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3800" windowHeight="4176" tabRatio="795" activeTab="1"/>
  </bookViews>
  <sheets>
    <sheet name="file path" sheetId="11" r:id="rId1"/>
    <sheet name="GT Data" sheetId="7" r:id="rId2"/>
    <sheet name="GEOMETRIC INPUTS" sheetId="1" r:id="rId3"/>
    <sheet name="Calculated Tab Properties" sheetId="6" r:id="rId4"/>
    <sheet name="DEAD" sheetId="8" r:id="rId5"/>
    <sheet name="Live" sheetId="9" r:id="rId6"/>
    <sheet name="Loading Outputs Wind +Y" sheetId="2" r:id="rId7"/>
    <sheet name="Loading Outputs Wind +X" sheetId="10" r:id="rId8"/>
    <sheet name="Pressure Calculations" sheetId="3" r:id="rId9"/>
    <sheet name="Loads" sheetId="5" r:id="rId10"/>
  </sheets>
  <definedNames>
    <definedName name="Book1" localSheetId="1">'GT Data'!$A$4:$X$8</definedName>
    <definedName name="file_path">'file path'!#REF!</definedName>
    <definedName name="MDO_OUTPUT_TAB_KICKER_TRIBUTARY_AREA" localSheetId="1">'GT Data'!$A$3:$Y$4</definedName>
    <definedName name="MDO_OUTPUT_TAB_KICKER_TRIBUTARY_AREA_1" localSheetId="1">'GT Data'!$A$3:$Y$8</definedName>
    <definedName name="MDO_OUTPUT_TAB_KICKER_TRIBUTARY_AREA_10" localSheetId="1">'GT Data'!$A$3:$Z$25</definedName>
    <definedName name="MDO_OUTPUT_TAB_KICKER_TRIBUTARY_AREA_11" localSheetId="1">'GT Data'!$A$3:$Z$460</definedName>
    <definedName name="MDO_OUTPUT_TAB_KICKER_TRIBUTARY_AREA_12" localSheetId="1">'GT Data'!$A$3:$Z$460</definedName>
    <definedName name="MDO_OUTPUT_TAB_KICKER_TRIBUTARY_AREA_13" localSheetId="1">'GT Data'!$A$3:$Z$460</definedName>
    <definedName name="MDO_OUTPUT_TAB_KICKER_TRIBUTARY_AREA_14" localSheetId="1">'GT Data'!$A$3:$Z$460</definedName>
    <definedName name="MDO_OUTPUT_TAB_KICKER_TRIBUTARY_AREA_15" localSheetId="1">'GT Data'!$A$3:$Z$3</definedName>
    <definedName name="MDO_OUTPUT_TAB_KICKER_TRIBUTARY_AREA_16" localSheetId="1">'GT Data'!$A$3:$Z$3</definedName>
    <definedName name="MDO_OUTPUT_TAB_KICKER_TRIBUTARY_AREA_17" localSheetId="1">'GT Data'!$A$3:$Z$3</definedName>
    <definedName name="MDO_OUTPUT_TAB_KICKER_TRIBUTARY_AREA_18" localSheetId="1">'GT Data'!$A$3:$Z$3</definedName>
    <definedName name="MDO_OUTPUT_TAB_KICKER_TRIBUTARY_AREA_19" localSheetId="1">'GT Data'!$A$3:$Z$3</definedName>
    <definedName name="MDO_OUTPUT_TAB_KICKER_TRIBUTARY_AREA_20" localSheetId="1">'GT Data'!$A$3:$Z$147</definedName>
    <definedName name="MDO_OUTPUT_TAB_KICKER_TRIBUTARY_AREA_21" localSheetId="1">'GT Data'!$A$3:$Z$147</definedName>
    <definedName name="MDO_OUTPUT_TAB_KICKER_TRIBUTARY_AREA_22" localSheetId="1">'GT Data'!$A$3:$Z$238</definedName>
    <definedName name="MDO_OUTPUT_TAB_KICKER_TRIBUTARY_AREA_23" localSheetId="1">'GT Data'!$A$3:$Z$238</definedName>
    <definedName name="MDO_OUTPUT_TAB_KICKER_TRIBUTARY_AREA_24" localSheetId="1">'GT Data'!$A$3:$Z$256</definedName>
    <definedName name="MDO_OUTPUT_TAB_KICKER_TRIBUTARY_AREA_25" localSheetId="1">'GT Data'!$A$3:$Z$238</definedName>
    <definedName name="MDO_OUTPUT_TAB_KICKER_TRIBUTARY_AREA_26" localSheetId="1">'GT Data'!$A$3:$Z$256</definedName>
    <definedName name="MDO_OUTPUT_TAB_KICKER_TRIBUTARY_AREA_27" localSheetId="1">'GT Data'!$A$3:$Z$275</definedName>
    <definedName name="MDO_OUTPUT_TAB_KICKER_TRIBUTARY_AREA_28" localSheetId="1">'GT Data'!$A$3:$Z$275</definedName>
    <definedName name="MDO_OUTPUT_TAB_KICKER_TRIBUTARY_AREA_29" localSheetId="1">'GT Data'!$A$3:$Z$275</definedName>
    <definedName name="MDO_OUTPUT_TAB_KICKER_TRIBUTARY_AREA_30" localSheetId="1">'GT Data'!$A$3:$Z$275</definedName>
    <definedName name="MDO_OUTPUT_TAB_KICKER_TRIBUTARY_AREA_31" localSheetId="1">'GT Data'!$A$3:$Z$348</definedName>
    <definedName name="MDO_OUTPUT_TAB_KICKER_TRIBUTARY_AREA_32" localSheetId="1">'GT Data'!$A$3:$Z$276</definedName>
    <definedName name="MDO_OUTPUT_TAB_KICKER_TRIBUTARY_AREA_33" localSheetId="1">'GT Data'!$A$3:$Z$276</definedName>
    <definedName name="MDO_OUTPUT_TAB_KICKER_TRIBUTARY_AREA_34" localSheetId="1">'GT Data'!$A$3:$Z$335</definedName>
    <definedName name="MDO_OUTPUT_TAB_KICKER_TRIBUTARY_AREA_35" localSheetId="1">'GT Data'!$A$3:$Z$335</definedName>
    <definedName name="MDO_OUTPUT_TAB_KICKER_TRIBUTARY_AREA_36" localSheetId="1">'GT Data'!$A$3:$Z$335</definedName>
    <definedName name="MDO_OUTPUT_TAB_KICKER_TRIBUTARY_AREA_37" localSheetId="1">'GT Data'!$A$3:$Z$335</definedName>
    <definedName name="MDO_OUTPUT_TAB_KICKER_TRIBUTARY_AREA_39" localSheetId="1">'GT Data'!$A$3:$AA$353</definedName>
    <definedName name="MDO_OUTPUT_TAB_KICKER_TRIBUTARY_AREA_4" localSheetId="1">'GT Data'!$A$3:$Y$8</definedName>
    <definedName name="MDO_OUTPUT_TAB_KICKER_TRIBUTARY_AREA_40" localSheetId="1">'GT Data'!$A$3:$AA$353</definedName>
    <definedName name="MDO_OUTPUT_TAB_KICKER_TRIBUTARY_AREA_5" localSheetId="1">'GT Data'!$A$3:$Y$460</definedName>
    <definedName name="MDO_OUTPUT_TAB_KICKER_TRIBUTARY_AREA_6" localSheetId="1">'GT Data'!$A$3:$Y$460</definedName>
    <definedName name="MDO_OUTPUT_TAB_KICKER_TRIBUTARY_AREA_7" localSheetId="1">'GT Data'!$A$3:$Z$460</definedName>
    <definedName name="MDO_OUTPUT_TAB_KICKER_TRIBUTARY_AREA_8" localSheetId="1">'GT Data'!$A$3:$Z$460</definedName>
    <definedName name="MDO_OUTPUT_TAB_KICKER_TRIBUTARY_AREA_9" localSheetId="1">'GT Data'!$A$3:$Z$460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2" i="10" l="1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302" i="9"/>
  <c r="Q303" i="9"/>
  <c r="Q304" i="9"/>
  <c r="Q305" i="9"/>
  <c r="Q306" i="9"/>
  <c r="Q307" i="9"/>
  <c r="Q308" i="9"/>
  <c r="Q309" i="9"/>
  <c r="Q310" i="9"/>
  <c r="Q311" i="9"/>
  <c r="Q312" i="9"/>
  <c r="Q313" i="9"/>
  <c r="Q314" i="9"/>
  <c r="Q315" i="9"/>
  <c r="Q316" i="9"/>
  <c r="Q317" i="9"/>
  <c r="Q318" i="9"/>
  <c r="Q319" i="9"/>
  <c r="Q320" i="9"/>
  <c r="Q321" i="9"/>
  <c r="Q322" i="9"/>
  <c r="Q323" i="9"/>
  <c r="Q324" i="9"/>
  <c r="Q325" i="9"/>
  <c r="Q326" i="9"/>
  <c r="Q327" i="9"/>
  <c r="Q328" i="9"/>
  <c r="Q329" i="9"/>
  <c r="Q330" i="9"/>
  <c r="Q331" i="9"/>
  <c r="Q332" i="9"/>
  <c r="Q333" i="9"/>
  <c r="Q334" i="9"/>
  <c r="Q335" i="9"/>
  <c r="Q336" i="9"/>
  <c r="Q337" i="9"/>
  <c r="Q338" i="9"/>
  <c r="Q339" i="9"/>
  <c r="Q340" i="9"/>
  <c r="Q341" i="9"/>
  <c r="Q342" i="9"/>
  <c r="Q343" i="9"/>
  <c r="Q344" i="9"/>
  <c r="Q345" i="9"/>
  <c r="Q346" i="9"/>
  <c r="Q347" i="9"/>
  <c r="Q348" i="9"/>
  <c r="Q349" i="9"/>
  <c r="Q350" i="9"/>
  <c r="Q351" i="9"/>
  <c r="Q352" i="9"/>
  <c r="Q353" i="9"/>
  <c r="Q354" i="9"/>
  <c r="Q355" i="9"/>
  <c r="Q356" i="9"/>
  <c r="Q357" i="9"/>
  <c r="Q358" i="9"/>
  <c r="Q359" i="9"/>
  <c r="Q360" i="9"/>
  <c r="Q361" i="9"/>
  <c r="Q362" i="9"/>
  <c r="Q363" i="9"/>
  <c r="Q364" i="9"/>
  <c r="Q365" i="9"/>
  <c r="Q366" i="9"/>
  <c r="Q367" i="9"/>
  <c r="Q368" i="9"/>
  <c r="Q369" i="9"/>
  <c r="Q370" i="9"/>
  <c r="Q371" i="9"/>
  <c r="Q372" i="9"/>
  <c r="Q373" i="9"/>
  <c r="Q374" i="9"/>
  <c r="Q375" i="9"/>
  <c r="Q376" i="9"/>
  <c r="Q377" i="9"/>
  <c r="Q378" i="9"/>
  <c r="Q379" i="9"/>
  <c r="Q380" i="9"/>
  <c r="Q381" i="9"/>
  <c r="Q382" i="9"/>
  <c r="Q383" i="9"/>
  <c r="Q384" i="9"/>
  <c r="Q385" i="9"/>
  <c r="Q386" i="9"/>
  <c r="Q387" i="9"/>
  <c r="Q388" i="9"/>
  <c r="Q389" i="9"/>
  <c r="Q390" i="9"/>
  <c r="Q391" i="9"/>
  <c r="Q392" i="9"/>
  <c r="Q393" i="9"/>
  <c r="Q394" i="9"/>
  <c r="Q395" i="9"/>
  <c r="Q396" i="9"/>
  <c r="Q397" i="9"/>
  <c r="Q398" i="9"/>
  <c r="Q399" i="9"/>
  <c r="Q400" i="9"/>
  <c r="Q401" i="9"/>
  <c r="Q402" i="9"/>
  <c r="Q403" i="9"/>
  <c r="Q404" i="9"/>
  <c r="Q405" i="9"/>
  <c r="Q406" i="9"/>
  <c r="Q407" i="9"/>
  <c r="Q408" i="9"/>
  <c r="Q409" i="9"/>
  <c r="Q410" i="9"/>
  <c r="Q411" i="9"/>
  <c r="Q412" i="9"/>
  <c r="Q413" i="9"/>
  <c r="Q414" i="9"/>
  <c r="Q415" i="9"/>
  <c r="Q416" i="9"/>
  <c r="Q417" i="9"/>
  <c r="Q418" i="9"/>
  <c r="Q419" i="9"/>
  <c r="Q420" i="9"/>
  <c r="Q421" i="9"/>
  <c r="Q422" i="9"/>
  <c r="Q423" i="9"/>
  <c r="Q424" i="9"/>
  <c r="Q425" i="9"/>
  <c r="Q426" i="9"/>
  <c r="Q427" i="9"/>
  <c r="Q428" i="9"/>
  <c r="Q429" i="9"/>
  <c r="Q430" i="9"/>
  <c r="Q431" i="9"/>
  <c r="Q432" i="9"/>
  <c r="Q433" i="9"/>
  <c r="Q434" i="9"/>
  <c r="Q435" i="9"/>
  <c r="Q436" i="9"/>
  <c r="Q437" i="9"/>
  <c r="Q438" i="9"/>
  <c r="Q439" i="9"/>
  <c r="Q440" i="9"/>
  <c r="Q441" i="9"/>
  <c r="Q442" i="9"/>
  <c r="Q443" i="9"/>
  <c r="Q444" i="9"/>
  <c r="Q445" i="9"/>
  <c r="Q446" i="9"/>
  <c r="Q447" i="9"/>
  <c r="Q448" i="9"/>
  <c r="Q449" i="9"/>
  <c r="Q450" i="9"/>
  <c r="Q451" i="9"/>
  <c r="Q452" i="9"/>
  <c r="Q453" i="9"/>
  <c r="Q454" i="9"/>
  <c r="Q455" i="9"/>
  <c r="Q456" i="9"/>
  <c r="Q457" i="9"/>
  <c r="Q458" i="9"/>
  <c r="Q459" i="9"/>
  <c r="Q460" i="9"/>
  <c r="Q461" i="9"/>
  <c r="Q462" i="9"/>
  <c r="Q463" i="9"/>
  <c r="Q464" i="9"/>
  <c r="Q465" i="9"/>
  <c r="Q466" i="9"/>
  <c r="Q467" i="9"/>
  <c r="Q468" i="9"/>
  <c r="Q469" i="9"/>
  <c r="Q470" i="9"/>
  <c r="Q471" i="9"/>
  <c r="Q472" i="9"/>
  <c r="Q473" i="9"/>
  <c r="Q474" i="9"/>
  <c r="Q475" i="9"/>
  <c r="Q476" i="9"/>
  <c r="Q477" i="9"/>
  <c r="Q478" i="9"/>
  <c r="Q479" i="9"/>
  <c r="Q480" i="9"/>
  <c r="Q481" i="9"/>
  <c r="Q482" i="9"/>
  <c r="Q483" i="9"/>
  <c r="Q484" i="9"/>
  <c r="Q485" i="9"/>
  <c r="Q486" i="9"/>
  <c r="Q487" i="9"/>
  <c r="Q488" i="9"/>
  <c r="Q489" i="9"/>
  <c r="Q490" i="9"/>
  <c r="Q491" i="9"/>
  <c r="Q492" i="9"/>
  <c r="Q493" i="9"/>
  <c r="Q494" i="9"/>
  <c r="Q495" i="9"/>
  <c r="Q496" i="9"/>
  <c r="Q497" i="9"/>
  <c r="Q498" i="9"/>
  <c r="Q499" i="9"/>
  <c r="Q500" i="9"/>
  <c r="Q501" i="9"/>
  <c r="Q502" i="9"/>
  <c r="Q503" i="9"/>
  <c r="Q504" i="9"/>
  <c r="Q505" i="9"/>
  <c r="Q506" i="9"/>
  <c r="Q507" i="9"/>
  <c r="Q508" i="9"/>
  <c r="Q509" i="9"/>
  <c r="Q510" i="9"/>
  <c r="Q511" i="9"/>
  <c r="Q512" i="9"/>
  <c r="Q513" i="9"/>
  <c r="Q514" i="9"/>
  <c r="Q515" i="9"/>
  <c r="Q516" i="9"/>
  <c r="Q517" i="9"/>
  <c r="Q518" i="9"/>
  <c r="Q519" i="9"/>
  <c r="Q520" i="9"/>
  <c r="Q521" i="9"/>
  <c r="Q522" i="9"/>
  <c r="Q523" i="9"/>
  <c r="Q524" i="9"/>
  <c r="Q525" i="9"/>
  <c r="Q526" i="9"/>
  <c r="Q527" i="9"/>
  <c r="Q528" i="9"/>
  <c r="Q529" i="9"/>
  <c r="Q530" i="9"/>
  <c r="Q531" i="9"/>
  <c r="Q532" i="9"/>
  <c r="Q533" i="9"/>
  <c r="Q534" i="9"/>
  <c r="Q535" i="9"/>
  <c r="Q536" i="9"/>
  <c r="Q537" i="9"/>
  <c r="Q538" i="9"/>
  <c r="Q539" i="9"/>
  <c r="Q540" i="9"/>
  <c r="Q541" i="9"/>
  <c r="Q542" i="9"/>
  <c r="Q543" i="9"/>
  <c r="Q544" i="9"/>
  <c r="Q545" i="9"/>
  <c r="Q546" i="9"/>
  <c r="Q547" i="9"/>
  <c r="Q548" i="9"/>
  <c r="Q549" i="9"/>
  <c r="Q550" i="9"/>
  <c r="Q551" i="9"/>
  <c r="Q552" i="9"/>
  <c r="Q553" i="9"/>
  <c r="Q554" i="9"/>
  <c r="Q555" i="9"/>
  <c r="Q556" i="9"/>
  <c r="Q557" i="9"/>
  <c r="Q558" i="9"/>
  <c r="Q559" i="9"/>
  <c r="Q560" i="9"/>
  <c r="Q561" i="9"/>
  <c r="Q562" i="9"/>
  <c r="Q563" i="9"/>
  <c r="Q564" i="9"/>
  <c r="Q565" i="9"/>
  <c r="Q566" i="9"/>
  <c r="Q567" i="9"/>
  <c r="Q568" i="9"/>
  <c r="Q569" i="9"/>
  <c r="Q570" i="9"/>
  <c r="Q571" i="9"/>
  <c r="Q572" i="9"/>
  <c r="Q573" i="9"/>
  <c r="Q574" i="9"/>
  <c r="Q575" i="9"/>
  <c r="Q576" i="9"/>
  <c r="Q577" i="9"/>
  <c r="Q578" i="9"/>
  <c r="Q579" i="9"/>
  <c r="Q580" i="9"/>
  <c r="Q581" i="9"/>
  <c r="Q582" i="9"/>
  <c r="Q583" i="9"/>
  <c r="Q584" i="9"/>
  <c r="Q585" i="9"/>
  <c r="Q586" i="9"/>
  <c r="Q587" i="9"/>
  <c r="Q588" i="9"/>
  <c r="Q589" i="9"/>
  <c r="Q590" i="9"/>
  <c r="Q591" i="9"/>
  <c r="Q592" i="9"/>
  <c r="Q593" i="9"/>
  <c r="Q594" i="9"/>
  <c r="Q595" i="9"/>
  <c r="Q596" i="9"/>
  <c r="Q597" i="9"/>
  <c r="Q598" i="9"/>
  <c r="Q599" i="9"/>
  <c r="Q600" i="9"/>
  <c r="Q601" i="9"/>
  <c r="Q602" i="9"/>
  <c r="Q603" i="9"/>
  <c r="Q604" i="9"/>
  <c r="Q605" i="9"/>
  <c r="Q606" i="9"/>
  <c r="Q607" i="9"/>
  <c r="Q608" i="9"/>
  <c r="Q609" i="9"/>
  <c r="Q610" i="9"/>
  <c r="Q611" i="9"/>
  <c r="Q612" i="9"/>
  <c r="Q613" i="9"/>
  <c r="Q614" i="9"/>
  <c r="Q615" i="9"/>
  <c r="Q616" i="9"/>
  <c r="Q617" i="9"/>
  <c r="Q618" i="9"/>
  <c r="Q619" i="9"/>
  <c r="Q620" i="9"/>
  <c r="Q621" i="9"/>
  <c r="Q622" i="9"/>
  <c r="Q623" i="9"/>
  <c r="Q624" i="9"/>
  <c r="Q625" i="9"/>
  <c r="Q626" i="9"/>
  <c r="Q627" i="9"/>
  <c r="Q628" i="9"/>
  <c r="Q629" i="9"/>
  <c r="Q630" i="9"/>
  <c r="Q631" i="9"/>
  <c r="Q632" i="9"/>
  <c r="Q633" i="9"/>
  <c r="Q634" i="9"/>
  <c r="Q635" i="9"/>
  <c r="Q636" i="9"/>
  <c r="Q637" i="9"/>
  <c r="Q638" i="9"/>
  <c r="Q639" i="9"/>
  <c r="Q640" i="9"/>
  <c r="Q641" i="9"/>
  <c r="Q642" i="9"/>
  <c r="Q643" i="9"/>
  <c r="Q644" i="9"/>
  <c r="Q645" i="9"/>
  <c r="Q646" i="9"/>
  <c r="Q647" i="9"/>
  <c r="Q648" i="9"/>
  <c r="Q649" i="9"/>
  <c r="Q650" i="9"/>
  <c r="Q651" i="9"/>
  <c r="Q652" i="9"/>
  <c r="Q653" i="9"/>
  <c r="Q654" i="9"/>
  <c r="Q655" i="9"/>
  <c r="Q656" i="9"/>
  <c r="Q657" i="9"/>
  <c r="Q658" i="9"/>
  <c r="Q659" i="9"/>
  <c r="Q660" i="9"/>
  <c r="Q661" i="9"/>
  <c r="Q662" i="9"/>
  <c r="Q663" i="9"/>
  <c r="Q664" i="9"/>
  <c r="Q665" i="9"/>
  <c r="Q666" i="9"/>
  <c r="Q667" i="9"/>
  <c r="Q668" i="9"/>
  <c r="Q669" i="9"/>
  <c r="Q670" i="9"/>
  <c r="Q671" i="9"/>
  <c r="Q672" i="9"/>
  <c r="Q673" i="9"/>
  <c r="Q674" i="9"/>
  <c r="Q675" i="9"/>
  <c r="Q676" i="9"/>
  <c r="Q677" i="9"/>
  <c r="Q678" i="9"/>
  <c r="Q679" i="9"/>
  <c r="Q680" i="9"/>
  <c r="Q681" i="9"/>
  <c r="Q682" i="9"/>
  <c r="Q683" i="9"/>
  <c r="Q684" i="9"/>
  <c r="Q685" i="9"/>
  <c r="Q686" i="9"/>
  <c r="Q687" i="9"/>
  <c r="Q688" i="9"/>
  <c r="Q689" i="9"/>
  <c r="Q690" i="9"/>
  <c r="Q691" i="9"/>
  <c r="Q692" i="9"/>
  <c r="Q693" i="9"/>
  <c r="Q694" i="9"/>
  <c r="Q695" i="9"/>
  <c r="Q696" i="9"/>
  <c r="Q697" i="9"/>
  <c r="Q698" i="9"/>
  <c r="Q699" i="9"/>
  <c r="Q700" i="9"/>
  <c r="Q701" i="9"/>
  <c r="Q702" i="9"/>
  <c r="Q703" i="9"/>
  <c r="Q704" i="9"/>
  <c r="Q705" i="9"/>
  <c r="Q706" i="9"/>
  <c r="Q707" i="9"/>
  <c r="Q708" i="9"/>
  <c r="Q709" i="9"/>
  <c r="Q710" i="9"/>
  <c r="Q711" i="9"/>
  <c r="Q712" i="9"/>
  <c r="Q713" i="9"/>
  <c r="Q714" i="9"/>
  <c r="Q715" i="9"/>
  <c r="Q716" i="9"/>
  <c r="Q717" i="9"/>
  <c r="Q718" i="9"/>
  <c r="Q719" i="9"/>
  <c r="Q720" i="9"/>
  <c r="Q721" i="9"/>
  <c r="Q722" i="9"/>
  <c r="Q723" i="9"/>
  <c r="Q724" i="9"/>
  <c r="Q725" i="9"/>
  <c r="Q726" i="9"/>
  <c r="Q727" i="9"/>
  <c r="Q728" i="9"/>
  <c r="Q729" i="9"/>
  <c r="Q730" i="9"/>
  <c r="Q731" i="9"/>
  <c r="Q732" i="9"/>
  <c r="Q733" i="9"/>
  <c r="Q734" i="9"/>
  <c r="Q735" i="9"/>
  <c r="Q736" i="9"/>
  <c r="Q737" i="9"/>
  <c r="Q738" i="9"/>
  <c r="Q739" i="9"/>
  <c r="Q740" i="9"/>
  <c r="Q741" i="9"/>
  <c r="Q742" i="9"/>
  <c r="Q743" i="9"/>
  <c r="Q744" i="9"/>
  <c r="Q745" i="9"/>
  <c r="Q746" i="9"/>
  <c r="Q747" i="9"/>
  <c r="Q748" i="9"/>
  <c r="Q749" i="9"/>
  <c r="Q750" i="9"/>
  <c r="Q751" i="9"/>
  <c r="Q752" i="9"/>
  <c r="Q753" i="9"/>
  <c r="Q754" i="9"/>
  <c r="Q755" i="9"/>
  <c r="Q756" i="9"/>
  <c r="Q757" i="9"/>
  <c r="Q758" i="9"/>
  <c r="Q759" i="9"/>
  <c r="Q760" i="9"/>
  <c r="Q761" i="9"/>
  <c r="Q762" i="9"/>
  <c r="Q763" i="9"/>
  <c r="Q764" i="9"/>
  <c r="Q765" i="9"/>
  <c r="Q766" i="9"/>
  <c r="Q767" i="9"/>
  <c r="Q768" i="9"/>
  <c r="Q769" i="9"/>
  <c r="Q770" i="9"/>
  <c r="Q771" i="9"/>
  <c r="Q772" i="9"/>
  <c r="Q773" i="9"/>
  <c r="Q774" i="9"/>
  <c r="Q775" i="9"/>
  <c r="Q776" i="9"/>
  <c r="Q777" i="9"/>
  <c r="Q778" i="9"/>
  <c r="Q779" i="9"/>
  <c r="Q780" i="9"/>
  <c r="Q781" i="9"/>
  <c r="Q782" i="9"/>
  <c r="Q783" i="9"/>
  <c r="Q784" i="9"/>
  <c r="Q785" i="9"/>
  <c r="Q786" i="9"/>
  <c r="Q787" i="9"/>
  <c r="Q788" i="9"/>
  <c r="Q789" i="9"/>
  <c r="Q790" i="9"/>
  <c r="Q791" i="9"/>
  <c r="Q792" i="9"/>
  <c r="Q793" i="9"/>
  <c r="Q794" i="9"/>
  <c r="Q795" i="9"/>
  <c r="Q796" i="9"/>
  <c r="Q797" i="9"/>
  <c r="Q798" i="9"/>
  <c r="Q799" i="9"/>
  <c r="Q800" i="9"/>
  <c r="Q801" i="9"/>
  <c r="Q802" i="9"/>
  <c r="Q803" i="9"/>
  <c r="Q804" i="9"/>
  <c r="Q805" i="9"/>
  <c r="Q806" i="9"/>
  <c r="Q807" i="9"/>
  <c r="Q808" i="9"/>
  <c r="Q809" i="9"/>
  <c r="Q810" i="9"/>
  <c r="Q811" i="9"/>
  <c r="Q812" i="9"/>
  <c r="Q813" i="9"/>
  <c r="Q814" i="9"/>
  <c r="Q815" i="9"/>
  <c r="Q816" i="9"/>
  <c r="Q817" i="9"/>
  <c r="Q818" i="9"/>
  <c r="Q819" i="9"/>
  <c r="Q820" i="9"/>
  <c r="Q821" i="9"/>
  <c r="Q822" i="9"/>
  <c r="Q823" i="9"/>
  <c r="Q824" i="9"/>
  <c r="Q825" i="9"/>
  <c r="Q826" i="9"/>
  <c r="Q827" i="9"/>
  <c r="Q828" i="9"/>
  <c r="Q829" i="9"/>
  <c r="Q830" i="9"/>
  <c r="Q831" i="9"/>
  <c r="Q832" i="9"/>
  <c r="Q833" i="9"/>
  <c r="Q834" i="9"/>
  <c r="Q835" i="9"/>
  <c r="Q836" i="9"/>
  <c r="Q837" i="9"/>
  <c r="Q838" i="9"/>
  <c r="Q839" i="9"/>
  <c r="Q840" i="9"/>
  <c r="Q841" i="9"/>
  <c r="Q842" i="9"/>
  <c r="Q843" i="9"/>
  <c r="Q844" i="9"/>
  <c r="Q845" i="9"/>
  <c r="Q846" i="9"/>
  <c r="Q847" i="9"/>
  <c r="Q848" i="9"/>
  <c r="Q849" i="9"/>
  <c r="Q850" i="9"/>
  <c r="Q851" i="9"/>
  <c r="Q852" i="9"/>
  <c r="Q853" i="9"/>
  <c r="Q854" i="9"/>
  <c r="Q855" i="9"/>
  <c r="Q856" i="9"/>
  <c r="Q857" i="9"/>
  <c r="Q858" i="9"/>
  <c r="Q859" i="9"/>
  <c r="Q860" i="9"/>
  <c r="Q861" i="9"/>
  <c r="Q862" i="9"/>
  <c r="Q863" i="9"/>
  <c r="Q864" i="9"/>
  <c r="Q865" i="9"/>
  <c r="Q866" i="9"/>
  <c r="Q867" i="9"/>
  <c r="Q868" i="9"/>
  <c r="Q869" i="9"/>
  <c r="Q870" i="9"/>
  <c r="Q871" i="9"/>
  <c r="Q872" i="9"/>
  <c r="Q873" i="9"/>
  <c r="Q874" i="9"/>
  <c r="Q875" i="9"/>
  <c r="Q876" i="9"/>
  <c r="Q877" i="9"/>
  <c r="Q878" i="9"/>
  <c r="Q879" i="9"/>
  <c r="Q880" i="9"/>
  <c r="Q881" i="9"/>
  <c r="Q882" i="9"/>
  <c r="Q883" i="9"/>
  <c r="Q884" i="9"/>
  <c r="Q885" i="9"/>
  <c r="Q886" i="9"/>
  <c r="Q887" i="9"/>
  <c r="Q888" i="9"/>
  <c r="Q889" i="9"/>
  <c r="Q890" i="9"/>
  <c r="Q891" i="9"/>
  <c r="Q892" i="9"/>
  <c r="Q893" i="9"/>
  <c r="Q894" i="9"/>
  <c r="Q895" i="9"/>
  <c r="Q896" i="9"/>
  <c r="Q897" i="9"/>
  <c r="Q898" i="9"/>
  <c r="Q899" i="9"/>
  <c r="Q900" i="9"/>
  <c r="Q901" i="9"/>
  <c r="Q902" i="9"/>
  <c r="Q903" i="9"/>
  <c r="Q904" i="9"/>
  <c r="Q905" i="9"/>
  <c r="Q906" i="9"/>
  <c r="Q907" i="9"/>
  <c r="Q908" i="9"/>
  <c r="Q909" i="9"/>
  <c r="Q910" i="9"/>
  <c r="Q911" i="9"/>
  <c r="Q912" i="9"/>
  <c r="Q913" i="9"/>
  <c r="Q914" i="9"/>
  <c r="Q915" i="9"/>
  <c r="Q916" i="9"/>
  <c r="Q917" i="9"/>
  <c r="Q918" i="9"/>
  <c r="Q919" i="9"/>
  <c r="Q920" i="9"/>
  <c r="Q921" i="9"/>
  <c r="Q922" i="9"/>
  <c r="Q923" i="9"/>
  <c r="Q924" i="9"/>
  <c r="Q925" i="9"/>
  <c r="Q926" i="9"/>
  <c r="Q927" i="9"/>
  <c r="Q928" i="9"/>
  <c r="Q929" i="9"/>
  <c r="Q930" i="9"/>
  <c r="Q931" i="9"/>
  <c r="Q932" i="9"/>
  <c r="Q933" i="9"/>
  <c r="Q934" i="9"/>
  <c r="Q935" i="9"/>
  <c r="Q936" i="9"/>
  <c r="Q937" i="9"/>
  <c r="Q938" i="9"/>
  <c r="Q939" i="9"/>
  <c r="Q940" i="9"/>
  <c r="Q941" i="9"/>
  <c r="Q942" i="9"/>
  <c r="Q943" i="9"/>
  <c r="Q944" i="9"/>
  <c r="Q945" i="9"/>
  <c r="Q946" i="9"/>
  <c r="Q947" i="9"/>
  <c r="Q948" i="9"/>
  <c r="Q949" i="9"/>
  <c r="Q950" i="9"/>
  <c r="Q951" i="9"/>
  <c r="Q952" i="9"/>
  <c r="Q953" i="9"/>
  <c r="Q954" i="9"/>
  <c r="Q955" i="9"/>
  <c r="Q956" i="9"/>
  <c r="Q957" i="9"/>
  <c r="Q958" i="9"/>
  <c r="Q959" i="9"/>
  <c r="Q960" i="9"/>
  <c r="Q961" i="9"/>
  <c r="Q962" i="9"/>
  <c r="Q963" i="9"/>
  <c r="Q964" i="9"/>
  <c r="Q965" i="9"/>
  <c r="Q966" i="9"/>
  <c r="Q967" i="9"/>
  <c r="Q968" i="9"/>
  <c r="Q969" i="9"/>
  <c r="Q970" i="9"/>
  <c r="Q971" i="9"/>
  <c r="Q972" i="9"/>
  <c r="Q973" i="9"/>
  <c r="Q974" i="9"/>
  <c r="Q975" i="9"/>
  <c r="Q976" i="9"/>
  <c r="Q977" i="9"/>
  <c r="Q978" i="9"/>
  <c r="Q979" i="9"/>
  <c r="Q980" i="9"/>
  <c r="Q981" i="9"/>
  <c r="Q982" i="9"/>
  <c r="Q983" i="9"/>
  <c r="Q984" i="9"/>
  <c r="Q985" i="9"/>
  <c r="Q986" i="9"/>
  <c r="Q987" i="9"/>
  <c r="Q988" i="9"/>
  <c r="Q989" i="9"/>
  <c r="Q990" i="9"/>
  <c r="Q991" i="9"/>
  <c r="Q992" i="9"/>
  <c r="Q993" i="9"/>
  <c r="Q994" i="9"/>
  <c r="Q995" i="9"/>
  <c r="Q996" i="9"/>
  <c r="Q997" i="9"/>
  <c r="Q998" i="9"/>
  <c r="Q999" i="9"/>
  <c r="Q1000" i="9"/>
  <c r="Q2" i="9"/>
  <c r="B352" i="9" l="1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2" i="6"/>
  <c r="B347" i="2" l="1"/>
  <c r="B347" i="10"/>
  <c r="B347" i="8"/>
  <c r="B347" i="9"/>
  <c r="B346" i="10"/>
  <c r="B346" i="2"/>
  <c r="B346" i="9"/>
  <c r="B346" i="8"/>
  <c r="B338" i="10"/>
  <c r="B338" i="2"/>
  <c r="B338" i="9"/>
  <c r="B338" i="8"/>
  <c r="B336" i="10"/>
  <c r="B336" i="2"/>
  <c r="B336" i="9"/>
  <c r="B336" i="8"/>
  <c r="B339" i="2"/>
  <c r="B339" i="10"/>
  <c r="B339" i="8"/>
  <c r="B339" i="9"/>
  <c r="B345" i="10"/>
  <c r="B345" i="2"/>
  <c r="B345" i="9"/>
  <c r="B345" i="8"/>
  <c r="B337" i="10"/>
  <c r="B337" i="2"/>
  <c r="B337" i="8"/>
  <c r="B337" i="9"/>
  <c r="B344" i="10"/>
  <c r="B344" i="2"/>
  <c r="B344" i="9"/>
  <c r="B344" i="8"/>
  <c r="B351" i="10"/>
  <c r="B351" i="2"/>
  <c r="B351" i="9"/>
  <c r="B351" i="8"/>
  <c r="B343" i="10"/>
  <c r="B343" i="2"/>
  <c r="B343" i="9"/>
  <c r="B343" i="8"/>
  <c r="B335" i="10"/>
  <c r="B335" i="2"/>
  <c r="B335" i="9"/>
  <c r="B335" i="8"/>
  <c r="B350" i="10"/>
  <c r="B350" i="2"/>
  <c r="B350" i="9"/>
  <c r="B350" i="8"/>
  <c r="B342" i="10"/>
  <c r="B342" i="2"/>
  <c r="B342" i="9"/>
  <c r="B342" i="8"/>
  <c r="B334" i="10"/>
  <c r="B334" i="2"/>
  <c r="B334" i="9"/>
  <c r="B334" i="8"/>
  <c r="B349" i="2"/>
  <c r="B349" i="10"/>
  <c r="B349" i="8"/>
  <c r="B349" i="9"/>
  <c r="B341" i="2"/>
  <c r="B341" i="10"/>
  <c r="B341" i="9"/>
  <c r="B341" i="8"/>
  <c r="B348" i="2"/>
  <c r="B348" i="10"/>
  <c r="B348" i="9"/>
  <c r="B348" i="8"/>
  <c r="B340" i="2"/>
  <c r="B340" i="10"/>
  <c r="B340" i="8"/>
  <c r="B340" i="9"/>
  <c r="B326" i="2"/>
  <c r="B326" i="10"/>
  <c r="B326" i="9"/>
  <c r="B326" i="8"/>
  <c r="B302" i="2"/>
  <c r="B302" i="10"/>
  <c r="B302" i="9"/>
  <c r="B302" i="8"/>
  <c r="B230" i="2"/>
  <c r="B230" i="10"/>
  <c r="B230" i="9"/>
  <c r="B230" i="8"/>
  <c r="B218" i="2"/>
  <c r="B218" i="10"/>
  <c r="B218" i="9"/>
  <c r="B218" i="8"/>
  <c r="B206" i="2"/>
  <c r="B206" i="10"/>
  <c r="B206" i="9"/>
  <c r="B206" i="8"/>
  <c r="B194" i="2"/>
  <c r="B194" i="10"/>
  <c r="B194" i="9"/>
  <c r="B194" i="8"/>
  <c r="B182" i="2"/>
  <c r="B182" i="10"/>
  <c r="B182" i="9"/>
  <c r="B182" i="8"/>
  <c r="B170" i="2"/>
  <c r="B170" i="10"/>
  <c r="B170" i="9"/>
  <c r="B170" i="8"/>
  <c r="B158" i="2"/>
  <c r="B158" i="10"/>
  <c r="B158" i="9"/>
  <c r="B158" i="8"/>
  <c r="B146" i="2"/>
  <c r="B146" i="10"/>
  <c r="B146" i="9"/>
  <c r="B146" i="8"/>
  <c r="B134" i="2"/>
  <c r="B134" i="10"/>
  <c r="B134" i="9"/>
  <c r="B134" i="8"/>
  <c r="B122" i="2"/>
  <c r="B122" i="10"/>
  <c r="B122" i="9"/>
  <c r="B122" i="8"/>
  <c r="B110" i="2"/>
  <c r="B110" i="10"/>
  <c r="B110" i="9"/>
  <c r="B110" i="8"/>
  <c r="B98" i="2"/>
  <c r="B98" i="10"/>
  <c r="B98" i="9"/>
  <c r="B98" i="8"/>
  <c r="B86" i="2"/>
  <c r="B86" i="10"/>
  <c r="B86" i="9"/>
  <c r="B86" i="8"/>
  <c r="B14" i="2"/>
  <c r="B14" i="10"/>
  <c r="B14" i="9"/>
  <c r="B14" i="8"/>
  <c r="B325" i="10"/>
  <c r="B325" i="2"/>
  <c r="B325" i="8"/>
  <c r="B325" i="9"/>
  <c r="B313" i="2"/>
  <c r="B313" i="10"/>
  <c r="B313" i="8"/>
  <c r="B313" i="9"/>
  <c r="B301" i="10"/>
  <c r="B301" i="2"/>
  <c r="B301" i="8"/>
  <c r="B301" i="9"/>
  <c r="B289" i="2"/>
  <c r="B289" i="10"/>
  <c r="B289" i="8"/>
  <c r="B289" i="9"/>
  <c r="B277" i="2"/>
  <c r="B277" i="10"/>
  <c r="B277" i="8"/>
  <c r="B277" i="9"/>
  <c r="B265" i="2"/>
  <c r="B265" i="10"/>
  <c r="B265" i="8"/>
  <c r="B265" i="9"/>
  <c r="B253" i="2"/>
  <c r="B253" i="10"/>
  <c r="B253" i="8"/>
  <c r="B253" i="9"/>
  <c r="B241" i="2"/>
  <c r="B241" i="10"/>
  <c r="B241" i="8"/>
  <c r="B241" i="9"/>
  <c r="B229" i="2"/>
  <c r="B229" i="10"/>
  <c r="B229" i="8"/>
  <c r="B229" i="9"/>
  <c r="B217" i="10"/>
  <c r="B217" i="2"/>
  <c r="B217" i="8"/>
  <c r="B217" i="9"/>
  <c r="B205" i="2"/>
  <c r="B205" i="10"/>
  <c r="B205" i="8"/>
  <c r="B205" i="9"/>
  <c r="B193" i="2"/>
  <c r="B193" i="10"/>
  <c r="B193" i="8"/>
  <c r="B193" i="9"/>
  <c r="B181" i="10"/>
  <c r="B181" i="2"/>
  <c r="B181" i="8"/>
  <c r="B181" i="9"/>
  <c r="B169" i="2"/>
  <c r="B169" i="10"/>
  <c r="B169" i="8"/>
  <c r="B169" i="9"/>
  <c r="B157" i="10"/>
  <c r="B157" i="2"/>
  <c r="B157" i="8"/>
  <c r="B157" i="9"/>
  <c r="B145" i="2"/>
  <c r="B145" i="10"/>
  <c r="B145" i="8"/>
  <c r="B145" i="9"/>
  <c r="B133" i="2"/>
  <c r="B133" i="10"/>
  <c r="B133" i="8"/>
  <c r="B133" i="9"/>
  <c r="B121" i="10"/>
  <c r="B121" i="2"/>
  <c r="B121" i="8"/>
  <c r="B121" i="9"/>
  <c r="B109" i="2"/>
  <c r="B109" i="10"/>
  <c r="B109" i="8"/>
  <c r="B109" i="9"/>
  <c r="B97" i="2"/>
  <c r="B97" i="10"/>
  <c r="B97" i="8"/>
  <c r="B97" i="9"/>
  <c r="B85" i="2"/>
  <c r="B85" i="10"/>
  <c r="B85" i="8"/>
  <c r="B85" i="9"/>
  <c r="B73" i="10"/>
  <c r="B73" i="2"/>
  <c r="B73" i="8"/>
  <c r="B73" i="9"/>
  <c r="B61" i="2"/>
  <c r="B61" i="10"/>
  <c r="B61" i="8"/>
  <c r="B61" i="9"/>
  <c r="B49" i="2"/>
  <c r="B49" i="10"/>
  <c r="B49" i="8"/>
  <c r="B49" i="9"/>
  <c r="B37" i="10"/>
  <c r="B37" i="2"/>
  <c r="B37" i="8"/>
  <c r="B37" i="9"/>
  <c r="B25" i="2"/>
  <c r="B25" i="10"/>
  <c r="B25" i="8"/>
  <c r="B25" i="9"/>
  <c r="B13" i="2"/>
  <c r="B13" i="10"/>
  <c r="B13" i="8"/>
  <c r="B13" i="9"/>
  <c r="B324" i="2"/>
  <c r="B324" i="10"/>
  <c r="B324" i="8"/>
  <c r="B324" i="9"/>
  <c r="B312" i="2"/>
  <c r="B312" i="10"/>
  <c r="B312" i="8"/>
  <c r="B312" i="9"/>
  <c r="B300" i="2"/>
  <c r="B300" i="10"/>
  <c r="B300" i="8"/>
  <c r="B300" i="9"/>
  <c r="B288" i="2"/>
  <c r="B288" i="10"/>
  <c r="B288" i="8"/>
  <c r="B288" i="9"/>
  <c r="B276" i="2"/>
  <c r="B276" i="10"/>
  <c r="B276" i="8"/>
  <c r="B276" i="9"/>
  <c r="B264" i="2"/>
  <c r="B264" i="10"/>
  <c r="B264" i="8"/>
  <c r="B264" i="9"/>
  <c r="B252" i="2"/>
  <c r="B252" i="10"/>
  <c r="B252" i="8"/>
  <c r="B252" i="9"/>
  <c r="B240" i="2"/>
  <c r="B240" i="10"/>
  <c r="B240" i="8"/>
  <c r="B240" i="9"/>
  <c r="B228" i="2"/>
  <c r="B228" i="10"/>
  <c r="B228" i="8"/>
  <c r="B228" i="9"/>
  <c r="B216" i="2"/>
  <c r="B216" i="10"/>
  <c r="B216" i="8"/>
  <c r="B216" i="9"/>
  <c r="B204" i="2"/>
  <c r="B204" i="10"/>
  <c r="B204" i="8"/>
  <c r="B204" i="9"/>
  <c r="B192" i="2"/>
  <c r="B192" i="10"/>
  <c r="B192" i="8"/>
  <c r="B192" i="9"/>
  <c r="B180" i="2"/>
  <c r="B180" i="10"/>
  <c r="B180" i="8"/>
  <c r="B180" i="9"/>
  <c r="B168" i="2"/>
  <c r="B168" i="10"/>
  <c r="B168" i="8"/>
  <c r="B168" i="9"/>
  <c r="B156" i="2"/>
  <c r="B156" i="10"/>
  <c r="B156" i="8"/>
  <c r="B156" i="9"/>
  <c r="B144" i="2"/>
  <c r="B144" i="10"/>
  <c r="B144" i="8"/>
  <c r="B144" i="9"/>
  <c r="B132" i="2"/>
  <c r="B132" i="10"/>
  <c r="B132" i="8"/>
  <c r="B132" i="9"/>
  <c r="B120" i="2"/>
  <c r="B120" i="10"/>
  <c r="B120" i="8"/>
  <c r="B120" i="9"/>
  <c r="B108" i="2"/>
  <c r="B108" i="10"/>
  <c r="B108" i="8"/>
  <c r="B108" i="9"/>
  <c r="B96" i="2"/>
  <c r="B96" i="10"/>
  <c r="B96" i="8"/>
  <c r="B96" i="9"/>
  <c r="B84" i="2"/>
  <c r="B84" i="10"/>
  <c r="B84" i="8"/>
  <c r="B84" i="9"/>
  <c r="B72" i="2"/>
  <c r="B72" i="10"/>
  <c r="B72" i="8"/>
  <c r="B72" i="9"/>
  <c r="B60" i="2"/>
  <c r="B60" i="10"/>
  <c r="B60" i="8"/>
  <c r="B60" i="9"/>
  <c r="B48" i="2"/>
  <c r="B48" i="10"/>
  <c r="B48" i="8"/>
  <c r="B48" i="9"/>
  <c r="B36" i="2"/>
  <c r="B36" i="10"/>
  <c r="B36" i="8"/>
  <c r="B36" i="9"/>
  <c r="B24" i="2"/>
  <c r="B24" i="10"/>
  <c r="B24" i="8"/>
  <c r="B24" i="9"/>
  <c r="B12" i="2"/>
  <c r="B12" i="10"/>
  <c r="B12" i="8"/>
  <c r="B12" i="9"/>
  <c r="B323" i="10"/>
  <c r="B323" i="2"/>
  <c r="B323" i="8"/>
  <c r="B323" i="9"/>
  <c r="B311" i="10"/>
  <c r="B311" i="2"/>
  <c r="B311" i="8"/>
  <c r="B311" i="9"/>
  <c r="B299" i="10"/>
  <c r="B299" i="2"/>
  <c r="B299" i="8"/>
  <c r="B299" i="9"/>
  <c r="B287" i="10"/>
  <c r="B287" i="2"/>
  <c r="B287" i="8"/>
  <c r="B287" i="9"/>
  <c r="B275" i="10"/>
  <c r="B275" i="2"/>
  <c r="B275" i="8"/>
  <c r="B275" i="9"/>
  <c r="B263" i="10"/>
  <c r="B263" i="2"/>
  <c r="B263" i="8"/>
  <c r="B263" i="9"/>
  <c r="B251" i="10"/>
  <c r="B251" i="2"/>
  <c r="B251" i="8"/>
  <c r="B251" i="9"/>
  <c r="B239" i="10"/>
  <c r="B239" i="2"/>
  <c r="B239" i="8"/>
  <c r="B239" i="9"/>
  <c r="B227" i="10"/>
  <c r="B227" i="2"/>
  <c r="B227" i="8"/>
  <c r="B227" i="9"/>
  <c r="B215" i="10"/>
  <c r="B215" i="2"/>
  <c r="B215" i="8"/>
  <c r="B215" i="9"/>
  <c r="B203" i="10"/>
  <c r="B203" i="2"/>
  <c r="B203" i="8"/>
  <c r="B203" i="9"/>
  <c r="B191" i="10"/>
  <c r="B191" i="2"/>
  <c r="B191" i="8"/>
  <c r="B191" i="9"/>
  <c r="B179" i="10"/>
  <c r="B179" i="2"/>
  <c r="B179" i="8"/>
  <c r="B179" i="9"/>
  <c r="B167" i="10"/>
  <c r="B167" i="2"/>
  <c r="B167" i="8"/>
  <c r="B167" i="9"/>
  <c r="B155" i="10"/>
  <c r="B155" i="2"/>
  <c r="B155" i="8"/>
  <c r="B155" i="9"/>
  <c r="B143" i="10"/>
  <c r="B143" i="2"/>
  <c r="B143" i="8"/>
  <c r="B143" i="9"/>
  <c r="B131" i="10"/>
  <c r="B131" i="2"/>
  <c r="B131" i="8"/>
  <c r="B131" i="9"/>
  <c r="B119" i="10"/>
  <c r="B119" i="2"/>
  <c r="B119" i="8"/>
  <c r="B119" i="9"/>
  <c r="B107" i="10"/>
  <c r="B107" i="2"/>
  <c r="B107" i="8"/>
  <c r="B107" i="9"/>
  <c r="B95" i="10"/>
  <c r="B95" i="2"/>
  <c r="B95" i="8"/>
  <c r="B95" i="9"/>
  <c r="B83" i="10"/>
  <c r="B83" i="2"/>
  <c r="B83" i="8"/>
  <c r="B83" i="9"/>
  <c r="B71" i="10"/>
  <c r="B71" i="2"/>
  <c r="B71" i="8"/>
  <c r="B71" i="9"/>
  <c r="B59" i="10"/>
  <c r="B59" i="2"/>
  <c r="B59" i="8"/>
  <c r="B59" i="9"/>
  <c r="B47" i="10"/>
  <c r="B47" i="2"/>
  <c r="B47" i="8"/>
  <c r="B47" i="9"/>
  <c r="B35" i="10"/>
  <c r="B35" i="2"/>
  <c r="B35" i="8"/>
  <c r="B35" i="9"/>
  <c r="B23" i="10"/>
  <c r="B23" i="2"/>
  <c r="B23" i="8"/>
  <c r="B23" i="9"/>
  <c r="B11" i="10"/>
  <c r="B11" i="2"/>
  <c r="B11" i="8"/>
  <c r="B11" i="9"/>
  <c r="B278" i="2"/>
  <c r="B278" i="10"/>
  <c r="B278" i="9"/>
  <c r="B278" i="8"/>
  <c r="B26" i="2"/>
  <c r="B26" i="10"/>
  <c r="B26" i="9"/>
  <c r="B26" i="8"/>
  <c r="B286" i="10"/>
  <c r="B286" i="2"/>
  <c r="B286" i="9"/>
  <c r="B286" i="8"/>
  <c r="B226" i="2"/>
  <c r="B226" i="10"/>
  <c r="B226" i="9"/>
  <c r="B226" i="8"/>
  <c r="B178" i="10"/>
  <c r="B178" i="2"/>
  <c r="B178" i="9"/>
  <c r="B178" i="8"/>
  <c r="B106" i="2"/>
  <c r="B106" i="10"/>
  <c r="B106" i="9"/>
  <c r="B106" i="8"/>
  <c r="B22" i="2"/>
  <c r="B22" i="10"/>
  <c r="B22" i="9"/>
  <c r="B22" i="8"/>
  <c r="B321" i="10"/>
  <c r="B321" i="2"/>
  <c r="B321" i="8"/>
  <c r="B321" i="9"/>
  <c r="B273" i="10"/>
  <c r="B273" i="2"/>
  <c r="B273" i="9"/>
  <c r="B273" i="8"/>
  <c r="B249" i="10"/>
  <c r="B249" i="2"/>
  <c r="B249" i="9"/>
  <c r="B249" i="8"/>
  <c r="B189" i="2"/>
  <c r="B189" i="10"/>
  <c r="B189" i="9"/>
  <c r="B189" i="8"/>
  <c r="B177" i="10"/>
  <c r="B177" i="2"/>
  <c r="B177" i="9"/>
  <c r="B177" i="8"/>
  <c r="B141" i="10"/>
  <c r="B141" i="2"/>
  <c r="B141" i="9"/>
  <c r="B141" i="8"/>
  <c r="B81" i="2"/>
  <c r="B81" i="10"/>
  <c r="B81" i="9"/>
  <c r="B81" i="8"/>
  <c r="B45" i="2"/>
  <c r="B45" i="10"/>
  <c r="B45" i="9"/>
  <c r="B45" i="8"/>
  <c r="B332" i="2"/>
  <c r="B332" i="10"/>
  <c r="B332" i="9"/>
  <c r="B332" i="8"/>
  <c r="B284" i="2"/>
  <c r="B284" i="10"/>
  <c r="B284" i="9"/>
  <c r="B284" i="8"/>
  <c r="B224" i="2"/>
  <c r="B224" i="10"/>
  <c r="B224" i="9"/>
  <c r="B224" i="8"/>
  <c r="B164" i="2"/>
  <c r="B164" i="10"/>
  <c r="B164" i="9"/>
  <c r="B164" i="8"/>
  <c r="B104" i="2"/>
  <c r="B104" i="10"/>
  <c r="B104" i="9"/>
  <c r="B104" i="8"/>
  <c r="B8" i="2"/>
  <c r="B8" i="10"/>
  <c r="B8" i="9"/>
  <c r="B8" i="8"/>
  <c r="B331" i="10"/>
  <c r="B331" i="2"/>
  <c r="B331" i="9"/>
  <c r="B331" i="8"/>
  <c r="B319" i="10"/>
  <c r="B319" i="2"/>
  <c r="B319" i="9"/>
  <c r="B319" i="8"/>
  <c r="B307" i="10"/>
  <c r="B307" i="2"/>
  <c r="B307" i="9"/>
  <c r="B307" i="8"/>
  <c r="B295" i="10"/>
  <c r="B295" i="2"/>
  <c r="B295" i="9"/>
  <c r="B295" i="8"/>
  <c r="B283" i="10"/>
  <c r="B283" i="2"/>
  <c r="B283" i="9"/>
  <c r="B283" i="8"/>
  <c r="B271" i="10"/>
  <c r="B271" i="2"/>
  <c r="B271" i="9"/>
  <c r="B271" i="8"/>
  <c r="B259" i="2"/>
  <c r="B259" i="10"/>
  <c r="B259" i="9"/>
  <c r="B259" i="8"/>
  <c r="B247" i="10"/>
  <c r="B247" i="2"/>
  <c r="B247" i="9"/>
  <c r="B247" i="8"/>
  <c r="B235" i="10"/>
  <c r="B235" i="2"/>
  <c r="B235" i="9"/>
  <c r="B235" i="8"/>
  <c r="B223" i="10"/>
  <c r="B223" i="2"/>
  <c r="B223" i="9"/>
  <c r="B223" i="8"/>
  <c r="B211" i="10"/>
  <c r="B211" i="2"/>
  <c r="B211" i="9"/>
  <c r="B211" i="8"/>
  <c r="B199" i="10"/>
  <c r="B199" i="2"/>
  <c r="B199" i="9"/>
  <c r="B199" i="8"/>
  <c r="B187" i="10"/>
  <c r="B187" i="2"/>
  <c r="B187" i="9"/>
  <c r="B187" i="8"/>
  <c r="B175" i="10"/>
  <c r="B175" i="2"/>
  <c r="B175" i="9"/>
  <c r="B175" i="8"/>
  <c r="B163" i="10"/>
  <c r="B163" i="2"/>
  <c r="B163" i="9"/>
  <c r="B163" i="8"/>
  <c r="B151" i="10"/>
  <c r="B151" i="2"/>
  <c r="B151" i="9"/>
  <c r="B151" i="8"/>
  <c r="B139" i="10"/>
  <c r="B139" i="2"/>
  <c r="B139" i="9"/>
  <c r="B139" i="8"/>
  <c r="B127" i="10"/>
  <c r="B127" i="2"/>
  <c r="B127" i="9"/>
  <c r="B127" i="8"/>
  <c r="B115" i="10"/>
  <c r="B115" i="2"/>
  <c r="B115" i="9"/>
  <c r="B115" i="8"/>
  <c r="B103" i="10"/>
  <c r="B103" i="2"/>
  <c r="B103" i="9"/>
  <c r="B103" i="8"/>
  <c r="B91" i="10"/>
  <c r="B91" i="2"/>
  <c r="B91" i="9"/>
  <c r="B91" i="8"/>
  <c r="B79" i="10"/>
  <c r="B79" i="2"/>
  <c r="B79" i="9"/>
  <c r="B79" i="8"/>
  <c r="B67" i="10"/>
  <c r="B67" i="2"/>
  <c r="B67" i="9"/>
  <c r="B67" i="8"/>
  <c r="B55" i="10"/>
  <c r="B55" i="2"/>
  <c r="B55" i="9"/>
  <c r="B55" i="8"/>
  <c r="B43" i="10"/>
  <c r="B43" i="2"/>
  <c r="B43" i="9"/>
  <c r="B43" i="8"/>
  <c r="B31" i="10"/>
  <c r="B31" i="2"/>
  <c r="B31" i="9"/>
  <c r="B31" i="8"/>
  <c r="B19" i="10"/>
  <c r="B19" i="2"/>
  <c r="B19" i="9"/>
  <c r="B19" i="8"/>
  <c r="B7" i="10"/>
  <c r="B7" i="2"/>
  <c r="B7" i="9"/>
  <c r="B7" i="8"/>
  <c r="B266" i="2"/>
  <c r="B266" i="10"/>
  <c r="B266" i="9"/>
  <c r="B266" i="8"/>
  <c r="B50" i="2"/>
  <c r="B50" i="10"/>
  <c r="B50" i="9"/>
  <c r="B50" i="8"/>
  <c r="B310" i="10"/>
  <c r="B310" i="2"/>
  <c r="B310" i="9"/>
  <c r="B310" i="8"/>
  <c r="B250" i="10"/>
  <c r="B250" i="2"/>
  <c r="B250" i="9"/>
  <c r="B250" i="8"/>
  <c r="B190" i="2"/>
  <c r="B190" i="10"/>
  <c r="B190" i="9"/>
  <c r="B190" i="8"/>
  <c r="B154" i="10"/>
  <c r="B154" i="2"/>
  <c r="B154" i="9"/>
  <c r="B154" i="8"/>
  <c r="B94" i="10"/>
  <c r="B94" i="2"/>
  <c r="B94" i="9"/>
  <c r="B94" i="8"/>
  <c r="B46" i="2"/>
  <c r="B46" i="10"/>
  <c r="B46" i="9"/>
  <c r="B46" i="8"/>
  <c r="B333" i="2"/>
  <c r="B333" i="10"/>
  <c r="B333" i="8"/>
  <c r="B333" i="9"/>
  <c r="B261" i="2"/>
  <c r="B261" i="10"/>
  <c r="B261" i="8"/>
  <c r="B261" i="9"/>
  <c r="B225" i="2"/>
  <c r="B225" i="10"/>
  <c r="B225" i="9"/>
  <c r="B225" i="8"/>
  <c r="B153" i="10"/>
  <c r="B153" i="2"/>
  <c r="B153" i="9"/>
  <c r="B153" i="8"/>
  <c r="B93" i="10"/>
  <c r="B93" i="2"/>
  <c r="B93" i="9"/>
  <c r="B93" i="8"/>
  <c r="B33" i="2"/>
  <c r="B33" i="10"/>
  <c r="B33" i="9"/>
  <c r="B33" i="8"/>
  <c r="B272" i="2"/>
  <c r="B272" i="10"/>
  <c r="B272" i="9"/>
  <c r="B272" i="8"/>
  <c r="B188" i="2"/>
  <c r="B188" i="10"/>
  <c r="B188" i="9"/>
  <c r="B188" i="8"/>
  <c r="B116" i="2"/>
  <c r="B116" i="10"/>
  <c r="B116" i="9"/>
  <c r="B116" i="8"/>
  <c r="B20" i="2"/>
  <c r="B20" i="10"/>
  <c r="B20" i="9"/>
  <c r="B20" i="8"/>
  <c r="B330" i="10"/>
  <c r="B330" i="2"/>
  <c r="B330" i="9"/>
  <c r="B330" i="8"/>
  <c r="B318" i="10"/>
  <c r="B318" i="2"/>
  <c r="B318" i="9"/>
  <c r="B318" i="8"/>
  <c r="B306" i="10"/>
  <c r="B306" i="2"/>
  <c r="B306" i="9"/>
  <c r="B306" i="8"/>
  <c r="B294" i="10"/>
  <c r="B294" i="2"/>
  <c r="B294" i="9"/>
  <c r="B294" i="8"/>
  <c r="B282" i="10"/>
  <c r="B282" i="2"/>
  <c r="B282" i="9"/>
  <c r="B282" i="8"/>
  <c r="B270" i="10"/>
  <c r="B270" i="2"/>
  <c r="B270" i="9"/>
  <c r="B270" i="8"/>
  <c r="B258" i="10"/>
  <c r="B258" i="2"/>
  <c r="B258" i="9"/>
  <c r="B258" i="8"/>
  <c r="B246" i="10"/>
  <c r="B246" i="2"/>
  <c r="B246" i="9"/>
  <c r="B246" i="8"/>
  <c r="B234" i="10"/>
  <c r="B234" i="2"/>
  <c r="B234" i="9"/>
  <c r="B234" i="8"/>
  <c r="B222" i="10"/>
  <c r="B222" i="2"/>
  <c r="B222" i="9"/>
  <c r="B222" i="8"/>
  <c r="B210" i="10"/>
  <c r="B210" i="2"/>
  <c r="B210" i="9"/>
  <c r="B210" i="8"/>
  <c r="B198" i="10"/>
  <c r="B198" i="2"/>
  <c r="B198" i="9"/>
  <c r="B198" i="8"/>
  <c r="B186" i="10"/>
  <c r="B186" i="2"/>
  <c r="B186" i="9"/>
  <c r="B186" i="8"/>
  <c r="B174" i="10"/>
  <c r="B174" i="2"/>
  <c r="B174" i="9"/>
  <c r="B174" i="8"/>
  <c r="B162" i="10"/>
  <c r="B162" i="2"/>
  <c r="B162" i="9"/>
  <c r="B162" i="8"/>
  <c r="B150" i="10"/>
  <c r="B150" i="2"/>
  <c r="B150" i="9"/>
  <c r="B150" i="8"/>
  <c r="B138" i="10"/>
  <c r="B138" i="2"/>
  <c r="B138" i="9"/>
  <c r="B138" i="8"/>
  <c r="B126" i="10"/>
  <c r="B126" i="2"/>
  <c r="B126" i="9"/>
  <c r="B126" i="8"/>
  <c r="B114" i="10"/>
  <c r="B114" i="2"/>
  <c r="B114" i="9"/>
  <c r="B114" i="8"/>
  <c r="B102" i="10"/>
  <c r="B102" i="2"/>
  <c r="B102" i="9"/>
  <c r="B102" i="8"/>
  <c r="B90" i="10"/>
  <c r="B90" i="2"/>
  <c r="B90" i="9"/>
  <c r="B90" i="8"/>
  <c r="B78" i="10"/>
  <c r="B78" i="2"/>
  <c r="B78" i="9"/>
  <c r="B78" i="8"/>
  <c r="B66" i="10"/>
  <c r="B66" i="2"/>
  <c r="B66" i="9"/>
  <c r="B66" i="8"/>
  <c r="B54" i="10"/>
  <c r="B54" i="2"/>
  <c r="B54" i="9"/>
  <c r="B54" i="8"/>
  <c r="B42" i="10"/>
  <c r="B42" i="2"/>
  <c r="B42" i="9"/>
  <c r="B42" i="8"/>
  <c r="B30" i="10"/>
  <c r="B30" i="2"/>
  <c r="B30" i="9"/>
  <c r="B30" i="8"/>
  <c r="B18" i="10"/>
  <c r="B18" i="2"/>
  <c r="B18" i="9"/>
  <c r="B18" i="8"/>
  <c r="B6" i="10"/>
  <c r="B6" i="2"/>
  <c r="B6" i="9"/>
  <c r="B6" i="8"/>
  <c r="B290" i="2"/>
  <c r="B290" i="10"/>
  <c r="B290" i="9"/>
  <c r="B290" i="8"/>
  <c r="B38" i="2"/>
  <c r="B38" i="10"/>
  <c r="B38" i="9"/>
  <c r="B38" i="8"/>
  <c r="B274" i="10"/>
  <c r="B274" i="2"/>
  <c r="B274" i="9"/>
  <c r="B274" i="8"/>
  <c r="B202" i="10"/>
  <c r="B202" i="2"/>
  <c r="B202" i="9"/>
  <c r="B202" i="8"/>
  <c r="B130" i="10"/>
  <c r="B130" i="2"/>
  <c r="B130" i="9"/>
  <c r="B130" i="8"/>
  <c r="B70" i="10"/>
  <c r="B70" i="2"/>
  <c r="B70" i="9"/>
  <c r="B70" i="8"/>
  <c r="B58" i="10"/>
  <c r="B58" i="2"/>
  <c r="B58" i="9"/>
  <c r="B58" i="8"/>
  <c r="B285" i="10"/>
  <c r="B285" i="2"/>
  <c r="B285" i="9"/>
  <c r="B285" i="8"/>
  <c r="B201" i="10"/>
  <c r="B201" i="2"/>
  <c r="B201" i="9"/>
  <c r="B201" i="8"/>
  <c r="B129" i="10"/>
  <c r="B129" i="2"/>
  <c r="B129" i="9"/>
  <c r="B129" i="8"/>
  <c r="B21" i="2"/>
  <c r="B21" i="10"/>
  <c r="B21" i="9"/>
  <c r="B21" i="8"/>
  <c r="B296" i="2"/>
  <c r="B296" i="10"/>
  <c r="B296" i="9"/>
  <c r="B296" i="8"/>
  <c r="B236" i="2"/>
  <c r="B236" i="10"/>
  <c r="B236" i="9"/>
  <c r="B236" i="8"/>
  <c r="B176" i="2"/>
  <c r="B176" i="10"/>
  <c r="B176" i="9"/>
  <c r="B176" i="8"/>
  <c r="B128" i="2"/>
  <c r="B128" i="10"/>
  <c r="B128" i="9"/>
  <c r="B128" i="8"/>
  <c r="B80" i="2"/>
  <c r="B80" i="10"/>
  <c r="B80" i="9"/>
  <c r="B80" i="8"/>
  <c r="B56" i="2"/>
  <c r="B56" i="10"/>
  <c r="B56" i="9"/>
  <c r="B56" i="8"/>
  <c r="B2" i="10"/>
  <c r="B2" i="2"/>
  <c r="B2" i="8"/>
  <c r="B2" i="9"/>
  <c r="B329" i="10"/>
  <c r="B329" i="2"/>
  <c r="B329" i="9"/>
  <c r="B329" i="8"/>
  <c r="B317" i="10"/>
  <c r="B317" i="2"/>
  <c r="B317" i="8"/>
  <c r="B317" i="9"/>
  <c r="B305" i="10"/>
  <c r="B305" i="2"/>
  <c r="B305" i="8"/>
  <c r="B305" i="9"/>
  <c r="B293" i="10"/>
  <c r="B293" i="2"/>
  <c r="B293" i="8"/>
  <c r="B293" i="9"/>
  <c r="B281" i="10"/>
  <c r="B281" i="2"/>
  <c r="B281" i="9"/>
  <c r="B281" i="8"/>
  <c r="B269" i="10"/>
  <c r="B269" i="2"/>
  <c r="B269" i="9"/>
  <c r="B269" i="8"/>
  <c r="B257" i="10"/>
  <c r="B257" i="2"/>
  <c r="B257" i="8"/>
  <c r="B257" i="9"/>
  <c r="B245" i="10"/>
  <c r="B245" i="2"/>
  <c r="B245" i="8"/>
  <c r="B245" i="9"/>
  <c r="B233" i="10"/>
  <c r="B233" i="2"/>
  <c r="B233" i="8"/>
  <c r="B233" i="9"/>
  <c r="B221" i="10"/>
  <c r="B221" i="2"/>
  <c r="B221" i="9"/>
  <c r="B221" i="8"/>
  <c r="B209" i="10"/>
  <c r="B209" i="2"/>
  <c r="B209" i="9"/>
  <c r="B209" i="8"/>
  <c r="B197" i="10"/>
  <c r="B197" i="2"/>
  <c r="B197" i="8"/>
  <c r="B197" i="9"/>
  <c r="B185" i="10"/>
  <c r="B185" i="2"/>
  <c r="B185" i="9"/>
  <c r="B185" i="8"/>
  <c r="B173" i="10"/>
  <c r="B173" i="2"/>
  <c r="B173" i="8"/>
  <c r="B173" i="9"/>
  <c r="B161" i="10"/>
  <c r="B161" i="2"/>
  <c r="B161" i="8"/>
  <c r="B161" i="9"/>
  <c r="B149" i="10"/>
  <c r="B149" i="2"/>
  <c r="B149" i="9"/>
  <c r="B149" i="8"/>
  <c r="B137" i="10"/>
  <c r="B137" i="2"/>
  <c r="B137" i="8"/>
  <c r="B137" i="9"/>
  <c r="B125" i="10"/>
  <c r="B125" i="2"/>
  <c r="B125" i="9"/>
  <c r="B125" i="8"/>
  <c r="B113" i="10"/>
  <c r="B113" i="2"/>
  <c r="B113" i="8"/>
  <c r="B113" i="9"/>
  <c r="B101" i="10"/>
  <c r="B101" i="2"/>
  <c r="B101" i="9"/>
  <c r="B101" i="8"/>
  <c r="B89" i="10"/>
  <c r="B89" i="2"/>
  <c r="B89" i="8"/>
  <c r="B89" i="9"/>
  <c r="B77" i="10"/>
  <c r="B77" i="2"/>
  <c r="B77" i="8"/>
  <c r="B77" i="9"/>
  <c r="B65" i="10"/>
  <c r="B65" i="2"/>
  <c r="B65" i="9"/>
  <c r="B65" i="8"/>
  <c r="B53" i="10"/>
  <c r="B53" i="2"/>
  <c r="B53" i="8"/>
  <c r="B53" i="9"/>
  <c r="B41" i="10"/>
  <c r="B41" i="2"/>
  <c r="B41" i="9"/>
  <c r="B41" i="8"/>
  <c r="B29" i="10"/>
  <c r="B29" i="2"/>
  <c r="B29" i="8"/>
  <c r="B29" i="9"/>
  <c r="B17" i="10"/>
  <c r="B17" i="2"/>
  <c r="B17" i="8"/>
  <c r="B17" i="9"/>
  <c r="B5" i="10"/>
  <c r="B5" i="2"/>
  <c r="B5" i="9"/>
  <c r="B5" i="8"/>
  <c r="B242" i="2"/>
  <c r="B242" i="10"/>
  <c r="B242" i="9"/>
  <c r="B242" i="8"/>
  <c r="B74" i="2"/>
  <c r="B74" i="10"/>
  <c r="B74" i="9"/>
  <c r="B74" i="8"/>
  <c r="B298" i="2"/>
  <c r="B298" i="10"/>
  <c r="B298" i="9"/>
  <c r="B298" i="8"/>
  <c r="B238" i="10"/>
  <c r="B238" i="2"/>
  <c r="B238" i="9"/>
  <c r="B238" i="8"/>
  <c r="B142" i="10"/>
  <c r="B142" i="2"/>
  <c r="B142" i="9"/>
  <c r="B142" i="8"/>
  <c r="B10" i="10"/>
  <c r="B10" i="2"/>
  <c r="B10" i="9"/>
  <c r="B10" i="8"/>
  <c r="B309" i="2"/>
  <c r="B309" i="10"/>
  <c r="B309" i="9"/>
  <c r="B309" i="8"/>
  <c r="B237" i="10"/>
  <c r="B237" i="2"/>
  <c r="B237" i="9"/>
  <c r="B237" i="8"/>
  <c r="B165" i="2"/>
  <c r="B165" i="10"/>
  <c r="B165" i="9"/>
  <c r="B165" i="8"/>
  <c r="B105" i="10"/>
  <c r="B105" i="2"/>
  <c r="B105" i="9"/>
  <c r="B105" i="8"/>
  <c r="B69" i="10"/>
  <c r="B69" i="2"/>
  <c r="B69" i="9"/>
  <c r="B69" i="8"/>
  <c r="B57" i="10"/>
  <c r="B57" i="2"/>
  <c r="B57" i="9"/>
  <c r="B57" i="8"/>
  <c r="B320" i="2"/>
  <c r="B320" i="10"/>
  <c r="B320" i="9"/>
  <c r="B320" i="8"/>
  <c r="B260" i="2"/>
  <c r="B260" i="10"/>
  <c r="B260" i="9"/>
  <c r="B260" i="8"/>
  <c r="B212" i="2"/>
  <c r="B212" i="10"/>
  <c r="B212" i="9"/>
  <c r="B212" i="8"/>
  <c r="B152" i="2"/>
  <c r="B152" i="10"/>
  <c r="B152" i="9"/>
  <c r="B152" i="8"/>
  <c r="B92" i="2"/>
  <c r="B92" i="10"/>
  <c r="B92" i="9"/>
  <c r="B92" i="8"/>
  <c r="B32" i="2"/>
  <c r="B32" i="10"/>
  <c r="B32" i="9"/>
  <c r="B32" i="8"/>
  <c r="B328" i="10"/>
  <c r="B328" i="2"/>
  <c r="B328" i="8"/>
  <c r="B328" i="9"/>
  <c r="B316" i="10"/>
  <c r="B316" i="2"/>
  <c r="B316" i="8"/>
  <c r="B316" i="9"/>
  <c r="B304" i="10"/>
  <c r="B304" i="2"/>
  <c r="B304" i="9"/>
  <c r="B304" i="8"/>
  <c r="B292" i="10"/>
  <c r="B292" i="2"/>
  <c r="B292" i="9"/>
  <c r="B292" i="8"/>
  <c r="B280" i="10"/>
  <c r="B280" i="2"/>
  <c r="B280" i="9"/>
  <c r="B280" i="8"/>
  <c r="B268" i="10"/>
  <c r="B268" i="2"/>
  <c r="B268" i="9"/>
  <c r="B268" i="8"/>
  <c r="B256" i="10"/>
  <c r="B256" i="2"/>
  <c r="B256" i="8"/>
  <c r="B256" i="9"/>
  <c r="B244" i="10"/>
  <c r="B244" i="2"/>
  <c r="B244" i="8"/>
  <c r="B244" i="9"/>
  <c r="B232" i="10"/>
  <c r="B232" i="2"/>
  <c r="B232" i="9"/>
  <c r="B232" i="8"/>
  <c r="B220" i="10"/>
  <c r="B220" i="2"/>
  <c r="B220" i="9"/>
  <c r="B220" i="8"/>
  <c r="B208" i="10"/>
  <c r="B208" i="2"/>
  <c r="B208" i="9"/>
  <c r="B208" i="8"/>
  <c r="B196" i="10"/>
  <c r="B196" i="2"/>
  <c r="B196" i="9"/>
  <c r="B196" i="8"/>
  <c r="B184" i="10"/>
  <c r="B184" i="2"/>
  <c r="B184" i="8"/>
  <c r="B184" i="9"/>
  <c r="B172" i="10"/>
  <c r="B172" i="2"/>
  <c r="B172" i="8"/>
  <c r="B172" i="9"/>
  <c r="B160" i="10"/>
  <c r="B160" i="2"/>
  <c r="B160" i="9"/>
  <c r="B160" i="8"/>
  <c r="B148" i="10"/>
  <c r="B148" i="2"/>
  <c r="B148" i="9"/>
  <c r="B148" i="8"/>
  <c r="B136" i="10"/>
  <c r="B136" i="2"/>
  <c r="B136" i="9"/>
  <c r="B136" i="8"/>
  <c r="B124" i="10"/>
  <c r="B124" i="2"/>
  <c r="B124" i="8"/>
  <c r="B124" i="9"/>
  <c r="B112" i="10"/>
  <c r="B112" i="2"/>
  <c r="B112" i="8"/>
  <c r="B112" i="9"/>
  <c r="B100" i="10"/>
  <c r="B100" i="2"/>
  <c r="B100" i="9"/>
  <c r="B100" i="8"/>
  <c r="B88" i="10"/>
  <c r="B88" i="2"/>
  <c r="B88" i="9"/>
  <c r="B88" i="8"/>
  <c r="B76" i="10"/>
  <c r="B76" i="2"/>
  <c r="B76" i="9"/>
  <c r="B76" i="8"/>
  <c r="B64" i="10"/>
  <c r="B64" i="2"/>
  <c r="B64" i="8"/>
  <c r="B64" i="9"/>
  <c r="B52" i="10"/>
  <c r="B52" i="2"/>
  <c r="B52" i="9"/>
  <c r="B52" i="8"/>
  <c r="B40" i="10"/>
  <c r="B40" i="2"/>
  <c r="B40" i="9"/>
  <c r="B40" i="8"/>
  <c r="B28" i="10"/>
  <c r="B28" i="2"/>
  <c r="B28" i="9"/>
  <c r="B28" i="8"/>
  <c r="B16" i="10"/>
  <c r="B16" i="2"/>
  <c r="B16" i="8"/>
  <c r="B16" i="9"/>
  <c r="B4" i="10"/>
  <c r="B4" i="2"/>
  <c r="B4" i="8"/>
  <c r="B4" i="9"/>
  <c r="B314" i="2"/>
  <c r="B314" i="10"/>
  <c r="B314" i="9"/>
  <c r="B314" i="8"/>
  <c r="B254" i="2"/>
  <c r="B254" i="10"/>
  <c r="B254" i="9"/>
  <c r="B254" i="8"/>
  <c r="B62" i="2"/>
  <c r="B62" i="10"/>
  <c r="B62" i="9"/>
  <c r="B62" i="8"/>
  <c r="B322" i="10"/>
  <c r="B322" i="2"/>
  <c r="B322" i="9"/>
  <c r="B322" i="8"/>
  <c r="B262" i="10"/>
  <c r="B262" i="2"/>
  <c r="B262" i="9"/>
  <c r="B262" i="8"/>
  <c r="B214" i="10"/>
  <c r="B214" i="2"/>
  <c r="B214" i="9"/>
  <c r="B214" i="8"/>
  <c r="B166" i="2"/>
  <c r="B166" i="10"/>
  <c r="B166" i="9"/>
  <c r="B166" i="8"/>
  <c r="B118" i="2"/>
  <c r="B118" i="10"/>
  <c r="B118" i="9"/>
  <c r="B118" i="8"/>
  <c r="B82" i="2"/>
  <c r="B82" i="10"/>
  <c r="B82" i="9"/>
  <c r="B82" i="8"/>
  <c r="B34" i="10"/>
  <c r="B34" i="2"/>
  <c r="B34" i="9"/>
  <c r="B34" i="8"/>
  <c r="B297" i="2"/>
  <c r="B297" i="10"/>
  <c r="B297" i="8"/>
  <c r="B297" i="9"/>
  <c r="B213" i="10"/>
  <c r="B213" i="2"/>
  <c r="B213" i="9"/>
  <c r="B213" i="8"/>
  <c r="B117" i="2"/>
  <c r="B117" i="10"/>
  <c r="B117" i="9"/>
  <c r="B117" i="8"/>
  <c r="B9" i="2"/>
  <c r="B9" i="10"/>
  <c r="B9" i="9"/>
  <c r="B9" i="8"/>
  <c r="B308" i="2"/>
  <c r="B308" i="10"/>
  <c r="B308" i="9"/>
  <c r="B308" i="8"/>
  <c r="B248" i="2"/>
  <c r="B248" i="10"/>
  <c r="B248" i="9"/>
  <c r="B248" i="8"/>
  <c r="B200" i="2"/>
  <c r="B200" i="10"/>
  <c r="B200" i="9"/>
  <c r="B200" i="8"/>
  <c r="B140" i="2"/>
  <c r="B140" i="10"/>
  <c r="B140" i="9"/>
  <c r="B140" i="8"/>
  <c r="B68" i="2"/>
  <c r="B68" i="10"/>
  <c r="B68" i="9"/>
  <c r="B68" i="8"/>
  <c r="B44" i="2"/>
  <c r="B44" i="10"/>
  <c r="B44" i="9"/>
  <c r="B44" i="8"/>
  <c r="B327" i="10"/>
  <c r="B327" i="2"/>
  <c r="B327" i="9"/>
  <c r="B327" i="8"/>
  <c r="B315" i="10"/>
  <c r="B315" i="2"/>
  <c r="B315" i="9"/>
  <c r="B315" i="8"/>
  <c r="B303" i="10"/>
  <c r="B303" i="2"/>
  <c r="B303" i="9"/>
  <c r="B303" i="8"/>
  <c r="B291" i="10"/>
  <c r="B291" i="2"/>
  <c r="B291" i="9"/>
  <c r="B291" i="8"/>
  <c r="B279" i="10"/>
  <c r="B279" i="2"/>
  <c r="B279" i="9"/>
  <c r="B279" i="8"/>
  <c r="B267" i="10"/>
  <c r="B267" i="2"/>
  <c r="B267" i="9"/>
  <c r="B267" i="8"/>
  <c r="B255" i="10"/>
  <c r="B255" i="2"/>
  <c r="B255" i="9"/>
  <c r="B255" i="8"/>
  <c r="B243" i="10"/>
  <c r="B243" i="2"/>
  <c r="B243" i="9"/>
  <c r="B243" i="8"/>
  <c r="B231" i="10"/>
  <c r="B231" i="2"/>
  <c r="B231" i="9"/>
  <c r="B231" i="8"/>
  <c r="B219" i="10"/>
  <c r="B219" i="2"/>
  <c r="B219" i="9"/>
  <c r="B219" i="8"/>
  <c r="B207" i="10"/>
  <c r="B207" i="2"/>
  <c r="B207" i="9"/>
  <c r="B207" i="8"/>
  <c r="B195" i="10"/>
  <c r="B195" i="2"/>
  <c r="B195" i="9"/>
  <c r="B195" i="8"/>
  <c r="B183" i="10"/>
  <c r="B183" i="2"/>
  <c r="B183" i="9"/>
  <c r="B183" i="8"/>
  <c r="B171" i="10"/>
  <c r="B171" i="2"/>
  <c r="B171" i="9"/>
  <c r="B171" i="8"/>
  <c r="B159" i="10"/>
  <c r="B159" i="2"/>
  <c r="B159" i="9"/>
  <c r="B159" i="8"/>
  <c r="B147" i="10"/>
  <c r="B147" i="2"/>
  <c r="B147" i="9"/>
  <c r="B147" i="8"/>
  <c r="B135" i="10"/>
  <c r="B135" i="2"/>
  <c r="B135" i="9"/>
  <c r="B135" i="8"/>
  <c r="B123" i="10"/>
  <c r="B123" i="2"/>
  <c r="B123" i="9"/>
  <c r="B123" i="8"/>
  <c r="B111" i="10"/>
  <c r="B111" i="2"/>
  <c r="B111" i="9"/>
  <c r="B111" i="8"/>
  <c r="B99" i="10"/>
  <c r="B99" i="2"/>
  <c r="B99" i="9"/>
  <c r="B99" i="8"/>
  <c r="B87" i="10"/>
  <c r="B87" i="2"/>
  <c r="B87" i="9"/>
  <c r="B87" i="8"/>
  <c r="B75" i="10"/>
  <c r="B75" i="2"/>
  <c r="B75" i="9"/>
  <c r="B75" i="8"/>
  <c r="B63" i="10"/>
  <c r="B63" i="2"/>
  <c r="B63" i="9"/>
  <c r="B63" i="8"/>
  <c r="B51" i="10"/>
  <c r="B51" i="2"/>
  <c r="B51" i="9"/>
  <c r="B51" i="8"/>
  <c r="B39" i="10"/>
  <c r="B39" i="2"/>
  <c r="B39" i="9"/>
  <c r="B39" i="8"/>
  <c r="B27" i="10"/>
  <c r="B27" i="2"/>
  <c r="B27" i="9"/>
  <c r="B27" i="8"/>
  <c r="B15" i="10"/>
  <c r="B15" i="2"/>
  <c r="B15" i="9"/>
  <c r="B15" i="8"/>
  <c r="B3" i="10"/>
  <c r="B3" i="2"/>
  <c r="B3" i="9"/>
  <c r="B3" i="8"/>
  <c r="AD1000" i="10"/>
  <c r="AK1000" i="10"/>
  <c r="AD79" i="10"/>
  <c r="AK79" i="10"/>
  <c r="AD80" i="10"/>
  <c r="AK80" i="10"/>
  <c r="AD81" i="10"/>
  <c r="AK81" i="10"/>
  <c r="AD82" i="10"/>
  <c r="AK82" i="10"/>
  <c r="AD83" i="10"/>
  <c r="AK83" i="10"/>
  <c r="AD84" i="10"/>
  <c r="AK84" i="10"/>
  <c r="AD85" i="10"/>
  <c r="AK85" i="10"/>
  <c r="AD86" i="10"/>
  <c r="AK86" i="10"/>
  <c r="AD87" i="10"/>
  <c r="AK87" i="10"/>
  <c r="AD88" i="10"/>
  <c r="AK88" i="10"/>
  <c r="AD89" i="10"/>
  <c r="AK89" i="10"/>
  <c r="AD90" i="10"/>
  <c r="AK90" i="10"/>
  <c r="AD91" i="10"/>
  <c r="AK91" i="10"/>
  <c r="AD92" i="10"/>
  <c r="AK92" i="10"/>
  <c r="AD93" i="10"/>
  <c r="AK93" i="10"/>
  <c r="AD94" i="10"/>
  <c r="AK94" i="10"/>
  <c r="AD95" i="10"/>
  <c r="AK95" i="10"/>
  <c r="AD96" i="10"/>
  <c r="AK96" i="10"/>
  <c r="AD97" i="10"/>
  <c r="AK97" i="10"/>
  <c r="AD98" i="10"/>
  <c r="AK98" i="10"/>
  <c r="AD99" i="10"/>
  <c r="AK99" i="10"/>
  <c r="AD100" i="10"/>
  <c r="AK100" i="10"/>
  <c r="AD101" i="10"/>
  <c r="AK101" i="10"/>
  <c r="AD102" i="10"/>
  <c r="AK102" i="10"/>
  <c r="AD103" i="10"/>
  <c r="AK103" i="10"/>
  <c r="AD104" i="10"/>
  <c r="AK104" i="10"/>
  <c r="AD105" i="10"/>
  <c r="AK105" i="10"/>
  <c r="AD106" i="10"/>
  <c r="AK106" i="10"/>
  <c r="AD107" i="10"/>
  <c r="AK107" i="10"/>
  <c r="AD108" i="10"/>
  <c r="AK108" i="10"/>
  <c r="AD109" i="10"/>
  <c r="AK109" i="10"/>
  <c r="AD110" i="10"/>
  <c r="AK110" i="10"/>
  <c r="AD111" i="10"/>
  <c r="AK111" i="10"/>
  <c r="AD112" i="10"/>
  <c r="AK112" i="10"/>
  <c r="AD113" i="10"/>
  <c r="AK113" i="10"/>
  <c r="AD114" i="10"/>
  <c r="AK114" i="10"/>
  <c r="AD115" i="10"/>
  <c r="AK115" i="10"/>
  <c r="AD116" i="10"/>
  <c r="AK116" i="10"/>
  <c r="AD117" i="10"/>
  <c r="AK117" i="10"/>
  <c r="AD118" i="10"/>
  <c r="AK118" i="10"/>
  <c r="AD119" i="10"/>
  <c r="AK119" i="10"/>
  <c r="AD120" i="10"/>
  <c r="AK120" i="10"/>
  <c r="AD121" i="10"/>
  <c r="AK121" i="10"/>
  <c r="AD122" i="10"/>
  <c r="AK122" i="10"/>
  <c r="AD123" i="10"/>
  <c r="AK123" i="10"/>
  <c r="AD124" i="10"/>
  <c r="AK124" i="10"/>
  <c r="AD125" i="10"/>
  <c r="AK125" i="10"/>
  <c r="AD126" i="10"/>
  <c r="AK126" i="10"/>
  <c r="AD127" i="10"/>
  <c r="AK127" i="10"/>
  <c r="AD128" i="10"/>
  <c r="AK128" i="10"/>
  <c r="AD129" i="10"/>
  <c r="AK129" i="10"/>
  <c r="AD130" i="10"/>
  <c r="AK130" i="10"/>
  <c r="AD131" i="10"/>
  <c r="AK131" i="10"/>
  <c r="AD132" i="10"/>
  <c r="AK132" i="10"/>
  <c r="AD133" i="10"/>
  <c r="AK133" i="10"/>
  <c r="AD134" i="10"/>
  <c r="AK134" i="10"/>
  <c r="AD135" i="10"/>
  <c r="AK135" i="10"/>
  <c r="AD136" i="10"/>
  <c r="AK136" i="10"/>
  <c r="AD137" i="10"/>
  <c r="AK137" i="10"/>
  <c r="AD138" i="10"/>
  <c r="AK138" i="10"/>
  <c r="AD139" i="10"/>
  <c r="AK139" i="10"/>
  <c r="AD140" i="10"/>
  <c r="AK140" i="10"/>
  <c r="AD141" i="10"/>
  <c r="AK141" i="10"/>
  <c r="AD142" i="10"/>
  <c r="AK142" i="10"/>
  <c r="AD143" i="10"/>
  <c r="AK143" i="10"/>
  <c r="AD144" i="10"/>
  <c r="AK144" i="10"/>
  <c r="AD145" i="10"/>
  <c r="AK145" i="10"/>
  <c r="AD146" i="10"/>
  <c r="AK146" i="10"/>
  <c r="AD147" i="10"/>
  <c r="AK147" i="10"/>
  <c r="AD148" i="10"/>
  <c r="AK148" i="10"/>
  <c r="AD149" i="10"/>
  <c r="AK149" i="10"/>
  <c r="AD150" i="10"/>
  <c r="AK150" i="10"/>
  <c r="AD151" i="10"/>
  <c r="AK151" i="10"/>
  <c r="AD152" i="10"/>
  <c r="AK152" i="10"/>
  <c r="AD153" i="10"/>
  <c r="AK153" i="10"/>
  <c r="AD154" i="10"/>
  <c r="AK154" i="10"/>
  <c r="AD155" i="10"/>
  <c r="AK155" i="10"/>
  <c r="AD156" i="10"/>
  <c r="AK156" i="10"/>
  <c r="AD157" i="10"/>
  <c r="AK157" i="10"/>
  <c r="AD158" i="10"/>
  <c r="AK158" i="10"/>
  <c r="AD159" i="10"/>
  <c r="AK159" i="10"/>
  <c r="AD160" i="10"/>
  <c r="AK160" i="10"/>
  <c r="AD161" i="10"/>
  <c r="AK161" i="10"/>
  <c r="AD162" i="10"/>
  <c r="AK162" i="10"/>
  <c r="AD163" i="10"/>
  <c r="AK163" i="10"/>
  <c r="AD164" i="10"/>
  <c r="AK164" i="10"/>
  <c r="AD165" i="10"/>
  <c r="AK165" i="10"/>
  <c r="AD166" i="10"/>
  <c r="AK166" i="10"/>
  <c r="AD167" i="10"/>
  <c r="AK167" i="10"/>
  <c r="AD168" i="10"/>
  <c r="AK168" i="10"/>
  <c r="AD169" i="10"/>
  <c r="AK169" i="10"/>
  <c r="AD170" i="10"/>
  <c r="AK170" i="10"/>
  <c r="AD171" i="10"/>
  <c r="AK171" i="10"/>
  <c r="AD172" i="10"/>
  <c r="AK172" i="10"/>
  <c r="AD173" i="10"/>
  <c r="AK173" i="10"/>
  <c r="AD174" i="10"/>
  <c r="AK174" i="10"/>
  <c r="AD175" i="10"/>
  <c r="AK175" i="10"/>
  <c r="AD176" i="10"/>
  <c r="AK176" i="10"/>
  <c r="AD177" i="10"/>
  <c r="AK177" i="10"/>
  <c r="AD178" i="10"/>
  <c r="AK178" i="10"/>
  <c r="AD179" i="10"/>
  <c r="AK179" i="10"/>
  <c r="AD180" i="10"/>
  <c r="AK180" i="10"/>
  <c r="AD181" i="10"/>
  <c r="AK181" i="10"/>
  <c r="AD182" i="10"/>
  <c r="AK182" i="10"/>
  <c r="AD183" i="10"/>
  <c r="AK183" i="10"/>
  <c r="AD184" i="10"/>
  <c r="AK184" i="10"/>
  <c r="AD185" i="10"/>
  <c r="AK185" i="10"/>
  <c r="AD186" i="10"/>
  <c r="AK186" i="10"/>
  <c r="AD187" i="10"/>
  <c r="AK187" i="10"/>
  <c r="AD188" i="10"/>
  <c r="AK188" i="10"/>
  <c r="AD189" i="10"/>
  <c r="AK189" i="10"/>
  <c r="AD190" i="10"/>
  <c r="AK190" i="10"/>
  <c r="AD191" i="10"/>
  <c r="AK191" i="10"/>
  <c r="AD192" i="10"/>
  <c r="AK192" i="10"/>
  <c r="AD193" i="10"/>
  <c r="AK193" i="10"/>
  <c r="AD194" i="10"/>
  <c r="AK194" i="10"/>
  <c r="AD195" i="10"/>
  <c r="AK195" i="10"/>
  <c r="AD196" i="10"/>
  <c r="AK196" i="10"/>
  <c r="AD197" i="10"/>
  <c r="AK197" i="10"/>
  <c r="AD198" i="10"/>
  <c r="AK198" i="10"/>
  <c r="AD199" i="10"/>
  <c r="AK199" i="10"/>
  <c r="AD200" i="10"/>
  <c r="AK200" i="10"/>
  <c r="AD201" i="10"/>
  <c r="AK201" i="10"/>
  <c r="AD202" i="10"/>
  <c r="AK202" i="10"/>
  <c r="AD203" i="10"/>
  <c r="AK203" i="10"/>
  <c r="AD204" i="10"/>
  <c r="AK204" i="10"/>
  <c r="AD205" i="10"/>
  <c r="AK205" i="10"/>
  <c r="AD206" i="10"/>
  <c r="AK206" i="10"/>
  <c r="AD207" i="10"/>
  <c r="AK207" i="10"/>
  <c r="AD208" i="10"/>
  <c r="AK208" i="10"/>
  <c r="AD209" i="10"/>
  <c r="AK209" i="10"/>
  <c r="AD210" i="10"/>
  <c r="AK210" i="10"/>
  <c r="AD211" i="10"/>
  <c r="AK211" i="10"/>
  <c r="AD212" i="10"/>
  <c r="AK212" i="10"/>
  <c r="AD213" i="10"/>
  <c r="AK213" i="10"/>
  <c r="AD214" i="10"/>
  <c r="AK214" i="10"/>
  <c r="AD215" i="10"/>
  <c r="AK215" i="10"/>
  <c r="AD216" i="10"/>
  <c r="AK216" i="10"/>
  <c r="AD217" i="10"/>
  <c r="AK217" i="10"/>
  <c r="AD218" i="10"/>
  <c r="AK218" i="10"/>
  <c r="AD219" i="10"/>
  <c r="AK219" i="10"/>
  <c r="AD220" i="10"/>
  <c r="AK220" i="10"/>
  <c r="AD221" i="10"/>
  <c r="AK221" i="10"/>
  <c r="AD222" i="10"/>
  <c r="AK222" i="10"/>
  <c r="AD223" i="10"/>
  <c r="AK223" i="10"/>
  <c r="AD224" i="10"/>
  <c r="AK224" i="10"/>
  <c r="AD225" i="10"/>
  <c r="AK225" i="10"/>
  <c r="AD226" i="10"/>
  <c r="AK226" i="10"/>
  <c r="AD227" i="10"/>
  <c r="AK227" i="10"/>
  <c r="AD228" i="10"/>
  <c r="AK228" i="10"/>
  <c r="AD229" i="10"/>
  <c r="AK229" i="10"/>
  <c r="AD230" i="10"/>
  <c r="AK230" i="10"/>
  <c r="AD231" i="10"/>
  <c r="AK231" i="10"/>
  <c r="AD232" i="10"/>
  <c r="AK232" i="10"/>
  <c r="AD233" i="10"/>
  <c r="AK233" i="10"/>
  <c r="AD234" i="10"/>
  <c r="AK234" i="10"/>
  <c r="AD235" i="10"/>
  <c r="AK235" i="10"/>
  <c r="AD236" i="10"/>
  <c r="AK236" i="10"/>
  <c r="AD237" i="10"/>
  <c r="AK237" i="10"/>
  <c r="AD238" i="10"/>
  <c r="AK238" i="10"/>
  <c r="AD239" i="10"/>
  <c r="AK239" i="10"/>
  <c r="AD240" i="10"/>
  <c r="AK240" i="10"/>
  <c r="AD241" i="10"/>
  <c r="AK241" i="10"/>
  <c r="AD242" i="10"/>
  <c r="AK242" i="10"/>
  <c r="AD243" i="10"/>
  <c r="AK243" i="10"/>
  <c r="AD244" i="10"/>
  <c r="AK244" i="10"/>
  <c r="AD245" i="10"/>
  <c r="AK245" i="10"/>
  <c r="AD246" i="10"/>
  <c r="AK246" i="10"/>
  <c r="AD247" i="10"/>
  <c r="AK247" i="10"/>
  <c r="AD248" i="10"/>
  <c r="AK248" i="10"/>
  <c r="AD249" i="10"/>
  <c r="AK249" i="10"/>
  <c r="AD250" i="10"/>
  <c r="AK250" i="10"/>
  <c r="AD251" i="10"/>
  <c r="AK251" i="10"/>
  <c r="AD252" i="10"/>
  <c r="AK252" i="10"/>
  <c r="AD253" i="10"/>
  <c r="AK253" i="10"/>
  <c r="AD254" i="10"/>
  <c r="AK254" i="10"/>
  <c r="AD255" i="10"/>
  <c r="AK255" i="10"/>
  <c r="AD256" i="10"/>
  <c r="AK256" i="10"/>
  <c r="AD257" i="10"/>
  <c r="AK257" i="10"/>
  <c r="AD258" i="10"/>
  <c r="AK258" i="10"/>
  <c r="AD259" i="10"/>
  <c r="AK259" i="10"/>
  <c r="AD260" i="10"/>
  <c r="AK260" i="10"/>
  <c r="AD261" i="10"/>
  <c r="AK261" i="10"/>
  <c r="AD262" i="10"/>
  <c r="AK262" i="10"/>
  <c r="AD263" i="10"/>
  <c r="AK263" i="10"/>
  <c r="AD264" i="10"/>
  <c r="AK264" i="10"/>
  <c r="AD265" i="10"/>
  <c r="AK265" i="10"/>
  <c r="AD266" i="10"/>
  <c r="AK266" i="10"/>
  <c r="AD267" i="10"/>
  <c r="AK267" i="10"/>
  <c r="AD268" i="10"/>
  <c r="AK268" i="10"/>
  <c r="AD269" i="10"/>
  <c r="AK269" i="10"/>
  <c r="AD270" i="10"/>
  <c r="AK270" i="10"/>
  <c r="AD271" i="10"/>
  <c r="AK271" i="10"/>
  <c r="AD272" i="10"/>
  <c r="AK272" i="10"/>
  <c r="AD273" i="10"/>
  <c r="AK273" i="10"/>
  <c r="AD274" i="10"/>
  <c r="AK274" i="10"/>
  <c r="AD275" i="10"/>
  <c r="AK275" i="10"/>
  <c r="AD276" i="10"/>
  <c r="AK276" i="10"/>
  <c r="AD277" i="10"/>
  <c r="AK277" i="10"/>
  <c r="AD278" i="10"/>
  <c r="AK278" i="10"/>
  <c r="AD279" i="10"/>
  <c r="AK279" i="10"/>
  <c r="AD280" i="10"/>
  <c r="AK280" i="10"/>
  <c r="AD281" i="10"/>
  <c r="AK281" i="10"/>
  <c r="AD282" i="10"/>
  <c r="AK282" i="10"/>
  <c r="AD283" i="10"/>
  <c r="AK283" i="10"/>
  <c r="AD284" i="10"/>
  <c r="AK284" i="10"/>
  <c r="AD285" i="10"/>
  <c r="AK285" i="10"/>
  <c r="AD286" i="10"/>
  <c r="AK286" i="10"/>
  <c r="AD287" i="10"/>
  <c r="AK287" i="10"/>
  <c r="AD288" i="10"/>
  <c r="AK288" i="10"/>
  <c r="AD289" i="10"/>
  <c r="AK289" i="10"/>
  <c r="AD290" i="10"/>
  <c r="AK290" i="10"/>
  <c r="AD291" i="10"/>
  <c r="AK291" i="10"/>
  <c r="AD292" i="10"/>
  <c r="AK292" i="10"/>
  <c r="AD293" i="10"/>
  <c r="AK293" i="10"/>
  <c r="AD294" i="10"/>
  <c r="AK294" i="10"/>
  <c r="AD295" i="10"/>
  <c r="AK295" i="10"/>
  <c r="AD296" i="10"/>
  <c r="AK296" i="10"/>
  <c r="AD297" i="10"/>
  <c r="AK297" i="10"/>
  <c r="AD298" i="10"/>
  <c r="AK298" i="10"/>
  <c r="AD299" i="10"/>
  <c r="AK299" i="10"/>
  <c r="AD300" i="10"/>
  <c r="AK300" i="10"/>
  <c r="AD301" i="10"/>
  <c r="AK301" i="10"/>
  <c r="AD302" i="10"/>
  <c r="AK302" i="10"/>
  <c r="AD303" i="10"/>
  <c r="AK303" i="10"/>
  <c r="AD304" i="10"/>
  <c r="AK304" i="10"/>
  <c r="AD305" i="10"/>
  <c r="AK305" i="10"/>
  <c r="AD306" i="10"/>
  <c r="AK306" i="10"/>
  <c r="AD307" i="10"/>
  <c r="AK307" i="10"/>
  <c r="AD308" i="10"/>
  <c r="AK308" i="10"/>
  <c r="AD309" i="10"/>
  <c r="AK309" i="10"/>
  <c r="AD310" i="10"/>
  <c r="AK310" i="10"/>
  <c r="AD311" i="10"/>
  <c r="AK311" i="10"/>
  <c r="AD312" i="10"/>
  <c r="AK312" i="10"/>
  <c r="AD313" i="10"/>
  <c r="AK313" i="10"/>
  <c r="AD314" i="10"/>
  <c r="AK314" i="10"/>
  <c r="AD315" i="10"/>
  <c r="AK315" i="10"/>
  <c r="AD316" i="10"/>
  <c r="AK316" i="10"/>
  <c r="AD317" i="10"/>
  <c r="AK317" i="10"/>
  <c r="AD318" i="10"/>
  <c r="AK318" i="10"/>
  <c r="AD319" i="10"/>
  <c r="AK319" i="10"/>
  <c r="AD320" i="10"/>
  <c r="AK320" i="10"/>
  <c r="AD321" i="10"/>
  <c r="AK321" i="10"/>
  <c r="AD322" i="10"/>
  <c r="AK322" i="10"/>
  <c r="AD323" i="10"/>
  <c r="AK323" i="10"/>
  <c r="AD324" i="10"/>
  <c r="AK324" i="10"/>
  <c r="AD325" i="10"/>
  <c r="AK325" i="10"/>
  <c r="AD326" i="10"/>
  <c r="AK326" i="10"/>
  <c r="AD327" i="10"/>
  <c r="AK327" i="10"/>
  <c r="AD328" i="10"/>
  <c r="AK328" i="10"/>
  <c r="AD329" i="10"/>
  <c r="AK329" i="10"/>
  <c r="AD330" i="10"/>
  <c r="AK330" i="10"/>
  <c r="AD331" i="10"/>
  <c r="AK331" i="10"/>
  <c r="AD332" i="10"/>
  <c r="AK332" i="10"/>
  <c r="AD333" i="10"/>
  <c r="AK333" i="10"/>
  <c r="AD334" i="10"/>
  <c r="AK334" i="10"/>
  <c r="AD335" i="10"/>
  <c r="AK335" i="10"/>
  <c r="AD336" i="10"/>
  <c r="AK336" i="10"/>
  <c r="AD337" i="10"/>
  <c r="AK337" i="10"/>
  <c r="AD338" i="10"/>
  <c r="AK338" i="10"/>
  <c r="AD339" i="10"/>
  <c r="AK339" i="10"/>
  <c r="AD340" i="10"/>
  <c r="AK340" i="10"/>
  <c r="AD341" i="10"/>
  <c r="AK341" i="10"/>
  <c r="AD342" i="10"/>
  <c r="AK342" i="10"/>
  <c r="AD343" i="10"/>
  <c r="AK343" i="10"/>
  <c r="AD344" i="10"/>
  <c r="AK344" i="10"/>
  <c r="AD345" i="10"/>
  <c r="AK345" i="10"/>
  <c r="AD346" i="10"/>
  <c r="AK346" i="10"/>
  <c r="AD347" i="10"/>
  <c r="AK347" i="10"/>
  <c r="AD348" i="10"/>
  <c r="AK348" i="10"/>
  <c r="AD349" i="10"/>
  <c r="AK349" i="10"/>
  <c r="AD350" i="10"/>
  <c r="AK350" i="10"/>
  <c r="AD351" i="10"/>
  <c r="AK351" i="10"/>
  <c r="AD352" i="10"/>
  <c r="AK352" i="10"/>
  <c r="AD353" i="10"/>
  <c r="AK353" i="10"/>
  <c r="AD354" i="10"/>
  <c r="AK354" i="10"/>
  <c r="AD355" i="10"/>
  <c r="AK355" i="10"/>
  <c r="AD356" i="10"/>
  <c r="AK356" i="10"/>
  <c r="AD357" i="10"/>
  <c r="AK357" i="10"/>
  <c r="AD358" i="10"/>
  <c r="AK358" i="10"/>
  <c r="AD359" i="10"/>
  <c r="AK359" i="10"/>
  <c r="AD360" i="10"/>
  <c r="AK360" i="10"/>
  <c r="AD361" i="10"/>
  <c r="AK361" i="10"/>
  <c r="AD362" i="10"/>
  <c r="AK362" i="10"/>
  <c r="AD363" i="10"/>
  <c r="AK363" i="10"/>
  <c r="AD364" i="10"/>
  <c r="AK364" i="10"/>
  <c r="AD365" i="10"/>
  <c r="AK365" i="10"/>
  <c r="AD366" i="10"/>
  <c r="AK366" i="10"/>
  <c r="AD367" i="10"/>
  <c r="AK367" i="10"/>
  <c r="AD368" i="10"/>
  <c r="AK368" i="10"/>
  <c r="AD369" i="10"/>
  <c r="AK369" i="10"/>
  <c r="AD370" i="10"/>
  <c r="AK370" i="10"/>
  <c r="AD371" i="10"/>
  <c r="AK371" i="10"/>
  <c r="AD372" i="10"/>
  <c r="AK372" i="10"/>
  <c r="AD373" i="10"/>
  <c r="AK373" i="10"/>
  <c r="AD374" i="10"/>
  <c r="AK374" i="10"/>
  <c r="AD375" i="10"/>
  <c r="AK375" i="10"/>
  <c r="AD376" i="10"/>
  <c r="AK376" i="10"/>
  <c r="AD377" i="10"/>
  <c r="AK377" i="10"/>
  <c r="AD378" i="10"/>
  <c r="AK378" i="10"/>
  <c r="AD379" i="10"/>
  <c r="AK379" i="10"/>
  <c r="AD380" i="10"/>
  <c r="AK380" i="10"/>
  <c r="AD381" i="10"/>
  <c r="AK381" i="10"/>
  <c r="AD382" i="10"/>
  <c r="AK382" i="10"/>
  <c r="AD383" i="10"/>
  <c r="AK383" i="10"/>
  <c r="AD384" i="10"/>
  <c r="AK384" i="10"/>
  <c r="AD385" i="10"/>
  <c r="AK385" i="10"/>
  <c r="AD386" i="10"/>
  <c r="AK386" i="10"/>
  <c r="AD387" i="10"/>
  <c r="AK387" i="10"/>
  <c r="AD388" i="10"/>
  <c r="AK388" i="10"/>
  <c r="AD389" i="10"/>
  <c r="AK389" i="10"/>
  <c r="AD390" i="10"/>
  <c r="AK390" i="10"/>
  <c r="AD391" i="10"/>
  <c r="AK391" i="10"/>
  <c r="AD392" i="10"/>
  <c r="AK392" i="10"/>
  <c r="AD393" i="10"/>
  <c r="AK393" i="10"/>
  <c r="AD394" i="10"/>
  <c r="AK394" i="10"/>
  <c r="AD395" i="10"/>
  <c r="AK395" i="10"/>
  <c r="AD396" i="10"/>
  <c r="AK396" i="10"/>
  <c r="AD397" i="10"/>
  <c r="AK397" i="10"/>
  <c r="AD398" i="10"/>
  <c r="AK398" i="10"/>
  <c r="AD399" i="10"/>
  <c r="AK399" i="10"/>
  <c r="AD400" i="10"/>
  <c r="AK400" i="10"/>
  <c r="AD401" i="10"/>
  <c r="AK401" i="10"/>
  <c r="AD402" i="10"/>
  <c r="AK402" i="10"/>
  <c r="AD403" i="10"/>
  <c r="AK403" i="10"/>
  <c r="AD404" i="10"/>
  <c r="AK404" i="10"/>
  <c r="AD405" i="10"/>
  <c r="AK405" i="10"/>
  <c r="AD406" i="10"/>
  <c r="AK406" i="10"/>
  <c r="AD407" i="10"/>
  <c r="AK407" i="10"/>
  <c r="AD408" i="10"/>
  <c r="AK408" i="10"/>
  <c r="AD409" i="10"/>
  <c r="AK409" i="10"/>
  <c r="AD410" i="10"/>
  <c r="AK410" i="10"/>
  <c r="AD411" i="10"/>
  <c r="AK411" i="10"/>
  <c r="AD412" i="10"/>
  <c r="AK412" i="10"/>
  <c r="AD413" i="10"/>
  <c r="AK413" i="10"/>
  <c r="AD414" i="10"/>
  <c r="AK414" i="10"/>
  <c r="AD415" i="10"/>
  <c r="AK415" i="10"/>
  <c r="AD416" i="10"/>
  <c r="AK416" i="10"/>
  <c r="AD417" i="10"/>
  <c r="AK417" i="10"/>
  <c r="AD418" i="10"/>
  <c r="AK418" i="10"/>
  <c r="AD419" i="10"/>
  <c r="AK419" i="10"/>
  <c r="AD420" i="10"/>
  <c r="AK420" i="10"/>
  <c r="AD421" i="10"/>
  <c r="AK421" i="10"/>
  <c r="AD422" i="10"/>
  <c r="AK422" i="10"/>
  <c r="AD423" i="10"/>
  <c r="AK423" i="10"/>
  <c r="AD424" i="10"/>
  <c r="AK424" i="10"/>
  <c r="AD425" i="10"/>
  <c r="AK425" i="10"/>
  <c r="AD426" i="10"/>
  <c r="AK426" i="10"/>
  <c r="AD427" i="10"/>
  <c r="AK427" i="10"/>
  <c r="AD428" i="10"/>
  <c r="AK428" i="10"/>
  <c r="AD429" i="10"/>
  <c r="AK429" i="10"/>
  <c r="AD430" i="10"/>
  <c r="AK430" i="10"/>
  <c r="AD431" i="10"/>
  <c r="AK431" i="10"/>
  <c r="AD432" i="10"/>
  <c r="AK432" i="10"/>
  <c r="AD433" i="10"/>
  <c r="AK433" i="10"/>
  <c r="AD434" i="10"/>
  <c r="AK434" i="10"/>
  <c r="AD435" i="10"/>
  <c r="AK435" i="10"/>
  <c r="AD436" i="10"/>
  <c r="AK436" i="10"/>
  <c r="AD437" i="10"/>
  <c r="AK437" i="10"/>
  <c r="AD438" i="10"/>
  <c r="AK438" i="10"/>
  <c r="AD439" i="10"/>
  <c r="AK439" i="10"/>
  <c r="AD440" i="10"/>
  <c r="AK440" i="10"/>
  <c r="AD441" i="10"/>
  <c r="AK441" i="10"/>
  <c r="AD442" i="10"/>
  <c r="AK442" i="10"/>
  <c r="AD443" i="10"/>
  <c r="AK443" i="10"/>
  <c r="AD444" i="10"/>
  <c r="AK444" i="10"/>
  <c r="AD445" i="10"/>
  <c r="AK445" i="10"/>
  <c r="AD446" i="10"/>
  <c r="AK446" i="10"/>
  <c r="AD447" i="10"/>
  <c r="AK447" i="10"/>
  <c r="AD448" i="10"/>
  <c r="AK448" i="10"/>
  <c r="AD449" i="10"/>
  <c r="AK449" i="10"/>
  <c r="AD450" i="10"/>
  <c r="AK450" i="10"/>
  <c r="AD451" i="10"/>
  <c r="AK451" i="10"/>
  <c r="AD452" i="10"/>
  <c r="AK452" i="10"/>
  <c r="AD453" i="10"/>
  <c r="AK453" i="10"/>
  <c r="AD454" i="10"/>
  <c r="AK454" i="10"/>
  <c r="AD455" i="10"/>
  <c r="AK455" i="10"/>
  <c r="AD456" i="10"/>
  <c r="AK456" i="10"/>
  <c r="AD457" i="10"/>
  <c r="AK457" i="10"/>
  <c r="AD458" i="10"/>
  <c r="AK458" i="10"/>
  <c r="AD459" i="10"/>
  <c r="AK459" i="10"/>
  <c r="AD460" i="10"/>
  <c r="AK460" i="10"/>
  <c r="AD461" i="10"/>
  <c r="AK461" i="10"/>
  <c r="AD462" i="10"/>
  <c r="AK462" i="10"/>
  <c r="AD463" i="10"/>
  <c r="AK463" i="10"/>
  <c r="AD464" i="10"/>
  <c r="AK464" i="10"/>
  <c r="AD465" i="10"/>
  <c r="AK465" i="10"/>
  <c r="AD466" i="10"/>
  <c r="AK466" i="10"/>
  <c r="AD467" i="10"/>
  <c r="AK467" i="10"/>
  <c r="AD468" i="10"/>
  <c r="AK468" i="10"/>
  <c r="AD469" i="10"/>
  <c r="AK469" i="10"/>
  <c r="AD470" i="10"/>
  <c r="AK470" i="10"/>
  <c r="AD471" i="10"/>
  <c r="AK471" i="10"/>
  <c r="AD472" i="10"/>
  <c r="AK472" i="10"/>
  <c r="AD473" i="10"/>
  <c r="AK473" i="10"/>
  <c r="AD474" i="10"/>
  <c r="AK474" i="10"/>
  <c r="AD475" i="10"/>
  <c r="AK475" i="10"/>
  <c r="AD476" i="10"/>
  <c r="AK476" i="10"/>
  <c r="AD477" i="10"/>
  <c r="AK477" i="10"/>
  <c r="AD478" i="10"/>
  <c r="AK478" i="10"/>
  <c r="AD479" i="10"/>
  <c r="AK479" i="10"/>
  <c r="AD480" i="10"/>
  <c r="AK480" i="10"/>
  <c r="AD481" i="10"/>
  <c r="AK481" i="10"/>
  <c r="AD482" i="10"/>
  <c r="AK482" i="10"/>
  <c r="AD483" i="10"/>
  <c r="AK483" i="10"/>
  <c r="AD484" i="10"/>
  <c r="AK484" i="10"/>
  <c r="AD485" i="10"/>
  <c r="AK485" i="10"/>
  <c r="AD486" i="10"/>
  <c r="AK486" i="10"/>
  <c r="AD487" i="10"/>
  <c r="AK487" i="10"/>
  <c r="AD488" i="10"/>
  <c r="AK488" i="10"/>
  <c r="AD489" i="10"/>
  <c r="AK489" i="10"/>
  <c r="AD490" i="10"/>
  <c r="AK490" i="10"/>
  <c r="AD491" i="10"/>
  <c r="AK491" i="10"/>
  <c r="AD492" i="10"/>
  <c r="AK492" i="10"/>
  <c r="AD493" i="10"/>
  <c r="AK493" i="10"/>
  <c r="AD494" i="10"/>
  <c r="AK494" i="10"/>
  <c r="AD495" i="10"/>
  <c r="AK495" i="10"/>
  <c r="AD496" i="10"/>
  <c r="AK496" i="10"/>
  <c r="AD497" i="10"/>
  <c r="AK497" i="10"/>
  <c r="AD498" i="10"/>
  <c r="AK498" i="10"/>
  <c r="AD499" i="10"/>
  <c r="AK499" i="10"/>
  <c r="AD500" i="10"/>
  <c r="AK500" i="10"/>
  <c r="AD501" i="10"/>
  <c r="AK501" i="10"/>
  <c r="AD502" i="10"/>
  <c r="AK502" i="10"/>
  <c r="AD503" i="10"/>
  <c r="AK503" i="10"/>
  <c r="AD504" i="10"/>
  <c r="AK504" i="10"/>
  <c r="AD505" i="10"/>
  <c r="AK505" i="10"/>
  <c r="AD506" i="10"/>
  <c r="AK506" i="10"/>
  <c r="AD507" i="10"/>
  <c r="AK507" i="10"/>
  <c r="AD508" i="10"/>
  <c r="AK508" i="10"/>
  <c r="AD509" i="10"/>
  <c r="AK509" i="10"/>
  <c r="AD510" i="10"/>
  <c r="AK510" i="10"/>
  <c r="AD511" i="10"/>
  <c r="AK511" i="10"/>
  <c r="AD512" i="10"/>
  <c r="AK512" i="10"/>
  <c r="AD513" i="10"/>
  <c r="AK513" i="10"/>
  <c r="AD514" i="10"/>
  <c r="AK514" i="10"/>
  <c r="AD515" i="10"/>
  <c r="AK515" i="10"/>
  <c r="AD516" i="10"/>
  <c r="AK516" i="10"/>
  <c r="AD517" i="10"/>
  <c r="AK517" i="10"/>
  <c r="AD518" i="10"/>
  <c r="AK518" i="10"/>
  <c r="AD519" i="10"/>
  <c r="AK519" i="10"/>
  <c r="AD520" i="10"/>
  <c r="AK520" i="10"/>
  <c r="AD521" i="10"/>
  <c r="AK521" i="10"/>
  <c r="AD522" i="10"/>
  <c r="AK522" i="10"/>
  <c r="AD523" i="10"/>
  <c r="AK523" i="10"/>
  <c r="AD524" i="10"/>
  <c r="AK524" i="10"/>
  <c r="AD525" i="10"/>
  <c r="AK525" i="10"/>
  <c r="AD526" i="10"/>
  <c r="AK526" i="10"/>
  <c r="AD527" i="10"/>
  <c r="AK527" i="10"/>
  <c r="AD528" i="10"/>
  <c r="AK528" i="10"/>
  <c r="AD529" i="10"/>
  <c r="AK529" i="10"/>
  <c r="AD530" i="10"/>
  <c r="AK530" i="10"/>
  <c r="AD531" i="10"/>
  <c r="AK531" i="10"/>
  <c r="AD532" i="10"/>
  <c r="AK532" i="10"/>
  <c r="AD533" i="10"/>
  <c r="AK533" i="10"/>
  <c r="AD534" i="10"/>
  <c r="AK534" i="10"/>
  <c r="AD535" i="10"/>
  <c r="AK535" i="10"/>
  <c r="AD536" i="10"/>
  <c r="AK536" i="10"/>
  <c r="AD537" i="10"/>
  <c r="AK537" i="10"/>
  <c r="AD538" i="10"/>
  <c r="AK538" i="10"/>
  <c r="AD539" i="10"/>
  <c r="AK539" i="10"/>
  <c r="AD540" i="10"/>
  <c r="AK540" i="10"/>
  <c r="AD541" i="10"/>
  <c r="AK541" i="10"/>
  <c r="AD542" i="10"/>
  <c r="AK542" i="10"/>
  <c r="AD543" i="10"/>
  <c r="AK543" i="10"/>
  <c r="AD544" i="10"/>
  <c r="AK544" i="10"/>
  <c r="AD545" i="10"/>
  <c r="AK545" i="10"/>
  <c r="AD546" i="10"/>
  <c r="AK546" i="10"/>
  <c r="AD547" i="10"/>
  <c r="AK547" i="10"/>
  <c r="AD548" i="10"/>
  <c r="AK548" i="10"/>
  <c r="AD549" i="10"/>
  <c r="AK549" i="10"/>
  <c r="AD550" i="10"/>
  <c r="AK550" i="10"/>
  <c r="AD551" i="10"/>
  <c r="AK551" i="10"/>
  <c r="AD552" i="10"/>
  <c r="AK552" i="10"/>
  <c r="AD553" i="10"/>
  <c r="AK553" i="10"/>
  <c r="AD554" i="10"/>
  <c r="AK554" i="10"/>
  <c r="AD555" i="10"/>
  <c r="AK555" i="10"/>
  <c r="AD556" i="10"/>
  <c r="AK556" i="10"/>
  <c r="AD557" i="10"/>
  <c r="AK557" i="10"/>
  <c r="AD558" i="10"/>
  <c r="AK558" i="10"/>
  <c r="AD559" i="10"/>
  <c r="AK559" i="10"/>
  <c r="AD560" i="10"/>
  <c r="AK560" i="10"/>
  <c r="AD561" i="10"/>
  <c r="AK561" i="10"/>
  <c r="AD562" i="10"/>
  <c r="AK562" i="10"/>
  <c r="AD563" i="10"/>
  <c r="AK563" i="10"/>
  <c r="AD564" i="10"/>
  <c r="AK564" i="10"/>
  <c r="AD565" i="10"/>
  <c r="AK565" i="10"/>
  <c r="AD566" i="10"/>
  <c r="AK566" i="10"/>
  <c r="AD567" i="10"/>
  <c r="AK567" i="10"/>
  <c r="AD568" i="10"/>
  <c r="AK568" i="10"/>
  <c r="AD569" i="10"/>
  <c r="AK569" i="10"/>
  <c r="AD570" i="10"/>
  <c r="AK570" i="10"/>
  <c r="AD571" i="10"/>
  <c r="AK571" i="10"/>
  <c r="AD572" i="10"/>
  <c r="AK572" i="10"/>
  <c r="AD573" i="10"/>
  <c r="AK573" i="10"/>
  <c r="AD574" i="10"/>
  <c r="AK574" i="10"/>
  <c r="AD575" i="10"/>
  <c r="AK575" i="10"/>
  <c r="AD576" i="10"/>
  <c r="AK576" i="10"/>
  <c r="AD577" i="10"/>
  <c r="AK577" i="10"/>
  <c r="AD578" i="10"/>
  <c r="AK578" i="10"/>
  <c r="AD579" i="10"/>
  <c r="AK579" i="10"/>
  <c r="AD580" i="10"/>
  <c r="AK580" i="10"/>
  <c r="AD581" i="10"/>
  <c r="AK581" i="10"/>
  <c r="AD582" i="10"/>
  <c r="AK582" i="10"/>
  <c r="AD583" i="10"/>
  <c r="AK583" i="10"/>
  <c r="AD584" i="10"/>
  <c r="AK584" i="10"/>
  <c r="AD585" i="10"/>
  <c r="AK585" i="10"/>
  <c r="AD586" i="10"/>
  <c r="AK586" i="10"/>
  <c r="AD587" i="10"/>
  <c r="AK587" i="10"/>
  <c r="AD588" i="10"/>
  <c r="AK588" i="10"/>
  <c r="AD589" i="10"/>
  <c r="AK589" i="10"/>
  <c r="AD590" i="10"/>
  <c r="AK590" i="10"/>
  <c r="AD591" i="10"/>
  <c r="AK591" i="10"/>
  <c r="AD592" i="10"/>
  <c r="AK592" i="10"/>
  <c r="AD593" i="10"/>
  <c r="AK593" i="10"/>
  <c r="AD594" i="10"/>
  <c r="AK594" i="10"/>
  <c r="AD595" i="10"/>
  <c r="AK595" i="10"/>
  <c r="AD596" i="10"/>
  <c r="AK596" i="10"/>
  <c r="AD597" i="10"/>
  <c r="AK597" i="10"/>
  <c r="AD598" i="10"/>
  <c r="AK598" i="10"/>
  <c r="AD599" i="10"/>
  <c r="AK599" i="10"/>
  <c r="AD600" i="10"/>
  <c r="AK600" i="10"/>
  <c r="AD601" i="10"/>
  <c r="AK601" i="10"/>
  <c r="AD602" i="10"/>
  <c r="AK602" i="10"/>
  <c r="AD603" i="10"/>
  <c r="AK603" i="10"/>
  <c r="AD604" i="10"/>
  <c r="AK604" i="10"/>
  <c r="AD605" i="10"/>
  <c r="AK605" i="10"/>
  <c r="AD606" i="10"/>
  <c r="AK606" i="10"/>
  <c r="AD607" i="10"/>
  <c r="AK607" i="10"/>
  <c r="AD608" i="10"/>
  <c r="AK608" i="10"/>
  <c r="AD609" i="10"/>
  <c r="AK609" i="10"/>
  <c r="AD610" i="10"/>
  <c r="AK610" i="10"/>
  <c r="AD611" i="10"/>
  <c r="AK611" i="10"/>
  <c r="AD612" i="10"/>
  <c r="AK612" i="10"/>
  <c r="AD613" i="10"/>
  <c r="AK613" i="10"/>
  <c r="AD614" i="10"/>
  <c r="AK614" i="10"/>
  <c r="AD615" i="10"/>
  <c r="AK615" i="10"/>
  <c r="AD616" i="10"/>
  <c r="AK616" i="10"/>
  <c r="AD617" i="10"/>
  <c r="AK617" i="10"/>
  <c r="AD618" i="10"/>
  <c r="AK618" i="10"/>
  <c r="AD619" i="10"/>
  <c r="AK619" i="10"/>
  <c r="AD620" i="10"/>
  <c r="AK620" i="10"/>
  <c r="AD621" i="10"/>
  <c r="AK621" i="10"/>
  <c r="AD622" i="10"/>
  <c r="AK622" i="10"/>
  <c r="AD623" i="10"/>
  <c r="AK623" i="10"/>
  <c r="AD624" i="10"/>
  <c r="AK624" i="10"/>
  <c r="AD625" i="10"/>
  <c r="AK625" i="10"/>
  <c r="AD626" i="10"/>
  <c r="AK626" i="10"/>
  <c r="AD627" i="10"/>
  <c r="AK627" i="10"/>
  <c r="AD628" i="10"/>
  <c r="AK628" i="10"/>
  <c r="AD629" i="10"/>
  <c r="AK629" i="10"/>
  <c r="AD630" i="10"/>
  <c r="AK630" i="10"/>
  <c r="AD631" i="10"/>
  <c r="AK631" i="10"/>
  <c r="AD632" i="10"/>
  <c r="AK632" i="10"/>
  <c r="AD633" i="10"/>
  <c r="AK633" i="10"/>
  <c r="AD634" i="10"/>
  <c r="AK634" i="10"/>
  <c r="AD635" i="10"/>
  <c r="AK635" i="10"/>
  <c r="AD636" i="10"/>
  <c r="AK636" i="10"/>
  <c r="AD637" i="10"/>
  <c r="AK637" i="10"/>
  <c r="AD638" i="10"/>
  <c r="AK638" i="10"/>
  <c r="AD639" i="10"/>
  <c r="AK639" i="10"/>
  <c r="AD640" i="10"/>
  <c r="AK640" i="10"/>
  <c r="AD641" i="10"/>
  <c r="AK641" i="10"/>
  <c r="AD642" i="10"/>
  <c r="AK642" i="10"/>
  <c r="AD643" i="10"/>
  <c r="AK643" i="10"/>
  <c r="AD644" i="10"/>
  <c r="AK644" i="10"/>
  <c r="AD645" i="10"/>
  <c r="AK645" i="10"/>
  <c r="AD646" i="10"/>
  <c r="AK646" i="10"/>
  <c r="AD647" i="10"/>
  <c r="AK647" i="10"/>
  <c r="AD648" i="10"/>
  <c r="AK648" i="10"/>
  <c r="AD649" i="10"/>
  <c r="AK649" i="10"/>
  <c r="AD650" i="10"/>
  <c r="AK650" i="10"/>
  <c r="AD651" i="10"/>
  <c r="AK651" i="10"/>
  <c r="AD652" i="10"/>
  <c r="AK652" i="10"/>
  <c r="AD653" i="10"/>
  <c r="AK653" i="10"/>
  <c r="AD654" i="10"/>
  <c r="AK654" i="10"/>
  <c r="AD655" i="10"/>
  <c r="AK655" i="10"/>
  <c r="AD656" i="10"/>
  <c r="AK656" i="10"/>
  <c r="AD657" i="10"/>
  <c r="AK657" i="10"/>
  <c r="AD658" i="10"/>
  <c r="AK658" i="10"/>
  <c r="AD659" i="10"/>
  <c r="AK659" i="10"/>
  <c r="AD660" i="10"/>
  <c r="AK660" i="10"/>
  <c r="AD661" i="10"/>
  <c r="AK661" i="10"/>
  <c r="AD662" i="10"/>
  <c r="AK662" i="10"/>
  <c r="AD663" i="10"/>
  <c r="AK663" i="10"/>
  <c r="AD664" i="10"/>
  <c r="AK664" i="10"/>
  <c r="AD665" i="10"/>
  <c r="AK665" i="10"/>
  <c r="AD666" i="10"/>
  <c r="AK666" i="10"/>
  <c r="AD667" i="10"/>
  <c r="AK667" i="10"/>
  <c r="AD668" i="10"/>
  <c r="AK668" i="10"/>
  <c r="AD669" i="10"/>
  <c r="AK669" i="10"/>
  <c r="AD670" i="10"/>
  <c r="AK670" i="10"/>
  <c r="AD671" i="10"/>
  <c r="AK671" i="10"/>
  <c r="AD672" i="10"/>
  <c r="AK672" i="10"/>
  <c r="AD673" i="10"/>
  <c r="AK673" i="10"/>
  <c r="AD674" i="10"/>
  <c r="AK674" i="10"/>
  <c r="AD675" i="10"/>
  <c r="AK675" i="10"/>
  <c r="AD676" i="10"/>
  <c r="AK676" i="10"/>
  <c r="AD677" i="10"/>
  <c r="AK677" i="10"/>
  <c r="AD678" i="10"/>
  <c r="AK678" i="10"/>
  <c r="AD679" i="10"/>
  <c r="AK679" i="10"/>
  <c r="AD680" i="10"/>
  <c r="AK680" i="10"/>
  <c r="AD681" i="10"/>
  <c r="AK681" i="10"/>
  <c r="AD682" i="10"/>
  <c r="AK682" i="10"/>
  <c r="AD683" i="10"/>
  <c r="AK683" i="10"/>
  <c r="AD684" i="10"/>
  <c r="AK684" i="10"/>
  <c r="AD685" i="10"/>
  <c r="AK685" i="10"/>
  <c r="AD686" i="10"/>
  <c r="AK686" i="10"/>
  <c r="AD687" i="10"/>
  <c r="AK687" i="10"/>
  <c r="AD688" i="10"/>
  <c r="AK688" i="10"/>
  <c r="AD689" i="10"/>
  <c r="AK689" i="10"/>
  <c r="AD690" i="10"/>
  <c r="AK690" i="10"/>
  <c r="AD691" i="10"/>
  <c r="AK691" i="10"/>
  <c r="AD692" i="10"/>
  <c r="AK692" i="10"/>
  <c r="AD693" i="10"/>
  <c r="AK693" i="10"/>
  <c r="AD694" i="10"/>
  <c r="AK694" i="10"/>
  <c r="AD695" i="10"/>
  <c r="AK695" i="10"/>
  <c r="AD696" i="10"/>
  <c r="AK696" i="10"/>
  <c r="AD697" i="10"/>
  <c r="AK697" i="10"/>
  <c r="AD698" i="10"/>
  <c r="AK698" i="10"/>
  <c r="AD699" i="10"/>
  <c r="AK699" i="10"/>
  <c r="AD700" i="10"/>
  <c r="AK700" i="10"/>
  <c r="AD701" i="10"/>
  <c r="AK701" i="10"/>
  <c r="AD702" i="10"/>
  <c r="AK702" i="10"/>
  <c r="AD703" i="10"/>
  <c r="AK703" i="10"/>
  <c r="AD704" i="10"/>
  <c r="AK704" i="10"/>
  <c r="AD705" i="10"/>
  <c r="AK705" i="10"/>
  <c r="AD706" i="10"/>
  <c r="AK706" i="10"/>
  <c r="AD707" i="10"/>
  <c r="AK707" i="10"/>
  <c r="AD708" i="10"/>
  <c r="AK708" i="10"/>
  <c r="AD709" i="10"/>
  <c r="AK709" i="10"/>
  <c r="AD710" i="10"/>
  <c r="AK710" i="10"/>
  <c r="AD711" i="10"/>
  <c r="AK711" i="10"/>
  <c r="AD712" i="10"/>
  <c r="AK712" i="10"/>
  <c r="AD713" i="10"/>
  <c r="AK713" i="10"/>
  <c r="AD714" i="10"/>
  <c r="AK714" i="10"/>
  <c r="AD715" i="10"/>
  <c r="AK715" i="10"/>
  <c r="AD716" i="10"/>
  <c r="AK716" i="10"/>
  <c r="AD717" i="10"/>
  <c r="AK717" i="10"/>
  <c r="AD718" i="10"/>
  <c r="AK718" i="10"/>
  <c r="AD719" i="10"/>
  <c r="AK719" i="10"/>
  <c r="AD720" i="10"/>
  <c r="AK720" i="10"/>
  <c r="AD721" i="10"/>
  <c r="AK721" i="10"/>
  <c r="AD722" i="10"/>
  <c r="AK722" i="10"/>
  <c r="AD723" i="10"/>
  <c r="AK723" i="10"/>
  <c r="AD724" i="10"/>
  <c r="AK724" i="10"/>
  <c r="AD725" i="10"/>
  <c r="AK725" i="10"/>
  <c r="AD726" i="10"/>
  <c r="AK726" i="10"/>
  <c r="AD727" i="10"/>
  <c r="AK727" i="10"/>
  <c r="AD728" i="10"/>
  <c r="AK728" i="10"/>
  <c r="AD729" i="10"/>
  <c r="AK729" i="10"/>
  <c r="AD730" i="10"/>
  <c r="AK730" i="10"/>
  <c r="AD731" i="10"/>
  <c r="AK731" i="10"/>
  <c r="AD732" i="10"/>
  <c r="AK732" i="10"/>
  <c r="AD733" i="10"/>
  <c r="AK733" i="10"/>
  <c r="AD734" i="10"/>
  <c r="AK734" i="10"/>
  <c r="AD735" i="10"/>
  <c r="AK735" i="10"/>
  <c r="AD736" i="10"/>
  <c r="AK736" i="10"/>
  <c r="AD737" i="10"/>
  <c r="AK737" i="10"/>
  <c r="AD738" i="10"/>
  <c r="AK738" i="10"/>
  <c r="AD739" i="10"/>
  <c r="AK739" i="10"/>
  <c r="AD740" i="10"/>
  <c r="AK740" i="10"/>
  <c r="AD741" i="10"/>
  <c r="AK741" i="10"/>
  <c r="AD742" i="10"/>
  <c r="AK742" i="10"/>
  <c r="AD743" i="10"/>
  <c r="AK743" i="10"/>
  <c r="AD744" i="10"/>
  <c r="AK744" i="10"/>
  <c r="AD745" i="10"/>
  <c r="AK745" i="10"/>
  <c r="AD746" i="10"/>
  <c r="AK746" i="10"/>
  <c r="AD747" i="10"/>
  <c r="AK747" i="10"/>
  <c r="AD748" i="10"/>
  <c r="AK748" i="10"/>
  <c r="AD749" i="10"/>
  <c r="AK749" i="10"/>
  <c r="AD750" i="10"/>
  <c r="AK750" i="10"/>
  <c r="AD751" i="10"/>
  <c r="AK751" i="10"/>
  <c r="AD752" i="10"/>
  <c r="AK752" i="10"/>
  <c r="AD753" i="10"/>
  <c r="AK753" i="10"/>
  <c r="AD754" i="10"/>
  <c r="AK754" i="10"/>
  <c r="AD755" i="10"/>
  <c r="AK755" i="10"/>
  <c r="AD756" i="10"/>
  <c r="AK756" i="10"/>
  <c r="AD757" i="10"/>
  <c r="AK757" i="10"/>
  <c r="AD758" i="10"/>
  <c r="AK758" i="10"/>
  <c r="AD759" i="10"/>
  <c r="AK759" i="10"/>
  <c r="AD760" i="10"/>
  <c r="AK760" i="10"/>
  <c r="AD761" i="10"/>
  <c r="AK761" i="10"/>
  <c r="AD762" i="10"/>
  <c r="AK762" i="10"/>
  <c r="AD763" i="10"/>
  <c r="AK763" i="10"/>
  <c r="AD764" i="10"/>
  <c r="AK764" i="10"/>
  <c r="AD765" i="10"/>
  <c r="AK765" i="10"/>
  <c r="AD766" i="10"/>
  <c r="AK766" i="10"/>
  <c r="AD767" i="10"/>
  <c r="AK767" i="10"/>
  <c r="AD768" i="10"/>
  <c r="AK768" i="10"/>
  <c r="AD769" i="10"/>
  <c r="AK769" i="10"/>
  <c r="AD770" i="10"/>
  <c r="AK770" i="10"/>
  <c r="AD771" i="10"/>
  <c r="AK771" i="10"/>
  <c r="AD772" i="10"/>
  <c r="AK772" i="10"/>
  <c r="AD773" i="10"/>
  <c r="AK773" i="10"/>
  <c r="AD774" i="10"/>
  <c r="AK774" i="10"/>
  <c r="AD775" i="10"/>
  <c r="AK775" i="10"/>
  <c r="AD776" i="10"/>
  <c r="AK776" i="10"/>
  <c r="AD777" i="10"/>
  <c r="AK777" i="10"/>
  <c r="AD778" i="10"/>
  <c r="AK778" i="10"/>
  <c r="AD779" i="10"/>
  <c r="AK779" i="10"/>
  <c r="AD780" i="10"/>
  <c r="AK780" i="10"/>
  <c r="AD781" i="10"/>
  <c r="AK781" i="10"/>
  <c r="AD782" i="10"/>
  <c r="AK782" i="10"/>
  <c r="AD783" i="10"/>
  <c r="AK783" i="10"/>
  <c r="AD784" i="10"/>
  <c r="AK784" i="10"/>
  <c r="AD785" i="10"/>
  <c r="AK785" i="10"/>
  <c r="AD786" i="10"/>
  <c r="AK786" i="10"/>
  <c r="AD787" i="10"/>
  <c r="AK787" i="10"/>
  <c r="AD788" i="10"/>
  <c r="AK788" i="10"/>
  <c r="AD789" i="10"/>
  <c r="AK789" i="10"/>
  <c r="AD790" i="10"/>
  <c r="AK790" i="10"/>
  <c r="AD791" i="10"/>
  <c r="AK791" i="10"/>
  <c r="AD792" i="10"/>
  <c r="AK792" i="10"/>
  <c r="AD793" i="10"/>
  <c r="AK793" i="10"/>
  <c r="AD794" i="10"/>
  <c r="AK794" i="10"/>
  <c r="AD795" i="10"/>
  <c r="AK795" i="10"/>
  <c r="AD796" i="10"/>
  <c r="AK796" i="10"/>
  <c r="AD797" i="10"/>
  <c r="AK797" i="10"/>
  <c r="AD798" i="10"/>
  <c r="AK798" i="10"/>
  <c r="AD799" i="10"/>
  <c r="AK799" i="10"/>
  <c r="AD800" i="10"/>
  <c r="AK800" i="10"/>
  <c r="AD801" i="10"/>
  <c r="AK801" i="10"/>
  <c r="AD802" i="10"/>
  <c r="AK802" i="10"/>
  <c r="AD803" i="10"/>
  <c r="AK803" i="10"/>
  <c r="AD804" i="10"/>
  <c r="AK804" i="10"/>
  <c r="AD805" i="10"/>
  <c r="AK805" i="10"/>
  <c r="AD806" i="10"/>
  <c r="AK806" i="10"/>
  <c r="AD807" i="10"/>
  <c r="AK807" i="10"/>
  <c r="AD808" i="10"/>
  <c r="AK808" i="10"/>
  <c r="AD809" i="10"/>
  <c r="AK809" i="10"/>
  <c r="AD810" i="10"/>
  <c r="AK810" i="10"/>
  <c r="AD811" i="10"/>
  <c r="AK811" i="10"/>
  <c r="AD812" i="10"/>
  <c r="AK812" i="10"/>
  <c r="AD813" i="10"/>
  <c r="AK813" i="10"/>
  <c r="AD814" i="10"/>
  <c r="AK814" i="10"/>
  <c r="AD815" i="10"/>
  <c r="AK815" i="10"/>
  <c r="AD816" i="10"/>
  <c r="AK816" i="10"/>
  <c r="AD817" i="10"/>
  <c r="AK817" i="10"/>
  <c r="AD818" i="10"/>
  <c r="AK818" i="10"/>
  <c r="AD819" i="10"/>
  <c r="AK819" i="10"/>
  <c r="AD820" i="10"/>
  <c r="AK820" i="10"/>
  <c r="AD821" i="10"/>
  <c r="AK821" i="10"/>
  <c r="AD822" i="10"/>
  <c r="AK822" i="10"/>
  <c r="AD823" i="10"/>
  <c r="AK823" i="10"/>
  <c r="AD824" i="10"/>
  <c r="AK824" i="10"/>
  <c r="AD825" i="10"/>
  <c r="AK825" i="10"/>
  <c r="AD826" i="10"/>
  <c r="AK826" i="10"/>
  <c r="AD827" i="10"/>
  <c r="AK827" i="10"/>
  <c r="AD828" i="10"/>
  <c r="AK828" i="10"/>
  <c r="AD829" i="10"/>
  <c r="AK829" i="10"/>
  <c r="AD830" i="10"/>
  <c r="AK830" i="10"/>
  <c r="AD831" i="10"/>
  <c r="AK831" i="10"/>
  <c r="AD832" i="10"/>
  <c r="AK832" i="10"/>
  <c r="AD833" i="10"/>
  <c r="AK833" i="10"/>
  <c r="AD834" i="10"/>
  <c r="AK834" i="10"/>
  <c r="AD835" i="10"/>
  <c r="AK835" i="10"/>
  <c r="AD836" i="10"/>
  <c r="AK836" i="10"/>
  <c r="AD837" i="10"/>
  <c r="AK837" i="10"/>
  <c r="AD838" i="10"/>
  <c r="AK838" i="10"/>
  <c r="AD839" i="10"/>
  <c r="AK839" i="10"/>
  <c r="AD840" i="10"/>
  <c r="AK840" i="10"/>
  <c r="AD841" i="10"/>
  <c r="AK841" i="10"/>
  <c r="AD842" i="10"/>
  <c r="AK842" i="10"/>
  <c r="AD843" i="10"/>
  <c r="AK843" i="10"/>
  <c r="AD844" i="10"/>
  <c r="AK844" i="10"/>
  <c r="AD845" i="10"/>
  <c r="AK845" i="10"/>
  <c r="AD846" i="10"/>
  <c r="AK846" i="10"/>
  <c r="AD847" i="10"/>
  <c r="AK847" i="10"/>
  <c r="AD848" i="10"/>
  <c r="AK848" i="10"/>
  <c r="AD849" i="10"/>
  <c r="AK849" i="10"/>
  <c r="AD850" i="10"/>
  <c r="AK850" i="10"/>
  <c r="AD851" i="10"/>
  <c r="AK851" i="10"/>
  <c r="AD852" i="10"/>
  <c r="AK852" i="10"/>
  <c r="AD853" i="10"/>
  <c r="AK853" i="10"/>
  <c r="AD854" i="10"/>
  <c r="AK854" i="10"/>
  <c r="AD855" i="10"/>
  <c r="AK855" i="10"/>
  <c r="AD856" i="10"/>
  <c r="AK856" i="10"/>
  <c r="AD857" i="10"/>
  <c r="AK857" i="10"/>
  <c r="AD858" i="10"/>
  <c r="AK858" i="10"/>
  <c r="AD859" i="10"/>
  <c r="AK859" i="10"/>
  <c r="AD860" i="10"/>
  <c r="AK860" i="10"/>
  <c r="AD861" i="10"/>
  <c r="AK861" i="10"/>
  <c r="AD862" i="10"/>
  <c r="AK862" i="10"/>
  <c r="AD863" i="10"/>
  <c r="AK863" i="10"/>
  <c r="AD864" i="10"/>
  <c r="AK864" i="10"/>
  <c r="AD865" i="10"/>
  <c r="AK865" i="10"/>
  <c r="AD866" i="10"/>
  <c r="AK866" i="10"/>
  <c r="AD867" i="10"/>
  <c r="AK867" i="10"/>
  <c r="AD868" i="10"/>
  <c r="AK868" i="10"/>
  <c r="AD869" i="10"/>
  <c r="AK869" i="10"/>
  <c r="AD870" i="10"/>
  <c r="AK870" i="10"/>
  <c r="AD871" i="10"/>
  <c r="AK871" i="10"/>
  <c r="AD872" i="10"/>
  <c r="AK872" i="10"/>
  <c r="AD873" i="10"/>
  <c r="AK873" i="10"/>
  <c r="AD874" i="10"/>
  <c r="AK874" i="10"/>
  <c r="AD875" i="10"/>
  <c r="AK875" i="10"/>
  <c r="AD876" i="10"/>
  <c r="AK876" i="10"/>
  <c r="AD877" i="10"/>
  <c r="AK877" i="10"/>
  <c r="AD878" i="10"/>
  <c r="AK878" i="10"/>
  <c r="AD879" i="10"/>
  <c r="AK879" i="10"/>
  <c r="AD880" i="10"/>
  <c r="AK880" i="10"/>
  <c r="AD881" i="10"/>
  <c r="AK881" i="10"/>
  <c r="AD882" i="10"/>
  <c r="AK882" i="10"/>
  <c r="AD883" i="10"/>
  <c r="AK883" i="10"/>
  <c r="AD884" i="10"/>
  <c r="AK884" i="10"/>
  <c r="AD885" i="10"/>
  <c r="AK885" i="10"/>
  <c r="AD886" i="10"/>
  <c r="AK886" i="10"/>
  <c r="AD887" i="10"/>
  <c r="AK887" i="10"/>
  <c r="AD888" i="10"/>
  <c r="AK888" i="10"/>
  <c r="AD889" i="10"/>
  <c r="AK889" i="10"/>
  <c r="AD890" i="10"/>
  <c r="AK890" i="10"/>
  <c r="AD891" i="10"/>
  <c r="AK891" i="10"/>
  <c r="AD892" i="10"/>
  <c r="AK892" i="10"/>
  <c r="AD893" i="10"/>
  <c r="AK893" i="10"/>
  <c r="AD894" i="10"/>
  <c r="AK894" i="10"/>
  <c r="AD895" i="10"/>
  <c r="AK895" i="10"/>
  <c r="AD896" i="10"/>
  <c r="AK896" i="10"/>
  <c r="AD897" i="10"/>
  <c r="AK897" i="10"/>
  <c r="AD898" i="10"/>
  <c r="AK898" i="10"/>
  <c r="AD899" i="10"/>
  <c r="AK899" i="10"/>
  <c r="AD900" i="10"/>
  <c r="AK900" i="10"/>
  <c r="AD901" i="10"/>
  <c r="AK901" i="10"/>
  <c r="AD902" i="10"/>
  <c r="AK902" i="10"/>
  <c r="AD903" i="10"/>
  <c r="AK903" i="10"/>
  <c r="AD904" i="10"/>
  <c r="AK904" i="10"/>
  <c r="AD905" i="10"/>
  <c r="AK905" i="10"/>
  <c r="AD906" i="10"/>
  <c r="AK906" i="10"/>
  <c r="AD907" i="10"/>
  <c r="AK907" i="10"/>
  <c r="AD908" i="10"/>
  <c r="AK908" i="10"/>
  <c r="AD909" i="10"/>
  <c r="AK909" i="10"/>
  <c r="AD910" i="10"/>
  <c r="AK910" i="10"/>
  <c r="AD911" i="10"/>
  <c r="AK911" i="10"/>
  <c r="AD912" i="10"/>
  <c r="AK912" i="10"/>
  <c r="AD913" i="10"/>
  <c r="AK913" i="10"/>
  <c r="AD914" i="10"/>
  <c r="AK914" i="10"/>
  <c r="AD915" i="10"/>
  <c r="AK915" i="10"/>
  <c r="AD916" i="10"/>
  <c r="AK916" i="10"/>
  <c r="AD917" i="10"/>
  <c r="AK917" i="10"/>
  <c r="AD918" i="10"/>
  <c r="AK918" i="10"/>
  <c r="AD919" i="10"/>
  <c r="AK919" i="10"/>
  <c r="AD920" i="10"/>
  <c r="AK920" i="10"/>
  <c r="AD921" i="10"/>
  <c r="AK921" i="10"/>
  <c r="AD922" i="10"/>
  <c r="AK922" i="10"/>
  <c r="AD923" i="10"/>
  <c r="AK923" i="10"/>
  <c r="AD924" i="10"/>
  <c r="AK924" i="10"/>
  <c r="AD925" i="10"/>
  <c r="AK925" i="10"/>
  <c r="AD926" i="10"/>
  <c r="AK926" i="10"/>
  <c r="AD927" i="10"/>
  <c r="AK927" i="10"/>
  <c r="AD928" i="10"/>
  <c r="AK928" i="10"/>
  <c r="AD929" i="10"/>
  <c r="AK929" i="10"/>
  <c r="AD930" i="10"/>
  <c r="AK930" i="10"/>
  <c r="AD931" i="10"/>
  <c r="AK931" i="10"/>
  <c r="AD932" i="10"/>
  <c r="AK932" i="10"/>
  <c r="AD933" i="10"/>
  <c r="AK933" i="10"/>
  <c r="AD934" i="10"/>
  <c r="AK934" i="10"/>
  <c r="AD935" i="10"/>
  <c r="AK935" i="10"/>
  <c r="AD936" i="10"/>
  <c r="AK936" i="10"/>
  <c r="AD937" i="10"/>
  <c r="AK937" i="10"/>
  <c r="AD938" i="10"/>
  <c r="AK938" i="10"/>
  <c r="AD939" i="10"/>
  <c r="AK939" i="10"/>
  <c r="AD940" i="10"/>
  <c r="AK940" i="10"/>
  <c r="AD941" i="10"/>
  <c r="AK941" i="10"/>
  <c r="AD942" i="10"/>
  <c r="AK942" i="10"/>
  <c r="AD943" i="10"/>
  <c r="AK943" i="10"/>
  <c r="AD944" i="10"/>
  <c r="AK944" i="10"/>
  <c r="AD945" i="10"/>
  <c r="AK945" i="10"/>
  <c r="AD946" i="10"/>
  <c r="AK946" i="10"/>
  <c r="AD947" i="10"/>
  <c r="AK947" i="10"/>
  <c r="AD948" i="10"/>
  <c r="AK948" i="10"/>
  <c r="AD949" i="10"/>
  <c r="AK949" i="10"/>
  <c r="AD950" i="10"/>
  <c r="AK950" i="10"/>
  <c r="AD951" i="10"/>
  <c r="AK951" i="10"/>
  <c r="AD952" i="10"/>
  <c r="AK952" i="10"/>
  <c r="AD953" i="10"/>
  <c r="AK953" i="10"/>
  <c r="AD954" i="10"/>
  <c r="AK954" i="10"/>
  <c r="AD955" i="10"/>
  <c r="AK955" i="10"/>
  <c r="AD956" i="10"/>
  <c r="AK956" i="10"/>
  <c r="AD957" i="10"/>
  <c r="AK957" i="10"/>
  <c r="AD958" i="10"/>
  <c r="AK958" i="10"/>
  <c r="AD959" i="10"/>
  <c r="AK959" i="10"/>
  <c r="AD960" i="10"/>
  <c r="AK960" i="10"/>
  <c r="AD961" i="10"/>
  <c r="AK961" i="10"/>
  <c r="AD962" i="10"/>
  <c r="AK962" i="10"/>
  <c r="AD963" i="10"/>
  <c r="AK963" i="10"/>
  <c r="AD964" i="10"/>
  <c r="AK964" i="10"/>
  <c r="AD965" i="10"/>
  <c r="AK965" i="10"/>
  <c r="AD966" i="10"/>
  <c r="AK966" i="10"/>
  <c r="AD967" i="10"/>
  <c r="AK967" i="10"/>
  <c r="AD968" i="10"/>
  <c r="AK968" i="10"/>
  <c r="AD969" i="10"/>
  <c r="AK969" i="10"/>
  <c r="AD970" i="10"/>
  <c r="AK970" i="10"/>
  <c r="AD971" i="10"/>
  <c r="AK971" i="10"/>
  <c r="AD972" i="10"/>
  <c r="AK972" i="10"/>
  <c r="AD973" i="10"/>
  <c r="AK973" i="10"/>
  <c r="AD974" i="10"/>
  <c r="AK974" i="10"/>
  <c r="AD975" i="10"/>
  <c r="AK975" i="10"/>
  <c r="AD976" i="10"/>
  <c r="AK976" i="10"/>
  <c r="AD977" i="10"/>
  <c r="AK977" i="10"/>
  <c r="AD978" i="10"/>
  <c r="AK978" i="10"/>
  <c r="AD979" i="10"/>
  <c r="AK979" i="10"/>
  <c r="AD980" i="10"/>
  <c r="AK980" i="10"/>
  <c r="AD981" i="10"/>
  <c r="AK981" i="10"/>
  <c r="AD982" i="10"/>
  <c r="AK982" i="10"/>
  <c r="AD983" i="10"/>
  <c r="AK983" i="10"/>
  <c r="AD984" i="10"/>
  <c r="AK984" i="10"/>
  <c r="AD985" i="10"/>
  <c r="AK985" i="10"/>
  <c r="AD986" i="10"/>
  <c r="AK986" i="10"/>
  <c r="AD987" i="10"/>
  <c r="AK987" i="10"/>
  <c r="AD988" i="10"/>
  <c r="AK988" i="10"/>
  <c r="AD989" i="10"/>
  <c r="AK989" i="10"/>
  <c r="AD990" i="10"/>
  <c r="AK990" i="10"/>
  <c r="AD991" i="10"/>
  <c r="AK991" i="10"/>
  <c r="AD992" i="10"/>
  <c r="AK992" i="10"/>
  <c r="AD993" i="10"/>
  <c r="AK993" i="10"/>
  <c r="AD994" i="10"/>
  <c r="AK994" i="10"/>
  <c r="AD995" i="10"/>
  <c r="AK995" i="10"/>
  <c r="AD996" i="10"/>
  <c r="AK996" i="10"/>
  <c r="AD997" i="10"/>
  <c r="AK997" i="10"/>
  <c r="AD998" i="10"/>
  <c r="AK998" i="10"/>
  <c r="AD999" i="10"/>
  <c r="AK999" i="10"/>
  <c r="AD76" i="10"/>
  <c r="AK76" i="10"/>
  <c r="AD77" i="10"/>
  <c r="AK77" i="10"/>
  <c r="AD78" i="10"/>
  <c r="AK78" i="10"/>
  <c r="AD76" i="2"/>
  <c r="AK76" i="2"/>
  <c r="AD77" i="2"/>
  <c r="AK77" i="2"/>
  <c r="AD78" i="2"/>
  <c r="AK78" i="2"/>
  <c r="AD79" i="2"/>
  <c r="AK79" i="2"/>
  <c r="AD80" i="2"/>
  <c r="AK80" i="2"/>
  <c r="AD81" i="2"/>
  <c r="AK81" i="2"/>
  <c r="AD82" i="2"/>
  <c r="AK82" i="2"/>
  <c r="AD83" i="2"/>
  <c r="AK83" i="2"/>
  <c r="AD84" i="2"/>
  <c r="AK84" i="2"/>
  <c r="AD85" i="2"/>
  <c r="AK85" i="2"/>
  <c r="AD86" i="2"/>
  <c r="AK86" i="2"/>
  <c r="AD87" i="2"/>
  <c r="AK87" i="2"/>
  <c r="AD88" i="2"/>
  <c r="AK88" i="2"/>
  <c r="AD89" i="2"/>
  <c r="AK89" i="2"/>
  <c r="AD90" i="2"/>
  <c r="AK90" i="2"/>
  <c r="AD91" i="2"/>
  <c r="AK91" i="2"/>
  <c r="AD92" i="2"/>
  <c r="AK92" i="2"/>
  <c r="AD93" i="2"/>
  <c r="AK93" i="2"/>
  <c r="AD94" i="2"/>
  <c r="AK94" i="2"/>
  <c r="AD95" i="2"/>
  <c r="AK95" i="2"/>
  <c r="AD96" i="2"/>
  <c r="AK96" i="2"/>
  <c r="AD97" i="2"/>
  <c r="AK97" i="2"/>
  <c r="AD98" i="2"/>
  <c r="AK98" i="2"/>
  <c r="AD99" i="2"/>
  <c r="AK99" i="2"/>
  <c r="AD100" i="2"/>
  <c r="AK100" i="2"/>
  <c r="AD101" i="2"/>
  <c r="AK101" i="2"/>
  <c r="AD102" i="2"/>
  <c r="AK102" i="2"/>
  <c r="AD103" i="2"/>
  <c r="AK103" i="2"/>
  <c r="AD104" i="2"/>
  <c r="AK104" i="2"/>
  <c r="AD105" i="2"/>
  <c r="AK105" i="2"/>
  <c r="AD106" i="2"/>
  <c r="AK106" i="2"/>
  <c r="AD107" i="2"/>
  <c r="AK107" i="2"/>
  <c r="AD108" i="2"/>
  <c r="AK108" i="2"/>
  <c r="AD109" i="2"/>
  <c r="AK109" i="2"/>
  <c r="AD110" i="2"/>
  <c r="AK110" i="2"/>
  <c r="AD111" i="2"/>
  <c r="AK111" i="2"/>
  <c r="AD112" i="2"/>
  <c r="AK112" i="2"/>
  <c r="AD113" i="2"/>
  <c r="AK113" i="2"/>
  <c r="AD114" i="2"/>
  <c r="AK114" i="2"/>
  <c r="AD115" i="2"/>
  <c r="AK115" i="2"/>
  <c r="AD116" i="2"/>
  <c r="AK116" i="2"/>
  <c r="AD117" i="2"/>
  <c r="AK117" i="2"/>
  <c r="AD118" i="2"/>
  <c r="AK118" i="2"/>
  <c r="AD119" i="2"/>
  <c r="AK119" i="2"/>
  <c r="AD120" i="2"/>
  <c r="AK120" i="2"/>
  <c r="AD121" i="2"/>
  <c r="AK121" i="2"/>
  <c r="AD122" i="2"/>
  <c r="AK122" i="2"/>
  <c r="AD123" i="2"/>
  <c r="AK123" i="2"/>
  <c r="AD124" i="2"/>
  <c r="AK124" i="2"/>
  <c r="AD125" i="2"/>
  <c r="AK125" i="2"/>
  <c r="AD126" i="2"/>
  <c r="AK126" i="2"/>
  <c r="AD127" i="2"/>
  <c r="AK127" i="2"/>
  <c r="AD128" i="2"/>
  <c r="AK128" i="2"/>
  <c r="AD129" i="2"/>
  <c r="AK129" i="2"/>
  <c r="AD130" i="2"/>
  <c r="AK130" i="2"/>
  <c r="AD131" i="2"/>
  <c r="AK131" i="2"/>
  <c r="AD132" i="2"/>
  <c r="AK132" i="2"/>
  <c r="AD133" i="2"/>
  <c r="AK133" i="2"/>
  <c r="AD134" i="2"/>
  <c r="AK134" i="2"/>
  <c r="AD135" i="2"/>
  <c r="AK135" i="2"/>
  <c r="AD136" i="2"/>
  <c r="AK136" i="2"/>
  <c r="AD137" i="2"/>
  <c r="AK137" i="2"/>
  <c r="AD138" i="2"/>
  <c r="AK138" i="2"/>
  <c r="AD139" i="2"/>
  <c r="AK139" i="2"/>
  <c r="AD140" i="2"/>
  <c r="AK140" i="2"/>
  <c r="AD141" i="2"/>
  <c r="AK141" i="2"/>
  <c r="AD142" i="2"/>
  <c r="AK142" i="2"/>
  <c r="AD143" i="2"/>
  <c r="AK143" i="2"/>
  <c r="AD144" i="2"/>
  <c r="AK144" i="2"/>
  <c r="AD145" i="2"/>
  <c r="AK145" i="2"/>
  <c r="AD146" i="2"/>
  <c r="AK146" i="2"/>
  <c r="AD147" i="2"/>
  <c r="AK147" i="2"/>
  <c r="AD148" i="2"/>
  <c r="AK148" i="2"/>
  <c r="AD149" i="2"/>
  <c r="AK149" i="2"/>
  <c r="AD150" i="2"/>
  <c r="AK150" i="2"/>
  <c r="AD151" i="2"/>
  <c r="AK151" i="2"/>
  <c r="AD152" i="2"/>
  <c r="AK152" i="2"/>
  <c r="AD153" i="2"/>
  <c r="AK153" i="2"/>
  <c r="AD154" i="2"/>
  <c r="AK154" i="2"/>
  <c r="AD155" i="2"/>
  <c r="AK155" i="2"/>
  <c r="AD156" i="2"/>
  <c r="AK156" i="2"/>
  <c r="AD157" i="2"/>
  <c r="AK157" i="2"/>
  <c r="AD158" i="2"/>
  <c r="AK158" i="2"/>
  <c r="AD159" i="2"/>
  <c r="AK159" i="2"/>
  <c r="AD160" i="2"/>
  <c r="AK160" i="2"/>
  <c r="AD161" i="2"/>
  <c r="AK161" i="2"/>
  <c r="AD162" i="2"/>
  <c r="AK162" i="2"/>
  <c r="AD163" i="2"/>
  <c r="AK163" i="2"/>
  <c r="AD164" i="2"/>
  <c r="AK164" i="2"/>
  <c r="AD165" i="2"/>
  <c r="AK165" i="2"/>
  <c r="AD166" i="2"/>
  <c r="AK166" i="2"/>
  <c r="AD167" i="2"/>
  <c r="AK167" i="2"/>
  <c r="AD168" i="2"/>
  <c r="AK168" i="2"/>
  <c r="AD169" i="2"/>
  <c r="AK169" i="2"/>
  <c r="AD170" i="2"/>
  <c r="AK170" i="2"/>
  <c r="AD171" i="2"/>
  <c r="AK171" i="2"/>
  <c r="AD172" i="2"/>
  <c r="AK172" i="2"/>
  <c r="AD173" i="2"/>
  <c r="AK173" i="2"/>
  <c r="AD174" i="2"/>
  <c r="AK174" i="2"/>
  <c r="AD175" i="2"/>
  <c r="AK175" i="2"/>
  <c r="AD176" i="2"/>
  <c r="AK176" i="2"/>
  <c r="AD177" i="2"/>
  <c r="AK177" i="2"/>
  <c r="AD178" i="2"/>
  <c r="AK178" i="2"/>
  <c r="AD179" i="2"/>
  <c r="AK179" i="2"/>
  <c r="AD180" i="2"/>
  <c r="AK180" i="2"/>
  <c r="AD181" i="2"/>
  <c r="AK181" i="2"/>
  <c r="AD182" i="2"/>
  <c r="AK182" i="2"/>
  <c r="AD183" i="2"/>
  <c r="AK183" i="2"/>
  <c r="AD184" i="2"/>
  <c r="AK184" i="2"/>
  <c r="AD185" i="2"/>
  <c r="AK185" i="2"/>
  <c r="AD186" i="2"/>
  <c r="AK186" i="2"/>
  <c r="AD187" i="2"/>
  <c r="AK187" i="2"/>
  <c r="AD188" i="2"/>
  <c r="AK188" i="2"/>
  <c r="AD189" i="2"/>
  <c r="AK189" i="2"/>
  <c r="AD190" i="2"/>
  <c r="AK190" i="2"/>
  <c r="AD191" i="2"/>
  <c r="AK191" i="2"/>
  <c r="AD192" i="2"/>
  <c r="AK192" i="2"/>
  <c r="AD193" i="2"/>
  <c r="AK193" i="2"/>
  <c r="AD194" i="2"/>
  <c r="AK194" i="2"/>
  <c r="AD195" i="2"/>
  <c r="AK195" i="2"/>
  <c r="AD196" i="2"/>
  <c r="AK196" i="2"/>
  <c r="AD197" i="2"/>
  <c r="AK197" i="2"/>
  <c r="AD198" i="2"/>
  <c r="AK198" i="2"/>
  <c r="AD199" i="2"/>
  <c r="AK199" i="2"/>
  <c r="AD200" i="2"/>
  <c r="AK200" i="2"/>
  <c r="AD201" i="2"/>
  <c r="AK201" i="2"/>
  <c r="AD202" i="2"/>
  <c r="AK202" i="2"/>
  <c r="AD203" i="2"/>
  <c r="AK203" i="2"/>
  <c r="AD204" i="2"/>
  <c r="AK204" i="2"/>
  <c r="AD205" i="2"/>
  <c r="AK205" i="2"/>
  <c r="AD206" i="2"/>
  <c r="AK206" i="2"/>
  <c r="AD207" i="2"/>
  <c r="AK207" i="2"/>
  <c r="AD208" i="2"/>
  <c r="AK208" i="2"/>
  <c r="AD209" i="2"/>
  <c r="AK209" i="2"/>
  <c r="AD210" i="2"/>
  <c r="AK210" i="2"/>
  <c r="AD211" i="2"/>
  <c r="AK211" i="2"/>
  <c r="AD212" i="2"/>
  <c r="AK212" i="2"/>
  <c r="AD213" i="2"/>
  <c r="AK213" i="2"/>
  <c r="AD214" i="2"/>
  <c r="AK214" i="2"/>
  <c r="AD215" i="2"/>
  <c r="AK215" i="2"/>
  <c r="AD216" i="2"/>
  <c r="AK216" i="2"/>
  <c r="AD217" i="2"/>
  <c r="AK217" i="2"/>
  <c r="AD218" i="2"/>
  <c r="AK218" i="2"/>
  <c r="AD219" i="2"/>
  <c r="AK219" i="2"/>
  <c r="AD220" i="2"/>
  <c r="AK220" i="2"/>
  <c r="AD221" i="2"/>
  <c r="AK221" i="2"/>
  <c r="AD222" i="2"/>
  <c r="AK222" i="2"/>
  <c r="AD223" i="2"/>
  <c r="AK223" i="2"/>
  <c r="AD224" i="2"/>
  <c r="AK224" i="2"/>
  <c r="AD225" i="2"/>
  <c r="AK225" i="2"/>
  <c r="AD226" i="2"/>
  <c r="AK226" i="2"/>
  <c r="AD227" i="2"/>
  <c r="AK227" i="2"/>
  <c r="AD228" i="2"/>
  <c r="AK228" i="2"/>
  <c r="AD229" i="2"/>
  <c r="AK229" i="2"/>
  <c r="AD230" i="2"/>
  <c r="AK230" i="2"/>
  <c r="AD231" i="2"/>
  <c r="AK231" i="2"/>
  <c r="AD232" i="2"/>
  <c r="AK232" i="2"/>
  <c r="AD233" i="2"/>
  <c r="AK233" i="2"/>
  <c r="AD234" i="2"/>
  <c r="AK234" i="2"/>
  <c r="AD235" i="2"/>
  <c r="AK235" i="2"/>
  <c r="AD236" i="2"/>
  <c r="AK236" i="2"/>
  <c r="AD237" i="2"/>
  <c r="AK237" i="2"/>
  <c r="AD238" i="2"/>
  <c r="AK238" i="2"/>
  <c r="AD239" i="2"/>
  <c r="AK239" i="2"/>
  <c r="AD240" i="2"/>
  <c r="AK240" i="2"/>
  <c r="AD241" i="2"/>
  <c r="AK241" i="2"/>
  <c r="AD242" i="2"/>
  <c r="AK242" i="2"/>
  <c r="AD243" i="2"/>
  <c r="AK243" i="2"/>
  <c r="AD244" i="2"/>
  <c r="AK244" i="2"/>
  <c r="AD245" i="2"/>
  <c r="AK245" i="2"/>
  <c r="AD246" i="2"/>
  <c r="AK246" i="2"/>
  <c r="AD247" i="2"/>
  <c r="AK247" i="2"/>
  <c r="AD248" i="2"/>
  <c r="AK248" i="2"/>
  <c r="AD249" i="2"/>
  <c r="AK249" i="2"/>
  <c r="AD250" i="2"/>
  <c r="AK250" i="2"/>
  <c r="AD251" i="2"/>
  <c r="AK251" i="2"/>
  <c r="AD252" i="2"/>
  <c r="AK252" i="2"/>
  <c r="AD253" i="2"/>
  <c r="AK253" i="2"/>
  <c r="AD254" i="2"/>
  <c r="AK254" i="2"/>
  <c r="AD255" i="2"/>
  <c r="AK255" i="2"/>
  <c r="AD256" i="2"/>
  <c r="AK256" i="2"/>
  <c r="AD257" i="2"/>
  <c r="AK257" i="2"/>
  <c r="AD258" i="2"/>
  <c r="AK258" i="2"/>
  <c r="AD259" i="2"/>
  <c r="AK259" i="2"/>
  <c r="AD260" i="2"/>
  <c r="AK260" i="2"/>
  <c r="AD261" i="2"/>
  <c r="AK261" i="2"/>
  <c r="AD262" i="2"/>
  <c r="AK262" i="2"/>
  <c r="AD263" i="2"/>
  <c r="AK263" i="2"/>
  <c r="AD264" i="2"/>
  <c r="AK264" i="2"/>
  <c r="AD265" i="2"/>
  <c r="AK265" i="2"/>
  <c r="AD266" i="2"/>
  <c r="AK266" i="2"/>
  <c r="AD267" i="2"/>
  <c r="AK267" i="2"/>
  <c r="AD268" i="2"/>
  <c r="AK268" i="2"/>
  <c r="AD269" i="2"/>
  <c r="AK269" i="2"/>
  <c r="AD270" i="2"/>
  <c r="AK270" i="2"/>
  <c r="AD271" i="2"/>
  <c r="AK271" i="2"/>
  <c r="AD272" i="2"/>
  <c r="AK272" i="2"/>
  <c r="AD273" i="2"/>
  <c r="AK273" i="2"/>
  <c r="AD274" i="2"/>
  <c r="AK274" i="2"/>
  <c r="AD275" i="2"/>
  <c r="AK275" i="2"/>
  <c r="AD276" i="2"/>
  <c r="AK276" i="2"/>
  <c r="AD277" i="2"/>
  <c r="AK277" i="2"/>
  <c r="AD278" i="2"/>
  <c r="AK278" i="2"/>
  <c r="AD279" i="2"/>
  <c r="AK279" i="2"/>
  <c r="AD280" i="2"/>
  <c r="AK280" i="2"/>
  <c r="AD281" i="2"/>
  <c r="AK281" i="2"/>
  <c r="AD282" i="2"/>
  <c r="AK282" i="2"/>
  <c r="AD283" i="2"/>
  <c r="AK283" i="2"/>
  <c r="AD284" i="2"/>
  <c r="AK284" i="2"/>
  <c r="AD285" i="2"/>
  <c r="AK285" i="2"/>
  <c r="AD286" i="2"/>
  <c r="AK286" i="2"/>
  <c r="AD287" i="2"/>
  <c r="AK287" i="2"/>
  <c r="AD288" i="2"/>
  <c r="AK288" i="2"/>
  <c r="AD289" i="2"/>
  <c r="AK289" i="2"/>
  <c r="AD290" i="2"/>
  <c r="AK290" i="2"/>
  <c r="AD291" i="2"/>
  <c r="AK291" i="2"/>
  <c r="AD292" i="2"/>
  <c r="AK292" i="2"/>
  <c r="AD293" i="2"/>
  <c r="AK293" i="2"/>
  <c r="AD294" i="2"/>
  <c r="AK294" i="2"/>
  <c r="AD295" i="2"/>
  <c r="AK295" i="2"/>
  <c r="AD296" i="2"/>
  <c r="AK296" i="2"/>
  <c r="AD297" i="2"/>
  <c r="AK297" i="2"/>
  <c r="AD298" i="2"/>
  <c r="AK298" i="2"/>
  <c r="AD299" i="2"/>
  <c r="AK299" i="2"/>
  <c r="AD300" i="2"/>
  <c r="AK300" i="2"/>
  <c r="AD301" i="2"/>
  <c r="AK301" i="2"/>
  <c r="AD302" i="2"/>
  <c r="AK302" i="2"/>
  <c r="AD303" i="2"/>
  <c r="AK303" i="2"/>
  <c r="AD304" i="2"/>
  <c r="AK304" i="2"/>
  <c r="AD305" i="2"/>
  <c r="AK305" i="2"/>
  <c r="AD306" i="2"/>
  <c r="AK306" i="2"/>
  <c r="AD307" i="2"/>
  <c r="AK307" i="2"/>
  <c r="AD308" i="2"/>
  <c r="AK308" i="2"/>
  <c r="AD309" i="2"/>
  <c r="AK309" i="2"/>
  <c r="AD310" i="2"/>
  <c r="AK310" i="2"/>
  <c r="AD311" i="2"/>
  <c r="AK311" i="2"/>
  <c r="AD312" i="2"/>
  <c r="AK312" i="2"/>
  <c r="AD313" i="2"/>
  <c r="AK313" i="2"/>
  <c r="AD314" i="2"/>
  <c r="AK314" i="2"/>
  <c r="AD315" i="2"/>
  <c r="AK315" i="2"/>
  <c r="AD316" i="2"/>
  <c r="AK316" i="2"/>
  <c r="AD317" i="2"/>
  <c r="AK317" i="2"/>
  <c r="AD318" i="2"/>
  <c r="AK318" i="2"/>
  <c r="AD319" i="2"/>
  <c r="AK319" i="2"/>
  <c r="AD320" i="2"/>
  <c r="AK320" i="2"/>
  <c r="AD321" i="2"/>
  <c r="AK321" i="2"/>
  <c r="AD322" i="2"/>
  <c r="AK322" i="2"/>
  <c r="AD323" i="2"/>
  <c r="AK323" i="2"/>
  <c r="AD324" i="2"/>
  <c r="AK324" i="2"/>
  <c r="AD325" i="2"/>
  <c r="AK325" i="2"/>
  <c r="AD326" i="2"/>
  <c r="AK326" i="2"/>
  <c r="AD327" i="2"/>
  <c r="AK327" i="2"/>
  <c r="AD328" i="2"/>
  <c r="AK328" i="2"/>
  <c r="AD329" i="2"/>
  <c r="AK329" i="2"/>
  <c r="AD330" i="2"/>
  <c r="AK330" i="2"/>
  <c r="AD331" i="2"/>
  <c r="AK331" i="2"/>
  <c r="AD332" i="2"/>
  <c r="AK332" i="2"/>
  <c r="AD333" i="2"/>
  <c r="AK333" i="2"/>
  <c r="AD334" i="2"/>
  <c r="AK334" i="2"/>
  <c r="AD335" i="2"/>
  <c r="AK335" i="2"/>
  <c r="AD336" i="2"/>
  <c r="AK336" i="2"/>
  <c r="AD337" i="2"/>
  <c r="AK337" i="2"/>
  <c r="AD338" i="2"/>
  <c r="AK338" i="2"/>
  <c r="AD339" i="2"/>
  <c r="AK339" i="2"/>
  <c r="AD340" i="2"/>
  <c r="AK340" i="2"/>
  <c r="AD341" i="2"/>
  <c r="AK341" i="2"/>
  <c r="AD342" i="2"/>
  <c r="AK342" i="2"/>
  <c r="AD343" i="2"/>
  <c r="AK343" i="2"/>
  <c r="AD344" i="2"/>
  <c r="AK344" i="2"/>
  <c r="AD345" i="2"/>
  <c r="AK345" i="2"/>
  <c r="AD346" i="2"/>
  <c r="AK346" i="2"/>
  <c r="AD347" i="2"/>
  <c r="AK347" i="2"/>
  <c r="AD348" i="2"/>
  <c r="AK348" i="2"/>
  <c r="AD349" i="2"/>
  <c r="AK349" i="2"/>
  <c r="AD350" i="2"/>
  <c r="AK350" i="2"/>
  <c r="AD351" i="2"/>
  <c r="AK351" i="2"/>
  <c r="AD352" i="2"/>
  <c r="AK352" i="2"/>
  <c r="AD353" i="2"/>
  <c r="AK353" i="2"/>
  <c r="AD354" i="2"/>
  <c r="AK354" i="2"/>
  <c r="AD355" i="2"/>
  <c r="AK355" i="2"/>
  <c r="AD356" i="2"/>
  <c r="AK356" i="2"/>
  <c r="AD357" i="2"/>
  <c r="AK357" i="2"/>
  <c r="AD358" i="2"/>
  <c r="AK358" i="2"/>
  <c r="AD359" i="2"/>
  <c r="AK359" i="2"/>
  <c r="AD360" i="2"/>
  <c r="AK360" i="2"/>
  <c r="AD361" i="2"/>
  <c r="AK361" i="2"/>
  <c r="AD362" i="2"/>
  <c r="AK362" i="2"/>
  <c r="AD363" i="2"/>
  <c r="AK363" i="2"/>
  <c r="AD364" i="2"/>
  <c r="AK364" i="2"/>
  <c r="AD365" i="2"/>
  <c r="AK365" i="2"/>
  <c r="AD366" i="2"/>
  <c r="AK366" i="2"/>
  <c r="AD367" i="2"/>
  <c r="AK367" i="2"/>
  <c r="AD368" i="2"/>
  <c r="AK368" i="2"/>
  <c r="AD369" i="2"/>
  <c r="AK369" i="2"/>
  <c r="AD370" i="2"/>
  <c r="AK370" i="2"/>
  <c r="AD371" i="2"/>
  <c r="AK371" i="2"/>
  <c r="AD372" i="2"/>
  <c r="AK372" i="2"/>
  <c r="AD373" i="2"/>
  <c r="AK373" i="2"/>
  <c r="AD374" i="2"/>
  <c r="AK374" i="2"/>
  <c r="AD375" i="2"/>
  <c r="AK375" i="2"/>
  <c r="AD376" i="2"/>
  <c r="AK376" i="2"/>
  <c r="AD377" i="2"/>
  <c r="AK377" i="2"/>
  <c r="AD378" i="2"/>
  <c r="AK378" i="2"/>
  <c r="AD379" i="2"/>
  <c r="AK379" i="2"/>
  <c r="AD380" i="2"/>
  <c r="AK380" i="2"/>
  <c r="AD381" i="2"/>
  <c r="AK381" i="2"/>
  <c r="AD382" i="2"/>
  <c r="AK382" i="2"/>
  <c r="AD383" i="2"/>
  <c r="AK383" i="2"/>
  <c r="AD384" i="2"/>
  <c r="AK384" i="2"/>
  <c r="AD385" i="2"/>
  <c r="AK385" i="2"/>
  <c r="AD386" i="2"/>
  <c r="AK386" i="2"/>
  <c r="AD387" i="2"/>
  <c r="AK387" i="2"/>
  <c r="AD388" i="2"/>
  <c r="AK388" i="2"/>
  <c r="AD389" i="2"/>
  <c r="AK389" i="2"/>
  <c r="AD390" i="2"/>
  <c r="AK390" i="2"/>
  <c r="AD391" i="2"/>
  <c r="AK391" i="2"/>
  <c r="AD392" i="2"/>
  <c r="AK392" i="2"/>
  <c r="AD393" i="2"/>
  <c r="AK393" i="2"/>
  <c r="AD394" i="2"/>
  <c r="AK394" i="2"/>
  <c r="AD395" i="2"/>
  <c r="AK395" i="2"/>
  <c r="AD396" i="2"/>
  <c r="AK396" i="2"/>
  <c r="AD397" i="2"/>
  <c r="AK397" i="2"/>
  <c r="AD398" i="2"/>
  <c r="AK398" i="2"/>
  <c r="AD399" i="2"/>
  <c r="AK399" i="2"/>
  <c r="AD400" i="2"/>
  <c r="AK400" i="2"/>
  <c r="AD401" i="2"/>
  <c r="AK401" i="2"/>
  <c r="AD402" i="2"/>
  <c r="AK402" i="2"/>
  <c r="AD403" i="2"/>
  <c r="AK403" i="2"/>
  <c r="AD404" i="2"/>
  <c r="AK404" i="2"/>
  <c r="AD405" i="2"/>
  <c r="AK405" i="2"/>
  <c r="AD406" i="2"/>
  <c r="AK406" i="2"/>
  <c r="AD407" i="2"/>
  <c r="AK407" i="2"/>
  <c r="AD408" i="2"/>
  <c r="AK408" i="2"/>
  <c r="AD409" i="2"/>
  <c r="AK409" i="2"/>
  <c r="AD410" i="2"/>
  <c r="AK410" i="2"/>
  <c r="AD411" i="2"/>
  <c r="AK411" i="2"/>
  <c r="AD412" i="2"/>
  <c r="AK412" i="2"/>
  <c r="AD413" i="2"/>
  <c r="AK413" i="2"/>
  <c r="AD414" i="2"/>
  <c r="AK414" i="2"/>
  <c r="AD415" i="2"/>
  <c r="AK415" i="2"/>
  <c r="AD416" i="2"/>
  <c r="AK416" i="2"/>
  <c r="AD417" i="2"/>
  <c r="AK417" i="2"/>
  <c r="AD418" i="2"/>
  <c r="AK418" i="2"/>
  <c r="AD419" i="2"/>
  <c r="AK419" i="2"/>
  <c r="AD420" i="2"/>
  <c r="AK420" i="2"/>
  <c r="AD421" i="2"/>
  <c r="AK421" i="2"/>
  <c r="AD422" i="2"/>
  <c r="AK422" i="2"/>
  <c r="AD423" i="2"/>
  <c r="AK423" i="2"/>
  <c r="AD424" i="2"/>
  <c r="AK424" i="2"/>
  <c r="AD425" i="2"/>
  <c r="AK425" i="2"/>
  <c r="AD426" i="2"/>
  <c r="AK426" i="2"/>
  <c r="AD427" i="2"/>
  <c r="AK427" i="2"/>
  <c r="AD428" i="2"/>
  <c r="AK428" i="2"/>
  <c r="AD429" i="2"/>
  <c r="AK429" i="2"/>
  <c r="AD430" i="2"/>
  <c r="AK430" i="2"/>
  <c r="AD431" i="2"/>
  <c r="AK431" i="2"/>
  <c r="AD432" i="2"/>
  <c r="AK432" i="2"/>
  <c r="AD433" i="2"/>
  <c r="AK433" i="2"/>
  <c r="AD434" i="2"/>
  <c r="AK434" i="2"/>
  <c r="AD435" i="2"/>
  <c r="AK435" i="2"/>
  <c r="AD436" i="2"/>
  <c r="AK436" i="2"/>
  <c r="AD437" i="2"/>
  <c r="AK437" i="2"/>
  <c r="AD438" i="2"/>
  <c r="AK438" i="2"/>
  <c r="AD439" i="2"/>
  <c r="AK439" i="2"/>
  <c r="AD440" i="2"/>
  <c r="AK440" i="2"/>
  <c r="AD441" i="2"/>
  <c r="AK441" i="2"/>
  <c r="AD442" i="2"/>
  <c r="AK442" i="2"/>
  <c r="AD443" i="2"/>
  <c r="AK443" i="2"/>
  <c r="AD444" i="2"/>
  <c r="AK444" i="2"/>
  <c r="AD445" i="2"/>
  <c r="AK445" i="2"/>
  <c r="AD446" i="2"/>
  <c r="AK446" i="2"/>
  <c r="AD447" i="2"/>
  <c r="AK447" i="2"/>
  <c r="AD448" i="2"/>
  <c r="AK448" i="2"/>
  <c r="AD449" i="2"/>
  <c r="AK449" i="2"/>
  <c r="AD450" i="2"/>
  <c r="AK450" i="2"/>
  <c r="AD451" i="2"/>
  <c r="AK451" i="2"/>
  <c r="AD452" i="2"/>
  <c r="AK452" i="2"/>
  <c r="AD453" i="2"/>
  <c r="AK453" i="2"/>
  <c r="AD454" i="2"/>
  <c r="AK454" i="2"/>
  <c r="AD455" i="2"/>
  <c r="AK455" i="2"/>
  <c r="AD456" i="2"/>
  <c r="AK456" i="2"/>
  <c r="AD457" i="2"/>
  <c r="AK457" i="2"/>
  <c r="AD458" i="2"/>
  <c r="AK458" i="2"/>
  <c r="AD459" i="2"/>
  <c r="AK459" i="2"/>
  <c r="AD460" i="2"/>
  <c r="AK460" i="2"/>
  <c r="AD461" i="2"/>
  <c r="AK461" i="2"/>
  <c r="AD462" i="2"/>
  <c r="AK462" i="2"/>
  <c r="AD463" i="2"/>
  <c r="AK463" i="2"/>
  <c r="AD464" i="2"/>
  <c r="AK464" i="2"/>
  <c r="AD465" i="2"/>
  <c r="AK465" i="2"/>
  <c r="AD466" i="2"/>
  <c r="AK466" i="2"/>
  <c r="AD467" i="2"/>
  <c r="AK467" i="2"/>
  <c r="AD468" i="2"/>
  <c r="AK468" i="2"/>
  <c r="AD469" i="2"/>
  <c r="AK469" i="2"/>
  <c r="AD470" i="2"/>
  <c r="AK470" i="2"/>
  <c r="AD471" i="2"/>
  <c r="AK471" i="2"/>
  <c r="AD472" i="2"/>
  <c r="AK472" i="2"/>
  <c r="AD473" i="2"/>
  <c r="AK473" i="2"/>
  <c r="AD474" i="2"/>
  <c r="AK474" i="2"/>
  <c r="AD475" i="2"/>
  <c r="AK475" i="2"/>
  <c r="AD476" i="2"/>
  <c r="AK476" i="2"/>
  <c r="AD477" i="2"/>
  <c r="AK477" i="2"/>
  <c r="AD478" i="2"/>
  <c r="AK478" i="2"/>
  <c r="AD479" i="2"/>
  <c r="AK479" i="2"/>
  <c r="AD480" i="2"/>
  <c r="AK480" i="2"/>
  <c r="AD481" i="2"/>
  <c r="AK481" i="2"/>
  <c r="AD482" i="2"/>
  <c r="AK482" i="2"/>
  <c r="AD483" i="2"/>
  <c r="AK483" i="2"/>
  <c r="AD484" i="2"/>
  <c r="AK484" i="2"/>
  <c r="AD485" i="2"/>
  <c r="AK485" i="2"/>
  <c r="AD486" i="2"/>
  <c r="AK486" i="2"/>
  <c r="AD487" i="2"/>
  <c r="AK487" i="2"/>
  <c r="AD488" i="2"/>
  <c r="AK488" i="2"/>
  <c r="AD489" i="2"/>
  <c r="AK489" i="2"/>
  <c r="AD490" i="2"/>
  <c r="AK490" i="2"/>
  <c r="AD491" i="2"/>
  <c r="AK491" i="2"/>
  <c r="AD492" i="2"/>
  <c r="AK492" i="2"/>
  <c r="AD493" i="2"/>
  <c r="AK493" i="2"/>
  <c r="AD494" i="2"/>
  <c r="AK494" i="2"/>
  <c r="AD495" i="2"/>
  <c r="AK495" i="2"/>
  <c r="AD496" i="2"/>
  <c r="AK496" i="2"/>
  <c r="AD497" i="2"/>
  <c r="AK497" i="2"/>
  <c r="AD498" i="2"/>
  <c r="AK498" i="2"/>
  <c r="AD499" i="2"/>
  <c r="AK499" i="2"/>
  <c r="AD500" i="2"/>
  <c r="AK500" i="2"/>
  <c r="AD501" i="2"/>
  <c r="AK501" i="2"/>
  <c r="AD502" i="2"/>
  <c r="AK502" i="2"/>
  <c r="AD503" i="2"/>
  <c r="AK503" i="2"/>
  <c r="AD504" i="2"/>
  <c r="AK504" i="2"/>
  <c r="AD505" i="2"/>
  <c r="AK505" i="2"/>
  <c r="AD506" i="2"/>
  <c r="AK506" i="2"/>
  <c r="AD507" i="2"/>
  <c r="AK507" i="2"/>
  <c r="AD508" i="2"/>
  <c r="AK508" i="2"/>
  <c r="AD509" i="2"/>
  <c r="AK509" i="2"/>
  <c r="AD510" i="2"/>
  <c r="AK510" i="2"/>
  <c r="AD511" i="2"/>
  <c r="AK511" i="2"/>
  <c r="AD512" i="2"/>
  <c r="AK512" i="2"/>
  <c r="AD513" i="2"/>
  <c r="AK513" i="2"/>
  <c r="AD514" i="2"/>
  <c r="AK514" i="2"/>
  <c r="AD515" i="2"/>
  <c r="AK515" i="2"/>
  <c r="AD516" i="2"/>
  <c r="AK516" i="2"/>
  <c r="AD517" i="2"/>
  <c r="AK517" i="2"/>
  <c r="AD518" i="2"/>
  <c r="AK518" i="2"/>
  <c r="AD519" i="2"/>
  <c r="AK519" i="2"/>
  <c r="AD520" i="2"/>
  <c r="AK520" i="2"/>
  <c r="AD521" i="2"/>
  <c r="AK521" i="2"/>
  <c r="AD522" i="2"/>
  <c r="AK522" i="2"/>
  <c r="AD523" i="2"/>
  <c r="AK523" i="2"/>
  <c r="AD524" i="2"/>
  <c r="AK524" i="2"/>
  <c r="AD525" i="2"/>
  <c r="AK525" i="2"/>
  <c r="AD526" i="2"/>
  <c r="AK526" i="2"/>
  <c r="AD527" i="2"/>
  <c r="AK527" i="2"/>
  <c r="AD528" i="2"/>
  <c r="AK528" i="2"/>
  <c r="AD529" i="2"/>
  <c r="AK529" i="2"/>
  <c r="AD530" i="2"/>
  <c r="AK530" i="2"/>
  <c r="AD531" i="2"/>
  <c r="AK531" i="2"/>
  <c r="AD532" i="2"/>
  <c r="AK532" i="2"/>
  <c r="AD533" i="2"/>
  <c r="AK533" i="2"/>
  <c r="AD534" i="2"/>
  <c r="AK534" i="2"/>
  <c r="AD535" i="2"/>
  <c r="AK535" i="2"/>
  <c r="AD536" i="2"/>
  <c r="AK536" i="2"/>
  <c r="AD537" i="2"/>
  <c r="AK537" i="2"/>
  <c r="AD538" i="2"/>
  <c r="AK538" i="2"/>
  <c r="AD539" i="2"/>
  <c r="AK539" i="2"/>
  <c r="AD540" i="2"/>
  <c r="AK540" i="2"/>
  <c r="AD541" i="2"/>
  <c r="AK541" i="2"/>
  <c r="AD542" i="2"/>
  <c r="AK542" i="2"/>
  <c r="AD543" i="2"/>
  <c r="AK543" i="2"/>
  <c r="AD544" i="2"/>
  <c r="AK544" i="2"/>
  <c r="AD545" i="2"/>
  <c r="AK545" i="2"/>
  <c r="AD546" i="2"/>
  <c r="AK546" i="2"/>
  <c r="AD547" i="2"/>
  <c r="AK547" i="2"/>
  <c r="AD548" i="2"/>
  <c r="AK548" i="2"/>
  <c r="AD549" i="2"/>
  <c r="AK549" i="2"/>
  <c r="AD550" i="2"/>
  <c r="AK550" i="2"/>
  <c r="AD551" i="2"/>
  <c r="AK551" i="2"/>
  <c r="AD552" i="2"/>
  <c r="AK552" i="2"/>
  <c r="AD553" i="2"/>
  <c r="AK553" i="2"/>
  <c r="AD554" i="2"/>
  <c r="AK554" i="2"/>
  <c r="AD555" i="2"/>
  <c r="AK555" i="2"/>
  <c r="AD556" i="2"/>
  <c r="AK556" i="2"/>
  <c r="AD557" i="2"/>
  <c r="AK557" i="2"/>
  <c r="AD558" i="2"/>
  <c r="AK558" i="2"/>
  <c r="AD559" i="2"/>
  <c r="AK559" i="2"/>
  <c r="AD560" i="2"/>
  <c r="AK560" i="2"/>
  <c r="AD561" i="2"/>
  <c r="AK561" i="2"/>
  <c r="AD562" i="2"/>
  <c r="AK562" i="2"/>
  <c r="AD563" i="2"/>
  <c r="AK563" i="2"/>
  <c r="AD564" i="2"/>
  <c r="AK564" i="2"/>
  <c r="AD565" i="2"/>
  <c r="AK565" i="2"/>
  <c r="AD566" i="2"/>
  <c r="AK566" i="2"/>
  <c r="AD567" i="2"/>
  <c r="AK567" i="2"/>
  <c r="AD568" i="2"/>
  <c r="AK568" i="2"/>
  <c r="AD569" i="2"/>
  <c r="AK569" i="2"/>
  <c r="AD570" i="2"/>
  <c r="AK570" i="2"/>
  <c r="AD571" i="2"/>
  <c r="AK571" i="2"/>
  <c r="AD572" i="2"/>
  <c r="AK572" i="2"/>
  <c r="AD573" i="2"/>
  <c r="AK573" i="2"/>
  <c r="AD574" i="2"/>
  <c r="AK574" i="2"/>
  <c r="AD575" i="2"/>
  <c r="AK575" i="2"/>
  <c r="AD576" i="2"/>
  <c r="AK576" i="2"/>
  <c r="AD577" i="2"/>
  <c r="AK577" i="2"/>
  <c r="AD578" i="2"/>
  <c r="AK578" i="2"/>
  <c r="AD579" i="2"/>
  <c r="AK579" i="2"/>
  <c r="AD580" i="2"/>
  <c r="AK580" i="2"/>
  <c r="AD581" i="2"/>
  <c r="AK581" i="2"/>
  <c r="AD582" i="2"/>
  <c r="AK582" i="2"/>
  <c r="AD583" i="2"/>
  <c r="AK583" i="2"/>
  <c r="AD584" i="2"/>
  <c r="AK584" i="2"/>
  <c r="AD585" i="2"/>
  <c r="AK585" i="2"/>
  <c r="AD586" i="2"/>
  <c r="AK586" i="2"/>
  <c r="AD587" i="2"/>
  <c r="AK587" i="2"/>
  <c r="AD588" i="2"/>
  <c r="AK588" i="2"/>
  <c r="AD589" i="2"/>
  <c r="AK589" i="2"/>
  <c r="AD590" i="2"/>
  <c r="AK590" i="2"/>
  <c r="AD591" i="2"/>
  <c r="AK591" i="2"/>
  <c r="AD592" i="2"/>
  <c r="AK592" i="2"/>
  <c r="AD593" i="2"/>
  <c r="AK593" i="2"/>
  <c r="AD594" i="2"/>
  <c r="AK594" i="2"/>
  <c r="AD595" i="2"/>
  <c r="AK595" i="2"/>
  <c r="AD596" i="2"/>
  <c r="AK596" i="2"/>
  <c r="AD597" i="2"/>
  <c r="AK597" i="2"/>
  <c r="AD598" i="2"/>
  <c r="AK598" i="2"/>
  <c r="AD599" i="2"/>
  <c r="AK599" i="2"/>
  <c r="AD600" i="2"/>
  <c r="AK600" i="2"/>
  <c r="AD601" i="2"/>
  <c r="AK601" i="2"/>
  <c r="AD602" i="2"/>
  <c r="AK602" i="2"/>
  <c r="AD603" i="2"/>
  <c r="AK603" i="2"/>
  <c r="AD604" i="2"/>
  <c r="AK604" i="2"/>
  <c r="AD605" i="2"/>
  <c r="AK605" i="2"/>
  <c r="AD606" i="2"/>
  <c r="AK606" i="2"/>
  <c r="AD607" i="2"/>
  <c r="AK607" i="2"/>
  <c r="AD608" i="2"/>
  <c r="AK608" i="2"/>
  <c r="AD609" i="2"/>
  <c r="AK609" i="2"/>
  <c r="AD610" i="2"/>
  <c r="AK610" i="2"/>
  <c r="AD611" i="2"/>
  <c r="AK611" i="2"/>
  <c r="AD612" i="2"/>
  <c r="AK612" i="2"/>
  <c r="AD613" i="2"/>
  <c r="AK613" i="2"/>
  <c r="AD614" i="2"/>
  <c r="AK614" i="2"/>
  <c r="AD615" i="2"/>
  <c r="AK615" i="2"/>
  <c r="AD616" i="2"/>
  <c r="AK616" i="2"/>
  <c r="AD617" i="2"/>
  <c r="AK617" i="2"/>
  <c r="AD618" i="2"/>
  <c r="AK618" i="2"/>
  <c r="AD619" i="2"/>
  <c r="AK619" i="2"/>
  <c r="AD620" i="2"/>
  <c r="AK620" i="2"/>
  <c r="AD621" i="2"/>
  <c r="AK621" i="2"/>
  <c r="AD622" i="2"/>
  <c r="AK622" i="2"/>
  <c r="AD623" i="2"/>
  <c r="AK623" i="2"/>
  <c r="AD624" i="2"/>
  <c r="AK624" i="2"/>
  <c r="AD625" i="2"/>
  <c r="AK625" i="2"/>
  <c r="AD626" i="2"/>
  <c r="AK626" i="2"/>
  <c r="AD627" i="2"/>
  <c r="AK627" i="2"/>
  <c r="AD628" i="2"/>
  <c r="AK628" i="2"/>
  <c r="AD629" i="2"/>
  <c r="AK629" i="2"/>
  <c r="AD630" i="2"/>
  <c r="AK630" i="2"/>
  <c r="AD631" i="2"/>
  <c r="AK631" i="2"/>
  <c r="AD632" i="2"/>
  <c r="AK632" i="2"/>
  <c r="AD633" i="2"/>
  <c r="AK633" i="2"/>
  <c r="AD634" i="2"/>
  <c r="AK634" i="2"/>
  <c r="AD635" i="2"/>
  <c r="AK635" i="2"/>
  <c r="AD636" i="2"/>
  <c r="AK636" i="2"/>
  <c r="AD637" i="2"/>
  <c r="AK637" i="2"/>
  <c r="AD638" i="2"/>
  <c r="AK638" i="2"/>
  <c r="AD639" i="2"/>
  <c r="AK639" i="2"/>
  <c r="AD640" i="2"/>
  <c r="AK640" i="2"/>
  <c r="AD641" i="2"/>
  <c r="AK641" i="2"/>
  <c r="AD642" i="2"/>
  <c r="AK642" i="2"/>
  <c r="AD643" i="2"/>
  <c r="AK643" i="2"/>
  <c r="AD644" i="2"/>
  <c r="AK644" i="2"/>
  <c r="AD645" i="2"/>
  <c r="AK645" i="2"/>
  <c r="AD646" i="2"/>
  <c r="AK646" i="2"/>
  <c r="AD647" i="2"/>
  <c r="AK647" i="2"/>
  <c r="AD648" i="2"/>
  <c r="AK648" i="2"/>
  <c r="AD649" i="2"/>
  <c r="AK649" i="2"/>
  <c r="AD650" i="2"/>
  <c r="AK650" i="2"/>
  <c r="AD651" i="2"/>
  <c r="AK651" i="2"/>
  <c r="AD652" i="2"/>
  <c r="AK652" i="2"/>
  <c r="AD653" i="2"/>
  <c r="AK653" i="2"/>
  <c r="AD654" i="2"/>
  <c r="AK654" i="2"/>
  <c r="AD655" i="2"/>
  <c r="AK655" i="2"/>
  <c r="AD656" i="2"/>
  <c r="AK656" i="2"/>
  <c r="AD657" i="2"/>
  <c r="AK657" i="2"/>
  <c r="AD658" i="2"/>
  <c r="AK658" i="2"/>
  <c r="AD659" i="2"/>
  <c r="AK659" i="2"/>
  <c r="AD660" i="2"/>
  <c r="AK660" i="2"/>
  <c r="AD661" i="2"/>
  <c r="AK661" i="2"/>
  <c r="AD662" i="2"/>
  <c r="AK662" i="2"/>
  <c r="AD663" i="2"/>
  <c r="AK663" i="2"/>
  <c r="AD664" i="2"/>
  <c r="AK664" i="2"/>
  <c r="AD665" i="2"/>
  <c r="AK665" i="2"/>
  <c r="AD666" i="2"/>
  <c r="AK666" i="2"/>
  <c r="AD667" i="2"/>
  <c r="AK667" i="2"/>
  <c r="AD668" i="2"/>
  <c r="AK668" i="2"/>
  <c r="AD669" i="2"/>
  <c r="AK669" i="2"/>
  <c r="AD670" i="2"/>
  <c r="AK670" i="2"/>
  <c r="AD671" i="2"/>
  <c r="AK671" i="2"/>
  <c r="AD672" i="2"/>
  <c r="AK672" i="2"/>
  <c r="AD673" i="2"/>
  <c r="AK673" i="2"/>
  <c r="AD674" i="2"/>
  <c r="AK674" i="2"/>
  <c r="AD675" i="2"/>
  <c r="AK675" i="2"/>
  <c r="AD676" i="2"/>
  <c r="AK676" i="2"/>
  <c r="AD677" i="2"/>
  <c r="AK677" i="2"/>
  <c r="AD678" i="2"/>
  <c r="AK678" i="2"/>
  <c r="AD679" i="2"/>
  <c r="AK679" i="2"/>
  <c r="AD680" i="2"/>
  <c r="AK680" i="2"/>
  <c r="AD681" i="2"/>
  <c r="AK681" i="2"/>
  <c r="AD682" i="2"/>
  <c r="AK682" i="2"/>
  <c r="AD683" i="2"/>
  <c r="AK683" i="2"/>
  <c r="AD684" i="2"/>
  <c r="AK684" i="2"/>
  <c r="AD685" i="2"/>
  <c r="AK685" i="2"/>
  <c r="AD686" i="2"/>
  <c r="AK686" i="2"/>
  <c r="AD687" i="2"/>
  <c r="AK687" i="2"/>
  <c r="AD688" i="2"/>
  <c r="AK688" i="2"/>
  <c r="AD689" i="2"/>
  <c r="AK689" i="2"/>
  <c r="AD690" i="2"/>
  <c r="AK690" i="2"/>
  <c r="AD691" i="2"/>
  <c r="AK691" i="2"/>
  <c r="AD692" i="2"/>
  <c r="AK692" i="2"/>
  <c r="AD693" i="2"/>
  <c r="AK693" i="2"/>
  <c r="AD694" i="2"/>
  <c r="AK694" i="2"/>
  <c r="AD695" i="2"/>
  <c r="AK695" i="2"/>
  <c r="AD696" i="2"/>
  <c r="AK696" i="2"/>
  <c r="AD697" i="2"/>
  <c r="AK697" i="2"/>
  <c r="AD698" i="2"/>
  <c r="AK698" i="2"/>
  <c r="AD699" i="2"/>
  <c r="AK699" i="2"/>
  <c r="AD700" i="2"/>
  <c r="AK700" i="2"/>
  <c r="AD701" i="2"/>
  <c r="AK701" i="2"/>
  <c r="AD702" i="2"/>
  <c r="AK702" i="2"/>
  <c r="AD703" i="2"/>
  <c r="AK703" i="2"/>
  <c r="AD704" i="2"/>
  <c r="AK704" i="2"/>
  <c r="AD705" i="2"/>
  <c r="AK705" i="2"/>
  <c r="AD706" i="2"/>
  <c r="AK706" i="2"/>
  <c r="AD707" i="2"/>
  <c r="AK707" i="2"/>
  <c r="AD708" i="2"/>
  <c r="AK708" i="2"/>
  <c r="AD709" i="2"/>
  <c r="AK709" i="2"/>
  <c r="AD710" i="2"/>
  <c r="AK710" i="2"/>
  <c r="AD711" i="2"/>
  <c r="AK711" i="2"/>
  <c r="AD712" i="2"/>
  <c r="AK712" i="2"/>
  <c r="AD713" i="2"/>
  <c r="AK713" i="2"/>
  <c r="AD714" i="2"/>
  <c r="AK714" i="2"/>
  <c r="AD715" i="2"/>
  <c r="AK715" i="2"/>
  <c r="AD716" i="2"/>
  <c r="AK716" i="2"/>
  <c r="AD717" i="2"/>
  <c r="AK717" i="2"/>
  <c r="AD718" i="2"/>
  <c r="AK718" i="2"/>
  <c r="AD719" i="2"/>
  <c r="AK719" i="2"/>
  <c r="AD720" i="2"/>
  <c r="AK720" i="2"/>
  <c r="AD721" i="2"/>
  <c r="AK721" i="2"/>
  <c r="AD722" i="2"/>
  <c r="AK722" i="2"/>
  <c r="AD723" i="2"/>
  <c r="AK723" i="2"/>
  <c r="AD724" i="2"/>
  <c r="AK724" i="2"/>
  <c r="AD725" i="2"/>
  <c r="AK725" i="2"/>
  <c r="AD726" i="2"/>
  <c r="AK726" i="2"/>
  <c r="AD727" i="2"/>
  <c r="AK727" i="2"/>
  <c r="AD728" i="2"/>
  <c r="AK728" i="2"/>
  <c r="AD729" i="2"/>
  <c r="AK729" i="2"/>
  <c r="AD730" i="2"/>
  <c r="AK730" i="2"/>
  <c r="AD731" i="2"/>
  <c r="AK731" i="2"/>
  <c r="AD732" i="2"/>
  <c r="AK732" i="2"/>
  <c r="AD733" i="2"/>
  <c r="AK733" i="2"/>
  <c r="AD734" i="2"/>
  <c r="AK734" i="2"/>
  <c r="AD735" i="2"/>
  <c r="AK735" i="2"/>
  <c r="AD736" i="2"/>
  <c r="AK736" i="2"/>
  <c r="AD737" i="2"/>
  <c r="AK737" i="2"/>
  <c r="AD738" i="2"/>
  <c r="AK738" i="2"/>
  <c r="AD739" i="2"/>
  <c r="AK739" i="2"/>
  <c r="AD740" i="2"/>
  <c r="AK740" i="2"/>
  <c r="AD741" i="2"/>
  <c r="AK741" i="2"/>
  <c r="AD742" i="2"/>
  <c r="AK742" i="2"/>
  <c r="AD743" i="2"/>
  <c r="AK743" i="2"/>
  <c r="AD744" i="2"/>
  <c r="AK744" i="2"/>
  <c r="AD745" i="2"/>
  <c r="AK745" i="2"/>
  <c r="AD746" i="2"/>
  <c r="AK746" i="2"/>
  <c r="AD747" i="2"/>
  <c r="AK747" i="2"/>
  <c r="AD748" i="2"/>
  <c r="AK748" i="2"/>
  <c r="AD749" i="2"/>
  <c r="AK749" i="2"/>
  <c r="AD750" i="2"/>
  <c r="AK750" i="2"/>
  <c r="AD751" i="2"/>
  <c r="AK751" i="2"/>
  <c r="AD752" i="2"/>
  <c r="AK752" i="2"/>
  <c r="AD753" i="2"/>
  <c r="AK753" i="2"/>
  <c r="AD754" i="2"/>
  <c r="AK754" i="2"/>
  <c r="AD755" i="2"/>
  <c r="AK755" i="2"/>
  <c r="AD756" i="2"/>
  <c r="AK756" i="2"/>
  <c r="AD757" i="2"/>
  <c r="AK757" i="2"/>
  <c r="AD758" i="2"/>
  <c r="AK758" i="2"/>
  <c r="AD759" i="2"/>
  <c r="AK759" i="2"/>
  <c r="AD760" i="2"/>
  <c r="AK760" i="2"/>
  <c r="AD761" i="2"/>
  <c r="AK761" i="2"/>
  <c r="AD762" i="2"/>
  <c r="AK762" i="2"/>
  <c r="AD763" i="2"/>
  <c r="AK763" i="2"/>
  <c r="AD764" i="2"/>
  <c r="AK764" i="2"/>
  <c r="AD765" i="2"/>
  <c r="AK765" i="2"/>
  <c r="AD766" i="2"/>
  <c r="AK766" i="2"/>
  <c r="AD767" i="2"/>
  <c r="AK767" i="2"/>
  <c r="AD768" i="2"/>
  <c r="AK768" i="2"/>
  <c r="AD769" i="2"/>
  <c r="AK769" i="2"/>
  <c r="AD770" i="2"/>
  <c r="AK770" i="2"/>
  <c r="AD771" i="2"/>
  <c r="AK771" i="2"/>
  <c r="AD772" i="2"/>
  <c r="AK772" i="2"/>
  <c r="AD773" i="2"/>
  <c r="AK773" i="2"/>
  <c r="AD774" i="2"/>
  <c r="AK774" i="2"/>
  <c r="AD775" i="2"/>
  <c r="AK775" i="2"/>
  <c r="AD776" i="2"/>
  <c r="AK776" i="2"/>
  <c r="AD777" i="2"/>
  <c r="AK777" i="2"/>
  <c r="AD778" i="2"/>
  <c r="AK778" i="2"/>
  <c r="AD779" i="2"/>
  <c r="AK779" i="2"/>
  <c r="AD780" i="2"/>
  <c r="AK780" i="2"/>
  <c r="AD781" i="2"/>
  <c r="AK781" i="2"/>
  <c r="AD782" i="2"/>
  <c r="AK782" i="2"/>
  <c r="AD783" i="2"/>
  <c r="AK783" i="2"/>
  <c r="AD784" i="2"/>
  <c r="AK784" i="2"/>
  <c r="AD785" i="2"/>
  <c r="AK785" i="2"/>
  <c r="AD786" i="2"/>
  <c r="AK786" i="2"/>
  <c r="AD787" i="2"/>
  <c r="AK787" i="2"/>
  <c r="AD788" i="2"/>
  <c r="AK788" i="2"/>
  <c r="AD789" i="2"/>
  <c r="AK789" i="2"/>
  <c r="AD790" i="2"/>
  <c r="AK790" i="2"/>
  <c r="AD791" i="2"/>
  <c r="AK791" i="2"/>
  <c r="AD792" i="2"/>
  <c r="AK792" i="2"/>
  <c r="AD793" i="2"/>
  <c r="AK793" i="2"/>
  <c r="AD794" i="2"/>
  <c r="AK794" i="2"/>
  <c r="AD795" i="2"/>
  <c r="AK795" i="2"/>
  <c r="AD796" i="2"/>
  <c r="AK796" i="2"/>
  <c r="AD797" i="2"/>
  <c r="AK797" i="2"/>
  <c r="AD798" i="2"/>
  <c r="AK798" i="2"/>
  <c r="AD799" i="2"/>
  <c r="AK799" i="2"/>
  <c r="AD800" i="2"/>
  <c r="AK800" i="2"/>
  <c r="AD801" i="2"/>
  <c r="AK801" i="2"/>
  <c r="AD802" i="2"/>
  <c r="AK802" i="2"/>
  <c r="AD803" i="2"/>
  <c r="AK803" i="2"/>
  <c r="AD804" i="2"/>
  <c r="AK804" i="2"/>
  <c r="AD805" i="2"/>
  <c r="AK805" i="2"/>
  <c r="AD806" i="2"/>
  <c r="AK806" i="2"/>
  <c r="AD807" i="2"/>
  <c r="AK807" i="2"/>
  <c r="AD808" i="2"/>
  <c r="AK808" i="2"/>
  <c r="AD809" i="2"/>
  <c r="AK809" i="2"/>
  <c r="AD810" i="2"/>
  <c r="AK810" i="2"/>
  <c r="AD811" i="2"/>
  <c r="AK811" i="2"/>
  <c r="AD812" i="2"/>
  <c r="AK812" i="2"/>
  <c r="AD813" i="2"/>
  <c r="AK813" i="2"/>
  <c r="AD814" i="2"/>
  <c r="AK814" i="2"/>
  <c r="AD815" i="2"/>
  <c r="AK815" i="2"/>
  <c r="AD816" i="2"/>
  <c r="AK816" i="2"/>
  <c r="AD817" i="2"/>
  <c r="AK817" i="2"/>
  <c r="AD818" i="2"/>
  <c r="AK818" i="2"/>
  <c r="AD819" i="2"/>
  <c r="AK819" i="2"/>
  <c r="AD820" i="2"/>
  <c r="AK820" i="2"/>
  <c r="AD821" i="2"/>
  <c r="AK821" i="2"/>
  <c r="AD822" i="2"/>
  <c r="AK822" i="2"/>
  <c r="AD823" i="2"/>
  <c r="AK823" i="2"/>
  <c r="AD824" i="2"/>
  <c r="AK824" i="2"/>
  <c r="AD825" i="2"/>
  <c r="AK825" i="2"/>
  <c r="AD826" i="2"/>
  <c r="AK826" i="2"/>
  <c r="AD827" i="2"/>
  <c r="AK827" i="2"/>
  <c r="AD828" i="2"/>
  <c r="AK828" i="2"/>
  <c r="AD829" i="2"/>
  <c r="AK829" i="2"/>
  <c r="AD830" i="2"/>
  <c r="AK830" i="2"/>
  <c r="AD831" i="2"/>
  <c r="AK831" i="2"/>
  <c r="AD832" i="2"/>
  <c r="AK832" i="2"/>
  <c r="AD833" i="2"/>
  <c r="AK833" i="2"/>
  <c r="AD834" i="2"/>
  <c r="AK834" i="2"/>
  <c r="AD835" i="2"/>
  <c r="AK835" i="2"/>
  <c r="AD836" i="2"/>
  <c r="AK836" i="2"/>
  <c r="AD837" i="2"/>
  <c r="AK837" i="2"/>
  <c r="AD838" i="2"/>
  <c r="AK838" i="2"/>
  <c r="AD839" i="2"/>
  <c r="AK839" i="2"/>
  <c r="AD840" i="2"/>
  <c r="AK840" i="2"/>
  <c r="AD841" i="2"/>
  <c r="AK841" i="2"/>
  <c r="AD842" i="2"/>
  <c r="AK842" i="2"/>
  <c r="AD843" i="2"/>
  <c r="AK843" i="2"/>
  <c r="AD844" i="2"/>
  <c r="AK844" i="2"/>
  <c r="AD845" i="2"/>
  <c r="AK845" i="2"/>
  <c r="AD846" i="2"/>
  <c r="AK846" i="2"/>
  <c r="AD847" i="2"/>
  <c r="AK847" i="2"/>
  <c r="AD848" i="2"/>
  <c r="AK848" i="2"/>
  <c r="AD849" i="2"/>
  <c r="AK849" i="2"/>
  <c r="AD850" i="2"/>
  <c r="AK850" i="2"/>
  <c r="AD851" i="2"/>
  <c r="AK851" i="2"/>
  <c r="AD852" i="2"/>
  <c r="AK852" i="2"/>
  <c r="AD853" i="2"/>
  <c r="AK853" i="2"/>
  <c r="AD854" i="2"/>
  <c r="AK854" i="2"/>
  <c r="AD855" i="2"/>
  <c r="AK855" i="2"/>
  <c r="AD856" i="2"/>
  <c r="AK856" i="2"/>
  <c r="AD857" i="2"/>
  <c r="AK857" i="2"/>
  <c r="AD858" i="2"/>
  <c r="AK858" i="2"/>
  <c r="AD859" i="2"/>
  <c r="AK859" i="2"/>
  <c r="AD860" i="2"/>
  <c r="AK860" i="2"/>
  <c r="AD861" i="2"/>
  <c r="AK861" i="2"/>
  <c r="AD862" i="2"/>
  <c r="AK862" i="2"/>
  <c r="AD863" i="2"/>
  <c r="AK863" i="2"/>
  <c r="AD864" i="2"/>
  <c r="AK864" i="2"/>
  <c r="AD865" i="2"/>
  <c r="AK865" i="2"/>
  <c r="AD866" i="2"/>
  <c r="AK866" i="2"/>
  <c r="AD867" i="2"/>
  <c r="AK867" i="2"/>
  <c r="AD868" i="2"/>
  <c r="AK868" i="2"/>
  <c r="AD869" i="2"/>
  <c r="AK869" i="2"/>
  <c r="AD870" i="2"/>
  <c r="AK870" i="2"/>
  <c r="AD871" i="2"/>
  <c r="AK871" i="2"/>
  <c r="AD872" i="2"/>
  <c r="AK872" i="2"/>
  <c r="AD873" i="2"/>
  <c r="AK873" i="2"/>
  <c r="AD874" i="2"/>
  <c r="AK874" i="2"/>
  <c r="AD875" i="2"/>
  <c r="AK875" i="2"/>
  <c r="AD876" i="2"/>
  <c r="AK876" i="2"/>
  <c r="AD877" i="2"/>
  <c r="AK877" i="2"/>
  <c r="AD878" i="2"/>
  <c r="AK878" i="2"/>
  <c r="AD879" i="2"/>
  <c r="AK879" i="2"/>
  <c r="AD880" i="2"/>
  <c r="AK880" i="2"/>
  <c r="AD881" i="2"/>
  <c r="AK881" i="2"/>
  <c r="AD882" i="2"/>
  <c r="AK882" i="2"/>
  <c r="AD883" i="2"/>
  <c r="AK883" i="2"/>
  <c r="AD884" i="2"/>
  <c r="AK884" i="2"/>
  <c r="AD885" i="2"/>
  <c r="AK885" i="2"/>
  <c r="AD886" i="2"/>
  <c r="AK886" i="2"/>
  <c r="AD887" i="2"/>
  <c r="AK887" i="2"/>
  <c r="AD888" i="2"/>
  <c r="AK888" i="2"/>
  <c r="AD889" i="2"/>
  <c r="AK889" i="2"/>
  <c r="AD890" i="2"/>
  <c r="AK890" i="2"/>
  <c r="AD891" i="2"/>
  <c r="AK891" i="2"/>
  <c r="AD892" i="2"/>
  <c r="AK892" i="2"/>
  <c r="AD893" i="2"/>
  <c r="AK893" i="2"/>
  <c r="AD894" i="2"/>
  <c r="AK894" i="2"/>
  <c r="AD895" i="2"/>
  <c r="AK895" i="2"/>
  <c r="AD896" i="2"/>
  <c r="AK896" i="2"/>
  <c r="AD897" i="2"/>
  <c r="AK897" i="2"/>
  <c r="AD898" i="2"/>
  <c r="AK898" i="2"/>
  <c r="AD899" i="2"/>
  <c r="AK899" i="2"/>
  <c r="AD900" i="2"/>
  <c r="AK900" i="2"/>
  <c r="AD901" i="2"/>
  <c r="AK901" i="2"/>
  <c r="AD902" i="2"/>
  <c r="AK902" i="2"/>
  <c r="AD903" i="2"/>
  <c r="AK903" i="2"/>
  <c r="AD904" i="2"/>
  <c r="AK904" i="2"/>
  <c r="AD905" i="2"/>
  <c r="AK905" i="2"/>
  <c r="AD906" i="2"/>
  <c r="AK906" i="2"/>
  <c r="AD907" i="2"/>
  <c r="AK907" i="2"/>
  <c r="AD908" i="2"/>
  <c r="AK908" i="2"/>
  <c r="AD909" i="2"/>
  <c r="AK909" i="2"/>
  <c r="AD910" i="2"/>
  <c r="AK910" i="2"/>
  <c r="AD911" i="2"/>
  <c r="AK911" i="2"/>
  <c r="AD912" i="2"/>
  <c r="AK912" i="2"/>
  <c r="AD913" i="2"/>
  <c r="AK913" i="2"/>
  <c r="AD914" i="2"/>
  <c r="AK914" i="2"/>
  <c r="AD915" i="2"/>
  <c r="AK915" i="2"/>
  <c r="AD916" i="2"/>
  <c r="AK916" i="2"/>
  <c r="AD917" i="2"/>
  <c r="AK917" i="2"/>
  <c r="AD918" i="2"/>
  <c r="AK918" i="2"/>
  <c r="AD919" i="2"/>
  <c r="AK919" i="2"/>
  <c r="AD920" i="2"/>
  <c r="AK920" i="2"/>
  <c r="AD921" i="2"/>
  <c r="AK921" i="2"/>
  <c r="AD922" i="2"/>
  <c r="AK922" i="2"/>
  <c r="AD923" i="2"/>
  <c r="AK923" i="2"/>
  <c r="AD924" i="2"/>
  <c r="AK924" i="2"/>
  <c r="AD925" i="2"/>
  <c r="AK925" i="2"/>
  <c r="AD926" i="2"/>
  <c r="AK926" i="2"/>
  <c r="AD927" i="2"/>
  <c r="AK927" i="2"/>
  <c r="AD928" i="2"/>
  <c r="AK928" i="2"/>
  <c r="AD929" i="2"/>
  <c r="AK929" i="2"/>
  <c r="AD930" i="2"/>
  <c r="AK930" i="2"/>
  <c r="AD931" i="2"/>
  <c r="AK931" i="2"/>
  <c r="AD932" i="2"/>
  <c r="AK932" i="2"/>
  <c r="AD933" i="2"/>
  <c r="AK933" i="2"/>
  <c r="AD934" i="2"/>
  <c r="AK934" i="2"/>
  <c r="AD935" i="2"/>
  <c r="AK935" i="2"/>
  <c r="AD936" i="2"/>
  <c r="AK936" i="2"/>
  <c r="AD937" i="2"/>
  <c r="AK937" i="2"/>
  <c r="AD938" i="2"/>
  <c r="AK938" i="2"/>
  <c r="AD939" i="2"/>
  <c r="AK939" i="2"/>
  <c r="AD940" i="2"/>
  <c r="AK940" i="2"/>
  <c r="AD941" i="2"/>
  <c r="AK941" i="2"/>
  <c r="AD942" i="2"/>
  <c r="AK942" i="2"/>
  <c r="AD943" i="2"/>
  <c r="AK943" i="2"/>
  <c r="AD944" i="2"/>
  <c r="AK944" i="2"/>
  <c r="AD945" i="2"/>
  <c r="AK945" i="2"/>
  <c r="AD946" i="2"/>
  <c r="AK946" i="2"/>
  <c r="AD947" i="2"/>
  <c r="AK947" i="2"/>
  <c r="AD948" i="2"/>
  <c r="AK948" i="2"/>
  <c r="AD949" i="2"/>
  <c r="AK949" i="2"/>
  <c r="AD950" i="2"/>
  <c r="AK950" i="2"/>
  <c r="AD951" i="2"/>
  <c r="AK951" i="2"/>
  <c r="AD952" i="2"/>
  <c r="AK952" i="2"/>
  <c r="AD953" i="2"/>
  <c r="AK953" i="2"/>
  <c r="AD954" i="2"/>
  <c r="AK954" i="2"/>
  <c r="AD955" i="2"/>
  <c r="AK955" i="2"/>
  <c r="AD956" i="2"/>
  <c r="AK956" i="2"/>
  <c r="AD957" i="2"/>
  <c r="AK957" i="2"/>
  <c r="AD958" i="2"/>
  <c r="AK958" i="2"/>
  <c r="AD959" i="2"/>
  <c r="AK959" i="2"/>
  <c r="AD960" i="2"/>
  <c r="AK960" i="2"/>
  <c r="AD961" i="2"/>
  <c r="AK961" i="2"/>
  <c r="AD962" i="2"/>
  <c r="AK962" i="2"/>
  <c r="AD963" i="2"/>
  <c r="AK963" i="2"/>
  <c r="AD964" i="2"/>
  <c r="AK964" i="2"/>
  <c r="AD965" i="2"/>
  <c r="AK965" i="2"/>
  <c r="AD966" i="2"/>
  <c r="AK966" i="2"/>
  <c r="AD967" i="2"/>
  <c r="AK967" i="2"/>
  <c r="AD968" i="2"/>
  <c r="AK968" i="2"/>
  <c r="AD969" i="2"/>
  <c r="AK969" i="2"/>
  <c r="AD970" i="2"/>
  <c r="AK970" i="2"/>
  <c r="AD971" i="2"/>
  <c r="AK971" i="2"/>
  <c r="AD972" i="2"/>
  <c r="AK972" i="2"/>
  <c r="AD973" i="2"/>
  <c r="AK973" i="2"/>
  <c r="AD974" i="2"/>
  <c r="AK974" i="2"/>
  <c r="AD975" i="2"/>
  <c r="AK975" i="2"/>
  <c r="AD976" i="2"/>
  <c r="AK976" i="2"/>
  <c r="AD977" i="2"/>
  <c r="AK977" i="2"/>
  <c r="AD978" i="2"/>
  <c r="AK978" i="2"/>
  <c r="AD979" i="2"/>
  <c r="AK979" i="2"/>
  <c r="AD980" i="2"/>
  <c r="AK980" i="2"/>
  <c r="AD981" i="2"/>
  <c r="AK981" i="2"/>
  <c r="AD982" i="2"/>
  <c r="AK982" i="2"/>
  <c r="AD983" i="2"/>
  <c r="AK983" i="2"/>
  <c r="AD984" i="2"/>
  <c r="AK984" i="2"/>
  <c r="AD985" i="2"/>
  <c r="AK985" i="2"/>
  <c r="AD986" i="2"/>
  <c r="AK986" i="2"/>
  <c r="AD987" i="2"/>
  <c r="AK987" i="2"/>
  <c r="AD988" i="2"/>
  <c r="AK988" i="2"/>
  <c r="AD989" i="2"/>
  <c r="AK989" i="2"/>
  <c r="AD990" i="2"/>
  <c r="AK990" i="2"/>
  <c r="AD991" i="2"/>
  <c r="AK991" i="2"/>
  <c r="AD992" i="2"/>
  <c r="AK992" i="2"/>
  <c r="AD993" i="2"/>
  <c r="AK993" i="2"/>
  <c r="AD994" i="2"/>
  <c r="AK994" i="2"/>
  <c r="AD995" i="2"/>
  <c r="AK995" i="2"/>
  <c r="AD996" i="2"/>
  <c r="AK996" i="2"/>
  <c r="AD997" i="2"/>
  <c r="AK997" i="2"/>
  <c r="AD998" i="2"/>
  <c r="AK998" i="2"/>
  <c r="AD999" i="2"/>
  <c r="AK999" i="2"/>
  <c r="AD1000" i="2"/>
  <c r="AK1000" i="2"/>
  <c r="AD76" i="9"/>
  <c r="AK76" i="9"/>
  <c r="AD77" i="9"/>
  <c r="AK77" i="9"/>
  <c r="AD78" i="9"/>
  <c r="AK78" i="9"/>
  <c r="AD79" i="9"/>
  <c r="AK79" i="9"/>
  <c r="AD80" i="9"/>
  <c r="AK80" i="9"/>
  <c r="AD81" i="9"/>
  <c r="AK81" i="9"/>
  <c r="AD82" i="9"/>
  <c r="AK82" i="9"/>
  <c r="AD83" i="9"/>
  <c r="AK83" i="9"/>
  <c r="AD84" i="9"/>
  <c r="AK84" i="9"/>
  <c r="AD85" i="9"/>
  <c r="AK85" i="9"/>
  <c r="AD86" i="9"/>
  <c r="AK86" i="9"/>
  <c r="AD87" i="9"/>
  <c r="AK87" i="9"/>
  <c r="AD88" i="9"/>
  <c r="AK88" i="9"/>
  <c r="AD89" i="9"/>
  <c r="AK89" i="9"/>
  <c r="AD90" i="9"/>
  <c r="AK90" i="9"/>
  <c r="AD91" i="9"/>
  <c r="AK91" i="9"/>
  <c r="AD92" i="9"/>
  <c r="AK92" i="9"/>
  <c r="AD93" i="9"/>
  <c r="AK93" i="9"/>
  <c r="AD94" i="9"/>
  <c r="AK94" i="9"/>
  <c r="AD95" i="9"/>
  <c r="AK95" i="9"/>
  <c r="AD96" i="9"/>
  <c r="AK96" i="9"/>
  <c r="AD97" i="9"/>
  <c r="AK97" i="9"/>
  <c r="AD98" i="9"/>
  <c r="AK98" i="9"/>
  <c r="AD99" i="9"/>
  <c r="AK99" i="9"/>
  <c r="AD100" i="9"/>
  <c r="AK100" i="9"/>
  <c r="AD101" i="9"/>
  <c r="AK101" i="9"/>
  <c r="AD102" i="9"/>
  <c r="AK102" i="9"/>
  <c r="AD103" i="9"/>
  <c r="AK103" i="9"/>
  <c r="AD104" i="9"/>
  <c r="AK104" i="9"/>
  <c r="AD105" i="9"/>
  <c r="AK105" i="9"/>
  <c r="AD106" i="9"/>
  <c r="AK106" i="9"/>
  <c r="AD107" i="9"/>
  <c r="AK107" i="9"/>
  <c r="AD108" i="9"/>
  <c r="AK108" i="9"/>
  <c r="AD109" i="9"/>
  <c r="AK109" i="9"/>
  <c r="AD110" i="9"/>
  <c r="AK110" i="9"/>
  <c r="AD111" i="9"/>
  <c r="AK111" i="9"/>
  <c r="AD112" i="9"/>
  <c r="AK112" i="9"/>
  <c r="AD113" i="9"/>
  <c r="AK113" i="9"/>
  <c r="AD114" i="9"/>
  <c r="AK114" i="9"/>
  <c r="AD115" i="9"/>
  <c r="AK115" i="9"/>
  <c r="AD116" i="9"/>
  <c r="AK116" i="9"/>
  <c r="AD117" i="9"/>
  <c r="AK117" i="9"/>
  <c r="AD118" i="9"/>
  <c r="AK118" i="9"/>
  <c r="AD119" i="9"/>
  <c r="AK119" i="9"/>
  <c r="AD120" i="9"/>
  <c r="AK120" i="9"/>
  <c r="AD121" i="9"/>
  <c r="AK121" i="9"/>
  <c r="AD122" i="9"/>
  <c r="AK122" i="9"/>
  <c r="AD123" i="9"/>
  <c r="AK123" i="9"/>
  <c r="AD124" i="9"/>
  <c r="AK124" i="9"/>
  <c r="AD125" i="9"/>
  <c r="AK125" i="9"/>
  <c r="AD126" i="9"/>
  <c r="AK126" i="9"/>
  <c r="AD127" i="9"/>
  <c r="AK127" i="9"/>
  <c r="AD128" i="9"/>
  <c r="AK128" i="9"/>
  <c r="AD129" i="9"/>
  <c r="AK129" i="9"/>
  <c r="AD130" i="9"/>
  <c r="AK130" i="9"/>
  <c r="AD131" i="9"/>
  <c r="AK131" i="9"/>
  <c r="AD132" i="9"/>
  <c r="AK132" i="9"/>
  <c r="AD133" i="9"/>
  <c r="AK133" i="9"/>
  <c r="AD134" i="9"/>
  <c r="AK134" i="9"/>
  <c r="AD135" i="9"/>
  <c r="AK135" i="9"/>
  <c r="AD136" i="9"/>
  <c r="AK136" i="9"/>
  <c r="AD137" i="9"/>
  <c r="AK137" i="9"/>
  <c r="AD138" i="9"/>
  <c r="AK138" i="9"/>
  <c r="AD139" i="9"/>
  <c r="AK139" i="9"/>
  <c r="AD140" i="9"/>
  <c r="AK140" i="9"/>
  <c r="AD141" i="9"/>
  <c r="AK141" i="9"/>
  <c r="AD142" i="9"/>
  <c r="AK142" i="9"/>
  <c r="AD143" i="9"/>
  <c r="AK143" i="9"/>
  <c r="AD144" i="9"/>
  <c r="AK144" i="9"/>
  <c r="AD145" i="9"/>
  <c r="AK145" i="9"/>
  <c r="AD146" i="9"/>
  <c r="AK146" i="9"/>
  <c r="AD147" i="9"/>
  <c r="AK147" i="9"/>
  <c r="AD148" i="9"/>
  <c r="AK148" i="9"/>
  <c r="AD149" i="9"/>
  <c r="AK149" i="9"/>
  <c r="AD150" i="9"/>
  <c r="AK150" i="9"/>
  <c r="AD151" i="9"/>
  <c r="AK151" i="9"/>
  <c r="AD152" i="9"/>
  <c r="AK152" i="9"/>
  <c r="AD153" i="9"/>
  <c r="AK153" i="9"/>
  <c r="AD154" i="9"/>
  <c r="AK154" i="9"/>
  <c r="AD155" i="9"/>
  <c r="AK155" i="9"/>
  <c r="AD156" i="9"/>
  <c r="AK156" i="9"/>
  <c r="AD157" i="9"/>
  <c r="AK157" i="9"/>
  <c r="AD158" i="9"/>
  <c r="AK158" i="9"/>
  <c r="AD159" i="9"/>
  <c r="AK159" i="9"/>
  <c r="AD160" i="9"/>
  <c r="AK160" i="9"/>
  <c r="AD161" i="9"/>
  <c r="AK161" i="9"/>
  <c r="AD162" i="9"/>
  <c r="AK162" i="9"/>
  <c r="AD163" i="9"/>
  <c r="AK163" i="9"/>
  <c r="AD164" i="9"/>
  <c r="AK164" i="9"/>
  <c r="AD165" i="9"/>
  <c r="AK165" i="9"/>
  <c r="AD166" i="9"/>
  <c r="AK166" i="9"/>
  <c r="AD167" i="9"/>
  <c r="AK167" i="9"/>
  <c r="AD168" i="9"/>
  <c r="AK168" i="9"/>
  <c r="AD169" i="9"/>
  <c r="AK169" i="9"/>
  <c r="AD170" i="9"/>
  <c r="AK170" i="9"/>
  <c r="AD171" i="9"/>
  <c r="AK171" i="9"/>
  <c r="AD172" i="9"/>
  <c r="AK172" i="9"/>
  <c r="AD173" i="9"/>
  <c r="AK173" i="9"/>
  <c r="AD174" i="9"/>
  <c r="AK174" i="9"/>
  <c r="AD175" i="9"/>
  <c r="AK175" i="9"/>
  <c r="AD176" i="9"/>
  <c r="AK176" i="9"/>
  <c r="AD177" i="9"/>
  <c r="AK177" i="9"/>
  <c r="AD178" i="9"/>
  <c r="AK178" i="9"/>
  <c r="AD179" i="9"/>
  <c r="AK179" i="9"/>
  <c r="AD180" i="9"/>
  <c r="AK180" i="9"/>
  <c r="AD181" i="9"/>
  <c r="AK181" i="9"/>
  <c r="AD182" i="9"/>
  <c r="AK182" i="9"/>
  <c r="AD183" i="9"/>
  <c r="AK183" i="9"/>
  <c r="AD184" i="9"/>
  <c r="AK184" i="9"/>
  <c r="AD185" i="9"/>
  <c r="AK185" i="9"/>
  <c r="AD186" i="9"/>
  <c r="AK186" i="9"/>
  <c r="AD187" i="9"/>
  <c r="AK187" i="9"/>
  <c r="AD188" i="9"/>
  <c r="AK188" i="9"/>
  <c r="AD189" i="9"/>
  <c r="AK189" i="9"/>
  <c r="AD190" i="9"/>
  <c r="AK190" i="9"/>
  <c r="AD191" i="9"/>
  <c r="AK191" i="9"/>
  <c r="AD192" i="9"/>
  <c r="AK192" i="9"/>
  <c r="AD193" i="9"/>
  <c r="AK193" i="9"/>
  <c r="AD194" i="9"/>
  <c r="AK194" i="9"/>
  <c r="AD195" i="9"/>
  <c r="AK195" i="9"/>
  <c r="AD196" i="9"/>
  <c r="AK196" i="9"/>
  <c r="AD197" i="9"/>
  <c r="AK197" i="9"/>
  <c r="AD198" i="9"/>
  <c r="AK198" i="9"/>
  <c r="AD199" i="9"/>
  <c r="AK199" i="9"/>
  <c r="AD200" i="9"/>
  <c r="AK200" i="9"/>
  <c r="AD201" i="9"/>
  <c r="AK201" i="9"/>
  <c r="AD202" i="9"/>
  <c r="AK202" i="9"/>
  <c r="AD203" i="9"/>
  <c r="AK203" i="9"/>
  <c r="AD204" i="9"/>
  <c r="AK204" i="9"/>
  <c r="AD205" i="9"/>
  <c r="AK205" i="9"/>
  <c r="AD206" i="9"/>
  <c r="AK206" i="9"/>
  <c r="AD207" i="9"/>
  <c r="AK207" i="9"/>
  <c r="AD208" i="9"/>
  <c r="AK208" i="9"/>
  <c r="AD209" i="9"/>
  <c r="AK209" i="9"/>
  <c r="AD210" i="9"/>
  <c r="AK210" i="9"/>
  <c r="AD211" i="9"/>
  <c r="AK211" i="9"/>
  <c r="AD212" i="9"/>
  <c r="AK212" i="9"/>
  <c r="AD213" i="9"/>
  <c r="AK213" i="9"/>
  <c r="AD214" i="9"/>
  <c r="AK214" i="9"/>
  <c r="AD215" i="9"/>
  <c r="AK215" i="9"/>
  <c r="AD216" i="9"/>
  <c r="AK216" i="9"/>
  <c r="AD217" i="9"/>
  <c r="AK217" i="9"/>
  <c r="AD218" i="9"/>
  <c r="AK218" i="9"/>
  <c r="AD219" i="9"/>
  <c r="AK219" i="9"/>
  <c r="AD220" i="9"/>
  <c r="AK220" i="9"/>
  <c r="AD221" i="9"/>
  <c r="AK221" i="9"/>
  <c r="AD222" i="9"/>
  <c r="AK222" i="9"/>
  <c r="AD223" i="9"/>
  <c r="AK223" i="9"/>
  <c r="AD224" i="9"/>
  <c r="AK224" i="9"/>
  <c r="AD225" i="9"/>
  <c r="AK225" i="9"/>
  <c r="AD226" i="9"/>
  <c r="AK226" i="9"/>
  <c r="AD227" i="9"/>
  <c r="AK227" i="9"/>
  <c r="AD228" i="9"/>
  <c r="AK228" i="9"/>
  <c r="AD229" i="9"/>
  <c r="AK229" i="9"/>
  <c r="AD230" i="9"/>
  <c r="AK230" i="9"/>
  <c r="AD231" i="9"/>
  <c r="AK231" i="9"/>
  <c r="AD232" i="9"/>
  <c r="AK232" i="9"/>
  <c r="AD233" i="9"/>
  <c r="AK233" i="9"/>
  <c r="AD234" i="9"/>
  <c r="AK234" i="9"/>
  <c r="AD235" i="9"/>
  <c r="AK235" i="9"/>
  <c r="AD236" i="9"/>
  <c r="AK236" i="9"/>
  <c r="AD237" i="9"/>
  <c r="AK237" i="9"/>
  <c r="AD238" i="9"/>
  <c r="AK238" i="9"/>
  <c r="AD239" i="9"/>
  <c r="AK239" i="9"/>
  <c r="AD240" i="9"/>
  <c r="AK240" i="9"/>
  <c r="AD241" i="9"/>
  <c r="AK241" i="9"/>
  <c r="AD242" i="9"/>
  <c r="AK242" i="9"/>
  <c r="AD243" i="9"/>
  <c r="AK243" i="9"/>
  <c r="AD244" i="9"/>
  <c r="AK244" i="9"/>
  <c r="AD245" i="9"/>
  <c r="AK245" i="9"/>
  <c r="AD246" i="9"/>
  <c r="AK246" i="9"/>
  <c r="AD247" i="9"/>
  <c r="AK247" i="9"/>
  <c r="AD248" i="9"/>
  <c r="AK248" i="9"/>
  <c r="AD249" i="9"/>
  <c r="AK249" i="9"/>
  <c r="AD250" i="9"/>
  <c r="AK250" i="9"/>
  <c r="AD251" i="9"/>
  <c r="AK251" i="9"/>
  <c r="AD252" i="9"/>
  <c r="AK252" i="9"/>
  <c r="AD253" i="9"/>
  <c r="AK253" i="9"/>
  <c r="AD254" i="9"/>
  <c r="AK254" i="9"/>
  <c r="AD255" i="9"/>
  <c r="AK255" i="9"/>
  <c r="AD256" i="9"/>
  <c r="AK256" i="9"/>
  <c r="AD257" i="9"/>
  <c r="AK257" i="9"/>
  <c r="AD258" i="9"/>
  <c r="AK258" i="9"/>
  <c r="AD259" i="9"/>
  <c r="AK259" i="9"/>
  <c r="AD260" i="9"/>
  <c r="AK260" i="9"/>
  <c r="AD261" i="9"/>
  <c r="AK261" i="9"/>
  <c r="AD262" i="9"/>
  <c r="AK262" i="9"/>
  <c r="AD263" i="9"/>
  <c r="AK263" i="9"/>
  <c r="AD264" i="9"/>
  <c r="AK264" i="9"/>
  <c r="AD265" i="9"/>
  <c r="AK265" i="9"/>
  <c r="AD266" i="9"/>
  <c r="AK266" i="9"/>
  <c r="AD267" i="9"/>
  <c r="AK267" i="9"/>
  <c r="AD268" i="9"/>
  <c r="AK268" i="9"/>
  <c r="AD269" i="9"/>
  <c r="AK269" i="9"/>
  <c r="AD270" i="9"/>
  <c r="AK270" i="9"/>
  <c r="AD271" i="9"/>
  <c r="AK271" i="9"/>
  <c r="AD272" i="9"/>
  <c r="AK272" i="9"/>
  <c r="AD273" i="9"/>
  <c r="AK273" i="9"/>
  <c r="AD274" i="9"/>
  <c r="AK274" i="9"/>
  <c r="AD275" i="9"/>
  <c r="AK275" i="9"/>
  <c r="AD276" i="9"/>
  <c r="AK276" i="9"/>
  <c r="AD277" i="9"/>
  <c r="AK277" i="9"/>
  <c r="AD278" i="9"/>
  <c r="AK278" i="9"/>
  <c r="AD279" i="9"/>
  <c r="AK279" i="9"/>
  <c r="AD280" i="9"/>
  <c r="AK280" i="9"/>
  <c r="AD281" i="9"/>
  <c r="AK281" i="9"/>
  <c r="AD282" i="9"/>
  <c r="AK282" i="9"/>
  <c r="AD283" i="9"/>
  <c r="AK283" i="9"/>
  <c r="AD284" i="9"/>
  <c r="AK284" i="9"/>
  <c r="AD285" i="9"/>
  <c r="AK285" i="9"/>
  <c r="AD286" i="9"/>
  <c r="AK286" i="9"/>
  <c r="AD287" i="9"/>
  <c r="AK287" i="9"/>
  <c r="AD288" i="9"/>
  <c r="AK288" i="9"/>
  <c r="AD289" i="9"/>
  <c r="AK289" i="9"/>
  <c r="AD290" i="9"/>
  <c r="AK290" i="9"/>
  <c r="AD291" i="9"/>
  <c r="AK291" i="9"/>
  <c r="AD292" i="9"/>
  <c r="AK292" i="9"/>
  <c r="AD293" i="9"/>
  <c r="AK293" i="9"/>
  <c r="AD294" i="9"/>
  <c r="AK294" i="9"/>
  <c r="AD295" i="9"/>
  <c r="AK295" i="9"/>
  <c r="AD296" i="9"/>
  <c r="AK296" i="9"/>
  <c r="AD297" i="9"/>
  <c r="AK297" i="9"/>
  <c r="AD298" i="9"/>
  <c r="AK298" i="9"/>
  <c r="AD299" i="9"/>
  <c r="AK299" i="9"/>
  <c r="AD300" i="9"/>
  <c r="AK300" i="9"/>
  <c r="AD301" i="9"/>
  <c r="AK301" i="9"/>
  <c r="AD302" i="9"/>
  <c r="AK302" i="9"/>
  <c r="AD303" i="9"/>
  <c r="AK303" i="9"/>
  <c r="AD304" i="9"/>
  <c r="AK304" i="9"/>
  <c r="AD305" i="9"/>
  <c r="AK305" i="9"/>
  <c r="AD306" i="9"/>
  <c r="AK306" i="9"/>
  <c r="AD307" i="9"/>
  <c r="AK307" i="9"/>
  <c r="AD308" i="9"/>
  <c r="AK308" i="9"/>
  <c r="AD309" i="9"/>
  <c r="AK309" i="9"/>
  <c r="AD310" i="9"/>
  <c r="AK310" i="9"/>
  <c r="AD311" i="9"/>
  <c r="AK311" i="9"/>
  <c r="AD312" i="9"/>
  <c r="AK312" i="9"/>
  <c r="AD313" i="9"/>
  <c r="AK313" i="9"/>
  <c r="AD314" i="9"/>
  <c r="AK314" i="9"/>
  <c r="AD315" i="9"/>
  <c r="AK315" i="9"/>
  <c r="AD316" i="9"/>
  <c r="AK316" i="9"/>
  <c r="AD317" i="9"/>
  <c r="AK317" i="9"/>
  <c r="AD318" i="9"/>
  <c r="AK318" i="9"/>
  <c r="AD319" i="9"/>
  <c r="AK319" i="9"/>
  <c r="AD320" i="9"/>
  <c r="AK320" i="9"/>
  <c r="AD321" i="9"/>
  <c r="AK321" i="9"/>
  <c r="AD322" i="9"/>
  <c r="AK322" i="9"/>
  <c r="AD323" i="9"/>
  <c r="AK323" i="9"/>
  <c r="AD324" i="9"/>
  <c r="AK324" i="9"/>
  <c r="AD325" i="9"/>
  <c r="AK325" i="9"/>
  <c r="AD326" i="9"/>
  <c r="AK326" i="9"/>
  <c r="AD327" i="9"/>
  <c r="AK327" i="9"/>
  <c r="AD328" i="9"/>
  <c r="AK328" i="9"/>
  <c r="AD329" i="9"/>
  <c r="AK329" i="9"/>
  <c r="AD330" i="9"/>
  <c r="AK330" i="9"/>
  <c r="AD331" i="9"/>
  <c r="AK331" i="9"/>
  <c r="AD332" i="9"/>
  <c r="AK332" i="9"/>
  <c r="AD333" i="9"/>
  <c r="AK333" i="9"/>
  <c r="AD334" i="9"/>
  <c r="AK334" i="9"/>
  <c r="AD335" i="9"/>
  <c r="AK335" i="9"/>
  <c r="AD336" i="9"/>
  <c r="AK336" i="9"/>
  <c r="AD337" i="9"/>
  <c r="AK337" i="9"/>
  <c r="AD338" i="9"/>
  <c r="AK338" i="9"/>
  <c r="AD339" i="9"/>
  <c r="AK339" i="9"/>
  <c r="AD340" i="9"/>
  <c r="AK340" i="9"/>
  <c r="AD341" i="9"/>
  <c r="AK341" i="9"/>
  <c r="AD342" i="9"/>
  <c r="AK342" i="9"/>
  <c r="AD343" i="9"/>
  <c r="AK343" i="9"/>
  <c r="AD344" i="9"/>
  <c r="AK344" i="9"/>
  <c r="AD345" i="9"/>
  <c r="AK345" i="9"/>
  <c r="AD346" i="9"/>
  <c r="AK346" i="9"/>
  <c r="AD347" i="9"/>
  <c r="AK347" i="9"/>
  <c r="AD348" i="9"/>
  <c r="AK348" i="9"/>
  <c r="AD349" i="9"/>
  <c r="AK349" i="9"/>
  <c r="AD350" i="9"/>
  <c r="AK350" i="9"/>
  <c r="AD351" i="9"/>
  <c r="AK351" i="9"/>
  <c r="AD352" i="9"/>
  <c r="AK352" i="9"/>
  <c r="AD353" i="9"/>
  <c r="AK353" i="9"/>
  <c r="AD354" i="9"/>
  <c r="AK354" i="9"/>
  <c r="AD355" i="9"/>
  <c r="AK355" i="9"/>
  <c r="AD356" i="9"/>
  <c r="AK356" i="9"/>
  <c r="AD357" i="9"/>
  <c r="AK357" i="9"/>
  <c r="AD358" i="9"/>
  <c r="AK358" i="9"/>
  <c r="AD359" i="9"/>
  <c r="AK359" i="9"/>
  <c r="AD360" i="9"/>
  <c r="AK360" i="9"/>
  <c r="AD361" i="9"/>
  <c r="AK361" i="9"/>
  <c r="AD362" i="9"/>
  <c r="AK362" i="9"/>
  <c r="AD363" i="9"/>
  <c r="AK363" i="9"/>
  <c r="AD364" i="9"/>
  <c r="AK364" i="9"/>
  <c r="AD365" i="9"/>
  <c r="AK365" i="9"/>
  <c r="AD366" i="9"/>
  <c r="AK366" i="9"/>
  <c r="AD367" i="9"/>
  <c r="AK367" i="9"/>
  <c r="AD368" i="9"/>
  <c r="AK368" i="9"/>
  <c r="AD369" i="9"/>
  <c r="AK369" i="9"/>
  <c r="AD370" i="9"/>
  <c r="AK370" i="9"/>
  <c r="AD371" i="9"/>
  <c r="AK371" i="9"/>
  <c r="AD372" i="9"/>
  <c r="AK372" i="9"/>
  <c r="AD373" i="9"/>
  <c r="AK373" i="9"/>
  <c r="AD374" i="9"/>
  <c r="AK374" i="9"/>
  <c r="AD375" i="9"/>
  <c r="AK375" i="9"/>
  <c r="AD376" i="9"/>
  <c r="AK376" i="9"/>
  <c r="AD377" i="9"/>
  <c r="AK377" i="9"/>
  <c r="AD378" i="9"/>
  <c r="AK378" i="9"/>
  <c r="AD379" i="9"/>
  <c r="AK379" i="9"/>
  <c r="AD380" i="9"/>
  <c r="AK380" i="9"/>
  <c r="AD381" i="9"/>
  <c r="AK381" i="9"/>
  <c r="AD382" i="9"/>
  <c r="AK382" i="9"/>
  <c r="AD383" i="9"/>
  <c r="AK383" i="9"/>
  <c r="AD384" i="9"/>
  <c r="AK384" i="9"/>
  <c r="AD385" i="9"/>
  <c r="AK385" i="9"/>
  <c r="AD386" i="9"/>
  <c r="AK386" i="9"/>
  <c r="AD387" i="9"/>
  <c r="AK387" i="9"/>
  <c r="AD388" i="9"/>
  <c r="AK388" i="9"/>
  <c r="AD389" i="9"/>
  <c r="AK389" i="9"/>
  <c r="AD390" i="9"/>
  <c r="AK390" i="9"/>
  <c r="AD391" i="9"/>
  <c r="AK391" i="9"/>
  <c r="AD392" i="9"/>
  <c r="AK392" i="9"/>
  <c r="AD393" i="9"/>
  <c r="AK393" i="9"/>
  <c r="AD394" i="9"/>
  <c r="AK394" i="9"/>
  <c r="AD395" i="9"/>
  <c r="AK395" i="9"/>
  <c r="AD396" i="9"/>
  <c r="AK396" i="9"/>
  <c r="AD397" i="9"/>
  <c r="AK397" i="9"/>
  <c r="AD398" i="9"/>
  <c r="AK398" i="9"/>
  <c r="AD399" i="9"/>
  <c r="AK399" i="9"/>
  <c r="AD400" i="9"/>
  <c r="AK400" i="9"/>
  <c r="AD401" i="9"/>
  <c r="AK401" i="9"/>
  <c r="AD402" i="9"/>
  <c r="AK402" i="9"/>
  <c r="AD403" i="9"/>
  <c r="AK403" i="9"/>
  <c r="AD404" i="9"/>
  <c r="AK404" i="9"/>
  <c r="AD405" i="9"/>
  <c r="AK405" i="9"/>
  <c r="AD406" i="9"/>
  <c r="AK406" i="9"/>
  <c r="AD407" i="9"/>
  <c r="AK407" i="9"/>
  <c r="AD408" i="9"/>
  <c r="AK408" i="9"/>
  <c r="AD409" i="9"/>
  <c r="AK409" i="9"/>
  <c r="AD410" i="9"/>
  <c r="AK410" i="9"/>
  <c r="AD411" i="9"/>
  <c r="AK411" i="9"/>
  <c r="AD412" i="9"/>
  <c r="AK412" i="9"/>
  <c r="AD413" i="9"/>
  <c r="AK413" i="9"/>
  <c r="AD414" i="9"/>
  <c r="AK414" i="9"/>
  <c r="AD415" i="9"/>
  <c r="AK415" i="9"/>
  <c r="AD416" i="9"/>
  <c r="AK416" i="9"/>
  <c r="AD417" i="9"/>
  <c r="AK417" i="9"/>
  <c r="AD418" i="9"/>
  <c r="AK418" i="9"/>
  <c r="AD419" i="9"/>
  <c r="AK419" i="9"/>
  <c r="AD420" i="9"/>
  <c r="AK420" i="9"/>
  <c r="AD421" i="9"/>
  <c r="AK421" i="9"/>
  <c r="AD422" i="9"/>
  <c r="AK422" i="9"/>
  <c r="AD423" i="9"/>
  <c r="AK423" i="9"/>
  <c r="AD424" i="9"/>
  <c r="AK424" i="9"/>
  <c r="AD425" i="9"/>
  <c r="AK425" i="9"/>
  <c r="AD426" i="9"/>
  <c r="AK426" i="9"/>
  <c r="AD427" i="9"/>
  <c r="AK427" i="9"/>
  <c r="AD428" i="9"/>
  <c r="AK428" i="9"/>
  <c r="AD429" i="9"/>
  <c r="AK429" i="9"/>
  <c r="AD430" i="9"/>
  <c r="AK430" i="9"/>
  <c r="AD431" i="9"/>
  <c r="AK431" i="9"/>
  <c r="AD432" i="9"/>
  <c r="AK432" i="9"/>
  <c r="AD433" i="9"/>
  <c r="AK433" i="9"/>
  <c r="AD434" i="9"/>
  <c r="AK434" i="9"/>
  <c r="AD435" i="9"/>
  <c r="AK435" i="9"/>
  <c r="AD436" i="9"/>
  <c r="AK436" i="9"/>
  <c r="AD437" i="9"/>
  <c r="AK437" i="9"/>
  <c r="AD438" i="9"/>
  <c r="AK438" i="9"/>
  <c r="AD439" i="9"/>
  <c r="AK439" i="9"/>
  <c r="AD440" i="9"/>
  <c r="AK440" i="9"/>
  <c r="AD441" i="9"/>
  <c r="AK441" i="9"/>
  <c r="AD442" i="9"/>
  <c r="AK442" i="9"/>
  <c r="AD443" i="9"/>
  <c r="AK443" i="9"/>
  <c r="AD444" i="9"/>
  <c r="AK444" i="9"/>
  <c r="AD445" i="9"/>
  <c r="AK445" i="9"/>
  <c r="AD446" i="9"/>
  <c r="AK446" i="9"/>
  <c r="AD447" i="9"/>
  <c r="AK447" i="9"/>
  <c r="AD448" i="9"/>
  <c r="AK448" i="9"/>
  <c r="AD449" i="9"/>
  <c r="AK449" i="9"/>
  <c r="AD450" i="9"/>
  <c r="AK450" i="9"/>
  <c r="AD451" i="9"/>
  <c r="AK451" i="9"/>
  <c r="AD452" i="9"/>
  <c r="AK452" i="9"/>
  <c r="AD453" i="9"/>
  <c r="AK453" i="9"/>
  <c r="AD454" i="9"/>
  <c r="AK454" i="9"/>
  <c r="AD455" i="9"/>
  <c r="AK455" i="9"/>
  <c r="AD456" i="9"/>
  <c r="AK456" i="9"/>
  <c r="AD457" i="9"/>
  <c r="AK457" i="9"/>
  <c r="AD458" i="9"/>
  <c r="AK458" i="9"/>
  <c r="AD459" i="9"/>
  <c r="AK459" i="9"/>
  <c r="AD460" i="9"/>
  <c r="AK460" i="9"/>
  <c r="AD461" i="9"/>
  <c r="AK461" i="9"/>
  <c r="AD462" i="9"/>
  <c r="AK462" i="9"/>
  <c r="AD463" i="9"/>
  <c r="AK463" i="9"/>
  <c r="AD464" i="9"/>
  <c r="AK464" i="9"/>
  <c r="AD465" i="9"/>
  <c r="AK465" i="9"/>
  <c r="AD466" i="9"/>
  <c r="AK466" i="9"/>
  <c r="AD467" i="9"/>
  <c r="AK467" i="9"/>
  <c r="AD468" i="9"/>
  <c r="AK468" i="9"/>
  <c r="AD469" i="9"/>
  <c r="AK469" i="9"/>
  <c r="AD470" i="9"/>
  <c r="AK470" i="9"/>
  <c r="AD471" i="9"/>
  <c r="AK471" i="9"/>
  <c r="AD472" i="9"/>
  <c r="AK472" i="9"/>
  <c r="AD473" i="9"/>
  <c r="AK473" i="9"/>
  <c r="AD474" i="9"/>
  <c r="AK474" i="9"/>
  <c r="AD475" i="9"/>
  <c r="AK475" i="9"/>
  <c r="AD476" i="9"/>
  <c r="AK476" i="9"/>
  <c r="AD477" i="9"/>
  <c r="AK477" i="9"/>
  <c r="AD478" i="9"/>
  <c r="AK478" i="9"/>
  <c r="AD479" i="9"/>
  <c r="AK479" i="9"/>
  <c r="AD480" i="9"/>
  <c r="AK480" i="9"/>
  <c r="AD481" i="9"/>
  <c r="AK481" i="9"/>
  <c r="AD482" i="9"/>
  <c r="AK482" i="9"/>
  <c r="AD483" i="9"/>
  <c r="AK483" i="9"/>
  <c r="AD484" i="9"/>
  <c r="AK484" i="9"/>
  <c r="AD485" i="9"/>
  <c r="AK485" i="9"/>
  <c r="AD486" i="9"/>
  <c r="AK486" i="9"/>
  <c r="AD487" i="9"/>
  <c r="AK487" i="9"/>
  <c r="AD488" i="9"/>
  <c r="AK488" i="9"/>
  <c r="AD489" i="9"/>
  <c r="AK489" i="9"/>
  <c r="AD490" i="9"/>
  <c r="AK490" i="9"/>
  <c r="AD491" i="9"/>
  <c r="AK491" i="9"/>
  <c r="AD492" i="9"/>
  <c r="AK492" i="9"/>
  <c r="AD493" i="9"/>
  <c r="AK493" i="9"/>
  <c r="AD494" i="9"/>
  <c r="AK494" i="9"/>
  <c r="AD495" i="9"/>
  <c r="AK495" i="9"/>
  <c r="AD496" i="9"/>
  <c r="AK496" i="9"/>
  <c r="AD497" i="9"/>
  <c r="AK497" i="9"/>
  <c r="AD498" i="9"/>
  <c r="AK498" i="9"/>
  <c r="AD499" i="9"/>
  <c r="AK499" i="9"/>
  <c r="AD500" i="9"/>
  <c r="AK500" i="9"/>
  <c r="AD501" i="9"/>
  <c r="AK501" i="9"/>
  <c r="AD502" i="9"/>
  <c r="AK502" i="9"/>
  <c r="AD503" i="9"/>
  <c r="AK503" i="9"/>
  <c r="AD504" i="9"/>
  <c r="AK504" i="9"/>
  <c r="AD505" i="9"/>
  <c r="AK505" i="9"/>
  <c r="AD506" i="9"/>
  <c r="AK506" i="9"/>
  <c r="AD507" i="9"/>
  <c r="AK507" i="9"/>
  <c r="AD508" i="9"/>
  <c r="AK508" i="9"/>
  <c r="AD509" i="9"/>
  <c r="AK509" i="9"/>
  <c r="AD510" i="9"/>
  <c r="AK510" i="9"/>
  <c r="AD511" i="9"/>
  <c r="AK511" i="9"/>
  <c r="AD512" i="9"/>
  <c r="AK512" i="9"/>
  <c r="AD513" i="9"/>
  <c r="AK513" i="9"/>
  <c r="AD514" i="9"/>
  <c r="AK514" i="9"/>
  <c r="AD515" i="9"/>
  <c r="AK515" i="9"/>
  <c r="AD516" i="9"/>
  <c r="AK516" i="9"/>
  <c r="AD517" i="9"/>
  <c r="AK517" i="9"/>
  <c r="AD518" i="9"/>
  <c r="AK518" i="9"/>
  <c r="AD519" i="9"/>
  <c r="AK519" i="9"/>
  <c r="AD520" i="9"/>
  <c r="AK520" i="9"/>
  <c r="AD521" i="9"/>
  <c r="AK521" i="9"/>
  <c r="AD522" i="9"/>
  <c r="AK522" i="9"/>
  <c r="AD523" i="9"/>
  <c r="AK523" i="9"/>
  <c r="AD524" i="9"/>
  <c r="AK524" i="9"/>
  <c r="AD525" i="9"/>
  <c r="AK525" i="9"/>
  <c r="AD526" i="9"/>
  <c r="AK526" i="9"/>
  <c r="AD527" i="9"/>
  <c r="AK527" i="9"/>
  <c r="AD528" i="9"/>
  <c r="AK528" i="9"/>
  <c r="AD529" i="9"/>
  <c r="AK529" i="9"/>
  <c r="AD530" i="9"/>
  <c r="AK530" i="9"/>
  <c r="AD531" i="9"/>
  <c r="AK531" i="9"/>
  <c r="AD532" i="9"/>
  <c r="AK532" i="9"/>
  <c r="AD533" i="9"/>
  <c r="AK533" i="9"/>
  <c r="AD534" i="9"/>
  <c r="AK534" i="9"/>
  <c r="AD535" i="9"/>
  <c r="AK535" i="9"/>
  <c r="AD536" i="9"/>
  <c r="AK536" i="9"/>
  <c r="AD537" i="9"/>
  <c r="AK537" i="9"/>
  <c r="AD538" i="9"/>
  <c r="AK538" i="9"/>
  <c r="AD539" i="9"/>
  <c r="AK539" i="9"/>
  <c r="AD540" i="9"/>
  <c r="AK540" i="9"/>
  <c r="AD541" i="9"/>
  <c r="AK541" i="9"/>
  <c r="AD542" i="9"/>
  <c r="AK542" i="9"/>
  <c r="AD543" i="9"/>
  <c r="AK543" i="9"/>
  <c r="AD544" i="9"/>
  <c r="AK544" i="9"/>
  <c r="AD545" i="9"/>
  <c r="AK545" i="9"/>
  <c r="AD546" i="9"/>
  <c r="AK546" i="9"/>
  <c r="AD547" i="9"/>
  <c r="AK547" i="9"/>
  <c r="AD548" i="9"/>
  <c r="AK548" i="9"/>
  <c r="AD549" i="9"/>
  <c r="AK549" i="9"/>
  <c r="AD550" i="9"/>
  <c r="AK550" i="9"/>
  <c r="V551" i="9"/>
  <c r="AD551" i="9"/>
  <c r="AK551" i="9"/>
  <c r="AD552" i="9"/>
  <c r="AK552" i="9"/>
  <c r="AD553" i="9"/>
  <c r="AK553" i="9"/>
  <c r="AD554" i="9"/>
  <c r="AK554" i="9"/>
  <c r="AD555" i="9"/>
  <c r="AK555" i="9"/>
  <c r="AD556" i="9"/>
  <c r="AK556" i="9"/>
  <c r="AD557" i="9"/>
  <c r="AK557" i="9"/>
  <c r="AD558" i="9"/>
  <c r="AK558" i="9"/>
  <c r="AD559" i="9"/>
  <c r="AK559" i="9"/>
  <c r="AD560" i="9"/>
  <c r="AK560" i="9"/>
  <c r="AD561" i="9"/>
  <c r="AK561" i="9"/>
  <c r="AD562" i="9"/>
  <c r="AK562" i="9"/>
  <c r="AD563" i="9"/>
  <c r="AK563" i="9"/>
  <c r="AD564" i="9"/>
  <c r="AK564" i="9"/>
  <c r="AD565" i="9"/>
  <c r="AK565" i="9"/>
  <c r="AD566" i="9"/>
  <c r="AK566" i="9"/>
  <c r="AD567" i="9"/>
  <c r="AK567" i="9"/>
  <c r="AD568" i="9"/>
  <c r="AK568" i="9"/>
  <c r="AD569" i="9"/>
  <c r="AK569" i="9"/>
  <c r="AD570" i="9"/>
  <c r="AK570" i="9"/>
  <c r="AD571" i="9"/>
  <c r="AK571" i="9"/>
  <c r="AD572" i="9"/>
  <c r="AK572" i="9"/>
  <c r="AD573" i="9"/>
  <c r="AK573" i="9"/>
  <c r="AD574" i="9"/>
  <c r="AK574" i="9"/>
  <c r="AD575" i="9"/>
  <c r="AK575" i="9"/>
  <c r="AD576" i="9"/>
  <c r="AK576" i="9"/>
  <c r="AD577" i="9"/>
  <c r="AK577" i="9"/>
  <c r="AD578" i="9"/>
  <c r="AK578" i="9"/>
  <c r="AD579" i="9"/>
  <c r="AK579" i="9"/>
  <c r="AD580" i="9"/>
  <c r="AK580" i="9"/>
  <c r="AD581" i="9"/>
  <c r="AK581" i="9"/>
  <c r="AD582" i="9"/>
  <c r="AK582" i="9"/>
  <c r="AD583" i="9"/>
  <c r="AK583" i="9"/>
  <c r="AD584" i="9"/>
  <c r="AK584" i="9"/>
  <c r="AD585" i="9"/>
  <c r="AK585" i="9"/>
  <c r="AD586" i="9"/>
  <c r="AK586" i="9"/>
  <c r="AD587" i="9"/>
  <c r="AK587" i="9"/>
  <c r="AD588" i="9"/>
  <c r="AK588" i="9"/>
  <c r="AD589" i="9"/>
  <c r="AK589" i="9"/>
  <c r="AD590" i="9"/>
  <c r="AK590" i="9"/>
  <c r="AD591" i="9"/>
  <c r="AK591" i="9"/>
  <c r="AD592" i="9"/>
  <c r="AK592" i="9"/>
  <c r="AD593" i="9"/>
  <c r="AK593" i="9"/>
  <c r="AD594" i="9"/>
  <c r="AK594" i="9"/>
  <c r="AD595" i="9"/>
  <c r="AK595" i="9"/>
  <c r="AD596" i="9"/>
  <c r="AK596" i="9"/>
  <c r="AD597" i="9"/>
  <c r="AK597" i="9"/>
  <c r="AD598" i="9"/>
  <c r="AK598" i="9"/>
  <c r="AD599" i="9"/>
  <c r="AK599" i="9"/>
  <c r="AD600" i="9"/>
  <c r="AK600" i="9"/>
  <c r="AD601" i="9"/>
  <c r="AK601" i="9"/>
  <c r="AD602" i="9"/>
  <c r="AK602" i="9"/>
  <c r="AD603" i="9"/>
  <c r="AK603" i="9"/>
  <c r="AD604" i="9"/>
  <c r="AK604" i="9"/>
  <c r="AD605" i="9"/>
  <c r="AK605" i="9"/>
  <c r="AD606" i="9"/>
  <c r="AK606" i="9"/>
  <c r="AD607" i="9"/>
  <c r="AK607" i="9"/>
  <c r="AD608" i="9"/>
  <c r="AK608" i="9"/>
  <c r="AD609" i="9"/>
  <c r="AK609" i="9"/>
  <c r="AD610" i="9"/>
  <c r="AK610" i="9"/>
  <c r="AD611" i="9"/>
  <c r="AK611" i="9"/>
  <c r="AD612" i="9"/>
  <c r="AK612" i="9"/>
  <c r="AD613" i="9"/>
  <c r="AK613" i="9"/>
  <c r="AD614" i="9"/>
  <c r="AK614" i="9"/>
  <c r="AD615" i="9"/>
  <c r="AK615" i="9"/>
  <c r="AD616" i="9"/>
  <c r="AK616" i="9"/>
  <c r="AD617" i="9"/>
  <c r="AK617" i="9"/>
  <c r="AD618" i="9"/>
  <c r="AK618" i="9"/>
  <c r="AD619" i="9"/>
  <c r="AK619" i="9"/>
  <c r="AD620" i="9"/>
  <c r="AK620" i="9"/>
  <c r="AD621" i="9"/>
  <c r="AK621" i="9"/>
  <c r="AD622" i="9"/>
  <c r="AK622" i="9"/>
  <c r="AD623" i="9"/>
  <c r="AK623" i="9"/>
  <c r="AD624" i="9"/>
  <c r="AK624" i="9"/>
  <c r="AD625" i="9"/>
  <c r="AK625" i="9"/>
  <c r="AD626" i="9"/>
  <c r="AK626" i="9"/>
  <c r="AD627" i="9"/>
  <c r="AK627" i="9"/>
  <c r="AD628" i="9"/>
  <c r="AK628" i="9"/>
  <c r="AD629" i="9"/>
  <c r="AK629" i="9"/>
  <c r="AD630" i="9"/>
  <c r="AK630" i="9"/>
  <c r="AD631" i="9"/>
  <c r="AK631" i="9"/>
  <c r="AD632" i="9"/>
  <c r="AK632" i="9"/>
  <c r="AD633" i="9"/>
  <c r="AK633" i="9"/>
  <c r="AD634" i="9"/>
  <c r="AK634" i="9"/>
  <c r="AD635" i="9"/>
  <c r="AK635" i="9"/>
  <c r="AD636" i="9"/>
  <c r="AK636" i="9"/>
  <c r="AD637" i="9"/>
  <c r="AK637" i="9"/>
  <c r="AD638" i="9"/>
  <c r="AK638" i="9"/>
  <c r="AD639" i="9"/>
  <c r="AK639" i="9"/>
  <c r="AD640" i="9"/>
  <c r="AK640" i="9"/>
  <c r="AD641" i="9"/>
  <c r="AK641" i="9"/>
  <c r="AD642" i="9"/>
  <c r="AK642" i="9"/>
  <c r="AD643" i="9"/>
  <c r="AK643" i="9"/>
  <c r="AD644" i="9"/>
  <c r="AK644" i="9"/>
  <c r="AD645" i="9"/>
  <c r="AK645" i="9"/>
  <c r="AD646" i="9"/>
  <c r="AK646" i="9"/>
  <c r="AD647" i="9"/>
  <c r="AK647" i="9"/>
  <c r="AD648" i="9"/>
  <c r="AK648" i="9"/>
  <c r="AD649" i="9"/>
  <c r="AK649" i="9"/>
  <c r="AD650" i="9"/>
  <c r="AK650" i="9"/>
  <c r="AD651" i="9"/>
  <c r="AK651" i="9"/>
  <c r="AD652" i="9"/>
  <c r="AK652" i="9"/>
  <c r="AD653" i="9"/>
  <c r="AK653" i="9"/>
  <c r="AD654" i="9"/>
  <c r="AK654" i="9"/>
  <c r="AD655" i="9"/>
  <c r="AK655" i="9"/>
  <c r="AD656" i="9"/>
  <c r="AK656" i="9"/>
  <c r="AD657" i="9"/>
  <c r="AK657" i="9"/>
  <c r="AD658" i="9"/>
  <c r="AK658" i="9"/>
  <c r="AD659" i="9"/>
  <c r="AK659" i="9"/>
  <c r="AD660" i="9"/>
  <c r="AK660" i="9"/>
  <c r="AD661" i="9"/>
  <c r="AK661" i="9"/>
  <c r="AD662" i="9"/>
  <c r="AK662" i="9"/>
  <c r="AD663" i="9"/>
  <c r="AK663" i="9"/>
  <c r="AD664" i="9"/>
  <c r="AK664" i="9"/>
  <c r="AD665" i="9"/>
  <c r="AK665" i="9"/>
  <c r="AD666" i="9"/>
  <c r="AK666" i="9"/>
  <c r="AD667" i="9"/>
  <c r="AK667" i="9"/>
  <c r="AD668" i="9"/>
  <c r="AK668" i="9"/>
  <c r="AD669" i="9"/>
  <c r="AK669" i="9"/>
  <c r="AD670" i="9"/>
  <c r="AK670" i="9"/>
  <c r="AD671" i="9"/>
  <c r="AK671" i="9"/>
  <c r="AD672" i="9"/>
  <c r="AK672" i="9"/>
  <c r="AD673" i="9"/>
  <c r="AK673" i="9"/>
  <c r="AD674" i="9"/>
  <c r="AK674" i="9"/>
  <c r="AD675" i="9"/>
  <c r="AK675" i="9"/>
  <c r="AD676" i="9"/>
  <c r="AK676" i="9"/>
  <c r="AD677" i="9"/>
  <c r="AK677" i="9"/>
  <c r="AD678" i="9"/>
  <c r="AK678" i="9"/>
  <c r="AD679" i="9"/>
  <c r="AK679" i="9"/>
  <c r="AD680" i="9"/>
  <c r="AK680" i="9"/>
  <c r="AD681" i="9"/>
  <c r="AK681" i="9"/>
  <c r="AD682" i="9"/>
  <c r="AK682" i="9"/>
  <c r="AD683" i="9"/>
  <c r="AK683" i="9"/>
  <c r="AD684" i="9"/>
  <c r="AK684" i="9"/>
  <c r="AD685" i="9"/>
  <c r="AK685" i="9"/>
  <c r="AD686" i="9"/>
  <c r="AK686" i="9"/>
  <c r="AD687" i="9"/>
  <c r="AK687" i="9"/>
  <c r="AD688" i="9"/>
  <c r="AK688" i="9"/>
  <c r="AD689" i="9"/>
  <c r="AK689" i="9"/>
  <c r="AD690" i="9"/>
  <c r="AK690" i="9"/>
  <c r="AD691" i="9"/>
  <c r="AK691" i="9"/>
  <c r="AD692" i="9"/>
  <c r="AK692" i="9"/>
  <c r="AD693" i="9"/>
  <c r="AK693" i="9"/>
  <c r="AD694" i="9"/>
  <c r="AK694" i="9"/>
  <c r="AD695" i="9"/>
  <c r="AK695" i="9"/>
  <c r="AD696" i="9"/>
  <c r="AK696" i="9"/>
  <c r="AD697" i="9"/>
  <c r="AK697" i="9"/>
  <c r="AD698" i="9"/>
  <c r="AK698" i="9"/>
  <c r="AD699" i="9"/>
  <c r="AK699" i="9"/>
  <c r="AD700" i="9"/>
  <c r="AK700" i="9"/>
  <c r="AD701" i="9"/>
  <c r="AK701" i="9"/>
  <c r="AD702" i="9"/>
  <c r="AK702" i="9"/>
  <c r="AD703" i="9"/>
  <c r="AK703" i="9"/>
  <c r="AD704" i="9"/>
  <c r="AK704" i="9"/>
  <c r="AD705" i="9"/>
  <c r="AK705" i="9"/>
  <c r="AD706" i="9"/>
  <c r="AK706" i="9"/>
  <c r="AD707" i="9"/>
  <c r="AK707" i="9"/>
  <c r="AD708" i="9"/>
  <c r="AK708" i="9"/>
  <c r="AD709" i="9"/>
  <c r="AK709" i="9"/>
  <c r="AD710" i="9"/>
  <c r="AK710" i="9"/>
  <c r="AD711" i="9"/>
  <c r="AK711" i="9"/>
  <c r="AD712" i="9"/>
  <c r="AK712" i="9"/>
  <c r="AD713" i="9"/>
  <c r="AK713" i="9"/>
  <c r="AD714" i="9"/>
  <c r="AK714" i="9"/>
  <c r="AD715" i="9"/>
  <c r="AK715" i="9"/>
  <c r="AD716" i="9"/>
  <c r="AK716" i="9"/>
  <c r="AD717" i="9"/>
  <c r="AK717" i="9"/>
  <c r="AD718" i="9"/>
  <c r="AK718" i="9"/>
  <c r="AD719" i="9"/>
  <c r="AK719" i="9"/>
  <c r="AD720" i="9"/>
  <c r="AK720" i="9"/>
  <c r="AD721" i="9"/>
  <c r="AK721" i="9"/>
  <c r="AD722" i="9"/>
  <c r="AK722" i="9"/>
  <c r="AD723" i="9"/>
  <c r="AK723" i="9"/>
  <c r="AD724" i="9"/>
  <c r="AK724" i="9"/>
  <c r="AD725" i="9"/>
  <c r="AK725" i="9"/>
  <c r="AD726" i="9"/>
  <c r="AK726" i="9"/>
  <c r="AD727" i="9"/>
  <c r="AK727" i="9"/>
  <c r="AD728" i="9"/>
  <c r="AK728" i="9"/>
  <c r="AD729" i="9"/>
  <c r="AK729" i="9"/>
  <c r="AD730" i="9"/>
  <c r="AK730" i="9"/>
  <c r="AD731" i="9"/>
  <c r="AK731" i="9"/>
  <c r="AD732" i="9"/>
  <c r="AK732" i="9"/>
  <c r="AD733" i="9"/>
  <c r="AK733" i="9"/>
  <c r="AD734" i="9"/>
  <c r="AK734" i="9"/>
  <c r="AD735" i="9"/>
  <c r="AK735" i="9"/>
  <c r="AD736" i="9"/>
  <c r="AK736" i="9"/>
  <c r="AD737" i="9"/>
  <c r="AK737" i="9"/>
  <c r="AD738" i="9"/>
  <c r="AK738" i="9"/>
  <c r="AD739" i="9"/>
  <c r="AK739" i="9"/>
  <c r="AD740" i="9"/>
  <c r="AK740" i="9"/>
  <c r="AD741" i="9"/>
  <c r="AK741" i="9"/>
  <c r="AD742" i="9"/>
  <c r="AK742" i="9"/>
  <c r="AD743" i="9"/>
  <c r="AK743" i="9"/>
  <c r="AD744" i="9"/>
  <c r="AK744" i="9"/>
  <c r="AD745" i="9"/>
  <c r="AK745" i="9"/>
  <c r="AD746" i="9"/>
  <c r="AK746" i="9"/>
  <c r="AD747" i="9"/>
  <c r="AK747" i="9"/>
  <c r="AD748" i="9"/>
  <c r="AK748" i="9"/>
  <c r="AD749" i="9"/>
  <c r="AK749" i="9"/>
  <c r="AD750" i="9"/>
  <c r="AK750" i="9"/>
  <c r="AD751" i="9"/>
  <c r="AK751" i="9"/>
  <c r="AD752" i="9"/>
  <c r="AK752" i="9"/>
  <c r="AD753" i="9"/>
  <c r="AK753" i="9"/>
  <c r="AD754" i="9"/>
  <c r="AK754" i="9"/>
  <c r="AD755" i="9"/>
  <c r="AK755" i="9"/>
  <c r="AD756" i="9"/>
  <c r="AK756" i="9"/>
  <c r="AD757" i="9"/>
  <c r="AK757" i="9"/>
  <c r="AD758" i="9"/>
  <c r="AK758" i="9"/>
  <c r="AD759" i="9"/>
  <c r="AK759" i="9"/>
  <c r="AD760" i="9"/>
  <c r="AK760" i="9"/>
  <c r="AD761" i="9"/>
  <c r="AK761" i="9"/>
  <c r="AD762" i="9"/>
  <c r="AK762" i="9"/>
  <c r="AD763" i="9"/>
  <c r="AK763" i="9"/>
  <c r="AD764" i="9"/>
  <c r="AK764" i="9"/>
  <c r="AD765" i="9"/>
  <c r="AK765" i="9"/>
  <c r="AD766" i="9"/>
  <c r="AK766" i="9"/>
  <c r="AD767" i="9"/>
  <c r="AK767" i="9"/>
  <c r="AD768" i="9"/>
  <c r="AK768" i="9"/>
  <c r="AD769" i="9"/>
  <c r="AK769" i="9"/>
  <c r="AD770" i="9"/>
  <c r="AK770" i="9"/>
  <c r="AD771" i="9"/>
  <c r="AK771" i="9"/>
  <c r="AD772" i="9"/>
  <c r="AK772" i="9"/>
  <c r="AD773" i="9"/>
  <c r="AK773" i="9"/>
  <c r="AD774" i="9"/>
  <c r="AK774" i="9"/>
  <c r="AD775" i="9"/>
  <c r="AK775" i="9"/>
  <c r="AD776" i="9"/>
  <c r="AK776" i="9"/>
  <c r="AD777" i="9"/>
  <c r="AK777" i="9"/>
  <c r="AD778" i="9"/>
  <c r="AK778" i="9"/>
  <c r="AD779" i="9"/>
  <c r="AK779" i="9"/>
  <c r="AD780" i="9"/>
  <c r="AK780" i="9"/>
  <c r="AD781" i="9"/>
  <c r="AK781" i="9"/>
  <c r="AD782" i="9"/>
  <c r="AK782" i="9"/>
  <c r="AD783" i="9"/>
  <c r="AK783" i="9"/>
  <c r="AD784" i="9"/>
  <c r="AK784" i="9"/>
  <c r="AD785" i="9"/>
  <c r="AK785" i="9"/>
  <c r="AD786" i="9"/>
  <c r="AK786" i="9"/>
  <c r="AD787" i="9"/>
  <c r="AK787" i="9"/>
  <c r="AD788" i="9"/>
  <c r="AK788" i="9"/>
  <c r="AD789" i="9"/>
  <c r="AK789" i="9"/>
  <c r="AD790" i="9"/>
  <c r="AK790" i="9"/>
  <c r="AD791" i="9"/>
  <c r="AK791" i="9"/>
  <c r="AD792" i="9"/>
  <c r="AK792" i="9"/>
  <c r="AD793" i="9"/>
  <c r="AK793" i="9"/>
  <c r="AD794" i="9"/>
  <c r="AK794" i="9"/>
  <c r="AD795" i="9"/>
  <c r="AK795" i="9"/>
  <c r="AD796" i="9"/>
  <c r="AK796" i="9"/>
  <c r="AD797" i="9"/>
  <c r="AK797" i="9"/>
  <c r="AD798" i="9"/>
  <c r="AK798" i="9"/>
  <c r="AD799" i="9"/>
  <c r="AK799" i="9"/>
  <c r="AD800" i="9"/>
  <c r="AK800" i="9"/>
  <c r="AD801" i="9"/>
  <c r="AK801" i="9"/>
  <c r="AD802" i="9"/>
  <c r="AK802" i="9"/>
  <c r="AD803" i="9"/>
  <c r="AK803" i="9"/>
  <c r="AD804" i="9"/>
  <c r="AK804" i="9"/>
  <c r="AD805" i="9"/>
  <c r="AK805" i="9"/>
  <c r="AD806" i="9"/>
  <c r="AK806" i="9"/>
  <c r="AD807" i="9"/>
  <c r="AK807" i="9"/>
  <c r="AD808" i="9"/>
  <c r="AK808" i="9"/>
  <c r="AD809" i="9"/>
  <c r="AK809" i="9"/>
  <c r="AD810" i="9"/>
  <c r="AK810" i="9"/>
  <c r="AD811" i="9"/>
  <c r="AK811" i="9"/>
  <c r="AD812" i="9"/>
  <c r="AK812" i="9"/>
  <c r="AD813" i="9"/>
  <c r="AK813" i="9"/>
  <c r="AD814" i="9"/>
  <c r="AK814" i="9"/>
  <c r="AD815" i="9"/>
  <c r="AK815" i="9"/>
  <c r="AD816" i="9"/>
  <c r="AK816" i="9"/>
  <c r="AD817" i="9"/>
  <c r="AK817" i="9"/>
  <c r="AD818" i="9"/>
  <c r="AK818" i="9"/>
  <c r="AD819" i="9"/>
  <c r="AK819" i="9"/>
  <c r="AD820" i="9"/>
  <c r="AK820" i="9"/>
  <c r="AD821" i="9"/>
  <c r="AK821" i="9"/>
  <c r="AD822" i="9"/>
  <c r="AK822" i="9"/>
  <c r="AD823" i="9"/>
  <c r="AK823" i="9"/>
  <c r="AD824" i="9"/>
  <c r="AK824" i="9"/>
  <c r="AD825" i="9"/>
  <c r="AK825" i="9"/>
  <c r="AD826" i="9"/>
  <c r="AK826" i="9"/>
  <c r="AD827" i="9"/>
  <c r="AK827" i="9"/>
  <c r="AD828" i="9"/>
  <c r="AK828" i="9"/>
  <c r="AD829" i="9"/>
  <c r="AK829" i="9"/>
  <c r="AD830" i="9"/>
  <c r="AK830" i="9"/>
  <c r="AD831" i="9"/>
  <c r="AK831" i="9"/>
  <c r="AD832" i="9"/>
  <c r="AK832" i="9"/>
  <c r="AD833" i="9"/>
  <c r="AK833" i="9"/>
  <c r="AD834" i="9"/>
  <c r="AK834" i="9"/>
  <c r="AD835" i="9"/>
  <c r="AK835" i="9"/>
  <c r="AD836" i="9"/>
  <c r="AK836" i="9"/>
  <c r="AD837" i="9"/>
  <c r="AK837" i="9"/>
  <c r="AD838" i="9"/>
  <c r="AK838" i="9"/>
  <c r="AD839" i="9"/>
  <c r="AK839" i="9"/>
  <c r="AD840" i="9"/>
  <c r="AK840" i="9"/>
  <c r="AD841" i="9"/>
  <c r="AK841" i="9"/>
  <c r="AD842" i="9"/>
  <c r="AK842" i="9"/>
  <c r="AD843" i="9"/>
  <c r="AK843" i="9"/>
  <c r="AD844" i="9"/>
  <c r="AK844" i="9"/>
  <c r="AD845" i="9"/>
  <c r="AK845" i="9"/>
  <c r="AD846" i="9"/>
  <c r="AK846" i="9"/>
  <c r="AD847" i="9"/>
  <c r="AK847" i="9"/>
  <c r="AD848" i="9"/>
  <c r="AK848" i="9"/>
  <c r="AD849" i="9"/>
  <c r="AK849" i="9"/>
  <c r="AD850" i="9"/>
  <c r="AK850" i="9"/>
  <c r="AD851" i="9"/>
  <c r="AK851" i="9"/>
  <c r="AD852" i="9"/>
  <c r="AK852" i="9"/>
  <c r="AD853" i="9"/>
  <c r="AK853" i="9"/>
  <c r="AD854" i="9"/>
  <c r="AK854" i="9"/>
  <c r="AD855" i="9"/>
  <c r="AK855" i="9"/>
  <c r="AD856" i="9"/>
  <c r="AK856" i="9"/>
  <c r="AD857" i="9"/>
  <c r="AK857" i="9"/>
  <c r="AD858" i="9"/>
  <c r="AK858" i="9"/>
  <c r="AD859" i="9"/>
  <c r="AK859" i="9"/>
  <c r="AD860" i="9"/>
  <c r="AK860" i="9"/>
  <c r="AD861" i="9"/>
  <c r="AK861" i="9"/>
  <c r="AD862" i="9"/>
  <c r="AK862" i="9"/>
  <c r="AD863" i="9"/>
  <c r="AK863" i="9"/>
  <c r="AD864" i="9"/>
  <c r="AK864" i="9"/>
  <c r="AD865" i="9"/>
  <c r="AK865" i="9"/>
  <c r="AD866" i="9"/>
  <c r="AK866" i="9"/>
  <c r="AD867" i="9"/>
  <c r="AK867" i="9"/>
  <c r="AD868" i="9"/>
  <c r="AK868" i="9"/>
  <c r="AD869" i="9"/>
  <c r="AK869" i="9"/>
  <c r="AD870" i="9"/>
  <c r="AK870" i="9"/>
  <c r="AD871" i="9"/>
  <c r="AK871" i="9"/>
  <c r="AD872" i="9"/>
  <c r="AK872" i="9"/>
  <c r="AD873" i="9"/>
  <c r="AK873" i="9"/>
  <c r="AD874" i="9"/>
  <c r="AK874" i="9"/>
  <c r="AD875" i="9"/>
  <c r="AK875" i="9"/>
  <c r="AD876" i="9"/>
  <c r="AK876" i="9"/>
  <c r="AD877" i="9"/>
  <c r="AK877" i="9"/>
  <c r="AD878" i="9"/>
  <c r="AK878" i="9"/>
  <c r="AD879" i="9"/>
  <c r="AK879" i="9"/>
  <c r="AD880" i="9"/>
  <c r="AK880" i="9"/>
  <c r="AD881" i="9"/>
  <c r="AK881" i="9"/>
  <c r="AD882" i="9"/>
  <c r="AK882" i="9"/>
  <c r="AD883" i="9"/>
  <c r="AK883" i="9"/>
  <c r="AD884" i="9"/>
  <c r="AK884" i="9"/>
  <c r="AD885" i="9"/>
  <c r="AK885" i="9"/>
  <c r="AD886" i="9"/>
  <c r="AK886" i="9"/>
  <c r="AD887" i="9"/>
  <c r="AK887" i="9"/>
  <c r="AD888" i="9"/>
  <c r="AK888" i="9"/>
  <c r="AD889" i="9"/>
  <c r="AK889" i="9"/>
  <c r="AD890" i="9"/>
  <c r="AK890" i="9"/>
  <c r="AD891" i="9"/>
  <c r="AK891" i="9"/>
  <c r="AD892" i="9"/>
  <c r="AK892" i="9"/>
  <c r="AD893" i="9"/>
  <c r="AK893" i="9"/>
  <c r="AD894" i="9"/>
  <c r="AK894" i="9"/>
  <c r="AD895" i="9"/>
  <c r="AK895" i="9"/>
  <c r="AD896" i="9"/>
  <c r="AK896" i="9"/>
  <c r="AD897" i="9"/>
  <c r="AK897" i="9"/>
  <c r="AD898" i="9"/>
  <c r="AK898" i="9"/>
  <c r="AD899" i="9"/>
  <c r="AK899" i="9"/>
  <c r="AD900" i="9"/>
  <c r="AK900" i="9"/>
  <c r="AD901" i="9"/>
  <c r="AK901" i="9"/>
  <c r="AD902" i="9"/>
  <c r="AK902" i="9"/>
  <c r="AD903" i="9"/>
  <c r="AK903" i="9"/>
  <c r="AD904" i="9"/>
  <c r="AK904" i="9"/>
  <c r="AD905" i="9"/>
  <c r="AK905" i="9"/>
  <c r="AD906" i="9"/>
  <c r="AK906" i="9"/>
  <c r="AD907" i="9"/>
  <c r="AK907" i="9"/>
  <c r="AD908" i="9"/>
  <c r="AK908" i="9"/>
  <c r="AD909" i="9"/>
  <c r="AK909" i="9"/>
  <c r="AD910" i="9"/>
  <c r="AK910" i="9"/>
  <c r="AD911" i="9"/>
  <c r="AK911" i="9"/>
  <c r="AD912" i="9"/>
  <c r="AK912" i="9"/>
  <c r="AD913" i="9"/>
  <c r="AK913" i="9"/>
  <c r="AD914" i="9"/>
  <c r="AK914" i="9"/>
  <c r="AD915" i="9"/>
  <c r="AK915" i="9"/>
  <c r="AD916" i="9"/>
  <c r="AK916" i="9"/>
  <c r="AD917" i="9"/>
  <c r="AK917" i="9"/>
  <c r="AD918" i="9"/>
  <c r="AK918" i="9"/>
  <c r="AD919" i="9"/>
  <c r="AK919" i="9"/>
  <c r="AD920" i="9"/>
  <c r="AK920" i="9"/>
  <c r="AD921" i="9"/>
  <c r="AK921" i="9"/>
  <c r="AD922" i="9"/>
  <c r="AK922" i="9"/>
  <c r="AD923" i="9"/>
  <c r="AK923" i="9"/>
  <c r="AD924" i="9"/>
  <c r="AK924" i="9"/>
  <c r="AD925" i="9"/>
  <c r="AK925" i="9"/>
  <c r="AD926" i="9"/>
  <c r="AK926" i="9"/>
  <c r="AD927" i="9"/>
  <c r="AK927" i="9"/>
  <c r="AD928" i="9"/>
  <c r="AK928" i="9"/>
  <c r="AD929" i="9"/>
  <c r="AK929" i="9"/>
  <c r="AD930" i="9"/>
  <c r="AK930" i="9"/>
  <c r="AD931" i="9"/>
  <c r="AK931" i="9"/>
  <c r="AD932" i="9"/>
  <c r="AK932" i="9"/>
  <c r="AD933" i="9"/>
  <c r="AK933" i="9"/>
  <c r="AD934" i="9"/>
  <c r="AK934" i="9"/>
  <c r="AD935" i="9"/>
  <c r="AK935" i="9"/>
  <c r="AD936" i="9"/>
  <c r="AK936" i="9"/>
  <c r="AD937" i="9"/>
  <c r="AK937" i="9"/>
  <c r="AD938" i="9"/>
  <c r="AK938" i="9"/>
  <c r="AD939" i="9"/>
  <c r="AK939" i="9"/>
  <c r="AD940" i="9"/>
  <c r="AK940" i="9"/>
  <c r="AD941" i="9"/>
  <c r="AK941" i="9"/>
  <c r="AD942" i="9"/>
  <c r="AK942" i="9"/>
  <c r="AD943" i="9"/>
  <c r="AK943" i="9"/>
  <c r="V944" i="9"/>
  <c r="AD944" i="9"/>
  <c r="AK944" i="9"/>
  <c r="AD945" i="9"/>
  <c r="AK945" i="9"/>
  <c r="AD946" i="9"/>
  <c r="AK946" i="9"/>
  <c r="AD947" i="9"/>
  <c r="AK947" i="9"/>
  <c r="AD948" i="9"/>
  <c r="AK948" i="9"/>
  <c r="AD949" i="9"/>
  <c r="AK949" i="9"/>
  <c r="AD950" i="9"/>
  <c r="AK950" i="9"/>
  <c r="AD951" i="9"/>
  <c r="AK951" i="9"/>
  <c r="AD952" i="9"/>
  <c r="AK952" i="9"/>
  <c r="AD953" i="9"/>
  <c r="AK953" i="9"/>
  <c r="AD954" i="9"/>
  <c r="AK954" i="9"/>
  <c r="AD955" i="9"/>
  <c r="AK955" i="9"/>
  <c r="AD956" i="9"/>
  <c r="AK956" i="9"/>
  <c r="AD957" i="9"/>
  <c r="AK957" i="9"/>
  <c r="AD958" i="9"/>
  <c r="AK958" i="9"/>
  <c r="AD959" i="9"/>
  <c r="AK959" i="9"/>
  <c r="AD960" i="9"/>
  <c r="AK960" i="9"/>
  <c r="AD961" i="9"/>
  <c r="AK961" i="9"/>
  <c r="AD962" i="9"/>
  <c r="AK962" i="9"/>
  <c r="AD963" i="9"/>
  <c r="AK963" i="9"/>
  <c r="AD964" i="9"/>
  <c r="AK964" i="9"/>
  <c r="AD965" i="9"/>
  <c r="AK965" i="9"/>
  <c r="AD966" i="9"/>
  <c r="AK966" i="9"/>
  <c r="AD967" i="9"/>
  <c r="AK967" i="9"/>
  <c r="AD968" i="9"/>
  <c r="AK968" i="9"/>
  <c r="AD969" i="9"/>
  <c r="AK969" i="9"/>
  <c r="AD970" i="9"/>
  <c r="AK970" i="9"/>
  <c r="AD971" i="9"/>
  <c r="AK971" i="9"/>
  <c r="AD972" i="9"/>
  <c r="AK972" i="9"/>
  <c r="AD973" i="9"/>
  <c r="AK973" i="9"/>
  <c r="AD974" i="9"/>
  <c r="AK974" i="9"/>
  <c r="AD975" i="9"/>
  <c r="AK975" i="9"/>
  <c r="AD976" i="9"/>
  <c r="AK976" i="9"/>
  <c r="AD977" i="9"/>
  <c r="AK977" i="9"/>
  <c r="AD978" i="9"/>
  <c r="AK978" i="9"/>
  <c r="AD979" i="9"/>
  <c r="AK979" i="9"/>
  <c r="AD980" i="9"/>
  <c r="AK980" i="9"/>
  <c r="AD981" i="9"/>
  <c r="AK981" i="9"/>
  <c r="AD982" i="9"/>
  <c r="AK982" i="9"/>
  <c r="AD983" i="9"/>
  <c r="AK983" i="9"/>
  <c r="AD984" i="9"/>
  <c r="AK984" i="9"/>
  <c r="AD985" i="9"/>
  <c r="AK985" i="9"/>
  <c r="AD986" i="9"/>
  <c r="AK986" i="9"/>
  <c r="AD987" i="9"/>
  <c r="AK987" i="9"/>
  <c r="AD988" i="9"/>
  <c r="AK988" i="9"/>
  <c r="AD989" i="9"/>
  <c r="AK989" i="9"/>
  <c r="AD990" i="9"/>
  <c r="AK990" i="9"/>
  <c r="AD991" i="9"/>
  <c r="AK991" i="9"/>
  <c r="AD992" i="9"/>
  <c r="AK992" i="9"/>
  <c r="AD993" i="9"/>
  <c r="AK993" i="9"/>
  <c r="AD994" i="9"/>
  <c r="AK994" i="9"/>
  <c r="AD995" i="9"/>
  <c r="AK995" i="9"/>
  <c r="AD996" i="9"/>
  <c r="AK996" i="9"/>
  <c r="AD997" i="9"/>
  <c r="AK997" i="9"/>
  <c r="AD998" i="9"/>
  <c r="AK998" i="9"/>
  <c r="AD999" i="9"/>
  <c r="AK999" i="9"/>
  <c r="AD1000" i="9"/>
  <c r="AK1000" i="9"/>
  <c r="AD76" i="8"/>
  <c r="AK76" i="8"/>
  <c r="AD77" i="8"/>
  <c r="AK77" i="8"/>
  <c r="AD78" i="8"/>
  <c r="AK78" i="8"/>
  <c r="AD79" i="8"/>
  <c r="AK79" i="8"/>
  <c r="AD80" i="8"/>
  <c r="AK80" i="8"/>
  <c r="AD81" i="8"/>
  <c r="AK81" i="8"/>
  <c r="AD82" i="8"/>
  <c r="AK82" i="8"/>
  <c r="AD83" i="8"/>
  <c r="AK83" i="8"/>
  <c r="AD84" i="8"/>
  <c r="AK84" i="8"/>
  <c r="AD85" i="8"/>
  <c r="AK85" i="8"/>
  <c r="AD86" i="8"/>
  <c r="AK86" i="8"/>
  <c r="AD87" i="8"/>
  <c r="AK87" i="8"/>
  <c r="AD88" i="8"/>
  <c r="AK88" i="8"/>
  <c r="AD89" i="8"/>
  <c r="AK89" i="8"/>
  <c r="AD90" i="8"/>
  <c r="AK90" i="8"/>
  <c r="AD91" i="8"/>
  <c r="AK91" i="8"/>
  <c r="AD92" i="8"/>
  <c r="AK92" i="8"/>
  <c r="AD93" i="8"/>
  <c r="AK93" i="8"/>
  <c r="AD94" i="8"/>
  <c r="AK94" i="8"/>
  <c r="AD95" i="8"/>
  <c r="AK95" i="8"/>
  <c r="AD96" i="8"/>
  <c r="AK96" i="8"/>
  <c r="AD97" i="8"/>
  <c r="AK97" i="8"/>
  <c r="AD98" i="8"/>
  <c r="AK98" i="8"/>
  <c r="AD99" i="8"/>
  <c r="AK99" i="8"/>
  <c r="AD100" i="8"/>
  <c r="AK100" i="8"/>
  <c r="AD101" i="8"/>
  <c r="AK101" i="8"/>
  <c r="AD102" i="8"/>
  <c r="AK102" i="8"/>
  <c r="AD103" i="8"/>
  <c r="AK103" i="8"/>
  <c r="AD104" i="8"/>
  <c r="AK104" i="8"/>
  <c r="AD105" i="8"/>
  <c r="AK105" i="8"/>
  <c r="AD106" i="8"/>
  <c r="AK106" i="8"/>
  <c r="AD107" i="8"/>
  <c r="AK107" i="8"/>
  <c r="AD108" i="8"/>
  <c r="AK108" i="8"/>
  <c r="AD109" i="8"/>
  <c r="AK109" i="8"/>
  <c r="AD110" i="8"/>
  <c r="AK110" i="8"/>
  <c r="AD111" i="8"/>
  <c r="AK111" i="8"/>
  <c r="AD112" i="8"/>
  <c r="AK112" i="8"/>
  <c r="AD113" i="8"/>
  <c r="AK113" i="8"/>
  <c r="AD114" i="8"/>
  <c r="AK114" i="8"/>
  <c r="AD115" i="8"/>
  <c r="AK115" i="8"/>
  <c r="AD116" i="8"/>
  <c r="AK116" i="8"/>
  <c r="AD117" i="8"/>
  <c r="AK117" i="8"/>
  <c r="AD118" i="8"/>
  <c r="AK118" i="8"/>
  <c r="AD119" i="8"/>
  <c r="AK119" i="8"/>
  <c r="AD120" i="8"/>
  <c r="AK120" i="8"/>
  <c r="AD121" i="8"/>
  <c r="AK121" i="8"/>
  <c r="AD122" i="8"/>
  <c r="AK122" i="8"/>
  <c r="AD123" i="8"/>
  <c r="AK123" i="8"/>
  <c r="AD124" i="8"/>
  <c r="AK124" i="8"/>
  <c r="AD125" i="8"/>
  <c r="AK125" i="8"/>
  <c r="AD126" i="8"/>
  <c r="AK126" i="8"/>
  <c r="AD127" i="8"/>
  <c r="AK127" i="8"/>
  <c r="AD128" i="8"/>
  <c r="AK128" i="8"/>
  <c r="AD129" i="8"/>
  <c r="AK129" i="8"/>
  <c r="AD130" i="8"/>
  <c r="AK130" i="8"/>
  <c r="AD131" i="8"/>
  <c r="AK131" i="8"/>
  <c r="AD132" i="8"/>
  <c r="AK132" i="8"/>
  <c r="AD133" i="8"/>
  <c r="AK133" i="8"/>
  <c r="AD134" i="8"/>
  <c r="AK134" i="8"/>
  <c r="AD135" i="8"/>
  <c r="AK135" i="8"/>
  <c r="AD136" i="8"/>
  <c r="AK136" i="8"/>
  <c r="AD137" i="8"/>
  <c r="AK137" i="8"/>
  <c r="AD138" i="8"/>
  <c r="AK138" i="8"/>
  <c r="AD139" i="8"/>
  <c r="AK139" i="8"/>
  <c r="AD140" i="8"/>
  <c r="AK140" i="8"/>
  <c r="AD141" i="8"/>
  <c r="AK141" i="8"/>
  <c r="AD142" i="8"/>
  <c r="AK142" i="8"/>
  <c r="AD143" i="8"/>
  <c r="AK143" i="8"/>
  <c r="AD144" i="8"/>
  <c r="AK144" i="8"/>
  <c r="AD145" i="8"/>
  <c r="AK145" i="8"/>
  <c r="AD146" i="8"/>
  <c r="AK146" i="8"/>
  <c r="AD147" i="8"/>
  <c r="AK147" i="8"/>
  <c r="AD148" i="8"/>
  <c r="AK148" i="8"/>
  <c r="AD149" i="8"/>
  <c r="AK149" i="8"/>
  <c r="AD150" i="8"/>
  <c r="AK150" i="8"/>
  <c r="AD151" i="8"/>
  <c r="AK151" i="8"/>
  <c r="AD152" i="8"/>
  <c r="AK152" i="8"/>
  <c r="AD153" i="8"/>
  <c r="AK153" i="8"/>
  <c r="AD154" i="8"/>
  <c r="AK154" i="8"/>
  <c r="AD155" i="8"/>
  <c r="AK155" i="8"/>
  <c r="AD156" i="8"/>
  <c r="AK156" i="8"/>
  <c r="AD157" i="8"/>
  <c r="AK157" i="8"/>
  <c r="AD158" i="8"/>
  <c r="AK158" i="8"/>
  <c r="AD159" i="8"/>
  <c r="AK159" i="8"/>
  <c r="AD160" i="8"/>
  <c r="AK160" i="8"/>
  <c r="AD161" i="8"/>
  <c r="AK161" i="8"/>
  <c r="AD162" i="8"/>
  <c r="AK162" i="8"/>
  <c r="AD163" i="8"/>
  <c r="AK163" i="8"/>
  <c r="AD164" i="8"/>
  <c r="AK164" i="8"/>
  <c r="AD165" i="8"/>
  <c r="AK165" i="8"/>
  <c r="AD166" i="8"/>
  <c r="AK166" i="8"/>
  <c r="AD167" i="8"/>
  <c r="AK167" i="8"/>
  <c r="AD168" i="8"/>
  <c r="AK168" i="8"/>
  <c r="AD169" i="8"/>
  <c r="AK169" i="8"/>
  <c r="AD170" i="8"/>
  <c r="AK170" i="8"/>
  <c r="AD171" i="8"/>
  <c r="AK171" i="8"/>
  <c r="AD172" i="8"/>
  <c r="AK172" i="8"/>
  <c r="AD173" i="8"/>
  <c r="AK173" i="8"/>
  <c r="AD174" i="8"/>
  <c r="AK174" i="8"/>
  <c r="AD175" i="8"/>
  <c r="AK175" i="8"/>
  <c r="AD176" i="8"/>
  <c r="AK176" i="8"/>
  <c r="AD177" i="8"/>
  <c r="AK177" i="8"/>
  <c r="AD178" i="8"/>
  <c r="AK178" i="8"/>
  <c r="AD179" i="8"/>
  <c r="AK179" i="8"/>
  <c r="AD180" i="8"/>
  <c r="AK180" i="8"/>
  <c r="AD181" i="8"/>
  <c r="AK181" i="8"/>
  <c r="AD182" i="8"/>
  <c r="AK182" i="8"/>
  <c r="AD183" i="8"/>
  <c r="AK183" i="8"/>
  <c r="AD184" i="8"/>
  <c r="AK184" i="8"/>
  <c r="AD185" i="8"/>
  <c r="AK185" i="8"/>
  <c r="AD186" i="8"/>
  <c r="AK186" i="8"/>
  <c r="AD187" i="8"/>
  <c r="AK187" i="8"/>
  <c r="AD188" i="8"/>
  <c r="AK188" i="8"/>
  <c r="AD189" i="8"/>
  <c r="AK189" i="8"/>
  <c r="AD190" i="8"/>
  <c r="AK190" i="8"/>
  <c r="AD191" i="8"/>
  <c r="AK191" i="8"/>
  <c r="AD192" i="8"/>
  <c r="AK192" i="8"/>
  <c r="AD193" i="8"/>
  <c r="AK193" i="8"/>
  <c r="AD194" i="8"/>
  <c r="AK194" i="8"/>
  <c r="AD195" i="8"/>
  <c r="AK195" i="8"/>
  <c r="AD196" i="8"/>
  <c r="AK196" i="8"/>
  <c r="AD197" i="8"/>
  <c r="AK197" i="8"/>
  <c r="AD198" i="8"/>
  <c r="AK198" i="8"/>
  <c r="AD199" i="8"/>
  <c r="AK199" i="8"/>
  <c r="AD200" i="8"/>
  <c r="AK200" i="8"/>
  <c r="AD201" i="8"/>
  <c r="AK201" i="8"/>
  <c r="AD202" i="8"/>
  <c r="AK202" i="8"/>
  <c r="AD203" i="8"/>
  <c r="AK203" i="8"/>
  <c r="AD204" i="8"/>
  <c r="AK204" i="8"/>
  <c r="AD205" i="8"/>
  <c r="AK205" i="8"/>
  <c r="AD206" i="8"/>
  <c r="AK206" i="8"/>
  <c r="AD207" i="8"/>
  <c r="AK207" i="8"/>
  <c r="AD208" i="8"/>
  <c r="AK208" i="8"/>
  <c r="AD209" i="8"/>
  <c r="AK209" i="8"/>
  <c r="AD210" i="8"/>
  <c r="AK210" i="8"/>
  <c r="AD211" i="8"/>
  <c r="AK211" i="8"/>
  <c r="AD212" i="8"/>
  <c r="AK212" i="8"/>
  <c r="AD213" i="8"/>
  <c r="AK213" i="8"/>
  <c r="AD214" i="8"/>
  <c r="AK214" i="8"/>
  <c r="AD215" i="8"/>
  <c r="AK215" i="8"/>
  <c r="AD216" i="8"/>
  <c r="AK216" i="8"/>
  <c r="AD217" i="8"/>
  <c r="AK217" i="8"/>
  <c r="AD218" i="8"/>
  <c r="AK218" i="8"/>
  <c r="AD219" i="8"/>
  <c r="AK219" i="8"/>
  <c r="AD220" i="8"/>
  <c r="AK220" i="8"/>
  <c r="AD221" i="8"/>
  <c r="AK221" i="8"/>
  <c r="AD222" i="8"/>
  <c r="AK222" i="8"/>
  <c r="AD223" i="8"/>
  <c r="AK223" i="8"/>
  <c r="AD224" i="8"/>
  <c r="AK224" i="8"/>
  <c r="AD225" i="8"/>
  <c r="AK225" i="8"/>
  <c r="AD226" i="8"/>
  <c r="AK226" i="8"/>
  <c r="AD227" i="8"/>
  <c r="AK227" i="8"/>
  <c r="AD228" i="8"/>
  <c r="AK228" i="8"/>
  <c r="AD229" i="8"/>
  <c r="AK229" i="8"/>
  <c r="AD230" i="8"/>
  <c r="AK230" i="8"/>
  <c r="AD231" i="8"/>
  <c r="AK231" i="8"/>
  <c r="AD232" i="8"/>
  <c r="AK232" i="8"/>
  <c r="AD233" i="8"/>
  <c r="AK233" i="8"/>
  <c r="AD234" i="8"/>
  <c r="AK234" i="8"/>
  <c r="AD235" i="8"/>
  <c r="AK235" i="8"/>
  <c r="AD236" i="8"/>
  <c r="AK236" i="8"/>
  <c r="AD237" i="8"/>
  <c r="AK237" i="8"/>
  <c r="AD238" i="8"/>
  <c r="AK238" i="8"/>
  <c r="AD239" i="8"/>
  <c r="AK239" i="8"/>
  <c r="AD240" i="8"/>
  <c r="AK240" i="8"/>
  <c r="AD241" i="8"/>
  <c r="AK241" i="8"/>
  <c r="AD242" i="8"/>
  <c r="AK242" i="8"/>
  <c r="AD243" i="8"/>
  <c r="AK243" i="8"/>
  <c r="AD244" i="8"/>
  <c r="AK244" i="8"/>
  <c r="AD245" i="8"/>
  <c r="AK245" i="8"/>
  <c r="AD246" i="8"/>
  <c r="AK246" i="8"/>
  <c r="AD247" i="8"/>
  <c r="AK247" i="8"/>
  <c r="AD248" i="8"/>
  <c r="AK248" i="8"/>
  <c r="AD249" i="8"/>
  <c r="AK249" i="8"/>
  <c r="AD250" i="8"/>
  <c r="AK250" i="8"/>
  <c r="AD251" i="8"/>
  <c r="AK251" i="8"/>
  <c r="AD252" i="8"/>
  <c r="AK252" i="8"/>
  <c r="AD253" i="8"/>
  <c r="AK253" i="8"/>
  <c r="AD254" i="8"/>
  <c r="AK254" i="8"/>
  <c r="AD255" i="8"/>
  <c r="AK255" i="8"/>
  <c r="AD256" i="8"/>
  <c r="AK256" i="8"/>
  <c r="AD257" i="8"/>
  <c r="AK257" i="8"/>
  <c r="AD258" i="8"/>
  <c r="AK258" i="8"/>
  <c r="AD259" i="8"/>
  <c r="AK259" i="8"/>
  <c r="AD260" i="8"/>
  <c r="AK260" i="8"/>
  <c r="AD261" i="8"/>
  <c r="AK261" i="8"/>
  <c r="AD262" i="8"/>
  <c r="AK262" i="8"/>
  <c r="AD263" i="8"/>
  <c r="AK263" i="8"/>
  <c r="AD264" i="8"/>
  <c r="AK264" i="8"/>
  <c r="AD265" i="8"/>
  <c r="AK265" i="8"/>
  <c r="AD266" i="8"/>
  <c r="AK266" i="8"/>
  <c r="AD267" i="8"/>
  <c r="AK267" i="8"/>
  <c r="AD268" i="8"/>
  <c r="AK268" i="8"/>
  <c r="AD269" i="8"/>
  <c r="AK269" i="8"/>
  <c r="AD270" i="8"/>
  <c r="AK270" i="8"/>
  <c r="AD271" i="8"/>
  <c r="AK271" i="8"/>
  <c r="AD272" i="8"/>
  <c r="AK272" i="8"/>
  <c r="AD273" i="8"/>
  <c r="AK273" i="8"/>
  <c r="AD274" i="8"/>
  <c r="AK274" i="8"/>
  <c r="AD275" i="8"/>
  <c r="AK275" i="8"/>
  <c r="AD276" i="8"/>
  <c r="AK276" i="8"/>
  <c r="AD277" i="8"/>
  <c r="AK277" i="8"/>
  <c r="AD278" i="8"/>
  <c r="AK278" i="8"/>
  <c r="AD279" i="8"/>
  <c r="AK279" i="8"/>
  <c r="AD280" i="8"/>
  <c r="AK280" i="8"/>
  <c r="AD281" i="8"/>
  <c r="AK281" i="8"/>
  <c r="AD282" i="8"/>
  <c r="AK282" i="8"/>
  <c r="AD283" i="8"/>
  <c r="AK283" i="8"/>
  <c r="AD284" i="8"/>
  <c r="AK284" i="8"/>
  <c r="AD285" i="8"/>
  <c r="AK285" i="8"/>
  <c r="AD286" i="8"/>
  <c r="AK286" i="8"/>
  <c r="AD287" i="8"/>
  <c r="AK287" i="8"/>
  <c r="AD288" i="8"/>
  <c r="AK288" i="8"/>
  <c r="AD289" i="8"/>
  <c r="AK289" i="8"/>
  <c r="AD290" i="8"/>
  <c r="AK290" i="8"/>
  <c r="AD291" i="8"/>
  <c r="AK291" i="8"/>
  <c r="AD292" i="8"/>
  <c r="AK292" i="8"/>
  <c r="AD293" i="8"/>
  <c r="AK293" i="8"/>
  <c r="AD294" i="8"/>
  <c r="AK294" i="8"/>
  <c r="AD295" i="8"/>
  <c r="AK295" i="8"/>
  <c r="AD296" i="8"/>
  <c r="AK296" i="8"/>
  <c r="AD297" i="8"/>
  <c r="AK297" i="8"/>
  <c r="AD298" i="8"/>
  <c r="AK298" i="8"/>
  <c r="AD299" i="8"/>
  <c r="AK299" i="8"/>
  <c r="AD300" i="8"/>
  <c r="AK300" i="8"/>
  <c r="AD301" i="8"/>
  <c r="AK301" i="8"/>
  <c r="AD302" i="8"/>
  <c r="AK302" i="8"/>
  <c r="AD303" i="8"/>
  <c r="AK303" i="8"/>
  <c r="AD304" i="8"/>
  <c r="AK304" i="8"/>
  <c r="AD305" i="8"/>
  <c r="AK305" i="8"/>
  <c r="AD306" i="8"/>
  <c r="AK306" i="8"/>
  <c r="AD307" i="8"/>
  <c r="AK307" i="8"/>
  <c r="AD308" i="8"/>
  <c r="AK308" i="8"/>
  <c r="AD309" i="8"/>
  <c r="AK309" i="8"/>
  <c r="AD310" i="8"/>
  <c r="AK310" i="8"/>
  <c r="AD311" i="8"/>
  <c r="AK311" i="8"/>
  <c r="AD312" i="8"/>
  <c r="AK312" i="8"/>
  <c r="AD313" i="8"/>
  <c r="AK313" i="8"/>
  <c r="AD314" i="8"/>
  <c r="AK314" i="8"/>
  <c r="AD315" i="8"/>
  <c r="AK315" i="8"/>
  <c r="AD316" i="8"/>
  <c r="AK316" i="8"/>
  <c r="AD317" i="8"/>
  <c r="AK317" i="8"/>
  <c r="AD318" i="8"/>
  <c r="AK318" i="8"/>
  <c r="AD319" i="8"/>
  <c r="AK319" i="8"/>
  <c r="AD320" i="8"/>
  <c r="AK320" i="8"/>
  <c r="AD321" i="8"/>
  <c r="AK321" i="8"/>
  <c r="AD322" i="8"/>
  <c r="AK322" i="8"/>
  <c r="AD323" i="8"/>
  <c r="AK323" i="8"/>
  <c r="AD324" i="8"/>
  <c r="AK324" i="8"/>
  <c r="AD325" i="8"/>
  <c r="AK325" i="8"/>
  <c r="AD326" i="8"/>
  <c r="AK326" i="8"/>
  <c r="AD327" i="8"/>
  <c r="AK327" i="8"/>
  <c r="AD328" i="8"/>
  <c r="AK328" i="8"/>
  <c r="AD329" i="8"/>
  <c r="AK329" i="8"/>
  <c r="AD330" i="8"/>
  <c r="AK330" i="8"/>
  <c r="AD331" i="8"/>
  <c r="AK331" i="8"/>
  <c r="AD332" i="8"/>
  <c r="AK332" i="8"/>
  <c r="AD333" i="8"/>
  <c r="AK333" i="8"/>
  <c r="AD334" i="8"/>
  <c r="AK334" i="8"/>
  <c r="AD335" i="8"/>
  <c r="AK335" i="8"/>
  <c r="AD336" i="8"/>
  <c r="AK336" i="8"/>
  <c r="AD337" i="8"/>
  <c r="AK337" i="8"/>
  <c r="AD338" i="8"/>
  <c r="AK338" i="8"/>
  <c r="AD339" i="8"/>
  <c r="AK339" i="8"/>
  <c r="AD340" i="8"/>
  <c r="AK340" i="8"/>
  <c r="AD341" i="8"/>
  <c r="AK341" i="8"/>
  <c r="AD342" i="8"/>
  <c r="AK342" i="8"/>
  <c r="AD343" i="8"/>
  <c r="AK343" i="8"/>
  <c r="AD344" i="8"/>
  <c r="AK344" i="8"/>
  <c r="AD345" i="8"/>
  <c r="AK345" i="8"/>
  <c r="AD346" i="8"/>
  <c r="AK346" i="8"/>
  <c r="AD347" i="8"/>
  <c r="AK347" i="8"/>
  <c r="AD348" i="8"/>
  <c r="AK348" i="8"/>
  <c r="AD349" i="8"/>
  <c r="AK349" i="8"/>
  <c r="AD350" i="8"/>
  <c r="AK350" i="8"/>
  <c r="AD351" i="8"/>
  <c r="AK351" i="8"/>
  <c r="AD352" i="8"/>
  <c r="AK352" i="8"/>
  <c r="AD353" i="8"/>
  <c r="AK353" i="8"/>
  <c r="AD354" i="8"/>
  <c r="AK354" i="8"/>
  <c r="AD355" i="8"/>
  <c r="AK355" i="8"/>
  <c r="AD356" i="8"/>
  <c r="AK356" i="8"/>
  <c r="AD357" i="8"/>
  <c r="AK357" i="8"/>
  <c r="AD358" i="8"/>
  <c r="AK358" i="8"/>
  <c r="AD359" i="8"/>
  <c r="AK359" i="8"/>
  <c r="AD360" i="8"/>
  <c r="AK360" i="8"/>
  <c r="AD361" i="8"/>
  <c r="AK361" i="8"/>
  <c r="AD362" i="8"/>
  <c r="AK362" i="8"/>
  <c r="AD363" i="8"/>
  <c r="AK363" i="8"/>
  <c r="AD364" i="8"/>
  <c r="AK364" i="8"/>
  <c r="AD365" i="8"/>
  <c r="AK365" i="8"/>
  <c r="AD366" i="8"/>
  <c r="AK366" i="8"/>
  <c r="AD367" i="8"/>
  <c r="AK367" i="8"/>
  <c r="AD368" i="8"/>
  <c r="AK368" i="8"/>
  <c r="AD369" i="8"/>
  <c r="AK369" i="8"/>
  <c r="AD370" i="8"/>
  <c r="AK370" i="8"/>
  <c r="AD371" i="8"/>
  <c r="AK371" i="8"/>
  <c r="AD372" i="8"/>
  <c r="AK372" i="8"/>
  <c r="AD373" i="8"/>
  <c r="AK373" i="8"/>
  <c r="AD374" i="8"/>
  <c r="AK374" i="8"/>
  <c r="AD375" i="8"/>
  <c r="AK375" i="8"/>
  <c r="AD376" i="8"/>
  <c r="AK376" i="8"/>
  <c r="AD377" i="8"/>
  <c r="AK377" i="8"/>
  <c r="AD378" i="8"/>
  <c r="AK378" i="8"/>
  <c r="AD379" i="8"/>
  <c r="AK379" i="8"/>
  <c r="AD380" i="8"/>
  <c r="AK380" i="8"/>
  <c r="AD381" i="8"/>
  <c r="AK381" i="8"/>
  <c r="AD382" i="8"/>
  <c r="AK382" i="8"/>
  <c r="AD383" i="8"/>
  <c r="AK383" i="8"/>
  <c r="AD384" i="8"/>
  <c r="AK384" i="8"/>
  <c r="AD385" i="8"/>
  <c r="AK385" i="8"/>
  <c r="AD386" i="8"/>
  <c r="AK386" i="8"/>
  <c r="AD387" i="8"/>
  <c r="AK387" i="8"/>
  <c r="AD388" i="8"/>
  <c r="AK388" i="8"/>
  <c r="AD389" i="8"/>
  <c r="AK389" i="8"/>
  <c r="AD390" i="8"/>
  <c r="AK390" i="8"/>
  <c r="AD391" i="8"/>
  <c r="AK391" i="8"/>
  <c r="AD392" i="8"/>
  <c r="AK392" i="8"/>
  <c r="AD393" i="8"/>
  <c r="AK393" i="8"/>
  <c r="AD394" i="8"/>
  <c r="AK394" i="8"/>
  <c r="AD395" i="8"/>
  <c r="AK395" i="8"/>
  <c r="AD396" i="8"/>
  <c r="AK396" i="8"/>
  <c r="AD397" i="8"/>
  <c r="AK397" i="8"/>
  <c r="AD398" i="8"/>
  <c r="AK398" i="8"/>
  <c r="AD399" i="8"/>
  <c r="AK399" i="8"/>
  <c r="AD400" i="8"/>
  <c r="AK400" i="8"/>
  <c r="AD401" i="8"/>
  <c r="AK401" i="8"/>
  <c r="AD402" i="8"/>
  <c r="AK402" i="8"/>
  <c r="AD403" i="8"/>
  <c r="AK403" i="8"/>
  <c r="AD404" i="8"/>
  <c r="AK404" i="8"/>
  <c r="AD405" i="8"/>
  <c r="AK405" i="8"/>
  <c r="AD406" i="8"/>
  <c r="AK406" i="8"/>
  <c r="AD407" i="8"/>
  <c r="AK407" i="8"/>
  <c r="AD408" i="8"/>
  <c r="AK408" i="8"/>
  <c r="AD409" i="8"/>
  <c r="AK409" i="8"/>
  <c r="AD410" i="8"/>
  <c r="AK410" i="8"/>
  <c r="AD411" i="8"/>
  <c r="AK411" i="8"/>
  <c r="AD412" i="8"/>
  <c r="AK412" i="8"/>
  <c r="AD413" i="8"/>
  <c r="AK413" i="8"/>
  <c r="AD414" i="8"/>
  <c r="AK414" i="8"/>
  <c r="AD415" i="8"/>
  <c r="AK415" i="8"/>
  <c r="AD416" i="8"/>
  <c r="AK416" i="8"/>
  <c r="AD417" i="8"/>
  <c r="AK417" i="8"/>
  <c r="AD418" i="8"/>
  <c r="AK418" i="8"/>
  <c r="AD419" i="8"/>
  <c r="AK419" i="8"/>
  <c r="AD420" i="8"/>
  <c r="AK420" i="8"/>
  <c r="AD421" i="8"/>
  <c r="AK421" i="8"/>
  <c r="AD422" i="8"/>
  <c r="AK422" i="8"/>
  <c r="AD423" i="8"/>
  <c r="AK423" i="8"/>
  <c r="AD424" i="8"/>
  <c r="AK424" i="8"/>
  <c r="AD425" i="8"/>
  <c r="AK425" i="8"/>
  <c r="AD426" i="8"/>
  <c r="AK426" i="8"/>
  <c r="AD427" i="8"/>
  <c r="AK427" i="8"/>
  <c r="AD428" i="8"/>
  <c r="AK428" i="8"/>
  <c r="AD429" i="8"/>
  <c r="AK429" i="8"/>
  <c r="AD430" i="8"/>
  <c r="AK430" i="8"/>
  <c r="AD431" i="8"/>
  <c r="AK431" i="8"/>
  <c r="AD432" i="8"/>
  <c r="AK432" i="8"/>
  <c r="AD433" i="8"/>
  <c r="AK433" i="8"/>
  <c r="AD434" i="8"/>
  <c r="AK434" i="8"/>
  <c r="AD435" i="8"/>
  <c r="AK435" i="8"/>
  <c r="AD436" i="8"/>
  <c r="AK436" i="8"/>
  <c r="AD437" i="8"/>
  <c r="AK437" i="8"/>
  <c r="AD438" i="8"/>
  <c r="AK438" i="8"/>
  <c r="AD439" i="8"/>
  <c r="AK439" i="8"/>
  <c r="AD440" i="8"/>
  <c r="AK440" i="8"/>
  <c r="AD441" i="8"/>
  <c r="AK441" i="8"/>
  <c r="AD442" i="8"/>
  <c r="AK442" i="8"/>
  <c r="AD443" i="8"/>
  <c r="AK443" i="8"/>
  <c r="AD444" i="8"/>
  <c r="AK444" i="8"/>
  <c r="AD445" i="8"/>
  <c r="AK445" i="8"/>
  <c r="AD446" i="8"/>
  <c r="AK446" i="8"/>
  <c r="AD447" i="8"/>
  <c r="AK447" i="8"/>
  <c r="AD448" i="8"/>
  <c r="AK448" i="8"/>
  <c r="AD449" i="8"/>
  <c r="AK449" i="8"/>
  <c r="AD450" i="8"/>
  <c r="AK450" i="8"/>
  <c r="AD451" i="8"/>
  <c r="AK451" i="8"/>
  <c r="AD452" i="8"/>
  <c r="AK452" i="8"/>
  <c r="AD453" i="8"/>
  <c r="AK453" i="8"/>
  <c r="AD454" i="8"/>
  <c r="AK454" i="8"/>
  <c r="AD455" i="8"/>
  <c r="AK455" i="8"/>
  <c r="AD456" i="8"/>
  <c r="AK456" i="8"/>
  <c r="AD457" i="8"/>
  <c r="AK457" i="8"/>
  <c r="AD458" i="8"/>
  <c r="AK458" i="8"/>
  <c r="AD459" i="8"/>
  <c r="AK459" i="8"/>
  <c r="AD460" i="8"/>
  <c r="AK460" i="8"/>
  <c r="AD461" i="8"/>
  <c r="AK461" i="8"/>
  <c r="AD462" i="8"/>
  <c r="AK462" i="8"/>
  <c r="AD463" i="8"/>
  <c r="AK463" i="8"/>
  <c r="V464" i="8"/>
  <c r="AD464" i="8"/>
  <c r="AK464" i="8"/>
  <c r="AD465" i="8"/>
  <c r="AK465" i="8"/>
  <c r="AD466" i="8"/>
  <c r="AK466" i="8"/>
  <c r="AD467" i="8"/>
  <c r="AK467" i="8"/>
  <c r="AD468" i="8"/>
  <c r="AK468" i="8"/>
  <c r="AD469" i="8"/>
  <c r="AK469" i="8"/>
  <c r="AD470" i="8"/>
  <c r="AK470" i="8"/>
  <c r="AD471" i="8"/>
  <c r="AK471" i="8"/>
  <c r="AD472" i="8"/>
  <c r="AK472" i="8"/>
  <c r="AD473" i="8"/>
  <c r="AK473" i="8"/>
  <c r="AD474" i="8"/>
  <c r="AK474" i="8"/>
  <c r="AD475" i="8"/>
  <c r="AK475" i="8"/>
  <c r="AD476" i="8"/>
  <c r="AK476" i="8"/>
  <c r="AD477" i="8"/>
  <c r="AK477" i="8"/>
  <c r="AD478" i="8"/>
  <c r="AK478" i="8"/>
  <c r="AD479" i="8"/>
  <c r="AK479" i="8"/>
  <c r="AD480" i="8"/>
  <c r="AK480" i="8"/>
  <c r="AD481" i="8"/>
  <c r="AK481" i="8"/>
  <c r="AD482" i="8"/>
  <c r="AK482" i="8"/>
  <c r="AD483" i="8"/>
  <c r="AK483" i="8"/>
  <c r="AD484" i="8"/>
  <c r="AK484" i="8"/>
  <c r="AD485" i="8"/>
  <c r="AK485" i="8"/>
  <c r="AD486" i="8"/>
  <c r="AK486" i="8"/>
  <c r="AD487" i="8"/>
  <c r="AK487" i="8"/>
  <c r="AD488" i="8"/>
  <c r="AK488" i="8"/>
  <c r="AD489" i="8"/>
  <c r="AK489" i="8"/>
  <c r="AD490" i="8"/>
  <c r="AK490" i="8"/>
  <c r="AD491" i="8"/>
  <c r="AK491" i="8"/>
  <c r="AD492" i="8"/>
  <c r="AK492" i="8"/>
  <c r="AD493" i="8"/>
  <c r="AK493" i="8"/>
  <c r="AD494" i="8"/>
  <c r="AK494" i="8"/>
  <c r="AD495" i="8"/>
  <c r="AK495" i="8"/>
  <c r="AD496" i="8"/>
  <c r="AK496" i="8"/>
  <c r="AD497" i="8"/>
  <c r="AK497" i="8"/>
  <c r="AD498" i="8"/>
  <c r="AK498" i="8"/>
  <c r="AD499" i="8"/>
  <c r="AK499" i="8"/>
  <c r="AD500" i="8"/>
  <c r="AK500" i="8"/>
  <c r="AD501" i="8"/>
  <c r="AK501" i="8"/>
  <c r="AD502" i="8"/>
  <c r="AK502" i="8"/>
  <c r="AD503" i="8"/>
  <c r="AK503" i="8"/>
  <c r="AD504" i="8"/>
  <c r="AK504" i="8"/>
  <c r="AD505" i="8"/>
  <c r="AK505" i="8"/>
  <c r="AD506" i="8"/>
  <c r="AK506" i="8"/>
  <c r="AD507" i="8"/>
  <c r="AK507" i="8"/>
  <c r="AD508" i="8"/>
  <c r="AK508" i="8"/>
  <c r="AD509" i="8"/>
  <c r="AK509" i="8"/>
  <c r="AD510" i="8"/>
  <c r="AK510" i="8"/>
  <c r="AD511" i="8"/>
  <c r="AK511" i="8"/>
  <c r="AD512" i="8"/>
  <c r="AK512" i="8"/>
  <c r="AD513" i="8"/>
  <c r="AK513" i="8"/>
  <c r="AD514" i="8"/>
  <c r="AK514" i="8"/>
  <c r="AD515" i="8"/>
  <c r="AK515" i="8"/>
  <c r="AD516" i="8"/>
  <c r="AK516" i="8"/>
  <c r="AD517" i="8"/>
  <c r="AK517" i="8"/>
  <c r="AD518" i="8"/>
  <c r="AK518" i="8"/>
  <c r="AD519" i="8"/>
  <c r="AK519" i="8"/>
  <c r="AD520" i="8"/>
  <c r="AK520" i="8"/>
  <c r="AD521" i="8"/>
  <c r="AK521" i="8"/>
  <c r="AD522" i="8"/>
  <c r="AK522" i="8"/>
  <c r="AD523" i="8"/>
  <c r="AK523" i="8"/>
  <c r="AD524" i="8"/>
  <c r="AK524" i="8"/>
  <c r="AD525" i="8"/>
  <c r="AK525" i="8"/>
  <c r="AD526" i="8"/>
  <c r="AK526" i="8"/>
  <c r="AD527" i="8"/>
  <c r="AK527" i="8"/>
  <c r="AD528" i="8"/>
  <c r="AK528" i="8"/>
  <c r="AD529" i="8"/>
  <c r="AK529" i="8"/>
  <c r="AD530" i="8"/>
  <c r="AK530" i="8"/>
  <c r="AD531" i="8"/>
  <c r="AK531" i="8"/>
  <c r="AD532" i="8"/>
  <c r="AK532" i="8"/>
  <c r="AD533" i="8"/>
  <c r="AK533" i="8"/>
  <c r="AD534" i="8"/>
  <c r="AK534" i="8"/>
  <c r="AD535" i="8"/>
  <c r="AK535" i="8"/>
  <c r="AD536" i="8"/>
  <c r="AK536" i="8"/>
  <c r="AD537" i="8"/>
  <c r="AK537" i="8"/>
  <c r="AD538" i="8"/>
  <c r="AK538" i="8"/>
  <c r="AD539" i="8"/>
  <c r="AK539" i="8"/>
  <c r="AD540" i="8"/>
  <c r="AK540" i="8"/>
  <c r="AD541" i="8"/>
  <c r="AK541" i="8"/>
  <c r="AD542" i="8"/>
  <c r="AK542" i="8"/>
  <c r="AD543" i="8"/>
  <c r="AK543" i="8"/>
  <c r="AD544" i="8"/>
  <c r="AK544" i="8"/>
  <c r="AD545" i="8"/>
  <c r="AK545" i="8"/>
  <c r="AD546" i="8"/>
  <c r="AK546" i="8"/>
  <c r="AD547" i="8"/>
  <c r="AK547" i="8"/>
  <c r="AD548" i="8"/>
  <c r="AK548" i="8"/>
  <c r="AD549" i="8"/>
  <c r="AK549" i="8"/>
  <c r="AD550" i="8"/>
  <c r="AK550" i="8"/>
  <c r="AD551" i="8"/>
  <c r="AK551" i="8"/>
  <c r="AD552" i="8"/>
  <c r="AK552" i="8"/>
  <c r="AD553" i="8"/>
  <c r="AK553" i="8"/>
  <c r="AD554" i="8"/>
  <c r="AK554" i="8"/>
  <c r="AD555" i="8"/>
  <c r="AK555" i="8"/>
  <c r="AD556" i="8"/>
  <c r="AK556" i="8"/>
  <c r="AD557" i="8"/>
  <c r="AK557" i="8"/>
  <c r="AD558" i="8"/>
  <c r="AK558" i="8"/>
  <c r="AD559" i="8"/>
  <c r="AK559" i="8"/>
  <c r="AD560" i="8"/>
  <c r="AK560" i="8"/>
  <c r="AD561" i="8"/>
  <c r="AK561" i="8"/>
  <c r="AD562" i="8"/>
  <c r="AK562" i="8"/>
  <c r="AD563" i="8"/>
  <c r="AK563" i="8"/>
  <c r="AD564" i="8"/>
  <c r="AK564" i="8"/>
  <c r="AD565" i="8"/>
  <c r="AK565" i="8"/>
  <c r="AD566" i="8"/>
  <c r="AK566" i="8"/>
  <c r="AD567" i="8"/>
  <c r="AK567" i="8"/>
  <c r="AD568" i="8"/>
  <c r="AK568" i="8"/>
  <c r="AD569" i="8"/>
  <c r="AK569" i="8"/>
  <c r="AD570" i="8"/>
  <c r="AK570" i="8"/>
  <c r="AD571" i="8"/>
  <c r="AK571" i="8"/>
  <c r="AD572" i="8"/>
  <c r="AK572" i="8"/>
  <c r="AD573" i="8"/>
  <c r="AK573" i="8"/>
  <c r="AD574" i="8"/>
  <c r="AK574" i="8"/>
  <c r="AD575" i="8"/>
  <c r="AK575" i="8"/>
  <c r="AD576" i="8"/>
  <c r="AK576" i="8"/>
  <c r="AD577" i="8"/>
  <c r="AK577" i="8"/>
  <c r="AD578" i="8"/>
  <c r="AK578" i="8"/>
  <c r="AD579" i="8"/>
  <c r="AK579" i="8"/>
  <c r="AD580" i="8"/>
  <c r="AK580" i="8"/>
  <c r="AD581" i="8"/>
  <c r="AK581" i="8"/>
  <c r="AD582" i="8"/>
  <c r="AK582" i="8"/>
  <c r="AD583" i="8"/>
  <c r="AK583" i="8"/>
  <c r="AD584" i="8"/>
  <c r="AK584" i="8"/>
  <c r="AD585" i="8"/>
  <c r="AK585" i="8"/>
  <c r="AD586" i="8"/>
  <c r="AK586" i="8"/>
  <c r="AD587" i="8"/>
  <c r="AK587" i="8"/>
  <c r="AD588" i="8"/>
  <c r="AK588" i="8"/>
  <c r="AD589" i="8"/>
  <c r="AK589" i="8"/>
  <c r="AD590" i="8"/>
  <c r="AK590" i="8"/>
  <c r="AD591" i="8"/>
  <c r="AK591" i="8"/>
  <c r="AD592" i="8"/>
  <c r="AK592" i="8"/>
  <c r="AD593" i="8"/>
  <c r="AK593" i="8"/>
  <c r="AD594" i="8"/>
  <c r="AK594" i="8"/>
  <c r="AD595" i="8"/>
  <c r="AK595" i="8"/>
  <c r="AD596" i="8"/>
  <c r="AK596" i="8"/>
  <c r="AD597" i="8"/>
  <c r="AK597" i="8"/>
  <c r="AD598" i="8"/>
  <c r="AK598" i="8"/>
  <c r="AD599" i="8"/>
  <c r="AK599" i="8"/>
  <c r="AD600" i="8"/>
  <c r="AK600" i="8"/>
  <c r="AD601" i="8"/>
  <c r="AK601" i="8"/>
  <c r="AD602" i="8"/>
  <c r="AK602" i="8"/>
  <c r="AD603" i="8"/>
  <c r="AK603" i="8"/>
  <c r="AD604" i="8"/>
  <c r="AK604" i="8"/>
  <c r="AD605" i="8"/>
  <c r="AK605" i="8"/>
  <c r="AD606" i="8"/>
  <c r="AK606" i="8"/>
  <c r="AD607" i="8"/>
  <c r="AK607" i="8"/>
  <c r="AD608" i="8"/>
  <c r="AK608" i="8"/>
  <c r="AD609" i="8"/>
  <c r="AK609" i="8"/>
  <c r="AD610" i="8"/>
  <c r="AK610" i="8"/>
  <c r="AD611" i="8"/>
  <c r="AK611" i="8"/>
  <c r="AD612" i="8"/>
  <c r="AK612" i="8"/>
  <c r="AD613" i="8"/>
  <c r="AK613" i="8"/>
  <c r="AD614" i="8"/>
  <c r="AK614" i="8"/>
  <c r="AD615" i="8"/>
  <c r="AK615" i="8"/>
  <c r="AD616" i="8"/>
  <c r="AK616" i="8"/>
  <c r="AD617" i="8"/>
  <c r="AK617" i="8"/>
  <c r="AD618" i="8"/>
  <c r="AK618" i="8"/>
  <c r="AD619" i="8"/>
  <c r="AK619" i="8"/>
  <c r="AD620" i="8"/>
  <c r="AK620" i="8"/>
  <c r="AD621" i="8"/>
  <c r="AK621" i="8"/>
  <c r="AD622" i="8"/>
  <c r="AK622" i="8"/>
  <c r="AD623" i="8"/>
  <c r="AK623" i="8"/>
  <c r="AD624" i="8"/>
  <c r="AK624" i="8"/>
  <c r="AD625" i="8"/>
  <c r="AK625" i="8"/>
  <c r="AD626" i="8"/>
  <c r="AK626" i="8"/>
  <c r="AD627" i="8"/>
  <c r="AK627" i="8"/>
  <c r="AD628" i="8"/>
  <c r="AK628" i="8"/>
  <c r="AD629" i="8"/>
  <c r="AK629" i="8"/>
  <c r="AD630" i="8"/>
  <c r="AK630" i="8"/>
  <c r="AD631" i="8"/>
  <c r="AK631" i="8"/>
  <c r="AD632" i="8"/>
  <c r="AK632" i="8"/>
  <c r="AD633" i="8"/>
  <c r="AK633" i="8"/>
  <c r="AD634" i="8"/>
  <c r="AK634" i="8"/>
  <c r="AD635" i="8"/>
  <c r="AK635" i="8"/>
  <c r="AD636" i="8"/>
  <c r="AK636" i="8"/>
  <c r="AD637" i="8"/>
  <c r="AK637" i="8"/>
  <c r="AD638" i="8"/>
  <c r="AK638" i="8"/>
  <c r="AD639" i="8"/>
  <c r="AK639" i="8"/>
  <c r="AD640" i="8"/>
  <c r="AK640" i="8"/>
  <c r="AD641" i="8"/>
  <c r="AK641" i="8"/>
  <c r="AD642" i="8"/>
  <c r="AK642" i="8"/>
  <c r="AD643" i="8"/>
  <c r="AK643" i="8"/>
  <c r="AD644" i="8"/>
  <c r="AK644" i="8"/>
  <c r="AD645" i="8"/>
  <c r="AK645" i="8"/>
  <c r="AD646" i="8"/>
  <c r="AK646" i="8"/>
  <c r="AD647" i="8"/>
  <c r="AK647" i="8"/>
  <c r="AD648" i="8"/>
  <c r="AK648" i="8"/>
  <c r="AD649" i="8"/>
  <c r="AK649" i="8"/>
  <c r="AD650" i="8"/>
  <c r="AK650" i="8"/>
  <c r="AD651" i="8"/>
  <c r="AK651" i="8"/>
  <c r="AD652" i="8"/>
  <c r="AK652" i="8"/>
  <c r="AD653" i="8"/>
  <c r="AK653" i="8"/>
  <c r="AD654" i="8"/>
  <c r="AK654" i="8"/>
  <c r="AD655" i="8"/>
  <c r="AK655" i="8"/>
  <c r="AD656" i="8"/>
  <c r="AK656" i="8"/>
  <c r="AD657" i="8"/>
  <c r="AK657" i="8"/>
  <c r="AD658" i="8"/>
  <c r="AK658" i="8"/>
  <c r="AD659" i="8"/>
  <c r="AK659" i="8"/>
  <c r="AD660" i="8"/>
  <c r="AK660" i="8"/>
  <c r="AD661" i="8"/>
  <c r="AK661" i="8"/>
  <c r="AD662" i="8"/>
  <c r="AK662" i="8"/>
  <c r="AD663" i="8"/>
  <c r="AK663" i="8"/>
  <c r="AD664" i="8"/>
  <c r="AK664" i="8"/>
  <c r="AD665" i="8"/>
  <c r="AK665" i="8"/>
  <c r="AD666" i="8"/>
  <c r="AK666" i="8"/>
  <c r="AD667" i="8"/>
  <c r="AK667" i="8"/>
  <c r="AD668" i="8"/>
  <c r="AK668" i="8"/>
  <c r="AD669" i="8"/>
  <c r="AK669" i="8"/>
  <c r="AD670" i="8"/>
  <c r="AK670" i="8"/>
  <c r="AD671" i="8"/>
  <c r="AK671" i="8"/>
  <c r="AD672" i="8"/>
  <c r="AK672" i="8"/>
  <c r="AD673" i="8"/>
  <c r="AK673" i="8"/>
  <c r="AD674" i="8"/>
  <c r="AK674" i="8"/>
  <c r="AD675" i="8"/>
  <c r="AK675" i="8"/>
  <c r="AD676" i="8"/>
  <c r="AK676" i="8"/>
  <c r="AD677" i="8"/>
  <c r="AK677" i="8"/>
  <c r="AD678" i="8"/>
  <c r="AK678" i="8"/>
  <c r="AD679" i="8"/>
  <c r="AK679" i="8"/>
  <c r="AD680" i="8"/>
  <c r="AK680" i="8"/>
  <c r="AD681" i="8"/>
  <c r="AK681" i="8"/>
  <c r="AD682" i="8"/>
  <c r="AK682" i="8"/>
  <c r="AD683" i="8"/>
  <c r="AK683" i="8"/>
  <c r="AD684" i="8"/>
  <c r="AK684" i="8"/>
  <c r="AD685" i="8"/>
  <c r="AK685" i="8"/>
  <c r="AD686" i="8"/>
  <c r="AK686" i="8"/>
  <c r="AD687" i="8"/>
  <c r="AK687" i="8"/>
  <c r="AD688" i="8"/>
  <c r="AK688" i="8"/>
  <c r="AD689" i="8"/>
  <c r="AK689" i="8"/>
  <c r="AD690" i="8"/>
  <c r="AK690" i="8"/>
  <c r="V691" i="8"/>
  <c r="AD691" i="8"/>
  <c r="AK691" i="8"/>
  <c r="AD692" i="8"/>
  <c r="AK692" i="8"/>
  <c r="AD693" i="8"/>
  <c r="AK693" i="8"/>
  <c r="AD694" i="8"/>
  <c r="AK694" i="8"/>
  <c r="AD695" i="8"/>
  <c r="AK695" i="8"/>
  <c r="AD696" i="8"/>
  <c r="AK696" i="8"/>
  <c r="AD697" i="8"/>
  <c r="AK697" i="8"/>
  <c r="AD698" i="8"/>
  <c r="AK698" i="8"/>
  <c r="AD699" i="8"/>
  <c r="AK699" i="8"/>
  <c r="AD700" i="8"/>
  <c r="AK700" i="8"/>
  <c r="AD701" i="8"/>
  <c r="AK701" i="8"/>
  <c r="AD702" i="8"/>
  <c r="AK702" i="8"/>
  <c r="AD703" i="8"/>
  <c r="AK703" i="8"/>
  <c r="AD704" i="8"/>
  <c r="AK704" i="8"/>
  <c r="AD705" i="8"/>
  <c r="AK705" i="8"/>
  <c r="AD706" i="8"/>
  <c r="AK706" i="8"/>
  <c r="AD707" i="8"/>
  <c r="AK707" i="8"/>
  <c r="AD708" i="8"/>
  <c r="AK708" i="8"/>
  <c r="AD709" i="8"/>
  <c r="AK709" i="8"/>
  <c r="AD710" i="8"/>
  <c r="AK710" i="8"/>
  <c r="AD711" i="8"/>
  <c r="AK711" i="8"/>
  <c r="AD712" i="8"/>
  <c r="AK712" i="8"/>
  <c r="AD713" i="8"/>
  <c r="AK713" i="8"/>
  <c r="AD714" i="8"/>
  <c r="AK714" i="8"/>
  <c r="AD715" i="8"/>
  <c r="AK715" i="8"/>
  <c r="AD716" i="8"/>
  <c r="AK716" i="8"/>
  <c r="AD717" i="8"/>
  <c r="AK717" i="8"/>
  <c r="AD718" i="8"/>
  <c r="AK718" i="8"/>
  <c r="AD719" i="8"/>
  <c r="AK719" i="8"/>
  <c r="AD720" i="8"/>
  <c r="AK720" i="8"/>
  <c r="V721" i="8"/>
  <c r="AD721" i="8"/>
  <c r="AK721" i="8"/>
  <c r="AD722" i="8"/>
  <c r="AK722" i="8"/>
  <c r="AD723" i="8"/>
  <c r="AK723" i="8"/>
  <c r="AD724" i="8"/>
  <c r="AK724" i="8"/>
  <c r="AD725" i="8"/>
  <c r="AK725" i="8"/>
  <c r="AD726" i="8"/>
  <c r="AK726" i="8"/>
  <c r="AD727" i="8"/>
  <c r="AK727" i="8"/>
  <c r="AD728" i="8"/>
  <c r="AK728" i="8"/>
  <c r="AD729" i="8"/>
  <c r="AK729" i="8"/>
  <c r="AD730" i="8"/>
  <c r="AK730" i="8"/>
  <c r="AD731" i="8"/>
  <c r="AK731" i="8"/>
  <c r="AD732" i="8"/>
  <c r="AK732" i="8"/>
  <c r="AD733" i="8"/>
  <c r="AK733" i="8"/>
  <c r="AD734" i="8"/>
  <c r="AK734" i="8"/>
  <c r="AD735" i="8"/>
  <c r="AK735" i="8"/>
  <c r="AD736" i="8"/>
  <c r="AK736" i="8"/>
  <c r="AD737" i="8"/>
  <c r="AK737" i="8"/>
  <c r="AD738" i="8"/>
  <c r="AK738" i="8"/>
  <c r="AD739" i="8"/>
  <c r="AK739" i="8"/>
  <c r="AD740" i="8"/>
  <c r="AK740" i="8"/>
  <c r="AD741" i="8"/>
  <c r="AK741" i="8"/>
  <c r="AD742" i="8"/>
  <c r="AK742" i="8"/>
  <c r="AD743" i="8"/>
  <c r="AK743" i="8"/>
  <c r="AD744" i="8"/>
  <c r="AK744" i="8"/>
  <c r="AD745" i="8"/>
  <c r="AK745" i="8"/>
  <c r="AD746" i="8"/>
  <c r="AK746" i="8"/>
  <c r="AD747" i="8"/>
  <c r="AK747" i="8"/>
  <c r="AD748" i="8"/>
  <c r="AK748" i="8"/>
  <c r="AD749" i="8"/>
  <c r="AK749" i="8"/>
  <c r="AD750" i="8"/>
  <c r="AK750" i="8"/>
  <c r="AD751" i="8"/>
  <c r="AK751" i="8"/>
  <c r="AD752" i="8"/>
  <c r="AK752" i="8"/>
  <c r="AD753" i="8"/>
  <c r="AK753" i="8"/>
  <c r="AD754" i="8"/>
  <c r="AK754" i="8"/>
  <c r="AD755" i="8"/>
  <c r="AK755" i="8"/>
  <c r="AD756" i="8"/>
  <c r="AK756" i="8"/>
  <c r="AD757" i="8"/>
  <c r="AK757" i="8"/>
  <c r="AD758" i="8"/>
  <c r="AK758" i="8"/>
  <c r="AD759" i="8"/>
  <c r="AK759" i="8"/>
  <c r="AD760" i="8"/>
  <c r="AK760" i="8"/>
  <c r="AD761" i="8"/>
  <c r="AK761" i="8"/>
  <c r="AD762" i="8"/>
  <c r="AK762" i="8"/>
  <c r="AD763" i="8"/>
  <c r="AK763" i="8"/>
  <c r="AD764" i="8"/>
  <c r="AK764" i="8"/>
  <c r="AD765" i="8"/>
  <c r="AK765" i="8"/>
  <c r="AD766" i="8"/>
  <c r="AK766" i="8"/>
  <c r="AD767" i="8"/>
  <c r="AK767" i="8"/>
  <c r="AD768" i="8"/>
  <c r="AK768" i="8"/>
  <c r="AD769" i="8"/>
  <c r="AK769" i="8"/>
  <c r="AD770" i="8"/>
  <c r="AK770" i="8"/>
  <c r="AD771" i="8"/>
  <c r="AK771" i="8"/>
  <c r="AD772" i="8"/>
  <c r="AK772" i="8"/>
  <c r="AD773" i="8"/>
  <c r="AK773" i="8"/>
  <c r="AD774" i="8"/>
  <c r="AK774" i="8"/>
  <c r="AD775" i="8"/>
  <c r="AK775" i="8"/>
  <c r="AD776" i="8"/>
  <c r="AK776" i="8"/>
  <c r="AD777" i="8"/>
  <c r="AK777" i="8"/>
  <c r="AD778" i="8"/>
  <c r="AK778" i="8"/>
  <c r="AD779" i="8"/>
  <c r="AK779" i="8"/>
  <c r="AD780" i="8"/>
  <c r="AK780" i="8"/>
  <c r="AD781" i="8"/>
  <c r="AK781" i="8"/>
  <c r="AD782" i="8"/>
  <c r="AK782" i="8"/>
  <c r="AD783" i="8"/>
  <c r="AK783" i="8"/>
  <c r="AD784" i="8"/>
  <c r="AK784" i="8"/>
  <c r="K785" i="8"/>
  <c r="AD785" i="8"/>
  <c r="AK785" i="8"/>
  <c r="AD786" i="8"/>
  <c r="AK786" i="8"/>
  <c r="AD787" i="8"/>
  <c r="AK787" i="8"/>
  <c r="AD788" i="8"/>
  <c r="AK788" i="8"/>
  <c r="AD789" i="8"/>
  <c r="AK789" i="8"/>
  <c r="AD790" i="8"/>
  <c r="AK790" i="8"/>
  <c r="AD791" i="8"/>
  <c r="AK791" i="8"/>
  <c r="AD792" i="8"/>
  <c r="AK792" i="8"/>
  <c r="AD793" i="8"/>
  <c r="AK793" i="8"/>
  <c r="AD794" i="8"/>
  <c r="AK794" i="8"/>
  <c r="AD795" i="8"/>
  <c r="AK795" i="8"/>
  <c r="AD796" i="8"/>
  <c r="AK796" i="8"/>
  <c r="AD797" i="8"/>
  <c r="AK797" i="8"/>
  <c r="AD798" i="8"/>
  <c r="AK798" i="8"/>
  <c r="AD799" i="8"/>
  <c r="AK799" i="8"/>
  <c r="AD800" i="8"/>
  <c r="AK800" i="8"/>
  <c r="AD801" i="8"/>
  <c r="AK801" i="8"/>
  <c r="AD802" i="8"/>
  <c r="AK802" i="8"/>
  <c r="AD803" i="8"/>
  <c r="AK803" i="8"/>
  <c r="AD804" i="8"/>
  <c r="AK804" i="8"/>
  <c r="AD805" i="8"/>
  <c r="AK805" i="8"/>
  <c r="AD806" i="8"/>
  <c r="AK806" i="8"/>
  <c r="AD807" i="8"/>
  <c r="AK807" i="8"/>
  <c r="AD808" i="8"/>
  <c r="AK808" i="8"/>
  <c r="AD809" i="8"/>
  <c r="AK809" i="8"/>
  <c r="AD810" i="8"/>
  <c r="AK810" i="8"/>
  <c r="AD811" i="8"/>
  <c r="AK811" i="8"/>
  <c r="AD812" i="8"/>
  <c r="AK812" i="8"/>
  <c r="AD813" i="8"/>
  <c r="AK813" i="8"/>
  <c r="AD814" i="8"/>
  <c r="AK814" i="8"/>
  <c r="AD815" i="8"/>
  <c r="AK815" i="8"/>
  <c r="AD816" i="8"/>
  <c r="AK816" i="8"/>
  <c r="AD817" i="8"/>
  <c r="AK817" i="8"/>
  <c r="AD818" i="8"/>
  <c r="AK818" i="8"/>
  <c r="AD819" i="8"/>
  <c r="AK819" i="8"/>
  <c r="AD820" i="8"/>
  <c r="AK820" i="8"/>
  <c r="AD821" i="8"/>
  <c r="AK821" i="8"/>
  <c r="AD822" i="8"/>
  <c r="AK822" i="8"/>
  <c r="AD823" i="8"/>
  <c r="AK823" i="8"/>
  <c r="AD824" i="8"/>
  <c r="AK824" i="8"/>
  <c r="AD825" i="8"/>
  <c r="AK825" i="8"/>
  <c r="AD826" i="8"/>
  <c r="AK826" i="8"/>
  <c r="AD827" i="8"/>
  <c r="AK827" i="8"/>
  <c r="AD828" i="8"/>
  <c r="AK828" i="8"/>
  <c r="AD829" i="8"/>
  <c r="AK829" i="8"/>
  <c r="AD830" i="8"/>
  <c r="AK830" i="8"/>
  <c r="AD831" i="8"/>
  <c r="AK831" i="8"/>
  <c r="AD832" i="8"/>
  <c r="AK832" i="8"/>
  <c r="AD833" i="8"/>
  <c r="AK833" i="8"/>
  <c r="AD834" i="8"/>
  <c r="AK834" i="8"/>
  <c r="AD835" i="8"/>
  <c r="AK835" i="8"/>
  <c r="AD836" i="8"/>
  <c r="AK836" i="8"/>
  <c r="AD837" i="8"/>
  <c r="AK837" i="8"/>
  <c r="AD838" i="8"/>
  <c r="AK838" i="8"/>
  <c r="AD839" i="8"/>
  <c r="AK839" i="8"/>
  <c r="AD840" i="8"/>
  <c r="AK840" i="8"/>
  <c r="AD841" i="8"/>
  <c r="AK841" i="8"/>
  <c r="AD842" i="8"/>
  <c r="AK842" i="8"/>
  <c r="AD843" i="8"/>
  <c r="AK843" i="8"/>
  <c r="AD844" i="8"/>
  <c r="AK844" i="8"/>
  <c r="AD845" i="8"/>
  <c r="AK845" i="8"/>
  <c r="AD846" i="8"/>
  <c r="AK846" i="8"/>
  <c r="AD847" i="8"/>
  <c r="AK847" i="8"/>
  <c r="AD848" i="8"/>
  <c r="AK848" i="8"/>
  <c r="AD849" i="8"/>
  <c r="AK849" i="8"/>
  <c r="AD850" i="8"/>
  <c r="AK850" i="8"/>
  <c r="AD851" i="8"/>
  <c r="AK851" i="8"/>
  <c r="AD852" i="8"/>
  <c r="AK852" i="8"/>
  <c r="AD853" i="8"/>
  <c r="AK853" i="8"/>
  <c r="AD854" i="8"/>
  <c r="AK854" i="8"/>
  <c r="AD855" i="8"/>
  <c r="AK855" i="8"/>
  <c r="AD856" i="8"/>
  <c r="AK856" i="8"/>
  <c r="AD857" i="8"/>
  <c r="AK857" i="8"/>
  <c r="AD858" i="8"/>
  <c r="AK858" i="8"/>
  <c r="AD859" i="8"/>
  <c r="AK859" i="8"/>
  <c r="AD860" i="8"/>
  <c r="AK860" i="8"/>
  <c r="AD861" i="8"/>
  <c r="AK861" i="8"/>
  <c r="AD862" i="8"/>
  <c r="AK862" i="8"/>
  <c r="AD863" i="8"/>
  <c r="AK863" i="8"/>
  <c r="AD864" i="8"/>
  <c r="AK864" i="8"/>
  <c r="AD865" i="8"/>
  <c r="AK865" i="8"/>
  <c r="AD866" i="8"/>
  <c r="AK866" i="8"/>
  <c r="AD867" i="8"/>
  <c r="AK867" i="8"/>
  <c r="AD868" i="8"/>
  <c r="AK868" i="8"/>
  <c r="AD869" i="8"/>
  <c r="AK869" i="8"/>
  <c r="AD870" i="8"/>
  <c r="AK870" i="8"/>
  <c r="AD871" i="8"/>
  <c r="AK871" i="8"/>
  <c r="AD872" i="8"/>
  <c r="AK872" i="8"/>
  <c r="AD873" i="8"/>
  <c r="AK873" i="8"/>
  <c r="AD874" i="8"/>
  <c r="AK874" i="8"/>
  <c r="AD875" i="8"/>
  <c r="AK875" i="8"/>
  <c r="AD876" i="8"/>
  <c r="AK876" i="8"/>
  <c r="AD877" i="8"/>
  <c r="AK877" i="8"/>
  <c r="AD878" i="8"/>
  <c r="AK878" i="8"/>
  <c r="AD879" i="8"/>
  <c r="AK879" i="8"/>
  <c r="AD880" i="8"/>
  <c r="AK880" i="8"/>
  <c r="AD881" i="8"/>
  <c r="AK881" i="8"/>
  <c r="AD882" i="8"/>
  <c r="AK882" i="8"/>
  <c r="AD883" i="8"/>
  <c r="AK883" i="8"/>
  <c r="AD884" i="8"/>
  <c r="AK884" i="8"/>
  <c r="AD885" i="8"/>
  <c r="AK885" i="8"/>
  <c r="AD886" i="8"/>
  <c r="AK886" i="8"/>
  <c r="AD887" i="8"/>
  <c r="AK887" i="8"/>
  <c r="AD888" i="8"/>
  <c r="AK888" i="8"/>
  <c r="AD889" i="8"/>
  <c r="AK889" i="8"/>
  <c r="AD890" i="8"/>
  <c r="AK890" i="8"/>
  <c r="AD891" i="8"/>
  <c r="AK891" i="8"/>
  <c r="AD892" i="8"/>
  <c r="AK892" i="8"/>
  <c r="AD893" i="8"/>
  <c r="AK893" i="8"/>
  <c r="AD894" i="8"/>
  <c r="AK894" i="8"/>
  <c r="AD895" i="8"/>
  <c r="AK895" i="8"/>
  <c r="AD896" i="8"/>
  <c r="AK896" i="8"/>
  <c r="AD897" i="8"/>
  <c r="AK897" i="8"/>
  <c r="AD898" i="8"/>
  <c r="AK898" i="8"/>
  <c r="AD899" i="8"/>
  <c r="AK899" i="8"/>
  <c r="AD900" i="8"/>
  <c r="AK900" i="8"/>
  <c r="AD901" i="8"/>
  <c r="AK901" i="8"/>
  <c r="AD902" i="8"/>
  <c r="AK902" i="8"/>
  <c r="AD903" i="8"/>
  <c r="AK903" i="8"/>
  <c r="AD904" i="8"/>
  <c r="AK904" i="8"/>
  <c r="AD905" i="8"/>
  <c r="AK905" i="8"/>
  <c r="AD906" i="8"/>
  <c r="AK906" i="8"/>
  <c r="AD907" i="8"/>
  <c r="AK907" i="8"/>
  <c r="AD908" i="8"/>
  <c r="AK908" i="8"/>
  <c r="AD909" i="8"/>
  <c r="AK909" i="8"/>
  <c r="AD910" i="8"/>
  <c r="AK910" i="8"/>
  <c r="AD911" i="8"/>
  <c r="AK911" i="8"/>
  <c r="AD912" i="8"/>
  <c r="AK912" i="8"/>
  <c r="AD913" i="8"/>
  <c r="AK913" i="8"/>
  <c r="AD914" i="8"/>
  <c r="AK914" i="8"/>
  <c r="AD915" i="8"/>
  <c r="AK915" i="8"/>
  <c r="AD916" i="8"/>
  <c r="AK916" i="8"/>
  <c r="AD917" i="8"/>
  <c r="AK917" i="8"/>
  <c r="AD918" i="8"/>
  <c r="AK918" i="8"/>
  <c r="AD919" i="8"/>
  <c r="AK919" i="8"/>
  <c r="AD920" i="8"/>
  <c r="AK920" i="8"/>
  <c r="AD921" i="8"/>
  <c r="AK921" i="8"/>
  <c r="AD922" i="8"/>
  <c r="AK922" i="8"/>
  <c r="AD923" i="8"/>
  <c r="AK923" i="8"/>
  <c r="AD924" i="8"/>
  <c r="AK924" i="8"/>
  <c r="AD925" i="8"/>
  <c r="AK925" i="8"/>
  <c r="AD926" i="8"/>
  <c r="AK926" i="8"/>
  <c r="AD927" i="8"/>
  <c r="AK927" i="8"/>
  <c r="AD928" i="8"/>
  <c r="AK928" i="8"/>
  <c r="AD929" i="8"/>
  <c r="AK929" i="8"/>
  <c r="AD930" i="8"/>
  <c r="AK930" i="8"/>
  <c r="AD931" i="8"/>
  <c r="AK931" i="8"/>
  <c r="AD932" i="8"/>
  <c r="AK932" i="8"/>
  <c r="AD933" i="8"/>
  <c r="AK933" i="8"/>
  <c r="AD934" i="8"/>
  <c r="AK934" i="8"/>
  <c r="AD935" i="8"/>
  <c r="AK935" i="8"/>
  <c r="AD936" i="8"/>
  <c r="AK936" i="8"/>
  <c r="AD937" i="8"/>
  <c r="AK937" i="8"/>
  <c r="AD938" i="8"/>
  <c r="AK938" i="8"/>
  <c r="AD939" i="8"/>
  <c r="AK939" i="8"/>
  <c r="AD940" i="8"/>
  <c r="AK940" i="8"/>
  <c r="AD941" i="8"/>
  <c r="AK941" i="8"/>
  <c r="AD942" i="8"/>
  <c r="AK942" i="8"/>
  <c r="AD943" i="8"/>
  <c r="AK943" i="8"/>
  <c r="AD944" i="8"/>
  <c r="AK944" i="8"/>
  <c r="AD945" i="8"/>
  <c r="AK945" i="8"/>
  <c r="AD946" i="8"/>
  <c r="AK946" i="8"/>
  <c r="AD947" i="8"/>
  <c r="AK947" i="8"/>
  <c r="AD948" i="8"/>
  <c r="AK948" i="8"/>
  <c r="AD949" i="8"/>
  <c r="AK949" i="8"/>
  <c r="AD950" i="8"/>
  <c r="AK950" i="8"/>
  <c r="AD951" i="8"/>
  <c r="AK951" i="8"/>
  <c r="AD952" i="8"/>
  <c r="AK952" i="8"/>
  <c r="AD953" i="8"/>
  <c r="AK953" i="8"/>
  <c r="AD954" i="8"/>
  <c r="AK954" i="8"/>
  <c r="AD955" i="8"/>
  <c r="AK955" i="8"/>
  <c r="AD956" i="8"/>
  <c r="AK956" i="8"/>
  <c r="AD957" i="8"/>
  <c r="AK957" i="8"/>
  <c r="AD958" i="8"/>
  <c r="AK958" i="8"/>
  <c r="AD959" i="8"/>
  <c r="AK959" i="8"/>
  <c r="AD960" i="8"/>
  <c r="AK960" i="8"/>
  <c r="AD961" i="8"/>
  <c r="AK961" i="8"/>
  <c r="AD962" i="8"/>
  <c r="AK962" i="8"/>
  <c r="AD963" i="8"/>
  <c r="AK963" i="8"/>
  <c r="AD964" i="8"/>
  <c r="AK964" i="8"/>
  <c r="AD965" i="8"/>
  <c r="AK965" i="8"/>
  <c r="AD966" i="8"/>
  <c r="AK966" i="8"/>
  <c r="AD967" i="8"/>
  <c r="AK967" i="8"/>
  <c r="AD968" i="8"/>
  <c r="AK968" i="8"/>
  <c r="AD969" i="8"/>
  <c r="AK969" i="8"/>
  <c r="AD970" i="8"/>
  <c r="AK970" i="8"/>
  <c r="AD971" i="8"/>
  <c r="AK971" i="8"/>
  <c r="AD972" i="8"/>
  <c r="AK972" i="8"/>
  <c r="AD973" i="8"/>
  <c r="AK973" i="8"/>
  <c r="AD974" i="8"/>
  <c r="AK974" i="8"/>
  <c r="AD975" i="8"/>
  <c r="AK975" i="8"/>
  <c r="AD976" i="8"/>
  <c r="AK976" i="8"/>
  <c r="AD977" i="8"/>
  <c r="AK977" i="8"/>
  <c r="AD978" i="8"/>
  <c r="AK978" i="8"/>
  <c r="AD979" i="8"/>
  <c r="AK979" i="8"/>
  <c r="AD980" i="8"/>
  <c r="AK980" i="8"/>
  <c r="AD981" i="8"/>
  <c r="AK981" i="8"/>
  <c r="AD982" i="8"/>
  <c r="AK982" i="8"/>
  <c r="AD983" i="8"/>
  <c r="AK983" i="8"/>
  <c r="AD984" i="8"/>
  <c r="AK984" i="8"/>
  <c r="AD985" i="8"/>
  <c r="AK985" i="8"/>
  <c r="AD986" i="8"/>
  <c r="AK986" i="8"/>
  <c r="AD987" i="8"/>
  <c r="AK987" i="8"/>
  <c r="AD988" i="8"/>
  <c r="AK988" i="8"/>
  <c r="AD989" i="8"/>
  <c r="AK989" i="8"/>
  <c r="AD990" i="8"/>
  <c r="AK990" i="8"/>
  <c r="AD991" i="8"/>
  <c r="AK991" i="8"/>
  <c r="AD992" i="8"/>
  <c r="AK992" i="8"/>
  <c r="AD993" i="8"/>
  <c r="AK993" i="8"/>
  <c r="AD994" i="8"/>
  <c r="AK994" i="8"/>
  <c r="AD995" i="8"/>
  <c r="AK995" i="8"/>
  <c r="AD996" i="8"/>
  <c r="AK996" i="8"/>
  <c r="AD997" i="8"/>
  <c r="AK997" i="8"/>
  <c r="AD998" i="8"/>
  <c r="AK998" i="8"/>
  <c r="AD999" i="8"/>
  <c r="AK999" i="8"/>
  <c r="AD1000" i="8"/>
  <c r="AK1000" i="8"/>
  <c r="O76" i="6"/>
  <c r="O76" i="9" s="1"/>
  <c r="O77" i="6"/>
  <c r="O77" i="9" s="1"/>
  <c r="O78" i="6"/>
  <c r="O78" i="9" s="1"/>
  <c r="O79" i="6"/>
  <c r="O79" i="9" s="1"/>
  <c r="O80" i="6"/>
  <c r="O80" i="9" s="1"/>
  <c r="O81" i="6"/>
  <c r="O81" i="9" s="1"/>
  <c r="O82" i="6"/>
  <c r="O82" i="9" s="1"/>
  <c r="O83" i="6"/>
  <c r="O83" i="9" s="1"/>
  <c r="O84" i="6"/>
  <c r="O84" i="9" s="1"/>
  <c r="O85" i="6"/>
  <c r="O85" i="9" s="1"/>
  <c r="O86" i="6"/>
  <c r="O86" i="9" s="1"/>
  <c r="O87" i="6"/>
  <c r="O87" i="9" s="1"/>
  <c r="O88" i="6"/>
  <c r="O88" i="9" s="1"/>
  <c r="O89" i="6"/>
  <c r="O89" i="9" s="1"/>
  <c r="O90" i="6"/>
  <c r="O90" i="9" s="1"/>
  <c r="O91" i="6"/>
  <c r="O91" i="9" s="1"/>
  <c r="O92" i="6"/>
  <c r="O92" i="9" s="1"/>
  <c r="O93" i="6"/>
  <c r="O93" i="9" s="1"/>
  <c r="O94" i="6"/>
  <c r="O94" i="9" s="1"/>
  <c r="O95" i="6"/>
  <c r="O95" i="9" s="1"/>
  <c r="O96" i="6"/>
  <c r="O96" i="9" s="1"/>
  <c r="O97" i="6"/>
  <c r="O97" i="9" s="1"/>
  <c r="O98" i="6"/>
  <c r="O98" i="9" s="1"/>
  <c r="O99" i="6"/>
  <c r="O99" i="9" s="1"/>
  <c r="O100" i="6"/>
  <c r="O100" i="9" s="1"/>
  <c r="O101" i="6"/>
  <c r="O101" i="9" s="1"/>
  <c r="O102" i="6"/>
  <c r="O102" i="9" s="1"/>
  <c r="O103" i="6"/>
  <c r="O103" i="9" s="1"/>
  <c r="O104" i="6"/>
  <c r="O104" i="9" s="1"/>
  <c r="O105" i="6"/>
  <c r="O105" i="9" s="1"/>
  <c r="O106" i="6"/>
  <c r="O106" i="9" s="1"/>
  <c r="O107" i="6"/>
  <c r="O107" i="9" s="1"/>
  <c r="O108" i="6"/>
  <c r="O108" i="9" s="1"/>
  <c r="O109" i="6"/>
  <c r="O109" i="9" s="1"/>
  <c r="O110" i="6"/>
  <c r="O110" i="9" s="1"/>
  <c r="O111" i="6"/>
  <c r="O111" i="9" s="1"/>
  <c r="O112" i="6"/>
  <c r="O112" i="9" s="1"/>
  <c r="O113" i="6"/>
  <c r="O113" i="9" s="1"/>
  <c r="O114" i="6"/>
  <c r="O114" i="9" s="1"/>
  <c r="O115" i="6"/>
  <c r="O115" i="9" s="1"/>
  <c r="O116" i="6"/>
  <c r="O116" i="9" s="1"/>
  <c r="O117" i="6"/>
  <c r="O117" i="9" s="1"/>
  <c r="O118" i="6"/>
  <c r="O118" i="9" s="1"/>
  <c r="O119" i="6"/>
  <c r="O119" i="9" s="1"/>
  <c r="O120" i="6"/>
  <c r="O120" i="9" s="1"/>
  <c r="O121" i="6"/>
  <c r="O121" i="9" s="1"/>
  <c r="O122" i="6"/>
  <c r="O122" i="9" s="1"/>
  <c r="O123" i="6"/>
  <c r="O123" i="9" s="1"/>
  <c r="O124" i="6"/>
  <c r="O124" i="9" s="1"/>
  <c r="O125" i="6"/>
  <c r="O125" i="9" s="1"/>
  <c r="O126" i="6"/>
  <c r="O126" i="9" s="1"/>
  <c r="O127" i="6"/>
  <c r="O127" i="9" s="1"/>
  <c r="O128" i="6"/>
  <c r="O128" i="9" s="1"/>
  <c r="O129" i="6"/>
  <c r="O129" i="9" s="1"/>
  <c r="O130" i="6"/>
  <c r="O130" i="9" s="1"/>
  <c r="O131" i="6"/>
  <c r="O131" i="9" s="1"/>
  <c r="O132" i="6"/>
  <c r="O132" i="9" s="1"/>
  <c r="O133" i="6"/>
  <c r="O133" i="9" s="1"/>
  <c r="O134" i="6"/>
  <c r="O134" i="9" s="1"/>
  <c r="O135" i="6"/>
  <c r="O135" i="9" s="1"/>
  <c r="O136" i="6"/>
  <c r="O136" i="9" s="1"/>
  <c r="O137" i="6"/>
  <c r="O137" i="9" s="1"/>
  <c r="O138" i="6"/>
  <c r="O138" i="9" s="1"/>
  <c r="O139" i="6"/>
  <c r="O139" i="9" s="1"/>
  <c r="O140" i="6"/>
  <c r="O140" i="9" s="1"/>
  <c r="O141" i="6"/>
  <c r="O141" i="9" s="1"/>
  <c r="O142" i="6"/>
  <c r="O142" i="9" s="1"/>
  <c r="O143" i="6"/>
  <c r="O143" i="9" s="1"/>
  <c r="O144" i="6"/>
  <c r="O144" i="9" s="1"/>
  <c r="O145" i="6"/>
  <c r="O145" i="9" s="1"/>
  <c r="O146" i="6"/>
  <c r="O146" i="9" s="1"/>
  <c r="O147" i="6"/>
  <c r="O147" i="9" s="1"/>
  <c r="O148" i="6"/>
  <c r="O148" i="9" s="1"/>
  <c r="O149" i="6"/>
  <c r="O149" i="9" s="1"/>
  <c r="O150" i="6"/>
  <c r="O150" i="9" s="1"/>
  <c r="O151" i="6"/>
  <c r="O151" i="9" s="1"/>
  <c r="O152" i="6"/>
  <c r="O152" i="9" s="1"/>
  <c r="O153" i="6"/>
  <c r="O153" i="9" s="1"/>
  <c r="O154" i="6"/>
  <c r="O154" i="9" s="1"/>
  <c r="O155" i="6"/>
  <c r="O155" i="9" s="1"/>
  <c r="O156" i="6"/>
  <c r="O156" i="9" s="1"/>
  <c r="O157" i="6"/>
  <c r="O157" i="9" s="1"/>
  <c r="O158" i="6"/>
  <c r="O158" i="9" s="1"/>
  <c r="O159" i="6"/>
  <c r="O159" i="9" s="1"/>
  <c r="O160" i="6"/>
  <c r="O160" i="9" s="1"/>
  <c r="O161" i="6"/>
  <c r="O161" i="9" s="1"/>
  <c r="O162" i="6"/>
  <c r="O162" i="9" s="1"/>
  <c r="O163" i="6"/>
  <c r="O163" i="9" s="1"/>
  <c r="O164" i="6"/>
  <c r="O164" i="9" s="1"/>
  <c r="O165" i="6"/>
  <c r="O165" i="9" s="1"/>
  <c r="O166" i="6"/>
  <c r="O166" i="9" s="1"/>
  <c r="O167" i="6"/>
  <c r="O167" i="9" s="1"/>
  <c r="O168" i="6"/>
  <c r="O168" i="9" s="1"/>
  <c r="O169" i="6"/>
  <c r="O169" i="9" s="1"/>
  <c r="O170" i="6"/>
  <c r="O170" i="9" s="1"/>
  <c r="O171" i="6"/>
  <c r="O171" i="9" s="1"/>
  <c r="O172" i="6"/>
  <c r="O172" i="9" s="1"/>
  <c r="O173" i="6"/>
  <c r="O173" i="9" s="1"/>
  <c r="O174" i="6"/>
  <c r="O174" i="9" s="1"/>
  <c r="O175" i="6"/>
  <c r="O175" i="9" s="1"/>
  <c r="O176" i="6"/>
  <c r="O176" i="9" s="1"/>
  <c r="O177" i="6"/>
  <c r="O177" i="9" s="1"/>
  <c r="O178" i="6"/>
  <c r="O178" i="9" s="1"/>
  <c r="O179" i="6"/>
  <c r="O179" i="9" s="1"/>
  <c r="O180" i="6"/>
  <c r="O180" i="9" s="1"/>
  <c r="O181" i="6"/>
  <c r="O181" i="9" s="1"/>
  <c r="O182" i="6"/>
  <c r="O182" i="9" s="1"/>
  <c r="O183" i="6"/>
  <c r="O183" i="9" s="1"/>
  <c r="O184" i="6"/>
  <c r="O184" i="9" s="1"/>
  <c r="O185" i="6"/>
  <c r="O185" i="9" s="1"/>
  <c r="O186" i="6"/>
  <c r="O186" i="9" s="1"/>
  <c r="O187" i="6"/>
  <c r="O187" i="9" s="1"/>
  <c r="O188" i="6"/>
  <c r="O188" i="9" s="1"/>
  <c r="O189" i="6"/>
  <c r="O189" i="9" s="1"/>
  <c r="O190" i="6"/>
  <c r="O190" i="9" s="1"/>
  <c r="O191" i="6"/>
  <c r="O191" i="9" s="1"/>
  <c r="O192" i="6"/>
  <c r="O192" i="9" s="1"/>
  <c r="O193" i="6"/>
  <c r="O193" i="9" s="1"/>
  <c r="O194" i="6"/>
  <c r="O194" i="9" s="1"/>
  <c r="O195" i="6"/>
  <c r="O195" i="9" s="1"/>
  <c r="O196" i="6"/>
  <c r="O196" i="9" s="1"/>
  <c r="O197" i="6"/>
  <c r="O197" i="9" s="1"/>
  <c r="O198" i="6"/>
  <c r="O198" i="9" s="1"/>
  <c r="O199" i="6"/>
  <c r="O199" i="9" s="1"/>
  <c r="O200" i="6"/>
  <c r="O200" i="9" s="1"/>
  <c r="O201" i="6"/>
  <c r="O201" i="9" s="1"/>
  <c r="O202" i="6"/>
  <c r="O202" i="9" s="1"/>
  <c r="O203" i="6"/>
  <c r="O203" i="9" s="1"/>
  <c r="O204" i="6"/>
  <c r="O204" i="9" s="1"/>
  <c r="O205" i="6"/>
  <c r="O205" i="9" s="1"/>
  <c r="O206" i="6"/>
  <c r="O206" i="9" s="1"/>
  <c r="O207" i="6"/>
  <c r="O207" i="9" s="1"/>
  <c r="O208" i="6"/>
  <c r="O208" i="9" s="1"/>
  <c r="O209" i="6"/>
  <c r="O209" i="9" s="1"/>
  <c r="O210" i="6"/>
  <c r="O210" i="9" s="1"/>
  <c r="O211" i="6"/>
  <c r="O211" i="9" s="1"/>
  <c r="O212" i="6"/>
  <c r="O212" i="9" s="1"/>
  <c r="O213" i="6"/>
  <c r="O213" i="9" s="1"/>
  <c r="O214" i="6"/>
  <c r="O214" i="9" s="1"/>
  <c r="O215" i="6"/>
  <c r="O215" i="9" s="1"/>
  <c r="O216" i="6"/>
  <c r="O216" i="9" s="1"/>
  <c r="O217" i="6"/>
  <c r="O217" i="9" s="1"/>
  <c r="O218" i="6"/>
  <c r="O218" i="9" s="1"/>
  <c r="O219" i="6"/>
  <c r="O219" i="9" s="1"/>
  <c r="O220" i="6"/>
  <c r="O220" i="9" s="1"/>
  <c r="O221" i="6"/>
  <c r="O221" i="9" s="1"/>
  <c r="O222" i="6"/>
  <c r="O222" i="9" s="1"/>
  <c r="O223" i="6"/>
  <c r="O223" i="9" s="1"/>
  <c r="O224" i="6"/>
  <c r="O224" i="9" s="1"/>
  <c r="O225" i="6"/>
  <c r="O225" i="9" s="1"/>
  <c r="O226" i="6"/>
  <c r="O226" i="9" s="1"/>
  <c r="O227" i="6"/>
  <c r="O227" i="9" s="1"/>
  <c r="O228" i="6"/>
  <c r="O228" i="9" s="1"/>
  <c r="O229" i="6"/>
  <c r="O229" i="9" s="1"/>
  <c r="O230" i="6"/>
  <c r="O230" i="9" s="1"/>
  <c r="O231" i="6"/>
  <c r="O231" i="9" s="1"/>
  <c r="O232" i="6"/>
  <c r="O232" i="9" s="1"/>
  <c r="O233" i="6"/>
  <c r="O233" i="9" s="1"/>
  <c r="O234" i="6"/>
  <c r="O234" i="9" s="1"/>
  <c r="O235" i="6"/>
  <c r="O235" i="9" s="1"/>
  <c r="O236" i="6"/>
  <c r="O236" i="9" s="1"/>
  <c r="O237" i="6"/>
  <c r="O237" i="9" s="1"/>
  <c r="O238" i="6"/>
  <c r="O238" i="9" s="1"/>
  <c r="O239" i="6"/>
  <c r="O239" i="9" s="1"/>
  <c r="O240" i="6"/>
  <c r="O240" i="9" s="1"/>
  <c r="O241" i="6"/>
  <c r="O241" i="9" s="1"/>
  <c r="O242" i="6"/>
  <c r="O242" i="9" s="1"/>
  <c r="O243" i="6"/>
  <c r="O243" i="9" s="1"/>
  <c r="O244" i="6"/>
  <c r="O244" i="9" s="1"/>
  <c r="O245" i="6"/>
  <c r="O245" i="9" s="1"/>
  <c r="O246" i="6"/>
  <c r="O246" i="9" s="1"/>
  <c r="O247" i="6"/>
  <c r="O247" i="9" s="1"/>
  <c r="O248" i="6"/>
  <c r="O248" i="9" s="1"/>
  <c r="O249" i="6"/>
  <c r="O249" i="9" s="1"/>
  <c r="O250" i="6"/>
  <c r="O250" i="9" s="1"/>
  <c r="O251" i="6"/>
  <c r="O251" i="9" s="1"/>
  <c r="O252" i="6"/>
  <c r="O252" i="9" s="1"/>
  <c r="O253" i="6"/>
  <c r="O253" i="9" s="1"/>
  <c r="O254" i="6"/>
  <c r="O254" i="9" s="1"/>
  <c r="O255" i="6"/>
  <c r="O255" i="9" s="1"/>
  <c r="O256" i="6"/>
  <c r="O256" i="9" s="1"/>
  <c r="O257" i="6"/>
  <c r="O257" i="9" s="1"/>
  <c r="O258" i="6"/>
  <c r="O258" i="9" s="1"/>
  <c r="O259" i="6"/>
  <c r="O259" i="9" s="1"/>
  <c r="O260" i="6"/>
  <c r="O260" i="9" s="1"/>
  <c r="O261" i="6"/>
  <c r="O261" i="9" s="1"/>
  <c r="O262" i="6"/>
  <c r="O262" i="9" s="1"/>
  <c r="O263" i="6"/>
  <c r="O263" i="9" s="1"/>
  <c r="O264" i="6"/>
  <c r="O264" i="9" s="1"/>
  <c r="O265" i="6"/>
  <c r="O265" i="9" s="1"/>
  <c r="O266" i="6"/>
  <c r="O266" i="9" s="1"/>
  <c r="O267" i="6"/>
  <c r="O267" i="9" s="1"/>
  <c r="O268" i="6"/>
  <c r="O268" i="9" s="1"/>
  <c r="O269" i="6"/>
  <c r="O269" i="9" s="1"/>
  <c r="O270" i="6"/>
  <c r="O270" i="9" s="1"/>
  <c r="O271" i="6"/>
  <c r="O271" i="9" s="1"/>
  <c r="O272" i="6"/>
  <c r="O272" i="9" s="1"/>
  <c r="O273" i="6"/>
  <c r="O273" i="9" s="1"/>
  <c r="O274" i="6"/>
  <c r="O274" i="9" s="1"/>
  <c r="O275" i="6"/>
  <c r="O275" i="9" s="1"/>
  <c r="O276" i="6"/>
  <c r="O276" i="9" s="1"/>
  <c r="O277" i="6"/>
  <c r="O277" i="9" s="1"/>
  <c r="O278" i="6"/>
  <c r="O278" i="9" s="1"/>
  <c r="O279" i="6"/>
  <c r="O279" i="9" s="1"/>
  <c r="O280" i="6"/>
  <c r="O280" i="9" s="1"/>
  <c r="O281" i="6"/>
  <c r="O281" i="9" s="1"/>
  <c r="O282" i="6"/>
  <c r="O282" i="9" s="1"/>
  <c r="O283" i="6"/>
  <c r="O283" i="9" s="1"/>
  <c r="O284" i="6"/>
  <c r="O284" i="9" s="1"/>
  <c r="O285" i="6"/>
  <c r="O285" i="9" s="1"/>
  <c r="O286" i="6"/>
  <c r="O286" i="9" s="1"/>
  <c r="O287" i="6"/>
  <c r="O287" i="9" s="1"/>
  <c r="O288" i="6"/>
  <c r="O288" i="9" s="1"/>
  <c r="O289" i="6"/>
  <c r="O289" i="9" s="1"/>
  <c r="O290" i="6"/>
  <c r="O290" i="9" s="1"/>
  <c r="O291" i="6"/>
  <c r="O291" i="9" s="1"/>
  <c r="O292" i="6"/>
  <c r="O292" i="9" s="1"/>
  <c r="O293" i="6"/>
  <c r="O293" i="9" s="1"/>
  <c r="O294" i="6"/>
  <c r="O294" i="9" s="1"/>
  <c r="O295" i="6"/>
  <c r="O295" i="9" s="1"/>
  <c r="O296" i="6"/>
  <c r="O296" i="9" s="1"/>
  <c r="O297" i="6"/>
  <c r="O297" i="9" s="1"/>
  <c r="O298" i="6"/>
  <c r="O298" i="9" s="1"/>
  <c r="O299" i="6"/>
  <c r="O299" i="9" s="1"/>
  <c r="O300" i="6"/>
  <c r="O300" i="9" s="1"/>
  <c r="O301" i="6"/>
  <c r="O301" i="9" s="1"/>
  <c r="O302" i="6"/>
  <c r="O302" i="9" s="1"/>
  <c r="O303" i="6"/>
  <c r="O303" i="9" s="1"/>
  <c r="O304" i="6"/>
  <c r="O304" i="9" s="1"/>
  <c r="O305" i="6"/>
  <c r="O305" i="9" s="1"/>
  <c r="O306" i="6"/>
  <c r="O306" i="9" s="1"/>
  <c r="O307" i="6"/>
  <c r="O307" i="9" s="1"/>
  <c r="O308" i="6"/>
  <c r="O308" i="9" s="1"/>
  <c r="O309" i="6"/>
  <c r="O309" i="9" s="1"/>
  <c r="O310" i="6"/>
  <c r="O310" i="9" s="1"/>
  <c r="O311" i="6"/>
  <c r="O311" i="9" s="1"/>
  <c r="O312" i="6"/>
  <c r="O312" i="9" s="1"/>
  <c r="O313" i="6"/>
  <c r="O313" i="9" s="1"/>
  <c r="O314" i="6"/>
  <c r="O314" i="9" s="1"/>
  <c r="O315" i="6"/>
  <c r="O315" i="9" s="1"/>
  <c r="O316" i="6"/>
  <c r="O316" i="9" s="1"/>
  <c r="O317" i="6"/>
  <c r="O317" i="9" s="1"/>
  <c r="O318" i="6"/>
  <c r="O318" i="9" s="1"/>
  <c r="O319" i="6"/>
  <c r="O319" i="9" s="1"/>
  <c r="O320" i="6"/>
  <c r="O320" i="9" s="1"/>
  <c r="O321" i="6"/>
  <c r="O321" i="9" s="1"/>
  <c r="O322" i="6"/>
  <c r="O322" i="9" s="1"/>
  <c r="O323" i="6"/>
  <c r="O323" i="9" s="1"/>
  <c r="O324" i="6"/>
  <c r="O324" i="9" s="1"/>
  <c r="O325" i="6"/>
  <c r="O325" i="9" s="1"/>
  <c r="O326" i="6"/>
  <c r="O326" i="9" s="1"/>
  <c r="O327" i="6"/>
  <c r="O327" i="9" s="1"/>
  <c r="O328" i="6"/>
  <c r="O328" i="9" s="1"/>
  <c r="O329" i="6"/>
  <c r="O329" i="9" s="1"/>
  <c r="O330" i="6"/>
  <c r="O330" i="9" s="1"/>
  <c r="O331" i="6"/>
  <c r="O331" i="9" s="1"/>
  <c r="O332" i="6"/>
  <c r="O332" i="9" s="1"/>
  <c r="O333" i="6"/>
  <c r="O333" i="9" s="1"/>
  <c r="O334" i="6"/>
  <c r="O334" i="9" s="1"/>
  <c r="O335" i="6"/>
  <c r="O335" i="9" s="1"/>
  <c r="O336" i="6"/>
  <c r="O336" i="9" s="1"/>
  <c r="O337" i="6"/>
  <c r="O337" i="9" s="1"/>
  <c r="O338" i="6"/>
  <c r="O338" i="9" s="1"/>
  <c r="O339" i="6"/>
  <c r="O339" i="9" s="1"/>
  <c r="O340" i="6"/>
  <c r="O340" i="9" s="1"/>
  <c r="O341" i="6"/>
  <c r="O341" i="9" s="1"/>
  <c r="O342" i="6"/>
  <c r="O342" i="9" s="1"/>
  <c r="O343" i="6"/>
  <c r="O343" i="9" s="1"/>
  <c r="O344" i="6"/>
  <c r="O344" i="9" s="1"/>
  <c r="O345" i="6"/>
  <c r="O345" i="9" s="1"/>
  <c r="O346" i="6"/>
  <c r="O346" i="9" s="1"/>
  <c r="O347" i="6"/>
  <c r="O347" i="9" s="1"/>
  <c r="O348" i="6"/>
  <c r="O348" i="9" s="1"/>
  <c r="O349" i="6"/>
  <c r="O349" i="9" s="1"/>
  <c r="O350" i="6"/>
  <c r="O350" i="9" s="1"/>
  <c r="O351" i="6"/>
  <c r="O351" i="9" s="1"/>
  <c r="O352" i="6"/>
  <c r="O352" i="9" s="1"/>
  <c r="O353" i="6"/>
  <c r="O353" i="9" s="1"/>
  <c r="O354" i="6"/>
  <c r="O354" i="9" s="1"/>
  <c r="O355" i="6"/>
  <c r="O355" i="9" s="1"/>
  <c r="O356" i="6"/>
  <c r="O356" i="9" s="1"/>
  <c r="O357" i="6"/>
  <c r="O357" i="9" s="1"/>
  <c r="O358" i="6"/>
  <c r="O358" i="9" s="1"/>
  <c r="O359" i="6"/>
  <c r="O359" i="9" s="1"/>
  <c r="O360" i="6"/>
  <c r="O360" i="9" s="1"/>
  <c r="O361" i="6"/>
  <c r="O361" i="9" s="1"/>
  <c r="O362" i="6"/>
  <c r="O362" i="9" s="1"/>
  <c r="O363" i="6"/>
  <c r="O363" i="9" s="1"/>
  <c r="O364" i="6"/>
  <c r="O364" i="9" s="1"/>
  <c r="O365" i="6"/>
  <c r="O365" i="9" s="1"/>
  <c r="O366" i="6"/>
  <c r="O366" i="9" s="1"/>
  <c r="O367" i="6"/>
  <c r="O367" i="9" s="1"/>
  <c r="O368" i="6"/>
  <c r="O368" i="9" s="1"/>
  <c r="O369" i="6"/>
  <c r="O369" i="9" s="1"/>
  <c r="O370" i="6"/>
  <c r="O370" i="9" s="1"/>
  <c r="O371" i="6"/>
  <c r="O371" i="9" s="1"/>
  <c r="O372" i="6"/>
  <c r="O372" i="9" s="1"/>
  <c r="O373" i="6"/>
  <c r="O373" i="9" s="1"/>
  <c r="O374" i="6"/>
  <c r="O374" i="9" s="1"/>
  <c r="O375" i="6"/>
  <c r="O375" i="9" s="1"/>
  <c r="O376" i="6"/>
  <c r="O376" i="9" s="1"/>
  <c r="O377" i="6"/>
  <c r="O377" i="9" s="1"/>
  <c r="O378" i="6"/>
  <c r="O378" i="9" s="1"/>
  <c r="O379" i="6"/>
  <c r="O379" i="9" s="1"/>
  <c r="O380" i="6"/>
  <c r="O380" i="9" s="1"/>
  <c r="O381" i="6"/>
  <c r="O381" i="9" s="1"/>
  <c r="O382" i="6"/>
  <c r="O382" i="9" s="1"/>
  <c r="O383" i="6"/>
  <c r="O383" i="9" s="1"/>
  <c r="O384" i="6"/>
  <c r="O384" i="9" s="1"/>
  <c r="O385" i="6"/>
  <c r="O385" i="9" s="1"/>
  <c r="O386" i="6"/>
  <c r="O386" i="9" s="1"/>
  <c r="O387" i="6"/>
  <c r="O387" i="9" s="1"/>
  <c r="O388" i="6"/>
  <c r="O388" i="9" s="1"/>
  <c r="O389" i="6"/>
  <c r="O389" i="9" s="1"/>
  <c r="O390" i="6"/>
  <c r="O390" i="9" s="1"/>
  <c r="O391" i="6"/>
  <c r="O391" i="9" s="1"/>
  <c r="O392" i="6"/>
  <c r="O392" i="9" s="1"/>
  <c r="O393" i="6"/>
  <c r="O393" i="9" s="1"/>
  <c r="O394" i="6"/>
  <c r="O394" i="9" s="1"/>
  <c r="O395" i="6"/>
  <c r="O395" i="9" s="1"/>
  <c r="O396" i="6"/>
  <c r="O396" i="9" s="1"/>
  <c r="O397" i="6"/>
  <c r="O397" i="9" s="1"/>
  <c r="O398" i="6"/>
  <c r="O398" i="9" s="1"/>
  <c r="O399" i="6"/>
  <c r="O399" i="9" s="1"/>
  <c r="O400" i="6"/>
  <c r="O400" i="9" s="1"/>
  <c r="O401" i="6"/>
  <c r="O401" i="9" s="1"/>
  <c r="O402" i="6"/>
  <c r="O402" i="9" s="1"/>
  <c r="O403" i="6"/>
  <c r="O403" i="9" s="1"/>
  <c r="O404" i="6"/>
  <c r="O404" i="9" s="1"/>
  <c r="O405" i="6"/>
  <c r="O405" i="9" s="1"/>
  <c r="O406" i="6"/>
  <c r="O406" i="9" s="1"/>
  <c r="O407" i="6"/>
  <c r="O407" i="9" s="1"/>
  <c r="O408" i="6"/>
  <c r="O408" i="9" s="1"/>
  <c r="O409" i="6"/>
  <c r="O409" i="9" s="1"/>
  <c r="O410" i="6"/>
  <c r="O410" i="9" s="1"/>
  <c r="O411" i="6"/>
  <c r="O411" i="9" s="1"/>
  <c r="O412" i="6"/>
  <c r="O412" i="9" s="1"/>
  <c r="O413" i="6"/>
  <c r="O413" i="9" s="1"/>
  <c r="O414" i="6"/>
  <c r="O414" i="9" s="1"/>
  <c r="O415" i="6"/>
  <c r="O415" i="9" s="1"/>
  <c r="O416" i="6"/>
  <c r="O416" i="9" s="1"/>
  <c r="O417" i="6"/>
  <c r="O417" i="9" s="1"/>
  <c r="O418" i="6"/>
  <c r="O418" i="9" s="1"/>
  <c r="O419" i="6"/>
  <c r="O419" i="9" s="1"/>
  <c r="O420" i="6"/>
  <c r="O420" i="9" s="1"/>
  <c r="O421" i="6"/>
  <c r="O421" i="9" s="1"/>
  <c r="O422" i="6"/>
  <c r="O422" i="9" s="1"/>
  <c r="O423" i="6"/>
  <c r="O423" i="9" s="1"/>
  <c r="O424" i="6"/>
  <c r="O424" i="9" s="1"/>
  <c r="O425" i="6"/>
  <c r="O425" i="9" s="1"/>
  <c r="O426" i="6"/>
  <c r="O426" i="9" s="1"/>
  <c r="O427" i="6"/>
  <c r="O427" i="9" s="1"/>
  <c r="O428" i="6"/>
  <c r="O428" i="9" s="1"/>
  <c r="O429" i="6"/>
  <c r="O429" i="9" s="1"/>
  <c r="O430" i="6"/>
  <c r="O430" i="9" s="1"/>
  <c r="O431" i="6"/>
  <c r="O431" i="9" s="1"/>
  <c r="O432" i="6"/>
  <c r="O432" i="9" s="1"/>
  <c r="O433" i="6"/>
  <c r="O433" i="9" s="1"/>
  <c r="O434" i="6"/>
  <c r="O434" i="9" s="1"/>
  <c r="O435" i="6"/>
  <c r="O435" i="9" s="1"/>
  <c r="O436" i="6"/>
  <c r="O436" i="9" s="1"/>
  <c r="O437" i="6"/>
  <c r="O437" i="9" s="1"/>
  <c r="O438" i="6"/>
  <c r="O438" i="9" s="1"/>
  <c r="O439" i="6"/>
  <c r="O439" i="9" s="1"/>
  <c r="O440" i="6"/>
  <c r="O440" i="9" s="1"/>
  <c r="O441" i="6"/>
  <c r="O441" i="9" s="1"/>
  <c r="O442" i="6"/>
  <c r="O442" i="9" s="1"/>
  <c r="O443" i="6"/>
  <c r="O443" i="9" s="1"/>
  <c r="O444" i="6"/>
  <c r="O444" i="9" s="1"/>
  <c r="O445" i="6"/>
  <c r="O445" i="9" s="1"/>
  <c r="O446" i="6"/>
  <c r="O446" i="9" s="1"/>
  <c r="O447" i="6"/>
  <c r="O447" i="9" s="1"/>
  <c r="O448" i="6"/>
  <c r="O448" i="9" s="1"/>
  <c r="O449" i="6"/>
  <c r="O449" i="9" s="1"/>
  <c r="O450" i="6"/>
  <c r="O450" i="9" s="1"/>
  <c r="O451" i="6"/>
  <c r="O451" i="9" s="1"/>
  <c r="O452" i="6"/>
  <c r="O452" i="9" s="1"/>
  <c r="O453" i="6"/>
  <c r="O453" i="9" s="1"/>
  <c r="O454" i="6"/>
  <c r="O454" i="9" s="1"/>
  <c r="O455" i="6"/>
  <c r="O455" i="9" s="1"/>
  <c r="O456" i="6"/>
  <c r="O456" i="9" s="1"/>
  <c r="O457" i="6"/>
  <c r="O457" i="9" s="1"/>
  <c r="O458" i="6"/>
  <c r="O458" i="9" s="1"/>
  <c r="O459" i="6"/>
  <c r="O459" i="9" s="1"/>
  <c r="O460" i="6"/>
  <c r="O460" i="9" s="1"/>
  <c r="O461" i="6"/>
  <c r="O461" i="9" s="1"/>
  <c r="O462" i="6"/>
  <c r="O462" i="9" s="1"/>
  <c r="O463" i="6"/>
  <c r="O463" i="9" s="1"/>
  <c r="O464" i="6"/>
  <c r="O464" i="9" s="1"/>
  <c r="O465" i="6"/>
  <c r="O465" i="9" s="1"/>
  <c r="O466" i="6"/>
  <c r="O466" i="9" s="1"/>
  <c r="O467" i="6"/>
  <c r="O467" i="9" s="1"/>
  <c r="O468" i="6"/>
  <c r="O468" i="9" s="1"/>
  <c r="O469" i="6"/>
  <c r="O469" i="9" s="1"/>
  <c r="O470" i="6"/>
  <c r="O470" i="9" s="1"/>
  <c r="O471" i="6"/>
  <c r="O471" i="9" s="1"/>
  <c r="O472" i="6"/>
  <c r="O472" i="9" s="1"/>
  <c r="O473" i="6"/>
  <c r="O473" i="9" s="1"/>
  <c r="O474" i="6"/>
  <c r="O474" i="9" s="1"/>
  <c r="O475" i="6"/>
  <c r="O475" i="9" s="1"/>
  <c r="K476" i="6"/>
  <c r="K476" i="8" s="1"/>
  <c r="O476" i="6"/>
  <c r="O476" i="9" s="1"/>
  <c r="O477" i="6"/>
  <c r="O477" i="9" s="1"/>
  <c r="O478" i="6"/>
  <c r="O478" i="9" s="1"/>
  <c r="O479" i="6"/>
  <c r="O479" i="9" s="1"/>
  <c r="O480" i="6"/>
  <c r="O480" i="9" s="1"/>
  <c r="O481" i="6"/>
  <c r="O481" i="9" s="1"/>
  <c r="O482" i="6"/>
  <c r="O482" i="9" s="1"/>
  <c r="O483" i="6"/>
  <c r="O483" i="9" s="1"/>
  <c r="O484" i="6"/>
  <c r="O484" i="9" s="1"/>
  <c r="R484" i="6"/>
  <c r="O485" i="6"/>
  <c r="O485" i="9" s="1"/>
  <c r="O486" i="6"/>
  <c r="O486" i="9" s="1"/>
  <c r="O487" i="6"/>
  <c r="O487" i="9" s="1"/>
  <c r="O488" i="6"/>
  <c r="O488" i="9" s="1"/>
  <c r="K489" i="6"/>
  <c r="K489" i="8" s="1"/>
  <c r="O489" i="6"/>
  <c r="O489" i="9" s="1"/>
  <c r="O490" i="6"/>
  <c r="O490" i="9" s="1"/>
  <c r="O491" i="6"/>
  <c r="O491" i="9" s="1"/>
  <c r="O492" i="6"/>
  <c r="O492" i="9" s="1"/>
  <c r="O493" i="6"/>
  <c r="O493" i="9" s="1"/>
  <c r="O494" i="6"/>
  <c r="O494" i="9" s="1"/>
  <c r="O495" i="6"/>
  <c r="O495" i="9" s="1"/>
  <c r="R495" i="6"/>
  <c r="O496" i="6"/>
  <c r="O496" i="9" s="1"/>
  <c r="O497" i="6"/>
  <c r="O497" i="9" s="1"/>
  <c r="O498" i="6"/>
  <c r="O498" i="9" s="1"/>
  <c r="K499" i="6"/>
  <c r="K499" i="8" s="1"/>
  <c r="O499" i="6"/>
  <c r="O499" i="9" s="1"/>
  <c r="O500" i="6"/>
  <c r="O500" i="9" s="1"/>
  <c r="O501" i="6"/>
  <c r="O501" i="9" s="1"/>
  <c r="O502" i="6"/>
  <c r="O502" i="9" s="1"/>
  <c r="O503" i="6"/>
  <c r="O503" i="9" s="1"/>
  <c r="O504" i="6"/>
  <c r="O504" i="9" s="1"/>
  <c r="K505" i="6"/>
  <c r="K505" i="8" s="1"/>
  <c r="O505" i="6"/>
  <c r="O505" i="9" s="1"/>
  <c r="A506" i="6"/>
  <c r="O506" i="6"/>
  <c r="O506" i="9" s="1"/>
  <c r="O507" i="6"/>
  <c r="O507" i="9" s="1"/>
  <c r="O508" i="6"/>
  <c r="O508" i="9" s="1"/>
  <c r="O509" i="6"/>
  <c r="O509" i="9" s="1"/>
  <c r="O510" i="6"/>
  <c r="O510" i="9" s="1"/>
  <c r="R510" i="6"/>
  <c r="O511" i="6"/>
  <c r="O511" i="9" s="1"/>
  <c r="O512" i="6"/>
  <c r="O512" i="9" s="1"/>
  <c r="O513" i="6"/>
  <c r="O513" i="9" s="1"/>
  <c r="O514" i="6"/>
  <c r="O514" i="9" s="1"/>
  <c r="K515" i="6"/>
  <c r="K515" i="8" s="1"/>
  <c r="O515" i="6"/>
  <c r="O515" i="9" s="1"/>
  <c r="O516" i="6"/>
  <c r="O516" i="9" s="1"/>
  <c r="O517" i="6"/>
  <c r="O517" i="9" s="1"/>
  <c r="A518" i="6"/>
  <c r="O518" i="6"/>
  <c r="O518" i="9" s="1"/>
  <c r="G519" i="6"/>
  <c r="O519" i="6"/>
  <c r="O519" i="9" s="1"/>
  <c r="O520" i="6"/>
  <c r="O520" i="9" s="1"/>
  <c r="A521" i="6"/>
  <c r="O521" i="6"/>
  <c r="O521" i="9" s="1"/>
  <c r="O522" i="6"/>
  <c r="O522" i="9" s="1"/>
  <c r="A523" i="6"/>
  <c r="O523" i="6"/>
  <c r="O523" i="9" s="1"/>
  <c r="K524" i="6"/>
  <c r="K524" i="8" s="1"/>
  <c r="O524" i="6"/>
  <c r="O524" i="9" s="1"/>
  <c r="O525" i="6"/>
  <c r="O525" i="9" s="1"/>
  <c r="O526" i="6"/>
  <c r="O526" i="9" s="1"/>
  <c r="P526" i="6"/>
  <c r="P526" i="9" s="1"/>
  <c r="O527" i="6"/>
  <c r="O527" i="9" s="1"/>
  <c r="O528" i="6"/>
  <c r="O528" i="9" s="1"/>
  <c r="O529" i="6"/>
  <c r="O529" i="9" s="1"/>
  <c r="P529" i="6"/>
  <c r="P529" i="9" s="1"/>
  <c r="O530" i="6"/>
  <c r="O530" i="9" s="1"/>
  <c r="A531" i="6"/>
  <c r="O531" i="6"/>
  <c r="O531" i="9" s="1"/>
  <c r="R531" i="6"/>
  <c r="O532" i="6"/>
  <c r="O532" i="9" s="1"/>
  <c r="O533" i="6"/>
  <c r="O533" i="9" s="1"/>
  <c r="O534" i="6"/>
  <c r="O534" i="9" s="1"/>
  <c r="R534" i="6"/>
  <c r="K535" i="6"/>
  <c r="K535" i="8" s="1"/>
  <c r="O535" i="6"/>
  <c r="O535" i="9" s="1"/>
  <c r="O536" i="6"/>
  <c r="O536" i="9" s="1"/>
  <c r="O537" i="6"/>
  <c r="O537" i="9" s="1"/>
  <c r="P537" i="6"/>
  <c r="P537" i="9" s="1"/>
  <c r="O538" i="6"/>
  <c r="O538" i="9" s="1"/>
  <c r="K539" i="6"/>
  <c r="K539" i="8" s="1"/>
  <c r="O539" i="6"/>
  <c r="O539" i="9" s="1"/>
  <c r="A540" i="6"/>
  <c r="O540" i="6"/>
  <c r="O540" i="9" s="1"/>
  <c r="O541" i="6"/>
  <c r="O541" i="9" s="1"/>
  <c r="O542" i="6"/>
  <c r="O542" i="9" s="1"/>
  <c r="O543" i="6"/>
  <c r="O543" i="9" s="1"/>
  <c r="R543" i="6"/>
  <c r="O544" i="6"/>
  <c r="O544" i="9" s="1"/>
  <c r="A545" i="6"/>
  <c r="O545" i="6"/>
  <c r="O545" i="9" s="1"/>
  <c r="O546" i="6"/>
  <c r="O546" i="9" s="1"/>
  <c r="O547" i="6"/>
  <c r="O547" i="9" s="1"/>
  <c r="O548" i="6"/>
  <c r="O548" i="9" s="1"/>
  <c r="K549" i="6"/>
  <c r="K549" i="8" s="1"/>
  <c r="O549" i="6"/>
  <c r="O549" i="9" s="1"/>
  <c r="O550" i="6"/>
  <c r="O550" i="9" s="1"/>
  <c r="P550" i="6"/>
  <c r="P550" i="9" s="1"/>
  <c r="O551" i="6"/>
  <c r="O551" i="9" s="1"/>
  <c r="O552" i="6"/>
  <c r="O552" i="9" s="1"/>
  <c r="O553" i="6"/>
  <c r="O553" i="9" s="1"/>
  <c r="P553" i="6"/>
  <c r="P553" i="9" s="1"/>
  <c r="O554" i="6"/>
  <c r="O554" i="9" s="1"/>
  <c r="A555" i="6"/>
  <c r="K555" i="6"/>
  <c r="K555" i="8" s="1"/>
  <c r="O555" i="6"/>
  <c r="O555" i="9" s="1"/>
  <c r="O556" i="6"/>
  <c r="O556" i="9" s="1"/>
  <c r="O557" i="6"/>
  <c r="O557" i="9" s="1"/>
  <c r="O558" i="6"/>
  <c r="O558" i="9" s="1"/>
  <c r="O559" i="6"/>
  <c r="O559" i="9" s="1"/>
  <c r="O560" i="6"/>
  <c r="O560" i="9" s="1"/>
  <c r="O561" i="6"/>
  <c r="O561" i="9" s="1"/>
  <c r="O562" i="6"/>
  <c r="O562" i="9" s="1"/>
  <c r="O563" i="6"/>
  <c r="O563" i="9" s="1"/>
  <c r="O564" i="6"/>
  <c r="O564" i="9" s="1"/>
  <c r="O565" i="6"/>
  <c r="O565" i="9" s="1"/>
  <c r="O566" i="6"/>
  <c r="O566" i="9" s="1"/>
  <c r="O567" i="6"/>
  <c r="O567" i="9" s="1"/>
  <c r="O568" i="6"/>
  <c r="O568" i="9" s="1"/>
  <c r="A569" i="6"/>
  <c r="O569" i="6"/>
  <c r="O569" i="9" s="1"/>
  <c r="O570" i="6"/>
  <c r="O570" i="9" s="1"/>
  <c r="O571" i="6"/>
  <c r="O571" i="9" s="1"/>
  <c r="O572" i="6"/>
  <c r="O572" i="9" s="1"/>
  <c r="O573" i="6"/>
  <c r="O573" i="9" s="1"/>
  <c r="O574" i="6"/>
  <c r="O574" i="9" s="1"/>
  <c r="P574" i="6"/>
  <c r="P574" i="9" s="1"/>
  <c r="O575" i="6"/>
  <c r="O575" i="9" s="1"/>
  <c r="O576" i="6"/>
  <c r="O576" i="9" s="1"/>
  <c r="O577" i="6"/>
  <c r="O577" i="9" s="1"/>
  <c r="O578" i="6"/>
  <c r="O578" i="9" s="1"/>
  <c r="O579" i="6"/>
  <c r="O579" i="9" s="1"/>
  <c r="P579" i="6"/>
  <c r="P579" i="9" s="1"/>
  <c r="O580" i="6"/>
  <c r="O580" i="9" s="1"/>
  <c r="O581" i="6"/>
  <c r="O581" i="9" s="1"/>
  <c r="O582" i="6"/>
  <c r="O582" i="9" s="1"/>
  <c r="O583" i="6"/>
  <c r="O583" i="9" s="1"/>
  <c r="O584" i="6"/>
  <c r="O584" i="9" s="1"/>
  <c r="O585" i="6"/>
  <c r="O585" i="9" s="1"/>
  <c r="P585" i="6"/>
  <c r="P585" i="9" s="1"/>
  <c r="O586" i="6"/>
  <c r="O586" i="9" s="1"/>
  <c r="A587" i="6"/>
  <c r="O587" i="6"/>
  <c r="O587" i="9" s="1"/>
  <c r="O588" i="6"/>
  <c r="O588" i="9" s="1"/>
  <c r="O589" i="6"/>
  <c r="O589" i="9" s="1"/>
  <c r="O590" i="6"/>
  <c r="O590" i="9" s="1"/>
  <c r="O591" i="6"/>
  <c r="O591" i="9" s="1"/>
  <c r="O592" i="6"/>
  <c r="O592" i="9" s="1"/>
  <c r="O593" i="6"/>
  <c r="O593" i="9" s="1"/>
  <c r="O594" i="6"/>
  <c r="O594" i="9" s="1"/>
  <c r="A595" i="6"/>
  <c r="O595" i="6"/>
  <c r="O595" i="9" s="1"/>
  <c r="O596" i="6"/>
  <c r="O596" i="9" s="1"/>
  <c r="O597" i="6"/>
  <c r="O597" i="9" s="1"/>
  <c r="O598" i="6"/>
  <c r="O598" i="9" s="1"/>
  <c r="O599" i="6"/>
  <c r="O599" i="9" s="1"/>
  <c r="O600" i="6"/>
  <c r="O600" i="9" s="1"/>
  <c r="A601" i="6"/>
  <c r="O601" i="6"/>
  <c r="O601" i="9" s="1"/>
  <c r="O602" i="6"/>
  <c r="O602" i="9" s="1"/>
  <c r="O603" i="6"/>
  <c r="O603" i="9" s="1"/>
  <c r="O604" i="6"/>
  <c r="O604" i="9" s="1"/>
  <c r="O605" i="6"/>
  <c r="O605" i="9" s="1"/>
  <c r="O606" i="6"/>
  <c r="O606" i="9" s="1"/>
  <c r="O607" i="6"/>
  <c r="O607" i="9" s="1"/>
  <c r="O608" i="6"/>
  <c r="O608" i="9" s="1"/>
  <c r="O609" i="6"/>
  <c r="O609" i="9" s="1"/>
  <c r="O610" i="6"/>
  <c r="O610" i="9" s="1"/>
  <c r="O611" i="6"/>
  <c r="O611" i="9" s="1"/>
  <c r="O612" i="6"/>
  <c r="O612" i="9" s="1"/>
  <c r="O613" i="6"/>
  <c r="O613" i="9" s="1"/>
  <c r="P613" i="6"/>
  <c r="P613" i="9" s="1"/>
  <c r="O614" i="6"/>
  <c r="O614" i="9" s="1"/>
  <c r="O615" i="6"/>
  <c r="O615" i="9" s="1"/>
  <c r="O616" i="6"/>
  <c r="O616" i="9" s="1"/>
  <c r="O617" i="6"/>
  <c r="O617" i="9" s="1"/>
  <c r="O618" i="6"/>
  <c r="O618" i="9" s="1"/>
  <c r="K619" i="6"/>
  <c r="K619" i="8" s="1"/>
  <c r="O619" i="6"/>
  <c r="O619" i="9" s="1"/>
  <c r="O620" i="6"/>
  <c r="O620" i="9" s="1"/>
  <c r="O621" i="6"/>
  <c r="O621" i="9" s="1"/>
  <c r="O622" i="6"/>
  <c r="O622" i="9" s="1"/>
  <c r="O623" i="6"/>
  <c r="O623" i="9" s="1"/>
  <c r="O624" i="6"/>
  <c r="O624" i="9" s="1"/>
  <c r="A625" i="6"/>
  <c r="O625" i="6"/>
  <c r="O625" i="9" s="1"/>
  <c r="O626" i="6"/>
  <c r="O626" i="9" s="1"/>
  <c r="O627" i="6"/>
  <c r="O627" i="9" s="1"/>
  <c r="R627" i="6"/>
  <c r="O628" i="6"/>
  <c r="O628" i="9" s="1"/>
  <c r="O629" i="6"/>
  <c r="O629" i="9" s="1"/>
  <c r="P629" i="6"/>
  <c r="P629" i="9" s="1"/>
  <c r="O630" i="6"/>
  <c r="O630" i="9" s="1"/>
  <c r="O631" i="6"/>
  <c r="O631" i="9" s="1"/>
  <c r="O632" i="6"/>
  <c r="O632" i="9" s="1"/>
  <c r="R632" i="6"/>
  <c r="O633" i="6"/>
  <c r="O633" i="9" s="1"/>
  <c r="O634" i="6"/>
  <c r="O634" i="9" s="1"/>
  <c r="O635" i="6"/>
  <c r="O635" i="9" s="1"/>
  <c r="O636" i="6"/>
  <c r="O636" i="9" s="1"/>
  <c r="O637" i="6"/>
  <c r="O637" i="9" s="1"/>
  <c r="O638" i="6"/>
  <c r="O638" i="9" s="1"/>
  <c r="O639" i="6"/>
  <c r="O639" i="9" s="1"/>
  <c r="O640" i="6"/>
  <c r="O640" i="9" s="1"/>
  <c r="O641" i="6"/>
  <c r="O641" i="9" s="1"/>
  <c r="O642" i="6"/>
  <c r="O642" i="9" s="1"/>
  <c r="O643" i="6"/>
  <c r="O643" i="9" s="1"/>
  <c r="O644" i="6"/>
  <c r="O644" i="9" s="1"/>
  <c r="A645" i="6"/>
  <c r="O645" i="6"/>
  <c r="O645" i="9" s="1"/>
  <c r="O646" i="6"/>
  <c r="O646" i="9" s="1"/>
  <c r="P646" i="6"/>
  <c r="P646" i="9" s="1"/>
  <c r="O647" i="6"/>
  <c r="O647" i="9" s="1"/>
  <c r="O648" i="6"/>
  <c r="O648" i="9" s="1"/>
  <c r="O649" i="6"/>
  <c r="O649" i="9" s="1"/>
  <c r="A650" i="6"/>
  <c r="O650" i="6"/>
  <c r="O650" i="9" s="1"/>
  <c r="O651" i="6"/>
  <c r="O651" i="9" s="1"/>
  <c r="O652" i="6"/>
  <c r="O652" i="9" s="1"/>
  <c r="O653" i="6"/>
  <c r="O653" i="9" s="1"/>
  <c r="O654" i="6"/>
  <c r="O654" i="9" s="1"/>
  <c r="O655" i="6"/>
  <c r="O655" i="9" s="1"/>
  <c r="O656" i="6"/>
  <c r="O656" i="9" s="1"/>
  <c r="O657" i="6"/>
  <c r="O657" i="9" s="1"/>
  <c r="O658" i="6"/>
  <c r="O658" i="9" s="1"/>
  <c r="O659" i="6"/>
  <c r="O659" i="9" s="1"/>
  <c r="O660" i="6"/>
  <c r="O660" i="9" s="1"/>
  <c r="O661" i="6"/>
  <c r="O661" i="9" s="1"/>
  <c r="O662" i="6"/>
  <c r="O662" i="9" s="1"/>
  <c r="O663" i="6"/>
  <c r="O663" i="9" s="1"/>
  <c r="O664" i="6"/>
  <c r="O664" i="9" s="1"/>
  <c r="O665" i="6"/>
  <c r="O665" i="9" s="1"/>
  <c r="O666" i="6"/>
  <c r="O666" i="9" s="1"/>
  <c r="O667" i="6"/>
  <c r="O667" i="9" s="1"/>
  <c r="P667" i="6"/>
  <c r="P667" i="9" s="1"/>
  <c r="O668" i="6"/>
  <c r="O668" i="9" s="1"/>
  <c r="O669" i="6"/>
  <c r="O669" i="9" s="1"/>
  <c r="O670" i="6"/>
  <c r="O670" i="9" s="1"/>
  <c r="O671" i="6"/>
  <c r="O671" i="9" s="1"/>
  <c r="O672" i="6"/>
  <c r="O672" i="9" s="1"/>
  <c r="O673" i="6"/>
  <c r="O673" i="9" s="1"/>
  <c r="O674" i="6"/>
  <c r="O674" i="9" s="1"/>
  <c r="O675" i="6"/>
  <c r="O675" i="9" s="1"/>
  <c r="O676" i="6"/>
  <c r="O676" i="9" s="1"/>
  <c r="O677" i="6"/>
  <c r="O677" i="9" s="1"/>
  <c r="O678" i="6"/>
  <c r="O678" i="9" s="1"/>
  <c r="O679" i="6"/>
  <c r="O679" i="9" s="1"/>
  <c r="O680" i="6"/>
  <c r="O680" i="9" s="1"/>
  <c r="O681" i="6"/>
  <c r="O681" i="9" s="1"/>
  <c r="P681" i="6"/>
  <c r="P681" i="9" s="1"/>
  <c r="O682" i="6"/>
  <c r="O682" i="9" s="1"/>
  <c r="O683" i="6"/>
  <c r="O683" i="9" s="1"/>
  <c r="O684" i="6"/>
  <c r="O684" i="9" s="1"/>
  <c r="O685" i="6"/>
  <c r="O685" i="9" s="1"/>
  <c r="A686" i="6"/>
  <c r="O686" i="6"/>
  <c r="O686" i="9" s="1"/>
  <c r="O687" i="6"/>
  <c r="O687" i="9" s="1"/>
  <c r="O688" i="6"/>
  <c r="O688" i="9" s="1"/>
  <c r="O689" i="6"/>
  <c r="O689" i="9" s="1"/>
  <c r="O690" i="6"/>
  <c r="O690" i="9" s="1"/>
  <c r="O691" i="6"/>
  <c r="O691" i="9" s="1"/>
  <c r="O692" i="6"/>
  <c r="O692" i="9" s="1"/>
  <c r="P692" i="6"/>
  <c r="P692" i="9" s="1"/>
  <c r="O693" i="6"/>
  <c r="O693" i="9" s="1"/>
  <c r="A694" i="6"/>
  <c r="O694" i="6"/>
  <c r="O694" i="9" s="1"/>
  <c r="P694" i="6"/>
  <c r="P694" i="9" s="1"/>
  <c r="O695" i="6"/>
  <c r="O695" i="9" s="1"/>
  <c r="O696" i="6"/>
  <c r="O696" i="9" s="1"/>
  <c r="A697" i="6"/>
  <c r="O697" i="6"/>
  <c r="O697" i="9" s="1"/>
  <c r="O698" i="6"/>
  <c r="O698" i="9" s="1"/>
  <c r="O699" i="6"/>
  <c r="O699" i="9" s="1"/>
  <c r="A700" i="6"/>
  <c r="O700" i="6"/>
  <c r="O700" i="9" s="1"/>
  <c r="O701" i="6"/>
  <c r="O701" i="9" s="1"/>
  <c r="O702" i="6"/>
  <c r="O702" i="9" s="1"/>
  <c r="O703" i="6"/>
  <c r="O703" i="9" s="1"/>
  <c r="O704" i="6"/>
  <c r="O704" i="9" s="1"/>
  <c r="A705" i="6"/>
  <c r="K705" i="6"/>
  <c r="K705" i="8" s="1"/>
  <c r="O705" i="6"/>
  <c r="O705" i="9" s="1"/>
  <c r="O706" i="6"/>
  <c r="O706" i="9" s="1"/>
  <c r="O707" i="6"/>
  <c r="O707" i="9" s="1"/>
  <c r="K708" i="6"/>
  <c r="K708" i="8" s="1"/>
  <c r="O708" i="6"/>
  <c r="O708" i="9" s="1"/>
  <c r="O709" i="6"/>
  <c r="O709" i="9" s="1"/>
  <c r="O710" i="6"/>
  <c r="O710" i="9" s="1"/>
  <c r="O711" i="6"/>
  <c r="O711" i="9" s="1"/>
  <c r="O712" i="6"/>
  <c r="O712" i="9" s="1"/>
  <c r="O713" i="6"/>
  <c r="O713" i="9" s="1"/>
  <c r="O714" i="6"/>
  <c r="O714" i="9" s="1"/>
  <c r="O715" i="6"/>
  <c r="O715" i="9" s="1"/>
  <c r="K716" i="6"/>
  <c r="K716" i="8" s="1"/>
  <c r="O716" i="6"/>
  <c r="O716" i="9" s="1"/>
  <c r="O717" i="6"/>
  <c r="O717" i="9" s="1"/>
  <c r="O718" i="6"/>
  <c r="O718" i="9" s="1"/>
  <c r="O719" i="6"/>
  <c r="O719" i="9" s="1"/>
  <c r="O720" i="6"/>
  <c r="O720" i="9" s="1"/>
  <c r="O721" i="6"/>
  <c r="O721" i="9" s="1"/>
  <c r="O722" i="6"/>
  <c r="O722" i="9" s="1"/>
  <c r="O723" i="6"/>
  <c r="O723" i="9" s="1"/>
  <c r="P723" i="6"/>
  <c r="P723" i="9" s="1"/>
  <c r="O724" i="6"/>
  <c r="O724" i="9" s="1"/>
  <c r="O725" i="6"/>
  <c r="O725" i="9" s="1"/>
  <c r="O726" i="6"/>
  <c r="O726" i="9" s="1"/>
  <c r="O727" i="6"/>
  <c r="O727" i="9" s="1"/>
  <c r="O728" i="6"/>
  <c r="O728" i="9" s="1"/>
  <c r="O729" i="6"/>
  <c r="O729" i="9" s="1"/>
  <c r="O730" i="6"/>
  <c r="O730" i="9" s="1"/>
  <c r="O731" i="6"/>
  <c r="O731" i="9" s="1"/>
  <c r="O732" i="6"/>
  <c r="O732" i="9" s="1"/>
  <c r="O733" i="6"/>
  <c r="O733" i="9" s="1"/>
  <c r="O734" i="6"/>
  <c r="O734" i="9" s="1"/>
  <c r="O735" i="6"/>
  <c r="O735" i="9" s="1"/>
  <c r="O736" i="6"/>
  <c r="O736" i="9" s="1"/>
  <c r="O737" i="6"/>
  <c r="O737" i="9" s="1"/>
  <c r="R737" i="6"/>
  <c r="O738" i="6"/>
  <c r="O738" i="9" s="1"/>
  <c r="A739" i="6"/>
  <c r="O739" i="6"/>
  <c r="O739" i="9" s="1"/>
  <c r="O740" i="6"/>
  <c r="O740" i="9" s="1"/>
  <c r="O741" i="6"/>
  <c r="O741" i="9" s="1"/>
  <c r="A742" i="6"/>
  <c r="O742" i="6"/>
  <c r="O742" i="9" s="1"/>
  <c r="O743" i="6"/>
  <c r="O743" i="9" s="1"/>
  <c r="O744" i="6"/>
  <c r="O744" i="9" s="1"/>
  <c r="O745" i="6"/>
  <c r="O745" i="9" s="1"/>
  <c r="P745" i="6"/>
  <c r="P745" i="9" s="1"/>
  <c r="O746" i="6"/>
  <c r="O746" i="9" s="1"/>
  <c r="O747" i="6"/>
  <c r="O747" i="9" s="1"/>
  <c r="O748" i="6"/>
  <c r="O748" i="9" s="1"/>
  <c r="O749" i="6"/>
  <c r="O749" i="9" s="1"/>
  <c r="O750" i="6"/>
  <c r="O750" i="9" s="1"/>
  <c r="O751" i="6"/>
  <c r="O751" i="9" s="1"/>
  <c r="O752" i="6"/>
  <c r="O752" i="9" s="1"/>
  <c r="O753" i="6"/>
  <c r="O753" i="9" s="1"/>
  <c r="O754" i="6"/>
  <c r="O754" i="9" s="1"/>
  <c r="O755" i="6"/>
  <c r="O755" i="9" s="1"/>
  <c r="O756" i="6"/>
  <c r="O756" i="9" s="1"/>
  <c r="O757" i="6"/>
  <c r="O757" i="9" s="1"/>
  <c r="O758" i="6"/>
  <c r="O758" i="9" s="1"/>
  <c r="O759" i="6"/>
  <c r="O759" i="9" s="1"/>
  <c r="O760" i="6"/>
  <c r="O760" i="9" s="1"/>
  <c r="O761" i="6"/>
  <c r="O761" i="9" s="1"/>
  <c r="O762" i="6"/>
  <c r="O762" i="9" s="1"/>
  <c r="O763" i="6"/>
  <c r="O763" i="9" s="1"/>
  <c r="O764" i="6"/>
  <c r="O764" i="9" s="1"/>
  <c r="O765" i="6"/>
  <c r="O765" i="9" s="1"/>
  <c r="K766" i="6"/>
  <c r="K766" i="8" s="1"/>
  <c r="O766" i="6"/>
  <c r="O766" i="9" s="1"/>
  <c r="O767" i="6"/>
  <c r="O767" i="9" s="1"/>
  <c r="O768" i="6"/>
  <c r="O768" i="9" s="1"/>
  <c r="O769" i="6"/>
  <c r="O769" i="9" s="1"/>
  <c r="O770" i="6"/>
  <c r="O770" i="9" s="1"/>
  <c r="O771" i="6"/>
  <c r="O771" i="9" s="1"/>
  <c r="O772" i="6"/>
  <c r="O772" i="9" s="1"/>
  <c r="P772" i="6"/>
  <c r="P772" i="9" s="1"/>
  <c r="O773" i="6"/>
  <c r="O773" i="9" s="1"/>
  <c r="O774" i="6"/>
  <c r="O774" i="9" s="1"/>
  <c r="O775" i="6"/>
  <c r="O775" i="9" s="1"/>
  <c r="O776" i="6"/>
  <c r="O776" i="9" s="1"/>
  <c r="O777" i="6"/>
  <c r="O777" i="9" s="1"/>
  <c r="O778" i="6"/>
  <c r="O778" i="9" s="1"/>
  <c r="O779" i="6"/>
  <c r="O779" i="9" s="1"/>
  <c r="O780" i="6"/>
  <c r="O780" i="9" s="1"/>
  <c r="O781" i="6"/>
  <c r="O781" i="9" s="1"/>
  <c r="H782" i="6"/>
  <c r="O782" i="6"/>
  <c r="O782" i="9" s="1"/>
  <c r="O783" i="6"/>
  <c r="O783" i="9" s="1"/>
  <c r="O784" i="6"/>
  <c r="O784" i="9" s="1"/>
  <c r="K785" i="6"/>
  <c r="O785" i="6"/>
  <c r="O785" i="9" s="1"/>
  <c r="O786" i="6"/>
  <c r="O786" i="9" s="1"/>
  <c r="O787" i="6"/>
  <c r="O787" i="9" s="1"/>
  <c r="O788" i="6"/>
  <c r="O788" i="9" s="1"/>
  <c r="O789" i="6"/>
  <c r="O789" i="9" s="1"/>
  <c r="K790" i="6"/>
  <c r="K790" i="8" s="1"/>
  <c r="O790" i="6"/>
  <c r="O790" i="9" s="1"/>
  <c r="O791" i="6"/>
  <c r="O791" i="9" s="1"/>
  <c r="O792" i="6"/>
  <c r="O792" i="9" s="1"/>
  <c r="O793" i="6"/>
  <c r="O793" i="9" s="1"/>
  <c r="O794" i="6"/>
  <c r="O794" i="9" s="1"/>
  <c r="A795" i="6"/>
  <c r="K795" i="6"/>
  <c r="K795" i="8" s="1"/>
  <c r="O795" i="6"/>
  <c r="O795" i="9" s="1"/>
  <c r="O796" i="6"/>
  <c r="O796" i="9" s="1"/>
  <c r="O797" i="6"/>
  <c r="O797" i="9" s="1"/>
  <c r="K798" i="6"/>
  <c r="K798" i="8" s="1"/>
  <c r="O798" i="6"/>
  <c r="O798" i="9" s="1"/>
  <c r="O799" i="6"/>
  <c r="O799" i="9" s="1"/>
  <c r="O800" i="6"/>
  <c r="O800" i="9" s="1"/>
  <c r="O801" i="6"/>
  <c r="O801" i="9" s="1"/>
  <c r="O802" i="6"/>
  <c r="O802" i="9" s="1"/>
  <c r="O803" i="6"/>
  <c r="O803" i="9" s="1"/>
  <c r="P803" i="6"/>
  <c r="P803" i="9" s="1"/>
  <c r="O804" i="6"/>
  <c r="O804" i="9" s="1"/>
  <c r="O805" i="6"/>
  <c r="O805" i="9" s="1"/>
  <c r="O806" i="6"/>
  <c r="O806" i="9" s="1"/>
  <c r="O807" i="6"/>
  <c r="O807" i="9" s="1"/>
  <c r="O808" i="6"/>
  <c r="O808" i="9" s="1"/>
  <c r="O809" i="6"/>
  <c r="O809" i="9" s="1"/>
  <c r="O810" i="6"/>
  <c r="O810" i="9" s="1"/>
  <c r="O811" i="6"/>
  <c r="O811" i="9" s="1"/>
  <c r="O812" i="6"/>
  <c r="O812" i="9" s="1"/>
  <c r="O813" i="6"/>
  <c r="O813" i="9" s="1"/>
  <c r="O814" i="6"/>
  <c r="O814" i="9" s="1"/>
  <c r="P814" i="6"/>
  <c r="P814" i="9" s="1"/>
  <c r="O815" i="6"/>
  <c r="O815" i="9" s="1"/>
  <c r="O816" i="6"/>
  <c r="O816" i="9" s="1"/>
  <c r="O817" i="6"/>
  <c r="O817" i="9" s="1"/>
  <c r="O818" i="6"/>
  <c r="O818" i="9" s="1"/>
  <c r="O819" i="6"/>
  <c r="O819" i="9" s="1"/>
  <c r="O820" i="6"/>
  <c r="O820" i="9" s="1"/>
  <c r="O821" i="6"/>
  <c r="O821" i="9" s="1"/>
  <c r="O822" i="6"/>
  <c r="O822" i="9" s="1"/>
  <c r="O823" i="6"/>
  <c r="O823" i="9" s="1"/>
  <c r="O824" i="6"/>
  <c r="O824" i="9" s="1"/>
  <c r="A825" i="6"/>
  <c r="O825" i="6"/>
  <c r="O825" i="9" s="1"/>
  <c r="O826" i="6"/>
  <c r="O826" i="9" s="1"/>
  <c r="P826" i="6"/>
  <c r="P826" i="9" s="1"/>
  <c r="O827" i="6"/>
  <c r="O827" i="9" s="1"/>
  <c r="O828" i="6"/>
  <c r="O828" i="9" s="1"/>
  <c r="O829" i="6"/>
  <c r="O829" i="9" s="1"/>
  <c r="O830" i="6"/>
  <c r="O830" i="9" s="1"/>
  <c r="O831" i="6"/>
  <c r="O831" i="9" s="1"/>
  <c r="O832" i="6"/>
  <c r="O832" i="9" s="1"/>
  <c r="O833" i="6"/>
  <c r="O833" i="9" s="1"/>
  <c r="O834" i="6"/>
  <c r="O834" i="9" s="1"/>
  <c r="O835" i="6"/>
  <c r="O835" i="9" s="1"/>
  <c r="O836" i="6"/>
  <c r="O836" i="9" s="1"/>
  <c r="O837" i="6"/>
  <c r="O837" i="9" s="1"/>
  <c r="O838" i="6"/>
  <c r="O838" i="9" s="1"/>
  <c r="O839" i="6"/>
  <c r="O839" i="9" s="1"/>
  <c r="O840" i="6"/>
  <c r="O840" i="9" s="1"/>
  <c r="K841" i="6"/>
  <c r="K841" i="8" s="1"/>
  <c r="O841" i="6"/>
  <c r="O841" i="9" s="1"/>
  <c r="O842" i="6"/>
  <c r="O842" i="9" s="1"/>
  <c r="O843" i="6"/>
  <c r="O843" i="9" s="1"/>
  <c r="K844" i="6"/>
  <c r="K844" i="8" s="1"/>
  <c r="O844" i="6"/>
  <c r="O844" i="9" s="1"/>
  <c r="O845" i="6"/>
  <c r="O845" i="9" s="1"/>
  <c r="O846" i="6"/>
  <c r="O846" i="9" s="1"/>
  <c r="R846" i="6"/>
  <c r="O847" i="6"/>
  <c r="O847" i="9" s="1"/>
  <c r="C848" i="6"/>
  <c r="D848" i="6" s="1"/>
  <c r="O848" i="6"/>
  <c r="O848" i="9" s="1"/>
  <c r="O849" i="6"/>
  <c r="O849" i="9" s="1"/>
  <c r="O850" i="6"/>
  <c r="O850" i="9" s="1"/>
  <c r="O851" i="6"/>
  <c r="O851" i="9" s="1"/>
  <c r="O852" i="6"/>
  <c r="O852" i="9" s="1"/>
  <c r="O853" i="6"/>
  <c r="O853" i="9" s="1"/>
  <c r="O854" i="6"/>
  <c r="O854" i="9" s="1"/>
  <c r="O855" i="6"/>
  <c r="O855" i="9" s="1"/>
  <c r="O856" i="6"/>
  <c r="O856" i="9" s="1"/>
  <c r="O857" i="6"/>
  <c r="O857" i="9" s="1"/>
  <c r="O858" i="6"/>
  <c r="O858" i="9" s="1"/>
  <c r="O859" i="6"/>
  <c r="O859" i="9" s="1"/>
  <c r="O860" i="6"/>
  <c r="O860" i="9" s="1"/>
  <c r="O861" i="6"/>
  <c r="O861" i="9" s="1"/>
  <c r="O862" i="6"/>
  <c r="O862" i="9" s="1"/>
  <c r="O863" i="6"/>
  <c r="O863" i="9" s="1"/>
  <c r="O864" i="6"/>
  <c r="O864" i="9" s="1"/>
  <c r="O865" i="6"/>
  <c r="O865" i="9" s="1"/>
  <c r="O866" i="6"/>
  <c r="O866" i="9" s="1"/>
  <c r="O867" i="6"/>
  <c r="O867" i="9" s="1"/>
  <c r="O868" i="6"/>
  <c r="O868" i="9" s="1"/>
  <c r="O869" i="6"/>
  <c r="O869" i="9" s="1"/>
  <c r="O870" i="6"/>
  <c r="O870" i="9" s="1"/>
  <c r="O871" i="6"/>
  <c r="O871" i="9" s="1"/>
  <c r="O872" i="6"/>
  <c r="O872" i="9" s="1"/>
  <c r="O873" i="6"/>
  <c r="O873" i="9" s="1"/>
  <c r="O874" i="6"/>
  <c r="O874" i="9" s="1"/>
  <c r="O875" i="6"/>
  <c r="O875" i="9" s="1"/>
  <c r="O876" i="6"/>
  <c r="O876" i="9" s="1"/>
  <c r="O877" i="6"/>
  <c r="O877" i="9" s="1"/>
  <c r="A878" i="6"/>
  <c r="O878" i="6"/>
  <c r="O878" i="9" s="1"/>
  <c r="O879" i="6"/>
  <c r="O879" i="9" s="1"/>
  <c r="O880" i="6"/>
  <c r="O880" i="9" s="1"/>
  <c r="O881" i="6"/>
  <c r="O881" i="9" s="1"/>
  <c r="O882" i="6"/>
  <c r="O882" i="9" s="1"/>
  <c r="O883" i="6"/>
  <c r="O883" i="9" s="1"/>
  <c r="O884" i="6"/>
  <c r="O884" i="9" s="1"/>
  <c r="O885" i="6"/>
  <c r="O885" i="9" s="1"/>
  <c r="O886" i="6"/>
  <c r="O886" i="9" s="1"/>
  <c r="O887" i="6"/>
  <c r="O887" i="9" s="1"/>
  <c r="O888" i="6"/>
  <c r="O888" i="9" s="1"/>
  <c r="O889" i="6"/>
  <c r="O889" i="9" s="1"/>
  <c r="O890" i="6"/>
  <c r="O890" i="9" s="1"/>
  <c r="O891" i="6"/>
  <c r="O891" i="9" s="1"/>
  <c r="O892" i="6"/>
  <c r="O892" i="9" s="1"/>
  <c r="O893" i="6"/>
  <c r="O893" i="9" s="1"/>
  <c r="O894" i="6"/>
  <c r="O894" i="9" s="1"/>
  <c r="O895" i="6"/>
  <c r="O895" i="9" s="1"/>
  <c r="O896" i="6"/>
  <c r="O896" i="9" s="1"/>
  <c r="O897" i="6"/>
  <c r="O897" i="9" s="1"/>
  <c r="O898" i="6"/>
  <c r="O898" i="9" s="1"/>
  <c r="O899" i="6"/>
  <c r="O899" i="9" s="1"/>
  <c r="O900" i="6"/>
  <c r="O900" i="9" s="1"/>
  <c r="O901" i="6"/>
  <c r="O901" i="9" s="1"/>
  <c r="O902" i="6"/>
  <c r="O902" i="9" s="1"/>
  <c r="O903" i="6"/>
  <c r="O903" i="9" s="1"/>
  <c r="O904" i="6"/>
  <c r="O904" i="9" s="1"/>
  <c r="O905" i="6"/>
  <c r="O905" i="9" s="1"/>
  <c r="O906" i="6"/>
  <c r="O906" i="9" s="1"/>
  <c r="O907" i="6"/>
  <c r="O907" i="9" s="1"/>
  <c r="K908" i="6"/>
  <c r="K908" i="8" s="1"/>
  <c r="O908" i="6"/>
  <c r="O908" i="9" s="1"/>
  <c r="O909" i="6"/>
  <c r="O909" i="9" s="1"/>
  <c r="O910" i="6"/>
  <c r="O910" i="9" s="1"/>
  <c r="O911" i="6"/>
  <c r="O911" i="9" s="1"/>
  <c r="O912" i="6"/>
  <c r="O912" i="9" s="1"/>
  <c r="O913" i="6"/>
  <c r="O913" i="9" s="1"/>
  <c r="O914" i="6"/>
  <c r="O914" i="9" s="1"/>
  <c r="O915" i="6"/>
  <c r="O915" i="9" s="1"/>
  <c r="O916" i="6"/>
  <c r="O916" i="9" s="1"/>
  <c r="O917" i="6"/>
  <c r="O917" i="9" s="1"/>
  <c r="O918" i="6"/>
  <c r="O918" i="9" s="1"/>
  <c r="O919" i="6"/>
  <c r="O919" i="9" s="1"/>
  <c r="O920" i="6"/>
  <c r="O920" i="9" s="1"/>
  <c r="O921" i="6"/>
  <c r="O921" i="9" s="1"/>
  <c r="O922" i="6"/>
  <c r="O922" i="9" s="1"/>
  <c r="O923" i="6"/>
  <c r="O923" i="9" s="1"/>
  <c r="O924" i="6"/>
  <c r="O924" i="9" s="1"/>
  <c r="P924" i="6"/>
  <c r="P924" i="9" s="1"/>
  <c r="O925" i="6"/>
  <c r="O925" i="9" s="1"/>
  <c r="O926" i="6"/>
  <c r="O926" i="9" s="1"/>
  <c r="O927" i="6"/>
  <c r="O927" i="9" s="1"/>
  <c r="O928" i="6"/>
  <c r="O928" i="9" s="1"/>
  <c r="O929" i="6"/>
  <c r="O929" i="9" s="1"/>
  <c r="O930" i="6"/>
  <c r="O930" i="9" s="1"/>
  <c r="O931" i="6"/>
  <c r="O931" i="9" s="1"/>
  <c r="O932" i="6"/>
  <c r="O932" i="9" s="1"/>
  <c r="O933" i="6"/>
  <c r="O933" i="9" s="1"/>
  <c r="O934" i="6"/>
  <c r="O934" i="9" s="1"/>
  <c r="P934" i="6"/>
  <c r="P934" i="9" s="1"/>
  <c r="O935" i="6"/>
  <c r="O935" i="9" s="1"/>
  <c r="O936" i="6"/>
  <c r="O936" i="9" s="1"/>
  <c r="O937" i="6"/>
  <c r="O937" i="9" s="1"/>
  <c r="O938" i="6"/>
  <c r="O938" i="9" s="1"/>
  <c r="O939" i="6"/>
  <c r="O939" i="9" s="1"/>
  <c r="O940" i="6"/>
  <c r="O940" i="9" s="1"/>
  <c r="O941" i="6"/>
  <c r="O941" i="9" s="1"/>
  <c r="O942" i="6"/>
  <c r="O942" i="9" s="1"/>
  <c r="P942" i="6"/>
  <c r="P942" i="9" s="1"/>
  <c r="R942" i="6"/>
  <c r="O943" i="6"/>
  <c r="O943" i="9" s="1"/>
  <c r="O944" i="6"/>
  <c r="O944" i="9" s="1"/>
  <c r="O945" i="6"/>
  <c r="O945" i="9" s="1"/>
  <c r="K946" i="6"/>
  <c r="K946" i="8" s="1"/>
  <c r="O946" i="6"/>
  <c r="O946" i="9" s="1"/>
  <c r="O947" i="6"/>
  <c r="O947" i="9" s="1"/>
  <c r="O948" i="6"/>
  <c r="O948" i="9" s="1"/>
  <c r="O949" i="6"/>
  <c r="O949" i="9" s="1"/>
  <c r="O950" i="6"/>
  <c r="O950" i="9" s="1"/>
  <c r="O951" i="6"/>
  <c r="O951" i="9" s="1"/>
  <c r="O952" i="6"/>
  <c r="O952" i="9" s="1"/>
  <c r="K953" i="6"/>
  <c r="K953" i="8" s="1"/>
  <c r="O953" i="6"/>
  <c r="O953" i="9" s="1"/>
  <c r="O954" i="6"/>
  <c r="O954" i="9" s="1"/>
  <c r="O955" i="6"/>
  <c r="O955" i="9" s="1"/>
  <c r="O956" i="6"/>
  <c r="O956" i="9" s="1"/>
  <c r="O957" i="6"/>
  <c r="O957" i="9" s="1"/>
  <c r="O958" i="6"/>
  <c r="O958" i="9" s="1"/>
  <c r="P958" i="6"/>
  <c r="P958" i="9" s="1"/>
  <c r="O959" i="6"/>
  <c r="O959" i="9" s="1"/>
  <c r="O960" i="6"/>
  <c r="O960" i="9" s="1"/>
  <c r="O961" i="6"/>
  <c r="O961" i="9" s="1"/>
  <c r="R961" i="6"/>
  <c r="O962" i="6"/>
  <c r="O962" i="9" s="1"/>
  <c r="O963" i="6"/>
  <c r="O963" i="9" s="1"/>
  <c r="O964" i="6"/>
  <c r="O964" i="9" s="1"/>
  <c r="O965" i="6"/>
  <c r="O965" i="9" s="1"/>
  <c r="O966" i="6"/>
  <c r="O966" i="9" s="1"/>
  <c r="O967" i="6"/>
  <c r="O967" i="9" s="1"/>
  <c r="O968" i="6"/>
  <c r="O968" i="9" s="1"/>
  <c r="A969" i="6"/>
  <c r="O969" i="6"/>
  <c r="O969" i="9" s="1"/>
  <c r="O970" i="6"/>
  <c r="O970" i="9" s="1"/>
  <c r="O971" i="6"/>
  <c r="O971" i="9" s="1"/>
  <c r="O972" i="6"/>
  <c r="O972" i="9" s="1"/>
  <c r="O973" i="6"/>
  <c r="O973" i="9" s="1"/>
  <c r="O974" i="6"/>
  <c r="O974" i="9" s="1"/>
  <c r="O975" i="6"/>
  <c r="O975" i="9" s="1"/>
  <c r="O976" i="6"/>
  <c r="O976" i="9" s="1"/>
  <c r="O977" i="6"/>
  <c r="O977" i="9" s="1"/>
  <c r="O978" i="6"/>
  <c r="O978" i="9" s="1"/>
  <c r="O979" i="6"/>
  <c r="O979" i="9" s="1"/>
  <c r="O980" i="6"/>
  <c r="O980" i="9" s="1"/>
  <c r="O981" i="6"/>
  <c r="O981" i="9" s="1"/>
  <c r="O982" i="6"/>
  <c r="O982" i="9" s="1"/>
  <c r="O983" i="6"/>
  <c r="O983" i="9" s="1"/>
  <c r="O984" i="6"/>
  <c r="O984" i="9" s="1"/>
  <c r="O985" i="6"/>
  <c r="O985" i="9" s="1"/>
  <c r="O986" i="6"/>
  <c r="O986" i="9" s="1"/>
  <c r="K987" i="6"/>
  <c r="K987" i="8" s="1"/>
  <c r="O987" i="6"/>
  <c r="O987" i="9" s="1"/>
  <c r="O988" i="6"/>
  <c r="O988" i="9" s="1"/>
  <c r="O989" i="6"/>
  <c r="O989" i="9" s="1"/>
  <c r="O990" i="6"/>
  <c r="O990" i="9" s="1"/>
  <c r="O991" i="6"/>
  <c r="O991" i="9" s="1"/>
  <c r="O992" i="6"/>
  <c r="O992" i="9" s="1"/>
  <c r="R992" i="6"/>
  <c r="O993" i="6"/>
  <c r="O993" i="9" s="1"/>
  <c r="P993" i="6"/>
  <c r="P993" i="9" s="1"/>
  <c r="O994" i="6"/>
  <c r="O994" i="9" s="1"/>
  <c r="O995" i="6"/>
  <c r="O995" i="9" s="1"/>
  <c r="O996" i="6"/>
  <c r="O996" i="9" s="1"/>
  <c r="O997" i="6"/>
  <c r="O997" i="9" s="1"/>
  <c r="O998" i="6"/>
  <c r="O998" i="9" s="1"/>
  <c r="O999" i="6"/>
  <c r="O999" i="9" s="1"/>
  <c r="O1000" i="6"/>
  <c r="O1000" i="9" s="1"/>
  <c r="A76" i="1"/>
  <c r="A76" i="6" s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A77" i="1"/>
  <c r="A77" i="6" s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A78" i="1"/>
  <c r="A78" i="6" s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A79" i="1"/>
  <c r="A79" i="6" s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A80" i="1"/>
  <c r="A80" i="6" s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A81" i="1"/>
  <c r="A81" i="6" s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A82" i="1"/>
  <c r="A82" i="6" s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P82" i="6" s="1"/>
  <c r="P82" i="9" s="1"/>
  <c r="R82" i="1"/>
  <c r="S82" i="1"/>
  <c r="A83" i="1"/>
  <c r="A83" i="6" s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A84" i="1"/>
  <c r="A84" i="6" s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A85" i="1"/>
  <c r="A85" i="6" s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A86" i="1"/>
  <c r="A86" i="6" s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A87" i="1"/>
  <c r="A87" i="6" s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A88" i="1"/>
  <c r="A88" i="6" s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A89" i="1"/>
  <c r="A89" i="6" s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P89" i="6" s="1"/>
  <c r="P89" i="9" s="1"/>
  <c r="R89" i="1"/>
  <c r="S89" i="1"/>
  <c r="A90" i="1"/>
  <c r="A90" i="6" s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A91" i="1"/>
  <c r="A91" i="6" s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A92" i="1"/>
  <c r="A92" i="6" s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A93" i="1"/>
  <c r="A93" i="6" s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P93" i="6" s="1"/>
  <c r="P93" i="9" s="1"/>
  <c r="R93" i="1"/>
  <c r="S93" i="1"/>
  <c r="A94" i="1"/>
  <c r="A94" i="6" s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A95" i="1"/>
  <c r="A95" i="6" s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A96" i="1"/>
  <c r="A96" i="6" s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K96" i="6" s="1"/>
  <c r="K96" i="8" s="1"/>
  <c r="R96" i="1"/>
  <c r="S96" i="1"/>
  <c r="A97" i="1"/>
  <c r="A97" i="6" s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A98" i="1"/>
  <c r="A98" i="6" s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P98" i="6" s="1"/>
  <c r="P98" i="9" s="1"/>
  <c r="R98" i="1"/>
  <c r="S98" i="1"/>
  <c r="A99" i="1"/>
  <c r="A99" i="6" s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100" i="1"/>
  <c r="A100" i="6" s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A101" i="1"/>
  <c r="A101" i="6" s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A102" i="1"/>
  <c r="A102" i="6" s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A103" i="1"/>
  <c r="A103" i="6" s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A104" i="1"/>
  <c r="A104" i="6" s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A105" i="1"/>
  <c r="A105" i="6" s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A106" i="1"/>
  <c r="A106" i="6" s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A107" i="1"/>
  <c r="A107" i="6" s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K107" i="6" s="1"/>
  <c r="K107" i="8" s="1"/>
  <c r="R107" i="1"/>
  <c r="S107" i="1"/>
  <c r="A108" i="1"/>
  <c r="A108" i="6" s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A109" i="1"/>
  <c r="A109" i="6" s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A110" i="1"/>
  <c r="A110" i="6" s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A111" i="1"/>
  <c r="A111" i="6" s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A112" i="1"/>
  <c r="A112" i="6" s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A113" i="1"/>
  <c r="A113" i="6" s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A114" i="1"/>
  <c r="A114" i="6" s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P114" i="6" s="1"/>
  <c r="P114" i="9" s="1"/>
  <c r="R114" i="1"/>
  <c r="S114" i="1"/>
  <c r="A115" i="1"/>
  <c r="A115" i="6" s="1"/>
  <c r="A115" i="8" s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A116" i="1"/>
  <c r="A116" i="6" s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A117" i="1"/>
  <c r="A117" i="6" s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A118" i="1"/>
  <c r="A118" i="6" s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A119" i="1"/>
  <c r="A119" i="6" s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A120" i="1"/>
  <c r="A120" i="6" s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A121" i="1"/>
  <c r="A121" i="6" s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A122" i="1"/>
  <c r="A122" i="6" s="1"/>
  <c r="A122" i="8" s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K122" i="6" s="1"/>
  <c r="K122" i="8" s="1"/>
  <c r="R122" i="1"/>
  <c r="S122" i="1"/>
  <c r="A123" i="1"/>
  <c r="A123" i="6" s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A124" i="1"/>
  <c r="A124" i="6" s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P124" i="6" s="1"/>
  <c r="P124" i="9" s="1"/>
  <c r="R124" i="1"/>
  <c r="S124" i="1"/>
  <c r="V124" i="9" s="1"/>
  <c r="A125" i="1"/>
  <c r="A125" i="6" s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A126" i="1"/>
  <c r="A126" i="6" s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A127" i="1"/>
  <c r="A127" i="6" s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A128" i="1"/>
  <c r="A128" i="6" s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A129" i="1"/>
  <c r="A129" i="6" s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A130" i="1"/>
  <c r="A130" i="6" s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A131" i="1"/>
  <c r="A131" i="6" s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A132" i="1"/>
  <c r="A132" i="6" s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A133" i="1"/>
  <c r="A133" i="6" s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A134" i="1"/>
  <c r="A134" i="6" s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A135" i="1"/>
  <c r="A135" i="6" s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A136" i="1"/>
  <c r="A136" i="6" s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K136" i="6" s="1"/>
  <c r="K136" i="8" s="1"/>
  <c r="R136" i="1"/>
  <c r="S136" i="1"/>
  <c r="A137" i="1"/>
  <c r="A137" i="6" s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A138" i="1"/>
  <c r="A138" i="6" s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K138" i="6" s="1"/>
  <c r="K138" i="8" s="1"/>
  <c r="R138" i="1"/>
  <c r="S138" i="1"/>
  <c r="A139" i="1"/>
  <c r="A139" i="6" s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A140" i="1"/>
  <c r="A140" i="6" s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A141" i="1"/>
  <c r="A141" i="6" s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A142" i="1"/>
  <c r="A142" i="6" s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A143" i="1"/>
  <c r="A143" i="6" s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A144" i="1"/>
  <c r="A144" i="6" s="1"/>
  <c r="A144" i="8" s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A145" i="1"/>
  <c r="A145" i="6" s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A146" i="1"/>
  <c r="A146" i="6" s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A147" i="1"/>
  <c r="A147" i="6" s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A148" i="1"/>
  <c r="A148" i="6" s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A149" i="1"/>
  <c r="A149" i="6" s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A150" i="1"/>
  <c r="A150" i="6" s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A151" i="1"/>
  <c r="A151" i="6" s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P151" i="6" s="1"/>
  <c r="P151" i="9" s="1"/>
  <c r="R151" i="1"/>
  <c r="S151" i="1"/>
  <c r="A152" i="1"/>
  <c r="A152" i="6" s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K152" i="6" s="1"/>
  <c r="K152" i="8" s="1"/>
  <c r="R152" i="1"/>
  <c r="S152" i="1"/>
  <c r="A153" i="1"/>
  <c r="A153" i="6" s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A154" i="1"/>
  <c r="A154" i="6" s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A155" i="1"/>
  <c r="A155" i="6" s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A156" i="1"/>
  <c r="A156" i="6" s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K156" i="6" s="1"/>
  <c r="K156" i="8" s="1"/>
  <c r="R156" i="1"/>
  <c r="S156" i="1"/>
  <c r="A157" i="1"/>
  <c r="A157" i="6" s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A158" i="1"/>
  <c r="A158" i="6" s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A159" i="1"/>
  <c r="A159" i="6" s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P159" i="6" s="1"/>
  <c r="P159" i="9" s="1"/>
  <c r="R159" i="1"/>
  <c r="S159" i="1"/>
  <c r="A160" i="1"/>
  <c r="A160" i="6" s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A161" i="1"/>
  <c r="A161" i="6" s="1"/>
  <c r="B161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A162" i="1"/>
  <c r="A162" i="6" s="1"/>
  <c r="B162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A163" i="1"/>
  <c r="A163" i="6" s="1"/>
  <c r="B163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A164" i="1"/>
  <c r="A164" i="6" s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A165" i="1"/>
  <c r="A165" i="6" s="1"/>
  <c r="B165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A166" i="1"/>
  <c r="A166" i="6" s="1"/>
  <c r="B166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A167" i="1"/>
  <c r="A167" i="6" s="1"/>
  <c r="B167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K167" i="6" s="1"/>
  <c r="K167" i="8" s="1"/>
  <c r="R167" i="1"/>
  <c r="S167" i="1"/>
  <c r="A168" i="1"/>
  <c r="A168" i="6" s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A169" i="1"/>
  <c r="A169" i="6" s="1"/>
  <c r="B169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P169" i="6" s="1"/>
  <c r="P169" i="9" s="1"/>
  <c r="R169" i="1"/>
  <c r="S169" i="1"/>
  <c r="A170" i="1"/>
  <c r="A170" i="6" s="1"/>
  <c r="B170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A171" i="1"/>
  <c r="A171" i="6" s="1"/>
  <c r="B171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A172" i="1"/>
  <c r="A172" i="6" s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A173" i="1"/>
  <c r="A173" i="6" s="1"/>
  <c r="B173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A174" i="1"/>
  <c r="A174" i="6" s="1"/>
  <c r="B174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A175" i="1"/>
  <c r="A175" i="6" s="1"/>
  <c r="B175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K175" i="6" s="1"/>
  <c r="K175" i="8" s="1"/>
  <c r="R175" i="1"/>
  <c r="S175" i="1"/>
  <c r="A176" i="1"/>
  <c r="A176" i="6" s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A177" i="1"/>
  <c r="A177" i="6" s="1"/>
  <c r="B177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A178" i="1"/>
  <c r="A178" i="6" s="1"/>
  <c r="B178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A179" i="1"/>
  <c r="A179" i="6" s="1"/>
  <c r="B179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A180" i="1"/>
  <c r="A180" i="6" s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P180" i="6" s="1"/>
  <c r="P180" i="9" s="1"/>
  <c r="R180" i="1"/>
  <c r="S180" i="1"/>
  <c r="A181" i="1"/>
  <c r="A181" i="6" s="1"/>
  <c r="B181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A182" i="1"/>
  <c r="A182" i="6" s="1"/>
  <c r="B182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A183" i="1"/>
  <c r="A183" i="6" s="1"/>
  <c r="B183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A184" i="1"/>
  <c r="A184" i="6" s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A185" i="1"/>
  <c r="A185" i="6" s="1"/>
  <c r="B185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A186" i="1"/>
  <c r="A186" i="6" s="1"/>
  <c r="B186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A187" i="1"/>
  <c r="A187" i="6" s="1"/>
  <c r="B187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A188" i="1"/>
  <c r="A188" i="6" s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A189" i="1"/>
  <c r="A189" i="6" s="1"/>
  <c r="B189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A190" i="1"/>
  <c r="A190" i="6" s="1"/>
  <c r="B190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A191" i="1"/>
  <c r="A191" i="6" s="1"/>
  <c r="B191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P191" i="6" s="1"/>
  <c r="P191" i="9" s="1"/>
  <c r="R191" i="1"/>
  <c r="S191" i="1"/>
  <c r="V191" i="9" s="1"/>
  <c r="A192" i="1"/>
  <c r="A192" i="6" s="1"/>
  <c r="B192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P192" i="6" s="1"/>
  <c r="P192" i="9" s="1"/>
  <c r="R192" i="1"/>
  <c r="S192" i="1"/>
  <c r="A193" i="1"/>
  <c r="A193" i="6" s="1"/>
  <c r="B193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A194" i="1"/>
  <c r="A194" i="6" s="1"/>
  <c r="B194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K194" i="6" s="1"/>
  <c r="K194" i="8" s="1"/>
  <c r="R194" i="1"/>
  <c r="S194" i="1"/>
  <c r="A195" i="1"/>
  <c r="A195" i="6" s="1"/>
  <c r="B195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A196" i="1"/>
  <c r="A196" i="6" s="1"/>
  <c r="B196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A197" i="1"/>
  <c r="A197" i="6" s="1"/>
  <c r="B197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K197" i="6" s="1"/>
  <c r="K197" i="8" s="1"/>
  <c r="R197" i="1"/>
  <c r="S197" i="1"/>
  <c r="A198" i="1"/>
  <c r="A198" i="6" s="1"/>
  <c r="B198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A199" i="1"/>
  <c r="A199" i="6" s="1"/>
  <c r="B199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A200" i="1"/>
  <c r="A200" i="6" s="1"/>
  <c r="B200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A201" i="1"/>
  <c r="A201" i="6" s="1"/>
  <c r="B201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A202" i="1"/>
  <c r="A202" i="6" s="1"/>
  <c r="B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A203" i="1"/>
  <c r="A203" i="6" s="1"/>
  <c r="B203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P203" i="6" s="1"/>
  <c r="P203" i="9" s="1"/>
  <c r="R203" i="1"/>
  <c r="S203" i="1"/>
  <c r="A204" i="1"/>
  <c r="A204" i="6" s="1"/>
  <c r="B204" i="1"/>
  <c r="C204" i="1"/>
  <c r="D204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P204" i="6" s="1"/>
  <c r="P204" i="9" s="1"/>
  <c r="R204" i="1"/>
  <c r="S204" i="1"/>
  <c r="A205" i="1"/>
  <c r="A205" i="6" s="1"/>
  <c r="B205" i="1"/>
  <c r="C205" i="1"/>
  <c r="D205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K205" i="6" s="1"/>
  <c r="K205" i="8" s="1"/>
  <c r="R205" i="1"/>
  <c r="S205" i="1"/>
  <c r="V205" i="8" s="1"/>
  <c r="A206" i="1"/>
  <c r="A206" i="6" s="1"/>
  <c r="B206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A207" i="1"/>
  <c r="A207" i="6" s="1"/>
  <c r="B207" i="1"/>
  <c r="C207" i="1"/>
  <c r="D207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K207" i="6" s="1"/>
  <c r="K207" i="8" s="1"/>
  <c r="R207" i="1"/>
  <c r="S207" i="1"/>
  <c r="A208" i="1"/>
  <c r="A208" i="6" s="1"/>
  <c r="B208" i="1"/>
  <c r="C208" i="1"/>
  <c r="D208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A209" i="1"/>
  <c r="A209" i="6" s="1"/>
  <c r="B209" i="1"/>
  <c r="C209" i="1"/>
  <c r="D209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A210" i="1"/>
  <c r="A210" i="6" s="1"/>
  <c r="B210" i="1"/>
  <c r="C210" i="1"/>
  <c r="D210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A211" i="1"/>
  <c r="A211" i="6" s="1"/>
  <c r="B211" i="1"/>
  <c r="C211" i="1"/>
  <c r="D211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P211" i="6" s="1"/>
  <c r="P211" i="9" s="1"/>
  <c r="R211" i="1"/>
  <c r="S211" i="1"/>
  <c r="A212" i="1"/>
  <c r="A212" i="6" s="1"/>
  <c r="B212" i="1"/>
  <c r="C212" i="1"/>
  <c r="D212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K212" i="6" s="1"/>
  <c r="K212" i="8" s="1"/>
  <c r="R212" i="1"/>
  <c r="S212" i="1"/>
  <c r="A213" i="1"/>
  <c r="A213" i="6" s="1"/>
  <c r="B213" i="1"/>
  <c r="C213" i="1"/>
  <c r="D213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P213" i="6" s="1"/>
  <c r="P213" i="9" s="1"/>
  <c r="R213" i="1"/>
  <c r="S213" i="1"/>
  <c r="A214" i="1"/>
  <c r="A214" i="6" s="1"/>
  <c r="B214" i="1"/>
  <c r="C214" i="1"/>
  <c r="D214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A215" i="1"/>
  <c r="A215" i="6" s="1"/>
  <c r="B215" i="1"/>
  <c r="C215" i="1"/>
  <c r="D215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A216" i="1"/>
  <c r="A216" i="6" s="1"/>
  <c r="B216" i="1"/>
  <c r="C216" i="1"/>
  <c r="D216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A217" i="1"/>
  <c r="A217" i="6" s="1"/>
  <c r="B217" i="1"/>
  <c r="C217" i="1"/>
  <c r="D217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P217" i="6" s="1"/>
  <c r="P217" i="9" s="1"/>
  <c r="R217" i="1"/>
  <c r="S217" i="1"/>
  <c r="A218" i="1"/>
  <c r="A218" i="6" s="1"/>
  <c r="B218" i="1"/>
  <c r="C218" i="1"/>
  <c r="D218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A219" i="1"/>
  <c r="A219" i="6" s="1"/>
  <c r="B219" i="1"/>
  <c r="C219" i="1"/>
  <c r="D219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P219" i="6" s="1"/>
  <c r="P219" i="9" s="1"/>
  <c r="R219" i="1"/>
  <c r="S219" i="1"/>
  <c r="A220" i="1"/>
  <c r="A220" i="6" s="1"/>
  <c r="B220" i="1"/>
  <c r="C220" i="1"/>
  <c r="D220" i="1"/>
  <c r="E220" i="1"/>
  <c r="F220" i="1"/>
  <c r="G220" i="1"/>
  <c r="H220" i="1"/>
  <c r="I220" i="1"/>
  <c r="J220" i="1"/>
  <c r="K220" i="1"/>
  <c r="L220" i="1"/>
  <c r="M220" i="1"/>
  <c r="N220" i="1"/>
  <c r="O220" i="1"/>
  <c r="P220" i="1"/>
  <c r="Q220" i="1"/>
  <c r="K220" i="6" s="1"/>
  <c r="K220" i="8" s="1"/>
  <c r="R220" i="1"/>
  <c r="S220" i="1"/>
  <c r="A221" i="1"/>
  <c r="A221" i="6" s="1"/>
  <c r="B221" i="1"/>
  <c r="C221" i="1"/>
  <c r="D221" i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A222" i="1"/>
  <c r="A222" i="6" s="1"/>
  <c r="B222" i="1"/>
  <c r="C222" i="1"/>
  <c r="D222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A223" i="1"/>
  <c r="A223" i="6" s="1"/>
  <c r="B223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K223" i="6" s="1"/>
  <c r="K223" i="8" s="1"/>
  <c r="R223" i="1"/>
  <c r="S223" i="1"/>
  <c r="V223" i="9" s="1"/>
  <c r="A224" i="1"/>
  <c r="A224" i="6" s="1"/>
  <c r="B224" i="1"/>
  <c r="C224" i="1"/>
  <c r="D224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A225" i="1"/>
  <c r="A225" i="6" s="1"/>
  <c r="B225" i="1"/>
  <c r="C225" i="1"/>
  <c r="D225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A226" i="1"/>
  <c r="A226" i="6" s="1"/>
  <c r="B226" i="1"/>
  <c r="C226" i="1"/>
  <c r="D226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A227" i="1"/>
  <c r="A227" i="6" s="1"/>
  <c r="B227" i="1"/>
  <c r="C227" i="1"/>
  <c r="D227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P227" i="6" s="1"/>
  <c r="P227" i="9" s="1"/>
  <c r="R227" i="1"/>
  <c r="S227" i="1"/>
  <c r="A228" i="1"/>
  <c r="A228" i="6" s="1"/>
  <c r="B228" i="1"/>
  <c r="C228" i="1"/>
  <c r="D228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P228" i="6" s="1"/>
  <c r="P228" i="9" s="1"/>
  <c r="R228" i="1"/>
  <c r="S228" i="1"/>
  <c r="A229" i="1"/>
  <c r="A229" i="6" s="1"/>
  <c r="B229" i="1"/>
  <c r="C229" i="1"/>
  <c r="D229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K229" i="6" s="1"/>
  <c r="K229" i="8" s="1"/>
  <c r="R229" i="1"/>
  <c r="S229" i="1"/>
  <c r="A230" i="1"/>
  <c r="A230" i="6" s="1"/>
  <c r="B230" i="1"/>
  <c r="C230" i="1"/>
  <c r="D230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A231" i="1"/>
  <c r="A231" i="6" s="1"/>
  <c r="B231" i="1"/>
  <c r="C231" i="1"/>
  <c r="D231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K231" i="6" s="1"/>
  <c r="K231" i="8" s="1"/>
  <c r="R231" i="1"/>
  <c r="S231" i="1"/>
  <c r="A232" i="1"/>
  <c r="A232" i="6" s="1"/>
  <c r="B232" i="1"/>
  <c r="C232" i="1"/>
  <c r="D232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A233" i="1"/>
  <c r="A233" i="6" s="1"/>
  <c r="B233" i="1"/>
  <c r="C233" i="1"/>
  <c r="D233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A234" i="1"/>
  <c r="A234" i="6" s="1"/>
  <c r="B234" i="1"/>
  <c r="C234" i="1"/>
  <c r="D234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K234" i="6" s="1"/>
  <c r="K234" i="8" s="1"/>
  <c r="R234" i="1"/>
  <c r="S234" i="1"/>
  <c r="A235" i="1"/>
  <c r="A235" i="6" s="1"/>
  <c r="B235" i="1"/>
  <c r="C235" i="1"/>
  <c r="D235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A236" i="1"/>
  <c r="A236" i="6" s="1"/>
  <c r="B236" i="1"/>
  <c r="C236" i="1"/>
  <c r="D236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P236" i="6" s="1"/>
  <c r="P236" i="9" s="1"/>
  <c r="R236" i="1"/>
  <c r="S236" i="1"/>
  <c r="A237" i="1"/>
  <c r="A237" i="6" s="1"/>
  <c r="B237" i="1"/>
  <c r="C237" i="1"/>
  <c r="D237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A238" i="1"/>
  <c r="A238" i="6" s="1"/>
  <c r="B238" i="1"/>
  <c r="C238" i="1"/>
  <c r="D238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A239" i="1"/>
  <c r="A239" i="6" s="1"/>
  <c r="B239" i="1"/>
  <c r="C239" i="1"/>
  <c r="D239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A240" i="1"/>
  <c r="A240" i="6" s="1"/>
  <c r="B240" i="1"/>
  <c r="C240" i="1"/>
  <c r="D240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K240" i="6" s="1"/>
  <c r="K240" i="8" s="1"/>
  <c r="R240" i="1"/>
  <c r="S240" i="1"/>
  <c r="A241" i="1"/>
  <c r="A241" i="6" s="1"/>
  <c r="B241" i="1"/>
  <c r="C241" i="1"/>
  <c r="D241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A242" i="1"/>
  <c r="A242" i="6" s="1"/>
  <c r="B242" i="1"/>
  <c r="C242" i="1"/>
  <c r="D242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A243" i="1"/>
  <c r="A243" i="6" s="1"/>
  <c r="B243" i="1"/>
  <c r="C243" i="1"/>
  <c r="D243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P243" i="6" s="1"/>
  <c r="P243" i="9" s="1"/>
  <c r="R243" i="1"/>
  <c r="S243" i="1"/>
  <c r="A244" i="1"/>
  <c r="A244" i="6" s="1"/>
  <c r="B244" i="1"/>
  <c r="C244" i="1"/>
  <c r="D244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V244" i="9" s="1"/>
  <c r="A245" i="1"/>
  <c r="A245" i="6" s="1"/>
  <c r="B245" i="1"/>
  <c r="C245" i="1"/>
  <c r="D245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K245" i="6" s="1"/>
  <c r="K245" i="8" s="1"/>
  <c r="R245" i="1"/>
  <c r="S245" i="1"/>
  <c r="A246" i="1"/>
  <c r="A246" i="6" s="1"/>
  <c r="B246" i="1"/>
  <c r="C246" i="1"/>
  <c r="D246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A247" i="1"/>
  <c r="A247" i="6" s="1"/>
  <c r="B247" i="1"/>
  <c r="C247" i="1"/>
  <c r="D247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K247" i="6" s="1"/>
  <c r="K247" i="8" s="1"/>
  <c r="R247" i="1"/>
  <c r="S247" i="1"/>
  <c r="A248" i="1"/>
  <c r="A248" i="6" s="1"/>
  <c r="B248" i="1"/>
  <c r="C248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K248" i="6" s="1"/>
  <c r="K248" i="8" s="1"/>
  <c r="R248" i="1"/>
  <c r="S248" i="1"/>
  <c r="A249" i="1"/>
  <c r="A249" i="6" s="1"/>
  <c r="A249" i="8" s="1"/>
  <c r="B249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A250" i="1"/>
  <c r="A250" i="6" s="1"/>
  <c r="B250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A251" i="1"/>
  <c r="A251" i="6" s="1"/>
  <c r="B251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A252" i="1"/>
  <c r="A252" i="6" s="1"/>
  <c r="B252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P252" i="6" s="1"/>
  <c r="P252" i="9" s="1"/>
  <c r="R252" i="1"/>
  <c r="S252" i="1"/>
  <c r="V252" i="9" s="1"/>
  <c r="A253" i="1"/>
  <c r="A253" i="6" s="1"/>
  <c r="B253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A254" i="1"/>
  <c r="A254" i="6" s="1"/>
  <c r="B254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A255" i="1"/>
  <c r="A255" i="6" s="1"/>
  <c r="B255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P255" i="6" s="1"/>
  <c r="P255" i="9" s="1"/>
  <c r="R255" i="1"/>
  <c r="S255" i="1"/>
  <c r="A256" i="1"/>
  <c r="A256" i="6" s="1"/>
  <c r="B256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K256" i="6" s="1"/>
  <c r="K256" i="8" s="1"/>
  <c r="R256" i="1"/>
  <c r="S256" i="1"/>
  <c r="A257" i="1"/>
  <c r="A257" i="6" s="1"/>
  <c r="B257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A258" i="1"/>
  <c r="A258" i="6" s="1"/>
  <c r="B258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K258" i="6" s="1"/>
  <c r="K258" i="8" s="1"/>
  <c r="R258" i="1"/>
  <c r="S258" i="1"/>
  <c r="A259" i="1"/>
  <c r="A259" i="6" s="1"/>
  <c r="B259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A260" i="1"/>
  <c r="A260" i="6" s="1"/>
  <c r="B260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P260" i="6" s="1"/>
  <c r="P260" i="9" s="1"/>
  <c r="R260" i="1"/>
  <c r="S260" i="1"/>
  <c r="A261" i="1"/>
  <c r="A261" i="6" s="1"/>
  <c r="B261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K261" i="6" s="1"/>
  <c r="K261" i="8" s="1"/>
  <c r="R261" i="1"/>
  <c r="S261" i="1"/>
  <c r="A262" i="1"/>
  <c r="A262" i="6" s="1"/>
  <c r="B262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A263" i="1"/>
  <c r="A263" i="6" s="1"/>
  <c r="B263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P263" i="6" s="1"/>
  <c r="P263" i="9" s="1"/>
  <c r="R263" i="1"/>
  <c r="S263" i="1"/>
  <c r="A264" i="1"/>
  <c r="A264" i="6" s="1"/>
  <c r="B264" i="1"/>
  <c r="C264" i="1"/>
  <c r="D264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Q264" i="1"/>
  <c r="K264" i="6" s="1"/>
  <c r="K264" i="8" s="1"/>
  <c r="R264" i="1"/>
  <c r="S264" i="1"/>
  <c r="A265" i="1"/>
  <c r="A265" i="6" s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A266" i="1"/>
  <c r="A266" i="6" s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A267" i="1"/>
  <c r="A267" i="6" s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K267" i="6" s="1"/>
  <c r="K267" i="8" s="1"/>
  <c r="R267" i="1"/>
  <c r="S267" i="1"/>
  <c r="A268" i="1"/>
  <c r="A268" i="6" s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A269" i="1"/>
  <c r="A269" i="6" s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A270" i="1"/>
  <c r="A270" i="6" s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V270" i="9" s="1"/>
  <c r="A271" i="1"/>
  <c r="A271" i="6" s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A272" i="1"/>
  <c r="A272" i="6" s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P272" i="6" s="1"/>
  <c r="P272" i="9" s="1"/>
  <c r="R272" i="1"/>
  <c r="S272" i="1"/>
  <c r="A273" i="1"/>
  <c r="A273" i="6" s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K273" i="6" s="1"/>
  <c r="K273" i="8" s="1"/>
  <c r="R273" i="1"/>
  <c r="S273" i="1"/>
  <c r="A274" i="1"/>
  <c r="A274" i="6" s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P274" i="6" s="1"/>
  <c r="P274" i="9" s="1"/>
  <c r="R274" i="1"/>
  <c r="S274" i="1"/>
  <c r="A275" i="1"/>
  <c r="A275" i="6" s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K275" i="6" s="1"/>
  <c r="K275" i="8" s="1"/>
  <c r="R275" i="1"/>
  <c r="S275" i="1"/>
  <c r="A276" i="1"/>
  <c r="A276" i="6" s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K276" i="6" s="1"/>
  <c r="K276" i="8" s="1"/>
  <c r="R276" i="1"/>
  <c r="S276" i="1"/>
  <c r="A277" i="1"/>
  <c r="A277" i="6" s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A278" i="1"/>
  <c r="A278" i="6" s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A279" i="1"/>
  <c r="A279" i="6" s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A280" i="1"/>
  <c r="A280" i="6" s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A281" i="1"/>
  <c r="A281" i="6" s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P281" i="6" s="1"/>
  <c r="P281" i="9" s="1"/>
  <c r="R281" i="1"/>
  <c r="S281" i="1"/>
  <c r="A282" i="1"/>
  <c r="A282" i="6" s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K282" i="6" s="1"/>
  <c r="K282" i="8" s="1"/>
  <c r="R282" i="1"/>
  <c r="S282" i="1"/>
  <c r="A283" i="1"/>
  <c r="A283" i="6" s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A284" i="1"/>
  <c r="A284" i="6" s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O284" i="1"/>
  <c r="P284" i="1"/>
  <c r="Q284" i="1"/>
  <c r="K284" i="6" s="1"/>
  <c r="K284" i="8" s="1"/>
  <c r="R284" i="1"/>
  <c r="S284" i="1"/>
  <c r="A285" i="1"/>
  <c r="A285" i="6" s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A286" i="1"/>
  <c r="A286" i="6" s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A287" i="1"/>
  <c r="A287" i="6" s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A288" i="1"/>
  <c r="A288" i="6" s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P288" i="6" s="1"/>
  <c r="P288" i="9" s="1"/>
  <c r="R288" i="1"/>
  <c r="S288" i="1"/>
  <c r="A289" i="1"/>
  <c r="A289" i="6" s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P289" i="6" s="1"/>
  <c r="P289" i="9" s="1"/>
  <c r="R289" i="1"/>
  <c r="S289" i="1"/>
  <c r="A290" i="1"/>
  <c r="A290" i="6" s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K290" i="6" s="1"/>
  <c r="K290" i="8" s="1"/>
  <c r="R290" i="1"/>
  <c r="S290" i="1"/>
  <c r="V290" i="9" s="1"/>
  <c r="A291" i="1"/>
  <c r="A291" i="6" s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A292" i="1"/>
  <c r="A292" i="6" s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K292" i="6" s="1"/>
  <c r="K292" i="8" s="1"/>
  <c r="R292" i="1"/>
  <c r="S292" i="1"/>
  <c r="A293" i="1"/>
  <c r="A293" i="6" s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A294" i="1"/>
  <c r="A294" i="6" s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A295" i="1"/>
  <c r="A295" i="6" s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A296" i="1"/>
  <c r="A296" i="6" s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P296" i="6" s="1"/>
  <c r="P296" i="9" s="1"/>
  <c r="R296" i="1"/>
  <c r="S296" i="1"/>
  <c r="A297" i="1"/>
  <c r="A297" i="6" s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P297" i="6" s="1"/>
  <c r="P297" i="9" s="1"/>
  <c r="R297" i="1"/>
  <c r="S297" i="1"/>
  <c r="A298" i="1"/>
  <c r="A298" i="6" s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K298" i="6" s="1"/>
  <c r="K298" i="8" s="1"/>
  <c r="R298" i="1"/>
  <c r="S298" i="1"/>
  <c r="A299" i="1"/>
  <c r="A299" i="6" s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A300" i="1"/>
  <c r="A300" i="6" s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K300" i="6" s="1"/>
  <c r="K300" i="8" s="1"/>
  <c r="R300" i="1"/>
  <c r="S300" i="1"/>
  <c r="A301" i="1"/>
  <c r="A301" i="6" s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V301" i="9" s="1"/>
  <c r="A302" i="1"/>
  <c r="A302" i="6" s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O302" i="1"/>
  <c r="P302" i="1"/>
  <c r="Q302" i="1"/>
  <c r="R302" i="1"/>
  <c r="S302" i="1"/>
  <c r="A303" i="1"/>
  <c r="A303" i="6" s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O303" i="1"/>
  <c r="P303" i="1"/>
  <c r="Q303" i="1"/>
  <c r="K303" i="6" s="1"/>
  <c r="K303" i="8" s="1"/>
  <c r="R303" i="1"/>
  <c r="S303" i="1"/>
  <c r="A304" i="1"/>
  <c r="A304" i="6" s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O304" i="1"/>
  <c r="P304" i="1"/>
  <c r="Q304" i="1"/>
  <c r="P304" i="6" s="1"/>
  <c r="P304" i="9" s="1"/>
  <c r="R304" i="1"/>
  <c r="S304" i="1"/>
  <c r="A305" i="1"/>
  <c r="A305" i="6" s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O305" i="1"/>
  <c r="P305" i="1"/>
  <c r="Q305" i="1"/>
  <c r="R305" i="1"/>
  <c r="S305" i="1"/>
  <c r="A306" i="1"/>
  <c r="A306" i="6" s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O306" i="1"/>
  <c r="P306" i="1"/>
  <c r="Q306" i="1"/>
  <c r="R306" i="1"/>
  <c r="S306" i="1"/>
  <c r="A307" i="1"/>
  <c r="A307" i="6" s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O307" i="1"/>
  <c r="P307" i="1"/>
  <c r="Q307" i="1"/>
  <c r="K307" i="6" s="1"/>
  <c r="K307" i="8" s="1"/>
  <c r="R307" i="1"/>
  <c r="S307" i="1"/>
  <c r="A308" i="1"/>
  <c r="A308" i="6" s="1"/>
  <c r="B308" i="1"/>
  <c r="C308" i="1"/>
  <c r="D308" i="1"/>
  <c r="E308" i="1"/>
  <c r="F308" i="1"/>
  <c r="G308" i="1"/>
  <c r="H308" i="1"/>
  <c r="I308" i="1"/>
  <c r="J308" i="1"/>
  <c r="K308" i="1"/>
  <c r="L308" i="1"/>
  <c r="M308" i="1"/>
  <c r="N308" i="1"/>
  <c r="O308" i="1"/>
  <c r="P308" i="1"/>
  <c r="Q308" i="1"/>
  <c r="K308" i="6" s="1"/>
  <c r="K308" i="8" s="1"/>
  <c r="R308" i="1"/>
  <c r="S308" i="1"/>
  <c r="A309" i="1"/>
  <c r="A309" i="6" s="1"/>
  <c r="A309" i="8" s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A310" i="1"/>
  <c r="A310" i="6" s="1"/>
  <c r="B310" i="1"/>
  <c r="C310" i="1"/>
  <c r="D310" i="1"/>
  <c r="E310" i="1"/>
  <c r="F310" i="1"/>
  <c r="G310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A311" i="1"/>
  <c r="A311" i="6" s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O311" i="1"/>
  <c r="P311" i="1"/>
  <c r="Q311" i="1"/>
  <c r="K311" i="6" s="1"/>
  <c r="K311" i="8" s="1"/>
  <c r="R311" i="1"/>
  <c r="S311" i="1"/>
  <c r="A312" i="1"/>
  <c r="A312" i="6" s="1"/>
  <c r="B312" i="1"/>
  <c r="C312" i="1"/>
  <c r="D312" i="1"/>
  <c r="E312" i="1"/>
  <c r="F312" i="1"/>
  <c r="G312" i="1"/>
  <c r="H312" i="1"/>
  <c r="I312" i="1"/>
  <c r="J312" i="1"/>
  <c r="K312" i="1"/>
  <c r="L312" i="1"/>
  <c r="M312" i="1"/>
  <c r="N312" i="1"/>
  <c r="O312" i="1"/>
  <c r="P312" i="1"/>
  <c r="Q312" i="1"/>
  <c r="P312" i="6" s="1"/>
  <c r="P312" i="9" s="1"/>
  <c r="R312" i="1"/>
  <c r="S312" i="1"/>
  <c r="A313" i="1"/>
  <c r="A313" i="6" s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A314" i="1"/>
  <c r="A314" i="6" s="1"/>
  <c r="B314" i="1"/>
  <c r="C314" i="1"/>
  <c r="D314" i="1"/>
  <c r="E314" i="1"/>
  <c r="F314" i="1"/>
  <c r="G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A315" i="1"/>
  <c r="A315" i="6" s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O315" i="1"/>
  <c r="P315" i="1"/>
  <c r="Q315" i="1"/>
  <c r="K315" i="6" s="1"/>
  <c r="K315" i="8" s="1"/>
  <c r="R315" i="1"/>
  <c r="S315" i="1"/>
  <c r="A316" i="1"/>
  <c r="A316" i="6" s="1"/>
  <c r="B316" i="1"/>
  <c r="C316" i="1"/>
  <c r="D316" i="1"/>
  <c r="E316" i="1"/>
  <c r="F316" i="1"/>
  <c r="G316" i="1"/>
  <c r="H316" i="1"/>
  <c r="I316" i="1"/>
  <c r="J316" i="1"/>
  <c r="K316" i="1"/>
  <c r="L316" i="1"/>
  <c r="M316" i="1"/>
  <c r="N316" i="1"/>
  <c r="O316" i="1"/>
  <c r="P316" i="1"/>
  <c r="Q316" i="1"/>
  <c r="K316" i="6" s="1"/>
  <c r="K316" i="8" s="1"/>
  <c r="R316" i="1"/>
  <c r="S316" i="1"/>
  <c r="A317" i="1"/>
  <c r="A317" i="6" s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O317" i="1"/>
  <c r="P317" i="1"/>
  <c r="Q317" i="1"/>
  <c r="P317" i="6" s="1"/>
  <c r="P317" i="9" s="1"/>
  <c r="R317" i="1"/>
  <c r="S317" i="1"/>
  <c r="A318" i="1"/>
  <c r="A318" i="6" s="1"/>
  <c r="B318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A319" i="1"/>
  <c r="A319" i="6" s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O319" i="1"/>
  <c r="P319" i="1"/>
  <c r="Q319" i="1"/>
  <c r="P319" i="6" s="1"/>
  <c r="P319" i="9" s="1"/>
  <c r="R319" i="1"/>
  <c r="S319" i="1"/>
  <c r="A320" i="1"/>
  <c r="A320" i="6" s="1"/>
  <c r="B320" i="1"/>
  <c r="C320" i="1"/>
  <c r="D320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Q320" i="1"/>
  <c r="P320" i="6" s="1"/>
  <c r="P320" i="9" s="1"/>
  <c r="R320" i="1"/>
  <c r="S320" i="1"/>
  <c r="A321" i="1"/>
  <c r="A321" i="6" s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V321" i="8" s="1"/>
  <c r="A322" i="1"/>
  <c r="A322" i="6" s="1"/>
  <c r="B322" i="1"/>
  <c r="C322" i="1"/>
  <c r="D322" i="1"/>
  <c r="E322" i="1"/>
  <c r="F322" i="1"/>
  <c r="G322" i="1"/>
  <c r="H322" i="1"/>
  <c r="I322" i="1"/>
  <c r="J322" i="1"/>
  <c r="K322" i="1"/>
  <c r="L322" i="1"/>
  <c r="M322" i="1"/>
  <c r="N322" i="1"/>
  <c r="O322" i="1"/>
  <c r="P322" i="1"/>
  <c r="Q322" i="1"/>
  <c r="P322" i="6" s="1"/>
  <c r="P322" i="9" s="1"/>
  <c r="R322" i="1"/>
  <c r="S322" i="1"/>
  <c r="A323" i="1"/>
  <c r="A323" i="6" s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O323" i="1"/>
  <c r="P323" i="1"/>
  <c r="Q323" i="1"/>
  <c r="K323" i="6" s="1"/>
  <c r="K323" i="8" s="1"/>
  <c r="R323" i="1"/>
  <c r="S323" i="1"/>
  <c r="A324" i="1"/>
  <c r="A324" i="6" s="1"/>
  <c r="B324" i="1"/>
  <c r="C324" i="1"/>
  <c r="D324" i="1"/>
  <c r="E324" i="1"/>
  <c r="F324" i="1"/>
  <c r="G324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V324" i="9" s="1"/>
  <c r="A325" i="1"/>
  <c r="A325" i="6" s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O325" i="1"/>
  <c r="P325" i="1"/>
  <c r="Q325" i="1"/>
  <c r="P325" i="6" s="1"/>
  <c r="P325" i="9" s="1"/>
  <c r="R325" i="1"/>
  <c r="S325" i="1"/>
  <c r="A326" i="1"/>
  <c r="A326" i="6" s="1"/>
  <c r="B326" i="1"/>
  <c r="C326" i="1"/>
  <c r="D326" i="1"/>
  <c r="E326" i="1"/>
  <c r="F326" i="1"/>
  <c r="G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A327" i="1"/>
  <c r="A327" i="6" s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O327" i="1"/>
  <c r="P327" i="1"/>
  <c r="Q327" i="1"/>
  <c r="P327" i="6" s="1"/>
  <c r="P327" i="9" s="1"/>
  <c r="R327" i="1"/>
  <c r="S327" i="1"/>
  <c r="A328" i="1"/>
  <c r="A328" i="6" s="1"/>
  <c r="B328" i="1"/>
  <c r="C328" i="1"/>
  <c r="D328" i="1"/>
  <c r="E328" i="1"/>
  <c r="F328" i="1"/>
  <c r="G328" i="1"/>
  <c r="H328" i="1"/>
  <c r="I328" i="1"/>
  <c r="J328" i="1"/>
  <c r="K328" i="1"/>
  <c r="L328" i="1"/>
  <c r="M328" i="1"/>
  <c r="N328" i="1"/>
  <c r="O328" i="1"/>
  <c r="P328" i="1"/>
  <c r="Q328" i="1"/>
  <c r="K328" i="6" s="1"/>
  <c r="K328" i="8" s="1"/>
  <c r="R328" i="1"/>
  <c r="S328" i="1"/>
  <c r="A329" i="1"/>
  <c r="A329" i="6" s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A330" i="1"/>
  <c r="A330" i="6" s="1"/>
  <c r="B330" i="1"/>
  <c r="C330" i="1"/>
  <c r="D330" i="1"/>
  <c r="E330" i="1"/>
  <c r="F330" i="1"/>
  <c r="G330" i="1"/>
  <c r="H330" i="1"/>
  <c r="I330" i="1"/>
  <c r="J330" i="1"/>
  <c r="K330" i="1"/>
  <c r="L330" i="1"/>
  <c r="M330" i="1"/>
  <c r="N330" i="1"/>
  <c r="O330" i="1"/>
  <c r="P330" i="1"/>
  <c r="Q330" i="1"/>
  <c r="K330" i="6" s="1"/>
  <c r="K330" i="8" s="1"/>
  <c r="R330" i="1"/>
  <c r="S330" i="1"/>
  <c r="A331" i="1"/>
  <c r="A331" i="6" s="1"/>
  <c r="A331" i="8" s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A332" i="1"/>
  <c r="A332" i="6" s="1"/>
  <c r="B332" i="1"/>
  <c r="C332" i="1"/>
  <c r="D332" i="1"/>
  <c r="E332" i="1"/>
  <c r="F332" i="1"/>
  <c r="G332" i="1"/>
  <c r="H332" i="1"/>
  <c r="I332" i="1"/>
  <c r="J332" i="1"/>
  <c r="K332" i="1"/>
  <c r="L332" i="1"/>
  <c r="M332" i="1"/>
  <c r="N332" i="1"/>
  <c r="O332" i="1"/>
  <c r="P332" i="1"/>
  <c r="Q332" i="1"/>
  <c r="P332" i="6" s="1"/>
  <c r="P332" i="9" s="1"/>
  <c r="R332" i="1"/>
  <c r="S332" i="1"/>
  <c r="A333" i="1"/>
  <c r="A333" i="6" s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A334" i="1"/>
  <c r="A334" i="6" s="1"/>
  <c r="B334" i="1"/>
  <c r="C334" i="1"/>
  <c r="D334" i="1"/>
  <c r="E334" i="1"/>
  <c r="F334" i="1"/>
  <c r="G334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V334" i="9" s="1"/>
  <c r="A335" i="1"/>
  <c r="A335" i="6" s="1"/>
  <c r="B335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O335" i="1"/>
  <c r="P335" i="1"/>
  <c r="Q335" i="1"/>
  <c r="P335" i="6" s="1"/>
  <c r="P335" i="9" s="1"/>
  <c r="R335" i="1"/>
  <c r="S335" i="1"/>
  <c r="A336" i="1"/>
  <c r="A336" i="6" s="1"/>
  <c r="B336" i="1"/>
  <c r="C336" i="1"/>
  <c r="D336" i="1"/>
  <c r="E336" i="1"/>
  <c r="F336" i="1"/>
  <c r="G336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A337" i="1"/>
  <c r="A337" i="6" s="1"/>
  <c r="B337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A338" i="1"/>
  <c r="A338" i="6" s="1"/>
  <c r="B338" i="1"/>
  <c r="C338" i="1"/>
  <c r="D338" i="1"/>
  <c r="E338" i="1"/>
  <c r="F338" i="1"/>
  <c r="G338" i="1"/>
  <c r="H338" i="1"/>
  <c r="I338" i="1"/>
  <c r="J338" i="1"/>
  <c r="K338" i="1"/>
  <c r="L338" i="1"/>
  <c r="M338" i="1"/>
  <c r="N338" i="1"/>
  <c r="O338" i="1"/>
  <c r="P338" i="1"/>
  <c r="Q338" i="1"/>
  <c r="P338" i="6" s="1"/>
  <c r="P338" i="9" s="1"/>
  <c r="R338" i="1"/>
  <c r="S338" i="1"/>
  <c r="A339" i="1"/>
  <c r="A339" i="6" s="1"/>
  <c r="B339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O339" i="1"/>
  <c r="P339" i="1"/>
  <c r="Q339" i="1"/>
  <c r="K339" i="6" s="1"/>
  <c r="K339" i="8" s="1"/>
  <c r="R339" i="1"/>
  <c r="S339" i="1"/>
  <c r="A340" i="1"/>
  <c r="A340" i="6" s="1"/>
  <c r="B340" i="1"/>
  <c r="C340" i="1"/>
  <c r="D340" i="1"/>
  <c r="E340" i="1"/>
  <c r="F340" i="1"/>
  <c r="G340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A341" i="1"/>
  <c r="A341" i="6" s="1"/>
  <c r="B341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O341" i="1"/>
  <c r="P341" i="1"/>
  <c r="Q341" i="1"/>
  <c r="K341" i="6" s="1"/>
  <c r="K341" i="8" s="1"/>
  <c r="R341" i="1"/>
  <c r="S341" i="1"/>
  <c r="A342" i="1"/>
  <c r="A342" i="6" s="1"/>
  <c r="B342" i="1"/>
  <c r="C342" i="1"/>
  <c r="D342" i="1"/>
  <c r="E342" i="1"/>
  <c r="F342" i="1"/>
  <c r="G342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A343" i="1"/>
  <c r="A343" i="6" s="1"/>
  <c r="B343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O343" i="1"/>
  <c r="P343" i="1"/>
  <c r="Q343" i="1"/>
  <c r="P343" i="6" s="1"/>
  <c r="P343" i="9" s="1"/>
  <c r="R343" i="1"/>
  <c r="S343" i="1"/>
  <c r="A344" i="1"/>
  <c r="A344" i="6" s="1"/>
  <c r="B344" i="1"/>
  <c r="C344" i="1"/>
  <c r="D344" i="1"/>
  <c r="E344" i="1"/>
  <c r="F344" i="1"/>
  <c r="G344" i="1"/>
  <c r="H344" i="1"/>
  <c r="I344" i="1"/>
  <c r="J344" i="1"/>
  <c r="K344" i="1"/>
  <c r="L344" i="1"/>
  <c r="M344" i="1"/>
  <c r="N344" i="1"/>
  <c r="O344" i="1"/>
  <c r="P344" i="1"/>
  <c r="Q344" i="1"/>
  <c r="K344" i="6" s="1"/>
  <c r="K344" i="8" s="1"/>
  <c r="R344" i="1"/>
  <c r="S344" i="1"/>
  <c r="A345" i="1"/>
  <c r="A345" i="6" s="1"/>
  <c r="A345" i="8" s="1"/>
  <c r="B345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V345" i="9" s="1"/>
  <c r="A346" i="1"/>
  <c r="A346" i="6" s="1"/>
  <c r="B346" i="1"/>
  <c r="C346" i="1"/>
  <c r="D346" i="1"/>
  <c r="E346" i="1"/>
  <c r="F346" i="1"/>
  <c r="G346" i="1"/>
  <c r="H346" i="1"/>
  <c r="I346" i="1"/>
  <c r="J346" i="1"/>
  <c r="K346" i="1"/>
  <c r="L346" i="1"/>
  <c r="M346" i="1"/>
  <c r="N346" i="1"/>
  <c r="O346" i="1"/>
  <c r="P346" i="1"/>
  <c r="Q346" i="1"/>
  <c r="P346" i="6" s="1"/>
  <c r="P346" i="9" s="1"/>
  <c r="R346" i="1"/>
  <c r="S346" i="1"/>
  <c r="A347" i="1"/>
  <c r="A347" i="6" s="1"/>
  <c r="B347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O347" i="1"/>
  <c r="P347" i="1"/>
  <c r="Q347" i="1"/>
  <c r="K347" i="6" s="1"/>
  <c r="K347" i="8" s="1"/>
  <c r="R347" i="1"/>
  <c r="S347" i="1"/>
  <c r="A348" i="1"/>
  <c r="A348" i="6" s="1"/>
  <c r="B348" i="1"/>
  <c r="C348" i="1"/>
  <c r="D348" i="1"/>
  <c r="E348" i="1"/>
  <c r="F348" i="1"/>
  <c r="G348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A349" i="1"/>
  <c r="A349" i="6" s="1"/>
  <c r="B349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A350" i="1"/>
  <c r="A350" i="6" s="1"/>
  <c r="B350" i="1"/>
  <c r="C350" i="1"/>
  <c r="D350" i="1"/>
  <c r="E350" i="1"/>
  <c r="F350" i="1"/>
  <c r="G350" i="1"/>
  <c r="H350" i="1"/>
  <c r="I350" i="1"/>
  <c r="J350" i="1"/>
  <c r="K350" i="1"/>
  <c r="L350" i="1"/>
  <c r="M350" i="1"/>
  <c r="N350" i="1"/>
  <c r="O350" i="1"/>
  <c r="P350" i="1"/>
  <c r="Q350" i="1"/>
  <c r="R350" i="1"/>
  <c r="S350" i="1"/>
  <c r="A351" i="1"/>
  <c r="A351" i="6" s="1"/>
  <c r="B351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O351" i="1"/>
  <c r="P351" i="1"/>
  <c r="Q351" i="1"/>
  <c r="R351" i="1"/>
  <c r="S351" i="1"/>
  <c r="A352" i="1"/>
  <c r="A352" i="6" s="1"/>
  <c r="B352" i="1"/>
  <c r="C352" i="1"/>
  <c r="D352" i="1"/>
  <c r="E352" i="1"/>
  <c r="F352" i="1"/>
  <c r="G352" i="1"/>
  <c r="H352" i="1"/>
  <c r="I352" i="1"/>
  <c r="J352" i="1"/>
  <c r="K352" i="1"/>
  <c r="L352" i="1"/>
  <c r="M352" i="1"/>
  <c r="N352" i="1"/>
  <c r="O352" i="1"/>
  <c r="P352" i="1"/>
  <c r="Q352" i="1"/>
  <c r="R352" i="1"/>
  <c r="S352" i="1"/>
  <c r="A353" i="1"/>
  <c r="A353" i="6" s="1"/>
  <c r="B353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O353" i="1"/>
  <c r="P353" i="1"/>
  <c r="Q353" i="1"/>
  <c r="P353" i="6" s="1"/>
  <c r="P353" i="9" s="1"/>
  <c r="R353" i="1"/>
  <c r="S353" i="1"/>
  <c r="A354" i="1"/>
  <c r="A354" i="6" s="1"/>
  <c r="B354" i="1"/>
  <c r="C354" i="1"/>
  <c r="D354" i="1"/>
  <c r="E354" i="1"/>
  <c r="F354" i="1"/>
  <c r="G354" i="1"/>
  <c r="H354" i="1"/>
  <c r="I354" i="1"/>
  <c r="J354" i="1"/>
  <c r="K354" i="1"/>
  <c r="L354" i="1"/>
  <c r="M354" i="1"/>
  <c r="N354" i="1"/>
  <c r="O354" i="1"/>
  <c r="P354" i="1"/>
  <c r="Q354" i="1"/>
  <c r="P354" i="6" s="1"/>
  <c r="P354" i="9" s="1"/>
  <c r="R354" i="1"/>
  <c r="S354" i="1"/>
  <c r="V354" i="9" s="1"/>
  <c r="A355" i="1"/>
  <c r="A355" i="6" s="1"/>
  <c r="B355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O355" i="1"/>
  <c r="P355" i="1"/>
  <c r="Q355" i="1"/>
  <c r="K355" i="6" s="1"/>
  <c r="K355" i="8" s="1"/>
  <c r="R355" i="1"/>
  <c r="S355" i="1"/>
  <c r="A356" i="1"/>
  <c r="A356" i="6" s="1"/>
  <c r="B356" i="1"/>
  <c r="C356" i="1"/>
  <c r="D356" i="1"/>
  <c r="E356" i="1"/>
  <c r="F356" i="1"/>
  <c r="G356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A357" i="1"/>
  <c r="A357" i="6" s="1"/>
  <c r="B357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O357" i="1"/>
  <c r="P357" i="1"/>
  <c r="Q357" i="1"/>
  <c r="R357" i="1"/>
  <c r="S357" i="1"/>
  <c r="V357" i="9" s="1"/>
  <c r="A358" i="1"/>
  <c r="A358" i="6" s="1"/>
  <c r="B358" i="1"/>
  <c r="C358" i="1"/>
  <c r="D358" i="1"/>
  <c r="E358" i="1"/>
  <c r="F358" i="1"/>
  <c r="G35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A359" i="1"/>
  <c r="A359" i="6" s="1"/>
  <c r="B359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A360" i="1"/>
  <c r="A360" i="6" s="1"/>
  <c r="B360" i="1"/>
  <c r="C360" i="1"/>
  <c r="D360" i="1"/>
  <c r="E360" i="1"/>
  <c r="F360" i="1"/>
  <c r="G360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A361" i="1"/>
  <c r="A361" i="6" s="1"/>
  <c r="B361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O361" i="1"/>
  <c r="P361" i="1"/>
  <c r="Q361" i="1"/>
  <c r="P361" i="6" s="1"/>
  <c r="P361" i="9" s="1"/>
  <c r="R361" i="1"/>
  <c r="S361" i="1"/>
  <c r="A362" i="1"/>
  <c r="A362" i="6" s="1"/>
  <c r="B362" i="1"/>
  <c r="C362" i="1"/>
  <c r="D362" i="1"/>
  <c r="E362" i="1"/>
  <c r="F362" i="1"/>
  <c r="G362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A363" i="1"/>
  <c r="A363" i="6" s="1"/>
  <c r="A363" i="8" s="1"/>
  <c r="B363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O363" i="1"/>
  <c r="P363" i="1"/>
  <c r="Q363" i="1"/>
  <c r="K363" i="6" s="1"/>
  <c r="K363" i="8" s="1"/>
  <c r="R363" i="1"/>
  <c r="S363" i="1"/>
  <c r="A364" i="1"/>
  <c r="A364" i="6" s="1"/>
  <c r="B364" i="1"/>
  <c r="C364" i="1"/>
  <c r="D364" i="1"/>
  <c r="E364" i="1"/>
  <c r="F364" i="1"/>
  <c r="G364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A365" i="1"/>
  <c r="A365" i="6" s="1"/>
  <c r="B365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O365" i="1"/>
  <c r="P365" i="1"/>
  <c r="Q365" i="1"/>
  <c r="K365" i="6" s="1"/>
  <c r="K365" i="8" s="1"/>
  <c r="R365" i="1"/>
  <c r="S365" i="1"/>
  <c r="V365" i="9" s="1"/>
  <c r="A366" i="1"/>
  <c r="A366" i="6" s="1"/>
  <c r="B366" i="1"/>
  <c r="C366" i="1"/>
  <c r="D366" i="1"/>
  <c r="E366" i="1"/>
  <c r="F366" i="1"/>
  <c r="G366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A367" i="1"/>
  <c r="A367" i="6" s="1"/>
  <c r="B367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A368" i="1"/>
  <c r="A368" i="6" s="1"/>
  <c r="B368" i="1"/>
  <c r="C368" i="1"/>
  <c r="D368" i="1"/>
  <c r="E368" i="1"/>
  <c r="F368" i="1"/>
  <c r="G368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A369" i="1"/>
  <c r="A369" i="6" s="1"/>
  <c r="B369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O369" i="1"/>
  <c r="P369" i="1"/>
  <c r="Q369" i="1"/>
  <c r="P369" i="6" s="1"/>
  <c r="P369" i="9" s="1"/>
  <c r="R369" i="1"/>
  <c r="S369" i="1"/>
  <c r="A370" i="1"/>
  <c r="A370" i="6" s="1"/>
  <c r="B370" i="1"/>
  <c r="C370" i="1"/>
  <c r="D370" i="1"/>
  <c r="E370" i="1"/>
  <c r="F370" i="1"/>
  <c r="G370" i="1"/>
  <c r="H370" i="1"/>
  <c r="I370" i="1"/>
  <c r="J370" i="1"/>
  <c r="K370" i="1"/>
  <c r="L370" i="1"/>
  <c r="M370" i="1"/>
  <c r="N370" i="1"/>
  <c r="O370" i="1"/>
  <c r="P370" i="1"/>
  <c r="Q370" i="1"/>
  <c r="P370" i="6" s="1"/>
  <c r="P370" i="9" s="1"/>
  <c r="R370" i="1"/>
  <c r="S370" i="1"/>
  <c r="V370" i="9" s="1"/>
  <c r="A371" i="1"/>
  <c r="A371" i="6" s="1"/>
  <c r="B371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O371" i="1"/>
  <c r="P371" i="1"/>
  <c r="Q371" i="1"/>
  <c r="K371" i="6" s="1"/>
  <c r="K371" i="8" s="1"/>
  <c r="R371" i="1"/>
  <c r="S371" i="1"/>
  <c r="A372" i="1"/>
  <c r="A372" i="6" s="1"/>
  <c r="B372" i="1"/>
  <c r="C372" i="1"/>
  <c r="D372" i="1"/>
  <c r="E372" i="1"/>
  <c r="F372" i="1"/>
  <c r="G372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A373" i="1"/>
  <c r="A373" i="6" s="1"/>
  <c r="B373" i="1"/>
  <c r="C373" i="1"/>
  <c r="D373" i="1"/>
  <c r="E373" i="1"/>
  <c r="F373" i="1"/>
  <c r="G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A374" i="1"/>
  <c r="A374" i="6" s="1"/>
  <c r="B374" i="1"/>
  <c r="C374" i="1"/>
  <c r="D374" i="1"/>
  <c r="E374" i="1"/>
  <c r="F374" i="1"/>
  <c r="G374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A375" i="1"/>
  <c r="A375" i="6" s="1"/>
  <c r="B375" i="1"/>
  <c r="C375" i="1"/>
  <c r="D375" i="1"/>
  <c r="E375" i="1"/>
  <c r="F375" i="1"/>
  <c r="G375" i="1"/>
  <c r="H375" i="1"/>
  <c r="I375" i="1"/>
  <c r="J375" i="1"/>
  <c r="K375" i="1"/>
  <c r="L375" i="1"/>
  <c r="M375" i="1"/>
  <c r="N375" i="1"/>
  <c r="O375" i="1"/>
  <c r="P375" i="1"/>
  <c r="Q375" i="1"/>
  <c r="P375" i="6" s="1"/>
  <c r="P375" i="9" s="1"/>
  <c r="R375" i="1"/>
  <c r="S375" i="1"/>
  <c r="A376" i="1"/>
  <c r="A376" i="6" s="1"/>
  <c r="B376" i="1"/>
  <c r="C376" i="1"/>
  <c r="D376" i="1"/>
  <c r="E376" i="1"/>
  <c r="F376" i="1"/>
  <c r="G376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A377" i="1"/>
  <c r="A377" i="6" s="1"/>
  <c r="A377" i="8" s="1"/>
  <c r="B377" i="1"/>
  <c r="C377" i="1"/>
  <c r="D377" i="1"/>
  <c r="E377" i="1"/>
  <c r="F377" i="1"/>
  <c r="G377" i="1"/>
  <c r="H377" i="1"/>
  <c r="I377" i="1"/>
  <c r="J377" i="1"/>
  <c r="K377" i="1"/>
  <c r="L377" i="1"/>
  <c r="M377" i="1"/>
  <c r="N377" i="1"/>
  <c r="O377" i="1"/>
  <c r="P377" i="1"/>
  <c r="Q377" i="1"/>
  <c r="K377" i="6" s="1"/>
  <c r="K377" i="8" s="1"/>
  <c r="R377" i="1"/>
  <c r="S377" i="1"/>
  <c r="A378" i="1"/>
  <c r="A378" i="6" s="1"/>
  <c r="B378" i="1"/>
  <c r="C378" i="1"/>
  <c r="D378" i="1"/>
  <c r="E378" i="1"/>
  <c r="F378" i="1"/>
  <c r="G378" i="1"/>
  <c r="H378" i="1"/>
  <c r="I378" i="1"/>
  <c r="J378" i="1"/>
  <c r="K378" i="1"/>
  <c r="L378" i="1"/>
  <c r="M378" i="1"/>
  <c r="N378" i="1"/>
  <c r="O378" i="1"/>
  <c r="P378" i="1"/>
  <c r="Q378" i="1"/>
  <c r="P378" i="6" s="1"/>
  <c r="P378" i="9" s="1"/>
  <c r="R378" i="1"/>
  <c r="S378" i="1"/>
  <c r="V378" i="9" s="1"/>
  <c r="A379" i="1"/>
  <c r="A379" i="6" s="1"/>
  <c r="B379" i="1"/>
  <c r="C379" i="1"/>
  <c r="D379" i="1"/>
  <c r="E379" i="1"/>
  <c r="F379" i="1"/>
  <c r="G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A380" i="1"/>
  <c r="A380" i="6" s="1"/>
  <c r="B380" i="1"/>
  <c r="C380" i="1"/>
  <c r="D380" i="1"/>
  <c r="E380" i="1"/>
  <c r="F380" i="1"/>
  <c r="G380" i="1"/>
  <c r="H380" i="1"/>
  <c r="I380" i="1"/>
  <c r="J380" i="1"/>
  <c r="K380" i="1"/>
  <c r="L380" i="1"/>
  <c r="M380" i="1"/>
  <c r="N380" i="1"/>
  <c r="O380" i="1"/>
  <c r="P380" i="1"/>
  <c r="Q380" i="1"/>
  <c r="K380" i="6" s="1"/>
  <c r="K380" i="8" s="1"/>
  <c r="R380" i="1"/>
  <c r="S380" i="1"/>
  <c r="A381" i="1"/>
  <c r="A381" i="6" s="1"/>
  <c r="B381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A382" i="1"/>
  <c r="A382" i="6" s="1"/>
  <c r="B382" i="1"/>
  <c r="C382" i="1"/>
  <c r="D382" i="1"/>
  <c r="E382" i="1"/>
  <c r="F382" i="1"/>
  <c r="G382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A383" i="1"/>
  <c r="A383" i="6" s="1"/>
  <c r="B383" i="1"/>
  <c r="C383" i="1"/>
  <c r="D383" i="1"/>
  <c r="E383" i="1"/>
  <c r="F383" i="1"/>
  <c r="G383" i="1"/>
  <c r="H383" i="1"/>
  <c r="I383" i="1"/>
  <c r="J383" i="1"/>
  <c r="K383" i="1"/>
  <c r="L383" i="1"/>
  <c r="M383" i="1"/>
  <c r="N383" i="1"/>
  <c r="O383" i="1"/>
  <c r="P383" i="1"/>
  <c r="Q383" i="1"/>
  <c r="K383" i="6" s="1"/>
  <c r="K383" i="8" s="1"/>
  <c r="R383" i="1"/>
  <c r="S383" i="1"/>
  <c r="A384" i="1"/>
  <c r="A384" i="6" s="1"/>
  <c r="B384" i="1"/>
  <c r="C384" i="1"/>
  <c r="D384" i="1"/>
  <c r="E384" i="1"/>
  <c r="F384" i="1"/>
  <c r="G384" i="1"/>
  <c r="H384" i="1"/>
  <c r="I384" i="1"/>
  <c r="J384" i="1"/>
  <c r="K384" i="1"/>
  <c r="L384" i="1"/>
  <c r="M384" i="1"/>
  <c r="N384" i="1"/>
  <c r="O384" i="1"/>
  <c r="P384" i="1"/>
  <c r="Q384" i="1"/>
  <c r="P384" i="6" s="1"/>
  <c r="P384" i="9" s="1"/>
  <c r="R384" i="1"/>
  <c r="S384" i="1"/>
  <c r="A385" i="1"/>
  <c r="A385" i="6" s="1"/>
  <c r="B385" i="1"/>
  <c r="C385" i="1"/>
  <c r="D385" i="1"/>
  <c r="E385" i="1"/>
  <c r="F385" i="1"/>
  <c r="G385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A386" i="1"/>
  <c r="A386" i="6" s="1"/>
  <c r="B386" i="1"/>
  <c r="C386" i="1"/>
  <c r="D386" i="1"/>
  <c r="E386" i="1"/>
  <c r="F386" i="1"/>
  <c r="G386" i="1"/>
  <c r="H386" i="1"/>
  <c r="I386" i="1"/>
  <c r="J386" i="1"/>
  <c r="K386" i="1"/>
  <c r="L386" i="1"/>
  <c r="M386" i="1"/>
  <c r="N386" i="1"/>
  <c r="O386" i="1"/>
  <c r="P386" i="1"/>
  <c r="Q386" i="1"/>
  <c r="K386" i="6" s="1"/>
  <c r="K386" i="8" s="1"/>
  <c r="R386" i="1"/>
  <c r="S386" i="1"/>
  <c r="A387" i="1"/>
  <c r="A387" i="6" s="1"/>
  <c r="B387" i="1"/>
  <c r="C387" i="1"/>
  <c r="D387" i="1"/>
  <c r="E387" i="1"/>
  <c r="F387" i="1"/>
  <c r="G387" i="1"/>
  <c r="H387" i="1"/>
  <c r="I387" i="1"/>
  <c r="J387" i="1"/>
  <c r="K387" i="1"/>
  <c r="L387" i="1"/>
  <c r="M387" i="1"/>
  <c r="N387" i="1"/>
  <c r="O387" i="1"/>
  <c r="P387" i="1"/>
  <c r="Q387" i="1"/>
  <c r="P387" i="6" s="1"/>
  <c r="P387" i="9" s="1"/>
  <c r="R387" i="1"/>
  <c r="S387" i="1"/>
  <c r="A388" i="1"/>
  <c r="A388" i="6" s="1"/>
  <c r="B388" i="1"/>
  <c r="C388" i="1"/>
  <c r="D388" i="1"/>
  <c r="E388" i="1"/>
  <c r="F388" i="1"/>
  <c r="G388" i="1"/>
  <c r="H388" i="1"/>
  <c r="I388" i="1"/>
  <c r="J388" i="1"/>
  <c r="K388" i="1"/>
  <c r="L388" i="1"/>
  <c r="M388" i="1"/>
  <c r="N388" i="1"/>
  <c r="O388" i="1"/>
  <c r="P388" i="1"/>
  <c r="Q388" i="1"/>
  <c r="P388" i="6" s="1"/>
  <c r="P388" i="9" s="1"/>
  <c r="R388" i="1"/>
  <c r="S388" i="1"/>
  <c r="V388" i="9" s="1"/>
  <c r="A389" i="1"/>
  <c r="A389" i="6" s="1"/>
  <c r="B389" i="1"/>
  <c r="C389" i="1"/>
  <c r="D389" i="1"/>
  <c r="E389" i="1"/>
  <c r="F389" i="1"/>
  <c r="G389" i="1"/>
  <c r="H389" i="1"/>
  <c r="I389" i="1"/>
  <c r="J389" i="1"/>
  <c r="K389" i="1"/>
  <c r="L389" i="1"/>
  <c r="M389" i="1"/>
  <c r="N389" i="1"/>
  <c r="O389" i="1"/>
  <c r="P389" i="1"/>
  <c r="Q389" i="1"/>
  <c r="K389" i="6" s="1"/>
  <c r="K389" i="8" s="1"/>
  <c r="R389" i="1"/>
  <c r="S389" i="1"/>
  <c r="A390" i="1"/>
  <c r="A390" i="6" s="1"/>
  <c r="B390" i="1"/>
  <c r="C390" i="1"/>
  <c r="D390" i="1"/>
  <c r="E390" i="1"/>
  <c r="F390" i="1"/>
  <c r="G390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A391" i="1"/>
  <c r="A391" i="6" s="1"/>
  <c r="A391" i="8" s="1"/>
  <c r="B391" i="1"/>
  <c r="C391" i="1"/>
  <c r="D391" i="1"/>
  <c r="E391" i="1"/>
  <c r="F391" i="1"/>
  <c r="G391" i="1"/>
  <c r="H391" i="1"/>
  <c r="I391" i="1"/>
  <c r="J391" i="1"/>
  <c r="K391" i="1"/>
  <c r="L391" i="1"/>
  <c r="M391" i="1"/>
  <c r="N391" i="1"/>
  <c r="O391" i="1"/>
  <c r="P391" i="1"/>
  <c r="Q391" i="1"/>
  <c r="P391" i="6" s="1"/>
  <c r="P391" i="9" s="1"/>
  <c r="R391" i="1"/>
  <c r="S391" i="1"/>
  <c r="A392" i="1"/>
  <c r="A392" i="6" s="1"/>
  <c r="B392" i="1"/>
  <c r="C392" i="1"/>
  <c r="D392" i="1"/>
  <c r="E392" i="1"/>
  <c r="F392" i="1"/>
  <c r="G392" i="1"/>
  <c r="H392" i="1"/>
  <c r="I392" i="1"/>
  <c r="J392" i="1"/>
  <c r="K392" i="1"/>
  <c r="L392" i="1"/>
  <c r="M392" i="1"/>
  <c r="N392" i="1"/>
  <c r="O392" i="1"/>
  <c r="P392" i="1"/>
  <c r="Q392" i="1"/>
  <c r="K392" i="6" s="1"/>
  <c r="K392" i="8" s="1"/>
  <c r="R392" i="1"/>
  <c r="S392" i="1"/>
  <c r="A393" i="1"/>
  <c r="A393" i="6" s="1"/>
  <c r="B393" i="1"/>
  <c r="C393" i="1"/>
  <c r="D393" i="1"/>
  <c r="E393" i="1"/>
  <c r="F393" i="1"/>
  <c r="G393" i="1"/>
  <c r="H393" i="1"/>
  <c r="I393" i="1"/>
  <c r="J393" i="1"/>
  <c r="K393" i="1"/>
  <c r="L393" i="1"/>
  <c r="M393" i="1"/>
  <c r="N393" i="1"/>
  <c r="O393" i="1"/>
  <c r="P393" i="1"/>
  <c r="Q393" i="1"/>
  <c r="K393" i="6" s="1"/>
  <c r="K393" i="8" s="1"/>
  <c r="R393" i="1"/>
  <c r="S393" i="1"/>
  <c r="A394" i="1"/>
  <c r="A394" i="6" s="1"/>
  <c r="B394" i="1"/>
  <c r="C394" i="1"/>
  <c r="D394" i="1"/>
  <c r="E394" i="1"/>
  <c r="F394" i="1"/>
  <c r="G394" i="1"/>
  <c r="H394" i="1"/>
  <c r="I394" i="1"/>
  <c r="J394" i="1"/>
  <c r="K394" i="1"/>
  <c r="L394" i="1"/>
  <c r="M394" i="1"/>
  <c r="N394" i="1"/>
  <c r="O394" i="1"/>
  <c r="P394" i="1"/>
  <c r="Q394" i="1"/>
  <c r="P394" i="6" s="1"/>
  <c r="P394" i="9" s="1"/>
  <c r="R394" i="1"/>
  <c r="S394" i="1"/>
  <c r="V394" i="8" s="1"/>
  <c r="A395" i="1"/>
  <c r="A395" i="6" s="1"/>
  <c r="B395" i="1"/>
  <c r="C395" i="1"/>
  <c r="D395" i="1"/>
  <c r="E395" i="1"/>
  <c r="F395" i="1"/>
  <c r="G395" i="1"/>
  <c r="H395" i="1"/>
  <c r="I395" i="1"/>
  <c r="J395" i="1"/>
  <c r="K395" i="1"/>
  <c r="L395" i="1"/>
  <c r="M395" i="1"/>
  <c r="N395" i="1"/>
  <c r="O395" i="1"/>
  <c r="P395" i="1"/>
  <c r="Q395" i="1"/>
  <c r="K395" i="6" s="1"/>
  <c r="K395" i="8" s="1"/>
  <c r="R395" i="1"/>
  <c r="S395" i="1"/>
  <c r="A396" i="1"/>
  <c r="A396" i="6" s="1"/>
  <c r="B396" i="1"/>
  <c r="C396" i="1"/>
  <c r="D396" i="1"/>
  <c r="E396" i="1"/>
  <c r="F396" i="1"/>
  <c r="G396" i="1"/>
  <c r="H396" i="1"/>
  <c r="I396" i="1"/>
  <c r="J396" i="1"/>
  <c r="K396" i="1"/>
  <c r="L396" i="1"/>
  <c r="M396" i="1"/>
  <c r="N396" i="1"/>
  <c r="O396" i="1"/>
  <c r="P396" i="1"/>
  <c r="Q396" i="1"/>
  <c r="K396" i="6" s="1"/>
  <c r="K396" i="8" s="1"/>
  <c r="R396" i="1"/>
  <c r="S396" i="1"/>
  <c r="A397" i="1"/>
  <c r="A397" i="6" s="1"/>
  <c r="B397" i="1"/>
  <c r="C397" i="1"/>
  <c r="D397" i="1"/>
  <c r="E397" i="1"/>
  <c r="F397" i="1"/>
  <c r="G397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A398" i="1"/>
  <c r="A398" i="6" s="1"/>
  <c r="B398" i="1"/>
  <c r="C398" i="1"/>
  <c r="D398" i="1"/>
  <c r="E398" i="1"/>
  <c r="F398" i="1"/>
  <c r="G398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V398" i="9" s="1"/>
  <c r="A399" i="1"/>
  <c r="A399" i="6" s="1"/>
  <c r="B399" i="1"/>
  <c r="C399" i="1"/>
  <c r="D399" i="1"/>
  <c r="E399" i="1"/>
  <c r="F399" i="1"/>
  <c r="G399" i="1"/>
  <c r="H399" i="1"/>
  <c r="I399" i="1"/>
  <c r="J399" i="1"/>
  <c r="K399" i="1"/>
  <c r="L399" i="1"/>
  <c r="M399" i="1"/>
  <c r="N399" i="1"/>
  <c r="O399" i="1"/>
  <c r="P399" i="1"/>
  <c r="Q399" i="1"/>
  <c r="K399" i="6" s="1"/>
  <c r="K399" i="8" s="1"/>
  <c r="R399" i="1"/>
  <c r="S399" i="1"/>
  <c r="A400" i="1"/>
  <c r="A400" i="6" s="1"/>
  <c r="B400" i="1"/>
  <c r="C400" i="1"/>
  <c r="D400" i="1"/>
  <c r="E400" i="1"/>
  <c r="F400" i="1"/>
  <c r="G400" i="1"/>
  <c r="H400" i="1"/>
  <c r="I400" i="1"/>
  <c r="J400" i="1"/>
  <c r="K400" i="1"/>
  <c r="L400" i="1"/>
  <c r="M400" i="1"/>
  <c r="N400" i="1"/>
  <c r="O400" i="1"/>
  <c r="P400" i="1"/>
  <c r="Q400" i="1"/>
  <c r="P400" i="6" s="1"/>
  <c r="P400" i="9" s="1"/>
  <c r="R400" i="1"/>
  <c r="S400" i="1"/>
  <c r="A401" i="1"/>
  <c r="A401" i="6" s="1"/>
  <c r="B401" i="1"/>
  <c r="C401" i="1"/>
  <c r="D401" i="1"/>
  <c r="E401" i="1"/>
  <c r="F401" i="1"/>
  <c r="G401" i="1"/>
  <c r="H401" i="1"/>
  <c r="I401" i="1"/>
  <c r="J401" i="1"/>
  <c r="K401" i="1"/>
  <c r="L401" i="1"/>
  <c r="M401" i="1"/>
  <c r="N401" i="1"/>
  <c r="O401" i="1"/>
  <c r="P401" i="1"/>
  <c r="Q401" i="1"/>
  <c r="K401" i="6" s="1"/>
  <c r="K401" i="8" s="1"/>
  <c r="R401" i="1"/>
  <c r="S401" i="1"/>
  <c r="A402" i="1"/>
  <c r="A402" i="6" s="1"/>
  <c r="B402" i="1"/>
  <c r="C402" i="1"/>
  <c r="D402" i="1"/>
  <c r="E402" i="1"/>
  <c r="F402" i="1"/>
  <c r="G402" i="1"/>
  <c r="H402" i="1"/>
  <c r="I402" i="1"/>
  <c r="J402" i="1"/>
  <c r="K402" i="1"/>
  <c r="L402" i="1"/>
  <c r="M402" i="1"/>
  <c r="N402" i="1"/>
  <c r="O402" i="1"/>
  <c r="P402" i="1"/>
  <c r="Q402" i="1"/>
  <c r="R402" i="1"/>
  <c r="S402" i="1"/>
  <c r="A403" i="1"/>
  <c r="A403" i="6" s="1"/>
  <c r="B403" i="1"/>
  <c r="C403" i="1"/>
  <c r="D403" i="1"/>
  <c r="E403" i="1"/>
  <c r="F403" i="1"/>
  <c r="G403" i="1"/>
  <c r="H403" i="1"/>
  <c r="I403" i="1"/>
  <c r="J403" i="1"/>
  <c r="K403" i="1"/>
  <c r="L403" i="1"/>
  <c r="M403" i="1"/>
  <c r="N403" i="1"/>
  <c r="O403" i="1"/>
  <c r="P403" i="1"/>
  <c r="Q403" i="1"/>
  <c r="P403" i="6" s="1"/>
  <c r="P403" i="9" s="1"/>
  <c r="R403" i="1"/>
  <c r="S403" i="1"/>
  <c r="A404" i="1"/>
  <c r="A404" i="6" s="1"/>
  <c r="A404" i="8" s="1"/>
  <c r="B404" i="1"/>
  <c r="C404" i="1"/>
  <c r="D404" i="1"/>
  <c r="E404" i="1"/>
  <c r="F404" i="1"/>
  <c r="G404" i="1"/>
  <c r="H404" i="1"/>
  <c r="I404" i="1"/>
  <c r="J404" i="1"/>
  <c r="K404" i="1"/>
  <c r="L404" i="1"/>
  <c r="M404" i="1"/>
  <c r="N404" i="1"/>
  <c r="O404" i="1"/>
  <c r="P404" i="1"/>
  <c r="Q404" i="1"/>
  <c r="R404" i="1"/>
  <c r="S404" i="1"/>
  <c r="A405" i="1"/>
  <c r="A405" i="6" s="1"/>
  <c r="B405" i="1"/>
  <c r="C405" i="1"/>
  <c r="D405" i="1"/>
  <c r="E405" i="1"/>
  <c r="F405" i="1"/>
  <c r="G405" i="1"/>
  <c r="H405" i="1"/>
  <c r="I405" i="1"/>
  <c r="J405" i="1"/>
  <c r="K405" i="1"/>
  <c r="L405" i="1"/>
  <c r="M405" i="1"/>
  <c r="N405" i="1"/>
  <c r="O405" i="1"/>
  <c r="P405" i="1"/>
  <c r="Q405" i="1"/>
  <c r="P405" i="6" s="1"/>
  <c r="P405" i="9" s="1"/>
  <c r="R405" i="1"/>
  <c r="S405" i="1"/>
  <c r="A406" i="1"/>
  <c r="A406" i="6" s="1"/>
  <c r="B406" i="1"/>
  <c r="C406" i="1"/>
  <c r="D406" i="1"/>
  <c r="E406" i="1"/>
  <c r="F406" i="1"/>
  <c r="G406" i="1"/>
  <c r="H406" i="1"/>
  <c r="I406" i="1"/>
  <c r="J406" i="1"/>
  <c r="K406" i="1"/>
  <c r="L406" i="1"/>
  <c r="M406" i="1"/>
  <c r="N406" i="1"/>
  <c r="O406" i="1"/>
  <c r="P406" i="1"/>
  <c r="Q406" i="1"/>
  <c r="R406" i="1"/>
  <c r="S406" i="1"/>
  <c r="A407" i="1"/>
  <c r="A407" i="6" s="1"/>
  <c r="B407" i="1"/>
  <c r="C407" i="1"/>
  <c r="D407" i="1"/>
  <c r="E407" i="1"/>
  <c r="F407" i="1"/>
  <c r="G407" i="1"/>
  <c r="H407" i="1"/>
  <c r="I407" i="1"/>
  <c r="J407" i="1"/>
  <c r="K407" i="1"/>
  <c r="L407" i="1"/>
  <c r="M407" i="1"/>
  <c r="N407" i="1"/>
  <c r="O407" i="1"/>
  <c r="P407" i="1"/>
  <c r="Q407" i="1"/>
  <c r="K407" i="6" s="1"/>
  <c r="K407" i="8" s="1"/>
  <c r="R407" i="1"/>
  <c r="S407" i="1"/>
  <c r="A408" i="1"/>
  <c r="A408" i="6" s="1"/>
  <c r="B408" i="1"/>
  <c r="C408" i="1"/>
  <c r="D408" i="1"/>
  <c r="E408" i="1"/>
  <c r="F408" i="1"/>
  <c r="G408" i="1"/>
  <c r="H408" i="1"/>
  <c r="I408" i="1"/>
  <c r="J408" i="1"/>
  <c r="K408" i="1"/>
  <c r="L408" i="1"/>
  <c r="M408" i="1"/>
  <c r="N408" i="1"/>
  <c r="O408" i="1"/>
  <c r="P408" i="1"/>
  <c r="Q408" i="1"/>
  <c r="R408" i="1"/>
  <c r="S408" i="1"/>
  <c r="A409" i="1"/>
  <c r="A409" i="6" s="1"/>
  <c r="B409" i="1"/>
  <c r="C409" i="1"/>
  <c r="D409" i="1"/>
  <c r="E409" i="1"/>
  <c r="F409" i="1"/>
  <c r="G409" i="1"/>
  <c r="H409" i="1"/>
  <c r="I409" i="1"/>
  <c r="J409" i="1"/>
  <c r="K409" i="1"/>
  <c r="L409" i="1"/>
  <c r="M409" i="1"/>
  <c r="N409" i="1"/>
  <c r="O409" i="1"/>
  <c r="P409" i="1"/>
  <c r="Q409" i="1"/>
  <c r="P409" i="6" s="1"/>
  <c r="P409" i="9" s="1"/>
  <c r="R409" i="1"/>
  <c r="S409" i="1"/>
  <c r="A410" i="1"/>
  <c r="A410" i="6" s="1"/>
  <c r="B410" i="1"/>
  <c r="C410" i="1"/>
  <c r="D410" i="1"/>
  <c r="E410" i="1"/>
  <c r="F410" i="1"/>
  <c r="G410" i="1"/>
  <c r="H410" i="1"/>
  <c r="I410" i="1"/>
  <c r="J410" i="1"/>
  <c r="K410" i="1"/>
  <c r="L410" i="1"/>
  <c r="M410" i="1"/>
  <c r="N410" i="1"/>
  <c r="O410" i="1"/>
  <c r="P410" i="1"/>
  <c r="Q410" i="1"/>
  <c r="R410" i="1"/>
  <c r="S410" i="1"/>
  <c r="A411" i="1"/>
  <c r="A411" i="6" s="1"/>
  <c r="B411" i="1"/>
  <c r="C411" i="1"/>
  <c r="D411" i="1"/>
  <c r="E411" i="1"/>
  <c r="F411" i="1"/>
  <c r="G411" i="1"/>
  <c r="H411" i="1"/>
  <c r="I411" i="1"/>
  <c r="J411" i="1"/>
  <c r="K411" i="1"/>
  <c r="L411" i="1"/>
  <c r="M411" i="1"/>
  <c r="N411" i="1"/>
  <c r="O411" i="1"/>
  <c r="P411" i="1"/>
  <c r="Q411" i="1"/>
  <c r="K411" i="6" s="1"/>
  <c r="K411" i="8" s="1"/>
  <c r="R411" i="1"/>
  <c r="S411" i="1"/>
  <c r="A412" i="1"/>
  <c r="A412" i="6" s="1"/>
  <c r="B412" i="1"/>
  <c r="C412" i="1"/>
  <c r="D412" i="1"/>
  <c r="E412" i="1"/>
  <c r="F412" i="1"/>
  <c r="G412" i="1"/>
  <c r="H412" i="1"/>
  <c r="I412" i="1"/>
  <c r="J412" i="1"/>
  <c r="K412" i="1"/>
  <c r="L412" i="1"/>
  <c r="M412" i="1"/>
  <c r="N412" i="1"/>
  <c r="O412" i="1"/>
  <c r="P412" i="1"/>
  <c r="Q412" i="1"/>
  <c r="R412" i="1"/>
  <c r="S412" i="1"/>
  <c r="A413" i="1"/>
  <c r="A413" i="6" s="1"/>
  <c r="B413" i="1"/>
  <c r="C413" i="1"/>
  <c r="D413" i="1"/>
  <c r="E413" i="1"/>
  <c r="F413" i="1"/>
  <c r="G413" i="1"/>
  <c r="H413" i="1"/>
  <c r="I413" i="1"/>
  <c r="J413" i="1"/>
  <c r="K413" i="1"/>
  <c r="L413" i="1"/>
  <c r="M413" i="1"/>
  <c r="N413" i="1"/>
  <c r="O413" i="1"/>
  <c r="P413" i="1"/>
  <c r="Q413" i="1"/>
  <c r="R413" i="1"/>
  <c r="S413" i="1"/>
  <c r="A414" i="1"/>
  <c r="A414" i="6" s="1"/>
  <c r="B414" i="1"/>
  <c r="C414" i="1"/>
  <c r="D414" i="1"/>
  <c r="E414" i="1"/>
  <c r="F414" i="1"/>
  <c r="G414" i="1"/>
  <c r="H414" i="1"/>
  <c r="I414" i="1"/>
  <c r="J414" i="1"/>
  <c r="K414" i="1"/>
  <c r="L414" i="1"/>
  <c r="M414" i="1"/>
  <c r="N414" i="1"/>
  <c r="O414" i="1"/>
  <c r="P414" i="1"/>
  <c r="Q414" i="1"/>
  <c r="R414" i="1"/>
  <c r="S414" i="1"/>
  <c r="A415" i="1"/>
  <c r="A415" i="6" s="1"/>
  <c r="B415" i="1"/>
  <c r="C415" i="1"/>
  <c r="D415" i="1"/>
  <c r="E415" i="1"/>
  <c r="F415" i="1"/>
  <c r="G415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A416" i="1"/>
  <c r="A416" i="6" s="1"/>
  <c r="B416" i="1"/>
  <c r="C416" i="1"/>
  <c r="D416" i="1"/>
  <c r="E416" i="1"/>
  <c r="F416" i="1"/>
  <c r="G416" i="1"/>
  <c r="H416" i="1"/>
  <c r="I416" i="1"/>
  <c r="J416" i="1"/>
  <c r="K416" i="1"/>
  <c r="L416" i="1"/>
  <c r="M416" i="1"/>
  <c r="N416" i="1"/>
  <c r="O416" i="1"/>
  <c r="P416" i="1"/>
  <c r="Q416" i="1"/>
  <c r="P416" i="6" s="1"/>
  <c r="P416" i="9" s="1"/>
  <c r="R416" i="1"/>
  <c r="S416" i="1"/>
  <c r="A417" i="1"/>
  <c r="A417" i="6" s="1"/>
  <c r="B417" i="1"/>
  <c r="C417" i="1"/>
  <c r="D417" i="1"/>
  <c r="E417" i="1"/>
  <c r="F417" i="1"/>
  <c r="G417" i="1"/>
  <c r="H417" i="1"/>
  <c r="I417" i="1"/>
  <c r="J417" i="1"/>
  <c r="K417" i="1"/>
  <c r="L417" i="1"/>
  <c r="M417" i="1"/>
  <c r="N417" i="1"/>
  <c r="O417" i="1"/>
  <c r="P417" i="1"/>
  <c r="Q417" i="1"/>
  <c r="P417" i="6" s="1"/>
  <c r="P417" i="9" s="1"/>
  <c r="R417" i="1"/>
  <c r="S417" i="1"/>
  <c r="A418" i="1"/>
  <c r="A418" i="6" s="1"/>
  <c r="B418" i="1"/>
  <c r="C418" i="1"/>
  <c r="D418" i="1"/>
  <c r="E418" i="1"/>
  <c r="F418" i="1"/>
  <c r="G418" i="1"/>
  <c r="H418" i="1"/>
  <c r="I418" i="1"/>
  <c r="J418" i="1"/>
  <c r="K418" i="1"/>
  <c r="L418" i="1"/>
  <c r="M418" i="1"/>
  <c r="N418" i="1"/>
  <c r="O418" i="1"/>
  <c r="P418" i="1"/>
  <c r="Q418" i="1"/>
  <c r="P418" i="6" s="1"/>
  <c r="P418" i="9" s="1"/>
  <c r="R418" i="1"/>
  <c r="S418" i="1"/>
  <c r="A419" i="1"/>
  <c r="A419" i="6" s="1"/>
  <c r="B419" i="1"/>
  <c r="C419" i="1"/>
  <c r="D419" i="1"/>
  <c r="E419" i="1"/>
  <c r="F419" i="1"/>
  <c r="G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A420" i="1"/>
  <c r="A420" i="6" s="1"/>
  <c r="B420" i="1"/>
  <c r="C420" i="1"/>
  <c r="D420" i="1"/>
  <c r="E420" i="1"/>
  <c r="F420" i="1"/>
  <c r="G420" i="1"/>
  <c r="H420" i="1"/>
  <c r="I420" i="1"/>
  <c r="J420" i="1"/>
  <c r="K420" i="1"/>
  <c r="L420" i="1"/>
  <c r="M420" i="1"/>
  <c r="N420" i="1"/>
  <c r="O420" i="1"/>
  <c r="P420" i="1"/>
  <c r="Q420" i="1"/>
  <c r="K420" i="6" s="1"/>
  <c r="K420" i="8" s="1"/>
  <c r="R420" i="1"/>
  <c r="S420" i="1"/>
  <c r="A421" i="1"/>
  <c r="A421" i="6" s="1"/>
  <c r="B421" i="1"/>
  <c r="C421" i="1"/>
  <c r="D421" i="1"/>
  <c r="E421" i="1"/>
  <c r="F421" i="1"/>
  <c r="G421" i="1"/>
  <c r="H421" i="1"/>
  <c r="I421" i="1"/>
  <c r="J421" i="1"/>
  <c r="K421" i="1"/>
  <c r="L421" i="1"/>
  <c r="M421" i="1"/>
  <c r="N421" i="1"/>
  <c r="O421" i="1"/>
  <c r="P421" i="1"/>
  <c r="Q421" i="1"/>
  <c r="R421" i="1"/>
  <c r="S421" i="1"/>
  <c r="A422" i="1"/>
  <c r="A422" i="6" s="1"/>
  <c r="B422" i="1"/>
  <c r="C422" i="1"/>
  <c r="D422" i="1"/>
  <c r="E422" i="1"/>
  <c r="F422" i="1"/>
  <c r="G422" i="1"/>
  <c r="H422" i="1"/>
  <c r="I422" i="1"/>
  <c r="J422" i="1"/>
  <c r="K422" i="1"/>
  <c r="L422" i="1"/>
  <c r="M422" i="1"/>
  <c r="N422" i="1"/>
  <c r="O422" i="1"/>
  <c r="P422" i="1"/>
  <c r="Q422" i="1"/>
  <c r="R422" i="1"/>
  <c r="S422" i="1"/>
  <c r="A423" i="1"/>
  <c r="A423" i="6" s="1"/>
  <c r="B423" i="1"/>
  <c r="C423" i="1"/>
  <c r="D423" i="1"/>
  <c r="E423" i="1"/>
  <c r="F423" i="1"/>
  <c r="G423" i="1"/>
  <c r="H423" i="1"/>
  <c r="I423" i="1"/>
  <c r="J423" i="1"/>
  <c r="K423" i="1"/>
  <c r="L423" i="1"/>
  <c r="M423" i="1"/>
  <c r="N423" i="1"/>
  <c r="O423" i="1"/>
  <c r="P423" i="1"/>
  <c r="Q423" i="1"/>
  <c r="P423" i="6" s="1"/>
  <c r="P423" i="9" s="1"/>
  <c r="R423" i="1"/>
  <c r="S423" i="1"/>
  <c r="A424" i="1"/>
  <c r="A424" i="6" s="1"/>
  <c r="B424" i="1"/>
  <c r="C424" i="1"/>
  <c r="D424" i="1"/>
  <c r="E424" i="1"/>
  <c r="F424" i="1"/>
  <c r="G424" i="1"/>
  <c r="H424" i="1"/>
  <c r="I424" i="1"/>
  <c r="J424" i="1"/>
  <c r="K424" i="1"/>
  <c r="L424" i="1"/>
  <c r="M424" i="1"/>
  <c r="N424" i="1"/>
  <c r="O424" i="1"/>
  <c r="P424" i="1"/>
  <c r="Q424" i="1"/>
  <c r="P424" i="6" s="1"/>
  <c r="P424" i="9" s="1"/>
  <c r="R424" i="1"/>
  <c r="S424" i="1"/>
  <c r="A425" i="1"/>
  <c r="A425" i="6" s="1"/>
  <c r="B425" i="1"/>
  <c r="C425" i="1"/>
  <c r="D425" i="1"/>
  <c r="E425" i="1"/>
  <c r="F425" i="1"/>
  <c r="G425" i="1"/>
  <c r="H425" i="1"/>
  <c r="I425" i="1"/>
  <c r="J425" i="1"/>
  <c r="K425" i="1"/>
  <c r="L425" i="1"/>
  <c r="M425" i="1"/>
  <c r="N425" i="1"/>
  <c r="O425" i="1"/>
  <c r="P425" i="1"/>
  <c r="Q425" i="1"/>
  <c r="R425" i="1"/>
  <c r="S425" i="1"/>
  <c r="A426" i="1"/>
  <c r="A426" i="6" s="1"/>
  <c r="B426" i="1"/>
  <c r="C426" i="1"/>
  <c r="D426" i="1"/>
  <c r="E426" i="1"/>
  <c r="F426" i="1"/>
  <c r="G426" i="1"/>
  <c r="H426" i="1"/>
  <c r="I426" i="1"/>
  <c r="J426" i="1"/>
  <c r="K426" i="1"/>
  <c r="L426" i="1"/>
  <c r="M426" i="1"/>
  <c r="N426" i="1"/>
  <c r="O426" i="1"/>
  <c r="P426" i="1"/>
  <c r="Q426" i="1"/>
  <c r="P426" i="6" s="1"/>
  <c r="P426" i="9" s="1"/>
  <c r="R426" i="1"/>
  <c r="S426" i="1"/>
  <c r="A427" i="1"/>
  <c r="A427" i="6" s="1"/>
  <c r="B427" i="1"/>
  <c r="C427" i="1"/>
  <c r="D427" i="1"/>
  <c r="E427" i="1"/>
  <c r="F427" i="1"/>
  <c r="G427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A428" i="1"/>
  <c r="A428" i="6" s="1"/>
  <c r="B428" i="1"/>
  <c r="C428" i="1"/>
  <c r="D428" i="1"/>
  <c r="E428" i="1"/>
  <c r="F428" i="1"/>
  <c r="G428" i="1"/>
  <c r="H428" i="1"/>
  <c r="I428" i="1"/>
  <c r="J428" i="1"/>
  <c r="K428" i="1"/>
  <c r="L428" i="1"/>
  <c r="M428" i="1"/>
  <c r="N428" i="1"/>
  <c r="O428" i="1"/>
  <c r="P428" i="1"/>
  <c r="Q428" i="1"/>
  <c r="K428" i="6" s="1"/>
  <c r="K428" i="8" s="1"/>
  <c r="R428" i="1"/>
  <c r="S428" i="1"/>
  <c r="A429" i="1"/>
  <c r="A429" i="6" s="1"/>
  <c r="B429" i="1"/>
  <c r="C429" i="1"/>
  <c r="D429" i="1"/>
  <c r="E429" i="1"/>
  <c r="F429" i="1"/>
  <c r="G429" i="1"/>
  <c r="H429" i="1"/>
  <c r="I429" i="1"/>
  <c r="J429" i="1"/>
  <c r="K429" i="1"/>
  <c r="L429" i="1"/>
  <c r="M429" i="1"/>
  <c r="N429" i="1"/>
  <c r="O429" i="1"/>
  <c r="P429" i="1"/>
  <c r="Q429" i="1"/>
  <c r="R429" i="1"/>
  <c r="S429" i="1"/>
  <c r="A430" i="1"/>
  <c r="A430" i="6" s="1"/>
  <c r="B430" i="1"/>
  <c r="C430" i="1"/>
  <c r="D430" i="1"/>
  <c r="E430" i="1"/>
  <c r="F430" i="1"/>
  <c r="G430" i="1"/>
  <c r="H430" i="1"/>
  <c r="I430" i="1"/>
  <c r="J430" i="1"/>
  <c r="K430" i="1"/>
  <c r="L430" i="1"/>
  <c r="M430" i="1"/>
  <c r="N430" i="1"/>
  <c r="O430" i="1"/>
  <c r="P430" i="1"/>
  <c r="Q430" i="1"/>
  <c r="R430" i="1"/>
  <c r="S430" i="1"/>
  <c r="A431" i="1"/>
  <c r="A431" i="6" s="1"/>
  <c r="B431" i="1"/>
  <c r="C431" i="1"/>
  <c r="D431" i="1"/>
  <c r="E431" i="1"/>
  <c r="F431" i="1"/>
  <c r="G431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A432" i="1"/>
  <c r="A432" i="6" s="1"/>
  <c r="B432" i="1"/>
  <c r="C432" i="1"/>
  <c r="D432" i="1"/>
  <c r="E432" i="1"/>
  <c r="F432" i="1"/>
  <c r="G432" i="1"/>
  <c r="H432" i="1"/>
  <c r="I432" i="1"/>
  <c r="J432" i="1"/>
  <c r="K432" i="1"/>
  <c r="L432" i="1"/>
  <c r="M432" i="1"/>
  <c r="N432" i="1"/>
  <c r="O432" i="1"/>
  <c r="P432" i="1"/>
  <c r="Q432" i="1"/>
  <c r="R432" i="1"/>
  <c r="S432" i="1"/>
  <c r="A433" i="1"/>
  <c r="A433" i="6" s="1"/>
  <c r="B433" i="1"/>
  <c r="C433" i="1"/>
  <c r="D433" i="1"/>
  <c r="E433" i="1"/>
  <c r="F433" i="1"/>
  <c r="G433" i="1"/>
  <c r="H433" i="1"/>
  <c r="I433" i="1"/>
  <c r="J433" i="1"/>
  <c r="K433" i="1"/>
  <c r="L433" i="1"/>
  <c r="M433" i="1"/>
  <c r="N433" i="1"/>
  <c r="O433" i="1"/>
  <c r="P433" i="1"/>
  <c r="Q433" i="1"/>
  <c r="K433" i="6" s="1"/>
  <c r="K433" i="8" s="1"/>
  <c r="R433" i="1"/>
  <c r="S433" i="1"/>
  <c r="A434" i="1"/>
  <c r="A434" i="6" s="1"/>
  <c r="B434" i="1"/>
  <c r="C434" i="1"/>
  <c r="D434" i="1"/>
  <c r="E434" i="1"/>
  <c r="F434" i="1"/>
  <c r="G434" i="1"/>
  <c r="H434" i="1"/>
  <c r="I434" i="1"/>
  <c r="J434" i="1"/>
  <c r="K434" i="1"/>
  <c r="L434" i="1"/>
  <c r="M434" i="1"/>
  <c r="N434" i="1"/>
  <c r="O434" i="1"/>
  <c r="P434" i="1"/>
  <c r="Q434" i="1"/>
  <c r="P434" i="6" s="1"/>
  <c r="P434" i="9" s="1"/>
  <c r="R434" i="1"/>
  <c r="S434" i="1"/>
  <c r="A435" i="1"/>
  <c r="A435" i="6" s="1"/>
  <c r="B435" i="1"/>
  <c r="C435" i="1"/>
  <c r="D435" i="1"/>
  <c r="E435" i="1"/>
  <c r="F435" i="1"/>
  <c r="G435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A436" i="1"/>
  <c r="A436" i="6" s="1"/>
  <c r="B436" i="1"/>
  <c r="C436" i="1"/>
  <c r="D436" i="1"/>
  <c r="E436" i="1"/>
  <c r="F436" i="1"/>
  <c r="G436" i="1"/>
  <c r="H436" i="1"/>
  <c r="I436" i="1"/>
  <c r="J436" i="1"/>
  <c r="K436" i="1"/>
  <c r="L436" i="1"/>
  <c r="M436" i="1"/>
  <c r="N436" i="1"/>
  <c r="O436" i="1"/>
  <c r="P436" i="1"/>
  <c r="Q436" i="1"/>
  <c r="K436" i="6" s="1"/>
  <c r="K436" i="8" s="1"/>
  <c r="R436" i="1"/>
  <c r="S436" i="1"/>
  <c r="A437" i="1"/>
  <c r="A437" i="6" s="1"/>
  <c r="B437" i="1"/>
  <c r="C437" i="1"/>
  <c r="D437" i="1"/>
  <c r="E437" i="1"/>
  <c r="F437" i="1"/>
  <c r="G437" i="1"/>
  <c r="H437" i="1"/>
  <c r="I437" i="1"/>
  <c r="J437" i="1"/>
  <c r="K437" i="1"/>
  <c r="L437" i="1"/>
  <c r="M437" i="1"/>
  <c r="N437" i="1"/>
  <c r="O437" i="1"/>
  <c r="P437" i="1"/>
  <c r="Q437" i="1"/>
  <c r="K437" i="6" s="1"/>
  <c r="K437" i="8" s="1"/>
  <c r="R437" i="1"/>
  <c r="S437" i="1"/>
  <c r="A438" i="1"/>
  <c r="A438" i="6" s="1"/>
  <c r="B438" i="1"/>
  <c r="C438" i="1"/>
  <c r="D438" i="1"/>
  <c r="E438" i="1"/>
  <c r="F438" i="1"/>
  <c r="G438" i="1"/>
  <c r="H438" i="1"/>
  <c r="I438" i="1"/>
  <c r="J438" i="1"/>
  <c r="K438" i="1"/>
  <c r="L438" i="1"/>
  <c r="M438" i="1"/>
  <c r="N438" i="1"/>
  <c r="O438" i="1"/>
  <c r="P438" i="1"/>
  <c r="Q438" i="1"/>
  <c r="R438" i="1"/>
  <c r="S438" i="1"/>
  <c r="A439" i="1"/>
  <c r="A439" i="6" s="1"/>
  <c r="B439" i="1"/>
  <c r="C439" i="1"/>
  <c r="D439" i="1"/>
  <c r="E439" i="1"/>
  <c r="F439" i="1"/>
  <c r="G439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A440" i="1"/>
  <c r="A440" i="6" s="1"/>
  <c r="B440" i="1"/>
  <c r="C440" i="1"/>
  <c r="D440" i="1"/>
  <c r="E440" i="1"/>
  <c r="F440" i="1"/>
  <c r="G440" i="1"/>
  <c r="H440" i="1"/>
  <c r="I440" i="1"/>
  <c r="J440" i="1"/>
  <c r="K440" i="1"/>
  <c r="L440" i="1"/>
  <c r="M440" i="1"/>
  <c r="N440" i="1"/>
  <c r="O440" i="1"/>
  <c r="P440" i="1"/>
  <c r="Q440" i="1"/>
  <c r="K440" i="6" s="1"/>
  <c r="K440" i="8" s="1"/>
  <c r="R440" i="1"/>
  <c r="S440" i="1"/>
  <c r="A441" i="1"/>
  <c r="A441" i="6" s="1"/>
  <c r="B441" i="1"/>
  <c r="C441" i="1"/>
  <c r="D441" i="1"/>
  <c r="E441" i="1"/>
  <c r="F441" i="1"/>
  <c r="G441" i="1"/>
  <c r="H441" i="1"/>
  <c r="I441" i="1"/>
  <c r="J441" i="1"/>
  <c r="K441" i="1"/>
  <c r="L441" i="1"/>
  <c r="M441" i="1"/>
  <c r="N441" i="1"/>
  <c r="O441" i="1"/>
  <c r="P441" i="1"/>
  <c r="Q441" i="1"/>
  <c r="K441" i="6" s="1"/>
  <c r="K441" i="8" s="1"/>
  <c r="R441" i="1"/>
  <c r="S441" i="1"/>
  <c r="A442" i="1"/>
  <c r="A442" i="6" s="1"/>
  <c r="B442" i="1"/>
  <c r="C442" i="1"/>
  <c r="D442" i="1"/>
  <c r="E442" i="1"/>
  <c r="F442" i="1"/>
  <c r="G442" i="1"/>
  <c r="H442" i="1"/>
  <c r="I442" i="1"/>
  <c r="J442" i="1"/>
  <c r="K442" i="1"/>
  <c r="L442" i="1"/>
  <c r="M442" i="1"/>
  <c r="N442" i="1"/>
  <c r="O442" i="1"/>
  <c r="P442" i="1"/>
  <c r="Q442" i="1"/>
  <c r="P442" i="6" s="1"/>
  <c r="P442" i="9" s="1"/>
  <c r="R442" i="1"/>
  <c r="S442" i="1"/>
  <c r="A443" i="1"/>
  <c r="A443" i="6" s="1"/>
  <c r="B443" i="1"/>
  <c r="C443" i="1"/>
  <c r="D443" i="1"/>
  <c r="E443" i="1"/>
  <c r="F443" i="1"/>
  <c r="G443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A444" i="1"/>
  <c r="A444" i="6" s="1"/>
  <c r="B444" i="1"/>
  <c r="C444" i="1"/>
  <c r="D444" i="1"/>
  <c r="E444" i="1"/>
  <c r="F444" i="1"/>
  <c r="G444" i="1"/>
  <c r="H444" i="1"/>
  <c r="I444" i="1"/>
  <c r="J444" i="1"/>
  <c r="K444" i="1"/>
  <c r="L444" i="1"/>
  <c r="M444" i="1"/>
  <c r="N444" i="1"/>
  <c r="O444" i="1"/>
  <c r="P444" i="1"/>
  <c r="Q444" i="1"/>
  <c r="K444" i="6" s="1"/>
  <c r="K444" i="8" s="1"/>
  <c r="R444" i="1"/>
  <c r="S444" i="1"/>
  <c r="A445" i="1"/>
  <c r="A445" i="6" s="1"/>
  <c r="B445" i="1"/>
  <c r="C445" i="1"/>
  <c r="D445" i="1"/>
  <c r="E445" i="1"/>
  <c r="F445" i="1"/>
  <c r="G445" i="1"/>
  <c r="H445" i="1"/>
  <c r="I445" i="1"/>
  <c r="J445" i="1"/>
  <c r="K445" i="1"/>
  <c r="L445" i="1"/>
  <c r="M445" i="1"/>
  <c r="N445" i="1"/>
  <c r="O445" i="1"/>
  <c r="P445" i="1"/>
  <c r="Q445" i="1"/>
  <c r="K445" i="6" s="1"/>
  <c r="K445" i="8" s="1"/>
  <c r="R445" i="1"/>
  <c r="S445" i="1"/>
  <c r="A446" i="1"/>
  <c r="A446" i="6" s="1"/>
  <c r="B446" i="1"/>
  <c r="C446" i="1"/>
  <c r="D446" i="1"/>
  <c r="E446" i="1"/>
  <c r="F446" i="1"/>
  <c r="G446" i="1"/>
  <c r="H446" i="1"/>
  <c r="I446" i="1"/>
  <c r="J446" i="1"/>
  <c r="K446" i="1"/>
  <c r="L446" i="1"/>
  <c r="M446" i="1"/>
  <c r="N446" i="1"/>
  <c r="O446" i="1"/>
  <c r="P446" i="1"/>
  <c r="Q446" i="1"/>
  <c r="R446" i="1"/>
  <c r="S446" i="1"/>
  <c r="A447" i="1"/>
  <c r="A447" i="6" s="1"/>
  <c r="B447" i="1"/>
  <c r="C447" i="1"/>
  <c r="D447" i="1"/>
  <c r="E447" i="1"/>
  <c r="F447" i="1"/>
  <c r="G447" i="1"/>
  <c r="H447" i="1"/>
  <c r="I447" i="1"/>
  <c r="J447" i="1"/>
  <c r="K447" i="1"/>
  <c r="L447" i="1"/>
  <c r="M447" i="1"/>
  <c r="N447" i="1"/>
  <c r="O447" i="1"/>
  <c r="P447" i="1"/>
  <c r="Q447" i="1"/>
  <c r="P447" i="6" s="1"/>
  <c r="P447" i="9" s="1"/>
  <c r="R447" i="1"/>
  <c r="S447" i="1"/>
  <c r="A448" i="1"/>
  <c r="A448" i="6" s="1"/>
  <c r="B448" i="1"/>
  <c r="C448" i="1"/>
  <c r="D448" i="1"/>
  <c r="E448" i="1"/>
  <c r="F448" i="1"/>
  <c r="G448" i="1"/>
  <c r="H448" i="1"/>
  <c r="I448" i="1"/>
  <c r="J448" i="1"/>
  <c r="K448" i="1"/>
  <c r="L448" i="1"/>
  <c r="M448" i="1"/>
  <c r="N448" i="1"/>
  <c r="O448" i="1"/>
  <c r="P448" i="1"/>
  <c r="Q448" i="1"/>
  <c r="P448" i="6" s="1"/>
  <c r="P448" i="9" s="1"/>
  <c r="R448" i="1"/>
  <c r="S448" i="1"/>
  <c r="A449" i="1"/>
  <c r="A449" i="6" s="1"/>
  <c r="B449" i="1"/>
  <c r="C449" i="1"/>
  <c r="D449" i="1"/>
  <c r="E449" i="1"/>
  <c r="F449" i="1"/>
  <c r="G449" i="1"/>
  <c r="H449" i="1"/>
  <c r="I449" i="1"/>
  <c r="J449" i="1"/>
  <c r="K449" i="1"/>
  <c r="L449" i="1"/>
  <c r="M449" i="1"/>
  <c r="N449" i="1"/>
  <c r="O449" i="1"/>
  <c r="P449" i="1"/>
  <c r="Q449" i="1"/>
  <c r="K449" i="6" s="1"/>
  <c r="K449" i="8" s="1"/>
  <c r="R449" i="1"/>
  <c r="S449" i="1"/>
  <c r="A450" i="1"/>
  <c r="A450" i="6" s="1"/>
  <c r="B450" i="1"/>
  <c r="C450" i="1"/>
  <c r="D450" i="1"/>
  <c r="E450" i="1"/>
  <c r="F450" i="1"/>
  <c r="G450" i="1"/>
  <c r="H450" i="1"/>
  <c r="I450" i="1"/>
  <c r="J450" i="1"/>
  <c r="K450" i="1"/>
  <c r="L450" i="1"/>
  <c r="M450" i="1"/>
  <c r="N450" i="1"/>
  <c r="O450" i="1"/>
  <c r="P450" i="1"/>
  <c r="Q450" i="1"/>
  <c r="P450" i="6" s="1"/>
  <c r="P450" i="9" s="1"/>
  <c r="R450" i="1"/>
  <c r="S450" i="1"/>
  <c r="A451" i="1"/>
  <c r="A451" i="6" s="1"/>
  <c r="B451" i="1"/>
  <c r="C451" i="1"/>
  <c r="D451" i="1"/>
  <c r="E451" i="1"/>
  <c r="F451" i="1"/>
  <c r="G451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A452" i="1"/>
  <c r="A452" i="6" s="1"/>
  <c r="A452" i="8" s="1"/>
  <c r="B452" i="1"/>
  <c r="C452" i="1"/>
  <c r="D452" i="1"/>
  <c r="E452" i="1"/>
  <c r="F452" i="1"/>
  <c r="G452" i="1"/>
  <c r="H452" i="1"/>
  <c r="I452" i="1"/>
  <c r="J452" i="1"/>
  <c r="K452" i="1"/>
  <c r="L452" i="1"/>
  <c r="M452" i="1"/>
  <c r="N452" i="1"/>
  <c r="O452" i="1"/>
  <c r="P452" i="1"/>
  <c r="Q452" i="1"/>
  <c r="K452" i="6" s="1"/>
  <c r="K452" i="8" s="1"/>
  <c r="R452" i="1"/>
  <c r="S452" i="1"/>
  <c r="A453" i="1"/>
  <c r="A453" i="6" s="1"/>
  <c r="B453" i="1"/>
  <c r="C453" i="1"/>
  <c r="D453" i="1"/>
  <c r="E453" i="1"/>
  <c r="F453" i="1"/>
  <c r="G453" i="1"/>
  <c r="H453" i="1"/>
  <c r="I453" i="1"/>
  <c r="J453" i="1"/>
  <c r="K453" i="1"/>
  <c r="L453" i="1"/>
  <c r="M453" i="1"/>
  <c r="N453" i="1"/>
  <c r="O453" i="1"/>
  <c r="P453" i="1"/>
  <c r="Q453" i="1"/>
  <c r="P453" i="6" s="1"/>
  <c r="P453" i="9" s="1"/>
  <c r="R453" i="1"/>
  <c r="S453" i="1"/>
  <c r="V453" i="9" s="1"/>
  <c r="A454" i="1"/>
  <c r="A454" i="6" s="1"/>
  <c r="B454" i="1"/>
  <c r="C454" i="1"/>
  <c r="D454" i="1"/>
  <c r="E454" i="1"/>
  <c r="F454" i="1"/>
  <c r="G454" i="1"/>
  <c r="H454" i="1"/>
  <c r="I454" i="1"/>
  <c r="J454" i="1"/>
  <c r="K454" i="1"/>
  <c r="L454" i="1"/>
  <c r="M454" i="1"/>
  <c r="N454" i="1"/>
  <c r="O454" i="1"/>
  <c r="P454" i="1"/>
  <c r="Q454" i="1"/>
  <c r="R454" i="1"/>
  <c r="S454" i="1"/>
  <c r="A455" i="1"/>
  <c r="A455" i="6" s="1"/>
  <c r="B455" i="1"/>
  <c r="C455" i="1"/>
  <c r="D455" i="1"/>
  <c r="E455" i="1"/>
  <c r="F455" i="1"/>
  <c r="G455" i="1"/>
  <c r="H455" i="1"/>
  <c r="I455" i="1"/>
  <c r="J455" i="1"/>
  <c r="K455" i="1"/>
  <c r="L455" i="1"/>
  <c r="M455" i="1"/>
  <c r="N455" i="1"/>
  <c r="O455" i="1"/>
  <c r="P455" i="1"/>
  <c r="Q455" i="1"/>
  <c r="R455" i="1"/>
  <c r="S455" i="1"/>
  <c r="V455" i="9" s="1"/>
  <c r="A456" i="1"/>
  <c r="A456" i="6" s="1"/>
  <c r="B456" i="1"/>
  <c r="C456" i="1"/>
  <c r="D456" i="1"/>
  <c r="E456" i="1"/>
  <c r="F456" i="1"/>
  <c r="G456" i="1"/>
  <c r="H456" i="1"/>
  <c r="I456" i="1"/>
  <c r="J456" i="1"/>
  <c r="K456" i="1"/>
  <c r="L456" i="1"/>
  <c r="M456" i="1"/>
  <c r="N456" i="1"/>
  <c r="O456" i="1"/>
  <c r="P456" i="1"/>
  <c r="Q456" i="1"/>
  <c r="P456" i="6" s="1"/>
  <c r="P456" i="9" s="1"/>
  <c r="R456" i="1"/>
  <c r="S456" i="1"/>
  <c r="A457" i="1"/>
  <c r="A457" i="6" s="1"/>
  <c r="B457" i="1"/>
  <c r="C457" i="1"/>
  <c r="D457" i="1"/>
  <c r="E457" i="1"/>
  <c r="F457" i="1"/>
  <c r="G457" i="1"/>
  <c r="H457" i="1"/>
  <c r="I457" i="1"/>
  <c r="J457" i="1"/>
  <c r="K457" i="1"/>
  <c r="L457" i="1"/>
  <c r="M457" i="1"/>
  <c r="N457" i="1"/>
  <c r="O457" i="1"/>
  <c r="P457" i="1"/>
  <c r="Q457" i="1"/>
  <c r="K457" i="6" s="1"/>
  <c r="K457" i="8" s="1"/>
  <c r="R457" i="1"/>
  <c r="S457" i="1"/>
  <c r="A458" i="1"/>
  <c r="A458" i="6" s="1"/>
  <c r="B458" i="1"/>
  <c r="C458" i="1"/>
  <c r="D458" i="1"/>
  <c r="E458" i="1"/>
  <c r="F458" i="1"/>
  <c r="G458" i="1"/>
  <c r="H458" i="1"/>
  <c r="I458" i="1"/>
  <c r="J458" i="1"/>
  <c r="K458" i="1"/>
  <c r="L458" i="1"/>
  <c r="M458" i="1"/>
  <c r="N458" i="1"/>
  <c r="O458" i="1"/>
  <c r="P458" i="1"/>
  <c r="Q458" i="1"/>
  <c r="P458" i="6" s="1"/>
  <c r="P458" i="9" s="1"/>
  <c r="R458" i="1"/>
  <c r="S458" i="1"/>
  <c r="A459" i="1"/>
  <c r="A459" i="6" s="1"/>
  <c r="B459" i="1"/>
  <c r="C459" i="1"/>
  <c r="D459" i="1"/>
  <c r="E459" i="1"/>
  <c r="F459" i="1"/>
  <c r="G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A460" i="1"/>
  <c r="A460" i="6" s="1"/>
  <c r="B460" i="1"/>
  <c r="C460" i="1"/>
  <c r="D460" i="1"/>
  <c r="E460" i="1"/>
  <c r="F460" i="1"/>
  <c r="G460" i="1"/>
  <c r="H460" i="1"/>
  <c r="I460" i="1"/>
  <c r="J460" i="1"/>
  <c r="K460" i="1"/>
  <c r="L460" i="1"/>
  <c r="M460" i="1"/>
  <c r="N460" i="1"/>
  <c r="O460" i="1"/>
  <c r="P460" i="1"/>
  <c r="Q460" i="1"/>
  <c r="R460" i="1"/>
  <c r="S460" i="1"/>
  <c r="R460" i="6" s="1"/>
  <c r="A461" i="1"/>
  <c r="A461" i="6" s="1"/>
  <c r="B461" i="1"/>
  <c r="C461" i="1"/>
  <c r="D461" i="1"/>
  <c r="E461" i="1"/>
  <c r="F461" i="1"/>
  <c r="G461" i="1"/>
  <c r="H461" i="1"/>
  <c r="I461" i="1"/>
  <c r="J461" i="1"/>
  <c r="K461" i="1"/>
  <c r="L461" i="1"/>
  <c r="M461" i="1"/>
  <c r="N461" i="1"/>
  <c r="O461" i="1"/>
  <c r="P461" i="1"/>
  <c r="Q461" i="1"/>
  <c r="R461" i="1"/>
  <c r="R461" i="6" s="1"/>
  <c r="S461" i="1"/>
  <c r="A462" i="1"/>
  <c r="A462" i="6" s="1"/>
  <c r="B462" i="1"/>
  <c r="C462" i="1"/>
  <c r="D462" i="1"/>
  <c r="E462" i="1"/>
  <c r="F462" i="1"/>
  <c r="G462" i="1"/>
  <c r="H462" i="1"/>
  <c r="I462" i="1"/>
  <c r="J462" i="1"/>
  <c r="K462" i="1"/>
  <c r="L462" i="1"/>
  <c r="M462" i="1"/>
  <c r="N462" i="1"/>
  <c r="O462" i="1"/>
  <c r="P462" i="1"/>
  <c r="Q462" i="1"/>
  <c r="K462" i="6" s="1"/>
  <c r="K462" i="8" s="1"/>
  <c r="R462" i="1"/>
  <c r="S462" i="1"/>
  <c r="A463" i="1"/>
  <c r="A463" i="6" s="1"/>
  <c r="B463" i="1"/>
  <c r="C463" i="1"/>
  <c r="D463" i="1"/>
  <c r="E463" i="1"/>
  <c r="F463" i="1"/>
  <c r="G463" i="6" s="1"/>
  <c r="G463" i="1"/>
  <c r="H463" i="1"/>
  <c r="I463" i="1"/>
  <c r="J463" i="1"/>
  <c r="K463" i="1"/>
  <c r="L463" i="1"/>
  <c r="M463" i="1"/>
  <c r="N463" i="1"/>
  <c r="O463" i="1"/>
  <c r="P463" i="1"/>
  <c r="Q463" i="1"/>
  <c r="R463" i="1"/>
  <c r="S463" i="1"/>
  <c r="A464" i="1"/>
  <c r="A464" i="6" s="1"/>
  <c r="B464" i="1"/>
  <c r="C464" i="1"/>
  <c r="D464" i="1"/>
  <c r="E464" i="1"/>
  <c r="F464" i="1"/>
  <c r="G464" i="1"/>
  <c r="H464" i="1"/>
  <c r="I464" i="1"/>
  <c r="J464" i="1"/>
  <c r="K464" i="1"/>
  <c r="L464" i="1"/>
  <c r="M464" i="1"/>
  <c r="N464" i="1"/>
  <c r="O464" i="1"/>
  <c r="P464" i="1"/>
  <c r="Q464" i="1"/>
  <c r="R464" i="1"/>
  <c r="R464" i="6" s="1"/>
  <c r="S464" i="1"/>
  <c r="V464" i="9" s="1"/>
  <c r="A465" i="1"/>
  <c r="A465" i="6" s="1"/>
  <c r="B465" i="1"/>
  <c r="C465" i="1"/>
  <c r="D465" i="1"/>
  <c r="E465" i="1"/>
  <c r="F465" i="1"/>
  <c r="G465" i="1"/>
  <c r="H465" i="1"/>
  <c r="I465" i="1"/>
  <c r="J465" i="1"/>
  <c r="K465" i="1"/>
  <c r="L465" i="1"/>
  <c r="M465" i="1"/>
  <c r="N465" i="1"/>
  <c r="O465" i="1"/>
  <c r="P465" i="1"/>
  <c r="Q465" i="1"/>
  <c r="R465" i="1"/>
  <c r="S465" i="1"/>
  <c r="A466" i="1"/>
  <c r="A466" i="6" s="1"/>
  <c r="B466" i="1"/>
  <c r="C466" i="1"/>
  <c r="D466" i="1"/>
  <c r="E466" i="1"/>
  <c r="F466" i="1"/>
  <c r="G466" i="1"/>
  <c r="H466" i="1"/>
  <c r="I466" i="1"/>
  <c r="J466" i="1"/>
  <c r="K466" i="1"/>
  <c r="I466" i="6" s="1"/>
  <c r="L466" i="1"/>
  <c r="M466" i="1"/>
  <c r="N466" i="1"/>
  <c r="O466" i="1"/>
  <c r="P466" i="1"/>
  <c r="Q466" i="1"/>
  <c r="R466" i="1"/>
  <c r="S466" i="1"/>
  <c r="A467" i="1"/>
  <c r="A467" i="6" s="1"/>
  <c r="B467" i="1"/>
  <c r="C467" i="1"/>
  <c r="D467" i="1"/>
  <c r="E467" i="1"/>
  <c r="F467" i="1"/>
  <c r="G467" i="1"/>
  <c r="H467" i="1"/>
  <c r="I467" i="1"/>
  <c r="J467" i="1"/>
  <c r="K467" i="1"/>
  <c r="L467" i="1"/>
  <c r="M467" i="1"/>
  <c r="N467" i="1"/>
  <c r="O467" i="1"/>
  <c r="P467" i="1"/>
  <c r="Q467" i="1"/>
  <c r="P467" i="6" s="1"/>
  <c r="P467" i="9" s="1"/>
  <c r="R467" i="1"/>
  <c r="R467" i="6" s="1"/>
  <c r="S467" i="1"/>
  <c r="A468" i="1"/>
  <c r="A468" i="6" s="1"/>
  <c r="B468" i="1"/>
  <c r="C468" i="1"/>
  <c r="D468" i="1"/>
  <c r="E468" i="1"/>
  <c r="F468" i="1"/>
  <c r="G468" i="1"/>
  <c r="H468" i="1"/>
  <c r="I468" i="1"/>
  <c r="J468" i="1"/>
  <c r="K468" i="1"/>
  <c r="L468" i="1"/>
  <c r="M468" i="1"/>
  <c r="N468" i="1"/>
  <c r="O468" i="1"/>
  <c r="P468" i="1"/>
  <c r="Q468" i="1"/>
  <c r="R468" i="1"/>
  <c r="S468" i="1"/>
  <c r="A469" i="1"/>
  <c r="A469" i="6" s="1"/>
  <c r="B469" i="1"/>
  <c r="C469" i="1"/>
  <c r="D469" i="1"/>
  <c r="E469" i="1"/>
  <c r="F469" i="1"/>
  <c r="G469" i="1"/>
  <c r="H469" i="1"/>
  <c r="I469" i="1"/>
  <c r="J469" i="1"/>
  <c r="K469" i="1"/>
  <c r="L469" i="1"/>
  <c r="M469" i="1"/>
  <c r="N469" i="1"/>
  <c r="O469" i="1"/>
  <c r="P469" i="1"/>
  <c r="Q469" i="1"/>
  <c r="P469" i="6" s="1"/>
  <c r="P469" i="9" s="1"/>
  <c r="R469" i="1"/>
  <c r="S469" i="1"/>
  <c r="A470" i="1"/>
  <c r="A470" i="6" s="1"/>
  <c r="B470" i="1"/>
  <c r="C470" i="1"/>
  <c r="D470" i="1"/>
  <c r="E470" i="1"/>
  <c r="F470" i="1"/>
  <c r="G470" i="1"/>
  <c r="H470" i="1"/>
  <c r="I470" i="1"/>
  <c r="H470" i="6" s="1"/>
  <c r="J470" i="1"/>
  <c r="K470" i="1"/>
  <c r="L470" i="1"/>
  <c r="M470" i="1"/>
  <c r="N470" i="1"/>
  <c r="O470" i="1"/>
  <c r="P470" i="1"/>
  <c r="Q470" i="1"/>
  <c r="R470" i="1"/>
  <c r="S470" i="1"/>
  <c r="A471" i="1"/>
  <c r="A471" i="6" s="1"/>
  <c r="B471" i="1"/>
  <c r="C471" i="1"/>
  <c r="D471" i="1"/>
  <c r="E471" i="1"/>
  <c r="F471" i="1"/>
  <c r="G471" i="1"/>
  <c r="H471" i="1"/>
  <c r="I471" i="1"/>
  <c r="J471" i="1"/>
  <c r="K471" i="1"/>
  <c r="L471" i="1"/>
  <c r="M471" i="1"/>
  <c r="N471" i="1"/>
  <c r="G471" i="6" s="1"/>
  <c r="O471" i="1"/>
  <c r="P471" i="1"/>
  <c r="Q471" i="1"/>
  <c r="R471" i="1"/>
  <c r="S471" i="1"/>
  <c r="A472" i="1"/>
  <c r="A472" i="6" s="1"/>
  <c r="B472" i="1"/>
  <c r="C472" i="1"/>
  <c r="D472" i="1"/>
  <c r="E472" i="1"/>
  <c r="F472" i="1"/>
  <c r="G472" i="1"/>
  <c r="H472" i="1"/>
  <c r="I472" i="1"/>
  <c r="J472" i="1"/>
  <c r="K472" i="1"/>
  <c r="L472" i="1"/>
  <c r="M472" i="1"/>
  <c r="N472" i="1"/>
  <c r="O472" i="1"/>
  <c r="P472" i="1"/>
  <c r="Q472" i="1"/>
  <c r="R472" i="1"/>
  <c r="R472" i="6" s="1"/>
  <c r="S472" i="1"/>
  <c r="A473" i="1"/>
  <c r="A473" i="6" s="1"/>
  <c r="B473" i="1"/>
  <c r="C473" i="1"/>
  <c r="D473" i="1"/>
  <c r="E473" i="1"/>
  <c r="F473" i="1"/>
  <c r="G473" i="1"/>
  <c r="H473" i="1"/>
  <c r="I473" i="1"/>
  <c r="J473" i="1"/>
  <c r="K473" i="1"/>
  <c r="L473" i="1"/>
  <c r="M473" i="1"/>
  <c r="N473" i="1"/>
  <c r="O473" i="1"/>
  <c r="P473" i="1"/>
  <c r="Q473" i="1"/>
  <c r="R473" i="1"/>
  <c r="R473" i="6" s="1"/>
  <c r="S473" i="1"/>
  <c r="A474" i="1"/>
  <c r="A474" i="6" s="1"/>
  <c r="B474" i="1"/>
  <c r="C474" i="1"/>
  <c r="D474" i="1"/>
  <c r="E474" i="1"/>
  <c r="F474" i="1"/>
  <c r="G474" i="1"/>
  <c r="H474" i="1"/>
  <c r="I474" i="1"/>
  <c r="J474" i="1"/>
  <c r="K474" i="1"/>
  <c r="L474" i="1"/>
  <c r="M474" i="1"/>
  <c r="N474" i="1"/>
  <c r="O474" i="1"/>
  <c r="P474" i="1"/>
  <c r="Q474" i="1"/>
  <c r="K474" i="6" s="1"/>
  <c r="K474" i="8" s="1"/>
  <c r="R474" i="1"/>
  <c r="S474" i="1"/>
  <c r="A475" i="1"/>
  <c r="A475" i="6" s="1"/>
  <c r="B475" i="1"/>
  <c r="C475" i="1"/>
  <c r="D475" i="1"/>
  <c r="E475" i="1"/>
  <c r="F475" i="1"/>
  <c r="G475" i="1"/>
  <c r="H475" i="1"/>
  <c r="H475" i="6" s="1"/>
  <c r="I475" i="1"/>
  <c r="J475" i="1"/>
  <c r="K475" i="1"/>
  <c r="L475" i="1"/>
  <c r="M475" i="1"/>
  <c r="N475" i="1"/>
  <c r="O475" i="1"/>
  <c r="P475" i="1"/>
  <c r="Q475" i="1"/>
  <c r="R475" i="1"/>
  <c r="R475" i="6" s="1"/>
  <c r="S475" i="1"/>
  <c r="A476" i="1"/>
  <c r="A476" i="6" s="1"/>
  <c r="B476" i="1"/>
  <c r="C476" i="1"/>
  <c r="D476" i="1"/>
  <c r="E476" i="1"/>
  <c r="F476" i="1"/>
  <c r="G476" i="1"/>
  <c r="H476" i="1"/>
  <c r="I476" i="1"/>
  <c r="J476" i="1"/>
  <c r="K476" i="1"/>
  <c r="L476" i="1"/>
  <c r="M476" i="1"/>
  <c r="N476" i="1"/>
  <c r="O476" i="1"/>
  <c r="P476" i="1"/>
  <c r="Q476" i="1"/>
  <c r="P476" i="6" s="1"/>
  <c r="P476" i="9" s="1"/>
  <c r="R476" i="1"/>
  <c r="S476" i="1"/>
  <c r="A477" i="1"/>
  <c r="A477" i="6" s="1"/>
  <c r="B477" i="1"/>
  <c r="C477" i="1"/>
  <c r="D477" i="1"/>
  <c r="E477" i="1"/>
  <c r="F477" i="1"/>
  <c r="G477" i="1"/>
  <c r="H477" i="1"/>
  <c r="I477" i="1"/>
  <c r="J477" i="1"/>
  <c r="K477" i="1"/>
  <c r="L477" i="1"/>
  <c r="M477" i="1"/>
  <c r="N477" i="1"/>
  <c r="O477" i="1"/>
  <c r="P477" i="1"/>
  <c r="Q477" i="1"/>
  <c r="R477" i="1"/>
  <c r="R477" i="6" s="1"/>
  <c r="S477" i="1"/>
  <c r="A478" i="1"/>
  <c r="A478" i="6" s="1"/>
  <c r="B478" i="1"/>
  <c r="C478" i="1"/>
  <c r="D478" i="1"/>
  <c r="E478" i="1"/>
  <c r="F478" i="1"/>
  <c r="G478" i="1"/>
  <c r="H478" i="1"/>
  <c r="I478" i="1"/>
  <c r="J478" i="1"/>
  <c r="K478" i="1"/>
  <c r="L478" i="1"/>
  <c r="M478" i="1"/>
  <c r="N478" i="1"/>
  <c r="O478" i="1"/>
  <c r="P478" i="1"/>
  <c r="Q478" i="1"/>
  <c r="P478" i="6" s="1"/>
  <c r="P478" i="9" s="1"/>
  <c r="R478" i="1"/>
  <c r="S478" i="1"/>
  <c r="A479" i="1"/>
  <c r="A479" i="6" s="1"/>
  <c r="B479" i="1"/>
  <c r="C479" i="1"/>
  <c r="D479" i="1"/>
  <c r="E479" i="1"/>
  <c r="F479" i="1"/>
  <c r="G479" i="1"/>
  <c r="H479" i="1"/>
  <c r="I479" i="1"/>
  <c r="J479" i="1"/>
  <c r="K479" i="1"/>
  <c r="L479" i="1"/>
  <c r="M479" i="1"/>
  <c r="N479" i="1"/>
  <c r="O479" i="1"/>
  <c r="P479" i="1"/>
  <c r="Q479" i="1"/>
  <c r="R479" i="1"/>
  <c r="R479" i="6" s="1"/>
  <c r="S479" i="1"/>
  <c r="A480" i="1"/>
  <c r="A480" i="6" s="1"/>
  <c r="B480" i="1"/>
  <c r="C480" i="1"/>
  <c r="D480" i="1"/>
  <c r="E480" i="1"/>
  <c r="F480" i="1"/>
  <c r="G480" i="1"/>
  <c r="H480" i="1"/>
  <c r="I480" i="1"/>
  <c r="J480" i="1"/>
  <c r="K480" i="1"/>
  <c r="L480" i="1"/>
  <c r="M480" i="1"/>
  <c r="N480" i="1"/>
  <c r="O480" i="1"/>
  <c r="P480" i="1"/>
  <c r="Q480" i="1"/>
  <c r="R480" i="1"/>
  <c r="S480" i="1"/>
  <c r="A481" i="1"/>
  <c r="A481" i="6" s="1"/>
  <c r="B481" i="1"/>
  <c r="C481" i="1"/>
  <c r="D481" i="1"/>
  <c r="E481" i="1"/>
  <c r="F481" i="1"/>
  <c r="G481" i="1"/>
  <c r="H481" i="1"/>
  <c r="I481" i="1"/>
  <c r="J481" i="1"/>
  <c r="K481" i="1"/>
  <c r="L481" i="1"/>
  <c r="M481" i="1"/>
  <c r="N481" i="1"/>
  <c r="O481" i="1"/>
  <c r="P481" i="1"/>
  <c r="Q481" i="1"/>
  <c r="R481" i="1"/>
  <c r="S481" i="1"/>
  <c r="A482" i="1"/>
  <c r="A482" i="6" s="1"/>
  <c r="B482" i="1"/>
  <c r="C482" i="1"/>
  <c r="D482" i="1"/>
  <c r="E482" i="1"/>
  <c r="F482" i="1"/>
  <c r="G482" i="1"/>
  <c r="H482" i="1"/>
  <c r="I482" i="1"/>
  <c r="J482" i="1"/>
  <c r="K482" i="1"/>
  <c r="L482" i="1"/>
  <c r="M482" i="1"/>
  <c r="N482" i="1"/>
  <c r="O482" i="1"/>
  <c r="P482" i="1"/>
  <c r="Q482" i="1"/>
  <c r="P482" i="6" s="1"/>
  <c r="P482" i="9" s="1"/>
  <c r="R482" i="1"/>
  <c r="S482" i="1"/>
  <c r="A483" i="1"/>
  <c r="A483" i="6" s="1"/>
  <c r="B483" i="1"/>
  <c r="C483" i="1"/>
  <c r="D483" i="1"/>
  <c r="E483" i="1"/>
  <c r="F483" i="1"/>
  <c r="G483" i="1"/>
  <c r="H483" i="1"/>
  <c r="I483" i="1"/>
  <c r="J483" i="1"/>
  <c r="K483" i="1"/>
  <c r="L483" i="1"/>
  <c r="M483" i="1"/>
  <c r="N483" i="1"/>
  <c r="O483" i="1"/>
  <c r="P483" i="1"/>
  <c r="Q483" i="1"/>
  <c r="P483" i="6" s="1"/>
  <c r="P483" i="9" s="1"/>
  <c r="R483" i="1"/>
  <c r="S483" i="1"/>
  <c r="A484" i="1"/>
  <c r="A484" i="6" s="1"/>
  <c r="B484" i="1"/>
  <c r="C484" i="1"/>
  <c r="D484" i="1"/>
  <c r="E484" i="1"/>
  <c r="F484" i="1"/>
  <c r="G484" i="1"/>
  <c r="H484" i="1"/>
  <c r="I484" i="1"/>
  <c r="J484" i="1"/>
  <c r="K484" i="1"/>
  <c r="L484" i="1"/>
  <c r="M484" i="1"/>
  <c r="N484" i="1"/>
  <c r="O484" i="1"/>
  <c r="P484" i="1"/>
  <c r="Q484" i="1"/>
  <c r="R484" i="1"/>
  <c r="S484" i="1"/>
  <c r="A485" i="1"/>
  <c r="A485" i="6" s="1"/>
  <c r="B485" i="1"/>
  <c r="C485" i="1"/>
  <c r="D485" i="1"/>
  <c r="E485" i="1"/>
  <c r="F485" i="1"/>
  <c r="G485" i="1"/>
  <c r="H485" i="1"/>
  <c r="I485" i="1"/>
  <c r="J485" i="1"/>
  <c r="K485" i="1"/>
  <c r="L485" i="1"/>
  <c r="M485" i="1"/>
  <c r="N485" i="1"/>
  <c r="O485" i="1"/>
  <c r="P485" i="1"/>
  <c r="Q485" i="1"/>
  <c r="R485" i="1"/>
  <c r="R485" i="6" s="1"/>
  <c r="S485" i="1"/>
  <c r="A486" i="1"/>
  <c r="A486" i="6" s="1"/>
  <c r="B486" i="1"/>
  <c r="C486" i="1"/>
  <c r="D486" i="1"/>
  <c r="E486" i="1"/>
  <c r="F486" i="1"/>
  <c r="G486" i="1"/>
  <c r="H486" i="1"/>
  <c r="I486" i="1"/>
  <c r="J486" i="1"/>
  <c r="K486" i="1"/>
  <c r="L486" i="1"/>
  <c r="M486" i="1"/>
  <c r="N486" i="1"/>
  <c r="O486" i="1"/>
  <c r="P486" i="1"/>
  <c r="Q486" i="1"/>
  <c r="R486" i="1"/>
  <c r="S486" i="1"/>
  <c r="A487" i="1"/>
  <c r="A487" i="6" s="1"/>
  <c r="B487" i="1"/>
  <c r="C487" i="1"/>
  <c r="D487" i="1"/>
  <c r="E487" i="1"/>
  <c r="F487" i="1"/>
  <c r="G487" i="1"/>
  <c r="H487" i="1"/>
  <c r="I487" i="1"/>
  <c r="J487" i="1"/>
  <c r="K487" i="1"/>
  <c r="L487" i="1"/>
  <c r="M487" i="1"/>
  <c r="N487" i="1"/>
  <c r="O487" i="1"/>
  <c r="P487" i="1"/>
  <c r="Q487" i="1"/>
  <c r="K487" i="6" s="1"/>
  <c r="K487" i="8" s="1"/>
  <c r="R487" i="1"/>
  <c r="R487" i="6" s="1"/>
  <c r="S487" i="1"/>
  <c r="A488" i="1"/>
  <c r="A488" i="6" s="1"/>
  <c r="B488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R488" i="6" s="1"/>
  <c r="S488" i="1"/>
  <c r="A489" i="1"/>
  <c r="A489" i="6" s="1"/>
  <c r="B489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O489" i="1"/>
  <c r="P489" i="1"/>
  <c r="Q489" i="1"/>
  <c r="P489" i="6" s="1"/>
  <c r="P489" i="9" s="1"/>
  <c r="R489" i="1"/>
  <c r="S489" i="1"/>
  <c r="A490" i="1"/>
  <c r="A490" i="6" s="1"/>
  <c r="B490" i="1"/>
  <c r="C490" i="1"/>
  <c r="D490" i="1"/>
  <c r="E490" i="1"/>
  <c r="F490" i="1"/>
  <c r="G490" i="1"/>
  <c r="G490" i="6" s="1"/>
  <c r="H490" i="1"/>
  <c r="I490" i="1"/>
  <c r="J490" i="1"/>
  <c r="K490" i="1"/>
  <c r="I490" i="6" s="1"/>
  <c r="L490" i="1"/>
  <c r="M490" i="1"/>
  <c r="N490" i="1"/>
  <c r="O490" i="1"/>
  <c r="P490" i="1"/>
  <c r="Q490" i="1"/>
  <c r="R490" i="1"/>
  <c r="S490" i="1"/>
  <c r="A491" i="1"/>
  <c r="A491" i="6" s="1"/>
  <c r="B491" i="1"/>
  <c r="C491" i="6" s="1"/>
  <c r="C491" i="1"/>
  <c r="D491" i="1"/>
  <c r="E491" i="1"/>
  <c r="F491" i="1"/>
  <c r="G491" i="1"/>
  <c r="H491" i="1"/>
  <c r="I491" i="1"/>
  <c r="J491" i="1"/>
  <c r="K491" i="1"/>
  <c r="L491" i="1"/>
  <c r="M491" i="1"/>
  <c r="N491" i="1"/>
  <c r="O491" i="1"/>
  <c r="P491" i="1"/>
  <c r="Q491" i="1"/>
  <c r="K491" i="6" s="1"/>
  <c r="K491" i="8" s="1"/>
  <c r="R491" i="1"/>
  <c r="R491" i="6" s="1"/>
  <c r="S491" i="1"/>
  <c r="A492" i="1"/>
  <c r="A492" i="6" s="1"/>
  <c r="B492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O492" i="1"/>
  <c r="P492" i="1"/>
  <c r="Q492" i="1"/>
  <c r="R492" i="1"/>
  <c r="S492" i="1"/>
  <c r="A493" i="1"/>
  <c r="A493" i="6" s="1"/>
  <c r="B493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O493" i="1"/>
  <c r="P493" i="1"/>
  <c r="Q493" i="1"/>
  <c r="R493" i="1"/>
  <c r="S493" i="1"/>
  <c r="V493" i="9" s="1"/>
  <c r="A494" i="1"/>
  <c r="A494" i="6" s="1"/>
  <c r="B494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O494" i="1"/>
  <c r="P494" i="1"/>
  <c r="Q494" i="1"/>
  <c r="R494" i="1"/>
  <c r="R494" i="6" s="1"/>
  <c r="S494" i="1"/>
  <c r="A495" i="1"/>
  <c r="A495" i="6" s="1"/>
  <c r="B495" i="1"/>
  <c r="C495" i="6" s="1"/>
  <c r="C495" i="1"/>
  <c r="D495" i="1"/>
  <c r="E495" i="1"/>
  <c r="F495" i="1"/>
  <c r="G495" i="1"/>
  <c r="H495" i="1"/>
  <c r="I495" i="1"/>
  <c r="J495" i="1"/>
  <c r="K495" i="1"/>
  <c r="L495" i="1"/>
  <c r="M495" i="1"/>
  <c r="N495" i="1"/>
  <c r="O495" i="1"/>
  <c r="P495" i="1"/>
  <c r="Q495" i="1"/>
  <c r="R495" i="1"/>
  <c r="S495" i="1"/>
  <c r="V495" i="9" s="1"/>
  <c r="A496" i="1"/>
  <c r="A496" i="6" s="1"/>
  <c r="B496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O496" i="1"/>
  <c r="P496" i="1"/>
  <c r="Q496" i="1"/>
  <c r="R496" i="1"/>
  <c r="S496" i="1"/>
  <c r="A497" i="1"/>
  <c r="A497" i="6" s="1"/>
  <c r="B497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O497" i="1"/>
  <c r="P497" i="1"/>
  <c r="Q497" i="1"/>
  <c r="K497" i="6" s="1"/>
  <c r="K497" i="8" s="1"/>
  <c r="R497" i="1"/>
  <c r="S497" i="1"/>
  <c r="A498" i="1"/>
  <c r="A498" i="6" s="1"/>
  <c r="B498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O498" i="1"/>
  <c r="P498" i="1"/>
  <c r="Q498" i="1"/>
  <c r="R498" i="1"/>
  <c r="S498" i="1"/>
  <c r="A499" i="1"/>
  <c r="A499" i="6" s="1"/>
  <c r="B499" i="1"/>
  <c r="C499" i="1"/>
  <c r="D499" i="1"/>
  <c r="E499" i="1"/>
  <c r="F499" i="1"/>
  <c r="C499" i="6" s="1"/>
  <c r="G499" i="1"/>
  <c r="H499" i="1"/>
  <c r="H499" i="6" s="1"/>
  <c r="I499" i="1"/>
  <c r="J499" i="1"/>
  <c r="K499" i="1"/>
  <c r="L499" i="1"/>
  <c r="M499" i="1"/>
  <c r="N499" i="1"/>
  <c r="O499" i="1"/>
  <c r="P499" i="1"/>
  <c r="Q499" i="1"/>
  <c r="P499" i="6" s="1"/>
  <c r="P499" i="9" s="1"/>
  <c r="R499" i="1"/>
  <c r="R499" i="6" s="1"/>
  <c r="S499" i="1"/>
  <c r="A500" i="1"/>
  <c r="A500" i="6" s="1"/>
  <c r="B500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O500" i="1"/>
  <c r="P500" i="1"/>
  <c r="Q500" i="1"/>
  <c r="K500" i="6" s="1"/>
  <c r="K500" i="8" s="1"/>
  <c r="R500" i="1"/>
  <c r="S500" i="1"/>
  <c r="A501" i="1"/>
  <c r="A501" i="6" s="1"/>
  <c r="B501" i="1"/>
  <c r="C501" i="1"/>
  <c r="D501" i="1"/>
  <c r="E501" i="1"/>
  <c r="G501" i="6" s="1"/>
  <c r="F501" i="1"/>
  <c r="G501" i="1"/>
  <c r="H501" i="1"/>
  <c r="H501" i="6" s="1"/>
  <c r="I501" i="1"/>
  <c r="J501" i="1"/>
  <c r="K501" i="1"/>
  <c r="L501" i="1"/>
  <c r="M501" i="1"/>
  <c r="N501" i="1"/>
  <c r="O501" i="1"/>
  <c r="P501" i="1"/>
  <c r="Q501" i="1"/>
  <c r="R501" i="1"/>
  <c r="R501" i="6" s="1"/>
  <c r="S501" i="1"/>
  <c r="A502" i="1"/>
  <c r="A502" i="6" s="1"/>
  <c r="B502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O502" i="1"/>
  <c r="P502" i="1"/>
  <c r="Q502" i="1"/>
  <c r="K502" i="6" s="1"/>
  <c r="K502" i="8" s="1"/>
  <c r="R502" i="1"/>
  <c r="S502" i="1"/>
  <c r="R502" i="6" s="1"/>
  <c r="A503" i="1"/>
  <c r="A503" i="6" s="1"/>
  <c r="B503" i="1"/>
  <c r="C503" i="1"/>
  <c r="D503" i="1"/>
  <c r="E503" i="1"/>
  <c r="F503" i="1"/>
  <c r="G503" i="1"/>
  <c r="H503" i="1"/>
  <c r="I503" i="1"/>
  <c r="J503" i="1"/>
  <c r="K503" i="1"/>
  <c r="L503" i="1"/>
  <c r="M503" i="1"/>
  <c r="N503" i="1"/>
  <c r="O503" i="1"/>
  <c r="P503" i="1"/>
  <c r="Q503" i="1"/>
  <c r="P503" i="6" s="1"/>
  <c r="P503" i="9" s="1"/>
  <c r="R503" i="1"/>
  <c r="S503" i="1"/>
  <c r="A504" i="1"/>
  <c r="A504" i="6" s="1"/>
  <c r="B504" i="1"/>
  <c r="C504" i="1"/>
  <c r="D504" i="1"/>
  <c r="E504" i="1"/>
  <c r="F504" i="1"/>
  <c r="G504" i="1"/>
  <c r="E504" i="6" s="1"/>
  <c r="H504" i="1"/>
  <c r="I504" i="1"/>
  <c r="J504" i="1"/>
  <c r="K504" i="1"/>
  <c r="L504" i="1"/>
  <c r="M504" i="1"/>
  <c r="N504" i="1"/>
  <c r="O504" i="1"/>
  <c r="P504" i="1"/>
  <c r="Q504" i="1"/>
  <c r="R504" i="1"/>
  <c r="S504" i="1"/>
  <c r="A505" i="1"/>
  <c r="A505" i="6" s="1"/>
  <c r="B505" i="1"/>
  <c r="C505" i="1"/>
  <c r="D505" i="1"/>
  <c r="E505" i="1"/>
  <c r="F505" i="1"/>
  <c r="G505" i="1"/>
  <c r="H505" i="1"/>
  <c r="I505" i="1"/>
  <c r="J505" i="1"/>
  <c r="K505" i="1"/>
  <c r="L505" i="1"/>
  <c r="M505" i="1"/>
  <c r="N505" i="1"/>
  <c r="O505" i="1"/>
  <c r="P505" i="1"/>
  <c r="Q505" i="1"/>
  <c r="P505" i="6" s="1"/>
  <c r="P505" i="9" s="1"/>
  <c r="R505" i="1"/>
  <c r="S505" i="1"/>
  <c r="A506" i="1"/>
  <c r="B506" i="1"/>
  <c r="C506" i="1"/>
  <c r="D506" i="1"/>
  <c r="E506" i="1"/>
  <c r="F506" i="1"/>
  <c r="G506" i="1"/>
  <c r="H506" i="1"/>
  <c r="I506" i="1"/>
  <c r="J506" i="1"/>
  <c r="K506" i="1"/>
  <c r="L506" i="1"/>
  <c r="M506" i="1"/>
  <c r="N506" i="1"/>
  <c r="O506" i="1"/>
  <c r="P506" i="1"/>
  <c r="Q506" i="1"/>
  <c r="P506" i="6" s="1"/>
  <c r="P506" i="9" s="1"/>
  <c r="R506" i="1"/>
  <c r="S506" i="1"/>
  <c r="A507" i="1"/>
  <c r="A507" i="6" s="1"/>
  <c r="B507" i="1"/>
  <c r="C507" i="1"/>
  <c r="D507" i="1"/>
  <c r="E507" i="1"/>
  <c r="F507" i="1"/>
  <c r="G507" i="1"/>
  <c r="H507" i="1"/>
  <c r="I507" i="1"/>
  <c r="J507" i="1"/>
  <c r="K507" i="1"/>
  <c r="L507" i="1"/>
  <c r="M507" i="1"/>
  <c r="N507" i="1"/>
  <c r="O507" i="1"/>
  <c r="P507" i="1"/>
  <c r="Q507" i="1"/>
  <c r="K507" i="6" s="1"/>
  <c r="K507" i="8" s="1"/>
  <c r="R507" i="1"/>
  <c r="S507" i="1"/>
  <c r="A508" i="1"/>
  <c r="A508" i="6" s="1"/>
  <c r="B508" i="1"/>
  <c r="C508" i="1"/>
  <c r="D508" i="1"/>
  <c r="E508" i="1"/>
  <c r="F508" i="1"/>
  <c r="G508" i="1"/>
  <c r="H508" i="1"/>
  <c r="I508" i="1"/>
  <c r="J508" i="1"/>
  <c r="K508" i="1"/>
  <c r="L508" i="1"/>
  <c r="M508" i="1"/>
  <c r="N508" i="1"/>
  <c r="O508" i="1"/>
  <c r="P508" i="1"/>
  <c r="Q508" i="1"/>
  <c r="R508" i="1"/>
  <c r="S508" i="1"/>
  <c r="A509" i="1"/>
  <c r="A509" i="6" s="1"/>
  <c r="B509" i="1"/>
  <c r="C509" i="1"/>
  <c r="D509" i="1"/>
  <c r="E509" i="1"/>
  <c r="F509" i="1"/>
  <c r="G509" i="1"/>
  <c r="H509" i="1"/>
  <c r="I509" i="1"/>
  <c r="J509" i="1"/>
  <c r="K509" i="1"/>
  <c r="L509" i="1"/>
  <c r="M509" i="1"/>
  <c r="N509" i="1"/>
  <c r="O509" i="1"/>
  <c r="P509" i="1"/>
  <c r="Q509" i="1"/>
  <c r="R509" i="1"/>
  <c r="R509" i="6" s="1"/>
  <c r="S509" i="1"/>
  <c r="A510" i="1"/>
  <c r="A510" i="6" s="1"/>
  <c r="B510" i="1"/>
  <c r="C510" i="1"/>
  <c r="D510" i="1"/>
  <c r="E510" i="1"/>
  <c r="F510" i="1"/>
  <c r="G510" i="1"/>
  <c r="H510" i="1"/>
  <c r="I510" i="1"/>
  <c r="J510" i="1"/>
  <c r="K510" i="1"/>
  <c r="L510" i="1"/>
  <c r="M510" i="1"/>
  <c r="N510" i="1"/>
  <c r="O510" i="1"/>
  <c r="G510" i="6" s="1"/>
  <c r="P510" i="1"/>
  <c r="Q510" i="1"/>
  <c r="R510" i="1"/>
  <c r="S510" i="1"/>
  <c r="A511" i="1"/>
  <c r="A511" i="6" s="1"/>
  <c r="B511" i="1"/>
  <c r="C511" i="1"/>
  <c r="D511" i="1"/>
  <c r="E511" i="1"/>
  <c r="F511" i="1"/>
  <c r="G511" i="1"/>
  <c r="H511" i="1"/>
  <c r="I511" i="1"/>
  <c r="J511" i="1"/>
  <c r="K511" i="1"/>
  <c r="L511" i="1"/>
  <c r="M511" i="1"/>
  <c r="N511" i="1"/>
  <c r="O511" i="1"/>
  <c r="P511" i="1"/>
  <c r="Q511" i="1"/>
  <c r="P511" i="6" s="1"/>
  <c r="P511" i="9" s="1"/>
  <c r="R511" i="1"/>
  <c r="S511" i="1"/>
  <c r="A512" i="1"/>
  <c r="A512" i="6" s="1"/>
  <c r="B512" i="1"/>
  <c r="C512" i="1"/>
  <c r="D512" i="1"/>
  <c r="E512" i="1"/>
  <c r="F512" i="1"/>
  <c r="G512" i="1"/>
  <c r="H512" i="1"/>
  <c r="I512" i="1"/>
  <c r="J512" i="1"/>
  <c r="K512" i="1"/>
  <c r="L512" i="1"/>
  <c r="M512" i="1"/>
  <c r="N512" i="1"/>
  <c r="O512" i="1"/>
  <c r="P512" i="1"/>
  <c r="Q512" i="1"/>
  <c r="R512" i="1"/>
  <c r="R512" i="6" s="1"/>
  <c r="S512" i="1"/>
  <c r="A513" i="1"/>
  <c r="A513" i="6" s="1"/>
  <c r="B513" i="1"/>
  <c r="C513" i="1"/>
  <c r="D513" i="1"/>
  <c r="E513" i="1"/>
  <c r="F513" i="1"/>
  <c r="G513" i="1"/>
  <c r="H513" i="1"/>
  <c r="I513" i="1"/>
  <c r="J513" i="1"/>
  <c r="K513" i="1"/>
  <c r="L513" i="1"/>
  <c r="M513" i="1"/>
  <c r="N513" i="1"/>
  <c r="O513" i="1"/>
  <c r="P513" i="1"/>
  <c r="Q513" i="1"/>
  <c r="R513" i="1"/>
  <c r="R513" i="6" s="1"/>
  <c r="S513" i="1"/>
  <c r="A514" i="1"/>
  <c r="A514" i="6" s="1"/>
  <c r="B514" i="1"/>
  <c r="C514" i="1"/>
  <c r="D514" i="1"/>
  <c r="E514" i="1"/>
  <c r="F514" i="1"/>
  <c r="G514" i="1"/>
  <c r="H514" i="1"/>
  <c r="I514" i="1"/>
  <c r="J514" i="1"/>
  <c r="K514" i="1"/>
  <c r="I514" i="6" s="1"/>
  <c r="L514" i="1"/>
  <c r="M514" i="1"/>
  <c r="N514" i="1"/>
  <c r="O514" i="1"/>
  <c r="P514" i="1"/>
  <c r="Q514" i="1"/>
  <c r="P514" i="6" s="1"/>
  <c r="P514" i="9" s="1"/>
  <c r="R514" i="1"/>
  <c r="S514" i="1"/>
  <c r="A515" i="1"/>
  <c r="A515" i="6" s="1"/>
  <c r="B515" i="1"/>
  <c r="C515" i="6" s="1"/>
  <c r="C515" i="1"/>
  <c r="D515" i="1"/>
  <c r="E515" i="1"/>
  <c r="F515" i="1"/>
  <c r="G515" i="1"/>
  <c r="H515" i="1"/>
  <c r="I515" i="1"/>
  <c r="J515" i="1"/>
  <c r="K515" i="1"/>
  <c r="L515" i="1"/>
  <c r="M515" i="1"/>
  <c r="N515" i="1"/>
  <c r="O515" i="1"/>
  <c r="P515" i="1"/>
  <c r="Q515" i="1"/>
  <c r="P515" i="6" s="1"/>
  <c r="P515" i="9" s="1"/>
  <c r="R515" i="1"/>
  <c r="R515" i="6" s="1"/>
  <c r="S515" i="1"/>
  <c r="A516" i="1"/>
  <c r="A516" i="6" s="1"/>
  <c r="B516" i="1"/>
  <c r="F516" i="6" s="1"/>
  <c r="C516" i="1"/>
  <c r="D516" i="1"/>
  <c r="E516" i="1"/>
  <c r="F516" i="1"/>
  <c r="G516" i="1"/>
  <c r="H516" i="1"/>
  <c r="I516" i="1"/>
  <c r="J516" i="1"/>
  <c r="K516" i="1"/>
  <c r="L516" i="1"/>
  <c r="M516" i="1"/>
  <c r="N516" i="1"/>
  <c r="O516" i="1"/>
  <c r="P516" i="1"/>
  <c r="Q516" i="1"/>
  <c r="R516" i="1"/>
  <c r="S516" i="1"/>
  <c r="A517" i="1"/>
  <c r="A517" i="6" s="1"/>
  <c r="B517" i="1"/>
  <c r="C517" i="1"/>
  <c r="D517" i="1"/>
  <c r="E517" i="1"/>
  <c r="F517" i="1"/>
  <c r="G517" i="1"/>
  <c r="H517" i="1"/>
  <c r="I517" i="1"/>
  <c r="J517" i="1"/>
  <c r="K517" i="1"/>
  <c r="L517" i="1"/>
  <c r="M517" i="1"/>
  <c r="N517" i="1"/>
  <c r="O517" i="1"/>
  <c r="P517" i="1"/>
  <c r="Q517" i="1"/>
  <c r="R517" i="1"/>
  <c r="S517" i="1"/>
  <c r="A518" i="1"/>
  <c r="B518" i="1"/>
  <c r="C518" i="1"/>
  <c r="D518" i="1"/>
  <c r="E518" i="1"/>
  <c r="F518" i="1"/>
  <c r="G518" i="1"/>
  <c r="H518" i="1"/>
  <c r="I518" i="1"/>
  <c r="J518" i="1"/>
  <c r="K518" i="1"/>
  <c r="L518" i="1"/>
  <c r="M518" i="1"/>
  <c r="N518" i="1"/>
  <c r="O518" i="1"/>
  <c r="P518" i="1"/>
  <c r="Q518" i="1"/>
  <c r="R518" i="1"/>
  <c r="S518" i="1"/>
  <c r="A519" i="1"/>
  <c r="A519" i="6" s="1"/>
  <c r="B519" i="1"/>
  <c r="C519" i="1"/>
  <c r="D519" i="1"/>
  <c r="E519" i="1"/>
  <c r="F519" i="1"/>
  <c r="G519" i="1"/>
  <c r="H519" i="1"/>
  <c r="I519" i="1"/>
  <c r="J519" i="1"/>
  <c r="K519" i="1"/>
  <c r="L519" i="1"/>
  <c r="M519" i="1"/>
  <c r="N519" i="1"/>
  <c r="O519" i="1"/>
  <c r="P519" i="1"/>
  <c r="Q519" i="1"/>
  <c r="R519" i="1"/>
  <c r="S519" i="1"/>
  <c r="A520" i="1"/>
  <c r="A520" i="6" s="1"/>
  <c r="B520" i="1"/>
  <c r="C520" i="1"/>
  <c r="D520" i="1"/>
  <c r="E520" i="1"/>
  <c r="F520" i="1"/>
  <c r="G520" i="1"/>
  <c r="H520" i="1"/>
  <c r="I520" i="1"/>
  <c r="J520" i="1"/>
  <c r="K520" i="1"/>
  <c r="L520" i="1"/>
  <c r="M520" i="1"/>
  <c r="N520" i="1"/>
  <c r="O520" i="1"/>
  <c r="P520" i="1"/>
  <c r="Q520" i="1"/>
  <c r="R520" i="1"/>
  <c r="S520" i="1"/>
  <c r="A521" i="1"/>
  <c r="B521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O521" i="1"/>
  <c r="P521" i="1"/>
  <c r="Q521" i="1"/>
  <c r="R521" i="1"/>
  <c r="S521" i="1"/>
  <c r="A522" i="1"/>
  <c r="A522" i="6" s="1"/>
  <c r="B522" i="1"/>
  <c r="C522" i="1"/>
  <c r="D522" i="1"/>
  <c r="E522" i="1"/>
  <c r="F522" i="1"/>
  <c r="G522" i="1"/>
  <c r="H522" i="1"/>
  <c r="I522" i="1"/>
  <c r="J522" i="1"/>
  <c r="K522" i="1"/>
  <c r="L522" i="1"/>
  <c r="M522" i="1"/>
  <c r="N522" i="1"/>
  <c r="O522" i="1"/>
  <c r="P522" i="1"/>
  <c r="Q522" i="1"/>
  <c r="R522" i="1"/>
  <c r="S522" i="1"/>
  <c r="A523" i="1"/>
  <c r="B523" i="1"/>
  <c r="C523" i="1"/>
  <c r="D523" i="1"/>
  <c r="E523" i="1"/>
  <c r="F523" i="1"/>
  <c r="G523" i="1"/>
  <c r="H523" i="1"/>
  <c r="H523" i="6" s="1"/>
  <c r="I523" i="1"/>
  <c r="J523" i="1"/>
  <c r="K523" i="1"/>
  <c r="L523" i="1"/>
  <c r="M523" i="1"/>
  <c r="N523" i="1"/>
  <c r="O523" i="1"/>
  <c r="P523" i="1"/>
  <c r="Q523" i="1"/>
  <c r="R523" i="1"/>
  <c r="R523" i="6" s="1"/>
  <c r="S523" i="1"/>
  <c r="A524" i="1"/>
  <c r="A524" i="6" s="1"/>
  <c r="B524" i="1"/>
  <c r="C524" i="1"/>
  <c r="D524" i="1"/>
  <c r="E524" i="1"/>
  <c r="F524" i="1"/>
  <c r="G524" i="1"/>
  <c r="H524" i="1"/>
  <c r="I524" i="1"/>
  <c r="J524" i="1"/>
  <c r="K524" i="1"/>
  <c r="L524" i="1"/>
  <c r="M524" i="1"/>
  <c r="N524" i="1"/>
  <c r="O524" i="1"/>
  <c r="P524" i="1"/>
  <c r="Q524" i="1"/>
  <c r="P524" i="6" s="1"/>
  <c r="P524" i="9" s="1"/>
  <c r="R524" i="1"/>
  <c r="S524" i="1"/>
  <c r="A525" i="1"/>
  <c r="A525" i="6" s="1"/>
  <c r="B525" i="1"/>
  <c r="C525" i="1"/>
  <c r="D525" i="1"/>
  <c r="E525" i="1"/>
  <c r="F525" i="1"/>
  <c r="G525" i="1"/>
  <c r="H525" i="1"/>
  <c r="I525" i="1"/>
  <c r="J525" i="1"/>
  <c r="K525" i="1"/>
  <c r="L525" i="1"/>
  <c r="M525" i="1"/>
  <c r="N525" i="1"/>
  <c r="O525" i="1"/>
  <c r="P525" i="1"/>
  <c r="Q525" i="1"/>
  <c r="K525" i="6" s="1"/>
  <c r="K525" i="8" s="1"/>
  <c r="R525" i="1"/>
  <c r="R525" i="6" s="1"/>
  <c r="S525" i="1"/>
  <c r="A526" i="1"/>
  <c r="A526" i="6" s="1"/>
  <c r="B526" i="1"/>
  <c r="C526" i="1"/>
  <c r="D526" i="1"/>
  <c r="E526" i="1"/>
  <c r="F526" i="1"/>
  <c r="G526" i="1"/>
  <c r="H526" i="1"/>
  <c r="I526" i="1"/>
  <c r="J526" i="1"/>
  <c r="K526" i="1"/>
  <c r="L526" i="1"/>
  <c r="M526" i="1"/>
  <c r="N526" i="1"/>
  <c r="O526" i="1"/>
  <c r="P526" i="1"/>
  <c r="Q526" i="1"/>
  <c r="K526" i="6" s="1"/>
  <c r="K526" i="8" s="1"/>
  <c r="R526" i="1"/>
  <c r="S526" i="1"/>
  <c r="A527" i="1"/>
  <c r="A527" i="6" s="1"/>
  <c r="B527" i="1"/>
  <c r="C527" i="1"/>
  <c r="D527" i="1"/>
  <c r="E527" i="1"/>
  <c r="F527" i="1"/>
  <c r="G527" i="1"/>
  <c r="H527" i="1"/>
  <c r="I527" i="1"/>
  <c r="J527" i="1"/>
  <c r="K527" i="1"/>
  <c r="L527" i="1"/>
  <c r="M527" i="1"/>
  <c r="N527" i="1"/>
  <c r="O527" i="1"/>
  <c r="P527" i="1"/>
  <c r="Q527" i="1"/>
  <c r="P527" i="6" s="1"/>
  <c r="P527" i="9" s="1"/>
  <c r="R527" i="1"/>
  <c r="S527" i="1"/>
  <c r="A528" i="1"/>
  <c r="A528" i="6" s="1"/>
  <c r="B528" i="1"/>
  <c r="C528" i="1"/>
  <c r="D528" i="1"/>
  <c r="E528" i="1"/>
  <c r="C528" i="6" s="1"/>
  <c r="D528" i="6" s="1"/>
  <c r="F528" i="1"/>
  <c r="G528" i="1"/>
  <c r="H528" i="1"/>
  <c r="I528" i="1"/>
  <c r="J528" i="1"/>
  <c r="K528" i="1"/>
  <c r="L528" i="1"/>
  <c r="M528" i="1"/>
  <c r="N528" i="1"/>
  <c r="O528" i="1"/>
  <c r="P528" i="1"/>
  <c r="Q528" i="1"/>
  <c r="R528" i="1"/>
  <c r="S528" i="1"/>
  <c r="A529" i="1"/>
  <c r="A529" i="6" s="1"/>
  <c r="B529" i="1"/>
  <c r="C529" i="1"/>
  <c r="D529" i="1"/>
  <c r="E529" i="1"/>
  <c r="F529" i="1"/>
  <c r="G529" i="1"/>
  <c r="H529" i="1"/>
  <c r="I529" i="1"/>
  <c r="J529" i="1"/>
  <c r="K529" i="1"/>
  <c r="L529" i="1"/>
  <c r="M529" i="1"/>
  <c r="N529" i="1"/>
  <c r="O529" i="1"/>
  <c r="P529" i="1"/>
  <c r="Q529" i="1"/>
  <c r="K529" i="6" s="1"/>
  <c r="K529" i="8" s="1"/>
  <c r="R529" i="1"/>
  <c r="S529" i="1"/>
  <c r="A530" i="1"/>
  <c r="A530" i="6" s="1"/>
  <c r="B530" i="1"/>
  <c r="C530" i="1"/>
  <c r="D530" i="1"/>
  <c r="E530" i="1"/>
  <c r="F530" i="1"/>
  <c r="G530" i="1"/>
  <c r="H530" i="1"/>
  <c r="I530" i="1"/>
  <c r="J530" i="1"/>
  <c r="K530" i="1"/>
  <c r="L530" i="1"/>
  <c r="M530" i="1"/>
  <c r="N530" i="1"/>
  <c r="O530" i="1"/>
  <c r="P530" i="1"/>
  <c r="Q530" i="1"/>
  <c r="P530" i="6" s="1"/>
  <c r="P530" i="9" s="1"/>
  <c r="R530" i="1"/>
  <c r="S530" i="1"/>
  <c r="A531" i="1"/>
  <c r="B531" i="1"/>
  <c r="C531" i="1"/>
  <c r="D531" i="1"/>
  <c r="E531" i="1"/>
  <c r="F531" i="1"/>
  <c r="G531" i="1"/>
  <c r="H531" i="1"/>
  <c r="I531" i="1"/>
  <c r="J531" i="1"/>
  <c r="K531" i="1"/>
  <c r="L531" i="1"/>
  <c r="M531" i="1"/>
  <c r="N531" i="1"/>
  <c r="O531" i="1"/>
  <c r="P531" i="1"/>
  <c r="Q531" i="1"/>
  <c r="R531" i="1"/>
  <c r="S531" i="1"/>
  <c r="A532" i="1"/>
  <c r="A532" i="6" s="1"/>
  <c r="B532" i="1"/>
  <c r="C532" i="1"/>
  <c r="D532" i="1"/>
  <c r="E532" i="1"/>
  <c r="F532" i="1"/>
  <c r="G532" i="1"/>
  <c r="H532" i="1"/>
  <c r="I532" i="1"/>
  <c r="J532" i="1"/>
  <c r="K532" i="1"/>
  <c r="L532" i="1"/>
  <c r="M532" i="1"/>
  <c r="N532" i="1"/>
  <c r="O532" i="1"/>
  <c r="P532" i="1"/>
  <c r="Q532" i="1"/>
  <c r="R532" i="1"/>
  <c r="S532" i="1"/>
  <c r="A533" i="1"/>
  <c r="A533" i="6" s="1"/>
  <c r="B533" i="1"/>
  <c r="C533" i="1"/>
  <c r="D533" i="1"/>
  <c r="E533" i="1"/>
  <c r="F533" i="1"/>
  <c r="G533" i="1"/>
  <c r="H533" i="1"/>
  <c r="I533" i="1"/>
  <c r="J533" i="1"/>
  <c r="K533" i="1"/>
  <c r="L533" i="1"/>
  <c r="M533" i="1"/>
  <c r="N533" i="1"/>
  <c r="O533" i="1"/>
  <c r="P533" i="1"/>
  <c r="Q533" i="1"/>
  <c r="P533" i="6" s="1"/>
  <c r="P533" i="9" s="1"/>
  <c r="R533" i="1"/>
  <c r="R533" i="6" s="1"/>
  <c r="S533" i="1"/>
  <c r="A534" i="1"/>
  <c r="A534" i="6" s="1"/>
  <c r="B534" i="1"/>
  <c r="C534" i="1"/>
  <c r="D534" i="1"/>
  <c r="E534" i="1"/>
  <c r="F534" i="1"/>
  <c r="G534" i="1"/>
  <c r="H534" i="1"/>
  <c r="I534" i="1"/>
  <c r="J534" i="1"/>
  <c r="K534" i="1"/>
  <c r="L534" i="1"/>
  <c r="M534" i="1"/>
  <c r="N534" i="1"/>
  <c r="O534" i="1"/>
  <c r="P534" i="1"/>
  <c r="Q534" i="1"/>
  <c r="K534" i="6" s="1"/>
  <c r="K534" i="8" s="1"/>
  <c r="R534" i="1"/>
  <c r="S534" i="1"/>
  <c r="A535" i="1"/>
  <c r="A535" i="6" s="1"/>
  <c r="B535" i="1"/>
  <c r="C535" i="1"/>
  <c r="D535" i="1"/>
  <c r="E535" i="1"/>
  <c r="F535" i="1"/>
  <c r="G535" i="1"/>
  <c r="H535" i="1"/>
  <c r="I535" i="1"/>
  <c r="J535" i="1"/>
  <c r="K535" i="1"/>
  <c r="L535" i="1"/>
  <c r="M535" i="1"/>
  <c r="N535" i="1"/>
  <c r="O535" i="1"/>
  <c r="P535" i="1"/>
  <c r="Q535" i="1"/>
  <c r="P535" i="6" s="1"/>
  <c r="P535" i="9" s="1"/>
  <c r="R535" i="1"/>
  <c r="S535" i="1"/>
  <c r="A536" i="1"/>
  <c r="A536" i="6" s="1"/>
  <c r="B536" i="1"/>
  <c r="C536" i="1"/>
  <c r="C536" i="6" s="1"/>
  <c r="D536" i="1"/>
  <c r="E536" i="1"/>
  <c r="F536" i="1"/>
  <c r="G536" i="1"/>
  <c r="H536" i="1"/>
  <c r="I536" i="1"/>
  <c r="J536" i="1"/>
  <c r="K536" i="1"/>
  <c r="L536" i="1"/>
  <c r="M536" i="1"/>
  <c r="N536" i="1"/>
  <c r="O536" i="1"/>
  <c r="P536" i="1"/>
  <c r="Q536" i="1"/>
  <c r="R536" i="1"/>
  <c r="R536" i="6" s="1"/>
  <c r="S536" i="1"/>
  <c r="A537" i="1"/>
  <c r="A537" i="6" s="1"/>
  <c r="B537" i="1"/>
  <c r="C537" i="1"/>
  <c r="D537" i="1"/>
  <c r="E537" i="1"/>
  <c r="F537" i="1"/>
  <c r="G537" i="1"/>
  <c r="H537" i="1"/>
  <c r="I537" i="1"/>
  <c r="J537" i="1"/>
  <c r="K537" i="1"/>
  <c r="L537" i="1"/>
  <c r="M537" i="1"/>
  <c r="N537" i="1"/>
  <c r="O537" i="1"/>
  <c r="P537" i="1"/>
  <c r="Q537" i="1"/>
  <c r="K537" i="6" s="1"/>
  <c r="K537" i="8" s="1"/>
  <c r="R537" i="1"/>
  <c r="S537" i="1"/>
  <c r="A538" i="1"/>
  <c r="A538" i="6" s="1"/>
  <c r="B538" i="1"/>
  <c r="C538" i="1"/>
  <c r="D538" i="1"/>
  <c r="E538" i="1"/>
  <c r="F538" i="1"/>
  <c r="G538" i="1"/>
  <c r="H538" i="1"/>
  <c r="I538" i="1"/>
  <c r="J538" i="1"/>
  <c r="K538" i="1"/>
  <c r="L538" i="1"/>
  <c r="M538" i="1"/>
  <c r="N538" i="1"/>
  <c r="O538" i="1"/>
  <c r="P538" i="1"/>
  <c r="Q538" i="1"/>
  <c r="K538" i="6" s="1"/>
  <c r="K538" i="8" s="1"/>
  <c r="R538" i="1"/>
  <c r="S538" i="1"/>
  <c r="A539" i="1"/>
  <c r="A539" i="6" s="1"/>
  <c r="B539" i="1"/>
  <c r="C539" i="1"/>
  <c r="D539" i="1"/>
  <c r="E539" i="1"/>
  <c r="F539" i="1"/>
  <c r="G539" i="1"/>
  <c r="H539" i="1"/>
  <c r="I539" i="1"/>
  <c r="J539" i="1"/>
  <c r="K539" i="1"/>
  <c r="L539" i="1"/>
  <c r="M539" i="1"/>
  <c r="N539" i="1"/>
  <c r="O539" i="1"/>
  <c r="P539" i="1"/>
  <c r="Q539" i="1"/>
  <c r="P539" i="6" s="1"/>
  <c r="P539" i="9" s="1"/>
  <c r="R539" i="1"/>
  <c r="R539" i="6" s="1"/>
  <c r="S539" i="1"/>
  <c r="A540" i="1"/>
  <c r="B540" i="1"/>
  <c r="C540" i="1"/>
  <c r="D540" i="1"/>
  <c r="E540" i="1"/>
  <c r="F540" i="1"/>
  <c r="G540" i="1"/>
  <c r="H540" i="1"/>
  <c r="I540" i="1"/>
  <c r="J540" i="1"/>
  <c r="K540" i="1"/>
  <c r="L540" i="1"/>
  <c r="M540" i="1"/>
  <c r="N540" i="1"/>
  <c r="O540" i="1"/>
  <c r="P540" i="1"/>
  <c r="Q540" i="1"/>
  <c r="R540" i="1"/>
  <c r="S540" i="1"/>
  <c r="A541" i="1"/>
  <c r="A541" i="6" s="1"/>
  <c r="B541" i="1"/>
  <c r="E541" i="6" s="1"/>
  <c r="C541" i="1"/>
  <c r="D541" i="1"/>
  <c r="E541" i="1"/>
  <c r="F541" i="1"/>
  <c r="G541" i="1"/>
  <c r="H541" i="1"/>
  <c r="I541" i="1"/>
  <c r="J541" i="1"/>
  <c r="K541" i="1"/>
  <c r="L541" i="1"/>
  <c r="M541" i="1"/>
  <c r="N541" i="1"/>
  <c r="O541" i="1"/>
  <c r="P541" i="1"/>
  <c r="Q541" i="1"/>
  <c r="K541" i="6" s="1"/>
  <c r="K541" i="8" s="1"/>
  <c r="R541" i="1"/>
  <c r="S541" i="1"/>
  <c r="A542" i="1"/>
  <c r="A542" i="6" s="1"/>
  <c r="B542" i="1"/>
  <c r="C542" i="1"/>
  <c r="D542" i="1"/>
  <c r="E542" i="1"/>
  <c r="F542" i="1"/>
  <c r="G542" i="1"/>
  <c r="H542" i="1"/>
  <c r="I542" i="1"/>
  <c r="H542" i="6" s="1"/>
  <c r="J542" i="1"/>
  <c r="K542" i="1"/>
  <c r="L542" i="1"/>
  <c r="M542" i="1"/>
  <c r="N542" i="1"/>
  <c r="O542" i="1"/>
  <c r="I542" i="6" s="1"/>
  <c r="P542" i="1"/>
  <c r="Q542" i="1"/>
  <c r="R542" i="1"/>
  <c r="S542" i="1"/>
  <c r="A543" i="1"/>
  <c r="A543" i="6" s="1"/>
  <c r="B543" i="1"/>
  <c r="C543" i="1"/>
  <c r="D543" i="1"/>
  <c r="E543" i="1"/>
  <c r="F543" i="1"/>
  <c r="G543" i="1"/>
  <c r="H543" i="1"/>
  <c r="I543" i="1"/>
  <c r="J543" i="1"/>
  <c r="K543" i="1"/>
  <c r="L543" i="1"/>
  <c r="M543" i="1"/>
  <c r="N543" i="1"/>
  <c r="O543" i="1"/>
  <c r="P543" i="1"/>
  <c r="Q543" i="1"/>
  <c r="R543" i="1"/>
  <c r="S543" i="1"/>
  <c r="A544" i="1"/>
  <c r="A544" i="6" s="1"/>
  <c r="B544" i="1"/>
  <c r="C544" i="1"/>
  <c r="D544" i="1"/>
  <c r="E544" i="1"/>
  <c r="F544" i="1"/>
  <c r="G544" i="1"/>
  <c r="H544" i="1"/>
  <c r="I544" i="1"/>
  <c r="J544" i="1"/>
  <c r="K544" i="1"/>
  <c r="L544" i="1"/>
  <c r="M544" i="1"/>
  <c r="N544" i="1"/>
  <c r="O544" i="1"/>
  <c r="P544" i="1"/>
  <c r="Q544" i="1"/>
  <c r="R544" i="1"/>
  <c r="S544" i="1"/>
  <c r="R544" i="6" s="1"/>
  <c r="A545" i="1"/>
  <c r="B545" i="1"/>
  <c r="C545" i="1"/>
  <c r="D545" i="1"/>
  <c r="E545" i="1"/>
  <c r="F545" i="1"/>
  <c r="C545" i="6" s="1"/>
  <c r="G545" i="1"/>
  <c r="H545" i="1"/>
  <c r="I545" i="1"/>
  <c r="J545" i="1"/>
  <c r="K545" i="1"/>
  <c r="L545" i="1"/>
  <c r="M545" i="1"/>
  <c r="N545" i="1"/>
  <c r="O545" i="1"/>
  <c r="P545" i="1"/>
  <c r="Q545" i="1"/>
  <c r="P545" i="6" s="1"/>
  <c r="P545" i="9" s="1"/>
  <c r="R545" i="1"/>
  <c r="S545" i="1"/>
  <c r="A546" i="1"/>
  <c r="A546" i="6" s="1"/>
  <c r="B546" i="1"/>
  <c r="C546" i="1"/>
  <c r="D546" i="1"/>
  <c r="E546" i="1"/>
  <c r="F546" i="1"/>
  <c r="G546" i="1"/>
  <c r="H546" i="1"/>
  <c r="I546" i="1"/>
  <c r="J546" i="1"/>
  <c r="K546" i="1"/>
  <c r="L546" i="1"/>
  <c r="M546" i="1"/>
  <c r="N546" i="1"/>
  <c r="O546" i="1"/>
  <c r="P546" i="1"/>
  <c r="Q546" i="1"/>
  <c r="K546" i="6" s="1"/>
  <c r="K546" i="8" s="1"/>
  <c r="R546" i="1"/>
  <c r="S546" i="1"/>
  <c r="A547" i="1"/>
  <c r="A547" i="6" s="1"/>
  <c r="B547" i="1"/>
  <c r="C547" i="1"/>
  <c r="D547" i="1"/>
  <c r="E547" i="1"/>
  <c r="F547" i="1"/>
  <c r="G547" i="1"/>
  <c r="H547" i="1"/>
  <c r="H547" i="6" s="1"/>
  <c r="I547" i="1"/>
  <c r="J547" i="1"/>
  <c r="K547" i="1"/>
  <c r="L547" i="1"/>
  <c r="M547" i="1"/>
  <c r="N547" i="1"/>
  <c r="O547" i="1"/>
  <c r="P547" i="1"/>
  <c r="Q547" i="1"/>
  <c r="R547" i="1"/>
  <c r="R547" i="6" s="1"/>
  <c r="S547" i="1"/>
  <c r="A548" i="1"/>
  <c r="A548" i="6" s="1"/>
  <c r="B548" i="1"/>
  <c r="C548" i="1"/>
  <c r="D548" i="1"/>
  <c r="E548" i="1"/>
  <c r="F548" i="1"/>
  <c r="G548" i="1"/>
  <c r="H548" i="1"/>
  <c r="I548" i="1"/>
  <c r="J548" i="1"/>
  <c r="K548" i="1"/>
  <c r="L548" i="1"/>
  <c r="M548" i="1"/>
  <c r="N548" i="1"/>
  <c r="O548" i="1"/>
  <c r="P548" i="1"/>
  <c r="Q548" i="1"/>
  <c r="P548" i="6" s="1"/>
  <c r="P548" i="9" s="1"/>
  <c r="R548" i="1"/>
  <c r="S548" i="1"/>
  <c r="A549" i="1"/>
  <c r="A549" i="6" s="1"/>
  <c r="B549" i="1"/>
  <c r="C549" i="1"/>
  <c r="D549" i="1"/>
  <c r="E549" i="1"/>
  <c r="F549" i="1"/>
  <c r="G549" i="1"/>
  <c r="H549" i="1"/>
  <c r="I549" i="1"/>
  <c r="J549" i="1"/>
  <c r="K549" i="1"/>
  <c r="L549" i="1"/>
  <c r="M549" i="1"/>
  <c r="N549" i="1"/>
  <c r="O549" i="1"/>
  <c r="P549" i="1"/>
  <c r="Q549" i="1"/>
  <c r="P549" i="6" s="1"/>
  <c r="P549" i="9" s="1"/>
  <c r="R549" i="1"/>
  <c r="R549" i="6" s="1"/>
  <c r="S549" i="1"/>
  <c r="A550" i="1"/>
  <c r="A550" i="6" s="1"/>
  <c r="B550" i="1"/>
  <c r="C550" i="1"/>
  <c r="D550" i="1"/>
  <c r="E550" i="1"/>
  <c r="F550" i="1"/>
  <c r="G550" i="1"/>
  <c r="H550" i="1"/>
  <c r="I550" i="1"/>
  <c r="J550" i="1"/>
  <c r="K550" i="1"/>
  <c r="L550" i="1"/>
  <c r="M550" i="1"/>
  <c r="N550" i="1"/>
  <c r="O550" i="1"/>
  <c r="P550" i="1"/>
  <c r="Q550" i="1"/>
  <c r="K550" i="6" s="1"/>
  <c r="K550" i="8" s="1"/>
  <c r="R550" i="1"/>
  <c r="S550" i="1"/>
  <c r="A551" i="1"/>
  <c r="A551" i="6" s="1"/>
  <c r="B551" i="1"/>
  <c r="C551" i="1"/>
  <c r="D551" i="1"/>
  <c r="E551" i="1"/>
  <c r="F551" i="1"/>
  <c r="G551" i="1"/>
  <c r="H551" i="1"/>
  <c r="I551" i="1"/>
  <c r="J551" i="1"/>
  <c r="K551" i="1"/>
  <c r="L551" i="1"/>
  <c r="M551" i="1"/>
  <c r="N551" i="1"/>
  <c r="O551" i="1"/>
  <c r="P551" i="1"/>
  <c r="Q551" i="1"/>
  <c r="P551" i="6" s="1"/>
  <c r="P551" i="9" s="1"/>
  <c r="R551" i="1"/>
  <c r="S551" i="1"/>
  <c r="V551" i="8" s="1"/>
  <c r="A552" i="1"/>
  <c r="A552" i="6" s="1"/>
  <c r="B552" i="1"/>
  <c r="C552" i="1"/>
  <c r="D552" i="1"/>
  <c r="E552" i="1"/>
  <c r="C552" i="6" s="1"/>
  <c r="D552" i="6" s="1"/>
  <c r="F552" i="1"/>
  <c r="G552" i="1"/>
  <c r="H552" i="1"/>
  <c r="I552" i="1"/>
  <c r="J552" i="1"/>
  <c r="K552" i="1"/>
  <c r="L552" i="1"/>
  <c r="M552" i="1"/>
  <c r="N552" i="1"/>
  <c r="O552" i="1"/>
  <c r="P552" i="1"/>
  <c r="Q552" i="1"/>
  <c r="R552" i="1"/>
  <c r="S552" i="1"/>
  <c r="A553" i="1"/>
  <c r="A553" i="6" s="1"/>
  <c r="B553" i="1"/>
  <c r="C553" i="1"/>
  <c r="D553" i="1"/>
  <c r="E553" i="1"/>
  <c r="F553" i="1"/>
  <c r="G553" i="1"/>
  <c r="H553" i="1"/>
  <c r="I553" i="1"/>
  <c r="J553" i="1"/>
  <c r="K553" i="1"/>
  <c r="L553" i="1"/>
  <c r="M553" i="1"/>
  <c r="N553" i="1"/>
  <c r="F553" i="6" s="1"/>
  <c r="O553" i="1"/>
  <c r="P553" i="1"/>
  <c r="Q553" i="1"/>
  <c r="K553" i="6" s="1"/>
  <c r="K553" i="8" s="1"/>
  <c r="R553" i="1"/>
  <c r="S553" i="1"/>
  <c r="A554" i="1"/>
  <c r="A554" i="6" s="1"/>
  <c r="B554" i="1"/>
  <c r="C554" i="1"/>
  <c r="D554" i="1"/>
  <c r="E554" i="1"/>
  <c r="F554" i="1"/>
  <c r="G554" i="1"/>
  <c r="H554" i="1"/>
  <c r="I554" i="1"/>
  <c r="J554" i="1"/>
  <c r="K554" i="1"/>
  <c r="L554" i="1"/>
  <c r="M554" i="1"/>
  <c r="N554" i="1"/>
  <c r="O554" i="1"/>
  <c r="P554" i="1"/>
  <c r="Q554" i="1"/>
  <c r="P554" i="6" s="1"/>
  <c r="P554" i="9" s="1"/>
  <c r="R554" i="1"/>
  <c r="S554" i="1"/>
  <c r="A555" i="1"/>
  <c r="B555" i="1"/>
  <c r="C555" i="1"/>
  <c r="D555" i="1"/>
  <c r="E555" i="1"/>
  <c r="F555" i="1"/>
  <c r="G555" i="1"/>
  <c r="H555" i="1"/>
  <c r="I555" i="1"/>
  <c r="J555" i="1"/>
  <c r="K555" i="1"/>
  <c r="L555" i="1"/>
  <c r="M555" i="1"/>
  <c r="N555" i="1"/>
  <c r="O555" i="1"/>
  <c r="P555" i="1"/>
  <c r="Q555" i="1"/>
  <c r="P555" i="6" s="1"/>
  <c r="P555" i="9" s="1"/>
  <c r="R555" i="1"/>
  <c r="S555" i="1"/>
  <c r="A556" i="1"/>
  <c r="A556" i="6" s="1"/>
  <c r="B556" i="1"/>
  <c r="C556" i="1"/>
  <c r="D556" i="1"/>
  <c r="E556" i="1"/>
  <c r="F556" i="1"/>
  <c r="G556" i="1"/>
  <c r="H556" i="1"/>
  <c r="I556" i="1"/>
  <c r="J556" i="1"/>
  <c r="K556" i="1"/>
  <c r="L556" i="1"/>
  <c r="M556" i="1"/>
  <c r="N556" i="1"/>
  <c r="O556" i="1"/>
  <c r="P556" i="1"/>
  <c r="Q556" i="1"/>
  <c r="R556" i="1"/>
  <c r="R556" i="6" s="1"/>
  <c r="S556" i="1"/>
  <c r="A557" i="1"/>
  <c r="A557" i="6" s="1"/>
  <c r="B557" i="1"/>
  <c r="C557" i="1"/>
  <c r="D557" i="1"/>
  <c r="E557" i="1"/>
  <c r="F557" i="1"/>
  <c r="G557" i="1"/>
  <c r="H557" i="1"/>
  <c r="I557" i="1"/>
  <c r="J557" i="1"/>
  <c r="K557" i="1"/>
  <c r="I557" i="6" s="1"/>
  <c r="L557" i="1"/>
  <c r="M557" i="1"/>
  <c r="N557" i="1"/>
  <c r="O557" i="1"/>
  <c r="P557" i="1"/>
  <c r="Q557" i="1"/>
  <c r="P557" i="6" s="1"/>
  <c r="P557" i="9" s="1"/>
  <c r="R557" i="1"/>
  <c r="R557" i="6" s="1"/>
  <c r="S557" i="1"/>
  <c r="A558" i="1"/>
  <c r="A558" i="6" s="1"/>
  <c r="B558" i="1"/>
  <c r="C558" i="1"/>
  <c r="D558" i="1"/>
  <c r="E558" i="1"/>
  <c r="F558" i="1"/>
  <c r="G558" i="1"/>
  <c r="H558" i="1"/>
  <c r="I558" i="1"/>
  <c r="J558" i="1"/>
  <c r="K558" i="1"/>
  <c r="L558" i="1"/>
  <c r="M558" i="1"/>
  <c r="N558" i="1"/>
  <c r="O558" i="1"/>
  <c r="P558" i="1"/>
  <c r="Q558" i="1"/>
  <c r="K558" i="6" s="1"/>
  <c r="K558" i="8" s="1"/>
  <c r="R558" i="1"/>
  <c r="S558" i="1"/>
  <c r="V558" i="9" s="1"/>
  <c r="A559" i="1"/>
  <c r="A559" i="6" s="1"/>
  <c r="B559" i="1"/>
  <c r="C559" i="1"/>
  <c r="D559" i="1"/>
  <c r="E559" i="1"/>
  <c r="F559" i="1"/>
  <c r="G559" i="6" s="1"/>
  <c r="M559" i="6" s="1"/>
  <c r="M559" i="8" s="1"/>
  <c r="G559" i="1"/>
  <c r="H559" i="1"/>
  <c r="I559" i="1"/>
  <c r="J559" i="1"/>
  <c r="K559" i="1"/>
  <c r="L559" i="1"/>
  <c r="M559" i="1"/>
  <c r="N559" i="1"/>
  <c r="O559" i="1"/>
  <c r="P559" i="1"/>
  <c r="Q559" i="1"/>
  <c r="K559" i="6" s="1"/>
  <c r="K559" i="8" s="1"/>
  <c r="R559" i="1"/>
  <c r="S559" i="1"/>
  <c r="A560" i="1"/>
  <c r="A560" i="6" s="1"/>
  <c r="B560" i="1"/>
  <c r="C560" i="1"/>
  <c r="D560" i="1"/>
  <c r="E560" i="1"/>
  <c r="F560" i="1"/>
  <c r="G560" i="1"/>
  <c r="H560" i="1"/>
  <c r="I560" i="1"/>
  <c r="J560" i="1"/>
  <c r="K560" i="1"/>
  <c r="L560" i="1"/>
  <c r="M560" i="1"/>
  <c r="N560" i="1"/>
  <c r="O560" i="1"/>
  <c r="P560" i="1"/>
  <c r="Q560" i="1"/>
  <c r="R560" i="1"/>
  <c r="R560" i="6" s="1"/>
  <c r="S560" i="1"/>
  <c r="A561" i="1"/>
  <c r="A561" i="6" s="1"/>
  <c r="B561" i="1"/>
  <c r="C561" i="1"/>
  <c r="D561" i="1"/>
  <c r="E561" i="1"/>
  <c r="F561" i="1"/>
  <c r="G561" i="1"/>
  <c r="H561" i="1"/>
  <c r="I561" i="1"/>
  <c r="J561" i="1"/>
  <c r="K561" i="1"/>
  <c r="L561" i="1"/>
  <c r="M561" i="1"/>
  <c r="N561" i="1"/>
  <c r="O561" i="1"/>
  <c r="P561" i="1"/>
  <c r="Q561" i="1"/>
  <c r="R561" i="1"/>
  <c r="S561" i="1"/>
  <c r="V561" i="9" s="1"/>
  <c r="A562" i="1"/>
  <c r="A562" i="6" s="1"/>
  <c r="B562" i="1"/>
  <c r="C562" i="1"/>
  <c r="D562" i="1"/>
  <c r="E562" i="1"/>
  <c r="F562" i="1"/>
  <c r="G562" i="1"/>
  <c r="H562" i="1"/>
  <c r="I562" i="1"/>
  <c r="J562" i="1"/>
  <c r="K562" i="1"/>
  <c r="I562" i="6" s="1"/>
  <c r="L562" i="1"/>
  <c r="M562" i="1"/>
  <c r="N562" i="1"/>
  <c r="O562" i="1"/>
  <c r="P562" i="1"/>
  <c r="Q562" i="1"/>
  <c r="R562" i="1"/>
  <c r="S562" i="1"/>
  <c r="A563" i="1"/>
  <c r="A563" i="6" s="1"/>
  <c r="B563" i="1"/>
  <c r="C563" i="1"/>
  <c r="D563" i="1"/>
  <c r="E563" i="1"/>
  <c r="F563" i="1"/>
  <c r="G563" i="1"/>
  <c r="H563" i="1"/>
  <c r="I563" i="1"/>
  <c r="J563" i="1"/>
  <c r="K563" i="1"/>
  <c r="L563" i="1"/>
  <c r="M563" i="1"/>
  <c r="N563" i="1"/>
  <c r="O563" i="1"/>
  <c r="P563" i="1"/>
  <c r="Q563" i="1"/>
  <c r="K563" i="6" s="1"/>
  <c r="K563" i="8" s="1"/>
  <c r="R563" i="1"/>
  <c r="R563" i="6" s="1"/>
  <c r="S563" i="1"/>
  <c r="A564" i="1"/>
  <c r="A564" i="6" s="1"/>
  <c r="B564" i="1"/>
  <c r="C564" i="1"/>
  <c r="D564" i="1"/>
  <c r="E564" i="1"/>
  <c r="F564" i="1"/>
  <c r="G564" i="1"/>
  <c r="H564" i="1"/>
  <c r="I564" i="1"/>
  <c r="J564" i="1"/>
  <c r="K564" i="1"/>
  <c r="L564" i="1"/>
  <c r="M564" i="1"/>
  <c r="N564" i="1"/>
  <c r="O564" i="1"/>
  <c r="P564" i="1"/>
  <c r="Q564" i="1"/>
  <c r="R564" i="1"/>
  <c r="S564" i="1"/>
  <c r="A565" i="1"/>
  <c r="A565" i="6" s="1"/>
  <c r="B565" i="1"/>
  <c r="C565" i="1"/>
  <c r="D565" i="1"/>
  <c r="E565" i="1"/>
  <c r="F565" i="1"/>
  <c r="G565" i="1"/>
  <c r="H565" i="1"/>
  <c r="I565" i="1"/>
  <c r="J565" i="1"/>
  <c r="K565" i="1"/>
  <c r="L565" i="1"/>
  <c r="M565" i="1"/>
  <c r="N565" i="1"/>
  <c r="O565" i="1"/>
  <c r="P565" i="1"/>
  <c r="Q565" i="1"/>
  <c r="R565" i="1"/>
  <c r="R565" i="6" s="1"/>
  <c r="S565" i="1"/>
  <c r="A566" i="1"/>
  <c r="A566" i="6" s="1"/>
  <c r="B566" i="1"/>
  <c r="C566" i="1"/>
  <c r="D566" i="1"/>
  <c r="E566" i="1"/>
  <c r="C566" i="6" s="1"/>
  <c r="F566" i="1"/>
  <c r="G566" i="1"/>
  <c r="H566" i="1"/>
  <c r="H566" i="6" s="1"/>
  <c r="I566" i="1"/>
  <c r="J566" i="1"/>
  <c r="K566" i="1"/>
  <c r="L566" i="1"/>
  <c r="M566" i="1"/>
  <c r="N566" i="1"/>
  <c r="O566" i="1"/>
  <c r="P566" i="1"/>
  <c r="Q566" i="1"/>
  <c r="R566" i="1"/>
  <c r="S566" i="1"/>
  <c r="A567" i="1"/>
  <c r="A567" i="6" s="1"/>
  <c r="B567" i="1"/>
  <c r="C567" i="1"/>
  <c r="D567" i="1"/>
  <c r="E567" i="1"/>
  <c r="F567" i="1"/>
  <c r="G567" i="1"/>
  <c r="H567" i="1"/>
  <c r="I567" i="1"/>
  <c r="J567" i="1"/>
  <c r="K567" i="1"/>
  <c r="L567" i="1"/>
  <c r="M567" i="1"/>
  <c r="N567" i="1"/>
  <c r="O567" i="1"/>
  <c r="P567" i="1"/>
  <c r="Q567" i="1"/>
  <c r="K567" i="6" s="1"/>
  <c r="K567" i="8" s="1"/>
  <c r="R567" i="1"/>
  <c r="S567" i="1"/>
  <c r="A568" i="1"/>
  <c r="A568" i="6" s="1"/>
  <c r="B568" i="1"/>
  <c r="C568" i="1"/>
  <c r="D568" i="1"/>
  <c r="E568" i="1"/>
  <c r="F568" i="1"/>
  <c r="G568" i="1"/>
  <c r="H568" i="1"/>
  <c r="I568" i="1"/>
  <c r="J568" i="1"/>
  <c r="K568" i="1"/>
  <c r="L568" i="1"/>
  <c r="M568" i="1"/>
  <c r="N568" i="1"/>
  <c r="O568" i="1"/>
  <c r="P568" i="1"/>
  <c r="Q568" i="1"/>
  <c r="R568" i="1"/>
  <c r="R568" i="6" s="1"/>
  <c r="S568" i="1"/>
  <c r="A569" i="1"/>
  <c r="B569" i="1"/>
  <c r="C569" i="1"/>
  <c r="D569" i="1"/>
  <c r="E569" i="1"/>
  <c r="F569" i="1"/>
  <c r="G569" i="1"/>
  <c r="H569" i="1"/>
  <c r="I569" i="1"/>
  <c r="J569" i="1"/>
  <c r="K569" i="1"/>
  <c r="L569" i="1"/>
  <c r="M569" i="1"/>
  <c r="N569" i="1"/>
  <c r="O569" i="1"/>
  <c r="P569" i="1"/>
  <c r="Q569" i="1"/>
  <c r="P569" i="6" s="1"/>
  <c r="P569" i="9" s="1"/>
  <c r="R569" i="1"/>
  <c r="S569" i="1"/>
  <c r="A570" i="1"/>
  <c r="A570" i="6" s="1"/>
  <c r="B570" i="1"/>
  <c r="C570" i="1"/>
  <c r="D570" i="1"/>
  <c r="E570" i="1"/>
  <c r="F570" i="1"/>
  <c r="G570" i="1"/>
  <c r="H570" i="1"/>
  <c r="I570" i="1"/>
  <c r="J570" i="1"/>
  <c r="K570" i="1"/>
  <c r="L570" i="1"/>
  <c r="M570" i="1"/>
  <c r="N570" i="1"/>
  <c r="O570" i="1"/>
  <c r="P570" i="1"/>
  <c r="Q570" i="1"/>
  <c r="R570" i="1"/>
  <c r="S570" i="1"/>
  <c r="A571" i="1"/>
  <c r="A571" i="6" s="1"/>
  <c r="B571" i="1"/>
  <c r="C571" i="1"/>
  <c r="D571" i="1"/>
  <c r="E571" i="1"/>
  <c r="F571" i="1"/>
  <c r="G571" i="1"/>
  <c r="H571" i="1"/>
  <c r="H571" i="6" s="1"/>
  <c r="I571" i="1"/>
  <c r="J571" i="1"/>
  <c r="K571" i="1"/>
  <c r="L571" i="1"/>
  <c r="M571" i="1"/>
  <c r="N571" i="1"/>
  <c r="O571" i="1"/>
  <c r="P571" i="1"/>
  <c r="Q571" i="1"/>
  <c r="R571" i="1"/>
  <c r="R571" i="6" s="1"/>
  <c r="S571" i="1"/>
  <c r="A572" i="1"/>
  <c r="A572" i="6" s="1"/>
  <c r="B572" i="1"/>
  <c r="C572" i="1"/>
  <c r="D572" i="1"/>
  <c r="E572" i="1"/>
  <c r="F572" i="1"/>
  <c r="G572" i="1"/>
  <c r="H572" i="1"/>
  <c r="I572" i="1"/>
  <c r="J572" i="1"/>
  <c r="K572" i="1"/>
  <c r="L572" i="1"/>
  <c r="M572" i="1"/>
  <c r="N572" i="1"/>
  <c r="O572" i="1"/>
  <c r="P572" i="1"/>
  <c r="Q572" i="1"/>
  <c r="R572" i="1"/>
  <c r="S572" i="1"/>
  <c r="A573" i="1"/>
  <c r="A573" i="6" s="1"/>
  <c r="B573" i="1"/>
  <c r="C573" i="1"/>
  <c r="D573" i="1"/>
  <c r="E573" i="1"/>
  <c r="F573" i="1"/>
  <c r="G573" i="1"/>
  <c r="H573" i="1"/>
  <c r="I573" i="1"/>
  <c r="J573" i="1"/>
  <c r="K573" i="1"/>
  <c r="L573" i="1"/>
  <c r="M573" i="1"/>
  <c r="N573" i="1"/>
  <c r="O573" i="1"/>
  <c r="P573" i="1"/>
  <c r="Q573" i="1"/>
  <c r="K573" i="6" s="1"/>
  <c r="K573" i="8" s="1"/>
  <c r="R573" i="1"/>
  <c r="R573" i="6" s="1"/>
  <c r="S573" i="1"/>
  <c r="A574" i="1"/>
  <c r="A574" i="6" s="1"/>
  <c r="B574" i="1"/>
  <c r="C574" i="1"/>
  <c r="D574" i="1"/>
  <c r="E574" i="1"/>
  <c r="F574" i="1"/>
  <c r="G574" i="1"/>
  <c r="H574" i="1"/>
  <c r="I574" i="1"/>
  <c r="H574" i="6" s="1"/>
  <c r="J574" i="1"/>
  <c r="K574" i="1"/>
  <c r="L574" i="1"/>
  <c r="M574" i="1"/>
  <c r="N574" i="1"/>
  <c r="O574" i="1"/>
  <c r="P574" i="1"/>
  <c r="Q574" i="1"/>
  <c r="K574" i="6" s="1"/>
  <c r="K574" i="8" s="1"/>
  <c r="R574" i="1"/>
  <c r="S574" i="1"/>
  <c r="A575" i="1"/>
  <c r="A575" i="6" s="1"/>
  <c r="B575" i="1"/>
  <c r="C575" i="1"/>
  <c r="D575" i="1"/>
  <c r="E575" i="1"/>
  <c r="F575" i="1"/>
  <c r="G575" i="1"/>
  <c r="H575" i="1"/>
  <c r="I575" i="1"/>
  <c r="J575" i="1"/>
  <c r="K575" i="1"/>
  <c r="L575" i="1"/>
  <c r="M575" i="1"/>
  <c r="N575" i="1"/>
  <c r="O575" i="1"/>
  <c r="P575" i="1"/>
  <c r="Q575" i="1"/>
  <c r="R575" i="1"/>
  <c r="S575" i="1"/>
  <c r="A576" i="1"/>
  <c r="A576" i="6" s="1"/>
  <c r="B576" i="1"/>
  <c r="C576" i="1"/>
  <c r="D576" i="1"/>
  <c r="E576" i="1"/>
  <c r="F576" i="1"/>
  <c r="G576" i="1"/>
  <c r="H576" i="1"/>
  <c r="I576" i="1"/>
  <c r="J576" i="1"/>
  <c r="K576" i="1"/>
  <c r="L576" i="1"/>
  <c r="M576" i="1"/>
  <c r="N576" i="1"/>
  <c r="O576" i="1"/>
  <c r="P576" i="1"/>
  <c r="Q576" i="1"/>
  <c r="R576" i="1"/>
  <c r="S576" i="1"/>
  <c r="A577" i="1"/>
  <c r="A577" i="6" s="1"/>
  <c r="B577" i="1"/>
  <c r="C577" i="1"/>
  <c r="D577" i="1"/>
  <c r="E577" i="1"/>
  <c r="F577" i="1"/>
  <c r="G577" i="1"/>
  <c r="H577" i="1"/>
  <c r="I577" i="1"/>
  <c r="J577" i="1"/>
  <c r="K577" i="1"/>
  <c r="L577" i="1"/>
  <c r="M577" i="1"/>
  <c r="N577" i="1"/>
  <c r="O577" i="1"/>
  <c r="P577" i="1"/>
  <c r="Q577" i="1"/>
  <c r="P577" i="6" s="1"/>
  <c r="P577" i="9" s="1"/>
  <c r="R577" i="1"/>
  <c r="S577" i="1"/>
  <c r="A578" i="1"/>
  <c r="A578" i="6" s="1"/>
  <c r="B578" i="1"/>
  <c r="C578" i="1"/>
  <c r="D578" i="1"/>
  <c r="E578" i="1"/>
  <c r="F578" i="1"/>
  <c r="G578" i="1"/>
  <c r="H578" i="1"/>
  <c r="I578" i="1"/>
  <c r="J578" i="1"/>
  <c r="K578" i="1"/>
  <c r="L578" i="1"/>
  <c r="M578" i="1"/>
  <c r="N578" i="1"/>
  <c r="O578" i="1"/>
  <c r="P578" i="1"/>
  <c r="Q578" i="1"/>
  <c r="R578" i="1"/>
  <c r="S578" i="1"/>
  <c r="A579" i="1"/>
  <c r="A579" i="6" s="1"/>
  <c r="B579" i="1"/>
  <c r="C579" i="1"/>
  <c r="D579" i="1"/>
  <c r="E579" i="1"/>
  <c r="F579" i="1"/>
  <c r="G579" i="1"/>
  <c r="H579" i="1"/>
  <c r="I579" i="1"/>
  <c r="J579" i="1"/>
  <c r="K579" i="1"/>
  <c r="L579" i="1"/>
  <c r="M579" i="1"/>
  <c r="N579" i="1"/>
  <c r="O579" i="1"/>
  <c r="P579" i="1"/>
  <c r="Q579" i="1"/>
  <c r="K579" i="6" s="1"/>
  <c r="K579" i="8" s="1"/>
  <c r="R579" i="1"/>
  <c r="S579" i="1"/>
  <c r="A580" i="1"/>
  <c r="A580" i="6" s="1"/>
  <c r="B580" i="1"/>
  <c r="C580" i="1"/>
  <c r="F580" i="6" s="1"/>
  <c r="D580" i="1"/>
  <c r="E580" i="1"/>
  <c r="F580" i="1"/>
  <c r="G580" i="1"/>
  <c r="H580" i="1"/>
  <c r="I580" i="1"/>
  <c r="J580" i="1"/>
  <c r="K580" i="1"/>
  <c r="L580" i="1"/>
  <c r="M580" i="1"/>
  <c r="N580" i="1"/>
  <c r="O580" i="1"/>
  <c r="P580" i="1"/>
  <c r="Q580" i="1"/>
  <c r="R580" i="1"/>
  <c r="R580" i="6" s="1"/>
  <c r="S580" i="1"/>
  <c r="A581" i="1"/>
  <c r="A581" i="6" s="1"/>
  <c r="B581" i="1"/>
  <c r="C581" i="1"/>
  <c r="D581" i="1"/>
  <c r="E581" i="1"/>
  <c r="F581" i="1"/>
  <c r="G581" i="1"/>
  <c r="H581" i="1"/>
  <c r="I581" i="1"/>
  <c r="J581" i="1"/>
  <c r="K581" i="1"/>
  <c r="L581" i="1"/>
  <c r="M581" i="1"/>
  <c r="N581" i="1"/>
  <c r="O581" i="1"/>
  <c r="P581" i="1"/>
  <c r="Q581" i="1"/>
  <c r="R581" i="1"/>
  <c r="R581" i="6" s="1"/>
  <c r="S581" i="1"/>
  <c r="A582" i="1"/>
  <c r="A582" i="6" s="1"/>
  <c r="B582" i="1"/>
  <c r="C582" i="1"/>
  <c r="D582" i="1"/>
  <c r="E582" i="1"/>
  <c r="F582" i="1"/>
  <c r="G582" i="1"/>
  <c r="H582" i="1"/>
  <c r="I582" i="1"/>
  <c r="J582" i="1"/>
  <c r="K582" i="1"/>
  <c r="L582" i="1"/>
  <c r="M582" i="1"/>
  <c r="N582" i="1"/>
  <c r="O582" i="1"/>
  <c r="F582" i="6" s="1"/>
  <c r="P582" i="1"/>
  <c r="Q582" i="1"/>
  <c r="R582" i="1"/>
  <c r="S582" i="1"/>
  <c r="A583" i="1"/>
  <c r="A583" i="6" s="1"/>
  <c r="B583" i="1"/>
  <c r="C583" i="1"/>
  <c r="D583" i="1"/>
  <c r="E583" i="1"/>
  <c r="F583" i="1"/>
  <c r="G583" i="1"/>
  <c r="H583" i="1"/>
  <c r="I583" i="1"/>
  <c r="J583" i="1"/>
  <c r="K583" i="1"/>
  <c r="L583" i="1"/>
  <c r="M583" i="1"/>
  <c r="N583" i="1"/>
  <c r="O583" i="1"/>
  <c r="P583" i="1"/>
  <c r="Q583" i="1"/>
  <c r="R583" i="1"/>
  <c r="S583" i="1"/>
  <c r="A584" i="1"/>
  <c r="A584" i="6" s="1"/>
  <c r="B584" i="1"/>
  <c r="C584" i="1"/>
  <c r="D584" i="1"/>
  <c r="E584" i="1"/>
  <c r="F584" i="1"/>
  <c r="G584" i="1"/>
  <c r="H584" i="1"/>
  <c r="I584" i="1"/>
  <c r="J584" i="1"/>
  <c r="K584" i="1"/>
  <c r="L584" i="1"/>
  <c r="M584" i="1"/>
  <c r="N584" i="1"/>
  <c r="O584" i="1"/>
  <c r="P584" i="1"/>
  <c r="Q584" i="1"/>
  <c r="R584" i="1"/>
  <c r="R584" i="6" s="1"/>
  <c r="S584" i="1"/>
  <c r="A585" i="1"/>
  <c r="A585" i="6" s="1"/>
  <c r="B585" i="1"/>
  <c r="C585" i="1"/>
  <c r="D585" i="1"/>
  <c r="E585" i="1"/>
  <c r="F585" i="1"/>
  <c r="G585" i="1"/>
  <c r="H585" i="1"/>
  <c r="I585" i="1"/>
  <c r="J585" i="1"/>
  <c r="K585" i="1"/>
  <c r="L585" i="1"/>
  <c r="M585" i="1"/>
  <c r="N585" i="1"/>
  <c r="O585" i="1"/>
  <c r="P585" i="1"/>
  <c r="Q585" i="1"/>
  <c r="K585" i="6" s="1"/>
  <c r="K585" i="8" s="1"/>
  <c r="R585" i="1"/>
  <c r="R585" i="6" s="1"/>
  <c r="S585" i="1"/>
  <c r="A586" i="1"/>
  <c r="A586" i="6" s="1"/>
  <c r="B586" i="1"/>
  <c r="C586" i="1"/>
  <c r="D586" i="1"/>
  <c r="E586" i="1"/>
  <c r="F586" i="1"/>
  <c r="G586" i="1"/>
  <c r="H586" i="1"/>
  <c r="I586" i="1"/>
  <c r="J586" i="1"/>
  <c r="K586" i="1"/>
  <c r="L586" i="1"/>
  <c r="M586" i="1"/>
  <c r="N586" i="1"/>
  <c r="O586" i="1"/>
  <c r="P586" i="1"/>
  <c r="Q586" i="1"/>
  <c r="R586" i="1"/>
  <c r="S586" i="1"/>
  <c r="A587" i="1"/>
  <c r="B587" i="1"/>
  <c r="C587" i="1"/>
  <c r="D587" i="1"/>
  <c r="E587" i="1"/>
  <c r="F587" i="1"/>
  <c r="G587" i="1"/>
  <c r="H587" i="1"/>
  <c r="I587" i="1"/>
  <c r="J587" i="1"/>
  <c r="K587" i="1"/>
  <c r="L587" i="1"/>
  <c r="M587" i="1"/>
  <c r="N587" i="1"/>
  <c r="O587" i="1"/>
  <c r="P587" i="1"/>
  <c r="Q587" i="1"/>
  <c r="R587" i="1"/>
  <c r="R587" i="6" s="1"/>
  <c r="S587" i="1"/>
  <c r="A588" i="1"/>
  <c r="A588" i="6" s="1"/>
  <c r="B588" i="1"/>
  <c r="C588" i="1"/>
  <c r="D588" i="1"/>
  <c r="E588" i="1"/>
  <c r="C588" i="6" s="1"/>
  <c r="F588" i="1"/>
  <c r="G588" i="1"/>
  <c r="H588" i="1"/>
  <c r="I588" i="1"/>
  <c r="J588" i="1"/>
  <c r="K588" i="1"/>
  <c r="L588" i="1"/>
  <c r="M588" i="1"/>
  <c r="N588" i="1"/>
  <c r="O588" i="1"/>
  <c r="P588" i="1"/>
  <c r="Q588" i="1"/>
  <c r="P588" i="6" s="1"/>
  <c r="P588" i="9" s="1"/>
  <c r="R588" i="1"/>
  <c r="S588" i="1"/>
  <c r="A589" i="1"/>
  <c r="A589" i="6" s="1"/>
  <c r="B589" i="1"/>
  <c r="C589" i="1"/>
  <c r="D589" i="1"/>
  <c r="E589" i="1"/>
  <c r="F589" i="1"/>
  <c r="G589" i="1"/>
  <c r="H589" i="1"/>
  <c r="I589" i="1"/>
  <c r="J589" i="1"/>
  <c r="K589" i="1"/>
  <c r="L589" i="1"/>
  <c r="M589" i="1"/>
  <c r="N589" i="1"/>
  <c r="O589" i="1"/>
  <c r="P589" i="1"/>
  <c r="Q589" i="1"/>
  <c r="K589" i="6" s="1"/>
  <c r="K589" i="8" s="1"/>
  <c r="R589" i="1"/>
  <c r="R589" i="6" s="1"/>
  <c r="S589" i="1"/>
  <c r="A590" i="1"/>
  <c r="A590" i="6" s="1"/>
  <c r="B590" i="1"/>
  <c r="C590" i="1"/>
  <c r="D590" i="1"/>
  <c r="E590" i="1"/>
  <c r="F590" i="1"/>
  <c r="G590" i="1"/>
  <c r="H590" i="1"/>
  <c r="I590" i="1"/>
  <c r="J590" i="1"/>
  <c r="K590" i="1"/>
  <c r="L590" i="1"/>
  <c r="M590" i="1"/>
  <c r="N590" i="1"/>
  <c r="O590" i="1"/>
  <c r="P590" i="1"/>
  <c r="Q590" i="1"/>
  <c r="R590" i="1"/>
  <c r="S590" i="1"/>
  <c r="R590" i="6" s="1"/>
  <c r="A591" i="1"/>
  <c r="A591" i="6" s="1"/>
  <c r="B591" i="1"/>
  <c r="C591" i="1"/>
  <c r="D591" i="1"/>
  <c r="E591" i="1"/>
  <c r="F591" i="1"/>
  <c r="G591" i="1"/>
  <c r="H591" i="1"/>
  <c r="I591" i="1"/>
  <c r="J591" i="1"/>
  <c r="K591" i="1"/>
  <c r="L591" i="1"/>
  <c r="M591" i="1"/>
  <c r="N591" i="1"/>
  <c r="O591" i="1"/>
  <c r="P591" i="1"/>
  <c r="Q591" i="1"/>
  <c r="P591" i="6" s="1"/>
  <c r="P591" i="9" s="1"/>
  <c r="R591" i="1"/>
  <c r="S591" i="1"/>
  <c r="A592" i="1"/>
  <c r="A592" i="6" s="1"/>
  <c r="B592" i="1"/>
  <c r="C592" i="1"/>
  <c r="D592" i="1"/>
  <c r="E592" i="1"/>
  <c r="F592" i="1"/>
  <c r="G592" i="1"/>
  <c r="H592" i="1"/>
  <c r="I592" i="1"/>
  <c r="J592" i="1"/>
  <c r="K592" i="1"/>
  <c r="L592" i="1"/>
  <c r="M592" i="1"/>
  <c r="N592" i="1"/>
  <c r="O592" i="1"/>
  <c r="P592" i="1"/>
  <c r="Q592" i="1"/>
  <c r="P592" i="6" s="1"/>
  <c r="P592" i="9" s="1"/>
  <c r="R592" i="1"/>
  <c r="R592" i="6" s="1"/>
  <c r="S592" i="1"/>
  <c r="A593" i="1"/>
  <c r="A593" i="6" s="1"/>
  <c r="B593" i="1"/>
  <c r="C593" i="1"/>
  <c r="D593" i="1"/>
  <c r="E593" i="1"/>
  <c r="F593" i="1"/>
  <c r="G593" i="1"/>
  <c r="H593" i="1"/>
  <c r="I593" i="1"/>
  <c r="J593" i="1"/>
  <c r="K593" i="1"/>
  <c r="L593" i="1"/>
  <c r="M593" i="1"/>
  <c r="N593" i="1"/>
  <c r="F593" i="6" s="1"/>
  <c r="O593" i="1"/>
  <c r="P593" i="1"/>
  <c r="Q593" i="1"/>
  <c r="K593" i="6" s="1"/>
  <c r="K593" i="8" s="1"/>
  <c r="R593" i="1"/>
  <c r="S593" i="1"/>
  <c r="A594" i="1"/>
  <c r="A594" i="6" s="1"/>
  <c r="B594" i="1"/>
  <c r="C594" i="1"/>
  <c r="C594" i="6" s="1"/>
  <c r="D594" i="1"/>
  <c r="E594" i="1"/>
  <c r="F594" i="1"/>
  <c r="G594" i="1"/>
  <c r="H594" i="1"/>
  <c r="I594" i="1"/>
  <c r="J594" i="1"/>
  <c r="K594" i="1"/>
  <c r="L594" i="1"/>
  <c r="M594" i="1"/>
  <c r="N594" i="1"/>
  <c r="O594" i="1"/>
  <c r="P594" i="1"/>
  <c r="Q594" i="1"/>
  <c r="P594" i="6" s="1"/>
  <c r="P594" i="9" s="1"/>
  <c r="R594" i="1"/>
  <c r="S594" i="1"/>
  <c r="A595" i="1"/>
  <c r="B595" i="1"/>
  <c r="C595" i="1"/>
  <c r="D595" i="1"/>
  <c r="E595" i="1"/>
  <c r="F595" i="1"/>
  <c r="C595" i="6" s="1"/>
  <c r="G595" i="1"/>
  <c r="H595" i="1"/>
  <c r="H595" i="6" s="1"/>
  <c r="I595" i="1"/>
  <c r="J595" i="1"/>
  <c r="K595" i="1"/>
  <c r="L595" i="1"/>
  <c r="M595" i="1"/>
  <c r="N595" i="1"/>
  <c r="O595" i="1"/>
  <c r="P595" i="1"/>
  <c r="Q595" i="1"/>
  <c r="R595" i="1"/>
  <c r="R595" i="6" s="1"/>
  <c r="S595" i="1"/>
  <c r="A596" i="1"/>
  <c r="A596" i="6" s="1"/>
  <c r="B596" i="1"/>
  <c r="C596" i="1"/>
  <c r="D596" i="1"/>
  <c r="E596" i="1"/>
  <c r="F596" i="1"/>
  <c r="G596" i="1"/>
  <c r="H596" i="1"/>
  <c r="I596" i="1"/>
  <c r="J596" i="1"/>
  <c r="K596" i="1"/>
  <c r="L596" i="1"/>
  <c r="M596" i="1"/>
  <c r="N596" i="1"/>
  <c r="O596" i="1"/>
  <c r="P596" i="1"/>
  <c r="Q596" i="1"/>
  <c r="R596" i="1"/>
  <c r="R596" i="6" s="1"/>
  <c r="S596" i="1"/>
  <c r="A597" i="1"/>
  <c r="A597" i="6" s="1"/>
  <c r="B597" i="1"/>
  <c r="C597" i="1"/>
  <c r="D597" i="1"/>
  <c r="E597" i="1"/>
  <c r="F597" i="1"/>
  <c r="G597" i="1"/>
  <c r="H597" i="1"/>
  <c r="I597" i="1"/>
  <c r="J597" i="1"/>
  <c r="K597" i="1"/>
  <c r="L597" i="1"/>
  <c r="M597" i="1"/>
  <c r="N597" i="1"/>
  <c r="O597" i="1"/>
  <c r="P597" i="1"/>
  <c r="I597" i="6" s="1"/>
  <c r="Q597" i="1"/>
  <c r="R597" i="1"/>
  <c r="R597" i="6" s="1"/>
  <c r="S597" i="1"/>
  <c r="A598" i="1"/>
  <c r="A598" i="6" s="1"/>
  <c r="B598" i="1"/>
  <c r="C598" i="1"/>
  <c r="D598" i="1"/>
  <c r="E598" i="1"/>
  <c r="F598" i="1"/>
  <c r="G598" i="1"/>
  <c r="H598" i="1"/>
  <c r="I598" i="1"/>
  <c r="J598" i="1"/>
  <c r="K598" i="1"/>
  <c r="L598" i="1"/>
  <c r="M598" i="1"/>
  <c r="N598" i="1"/>
  <c r="O598" i="1"/>
  <c r="P598" i="1"/>
  <c r="Q598" i="1"/>
  <c r="P598" i="6" s="1"/>
  <c r="P598" i="9" s="1"/>
  <c r="R598" i="1"/>
  <c r="S598" i="1"/>
  <c r="A599" i="1"/>
  <c r="A599" i="6" s="1"/>
  <c r="B599" i="1"/>
  <c r="C599" i="1"/>
  <c r="D599" i="1"/>
  <c r="E599" i="1"/>
  <c r="F599" i="1"/>
  <c r="G599" i="1"/>
  <c r="H599" i="1"/>
  <c r="I599" i="1"/>
  <c r="J599" i="1"/>
  <c r="K599" i="1"/>
  <c r="L599" i="1"/>
  <c r="M599" i="1"/>
  <c r="N599" i="1"/>
  <c r="O599" i="1"/>
  <c r="P599" i="1"/>
  <c r="Q599" i="1"/>
  <c r="K599" i="6" s="1"/>
  <c r="K599" i="8" s="1"/>
  <c r="R599" i="1"/>
  <c r="R599" i="6" s="1"/>
  <c r="S599" i="1"/>
  <c r="A600" i="1"/>
  <c r="A600" i="6" s="1"/>
  <c r="B600" i="1"/>
  <c r="C600" i="1"/>
  <c r="D600" i="1"/>
  <c r="E600" i="1"/>
  <c r="F600" i="1"/>
  <c r="G600" i="1"/>
  <c r="H600" i="1"/>
  <c r="I600" i="1"/>
  <c r="J600" i="1"/>
  <c r="K600" i="1"/>
  <c r="L600" i="1"/>
  <c r="M600" i="1"/>
  <c r="N600" i="1"/>
  <c r="O600" i="1"/>
  <c r="P600" i="1"/>
  <c r="Q600" i="1"/>
  <c r="R600" i="1"/>
  <c r="S600" i="1"/>
  <c r="A601" i="1"/>
  <c r="B601" i="1"/>
  <c r="C601" i="1"/>
  <c r="D601" i="1"/>
  <c r="E601" i="1"/>
  <c r="F601" i="1"/>
  <c r="G601" i="1"/>
  <c r="H601" i="1"/>
  <c r="I601" i="1"/>
  <c r="J601" i="1"/>
  <c r="K601" i="1"/>
  <c r="L601" i="1"/>
  <c r="M601" i="1"/>
  <c r="N601" i="1"/>
  <c r="O601" i="1"/>
  <c r="P601" i="1"/>
  <c r="Q601" i="1"/>
  <c r="R601" i="1"/>
  <c r="S601" i="1"/>
  <c r="A602" i="1"/>
  <c r="A602" i="6" s="1"/>
  <c r="B602" i="1"/>
  <c r="C602" i="1"/>
  <c r="D602" i="1"/>
  <c r="E602" i="1"/>
  <c r="G602" i="6" s="1"/>
  <c r="F602" i="1"/>
  <c r="G602" i="1"/>
  <c r="H602" i="1"/>
  <c r="I602" i="1"/>
  <c r="J602" i="1"/>
  <c r="K602" i="1"/>
  <c r="L602" i="1"/>
  <c r="M602" i="1"/>
  <c r="N602" i="1"/>
  <c r="O602" i="1"/>
  <c r="P602" i="1"/>
  <c r="Q602" i="1"/>
  <c r="K602" i="6" s="1"/>
  <c r="K602" i="8" s="1"/>
  <c r="R602" i="1"/>
  <c r="S602" i="1"/>
  <c r="A603" i="1"/>
  <c r="A603" i="6" s="1"/>
  <c r="B603" i="1"/>
  <c r="C603" i="1"/>
  <c r="D603" i="1"/>
  <c r="E603" i="1"/>
  <c r="F603" i="1"/>
  <c r="G603" i="1"/>
  <c r="H603" i="1"/>
  <c r="I603" i="1"/>
  <c r="J603" i="1"/>
  <c r="K603" i="1"/>
  <c r="L603" i="1"/>
  <c r="M603" i="1"/>
  <c r="N603" i="1"/>
  <c r="O603" i="1"/>
  <c r="P603" i="1"/>
  <c r="Q603" i="1"/>
  <c r="P603" i="6" s="1"/>
  <c r="P603" i="9" s="1"/>
  <c r="R603" i="1"/>
  <c r="S603" i="1"/>
  <c r="V603" i="9" s="1"/>
  <c r="A604" i="1"/>
  <c r="A604" i="6" s="1"/>
  <c r="B604" i="1"/>
  <c r="C604" i="1"/>
  <c r="D604" i="1"/>
  <c r="E604" i="1"/>
  <c r="F604" i="1"/>
  <c r="G604" i="1"/>
  <c r="H604" i="1"/>
  <c r="I604" i="1"/>
  <c r="J604" i="1"/>
  <c r="K604" i="1"/>
  <c r="L604" i="1"/>
  <c r="M604" i="1"/>
  <c r="N604" i="1"/>
  <c r="O604" i="1"/>
  <c r="P604" i="1"/>
  <c r="Q604" i="1"/>
  <c r="R604" i="1"/>
  <c r="R604" i="6" s="1"/>
  <c r="S604" i="1"/>
  <c r="A605" i="1"/>
  <c r="A605" i="6" s="1"/>
  <c r="B605" i="1"/>
  <c r="C605" i="1"/>
  <c r="D605" i="1"/>
  <c r="E605" i="1"/>
  <c r="F605" i="1"/>
  <c r="G605" i="1"/>
  <c r="H605" i="1"/>
  <c r="I605" i="1"/>
  <c r="J605" i="1"/>
  <c r="K605" i="1"/>
  <c r="L605" i="1"/>
  <c r="M605" i="1"/>
  <c r="N605" i="1"/>
  <c r="O605" i="1"/>
  <c r="P605" i="1"/>
  <c r="Q605" i="1"/>
  <c r="P605" i="6" s="1"/>
  <c r="P605" i="9" s="1"/>
  <c r="R605" i="1"/>
  <c r="R605" i="6" s="1"/>
  <c r="S605" i="1"/>
  <c r="A606" i="1"/>
  <c r="A606" i="6" s="1"/>
  <c r="B606" i="1"/>
  <c r="C606" i="1"/>
  <c r="D606" i="1"/>
  <c r="E606" i="1"/>
  <c r="F606" i="1"/>
  <c r="G606" i="1"/>
  <c r="H606" i="1"/>
  <c r="I606" i="1"/>
  <c r="J606" i="1"/>
  <c r="K606" i="1"/>
  <c r="L606" i="1"/>
  <c r="M606" i="1"/>
  <c r="N606" i="1"/>
  <c r="O606" i="1"/>
  <c r="P606" i="1"/>
  <c r="Q606" i="1"/>
  <c r="P606" i="6" s="1"/>
  <c r="P606" i="9" s="1"/>
  <c r="R606" i="1"/>
  <c r="S606" i="1"/>
  <c r="A607" i="1"/>
  <c r="A607" i="6" s="1"/>
  <c r="B607" i="1"/>
  <c r="C607" i="1"/>
  <c r="D607" i="1"/>
  <c r="E607" i="1"/>
  <c r="F607" i="1"/>
  <c r="G607" i="1"/>
  <c r="H607" i="1"/>
  <c r="I607" i="1"/>
  <c r="J607" i="1"/>
  <c r="K607" i="1"/>
  <c r="L607" i="1"/>
  <c r="M607" i="1"/>
  <c r="N607" i="1"/>
  <c r="O607" i="1"/>
  <c r="P607" i="1"/>
  <c r="Q607" i="1"/>
  <c r="K607" i="6" s="1"/>
  <c r="K607" i="8" s="1"/>
  <c r="R607" i="1"/>
  <c r="R607" i="6" s="1"/>
  <c r="S607" i="1"/>
  <c r="A608" i="1"/>
  <c r="A608" i="6" s="1"/>
  <c r="B608" i="1"/>
  <c r="E608" i="6" s="1"/>
  <c r="C608" i="1"/>
  <c r="D608" i="1"/>
  <c r="E608" i="1"/>
  <c r="F608" i="1"/>
  <c r="G608" i="1"/>
  <c r="H608" i="1"/>
  <c r="I608" i="1"/>
  <c r="J608" i="1"/>
  <c r="K608" i="1"/>
  <c r="L608" i="1"/>
  <c r="M608" i="1"/>
  <c r="N608" i="1"/>
  <c r="O608" i="1"/>
  <c r="P608" i="1"/>
  <c r="Q608" i="1"/>
  <c r="R608" i="1"/>
  <c r="R608" i="6" s="1"/>
  <c r="S608" i="1"/>
  <c r="A609" i="1"/>
  <c r="A609" i="6" s="1"/>
  <c r="B609" i="1"/>
  <c r="C609" i="1"/>
  <c r="D609" i="1"/>
  <c r="E609" i="1"/>
  <c r="F609" i="1"/>
  <c r="G609" i="1"/>
  <c r="H609" i="1"/>
  <c r="I609" i="1"/>
  <c r="J609" i="1"/>
  <c r="K609" i="1"/>
  <c r="L609" i="1"/>
  <c r="M609" i="1"/>
  <c r="N609" i="1"/>
  <c r="O609" i="1"/>
  <c r="P609" i="1"/>
  <c r="Q609" i="1"/>
  <c r="P609" i="6" s="1"/>
  <c r="P609" i="9" s="1"/>
  <c r="R609" i="1"/>
  <c r="S609" i="1"/>
  <c r="A610" i="1"/>
  <c r="A610" i="6" s="1"/>
  <c r="B610" i="1"/>
  <c r="C610" i="6" s="1"/>
  <c r="C610" i="1"/>
  <c r="D610" i="1"/>
  <c r="E610" i="1"/>
  <c r="F610" i="1"/>
  <c r="G610" i="1"/>
  <c r="H610" i="1"/>
  <c r="I610" i="1"/>
  <c r="J610" i="1"/>
  <c r="K610" i="1"/>
  <c r="I610" i="6" s="1"/>
  <c r="L610" i="1"/>
  <c r="M610" i="1"/>
  <c r="N610" i="1"/>
  <c r="O610" i="1"/>
  <c r="P610" i="1"/>
  <c r="Q610" i="1"/>
  <c r="K610" i="6" s="1"/>
  <c r="K610" i="8" s="1"/>
  <c r="R610" i="1"/>
  <c r="S610" i="1"/>
  <c r="A611" i="1"/>
  <c r="A611" i="6" s="1"/>
  <c r="B611" i="1"/>
  <c r="C611" i="1"/>
  <c r="D611" i="1"/>
  <c r="E611" i="1"/>
  <c r="F611" i="1"/>
  <c r="G611" i="1"/>
  <c r="H611" i="1"/>
  <c r="I611" i="1"/>
  <c r="J611" i="1"/>
  <c r="K611" i="1"/>
  <c r="L611" i="1"/>
  <c r="M611" i="1"/>
  <c r="N611" i="1"/>
  <c r="O611" i="1"/>
  <c r="P611" i="1"/>
  <c r="Q611" i="1"/>
  <c r="R611" i="1"/>
  <c r="R611" i="6" s="1"/>
  <c r="S611" i="1"/>
  <c r="A612" i="1"/>
  <c r="A612" i="6" s="1"/>
  <c r="B612" i="1"/>
  <c r="C612" i="1"/>
  <c r="D612" i="1"/>
  <c r="E612" i="1"/>
  <c r="F612" i="1"/>
  <c r="G612" i="1"/>
  <c r="H612" i="1"/>
  <c r="I612" i="1"/>
  <c r="J612" i="1"/>
  <c r="K612" i="1"/>
  <c r="L612" i="1"/>
  <c r="M612" i="1"/>
  <c r="N612" i="1"/>
  <c r="O612" i="1"/>
  <c r="P612" i="1"/>
  <c r="Q612" i="1"/>
  <c r="P612" i="6" s="1"/>
  <c r="P612" i="9" s="1"/>
  <c r="R612" i="1"/>
  <c r="S612" i="1"/>
  <c r="A613" i="1"/>
  <c r="A613" i="6" s="1"/>
  <c r="B613" i="1"/>
  <c r="C613" i="1"/>
  <c r="D613" i="1"/>
  <c r="E613" i="1"/>
  <c r="F613" i="1"/>
  <c r="G613" i="1"/>
  <c r="H613" i="1"/>
  <c r="I613" i="1"/>
  <c r="J613" i="1"/>
  <c r="K613" i="1"/>
  <c r="L613" i="1"/>
  <c r="M613" i="1"/>
  <c r="N613" i="1"/>
  <c r="O613" i="1"/>
  <c r="P613" i="1"/>
  <c r="Q613" i="1"/>
  <c r="K613" i="6" s="1"/>
  <c r="K613" i="8" s="1"/>
  <c r="R613" i="1"/>
  <c r="R613" i="6" s="1"/>
  <c r="S613" i="1"/>
  <c r="A614" i="1"/>
  <c r="A614" i="6" s="1"/>
  <c r="B614" i="1"/>
  <c r="C614" i="1"/>
  <c r="D614" i="1"/>
  <c r="E614" i="1"/>
  <c r="F614" i="1"/>
  <c r="G614" i="1"/>
  <c r="H614" i="1"/>
  <c r="I614" i="1"/>
  <c r="J614" i="1"/>
  <c r="K614" i="1"/>
  <c r="L614" i="1"/>
  <c r="M614" i="1"/>
  <c r="N614" i="1"/>
  <c r="O614" i="1"/>
  <c r="P614" i="1"/>
  <c r="Q614" i="1"/>
  <c r="R614" i="1"/>
  <c r="S614" i="1"/>
  <c r="A615" i="1"/>
  <c r="A615" i="6" s="1"/>
  <c r="B615" i="1"/>
  <c r="F615" i="6" s="1"/>
  <c r="C615" i="1"/>
  <c r="D615" i="1"/>
  <c r="E615" i="1"/>
  <c r="F615" i="1"/>
  <c r="G615" i="1"/>
  <c r="H615" i="1"/>
  <c r="I615" i="1"/>
  <c r="J615" i="1"/>
  <c r="K615" i="1"/>
  <c r="L615" i="1"/>
  <c r="M615" i="1"/>
  <c r="N615" i="1"/>
  <c r="O615" i="1"/>
  <c r="P615" i="1"/>
  <c r="Q615" i="1"/>
  <c r="R615" i="1"/>
  <c r="S615" i="1"/>
  <c r="A616" i="1"/>
  <c r="A616" i="6" s="1"/>
  <c r="B616" i="1"/>
  <c r="C616" i="1"/>
  <c r="D616" i="1"/>
  <c r="E616" i="1"/>
  <c r="F616" i="1"/>
  <c r="G616" i="1"/>
  <c r="H616" i="1"/>
  <c r="I616" i="1"/>
  <c r="J616" i="1"/>
  <c r="K616" i="1"/>
  <c r="L616" i="1"/>
  <c r="M616" i="1"/>
  <c r="N616" i="1"/>
  <c r="O616" i="1"/>
  <c r="G616" i="6" s="1"/>
  <c r="P616" i="1"/>
  <c r="Q616" i="1"/>
  <c r="R616" i="1"/>
  <c r="R616" i="6" s="1"/>
  <c r="S616" i="1"/>
  <c r="A617" i="1"/>
  <c r="A617" i="6" s="1"/>
  <c r="B617" i="1"/>
  <c r="C617" i="1"/>
  <c r="D617" i="1"/>
  <c r="E617" i="1"/>
  <c r="F617" i="1"/>
  <c r="G617" i="1"/>
  <c r="H617" i="1"/>
  <c r="I617" i="1"/>
  <c r="J617" i="1"/>
  <c r="K617" i="1"/>
  <c r="L617" i="1"/>
  <c r="M617" i="1"/>
  <c r="N617" i="1"/>
  <c r="O617" i="1"/>
  <c r="P617" i="1"/>
  <c r="Q617" i="1"/>
  <c r="P617" i="6" s="1"/>
  <c r="P617" i="9" s="1"/>
  <c r="R617" i="1"/>
  <c r="S617" i="1"/>
  <c r="A618" i="1"/>
  <c r="A618" i="6" s="1"/>
  <c r="B618" i="1"/>
  <c r="C618" i="1"/>
  <c r="D618" i="1"/>
  <c r="E618" i="1"/>
  <c r="F618" i="1"/>
  <c r="G618" i="1"/>
  <c r="H618" i="1"/>
  <c r="I618" i="1"/>
  <c r="J618" i="1"/>
  <c r="K618" i="1"/>
  <c r="L618" i="1"/>
  <c r="M618" i="1"/>
  <c r="N618" i="1"/>
  <c r="O618" i="1"/>
  <c r="P618" i="1"/>
  <c r="Q618" i="1"/>
  <c r="K618" i="6" s="1"/>
  <c r="K618" i="8" s="1"/>
  <c r="R618" i="1"/>
  <c r="S618" i="1"/>
  <c r="A619" i="1"/>
  <c r="A619" i="6" s="1"/>
  <c r="B619" i="1"/>
  <c r="C619" i="1"/>
  <c r="D619" i="1"/>
  <c r="E619" i="1"/>
  <c r="F619" i="1"/>
  <c r="G619" i="1"/>
  <c r="H619" i="1"/>
  <c r="H619" i="6" s="1"/>
  <c r="I619" i="1"/>
  <c r="J619" i="1"/>
  <c r="K619" i="1"/>
  <c r="L619" i="1"/>
  <c r="M619" i="1"/>
  <c r="N619" i="1"/>
  <c r="O619" i="1"/>
  <c r="P619" i="1"/>
  <c r="Q619" i="1"/>
  <c r="P619" i="6" s="1"/>
  <c r="P619" i="9" s="1"/>
  <c r="R619" i="1"/>
  <c r="R619" i="6" s="1"/>
  <c r="S619" i="1"/>
  <c r="A620" i="1"/>
  <c r="A620" i="6" s="1"/>
  <c r="B620" i="1"/>
  <c r="C620" i="1"/>
  <c r="D620" i="1"/>
  <c r="E620" i="1"/>
  <c r="F620" i="1"/>
  <c r="G620" i="1"/>
  <c r="H620" i="1"/>
  <c r="I620" i="1"/>
  <c r="J620" i="1"/>
  <c r="K620" i="1"/>
  <c r="L620" i="1"/>
  <c r="M620" i="1"/>
  <c r="N620" i="1"/>
  <c r="O620" i="1"/>
  <c r="P620" i="1"/>
  <c r="Q620" i="1"/>
  <c r="R620" i="1"/>
  <c r="S620" i="1"/>
  <c r="A621" i="1"/>
  <c r="A621" i="6" s="1"/>
  <c r="B621" i="1"/>
  <c r="C621" i="1"/>
  <c r="D621" i="1"/>
  <c r="E621" i="1"/>
  <c r="F621" i="1"/>
  <c r="G621" i="1"/>
  <c r="H621" i="1"/>
  <c r="I621" i="1"/>
  <c r="J621" i="1"/>
  <c r="K621" i="1"/>
  <c r="L621" i="1"/>
  <c r="M621" i="1"/>
  <c r="N621" i="1"/>
  <c r="O621" i="1"/>
  <c r="P621" i="1"/>
  <c r="Q621" i="1"/>
  <c r="K621" i="6" s="1"/>
  <c r="K621" i="8" s="1"/>
  <c r="R621" i="1"/>
  <c r="R621" i="6" s="1"/>
  <c r="S621" i="1"/>
  <c r="A622" i="1"/>
  <c r="A622" i="6" s="1"/>
  <c r="B622" i="1"/>
  <c r="C622" i="1"/>
  <c r="D622" i="1"/>
  <c r="E622" i="1"/>
  <c r="F622" i="1"/>
  <c r="G622" i="1"/>
  <c r="H622" i="1"/>
  <c r="I622" i="1"/>
  <c r="J622" i="1"/>
  <c r="K622" i="1"/>
  <c r="L622" i="1"/>
  <c r="M622" i="1"/>
  <c r="N622" i="1"/>
  <c r="O622" i="1"/>
  <c r="P622" i="1"/>
  <c r="Q622" i="1"/>
  <c r="P622" i="6" s="1"/>
  <c r="P622" i="9" s="1"/>
  <c r="R622" i="1"/>
  <c r="S622" i="1"/>
  <c r="A623" i="1"/>
  <c r="A623" i="6" s="1"/>
  <c r="B623" i="1"/>
  <c r="C623" i="1"/>
  <c r="D623" i="1"/>
  <c r="E623" i="1"/>
  <c r="F623" i="1"/>
  <c r="G623" i="1"/>
  <c r="H623" i="1"/>
  <c r="I623" i="1"/>
  <c r="J623" i="1"/>
  <c r="K623" i="1"/>
  <c r="L623" i="1"/>
  <c r="M623" i="1"/>
  <c r="N623" i="1"/>
  <c r="O623" i="1"/>
  <c r="P623" i="1"/>
  <c r="Q623" i="1"/>
  <c r="R623" i="1"/>
  <c r="R623" i="6" s="1"/>
  <c r="S623" i="1"/>
  <c r="A624" i="1"/>
  <c r="A624" i="6" s="1"/>
  <c r="B624" i="1"/>
  <c r="C624" i="1"/>
  <c r="D624" i="1"/>
  <c r="E624" i="1"/>
  <c r="F624" i="1"/>
  <c r="G624" i="1"/>
  <c r="H624" i="1"/>
  <c r="I624" i="1"/>
  <c r="J624" i="1"/>
  <c r="K624" i="1"/>
  <c r="L624" i="1"/>
  <c r="M624" i="1"/>
  <c r="N624" i="1"/>
  <c r="O624" i="1"/>
  <c r="P624" i="1"/>
  <c r="Q624" i="1"/>
  <c r="R624" i="1"/>
  <c r="S624" i="1"/>
  <c r="A625" i="1"/>
  <c r="B625" i="1"/>
  <c r="C625" i="1"/>
  <c r="D625" i="1"/>
  <c r="E625" i="1"/>
  <c r="F625" i="1"/>
  <c r="G625" i="1"/>
  <c r="H625" i="1"/>
  <c r="I625" i="1"/>
  <c r="J625" i="1"/>
  <c r="K625" i="1"/>
  <c r="L625" i="1"/>
  <c r="M625" i="1"/>
  <c r="N625" i="1"/>
  <c r="O625" i="1"/>
  <c r="P625" i="1"/>
  <c r="Q625" i="1"/>
  <c r="P625" i="6" s="1"/>
  <c r="P625" i="9" s="1"/>
  <c r="R625" i="1"/>
  <c r="S625" i="1"/>
  <c r="A626" i="1"/>
  <c r="A626" i="6" s="1"/>
  <c r="B626" i="1"/>
  <c r="C626" i="1"/>
  <c r="D626" i="1"/>
  <c r="E626" i="1"/>
  <c r="F626" i="1"/>
  <c r="G626" i="1"/>
  <c r="H626" i="1"/>
  <c r="I626" i="1"/>
  <c r="J626" i="1"/>
  <c r="K626" i="1"/>
  <c r="L626" i="1"/>
  <c r="M626" i="1"/>
  <c r="N626" i="1"/>
  <c r="O626" i="1"/>
  <c r="P626" i="1"/>
  <c r="Q626" i="1"/>
  <c r="R626" i="1"/>
  <c r="S626" i="1"/>
  <c r="A627" i="1"/>
  <c r="A627" i="6" s="1"/>
  <c r="B627" i="1"/>
  <c r="C627" i="1"/>
  <c r="D627" i="1"/>
  <c r="E627" i="1"/>
  <c r="F627" i="1"/>
  <c r="G627" i="1"/>
  <c r="H627" i="1"/>
  <c r="I627" i="1"/>
  <c r="J627" i="1"/>
  <c r="K627" i="1"/>
  <c r="L627" i="1"/>
  <c r="M627" i="1"/>
  <c r="N627" i="1"/>
  <c r="O627" i="1"/>
  <c r="P627" i="1"/>
  <c r="Q627" i="1"/>
  <c r="R627" i="1"/>
  <c r="S627" i="1"/>
  <c r="A628" i="1"/>
  <c r="A628" i="6" s="1"/>
  <c r="B628" i="1"/>
  <c r="C628" i="1"/>
  <c r="D628" i="1"/>
  <c r="E628" i="1"/>
  <c r="F628" i="1"/>
  <c r="G628" i="1"/>
  <c r="H628" i="1"/>
  <c r="I628" i="1"/>
  <c r="J628" i="1"/>
  <c r="K628" i="1"/>
  <c r="L628" i="1"/>
  <c r="M628" i="1"/>
  <c r="N628" i="1"/>
  <c r="O628" i="1"/>
  <c r="P628" i="1"/>
  <c r="Q628" i="1"/>
  <c r="R628" i="1"/>
  <c r="S628" i="1"/>
  <c r="A629" i="1"/>
  <c r="A629" i="6" s="1"/>
  <c r="B629" i="1"/>
  <c r="C629" i="1"/>
  <c r="D629" i="1"/>
  <c r="E629" i="1"/>
  <c r="F629" i="1"/>
  <c r="G629" i="1"/>
  <c r="H629" i="1"/>
  <c r="I629" i="1"/>
  <c r="J629" i="1"/>
  <c r="K629" i="1"/>
  <c r="I629" i="6" s="1"/>
  <c r="L629" i="1"/>
  <c r="M629" i="1"/>
  <c r="N629" i="1"/>
  <c r="O629" i="1"/>
  <c r="P629" i="1"/>
  <c r="Q629" i="1"/>
  <c r="K629" i="6" s="1"/>
  <c r="K629" i="8" s="1"/>
  <c r="R629" i="1"/>
  <c r="R629" i="6" s="1"/>
  <c r="S629" i="1"/>
  <c r="A630" i="1"/>
  <c r="A630" i="6" s="1"/>
  <c r="B630" i="1"/>
  <c r="C630" i="1"/>
  <c r="D630" i="1"/>
  <c r="E630" i="1"/>
  <c r="F630" i="1"/>
  <c r="G630" i="1"/>
  <c r="H630" i="1"/>
  <c r="I630" i="1"/>
  <c r="J630" i="1"/>
  <c r="K630" i="1"/>
  <c r="L630" i="1"/>
  <c r="M630" i="1"/>
  <c r="N630" i="1"/>
  <c r="O630" i="1"/>
  <c r="P630" i="1"/>
  <c r="Q630" i="1"/>
  <c r="R630" i="1"/>
  <c r="S630" i="1"/>
  <c r="A631" i="1"/>
  <c r="A631" i="6" s="1"/>
  <c r="B631" i="1"/>
  <c r="C631" i="1"/>
  <c r="D631" i="1"/>
  <c r="E631" i="1"/>
  <c r="F631" i="1"/>
  <c r="G631" i="1"/>
  <c r="H631" i="1"/>
  <c r="I631" i="1"/>
  <c r="J631" i="1"/>
  <c r="K631" i="1"/>
  <c r="L631" i="1"/>
  <c r="M631" i="1"/>
  <c r="N631" i="1"/>
  <c r="O631" i="1"/>
  <c r="P631" i="1"/>
  <c r="Q631" i="1"/>
  <c r="P631" i="6" s="1"/>
  <c r="P631" i="9" s="1"/>
  <c r="R631" i="1"/>
  <c r="S631" i="1"/>
  <c r="A632" i="1"/>
  <c r="A632" i="6" s="1"/>
  <c r="B632" i="1"/>
  <c r="C632" i="1"/>
  <c r="D632" i="1"/>
  <c r="E632" i="1"/>
  <c r="F632" i="1"/>
  <c r="G632" i="1"/>
  <c r="H632" i="1"/>
  <c r="I632" i="1"/>
  <c r="J632" i="1"/>
  <c r="K632" i="1"/>
  <c r="L632" i="1"/>
  <c r="M632" i="1"/>
  <c r="N632" i="1"/>
  <c r="O632" i="1"/>
  <c r="P632" i="1"/>
  <c r="Q632" i="1"/>
  <c r="R632" i="1"/>
  <c r="S632" i="1"/>
  <c r="A633" i="1"/>
  <c r="A633" i="6" s="1"/>
  <c r="B633" i="1"/>
  <c r="C633" i="1"/>
  <c r="D633" i="1"/>
  <c r="E633" i="1"/>
  <c r="F633" i="1"/>
  <c r="G633" i="1"/>
  <c r="H633" i="1"/>
  <c r="I633" i="1"/>
  <c r="J633" i="1"/>
  <c r="K633" i="1"/>
  <c r="L633" i="1"/>
  <c r="M633" i="1"/>
  <c r="N633" i="1"/>
  <c r="O633" i="1"/>
  <c r="P633" i="1"/>
  <c r="Q633" i="1"/>
  <c r="K633" i="6" s="1"/>
  <c r="K633" i="8" s="1"/>
  <c r="R633" i="1"/>
  <c r="S633" i="1"/>
  <c r="A634" i="1"/>
  <c r="A634" i="6" s="1"/>
  <c r="B634" i="1"/>
  <c r="C634" i="1"/>
  <c r="D634" i="1"/>
  <c r="E634" i="1"/>
  <c r="F634" i="1"/>
  <c r="G634" i="1"/>
  <c r="H634" i="1"/>
  <c r="I634" i="1"/>
  <c r="J634" i="1"/>
  <c r="K634" i="1"/>
  <c r="I634" i="6" s="1"/>
  <c r="L634" i="1"/>
  <c r="M634" i="1"/>
  <c r="N634" i="1"/>
  <c r="O634" i="1"/>
  <c r="P634" i="1"/>
  <c r="Q634" i="1"/>
  <c r="P634" i="6" s="1"/>
  <c r="P634" i="9" s="1"/>
  <c r="R634" i="1"/>
  <c r="S634" i="1"/>
  <c r="A635" i="1"/>
  <c r="A635" i="6" s="1"/>
  <c r="B635" i="1"/>
  <c r="C635" i="1"/>
  <c r="D635" i="1"/>
  <c r="E635" i="1"/>
  <c r="F635" i="1"/>
  <c r="G635" i="1"/>
  <c r="H635" i="1"/>
  <c r="I635" i="1"/>
  <c r="J635" i="1"/>
  <c r="K635" i="1"/>
  <c r="L635" i="1"/>
  <c r="M635" i="1"/>
  <c r="N635" i="1"/>
  <c r="O635" i="1"/>
  <c r="P635" i="1"/>
  <c r="Q635" i="1"/>
  <c r="R635" i="1"/>
  <c r="R635" i="6" s="1"/>
  <c r="S635" i="1"/>
  <c r="V635" i="9" s="1"/>
  <c r="A636" i="1"/>
  <c r="A636" i="6" s="1"/>
  <c r="B636" i="1"/>
  <c r="C636" i="1"/>
  <c r="D636" i="1"/>
  <c r="E636" i="1"/>
  <c r="F636" i="1"/>
  <c r="G636" i="1"/>
  <c r="H636" i="1"/>
  <c r="I636" i="1"/>
  <c r="J636" i="1"/>
  <c r="K636" i="1"/>
  <c r="L636" i="1"/>
  <c r="M636" i="1"/>
  <c r="N636" i="1"/>
  <c r="O636" i="1"/>
  <c r="P636" i="1"/>
  <c r="Q636" i="1"/>
  <c r="R636" i="1"/>
  <c r="S636" i="1"/>
  <c r="A637" i="1"/>
  <c r="A637" i="6" s="1"/>
  <c r="B637" i="1"/>
  <c r="C637" i="1"/>
  <c r="D637" i="1"/>
  <c r="E637" i="1"/>
  <c r="F637" i="1"/>
  <c r="G637" i="1"/>
  <c r="H637" i="1"/>
  <c r="I637" i="1"/>
  <c r="J637" i="1"/>
  <c r="K637" i="1"/>
  <c r="L637" i="1"/>
  <c r="M637" i="1"/>
  <c r="N637" i="1"/>
  <c r="O637" i="1"/>
  <c r="P637" i="1"/>
  <c r="Q637" i="1"/>
  <c r="P637" i="6" s="1"/>
  <c r="P637" i="9" s="1"/>
  <c r="R637" i="1"/>
  <c r="R637" i="6" s="1"/>
  <c r="S637" i="1"/>
  <c r="A638" i="1"/>
  <c r="A638" i="6" s="1"/>
  <c r="B638" i="1"/>
  <c r="C638" i="1"/>
  <c r="D638" i="1"/>
  <c r="E638" i="1"/>
  <c r="F638" i="1"/>
  <c r="G638" i="1"/>
  <c r="H638" i="1"/>
  <c r="H638" i="6" s="1"/>
  <c r="I638" i="1"/>
  <c r="J638" i="1"/>
  <c r="K638" i="1"/>
  <c r="L638" i="1"/>
  <c r="M638" i="1"/>
  <c r="N638" i="1"/>
  <c r="O638" i="1"/>
  <c r="F638" i="6" s="1"/>
  <c r="P638" i="1"/>
  <c r="Q638" i="1"/>
  <c r="R638" i="1"/>
  <c r="S638" i="1"/>
  <c r="R638" i="6" s="1"/>
  <c r="A639" i="1"/>
  <c r="A639" i="6" s="1"/>
  <c r="B639" i="1"/>
  <c r="C639" i="1"/>
  <c r="D639" i="1"/>
  <c r="E639" i="1"/>
  <c r="F639" i="1"/>
  <c r="G639" i="1"/>
  <c r="H639" i="1"/>
  <c r="I639" i="1"/>
  <c r="J639" i="1"/>
  <c r="K639" i="1"/>
  <c r="L639" i="1"/>
  <c r="I639" i="6" s="1"/>
  <c r="M639" i="1"/>
  <c r="N639" i="1"/>
  <c r="O639" i="1"/>
  <c r="P639" i="1"/>
  <c r="Q639" i="1"/>
  <c r="P639" i="6" s="1"/>
  <c r="P639" i="9" s="1"/>
  <c r="R639" i="1"/>
  <c r="S639" i="1"/>
  <c r="A640" i="1"/>
  <c r="A640" i="6" s="1"/>
  <c r="B640" i="1"/>
  <c r="C640" i="1"/>
  <c r="D640" i="1"/>
  <c r="E640" i="1"/>
  <c r="F640" i="1"/>
  <c r="G640" i="1"/>
  <c r="H640" i="1"/>
  <c r="I640" i="1"/>
  <c r="J640" i="1"/>
  <c r="K640" i="1"/>
  <c r="L640" i="1"/>
  <c r="M640" i="1"/>
  <c r="N640" i="1"/>
  <c r="O640" i="1"/>
  <c r="P640" i="1"/>
  <c r="Q640" i="1"/>
  <c r="R640" i="1"/>
  <c r="R640" i="6" s="1"/>
  <c r="S640" i="1"/>
  <c r="A641" i="1"/>
  <c r="A641" i="6" s="1"/>
  <c r="B641" i="1"/>
  <c r="C641" i="1"/>
  <c r="D641" i="1"/>
  <c r="E641" i="1"/>
  <c r="F641" i="1"/>
  <c r="G641" i="1"/>
  <c r="H641" i="1"/>
  <c r="I641" i="1"/>
  <c r="J641" i="1"/>
  <c r="K641" i="1"/>
  <c r="L641" i="1"/>
  <c r="M641" i="1"/>
  <c r="N641" i="1"/>
  <c r="F641" i="6" s="1"/>
  <c r="O641" i="1"/>
  <c r="P641" i="1"/>
  <c r="Q641" i="1"/>
  <c r="P641" i="6" s="1"/>
  <c r="P641" i="9" s="1"/>
  <c r="R641" i="1"/>
  <c r="S641" i="1"/>
  <c r="A642" i="1"/>
  <c r="A642" i="6" s="1"/>
  <c r="B642" i="1"/>
  <c r="C642" i="1"/>
  <c r="E642" i="6" s="1"/>
  <c r="D642" i="1"/>
  <c r="E642" i="1"/>
  <c r="F642" i="1"/>
  <c r="G642" i="1"/>
  <c r="H642" i="1"/>
  <c r="I642" i="1"/>
  <c r="J642" i="1"/>
  <c r="K642" i="1"/>
  <c r="L642" i="1"/>
  <c r="M642" i="1"/>
  <c r="N642" i="1"/>
  <c r="O642" i="1"/>
  <c r="P642" i="1"/>
  <c r="Q642" i="1"/>
  <c r="R642" i="1"/>
  <c r="S642" i="1"/>
  <c r="A643" i="1"/>
  <c r="A643" i="6" s="1"/>
  <c r="B643" i="1"/>
  <c r="C643" i="1"/>
  <c r="D643" i="1"/>
  <c r="E643" i="1"/>
  <c r="F643" i="1"/>
  <c r="G643" i="1"/>
  <c r="H643" i="1"/>
  <c r="H643" i="6" s="1"/>
  <c r="I643" i="1"/>
  <c r="J643" i="1"/>
  <c r="K643" i="1"/>
  <c r="L643" i="1"/>
  <c r="M643" i="1"/>
  <c r="N643" i="1"/>
  <c r="O643" i="1"/>
  <c r="P643" i="1"/>
  <c r="Q643" i="1"/>
  <c r="R643" i="1"/>
  <c r="R643" i="6" s="1"/>
  <c r="S643" i="1"/>
  <c r="A644" i="1"/>
  <c r="A644" i="6" s="1"/>
  <c r="B644" i="1"/>
  <c r="C644" i="1"/>
  <c r="D644" i="1"/>
  <c r="E644" i="1"/>
  <c r="F644" i="1"/>
  <c r="G644" i="1"/>
  <c r="H644" i="1"/>
  <c r="I644" i="1"/>
  <c r="J644" i="1"/>
  <c r="K644" i="1"/>
  <c r="L644" i="1"/>
  <c r="M644" i="1"/>
  <c r="N644" i="1"/>
  <c r="O644" i="1"/>
  <c r="P644" i="1"/>
  <c r="Q644" i="1"/>
  <c r="R644" i="1"/>
  <c r="S644" i="1"/>
  <c r="A645" i="1"/>
  <c r="B645" i="1"/>
  <c r="C645" i="1"/>
  <c r="D645" i="1"/>
  <c r="E645" i="1"/>
  <c r="F645" i="1"/>
  <c r="G645" i="1"/>
  <c r="H645" i="1"/>
  <c r="I645" i="1"/>
  <c r="J645" i="1"/>
  <c r="K645" i="1"/>
  <c r="L645" i="1"/>
  <c r="M645" i="1"/>
  <c r="N645" i="1"/>
  <c r="O645" i="1"/>
  <c r="P645" i="1"/>
  <c r="Q645" i="1"/>
  <c r="P645" i="6" s="1"/>
  <c r="P645" i="9" s="1"/>
  <c r="R645" i="1"/>
  <c r="R645" i="6" s="1"/>
  <c r="S645" i="1"/>
  <c r="A646" i="1"/>
  <c r="A646" i="6" s="1"/>
  <c r="B646" i="1"/>
  <c r="C646" i="1"/>
  <c r="D646" i="1"/>
  <c r="E646" i="1"/>
  <c r="F646" i="1"/>
  <c r="G646" i="1"/>
  <c r="E646" i="6" s="1"/>
  <c r="H646" i="1"/>
  <c r="I646" i="1"/>
  <c r="J646" i="1"/>
  <c r="K646" i="1"/>
  <c r="L646" i="1"/>
  <c r="M646" i="1"/>
  <c r="N646" i="1"/>
  <c r="O646" i="1"/>
  <c r="P646" i="1"/>
  <c r="Q646" i="1"/>
  <c r="K646" i="6" s="1"/>
  <c r="K646" i="8" s="1"/>
  <c r="R646" i="1"/>
  <c r="S646" i="1"/>
  <c r="A647" i="1"/>
  <c r="A647" i="6" s="1"/>
  <c r="B647" i="1"/>
  <c r="C647" i="1"/>
  <c r="D647" i="1"/>
  <c r="E647" i="1"/>
  <c r="F647" i="1"/>
  <c r="G647" i="1"/>
  <c r="H647" i="1"/>
  <c r="I647" i="1"/>
  <c r="J647" i="1"/>
  <c r="K647" i="1"/>
  <c r="L647" i="1"/>
  <c r="M647" i="1"/>
  <c r="N647" i="1"/>
  <c r="O647" i="1"/>
  <c r="P647" i="1"/>
  <c r="Q647" i="1"/>
  <c r="R647" i="1"/>
  <c r="S647" i="1"/>
  <c r="A648" i="1"/>
  <c r="A648" i="6" s="1"/>
  <c r="B648" i="1"/>
  <c r="C648" i="1"/>
  <c r="D648" i="1"/>
  <c r="E648" i="1"/>
  <c r="F648" i="1"/>
  <c r="G648" i="1"/>
  <c r="H648" i="1"/>
  <c r="I648" i="1"/>
  <c r="J648" i="1"/>
  <c r="K648" i="1"/>
  <c r="L648" i="1"/>
  <c r="M648" i="1"/>
  <c r="N648" i="1"/>
  <c r="F648" i="6" s="1"/>
  <c r="O648" i="1"/>
  <c r="P648" i="1"/>
  <c r="Q648" i="1"/>
  <c r="R648" i="1"/>
  <c r="S648" i="1"/>
  <c r="A649" i="1"/>
  <c r="A649" i="6" s="1"/>
  <c r="B649" i="1"/>
  <c r="C649" i="1"/>
  <c r="D649" i="1"/>
  <c r="E649" i="1"/>
  <c r="F649" i="1"/>
  <c r="G649" i="1"/>
  <c r="H649" i="1"/>
  <c r="I649" i="1"/>
  <c r="J649" i="1"/>
  <c r="K649" i="1"/>
  <c r="L649" i="1"/>
  <c r="M649" i="1"/>
  <c r="N649" i="1"/>
  <c r="F649" i="6" s="1"/>
  <c r="O649" i="1"/>
  <c r="P649" i="1"/>
  <c r="Q649" i="1"/>
  <c r="R649" i="1"/>
  <c r="R649" i="6" s="1"/>
  <c r="S649" i="1"/>
  <c r="A650" i="1"/>
  <c r="B650" i="1"/>
  <c r="C650" i="1"/>
  <c r="D650" i="1"/>
  <c r="E650" i="1"/>
  <c r="F650" i="1"/>
  <c r="G650" i="1"/>
  <c r="H650" i="1"/>
  <c r="I650" i="1"/>
  <c r="J650" i="1"/>
  <c r="K650" i="1"/>
  <c r="L650" i="1"/>
  <c r="M650" i="1"/>
  <c r="N650" i="1"/>
  <c r="O650" i="1"/>
  <c r="P650" i="1"/>
  <c r="Q650" i="1"/>
  <c r="P650" i="6" s="1"/>
  <c r="P650" i="9" s="1"/>
  <c r="R650" i="1"/>
  <c r="S650" i="1"/>
  <c r="A651" i="1"/>
  <c r="A651" i="6" s="1"/>
  <c r="B651" i="1"/>
  <c r="C651" i="1"/>
  <c r="D651" i="1"/>
  <c r="E651" i="1"/>
  <c r="F651" i="1"/>
  <c r="G651" i="1"/>
  <c r="H651" i="1"/>
  <c r="I651" i="1"/>
  <c r="J651" i="1"/>
  <c r="K651" i="1"/>
  <c r="L651" i="1"/>
  <c r="M651" i="1"/>
  <c r="N651" i="1"/>
  <c r="O651" i="1"/>
  <c r="P651" i="1"/>
  <c r="Q651" i="1"/>
  <c r="R651" i="1"/>
  <c r="S651" i="1"/>
  <c r="A652" i="1"/>
  <c r="A652" i="6" s="1"/>
  <c r="B652" i="1"/>
  <c r="C652" i="1"/>
  <c r="D652" i="1"/>
  <c r="E652" i="1"/>
  <c r="F652" i="1"/>
  <c r="G652" i="1"/>
  <c r="H652" i="1"/>
  <c r="I652" i="1"/>
  <c r="J652" i="1"/>
  <c r="K652" i="1"/>
  <c r="L652" i="1"/>
  <c r="M652" i="1"/>
  <c r="N652" i="1"/>
  <c r="O652" i="1"/>
  <c r="P652" i="1"/>
  <c r="Q652" i="1"/>
  <c r="K652" i="6" s="1"/>
  <c r="K652" i="8" s="1"/>
  <c r="R652" i="1"/>
  <c r="S652" i="1"/>
  <c r="A653" i="1"/>
  <c r="A653" i="6" s="1"/>
  <c r="B653" i="1"/>
  <c r="C653" i="1"/>
  <c r="D653" i="1"/>
  <c r="E653" i="1"/>
  <c r="F653" i="1"/>
  <c r="G653" i="1"/>
  <c r="H653" i="1"/>
  <c r="I653" i="1"/>
  <c r="J653" i="1"/>
  <c r="K653" i="1"/>
  <c r="L653" i="1"/>
  <c r="M653" i="1"/>
  <c r="N653" i="1"/>
  <c r="O653" i="1"/>
  <c r="P653" i="1"/>
  <c r="Q653" i="1"/>
  <c r="P653" i="6" s="1"/>
  <c r="P653" i="9" s="1"/>
  <c r="R653" i="1"/>
  <c r="R653" i="6" s="1"/>
  <c r="S653" i="1"/>
  <c r="A654" i="1"/>
  <c r="A654" i="6" s="1"/>
  <c r="B654" i="1"/>
  <c r="C654" i="1"/>
  <c r="D654" i="1"/>
  <c r="E654" i="1"/>
  <c r="F654" i="1"/>
  <c r="G654" i="1"/>
  <c r="H654" i="1"/>
  <c r="I654" i="1"/>
  <c r="J654" i="1"/>
  <c r="K654" i="1"/>
  <c r="L654" i="1"/>
  <c r="M654" i="1"/>
  <c r="N654" i="1"/>
  <c r="O654" i="1"/>
  <c r="P654" i="1"/>
  <c r="Q654" i="1"/>
  <c r="R654" i="1"/>
  <c r="S654" i="1"/>
  <c r="A655" i="1"/>
  <c r="A655" i="6" s="1"/>
  <c r="B655" i="1"/>
  <c r="C655" i="1"/>
  <c r="D655" i="1"/>
  <c r="E655" i="1"/>
  <c r="F655" i="1"/>
  <c r="G655" i="1"/>
  <c r="H655" i="1"/>
  <c r="I655" i="1"/>
  <c r="J655" i="1"/>
  <c r="K655" i="1"/>
  <c r="L655" i="1"/>
  <c r="M655" i="1"/>
  <c r="N655" i="1"/>
  <c r="O655" i="1"/>
  <c r="P655" i="1"/>
  <c r="Q655" i="1"/>
  <c r="R655" i="1"/>
  <c r="S655" i="1"/>
  <c r="A656" i="1"/>
  <c r="A656" i="6" s="1"/>
  <c r="B656" i="1"/>
  <c r="C656" i="1"/>
  <c r="D656" i="1"/>
  <c r="E656" i="1"/>
  <c r="F656" i="1"/>
  <c r="G656" i="1"/>
  <c r="H656" i="1"/>
  <c r="I656" i="1"/>
  <c r="J656" i="1"/>
  <c r="K656" i="1"/>
  <c r="L656" i="1"/>
  <c r="M656" i="1"/>
  <c r="N656" i="1"/>
  <c r="O656" i="1"/>
  <c r="P656" i="1"/>
  <c r="Q656" i="1"/>
  <c r="R656" i="1"/>
  <c r="R656" i="6" s="1"/>
  <c r="S656" i="1"/>
  <c r="A657" i="1"/>
  <c r="A657" i="6" s="1"/>
  <c r="B657" i="1"/>
  <c r="C657" i="1"/>
  <c r="D657" i="1"/>
  <c r="E657" i="1"/>
  <c r="F657" i="1"/>
  <c r="G657" i="1"/>
  <c r="H657" i="1"/>
  <c r="I657" i="1"/>
  <c r="J657" i="1"/>
  <c r="K657" i="1"/>
  <c r="L657" i="1"/>
  <c r="M657" i="1"/>
  <c r="N657" i="1"/>
  <c r="O657" i="1"/>
  <c r="P657" i="1"/>
  <c r="Q657" i="1"/>
  <c r="R657" i="1"/>
  <c r="S657" i="1"/>
  <c r="A658" i="1"/>
  <c r="A658" i="6" s="1"/>
  <c r="B658" i="1"/>
  <c r="C658" i="1"/>
  <c r="D658" i="1"/>
  <c r="E658" i="1"/>
  <c r="F658" i="1"/>
  <c r="G658" i="1"/>
  <c r="G658" i="6" s="1"/>
  <c r="H658" i="1"/>
  <c r="I658" i="1"/>
  <c r="J658" i="1"/>
  <c r="K658" i="1"/>
  <c r="L658" i="1"/>
  <c r="M658" i="1"/>
  <c r="N658" i="1"/>
  <c r="O658" i="1"/>
  <c r="P658" i="1"/>
  <c r="Q658" i="1"/>
  <c r="R658" i="1"/>
  <c r="S658" i="1"/>
  <c r="A659" i="1"/>
  <c r="A659" i="6" s="1"/>
  <c r="B659" i="1"/>
  <c r="C659" i="1"/>
  <c r="D659" i="1"/>
  <c r="E659" i="1"/>
  <c r="F659" i="1"/>
  <c r="G659" i="1"/>
  <c r="H659" i="1"/>
  <c r="I659" i="1"/>
  <c r="J659" i="1"/>
  <c r="K659" i="1"/>
  <c r="L659" i="1"/>
  <c r="M659" i="1"/>
  <c r="N659" i="1"/>
  <c r="O659" i="1"/>
  <c r="P659" i="1"/>
  <c r="Q659" i="1"/>
  <c r="R659" i="1"/>
  <c r="R659" i="6" s="1"/>
  <c r="S659" i="1"/>
  <c r="A660" i="1"/>
  <c r="A660" i="6" s="1"/>
  <c r="B660" i="1"/>
  <c r="C660" i="1"/>
  <c r="D660" i="1"/>
  <c r="E660" i="1"/>
  <c r="F660" i="1"/>
  <c r="G660" i="1"/>
  <c r="H660" i="1"/>
  <c r="I660" i="1"/>
  <c r="J660" i="1"/>
  <c r="K660" i="1"/>
  <c r="L660" i="1"/>
  <c r="M660" i="1"/>
  <c r="N660" i="1"/>
  <c r="O660" i="1"/>
  <c r="P660" i="1"/>
  <c r="Q660" i="1"/>
  <c r="R660" i="1"/>
  <c r="S660" i="1"/>
  <c r="A661" i="1"/>
  <c r="A661" i="6" s="1"/>
  <c r="B661" i="1"/>
  <c r="C661" i="1"/>
  <c r="D661" i="1"/>
  <c r="E661" i="1"/>
  <c r="F661" i="1"/>
  <c r="G661" i="1"/>
  <c r="H661" i="1"/>
  <c r="I661" i="1"/>
  <c r="J661" i="1"/>
  <c r="K661" i="1"/>
  <c r="L661" i="1"/>
  <c r="M661" i="1"/>
  <c r="N661" i="1"/>
  <c r="G661" i="6" s="1"/>
  <c r="G661" i="8" s="1"/>
  <c r="O661" i="1"/>
  <c r="P661" i="1"/>
  <c r="Q661" i="1"/>
  <c r="R661" i="1"/>
  <c r="R661" i="6" s="1"/>
  <c r="S661" i="1"/>
  <c r="A662" i="1"/>
  <c r="A662" i="6" s="1"/>
  <c r="B662" i="1"/>
  <c r="C662" i="1"/>
  <c r="D662" i="1"/>
  <c r="E662" i="1"/>
  <c r="C662" i="6" s="1"/>
  <c r="F662" i="1"/>
  <c r="G662" i="1"/>
  <c r="H662" i="1"/>
  <c r="I662" i="1"/>
  <c r="J662" i="1"/>
  <c r="K662" i="1"/>
  <c r="L662" i="1"/>
  <c r="M662" i="1"/>
  <c r="N662" i="1"/>
  <c r="O662" i="1"/>
  <c r="P662" i="1"/>
  <c r="Q662" i="1"/>
  <c r="R662" i="1"/>
  <c r="S662" i="1"/>
  <c r="A663" i="1"/>
  <c r="A663" i="6" s="1"/>
  <c r="B663" i="1"/>
  <c r="C663" i="1"/>
  <c r="D663" i="1"/>
  <c r="E663" i="1"/>
  <c r="F663" i="1"/>
  <c r="G663" i="1"/>
  <c r="H663" i="1"/>
  <c r="I663" i="1"/>
  <c r="J663" i="1"/>
  <c r="K663" i="1"/>
  <c r="L663" i="1"/>
  <c r="M663" i="1"/>
  <c r="N663" i="1"/>
  <c r="O663" i="1"/>
  <c r="P663" i="1"/>
  <c r="Q663" i="1"/>
  <c r="R663" i="1"/>
  <c r="S663" i="1"/>
  <c r="A664" i="1"/>
  <c r="A664" i="6" s="1"/>
  <c r="B664" i="1"/>
  <c r="C664" i="1"/>
  <c r="D664" i="1"/>
  <c r="E664" i="1"/>
  <c r="F664" i="1"/>
  <c r="G664" i="1"/>
  <c r="H664" i="1"/>
  <c r="I664" i="1"/>
  <c r="J664" i="1"/>
  <c r="K664" i="1"/>
  <c r="L664" i="1"/>
  <c r="M664" i="1"/>
  <c r="N664" i="1"/>
  <c r="O664" i="1"/>
  <c r="P664" i="1"/>
  <c r="Q664" i="1"/>
  <c r="R664" i="1"/>
  <c r="R664" i="6" s="1"/>
  <c r="S664" i="1"/>
  <c r="V664" i="9" s="1"/>
  <c r="A665" i="1"/>
  <c r="A665" i="6" s="1"/>
  <c r="B665" i="1"/>
  <c r="C665" i="1"/>
  <c r="D665" i="1"/>
  <c r="E665" i="1"/>
  <c r="F665" i="1"/>
  <c r="G665" i="1"/>
  <c r="H665" i="1"/>
  <c r="I665" i="1"/>
  <c r="J665" i="1"/>
  <c r="K665" i="1"/>
  <c r="L665" i="1"/>
  <c r="M665" i="1"/>
  <c r="N665" i="1"/>
  <c r="O665" i="1"/>
  <c r="P665" i="1"/>
  <c r="Q665" i="1"/>
  <c r="P665" i="6" s="1"/>
  <c r="P665" i="9" s="1"/>
  <c r="R665" i="1"/>
  <c r="S665" i="1"/>
  <c r="A666" i="1"/>
  <c r="A666" i="6" s="1"/>
  <c r="B666" i="1"/>
  <c r="C666" i="1"/>
  <c r="D666" i="1"/>
  <c r="E666" i="1"/>
  <c r="F666" i="1"/>
  <c r="G666" i="1"/>
  <c r="H666" i="1"/>
  <c r="I666" i="1"/>
  <c r="J666" i="1"/>
  <c r="K666" i="1"/>
  <c r="L666" i="1"/>
  <c r="M666" i="1"/>
  <c r="N666" i="1"/>
  <c r="O666" i="1"/>
  <c r="P666" i="1"/>
  <c r="Q666" i="1"/>
  <c r="R666" i="1"/>
  <c r="S666" i="1"/>
  <c r="A667" i="1"/>
  <c r="A667" i="6" s="1"/>
  <c r="B667" i="1"/>
  <c r="C667" i="1"/>
  <c r="D667" i="1"/>
  <c r="E667" i="1"/>
  <c r="F667" i="1"/>
  <c r="G667" i="1"/>
  <c r="H667" i="1"/>
  <c r="H667" i="6" s="1"/>
  <c r="I667" i="1"/>
  <c r="J667" i="1"/>
  <c r="K667" i="1"/>
  <c r="L667" i="1"/>
  <c r="M667" i="1"/>
  <c r="N667" i="1"/>
  <c r="O667" i="1"/>
  <c r="P667" i="1"/>
  <c r="Q667" i="1"/>
  <c r="K667" i="6" s="1"/>
  <c r="K667" i="8" s="1"/>
  <c r="R667" i="1"/>
  <c r="R667" i="6" s="1"/>
  <c r="S667" i="1"/>
  <c r="A668" i="1"/>
  <c r="A668" i="6" s="1"/>
  <c r="B668" i="1"/>
  <c r="C668" i="1"/>
  <c r="D668" i="1"/>
  <c r="E668" i="1"/>
  <c r="F668" i="1"/>
  <c r="G668" i="1"/>
  <c r="H668" i="1"/>
  <c r="I668" i="1"/>
  <c r="J668" i="1"/>
  <c r="K668" i="1"/>
  <c r="L668" i="1"/>
  <c r="M668" i="1"/>
  <c r="N668" i="1"/>
  <c r="O668" i="1"/>
  <c r="P668" i="1"/>
  <c r="Q668" i="1"/>
  <c r="R668" i="1"/>
  <c r="S668" i="1"/>
  <c r="A669" i="1"/>
  <c r="A669" i="6" s="1"/>
  <c r="B669" i="1"/>
  <c r="C669" i="1"/>
  <c r="D669" i="1"/>
  <c r="E669" i="1"/>
  <c r="F669" i="1"/>
  <c r="G669" i="1"/>
  <c r="H669" i="1"/>
  <c r="I669" i="1"/>
  <c r="J669" i="1"/>
  <c r="K669" i="1"/>
  <c r="L669" i="1"/>
  <c r="M669" i="1"/>
  <c r="N669" i="1"/>
  <c r="O669" i="1"/>
  <c r="P669" i="1"/>
  <c r="Q669" i="1"/>
  <c r="K669" i="6" s="1"/>
  <c r="K669" i="8" s="1"/>
  <c r="R669" i="1"/>
  <c r="R669" i="6" s="1"/>
  <c r="S669" i="1"/>
  <c r="A670" i="1"/>
  <c r="A670" i="6" s="1"/>
  <c r="B670" i="1"/>
  <c r="C670" i="1"/>
  <c r="D670" i="1"/>
  <c r="E670" i="1"/>
  <c r="F670" i="1"/>
  <c r="G670" i="1"/>
  <c r="H670" i="1"/>
  <c r="I670" i="1"/>
  <c r="J670" i="1"/>
  <c r="K670" i="1"/>
  <c r="L670" i="1"/>
  <c r="M670" i="1"/>
  <c r="N670" i="1"/>
  <c r="O670" i="1"/>
  <c r="P670" i="1"/>
  <c r="Q670" i="1"/>
  <c r="P670" i="6" s="1"/>
  <c r="P670" i="9" s="1"/>
  <c r="R670" i="1"/>
  <c r="S670" i="1"/>
  <c r="A671" i="1"/>
  <c r="A671" i="6" s="1"/>
  <c r="B671" i="1"/>
  <c r="C671" i="1"/>
  <c r="D671" i="1"/>
  <c r="E671" i="1"/>
  <c r="F671" i="1"/>
  <c r="G671" i="1"/>
  <c r="H671" i="1"/>
  <c r="I671" i="1"/>
  <c r="J671" i="1"/>
  <c r="K671" i="1"/>
  <c r="L671" i="1"/>
  <c r="M671" i="1"/>
  <c r="N671" i="1"/>
  <c r="O671" i="1"/>
  <c r="P671" i="1"/>
  <c r="Q671" i="1"/>
  <c r="R671" i="1"/>
  <c r="S671" i="1"/>
  <c r="A672" i="1"/>
  <c r="A672" i="6" s="1"/>
  <c r="B672" i="1"/>
  <c r="C672" i="1"/>
  <c r="D672" i="1"/>
  <c r="E672" i="1"/>
  <c r="F672" i="1"/>
  <c r="G672" i="1"/>
  <c r="H672" i="1"/>
  <c r="I672" i="1"/>
  <c r="J672" i="1"/>
  <c r="K672" i="1"/>
  <c r="L672" i="1"/>
  <c r="M672" i="1"/>
  <c r="N672" i="1"/>
  <c r="F672" i="6" s="1"/>
  <c r="O672" i="1"/>
  <c r="P672" i="1"/>
  <c r="Q672" i="1"/>
  <c r="K672" i="6" s="1"/>
  <c r="K672" i="8" s="1"/>
  <c r="R672" i="1"/>
  <c r="S672" i="1"/>
  <c r="A673" i="1"/>
  <c r="A673" i="6" s="1"/>
  <c r="B673" i="1"/>
  <c r="C673" i="1"/>
  <c r="D673" i="1"/>
  <c r="E673" i="1"/>
  <c r="F673" i="1"/>
  <c r="G673" i="1"/>
  <c r="H673" i="1"/>
  <c r="I673" i="1"/>
  <c r="J673" i="1"/>
  <c r="K673" i="1"/>
  <c r="L673" i="1"/>
  <c r="M673" i="1"/>
  <c r="N673" i="1"/>
  <c r="O673" i="1"/>
  <c r="P673" i="1"/>
  <c r="Q673" i="1"/>
  <c r="R673" i="1"/>
  <c r="S673" i="1"/>
  <c r="A674" i="1"/>
  <c r="A674" i="6" s="1"/>
  <c r="B674" i="1"/>
  <c r="C674" i="1"/>
  <c r="D674" i="1"/>
  <c r="E674" i="1"/>
  <c r="F674" i="1"/>
  <c r="G674" i="1"/>
  <c r="H674" i="1"/>
  <c r="I674" i="1"/>
  <c r="J674" i="1"/>
  <c r="K674" i="1"/>
  <c r="L674" i="1"/>
  <c r="M674" i="1"/>
  <c r="N674" i="1"/>
  <c r="O674" i="1"/>
  <c r="P674" i="1"/>
  <c r="Q674" i="1"/>
  <c r="K674" i="6" s="1"/>
  <c r="K674" i="8" s="1"/>
  <c r="R674" i="1"/>
  <c r="S674" i="1"/>
  <c r="A675" i="1"/>
  <c r="A675" i="6" s="1"/>
  <c r="B675" i="1"/>
  <c r="C675" i="1"/>
  <c r="D675" i="1"/>
  <c r="E675" i="1"/>
  <c r="F675" i="1"/>
  <c r="G675" i="1"/>
  <c r="H675" i="1"/>
  <c r="I675" i="1"/>
  <c r="J675" i="1"/>
  <c r="K675" i="1"/>
  <c r="L675" i="1"/>
  <c r="M675" i="1"/>
  <c r="N675" i="1"/>
  <c r="O675" i="1"/>
  <c r="P675" i="1"/>
  <c r="Q675" i="1"/>
  <c r="K675" i="6" s="1"/>
  <c r="K675" i="8" s="1"/>
  <c r="R675" i="1"/>
  <c r="R675" i="6" s="1"/>
  <c r="S675" i="1"/>
  <c r="A676" i="1"/>
  <c r="A676" i="6" s="1"/>
  <c r="B676" i="1"/>
  <c r="C676" i="1"/>
  <c r="D676" i="1"/>
  <c r="E676" i="1"/>
  <c r="F676" i="1"/>
  <c r="G676" i="1"/>
  <c r="H676" i="1"/>
  <c r="I676" i="1"/>
  <c r="J676" i="1"/>
  <c r="K676" i="1"/>
  <c r="L676" i="1"/>
  <c r="M676" i="1"/>
  <c r="N676" i="1"/>
  <c r="O676" i="1"/>
  <c r="P676" i="1"/>
  <c r="Q676" i="1"/>
  <c r="R676" i="1"/>
  <c r="S676" i="1"/>
  <c r="A677" i="1"/>
  <c r="A677" i="6" s="1"/>
  <c r="B677" i="1"/>
  <c r="C677" i="1"/>
  <c r="D677" i="1"/>
  <c r="E677" i="1"/>
  <c r="F677" i="1"/>
  <c r="G677" i="1"/>
  <c r="H677" i="1"/>
  <c r="I677" i="1"/>
  <c r="J677" i="1"/>
  <c r="K677" i="1"/>
  <c r="I677" i="6" s="1"/>
  <c r="L677" i="1"/>
  <c r="M677" i="1"/>
  <c r="N677" i="1"/>
  <c r="O677" i="1"/>
  <c r="P677" i="1"/>
  <c r="Q677" i="1"/>
  <c r="K677" i="6" s="1"/>
  <c r="K677" i="8" s="1"/>
  <c r="R677" i="1"/>
  <c r="R677" i="6" s="1"/>
  <c r="S677" i="1"/>
  <c r="A678" i="1"/>
  <c r="A678" i="6" s="1"/>
  <c r="B678" i="1"/>
  <c r="C678" i="1"/>
  <c r="D678" i="1"/>
  <c r="E678" i="1"/>
  <c r="F678" i="1"/>
  <c r="G678" i="1"/>
  <c r="H678" i="1"/>
  <c r="I678" i="1"/>
  <c r="J678" i="1"/>
  <c r="K678" i="1"/>
  <c r="L678" i="1"/>
  <c r="M678" i="1"/>
  <c r="N678" i="1"/>
  <c r="O678" i="1"/>
  <c r="P678" i="1"/>
  <c r="Q678" i="1"/>
  <c r="R678" i="1"/>
  <c r="S678" i="1"/>
  <c r="A679" i="1"/>
  <c r="A679" i="6" s="1"/>
  <c r="B679" i="1"/>
  <c r="C679" i="1"/>
  <c r="D679" i="1"/>
  <c r="E679" i="1"/>
  <c r="F679" i="1"/>
  <c r="G679" i="1"/>
  <c r="H679" i="1"/>
  <c r="I679" i="1"/>
  <c r="J679" i="1"/>
  <c r="K679" i="1"/>
  <c r="L679" i="1"/>
  <c r="M679" i="1"/>
  <c r="N679" i="1"/>
  <c r="O679" i="1"/>
  <c r="P679" i="1"/>
  <c r="Q679" i="1"/>
  <c r="R679" i="1"/>
  <c r="S679" i="1"/>
  <c r="V679" i="9" s="1"/>
  <c r="A680" i="1"/>
  <c r="A680" i="6" s="1"/>
  <c r="B680" i="1"/>
  <c r="C680" i="1"/>
  <c r="D680" i="1"/>
  <c r="E680" i="1"/>
  <c r="F680" i="1"/>
  <c r="G680" i="1"/>
  <c r="H680" i="1"/>
  <c r="I680" i="1"/>
  <c r="J680" i="1"/>
  <c r="K680" i="1"/>
  <c r="L680" i="1"/>
  <c r="M680" i="1"/>
  <c r="N680" i="1"/>
  <c r="O680" i="1"/>
  <c r="P680" i="1"/>
  <c r="Q680" i="1"/>
  <c r="R680" i="1"/>
  <c r="R680" i="6" s="1"/>
  <c r="S680" i="1"/>
  <c r="A681" i="1"/>
  <c r="A681" i="6" s="1"/>
  <c r="B681" i="1"/>
  <c r="C681" i="1"/>
  <c r="D681" i="1"/>
  <c r="E681" i="1"/>
  <c r="F681" i="1"/>
  <c r="G681" i="1"/>
  <c r="H681" i="1"/>
  <c r="H681" i="6" s="1"/>
  <c r="I681" i="1"/>
  <c r="J681" i="1"/>
  <c r="K681" i="1"/>
  <c r="L681" i="1"/>
  <c r="M681" i="1"/>
  <c r="N681" i="1"/>
  <c r="O681" i="1"/>
  <c r="P681" i="1"/>
  <c r="Q681" i="1"/>
  <c r="K681" i="6" s="1"/>
  <c r="K681" i="8" s="1"/>
  <c r="R681" i="1"/>
  <c r="S681" i="1"/>
  <c r="A682" i="1"/>
  <c r="A682" i="6" s="1"/>
  <c r="B682" i="1"/>
  <c r="C682" i="1"/>
  <c r="D682" i="1"/>
  <c r="E682" i="1"/>
  <c r="F682" i="1"/>
  <c r="G682" i="1"/>
  <c r="H682" i="1"/>
  <c r="I682" i="1"/>
  <c r="J682" i="1"/>
  <c r="K682" i="1"/>
  <c r="I682" i="6" s="1"/>
  <c r="L682" i="1"/>
  <c r="M682" i="1"/>
  <c r="N682" i="1"/>
  <c r="O682" i="1"/>
  <c r="P682" i="1"/>
  <c r="Q682" i="1"/>
  <c r="P682" i="6" s="1"/>
  <c r="P682" i="9" s="1"/>
  <c r="R682" i="1"/>
  <c r="S682" i="1"/>
  <c r="A683" i="1"/>
  <c r="A683" i="6" s="1"/>
  <c r="B683" i="1"/>
  <c r="E683" i="6" s="1"/>
  <c r="C683" i="1"/>
  <c r="D683" i="1"/>
  <c r="E683" i="1"/>
  <c r="F683" i="1"/>
  <c r="G683" i="1"/>
  <c r="H683" i="1"/>
  <c r="I683" i="1"/>
  <c r="J683" i="1"/>
  <c r="K683" i="1"/>
  <c r="L683" i="1"/>
  <c r="M683" i="1"/>
  <c r="N683" i="1"/>
  <c r="O683" i="1"/>
  <c r="P683" i="1"/>
  <c r="Q683" i="1"/>
  <c r="R683" i="1"/>
  <c r="R683" i="6" s="1"/>
  <c r="S683" i="1"/>
  <c r="A684" i="1"/>
  <c r="A684" i="6" s="1"/>
  <c r="B684" i="1"/>
  <c r="C684" i="1"/>
  <c r="D684" i="1"/>
  <c r="E684" i="1"/>
  <c r="F684" i="1"/>
  <c r="G684" i="1"/>
  <c r="H684" i="1"/>
  <c r="I684" i="1"/>
  <c r="J684" i="1"/>
  <c r="K684" i="1"/>
  <c r="L684" i="1"/>
  <c r="M684" i="1"/>
  <c r="N684" i="1"/>
  <c r="O684" i="1"/>
  <c r="P684" i="1"/>
  <c r="Q684" i="1"/>
  <c r="K684" i="6" s="1"/>
  <c r="K684" i="8" s="1"/>
  <c r="R684" i="1"/>
  <c r="S684" i="1"/>
  <c r="A685" i="1"/>
  <c r="A685" i="6" s="1"/>
  <c r="B685" i="1"/>
  <c r="C685" i="1"/>
  <c r="D685" i="1"/>
  <c r="E685" i="1"/>
  <c r="F685" i="1"/>
  <c r="G685" i="1"/>
  <c r="H685" i="1"/>
  <c r="I685" i="1"/>
  <c r="J685" i="1"/>
  <c r="K685" i="1"/>
  <c r="L685" i="1"/>
  <c r="M685" i="1"/>
  <c r="N685" i="1"/>
  <c r="O685" i="1"/>
  <c r="P685" i="1"/>
  <c r="Q685" i="1"/>
  <c r="P685" i="6" s="1"/>
  <c r="P685" i="9" s="1"/>
  <c r="R685" i="1"/>
  <c r="R685" i="6" s="1"/>
  <c r="S685" i="1"/>
  <c r="A686" i="1"/>
  <c r="B686" i="1"/>
  <c r="C686" i="1"/>
  <c r="D686" i="1"/>
  <c r="E686" i="1"/>
  <c r="C686" i="6" s="1"/>
  <c r="F686" i="1"/>
  <c r="G686" i="1"/>
  <c r="H686" i="1"/>
  <c r="H686" i="6" s="1"/>
  <c r="I686" i="1"/>
  <c r="J686" i="1"/>
  <c r="K686" i="1"/>
  <c r="L686" i="1"/>
  <c r="M686" i="1"/>
  <c r="N686" i="1"/>
  <c r="O686" i="1"/>
  <c r="P686" i="1"/>
  <c r="Q686" i="1"/>
  <c r="R686" i="1"/>
  <c r="S686" i="1"/>
  <c r="V686" i="9" s="1"/>
  <c r="A687" i="1"/>
  <c r="A687" i="6" s="1"/>
  <c r="B687" i="1"/>
  <c r="C687" i="1"/>
  <c r="D687" i="1"/>
  <c r="E687" i="1"/>
  <c r="F687" i="1"/>
  <c r="G687" i="1"/>
  <c r="H687" i="1"/>
  <c r="I687" i="1"/>
  <c r="J687" i="1"/>
  <c r="K687" i="1"/>
  <c r="L687" i="1"/>
  <c r="M687" i="1"/>
  <c r="N687" i="1"/>
  <c r="O687" i="1"/>
  <c r="P687" i="1"/>
  <c r="Q687" i="1"/>
  <c r="K687" i="6" s="1"/>
  <c r="K687" i="8" s="1"/>
  <c r="R687" i="1"/>
  <c r="S687" i="1"/>
  <c r="V687" i="9" s="1"/>
  <c r="A688" i="1"/>
  <c r="A688" i="6" s="1"/>
  <c r="B688" i="1"/>
  <c r="C688" i="1"/>
  <c r="D688" i="1"/>
  <c r="E688" i="1"/>
  <c r="F688" i="1"/>
  <c r="G688" i="1"/>
  <c r="H688" i="1"/>
  <c r="I688" i="1"/>
  <c r="J688" i="1"/>
  <c r="K688" i="1"/>
  <c r="L688" i="1"/>
  <c r="M688" i="1"/>
  <c r="N688" i="1"/>
  <c r="O688" i="1"/>
  <c r="I688" i="6" s="1"/>
  <c r="P688" i="1"/>
  <c r="Q688" i="1"/>
  <c r="R688" i="1"/>
  <c r="R688" i="6" s="1"/>
  <c r="S688" i="1"/>
  <c r="A689" i="1"/>
  <c r="A689" i="6" s="1"/>
  <c r="B689" i="1"/>
  <c r="C689" i="1"/>
  <c r="D689" i="1"/>
  <c r="E689" i="1"/>
  <c r="F689" i="1"/>
  <c r="E689" i="6" s="1"/>
  <c r="G689" i="1"/>
  <c r="H689" i="1"/>
  <c r="I689" i="1"/>
  <c r="J689" i="1"/>
  <c r="K689" i="1"/>
  <c r="L689" i="1"/>
  <c r="M689" i="1"/>
  <c r="N689" i="1"/>
  <c r="F689" i="6" s="1"/>
  <c r="O689" i="1"/>
  <c r="P689" i="1"/>
  <c r="Q689" i="1"/>
  <c r="R689" i="1"/>
  <c r="R689" i="6" s="1"/>
  <c r="S689" i="1"/>
  <c r="A690" i="1"/>
  <c r="A690" i="6" s="1"/>
  <c r="B690" i="1"/>
  <c r="C690" i="1"/>
  <c r="D690" i="1"/>
  <c r="E690" i="1"/>
  <c r="F690" i="1"/>
  <c r="G690" i="1"/>
  <c r="H690" i="1"/>
  <c r="I690" i="1"/>
  <c r="J690" i="1"/>
  <c r="K690" i="1"/>
  <c r="L690" i="1"/>
  <c r="M690" i="1"/>
  <c r="N690" i="1"/>
  <c r="O690" i="1"/>
  <c r="P690" i="1"/>
  <c r="Q690" i="1"/>
  <c r="R690" i="1"/>
  <c r="S690" i="1"/>
  <c r="A691" i="1"/>
  <c r="A691" i="6" s="1"/>
  <c r="B691" i="1"/>
  <c r="C691" i="1"/>
  <c r="D691" i="1"/>
  <c r="E691" i="1"/>
  <c r="F691" i="1"/>
  <c r="G691" i="1"/>
  <c r="H691" i="1"/>
  <c r="H691" i="6" s="1"/>
  <c r="I691" i="1"/>
  <c r="J691" i="1"/>
  <c r="K691" i="1"/>
  <c r="L691" i="1"/>
  <c r="M691" i="1"/>
  <c r="N691" i="1"/>
  <c r="O691" i="1"/>
  <c r="P691" i="1"/>
  <c r="Q691" i="1"/>
  <c r="R691" i="1"/>
  <c r="R691" i="6" s="1"/>
  <c r="S691" i="1"/>
  <c r="V691" i="9" s="1"/>
  <c r="A692" i="1"/>
  <c r="A692" i="6" s="1"/>
  <c r="B692" i="1"/>
  <c r="C692" i="1"/>
  <c r="D692" i="1"/>
  <c r="E692" i="1"/>
  <c r="F692" i="1"/>
  <c r="G692" i="1"/>
  <c r="H692" i="1"/>
  <c r="I692" i="1"/>
  <c r="J692" i="1"/>
  <c r="K692" i="1"/>
  <c r="L692" i="1"/>
  <c r="M692" i="1"/>
  <c r="N692" i="1"/>
  <c r="O692" i="1"/>
  <c r="P692" i="1"/>
  <c r="Q692" i="1"/>
  <c r="K692" i="6" s="1"/>
  <c r="K692" i="8" s="1"/>
  <c r="R692" i="1"/>
  <c r="R692" i="6" s="1"/>
  <c r="S692" i="1"/>
  <c r="A693" i="1"/>
  <c r="A693" i="6" s="1"/>
  <c r="B693" i="1"/>
  <c r="C693" i="6" s="1"/>
  <c r="C693" i="1"/>
  <c r="D693" i="1"/>
  <c r="E693" i="1"/>
  <c r="F693" i="1"/>
  <c r="G693" i="1"/>
  <c r="H693" i="1"/>
  <c r="I693" i="1"/>
  <c r="J693" i="1"/>
  <c r="K693" i="1"/>
  <c r="L693" i="1"/>
  <c r="M693" i="1"/>
  <c r="N693" i="1"/>
  <c r="O693" i="1"/>
  <c r="P693" i="1"/>
  <c r="Q693" i="1"/>
  <c r="P693" i="6" s="1"/>
  <c r="P693" i="9" s="1"/>
  <c r="R693" i="1"/>
  <c r="R693" i="6" s="1"/>
  <c r="S693" i="1"/>
  <c r="A694" i="1"/>
  <c r="B694" i="1"/>
  <c r="C694" i="1"/>
  <c r="D694" i="1"/>
  <c r="E694" i="1"/>
  <c r="F694" i="1"/>
  <c r="G694" i="1"/>
  <c r="E694" i="6" s="1"/>
  <c r="H694" i="1"/>
  <c r="I694" i="1"/>
  <c r="J694" i="1"/>
  <c r="K694" i="1"/>
  <c r="L694" i="1"/>
  <c r="M694" i="1"/>
  <c r="N694" i="1"/>
  <c r="O694" i="1"/>
  <c r="P694" i="1"/>
  <c r="Q694" i="1"/>
  <c r="K694" i="6" s="1"/>
  <c r="K694" i="8" s="1"/>
  <c r="R694" i="1"/>
  <c r="S694" i="1"/>
  <c r="A695" i="1"/>
  <c r="A695" i="6" s="1"/>
  <c r="B695" i="1"/>
  <c r="C695" i="1"/>
  <c r="D695" i="1"/>
  <c r="E695" i="1"/>
  <c r="F695" i="1"/>
  <c r="G695" i="1"/>
  <c r="H695" i="1"/>
  <c r="I695" i="1"/>
  <c r="J695" i="1"/>
  <c r="K695" i="1"/>
  <c r="L695" i="1"/>
  <c r="M695" i="1"/>
  <c r="N695" i="1"/>
  <c r="O695" i="1"/>
  <c r="P695" i="1"/>
  <c r="Q695" i="1"/>
  <c r="R695" i="1"/>
  <c r="R695" i="6" s="1"/>
  <c r="S695" i="1"/>
  <c r="V695" i="9" s="1"/>
  <c r="A696" i="1"/>
  <c r="A696" i="6" s="1"/>
  <c r="B696" i="1"/>
  <c r="C696" i="1"/>
  <c r="D696" i="1"/>
  <c r="E696" i="1"/>
  <c r="F696" i="1"/>
  <c r="G696" i="1"/>
  <c r="H696" i="1"/>
  <c r="I696" i="1"/>
  <c r="J696" i="1"/>
  <c r="K696" i="1"/>
  <c r="L696" i="1"/>
  <c r="M696" i="1"/>
  <c r="N696" i="1"/>
  <c r="O696" i="1"/>
  <c r="P696" i="1"/>
  <c r="Q696" i="1"/>
  <c r="R696" i="1"/>
  <c r="S696" i="1"/>
  <c r="A697" i="1"/>
  <c r="B697" i="1"/>
  <c r="C697" i="1"/>
  <c r="D697" i="1"/>
  <c r="E697" i="1"/>
  <c r="F697" i="1"/>
  <c r="G697" i="1"/>
  <c r="H697" i="1"/>
  <c r="I697" i="1"/>
  <c r="J697" i="1"/>
  <c r="K697" i="1"/>
  <c r="L697" i="1"/>
  <c r="M697" i="1"/>
  <c r="N697" i="1"/>
  <c r="F697" i="6" s="1"/>
  <c r="O697" i="1"/>
  <c r="P697" i="1"/>
  <c r="Q697" i="1"/>
  <c r="R697" i="1"/>
  <c r="R697" i="6" s="1"/>
  <c r="S697" i="1"/>
  <c r="A698" i="1"/>
  <c r="A698" i="6" s="1"/>
  <c r="B698" i="1"/>
  <c r="C698" i="1"/>
  <c r="D698" i="1"/>
  <c r="E698" i="1"/>
  <c r="F698" i="1"/>
  <c r="G698" i="1"/>
  <c r="H698" i="1"/>
  <c r="I698" i="1"/>
  <c r="J698" i="1"/>
  <c r="K698" i="1"/>
  <c r="L698" i="1"/>
  <c r="M698" i="1"/>
  <c r="N698" i="1"/>
  <c r="O698" i="1"/>
  <c r="P698" i="1"/>
  <c r="Q698" i="1"/>
  <c r="R698" i="1"/>
  <c r="S698" i="1"/>
  <c r="A699" i="1"/>
  <c r="A699" i="6" s="1"/>
  <c r="A699" i="8" s="1"/>
  <c r="B699" i="1"/>
  <c r="C699" i="1"/>
  <c r="D699" i="1"/>
  <c r="E699" i="1"/>
  <c r="F699" i="1"/>
  <c r="G699" i="1"/>
  <c r="H699" i="1"/>
  <c r="I699" i="1"/>
  <c r="J699" i="1"/>
  <c r="K699" i="1"/>
  <c r="L699" i="1"/>
  <c r="M699" i="1"/>
  <c r="N699" i="1"/>
  <c r="O699" i="1"/>
  <c r="P699" i="1"/>
  <c r="Q699" i="1"/>
  <c r="R699" i="1"/>
  <c r="S699" i="1"/>
  <c r="A700" i="1"/>
  <c r="B700" i="1"/>
  <c r="C700" i="1"/>
  <c r="D700" i="1"/>
  <c r="E700" i="1"/>
  <c r="F700" i="1"/>
  <c r="G700" i="1"/>
  <c r="H700" i="1"/>
  <c r="I700" i="1"/>
  <c r="J700" i="1"/>
  <c r="K700" i="1"/>
  <c r="L700" i="1"/>
  <c r="M700" i="1"/>
  <c r="N700" i="1"/>
  <c r="O700" i="1"/>
  <c r="P700" i="1"/>
  <c r="Q700" i="1"/>
  <c r="R700" i="1"/>
  <c r="R700" i="6" s="1"/>
  <c r="S700" i="1"/>
  <c r="A701" i="1"/>
  <c r="A701" i="6" s="1"/>
  <c r="B701" i="1"/>
  <c r="C701" i="1"/>
  <c r="D701" i="1"/>
  <c r="E701" i="1"/>
  <c r="F701" i="1"/>
  <c r="G701" i="1"/>
  <c r="H701" i="1"/>
  <c r="I701" i="1"/>
  <c r="J701" i="1"/>
  <c r="K701" i="1"/>
  <c r="L701" i="1"/>
  <c r="M701" i="1"/>
  <c r="N701" i="1"/>
  <c r="O701" i="1"/>
  <c r="P701" i="1"/>
  <c r="Q701" i="1"/>
  <c r="P701" i="6" s="1"/>
  <c r="P701" i="9" s="1"/>
  <c r="R701" i="1"/>
  <c r="R701" i="6" s="1"/>
  <c r="S701" i="1"/>
  <c r="A702" i="1"/>
  <c r="A702" i="6" s="1"/>
  <c r="B702" i="1"/>
  <c r="C702" i="1"/>
  <c r="D702" i="1"/>
  <c r="E702" i="1"/>
  <c r="F702" i="1"/>
  <c r="G702" i="1"/>
  <c r="H702" i="1"/>
  <c r="I702" i="1"/>
  <c r="J702" i="1"/>
  <c r="K702" i="1"/>
  <c r="L702" i="1"/>
  <c r="M702" i="1"/>
  <c r="N702" i="1"/>
  <c r="O702" i="1"/>
  <c r="P702" i="1"/>
  <c r="Q702" i="1"/>
  <c r="R702" i="1"/>
  <c r="S702" i="1"/>
  <c r="A703" i="1"/>
  <c r="A703" i="6" s="1"/>
  <c r="B703" i="1"/>
  <c r="C703" i="1"/>
  <c r="D703" i="1"/>
  <c r="E703" i="1"/>
  <c r="F703" i="1"/>
  <c r="G703" i="1"/>
  <c r="H703" i="1"/>
  <c r="I703" i="1"/>
  <c r="J703" i="1"/>
  <c r="K703" i="1"/>
  <c r="L703" i="1"/>
  <c r="M703" i="1"/>
  <c r="N703" i="1"/>
  <c r="O703" i="1"/>
  <c r="P703" i="1"/>
  <c r="Q703" i="1"/>
  <c r="K703" i="6" s="1"/>
  <c r="K703" i="8" s="1"/>
  <c r="R703" i="1"/>
  <c r="S703" i="1"/>
  <c r="A704" i="1"/>
  <c r="A704" i="6" s="1"/>
  <c r="B704" i="1"/>
  <c r="E704" i="6" s="1"/>
  <c r="C704" i="1"/>
  <c r="D704" i="1"/>
  <c r="E704" i="1"/>
  <c r="F704" i="1"/>
  <c r="G704" i="1"/>
  <c r="H704" i="1"/>
  <c r="I704" i="1"/>
  <c r="J704" i="1"/>
  <c r="K704" i="1"/>
  <c r="L704" i="1"/>
  <c r="M704" i="1"/>
  <c r="N704" i="1"/>
  <c r="O704" i="1"/>
  <c r="P704" i="1"/>
  <c r="Q704" i="1"/>
  <c r="R704" i="1"/>
  <c r="R704" i="6" s="1"/>
  <c r="R704" i="8" s="1"/>
  <c r="S704" i="1"/>
  <c r="A705" i="1"/>
  <c r="B705" i="1"/>
  <c r="C705" i="1"/>
  <c r="D705" i="1"/>
  <c r="E705" i="1"/>
  <c r="F705" i="1"/>
  <c r="G705" i="1"/>
  <c r="H705" i="1"/>
  <c r="I705" i="1"/>
  <c r="J705" i="1"/>
  <c r="K705" i="1"/>
  <c r="L705" i="1"/>
  <c r="M705" i="1"/>
  <c r="N705" i="1"/>
  <c r="O705" i="1"/>
  <c r="P705" i="1"/>
  <c r="Q705" i="1"/>
  <c r="P705" i="6" s="1"/>
  <c r="P705" i="9" s="1"/>
  <c r="R705" i="1"/>
  <c r="S705" i="1"/>
  <c r="A706" i="1"/>
  <c r="A706" i="6" s="1"/>
  <c r="B706" i="1"/>
  <c r="C706" i="1"/>
  <c r="D706" i="1"/>
  <c r="E706" i="1"/>
  <c r="F706" i="1"/>
  <c r="G706" i="1"/>
  <c r="H706" i="1"/>
  <c r="I706" i="1"/>
  <c r="J706" i="1"/>
  <c r="K706" i="1"/>
  <c r="I706" i="6" s="1"/>
  <c r="L706" i="1"/>
  <c r="M706" i="1"/>
  <c r="N706" i="1"/>
  <c r="O706" i="1"/>
  <c r="P706" i="1"/>
  <c r="Q706" i="1"/>
  <c r="K706" i="6" s="1"/>
  <c r="K706" i="8" s="1"/>
  <c r="R706" i="1"/>
  <c r="S706" i="1"/>
  <c r="A707" i="1"/>
  <c r="A707" i="6" s="1"/>
  <c r="B707" i="1"/>
  <c r="C707" i="1"/>
  <c r="D707" i="1"/>
  <c r="E707" i="1"/>
  <c r="F707" i="1"/>
  <c r="G707" i="1"/>
  <c r="H707" i="1"/>
  <c r="I707" i="1"/>
  <c r="J707" i="1"/>
  <c r="K707" i="1"/>
  <c r="L707" i="1"/>
  <c r="M707" i="1"/>
  <c r="N707" i="1"/>
  <c r="O707" i="1"/>
  <c r="P707" i="1"/>
  <c r="Q707" i="1"/>
  <c r="R707" i="1"/>
  <c r="R707" i="6" s="1"/>
  <c r="S707" i="1"/>
  <c r="A708" i="1"/>
  <c r="A708" i="6" s="1"/>
  <c r="B708" i="1"/>
  <c r="C708" i="1"/>
  <c r="D708" i="1"/>
  <c r="E708" i="1"/>
  <c r="F708" i="1"/>
  <c r="G708" i="1"/>
  <c r="H708" i="1"/>
  <c r="I708" i="1"/>
  <c r="J708" i="1"/>
  <c r="K708" i="1"/>
  <c r="L708" i="1"/>
  <c r="M708" i="1"/>
  <c r="N708" i="1"/>
  <c r="O708" i="1"/>
  <c r="P708" i="1"/>
  <c r="Q708" i="1"/>
  <c r="P708" i="6" s="1"/>
  <c r="P708" i="9" s="1"/>
  <c r="R708" i="1"/>
  <c r="S708" i="1"/>
  <c r="A709" i="1"/>
  <c r="A709" i="6" s="1"/>
  <c r="B709" i="1"/>
  <c r="C709" i="1"/>
  <c r="D709" i="1"/>
  <c r="E709" i="1"/>
  <c r="F709" i="1"/>
  <c r="G709" i="1"/>
  <c r="H709" i="1"/>
  <c r="I709" i="1"/>
  <c r="J709" i="1"/>
  <c r="K709" i="1"/>
  <c r="L709" i="1"/>
  <c r="M709" i="1"/>
  <c r="N709" i="1"/>
  <c r="O709" i="1"/>
  <c r="P709" i="1"/>
  <c r="Q709" i="1"/>
  <c r="K709" i="6" s="1"/>
  <c r="K709" i="8" s="1"/>
  <c r="R709" i="1"/>
  <c r="R709" i="6" s="1"/>
  <c r="S709" i="1"/>
  <c r="A710" i="1"/>
  <c r="A710" i="6" s="1"/>
  <c r="B710" i="1"/>
  <c r="C710" i="1"/>
  <c r="D710" i="1"/>
  <c r="E710" i="1"/>
  <c r="F710" i="1"/>
  <c r="G710" i="1"/>
  <c r="H710" i="1"/>
  <c r="H710" i="6" s="1"/>
  <c r="I710" i="1"/>
  <c r="J710" i="1"/>
  <c r="K710" i="1"/>
  <c r="L710" i="1"/>
  <c r="M710" i="1"/>
  <c r="N710" i="1"/>
  <c r="O710" i="1"/>
  <c r="I710" i="6" s="1"/>
  <c r="P710" i="1"/>
  <c r="Q710" i="1"/>
  <c r="R710" i="1"/>
  <c r="R710" i="6" s="1"/>
  <c r="S710" i="1"/>
  <c r="A711" i="1"/>
  <c r="A711" i="6" s="1"/>
  <c r="B711" i="1"/>
  <c r="C711" i="1"/>
  <c r="D711" i="1"/>
  <c r="E711" i="1"/>
  <c r="F711" i="1"/>
  <c r="G711" i="1"/>
  <c r="H711" i="1"/>
  <c r="I711" i="1"/>
  <c r="J711" i="1"/>
  <c r="K711" i="1"/>
  <c r="L711" i="1"/>
  <c r="M711" i="1"/>
  <c r="N711" i="1"/>
  <c r="O711" i="1"/>
  <c r="P711" i="1"/>
  <c r="Q711" i="1"/>
  <c r="P711" i="6" s="1"/>
  <c r="P711" i="9" s="1"/>
  <c r="R711" i="1"/>
  <c r="S711" i="1"/>
  <c r="A712" i="1"/>
  <c r="A712" i="6" s="1"/>
  <c r="B712" i="1"/>
  <c r="C712" i="1"/>
  <c r="D712" i="1"/>
  <c r="E712" i="1"/>
  <c r="F712" i="1"/>
  <c r="G712" i="1"/>
  <c r="H712" i="1"/>
  <c r="I712" i="1"/>
  <c r="J712" i="1"/>
  <c r="K712" i="1"/>
  <c r="L712" i="1"/>
  <c r="M712" i="1"/>
  <c r="N712" i="1"/>
  <c r="O712" i="1"/>
  <c r="P712" i="1"/>
  <c r="Q712" i="1"/>
  <c r="R712" i="1"/>
  <c r="R712" i="6" s="1"/>
  <c r="S712" i="1"/>
  <c r="A713" i="1"/>
  <c r="A713" i="6" s="1"/>
  <c r="B713" i="1"/>
  <c r="C713" i="1"/>
  <c r="D713" i="1"/>
  <c r="E713" i="1"/>
  <c r="F713" i="1"/>
  <c r="G713" i="1"/>
  <c r="H713" i="1"/>
  <c r="I713" i="1"/>
  <c r="J713" i="1"/>
  <c r="K713" i="1"/>
  <c r="L713" i="1"/>
  <c r="M713" i="1"/>
  <c r="N713" i="1"/>
  <c r="O713" i="1"/>
  <c r="P713" i="1"/>
  <c r="Q713" i="1"/>
  <c r="P713" i="6" s="1"/>
  <c r="P713" i="9" s="1"/>
  <c r="R713" i="1"/>
  <c r="S713" i="1"/>
  <c r="A714" i="1"/>
  <c r="A714" i="6" s="1"/>
  <c r="B714" i="1"/>
  <c r="C714" i="1"/>
  <c r="D714" i="1"/>
  <c r="E714" i="1"/>
  <c r="F714" i="1"/>
  <c r="G714" i="1"/>
  <c r="H714" i="1"/>
  <c r="I714" i="1"/>
  <c r="J714" i="1"/>
  <c r="K714" i="1"/>
  <c r="L714" i="1"/>
  <c r="M714" i="1"/>
  <c r="N714" i="1"/>
  <c r="O714" i="1"/>
  <c r="P714" i="1"/>
  <c r="Q714" i="1"/>
  <c r="R714" i="1"/>
  <c r="S714" i="1"/>
  <c r="A715" i="1"/>
  <c r="A715" i="6" s="1"/>
  <c r="B715" i="1"/>
  <c r="C715" i="1"/>
  <c r="D715" i="1"/>
  <c r="E715" i="1"/>
  <c r="F715" i="1"/>
  <c r="G715" i="1"/>
  <c r="H715" i="1"/>
  <c r="H715" i="6" s="1"/>
  <c r="I715" i="1"/>
  <c r="J715" i="1"/>
  <c r="K715" i="1"/>
  <c r="L715" i="1"/>
  <c r="M715" i="1"/>
  <c r="N715" i="1"/>
  <c r="O715" i="1"/>
  <c r="P715" i="1"/>
  <c r="Q715" i="1"/>
  <c r="K715" i="6" s="1"/>
  <c r="K715" i="8" s="1"/>
  <c r="R715" i="1"/>
  <c r="S715" i="1"/>
  <c r="A716" i="1"/>
  <c r="A716" i="6" s="1"/>
  <c r="B716" i="1"/>
  <c r="C716" i="1"/>
  <c r="D716" i="1"/>
  <c r="E716" i="1"/>
  <c r="F716" i="1"/>
  <c r="G716" i="1"/>
  <c r="H716" i="1"/>
  <c r="I716" i="1"/>
  <c r="J716" i="1"/>
  <c r="K716" i="1"/>
  <c r="L716" i="1"/>
  <c r="M716" i="1"/>
  <c r="N716" i="1"/>
  <c r="O716" i="1"/>
  <c r="P716" i="1"/>
  <c r="Q716" i="1"/>
  <c r="P716" i="6" s="1"/>
  <c r="P716" i="9" s="1"/>
  <c r="R716" i="1"/>
  <c r="S716" i="1"/>
  <c r="A717" i="1"/>
  <c r="A717" i="6" s="1"/>
  <c r="B717" i="1"/>
  <c r="C717" i="1"/>
  <c r="D717" i="1"/>
  <c r="E717" i="1"/>
  <c r="G717" i="6" s="1"/>
  <c r="F717" i="1"/>
  <c r="G717" i="1"/>
  <c r="H717" i="1"/>
  <c r="I717" i="1"/>
  <c r="J717" i="1"/>
  <c r="K717" i="1"/>
  <c r="L717" i="1"/>
  <c r="M717" i="1"/>
  <c r="N717" i="1"/>
  <c r="O717" i="1"/>
  <c r="P717" i="1"/>
  <c r="Q717" i="1"/>
  <c r="K717" i="6" s="1"/>
  <c r="K717" i="8" s="1"/>
  <c r="R717" i="1"/>
  <c r="R717" i="6" s="1"/>
  <c r="S717" i="1"/>
  <c r="A718" i="1"/>
  <c r="A718" i="6" s="1"/>
  <c r="A718" i="8" s="1"/>
  <c r="B718" i="1"/>
  <c r="C718" i="1"/>
  <c r="D718" i="1"/>
  <c r="E718" i="1"/>
  <c r="F718" i="1"/>
  <c r="G718" i="1"/>
  <c r="H718" i="1"/>
  <c r="I718" i="1"/>
  <c r="J718" i="1"/>
  <c r="K718" i="1"/>
  <c r="L718" i="1"/>
  <c r="M718" i="1"/>
  <c r="N718" i="1"/>
  <c r="O718" i="1"/>
  <c r="P718" i="1"/>
  <c r="Q718" i="1"/>
  <c r="P718" i="6" s="1"/>
  <c r="P718" i="9" s="1"/>
  <c r="R718" i="1"/>
  <c r="S718" i="1"/>
  <c r="A719" i="1"/>
  <c r="A719" i="6" s="1"/>
  <c r="B719" i="1"/>
  <c r="C719" i="1"/>
  <c r="D719" i="1"/>
  <c r="E719" i="1"/>
  <c r="F719" i="1"/>
  <c r="G719" i="1"/>
  <c r="H719" i="1"/>
  <c r="I719" i="1"/>
  <c r="J719" i="1"/>
  <c r="K719" i="1"/>
  <c r="L719" i="1"/>
  <c r="M719" i="1"/>
  <c r="N719" i="1"/>
  <c r="O719" i="1"/>
  <c r="P719" i="1"/>
  <c r="Q719" i="1"/>
  <c r="R719" i="1"/>
  <c r="S719" i="1"/>
  <c r="A720" i="1"/>
  <c r="A720" i="6" s="1"/>
  <c r="B720" i="1"/>
  <c r="C720" i="1"/>
  <c r="D720" i="1"/>
  <c r="E720" i="1"/>
  <c r="F720" i="1"/>
  <c r="G720" i="1"/>
  <c r="H720" i="1"/>
  <c r="I720" i="1"/>
  <c r="J720" i="1"/>
  <c r="K720" i="1"/>
  <c r="L720" i="1"/>
  <c r="M720" i="1"/>
  <c r="N720" i="1"/>
  <c r="O720" i="1"/>
  <c r="P720" i="1"/>
  <c r="Q720" i="1"/>
  <c r="R720" i="1"/>
  <c r="S720" i="1"/>
  <c r="R720" i="6" s="1"/>
  <c r="A721" i="1"/>
  <c r="A721" i="6" s="1"/>
  <c r="B721" i="1"/>
  <c r="C721" i="1"/>
  <c r="D721" i="1"/>
  <c r="E721" i="1"/>
  <c r="F721" i="1"/>
  <c r="G721" i="1"/>
  <c r="H721" i="1"/>
  <c r="I721" i="1"/>
  <c r="J721" i="1"/>
  <c r="K721" i="1"/>
  <c r="L721" i="1"/>
  <c r="M721" i="1"/>
  <c r="N721" i="1"/>
  <c r="O721" i="1"/>
  <c r="P721" i="1"/>
  <c r="Q721" i="1"/>
  <c r="R721" i="1"/>
  <c r="S721" i="1"/>
  <c r="V721" i="9" s="1"/>
  <c r="A722" i="1"/>
  <c r="A722" i="6" s="1"/>
  <c r="B722" i="1"/>
  <c r="C722" i="1"/>
  <c r="D722" i="1"/>
  <c r="E722" i="1"/>
  <c r="F722" i="1"/>
  <c r="G722" i="1"/>
  <c r="H722" i="1"/>
  <c r="I722" i="1"/>
  <c r="J722" i="1"/>
  <c r="K722" i="1"/>
  <c r="L722" i="1"/>
  <c r="M722" i="1"/>
  <c r="N722" i="1"/>
  <c r="O722" i="1"/>
  <c r="P722" i="1"/>
  <c r="Q722" i="1"/>
  <c r="K722" i="6" s="1"/>
  <c r="K722" i="8" s="1"/>
  <c r="R722" i="1"/>
  <c r="S722" i="1"/>
  <c r="A723" i="1"/>
  <c r="A723" i="6" s="1"/>
  <c r="B723" i="1"/>
  <c r="C723" i="1"/>
  <c r="D723" i="1"/>
  <c r="E723" i="1"/>
  <c r="F723" i="1"/>
  <c r="G723" i="1"/>
  <c r="H723" i="1"/>
  <c r="I723" i="1"/>
  <c r="J723" i="1"/>
  <c r="K723" i="1"/>
  <c r="L723" i="1"/>
  <c r="M723" i="1"/>
  <c r="N723" i="1"/>
  <c r="O723" i="1"/>
  <c r="P723" i="1"/>
  <c r="Q723" i="1"/>
  <c r="K723" i="6" s="1"/>
  <c r="K723" i="8" s="1"/>
  <c r="R723" i="1"/>
  <c r="S723" i="1"/>
  <c r="A724" i="1"/>
  <c r="A724" i="6" s="1"/>
  <c r="B724" i="1"/>
  <c r="C724" i="1"/>
  <c r="D724" i="1"/>
  <c r="E724" i="1"/>
  <c r="F724" i="1"/>
  <c r="G724" i="1"/>
  <c r="H724" i="1"/>
  <c r="I724" i="1"/>
  <c r="J724" i="1"/>
  <c r="K724" i="1"/>
  <c r="L724" i="1"/>
  <c r="M724" i="1"/>
  <c r="N724" i="1"/>
  <c r="O724" i="1"/>
  <c r="P724" i="1"/>
  <c r="Q724" i="1"/>
  <c r="R724" i="1"/>
  <c r="S724" i="1"/>
  <c r="A725" i="1"/>
  <c r="A725" i="6" s="1"/>
  <c r="B725" i="1"/>
  <c r="C725" i="1"/>
  <c r="D725" i="1"/>
  <c r="E725" i="1"/>
  <c r="F725" i="1"/>
  <c r="G725" i="1"/>
  <c r="H725" i="1"/>
  <c r="I725" i="1"/>
  <c r="J725" i="1"/>
  <c r="K725" i="1"/>
  <c r="I725" i="6" s="1"/>
  <c r="L725" i="1"/>
  <c r="M725" i="1"/>
  <c r="N725" i="1"/>
  <c r="O725" i="1"/>
  <c r="P725" i="1"/>
  <c r="Q725" i="1"/>
  <c r="K725" i="6" s="1"/>
  <c r="K725" i="8" s="1"/>
  <c r="R725" i="1"/>
  <c r="R725" i="6" s="1"/>
  <c r="S725" i="1"/>
  <c r="A726" i="1"/>
  <c r="A726" i="6" s="1"/>
  <c r="B726" i="1"/>
  <c r="C726" i="1"/>
  <c r="D726" i="1"/>
  <c r="E726" i="1"/>
  <c r="F726" i="1"/>
  <c r="G726" i="1"/>
  <c r="H726" i="1"/>
  <c r="I726" i="1"/>
  <c r="J726" i="1"/>
  <c r="K726" i="1"/>
  <c r="L726" i="1"/>
  <c r="M726" i="1"/>
  <c r="N726" i="1"/>
  <c r="O726" i="1"/>
  <c r="P726" i="1"/>
  <c r="Q726" i="1"/>
  <c r="R726" i="1"/>
  <c r="R726" i="6" s="1"/>
  <c r="S726" i="1"/>
  <c r="A727" i="1"/>
  <c r="A727" i="6" s="1"/>
  <c r="B727" i="1"/>
  <c r="C727" i="1"/>
  <c r="D727" i="1"/>
  <c r="E727" i="1"/>
  <c r="F727" i="1"/>
  <c r="G727" i="1"/>
  <c r="H727" i="1"/>
  <c r="I727" i="1"/>
  <c r="J727" i="1"/>
  <c r="K727" i="1"/>
  <c r="L727" i="1"/>
  <c r="M727" i="1"/>
  <c r="N727" i="1"/>
  <c r="O727" i="1"/>
  <c r="P727" i="1"/>
  <c r="Q727" i="1"/>
  <c r="R727" i="1"/>
  <c r="S727" i="1"/>
  <c r="A728" i="1"/>
  <c r="A728" i="6" s="1"/>
  <c r="B728" i="1"/>
  <c r="C728" i="1"/>
  <c r="D728" i="1"/>
  <c r="E728" i="1"/>
  <c r="F728" i="1"/>
  <c r="G728" i="1"/>
  <c r="H728" i="1"/>
  <c r="I728" i="1"/>
  <c r="J728" i="1"/>
  <c r="K728" i="1"/>
  <c r="L728" i="1"/>
  <c r="M728" i="1"/>
  <c r="N728" i="1"/>
  <c r="O728" i="1"/>
  <c r="P728" i="1"/>
  <c r="Q728" i="1"/>
  <c r="R728" i="1"/>
  <c r="R728" i="6" s="1"/>
  <c r="S728" i="1"/>
  <c r="A729" i="1"/>
  <c r="A729" i="6" s="1"/>
  <c r="B729" i="1"/>
  <c r="C729" i="1"/>
  <c r="D729" i="1"/>
  <c r="E729" i="1"/>
  <c r="F729" i="1"/>
  <c r="G729" i="1"/>
  <c r="H729" i="1"/>
  <c r="I729" i="1"/>
  <c r="J729" i="1"/>
  <c r="K729" i="1"/>
  <c r="L729" i="1"/>
  <c r="M729" i="1"/>
  <c r="N729" i="1"/>
  <c r="O729" i="1"/>
  <c r="P729" i="1"/>
  <c r="Q729" i="1"/>
  <c r="R729" i="1"/>
  <c r="S729" i="1"/>
  <c r="A730" i="1"/>
  <c r="A730" i="6" s="1"/>
  <c r="B730" i="1"/>
  <c r="C730" i="1"/>
  <c r="D730" i="1"/>
  <c r="E730" i="1"/>
  <c r="F730" i="1"/>
  <c r="G730" i="1"/>
  <c r="H730" i="1"/>
  <c r="I730" i="1"/>
  <c r="J730" i="1"/>
  <c r="K730" i="1"/>
  <c r="L730" i="1"/>
  <c r="M730" i="1"/>
  <c r="N730" i="1"/>
  <c r="O730" i="1"/>
  <c r="P730" i="1"/>
  <c r="Q730" i="1"/>
  <c r="R730" i="1"/>
  <c r="S730" i="1"/>
  <c r="A731" i="1"/>
  <c r="A731" i="6" s="1"/>
  <c r="B731" i="1"/>
  <c r="C731" i="1"/>
  <c r="D731" i="1"/>
  <c r="E731" i="1"/>
  <c r="F731" i="1"/>
  <c r="G731" i="1"/>
  <c r="H731" i="1"/>
  <c r="I731" i="1"/>
  <c r="J731" i="1"/>
  <c r="K731" i="1"/>
  <c r="L731" i="1"/>
  <c r="M731" i="1"/>
  <c r="N731" i="1"/>
  <c r="O731" i="1"/>
  <c r="P731" i="1"/>
  <c r="Q731" i="1"/>
  <c r="R731" i="1"/>
  <c r="R731" i="6" s="1"/>
  <c r="S731" i="1"/>
  <c r="A732" i="1"/>
  <c r="A732" i="6" s="1"/>
  <c r="B732" i="1"/>
  <c r="C732" i="1"/>
  <c r="D732" i="1"/>
  <c r="E732" i="1"/>
  <c r="C732" i="6" s="1"/>
  <c r="F732" i="1"/>
  <c r="G732" i="1"/>
  <c r="H732" i="1"/>
  <c r="I732" i="1"/>
  <c r="J732" i="1"/>
  <c r="K732" i="1"/>
  <c r="L732" i="1"/>
  <c r="M732" i="1"/>
  <c r="N732" i="1"/>
  <c r="O732" i="1"/>
  <c r="P732" i="1"/>
  <c r="Q732" i="1"/>
  <c r="R732" i="1"/>
  <c r="S732" i="1"/>
  <c r="A733" i="1"/>
  <c r="A733" i="6" s="1"/>
  <c r="B733" i="1"/>
  <c r="C733" i="1"/>
  <c r="D733" i="1"/>
  <c r="E733" i="1"/>
  <c r="F733" i="1"/>
  <c r="G733" i="1"/>
  <c r="H733" i="1"/>
  <c r="I733" i="1"/>
  <c r="J733" i="1"/>
  <c r="K733" i="1"/>
  <c r="L733" i="1"/>
  <c r="M733" i="1"/>
  <c r="N733" i="1"/>
  <c r="O733" i="1"/>
  <c r="P733" i="1"/>
  <c r="Q733" i="1"/>
  <c r="P733" i="6" s="1"/>
  <c r="P733" i="9" s="1"/>
  <c r="R733" i="1"/>
  <c r="R733" i="6" s="1"/>
  <c r="S733" i="1"/>
  <c r="A734" i="1"/>
  <c r="A734" i="6" s="1"/>
  <c r="B734" i="1"/>
  <c r="C734" i="1"/>
  <c r="D734" i="1"/>
  <c r="E734" i="1"/>
  <c r="F734" i="1"/>
  <c r="G734" i="1"/>
  <c r="H734" i="1"/>
  <c r="H734" i="6" s="1"/>
  <c r="I734" i="1"/>
  <c r="J734" i="1"/>
  <c r="K734" i="1"/>
  <c r="L734" i="1"/>
  <c r="M734" i="1"/>
  <c r="N734" i="1"/>
  <c r="O734" i="1"/>
  <c r="P734" i="1"/>
  <c r="Q734" i="1"/>
  <c r="R734" i="1"/>
  <c r="R734" i="6" s="1"/>
  <c r="S734" i="1"/>
  <c r="A735" i="1"/>
  <c r="A735" i="6" s="1"/>
  <c r="B735" i="1"/>
  <c r="C735" i="1"/>
  <c r="D735" i="1"/>
  <c r="E735" i="1"/>
  <c r="F735" i="1"/>
  <c r="G735" i="1"/>
  <c r="H735" i="1"/>
  <c r="I735" i="1"/>
  <c r="J735" i="1"/>
  <c r="K735" i="1"/>
  <c r="L735" i="1"/>
  <c r="M735" i="1"/>
  <c r="N735" i="1"/>
  <c r="O735" i="1"/>
  <c r="P735" i="1"/>
  <c r="Q735" i="1"/>
  <c r="K735" i="6" s="1"/>
  <c r="K735" i="8" s="1"/>
  <c r="R735" i="1"/>
  <c r="S735" i="1"/>
  <c r="A736" i="1"/>
  <c r="A736" i="6" s="1"/>
  <c r="B736" i="1"/>
  <c r="C736" i="1"/>
  <c r="D736" i="1"/>
  <c r="E736" i="1"/>
  <c r="F736" i="1"/>
  <c r="G736" i="1"/>
  <c r="H736" i="1"/>
  <c r="I736" i="1"/>
  <c r="J736" i="1"/>
  <c r="K736" i="1"/>
  <c r="L736" i="1"/>
  <c r="M736" i="1"/>
  <c r="N736" i="1"/>
  <c r="O736" i="1"/>
  <c r="P736" i="1"/>
  <c r="Q736" i="1"/>
  <c r="R736" i="1"/>
  <c r="R736" i="6" s="1"/>
  <c r="S736" i="1"/>
  <c r="A737" i="1"/>
  <c r="A737" i="6" s="1"/>
  <c r="B737" i="1"/>
  <c r="C737" i="1"/>
  <c r="D737" i="1"/>
  <c r="E737" i="1"/>
  <c r="F737" i="1"/>
  <c r="G737" i="1"/>
  <c r="H737" i="1"/>
  <c r="I737" i="1"/>
  <c r="J737" i="1"/>
  <c r="K737" i="1"/>
  <c r="L737" i="1"/>
  <c r="M737" i="1"/>
  <c r="N737" i="1"/>
  <c r="F737" i="6" s="1"/>
  <c r="O737" i="1"/>
  <c r="P737" i="1"/>
  <c r="Q737" i="1"/>
  <c r="K737" i="6" s="1"/>
  <c r="K737" i="8" s="1"/>
  <c r="R737" i="1"/>
  <c r="S737" i="1"/>
  <c r="A738" i="1"/>
  <c r="A738" i="6" s="1"/>
  <c r="B738" i="1"/>
  <c r="C738" i="1"/>
  <c r="D738" i="1"/>
  <c r="E738" i="1"/>
  <c r="F738" i="1"/>
  <c r="G738" i="1"/>
  <c r="H738" i="1"/>
  <c r="I738" i="1"/>
  <c r="J738" i="1"/>
  <c r="K738" i="1"/>
  <c r="L738" i="1"/>
  <c r="M738" i="1"/>
  <c r="N738" i="1"/>
  <c r="O738" i="1"/>
  <c r="P738" i="1"/>
  <c r="Q738" i="1"/>
  <c r="R738" i="1"/>
  <c r="S738" i="1"/>
  <c r="A739" i="1"/>
  <c r="B739" i="1"/>
  <c r="C739" i="1"/>
  <c r="D739" i="1"/>
  <c r="E739" i="1"/>
  <c r="F739" i="1"/>
  <c r="G739" i="1"/>
  <c r="H739" i="1"/>
  <c r="H739" i="6" s="1"/>
  <c r="I739" i="1"/>
  <c r="J739" i="1"/>
  <c r="K739" i="1"/>
  <c r="L739" i="1"/>
  <c r="M739" i="1"/>
  <c r="N739" i="1"/>
  <c r="O739" i="1"/>
  <c r="P739" i="1"/>
  <c r="Q739" i="1"/>
  <c r="R739" i="1"/>
  <c r="S739" i="1"/>
  <c r="A740" i="1"/>
  <c r="A740" i="6" s="1"/>
  <c r="B740" i="1"/>
  <c r="C740" i="1"/>
  <c r="D740" i="1"/>
  <c r="E740" i="1"/>
  <c r="F740" i="1"/>
  <c r="G740" i="1"/>
  <c r="H740" i="1"/>
  <c r="I740" i="1"/>
  <c r="J740" i="1"/>
  <c r="K740" i="1"/>
  <c r="L740" i="1"/>
  <c r="M740" i="1"/>
  <c r="N740" i="1"/>
  <c r="O740" i="1"/>
  <c r="P740" i="1"/>
  <c r="Q740" i="1"/>
  <c r="R740" i="1"/>
  <c r="R740" i="6" s="1"/>
  <c r="S740" i="1"/>
  <c r="A741" i="1"/>
  <c r="A741" i="6" s="1"/>
  <c r="B741" i="1"/>
  <c r="C741" i="1"/>
  <c r="D741" i="1"/>
  <c r="E741" i="1"/>
  <c r="F741" i="1"/>
  <c r="G741" i="1"/>
  <c r="H741" i="1"/>
  <c r="I741" i="1"/>
  <c r="J741" i="1"/>
  <c r="K741" i="1"/>
  <c r="L741" i="1"/>
  <c r="M741" i="1"/>
  <c r="N741" i="1"/>
  <c r="O741" i="1"/>
  <c r="P741" i="1"/>
  <c r="Q741" i="1"/>
  <c r="R741" i="1"/>
  <c r="R741" i="6" s="1"/>
  <c r="S741" i="1"/>
  <c r="A742" i="1"/>
  <c r="B742" i="1"/>
  <c r="C742" i="1"/>
  <c r="D742" i="1"/>
  <c r="E742" i="1"/>
  <c r="F742" i="1"/>
  <c r="G742" i="1"/>
  <c r="H742" i="1"/>
  <c r="I742" i="1"/>
  <c r="J742" i="1"/>
  <c r="K742" i="1"/>
  <c r="L742" i="1"/>
  <c r="M742" i="1"/>
  <c r="N742" i="1"/>
  <c r="O742" i="1"/>
  <c r="P742" i="1"/>
  <c r="Q742" i="1"/>
  <c r="P742" i="6" s="1"/>
  <c r="P742" i="9" s="1"/>
  <c r="R742" i="1"/>
  <c r="S742" i="1"/>
  <c r="A743" i="1"/>
  <c r="A743" i="6" s="1"/>
  <c r="B743" i="1"/>
  <c r="C743" i="1"/>
  <c r="D743" i="1"/>
  <c r="E743" i="1"/>
  <c r="F743" i="1"/>
  <c r="G743" i="1"/>
  <c r="H743" i="1"/>
  <c r="I743" i="1"/>
  <c r="J743" i="1"/>
  <c r="K743" i="1"/>
  <c r="L743" i="1"/>
  <c r="M743" i="1"/>
  <c r="N743" i="1"/>
  <c r="O743" i="1"/>
  <c r="P743" i="1"/>
  <c r="Q743" i="1"/>
  <c r="R743" i="1"/>
  <c r="R743" i="6" s="1"/>
  <c r="S743" i="1"/>
  <c r="A744" i="1"/>
  <c r="A744" i="6" s="1"/>
  <c r="B744" i="1"/>
  <c r="C744" i="1"/>
  <c r="D744" i="1"/>
  <c r="E744" i="1"/>
  <c r="F744" i="1"/>
  <c r="G744" i="1"/>
  <c r="H744" i="1"/>
  <c r="I744" i="1"/>
  <c r="J744" i="1"/>
  <c r="K744" i="1"/>
  <c r="L744" i="1"/>
  <c r="M744" i="1"/>
  <c r="N744" i="1"/>
  <c r="O744" i="1"/>
  <c r="P744" i="1"/>
  <c r="Q744" i="1"/>
  <c r="R744" i="1"/>
  <c r="S744" i="1"/>
  <c r="A745" i="1"/>
  <c r="A745" i="6" s="1"/>
  <c r="B745" i="1"/>
  <c r="C745" i="1"/>
  <c r="D745" i="1"/>
  <c r="E745" i="1"/>
  <c r="F745" i="1"/>
  <c r="G745" i="1"/>
  <c r="H745" i="1"/>
  <c r="I745" i="1"/>
  <c r="J745" i="1"/>
  <c r="K745" i="1"/>
  <c r="L745" i="1"/>
  <c r="M745" i="1"/>
  <c r="N745" i="1"/>
  <c r="O745" i="1"/>
  <c r="P745" i="1"/>
  <c r="Q745" i="1"/>
  <c r="K745" i="6" s="1"/>
  <c r="K745" i="8" s="1"/>
  <c r="R745" i="1"/>
  <c r="S745" i="1"/>
  <c r="A746" i="1"/>
  <c r="A746" i="6" s="1"/>
  <c r="B746" i="1"/>
  <c r="C746" i="1"/>
  <c r="D746" i="1"/>
  <c r="E746" i="1"/>
  <c r="F746" i="1"/>
  <c r="G746" i="1"/>
  <c r="H746" i="1"/>
  <c r="I746" i="1"/>
  <c r="J746" i="1"/>
  <c r="K746" i="1"/>
  <c r="L746" i="1"/>
  <c r="M746" i="1"/>
  <c r="N746" i="1"/>
  <c r="O746" i="1"/>
  <c r="P746" i="1"/>
  <c r="Q746" i="1"/>
  <c r="R746" i="1"/>
  <c r="S746" i="1"/>
  <c r="A747" i="1"/>
  <c r="A747" i="6" s="1"/>
  <c r="B747" i="1"/>
  <c r="C747" i="1"/>
  <c r="D747" i="1"/>
  <c r="E747" i="1"/>
  <c r="F747" i="1"/>
  <c r="G747" i="1"/>
  <c r="H747" i="1"/>
  <c r="I747" i="1"/>
  <c r="J747" i="1"/>
  <c r="K747" i="1"/>
  <c r="L747" i="1"/>
  <c r="M747" i="1"/>
  <c r="N747" i="1"/>
  <c r="O747" i="1"/>
  <c r="P747" i="1"/>
  <c r="Q747" i="1"/>
  <c r="R747" i="1"/>
  <c r="S747" i="1"/>
  <c r="A748" i="1"/>
  <c r="A748" i="6" s="1"/>
  <c r="B748" i="1"/>
  <c r="C748" i="1"/>
  <c r="D748" i="1"/>
  <c r="E748" i="1"/>
  <c r="F748" i="1"/>
  <c r="G748" i="1"/>
  <c r="H748" i="1"/>
  <c r="I748" i="1"/>
  <c r="J748" i="1"/>
  <c r="K748" i="1"/>
  <c r="L748" i="1"/>
  <c r="M748" i="1"/>
  <c r="N748" i="1"/>
  <c r="O748" i="1"/>
  <c r="P748" i="1"/>
  <c r="Q748" i="1"/>
  <c r="R748" i="1"/>
  <c r="S748" i="1"/>
  <c r="A749" i="1"/>
  <c r="A749" i="6" s="1"/>
  <c r="B749" i="1"/>
  <c r="C749" i="1"/>
  <c r="D749" i="1"/>
  <c r="E749" i="1"/>
  <c r="F749" i="1"/>
  <c r="G749" i="1"/>
  <c r="H749" i="1"/>
  <c r="I749" i="1"/>
  <c r="J749" i="1"/>
  <c r="K749" i="1"/>
  <c r="L749" i="1"/>
  <c r="M749" i="1"/>
  <c r="N749" i="1"/>
  <c r="O749" i="1"/>
  <c r="P749" i="1"/>
  <c r="Q749" i="1"/>
  <c r="R749" i="1"/>
  <c r="R749" i="6" s="1"/>
  <c r="S749" i="1"/>
  <c r="A750" i="1"/>
  <c r="A750" i="6" s="1"/>
  <c r="B750" i="1"/>
  <c r="C750" i="1"/>
  <c r="D750" i="1"/>
  <c r="E750" i="1"/>
  <c r="F750" i="1"/>
  <c r="G750" i="1"/>
  <c r="H750" i="1"/>
  <c r="I750" i="1"/>
  <c r="J750" i="1"/>
  <c r="K750" i="1"/>
  <c r="L750" i="1"/>
  <c r="M750" i="1"/>
  <c r="N750" i="1"/>
  <c r="O750" i="1"/>
  <c r="P750" i="1"/>
  <c r="Q750" i="1"/>
  <c r="R750" i="1"/>
  <c r="S750" i="1"/>
  <c r="A751" i="1"/>
  <c r="A751" i="6" s="1"/>
  <c r="B751" i="1"/>
  <c r="C751" i="1"/>
  <c r="D751" i="1"/>
  <c r="E751" i="1"/>
  <c r="F751" i="1"/>
  <c r="G751" i="1"/>
  <c r="H751" i="1"/>
  <c r="I751" i="1"/>
  <c r="J751" i="1"/>
  <c r="K751" i="1"/>
  <c r="L751" i="1"/>
  <c r="M751" i="1"/>
  <c r="N751" i="1"/>
  <c r="O751" i="1"/>
  <c r="P751" i="1"/>
  <c r="Q751" i="1"/>
  <c r="R751" i="1"/>
  <c r="S751" i="1"/>
  <c r="A752" i="1"/>
  <c r="A752" i="6" s="1"/>
  <c r="B752" i="1"/>
  <c r="E752" i="6" s="1"/>
  <c r="C752" i="1"/>
  <c r="D752" i="1"/>
  <c r="E752" i="1"/>
  <c r="F752" i="1"/>
  <c r="G752" i="1"/>
  <c r="H752" i="1"/>
  <c r="I752" i="1"/>
  <c r="J752" i="1"/>
  <c r="K752" i="1"/>
  <c r="L752" i="1"/>
  <c r="M752" i="1"/>
  <c r="N752" i="1"/>
  <c r="O752" i="1"/>
  <c r="P752" i="1"/>
  <c r="Q752" i="1"/>
  <c r="R752" i="1"/>
  <c r="R752" i="6" s="1"/>
  <c r="S752" i="1"/>
  <c r="A753" i="1"/>
  <c r="A753" i="6" s="1"/>
  <c r="B753" i="1"/>
  <c r="C753" i="1"/>
  <c r="D753" i="1"/>
  <c r="E753" i="1"/>
  <c r="F753" i="1"/>
  <c r="G753" i="1"/>
  <c r="H753" i="1"/>
  <c r="I753" i="1"/>
  <c r="J753" i="1"/>
  <c r="K753" i="1"/>
  <c r="L753" i="1"/>
  <c r="M753" i="1"/>
  <c r="N753" i="1"/>
  <c r="O753" i="1"/>
  <c r="P753" i="1"/>
  <c r="Q753" i="1"/>
  <c r="R753" i="1"/>
  <c r="S753" i="1"/>
  <c r="A754" i="1"/>
  <c r="A754" i="6" s="1"/>
  <c r="B754" i="1"/>
  <c r="C754" i="1"/>
  <c r="D754" i="1"/>
  <c r="E754" i="1"/>
  <c r="F754" i="1"/>
  <c r="G754" i="1"/>
  <c r="H754" i="1"/>
  <c r="I754" i="1"/>
  <c r="J754" i="1"/>
  <c r="K754" i="1"/>
  <c r="I754" i="6" s="1"/>
  <c r="L754" i="1"/>
  <c r="M754" i="1"/>
  <c r="N754" i="1"/>
  <c r="O754" i="1"/>
  <c r="P754" i="1"/>
  <c r="Q754" i="1"/>
  <c r="K754" i="6" s="1"/>
  <c r="K754" i="8" s="1"/>
  <c r="R754" i="1"/>
  <c r="S754" i="1"/>
  <c r="A755" i="1"/>
  <c r="A755" i="6" s="1"/>
  <c r="B755" i="1"/>
  <c r="C755" i="1"/>
  <c r="D755" i="1"/>
  <c r="E755" i="1"/>
  <c r="F755" i="1"/>
  <c r="G755" i="1"/>
  <c r="H755" i="1"/>
  <c r="I755" i="1"/>
  <c r="J755" i="1"/>
  <c r="K755" i="1"/>
  <c r="L755" i="1"/>
  <c r="M755" i="1"/>
  <c r="N755" i="1"/>
  <c r="O755" i="1"/>
  <c r="P755" i="1"/>
  <c r="Q755" i="1"/>
  <c r="R755" i="1"/>
  <c r="R755" i="6" s="1"/>
  <c r="S755" i="1"/>
  <c r="A756" i="1"/>
  <c r="A756" i="6" s="1"/>
  <c r="B756" i="1"/>
  <c r="C756" i="1"/>
  <c r="D756" i="1"/>
  <c r="E756" i="1"/>
  <c r="F756" i="1"/>
  <c r="G756" i="1"/>
  <c r="H756" i="1"/>
  <c r="I756" i="1"/>
  <c r="J756" i="1"/>
  <c r="K756" i="1"/>
  <c r="L756" i="1"/>
  <c r="M756" i="1"/>
  <c r="N756" i="1"/>
  <c r="O756" i="1"/>
  <c r="P756" i="1"/>
  <c r="Q756" i="1"/>
  <c r="R756" i="1"/>
  <c r="S756" i="1"/>
  <c r="A757" i="1"/>
  <c r="A757" i="6" s="1"/>
  <c r="B757" i="1"/>
  <c r="C757" i="1"/>
  <c r="D757" i="1"/>
  <c r="E757" i="1"/>
  <c r="F757" i="1"/>
  <c r="G757" i="1"/>
  <c r="H757" i="1"/>
  <c r="I757" i="1"/>
  <c r="J757" i="1"/>
  <c r="K757" i="1"/>
  <c r="L757" i="1"/>
  <c r="M757" i="1"/>
  <c r="N757" i="1"/>
  <c r="O757" i="1"/>
  <c r="P757" i="1"/>
  <c r="Q757" i="1"/>
  <c r="K757" i="6" s="1"/>
  <c r="K757" i="8" s="1"/>
  <c r="R757" i="1"/>
  <c r="R757" i="6" s="1"/>
  <c r="S757" i="1"/>
  <c r="A758" i="1"/>
  <c r="A758" i="6" s="1"/>
  <c r="B758" i="1"/>
  <c r="C758" i="1"/>
  <c r="D758" i="1"/>
  <c r="E758" i="1"/>
  <c r="F758" i="1"/>
  <c r="G758" i="1"/>
  <c r="H758" i="1"/>
  <c r="H758" i="6" s="1"/>
  <c r="I758" i="1"/>
  <c r="J758" i="1"/>
  <c r="K758" i="1"/>
  <c r="L758" i="1"/>
  <c r="M758" i="1"/>
  <c r="N758" i="1"/>
  <c r="O758" i="1"/>
  <c r="P758" i="1"/>
  <c r="Q758" i="1"/>
  <c r="R758" i="1"/>
  <c r="R758" i="6" s="1"/>
  <c r="S758" i="1"/>
  <c r="A759" i="1"/>
  <c r="A759" i="6" s="1"/>
  <c r="B759" i="1"/>
  <c r="C759" i="1"/>
  <c r="D759" i="1"/>
  <c r="E759" i="1"/>
  <c r="F759" i="1"/>
  <c r="G759" i="1"/>
  <c r="H759" i="1"/>
  <c r="I759" i="1"/>
  <c r="J759" i="1"/>
  <c r="K759" i="1"/>
  <c r="L759" i="1"/>
  <c r="M759" i="1"/>
  <c r="N759" i="1"/>
  <c r="O759" i="1"/>
  <c r="P759" i="1"/>
  <c r="Q759" i="1"/>
  <c r="P759" i="6" s="1"/>
  <c r="P759" i="9" s="1"/>
  <c r="R759" i="1"/>
  <c r="S759" i="1"/>
  <c r="A760" i="1"/>
  <c r="A760" i="6" s="1"/>
  <c r="B760" i="1"/>
  <c r="C760" i="1"/>
  <c r="D760" i="1"/>
  <c r="E760" i="1"/>
  <c r="F760" i="1"/>
  <c r="G760" i="1"/>
  <c r="H760" i="1"/>
  <c r="I760" i="1"/>
  <c r="J760" i="1"/>
  <c r="K760" i="1"/>
  <c r="L760" i="1"/>
  <c r="M760" i="1"/>
  <c r="N760" i="1"/>
  <c r="O760" i="1"/>
  <c r="P760" i="1"/>
  <c r="F760" i="6" s="1"/>
  <c r="Q760" i="1"/>
  <c r="K760" i="6" s="1"/>
  <c r="K760" i="8" s="1"/>
  <c r="R760" i="1"/>
  <c r="R760" i="6" s="1"/>
  <c r="S760" i="1"/>
  <c r="A761" i="1"/>
  <c r="A761" i="6" s="1"/>
  <c r="B761" i="1"/>
  <c r="C761" i="1"/>
  <c r="D761" i="1"/>
  <c r="E761" i="1"/>
  <c r="F761" i="1"/>
  <c r="G761" i="1"/>
  <c r="H761" i="1"/>
  <c r="I761" i="1"/>
  <c r="J761" i="1"/>
  <c r="K761" i="1"/>
  <c r="L761" i="1"/>
  <c r="M761" i="1"/>
  <c r="N761" i="1"/>
  <c r="F761" i="6" s="1"/>
  <c r="O761" i="1"/>
  <c r="P761" i="1"/>
  <c r="Q761" i="1"/>
  <c r="P761" i="6" s="1"/>
  <c r="P761" i="9" s="1"/>
  <c r="R761" i="1"/>
  <c r="S761" i="1"/>
  <c r="A762" i="1"/>
  <c r="A762" i="6" s="1"/>
  <c r="B762" i="1"/>
  <c r="C762" i="1"/>
  <c r="D762" i="1"/>
  <c r="E762" i="1"/>
  <c r="F762" i="1"/>
  <c r="G762" i="1"/>
  <c r="H762" i="1"/>
  <c r="I762" i="1"/>
  <c r="J762" i="1"/>
  <c r="K762" i="1"/>
  <c r="L762" i="1"/>
  <c r="M762" i="1"/>
  <c r="N762" i="1"/>
  <c r="O762" i="1"/>
  <c r="P762" i="1"/>
  <c r="Q762" i="1"/>
  <c r="P762" i="6" s="1"/>
  <c r="P762" i="9" s="1"/>
  <c r="R762" i="1"/>
  <c r="S762" i="1"/>
  <c r="A763" i="1"/>
  <c r="A763" i="6" s="1"/>
  <c r="B763" i="1"/>
  <c r="C763" i="1"/>
  <c r="D763" i="1"/>
  <c r="E763" i="1"/>
  <c r="F763" i="1"/>
  <c r="G763" i="1"/>
  <c r="H763" i="1"/>
  <c r="H763" i="6" s="1"/>
  <c r="I763" i="1"/>
  <c r="J763" i="1"/>
  <c r="K763" i="1"/>
  <c r="L763" i="1"/>
  <c r="M763" i="1"/>
  <c r="N763" i="1"/>
  <c r="O763" i="1"/>
  <c r="P763" i="1"/>
  <c r="Q763" i="1"/>
  <c r="R763" i="1"/>
  <c r="S763" i="1"/>
  <c r="A764" i="1"/>
  <c r="A764" i="6" s="1"/>
  <c r="B764" i="1"/>
  <c r="C764" i="1"/>
  <c r="D764" i="1"/>
  <c r="E764" i="1"/>
  <c r="F764" i="1"/>
  <c r="G764" i="1"/>
  <c r="H764" i="1"/>
  <c r="I764" i="1"/>
  <c r="J764" i="1"/>
  <c r="K764" i="1"/>
  <c r="L764" i="1"/>
  <c r="M764" i="1"/>
  <c r="N764" i="1"/>
  <c r="O764" i="1"/>
  <c r="P764" i="1"/>
  <c r="Q764" i="1"/>
  <c r="R764" i="1"/>
  <c r="R764" i="6" s="1"/>
  <c r="S764" i="1"/>
  <c r="A765" i="1"/>
  <c r="A765" i="6" s="1"/>
  <c r="B765" i="1"/>
  <c r="C765" i="1"/>
  <c r="D765" i="1"/>
  <c r="E765" i="1"/>
  <c r="F765" i="1"/>
  <c r="G765" i="1"/>
  <c r="H765" i="1"/>
  <c r="I765" i="1"/>
  <c r="J765" i="1"/>
  <c r="K765" i="1"/>
  <c r="L765" i="1"/>
  <c r="M765" i="1"/>
  <c r="N765" i="1"/>
  <c r="O765" i="1"/>
  <c r="P765" i="1"/>
  <c r="Q765" i="1"/>
  <c r="P765" i="6" s="1"/>
  <c r="P765" i="9" s="1"/>
  <c r="R765" i="1"/>
  <c r="R765" i="6" s="1"/>
  <c r="S765" i="1"/>
  <c r="A766" i="1"/>
  <c r="A766" i="6" s="1"/>
  <c r="B766" i="1"/>
  <c r="C766" i="1"/>
  <c r="C766" i="6" s="1"/>
  <c r="D766" i="1"/>
  <c r="E766" i="1"/>
  <c r="F766" i="1"/>
  <c r="G766" i="1"/>
  <c r="E766" i="6" s="1"/>
  <c r="H766" i="1"/>
  <c r="I766" i="1"/>
  <c r="J766" i="1"/>
  <c r="K766" i="1"/>
  <c r="L766" i="1"/>
  <c r="M766" i="1"/>
  <c r="N766" i="1"/>
  <c r="O766" i="1"/>
  <c r="P766" i="1"/>
  <c r="Q766" i="1"/>
  <c r="P766" i="6" s="1"/>
  <c r="P766" i="9" s="1"/>
  <c r="R766" i="1"/>
  <c r="S766" i="1"/>
  <c r="A767" i="1"/>
  <c r="A767" i="6" s="1"/>
  <c r="B767" i="1"/>
  <c r="C767" i="1"/>
  <c r="D767" i="1"/>
  <c r="E767" i="1"/>
  <c r="F767" i="1"/>
  <c r="G767" i="1"/>
  <c r="H767" i="1"/>
  <c r="I767" i="1"/>
  <c r="J767" i="1"/>
  <c r="K767" i="1"/>
  <c r="L767" i="1"/>
  <c r="M767" i="1"/>
  <c r="N767" i="1"/>
  <c r="O767" i="1"/>
  <c r="P767" i="1"/>
  <c r="Q767" i="1"/>
  <c r="R767" i="1"/>
  <c r="S767" i="1"/>
  <c r="A768" i="1"/>
  <c r="A768" i="6" s="1"/>
  <c r="B768" i="1"/>
  <c r="C768" i="1"/>
  <c r="D768" i="1"/>
  <c r="E768" i="1"/>
  <c r="F768" i="1"/>
  <c r="G768" i="1"/>
  <c r="H768" i="1"/>
  <c r="I768" i="1"/>
  <c r="J768" i="1"/>
  <c r="K768" i="1"/>
  <c r="L768" i="1"/>
  <c r="M768" i="1"/>
  <c r="N768" i="1"/>
  <c r="O768" i="1"/>
  <c r="P768" i="1"/>
  <c r="Q768" i="1"/>
  <c r="R768" i="1"/>
  <c r="S768" i="1"/>
  <c r="A769" i="1"/>
  <c r="A769" i="6" s="1"/>
  <c r="B769" i="1"/>
  <c r="C769" i="1"/>
  <c r="D769" i="1"/>
  <c r="E769" i="1"/>
  <c r="F769" i="1"/>
  <c r="G769" i="1"/>
  <c r="H769" i="1"/>
  <c r="I769" i="1"/>
  <c r="J769" i="1"/>
  <c r="K769" i="1"/>
  <c r="L769" i="1"/>
  <c r="M769" i="1"/>
  <c r="N769" i="1"/>
  <c r="F769" i="6" s="1"/>
  <c r="O769" i="1"/>
  <c r="P769" i="1"/>
  <c r="Q769" i="1"/>
  <c r="K769" i="6" s="1"/>
  <c r="K769" i="8" s="1"/>
  <c r="R769" i="1"/>
  <c r="S769" i="1"/>
  <c r="A770" i="1"/>
  <c r="A770" i="6" s="1"/>
  <c r="B770" i="1"/>
  <c r="C770" i="1"/>
  <c r="D770" i="1"/>
  <c r="E770" i="1"/>
  <c r="F770" i="1"/>
  <c r="G770" i="1"/>
  <c r="H770" i="1"/>
  <c r="I770" i="1"/>
  <c r="J770" i="1"/>
  <c r="K770" i="1"/>
  <c r="L770" i="1"/>
  <c r="M770" i="1"/>
  <c r="N770" i="1"/>
  <c r="O770" i="1"/>
  <c r="P770" i="1"/>
  <c r="Q770" i="1"/>
  <c r="R770" i="1"/>
  <c r="S770" i="1"/>
  <c r="A771" i="1"/>
  <c r="A771" i="6" s="1"/>
  <c r="B771" i="1"/>
  <c r="C771" i="1"/>
  <c r="D771" i="1"/>
  <c r="E771" i="1"/>
  <c r="F771" i="1"/>
  <c r="G771" i="1"/>
  <c r="H771" i="1"/>
  <c r="I771" i="1"/>
  <c r="J771" i="1"/>
  <c r="K771" i="1"/>
  <c r="L771" i="1"/>
  <c r="M771" i="1"/>
  <c r="N771" i="1"/>
  <c r="O771" i="1"/>
  <c r="P771" i="1"/>
  <c r="Q771" i="1"/>
  <c r="P771" i="6" s="1"/>
  <c r="P771" i="9" s="1"/>
  <c r="R771" i="1"/>
  <c r="S771" i="1"/>
  <c r="A772" i="1"/>
  <c r="A772" i="6" s="1"/>
  <c r="B772" i="1"/>
  <c r="C772" i="1"/>
  <c r="D772" i="1"/>
  <c r="E772" i="1"/>
  <c r="F772" i="1"/>
  <c r="G772" i="1"/>
  <c r="H772" i="1"/>
  <c r="I772" i="1"/>
  <c r="J772" i="1"/>
  <c r="K772" i="1"/>
  <c r="L772" i="1"/>
  <c r="M772" i="1"/>
  <c r="N772" i="1"/>
  <c r="O772" i="1"/>
  <c r="P772" i="1"/>
  <c r="Q772" i="1"/>
  <c r="K772" i="6" s="1"/>
  <c r="K772" i="8" s="1"/>
  <c r="R772" i="1"/>
  <c r="R772" i="6" s="1"/>
  <c r="S772" i="1"/>
  <c r="A773" i="1"/>
  <c r="A773" i="6" s="1"/>
  <c r="B773" i="1"/>
  <c r="C773" i="1"/>
  <c r="D773" i="1"/>
  <c r="E773" i="1"/>
  <c r="F773" i="1"/>
  <c r="G773" i="1"/>
  <c r="H773" i="1"/>
  <c r="I773" i="1"/>
  <c r="J773" i="1"/>
  <c r="K773" i="1"/>
  <c r="L773" i="1"/>
  <c r="M773" i="1"/>
  <c r="N773" i="1"/>
  <c r="O773" i="1"/>
  <c r="P773" i="1"/>
  <c r="Q773" i="1"/>
  <c r="P773" i="6" s="1"/>
  <c r="P773" i="9" s="1"/>
  <c r="R773" i="1"/>
  <c r="S773" i="1"/>
  <c r="A774" i="1"/>
  <c r="A774" i="6" s="1"/>
  <c r="B774" i="1"/>
  <c r="C774" i="1"/>
  <c r="D774" i="1"/>
  <c r="E774" i="1"/>
  <c r="F774" i="1"/>
  <c r="G774" i="1"/>
  <c r="H774" i="1"/>
  <c r="I774" i="1"/>
  <c r="J774" i="1"/>
  <c r="K774" i="1"/>
  <c r="L774" i="1"/>
  <c r="M774" i="1"/>
  <c r="N774" i="1"/>
  <c r="O774" i="1"/>
  <c r="P774" i="1"/>
  <c r="Q774" i="1"/>
  <c r="R774" i="1"/>
  <c r="S774" i="1"/>
  <c r="A775" i="1"/>
  <c r="A775" i="6" s="1"/>
  <c r="B775" i="1"/>
  <c r="C775" i="1"/>
  <c r="D775" i="1"/>
  <c r="E775" i="1"/>
  <c r="F775" i="1"/>
  <c r="G775" i="1"/>
  <c r="H775" i="1"/>
  <c r="I775" i="1"/>
  <c r="J775" i="1"/>
  <c r="K775" i="1"/>
  <c r="L775" i="1"/>
  <c r="M775" i="1"/>
  <c r="N775" i="1"/>
  <c r="O775" i="1"/>
  <c r="P775" i="1"/>
  <c r="Q775" i="1"/>
  <c r="K775" i="6" s="1"/>
  <c r="K775" i="8" s="1"/>
  <c r="R775" i="1"/>
  <c r="S775" i="1"/>
  <c r="A776" i="1"/>
  <c r="A776" i="6" s="1"/>
  <c r="B776" i="1"/>
  <c r="E776" i="6" s="1"/>
  <c r="C776" i="1"/>
  <c r="D776" i="1"/>
  <c r="E776" i="1"/>
  <c r="F776" i="1"/>
  <c r="G776" i="1"/>
  <c r="H776" i="1"/>
  <c r="I776" i="1"/>
  <c r="J776" i="1"/>
  <c r="K776" i="1"/>
  <c r="L776" i="1"/>
  <c r="M776" i="1"/>
  <c r="N776" i="1"/>
  <c r="O776" i="1"/>
  <c r="P776" i="1"/>
  <c r="Q776" i="1"/>
  <c r="R776" i="1"/>
  <c r="R776" i="6" s="1"/>
  <c r="S776" i="1"/>
  <c r="A777" i="1"/>
  <c r="A777" i="6" s="1"/>
  <c r="B777" i="1"/>
  <c r="C777" i="1"/>
  <c r="D777" i="1"/>
  <c r="E777" i="1"/>
  <c r="F777" i="1"/>
  <c r="G777" i="1"/>
  <c r="H777" i="1"/>
  <c r="I777" i="1"/>
  <c r="J777" i="1"/>
  <c r="K777" i="1"/>
  <c r="L777" i="1"/>
  <c r="M777" i="1"/>
  <c r="N777" i="1"/>
  <c r="O777" i="1"/>
  <c r="P777" i="1"/>
  <c r="Q777" i="1"/>
  <c r="R777" i="1"/>
  <c r="S777" i="1"/>
  <c r="A778" i="1"/>
  <c r="A778" i="6" s="1"/>
  <c r="B778" i="1"/>
  <c r="C778" i="1"/>
  <c r="D778" i="1"/>
  <c r="E778" i="1"/>
  <c r="F778" i="1"/>
  <c r="G778" i="1"/>
  <c r="H778" i="1"/>
  <c r="I778" i="1"/>
  <c r="J778" i="1"/>
  <c r="K778" i="1"/>
  <c r="I778" i="6" s="1"/>
  <c r="L778" i="1"/>
  <c r="M778" i="1"/>
  <c r="N778" i="1"/>
  <c r="O778" i="1"/>
  <c r="P778" i="1"/>
  <c r="Q778" i="1"/>
  <c r="K778" i="6" s="1"/>
  <c r="K778" i="8" s="1"/>
  <c r="R778" i="1"/>
  <c r="S778" i="1"/>
  <c r="A779" i="1"/>
  <c r="A779" i="6" s="1"/>
  <c r="B779" i="1"/>
  <c r="C779" i="1"/>
  <c r="D779" i="1"/>
  <c r="E779" i="1"/>
  <c r="F779" i="1"/>
  <c r="G779" i="1"/>
  <c r="H779" i="1"/>
  <c r="I779" i="1"/>
  <c r="J779" i="1"/>
  <c r="K779" i="1"/>
  <c r="L779" i="1"/>
  <c r="M779" i="1"/>
  <c r="N779" i="1"/>
  <c r="O779" i="1"/>
  <c r="P779" i="1"/>
  <c r="Q779" i="1"/>
  <c r="R779" i="1"/>
  <c r="R779" i="6" s="1"/>
  <c r="S779" i="1"/>
  <c r="A780" i="1"/>
  <c r="A780" i="6" s="1"/>
  <c r="B780" i="1"/>
  <c r="C780" i="1"/>
  <c r="D780" i="1"/>
  <c r="E780" i="1"/>
  <c r="F780" i="1"/>
  <c r="G780" i="1"/>
  <c r="H780" i="1"/>
  <c r="I780" i="1"/>
  <c r="J780" i="1"/>
  <c r="K780" i="1"/>
  <c r="L780" i="1"/>
  <c r="M780" i="1"/>
  <c r="N780" i="1"/>
  <c r="O780" i="1"/>
  <c r="P780" i="1"/>
  <c r="Q780" i="1"/>
  <c r="R780" i="1"/>
  <c r="S780" i="1"/>
  <c r="A781" i="1"/>
  <c r="A781" i="6" s="1"/>
  <c r="B781" i="1"/>
  <c r="C781" i="1"/>
  <c r="D781" i="1"/>
  <c r="E781" i="1"/>
  <c r="F781" i="1"/>
  <c r="G781" i="1"/>
  <c r="H781" i="1"/>
  <c r="I781" i="1"/>
  <c r="J781" i="1"/>
  <c r="K781" i="1"/>
  <c r="L781" i="1"/>
  <c r="M781" i="1"/>
  <c r="N781" i="1"/>
  <c r="O781" i="1"/>
  <c r="P781" i="1"/>
  <c r="Q781" i="1"/>
  <c r="K781" i="6" s="1"/>
  <c r="K781" i="8" s="1"/>
  <c r="R781" i="1"/>
  <c r="R781" i="6" s="1"/>
  <c r="S781" i="1"/>
  <c r="A782" i="1"/>
  <c r="A782" i="6" s="1"/>
  <c r="B782" i="1"/>
  <c r="C782" i="1"/>
  <c r="D782" i="1"/>
  <c r="E782" i="1"/>
  <c r="F782" i="1"/>
  <c r="G782" i="1"/>
  <c r="H782" i="1"/>
  <c r="I782" i="1"/>
  <c r="J782" i="1"/>
  <c r="K782" i="1"/>
  <c r="L782" i="1"/>
  <c r="M782" i="1"/>
  <c r="N782" i="1"/>
  <c r="O782" i="1"/>
  <c r="P782" i="1"/>
  <c r="Q782" i="1"/>
  <c r="R782" i="1"/>
  <c r="R782" i="6" s="1"/>
  <c r="S782" i="1"/>
  <c r="A783" i="1"/>
  <c r="A783" i="6" s="1"/>
  <c r="B783" i="1"/>
  <c r="C783" i="1"/>
  <c r="D783" i="1"/>
  <c r="E783" i="1"/>
  <c r="F783" i="1"/>
  <c r="G783" i="1"/>
  <c r="H783" i="1"/>
  <c r="I783" i="1"/>
  <c r="J783" i="1"/>
  <c r="K783" i="1"/>
  <c r="L783" i="1"/>
  <c r="M783" i="1"/>
  <c r="N783" i="1"/>
  <c r="O783" i="1"/>
  <c r="P783" i="1"/>
  <c r="Q783" i="1"/>
  <c r="R783" i="1"/>
  <c r="S783" i="1"/>
  <c r="A784" i="1"/>
  <c r="A784" i="6" s="1"/>
  <c r="B784" i="1"/>
  <c r="C784" i="1"/>
  <c r="D784" i="1"/>
  <c r="E784" i="1"/>
  <c r="F784" i="1"/>
  <c r="G784" i="1"/>
  <c r="H784" i="1"/>
  <c r="I784" i="1"/>
  <c r="J784" i="1"/>
  <c r="K784" i="1"/>
  <c r="L784" i="1"/>
  <c r="M784" i="1"/>
  <c r="N784" i="1"/>
  <c r="O784" i="1"/>
  <c r="P784" i="1"/>
  <c r="Q784" i="1"/>
  <c r="R784" i="1"/>
  <c r="R784" i="6" s="1"/>
  <c r="S784" i="1"/>
  <c r="A785" i="1"/>
  <c r="A785" i="6" s="1"/>
  <c r="B785" i="1"/>
  <c r="C785" i="1"/>
  <c r="D785" i="1"/>
  <c r="E785" i="1"/>
  <c r="F785" i="1"/>
  <c r="C785" i="6" s="1"/>
  <c r="G785" i="1"/>
  <c r="H785" i="1"/>
  <c r="I785" i="1"/>
  <c r="J785" i="1"/>
  <c r="K785" i="1"/>
  <c r="L785" i="1"/>
  <c r="M785" i="1"/>
  <c r="N785" i="1"/>
  <c r="O785" i="1"/>
  <c r="P785" i="1"/>
  <c r="Q785" i="1"/>
  <c r="P785" i="6" s="1"/>
  <c r="P785" i="9" s="1"/>
  <c r="R785" i="1"/>
  <c r="S785" i="1"/>
  <c r="A786" i="1"/>
  <c r="A786" i="6" s="1"/>
  <c r="B786" i="1"/>
  <c r="C786" i="1"/>
  <c r="D786" i="1"/>
  <c r="E786" i="1"/>
  <c r="F786" i="1"/>
  <c r="G786" i="1"/>
  <c r="H786" i="1"/>
  <c r="I786" i="1"/>
  <c r="J786" i="1"/>
  <c r="K786" i="1"/>
  <c r="L786" i="1"/>
  <c r="M786" i="1"/>
  <c r="N786" i="1"/>
  <c r="O786" i="1"/>
  <c r="P786" i="1"/>
  <c r="Q786" i="1"/>
  <c r="R786" i="1"/>
  <c r="S786" i="1"/>
  <c r="A787" i="1"/>
  <c r="A787" i="6" s="1"/>
  <c r="B787" i="1"/>
  <c r="C787" i="1"/>
  <c r="D787" i="1"/>
  <c r="E787" i="1"/>
  <c r="F787" i="1"/>
  <c r="G787" i="1"/>
  <c r="H787" i="1"/>
  <c r="H787" i="6" s="1"/>
  <c r="I787" i="1"/>
  <c r="J787" i="1"/>
  <c r="K787" i="1"/>
  <c r="L787" i="1"/>
  <c r="M787" i="1"/>
  <c r="N787" i="1"/>
  <c r="O787" i="1"/>
  <c r="P787" i="1"/>
  <c r="Q787" i="1"/>
  <c r="R787" i="1"/>
  <c r="S787" i="1"/>
  <c r="A788" i="1"/>
  <c r="A788" i="6" s="1"/>
  <c r="B788" i="1"/>
  <c r="C788" i="1"/>
  <c r="D788" i="1"/>
  <c r="E788" i="1"/>
  <c r="F788" i="1"/>
  <c r="G788" i="1"/>
  <c r="H788" i="1"/>
  <c r="I788" i="1"/>
  <c r="J788" i="1"/>
  <c r="K788" i="1"/>
  <c r="L788" i="1"/>
  <c r="M788" i="1"/>
  <c r="N788" i="1"/>
  <c r="O788" i="1"/>
  <c r="P788" i="1"/>
  <c r="Q788" i="1"/>
  <c r="R788" i="1"/>
  <c r="R788" i="6" s="1"/>
  <c r="S788" i="1"/>
  <c r="A789" i="1"/>
  <c r="A789" i="6" s="1"/>
  <c r="B789" i="1"/>
  <c r="C789" i="1"/>
  <c r="D789" i="1"/>
  <c r="E789" i="1"/>
  <c r="F789" i="1"/>
  <c r="G789" i="1"/>
  <c r="H789" i="1"/>
  <c r="I789" i="1"/>
  <c r="J789" i="1"/>
  <c r="K789" i="1"/>
  <c r="L789" i="1"/>
  <c r="M789" i="1"/>
  <c r="N789" i="1"/>
  <c r="I789" i="6" s="1"/>
  <c r="O789" i="1"/>
  <c r="P789" i="1"/>
  <c r="Q789" i="1"/>
  <c r="R789" i="1"/>
  <c r="R789" i="6" s="1"/>
  <c r="S789" i="1"/>
  <c r="A790" i="1"/>
  <c r="A790" i="6" s="1"/>
  <c r="B790" i="1"/>
  <c r="C790" i="1"/>
  <c r="D790" i="1"/>
  <c r="E790" i="1"/>
  <c r="F790" i="1"/>
  <c r="G790" i="1"/>
  <c r="H790" i="1"/>
  <c r="I790" i="1"/>
  <c r="J790" i="1"/>
  <c r="K790" i="1"/>
  <c r="L790" i="1"/>
  <c r="M790" i="1"/>
  <c r="N790" i="1"/>
  <c r="O790" i="1"/>
  <c r="P790" i="1"/>
  <c r="Q790" i="1"/>
  <c r="P790" i="6" s="1"/>
  <c r="P790" i="9" s="1"/>
  <c r="R790" i="1"/>
  <c r="S790" i="1"/>
  <c r="V790" i="9" s="1"/>
  <c r="A791" i="1"/>
  <c r="A791" i="6" s="1"/>
  <c r="B791" i="1"/>
  <c r="C791" i="1"/>
  <c r="D791" i="1"/>
  <c r="E791" i="1"/>
  <c r="F791" i="1"/>
  <c r="G791" i="1"/>
  <c r="H791" i="1"/>
  <c r="I791" i="1"/>
  <c r="J791" i="1"/>
  <c r="K791" i="1"/>
  <c r="L791" i="1"/>
  <c r="M791" i="1"/>
  <c r="N791" i="1"/>
  <c r="O791" i="1"/>
  <c r="P791" i="1"/>
  <c r="Q791" i="1"/>
  <c r="R791" i="1"/>
  <c r="R791" i="6" s="1"/>
  <c r="S791" i="1"/>
  <c r="V791" i="9" s="1"/>
  <c r="A792" i="1"/>
  <c r="A792" i="6" s="1"/>
  <c r="B792" i="1"/>
  <c r="C792" i="1"/>
  <c r="D792" i="1"/>
  <c r="E792" i="1"/>
  <c r="F792" i="1"/>
  <c r="G792" i="1"/>
  <c r="H792" i="1"/>
  <c r="I792" i="1"/>
  <c r="J792" i="1"/>
  <c r="K792" i="1"/>
  <c r="L792" i="1"/>
  <c r="M792" i="1"/>
  <c r="N792" i="1"/>
  <c r="O792" i="1"/>
  <c r="P792" i="1"/>
  <c r="Q792" i="1"/>
  <c r="R792" i="1"/>
  <c r="S792" i="1"/>
  <c r="A793" i="1"/>
  <c r="A793" i="6" s="1"/>
  <c r="A793" i="9" s="1"/>
  <c r="B793" i="1"/>
  <c r="C793" i="1"/>
  <c r="D793" i="1"/>
  <c r="E793" i="1"/>
  <c r="F793" i="1"/>
  <c r="G793" i="1"/>
  <c r="H793" i="1"/>
  <c r="I793" i="1"/>
  <c r="J793" i="1"/>
  <c r="K793" i="1"/>
  <c r="L793" i="1"/>
  <c r="M793" i="1"/>
  <c r="N793" i="1"/>
  <c r="O793" i="1"/>
  <c r="P793" i="1"/>
  <c r="Q793" i="1"/>
  <c r="K793" i="6" s="1"/>
  <c r="K793" i="8" s="1"/>
  <c r="R793" i="1"/>
  <c r="S793" i="1"/>
  <c r="A794" i="1"/>
  <c r="A794" i="6" s="1"/>
  <c r="B794" i="1"/>
  <c r="C794" i="1"/>
  <c r="D794" i="1"/>
  <c r="E794" i="1"/>
  <c r="F794" i="1"/>
  <c r="G794" i="1"/>
  <c r="H794" i="1"/>
  <c r="I794" i="1"/>
  <c r="J794" i="1"/>
  <c r="K794" i="1"/>
  <c r="L794" i="1"/>
  <c r="M794" i="1"/>
  <c r="N794" i="1"/>
  <c r="O794" i="1"/>
  <c r="P794" i="1"/>
  <c r="Q794" i="1"/>
  <c r="R794" i="1"/>
  <c r="S794" i="1"/>
  <c r="A795" i="1"/>
  <c r="B795" i="1"/>
  <c r="C795" i="1"/>
  <c r="D795" i="1"/>
  <c r="E795" i="1"/>
  <c r="F795" i="1"/>
  <c r="G795" i="1"/>
  <c r="H795" i="1"/>
  <c r="I795" i="1"/>
  <c r="J795" i="1"/>
  <c r="K795" i="1"/>
  <c r="L795" i="1"/>
  <c r="M795" i="1"/>
  <c r="N795" i="1"/>
  <c r="O795" i="1"/>
  <c r="P795" i="1"/>
  <c r="Q795" i="1"/>
  <c r="P795" i="6" s="1"/>
  <c r="P795" i="9" s="1"/>
  <c r="R795" i="1"/>
  <c r="S795" i="1"/>
  <c r="A796" i="1"/>
  <c r="A796" i="6" s="1"/>
  <c r="B796" i="1"/>
  <c r="C796" i="1"/>
  <c r="D796" i="1"/>
  <c r="E796" i="1"/>
  <c r="F796" i="1"/>
  <c r="G796" i="1"/>
  <c r="H796" i="1"/>
  <c r="I796" i="1"/>
  <c r="J796" i="1"/>
  <c r="K796" i="1"/>
  <c r="L796" i="1"/>
  <c r="M796" i="1"/>
  <c r="N796" i="1"/>
  <c r="O796" i="1"/>
  <c r="P796" i="1"/>
  <c r="Q796" i="1"/>
  <c r="R796" i="1"/>
  <c r="R796" i="6" s="1"/>
  <c r="S796" i="1"/>
  <c r="A797" i="1"/>
  <c r="A797" i="6" s="1"/>
  <c r="B797" i="1"/>
  <c r="C797" i="1"/>
  <c r="D797" i="1"/>
  <c r="E797" i="1"/>
  <c r="F797" i="1"/>
  <c r="G797" i="1"/>
  <c r="H797" i="1"/>
  <c r="I797" i="1"/>
  <c r="J797" i="1"/>
  <c r="K797" i="1"/>
  <c r="I797" i="6" s="1"/>
  <c r="L797" i="1"/>
  <c r="M797" i="1"/>
  <c r="N797" i="1"/>
  <c r="O797" i="1"/>
  <c r="P797" i="1"/>
  <c r="Q797" i="1"/>
  <c r="P797" i="6" s="1"/>
  <c r="P797" i="9" s="1"/>
  <c r="R797" i="1"/>
  <c r="S797" i="1"/>
  <c r="A798" i="1"/>
  <c r="A798" i="6" s="1"/>
  <c r="B798" i="1"/>
  <c r="C798" i="1"/>
  <c r="D798" i="1"/>
  <c r="E798" i="1"/>
  <c r="F798" i="1"/>
  <c r="G798" i="1"/>
  <c r="H798" i="1"/>
  <c r="I798" i="1"/>
  <c r="J798" i="1"/>
  <c r="K798" i="1"/>
  <c r="L798" i="1"/>
  <c r="M798" i="1"/>
  <c r="N798" i="1"/>
  <c r="O798" i="1"/>
  <c r="P798" i="1"/>
  <c r="Q798" i="1"/>
  <c r="P798" i="6" s="1"/>
  <c r="P798" i="9" s="1"/>
  <c r="R798" i="1"/>
  <c r="S798" i="1"/>
  <c r="A799" i="1"/>
  <c r="A799" i="6" s="1"/>
  <c r="B799" i="1"/>
  <c r="C799" i="1"/>
  <c r="D799" i="1"/>
  <c r="E799" i="1"/>
  <c r="F799" i="1"/>
  <c r="G799" i="1"/>
  <c r="H799" i="1"/>
  <c r="I799" i="1"/>
  <c r="J799" i="1"/>
  <c r="K799" i="1"/>
  <c r="L799" i="1"/>
  <c r="M799" i="1"/>
  <c r="N799" i="1"/>
  <c r="O799" i="1"/>
  <c r="P799" i="1"/>
  <c r="Q799" i="1"/>
  <c r="R799" i="1"/>
  <c r="S799" i="1"/>
  <c r="A800" i="1"/>
  <c r="A800" i="6" s="1"/>
  <c r="B800" i="1"/>
  <c r="E800" i="6" s="1"/>
  <c r="C800" i="1"/>
  <c r="D800" i="1"/>
  <c r="E800" i="1"/>
  <c r="F800" i="1"/>
  <c r="G800" i="1"/>
  <c r="H800" i="1"/>
  <c r="I800" i="1"/>
  <c r="J800" i="1"/>
  <c r="K800" i="1"/>
  <c r="L800" i="1"/>
  <c r="M800" i="1"/>
  <c r="N800" i="1"/>
  <c r="O800" i="1"/>
  <c r="P800" i="1"/>
  <c r="Q800" i="1"/>
  <c r="R800" i="1"/>
  <c r="R800" i="6" s="1"/>
  <c r="S800" i="1"/>
  <c r="A801" i="1"/>
  <c r="A801" i="6" s="1"/>
  <c r="B801" i="1"/>
  <c r="C801" i="1"/>
  <c r="D801" i="1"/>
  <c r="E801" i="1"/>
  <c r="F801" i="1"/>
  <c r="G801" i="1"/>
  <c r="H801" i="1"/>
  <c r="I801" i="1"/>
  <c r="J801" i="1"/>
  <c r="K801" i="1"/>
  <c r="L801" i="1"/>
  <c r="M801" i="1"/>
  <c r="N801" i="1"/>
  <c r="O801" i="1"/>
  <c r="P801" i="1"/>
  <c r="Q801" i="1"/>
  <c r="R801" i="1"/>
  <c r="S801" i="1"/>
  <c r="A802" i="1"/>
  <c r="A802" i="6" s="1"/>
  <c r="B802" i="1"/>
  <c r="C802" i="1"/>
  <c r="D802" i="1"/>
  <c r="E802" i="1"/>
  <c r="F802" i="1"/>
  <c r="G802" i="1"/>
  <c r="H802" i="1"/>
  <c r="I802" i="1"/>
  <c r="J802" i="1"/>
  <c r="K802" i="1"/>
  <c r="I802" i="6" s="1"/>
  <c r="L802" i="1"/>
  <c r="M802" i="1"/>
  <c r="N802" i="1"/>
  <c r="O802" i="1"/>
  <c r="P802" i="1"/>
  <c r="Q802" i="1"/>
  <c r="K802" i="6" s="1"/>
  <c r="K802" i="8" s="1"/>
  <c r="R802" i="1"/>
  <c r="S802" i="1"/>
  <c r="A803" i="1"/>
  <c r="A803" i="6" s="1"/>
  <c r="B803" i="1"/>
  <c r="C803" i="1"/>
  <c r="D803" i="1"/>
  <c r="E803" i="1"/>
  <c r="F803" i="1"/>
  <c r="G803" i="1"/>
  <c r="H803" i="1"/>
  <c r="I803" i="1"/>
  <c r="J803" i="1"/>
  <c r="K803" i="1"/>
  <c r="L803" i="1"/>
  <c r="M803" i="1"/>
  <c r="N803" i="1"/>
  <c r="O803" i="1"/>
  <c r="P803" i="1"/>
  <c r="Q803" i="1"/>
  <c r="K803" i="6" s="1"/>
  <c r="K803" i="8" s="1"/>
  <c r="R803" i="1"/>
  <c r="R803" i="6" s="1"/>
  <c r="S803" i="1"/>
  <c r="A804" i="1"/>
  <c r="A804" i="6" s="1"/>
  <c r="B804" i="1"/>
  <c r="C804" i="1"/>
  <c r="D804" i="1"/>
  <c r="E804" i="1"/>
  <c r="F804" i="1"/>
  <c r="G804" i="1"/>
  <c r="H804" i="1"/>
  <c r="I804" i="1"/>
  <c r="J804" i="1"/>
  <c r="K804" i="1"/>
  <c r="L804" i="1"/>
  <c r="M804" i="1"/>
  <c r="N804" i="1"/>
  <c r="O804" i="1"/>
  <c r="P804" i="1"/>
  <c r="Q804" i="1"/>
  <c r="R804" i="1"/>
  <c r="S804" i="1"/>
  <c r="A805" i="1"/>
  <c r="A805" i="6" s="1"/>
  <c r="B805" i="1"/>
  <c r="C805" i="1"/>
  <c r="D805" i="1"/>
  <c r="E805" i="1"/>
  <c r="F805" i="1"/>
  <c r="G805" i="1"/>
  <c r="H805" i="1"/>
  <c r="I805" i="1"/>
  <c r="J805" i="1"/>
  <c r="K805" i="1"/>
  <c r="L805" i="1"/>
  <c r="M805" i="1"/>
  <c r="N805" i="1"/>
  <c r="O805" i="1"/>
  <c r="P805" i="1"/>
  <c r="Q805" i="1"/>
  <c r="K805" i="6" s="1"/>
  <c r="K805" i="8" s="1"/>
  <c r="R805" i="1"/>
  <c r="R805" i="6" s="1"/>
  <c r="S805" i="1"/>
  <c r="V805" i="9" s="1"/>
  <c r="A806" i="1"/>
  <c r="A806" i="6" s="1"/>
  <c r="B806" i="1"/>
  <c r="C806" i="1"/>
  <c r="D806" i="1"/>
  <c r="E806" i="1"/>
  <c r="F806" i="1"/>
  <c r="G806" i="1"/>
  <c r="H806" i="1"/>
  <c r="I806" i="1"/>
  <c r="J806" i="1"/>
  <c r="K806" i="1"/>
  <c r="L806" i="1"/>
  <c r="M806" i="1"/>
  <c r="N806" i="1"/>
  <c r="O806" i="1"/>
  <c r="P806" i="1"/>
  <c r="Q806" i="1"/>
  <c r="R806" i="1"/>
  <c r="R806" i="6" s="1"/>
  <c r="S806" i="1"/>
  <c r="A807" i="1"/>
  <c r="A807" i="6" s="1"/>
  <c r="B807" i="1"/>
  <c r="C807" i="1"/>
  <c r="D807" i="1"/>
  <c r="E807" i="1"/>
  <c r="F807" i="1"/>
  <c r="G807" i="1"/>
  <c r="H807" i="1"/>
  <c r="I807" i="1"/>
  <c r="J807" i="1"/>
  <c r="K807" i="1"/>
  <c r="L807" i="1"/>
  <c r="M807" i="1"/>
  <c r="N807" i="1"/>
  <c r="O807" i="1"/>
  <c r="P807" i="1"/>
  <c r="Q807" i="1"/>
  <c r="P807" i="6" s="1"/>
  <c r="P807" i="9" s="1"/>
  <c r="R807" i="1"/>
  <c r="S807" i="1"/>
  <c r="A808" i="1"/>
  <c r="A808" i="6" s="1"/>
  <c r="B808" i="1"/>
  <c r="C808" i="1"/>
  <c r="D808" i="1"/>
  <c r="E808" i="1"/>
  <c r="F808" i="1"/>
  <c r="G808" i="1"/>
  <c r="H808" i="1"/>
  <c r="I808" i="1"/>
  <c r="J808" i="1"/>
  <c r="K808" i="1"/>
  <c r="L808" i="1"/>
  <c r="M808" i="1"/>
  <c r="N808" i="1"/>
  <c r="O808" i="1"/>
  <c r="P808" i="1"/>
  <c r="Q808" i="1"/>
  <c r="R808" i="1"/>
  <c r="R808" i="6" s="1"/>
  <c r="S808" i="1"/>
  <c r="A809" i="1"/>
  <c r="A809" i="6" s="1"/>
  <c r="B809" i="1"/>
  <c r="C809" i="1"/>
  <c r="D809" i="1"/>
  <c r="E809" i="1"/>
  <c r="F809" i="1"/>
  <c r="G809" i="1"/>
  <c r="H809" i="1"/>
  <c r="I809" i="1"/>
  <c r="J809" i="1"/>
  <c r="K809" i="1"/>
  <c r="L809" i="1"/>
  <c r="M809" i="1"/>
  <c r="N809" i="1"/>
  <c r="F809" i="6" s="1"/>
  <c r="O809" i="1"/>
  <c r="P809" i="1"/>
  <c r="Q809" i="1"/>
  <c r="R809" i="1"/>
  <c r="S809" i="1"/>
  <c r="A810" i="1"/>
  <c r="A810" i="6" s="1"/>
  <c r="B810" i="1"/>
  <c r="C810" i="1"/>
  <c r="D810" i="1"/>
  <c r="E810" i="1"/>
  <c r="F810" i="1"/>
  <c r="G810" i="1"/>
  <c r="H810" i="1"/>
  <c r="I810" i="1"/>
  <c r="J810" i="1"/>
  <c r="K810" i="1"/>
  <c r="L810" i="1"/>
  <c r="M810" i="1"/>
  <c r="N810" i="1"/>
  <c r="O810" i="1"/>
  <c r="P810" i="1"/>
  <c r="Q810" i="1"/>
  <c r="P810" i="6" s="1"/>
  <c r="P810" i="9" s="1"/>
  <c r="R810" i="1"/>
  <c r="S810" i="1"/>
  <c r="A811" i="1"/>
  <c r="A811" i="6" s="1"/>
  <c r="B811" i="1"/>
  <c r="C811" i="1"/>
  <c r="D811" i="1"/>
  <c r="E811" i="1"/>
  <c r="F811" i="1"/>
  <c r="G811" i="1"/>
  <c r="H811" i="1"/>
  <c r="H811" i="6" s="1"/>
  <c r="I811" i="1"/>
  <c r="J811" i="1"/>
  <c r="K811" i="1"/>
  <c r="L811" i="1"/>
  <c r="M811" i="1"/>
  <c r="N811" i="1"/>
  <c r="O811" i="1"/>
  <c r="P811" i="1"/>
  <c r="Q811" i="1"/>
  <c r="K811" i="6" s="1"/>
  <c r="K811" i="8" s="1"/>
  <c r="R811" i="1"/>
  <c r="S811" i="1"/>
  <c r="A812" i="1"/>
  <c r="A812" i="6" s="1"/>
  <c r="B812" i="1"/>
  <c r="C812" i="1"/>
  <c r="D812" i="1"/>
  <c r="E812" i="1"/>
  <c r="F812" i="1"/>
  <c r="G812" i="1"/>
  <c r="H812" i="1"/>
  <c r="I812" i="1"/>
  <c r="J812" i="1"/>
  <c r="K812" i="1"/>
  <c r="L812" i="1"/>
  <c r="M812" i="1"/>
  <c r="N812" i="1"/>
  <c r="O812" i="1"/>
  <c r="P812" i="1"/>
  <c r="Q812" i="1"/>
  <c r="R812" i="1"/>
  <c r="R812" i="6" s="1"/>
  <c r="S812" i="1"/>
  <c r="A813" i="1"/>
  <c r="A813" i="6" s="1"/>
  <c r="B813" i="1"/>
  <c r="C813" i="1"/>
  <c r="D813" i="1"/>
  <c r="E813" i="1"/>
  <c r="F813" i="1"/>
  <c r="G813" i="1"/>
  <c r="H813" i="1"/>
  <c r="I813" i="1"/>
  <c r="J813" i="1"/>
  <c r="K813" i="1"/>
  <c r="L813" i="1"/>
  <c r="M813" i="1"/>
  <c r="N813" i="1"/>
  <c r="O813" i="1"/>
  <c r="P813" i="1"/>
  <c r="Q813" i="1"/>
  <c r="P813" i="6" s="1"/>
  <c r="P813" i="9" s="1"/>
  <c r="R813" i="1"/>
  <c r="R813" i="6" s="1"/>
  <c r="S813" i="1"/>
  <c r="V813" i="9" s="1"/>
  <c r="A814" i="1"/>
  <c r="A814" i="6" s="1"/>
  <c r="B814" i="1"/>
  <c r="C814" i="1"/>
  <c r="D814" i="1"/>
  <c r="E814" i="1"/>
  <c r="F814" i="1"/>
  <c r="G814" i="1"/>
  <c r="H814" i="1"/>
  <c r="I814" i="1"/>
  <c r="J814" i="1"/>
  <c r="K814" i="1"/>
  <c r="L814" i="1"/>
  <c r="M814" i="1"/>
  <c r="N814" i="1"/>
  <c r="O814" i="1"/>
  <c r="P814" i="1"/>
  <c r="Q814" i="1"/>
  <c r="K814" i="6" s="1"/>
  <c r="K814" i="8" s="1"/>
  <c r="R814" i="1"/>
  <c r="S814" i="1"/>
  <c r="A815" i="1"/>
  <c r="A815" i="6" s="1"/>
  <c r="B815" i="1"/>
  <c r="C815" i="1"/>
  <c r="D815" i="1"/>
  <c r="E815" i="1"/>
  <c r="F815" i="1"/>
  <c r="G815" i="1"/>
  <c r="H815" i="1"/>
  <c r="I815" i="1"/>
  <c r="J815" i="1"/>
  <c r="K815" i="1"/>
  <c r="L815" i="1"/>
  <c r="M815" i="1"/>
  <c r="N815" i="1"/>
  <c r="O815" i="1"/>
  <c r="P815" i="1"/>
  <c r="Q815" i="1"/>
  <c r="R815" i="1"/>
  <c r="S815" i="1"/>
  <c r="A816" i="1"/>
  <c r="A816" i="6" s="1"/>
  <c r="B816" i="1"/>
  <c r="C816" i="1"/>
  <c r="D816" i="1"/>
  <c r="E816" i="1"/>
  <c r="F816" i="1"/>
  <c r="C816" i="6" s="1"/>
  <c r="G816" i="1"/>
  <c r="H816" i="1"/>
  <c r="I816" i="1"/>
  <c r="J816" i="1"/>
  <c r="K816" i="1"/>
  <c r="L816" i="1"/>
  <c r="M816" i="1"/>
  <c r="N816" i="1"/>
  <c r="O816" i="1"/>
  <c r="P816" i="1"/>
  <c r="Q816" i="1"/>
  <c r="R816" i="1"/>
  <c r="R816" i="6" s="1"/>
  <c r="S816" i="1"/>
  <c r="A817" i="1"/>
  <c r="A817" i="6" s="1"/>
  <c r="B817" i="1"/>
  <c r="C817" i="1"/>
  <c r="D817" i="1"/>
  <c r="E817" i="1"/>
  <c r="F817" i="1"/>
  <c r="G817" i="1"/>
  <c r="H817" i="1"/>
  <c r="I817" i="1"/>
  <c r="J817" i="1"/>
  <c r="K817" i="1"/>
  <c r="L817" i="1"/>
  <c r="M817" i="1"/>
  <c r="N817" i="1"/>
  <c r="O817" i="1"/>
  <c r="P817" i="1"/>
  <c r="Q817" i="1"/>
  <c r="P817" i="6" s="1"/>
  <c r="P817" i="9" s="1"/>
  <c r="R817" i="1"/>
  <c r="S817" i="1"/>
  <c r="A818" i="1"/>
  <c r="A818" i="6" s="1"/>
  <c r="B818" i="1"/>
  <c r="C818" i="1"/>
  <c r="D818" i="1"/>
  <c r="E818" i="1"/>
  <c r="F818" i="1"/>
  <c r="G818" i="1"/>
  <c r="H818" i="1"/>
  <c r="I818" i="1"/>
  <c r="J818" i="1"/>
  <c r="K818" i="1"/>
  <c r="L818" i="1"/>
  <c r="M818" i="1"/>
  <c r="N818" i="1"/>
  <c r="O818" i="1"/>
  <c r="P818" i="1"/>
  <c r="Q818" i="1"/>
  <c r="R818" i="1"/>
  <c r="S818" i="1"/>
  <c r="A819" i="1"/>
  <c r="A819" i="6" s="1"/>
  <c r="B819" i="1"/>
  <c r="C819" i="1"/>
  <c r="D819" i="1"/>
  <c r="E819" i="1"/>
  <c r="F819" i="1"/>
  <c r="G819" i="1"/>
  <c r="H819" i="1"/>
  <c r="I819" i="1"/>
  <c r="J819" i="1"/>
  <c r="K819" i="1"/>
  <c r="L819" i="1"/>
  <c r="M819" i="1"/>
  <c r="N819" i="1"/>
  <c r="O819" i="1"/>
  <c r="P819" i="1"/>
  <c r="Q819" i="1"/>
  <c r="R819" i="1"/>
  <c r="S819" i="1"/>
  <c r="V819" i="9" s="1"/>
  <c r="A820" i="1"/>
  <c r="A820" i="6" s="1"/>
  <c r="B820" i="1"/>
  <c r="C820" i="1"/>
  <c r="D820" i="1"/>
  <c r="E820" i="1"/>
  <c r="F820" i="1"/>
  <c r="G820" i="1"/>
  <c r="H820" i="1"/>
  <c r="I820" i="1"/>
  <c r="J820" i="1"/>
  <c r="K820" i="1"/>
  <c r="L820" i="1"/>
  <c r="M820" i="1"/>
  <c r="N820" i="1"/>
  <c r="O820" i="1"/>
  <c r="P820" i="1"/>
  <c r="Q820" i="1"/>
  <c r="R820" i="1"/>
  <c r="R820" i="6" s="1"/>
  <c r="S820" i="1"/>
  <c r="A821" i="1"/>
  <c r="A821" i="6" s="1"/>
  <c r="B821" i="1"/>
  <c r="C821" i="1"/>
  <c r="D821" i="1"/>
  <c r="E821" i="1"/>
  <c r="F821" i="1"/>
  <c r="G821" i="1"/>
  <c r="H821" i="1"/>
  <c r="I821" i="1"/>
  <c r="J821" i="1"/>
  <c r="K821" i="1"/>
  <c r="I821" i="6" s="1"/>
  <c r="L821" i="1"/>
  <c r="M821" i="1"/>
  <c r="N821" i="1"/>
  <c r="O821" i="1"/>
  <c r="P821" i="1"/>
  <c r="Q821" i="1"/>
  <c r="R821" i="1"/>
  <c r="S821" i="1"/>
  <c r="A822" i="1"/>
  <c r="A822" i="6" s="1"/>
  <c r="B822" i="1"/>
  <c r="C822" i="1"/>
  <c r="D822" i="1"/>
  <c r="E822" i="1"/>
  <c r="F822" i="1"/>
  <c r="G822" i="1"/>
  <c r="H822" i="1"/>
  <c r="I822" i="1"/>
  <c r="J822" i="1"/>
  <c r="K822" i="1"/>
  <c r="L822" i="1"/>
  <c r="M822" i="1"/>
  <c r="N822" i="1"/>
  <c r="O822" i="1"/>
  <c r="P822" i="1"/>
  <c r="Q822" i="1"/>
  <c r="R822" i="1"/>
  <c r="S822" i="1"/>
  <c r="A823" i="1"/>
  <c r="A823" i="6" s="1"/>
  <c r="B823" i="1"/>
  <c r="C823" i="1"/>
  <c r="D823" i="1"/>
  <c r="E823" i="1"/>
  <c r="F823" i="1"/>
  <c r="G823" i="1"/>
  <c r="H823" i="1"/>
  <c r="I823" i="1"/>
  <c r="J823" i="1"/>
  <c r="K823" i="1"/>
  <c r="L823" i="1"/>
  <c r="M823" i="1"/>
  <c r="N823" i="1"/>
  <c r="O823" i="1"/>
  <c r="P823" i="1"/>
  <c r="Q823" i="1"/>
  <c r="K823" i="6" s="1"/>
  <c r="K823" i="8" s="1"/>
  <c r="R823" i="1"/>
  <c r="S823" i="1"/>
  <c r="A824" i="1"/>
  <c r="A824" i="6" s="1"/>
  <c r="B824" i="1"/>
  <c r="E824" i="6" s="1"/>
  <c r="C824" i="1"/>
  <c r="D824" i="1"/>
  <c r="E824" i="1"/>
  <c r="F824" i="1"/>
  <c r="G824" i="1"/>
  <c r="H824" i="1"/>
  <c r="I824" i="1"/>
  <c r="J824" i="1"/>
  <c r="K824" i="1"/>
  <c r="L824" i="1"/>
  <c r="M824" i="1"/>
  <c r="N824" i="1"/>
  <c r="O824" i="1"/>
  <c r="P824" i="1"/>
  <c r="Q824" i="1"/>
  <c r="R824" i="1"/>
  <c r="R824" i="6" s="1"/>
  <c r="S824" i="1"/>
  <c r="A825" i="1"/>
  <c r="B825" i="1"/>
  <c r="C825" i="1"/>
  <c r="D825" i="1"/>
  <c r="E825" i="1"/>
  <c r="F825" i="1"/>
  <c r="G825" i="1"/>
  <c r="H825" i="1"/>
  <c r="I825" i="1"/>
  <c r="J825" i="1"/>
  <c r="K825" i="1"/>
  <c r="L825" i="1"/>
  <c r="M825" i="1"/>
  <c r="N825" i="1"/>
  <c r="O825" i="1"/>
  <c r="P825" i="1"/>
  <c r="Q825" i="1"/>
  <c r="R825" i="1"/>
  <c r="S825" i="1"/>
  <c r="A826" i="1"/>
  <c r="A826" i="6" s="1"/>
  <c r="B826" i="1"/>
  <c r="C826" i="1"/>
  <c r="D826" i="1"/>
  <c r="E826" i="1"/>
  <c r="F826" i="1"/>
  <c r="G826" i="1"/>
  <c r="H826" i="1"/>
  <c r="I826" i="1"/>
  <c r="J826" i="1"/>
  <c r="K826" i="1"/>
  <c r="I826" i="6" s="1"/>
  <c r="L826" i="1"/>
  <c r="M826" i="1"/>
  <c r="N826" i="1"/>
  <c r="O826" i="1"/>
  <c r="P826" i="1"/>
  <c r="Q826" i="1"/>
  <c r="K826" i="6" s="1"/>
  <c r="K826" i="8" s="1"/>
  <c r="R826" i="1"/>
  <c r="S826" i="1"/>
  <c r="A827" i="1"/>
  <c r="A827" i="6" s="1"/>
  <c r="B827" i="1"/>
  <c r="C827" i="1"/>
  <c r="D827" i="1"/>
  <c r="E827" i="1"/>
  <c r="F827" i="1"/>
  <c r="G827" i="1"/>
  <c r="H827" i="1"/>
  <c r="I827" i="1"/>
  <c r="J827" i="1"/>
  <c r="K827" i="1"/>
  <c r="L827" i="1"/>
  <c r="M827" i="1"/>
  <c r="N827" i="1"/>
  <c r="O827" i="1"/>
  <c r="P827" i="1"/>
  <c r="Q827" i="1"/>
  <c r="R827" i="1"/>
  <c r="R827" i="6" s="1"/>
  <c r="S827" i="1"/>
  <c r="A828" i="1"/>
  <c r="A828" i="6" s="1"/>
  <c r="B828" i="1"/>
  <c r="C828" i="1"/>
  <c r="D828" i="1"/>
  <c r="E828" i="1"/>
  <c r="F828" i="1"/>
  <c r="G828" i="1"/>
  <c r="H828" i="1"/>
  <c r="I828" i="1"/>
  <c r="J828" i="1"/>
  <c r="K828" i="1"/>
  <c r="L828" i="1"/>
  <c r="M828" i="1"/>
  <c r="N828" i="1"/>
  <c r="O828" i="1"/>
  <c r="P828" i="1"/>
  <c r="Q828" i="1"/>
  <c r="R828" i="1"/>
  <c r="S828" i="1"/>
  <c r="A829" i="1"/>
  <c r="A829" i="6" s="1"/>
  <c r="B829" i="1"/>
  <c r="E829" i="6" s="1"/>
  <c r="C829" i="1"/>
  <c r="D829" i="1"/>
  <c r="E829" i="1"/>
  <c r="F829" i="1"/>
  <c r="G829" i="1"/>
  <c r="H829" i="1"/>
  <c r="I829" i="1"/>
  <c r="J829" i="1"/>
  <c r="K829" i="1"/>
  <c r="L829" i="1"/>
  <c r="M829" i="1"/>
  <c r="N829" i="1"/>
  <c r="O829" i="1"/>
  <c r="P829" i="1"/>
  <c r="Q829" i="1"/>
  <c r="K829" i="6" s="1"/>
  <c r="K829" i="8" s="1"/>
  <c r="R829" i="1"/>
  <c r="R829" i="6" s="1"/>
  <c r="S829" i="1"/>
  <c r="A830" i="1"/>
  <c r="A830" i="6" s="1"/>
  <c r="B830" i="1"/>
  <c r="C830" i="1"/>
  <c r="D830" i="1"/>
  <c r="E830" i="1"/>
  <c r="F830" i="1"/>
  <c r="G830" i="1"/>
  <c r="H830" i="1"/>
  <c r="H830" i="6" s="1"/>
  <c r="I830" i="1"/>
  <c r="J830" i="1"/>
  <c r="K830" i="1"/>
  <c r="L830" i="1"/>
  <c r="M830" i="1"/>
  <c r="N830" i="1"/>
  <c r="O830" i="1"/>
  <c r="P830" i="1"/>
  <c r="Q830" i="1"/>
  <c r="P830" i="6" s="1"/>
  <c r="P830" i="9" s="1"/>
  <c r="R830" i="1"/>
  <c r="R830" i="6" s="1"/>
  <c r="S830" i="1"/>
  <c r="A831" i="1"/>
  <c r="A831" i="6" s="1"/>
  <c r="B831" i="1"/>
  <c r="C831" i="1"/>
  <c r="D831" i="1"/>
  <c r="E831" i="1"/>
  <c r="F831" i="1"/>
  <c r="G831" i="1"/>
  <c r="H831" i="1"/>
  <c r="I831" i="1"/>
  <c r="J831" i="1"/>
  <c r="K831" i="1"/>
  <c r="L831" i="1"/>
  <c r="M831" i="1"/>
  <c r="N831" i="1"/>
  <c r="O831" i="1"/>
  <c r="P831" i="1"/>
  <c r="Q831" i="1"/>
  <c r="R831" i="1"/>
  <c r="S831" i="1"/>
  <c r="A832" i="1"/>
  <c r="A832" i="6" s="1"/>
  <c r="B832" i="1"/>
  <c r="C832" i="1"/>
  <c r="D832" i="1"/>
  <c r="E832" i="1"/>
  <c r="F832" i="1"/>
  <c r="G832" i="1"/>
  <c r="H832" i="1"/>
  <c r="I832" i="1"/>
  <c r="J832" i="1"/>
  <c r="K832" i="1"/>
  <c r="L832" i="1"/>
  <c r="M832" i="1"/>
  <c r="N832" i="1"/>
  <c r="O832" i="1"/>
  <c r="P832" i="1"/>
  <c r="Q832" i="1"/>
  <c r="R832" i="1"/>
  <c r="R832" i="6" s="1"/>
  <c r="S832" i="1"/>
  <c r="A833" i="1"/>
  <c r="A833" i="6" s="1"/>
  <c r="B833" i="1"/>
  <c r="C833" i="1"/>
  <c r="D833" i="1"/>
  <c r="E833" i="1"/>
  <c r="F833" i="1"/>
  <c r="G833" i="1"/>
  <c r="H833" i="1"/>
  <c r="I833" i="1"/>
  <c r="J833" i="1"/>
  <c r="K833" i="1"/>
  <c r="L833" i="1"/>
  <c r="M833" i="1"/>
  <c r="N833" i="1"/>
  <c r="O833" i="1"/>
  <c r="P833" i="1"/>
  <c r="Q833" i="1"/>
  <c r="P833" i="6" s="1"/>
  <c r="P833" i="9" s="1"/>
  <c r="R833" i="1"/>
  <c r="S833" i="1"/>
  <c r="A834" i="1"/>
  <c r="A834" i="6" s="1"/>
  <c r="B834" i="1"/>
  <c r="C834" i="1"/>
  <c r="D834" i="1"/>
  <c r="E834" i="1"/>
  <c r="F834" i="1"/>
  <c r="G834" i="1"/>
  <c r="H834" i="1"/>
  <c r="I834" i="1"/>
  <c r="J834" i="1"/>
  <c r="K834" i="1"/>
  <c r="L834" i="1"/>
  <c r="M834" i="1"/>
  <c r="N834" i="1"/>
  <c r="O834" i="1"/>
  <c r="P834" i="1"/>
  <c r="Q834" i="1"/>
  <c r="R834" i="1"/>
  <c r="S834" i="1"/>
  <c r="A835" i="1"/>
  <c r="A835" i="6" s="1"/>
  <c r="B835" i="1"/>
  <c r="C835" i="1"/>
  <c r="D835" i="1"/>
  <c r="E835" i="1"/>
  <c r="F835" i="1"/>
  <c r="G835" i="1"/>
  <c r="H835" i="1"/>
  <c r="H835" i="6" s="1"/>
  <c r="I835" i="1"/>
  <c r="J835" i="1"/>
  <c r="K835" i="1"/>
  <c r="L835" i="1"/>
  <c r="M835" i="1"/>
  <c r="N835" i="1"/>
  <c r="O835" i="1"/>
  <c r="P835" i="1"/>
  <c r="Q835" i="1"/>
  <c r="R835" i="1"/>
  <c r="S835" i="1"/>
  <c r="V835" i="9" s="1"/>
  <c r="A836" i="1"/>
  <c r="A836" i="6" s="1"/>
  <c r="B836" i="1"/>
  <c r="C836" i="1"/>
  <c r="D836" i="1"/>
  <c r="E836" i="1"/>
  <c r="F836" i="1"/>
  <c r="G836" i="1"/>
  <c r="H836" i="1"/>
  <c r="I836" i="1"/>
  <c r="J836" i="1"/>
  <c r="K836" i="1"/>
  <c r="L836" i="1"/>
  <c r="M836" i="1"/>
  <c r="N836" i="1"/>
  <c r="O836" i="1"/>
  <c r="P836" i="1"/>
  <c r="Q836" i="1"/>
  <c r="P836" i="6" s="1"/>
  <c r="P836" i="9" s="1"/>
  <c r="R836" i="1"/>
  <c r="S836" i="1"/>
  <c r="A837" i="1"/>
  <c r="A837" i="6" s="1"/>
  <c r="B837" i="1"/>
  <c r="C837" i="1"/>
  <c r="D837" i="1"/>
  <c r="E837" i="1"/>
  <c r="F837" i="1"/>
  <c r="G837" i="1"/>
  <c r="H837" i="1"/>
  <c r="I837" i="1"/>
  <c r="J837" i="1"/>
  <c r="K837" i="1"/>
  <c r="L837" i="1"/>
  <c r="M837" i="1"/>
  <c r="N837" i="1"/>
  <c r="O837" i="1"/>
  <c r="P837" i="1"/>
  <c r="Q837" i="1"/>
  <c r="P837" i="6" s="1"/>
  <c r="P837" i="9" s="1"/>
  <c r="R837" i="1"/>
  <c r="R837" i="6" s="1"/>
  <c r="S837" i="1"/>
  <c r="A838" i="1"/>
  <c r="A838" i="6" s="1"/>
  <c r="B838" i="1"/>
  <c r="C838" i="1"/>
  <c r="D838" i="1"/>
  <c r="E838" i="1"/>
  <c r="F838" i="1"/>
  <c r="C838" i="6" s="1"/>
  <c r="G838" i="1"/>
  <c r="E838" i="6" s="1"/>
  <c r="H838" i="1"/>
  <c r="I838" i="1"/>
  <c r="J838" i="1"/>
  <c r="K838" i="1"/>
  <c r="L838" i="1"/>
  <c r="M838" i="1"/>
  <c r="N838" i="1"/>
  <c r="O838" i="1"/>
  <c r="P838" i="1"/>
  <c r="Q838" i="1"/>
  <c r="R838" i="1"/>
  <c r="R838" i="6" s="1"/>
  <c r="S838" i="1"/>
  <c r="A839" i="1"/>
  <c r="A839" i="6" s="1"/>
  <c r="B839" i="1"/>
  <c r="C839" i="1"/>
  <c r="D839" i="1"/>
  <c r="E839" i="1"/>
  <c r="F839" i="1"/>
  <c r="G839" i="1"/>
  <c r="H839" i="1"/>
  <c r="I839" i="1"/>
  <c r="J839" i="1"/>
  <c r="K839" i="1"/>
  <c r="L839" i="1"/>
  <c r="M839" i="1"/>
  <c r="N839" i="1"/>
  <c r="O839" i="1"/>
  <c r="P839" i="1"/>
  <c r="Q839" i="1"/>
  <c r="R839" i="1"/>
  <c r="R839" i="6" s="1"/>
  <c r="S839" i="1"/>
  <c r="A840" i="1"/>
  <c r="A840" i="6" s="1"/>
  <c r="B840" i="1"/>
  <c r="C840" i="1"/>
  <c r="D840" i="1"/>
  <c r="E840" i="1"/>
  <c r="F840" i="1"/>
  <c r="C840" i="6" s="1"/>
  <c r="G840" i="1"/>
  <c r="H840" i="1"/>
  <c r="I840" i="1"/>
  <c r="J840" i="1"/>
  <c r="K840" i="1"/>
  <c r="L840" i="1"/>
  <c r="M840" i="1"/>
  <c r="N840" i="1"/>
  <c r="O840" i="1"/>
  <c r="P840" i="1"/>
  <c r="Q840" i="1"/>
  <c r="R840" i="1"/>
  <c r="R840" i="6" s="1"/>
  <c r="S840" i="1"/>
  <c r="A841" i="1"/>
  <c r="A841" i="6" s="1"/>
  <c r="B841" i="1"/>
  <c r="C841" i="1"/>
  <c r="D841" i="1"/>
  <c r="E841" i="1"/>
  <c r="F841" i="1"/>
  <c r="G841" i="1"/>
  <c r="H841" i="1"/>
  <c r="I841" i="1"/>
  <c r="J841" i="1"/>
  <c r="K841" i="1"/>
  <c r="L841" i="1"/>
  <c r="M841" i="1"/>
  <c r="N841" i="1"/>
  <c r="O841" i="1"/>
  <c r="P841" i="1"/>
  <c r="Q841" i="1"/>
  <c r="P841" i="6" s="1"/>
  <c r="P841" i="9" s="1"/>
  <c r="R841" i="1"/>
  <c r="S841" i="1"/>
  <c r="A842" i="1"/>
  <c r="A842" i="6" s="1"/>
  <c r="B842" i="1"/>
  <c r="C842" i="1"/>
  <c r="D842" i="1"/>
  <c r="E842" i="1"/>
  <c r="F842" i="1"/>
  <c r="G842" i="1"/>
  <c r="H842" i="1"/>
  <c r="I842" i="1"/>
  <c r="J842" i="1"/>
  <c r="K842" i="1"/>
  <c r="L842" i="1"/>
  <c r="M842" i="1"/>
  <c r="N842" i="1"/>
  <c r="O842" i="1"/>
  <c r="P842" i="1"/>
  <c r="Q842" i="1"/>
  <c r="K842" i="6" s="1"/>
  <c r="K842" i="8" s="1"/>
  <c r="R842" i="1"/>
  <c r="S842" i="1"/>
  <c r="A843" i="1"/>
  <c r="A843" i="6" s="1"/>
  <c r="B843" i="1"/>
  <c r="C843" i="1"/>
  <c r="D843" i="1"/>
  <c r="E843" i="1"/>
  <c r="F843" i="1"/>
  <c r="G843" i="1"/>
  <c r="H843" i="1"/>
  <c r="I843" i="1"/>
  <c r="J843" i="1"/>
  <c r="K843" i="1"/>
  <c r="L843" i="1"/>
  <c r="M843" i="1"/>
  <c r="N843" i="1"/>
  <c r="O843" i="1"/>
  <c r="P843" i="1"/>
  <c r="Q843" i="1"/>
  <c r="K843" i="6" s="1"/>
  <c r="K843" i="8" s="1"/>
  <c r="R843" i="1"/>
  <c r="S843" i="1"/>
  <c r="A844" i="1"/>
  <c r="A844" i="6" s="1"/>
  <c r="B844" i="1"/>
  <c r="C844" i="1"/>
  <c r="D844" i="1"/>
  <c r="E844" i="1"/>
  <c r="F844" i="1"/>
  <c r="G844" i="1"/>
  <c r="H844" i="1"/>
  <c r="I844" i="1"/>
  <c r="J844" i="1"/>
  <c r="K844" i="1"/>
  <c r="L844" i="1"/>
  <c r="M844" i="1"/>
  <c r="N844" i="1"/>
  <c r="O844" i="1"/>
  <c r="P844" i="1"/>
  <c r="Q844" i="1"/>
  <c r="P844" i="6" s="1"/>
  <c r="P844" i="9" s="1"/>
  <c r="R844" i="1"/>
  <c r="S844" i="1"/>
  <c r="A845" i="1"/>
  <c r="A845" i="6" s="1"/>
  <c r="B845" i="1"/>
  <c r="C845" i="1"/>
  <c r="D845" i="1"/>
  <c r="E845" i="1"/>
  <c r="F845" i="1"/>
  <c r="G845" i="1"/>
  <c r="H845" i="1"/>
  <c r="I845" i="1"/>
  <c r="J845" i="1"/>
  <c r="K845" i="1"/>
  <c r="I845" i="6" s="1"/>
  <c r="L845" i="1"/>
  <c r="M845" i="1"/>
  <c r="N845" i="1"/>
  <c r="O845" i="1"/>
  <c r="P845" i="1"/>
  <c r="Q845" i="1"/>
  <c r="K845" i="6" s="1"/>
  <c r="K845" i="8" s="1"/>
  <c r="R845" i="1"/>
  <c r="S845" i="1"/>
  <c r="A846" i="1"/>
  <c r="A846" i="6" s="1"/>
  <c r="B846" i="1"/>
  <c r="C846" i="1"/>
  <c r="D846" i="1"/>
  <c r="E846" i="1"/>
  <c r="F846" i="1"/>
  <c r="G846" i="1"/>
  <c r="H846" i="1"/>
  <c r="I846" i="1"/>
  <c r="J846" i="1"/>
  <c r="K846" i="1"/>
  <c r="L846" i="1"/>
  <c r="M846" i="1"/>
  <c r="N846" i="1"/>
  <c r="O846" i="1"/>
  <c r="P846" i="1"/>
  <c r="Q846" i="1"/>
  <c r="R846" i="1"/>
  <c r="S846" i="1"/>
  <c r="A847" i="1"/>
  <c r="A847" i="6" s="1"/>
  <c r="B847" i="1"/>
  <c r="C847" i="1"/>
  <c r="D847" i="1"/>
  <c r="E847" i="1"/>
  <c r="F847" i="1"/>
  <c r="G847" i="1"/>
  <c r="H847" i="1"/>
  <c r="I847" i="1"/>
  <c r="J847" i="1"/>
  <c r="K847" i="1"/>
  <c r="L847" i="1"/>
  <c r="M847" i="1"/>
  <c r="N847" i="1"/>
  <c r="O847" i="1"/>
  <c r="P847" i="1"/>
  <c r="Q847" i="1"/>
  <c r="R847" i="1"/>
  <c r="S847" i="1"/>
  <c r="A848" i="1"/>
  <c r="A848" i="6" s="1"/>
  <c r="B848" i="1"/>
  <c r="C848" i="1"/>
  <c r="D848" i="1"/>
  <c r="E848" i="1"/>
  <c r="F848" i="1"/>
  <c r="G848" i="1"/>
  <c r="H848" i="1"/>
  <c r="I848" i="1"/>
  <c r="J848" i="1"/>
  <c r="K848" i="1"/>
  <c r="L848" i="1"/>
  <c r="M848" i="1"/>
  <c r="N848" i="1"/>
  <c r="O848" i="1"/>
  <c r="P848" i="1"/>
  <c r="Q848" i="1"/>
  <c r="R848" i="1"/>
  <c r="R848" i="6" s="1"/>
  <c r="S848" i="1"/>
  <c r="V848" i="8" s="1"/>
  <c r="A849" i="1"/>
  <c r="A849" i="6" s="1"/>
  <c r="B849" i="1"/>
  <c r="C849" i="1"/>
  <c r="D849" i="1"/>
  <c r="E849" i="1"/>
  <c r="F849" i="1"/>
  <c r="G849" i="1"/>
  <c r="H849" i="1"/>
  <c r="I849" i="1"/>
  <c r="J849" i="1"/>
  <c r="K849" i="1"/>
  <c r="L849" i="1"/>
  <c r="M849" i="1"/>
  <c r="N849" i="1"/>
  <c r="O849" i="1"/>
  <c r="P849" i="1"/>
  <c r="Q849" i="1"/>
  <c r="R849" i="1"/>
  <c r="S849" i="1"/>
  <c r="A850" i="1"/>
  <c r="A850" i="6" s="1"/>
  <c r="B850" i="1"/>
  <c r="C850" i="1"/>
  <c r="D850" i="1"/>
  <c r="E850" i="1"/>
  <c r="F850" i="1"/>
  <c r="G850" i="1"/>
  <c r="H850" i="1"/>
  <c r="I850" i="1"/>
  <c r="J850" i="1"/>
  <c r="K850" i="1"/>
  <c r="I850" i="6" s="1"/>
  <c r="L850" i="1"/>
  <c r="M850" i="1"/>
  <c r="N850" i="1"/>
  <c r="O850" i="1"/>
  <c r="P850" i="1"/>
  <c r="Q850" i="1"/>
  <c r="P850" i="6" s="1"/>
  <c r="P850" i="9" s="1"/>
  <c r="R850" i="1"/>
  <c r="S850" i="1"/>
  <c r="A851" i="1"/>
  <c r="A851" i="6" s="1"/>
  <c r="B851" i="1"/>
  <c r="C851" i="1"/>
  <c r="D851" i="1"/>
  <c r="E851" i="1"/>
  <c r="F851" i="1"/>
  <c r="G851" i="1"/>
  <c r="H851" i="1"/>
  <c r="I851" i="1"/>
  <c r="J851" i="1"/>
  <c r="K851" i="1"/>
  <c r="L851" i="1"/>
  <c r="M851" i="1"/>
  <c r="N851" i="1"/>
  <c r="O851" i="1"/>
  <c r="P851" i="1"/>
  <c r="Q851" i="1"/>
  <c r="R851" i="1"/>
  <c r="R851" i="6" s="1"/>
  <c r="S851" i="1"/>
  <c r="A852" i="1"/>
  <c r="A852" i="6" s="1"/>
  <c r="B852" i="1"/>
  <c r="C852" i="1"/>
  <c r="D852" i="1"/>
  <c r="E852" i="1"/>
  <c r="F852" i="1"/>
  <c r="G852" i="1"/>
  <c r="H852" i="1"/>
  <c r="I852" i="1"/>
  <c r="J852" i="1"/>
  <c r="K852" i="1"/>
  <c r="L852" i="1"/>
  <c r="M852" i="1"/>
  <c r="N852" i="1"/>
  <c r="O852" i="1"/>
  <c r="P852" i="1"/>
  <c r="Q852" i="1"/>
  <c r="R852" i="1"/>
  <c r="S852" i="1"/>
  <c r="A853" i="1"/>
  <c r="A853" i="6" s="1"/>
  <c r="B853" i="1"/>
  <c r="C853" i="1"/>
  <c r="D853" i="1"/>
  <c r="E853" i="1"/>
  <c r="F853" i="1"/>
  <c r="G853" i="1"/>
  <c r="H853" i="1"/>
  <c r="I853" i="1"/>
  <c r="J853" i="1"/>
  <c r="K853" i="1"/>
  <c r="L853" i="1"/>
  <c r="M853" i="1"/>
  <c r="N853" i="1"/>
  <c r="O853" i="1"/>
  <c r="P853" i="1"/>
  <c r="Q853" i="1"/>
  <c r="R853" i="1"/>
  <c r="R853" i="6" s="1"/>
  <c r="S853" i="1"/>
  <c r="A854" i="1"/>
  <c r="A854" i="6" s="1"/>
  <c r="B854" i="1"/>
  <c r="C854" i="1"/>
  <c r="D854" i="1"/>
  <c r="E854" i="1"/>
  <c r="F854" i="1"/>
  <c r="G854" i="1"/>
  <c r="H854" i="1"/>
  <c r="I854" i="1"/>
  <c r="J854" i="1"/>
  <c r="K854" i="1"/>
  <c r="L854" i="1"/>
  <c r="M854" i="1"/>
  <c r="N854" i="1"/>
  <c r="O854" i="1"/>
  <c r="P854" i="1"/>
  <c r="Q854" i="1"/>
  <c r="R854" i="1"/>
  <c r="R854" i="6" s="1"/>
  <c r="S854" i="1"/>
  <c r="A855" i="1"/>
  <c r="A855" i="6" s="1"/>
  <c r="B855" i="1"/>
  <c r="C855" i="1"/>
  <c r="D855" i="1"/>
  <c r="E855" i="1"/>
  <c r="F855" i="1"/>
  <c r="G855" i="1"/>
  <c r="H855" i="1"/>
  <c r="I855" i="1"/>
  <c r="J855" i="1"/>
  <c r="K855" i="1"/>
  <c r="L855" i="1"/>
  <c r="M855" i="1"/>
  <c r="N855" i="1"/>
  <c r="O855" i="1"/>
  <c r="P855" i="1"/>
  <c r="Q855" i="1"/>
  <c r="P855" i="6" s="1"/>
  <c r="P855" i="9" s="1"/>
  <c r="R855" i="1"/>
  <c r="S855" i="1"/>
  <c r="A856" i="1"/>
  <c r="A856" i="6" s="1"/>
  <c r="B856" i="1"/>
  <c r="C856" i="1"/>
  <c r="D856" i="1"/>
  <c r="E856" i="1"/>
  <c r="F856" i="1"/>
  <c r="G856" i="1"/>
  <c r="H856" i="1"/>
  <c r="I856" i="1"/>
  <c r="J856" i="1"/>
  <c r="K856" i="1"/>
  <c r="L856" i="1"/>
  <c r="M856" i="1"/>
  <c r="N856" i="1"/>
  <c r="O856" i="1"/>
  <c r="P856" i="1"/>
  <c r="Q856" i="1"/>
  <c r="R856" i="1"/>
  <c r="R856" i="6" s="1"/>
  <c r="S856" i="1"/>
  <c r="A857" i="1"/>
  <c r="A857" i="6" s="1"/>
  <c r="B857" i="1"/>
  <c r="C857" i="1"/>
  <c r="D857" i="1"/>
  <c r="E857" i="1"/>
  <c r="F857" i="1"/>
  <c r="G857" i="1"/>
  <c r="H857" i="1"/>
  <c r="I857" i="1"/>
  <c r="J857" i="1"/>
  <c r="K857" i="1"/>
  <c r="L857" i="1"/>
  <c r="M857" i="1"/>
  <c r="N857" i="1"/>
  <c r="F857" i="6" s="1"/>
  <c r="O857" i="1"/>
  <c r="P857" i="1"/>
  <c r="Q857" i="1"/>
  <c r="R857" i="1"/>
  <c r="S857" i="1"/>
  <c r="A858" i="1"/>
  <c r="A858" i="6" s="1"/>
  <c r="B858" i="1"/>
  <c r="C858" i="1"/>
  <c r="D858" i="1"/>
  <c r="E858" i="1"/>
  <c r="F858" i="1"/>
  <c r="G858" i="1"/>
  <c r="H858" i="1"/>
  <c r="I858" i="1"/>
  <c r="J858" i="1"/>
  <c r="K858" i="1"/>
  <c r="L858" i="1"/>
  <c r="M858" i="1"/>
  <c r="N858" i="1"/>
  <c r="O858" i="1"/>
  <c r="P858" i="1"/>
  <c r="Q858" i="1"/>
  <c r="R858" i="1"/>
  <c r="S858" i="1"/>
  <c r="A859" i="1"/>
  <c r="A859" i="6" s="1"/>
  <c r="B859" i="1"/>
  <c r="C859" i="1"/>
  <c r="D859" i="1"/>
  <c r="E859" i="1"/>
  <c r="F859" i="1"/>
  <c r="G859" i="1"/>
  <c r="H859" i="1"/>
  <c r="H859" i="6" s="1"/>
  <c r="I859" i="1"/>
  <c r="J859" i="1"/>
  <c r="K859" i="1"/>
  <c r="L859" i="1"/>
  <c r="M859" i="1"/>
  <c r="N859" i="1"/>
  <c r="O859" i="1"/>
  <c r="P859" i="1"/>
  <c r="Q859" i="1"/>
  <c r="P859" i="6" s="1"/>
  <c r="P859" i="9" s="1"/>
  <c r="R859" i="1"/>
  <c r="S859" i="1"/>
  <c r="A860" i="1"/>
  <c r="A860" i="6" s="1"/>
  <c r="B860" i="1"/>
  <c r="C860" i="1"/>
  <c r="D860" i="1"/>
  <c r="E860" i="1"/>
  <c r="F860" i="1"/>
  <c r="G860" i="1"/>
  <c r="H860" i="1"/>
  <c r="I860" i="1"/>
  <c r="J860" i="1"/>
  <c r="K860" i="1"/>
  <c r="L860" i="1"/>
  <c r="M860" i="1"/>
  <c r="N860" i="1"/>
  <c r="O860" i="1"/>
  <c r="P860" i="1"/>
  <c r="Q860" i="1"/>
  <c r="P860" i="6" s="1"/>
  <c r="P860" i="9" s="1"/>
  <c r="R860" i="1"/>
  <c r="S860" i="1"/>
  <c r="A861" i="1"/>
  <c r="A861" i="6" s="1"/>
  <c r="B861" i="1"/>
  <c r="C861" i="1"/>
  <c r="D861" i="1"/>
  <c r="E861" i="1"/>
  <c r="F861" i="1"/>
  <c r="G861" i="1"/>
  <c r="H861" i="1"/>
  <c r="I861" i="1"/>
  <c r="J861" i="1"/>
  <c r="K861" i="1"/>
  <c r="L861" i="1"/>
  <c r="M861" i="1"/>
  <c r="N861" i="1"/>
  <c r="O861" i="1"/>
  <c r="P861" i="1"/>
  <c r="Q861" i="1"/>
  <c r="K861" i="6" s="1"/>
  <c r="K861" i="8" s="1"/>
  <c r="R861" i="1"/>
  <c r="R861" i="6" s="1"/>
  <c r="S861" i="1"/>
  <c r="A862" i="1"/>
  <c r="A862" i="6" s="1"/>
  <c r="B862" i="1"/>
  <c r="C862" i="1"/>
  <c r="D862" i="1"/>
  <c r="E862" i="1"/>
  <c r="F862" i="1"/>
  <c r="G862" i="1"/>
  <c r="H862" i="1"/>
  <c r="I862" i="1"/>
  <c r="J862" i="1"/>
  <c r="K862" i="1"/>
  <c r="L862" i="1"/>
  <c r="M862" i="1"/>
  <c r="N862" i="1"/>
  <c r="O862" i="1"/>
  <c r="P862" i="1"/>
  <c r="Q862" i="1"/>
  <c r="P862" i="6" s="1"/>
  <c r="P862" i="9" s="1"/>
  <c r="R862" i="1"/>
  <c r="S862" i="1"/>
  <c r="A863" i="1"/>
  <c r="A863" i="6" s="1"/>
  <c r="B863" i="1"/>
  <c r="C863" i="1"/>
  <c r="D863" i="1"/>
  <c r="E863" i="1"/>
  <c r="F863" i="1"/>
  <c r="G863" i="1"/>
  <c r="H863" i="1"/>
  <c r="I863" i="1"/>
  <c r="J863" i="1"/>
  <c r="K863" i="1"/>
  <c r="L863" i="1"/>
  <c r="M863" i="1"/>
  <c r="N863" i="1"/>
  <c r="O863" i="1"/>
  <c r="P863" i="1"/>
  <c r="Q863" i="1"/>
  <c r="P863" i="6" s="1"/>
  <c r="P863" i="9" s="1"/>
  <c r="R863" i="1"/>
  <c r="S863" i="1"/>
  <c r="A864" i="1"/>
  <c r="A864" i="6" s="1"/>
  <c r="B864" i="1"/>
  <c r="C864" i="1"/>
  <c r="D864" i="1"/>
  <c r="E864" i="1"/>
  <c r="F864" i="1"/>
  <c r="G864" i="1"/>
  <c r="E864" i="6" s="1"/>
  <c r="H864" i="1"/>
  <c r="I864" i="1"/>
  <c r="J864" i="1"/>
  <c r="K864" i="1"/>
  <c r="L864" i="1"/>
  <c r="M864" i="1"/>
  <c r="N864" i="1"/>
  <c r="O864" i="1"/>
  <c r="P864" i="1"/>
  <c r="F864" i="6" s="1"/>
  <c r="Q864" i="1"/>
  <c r="R864" i="1"/>
  <c r="S864" i="1"/>
  <c r="A865" i="1"/>
  <c r="A865" i="6" s="1"/>
  <c r="B865" i="1"/>
  <c r="C865" i="1"/>
  <c r="D865" i="1"/>
  <c r="E865" i="1"/>
  <c r="F865" i="1"/>
  <c r="G865" i="1"/>
  <c r="H865" i="1"/>
  <c r="I865" i="1"/>
  <c r="J865" i="1"/>
  <c r="K865" i="1"/>
  <c r="L865" i="1"/>
  <c r="M865" i="1"/>
  <c r="N865" i="1"/>
  <c r="O865" i="1"/>
  <c r="P865" i="1"/>
  <c r="Q865" i="1"/>
  <c r="R865" i="1"/>
  <c r="R865" i="6" s="1"/>
  <c r="S865" i="1"/>
  <c r="A866" i="1"/>
  <c r="A866" i="6" s="1"/>
  <c r="B866" i="1"/>
  <c r="C866" i="1"/>
  <c r="D866" i="1"/>
  <c r="E866" i="1"/>
  <c r="F866" i="1"/>
  <c r="G866" i="1"/>
  <c r="H866" i="1"/>
  <c r="I866" i="1"/>
  <c r="J866" i="1"/>
  <c r="K866" i="1"/>
  <c r="L866" i="1"/>
  <c r="M866" i="1"/>
  <c r="N866" i="1"/>
  <c r="O866" i="1"/>
  <c r="P866" i="1"/>
  <c r="Q866" i="1"/>
  <c r="P866" i="6" s="1"/>
  <c r="P866" i="9" s="1"/>
  <c r="R866" i="1"/>
  <c r="S866" i="1"/>
  <c r="A867" i="1"/>
  <c r="A867" i="6" s="1"/>
  <c r="B867" i="1"/>
  <c r="C867" i="1"/>
  <c r="D867" i="1"/>
  <c r="E867" i="1"/>
  <c r="F867" i="1"/>
  <c r="G867" i="1"/>
  <c r="H867" i="1"/>
  <c r="I867" i="1"/>
  <c r="J867" i="1"/>
  <c r="K867" i="1"/>
  <c r="L867" i="1"/>
  <c r="M867" i="1"/>
  <c r="N867" i="1"/>
  <c r="O867" i="1"/>
  <c r="P867" i="1"/>
  <c r="Q867" i="1"/>
  <c r="R867" i="1"/>
  <c r="S867" i="1"/>
  <c r="A868" i="1"/>
  <c r="A868" i="6" s="1"/>
  <c r="B868" i="1"/>
  <c r="C868" i="1"/>
  <c r="D868" i="1"/>
  <c r="E868" i="1"/>
  <c r="F868" i="1"/>
  <c r="G868" i="1"/>
  <c r="H868" i="1"/>
  <c r="I868" i="1"/>
  <c r="J868" i="1"/>
  <c r="K868" i="1"/>
  <c r="L868" i="1"/>
  <c r="M868" i="1"/>
  <c r="N868" i="1"/>
  <c r="O868" i="1"/>
  <c r="P868" i="1"/>
  <c r="Q868" i="1"/>
  <c r="K868" i="6" s="1"/>
  <c r="K868" i="8" s="1"/>
  <c r="R868" i="1"/>
  <c r="S868" i="1"/>
  <c r="A869" i="1"/>
  <c r="A869" i="6" s="1"/>
  <c r="B869" i="1"/>
  <c r="C869" i="1"/>
  <c r="D869" i="1"/>
  <c r="E869" i="1"/>
  <c r="F869" i="1"/>
  <c r="G869" i="1"/>
  <c r="H869" i="1"/>
  <c r="I869" i="1"/>
  <c r="J869" i="1"/>
  <c r="K869" i="1"/>
  <c r="L869" i="1"/>
  <c r="M869" i="1"/>
  <c r="N869" i="1"/>
  <c r="O869" i="1"/>
  <c r="P869" i="1"/>
  <c r="Q869" i="1"/>
  <c r="K869" i="6" s="1"/>
  <c r="K869" i="8" s="1"/>
  <c r="R869" i="1"/>
  <c r="S869" i="1"/>
  <c r="A870" i="1"/>
  <c r="A870" i="6" s="1"/>
  <c r="B870" i="1"/>
  <c r="C870" i="1"/>
  <c r="D870" i="1"/>
  <c r="E870" i="1"/>
  <c r="F870" i="1"/>
  <c r="G870" i="1"/>
  <c r="H870" i="1"/>
  <c r="I870" i="1"/>
  <c r="J870" i="1"/>
  <c r="K870" i="1"/>
  <c r="L870" i="1"/>
  <c r="H870" i="6" s="1"/>
  <c r="M870" i="1"/>
  <c r="N870" i="1"/>
  <c r="O870" i="1"/>
  <c r="P870" i="1"/>
  <c r="Q870" i="1"/>
  <c r="R870" i="1"/>
  <c r="S870" i="1"/>
  <c r="A871" i="1"/>
  <c r="A871" i="6" s="1"/>
  <c r="B871" i="1"/>
  <c r="C871" i="1"/>
  <c r="D871" i="1"/>
  <c r="E871" i="1"/>
  <c r="F871" i="1"/>
  <c r="G871" i="1"/>
  <c r="H871" i="1"/>
  <c r="I871" i="1"/>
  <c r="J871" i="1"/>
  <c r="K871" i="1"/>
  <c r="L871" i="1"/>
  <c r="M871" i="1"/>
  <c r="N871" i="1"/>
  <c r="O871" i="1"/>
  <c r="P871" i="1"/>
  <c r="Q871" i="1"/>
  <c r="R871" i="1"/>
  <c r="S871" i="1"/>
  <c r="A872" i="1"/>
  <c r="A872" i="6" s="1"/>
  <c r="B872" i="1"/>
  <c r="C872" i="1"/>
  <c r="D872" i="1"/>
  <c r="E872" i="1"/>
  <c r="F872" i="1"/>
  <c r="G872" i="1"/>
  <c r="H872" i="1"/>
  <c r="I872" i="1"/>
  <c r="J872" i="1"/>
  <c r="K872" i="1"/>
  <c r="L872" i="1"/>
  <c r="M872" i="1"/>
  <c r="N872" i="1"/>
  <c r="O872" i="1"/>
  <c r="P872" i="1"/>
  <c r="Q872" i="1"/>
  <c r="R872" i="1"/>
  <c r="R872" i="6" s="1"/>
  <c r="S872" i="1"/>
  <c r="A873" i="1"/>
  <c r="A873" i="6" s="1"/>
  <c r="B873" i="1"/>
  <c r="C873" i="1"/>
  <c r="D873" i="1"/>
  <c r="E873" i="1"/>
  <c r="F873" i="1"/>
  <c r="G873" i="1"/>
  <c r="H873" i="1"/>
  <c r="I873" i="1"/>
  <c r="J873" i="1"/>
  <c r="K873" i="1"/>
  <c r="L873" i="1"/>
  <c r="M873" i="1"/>
  <c r="N873" i="1"/>
  <c r="O873" i="1"/>
  <c r="P873" i="1"/>
  <c r="Q873" i="1"/>
  <c r="R873" i="1"/>
  <c r="S873" i="1"/>
  <c r="A874" i="1"/>
  <c r="A874" i="6" s="1"/>
  <c r="B874" i="1"/>
  <c r="C874" i="1"/>
  <c r="D874" i="1"/>
  <c r="E874" i="1"/>
  <c r="F874" i="1"/>
  <c r="G874" i="1"/>
  <c r="H874" i="1"/>
  <c r="I874" i="1"/>
  <c r="J874" i="1"/>
  <c r="K874" i="1"/>
  <c r="L874" i="1"/>
  <c r="M874" i="1"/>
  <c r="N874" i="1"/>
  <c r="O874" i="1"/>
  <c r="P874" i="1"/>
  <c r="Q874" i="1"/>
  <c r="R874" i="1"/>
  <c r="S874" i="1"/>
  <c r="A875" i="1"/>
  <c r="A875" i="6" s="1"/>
  <c r="B875" i="1"/>
  <c r="C875" i="1"/>
  <c r="D875" i="1"/>
  <c r="E875" i="1"/>
  <c r="F875" i="1"/>
  <c r="G875" i="1"/>
  <c r="H875" i="1"/>
  <c r="I875" i="1"/>
  <c r="J875" i="1"/>
  <c r="K875" i="1"/>
  <c r="L875" i="1"/>
  <c r="M875" i="1"/>
  <c r="N875" i="1"/>
  <c r="O875" i="1"/>
  <c r="P875" i="1"/>
  <c r="Q875" i="1"/>
  <c r="R875" i="1"/>
  <c r="R875" i="6" s="1"/>
  <c r="S875" i="1"/>
  <c r="A876" i="1"/>
  <c r="A876" i="6" s="1"/>
  <c r="B876" i="1"/>
  <c r="C876" i="1"/>
  <c r="D876" i="1"/>
  <c r="E876" i="1"/>
  <c r="F876" i="1"/>
  <c r="G876" i="1"/>
  <c r="H876" i="1"/>
  <c r="I876" i="1"/>
  <c r="J876" i="1"/>
  <c r="K876" i="1"/>
  <c r="L876" i="1"/>
  <c r="M876" i="1"/>
  <c r="N876" i="1"/>
  <c r="O876" i="1"/>
  <c r="P876" i="1"/>
  <c r="Q876" i="1"/>
  <c r="K876" i="6" s="1"/>
  <c r="K876" i="8" s="1"/>
  <c r="R876" i="1"/>
  <c r="S876" i="1"/>
  <c r="V876" i="9" s="1"/>
  <c r="A877" i="1"/>
  <c r="A877" i="6" s="1"/>
  <c r="B877" i="1"/>
  <c r="C877" i="1"/>
  <c r="D877" i="1"/>
  <c r="E877" i="1"/>
  <c r="F877" i="1"/>
  <c r="G877" i="1"/>
  <c r="H877" i="1"/>
  <c r="I877" i="1"/>
  <c r="J877" i="1"/>
  <c r="K877" i="1"/>
  <c r="L877" i="1"/>
  <c r="M877" i="1"/>
  <c r="N877" i="1"/>
  <c r="O877" i="1"/>
  <c r="P877" i="1"/>
  <c r="Q877" i="1"/>
  <c r="R877" i="1"/>
  <c r="R877" i="6" s="1"/>
  <c r="S877" i="1"/>
  <c r="A878" i="1"/>
  <c r="B878" i="1"/>
  <c r="C878" i="1"/>
  <c r="D878" i="1"/>
  <c r="E878" i="1"/>
  <c r="F878" i="1"/>
  <c r="G878" i="1"/>
  <c r="H878" i="1"/>
  <c r="I878" i="1"/>
  <c r="J878" i="1"/>
  <c r="K878" i="1"/>
  <c r="L878" i="1"/>
  <c r="M878" i="1"/>
  <c r="N878" i="1"/>
  <c r="O878" i="1"/>
  <c r="P878" i="1"/>
  <c r="Q878" i="1"/>
  <c r="R878" i="1"/>
  <c r="R878" i="6" s="1"/>
  <c r="S878" i="1"/>
  <c r="A879" i="1"/>
  <c r="A879" i="6" s="1"/>
  <c r="A879" i="8" s="1"/>
  <c r="B879" i="1"/>
  <c r="C879" i="1"/>
  <c r="D879" i="1"/>
  <c r="E879" i="1"/>
  <c r="F879" i="1"/>
  <c r="G879" i="1"/>
  <c r="H879" i="1"/>
  <c r="I879" i="1"/>
  <c r="J879" i="1"/>
  <c r="K879" i="1"/>
  <c r="L879" i="1"/>
  <c r="M879" i="1"/>
  <c r="N879" i="1"/>
  <c r="O879" i="1"/>
  <c r="P879" i="1"/>
  <c r="Q879" i="1"/>
  <c r="P879" i="6" s="1"/>
  <c r="P879" i="9" s="1"/>
  <c r="R879" i="1"/>
  <c r="S879" i="1"/>
  <c r="A880" i="1"/>
  <c r="A880" i="6" s="1"/>
  <c r="B880" i="1"/>
  <c r="C880" i="1"/>
  <c r="D880" i="1"/>
  <c r="E880" i="1"/>
  <c r="F880" i="1"/>
  <c r="G880" i="1"/>
  <c r="H880" i="1"/>
  <c r="I880" i="1"/>
  <c r="J880" i="1"/>
  <c r="K880" i="1"/>
  <c r="L880" i="1"/>
  <c r="M880" i="1"/>
  <c r="N880" i="1"/>
  <c r="O880" i="1"/>
  <c r="P880" i="1"/>
  <c r="Q880" i="1"/>
  <c r="R880" i="1"/>
  <c r="R880" i="6" s="1"/>
  <c r="S880" i="1"/>
  <c r="V880" i="9" s="1"/>
  <c r="A881" i="1"/>
  <c r="A881" i="6" s="1"/>
  <c r="B881" i="1"/>
  <c r="C881" i="1"/>
  <c r="D881" i="1"/>
  <c r="E881" i="1"/>
  <c r="F881" i="1"/>
  <c r="G881" i="1"/>
  <c r="H881" i="1"/>
  <c r="I881" i="1"/>
  <c r="J881" i="1"/>
  <c r="K881" i="1"/>
  <c r="L881" i="1"/>
  <c r="M881" i="1"/>
  <c r="N881" i="1"/>
  <c r="O881" i="1"/>
  <c r="P881" i="1"/>
  <c r="Q881" i="1"/>
  <c r="P881" i="6" s="1"/>
  <c r="P881" i="9" s="1"/>
  <c r="R881" i="1"/>
  <c r="S881" i="1"/>
  <c r="A882" i="1"/>
  <c r="A882" i="6" s="1"/>
  <c r="B882" i="1"/>
  <c r="C882" i="1"/>
  <c r="D882" i="1"/>
  <c r="E882" i="1"/>
  <c r="F882" i="1"/>
  <c r="G882" i="1"/>
  <c r="H882" i="1"/>
  <c r="I882" i="1"/>
  <c r="J882" i="1"/>
  <c r="K882" i="1"/>
  <c r="L882" i="1"/>
  <c r="M882" i="1"/>
  <c r="N882" i="1"/>
  <c r="O882" i="1"/>
  <c r="P882" i="1"/>
  <c r="Q882" i="1"/>
  <c r="R882" i="1"/>
  <c r="S882" i="1"/>
  <c r="A883" i="1"/>
  <c r="A883" i="6" s="1"/>
  <c r="B883" i="1"/>
  <c r="C883" i="1"/>
  <c r="D883" i="1"/>
  <c r="E883" i="1"/>
  <c r="F883" i="1"/>
  <c r="G883" i="1"/>
  <c r="H883" i="1"/>
  <c r="H883" i="6" s="1"/>
  <c r="I883" i="1"/>
  <c r="J883" i="1"/>
  <c r="K883" i="1"/>
  <c r="L883" i="1"/>
  <c r="M883" i="1"/>
  <c r="N883" i="1"/>
  <c r="O883" i="1"/>
  <c r="P883" i="1"/>
  <c r="Q883" i="1"/>
  <c r="R883" i="1"/>
  <c r="S883" i="1"/>
  <c r="A884" i="1"/>
  <c r="A884" i="6" s="1"/>
  <c r="B884" i="1"/>
  <c r="C884" i="1"/>
  <c r="D884" i="1"/>
  <c r="E884" i="1"/>
  <c r="F884" i="1"/>
  <c r="G884" i="1"/>
  <c r="H884" i="1"/>
  <c r="I884" i="1"/>
  <c r="J884" i="1"/>
  <c r="K884" i="1"/>
  <c r="L884" i="1"/>
  <c r="M884" i="1"/>
  <c r="N884" i="1"/>
  <c r="O884" i="1"/>
  <c r="P884" i="1"/>
  <c r="Q884" i="1"/>
  <c r="R884" i="1"/>
  <c r="S884" i="1"/>
  <c r="A885" i="1"/>
  <c r="A885" i="6" s="1"/>
  <c r="B885" i="1"/>
  <c r="C885" i="1"/>
  <c r="D885" i="1"/>
  <c r="E885" i="1"/>
  <c r="G885" i="6" s="1"/>
  <c r="F885" i="1"/>
  <c r="G885" i="1"/>
  <c r="H885" i="1"/>
  <c r="I885" i="1"/>
  <c r="J885" i="1"/>
  <c r="K885" i="1"/>
  <c r="L885" i="1"/>
  <c r="M885" i="1"/>
  <c r="N885" i="1"/>
  <c r="O885" i="1"/>
  <c r="P885" i="1"/>
  <c r="Q885" i="1"/>
  <c r="K885" i="6" s="1"/>
  <c r="K885" i="8" s="1"/>
  <c r="R885" i="1"/>
  <c r="R885" i="6" s="1"/>
  <c r="S885" i="1"/>
  <c r="A886" i="1"/>
  <c r="A886" i="6" s="1"/>
  <c r="A886" i="8" s="1"/>
  <c r="B886" i="1"/>
  <c r="C886" i="1"/>
  <c r="D886" i="1"/>
  <c r="E886" i="1"/>
  <c r="F886" i="1"/>
  <c r="G886" i="1"/>
  <c r="H886" i="1"/>
  <c r="I886" i="1"/>
  <c r="J886" i="1"/>
  <c r="K886" i="1"/>
  <c r="L886" i="1"/>
  <c r="M886" i="1"/>
  <c r="N886" i="1"/>
  <c r="O886" i="1"/>
  <c r="P886" i="1"/>
  <c r="Q886" i="1"/>
  <c r="K886" i="6" s="1"/>
  <c r="K886" i="8" s="1"/>
  <c r="R886" i="1"/>
  <c r="S886" i="1"/>
  <c r="A887" i="1"/>
  <c r="A887" i="6" s="1"/>
  <c r="A887" i="8" s="1"/>
  <c r="B887" i="1"/>
  <c r="C887" i="1"/>
  <c r="D887" i="1"/>
  <c r="E887" i="1"/>
  <c r="F887" i="1"/>
  <c r="G887" i="1"/>
  <c r="H887" i="1"/>
  <c r="I887" i="1"/>
  <c r="J887" i="1"/>
  <c r="K887" i="1"/>
  <c r="L887" i="1"/>
  <c r="M887" i="1"/>
  <c r="N887" i="1"/>
  <c r="O887" i="1"/>
  <c r="P887" i="1"/>
  <c r="Q887" i="1"/>
  <c r="R887" i="1"/>
  <c r="S887" i="1"/>
  <c r="A888" i="1"/>
  <c r="A888" i="6" s="1"/>
  <c r="B888" i="1"/>
  <c r="C888" i="1"/>
  <c r="D888" i="1"/>
  <c r="E888" i="1"/>
  <c r="F888" i="1"/>
  <c r="G888" i="1"/>
  <c r="H888" i="1"/>
  <c r="H888" i="6" s="1"/>
  <c r="I888" i="1"/>
  <c r="J888" i="1"/>
  <c r="K888" i="1"/>
  <c r="L888" i="1"/>
  <c r="M888" i="1"/>
  <c r="N888" i="1"/>
  <c r="O888" i="1"/>
  <c r="P888" i="1"/>
  <c r="F888" i="6" s="1"/>
  <c r="Q888" i="1"/>
  <c r="R888" i="1"/>
  <c r="S888" i="1"/>
  <c r="A889" i="1"/>
  <c r="A889" i="6" s="1"/>
  <c r="B889" i="1"/>
  <c r="C889" i="1"/>
  <c r="D889" i="1"/>
  <c r="E889" i="1"/>
  <c r="F889" i="1"/>
  <c r="G889" i="1"/>
  <c r="H889" i="1"/>
  <c r="I889" i="1"/>
  <c r="J889" i="1"/>
  <c r="K889" i="1"/>
  <c r="L889" i="1"/>
  <c r="M889" i="1"/>
  <c r="N889" i="1"/>
  <c r="O889" i="1"/>
  <c r="P889" i="1"/>
  <c r="Q889" i="1"/>
  <c r="R889" i="1"/>
  <c r="S889" i="1"/>
  <c r="A890" i="1"/>
  <c r="A890" i="6" s="1"/>
  <c r="B890" i="1"/>
  <c r="C890" i="1"/>
  <c r="D890" i="1"/>
  <c r="E890" i="1"/>
  <c r="F890" i="1"/>
  <c r="G890" i="1"/>
  <c r="H890" i="1"/>
  <c r="I890" i="1"/>
  <c r="J890" i="1"/>
  <c r="K890" i="1"/>
  <c r="L890" i="1"/>
  <c r="M890" i="1"/>
  <c r="N890" i="1"/>
  <c r="O890" i="1"/>
  <c r="P890" i="1"/>
  <c r="Q890" i="1"/>
  <c r="K890" i="6" s="1"/>
  <c r="K890" i="8" s="1"/>
  <c r="R890" i="1"/>
  <c r="S890" i="1"/>
  <c r="A891" i="1"/>
  <c r="A891" i="6" s="1"/>
  <c r="B891" i="1"/>
  <c r="C891" i="1"/>
  <c r="D891" i="1"/>
  <c r="E891" i="1"/>
  <c r="F891" i="1"/>
  <c r="G891" i="1"/>
  <c r="H891" i="1"/>
  <c r="I891" i="1"/>
  <c r="J891" i="1"/>
  <c r="K891" i="1"/>
  <c r="L891" i="1"/>
  <c r="M891" i="1"/>
  <c r="N891" i="1"/>
  <c r="O891" i="1"/>
  <c r="P891" i="1"/>
  <c r="Q891" i="1"/>
  <c r="R891" i="1"/>
  <c r="S891" i="1"/>
  <c r="A892" i="1"/>
  <c r="A892" i="6" s="1"/>
  <c r="B892" i="1"/>
  <c r="C892" i="1"/>
  <c r="D892" i="1"/>
  <c r="E892" i="1"/>
  <c r="F892" i="1"/>
  <c r="G892" i="1"/>
  <c r="H892" i="1"/>
  <c r="I892" i="1"/>
  <c r="J892" i="1"/>
  <c r="K892" i="1"/>
  <c r="L892" i="1"/>
  <c r="M892" i="1"/>
  <c r="N892" i="1"/>
  <c r="O892" i="1"/>
  <c r="P892" i="1"/>
  <c r="Q892" i="1"/>
  <c r="R892" i="1"/>
  <c r="S892" i="1"/>
  <c r="A893" i="1"/>
  <c r="A893" i="6" s="1"/>
  <c r="B893" i="1"/>
  <c r="C893" i="1"/>
  <c r="D893" i="1"/>
  <c r="E893" i="1"/>
  <c r="F893" i="1"/>
  <c r="G893" i="1"/>
  <c r="H893" i="1"/>
  <c r="I893" i="1"/>
  <c r="J893" i="1"/>
  <c r="K893" i="1"/>
  <c r="I893" i="6" s="1"/>
  <c r="L893" i="1"/>
  <c r="M893" i="1"/>
  <c r="N893" i="1"/>
  <c r="O893" i="1"/>
  <c r="P893" i="1"/>
  <c r="Q893" i="1"/>
  <c r="R893" i="1"/>
  <c r="S893" i="1"/>
  <c r="A894" i="1"/>
  <c r="A894" i="6" s="1"/>
  <c r="B894" i="1"/>
  <c r="C894" i="1"/>
  <c r="D894" i="1"/>
  <c r="E894" i="1"/>
  <c r="F894" i="1"/>
  <c r="G894" i="1"/>
  <c r="H894" i="1"/>
  <c r="I894" i="1"/>
  <c r="J894" i="1"/>
  <c r="K894" i="1"/>
  <c r="L894" i="1"/>
  <c r="M894" i="1"/>
  <c r="N894" i="1"/>
  <c r="O894" i="1"/>
  <c r="P894" i="1"/>
  <c r="Q894" i="1"/>
  <c r="R894" i="1"/>
  <c r="S894" i="1"/>
  <c r="V894" i="9" s="1"/>
  <c r="A895" i="1"/>
  <c r="A895" i="6" s="1"/>
  <c r="B895" i="1"/>
  <c r="C895" i="1"/>
  <c r="D895" i="1"/>
  <c r="E895" i="1"/>
  <c r="F895" i="1"/>
  <c r="G895" i="1"/>
  <c r="H895" i="1"/>
  <c r="I895" i="1"/>
  <c r="J895" i="1"/>
  <c r="K895" i="1"/>
  <c r="L895" i="1"/>
  <c r="M895" i="1"/>
  <c r="N895" i="1"/>
  <c r="O895" i="1"/>
  <c r="P895" i="1"/>
  <c r="Q895" i="1"/>
  <c r="R895" i="1"/>
  <c r="S895" i="1"/>
  <c r="A896" i="1"/>
  <c r="A896" i="6" s="1"/>
  <c r="B896" i="1"/>
  <c r="C896" i="1"/>
  <c r="D896" i="1"/>
  <c r="E896" i="1"/>
  <c r="F896" i="1"/>
  <c r="G896" i="1"/>
  <c r="H896" i="1"/>
  <c r="I896" i="1"/>
  <c r="J896" i="1"/>
  <c r="K896" i="1"/>
  <c r="L896" i="1"/>
  <c r="M896" i="1"/>
  <c r="N896" i="1"/>
  <c r="O896" i="1"/>
  <c r="P896" i="1"/>
  <c r="Q896" i="1"/>
  <c r="R896" i="1"/>
  <c r="R896" i="6" s="1"/>
  <c r="S896" i="1"/>
  <c r="A897" i="1"/>
  <c r="A897" i="6" s="1"/>
  <c r="B897" i="1"/>
  <c r="C897" i="1"/>
  <c r="D897" i="1"/>
  <c r="E897" i="1"/>
  <c r="F897" i="1"/>
  <c r="G897" i="1"/>
  <c r="H897" i="1"/>
  <c r="I897" i="1"/>
  <c r="J897" i="1"/>
  <c r="K897" i="1"/>
  <c r="L897" i="1"/>
  <c r="M897" i="1"/>
  <c r="N897" i="1"/>
  <c r="O897" i="1"/>
  <c r="P897" i="1"/>
  <c r="Q897" i="1"/>
  <c r="R897" i="1"/>
  <c r="R897" i="6" s="1"/>
  <c r="S897" i="1"/>
  <c r="A898" i="1"/>
  <c r="A898" i="6" s="1"/>
  <c r="B898" i="1"/>
  <c r="C898" i="1"/>
  <c r="D898" i="1"/>
  <c r="E898" i="1"/>
  <c r="F898" i="1"/>
  <c r="G898" i="1"/>
  <c r="H898" i="1"/>
  <c r="I898" i="1"/>
  <c r="J898" i="1"/>
  <c r="K898" i="1"/>
  <c r="L898" i="1"/>
  <c r="M898" i="1"/>
  <c r="N898" i="1"/>
  <c r="O898" i="1"/>
  <c r="P898" i="1"/>
  <c r="Q898" i="1"/>
  <c r="R898" i="1"/>
  <c r="S898" i="1"/>
  <c r="A899" i="1"/>
  <c r="A899" i="6" s="1"/>
  <c r="B899" i="1"/>
  <c r="C899" i="1"/>
  <c r="D899" i="1"/>
  <c r="E899" i="1"/>
  <c r="F899" i="1"/>
  <c r="G899" i="1"/>
  <c r="H899" i="1"/>
  <c r="I899" i="1"/>
  <c r="J899" i="1"/>
  <c r="K899" i="1"/>
  <c r="L899" i="1"/>
  <c r="M899" i="1"/>
  <c r="N899" i="1"/>
  <c r="O899" i="1"/>
  <c r="P899" i="1"/>
  <c r="Q899" i="1"/>
  <c r="R899" i="1"/>
  <c r="R899" i="6" s="1"/>
  <c r="S899" i="1"/>
  <c r="A900" i="1"/>
  <c r="A900" i="6" s="1"/>
  <c r="B900" i="1"/>
  <c r="C900" i="1"/>
  <c r="D900" i="1"/>
  <c r="E900" i="1"/>
  <c r="F900" i="1"/>
  <c r="G900" i="1"/>
  <c r="H900" i="1"/>
  <c r="I900" i="1"/>
  <c r="J900" i="1"/>
  <c r="K900" i="1"/>
  <c r="L900" i="1"/>
  <c r="M900" i="1"/>
  <c r="N900" i="1"/>
  <c r="O900" i="1"/>
  <c r="P900" i="1"/>
  <c r="Q900" i="1"/>
  <c r="R900" i="1"/>
  <c r="S900" i="1"/>
  <c r="V900" i="9" s="1"/>
  <c r="A901" i="1"/>
  <c r="A901" i="6" s="1"/>
  <c r="B901" i="1"/>
  <c r="C901" i="1"/>
  <c r="D901" i="1"/>
  <c r="E901" i="1"/>
  <c r="F901" i="1"/>
  <c r="G901" i="1"/>
  <c r="H901" i="1"/>
  <c r="I901" i="1"/>
  <c r="J901" i="1"/>
  <c r="K901" i="1"/>
  <c r="L901" i="1"/>
  <c r="M901" i="1"/>
  <c r="N901" i="1"/>
  <c r="O901" i="1"/>
  <c r="P901" i="1"/>
  <c r="Q901" i="1"/>
  <c r="P901" i="6" s="1"/>
  <c r="P901" i="9" s="1"/>
  <c r="R901" i="1"/>
  <c r="R901" i="6" s="1"/>
  <c r="S901" i="1"/>
  <c r="A902" i="1"/>
  <c r="A902" i="6" s="1"/>
  <c r="B902" i="1"/>
  <c r="C902" i="1"/>
  <c r="D902" i="1"/>
  <c r="E902" i="1"/>
  <c r="F902" i="1"/>
  <c r="C902" i="6" s="1"/>
  <c r="G902" i="1"/>
  <c r="H902" i="1"/>
  <c r="H902" i="6" s="1"/>
  <c r="I902" i="1"/>
  <c r="J902" i="1"/>
  <c r="K902" i="1"/>
  <c r="L902" i="1"/>
  <c r="M902" i="1"/>
  <c r="N902" i="1"/>
  <c r="O902" i="1"/>
  <c r="P902" i="1"/>
  <c r="Q902" i="1"/>
  <c r="R902" i="1"/>
  <c r="R902" i="6" s="1"/>
  <c r="S902" i="1"/>
  <c r="A903" i="1"/>
  <c r="A903" i="6" s="1"/>
  <c r="A903" i="8" s="1"/>
  <c r="B903" i="1"/>
  <c r="C903" i="1"/>
  <c r="D903" i="1"/>
  <c r="E903" i="1"/>
  <c r="F903" i="1"/>
  <c r="G903" i="1"/>
  <c r="H903" i="1"/>
  <c r="I903" i="1"/>
  <c r="J903" i="1"/>
  <c r="K903" i="1"/>
  <c r="L903" i="1"/>
  <c r="M903" i="1"/>
  <c r="N903" i="1"/>
  <c r="O903" i="1"/>
  <c r="P903" i="1"/>
  <c r="Q903" i="1"/>
  <c r="R903" i="1"/>
  <c r="S903" i="1"/>
  <c r="A904" i="1"/>
  <c r="A904" i="6" s="1"/>
  <c r="B904" i="1"/>
  <c r="C904" i="1"/>
  <c r="D904" i="1"/>
  <c r="E904" i="1"/>
  <c r="F904" i="1"/>
  <c r="G904" i="1"/>
  <c r="H904" i="1"/>
  <c r="I904" i="1"/>
  <c r="J904" i="1"/>
  <c r="K904" i="1"/>
  <c r="L904" i="1"/>
  <c r="M904" i="1"/>
  <c r="N904" i="1"/>
  <c r="O904" i="1"/>
  <c r="P904" i="1"/>
  <c r="Q904" i="1"/>
  <c r="R904" i="1"/>
  <c r="R904" i="6" s="1"/>
  <c r="S904" i="1"/>
  <c r="A905" i="1"/>
  <c r="A905" i="6" s="1"/>
  <c r="B905" i="1"/>
  <c r="C905" i="1"/>
  <c r="D905" i="1"/>
  <c r="E905" i="1"/>
  <c r="F905" i="1"/>
  <c r="C905" i="6" s="1"/>
  <c r="G905" i="1"/>
  <c r="H905" i="1"/>
  <c r="I905" i="1"/>
  <c r="J905" i="1"/>
  <c r="K905" i="1"/>
  <c r="L905" i="1"/>
  <c r="M905" i="1"/>
  <c r="N905" i="1"/>
  <c r="F905" i="6" s="1"/>
  <c r="O905" i="1"/>
  <c r="P905" i="1"/>
  <c r="Q905" i="1"/>
  <c r="R905" i="1"/>
  <c r="S905" i="1"/>
  <c r="A906" i="1"/>
  <c r="A906" i="6" s="1"/>
  <c r="B906" i="1"/>
  <c r="C906" i="1"/>
  <c r="D906" i="1"/>
  <c r="E906" i="1"/>
  <c r="F906" i="1"/>
  <c r="G906" i="1"/>
  <c r="H906" i="1"/>
  <c r="I906" i="1"/>
  <c r="J906" i="1"/>
  <c r="K906" i="1"/>
  <c r="L906" i="1"/>
  <c r="M906" i="1"/>
  <c r="N906" i="1"/>
  <c r="O906" i="1"/>
  <c r="P906" i="1"/>
  <c r="Q906" i="1"/>
  <c r="K906" i="6" s="1"/>
  <c r="K906" i="8" s="1"/>
  <c r="R906" i="1"/>
  <c r="S906" i="1"/>
  <c r="A907" i="1"/>
  <c r="A907" i="6" s="1"/>
  <c r="B907" i="1"/>
  <c r="C907" i="1"/>
  <c r="D907" i="1"/>
  <c r="E907" i="1"/>
  <c r="F907" i="1"/>
  <c r="G907" i="1"/>
  <c r="H907" i="1"/>
  <c r="H907" i="6" s="1"/>
  <c r="I907" i="1"/>
  <c r="J907" i="1"/>
  <c r="K907" i="1"/>
  <c r="L907" i="1"/>
  <c r="M907" i="1"/>
  <c r="N907" i="1"/>
  <c r="O907" i="1"/>
  <c r="P907" i="1"/>
  <c r="Q907" i="1"/>
  <c r="R907" i="1"/>
  <c r="S907" i="1"/>
  <c r="A908" i="1"/>
  <c r="A908" i="6" s="1"/>
  <c r="B908" i="1"/>
  <c r="C908" i="1"/>
  <c r="D908" i="1"/>
  <c r="E908" i="1"/>
  <c r="F908" i="1"/>
  <c r="G908" i="1"/>
  <c r="H908" i="1"/>
  <c r="I908" i="1"/>
  <c r="J908" i="1"/>
  <c r="K908" i="1"/>
  <c r="L908" i="1"/>
  <c r="M908" i="1"/>
  <c r="N908" i="1"/>
  <c r="O908" i="1"/>
  <c r="P908" i="1"/>
  <c r="Q908" i="1"/>
  <c r="P908" i="6" s="1"/>
  <c r="P908" i="9" s="1"/>
  <c r="R908" i="1"/>
  <c r="S908" i="1"/>
  <c r="A909" i="1"/>
  <c r="A909" i="6" s="1"/>
  <c r="B909" i="1"/>
  <c r="C909" i="1"/>
  <c r="D909" i="1"/>
  <c r="E909" i="1"/>
  <c r="F909" i="1"/>
  <c r="G909" i="1"/>
  <c r="H909" i="1"/>
  <c r="I909" i="1"/>
  <c r="J909" i="1"/>
  <c r="K909" i="1"/>
  <c r="L909" i="1"/>
  <c r="M909" i="1"/>
  <c r="N909" i="1"/>
  <c r="O909" i="1"/>
  <c r="P909" i="1"/>
  <c r="Q909" i="1"/>
  <c r="K909" i="6" s="1"/>
  <c r="K909" i="8" s="1"/>
  <c r="R909" i="1"/>
  <c r="R909" i="6" s="1"/>
  <c r="S909" i="1"/>
  <c r="A910" i="1"/>
  <c r="A910" i="6" s="1"/>
  <c r="B910" i="1"/>
  <c r="C910" i="1"/>
  <c r="D910" i="1"/>
  <c r="E910" i="1"/>
  <c r="F910" i="1"/>
  <c r="G910" i="1"/>
  <c r="H910" i="1"/>
  <c r="I910" i="1"/>
  <c r="J910" i="1"/>
  <c r="K910" i="1"/>
  <c r="L910" i="1"/>
  <c r="M910" i="1"/>
  <c r="N910" i="1"/>
  <c r="O910" i="1"/>
  <c r="P910" i="1"/>
  <c r="Q910" i="1"/>
  <c r="P910" i="6" s="1"/>
  <c r="P910" i="9" s="1"/>
  <c r="R910" i="1"/>
  <c r="S910" i="1"/>
  <c r="A911" i="1"/>
  <c r="A911" i="6" s="1"/>
  <c r="B911" i="1"/>
  <c r="C911" i="1"/>
  <c r="D911" i="1"/>
  <c r="E911" i="1"/>
  <c r="F911" i="1"/>
  <c r="G911" i="1"/>
  <c r="H911" i="1"/>
  <c r="I911" i="1"/>
  <c r="J911" i="1"/>
  <c r="K911" i="1"/>
  <c r="L911" i="1"/>
  <c r="M911" i="1"/>
  <c r="N911" i="1"/>
  <c r="O911" i="1"/>
  <c r="P911" i="1"/>
  <c r="Q911" i="1"/>
  <c r="R911" i="1"/>
  <c r="R911" i="6" s="1"/>
  <c r="S911" i="1"/>
  <c r="A912" i="1"/>
  <c r="A912" i="6" s="1"/>
  <c r="B912" i="1"/>
  <c r="C912" i="1"/>
  <c r="D912" i="1"/>
  <c r="E912" i="1"/>
  <c r="F912" i="1"/>
  <c r="G912" i="6" s="1"/>
  <c r="G912" i="1"/>
  <c r="H912" i="1"/>
  <c r="I912" i="1"/>
  <c r="J912" i="1"/>
  <c r="K912" i="1"/>
  <c r="L912" i="1"/>
  <c r="M912" i="1"/>
  <c r="N912" i="1"/>
  <c r="O912" i="1"/>
  <c r="P912" i="1"/>
  <c r="Q912" i="1"/>
  <c r="R912" i="1"/>
  <c r="S912" i="1"/>
  <c r="A913" i="1"/>
  <c r="A913" i="6" s="1"/>
  <c r="B913" i="1"/>
  <c r="C913" i="1"/>
  <c r="D913" i="1"/>
  <c r="E913" i="1"/>
  <c r="F913" i="1"/>
  <c r="G913" i="1"/>
  <c r="H913" i="1"/>
  <c r="I913" i="1"/>
  <c r="J913" i="1"/>
  <c r="K913" i="1"/>
  <c r="L913" i="1"/>
  <c r="M913" i="1"/>
  <c r="N913" i="1"/>
  <c r="O913" i="1"/>
  <c r="P913" i="1"/>
  <c r="Q913" i="1"/>
  <c r="R913" i="1"/>
  <c r="S913" i="1"/>
  <c r="A914" i="1"/>
  <c r="A914" i="6" s="1"/>
  <c r="B914" i="1"/>
  <c r="C914" i="1"/>
  <c r="D914" i="1"/>
  <c r="E914" i="1"/>
  <c r="F914" i="1"/>
  <c r="G914" i="1"/>
  <c r="H914" i="1"/>
  <c r="I914" i="1"/>
  <c r="J914" i="1"/>
  <c r="K914" i="1"/>
  <c r="L914" i="1"/>
  <c r="M914" i="1"/>
  <c r="N914" i="1"/>
  <c r="O914" i="1"/>
  <c r="P914" i="1"/>
  <c r="Q914" i="1"/>
  <c r="R914" i="1"/>
  <c r="S914" i="1"/>
  <c r="A915" i="1"/>
  <c r="A915" i="6" s="1"/>
  <c r="A915" i="8" s="1"/>
  <c r="B915" i="1"/>
  <c r="C915" i="1"/>
  <c r="D915" i="1"/>
  <c r="E915" i="1"/>
  <c r="F915" i="1"/>
  <c r="G915" i="1"/>
  <c r="H915" i="1"/>
  <c r="I915" i="1"/>
  <c r="J915" i="1"/>
  <c r="K915" i="1"/>
  <c r="L915" i="1"/>
  <c r="M915" i="1"/>
  <c r="N915" i="1"/>
  <c r="O915" i="1"/>
  <c r="P915" i="1"/>
  <c r="Q915" i="1"/>
  <c r="R915" i="1"/>
  <c r="S915" i="1"/>
  <c r="A916" i="1"/>
  <c r="A916" i="6" s="1"/>
  <c r="B916" i="1"/>
  <c r="C916" i="1"/>
  <c r="D916" i="1"/>
  <c r="E916" i="1"/>
  <c r="F916" i="1"/>
  <c r="G916" i="1"/>
  <c r="H916" i="1"/>
  <c r="I916" i="1"/>
  <c r="J916" i="1"/>
  <c r="K916" i="1"/>
  <c r="L916" i="1"/>
  <c r="M916" i="1"/>
  <c r="N916" i="1"/>
  <c r="O916" i="1"/>
  <c r="P916" i="1"/>
  <c r="Q916" i="1"/>
  <c r="R916" i="1"/>
  <c r="S916" i="1"/>
  <c r="A917" i="1"/>
  <c r="A917" i="6" s="1"/>
  <c r="B917" i="1"/>
  <c r="C917" i="1"/>
  <c r="D917" i="1"/>
  <c r="E917" i="1"/>
  <c r="F917" i="1"/>
  <c r="G917" i="1"/>
  <c r="H917" i="1"/>
  <c r="I917" i="1"/>
  <c r="J917" i="1"/>
  <c r="K917" i="1"/>
  <c r="I917" i="6" s="1"/>
  <c r="L917" i="1"/>
  <c r="M917" i="1"/>
  <c r="N917" i="1"/>
  <c r="O917" i="1"/>
  <c r="P917" i="1"/>
  <c r="Q917" i="1"/>
  <c r="R917" i="1"/>
  <c r="S917" i="1"/>
  <c r="A918" i="1"/>
  <c r="A918" i="6" s="1"/>
  <c r="B918" i="1"/>
  <c r="C918" i="1"/>
  <c r="D918" i="1"/>
  <c r="E918" i="1"/>
  <c r="F918" i="1"/>
  <c r="G918" i="1"/>
  <c r="H918" i="1"/>
  <c r="I918" i="1"/>
  <c r="J918" i="1"/>
  <c r="K918" i="1"/>
  <c r="L918" i="1"/>
  <c r="M918" i="1"/>
  <c r="N918" i="1"/>
  <c r="O918" i="1"/>
  <c r="P918" i="1"/>
  <c r="Q918" i="1"/>
  <c r="R918" i="1"/>
  <c r="R918" i="6" s="1"/>
  <c r="S918" i="1"/>
  <c r="A919" i="1"/>
  <c r="A919" i="6" s="1"/>
  <c r="B919" i="1"/>
  <c r="C919" i="1"/>
  <c r="D919" i="1"/>
  <c r="E919" i="1"/>
  <c r="F919" i="1"/>
  <c r="G919" i="1"/>
  <c r="H919" i="1"/>
  <c r="I919" i="1"/>
  <c r="J919" i="1"/>
  <c r="K919" i="1"/>
  <c r="L919" i="1"/>
  <c r="M919" i="1"/>
  <c r="N919" i="1"/>
  <c r="O919" i="1"/>
  <c r="P919" i="1"/>
  <c r="Q919" i="1"/>
  <c r="P919" i="6" s="1"/>
  <c r="P919" i="9" s="1"/>
  <c r="R919" i="1"/>
  <c r="S919" i="1"/>
  <c r="A920" i="1"/>
  <c r="A920" i="6" s="1"/>
  <c r="B920" i="1"/>
  <c r="C920" i="1"/>
  <c r="D920" i="1"/>
  <c r="E920" i="1"/>
  <c r="F920" i="1"/>
  <c r="G920" i="1"/>
  <c r="H920" i="1"/>
  <c r="I920" i="1"/>
  <c r="J920" i="1"/>
  <c r="K920" i="1"/>
  <c r="L920" i="1"/>
  <c r="M920" i="1"/>
  <c r="N920" i="1"/>
  <c r="O920" i="1"/>
  <c r="P920" i="1"/>
  <c r="Q920" i="1"/>
  <c r="R920" i="1"/>
  <c r="R920" i="6" s="1"/>
  <c r="S920" i="1"/>
  <c r="V920" i="9" s="1"/>
  <c r="A921" i="1"/>
  <c r="A921" i="6" s="1"/>
  <c r="B921" i="1"/>
  <c r="C921" i="1"/>
  <c r="D921" i="1"/>
  <c r="E921" i="1"/>
  <c r="F921" i="1"/>
  <c r="G921" i="1"/>
  <c r="H921" i="1"/>
  <c r="I921" i="1"/>
  <c r="J921" i="1"/>
  <c r="K921" i="1"/>
  <c r="L921" i="1"/>
  <c r="M921" i="1"/>
  <c r="N921" i="1"/>
  <c r="O921" i="1"/>
  <c r="P921" i="1"/>
  <c r="Q921" i="1"/>
  <c r="R921" i="1"/>
  <c r="R921" i="6" s="1"/>
  <c r="S921" i="1"/>
  <c r="A922" i="1"/>
  <c r="A922" i="6" s="1"/>
  <c r="B922" i="1"/>
  <c r="C922" i="1"/>
  <c r="D922" i="1"/>
  <c r="E922" i="1"/>
  <c r="F922" i="1"/>
  <c r="G922" i="1"/>
  <c r="H922" i="1"/>
  <c r="I922" i="1"/>
  <c r="J922" i="1"/>
  <c r="K922" i="1"/>
  <c r="I922" i="6" s="1"/>
  <c r="L922" i="1"/>
  <c r="M922" i="1"/>
  <c r="N922" i="1"/>
  <c r="O922" i="1"/>
  <c r="P922" i="1"/>
  <c r="Q922" i="1"/>
  <c r="P922" i="6" s="1"/>
  <c r="P922" i="9" s="1"/>
  <c r="R922" i="1"/>
  <c r="S922" i="1"/>
  <c r="A923" i="1"/>
  <c r="A923" i="6" s="1"/>
  <c r="B923" i="1"/>
  <c r="C923" i="1"/>
  <c r="D923" i="1"/>
  <c r="E923" i="1"/>
  <c r="F923" i="1"/>
  <c r="G923" i="1"/>
  <c r="H923" i="1"/>
  <c r="I923" i="1"/>
  <c r="J923" i="1"/>
  <c r="K923" i="1"/>
  <c r="L923" i="1"/>
  <c r="M923" i="1"/>
  <c r="N923" i="1"/>
  <c r="O923" i="1"/>
  <c r="P923" i="1"/>
  <c r="Q923" i="1"/>
  <c r="R923" i="1"/>
  <c r="R923" i="6" s="1"/>
  <c r="S923" i="1"/>
  <c r="A924" i="1"/>
  <c r="A924" i="6" s="1"/>
  <c r="B924" i="1"/>
  <c r="C924" i="1"/>
  <c r="D924" i="1"/>
  <c r="E924" i="1"/>
  <c r="F924" i="1"/>
  <c r="G924" i="1"/>
  <c r="H924" i="1"/>
  <c r="I924" i="1"/>
  <c r="J924" i="1"/>
  <c r="K924" i="1"/>
  <c r="L924" i="1"/>
  <c r="M924" i="1"/>
  <c r="N924" i="1"/>
  <c r="O924" i="1"/>
  <c r="P924" i="1"/>
  <c r="Q924" i="1"/>
  <c r="K924" i="6" s="1"/>
  <c r="K924" i="8" s="1"/>
  <c r="R924" i="1"/>
  <c r="S924" i="1"/>
  <c r="A925" i="1"/>
  <c r="A925" i="6" s="1"/>
  <c r="B925" i="1"/>
  <c r="C925" i="1"/>
  <c r="D925" i="1"/>
  <c r="E925" i="1"/>
  <c r="F925" i="1"/>
  <c r="G925" i="1"/>
  <c r="H925" i="1"/>
  <c r="I925" i="1"/>
  <c r="J925" i="1"/>
  <c r="K925" i="1"/>
  <c r="L925" i="1"/>
  <c r="M925" i="1"/>
  <c r="N925" i="1"/>
  <c r="O925" i="1"/>
  <c r="P925" i="1"/>
  <c r="Q925" i="1"/>
  <c r="P925" i="6" s="1"/>
  <c r="P925" i="9" s="1"/>
  <c r="R925" i="1"/>
  <c r="R925" i="6" s="1"/>
  <c r="S925" i="1"/>
  <c r="V925" i="9" s="1"/>
  <c r="A926" i="1"/>
  <c r="A926" i="6" s="1"/>
  <c r="B926" i="1"/>
  <c r="C926" i="1"/>
  <c r="D926" i="1"/>
  <c r="E926" i="1"/>
  <c r="F926" i="1"/>
  <c r="G926" i="1"/>
  <c r="H926" i="1"/>
  <c r="H926" i="6" s="1"/>
  <c r="I926" i="1"/>
  <c r="J926" i="1"/>
  <c r="K926" i="1"/>
  <c r="L926" i="1"/>
  <c r="M926" i="1"/>
  <c r="N926" i="1"/>
  <c r="O926" i="1"/>
  <c r="P926" i="1"/>
  <c r="Q926" i="1"/>
  <c r="R926" i="1"/>
  <c r="R926" i="6" s="1"/>
  <c r="S926" i="1"/>
  <c r="A927" i="1"/>
  <c r="A927" i="6" s="1"/>
  <c r="B927" i="1"/>
  <c r="C927" i="1"/>
  <c r="D927" i="1"/>
  <c r="E927" i="1"/>
  <c r="F927" i="1"/>
  <c r="G927" i="1"/>
  <c r="H927" i="1"/>
  <c r="I927" i="1"/>
  <c r="J927" i="1"/>
  <c r="K927" i="1"/>
  <c r="L927" i="1"/>
  <c r="M927" i="1"/>
  <c r="N927" i="1"/>
  <c r="G927" i="6" s="1"/>
  <c r="O927" i="1"/>
  <c r="P927" i="1"/>
  <c r="Q927" i="1"/>
  <c r="K927" i="6" s="1"/>
  <c r="K927" i="8" s="1"/>
  <c r="R927" i="1"/>
  <c r="S927" i="1"/>
  <c r="A928" i="1"/>
  <c r="A928" i="6" s="1"/>
  <c r="B928" i="1"/>
  <c r="C928" i="1"/>
  <c r="D928" i="1"/>
  <c r="E928" i="1"/>
  <c r="F928" i="1"/>
  <c r="G928" i="1"/>
  <c r="H928" i="1"/>
  <c r="I928" i="1"/>
  <c r="J928" i="1"/>
  <c r="K928" i="1"/>
  <c r="L928" i="1"/>
  <c r="M928" i="1"/>
  <c r="N928" i="1"/>
  <c r="O928" i="1"/>
  <c r="P928" i="1"/>
  <c r="Q928" i="1"/>
  <c r="R928" i="1"/>
  <c r="R928" i="6" s="1"/>
  <c r="R928" i="8" s="1"/>
  <c r="S928" i="1"/>
  <c r="A929" i="1"/>
  <c r="A929" i="6" s="1"/>
  <c r="B929" i="1"/>
  <c r="C929" i="1"/>
  <c r="D929" i="1"/>
  <c r="E929" i="1"/>
  <c r="F929" i="1"/>
  <c r="G929" i="1"/>
  <c r="H929" i="1"/>
  <c r="I929" i="1"/>
  <c r="J929" i="1"/>
  <c r="K929" i="1"/>
  <c r="L929" i="1"/>
  <c r="M929" i="1"/>
  <c r="N929" i="1"/>
  <c r="O929" i="1"/>
  <c r="P929" i="1"/>
  <c r="Q929" i="1"/>
  <c r="R929" i="1"/>
  <c r="S929" i="1"/>
  <c r="A930" i="1"/>
  <c r="A930" i="6" s="1"/>
  <c r="B930" i="1"/>
  <c r="C930" i="1"/>
  <c r="D930" i="1"/>
  <c r="E930" i="1"/>
  <c r="F930" i="1"/>
  <c r="G930" i="1"/>
  <c r="H930" i="1"/>
  <c r="I930" i="1"/>
  <c r="J930" i="1"/>
  <c r="K930" i="1"/>
  <c r="L930" i="1"/>
  <c r="M930" i="1"/>
  <c r="N930" i="1"/>
  <c r="O930" i="1"/>
  <c r="P930" i="1"/>
  <c r="Q930" i="1"/>
  <c r="K930" i="6" s="1"/>
  <c r="K930" i="8" s="1"/>
  <c r="R930" i="1"/>
  <c r="S930" i="1"/>
  <c r="A931" i="1"/>
  <c r="A931" i="6" s="1"/>
  <c r="B931" i="1"/>
  <c r="C931" i="1"/>
  <c r="D931" i="1"/>
  <c r="E931" i="1"/>
  <c r="F931" i="1"/>
  <c r="G931" i="1"/>
  <c r="H931" i="1"/>
  <c r="H931" i="6" s="1"/>
  <c r="I931" i="1"/>
  <c r="J931" i="1"/>
  <c r="K931" i="1"/>
  <c r="L931" i="1"/>
  <c r="M931" i="1"/>
  <c r="N931" i="1"/>
  <c r="O931" i="1"/>
  <c r="P931" i="1"/>
  <c r="I931" i="6" s="1"/>
  <c r="Q931" i="1"/>
  <c r="P931" i="6" s="1"/>
  <c r="P931" i="9" s="1"/>
  <c r="R931" i="1"/>
  <c r="S931" i="1"/>
  <c r="A932" i="1"/>
  <c r="A932" i="6" s="1"/>
  <c r="B932" i="1"/>
  <c r="C932" i="1"/>
  <c r="D932" i="1"/>
  <c r="E932" i="1"/>
  <c r="F932" i="1"/>
  <c r="G932" i="1"/>
  <c r="H932" i="1"/>
  <c r="I932" i="1"/>
  <c r="J932" i="1"/>
  <c r="K932" i="1"/>
  <c r="L932" i="1"/>
  <c r="M932" i="1"/>
  <c r="N932" i="1"/>
  <c r="O932" i="1"/>
  <c r="P932" i="1"/>
  <c r="Q932" i="1"/>
  <c r="R932" i="1"/>
  <c r="S932" i="1"/>
  <c r="A933" i="1"/>
  <c r="A933" i="6" s="1"/>
  <c r="B933" i="1"/>
  <c r="C933" i="1"/>
  <c r="D933" i="1"/>
  <c r="E933" i="1"/>
  <c r="F933" i="1"/>
  <c r="G933" i="1"/>
  <c r="H933" i="1"/>
  <c r="I933" i="1"/>
  <c r="J933" i="1"/>
  <c r="K933" i="1"/>
  <c r="L933" i="1"/>
  <c r="M933" i="1"/>
  <c r="N933" i="1"/>
  <c r="O933" i="1"/>
  <c r="P933" i="1"/>
  <c r="Q933" i="1"/>
  <c r="R933" i="1"/>
  <c r="R933" i="6" s="1"/>
  <c r="S933" i="1"/>
  <c r="V933" i="9" s="1"/>
  <c r="A934" i="1"/>
  <c r="A934" i="6" s="1"/>
  <c r="B934" i="1"/>
  <c r="C934" i="1"/>
  <c r="D934" i="1"/>
  <c r="E934" i="1"/>
  <c r="F934" i="1"/>
  <c r="G934" i="1"/>
  <c r="H934" i="1"/>
  <c r="I934" i="1"/>
  <c r="J934" i="1"/>
  <c r="K934" i="1"/>
  <c r="L934" i="1"/>
  <c r="M934" i="1"/>
  <c r="N934" i="1"/>
  <c r="O934" i="1"/>
  <c r="F934" i="6" s="1"/>
  <c r="P934" i="1"/>
  <c r="Q934" i="1"/>
  <c r="K934" i="6" s="1"/>
  <c r="K934" i="8" s="1"/>
  <c r="R934" i="1"/>
  <c r="S934" i="1"/>
  <c r="A935" i="1"/>
  <c r="A935" i="6" s="1"/>
  <c r="B935" i="1"/>
  <c r="C935" i="1"/>
  <c r="D935" i="1"/>
  <c r="E935" i="1"/>
  <c r="F935" i="1"/>
  <c r="G935" i="1"/>
  <c r="H935" i="1"/>
  <c r="I935" i="1"/>
  <c r="J935" i="1"/>
  <c r="K935" i="1"/>
  <c r="L935" i="1"/>
  <c r="M935" i="1"/>
  <c r="N935" i="1"/>
  <c r="O935" i="1"/>
  <c r="P935" i="1"/>
  <c r="Q935" i="1"/>
  <c r="P935" i="6" s="1"/>
  <c r="P935" i="9" s="1"/>
  <c r="R935" i="1"/>
  <c r="S935" i="1"/>
  <c r="A936" i="1"/>
  <c r="A936" i="6" s="1"/>
  <c r="B936" i="1"/>
  <c r="C936" i="1"/>
  <c r="D936" i="1"/>
  <c r="E936" i="1"/>
  <c r="F936" i="1"/>
  <c r="G936" i="1"/>
  <c r="H936" i="1"/>
  <c r="I936" i="1"/>
  <c r="J936" i="1"/>
  <c r="K936" i="1"/>
  <c r="L936" i="1"/>
  <c r="M936" i="1"/>
  <c r="N936" i="1"/>
  <c r="O936" i="1"/>
  <c r="P936" i="1"/>
  <c r="Q936" i="1"/>
  <c r="K936" i="6" s="1"/>
  <c r="K936" i="8" s="1"/>
  <c r="R936" i="1"/>
  <c r="S936" i="1"/>
  <c r="A937" i="1"/>
  <c r="A937" i="6" s="1"/>
  <c r="B937" i="1"/>
  <c r="C937" i="1"/>
  <c r="D937" i="1"/>
  <c r="E937" i="1"/>
  <c r="F937" i="1"/>
  <c r="G937" i="1"/>
  <c r="H937" i="1"/>
  <c r="I937" i="1"/>
  <c r="J937" i="1"/>
  <c r="K937" i="1"/>
  <c r="L937" i="1"/>
  <c r="M937" i="1"/>
  <c r="N937" i="1"/>
  <c r="F937" i="6" s="1"/>
  <c r="O937" i="1"/>
  <c r="P937" i="1"/>
  <c r="Q937" i="1"/>
  <c r="R937" i="1"/>
  <c r="R937" i="6" s="1"/>
  <c r="S937" i="1"/>
  <c r="A938" i="1"/>
  <c r="A938" i="6" s="1"/>
  <c r="B938" i="1"/>
  <c r="C938" i="1"/>
  <c r="D938" i="1"/>
  <c r="E938" i="1"/>
  <c r="F938" i="1"/>
  <c r="G938" i="1"/>
  <c r="H938" i="1"/>
  <c r="I938" i="1"/>
  <c r="J938" i="1"/>
  <c r="K938" i="1"/>
  <c r="L938" i="1"/>
  <c r="M938" i="1"/>
  <c r="N938" i="1"/>
  <c r="O938" i="1"/>
  <c r="P938" i="1"/>
  <c r="Q938" i="1"/>
  <c r="R938" i="1"/>
  <c r="S938" i="1"/>
  <c r="A939" i="1"/>
  <c r="A939" i="6" s="1"/>
  <c r="B939" i="1"/>
  <c r="C939" i="1"/>
  <c r="D939" i="1"/>
  <c r="E939" i="1"/>
  <c r="F939" i="1"/>
  <c r="G939" i="1"/>
  <c r="H939" i="1"/>
  <c r="I939" i="1"/>
  <c r="J939" i="1"/>
  <c r="K939" i="1"/>
  <c r="L939" i="1"/>
  <c r="M939" i="1"/>
  <c r="N939" i="1"/>
  <c r="O939" i="1"/>
  <c r="P939" i="1"/>
  <c r="Q939" i="1"/>
  <c r="R939" i="1"/>
  <c r="S939" i="1"/>
  <c r="A940" i="1"/>
  <c r="A940" i="6" s="1"/>
  <c r="B940" i="1"/>
  <c r="C940" i="1"/>
  <c r="D940" i="1"/>
  <c r="E940" i="1"/>
  <c r="F940" i="1"/>
  <c r="G940" i="1"/>
  <c r="H940" i="1"/>
  <c r="I940" i="1"/>
  <c r="J940" i="1"/>
  <c r="K940" i="1"/>
  <c r="L940" i="1"/>
  <c r="M940" i="1"/>
  <c r="N940" i="1"/>
  <c r="O940" i="1"/>
  <c r="P940" i="1"/>
  <c r="Q940" i="1"/>
  <c r="K940" i="6" s="1"/>
  <c r="K940" i="8" s="1"/>
  <c r="R940" i="1"/>
  <c r="S940" i="1"/>
  <c r="A941" i="1"/>
  <c r="A941" i="6" s="1"/>
  <c r="B941" i="1"/>
  <c r="C941" i="1"/>
  <c r="D941" i="1"/>
  <c r="E941" i="1"/>
  <c r="F941" i="1"/>
  <c r="G941" i="1"/>
  <c r="H941" i="1"/>
  <c r="I941" i="1"/>
  <c r="J941" i="1"/>
  <c r="K941" i="1"/>
  <c r="I941" i="6" s="1"/>
  <c r="L941" i="1"/>
  <c r="M941" i="1"/>
  <c r="N941" i="1"/>
  <c r="O941" i="1"/>
  <c r="P941" i="1"/>
  <c r="Q941" i="1"/>
  <c r="K941" i="6" s="1"/>
  <c r="K941" i="8" s="1"/>
  <c r="R941" i="1"/>
  <c r="S941" i="1"/>
  <c r="A942" i="1"/>
  <c r="A942" i="6" s="1"/>
  <c r="B942" i="1"/>
  <c r="C942" i="1"/>
  <c r="D942" i="1"/>
  <c r="E942" i="1"/>
  <c r="F942" i="1"/>
  <c r="G942" i="1"/>
  <c r="H942" i="1"/>
  <c r="I942" i="1"/>
  <c r="J942" i="1"/>
  <c r="K942" i="1"/>
  <c r="L942" i="1"/>
  <c r="M942" i="1"/>
  <c r="N942" i="1"/>
  <c r="O942" i="1"/>
  <c r="P942" i="1"/>
  <c r="Q942" i="1"/>
  <c r="K942" i="6" s="1"/>
  <c r="K942" i="8" s="1"/>
  <c r="R942" i="1"/>
  <c r="S942" i="1"/>
  <c r="A943" i="1"/>
  <c r="A943" i="6" s="1"/>
  <c r="B943" i="1"/>
  <c r="C943" i="1"/>
  <c r="D943" i="1"/>
  <c r="E943" i="1"/>
  <c r="F943" i="1"/>
  <c r="G943" i="1"/>
  <c r="H943" i="1"/>
  <c r="I943" i="1"/>
  <c r="J943" i="1"/>
  <c r="K943" i="1"/>
  <c r="L943" i="1"/>
  <c r="M943" i="1"/>
  <c r="N943" i="1"/>
  <c r="O943" i="1"/>
  <c r="P943" i="1"/>
  <c r="Q943" i="1"/>
  <c r="R943" i="1"/>
  <c r="S943" i="1"/>
  <c r="A944" i="1"/>
  <c r="A944" i="6" s="1"/>
  <c r="B944" i="1"/>
  <c r="C944" i="1"/>
  <c r="D944" i="1"/>
  <c r="E944" i="1"/>
  <c r="F944" i="1"/>
  <c r="G944" i="1"/>
  <c r="H944" i="1"/>
  <c r="I944" i="1"/>
  <c r="J944" i="1"/>
  <c r="K944" i="1"/>
  <c r="L944" i="1"/>
  <c r="M944" i="1"/>
  <c r="N944" i="1"/>
  <c r="F944" i="6" s="1"/>
  <c r="O944" i="1"/>
  <c r="P944" i="1"/>
  <c r="Q944" i="1"/>
  <c r="R944" i="1"/>
  <c r="R944" i="6" s="1"/>
  <c r="S944" i="1"/>
  <c r="V944" i="8" s="1"/>
  <c r="A945" i="1"/>
  <c r="A945" i="6" s="1"/>
  <c r="B945" i="1"/>
  <c r="C945" i="1"/>
  <c r="D945" i="1"/>
  <c r="E945" i="1"/>
  <c r="F945" i="1"/>
  <c r="G945" i="1"/>
  <c r="H945" i="1"/>
  <c r="I945" i="1"/>
  <c r="J945" i="1"/>
  <c r="K945" i="1"/>
  <c r="L945" i="1"/>
  <c r="M945" i="1"/>
  <c r="N945" i="1"/>
  <c r="O945" i="1"/>
  <c r="P945" i="1"/>
  <c r="Q945" i="1"/>
  <c r="R945" i="1"/>
  <c r="S945" i="1"/>
  <c r="A946" i="1"/>
  <c r="A946" i="6" s="1"/>
  <c r="B946" i="1"/>
  <c r="C946" i="1"/>
  <c r="D946" i="1"/>
  <c r="E946" i="1"/>
  <c r="F946" i="1"/>
  <c r="G946" i="1"/>
  <c r="H946" i="1"/>
  <c r="I946" i="1"/>
  <c r="J946" i="1"/>
  <c r="K946" i="1"/>
  <c r="I946" i="6" s="1"/>
  <c r="L946" i="1"/>
  <c r="M946" i="1"/>
  <c r="N946" i="1"/>
  <c r="O946" i="1"/>
  <c r="P946" i="1"/>
  <c r="Q946" i="1"/>
  <c r="P946" i="6" s="1"/>
  <c r="P946" i="9" s="1"/>
  <c r="R946" i="1"/>
  <c r="S946" i="1"/>
  <c r="A947" i="1"/>
  <c r="A947" i="6" s="1"/>
  <c r="B947" i="1"/>
  <c r="C947" i="1"/>
  <c r="D947" i="1"/>
  <c r="E947" i="1"/>
  <c r="F947" i="1"/>
  <c r="G947" i="1"/>
  <c r="H947" i="1"/>
  <c r="I947" i="1"/>
  <c r="J947" i="1"/>
  <c r="K947" i="1"/>
  <c r="L947" i="1"/>
  <c r="M947" i="1"/>
  <c r="N947" i="1"/>
  <c r="O947" i="1"/>
  <c r="P947" i="1"/>
  <c r="Q947" i="1"/>
  <c r="R947" i="1"/>
  <c r="R947" i="6" s="1"/>
  <c r="S947" i="1"/>
  <c r="A948" i="1"/>
  <c r="A948" i="6" s="1"/>
  <c r="B948" i="1"/>
  <c r="C948" i="1"/>
  <c r="D948" i="1"/>
  <c r="E948" i="1"/>
  <c r="F948" i="1"/>
  <c r="G948" i="1"/>
  <c r="H948" i="1"/>
  <c r="H948" i="6" s="1"/>
  <c r="I948" i="1"/>
  <c r="J948" i="1"/>
  <c r="K948" i="1"/>
  <c r="L948" i="1"/>
  <c r="M948" i="1"/>
  <c r="N948" i="1"/>
  <c r="O948" i="1"/>
  <c r="P948" i="1"/>
  <c r="Q948" i="1"/>
  <c r="R948" i="1"/>
  <c r="S948" i="1"/>
  <c r="A949" i="1"/>
  <c r="A949" i="6" s="1"/>
  <c r="B949" i="1"/>
  <c r="C949" i="1"/>
  <c r="D949" i="1"/>
  <c r="E949" i="1"/>
  <c r="F949" i="1"/>
  <c r="G949" i="1"/>
  <c r="H949" i="1"/>
  <c r="I949" i="1"/>
  <c r="J949" i="1"/>
  <c r="K949" i="1"/>
  <c r="L949" i="1"/>
  <c r="M949" i="1"/>
  <c r="N949" i="1"/>
  <c r="O949" i="1"/>
  <c r="P949" i="1"/>
  <c r="Q949" i="1"/>
  <c r="P949" i="6" s="1"/>
  <c r="P949" i="9" s="1"/>
  <c r="R949" i="1"/>
  <c r="R949" i="6" s="1"/>
  <c r="S949" i="1"/>
  <c r="A950" i="1"/>
  <c r="A950" i="6" s="1"/>
  <c r="B950" i="1"/>
  <c r="C950" i="1"/>
  <c r="D950" i="1"/>
  <c r="E950" i="1"/>
  <c r="F950" i="1"/>
  <c r="G950" i="1"/>
  <c r="H950" i="1"/>
  <c r="H950" i="6" s="1"/>
  <c r="I950" i="1"/>
  <c r="J950" i="1"/>
  <c r="K950" i="1"/>
  <c r="L950" i="1"/>
  <c r="M950" i="1"/>
  <c r="N950" i="1"/>
  <c r="O950" i="1"/>
  <c r="P950" i="1"/>
  <c r="Q950" i="1"/>
  <c r="R950" i="1"/>
  <c r="R950" i="6" s="1"/>
  <c r="S950" i="1"/>
  <c r="A951" i="1"/>
  <c r="A951" i="6" s="1"/>
  <c r="B951" i="1"/>
  <c r="C951" i="1"/>
  <c r="D951" i="1"/>
  <c r="E951" i="1"/>
  <c r="F951" i="1"/>
  <c r="G951" i="1"/>
  <c r="H951" i="1"/>
  <c r="I951" i="1"/>
  <c r="J951" i="1"/>
  <c r="K951" i="1"/>
  <c r="L951" i="1"/>
  <c r="M951" i="1"/>
  <c r="N951" i="1"/>
  <c r="O951" i="1"/>
  <c r="P951" i="1"/>
  <c r="Q951" i="1"/>
  <c r="R951" i="1"/>
  <c r="S951" i="1"/>
  <c r="R951" i="6" s="1"/>
  <c r="A952" i="1"/>
  <c r="A952" i="6" s="1"/>
  <c r="B952" i="1"/>
  <c r="C952" i="1"/>
  <c r="D952" i="1"/>
  <c r="E952" i="1"/>
  <c r="F952" i="1"/>
  <c r="G952" i="1"/>
  <c r="H952" i="1"/>
  <c r="I952" i="1"/>
  <c r="J952" i="1"/>
  <c r="K952" i="1"/>
  <c r="L952" i="1"/>
  <c r="M952" i="1"/>
  <c r="N952" i="1"/>
  <c r="O952" i="1"/>
  <c r="P952" i="1"/>
  <c r="Q952" i="1"/>
  <c r="R952" i="1"/>
  <c r="R952" i="6" s="1"/>
  <c r="S952" i="1"/>
  <c r="A953" i="1"/>
  <c r="A953" i="6" s="1"/>
  <c r="B953" i="1"/>
  <c r="C953" i="1"/>
  <c r="D953" i="1"/>
  <c r="E953" i="1"/>
  <c r="F953" i="1"/>
  <c r="C953" i="6" s="1"/>
  <c r="G953" i="1"/>
  <c r="H953" i="1"/>
  <c r="I953" i="1"/>
  <c r="J953" i="1"/>
  <c r="K953" i="1"/>
  <c r="L953" i="1"/>
  <c r="M953" i="1"/>
  <c r="N953" i="1"/>
  <c r="O953" i="1"/>
  <c r="P953" i="1"/>
  <c r="Q953" i="1"/>
  <c r="P953" i="6" s="1"/>
  <c r="P953" i="9" s="1"/>
  <c r="R953" i="1"/>
  <c r="S953" i="1"/>
  <c r="V953" i="9" s="1"/>
  <c r="A954" i="1"/>
  <c r="A954" i="6" s="1"/>
  <c r="B954" i="1"/>
  <c r="C954" i="1"/>
  <c r="D954" i="1"/>
  <c r="E954" i="1"/>
  <c r="F954" i="1"/>
  <c r="G954" i="1"/>
  <c r="H954" i="1"/>
  <c r="I954" i="1"/>
  <c r="J954" i="1"/>
  <c r="K954" i="1"/>
  <c r="L954" i="1"/>
  <c r="M954" i="1"/>
  <c r="N954" i="1"/>
  <c r="O954" i="1"/>
  <c r="P954" i="1"/>
  <c r="Q954" i="1"/>
  <c r="K954" i="6" s="1"/>
  <c r="K954" i="8" s="1"/>
  <c r="R954" i="1"/>
  <c r="S954" i="1"/>
  <c r="A955" i="1"/>
  <c r="A955" i="6" s="1"/>
  <c r="B955" i="1"/>
  <c r="C955" i="1"/>
  <c r="D955" i="1"/>
  <c r="E955" i="1"/>
  <c r="F955" i="1"/>
  <c r="G955" i="1"/>
  <c r="H955" i="1"/>
  <c r="H955" i="6" s="1"/>
  <c r="I955" i="1"/>
  <c r="J955" i="1"/>
  <c r="K955" i="1"/>
  <c r="L955" i="1"/>
  <c r="M955" i="1"/>
  <c r="N955" i="1"/>
  <c r="O955" i="1"/>
  <c r="P955" i="1"/>
  <c r="Q955" i="1"/>
  <c r="R955" i="1"/>
  <c r="S955" i="1"/>
  <c r="V955" i="9" s="1"/>
  <c r="A956" i="1"/>
  <c r="A956" i="6" s="1"/>
  <c r="B956" i="1"/>
  <c r="C956" i="1"/>
  <c r="D956" i="1"/>
  <c r="E956" i="1"/>
  <c r="F956" i="1"/>
  <c r="G956" i="1"/>
  <c r="H956" i="1"/>
  <c r="I956" i="1"/>
  <c r="J956" i="1"/>
  <c r="K956" i="1"/>
  <c r="L956" i="1"/>
  <c r="M956" i="1"/>
  <c r="N956" i="1"/>
  <c r="O956" i="1"/>
  <c r="P956" i="1"/>
  <c r="Q956" i="1"/>
  <c r="R956" i="1"/>
  <c r="S956" i="1"/>
  <c r="A957" i="1"/>
  <c r="A957" i="6" s="1"/>
  <c r="B957" i="1"/>
  <c r="C957" i="1"/>
  <c r="D957" i="1"/>
  <c r="E957" i="1"/>
  <c r="F957" i="1"/>
  <c r="G957" i="1"/>
  <c r="H957" i="1"/>
  <c r="I957" i="1"/>
  <c r="J957" i="1"/>
  <c r="K957" i="1"/>
  <c r="L957" i="1"/>
  <c r="M957" i="1"/>
  <c r="N957" i="1"/>
  <c r="O957" i="1"/>
  <c r="P957" i="1"/>
  <c r="Q957" i="1"/>
  <c r="K957" i="6" s="1"/>
  <c r="K957" i="8" s="1"/>
  <c r="R957" i="1"/>
  <c r="R957" i="6" s="1"/>
  <c r="S957" i="1"/>
  <c r="A958" i="1"/>
  <c r="A958" i="6" s="1"/>
  <c r="B958" i="1"/>
  <c r="C958" i="1"/>
  <c r="D958" i="1"/>
  <c r="E958" i="1"/>
  <c r="F958" i="1"/>
  <c r="G958" i="1"/>
  <c r="H958" i="1"/>
  <c r="I958" i="1"/>
  <c r="J958" i="1"/>
  <c r="K958" i="1"/>
  <c r="L958" i="1"/>
  <c r="M958" i="1"/>
  <c r="N958" i="1"/>
  <c r="O958" i="1"/>
  <c r="P958" i="1"/>
  <c r="Q958" i="1"/>
  <c r="K958" i="6" s="1"/>
  <c r="K958" i="8" s="1"/>
  <c r="R958" i="1"/>
  <c r="S958" i="1"/>
  <c r="A959" i="1"/>
  <c r="A959" i="6" s="1"/>
  <c r="B959" i="1"/>
  <c r="C959" i="1"/>
  <c r="D959" i="1"/>
  <c r="E959" i="1"/>
  <c r="F959" i="1"/>
  <c r="G959" i="1"/>
  <c r="H959" i="1"/>
  <c r="I959" i="1"/>
  <c r="J959" i="1"/>
  <c r="K959" i="1"/>
  <c r="L959" i="1"/>
  <c r="M959" i="1"/>
  <c r="N959" i="1"/>
  <c r="O959" i="1"/>
  <c r="P959" i="1"/>
  <c r="Q959" i="1"/>
  <c r="R959" i="1"/>
  <c r="R959" i="6" s="1"/>
  <c r="S959" i="1"/>
  <c r="A960" i="1"/>
  <c r="A960" i="6" s="1"/>
  <c r="B960" i="1"/>
  <c r="C960" i="1"/>
  <c r="D960" i="1"/>
  <c r="E960" i="1"/>
  <c r="F960" i="1"/>
  <c r="C960" i="6" s="1"/>
  <c r="G960" i="1"/>
  <c r="H960" i="1"/>
  <c r="I960" i="1"/>
  <c r="J960" i="1"/>
  <c r="K960" i="1"/>
  <c r="L960" i="1"/>
  <c r="M960" i="1"/>
  <c r="N960" i="1"/>
  <c r="O960" i="1"/>
  <c r="P960" i="1"/>
  <c r="Q960" i="1"/>
  <c r="R960" i="1"/>
  <c r="S960" i="1"/>
  <c r="A961" i="1"/>
  <c r="A961" i="6" s="1"/>
  <c r="B961" i="1"/>
  <c r="C961" i="1"/>
  <c r="D961" i="1"/>
  <c r="E961" i="1"/>
  <c r="F961" i="1"/>
  <c r="G961" i="1"/>
  <c r="H961" i="1"/>
  <c r="I961" i="1"/>
  <c r="J961" i="1"/>
  <c r="K961" i="1"/>
  <c r="L961" i="1"/>
  <c r="M961" i="1"/>
  <c r="N961" i="1"/>
  <c r="F961" i="6" s="1"/>
  <c r="O961" i="1"/>
  <c r="P961" i="1"/>
  <c r="Q961" i="1"/>
  <c r="R961" i="1"/>
  <c r="S961" i="1"/>
  <c r="A962" i="1"/>
  <c r="A962" i="6" s="1"/>
  <c r="B962" i="1"/>
  <c r="C962" i="1"/>
  <c r="D962" i="1"/>
  <c r="E962" i="1"/>
  <c r="F962" i="1"/>
  <c r="G962" i="1"/>
  <c r="H962" i="1"/>
  <c r="I962" i="1"/>
  <c r="J962" i="1"/>
  <c r="K962" i="1"/>
  <c r="L962" i="1"/>
  <c r="M962" i="1"/>
  <c r="N962" i="1"/>
  <c r="O962" i="1"/>
  <c r="P962" i="1"/>
  <c r="Q962" i="1"/>
  <c r="R962" i="1"/>
  <c r="S962" i="1"/>
  <c r="A963" i="1"/>
  <c r="A963" i="6" s="1"/>
  <c r="B963" i="1"/>
  <c r="C963" i="1"/>
  <c r="D963" i="1"/>
  <c r="E963" i="1"/>
  <c r="F963" i="1"/>
  <c r="G963" i="1"/>
  <c r="H963" i="1"/>
  <c r="I963" i="1"/>
  <c r="J963" i="1"/>
  <c r="K963" i="1"/>
  <c r="L963" i="1"/>
  <c r="M963" i="1"/>
  <c r="N963" i="1"/>
  <c r="O963" i="1"/>
  <c r="P963" i="1"/>
  <c r="Q963" i="1"/>
  <c r="R963" i="1"/>
  <c r="S963" i="1"/>
  <c r="A964" i="1"/>
  <c r="A964" i="6" s="1"/>
  <c r="B964" i="1"/>
  <c r="C964" i="1"/>
  <c r="D964" i="1"/>
  <c r="E964" i="1"/>
  <c r="F964" i="1"/>
  <c r="G964" i="1"/>
  <c r="H964" i="1"/>
  <c r="I964" i="1"/>
  <c r="J964" i="1"/>
  <c r="K964" i="1"/>
  <c r="L964" i="1"/>
  <c r="M964" i="1"/>
  <c r="N964" i="1"/>
  <c r="O964" i="1"/>
  <c r="P964" i="1"/>
  <c r="Q964" i="1"/>
  <c r="R964" i="1"/>
  <c r="R964" i="6" s="1"/>
  <c r="S964" i="1"/>
  <c r="A965" i="1"/>
  <c r="A965" i="6" s="1"/>
  <c r="B965" i="1"/>
  <c r="C965" i="1"/>
  <c r="D965" i="1"/>
  <c r="E965" i="1"/>
  <c r="F965" i="1"/>
  <c r="G965" i="1"/>
  <c r="H965" i="1"/>
  <c r="I965" i="1"/>
  <c r="J965" i="1"/>
  <c r="K965" i="1"/>
  <c r="L965" i="1"/>
  <c r="M965" i="1"/>
  <c r="N965" i="1"/>
  <c r="O965" i="1"/>
  <c r="P965" i="1"/>
  <c r="Q965" i="1"/>
  <c r="R965" i="1"/>
  <c r="S965" i="1"/>
  <c r="A966" i="1"/>
  <c r="A966" i="6" s="1"/>
  <c r="B966" i="1"/>
  <c r="C966" i="1"/>
  <c r="D966" i="1"/>
  <c r="E966" i="1"/>
  <c r="F966" i="1"/>
  <c r="G966" i="1"/>
  <c r="H966" i="1"/>
  <c r="I966" i="1"/>
  <c r="J966" i="1"/>
  <c r="K966" i="1"/>
  <c r="L966" i="1"/>
  <c r="M966" i="1"/>
  <c r="N966" i="1"/>
  <c r="O966" i="1"/>
  <c r="P966" i="1"/>
  <c r="Q966" i="1"/>
  <c r="R966" i="1"/>
  <c r="S966" i="1"/>
  <c r="A967" i="1"/>
  <c r="A967" i="6" s="1"/>
  <c r="B967" i="1"/>
  <c r="C967" i="1"/>
  <c r="D967" i="1"/>
  <c r="E967" i="1"/>
  <c r="C967" i="6" s="1"/>
  <c r="F967" i="1"/>
  <c r="G967" i="1"/>
  <c r="H967" i="1"/>
  <c r="I967" i="1"/>
  <c r="J967" i="1"/>
  <c r="K967" i="1"/>
  <c r="L967" i="1"/>
  <c r="M967" i="1"/>
  <c r="N967" i="1"/>
  <c r="O967" i="1"/>
  <c r="P967" i="1"/>
  <c r="Q967" i="1"/>
  <c r="K967" i="6" s="1"/>
  <c r="K967" i="8" s="1"/>
  <c r="R967" i="1"/>
  <c r="S967" i="1"/>
  <c r="V967" i="9" s="1"/>
  <c r="A968" i="1"/>
  <c r="A968" i="6" s="1"/>
  <c r="B968" i="1"/>
  <c r="E968" i="6" s="1"/>
  <c r="C968" i="1"/>
  <c r="D968" i="1"/>
  <c r="E968" i="1"/>
  <c r="F968" i="1"/>
  <c r="G968" i="1"/>
  <c r="H968" i="1"/>
  <c r="I968" i="1"/>
  <c r="J968" i="1"/>
  <c r="K968" i="1"/>
  <c r="L968" i="1"/>
  <c r="M968" i="1"/>
  <c r="N968" i="1"/>
  <c r="G968" i="6" s="1"/>
  <c r="O968" i="1"/>
  <c r="P968" i="1"/>
  <c r="Q968" i="1"/>
  <c r="R968" i="1"/>
  <c r="R968" i="6" s="1"/>
  <c r="S968" i="1"/>
  <c r="A969" i="1"/>
  <c r="B969" i="1"/>
  <c r="C969" i="1"/>
  <c r="D969" i="1"/>
  <c r="E969" i="1"/>
  <c r="F969" i="1"/>
  <c r="G969" i="1"/>
  <c r="H969" i="1"/>
  <c r="I969" i="1"/>
  <c r="J969" i="1"/>
  <c r="K969" i="1"/>
  <c r="L969" i="1"/>
  <c r="M969" i="1"/>
  <c r="N969" i="1"/>
  <c r="O969" i="1"/>
  <c r="P969" i="1"/>
  <c r="Q969" i="1"/>
  <c r="R969" i="1"/>
  <c r="S969" i="1"/>
  <c r="A970" i="1"/>
  <c r="A970" i="6" s="1"/>
  <c r="B970" i="1"/>
  <c r="C970" i="1"/>
  <c r="D970" i="1"/>
  <c r="E970" i="1"/>
  <c r="F970" i="1"/>
  <c r="G970" i="1"/>
  <c r="H970" i="1"/>
  <c r="I970" i="1"/>
  <c r="J970" i="1"/>
  <c r="K970" i="1"/>
  <c r="I970" i="6" s="1"/>
  <c r="L970" i="1"/>
  <c r="M970" i="1"/>
  <c r="N970" i="1"/>
  <c r="O970" i="1"/>
  <c r="P970" i="1"/>
  <c r="Q970" i="1"/>
  <c r="R970" i="1"/>
  <c r="S970" i="1"/>
  <c r="A971" i="1"/>
  <c r="A971" i="6" s="1"/>
  <c r="B971" i="1"/>
  <c r="C971" i="1"/>
  <c r="D971" i="1"/>
  <c r="E971" i="1"/>
  <c r="F971" i="1"/>
  <c r="G971" i="1"/>
  <c r="H971" i="1"/>
  <c r="I971" i="1"/>
  <c r="J971" i="1"/>
  <c r="K971" i="1"/>
  <c r="L971" i="1"/>
  <c r="M971" i="1"/>
  <c r="N971" i="1"/>
  <c r="O971" i="1"/>
  <c r="P971" i="1"/>
  <c r="Q971" i="1"/>
  <c r="R971" i="1"/>
  <c r="R971" i="6" s="1"/>
  <c r="S971" i="1"/>
  <c r="V971" i="9" s="1"/>
  <c r="A972" i="1"/>
  <c r="A972" i="6" s="1"/>
  <c r="B972" i="1"/>
  <c r="C972" i="1"/>
  <c r="D972" i="1"/>
  <c r="E972" i="1"/>
  <c r="F972" i="1"/>
  <c r="G972" i="1"/>
  <c r="H972" i="1"/>
  <c r="I972" i="1"/>
  <c r="J972" i="1"/>
  <c r="K972" i="1"/>
  <c r="L972" i="1"/>
  <c r="M972" i="1"/>
  <c r="N972" i="1"/>
  <c r="O972" i="1"/>
  <c r="P972" i="1"/>
  <c r="Q972" i="1"/>
  <c r="R972" i="1"/>
  <c r="S972" i="1"/>
  <c r="A973" i="1"/>
  <c r="A973" i="6" s="1"/>
  <c r="B973" i="1"/>
  <c r="C973" i="1"/>
  <c r="D973" i="1"/>
  <c r="E973" i="1"/>
  <c r="F973" i="1"/>
  <c r="G973" i="1"/>
  <c r="H973" i="1"/>
  <c r="I973" i="1"/>
  <c r="J973" i="1"/>
  <c r="K973" i="1"/>
  <c r="L973" i="1"/>
  <c r="M973" i="1"/>
  <c r="N973" i="1"/>
  <c r="O973" i="1"/>
  <c r="P973" i="1"/>
  <c r="Q973" i="1"/>
  <c r="P973" i="6" s="1"/>
  <c r="P973" i="9" s="1"/>
  <c r="R973" i="1"/>
  <c r="R973" i="6" s="1"/>
  <c r="S973" i="1"/>
  <c r="V973" i="9" s="1"/>
  <c r="A974" i="1"/>
  <c r="A974" i="6" s="1"/>
  <c r="B974" i="1"/>
  <c r="C974" i="1"/>
  <c r="D974" i="1"/>
  <c r="E974" i="1"/>
  <c r="F974" i="1"/>
  <c r="G974" i="1"/>
  <c r="H974" i="1"/>
  <c r="H974" i="6" s="1"/>
  <c r="I974" i="1"/>
  <c r="J974" i="1"/>
  <c r="K974" i="1"/>
  <c r="L974" i="1"/>
  <c r="M974" i="1"/>
  <c r="N974" i="1"/>
  <c r="O974" i="1"/>
  <c r="P974" i="1"/>
  <c r="Q974" i="1"/>
  <c r="R974" i="1"/>
  <c r="R974" i="6" s="1"/>
  <c r="S974" i="1"/>
  <c r="A975" i="1"/>
  <c r="A975" i="6" s="1"/>
  <c r="B975" i="1"/>
  <c r="C975" i="1"/>
  <c r="D975" i="1"/>
  <c r="E975" i="1"/>
  <c r="F975" i="1"/>
  <c r="G975" i="1"/>
  <c r="H975" i="1"/>
  <c r="I975" i="1"/>
  <c r="J975" i="1"/>
  <c r="K975" i="1"/>
  <c r="L975" i="1"/>
  <c r="M975" i="1"/>
  <c r="N975" i="1"/>
  <c r="O975" i="1"/>
  <c r="P975" i="1"/>
  <c r="Q975" i="1"/>
  <c r="K975" i="6" s="1"/>
  <c r="K975" i="8" s="1"/>
  <c r="R975" i="1"/>
  <c r="S975" i="1"/>
  <c r="A976" i="1"/>
  <c r="A976" i="6" s="1"/>
  <c r="B976" i="1"/>
  <c r="C976" i="1"/>
  <c r="D976" i="1"/>
  <c r="E976" i="1"/>
  <c r="F976" i="1"/>
  <c r="G976" i="1"/>
  <c r="H976" i="1"/>
  <c r="I976" i="1"/>
  <c r="J976" i="1"/>
  <c r="K976" i="1"/>
  <c r="L976" i="1"/>
  <c r="M976" i="1"/>
  <c r="N976" i="1"/>
  <c r="O976" i="1"/>
  <c r="P976" i="1"/>
  <c r="Q976" i="1"/>
  <c r="R976" i="1"/>
  <c r="R976" i="6" s="1"/>
  <c r="R976" i="8" s="1"/>
  <c r="S976" i="1"/>
  <c r="A977" i="1"/>
  <c r="A977" i="6" s="1"/>
  <c r="B977" i="1"/>
  <c r="C977" i="1"/>
  <c r="D977" i="1"/>
  <c r="E977" i="1"/>
  <c r="F977" i="1"/>
  <c r="G977" i="1"/>
  <c r="H977" i="1"/>
  <c r="I977" i="1"/>
  <c r="J977" i="1"/>
  <c r="K977" i="1"/>
  <c r="L977" i="1"/>
  <c r="M977" i="1"/>
  <c r="N977" i="1"/>
  <c r="O977" i="1"/>
  <c r="P977" i="1"/>
  <c r="Q977" i="1"/>
  <c r="R977" i="1"/>
  <c r="S977" i="1"/>
  <c r="A978" i="1"/>
  <c r="A978" i="6" s="1"/>
  <c r="B978" i="1"/>
  <c r="C978" i="1"/>
  <c r="D978" i="1"/>
  <c r="E978" i="1"/>
  <c r="F978" i="1"/>
  <c r="G978" i="1"/>
  <c r="H978" i="1"/>
  <c r="I978" i="1"/>
  <c r="J978" i="1"/>
  <c r="K978" i="1"/>
  <c r="L978" i="1"/>
  <c r="M978" i="1"/>
  <c r="N978" i="1"/>
  <c r="O978" i="1"/>
  <c r="P978" i="1"/>
  <c r="Q978" i="1"/>
  <c r="P978" i="6" s="1"/>
  <c r="P978" i="9" s="1"/>
  <c r="R978" i="1"/>
  <c r="S978" i="1"/>
  <c r="A979" i="1"/>
  <c r="A979" i="6" s="1"/>
  <c r="B979" i="1"/>
  <c r="C979" i="1"/>
  <c r="D979" i="1"/>
  <c r="E979" i="1"/>
  <c r="F979" i="1"/>
  <c r="G979" i="1"/>
  <c r="H979" i="1"/>
  <c r="H979" i="6" s="1"/>
  <c r="I979" i="1"/>
  <c r="J979" i="1"/>
  <c r="K979" i="1"/>
  <c r="L979" i="1"/>
  <c r="M979" i="1"/>
  <c r="N979" i="1"/>
  <c r="O979" i="1"/>
  <c r="P979" i="1"/>
  <c r="F979" i="6" s="1"/>
  <c r="Q979" i="1"/>
  <c r="R979" i="1"/>
  <c r="S979" i="1"/>
  <c r="A980" i="1"/>
  <c r="A980" i="6" s="1"/>
  <c r="B980" i="1"/>
  <c r="C980" i="1"/>
  <c r="D980" i="1"/>
  <c r="E980" i="1"/>
  <c r="F980" i="1"/>
  <c r="G980" i="1"/>
  <c r="H980" i="1"/>
  <c r="I980" i="1"/>
  <c r="J980" i="1"/>
  <c r="K980" i="1"/>
  <c r="L980" i="1"/>
  <c r="M980" i="1"/>
  <c r="N980" i="1"/>
  <c r="O980" i="1"/>
  <c r="P980" i="1"/>
  <c r="Q980" i="1"/>
  <c r="R980" i="1"/>
  <c r="S980" i="1"/>
  <c r="A981" i="1"/>
  <c r="A981" i="6" s="1"/>
  <c r="B981" i="1"/>
  <c r="C981" i="1"/>
  <c r="D981" i="1"/>
  <c r="E981" i="1"/>
  <c r="F981" i="1"/>
  <c r="G981" i="1"/>
  <c r="H981" i="1"/>
  <c r="I981" i="1"/>
  <c r="J981" i="1"/>
  <c r="K981" i="1"/>
  <c r="L981" i="1"/>
  <c r="M981" i="1"/>
  <c r="N981" i="1"/>
  <c r="O981" i="1"/>
  <c r="P981" i="1"/>
  <c r="Q981" i="1"/>
  <c r="R981" i="1"/>
  <c r="R981" i="6" s="1"/>
  <c r="S981" i="1"/>
  <c r="A982" i="1"/>
  <c r="A982" i="6" s="1"/>
  <c r="B982" i="1"/>
  <c r="C982" i="1"/>
  <c r="D982" i="1"/>
  <c r="E982" i="1"/>
  <c r="F982" i="1"/>
  <c r="G982" i="1"/>
  <c r="H982" i="1"/>
  <c r="I982" i="1"/>
  <c r="J982" i="1"/>
  <c r="K982" i="1"/>
  <c r="L982" i="1"/>
  <c r="M982" i="1"/>
  <c r="N982" i="1"/>
  <c r="O982" i="1"/>
  <c r="P982" i="1"/>
  <c r="Q982" i="1"/>
  <c r="K982" i="6" s="1"/>
  <c r="K982" i="8" s="1"/>
  <c r="R982" i="1"/>
  <c r="S982" i="1"/>
  <c r="A983" i="1"/>
  <c r="A983" i="6" s="1"/>
  <c r="B983" i="1"/>
  <c r="C983" i="1"/>
  <c r="D983" i="1"/>
  <c r="E983" i="1"/>
  <c r="F983" i="1"/>
  <c r="G983" i="1"/>
  <c r="H983" i="1"/>
  <c r="I983" i="1"/>
  <c r="J983" i="1"/>
  <c r="K983" i="1"/>
  <c r="L983" i="1"/>
  <c r="M983" i="1"/>
  <c r="N983" i="1"/>
  <c r="O983" i="1"/>
  <c r="P983" i="1"/>
  <c r="Q983" i="1"/>
  <c r="P983" i="6" s="1"/>
  <c r="P983" i="9" s="1"/>
  <c r="R983" i="1"/>
  <c r="S983" i="1"/>
  <c r="A984" i="1"/>
  <c r="A984" i="6" s="1"/>
  <c r="B984" i="1"/>
  <c r="C984" i="1"/>
  <c r="D984" i="1"/>
  <c r="E984" i="1"/>
  <c r="F984" i="1"/>
  <c r="G984" i="1"/>
  <c r="H984" i="1"/>
  <c r="I984" i="1"/>
  <c r="J984" i="1"/>
  <c r="K984" i="1"/>
  <c r="L984" i="1"/>
  <c r="M984" i="1"/>
  <c r="N984" i="1"/>
  <c r="O984" i="1"/>
  <c r="P984" i="1"/>
  <c r="Q984" i="1"/>
  <c r="R984" i="1"/>
  <c r="S984" i="1"/>
  <c r="A985" i="1"/>
  <c r="A985" i="6" s="1"/>
  <c r="B985" i="1"/>
  <c r="C985" i="1"/>
  <c r="D985" i="1"/>
  <c r="E985" i="1"/>
  <c r="F985" i="1"/>
  <c r="G985" i="1"/>
  <c r="H985" i="1"/>
  <c r="I985" i="1"/>
  <c r="J985" i="1"/>
  <c r="K985" i="1"/>
  <c r="L985" i="1"/>
  <c r="M985" i="1"/>
  <c r="N985" i="1"/>
  <c r="F985" i="6" s="1"/>
  <c r="O985" i="1"/>
  <c r="P985" i="1"/>
  <c r="Q985" i="1"/>
  <c r="K985" i="6" s="1"/>
  <c r="K985" i="8" s="1"/>
  <c r="R985" i="1"/>
  <c r="S985" i="1"/>
  <c r="A986" i="1"/>
  <c r="A986" i="6" s="1"/>
  <c r="B986" i="1"/>
  <c r="C986" i="1"/>
  <c r="D986" i="1"/>
  <c r="E986" i="1"/>
  <c r="F986" i="1"/>
  <c r="G986" i="1"/>
  <c r="H986" i="1"/>
  <c r="I986" i="1"/>
  <c r="J986" i="1"/>
  <c r="K986" i="1"/>
  <c r="L986" i="1"/>
  <c r="M986" i="1"/>
  <c r="N986" i="1"/>
  <c r="O986" i="1"/>
  <c r="P986" i="1"/>
  <c r="Q986" i="1"/>
  <c r="P986" i="6" s="1"/>
  <c r="P986" i="9" s="1"/>
  <c r="R986" i="1"/>
  <c r="S986" i="1"/>
  <c r="A987" i="1"/>
  <c r="A987" i="6" s="1"/>
  <c r="B987" i="1"/>
  <c r="C987" i="1"/>
  <c r="D987" i="1"/>
  <c r="E987" i="1"/>
  <c r="F987" i="1"/>
  <c r="G987" i="1"/>
  <c r="H987" i="1"/>
  <c r="I987" i="1"/>
  <c r="J987" i="1"/>
  <c r="K987" i="1"/>
  <c r="L987" i="1"/>
  <c r="M987" i="1"/>
  <c r="N987" i="1"/>
  <c r="O987" i="1"/>
  <c r="P987" i="1"/>
  <c r="Q987" i="1"/>
  <c r="P987" i="6" s="1"/>
  <c r="P987" i="9" s="1"/>
  <c r="R987" i="1"/>
  <c r="S987" i="1"/>
  <c r="A988" i="1"/>
  <c r="A988" i="6" s="1"/>
  <c r="B988" i="1"/>
  <c r="C988" i="1"/>
  <c r="D988" i="1"/>
  <c r="E988" i="1"/>
  <c r="F988" i="1"/>
  <c r="G988" i="1"/>
  <c r="H988" i="1"/>
  <c r="I988" i="1"/>
  <c r="J988" i="1"/>
  <c r="K988" i="1"/>
  <c r="L988" i="1"/>
  <c r="M988" i="1"/>
  <c r="N988" i="1"/>
  <c r="O988" i="1"/>
  <c r="P988" i="1"/>
  <c r="Q988" i="1"/>
  <c r="R988" i="1"/>
  <c r="S988" i="1"/>
  <c r="A989" i="1"/>
  <c r="A989" i="6" s="1"/>
  <c r="B989" i="1"/>
  <c r="C989" i="1"/>
  <c r="D989" i="1"/>
  <c r="E989" i="1"/>
  <c r="F989" i="1"/>
  <c r="G989" i="1"/>
  <c r="H989" i="1"/>
  <c r="I989" i="1"/>
  <c r="J989" i="1"/>
  <c r="K989" i="1"/>
  <c r="I989" i="6" s="1"/>
  <c r="L989" i="1"/>
  <c r="M989" i="1"/>
  <c r="N989" i="1"/>
  <c r="O989" i="1"/>
  <c r="P989" i="1"/>
  <c r="Q989" i="1"/>
  <c r="R989" i="1"/>
  <c r="S989" i="1"/>
  <c r="A990" i="1"/>
  <c r="A990" i="6" s="1"/>
  <c r="A990" i="9" s="1"/>
  <c r="B990" i="1"/>
  <c r="C990" i="1"/>
  <c r="D990" i="1"/>
  <c r="E990" i="1"/>
  <c r="F990" i="1"/>
  <c r="G990" i="1"/>
  <c r="H990" i="1"/>
  <c r="I990" i="1"/>
  <c r="J990" i="1"/>
  <c r="K990" i="1"/>
  <c r="L990" i="1"/>
  <c r="M990" i="1"/>
  <c r="N990" i="1"/>
  <c r="O990" i="1"/>
  <c r="P990" i="1"/>
  <c r="Q990" i="1"/>
  <c r="R990" i="1"/>
  <c r="S990" i="1"/>
  <c r="A991" i="1"/>
  <c r="A991" i="6" s="1"/>
  <c r="B991" i="1"/>
  <c r="C991" i="1"/>
  <c r="D991" i="1"/>
  <c r="E991" i="1"/>
  <c r="F991" i="1"/>
  <c r="G991" i="1"/>
  <c r="H991" i="1"/>
  <c r="I991" i="1"/>
  <c r="J991" i="1"/>
  <c r="K991" i="1"/>
  <c r="L991" i="1"/>
  <c r="M991" i="1"/>
  <c r="N991" i="1"/>
  <c r="O991" i="1"/>
  <c r="P991" i="1"/>
  <c r="Q991" i="1"/>
  <c r="R991" i="1"/>
  <c r="S991" i="1"/>
  <c r="A992" i="1"/>
  <c r="A992" i="6" s="1"/>
  <c r="B992" i="1"/>
  <c r="E992" i="6" s="1"/>
  <c r="C992" i="1"/>
  <c r="D992" i="1"/>
  <c r="E992" i="1"/>
  <c r="F992" i="1"/>
  <c r="G992" i="1"/>
  <c r="H992" i="1"/>
  <c r="I992" i="1"/>
  <c r="J992" i="1"/>
  <c r="K992" i="1"/>
  <c r="L992" i="1"/>
  <c r="M992" i="1"/>
  <c r="N992" i="1"/>
  <c r="F992" i="6" s="1"/>
  <c r="O992" i="1"/>
  <c r="P992" i="1"/>
  <c r="Q992" i="1"/>
  <c r="R992" i="1"/>
  <c r="S992" i="1"/>
  <c r="V992" i="9" s="1"/>
  <c r="A993" i="1"/>
  <c r="A993" i="6" s="1"/>
  <c r="B993" i="1"/>
  <c r="C993" i="1"/>
  <c r="D993" i="1"/>
  <c r="E993" i="1"/>
  <c r="F993" i="1"/>
  <c r="G993" i="1"/>
  <c r="H993" i="1"/>
  <c r="I993" i="1"/>
  <c r="J993" i="1"/>
  <c r="K993" i="1"/>
  <c r="L993" i="1"/>
  <c r="M993" i="1"/>
  <c r="N993" i="1"/>
  <c r="O993" i="1"/>
  <c r="P993" i="1"/>
  <c r="Q993" i="1"/>
  <c r="K993" i="6" s="1"/>
  <c r="K993" i="8" s="1"/>
  <c r="R993" i="1"/>
  <c r="S993" i="1"/>
  <c r="A994" i="1"/>
  <c r="A994" i="6" s="1"/>
  <c r="B994" i="1"/>
  <c r="C994" i="1"/>
  <c r="D994" i="1"/>
  <c r="E994" i="1"/>
  <c r="F994" i="1"/>
  <c r="G994" i="1"/>
  <c r="H994" i="1"/>
  <c r="I994" i="1"/>
  <c r="J994" i="1"/>
  <c r="K994" i="1"/>
  <c r="I994" i="6" s="1"/>
  <c r="L994" i="1"/>
  <c r="M994" i="1"/>
  <c r="N994" i="1"/>
  <c r="O994" i="1"/>
  <c r="P994" i="1"/>
  <c r="Q994" i="1"/>
  <c r="P994" i="6" s="1"/>
  <c r="P994" i="9" s="1"/>
  <c r="R994" i="1"/>
  <c r="S994" i="1"/>
  <c r="A995" i="1"/>
  <c r="A995" i="6" s="1"/>
  <c r="B995" i="1"/>
  <c r="C995" i="1"/>
  <c r="D995" i="1"/>
  <c r="E995" i="1"/>
  <c r="F995" i="1"/>
  <c r="G995" i="1"/>
  <c r="H995" i="1"/>
  <c r="I995" i="1"/>
  <c r="J995" i="1"/>
  <c r="K995" i="1"/>
  <c r="L995" i="1"/>
  <c r="M995" i="1"/>
  <c r="N995" i="1"/>
  <c r="O995" i="1"/>
  <c r="P995" i="1"/>
  <c r="Q995" i="1"/>
  <c r="R995" i="1"/>
  <c r="R995" i="6" s="1"/>
  <c r="S995" i="1"/>
  <c r="V995" i="9" s="1"/>
  <c r="A996" i="1"/>
  <c r="A996" i="6" s="1"/>
  <c r="B996" i="1"/>
  <c r="C996" i="1"/>
  <c r="D996" i="1"/>
  <c r="E996" i="1"/>
  <c r="F996" i="1"/>
  <c r="G996" i="1"/>
  <c r="H996" i="1"/>
  <c r="I996" i="1"/>
  <c r="J996" i="1"/>
  <c r="K996" i="1"/>
  <c r="L996" i="1"/>
  <c r="M996" i="1"/>
  <c r="N996" i="1"/>
  <c r="O996" i="1"/>
  <c r="P996" i="1"/>
  <c r="Q996" i="1"/>
  <c r="R996" i="1"/>
  <c r="S996" i="1"/>
  <c r="A997" i="1"/>
  <c r="A997" i="6" s="1"/>
  <c r="B997" i="1"/>
  <c r="C997" i="1"/>
  <c r="D997" i="1"/>
  <c r="E997" i="1"/>
  <c r="F997" i="1"/>
  <c r="G997" i="1"/>
  <c r="H997" i="1"/>
  <c r="I997" i="1"/>
  <c r="J997" i="1"/>
  <c r="K997" i="1"/>
  <c r="L997" i="1"/>
  <c r="M997" i="1"/>
  <c r="N997" i="1"/>
  <c r="O997" i="1"/>
  <c r="P997" i="1"/>
  <c r="Q997" i="1"/>
  <c r="K997" i="6" s="1"/>
  <c r="K997" i="8" s="1"/>
  <c r="R997" i="1"/>
  <c r="R997" i="6" s="1"/>
  <c r="R997" i="8" s="1"/>
  <c r="S997" i="1"/>
  <c r="A998" i="1"/>
  <c r="A998" i="6" s="1"/>
  <c r="B998" i="1"/>
  <c r="C998" i="1"/>
  <c r="D998" i="1"/>
  <c r="E998" i="1"/>
  <c r="F998" i="1"/>
  <c r="G998" i="1"/>
  <c r="H998" i="1"/>
  <c r="H998" i="6" s="1"/>
  <c r="I998" i="1"/>
  <c r="J998" i="1"/>
  <c r="K998" i="1"/>
  <c r="L998" i="1"/>
  <c r="M998" i="1"/>
  <c r="N998" i="1"/>
  <c r="O998" i="1"/>
  <c r="P998" i="1"/>
  <c r="Q998" i="1"/>
  <c r="K998" i="6" s="1"/>
  <c r="K998" i="8" s="1"/>
  <c r="R998" i="1"/>
  <c r="R998" i="6" s="1"/>
  <c r="S998" i="1"/>
  <c r="A999" i="1"/>
  <c r="A999" i="6" s="1"/>
  <c r="B999" i="1"/>
  <c r="C999" i="6" s="1"/>
  <c r="C999" i="1"/>
  <c r="D999" i="1"/>
  <c r="E999" i="1"/>
  <c r="F999" i="1"/>
  <c r="G999" i="1"/>
  <c r="H999" i="1"/>
  <c r="I999" i="1"/>
  <c r="J999" i="1"/>
  <c r="K999" i="1"/>
  <c r="L999" i="1"/>
  <c r="M999" i="1"/>
  <c r="N999" i="1"/>
  <c r="O999" i="1"/>
  <c r="P999" i="1"/>
  <c r="Q999" i="1"/>
  <c r="R999" i="1"/>
  <c r="S999" i="1"/>
  <c r="A1000" i="1"/>
  <c r="A1000" i="6" s="1"/>
  <c r="B1000" i="1"/>
  <c r="C1000" i="1"/>
  <c r="D1000" i="1"/>
  <c r="E1000" i="1"/>
  <c r="F1000" i="1"/>
  <c r="G1000" i="1"/>
  <c r="H1000" i="1"/>
  <c r="I1000" i="1"/>
  <c r="J1000" i="1"/>
  <c r="K1000" i="1"/>
  <c r="L1000" i="1"/>
  <c r="M1000" i="1"/>
  <c r="N1000" i="1"/>
  <c r="O1000" i="1"/>
  <c r="P1000" i="1"/>
  <c r="Q1000" i="1"/>
  <c r="R1000" i="1"/>
  <c r="R1000" i="6" s="1"/>
  <c r="S1000" i="1"/>
  <c r="P969" i="6" l="1"/>
  <c r="P969" i="9" s="1"/>
  <c r="K969" i="6"/>
  <c r="K969" i="8" s="1"/>
  <c r="K945" i="6"/>
  <c r="K945" i="8" s="1"/>
  <c r="P945" i="6"/>
  <c r="P945" i="9" s="1"/>
  <c r="K921" i="6"/>
  <c r="K921" i="8" s="1"/>
  <c r="P921" i="6"/>
  <c r="P921" i="9" s="1"/>
  <c r="K897" i="6"/>
  <c r="K897" i="8" s="1"/>
  <c r="P897" i="6"/>
  <c r="P897" i="9" s="1"/>
  <c r="K873" i="6"/>
  <c r="K873" i="8" s="1"/>
  <c r="P873" i="6"/>
  <c r="P873" i="9" s="1"/>
  <c r="K849" i="6"/>
  <c r="K849" i="8" s="1"/>
  <c r="P849" i="6"/>
  <c r="P849" i="9" s="1"/>
  <c r="P825" i="6"/>
  <c r="P825" i="9" s="1"/>
  <c r="K825" i="6"/>
  <c r="K825" i="8" s="1"/>
  <c r="P801" i="6"/>
  <c r="P801" i="9" s="1"/>
  <c r="K801" i="6"/>
  <c r="K801" i="8" s="1"/>
  <c r="P789" i="6"/>
  <c r="P789" i="9" s="1"/>
  <c r="K789" i="6"/>
  <c r="K789" i="8" s="1"/>
  <c r="P777" i="6"/>
  <c r="P777" i="9" s="1"/>
  <c r="K777" i="6"/>
  <c r="K777" i="8" s="1"/>
  <c r="P753" i="6"/>
  <c r="P753" i="9" s="1"/>
  <c r="K753" i="6"/>
  <c r="K753" i="8" s="1"/>
  <c r="K729" i="6"/>
  <c r="K729" i="8" s="1"/>
  <c r="P729" i="6"/>
  <c r="P729" i="9" s="1"/>
  <c r="F1000" i="6"/>
  <c r="L1000" i="6" s="1"/>
  <c r="L1000" i="8" s="1"/>
  <c r="R979" i="6"/>
  <c r="P974" i="6"/>
  <c r="P974" i="9" s="1"/>
  <c r="K974" i="6"/>
  <c r="K974" i="8" s="1"/>
  <c r="F964" i="6"/>
  <c r="G959" i="6"/>
  <c r="G959" i="2" s="1"/>
  <c r="R955" i="6"/>
  <c r="R955" i="10" s="1"/>
  <c r="K950" i="6"/>
  <c r="K950" i="8" s="1"/>
  <c r="P950" i="6"/>
  <c r="P950" i="9" s="1"/>
  <c r="G938" i="6"/>
  <c r="R931" i="6"/>
  <c r="I928" i="6"/>
  <c r="I928" i="9" s="1"/>
  <c r="K926" i="6"/>
  <c r="K926" i="8" s="1"/>
  <c r="P926" i="6"/>
  <c r="P926" i="9" s="1"/>
  <c r="C926" i="6"/>
  <c r="E923" i="6"/>
  <c r="E923" i="8" s="1"/>
  <c r="K914" i="6"/>
  <c r="K914" i="8" s="1"/>
  <c r="P914" i="6"/>
  <c r="P914" i="9" s="1"/>
  <c r="R907" i="6"/>
  <c r="R907" i="2" s="1"/>
  <c r="K902" i="6"/>
  <c r="K902" i="8" s="1"/>
  <c r="P902" i="6"/>
  <c r="P902" i="9" s="1"/>
  <c r="R883" i="6"/>
  <c r="P878" i="6"/>
  <c r="P878" i="9" s="1"/>
  <c r="K878" i="6"/>
  <c r="K878" i="8" s="1"/>
  <c r="R871" i="6"/>
  <c r="C863" i="6"/>
  <c r="G861" i="6"/>
  <c r="R859" i="6"/>
  <c r="I853" i="6"/>
  <c r="I853" i="10" s="1"/>
  <c r="R787" i="6"/>
  <c r="G751" i="6"/>
  <c r="I736" i="6"/>
  <c r="C995" i="6"/>
  <c r="D995" i="6" s="1"/>
  <c r="D995" i="2" s="1"/>
  <c r="K854" i="6"/>
  <c r="K854" i="8" s="1"/>
  <c r="P854" i="6"/>
  <c r="P854" i="9" s="1"/>
  <c r="G842" i="6"/>
  <c r="G842" i="9" s="1"/>
  <c r="P782" i="6"/>
  <c r="P782" i="9" s="1"/>
  <c r="K782" i="6"/>
  <c r="K782" i="8" s="1"/>
  <c r="R775" i="6"/>
  <c r="G770" i="6"/>
  <c r="R763" i="6"/>
  <c r="R763" i="10" s="1"/>
  <c r="R715" i="6"/>
  <c r="R715" i="10" s="1"/>
  <c r="K686" i="6"/>
  <c r="K686" i="8" s="1"/>
  <c r="P686" i="6"/>
  <c r="P686" i="9" s="1"/>
  <c r="K626" i="6"/>
  <c r="K626" i="8" s="1"/>
  <c r="P626" i="6"/>
  <c r="P626" i="9" s="1"/>
  <c r="P614" i="6"/>
  <c r="P614" i="9" s="1"/>
  <c r="K614" i="6"/>
  <c r="K614" i="8" s="1"/>
  <c r="F604" i="6"/>
  <c r="K494" i="6"/>
  <c r="K494" i="8" s="1"/>
  <c r="P494" i="6"/>
  <c r="P494" i="9" s="1"/>
  <c r="G991" i="6"/>
  <c r="M991" i="6" s="1"/>
  <c r="M991" i="8" s="1"/>
  <c r="I952" i="6"/>
  <c r="I949" i="6"/>
  <c r="I949" i="10" s="1"/>
  <c r="G943" i="6"/>
  <c r="H937" i="6"/>
  <c r="C919" i="6"/>
  <c r="R912" i="6"/>
  <c r="R912" i="8" s="1"/>
  <c r="G909" i="6"/>
  <c r="R900" i="6"/>
  <c r="K883" i="6"/>
  <c r="K883" i="8" s="1"/>
  <c r="P883" i="6"/>
  <c r="P883" i="9" s="1"/>
  <c r="F880" i="6"/>
  <c r="I877" i="6"/>
  <c r="R864" i="6"/>
  <c r="P835" i="6"/>
  <c r="P835" i="9" s="1"/>
  <c r="K835" i="6"/>
  <c r="K835" i="8" s="1"/>
  <c r="C811" i="6"/>
  <c r="C811" i="2" s="1"/>
  <c r="F808" i="6"/>
  <c r="F808" i="8" s="1"/>
  <c r="I805" i="6"/>
  <c r="K799" i="6"/>
  <c r="K799" i="8" s="1"/>
  <c r="P799" i="6"/>
  <c r="P799" i="9" s="1"/>
  <c r="C799" i="6"/>
  <c r="G799" i="6"/>
  <c r="M799" i="6" s="1"/>
  <c r="M799" i="8" s="1"/>
  <c r="F796" i="6"/>
  <c r="G794" i="6"/>
  <c r="M794" i="6" s="1"/>
  <c r="M794" i="8" s="1"/>
  <c r="R792" i="6"/>
  <c r="H790" i="6"/>
  <c r="K787" i="6"/>
  <c r="K787" i="8" s="1"/>
  <c r="P787" i="6"/>
  <c r="P787" i="9" s="1"/>
  <c r="F784" i="6"/>
  <c r="I781" i="6"/>
  <c r="C775" i="6"/>
  <c r="G775" i="6"/>
  <c r="R768" i="6"/>
  <c r="I733" i="6"/>
  <c r="R624" i="6"/>
  <c r="I998" i="6"/>
  <c r="I998" i="9" s="1"/>
  <c r="K996" i="6"/>
  <c r="K996" i="8" s="1"/>
  <c r="P996" i="6"/>
  <c r="P996" i="9" s="1"/>
  <c r="G996" i="6"/>
  <c r="I993" i="6"/>
  <c r="R989" i="6"/>
  <c r="H987" i="6"/>
  <c r="H987" i="8" s="1"/>
  <c r="C984" i="6"/>
  <c r="V982" i="9"/>
  <c r="V982" i="8"/>
  <c r="I978" i="6"/>
  <c r="P972" i="6"/>
  <c r="P972" i="9" s="1"/>
  <c r="K972" i="6"/>
  <c r="K972" i="8" s="1"/>
  <c r="E967" i="6"/>
  <c r="E967" i="2" s="1"/>
  <c r="R965" i="6"/>
  <c r="H963" i="6"/>
  <c r="I954" i="6"/>
  <c r="R953" i="6"/>
  <c r="R953" i="10" s="1"/>
  <c r="K948" i="6"/>
  <c r="K948" i="8" s="1"/>
  <c r="P948" i="6"/>
  <c r="P948" i="9" s="1"/>
  <c r="R941" i="6"/>
  <c r="H939" i="6"/>
  <c r="N939" i="6" s="1"/>
  <c r="N939" i="8" s="1"/>
  <c r="I935" i="6"/>
  <c r="I930" i="6"/>
  <c r="I930" i="8" s="1"/>
  <c r="F921" i="6"/>
  <c r="R917" i="6"/>
  <c r="I916" i="6"/>
  <c r="H915" i="6"/>
  <c r="V910" i="9"/>
  <c r="V910" i="8"/>
  <c r="E909" i="6"/>
  <c r="E909" i="9" s="1"/>
  <c r="I906" i="6"/>
  <c r="K900" i="6"/>
  <c r="K900" i="8" s="1"/>
  <c r="P900" i="6"/>
  <c r="P900" i="9" s="1"/>
  <c r="F897" i="6"/>
  <c r="R893" i="6"/>
  <c r="H891" i="6"/>
  <c r="H891" i="8" s="1"/>
  <c r="E890" i="6"/>
  <c r="G888" i="6"/>
  <c r="I882" i="6"/>
  <c r="F873" i="6"/>
  <c r="R869" i="6"/>
  <c r="H867" i="6"/>
  <c r="J867" i="6" s="1"/>
  <c r="G864" i="6"/>
  <c r="G859" i="6"/>
  <c r="I858" i="6"/>
  <c r="K852" i="6"/>
  <c r="K852" i="8" s="1"/>
  <c r="P852" i="6"/>
  <c r="P852" i="9" s="1"/>
  <c r="I849" i="6"/>
  <c r="I849" i="10" s="1"/>
  <c r="R845" i="6"/>
  <c r="H843" i="6"/>
  <c r="H843" i="9" s="1"/>
  <c r="I834" i="6"/>
  <c r="I830" i="6"/>
  <c r="P828" i="6"/>
  <c r="P828" i="9" s="1"/>
  <c r="K828" i="6"/>
  <c r="K828" i="8" s="1"/>
  <c r="G828" i="6"/>
  <c r="F825" i="6"/>
  <c r="H824" i="6"/>
  <c r="R821" i="6"/>
  <c r="H819" i="6"/>
  <c r="H819" i="8" s="1"/>
  <c r="I810" i="6"/>
  <c r="I810" i="2" s="1"/>
  <c r="R809" i="6"/>
  <c r="R809" i="2" s="1"/>
  <c r="G806" i="6"/>
  <c r="G806" i="9" s="1"/>
  <c r="P804" i="6"/>
  <c r="P804" i="9" s="1"/>
  <c r="K804" i="6"/>
  <c r="K804" i="8" s="1"/>
  <c r="I801" i="6"/>
  <c r="H800" i="6"/>
  <c r="H800" i="9" s="1"/>
  <c r="R797" i="6"/>
  <c r="H795" i="6"/>
  <c r="I786" i="6"/>
  <c r="P780" i="6"/>
  <c r="P780" i="9" s="1"/>
  <c r="K780" i="6"/>
  <c r="K780" i="8" s="1"/>
  <c r="R773" i="6"/>
  <c r="R773" i="8" s="1"/>
  <c r="H771" i="6"/>
  <c r="G763" i="6"/>
  <c r="I762" i="6"/>
  <c r="P756" i="6"/>
  <c r="P756" i="9" s="1"/>
  <c r="K756" i="6"/>
  <c r="K756" i="8" s="1"/>
  <c r="F753" i="6"/>
  <c r="F753" i="8" s="1"/>
  <c r="H747" i="6"/>
  <c r="N747" i="6" s="1"/>
  <c r="N747" i="8" s="1"/>
  <c r="I738" i="6"/>
  <c r="K732" i="6"/>
  <c r="K732" i="8" s="1"/>
  <c r="P732" i="6"/>
  <c r="P732" i="9" s="1"/>
  <c r="F729" i="6"/>
  <c r="H723" i="6"/>
  <c r="C722" i="6"/>
  <c r="G720" i="6"/>
  <c r="M720" i="6" s="1"/>
  <c r="M720" i="8" s="1"/>
  <c r="I714" i="6"/>
  <c r="H699" i="6"/>
  <c r="H699" i="9" s="1"/>
  <c r="F681" i="6"/>
  <c r="F681" i="10" s="1"/>
  <c r="H675" i="6"/>
  <c r="H675" i="9" s="1"/>
  <c r="E674" i="6"/>
  <c r="G669" i="6"/>
  <c r="I666" i="6"/>
  <c r="H661" i="6"/>
  <c r="P660" i="6"/>
  <c r="P660" i="9" s="1"/>
  <c r="K660" i="6"/>
  <c r="K660" i="8" s="1"/>
  <c r="E660" i="6"/>
  <c r="F657" i="6"/>
  <c r="H651" i="6"/>
  <c r="I642" i="6"/>
  <c r="I642" i="10" s="1"/>
  <c r="P636" i="6"/>
  <c r="P636" i="9" s="1"/>
  <c r="K636" i="6"/>
  <c r="K636" i="8" s="1"/>
  <c r="H627" i="6"/>
  <c r="J627" i="6" s="1"/>
  <c r="I618" i="6"/>
  <c r="H603" i="6"/>
  <c r="I594" i="6"/>
  <c r="F585" i="6"/>
  <c r="H579" i="6"/>
  <c r="I570" i="6"/>
  <c r="I570" i="8" s="1"/>
  <c r="K564" i="6"/>
  <c r="K564" i="8" s="1"/>
  <c r="P564" i="6"/>
  <c r="P564" i="9" s="1"/>
  <c r="H560" i="6"/>
  <c r="N560" i="6" s="1"/>
  <c r="N560" i="8" s="1"/>
  <c r="F559" i="6"/>
  <c r="H555" i="6"/>
  <c r="I546" i="6"/>
  <c r="P540" i="6"/>
  <c r="P540" i="9" s="1"/>
  <c r="K540" i="6"/>
  <c r="K540" i="8" s="1"/>
  <c r="F537" i="6"/>
  <c r="H531" i="6"/>
  <c r="H531" i="10" s="1"/>
  <c r="I522" i="6"/>
  <c r="K516" i="6"/>
  <c r="K516" i="8" s="1"/>
  <c r="P516" i="6"/>
  <c r="P516" i="9" s="1"/>
  <c r="F513" i="6"/>
  <c r="H507" i="6"/>
  <c r="G504" i="6"/>
  <c r="G504" i="2" s="1"/>
  <c r="I498" i="6"/>
  <c r="I498" i="10" s="1"/>
  <c r="G494" i="6"/>
  <c r="M494" i="6" s="1"/>
  <c r="M494" i="8" s="1"/>
  <c r="P492" i="6"/>
  <c r="P492" i="9" s="1"/>
  <c r="K492" i="6"/>
  <c r="K492" i="8" s="1"/>
  <c r="I489" i="6"/>
  <c r="H483" i="6"/>
  <c r="I477" i="6"/>
  <c r="I477" i="10" s="1"/>
  <c r="I474" i="6"/>
  <c r="G470" i="6"/>
  <c r="P468" i="6"/>
  <c r="P468" i="9" s="1"/>
  <c r="K468" i="6"/>
  <c r="K468" i="8" s="1"/>
  <c r="F465" i="6"/>
  <c r="H459" i="6"/>
  <c r="G989" i="6"/>
  <c r="M989" i="6" s="1"/>
  <c r="M989" i="8" s="1"/>
  <c r="R982" i="6"/>
  <c r="P977" i="6"/>
  <c r="P977" i="9" s="1"/>
  <c r="K977" i="6"/>
  <c r="K977" i="8" s="1"/>
  <c r="I959" i="6"/>
  <c r="I959" i="10" s="1"/>
  <c r="R958" i="6"/>
  <c r="R958" i="8" s="1"/>
  <c r="V939" i="9"/>
  <c r="V939" i="8"/>
  <c r="R934" i="6"/>
  <c r="R934" i="8" s="1"/>
  <c r="P929" i="6"/>
  <c r="P929" i="9" s="1"/>
  <c r="K929" i="6"/>
  <c r="K929" i="8" s="1"/>
  <c r="R910" i="6"/>
  <c r="P905" i="6"/>
  <c r="P905" i="9" s="1"/>
  <c r="K905" i="6"/>
  <c r="K905" i="8" s="1"/>
  <c r="K893" i="6"/>
  <c r="K893" i="8" s="1"/>
  <c r="P893" i="6"/>
  <c r="P893" i="9" s="1"/>
  <c r="R886" i="6"/>
  <c r="R886" i="2" s="1"/>
  <c r="R862" i="6"/>
  <c r="K857" i="6"/>
  <c r="K857" i="8" s="1"/>
  <c r="P857" i="6"/>
  <c r="P857" i="9" s="1"/>
  <c r="V843" i="9"/>
  <c r="V843" i="8"/>
  <c r="R843" i="6"/>
  <c r="R814" i="6"/>
  <c r="K809" i="6"/>
  <c r="K809" i="8" s="1"/>
  <c r="P809" i="6"/>
  <c r="P809" i="9" s="1"/>
  <c r="R790" i="6"/>
  <c r="R790" i="8" s="1"/>
  <c r="G629" i="6"/>
  <c r="M629" i="6" s="1"/>
  <c r="M629" i="8" s="1"/>
  <c r="R550" i="6"/>
  <c r="K881" i="6"/>
  <c r="K881" i="8" s="1"/>
  <c r="P684" i="6"/>
  <c r="P684" i="9" s="1"/>
  <c r="R835" i="6"/>
  <c r="R835" i="10" s="1"/>
  <c r="H833" i="6"/>
  <c r="J833" i="6" s="1"/>
  <c r="R811" i="6"/>
  <c r="R811" i="8" s="1"/>
  <c r="K806" i="6"/>
  <c r="K806" i="8" s="1"/>
  <c r="P806" i="6"/>
  <c r="P806" i="9" s="1"/>
  <c r="E763" i="6"/>
  <c r="P758" i="6"/>
  <c r="P758" i="9" s="1"/>
  <c r="K758" i="6"/>
  <c r="K758" i="8" s="1"/>
  <c r="P662" i="6"/>
  <c r="P662" i="9" s="1"/>
  <c r="K662" i="6"/>
  <c r="K662" i="8" s="1"/>
  <c r="K638" i="6"/>
  <c r="K638" i="8" s="1"/>
  <c r="P638" i="6"/>
  <c r="P638" i="9" s="1"/>
  <c r="P518" i="6"/>
  <c r="P518" i="9" s="1"/>
  <c r="K518" i="6"/>
  <c r="K518" i="8" s="1"/>
  <c r="I997" i="6"/>
  <c r="F988" i="6"/>
  <c r="R984" i="6"/>
  <c r="G962" i="6"/>
  <c r="H958" i="6"/>
  <c r="P943" i="6"/>
  <c r="P943" i="9" s="1"/>
  <c r="K943" i="6"/>
  <c r="K943" i="8" s="1"/>
  <c r="E936" i="6"/>
  <c r="H918" i="6"/>
  <c r="H918" i="2" s="1"/>
  <c r="E904" i="6"/>
  <c r="E904" i="8" s="1"/>
  <c r="H894" i="6"/>
  <c r="H894" i="10" s="1"/>
  <c r="G890" i="6"/>
  <c r="R888" i="6"/>
  <c r="R888" i="10" s="1"/>
  <c r="E883" i="6"/>
  <c r="H865" i="6"/>
  <c r="F856" i="6"/>
  <c r="R852" i="6"/>
  <c r="C847" i="6"/>
  <c r="G847" i="6"/>
  <c r="M847" i="6" s="1"/>
  <c r="M847" i="8" s="1"/>
  <c r="H846" i="6"/>
  <c r="H838" i="6"/>
  <c r="C835" i="6"/>
  <c r="D835" i="6" s="1"/>
  <c r="F832" i="6"/>
  <c r="I829" i="6"/>
  <c r="G823" i="6"/>
  <c r="F820" i="6"/>
  <c r="G818" i="6"/>
  <c r="H814" i="6"/>
  <c r="C823" i="6"/>
  <c r="K612" i="6"/>
  <c r="K612" i="8" s="1"/>
  <c r="G919" i="6"/>
  <c r="G919" i="2" s="1"/>
  <c r="E515" i="6"/>
  <c r="R823" i="6"/>
  <c r="R823" i="10" s="1"/>
  <c r="G746" i="6"/>
  <c r="M746" i="6" s="1"/>
  <c r="M746" i="8" s="1"/>
  <c r="R739" i="6"/>
  <c r="R739" i="10" s="1"/>
  <c r="K734" i="6"/>
  <c r="K734" i="8" s="1"/>
  <c r="P734" i="6"/>
  <c r="P734" i="9" s="1"/>
  <c r="K590" i="6"/>
  <c r="K590" i="8" s="1"/>
  <c r="P590" i="6"/>
  <c r="P590" i="9" s="1"/>
  <c r="P566" i="6"/>
  <c r="P566" i="9" s="1"/>
  <c r="K566" i="6"/>
  <c r="K566" i="8" s="1"/>
  <c r="P542" i="6"/>
  <c r="P542" i="9" s="1"/>
  <c r="K542" i="6"/>
  <c r="K542" i="8" s="1"/>
  <c r="K979" i="6"/>
  <c r="K979" i="8" s="1"/>
  <c r="P979" i="6"/>
  <c r="P979" i="9" s="1"/>
  <c r="E976" i="6"/>
  <c r="I973" i="6"/>
  <c r="G967" i="6"/>
  <c r="G967" i="8" s="1"/>
  <c r="R960" i="6"/>
  <c r="K955" i="6"/>
  <c r="K955" i="8" s="1"/>
  <c r="P955" i="6"/>
  <c r="P955" i="9" s="1"/>
  <c r="E952" i="6"/>
  <c r="R936" i="6"/>
  <c r="E928" i="6"/>
  <c r="R924" i="6"/>
  <c r="R924" i="8" s="1"/>
  <c r="H910" i="6"/>
  <c r="H910" i="10" s="1"/>
  <c r="P907" i="6"/>
  <c r="P907" i="9" s="1"/>
  <c r="K907" i="6"/>
  <c r="K907" i="8" s="1"/>
  <c r="I904" i="6"/>
  <c r="C895" i="6"/>
  <c r="G895" i="6"/>
  <c r="M895" i="6" s="1"/>
  <c r="M895" i="8" s="1"/>
  <c r="H889" i="6"/>
  <c r="H889" i="8" s="1"/>
  <c r="E880" i="6"/>
  <c r="C871" i="6"/>
  <c r="G871" i="6"/>
  <c r="V1000" i="9"/>
  <c r="V1000" i="8"/>
  <c r="G997" i="6"/>
  <c r="H993" i="6"/>
  <c r="J993" i="6" s="1"/>
  <c r="P990" i="6"/>
  <c r="P990" i="9" s="1"/>
  <c r="K990" i="6"/>
  <c r="K990" i="8" s="1"/>
  <c r="V988" i="9"/>
  <c r="V988" i="8"/>
  <c r="P966" i="6"/>
  <c r="P966" i="9" s="1"/>
  <c r="K966" i="6"/>
  <c r="K966" i="8" s="1"/>
  <c r="C966" i="6"/>
  <c r="G954" i="6"/>
  <c r="H945" i="6"/>
  <c r="C923" i="6"/>
  <c r="C923" i="8" s="1"/>
  <c r="K918" i="6"/>
  <c r="K918" i="8" s="1"/>
  <c r="P918" i="6"/>
  <c r="P918" i="9" s="1"/>
  <c r="G906" i="6"/>
  <c r="E899" i="6"/>
  <c r="K894" i="6"/>
  <c r="K894" i="8" s="1"/>
  <c r="P894" i="6"/>
  <c r="P894" i="9" s="1"/>
  <c r="K870" i="6"/>
  <c r="K870" i="8" s="1"/>
  <c r="P870" i="6"/>
  <c r="P870" i="9" s="1"/>
  <c r="K858" i="6"/>
  <c r="K858" i="8" s="1"/>
  <c r="P858" i="6"/>
  <c r="P858" i="9" s="1"/>
  <c r="K846" i="6"/>
  <c r="K846" i="8" s="1"/>
  <c r="P846" i="6"/>
  <c r="P846" i="9" s="1"/>
  <c r="P834" i="6"/>
  <c r="P834" i="9" s="1"/>
  <c r="K834" i="6"/>
  <c r="K834" i="8" s="1"/>
  <c r="P822" i="6"/>
  <c r="P822" i="9" s="1"/>
  <c r="K822" i="6"/>
  <c r="K822" i="8" s="1"/>
  <c r="E819" i="6"/>
  <c r="P811" i="6"/>
  <c r="P811" i="9" s="1"/>
  <c r="C1000" i="6"/>
  <c r="P995" i="6"/>
  <c r="P995" i="9" s="1"/>
  <c r="K995" i="6"/>
  <c r="K995" i="8" s="1"/>
  <c r="R993" i="6"/>
  <c r="G983" i="6"/>
  <c r="C983" i="6"/>
  <c r="H982" i="6"/>
  <c r="K971" i="6"/>
  <c r="K971" i="8" s="1"/>
  <c r="P971" i="6"/>
  <c r="P971" i="9" s="1"/>
  <c r="C959" i="6"/>
  <c r="K947" i="6"/>
  <c r="K947" i="8" s="1"/>
  <c r="P947" i="6"/>
  <c r="P947" i="9" s="1"/>
  <c r="R945" i="6"/>
  <c r="G935" i="6"/>
  <c r="C935" i="6"/>
  <c r="H934" i="6"/>
  <c r="G930" i="6"/>
  <c r="I925" i="6"/>
  <c r="I925" i="10" s="1"/>
  <c r="P923" i="6"/>
  <c r="P923" i="9" s="1"/>
  <c r="K923" i="6"/>
  <c r="K923" i="8" s="1"/>
  <c r="F920" i="6"/>
  <c r="F920" i="8" s="1"/>
  <c r="E920" i="6"/>
  <c r="E920" i="10" s="1"/>
  <c r="K911" i="6"/>
  <c r="K911" i="8" s="1"/>
  <c r="P911" i="6"/>
  <c r="P911" i="9" s="1"/>
  <c r="G911" i="6"/>
  <c r="I901" i="6"/>
  <c r="I901" i="8" s="1"/>
  <c r="K899" i="6"/>
  <c r="K899" i="8" s="1"/>
  <c r="P899" i="6"/>
  <c r="P899" i="9" s="1"/>
  <c r="F896" i="6"/>
  <c r="K887" i="6"/>
  <c r="K887" i="8" s="1"/>
  <c r="P887" i="6"/>
  <c r="P887" i="9" s="1"/>
  <c r="G887" i="6"/>
  <c r="H886" i="6"/>
  <c r="H886" i="9" s="1"/>
  <c r="C880" i="6"/>
  <c r="C880" i="2" s="1"/>
  <c r="P875" i="6"/>
  <c r="P875" i="9" s="1"/>
  <c r="K875" i="6"/>
  <c r="K875" i="8" s="1"/>
  <c r="E875" i="6"/>
  <c r="F872" i="6"/>
  <c r="G863" i="6"/>
  <c r="H862" i="6"/>
  <c r="G858" i="6"/>
  <c r="K851" i="6"/>
  <c r="K851" i="8" s="1"/>
  <c r="P851" i="6"/>
  <c r="P851" i="9" s="1"/>
  <c r="C851" i="6"/>
  <c r="F848" i="6"/>
  <c r="L848" i="6" s="1"/>
  <c r="L848" i="8" s="1"/>
  <c r="E848" i="6"/>
  <c r="C839" i="6"/>
  <c r="C839" i="8" s="1"/>
  <c r="Y839" i="8" s="1"/>
  <c r="G839" i="6"/>
  <c r="G839" i="10" s="1"/>
  <c r="C832" i="6"/>
  <c r="P827" i="6"/>
  <c r="P827" i="9" s="1"/>
  <c r="K827" i="6"/>
  <c r="K827" i="8" s="1"/>
  <c r="C815" i="6"/>
  <c r="G815" i="6"/>
  <c r="F812" i="6"/>
  <c r="F812" i="10" s="1"/>
  <c r="K791" i="6"/>
  <c r="K791" i="8" s="1"/>
  <c r="P791" i="6"/>
  <c r="P791" i="9" s="1"/>
  <c r="C791" i="6"/>
  <c r="G791" i="6"/>
  <c r="G791" i="8" s="1"/>
  <c r="P779" i="6"/>
  <c r="P779" i="9" s="1"/>
  <c r="K779" i="6"/>
  <c r="K779" i="8" s="1"/>
  <c r="C767" i="6"/>
  <c r="G767" i="6"/>
  <c r="G767" i="2" s="1"/>
  <c r="F764" i="6"/>
  <c r="H761" i="6"/>
  <c r="C760" i="6"/>
  <c r="G757" i="6"/>
  <c r="P755" i="6"/>
  <c r="P755" i="9" s="1"/>
  <c r="K755" i="6"/>
  <c r="K755" i="8" s="1"/>
  <c r="I752" i="6"/>
  <c r="I752" i="8" s="1"/>
  <c r="K743" i="6"/>
  <c r="K743" i="8" s="1"/>
  <c r="P743" i="6"/>
  <c r="P743" i="9" s="1"/>
  <c r="C743" i="6"/>
  <c r="G743" i="6"/>
  <c r="G743" i="8" s="1"/>
  <c r="V741" i="9"/>
  <c r="V741" i="8"/>
  <c r="G738" i="6"/>
  <c r="K731" i="6"/>
  <c r="K731" i="8" s="1"/>
  <c r="P731" i="6"/>
  <c r="P731" i="9" s="1"/>
  <c r="R729" i="6"/>
  <c r="F728" i="6"/>
  <c r="G719" i="6"/>
  <c r="C719" i="6"/>
  <c r="C712" i="6"/>
  <c r="C712" i="9" s="1"/>
  <c r="P707" i="6"/>
  <c r="P707" i="9" s="1"/>
  <c r="K707" i="6"/>
  <c r="K707" i="8" s="1"/>
  <c r="I704" i="6"/>
  <c r="C695" i="6"/>
  <c r="G695" i="6"/>
  <c r="G690" i="6"/>
  <c r="K683" i="6"/>
  <c r="K683" i="8" s="1"/>
  <c r="P683" i="6"/>
  <c r="P683" i="9" s="1"/>
  <c r="F680" i="6"/>
  <c r="G671" i="6"/>
  <c r="M671" i="6" s="1"/>
  <c r="M671" i="8" s="1"/>
  <c r="H670" i="6"/>
  <c r="P659" i="6"/>
  <c r="P659" i="9" s="1"/>
  <c r="K659" i="6"/>
  <c r="K659" i="8" s="1"/>
  <c r="F656" i="6"/>
  <c r="F656" i="8" s="1"/>
  <c r="P647" i="6"/>
  <c r="P647" i="9" s="1"/>
  <c r="K647" i="6"/>
  <c r="K647" i="8" s="1"/>
  <c r="G647" i="6"/>
  <c r="H641" i="6"/>
  <c r="C640" i="6"/>
  <c r="D640" i="6" s="1"/>
  <c r="K635" i="6"/>
  <c r="K635" i="8" s="1"/>
  <c r="P635" i="6"/>
  <c r="P635" i="9" s="1"/>
  <c r="F632" i="6"/>
  <c r="L632" i="6" s="1"/>
  <c r="L632" i="8" s="1"/>
  <c r="E632" i="6"/>
  <c r="E632" i="9" s="1"/>
  <c r="K623" i="6"/>
  <c r="K623" i="8" s="1"/>
  <c r="P623" i="6"/>
  <c r="P623" i="9" s="1"/>
  <c r="G623" i="6"/>
  <c r="G613" i="6"/>
  <c r="G613" i="8" s="1"/>
  <c r="P611" i="6"/>
  <c r="P611" i="9" s="1"/>
  <c r="K611" i="6"/>
  <c r="K611" i="8" s="1"/>
  <c r="G599" i="6"/>
  <c r="F596" i="6"/>
  <c r="F596" i="10" s="1"/>
  <c r="K587" i="6"/>
  <c r="K587" i="8" s="1"/>
  <c r="P587" i="6"/>
  <c r="P587" i="9" s="1"/>
  <c r="C587" i="6"/>
  <c r="F584" i="6"/>
  <c r="P575" i="6"/>
  <c r="P575" i="9" s="1"/>
  <c r="K575" i="6"/>
  <c r="K575" i="8" s="1"/>
  <c r="C575" i="6"/>
  <c r="G575" i="6"/>
  <c r="G565" i="6"/>
  <c r="I824" i="6"/>
  <c r="I788" i="6"/>
  <c r="R751" i="6"/>
  <c r="R751" i="9" s="1"/>
  <c r="F712" i="6"/>
  <c r="P710" i="6"/>
  <c r="P710" i="9" s="1"/>
  <c r="K710" i="6"/>
  <c r="K710" i="8" s="1"/>
  <c r="P698" i="6"/>
  <c r="P698" i="9" s="1"/>
  <c r="K698" i="6"/>
  <c r="K698" i="8" s="1"/>
  <c r="I995" i="6"/>
  <c r="I995" i="8" s="1"/>
  <c r="H989" i="6"/>
  <c r="H989" i="8" s="1"/>
  <c r="K988" i="6"/>
  <c r="K988" i="8" s="1"/>
  <c r="P988" i="6"/>
  <c r="P988" i="9" s="1"/>
  <c r="V974" i="9"/>
  <c r="V974" i="8"/>
  <c r="G971" i="6"/>
  <c r="K964" i="6"/>
  <c r="K964" i="8" s="1"/>
  <c r="P964" i="6"/>
  <c r="P964" i="9" s="1"/>
  <c r="I942" i="6"/>
  <c r="E930" i="6"/>
  <c r="H927" i="6"/>
  <c r="H927" i="10" s="1"/>
  <c r="P916" i="6"/>
  <c r="P916" i="9" s="1"/>
  <c r="K916" i="6"/>
  <c r="K916" i="8" s="1"/>
  <c r="I913" i="6"/>
  <c r="E902" i="6"/>
  <c r="H898" i="6"/>
  <c r="F894" i="6"/>
  <c r="P892" i="6"/>
  <c r="P892" i="9" s="1"/>
  <c r="K892" i="6"/>
  <c r="K892" i="8" s="1"/>
  <c r="I889" i="6"/>
  <c r="I889" i="8" s="1"/>
  <c r="G870" i="6"/>
  <c r="C856" i="6"/>
  <c r="K820" i="6"/>
  <c r="K820" i="8" s="1"/>
  <c r="P820" i="6"/>
  <c r="P820" i="9" s="1"/>
  <c r="P808" i="6"/>
  <c r="P808" i="9" s="1"/>
  <c r="K808" i="6"/>
  <c r="K808" i="8" s="1"/>
  <c r="C808" i="6"/>
  <c r="D808" i="6" s="1"/>
  <c r="F803" i="6"/>
  <c r="K796" i="6"/>
  <c r="K796" i="8" s="1"/>
  <c r="P796" i="6"/>
  <c r="P796" i="9" s="1"/>
  <c r="H788" i="6"/>
  <c r="J788" i="6" s="1"/>
  <c r="C777" i="6"/>
  <c r="F774" i="6"/>
  <c r="F774" i="10" s="1"/>
  <c r="E762" i="6"/>
  <c r="C753" i="6"/>
  <c r="H749" i="6"/>
  <c r="K748" i="6"/>
  <c r="K748" i="8" s="1"/>
  <c r="P748" i="6"/>
  <c r="P748" i="9" s="1"/>
  <c r="P736" i="6"/>
  <c r="P736" i="9" s="1"/>
  <c r="K736" i="6"/>
  <c r="K736" i="8" s="1"/>
  <c r="G726" i="6"/>
  <c r="P724" i="6"/>
  <c r="P724" i="9" s="1"/>
  <c r="K724" i="6"/>
  <c r="K724" i="8" s="1"/>
  <c r="I721" i="6"/>
  <c r="H720" i="6"/>
  <c r="H720" i="10" s="1"/>
  <c r="E714" i="6"/>
  <c r="C705" i="6"/>
  <c r="D705" i="6" s="1"/>
  <c r="K700" i="6"/>
  <c r="K700" i="8" s="1"/>
  <c r="P700" i="6"/>
  <c r="P700" i="9" s="1"/>
  <c r="H687" i="6"/>
  <c r="P676" i="6"/>
  <c r="P676" i="9" s="1"/>
  <c r="K676" i="6"/>
  <c r="K676" i="8" s="1"/>
  <c r="G664" i="6"/>
  <c r="E638" i="6"/>
  <c r="F635" i="6"/>
  <c r="P628" i="6"/>
  <c r="P628" i="9" s="1"/>
  <c r="K628" i="6"/>
  <c r="K628" i="8" s="1"/>
  <c r="I625" i="6"/>
  <c r="I625" i="8" s="1"/>
  <c r="F618" i="6"/>
  <c r="I611" i="6"/>
  <c r="K604" i="6"/>
  <c r="K604" i="8" s="1"/>
  <c r="P604" i="6"/>
  <c r="P604" i="9" s="1"/>
  <c r="C592" i="6"/>
  <c r="D592" i="6" s="1"/>
  <c r="E585" i="6"/>
  <c r="K580" i="6"/>
  <c r="K580" i="8" s="1"/>
  <c r="P580" i="6"/>
  <c r="P580" i="9" s="1"/>
  <c r="H567" i="6"/>
  <c r="E566" i="6"/>
  <c r="G563" i="6"/>
  <c r="G563" i="8" s="1"/>
  <c r="K556" i="6"/>
  <c r="K556" i="8" s="1"/>
  <c r="P556" i="6"/>
  <c r="P556" i="9" s="1"/>
  <c r="C556" i="6"/>
  <c r="G556" i="6"/>
  <c r="P532" i="6"/>
  <c r="P532" i="9" s="1"/>
  <c r="K532" i="6"/>
  <c r="K532" i="8" s="1"/>
  <c r="C520" i="6"/>
  <c r="P508" i="6"/>
  <c r="P508" i="9" s="1"/>
  <c r="K508" i="6"/>
  <c r="K508" i="8" s="1"/>
  <c r="K484" i="6"/>
  <c r="K484" i="8" s="1"/>
  <c r="P484" i="6"/>
  <c r="P484" i="9" s="1"/>
  <c r="I481" i="6"/>
  <c r="I481" i="10" s="1"/>
  <c r="K460" i="6"/>
  <c r="K460" i="8" s="1"/>
  <c r="P460" i="6"/>
  <c r="P460" i="9" s="1"/>
  <c r="C768" i="6"/>
  <c r="C768" i="10" s="1"/>
  <c r="H766" i="6"/>
  <c r="I765" i="6"/>
  <c r="K763" i="6"/>
  <c r="K763" i="8" s="1"/>
  <c r="P763" i="6"/>
  <c r="P763" i="9" s="1"/>
  <c r="I757" i="6"/>
  <c r="R744" i="6"/>
  <c r="H742" i="6"/>
  <c r="P739" i="6"/>
  <c r="P739" i="9" s="1"/>
  <c r="K739" i="6"/>
  <c r="K739" i="8" s="1"/>
  <c r="C739" i="6"/>
  <c r="C739" i="2" s="1"/>
  <c r="E736" i="6"/>
  <c r="R732" i="6"/>
  <c r="C727" i="6"/>
  <c r="G727" i="6"/>
  <c r="H721" i="6"/>
  <c r="I709" i="6"/>
  <c r="G703" i="6"/>
  <c r="G698" i="6"/>
  <c r="G698" i="2" s="1"/>
  <c r="R696" i="6"/>
  <c r="C696" i="6"/>
  <c r="H694" i="6"/>
  <c r="I693" i="6"/>
  <c r="P691" i="6"/>
  <c r="P691" i="9" s="1"/>
  <c r="K691" i="6"/>
  <c r="K691" i="8" s="1"/>
  <c r="C691" i="6"/>
  <c r="E688" i="6"/>
  <c r="R684" i="6"/>
  <c r="C679" i="6"/>
  <c r="H673" i="6"/>
  <c r="R672" i="6"/>
  <c r="R672" i="2" s="1"/>
  <c r="F664" i="6"/>
  <c r="I661" i="6"/>
  <c r="C655" i="6"/>
  <c r="G655" i="6"/>
  <c r="M655" i="6" s="1"/>
  <c r="M655" i="8" s="1"/>
  <c r="G650" i="6"/>
  <c r="R648" i="6"/>
  <c r="C648" i="6"/>
  <c r="H646" i="6"/>
  <c r="K643" i="6"/>
  <c r="K643" i="8" s="1"/>
  <c r="P643" i="6"/>
  <c r="P643" i="9" s="1"/>
  <c r="F640" i="6"/>
  <c r="I637" i="6"/>
  <c r="G631" i="6"/>
  <c r="H630" i="6"/>
  <c r="J630" i="6" s="1"/>
  <c r="H622" i="6"/>
  <c r="G621" i="6"/>
  <c r="F616" i="6"/>
  <c r="I613" i="6"/>
  <c r="I613" i="8" s="1"/>
  <c r="G607" i="6"/>
  <c r="R600" i="6"/>
  <c r="H598" i="6"/>
  <c r="G597" i="6"/>
  <c r="P595" i="6"/>
  <c r="P595" i="9" s="1"/>
  <c r="K595" i="6"/>
  <c r="K595" i="8" s="1"/>
  <c r="F592" i="6"/>
  <c r="E592" i="6"/>
  <c r="I589" i="6"/>
  <c r="C583" i="6"/>
  <c r="C583" i="9" s="1"/>
  <c r="G583" i="6"/>
  <c r="H582" i="6"/>
  <c r="R576" i="6"/>
  <c r="R576" i="10" s="1"/>
  <c r="C576" i="6"/>
  <c r="K571" i="6"/>
  <c r="K571" i="8" s="1"/>
  <c r="P571" i="6"/>
  <c r="P571" i="9" s="1"/>
  <c r="F568" i="6"/>
  <c r="F568" i="8" s="1"/>
  <c r="C559" i="6"/>
  <c r="F556" i="6"/>
  <c r="L556" i="6" s="1"/>
  <c r="L556" i="8" s="1"/>
  <c r="R552" i="6"/>
  <c r="K547" i="6"/>
  <c r="K547" i="8" s="1"/>
  <c r="P547" i="6"/>
  <c r="P547" i="9" s="1"/>
  <c r="I544" i="6"/>
  <c r="E544" i="6"/>
  <c r="E544" i="10" s="1"/>
  <c r="I541" i="6"/>
  <c r="G535" i="6"/>
  <c r="R528" i="6"/>
  <c r="E528" i="6"/>
  <c r="K523" i="6"/>
  <c r="K523" i="8" s="1"/>
  <c r="P523" i="6"/>
  <c r="P523" i="9" s="1"/>
  <c r="F520" i="6"/>
  <c r="F520" i="10" s="1"/>
  <c r="I517" i="6"/>
  <c r="R516" i="6"/>
  <c r="R516" i="10" s="1"/>
  <c r="G511" i="6"/>
  <c r="M511" i="6" s="1"/>
  <c r="M511" i="8" s="1"/>
  <c r="C511" i="6"/>
  <c r="H510" i="6"/>
  <c r="R504" i="6"/>
  <c r="R504" i="8" s="1"/>
  <c r="I501" i="6"/>
  <c r="I496" i="6"/>
  <c r="E496" i="6"/>
  <c r="G487" i="6"/>
  <c r="C487" i="6"/>
  <c r="G482" i="6"/>
  <c r="G482" i="2" s="1"/>
  <c r="R480" i="6"/>
  <c r="E472" i="6"/>
  <c r="P985" i="6"/>
  <c r="P985" i="9" s="1"/>
  <c r="P534" i="6"/>
  <c r="P534" i="9" s="1"/>
  <c r="V995" i="8"/>
  <c r="P999" i="6"/>
  <c r="P999" i="9" s="1"/>
  <c r="K999" i="6"/>
  <c r="K999" i="8" s="1"/>
  <c r="G999" i="6"/>
  <c r="H990" i="6"/>
  <c r="E984" i="6"/>
  <c r="E984" i="10" s="1"/>
  <c r="F984" i="6"/>
  <c r="I981" i="6"/>
  <c r="C975" i="6"/>
  <c r="G975" i="6"/>
  <c r="G975" i="8" s="1"/>
  <c r="H966" i="6"/>
  <c r="I965" i="6"/>
  <c r="P963" i="6"/>
  <c r="P963" i="9" s="1"/>
  <c r="K963" i="6"/>
  <c r="K963" i="8" s="1"/>
  <c r="I960" i="6"/>
  <c r="I960" i="10" s="1"/>
  <c r="E960" i="6"/>
  <c r="I957" i="6"/>
  <c r="K951" i="6"/>
  <c r="K951" i="8" s="1"/>
  <c r="P951" i="6"/>
  <c r="P951" i="9" s="1"/>
  <c r="C951" i="6"/>
  <c r="C951" i="2" s="1"/>
  <c r="G951" i="6"/>
  <c r="I945" i="6"/>
  <c r="H942" i="6"/>
  <c r="G941" i="6"/>
  <c r="P939" i="6"/>
  <c r="P939" i="9" s="1"/>
  <c r="K939" i="6"/>
  <c r="K939" i="8" s="1"/>
  <c r="C939" i="6"/>
  <c r="V937" i="9"/>
  <c r="V937" i="8"/>
  <c r="F936" i="6"/>
  <c r="I933" i="6"/>
  <c r="C927" i="6"/>
  <c r="G922" i="6"/>
  <c r="H921" i="6"/>
  <c r="J921" i="6" s="1"/>
  <c r="C920" i="6"/>
  <c r="K915" i="6"/>
  <c r="K915" i="8" s="1"/>
  <c r="P915" i="6"/>
  <c r="P915" i="9" s="1"/>
  <c r="E912" i="6"/>
  <c r="I909" i="6"/>
  <c r="K903" i="6"/>
  <c r="K903" i="8" s="1"/>
  <c r="P903" i="6"/>
  <c r="P903" i="9" s="1"/>
  <c r="C903" i="6"/>
  <c r="C903" i="9" s="1"/>
  <c r="G903" i="6"/>
  <c r="M903" i="6" s="1"/>
  <c r="M903" i="8" s="1"/>
  <c r="G898" i="6"/>
  <c r="G735" i="6"/>
  <c r="K860" i="6"/>
  <c r="K860" i="8" s="1"/>
  <c r="P715" i="6"/>
  <c r="P715" i="9" s="1"/>
  <c r="G980" i="6"/>
  <c r="G980" i="2" s="1"/>
  <c r="H971" i="6"/>
  <c r="H962" i="6"/>
  <c r="I962" i="6"/>
  <c r="P956" i="6"/>
  <c r="P956" i="9" s="1"/>
  <c r="K956" i="6"/>
  <c r="K956" i="8" s="1"/>
  <c r="F941" i="6"/>
  <c r="P932" i="6"/>
  <c r="P932" i="9" s="1"/>
  <c r="K932" i="6"/>
  <c r="K932" i="8" s="1"/>
  <c r="H923" i="6"/>
  <c r="H923" i="8" s="1"/>
  <c r="H919" i="6"/>
  <c r="I914" i="6"/>
  <c r="I910" i="6"/>
  <c r="I910" i="10" s="1"/>
  <c r="H899" i="6"/>
  <c r="J899" i="6" s="1"/>
  <c r="H895" i="6"/>
  <c r="I891" i="6"/>
  <c r="I890" i="6"/>
  <c r="P884" i="6"/>
  <c r="P884" i="9" s="1"/>
  <c r="K884" i="6"/>
  <c r="K884" i="8" s="1"/>
  <c r="I881" i="6"/>
  <c r="I881" i="10" s="1"/>
  <c r="H875" i="6"/>
  <c r="N875" i="6" s="1"/>
  <c r="N875" i="8" s="1"/>
  <c r="G867" i="6"/>
  <c r="I866" i="6"/>
  <c r="H852" i="6"/>
  <c r="H851" i="6"/>
  <c r="F845" i="6"/>
  <c r="I842" i="6"/>
  <c r="I842" i="8" s="1"/>
  <c r="H827" i="6"/>
  <c r="I818" i="6"/>
  <c r="K812" i="6"/>
  <c r="K812" i="8" s="1"/>
  <c r="P812" i="6"/>
  <c r="P812" i="9" s="1"/>
  <c r="I804" i="6"/>
  <c r="I804" i="2" s="1"/>
  <c r="H803" i="6"/>
  <c r="G800" i="6"/>
  <c r="E793" i="6"/>
  <c r="E793" i="8" s="1"/>
  <c r="P788" i="6"/>
  <c r="P788" i="9" s="1"/>
  <c r="K788" i="6"/>
  <c r="K788" i="8" s="1"/>
  <c r="I785" i="6"/>
  <c r="I782" i="6"/>
  <c r="H779" i="6"/>
  <c r="E778" i="6"/>
  <c r="H775" i="6"/>
  <c r="J775" i="6" s="1"/>
  <c r="E774" i="6"/>
  <c r="E769" i="6"/>
  <c r="E769" i="9" s="1"/>
  <c r="K764" i="6"/>
  <c r="K764" i="8" s="1"/>
  <c r="P764" i="6"/>
  <c r="P764" i="9" s="1"/>
  <c r="H755" i="6"/>
  <c r="I746" i="6"/>
  <c r="K740" i="6"/>
  <c r="K740" i="8" s="1"/>
  <c r="P740" i="6"/>
  <c r="P740" i="9" s="1"/>
  <c r="V894" i="8"/>
  <c r="H995" i="6"/>
  <c r="V990" i="9"/>
  <c r="V990" i="8"/>
  <c r="I986" i="6"/>
  <c r="P980" i="6"/>
  <c r="P980" i="9" s="1"/>
  <c r="K980" i="6"/>
  <c r="K980" i="8" s="1"/>
  <c r="I977" i="6"/>
  <c r="I977" i="10" s="1"/>
  <c r="G958" i="6"/>
  <c r="G958" i="8" s="1"/>
  <c r="H947" i="6"/>
  <c r="I938" i="6"/>
  <c r="R990" i="6"/>
  <c r="R990" i="8" s="1"/>
  <c r="E971" i="6"/>
  <c r="I968" i="6"/>
  <c r="R966" i="6"/>
  <c r="R966" i="8" s="1"/>
  <c r="K961" i="6"/>
  <c r="K961" i="8" s="1"/>
  <c r="P961" i="6"/>
  <c r="P961" i="9" s="1"/>
  <c r="K937" i="6"/>
  <c r="K937" i="8" s="1"/>
  <c r="P937" i="6"/>
  <c r="P937" i="9" s="1"/>
  <c r="H916" i="6"/>
  <c r="P913" i="6"/>
  <c r="P913" i="9" s="1"/>
  <c r="K913" i="6"/>
  <c r="K913" i="8" s="1"/>
  <c r="I895" i="6"/>
  <c r="I895" i="8" s="1"/>
  <c r="R894" i="6"/>
  <c r="R894" i="8" s="1"/>
  <c r="P889" i="6"/>
  <c r="P889" i="9" s="1"/>
  <c r="K889" i="6"/>
  <c r="K889" i="8" s="1"/>
  <c r="G877" i="6"/>
  <c r="R870" i="6"/>
  <c r="R870" i="8" s="1"/>
  <c r="K865" i="6"/>
  <c r="K865" i="8" s="1"/>
  <c r="P865" i="6"/>
  <c r="P865" i="9" s="1"/>
  <c r="K606" i="6"/>
  <c r="K606" i="8" s="1"/>
  <c r="K786" i="6"/>
  <c r="K786" i="8" s="1"/>
  <c r="P786" i="6"/>
  <c r="P786" i="9" s="1"/>
  <c r="G786" i="6"/>
  <c r="G786" i="10" s="1"/>
  <c r="I776" i="6"/>
  <c r="P774" i="6"/>
  <c r="P774" i="9" s="1"/>
  <c r="K774" i="6"/>
  <c r="K774" i="8" s="1"/>
  <c r="E760" i="6"/>
  <c r="P750" i="6"/>
  <c r="P750" i="9" s="1"/>
  <c r="K750" i="6"/>
  <c r="K750" i="8" s="1"/>
  <c r="F740" i="6"/>
  <c r="F740" i="2" s="1"/>
  <c r="K726" i="6"/>
  <c r="K726" i="8" s="1"/>
  <c r="P726" i="6"/>
  <c r="P726" i="9" s="1"/>
  <c r="H718" i="6"/>
  <c r="H718" i="2" s="1"/>
  <c r="P702" i="6"/>
  <c r="P702" i="9" s="1"/>
  <c r="K702" i="6"/>
  <c r="K702" i="8" s="1"/>
  <c r="K678" i="6"/>
  <c r="K678" i="8" s="1"/>
  <c r="P678" i="6"/>
  <c r="P678" i="9" s="1"/>
  <c r="K666" i="6"/>
  <c r="K666" i="8" s="1"/>
  <c r="P666" i="6"/>
  <c r="P666" i="9" s="1"/>
  <c r="G666" i="6"/>
  <c r="K654" i="6"/>
  <c r="K654" i="8" s="1"/>
  <c r="P654" i="6"/>
  <c r="P654" i="9" s="1"/>
  <c r="P642" i="6"/>
  <c r="P642" i="9" s="1"/>
  <c r="K642" i="6"/>
  <c r="K642" i="8" s="1"/>
  <c r="E640" i="6"/>
  <c r="E640" i="8" s="1"/>
  <c r="K630" i="6"/>
  <c r="K630" i="8" s="1"/>
  <c r="P630" i="6"/>
  <c r="P630" i="9" s="1"/>
  <c r="G618" i="6"/>
  <c r="I608" i="6"/>
  <c r="I608" i="2" s="1"/>
  <c r="H593" i="6"/>
  <c r="K582" i="6"/>
  <c r="K582" i="8" s="1"/>
  <c r="P582" i="6"/>
  <c r="P582" i="9" s="1"/>
  <c r="G570" i="6"/>
  <c r="M570" i="6" s="1"/>
  <c r="M570" i="8" s="1"/>
  <c r="F560" i="6"/>
  <c r="K522" i="6"/>
  <c r="K522" i="8" s="1"/>
  <c r="P522" i="6"/>
  <c r="P522" i="9" s="1"/>
  <c r="K510" i="6"/>
  <c r="K510" i="8" s="1"/>
  <c r="P510" i="6"/>
  <c r="P510" i="9" s="1"/>
  <c r="V484" i="9"/>
  <c r="V484" i="8"/>
  <c r="G679" i="6"/>
  <c r="G679" i="9" s="1"/>
  <c r="K817" i="6"/>
  <c r="K817" i="8" s="1"/>
  <c r="P675" i="6"/>
  <c r="P675" i="9" s="1"/>
  <c r="I976" i="6"/>
  <c r="H877" i="6"/>
  <c r="G826" i="6"/>
  <c r="C742" i="6"/>
  <c r="C742" i="8" s="1"/>
  <c r="E595" i="6"/>
  <c r="E595" i="9" s="1"/>
  <c r="P843" i="6"/>
  <c r="P843" i="9" s="1"/>
  <c r="C896" i="6"/>
  <c r="K891" i="6"/>
  <c r="K891" i="8" s="1"/>
  <c r="P891" i="6"/>
  <c r="P891" i="9" s="1"/>
  <c r="I885" i="6"/>
  <c r="G879" i="6"/>
  <c r="F876" i="6"/>
  <c r="G874" i="6"/>
  <c r="C872" i="6"/>
  <c r="K867" i="6"/>
  <c r="K867" i="8" s="1"/>
  <c r="P867" i="6"/>
  <c r="P867" i="9" s="1"/>
  <c r="I861" i="6"/>
  <c r="G855" i="6"/>
  <c r="G855" i="2" s="1"/>
  <c r="C855" i="6"/>
  <c r="H854" i="6"/>
  <c r="H854" i="10" s="1"/>
  <c r="H849" i="6"/>
  <c r="J849" i="6" s="1"/>
  <c r="I840" i="6"/>
  <c r="I840" i="10" s="1"/>
  <c r="E840" i="6"/>
  <c r="E840" i="9" s="1"/>
  <c r="P831" i="6"/>
  <c r="P831" i="9" s="1"/>
  <c r="K831" i="6"/>
  <c r="K831" i="8" s="1"/>
  <c r="G831" i="6"/>
  <c r="V829" i="9"/>
  <c r="V829" i="8"/>
  <c r="H822" i="6"/>
  <c r="G821" i="6"/>
  <c r="P819" i="6"/>
  <c r="P819" i="9" s="1"/>
  <c r="K819" i="6"/>
  <c r="K819" i="8" s="1"/>
  <c r="C819" i="6"/>
  <c r="F816" i="6"/>
  <c r="G807" i="6"/>
  <c r="H806" i="6"/>
  <c r="H798" i="6"/>
  <c r="I792" i="6"/>
  <c r="E792" i="6"/>
  <c r="G783" i="6"/>
  <c r="G778" i="6"/>
  <c r="H774" i="6"/>
  <c r="N774" i="6" s="1"/>
  <c r="N774" i="8" s="1"/>
  <c r="I773" i="6"/>
  <c r="E771" i="6"/>
  <c r="E771" i="8" s="1"/>
  <c r="F768" i="6"/>
  <c r="G759" i="6"/>
  <c r="M759" i="6" s="1"/>
  <c r="M759" i="8" s="1"/>
  <c r="V757" i="9"/>
  <c r="V757" i="8"/>
  <c r="C752" i="6"/>
  <c r="H750" i="6"/>
  <c r="I749" i="6"/>
  <c r="P747" i="6"/>
  <c r="P747" i="9" s="1"/>
  <c r="K747" i="6"/>
  <c r="K747" i="8" s="1"/>
  <c r="E747" i="6"/>
  <c r="E747" i="10" s="1"/>
  <c r="V745" i="9"/>
  <c r="V745" i="8"/>
  <c r="I744" i="6"/>
  <c r="I744" i="10" s="1"/>
  <c r="E744" i="6"/>
  <c r="C735" i="6"/>
  <c r="F732" i="6"/>
  <c r="G730" i="6"/>
  <c r="C728" i="6"/>
  <c r="H726" i="6"/>
  <c r="I717" i="6"/>
  <c r="I717" i="9" s="1"/>
  <c r="G711" i="6"/>
  <c r="H702" i="6"/>
  <c r="P699" i="6"/>
  <c r="P699" i="9" s="1"/>
  <c r="K699" i="6"/>
  <c r="K699" i="8" s="1"/>
  <c r="C699" i="6"/>
  <c r="V697" i="9"/>
  <c r="V697" i="8"/>
  <c r="F696" i="6"/>
  <c r="C687" i="6"/>
  <c r="G682" i="6"/>
  <c r="E680" i="6"/>
  <c r="H678" i="6"/>
  <c r="J678" i="6" s="1"/>
  <c r="E576" i="6"/>
  <c r="G567" i="6"/>
  <c r="G567" i="9" s="1"/>
  <c r="C555" i="6"/>
  <c r="P793" i="6"/>
  <c r="P793" i="9" s="1"/>
  <c r="K771" i="6"/>
  <c r="K771" i="8" s="1"/>
  <c r="K711" i="6"/>
  <c r="K711" i="8" s="1"/>
  <c r="H731" i="6"/>
  <c r="G723" i="6"/>
  <c r="I722" i="6"/>
  <c r="H707" i="6"/>
  <c r="E706" i="6"/>
  <c r="C697" i="6"/>
  <c r="H683" i="6"/>
  <c r="C680" i="6"/>
  <c r="C680" i="8" s="1"/>
  <c r="F677" i="6"/>
  <c r="I674" i="6"/>
  <c r="I674" i="8" s="1"/>
  <c r="P668" i="6"/>
  <c r="P668" i="9" s="1"/>
  <c r="K668" i="6"/>
  <c r="K668" i="8" s="1"/>
  <c r="G668" i="6"/>
  <c r="H659" i="6"/>
  <c r="C656" i="6"/>
  <c r="D656" i="6" s="1"/>
  <c r="H650" i="6"/>
  <c r="P644" i="6"/>
  <c r="P644" i="9" s="1"/>
  <c r="K644" i="6"/>
  <c r="K644" i="8" s="1"/>
  <c r="H635" i="6"/>
  <c r="H635" i="9" s="1"/>
  <c r="G632" i="6"/>
  <c r="I626" i="6"/>
  <c r="G622" i="6"/>
  <c r="P620" i="6"/>
  <c r="P620" i="9" s="1"/>
  <c r="K620" i="6"/>
  <c r="K620" i="8" s="1"/>
  <c r="H611" i="6"/>
  <c r="E606" i="6"/>
  <c r="I603" i="6"/>
  <c r="I602" i="6"/>
  <c r="K596" i="6"/>
  <c r="K596" i="8" s="1"/>
  <c r="P596" i="6"/>
  <c r="P596" i="9" s="1"/>
  <c r="H587" i="6"/>
  <c r="H587" i="8" s="1"/>
  <c r="H583" i="6"/>
  <c r="J583" i="6" s="1"/>
  <c r="F579" i="6"/>
  <c r="I578" i="6"/>
  <c r="I578" i="2" s="1"/>
  <c r="P572" i="6"/>
  <c r="P572" i="9" s="1"/>
  <c r="K572" i="6"/>
  <c r="K572" i="8" s="1"/>
  <c r="H563" i="6"/>
  <c r="G687" i="6"/>
  <c r="K625" i="6"/>
  <c r="K625" i="8" s="1"/>
  <c r="P853" i="6"/>
  <c r="P853" i="9" s="1"/>
  <c r="K853" i="6"/>
  <c r="K853" i="8" s="1"/>
  <c r="R822" i="6"/>
  <c r="R822" i="8" s="1"/>
  <c r="R798" i="6"/>
  <c r="R774" i="6"/>
  <c r="C774" i="6"/>
  <c r="C774" i="8" s="1"/>
  <c r="C759" i="6"/>
  <c r="R750" i="6"/>
  <c r="P721" i="6"/>
  <c r="P721" i="9" s="1"/>
  <c r="K721" i="6"/>
  <c r="K721" i="8" s="1"/>
  <c r="R702" i="6"/>
  <c r="R702" i="8" s="1"/>
  <c r="C702" i="6"/>
  <c r="K697" i="6"/>
  <c r="K697" i="8" s="1"/>
  <c r="P697" i="6"/>
  <c r="P697" i="9" s="1"/>
  <c r="R678" i="6"/>
  <c r="R678" i="2" s="1"/>
  <c r="P673" i="6"/>
  <c r="P673" i="9" s="1"/>
  <c r="K673" i="6"/>
  <c r="K673" i="8" s="1"/>
  <c r="R654" i="6"/>
  <c r="R654" i="8" s="1"/>
  <c r="K649" i="6"/>
  <c r="K649" i="8" s="1"/>
  <c r="P649" i="6"/>
  <c r="P649" i="9" s="1"/>
  <c r="C639" i="6"/>
  <c r="E635" i="6"/>
  <c r="R630" i="6"/>
  <c r="R606" i="6"/>
  <c r="C606" i="6"/>
  <c r="K601" i="6"/>
  <c r="K601" i="8" s="1"/>
  <c r="P601" i="6"/>
  <c r="P601" i="9" s="1"/>
  <c r="R582" i="6"/>
  <c r="C807" i="6"/>
  <c r="C807" i="9" s="1"/>
  <c r="P769" i="6"/>
  <c r="P769" i="9" s="1"/>
  <c r="K733" i="6"/>
  <c r="K733" i="8" s="1"/>
  <c r="K665" i="6"/>
  <c r="K665" i="8" s="1"/>
  <c r="V920" i="8"/>
  <c r="R686" i="6"/>
  <c r="C671" i="6"/>
  <c r="R662" i="6"/>
  <c r="P657" i="6"/>
  <c r="P657" i="9" s="1"/>
  <c r="K657" i="6"/>
  <c r="K657" i="8" s="1"/>
  <c r="R614" i="6"/>
  <c r="R614" i="8" s="1"/>
  <c r="C599" i="6"/>
  <c r="H577" i="6"/>
  <c r="N577" i="6" s="1"/>
  <c r="N577" i="8" s="1"/>
  <c r="R566" i="6"/>
  <c r="R566" i="8" s="1"/>
  <c r="P561" i="6"/>
  <c r="P561" i="9" s="1"/>
  <c r="K561" i="6"/>
  <c r="K561" i="8" s="1"/>
  <c r="R542" i="6"/>
  <c r="R518" i="6"/>
  <c r="K513" i="6"/>
  <c r="K513" i="8" s="1"/>
  <c r="P513" i="6"/>
  <c r="P513" i="9" s="1"/>
  <c r="R470" i="6"/>
  <c r="P465" i="6"/>
  <c r="P465" i="9" s="1"/>
  <c r="K465" i="6"/>
  <c r="K465" i="8" s="1"/>
  <c r="P633" i="6"/>
  <c r="P633" i="9" s="1"/>
  <c r="K617" i="6"/>
  <c r="K617" i="8" s="1"/>
  <c r="K598" i="6"/>
  <c r="K598" i="8" s="1"/>
  <c r="R766" i="6"/>
  <c r="R766" i="8" s="1"/>
  <c r="R718" i="6"/>
  <c r="R694" i="6"/>
  <c r="C694" i="6"/>
  <c r="K689" i="6"/>
  <c r="K689" i="8" s="1"/>
  <c r="P689" i="6"/>
  <c r="P689" i="9" s="1"/>
  <c r="R670" i="6"/>
  <c r="R646" i="6"/>
  <c r="R622" i="6"/>
  <c r="R622" i="9" s="1"/>
  <c r="R598" i="6"/>
  <c r="K581" i="6"/>
  <c r="K581" i="8" s="1"/>
  <c r="P581" i="6"/>
  <c r="P581" i="9" s="1"/>
  <c r="R574" i="6"/>
  <c r="R574" i="10" s="1"/>
  <c r="R526" i="6"/>
  <c r="P521" i="6"/>
  <c r="P521" i="9" s="1"/>
  <c r="K521" i="6"/>
  <c r="K521" i="8" s="1"/>
  <c r="K509" i="6"/>
  <c r="K509" i="8" s="1"/>
  <c r="P509" i="6"/>
  <c r="P509" i="9" s="1"/>
  <c r="F504" i="6"/>
  <c r="F504" i="8" s="1"/>
  <c r="E483" i="6"/>
  <c r="R478" i="6"/>
  <c r="R478" i="2" s="1"/>
  <c r="K473" i="6"/>
  <c r="K473" i="8" s="1"/>
  <c r="P473" i="6"/>
  <c r="P473" i="9" s="1"/>
  <c r="E459" i="6"/>
  <c r="K910" i="6"/>
  <c r="K910" i="8" s="1"/>
  <c r="P802" i="6"/>
  <c r="P802" i="9" s="1"/>
  <c r="K797" i="6"/>
  <c r="K797" i="8" s="1"/>
  <c r="P737" i="6"/>
  <c r="P737" i="9" s="1"/>
  <c r="K609" i="6"/>
  <c r="K609" i="8" s="1"/>
  <c r="K603" i="6"/>
  <c r="K603" i="8" s="1"/>
  <c r="K545" i="6"/>
  <c r="K545" i="8" s="1"/>
  <c r="V848" i="9"/>
  <c r="H801" i="6"/>
  <c r="N801" i="6" s="1"/>
  <c r="N801" i="8" s="1"/>
  <c r="G749" i="6"/>
  <c r="V747" i="9"/>
  <c r="V747" i="8"/>
  <c r="R742" i="6"/>
  <c r="R742" i="10" s="1"/>
  <c r="F720" i="6"/>
  <c r="R987" i="6"/>
  <c r="R975" i="6"/>
  <c r="R963" i="6"/>
  <c r="R963" i="10" s="1"/>
  <c r="C963" i="6"/>
  <c r="C943" i="6"/>
  <c r="R939" i="6"/>
  <c r="G936" i="6"/>
  <c r="R927" i="6"/>
  <c r="R915" i="6"/>
  <c r="R915" i="10" s="1"/>
  <c r="R903" i="6"/>
  <c r="P898" i="6"/>
  <c r="P898" i="9" s="1"/>
  <c r="K898" i="6"/>
  <c r="K898" i="8" s="1"/>
  <c r="R891" i="6"/>
  <c r="R867" i="6"/>
  <c r="R855" i="6"/>
  <c r="P838" i="6"/>
  <c r="P838" i="9" s="1"/>
  <c r="K838" i="6"/>
  <c r="K838" i="8" s="1"/>
  <c r="V824" i="9"/>
  <c r="V824" i="8"/>
  <c r="R819" i="6"/>
  <c r="R795" i="6"/>
  <c r="R771" i="6"/>
  <c r="R771" i="9" s="1"/>
  <c r="G754" i="6"/>
  <c r="G754" i="2" s="1"/>
  <c r="R747" i="6"/>
  <c r="R735" i="6"/>
  <c r="R735" i="10" s="1"/>
  <c r="P730" i="6"/>
  <c r="P730" i="9" s="1"/>
  <c r="K730" i="6"/>
  <c r="K730" i="8" s="1"/>
  <c r="R723" i="6"/>
  <c r="C703" i="6"/>
  <c r="R699" i="6"/>
  <c r="R687" i="6"/>
  <c r="F684" i="6"/>
  <c r="G672" i="6"/>
  <c r="G672" i="10" s="1"/>
  <c r="R651" i="6"/>
  <c r="R651" i="10" s="1"/>
  <c r="C646" i="6"/>
  <c r="D646" i="6" s="1"/>
  <c r="H633" i="6"/>
  <c r="R603" i="6"/>
  <c r="I600" i="6"/>
  <c r="C598" i="6"/>
  <c r="R579" i="6"/>
  <c r="I532" i="6"/>
  <c r="R507" i="6"/>
  <c r="R459" i="6"/>
  <c r="R459" i="8" s="1"/>
  <c r="P886" i="6"/>
  <c r="P886" i="9" s="1"/>
  <c r="K742" i="6"/>
  <c r="K742" i="8" s="1"/>
  <c r="K713" i="6"/>
  <c r="K713" i="8" s="1"/>
  <c r="K557" i="6"/>
  <c r="K557" i="8" s="1"/>
  <c r="V992" i="8"/>
  <c r="I669" i="6"/>
  <c r="G663" i="6"/>
  <c r="F660" i="6"/>
  <c r="H654" i="6"/>
  <c r="P651" i="6"/>
  <c r="P651" i="9" s="1"/>
  <c r="K651" i="6"/>
  <c r="K651" i="8" s="1"/>
  <c r="E651" i="6"/>
  <c r="E651" i="10" s="1"/>
  <c r="G639" i="6"/>
  <c r="G639" i="9" s="1"/>
  <c r="K627" i="6"/>
  <c r="K627" i="8" s="1"/>
  <c r="P627" i="6"/>
  <c r="P627" i="9" s="1"/>
  <c r="E624" i="6"/>
  <c r="I621" i="6"/>
  <c r="I621" i="8" s="1"/>
  <c r="G615" i="6"/>
  <c r="H614" i="6"/>
  <c r="H606" i="6"/>
  <c r="E600" i="6"/>
  <c r="G591" i="6"/>
  <c r="H590" i="6"/>
  <c r="G586" i="6"/>
  <c r="G586" i="2" s="1"/>
  <c r="C584" i="6"/>
  <c r="G576" i="6"/>
  <c r="F576" i="6"/>
  <c r="F576" i="2" s="1"/>
  <c r="I573" i="6"/>
  <c r="C567" i="6"/>
  <c r="D567" i="6" s="1"/>
  <c r="H558" i="6"/>
  <c r="F552" i="6"/>
  <c r="I549" i="6"/>
  <c r="K543" i="6"/>
  <c r="K543" i="8" s="1"/>
  <c r="P543" i="6"/>
  <c r="P543" i="9" s="1"/>
  <c r="G543" i="6"/>
  <c r="G538" i="6"/>
  <c r="G538" i="10" s="1"/>
  <c r="E536" i="6"/>
  <c r="H534" i="6"/>
  <c r="H534" i="10" s="1"/>
  <c r="K531" i="6"/>
  <c r="K531" i="8" s="1"/>
  <c r="P531" i="6"/>
  <c r="P531" i="9" s="1"/>
  <c r="F528" i="6"/>
  <c r="F528" i="8" s="1"/>
  <c r="I525" i="6"/>
  <c r="I525" i="8" s="1"/>
  <c r="C519" i="6"/>
  <c r="C512" i="6"/>
  <c r="G509" i="6"/>
  <c r="G495" i="6"/>
  <c r="H486" i="6"/>
  <c r="C464" i="6"/>
  <c r="D464" i="6" s="1"/>
  <c r="H462" i="6"/>
  <c r="K459" i="6"/>
  <c r="K459" i="8" s="1"/>
  <c r="P459" i="6"/>
  <c r="P459" i="9" s="1"/>
  <c r="K569" i="6"/>
  <c r="K569" i="8" s="1"/>
  <c r="K533" i="6"/>
  <c r="K533" i="8" s="1"/>
  <c r="I554" i="6"/>
  <c r="R541" i="6"/>
  <c r="H539" i="6"/>
  <c r="I530" i="6"/>
  <c r="G524" i="6"/>
  <c r="G524" i="8" s="1"/>
  <c r="F521" i="6"/>
  <c r="R517" i="6"/>
  <c r="R517" i="10" s="1"/>
  <c r="H515" i="6"/>
  <c r="G507" i="6"/>
  <c r="M507" i="6" s="1"/>
  <c r="M507" i="8" s="1"/>
  <c r="I506" i="6"/>
  <c r="F497" i="6"/>
  <c r="L497" i="6" s="1"/>
  <c r="L497" i="8" s="1"/>
  <c r="R493" i="6"/>
  <c r="H491" i="6"/>
  <c r="N491" i="6" s="1"/>
  <c r="N491" i="8" s="1"/>
  <c r="F485" i="6"/>
  <c r="I483" i="6"/>
  <c r="I482" i="6"/>
  <c r="G478" i="6"/>
  <c r="M478" i="6" s="1"/>
  <c r="M478" i="8" s="1"/>
  <c r="C476" i="6"/>
  <c r="C476" i="10" s="1"/>
  <c r="R469" i="6"/>
  <c r="H467" i="6"/>
  <c r="K467" i="6"/>
  <c r="K467" i="8" s="1"/>
  <c r="G560" i="6"/>
  <c r="M560" i="6" s="1"/>
  <c r="M560" i="8" s="1"/>
  <c r="R558" i="6"/>
  <c r="R558" i="9" s="1"/>
  <c r="F512" i="6"/>
  <c r="C551" i="6"/>
  <c r="G541" i="6"/>
  <c r="R537" i="6"/>
  <c r="F536" i="6"/>
  <c r="I533" i="6"/>
  <c r="I533" i="8" s="1"/>
  <c r="G527" i="6"/>
  <c r="H526" i="6"/>
  <c r="G522" i="6"/>
  <c r="R520" i="6"/>
  <c r="H518" i="6"/>
  <c r="I509" i="6"/>
  <c r="G498" i="6"/>
  <c r="R496" i="6"/>
  <c r="H494" i="6"/>
  <c r="I493" i="6"/>
  <c r="F488" i="6"/>
  <c r="I485" i="6"/>
  <c r="I485" i="10" s="1"/>
  <c r="H478" i="6"/>
  <c r="I469" i="6"/>
  <c r="I464" i="6"/>
  <c r="I461" i="6"/>
  <c r="G551" i="6"/>
  <c r="M551" i="6" s="1"/>
  <c r="M551" i="8" s="1"/>
  <c r="P502" i="6"/>
  <c r="P502" i="9" s="1"/>
  <c r="P491" i="6"/>
  <c r="P491" i="9" s="1"/>
  <c r="R555" i="6"/>
  <c r="R519" i="6"/>
  <c r="E512" i="6"/>
  <c r="R483" i="6"/>
  <c r="K548" i="6"/>
  <c r="K548" i="8" s="1"/>
  <c r="L979" i="6"/>
  <c r="L979" i="8" s="1"/>
  <c r="F979" i="10"/>
  <c r="F979" i="2"/>
  <c r="F979" i="9"/>
  <c r="F979" i="8"/>
  <c r="G971" i="8"/>
  <c r="C953" i="10"/>
  <c r="C953" i="2"/>
  <c r="C953" i="9"/>
  <c r="Y953" i="9" s="1"/>
  <c r="C953" i="8"/>
  <c r="D953" i="6"/>
  <c r="F934" i="10"/>
  <c r="F934" i="2"/>
  <c r="F934" i="9"/>
  <c r="F934" i="8"/>
  <c r="L934" i="6"/>
  <c r="L934" i="8" s="1"/>
  <c r="J931" i="6"/>
  <c r="H931" i="10"/>
  <c r="H931" i="2"/>
  <c r="H931" i="9"/>
  <c r="H931" i="8"/>
  <c r="H927" i="2"/>
  <c r="H927" i="9"/>
  <c r="H927" i="8"/>
  <c r="N927" i="6"/>
  <c r="N927" i="8" s="1"/>
  <c r="D905" i="6"/>
  <c r="C905" i="10"/>
  <c r="C905" i="2"/>
  <c r="C905" i="9"/>
  <c r="C905" i="8"/>
  <c r="L897" i="6"/>
  <c r="L897" i="8" s="1"/>
  <c r="F897" i="10"/>
  <c r="F897" i="2"/>
  <c r="F897" i="8"/>
  <c r="F897" i="9"/>
  <c r="F894" i="10"/>
  <c r="F894" i="2"/>
  <c r="I881" i="9"/>
  <c r="M859" i="6"/>
  <c r="M859" i="8" s="1"/>
  <c r="G859" i="10"/>
  <c r="G859" i="2"/>
  <c r="G859" i="9"/>
  <c r="G859" i="8"/>
  <c r="E829" i="10"/>
  <c r="E829" i="2"/>
  <c r="E829" i="9"/>
  <c r="E829" i="8"/>
  <c r="C777" i="8"/>
  <c r="D777" i="6"/>
  <c r="F769" i="10"/>
  <c r="F769" i="2"/>
  <c r="F769" i="9"/>
  <c r="F769" i="8"/>
  <c r="L769" i="6"/>
  <c r="L769" i="8" s="1"/>
  <c r="E766" i="10"/>
  <c r="E766" i="2"/>
  <c r="E766" i="9"/>
  <c r="E766" i="8"/>
  <c r="I710" i="10"/>
  <c r="I710" i="2"/>
  <c r="I710" i="9"/>
  <c r="I710" i="8"/>
  <c r="C697" i="10"/>
  <c r="E689" i="10"/>
  <c r="E689" i="2"/>
  <c r="E689" i="9"/>
  <c r="E689" i="8"/>
  <c r="F649" i="10"/>
  <c r="F649" i="2"/>
  <c r="F649" i="9"/>
  <c r="F649" i="8"/>
  <c r="L649" i="6"/>
  <c r="L649" i="8" s="1"/>
  <c r="L638" i="6"/>
  <c r="L638" i="8" s="1"/>
  <c r="F638" i="10"/>
  <c r="F638" i="2"/>
  <c r="F638" i="9"/>
  <c r="F638" i="8"/>
  <c r="R613" i="10"/>
  <c r="R613" i="2"/>
  <c r="R613" i="9"/>
  <c r="R613" i="8"/>
  <c r="E606" i="9"/>
  <c r="E585" i="10"/>
  <c r="E585" i="2"/>
  <c r="E585" i="9"/>
  <c r="E585" i="8"/>
  <c r="E566" i="8"/>
  <c r="A544" i="10"/>
  <c r="A544" i="2"/>
  <c r="A544" i="9"/>
  <c r="A544" i="8"/>
  <c r="G996" i="10"/>
  <c r="G996" i="2"/>
  <c r="G996" i="9"/>
  <c r="G996" i="8"/>
  <c r="M996" i="6"/>
  <c r="M996" i="8" s="1"/>
  <c r="I994" i="10"/>
  <c r="I994" i="2"/>
  <c r="I994" i="9"/>
  <c r="I994" i="8"/>
  <c r="I993" i="9"/>
  <c r="I993" i="2"/>
  <c r="H962" i="10"/>
  <c r="H962" i="2"/>
  <c r="N962" i="6"/>
  <c r="N962" i="8" s="1"/>
  <c r="G958" i="10"/>
  <c r="I954" i="2"/>
  <c r="I935" i="10"/>
  <c r="I935" i="2"/>
  <c r="I935" i="9"/>
  <c r="I935" i="8"/>
  <c r="I931" i="10"/>
  <c r="I931" i="2"/>
  <c r="I931" i="9"/>
  <c r="I931" i="8"/>
  <c r="E930" i="2"/>
  <c r="H919" i="2"/>
  <c r="I910" i="2"/>
  <c r="I910" i="9"/>
  <c r="I910" i="8"/>
  <c r="E902" i="10"/>
  <c r="E902" i="2"/>
  <c r="E902" i="9"/>
  <c r="E902" i="8"/>
  <c r="N895" i="6"/>
  <c r="N895" i="8" s="1"/>
  <c r="I891" i="2"/>
  <c r="L873" i="6"/>
  <c r="L873" i="8" s="1"/>
  <c r="G867" i="10"/>
  <c r="G867" i="2"/>
  <c r="G867" i="9"/>
  <c r="H852" i="10"/>
  <c r="E838" i="10"/>
  <c r="E838" i="2"/>
  <c r="E838" i="9"/>
  <c r="E838" i="8"/>
  <c r="F803" i="10"/>
  <c r="F803" i="2"/>
  <c r="F803" i="9"/>
  <c r="F803" i="8"/>
  <c r="L803" i="6"/>
  <c r="L803" i="8" s="1"/>
  <c r="A792" i="10"/>
  <c r="A792" i="2"/>
  <c r="A792" i="9"/>
  <c r="A792" i="8"/>
  <c r="F774" i="2"/>
  <c r="A768" i="10"/>
  <c r="A768" i="2"/>
  <c r="A768" i="9"/>
  <c r="A768" i="8"/>
  <c r="A752" i="10"/>
  <c r="A752" i="2"/>
  <c r="A752" i="9"/>
  <c r="A752" i="8"/>
  <c r="H723" i="8"/>
  <c r="C705" i="10"/>
  <c r="C705" i="2"/>
  <c r="C705" i="9"/>
  <c r="C705" i="8"/>
  <c r="C693" i="10"/>
  <c r="C693" i="2"/>
  <c r="C693" i="9"/>
  <c r="C693" i="8"/>
  <c r="D693" i="6"/>
  <c r="N687" i="6"/>
  <c r="N687" i="8" s="1"/>
  <c r="N661" i="6"/>
  <c r="N661" i="8" s="1"/>
  <c r="H661" i="10"/>
  <c r="H661" i="2"/>
  <c r="H661" i="9"/>
  <c r="H661" i="8"/>
  <c r="E646" i="10"/>
  <c r="E646" i="2"/>
  <c r="E646" i="8"/>
  <c r="E646" i="9"/>
  <c r="C594" i="10"/>
  <c r="C594" i="2"/>
  <c r="C594" i="9"/>
  <c r="C594" i="8"/>
  <c r="D594" i="6"/>
  <c r="F582" i="10"/>
  <c r="F582" i="2"/>
  <c r="F582" i="9"/>
  <c r="F582" i="8"/>
  <c r="L582" i="6"/>
  <c r="L582" i="8" s="1"/>
  <c r="G510" i="10"/>
  <c r="G510" i="2"/>
  <c r="G510" i="9"/>
  <c r="G510" i="8"/>
  <c r="M510" i="6"/>
  <c r="M510" i="8" s="1"/>
  <c r="I489" i="10"/>
  <c r="I489" i="2"/>
  <c r="I489" i="9"/>
  <c r="I489" i="8"/>
  <c r="G478" i="10"/>
  <c r="G478" i="2"/>
  <c r="G478" i="9"/>
  <c r="G478" i="8"/>
  <c r="A987" i="10"/>
  <c r="A987" i="2"/>
  <c r="A987" i="9"/>
  <c r="R984" i="2"/>
  <c r="C975" i="9"/>
  <c r="C975" i="8"/>
  <c r="I973" i="8"/>
  <c r="E968" i="10"/>
  <c r="E968" i="2"/>
  <c r="E968" i="9"/>
  <c r="E968" i="8"/>
  <c r="I957" i="10"/>
  <c r="I957" i="2"/>
  <c r="I957" i="9"/>
  <c r="I957" i="8"/>
  <c r="R952" i="10"/>
  <c r="R952" i="2"/>
  <c r="R952" i="9"/>
  <c r="R952" i="8"/>
  <c r="E952" i="10"/>
  <c r="E952" i="2"/>
  <c r="E952" i="9"/>
  <c r="E952" i="8"/>
  <c r="J950" i="6"/>
  <c r="H950" i="10"/>
  <c r="H950" i="2"/>
  <c r="H950" i="9"/>
  <c r="H950" i="8"/>
  <c r="N950" i="6"/>
  <c r="N950" i="8" s="1"/>
  <c r="M943" i="6"/>
  <c r="M943" i="8" s="1"/>
  <c r="G943" i="10"/>
  <c r="G943" i="2"/>
  <c r="G943" i="9"/>
  <c r="G943" i="8"/>
  <c r="R936" i="10"/>
  <c r="R936" i="9"/>
  <c r="R936" i="2"/>
  <c r="R936" i="8"/>
  <c r="N926" i="6"/>
  <c r="N926" i="8" s="1"/>
  <c r="H926" i="10"/>
  <c r="H926" i="2"/>
  <c r="H926" i="9"/>
  <c r="H926" i="8"/>
  <c r="R920" i="10"/>
  <c r="R920" i="2"/>
  <c r="R920" i="9"/>
  <c r="R920" i="8"/>
  <c r="F920" i="9"/>
  <c r="I917" i="10"/>
  <c r="I917" i="2"/>
  <c r="I917" i="9"/>
  <c r="I917" i="8"/>
  <c r="A907" i="10"/>
  <c r="A907" i="2"/>
  <c r="A907" i="9"/>
  <c r="A907" i="8"/>
  <c r="R904" i="10"/>
  <c r="R904" i="2"/>
  <c r="R904" i="9"/>
  <c r="R904" i="8"/>
  <c r="C895" i="8"/>
  <c r="A883" i="10"/>
  <c r="A883" i="2"/>
  <c r="A883" i="9"/>
  <c r="A883" i="8"/>
  <c r="R872" i="10"/>
  <c r="R872" i="2"/>
  <c r="R872" i="9"/>
  <c r="R872" i="8"/>
  <c r="A867" i="10"/>
  <c r="A867" i="2"/>
  <c r="A867" i="9"/>
  <c r="A867" i="8"/>
  <c r="R864" i="9"/>
  <c r="R856" i="10"/>
  <c r="R856" i="2"/>
  <c r="R856" i="9"/>
  <c r="R856" i="8"/>
  <c r="F856" i="10"/>
  <c r="F856" i="2"/>
  <c r="F856" i="9"/>
  <c r="F856" i="8"/>
  <c r="L856" i="6"/>
  <c r="L856" i="8" s="1"/>
  <c r="G855" i="10"/>
  <c r="G855" i="9"/>
  <c r="F848" i="10"/>
  <c r="F848" i="2"/>
  <c r="F848" i="8"/>
  <c r="I845" i="10"/>
  <c r="I845" i="2"/>
  <c r="I845" i="9"/>
  <c r="I845" i="8"/>
  <c r="A843" i="10"/>
  <c r="A843" i="2"/>
  <c r="A843" i="9"/>
  <c r="A843" i="8"/>
  <c r="E840" i="10"/>
  <c r="E840" i="2"/>
  <c r="E840" i="8"/>
  <c r="I829" i="9"/>
  <c r="I829" i="8"/>
  <c r="R824" i="10"/>
  <c r="R824" i="2"/>
  <c r="R824" i="9"/>
  <c r="R824" i="8"/>
  <c r="C815" i="10"/>
  <c r="C815" i="2"/>
  <c r="C815" i="9"/>
  <c r="C815" i="8"/>
  <c r="D815" i="6"/>
  <c r="R808" i="10"/>
  <c r="R808" i="2"/>
  <c r="R808" i="9"/>
  <c r="R808" i="8"/>
  <c r="A803" i="10"/>
  <c r="A803" i="2"/>
  <c r="A803" i="9"/>
  <c r="A803" i="8"/>
  <c r="E800" i="10"/>
  <c r="E800" i="2"/>
  <c r="E800" i="9"/>
  <c r="E800" i="8"/>
  <c r="R768" i="10"/>
  <c r="R768" i="2"/>
  <c r="R768" i="9"/>
  <c r="R768" i="8"/>
  <c r="F768" i="2"/>
  <c r="H766" i="10"/>
  <c r="H766" i="2"/>
  <c r="G759" i="10"/>
  <c r="G759" i="2"/>
  <c r="G759" i="9"/>
  <c r="G759" i="8"/>
  <c r="R752" i="10"/>
  <c r="R752" i="2"/>
  <c r="R752" i="9"/>
  <c r="R752" i="8"/>
  <c r="H750" i="10"/>
  <c r="H750" i="2"/>
  <c r="E744" i="9"/>
  <c r="E744" i="8"/>
  <c r="C735" i="10"/>
  <c r="A723" i="10"/>
  <c r="A723" i="2"/>
  <c r="A723" i="9"/>
  <c r="A723" i="8"/>
  <c r="A715" i="10"/>
  <c r="A715" i="2"/>
  <c r="A715" i="9"/>
  <c r="A715" i="8"/>
  <c r="I709" i="10"/>
  <c r="I709" i="2"/>
  <c r="I709" i="9"/>
  <c r="I709" i="8"/>
  <c r="E704" i="10"/>
  <c r="E704" i="2"/>
  <c r="E704" i="9"/>
  <c r="E704" i="8"/>
  <c r="H694" i="9"/>
  <c r="H694" i="8"/>
  <c r="R688" i="10"/>
  <c r="R688" i="2"/>
  <c r="R688" i="9"/>
  <c r="R688" i="8"/>
  <c r="E688" i="9"/>
  <c r="D679" i="6"/>
  <c r="C679" i="10"/>
  <c r="C679" i="2"/>
  <c r="C679" i="9"/>
  <c r="C679" i="8"/>
  <c r="A675" i="10"/>
  <c r="A675" i="2"/>
  <c r="A675" i="9"/>
  <c r="A675" i="8"/>
  <c r="I669" i="10"/>
  <c r="A667" i="10"/>
  <c r="A667" i="2"/>
  <c r="A667" i="9"/>
  <c r="A667" i="8"/>
  <c r="M647" i="6"/>
  <c r="M647" i="8" s="1"/>
  <c r="G647" i="10"/>
  <c r="G647" i="2"/>
  <c r="G647" i="9"/>
  <c r="G647" i="8"/>
  <c r="A643" i="10"/>
  <c r="A643" i="2"/>
  <c r="A643" i="9"/>
  <c r="A643" i="8"/>
  <c r="M639" i="6"/>
  <c r="M639" i="8" s="1"/>
  <c r="G639" i="8"/>
  <c r="A635" i="10"/>
  <c r="A635" i="2"/>
  <c r="A635" i="9"/>
  <c r="A635" i="8"/>
  <c r="I629" i="10"/>
  <c r="I629" i="2"/>
  <c r="I629" i="9"/>
  <c r="I629" i="8"/>
  <c r="A619" i="10"/>
  <c r="A619" i="2"/>
  <c r="A619" i="9"/>
  <c r="A619" i="8"/>
  <c r="G615" i="9"/>
  <c r="G615" i="8"/>
  <c r="E600" i="10"/>
  <c r="E600" i="9"/>
  <c r="E600" i="8"/>
  <c r="E600" i="2"/>
  <c r="N598" i="6"/>
  <c r="N598" i="8" s="1"/>
  <c r="H598" i="10"/>
  <c r="H598" i="2"/>
  <c r="H598" i="9"/>
  <c r="H598" i="8"/>
  <c r="I589" i="8"/>
  <c r="R584" i="10"/>
  <c r="R584" i="2"/>
  <c r="R584" i="9"/>
  <c r="R584" i="8"/>
  <c r="C559" i="10"/>
  <c r="C559" i="2"/>
  <c r="D559" i="6"/>
  <c r="H558" i="10"/>
  <c r="H558" i="8"/>
  <c r="N558" i="6"/>
  <c r="N558" i="8" s="1"/>
  <c r="R552" i="10"/>
  <c r="L552" i="6"/>
  <c r="L552" i="8" s="1"/>
  <c r="R536" i="10"/>
  <c r="R536" i="2"/>
  <c r="R536" i="9"/>
  <c r="R536" i="8"/>
  <c r="G535" i="2"/>
  <c r="I533" i="10"/>
  <c r="I533" i="2"/>
  <c r="I533" i="9"/>
  <c r="L528" i="6"/>
  <c r="L528" i="8" s="1"/>
  <c r="F528" i="9"/>
  <c r="R512" i="10"/>
  <c r="R512" i="2"/>
  <c r="R512" i="9"/>
  <c r="R512" i="8"/>
  <c r="I509" i="2"/>
  <c r="E496" i="10"/>
  <c r="E496" i="2"/>
  <c r="E496" i="9"/>
  <c r="E496" i="8"/>
  <c r="H494" i="10"/>
  <c r="R488" i="10"/>
  <c r="R488" i="2"/>
  <c r="R488" i="9"/>
  <c r="R488" i="8"/>
  <c r="G487" i="2"/>
  <c r="G487" i="8"/>
  <c r="G487" i="9"/>
  <c r="I485" i="2"/>
  <c r="I485" i="9"/>
  <c r="I485" i="8"/>
  <c r="A483" i="10"/>
  <c r="A483" i="2"/>
  <c r="A483" i="9"/>
  <c r="A483" i="8"/>
  <c r="A475" i="10"/>
  <c r="A475" i="2"/>
  <c r="A475" i="9"/>
  <c r="A475" i="8"/>
  <c r="R464" i="10"/>
  <c r="R464" i="2"/>
  <c r="R464" i="8"/>
  <c r="R464" i="9"/>
  <c r="E984" i="2"/>
  <c r="E984" i="9"/>
  <c r="E984" i="8"/>
  <c r="H948" i="10"/>
  <c r="H948" i="2"/>
  <c r="H948" i="9"/>
  <c r="H948" i="8"/>
  <c r="N948" i="6"/>
  <c r="N948" i="8" s="1"/>
  <c r="I895" i="10"/>
  <c r="I895" i="2"/>
  <c r="I895" i="9"/>
  <c r="H888" i="10"/>
  <c r="H888" i="2"/>
  <c r="H888" i="9"/>
  <c r="H888" i="8"/>
  <c r="N888" i="6"/>
  <c r="N888" i="8" s="1"/>
  <c r="N877" i="6"/>
  <c r="N877" i="8" s="1"/>
  <c r="H877" i="10"/>
  <c r="H877" i="2"/>
  <c r="H877" i="9"/>
  <c r="H877" i="8"/>
  <c r="D848" i="10"/>
  <c r="D848" i="2"/>
  <c r="D848" i="9"/>
  <c r="D848" i="8"/>
  <c r="I788" i="10"/>
  <c r="I788" i="9"/>
  <c r="I788" i="2"/>
  <c r="I788" i="8"/>
  <c r="A745" i="10"/>
  <c r="A745" i="2"/>
  <c r="A745" i="9"/>
  <c r="A745" i="8"/>
  <c r="E683" i="10"/>
  <c r="E683" i="2"/>
  <c r="E683" i="9"/>
  <c r="E683" i="8"/>
  <c r="D610" i="6"/>
  <c r="C610" i="10"/>
  <c r="C610" i="2"/>
  <c r="C610" i="9"/>
  <c r="C610" i="8"/>
  <c r="I532" i="10"/>
  <c r="I532" i="9"/>
  <c r="A523" i="10"/>
  <c r="A523" i="2"/>
  <c r="A523" i="9"/>
  <c r="A523" i="8"/>
  <c r="D491" i="6"/>
  <c r="C491" i="10"/>
  <c r="C491" i="2"/>
  <c r="C491" i="9"/>
  <c r="C491" i="8"/>
  <c r="E472" i="10"/>
  <c r="A1000" i="10"/>
  <c r="A1000" i="2"/>
  <c r="A1000" i="9"/>
  <c r="A1000" i="8"/>
  <c r="H995" i="10"/>
  <c r="H995" i="2"/>
  <c r="H995" i="9"/>
  <c r="K992" i="6"/>
  <c r="K992" i="8" s="1"/>
  <c r="P992" i="6"/>
  <c r="P992" i="9" s="1"/>
  <c r="T991" i="10"/>
  <c r="V991" i="10" s="1"/>
  <c r="U991" i="10"/>
  <c r="W991" i="10" s="1"/>
  <c r="T991" i="2"/>
  <c r="V991" i="2" s="1"/>
  <c r="U991" i="2"/>
  <c r="F989" i="6"/>
  <c r="E989" i="6"/>
  <c r="C988" i="6"/>
  <c r="G988" i="6"/>
  <c r="I986" i="10"/>
  <c r="I986" i="2"/>
  <c r="A984" i="10"/>
  <c r="A984" i="2"/>
  <c r="A984" i="9"/>
  <c r="A984" i="8"/>
  <c r="G980" i="10"/>
  <c r="G980" i="9"/>
  <c r="G980" i="8"/>
  <c r="I978" i="10"/>
  <c r="I978" i="2"/>
  <c r="I978" i="9"/>
  <c r="I978" i="8"/>
  <c r="A976" i="10"/>
  <c r="A976" i="2"/>
  <c r="A976" i="9"/>
  <c r="A976" i="8"/>
  <c r="U975" i="10"/>
  <c r="W975" i="10" s="1"/>
  <c r="T975" i="10"/>
  <c r="V975" i="10" s="1"/>
  <c r="T975" i="2"/>
  <c r="V975" i="2" s="1"/>
  <c r="U975" i="2"/>
  <c r="V970" i="9"/>
  <c r="V970" i="8"/>
  <c r="P968" i="6"/>
  <c r="P968" i="9" s="1"/>
  <c r="K968" i="6"/>
  <c r="K968" i="8" s="1"/>
  <c r="E965" i="6"/>
  <c r="F965" i="6"/>
  <c r="G964" i="6"/>
  <c r="C964" i="6"/>
  <c r="V962" i="9"/>
  <c r="V962" i="8"/>
  <c r="R957" i="10"/>
  <c r="R957" i="2"/>
  <c r="R957" i="9"/>
  <c r="R957" i="8"/>
  <c r="G956" i="6"/>
  <c r="C956" i="6"/>
  <c r="V954" i="9"/>
  <c r="V954" i="8"/>
  <c r="A952" i="10"/>
  <c r="A952" i="2"/>
  <c r="A952" i="9"/>
  <c r="A952" i="8"/>
  <c r="T951" i="10"/>
  <c r="V951" i="10" s="1"/>
  <c r="U951" i="10"/>
  <c r="W951" i="10" s="1"/>
  <c r="T951" i="2"/>
  <c r="V951" i="2" s="1"/>
  <c r="U951" i="2"/>
  <c r="R949" i="10"/>
  <c r="R949" i="2"/>
  <c r="R949" i="9"/>
  <c r="R949" i="8"/>
  <c r="E949" i="6"/>
  <c r="F949" i="6"/>
  <c r="C948" i="6"/>
  <c r="G948" i="6"/>
  <c r="V946" i="9"/>
  <c r="V946" i="8"/>
  <c r="A944" i="10"/>
  <c r="A944" i="2"/>
  <c r="A944" i="9"/>
  <c r="A944" i="8"/>
  <c r="T943" i="10"/>
  <c r="V943" i="10" s="1"/>
  <c r="U943" i="10"/>
  <c r="W943" i="10" s="1"/>
  <c r="Y943" i="10" s="1"/>
  <c r="T943" i="2"/>
  <c r="V943" i="2" s="1"/>
  <c r="U943" i="2"/>
  <c r="R941" i="10"/>
  <c r="R941" i="2"/>
  <c r="R941" i="9"/>
  <c r="R941" i="8"/>
  <c r="I938" i="10"/>
  <c r="T935" i="10"/>
  <c r="V935" i="10" s="1"/>
  <c r="U935" i="10"/>
  <c r="W935" i="10" s="1"/>
  <c r="T935" i="2"/>
  <c r="V935" i="2" s="1"/>
  <c r="U935" i="2"/>
  <c r="R933" i="10"/>
  <c r="R933" i="2"/>
  <c r="R933" i="9"/>
  <c r="R933" i="8"/>
  <c r="G932" i="6"/>
  <c r="C932" i="6"/>
  <c r="V930" i="9"/>
  <c r="V930" i="8"/>
  <c r="R925" i="10"/>
  <c r="R925" i="2"/>
  <c r="R925" i="9"/>
  <c r="R925" i="8"/>
  <c r="E925" i="6"/>
  <c r="F925" i="6"/>
  <c r="J923" i="6"/>
  <c r="H923" i="10"/>
  <c r="H923" i="2"/>
  <c r="H923" i="9"/>
  <c r="I922" i="10"/>
  <c r="I922" i="2"/>
  <c r="I922" i="9"/>
  <c r="I922" i="8"/>
  <c r="A920" i="10"/>
  <c r="A920" i="2"/>
  <c r="A920" i="9"/>
  <c r="A920" i="8"/>
  <c r="T919" i="10"/>
  <c r="V919" i="10" s="1"/>
  <c r="U919" i="10"/>
  <c r="W919" i="10" s="1"/>
  <c r="U919" i="2"/>
  <c r="T919" i="2"/>
  <c r="V919" i="2" s="1"/>
  <c r="F917" i="6"/>
  <c r="C917" i="6"/>
  <c r="E917" i="6"/>
  <c r="C916" i="6"/>
  <c r="G916" i="6"/>
  <c r="H915" i="10"/>
  <c r="H915" i="2"/>
  <c r="H915" i="9"/>
  <c r="H915" i="8"/>
  <c r="N915" i="6"/>
  <c r="N915" i="8" s="1"/>
  <c r="V914" i="9"/>
  <c r="V914" i="8"/>
  <c r="A912" i="10"/>
  <c r="A912" i="2"/>
  <c r="A912" i="9"/>
  <c r="A912" i="8"/>
  <c r="T911" i="10"/>
  <c r="V911" i="10" s="1"/>
  <c r="U911" i="10"/>
  <c r="W911" i="10" s="1"/>
  <c r="T911" i="2"/>
  <c r="V911" i="2" s="1"/>
  <c r="U911" i="2"/>
  <c r="J907" i="6"/>
  <c r="H907" i="10"/>
  <c r="H907" i="9"/>
  <c r="H907" i="2"/>
  <c r="H907" i="8"/>
  <c r="V906" i="9"/>
  <c r="V906" i="8"/>
  <c r="L905" i="6"/>
  <c r="L905" i="8" s="1"/>
  <c r="F905" i="10"/>
  <c r="F905" i="2"/>
  <c r="F905" i="9"/>
  <c r="F905" i="8"/>
  <c r="P904" i="6"/>
  <c r="P904" i="9" s="1"/>
  <c r="K904" i="6"/>
  <c r="K904" i="8" s="1"/>
  <c r="R901" i="10"/>
  <c r="R901" i="2"/>
  <c r="R901" i="9"/>
  <c r="R901" i="8"/>
  <c r="N898" i="6"/>
  <c r="N898" i="8" s="1"/>
  <c r="H898" i="10"/>
  <c r="H898" i="2"/>
  <c r="H898" i="9"/>
  <c r="H898" i="8"/>
  <c r="K896" i="6"/>
  <c r="K896" i="8" s="1"/>
  <c r="P896" i="6"/>
  <c r="P896" i="9" s="1"/>
  <c r="R893" i="10"/>
  <c r="R893" i="9"/>
  <c r="I890" i="10"/>
  <c r="I890" i="2"/>
  <c r="I890" i="9"/>
  <c r="I890" i="8"/>
  <c r="A888" i="10"/>
  <c r="A888" i="9"/>
  <c r="A888" i="2"/>
  <c r="A888" i="8"/>
  <c r="C885" i="6"/>
  <c r="F885" i="6"/>
  <c r="E885" i="6"/>
  <c r="N883" i="6"/>
  <c r="N883" i="8" s="1"/>
  <c r="H883" i="10"/>
  <c r="H883" i="2"/>
  <c r="H883" i="9"/>
  <c r="H883" i="8"/>
  <c r="V882" i="9"/>
  <c r="V882" i="8"/>
  <c r="A880" i="10"/>
  <c r="A880" i="2"/>
  <c r="A880" i="9"/>
  <c r="A880" i="8"/>
  <c r="U879" i="10"/>
  <c r="W879" i="10" s="1"/>
  <c r="T879" i="10"/>
  <c r="V879" i="10" s="1"/>
  <c r="T879" i="2"/>
  <c r="V879" i="2" s="1"/>
  <c r="U879" i="2"/>
  <c r="C876" i="6"/>
  <c r="G876" i="6"/>
  <c r="V874" i="9"/>
  <c r="V874" i="8"/>
  <c r="P872" i="6"/>
  <c r="P872" i="9" s="1"/>
  <c r="K872" i="6"/>
  <c r="K872" i="8" s="1"/>
  <c r="A872" i="10"/>
  <c r="A872" i="2"/>
  <c r="A872" i="9"/>
  <c r="A872" i="8"/>
  <c r="T871" i="10"/>
  <c r="V871" i="10" s="1"/>
  <c r="U871" i="10"/>
  <c r="W871" i="10" s="1"/>
  <c r="T871" i="2"/>
  <c r="V871" i="2" s="1"/>
  <c r="U871" i="2"/>
  <c r="F869" i="6"/>
  <c r="E869" i="6"/>
  <c r="C869" i="6"/>
  <c r="F865" i="6"/>
  <c r="I865" i="6"/>
  <c r="K864" i="6"/>
  <c r="K864" i="8" s="1"/>
  <c r="P864" i="6"/>
  <c r="P864" i="9" s="1"/>
  <c r="A864" i="10"/>
  <c r="A864" i="2"/>
  <c r="A864" i="9"/>
  <c r="A864" i="8"/>
  <c r="T863" i="10"/>
  <c r="V863" i="10" s="1"/>
  <c r="U863" i="10"/>
  <c r="W863" i="10" s="1"/>
  <c r="U863" i="2"/>
  <c r="T863" i="2"/>
  <c r="V863" i="2" s="1"/>
  <c r="E861" i="6"/>
  <c r="F861" i="6"/>
  <c r="G860" i="6"/>
  <c r="C860" i="6"/>
  <c r="V858" i="9"/>
  <c r="V858" i="8"/>
  <c r="L857" i="6"/>
  <c r="L857" i="8" s="1"/>
  <c r="F857" i="10"/>
  <c r="F857" i="2"/>
  <c r="F857" i="9"/>
  <c r="F857" i="8"/>
  <c r="T855" i="10"/>
  <c r="V855" i="10" s="1"/>
  <c r="U855" i="10"/>
  <c r="W855" i="10" s="1"/>
  <c r="T855" i="2"/>
  <c r="V855" i="2" s="1"/>
  <c r="U855" i="2"/>
  <c r="E853" i="6"/>
  <c r="F853" i="6"/>
  <c r="H851" i="2"/>
  <c r="H851" i="9"/>
  <c r="H851" i="8"/>
  <c r="V850" i="9"/>
  <c r="V850" i="8"/>
  <c r="I849" i="2"/>
  <c r="K848" i="6"/>
  <c r="K848" i="8" s="1"/>
  <c r="P848" i="6"/>
  <c r="P848" i="9" s="1"/>
  <c r="P840" i="6"/>
  <c r="P840" i="9" s="1"/>
  <c r="K840" i="6"/>
  <c r="K840" i="8" s="1"/>
  <c r="I834" i="10"/>
  <c r="I834" i="2"/>
  <c r="I834" i="9"/>
  <c r="I834" i="8"/>
  <c r="F833" i="6"/>
  <c r="G833" i="6"/>
  <c r="K832" i="6"/>
  <c r="K832" i="8" s="1"/>
  <c r="P832" i="6"/>
  <c r="P832" i="9" s="1"/>
  <c r="A832" i="10"/>
  <c r="A832" i="2"/>
  <c r="A832" i="9"/>
  <c r="A832" i="8"/>
  <c r="T831" i="10"/>
  <c r="V831" i="10" s="1"/>
  <c r="U831" i="10"/>
  <c r="W831" i="10" s="1"/>
  <c r="U831" i="2"/>
  <c r="T831" i="2"/>
  <c r="V831" i="2" s="1"/>
  <c r="R829" i="10"/>
  <c r="R829" i="2"/>
  <c r="R829" i="9"/>
  <c r="R829" i="8"/>
  <c r="I826" i="10"/>
  <c r="I826" i="2"/>
  <c r="I826" i="9"/>
  <c r="I826" i="8"/>
  <c r="J824" i="6"/>
  <c r="H824" i="10"/>
  <c r="H824" i="2"/>
  <c r="H824" i="9"/>
  <c r="H824" i="8"/>
  <c r="N824" i="6"/>
  <c r="N824" i="8" s="1"/>
  <c r="R821" i="10"/>
  <c r="R821" i="2"/>
  <c r="R821" i="9"/>
  <c r="R821" i="8"/>
  <c r="F821" i="6"/>
  <c r="E821" i="6"/>
  <c r="G820" i="6"/>
  <c r="C820" i="6"/>
  <c r="E820" i="6"/>
  <c r="I818" i="10"/>
  <c r="I818" i="2"/>
  <c r="I818" i="9"/>
  <c r="I818" i="8"/>
  <c r="P816" i="6"/>
  <c r="P816" i="9" s="1"/>
  <c r="K816" i="6"/>
  <c r="K816" i="8" s="1"/>
  <c r="T815" i="10"/>
  <c r="V815" i="10" s="1"/>
  <c r="U815" i="10"/>
  <c r="W815" i="10" s="1"/>
  <c r="Y815" i="10" s="1"/>
  <c r="U815" i="2"/>
  <c r="T815" i="2"/>
  <c r="V815" i="2" s="1"/>
  <c r="F815" i="6"/>
  <c r="I810" i="9"/>
  <c r="L809" i="6"/>
  <c r="L809" i="8" s="1"/>
  <c r="F809" i="10"/>
  <c r="F809" i="2"/>
  <c r="F809" i="9"/>
  <c r="F809" i="8"/>
  <c r="A808" i="10"/>
  <c r="A808" i="2"/>
  <c r="A808" i="9"/>
  <c r="A808" i="8"/>
  <c r="R805" i="10"/>
  <c r="R805" i="2"/>
  <c r="R805" i="9"/>
  <c r="R805" i="8"/>
  <c r="F805" i="6"/>
  <c r="C805" i="6"/>
  <c r="E805" i="6"/>
  <c r="C804" i="6"/>
  <c r="G804" i="6"/>
  <c r="I802" i="10"/>
  <c r="I802" i="2"/>
  <c r="I802" i="9"/>
  <c r="I802" i="8"/>
  <c r="A800" i="10"/>
  <c r="A800" i="2"/>
  <c r="A800" i="9"/>
  <c r="A800" i="8"/>
  <c r="U799" i="10"/>
  <c r="W799" i="10" s="1"/>
  <c r="T799" i="10"/>
  <c r="V799" i="10" s="1"/>
  <c r="T799" i="2"/>
  <c r="V799" i="2" s="1"/>
  <c r="U799" i="2"/>
  <c r="E797" i="6"/>
  <c r="F797" i="6"/>
  <c r="C796" i="6"/>
  <c r="G796" i="6"/>
  <c r="E796" i="6"/>
  <c r="V794" i="9"/>
  <c r="V794" i="8"/>
  <c r="P792" i="6"/>
  <c r="P792" i="9" s="1"/>
  <c r="K792" i="6"/>
  <c r="K792" i="8" s="1"/>
  <c r="U791" i="10"/>
  <c r="W791" i="10" s="1"/>
  <c r="T791" i="10"/>
  <c r="V791" i="10" s="1"/>
  <c r="U791" i="2"/>
  <c r="T791" i="2"/>
  <c r="V791" i="2" s="1"/>
  <c r="C785" i="10"/>
  <c r="C785" i="2"/>
  <c r="C785" i="9"/>
  <c r="C785" i="8"/>
  <c r="D785" i="6"/>
  <c r="A784" i="10"/>
  <c r="A784" i="9"/>
  <c r="A784" i="2"/>
  <c r="A784" i="8"/>
  <c r="T783" i="10"/>
  <c r="V783" i="10" s="1"/>
  <c r="U783" i="10"/>
  <c r="W783" i="10" s="1"/>
  <c r="T783" i="2"/>
  <c r="V783" i="2" s="1"/>
  <c r="U783" i="2"/>
  <c r="G780" i="6"/>
  <c r="C780" i="6"/>
  <c r="V778" i="9"/>
  <c r="V778" i="8"/>
  <c r="E778" i="10"/>
  <c r="E778" i="2"/>
  <c r="E778" i="9"/>
  <c r="E778" i="8"/>
  <c r="P776" i="6"/>
  <c r="P776" i="9" s="1"/>
  <c r="K776" i="6"/>
  <c r="K776" i="8" s="1"/>
  <c r="N775" i="6"/>
  <c r="N775" i="8" s="1"/>
  <c r="H775" i="10"/>
  <c r="H775" i="2"/>
  <c r="H775" i="9"/>
  <c r="H775" i="8"/>
  <c r="T775" i="10"/>
  <c r="V775" i="10" s="1"/>
  <c r="U775" i="10"/>
  <c r="W775" i="10" s="1"/>
  <c r="T775" i="2"/>
  <c r="V775" i="2" s="1"/>
  <c r="U775" i="2"/>
  <c r="V770" i="9"/>
  <c r="V770" i="8"/>
  <c r="H770" i="6"/>
  <c r="N770" i="6" s="1"/>
  <c r="N770" i="8" s="1"/>
  <c r="I770" i="6"/>
  <c r="P768" i="6"/>
  <c r="P768" i="9" s="1"/>
  <c r="K768" i="6"/>
  <c r="K768" i="8" s="1"/>
  <c r="R765" i="10"/>
  <c r="R765" i="2"/>
  <c r="R765" i="9"/>
  <c r="R765" i="8"/>
  <c r="E765" i="6"/>
  <c r="F765" i="6"/>
  <c r="I762" i="10"/>
  <c r="I762" i="2"/>
  <c r="I762" i="8"/>
  <c r="I762" i="9"/>
  <c r="R757" i="10"/>
  <c r="R757" i="2"/>
  <c r="R757" i="9"/>
  <c r="R757" i="8"/>
  <c r="V754" i="9"/>
  <c r="V754" i="8"/>
  <c r="I754" i="10"/>
  <c r="I754" i="2"/>
  <c r="I754" i="9"/>
  <c r="I754" i="8"/>
  <c r="R749" i="10"/>
  <c r="R749" i="2"/>
  <c r="R749" i="9"/>
  <c r="R749" i="8"/>
  <c r="F749" i="6"/>
  <c r="E749" i="6"/>
  <c r="C748" i="6"/>
  <c r="G748" i="6"/>
  <c r="I746" i="2"/>
  <c r="I746" i="9"/>
  <c r="P744" i="6"/>
  <c r="P744" i="9" s="1"/>
  <c r="K744" i="6"/>
  <c r="K744" i="8" s="1"/>
  <c r="R741" i="10"/>
  <c r="R741" i="2"/>
  <c r="R741" i="9"/>
  <c r="R741" i="8"/>
  <c r="E741" i="6"/>
  <c r="F741" i="6"/>
  <c r="N739" i="6"/>
  <c r="N739" i="8" s="1"/>
  <c r="H739" i="10"/>
  <c r="H739" i="2"/>
  <c r="H739" i="9"/>
  <c r="H739" i="8"/>
  <c r="J739" i="6"/>
  <c r="V738" i="9"/>
  <c r="V738" i="8"/>
  <c r="L737" i="6"/>
  <c r="L737" i="8" s="1"/>
  <c r="F737" i="10"/>
  <c r="F737" i="2"/>
  <c r="F737" i="9"/>
  <c r="F737" i="8"/>
  <c r="A736" i="10"/>
  <c r="A736" i="2"/>
  <c r="A736" i="9"/>
  <c r="A736" i="8"/>
  <c r="T735" i="10"/>
  <c r="V735" i="10" s="1"/>
  <c r="U735" i="10"/>
  <c r="W735" i="10" s="1"/>
  <c r="T735" i="2"/>
  <c r="V735" i="2" s="1"/>
  <c r="U735" i="2"/>
  <c r="R733" i="10"/>
  <c r="R733" i="2"/>
  <c r="R733" i="9"/>
  <c r="R733" i="8"/>
  <c r="E733" i="6"/>
  <c r="F733" i="6"/>
  <c r="V730" i="9"/>
  <c r="V730" i="8"/>
  <c r="H730" i="6"/>
  <c r="N730" i="6" s="1"/>
  <c r="N730" i="8" s="1"/>
  <c r="I730" i="6"/>
  <c r="A728" i="2"/>
  <c r="A728" i="10"/>
  <c r="A728" i="8"/>
  <c r="A728" i="9"/>
  <c r="U727" i="10"/>
  <c r="W727" i="10" s="1"/>
  <c r="T727" i="10"/>
  <c r="V727" i="10" s="1"/>
  <c r="T727" i="2"/>
  <c r="V727" i="2" s="1"/>
  <c r="U727" i="2"/>
  <c r="R725" i="10"/>
  <c r="R725" i="2"/>
  <c r="R725" i="9"/>
  <c r="R725" i="8"/>
  <c r="C725" i="6"/>
  <c r="E725" i="6"/>
  <c r="F725" i="6"/>
  <c r="C724" i="6"/>
  <c r="G724" i="6"/>
  <c r="I722" i="10"/>
  <c r="I722" i="2"/>
  <c r="I722" i="9"/>
  <c r="I722" i="8"/>
  <c r="K720" i="6"/>
  <c r="K720" i="8" s="1"/>
  <c r="P720" i="6"/>
  <c r="P720" i="9" s="1"/>
  <c r="R717" i="10"/>
  <c r="R717" i="2"/>
  <c r="R717" i="9"/>
  <c r="R717" i="8"/>
  <c r="E717" i="6"/>
  <c r="F717" i="6"/>
  <c r="G716" i="6"/>
  <c r="C716" i="6"/>
  <c r="V714" i="9"/>
  <c r="V714" i="8"/>
  <c r="A712" i="10"/>
  <c r="A712" i="2"/>
  <c r="A712" i="9"/>
  <c r="A712" i="8"/>
  <c r="T711" i="10"/>
  <c r="V711" i="10" s="1"/>
  <c r="U711" i="10"/>
  <c r="W711" i="10" s="1"/>
  <c r="T711" i="2"/>
  <c r="V711" i="2" s="1"/>
  <c r="U711" i="2"/>
  <c r="G708" i="6"/>
  <c r="C708" i="6"/>
  <c r="V706" i="9"/>
  <c r="V706" i="8"/>
  <c r="A704" i="10"/>
  <c r="A704" i="2"/>
  <c r="A704" i="9"/>
  <c r="A704" i="8"/>
  <c r="T703" i="10"/>
  <c r="V703" i="10" s="1"/>
  <c r="U703" i="10"/>
  <c r="W703" i="10" s="1"/>
  <c r="T703" i="2"/>
  <c r="V703" i="2" s="1"/>
  <c r="U703" i="2"/>
  <c r="G700" i="6"/>
  <c r="C700" i="6"/>
  <c r="F697" i="10"/>
  <c r="F697" i="2"/>
  <c r="F697" i="9"/>
  <c r="F697" i="8"/>
  <c r="L697" i="6"/>
  <c r="L697" i="8" s="1"/>
  <c r="P696" i="6"/>
  <c r="P696" i="9" s="1"/>
  <c r="K696" i="6"/>
  <c r="K696" i="8" s="1"/>
  <c r="E694" i="10"/>
  <c r="E694" i="2"/>
  <c r="E694" i="9"/>
  <c r="E694" i="8"/>
  <c r="C692" i="6"/>
  <c r="G692" i="6"/>
  <c r="L689" i="6"/>
  <c r="L689" i="8" s="1"/>
  <c r="F689" i="10"/>
  <c r="F689" i="2"/>
  <c r="F689" i="9"/>
  <c r="F689" i="8"/>
  <c r="A688" i="10"/>
  <c r="A688" i="2"/>
  <c r="A688" i="9"/>
  <c r="A688" i="8"/>
  <c r="U687" i="10"/>
  <c r="W687" i="10" s="1"/>
  <c r="T687" i="10"/>
  <c r="V687" i="10" s="1"/>
  <c r="T687" i="2"/>
  <c r="V687" i="2" s="1"/>
  <c r="U687" i="2"/>
  <c r="E685" i="6"/>
  <c r="F685" i="6"/>
  <c r="H684" i="6"/>
  <c r="C684" i="6"/>
  <c r="G684" i="6"/>
  <c r="V682" i="9"/>
  <c r="V682" i="8"/>
  <c r="K680" i="6"/>
  <c r="K680" i="8" s="1"/>
  <c r="P680" i="6"/>
  <c r="P680" i="9" s="1"/>
  <c r="A680" i="10"/>
  <c r="A680" i="2"/>
  <c r="A680" i="9"/>
  <c r="A680" i="8"/>
  <c r="T679" i="10"/>
  <c r="V679" i="10" s="1"/>
  <c r="U679" i="10"/>
  <c r="W679" i="10" s="1"/>
  <c r="U679" i="2"/>
  <c r="T679" i="2"/>
  <c r="V679" i="2" s="1"/>
  <c r="Y679" i="2" s="1"/>
  <c r="I674" i="9"/>
  <c r="U671" i="10"/>
  <c r="W671" i="10" s="1"/>
  <c r="T671" i="10"/>
  <c r="V671" i="10" s="1"/>
  <c r="U671" i="2"/>
  <c r="T671" i="2"/>
  <c r="V671" i="2" s="1"/>
  <c r="R669" i="10"/>
  <c r="R669" i="2"/>
  <c r="R669" i="9"/>
  <c r="R669" i="8"/>
  <c r="G668" i="2"/>
  <c r="G668" i="9"/>
  <c r="I666" i="10"/>
  <c r="I666" i="2"/>
  <c r="I666" i="9"/>
  <c r="I666" i="8"/>
  <c r="K664" i="6"/>
  <c r="K664" i="8" s="1"/>
  <c r="P664" i="6"/>
  <c r="P664" i="9" s="1"/>
  <c r="T663" i="10"/>
  <c r="V663" i="10" s="1"/>
  <c r="U663" i="10"/>
  <c r="W663" i="10" s="1"/>
  <c r="T663" i="2"/>
  <c r="V663" i="2" s="1"/>
  <c r="U663" i="2"/>
  <c r="V658" i="9"/>
  <c r="V658" i="8"/>
  <c r="I658" i="6"/>
  <c r="H658" i="6"/>
  <c r="A656" i="10"/>
  <c r="A656" i="2"/>
  <c r="A656" i="9"/>
  <c r="A656" i="8"/>
  <c r="H651" i="10"/>
  <c r="H651" i="2"/>
  <c r="H651" i="9"/>
  <c r="H651" i="8"/>
  <c r="V650" i="9"/>
  <c r="V650" i="8"/>
  <c r="K648" i="6"/>
  <c r="K648" i="8" s="1"/>
  <c r="P648" i="6"/>
  <c r="P648" i="9" s="1"/>
  <c r="U647" i="10"/>
  <c r="W647" i="10" s="1"/>
  <c r="T647" i="10"/>
  <c r="V647" i="10" s="1"/>
  <c r="T647" i="2"/>
  <c r="V647" i="2" s="1"/>
  <c r="U647" i="2"/>
  <c r="R645" i="10"/>
  <c r="R645" i="2"/>
  <c r="R645" i="9"/>
  <c r="R645" i="8"/>
  <c r="F645" i="6"/>
  <c r="E645" i="6"/>
  <c r="N643" i="6"/>
  <c r="N643" i="8" s="1"/>
  <c r="H643" i="10"/>
  <c r="H643" i="2"/>
  <c r="H643" i="9"/>
  <c r="H643" i="8"/>
  <c r="V642" i="9"/>
  <c r="V642" i="8"/>
  <c r="E642" i="10"/>
  <c r="E642" i="2"/>
  <c r="E642" i="9"/>
  <c r="E642" i="8"/>
  <c r="K640" i="6"/>
  <c r="K640" i="8" s="1"/>
  <c r="P640" i="6"/>
  <c r="P640" i="9" s="1"/>
  <c r="A640" i="10"/>
  <c r="A640" i="2"/>
  <c r="A640" i="9"/>
  <c r="A640" i="8"/>
  <c r="E638" i="10"/>
  <c r="I634" i="10"/>
  <c r="I634" i="2"/>
  <c r="I634" i="9"/>
  <c r="I634" i="8"/>
  <c r="F633" i="6"/>
  <c r="I633" i="6"/>
  <c r="A632" i="10"/>
  <c r="A632" i="2"/>
  <c r="A632" i="9"/>
  <c r="A632" i="8"/>
  <c r="T631" i="10"/>
  <c r="V631" i="10" s="1"/>
  <c r="U631" i="10"/>
  <c r="W631" i="10" s="1"/>
  <c r="T631" i="2"/>
  <c r="V631" i="2" s="1"/>
  <c r="U631" i="2"/>
  <c r="E629" i="6"/>
  <c r="F629" i="6"/>
  <c r="G628" i="6"/>
  <c r="C628" i="6"/>
  <c r="I626" i="10"/>
  <c r="K624" i="6"/>
  <c r="K624" i="8" s="1"/>
  <c r="P624" i="6"/>
  <c r="P624" i="9" s="1"/>
  <c r="A624" i="10"/>
  <c r="A624" i="2"/>
  <c r="A624" i="9"/>
  <c r="A624" i="8"/>
  <c r="T623" i="10"/>
  <c r="V623" i="10" s="1"/>
  <c r="U623" i="10"/>
  <c r="W623" i="10" s="1"/>
  <c r="U623" i="2"/>
  <c r="T623" i="2"/>
  <c r="V623" i="2" s="1"/>
  <c r="R621" i="10"/>
  <c r="R621" i="2"/>
  <c r="R621" i="9"/>
  <c r="R621" i="8"/>
  <c r="E621" i="6"/>
  <c r="F621" i="6"/>
  <c r="G620" i="6"/>
  <c r="C620" i="6"/>
  <c r="V618" i="9"/>
  <c r="V618" i="8"/>
  <c r="F618" i="10"/>
  <c r="F618" i="2"/>
  <c r="F618" i="9"/>
  <c r="A616" i="10"/>
  <c r="A616" i="2"/>
  <c r="A616" i="8"/>
  <c r="A616" i="9"/>
  <c r="U615" i="10"/>
  <c r="W615" i="10" s="1"/>
  <c r="T615" i="10"/>
  <c r="V615" i="10" s="1"/>
  <c r="T615" i="2"/>
  <c r="V615" i="2" s="1"/>
  <c r="U615" i="2"/>
  <c r="E615" i="6"/>
  <c r="E613" i="6"/>
  <c r="F613" i="6"/>
  <c r="G612" i="6"/>
  <c r="C612" i="6"/>
  <c r="E612" i="6"/>
  <c r="J611" i="6"/>
  <c r="N611" i="6"/>
  <c r="N611" i="8" s="1"/>
  <c r="V610" i="9"/>
  <c r="V610" i="8"/>
  <c r="A608" i="10"/>
  <c r="A608" i="2"/>
  <c r="A608" i="9"/>
  <c r="A608" i="8"/>
  <c r="R605" i="10"/>
  <c r="R605" i="9"/>
  <c r="R605" i="2"/>
  <c r="R605" i="8"/>
  <c r="I603" i="10"/>
  <c r="I603" i="2"/>
  <c r="I603" i="9"/>
  <c r="I603" i="8"/>
  <c r="P600" i="6"/>
  <c r="P600" i="9" s="1"/>
  <c r="K600" i="6"/>
  <c r="K600" i="8" s="1"/>
  <c r="A600" i="10"/>
  <c r="A600" i="2"/>
  <c r="A600" i="9"/>
  <c r="A600" i="8"/>
  <c r="U599" i="10"/>
  <c r="W599" i="10" s="1"/>
  <c r="T599" i="10"/>
  <c r="V599" i="10" s="1"/>
  <c r="Y599" i="10" s="1"/>
  <c r="T599" i="2"/>
  <c r="V599" i="2" s="1"/>
  <c r="U599" i="2"/>
  <c r="E599" i="6"/>
  <c r="C596" i="6"/>
  <c r="G596" i="6"/>
  <c r="E596" i="6"/>
  <c r="I594" i="10"/>
  <c r="I594" i="2"/>
  <c r="I594" i="9"/>
  <c r="I594" i="8"/>
  <c r="D588" i="6"/>
  <c r="C588" i="10"/>
  <c r="X588" i="10" s="1"/>
  <c r="C588" i="2"/>
  <c r="C588" i="9"/>
  <c r="C588" i="8"/>
  <c r="F585" i="10"/>
  <c r="F585" i="2"/>
  <c r="L585" i="6"/>
  <c r="L585" i="8" s="1"/>
  <c r="P584" i="6"/>
  <c r="P584" i="9" s="1"/>
  <c r="K584" i="6"/>
  <c r="K584" i="8" s="1"/>
  <c r="A584" i="10"/>
  <c r="A584" i="2"/>
  <c r="A584" i="9"/>
  <c r="A584" i="8"/>
  <c r="U583" i="10"/>
  <c r="W583" i="10" s="1"/>
  <c r="T583" i="10"/>
  <c r="V583" i="10" s="1"/>
  <c r="T583" i="2"/>
  <c r="V583" i="2" s="1"/>
  <c r="U583" i="2"/>
  <c r="R581" i="10"/>
  <c r="R581" i="2"/>
  <c r="R581" i="9"/>
  <c r="R581" i="8"/>
  <c r="F581" i="6"/>
  <c r="E581" i="6"/>
  <c r="C581" i="6"/>
  <c r="H580" i="6"/>
  <c r="C580" i="6"/>
  <c r="G580" i="6"/>
  <c r="H579" i="10"/>
  <c r="V578" i="9"/>
  <c r="V578" i="8"/>
  <c r="A576" i="10"/>
  <c r="A576" i="2"/>
  <c r="A576" i="9"/>
  <c r="A576" i="8"/>
  <c r="U575" i="10"/>
  <c r="W575" i="10" s="1"/>
  <c r="T575" i="10"/>
  <c r="V575" i="10" s="1"/>
  <c r="U575" i="2"/>
  <c r="T575" i="2"/>
  <c r="V575" i="2" s="1"/>
  <c r="R565" i="10"/>
  <c r="R565" i="2"/>
  <c r="R565" i="9"/>
  <c r="R565" i="8"/>
  <c r="G564" i="6"/>
  <c r="E564" i="6"/>
  <c r="C564" i="6"/>
  <c r="I562" i="10"/>
  <c r="I562" i="2"/>
  <c r="I562" i="9"/>
  <c r="I562" i="8"/>
  <c r="K560" i="6"/>
  <c r="K560" i="8" s="1"/>
  <c r="P560" i="6"/>
  <c r="P560" i="9" s="1"/>
  <c r="I554" i="9"/>
  <c r="I554" i="8"/>
  <c r="A552" i="10"/>
  <c r="A552" i="2"/>
  <c r="A552" i="9"/>
  <c r="A552" i="8"/>
  <c r="T551" i="10"/>
  <c r="V551" i="10" s="1"/>
  <c r="U551" i="10"/>
  <c r="W551" i="10" s="1"/>
  <c r="T551" i="2"/>
  <c r="V551" i="2" s="1"/>
  <c r="X551" i="2" s="1"/>
  <c r="U551" i="2"/>
  <c r="R549" i="10"/>
  <c r="R549" i="2"/>
  <c r="R549" i="9"/>
  <c r="R549" i="8"/>
  <c r="D545" i="6"/>
  <c r="C545" i="10"/>
  <c r="C545" i="2"/>
  <c r="C545" i="9"/>
  <c r="C545" i="8"/>
  <c r="P544" i="6"/>
  <c r="P544" i="9" s="1"/>
  <c r="K544" i="6"/>
  <c r="K544" i="8" s="1"/>
  <c r="U543" i="10"/>
  <c r="W543" i="10" s="1"/>
  <c r="T543" i="10"/>
  <c r="V543" i="10" s="1"/>
  <c r="T543" i="2"/>
  <c r="V543" i="2" s="1"/>
  <c r="U543" i="2"/>
  <c r="E541" i="10"/>
  <c r="E541" i="2"/>
  <c r="E541" i="9"/>
  <c r="E541" i="8"/>
  <c r="H539" i="8"/>
  <c r="V538" i="9"/>
  <c r="V538" i="8"/>
  <c r="I538" i="6"/>
  <c r="H538" i="6"/>
  <c r="A536" i="10"/>
  <c r="A536" i="2"/>
  <c r="A536" i="9"/>
  <c r="A536" i="8"/>
  <c r="R533" i="10"/>
  <c r="R533" i="9"/>
  <c r="R533" i="2"/>
  <c r="R533" i="8"/>
  <c r="H531" i="2"/>
  <c r="H531" i="9"/>
  <c r="H531" i="8"/>
  <c r="V530" i="9"/>
  <c r="V530" i="8"/>
  <c r="F529" i="6"/>
  <c r="I529" i="6"/>
  <c r="K528" i="6"/>
  <c r="K528" i="8" s="1"/>
  <c r="P528" i="6"/>
  <c r="P528" i="9" s="1"/>
  <c r="M524" i="6"/>
  <c r="M524" i="8" s="1"/>
  <c r="G524" i="10"/>
  <c r="G524" i="2"/>
  <c r="G524" i="9"/>
  <c r="I522" i="8"/>
  <c r="A520" i="10"/>
  <c r="A520" i="2"/>
  <c r="A520" i="9"/>
  <c r="A520" i="8"/>
  <c r="T519" i="10"/>
  <c r="V519" i="10" s="1"/>
  <c r="U519" i="10"/>
  <c r="W519" i="10" s="1"/>
  <c r="T519" i="2"/>
  <c r="V519" i="2" s="1"/>
  <c r="U519" i="2"/>
  <c r="E519" i="6"/>
  <c r="E517" i="6"/>
  <c r="F517" i="6"/>
  <c r="C516" i="6"/>
  <c r="E516" i="6"/>
  <c r="V514" i="9"/>
  <c r="V514" i="8"/>
  <c r="L513" i="6"/>
  <c r="L513" i="8" s="1"/>
  <c r="F513" i="10"/>
  <c r="F513" i="2"/>
  <c r="F513" i="9"/>
  <c r="F513" i="8"/>
  <c r="A512" i="10"/>
  <c r="A512" i="2"/>
  <c r="A512" i="9"/>
  <c r="A512" i="8"/>
  <c r="G508" i="6"/>
  <c r="E508" i="6"/>
  <c r="C508" i="6"/>
  <c r="K504" i="6"/>
  <c r="K504" i="8" s="1"/>
  <c r="P504" i="6"/>
  <c r="P504" i="9" s="1"/>
  <c r="R501" i="10"/>
  <c r="R501" i="2"/>
  <c r="R501" i="9"/>
  <c r="R501" i="8"/>
  <c r="C500" i="6"/>
  <c r="G500" i="6"/>
  <c r="P496" i="6"/>
  <c r="P496" i="9" s="1"/>
  <c r="K496" i="6"/>
  <c r="K496" i="8" s="1"/>
  <c r="A496" i="10"/>
  <c r="A496" i="2"/>
  <c r="A496" i="9"/>
  <c r="A496" i="8"/>
  <c r="U495" i="10"/>
  <c r="W495" i="10" s="1"/>
  <c r="T495" i="10"/>
  <c r="V495" i="10" s="1"/>
  <c r="T495" i="2"/>
  <c r="V495" i="2" s="1"/>
  <c r="U495" i="2"/>
  <c r="I490" i="10"/>
  <c r="I490" i="2"/>
  <c r="I490" i="9"/>
  <c r="I490" i="8"/>
  <c r="K488" i="6"/>
  <c r="K488" i="8" s="1"/>
  <c r="P488" i="6"/>
  <c r="P488" i="9" s="1"/>
  <c r="T487" i="10"/>
  <c r="V487" i="10" s="1"/>
  <c r="U487" i="10"/>
  <c r="W487" i="10" s="1"/>
  <c r="T487" i="2"/>
  <c r="V487" i="2" s="1"/>
  <c r="U487" i="2"/>
  <c r="R485" i="10"/>
  <c r="R485" i="2"/>
  <c r="R485" i="9"/>
  <c r="R485" i="8"/>
  <c r="I482" i="10"/>
  <c r="I482" i="2"/>
  <c r="I482" i="9"/>
  <c r="I482" i="8"/>
  <c r="D476" i="6"/>
  <c r="C476" i="2"/>
  <c r="C476" i="9"/>
  <c r="C476" i="8"/>
  <c r="H475" i="10"/>
  <c r="H475" i="2"/>
  <c r="H475" i="9"/>
  <c r="H475" i="8"/>
  <c r="N475" i="6"/>
  <c r="N475" i="8" s="1"/>
  <c r="V474" i="9"/>
  <c r="V474" i="8"/>
  <c r="A472" i="10"/>
  <c r="A472" i="2"/>
  <c r="A472" i="9"/>
  <c r="A472" i="8"/>
  <c r="U471" i="10"/>
  <c r="W471" i="10" s="1"/>
  <c r="T471" i="10"/>
  <c r="V471" i="10" s="1"/>
  <c r="T471" i="2"/>
  <c r="V471" i="2" s="1"/>
  <c r="U471" i="2"/>
  <c r="H467" i="10"/>
  <c r="H467" i="2"/>
  <c r="J467" i="6"/>
  <c r="I466" i="10"/>
  <c r="I466" i="2"/>
  <c r="I466" i="9"/>
  <c r="I466" i="8"/>
  <c r="T463" i="10"/>
  <c r="V463" i="10" s="1"/>
  <c r="U463" i="10"/>
  <c r="W463" i="10" s="1"/>
  <c r="T463" i="2"/>
  <c r="V463" i="2" s="1"/>
  <c r="U463" i="2"/>
  <c r="D926" i="6"/>
  <c r="C926" i="10"/>
  <c r="C926" i="2"/>
  <c r="C926" i="9"/>
  <c r="C926" i="8"/>
  <c r="E905" i="6"/>
  <c r="M885" i="6"/>
  <c r="M885" i="8" s="1"/>
  <c r="G885" i="10"/>
  <c r="G885" i="2"/>
  <c r="G885" i="9"/>
  <c r="G885" i="8"/>
  <c r="E880" i="9"/>
  <c r="A855" i="10"/>
  <c r="A855" i="2"/>
  <c r="A855" i="9"/>
  <c r="A855" i="8"/>
  <c r="A814" i="2"/>
  <c r="A814" i="10"/>
  <c r="A814" i="8"/>
  <c r="A814" i="9"/>
  <c r="P760" i="6"/>
  <c r="P760" i="9" s="1"/>
  <c r="J758" i="6"/>
  <c r="H758" i="10"/>
  <c r="H758" i="2"/>
  <c r="H758" i="9"/>
  <c r="H758" i="8"/>
  <c r="N758" i="6"/>
  <c r="N758" i="8" s="1"/>
  <c r="M717" i="6"/>
  <c r="M717" i="8" s="1"/>
  <c r="G717" i="10"/>
  <c r="G717" i="2"/>
  <c r="G717" i="9"/>
  <c r="G717" i="8"/>
  <c r="F714" i="6"/>
  <c r="P672" i="6"/>
  <c r="P672" i="9" s="1"/>
  <c r="I650" i="6"/>
  <c r="A628" i="10"/>
  <c r="A628" i="2"/>
  <c r="A628" i="9"/>
  <c r="A628" i="8"/>
  <c r="G618" i="2"/>
  <c r="G618" i="9"/>
  <c r="G618" i="8"/>
  <c r="A498" i="10"/>
  <c r="A498" i="2"/>
  <c r="A498" i="9"/>
  <c r="A498" i="8"/>
  <c r="F998" i="6"/>
  <c r="A973" i="10"/>
  <c r="A973" i="2"/>
  <c r="A973" i="8"/>
  <c r="A973" i="9"/>
  <c r="I972" i="6"/>
  <c r="R962" i="6"/>
  <c r="H959" i="6"/>
  <c r="F950" i="6"/>
  <c r="J945" i="6"/>
  <c r="H944" i="6"/>
  <c r="G931" i="6"/>
  <c r="H928" i="6"/>
  <c r="F927" i="6"/>
  <c r="A925" i="10"/>
  <c r="A925" i="2"/>
  <c r="A925" i="9"/>
  <c r="A925" i="8"/>
  <c r="I924" i="6"/>
  <c r="I919" i="6"/>
  <c r="F918" i="6"/>
  <c r="H912" i="6"/>
  <c r="J912" i="6" s="1"/>
  <c r="R906" i="6"/>
  <c r="H904" i="6"/>
  <c r="F888" i="10"/>
  <c r="F888" i="2"/>
  <c r="F888" i="9"/>
  <c r="F888" i="8"/>
  <c r="L888" i="6"/>
  <c r="L888" i="8" s="1"/>
  <c r="C882" i="6"/>
  <c r="I878" i="6"/>
  <c r="H871" i="6"/>
  <c r="F870" i="6"/>
  <c r="I868" i="6"/>
  <c r="F867" i="6"/>
  <c r="F854" i="6"/>
  <c r="A853" i="10"/>
  <c r="A853" i="2"/>
  <c r="A853" i="9"/>
  <c r="A853" i="8"/>
  <c r="H847" i="6"/>
  <c r="R842" i="6"/>
  <c r="F842" i="6"/>
  <c r="H839" i="6"/>
  <c r="A837" i="10"/>
  <c r="A837" i="2"/>
  <c r="A837" i="9"/>
  <c r="A837" i="8"/>
  <c r="A813" i="10"/>
  <c r="A813" i="2"/>
  <c r="A813" i="9"/>
  <c r="A813" i="8"/>
  <c r="R810" i="6"/>
  <c r="F798" i="6"/>
  <c r="A797" i="10"/>
  <c r="A797" i="2"/>
  <c r="A797" i="9"/>
  <c r="A797" i="8"/>
  <c r="H791" i="6"/>
  <c r="F790" i="6"/>
  <c r="A789" i="10"/>
  <c r="A789" i="2"/>
  <c r="A789" i="9"/>
  <c r="A789" i="8"/>
  <c r="E786" i="6"/>
  <c r="H784" i="6"/>
  <c r="I779" i="6"/>
  <c r="R778" i="6"/>
  <c r="H776" i="6"/>
  <c r="I755" i="6"/>
  <c r="E750" i="6"/>
  <c r="R738" i="6"/>
  <c r="H736" i="6"/>
  <c r="H727" i="6"/>
  <c r="F720" i="10"/>
  <c r="C706" i="6"/>
  <c r="C702" i="10"/>
  <c r="C702" i="2"/>
  <c r="Y702" i="2" s="1"/>
  <c r="C702" i="9"/>
  <c r="C702" i="8"/>
  <c r="D702" i="6"/>
  <c r="I695" i="6"/>
  <c r="E666" i="6"/>
  <c r="H664" i="6"/>
  <c r="I662" i="6"/>
  <c r="H655" i="6"/>
  <c r="F654" i="6"/>
  <c r="A653" i="10"/>
  <c r="A653" i="2"/>
  <c r="A653" i="8"/>
  <c r="A653" i="9"/>
  <c r="F646" i="6"/>
  <c r="G643" i="6"/>
  <c r="E635" i="10"/>
  <c r="E635" i="2"/>
  <c r="I630" i="6"/>
  <c r="R626" i="6"/>
  <c r="H624" i="6"/>
  <c r="R618" i="6"/>
  <c r="I614" i="6"/>
  <c r="R610" i="6"/>
  <c r="H608" i="6"/>
  <c r="F607" i="6"/>
  <c r="D599" i="6"/>
  <c r="C599" i="10"/>
  <c r="F590" i="6"/>
  <c r="A589" i="10"/>
  <c r="A589" i="2"/>
  <c r="A589" i="9"/>
  <c r="A589" i="8"/>
  <c r="R586" i="6"/>
  <c r="H575" i="6"/>
  <c r="A573" i="10"/>
  <c r="A573" i="2"/>
  <c r="A573" i="9"/>
  <c r="A573" i="8"/>
  <c r="A557" i="10"/>
  <c r="A557" i="2"/>
  <c r="A557" i="9"/>
  <c r="A557" i="8"/>
  <c r="H551" i="6"/>
  <c r="F546" i="6"/>
  <c r="R538" i="6"/>
  <c r="A533" i="10"/>
  <c r="A533" i="2"/>
  <c r="A533" i="9"/>
  <c r="A533" i="8"/>
  <c r="A517" i="10"/>
  <c r="A517" i="2"/>
  <c r="A517" i="9"/>
  <c r="A517" i="8"/>
  <c r="L504" i="6"/>
  <c r="L504" i="8" s="1"/>
  <c r="F504" i="10"/>
  <c r="F504" i="2"/>
  <c r="F504" i="9"/>
  <c r="E483" i="8"/>
  <c r="I478" i="6"/>
  <c r="R474" i="6"/>
  <c r="I471" i="6"/>
  <c r="H464" i="6"/>
  <c r="I997" i="9"/>
  <c r="H954" i="6"/>
  <c r="J954" i="6" s="1"/>
  <c r="A926" i="10"/>
  <c r="A926" i="2"/>
  <c r="A926" i="9"/>
  <c r="A926" i="8"/>
  <c r="G873" i="6"/>
  <c r="H833" i="10"/>
  <c r="H833" i="2"/>
  <c r="H833" i="9"/>
  <c r="H833" i="8"/>
  <c r="F778" i="6"/>
  <c r="C668" i="6"/>
  <c r="G588" i="6"/>
  <c r="R473" i="10"/>
  <c r="R473" i="2"/>
  <c r="R473" i="9"/>
  <c r="R473" i="8"/>
  <c r="C999" i="10"/>
  <c r="C999" i="2"/>
  <c r="C999" i="9"/>
  <c r="C999" i="8"/>
  <c r="D999" i="6"/>
  <c r="A994" i="10"/>
  <c r="A994" i="2"/>
  <c r="A994" i="9"/>
  <c r="F987" i="6"/>
  <c r="D963" i="6"/>
  <c r="C963" i="10"/>
  <c r="C963" i="2"/>
  <c r="C963" i="9"/>
  <c r="C963" i="8"/>
  <c r="I955" i="6"/>
  <c r="I948" i="6"/>
  <c r="F947" i="6"/>
  <c r="A946" i="10"/>
  <c r="A946" i="2"/>
  <c r="A946" i="9"/>
  <c r="A946" i="8"/>
  <c r="D923" i="6"/>
  <c r="H909" i="6"/>
  <c r="J909" i="6" s="1"/>
  <c r="I907" i="6"/>
  <c r="F883" i="6"/>
  <c r="E864" i="10"/>
  <c r="E864" i="2"/>
  <c r="E864" i="9"/>
  <c r="E864" i="8"/>
  <c r="F851" i="6"/>
  <c r="H844" i="6"/>
  <c r="H836" i="6"/>
  <c r="I827" i="6"/>
  <c r="E823" i="6"/>
  <c r="F787" i="6"/>
  <c r="F783" i="6"/>
  <c r="F775" i="6"/>
  <c r="E763" i="10"/>
  <c r="E763" i="2"/>
  <c r="E763" i="9"/>
  <c r="E763" i="8"/>
  <c r="R743" i="10"/>
  <c r="R743" i="2"/>
  <c r="R743" i="9"/>
  <c r="R743" i="8"/>
  <c r="L740" i="6"/>
  <c r="L740" i="8" s="1"/>
  <c r="F740" i="10"/>
  <c r="F740" i="9"/>
  <c r="F740" i="8"/>
  <c r="R735" i="2"/>
  <c r="R735" i="9"/>
  <c r="R735" i="8"/>
  <c r="F731" i="6"/>
  <c r="H724" i="6"/>
  <c r="H718" i="9"/>
  <c r="H718" i="10"/>
  <c r="H718" i="8"/>
  <c r="G715" i="6"/>
  <c r="I688" i="10"/>
  <c r="I688" i="2"/>
  <c r="I688" i="9"/>
  <c r="I688" i="8"/>
  <c r="F684" i="10"/>
  <c r="F684" i="2"/>
  <c r="L684" i="6"/>
  <c r="L684" i="8" s="1"/>
  <c r="C662" i="10"/>
  <c r="C662" i="2"/>
  <c r="C662" i="9"/>
  <c r="C662" i="8"/>
  <c r="D662" i="6"/>
  <c r="H652" i="6"/>
  <c r="J652" i="6" s="1"/>
  <c r="H644" i="6"/>
  <c r="F643" i="6"/>
  <c r="A642" i="10"/>
  <c r="A642" i="2"/>
  <c r="A642" i="9"/>
  <c r="A642" i="8"/>
  <c r="A634" i="10"/>
  <c r="A634" i="2"/>
  <c r="A634" i="9"/>
  <c r="A634" i="8"/>
  <c r="H633" i="2"/>
  <c r="H633" i="8"/>
  <c r="H633" i="9"/>
  <c r="I627" i="6"/>
  <c r="F623" i="6"/>
  <c r="H613" i="6"/>
  <c r="R607" i="10"/>
  <c r="R607" i="2"/>
  <c r="R607" i="9"/>
  <c r="R607" i="8"/>
  <c r="H605" i="6"/>
  <c r="J598" i="6"/>
  <c r="H588" i="6"/>
  <c r="J588" i="6" s="1"/>
  <c r="H572" i="6"/>
  <c r="F567" i="6"/>
  <c r="F555" i="6"/>
  <c r="I547" i="6"/>
  <c r="I539" i="6"/>
  <c r="A538" i="10"/>
  <c r="A538" i="2"/>
  <c r="A538" i="9"/>
  <c r="A538" i="8"/>
  <c r="E534" i="6"/>
  <c r="A530" i="10"/>
  <c r="A530" i="2"/>
  <c r="A530" i="9"/>
  <c r="A530" i="8"/>
  <c r="F515" i="6"/>
  <c r="E504" i="10"/>
  <c r="E504" i="2"/>
  <c r="E504" i="9"/>
  <c r="E504" i="8"/>
  <c r="E502" i="6"/>
  <c r="C495" i="10"/>
  <c r="C495" i="2"/>
  <c r="C495" i="9"/>
  <c r="C495" i="8"/>
  <c r="D495" i="6"/>
  <c r="E494" i="6"/>
  <c r="H484" i="6"/>
  <c r="J484" i="6" s="1"/>
  <c r="H477" i="6"/>
  <c r="C983" i="10"/>
  <c r="E876" i="6"/>
  <c r="E860" i="6"/>
  <c r="A810" i="10"/>
  <c r="A810" i="2"/>
  <c r="A810" i="9"/>
  <c r="A810" i="8"/>
  <c r="H754" i="6"/>
  <c r="H738" i="6"/>
  <c r="D552" i="10"/>
  <c r="D552" i="2"/>
  <c r="D552" i="9"/>
  <c r="D552" i="8"/>
  <c r="G537" i="6"/>
  <c r="C524" i="6"/>
  <c r="A999" i="10"/>
  <c r="A999" i="2"/>
  <c r="A999" i="9"/>
  <c r="A999" i="8"/>
  <c r="L992" i="6"/>
  <c r="L992" i="8" s="1"/>
  <c r="F992" i="10"/>
  <c r="F992" i="2"/>
  <c r="F992" i="9"/>
  <c r="F992" i="8"/>
  <c r="H982" i="2"/>
  <c r="M968" i="6"/>
  <c r="M968" i="8" s="1"/>
  <c r="G968" i="10"/>
  <c r="G968" i="2"/>
  <c r="G968" i="9"/>
  <c r="G968" i="8"/>
  <c r="C960" i="10"/>
  <c r="C960" i="2"/>
  <c r="X960" i="2" s="1"/>
  <c r="C960" i="9"/>
  <c r="C960" i="8"/>
  <c r="Y960" i="8" s="1"/>
  <c r="D960" i="6"/>
  <c r="A951" i="10"/>
  <c r="A951" i="2"/>
  <c r="A951" i="9"/>
  <c r="A951" i="8"/>
  <c r="E908" i="6"/>
  <c r="I901" i="2"/>
  <c r="H894" i="2"/>
  <c r="H894" i="9"/>
  <c r="N894" i="6"/>
  <c r="N894" i="8" s="1"/>
  <c r="A887" i="10"/>
  <c r="A887" i="2"/>
  <c r="A887" i="9"/>
  <c r="M874" i="6"/>
  <c r="M874" i="8" s="1"/>
  <c r="G874" i="10"/>
  <c r="G874" i="2"/>
  <c r="G874" i="9"/>
  <c r="G874" i="8"/>
  <c r="G858" i="10"/>
  <c r="G858" i="2"/>
  <c r="G858" i="9"/>
  <c r="M858" i="6"/>
  <c r="M858" i="8" s="1"/>
  <c r="G858" i="8"/>
  <c r="H858" i="6"/>
  <c r="J858" i="6" s="1"/>
  <c r="H849" i="8"/>
  <c r="N849" i="6"/>
  <c r="N849" i="8" s="1"/>
  <c r="C835" i="10"/>
  <c r="I833" i="6"/>
  <c r="A831" i="10"/>
  <c r="A831" i="2"/>
  <c r="A831" i="9"/>
  <c r="A831" i="8"/>
  <c r="G821" i="9"/>
  <c r="G821" i="8"/>
  <c r="R820" i="10"/>
  <c r="R820" i="2"/>
  <c r="R820" i="8"/>
  <c r="R820" i="9"/>
  <c r="G818" i="2"/>
  <c r="H818" i="6"/>
  <c r="F812" i="9"/>
  <c r="R796" i="10"/>
  <c r="R796" i="2"/>
  <c r="R796" i="9"/>
  <c r="R796" i="8"/>
  <c r="G794" i="9"/>
  <c r="R788" i="10"/>
  <c r="R788" i="2"/>
  <c r="R788" i="9"/>
  <c r="R788" i="8"/>
  <c r="C768" i="2"/>
  <c r="X768" i="2" s="1"/>
  <c r="D760" i="6"/>
  <c r="C760" i="10"/>
  <c r="Y760" i="10" s="1"/>
  <c r="C760" i="2"/>
  <c r="C760" i="9"/>
  <c r="C760" i="8"/>
  <c r="I752" i="10"/>
  <c r="I752" i="2"/>
  <c r="I749" i="10"/>
  <c r="I749" i="2"/>
  <c r="E748" i="6"/>
  <c r="I744" i="2"/>
  <c r="I744" i="9"/>
  <c r="I744" i="8"/>
  <c r="E740" i="6"/>
  <c r="R732" i="9"/>
  <c r="D712" i="6"/>
  <c r="C712" i="10"/>
  <c r="C712" i="2"/>
  <c r="C712" i="8"/>
  <c r="A711" i="10"/>
  <c r="A711" i="2"/>
  <c r="A711" i="9"/>
  <c r="A711" i="8"/>
  <c r="I704" i="10"/>
  <c r="E700" i="6"/>
  <c r="D696" i="6"/>
  <c r="C696" i="8"/>
  <c r="E692" i="6"/>
  <c r="R684" i="10"/>
  <c r="R684" i="2"/>
  <c r="R684" i="9"/>
  <c r="R684" i="8"/>
  <c r="E680" i="10"/>
  <c r="E680" i="2"/>
  <c r="E680" i="9"/>
  <c r="E680" i="8"/>
  <c r="A631" i="10"/>
  <c r="A631" i="2"/>
  <c r="A631" i="9"/>
  <c r="A631" i="8"/>
  <c r="G621" i="8"/>
  <c r="H618" i="6"/>
  <c r="J618" i="6" s="1"/>
  <c r="E604" i="6"/>
  <c r="M597" i="6"/>
  <c r="M597" i="8" s="1"/>
  <c r="G597" i="10"/>
  <c r="G597" i="2"/>
  <c r="G597" i="9"/>
  <c r="G597" i="8"/>
  <c r="C587" i="2"/>
  <c r="C587" i="9"/>
  <c r="R580" i="10"/>
  <c r="R580" i="2"/>
  <c r="R580" i="9"/>
  <c r="R580" i="8"/>
  <c r="L568" i="6"/>
  <c r="L568" i="8" s="1"/>
  <c r="F568" i="10"/>
  <c r="F568" i="2"/>
  <c r="F568" i="9"/>
  <c r="I544" i="8"/>
  <c r="E528" i="10"/>
  <c r="E528" i="2"/>
  <c r="E528" i="9"/>
  <c r="E528" i="8"/>
  <c r="A527" i="10"/>
  <c r="A527" i="2"/>
  <c r="A527" i="8"/>
  <c r="A527" i="9"/>
  <c r="J523" i="6"/>
  <c r="G522" i="10"/>
  <c r="G522" i="2"/>
  <c r="H522" i="6"/>
  <c r="H510" i="2"/>
  <c r="I505" i="6"/>
  <c r="I501" i="9"/>
  <c r="H482" i="6"/>
  <c r="H466" i="6"/>
  <c r="D966" i="6"/>
  <c r="C966" i="10"/>
  <c r="C966" i="2"/>
  <c r="C966" i="9"/>
  <c r="C966" i="8"/>
  <c r="R951" i="10"/>
  <c r="R951" i="2"/>
  <c r="R951" i="9"/>
  <c r="R951" i="8"/>
  <c r="A863" i="10"/>
  <c r="A863" i="2"/>
  <c r="A863" i="9"/>
  <c r="A863" i="8"/>
  <c r="R843" i="9"/>
  <c r="H726" i="10"/>
  <c r="A701" i="10"/>
  <c r="A701" i="2"/>
  <c r="A701" i="9"/>
  <c r="A701" i="8"/>
  <c r="G602" i="10"/>
  <c r="G602" i="2"/>
  <c r="G602" i="9"/>
  <c r="G602" i="8"/>
  <c r="M602" i="6"/>
  <c r="M602" i="8" s="1"/>
  <c r="F519" i="6"/>
  <c r="G516" i="6"/>
  <c r="A506" i="10"/>
  <c r="A506" i="2"/>
  <c r="A506" i="9"/>
  <c r="A506" i="8"/>
  <c r="R502" i="10"/>
  <c r="R502" i="2"/>
  <c r="R502" i="9"/>
  <c r="R502" i="8"/>
  <c r="N470" i="6"/>
  <c r="N470" i="8" s="1"/>
  <c r="H470" i="10"/>
  <c r="H470" i="2"/>
  <c r="H470" i="9"/>
  <c r="H470" i="8"/>
  <c r="G985" i="6"/>
  <c r="F971" i="6"/>
  <c r="A966" i="10"/>
  <c r="A966" i="2"/>
  <c r="A966" i="9"/>
  <c r="A966" i="8"/>
  <c r="H958" i="10"/>
  <c r="H958" i="9"/>
  <c r="H958" i="2"/>
  <c r="H958" i="8"/>
  <c r="N958" i="6"/>
  <c r="N958" i="8" s="1"/>
  <c r="C935" i="10"/>
  <c r="C935" i="2"/>
  <c r="Y935" i="2" s="1"/>
  <c r="C935" i="9"/>
  <c r="Y935" i="9" s="1"/>
  <c r="C935" i="8"/>
  <c r="D935" i="6"/>
  <c r="M927" i="6"/>
  <c r="M927" i="8" s="1"/>
  <c r="G927" i="10"/>
  <c r="G927" i="2"/>
  <c r="G927" i="9"/>
  <c r="G927" i="8"/>
  <c r="G912" i="10"/>
  <c r="G912" i="2"/>
  <c r="G912" i="9"/>
  <c r="G912" i="8"/>
  <c r="M912" i="6"/>
  <c r="M912" i="8" s="1"/>
  <c r="H906" i="6"/>
  <c r="R871" i="10"/>
  <c r="R871" i="2"/>
  <c r="R871" i="9"/>
  <c r="R871" i="8"/>
  <c r="A869" i="10"/>
  <c r="A869" i="2"/>
  <c r="A869" i="9"/>
  <c r="A869" i="8"/>
  <c r="M815" i="6"/>
  <c r="M815" i="8" s="1"/>
  <c r="G815" i="10"/>
  <c r="G815" i="2"/>
  <c r="G815" i="9"/>
  <c r="G815" i="8"/>
  <c r="G729" i="6"/>
  <c r="R712" i="10"/>
  <c r="R712" i="2"/>
  <c r="R712" i="9"/>
  <c r="R712" i="8"/>
  <c r="F674" i="6"/>
  <c r="R623" i="10"/>
  <c r="R623" i="2"/>
  <c r="R623" i="9"/>
  <c r="R623" i="8"/>
  <c r="A569" i="10"/>
  <c r="A569" i="2"/>
  <c r="A569" i="9"/>
  <c r="A569" i="8"/>
  <c r="D536" i="6"/>
  <c r="C536" i="10"/>
  <c r="C536" i="2"/>
  <c r="C536" i="8"/>
  <c r="C536" i="9"/>
  <c r="E988" i="6"/>
  <c r="F975" i="6"/>
  <c r="R921" i="10"/>
  <c r="R921" i="2"/>
  <c r="R921" i="9"/>
  <c r="R921" i="8"/>
  <c r="R911" i="10"/>
  <c r="R911" i="2"/>
  <c r="R911" i="9"/>
  <c r="R911" i="8"/>
  <c r="F909" i="6"/>
  <c r="M906" i="6"/>
  <c r="M906" i="8" s="1"/>
  <c r="A901" i="10"/>
  <c r="A901" i="2"/>
  <c r="A901" i="9"/>
  <c r="A901" i="8"/>
  <c r="R839" i="2"/>
  <c r="R839" i="10"/>
  <c r="R839" i="9"/>
  <c r="R839" i="8"/>
  <c r="C828" i="6"/>
  <c r="F796" i="9"/>
  <c r="F796" i="8"/>
  <c r="L796" i="6"/>
  <c r="L796" i="8" s="1"/>
  <c r="A659" i="10"/>
  <c r="A659" i="2"/>
  <c r="A659" i="9"/>
  <c r="A659" i="8"/>
  <c r="N651" i="6"/>
  <c r="N651" i="8" s="1"/>
  <c r="R640" i="10"/>
  <c r="R640" i="2"/>
  <c r="R640" i="9"/>
  <c r="R640" i="8"/>
  <c r="G635" i="6"/>
  <c r="A548" i="10"/>
  <c r="A548" i="2"/>
  <c r="A548" i="9"/>
  <c r="A548" i="8"/>
  <c r="R1000" i="10"/>
  <c r="R1000" i="2"/>
  <c r="R1000" i="8"/>
  <c r="R1000" i="9"/>
  <c r="G999" i="10"/>
  <c r="G999" i="2"/>
  <c r="G999" i="9"/>
  <c r="G999" i="8"/>
  <c r="H990" i="10"/>
  <c r="H990" i="2"/>
  <c r="H990" i="9"/>
  <c r="H990" i="8"/>
  <c r="G983" i="10"/>
  <c r="G983" i="2"/>
  <c r="G983" i="9"/>
  <c r="G983" i="8"/>
  <c r="M983" i="6"/>
  <c r="M983" i="8" s="1"/>
  <c r="A979" i="10"/>
  <c r="A979" i="2"/>
  <c r="A979" i="9"/>
  <c r="A979" i="8"/>
  <c r="N974" i="6"/>
  <c r="N974" i="8" s="1"/>
  <c r="H974" i="10"/>
  <c r="H974" i="2"/>
  <c r="H974" i="9"/>
  <c r="H974" i="8"/>
  <c r="A971" i="10"/>
  <c r="A971" i="9"/>
  <c r="A971" i="2"/>
  <c r="A971" i="8"/>
  <c r="M967" i="6"/>
  <c r="M967" i="8" s="1"/>
  <c r="G967" i="10"/>
  <c r="G967" i="2"/>
  <c r="G967" i="9"/>
  <c r="R960" i="10"/>
  <c r="E960" i="10"/>
  <c r="E960" i="2"/>
  <c r="E960" i="9"/>
  <c r="E960" i="8"/>
  <c r="A947" i="2"/>
  <c r="A947" i="10"/>
  <c r="A947" i="9"/>
  <c r="A947" i="8"/>
  <c r="I941" i="10"/>
  <c r="I941" i="2"/>
  <c r="I941" i="9"/>
  <c r="I941" i="8"/>
  <c r="A931" i="10"/>
  <c r="A931" i="2"/>
  <c r="A931" i="9"/>
  <c r="A931" i="8"/>
  <c r="E928" i="10"/>
  <c r="E928" i="2"/>
  <c r="E928" i="9"/>
  <c r="E928" i="8"/>
  <c r="J927" i="6"/>
  <c r="C919" i="8"/>
  <c r="A915" i="10"/>
  <c r="A915" i="2"/>
  <c r="A915" i="9"/>
  <c r="C903" i="10"/>
  <c r="C903" i="2"/>
  <c r="C903" i="8"/>
  <c r="D903" i="6"/>
  <c r="N902" i="6"/>
  <c r="N902" i="8" s="1"/>
  <c r="H902" i="10"/>
  <c r="H902" i="2"/>
  <c r="H902" i="9"/>
  <c r="H902" i="8"/>
  <c r="R896" i="10"/>
  <c r="R896" i="2"/>
  <c r="R896" i="9"/>
  <c r="R896" i="8"/>
  <c r="L896" i="6"/>
  <c r="L896" i="8" s="1"/>
  <c r="F896" i="10"/>
  <c r="F896" i="2"/>
  <c r="F896" i="9"/>
  <c r="F896" i="8"/>
  <c r="I893" i="10"/>
  <c r="I893" i="2"/>
  <c r="I893" i="9"/>
  <c r="I893" i="8"/>
  <c r="M879" i="6"/>
  <c r="M879" i="8" s="1"/>
  <c r="G879" i="9"/>
  <c r="D871" i="6"/>
  <c r="C871" i="10"/>
  <c r="C871" i="2"/>
  <c r="C871" i="9"/>
  <c r="C871" i="8"/>
  <c r="G863" i="10"/>
  <c r="G863" i="2"/>
  <c r="G863" i="9"/>
  <c r="G863" i="8"/>
  <c r="M863" i="6"/>
  <c r="M863" i="8" s="1"/>
  <c r="A859" i="10"/>
  <c r="A859" i="9"/>
  <c r="A859" i="2"/>
  <c r="A859" i="8"/>
  <c r="D847" i="6"/>
  <c r="C847" i="10"/>
  <c r="C847" i="2"/>
  <c r="X847" i="2" s="1"/>
  <c r="C847" i="9"/>
  <c r="C847" i="8"/>
  <c r="C839" i="10"/>
  <c r="C839" i="2"/>
  <c r="C839" i="9"/>
  <c r="D839" i="6"/>
  <c r="G831" i="10"/>
  <c r="G831" i="2"/>
  <c r="G831" i="9"/>
  <c r="G831" i="8"/>
  <c r="M831" i="6"/>
  <c r="M831" i="8" s="1"/>
  <c r="E824" i="10"/>
  <c r="E824" i="2"/>
  <c r="E824" i="9"/>
  <c r="E824" i="8"/>
  <c r="N814" i="6"/>
  <c r="N814" i="8" s="1"/>
  <c r="H814" i="10"/>
  <c r="H814" i="2"/>
  <c r="H814" i="9"/>
  <c r="H814" i="8"/>
  <c r="G807" i="8"/>
  <c r="C799" i="10"/>
  <c r="C799" i="2"/>
  <c r="C799" i="9"/>
  <c r="C799" i="8"/>
  <c r="D799" i="6"/>
  <c r="H798" i="10"/>
  <c r="H798" i="2"/>
  <c r="H798" i="9"/>
  <c r="H798" i="8"/>
  <c r="N798" i="6"/>
  <c r="N798" i="8" s="1"/>
  <c r="E792" i="10"/>
  <c r="E792" i="2"/>
  <c r="E792" i="9"/>
  <c r="E792" i="8"/>
  <c r="A787" i="10"/>
  <c r="A787" i="2"/>
  <c r="A787" i="9"/>
  <c r="A787" i="8"/>
  <c r="M783" i="6"/>
  <c r="M783" i="8" s="1"/>
  <c r="A779" i="10"/>
  <c r="A779" i="9"/>
  <c r="A779" i="8"/>
  <c r="A779" i="2"/>
  <c r="R776" i="10"/>
  <c r="R776" i="2"/>
  <c r="R776" i="9"/>
  <c r="R776" i="8"/>
  <c r="E776" i="10"/>
  <c r="E776" i="2"/>
  <c r="E776" i="9"/>
  <c r="E776" i="8"/>
  <c r="J775" i="10"/>
  <c r="J775" i="2"/>
  <c r="J775" i="9"/>
  <c r="J775" i="8"/>
  <c r="A763" i="10"/>
  <c r="A763" i="2"/>
  <c r="A763" i="9"/>
  <c r="A763" i="8"/>
  <c r="I757" i="10"/>
  <c r="I757" i="2"/>
  <c r="I757" i="9"/>
  <c r="I757" i="8"/>
  <c r="E752" i="10"/>
  <c r="E752" i="2"/>
  <c r="E752" i="9"/>
  <c r="E752" i="8"/>
  <c r="D743" i="6"/>
  <c r="C743" i="2"/>
  <c r="Y743" i="2" s="1"/>
  <c r="R736" i="10"/>
  <c r="R736" i="2"/>
  <c r="R736" i="9"/>
  <c r="R736" i="8"/>
  <c r="E736" i="10"/>
  <c r="E736" i="2"/>
  <c r="E736" i="9"/>
  <c r="E736" i="8"/>
  <c r="J734" i="6"/>
  <c r="H734" i="10"/>
  <c r="H734" i="2"/>
  <c r="H734" i="9"/>
  <c r="H734" i="8"/>
  <c r="N734" i="6"/>
  <c r="N734" i="8" s="1"/>
  <c r="A731" i="10"/>
  <c r="A731" i="2"/>
  <c r="A731" i="9"/>
  <c r="A731" i="8"/>
  <c r="R728" i="10"/>
  <c r="R728" i="2"/>
  <c r="R728" i="9"/>
  <c r="R728" i="8"/>
  <c r="I725" i="10"/>
  <c r="I725" i="2"/>
  <c r="I725" i="9"/>
  <c r="I725" i="8"/>
  <c r="G719" i="8"/>
  <c r="G719" i="9"/>
  <c r="G711" i="2"/>
  <c r="G711" i="9"/>
  <c r="G711" i="8"/>
  <c r="M703" i="6"/>
  <c r="M703" i="8" s="1"/>
  <c r="G703" i="10"/>
  <c r="G703" i="2"/>
  <c r="G703" i="9"/>
  <c r="G703" i="8"/>
  <c r="C695" i="10"/>
  <c r="C695" i="2"/>
  <c r="C695" i="9"/>
  <c r="C695" i="8"/>
  <c r="D695" i="6"/>
  <c r="C687" i="10"/>
  <c r="C687" i="2"/>
  <c r="C687" i="9"/>
  <c r="X687" i="9" s="1"/>
  <c r="C687" i="8"/>
  <c r="D687" i="6"/>
  <c r="J686" i="6"/>
  <c r="H686" i="10"/>
  <c r="H686" i="2"/>
  <c r="H686" i="9"/>
  <c r="H686" i="8"/>
  <c r="N686" i="6"/>
  <c r="N686" i="8" s="1"/>
  <c r="A683" i="10"/>
  <c r="A683" i="2"/>
  <c r="A683" i="9"/>
  <c r="A683" i="8"/>
  <c r="R680" i="10"/>
  <c r="R680" i="2"/>
  <c r="R680" i="9"/>
  <c r="R680" i="8"/>
  <c r="I677" i="10"/>
  <c r="I677" i="2"/>
  <c r="I677" i="9"/>
  <c r="I677" i="8"/>
  <c r="G671" i="10"/>
  <c r="G671" i="9"/>
  <c r="G671" i="8"/>
  <c r="G663" i="10"/>
  <c r="G663" i="2"/>
  <c r="I661" i="9"/>
  <c r="I661" i="8"/>
  <c r="R656" i="10"/>
  <c r="R656" i="2"/>
  <c r="R656" i="9"/>
  <c r="R656" i="8"/>
  <c r="H654" i="10"/>
  <c r="H654" i="2"/>
  <c r="H654" i="9"/>
  <c r="H654" i="8"/>
  <c r="N654" i="6"/>
  <c r="N654" i="8" s="1"/>
  <c r="A651" i="10"/>
  <c r="A651" i="2"/>
  <c r="A651" i="9"/>
  <c r="A651" i="8"/>
  <c r="R648" i="8"/>
  <c r="L640" i="6"/>
  <c r="L640" i="8" s="1"/>
  <c r="F640" i="10"/>
  <c r="F640" i="2"/>
  <c r="F640" i="9"/>
  <c r="F640" i="8"/>
  <c r="J638" i="6"/>
  <c r="H638" i="10"/>
  <c r="H638" i="2"/>
  <c r="H638" i="9"/>
  <c r="H638" i="8"/>
  <c r="A627" i="10"/>
  <c r="A627" i="2"/>
  <c r="A627" i="8"/>
  <c r="A627" i="9"/>
  <c r="J615" i="6"/>
  <c r="E608" i="10"/>
  <c r="E608" i="2"/>
  <c r="E608" i="9"/>
  <c r="E608" i="8"/>
  <c r="M599" i="6"/>
  <c r="M599" i="8" s="1"/>
  <c r="G599" i="10"/>
  <c r="G599" i="2"/>
  <c r="G599" i="9"/>
  <c r="G599" i="8"/>
  <c r="R592" i="10"/>
  <c r="R592" i="2"/>
  <c r="R592" i="9"/>
  <c r="R592" i="8"/>
  <c r="G591" i="10"/>
  <c r="G591" i="2"/>
  <c r="G591" i="9"/>
  <c r="G591" i="8"/>
  <c r="M591" i="6"/>
  <c r="M591" i="8" s="1"/>
  <c r="D583" i="6"/>
  <c r="C583" i="2"/>
  <c r="A579" i="10"/>
  <c r="A579" i="2"/>
  <c r="A579" i="9"/>
  <c r="A579" i="8"/>
  <c r="I573" i="8"/>
  <c r="A571" i="10"/>
  <c r="A571" i="2"/>
  <c r="A571" i="9"/>
  <c r="A571" i="8"/>
  <c r="J566" i="6"/>
  <c r="H566" i="10"/>
  <c r="H566" i="2"/>
  <c r="H566" i="9"/>
  <c r="H566" i="8"/>
  <c r="N566" i="6"/>
  <c r="N566" i="8" s="1"/>
  <c r="A563" i="10"/>
  <c r="A563" i="2"/>
  <c r="A563" i="9"/>
  <c r="A563" i="8"/>
  <c r="C551" i="10"/>
  <c r="X551" i="10" s="1"/>
  <c r="C551" i="2"/>
  <c r="C551" i="9"/>
  <c r="Y551" i="9" s="1"/>
  <c r="A547" i="10"/>
  <c r="A547" i="2"/>
  <c r="A547" i="9"/>
  <c r="A547" i="8"/>
  <c r="M543" i="6"/>
  <c r="M543" i="8" s="1"/>
  <c r="G543" i="10"/>
  <c r="G543" i="2"/>
  <c r="G543" i="9"/>
  <c r="G543" i="8"/>
  <c r="F536" i="10"/>
  <c r="F536" i="2"/>
  <c r="F536" i="9"/>
  <c r="F536" i="8"/>
  <c r="L536" i="6"/>
  <c r="L536" i="8" s="1"/>
  <c r="R528" i="10"/>
  <c r="R528" i="2"/>
  <c r="R528" i="9"/>
  <c r="R528" i="8"/>
  <c r="G527" i="10"/>
  <c r="G527" i="2"/>
  <c r="G527" i="9"/>
  <c r="G527" i="8"/>
  <c r="M527" i="6"/>
  <c r="M527" i="8" s="1"/>
  <c r="I525" i="10"/>
  <c r="I525" i="2"/>
  <c r="I525" i="9"/>
  <c r="G511" i="10"/>
  <c r="G511" i="2"/>
  <c r="G511" i="8"/>
  <c r="A507" i="10"/>
  <c r="A507" i="2"/>
  <c r="A507" i="9"/>
  <c r="A507" i="8"/>
  <c r="G495" i="10"/>
  <c r="G495" i="2"/>
  <c r="G495" i="9"/>
  <c r="G495" i="8"/>
  <c r="M495" i="6"/>
  <c r="M495" i="8" s="1"/>
  <c r="F488" i="10"/>
  <c r="F488" i="2"/>
  <c r="F488" i="9"/>
  <c r="F488" i="8"/>
  <c r="L488" i="6"/>
  <c r="L488" i="8" s="1"/>
  <c r="H486" i="10"/>
  <c r="H486" i="2"/>
  <c r="H486" i="9"/>
  <c r="H486" i="8"/>
  <c r="R480" i="10"/>
  <c r="R480" i="2"/>
  <c r="A467" i="10"/>
  <c r="A467" i="2"/>
  <c r="A467" i="9"/>
  <c r="A467" i="8"/>
  <c r="H462" i="9"/>
  <c r="H462" i="8"/>
  <c r="I959" i="9"/>
  <c r="I959" i="8"/>
  <c r="R950" i="10"/>
  <c r="R950" i="2"/>
  <c r="R950" i="9"/>
  <c r="R950" i="8"/>
  <c r="I945" i="10"/>
  <c r="H916" i="9"/>
  <c r="N916" i="6"/>
  <c r="N916" i="8" s="1"/>
  <c r="H916" i="8"/>
  <c r="H891" i="2"/>
  <c r="C811" i="9"/>
  <c r="C811" i="8"/>
  <c r="M664" i="6"/>
  <c r="M664" i="8" s="1"/>
  <c r="G664" i="10"/>
  <c r="G664" i="2"/>
  <c r="G664" i="9"/>
  <c r="G664" i="8"/>
  <c r="F615" i="10"/>
  <c r="F615" i="2"/>
  <c r="F615" i="9"/>
  <c r="F615" i="8"/>
  <c r="L615" i="6"/>
  <c r="L615" i="8" s="1"/>
  <c r="R534" i="10"/>
  <c r="R534" i="2"/>
  <c r="R534" i="9"/>
  <c r="R534" i="8"/>
  <c r="N501" i="6"/>
  <c r="N501" i="8" s="1"/>
  <c r="H501" i="10"/>
  <c r="H501" i="2"/>
  <c r="H501" i="9"/>
  <c r="H501" i="8"/>
  <c r="A987" i="8"/>
  <c r="P1000" i="6"/>
  <c r="P1000" i="9" s="1"/>
  <c r="K1000" i="6"/>
  <c r="K1000" i="8" s="1"/>
  <c r="U999" i="10"/>
  <c r="W999" i="10" s="1"/>
  <c r="T999" i="10"/>
  <c r="V999" i="10" s="1"/>
  <c r="T999" i="2"/>
  <c r="V999" i="2" s="1"/>
  <c r="U999" i="2"/>
  <c r="R997" i="10"/>
  <c r="R997" i="2"/>
  <c r="R997" i="9"/>
  <c r="E997" i="6"/>
  <c r="F997" i="6"/>
  <c r="C996" i="6"/>
  <c r="E996" i="6"/>
  <c r="V994" i="9"/>
  <c r="V994" i="8"/>
  <c r="A992" i="10"/>
  <c r="A992" i="2"/>
  <c r="A992" i="9"/>
  <c r="A992" i="8"/>
  <c r="R989" i="10"/>
  <c r="R989" i="2"/>
  <c r="V986" i="9"/>
  <c r="V986" i="8"/>
  <c r="L985" i="6"/>
  <c r="L985" i="8" s="1"/>
  <c r="F985" i="10"/>
  <c r="F985" i="2"/>
  <c r="F985" i="9"/>
  <c r="F985" i="8"/>
  <c r="P984" i="6"/>
  <c r="P984" i="9" s="1"/>
  <c r="K984" i="6"/>
  <c r="K984" i="8" s="1"/>
  <c r="U983" i="10"/>
  <c r="W983" i="10" s="1"/>
  <c r="T983" i="10"/>
  <c r="V983" i="10" s="1"/>
  <c r="U983" i="2"/>
  <c r="T983" i="2"/>
  <c r="V983" i="2" s="1"/>
  <c r="R981" i="10"/>
  <c r="R981" i="2"/>
  <c r="R981" i="9"/>
  <c r="R981" i="8"/>
  <c r="E981" i="6"/>
  <c r="C981" i="6"/>
  <c r="F981" i="6"/>
  <c r="J979" i="6"/>
  <c r="H979" i="10"/>
  <c r="H979" i="2"/>
  <c r="H979" i="9"/>
  <c r="H979" i="8"/>
  <c r="N979" i="6"/>
  <c r="N979" i="8" s="1"/>
  <c r="V978" i="9"/>
  <c r="V978" i="8"/>
  <c r="I977" i="9"/>
  <c r="I977" i="2"/>
  <c r="I977" i="8"/>
  <c r="P976" i="6"/>
  <c r="P976" i="9" s="1"/>
  <c r="K976" i="6"/>
  <c r="K976" i="8" s="1"/>
  <c r="R973" i="10"/>
  <c r="R973" i="2"/>
  <c r="R973" i="9"/>
  <c r="R973" i="8"/>
  <c r="F973" i="6"/>
  <c r="C973" i="6"/>
  <c r="E973" i="6"/>
  <c r="G972" i="6"/>
  <c r="C972" i="6"/>
  <c r="I970" i="10"/>
  <c r="I970" i="2"/>
  <c r="I970" i="8"/>
  <c r="I970" i="9"/>
  <c r="A968" i="10"/>
  <c r="A968" i="2"/>
  <c r="A968" i="9"/>
  <c r="A968" i="8"/>
  <c r="U967" i="10"/>
  <c r="W967" i="10" s="1"/>
  <c r="T967" i="10"/>
  <c r="V967" i="10" s="1"/>
  <c r="T967" i="2"/>
  <c r="V967" i="2" s="1"/>
  <c r="U967" i="2"/>
  <c r="H963" i="10"/>
  <c r="H963" i="2"/>
  <c r="H963" i="9"/>
  <c r="H963" i="8"/>
  <c r="N963" i="6"/>
  <c r="N963" i="8" s="1"/>
  <c r="J963" i="6"/>
  <c r="L961" i="6"/>
  <c r="L961" i="8" s="1"/>
  <c r="F961" i="10"/>
  <c r="F961" i="2"/>
  <c r="F961" i="9"/>
  <c r="F961" i="8"/>
  <c r="P960" i="6"/>
  <c r="P960" i="9" s="1"/>
  <c r="K960" i="6"/>
  <c r="K960" i="8" s="1"/>
  <c r="A960" i="10"/>
  <c r="A960" i="2"/>
  <c r="A960" i="9"/>
  <c r="A960" i="8"/>
  <c r="T959" i="10"/>
  <c r="V959" i="10" s="1"/>
  <c r="U959" i="10"/>
  <c r="W959" i="10" s="1"/>
  <c r="T959" i="2"/>
  <c r="V959" i="2" s="1"/>
  <c r="U959" i="2"/>
  <c r="C957" i="6"/>
  <c r="E957" i="6"/>
  <c r="F957" i="6"/>
  <c r="H955" i="10"/>
  <c r="H955" i="2"/>
  <c r="H955" i="9"/>
  <c r="H955" i="8"/>
  <c r="N955" i="6"/>
  <c r="N955" i="8" s="1"/>
  <c r="J955" i="6"/>
  <c r="P952" i="6"/>
  <c r="P952" i="9" s="1"/>
  <c r="K952" i="6"/>
  <c r="K952" i="8" s="1"/>
  <c r="J948" i="6"/>
  <c r="I946" i="10"/>
  <c r="I946" i="2"/>
  <c r="I946" i="9"/>
  <c r="I946" i="8"/>
  <c r="K944" i="6"/>
  <c r="K944" i="8" s="1"/>
  <c r="P944" i="6"/>
  <c r="P944" i="9" s="1"/>
  <c r="L941" i="6"/>
  <c r="L941" i="8" s="1"/>
  <c r="F941" i="10"/>
  <c r="F941" i="2"/>
  <c r="F941" i="9"/>
  <c r="F941" i="8"/>
  <c r="C940" i="6"/>
  <c r="G940" i="6"/>
  <c r="H939" i="10"/>
  <c r="H939" i="2"/>
  <c r="H939" i="9"/>
  <c r="H939" i="8"/>
  <c r="J939" i="6"/>
  <c r="V938" i="9"/>
  <c r="V938" i="8"/>
  <c r="F937" i="10"/>
  <c r="F937" i="2"/>
  <c r="F937" i="9"/>
  <c r="F937" i="8"/>
  <c r="L937" i="6"/>
  <c r="L937" i="8" s="1"/>
  <c r="A936" i="10"/>
  <c r="A936" i="2"/>
  <c r="A936" i="9"/>
  <c r="A936" i="8"/>
  <c r="C933" i="6"/>
  <c r="E933" i="6"/>
  <c r="F933" i="6"/>
  <c r="I930" i="10"/>
  <c r="I930" i="2"/>
  <c r="I930" i="9"/>
  <c r="P928" i="6"/>
  <c r="P928" i="9" s="1"/>
  <c r="K928" i="6"/>
  <c r="K928" i="8" s="1"/>
  <c r="A928" i="10"/>
  <c r="A928" i="2"/>
  <c r="A928" i="9"/>
  <c r="A928" i="8"/>
  <c r="U927" i="10"/>
  <c r="W927" i="10" s="1"/>
  <c r="T927" i="10"/>
  <c r="V927" i="10" s="1"/>
  <c r="U927" i="2"/>
  <c r="T927" i="2"/>
  <c r="V927" i="2" s="1"/>
  <c r="C924" i="6"/>
  <c r="G924" i="6"/>
  <c r="V922" i="9"/>
  <c r="V922" i="8"/>
  <c r="F921" i="10"/>
  <c r="F921" i="2"/>
  <c r="K920" i="6"/>
  <c r="K920" i="8" s="1"/>
  <c r="P920" i="6"/>
  <c r="P920" i="9" s="1"/>
  <c r="K912" i="6"/>
  <c r="K912" i="8" s="1"/>
  <c r="P912" i="6"/>
  <c r="P912" i="9" s="1"/>
  <c r="R909" i="10"/>
  <c r="R909" i="2"/>
  <c r="R909" i="9"/>
  <c r="R909" i="8"/>
  <c r="G908" i="6"/>
  <c r="C908" i="6"/>
  <c r="A904" i="10"/>
  <c r="A904" i="2"/>
  <c r="A904" i="9"/>
  <c r="A904" i="8"/>
  <c r="T903" i="10"/>
  <c r="V903" i="10" s="1"/>
  <c r="U903" i="10"/>
  <c r="W903" i="10" s="1"/>
  <c r="U903" i="2"/>
  <c r="T903" i="2"/>
  <c r="V903" i="2" s="1"/>
  <c r="E901" i="6"/>
  <c r="F901" i="6"/>
  <c r="C900" i="6"/>
  <c r="G900" i="6"/>
  <c r="V898" i="9"/>
  <c r="V898" i="8"/>
  <c r="A896" i="10"/>
  <c r="A896" i="2"/>
  <c r="A896" i="9"/>
  <c r="A896" i="8"/>
  <c r="T895" i="10"/>
  <c r="V895" i="10" s="1"/>
  <c r="U895" i="10"/>
  <c r="W895" i="10" s="1"/>
  <c r="U895" i="2"/>
  <c r="T895" i="2"/>
  <c r="V895" i="2" s="1"/>
  <c r="C893" i="6"/>
  <c r="E893" i="6"/>
  <c r="F893" i="6"/>
  <c r="G892" i="6"/>
  <c r="C892" i="6"/>
  <c r="V890" i="9"/>
  <c r="V890" i="8"/>
  <c r="I889" i="10"/>
  <c r="I889" i="2"/>
  <c r="I889" i="9"/>
  <c r="K888" i="6"/>
  <c r="K888" i="8" s="1"/>
  <c r="P888" i="6"/>
  <c r="P888" i="9" s="1"/>
  <c r="U887" i="10"/>
  <c r="W887" i="10" s="1"/>
  <c r="T887" i="10"/>
  <c r="V887" i="10" s="1"/>
  <c r="T887" i="2"/>
  <c r="V887" i="2" s="1"/>
  <c r="U887" i="2"/>
  <c r="R885" i="10"/>
  <c r="R885" i="2"/>
  <c r="R885" i="9"/>
  <c r="R885" i="8"/>
  <c r="G884" i="6"/>
  <c r="C884" i="6"/>
  <c r="I882" i="10"/>
  <c r="I882" i="2"/>
  <c r="I882" i="9"/>
  <c r="I882" i="8"/>
  <c r="P880" i="6"/>
  <c r="P880" i="9" s="1"/>
  <c r="K880" i="6"/>
  <c r="K880" i="8" s="1"/>
  <c r="R877" i="10"/>
  <c r="R877" i="2"/>
  <c r="R877" i="9"/>
  <c r="R877" i="8"/>
  <c r="E877" i="6"/>
  <c r="F877" i="6"/>
  <c r="H874" i="6"/>
  <c r="I874" i="6"/>
  <c r="C868" i="6"/>
  <c r="G868" i="6"/>
  <c r="V866" i="9"/>
  <c r="V866" i="8"/>
  <c r="R861" i="10"/>
  <c r="R861" i="2"/>
  <c r="R861" i="9"/>
  <c r="R861" i="8"/>
  <c r="N859" i="6"/>
  <c r="N859" i="8" s="1"/>
  <c r="H859" i="10"/>
  <c r="H859" i="2"/>
  <c r="H859" i="9"/>
  <c r="H859" i="8"/>
  <c r="I858" i="10"/>
  <c r="I858" i="2"/>
  <c r="I858" i="8"/>
  <c r="I858" i="9"/>
  <c r="P856" i="6"/>
  <c r="P856" i="9" s="1"/>
  <c r="K856" i="6"/>
  <c r="K856" i="8" s="1"/>
  <c r="A856" i="10"/>
  <c r="A856" i="9"/>
  <c r="A856" i="2"/>
  <c r="A856" i="8"/>
  <c r="R853" i="10"/>
  <c r="R853" i="2"/>
  <c r="R853" i="9"/>
  <c r="R853" i="8"/>
  <c r="G852" i="6"/>
  <c r="C852" i="6"/>
  <c r="I850" i="10"/>
  <c r="I850" i="2"/>
  <c r="I850" i="9"/>
  <c r="I850" i="8"/>
  <c r="A848" i="10"/>
  <c r="A848" i="2"/>
  <c r="A848" i="9"/>
  <c r="A848" i="8"/>
  <c r="U847" i="10"/>
  <c r="W847" i="10" s="1"/>
  <c r="T847" i="10"/>
  <c r="V847" i="10" s="1"/>
  <c r="T847" i="2"/>
  <c r="V847" i="2" s="1"/>
  <c r="U847" i="2"/>
  <c r="C845" i="6"/>
  <c r="E845" i="6"/>
  <c r="C844" i="6"/>
  <c r="G844" i="6"/>
  <c r="V842" i="9"/>
  <c r="V842" i="8"/>
  <c r="A840" i="10"/>
  <c r="A840" i="2"/>
  <c r="A840" i="9"/>
  <c r="A840" i="8"/>
  <c r="U839" i="10"/>
  <c r="W839" i="10" s="1"/>
  <c r="T839" i="10"/>
  <c r="V839" i="10" s="1"/>
  <c r="T839" i="2"/>
  <c r="V839" i="2" s="1"/>
  <c r="U839" i="2"/>
  <c r="R837" i="10"/>
  <c r="R837" i="2"/>
  <c r="R837" i="9"/>
  <c r="R837" i="8"/>
  <c r="F837" i="6"/>
  <c r="E837" i="6"/>
  <c r="C837" i="6"/>
  <c r="C836" i="6"/>
  <c r="G836" i="6"/>
  <c r="N835" i="6"/>
  <c r="N835" i="8" s="1"/>
  <c r="H835" i="10"/>
  <c r="H835" i="2"/>
  <c r="H835" i="9"/>
  <c r="H835" i="8"/>
  <c r="V834" i="9"/>
  <c r="V834" i="8"/>
  <c r="I830" i="10"/>
  <c r="I830" i="2"/>
  <c r="F829" i="6"/>
  <c r="C829" i="6"/>
  <c r="J827" i="6"/>
  <c r="H827" i="9"/>
  <c r="V826" i="9"/>
  <c r="V826" i="8"/>
  <c r="F825" i="10"/>
  <c r="F825" i="2"/>
  <c r="F825" i="8"/>
  <c r="F825" i="9"/>
  <c r="P824" i="6"/>
  <c r="P824" i="9" s="1"/>
  <c r="K824" i="6"/>
  <c r="K824" i="8" s="1"/>
  <c r="A824" i="10"/>
  <c r="A824" i="2"/>
  <c r="A824" i="9"/>
  <c r="A824" i="8"/>
  <c r="U823" i="10"/>
  <c r="W823" i="10" s="1"/>
  <c r="T823" i="10"/>
  <c r="V823" i="10" s="1"/>
  <c r="T823" i="2"/>
  <c r="V823" i="2" s="1"/>
  <c r="U823" i="2"/>
  <c r="H819" i="10"/>
  <c r="H819" i="2"/>
  <c r="H819" i="9"/>
  <c r="N819" i="6"/>
  <c r="N819" i="8" s="1"/>
  <c r="V818" i="9"/>
  <c r="V818" i="8"/>
  <c r="A816" i="10"/>
  <c r="A816" i="2"/>
  <c r="A816" i="9"/>
  <c r="A816" i="8"/>
  <c r="R813" i="10"/>
  <c r="R813" i="2"/>
  <c r="R813" i="9"/>
  <c r="R813" i="8"/>
  <c r="F813" i="6"/>
  <c r="E813" i="6"/>
  <c r="C813" i="6"/>
  <c r="C812" i="6"/>
  <c r="G812" i="6"/>
  <c r="N811" i="6"/>
  <c r="N811" i="8" s="1"/>
  <c r="H811" i="10"/>
  <c r="H811" i="2"/>
  <c r="H811" i="9"/>
  <c r="H811" i="8"/>
  <c r="V810" i="9"/>
  <c r="V810" i="8"/>
  <c r="T807" i="10"/>
  <c r="V807" i="10" s="1"/>
  <c r="U807" i="10"/>
  <c r="W807" i="10" s="1"/>
  <c r="U807" i="2"/>
  <c r="T807" i="2"/>
  <c r="V807" i="2" s="1"/>
  <c r="V802" i="9"/>
  <c r="V802" i="8"/>
  <c r="I801" i="8"/>
  <c r="K800" i="6"/>
  <c r="K800" i="8" s="1"/>
  <c r="P800" i="6"/>
  <c r="P800" i="9" s="1"/>
  <c r="H795" i="10"/>
  <c r="H795" i="2"/>
  <c r="H795" i="9"/>
  <c r="H795" i="8"/>
  <c r="N795" i="6"/>
  <c r="N795" i="8" s="1"/>
  <c r="I794" i="6"/>
  <c r="H794" i="6"/>
  <c r="R789" i="10"/>
  <c r="R789" i="2"/>
  <c r="R789" i="9"/>
  <c r="R789" i="8"/>
  <c r="E789" i="6"/>
  <c r="F789" i="6"/>
  <c r="C789" i="6"/>
  <c r="C788" i="6"/>
  <c r="G788" i="6"/>
  <c r="N787" i="6"/>
  <c r="N787" i="8" s="1"/>
  <c r="H787" i="10"/>
  <c r="H787" i="2"/>
  <c r="H787" i="9"/>
  <c r="H787" i="8"/>
  <c r="V786" i="8"/>
  <c r="V786" i="9"/>
  <c r="I786" i="10"/>
  <c r="I786" i="2"/>
  <c r="I786" i="9"/>
  <c r="I786" i="8"/>
  <c r="K784" i="6"/>
  <c r="K784" i="8" s="1"/>
  <c r="P784" i="6"/>
  <c r="P784" i="9" s="1"/>
  <c r="R781" i="10"/>
  <c r="R781" i="2"/>
  <c r="R781" i="9"/>
  <c r="R781" i="8"/>
  <c r="C781" i="6"/>
  <c r="E781" i="6"/>
  <c r="F781" i="6"/>
  <c r="I778" i="10"/>
  <c r="I778" i="2"/>
  <c r="I778" i="9"/>
  <c r="I778" i="8"/>
  <c r="A776" i="10"/>
  <c r="A776" i="2"/>
  <c r="A776" i="9"/>
  <c r="A776" i="8"/>
  <c r="E774" i="10"/>
  <c r="E774" i="2"/>
  <c r="E774" i="9"/>
  <c r="E774" i="8"/>
  <c r="E773" i="6"/>
  <c r="F773" i="6"/>
  <c r="C772" i="6"/>
  <c r="G772" i="6"/>
  <c r="E769" i="8"/>
  <c r="T767" i="10"/>
  <c r="V767" i="10" s="1"/>
  <c r="U767" i="10"/>
  <c r="W767" i="10" s="1"/>
  <c r="T767" i="2"/>
  <c r="V767" i="2" s="1"/>
  <c r="U767" i="2"/>
  <c r="C764" i="6"/>
  <c r="G764" i="6"/>
  <c r="N763" i="6"/>
  <c r="N763" i="8" s="1"/>
  <c r="H763" i="10"/>
  <c r="H763" i="2"/>
  <c r="H763" i="9"/>
  <c r="H763" i="8"/>
  <c r="V762" i="9"/>
  <c r="V762" i="8"/>
  <c r="L761" i="6"/>
  <c r="L761" i="8" s="1"/>
  <c r="F761" i="10"/>
  <c r="F761" i="2"/>
  <c r="F761" i="9"/>
  <c r="F761" i="8"/>
  <c r="A760" i="10"/>
  <c r="A760" i="2"/>
  <c r="A760" i="9"/>
  <c r="A760" i="8"/>
  <c r="T759" i="10"/>
  <c r="V759" i="10" s="1"/>
  <c r="U759" i="10"/>
  <c r="W759" i="10" s="1"/>
  <c r="T759" i="2"/>
  <c r="V759" i="2" s="1"/>
  <c r="U759" i="2"/>
  <c r="C757" i="6"/>
  <c r="E757" i="6"/>
  <c r="F757" i="6"/>
  <c r="G756" i="6"/>
  <c r="C756" i="6"/>
  <c r="D753" i="6"/>
  <c r="C753" i="10"/>
  <c r="C753" i="2"/>
  <c r="C753" i="9"/>
  <c r="C753" i="8"/>
  <c r="P752" i="6"/>
  <c r="P752" i="9" s="1"/>
  <c r="K752" i="6"/>
  <c r="K752" i="8" s="1"/>
  <c r="T751" i="10"/>
  <c r="V751" i="10" s="1"/>
  <c r="U751" i="10"/>
  <c r="W751" i="10" s="1"/>
  <c r="U751" i="2"/>
  <c r="T751" i="2"/>
  <c r="V751" i="2" s="1"/>
  <c r="V746" i="9"/>
  <c r="V746" i="8"/>
  <c r="A744" i="10"/>
  <c r="A744" i="2"/>
  <c r="A744" i="9"/>
  <c r="T743" i="10"/>
  <c r="V743" i="10" s="1"/>
  <c r="U743" i="10"/>
  <c r="W743" i="10" s="1"/>
  <c r="T743" i="2"/>
  <c r="V743" i="2" s="1"/>
  <c r="U743" i="2"/>
  <c r="C740" i="6"/>
  <c r="G740" i="6"/>
  <c r="I738" i="10"/>
  <c r="I738" i="2"/>
  <c r="I738" i="9"/>
  <c r="I738" i="8"/>
  <c r="C732" i="10"/>
  <c r="C732" i="2"/>
  <c r="C732" i="9"/>
  <c r="C732" i="8"/>
  <c r="D732" i="6"/>
  <c r="F729" i="9"/>
  <c r="F729" i="2"/>
  <c r="L729" i="6"/>
  <c r="L729" i="8" s="1"/>
  <c r="K728" i="6"/>
  <c r="K728" i="8" s="1"/>
  <c r="P728" i="6"/>
  <c r="P728" i="9" s="1"/>
  <c r="M726" i="6"/>
  <c r="M726" i="8" s="1"/>
  <c r="G726" i="10"/>
  <c r="G726" i="2"/>
  <c r="G726" i="9"/>
  <c r="G726" i="8"/>
  <c r="V722" i="9"/>
  <c r="V722" i="8"/>
  <c r="I721" i="10"/>
  <c r="I721" i="2"/>
  <c r="I721" i="9"/>
  <c r="I721" i="8"/>
  <c r="A720" i="10"/>
  <c r="A720" i="2"/>
  <c r="A720" i="9"/>
  <c r="A720" i="8"/>
  <c r="T719" i="10"/>
  <c r="V719" i="10" s="1"/>
  <c r="U719" i="10"/>
  <c r="W719" i="10" s="1"/>
  <c r="U719" i="2"/>
  <c r="T719" i="2"/>
  <c r="V719" i="2" s="1"/>
  <c r="N715" i="6"/>
  <c r="N715" i="8" s="1"/>
  <c r="H715" i="10"/>
  <c r="H715" i="2"/>
  <c r="H715" i="9"/>
  <c r="H715" i="8"/>
  <c r="I714" i="10"/>
  <c r="I714" i="2"/>
  <c r="I714" i="9"/>
  <c r="I714" i="8"/>
  <c r="K712" i="6"/>
  <c r="K712" i="8" s="1"/>
  <c r="P712" i="6"/>
  <c r="P712" i="9" s="1"/>
  <c r="R709" i="10"/>
  <c r="R709" i="9"/>
  <c r="R709" i="2"/>
  <c r="R709" i="8"/>
  <c r="C709" i="6"/>
  <c r="E709" i="6"/>
  <c r="F709" i="6"/>
  <c r="J707" i="6"/>
  <c r="H707" i="10"/>
  <c r="H707" i="2"/>
  <c r="H707" i="9"/>
  <c r="H707" i="8"/>
  <c r="N707" i="6"/>
  <c r="N707" i="8" s="1"/>
  <c r="I706" i="10"/>
  <c r="I706" i="2"/>
  <c r="I706" i="9"/>
  <c r="I706" i="8"/>
  <c r="P704" i="6"/>
  <c r="P704" i="9" s="1"/>
  <c r="K704" i="6"/>
  <c r="K704" i="8" s="1"/>
  <c r="R701" i="10"/>
  <c r="R701" i="2"/>
  <c r="R701" i="9"/>
  <c r="R701" i="8"/>
  <c r="E701" i="6"/>
  <c r="F701" i="6"/>
  <c r="H699" i="2"/>
  <c r="V698" i="9"/>
  <c r="V698" i="8"/>
  <c r="H698" i="6"/>
  <c r="I698" i="6"/>
  <c r="A696" i="10"/>
  <c r="A696" i="2"/>
  <c r="A696" i="9"/>
  <c r="A696" i="8"/>
  <c r="U695" i="10"/>
  <c r="W695" i="10" s="1"/>
  <c r="T695" i="10"/>
  <c r="V695" i="10" s="1"/>
  <c r="T695" i="2"/>
  <c r="V695" i="2" s="1"/>
  <c r="U695" i="2"/>
  <c r="R693" i="10"/>
  <c r="R693" i="2"/>
  <c r="R693" i="9"/>
  <c r="R693" i="8"/>
  <c r="E693" i="6"/>
  <c r="F693" i="6"/>
  <c r="N691" i="6"/>
  <c r="N691" i="8" s="1"/>
  <c r="H691" i="10"/>
  <c r="H691" i="2"/>
  <c r="H691" i="9"/>
  <c r="H691" i="8"/>
  <c r="J691" i="6"/>
  <c r="V690" i="9"/>
  <c r="V690" i="8"/>
  <c r="H690" i="6"/>
  <c r="I690" i="6"/>
  <c r="P688" i="6"/>
  <c r="P688" i="9" s="1"/>
  <c r="K688" i="6"/>
  <c r="K688" i="8" s="1"/>
  <c r="R685" i="10"/>
  <c r="R685" i="2"/>
  <c r="R685" i="9"/>
  <c r="R685" i="8"/>
  <c r="H683" i="10"/>
  <c r="H683" i="2"/>
  <c r="H683" i="9"/>
  <c r="H683" i="8"/>
  <c r="I682" i="10"/>
  <c r="I682" i="2"/>
  <c r="I682" i="9"/>
  <c r="I682" i="8"/>
  <c r="R677" i="10"/>
  <c r="R677" i="2"/>
  <c r="R677" i="9"/>
  <c r="R677" i="8"/>
  <c r="C677" i="6"/>
  <c r="E677" i="6"/>
  <c r="C676" i="6"/>
  <c r="G676" i="6"/>
  <c r="H675" i="8"/>
  <c r="V674" i="9"/>
  <c r="V674" i="8"/>
  <c r="A672" i="10"/>
  <c r="A672" i="2"/>
  <c r="A672" i="9"/>
  <c r="A672" i="8"/>
  <c r="F669" i="6"/>
  <c r="E669" i="6"/>
  <c r="N667" i="6"/>
  <c r="N667" i="8" s="1"/>
  <c r="H667" i="10"/>
  <c r="H667" i="2"/>
  <c r="H667" i="9"/>
  <c r="H667" i="8"/>
  <c r="V666" i="9"/>
  <c r="V666" i="8"/>
  <c r="A664" i="10"/>
  <c r="A664" i="2"/>
  <c r="A664" i="9"/>
  <c r="A664" i="8"/>
  <c r="R661" i="10"/>
  <c r="R661" i="2"/>
  <c r="R661" i="9"/>
  <c r="R661" i="8"/>
  <c r="E661" i="6"/>
  <c r="F661" i="6"/>
  <c r="C660" i="6"/>
  <c r="G660" i="6"/>
  <c r="P656" i="6"/>
  <c r="P656" i="9" s="1"/>
  <c r="K656" i="6"/>
  <c r="K656" i="8" s="1"/>
  <c r="T655" i="10"/>
  <c r="V655" i="10" s="1"/>
  <c r="U655" i="10"/>
  <c r="W655" i="10" s="1"/>
  <c r="T655" i="2"/>
  <c r="V655" i="2" s="1"/>
  <c r="U655" i="2"/>
  <c r="R653" i="10"/>
  <c r="R653" i="2"/>
  <c r="R653" i="9"/>
  <c r="R653" i="8"/>
  <c r="F653" i="6"/>
  <c r="E653" i="6"/>
  <c r="C653" i="6"/>
  <c r="C652" i="6"/>
  <c r="G652" i="6"/>
  <c r="J650" i="6"/>
  <c r="H650" i="10"/>
  <c r="H650" i="2"/>
  <c r="H650" i="9"/>
  <c r="H650" i="8"/>
  <c r="A648" i="10"/>
  <c r="A648" i="2"/>
  <c r="A648" i="9"/>
  <c r="A648" i="8"/>
  <c r="G644" i="6"/>
  <c r="C644" i="6"/>
  <c r="I642" i="2"/>
  <c r="I642" i="8"/>
  <c r="L641" i="6"/>
  <c r="L641" i="8" s="1"/>
  <c r="F641" i="10"/>
  <c r="F641" i="2"/>
  <c r="F641" i="9"/>
  <c r="F641" i="8"/>
  <c r="I639" i="10"/>
  <c r="I639" i="2"/>
  <c r="I639" i="9"/>
  <c r="I639" i="8"/>
  <c r="T639" i="10"/>
  <c r="V639" i="10" s="1"/>
  <c r="U639" i="10"/>
  <c r="W639" i="10" s="1"/>
  <c r="T639" i="2"/>
  <c r="V639" i="2" s="1"/>
  <c r="U639" i="2"/>
  <c r="R637" i="10"/>
  <c r="R637" i="2"/>
  <c r="R637" i="9"/>
  <c r="R637" i="8"/>
  <c r="F637" i="6"/>
  <c r="C637" i="6"/>
  <c r="E637" i="6"/>
  <c r="G636" i="6"/>
  <c r="C636" i="6"/>
  <c r="J635" i="6"/>
  <c r="H635" i="10"/>
  <c r="H635" i="2"/>
  <c r="H635" i="8"/>
  <c r="N635" i="6"/>
  <c r="N635" i="8" s="1"/>
  <c r="V634" i="9"/>
  <c r="V634" i="8"/>
  <c r="K632" i="6"/>
  <c r="K632" i="8" s="1"/>
  <c r="P632" i="6"/>
  <c r="P632" i="9" s="1"/>
  <c r="R629" i="10"/>
  <c r="R629" i="2"/>
  <c r="R629" i="9"/>
  <c r="R629" i="8"/>
  <c r="V626" i="9"/>
  <c r="V626" i="8"/>
  <c r="G622" i="8"/>
  <c r="N619" i="6"/>
  <c r="N619" i="8" s="1"/>
  <c r="H619" i="10"/>
  <c r="H619" i="2"/>
  <c r="H619" i="9"/>
  <c r="H619" i="8"/>
  <c r="I618" i="10"/>
  <c r="I618" i="2"/>
  <c r="I618" i="9"/>
  <c r="I618" i="8"/>
  <c r="K616" i="6"/>
  <c r="K616" i="8" s="1"/>
  <c r="P616" i="6"/>
  <c r="P616" i="9" s="1"/>
  <c r="I610" i="10"/>
  <c r="I610" i="2"/>
  <c r="I610" i="9"/>
  <c r="I610" i="8"/>
  <c r="P608" i="6"/>
  <c r="P608" i="9" s="1"/>
  <c r="K608" i="6"/>
  <c r="K608" i="8" s="1"/>
  <c r="T607" i="10"/>
  <c r="V607" i="10" s="1"/>
  <c r="U607" i="10"/>
  <c r="W607" i="10" s="1"/>
  <c r="T607" i="2"/>
  <c r="V607" i="2" s="1"/>
  <c r="U607" i="2"/>
  <c r="E605" i="6"/>
  <c r="F605" i="6"/>
  <c r="C604" i="6"/>
  <c r="G604" i="6"/>
  <c r="N603" i="6"/>
  <c r="N603" i="8" s="1"/>
  <c r="H603" i="10"/>
  <c r="H603" i="2"/>
  <c r="H603" i="9"/>
  <c r="H603" i="8"/>
  <c r="V602" i="9"/>
  <c r="V602" i="8"/>
  <c r="R597" i="10"/>
  <c r="R597" i="2"/>
  <c r="R597" i="9"/>
  <c r="R597" i="8"/>
  <c r="E597" i="6"/>
  <c r="F597" i="6"/>
  <c r="N595" i="6"/>
  <c r="N595" i="8" s="1"/>
  <c r="H595" i="10"/>
  <c r="H595" i="2"/>
  <c r="H595" i="9"/>
  <c r="H595" i="8"/>
  <c r="V594" i="8"/>
  <c r="V594" i="9"/>
  <c r="L593" i="6"/>
  <c r="L593" i="8" s="1"/>
  <c r="F593" i="10"/>
  <c r="F593" i="2"/>
  <c r="F593" i="9"/>
  <c r="F593" i="8"/>
  <c r="A592" i="10"/>
  <c r="A592" i="2"/>
  <c r="A592" i="9"/>
  <c r="A592" i="8"/>
  <c r="U591" i="10"/>
  <c r="W591" i="10" s="1"/>
  <c r="T591" i="10"/>
  <c r="V591" i="10" s="1"/>
  <c r="U591" i="2"/>
  <c r="T591" i="2"/>
  <c r="V591" i="2" s="1"/>
  <c r="R589" i="10"/>
  <c r="R589" i="2"/>
  <c r="R589" i="9"/>
  <c r="R589" i="8"/>
  <c r="F589" i="6"/>
  <c r="C589" i="6"/>
  <c r="E589" i="6"/>
  <c r="J587" i="6"/>
  <c r="H587" i="10"/>
  <c r="H587" i="2"/>
  <c r="H587" i="9"/>
  <c r="V586" i="9"/>
  <c r="V586" i="8"/>
  <c r="H586" i="6"/>
  <c r="I586" i="6"/>
  <c r="L579" i="6"/>
  <c r="L579" i="8" s="1"/>
  <c r="I578" i="8"/>
  <c r="F577" i="6"/>
  <c r="I577" i="6"/>
  <c r="K576" i="6"/>
  <c r="K576" i="8" s="1"/>
  <c r="P576" i="6"/>
  <c r="P576" i="9" s="1"/>
  <c r="R573" i="10"/>
  <c r="R573" i="2"/>
  <c r="R573" i="9"/>
  <c r="R573" i="8"/>
  <c r="F573" i="6"/>
  <c r="C573" i="6"/>
  <c r="G572" i="6"/>
  <c r="C572" i="6"/>
  <c r="N571" i="6"/>
  <c r="N571" i="8" s="1"/>
  <c r="H571" i="10"/>
  <c r="H571" i="2"/>
  <c r="H571" i="9"/>
  <c r="H571" i="8"/>
  <c r="V570" i="9"/>
  <c r="V570" i="8"/>
  <c r="P568" i="6"/>
  <c r="P568" i="9" s="1"/>
  <c r="K568" i="6"/>
  <c r="K568" i="8" s="1"/>
  <c r="A568" i="10"/>
  <c r="A568" i="2"/>
  <c r="A568" i="8"/>
  <c r="A568" i="9"/>
  <c r="T567" i="10"/>
  <c r="V567" i="10" s="1"/>
  <c r="U567" i="10"/>
  <c r="W567" i="10" s="1"/>
  <c r="U567" i="2"/>
  <c r="T567" i="2"/>
  <c r="V567" i="2" s="1"/>
  <c r="F565" i="6"/>
  <c r="E565" i="6"/>
  <c r="V562" i="9"/>
  <c r="V562" i="8"/>
  <c r="H560" i="9"/>
  <c r="H560" i="8"/>
  <c r="A560" i="10"/>
  <c r="A560" i="2"/>
  <c r="A560" i="9"/>
  <c r="A560" i="8"/>
  <c r="U559" i="10"/>
  <c r="W559" i="10" s="1"/>
  <c r="T559" i="10"/>
  <c r="V559" i="10" s="1"/>
  <c r="Y559" i="10" s="1"/>
  <c r="T559" i="2"/>
  <c r="V559" i="2" s="1"/>
  <c r="U559" i="2"/>
  <c r="E559" i="6"/>
  <c r="R557" i="10"/>
  <c r="R557" i="2"/>
  <c r="R557" i="9"/>
  <c r="R557" i="8"/>
  <c r="E557" i="6"/>
  <c r="F557" i="6"/>
  <c r="V554" i="9"/>
  <c r="V554" i="8"/>
  <c r="L553" i="6"/>
  <c r="L553" i="8" s="1"/>
  <c r="F553" i="10"/>
  <c r="F553" i="2"/>
  <c r="F553" i="9"/>
  <c r="F553" i="8"/>
  <c r="K552" i="6"/>
  <c r="K552" i="8" s="1"/>
  <c r="P552" i="6"/>
  <c r="P552" i="9" s="1"/>
  <c r="F549" i="6"/>
  <c r="C549" i="6"/>
  <c r="E549" i="6"/>
  <c r="G548" i="6"/>
  <c r="C548" i="6"/>
  <c r="H547" i="10"/>
  <c r="H547" i="2"/>
  <c r="H547" i="9"/>
  <c r="H547" i="8"/>
  <c r="N547" i="6"/>
  <c r="N547" i="8" s="1"/>
  <c r="V546" i="9"/>
  <c r="V546" i="8"/>
  <c r="I542" i="10"/>
  <c r="I542" i="2"/>
  <c r="I542" i="9"/>
  <c r="I542" i="8"/>
  <c r="G540" i="6"/>
  <c r="C540" i="6"/>
  <c r="L537" i="6"/>
  <c r="L537" i="8" s="1"/>
  <c r="F537" i="10"/>
  <c r="F537" i="2"/>
  <c r="F537" i="9"/>
  <c r="F537" i="8"/>
  <c r="P536" i="6"/>
  <c r="P536" i="9" s="1"/>
  <c r="K536" i="6"/>
  <c r="K536" i="8" s="1"/>
  <c r="U535" i="10"/>
  <c r="W535" i="10" s="1"/>
  <c r="T535" i="10"/>
  <c r="V535" i="10" s="1"/>
  <c r="T535" i="2"/>
  <c r="V535" i="2" s="1"/>
  <c r="U535" i="2"/>
  <c r="F533" i="6"/>
  <c r="E533" i="6"/>
  <c r="C533" i="6"/>
  <c r="G532" i="6"/>
  <c r="C532" i="6"/>
  <c r="I530" i="10"/>
  <c r="I530" i="2"/>
  <c r="I530" i="9"/>
  <c r="I530" i="8"/>
  <c r="A528" i="10"/>
  <c r="A528" i="2"/>
  <c r="A528" i="9"/>
  <c r="A528" i="8"/>
  <c r="T527" i="10"/>
  <c r="V527" i="10" s="1"/>
  <c r="U527" i="10"/>
  <c r="W527" i="10" s="1"/>
  <c r="T527" i="2"/>
  <c r="V527" i="2" s="1"/>
  <c r="U527" i="2"/>
  <c r="R525" i="10"/>
  <c r="R525" i="2"/>
  <c r="R525" i="9"/>
  <c r="R525" i="8"/>
  <c r="E525" i="6"/>
  <c r="C525" i="6"/>
  <c r="F525" i="6"/>
  <c r="H523" i="10"/>
  <c r="H523" i="2"/>
  <c r="H523" i="9"/>
  <c r="H523" i="8"/>
  <c r="N523" i="6"/>
  <c r="N523" i="8" s="1"/>
  <c r="V522" i="9"/>
  <c r="V522" i="8"/>
  <c r="R522" i="6"/>
  <c r="F521" i="10"/>
  <c r="F521" i="2"/>
  <c r="F521" i="9"/>
  <c r="F521" i="8"/>
  <c r="L521" i="6"/>
  <c r="L521" i="8" s="1"/>
  <c r="P520" i="6"/>
  <c r="P520" i="9" s="1"/>
  <c r="K520" i="6"/>
  <c r="K520" i="8" s="1"/>
  <c r="R517" i="2"/>
  <c r="R517" i="9"/>
  <c r="R517" i="8"/>
  <c r="N515" i="6"/>
  <c r="N515" i="8" s="1"/>
  <c r="H515" i="8"/>
  <c r="I514" i="10"/>
  <c r="I514" i="2"/>
  <c r="I514" i="9"/>
  <c r="I514" i="8"/>
  <c r="K512" i="6"/>
  <c r="K512" i="8" s="1"/>
  <c r="P512" i="6"/>
  <c r="P512" i="9" s="1"/>
  <c r="U511" i="10"/>
  <c r="W511" i="10" s="1"/>
  <c r="T511" i="10"/>
  <c r="V511" i="10" s="1"/>
  <c r="T511" i="2"/>
  <c r="V511" i="2" s="1"/>
  <c r="U511" i="2"/>
  <c r="R509" i="10"/>
  <c r="R509" i="2"/>
  <c r="R509" i="9"/>
  <c r="R509" i="8"/>
  <c r="C509" i="6"/>
  <c r="E509" i="6"/>
  <c r="F509" i="6"/>
  <c r="V506" i="9"/>
  <c r="V506" i="8"/>
  <c r="A504" i="10"/>
  <c r="A504" i="2"/>
  <c r="A504" i="9"/>
  <c r="A504" i="8"/>
  <c r="T503" i="10"/>
  <c r="V503" i="10" s="1"/>
  <c r="U503" i="10"/>
  <c r="W503" i="10" s="1"/>
  <c r="U503" i="2"/>
  <c r="T503" i="2"/>
  <c r="V503" i="2" s="1"/>
  <c r="E501" i="6"/>
  <c r="F501" i="6"/>
  <c r="C501" i="6"/>
  <c r="H499" i="10"/>
  <c r="H499" i="2"/>
  <c r="H499" i="8"/>
  <c r="H499" i="9"/>
  <c r="V498" i="9"/>
  <c r="V498" i="8"/>
  <c r="F497" i="2"/>
  <c r="F497" i="9"/>
  <c r="R493" i="10"/>
  <c r="R493" i="2"/>
  <c r="R493" i="9"/>
  <c r="R493" i="8"/>
  <c r="E493" i="6"/>
  <c r="F493" i="6"/>
  <c r="C492" i="6"/>
  <c r="G492" i="6"/>
  <c r="H491" i="10"/>
  <c r="H491" i="2"/>
  <c r="H491" i="9"/>
  <c r="H491" i="8"/>
  <c r="V490" i="9"/>
  <c r="V490" i="8"/>
  <c r="A488" i="10"/>
  <c r="A488" i="2"/>
  <c r="A488" i="9"/>
  <c r="A488" i="8"/>
  <c r="C484" i="6"/>
  <c r="G484" i="6"/>
  <c r="N483" i="6"/>
  <c r="N483" i="8" s="1"/>
  <c r="H483" i="10"/>
  <c r="H483" i="9"/>
  <c r="V482" i="9"/>
  <c r="V482" i="8"/>
  <c r="I481" i="2"/>
  <c r="I481" i="9"/>
  <c r="K480" i="6"/>
  <c r="K480" i="8" s="1"/>
  <c r="P480" i="6"/>
  <c r="P480" i="9" s="1"/>
  <c r="A480" i="10"/>
  <c r="A480" i="2"/>
  <c r="A480" i="9"/>
  <c r="A480" i="8"/>
  <c r="U479" i="10"/>
  <c r="W479" i="10" s="1"/>
  <c r="T479" i="10"/>
  <c r="V479" i="10" s="1"/>
  <c r="T479" i="2"/>
  <c r="V479" i="2" s="1"/>
  <c r="U479" i="2"/>
  <c r="F479" i="6"/>
  <c r="R477" i="10"/>
  <c r="R477" i="2"/>
  <c r="R477" i="9"/>
  <c r="R477" i="8"/>
  <c r="E477" i="6"/>
  <c r="F477" i="6"/>
  <c r="P472" i="6"/>
  <c r="P472" i="9" s="1"/>
  <c r="K472" i="6"/>
  <c r="K472" i="8" s="1"/>
  <c r="F469" i="6"/>
  <c r="E469" i="6"/>
  <c r="G468" i="6"/>
  <c r="C468" i="6"/>
  <c r="V466" i="9"/>
  <c r="V466" i="8"/>
  <c r="F465" i="2"/>
  <c r="P464" i="6"/>
  <c r="P464" i="9" s="1"/>
  <c r="K464" i="6"/>
  <c r="K464" i="8" s="1"/>
  <c r="A464" i="10"/>
  <c r="A464" i="2"/>
  <c r="A464" i="9"/>
  <c r="A464" i="8"/>
  <c r="R461" i="10"/>
  <c r="R461" i="2"/>
  <c r="R461" i="9"/>
  <c r="R461" i="8"/>
  <c r="F461" i="6"/>
  <c r="E461" i="6"/>
  <c r="C461" i="6"/>
  <c r="G460" i="6"/>
  <c r="C460" i="6"/>
  <c r="I989" i="10"/>
  <c r="I989" i="9"/>
  <c r="I989" i="2"/>
  <c r="I989" i="8"/>
  <c r="R947" i="10"/>
  <c r="R947" i="2"/>
  <c r="R947" i="9"/>
  <c r="R947" i="8"/>
  <c r="H945" i="10"/>
  <c r="H945" i="2"/>
  <c r="H945" i="9"/>
  <c r="H945" i="8"/>
  <c r="N945" i="6"/>
  <c r="N945" i="8" s="1"/>
  <c r="P936" i="6"/>
  <c r="P936" i="9" s="1"/>
  <c r="I898" i="6"/>
  <c r="M877" i="6"/>
  <c r="M877" i="8" s="1"/>
  <c r="G877" i="10"/>
  <c r="G877" i="9"/>
  <c r="G877" i="2"/>
  <c r="G877" i="8"/>
  <c r="E819" i="10"/>
  <c r="E819" i="9"/>
  <c r="E819" i="2"/>
  <c r="E819" i="8"/>
  <c r="A795" i="10"/>
  <c r="A795" i="2"/>
  <c r="A795" i="9"/>
  <c r="A795" i="8"/>
  <c r="D686" i="6"/>
  <c r="C686" i="10"/>
  <c r="C686" i="2"/>
  <c r="C686" i="9"/>
  <c r="X686" i="9" s="1"/>
  <c r="C686" i="8"/>
  <c r="H622" i="9"/>
  <c r="H622" i="8"/>
  <c r="E573" i="6"/>
  <c r="F541" i="6"/>
  <c r="I999" i="6"/>
  <c r="H997" i="6"/>
  <c r="J997" i="6" s="1"/>
  <c r="R994" i="6"/>
  <c r="F982" i="6"/>
  <c r="H968" i="6"/>
  <c r="A965" i="10"/>
  <c r="A965" i="2"/>
  <c r="A965" i="9"/>
  <c r="A965" i="8"/>
  <c r="R954" i="6"/>
  <c r="H951" i="6"/>
  <c r="A949" i="2"/>
  <c r="A949" i="10"/>
  <c r="A949" i="9"/>
  <c r="A949" i="8"/>
  <c r="D902" i="6"/>
  <c r="C902" i="10"/>
  <c r="C902" i="2"/>
  <c r="C902" i="9"/>
  <c r="C902" i="8"/>
  <c r="I892" i="6"/>
  <c r="R890" i="6"/>
  <c r="F864" i="10"/>
  <c r="F864" i="2"/>
  <c r="F864" i="9"/>
  <c r="F864" i="8"/>
  <c r="L864" i="6"/>
  <c r="L864" i="8" s="1"/>
  <c r="H861" i="6"/>
  <c r="J861" i="6" s="1"/>
  <c r="D838" i="6"/>
  <c r="C838" i="10"/>
  <c r="C838" i="2"/>
  <c r="X838" i="2" s="1"/>
  <c r="C838" i="9"/>
  <c r="C838" i="8"/>
  <c r="R826" i="6"/>
  <c r="H812" i="6"/>
  <c r="H804" i="6"/>
  <c r="J804" i="6" s="1"/>
  <c r="H797" i="6"/>
  <c r="H767" i="6"/>
  <c r="A765" i="10"/>
  <c r="A765" i="2"/>
  <c r="A765" i="9"/>
  <c r="A765" i="8"/>
  <c r="F763" i="6"/>
  <c r="F760" i="10"/>
  <c r="F760" i="9"/>
  <c r="F760" i="2"/>
  <c r="F760" i="8"/>
  <c r="L760" i="6"/>
  <c r="L760" i="8" s="1"/>
  <c r="I758" i="6"/>
  <c r="R754" i="6"/>
  <c r="A741" i="10"/>
  <c r="A741" i="2"/>
  <c r="A741" i="9"/>
  <c r="A741" i="8"/>
  <c r="F734" i="6"/>
  <c r="F726" i="6"/>
  <c r="F723" i="6"/>
  <c r="E722" i="6"/>
  <c r="C714" i="6"/>
  <c r="I707" i="6"/>
  <c r="R706" i="6"/>
  <c r="H704" i="6"/>
  <c r="F703" i="6"/>
  <c r="R690" i="6"/>
  <c r="H688" i="6"/>
  <c r="F687" i="6"/>
  <c r="F686" i="6"/>
  <c r="H679" i="6"/>
  <c r="F678" i="6"/>
  <c r="C674" i="6"/>
  <c r="H672" i="6"/>
  <c r="J672" i="6" s="1"/>
  <c r="C639" i="10"/>
  <c r="C639" i="2"/>
  <c r="A637" i="10"/>
  <c r="A637" i="2"/>
  <c r="A637" i="9"/>
  <c r="A637" i="8"/>
  <c r="I619" i="6"/>
  <c r="H616" i="6"/>
  <c r="E610" i="6"/>
  <c r="C606" i="10"/>
  <c r="C606" i="2"/>
  <c r="C606" i="9"/>
  <c r="C606" i="8"/>
  <c r="D606" i="6"/>
  <c r="R602" i="6"/>
  <c r="H600" i="6"/>
  <c r="A581" i="10"/>
  <c r="A581" i="2"/>
  <c r="A581" i="9"/>
  <c r="A581" i="8"/>
  <c r="F574" i="6"/>
  <c r="E570" i="6"/>
  <c r="H568" i="6"/>
  <c r="F563" i="6"/>
  <c r="F558" i="6"/>
  <c r="F550" i="6"/>
  <c r="A549" i="10"/>
  <c r="A549" i="2"/>
  <c r="A549" i="9"/>
  <c r="A549" i="8"/>
  <c r="F534" i="6"/>
  <c r="F512" i="10"/>
  <c r="F512" i="2"/>
  <c r="F512" i="9"/>
  <c r="F512" i="8"/>
  <c r="L512" i="6"/>
  <c r="L512" i="8" s="1"/>
  <c r="F507" i="6"/>
  <c r="F502" i="6"/>
  <c r="F494" i="6"/>
  <c r="E479" i="6"/>
  <c r="H472" i="6"/>
  <c r="J472" i="6" s="1"/>
  <c r="M999" i="6"/>
  <c r="M999" i="8" s="1"/>
  <c r="D995" i="10"/>
  <c r="E923" i="10"/>
  <c r="E923" i="2"/>
  <c r="E923" i="9"/>
  <c r="H870" i="10"/>
  <c r="H870" i="2"/>
  <c r="H870" i="9"/>
  <c r="H870" i="8"/>
  <c r="N870" i="6"/>
  <c r="N870" i="8" s="1"/>
  <c r="I852" i="6"/>
  <c r="G579" i="6"/>
  <c r="D528" i="10"/>
  <c r="D528" i="2"/>
  <c r="D528" i="9"/>
  <c r="D528" i="8"/>
  <c r="F1000" i="10"/>
  <c r="F1000" i="2"/>
  <c r="F1000" i="9"/>
  <c r="F1000" i="8"/>
  <c r="A986" i="10"/>
  <c r="A986" i="2"/>
  <c r="A986" i="9"/>
  <c r="A986" i="8"/>
  <c r="R975" i="10"/>
  <c r="R975" i="2"/>
  <c r="E974" i="6"/>
  <c r="H965" i="6"/>
  <c r="J965" i="6" s="1"/>
  <c r="R959" i="10"/>
  <c r="R959" i="2"/>
  <c r="R959" i="9"/>
  <c r="R959" i="8"/>
  <c r="D943" i="6"/>
  <c r="C943" i="10"/>
  <c r="C943" i="2"/>
  <c r="C943" i="9"/>
  <c r="C943" i="8"/>
  <c r="R927" i="9"/>
  <c r="R927" i="8"/>
  <c r="H924" i="6"/>
  <c r="F915" i="6"/>
  <c r="A914" i="10"/>
  <c r="A914" i="2"/>
  <c r="A914" i="9"/>
  <c r="A914" i="8"/>
  <c r="R903" i="10"/>
  <c r="F903" i="6"/>
  <c r="H900" i="6"/>
  <c r="H884" i="6"/>
  <c r="H868" i="6"/>
  <c r="A866" i="10"/>
  <c r="A866" i="2"/>
  <c r="A866" i="9"/>
  <c r="A866" i="8"/>
  <c r="G861" i="10"/>
  <c r="G861" i="2"/>
  <c r="G861" i="9"/>
  <c r="G861" i="8"/>
  <c r="M861" i="6"/>
  <c r="M861" i="8" s="1"/>
  <c r="A850" i="10"/>
  <c r="A850" i="2"/>
  <c r="A850" i="9"/>
  <c r="A850" i="8"/>
  <c r="J847" i="6"/>
  <c r="F835" i="6"/>
  <c r="G830" i="6"/>
  <c r="H821" i="6"/>
  <c r="E799" i="6"/>
  <c r="E790" i="6"/>
  <c r="I776" i="10"/>
  <c r="I776" i="2"/>
  <c r="I776" i="9"/>
  <c r="I776" i="8"/>
  <c r="R775" i="10"/>
  <c r="R775" i="2"/>
  <c r="R775" i="9"/>
  <c r="R775" i="8"/>
  <c r="E760" i="10"/>
  <c r="E751" i="6"/>
  <c r="F743" i="6"/>
  <c r="H741" i="6"/>
  <c r="J741" i="6" s="1"/>
  <c r="E734" i="6"/>
  <c r="H733" i="6"/>
  <c r="D703" i="6"/>
  <c r="C703" i="10"/>
  <c r="C703" i="2"/>
  <c r="C703" i="9"/>
  <c r="C703" i="8"/>
  <c r="H701" i="6"/>
  <c r="H685" i="6"/>
  <c r="F683" i="6"/>
  <c r="H676" i="6"/>
  <c r="F675" i="6"/>
  <c r="M672" i="6"/>
  <c r="M672" i="8" s="1"/>
  <c r="E654" i="6"/>
  <c r="F651" i="6"/>
  <c r="E640" i="10"/>
  <c r="E640" i="2"/>
  <c r="E640" i="9"/>
  <c r="M616" i="6"/>
  <c r="M616" i="8" s="1"/>
  <c r="G616" i="10"/>
  <c r="G616" i="2"/>
  <c r="G616" i="9"/>
  <c r="G616" i="8"/>
  <c r="I608" i="10"/>
  <c r="L604" i="6"/>
  <c r="L604" i="8" s="1"/>
  <c r="F604" i="10"/>
  <c r="F604" i="2"/>
  <c r="F604" i="9"/>
  <c r="F604" i="8"/>
  <c r="R599" i="10"/>
  <c r="R599" i="2"/>
  <c r="R599" i="9"/>
  <c r="R599" i="8"/>
  <c r="I597" i="10"/>
  <c r="I597" i="2"/>
  <c r="I597" i="9"/>
  <c r="I597" i="8"/>
  <c r="H597" i="6"/>
  <c r="J597" i="6" s="1"/>
  <c r="L580" i="6"/>
  <c r="L580" i="8" s="1"/>
  <c r="F580" i="10"/>
  <c r="F580" i="2"/>
  <c r="F580" i="9"/>
  <c r="F580" i="8"/>
  <c r="F571" i="6"/>
  <c r="H565" i="6"/>
  <c r="N565" i="6" s="1"/>
  <c r="N565" i="8" s="1"/>
  <c r="F560" i="10"/>
  <c r="F560" i="2"/>
  <c r="F560" i="9"/>
  <c r="F560" i="8"/>
  <c r="L560" i="6"/>
  <c r="L560" i="8" s="1"/>
  <c r="A554" i="10"/>
  <c r="A554" i="2"/>
  <c r="A554" i="9"/>
  <c r="A554" i="8"/>
  <c r="F543" i="6"/>
  <c r="H541" i="6"/>
  <c r="J541" i="6" s="1"/>
  <c r="J535" i="6"/>
  <c r="F531" i="6"/>
  <c r="I523" i="6"/>
  <c r="H517" i="6"/>
  <c r="J517" i="6" s="1"/>
  <c r="C499" i="10"/>
  <c r="C499" i="2"/>
  <c r="C499" i="9"/>
  <c r="C499" i="8"/>
  <c r="D499" i="6"/>
  <c r="F491" i="6"/>
  <c r="R487" i="10"/>
  <c r="R487" i="2"/>
  <c r="R487" i="9"/>
  <c r="R487" i="8"/>
  <c r="R479" i="10"/>
  <c r="R479" i="2"/>
  <c r="R479" i="8"/>
  <c r="R479" i="9"/>
  <c r="I976" i="10"/>
  <c r="I976" i="2"/>
  <c r="I976" i="9"/>
  <c r="I976" i="8"/>
  <c r="N942" i="6"/>
  <c r="N942" i="8" s="1"/>
  <c r="C863" i="2"/>
  <c r="C863" i="10"/>
  <c r="C863" i="9"/>
  <c r="C863" i="8"/>
  <c r="D863" i="6"/>
  <c r="A841" i="10"/>
  <c r="A841" i="2"/>
  <c r="A841" i="9"/>
  <c r="A841" i="8"/>
  <c r="I824" i="10"/>
  <c r="I824" i="2"/>
  <c r="I824" i="9"/>
  <c r="I824" i="8"/>
  <c r="H746" i="6"/>
  <c r="R740" i="10"/>
  <c r="R740" i="2"/>
  <c r="R740" i="9"/>
  <c r="R740" i="8"/>
  <c r="C645" i="6"/>
  <c r="R993" i="10"/>
  <c r="R993" i="2"/>
  <c r="R993" i="9"/>
  <c r="R993" i="8"/>
  <c r="I965" i="10"/>
  <c r="I965" i="2"/>
  <c r="I965" i="9"/>
  <c r="I965" i="8"/>
  <c r="E964" i="6"/>
  <c r="I960" i="2"/>
  <c r="G947" i="6"/>
  <c r="L944" i="6"/>
  <c r="L944" i="8" s="1"/>
  <c r="F944" i="10"/>
  <c r="F944" i="2"/>
  <c r="F944" i="9"/>
  <c r="F944" i="8"/>
  <c r="A943" i="10"/>
  <c r="A943" i="2"/>
  <c r="A943" i="9"/>
  <c r="A943" i="8"/>
  <c r="G941" i="10"/>
  <c r="G941" i="2"/>
  <c r="Z941" i="2" s="1"/>
  <c r="G941" i="9"/>
  <c r="G941" i="8"/>
  <c r="M941" i="6"/>
  <c r="M941" i="8" s="1"/>
  <c r="E940" i="6"/>
  <c r="H937" i="2"/>
  <c r="H937" i="9"/>
  <c r="L936" i="6"/>
  <c r="L936" i="8" s="1"/>
  <c r="F936" i="2"/>
  <c r="F936" i="10"/>
  <c r="F936" i="9"/>
  <c r="F936" i="8"/>
  <c r="N934" i="6"/>
  <c r="N934" i="8" s="1"/>
  <c r="H934" i="10"/>
  <c r="H934" i="2"/>
  <c r="H934" i="9"/>
  <c r="H934" i="8"/>
  <c r="M930" i="6"/>
  <c r="M930" i="8" s="1"/>
  <c r="G930" i="10"/>
  <c r="G930" i="2"/>
  <c r="G930" i="9"/>
  <c r="G930" i="8"/>
  <c r="I925" i="8"/>
  <c r="R924" i="10"/>
  <c r="R924" i="2"/>
  <c r="N921" i="6"/>
  <c r="N921" i="8" s="1"/>
  <c r="C896" i="10"/>
  <c r="J891" i="6"/>
  <c r="M890" i="6"/>
  <c r="M890" i="8" s="1"/>
  <c r="G890" i="10"/>
  <c r="G890" i="2"/>
  <c r="G890" i="9"/>
  <c r="G890" i="8"/>
  <c r="N886" i="6"/>
  <c r="N886" i="8" s="1"/>
  <c r="H886" i="10"/>
  <c r="H886" i="2"/>
  <c r="H886" i="8"/>
  <c r="L880" i="6"/>
  <c r="L880" i="8" s="1"/>
  <c r="F880" i="10"/>
  <c r="F880" i="2"/>
  <c r="D872" i="6"/>
  <c r="C872" i="10"/>
  <c r="C872" i="2"/>
  <c r="C872" i="8"/>
  <c r="C872" i="9"/>
  <c r="N862" i="6"/>
  <c r="N862" i="8" s="1"/>
  <c r="H862" i="10"/>
  <c r="H862" i="2"/>
  <c r="H862" i="9"/>
  <c r="H862" i="8"/>
  <c r="J854" i="6"/>
  <c r="H854" i="2"/>
  <c r="H854" i="9"/>
  <c r="H854" i="8"/>
  <c r="R852" i="2"/>
  <c r="R852" i="10"/>
  <c r="R852" i="9"/>
  <c r="R852" i="8"/>
  <c r="C840" i="10"/>
  <c r="C840" i="2"/>
  <c r="C840" i="9"/>
  <c r="C840" i="8"/>
  <c r="D840" i="6"/>
  <c r="C816" i="10"/>
  <c r="C816" i="2"/>
  <c r="C816" i="9"/>
  <c r="C816" i="8"/>
  <c r="X816" i="8" s="1"/>
  <c r="D816" i="6"/>
  <c r="R812" i="10"/>
  <c r="R812" i="2"/>
  <c r="R812" i="9"/>
  <c r="R812" i="8"/>
  <c r="H806" i="9"/>
  <c r="H806" i="8"/>
  <c r="N806" i="6"/>
  <c r="N806" i="8" s="1"/>
  <c r="I792" i="10"/>
  <c r="I792" i="2"/>
  <c r="I792" i="9"/>
  <c r="I792" i="8"/>
  <c r="F784" i="10"/>
  <c r="F784" i="2"/>
  <c r="F784" i="8"/>
  <c r="E780" i="6"/>
  <c r="I773" i="10"/>
  <c r="I773" i="2"/>
  <c r="I773" i="9"/>
  <c r="I773" i="8"/>
  <c r="E772" i="6"/>
  <c r="L764" i="6"/>
  <c r="L764" i="8" s="1"/>
  <c r="F764" i="10"/>
  <c r="F764" i="9"/>
  <c r="F764" i="2"/>
  <c r="F764" i="8"/>
  <c r="H761" i="10"/>
  <c r="H761" i="2"/>
  <c r="H761" i="9"/>
  <c r="H761" i="8"/>
  <c r="C752" i="10"/>
  <c r="C752" i="2"/>
  <c r="C752" i="9"/>
  <c r="C752" i="8"/>
  <c r="D752" i="6"/>
  <c r="D728" i="6"/>
  <c r="C728" i="10"/>
  <c r="C728" i="2"/>
  <c r="C728" i="9"/>
  <c r="C728" i="8"/>
  <c r="N721" i="6"/>
  <c r="N721" i="8" s="1"/>
  <c r="H721" i="10"/>
  <c r="H721" i="2"/>
  <c r="H721" i="9"/>
  <c r="H721" i="8"/>
  <c r="C699" i="10"/>
  <c r="C699" i="2"/>
  <c r="Y699" i="2" s="1"/>
  <c r="C699" i="9"/>
  <c r="C699" i="8"/>
  <c r="D699" i="6"/>
  <c r="D691" i="6"/>
  <c r="C691" i="2"/>
  <c r="H682" i="6"/>
  <c r="N673" i="6"/>
  <c r="N673" i="8" s="1"/>
  <c r="H673" i="10"/>
  <c r="H673" i="2"/>
  <c r="H673" i="9"/>
  <c r="H673" i="8"/>
  <c r="F672" i="10"/>
  <c r="F672" i="2"/>
  <c r="F672" i="9"/>
  <c r="F672" i="8"/>
  <c r="L672" i="6"/>
  <c r="L672" i="8" s="1"/>
  <c r="E651" i="2"/>
  <c r="E651" i="8"/>
  <c r="F648" i="10"/>
  <c r="F648" i="2"/>
  <c r="F648" i="9"/>
  <c r="F648" i="8"/>
  <c r="L648" i="6"/>
  <c r="L648" i="8" s="1"/>
  <c r="J641" i="6"/>
  <c r="H641" i="10"/>
  <c r="H641" i="2"/>
  <c r="H641" i="9"/>
  <c r="H641" i="8"/>
  <c r="N641" i="6"/>
  <c r="N641" i="8" s="1"/>
  <c r="H630" i="10"/>
  <c r="H630" i="9"/>
  <c r="H630" i="2"/>
  <c r="H630" i="8"/>
  <c r="N630" i="6"/>
  <c r="N630" i="8" s="1"/>
  <c r="L616" i="6"/>
  <c r="L616" i="8" s="1"/>
  <c r="F616" i="10"/>
  <c r="F616" i="2"/>
  <c r="F616" i="9"/>
  <c r="F616" i="8"/>
  <c r="G613" i="10"/>
  <c r="G613" i="2"/>
  <c r="G613" i="9"/>
  <c r="H602" i="6"/>
  <c r="R596" i="10"/>
  <c r="R596" i="2"/>
  <c r="R596" i="9"/>
  <c r="R596" i="8"/>
  <c r="J590" i="6"/>
  <c r="H590" i="10"/>
  <c r="H590" i="2"/>
  <c r="H590" i="9"/>
  <c r="H590" i="8"/>
  <c r="N590" i="6"/>
  <c r="N590" i="8" s="1"/>
  <c r="C584" i="10"/>
  <c r="C584" i="2"/>
  <c r="C584" i="8"/>
  <c r="C584" i="9"/>
  <c r="D584" i="6"/>
  <c r="G565" i="10"/>
  <c r="G565" i="9"/>
  <c r="G565" i="2"/>
  <c r="G565" i="8"/>
  <c r="M565" i="6"/>
  <c r="M565" i="8" s="1"/>
  <c r="R556" i="10"/>
  <c r="R556" i="2"/>
  <c r="R556" i="9"/>
  <c r="R556" i="8"/>
  <c r="E536" i="10"/>
  <c r="E536" i="2"/>
  <c r="E536" i="9"/>
  <c r="E536" i="8"/>
  <c r="A535" i="10"/>
  <c r="A535" i="2"/>
  <c r="A535" i="9"/>
  <c r="A535" i="8"/>
  <c r="D512" i="6"/>
  <c r="M509" i="6"/>
  <c r="M509" i="8" s="1"/>
  <c r="G509" i="10"/>
  <c r="G509" i="2"/>
  <c r="G509" i="9"/>
  <c r="G509" i="8"/>
  <c r="A503" i="10"/>
  <c r="A503" i="2"/>
  <c r="A503" i="9"/>
  <c r="A503" i="8"/>
  <c r="G498" i="10"/>
  <c r="G498" i="2"/>
  <c r="G498" i="9"/>
  <c r="G498" i="8"/>
  <c r="M498" i="6"/>
  <c r="M498" i="8" s="1"/>
  <c r="A495" i="10"/>
  <c r="A495" i="2"/>
  <c r="A495" i="9"/>
  <c r="A495" i="8"/>
  <c r="H478" i="10"/>
  <c r="H478" i="2"/>
  <c r="H478" i="9"/>
  <c r="H478" i="8"/>
  <c r="N478" i="6"/>
  <c r="N478" i="8" s="1"/>
  <c r="J475" i="6"/>
  <c r="I464" i="10"/>
  <c r="I464" i="2"/>
  <c r="I464" i="9"/>
  <c r="I464" i="8"/>
  <c r="N990" i="6"/>
  <c r="N990" i="8" s="1"/>
  <c r="A983" i="10"/>
  <c r="A983" i="2"/>
  <c r="A983" i="9"/>
  <c r="A983" i="8"/>
  <c r="H938" i="6"/>
  <c r="J938" i="6" s="1"/>
  <c r="R886" i="10"/>
  <c r="R886" i="9"/>
  <c r="R886" i="8"/>
  <c r="A884" i="10"/>
  <c r="A884" i="2"/>
  <c r="A884" i="9"/>
  <c r="A884" i="8"/>
  <c r="R865" i="10"/>
  <c r="R865" i="2"/>
  <c r="R865" i="9"/>
  <c r="R865" i="8"/>
  <c r="R846" i="10"/>
  <c r="R846" i="2"/>
  <c r="R846" i="9"/>
  <c r="R846" i="8"/>
  <c r="R840" i="10"/>
  <c r="R840" i="2"/>
  <c r="R840" i="9"/>
  <c r="R840" i="8"/>
  <c r="F735" i="6"/>
  <c r="R695" i="10"/>
  <c r="R695" i="2"/>
  <c r="R695" i="9"/>
  <c r="R695" i="8"/>
  <c r="E671" i="6"/>
  <c r="D656" i="10"/>
  <c r="D656" i="2"/>
  <c r="D656" i="9"/>
  <c r="D656" i="8"/>
  <c r="F599" i="6"/>
  <c r="A591" i="10"/>
  <c r="A591" i="2"/>
  <c r="A591" i="9"/>
  <c r="A591" i="8"/>
  <c r="A514" i="10"/>
  <c r="A514" i="2"/>
  <c r="A514" i="9"/>
  <c r="A514" i="8"/>
  <c r="I496" i="10"/>
  <c r="I496" i="2"/>
  <c r="I496" i="9"/>
  <c r="I496" i="8"/>
  <c r="E485" i="6"/>
  <c r="H593" i="8"/>
  <c r="C980" i="6"/>
  <c r="E941" i="6"/>
  <c r="H922" i="6"/>
  <c r="J922" i="6" s="1"/>
  <c r="D823" i="6"/>
  <c r="C823" i="10"/>
  <c r="C823" i="2"/>
  <c r="C823" i="9"/>
  <c r="C823" i="8"/>
  <c r="G732" i="6"/>
  <c r="R604" i="10"/>
  <c r="R604" i="2"/>
  <c r="R604" i="9"/>
  <c r="R604" i="8"/>
  <c r="R571" i="10"/>
  <c r="R571" i="2"/>
  <c r="R571" i="9"/>
  <c r="R571" i="8"/>
  <c r="D555" i="6"/>
  <c r="C555" i="9"/>
  <c r="R526" i="10"/>
  <c r="R526" i="2"/>
  <c r="R526" i="9"/>
  <c r="R526" i="8"/>
  <c r="N499" i="6"/>
  <c r="N499" i="8" s="1"/>
  <c r="E992" i="10"/>
  <c r="E992" i="2"/>
  <c r="E992" i="9"/>
  <c r="E992" i="8"/>
  <c r="F984" i="2"/>
  <c r="F984" i="8"/>
  <c r="L984" i="6"/>
  <c r="L984" i="8" s="1"/>
  <c r="A970" i="10"/>
  <c r="A970" i="2"/>
  <c r="A970" i="8"/>
  <c r="A970" i="9"/>
  <c r="D967" i="6"/>
  <c r="C967" i="10"/>
  <c r="C967" i="2"/>
  <c r="X967" i="2" s="1"/>
  <c r="C967" i="9"/>
  <c r="X967" i="9" s="1"/>
  <c r="C967" i="8"/>
  <c r="R964" i="10"/>
  <c r="R964" i="2"/>
  <c r="R964" i="9"/>
  <c r="R964" i="8"/>
  <c r="R900" i="10"/>
  <c r="R900" i="2"/>
  <c r="R900" i="9"/>
  <c r="R900" i="8"/>
  <c r="L825" i="6"/>
  <c r="L825" i="8" s="1"/>
  <c r="C773" i="6"/>
  <c r="R764" i="10"/>
  <c r="R764" i="2"/>
  <c r="R764" i="9"/>
  <c r="R764" i="8"/>
  <c r="E753" i="6"/>
  <c r="F706" i="6"/>
  <c r="K592" i="6"/>
  <c r="K592" i="8" s="1"/>
  <c r="I583" i="6"/>
  <c r="F576" i="10"/>
  <c r="L576" i="6"/>
  <c r="L576" i="8" s="1"/>
  <c r="G476" i="6"/>
  <c r="A994" i="8"/>
  <c r="A744" i="8"/>
  <c r="D819" i="6"/>
  <c r="C819" i="10"/>
  <c r="C819" i="2"/>
  <c r="C819" i="9"/>
  <c r="Y819" i="9" s="1"/>
  <c r="C819" i="8"/>
  <c r="A811" i="10"/>
  <c r="A811" i="2"/>
  <c r="A811" i="9"/>
  <c r="A811" i="8"/>
  <c r="R809" i="9"/>
  <c r="G800" i="10"/>
  <c r="G800" i="2"/>
  <c r="G800" i="9"/>
  <c r="G800" i="8"/>
  <c r="M800" i="6"/>
  <c r="M800" i="8" s="1"/>
  <c r="I797" i="10"/>
  <c r="I797" i="2"/>
  <c r="I797" i="9"/>
  <c r="I797" i="8"/>
  <c r="R791" i="10"/>
  <c r="R791" i="2"/>
  <c r="R791" i="9"/>
  <c r="R791" i="8"/>
  <c r="I789" i="10"/>
  <c r="I789" i="2"/>
  <c r="I789" i="9"/>
  <c r="I789" i="8"/>
  <c r="J782" i="6"/>
  <c r="H782" i="10"/>
  <c r="H782" i="2"/>
  <c r="H782" i="9"/>
  <c r="H782" i="8"/>
  <c r="N782" i="6"/>
  <c r="N782" i="8" s="1"/>
  <c r="A773" i="10"/>
  <c r="A773" i="2"/>
  <c r="A773" i="9"/>
  <c r="A773" i="8"/>
  <c r="D766" i="6"/>
  <c r="C766" i="10"/>
  <c r="C766" i="2"/>
  <c r="C766" i="9"/>
  <c r="C766" i="8"/>
  <c r="A758" i="10"/>
  <c r="A758" i="2"/>
  <c r="A758" i="9"/>
  <c r="A758" i="8"/>
  <c r="G754" i="10"/>
  <c r="R751" i="10"/>
  <c r="R751" i="2"/>
  <c r="R751" i="8"/>
  <c r="M749" i="6"/>
  <c r="M749" i="8" s="1"/>
  <c r="G749" i="10"/>
  <c r="G749" i="2"/>
  <c r="G749" i="8"/>
  <c r="G749" i="9"/>
  <c r="G746" i="10"/>
  <c r="G746" i="2"/>
  <c r="G746" i="9"/>
  <c r="G746" i="8"/>
  <c r="A742" i="10"/>
  <c r="A742" i="2"/>
  <c r="A742" i="9"/>
  <c r="A742" i="8"/>
  <c r="R737" i="10"/>
  <c r="R737" i="2"/>
  <c r="R737" i="9"/>
  <c r="R737" i="8"/>
  <c r="I736" i="10"/>
  <c r="I736" i="2"/>
  <c r="I736" i="9"/>
  <c r="I736" i="8"/>
  <c r="L732" i="6"/>
  <c r="L732" i="8" s="1"/>
  <c r="J710" i="6"/>
  <c r="H710" i="10"/>
  <c r="H710" i="2"/>
  <c r="H710" i="9"/>
  <c r="H710" i="8"/>
  <c r="N710" i="6"/>
  <c r="N710" i="8" s="1"/>
  <c r="A705" i="10"/>
  <c r="A705" i="2"/>
  <c r="A705" i="9"/>
  <c r="A705" i="8"/>
  <c r="R700" i="10"/>
  <c r="R700" i="2"/>
  <c r="R700" i="9"/>
  <c r="R700" i="8"/>
  <c r="A693" i="10"/>
  <c r="A693" i="2"/>
  <c r="A693" i="9"/>
  <c r="A693" i="8"/>
  <c r="H681" i="10"/>
  <c r="H681" i="2"/>
  <c r="H681" i="9"/>
  <c r="H681" i="8"/>
  <c r="N681" i="6"/>
  <c r="N681" i="8" s="1"/>
  <c r="A668" i="10"/>
  <c r="A668" i="2"/>
  <c r="A668" i="9"/>
  <c r="A668" i="8"/>
  <c r="M661" i="6"/>
  <c r="M661" i="8" s="1"/>
  <c r="G661" i="10"/>
  <c r="G661" i="2"/>
  <c r="G661" i="9"/>
  <c r="C656" i="10"/>
  <c r="C656" i="2"/>
  <c r="C656" i="8"/>
  <c r="A645" i="10"/>
  <c r="A645" i="2"/>
  <c r="A645" i="9"/>
  <c r="A645" i="8"/>
  <c r="F632" i="8"/>
  <c r="R627" i="10"/>
  <c r="R627" i="2"/>
  <c r="R627" i="8"/>
  <c r="R627" i="9"/>
  <c r="A625" i="10"/>
  <c r="A625" i="2"/>
  <c r="A625" i="9"/>
  <c r="A625" i="8"/>
  <c r="G607" i="9"/>
  <c r="A598" i="10"/>
  <c r="A598" i="2"/>
  <c r="A598" i="9"/>
  <c r="A598" i="8"/>
  <c r="F596" i="2"/>
  <c r="F596" i="9"/>
  <c r="D595" i="6"/>
  <c r="C595" i="10"/>
  <c r="C595" i="2"/>
  <c r="C595" i="9"/>
  <c r="C595" i="8"/>
  <c r="Y595" i="8" s="1"/>
  <c r="A594" i="10"/>
  <c r="A594" i="2"/>
  <c r="A594" i="9"/>
  <c r="A594" i="8"/>
  <c r="E592" i="10"/>
  <c r="E592" i="2"/>
  <c r="E592" i="9"/>
  <c r="E592" i="8"/>
  <c r="R590" i="10"/>
  <c r="R590" i="2"/>
  <c r="R590" i="8"/>
  <c r="R590" i="9"/>
  <c r="E576" i="10"/>
  <c r="E576" i="2"/>
  <c r="E576" i="9"/>
  <c r="E576" i="8"/>
  <c r="G570" i="10"/>
  <c r="G570" i="2"/>
  <c r="G570" i="9"/>
  <c r="G570" i="8"/>
  <c r="R568" i="10"/>
  <c r="R568" i="2"/>
  <c r="R568" i="9"/>
  <c r="R568" i="8"/>
  <c r="D566" i="6"/>
  <c r="C566" i="10"/>
  <c r="C566" i="2"/>
  <c r="C566" i="9"/>
  <c r="C566" i="8"/>
  <c r="C552" i="10"/>
  <c r="C552" i="2"/>
  <c r="C552" i="9"/>
  <c r="C552" i="8"/>
  <c r="R547" i="10"/>
  <c r="R547" i="2"/>
  <c r="R547" i="9"/>
  <c r="R547" i="8"/>
  <c r="R543" i="10"/>
  <c r="R543" i="2"/>
  <c r="R543" i="9"/>
  <c r="R543" i="8"/>
  <c r="A532" i="10"/>
  <c r="A532" i="2"/>
  <c r="A532" i="8"/>
  <c r="A532" i="9"/>
  <c r="C528" i="10"/>
  <c r="X528" i="10" s="1"/>
  <c r="C528" i="2"/>
  <c r="Y528" i="2" s="1"/>
  <c r="C528" i="9"/>
  <c r="X528" i="9" s="1"/>
  <c r="C528" i="8"/>
  <c r="A524" i="10"/>
  <c r="A524" i="2"/>
  <c r="A524" i="9"/>
  <c r="A524" i="8"/>
  <c r="L516" i="6"/>
  <c r="L516" i="8" s="1"/>
  <c r="F516" i="10"/>
  <c r="F516" i="2"/>
  <c r="F516" i="9"/>
  <c r="F516" i="8"/>
  <c r="D515" i="6"/>
  <c r="C515" i="10"/>
  <c r="X515" i="10" s="1"/>
  <c r="C515" i="2"/>
  <c r="Y515" i="2" s="1"/>
  <c r="C515" i="9"/>
  <c r="C515" i="8"/>
  <c r="R513" i="10"/>
  <c r="R513" i="2"/>
  <c r="R513" i="9"/>
  <c r="R513" i="8"/>
  <c r="D511" i="6"/>
  <c r="C511" i="10"/>
  <c r="C511" i="2"/>
  <c r="Y511" i="2" s="1"/>
  <c r="C511" i="9"/>
  <c r="C511" i="8"/>
  <c r="M504" i="6"/>
  <c r="M504" i="8" s="1"/>
  <c r="G504" i="10"/>
  <c r="G504" i="9"/>
  <c r="G504" i="8"/>
  <c r="M501" i="6"/>
  <c r="M501" i="8" s="1"/>
  <c r="G501" i="10"/>
  <c r="G501" i="2"/>
  <c r="G501" i="9"/>
  <c r="G501" i="8"/>
  <c r="R495" i="10"/>
  <c r="R495" i="2"/>
  <c r="R495" i="9"/>
  <c r="R495" i="8"/>
  <c r="A487" i="10"/>
  <c r="A487" i="9"/>
  <c r="A487" i="2"/>
  <c r="A487" i="8"/>
  <c r="R484" i="10"/>
  <c r="R484" i="2"/>
  <c r="R484" i="9"/>
  <c r="R484" i="8"/>
  <c r="H1000" i="6"/>
  <c r="V999" i="9"/>
  <c r="V999" i="8"/>
  <c r="A997" i="10"/>
  <c r="A997" i="2"/>
  <c r="A997" i="9"/>
  <c r="A997" i="8"/>
  <c r="T996" i="10"/>
  <c r="V996" i="10" s="1"/>
  <c r="U996" i="10"/>
  <c r="W996" i="10" s="1"/>
  <c r="T996" i="2"/>
  <c r="V996" i="2" s="1"/>
  <c r="U996" i="2"/>
  <c r="F994" i="6"/>
  <c r="E994" i="6"/>
  <c r="G993" i="6"/>
  <c r="C993" i="6"/>
  <c r="H992" i="6"/>
  <c r="V991" i="9"/>
  <c r="V991" i="8"/>
  <c r="I991" i="6"/>
  <c r="P989" i="6"/>
  <c r="P989" i="9" s="1"/>
  <c r="K989" i="6"/>
  <c r="K989" i="8" s="1"/>
  <c r="A989" i="10"/>
  <c r="A989" i="2"/>
  <c r="A989" i="9"/>
  <c r="A989" i="8"/>
  <c r="T988" i="10"/>
  <c r="V988" i="10" s="1"/>
  <c r="U988" i="10"/>
  <c r="W988" i="10" s="1"/>
  <c r="T988" i="2"/>
  <c r="V988" i="2" s="1"/>
  <c r="U988" i="2"/>
  <c r="R986" i="6"/>
  <c r="E986" i="6"/>
  <c r="F986" i="6"/>
  <c r="C985" i="6"/>
  <c r="H984" i="6"/>
  <c r="V983" i="9"/>
  <c r="V983" i="8"/>
  <c r="I983" i="6"/>
  <c r="K981" i="6"/>
  <c r="K981" i="8" s="1"/>
  <c r="P981" i="6"/>
  <c r="P981" i="9" s="1"/>
  <c r="A981" i="10"/>
  <c r="A981" i="2"/>
  <c r="A981" i="9"/>
  <c r="A981" i="8"/>
  <c r="T980" i="10"/>
  <c r="V980" i="10" s="1"/>
  <c r="U980" i="10"/>
  <c r="W980" i="10" s="1"/>
  <c r="U980" i="2"/>
  <c r="T980" i="2"/>
  <c r="V980" i="2" s="1"/>
  <c r="R978" i="6"/>
  <c r="F978" i="6"/>
  <c r="G977" i="6"/>
  <c r="H976" i="6"/>
  <c r="V975" i="9"/>
  <c r="V975" i="8"/>
  <c r="I975" i="6"/>
  <c r="T972" i="10"/>
  <c r="V972" i="10" s="1"/>
  <c r="U972" i="10"/>
  <c r="W972" i="10" s="1"/>
  <c r="T972" i="2"/>
  <c r="V972" i="2" s="1"/>
  <c r="U972" i="2"/>
  <c r="R970" i="6"/>
  <c r="F970" i="6"/>
  <c r="G969" i="6"/>
  <c r="I967" i="6"/>
  <c r="I966" i="6"/>
  <c r="P965" i="6"/>
  <c r="P965" i="9" s="1"/>
  <c r="K965" i="6"/>
  <c r="K965" i="8" s="1"/>
  <c r="U964" i="10"/>
  <c r="W964" i="10" s="1"/>
  <c r="T964" i="10"/>
  <c r="V964" i="10" s="1"/>
  <c r="T964" i="2"/>
  <c r="V964" i="2" s="1"/>
  <c r="U964" i="2"/>
  <c r="E962" i="6"/>
  <c r="F962" i="6"/>
  <c r="G961" i="6"/>
  <c r="H960" i="6"/>
  <c r="V959" i="9"/>
  <c r="V959" i="8"/>
  <c r="F958" i="6"/>
  <c r="A957" i="10"/>
  <c r="A957" i="9"/>
  <c r="A957" i="2"/>
  <c r="A957" i="8"/>
  <c r="T956" i="10"/>
  <c r="V956" i="10" s="1"/>
  <c r="U956" i="10"/>
  <c r="W956" i="10" s="1"/>
  <c r="U956" i="2"/>
  <c r="T956" i="2"/>
  <c r="V956" i="2" s="1"/>
  <c r="F954" i="6"/>
  <c r="E954" i="6"/>
  <c r="G953" i="6"/>
  <c r="H952" i="6"/>
  <c r="V951" i="9"/>
  <c r="V951" i="8"/>
  <c r="T948" i="10"/>
  <c r="V948" i="10" s="1"/>
  <c r="U948" i="10"/>
  <c r="W948" i="10" s="1"/>
  <c r="T948" i="2"/>
  <c r="V948" i="2" s="1"/>
  <c r="U948" i="2"/>
  <c r="R946" i="6"/>
  <c r="F946" i="6"/>
  <c r="E946" i="6"/>
  <c r="C945" i="6"/>
  <c r="G945" i="6"/>
  <c r="V943" i="9"/>
  <c r="V943" i="8"/>
  <c r="I943" i="6"/>
  <c r="F942" i="6"/>
  <c r="A941" i="10"/>
  <c r="A941" i="2"/>
  <c r="A941" i="9"/>
  <c r="T940" i="10"/>
  <c r="V940" i="10" s="1"/>
  <c r="U940" i="10"/>
  <c r="W940" i="10" s="1"/>
  <c r="U940" i="2"/>
  <c r="T940" i="2"/>
  <c r="V940" i="2" s="1"/>
  <c r="R938" i="6"/>
  <c r="F938" i="6"/>
  <c r="E938" i="6"/>
  <c r="C937" i="6"/>
  <c r="H936" i="6"/>
  <c r="V935" i="9"/>
  <c r="V935" i="8"/>
  <c r="H935" i="6"/>
  <c r="K933" i="6"/>
  <c r="K933" i="8" s="1"/>
  <c r="P933" i="6"/>
  <c r="P933" i="9" s="1"/>
  <c r="A933" i="10"/>
  <c r="A933" i="2"/>
  <c r="A933" i="9"/>
  <c r="T932" i="10"/>
  <c r="V932" i="10" s="1"/>
  <c r="U932" i="10"/>
  <c r="W932" i="10" s="1"/>
  <c r="T932" i="2"/>
  <c r="V932" i="2" s="1"/>
  <c r="U932" i="2"/>
  <c r="R930" i="6"/>
  <c r="C930" i="6"/>
  <c r="G929" i="6"/>
  <c r="V927" i="9"/>
  <c r="V927" i="8"/>
  <c r="I927" i="6"/>
  <c r="U924" i="10"/>
  <c r="W924" i="10" s="1"/>
  <c r="T924" i="10"/>
  <c r="V924" i="10" s="1"/>
  <c r="T924" i="2"/>
  <c r="V924" i="2" s="1"/>
  <c r="U924" i="2"/>
  <c r="R922" i="6"/>
  <c r="E922" i="6"/>
  <c r="F922" i="6"/>
  <c r="E921" i="6"/>
  <c r="C921" i="6"/>
  <c r="H920" i="6"/>
  <c r="V919" i="9"/>
  <c r="V919" i="8"/>
  <c r="K917" i="6"/>
  <c r="K917" i="8" s="1"/>
  <c r="P917" i="6"/>
  <c r="P917" i="9" s="1"/>
  <c r="A917" i="10"/>
  <c r="A917" i="2"/>
  <c r="A917" i="9"/>
  <c r="A917" i="8"/>
  <c r="T916" i="10"/>
  <c r="V916" i="10" s="1"/>
  <c r="U916" i="10"/>
  <c r="W916" i="10" s="1"/>
  <c r="U916" i="2"/>
  <c r="T916" i="2"/>
  <c r="V916" i="2" s="1"/>
  <c r="R914" i="6"/>
  <c r="F914" i="6"/>
  <c r="G913" i="6"/>
  <c r="C913" i="6"/>
  <c r="V911" i="9"/>
  <c r="V911" i="8"/>
  <c r="I911" i="6"/>
  <c r="A909" i="10"/>
  <c r="A909" i="9"/>
  <c r="A909" i="2"/>
  <c r="A909" i="8"/>
  <c r="T908" i="10"/>
  <c r="V908" i="10" s="1"/>
  <c r="U908" i="10"/>
  <c r="W908" i="10" s="1"/>
  <c r="T908" i="2"/>
  <c r="V908" i="2" s="1"/>
  <c r="U908" i="2"/>
  <c r="E906" i="6"/>
  <c r="G905" i="6"/>
  <c r="V903" i="9"/>
  <c r="V903" i="8"/>
  <c r="I903" i="6"/>
  <c r="U900" i="10"/>
  <c r="W900" i="10" s="1"/>
  <c r="T900" i="10"/>
  <c r="V900" i="10" s="1"/>
  <c r="T900" i="2"/>
  <c r="V900" i="2" s="1"/>
  <c r="U900" i="2"/>
  <c r="R898" i="6"/>
  <c r="E898" i="6"/>
  <c r="F898" i="6"/>
  <c r="E897" i="6"/>
  <c r="C897" i="6"/>
  <c r="H896" i="6"/>
  <c r="V895" i="9"/>
  <c r="V895" i="8"/>
  <c r="A893" i="10"/>
  <c r="A893" i="2"/>
  <c r="A893" i="9"/>
  <c r="A893" i="8"/>
  <c r="U892" i="10"/>
  <c r="W892" i="10" s="1"/>
  <c r="T892" i="10"/>
  <c r="V892" i="10" s="1"/>
  <c r="T892" i="2"/>
  <c r="V892" i="2" s="1"/>
  <c r="U892" i="2"/>
  <c r="C890" i="6"/>
  <c r="C889" i="6"/>
  <c r="G889" i="6"/>
  <c r="V887" i="9"/>
  <c r="V887" i="8"/>
  <c r="I887" i="6"/>
  <c r="F886" i="6"/>
  <c r="A885" i="10"/>
  <c r="A885" i="2"/>
  <c r="A885" i="9"/>
  <c r="A885" i="8"/>
  <c r="U884" i="10"/>
  <c r="W884" i="10" s="1"/>
  <c r="T884" i="10"/>
  <c r="V884" i="10" s="1"/>
  <c r="T884" i="2"/>
  <c r="V884" i="2" s="1"/>
  <c r="U884" i="2"/>
  <c r="R882" i="6"/>
  <c r="G881" i="6"/>
  <c r="H880" i="6"/>
  <c r="V879" i="9"/>
  <c r="V879" i="8"/>
  <c r="I879" i="6"/>
  <c r="K877" i="6"/>
  <c r="K877" i="8" s="1"/>
  <c r="P877" i="6"/>
  <c r="P877" i="9" s="1"/>
  <c r="A877" i="10"/>
  <c r="A877" i="2"/>
  <c r="A877" i="9"/>
  <c r="A877" i="8"/>
  <c r="U876" i="10"/>
  <c r="W876" i="10" s="1"/>
  <c r="T876" i="10"/>
  <c r="V876" i="10" s="1"/>
  <c r="T876" i="2"/>
  <c r="V876" i="2" s="1"/>
  <c r="U876" i="2"/>
  <c r="R874" i="6"/>
  <c r="F874" i="6"/>
  <c r="E874" i="6"/>
  <c r="C873" i="6"/>
  <c r="H872" i="6"/>
  <c r="V871" i="9"/>
  <c r="V871" i="8"/>
  <c r="T868" i="10"/>
  <c r="V868" i="10" s="1"/>
  <c r="U868" i="10"/>
  <c r="W868" i="10" s="1"/>
  <c r="U868" i="2"/>
  <c r="T868" i="2"/>
  <c r="V868" i="2" s="1"/>
  <c r="R866" i="6"/>
  <c r="F866" i="6"/>
  <c r="E866" i="6"/>
  <c r="J865" i="6"/>
  <c r="C865" i="6"/>
  <c r="H864" i="6"/>
  <c r="J864" i="6" s="1"/>
  <c r="V863" i="9"/>
  <c r="X863" i="9" s="1"/>
  <c r="V863" i="8"/>
  <c r="I863" i="6"/>
  <c r="F862" i="6"/>
  <c r="A861" i="10"/>
  <c r="A861" i="2"/>
  <c r="A861" i="9"/>
  <c r="A861" i="8"/>
  <c r="T860" i="10"/>
  <c r="V860" i="10" s="1"/>
  <c r="U860" i="10"/>
  <c r="W860" i="10" s="1"/>
  <c r="U860" i="2"/>
  <c r="T860" i="2"/>
  <c r="V860" i="2" s="1"/>
  <c r="R858" i="6"/>
  <c r="E858" i="6"/>
  <c r="C857" i="6"/>
  <c r="G857" i="6"/>
  <c r="H856" i="6"/>
  <c r="V855" i="9"/>
  <c r="V855" i="8"/>
  <c r="H855" i="6"/>
  <c r="J855" i="6" s="1"/>
  <c r="T852" i="10"/>
  <c r="V852" i="10" s="1"/>
  <c r="U852" i="10"/>
  <c r="W852" i="10" s="1"/>
  <c r="U852" i="2"/>
  <c r="T852" i="2"/>
  <c r="V852" i="2" s="1"/>
  <c r="R850" i="6"/>
  <c r="E850" i="6"/>
  <c r="F850" i="6"/>
  <c r="C849" i="6"/>
  <c r="G849" i="6"/>
  <c r="H848" i="6"/>
  <c r="V847" i="8"/>
  <c r="V847" i="9"/>
  <c r="F846" i="6"/>
  <c r="A845" i="10"/>
  <c r="A845" i="2"/>
  <c r="A845" i="9"/>
  <c r="A845" i="8"/>
  <c r="T844" i="10"/>
  <c r="V844" i="10" s="1"/>
  <c r="U844" i="10"/>
  <c r="W844" i="10" s="1"/>
  <c r="T844" i="2"/>
  <c r="V844" i="2" s="1"/>
  <c r="U844" i="2"/>
  <c r="G841" i="6"/>
  <c r="H840" i="6"/>
  <c r="V839" i="8"/>
  <c r="X839" i="8" s="1"/>
  <c r="V839" i="9"/>
  <c r="T836" i="10"/>
  <c r="V836" i="10" s="1"/>
  <c r="U836" i="10"/>
  <c r="W836" i="10" s="1"/>
  <c r="T836" i="2"/>
  <c r="V836" i="2" s="1"/>
  <c r="U836" i="2"/>
  <c r="R834" i="6"/>
  <c r="F834" i="6"/>
  <c r="C833" i="6"/>
  <c r="H832" i="6"/>
  <c r="J832" i="6" s="1"/>
  <c r="V831" i="9"/>
  <c r="V831" i="8"/>
  <c r="I831" i="6"/>
  <c r="F830" i="6"/>
  <c r="A829" i="10"/>
  <c r="A829" i="2"/>
  <c r="A829" i="9"/>
  <c r="A829" i="8"/>
  <c r="U828" i="10"/>
  <c r="W828" i="10" s="1"/>
  <c r="T828" i="10"/>
  <c r="V828" i="10" s="1"/>
  <c r="U828" i="2"/>
  <c r="T828" i="2"/>
  <c r="V828" i="2" s="1"/>
  <c r="C826" i="6"/>
  <c r="G825" i="6"/>
  <c r="V823" i="9"/>
  <c r="V823" i="8"/>
  <c r="I823" i="6"/>
  <c r="P821" i="6"/>
  <c r="P821" i="9" s="1"/>
  <c r="K821" i="6"/>
  <c r="K821" i="8" s="1"/>
  <c r="A821" i="10"/>
  <c r="A821" i="2"/>
  <c r="A821" i="9"/>
  <c r="A821" i="8"/>
  <c r="U820" i="10"/>
  <c r="W820" i="10" s="1"/>
  <c r="T820" i="10"/>
  <c r="V820" i="10" s="1"/>
  <c r="T820" i="2"/>
  <c r="V820" i="2" s="1"/>
  <c r="U820" i="2"/>
  <c r="R818" i="6"/>
  <c r="F818" i="6"/>
  <c r="E818" i="6"/>
  <c r="G817" i="6"/>
  <c r="H816" i="6"/>
  <c r="V815" i="9"/>
  <c r="V815" i="8"/>
  <c r="I815" i="6"/>
  <c r="T812" i="10"/>
  <c r="V812" i="10" s="1"/>
  <c r="U812" i="10"/>
  <c r="W812" i="10" s="1"/>
  <c r="U812" i="2"/>
  <c r="T812" i="2"/>
  <c r="V812" i="2" s="1"/>
  <c r="E810" i="6"/>
  <c r="F810" i="6"/>
  <c r="C809" i="6"/>
  <c r="H808" i="6"/>
  <c r="V807" i="9"/>
  <c r="V807" i="8"/>
  <c r="I807" i="6"/>
  <c r="F806" i="6"/>
  <c r="A805" i="10"/>
  <c r="A805" i="2"/>
  <c r="A805" i="9"/>
  <c r="A805" i="8"/>
  <c r="U804" i="10"/>
  <c r="W804" i="10" s="1"/>
  <c r="T804" i="10"/>
  <c r="V804" i="10" s="1"/>
  <c r="T804" i="2"/>
  <c r="V804" i="2" s="1"/>
  <c r="U804" i="2"/>
  <c r="R802" i="6"/>
  <c r="F802" i="6"/>
  <c r="G801" i="6"/>
  <c r="C801" i="6"/>
  <c r="V799" i="8"/>
  <c r="V799" i="9"/>
  <c r="I799" i="6"/>
  <c r="U796" i="10"/>
  <c r="W796" i="10" s="1"/>
  <c r="T796" i="10"/>
  <c r="V796" i="10" s="1"/>
  <c r="U796" i="2"/>
  <c r="T796" i="2"/>
  <c r="V796" i="2" s="1"/>
  <c r="R794" i="6"/>
  <c r="E794" i="6"/>
  <c r="F794" i="6"/>
  <c r="G793" i="6"/>
  <c r="H792" i="6"/>
  <c r="U788" i="10"/>
  <c r="W788" i="10" s="1"/>
  <c r="T788" i="10"/>
  <c r="V788" i="10" s="1"/>
  <c r="T788" i="2"/>
  <c r="V788" i="2" s="1"/>
  <c r="U788" i="2"/>
  <c r="R786" i="6"/>
  <c r="G785" i="6"/>
  <c r="V783" i="9"/>
  <c r="V783" i="8"/>
  <c r="I783" i="6"/>
  <c r="A781" i="10"/>
  <c r="A781" i="2"/>
  <c r="A781" i="9"/>
  <c r="A781" i="8"/>
  <c r="U780" i="10"/>
  <c r="W780" i="10" s="1"/>
  <c r="T780" i="10"/>
  <c r="V780" i="10" s="1"/>
  <c r="U780" i="2"/>
  <c r="T780" i="2"/>
  <c r="V780" i="2" s="1"/>
  <c r="C778" i="6"/>
  <c r="G777" i="6"/>
  <c r="V775" i="9"/>
  <c r="V775" i="8"/>
  <c r="I775" i="6"/>
  <c r="T772" i="10"/>
  <c r="V772" i="10" s="1"/>
  <c r="U772" i="10"/>
  <c r="W772" i="10" s="1"/>
  <c r="T772" i="2"/>
  <c r="V772" i="2" s="1"/>
  <c r="U772" i="2"/>
  <c r="R770" i="6"/>
  <c r="F770" i="6"/>
  <c r="E770" i="6"/>
  <c r="C769" i="6"/>
  <c r="H768" i="6"/>
  <c r="V767" i="9"/>
  <c r="V767" i="8"/>
  <c r="U764" i="10"/>
  <c r="W764" i="10" s="1"/>
  <c r="T764" i="10"/>
  <c r="V764" i="10" s="1"/>
  <c r="T764" i="2"/>
  <c r="V764" i="2" s="1"/>
  <c r="U764" i="2"/>
  <c r="R762" i="6"/>
  <c r="F762" i="6"/>
  <c r="C761" i="6"/>
  <c r="H760" i="6"/>
  <c r="V759" i="9"/>
  <c r="V759" i="8"/>
  <c r="I759" i="6"/>
  <c r="A757" i="10"/>
  <c r="A757" i="2"/>
  <c r="A757" i="9"/>
  <c r="A757" i="8"/>
  <c r="T756" i="10"/>
  <c r="V756" i="10" s="1"/>
  <c r="U756" i="10"/>
  <c r="W756" i="10" s="1"/>
  <c r="T756" i="2"/>
  <c r="V756" i="2" s="1"/>
  <c r="U756" i="2"/>
  <c r="E754" i="6"/>
  <c r="G753" i="6"/>
  <c r="H752" i="6"/>
  <c r="V751" i="9"/>
  <c r="V751" i="8"/>
  <c r="I751" i="6"/>
  <c r="P749" i="6"/>
  <c r="P749" i="9" s="1"/>
  <c r="K749" i="6"/>
  <c r="K749" i="8" s="1"/>
  <c r="A749" i="10"/>
  <c r="A749" i="2"/>
  <c r="A749" i="9"/>
  <c r="A749" i="8"/>
  <c r="T748" i="10"/>
  <c r="V748" i="10" s="1"/>
  <c r="U748" i="10"/>
  <c r="W748" i="10" s="1"/>
  <c r="T748" i="2"/>
  <c r="V748" i="2" s="1"/>
  <c r="U748" i="2"/>
  <c r="R746" i="6"/>
  <c r="E746" i="6"/>
  <c r="G745" i="6"/>
  <c r="H744" i="6"/>
  <c r="V743" i="9"/>
  <c r="V743" i="8"/>
  <c r="I743" i="6"/>
  <c r="I742" i="6"/>
  <c r="P741" i="6"/>
  <c r="P741" i="9" s="1"/>
  <c r="K741" i="6"/>
  <c r="K741" i="8" s="1"/>
  <c r="T740" i="10"/>
  <c r="V740" i="10" s="1"/>
  <c r="U740" i="10"/>
  <c r="W740" i="10" s="1"/>
  <c r="T740" i="2"/>
  <c r="V740" i="2" s="1"/>
  <c r="U740" i="2"/>
  <c r="E738" i="6"/>
  <c r="F738" i="6"/>
  <c r="C737" i="6"/>
  <c r="V735" i="9"/>
  <c r="V735" i="8"/>
  <c r="I735" i="6"/>
  <c r="A733" i="10"/>
  <c r="A733" i="2"/>
  <c r="A733" i="9"/>
  <c r="A733" i="8"/>
  <c r="T732" i="10"/>
  <c r="V732" i="10" s="1"/>
  <c r="U732" i="10"/>
  <c r="W732" i="10" s="1"/>
  <c r="T732" i="2"/>
  <c r="V732" i="2" s="1"/>
  <c r="U732" i="2"/>
  <c r="R730" i="6"/>
  <c r="E730" i="6"/>
  <c r="F730" i="6"/>
  <c r="E729" i="6"/>
  <c r="C729" i="6"/>
  <c r="H728" i="6"/>
  <c r="N728" i="6" s="1"/>
  <c r="N728" i="8" s="1"/>
  <c r="V727" i="9"/>
  <c r="V727" i="8"/>
  <c r="A725" i="10"/>
  <c r="A725" i="2"/>
  <c r="A725" i="9"/>
  <c r="A725" i="8"/>
  <c r="U724" i="10"/>
  <c r="W724" i="10" s="1"/>
  <c r="T724" i="10"/>
  <c r="V724" i="10" s="1"/>
  <c r="U724" i="2"/>
  <c r="T724" i="2"/>
  <c r="V724" i="2" s="1"/>
  <c r="R722" i="6"/>
  <c r="C721" i="6"/>
  <c r="G721" i="6"/>
  <c r="V719" i="9"/>
  <c r="V719" i="8"/>
  <c r="I719" i="6"/>
  <c r="F718" i="6"/>
  <c r="A717" i="10"/>
  <c r="A717" i="2"/>
  <c r="A717" i="9"/>
  <c r="A717" i="8"/>
  <c r="U716" i="10"/>
  <c r="W716" i="10" s="1"/>
  <c r="T716" i="10"/>
  <c r="V716" i="10" s="1"/>
  <c r="T716" i="2"/>
  <c r="V716" i="2" s="1"/>
  <c r="U716" i="2"/>
  <c r="R714" i="6"/>
  <c r="G713" i="6"/>
  <c r="C713" i="6"/>
  <c r="H712" i="6"/>
  <c r="V711" i="9"/>
  <c r="V711" i="8"/>
  <c r="I711" i="6"/>
  <c r="A709" i="10"/>
  <c r="A709" i="2"/>
  <c r="A709" i="9"/>
  <c r="A709" i="8"/>
  <c r="T708" i="10"/>
  <c r="V708" i="10" s="1"/>
  <c r="U708" i="10"/>
  <c r="W708" i="10" s="1"/>
  <c r="T708" i="2"/>
  <c r="V708" i="2" s="1"/>
  <c r="U708" i="2"/>
  <c r="G705" i="6"/>
  <c r="V703" i="9"/>
  <c r="V703" i="8"/>
  <c r="I703" i="6"/>
  <c r="I702" i="6"/>
  <c r="U700" i="10"/>
  <c r="W700" i="10" s="1"/>
  <c r="T700" i="10"/>
  <c r="V700" i="10" s="1"/>
  <c r="U700" i="2"/>
  <c r="T700" i="2"/>
  <c r="V700" i="2" s="1"/>
  <c r="R698" i="6"/>
  <c r="E698" i="6"/>
  <c r="F698" i="6"/>
  <c r="G697" i="6"/>
  <c r="H696" i="6"/>
  <c r="U692" i="10"/>
  <c r="W692" i="10" s="1"/>
  <c r="T692" i="10"/>
  <c r="V692" i="10" s="1"/>
  <c r="T692" i="2"/>
  <c r="V692" i="2" s="1"/>
  <c r="U692" i="2"/>
  <c r="E690" i="6"/>
  <c r="F690" i="6"/>
  <c r="C689" i="6"/>
  <c r="I687" i="6"/>
  <c r="A685" i="10"/>
  <c r="A685" i="2"/>
  <c r="A685" i="9"/>
  <c r="A685" i="8"/>
  <c r="T684" i="10"/>
  <c r="V684" i="10" s="1"/>
  <c r="U684" i="10"/>
  <c r="W684" i="10" s="1"/>
  <c r="U684" i="2"/>
  <c r="T684" i="2"/>
  <c r="V684" i="2" s="1"/>
  <c r="R682" i="6"/>
  <c r="E682" i="6"/>
  <c r="F682" i="6"/>
  <c r="J681" i="6"/>
  <c r="E681" i="6"/>
  <c r="C681" i="6"/>
  <c r="H680" i="6"/>
  <c r="A677" i="10"/>
  <c r="A677" i="2"/>
  <c r="A677" i="9"/>
  <c r="A677" i="8"/>
  <c r="T676" i="10"/>
  <c r="V676" i="10" s="1"/>
  <c r="U676" i="10"/>
  <c r="W676" i="10" s="1"/>
  <c r="T676" i="2"/>
  <c r="V676" i="2" s="1"/>
  <c r="U676" i="2"/>
  <c r="R674" i="6"/>
  <c r="C673" i="6"/>
  <c r="G673" i="6"/>
  <c r="V671" i="9"/>
  <c r="V671" i="8"/>
  <c r="I671" i="6"/>
  <c r="F670" i="6"/>
  <c r="A669" i="10"/>
  <c r="A669" i="2"/>
  <c r="A669" i="9"/>
  <c r="A669" i="8"/>
  <c r="U668" i="10"/>
  <c r="W668" i="10" s="1"/>
  <c r="T668" i="10"/>
  <c r="V668" i="10" s="1"/>
  <c r="U668" i="2"/>
  <c r="T668" i="2"/>
  <c r="V668" i="2" s="1"/>
  <c r="R666" i="6"/>
  <c r="G665" i="6"/>
  <c r="V663" i="9"/>
  <c r="V663" i="8"/>
  <c r="I663" i="6"/>
  <c r="K661" i="6"/>
  <c r="K661" i="8" s="1"/>
  <c r="P661" i="6"/>
  <c r="P661" i="9" s="1"/>
  <c r="A661" i="10"/>
  <c r="A661" i="2"/>
  <c r="A661" i="9"/>
  <c r="A661" i="8"/>
  <c r="T660" i="10"/>
  <c r="V660" i="10" s="1"/>
  <c r="U660" i="10"/>
  <c r="W660" i="10" s="1"/>
  <c r="U660" i="2"/>
  <c r="T660" i="2"/>
  <c r="V660" i="2" s="1"/>
  <c r="R658" i="6"/>
  <c r="E658" i="6"/>
  <c r="C657" i="6"/>
  <c r="G657" i="6"/>
  <c r="H656" i="6"/>
  <c r="V655" i="9"/>
  <c r="V655" i="8"/>
  <c r="T652" i="10"/>
  <c r="V652" i="10" s="1"/>
  <c r="T652" i="2"/>
  <c r="V652" i="2" s="1"/>
  <c r="U652" i="2"/>
  <c r="U652" i="10"/>
  <c r="W652" i="10" s="1"/>
  <c r="R650" i="6"/>
  <c r="E650" i="6"/>
  <c r="F650" i="6"/>
  <c r="E649" i="6"/>
  <c r="C649" i="6"/>
  <c r="H648" i="6"/>
  <c r="V647" i="9"/>
  <c r="V647" i="8"/>
  <c r="H647" i="6"/>
  <c r="T644" i="10"/>
  <c r="V644" i="10" s="1"/>
  <c r="U644" i="10"/>
  <c r="W644" i="10" s="1"/>
  <c r="T644" i="2"/>
  <c r="V644" i="2" s="1"/>
  <c r="U644" i="2"/>
  <c r="R642" i="6"/>
  <c r="F642" i="6"/>
  <c r="C641" i="6"/>
  <c r="H640" i="6"/>
  <c r="V639" i="9"/>
  <c r="V639" i="8"/>
  <c r="H639" i="6"/>
  <c r="T636" i="10"/>
  <c r="V636" i="10" s="1"/>
  <c r="U636" i="10"/>
  <c r="W636" i="10" s="1"/>
  <c r="T636" i="2"/>
  <c r="V636" i="2" s="1"/>
  <c r="U636" i="2"/>
  <c r="R634" i="6"/>
  <c r="E634" i="6"/>
  <c r="F634" i="6"/>
  <c r="J633" i="6"/>
  <c r="C633" i="6"/>
  <c r="H632" i="6"/>
  <c r="V631" i="9"/>
  <c r="V631" i="8"/>
  <c r="I631" i="6"/>
  <c r="A629" i="10"/>
  <c r="A629" i="2"/>
  <c r="A629" i="9"/>
  <c r="A629" i="8"/>
  <c r="U628" i="10"/>
  <c r="W628" i="10" s="1"/>
  <c r="T628" i="10"/>
  <c r="V628" i="10" s="1"/>
  <c r="T628" i="2"/>
  <c r="V628" i="2" s="1"/>
  <c r="U628" i="2"/>
  <c r="F626" i="6"/>
  <c r="G625" i="6"/>
  <c r="C625" i="6"/>
  <c r="V623" i="9"/>
  <c r="V623" i="8"/>
  <c r="I623" i="6"/>
  <c r="F622" i="6"/>
  <c r="A621" i="10"/>
  <c r="A621" i="2"/>
  <c r="A621" i="9"/>
  <c r="A621" i="8"/>
  <c r="U620" i="10"/>
  <c r="W620" i="10" s="1"/>
  <c r="T620" i="10"/>
  <c r="V620" i="10" s="1"/>
  <c r="U620" i="2"/>
  <c r="T620" i="2"/>
  <c r="V620" i="2" s="1"/>
  <c r="E618" i="6"/>
  <c r="G617" i="6"/>
  <c r="V615" i="9"/>
  <c r="V615" i="8"/>
  <c r="I615" i="6"/>
  <c r="A613" i="10"/>
  <c r="A613" i="2"/>
  <c r="A613" i="9"/>
  <c r="A613" i="8"/>
  <c r="U612" i="10"/>
  <c r="W612" i="10" s="1"/>
  <c r="T612" i="10"/>
  <c r="V612" i="10" s="1"/>
  <c r="T612" i="2"/>
  <c r="V612" i="2" s="1"/>
  <c r="U612" i="2"/>
  <c r="G609" i="6"/>
  <c r="V607" i="9"/>
  <c r="V607" i="8"/>
  <c r="I607" i="6"/>
  <c r="A605" i="10"/>
  <c r="A605" i="2"/>
  <c r="A605" i="9"/>
  <c r="A605" i="8"/>
  <c r="U604" i="10"/>
  <c r="W604" i="10" s="1"/>
  <c r="T604" i="10"/>
  <c r="V604" i="10" s="1"/>
  <c r="T604" i="2"/>
  <c r="V604" i="2" s="1"/>
  <c r="U604" i="2"/>
  <c r="F602" i="6"/>
  <c r="E602" i="6"/>
  <c r="G601" i="6"/>
  <c r="V599" i="9"/>
  <c r="V599" i="8"/>
  <c r="I599" i="6"/>
  <c r="I598" i="6"/>
  <c r="P597" i="6"/>
  <c r="P597" i="9" s="1"/>
  <c r="K597" i="6"/>
  <c r="K597" i="8" s="1"/>
  <c r="A597" i="10"/>
  <c r="A597" i="2"/>
  <c r="A597" i="9"/>
  <c r="A597" i="8"/>
  <c r="T596" i="10"/>
  <c r="V596" i="10" s="1"/>
  <c r="U596" i="10"/>
  <c r="W596" i="10" s="1"/>
  <c r="U596" i="2"/>
  <c r="T596" i="2"/>
  <c r="V596" i="2" s="1"/>
  <c r="R594" i="6"/>
  <c r="F594" i="6"/>
  <c r="E594" i="6"/>
  <c r="C593" i="6"/>
  <c r="E593" i="6"/>
  <c r="H592" i="6"/>
  <c r="V591" i="9"/>
  <c r="V591" i="8"/>
  <c r="H591" i="6"/>
  <c r="T588" i="10"/>
  <c r="V588" i="10" s="1"/>
  <c r="U588" i="10"/>
  <c r="W588" i="10" s="1"/>
  <c r="U588" i="2"/>
  <c r="T588" i="2"/>
  <c r="V588" i="2" s="1"/>
  <c r="E586" i="6"/>
  <c r="F586" i="6"/>
  <c r="C585" i="6"/>
  <c r="H584" i="6"/>
  <c r="V583" i="9"/>
  <c r="V583" i="8"/>
  <c r="U580" i="10"/>
  <c r="W580" i="10" s="1"/>
  <c r="T580" i="10"/>
  <c r="V580" i="10" s="1"/>
  <c r="T580" i="2"/>
  <c r="V580" i="2" s="1"/>
  <c r="U580" i="2"/>
  <c r="R578" i="6"/>
  <c r="F578" i="6"/>
  <c r="C577" i="6"/>
  <c r="H576" i="6"/>
  <c r="J576" i="6" s="1"/>
  <c r="V575" i="9"/>
  <c r="V575" i="8"/>
  <c r="T572" i="10"/>
  <c r="V572" i="10" s="1"/>
  <c r="U572" i="10"/>
  <c r="W572" i="10" s="1"/>
  <c r="T572" i="2"/>
  <c r="V572" i="2" s="1"/>
  <c r="U572" i="2"/>
  <c r="R570" i="6"/>
  <c r="G569" i="6"/>
  <c r="V567" i="9"/>
  <c r="V567" i="8"/>
  <c r="I567" i="6"/>
  <c r="P565" i="6"/>
  <c r="P565" i="9" s="1"/>
  <c r="K565" i="6"/>
  <c r="K565" i="8" s="1"/>
  <c r="A565" i="10"/>
  <c r="A565" i="2"/>
  <c r="A565" i="9"/>
  <c r="A565" i="8"/>
  <c r="U564" i="10"/>
  <c r="W564" i="10" s="1"/>
  <c r="T564" i="10"/>
  <c r="V564" i="10" s="1"/>
  <c r="U564" i="2"/>
  <c r="T564" i="2"/>
  <c r="V564" i="2" s="1"/>
  <c r="R562" i="6"/>
  <c r="C562" i="6"/>
  <c r="G561" i="6"/>
  <c r="C561" i="6"/>
  <c r="V559" i="9"/>
  <c r="V559" i="8"/>
  <c r="I559" i="6"/>
  <c r="U556" i="10"/>
  <c r="W556" i="10" s="1"/>
  <c r="T556" i="10"/>
  <c r="V556" i="10" s="1"/>
  <c r="T556" i="2"/>
  <c r="V556" i="2" s="1"/>
  <c r="U556" i="2"/>
  <c r="R554" i="6"/>
  <c r="E554" i="6"/>
  <c r="F554" i="6"/>
  <c r="E553" i="6"/>
  <c r="C553" i="6"/>
  <c r="H552" i="6"/>
  <c r="U548" i="10"/>
  <c r="W548" i="10" s="1"/>
  <c r="T548" i="10"/>
  <c r="V548" i="10" s="1"/>
  <c r="T548" i="2"/>
  <c r="V548" i="2" s="1"/>
  <c r="U548" i="2"/>
  <c r="R546" i="6"/>
  <c r="G545" i="6"/>
  <c r="H544" i="6"/>
  <c r="V543" i="9"/>
  <c r="V543" i="8"/>
  <c r="I543" i="6"/>
  <c r="A541" i="10"/>
  <c r="A541" i="2"/>
  <c r="A541" i="9"/>
  <c r="A541" i="8"/>
  <c r="U540" i="10"/>
  <c r="W540" i="10" s="1"/>
  <c r="T540" i="10"/>
  <c r="V540" i="10" s="1"/>
  <c r="U540" i="2"/>
  <c r="T540" i="2"/>
  <c r="V540" i="2" s="1"/>
  <c r="E538" i="6"/>
  <c r="F538" i="6"/>
  <c r="C537" i="6"/>
  <c r="H536" i="6"/>
  <c r="V535" i="9"/>
  <c r="V535" i="8"/>
  <c r="H535" i="6"/>
  <c r="T532" i="10"/>
  <c r="V532" i="10" s="1"/>
  <c r="U532" i="10"/>
  <c r="W532" i="10" s="1"/>
  <c r="T532" i="2"/>
  <c r="V532" i="2" s="1"/>
  <c r="U532" i="2"/>
  <c r="R530" i="6"/>
  <c r="E530" i="6"/>
  <c r="F530" i="6"/>
  <c r="C529" i="6"/>
  <c r="H528" i="6"/>
  <c r="J528" i="6" s="1"/>
  <c r="V527" i="9"/>
  <c r="V527" i="8"/>
  <c r="I527" i="6"/>
  <c r="F526" i="6"/>
  <c r="A525" i="10"/>
  <c r="A525" i="2"/>
  <c r="A525" i="9"/>
  <c r="A525" i="8"/>
  <c r="U524" i="10"/>
  <c r="W524" i="10" s="1"/>
  <c r="T524" i="10"/>
  <c r="V524" i="10" s="1"/>
  <c r="T524" i="2"/>
  <c r="V524" i="2" s="1"/>
  <c r="U524" i="2"/>
  <c r="E522" i="6"/>
  <c r="G521" i="6"/>
  <c r="H520" i="6"/>
  <c r="V519" i="9"/>
  <c r="V519" i="8"/>
  <c r="I519" i="6"/>
  <c r="I518" i="6"/>
  <c r="P517" i="6"/>
  <c r="P517" i="9" s="1"/>
  <c r="K517" i="6"/>
  <c r="K517" i="8" s="1"/>
  <c r="T516" i="10"/>
  <c r="V516" i="10" s="1"/>
  <c r="U516" i="10"/>
  <c r="W516" i="10" s="1"/>
  <c r="T516" i="2"/>
  <c r="V516" i="2" s="1"/>
  <c r="U516" i="2"/>
  <c r="R514" i="6"/>
  <c r="E514" i="6"/>
  <c r="F514" i="6"/>
  <c r="E513" i="6"/>
  <c r="C513" i="6"/>
  <c r="H512" i="6"/>
  <c r="V511" i="8"/>
  <c r="V511" i="9"/>
  <c r="X511" i="9" s="1"/>
  <c r="I511" i="6"/>
  <c r="F510" i="6"/>
  <c r="A509" i="10"/>
  <c r="A509" i="2"/>
  <c r="A509" i="9"/>
  <c r="A509" i="8"/>
  <c r="U508" i="10"/>
  <c r="W508" i="10" s="1"/>
  <c r="T508" i="10"/>
  <c r="V508" i="10" s="1"/>
  <c r="T508" i="2"/>
  <c r="V508" i="2" s="1"/>
  <c r="U508" i="2"/>
  <c r="R506" i="6"/>
  <c r="F506" i="6"/>
  <c r="G505" i="6"/>
  <c r="C505" i="6"/>
  <c r="H504" i="6"/>
  <c r="V503" i="9"/>
  <c r="V503" i="8"/>
  <c r="I503" i="6"/>
  <c r="P501" i="6"/>
  <c r="P501" i="9" s="1"/>
  <c r="K501" i="6"/>
  <c r="K501" i="8" s="1"/>
  <c r="A501" i="10"/>
  <c r="A501" i="2"/>
  <c r="A501" i="9"/>
  <c r="A501" i="8"/>
  <c r="U500" i="10"/>
  <c r="W500" i="10" s="1"/>
  <c r="T500" i="10"/>
  <c r="V500" i="10" s="1"/>
  <c r="T500" i="2"/>
  <c r="V500" i="2" s="1"/>
  <c r="U500" i="2"/>
  <c r="R498" i="6"/>
  <c r="E498" i="6"/>
  <c r="F498" i="6"/>
  <c r="C497" i="6"/>
  <c r="H496" i="6"/>
  <c r="I495" i="6"/>
  <c r="P493" i="6"/>
  <c r="P493" i="9" s="1"/>
  <c r="K493" i="6"/>
  <c r="K493" i="8" s="1"/>
  <c r="A493" i="10"/>
  <c r="A493" i="2"/>
  <c r="A493" i="9"/>
  <c r="A493" i="8"/>
  <c r="T492" i="10"/>
  <c r="V492" i="10" s="1"/>
  <c r="U492" i="10"/>
  <c r="W492" i="10" s="1"/>
  <c r="T492" i="2"/>
  <c r="V492" i="2" s="1"/>
  <c r="U492" i="2"/>
  <c r="R490" i="6"/>
  <c r="E490" i="6"/>
  <c r="C489" i="6"/>
  <c r="G489" i="6"/>
  <c r="H488" i="6"/>
  <c r="V487" i="9"/>
  <c r="V487" i="8"/>
  <c r="I487" i="6"/>
  <c r="K485" i="6"/>
  <c r="K485" i="8" s="1"/>
  <c r="P485" i="6"/>
  <c r="P485" i="9" s="1"/>
  <c r="A485" i="10"/>
  <c r="A485" i="2"/>
  <c r="A485" i="9"/>
  <c r="A485" i="8"/>
  <c r="T484" i="10"/>
  <c r="V484" i="10" s="1"/>
  <c r="U484" i="10"/>
  <c r="W484" i="10" s="1"/>
  <c r="U484" i="2"/>
  <c r="T484" i="2"/>
  <c r="V484" i="2" s="1"/>
  <c r="R482" i="6"/>
  <c r="E482" i="6"/>
  <c r="F482" i="6"/>
  <c r="C481" i="6"/>
  <c r="G481" i="6"/>
  <c r="H480" i="6"/>
  <c r="V479" i="9"/>
  <c r="V479" i="8"/>
  <c r="I479" i="6"/>
  <c r="K477" i="6"/>
  <c r="K477" i="8" s="1"/>
  <c r="P477" i="6"/>
  <c r="P477" i="9" s="1"/>
  <c r="A477" i="10"/>
  <c r="A477" i="2"/>
  <c r="A477" i="9"/>
  <c r="A477" i="8"/>
  <c r="T476" i="10"/>
  <c r="V476" i="10" s="1"/>
  <c r="U476" i="10"/>
  <c r="W476" i="10" s="1"/>
  <c r="Y476" i="10" s="1"/>
  <c r="T476" i="2"/>
  <c r="V476" i="2" s="1"/>
  <c r="Y476" i="2" s="1"/>
  <c r="U476" i="2"/>
  <c r="F474" i="6"/>
  <c r="E474" i="6"/>
  <c r="G473" i="6"/>
  <c r="V471" i="9"/>
  <c r="V471" i="8"/>
  <c r="A469" i="10"/>
  <c r="A469" i="9"/>
  <c r="A469" i="2"/>
  <c r="A469" i="8"/>
  <c r="T468" i="10"/>
  <c r="V468" i="10" s="1"/>
  <c r="U468" i="10"/>
  <c r="W468" i="10" s="1"/>
  <c r="T468" i="2"/>
  <c r="V468" i="2" s="1"/>
  <c r="U468" i="2"/>
  <c r="R466" i="6"/>
  <c r="F466" i="6"/>
  <c r="E466" i="6"/>
  <c r="G465" i="6"/>
  <c r="C465" i="6"/>
  <c r="E465" i="6"/>
  <c r="V463" i="9"/>
  <c r="V463" i="8"/>
  <c r="P461" i="6"/>
  <c r="P461" i="9" s="1"/>
  <c r="K461" i="6"/>
  <c r="K461" i="8" s="1"/>
  <c r="U460" i="10"/>
  <c r="W460" i="10" s="1"/>
  <c r="T460" i="10"/>
  <c r="V460" i="10" s="1"/>
  <c r="T460" i="2"/>
  <c r="V460" i="2" s="1"/>
  <c r="U460" i="2"/>
  <c r="N998" i="6"/>
  <c r="N998" i="8" s="1"/>
  <c r="H998" i="10"/>
  <c r="H998" i="2"/>
  <c r="H998" i="9"/>
  <c r="H998" i="8"/>
  <c r="F996" i="6"/>
  <c r="A980" i="10"/>
  <c r="A980" i="2"/>
  <c r="A980" i="9"/>
  <c r="A967" i="10"/>
  <c r="A967" i="2"/>
  <c r="A967" i="9"/>
  <c r="A967" i="8"/>
  <c r="R961" i="10"/>
  <c r="R961" i="2"/>
  <c r="R961" i="9"/>
  <c r="R961" i="8"/>
  <c r="G954" i="10"/>
  <c r="G954" i="2"/>
  <c r="G954" i="9"/>
  <c r="G954" i="8"/>
  <c r="M954" i="6"/>
  <c r="M954" i="8" s="1"/>
  <c r="C946" i="6"/>
  <c r="R944" i="10"/>
  <c r="R944" i="2"/>
  <c r="R944" i="8"/>
  <c r="R944" i="9"/>
  <c r="R937" i="10"/>
  <c r="R937" i="2"/>
  <c r="R937" i="9"/>
  <c r="R937" i="8"/>
  <c r="R915" i="2"/>
  <c r="A913" i="10"/>
  <c r="A913" i="2"/>
  <c r="A913" i="9"/>
  <c r="A913" i="8"/>
  <c r="H903" i="6"/>
  <c r="G895" i="2"/>
  <c r="G895" i="9"/>
  <c r="I871" i="6"/>
  <c r="C848" i="10"/>
  <c r="C848" i="2"/>
  <c r="C848" i="9"/>
  <c r="C848" i="8"/>
  <c r="I839" i="6"/>
  <c r="M826" i="6"/>
  <c r="M826" i="8" s="1"/>
  <c r="G826" i="10"/>
  <c r="G826" i="2"/>
  <c r="G826" i="9"/>
  <c r="G826" i="8"/>
  <c r="I821" i="10"/>
  <c r="I821" i="2"/>
  <c r="I821" i="9"/>
  <c r="I821" i="8"/>
  <c r="A819" i="10"/>
  <c r="A819" i="2"/>
  <c r="A819" i="9"/>
  <c r="A819" i="8"/>
  <c r="A807" i="10"/>
  <c r="A807" i="2"/>
  <c r="A807" i="9"/>
  <c r="A807" i="8"/>
  <c r="A785" i="10"/>
  <c r="A785" i="2"/>
  <c r="A785" i="9"/>
  <c r="A785" i="8"/>
  <c r="R772" i="10"/>
  <c r="R772" i="2"/>
  <c r="R772" i="9"/>
  <c r="R772" i="8"/>
  <c r="I767" i="6"/>
  <c r="A766" i="10"/>
  <c r="A766" i="2"/>
  <c r="A766" i="9"/>
  <c r="A766" i="8"/>
  <c r="F754" i="6"/>
  <c r="F746" i="6"/>
  <c r="H743" i="6"/>
  <c r="I727" i="6"/>
  <c r="R692" i="10"/>
  <c r="R692" i="2"/>
  <c r="R692" i="9"/>
  <c r="R692" i="8"/>
  <c r="H678" i="10"/>
  <c r="H678" i="8"/>
  <c r="H678" i="9"/>
  <c r="R667" i="10"/>
  <c r="R667" i="2"/>
  <c r="R667" i="9"/>
  <c r="R667" i="8"/>
  <c r="E665" i="6"/>
  <c r="E657" i="6"/>
  <c r="E632" i="10"/>
  <c r="E632" i="2"/>
  <c r="E632" i="8"/>
  <c r="R624" i="10"/>
  <c r="R624" i="2"/>
  <c r="R624" i="9"/>
  <c r="R624" i="8"/>
  <c r="P621" i="6"/>
  <c r="P621" i="9" s="1"/>
  <c r="A611" i="10"/>
  <c r="A611" i="2"/>
  <c r="A611" i="9"/>
  <c r="A611" i="8"/>
  <c r="A603" i="10"/>
  <c r="A603" i="2"/>
  <c r="A603" i="9"/>
  <c r="A603" i="8"/>
  <c r="D592" i="10"/>
  <c r="D592" i="2"/>
  <c r="D592" i="9"/>
  <c r="D592" i="8"/>
  <c r="N574" i="6"/>
  <c r="N574" i="8" s="1"/>
  <c r="H574" i="10"/>
  <c r="H574" i="2"/>
  <c r="H574" i="9"/>
  <c r="H574" i="8"/>
  <c r="F570" i="6"/>
  <c r="A566" i="10"/>
  <c r="A566" i="2"/>
  <c r="A566" i="9"/>
  <c r="A566" i="8"/>
  <c r="I557" i="10"/>
  <c r="I557" i="2"/>
  <c r="I557" i="8"/>
  <c r="I557" i="9"/>
  <c r="H553" i="6"/>
  <c r="E537" i="6"/>
  <c r="R531" i="10"/>
  <c r="R531" i="9"/>
  <c r="R531" i="2"/>
  <c r="R531" i="8"/>
  <c r="H529" i="6"/>
  <c r="R523" i="10"/>
  <c r="R523" i="2"/>
  <c r="R523" i="9"/>
  <c r="R523" i="8"/>
  <c r="I517" i="10"/>
  <c r="I517" i="2"/>
  <c r="I517" i="9"/>
  <c r="I517" i="8"/>
  <c r="G497" i="6"/>
  <c r="R460" i="10"/>
  <c r="R460" i="9"/>
  <c r="R460" i="2"/>
  <c r="R460" i="8"/>
  <c r="A980" i="8"/>
  <c r="V695" i="8"/>
  <c r="C998" i="6"/>
  <c r="V996" i="9"/>
  <c r="V996" i="8"/>
  <c r="T993" i="10"/>
  <c r="V993" i="10" s="1"/>
  <c r="U993" i="10"/>
  <c r="W993" i="10" s="1"/>
  <c r="U993" i="2"/>
  <c r="T993" i="2"/>
  <c r="V993" i="2" s="1"/>
  <c r="R991" i="6"/>
  <c r="G990" i="6"/>
  <c r="U985" i="10"/>
  <c r="W985" i="10" s="1"/>
  <c r="T985" i="10"/>
  <c r="V985" i="10" s="1"/>
  <c r="U985" i="2"/>
  <c r="T985" i="2"/>
  <c r="V985" i="2" s="1"/>
  <c r="V980" i="8"/>
  <c r="V980" i="9"/>
  <c r="E975" i="6"/>
  <c r="H973" i="6"/>
  <c r="U969" i="10"/>
  <c r="W969" i="10" s="1"/>
  <c r="T969" i="10"/>
  <c r="V969" i="10" s="1"/>
  <c r="U969" i="2"/>
  <c r="T969" i="2"/>
  <c r="V969" i="2" s="1"/>
  <c r="J967" i="6"/>
  <c r="I963" i="6"/>
  <c r="A962" i="10"/>
  <c r="A962" i="2"/>
  <c r="A962" i="9"/>
  <c r="A962" i="8"/>
  <c r="T961" i="10"/>
  <c r="V961" i="10" s="1"/>
  <c r="U961" i="10"/>
  <c r="W961" i="10" s="1"/>
  <c r="T961" i="2"/>
  <c r="V961" i="2" s="1"/>
  <c r="U961" i="2"/>
  <c r="J958" i="6"/>
  <c r="H957" i="6"/>
  <c r="J957" i="6" s="1"/>
  <c r="V956" i="9"/>
  <c r="V956" i="8"/>
  <c r="A954" i="10"/>
  <c r="A954" i="2"/>
  <c r="A954" i="8"/>
  <c r="A954" i="9"/>
  <c r="U953" i="10"/>
  <c r="W953" i="10" s="1"/>
  <c r="T953" i="10"/>
  <c r="V953" i="10" s="1"/>
  <c r="T953" i="2"/>
  <c r="V953" i="2" s="1"/>
  <c r="Y953" i="2" s="1"/>
  <c r="U953" i="2"/>
  <c r="E951" i="6"/>
  <c r="F951" i="6"/>
  <c r="H949" i="6"/>
  <c r="C942" i="6"/>
  <c r="I940" i="6"/>
  <c r="U937" i="10"/>
  <c r="W937" i="10" s="1"/>
  <c r="U937" i="2"/>
  <c r="T937" i="10"/>
  <c r="V937" i="10" s="1"/>
  <c r="T937" i="2"/>
  <c r="V937" i="2" s="1"/>
  <c r="R935" i="6"/>
  <c r="I932" i="6"/>
  <c r="E927" i="6"/>
  <c r="H925" i="6"/>
  <c r="T921" i="10"/>
  <c r="V921" i="10" s="1"/>
  <c r="U921" i="10"/>
  <c r="W921" i="10" s="1"/>
  <c r="T921" i="2"/>
  <c r="V921" i="2" s="1"/>
  <c r="U921" i="2"/>
  <c r="V916" i="9"/>
  <c r="V916" i="8"/>
  <c r="F911" i="6"/>
  <c r="I908" i="6"/>
  <c r="T905" i="10"/>
  <c r="V905" i="10" s="1"/>
  <c r="U905" i="10"/>
  <c r="W905" i="10" s="1"/>
  <c r="U905" i="2"/>
  <c r="T905" i="2"/>
  <c r="V905" i="2" s="1"/>
  <c r="G902" i="6"/>
  <c r="R895" i="6"/>
  <c r="C894" i="6"/>
  <c r="E894" i="6"/>
  <c r="H892" i="6"/>
  <c r="T889" i="10"/>
  <c r="V889" i="10" s="1"/>
  <c r="U889" i="10"/>
  <c r="W889" i="10" s="1"/>
  <c r="T889" i="2"/>
  <c r="V889" i="2" s="1"/>
  <c r="U889" i="2"/>
  <c r="J886" i="6"/>
  <c r="P882" i="6"/>
  <c r="P882" i="9" s="1"/>
  <c r="K882" i="6"/>
  <c r="K882" i="8" s="1"/>
  <c r="R879" i="6"/>
  <c r="G878" i="6"/>
  <c r="I876" i="6"/>
  <c r="A874" i="10"/>
  <c r="A874" i="2"/>
  <c r="A874" i="9"/>
  <c r="A874" i="8"/>
  <c r="E870" i="6"/>
  <c r="C870" i="6"/>
  <c r="V868" i="8"/>
  <c r="V868" i="9"/>
  <c r="C862" i="6"/>
  <c r="V860" i="9"/>
  <c r="V860" i="8"/>
  <c r="E854" i="6"/>
  <c r="C854" i="6"/>
  <c r="T849" i="10"/>
  <c r="V849" i="10" s="1"/>
  <c r="U849" i="10"/>
  <c r="W849" i="10" s="1"/>
  <c r="U849" i="2"/>
  <c r="T849" i="2"/>
  <c r="V849" i="2" s="1"/>
  <c r="E847" i="6"/>
  <c r="F847" i="6"/>
  <c r="H845" i="6"/>
  <c r="G838" i="6"/>
  <c r="V836" i="9"/>
  <c r="V836" i="8"/>
  <c r="A834" i="10"/>
  <c r="A834" i="2"/>
  <c r="A834" i="9"/>
  <c r="A834" i="8"/>
  <c r="R831" i="6"/>
  <c r="F831" i="6"/>
  <c r="I828" i="6"/>
  <c r="G822" i="6"/>
  <c r="G814" i="6"/>
  <c r="V812" i="9"/>
  <c r="V812" i="8"/>
  <c r="F807" i="6"/>
  <c r="E807" i="6"/>
  <c r="H805" i="6"/>
  <c r="U801" i="10"/>
  <c r="W801" i="10" s="1"/>
  <c r="T801" i="10"/>
  <c r="V801" i="10" s="1"/>
  <c r="T801" i="2"/>
  <c r="V801" i="2" s="1"/>
  <c r="U801" i="2"/>
  <c r="R799" i="6"/>
  <c r="C798" i="6"/>
  <c r="G798" i="6"/>
  <c r="V796" i="9"/>
  <c r="V796" i="8"/>
  <c r="A794" i="10"/>
  <c r="A794" i="2"/>
  <c r="A794" i="9"/>
  <c r="A794" i="8"/>
  <c r="H789" i="6"/>
  <c r="J789" i="6" s="1"/>
  <c r="A786" i="10"/>
  <c r="A786" i="2"/>
  <c r="A786" i="9"/>
  <c r="A786" i="8"/>
  <c r="T785" i="10"/>
  <c r="V785" i="10" s="1"/>
  <c r="U785" i="10"/>
  <c r="W785" i="10" s="1"/>
  <c r="U785" i="2"/>
  <c r="T785" i="2"/>
  <c r="V785" i="2" s="1"/>
  <c r="H781" i="6"/>
  <c r="G774" i="6"/>
  <c r="I772" i="6"/>
  <c r="A770" i="10"/>
  <c r="A770" i="2"/>
  <c r="A770" i="9"/>
  <c r="A770" i="8"/>
  <c r="G766" i="6"/>
  <c r="I764" i="6"/>
  <c r="U761" i="10"/>
  <c r="W761" i="10" s="1"/>
  <c r="T761" i="10"/>
  <c r="V761" i="10" s="1"/>
  <c r="T761" i="2"/>
  <c r="V761" i="2" s="1"/>
  <c r="U761" i="2"/>
  <c r="R759" i="6"/>
  <c r="H757" i="6"/>
  <c r="J757" i="6" s="1"/>
  <c r="V756" i="9"/>
  <c r="V756" i="8"/>
  <c r="T753" i="10"/>
  <c r="V753" i="10" s="1"/>
  <c r="U753" i="10"/>
  <c r="W753" i="10" s="1"/>
  <c r="U753" i="2"/>
  <c r="T753" i="2"/>
  <c r="V753" i="2" s="1"/>
  <c r="Y753" i="2" s="1"/>
  <c r="G750" i="6"/>
  <c r="I740" i="6"/>
  <c r="A738" i="10"/>
  <c r="A738" i="2"/>
  <c r="A738" i="9"/>
  <c r="A738" i="8"/>
  <c r="V732" i="8"/>
  <c r="V732" i="9"/>
  <c r="A730" i="10"/>
  <c r="A730" i="2"/>
  <c r="A730" i="9"/>
  <c r="A730" i="8"/>
  <c r="R727" i="6"/>
  <c r="J726" i="6"/>
  <c r="V724" i="9"/>
  <c r="V724" i="8"/>
  <c r="R719" i="6"/>
  <c r="C718" i="6"/>
  <c r="H716" i="6"/>
  <c r="N716" i="6" s="1"/>
  <c r="N716" i="8" s="1"/>
  <c r="K714" i="6"/>
  <c r="K714" i="8" s="1"/>
  <c r="P714" i="6"/>
  <c r="P714" i="9" s="1"/>
  <c r="T713" i="10"/>
  <c r="V713" i="10" s="1"/>
  <c r="U713" i="10"/>
  <c r="W713" i="10" s="1"/>
  <c r="T713" i="2"/>
  <c r="V713" i="2" s="1"/>
  <c r="U713" i="2"/>
  <c r="H709" i="6"/>
  <c r="V708" i="9"/>
  <c r="V708" i="8"/>
  <c r="A706" i="10"/>
  <c r="A706" i="2"/>
  <c r="A706" i="8"/>
  <c r="A706" i="9"/>
  <c r="T705" i="10"/>
  <c r="V705" i="10" s="1"/>
  <c r="U705" i="10"/>
  <c r="W705" i="10" s="1"/>
  <c r="T705" i="2"/>
  <c r="V705" i="2" s="1"/>
  <c r="U705" i="2"/>
  <c r="V700" i="9"/>
  <c r="V700" i="8"/>
  <c r="I699" i="6"/>
  <c r="H693" i="6"/>
  <c r="V692" i="9"/>
  <c r="V692" i="8"/>
  <c r="P690" i="6"/>
  <c r="P690" i="9" s="1"/>
  <c r="K690" i="6"/>
  <c r="K690" i="8" s="1"/>
  <c r="E687" i="6"/>
  <c r="U681" i="10"/>
  <c r="W681" i="10" s="1"/>
  <c r="T681" i="10"/>
  <c r="V681" i="10" s="1"/>
  <c r="U681" i="2"/>
  <c r="T681" i="2"/>
  <c r="V681" i="2" s="1"/>
  <c r="V676" i="9"/>
  <c r="V676" i="8"/>
  <c r="A674" i="10"/>
  <c r="A674" i="2"/>
  <c r="A674" i="9"/>
  <c r="A674" i="8"/>
  <c r="F671" i="6"/>
  <c r="H668" i="6"/>
  <c r="A666" i="10"/>
  <c r="A666" i="2"/>
  <c r="A666" i="9"/>
  <c r="A666" i="8"/>
  <c r="C663" i="6"/>
  <c r="I659" i="6"/>
  <c r="K658" i="6"/>
  <c r="K658" i="8" s="1"/>
  <c r="P658" i="6"/>
  <c r="P658" i="9" s="1"/>
  <c r="J654" i="6"/>
  <c r="H653" i="6"/>
  <c r="V652" i="9"/>
  <c r="V652" i="8"/>
  <c r="T649" i="10"/>
  <c r="V649" i="10" s="1"/>
  <c r="U649" i="10"/>
  <c r="W649" i="10" s="1"/>
  <c r="T649" i="2"/>
  <c r="V649" i="2" s="1"/>
  <c r="U649" i="2"/>
  <c r="H645" i="6"/>
  <c r="J645" i="6" s="1"/>
  <c r="R639" i="6"/>
  <c r="C638" i="6"/>
  <c r="V636" i="9"/>
  <c r="V636" i="8"/>
  <c r="T633" i="10"/>
  <c r="V633" i="10" s="1"/>
  <c r="U633" i="10"/>
  <c r="W633" i="10" s="1"/>
  <c r="U633" i="2"/>
  <c r="T633" i="2"/>
  <c r="V633" i="2" s="1"/>
  <c r="F631" i="6"/>
  <c r="E631" i="6"/>
  <c r="H629" i="6"/>
  <c r="H628" i="6"/>
  <c r="U625" i="10"/>
  <c r="W625" i="10" s="1"/>
  <c r="T625" i="10"/>
  <c r="V625" i="10" s="1"/>
  <c r="T625" i="2"/>
  <c r="V625" i="2" s="1"/>
  <c r="U625" i="2"/>
  <c r="H621" i="6"/>
  <c r="J621" i="6" s="1"/>
  <c r="T617" i="10"/>
  <c r="V617" i="10" s="1"/>
  <c r="U617" i="10"/>
  <c r="W617" i="10" s="1"/>
  <c r="U617" i="2"/>
  <c r="T617" i="2"/>
  <c r="V617" i="2" s="1"/>
  <c r="C615" i="6"/>
  <c r="G606" i="6"/>
  <c r="I604" i="6"/>
  <c r="C590" i="6"/>
  <c r="E590" i="6"/>
  <c r="V588" i="9"/>
  <c r="V588" i="8"/>
  <c r="X588" i="8" s="1"/>
  <c r="U585" i="10"/>
  <c r="W585" i="10" s="1"/>
  <c r="T585" i="10"/>
  <c r="V585" i="10" s="1"/>
  <c r="U585" i="2"/>
  <c r="T585" i="2"/>
  <c r="V585" i="2" s="1"/>
  <c r="R583" i="6"/>
  <c r="E583" i="6"/>
  <c r="F583" i="6"/>
  <c r="H581" i="6"/>
  <c r="T577" i="10"/>
  <c r="V577" i="10" s="1"/>
  <c r="U577" i="10"/>
  <c r="W577" i="10" s="1"/>
  <c r="T577" i="2"/>
  <c r="V577" i="2" s="1"/>
  <c r="U577" i="2"/>
  <c r="H573" i="6"/>
  <c r="N573" i="6" s="1"/>
  <c r="N573" i="8" s="1"/>
  <c r="U569" i="10"/>
  <c r="W569" i="10" s="1"/>
  <c r="T569" i="10"/>
  <c r="V569" i="10" s="1"/>
  <c r="T569" i="2"/>
  <c r="V569" i="2" s="1"/>
  <c r="U569" i="2"/>
  <c r="R567" i="6"/>
  <c r="G566" i="6"/>
  <c r="A562" i="10"/>
  <c r="A562" i="2"/>
  <c r="A562" i="9"/>
  <c r="A562" i="8"/>
  <c r="R559" i="6"/>
  <c r="J558" i="6"/>
  <c r="I556" i="6"/>
  <c r="U553" i="10"/>
  <c r="W553" i="10" s="1"/>
  <c r="T553" i="10"/>
  <c r="V553" i="10" s="1"/>
  <c r="U553" i="2"/>
  <c r="T553" i="2"/>
  <c r="V553" i="2" s="1"/>
  <c r="R551" i="6"/>
  <c r="E550" i="6"/>
  <c r="C550" i="6"/>
  <c r="H548" i="6"/>
  <c r="U545" i="10"/>
  <c r="W545" i="10" s="1"/>
  <c r="T545" i="10"/>
  <c r="V545" i="10" s="1"/>
  <c r="T545" i="2"/>
  <c r="V545" i="2" s="1"/>
  <c r="U545" i="2"/>
  <c r="C542" i="6"/>
  <c r="G542" i="6"/>
  <c r="V540" i="9"/>
  <c r="V540" i="8"/>
  <c r="R535" i="6"/>
  <c r="E535" i="6"/>
  <c r="F535" i="6"/>
  <c r="H532" i="6"/>
  <c r="J526" i="6"/>
  <c r="H525" i="6"/>
  <c r="N525" i="6" s="1"/>
  <c r="N525" i="8" s="1"/>
  <c r="I524" i="6"/>
  <c r="U521" i="10"/>
  <c r="W521" i="10" s="1"/>
  <c r="T521" i="10"/>
  <c r="V521" i="10" s="1"/>
  <c r="T521" i="2"/>
  <c r="V521" i="2" s="1"/>
  <c r="U521" i="2"/>
  <c r="G518" i="6"/>
  <c r="I516" i="6"/>
  <c r="R511" i="6"/>
  <c r="F511" i="6"/>
  <c r="E511" i="6"/>
  <c r="H509" i="6"/>
  <c r="J509" i="6" s="1"/>
  <c r="H500" i="6"/>
  <c r="T497" i="10"/>
  <c r="V497" i="10" s="1"/>
  <c r="U497" i="10"/>
  <c r="W497" i="10" s="1"/>
  <c r="T497" i="2"/>
  <c r="V497" i="2" s="1"/>
  <c r="U497" i="2"/>
  <c r="H493" i="6"/>
  <c r="P490" i="6"/>
  <c r="P490" i="9" s="1"/>
  <c r="K490" i="6"/>
  <c r="K490" i="8" s="1"/>
  <c r="G486" i="6"/>
  <c r="A482" i="10"/>
  <c r="A482" i="2"/>
  <c r="A482" i="9"/>
  <c r="A482" i="8"/>
  <c r="J478" i="6"/>
  <c r="I476" i="6"/>
  <c r="A474" i="10"/>
  <c r="A474" i="2"/>
  <c r="A474" i="9"/>
  <c r="A474" i="8"/>
  <c r="U473" i="10"/>
  <c r="W473" i="10" s="1"/>
  <c r="T473" i="10"/>
  <c r="V473" i="10" s="1"/>
  <c r="T473" i="2"/>
  <c r="V473" i="2" s="1"/>
  <c r="U473" i="2"/>
  <c r="H469" i="6"/>
  <c r="A466" i="10"/>
  <c r="A466" i="2"/>
  <c r="A466" i="9"/>
  <c r="A466" i="8"/>
  <c r="R463" i="6"/>
  <c r="C462" i="6"/>
  <c r="I460" i="6"/>
  <c r="A995" i="10"/>
  <c r="A995" i="2"/>
  <c r="A995" i="9"/>
  <c r="A995" i="8"/>
  <c r="E985" i="6"/>
  <c r="R979" i="10"/>
  <c r="R979" i="2"/>
  <c r="R979" i="9"/>
  <c r="R979" i="8"/>
  <c r="C977" i="6"/>
  <c r="F882" i="6"/>
  <c r="R851" i="10"/>
  <c r="R851" i="2"/>
  <c r="R851" i="9"/>
  <c r="R851" i="8"/>
  <c r="E842" i="6"/>
  <c r="E825" i="6"/>
  <c r="K813" i="6"/>
  <c r="K813" i="8" s="1"/>
  <c r="M786" i="6"/>
  <c r="M786" i="8" s="1"/>
  <c r="H764" i="6"/>
  <c r="P757" i="6"/>
  <c r="P757" i="9" s="1"/>
  <c r="I724" i="6"/>
  <c r="E703" i="6"/>
  <c r="R697" i="10"/>
  <c r="R697" i="2"/>
  <c r="R697" i="9"/>
  <c r="G675" i="6"/>
  <c r="G553" i="6"/>
  <c r="R544" i="10"/>
  <c r="R544" i="2"/>
  <c r="R544" i="9"/>
  <c r="R544" i="8"/>
  <c r="G534" i="6"/>
  <c r="K530" i="6"/>
  <c r="K530" i="8" s="1"/>
  <c r="G529" i="6"/>
  <c r="I526" i="6"/>
  <c r="A479" i="10"/>
  <c r="A479" i="2"/>
  <c r="A479" i="9"/>
  <c r="A479" i="8"/>
  <c r="K469" i="6"/>
  <c r="K469" i="8" s="1"/>
  <c r="C656" i="9"/>
  <c r="Y656" i="9" s="1"/>
  <c r="T998" i="10"/>
  <c r="V998" i="10" s="1"/>
  <c r="U998" i="10"/>
  <c r="W998" i="10" s="1"/>
  <c r="T998" i="2"/>
  <c r="V998" i="2" s="1"/>
  <c r="U998" i="2"/>
  <c r="H994" i="6"/>
  <c r="K991" i="6"/>
  <c r="K991" i="8" s="1"/>
  <c r="P991" i="6"/>
  <c r="P991" i="9" s="1"/>
  <c r="U990" i="10"/>
  <c r="W990" i="10" s="1"/>
  <c r="T990" i="10"/>
  <c r="V990" i="10" s="1"/>
  <c r="T990" i="2"/>
  <c r="V990" i="2" s="1"/>
  <c r="U990" i="2"/>
  <c r="V985" i="9"/>
  <c r="V985" i="8"/>
  <c r="R980" i="6"/>
  <c r="H978" i="6"/>
  <c r="J978" i="6" s="1"/>
  <c r="U974" i="10"/>
  <c r="W974" i="10" s="1"/>
  <c r="T974" i="10"/>
  <c r="V974" i="10" s="1"/>
  <c r="T974" i="2"/>
  <c r="V974" i="2" s="1"/>
  <c r="U974" i="2"/>
  <c r="C971" i="6"/>
  <c r="I969" i="6"/>
  <c r="I961" i="6"/>
  <c r="R956" i="6"/>
  <c r="G955" i="6"/>
  <c r="C955" i="6"/>
  <c r="U942" i="10"/>
  <c r="W942" i="10" s="1"/>
  <c r="T942" i="10"/>
  <c r="V942" i="10" s="1"/>
  <c r="T942" i="2"/>
  <c r="V942" i="2" s="1"/>
  <c r="U942" i="2"/>
  <c r="T934" i="10"/>
  <c r="V934" i="10" s="1"/>
  <c r="U934" i="10"/>
  <c r="W934" i="10" s="1"/>
  <c r="T934" i="2"/>
  <c r="V934" i="2" s="1"/>
  <c r="U934" i="2"/>
  <c r="C931" i="6"/>
  <c r="U926" i="10"/>
  <c r="W926" i="10" s="1"/>
  <c r="T926" i="10"/>
  <c r="V926" i="10" s="1"/>
  <c r="U926" i="2"/>
  <c r="T926" i="2"/>
  <c r="V926" i="2" s="1"/>
  <c r="F924" i="6"/>
  <c r="E924" i="6"/>
  <c r="H914" i="6"/>
  <c r="V913" i="9"/>
  <c r="V913" i="8"/>
  <c r="R913" i="6"/>
  <c r="A911" i="10"/>
  <c r="A911" i="2"/>
  <c r="A911" i="9"/>
  <c r="A911" i="8"/>
  <c r="R908" i="6"/>
  <c r="C907" i="6"/>
  <c r="G907" i="6"/>
  <c r="I905" i="6"/>
  <c r="G899" i="6"/>
  <c r="U894" i="10"/>
  <c r="W894" i="10" s="1"/>
  <c r="T894" i="10"/>
  <c r="V894" i="10" s="1"/>
  <c r="T894" i="2"/>
  <c r="V894" i="2" s="1"/>
  <c r="U894" i="2"/>
  <c r="E884" i="6"/>
  <c r="F884" i="6"/>
  <c r="V881" i="9"/>
  <c r="V881" i="8"/>
  <c r="U878" i="10"/>
  <c r="W878" i="10" s="1"/>
  <c r="T878" i="10"/>
  <c r="V878" i="10" s="1"/>
  <c r="T878" i="2"/>
  <c r="V878" i="2" s="1"/>
  <c r="U878" i="2"/>
  <c r="R868" i="6"/>
  <c r="E867" i="6"/>
  <c r="C867" i="6"/>
  <c r="V865" i="9"/>
  <c r="V865" i="8"/>
  <c r="C859" i="6"/>
  <c r="I857" i="6"/>
  <c r="G851" i="6"/>
  <c r="V849" i="9"/>
  <c r="V849" i="8"/>
  <c r="T846" i="10"/>
  <c r="V846" i="10" s="1"/>
  <c r="U846" i="10"/>
  <c r="W846" i="10" s="1"/>
  <c r="T846" i="2"/>
  <c r="V846" i="2" s="1"/>
  <c r="U846" i="2"/>
  <c r="E844" i="6"/>
  <c r="F844" i="6"/>
  <c r="V841" i="9"/>
  <c r="V841" i="8"/>
  <c r="I837" i="6"/>
  <c r="E836" i="6"/>
  <c r="F836" i="6"/>
  <c r="H834" i="6"/>
  <c r="J834" i="6" s="1"/>
  <c r="G824" i="6"/>
  <c r="A823" i="10"/>
  <c r="A823" i="2"/>
  <c r="A823" i="9"/>
  <c r="A823" i="8"/>
  <c r="J819" i="6"/>
  <c r="I816" i="6"/>
  <c r="K815" i="6"/>
  <c r="K815" i="8" s="1"/>
  <c r="P815" i="6"/>
  <c r="P815" i="9" s="1"/>
  <c r="A815" i="10"/>
  <c r="A815" i="2"/>
  <c r="A815" i="9"/>
  <c r="A815" i="8"/>
  <c r="U814" i="10"/>
  <c r="W814" i="10" s="1"/>
  <c r="T814" i="10"/>
  <c r="V814" i="10" s="1"/>
  <c r="T814" i="2"/>
  <c r="V814" i="2" s="1"/>
  <c r="U814" i="2"/>
  <c r="H810" i="6"/>
  <c r="V809" i="9"/>
  <c r="V809" i="8"/>
  <c r="I808" i="6"/>
  <c r="R804" i="6"/>
  <c r="E804" i="6"/>
  <c r="F804" i="6"/>
  <c r="H802" i="6"/>
  <c r="A799" i="10"/>
  <c r="A799" i="2"/>
  <c r="A799" i="9"/>
  <c r="A799" i="8"/>
  <c r="U798" i="10"/>
  <c r="W798" i="10" s="1"/>
  <c r="T798" i="10"/>
  <c r="V798" i="10" s="1"/>
  <c r="T798" i="2"/>
  <c r="V798" i="2" s="1"/>
  <c r="U798" i="2"/>
  <c r="J795" i="6"/>
  <c r="I793" i="6"/>
  <c r="E788" i="6"/>
  <c r="F788" i="6"/>
  <c r="H786" i="6"/>
  <c r="H785" i="6"/>
  <c r="K783" i="6"/>
  <c r="K783" i="8" s="1"/>
  <c r="P783" i="6"/>
  <c r="P783" i="9" s="1"/>
  <c r="R780" i="6"/>
  <c r="I777" i="6"/>
  <c r="A767" i="10"/>
  <c r="A767" i="2"/>
  <c r="A767" i="9"/>
  <c r="A767" i="8"/>
  <c r="J763" i="6"/>
  <c r="F756" i="6"/>
  <c r="V753" i="9"/>
  <c r="V753" i="8"/>
  <c r="A751" i="10"/>
  <c r="A751" i="2"/>
  <c r="A751" i="9"/>
  <c r="G741" i="6"/>
  <c r="V737" i="9"/>
  <c r="V737" i="8"/>
  <c r="G733" i="6"/>
  <c r="I729" i="6"/>
  <c r="T726" i="10"/>
  <c r="V726" i="10" s="1"/>
  <c r="U726" i="10"/>
  <c r="W726" i="10" s="1"/>
  <c r="T726" i="2"/>
  <c r="V726" i="2" s="1"/>
  <c r="U726" i="2"/>
  <c r="E724" i="6"/>
  <c r="F724" i="6"/>
  <c r="K719" i="6"/>
  <c r="K719" i="8" s="1"/>
  <c r="P719" i="6"/>
  <c r="P719" i="9" s="1"/>
  <c r="J715" i="6"/>
  <c r="V713" i="9"/>
  <c r="V713" i="8"/>
  <c r="T710" i="10"/>
  <c r="V710" i="10" s="1"/>
  <c r="U710" i="10"/>
  <c r="W710" i="10" s="1"/>
  <c r="T710" i="2"/>
  <c r="V710" i="2" s="1"/>
  <c r="U710" i="2"/>
  <c r="R708" i="6"/>
  <c r="I705" i="6"/>
  <c r="G701" i="6"/>
  <c r="G698" i="10"/>
  <c r="G698" i="9"/>
  <c r="G698" i="8"/>
  <c r="I697" i="6"/>
  <c r="A695" i="10"/>
  <c r="A695" i="2"/>
  <c r="A695" i="9"/>
  <c r="A695" i="8"/>
  <c r="G688" i="6"/>
  <c r="G685" i="6"/>
  <c r="C683" i="6"/>
  <c r="G683" i="6"/>
  <c r="I681" i="6"/>
  <c r="A679" i="10"/>
  <c r="A679" i="2"/>
  <c r="A679" i="9"/>
  <c r="A679" i="8"/>
  <c r="H674" i="6"/>
  <c r="E672" i="6"/>
  <c r="H666" i="6"/>
  <c r="J666" i="6" s="1"/>
  <c r="E664" i="6"/>
  <c r="H662" i="6"/>
  <c r="G659" i="6"/>
  <c r="I657" i="6"/>
  <c r="P655" i="6"/>
  <c r="P655" i="9" s="1"/>
  <c r="K655" i="6"/>
  <c r="K655" i="8" s="1"/>
  <c r="I645" i="6"/>
  <c r="C643" i="6"/>
  <c r="T638" i="10"/>
  <c r="V638" i="10" s="1"/>
  <c r="U638" i="10"/>
  <c r="W638" i="10" s="1"/>
  <c r="T638" i="2"/>
  <c r="V638" i="2" s="1"/>
  <c r="U638" i="2"/>
  <c r="C635" i="6"/>
  <c r="V633" i="9"/>
  <c r="V633" i="8"/>
  <c r="H625" i="6"/>
  <c r="J625" i="6" s="1"/>
  <c r="U622" i="10"/>
  <c r="W622" i="10" s="1"/>
  <c r="T622" i="10"/>
  <c r="V622" i="10" s="1"/>
  <c r="U622" i="2"/>
  <c r="T622" i="2"/>
  <c r="V622" i="2" s="1"/>
  <c r="F620" i="6"/>
  <c r="E616" i="6"/>
  <c r="A615" i="10"/>
  <c r="A615" i="2"/>
  <c r="A615" i="9"/>
  <c r="A615" i="8"/>
  <c r="A607" i="10"/>
  <c r="A607" i="2"/>
  <c r="A607" i="9"/>
  <c r="A607" i="8"/>
  <c r="U606" i="10"/>
  <c r="W606" i="10" s="1"/>
  <c r="T606" i="10"/>
  <c r="V606" i="10" s="1"/>
  <c r="U606" i="2"/>
  <c r="T606" i="2"/>
  <c r="V606" i="2" s="1"/>
  <c r="V601" i="9"/>
  <c r="V601" i="8"/>
  <c r="G600" i="6"/>
  <c r="T598" i="10"/>
  <c r="V598" i="10" s="1"/>
  <c r="U598" i="10"/>
  <c r="W598" i="10" s="1"/>
  <c r="T598" i="2"/>
  <c r="V598" i="2" s="1"/>
  <c r="U598" i="2"/>
  <c r="J595" i="6"/>
  <c r="V593" i="9"/>
  <c r="V593" i="8"/>
  <c r="R593" i="6"/>
  <c r="G586" i="10"/>
  <c r="G586" i="9"/>
  <c r="G586" i="8"/>
  <c r="C576" i="10"/>
  <c r="U574" i="10"/>
  <c r="W574" i="10" s="1"/>
  <c r="T574" i="10"/>
  <c r="V574" i="10" s="1"/>
  <c r="U574" i="2"/>
  <c r="T574" i="2"/>
  <c r="V574" i="2" s="1"/>
  <c r="E572" i="6"/>
  <c r="F572" i="6"/>
  <c r="E571" i="6"/>
  <c r="C571" i="6"/>
  <c r="H569" i="6"/>
  <c r="J569" i="6" s="1"/>
  <c r="A567" i="10"/>
  <c r="A567" i="2"/>
  <c r="A567" i="9"/>
  <c r="A567" i="8"/>
  <c r="F564" i="6"/>
  <c r="E563" i="6"/>
  <c r="C563" i="6"/>
  <c r="H561" i="6"/>
  <c r="N561" i="6" s="1"/>
  <c r="N561" i="8" s="1"/>
  <c r="U558" i="10"/>
  <c r="W558" i="10" s="1"/>
  <c r="T558" i="10"/>
  <c r="V558" i="10" s="1"/>
  <c r="U558" i="2"/>
  <c r="T558" i="2"/>
  <c r="V558" i="2" s="1"/>
  <c r="I553" i="6"/>
  <c r="A551" i="10"/>
  <c r="A551" i="2"/>
  <c r="A551" i="9"/>
  <c r="A551" i="8"/>
  <c r="E548" i="6"/>
  <c r="F548" i="6"/>
  <c r="H546" i="6"/>
  <c r="T542" i="10"/>
  <c r="V542" i="10" s="1"/>
  <c r="U542" i="10"/>
  <c r="W542" i="10" s="1"/>
  <c r="T542" i="2"/>
  <c r="V542" i="2" s="1"/>
  <c r="U542" i="2"/>
  <c r="R540" i="6"/>
  <c r="G523" i="6"/>
  <c r="C523" i="6"/>
  <c r="V521" i="9"/>
  <c r="V521" i="8"/>
  <c r="P519" i="6"/>
  <c r="P519" i="9" s="1"/>
  <c r="K519" i="6"/>
  <c r="K519" i="8" s="1"/>
  <c r="G517" i="6"/>
  <c r="J515" i="6"/>
  <c r="H514" i="6"/>
  <c r="J514" i="6" s="1"/>
  <c r="I513" i="6"/>
  <c r="R508" i="6"/>
  <c r="H506" i="6"/>
  <c r="V505" i="9"/>
  <c r="V505" i="8"/>
  <c r="R505" i="6"/>
  <c r="T502" i="10"/>
  <c r="V502" i="10" s="1"/>
  <c r="U502" i="10"/>
  <c r="W502" i="10" s="1"/>
  <c r="T502" i="2"/>
  <c r="V502" i="2" s="1"/>
  <c r="U502" i="2"/>
  <c r="J499" i="6"/>
  <c r="H498" i="6"/>
  <c r="J498" i="6" s="1"/>
  <c r="F496" i="6"/>
  <c r="J491" i="6"/>
  <c r="H490" i="6"/>
  <c r="J490" i="6" s="1"/>
  <c r="H489" i="6"/>
  <c r="V481" i="9"/>
  <c r="V481" i="8"/>
  <c r="R476" i="6"/>
  <c r="E476" i="6"/>
  <c r="F476" i="6"/>
  <c r="G475" i="6"/>
  <c r="C475" i="6"/>
  <c r="H474" i="6"/>
  <c r="V473" i="9"/>
  <c r="V473" i="8"/>
  <c r="I473" i="6"/>
  <c r="P471" i="6"/>
  <c r="P471" i="9" s="1"/>
  <c r="K471" i="6"/>
  <c r="K471" i="8" s="1"/>
  <c r="A471" i="10"/>
  <c r="A471" i="2"/>
  <c r="A471" i="9"/>
  <c r="T470" i="10"/>
  <c r="V470" i="10" s="1"/>
  <c r="U470" i="10"/>
  <c r="W470" i="10" s="1"/>
  <c r="T470" i="2"/>
  <c r="V470" i="2" s="1"/>
  <c r="U470" i="2"/>
  <c r="R468" i="6"/>
  <c r="E468" i="6"/>
  <c r="F468" i="6"/>
  <c r="C467" i="6"/>
  <c r="G467" i="6"/>
  <c r="V465" i="9"/>
  <c r="V465" i="8"/>
  <c r="I465" i="6"/>
  <c r="C464" i="9"/>
  <c r="C464" i="8"/>
  <c r="Y464" i="8" s="1"/>
  <c r="P463" i="6"/>
  <c r="P463" i="9" s="1"/>
  <c r="K463" i="6"/>
  <c r="K463" i="8" s="1"/>
  <c r="A463" i="10"/>
  <c r="A463" i="2"/>
  <c r="A463" i="9"/>
  <c r="A463" i="8"/>
  <c r="T462" i="10"/>
  <c r="V462" i="10" s="1"/>
  <c r="U462" i="10"/>
  <c r="W462" i="10" s="1"/>
  <c r="T462" i="2"/>
  <c r="V462" i="2" s="1"/>
  <c r="U462" i="2"/>
  <c r="E460" i="6"/>
  <c r="F460" i="6"/>
  <c r="C459" i="6"/>
  <c r="G459" i="6"/>
  <c r="E1000" i="6"/>
  <c r="G991" i="10"/>
  <c r="G991" i="9"/>
  <c r="E978" i="6"/>
  <c r="A977" i="10"/>
  <c r="A977" i="2"/>
  <c r="A977" i="9"/>
  <c r="A977" i="8"/>
  <c r="P975" i="6"/>
  <c r="P975" i="9" s="1"/>
  <c r="A972" i="10"/>
  <c r="A972" i="2"/>
  <c r="A972" i="9"/>
  <c r="A972" i="8"/>
  <c r="A963" i="10"/>
  <c r="A963" i="2"/>
  <c r="A963" i="8"/>
  <c r="A963" i="9"/>
  <c r="A955" i="10"/>
  <c r="A955" i="2"/>
  <c r="A955" i="9"/>
  <c r="A955" i="8"/>
  <c r="I951" i="6"/>
  <c r="P941" i="6"/>
  <c r="P941" i="9" s="1"/>
  <c r="C914" i="6"/>
  <c r="E911" i="6"/>
  <c r="P909" i="6"/>
  <c r="P909" i="9" s="1"/>
  <c r="I900" i="6"/>
  <c r="E896" i="6"/>
  <c r="R891" i="10"/>
  <c r="R891" i="2"/>
  <c r="R891" i="9"/>
  <c r="R891" i="8"/>
  <c r="P890" i="6"/>
  <c r="P890" i="9" s="1"/>
  <c r="G883" i="6"/>
  <c r="E882" i="6"/>
  <c r="R880" i="10"/>
  <c r="R880" i="2"/>
  <c r="R880" i="9"/>
  <c r="R880" i="8"/>
  <c r="K879" i="6"/>
  <c r="K879" i="8" s="1"/>
  <c r="C878" i="6"/>
  <c r="M871" i="6"/>
  <c r="M871" i="8" s="1"/>
  <c r="G871" i="10"/>
  <c r="G871" i="2"/>
  <c r="G871" i="9"/>
  <c r="G871" i="8"/>
  <c r="I862" i="6"/>
  <c r="G839" i="8"/>
  <c r="M839" i="6"/>
  <c r="M839" i="8" s="1"/>
  <c r="I836" i="6"/>
  <c r="E835" i="6"/>
  <c r="E831" i="6"/>
  <c r="P829" i="6"/>
  <c r="P829" i="9" s="1"/>
  <c r="E826" i="6"/>
  <c r="C825" i="6"/>
  <c r="P823" i="6"/>
  <c r="P823" i="9" s="1"/>
  <c r="C817" i="6"/>
  <c r="K810" i="6"/>
  <c r="K810" i="8" s="1"/>
  <c r="G809" i="6"/>
  <c r="E802" i="6"/>
  <c r="R800" i="10"/>
  <c r="R800" i="2"/>
  <c r="R800" i="9"/>
  <c r="R800" i="8"/>
  <c r="I791" i="6"/>
  <c r="F786" i="6"/>
  <c r="E783" i="6"/>
  <c r="K765" i="6"/>
  <c r="K765" i="8" s="1"/>
  <c r="I761" i="6"/>
  <c r="E756" i="6"/>
  <c r="A755" i="10"/>
  <c r="A755" i="2"/>
  <c r="A755" i="9"/>
  <c r="A755" i="8"/>
  <c r="F751" i="6"/>
  <c r="C750" i="6"/>
  <c r="G737" i="6"/>
  <c r="P735" i="6"/>
  <c r="P735" i="9" s="1"/>
  <c r="G718" i="6"/>
  <c r="F715" i="6"/>
  <c r="E712" i="6"/>
  <c r="A707" i="10"/>
  <c r="A707" i="2"/>
  <c r="A707" i="9"/>
  <c r="A707" i="8"/>
  <c r="F700" i="6"/>
  <c r="G695" i="10"/>
  <c r="G695" i="2"/>
  <c r="G695" i="9"/>
  <c r="G695" i="8"/>
  <c r="M695" i="6"/>
  <c r="M695" i="8" s="1"/>
  <c r="I685" i="6"/>
  <c r="I679" i="6"/>
  <c r="I670" i="6"/>
  <c r="F666" i="6"/>
  <c r="A665" i="10"/>
  <c r="A665" i="2"/>
  <c r="A665" i="9"/>
  <c r="A665" i="8"/>
  <c r="F658" i="6"/>
  <c r="I655" i="6"/>
  <c r="R646" i="10"/>
  <c r="R646" i="2"/>
  <c r="R646" i="8"/>
  <c r="R646" i="9"/>
  <c r="I644" i="6"/>
  <c r="E643" i="6"/>
  <c r="R638" i="10"/>
  <c r="R638" i="2"/>
  <c r="R638" i="9"/>
  <c r="R638" i="8"/>
  <c r="K637" i="6"/>
  <c r="K637" i="8" s="1"/>
  <c r="A636" i="10"/>
  <c r="A636" i="2"/>
  <c r="A636" i="8"/>
  <c r="A636" i="9"/>
  <c r="K634" i="6"/>
  <c r="K634" i="8" s="1"/>
  <c r="G633" i="6"/>
  <c r="C626" i="6"/>
  <c r="E623" i="6"/>
  <c r="E620" i="6"/>
  <c r="P610" i="6"/>
  <c r="P610" i="9" s="1"/>
  <c r="P602" i="6"/>
  <c r="P602" i="9" s="1"/>
  <c r="G593" i="6"/>
  <c r="I575" i="6"/>
  <c r="G571" i="6"/>
  <c r="G568" i="6"/>
  <c r="I565" i="6"/>
  <c r="I561" i="6"/>
  <c r="P559" i="6"/>
  <c r="P559" i="9" s="1"/>
  <c r="K554" i="6"/>
  <c r="K554" i="8" s="1"/>
  <c r="K551" i="6"/>
  <c r="K551" i="8" s="1"/>
  <c r="G550" i="6"/>
  <c r="C546" i="6"/>
  <c r="P541" i="6"/>
  <c r="P541" i="9" s="1"/>
  <c r="K527" i="6"/>
  <c r="K527" i="8" s="1"/>
  <c r="E521" i="6"/>
  <c r="K514" i="6"/>
  <c r="K514" i="8" s="1"/>
  <c r="H513" i="6"/>
  <c r="A499" i="10"/>
  <c r="A499" i="2"/>
  <c r="A499" i="9"/>
  <c r="A499" i="8"/>
  <c r="E497" i="6"/>
  <c r="F490" i="6"/>
  <c r="C486" i="6"/>
  <c r="A473" i="10"/>
  <c r="A473" i="2"/>
  <c r="A473" i="9"/>
  <c r="A473" i="8"/>
  <c r="G471" i="10"/>
  <c r="G471" i="2"/>
  <c r="G471" i="9"/>
  <c r="G471" i="8"/>
  <c r="M471" i="6"/>
  <c r="M471" i="8" s="1"/>
  <c r="V967" i="8"/>
  <c r="V561" i="8"/>
  <c r="G559" i="8"/>
  <c r="R999" i="6"/>
  <c r="J998" i="6"/>
  <c r="I996" i="6"/>
  <c r="C991" i="6"/>
  <c r="R983" i="6"/>
  <c r="E982" i="6"/>
  <c r="C982" i="6"/>
  <c r="I980" i="6"/>
  <c r="U977" i="10"/>
  <c r="W977" i="10" s="1"/>
  <c r="T977" i="2"/>
  <c r="V977" i="2" s="1"/>
  <c r="U977" i="2"/>
  <c r="T977" i="10"/>
  <c r="V977" i="10" s="1"/>
  <c r="J974" i="6"/>
  <c r="H972" i="6"/>
  <c r="K970" i="6"/>
  <c r="K970" i="8" s="1"/>
  <c r="P970" i="6"/>
  <c r="P970" i="9" s="1"/>
  <c r="R967" i="6"/>
  <c r="G966" i="6"/>
  <c r="V964" i="9"/>
  <c r="V964" i="8"/>
  <c r="P962" i="6"/>
  <c r="P962" i="9" s="1"/>
  <c r="K962" i="6"/>
  <c r="K962" i="8" s="1"/>
  <c r="C958" i="6"/>
  <c r="C950" i="6"/>
  <c r="V948" i="8"/>
  <c r="V948" i="9"/>
  <c r="R943" i="6"/>
  <c r="J942" i="6"/>
  <c r="I939" i="6"/>
  <c r="A938" i="10"/>
  <c r="A938" i="2"/>
  <c r="A938" i="8"/>
  <c r="A938" i="9"/>
  <c r="E934" i="6"/>
  <c r="C934" i="6"/>
  <c r="V932" i="9"/>
  <c r="V932" i="8"/>
  <c r="F931" i="6"/>
  <c r="A930" i="10"/>
  <c r="A930" i="2"/>
  <c r="A930" i="8"/>
  <c r="A930" i="9"/>
  <c r="V924" i="9"/>
  <c r="V924" i="8"/>
  <c r="A922" i="2"/>
  <c r="A922" i="10"/>
  <c r="A922" i="9"/>
  <c r="A922" i="8"/>
  <c r="H917" i="6"/>
  <c r="J917" i="6" s="1"/>
  <c r="C910" i="6"/>
  <c r="G910" i="6"/>
  <c r="V908" i="9"/>
  <c r="V908" i="8"/>
  <c r="A906" i="10"/>
  <c r="A906" i="2"/>
  <c r="A906" i="9"/>
  <c r="A906" i="8"/>
  <c r="A898" i="10"/>
  <c r="A898" i="2"/>
  <c r="A898" i="9"/>
  <c r="A898" i="8"/>
  <c r="J894" i="6"/>
  <c r="H893" i="6"/>
  <c r="V892" i="9"/>
  <c r="V892" i="8"/>
  <c r="A890" i="10"/>
  <c r="A890" i="2"/>
  <c r="A890" i="8"/>
  <c r="A890" i="9"/>
  <c r="R887" i="6"/>
  <c r="C886" i="6"/>
  <c r="V884" i="9"/>
  <c r="V884" i="8"/>
  <c r="A882" i="10"/>
  <c r="A882" i="2"/>
  <c r="A882" i="9"/>
  <c r="A882" i="8"/>
  <c r="F879" i="6"/>
  <c r="T873" i="10"/>
  <c r="V873" i="10" s="1"/>
  <c r="U873" i="10"/>
  <c r="W873" i="10" s="1"/>
  <c r="T873" i="2"/>
  <c r="V873" i="2" s="1"/>
  <c r="U873" i="2"/>
  <c r="F871" i="6"/>
  <c r="E871" i="6"/>
  <c r="H869" i="6"/>
  <c r="N869" i="6" s="1"/>
  <c r="N869" i="8" s="1"/>
  <c r="F859" i="6"/>
  <c r="T857" i="10"/>
  <c r="V857" i="10" s="1"/>
  <c r="U857" i="10"/>
  <c r="W857" i="10" s="1"/>
  <c r="U857" i="2"/>
  <c r="T857" i="2"/>
  <c r="V857" i="2" s="1"/>
  <c r="H853" i="6"/>
  <c r="V852" i="9"/>
  <c r="V852" i="8"/>
  <c r="C846" i="6"/>
  <c r="V844" i="8"/>
  <c r="V844" i="9"/>
  <c r="C830" i="6"/>
  <c r="T825" i="10"/>
  <c r="V825" i="10" s="1"/>
  <c r="U825" i="10"/>
  <c r="W825" i="10" s="1"/>
  <c r="T825" i="2"/>
  <c r="V825" i="2" s="1"/>
  <c r="U825" i="2"/>
  <c r="I820" i="6"/>
  <c r="A818" i="10"/>
  <c r="A818" i="2"/>
  <c r="A818" i="8"/>
  <c r="A818" i="9"/>
  <c r="R815" i="6"/>
  <c r="I812" i="6"/>
  <c r="T809" i="10"/>
  <c r="V809" i="10" s="1"/>
  <c r="U809" i="10"/>
  <c r="W809" i="10" s="1"/>
  <c r="T809" i="2"/>
  <c r="V809" i="2" s="1"/>
  <c r="U809" i="2"/>
  <c r="A802" i="10"/>
  <c r="A802" i="9"/>
  <c r="A802" i="2"/>
  <c r="A802" i="8"/>
  <c r="J798" i="6"/>
  <c r="P794" i="6"/>
  <c r="P794" i="9" s="1"/>
  <c r="K794" i="6"/>
  <c r="K794" i="8" s="1"/>
  <c r="R783" i="6"/>
  <c r="C782" i="6"/>
  <c r="G782" i="6"/>
  <c r="I780" i="6"/>
  <c r="E775" i="6"/>
  <c r="H773" i="6"/>
  <c r="P770" i="6"/>
  <c r="P770" i="9" s="1"/>
  <c r="K770" i="6"/>
  <c r="K770" i="8" s="1"/>
  <c r="T769" i="10"/>
  <c r="V769" i="10" s="1"/>
  <c r="U769" i="10"/>
  <c r="W769" i="10" s="1"/>
  <c r="U769" i="2"/>
  <c r="T769" i="2"/>
  <c r="V769" i="2" s="1"/>
  <c r="F759" i="6"/>
  <c r="E759" i="6"/>
  <c r="I756" i="6"/>
  <c r="A754" i="10"/>
  <c r="A754" i="2"/>
  <c r="A754" i="9"/>
  <c r="A754" i="8"/>
  <c r="J750" i="6"/>
  <c r="V748" i="9"/>
  <c r="V748" i="8"/>
  <c r="K746" i="6"/>
  <c r="K746" i="8" s="1"/>
  <c r="P746" i="6"/>
  <c r="P746" i="9" s="1"/>
  <c r="E743" i="6"/>
  <c r="I739" i="6"/>
  <c r="E735" i="6"/>
  <c r="I732" i="6"/>
  <c r="T729" i="10"/>
  <c r="V729" i="10" s="1"/>
  <c r="U729" i="10"/>
  <c r="W729" i="10" s="1"/>
  <c r="T729" i="2"/>
  <c r="V729" i="2" s="1"/>
  <c r="U729" i="2"/>
  <c r="E726" i="6"/>
  <c r="C726" i="6"/>
  <c r="T721" i="10"/>
  <c r="V721" i="10" s="1"/>
  <c r="U721" i="10"/>
  <c r="W721" i="10" s="1"/>
  <c r="U721" i="2"/>
  <c r="T721" i="2"/>
  <c r="V721" i="2" s="1"/>
  <c r="F719" i="6"/>
  <c r="H717" i="6"/>
  <c r="J717" i="6" s="1"/>
  <c r="A714" i="10"/>
  <c r="A714" i="2"/>
  <c r="A714" i="9"/>
  <c r="A714" i="8"/>
  <c r="R711" i="6"/>
  <c r="C710" i="6"/>
  <c r="G710" i="6"/>
  <c r="I708" i="6"/>
  <c r="G702" i="6"/>
  <c r="I700" i="6"/>
  <c r="A698" i="10"/>
  <c r="A698" i="2"/>
  <c r="A698" i="9"/>
  <c r="A698" i="8"/>
  <c r="G694" i="6"/>
  <c r="I692" i="6"/>
  <c r="A690" i="10"/>
  <c r="A690" i="2"/>
  <c r="A690" i="9"/>
  <c r="A690" i="8"/>
  <c r="I684" i="6"/>
  <c r="R679" i="6"/>
  <c r="E679" i="6"/>
  <c r="F679" i="6"/>
  <c r="C678" i="6"/>
  <c r="E678" i="6"/>
  <c r="R671" i="6"/>
  <c r="C670" i="6"/>
  <c r="V668" i="9"/>
  <c r="V668" i="8"/>
  <c r="F667" i="6"/>
  <c r="T665" i="10"/>
  <c r="V665" i="10" s="1"/>
  <c r="U665" i="10"/>
  <c r="W665" i="10" s="1"/>
  <c r="T665" i="2"/>
  <c r="V665" i="2" s="1"/>
  <c r="U665" i="2"/>
  <c r="R663" i="6"/>
  <c r="V660" i="9"/>
  <c r="V660" i="8"/>
  <c r="A658" i="10"/>
  <c r="A658" i="2"/>
  <c r="A658" i="9"/>
  <c r="A658" i="8"/>
  <c r="R655" i="6"/>
  <c r="C654" i="6"/>
  <c r="I652" i="6"/>
  <c r="G646" i="6"/>
  <c r="H636" i="6"/>
  <c r="J636" i="6" s="1"/>
  <c r="R631" i="6"/>
  <c r="V628" i="9"/>
  <c r="V628" i="8"/>
  <c r="F627" i="6"/>
  <c r="A626" i="10"/>
  <c r="A626" i="2"/>
  <c r="A626" i="9"/>
  <c r="A626" i="8"/>
  <c r="V620" i="9"/>
  <c r="V620" i="8"/>
  <c r="R615" i="6"/>
  <c r="G614" i="6"/>
  <c r="C614" i="6"/>
  <c r="I612" i="6"/>
  <c r="U609" i="10"/>
  <c r="W609" i="10" s="1"/>
  <c r="T609" i="10"/>
  <c r="V609" i="10" s="1"/>
  <c r="U609" i="2"/>
  <c r="T609" i="2"/>
  <c r="V609" i="2" s="1"/>
  <c r="C607" i="6"/>
  <c r="V604" i="9"/>
  <c r="V604" i="8"/>
  <c r="A602" i="10"/>
  <c r="A602" i="2"/>
  <c r="A602" i="9"/>
  <c r="A602" i="8"/>
  <c r="U601" i="10"/>
  <c r="W601" i="10" s="1"/>
  <c r="T601" i="10"/>
  <c r="V601" i="10" s="1"/>
  <c r="T601" i="2"/>
  <c r="V601" i="2" s="1"/>
  <c r="U601" i="2"/>
  <c r="I596" i="6"/>
  <c r="U593" i="10"/>
  <c r="W593" i="10" s="1"/>
  <c r="T593" i="10"/>
  <c r="V593" i="10" s="1"/>
  <c r="T593" i="2"/>
  <c r="V593" i="2" s="1"/>
  <c r="U593" i="2"/>
  <c r="E591" i="6"/>
  <c r="F591" i="6"/>
  <c r="I587" i="6"/>
  <c r="A586" i="10"/>
  <c r="A586" i="2"/>
  <c r="A586" i="9"/>
  <c r="A586" i="8"/>
  <c r="C582" i="6"/>
  <c r="E582" i="6"/>
  <c r="I580" i="6"/>
  <c r="K578" i="6"/>
  <c r="K578" i="8" s="1"/>
  <c r="P578" i="6"/>
  <c r="P578" i="9" s="1"/>
  <c r="R575" i="6"/>
  <c r="E575" i="6"/>
  <c r="F575" i="6"/>
  <c r="E574" i="6"/>
  <c r="C574" i="6"/>
  <c r="V572" i="9"/>
  <c r="V572" i="8"/>
  <c r="K570" i="6"/>
  <c r="K570" i="8" s="1"/>
  <c r="P570" i="6"/>
  <c r="P570" i="9" s="1"/>
  <c r="I564" i="6"/>
  <c r="C558" i="6"/>
  <c r="E551" i="6"/>
  <c r="F551" i="6"/>
  <c r="H549" i="6"/>
  <c r="C543" i="6"/>
  <c r="U537" i="10"/>
  <c r="W537" i="10" s="1"/>
  <c r="T537" i="10"/>
  <c r="V537" i="10" s="1"/>
  <c r="T537" i="2"/>
  <c r="V537" i="2" s="1"/>
  <c r="U537" i="2"/>
  <c r="H533" i="6"/>
  <c r="V532" i="9"/>
  <c r="V532" i="8"/>
  <c r="C526" i="6"/>
  <c r="V516" i="9"/>
  <c r="V516" i="8"/>
  <c r="U513" i="10"/>
  <c r="W513" i="10" s="1"/>
  <c r="T513" i="10"/>
  <c r="V513" i="10" s="1"/>
  <c r="T513" i="2"/>
  <c r="V513" i="2" s="1"/>
  <c r="U513" i="2"/>
  <c r="I508" i="6"/>
  <c r="T505" i="10"/>
  <c r="V505" i="10" s="1"/>
  <c r="U505" i="10"/>
  <c r="W505" i="10" s="1"/>
  <c r="U505" i="2"/>
  <c r="T505" i="2"/>
  <c r="V505" i="2" s="1"/>
  <c r="R503" i="6"/>
  <c r="F503" i="6"/>
  <c r="E503" i="6"/>
  <c r="V500" i="9"/>
  <c r="V500" i="8"/>
  <c r="C494" i="6"/>
  <c r="I492" i="6"/>
  <c r="U489" i="10"/>
  <c r="W489" i="10" s="1"/>
  <c r="T489" i="10"/>
  <c r="V489" i="10" s="1"/>
  <c r="T489" i="2"/>
  <c r="V489" i="2" s="1"/>
  <c r="U489" i="2"/>
  <c r="E487" i="6"/>
  <c r="F487" i="6"/>
  <c r="C478" i="6"/>
  <c r="V476" i="9"/>
  <c r="Y476" i="9" s="1"/>
  <c r="V476" i="8"/>
  <c r="I475" i="6"/>
  <c r="E471" i="6"/>
  <c r="E470" i="6"/>
  <c r="C470" i="6"/>
  <c r="V468" i="8"/>
  <c r="V468" i="9"/>
  <c r="K466" i="6"/>
  <c r="K466" i="8" s="1"/>
  <c r="P466" i="6"/>
  <c r="P466" i="9" s="1"/>
  <c r="V460" i="9"/>
  <c r="V460" i="8"/>
  <c r="R948" i="6"/>
  <c r="R934" i="10"/>
  <c r="R934" i="9"/>
  <c r="P930" i="6"/>
  <c r="P930" i="9" s="1"/>
  <c r="E914" i="6"/>
  <c r="G903" i="10"/>
  <c r="G903" i="2"/>
  <c r="G903" i="9"/>
  <c r="A881" i="10"/>
  <c r="A881" i="2"/>
  <c r="A881" i="9"/>
  <c r="A881" i="8"/>
  <c r="P869" i="6"/>
  <c r="P869" i="9" s="1"/>
  <c r="I846" i="6"/>
  <c r="C808" i="10"/>
  <c r="C808" i="2"/>
  <c r="C808" i="9"/>
  <c r="C808" i="8"/>
  <c r="R803" i="10"/>
  <c r="R803" i="2"/>
  <c r="R803" i="9"/>
  <c r="R803" i="8"/>
  <c r="A801" i="10"/>
  <c r="A801" i="2"/>
  <c r="A801" i="9"/>
  <c r="A801" i="8"/>
  <c r="R784" i="10"/>
  <c r="R784" i="2"/>
  <c r="R784" i="9"/>
  <c r="R784" i="8"/>
  <c r="P781" i="6"/>
  <c r="P781" i="9" s="1"/>
  <c r="M770" i="6"/>
  <c r="M770" i="8" s="1"/>
  <c r="G770" i="10"/>
  <c r="G770" i="2"/>
  <c r="G770" i="8"/>
  <c r="G770" i="9"/>
  <c r="A739" i="10"/>
  <c r="A739" i="2"/>
  <c r="A739" i="9"/>
  <c r="A739" i="8"/>
  <c r="P722" i="6"/>
  <c r="P722" i="9" s="1"/>
  <c r="P709" i="6"/>
  <c r="P709" i="9" s="1"/>
  <c r="H695" i="6"/>
  <c r="M666" i="6"/>
  <c r="M666" i="8" s="1"/>
  <c r="G666" i="10"/>
  <c r="G666" i="2"/>
  <c r="G666" i="9"/>
  <c r="G666" i="8"/>
  <c r="C592" i="10"/>
  <c r="C592" i="2"/>
  <c r="C592" i="9"/>
  <c r="C592" i="8"/>
  <c r="R585" i="10"/>
  <c r="R585" i="2"/>
  <c r="R585" i="9"/>
  <c r="R585" i="8"/>
  <c r="G574" i="6"/>
  <c r="E546" i="6"/>
  <c r="R510" i="10"/>
  <c r="R510" i="2"/>
  <c r="R510" i="9"/>
  <c r="R510" i="8"/>
  <c r="R491" i="10"/>
  <c r="R491" i="2"/>
  <c r="R491" i="8"/>
  <c r="R491" i="9"/>
  <c r="C473" i="6"/>
  <c r="G463" i="2"/>
  <c r="G463" i="9"/>
  <c r="G463" i="8"/>
  <c r="G463" i="10"/>
  <c r="M463" i="6"/>
  <c r="M463" i="8" s="1"/>
  <c r="V993" i="9"/>
  <c r="V993" i="8"/>
  <c r="C987" i="6"/>
  <c r="G987" i="6"/>
  <c r="I985" i="6"/>
  <c r="A975" i="10"/>
  <c r="A975" i="2"/>
  <c r="A975" i="9"/>
  <c r="A975" i="8"/>
  <c r="E972" i="6"/>
  <c r="F972" i="6"/>
  <c r="H970" i="6"/>
  <c r="T966" i="10"/>
  <c r="V966" i="10" s="1"/>
  <c r="U966" i="10"/>
  <c r="W966" i="10" s="1"/>
  <c r="U966" i="2"/>
  <c r="T966" i="2"/>
  <c r="V966" i="2" s="1"/>
  <c r="X966" i="2" s="1"/>
  <c r="P959" i="6"/>
  <c r="P959" i="9" s="1"/>
  <c r="K959" i="6"/>
  <c r="K959" i="8" s="1"/>
  <c r="E956" i="6"/>
  <c r="F956" i="6"/>
  <c r="I953" i="6"/>
  <c r="R940" i="6"/>
  <c r="I929" i="6"/>
  <c r="M922" i="6"/>
  <c r="M922" i="8" s="1"/>
  <c r="G922" i="10"/>
  <c r="G922" i="2"/>
  <c r="G922" i="9"/>
  <c r="G922" i="8"/>
  <c r="T918" i="10"/>
  <c r="V918" i="10" s="1"/>
  <c r="U918" i="10"/>
  <c r="W918" i="10" s="1"/>
  <c r="U918" i="2"/>
  <c r="T918" i="2"/>
  <c r="V918" i="2" s="1"/>
  <c r="J915" i="6"/>
  <c r="H913" i="6"/>
  <c r="U902" i="10"/>
  <c r="W902" i="10" s="1"/>
  <c r="T902" i="2"/>
  <c r="V902" i="2" s="1"/>
  <c r="U902" i="2"/>
  <c r="T902" i="10"/>
  <c r="V902" i="10" s="1"/>
  <c r="F900" i="6"/>
  <c r="E900" i="6"/>
  <c r="I897" i="6"/>
  <c r="P895" i="6"/>
  <c r="P895" i="9" s="1"/>
  <c r="K895" i="6"/>
  <c r="K895" i="8" s="1"/>
  <c r="R892" i="6"/>
  <c r="G891" i="6"/>
  <c r="C891" i="6"/>
  <c r="V889" i="9"/>
  <c r="V889" i="8"/>
  <c r="T886" i="10"/>
  <c r="V886" i="10" s="1"/>
  <c r="U886" i="10"/>
  <c r="W886" i="10" s="1"/>
  <c r="U886" i="2"/>
  <c r="T886" i="2"/>
  <c r="V886" i="2" s="1"/>
  <c r="J883" i="6"/>
  <c r="H882" i="6"/>
  <c r="H878" i="6"/>
  <c r="I873" i="6"/>
  <c r="K871" i="6"/>
  <c r="K871" i="8" s="1"/>
  <c r="P871" i="6"/>
  <c r="P871" i="9" s="1"/>
  <c r="U870" i="10"/>
  <c r="W870" i="10" s="1"/>
  <c r="T870" i="10"/>
  <c r="V870" i="10" s="1"/>
  <c r="T870" i="2"/>
  <c r="V870" i="2" s="1"/>
  <c r="U870" i="2"/>
  <c r="R860" i="6"/>
  <c r="V857" i="9"/>
  <c r="V857" i="8"/>
  <c r="I856" i="6"/>
  <c r="H850" i="6"/>
  <c r="P847" i="6"/>
  <c r="P847" i="9" s="1"/>
  <c r="K847" i="6"/>
  <c r="K847" i="8" s="1"/>
  <c r="R844" i="6"/>
  <c r="C843" i="6"/>
  <c r="I841" i="6"/>
  <c r="A839" i="10"/>
  <c r="A839" i="2"/>
  <c r="A839" i="8"/>
  <c r="A839" i="9"/>
  <c r="T838" i="10"/>
  <c r="V838" i="10" s="1"/>
  <c r="U838" i="10"/>
  <c r="W838" i="10" s="1"/>
  <c r="T838" i="2"/>
  <c r="V838" i="2" s="1"/>
  <c r="U838" i="2"/>
  <c r="J835" i="6"/>
  <c r="V833" i="9"/>
  <c r="V833" i="8"/>
  <c r="T830" i="10"/>
  <c r="V830" i="10" s="1"/>
  <c r="U830" i="10"/>
  <c r="W830" i="10" s="1"/>
  <c r="U830" i="2"/>
  <c r="T830" i="2"/>
  <c r="V830" i="2" s="1"/>
  <c r="F828" i="6"/>
  <c r="I825" i="6"/>
  <c r="V817" i="9"/>
  <c r="V817" i="8"/>
  <c r="F780" i="6"/>
  <c r="H778" i="6"/>
  <c r="F776" i="6"/>
  <c r="A775" i="10"/>
  <c r="A775" i="2"/>
  <c r="A775" i="8"/>
  <c r="A775" i="9"/>
  <c r="U774" i="10"/>
  <c r="W774" i="10" s="1"/>
  <c r="T774" i="10"/>
  <c r="V774" i="10" s="1"/>
  <c r="T774" i="2"/>
  <c r="V774" i="2" s="1"/>
  <c r="U774" i="2"/>
  <c r="V769" i="9"/>
  <c r="V769" i="8"/>
  <c r="U766" i="10"/>
  <c r="W766" i="10" s="1"/>
  <c r="T766" i="10"/>
  <c r="V766" i="10" s="1"/>
  <c r="T766" i="2"/>
  <c r="V766" i="2" s="1"/>
  <c r="U766" i="2"/>
  <c r="C763" i="6"/>
  <c r="V761" i="9"/>
  <c r="V761" i="8"/>
  <c r="G755" i="6"/>
  <c r="C755" i="6"/>
  <c r="I753" i="6"/>
  <c r="T750" i="10"/>
  <c r="V750" i="10" s="1"/>
  <c r="U750" i="10"/>
  <c r="W750" i="10" s="1"/>
  <c r="T750" i="2"/>
  <c r="V750" i="2" s="1"/>
  <c r="U750" i="2"/>
  <c r="G747" i="6"/>
  <c r="A743" i="10"/>
  <c r="A743" i="2"/>
  <c r="A743" i="9"/>
  <c r="A743" i="8"/>
  <c r="U742" i="10"/>
  <c r="W742" i="10" s="1"/>
  <c r="T742" i="10"/>
  <c r="V742" i="10" s="1"/>
  <c r="U742" i="2"/>
  <c r="T742" i="2"/>
  <c r="V742" i="2" s="1"/>
  <c r="G739" i="6"/>
  <c r="I737" i="6"/>
  <c r="M730" i="6"/>
  <c r="M730" i="8" s="1"/>
  <c r="G730" i="10"/>
  <c r="G730" i="2"/>
  <c r="G730" i="9"/>
  <c r="G730" i="8"/>
  <c r="V729" i="9"/>
  <c r="V729" i="8"/>
  <c r="P727" i="6"/>
  <c r="P727" i="9" s="1"/>
  <c r="K727" i="6"/>
  <c r="K727" i="8" s="1"/>
  <c r="R724" i="6"/>
  <c r="C723" i="6"/>
  <c r="E723" i="6"/>
  <c r="H722" i="6"/>
  <c r="T718" i="10"/>
  <c r="V718" i="10" s="1"/>
  <c r="U718" i="10"/>
  <c r="W718" i="10" s="1"/>
  <c r="U718" i="2"/>
  <c r="T718" i="2"/>
  <c r="V718" i="2" s="1"/>
  <c r="R716" i="6"/>
  <c r="E716" i="6"/>
  <c r="F716" i="6"/>
  <c r="E715" i="6"/>
  <c r="C715" i="6"/>
  <c r="H713" i="6"/>
  <c r="F708" i="6"/>
  <c r="E708" i="6"/>
  <c r="H706" i="6"/>
  <c r="N706" i="6" s="1"/>
  <c r="N706" i="8" s="1"/>
  <c r="P695" i="6"/>
  <c r="P695" i="9" s="1"/>
  <c r="K695" i="6"/>
  <c r="K695" i="8" s="1"/>
  <c r="T694" i="10"/>
  <c r="V694" i="10" s="1"/>
  <c r="U694" i="10"/>
  <c r="W694" i="10" s="1"/>
  <c r="T694" i="2"/>
  <c r="V694" i="2" s="1"/>
  <c r="U694" i="2"/>
  <c r="M690" i="6"/>
  <c r="M690" i="8" s="1"/>
  <c r="G690" i="10"/>
  <c r="G690" i="2"/>
  <c r="G690" i="9"/>
  <c r="G690" i="8"/>
  <c r="I689" i="6"/>
  <c r="M682" i="6"/>
  <c r="M682" i="8" s="1"/>
  <c r="G682" i="10"/>
  <c r="G682" i="2"/>
  <c r="G682" i="9"/>
  <c r="G682" i="8"/>
  <c r="V681" i="9"/>
  <c r="V681" i="8"/>
  <c r="V673" i="9"/>
  <c r="V673" i="8"/>
  <c r="K671" i="6"/>
  <c r="K671" i="8" s="1"/>
  <c r="P671" i="6"/>
  <c r="P671" i="9" s="1"/>
  <c r="U670" i="10"/>
  <c r="W670" i="10" s="1"/>
  <c r="T670" i="10"/>
  <c r="V670" i="10" s="1"/>
  <c r="T670" i="2"/>
  <c r="V670" i="2" s="1"/>
  <c r="U670" i="2"/>
  <c r="R668" i="6"/>
  <c r="E668" i="6"/>
  <c r="F668" i="6"/>
  <c r="V665" i="9"/>
  <c r="V665" i="8"/>
  <c r="K663" i="6"/>
  <c r="K663" i="8" s="1"/>
  <c r="P663" i="6"/>
  <c r="P663" i="9" s="1"/>
  <c r="A663" i="10"/>
  <c r="A663" i="2"/>
  <c r="A663" i="9"/>
  <c r="A663" i="8"/>
  <c r="R660" i="6"/>
  <c r="I656" i="6"/>
  <c r="A655" i="10"/>
  <c r="A655" i="2"/>
  <c r="A655" i="9"/>
  <c r="A655" i="8"/>
  <c r="U654" i="10"/>
  <c r="W654" i="10" s="1"/>
  <c r="T654" i="10"/>
  <c r="V654" i="10" s="1"/>
  <c r="T654" i="2"/>
  <c r="V654" i="2" s="1"/>
  <c r="U654" i="2"/>
  <c r="M650" i="6"/>
  <c r="M650" i="8" s="1"/>
  <c r="G650" i="10"/>
  <c r="G650" i="2"/>
  <c r="G650" i="9"/>
  <c r="G650" i="8"/>
  <c r="V649" i="9"/>
  <c r="V649" i="8"/>
  <c r="I649" i="6"/>
  <c r="E644" i="6"/>
  <c r="F644" i="6"/>
  <c r="V641" i="9"/>
  <c r="V641" i="8"/>
  <c r="R641" i="6"/>
  <c r="H634" i="6"/>
  <c r="R628" i="6"/>
  <c r="C627" i="6"/>
  <c r="V625" i="9"/>
  <c r="V625" i="8"/>
  <c r="F624" i="6"/>
  <c r="A623" i="10"/>
  <c r="A623" i="2"/>
  <c r="A623" i="9"/>
  <c r="A623" i="8"/>
  <c r="V617" i="9"/>
  <c r="V617" i="8"/>
  <c r="T614" i="10"/>
  <c r="V614" i="10" s="1"/>
  <c r="U614" i="10"/>
  <c r="W614" i="10" s="1"/>
  <c r="T614" i="2"/>
  <c r="V614" i="2" s="1"/>
  <c r="U614" i="2"/>
  <c r="H610" i="6"/>
  <c r="I609" i="6"/>
  <c r="G605" i="6"/>
  <c r="I601" i="6"/>
  <c r="A599" i="10"/>
  <c r="A599" i="2"/>
  <c r="A599" i="9"/>
  <c r="A599" i="8"/>
  <c r="G595" i="6"/>
  <c r="I593" i="6"/>
  <c r="U590" i="10"/>
  <c r="W590" i="10" s="1"/>
  <c r="T590" i="10"/>
  <c r="V590" i="10" s="1"/>
  <c r="T590" i="2"/>
  <c r="V590" i="2" s="1"/>
  <c r="U590" i="2"/>
  <c r="R588" i="6"/>
  <c r="E588" i="6"/>
  <c r="F588" i="6"/>
  <c r="G587" i="6"/>
  <c r="V585" i="9"/>
  <c r="V585" i="8"/>
  <c r="I584" i="6"/>
  <c r="A583" i="10"/>
  <c r="A583" i="2"/>
  <c r="A583" i="9"/>
  <c r="A583" i="8"/>
  <c r="I581" i="6"/>
  <c r="E579" i="6"/>
  <c r="C579" i="6"/>
  <c r="V577" i="9"/>
  <c r="V577" i="8"/>
  <c r="A575" i="10"/>
  <c r="A575" i="2"/>
  <c r="A575" i="9"/>
  <c r="A575" i="8"/>
  <c r="H570" i="6"/>
  <c r="E568" i="6"/>
  <c r="U566" i="10"/>
  <c r="W566" i="10" s="1"/>
  <c r="T566" i="10"/>
  <c r="V566" i="10" s="1"/>
  <c r="T566" i="2"/>
  <c r="V566" i="2" s="1"/>
  <c r="U566" i="2"/>
  <c r="R564" i="6"/>
  <c r="H562" i="6"/>
  <c r="J562" i="6" s="1"/>
  <c r="E556" i="6"/>
  <c r="H554" i="6"/>
  <c r="I552" i="6"/>
  <c r="T550" i="10"/>
  <c r="V550" i="10" s="1"/>
  <c r="U550" i="10"/>
  <c r="W550" i="10" s="1"/>
  <c r="U550" i="2"/>
  <c r="T550" i="2"/>
  <c r="V550" i="2" s="1"/>
  <c r="R548" i="6"/>
  <c r="C547" i="6"/>
  <c r="V545" i="9"/>
  <c r="Y545" i="9" s="1"/>
  <c r="V545" i="8"/>
  <c r="A543" i="10"/>
  <c r="A543" i="2"/>
  <c r="A543" i="9"/>
  <c r="A543" i="8"/>
  <c r="F540" i="6"/>
  <c r="G539" i="6"/>
  <c r="C539" i="6"/>
  <c r="I537" i="6"/>
  <c r="G531" i="6"/>
  <c r="V529" i="9"/>
  <c r="V529" i="8"/>
  <c r="R524" i="6"/>
  <c r="I520" i="6"/>
  <c r="A519" i="10"/>
  <c r="A519" i="2"/>
  <c r="A519" i="9"/>
  <c r="A519" i="8"/>
  <c r="U518" i="10"/>
  <c r="W518" i="10" s="1"/>
  <c r="T518" i="10"/>
  <c r="V518" i="10" s="1"/>
  <c r="U518" i="2"/>
  <c r="T518" i="2"/>
  <c r="V518" i="2" s="1"/>
  <c r="C507" i="6"/>
  <c r="E507" i="6"/>
  <c r="G1000" i="6"/>
  <c r="H999" i="6"/>
  <c r="A996" i="10"/>
  <c r="A996" i="2"/>
  <c r="A996" i="9"/>
  <c r="A996" i="8"/>
  <c r="H991" i="6"/>
  <c r="J991" i="6" s="1"/>
  <c r="I990" i="6"/>
  <c r="A988" i="10"/>
  <c r="A988" i="2"/>
  <c r="A988" i="9"/>
  <c r="A988" i="8"/>
  <c r="R977" i="6"/>
  <c r="G976" i="6"/>
  <c r="I974" i="6"/>
  <c r="C968" i="6"/>
  <c r="G952" i="6"/>
  <c r="I950" i="6"/>
  <c r="A948" i="10"/>
  <c r="A948" i="2"/>
  <c r="A948" i="9"/>
  <c r="A948" i="8"/>
  <c r="J944" i="6"/>
  <c r="R929" i="6"/>
  <c r="C928" i="6"/>
  <c r="I926" i="6"/>
  <c r="A924" i="10"/>
  <c r="A924" i="2"/>
  <c r="A924" i="9"/>
  <c r="A924" i="8"/>
  <c r="G920" i="6"/>
  <c r="I918" i="6"/>
  <c r="E913" i="6"/>
  <c r="C904" i="6"/>
  <c r="I902" i="6"/>
  <c r="A900" i="10"/>
  <c r="A900" i="9"/>
  <c r="A900" i="2"/>
  <c r="A900" i="8"/>
  <c r="I894" i="6"/>
  <c r="R889" i="6"/>
  <c r="E889" i="6"/>
  <c r="J888" i="6"/>
  <c r="C888" i="6"/>
  <c r="H887" i="6"/>
  <c r="R881" i="6"/>
  <c r="E881" i="6"/>
  <c r="H879" i="6"/>
  <c r="A876" i="10"/>
  <c r="A876" i="2"/>
  <c r="A876" i="9"/>
  <c r="A876" i="8"/>
  <c r="R873" i="6"/>
  <c r="G872" i="6"/>
  <c r="I870" i="6"/>
  <c r="A868" i="10"/>
  <c r="A868" i="2"/>
  <c r="A868" i="9"/>
  <c r="A868" i="8"/>
  <c r="E865" i="6"/>
  <c r="C864" i="6"/>
  <c r="H863" i="6"/>
  <c r="R857" i="6"/>
  <c r="G856" i="6"/>
  <c r="I854" i="6"/>
  <c r="E849" i="6"/>
  <c r="G848" i="6"/>
  <c r="A844" i="10"/>
  <c r="A844" i="2"/>
  <c r="A844" i="9"/>
  <c r="A844" i="8"/>
  <c r="R841" i="6"/>
  <c r="F841" i="6"/>
  <c r="G840" i="6"/>
  <c r="I838" i="6"/>
  <c r="A836" i="10"/>
  <c r="A836" i="2"/>
  <c r="A836" i="8"/>
  <c r="A836" i="9"/>
  <c r="R833" i="6"/>
  <c r="E833" i="6"/>
  <c r="G832" i="6"/>
  <c r="H831" i="6"/>
  <c r="J831" i="6" s="1"/>
  <c r="R825" i="6"/>
  <c r="C824" i="6"/>
  <c r="H823" i="6"/>
  <c r="I822" i="6"/>
  <c r="F817" i="6"/>
  <c r="G816" i="6"/>
  <c r="I814" i="6"/>
  <c r="A812" i="10"/>
  <c r="A812" i="2"/>
  <c r="A812" i="9"/>
  <c r="A812" i="8"/>
  <c r="G808" i="6"/>
  <c r="H807" i="6"/>
  <c r="A804" i="10"/>
  <c r="A804" i="9"/>
  <c r="A804" i="2"/>
  <c r="A804" i="8"/>
  <c r="R801" i="6"/>
  <c r="E801" i="6"/>
  <c r="C800" i="6"/>
  <c r="H799" i="6"/>
  <c r="I798" i="6"/>
  <c r="A796" i="10"/>
  <c r="A796" i="2"/>
  <c r="A796" i="9"/>
  <c r="A796" i="8"/>
  <c r="R793" i="6"/>
  <c r="F793" i="6"/>
  <c r="G792" i="6"/>
  <c r="I790" i="6"/>
  <c r="A788" i="10"/>
  <c r="A788" i="2"/>
  <c r="A788" i="9"/>
  <c r="A788" i="8"/>
  <c r="R785" i="6"/>
  <c r="E785" i="6"/>
  <c r="C784" i="6"/>
  <c r="H783" i="6"/>
  <c r="J783" i="6" s="1"/>
  <c r="R777" i="6"/>
  <c r="F777" i="6"/>
  <c r="C776" i="6"/>
  <c r="I774" i="6"/>
  <c r="A772" i="10"/>
  <c r="A772" i="2"/>
  <c r="A772" i="9"/>
  <c r="A772" i="8"/>
  <c r="R769" i="6"/>
  <c r="G768" i="6"/>
  <c r="I766" i="6"/>
  <c r="A764" i="10"/>
  <c r="A764" i="2"/>
  <c r="A764" i="9"/>
  <c r="A764" i="8"/>
  <c r="R761" i="6"/>
  <c r="E761" i="6"/>
  <c r="G760" i="6"/>
  <c r="H759" i="6"/>
  <c r="R753" i="6"/>
  <c r="G752" i="6"/>
  <c r="H751" i="6"/>
  <c r="N751" i="6" s="1"/>
  <c r="N751" i="8" s="1"/>
  <c r="I750" i="6"/>
  <c r="A748" i="10"/>
  <c r="A748" i="9"/>
  <c r="A748" i="2"/>
  <c r="A748" i="8"/>
  <c r="R745" i="6"/>
  <c r="F745" i="6"/>
  <c r="G744" i="6"/>
  <c r="A740" i="10"/>
  <c r="A740" i="2"/>
  <c r="A740" i="9"/>
  <c r="C736" i="6"/>
  <c r="I734" i="6"/>
  <c r="A732" i="10"/>
  <c r="A732" i="2"/>
  <c r="A732" i="9"/>
  <c r="A732" i="8"/>
  <c r="G728" i="6"/>
  <c r="I726" i="6"/>
  <c r="A724" i="10"/>
  <c r="A724" i="2"/>
  <c r="A724" i="9"/>
  <c r="A724" i="8"/>
  <c r="R721" i="6"/>
  <c r="E721" i="6"/>
  <c r="C720" i="6"/>
  <c r="H719" i="6"/>
  <c r="R713" i="6"/>
  <c r="E713" i="6"/>
  <c r="G712" i="6"/>
  <c r="H711" i="6"/>
  <c r="R705" i="6"/>
  <c r="F705" i="6"/>
  <c r="C704" i="6"/>
  <c r="H703" i="6"/>
  <c r="G696" i="6"/>
  <c r="I694" i="6"/>
  <c r="A692" i="10"/>
  <c r="A692" i="2"/>
  <c r="A692" i="9"/>
  <c r="A692" i="8"/>
  <c r="C688" i="6"/>
  <c r="I686" i="6"/>
  <c r="A684" i="10"/>
  <c r="A684" i="2"/>
  <c r="A684" i="9"/>
  <c r="A684" i="8"/>
  <c r="G680" i="6"/>
  <c r="I678" i="6"/>
  <c r="A676" i="10"/>
  <c r="A676" i="2"/>
  <c r="A676" i="9"/>
  <c r="A676" i="8"/>
  <c r="R673" i="6"/>
  <c r="E673" i="6"/>
  <c r="C672" i="6"/>
  <c r="H671" i="6"/>
  <c r="R665" i="6"/>
  <c r="F665" i="6"/>
  <c r="C664" i="6"/>
  <c r="H663" i="6"/>
  <c r="J663" i="6" s="1"/>
  <c r="A660" i="10"/>
  <c r="A660" i="2"/>
  <c r="A660" i="9"/>
  <c r="A660" i="8"/>
  <c r="R657" i="6"/>
  <c r="G656" i="6"/>
  <c r="I654" i="6"/>
  <c r="A652" i="10"/>
  <c r="A652" i="2"/>
  <c r="A652" i="9"/>
  <c r="A652" i="8"/>
  <c r="J648" i="6"/>
  <c r="G648" i="6"/>
  <c r="I646" i="6"/>
  <c r="E641" i="6"/>
  <c r="G640" i="6"/>
  <c r="I638" i="6"/>
  <c r="E633" i="6"/>
  <c r="C632" i="6"/>
  <c r="H631" i="6"/>
  <c r="R625" i="6"/>
  <c r="E625" i="6"/>
  <c r="J624" i="6"/>
  <c r="C624" i="6"/>
  <c r="H623" i="6"/>
  <c r="R617" i="6"/>
  <c r="F617" i="6"/>
  <c r="C616" i="6"/>
  <c r="H615" i="6"/>
  <c r="R609" i="6"/>
  <c r="F609" i="6"/>
  <c r="C608" i="6"/>
  <c r="H607" i="6"/>
  <c r="J607" i="6" s="1"/>
  <c r="I606" i="6"/>
  <c r="A604" i="10"/>
  <c r="A604" i="2"/>
  <c r="A604" i="9"/>
  <c r="A604" i="8"/>
  <c r="R601" i="6"/>
  <c r="F601" i="6"/>
  <c r="C600" i="6"/>
  <c r="H599" i="6"/>
  <c r="A596" i="10"/>
  <c r="A596" i="2"/>
  <c r="A596" i="9"/>
  <c r="A596" i="8"/>
  <c r="G592" i="6"/>
  <c r="I590" i="6"/>
  <c r="A588" i="10"/>
  <c r="A588" i="2"/>
  <c r="A588" i="9"/>
  <c r="A588" i="8"/>
  <c r="G584" i="6"/>
  <c r="I582" i="6"/>
  <c r="A580" i="10"/>
  <c r="A580" i="2"/>
  <c r="A580" i="9"/>
  <c r="A580" i="8"/>
  <c r="R577" i="6"/>
  <c r="E577" i="6"/>
  <c r="I574" i="6"/>
  <c r="R569" i="6"/>
  <c r="E569" i="6"/>
  <c r="J568" i="6"/>
  <c r="C568" i="6"/>
  <c r="I566" i="6"/>
  <c r="R561" i="6"/>
  <c r="E561" i="6"/>
  <c r="C560" i="6"/>
  <c r="H559" i="6"/>
  <c r="I558" i="6"/>
  <c r="A556" i="10"/>
  <c r="A556" i="2"/>
  <c r="A556" i="9"/>
  <c r="A556" i="8"/>
  <c r="G552" i="6"/>
  <c r="I550" i="6"/>
  <c r="R545" i="6"/>
  <c r="F545" i="6"/>
  <c r="G544" i="6"/>
  <c r="H543" i="6"/>
  <c r="J543" i="6" s="1"/>
  <c r="G536" i="6"/>
  <c r="I534" i="6"/>
  <c r="E529" i="6"/>
  <c r="G528" i="6"/>
  <c r="H527" i="6"/>
  <c r="J527" i="6" s="1"/>
  <c r="R521" i="6"/>
  <c r="G520" i="6"/>
  <c r="H519" i="6"/>
  <c r="A516" i="10"/>
  <c r="A516" i="2"/>
  <c r="A516" i="9"/>
  <c r="A516" i="8"/>
  <c r="G512" i="6"/>
  <c r="H511" i="6"/>
  <c r="E505" i="6"/>
  <c r="J504" i="6"/>
  <c r="C504" i="6"/>
  <c r="H503" i="6"/>
  <c r="N503" i="6" s="1"/>
  <c r="N503" i="8" s="1"/>
  <c r="H495" i="6"/>
  <c r="I494" i="6"/>
  <c r="A492" i="10"/>
  <c r="A492" i="2"/>
  <c r="A492" i="9"/>
  <c r="A492" i="8"/>
  <c r="I486" i="6"/>
  <c r="R481" i="6"/>
  <c r="E481" i="6"/>
  <c r="G480" i="6"/>
  <c r="A476" i="10"/>
  <c r="A476" i="2"/>
  <c r="A476" i="9"/>
  <c r="A476" i="8"/>
  <c r="F473" i="6"/>
  <c r="A468" i="10"/>
  <c r="A468" i="2"/>
  <c r="A468" i="9"/>
  <c r="A468" i="8"/>
  <c r="R465" i="6"/>
  <c r="F991" i="6"/>
  <c r="C990" i="6"/>
  <c r="K983" i="6"/>
  <c r="K983" i="8" s="1"/>
  <c r="G982" i="6"/>
  <c r="R976" i="10"/>
  <c r="R976" i="2"/>
  <c r="R976" i="9"/>
  <c r="R971" i="10"/>
  <c r="R971" i="2"/>
  <c r="R971" i="9"/>
  <c r="R971" i="8"/>
  <c r="P967" i="6"/>
  <c r="P967" i="9" s="1"/>
  <c r="A956" i="10"/>
  <c r="A956" i="2"/>
  <c r="A956" i="9"/>
  <c r="A956" i="8"/>
  <c r="E950" i="6"/>
  <c r="R942" i="10"/>
  <c r="R942" i="2"/>
  <c r="R942" i="9"/>
  <c r="R942" i="8"/>
  <c r="F940" i="6"/>
  <c r="A939" i="10"/>
  <c r="A939" i="2"/>
  <c r="A939" i="9"/>
  <c r="A939" i="8"/>
  <c r="I937" i="6"/>
  <c r="A932" i="10"/>
  <c r="A932" i="2"/>
  <c r="A932" i="9"/>
  <c r="A932" i="8"/>
  <c r="E929" i="6"/>
  <c r="R923" i="10"/>
  <c r="R923" i="2"/>
  <c r="R923" i="8"/>
  <c r="R923" i="9"/>
  <c r="G921" i="6"/>
  <c r="K901" i="6"/>
  <c r="K901" i="8" s="1"/>
  <c r="C899" i="6"/>
  <c r="G886" i="6"/>
  <c r="E879" i="6"/>
  <c r="A878" i="10"/>
  <c r="A878" i="2"/>
  <c r="A878" i="9"/>
  <c r="A878" i="8"/>
  <c r="K866" i="6"/>
  <c r="K866" i="8" s="1"/>
  <c r="G865" i="6"/>
  <c r="K855" i="6"/>
  <c r="K855" i="8" s="1"/>
  <c r="R848" i="10"/>
  <c r="R848" i="2"/>
  <c r="R848" i="9"/>
  <c r="R848" i="8"/>
  <c r="I847" i="6"/>
  <c r="G846" i="6"/>
  <c r="G843" i="6"/>
  <c r="R838" i="10"/>
  <c r="R838" i="2"/>
  <c r="R838" i="9"/>
  <c r="R838" i="8"/>
  <c r="C834" i="6"/>
  <c r="C831" i="6"/>
  <c r="E822" i="6"/>
  <c r="A817" i="10"/>
  <c r="A817" i="2"/>
  <c r="A817" i="9"/>
  <c r="A817" i="8"/>
  <c r="G799" i="10"/>
  <c r="G799" i="2"/>
  <c r="G799" i="9"/>
  <c r="G799" i="8"/>
  <c r="E798" i="6"/>
  <c r="C783" i="6"/>
  <c r="P778" i="6"/>
  <c r="P778" i="9" s="1"/>
  <c r="G776" i="6"/>
  <c r="C747" i="6"/>
  <c r="I741" i="6"/>
  <c r="E728" i="6"/>
  <c r="R726" i="10"/>
  <c r="R726" i="2"/>
  <c r="R726" i="9"/>
  <c r="R726" i="8"/>
  <c r="R723" i="10"/>
  <c r="R723" i="2"/>
  <c r="R723" i="9"/>
  <c r="R723" i="8"/>
  <c r="R720" i="10"/>
  <c r="R720" i="2"/>
  <c r="R720" i="9"/>
  <c r="R720" i="8"/>
  <c r="P717" i="6"/>
  <c r="P717" i="9" s="1"/>
  <c r="I716" i="6"/>
  <c r="K701" i="6"/>
  <c r="K701" i="8" s="1"/>
  <c r="R694" i="10"/>
  <c r="R694" i="2"/>
  <c r="R694" i="9"/>
  <c r="R694" i="8"/>
  <c r="K693" i="6"/>
  <c r="K693" i="8" s="1"/>
  <c r="A691" i="10"/>
  <c r="A691" i="2"/>
  <c r="A691" i="9"/>
  <c r="A691" i="8"/>
  <c r="P677" i="6"/>
  <c r="P677" i="9" s="1"/>
  <c r="I676" i="6"/>
  <c r="P674" i="6"/>
  <c r="P674" i="9" s="1"/>
  <c r="I673" i="6"/>
  <c r="I667" i="6"/>
  <c r="F663" i="6"/>
  <c r="A662" i="10"/>
  <c r="A662" i="2"/>
  <c r="A662" i="9"/>
  <c r="A662" i="8"/>
  <c r="E648" i="6"/>
  <c r="K645" i="6"/>
  <c r="K645" i="8" s="1"/>
  <c r="I641" i="6"/>
  <c r="R635" i="10"/>
  <c r="R635" i="2"/>
  <c r="R635" i="9"/>
  <c r="R635" i="8"/>
  <c r="R632" i="10"/>
  <c r="R632" i="2"/>
  <c r="R632" i="9"/>
  <c r="R632" i="8"/>
  <c r="K631" i="6"/>
  <c r="K631" i="8" s="1"/>
  <c r="I624" i="6"/>
  <c r="C623" i="6"/>
  <c r="P618" i="6"/>
  <c r="P618" i="9" s="1"/>
  <c r="K605" i="6"/>
  <c r="K605" i="8" s="1"/>
  <c r="E601" i="6"/>
  <c r="K594" i="6"/>
  <c r="K594" i="8" s="1"/>
  <c r="G590" i="6"/>
  <c r="A587" i="10"/>
  <c r="A587" i="2"/>
  <c r="A587" i="9"/>
  <c r="A587" i="8"/>
  <c r="E578" i="6"/>
  <c r="P573" i="6"/>
  <c r="P573" i="9" s="1"/>
  <c r="I572" i="6"/>
  <c r="A564" i="10"/>
  <c r="A564" i="2"/>
  <c r="A564" i="9"/>
  <c r="A564" i="8"/>
  <c r="A561" i="10"/>
  <c r="A561" i="2"/>
  <c r="A561" i="9"/>
  <c r="A561" i="8"/>
  <c r="G558" i="6"/>
  <c r="I551" i="6"/>
  <c r="E543" i="6"/>
  <c r="E540" i="6"/>
  <c r="A539" i="10"/>
  <c r="A539" i="2"/>
  <c r="A539" i="9"/>
  <c r="A539" i="8"/>
  <c r="I535" i="6"/>
  <c r="G526" i="6"/>
  <c r="C521" i="6"/>
  <c r="C518" i="6"/>
  <c r="G513" i="6"/>
  <c r="A508" i="10"/>
  <c r="A508" i="2"/>
  <c r="A508" i="9"/>
  <c r="A508" i="8"/>
  <c r="K506" i="6"/>
  <c r="K506" i="8" s="1"/>
  <c r="A505" i="10"/>
  <c r="A505" i="2"/>
  <c r="A505" i="9"/>
  <c r="A505" i="8"/>
  <c r="I500" i="6"/>
  <c r="P487" i="6"/>
  <c r="P487" i="9" s="1"/>
  <c r="K482" i="6"/>
  <c r="K482" i="8" s="1"/>
  <c r="R472" i="10"/>
  <c r="R472" i="2"/>
  <c r="R472" i="9"/>
  <c r="R472" i="8"/>
  <c r="F471" i="6"/>
  <c r="G462" i="6"/>
  <c r="V953" i="8"/>
  <c r="A751" i="8"/>
  <c r="I463" i="6"/>
  <c r="A461" i="10"/>
  <c r="A461" i="2"/>
  <c r="A461" i="9"/>
  <c r="A461" i="8"/>
  <c r="C995" i="10"/>
  <c r="C995" i="2"/>
  <c r="C995" i="9"/>
  <c r="C994" i="6"/>
  <c r="A993" i="10"/>
  <c r="A993" i="2"/>
  <c r="A993" i="9"/>
  <c r="A993" i="8"/>
  <c r="G989" i="2"/>
  <c r="G989" i="9"/>
  <c r="P957" i="6"/>
  <c r="P957" i="9" s="1"/>
  <c r="G942" i="6"/>
  <c r="A935" i="10"/>
  <c r="A935" i="2"/>
  <c r="A935" i="9"/>
  <c r="A935" i="8"/>
  <c r="R918" i="10"/>
  <c r="R918" i="2"/>
  <c r="R918" i="9"/>
  <c r="R918" i="8"/>
  <c r="F906" i="6"/>
  <c r="A891" i="10"/>
  <c r="A891" i="2"/>
  <c r="A891" i="9"/>
  <c r="A891" i="8"/>
  <c r="C881" i="6"/>
  <c r="E873" i="6"/>
  <c r="R854" i="10"/>
  <c r="R854" i="2"/>
  <c r="R854" i="9"/>
  <c r="R854" i="8"/>
  <c r="A852" i="10"/>
  <c r="A852" i="2"/>
  <c r="A852" i="8"/>
  <c r="R832" i="10"/>
  <c r="R832" i="2"/>
  <c r="R832" i="9"/>
  <c r="R832" i="8"/>
  <c r="J830" i="6"/>
  <c r="H830" i="10"/>
  <c r="H830" i="2"/>
  <c r="H830" i="8"/>
  <c r="H830" i="9"/>
  <c r="D808" i="10"/>
  <c r="D808" i="2"/>
  <c r="D808" i="9"/>
  <c r="D808" i="8"/>
  <c r="P805" i="6"/>
  <c r="P805" i="9" s="1"/>
  <c r="C793" i="6"/>
  <c r="G775" i="10"/>
  <c r="G775" i="9"/>
  <c r="G775" i="2"/>
  <c r="M775" i="6"/>
  <c r="M775" i="8" s="1"/>
  <c r="G775" i="8"/>
  <c r="C762" i="6"/>
  <c r="D739" i="6"/>
  <c r="C739" i="10"/>
  <c r="C739" i="9"/>
  <c r="C739" i="8"/>
  <c r="I733" i="10"/>
  <c r="I733" i="2"/>
  <c r="I733" i="8"/>
  <c r="I733" i="9"/>
  <c r="I718" i="6"/>
  <c r="G681" i="6"/>
  <c r="M669" i="6"/>
  <c r="M669" i="8" s="1"/>
  <c r="G669" i="10"/>
  <c r="G669" i="2"/>
  <c r="G669" i="9"/>
  <c r="G669" i="8"/>
  <c r="G654" i="6"/>
  <c r="A650" i="10"/>
  <c r="A650" i="2"/>
  <c r="A650" i="9"/>
  <c r="A650" i="8"/>
  <c r="I647" i="6"/>
  <c r="C642" i="6"/>
  <c r="G629" i="10"/>
  <c r="G629" i="2"/>
  <c r="G629" i="9"/>
  <c r="E626" i="6"/>
  <c r="F612" i="6"/>
  <c r="A595" i="10"/>
  <c r="A595" i="2"/>
  <c r="A595" i="9"/>
  <c r="A595" i="8"/>
  <c r="M583" i="6"/>
  <c r="M583" i="8" s="1"/>
  <c r="G583" i="10"/>
  <c r="G583" i="2"/>
  <c r="G583" i="8"/>
  <c r="G583" i="9"/>
  <c r="A545" i="10"/>
  <c r="A545" i="2"/>
  <c r="A545" i="9"/>
  <c r="A545" i="8"/>
  <c r="H542" i="10"/>
  <c r="H542" i="2"/>
  <c r="H542" i="9"/>
  <c r="H542" i="8"/>
  <c r="A511" i="10"/>
  <c r="A511" i="2"/>
  <c r="A511" i="9"/>
  <c r="A511" i="8"/>
  <c r="H463" i="6"/>
  <c r="A941" i="8"/>
  <c r="V679" i="8"/>
  <c r="Y679" i="8" s="1"/>
  <c r="F999" i="6"/>
  <c r="E999" i="6"/>
  <c r="J990" i="6"/>
  <c r="I988" i="6"/>
  <c r="F983" i="6"/>
  <c r="E983" i="6"/>
  <c r="H981" i="6"/>
  <c r="J981" i="6" s="1"/>
  <c r="A978" i="10"/>
  <c r="A978" i="2"/>
  <c r="A978" i="9"/>
  <c r="A978" i="8"/>
  <c r="G974" i="6"/>
  <c r="V972" i="9"/>
  <c r="V972" i="8"/>
  <c r="F967" i="6"/>
  <c r="I964" i="6"/>
  <c r="F959" i="6"/>
  <c r="E959" i="6"/>
  <c r="H956" i="6"/>
  <c r="J956" i="6" s="1"/>
  <c r="T945" i="10"/>
  <c r="V945" i="10" s="1"/>
  <c r="U945" i="10"/>
  <c r="W945" i="10" s="1"/>
  <c r="U945" i="2"/>
  <c r="T945" i="2"/>
  <c r="V945" i="2" s="1"/>
  <c r="F943" i="6"/>
  <c r="E943" i="6"/>
  <c r="H941" i="6"/>
  <c r="V940" i="9"/>
  <c r="V940" i="8"/>
  <c r="K938" i="6"/>
  <c r="K938" i="8" s="1"/>
  <c r="P938" i="6"/>
  <c r="P938" i="9" s="1"/>
  <c r="E935" i="6"/>
  <c r="F935" i="6"/>
  <c r="H933" i="6"/>
  <c r="J933" i="6" s="1"/>
  <c r="U929" i="10"/>
  <c r="W929" i="10" s="1"/>
  <c r="T929" i="10"/>
  <c r="V929" i="10" s="1"/>
  <c r="T929" i="2"/>
  <c r="V929" i="2" s="1"/>
  <c r="U929" i="2"/>
  <c r="G926" i="6"/>
  <c r="R919" i="6"/>
  <c r="E919" i="6"/>
  <c r="F919" i="6"/>
  <c r="E918" i="6"/>
  <c r="C918" i="6"/>
  <c r="U913" i="10"/>
  <c r="W913" i="10" s="1"/>
  <c r="T913" i="10"/>
  <c r="V913" i="10" s="1"/>
  <c r="T913" i="2"/>
  <c r="V913" i="2" s="1"/>
  <c r="U913" i="2"/>
  <c r="E903" i="6"/>
  <c r="H901" i="6"/>
  <c r="U897" i="10"/>
  <c r="W897" i="10" s="1"/>
  <c r="T897" i="10"/>
  <c r="V897" i="10" s="1"/>
  <c r="T897" i="2"/>
  <c r="V897" i="2" s="1"/>
  <c r="U897" i="2"/>
  <c r="E895" i="6"/>
  <c r="F895" i="6"/>
  <c r="F887" i="6"/>
  <c r="E887" i="6"/>
  <c r="H885" i="6"/>
  <c r="J885" i="6" s="1"/>
  <c r="U881" i="10"/>
  <c r="W881" i="10" s="1"/>
  <c r="T881" i="10"/>
  <c r="V881" i="10" s="1"/>
  <c r="T881" i="2"/>
  <c r="V881" i="2" s="1"/>
  <c r="U881" i="2"/>
  <c r="P874" i="6"/>
  <c r="P874" i="9" s="1"/>
  <c r="K874" i="6"/>
  <c r="K874" i="8" s="1"/>
  <c r="J870" i="6"/>
  <c r="U865" i="10"/>
  <c r="W865" i="10" s="1"/>
  <c r="T865" i="10"/>
  <c r="V865" i="10" s="1"/>
  <c r="U865" i="2"/>
  <c r="T865" i="2"/>
  <c r="V865" i="2" s="1"/>
  <c r="R863" i="6"/>
  <c r="F863" i="6"/>
  <c r="E863" i="6"/>
  <c r="I860" i="6"/>
  <c r="A858" i="10"/>
  <c r="A858" i="2"/>
  <c r="A858" i="9"/>
  <c r="A858" i="8"/>
  <c r="E855" i="6"/>
  <c r="F855" i="6"/>
  <c r="R847" i="6"/>
  <c r="F843" i="6"/>
  <c r="A842" i="10"/>
  <c r="A842" i="2"/>
  <c r="A842" i="9"/>
  <c r="A842" i="8"/>
  <c r="T841" i="10"/>
  <c r="V841" i="10" s="1"/>
  <c r="U841" i="10"/>
  <c r="W841" i="10" s="1"/>
  <c r="U841" i="2"/>
  <c r="T841" i="2"/>
  <c r="V841" i="2" s="1"/>
  <c r="F839" i="6"/>
  <c r="E839" i="6"/>
  <c r="H837" i="6"/>
  <c r="T833" i="10"/>
  <c r="V833" i="10" s="1"/>
  <c r="U833" i="10"/>
  <c r="W833" i="10" s="1"/>
  <c r="T833" i="2"/>
  <c r="V833" i="2" s="1"/>
  <c r="U833" i="2"/>
  <c r="H829" i="6"/>
  <c r="J829" i="6" s="1"/>
  <c r="V828" i="9"/>
  <c r="V828" i="8"/>
  <c r="A826" i="10"/>
  <c r="A826" i="2"/>
  <c r="A826" i="9"/>
  <c r="A826" i="8"/>
  <c r="V820" i="9"/>
  <c r="V820" i="8"/>
  <c r="P818" i="6"/>
  <c r="P818" i="9" s="1"/>
  <c r="K818" i="6"/>
  <c r="K818" i="8" s="1"/>
  <c r="T817" i="10"/>
  <c r="V817" i="10" s="1"/>
  <c r="U817" i="10"/>
  <c r="W817" i="10" s="1"/>
  <c r="T817" i="2"/>
  <c r="V817" i="2" s="1"/>
  <c r="U817" i="2"/>
  <c r="E815" i="6"/>
  <c r="H813" i="6"/>
  <c r="J813" i="6" s="1"/>
  <c r="I811" i="6"/>
  <c r="R807" i="6"/>
  <c r="C806" i="6"/>
  <c r="V804" i="9"/>
  <c r="V804" i="8"/>
  <c r="I796" i="6"/>
  <c r="T793" i="10"/>
  <c r="V793" i="10" s="1"/>
  <c r="U793" i="10"/>
  <c r="W793" i="10" s="1"/>
  <c r="T793" i="2"/>
  <c r="V793" i="2" s="1"/>
  <c r="U793" i="2"/>
  <c r="E791" i="6"/>
  <c r="F791" i="6"/>
  <c r="C790" i="6"/>
  <c r="G790" i="6"/>
  <c r="V788" i="9"/>
  <c r="V788" i="8"/>
  <c r="V780" i="9"/>
  <c r="V780" i="8"/>
  <c r="A778" i="10"/>
  <c r="A778" i="2"/>
  <c r="A778" i="9"/>
  <c r="A778" i="8"/>
  <c r="T777" i="10"/>
  <c r="V777" i="10" s="1"/>
  <c r="U777" i="10"/>
  <c r="W777" i="10" s="1"/>
  <c r="T777" i="2"/>
  <c r="V777" i="2" s="1"/>
  <c r="U777" i="2"/>
  <c r="V772" i="9"/>
  <c r="V772" i="8"/>
  <c r="R767" i="6"/>
  <c r="F767" i="6"/>
  <c r="E767" i="6"/>
  <c r="H765" i="6"/>
  <c r="J765" i="6" s="1"/>
  <c r="V764" i="9"/>
  <c r="V764" i="8"/>
  <c r="A762" i="10"/>
  <c r="A762" i="2"/>
  <c r="A762" i="9"/>
  <c r="A762" i="8"/>
  <c r="G758" i="6"/>
  <c r="C758" i="6"/>
  <c r="C751" i="6"/>
  <c r="I748" i="6"/>
  <c r="A746" i="10"/>
  <c r="A746" i="2"/>
  <c r="A746" i="9"/>
  <c r="A746" i="8"/>
  <c r="T745" i="10"/>
  <c r="V745" i="10" s="1"/>
  <c r="U745" i="10"/>
  <c r="W745" i="10" s="1"/>
  <c r="T745" i="2"/>
  <c r="V745" i="2" s="1"/>
  <c r="U745" i="2"/>
  <c r="G742" i="6"/>
  <c r="V740" i="9"/>
  <c r="V740" i="8"/>
  <c r="P738" i="6"/>
  <c r="P738" i="9" s="1"/>
  <c r="K738" i="6"/>
  <c r="K738" i="8" s="1"/>
  <c r="T737" i="10"/>
  <c r="V737" i="10" s="1"/>
  <c r="U737" i="10"/>
  <c r="W737" i="10" s="1"/>
  <c r="U737" i="2"/>
  <c r="T737" i="2"/>
  <c r="V737" i="2" s="1"/>
  <c r="G734" i="6"/>
  <c r="E727" i="6"/>
  <c r="F727" i="6"/>
  <c r="H725" i="6"/>
  <c r="A722" i="10"/>
  <c r="A722" i="9"/>
  <c r="A722" i="2"/>
  <c r="A722" i="8"/>
  <c r="V716" i="9"/>
  <c r="V716" i="8"/>
  <c r="F711" i="6"/>
  <c r="E711" i="6"/>
  <c r="R703" i="6"/>
  <c r="T697" i="10"/>
  <c r="V697" i="10" s="1"/>
  <c r="U697" i="10"/>
  <c r="W697" i="10" s="1"/>
  <c r="U697" i="2"/>
  <c r="T697" i="2"/>
  <c r="V697" i="2" s="1"/>
  <c r="E695" i="6"/>
  <c r="F695" i="6"/>
  <c r="I691" i="6"/>
  <c r="U689" i="10"/>
  <c r="W689" i="10" s="1"/>
  <c r="T689" i="10"/>
  <c r="V689" i="10" s="1"/>
  <c r="T689" i="2"/>
  <c r="V689" i="2" s="1"/>
  <c r="U689" i="2"/>
  <c r="G686" i="6"/>
  <c r="V684" i="9"/>
  <c r="V684" i="8"/>
  <c r="A682" i="10"/>
  <c r="A682" i="2"/>
  <c r="A682" i="9"/>
  <c r="A682" i="8"/>
  <c r="H677" i="6"/>
  <c r="T673" i="10"/>
  <c r="V673" i="10" s="1"/>
  <c r="U673" i="10"/>
  <c r="W673" i="10" s="1"/>
  <c r="T673" i="2"/>
  <c r="V673" i="2" s="1"/>
  <c r="U673" i="2"/>
  <c r="H669" i="6"/>
  <c r="G662" i="6"/>
  <c r="I660" i="6"/>
  <c r="T657" i="10"/>
  <c r="V657" i="10" s="1"/>
  <c r="U657" i="10"/>
  <c r="W657" i="10" s="1"/>
  <c r="U657" i="2"/>
  <c r="T657" i="2"/>
  <c r="V657" i="2" s="1"/>
  <c r="F655" i="6"/>
  <c r="E655" i="6"/>
  <c r="R647" i="6"/>
  <c r="E647" i="6"/>
  <c r="F647" i="6"/>
  <c r="V644" i="9"/>
  <c r="V644" i="8"/>
  <c r="T641" i="10"/>
  <c r="V641" i="10" s="1"/>
  <c r="U641" i="10"/>
  <c r="W641" i="10" s="1"/>
  <c r="T641" i="2"/>
  <c r="V641" i="2" s="1"/>
  <c r="U641" i="2"/>
  <c r="E639" i="6"/>
  <c r="F639" i="6"/>
  <c r="H637" i="6"/>
  <c r="G630" i="6"/>
  <c r="C630" i="6"/>
  <c r="C622" i="6"/>
  <c r="I620" i="6"/>
  <c r="A618" i="10"/>
  <c r="A618" i="2"/>
  <c r="A618" i="9"/>
  <c r="A618" i="8"/>
  <c r="V612" i="9"/>
  <c r="V612" i="8"/>
  <c r="A610" i="10"/>
  <c r="A610" i="2"/>
  <c r="A610" i="9"/>
  <c r="A610" i="8"/>
  <c r="G598" i="6"/>
  <c r="V596" i="9"/>
  <c r="V596" i="8"/>
  <c r="R591" i="6"/>
  <c r="H589" i="6"/>
  <c r="N589" i="6" s="1"/>
  <c r="N589" i="8" s="1"/>
  <c r="P586" i="6"/>
  <c r="P586" i="9" s="1"/>
  <c r="K586" i="6"/>
  <c r="K586" i="8" s="1"/>
  <c r="J582" i="6"/>
  <c r="V580" i="9"/>
  <c r="V580" i="8"/>
  <c r="A578" i="10"/>
  <c r="A578" i="2"/>
  <c r="A578" i="9"/>
  <c r="A578" i="8"/>
  <c r="J574" i="6"/>
  <c r="A570" i="10"/>
  <c r="A570" i="2"/>
  <c r="A570" i="9"/>
  <c r="A570" i="8"/>
  <c r="E567" i="6"/>
  <c r="V564" i="9"/>
  <c r="V564" i="8"/>
  <c r="K562" i="6"/>
  <c r="K562" i="8" s="1"/>
  <c r="P562" i="6"/>
  <c r="P562" i="9" s="1"/>
  <c r="T561" i="10"/>
  <c r="V561" i="10" s="1"/>
  <c r="U561" i="10"/>
  <c r="W561" i="10" s="1"/>
  <c r="T561" i="2"/>
  <c r="V561" i="2" s="1"/>
  <c r="U561" i="2"/>
  <c r="H557" i="6"/>
  <c r="J557" i="6" s="1"/>
  <c r="V556" i="9"/>
  <c r="V556" i="8"/>
  <c r="V548" i="9"/>
  <c r="V548" i="8"/>
  <c r="F547" i="6"/>
  <c r="A546" i="10"/>
  <c r="A546" i="2"/>
  <c r="A546" i="9"/>
  <c r="A546" i="8"/>
  <c r="I540" i="6"/>
  <c r="C534" i="6"/>
  <c r="U529" i="10"/>
  <c r="W529" i="10" s="1"/>
  <c r="T529" i="10"/>
  <c r="V529" i="10" s="1"/>
  <c r="U529" i="2"/>
  <c r="T529" i="2"/>
  <c r="V529" i="2" s="1"/>
  <c r="R527" i="6"/>
  <c r="F527" i="6"/>
  <c r="E527" i="6"/>
  <c r="V524" i="9"/>
  <c r="V524" i="8"/>
  <c r="A522" i="10"/>
  <c r="A522" i="2"/>
  <c r="A522" i="9"/>
  <c r="A522" i="8"/>
  <c r="C510" i="6"/>
  <c r="V508" i="9"/>
  <c r="V508" i="8"/>
  <c r="C502" i="6"/>
  <c r="G502" i="6"/>
  <c r="P498" i="6"/>
  <c r="P498" i="9" s="1"/>
  <c r="K498" i="6"/>
  <c r="K498" i="8" s="1"/>
  <c r="E495" i="6"/>
  <c r="F495" i="6"/>
  <c r="V492" i="9"/>
  <c r="V492" i="8"/>
  <c r="A490" i="10"/>
  <c r="A490" i="2"/>
  <c r="A490" i="9"/>
  <c r="A490" i="8"/>
  <c r="H485" i="6"/>
  <c r="I484" i="6"/>
  <c r="U481" i="10"/>
  <c r="W481" i="10" s="1"/>
  <c r="T481" i="10"/>
  <c r="V481" i="10" s="1"/>
  <c r="T481" i="2"/>
  <c r="V481" i="2" s="1"/>
  <c r="U481" i="2"/>
  <c r="R471" i="6"/>
  <c r="I468" i="6"/>
  <c r="T465" i="10"/>
  <c r="V465" i="10" s="1"/>
  <c r="U465" i="10"/>
  <c r="W465" i="10" s="1"/>
  <c r="T465" i="2"/>
  <c r="V465" i="2" s="1"/>
  <c r="U465" i="2"/>
  <c r="E463" i="6"/>
  <c r="F463" i="6"/>
  <c r="C463" i="6"/>
  <c r="H461" i="6"/>
  <c r="G998" i="6"/>
  <c r="R992" i="10"/>
  <c r="R992" i="2"/>
  <c r="R992" i="9"/>
  <c r="R992" i="8"/>
  <c r="E990" i="6"/>
  <c r="R988" i="6"/>
  <c r="K986" i="6"/>
  <c r="K986" i="8" s="1"/>
  <c r="K978" i="6"/>
  <c r="K978" i="8" s="1"/>
  <c r="K973" i="6"/>
  <c r="K973" i="8" s="1"/>
  <c r="I956" i="6"/>
  <c r="R953" i="2"/>
  <c r="R953" i="9"/>
  <c r="R953" i="8"/>
  <c r="G950" i="6"/>
  <c r="K925" i="6"/>
  <c r="K925" i="8" s="1"/>
  <c r="R912" i="2"/>
  <c r="R912" i="9"/>
  <c r="A902" i="2"/>
  <c r="A902" i="10"/>
  <c r="A902" i="9"/>
  <c r="A902" i="8"/>
  <c r="R897" i="10"/>
  <c r="R897" i="2"/>
  <c r="R897" i="9"/>
  <c r="R897" i="8"/>
  <c r="A892" i="10"/>
  <c r="A892" i="2"/>
  <c r="A892" i="9"/>
  <c r="A892" i="8"/>
  <c r="I886" i="6"/>
  <c r="E857" i="6"/>
  <c r="K850" i="6"/>
  <c r="K850" i="8" s="1"/>
  <c r="I843" i="6"/>
  <c r="A838" i="10"/>
  <c r="A838" i="2"/>
  <c r="A838" i="9"/>
  <c r="A838" i="8"/>
  <c r="E834" i="6"/>
  <c r="F826" i="6"/>
  <c r="E817" i="6"/>
  <c r="R806" i="10"/>
  <c r="R806" i="2"/>
  <c r="R806" i="9"/>
  <c r="R806" i="8"/>
  <c r="A759" i="10"/>
  <c r="A759" i="2"/>
  <c r="A759" i="8"/>
  <c r="A759" i="9"/>
  <c r="P725" i="6"/>
  <c r="P725" i="9" s="1"/>
  <c r="C711" i="6"/>
  <c r="A702" i="10"/>
  <c r="A702" i="2"/>
  <c r="A702" i="9"/>
  <c r="A702" i="8"/>
  <c r="A694" i="10"/>
  <c r="A694" i="2"/>
  <c r="A694" i="9"/>
  <c r="A694" i="8"/>
  <c r="R689" i="10"/>
  <c r="R689" i="2"/>
  <c r="R689" i="9"/>
  <c r="R689" i="8"/>
  <c r="K685" i="6"/>
  <c r="K685" i="8" s="1"/>
  <c r="K682" i="6"/>
  <c r="K682" i="8" s="1"/>
  <c r="G678" i="6"/>
  <c r="C665" i="6"/>
  <c r="M658" i="6"/>
  <c r="M658" i="8" s="1"/>
  <c r="G658" i="10"/>
  <c r="G658" i="2"/>
  <c r="G658" i="9"/>
  <c r="G658" i="8"/>
  <c r="R649" i="10"/>
  <c r="R649" i="2"/>
  <c r="R649" i="9"/>
  <c r="R649" i="8"/>
  <c r="A647" i="10"/>
  <c r="A647" i="2"/>
  <c r="A647" i="9"/>
  <c r="A647" i="8"/>
  <c r="A639" i="10"/>
  <c r="A639" i="2"/>
  <c r="A639" i="9"/>
  <c r="A639" i="8"/>
  <c r="I636" i="6"/>
  <c r="E607" i="6"/>
  <c r="G577" i="6"/>
  <c r="H550" i="6"/>
  <c r="D520" i="6"/>
  <c r="C520" i="10"/>
  <c r="C520" i="2"/>
  <c r="C520" i="9"/>
  <c r="C520" i="8"/>
  <c r="G490" i="10"/>
  <c r="G490" i="2"/>
  <c r="G490" i="8"/>
  <c r="G490" i="9"/>
  <c r="M490" i="6"/>
  <c r="M490" i="8" s="1"/>
  <c r="R697" i="8"/>
  <c r="R996" i="6"/>
  <c r="G995" i="6"/>
  <c r="A991" i="10"/>
  <c r="A991" i="2"/>
  <c r="A991" i="9"/>
  <c r="A991" i="8"/>
  <c r="U982" i="10"/>
  <c r="W982" i="10" s="1"/>
  <c r="T982" i="10"/>
  <c r="V982" i="10" s="1"/>
  <c r="T982" i="2"/>
  <c r="V982" i="2" s="1"/>
  <c r="U982" i="2"/>
  <c r="E979" i="6"/>
  <c r="C979" i="6"/>
  <c r="V977" i="8"/>
  <c r="V977" i="9"/>
  <c r="V969" i="9"/>
  <c r="V969" i="8"/>
  <c r="R969" i="6"/>
  <c r="G965" i="6"/>
  <c r="G963" i="6"/>
  <c r="V961" i="9"/>
  <c r="V961" i="8"/>
  <c r="U958" i="10"/>
  <c r="W958" i="10" s="1"/>
  <c r="T958" i="10"/>
  <c r="V958" i="10" s="1"/>
  <c r="T958" i="2"/>
  <c r="V958" i="2" s="1"/>
  <c r="U958" i="2"/>
  <c r="T950" i="10"/>
  <c r="V950" i="10" s="1"/>
  <c r="U950" i="10"/>
  <c r="W950" i="10" s="1"/>
  <c r="T950" i="2"/>
  <c r="V950" i="2" s="1"/>
  <c r="U950" i="2"/>
  <c r="E948" i="6"/>
  <c r="F948" i="6"/>
  <c r="C947" i="6"/>
  <c r="E947" i="6"/>
  <c r="V945" i="9"/>
  <c r="V945" i="8"/>
  <c r="G939" i="6"/>
  <c r="R932" i="6"/>
  <c r="H930" i="6"/>
  <c r="J930" i="6" s="1"/>
  <c r="V929" i="9"/>
  <c r="V929" i="8"/>
  <c r="I921" i="6"/>
  <c r="A919" i="10"/>
  <c r="A919" i="2"/>
  <c r="A919" i="9"/>
  <c r="A919" i="8"/>
  <c r="R916" i="6"/>
  <c r="C915" i="6"/>
  <c r="E915" i="6"/>
  <c r="F912" i="6"/>
  <c r="G904" i="6"/>
  <c r="D880" i="6"/>
  <c r="C880" i="10"/>
  <c r="C880" i="9"/>
  <c r="X880" i="9" s="1"/>
  <c r="C880" i="8"/>
  <c r="G875" i="6"/>
  <c r="V873" i="9"/>
  <c r="V873" i="8"/>
  <c r="I869" i="6"/>
  <c r="H866" i="6"/>
  <c r="T862" i="10"/>
  <c r="V862" i="10" s="1"/>
  <c r="U862" i="10"/>
  <c r="W862" i="10" s="1"/>
  <c r="U862" i="2"/>
  <c r="T862" i="2"/>
  <c r="V862" i="2" s="1"/>
  <c r="F860" i="6"/>
  <c r="E852" i="6"/>
  <c r="F852" i="6"/>
  <c r="A847" i="10"/>
  <c r="A847" i="2"/>
  <c r="A847" i="9"/>
  <c r="A847" i="8"/>
  <c r="H842" i="6"/>
  <c r="P839" i="6"/>
  <c r="P839" i="9" s="1"/>
  <c r="K839" i="6"/>
  <c r="K839" i="8" s="1"/>
  <c r="R836" i="6"/>
  <c r="G835" i="6"/>
  <c r="R828" i="6"/>
  <c r="G827" i="6"/>
  <c r="C827" i="6"/>
  <c r="H826" i="6"/>
  <c r="J826" i="6" s="1"/>
  <c r="V825" i="9"/>
  <c r="V825" i="8"/>
  <c r="U822" i="10"/>
  <c r="W822" i="10" s="1"/>
  <c r="T822" i="10"/>
  <c r="V822" i="10" s="1"/>
  <c r="U822" i="2"/>
  <c r="T822" i="2"/>
  <c r="V822" i="2" s="1"/>
  <c r="G819" i="6"/>
  <c r="I817" i="6"/>
  <c r="I813" i="6"/>
  <c r="E812" i="6"/>
  <c r="G811" i="6"/>
  <c r="I809" i="6"/>
  <c r="T806" i="10"/>
  <c r="V806" i="10" s="1"/>
  <c r="U806" i="10"/>
  <c r="W806" i="10" s="1"/>
  <c r="U806" i="2"/>
  <c r="T806" i="2"/>
  <c r="V806" i="2" s="1"/>
  <c r="E803" i="6"/>
  <c r="C803" i="6"/>
  <c r="V801" i="8"/>
  <c r="V801" i="9"/>
  <c r="F800" i="6"/>
  <c r="G797" i="6"/>
  <c r="G795" i="6"/>
  <c r="V793" i="9"/>
  <c r="V793" i="8"/>
  <c r="A791" i="10"/>
  <c r="A791" i="2"/>
  <c r="A791" i="9"/>
  <c r="A791" i="8"/>
  <c r="T790" i="10"/>
  <c r="V790" i="10" s="1"/>
  <c r="U790" i="10"/>
  <c r="W790" i="10" s="1"/>
  <c r="T790" i="2"/>
  <c r="V790" i="2" s="1"/>
  <c r="U790" i="2"/>
  <c r="J787" i="6"/>
  <c r="C787" i="6"/>
  <c r="E787" i="6"/>
  <c r="V785" i="8"/>
  <c r="V785" i="9"/>
  <c r="E784" i="6"/>
  <c r="A783" i="10"/>
  <c r="A783" i="2"/>
  <c r="A783" i="9"/>
  <c r="A783" i="8"/>
  <c r="U782" i="10"/>
  <c r="W782" i="10" s="1"/>
  <c r="T782" i="10"/>
  <c r="V782" i="10" s="1"/>
  <c r="T782" i="2"/>
  <c r="V782" i="2" s="1"/>
  <c r="U782" i="2"/>
  <c r="C779" i="6"/>
  <c r="G779" i="6"/>
  <c r="V777" i="9"/>
  <c r="V777" i="8"/>
  <c r="G771" i="6"/>
  <c r="I769" i="6"/>
  <c r="P767" i="6"/>
  <c r="P767" i="9" s="1"/>
  <c r="K767" i="6"/>
  <c r="K767" i="8" s="1"/>
  <c r="E764" i="6"/>
  <c r="H762" i="6"/>
  <c r="J762" i="6" s="1"/>
  <c r="T758" i="10"/>
  <c r="V758" i="10" s="1"/>
  <c r="U758" i="10"/>
  <c r="W758" i="10" s="1"/>
  <c r="T758" i="2"/>
  <c r="V758" i="2" s="1"/>
  <c r="U758" i="2"/>
  <c r="R756" i="6"/>
  <c r="K751" i="6"/>
  <c r="K751" i="8" s="1"/>
  <c r="P751" i="6"/>
  <c r="P751" i="9" s="1"/>
  <c r="R748" i="6"/>
  <c r="I745" i="6"/>
  <c r="M738" i="6"/>
  <c r="M738" i="8" s="1"/>
  <c r="G738" i="10"/>
  <c r="G738" i="2"/>
  <c r="G738" i="9"/>
  <c r="G738" i="8"/>
  <c r="G736" i="6"/>
  <c r="A735" i="10"/>
  <c r="A735" i="2"/>
  <c r="A735" i="9"/>
  <c r="A735" i="8"/>
  <c r="T734" i="10"/>
  <c r="V734" i="10" s="1"/>
  <c r="U734" i="10"/>
  <c r="W734" i="10" s="1"/>
  <c r="T734" i="2"/>
  <c r="V734" i="2" s="1"/>
  <c r="U734" i="2"/>
  <c r="E732" i="6"/>
  <c r="C731" i="6"/>
  <c r="G731" i="6"/>
  <c r="A727" i="10"/>
  <c r="A727" i="2"/>
  <c r="A727" i="9"/>
  <c r="A727" i="8"/>
  <c r="J723" i="6"/>
  <c r="E720" i="6"/>
  <c r="A719" i="10"/>
  <c r="A719" i="2"/>
  <c r="A719" i="9"/>
  <c r="A719" i="8"/>
  <c r="H714" i="6"/>
  <c r="J714" i="6" s="1"/>
  <c r="G707" i="6"/>
  <c r="C707" i="6"/>
  <c r="V705" i="9"/>
  <c r="V705" i="8"/>
  <c r="F704" i="6"/>
  <c r="A703" i="10"/>
  <c r="A703" i="2"/>
  <c r="A703" i="9"/>
  <c r="A703" i="8"/>
  <c r="T702" i="10"/>
  <c r="V702" i="10" s="1"/>
  <c r="U702" i="10"/>
  <c r="W702" i="10" s="1"/>
  <c r="T702" i="2"/>
  <c r="V702" i="2" s="1"/>
  <c r="U702" i="2"/>
  <c r="G699" i="6"/>
  <c r="I696" i="6"/>
  <c r="G691" i="6"/>
  <c r="V689" i="9"/>
  <c r="V689" i="8"/>
  <c r="A687" i="10"/>
  <c r="A687" i="2"/>
  <c r="A687" i="9"/>
  <c r="A687" i="8"/>
  <c r="U686" i="10"/>
  <c r="W686" i="10" s="1"/>
  <c r="Y686" i="10" s="1"/>
  <c r="T686" i="10"/>
  <c r="V686" i="10" s="1"/>
  <c r="T686" i="2"/>
  <c r="V686" i="2" s="1"/>
  <c r="U686" i="2"/>
  <c r="E684" i="6"/>
  <c r="P679" i="6"/>
  <c r="P679" i="9" s="1"/>
  <c r="K679" i="6"/>
  <c r="K679" i="8" s="1"/>
  <c r="U678" i="10"/>
  <c r="W678" i="10" s="1"/>
  <c r="T678" i="10"/>
  <c r="V678" i="10" s="1"/>
  <c r="T678" i="2"/>
  <c r="V678" i="2" s="1"/>
  <c r="U678" i="2"/>
  <c r="R676" i="6"/>
  <c r="E676" i="6"/>
  <c r="F676" i="6"/>
  <c r="C675" i="6"/>
  <c r="E675" i="6"/>
  <c r="A671" i="10"/>
  <c r="A671" i="2"/>
  <c r="A671" i="9"/>
  <c r="A671" i="8"/>
  <c r="C667" i="6"/>
  <c r="I665" i="6"/>
  <c r="T662" i="10"/>
  <c r="V662" i="10" s="1"/>
  <c r="U662" i="10"/>
  <c r="W662" i="10" s="1"/>
  <c r="T662" i="2"/>
  <c r="V662" i="2" s="1"/>
  <c r="U662" i="2"/>
  <c r="V657" i="9"/>
  <c r="V657" i="8"/>
  <c r="I653" i="6"/>
  <c r="R652" i="6"/>
  <c r="E652" i="6"/>
  <c r="J651" i="6"/>
  <c r="C651" i="6"/>
  <c r="G651" i="6"/>
  <c r="T646" i="10"/>
  <c r="V646" i="10" s="1"/>
  <c r="U646" i="10"/>
  <c r="W646" i="10" s="1"/>
  <c r="U646" i="2"/>
  <c r="T646" i="2"/>
  <c r="V646" i="2" s="1"/>
  <c r="R644" i="6"/>
  <c r="H642" i="6"/>
  <c r="R636" i="6"/>
  <c r="E636" i="6"/>
  <c r="F636" i="6"/>
  <c r="T630" i="10"/>
  <c r="V630" i="10" s="1"/>
  <c r="U630" i="10"/>
  <c r="W630" i="10" s="1"/>
  <c r="U630" i="2"/>
  <c r="T630" i="2"/>
  <c r="V630" i="2" s="1"/>
  <c r="E628" i="6"/>
  <c r="F628" i="6"/>
  <c r="H626" i="6"/>
  <c r="R620" i="6"/>
  <c r="C619" i="6"/>
  <c r="G619" i="6"/>
  <c r="I617" i="6"/>
  <c r="K615" i="6"/>
  <c r="K615" i="8" s="1"/>
  <c r="P615" i="6"/>
  <c r="P615" i="9" s="1"/>
  <c r="R612" i="6"/>
  <c r="G611" i="6"/>
  <c r="C611" i="6"/>
  <c r="V609" i="9"/>
  <c r="V609" i="8"/>
  <c r="G608" i="6"/>
  <c r="G603" i="6"/>
  <c r="C603" i="6"/>
  <c r="H594" i="6"/>
  <c r="I585" i="6"/>
  <c r="P583" i="6"/>
  <c r="P583" i="9" s="1"/>
  <c r="K583" i="6"/>
  <c r="K583" i="8" s="1"/>
  <c r="T582" i="10"/>
  <c r="V582" i="10" s="1"/>
  <c r="U582" i="10"/>
  <c r="W582" i="10" s="1"/>
  <c r="U582" i="2"/>
  <c r="T582" i="2"/>
  <c r="V582" i="2" s="1"/>
  <c r="E580" i="6"/>
  <c r="H578" i="6"/>
  <c r="R572" i="6"/>
  <c r="V569" i="9"/>
  <c r="V569" i="8"/>
  <c r="E560" i="6"/>
  <c r="A559" i="10"/>
  <c r="A559" i="2"/>
  <c r="A559" i="9"/>
  <c r="A559" i="8"/>
  <c r="G555" i="6"/>
  <c r="V553" i="9"/>
  <c r="V553" i="8"/>
  <c r="J547" i="6"/>
  <c r="I545" i="6"/>
  <c r="M538" i="6"/>
  <c r="M538" i="8" s="1"/>
  <c r="V537" i="9"/>
  <c r="V537" i="8"/>
  <c r="T534" i="10"/>
  <c r="V534" i="10" s="1"/>
  <c r="U534" i="10"/>
  <c r="W534" i="10" s="1"/>
  <c r="U534" i="2"/>
  <c r="T534" i="2"/>
  <c r="V534" i="2" s="1"/>
  <c r="R532" i="6"/>
  <c r="E532" i="6"/>
  <c r="F532" i="6"/>
  <c r="H530" i="6"/>
  <c r="U526" i="10"/>
  <c r="W526" i="10" s="1"/>
  <c r="T526" i="10"/>
  <c r="V526" i="10" s="1"/>
  <c r="T526" i="2"/>
  <c r="V526" i="2" s="1"/>
  <c r="U526" i="2"/>
  <c r="F524" i="6"/>
  <c r="E524" i="6"/>
  <c r="I521" i="6"/>
  <c r="G515" i="6"/>
  <c r="V513" i="9"/>
  <c r="V513" i="8"/>
  <c r="T510" i="10"/>
  <c r="V510" i="10" s="1"/>
  <c r="U510" i="10"/>
  <c r="W510" i="10" s="1"/>
  <c r="U510" i="2"/>
  <c r="T510" i="2"/>
  <c r="V510" i="2" s="1"/>
  <c r="F508" i="6"/>
  <c r="H505" i="6"/>
  <c r="R500" i="6"/>
  <c r="E500" i="6"/>
  <c r="F500" i="6"/>
  <c r="G499" i="6"/>
  <c r="V497" i="9"/>
  <c r="V497" i="8"/>
  <c r="R497" i="6"/>
  <c r="I497" i="6"/>
  <c r="P495" i="6"/>
  <c r="P495" i="9" s="1"/>
  <c r="K495" i="6"/>
  <c r="K495" i="8" s="1"/>
  <c r="T494" i="10"/>
  <c r="V494" i="10" s="1"/>
  <c r="U494" i="10"/>
  <c r="W494" i="10" s="1"/>
  <c r="T494" i="2"/>
  <c r="V494" i="2" s="1"/>
  <c r="U494" i="2"/>
  <c r="R492" i="6"/>
  <c r="E492" i="6"/>
  <c r="F492" i="6"/>
  <c r="G491" i="6"/>
  <c r="V489" i="9"/>
  <c r="V489" i="8"/>
  <c r="U486" i="10"/>
  <c r="W486" i="10" s="1"/>
  <c r="T486" i="10"/>
  <c r="V486" i="10" s="1"/>
  <c r="T486" i="2"/>
  <c r="V486" i="2" s="1"/>
  <c r="U486" i="2"/>
  <c r="F484" i="6"/>
  <c r="G483" i="6"/>
  <c r="C483" i="6"/>
  <c r="H481" i="6"/>
  <c r="J481" i="6" s="1"/>
  <c r="P479" i="6"/>
  <c r="P479" i="9" s="1"/>
  <c r="K479" i="6"/>
  <c r="K479" i="8" s="1"/>
  <c r="T478" i="10"/>
  <c r="V478" i="10" s="1"/>
  <c r="U478" i="10"/>
  <c r="W478" i="10" s="1"/>
  <c r="U478" i="2"/>
  <c r="T478" i="2"/>
  <c r="V478" i="2" s="1"/>
  <c r="E993" i="6"/>
  <c r="C992" i="6"/>
  <c r="G984" i="6"/>
  <c r="H983" i="6"/>
  <c r="I982" i="6"/>
  <c r="E977" i="6"/>
  <c r="F969" i="6"/>
  <c r="H967" i="6"/>
  <c r="G960" i="6"/>
  <c r="F953" i="6"/>
  <c r="E945" i="6"/>
  <c r="C944" i="6"/>
  <c r="H943" i="6"/>
  <c r="A940" i="10"/>
  <c r="A940" i="2"/>
  <c r="A940" i="9"/>
  <c r="A940" i="8"/>
  <c r="E937" i="6"/>
  <c r="J936" i="6"/>
  <c r="C936" i="6"/>
  <c r="I934" i="6"/>
  <c r="F929" i="6"/>
  <c r="A916" i="10"/>
  <c r="A916" i="2"/>
  <c r="A916" i="9"/>
  <c r="A916" i="8"/>
  <c r="C912" i="6"/>
  <c r="H911" i="6"/>
  <c r="N911" i="6" s="1"/>
  <c r="N911" i="8" s="1"/>
  <c r="R905" i="6"/>
  <c r="G896" i="6"/>
  <c r="E998" i="6"/>
  <c r="C997" i="6"/>
  <c r="H996" i="6"/>
  <c r="R990" i="10"/>
  <c r="R990" i="2"/>
  <c r="F990" i="6"/>
  <c r="C989" i="6"/>
  <c r="H988" i="6"/>
  <c r="I987" i="6"/>
  <c r="A985" i="10"/>
  <c r="A985" i="2"/>
  <c r="A985" i="9"/>
  <c r="A985" i="8"/>
  <c r="G981" i="6"/>
  <c r="H980" i="6"/>
  <c r="J980" i="6" s="1"/>
  <c r="I979" i="6"/>
  <c r="R974" i="10"/>
  <c r="R974" i="2"/>
  <c r="R974" i="9"/>
  <c r="R974" i="8"/>
  <c r="F974" i="6"/>
  <c r="G973" i="6"/>
  <c r="I971" i="6"/>
  <c r="F966" i="6"/>
  <c r="C965" i="6"/>
  <c r="H964" i="6"/>
  <c r="E958" i="6"/>
  <c r="G957" i="6"/>
  <c r="G949" i="6"/>
  <c r="I947" i="6"/>
  <c r="A945" i="10"/>
  <c r="A945" i="2"/>
  <c r="A945" i="9"/>
  <c r="A945" i="8"/>
  <c r="E942" i="6"/>
  <c r="C941" i="6"/>
  <c r="H940" i="6"/>
  <c r="J940" i="6" s="1"/>
  <c r="A937" i="10"/>
  <c r="A937" i="2"/>
  <c r="A937" i="9"/>
  <c r="A937" i="8"/>
  <c r="G933" i="6"/>
  <c r="H932" i="6"/>
  <c r="J932" i="6" s="1"/>
  <c r="R926" i="10"/>
  <c r="R926" i="2"/>
  <c r="R926" i="9"/>
  <c r="R926" i="8"/>
  <c r="F926" i="6"/>
  <c r="G925" i="6"/>
  <c r="I923" i="6"/>
  <c r="A921" i="10"/>
  <c r="A921" i="9"/>
  <c r="A921" i="2"/>
  <c r="A921" i="8"/>
  <c r="G917" i="6"/>
  <c r="I915" i="6"/>
  <c r="R910" i="9"/>
  <c r="E910" i="6"/>
  <c r="C909" i="6"/>
  <c r="H908" i="6"/>
  <c r="R902" i="10"/>
  <c r="R902" i="2"/>
  <c r="R902" i="9"/>
  <c r="R902" i="8"/>
  <c r="F902" i="6"/>
  <c r="G901" i="6"/>
  <c r="I899" i="6"/>
  <c r="A897" i="10"/>
  <c r="A897" i="2"/>
  <c r="A897" i="9"/>
  <c r="A897" i="8"/>
  <c r="R894" i="10"/>
  <c r="R894" i="2"/>
  <c r="R894" i="9"/>
  <c r="G893" i="6"/>
  <c r="A889" i="10"/>
  <c r="A889" i="2"/>
  <c r="A889" i="9"/>
  <c r="A889" i="8"/>
  <c r="E886" i="6"/>
  <c r="I883" i="6"/>
  <c r="R878" i="10"/>
  <c r="R878" i="2"/>
  <c r="R878" i="9"/>
  <c r="R878" i="8"/>
  <c r="E878" i="6"/>
  <c r="C877" i="6"/>
  <c r="H876" i="6"/>
  <c r="I875" i="6"/>
  <c r="A873" i="2"/>
  <c r="A873" i="10"/>
  <c r="A873" i="9"/>
  <c r="A873" i="8"/>
  <c r="R870" i="10"/>
  <c r="R870" i="2"/>
  <c r="R870" i="9"/>
  <c r="G869" i="6"/>
  <c r="I867" i="6"/>
  <c r="A865" i="10"/>
  <c r="A865" i="2"/>
  <c r="A865" i="9"/>
  <c r="A865" i="8"/>
  <c r="E862" i="6"/>
  <c r="C861" i="6"/>
  <c r="H860" i="6"/>
  <c r="A857" i="10"/>
  <c r="A857" i="2"/>
  <c r="A857" i="9"/>
  <c r="A857" i="8"/>
  <c r="G853" i="6"/>
  <c r="I851" i="6"/>
  <c r="A849" i="10"/>
  <c r="A849" i="2"/>
  <c r="A849" i="9"/>
  <c r="A849" i="8"/>
  <c r="E846" i="6"/>
  <c r="G845" i="6"/>
  <c r="F838" i="6"/>
  <c r="G837" i="6"/>
  <c r="I835" i="6"/>
  <c r="A833" i="10"/>
  <c r="A833" i="2"/>
  <c r="A833" i="9"/>
  <c r="A833" i="8"/>
  <c r="E830" i="6"/>
  <c r="G829" i="6"/>
  <c r="H828" i="6"/>
  <c r="R822" i="10"/>
  <c r="R822" i="9"/>
  <c r="F822" i="6"/>
  <c r="C821" i="6"/>
  <c r="H820" i="6"/>
  <c r="J820" i="6" s="1"/>
  <c r="I819" i="6"/>
  <c r="R814" i="9"/>
  <c r="F814" i="6"/>
  <c r="G813" i="6"/>
  <c r="A809" i="10"/>
  <c r="A809" i="2"/>
  <c r="A809" i="9"/>
  <c r="A809" i="8"/>
  <c r="E806" i="6"/>
  <c r="G805" i="6"/>
  <c r="I803" i="6"/>
  <c r="R798" i="10"/>
  <c r="R798" i="2"/>
  <c r="R798" i="9"/>
  <c r="R798" i="8"/>
  <c r="C797" i="6"/>
  <c r="H796" i="6"/>
  <c r="J796" i="6" s="1"/>
  <c r="I795" i="6"/>
  <c r="G789" i="6"/>
  <c r="I787" i="6"/>
  <c r="R782" i="10"/>
  <c r="R782" i="2"/>
  <c r="R782" i="9"/>
  <c r="R782" i="8"/>
  <c r="E782" i="6"/>
  <c r="G781" i="6"/>
  <c r="H780" i="6"/>
  <c r="G773" i="6"/>
  <c r="H772" i="6"/>
  <c r="I771" i="6"/>
  <c r="A769" i="10"/>
  <c r="A769" i="2"/>
  <c r="A769" i="9"/>
  <c r="A769" i="8"/>
  <c r="R766" i="10"/>
  <c r="R766" i="9"/>
  <c r="F766" i="6"/>
  <c r="G765" i="6"/>
  <c r="I763" i="6"/>
  <c r="A761" i="10"/>
  <c r="A761" i="2"/>
  <c r="A761" i="9"/>
  <c r="A761" i="8"/>
  <c r="E758" i="6"/>
  <c r="H756" i="6"/>
  <c r="R750" i="10"/>
  <c r="R750" i="2"/>
  <c r="R750" i="9"/>
  <c r="R750" i="8"/>
  <c r="F750" i="6"/>
  <c r="C749" i="6"/>
  <c r="H748" i="6"/>
  <c r="I747" i="6"/>
  <c r="R742" i="2"/>
  <c r="R742" i="9"/>
  <c r="F742" i="6"/>
  <c r="C741" i="6"/>
  <c r="H740" i="6"/>
  <c r="A737" i="10"/>
  <c r="A737" i="2"/>
  <c r="A737" i="9"/>
  <c r="A737" i="8"/>
  <c r="R734" i="10"/>
  <c r="R734" i="2"/>
  <c r="R734" i="9"/>
  <c r="R734" i="8"/>
  <c r="C733" i="6"/>
  <c r="I731" i="6"/>
  <c r="A729" i="10"/>
  <c r="A729" i="2"/>
  <c r="A729" i="9"/>
  <c r="A729" i="8"/>
  <c r="G725" i="6"/>
  <c r="I723" i="6"/>
  <c r="A721" i="10"/>
  <c r="A721" i="2"/>
  <c r="A721" i="9"/>
  <c r="A721" i="8"/>
  <c r="R718" i="10"/>
  <c r="R718" i="2"/>
  <c r="R718" i="9"/>
  <c r="R718" i="8"/>
  <c r="E718" i="6"/>
  <c r="C717" i="6"/>
  <c r="I715" i="6"/>
  <c r="E710" i="6"/>
  <c r="G709" i="6"/>
  <c r="H708" i="6"/>
  <c r="J708" i="6" s="1"/>
  <c r="R702" i="9"/>
  <c r="F702" i="6"/>
  <c r="C701" i="6"/>
  <c r="H700" i="6"/>
  <c r="F694" i="6"/>
  <c r="G693" i="6"/>
  <c r="H692" i="6"/>
  <c r="N692" i="6" s="1"/>
  <c r="N692" i="8" s="1"/>
  <c r="A689" i="10"/>
  <c r="A689" i="2"/>
  <c r="A689" i="9"/>
  <c r="A689" i="8"/>
  <c r="R686" i="10"/>
  <c r="C685" i="6"/>
  <c r="I683" i="6"/>
  <c r="A681" i="10"/>
  <c r="A681" i="2"/>
  <c r="A681" i="9"/>
  <c r="A681" i="8"/>
  <c r="G677" i="6"/>
  <c r="I675" i="6"/>
  <c r="A673" i="10"/>
  <c r="A673" i="2"/>
  <c r="A673" i="9"/>
  <c r="A673" i="8"/>
  <c r="R670" i="10"/>
  <c r="R670" i="2"/>
  <c r="R670" i="9"/>
  <c r="R670" i="8"/>
  <c r="E670" i="6"/>
  <c r="J669" i="6"/>
  <c r="C669" i="6"/>
  <c r="R662" i="10"/>
  <c r="R662" i="2"/>
  <c r="R662" i="9"/>
  <c r="R662" i="8"/>
  <c r="E662" i="6"/>
  <c r="C661" i="6"/>
  <c r="H660" i="6"/>
  <c r="A657" i="10"/>
  <c r="A657" i="2"/>
  <c r="A657" i="9"/>
  <c r="A657" i="8"/>
  <c r="R654" i="10"/>
  <c r="R654" i="2"/>
  <c r="R654" i="9"/>
  <c r="G653" i="6"/>
  <c r="I651" i="6"/>
  <c r="A649" i="10"/>
  <c r="A649" i="2"/>
  <c r="A649" i="9"/>
  <c r="G645" i="6"/>
  <c r="I643" i="6"/>
  <c r="A641" i="10"/>
  <c r="A641" i="2"/>
  <c r="A641" i="8"/>
  <c r="A641" i="9"/>
  <c r="G637" i="6"/>
  <c r="I635" i="6"/>
  <c r="A633" i="10"/>
  <c r="A633" i="2"/>
  <c r="A633" i="9"/>
  <c r="A633" i="8"/>
  <c r="E630" i="6"/>
  <c r="C629" i="6"/>
  <c r="R622" i="10"/>
  <c r="R622" i="2"/>
  <c r="R622" i="8"/>
  <c r="E622" i="6"/>
  <c r="C621" i="6"/>
  <c r="H620" i="6"/>
  <c r="R614" i="10"/>
  <c r="R614" i="2"/>
  <c r="R614" i="9"/>
  <c r="E614" i="6"/>
  <c r="J613" i="6"/>
  <c r="C613" i="6"/>
  <c r="H612" i="6"/>
  <c r="J612" i="6" s="1"/>
  <c r="R606" i="10"/>
  <c r="R606" i="2"/>
  <c r="R606" i="9"/>
  <c r="R606" i="8"/>
  <c r="F606" i="6"/>
  <c r="C605" i="6"/>
  <c r="H604" i="6"/>
  <c r="J604" i="6" s="1"/>
  <c r="R598" i="10"/>
  <c r="R598" i="2"/>
  <c r="R598" i="9"/>
  <c r="R598" i="8"/>
  <c r="F598" i="6"/>
  <c r="C597" i="6"/>
  <c r="H596" i="6"/>
  <c r="I595" i="6"/>
  <c r="A593" i="10"/>
  <c r="A593" i="2"/>
  <c r="A593" i="9"/>
  <c r="A593" i="8"/>
  <c r="G589" i="6"/>
  <c r="A585" i="10"/>
  <c r="A585" i="2"/>
  <c r="A585" i="9"/>
  <c r="A585" i="8"/>
  <c r="R582" i="10"/>
  <c r="R582" i="2"/>
  <c r="R582" i="9"/>
  <c r="R582" i="8"/>
  <c r="G581" i="6"/>
  <c r="I579" i="6"/>
  <c r="A577" i="10"/>
  <c r="A577" i="2"/>
  <c r="A577" i="9"/>
  <c r="A577" i="8"/>
  <c r="G573" i="6"/>
  <c r="I571" i="6"/>
  <c r="R566" i="10"/>
  <c r="R566" i="2"/>
  <c r="R566" i="9"/>
  <c r="F566" i="6"/>
  <c r="C565" i="6"/>
  <c r="H564" i="6"/>
  <c r="I563" i="6"/>
  <c r="R558" i="10"/>
  <c r="R558" i="2"/>
  <c r="R558" i="8"/>
  <c r="G557" i="6"/>
  <c r="I555" i="6"/>
  <c r="A553" i="10"/>
  <c r="A553" i="2"/>
  <c r="A553" i="9"/>
  <c r="A553" i="8"/>
  <c r="G549" i="6"/>
  <c r="R542" i="10"/>
  <c r="R542" i="2"/>
  <c r="R542" i="9"/>
  <c r="R542" i="8"/>
  <c r="E542" i="6"/>
  <c r="C541" i="6"/>
  <c r="H540" i="6"/>
  <c r="A537" i="10"/>
  <c r="A537" i="2"/>
  <c r="A537" i="9"/>
  <c r="A537" i="8"/>
  <c r="G533" i="6"/>
  <c r="I531" i="6"/>
  <c r="A529" i="10"/>
  <c r="A529" i="2"/>
  <c r="A529" i="9"/>
  <c r="A529" i="8"/>
  <c r="E526" i="6"/>
  <c r="G525" i="6"/>
  <c r="H524" i="6"/>
  <c r="R518" i="10"/>
  <c r="F518" i="6"/>
  <c r="C517" i="6"/>
  <c r="H516" i="6"/>
  <c r="J516" i="6" s="1"/>
  <c r="I515" i="6"/>
  <c r="A513" i="10"/>
  <c r="A513" i="2"/>
  <c r="A513" i="8"/>
  <c r="A513" i="9"/>
  <c r="E510" i="6"/>
  <c r="H508" i="6"/>
  <c r="J508" i="6" s="1"/>
  <c r="I507" i="6"/>
  <c r="J501" i="6"/>
  <c r="A497" i="10"/>
  <c r="A497" i="2"/>
  <c r="A497" i="9"/>
  <c r="A497" i="8"/>
  <c r="H492" i="6"/>
  <c r="N492" i="6" s="1"/>
  <c r="N492" i="8" s="1"/>
  <c r="I491" i="6"/>
  <c r="A489" i="10"/>
  <c r="A489" i="2"/>
  <c r="A489" i="9"/>
  <c r="A489" i="8"/>
  <c r="G485" i="6"/>
  <c r="C477" i="6"/>
  <c r="R470" i="10"/>
  <c r="R470" i="2"/>
  <c r="R470" i="9"/>
  <c r="R470" i="8"/>
  <c r="H468" i="6"/>
  <c r="J468" i="6" s="1"/>
  <c r="A465" i="10"/>
  <c r="A465" i="2"/>
  <c r="A465" i="9"/>
  <c r="A465" i="8"/>
  <c r="H460" i="6"/>
  <c r="I459" i="6"/>
  <c r="P997" i="6"/>
  <c r="P997" i="9" s="1"/>
  <c r="G992" i="6"/>
  <c r="E991" i="6"/>
  <c r="R985" i="6"/>
  <c r="C978" i="6"/>
  <c r="H975" i="6"/>
  <c r="J975" i="6" s="1"/>
  <c r="C974" i="6"/>
  <c r="E970" i="6"/>
  <c r="C969" i="6"/>
  <c r="E961" i="6"/>
  <c r="P954" i="6"/>
  <c r="P954" i="9" s="1"/>
  <c r="G944" i="6"/>
  <c r="C929" i="6"/>
  <c r="P927" i="6"/>
  <c r="P927" i="9" s="1"/>
  <c r="K922" i="6"/>
  <c r="K922" i="8" s="1"/>
  <c r="K919" i="6"/>
  <c r="K919" i="8" s="1"/>
  <c r="G918" i="6"/>
  <c r="G915" i="6"/>
  <c r="I912" i="6"/>
  <c r="C911" i="6"/>
  <c r="P906" i="6"/>
  <c r="P906" i="9" s="1"/>
  <c r="H897" i="6"/>
  <c r="C887" i="6"/>
  <c r="P885" i="6"/>
  <c r="P885" i="9" s="1"/>
  <c r="I884" i="6"/>
  <c r="G880" i="6"/>
  <c r="C866" i="6"/>
  <c r="K863" i="6"/>
  <c r="K863" i="8" s="1"/>
  <c r="G862" i="6"/>
  <c r="I859" i="6"/>
  <c r="F858" i="6"/>
  <c r="G854" i="6"/>
  <c r="P845" i="6"/>
  <c r="P845" i="9" s="1"/>
  <c r="I844" i="6"/>
  <c r="K837" i="6"/>
  <c r="K837" i="8" s="1"/>
  <c r="E832" i="6"/>
  <c r="E828" i="6"/>
  <c r="A827" i="10"/>
  <c r="A827" i="2"/>
  <c r="A827" i="9"/>
  <c r="A827" i="8"/>
  <c r="F823" i="6"/>
  <c r="E814" i="6"/>
  <c r="E809" i="6"/>
  <c r="I806" i="6"/>
  <c r="C802" i="6"/>
  <c r="F799" i="6"/>
  <c r="E795" i="6"/>
  <c r="G787" i="6"/>
  <c r="G784" i="6"/>
  <c r="A780" i="10"/>
  <c r="A780" i="2"/>
  <c r="A780" i="9"/>
  <c r="A780" i="8"/>
  <c r="E777" i="6"/>
  <c r="K773" i="6"/>
  <c r="K773" i="8" s="1"/>
  <c r="F772" i="6"/>
  <c r="C771" i="6"/>
  <c r="E768" i="6"/>
  <c r="G761" i="6"/>
  <c r="P754" i="6"/>
  <c r="P754" i="9" s="1"/>
  <c r="F748" i="6"/>
  <c r="A747" i="10"/>
  <c r="A747" i="2"/>
  <c r="A747" i="9"/>
  <c r="A747" i="8"/>
  <c r="E745" i="6"/>
  <c r="E737" i="6"/>
  <c r="H735" i="6"/>
  <c r="J735" i="6" s="1"/>
  <c r="C734" i="6"/>
  <c r="E731" i="6"/>
  <c r="F722" i="6"/>
  <c r="E719" i="6"/>
  <c r="A716" i="10"/>
  <c r="A716" i="2"/>
  <c r="A716" i="8"/>
  <c r="A716" i="9"/>
  <c r="I713" i="6"/>
  <c r="A708" i="10"/>
  <c r="A708" i="2"/>
  <c r="A708" i="9"/>
  <c r="A708" i="8"/>
  <c r="P706" i="6"/>
  <c r="P706" i="9" s="1"/>
  <c r="G704" i="6"/>
  <c r="I701" i="6"/>
  <c r="A699" i="10"/>
  <c r="A699" i="2"/>
  <c r="A699" i="9"/>
  <c r="F692" i="6"/>
  <c r="G689" i="6"/>
  <c r="P687" i="6"/>
  <c r="P687" i="9" s="1"/>
  <c r="R681" i="6"/>
  <c r="G670" i="6"/>
  <c r="E663" i="6"/>
  <c r="G655" i="2"/>
  <c r="G655" i="9"/>
  <c r="G655" i="8"/>
  <c r="F652" i="6"/>
  <c r="H649" i="6"/>
  <c r="A644" i="10"/>
  <c r="A644" i="2"/>
  <c r="A644" i="9"/>
  <c r="A644" i="8"/>
  <c r="C631" i="6"/>
  <c r="A630" i="10"/>
  <c r="A630" i="2"/>
  <c r="A630" i="9"/>
  <c r="A630" i="8"/>
  <c r="G627" i="6"/>
  <c r="C617" i="6"/>
  <c r="F610" i="6"/>
  <c r="C609" i="6"/>
  <c r="I605" i="6"/>
  <c r="C601" i="6"/>
  <c r="P599" i="6"/>
  <c r="P599" i="9" s="1"/>
  <c r="K591" i="6"/>
  <c r="K591" i="8" s="1"/>
  <c r="I588" i="6"/>
  <c r="G585" i="6"/>
  <c r="I569" i="6"/>
  <c r="P567" i="6"/>
  <c r="P567" i="9" s="1"/>
  <c r="F562" i="6"/>
  <c r="R560" i="10"/>
  <c r="R560" i="2"/>
  <c r="R560" i="9"/>
  <c r="R560" i="8"/>
  <c r="G547" i="6"/>
  <c r="C535" i="6"/>
  <c r="E531" i="6"/>
  <c r="R529" i="6"/>
  <c r="C527" i="6"/>
  <c r="F522" i="6"/>
  <c r="A518" i="10"/>
  <c r="A518" i="2"/>
  <c r="A518" i="9"/>
  <c r="A518" i="8"/>
  <c r="I510" i="6"/>
  <c r="E506" i="6"/>
  <c r="R504" i="10"/>
  <c r="R504" i="2"/>
  <c r="K503" i="6"/>
  <c r="K503" i="8" s="1"/>
  <c r="R494" i="10"/>
  <c r="R494" i="2"/>
  <c r="R494" i="9"/>
  <c r="R494" i="8"/>
  <c r="E484" i="6"/>
  <c r="P474" i="6"/>
  <c r="P474" i="9" s="1"/>
  <c r="E462" i="6"/>
  <c r="A933" i="8"/>
  <c r="V900" i="8"/>
  <c r="V791" i="8"/>
  <c r="A740" i="8"/>
  <c r="V687" i="8"/>
  <c r="V495" i="8"/>
  <c r="Y495" i="8" s="1"/>
  <c r="A471" i="8"/>
  <c r="A852" i="9"/>
  <c r="H986" i="6"/>
  <c r="F980" i="6"/>
  <c r="E980" i="6"/>
  <c r="H977" i="6"/>
  <c r="R972" i="6"/>
  <c r="F968" i="6"/>
  <c r="G962" i="10"/>
  <c r="G962" i="2"/>
  <c r="G962" i="9"/>
  <c r="G962" i="8"/>
  <c r="M962" i="6"/>
  <c r="M962" i="8" s="1"/>
  <c r="A959" i="10"/>
  <c r="A959" i="2"/>
  <c r="A959" i="9"/>
  <c r="A959" i="8"/>
  <c r="H946" i="6"/>
  <c r="E944" i="6"/>
  <c r="F932" i="6"/>
  <c r="E932" i="6"/>
  <c r="G928" i="6"/>
  <c r="A927" i="10"/>
  <c r="A927" i="2"/>
  <c r="A927" i="9"/>
  <c r="A927" i="8"/>
  <c r="G923" i="6"/>
  <c r="V921" i="9"/>
  <c r="V921" i="8"/>
  <c r="E916" i="6"/>
  <c r="F916" i="6"/>
  <c r="U910" i="10"/>
  <c r="W910" i="10" s="1"/>
  <c r="T910" i="10"/>
  <c r="V910" i="10" s="1"/>
  <c r="T910" i="2"/>
  <c r="V910" i="2" s="1"/>
  <c r="U910" i="2"/>
  <c r="F908" i="6"/>
  <c r="V905" i="9"/>
  <c r="V905" i="8"/>
  <c r="A903" i="10"/>
  <c r="A903" i="2"/>
  <c r="A903" i="9"/>
  <c r="V897" i="9"/>
  <c r="V897" i="8"/>
  <c r="A895" i="10"/>
  <c r="A895" i="2"/>
  <c r="A895" i="9"/>
  <c r="A895" i="8"/>
  <c r="E892" i="6"/>
  <c r="F892" i="6"/>
  <c r="H890" i="6"/>
  <c r="E888" i="6"/>
  <c r="R884" i="6"/>
  <c r="C883" i="6"/>
  <c r="H881" i="6"/>
  <c r="A879" i="10"/>
  <c r="A879" i="2"/>
  <c r="A879" i="9"/>
  <c r="R876" i="6"/>
  <c r="I872" i="6"/>
  <c r="A871" i="10"/>
  <c r="A871" i="2"/>
  <c r="A871" i="9"/>
  <c r="A871" i="8"/>
  <c r="F868" i="6"/>
  <c r="E868" i="6"/>
  <c r="T854" i="10"/>
  <c r="V854" i="10" s="1"/>
  <c r="U854" i="10"/>
  <c r="W854" i="10" s="1"/>
  <c r="T854" i="2"/>
  <c r="V854" i="2" s="1"/>
  <c r="U854" i="2"/>
  <c r="J667" i="6"/>
  <c r="I1000" i="6"/>
  <c r="A998" i="10"/>
  <c r="A998" i="2"/>
  <c r="A998" i="9"/>
  <c r="A998" i="8"/>
  <c r="R995" i="10"/>
  <c r="R995" i="2"/>
  <c r="R995" i="9"/>
  <c r="R995" i="8"/>
  <c r="F995" i="6"/>
  <c r="G994" i="6"/>
  <c r="I992" i="6"/>
  <c r="R987" i="10"/>
  <c r="R987" i="2"/>
  <c r="R987" i="9"/>
  <c r="R987" i="8"/>
  <c r="G986" i="6"/>
  <c r="H985" i="6"/>
  <c r="J985" i="6" s="1"/>
  <c r="I984" i="6"/>
  <c r="A982" i="10"/>
  <c r="A982" i="2"/>
  <c r="A982" i="9"/>
  <c r="A982" i="8"/>
  <c r="G978" i="6"/>
  <c r="G970" i="6"/>
  <c r="H969" i="6"/>
  <c r="J969" i="6" s="1"/>
  <c r="R963" i="2"/>
  <c r="R963" i="9"/>
  <c r="F963" i="6"/>
  <c r="C962" i="6"/>
  <c r="H961" i="6"/>
  <c r="A958" i="10"/>
  <c r="A958" i="2"/>
  <c r="A958" i="9"/>
  <c r="A958" i="8"/>
  <c r="E955" i="6"/>
  <c r="C954" i="6"/>
  <c r="H953" i="6"/>
  <c r="N953" i="6" s="1"/>
  <c r="N953" i="8" s="1"/>
  <c r="A950" i="10"/>
  <c r="A950" i="2"/>
  <c r="A950" i="8"/>
  <c r="A950" i="9"/>
  <c r="G946" i="6"/>
  <c r="I944" i="6"/>
  <c r="A942" i="10"/>
  <c r="A942" i="2"/>
  <c r="A942" i="9"/>
  <c r="A942" i="8"/>
  <c r="R939" i="10"/>
  <c r="R939" i="2"/>
  <c r="R939" i="9"/>
  <c r="R939" i="8"/>
  <c r="F939" i="6"/>
  <c r="C938" i="6"/>
  <c r="I936" i="6"/>
  <c r="A934" i="10"/>
  <c r="A934" i="2"/>
  <c r="A934" i="9"/>
  <c r="A934" i="8"/>
  <c r="E931" i="6"/>
  <c r="H929" i="6"/>
  <c r="J929" i="6" s="1"/>
  <c r="F923" i="6"/>
  <c r="C922" i="6"/>
  <c r="I920" i="6"/>
  <c r="A918" i="10"/>
  <c r="A918" i="2"/>
  <c r="A918" i="9"/>
  <c r="A918" i="8"/>
  <c r="G914" i="6"/>
  <c r="A910" i="10"/>
  <c r="A910" i="2"/>
  <c r="A910" i="9"/>
  <c r="A910" i="8"/>
  <c r="E907" i="6"/>
  <c r="C906" i="6"/>
  <c r="H905" i="6"/>
  <c r="J905" i="6" s="1"/>
  <c r="F899" i="6"/>
  <c r="C898" i="6"/>
  <c r="I896" i="6"/>
  <c r="A894" i="10"/>
  <c r="A894" i="2"/>
  <c r="A894" i="9"/>
  <c r="A894" i="8"/>
  <c r="E891" i="6"/>
  <c r="I888" i="6"/>
  <c r="A886" i="10"/>
  <c r="A886" i="2"/>
  <c r="A886" i="9"/>
  <c r="J882" i="6"/>
  <c r="G882" i="6"/>
  <c r="I880" i="6"/>
  <c r="R875" i="10"/>
  <c r="R875" i="2"/>
  <c r="R875" i="9"/>
  <c r="R875" i="8"/>
  <c r="F875" i="6"/>
  <c r="C874" i="6"/>
  <c r="H873" i="6"/>
  <c r="A870" i="10"/>
  <c r="A870" i="2"/>
  <c r="A870" i="9"/>
  <c r="A870" i="8"/>
  <c r="R867" i="2"/>
  <c r="G866" i="6"/>
  <c r="I864" i="6"/>
  <c r="A862" i="10"/>
  <c r="A862" i="2"/>
  <c r="A862" i="9"/>
  <c r="A862" i="8"/>
  <c r="R859" i="10"/>
  <c r="R859" i="2"/>
  <c r="R859" i="9"/>
  <c r="R859" i="8"/>
  <c r="E859" i="6"/>
  <c r="C858" i="6"/>
  <c r="H857" i="6"/>
  <c r="A854" i="10"/>
  <c r="A854" i="2"/>
  <c r="A854" i="9"/>
  <c r="A854" i="8"/>
  <c r="G850" i="6"/>
  <c r="I848" i="6"/>
  <c r="A846" i="10"/>
  <c r="A846" i="2"/>
  <c r="A846" i="9"/>
  <c r="A846" i="8"/>
  <c r="E843" i="6"/>
  <c r="C842" i="6"/>
  <c r="H841" i="6"/>
  <c r="R835" i="9"/>
  <c r="R835" i="8"/>
  <c r="G834" i="6"/>
  <c r="I832" i="6"/>
  <c r="A830" i="10"/>
  <c r="A830" i="2"/>
  <c r="A830" i="9"/>
  <c r="A830" i="8"/>
  <c r="R827" i="10"/>
  <c r="R827" i="2"/>
  <c r="R827" i="9"/>
  <c r="R827" i="8"/>
  <c r="E827" i="6"/>
  <c r="H825" i="6"/>
  <c r="R819" i="10"/>
  <c r="R819" i="2"/>
  <c r="R819" i="9"/>
  <c r="R819" i="8"/>
  <c r="F819" i="6"/>
  <c r="C818" i="6"/>
  <c r="H817" i="6"/>
  <c r="F811" i="6"/>
  <c r="G810" i="6"/>
  <c r="H809" i="6"/>
  <c r="A806" i="10"/>
  <c r="A806" i="2"/>
  <c r="A806" i="9"/>
  <c r="A806" i="8"/>
  <c r="G802" i="6"/>
  <c r="A798" i="10"/>
  <c r="A798" i="2"/>
  <c r="A798" i="9"/>
  <c r="A798" i="8"/>
  <c r="F795" i="6"/>
  <c r="C794" i="6"/>
  <c r="H793" i="6"/>
  <c r="J793" i="6" s="1"/>
  <c r="A790" i="10"/>
  <c r="A790" i="2"/>
  <c r="A790" i="8"/>
  <c r="A790" i="9"/>
  <c r="C786" i="6"/>
  <c r="I784" i="6"/>
  <c r="A782" i="10"/>
  <c r="A782" i="2"/>
  <c r="A782" i="9"/>
  <c r="A782" i="8"/>
  <c r="E779" i="6"/>
  <c r="H777" i="6"/>
  <c r="J777" i="6" s="1"/>
  <c r="R771" i="10"/>
  <c r="R771" i="2"/>
  <c r="R771" i="8"/>
  <c r="F771" i="6"/>
  <c r="C770" i="6"/>
  <c r="H769" i="6"/>
  <c r="I768" i="6"/>
  <c r="G762" i="6"/>
  <c r="I760" i="6"/>
  <c r="R755" i="10"/>
  <c r="R755" i="2"/>
  <c r="R755" i="9"/>
  <c r="R755" i="8"/>
  <c r="E755" i="6"/>
  <c r="C754" i="6"/>
  <c r="H753" i="6"/>
  <c r="R747" i="10"/>
  <c r="R747" i="2"/>
  <c r="R747" i="9"/>
  <c r="R747" i="8"/>
  <c r="F747" i="6"/>
  <c r="C746" i="6"/>
  <c r="H745" i="6"/>
  <c r="R739" i="2"/>
  <c r="R739" i="9"/>
  <c r="R739" i="8"/>
  <c r="F739" i="6"/>
  <c r="C738" i="6"/>
  <c r="H737" i="6"/>
  <c r="R731" i="10"/>
  <c r="R731" i="2"/>
  <c r="R731" i="9"/>
  <c r="R731" i="8"/>
  <c r="C730" i="6"/>
  <c r="I728" i="6"/>
  <c r="A726" i="10"/>
  <c r="A726" i="2"/>
  <c r="A726" i="9"/>
  <c r="A726" i="8"/>
  <c r="G722" i="6"/>
  <c r="I720" i="6"/>
  <c r="A718" i="10"/>
  <c r="A718" i="2"/>
  <c r="A718" i="9"/>
  <c r="G714" i="6"/>
  <c r="I712" i="6"/>
  <c r="A710" i="10"/>
  <c r="A710" i="2"/>
  <c r="A710" i="9"/>
  <c r="A710" i="8"/>
  <c r="E707" i="6"/>
  <c r="G706" i="6"/>
  <c r="H705" i="6"/>
  <c r="J705" i="6" s="1"/>
  <c r="R699" i="10"/>
  <c r="R699" i="2"/>
  <c r="R699" i="9"/>
  <c r="R699" i="8"/>
  <c r="F699" i="6"/>
  <c r="C698" i="6"/>
  <c r="H697" i="6"/>
  <c r="R691" i="10"/>
  <c r="R691" i="2"/>
  <c r="R691" i="9"/>
  <c r="R691" i="8"/>
  <c r="F691" i="6"/>
  <c r="C690" i="6"/>
  <c r="H689" i="6"/>
  <c r="R683" i="10"/>
  <c r="R683" i="2"/>
  <c r="R683" i="9"/>
  <c r="R683" i="8"/>
  <c r="C682" i="6"/>
  <c r="I680" i="6"/>
  <c r="A678" i="10"/>
  <c r="A678" i="2"/>
  <c r="A678" i="9"/>
  <c r="A678" i="8"/>
  <c r="G674" i="6"/>
  <c r="I672" i="6"/>
  <c r="A670" i="10"/>
  <c r="A670" i="2"/>
  <c r="A670" i="8"/>
  <c r="A670" i="9"/>
  <c r="E667" i="6"/>
  <c r="C666" i="6"/>
  <c r="H665" i="6"/>
  <c r="I664" i="6"/>
  <c r="R659" i="10"/>
  <c r="R659" i="2"/>
  <c r="R659" i="9"/>
  <c r="R659" i="8"/>
  <c r="F659" i="6"/>
  <c r="C658" i="6"/>
  <c r="H657" i="6"/>
  <c r="A654" i="10"/>
  <c r="A654" i="2"/>
  <c r="A654" i="9"/>
  <c r="A654" i="8"/>
  <c r="C650" i="6"/>
  <c r="I648" i="6"/>
  <c r="G642" i="6"/>
  <c r="I640" i="6"/>
  <c r="A638" i="10"/>
  <c r="A638" i="2"/>
  <c r="A638" i="9"/>
  <c r="A638" i="8"/>
  <c r="G634" i="6"/>
  <c r="I632" i="6"/>
  <c r="E627" i="6"/>
  <c r="G626" i="6"/>
  <c r="A622" i="10"/>
  <c r="A622" i="2"/>
  <c r="A622" i="9"/>
  <c r="A622" i="8"/>
  <c r="R619" i="10"/>
  <c r="R619" i="2"/>
  <c r="R619" i="9"/>
  <c r="R619" i="8"/>
  <c r="E619" i="6"/>
  <c r="C618" i="6"/>
  <c r="H617" i="6"/>
  <c r="I616" i="6"/>
  <c r="R611" i="10"/>
  <c r="R611" i="2"/>
  <c r="R611" i="9"/>
  <c r="R611" i="8"/>
  <c r="E611" i="6"/>
  <c r="G610" i="6"/>
  <c r="H609" i="6"/>
  <c r="R603" i="10"/>
  <c r="R603" i="2"/>
  <c r="R603" i="9"/>
  <c r="R603" i="8"/>
  <c r="E603" i="6"/>
  <c r="C602" i="6"/>
  <c r="H601" i="6"/>
  <c r="N601" i="6" s="1"/>
  <c r="N601" i="8" s="1"/>
  <c r="R595" i="10"/>
  <c r="R595" i="2"/>
  <c r="R595" i="9"/>
  <c r="R595" i="8"/>
  <c r="F595" i="6"/>
  <c r="G594" i="6"/>
  <c r="I592" i="6"/>
  <c r="A590" i="10"/>
  <c r="A590" i="9"/>
  <c r="A590" i="2"/>
  <c r="A590" i="8"/>
  <c r="R587" i="10"/>
  <c r="R587" i="2"/>
  <c r="R587" i="9"/>
  <c r="R587" i="8"/>
  <c r="F587" i="6"/>
  <c r="C586" i="6"/>
  <c r="H585" i="6"/>
  <c r="A582" i="10"/>
  <c r="A582" i="2"/>
  <c r="A582" i="9"/>
  <c r="A582" i="8"/>
  <c r="R579" i="10"/>
  <c r="R579" i="2"/>
  <c r="R579" i="9"/>
  <c r="R579" i="8"/>
  <c r="G578" i="6"/>
  <c r="I576" i="6"/>
  <c r="A574" i="10"/>
  <c r="A574" i="2"/>
  <c r="A574" i="9"/>
  <c r="A574" i="8"/>
  <c r="J570" i="6"/>
  <c r="C570" i="6"/>
  <c r="I568" i="6"/>
  <c r="G562" i="6"/>
  <c r="I560" i="6"/>
  <c r="A558" i="10"/>
  <c r="A558" i="2"/>
  <c r="A558" i="9"/>
  <c r="A558" i="8"/>
  <c r="R555" i="10"/>
  <c r="R555" i="2"/>
  <c r="R555" i="9"/>
  <c r="R555" i="8"/>
  <c r="G554" i="6"/>
  <c r="A550" i="10"/>
  <c r="A550" i="2"/>
  <c r="A550" i="9"/>
  <c r="A550" i="8"/>
  <c r="E547" i="6"/>
  <c r="G546" i="6"/>
  <c r="H545" i="6"/>
  <c r="A542" i="10"/>
  <c r="A542" i="2"/>
  <c r="A542" i="9"/>
  <c r="A542" i="8"/>
  <c r="R539" i="10"/>
  <c r="R539" i="2"/>
  <c r="R539" i="9"/>
  <c r="R539" i="8"/>
  <c r="E539" i="6"/>
  <c r="C538" i="6"/>
  <c r="H537" i="6"/>
  <c r="N537" i="6" s="1"/>
  <c r="N537" i="8" s="1"/>
  <c r="I536" i="6"/>
  <c r="A534" i="10"/>
  <c r="A534" i="2"/>
  <c r="A534" i="9"/>
  <c r="A534" i="8"/>
  <c r="G530" i="6"/>
  <c r="I528" i="6"/>
  <c r="A526" i="10"/>
  <c r="A526" i="2"/>
  <c r="A526" i="9"/>
  <c r="A526" i="8"/>
  <c r="E523" i="6"/>
  <c r="J522" i="6"/>
  <c r="C522" i="6"/>
  <c r="H521" i="6"/>
  <c r="R515" i="10"/>
  <c r="R515" i="2"/>
  <c r="R515" i="9"/>
  <c r="R515" i="8"/>
  <c r="G514" i="6"/>
  <c r="I512" i="6"/>
  <c r="A510" i="10"/>
  <c r="A510" i="2"/>
  <c r="A510" i="9"/>
  <c r="A510" i="8"/>
  <c r="G506" i="6"/>
  <c r="I504" i="6"/>
  <c r="A502" i="10"/>
  <c r="A502" i="2"/>
  <c r="A502" i="9"/>
  <c r="A502" i="8"/>
  <c r="R499" i="10"/>
  <c r="R499" i="2"/>
  <c r="R499" i="9"/>
  <c r="R499" i="8"/>
  <c r="F499" i="6"/>
  <c r="H497" i="6"/>
  <c r="C490" i="6"/>
  <c r="I488" i="6"/>
  <c r="R475" i="10"/>
  <c r="R475" i="2"/>
  <c r="R475" i="9"/>
  <c r="R475" i="8"/>
  <c r="E475" i="6"/>
  <c r="G474" i="6"/>
  <c r="I472" i="6"/>
  <c r="A470" i="10"/>
  <c r="A470" i="2"/>
  <c r="A470" i="9"/>
  <c r="A470" i="8"/>
  <c r="F459" i="6"/>
  <c r="R998" i="10"/>
  <c r="R998" i="2"/>
  <c r="R998" i="9"/>
  <c r="R998" i="8"/>
  <c r="K994" i="6"/>
  <c r="K994" i="8" s="1"/>
  <c r="E987" i="6"/>
  <c r="G979" i="6"/>
  <c r="M975" i="6"/>
  <c r="M975" i="8" s="1"/>
  <c r="G975" i="10"/>
  <c r="G975" i="2"/>
  <c r="G975" i="9"/>
  <c r="C970" i="6"/>
  <c r="A969" i="10"/>
  <c r="A969" i="2"/>
  <c r="A969" i="9"/>
  <c r="A969" i="8"/>
  <c r="C961" i="6"/>
  <c r="I958" i="6"/>
  <c r="E953" i="6"/>
  <c r="K949" i="6"/>
  <c r="K949" i="8" s="1"/>
  <c r="G937" i="6"/>
  <c r="K935" i="6"/>
  <c r="K935" i="8" s="1"/>
  <c r="G934" i="6"/>
  <c r="F930" i="6"/>
  <c r="A929" i="10"/>
  <c r="A929" i="9"/>
  <c r="A929" i="2"/>
  <c r="A929" i="8"/>
  <c r="E926" i="6"/>
  <c r="R899" i="10"/>
  <c r="R899" i="2"/>
  <c r="R899" i="9"/>
  <c r="R899" i="8"/>
  <c r="G897" i="6"/>
  <c r="G894" i="6"/>
  <c r="F890" i="6"/>
  <c r="C879" i="6"/>
  <c r="C875" i="6"/>
  <c r="P861" i="6"/>
  <c r="P861" i="9" s="1"/>
  <c r="I855" i="6"/>
  <c r="E851" i="6"/>
  <c r="R849" i="6"/>
  <c r="P842" i="6"/>
  <c r="P842" i="9" s="1"/>
  <c r="C841" i="6"/>
  <c r="C822" i="6"/>
  <c r="R817" i="6"/>
  <c r="H815" i="6"/>
  <c r="N815" i="6" s="1"/>
  <c r="N815" i="8" s="1"/>
  <c r="C814" i="6"/>
  <c r="C810" i="6"/>
  <c r="K807" i="6"/>
  <c r="K807" i="8" s="1"/>
  <c r="G803" i="6"/>
  <c r="I800" i="6"/>
  <c r="C795" i="6"/>
  <c r="R790" i="10"/>
  <c r="R790" i="2"/>
  <c r="R790" i="9"/>
  <c r="P775" i="6"/>
  <c r="P775" i="9" s="1"/>
  <c r="G769" i="6"/>
  <c r="K762" i="6"/>
  <c r="K762" i="8" s="1"/>
  <c r="R760" i="10"/>
  <c r="R760" i="2"/>
  <c r="R760" i="9"/>
  <c r="R760" i="8"/>
  <c r="K759" i="6"/>
  <c r="K759" i="8" s="1"/>
  <c r="C745" i="6"/>
  <c r="M735" i="6"/>
  <c r="M735" i="8" s="1"/>
  <c r="G735" i="10"/>
  <c r="G735" i="2"/>
  <c r="G735" i="8"/>
  <c r="G735" i="9"/>
  <c r="H732" i="6"/>
  <c r="J732" i="6" s="1"/>
  <c r="H729" i="6"/>
  <c r="A713" i="10"/>
  <c r="A713" i="2"/>
  <c r="A713" i="9"/>
  <c r="A713" i="8"/>
  <c r="P703" i="6"/>
  <c r="P703" i="9" s="1"/>
  <c r="E697" i="6"/>
  <c r="E686" i="6"/>
  <c r="R678" i="10"/>
  <c r="R678" i="9"/>
  <c r="R675" i="10"/>
  <c r="R675" i="2"/>
  <c r="R675" i="9"/>
  <c r="R675" i="8"/>
  <c r="R672" i="10"/>
  <c r="R672" i="9"/>
  <c r="R672" i="8"/>
  <c r="P669" i="6"/>
  <c r="P669" i="9" s="1"/>
  <c r="I668" i="6"/>
  <c r="G667" i="6"/>
  <c r="C659" i="6"/>
  <c r="K653" i="6"/>
  <c r="K653" i="8" s="1"/>
  <c r="K650" i="6"/>
  <c r="K650" i="8" s="1"/>
  <c r="G649" i="6"/>
  <c r="R643" i="10"/>
  <c r="R643" i="2"/>
  <c r="R643" i="9"/>
  <c r="R643" i="8"/>
  <c r="G641" i="6"/>
  <c r="K639" i="6"/>
  <c r="K639" i="8" s="1"/>
  <c r="G638" i="6"/>
  <c r="R633" i="6"/>
  <c r="I628" i="6"/>
  <c r="G624" i="6"/>
  <c r="I622" i="6"/>
  <c r="A617" i="10"/>
  <c r="A617" i="2"/>
  <c r="A617" i="9"/>
  <c r="A617" i="8"/>
  <c r="A614" i="10"/>
  <c r="A614" i="2"/>
  <c r="A614" i="9"/>
  <c r="A614" i="8"/>
  <c r="A609" i="10"/>
  <c r="A609" i="2"/>
  <c r="A609" i="9"/>
  <c r="A609" i="8"/>
  <c r="P607" i="6"/>
  <c r="P607" i="9" s="1"/>
  <c r="A601" i="10"/>
  <c r="A601" i="2"/>
  <c r="A601" i="9"/>
  <c r="A601" i="8"/>
  <c r="I591" i="6"/>
  <c r="P589" i="6"/>
  <c r="P589" i="9" s="1"/>
  <c r="G582" i="6"/>
  <c r="C578" i="6"/>
  <c r="R574" i="8"/>
  <c r="A572" i="10"/>
  <c r="A572" i="2"/>
  <c r="A572" i="9"/>
  <c r="A572" i="8"/>
  <c r="C569" i="6"/>
  <c r="E562" i="6"/>
  <c r="G559" i="10"/>
  <c r="G559" i="2"/>
  <c r="G559" i="9"/>
  <c r="E558" i="6"/>
  <c r="H556" i="6"/>
  <c r="J556" i="6" s="1"/>
  <c r="E555" i="6"/>
  <c r="R553" i="6"/>
  <c r="I548" i="6"/>
  <c r="P546" i="6"/>
  <c r="P546" i="9" s="1"/>
  <c r="P538" i="6"/>
  <c r="P538" i="9" s="1"/>
  <c r="C531" i="6"/>
  <c r="P525" i="6"/>
  <c r="P525" i="9" s="1"/>
  <c r="M519" i="6"/>
  <c r="M519" i="8" s="1"/>
  <c r="G519" i="10"/>
  <c r="G519" i="2"/>
  <c r="G519" i="9"/>
  <c r="G519" i="8"/>
  <c r="C514" i="6"/>
  <c r="K511" i="6"/>
  <c r="K511" i="8" s="1"/>
  <c r="C506" i="6"/>
  <c r="C498" i="6"/>
  <c r="E491" i="6"/>
  <c r="R459" i="10"/>
  <c r="R459" i="2"/>
  <c r="R459" i="9"/>
  <c r="V876" i="8"/>
  <c r="A649" i="8"/>
  <c r="V997" i="9"/>
  <c r="V997" i="8"/>
  <c r="T994" i="10"/>
  <c r="V994" i="10" s="1"/>
  <c r="U994" i="10"/>
  <c r="W994" i="10" s="1"/>
  <c r="T994" i="2"/>
  <c r="V994" i="2" s="1"/>
  <c r="U994" i="2"/>
  <c r="V989" i="9"/>
  <c r="V989" i="8"/>
  <c r="T986" i="10"/>
  <c r="V986" i="10" s="1"/>
  <c r="U986" i="10"/>
  <c r="W986" i="10" s="1"/>
  <c r="T986" i="2"/>
  <c r="V986" i="2" s="1"/>
  <c r="U986" i="2"/>
  <c r="V981" i="9"/>
  <c r="V981" i="8"/>
  <c r="T978" i="10"/>
  <c r="V978" i="10" s="1"/>
  <c r="U978" i="10"/>
  <c r="W978" i="10" s="1"/>
  <c r="T978" i="2"/>
  <c r="V978" i="2" s="1"/>
  <c r="U978" i="2"/>
  <c r="T970" i="10"/>
  <c r="V970" i="10" s="1"/>
  <c r="U970" i="10"/>
  <c r="W970" i="10" s="1"/>
  <c r="T970" i="2"/>
  <c r="V970" i="2" s="1"/>
  <c r="U970" i="2"/>
  <c r="V965" i="9"/>
  <c r="V965" i="8"/>
  <c r="T962" i="10"/>
  <c r="V962" i="10" s="1"/>
  <c r="U962" i="10"/>
  <c r="W962" i="10" s="1"/>
  <c r="T962" i="2"/>
  <c r="V962" i="2" s="1"/>
  <c r="U962" i="2"/>
  <c r="V957" i="9"/>
  <c r="V957" i="8"/>
  <c r="U954" i="10"/>
  <c r="W954" i="10" s="1"/>
  <c r="T954" i="10"/>
  <c r="V954" i="10" s="1"/>
  <c r="U954" i="2"/>
  <c r="T954" i="2"/>
  <c r="V954" i="2" s="1"/>
  <c r="V949" i="9"/>
  <c r="V949" i="8"/>
  <c r="T946" i="10"/>
  <c r="V946" i="10" s="1"/>
  <c r="U946" i="10"/>
  <c r="W946" i="10" s="1"/>
  <c r="U946" i="2"/>
  <c r="T946" i="2"/>
  <c r="V946" i="2" s="1"/>
  <c r="V941" i="9"/>
  <c r="V941" i="8"/>
  <c r="T938" i="10"/>
  <c r="V938" i="10" s="1"/>
  <c r="U938" i="10"/>
  <c r="W938" i="10" s="1"/>
  <c r="T938" i="2"/>
  <c r="V938" i="2" s="1"/>
  <c r="U938" i="2"/>
  <c r="U930" i="10"/>
  <c r="W930" i="10" s="1"/>
  <c r="T930" i="10"/>
  <c r="V930" i="10" s="1"/>
  <c r="T930" i="2"/>
  <c r="V930" i="2" s="1"/>
  <c r="U930" i="2"/>
  <c r="T922" i="10"/>
  <c r="V922" i="10" s="1"/>
  <c r="U922" i="10"/>
  <c r="W922" i="10" s="1"/>
  <c r="T922" i="2"/>
  <c r="V922" i="2" s="1"/>
  <c r="U922" i="2"/>
  <c r="V917" i="9"/>
  <c r="V917" i="8"/>
  <c r="U914" i="10"/>
  <c r="W914" i="10" s="1"/>
  <c r="T914" i="10"/>
  <c r="V914" i="10" s="1"/>
  <c r="U914" i="2"/>
  <c r="T914" i="2"/>
  <c r="V914" i="2" s="1"/>
  <c r="V909" i="8"/>
  <c r="V909" i="9"/>
  <c r="T906" i="10"/>
  <c r="V906" i="10" s="1"/>
  <c r="U906" i="10"/>
  <c r="W906" i="10" s="1"/>
  <c r="T906" i="2"/>
  <c r="V906" i="2" s="1"/>
  <c r="U906" i="2"/>
  <c r="V901" i="9"/>
  <c r="V901" i="8"/>
  <c r="T898" i="10"/>
  <c r="V898" i="10" s="1"/>
  <c r="U898" i="10"/>
  <c r="W898" i="10" s="1"/>
  <c r="U898" i="2"/>
  <c r="T898" i="2"/>
  <c r="V898" i="2" s="1"/>
  <c r="V893" i="9"/>
  <c r="V893" i="8"/>
  <c r="T890" i="10"/>
  <c r="V890" i="10" s="1"/>
  <c r="U890" i="10"/>
  <c r="W890" i="10" s="1"/>
  <c r="T890" i="2"/>
  <c r="V890" i="2" s="1"/>
  <c r="U890" i="2"/>
  <c r="V885" i="9"/>
  <c r="V885" i="8"/>
  <c r="T882" i="10"/>
  <c r="V882" i="10" s="1"/>
  <c r="U882" i="10"/>
  <c r="W882" i="10" s="1"/>
  <c r="T882" i="2"/>
  <c r="V882" i="2" s="1"/>
  <c r="U882" i="2"/>
  <c r="V877" i="9"/>
  <c r="V877" i="8"/>
  <c r="T874" i="10"/>
  <c r="V874" i="10" s="1"/>
  <c r="U874" i="10"/>
  <c r="W874" i="10" s="1"/>
  <c r="T874" i="2"/>
  <c r="V874" i="2" s="1"/>
  <c r="U874" i="2"/>
  <c r="V869" i="9"/>
  <c r="V869" i="8"/>
  <c r="T866" i="10"/>
  <c r="V866" i="10" s="1"/>
  <c r="U866" i="10"/>
  <c r="W866" i="10" s="1"/>
  <c r="T866" i="2"/>
  <c r="V866" i="2" s="1"/>
  <c r="U866" i="2"/>
  <c r="V861" i="9"/>
  <c r="V861" i="8"/>
  <c r="T858" i="10"/>
  <c r="V858" i="10" s="1"/>
  <c r="U858" i="2"/>
  <c r="T858" i="2"/>
  <c r="V858" i="2" s="1"/>
  <c r="U858" i="10"/>
  <c r="W858" i="10" s="1"/>
  <c r="V853" i="9"/>
  <c r="V853" i="8"/>
  <c r="U850" i="10"/>
  <c r="W850" i="10" s="1"/>
  <c r="T850" i="10"/>
  <c r="V850" i="10" s="1"/>
  <c r="U850" i="2"/>
  <c r="T850" i="2"/>
  <c r="V850" i="2" s="1"/>
  <c r="V845" i="9"/>
  <c r="V845" i="8"/>
  <c r="U842" i="10"/>
  <c r="W842" i="10" s="1"/>
  <c r="T842" i="10"/>
  <c r="V842" i="10" s="1"/>
  <c r="T842" i="2"/>
  <c r="V842" i="2" s="1"/>
  <c r="U842" i="2"/>
  <c r="V837" i="9"/>
  <c r="V837" i="8"/>
  <c r="T834" i="10"/>
  <c r="V834" i="10" s="1"/>
  <c r="U834" i="10"/>
  <c r="W834" i="10" s="1"/>
  <c r="T834" i="2"/>
  <c r="V834" i="2" s="1"/>
  <c r="U834" i="2"/>
  <c r="T826" i="10"/>
  <c r="V826" i="10" s="1"/>
  <c r="U826" i="10"/>
  <c r="W826" i="10" s="1"/>
  <c r="U826" i="2"/>
  <c r="T826" i="2"/>
  <c r="V826" i="2" s="1"/>
  <c r="V821" i="9"/>
  <c r="V821" i="8"/>
  <c r="T818" i="10"/>
  <c r="V818" i="10" s="1"/>
  <c r="U818" i="10"/>
  <c r="W818" i="10" s="1"/>
  <c r="U818" i="2"/>
  <c r="T818" i="2"/>
  <c r="V818" i="2" s="1"/>
  <c r="U810" i="10"/>
  <c r="W810" i="10" s="1"/>
  <c r="T810" i="10"/>
  <c r="V810" i="10" s="1"/>
  <c r="T810" i="2"/>
  <c r="V810" i="2" s="1"/>
  <c r="U810" i="2"/>
  <c r="T802" i="10"/>
  <c r="V802" i="10" s="1"/>
  <c r="U802" i="10"/>
  <c r="W802" i="10" s="1"/>
  <c r="U802" i="2"/>
  <c r="T802" i="2"/>
  <c r="V802" i="2" s="1"/>
  <c r="V797" i="9"/>
  <c r="V797" i="8"/>
  <c r="U794" i="10"/>
  <c r="W794" i="10" s="1"/>
  <c r="T794" i="10"/>
  <c r="V794" i="10" s="1"/>
  <c r="T794" i="2"/>
  <c r="V794" i="2" s="1"/>
  <c r="U794" i="2"/>
  <c r="V789" i="9"/>
  <c r="V789" i="8"/>
  <c r="U786" i="10"/>
  <c r="W786" i="10" s="1"/>
  <c r="T786" i="10"/>
  <c r="V786" i="10" s="1"/>
  <c r="T786" i="2"/>
  <c r="V786" i="2" s="1"/>
  <c r="U786" i="2"/>
  <c r="V781" i="9"/>
  <c r="V781" i="8"/>
  <c r="T778" i="10"/>
  <c r="V778" i="10" s="1"/>
  <c r="U778" i="10"/>
  <c r="W778" i="10" s="1"/>
  <c r="T778" i="2"/>
  <c r="V778" i="2" s="1"/>
  <c r="U778" i="2"/>
  <c r="V773" i="9"/>
  <c r="V773" i="8"/>
  <c r="T770" i="10"/>
  <c r="V770" i="10" s="1"/>
  <c r="U770" i="10"/>
  <c r="W770" i="10" s="1"/>
  <c r="T770" i="2"/>
  <c r="V770" i="2" s="1"/>
  <c r="U770" i="2"/>
  <c r="V765" i="9"/>
  <c r="V765" i="8"/>
  <c r="U762" i="10"/>
  <c r="W762" i="10" s="1"/>
  <c r="T762" i="10"/>
  <c r="V762" i="10" s="1"/>
  <c r="U762" i="2"/>
  <c r="T762" i="2"/>
  <c r="V762" i="2" s="1"/>
  <c r="T754" i="10"/>
  <c r="V754" i="10" s="1"/>
  <c r="U754" i="10"/>
  <c r="W754" i="10" s="1"/>
  <c r="T754" i="2"/>
  <c r="V754" i="2" s="1"/>
  <c r="U754" i="2"/>
  <c r="V749" i="9"/>
  <c r="V749" i="8"/>
  <c r="T746" i="10"/>
  <c r="V746" i="10" s="1"/>
  <c r="U746" i="10"/>
  <c r="W746" i="10" s="1"/>
  <c r="T746" i="2"/>
  <c r="V746" i="2" s="1"/>
  <c r="U746" i="2"/>
  <c r="U738" i="10"/>
  <c r="W738" i="10" s="1"/>
  <c r="T738" i="10"/>
  <c r="V738" i="10" s="1"/>
  <c r="U738" i="2"/>
  <c r="T738" i="2"/>
  <c r="V738" i="2" s="1"/>
  <c r="V733" i="9"/>
  <c r="V733" i="8"/>
  <c r="U730" i="10"/>
  <c r="W730" i="10" s="1"/>
  <c r="T730" i="10"/>
  <c r="V730" i="10" s="1"/>
  <c r="U730" i="2"/>
  <c r="T730" i="2"/>
  <c r="V730" i="2" s="1"/>
  <c r="V725" i="9"/>
  <c r="V725" i="8"/>
  <c r="U722" i="10"/>
  <c r="W722" i="10" s="1"/>
  <c r="T722" i="10"/>
  <c r="V722" i="10" s="1"/>
  <c r="T722" i="2"/>
  <c r="V722" i="2" s="1"/>
  <c r="U722" i="2"/>
  <c r="V717" i="9"/>
  <c r="V717" i="8"/>
  <c r="U714" i="10"/>
  <c r="W714" i="10" s="1"/>
  <c r="T714" i="10"/>
  <c r="V714" i="10" s="1"/>
  <c r="T714" i="2"/>
  <c r="V714" i="2" s="1"/>
  <c r="U714" i="2"/>
  <c r="V709" i="9"/>
  <c r="V709" i="8"/>
  <c r="T706" i="10"/>
  <c r="V706" i="10" s="1"/>
  <c r="U706" i="10"/>
  <c r="W706" i="10" s="1"/>
  <c r="T706" i="2"/>
  <c r="V706" i="2" s="1"/>
  <c r="U706" i="2"/>
  <c r="V701" i="9"/>
  <c r="V701" i="8"/>
  <c r="T698" i="10"/>
  <c r="V698" i="10" s="1"/>
  <c r="U698" i="10"/>
  <c r="W698" i="10" s="1"/>
  <c r="T698" i="2"/>
  <c r="V698" i="2" s="1"/>
  <c r="U698" i="2"/>
  <c r="V693" i="9"/>
  <c r="V693" i="8"/>
  <c r="T690" i="10"/>
  <c r="V690" i="10" s="1"/>
  <c r="U690" i="10"/>
  <c r="W690" i="10" s="1"/>
  <c r="U690" i="2"/>
  <c r="T690" i="2"/>
  <c r="V690" i="2" s="1"/>
  <c r="V685" i="9"/>
  <c r="V685" i="8"/>
  <c r="U682" i="10"/>
  <c r="W682" i="10" s="1"/>
  <c r="T682" i="10"/>
  <c r="V682" i="10" s="1"/>
  <c r="U682" i="2"/>
  <c r="T682" i="2"/>
  <c r="V682" i="2" s="1"/>
  <c r="V677" i="9"/>
  <c r="V677" i="8"/>
  <c r="T674" i="10"/>
  <c r="V674" i="10" s="1"/>
  <c r="U674" i="10"/>
  <c r="W674" i="10" s="1"/>
  <c r="U674" i="2"/>
  <c r="T674" i="2"/>
  <c r="V674" i="2" s="1"/>
  <c r="V669" i="9"/>
  <c r="V669" i="8"/>
  <c r="U666" i="10"/>
  <c r="W666" i="10" s="1"/>
  <c r="T666" i="10"/>
  <c r="V666" i="10" s="1"/>
  <c r="T666" i="2"/>
  <c r="V666" i="2" s="1"/>
  <c r="U666" i="2"/>
  <c r="V661" i="9"/>
  <c r="V661" i="8"/>
  <c r="U658" i="10"/>
  <c r="W658" i="10" s="1"/>
  <c r="T658" i="10"/>
  <c r="V658" i="10" s="1"/>
  <c r="U658" i="2"/>
  <c r="T658" i="2"/>
  <c r="V658" i="2" s="1"/>
  <c r="V653" i="9"/>
  <c r="V653" i="8"/>
  <c r="T650" i="10"/>
  <c r="V650" i="10" s="1"/>
  <c r="U650" i="10"/>
  <c r="W650" i="10" s="1"/>
  <c r="T650" i="2"/>
  <c r="V650" i="2" s="1"/>
  <c r="U650" i="2"/>
  <c r="V645" i="9"/>
  <c r="V645" i="8"/>
  <c r="T642" i="10"/>
  <c r="V642" i="10" s="1"/>
  <c r="U642" i="10"/>
  <c r="W642" i="10" s="1"/>
  <c r="U642" i="2"/>
  <c r="T642" i="2"/>
  <c r="V642" i="2" s="1"/>
  <c r="V637" i="9"/>
  <c r="V637" i="8"/>
  <c r="T634" i="10"/>
  <c r="V634" i="10" s="1"/>
  <c r="U634" i="10"/>
  <c r="W634" i="10" s="1"/>
  <c r="T634" i="2"/>
  <c r="V634" i="2" s="1"/>
  <c r="U634" i="2"/>
  <c r="V629" i="9"/>
  <c r="V629" i="8"/>
  <c r="T626" i="10"/>
  <c r="V626" i="10" s="1"/>
  <c r="U626" i="10"/>
  <c r="W626" i="10" s="1"/>
  <c r="T626" i="2"/>
  <c r="V626" i="2" s="1"/>
  <c r="U626" i="2"/>
  <c r="V621" i="9"/>
  <c r="V621" i="8"/>
  <c r="T618" i="10"/>
  <c r="V618" i="10" s="1"/>
  <c r="U618" i="10"/>
  <c r="W618" i="10" s="1"/>
  <c r="T618" i="2"/>
  <c r="V618" i="2" s="1"/>
  <c r="U618" i="2"/>
  <c r="V613" i="9"/>
  <c r="V613" i="8"/>
  <c r="T610" i="10"/>
  <c r="V610" i="10" s="1"/>
  <c r="U610" i="10"/>
  <c r="W610" i="10" s="1"/>
  <c r="U610" i="2"/>
  <c r="T610" i="2"/>
  <c r="V610" i="2" s="1"/>
  <c r="V605" i="9"/>
  <c r="V605" i="8"/>
  <c r="U602" i="10"/>
  <c r="W602" i="10" s="1"/>
  <c r="T602" i="10"/>
  <c r="V602" i="10" s="1"/>
  <c r="T602" i="2"/>
  <c r="V602" i="2" s="1"/>
  <c r="U602" i="2"/>
  <c r="V597" i="9"/>
  <c r="V597" i="8"/>
  <c r="T594" i="10"/>
  <c r="V594" i="10" s="1"/>
  <c r="U594" i="10"/>
  <c r="W594" i="10" s="1"/>
  <c r="U594" i="2"/>
  <c r="T594" i="2"/>
  <c r="V594" i="2" s="1"/>
  <c r="V589" i="9"/>
  <c r="V589" i="8"/>
  <c r="T586" i="10"/>
  <c r="V586" i="10" s="1"/>
  <c r="U586" i="10"/>
  <c r="W586" i="10" s="1"/>
  <c r="T586" i="2"/>
  <c r="V586" i="2" s="1"/>
  <c r="U586" i="2"/>
  <c r="V581" i="9"/>
  <c r="V581" i="8"/>
  <c r="U578" i="10"/>
  <c r="W578" i="10" s="1"/>
  <c r="T578" i="10"/>
  <c r="V578" i="10" s="1"/>
  <c r="T578" i="2"/>
  <c r="V578" i="2" s="1"/>
  <c r="U578" i="2"/>
  <c r="V573" i="9"/>
  <c r="V573" i="8"/>
  <c r="U570" i="10"/>
  <c r="W570" i="10" s="1"/>
  <c r="T570" i="10"/>
  <c r="V570" i="10" s="1"/>
  <c r="U570" i="2"/>
  <c r="T570" i="2"/>
  <c r="V570" i="2" s="1"/>
  <c r="V565" i="9"/>
  <c r="V565" i="8"/>
  <c r="T562" i="10"/>
  <c r="V562" i="10" s="1"/>
  <c r="U562" i="10"/>
  <c r="W562" i="10" s="1"/>
  <c r="T562" i="2"/>
  <c r="V562" i="2" s="1"/>
  <c r="U562" i="2"/>
  <c r="V557" i="9"/>
  <c r="V557" i="8"/>
  <c r="U554" i="10"/>
  <c r="W554" i="10" s="1"/>
  <c r="T554" i="10"/>
  <c r="V554" i="10" s="1"/>
  <c r="T554" i="2"/>
  <c r="V554" i="2" s="1"/>
  <c r="U554" i="2"/>
  <c r="V549" i="9"/>
  <c r="V549" i="8"/>
  <c r="T546" i="10"/>
  <c r="V546" i="10" s="1"/>
  <c r="U546" i="10"/>
  <c r="W546" i="10" s="1"/>
  <c r="T546" i="2"/>
  <c r="V546" i="2" s="1"/>
  <c r="U546" i="2"/>
  <c r="V541" i="9"/>
  <c r="V541" i="8"/>
  <c r="T538" i="10"/>
  <c r="V538" i="10" s="1"/>
  <c r="U538" i="10"/>
  <c r="W538" i="10" s="1"/>
  <c r="T538" i="2"/>
  <c r="V538" i="2" s="1"/>
  <c r="U538" i="2"/>
  <c r="V533" i="9"/>
  <c r="V533" i="8"/>
  <c r="T530" i="10"/>
  <c r="V530" i="10" s="1"/>
  <c r="U530" i="10"/>
  <c r="W530" i="10" s="1"/>
  <c r="T530" i="2"/>
  <c r="V530" i="2" s="1"/>
  <c r="U530" i="2"/>
  <c r="V525" i="9"/>
  <c r="V525" i="8"/>
  <c r="T522" i="10"/>
  <c r="V522" i="10" s="1"/>
  <c r="U522" i="10"/>
  <c r="W522" i="10" s="1"/>
  <c r="U522" i="2"/>
  <c r="T522" i="2"/>
  <c r="V522" i="2" s="1"/>
  <c r="V517" i="9"/>
  <c r="V517" i="8"/>
  <c r="T514" i="10"/>
  <c r="V514" i="10" s="1"/>
  <c r="U514" i="10"/>
  <c r="W514" i="10" s="1"/>
  <c r="T514" i="2"/>
  <c r="V514" i="2" s="1"/>
  <c r="U514" i="2"/>
  <c r="V509" i="9"/>
  <c r="V509" i="8"/>
  <c r="U506" i="10"/>
  <c r="W506" i="10" s="1"/>
  <c r="T506" i="10"/>
  <c r="V506" i="10" s="1"/>
  <c r="T506" i="2"/>
  <c r="V506" i="2" s="1"/>
  <c r="U506" i="2"/>
  <c r="C503" i="6"/>
  <c r="H502" i="6"/>
  <c r="J502" i="6" s="1"/>
  <c r="V501" i="9"/>
  <c r="V501" i="8"/>
  <c r="U498" i="10"/>
  <c r="W498" i="10" s="1"/>
  <c r="T498" i="10"/>
  <c r="V498" i="10" s="1"/>
  <c r="U498" i="2"/>
  <c r="T498" i="2"/>
  <c r="V498" i="2" s="1"/>
  <c r="R496" i="10"/>
  <c r="R496" i="2"/>
  <c r="R496" i="9"/>
  <c r="R496" i="8"/>
  <c r="A491" i="10"/>
  <c r="A491" i="2"/>
  <c r="A491" i="9"/>
  <c r="A491" i="8"/>
  <c r="U490" i="10"/>
  <c r="W490" i="10" s="1"/>
  <c r="T490" i="10"/>
  <c r="V490" i="10" s="1"/>
  <c r="T490" i="2"/>
  <c r="V490" i="2" s="1"/>
  <c r="U490" i="2"/>
  <c r="V485" i="9"/>
  <c r="V485" i="8"/>
  <c r="U482" i="10"/>
  <c r="W482" i="10" s="1"/>
  <c r="T482" i="10"/>
  <c r="V482" i="10" s="1"/>
  <c r="T482" i="2"/>
  <c r="V482" i="2" s="1"/>
  <c r="U482" i="2"/>
  <c r="E480" i="6"/>
  <c r="G479" i="6"/>
  <c r="C479" i="6"/>
  <c r="V477" i="9"/>
  <c r="V477" i="8"/>
  <c r="P475" i="6"/>
  <c r="P475" i="9" s="1"/>
  <c r="K475" i="6"/>
  <c r="K475" i="8" s="1"/>
  <c r="U474" i="10"/>
  <c r="W474" i="10" s="1"/>
  <c r="T474" i="10"/>
  <c r="V474" i="10" s="1"/>
  <c r="T474" i="2"/>
  <c r="V474" i="2" s="1"/>
  <c r="U474" i="2"/>
  <c r="F472" i="6"/>
  <c r="C471" i="6"/>
  <c r="V469" i="9"/>
  <c r="V469" i="8"/>
  <c r="T466" i="10"/>
  <c r="V466" i="10" s="1"/>
  <c r="U466" i="10"/>
  <c r="W466" i="10" s="1"/>
  <c r="U466" i="2"/>
  <c r="T466" i="2"/>
  <c r="V466" i="2" s="1"/>
  <c r="E464" i="6"/>
  <c r="F464" i="6"/>
  <c r="V461" i="9"/>
  <c r="V461" i="8"/>
  <c r="A459" i="10"/>
  <c r="A459" i="2"/>
  <c r="A459" i="9"/>
  <c r="A459" i="8"/>
  <c r="E995" i="6"/>
  <c r="C986" i="6"/>
  <c r="C976" i="6"/>
  <c r="E969" i="6"/>
  <c r="E966" i="6"/>
  <c r="E963" i="6"/>
  <c r="C952" i="6"/>
  <c r="C949" i="6"/>
  <c r="P940" i="6"/>
  <c r="P940" i="9" s="1"/>
  <c r="E939" i="6"/>
  <c r="K931" i="6"/>
  <c r="K931" i="8" s="1"/>
  <c r="C925" i="6"/>
  <c r="C901" i="6"/>
  <c r="P876" i="6"/>
  <c r="P876" i="9" s="1"/>
  <c r="E872" i="6"/>
  <c r="K862" i="6"/>
  <c r="K862" i="8" s="1"/>
  <c r="K859" i="6"/>
  <c r="K859" i="8" s="1"/>
  <c r="E856" i="6"/>
  <c r="C853" i="6"/>
  <c r="C850" i="6"/>
  <c r="E841" i="6"/>
  <c r="K836" i="6"/>
  <c r="K836" i="8" s="1"/>
  <c r="K833" i="6"/>
  <c r="K833" i="8" s="1"/>
  <c r="K830" i="6"/>
  <c r="K830" i="8" s="1"/>
  <c r="E816" i="6"/>
  <c r="E811" i="6"/>
  <c r="E808" i="6"/>
  <c r="C792" i="6"/>
  <c r="C765" i="6"/>
  <c r="K761" i="6"/>
  <c r="K761" i="8" s="1"/>
  <c r="C744" i="6"/>
  <c r="E742" i="6"/>
  <c r="E739" i="6"/>
  <c r="K718" i="6"/>
  <c r="K718" i="8" s="1"/>
  <c r="E705" i="6"/>
  <c r="E702" i="6"/>
  <c r="E699" i="6"/>
  <c r="E696" i="6"/>
  <c r="E691" i="6"/>
  <c r="K670" i="6"/>
  <c r="K670" i="8" s="1"/>
  <c r="E659" i="6"/>
  <c r="E656" i="6"/>
  <c r="C647" i="6"/>
  <c r="K641" i="6"/>
  <c r="K641" i="8" s="1"/>
  <c r="C634" i="6"/>
  <c r="K622" i="6"/>
  <c r="K622" i="8" s="1"/>
  <c r="E617" i="6"/>
  <c r="E609" i="6"/>
  <c r="E598" i="6"/>
  <c r="C591" i="6"/>
  <c r="K588" i="6"/>
  <c r="K588" i="8" s="1"/>
  <c r="E587" i="6"/>
  <c r="E584" i="6"/>
  <c r="K577" i="6"/>
  <c r="K577" i="8" s="1"/>
  <c r="P558" i="6"/>
  <c r="P558" i="9" s="1"/>
  <c r="C557" i="6"/>
  <c r="C554" i="6"/>
  <c r="E552" i="6"/>
  <c r="E545" i="6"/>
  <c r="C544" i="6"/>
  <c r="C530" i="6"/>
  <c r="E520" i="6"/>
  <c r="E518" i="6"/>
  <c r="E499" i="6"/>
  <c r="E488" i="6"/>
  <c r="K483" i="6"/>
  <c r="K483" i="8" s="1"/>
  <c r="C480" i="6"/>
  <c r="K478" i="6"/>
  <c r="K478" i="8" s="1"/>
  <c r="V973" i="8"/>
  <c r="V925" i="8"/>
  <c r="V819" i="8"/>
  <c r="V790" i="8"/>
  <c r="V635" i="8"/>
  <c r="V493" i="8"/>
  <c r="A990" i="10"/>
  <c r="A990" i="2"/>
  <c r="A990" i="8"/>
  <c r="R982" i="10"/>
  <c r="R982" i="2"/>
  <c r="R982" i="9"/>
  <c r="R982" i="8"/>
  <c r="A974" i="10"/>
  <c r="A974" i="9"/>
  <c r="A974" i="2"/>
  <c r="R966" i="10"/>
  <c r="R966" i="2"/>
  <c r="R966" i="9"/>
  <c r="A875" i="10"/>
  <c r="A875" i="2"/>
  <c r="A875" i="9"/>
  <c r="A875" i="8"/>
  <c r="A822" i="10"/>
  <c r="A822" i="2"/>
  <c r="A822" i="9"/>
  <c r="A822" i="8"/>
  <c r="A820" i="10"/>
  <c r="A820" i="2"/>
  <c r="A820" i="9"/>
  <c r="A820" i="8"/>
  <c r="R816" i="10"/>
  <c r="R816" i="2"/>
  <c r="R816" i="9"/>
  <c r="R816" i="8"/>
  <c r="A777" i="10"/>
  <c r="A777" i="2"/>
  <c r="A777" i="9"/>
  <c r="A777" i="8"/>
  <c r="A750" i="10"/>
  <c r="A750" i="2"/>
  <c r="A750" i="9"/>
  <c r="A750" i="8"/>
  <c r="R744" i="10"/>
  <c r="R744" i="2"/>
  <c r="R744" i="9"/>
  <c r="R744" i="8"/>
  <c r="G727" i="9"/>
  <c r="G727" i="8"/>
  <c r="R710" i="10"/>
  <c r="R710" i="2"/>
  <c r="R710" i="9"/>
  <c r="R710" i="8"/>
  <c r="M679" i="6"/>
  <c r="M679" i="8" s="1"/>
  <c r="G679" i="10"/>
  <c r="G679" i="2"/>
  <c r="R664" i="10"/>
  <c r="R664" i="2"/>
  <c r="R664" i="9"/>
  <c r="R664" i="8"/>
  <c r="R608" i="10"/>
  <c r="R608" i="2"/>
  <c r="R608" i="9"/>
  <c r="R608" i="8"/>
  <c r="R563" i="10"/>
  <c r="R563" i="2"/>
  <c r="R563" i="9"/>
  <c r="R563" i="8"/>
  <c r="G551" i="2"/>
  <c r="G551" i="9"/>
  <c r="G551" i="8"/>
  <c r="V998" i="9"/>
  <c r="V998" i="8"/>
  <c r="U995" i="10"/>
  <c r="W995" i="10" s="1"/>
  <c r="T995" i="10"/>
  <c r="V995" i="10" s="1"/>
  <c r="T995" i="2"/>
  <c r="V995" i="2" s="1"/>
  <c r="U995" i="2"/>
  <c r="U987" i="10"/>
  <c r="W987" i="10" s="1"/>
  <c r="T987" i="2"/>
  <c r="V987" i="2" s="1"/>
  <c r="U987" i="2"/>
  <c r="T987" i="10"/>
  <c r="V987" i="10" s="1"/>
  <c r="U979" i="10"/>
  <c r="W979" i="10" s="1"/>
  <c r="T979" i="10"/>
  <c r="V979" i="10" s="1"/>
  <c r="T979" i="2"/>
  <c r="V979" i="2" s="1"/>
  <c r="U979" i="2"/>
  <c r="T971" i="10"/>
  <c r="V971" i="10" s="1"/>
  <c r="U971" i="10"/>
  <c r="W971" i="10" s="1"/>
  <c r="T971" i="2"/>
  <c r="V971" i="2" s="1"/>
  <c r="U971" i="2"/>
  <c r="V966" i="9"/>
  <c r="V966" i="8"/>
  <c r="U963" i="10"/>
  <c r="W963" i="10" s="1"/>
  <c r="T963" i="10"/>
  <c r="V963" i="10" s="1"/>
  <c r="X963" i="10" s="1"/>
  <c r="T963" i="2"/>
  <c r="V963" i="2" s="1"/>
  <c r="U963" i="2"/>
  <c r="V958" i="9"/>
  <c r="V958" i="8"/>
  <c r="T955" i="10"/>
  <c r="V955" i="10" s="1"/>
  <c r="U955" i="10"/>
  <c r="W955" i="10" s="1"/>
  <c r="T955" i="2"/>
  <c r="V955" i="2" s="1"/>
  <c r="U955" i="2"/>
  <c r="V950" i="9"/>
  <c r="V950" i="8"/>
  <c r="T947" i="10"/>
  <c r="V947" i="10" s="1"/>
  <c r="U947" i="10"/>
  <c r="W947" i="10" s="1"/>
  <c r="U947" i="2"/>
  <c r="T947" i="2"/>
  <c r="V947" i="2" s="1"/>
  <c r="V942" i="9"/>
  <c r="V942" i="8"/>
  <c r="U939" i="10"/>
  <c r="W939" i="10" s="1"/>
  <c r="T939" i="10"/>
  <c r="V939" i="10" s="1"/>
  <c r="T939" i="2"/>
  <c r="V939" i="2" s="1"/>
  <c r="U939" i="2"/>
  <c r="V934" i="9"/>
  <c r="V934" i="8"/>
  <c r="U931" i="10"/>
  <c r="W931" i="10" s="1"/>
  <c r="T931" i="10"/>
  <c r="V931" i="10" s="1"/>
  <c r="T931" i="2"/>
  <c r="V931" i="2" s="1"/>
  <c r="U931" i="2"/>
  <c r="V926" i="9"/>
  <c r="V926" i="8"/>
  <c r="U923" i="10"/>
  <c r="W923" i="10" s="1"/>
  <c r="T923" i="10"/>
  <c r="V923" i="10" s="1"/>
  <c r="T923" i="2"/>
  <c r="V923" i="2" s="1"/>
  <c r="U923" i="2"/>
  <c r="V918" i="9"/>
  <c r="V918" i="8"/>
  <c r="U915" i="10"/>
  <c r="W915" i="10" s="1"/>
  <c r="T915" i="10"/>
  <c r="V915" i="10" s="1"/>
  <c r="U915" i="2"/>
  <c r="T915" i="2"/>
  <c r="V915" i="2" s="1"/>
  <c r="U907" i="10"/>
  <c r="W907" i="10" s="1"/>
  <c r="T907" i="10"/>
  <c r="V907" i="10" s="1"/>
  <c r="T907" i="2"/>
  <c r="V907" i="2" s="1"/>
  <c r="U907" i="2"/>
  <c r="V902" i="9"/>
  <c r="V902" i="8"/>
  <c r="U899" i="10"/>
  <c r="W899" i="10" s="1"/>
  <c r="T899" i="10"/>
  <c r="V899" i="10" s="1"/>
  <c r="T899" i="2"/>
  <c r="V899" i="2" s="1"/>
  <c r="U899" i="2"/>
  <c r="U891" i="10"/>
  <c r="W891" i="10" s="1"/>
  <c r="T891" i="10"/>
  <c r="V891" i="10" s="1"/>
  <c r="T891" i="2"/>
  <c r="V891" i="2" s="1"/>
  <c r="U891" i="2"/>
  <c r="V886" i="9"/>
  <c r="V886" i="8"/>
  <c r="T883" i="10"/>
  <c r="V883" i="10" s="1"/>
  <c r="U883" i="10"/>
  <c r="W883" i="10" s="1"/>
  <c r="T883" i="2"/>
  <c r="V883" i="2" s="1"/>
  <c r="U883" i="2"/>
  <c r="V878" i="9"/>
  <c r="V878" i="8"/>
  <c r="T875" i="10"/>
  <c r="V875" i="10" s="1"/>
  <c r="U875" i="10"/>
  <c r="W875" i="10" s="1"/>
  <c r="T875" i="2"/>
  <c r="V875" i="2" s="1"/>
  <c r="U875" i="2"/>
  <c r="V870" i="9"/>
  <c r="V870" i="8"/>
  <c r="T867" i="10"/>
  <c r="V867" i="10" s="1"/>
  <c r="U867" i="10"/>
  <c r="W867" i="10" s="1"/>
  <c r="T867" i="2"/>
  <c r="V867" i="2" s="1"/>
  <c r="U867" i="2"/>
  <c r="V862" i="9"/>
  <c r="V862" i="8"/>
  <c r="U859" i="10"/>
  <c r="W859" i="10" s="1"/>
  <c r="T859" i="10"/>
  <c r="V859" i="10" s="1"/>
  <c r="U859" i="2"/>
  <c r="T859" i="2"/>
  <c r="V859" i="2" s="1"/>
  <c r="V854" i="9"/>
  <c r="V854" i="8"/>
  <c r="U851" i="10"/>
  <c r="W851" i="10" s="1"/>
  <c r="T851" i="10"/>
  <c r="V851" i="10" s="1"/>
  <c r="T851" i="2"/>
  <c r="V851" i="2" s="1"/>
  <c r="U851" i="2"/>
  <c r="V846" i="9"/>
  <c r="V846" i="8"/>
  <c r="T843" i="10"/>
  <c r="V843" i="10" s="1"/>
  <c r="U843" i="10"/>
  <c r="W843" i="10" s="1"/>
  <c r="T843" i="2"/>
  <c r="V843" i="2" s="1"/>
  <c r="U843" i="2"/>
  <c r="V838" i="9"/>
  <c r="V838" i="8"/>
  <c r="T835" i="10"/>
  <c r="V835" i="10" s="1"/>
  <c r="U835" i="10"/>
  <c r="W835" i="10" s="1"/>
  <c r="T835" i="2"/>
  <c r="V835" i="2" s="1"/>
  <c r="U835" i="2"/>
  <c r="V830" i="9"/>
  <c r="V830" i="8"/>
  <c r="U827" i="10"/>
  <c r="W827" i="10" s="1"/>
  <c r="T827" i="10"/>
  <c r="V827" i="10" s="1"/>
  <c r="T827" i="2"/>
  <c r="V827" i="2" s="1"/>
  <c r="U827" i="2"/>
  <c r="V822" i="9"/>
  <c r="V822" i="8"/>
  <c r="T819" i="10"/>
  <c r="V819" i="10" s="1"/>
  <c r="U819" i="10"/>
  <c r="W819" i="10" s="1"/>
  <c r="T819" i="2"/>
  <c r="V819" i="2" s="1"/>
  <c r="X819" i="2" s="1"/>
  <c r="U819" i="2"/>
  <c r="V814" i="9"/>
  <c r="V814" i="8"/>
  <c r="U811" i="10"/>
  <c r="W811" i="10" s="1"/>
  <c r="U811" i="2"/>
  <c r="T811" i="10"/>
  <c r="V811" i="10" s="1"/>
  <c r="T811" i="2"/>
  <c r="V811" i="2" s="1"/>
  <c r="V806" i="9"/>
  <c r="V806" i="8"/>
  <c r="U803" i="10"/>
  <c r="W803" i="10" s="1"/>
  <c r="T803" i="10"/>
  <c r="V803" i="10" s="1"/>
  <c r="U803" i="2"/>
  <c r="T803" i="2"/>
  <c r="V803" i="2" s="1"/>
  <c r="V798" i="9"/>
  <c r="V798" i="8"/>
  <c r="T795" i="10"/>
  <c r="V795" i="10" s="1"/>
  <c r="U795" i="10"/>
  <c r="W795" i="10" s="1"/>
  <c r="T795" i="2"/>
  <c r="V795" i="2" s="1"/>
  <c r="U795" i="2"/>
  <c r="T787" i="10"/>
  <c r="V787" i="10" s="1"/>
  <c r="U787" i="10"/>
  <c r="W787" i="10" s="1"/>
  <c r="U787" i="2"/>
  <c r="T787" i="2"/>
  <c r="V787" i="2" s="1"/>
  <c r="V782" i="9"/>
  <c r="V782" i="8"/>
  <c r="T779" i="10"/>
  <c r="V779" i="10" s="1"/>
  <c r="U779" i="10"/>
  <c r="W779" i="10" s="1"/>
  <c r="U779" i="2"/>
  <c r="T779" i="2"/>
  <c r="V779" i="2" s="1"/>
  <c r="V774" i="9"/>
  <c r="V774" i="8"/>
  <c r="T771" i="10"/>
  <c r="V771" i="10" s="1"/>
  <c r="U771" i="10"/>
  <c r="W771" i="10" s="1"/>
  <c r="U771" i="2"/>
  <c r="T771" i="2"/>
  <c r="V771" i="2" s="1"/>
  <c r="V766" i="9"/>
  <c r="V766" i="8"/>
  <c r="T763" i="10"/>
  <c r="V763" i="10" s="1"/>
  <c r="U763" i="10"/>
  <c r="W763" i="10" s="1"/>
  <c r="U763" i="2"/>
  <c r="T763" i="2"/>
  <c r="V763" i="2" s="1"/>
  <c r="V758" i="9"/>
  <c r="V758" i="8"/>
  <c r="U755" i="10"/>
  <c r="W755" i="10" s="1"/>
  <c r="T755" i="10"/>
  <c r="V755" i="10" s="1"/>
  <c r="T755" i="2"/>
  <c r="V755" i="2" s="1"/>
  <c r="U755" i="2"/>
  <c r="V750" i="9"/>
  <c r="V750" i="8"/>
  <c r="U747" i="10"/>
  <c r="W747" i="10" s="1"/>
  <c r="T747" i="10"/>
  <c r="V747" i="10" s="1"/>
  <c r="T747" i="2"/>
  <c r="V747" i="2" s="1"/>
  <c r="U747" i="2"/>
  <c r="V742" i="9"/>
  <c r="V742" i="8"/>
  <c r="T739" i="10"/>
  <c r="V739" i="10" s="1"/>
  <c r="U739" i="10"/>
  <c r="W739" i="10" s="1"/>
  <c r="U739" i="2"/>
  <c r="T739" i="2"/>
  <c r="V739" i="2" s="1"/>
  <c r="V734" i="8"/>
  <c r="V734" i="9"/>
  <c r="T731" i="10"/>
  <c r="V731" i="10" s="1"/>
  <c r="U731" i="10"/>
  <c r="W731" i="10" s="1"/>
  <c r="T731" i="2"/>
  <c r="V731" i="2" s="1"/>
  <c r="U731" i="2"/>
  <c r="V726" i="9"/>
  <c r="V726" i="8"/>
  <c r="U723" i="10"/>
  <c r="W723" i="10" s="1"/>
  <c r="T723" i="10"/>
  <c r="V723" i="10" s="1"/>
  <c r="U723" i="2"/>
  <c r="T723" i="2"/>
  <c r="V723" i="2" s="1"/>
  <c r="V718" i="9"/>
  <c r="V718" i="8"/>
  <c r="T715" i="10"/>
  <c r="V715" i="10" s="1"/>
  <c r="U715" i="10"/>
  <c r="W715" i="10" s="1"/>
  <c r="T715" i="2"/>
  <c r="V715" i="2" s="1"/>
  <c r="U715" i="2"/>
  <c r="V710" i="9"/>
  <c r="V710" i="8"/>
  <c r="T707" i="10"/>
  <c r="V707" i="10" s="1"/>
  <c r="U707" i="10"/>
  <c r="W707" i="10" s="1"/>
  <c r="T707" i="2"/>
  <c r="V707" i="2" s="1"/>
  <c r="U707" i="2"/>
  <c r="V702" i="9"/>
  <c r="V702" i="8"/>
  <c r="T699" i="10"/>
  <c r="V699" i="10" s="1"/>
  <c r="U699" i="10"/>
  <c r="W699" i="10" s="1"/>
  <c r="T699" i="2"/>
  <c r="V699" i="2" s="1"/>
  <c r="U699" i="2"/>
  <c r="V694" i="9"/>
  <c r="V694" i="8"/>
  <c r="T691" i="10"/>
  <c r="V691" i="10" s="1"/>
  <c r="U691" i="10"/>
  <c r="W691" i="10" s="1"/>
  <c r="U691" i="2"/>
  <c r="T691" i="2"/>
  <c r="V691" i="2" s="1"/>
  <c r="T683" i="10"/>
  <c r="V683" i="10" s="1"/>
  <c r="U683" i="10"/>
  <c r="W683" i="10" s="1"/>
  <c r="U683" i="2"/>
  <c r="T683" i="2"/>
  <c r="V683" i="2" s="1"/>
  <c r="V678" i="9"/>
  <c r="V678" i="8"/>
  <c r="T675" i="10"/>
  <c r="V675" i="10" s="1"/>
  <c r="U675" i="10"/>
  <c r="W675" i="10" s="1"/>
  <c r="T675" i="2"/>
  <c r="V675" i="2" s="1"/>
  <c r="U675" i="2"/>
  <c r="V670" i="9"/>
  <c r="V670" i="8"/>
  <c r="T667" i="10"/>
  <c r="V667" i="10" s="1"/>
  <c r="U667" i="10"/>
  <c r="W667" i="10" s="1"/>
  <c r="T667" i="2"/>
  <c r="V667" i="2" s="1"/>
  <c r="U667" i="2"/>
  <c r="V662" i="9"/>
  <c r="V662" i="8"/>
  <c r="T659" i="10"/>
  <c r="V659" i="10" s="1"/>
  <c r="U659" i="10"/>
  <c r="W659" i="10" s="1"/>
  <c r="U659" i="2"/>
  <c r="T659" i="2"/>
  <c r="V659" i="2" s="1"/>
  <c r="V654" i="9"/>
  <c r="V654" i="8"/>
  <c r="T651" i="10"/>
  <c r="V651" i="10" s="1"/>
  <c r="U651" i="10"/>
  <c r="W651" i="10" s="1"/>
  <c r="U651" i="2"/>
  <c r="T651" i="2"/>
  <c r="V651" i="2" s="1"/>
  <c r="V646" i="9"/>
  <c r="V646" i="8"/>
  <c r="U643" i="10"/>
  <c r="W643" i="10" s="1"/>
  <c r="T643" i="10"/>
  <c r="V643" i="10" s="1"/>
  <c r="U643" i="2"/>
  <c r="T643" i="2"/>
  <c r="V643" i="2" s="1"/>
  <c r="V638" i="9"/>
  <c r="V638" i="8"/>
  <c r="T635" i="10"/>
  <c r="V635" i="10" s="1"/>
  <c r="U635" i="10"/>
  <c r="W635" i="10" s="1"/>
  <c r="T635" i="2"/>
  <c r="V635" i="2" s="1"/>
  <c r="U635" i="2"/>
  <c r="V630" i="9"/>
  <c r="V630" i="8"/>
  <c r="T627" i="10"/>
  <c r="V627" i="10" s="1"/>
  <c r="U627" i="10"/>
  <c r="W627" i="10" s="1"/>
  <c r="T627" i="2"/>
  <c r="V627" i="2" s="1"/>
  <c r="U627" i="2"/>
  <c r="V622" i="9"/>
  <c r="V622" i="8"/>
  <c r="U619" i="10"/>
  <c r="W619" i="10" s="1"/>
  <c r="T619" i="10"/>
  <c r="V619" i="10" s="1"/>
  <c r="U619" i="2"/>
  <c r="T619" i="2"/>
  <c r="V619" i="2" s="1"/>
  <c r="V614" i="9"/>
  <c r="V614" i="8"/>
  <c r="U611" i="10"/>
  <c r="W611" i="10" s="1"/>
  <c r="T611" i="10"/>
  <c r="V611" i="10" s="1"/>
  <c r="T611" i="2"/>
  <c r="V611" i="2" s="1"/>
  <c r="U611" i="2"/>
  <c r="V606" i="9"/>
  <c r="Y606" i="9" s="1"/>
  <c r="V606" i="8"/>
  <c r="Y606" i="8" s="1"/>
  <c r="U603" i="10"/>
  <c r="W603" i="10" s="1"/>
  <c r="T603" i="10"/>
  <c r="V603" i="10" s="1"/>
  <c r="T603" i="2"/>
  <c r="V603" i="2" s="1"/>
  <c r="U603" i="2"/>
  <c r="V598" i="9"/>
  <c r="V598" i="8"/>
  <c r="U595" i="10"/>
  <c r="W595" i="10" s="1"/>
  <c r="T595" i="10"/>
  <c r="V595" i="10" s="1"/>
  <c r="T595" i="2"/>
  <c r="V595" i="2" s="1"/>
  <c r="Y595" i="2" s="1"/>
  <c r="U595" i="2"/>
  <c r="V590" i="9"/>
  <c r="V590" i="8"/>
  <c r="U587" i="10"/>
  <c r="W587" i="10" s="1"/>
  <c r="T587" i="10"/>
  <c r="V587" i="10" s="1"/>
  <c r="U587" i="2"/>
  <c r="T587" i="2"/>
  <c r="V587" i="2" s="1"/>
  <c r="V582" i="9"/>
  <c r="V582" i="8"/>
  <c r="U579" i="10"/>
  <c r="W579" i="10" s="1"/>
  <c r="T579" i="10"/>
  <c r="V579" i="10" s="1"/>
  <c r="T579" i="2"/>
  <c r="V579" i="2" s="1"/>
  <c r="U579" i="2"/>
  <c r="V574" i="9"/>
  <c r="V574" i="8"/>
  <c r="U571" i="10"/>
  <c r="W571" i="10" s="1"/>
  <c r="T571" i="10"/>
  <c r="V571" i="10" s="1"/>
  <c r="T571" i="2"/>
  <c r="V571" i="2" s="1"/>
  <c r="U571" i="2"/>
  <c r="V566" i="9"/>
  <c r="V566" i="8"/>
  <c r="T563" i="10"/>
  <c r="V563" i="10" s="1"/>
  <c r="U563" i="10"/>
  <c r="W563" i="10" s="1"/>
  <c r="T563" i="2"/>
  <c r="V563" i="2" s="1"/>
  <c r="U563" i="2"/>
  <c r="T555" i="10"/>
  <c r="V555" i="10" s="1"/>
  <c r="U555" i="10"/>
  <c r="W555" i="10" s="1"/>
  <c r="T555" i="2"/>
  <c r="V555" i="2" s="1"/>
  <c r="U555" i="2"/>
  <c r="V550" i="9"/>
  <c r="V550" i="8"/>
  <c r="T547" i="10"/>
  <c r="V547" i="10" s="1"/>
  <c r="U547" i="10"/>
  <c r="W547" i="10" s="1"/>
  <c r="T547" i="2"/>
  <c r="V547" i="2" s="1"/>
  <c r="U547" i="2"/>
  <c r="V542" i="9"/>
  <c r="V542" i="8"/>
  <c r="T539" i="10"/>
  <c r="V539" i="10" s="1"/>
  <c r="U539" i="10"/>
  <c r="W539" i="10" s="1"/>
  <c r="T539" i="2"/>
  <c r="V539" i="2" s="1"/>
  <c r="U539" i="2"/>
  <c r="V534" i="9"/>
  <c r="V534" i="8"/>
  <c r="U531" i="10"/>
  <c r="W531" i="10" s="1"/>
  <c r="T531" i="10"/>
  <c r="V531" i="10" s="1"/>
  <c r="U531" i="2"/>
  <c r="T531" i="2"/>
  <c r="V531" i="2" s="1"/>
  <c r="V526" i="9"/>
  <c r="V526" i="8"/>
  <c r="U523" i="10"/>
  <c r="W523" i="10" s="1"/>
  <c r="T523" i="10"/>
  <c r="V523" i="10" s="1"/>
  <c r="T523" i="2"/>
  <c r="V523" i="2" s="1"/>
  <c r="U523" i="2"/>
  <c r="V518" i="9"/>
  <c r="V518" i="8"/>
  <c r="U515" i="10"/>
  <c r="W515" i="10" s="1"/>
  <c r="T515" i="10"/>
  <c r="V515" i="10" s="1"/>
  <c r="T515" i="2"/>
  <c r="V515" i="2" s="1"/>
  <c r="U515" i="2"/>
  <c r="V510" i="9"/>
  <c r="V510" i="8"/>
  <c r="U507" i="10"/>
  <c r="W507" i="10" s="1"/>
  <c r="T507" i="10"/>
  <c r="V507" i="10" s="1"/>
  <c r="T507" i="2"/>
  <c r="V507" i="2" s="1"/>
  <c r="U507" i="2"/>
  <c r="V502" i="9"/>
  <c r="V502" i="8"/>
  <c r="I502" i="6"/>
  <c r="A500" i="10"/>
  <c r="A500" i="2"/>
  <c r="A500" i="9"/>
  <c r="A500" i="8"/>
  <c r="U499" i="10"/>
  <c r="W499" i="10" s="1"/>
  <c r="T499" i="10"/>
  <c r="V499" i="10" s="1"/>
  <c r="U499" i="2"/>
  <c r="T499" i="2"/>
  <c r="V499" i="2" s="1"/>
  <c r="G496" i="6"/>
  <c r="V494" i="9"/>
  <c r="V494" i="8"/>
  <c r="T491" i="10"/>
  <c r="V491" i="10" s="1"/>
  <c r="U491" i="10"/>
  <c r="W491" i="10" s="1"/>
  <c r="T491" i="2"/>
  <c r="V491" i="2" s="1"/>
  <c r="U491" i="2"/>
  <c r="R489" i="6"/>
  <c r="E489" i="6"/>
  <c r="F489" i="6"/>
  <c r="C488" i="6"/>
  <c r="H487" i="6"/>
  <c r="V486" i="9"/>
  <c r="V486" i="8"/>
  <c r="A484" i="10"/>
  <c r="A484" i="2"/>
  <c r="A484" i="9"/>
  <c r="A484" i="8"/>
  <c r="T483" i="10"/>
  <c r="V483" i="10" s="1"/>
  <c r="U483" i="10"/>
  <c r="W483" i="10" s="1"/>
  <c r="T483" i="2"/>
  <c r="V483" i="2" s="1"/>
  <c r="U483" i="2"/>
  <c r="H479" i="6"/>
  <c r="J479" i="6" s="1"/>
  <c r="V478" i="9"/>
  <c r="V478" i="8"/>
  <c r="U475" i="10"/>
  <c r="W475" i="10" s="1"/>
  <c r="T475" i="10"/>
  <c r="V475" i="10" s="1"/>
  <c r="U475" i="2"/>
  <c r="T475" i="2"/>
  <c r="V475" i="2" s="1"/>
  <c r="E473" i="6"/>
  <c r="G472" i="6"/>
  <c r="C472" i="6"/>
  <c r="H471" i="6"/>
  <c r="V470" i="9"/>
  <c r="V470" i="8"/>
  <c r="I470" i="6"/>
  <c r="T467" i="10"/>
  <c r="V467" i="10" s="1"/>
  <c r="U467" i="10"/>
  <c r="W467" i="10" s="1"/>
  <c r="U467" i="2"/>
  <c r="T467" i="2"/>
  <c r="V467" i="2" s="1"/>
  <c r="G464" i="6"/>
  <c r="V462" i="9"/>
  <c r="V462" i="8"/>
  <c r="I462" i="6"/>
  <c r="A460" i="10"/>
  <c r="A460" i="2"/>
  <c r="A460" i="9"/>
  <c r="A460" i="8"/>
  <c r="U459" i="10"/>
  <c r="W459" i="10" s="1"/>
  <c r="T459" i="10"/>
  <c r="V459" i="10" s="1"/>
  <c r="T459" i="2"/>
  <c r="V459" i="2" s="1"/>
  <c r="U459" i="2"/>
  <c r="P998" i="6"/>
  <c r="P998" i="9" s="1"/>
  <c r="F993" i="6"/>
  <c r="P982" i="6"/>
  <c r="P982" i="9" s="1"/>
  <c r="F945" i="6"/>
  <c r="F928" i="6"/>
  <c r="F910" i="6"/>
  <c r="F907" i="6"/>
  <c r="F904" i="6"/>
  <c r="F891" i="6"/>
  <c r="F889" i="6"/>
  <c r="P868" i="6"/>
  <c r="P868" i="9" s="1"/>
  <c r="F849" i="6"/>
  <c r="F827" i="6"/>
  <c r="F824" i="6"/>
  <c r="F801" i="6"/>
  <c r="F782" i="6"/>
  <c r="F779" i="6"/>
  <c r="F758" i="6"/>
  <c r="F755" i="6"/>
  <c r="F736" i="6"/>
  <c r="F721" i="6"/>
  <c r="F710" i="6"/>
  <c r="F707" i="6"/>
  <c r="F688" i="6"/>
  <c r="F673" i="6"/>
  <c r="P652" i="6"/>
  <c r="P652" i="9" s="1"/>
  <c r="F630" i="6"/>
  <c r="F619" i="6"/>
  <c r="F614" i="6"/>
  <c r="F611" i="6"/>
  <c r="F608" i="6"/>
  <c r="F600" i="6"/>
  <c r="P593" i="6"/>
  <c r="P593" i="9" s="1"/>
  <c r="P563" i="6"/>
  <c r="P563" i="9" s="1"/>
  <c r="F542" i="6"/>
  <c r="F523" i="6"/>
  <c r="P507" i="6"/>
  <c r="P507" i="9" s="1"/>
  <c r="P497" i="6"/>
  <c r="P497" i="9" s="1"/>
  <c r="F481" i="6"/>
  <c r="A974" i="8"/>
  <c r="V955" i="8"/>
  <c r="V933" i="8"/>
  <c r="V664" i="8"/>
  <c r="R968" i="10"/>
  <c r="R968" i="2"/>
  <c r="R968" i="9"/>
  <c r="R968" i="8"/>
  <c r="A953" i="10"/>
  <c r="A953" i="2"/>
  <c r="A953" i="9"/>
  <c r="G951" i="10"/>
  <c r="G951" i="2"/>
  <c r="G951" i="8"/>
  <c r="G847" i="10"/>
  <c r="G847" i="2"/>
  <c r="G847" i="9"/>
  <c r="G847" i="8"/>
  <c r="A835" i="10"/>
  <c r="A835" i="2"/>
  <c r="A835" i="9"/>
  <c r="A835" i="8"/>
  <c r="R830" i="10"/>
  <c r="R830" i="2"/>
  <c r="R830" i="9"/>
  <c r="R830" i="8"/>
  <c r="A793" i="10"/>
  <c r="A793" i="2"/>
  <c r="A793" i="8"/>
  <c r="R779" i="10"/>
  <c r="R779" i="2"/>
  <c r="R779" i="9"/>
  <c r="R779" i="8"/>
  <c r="A771" i="10"/>
  <c r="A771" i="2"/>
  <c r="A771" i="9"/>
  <c r="A771" i="8"/>
  <c r="A756" i="10"/>
  <c r="A756" i="2"/>
  <c r="A756" i="9"/>
  <c r="A756" i="8"/>
  <c r="R707" i="10"/>
  <c r="R707" i="2"/>
  <c r="R707" i="9"/>
  <c r="R707" i="8"/>
  <c r="A700" i="10"/>
  <c r="A700" i="9"/>
  <c r="A700" i="2"/>
  <c r="A686" i="10"/>
  <c r="A686" i="2"/>
  <c r="A686" i="9"/>
  <c r="A686" i="8"/>
  <c r="A646" i="10"/>
  <c r="A646" i="2"/>
  <c r="A646" i="9"/>
  <c r="A646" i="8"/>
  <c r="A620" i="10"/>
  <c r="A620" i="2"/>
  <c r="A620" i="9"/>
  <c r="A620" i="8"/>
  <c r="A606" i="10"/>
  <c r="A606" i="2"/>
  <c r="A606" i="9"/>
  <c r="A606" i="8"/>
  <c r="A521" i="10"/>
  <c r="A521" i="2"/>
  <c r="A521" i="9"/>
  <c r="A521" i="8"/>
  <c r="A515" i="10"/>
  <c r="A515" i="2"/>
  <c r="A515" i="9"/>
  <c r="A515" i="8"/>
  <c r="R478" i="10"/>
  <c r="R478" i="9"/>
  <c r="R478" i="8"/>
  <c r="T1000" i="10"/>
  <c r="V1000" i="10" s="1"/>
  <c r="U1000" i="10"/>
  <c r="W1000" i="10" s="1"/>
  <c r="U1000" i="2"/>
  <c r="T1000" i="2"/>
  <c r="V1000" i="2" s="1"/>
  <c r="T992" i="10"/>
  <c r="V992" i="10" s="1"/>
  <c r="U992" i="10"/>
  <c r="W992" i="10" s="1"/>
  <c r="U992" i="2"/>
  <c r="T992" i="2"/>
  <c r="V992" i="2" s="1"/>
  <c r="U984" i="10"/>
  <c r="W984" i="10" s="1"/>
  <c r="T984" i="10"/>
  <c r="V984" i="10" s="1"/>
  <c r="U984" i="2"/>
  <c r="T984" i="2"/>
  <c r="V984" i="2" s="1"/>
  <c r="T976" i="10"/>
  <c r="V976" i="10" s="1"/>
  <c r="U976" i="10"/>
  <c r="W976" i="10" s="1"/>
  <c r="T976" i="2"/>
  <c r="V976" i="2" s="1"/>
  <c r="U976" i="2"/>
  <c r="U968" i="10"/>
  <c r="W968" i="10" s="1"/>
  <c r="T968" i="10"/>
  <c r="V968" i="10" s="1"/>
  <c r="T968" i="2"/>
  <c r="V968" i="2" s="1"/>
  <c r="U968" i="2"/>
  <c r="V963" i="9"/>
  <c r="V963" i="8"/>
  <c r="T960" i="10"/>
  <c r="V960" i="10" s="1"/>
  <c r="Y960" i="10" s="1"/>
  <c r="U960" i="10"/>
  <c r="W960" i="10" s="1"/>
  <c r="T960" i="2"/>
  <c r="V960" i="2" s="1"/>
  <c r="U960" i="2"/>
  <c r="T952" i="10"/>
  <c r="V952" i="10" s="1"/>
  <c r="U952" i="10"/>
  <c r="W952" i="10" s="1"/>
  <c r="U952" i="2"/>
  <c r="T952" i="2"/>
  <c r="V952" i="2" s="1"/>
  <c r="V947" i="9"/>
  <c r="V947" i="8"/>
  <c r="U944" i="10"/>
  <c r="W944" i="10" s="1"/>
  <c r="T944" i="10"/>
  <c r="V944" i="10" s="1"/>
  <c r="T944" i="2"/>
  <c r="V944" i="2" s="1"/>
  <c r="U944" i="2"/>
  <c r="T936" i="10"/>
  <c r="V936" i="10" s="1"/>
  <c r="U936" i="10"/>
  <c r="W936" i="10" s="1"/>
  <c r="T936" i="2"/>
  <c r="V936" i="2" s="1"/>
  <c r="U936" i="2"/>
  <c r="V931" i="9"/>
  <c r="V931" i="8"/>
  <c r="T928" i="10"/>
  <c r="V928" i="10" s="1"/>
  <c r="U928" i="10"/>
  <c r="W928" i="10" s="1"/>
  <c r="T928" i="2"/>
  <c r="V928" i="2" s="1"/>
  <c r="U928" i="2"/>
  <c r="V923" i="9"/>
  <c r="V923" i="8"/>
  <c r="U920" i="10"/>
  <c r="W920" i="10" s="1"/>
  <c r="T920" i="10"/>
  <c r="V920" i="10" s="1"/>
  <c r="T920" i="2"/>
  <c r="V920" i="2" s="1"/>
  <c r="U920" i="2"/>
  <c r="V915" i="9"/>
  <c r="V915" i="8"/>
  <c r="T912" i="10"/>
  <c r="V912" i="10" s="1"/>
  <c r="U912" i="10"/>
  <c r="W912" i="10" s="1"/>
  <c r="T912" i="2"/>
  <c r="V912" i="2" s="1"/>
  <c r="U912" i="2"/>
  <c r="V907" i="8"/>
  <c r="V907" i="9"/>
  <c r="T904" i="10"/>
  <c r="V904" i="10" s="1"/>
  <c r="U904" i="10"/>
  <c r="W904" i="10" s="1"/>
  <c r="T904" i="2"/>
  <c r="V904" i="2" s="1"/>
  <c r="U904" i="2"/>
  <c r="V899" i="9"/>
  <c r="V899" i="8"/>
  <c r="T896" i="10"/>
  <c r="V896" i="10" s="1"/>
  <c r="U896" i="10"/>
  <c r="W896" i="10" s="1"/>
  <c r="T896" i="2"/>
  <c r="V896" i="2" s="1"/>
  <c r="U896" i="2"/>
  <c r="V891" i="9"/>
  <c r="V891" i="8"/>
  <c r="T888" i="10"/>
  <c r="V888" i="10" s="1"/>
  <c r="U888" i="10"/>
  <c r="W888" i="10" s="1"/>
  <c r="U888" i="2"/>
  <c r="T888" i="2"/>
  <c r="V888" i="2" s="1"/>
  <c r="V883" i="9"/>
  <c r="V883" i="8"/>
  <c r="T880" i="10"/>
  <c r="V880" i="10" s="1"/>
  <c r="T880" i="2"/>
  <c r="V880" i="2" s="1"/>
  <c r="U880" i="10"/>
  <c r="W880" i="10" s="1"/>
  <c r="U880" i="2"/>
  <c r="V875" i="9"/>
  <c r="V875" i="8"/>
  <c r="T872" i="10"/>
  <c r="V872" i="10" s="1"/>
  <c r="U872" i="10"/>
  <c r="W872" i="10" s="1"/>
  <c r="T872" i="2"/>
  <c r="V872" i="2" s="1"/>
  <c r="U872" i="2"/>
  <c r="V867" i="9"/>
  <c r="V867" i="8"/>
  <c r="U864" i="10"/>
  <c r="W864" i="10" s="1"/>
  <c r="T864" i="10"/>
  <c r="V864" i="10" s="1"/>
  <c r="T864" i="2"/>
  <c r="V864" i="2" s="1"/>
  <c r="U864" i="2"/>
  <c r="V859" i="9"/>
  <c r="V859" i="8"/>
  <c r="T856" i="10"/>
  <c r="V856" i="10" s="1"/>
  <c r="T856" i="2"/>
  <c r="V856" i="2" s="1"/>
  <c r="U856" i="10"/>
  <c r="W856" i="10" s="1"/>
  <c r="U856" i="2"/>
  <c r="V851" i="9"/>
  <c r="V851" i="8"/>
  <c r="U848" i="10"/>
  <c r="W848" i="10" s="1"/>
  <c r="T848" i="10"/>
  <c r="V848" i="10" s="1"/>
  <c r="T848" i="2"/>
  <c r="V848" i="2" s="1"/>
  <c r="X848" i="2" s="1"/>
  <c r="U848" i="2"/>
  <c r="U840" i="10"/>
  <c r="W840" i="10" s="1"/>
  <c r="T840" i="10"/>
  <c r="V840" i="10" s="1"/>
  <c r="T840" i="2"/>
  <c r="V840" i="2" s="1"/>
  <c r="U840" i="2"/>
  <c r="U832" i="10"/>
  <c r="W832" i="10" s="1"/>
  <c r="T832" i="10"/>
  <c r="V832" i="10" s="1"/>
  <c r="T832" i="2"/>
  <c r="V832" i="2" s="1"/>
  <c r="U832" i="2"/>
  <c r="V827" i="9"/>
  <c r="V827" i="8"/>
  <c r="U824" i="10"/>
  <c r="W824" i="10" s="1"/>
  <c r="T824" i="10"/>
  <c r="V824" i="10" s="1"/>
  <c r="U824" i="2"/>
  <c r="T824" i="2"/>
  <c r="V824" i="2" s="1"/>
  <c r="X819" i="9"/>
  <c r="T816" i="10"/>
  <c r="V816" i="10" s="1"/>
  <c r="U816" i="10"/>
  <c r="W816" i="10" s="1"/>
  <c r="T816" i="2"/>
  <c r="V816" i="2" s="1"/>
  <c r="U816" i="2"/>
  <c r="V811" i="9"/>
  <c r="V811" i="8"/>
  <c r="U808" i="10"/>
  <c r="W808" i="10" s="1"/>
  <c r="T808" i="10"/>
  <c r="V808" i="10" s="1"/>
  <c r="T808" i="2"/>
  <c r="V808" i="2" s="1"/>
  <c r="U808" i="2"/>
  <c r="V803" i="9"/>
  <c r="V803" i="8"/>
  <c r="U800" i="10"/>
  <c r="W800" i="10" s="1"/>
  <c r="T800" i="10"/>
  <c r="V800" i="10" s="1"/>
  <c r="U800" i="2"/>
  <c r="T800" i="2"/>
  <c r="V800" i="2" s="1"/>
  <c r="V795" i="9"/>
  <c r="V795" i="8"/>
  <c r="U792" i="10"/>
  <c r="W792" i="10" s="1"/>
  <c r="T792" i="10"/>
  <c r="V792" i="10" s="1"/>
  <c r="U792" i="2"/>
  <c r="T792" i="2"/>
  <c r="V792" i="2" s="1"/>
  <c r="V787" i="9"/>
  <c r="V787" i="8"/>
  <c r="T784" i="10"/>
  <c r="V784" i="10" s="1"/>
  <c r="U784" i="10"/>
  <c r="W784" i="10" s="1"/>
  <c r="U784" i="2"/>
  <c r="T784" i="2"/>
  <c r="V784" i="2" s="1"/>
  <c r="V779" i="9"/>
  <c r="V779" i="8"/>
  <c r="T776" i="10"/>
  <c r="V776" i="10" s="1"/>
  <c r="U776" i="10"/>
  <c r="W776" i="10" s="1"/>
  <c r="T776" i="2"/>
  <c r="V776" i="2" s="1"/>
  <c r="U776" i="2"/>
  <c r="V771" i="9"/>
  <c r="V771" i="8"/>
  <c r="U768" i="10"/>
  <c r="W768" i="10" s="1"/>
  <c r="T768" i="10"/>
  <c r="V768" i="10" s="1"/>
  <c r="U768" i="2"/>
  <c r="T768" i="2"/>
  <c r="V768" i="2" s="1"/>
  <c r="V763" i="9"/>
  <c r="V763" i="8"/>
  <c r="T760" i="10"/>
  <c r="V760" i="10" s="1"/>
  <c r="U760" i="10"/>
  <c r="W760" i="10" s="1"/>
  <c r="T760" i="2"/>
  <c r="V760" i="2" s="1"/>
  <c r="X760" i="2" s="1"/>
  <c r="U760" i="2"/>
  <c r="V755" i="9"/>
  <c r="V755" i="8"/>
  <c r="T752" i="10"/>
  <c r="V752" i="10" s="1"/>
  <c r="U752" i="10"/>
  <c r="W752" i="10" s="1"/>
  <c r="T752" i="2"/>
  <c r="V752" i="2" s="1"/>
  <c r="U752" i="2"/>
  <c r="U744" i="10"/>
  <c r="W744" i="10" s="1"/>
  <c r="T744" i="10"/>
  <c r="V744" i="10" s="1"/>
  <c r="T744" i="2"/>
  <c r="V744" i="2" s="1"/>
  <c r="U744" i="2"/>
  <c r="V739" i="9"/>
  <c r="V739" i="8"/>
  <c r="T736" i="10"/>
  <c r="V736" i="10" s="1"/>
  <c r="U736" i="10"/>
  <c r="W736" i="10" s="1"/>
  <c r="U736" i="2"/>
  <c r="T736" i="2"/>
  <c r="V736" i="2" s="1"/>
  <c r="V731" i="8"/>
  <c r="V731" i="9"/>
  <c r="T728" i="10"/>
  <c r="V728" i="10" s="1"/>
  <c r="U728" i="10"/>
  <c r="W728" i="10" s="1"/>
  <c r="T728" i="2"/>
  <c r="V728" i="2" s="1"/>
  <c r="U728" i="2"/>
  <c r="V723" i="9"/>
  <c r="V723" i="8"/>
  <c r="U720" i="10"/>
  <c r="W720" i="10" s="1"/>
  <c r="T720" i="10"/>
  <c r="V720" i="10" s="1"/>
  <c r="T720" i="2"/>
  <c r="V720" i="2" s="1"/>
  <c r="U720" i="2"/>
  <c r="V715" i="9"/>
  <c r="V715" i="8"/>
  <c r="U712" i="10"/>
  <c r="W712" i="10" s="1"/>
  <c r="T712" i="10"/>
  <c r="V712" i="10" s="1"/>
  <c r="T712" i="2"/>
  <c r="V712" i="2" s="1"/>
  <c r="U712" i="2"/>
  <c r="V707" i="9"/>
  <c r="V707" i="8"/>
  <c r="T704" i="10"/>
  <c r="V704" i="10" s="1"/>
  <c r="U704" i="10"/>
  <c r="W704" i="10" s="1"/>
  <c r="T704" i="2"/>
  <c r="V704" i="2" s="1"/>
  <c r="U704" i="2"/>
  <c r="V699" i="9"/>
  <c r="V699" i="8"/>
  <c r="U696" i="10"/>
  <c r="W696" i="10" s="1"/>
  <c r="T696" i="10"/>
  <c r="V696" i="10" s="1"/>
  <c r="T696" i="2"/>
  <c r="V696" i="2" s="1"/>
  <c r="U696" i="2"/>
  <c r="U688" i="10"/>
  <c r="W688" i="10" s="1"/>
  <c r="T688" i="10"/>
  <c r="V688" i="10" s="1"/>
  <c r="U688" i="2"/>
  <c r="T688" i="2"/>
  <c r="V688" i="2" s="1"/>
  <c r="V683" i="8"/>
  <c r="V683" i="9"/>
  <c r="U680" i="10"/>
  <c r="W680" i="10" s="1"/>
  <c r="T680" i="10"/>
  <c r="V680" i="10" s="1"/>
  <c r="T680" i="2"/>
  <c r="V680" i="2" s="1"/>
  <c r="U680" i="2"/>
  <c r="V675" i="9"/>
  <c r="V675" i="8"/>
  <c r="U672" i="10"/>
  <c r="W672" i="10" s="1"/>
  <c r="T672" i="10"/>
  <c r="V672" i="10" s="1"/>
  <c r="T672" i="2"/>
  <c r="V672" i="2" s="1"/>
  <c r="U672" i="2"/>
  <c r="V667" i="9"/>
  <c r="V667" i="8"/>
  <c r="T664" i="10"/>
  <c r="V664" i="10" s="1"/>
  <c r="U664" i="10"/>
  <c r="W664" i="10" s="1"/>
  <c r="T664" i="2"/>
  <c r="V664" i="2" s="1"/>
  <c r="U664" i="2"/>
  <c r="V659" i="9"/>
  <c r="V659" i="8"/>
  <c r="T656" i="10"/>
  <c r="V656" i="10" s="1"/>
  <c r="U656" i="10"/>
  <c r="W656" i="10" s="1"/>
  <c r="T656" i="2"/>
  <c r="V656" i="2" s="1"/>
  <c r="U656" i="2"/>
  <c r="V651" i="9"/>
  <c r="V651" i="8"/>
  <c r="T648" i="10"/>
  <c r="V648" i="10" s="1"/>
  <c r="U648" i="10"/>
  <c r="W648" i="10" s="1"/>
  <c r="T648" i="2"/>
  <c r="V648" i="2" s="1"/>
  <c r="U648" i="2"/>
  <c r="V643" i="9"/>
  <c r="V643" i="8"/>
  <c r="U640" i="10"/>
  <c r="W640" i="10" s="1"/>
  <c r="T640" i="2"/>
  <c r="V640" i="2" s="1"/>
  <c r="U640" i="2"/>
  <c r="T640" i="10"/>
  <c r="V640" i="10" s="1"/>
  <c r="T632" i="10"/>
  <c r="V632" i="10" s="1"/>
  <c r="U632" i="10"/>
  <c r="W632" i="10" s="1"/>
  <c r="U632" i="2"/>
  <c r="T632" i="2"/>
  <c r="V632" i="2" s="1"/>
  <c r="V627" i="9"/>
  <c r="V627" i="8"/>
  <c r="U624" i="10"/>
  <c r="W624" i="10" s="1"/>
  <c r="T624" i="10"/>
  <c r="V624" i="10" s="1"/>
  <c r="U624" i="2"/>
  <c r="T624" i="2"/>
  <c r="V624" i="2" s="1"/>
  <c r="V619" i="9"/>
  <c r="V619" i="8"/>
  <c r="U616" i="10"/>
  <c r="W616" i="10" s="1"/>
  <c r="T616" i="10"/>
  <c r="V616" i="10" s="1"/>
  <c r="U616" i="2"/>
  <c r="T616" i="2"/>
  <c r="V616" i="2" s="1"/>
  <c r="V611" i="9"/>
  <c r="V611" i="8"/>
  <c r="U608" i="10"/>
  <c r="W608" i="10" s="1"/>
  <c r="T608" i="10"/>
  <c r="V608" i="10" s="1"/>
  <c r="T608" i="2"/>
  <c r="V608" i="2" s="1"/>
  <c r="U608" i="2"/>
  <c r="U600" i="10"/>
  <c r="W600" i="10" s="1"/>
  <c r="T600" i="10"/>
  <c r="V600" i="10" s="1"/>
  <c r="T600" i="2"/>
  <c r="V600" i="2" s="1"/>
  <c r="U600" i="2"/>
  <c r="V595" i="9"/>
  <c r="V595" i="8"/>
  <c r="U592" i="10"/>
  <c r="W592" i="10" s="1"/>
  <c r="T592" i="10"/>
  <c r="V592" i="10" s="1"/>
  <c r="T592" i="2"/>
  <c r="V592" i="2" s="1"/>
  <c r="U592" i="2"/>
  <c r="V587" i="9"/>
  <c r="V587" i="8"/>
  <c r="U584" i="10"/>
  <c r="W584" i="10" s="1"/>
  <c r="T584" i="10"/>
  <c r="V584" i="10" s="1"/>
  <c r="U584" i="2"/>
  <c r="T584" i="2"/>
  <c r="V584" i="2" s="1"/>
  <c r="V579" i="9"/>
  <c r="V579" i="8"/>
  <c r="U576" i="10"/>
  <c r="W576" i="10" s="1"/>
  <c r="T576" i="10"/>
  <c r="V576" i="10" s="1"/>
  <c r="U576" i="2"/>
  <c r="T576" i="2"/>
  <c r="V576" i="2" s="1"/>
  <c r="V571" i="9"/>
  <c r="V571" i="8"/>
  <c r="T568" i="10"/>
  <c r="V568" i="10" s="1"/>
  <c r="U568" i="10"/>
  <c r="W568" i="10" s="1"/>
  <c r="U568" i="2"/>
  <c r="T568" i="2"/>
  <c r="V568" i="2" s="1"/>
  <c r="V563" i="9"/>
  <c r="V563" i="8"/>
  <c r="U560" i="10"/>
  <c r="W560" i="10" s="1"/>
  <c r="T560" i="10"/>
  <c r="V560" i="10" s="1"/>
  <c r="T560" i="2"/>
  <c r="V560" i="2" s="1"/>
  <c r="U560" i="2"/>
  <c r="V555" i="9"/>
  <c r="V555" i="8"/>
  <c r="U552" i="10"/>
  <c r="W552" i="10" s="1"/>
  <c r="T552" i="10"/>
  <c r="V552" i="10" s="1"/>
  <c r="T552" i="2"/>
  <c r="V552" i="2" s="1"/>
  <c r="U552" i="2"/>
  <c r="V547" i="9"/>
  <c r="V547" i="8"/>
  <c r="T544" i="10"/>
  <c r="V544" i="10" s="1"/>
  <c r="U544" i="10"/>
  <c r="W544" i="10" s="1"/>
  <c r="U544" i="2"/>
  <c r="T544" i="2"/>
  <c r="V544" i="2" s="1"/>
  <c r="V539" i="9"/>
  <c r="V539" i="8"/>
  <c r="U536" i="10"/>
  <c r="W536" i="10" s="1"/>
  <c r="T536" i="10"/>
  <c r="V536" i="10" s="1"/>
  <c r="X536" i="10" s="1"/>
  <c r="T536" i="2"/>
  <c r="V536" i="2" s="1"/>
  <c r="U536" i="2"/>
  <c r="V531" i="9"/>
  <c r="V531" i="8"/>
  <c r="T528" i="10"/>
  <c r="V528" i="10" s="1"/>
  <c r="U528" i="10"/>
  <c r="W528" i="10" s="1"/>
  <c r="T528" i="2"/>
  <c r="V528" i="2" s="1"/>
  <c r="U528" i="2"/>
  <c r="V523" i="9"/>
  <c r="V523" i="8"/>
  <c r="U520" i="10"/>
  <c r="W520" i="10" s="1"/>
  <c r="T520" i="10"/>
  <c r="V520" i="10" s="1"/>
  <c r="T520" i="2"/>
  <c r="V520" i="2" s="1"/>
  <c r="U520" i="2"/>
  <c r="V515" i="9"/>
  <c r="V515" i="8"/>
  <c r="T512" i="10"/>
  <c r="V512" i="10" s="1"/>
  <c r="U512" i="10"/>
  <c r="W512" i="10" s="1"/>
  <c r="U512" i="2"/>
  <c r="T512" i="2"/>
  <c r="V512" i="2" s="1"/>
  <c r="V507" i="9"/>
  <c r="V507" i="8"/>
  <c r="T504" i="10"/>
  <c r="V504" i="10" s="1"/>
  <c r="U504" i="10"/>
  <c r="W504" i="10" s="1"/>
  <c r="T504" i="2"/>
  <c r="V504" i="2" s="1"/>
  <c r="U504" i="2"/>
  <c r="V499" i="9"/>
  <c r="V499" i="8"/>
  <c r="I499" i="6"/>
  <c r="T496" i="10"/>
  <c r="V496" i="10" s="1"/>
  <c r="U496" i="10"/>
  <c r="W496" i="10" s="1"/>
  <c r="T496" i="2"/>
  <c r="V496" i="2" s="1"/>
  <c r="U496" i="2"/>
  <c r="G493" i="6"/>
  <c r="V491" i="9"/>
  <c r="V491" i="8"/>
  <c r="Y491" i="8" s="1"/>
  <c r="U488" i="10"/>
  <c r="W488" i="10" s="1"/>
  <c r="T488" i="10"/>
  <c r="V488" i="10" s="1"/>
  <c r="T488" i="2"/>
  <c r="V488" i="2" s="1"/>
  <c r="U488" i="2"/>
  <c r="R486" i="6"/>
  <c r="E486" i="6"/>
  <c r="F486" i="6"/>
  <c r="C485" i="6"/>
  <c r="V483" i="9"/>
  <c r="V483" i="8"/>
  <c r="K481" i="6"/>
  <c r="K481" i="8" s="1"/>
  <c r="P481" i="6"/>
  <c r="P481" i="9" s="1"/>
  <c r="A481" i="10"/>
  <c r="A481" i="2"/>
  <c r="A481" i="8"/>
  <c r="A481" i="9"/>
  <c r="U480" i="10"/>
  <c r="W480" i="10" s="1"/>
  <c r="T480" i="10"/>
  <c r="V480" i="10" s="1"/>
  <c r="T480" i="2"/>
  <c r="V480" i="2" s="1"/>
  <c r="U480" i="2"/>
  <c r="E478" i="6"/>
  <c r="F478" i="6"/>
  <c r="G477" i="6"/>
  <c r="H476" i="6"/>
  <c r="V475" i="9"/>
  <c r="V475" i="8"/>
  <c r="T472" i="10"/>
  <c r="V472" i="10" s="1"/>
  <c r="U472" i="10"/>
  <c r="W472" i="10" s="1"/>
  <c r="T472" i="2"/>
  <c r="V472" i="2" s="1"/>
  <c r="U472" i="2"/>
  <c r="F470" i="6"/>
  <c r="G469" i="6"/>
  <c r="V467" i="9"/>
  <c r="V467" i="8"/>
  <c r="I467" i="6"/>
  <c r="U464" i="10"/>
  <c r="W464" i="10" s="1"/>
  <c r="T464" i="10"/>
  <c r="V464" i="10" s="1"/>
  <c r="T464" i="2"/>
  <c r="V464" i="2" s="1"/>
  <c r="U464" i="2"/>
  <c r="R462" i="6"/>
  <c r="F462" i="6"/>
  <c r="G461" i="6"/>
  <c r="V459" i="9"/>
  <c r="V459" i="8"/>
  <c r="F977" i="6"/>
  <c r="F976" i="6"/>
  <c r="F960" i="6"/>
  <c r="F955" i="6"/>
  <c r="F952" i="6"/>
  <c r="M951" i="6"/>
  <c r="M951" i="8" s="1"/>
  <c r="F913" i="6"/>
  <c r="F881" i="6"/>
  <c r="F878" i="6"/>
  <c r="F840" i="6"/>
  <c r="F792" i="6"/>
  <c r="F785" i="6"/>
  <c r="F752" i="6"/>
  <c r="F744" i="6"/>
  <c r="F713" i="6"/>
  <c r="F662" i="6"/>
  <c r="F625" i="6"/>
  <c r="F603" i="6"/>
  <c r="F569" i="6"/>
  <c r="F561" i="6"/>
  <c r="F544" i="6"/>
  <c r="F539" i="6"/>
  <c r="F505" i="6"/>
  <c r="G503" i="6"/>
  <c r="C493" i="6"/>
  <c r="G488" i="6"/>
  <c r="C469" i="6"/>
  <c r="P462" i="6"/>
  <c r="P462" i="9" s="1"/>
  <c r="V971" i="8"/>
  <c r="A953" i="8"/>
  <c r="V813" i="8"/>
  <c r="A700" i="8"/>
  <c r="V686" i="8"/>
  <c r="V603" i="8"/>
  <c r="V558" i="8"/>
  <c r="G951" i="9"/>
  <c r="A964" i="10"/>
  <c r="A964" i="2"/>
  <c r="A964" i="9"/>
  <c r="A964" i="8"/>
  <c r="A961" i="10"/>
  <c r="A961" i="2"/>
  <c r="A961" i="9"/>
  <c r="A961" i="8"/>
  <c r="R928" i="10"/>
  <c r="R928" i="2"/>
  <c r="R928" i="9"/>
  <c r="A923" i="10"/>
  <c r="A923" i="2"/>
  <c r="A923" i="9"/>
  <c r="A923" i="8"/>
  <c r="M919" i="6"/>
  <c r="M919" i="8" s="1"/>
  <c r="G919" i="10"/>
  <c r="G919" i="9"/>
  <c r="G919" i="8"/>
  <c r="A908" i="10"/>
  <c r="A908" i="2"/>
  <c r="A908" i="9"/>
  <c r="A908" i="8"/>
  <c r="A905" i="10"/>
  <c r="A905" i="2"/>
  <c r="A905" i="9"/>
  <c r="A905" i="8"/>
  <c r="A899" i="10"/>
  <c r="A899" i="2"/>
  <c r="A899" i="9"/>
  <c r="A899" i="8"/>
  <c r="A860" i="10"/>
  <c r="A860" i="2"/>
  <c r="A860" i="9"/>
  <c r="A860" i="8"/>
  <c r="A851" i="10"/>
  <c r="A851" i="2"/>
  <c r="A851" i="9"/>
  <c r="A851" i="8"/>
  <c r="A828" i="10"/>
  <c r="A828" i="2"/>
  <c r="A828" i="9"/>
  <c r="A828" i="8"/>
  <c r="A825" i="10"/>
  <c r="A825" i="2"/>
  <c r="A825" i="8"/>
  <c r="A825" i="9"/>
  <c r="A774" i="10"/>
  <c r="A774" i="2"/>
  <c r="A774" i="9"/>
  <c r="A774" i="8"/>
  <c r="R758" i="10"/>
  <c r="R758" i="2"/>
  <c r="R758" i="9"/>
  <c r="R758" i="8"/>
  <c r="A753" i="10"/>
  <c r="A753" i="2"/>
  <c r="A753" i="9"/>
  <c r="A753" i="8"/>
  <c r="A734" i="10"/>
  <c r="A734" i="2"/>
  <c r="A734" i="9"/>
  <c r="A734" i="8"/>
  <c r="R704" i="10"/>
  <c r="R704" i="2"/>
  <c r="R704" i="9"/>
  <c r="A697" i="10"/>
  <c r="A697" i="2"/>
  <c r="A697" i="9"/>
  <c r="A697" i="8"/>
  <c r="R616" i="10"/>
  <c r="R616" i="2"/>
  <c r="R616" i="9"/>
  <c r="R616" i="8"/>
  <c r="A612" i="10"/>
  <c r="A612" i="2"/>
  <c r="A612" i="9"/>
  <c r="A612" i="8"/>
  <c r="A555" i="10"/>
  <c r="A555" i="2"/>
  <c r="A555" i="9"/>
  <c r="A555" i="8"/>
  <c r="A540" i="10"/>
  <c r="A540" i="2"/>
  <c r="A540" i="9"/>
  <c r="A540" i="8"/>
  <c r="A531" i="10"/>
  <c r="A531" i="2"/>
  <c r="A531" i="9"/>
  <c r="A531" i="8"/>
  <c r="R507" i="10"/>
  <c r="R507" i="2"/>
  <c r="R507" i="9"/>
  <c r="R507" i="8"/>
  <c r="V987" i="9"/>
  <c r="V987" i="8"/>
  <c r="V979" i="9"/>
  <c r="V979" i="8"/>
  <c r="T997" i="10"/>
  <c r="V997" i="10" s="1"/>
  <c r="U997" i="10"/>
  <c r="W997" i="10" s="1"/>
  <c r="T997" i="2"/>
  <c r="V997" i="2" s="1"/>
  <c r="U997" i="2"/>
  <c r="T989" i="10"/>
  <c r="V989" i="10" s="1"/>
  <c r="U989" i="10"/>
  <c r="W989" i="10" s="1"/>
  <c r="T989" i="2"/>
  <c r="V989" i="2" s="1"/>
  <c r="U989" i="2"/>
  <c r="V984" i="9"/>
  <c r="V984" i="8"/>
  <c r="T981" i="10"/>
  <c r="V981" i="10" s="1"/>
  <c r="U981" i="10"/>
  <c r="W981" i="10" s="1"/>
  <c r="T981" i="2"/>
  <c r="V981" i="2" s="1"/>
  <c r="U981" i="2"/>
  <c r="V976" i="9"/>
  <c r="V976" i="8"/>
  <c r="T973" i="10"/>
  <c r="V973" i="10" s="1"/>
  <c r="U973" i="10"/>
  <c r="W973" i="10" s="1"/>
  <c r="T973" i="2"/>
  <c r="V973" i="2" s="1"/>
  <c r="U973" i="2"/>
  <c r="V968" i="9"/>
  <c r="V968" i="8"/>
  <c r="T965" i="10"/>
  <c r="V965" i="10" s="1"/>
  <c r="U965" i="10"/>
  <c r="W965" i="10" s="1"/>
  <c r="T965" i="2"/>
  <c r="V965" i="2" s="1"/>
  <c r="U965" i="2"/>
  <c r="V960" i="9"/>
  <c r="V960" i="8"/>
  <c r="U957" i="10"/>
  <c r="W957" i="10" s="1"/>
  <c r="T957" i="10"/>
  <c r="V957" i="10" s="1"/>
  <c r="T957" i="2"/>
  <c r="V957" i="2" s="1"/>
  <c r="U957" i="2"/>
  <c r="V952" i="9"/>
  <c r="V952" i="8"/>
  <c r="T949" i="10"/>
  <c r="V949" i="10" s="1"/>
  <c r="U949" i="10"/>
  <c r="W949" i="10" s="1"/>
  <c r="U949" i="2"/>
  <c r="T949" i="2"/>
  <c r="V949" i="2" s="1"/>
  <c r="U941" i="10"/>
  <c r="W941" i="10" s="1"/>
  <c r="T941" i="10"/>
  <c r="V941" i="10" s="1"/>
  <c r="T941" i="2"/>
  <c r="V941" i="2" s="1"/>
  <c r="U941" i="2"/>
  <c r="V936" i="9"/>
  <c r="V936" i="8"/>
  <c r="T933" i="10"/>
  <c r="V933" i="10" s="1"/>
  <c r="U933" i="10"/>
  <c r="W933" i="10" s="1"/>
  <c r="T933" i="2"/>
  <c r="V933" i="2" s="1"/>
  <c r="U933" i="2"/>
  <c r="V928" i="9"/>
  <c r="V928" i="8"/>
  <c r="T925" i="10"/>
  <c r="V925" i="10" s="1"/>
  <c r="U925" i="10"/>
  <c r="W925" i="10" s="1"/>
  <c r="T925" i="2"/>
  <c r="V925" i="2" s="1"/>
  <c r="U925" i="2"/>
  <c r="U917" i="10"/>
  <c r="W917" i="10" s="1"/>
  <c r="T917" i="10"/>
  <c r="V917" i="10" s="1"/>
  <c r="T917" i="2"/>
  <c r="V917" i="2" s="1"/>
  <c r="U917" i="2"/>
  <c r="V912" i="9"/>
  <c r="V912" i="8"/>
  <c r="U909" i="10"/>
  <c r="W909" i="10" s="1"/>
  <c r="T909" i="10"/>
  <c r="V909" i="10" s="1"/>
  <c r="T909" i="2"/>
  <c r="V909" i="2" s="1"/>
  <c r="U909" i="2"/>
  <c r="V904" i="9"/>
  <c r="V904" i="8"/>
  <c r="T901" i="10"/>
  <c r="V901" i="10" s="1"/>
  <c r="U901" i="10"/>
  <c r="W901" i="10" s="1"/>
  <c r="T901" i="2"/>
  <c r="V901" i="2" s="1"/>
  <c r="U901" i="2"/>
  <c r="V896" i="9"/>
  <c r="V896" i="8"/>
  <c r="U893" i="10"/>
  <c r="W893" i="10" s="1"/>
  <c r="T893" i="10"/>
  <c r="V893" i="10" s="1"/>
  <c r="T893" i="2"/>
  <c r="V893" i="2" s="1"/>
  <c r="U893" i="2"/>
  <c r="V888" i="9"/>
  <c r="V888" i="8"/>
  <c r="U885" i="10"/>
  <c r="W885" i="10" s="1"/>
  <c r="T885" i="10"/>
  <c r="V885" i="10" s="1"/>
  <c r="T885" i="2"/>
  <c r="V885" i="2" s="1"/>
  <c r="U885" i="2"/>
  <c r="U877" i="10"/>
  <c r="W877" i="10" s="1"/>
  <c r="T877" i="10"/>
  <c r="V877" i="10" s="1"/>
  <c r="T877" i="2"/>
  <c r="V877" i="2" s="1"/>
  <c r="U877" i="2"/>
  <c r="V872" i="9"/>
  <c r="V872" i="8"/>
  <c r="U869" i="10"/>
  <c r="W869" i="10" s="1"/>
  <c r="T869" i="10"/>
  <c r="V869" i="10" s="1"/>
  <c r="T869" i="2"/>
  <c r="V869" i="2" s="1"/>
  <c r="U869" i="2"/>
  <c r="V864" i="9"/>
  <c r="V864" i="8"/>
  <c r="U861" i="10"/>
  <c r="W861" i="10" s="1"/>
  <c r="T861" i="10"/>
  <c r="V861" i="10" s="1"/>
  <c r="T861" i="2"/>
  <c r="V861" i="2" s="1"/>
  <c r="U861" i="2"/>
  <c r="V856" i="9"/>
  <c r="V856" i="8"/>
  <c r="T853" i="10"/>
  <c r="V853" i="10" s="1"/>
  <c r="U853" i="10"/>
  <c r="W853" i="10" s="1"/>
  <c r="U853" i="2"/>
  <c r="T853" i="2"/>
  <c r="V853" i="2" s="1"/>
  <c r="U845" i="10"/>
  <c r="W845" i="10" s="1"/>
  <c r="T845" i="10"/>
  <c r="V845" i="10" s="1"/>
  <c r="T845" i="2"/>
  <c r="V845" i="2" s="1"/>
  <c r="U845" i="2"/>
  <c r="V840" i="9"/>
  <c r="V840" i="8"/>
  <c r="U837" i="10"/>
  <c r="W837" i="10" s="1"/>
  <c r="T837" i="10"/>
  <c r="V837" i="10" s="1"/>
  <c r="U837" i="2"/>
  <c r="T837" i="2"/>
  <c r="V837" i="2" s="1"/>
  <c r="V832" i="9"/>
  <c r="V832" i="8"/>
  <c r="U829" i="10"/>
  <c r="W829" i="10" s="1"/>
  <c r="T829" i="10"/>
  <c r="V829" i="10" s="1"/>
  <c r="U829" i="2"/>
  <c r="T829" i="2"/>
  <c r="V829" i="2" s="1"/>
  <c r="T821" i="10"/>
  <c r="V821" i="10" s="1"/>
  <c r="U821" i="10"/>
  <c r="W821" i="10" s="1"/>
  <c r="T821" i="2"/>
  <c r="V821" i="2" s="1"/>
  <c r="U821" i="2"/>
  <c r="V816" i="9"/>
  <c r="V816" i="8"/>
  <c r="T813" i="10"/>
  <c r="V813" i="10" s="1"/>
  <c r="U813" i="10"/>
  <c r="W813" i="10" s="1"/>
  <c r="U813" i="2"/>
  <c r="T813" i="2"/>
  <c r="V813" i="2" s="1"/>
  <c r="V808" i="9"/>
  <c r="V808" i="8"/>
  <c r="T805" i="10"/>
  <c r="V805" i="10" s="1"/>
  <c r="U805" i="10"/>
  <c r="W805" i="10" s="1"/>
  <c r="U805" i="2"/>
  <c r="T805" i="2"/>
  <c r="V805" i="2" s="1"/>
  <c r="V800" i="9"/>
  <c r="V800" i="8"/>
  <c r="T797" i="10"/>
  <c r="V797" i="10" s="1"/>
  <c r="U797" i="10"/>
  <c r="W797" i="10" s="1"/>
  <c r="T797" i="2"/>
  <c r="V797" i="2" s="1"/>
  <c r="U797" i="2"/>
  <c r="V792" i="9"/>
  <c r="V792" i="8"/>
  <c r="T789" i="10"/>
  <c r="V789" i="10" s="1"/>
  <c r="U789" i="10"/>
  <c r="W789" i="10" s="1"/>
  <c r="T789" i="2"/>
  <c r="V789" i="2" s="1"/>
  <c r="U789" i="2"/>
  <c r="V784" i="9"/>
  <c r="V784" i="8"/>
  <c r="T781" i="10"/>
  <c r="V781" i="10" s="1"/>
  <c r="U781" i="10"/>
  <c r="W781" i="10" s="1"/>
  <c r="T781" i="2"/>
  <c r="V781" i="2" s="1"/>
  <c r="U781" i="2"/>
  <c r="V776" i="9"/>
  <c r="V776" i="8"/>
  <c r="T773" i="10"/>
  <c r="V773" i="10" s="1"/>
  <c r="U773" i="10"/>
  <c r="W773" i="10" s="1"/>
  <c r="T773" i="2"/>
  <c r="V773" i="2" s="1"/>
  <c r="U773" i="2"/>
  <c r="V768" i="9"/>
  <c r="V768" i="8"/>
  <c r="U765" i="10"/>
  <c r="W765" i="10" s="1"/>
  <c r="T765" i="10"/>
  <c r="V765" i="10" s="1"/>
  <c r="T765" i="2"/>
  <c r="V765" i="2" s="1"/>
  <c r="U765" i="2"/>
  <c r="V760" i="9"/>
  <c r="V760" i="8"/>
  <c r="U757" i="10"/>
  <c r="W757" i="10" s="1"/>
  <c r="T757" i="10"/>
  <c r="V757" i="10" s="1"/>
  <c r="T757" i="2"/>
  <c r="V757" i="2" s="1"/>
  <c r="U757" i="2"/>
  <c r="V752" i="9"/>
  <c r="V752" i="8"/>
  <c r="T749" i="10"/>
  <c r="V749" i="10" s="1"/>
  <c r="U749" i="10"/>
  <c r="W749" i="10" s="1"/>
  <c r="T749" i="2"/>
  <c r="V749" i="2" s="1"/>
  <c r="U749" i="2"/>
  <c r="V744" i="9"/>
  <c r="V744" i="8"/>
  <c r="T741" i="10"/>
  <c r="V741" i="10" s="1"/>
  <c r="U741" i="10"/>
  <c r="W741" i="10" s="1"/>
  <c r="T741" i="2"/>
  <c r="V741" i="2" s="1"/>
  <c r="U741" i="2"/>
  <c r="V736" i="9"/>
  <c r="V736" i="8"/>
  <c r="U733" i="10"/>
  <c r="W733" i="10" s="1"/>
  <c r="T733" i="10"/>
  <c r="V733" i="10" s="1"/>
  <c r="T733" i="2"/>
  <c r="V733" i="2" s="1"/>
  <c r="U733" i="2"/>
  <c r="V728" i="9"/>
  <c r="V728" i="8"/>
  <c r="X728" i="8" s="1"/>
  <c r="T725" i="10"/>
  <c r="V725" i="10" s="1"/>
  <c r="U725" i="10"/>
  <c r="W725" i="10" s="1"/>
  <c r="T725" i="2"/>
  <c r="V725" i="2" s="1"/>
  <c r="U725" i="2"/>
  <c r="V720" i="9"/>
  <c r="V720" i="8"/>
  <c r="T717" i="10"/>
  <c r="V717" i="10" s="1"/>
  <c r="U717" i="10"/>
  <c r="W717" i="10" s="1"/>
  <c r="T717" i="2"/>
  <c r="V717" i="2" s="1"/>
  <c r="U717" i="2"/>
  <c r="V712" i="9"/>
  <c r="V712" i="8"/>
  <c r="Y712" i="8" s="1"/>
  <c r="T709" i="10"/>
  <c r="V709" i="10" s="1"/>
  <c r="U709" i="10"/>
  <c r="W709" i="10" s="1"/>
  <c r="U709" i="2"/>
  <c r="T709" i="2"/>
  <c r="V709" i="2" s="1"/>
  <c r="V704" i="9"/>
  <c r="V704" i="8"/>
  <c r="T701" i="10"/>
  <c r="V701" i="10" s="1"/>
  <c r="U701" i="10"/>
  <c r="W701" i="10" s="1"/>
  <c r="T701" i="2"/>
  <c r="V701" i="2" s="1"/>
  <c r="U701" i="2"/>
  <c r="V696" i="9"/>
  <c r="V696" i="8"/>
  <c r="T693" i="10"/>
  <c r="V693" i="10" s="1"/>
  <c r="U693" i="10"/>
  <c r="W693" i="10" s="1"/>
  <c r="T693" i="2"/>
  <c r="V693" i="2" s="1"/>
  <c r="U693" i="2"/>
  <c r="V688" i="9"/>
  <c r="V688" i="8"/>
  <c r="U685" i="10"/>
  <c r="W685" i="10" s="1"/>
  <c r="T685" i="10"/>
  <c r="V685" i="10" s="1"/>
  <c r="T685" i="2"/>
  <c r="V685" i="2" s="1"/>
  <c r="U685" i="2"/>
  <c r="V680" i="9"/>
  <c r="V680" i="8"/>
  <c r="X680" i="8" s="1"/>
  <c r="T677" i="10"/>
  <c r="V677" i="10" s="1"/>
  <c r="U677" i="10"/>
  <c r="W677" i="10" s="1"/>
  <c r="U677" i="2"/>
  <c r="T677" i="2"/>
  <c r="V677" i="2" s="1"/>
  <c r="V672" i="9"/>
  <c r="V672" i="8"/>
  <c r="U669" i="10"/>
  <c r="W669" i="10" s="1"/>
  <c r="T669" i="10"/>
  <c r="V669" i="10" s="1"/>
  <c r="U669" i="2"/>
  <c r="T669" i="2"/>
  <c r="V669" i="2" s="1"/>
  <c r="T661" i="10"/>
  <c r="V661" i="10" s="1"/>
  <c r="U661" i="10"/>
  <c r="W661" i="10" s="1"/>
  <c r="T661" i="2"/>
  <c r="V661" i="2" s="1"/>
  <c r="U661" i="2"/>
  <c r="V656" i="9"/>
  <c r="V656" i="8"/>
  <c r="U653" i="10"/>
  <c r="W653" i="10" s="1"/>
  <c r="T653" i="10"/>
  <c r="V653" i="10" s="1"/>
  <c r="U653" i="2"/>
  <c r="T653" i="2"/>
  <c r="V653" i="2" s="1"/>
  <c r="V648" i="9"/>
  <c r="V648" i="8"/>
  <c r="T645" i="10"/>
  <c r="V645" i="10" s="1"/>
  <c r="U645" i="10"/>
  <c r="W645" i="10" s="1"/>
  <c r="T645" i="2"/>
  <c r="V645" i="2" s="1"/>
  <c r="U645" i="2"/>
  <c r="V640" i="9"/>
  <c r="V640" i="8"/>
  <c r="T637" i="10"/>
  <c r="V637" i="10" s="1"/>
  <c r="U637" i="10"/>
  <c r="W637" i="10" s="1"/>
  <c r="U637" i="2"/>
  <c r="T637" i="2"/>
  <c r="V637" i="2" s="1"/>
  <c r="V632" i="9"/>
  <c r="V632" i="8"/>
  <c r="U629" i="10"/>
  <c r="W629" i="10" s="1"/>
  <c r="T629" i="10"/>
  <c r="V629" i="10" s="1"/>
  <c r="U629" i="2"/>
  <c r="T629" i="2"/>
  <c r="V629" i="2" s="1"/>
  <c r="V624" i="9"/>
  <c r="V624" i="8"/>
  <c r="T621" i="10"/>
  <c r="V621" i="10" s="1"/>
  <c r="U621" i="10"/>
  <c r="W621" i="10" s="1"/>
  <c r="U621" i="2"/>
  <c r="T621" i="2"/>
  <c r="V621" i="2" s="1"/>
  <c r="V616" i="9"/>
  <c r="V616" i="8"/>
  <c r="T613" i="10"/>
  <c r="V613" i="10" s="1"/>
  <c r="U613" i="10"/>
  <c r="W613" i="10" s="1"/>
  <c r="U613" i="2"/>
  <c r="T613" i="2"/>
  <c r="V613" i="2" s="1"/>
  <c r="V608" i="9"/>
  <c r="V608" i="8"/>
  <c r="U605" i="10"/>
  <c r="W605" i="10" s="1"/>
  <c r="T605" i="10"/>
  <c r="V605" i="10" s="1"/>
  <c r="T605" i="2"/>
  <c r="V605" i="2" s="1"/>
  <c r="U605" i="2"/>
  <c r="V600" i="9"/>
  <c r="V600" i="8"/>
  <c r="U597" i="10"/>
  <c r="W597" i="10" s="1"/>
  <c r="T597" i="10"/>
  <c r="V597" i="10" s="1"/>
  <c r="U597" i="2"/>
  <c r="T597" i="2"/>
  <c r="V597" i="2" s="1"/>
  <c r="V592" i="9"/>
  <c r="V592" i="8"/>
  <c r="U589" i="10"/>
  <c r="W589" i="10" s="1"/>
  <c r="T589" i="10"/>
  <c r="V589" i="10" s="1"/>
  <c r="T589" i="2"/>
  <c r="V589" i="2" s="1"/>
  <c r="U589" i="2"/>
  <c r="V584" i="9"/>
  <c r="V584" i="8"/>
  <c r="T581" i="10"/>
  <c r="V581" i="10" s="1"/>
  <c r="U581" i="10"/>
  <c r="W581" i="10" s="1"/>
  <c r="T581" i="2"/>
  <c r="V581" i="2" s="1"/>
  <c r="U581" i="2"/>
  <c r="V576" i="9"/>
  <c r="V576" i="8"/>
  <c r="T573" i="10"/>
  <c r="V573" i="10" s="1"/>
  <c r="U573" i="10"/>
  <c r="W573" i="10" s="1"/>
  <c r="T573" i="2"/>
  <c r="V573" i="2" s="1"/>
  <c r="U573" i="2"/>
  <c r="V568" i="9"/>
  <c r="V568" i="8"/>
  <c r="T565" i="10"/>
  <c r="V565" i="10" s="1"/>
  <c r="U565" i="10"/>
  <c r="W565" i="10" s="1"/>
  <c r="U565" i="2"/>
  <c r="T565" i="2"/>
  <c r="V565" i="2" s="1"/>
  <c r="V560" i="9"/>
  <c r="V560" i="8"/>
  <c r="T557" i="10"/>
  <c r="V557" i="10" s="1"/>
  <c r="U557" i="10"/>
  <c r="W557" i="10" s="1"/>
  <c r="T557" i="2"/>
  <c r="V557" i="2" s="1"/>
  <c r="U557" i="2"/>
  <c r="V552" i="9"/>
  <c r="V552" i="8"/>
  <c r="U549" i="10"/>
  <c r="W549" i="10" s="1"/>
  <c r="T549" i="10"/>
  <c r="V549" i="10" s="1"/>
  <c r="U549" i="2"/>
  <c r="T549" i="2"/>
  <c r="V549" i="2" s="1"/>
  <c r="V544" i="9"/>
  <c r="V544" i="8"/>
  <c r="T541" i="10"/>
  <c r="V541" i="10" s="1"/>
  <c r="U541" i="10"/>
  <c r="W541" i="10" s="1"/>
  <c r="U541" i="2"/>
  <c r="T541" i="2"/>
  <c r="V541" i="2" s="1"/>
  <c r="V536" i="9"/>
  <c r="V536" i="8"/>
  <c r="U533" i="10"/>
  <c r="W533" i="10" s="1"/>
  <c r="T533" i="10"/>
  <c r="V533" i="10" s="1"/>
  <c r="U533" i="2"/>
  <c r="T533" i="2"/>
  <c r="V533" i="2" s="1"/>
  <c r="V528" i="9"/>
  <c r="V528" i="8"/>
  <c r="T525" i="10"/>
  <c r="V525" i="10" s="1"/>
  <c r="U525" i="10"/>
  <c r="W525" i="10" s="1"/>
  <c r="T525" i="2"/>
  <c r="V525" i="2" s="1"/>
  <c r="U525" i="2"/>
  <c r="V520" i="9"/>
  <c r="V520" i="8"/>
  <c r="T517" i="10"/>
  <c r="V517" i="10" s="1"/>
  <c r="U517" i="10"/>
  <c r="W517" i="10" s="1"/>
  <c r="T517" i="2"/>
  <c r="V517" i="2" s="1"/>
  <c r="U517" i="2"/>
  <c r="V512" i="9"/>
  <c r="V512" i="8"/>
  <c r="U509" i="10"/>
  <c r="W509" i="10" s="1"/>
  <c r="T509" i="10"/>
  <c r="V509" i="10" s="1"/>
  <c r="T509" i="2"/>
  <c r="V509" i="2" s="1"/>
  <c r="U509" i="2"/>
  <c r="V504" i="9"/>
  <c r="V504" i="8"/>
  <c r="T501" i="10"/>
  <c r="V501" i="10" s="1"/>
  <c r="U501" i="10"/>
  <c r="W501" i="10" s="1"/>
  <c r="T501" i="2"/>
  <c r="V501" i="2" s="1"/>
  <c r="U501" i="2"/>
  <c r="V496" i="9"/>
  <c r="V496" i="8"/>
  <c r="A494" i="10"/>
  <c r="A494" i="2"/>
  <c r="A494" i="9"/>
  <c r="A494" i="8"/>
  <c r="T493" i="10"/>
  <c r="V493" i="10" s="1"/>
  <c r="U493" i="10"/>
  <c r="W493" i="10" s="1"/>
  <c r="T493" i="2"/>
  <c r="V493" i="2" s="1"/>
  <c r="U493" i="2"/>
  <c r="V488" i="9"/>
  <c r="V488" i="8"/>
  <c r="P486" i="6"/>
  <c r="P486" i="9" s="1"/>
  <c r="K486" i="6"/>
  <c r="K486" i="8" s="1"/>
  <c r="A486" i="10"/>
  <c r="A486" i="2"/>
  <c r="A486" i="8"/>
  <c r="A486" i="9"/>
  <c r="U485" i="10"/>
  <c r="W485" i="10" s="1"/>
  <c r="T485" i="10"/>
  <c r="V485" i="10" s="1"/>
  <c r="T485" i="2"/>
  <c r="V485" i="2" s="1"/>
  <c r="U485" i="2"/>
  <c r="R483" i="10"/>
  <c r="R483" i="2"/>
  <c r="R483" i="9"/>
  <c r="R483" i="8"/>
  <c r="F483" i="6"/>
  <c r="C482" i="6"/>
  <c r="V480" i="9"/>
  <c r="V480" i="8"/>
  <c r="I480" i="6"/>
  <c r="A478" i="10"/>
  <c r="A478" i="2"/>
  <c r="A478" i="9"/>
  <c r="A478" i="8"/>
  <c r="U477" i="10"/>
  <c r="W477" i="10" s="1"/>
  <c r="T477" i="10"/>
  <c r="V477" i="10" s="1"/>
  <c r="U477" i="2"/>
  <c r="T477" i="2"/>
  <c r="V477" i="2" s="1"/>
  <c r="F475" i="6"/>
  <c r="C474" i="6"/>
  <c r="H473" i="6"/>
  <c r="V472" i="9"/>
  <c r="V472" i="8"/>
  <c r="K470" i="6"/>
  <c r="K470" i="8" s="1"/>
  <c r="P470" i="6"/>
  <c r="P470" i="9" s="1"/>
  <c r="U469" i="10"/>
  <c r="W469" i="10" s="1"/>
  <c r="T469" i="10"/>
  <c r="V469" i="10" s="1"/>
  <c r="T469" i="2"/>
  <c r="V469" i="2" s="1"/>
  <c r="U469" i="2"/>
  <c r="R467" i="10"/>
  <c r="R467" i="9"/>
  <c r="R467" i="2"/>
  <c r="R467" i="8"/>
  <c r="E467" i="6"/>
  <c r="F467" i="6"/>
  <c r="J466" i="6"/>
  <c r="C466" i="6"/>
  <c r="G466" i="6"/>
  <c r="H465" i="6"/>
  <c r="A462" i="10"/>
  <c r="A462" i="2"/>
  <c r="A462" i="9"/>
  <c r="A462" i="8"/>
  <c r="T461" i="10"/>
  <c r="V461" i="10" s="1"/>
  <c r="U461" i="10"/>
  <c r="W461" i="10" s="1"/>
  <c r="T461" i="2"/>
  <c r="V461" i="2" s="1"/>
  <c r="U461" i="2"/>
  <c r="P500" i="6"/>
  <c r="P500" i="9" s="1"/>
  <c r="C496" i="6"/>
  <c r="F480" i="6"/>
  <c r="V880" i="8"/>
  <c r="V835" i="8"/>
  <c r="V805" i="8"/>
  <c r="K263" i="6"/>
  <c r="K263" i="8" s="1"/>
  <c r="P207" i="6"/>
  <c r="P207" i="9" s="1"/>
  <c r="R452" i="6"/>
  <c r="R444" i="6"/>
  <c r="R444" i="8" s="1"/>
  <c r="R428" i="6"/>
  <c r="R428" i="9" s="1"/>
  <c r="R420" i="6"/>
  <c r="R420" i="9" s="1"/>
  <c r="R404" i="6"/>
  <c r="R404" i="10" s="1"/>
  <c r="R388" i="6"/>
  <c r="R356" i="6"/>
  <c r="R340" i="6"/>
  <c r="R340" i="10" s="1"/>
  <c r="R308" i="6"/>
  <c r="R292" i="6"/>
  <c r="R292" i="10" s="1"/>
  <c r="R284" i="6"/>
  <c r="R276" i="6"/>
  <c r="R260" i="6"/>
  <c r="R260" i="8" s="1"/>
  <c r="R236" i="6"/>
  <c r="R236" i="2" s="1"/>
  <c r="R228" i="6"/>
  <c r="R228" i="10" s="1"/>
  <c r="R220" i="6"/>
  <c r="R212" i="6"/>
  <c r="R212" i="10" s="1"/>
  <c r="R204" i="6"/>
  <c r="R204" i="2" s="1"/>
  <c r="R196" i="6"/>
  <c r="R196" i="10" s="1"/>
  <c r="R188" i="6"/>
  <c r="R188" i="8" s="1"/>
  <c r="R180" i="6"/>
  <c r="R180" i="9" s="1"/>
  <c r="R172" i="6"/>
  <c r="R172" i="9" s="1"/>
  <c r="R92" i="6"/>
  <c r="R92" i="2" s="1"/>
  <c r="R76" i="6"/>
  <c r="R76" i="8" s="1"/>
  <c r="R436" i="6"/>
  <c r="R412" i="6"/>
  <c r="R396" i="6"/>
  <c r="R396" i="8" s="1"/>
  <c r="R380" i="6"/>
  <c r="R372" i="6"/>
  <c r="R364" i="6"/>
  <c r="R364" i="2" s="1"/>
  <c r="R348" i="6"/>
  <c r="R348" i="2" s="1"/>
  <c r="R332" i="6"/>
  <c r="R332" i="8" s="1"/>
  <c r="R324" i="6"/>
  <c r="R324" i="9" s="1"/>
  <c r="R316" i="6"/>
  <c r="R300" i="6"/>
  <c r="R268" i="6"/>
  <c r="R268" i="10" s="1"/>
  <c r="R252" i="6"/>
  <c r="R252" i="9" s="1"/>
  <c r="R244" i="6"/>
  <c r="R244" i="10" s="1"/>
  <c r="K418" i="6"/>
  <c r="K418" i="8" s="1"/>
  <c r="R383" i="6"/>
  <c r="R383" i="2" s="1"/>
  <c r="R207" i="6"/>
  <c r="R207" i="2" s="1"/>
  <c r="R164" i="6"/>
  <c r="R156" i="6"/>
  <c r="R156" i="2" s="1"/>
  <c r="R148" i="6"/>
  <c r="R140" i="6"/>
  <c r="R140" i="9" s="1"/>
  <c r="R132" i="6"/>
  <c r="R132" i="8" s="1"/>
  <c r="R124" i="6"/>
  <c r="R124" i="9" s="1"/>
  <c r="R116" i="6"/>
  <c r="R116" i="10" s="1"/>
  <c r="R108" i="6"/>
  <c r="R108" i="8" s="1"/>
  <c r="R100" i="6"/>
  <c r="R100" i="2" s="1"/>
  <c r="P122" i="6"/>
  <c r="P122" i="9" s="1"/>
  <c r="R393" i="6"/>
  <c r="R393" i="2" s="1"/>
  <c r="R185" i="6"/>
  <c r="R185" i="2" s="1"/>
  <c r="R84" i="6"/>
  <c r="R84" i="10" s="1"/>
  <c r="R446" i="6"/>
  <c r="G437" i="6"/>
  <c r="G405" i="6"/>
  <c r="M405" i="6" s="1"/>
  <c r="M405" i="8" s="1"/>
  <c r="R398" i="6"/>
  <c r="R398" i="10" s="1"/>
  <c r="R390" i="6"/>
  <c r="R390" i="9" s="1"/>
  <c r="R382" i="6"/>
  <c r="G357" i="6"/>
  <c r="G357" i="2" s="1"/>
  <c r="G349" i="6"/>
  <c r="R334" i="6"/>
  <c r="R334" i="9" s="1"/>
  <c r="R326" i="6"/>
  <c r="R326" i="2" s="1"/>
  <c r="G309" i="6"/>
  <c r="G261" i="6"/>
  <c r="R238" i="6"/>
  <c r="R238" i="10" s="1"/>
  <c r="G189" i="6"/>
  <c r="R182" i="6"/>
  <c r="R182" i="2" s="1"/>
  <c r="G181" i="6"/>
  <c r="M181" i="6" s="1"/>
  <c r="M181" i="8" s="1"/>
  <c r="G101" i="6"/>
  <c r="P284" i="6"/>
  <c r="P284" i="9" s="1"/>
  <c r="P282" i="6"/>
  <c r="P282" i="9" s="1"/>
  <c r="G443" i="6"/>
  <c r="G443" i="9" s="1"/>
  <c r="G419" i="6"/>
  <c r="M419" i="6" s="1"/>
  <c r="M419" i="8" s="1"/>
  <c r="R413" i="6"/>
  <c r="R413" i="8" s="1"/>
  <c r="G411" i="6"/>
  <c r="G411" i="10" s="1"/>
  <c r="H396" i="6"/>
  <c r="J396" i="6" s="1"/>
  <c r="J396" i="2" s="1"/>
  <c r="G371" i="6"/>
  <c r="H348" i="6"/>
  <c r="H348" i="9" s="1"/>
  <c r="E342" i="6"/>
  <c r="H332" i="6"/>
  <c r="H332" i="8" s="1"/>
  <c r="E310" i="6"/>
  <c r="E286" i="6"/>
  <c r="C286" i="6" s="1"/>
  <c r="G251" i="6"/>
  <c r="G251" i="10" s="1"/>
  <c r="G243" i="6"/>
  <c r="G243" i="9" s="1"/>
  <c r="I227" i="6"/>
  <c r="G195" i="6"/>
  <c r="G195" i="10" s="1"/>
  <c r="H108" i="6"/>
  <c r="H108" i="2" s="1"/>
  <c r="P258" i="6"/>
  <c r="P258" i="9" s="1"/>
  <c r="K252" i="6"/>
  <c r="K252" i="8" s="1"/>
  <c r="R441" i="6"/>
  <c r="P436" i="6"/>
  <c r="P436" i="9" s="1"/>
  <c r="K236" i="6"/>
  <c r="K236" i="8" s="1"/>
  <c r="G352" i="6"/>
  <c r="M352" i="6" s="1"/>
  <c r="M352" i="8" s="1"/>
  <c r="P330" i="6"/>
  <c r="P330" i="9" s="1"/>
  <c r="K151" i="6"/>
  <c r="K151" i="8" s="1"/>
  <c r="P280" i="6"/>
  <c r="P280" i="9" s="1"/>
  <c r="K280" i="6"/>
  <c r="K280" i="8" s="1"/>
  <c r="K144" i="6"/>
  <c r="K144" i="8" s="1"/>
  <c r="P144" i="6"/>
  <c r="P144" i="9" s="1"/>
  <c r="P429" i="6"/>
  <c r="P429" i="9" s="1"/>
  <c r="K429" i="6"/>
  <c r="K429" i="8" s="1"/>
  <c r="V423" i="9"/>
  <c r="V423" i="8"/>
  <c r="K421" i="6"/>
  <c r="K421" i="8" s="1"/>
  <c r="P421" i="6"/>
  <c r="P421" i="9" s="1"/>
  <c r="P381" i="6"/>
  <c r="P381" i="9" s="1"/>
  <c r="K381" i="6"/>
  <c r="K381" i="8" s="1"/>
  <c r="G363" i="6"/>
  <c r="G363" i="8" s="1"/>
  <c r="P173" i="6"/>
  <c r="P173" i="9" s="1"/>
  <c r="K173" i="6"/>
  <c r="K173" i="8" s="1"/>
  <c r="R90" i="6"/>
  <c r="R90" i="2" s="1"/>
  <c r="R223" i="6"/>
  <c r="R223" i="10" s="1"/>
  <c r="H457" i="6"/>
  <c r="H457" i="10" s="1"/>
  <c r="R451" i="6"/>
  <c r="R451" i="2" s="1"/>
  <c r="E451" i="6"/>
  <c r="E451" i="2" s="1"/>
  <c r="H449" i="6"/>
  <c r="N449" i="6" s="1"/>
  <c r="N449" i="8" s="1"/>
  <c r="I448" i="6"/>
  <c r="F444" i="6"/>
  <c r="F444" i="9" s="1"/>
  <c r="R443" i="6"/>
  <c r="H441" i="6"/>
  <c r="I440" i="6"/>
  <c r="E439" i="6"/>
  <c r="R435" i="6"/>
  <c r="H433" i="6"/>
  <c r="N433" i="6" s="1"/>
  <c r="N433" i="8" s="1"/>
  <c r="R427" i="6"/>
  <c r="H425" i="6"/>
  <c r="J425" i="6" s="1"/>
  <c r="I424" i="6"/>
  <c r="I424" i="2" s="1"/>
  <c r="R419" i="6"/>
  <c r="R419" i="8" s="1"/>
  <c r="H417" i="6"/>
  <c r="I416" i="6"/>
  <c r="I416" i="9" s="1"/>
  <c r="F416" i="6"/>
  <c r="R411" i="6"/>
  <c r="R411" i="2" s="1"/>
  <c r="H409" i="6"/>
  <c r="K337" i="6"/>
  <c r="K337" i="8" s="1"/>
  <c r="P337" i="6"/>
  <c r="P337" i="9" s="1"/>
  <c r="P265" i="6"/>
  <c r="P265" i="9" s="1"/>
  <c r="K265" i="6"/>
  <c r="K265" i="8" s="1"/>
  <c r="I251" i="6"/>
  <c r="I251" i="10" s="1"/>
  <c r="I243" i="6"/>
  <c r="I243" i="2" s="1"/>
  <c r="I179" i="6"/>
  <c r="I179" i="10" s="1"/>
  <c r="P153" i="6"/>
  <c r="P153" i="9" s="1"/>
  <c r="K153" i="6"/>
  <c r="K153" i="8" s="1"/>
  <c r="I408" i="6"/>
  <c r="R403" i="6"/>
  <c r="G402" i="6"/>
  <c r="M402" i="6" s="1"/>
  <c r="M402" i="8" s="1"/>
  <c r="H401" i="6"/>
  <c r="H401" i="2" s="1"/>
  <c r="I400" i="6"/>
  <c r="I400" i="8" s="1"/>
  <c r="R395" i="6"/>
  <c r="R395" i="8" s="1"/>
  <c r="H393" i="6"/>
  <c r="I392" i="6"/>
  <c r="I392" i="8" s="1"/>
  <c r="I388" i="6"/>
  <c r="R387" i="6"/>
  <c r="H387" i="6"/>
  <c r="H385" i="6"/>
  <c r="H385" i="2" s="1"/>
  <c r="I384" i="6"/>
  <c r="I384" i="9" s="1"/>
  <c r="F383" i="6"/>
  <c r="F383" i="2" s="1"/>
  <c r="F380" i="6"/>
  <c r="R379" i="6"/>
  <c r="R379" i="2" s="1"/>
  <c r="H377" i="6"/>
  <c r="H377" i="9" s="1"/>
  <c r="I376" i="6"/>
  <c r="I376" i="2" s="1"/>
  <c r="R371" i="6"/>
  <c r="R371" i="10" s="1"/>
  <c r="G370" i="6"/>
  <c r="G370" i="8" s="1"/>
  <c r="H369" i="6"/>
  <c r="J369" i="6" s="1"/>
  <c r="F367" i="6"/>
  <c r="R363" i="6"/>
  <c r="R363" i="10" s="1"/>
  <c r="H361" i="6"/>
  <c r="H361" i="9" s="1"/>
  <c r="I360" i="6"/>
  <c r="R355" i="6"/>
  <c r="R355" i="9" s="1"/>
  <c r="H353" i="6"/>
  <c r="J353" i="6" s="1"/>
  <c r="I352" i="6"/>
  <c r="I352" i="8" s="1"/>
  <c r="R347" i="6"/>
  <c r="R347" i="2" s="1"/>
  <c r="H345" i="6"/>
  <c r="H345" i="9" s="1"/>
  <c r="I344" i="6"/>
  <c r="R339" i="6"/>
  <c r="R339" i="9" s="1"/>
  <c r="H337" i="6"/>
  <c r="I336" i="6"/>
  <c r="I336" i="10" s="1"/>
  <c r="R331" i="6"/>
  <c r="R331" i="10" s="1"/>
  <c r="H329" i="6"/>
  <c r="I328" i="6"/>
  <c r="I328" i="2" s="1"/>
  <c r="E328" i="6"/>
  <c r="E328" i="2" s="1"/>
  <c r="R323" i="6"/>
  <c r="R323" i="10" s="1"/>
  <c r="H321" i="6"/>
  <c r="H321" i="2" s="1"/>
  <c r="I320" i="6"/>
  <c r="I319" i="6"/>
  <c r="R315" i="6"/>
  <c r="R315" i="2" s="1"/>
  <c r="H313" i="6"/>
  <c r="I312" i="6"/>
  <c r="I312" i="9" s="1"/>
  <c r="I309" i="6"/>
  <c r="I309" i="2" s="1"/>
  <c r="E308" i="6"/>
  <c r="E308" i="10" s="1"/>
  <c r="R307" i="6"/>
  <c r="R307" i="2" s="1"/>
  <c r="I306" i="6"/>
  <c r="I306" i="9" s="1"/>
  <c r="H305" i="6"/>
  <c r="N305" i="6" s="1"/>
  <c r="N305" i="8" s="1"/>
  <c r="I304" i="6"/>
  <c r="F303" i="6"/>
  <c r="L303" i="6" s="1"/>
  <c r="L303" i="8" s="1"/>
  <c r="E300" i="6"/>
  <c r="E300" i="2" s="1"/>
  <c r="R299" i="6"/>
  <c r="H297" i="6"/>
  <c r="I296" i="6"/>
  <c r="I296" i="2" s="1"/>
  <c r="R291" i="6"/>
  <c r="H289" i="6"/>
  <c r="J289" i="6" s="1"/>
  <c r="E287" i="6"/>
  <c r="E287" i="10" s="1"/>
  <c r="R283" i="6"/>
  <c r="R283" i="10" s="1"/>
  <c r="H281" i="6"/>
  <c r="N281" i="6" s="1"/>
  <c r="N281" i="8" s="1"/>
  <c r="I280" i="6"/>
  <c r="I280" i="2" s="1"/>
  <c r="R275" i="6"/>
  <c r="R275" i="2" s="1"/>
  <c r="H273" i="6"/>
  <c r="H273" i="9" s="1"/>
  <c r="I272" i="6"/>
  <c r="F271" i="6"/>
  <c r="R267" i="6"/>
  <c r="R267" i="2" s="1"/>
  <c r="H265" i="6"/>
  <c r="H265" i="10" s="1"/>
  <c r="I264" i="6"/>
  <c r="I264" i="2" s="1"/>
  <c r="H261" i="6"/>
  <c r="H261" i="10" s="1"/>
  <c r="R259" i="6"/>
  <c r="H259" i="6"/>
  <c r="H257" i="6"/>
  <c r="H257" i="8" s="1"/>
  <c r="I256" i="6"/>
  <c r="I256" i="8" s="1"/>
  <c r="I255" i="6"/>
  <c r="I255" i="9" s="1"/>
  <c r="R251" i="6"/>
  <c r="R251" i="10" s="1"/>
  <c r="H249" i="6"/>
  <c r="J249" i="6" s="1"/>
  <c r="I248" i="6"/>
  <c r="I248" i="2" s="1"/>
  <c r="R243" i="6"/>
  <c r="R243" i="10" s="1"/>
  <c r="H241" i="6"/>
  <c r="H241" i="9" s="1"/>
  <c r="I240" i="6"/>
  <c r="R235" i="6"/>
  <c r="H233" i="6"/>
  <c r="N233" i="6" s="1"/>
  <c r="N233" i="8" s="1"/>
  <c r="K369" i="6"/>
  <c r="K369" i="8" s="1"/>
  <c r="R311" i="6"/>
  <c r="R311" i="2" s="1"/>
  <c r="R215" i="6"/>
  <c r="K434" i="6"/>
  <c r="K434" i="8" s="1"/>
  <c r="K378" i="6"/>
  <c r="K378" i="8" s="1"/>
  <c r="V324" i="8"/>
  <c r="E457" i="6"/>
  <c r="E457" i="9" s="1"/>
  <c r="G259" i="6"/>
  <c r="G259" i="9" s="1"/>
  <c r="G235" i="6"/>
  <c r="H148" i="6"/>
  <c r="H148" i="10" s="1"/>
  <c r="E94" i="6"/>
  <c r="E94" i="9" s="1"/>
  <c r="G91" i="6"/>
  <c r="P444" i="6"/>
  <c r="P444" i="9" s="1"/>
  <c r="K346" i="6"/>
  <c r="K346" i="8" s="1"/>
  <c r="G456" i="6"/>
  <c r="M456" i="6" s="1"/>
  <c r="M456" i="8" s="1"/>
  <c r="G453" i="6"/>
  <c r="G389" i="6"/>
  <c r="G389" i="8" s="1"/>
  <c r="G360" i="6"/>
  <c r="G360" i="8" s="1"/>
  <c r="R409" i="6"/>
  <c r="R409" i="9" s="1"/>
  <c r="G384" i="6"/>
  <c r="G384" i="10" s="1"/>
  <c r="R321" i="6"/>
  <c r="R321" i="2" s="1"/>
  <c r="R305" i="6"/>
  <c r="R305" i="8" s="1"/>
  <c r="K274" i="6"/>
  <c r="K274" i="8" s="1"/>
  <c r="K98" i="6"/>
  <c r="K98" i="8" s="1"/>
  <c r="I232" i="6"/>
  <c r="I232" i="9" s="1"/>
  <c r="R227" i="6"/>
  <c r="R227" i="2" s="1"/>
  <c r="H225" i="6"/>
  <c r="I224" i="6"/>
  <c r="R219" i="6"/>
  <c r="R219" i="2" s="1"/>
  <c r="H217" i="6"/>
  <c r="N217" i="6" s="1"/>
  <c r="N217" i="8" s="1"/>
  <c r="R211" i="6"/>
  <c r="H209" i="6"/>
  <c r="H209" i="9" s="1"/>
  <c r="I204" i="6"/>
  <c r="I204" i="2" s="1"/>
  <c r="R203" i="6"/>
  <c r="H201" i="6"/>
  <c r="I200" i="6"/>
  <c r="R195" i="6"/>
  <c r="H193" i="6"/>
  <c r="H193" i="8" s="1"/>
  <c r="I192" i="6"/>
  <c r="E191" i="6"/>
  <c r="C191" i="6" s="1"/>
  <c r="R187" i="6"/>
  <c r="H185" i="6"/>
  <c r="H185" i="9" s="1"/>
  <c r="I184" i="6"/>
  <c r="I184" i="9" s="1"/>
  <c r="R179" i="6"/>
  <c r="R179" i="10" s="1"/>
  <c r="H177" i="6"/>
  <c r="H177" i="9" s="1"/>
  <c r="I176" i="6"/>
  <c r="R171" i="6"/>
  <c r="R171" i="9" s="1"/>
  <c r="H169" i="6"/>
  <c r="H169" i="9" s="1"/>
  <c r="I168" i="6"/>
  <c r="I168" i="10" s="1"/>
  <c r="H166" i="6"/>
  <c r="H166" i="9" s="1"/>
  <c r="R163" i="6"/>
  <c r="R163" i="8" s="1"/>
  <c r="H161" i="6"/>
  <c r="I160" i="6"/>
  <c r="I160" i="2" s="1"/>
  <c r="R155" i="6"/>
  <c r="R155" i="9" s="1"/>
  <c r="H153" i="6"/>
  <c r="H153" i="8" s="1"/>
  <c r="I152" i="6"/>
  <c r="I152" i="2" s="1"/>
  <c r="R147" i="6"/>
  <c r="R147" i="9" s="1"/>
  <c r="H145" i="6"/>
  <c r="H145" i="2" s="1"/>
  <c r="I144" i="6"/>
  <c r="I144" i="9" s="1"/>
  <c r="R139" i="6"/>
  <c r="R139" i="10" s="1"/>
  <c r="H137" i="6"/>
  <c r="H137" i="2" s="1"/>
  <c r="I136" i="6"/>
  <c r="E132" i="6"/>
  <c r="E132" i="2" s="1"/>
  <c r="R131" i="6"/>
  <c r="R131" i="8" s="1"/>
  <c r="H129" i="6"/>
  <c r="H129" i="10" s="1"/>
  <c r="I128" i="6"/>
  <c r="I128" i="8" s="1"/>
  <c r="I127" i="6"/>
  <c r="R123" i="6"/>
  <c r="R123" i="2" s="1"/>
  <c r="H121" i="6"/>
  <c r="J121" i="6" s="1"/>
  <c r="I120" i="6"/>
  <c r="F120" i="6"/>
  <c r="R115" i="6"/>
  <c r="R115" i="10" s="1"/>
  <c r="H113" i="6"/>
  <c r="H113" i="8" s="1"/>
  <c r="I112" i="6"/>
  <c r="I112" i="2" s="1"/>
  <c r="R107" i="6"/>
  <c r="H105" i="6"/>
  <c r="I104" i="6"/>
  <c r="I104" i="10" s="1"/>
  <c r="R99" i="6"/>
  <c r="H97" i="6"/>
  <c r="H97" i="2" s="1"/>
  <c r="I96" i="6"/>
  <c r="I96" i="2" s="1"/>
  <c r="R91" i="6"/>
  <c r="R91" i="2" s="1"/>
  <c r="H89" i="6"/>
  <c r="H89" i="8" s="1"/>
  <c r="I88" i="6"/>
  <c r="I88" i="8" s="1"/>
  <c r="F87" i="6"/>
  <c r="F87" i="2" s="1"/>
  <c r="F84" i="6"/>
  <c r="F84" i="2" s="1"/>
  <c r="R83" i="6"/>
  <c r="H81" i="6"/>
  <c r="H81" i="8" s="1"/>
  <c r="I80" i="6"/>
  <c r="I80" i="10" s="1"/>
  <c r="F80" i="6"/>
  <c r="F80" i="2" s="1"/>
  <c r="I406" i="6"/>
  <c r="I406" i="9" s="1"/>
  <c r="F342" i="6"/>
  <c r="F342" i="10" s="1"/>
  <c r="H319" i="6"/>
  <c r="H319" i="10" s="1"/>
  <c r="I294" i="6"/>
  <c r="I294" i="9" s="1"/>
  <c r="F218" i="6"/>
  <c r="F218" i="10" s="1"/>
  <c r="F210" i="6"/>
  <c r="F210" i="10" s="1"/>
  <c r="G166" i="6"/>
  <c r="G166" i="9" s="1"/>
  <c r="K343" i="6"/>
  <c r="K343" i="8" s="1"/>
  <c r="K332" i="6"/>
  <c r="K332" i="8" s="1"/>
  <c r="P138" i="6"/>
  <c r="P138" i="9" s="1"/>
  <c r="H456" i="6"/>
  <c r="N456" i="6" s="1"/>
  <c r="N456" i="8" s="1"/>
  <c r="I456" i="6"/>
  <c r="I456" i="2" s="1"/>
  <c r="P406" i="6"/>
  <c r="P406" i="9" s="1"/>
  <c r="K406" i="6"/>
  <c r="K406" i="8" s="1"/>
  <c r="R453" i="6"/>
  <c r="R453" i="9" s="1"/>
  <c r="G446" i="6"/>
  <c r="G446" i="9" s="1"/>
  <c r="R445" i="6"/>
  <c r="R437" i="6"/>
  <c r="R437" i="9" s="1"/>
  <c r="P432" i="6"/>
  <c r="P432" i="9" s="1"/>
  <c r="K432" i="6"/>
  <c r="K432" i="8" s="1"/>
  <c r="R421" i="6"/>
  <c r="E417" i="6"/>
  <c r="E417" i="9" s="1"/>
  <c r="R397" i="6"/>
  <c r="R397" i="10" s="1"/>
  <c r="E385" i="6"/>
  <c r="E385" i="2" s="1"/>
  <c r="E377" i="6"/>
  <c r="F374" i="6"/>
  <c r="K368" i="6"/>
  <c r="K368" i="8" s="1"/>
  <c r="P368" i="6"/>
  <c r="P368" i="9" s="1"/>
  <c r="R357" i="6"/>
  <c r="R349" i="6"/>
  <c r="R349" i="9" s="1"/>
  <c r="P336" i="6"/>
  <c r="P336" i="9" s="1"/>
  <c r="K336" i="6"/>
  <c r="K336" i="8" s="1"/>
  <c r="V322" i="9"/>
  <c r="V322" i="8"/>
  <c r="F178" i="6"/>
  <c r="F178" i="10" s="1"/>
  <c r="I399" i="6"/>
  <c r="R386" i="6"/>
  <c r="R386" i="9" s="1"/>
  <c r="G377" i="6"/>
  <c r="G377" i="8" s="1"/>
  <c r="R314" i="6"/>
  <c r="R314" i="2" s="1"/>
  <c r="P435" i="6"/>
  <c r="P435" i="9" s="1"/>
  <c r="K435" i="6"/>
  <c r="K435" i="8" s="1"/>
  <c r="R352" i="6"/>
  <c r="V93" i="9"/>
  <c r="V93" i="8"/>
  <c r="I457" i="6"/>
  <c r="P455" i="6"/>
  <c r="P455" i="9" s="1"/>
  <c r="K455" i="6"/>
  <c r="K455" i="8" s="1"/>
  <c r="E454" i="6"/>
  <c r="E452" i="6"/>
  <c r="E452" i="8" s="1"/>
  <c r="G451" i="6"/>
  <c r="H450" i="6"/>
  <c r="H450" i="2" s="1"/>
  <c r="H442" i="6"/>
  <c r="N442" i="6" s="1"/>
  <c r="N442" i="8" s="1"/>
  <c r="I441" i="6"/>
  <c r="K439" i="6"/>
  <c r="K439" i="8" s="1"/>
  <c r="P439" i="6"/>
  <c r="P439" i="9" s="1"/>
  <c r="E428" i="6"/>
  <c r="E420" i="6"/>
  <c r="I417" i="6"/>
  <c r="I417" i="9" s="1"/>
  <c r="K415" i="6"/>
  <c r="K415" i="8" s="1"/>
  <c r="P415" i="6"/>
  <c r="P415" i="9" s="1"/>
  <c r="E334" i="6"/>
  <c r="E334" i="10" s="1"/>
  <c r="G331" i="6"/>
  <c r="G331" i="10" s="1"/>
  <c r="H316" i="6"/>
  <c r="H316" i="2" s="1"/>
  <c r="H303" i="6"/>
  <c r="H303" i="2" s="1"/>
  <c r="H199" i="6"/>
  <c r="I371" i="6"/>
  <c r="K451" i="6"/>
  <c r="K451" i="8" s="1"/>
  <c r="P451" i="6"/>
  <c r="P451" i="9" s="1"/>
  <c r="P443" i="6"/>
  <c r="P443" i="9" s="1"/>
  <c r="K443" i="6"/>
  <c r="K443" i="8" s="1"/>
  <c r="E80" i="6"/>
  <c r="E80" i="9" s="1"/>
  <c r="G342" i="6"/>
  <c r="G342" i="2" s="1"/>
  <c r="K400" i="6"/>
  <c r="K400" i="8" s="1"/>
  <c r="I446" i="6"/>
  <c r="H335" i="6"/>
  <c r="H335" i="2" s="1"/>
  <c r="K423" i="6"/>
  <c r="K423" i="8" s="1"/>
  <c r="P323" i="6"/>
  <c r="P323" i="9" s="1"/>
  <c r="V354" i="8"/>
  <c r="I453" i="6"/>
  <c r="P179" i="6"/>
  <c r="P179" i="9" s="1"/>
  <c r="K179" i="6"/>
  <c r="K179" i="8" s="1"/>
  <c r="H436" i="6"/>
  <c r="R285" i="6"/>
  <c r="R285" i="2" s="1"/>
  <c r="R229" i="6"/>
  <c r="F202" i="6"/>
  <c r="F202" i="2" s="1"/>
  <c r="R189" i="6"/>
  <c r="R189" i="2" s="1"/>
  <c r="H127" i="6"/>
  <c r="H127" i="9" s="1"/>
  <c r="F77" i="6"/>
  <c r="P407" i="6"/>
  <c r="P407" i="9" s="1"/>
  <c r="K296" i="6"/>
  <c r="K296" i="8" s="1"/>
  <c r="H452" i="6"/>
  <c r="J452" i="6" s="1"/>
  <c r="F446" i="6"/>
  <c r="R442" i="6"/>
  <c r="G432" i="6"/>
  <c r="G432" i="10" s="1"/>
  <c r="G427" i="6"/>
  <c r="G427" i="9" s="1"/>
  <c r="H423" i="6"/>
  <c r="H420" i="6"/>
  <c r="J420" i="6" s="1"/>
  <c r="H412" i="6"/>
  <c r="R402" i="6"/>
  <c r="R402" i="2" s="1"/>
  <c r="F386" i="6"/>
  <c r="F386" i="2" s="1"/>
  <c r="E374" i="6"/>
  <c r="G368" i="6"/>
  <c r="I358" i="6"/>
  <c r="I358" i="2" s="1"/>
  <c r="G355" i="6"/>
  <c r="M355" i="6" s="1"/>
  <c r="M355" i="8" s="1"/>
  <c r="G326" i="6"/>
  <c r="G326" i="2" s="1"/>
  <c r="G323" i="6"/>
  <c r="R298" i="6"/>
  <c r="R298" i="2" s="1"/>
  <c r="R290" i="6"/>
  <c r="G288" i="6"/>
  <c r="R282" i="6"/>
  <c r="R282" i="9" s="1"/>
  <c r="E270" i="6"/>
  <c r="E270" i="2" s="1"/>
  <c r="R250" i="6"/>
  <c r="F226" i="6"/>
  <c r="I219" i="6"/>
  <c r="I211" i="6"/>
  <c r="R194" i="6"/>
  <c r="I190" i="6"/>
  <c r="G179" i="6"/>
  <c r="M179" i="6" s="1"/>
  <c r="M179" i="8" s="1"/>
  <c r="R162" i="6"/>
  <c r="R162" i="8" s="1"/>
  <c r="I150" i="6"/>
  <c r="I150" i="2" s="1"/>
  <c r="P393" i="6"/>
  <c r="P393" i="9" s="1"/>
  <c r="K361" i="6"/>
  <c r="K361" i="8" s="1"/>
  <c r="P273" i="6"/>
  <c r="P273" i="9" s="1"/>
  <c r="P234" i="6"/>
  <c r="P234" i="9" s="1"/>
  <c r="K217" i="6"/>
  <c r="K217" i="8" s="1"/>
  <c r="R309" i="6"/>
  <c r="R309" i="9" s="1"/>
  <c r="F306" i="6"/>
  <c r="L306" i="6" s="1"/>
  <c r="L306" i="8" s="1"/>
  <c r="R277" i="6"/>
  <c r="R277" i="9" s="1"/>
  <c r="F270" i="6"/>
  <c r="I254" i="6"/>
  <c r="R245" i="6"/>
  <c r="R245" i="10" s="1"/>
  <c r="F166" i="6"/>
  <c r="K375" i="6"/>
  <c r="K375" i="8" s="1"/>
  <c r="P223" i="6"/>
  <c r="P223" i="9" s="1"/>
  <c r="R455" i="6"/>
  <c r="R455" i="2" s="1"/>
  <c r="E455" i="6"/>
  <c r="H445" i="6"/>
  <c r="H445" i="2" s="1"/>
  <c r="F439" i="6"/>
  <c r="G438" i="6"/>
  <c r="G438" i="2" s="1"/>
  <c r="H437" i="6"/>
  <c r="H437" i="2" s="1"/>
  <c r="H421" i="6"/>
  <c r="F415" i="6"/>
  <c r="H405" i="6"/>
  <c r="H405" i="8" s="1"/>
  <c r="I380" i="6"/>
  <c r="I380" i="2" s="1"/>
  <c r="G366" i="6"/>
  <c r="G366" i="2" s="1"/>
  <c r="I356" i="6"/>
  <c r="I348" i="6"/>
  <c r="I348" i="2" s="1"/>
  <c r="I324" i="6"/>
  <c r="R319" i="6"/>
  <c r="R319" i="9" s="1"/>
  <c r="F311" i="6"/>
  <c r="F311" i="8" s="1"/>
  <c r="F295" i="6"/>
  <c r="L295" i="6" s="1"/>
  <c r="L295" i="8" s="1"/>
  <c r="F287" i="6"/>
  <c r="L287" i="6" s="1"/>
  <c r="L287" i="8" s="1"/>
  <c r="F279" i="6"/>
  <c r="F279" i="10" s="1"/>
  <c r="I252" i="6"/>
  <c r="I236" i="6"/>
  <c r="I236" i="8" s="1"/>
  <c r="E215" i="6"/>
  <c r="H205" i="6"/>
  <c r="N205" i="6" s="1"/>
  <c r="N205" i="8" s="1"/>
  <c r="R199" i="6"/>
  <c r="R199" i="8" s="1"/>
  <c r="H117" i="6"/>
  <c r="N117" i="6" s="1"/>
  <c r="N117" i="8" s="1"/>
  <c r="H85" i="6"/>
  <c r="K426" i="6"/>
  <c r="K426" i="8" s="1"/>
  <c r="P420" i="6"/>
  <c r="P420" i="9" s="1"/>
  <c r="P365" i="6"/>
  <c r="P365" i="9" s="1"/>
  <c r="K322" i="6"/>
  <c r="K322" i="8" s="1"/>
  <c r="P311" i="6"/>
  <c r="P311" i="9" s="1"/>
  <c r="P205" i="6"/>
  <c r="P205" i="9" s="1"/>
  <c r="V345" i="8"/>
  <c r="V244" i="8"/>
  <c r="V223" i="8"/>
  <c r="I409" i="6"/>
  <c r="I369" i="6"/>
  <c r="I369" i="9" s="1"/>
  <c r="I353" i="6"/>
  <c r="I353" i="9" s="1"/>
  <c r="H210" i="6"/>
  <c r="H210" i="2" s="1"/>
  <c r="E188" i="6"/>
  <c r="E188" i="2" s="1"/>
  <c r="H186" i="6"/>
  <c r="H178" i="6"/>
  <c r="I161" i="6"/>
  <c r="I161" i="8" s="1"/>
  <c r="K288" i="6"/>
  <c r="K288" i="8" s="1"/>
  <c r="R457" i="6"/>
  <c r="R457" i="9" s="1"/>
  <c r="I454" i="6"/>
  <c r="I454" i="10" s="1"/>
  <c r="R449" i="6"/>
  <c r="R449" i="2" s="1"/>
  <c r="G448" i="6"/>
  <c r="H447" i="6"/>
  <c r="H447" i="9" s="1"/>
  <c r="G440" i="6"/>
  <c r="I438" i="6"/>
  <c r="R433" i="6"/>
  <c r="E433" i="6"/>
  <c r="E433" i="9" s="1"/>
  <c r="R425" i="6"/>
  <c r="F425" i="6"/>
  <c r="F425" i="2" s="1"/>
  <c r="E401" i="6"/>
  <c r="F393" i="6"/>
  <c r="H383" i="6"/>
  <c r="J383" i="6" s="1"/>
  <c r="R377" i="6"/>
  <c r="R377" i="2" s="1"/>
  <c r="I366" i="6"/>
  <c r="I366" i="10" s="1"/>
  <c r="G344" i="6"/>
  <c r="G344" i="8" s="1"/>
  <c r="F337" i="6"/>
  <c r="F337" i="2" s="1"/>
  <c r="R329" i="6"/>
  <c r="G328" i="6"/>
  <c r="G328" i="10" s="1"/>
  <c r="F321" i="6"/>
  <c r="F321" i="10" s="1"/>
  <c r="R313" i="6"/>
  <c r="R313" i="10" s="1"/>
  <c r="H311" i="6"/>
  <c r="F305" i="6"/>
  <c r="H295" i="6"/>
  <c r="N295" i="6" s="1"/>
  <c r="N295" i="8" s="1"/>
  <c r="H287" i="6"/>
  <c r="H271" i="6"/>
  <c r="J271" i="6" s="1"/>
  <c r="R265" i="6"/>
  <c r="R265" i="9" s="1"/>
  <c r="R257" i="6"/>
  <c r="R257" i="2" s="1"/>
  <c r="I238" i="6"/>
  <c r="I238" i="2" s="1"/>
  <c r="G224" i="6"/>
  <c r="G224" i="9" s="1"/>
  <c r="E209" i="6"/>
  <c r="E201" i="6"/>
  <c r="E201" i="8" s="1"/>
  <c r="I182" i="6"/>
  <c r="I182" i="2" s="1"/>
  <c r="H159" i="6"/>
  <c r="I142" i="6"/>
  <c r="I142" i="2" s="1"/>
  <c r="R121" i="6"/>
  <c r="R121" i="9" s="1"/>
  <c r="K458" i="6"/>
  <c r="K458" i="8" s="1"/>
  <c r="K442" i="6"/>
  <c r="K442" i="8" s="1"/>
  <c r="P401" i="6"/>
  <c r="P401" i="9" s="1"/>
  <c r="P292" i="6"/>
  <c r="P292" i="9" s="1"/>
  <c r="P276" i="6"/>
  <c r="P276" i="9" s="1"/>
  <c r="P264" i="6"/>
  <c r="P264" i="9" s="1"/>
  <c r="V124" i="8"/>
  <c r="H402" i="6"/>
  <c r="H402" i="9" s="1"/>
  <c r="G395" i="6"/>
  <c r="M395" i="6" s="1"/>
  <c r="M395" i="8" s="1"/>
  <c r="H386" i="6"/>
  <c r="H386" i="10" s="1"/>
  <c r="I345" i="6"/>
  <c r="I321" i="6"/>
  <c r="I321" i="9" s="1"/>
  <c r="H226" i="6"/>
  <c r="H226" i="9" s="1"/>
  <c r="H218" i="6"/>
  <c r="F132" i="6"/>
  <c r="F132" i="10" s="1"/>
  <c r="I89" i="6"/>
  <c r="I89" i="8" s="1"/>
  <c r="P175" i="6"/>
  <c r="P175" i="9" s="1"/>
  <c r="F454" i="6"/>
  <c r="H444" i="6"/>
  <c r="J444" i="6" s="1"/>
  <c r="R430" i="6"/>
  <c r="R430" i="9" s="1"/>
  <c r="I387" i="6"/>
  <c r="I387" i="9" s="1"/>
  <c r="H380" i="6"/>
  <c r="R374" i="6"/>
  <c r="R374" i="9" s="1"/>
  <c r="H372" i="6"/>
  <c r="H372" i="9" s="1"/>
  <c r="I363" i="6"/>
  <c r="R342" i="6"/>
  <c r="H340" i="6"/>
  <c r="F334" i="6"/>
  <c r="L334" i="6" s="1"/>
  <c r="L334" i="8" s="1"/>
  <c r="I331" i="6"/>
  <c r="F318" i="6"/>
  <c r="H308" i="6"/>
  <c r="H308" i="2" s="1"/>
  <c r="H268" i="6"/>
  <c r="H268" i="9" s="1"/>
  <c r="H236" i="6"/>
  <c r="J236" i="6" s="1"/>
  <c r="H212" i="6"/>
  <c r="H212" i="9" s="1"/>
  <c r="R206" i="6"/>
  <c r="R206" i="10" s="1"/>
  <c r="I203" i="6"/>
  <c r="I203" i="8" s="1"/>
  <c r="R198" i="6"/>
  <c r="R198" i="9" s="1"/>
  <c r="R190" i="6"/>
  <c r="R190" i="10" s="1"/>
  <c r="R142" i="6"/>
  <c r="R142" i="8" s="1"/>
  <c r="R110" i="6"/>
  <c r="R110" i="9" s="1"/>
  <c r="P457" i="6"/>
  <c r="P457" i="9" s="1"/>
  <c r="P386" i="6"/>
  <c r="P386" i="9" s="1"/>
  <c r="V398" i="8"/>
  <c r="V388" i="8"/>
  <c r="V334" i="8"/>
  <c r="A458" i="10"/>
  <c r="A458" i="2"/>
  <c r="A458" i="9"/>
  <c r="A458" i="8"/>
  <c r="A418" i="10"/>
  <c r="A418" i="2"/>
  <c r="A418" i="9"/>
  <c r="A418" i="8"/>
  <c r="A346" i="10"/>
  <c r="A346" i="2"/>
  <c r="A346" i="9"/>
  <c r="A346" i="8"/>
  <c r="A330" i="10"/>
  <c r="A330" i="2"/>
  <c r="A330" i="9"/>
  <c r="A330" i="8"/>
  <c r="A258" i="10"/>
  <c r="A258" i="2"/>
  <c r="A258" i="9"/>
  <c r="A258" i="8"/>
  <c r="A186" i="10"/>
  <c r="A186" i="2"/>
  <c r="A186" i="9"/>
  <c r="A186" i="8"/>
  <c r="R412" i="9"/>
  <c r="R412" i="8"/>
  <c r="A375" i="10"/>
  <c r="A375" i="2"/>
  <c r="A375" i="9"/>
  <c r="A375" i="8"/>
  <c r="A356" i="10"/>
  <c r="A356" i="2"/>
  <c r="A356" i="9"/>
  <c r="A356" i="8"/>
  <c r="A332" i="10"/>
  <c r="A332" i="2"/>
  <c r="A332" i="9"/>
  <c r="A332" i="8"/>
  <c r="A236" i="10"/>
  <c r="A236" i="2"/>
  <c r="A236" i="9"/>
  <c r="A236" i="8"/>
  <c r="A196" i="10"/>
  <c r="A196" i="2"/>
  <c r="A196" i="9"/>
  <c r="A196" i="8"/>
  <c r="A188" i="10"/>
  <c r="A188" i="2"/>
  <c r="A188" i="9"/>
  <c r="A188" i="8"/>
  <c r="G437" i="8"/>
  <c r="A373" i="10"/>
  <c r="A373" i="2"/>
  <c r="A373" i="9"/>
  <c r="A373" i="8"/>
  <c r="A353" i="10"/>
  <c r="A353" i="2"/>
  <c r="A353" i="9"/>
  <c r="A353" i="8"/>
  <c r="A177" i="10"/>
  <c r="A177" i="2"/>
  <c r="A177" i="9"/>
  <c r="A177" i="8"/>
  <c r="H457" i="2"/>
  <c r="H457" i="8"/>
  <c r="H457" i="9"/>
  <c r="P454" i="6"/>
  <c r="P454" i="9" s="1"/>
  <c r="K454" i="6"/>
  <c r="K454" i="8" s="1"/>
  <c r="T453" i="10"/>
  <c r="V453" i="10" s="1"/>
  <c r="U453" i="10"/>
  <c r="W453" i="10" s="1"/>
  <c r="U453" i="2"/>
  <c r="T453" i="2"/>
  <c r="V453" i="2" s="1"/>
  <c r="E443" i="6"/>
  <c r="C443" i="6" s="1"/>
  <c r="F443" i="6"/>
  <c r="G442" i="6"/>
  <c r="A438" i="10"/>
  <c r="A438" i="2"/>
  <c r="A438" i="8"/>
  <c r="A438" i="9"/>
  <c r="F435" i="6"/>
  <c r="E435" i="6"/>
  <c r="C435" i="6" s="1"/>
  <c r="A430" i="10"/>
  <c r="A430" i="2"/>
  <c r="A430" i="9"/>
  <c r="A430" i="8"/>
  <c r="E427" i="6"/>
  <c r="C427" i="6" s="1"/>
  <c r="F427" i="6"/>
  <c r="G426" i="6"/>
  <c r="A422" i="10"/>
  <c r="A422" i="2"/>
  <c r="A422" i="9"/>
  <c r="A422" i="8"/>
  <c r="I416" i="10"/>
  <c r="T405" i="10"/>
  <c r="V405" i="10" s="1"/>
  <c r="U405" i="10"/>
  <c r="W405" i="10" s="1"/>
  <c r="U405" i="2"/>
  <c r="T405" i="2"/>
  <c r="V405" i="2" s="1"/>
  <c r="A398" i="10"/>
  <c r="A398" i="2"/>
  <c r="A398" i="9"/>
  <c r="A398" i="8"/>
  <c r="E395" i="6"/>
  <c r="C395" i="6" s="1"/>
  <c r="G394" i="6"/>
  <c r="V392" i="9"/>
  <c r="V392" i="8"/>
  <c r="U389" i="10"/>
  <c r="W389" i="10" s="1"/>
  <c r="T389" i="10"/>
  <c r="V389" i="10" s="1"/>
  <c r="U389" i="2"/>
  <c r="T389" i="2"/>
  <c r="V389" i="2" s="1"/>
  <c r="H385" i="10"/>
  <c r="K382" i="6"/>
  <c r="K382" i="8" s="1"/>
  <c r="P382" i="6"/>
  <c r="P382" i="9" s="1"/>
  <c r="K374" i="6"/>
  <c r="K374" i="8" s="1"/>
  <c r="P374" i="6"/>
  <c r="P374" i="9" s="1"/>
  <c r="I368" i="6"/>
  <c r="H368" i="6"/>
  <c r="J368" i="6" s="1"/>
  <c r="P366" i="6"/>
  <c r="P366" i="9" s="1"/>
  <c r="K366" i="6"/>
  <c r="K366" i="8" s="1"/>
  <c r="U365" i="10"/>
  <c r="W365" i="10" s="1"/>
  <c r="T365" i="10"/>
  <c r="V365" i="10" s="1"/>
  <c r="U365" i="2"/>
  <c r="T365" i="2"/>
  <c r="V365" i="2" s="1"/>
  <c r="E363" i="6"/>
  <c r="F363" i="6"/>
  <c r="G362" i="6"/>
  <c r="V360" i="9"/>
  <c r="V360" i="8"/>
  <c r="A358" i="10"/>
  <c r="A358" i="2"/>
  <c r="A358" i="9"/>
  <c r="A358" i="8"/>
  <c r="U357" i="10"/>
  <c r="W357" i="10" s="1"/>
  <c r="T357" i="10"/>
  <c r="V357" i="10" s="1"/>
  <c r="U357" i="2"/>
  <c r="T357" i="2"/>
  <c r="V357" i="2" s="1"/>
  <c r="E355" i="6"/>
  <c r="C355" i="6" s="1"/>
  <c r="F355" i="6"/>
  <c r="G354" i="6"/>
  <c r="H353" i="8"/>
  <c r="V352" i="9"/>
  <c r="V352" i="8"/>
  <c r="A350" i="10"/>
  <c r="A350" i="2"/>
  <c r="A350" i="9"/>
  <c r="A350" i="8"/>
  <c r="U349" i="10"/>
  <c r="W349" i="10" s="1"/>
  <c r="T349" i="10"/>
  <c r="V349" i="10" s="1"/>
  <c r="U349" i="2"/>
  <c r="T349" i="2"/>
  <c r="V349" i="2" s="1"/>
  <c r="G346" i="6"/>
  <c r="A342" i="10"/>
  <c r="A342" i="2"/>
  <c r="A342" i="9"/>
  <c r="A342" i="8"/>
  <c r="U341" i="10"/>
  <c r="W341" i="10" s="1"/>
  <c r="T341" i="10"/>
  <c r="V341" i="10" s="1"/>
  <c r="T341" i="2"/>
  <c r="V341" i="2" s="1"/>
  <c r="U341" i="2"/>
  <c r="G338" i="6"/>
  <c r="K334" i="6"/>
  <c r="K334" i="8" s="1"/>
  <c r="P334" i="6"/>
  <c r="P334" i="9" s="1"/>
  <c r="E331" i="6"/>
  <c r="C331" i="6" s="1"/>
  <c r="F331" i="6"/>
  <c r="G330" i="6"/>
  <c r="V328" i="8"/>
  <c r="V328" i="9"/>
  <c r="A326" i="10"/>
  <c r="A326" i="2"/>
  <c r="A326" i="9"/>
  <c r="A326" i="8"/>
  <c r="T325" i="10"/>
  <c r="V325" i="10" s="1"/>
  <c r="U325" i="10"/>
  <c r="W325" i="10" s="1"/>
  <c r="T325" i="2"/>
  <c r="V325" i="2" s="1"/>
  <c r="U325" i="2"/>
  <c r="E325" i="6"/>
  <c r="G322" i="6"/>
  <c r="E322" i="6"/>
  <c r="K318" i="6"/>
  <c r="K318" i="8" s="1"/>
  <c r="P318" i="6"/>
  <c r="P318" i="9" s="1"/>
  <c r="F315" i="6"/>
  <c r="E315" i="6"/>
  <c r="C315" i="6" s="1"/>
  <c r="G314" i="6"/>
  <c r="V312" i="9"/>
  <c r="V312" i="8"/>
  <c r="F307" i="6"/>
  <c r="E307" i="6"/>
  <c r="C307" i="6" s="1"/>
  <c r="G306" i="6"/>
  <c r="V304" i="9"/>
  <c r="V304" i="8"/>
  <c r="K302" i="6"/>
  <c r="K302" i="8" s="1"/>
  <c r="P302" i="6"/>
  <c r="P302" i="9" s="1"/>
  <c r="U301" i="10"/>
  <c r="W301" i="10" s="1"/>
  <c r="T301" i="10"/>
  <c r="V301" i="10" s="1"/>
  <c r="U301" i="2"/>
  <c r="T301" i="2"/>
  <c r="V301" i="2" s="1"/>
  <c r="F299" i="6"/>
  <c r="E299" i="6"/>
  <c r="G298" i="6"/>
  <c r="E298" i="6"/>
  <c r="V296" i="9"/>
  <c r="V296" i="8"/>
  <c r="P294" i="6"/>
  <c r="P294" i="9" s="1"/>
  <c r="K294" i="6"/>
  <c r="K294" i="8" s="1"/>
  <c r="A294" i="10"/>
  <c r="A294" i="2"/>
  <c r="A294" i="9"/>
  <c r="A294" i="8"/>
  <c r="T293" i="10"/>
  <c r="V293" i="10" s="1"/>
  <c r="U293" i="10"/>
  <c r="W293" i="10" s="1"/>
  <c r="U293" i="2"/>
  <c r="T293" i="2"/>
  <c r="V293" i="2" s="1"/>
  <c r="E291" i="6"/>
  <c r="F291" i="6"/>
  <c r="G290" i="6"/>
  <c r="V288" i="9"/>
  <c r="V288" i="8"/>
  <c r="I288" i="6"/>
  <c r="H288" i="6"/>
  <c r="J288" i="6" s="1"/>
  <c r="K286" i="6"/>
  <c r="K286" i="8" s="1"/>
  <c r="P286" i="6"/>
  <c r="P286" i="9" s="1"/>
  <c r="A286" i="10"/>
  <c r="A286" i="2"/>
  <c r="A286" i="9"/>
  <c r="A286" i="8"/>
  <c r="U285" i="10"/>
  <c r="W285" i="10" s="1"/>
  <c r="T285" i="10"/>
  <c r="V285" i="10" s="1"/>
  <c r="U285" i="2"/>
  <c r="T285" i="2"/>
  <c r="V285" i="2" s="1"/>
  <c r="F283" i="6"/>
  <c r="E283" i="6"/>
  <c r="C283" i="6" s="1"/>
  <c r="G282" i="6"/>
  <c r="V280" i="9"/>
  <c r="V280" i="8"/>
  <c r="P278" i="6"/>
  <c r="P278" i="9" s="1"/>
  <c r="K278" i="6"/>
  <c r="K278" i="8" s="1"/>
  <c r="A278" i="10"/>
  <c r="A278" i="2"/>
  <c r="A278" i="9"/>
  <c r="A278" i="8"/>
  <c r="T277" i="10"/>
  <c r="V277" i="10" s="1"/>
  <c r="U277" i="10"/>
  <c r="W277" i="10" s="1"/>
  <c r="T277" i="2"/>
  <c r="V277" i="2" s="1"/>
  <c r="U277" i="2"/>
  <c r="E275" i="6"/>
  <c r="F275" i="6"/>
  <c r="G274" i="6"/>
  <c r="V272" i="9"/>
  <c r="V272" i="8"/>
  <c r="K270" i="6"/>
  <c r="K270" i="8" s="1"/>
  <c r="P270" i="6"/>
  <c r="P270" i="9" s="1"/>
  <c r="A270" i="10"/>
  <c r="A270" i="2"/>
  <c r="A270" i="9"/>
  <c r="A270" i="8"/>
  <c r="T269" i="10"/>
  <c r="V269" i="10" s="1"/>
  <c r="U269" i="10"/>
  <c r="W269" i="10" s="1"/>
  <c r="T269" i="2"/>
  <c r="V269" i="2" s="1"/>
  <c r="U269" i="2"/>
  <c r="E269" i="6"/>
  <c r="C269" i="6" s="1"/>
  <c r="F267" i="6"/>
  <c r="E267" i="6"/>
  <c r="G266" i="6"/>
  <c r="V264" i="9"/>
  <c r="V264" i="8"/>
  <c r="P262" i="6"/>
  <c r="P262" i="9" s="1"/>
  <c r="K262" i="6"/>
  <c r="K262" i="8" s="1"/>
  <c r="A262" i="10"/>
  <c r="A262" i="2"/>
  <c r="A262" i="9"/>
  <c r="A262" i="8"/>
  <c r="T261" i="10"/>
  <c r="V261" i="10" s="1"/>
  <c r="U261" i="10"/>
  <c r="W261" i="10" s="1"/>
  <c r="U261" i="2"/>
  <c r="T261" i="2"/>
  <c r="V261" i="2" s="1"/>
  <c r="E259" i="6"/>
  <c r="C259" i="6" s="1"/>
  <c r="F259" i="6"/>
  <c r="G258" i="6"/>
  <c r="V256" i="9"/>
  <c r="V256" i="8"/>
  <c r="P254" i="6"/>
  <c r="P254" i="9" s="1"/>
  <c r="K254" i="6"/>
  <c r="K254" i="8" s="1"/>
  <c r="A254" i="10"/>
  <c r="A254" i="2"/>
  <c r="A254" i="8"/>
  <c r="A254" i="9"/>
  <c r="T253" i="10"/>
  <c r="V253" i="10" s="1"/>
  <c r="U253" i="10"/>
  <c r="W253" i="10" s="1"/>
  <c r="T253" i="2"/>
  <c r="V253" i="2" s="1"/>
  <c r="U253" i="2"/>
  <c r="E253" i="6"/>
  <c r="C253" i="6" s="1"/>
  <c r="E251" i="6"/>
  <c r="C251" i="6" s="1"/>
  <c r="F251" i="6"/>
  <c r="G250" i="6"/>
  <c r="V248" i="9"/>
  <c r="V248" i="8"/>
  <c r="P246" i="6"/>
  <c r="P246" i="9" s="1"/>
  <c r="K246" i="6"/>
  <c r="K246" i="8" s="1"/>
  <c r="A246" i="10"/>
  <c r="A246" i="2"/>
  <c r="A246" i="9"/>
  <c r="A246" i="8"/>
  <c r="U245" i="10"/>
  <c r="W245" i="10" s="1"/>
  <c r="T245" i="10"/>
  <c r="V245" i="10" s="1"/>
  <c r="T245" i="2"/>
  <c r="V245" i="2" s="1"/>
  <c r="U245" i="2"/>
  <c r="E243" i="6"/>
  <c r="C243" i="6" s="1"/>
  <c r="F243" i="6"/>
  <c r="G242" i="6"/>
  <c r="V240" i="9"/>
  <c r="V240" i="8"/>
  <c r="P238" i="6"/>
  <c r="P238" i="9" s="1"/>
  <c r="K238" i="6"/>
  <c r="K238" i="8" s="1"/>
  <c r="A238" i="10"/>
  <c r="A238" i="2"/>
  <c r="A238" i="9"/>
  <c r="A238" i="8"/>
  <c r="T237" i="10"/>
  <c r="V237" i="10" s="1"/>
  <c r="U237" i="10"/>
  <c r="W237" i="10" s="1"/>
  <c r="T237" i="2"/>
  <c r="V237" i="2" s="1"/>
  <c r="U237" i="2"/>
  <c r="F237" i="6"/>
  <c r="E235" i="6"/>
  <c r="F235" i="6"/>
  <c r="G234" i="6"/>
  <c r="V232" i="9"/>
  <c r="V232" i="8"/>
  <c r="P230" i="6"/>
  <c r="P230" i="9" s="1"/>
  <c r="K230" i="6"/>
  <c r="K230" i="8" s="1"/>
  <c r="A230" i="10"/>
  <c r="A230" i="2"/>
  <c r="A230" i="9"/>
  <c r="A230" i="8"/>
  <c r="T229" i="10"/>
  <c r="V229" i="10" s="1"/>
  <c r="U229" i="10"/>
  <c r="W229" i="10" s="1"/>
  <c r="U229" i="2"/>
  <c r="T229" i="2"/>
  <c r="V229" i="2" s="1"/>
  <c r="E227" i="6"/>
  <c r="C227" i="6" s="1"/>
  <c r="F227" i="6"/>
  <c r="G226" i="6"/>
  <c r="E226" i="6"/>
  <c r="C226" i="6" s="1"/>
  <c r="V224" i="9"/>
  <c r="V224" i="8"/>
  <c r="P222" i="6"/>
  <c r="P222" i="9" s="1"/>
  <c r="K222" i="6"/>
  <c r="K222" i="8" s="1"/>
  <c r="A222" i="10"/>
  <c r="A222" i="2"/>
  <c r="A222" i="9"/>
  <c r="A222" i="8"/>
  <c r="T221" i="10"/>
  <c r="V221" i="10" s="1"/>
  <c r="U221" i="10"/>
  <c r="W221" i="10" s="1"/>
  <c r="U221" i="2"/>
  <c r="T221" i="2"/>
  <c r="V221" i="2" s="1"/>
  <c r="E219" i="6"/>
  <c r="C219" i="6" s="1"/>
  <c r="F219" i="6"/>
  <c r="G218" i="6"/>
  <c r="V216" i="8"/>
  <c r="V216" i="9"/>
  <c r="H216" i="6"/>
  <c r="J216" i="6" s="1"/>
  <c r="I216" i="6"/>
  <c r="K214" i="6"/>
  <c r="K214" i="8" s="1"/>
  <c r="P214" i="6"/>
  <c r="P214" i="9" s="1"/>
  <c r="A214" i="10"/>
  <c r="A214" i="2"/>
  <c r="A214" i="9"/>
  <c r="A214" i="8"/>
  <c r="T213" i="10"/>
  <c r="V213" i="10" s="1"/>
  <c r="U213" i="10"/>
  <c r="W213" i="10" s="1"/>
  <c r="T213" i="2"/>
  <c r="V213" i="2" s="1"/>
  <c r="U213" i="2"/>
  <c r="F211" i="6"/>
  <c r="E211" i="6"/>
  <c r="C211" i="6" s="1"/>
  <c r="G210" i="6"/>
  <c r="V208" i="9"/>
  <c r="V208" i="8"/>
  <c r="I208" i="6"/>
  <c r="H208" i="6"/>
  <c r="J208" i="6" s="1"/>
  <c r="P206" i="6"/>
  <c r="P206" i="9" s="1"/>
  <c r="K206" i="6"/>
  <c r="K206" i="8" s="1"/>
  <c r="A206" i="10"/>
  <c r="A206" i="2"/>
  <c r="A206" i="9"/>
  <c r="A206" i="8"/>
  <c r="T205" i="10"/>
  <c r="V205" i="10" s="1"/>
  <c r="U205" i="10"/>
  <c r="W205" i="10" s="1"/>
  <c r="T205" i="2"/>
  <c r="V205" i="2" s="1"/>
  <c r="U205" i="2"/>
  <c r="E203" i="6"/>
  <c r="C203" i="6" s="1"/>
  <c r="F203" i="6"/>
  <c r="H202" i="6"/>
  <c r="G202" i="6"/>
  <c r="V200" i="9"/>
  <c r="V200" i="8"/>
  <c r="K198" i="6"/>
  <c r="K198" i="8" s="1"/>
  <c r="P198" i="6"/>
  <c r="P198" i="9" s="1"/>
  <c r="A198" i="10"/>
  <c r="A198" i="2"/>
  <c r="A198" i="9"/>
  <c r="A198" i="8"/>
  <c r="U197" i="10"/>
  <c r="W197" i="10" s="1"/>
  <c r="T197" i="10"/>
  <c r="V197" i="10" s="1"/>
  <c r="T197" i="2"/>
  <c r="V197" i="2" s="1"/>
  <c r="U197" i="2"/>
  <c r="E195" i="6"/>
  <c r="C195" i="6" s="1"/>
  <c r="F195" i="6"/>
  <c r="G194" i="6"/>
  <c r="V192" i="9"/>
  <c r="V192" i="8"/>
  <c r="P190" i="6"/>
  <c r="P190" i="9" s="1"/>
  <c r="K190" i="6"/>
  <c r="K190" i="8" s="1"/>
  <c r="A190" i="10"/>
  <c r="A190" i="2"/>
  <c r="A190" i="9"/>
  <c r="A190" i="8"/>
  <c r="U189" i="10"/>
  <c r="W189" i="10" s="1"/>
  <c r="T189" i="10"/>
  <c r="V189" i="10" s="1"/>
  <c r="T189" i="2"/>
  <c r="V189" i="2" s="1"/>
  <c r="U189" i="2"/>
  <c r="F187" i="6"/>
  <c r="E187" i="6"/>
  <c r="G186" i="6"/>
  <c r="V184" i="9"/>
  <c r="V184" i="8"/>
  <c r="K182" i="6"/>
  <c r="K182" i="8" s="1"/>
  <c r="P182" i="6"/>
  <c r="P182" i="9" s="1"/>
  <c r="A182" i="10"/>
  <c r="A182" i="2"/>
  <c r="A182" i="9"/>
  <c r="A182" i="8"/>
  <c r="T181" i="10"/>
  <c r="V181" i="10" s="1"/>
  <c r="U181" i="10"/>
  <c r="W181" i="10" s="1"/>
  <c r="U181" i="2"/>
  <c r="T181" i="2"/>
  <c r="V181" i="2" s="1"/>
  <c r="E179" i="6"/>
  <c r="F179" i="6"/>
  <c r="G178" i="6"/>
  <c r="V176" i="9"/>
  <c r="V176" i="8"/>
  <c r="P174" i="6"/>
  <c r="P174" i="9" s="1"/>
  <c r="K174" i="6"/>
  <c r="K174" i="8" s="1"/>
  <c r="A174" i="10"/>
  <c r="A174" i="2"/>
  <c r="A174" i="9"/>
  <c r="A174" i="8"/>
  <c r="T173" i="10"/>
  <c r="V173" i="10" s="1"/>
  <c r="U173" i="10"/>
  <c r="W173" i="10" s="1"/>
  <c r="T173" i="2"/>
  <c r="V173" i="2" s="1"/>
  <c r="U173" i="2"/>
  <c r="E171" i="6"/>
  <c r="C171" i="6" s="1"/>
  <c r="F171" i="6"/>
  <c r="G170" i="6"/>
  <c r="V168" i="9"/>
  <c r="V168" i="8"/>
  <c r="K166" i="6"/>
  <c r="K166" i="8" s="1"/>
  <c r="P166" i="6"/>
  <c r="P166" i="9" s="1"/>
  <c r="A166" i="10"/>
  <c r="A166" i="2"/>
  <c r="A166" i="9"/>
  <c r="A166" i="8"/>
  <c r="U165" i="10"/>
  <c r="W165" i="10" s="1"/>
  <c r="T165" i="10"/>
  <c r="V165" i="10" s="1"/>
  <c r="U165" i="2"/>
  <c r="T165" i="2"/>
  <c r="V165" i="2" s="1"/>
  <c r="F163" i="6"/>
  <c r="E163" i="6"/>
  <c r="C163" i="6" s="1"/>
  <c r="G162" i="6"/>
  <c r="V160" i="9"/>
  <c r="V160" i="8"/>
  <c r="K158" i="6"/>
  <c r="K158" i="8" s="1"/>
  <c r="P158" i="6"/>
  <c r="P158" i="9" s="1"/>
  <c r="A158" i="10"/>
  <c r="A158" i="2"/>
  <c r="A158" i="9"/>
  <c r="A158" i="8"/>
  <c r="T157" i="10"/>
  <c r="V157" i="10" s="1"/>
  <c r="U157" i="10"/>
  <c r="W157" i="10" s="1"/>
  <c r="U157" i="2"/>
  <c r="T157" i="2"/>
  <c r="V157" i="2" s="1"/>
  <c r="F155" i="6"/>
  <c r="E155" i="6"/>
  <c r="C155" i="6" s="1"/>
  <c r="G154" i="6"/>
  <c r="V152" i="9"/>
  <c r="V152" i="8"/>
  <c r="K150" i="6"/>
  <c r="K150" i="8" s="1"/>
  <c r="P150" i="6"/>
  <c r="P150" i="9" s="1"/>
  <c r="A150" i="10"/>
  <c r="A150" i="2"/>
  <c r="A150" i="9"/>
  <c r="A150" i="8"/>
  <c r="T149" i="10"/>
  <c r="V149" i="10" s="1"/>
  <c r="U149" i="10"/>
  <c r="W149" i="10" s="1"/>
  <c r="T149" i="2"/>
  <c r="V149" i="2" s="1"/>
  <c r="U149" i="2"/>
  <c r="F147" i="6"/>
  <c r="E147" i="6"/>
  <c r="G146" i="6"/>
  <c r="V144" i="9"/>
  <c r="V144" i="8"/>
  <c r="K142" i="6"/>
  <c r="K142" i="8" s="1"/>
  <c r="P142" i="6"/>
  <c r="P142" i="9" s="1"/>
  <c r="A142" i="10"/>
  <c r="A142" i="2"/>
  <c r="A142" i="9"/>
  <c r="A142" i="8"/>
  <c r="T141" i="10"/>
  <c r="V141" i="10" s="1"/>
  <c r="U141" i="10"/>
  <c r="W141" i="10" s="1"/>
  <c r="T141" i="2"/>
  <c r="V141" i="2" s="1"/>
  <c r="U141" i="2"/>
  <c r="F139" i="6"/>
  <c r="E139" i="6"/>
  <c r="C139" i="6" s="1"/>
  <c r="G138" i="6"/>
  <c r="V136" i="9"/>
  <c r="V136" i="8"/>
  <c r="P134" i="6"/>
  <c r="P134" i="9" s="1"/>
  <c r="K134" i="6"/>
  <c r="K134" i="8" s="1"/>
  <c r="A134" i="10"/>
  <c r="A134" i="2"/>
  <c r="A134" i="9"/>
  <c r="A134" i="8"/>
  <c r="U133" i="10"/>
  <c r="W133" i="10" s="1"/>
  <c r="T133" i="10"/>
  <c r="V133" i="10" s="1"/>
  <c r="T133" i="2"/>
  <c r="V133" i="2" s="1"/>
  <c r="U133" i="2"/>
  <c r="F131" i="6"/>
  <c r="E131" i="6"/>
  <c r="C131" i="6" s="1"/>
  <c r="G130" i="6"/>
  <c r="V128" i="9"/>
  <c r="V128" i="8"/>
  <c r="K126" i="6"/>
  <c r="K126" i="8" s="1"/>
  <c r="P126" i="6"/>
  <c r="P126" i="9" s="1"/>
  <c r="A126" i="10"/>
  <c r="A126" i="2"/>
  <c r="A126" i="9"/>
  <c r="A126" i="8"/>
  <c r="T125" i="10"/>
  <c r="V125" i="10" s="1"/>
  <c r="U125" i="10"/>
  <c r="W125" i="10" s="1"/>
  <c r="T125" i="2"/>
  <c r="V125" i="2" s="1"/>
  <c r="U125" i="2"/>
  <c r="E123" i="6"/>
  <c r="C123" i="6" s="1"/>
  <c r="F123" i="6"/>
  <c r="G122" i="6"/>
  <c r="V120" i="9"/>
  <c r="V120" i="8"/>
  <c r="P118" i="6"/>
  <c r="P118" i="9" s="1"/>
  <c r="K118" i="6"/>
  <c r="K118" i="8" s="1"/>
  <c r="A118" i="10"/>
  <c r="A118" i="2"/>
  <c r="A118" i="9"/>
  <c r="A118" i="8"/>
  <c r="U117" i="10"/>
  <c r="W117" i="10" s="1"/>
  <c r="T117" i="10"/>
  <c r="V117" i="10" s="1"/>
  <c r="U117" i="2"/>
  <c r="T117" i="2"/>
  <c r="V117" i="2" s="1"/>
  <c r="F115" i="6"/>
  <c r="E115" i="6"/>
  <c r="C115" i="6" s="1"/>
  <c r="G114" i="6"/>
  <c r="V112" i="9"/>
  <c r="V112" i="8"/>
  <c r="K110" i="6"/>
  <c r="K110" i="8" s="1"/>
  <c r="P110" i="6"/>
  <c r="P110" i="9" s="1"/>
  <c r="A110" i="10"/>
  <c r="A110" i="2"/>
  <c r="A110" i="9"/>
  <c r="A110" i="8"/>
  <c r="T109" i="10"/>
  <c r="V109" i="10" s="1"/>
  <c r="U109" i="10"/>
  <c r="W109" i="10" s="1"/>
  <c r="U109" i="2"/>
  <c r="T109" i="2"/>
  <c r="V109" i="2" s="1"/>
  <c r="F107" i="6"/>
  <c r="E107" i="6"/>
  <c r="C107" i="6" s="1"/>
  <c r="G106" i="6"/>
  <c r="V104" i="9"/>
  <c r="V104" i="8"/>
  <c r="P102" i="6"/>
  <c r="P102" i="9" s="1"/>
  <c r="K102" i="6"/>
  <c r="K102" i="8" s="1"/>
  <c r="A102" i="10"/>
  <c r="A102" i="2"/>
  <c r="A102" i="9"/>
  <c r="A102" i="8"/>
  <c r="T101" i="10"/>
  <c r="V101" i="10" s="1"/>
  <c r="U101" i="10"/>
  <c r="W101" i="10" s="1"/>
  <c r="T101" i="2"/>
  <c r="V101" i="2" s="1"/>
  <c r="U101" i="2"/>
  <c r="F99" i="6"/>
  <c r="E99" i="6"/>
  <c r="C99" i="6" s="1"/>
  <c r="G98" i="6"/>
  <c r="V96" i="9"/>
  <c r="V96" i="8"/>
  <c r="K94" i="6"/>
  <c r="K94" i="8" s="1"/>
  <c r="P94" i="6"/>
  <c r="P94" i="9" s="1"/>
  <c r="A94" i="10"/>
  <c r="A94" i="2"/>
  <c r="A94" i="9"/>
  <c r="A94" i="8"/>
  <c r="T93" i="10"/>
  <c r="V93" i="10" s="1"/>
  <c r="U93" i="10"/>
  <c r="W93" i="10" s="1"/>
  <c r="T93" i="2"/>
  <c r="V93" i="2" s="1"/>
  <c r="U93" i="2"/>
  <c r="E91" i="6"/>
  <c r="C91" i="6" s="1"/>
  <c r="F91" i="6"/>
  <c r="G90" i="6"/>
  <c r="V88" i="9"/>
  <c r="V88" i="8"/>
  <c r="K86" i="6"/>
  <c r="K86" i="8" s="1"/>
  <c r="P86" i="6"/>
  <c r="P86" i="9" s="1"/>
  <c r="A86" i="10"/>
  <c r="A86" i="2"/>
  <c r="A86" i="9"/>
  <c r="A86" i="8"/>
  <c r="U85" i="10"/>
  <c r="W85" i="10" s="1"/>
  <c r="T85" i="10"/>
  <c r="V85" i="10" s="1"/>
  <c r="T85" i="2"/>
  <c r="V85" i="2" s="1"/>
  <c r="U85" i="2"/>
  <c r="F83" i="6"/>
  <c r="E83" i="6"/>
  <c r="G82" i="6"/>
  <c r="V80" i="9"/>
  <c r="V80" i="8"/>
  <c r="P78" i="6"/>
  <c r="P78" i="9" s="1"/>
  <c r="K78" i="6"/>
  <c r="K78" i="8" s="1"/>
  <c r="A78" i="2"/>
  <c r="A78" i="10"/>
  <c r="A78" i="9"/>
  <c r="A78" i="8"/>
  <c r="T77" i="10"/>
  <c r="V77" i="10" s="1"/>
  <c r="T77" i="2"/>
  <c r="V77" i="2" s="1"/>
  <c r="U77" i="10"/>
  <c r="W77" i="10" s="1"/>
  <c r="U77" i="2"/>
  <c r="R455" i="10"/>
  <c r="A434" i="10"/>
  <c r="A434" i="2"/>
  <c r="A434" i="9"/>
  <c r="A434" i="8"/>
  <c r="A394" i="10"/>
  <c r="A394" i="2"/>
  <c r="A394" i="9"/>
  <c r="A394" i="8"/>
  <c r="R452" i="10"/>
  <c r="A428" i="10"/>
  <c r="A428" i="2"/>
  <c r="A428" i="9"/>
  <c r="A428" i="8"/>
  <c r="A420" i="10"/>
  <c r="A420" i="2"/>
  <c r="A420" i="9"/>
  <c r="A420" i="8"/>
  <c r="I417" i="10"/>
  <c r="G357" i="8"/>
  <c r="A433" i="10"/>
  <c r="A433" i="2"/>
  <c r="A433" i="9"/>
  <c r="A433" i="8"/>
  <c r="A385" i="10"/>
  <c r="A385" i="2"/>
  <c r="A385" i="9"/>
  <c r="A385" i="8"/>
  <c r="A209" i="10"/>
  <c r="A209" i="2"/>
  <c r="A209" i="9"/>
  <c r="A209" i="8"/>
  <c r="V456" i="9"/>
  <c r="V456" i="8"/>
  <c r="G450" i="6"/>
  <c r="K446" i="6"/>
  <c r="K446" i="8" s="1"/>
  <c r="P446" i="6"/>
  <c r="P446" i="9" s="1"/>
  <c r="T445" i="10"/>
  <c r="V445" i="10" s="1"/>
  <c r="U445" i="10"/>
  <c r="W445" i="10" s="1"/>
  <c r="T445" i="2"/>
  <c r="V445" i="2" s="1"/>
  <c r="U445" i="2"/>
  <c r="V440" i="9"/>
  <c r="V440" i="8"/>
  <c r="G434" i="6"/>
  <c r="I432" i="6"/>
  <c r="H432" i="6"/>
  <c r="J432" i="6" s="1"/>
  <c r="V424" i="9"/>
  <c r="V424" i="8"/>
  <c r="P414" i="6"/>
  <c r="P414" i="9" s="1"/>
  <c r="K414" i="6"/>
  <c r="K414" i="8" s="1"/>
  <c r="V408" i="9"/>
  <c r="V408" i="8"/>
  <c r="K390" i="6"/>
  <c r="K390" i="8" s="1"/>
  <c r="P390" i="6"/>
  <c r="P390" i="9" s="1"/>
  <c r="E387" i="6"/>
  <c r="C387" i="6" s="1"/>
  <c r="F387" i="6"/>
  <c r="U381" i="10"/>
  <c r="W381" i="10" s="1"/>
  <c r="T381" i="10"/>
  <c r="V381" i="10" s="1"/>
  <c r="U381" i="2"/>
  <c r="T381" i="2"/>
  <c r="V381" i="2" s="1"/>
  <c r="A374" i="10"/>
  <c r="A374" i="2"/>
  <c r="A374" i="9"/>
  <c r="A374" i="8"/>
  <c r="T373" i="10"/>
  <c r="V373" i="10" s="1"/>
  <c r="U373" i="10"/>
  <c r="W373" i="10" s="1"/>
  <c r="T373" i="2"/>
  <c r="V373" i="2" s="1"/>
  <c r="U373" i="2"/>
  <c r="V368" i="9"/>
  <c r="V368" i="8"/>
  <c r="P358" i="6"/>
  <c r="P358" i="9" s="1"/>
  <c r="K358" i="6"/>
  <c r="K358" i="8" s="1"/>
  <c r="P350" i="6"/>
  <c r="P350" i="9" s="1"/>
  <c r="K350" i="6"/>
  <c r="K350" i="8" s="1"/>
  <c r="E347" i="6"/>
  <c r="C347" i="6" s="1"/>
  <c r="F347" i="6"/>
  <c r="V344" i="9"/>
  <c r="V344" i="8"/>
  <c r="K342" i="6"/>
  <c r="K342" i="8" s="1"/>
  <c r="P342" i="6"/>
  <c r="P342" i="9" s="1"/>
  <c r="F339" i="6"/>
  <c r="E339" i="6"/>
  <c r="V336" i="9"/>
  <c r="V336" i="8"/>
  <c r="A334" i="10"/>
  <c r="A334" i="2"/>
  <c r="A334" i="9"/>
  <c r="A334" i="8"/>
  <c r="T333" i="10"/>
  <c r="V333" i="10" s="1"/>
  <c r="U333" i="10"/>
  <c r="W333" i="10" s="1"/>
  <c r="U333" i="2"/>
  <c r="T333" i="2"/>
  <c r="V333" i="2" s="1"/>
  <c r="K326" i="6"/>
  <c r="K326" i="8" s="1"/>
  <c r="P326" i="6"/>
  <c r="P326" i="9" s="1"/>
  <c r="F323" i="6"/>
  <c r="E323" i="6"/>
  <c r="A318" i="10"/>
  <c r="A318" i="2"/>
  <c r="A318" i="9"/>
  <c r="A318" i="8"/>
  <c r="T317" i="10"/>
  <c r="V317" i="10" s="1"/>
  <c r="U317" i="10"/>
  <c r="W317" i="10" s="1"/>
  <c r="T317" i="2"/>
  <c r="V317" i="2" s="1"/>
  <c r="U317" i="2"/>
  <c r="K310" i="6"/>
  <c r="K310" i="8" s="1"/>
  <c r="P310" i="6"/>
  <c r="P310" i="9" s="1"/>
  <c r="A310" i="10"/>
  <c r="A310" i="2"/>
  <c r="A310" i="9"/>
  <c r="A310" i="8"/>
  <c r="U309" i="10"/>
  <c r="W309" i="10" s="1"/>
  <c r="T309" i="10"/>
  <c r="V309" i="10" s="1"/>
  <c r="T309" i="2"/>
  <c r="V309" i="2" s="1"/>
  <c r="U309" i="2"/>
  <c r="A302" i="10"/>
  <c r="A302" i="2"/>
  <c r="A302" i="9"/>
  <c r="A302" i="8"/>
  <c r="R456" i="6"/>
  <c r="F456" i="6"/>
  <c r="G455" i="6"/>
  <c r="H453" i="6"/>
  <c r="I452" i="6"/>
  <c r="A451" i="10"/>
  <c r="A451" i="2"/>
  <c r="A451" i="9"/>
  <c r="A451" i="8"/>
  <c r="G449" i="6"/>
  <c r="E448" i="6"/>
  <c r="H446" i="6"/>
  <c r="I445" i="6"/>
  <c r="E444" i="6"/>
  <c r="C444" i="6" s="1"/>
  <c r="A443" i="10"/>
  <c r="A443" i="2"/>
  <c r="A443" i="9"/>
  <c r="A443" i="8"/>
  <c r="R440" i="6"/>
  <c r="E440" i="6"/>
  <c r="C440" i="6" s="1"/>
  <c r="I437" i="6"/>
  <c r="F437" i="6"/>
  <c r="G436" i="6"/>
  <c r="H435" i="6"/>
  <c r="J435" i="6" s="1"/>
  <c r="A435" i="10"/>
  <c r="A435" i="2"/>
  <c r="A435" i="9"/>
  <c r="A435" i="8"/>
  <c r="I434" i="6"/>
  <c r="E432" i="6"/>
  <c r="C432" i="6" s="1"/>
  <c r="H429" i="6"/>
  <c r="J429" i="6" s="1"/>
  <c r="A427" i="10"/>
  <c r="A427" i="2"/>
  <c r="A427" i="9"/>
  <c r="A427" i="8"/>
  <c r="F424" i="6"/>
  <c r="I421" i="6"/>
  <c r="R416" i="6"/>
  <c r="E416" i="6"/>
  <c r="C416" i="6" s="1"/>
  <c r="H414" i="6"/>
  <c r="J414" i="6" s="1"/>
  <c r="I413" i="6"/>
  <c r="I412" i="6"/>
  <c r="R408" i="6"/>
  <c r="F408" i="6"/>
  <c r="A403" i="10"/>
  <c r="A403" i="2"/>
  <c r="A403" i="9"/>
  <c r="A403" i="8"/>
  <c r="I397" i="6"/>
  <c r="I396" i="6"/>
  <c r="R392" i="6"/>
  <c r="G391" i="6"/>
  <c r="H390" i="6"/>
  <c r="J390" i="6" s="1"/>
  <c r="R384" i="6"/>
  <c r="I381" i="6"/>
  <c r="I378" i="6"/>
  <c r="F377" i="6"/>
  <c r="E376" i="6"/>
  <c r="H374" i="6"/>
  <c r="N374" i="6" s="1"/>
  <c r="N374" i="8" s="1"/>
  <c r="I373" i="6"/>
  <c r="R368" i="6"/>
  <c r="E368" i="6"/>
  <c r="C368" i="6" s="1"/>
  <c r="I364" i="6"/>
  <c r="R360" i="6"/>
  <c r="E360" i="6"/>
  <c r="C360" i="6" s="1"/>
  <c r="H358" i="6"/>
  <c r="E357" i="6"/>
  <c r="C357" i="6" s="1"/>
  <c r="F352" i="6"/>
  <c r="H350" i="6"/>
  <c r="R344" i="6"/>
  <c r="F344" i="6"/>
  <c r="I340" i="6"/>
  <c r="E336" i="6"/>
  <c r="C336" i="6" s="1"/>
  <c r="H334" i="6"/>
  <c r="H326" i="6"/>
  <c r="N326" i="6" s="1"/>
  <c r="N326" i="8" s="1"/>
  <c r="E320" i="6"/>
  <c r="C320" i="6" s="1"/>
  <c r="G313" i="6"/>
  <c r="A307" i="10"/>
  <c r="A307" i="2"/>
  <c r="A307" i="9"/>
  <c r="A307" i="8"/>
  <c r="H306" i="6"/>
  <c r="J306" i="6" s="1"/>
  <c r="H298" i="6"/>
  <c r="E272" i="6"/>
  <c r="C272" i="6" s="1"/>
  <c r="F264" i="6"/>
  <c r="R256" i="6"/>
  <c r="H254" i="6"/>
  <c r="J254" i="6" s="1"/>
  <c r="H251" i="6"/>
  <c r="R248" i="6"/>
  <c r="I245" i="6"/>
  <c r="H243" i="6"/>
  <c r="R240" i="6"/>
  <c r="H238" i="6"/>
  <c r="J238" i="6" s="1"/>
  <c r="E237" i="6"/>
  <c r="C237" i="6" s="1"/>
  <c r="R232" i="6"/>
  <c r="R224" i="6"/>
  <c r="H198" i="6"/>
  <c r="F197" i="6"/>
  <c r="H190" i="6"/>
  <c r="F189" i="6"/>
  <c r="A187" i="10"/>
  <c r="A187" i="2"/>
  <c r="A187" i="9"/>
  <c r="A187" i="8"/>
  <c r="F176" i="6"/>
  <c r="E175" i="6"/>
  <c r="C175" i="6" s="1"/>
  <c r="A171" i="10"/>
  <c r="A171" i="2"/>
  <c r="A171" i="9"/>
  <c r="A171" i="8"/>
  <c r="I169" i="6"/>
  <c r="A155" i="10"/>
  <c r="A155" i="2"/>
  <c r="A155" i="9"/>
  <c r="A155" i="8"/>
  <c r="R152" i="6"/>
  <c r="A147" i="10"/>
  <c r="A147" i="2"/>
  <c r="A147" i="9"/>
  <c r="A147" i="8"/>
  <c r="R144" i="6"/>
  <c r="F141" i="6"/>
  <c r="R136" i="6"/>
  <c r="H134" i="6"/>
  <c r="G127" i="6"/>
  <c r="I124" i="6"/>
  <c r="E120" i="6"/>
  <c r="C120" i="6" s="1"/>
  <c r="I117" i="6"/>
  <c r="I98" i="6"/>
  <c r="G458" i="6"/>
  <c r="A454" i="10"/>
  <c r="A454" i="2"/>
  <c r="A454" i="9"/>
  <c r="A454" i="8"/>
  <c r="V448" i="9"/>
  <c r="V448" i="8"/>
  <c r="P430" i="6"/>
  <c r="P430" i="9" s="1"/>
  <c r="K430" i="6"/>
  <c r="K430" i="8" s="1"/>
  <c r="U429" i="10"/>
  <c r="W429" i="10" s="1"/>
  <c r="T429" i="10"/>
  <c r="V429" i="10" s="1"/>
  <c r="U429" i="2"/>
  <c r="T429" i="2"/>
  <c r="V429" i="2" s="1"/>
  <c r="A414" i="10"/>
  <c r="A414" i="9"/>
  <c r="A414" i="2"/>
  <c r="A414" i="8"/>
  <c r="G410" i="6"/>
  <c r="V400" i="9"/>
  <c r="V400" i="8"/>
  <c r="V384" i="9"/>
  <c r="V384" i="8"/>
  <c r="R371" i="8"/>
  <c r="I458" i="6"/>
  <c r="R453" i="2"/>
  <c r="G452" i="6"/>
  <c r="I450" i="6"/>
  <c r="F449" i="6"/>
  <c r="F445" i="6"/>
  <c r="I442" i="6"/>
  <c r="F441" i="6"/>
  <c r="E436" i="6"/>
  <c r="H434" i="6"/>
  <c r="I433" i="6"/>
  <c r="I426" i="6"/>
  <c r="I425" i="6"/>
  <c r="E421" i="6"/>
  <c r="G419" i="10"/>
  <c r="G419" i="9"/>
  <c r="G419" i="8"/>
  <c r="G412" i="6"/>
  <c r="A400" i="10"/>
  <c r="A400" i="2"/>
  <c r="A400" i="9"/>
  <c r="A400" i="8"/>
  <c r="I394" i="6"/>
  <c r="I393" i="6"/>
  <c r="F389" i="6"/>
  <c r="A384" i="10"/>
  <c r="A384" i="2"/>
  <c r="A384" i="9"/>
  <c r="A384" i="8"/>
  <c r="H378" i="6"/>
  <c r="J378" i="6" s="1"/>
  <c r="I361" i="6"/>
  <c r="E341" i="6"/>
  <c r="I337" i="6"/>
  <c r="A320" i="10"/>
  <c r="A320" i="2"/>
  <c r="A320" i="9"/>
  <c r="A320" i="8"/>
  <c r="G316" i="6"/>
  <c r="I314" i="6"/>
  <c r="F313" i="6"/>
  <c r="G308" i="6"/>
  <c r="F301" i="6"/>
  <c r="F293" i="6"/>
  <c r="F285" i="6"/>
  <c r="I282" i="6"/>
  <c r="G268" i="6"/>
  <c r="F253" i="6"/>
  <c r="H227" i="6"/>
  <c r="G220" i="6"/>
  <c r="H219" i="6"/>
  <c r="J219" i="6" s="1"/>
  <c r="I210" i="6"/>
  <c r="F209" i="6"/>
  <c r="H203" i="6"/>
  <c r="A200" i="10"/>
  <c r="A200" i="2"/>
  <c r="A200" i="9"/>
  <c r="A200" i="8"/>
  <c r="E197" i="6"/>
  <c r="C197" i="6" s="1"/>
  <c r="E189" i="6"/>
  <c r="C189" i="6" s="1"/>
  <c r="F185" i="6"/>
  <c r="H179" i="6"/>
  <c r="I178" i="6"/>
  <c r="F177" i="6"/>
  <c r="E141" i="6"/>
  <c r="C141" i="6" s="1"/>
  <c r="G140" i="6"/>
  <c r="H130" i="6"/>
  <c r="J130" i="6" s="1"/>
  <c r="H98" i="6"/>
  <c r="A455" i="10"/>
  <c r="A455" i="9"/>
  <c r="A455" i="2"/>
  <c r="A455" i="8"/>
  <c r="A338" i="10"/>
  <c r="A338" i="2"/>
  <c r="A338" i="9"/>
  <c r="A338" i="8"/>
  <c r="A426" i="10"/>
  <c r="A426" i="2"/>
  <c r="A426" i="9"/>
  <c r="A426" i="8"/>
  <c r="H405" i="9"/>
  <c r="A266" i="10"/>
  <c r="A266" i="2"/>
  <c r="A266" i="9"/>
  <c r="A266" i="8"/>
  <c r="R428" i="8"/>
  <c r="A423" i="10"/>
  <c r="A423" i="2"/>
  <c r="A423" i="9"/>
  <c r="A423" i="8"/>
  <c r="A407" i="10"/>
  <c r="A407" i="2"/>
  <c r="A407" i="9"/>
  <c r="A407" i="8"/>
  <c r="R396" i="2"/>
  <c r="R396" i="9"/>
  <c r="A327" i="10"/>
  <c r="A327" i="2"/>
  <c r="A327" i="9"/>
  <c r="A327" i="8"/>
  <c r="H447" i="8"/>
  <c r="A445" i="10"/>
  <c r="A445" i="2"/>
  <c r="A445" i="9"/>
  <c r="A445" i="8"/>
  <c r="G405" i="9"/>
  <c r="G405" i="8"/>
  <c r="A366" i="10"/>
  <c r="A366" i="2"/>
  <c r="A366" i="9"/>
  <c r="A366" i="8"/>
  <c r="A449" i="10"/>
  <c r="A449" i="2"/>
  <c r="A449" i="9"/>
  <c r="A449" i="8"/>
  <c r="A441" i="10"/>
  <c r="A441" i="2"/>
  <c r="A441" i="9"/>
  <c r="A441" i="8"/>
  <c r="R374" i="2"/>
  <c r="A361" i="10"/>
  <c r="A361" i="2"/>
  <c r="A361" i="9"/>
  <c r="A361" i="8"/>
  <c r="A225" i="10"/>
  <c r="A225" i="9"/>
  <c r="A225" i="2"/>
  <c r="A225" i="8"/>
  <c r="A89" i="10"/>
  <c r="A89" i="2"/>
  <c r="A89" i="9"/>
  <c r="A89" i="8"/>
  <c r="F451" i="6"/>
  <c r="A446" i="10"/>
  <c r="A446" i="2"/>
  <c r="A446" i="8"/>
  <c r="A446" i="9"/>
  <c r="P438" i="6"/>
  <c r="P438" i="9" s="1"/>
  <c r="K438" i="6"/>
  <c r="K438" i="8" s="1"/>
  <c r="T437" i="10"/>
  <c r="V437" i="10" s="1"/>
  <c r="U437" i="2"/>
  <c r="T437" i="2"/>
  <c r="V437" i="2" s="1"/>
  <c r="U437" i="10"/>
  <c r="W437" i="10" s="1"/>
  <c r="V432" i="9"/>
  <c r="V432" i="8"/>
  <c r="K422" i="6"/>
  <c r="K422" i="8" s="1"/>
  <c r="P422" i="6"/>
  <c r="P422" i="9" s="1"/>
  <c r="T421" i="10"/>
  <c r="V421" i="10" s="1"/>
  <c r="U421" i="10"/>
  <c r="W421" i="10" s="1"/>
  <c r="U421" i="2"/>
  <c r="T421" i="2"/>
  <c r="V421" i="2" s="1"/>
  <c r="F419" i="6"/>
  <c r="E419" i="6"/>
  <c r="G418" i="6"/>
  <c r="V416" i="8"/>
  <c r="V416" i="9"/>
  <c r="U413" i="10"/>
  <c r="W413" i="10" s="1"/>
  <c r="T413" i="10"/>
  <c r="V413" i="10" s="1"/>
  <c r="U413" i="2"/>
  <c r="T413" i="2"/>
  <c r="V413" i="2" s="1"/>
  <c r="F411" i="6"/>
  <c r="E411" i="6"/>
  <c r="C411" i="6" s="1"/>
  <c r="A406" i="10"/>
  <c r="A406" i="2"/>
  <c r="A406" i="9"/>
  <c r="A406" i="8"/>
  <c r="R403" i="10"/>
  <c r="R403" i="8"/>
  <c r="F403" i="6"/>
  <c r="E403" i="6"/>
  <c r="C403" i="6" s="1"/>
  <c r="P398" i="6"/>
  <c r="P398" i="9" s="1"/>
  <c r="K398" i="6"/>
  <c r="K398" i="8" s="1"/>
  <c r="T397" i="10"/>
  <c r="V397" i="10" s="1"/>
  <c r="U397" i="10"/>
  <c r="W397" i="10" s="1"/>
  <c r="U397" i="2"/>
  <c r="T397" i="2"/>
  <c r="V397" i="2" s="1"/>
  <c r="A390" i="10"/>
  <c r="A390" i="2"/>
  <c r="A390" i="9"/>
  <c r="A390" i="8"/>
  <c r="G386" i="6"/>
  <c r="A382" i="10"/>
  <c r="A382" i="2"/>
  <c r="A382" i="9"/>
  <c r="A382" i="8"/>
  <c r="E379" i="6"/>
  <c r="F379" i="6"/>
  <c r="G378" i="6"/>
  <c r="V376" i="9"/>
  <c r="V376" i="8"/>
  <c r="E371" i="6"/>
  <c r="C371" i="6" s="1"/>
  <c r="F371" i="6"/>
  <c r="V320" i="9"/>
  <c r="V320" i="8"/>
  <c r="E458" i="6"/>
  <c r="C458" i="6" s="1"/>
  <c r="J457" i="6"/>
  <c r="A453" i="10"/>
  <c r="A453" i="2"/>
  <c r="A453" i="9"/>
  <c r="A453" i="8"/>
  <c r="I447" i="6"/>
  <c r="E442" i="6"/>
  <c r="J441" i="6"/>
  <c r="H440" i="6"/>
  <c r="J440" i="6" s="1"/>
  <c r="H424" i="6"/>
  <c r="J424" i="6" s="1"/>
  <c r="A421" i="10"/>
  <c r="A421" i="2"/>
  <c r="A421" i="9"/>
  <c r="A421" i="8"/>
  <c r="H416" i="6"/>
  <c r="A413" i="10"/>
  <c r="A413" i="2"/>
  <c r="A413" i="9"/>
  <c r="A413" i="8"/>
  <c r="H408" i="6"/>
  <c r="J408" i="6" s="1"/>
  <c r="I391" i="6"/>
  <c r="I383" i="6"/>
  <c r="A381" i="10"/>
  <c r="A381" i="2"/>
  <c r="A381" i="9"/>
  <c r="A381" i="8"/>
  <c r="I375" i="6"/>
  <c r="E370" i="6"/>
  <c r="I351" i="6"/>
  <c r="I343" i="6"/>
  <c r="I335" i="6"/>
  <c r="A333" i="10"/>
  <c r="A333" i="2"/>
  <c r="A333" i="9"/>
  <c r="A333" i="8"/>
  <c r="G329" i="6"/>
  <c r="I327" i="6"/>
  <c r="A317" i="10"/>
  <c r="A317" i="2"/>
  <c r="A317" i="9"/>
  <c r="A317" i="8"/>
  <c r="H312" i="6"/>
  <c r="J312" i="6" s="1"/>
  <c r="I311" i="6"/>
  <c r="G305" i="6"/>
  <c r="H296" i="6"/>
  <c r="H280" i="6"/>
  <c r="I271" i="6"/>
  <c r="E250" i="6"/>
  <c r="E242" i="6"/>
  <c r="C242" i="6" s="1"/>
  <c r="E234" i="6"/>
  <c r="E202" i="6"/>
  <c r="C202" i="6" s="1"/>
  <c r="I199" i="6"/>
  <c r="A157" i="10"/>
  <c r="A157" i="2"/>
  <c r="A157" i="9"/>
  <c r="A157" i="8"/>
  <c r="A149" i="10"/>
  <c r="A149" i="2"/>
  <c r="A149" i="9"/>
  <c r="A149" i="8"/>
  <c r="A133" i="10"/>
  <c r="A133" i="2"/>
  <c r="A133" i="9"/>
  <c r="A133" i="8"/>
  <c r="I95" i="6"/>
  <c r="A85" i="10"/>
  <c r="A85" i="2"/>
  <c r="A85" i="9"/>
  <c r="A85" i="8"/>
  <c r="I410" i="6"/>
  <c r="F395" i="6"/>
  <c r="A201" i="10"/>
  <c r="A201" i="2"/>
  <c r="A201" i="9"/>
  <c r="A201" i="8"/>
  <c r="H454" i="6"/>
  <c r="R448" i="6"/>
  <c r="V445" i="9"/>
  <c r="V445" i="8"/>
  <c r="R424" i="6"/>
  <c r="G423" i="6"/>
  <c r="V413" i="9"/>
  <c r="V413" i="8"/>
  <c r="G407" i="6"/>
  <c r="I405" i="6"/>
  <c r="R400" i="6"/>
  <c r="V397" i="9"/>
  <c r="V397" i="8"/>
  <c r="V389" i="9"/>
  <c r="V389" i="8"/>
  <c r="T386" i="10"/>
  <c r="V386" i="10" s="1"/>
  <c r="U386" i="10"/>
  <c r="W386" i="10" s="1"/>
  <c r="U386" i="2"/>
  <c r="T386" i="2"/>
  <c r="V386" i="2" s="1"/>
  <c r="E384" i="6"/>
  <c r="C384" i="6" s="1"/>
  <c r="F384" i="6"/>
  <c r="A379" i="10"/>
  <c r="A379" i="2"/>
  <c r="A379" i="9"/>
  <c r="A379" i="8"/>
  <c r="T378" i="10"/>
  <c r="V378" i="10" s="1"/>
  <c r="U378" i="10"/>
  <c r="W378" i="10" s="1"/>
  <c r="U378" i="2"/>
  <c r="T378" i="2"/>
  <c r="V378" i="2" s="1"/>
  <c r="R376" i="6"/>
  <c r="T370" i="10"/>
  <c r="V370" i="10" s="1"/>
  <c r="U370" i="10"/>
  <c r="W370" i="10" s="1"/>
  <c r="U370" i="2"/>
  <c r="T370" i="2"/>
  <c r="V370" i="2" s="1"/>
  <c r="T362" i="10"/>
  <c r="V362" i="10" s="1"/>
  <c r="U362" i="10"/>
  <c r="W362" i="10" s="1"/>
  <c r="T362" i="2"/>
  <c r="V362" i="2" s="1"/>
  <c r="U362" i="2"/>
  <c r="I357" i="6"/>
  <c r="G351" i="6"/>
  <c r="H342" i="6"/>
  <c r="N342" i="6" s="1"/>
  <c r="N342" i="8" s="1"/>
  <c r="I333" i="6"/>
  <c r="K331" i="6"/>
  <c r="K331" i="8" s="1"/>
  <c r="P331" i="6"/>
  <c r="P331" i="9" s="1"/>
  <c r="R328" i="6"/>
  <c r="G327" i="6"/>
  <c r="V325" i="9"/>
  <c r="V325" i="8"/>
  <c r="A323" i="10"/>
  <c r="A323" i="9"/>
  <c r="A323" i="2"/>
  <c r="A323" i="8"/>
  <c r="R320" i="6"/>
  <c r="V317" i="9"/>
  <c r="V317" i="8"/>
  <c r="T306" i="10"/>
  <c r="V306" i="10" s="1"/>
  <c r="U306" i="10"/>
  <c r="W306" i="10" s="1"/>
  <c r="U306" i="2"/>
  <c r="T306" i="2"/>
  <c r="V306" i="2" s="1"/>
  <c r="I301" i="6"/>
  <c r="P299" i="6"/>
  <c r="P299" i="9" s="1"/>
  <c r="K299" i="6"/>
  <c r="K299" i="8" s="1"/>
  <c r="H294" i="6"/>
  <c r="J294" i="6" s="1"/>
  <c r="A291" i="10"/>
  <c r="A291" i="2"/>
  <c r="A291" i="9"/>
  <c r="A291" i="8"/>
  <c r="H286" i="6"/>
  <c r="R280" i="6"/>
  <c r="H278" i="6"/>
  <c r="J278" i="6" s="1"/>
  <c r="V277" i="9"/>
  <c r="V277" i="8"/>
  <c r="H262" i="6"/>
  <c r="A259" i="10"/>
  <c r="A259" i="2"/>
  <c r="A259" i="9"/>
  <c r="A259" i="8"/>
  <c r="G255" i="6"/>
  <c r="I253" i="6"/>
  <c r="E248" i="6"/>
  <c r="C248" i="6" s="1"/>
  <c r="H246" i="6"/>
  <c r="A235" i="10"/>
  <c r="A235" i="2"/>
  <c r="A235" i="9"/>
  <c r="A235" i="8"/>
  <c r="T234" i="10"/>
  <c r="V234" i="10" s="1"/>
  <c r="U234" i="10"/>
  <c r="W234" i="10" s="1"/>
  <c r="T234" i="2"/>
  <c r="V234" i="2" s="1"/>
  <c r="U234" i="2"/>
  <c r="H230" i="6"/>
  <c r="H222" i="6"/>
  <c r="J222" i="6" s="1"/>
  <c r="E216" i="6"/>
  <c r="C216" i="6" s="1"/>
  <c r="F216" i="6"/>
  <c r="G207" i="6"/>
  <c r="R200" i="6"/>
  <c r="G199" i="6"/>
  <c r="V197" i="9"/>
  <c r="V197" i="8"/>
  <c r="P195" i="6"/>
  <c r="P195" i="9" s="1"/>
  <c r="K195" i="6"/>
  <c r="K195" i="8" s="1"/>
  <c r="R192" i="6"/>
  <c r="R184" i="6"/>
  <c r="E184" i="6"/>
  <c r="F184" i="6"/>
  <c r="V181" i="9"/>
  <c r="V181" i="8"/>
  <c r="R176" i="6"/>
  <c r="T170" i="10"/>
  <c r="V170" i="10" s="1"/>
  <c r="U170" i="10"/>
  <c r="W170" i="10" s="1"/>
  <c r="T170" i="2"/>
  <c r="V170" i="2" s="1"/>
  <c r="U170" i="2"/>
  <c r="F168" i="6"/>
  <c r="E168" i="6"/>
  <c r="C168" i="6" s="1"/>
  <c r="A163" i="10"/>
  <c r="A163" i="9"/>
  <c r="A163" i="2"/>
  <c r="A163" i="8"/>
  <c r="T162" i="10"/>
  <c r="V162" i="10" s="1"/>
  <c r="U162" i="10"/>
  <c r="W162" i="10" s="1"/>
  <c r="U162" i="2"/>
  <c r="T162" i="2"/>
  <c r="V162" i="2" s="1"/>
  <c r="E152" i="6"/>
  <c r="C152" i="6" s="1"/>
  <c r="F152" i="6"/>
  <c r="I149" i="6"/>
  <c r="G143" i="6"/>
  <c r="I141" i="6"/>
  <c r="I133" i="6"/>
  <c r="T130" i="10"/>
  <c r="V130" i="10" s="1"/>
  <c r="U130" i="10"/>
  <c r="W130" i="10" s="1"/>
  <c r="U130" i="2"/>
  <c r="T130" i="2"/>
  <c r="V130" i="2" s="1"/>
  <c r="R128" i="6"/>
  <c r="E128" i="6"/>
  <c r="C128" i="6" s="1"/>
  <c r="F128" i="6"/>
  <c r="H126" i="6"/>
  <c r="K123" i="6"/>
  <c r="K123" i="8" s="1"/>
  <c r="P123" i="6"/>
  <c r="P123" i="9" s="1"/>
  <c r="H118" i="6"/>
  <c r="J118" i="6" s="1"/>
  <c r="R112" i="6"/>
  <c r="G111" i="6"/>
  <c r="V109" i="9"/>
  <c r="V109" i="8"/>
  <c r="A107" i="10"/>
  <c r="A107" i="2"/>
  <c r="A107" i="9"/>
  <c r="A107" i="8"/>
  <c r="E104" i="6"/>
  <c r="C104" i="6" s="1"/>
  <c r="I101" i="6"/>
  <c r="E96" i="6"/>
  <c r="F96" i="6"/>
  <c r="A91" i="10"/>
  <c r="A91" i="2"/>
  <c r="A91" i="9"/>
  <c r="A91" i="8"/>
  <c r="V85" i="9"/>
  <c r="V85" i="8"/>
  <c r="G79" i="6"/>
  <c r="V77" i="9"/>
  <c r="V77" i="8"/>
  <c r="A448" i="10"/>
  <c r="A448" i="2"/>
  <c r="A448" i="8"/>
  <c r="A448" i="9"/>
  <c r="A409" i="10"/>
  <c r="A409" i="2"/>
  <c r="A409" i="9"/>
  <c r="A409" i="8"/>
  <c r="K403" i="6"/>
  <c r="K403" i="8" s="1"/>
  <c r="A370" i="10"/>
  <c r="A370" i="2"/>
  <c r="A370" i="9"/>
  <c r="A370" i="8"/>
  <c r="F360" i="6"/>
  <c r="R301" i="6"/>
  <c r="A257" i="10"/>
  <c r="A257" i="2"/>
  <c r="A257" i="9"/>
  <c r="A257" i="8"/>
  <c r="K227" i="6"/>
  <c r="K227" i="8" s="1"/>
  <c r="A216" i="10"/>
  <c r="A216" i="2"/>
  <c r="A216" i="9"/>
  <c r="A216" i="8"/>
  <c r="E453" i="6"/>
  <c r="C453" i="6" s="1"/>
  <c r="V450" i="9"/>
  <c r="V450" i="8"/>
  <c r="A440" i="10"/>
  <c r="A440" i="2"/>
  <c r="A440" i="9"/>
  <c r="A440" i="8"/>
  <c r="E437" i="6"/>
  <c r="C437" i="6" s="1"/>
  <c r="R429" i="6"/>
  <c r="V426" i="9"/>
  <c r="V426" i="8"/>
  <c r="A424" i="10"/>
  <c r="A424" i="2"/>
  <c r="A424" i="9"/>
  <c r="A424" i="8"/>
  <c r="H419" i="6"/>
  <c r="E413" i="6"/>
  <c r="C413" i="6" s="1"/>
  <c r="T407" i="10"/>
  <c r="V407" i="10" s="1"/>
  <c r="U407" i="10"/>
  <c r="W407" i="10" s="1"/>
  <c r="U407" i="2"/>
  <c r="T407" i="2"/>
  <c r="V407" i="2" s="1"/>
  <c r="R405" i="6"/>
  <c r="V402" i="9"/>
  <c r="V402" i="8"/>
  <c r="U399" i="10"/>
  <c r="W399" i="10" s="1"/>
  <c r="T399" i="10"/>
  <c r="V399" i="10" s="1"/>
  <c r="T399" i="2"/>
  <c r="V399" i="2" s="1"/>
  <c r="U399" i="2"/>
  <c r="H395" i="6"/>
  <c r="J395" i="6" s="1"/>
  <c r="R389" i="6"/>
  <c r="G388" i="6"/>
  <c r="I386" i="6"/>
  <c r="K376" i="6"/>
  <c r="K376" i="8" s="1"/>
  <c r="P376" i="6"/>
  <c r="P376" i="9" s="1"/>
  <c r="H371" i="6"/>
  <c r="J371" i="6" s="1"/>
  <c r="H363" i="6"/>
  <c r="A360" i="10"/>
  <c r="A360" i="2"/>
  <c r="A360" i="9"/>
  <c r="A360" i="8"/>
  <c r="G356" i="6"/>
  <c r="H355" i="6"/>
  <c r="J355" i="6" s="1"/>
  <c r="K352" i="6"/>
  <c r="K352" i="8" s="1"/>
  <c r="P352" i="6"/>
  <c r="P352" i="9" s="1"/>
  <c r="T351" i="10"/>
  <c r="V351" i="10" s="1"/>
  <c r="U351" i="10"/>
  <c r="W351" i="10" s="1"/>
  <c r="U351" i="2"/>
  <c r="T351" i="2"/>
  <c r="V351" i="2" s="1"/>
  <c r="F349" i="6"/>
  <c r="I346" i="6"/>
  <c r="U343" i="10"/>
  <c r="W343" i="10" s="1"/>
  <c r="T343" i="10"/>
  <c r="V343" i="10" s="1"/>
  <c r="T343" i="2"/>
  <c r="V343" i="2" s="1"/>
  <c r="U343" i="2"/>
  <c r="R341" i="6"/>
  <c r="G340" i="6"/>
  <c r="V338" i="9"/>
  <c r="V338" i="8"/>
  <c r="U335" i="10"/>
  <c r="W335" i="10" s="1"/>
  <c r="T335" i="10"/>
  <c r="V335" i="10" s="1"/>
  <c r="T335" i="2"/>
  <c r="V335" i="2" s="1"/>
  <c r="U335" i="2"/>
  <c r="F333" i="6"/>
  <c r="H331" i="6"/>
  <c r="T327" i="10"/>
  <c r="V327" i="10" s="1"/>
  <c r="U327" i="10"/>
  <c r="W327" i="10" s="1"/>
  <c r="U327" i="2"/>
  <c r="T327" i="2"/>
  <c r="V327" i="2" s="1"/>
  <c r="F325" i="6"/>
  <c r="T319" i="10"/>
  <c r="V319" i="10" s="1"/>
  <c r="U319" i="10"/>
  <c r="W319" i="10" s="1"/>
  <c r="T319" i="2"/>
  <c r="V319" i="2" s="1"/>
  <c r="U319" i="2"/>
  <c r="H315" i="6"/>
  <c r="N315" i="6" s="1"/>
  <c r="N315" i="8" s="1"/>
  <c r="H307" i="6"/>
  <c r="U303" i="10"/>
  <c r="W303" i="10" s="1"/>
  <c r="T303" i="10"/>
  <c r="V303" i="10" s="1"/>
  <c r="T303" i="2"/>
  <c r="V303" i="2" s="1"/>
  <c r="U303" i="2"/>
  <c r="H299" i="6"/>
  <c r="V298" i="9"/>
  <c r="V298" i="8"/>
  <c r="G292" i="6"/>
  <c r="G284" i="6"/>
  <c r="G276" i="6"/>
  <c r="I274" i="6"/>
  <c r="R269" i="6"/>
  <c r="H267" i="6"/>
  <c r="J267" i="6" s="1"/>
  <c r="I258" i="6"/>
  <c r="A256" i="10"/>
  <c r="A256" i="9"/>
  <c r="A256" i="2"/>
  <c r="A256" i="8"/>
  <c r="I250" i="6"/>
  <c r="A248" i="10"/>
  <c r="A248" i="2"/>
  <c r="A248" i="9"/>
  <c r="A248" i="8"/>
  <c r="E245" i="6"/>
  <c r="F245" i="6"/>
  <c r="I242" i="6"/>
  <c r="A240" i="10"/>
  <c r="A240" i="2"/>
  <c r="A240" i="9"/>
  <c r="A240" i="8"/>
  <c r="G236" i="6"/>
  <c r="I234" i="6"/>
  <c r="G228" i="6"/>
  <c r="I226" i="6"/>
  <c r="T223" i="10"/>
  <c r="V223" i="10" s="1"/>
  <c r="U223" i="10"/>
  <c r="W223" i="10" s="1"/>
  <c r="T223" i="2"/>
  <c r="V223" i="2" s="1"/>
  <c r="U223" i="2"/>
  <c r="E221" i="6"/>
  <c r="C221" i="6" s="1"/>
  <c r="F221" i="6"/>
  <c r="R213" i="6"/>
  <c r="H211" i="6"/>
  <c r="N211" i="6" s="1"/>
  <c r="N211" i="8" s="1"/>
  <c r="P208" i="6"/>
  <c r="P208" i="9" s="1"/>
  <c r="K208" i="6"/>
  <c r="K208" i="8" s="1"/>
  <c r="U207" i="10"/>
  <c r="W207" i="10" s="1"/>
  <c r="T207" i="10"/>
  <c r="V207" i="10" s="1"/>
  <c r="U207" i="2"/>
  <c r="T207" i="2"/>
  <c r="V207" i="2" s="1"/>
  <c r="G204" i="6"/>
  <c r="I202" i="6"/>
  <c r="U199" i="10"/>
  <c r="W199" i="10" s="1"/>
  <c r="T199" i="10"/>
  <c r="V199" i="10" s="1"/>
  <c r="U199" i="2"/>
  <c r="T199" i="2"/>
  <c r="V199" i="2" s="1"/>
  <c r="G196" i="6"/>
  <c r="V194" i="9"/>
  <c r="V194" i="8"/>
  <c r="G188" i="6"/>
  <c r="V186" i="9"/>
  <c r="V186" i="8"/>
  <c r="A184" i="10"/>
  <c r="A184" i="2"/>
  <c r="A184" i="8"/>
  <c r="A184" i="9"/>
  <c r="R181" i="6"/>
  <c r="G172" i="6"/>
  <c r="V170" i="9"/>
  <c r="V170" i="8"/>
  <c r="U167" i="10"/>
  <c r="W167" i="10" s="1"/>
  <c r="T167" i="10"/>
  <c r="V167" i="10" s="1"/>
  <c r="U167" i="2"/>
  <c r="T167" i="2"/>
  <c r="V167" i="2" s="1"/>
  <c r="F165" i="6"/>
  <c r="A160" i="10"/>
  <c r="A160" i="2"/>
  <c r="A160" i="9"/>
  <c r="A160" i="8"/>
  <c r="I154" i="6"/>
  <c r="R149" i="6"/>
  <c r="E149" i="6"/>
  <c r="C149" i="6" s="1"/>
  <c r="F149" i="6"/>
  <c r="G148" i="6"/>
  <c r="V146" i="9"/>
  <c r="V146" i="8"/>
  <c r="T143" i="10"/>
  <c r="V143" i="10" s="1"/>
  <c r="U143" i="10"/>
  <c r="W143" i="10" s="1"/>
  <c r="U143" i="2"/>
  <c r="T143" i="2"/>
  <c r="V143" i="2" s="1"/>
  <c r="R141" i="6"/>
  <c r="I138" i="6"/>
  <c r="U135" i="10"/>
  <c r="W135" i="10" s="1"/>
  <c r="T135" i="10"/>
  <c r="V135" i="10" s="1"/>
  <c r="U135" i="2"/>
  <c r="T135" i="2"/>
  <c r="V135" i="2" s="1"/>
  <c r="F133" i="6"/>
  <c r="E133" i="6"/>
  <c r="C133" i="6" s="1"/>
  <c r="H131" i="6"/>
  <c r="J131" i="6" s="1"/>
  <c r="V130" i="9"/>
  <c r="V130" i="8"/>
  <c r="P128" i="6"/>
  <c r="P128" i="9" s="1"/>
  <c r="K128" i="6"/>
  <c r="K128" i="8" s="1"/>
  <c r="E125" i="6"/>
  <c r="C125" i="6" s="1"/>
  <c r="F125" i="6"/>
  <c r="H123" i="6"/>
  <c r="V122" i="9"/>
  <c r="V122" i="8"/>
  <c r="K120" i="6"/>
  <c r="K120" i="8" s="1"/>
  <c r="P120" i="6"/>
  <c r="P120" i="9" s="1"/>
  <c r="T119" i="10"/>
  <c r="V119" i="10" s="1"/>
  <c r="U119" i="10"/>
  <c r="W119" i="10" s="1"/>
  <c r="T119" i="2"/>
  <c r="V119" i="2" s="1"/>
  <c r="U119" i="2"/>
  <c r="V114" i="9"/>
  <c r="V114" i="8"/>
  <c r="F109" i="6"/>
  <c r="E109" i="6"/>
  <c r="C109" i="6" s="1"/>
  <c r="H107" i="6"/>
  <c r="A104" i="10"/>
  <c r="A104" i="2"/>
  <c r="A104" i="9"/>
  <c r="A104" i="8"/>
  <c r="R101" i="6"/>
  <c r="E101" i="6"/>
  <c r="G92" i="6"/>
  <c r="I90" i="6"/>
  <c r="K88" i="6"/>
  <c r="K88" i="8" s="1"/>
  <c r="P88" i="6"/>
  <c r="P88" i="9" s="1"/>
  <c r="H83" i="6"/>
  <c r="A80" i="10"/>
  <c r="A80" i="2"/>
  <c r="A80" i="9"/>
  <c r="A80" i="8"/>
  <c r="A442" i="10"/>
  <c r="A442" i="2"/>
  <c r="A442" i="9"/>
  <c r="A442" i="8"/>
  <c r="F436" i="6"/>
  <c r="E392" i="6"/>
  <c r="A388" i="10"/>
  <c r="A388" i="2"/>
  <c r="A388" i="9"/>
  <c r="A388" i="8"/>
  <c r="P344" i="6"/>
  <c r="P344" i="9" s="1"/>
  <c r="K320" i="6"/>
  <c r="K320" i="8" s="1"/>
  <c r="A309" i="10"/>
  <c r="A309" i="2"/>
  <c r="A309" i="9"/>
  <c r="A247" i="10"/>
  <c r="A247" i="2"/>
  <c r="A247" i="9"/>
  <c r="A247" i="8"/>
  <c r="A241" i="10"/>
  <c r="A241" i="2"/>
  <c r="A241" i="9"/>
  <c r="A241" i="8"/>
  <c r="A199" i="10"/>
  <c r="A199" i="2"/>
  <c r="A199" i="9"/>
  <c r="A199" i="8"/>
  <c r="H101" i="6"/>
  <c r="R458" i="6"/>
  <c r="I455" i="6"/>
  <c r="R450" i="6"/>
  <c r="V447" i="9"/>
  <c r="V447" i="8"/>
  <c r="I439" i="6"/>
  <c r="I431" i="6"/>
  <c r="F426" i="6"/>
  <c r="E426" i="6"/>
  <c r="P413" i="6"/>
  <c r="P413" i="9" s="1"/>
  <c r="K413" i="6"/>
  <c r="K413" i="8" s="1"/>
  <c r="I407" i="6"/>
  <c r="E402" i="6"/>
  <c r="F402" i="6"/>
  <c r="G401" i="6"/>
  <c r="V399" i="9"/>
  <c r="V399" i="8"/>
  <c r="P397" i="6"/>
  <c r="P397" i="9" s="1"/>
  <c r="K397" i="6"/>
  <c r="K397" i="8" s="1"/>
  <c r="T396" i="10"/>
  <c r="V396" i="10" s="1"/>
  <c r="U396" i="10"/>
  <c r="W396" i="10" s="1"/>
  <c r="U396" i="2"/>
  <c r="T396" i="2"/>
  <c r="V396" i="2" s="1"/>
  <c r="R394" i="6"/>
  <c r="G393" i="6"/>
  <c r="H392" i="6"/>
  <c r="H384" i="6"/>
  <c r="N384" i="6" s="1"/>
  <c r="N384" i="8" s="1"/>
  <c r="R378" i="6"/>
  <c r="E378" i="6"/>
  <c r="F378" i="6"/>
  <c r="R370" i="6"/>
  <c r="V367" i="9"/>
  <c r="V367" i="8"/>
  <c r="T364" i="10"/>
  <c r="V364" i="10" s="1"/>
  <c r="U364" i="10"/>
  <c r="W364" i="10" s="1"/>
  <c r="U364" i="2"/>
  <c r="T364" i="2"/>
  <c r="V364" i="2" s="1"/>
  <c r="V359" i="9"/>
  <c r="V359" i="8"/>
  <c r="K357" i="6"/>
  <c r="K357" i="8" s="1"/>
  <c r="P357" i="6"/>
  <c r="P357" i="9" s="1"/>
  <c r="U356" i="10"/>
  <c r="W356" i="10" s="1"/>
  <c r="T356" i="10"/>
  <c r="V356" i="10" s="1"/>
  <c r="U356" i="2"/>
  <c r="T356" i="2"/>
  <c r="V356" i="2" s="1"/>
  <c r="R354" i="6"/>
  <c r="V351" i="9"/>
  <c r="V351" i="8"/>
  <c r="U348" i="10"/>
  <c r="W348" i="10" s="1"/>
  <c r="T348" i="10"/>
  <c r="V348" i="10" s="1"/>
  <c r="U348" i="2"/>
  <c r="T348" i="2"/>
  <c r="V348" i="2" s="1"/>
  <c r="H344" i="6"/>
  <c r="F338" i="6"/>
  <c r="E338" i="6"/>
  <c r="C338" i="6" s="1"/>
  <c r="V335" i="9"/>
  <c r="V335" i="8"/>
  <c r="K333" i="6"/>
  <c r="K333" i="8" s="1"/>
  <c r="P333" i="6"/>
  <c r="P333" i="9" s="1"/>
  <c r="R330" i="6"/>
  <c r="H328" i="6"/>
  <c r="F322" i="6"/>
  <c r="E314" i="6"/>
  <c r="C314" i="6" s="1"/>
  <c r="F314" i="6"/>
  <c r="P309" i="6"/>
  <c r="P309" i="9" s="1"/>
  <c r="K309" i="6"/>
  <c r="K309" i="8" s="1"/>
  <c r="T308" i="10"/>
  <c r="V308" i="10" s="1"/>
  <c r="U308" i="10"/>
  <c r="W308" i="10" s="1"/>
  <c r="U308" i="2"/>
  <c r="T308" i="2"/>
  <c r="V308" i="2" s="1"/>
  <c r="V303" i="9"/>
  <c r="V303" i="8"/>
  <c r="T300" i="10"/>
  <c r="V300" i="10" s="1"/>
  <c r="U300" i="10"/>
  <c r="W300" i="10" s="1"/>
  <c r="T300" i="2"/>
  <c r="V300" i="2" s="1"/>
  <c r="U300" i="2"/>
  <c r="F298" i="6"/>
  <c r="V295" i="9"/>
  <c r="V295" i="8"/>
  <c r="T292" i="10"/>
  <c r="V292" i="10" s="1"/>
  <c r="U292" i="10"/>
  <c r="W292" i="10" s="1"/>
  <c r="T292" i="2"/>
  <c r="V292" i="2" s="1"/>
  <c r="U292" i="2"/>
  <c r="P285" i="6"/>
  <c r="P285" i="9" s="1"/>
  <c r="K285" i="6"/>
  <c r="K285" i="8" s="1"/>
  <c r="U284" i="10"/>
  <c r="W284" i="10" s="1"/>
  <c r="T284" i="10"/>
  <c r="V284" i="10" s="1"/>
  <c r="T284" i="2"/>
  <c r="V284" i="2" s="1"/>
  <c r="U284" i="2"/>
  <c r="G281" i="6"/>
  <c r="I279" i="6"/>
  <c r="T276" i="10"/>
  <c r="V276" i="10" s="1"/>
  <c r="U276" i="10"/>
  <c r="W276" i="10" s="1"/>
  <c r="U276" i="2"/>
  <c r="T276" i="2"/>
  <c r="V276" i="2" s="1"/>
  <c r="H272" i="6"/>
  <c r="P269" i="6"/>
  <c r="P269" i="9" s="1"/>
  <c r="K269" i="6"/>
  <c r="K269" i="8" s="1"/>
  <c r="F266" i="6"/>
  <c r="E266" i="6"/>
  <c r="G265" i="6"/>
  <c r="I263" i="6"/>
  <c r="R258" i="6"/>
  <c r="A253" i="10"/>
  <c r="A253" i="2"/>
  <c r="A253" i="9"/>
  <c r="A253" i="8"/>
  <c r="H248" i="6"/>
  <c r="I239" i="6"/>
  <c r="I231" i="6"/>
  <c r="R218" i="6"/>
  <c r="V215" i="9"/>
  <c r="V215" i="8"/>
  <c r="A213" i="10"/>
  <c r="A213" i="2"/>
  <c r="A213" i="9"/>
  <c r="A213" i="8"/>
  <c r="E210" i="6"/>
  <c r="C210" i="6" s="1"/>
  <c r="T204" i="10"/>
  <c r="V204" i="10" s="1"/>
  <c r="U204" i="10"/>
  <c r="W204" i="10" s="1"/>
  <c r="U204" i="2"/>
  <c r="T204" i="2"/>
  <c r="V204" i="2" s="1"/>
  <c r="R202" i="6"/>
  <c r="G201" i="6"/>
  <c r="V199" i="8"/>
  <c r="V199" i="9"/>
  <c r="A197" i="10"/>
  <c r="A197" i="2"/>
  <c r="A197" i="9"/>
  <c r="A197" i="8"/>
  <c r="G193" i="6"/>
  <c r="I191" i="6"/>
  <c r="K189" i="6"/>
  <c r="K189" i="8" s="1"/>
  <c r="P189" i="6"/>
  <c r="P189" i="9" s="1"/>
  <c r="G185" i="6"/>
  <c r="I183" i="6"/>
  <c r="U180" i="10"/>
  <c r="W180" i="10" s="1"/>
  <c r="T180" i="10"/>
  <c r="V180" i="10" s="1"/>
  <c r="T180" i="2"/>
  <c r="V180" i="2" s="1"/>
  <c r="U180" i="2"/>
  <c r="A173" i="10"/>
  <c r="A173" i="2"/>
  <c r="A173" i="9"/>
  <c r="A173" i="8"/>
  <c r="E170" i="6"/>
  <c r="V167" i="9"/>
  <c r="V167" i="8"/>
  <c r="U164" i="10"/>
  <c r="W164" i="10" s="1"/>
  <c r="T164" i="10"/>
  <c r="V164" i="10" s="1"/>
  <c r="T164" i="2"/>
  <c r="V164" i="2" s="1"/>
  <c r="U164" i="2"/>
  <c r="G161" i="6"/>
  <c r="I159" i="6"/>
  <c r="I151" i="6"/>
  <c r="T148" i="10"/>
  <c r="V148" i="10" s="1"/>
  <c r="U148" i="10"/>
  <c r="W148" i="10" s="1"/>
  <c r="T148" i="2"/>
  <c r="V148" i="2" s="1"/>
  <c r="U148" i="2"/>
  <c r="H144" i="6"/>
  <c r="J144" i="6" s="1"/>
  <c r="V143" i="9"/>
  <c r="V143" i="8"/>
  <c r="U140" i="10"/>
  <c r="W140" i="10" s="1"/>
  <c r="T140" i="10"/>
  <c r="V140" i="10" s="1"/>
  <c r="U140" i="2"/>
  <c r="T140" i="2"/>
  <c r="V140" i="2" s="1"/>
  <c r="G129" i="6"/>
  <c r="A125" i="10"/>
  <c r="A125" i="2"/>
  <c r="A125" i="9"/>
  <c r="A125" i="8"/>
  <c r="U124" i="10"/>
  <c r="W124" i="10" s="1"/>
  <c r="T124" i="10"/>
  <c r="V124" i="10" s="1"/>
  <c r="U124" i="2"/>
  <c r="T124" i="2"/>
  <c r="V124" i="2" s="1"/>
  <c r="E122" i="6"/>
  <c r="F122" i="6"/>
  <c r="G121" i="6"/>
  <c r="I119" i="6"/>
  <c r="P117" i="6"/>
  <c r="P117" i="9" s="1"/>
  <c r="K117" i="6"/>
  <c r="K117" i="8" s="1"/>
  <c r="R114" i="6"/>
  <c r="G113" i="6"/>
  <c r="I111" i="6"/>
  <c r="E106" i="6"/>
  <c r="C106" i="6" s="1"/>
  <c r="F106" i="6"/>
  <c r="H104" i="6"/>
  <c r="N104" i="6" s="1"/>
  <c r="N104" i="8" s="1"/>
  <c r="V103" i="9"/>
  <c r="V103" i="8"/>
  <c r="R98" i="6"/>
  <c r="E98" i="6"/>
  <c r="C98" i="6" s="1"/>
  <c r="F98" i="6"/>
  <c r="V95" i="9"/>
  <c r="V95" i="8"/>
  <c r="V87" i="9"/>
  <c r="V87" i="8"/>
  <c r="P85" i="6"/>
  <c r="P85" i="9" s="1"/>
  <c r="K85" i="6"/>
  <c r="K85" i="8" s="1"/>
  <c r="U84" i="10"/>
  <c r="W84" i="10" s="1"/>
  <c r="T84" i="10"/>
  <c r="V84" i="10" s="1"/>
  <c r="U84" i="2"/>
  <c r="T84" i="2"/>
  <c r="V84" i="2" s="1"/>
  <c r="I79" i="6"/>
  <c r="F458" i="6"/>
  <c r="P437" i="6"/>
  <c r="P437" i="9" s="1"/>
  <c r="G431" i="6"/>
  <c r="A367" i="10"/>
  <c r="A367" i="9"/>
  <c r="A367" i="2"/>
  <c r="A367" i="8"/>
  <c r="E349" i="6"/>
  <c r="C349" i="6" s="1"/>
  <c r="P341" i="6"/>
  <c r="P341" i="9" s="1"/>
  <c r="K317" i="6"/>
  <c r="K317" i="8" s="1"/>
  <c r="K304" i="6"/>
  <c r="K304" i="8" s="1"/>
  <c r="H301" i="6"/>
  <c r="J301" i="6" s="1"/>
  <c r="V457" i="9"/>
  <c r="V457" i="8"/>
  <c r="V449" i="9"/>
  <c r="V449" i="8"/>
  <c r="V441" i="9"/>
  <c r="V441" i="8"/>
  <c r="R436" i="8"/>
  <c r="V425" i="9"/>
  <c r="V425" i="8"/>
  <c r="V417" i="9"/>
  <c r="V417" i="8"/>
  <c r="F412" i="6"/>
  <c r="F404" i="6"/>
  <c r="U456" i="10"/>
  <c r="W456" i="10" s="1"/>
  <c r="T456" i="10"/>
  <c r="V456" i="10" s="1"/>
  <c r="T456" i="2"/>
  <c r="V456" i="2" s="1"/>
  <c r="U456" i="2"/>
  <c r="R454" i="6"/>
  <c r="V451" i="9"/>
  <c r="V451" i="8"/>
  <c r="I451" i="6"/>
  <c r="T448" i="10"/>
  <c r="V448" i="10" s="1"/>
  <c r="U448" i="10"/>
  <c r="W448" i="10" s="1"/>
  <c r="T448" i="2"/>
  <c r="V448" i="2" s="1"/>
  <c r="U448" i="2"/>
  <c r="E446" i="6"/>
  <c r="C446" i="6" s="1"/>
  <c r="V443" i="9"/>
  <c r="V443" i="8"/>
  <c r="I443" i="6"/>
  <c r="T440" i="10"/>
  <c r="V440" i="10" s="1"/>
  <c r="U440" i="10"/>
  <c r="W440" i="10" s="1"/>
  <c r="U440" i="2"/>
  <c r="T440" i="2"/>
  <c r="V440" i="2" s="1"/>
  <c r="R438" i="6"/>
  <c r="F438" i="6"/>
  <c r="E438" i="6"/>
  <c r="V435" i="9"/>
  <c r="V435" i="8"/>
  <c r="I435" i="6"/>
  <c r="T432" i="10"/>
  <c r="V432" i="10" s="1"/>
  <c r="U432" i="10"/>
  <c r="W432" i="10" s="1"/>
  <c r="T432" i="2"/>
  <c r="V432" i="2" s="1"/>
  <c r="U432" i="2"/>
  <c r="F430" i="6"/>
  <c r="V427" i="9"/>
  <c r="V427" i="8"/>
  <c r="I427" i="6"/>
  <c r="K425" i="6"/>
  <c r="K425" i="8" s="1"/>
  <c r="P425" i="6"/>
  <c r="P425" i="9" s="1"/>
  <c r="A425" i="10"/>
  <c r="A425" i="2"/>
  <c r="A425" i="9"/>
  <c r="A425" i="8"/>
  <c r="U424" i="10"/>
  <c r="W424" i="10" s="1"/>
  <c r="T424" i="10"/>
  <c r="V424" i="10" s="1"/>
  <c r="T424" i="2"/>
  <c r="V424" i="2" s="1"/>
  <c r="U424" i="2"/>
  <c r="R422" i="6"/>
  <c r="F422" i="6"/>
  <c r="E422" i="6"/>
  <c r="C422" i="6" s="1"/>
  <c r="G421" i="6"/>
  <c r="V419" i="9"/>
  <c r="V419" i="8"/>
  <c r="I419" i="6"/>
  <c r="A417" i="10"/>
  <c r="A417" i="2"/>
  <c r="A417" i="9"/>
  <c r="U416" i="10"/>
  <c r="W416" i="10" s="1"/>
  <c r="T416" i="10"/>
  <c r="V416" i="10" s="1"/>
  <c r="U416" i="2"/>
  <c r="T416" i="2"/>
  <c r="V416" i="2" s="1"/>
  <c r="R414" i="6"/>
  <c r="F414" i="6"/>
  <c r="E414" i="6"/>
  <c r="G413" i="6"/>
  <c r="V411" i="9"/>
  <c r="V411" i="8"/>
  <c r="I411" i="6"/>
  <c r="T408" i="10"/>
  <c r="V408" i="10" s="1"/>
  <c r="U408" i="10"/>
  <c r="W408" i="10" s="1"/>
  <c r="U408" i="2"/>
  <c r="T408" i="2"/>
  <c r="V408" i="2" s="1"/>
  <c r="R406" i="6"/>
  <c r="F406" i="6"/>
  <c r="E406" i="6"/>
  <c r="C406" i="6" s="1"/>
  <c r="H404" i="6"/>
  <c r="V403" i="9"/>
  <c r="V403" i="8"/>
  <c r="I403" i="6"/>
  <c r="A401" i="10"/>
  <c r="A401" i="2"/>
  <c r="A401" i="9"/>
  <c r="A401" i="8"/>
  <c r="T400" i="10"/>
  <c r="V400" i="10" s="1"/>
  <c r="U400" i="10"/>
  <c r="W400" i="10" s="1"/>
  <c r="U400" i="2"/>
  <c r="T400" i="2"/>
  <c r="V400" i="2" s="1"/>
  <c r="F398" i="6"/>
  <c r="G397" i="6"/>
  <c r="V395" i="9"/>
  <c r="V395" i="8"/>
  <c r="I395" i="6"/>
  <c r="A393" i="10"/>
  <c r="A393" i="2"/>
  <c r="A393" i="8"/>
  <c r="U392" i="10"/>
  <c r="W392" i="10" s="1"/>
  <c r="T392" i="10"/>
  <c r="V392" i="10" s="1"/>
  <c r="T392" i="2"/>
  <c r="V392" i="2" s="1"/>
  <c r="U392" i="2"/>
  <c r="F390" i="6"/>
  <c r="H388" i="6"/>
  <c r="V387" i="9"/>
  <c r="V387" i="8"/>
  <c r="K385" i="6"/>
  <c r="K385" i="8" s="1"/>
  <c r="P385" i="6"/>
  <c r="P385" i="9" s="1"/>
  <c r="T384" i="10"/>
  <c r="V384" i="10" s="1"/>
  <c r="U384" i="10"/>
  <c r="W384" i="10" s="1"/>
  <c r="T384" i="2"/>
  <c r="V384" i="2" s="1"/>
  <c r="U384" i="2"/>
  <c r="E382" i="6"/>
  <c r="G381" i="6"/>
  <c r="V379" i="9"/>
  <c r="V379" i="8"/>
  <c r="I379" i="6"/>
  <c r="A377" i="10"/>
  <c r="A377" i="2"/>
  <c r="A377" i="9"/>
  <c r="T376" i="10"/>
  <c r="V376" i="10" s="1"/>
  <c r="U376" i="10"/>
  <c r="W376" i="10" s="1"/>
  <c r="T376" i="2"/>
  <c r="V376" i="2" s="1"/>
  <c r="U376" i="2"/>
  <c r="G373" i="6"/>
  <c r="V371" i="9"/>
  <c r="V371" i="8"/>
  <c r="A369" i="10"/>
  <c r="A369" i="2"/>
  <c r="A369" i="8"/>
  <c r="A369" i="9"/>
  <c r="U368" i="10"/>
  <c r="W368" i="10" s="1"/>
  <c r="T368" i="10"/>
  <c r="V368" i="10" s="1"/>
  <c r="T368" i="2"/>
  <c r="V368" i="2" s="1"/>
  <c r="U368" i="2"/>
  <c r="R366" i="6"/>
  <c r="E366" i="6"/>
  <c r="C366" i="6" s="1"/>
  <c r="F366" i="6"/>
  <c r="H364" i="6"/>
  <c r="V363" i="9"/>
  <c r="V363" i="8"/>
  <c r="U360" i="10"/>
  <c r="W360" i="10" s="1"/>
  <c r="T360" i="10"/>
  <c r="V360" i="10" s="1"/>
  <c r="U360" i="2"/>
  <c r="T360" i="2"/>
  <c r="V360" i="2" s="1"/>
  <c r="R358" i="6"/>
  <c r="E358" i="6"/>
  <c r="C358" i="6" s="1"/>
  <c r="F358" i="6"/>
  <c r="H356" i="6"/>
  <c r="J356" i="6" s="1"/>
  <c r="V355" i="8"/>
  <c r="V355" i="9"/>
  <c r="I355" i="6"/>
  <c r="U352" i="10"/>
  <c r="W352" i="10" s="1"/>
  <c r="T352" i="10"/>
  <c r="V352" i="10" s="1"/>
  <c r="T352" i="2"/>
  <c r="V352" i="2" s="1"/>
  <c r="U352" i="2"/>
  <c r="R350" i="6"/>
  <c r="E350" i="6"/>
  <c r="F350" i="6"/>
  <c r="V347" i="9"/>
  <c r="V347" i="8"/>
  <c r="I347" i="6"/>
  <c r="P345" i="6"/>
  <c r="P345" i="9" s="1"/>
  <c r="K345" i="6"/>
  <c r="K345" i="8" s="1"/>
  <c r="A345" i="10"/>
  <c r="A345" i="2"/>
  <c r="A345" i="9"/>
  <c r="T344" i="10"/>
  <c r="V344" i="10" s="1"/>
  <c r="U344" i="10"/>
  <c r="W344" i="10" s="1"/>
  <c r="T344" i="2"/>
  <c r="V344" i="2" s="1"/>
  <c r="U344" i="2"/>
  <c r="G341" i="6"/>
  <c r="V339" i="9"/>
  <c r="V339" i="8"/>
  <c r="I339" i="6"/>
  <c r="A337" i="10"/>
  <c r="A337" i="2"/>
  <c r="A337" i="9"/>
  <c r="A337" i="8"/>
  <c r="U336" i="10"/>
  <c r="W336" i="10" s="1"/>
  <c r="T336" i="10"/>
  <c r="V336" i="10" s="1"/>
  <c r="U336" i="2"/>
  <c r="T336" i="2"/>
  <c r="V336" i="2" s="1"/>
  <c r="G333" i="6"/>
  <c r="V331" i="9"/>
  <c r="V331" i="8"/>
  <c r="P329" i="6"/>
  <c r="P329" i="9" s="1"/>
  <c r="K329" i="6"/>
  <c r="K329" i="8" s="1"/>
  <c r="A329" i="10"/>
  <c r="A329" i="2"/>
  <c r="A329" i="9"/>
  <c r="A329" i="8"/>
  <c r="T328" i="10"/>
  <c r="V328" i="10" s="1"/>
  <c r="U328" i="10"/>
  <c r="W328" i="10" s="1"/>
  <c r="U328" i="2"/>
  <c r="T328" i="2"/>
  <c r="V328" i="2" s="1"/>
  <c r="E326" i="6"/>
  <c r="C326" i="6" s="1"/>
  <c r="G325" i="6"/>
  <c r="H324" i="6"/>
  <c r="J324" i="6" s="1"/>
  <c r="V323" i="9"/>
  <c r="V323" i="8"/>
  <c r="I323" i="6"/>
  <c r="P321" i="6"/>
  <c r="P321" i="9" s="1"/>
  <c r="K321" i="6"/>
  <c r="K321" i="8" s="1"/>
  <c r="A321" i="10"/>
  <c r="A321" i="2"/>
  <c r="A321" i="9"/>
  <c r="A321" i="8"/>
  <c r="T320" i="10"/>
  <c r="V320" i="10" s="1"/>
  <c r="U320" i="10"/>
  <c r="W320" i="10" s="1"/>
  <c r="T320" i="2"/>
  <c r="V320" i="2" s="1"/>
  <c r="U320" i="2"/>
  <c r="R318" i="6"/>
  <c r="G317" i="6"/>
  <c r="V315" i="9"/>
  <c r="V315" i="8"/>
  <c r="I315" i="6"/>
  <c r="K313" i="6"/>
  <c r="K313" i="8" s="1"/>
  <c r="P313" i="6"/>
  <c r="P313" i="9" s="1"/>
  <c r="A313" i="10"/>
  <c r="A313" i="2"/>
  <c r="A313" i="9"/>
  <c r="A313" i="8"/>
  <c r="U312" i="10"/>
  <c r="W312" i="10" s="1"/>
  <c r="T312" i="10"/>
  <c r="V312" i="10" s="1"/>
  <c r="T312" i="2"/>
  <c r="V312" i="2" s="1"/>
  <c r="U312" i="2"/>
  <c r="R310" i="6"/>
  <c r="F310" i="6"/>
  <c r="V307" i="9"/>
  <c r="V307" i="8"/>
  <c r="I307" i="6"/>
  <c r="K305" i="6"/>
  <c r="K305" i="8" s="1"/>
  <c r="P305" i="6"/>
  <c r="P305" i="9" s="1"/>
  <c r="A305" i="10"/>
  <c r="A305" i="2"/>
  <c r="A305" i="9"/>
  <c r="A305" i="8"/>
  <c r="U304" i="10"/>
  <c r="W304" i="10" s="1"/>
  <c r="T304" i="10"/>
  <c r="V304" i="10" s="1"/>
  <c r="T304" i="2"/>
  <c r="V304" i="2" s="1"/>
  <c r="U304" i="2"/>
  <c r="R302" i="6"/>
  <c r="F302" i="6"/>
  <c r="G301" i="6"/>
  <c r="H300" i="6"/>
  <c r="J300" i="6" s="1"/>
  <c r="V299" i="9"/>
  <c r="V299" i="8"/>
  <c r="I299" i="6"/>
  <c r="A297" i="10"/>
  <c r="A297" i="2"/>
  <c r="A297" i="9"/>
  <c r="A297" i="8"/>
  <c r="U296" i="10"/>
  <c r="W296" i="10" s="1"/>
  <c r="U296" i="2"/>
  <c r="T296" i="10"/>
  <c r="V296" i="10" s="1"/>
  <c r="T296" i="2"/>
  <c r="V296" i="2" s="1"/>
  <c r="R294" i="6"/>
  <c r="F294" i="6"/>
  <c r="E294" i="6"/>
  <c r="C294" i="6" s="1"/>
  <c r="H292" i="6"/>
  <c r="N292" i="6" s="1"/>
  <c r="N292" i="8" s="1"/>
  <c r="V291" i="9"/>
  <c r="V291" i="8"/>
  <c r="I291" i="6"/>
  <c r="A289" i="10"/>
  <c r="A289" i="9"/>
  <c r="A289" i="2"/>
  <c r="A289" i="8"/>
  <c r="U288" i="10"/>
  <c r="W288" i="10" s="1"/>
  <c r="T288" i="10"/>
  <c r="V288" i="10" s="1"/>
  <c r="T288" i="2"/>
  <c r="V288" i="2" s="1"/>
  <c r="U288" i="2"/>
  <c r="R286" i="6"/>
  <c r="F286" i="6"/>
  <c r="G285" i="6"/>
  <c r="H284" i="6"/>
  <c r="J284" i="6" s="1"/>
  <c r="V283" i="9"/>
  <c r="V283" i="8"/>
  <c r="I283" i="6"/>
  <c r="A281" i="10"/>
  <c r="A281" i="2"/>
  <c r="A281" i="9"/>
  <c r="A281" i="8"/>
  <c r="U280" i="10"/>
  <c r="W280" i="10" s="1"/>
  <c r="T280" i="10"/>
  <c r="V280" i="10" s="1"/>
  <c r="T280" i="2"/>
  <c r="V280" i="2" s="1"/>
  <c r="U280" i="2"/>
  <c r="R278" i="6"/>
  <c r="F278" i="6"/>
  <c r="E278" i="6"/>
  <c r="C278" i="6" s="1"/>
  <c r="H276" i="6"/>
  <c r="J276" i="6" s="1"/>
  <c r="V275" i="9"/>
  <c r="V275" i="8"/>
  <c r="I275" i="6"/>
  <c r="A273" i="10"/>
  <c r="A273" i="2"/>
  <c r="A273" i="9"/>
  <c r="A273" i="8"/>
  <c r="T272" i="10"/>
  <c r="V272" i="10" s="1"/>
  <c r="U272" i="10"/>
  <c r="W272" i="10" s="1"/>
  <c r="T272" i="2"/>
  <c r="V272" i="2" s="1"/>
  <c r="U272" i="2"/>
  <c r="R270" i="6"/>
  <c r="G269" i="6"/>
  <c r="V267" i="9"/>
  <c r="V267" i="8"/>
  <c r="I267" i="6"/>
  <c r="A265" i="10"/>
  <c r="A265" i="2"/>
  <c r="A265" i="9"/>
  <c r="A265" i="8"/>
  <c r="T264" i="10"/>
  <c r="V264" i="10" s="1"/>
  <c r="U264" i="10"/>
  <c r="W264" i="10" s="1"/>
  <c r="T264" i="2"/>
  <c r="V264" i="2" s="1"/>
  <c r="U264" i="2"/>
  <c r="R262" i="6"/>
  <c r="F262" i="6"/>
  <c r="E262" i="6"/>
  <c r="C262" i="6" s="1"/>
  <c r="H260" i="6"/>
  <c r="V259" i="9"/>
  <c r="V259" i="8"/>
  <c r="I259" i="6"/>
  <c r="P257" i="6"/>
  <c r="P257" i="9" s="1"/>
  <c r="K257" i="6"/>
  <c r="K257" i="8" s="1"/>
  <c r="U256" i="10"/>
  <c r="W256" i="10" s="1"/>
  <c r="T256" i="10"/>
  <c r="V256" i="10" s="1"/>
  <c r="U256" i="2"/>
  <c r="T256" i="2"/>
  <c r="V256" i="2" s="1"/>
  <c r="R254" i="6"/>
  <c r="E254" i="6"/>
  <c r="C254" i="6" s="1"/>
  <c r="F254" i="6"/>
  <c r="G253" i="6"/>
  <c r="H252" i="6"/>
  <c r="J252" i="6" s="1"/>
  <c r="V251" i="9"/>
  <c r="V251" i="8"/>
  <c r="P249" i="6"/>
  <c r="P249" i="9" s="1"/>
  <c r="K249" i="6"/>
  <c r="K249" i="8" s="1"/>
  <c r="U248" i="10"/>
  <c r="W248" i="10" s="1"/>
  <c r="T248" i="10"/>
  <c r="V248" i="10" s="1"/>
  <c r="T248" i="2"/>
  <c r="V248" i="2" s="1"/>
  <c r="U248" i="2"/>
  <c r="R246" i="6"/>
  <c r="E246" i="6"/>
  <c r="C246" i="6" s="1"/>
  <c r="F246" i="6"/>
  <c r="G245" i="6"/>
  <c r="H244" i="6"/>
  <c r="N244" i="6" s="1"/>
  <c r="N244" i="8" s="1"/>
  <c r="V243" i="9"/>
  <c r="V243" i="8"/>
  <c r="P241" i="6"/>
  <c r="P241" i="9" s="1"/>
  <c r="K241" i="6"/>
  <c r="K241" i="8" s="1"/>
  <c r="U240" i="10"/>
  <c r="W240" i="10" s="1"/>
  <c r="T240" i="10"/>
  <c r="V240" i="10" s="1"/>
  <c r="U240" i="2"/>
  <c r="T240" i="2"/>
  <c r="V240" i="2" s="1"/>
  <c r="E238" i="6"/>
  <c r="C238" i="6" s="1"/>
  <c r="F238" i="6"/>
  <c r="G237" i="6"/>
  <c r="V235" i="9"/>
  <c r="V235" i="8"/>
  <c r="I235" i="6"/>
  <c r="P233" i="6"/>
  <c r="P233" i="9" s="1"/>
  <c r="K233" i="6"/>
  <c r="K233" i="8" s="1"/>
  <c r="T232" i="10"/>
  <c r="V232" i="10" s="1"/>
  <c r="U232" i="10"/>
  <c r="W232" i="10" s="1"/>
  <c r="T232" i="2"/>
  <c r="V232" i="2" s="1"/>
  <c r="U232" i="2"/>
  <c r="R230" i="6"/>
  <c r="F230" i="6"/>
  <c r="E230" i="6"/>
  <c r="C230" i="6" s="1"/>
  <c r="G229" i="6"/>
  <c r="H228" i="6"/>
  <c r="J228" i="6" s="1"/>
  <c r="V227" i="9"/>
  <c r="V227" i="8"/>
  <c r="P225" i="6"/>
  <c r="P225" i="9" s="1"/>
  <c r="K225" i="6"/>
  <c r="K225" i="8" s="1"/>
  <c r="T224" i="10"/>
  <c r="V224" i="10" s="1"/>
  <c r="U224" i="10"/>
  <c r="W224" i="10" s="1"/>
  <c r="T224" i="2"/>
  <c r="V224" i="2" s="1"/>
  <c r="U224" i="2"/>
  <c r="R222" i="6"/>
  <c r="F222" i="6"/>
  <c r="E222" i="6"/>
  <c r="C222" i="6" s="1"/>
  <c r="G221" i="6"/>
  <c r="H220" i="6"/>
  <c r="N220" i="6" s="1"/>
  <c r="N220" i="8" s="1"/>
  <c r="V219" i="9"/>
  <c r="V219" i="8"/>
  <c r="A217" i="10"/>
  <c r="A217" i="2"/>
  <c r="A217" i="9"/>
  <c r="A217" i="8"/>
  <c r="T216" i="10"/>
  <c r="V216" i="10" s="1"/>
  <c r="U216" i="10"/>
  <c r="W216" i="10" s="1"/>
  <c r="T216" i="2"/>
  <c r="V216" i="2" s="1"/>
  <c r="U216" i="2"/>
  <c r="R214" i="6"/>
  <c r="E214" i="6"/>
  <c r="F214" i="6"/>
  <c r="G213" i="6"/>
  <c r="V211" i="9"/>
  <c r="V211" i="8"/>
  <c r="K209" i="6"/>
  <c r="K209" i="8" s="1"/>
  <c r="P209" i="6"/>
  <c r="P209" i="9" s="1"/>
  <c r="U208" i="10"/>
  <c r="W208" i="10" s="1"/>
  <c r="T208" i="10"/>
  <c r="V208" i="10" s="1"/>
  <c r="U208" i="2"/>
  <c r="T208" i="2"/>
  <c r="V208" i="2" s="1"/>
  <c r="F206" i="6"/>
  <c r="E206" i="6"/>
  <c r="C206" i="6" s="1"/>
  <c r="G205" i="6"/>
  <c r="H204" i="6"/>
  <c r="N204" i="6" s="1"/>
  <c r="N204" i="8" s="1"/>
  <c r="V203" i="9"/>
  <c r="V203" i="8"/>
  <c r="K201" i="6"/>
  <c r="K201" i="8" s="1"/>
  <c r="P201" i="6"/>
  <c r="P201" i="9" s="1"/>
  <c r="U200" i="10"/>
  <c r="W200" i="10" s="1"/>
  <c r="T200" i="10"/>
  <c r="V200" i="10" s="1"/>
  <c r="U200" i="2"/>
  <c r="T200" i="2"/>
  <c r="V200" i="2" s="1"/>
  <c r="E198" i="6"/>
  <c r="C198" i="6" s="1"/>
  <c r="G197" i="6"/>
  <c r="H196" i="6"/>
  <c r="V195" i="9"/>
  <c r="V195" i="8"/>
  <c r="I195" i="6"/>
  <c r="P193" i="6"/>
  <c r="P193" i="9" s="1"/>
  <c r="K193" i="6"/>
  <c r="K193" i="8" s="1"/>
  <c r="A193" i="10"/>
  <c r="A193" i="2"/>
  <c r="A193" i="9"/>
  <c r="A193" i="8"/>
  <c r="T192" i="10"/>
  <c r="V192" i="10" s="1"/>
  <c r="U192" i="10"/>
  <c r="W192" i="10" s="1"/>
  <c r="U192" i="2"/>
  <c r="T192" i="2"/>
  <c r="V192" i="2" s="1"/>
  <c r="E190" i="6"/>
  <c r="C190" i="6" s="1"/>
  <c r="F190" i="6"/>
  <c r="H188" i="6"/>
  <c r="J188" i="6" s="1"/>
  <c r="V187" i="9"/>
  <c r="V187" i="8"/>
  <c r="I187" i="6"/>
  <c r="K185" i="6"/>
  <c r="K185" i="8" s="1"/>
  <c r="P185" i="6"/>
  <c r="P185" i="9" s="1"/>
  <c r="A185" i="10"/>
  <c r="A185" i="2"/>
  <c r="A185" i="9"/>
  <c r="A185" i="8"/>
  <c r="T184" i="10"/>
  <c r="V184" i="10" s="1"/>
  <c r="U184" i="10"/>
  <c r="W184" i="10" s="1"/>
  <c r="T184" i="2"/>
  <c r="V184" i="2" s="1"/>
  <c r="U184" i="2"/>
  <c r="E182" i="6"/>
  <c r="C182" i="6" s="1"/>
  <c r="F182" i="6"/>
  <c r="H180" i="6"/>
  <c r="V179" i="9"/>
  <c r="V179" i="8"/>
  <c r="K177" i="6"/>
  <c r="K177" i="8" s="1"/>
  <c r="P177" i="6"/>
  <c r="P177" i="9" s="1"/>
  <c r="T176" i="10"/>
  <c r="V176" i="10" s="1"/>
  <c r="U176" i="10"/>
  <c r="W176" i="10" s="1"/>
  <c r="U176" i="2"/>
  <c r="T176" i="2"/>
  <c r="V176" i="2" s="1"/>
  <c r="R174" i="6"/>
  <c r="F174" i="6"/>
  <c r="E174" i="6"/>
  <c r="C174" i="6" s="1"/>
  <c r="G173" i="6"/>
  <c r="H172" i="6"/>
  <c r="J172" i="6" s="1"/>
  <c r="V171" i="9"/>
  <c r="V171" i="8"/>
  <c r="I171" i="6"/>
  <c r="A169" i="10"/>
  <c r="A169" i="2"/>
  <c r="A169" i="9"/>
  <c r="A169" i="8"/>
  <c r="U168" i="10"/>
  <c r="W168" i="10" s="1"/>
  <c r="T168" i="10"/>
  <c r="V168" i="10" s="1"/>
  <c r="T168" i="2"/>
  <c r="V168" i="2" s="1"/>
  <c r="U168" i="2"/>
  <c r="R166" i="6"/>
  <c r="E166" i="6"/>
  <c r="C166" i="6" s="1"/>
  <c r="G165" i="6"/>
  <c r="H164" i="6"/>
  <c r="V163" i="9"/>
  <c r="V163" i="8"/>
  <c r="I163" i="6"/>
  <c r="P161" i="6"/>
  <c r="P161" i="9" s="1"/>
  <c r="K161" i="6"/>
  <c r="K161" i="8" s="1"/>
  <c r="A161" i="10"/>
  <c r="A161" i="2"/>
  <c r="A161" i="9"/>
  <c r="A161" i="8"/>
  <c r="T160" i="10"/>
  <c r="V160" i="10" s="1"/>
  <c r="U160" i="10"/>
  <c r="W160" i="10" s="1"/>
  <c r="T160" i="2"/>
  <c r="V160" i="2" s="1"/>
  <c r="U160" i="2"/>
  <c r="R158" i="6"/>
  <c r="E158" i="6"/>
  <c r="C158" i="6" s="1"/>
  <c r="F158" i="6"/>
  <c r="G157" i="6"/>
  <c r="H156" i="6"/>
  <c r="V155" i="9"/>
  <c r="V155" i="8"/>
  <c r="I155" i="6"/>
  <c r="A153" i="10"/>
  <c r="A153" i="2"/>
  <c r="A153" i="9"/>
  <c r="A153" i="8"/>
  <c r="T152" i="10"/>
  <c r="V152" i="10" s="1"/>
  <c r="U152" i="10"/>
  <c r="W152" i="10" s="1"/>
  <c r="U152" i="2"/>
  <c r="T152" i="2"/>
  <c r="V152" i="2" s="1"/>
  <c r="R150" i="6"/>
  <c r="F150" i="6"/>
  <c r="E150" i="6"/>
  <c r="C150" i="6" s="1"/>
  <c r="G149" i="6"/>
  <c r="V147" i="9"/>
  <c r="V147" i="8"/>
  <c r="I147" i="6"/>
  <c r="P145" i="6"/>
  <c r="P145" i="9" s="1"/>
  <c r="K145" i="6"/>
  <c r="K145" i="8" s="1"/>
  <c r="A145" i="10"/>
  <c r="A145" i="2"/>
  <c r="A145" i="9"/>
  <c r="A145" i="8"/>
  <c r="U144" i="10"/>
  <c r="W144" i="10" s="1"/>
  <c r="T144" i="10"/>
  <c r="V144" i="10" s="1"/>
  <c r="U144" i="2"/>
  <c r="T144" i="2"/>
  <c r="V144" i="2" s="1"/>
  <c r="E142" i="6"/>
  <c r="C142" i="6" s="1"/>
  <c r="F142" i="6"/>
  <c r="G141" i="6"/>
  <c r="H140" i="6"/>
  <c r="J140" i="6" s="1"/>
  <c r="V139" i="9"/>
  <c r="V139" i="8"/>
  <c r="I139" i="6"/>
  <c r="P137" i="6"/>
  <c r="P137" i="9" s="1"/>
  <c r="K137" i="6"/>
  <c r="K137" i="8" s="1"/>
  <c r="A137" i="10"/>
  <c r="A137" i="2"/>
  <c r="A137" i="9"/>
  <c r="A137" i="8"/>
  <c r="T136" i="10"/>
  <c r="V136" i="10" s="1"/>
  <c r="U136" i="10"/>
  <c r="W136" i="10" s="1"/>
  <c r="T136" i="2"/>
  <c r="V136" i="2" s="1"/>
  <c r="U136" i="2"/>
  <c r="R134" i="6"/>
  <c r="E134" i="6"/>
  <c r="C134" i="6" s="1"/>
  <c r="F134" i="6"/>
  <c r="G133" i="6"/>
  <c r="H132" i="6"/>
  <c r="V131" i="9"/>
  <c r="V131" i="8"/>
  <c r="I131" i="6"/>
  <c r="K129" i="6"/>
  <c r="K129" i="8" s="1"/>
  <c r="P129" i="6"/>
  <c r="P129" i="9" s="1"/>
  <c r="A129" i="10"/>
  <c r="A129" i="2"/>
  <c r="A129" i="9"/>
  <c r="A129" i="8"/>
  <c r="T128" i="10"/>
  <c r="V128" i="10" s="1"/>
  <c r="U128" i="10"/>
  <c r="W128" i="10" s="1"/>
  <c r="T128" i="2"/>
  <c r="V128" i="2" s="1"/>
  <c r="U128" i="2"/>
  <c r="R126" i="6"/>
  <c r="E126" i="6"/>
  <c r="F126" i="6"/>
  <c r="G125" i="6"/>
  <c r="H124" i="6"/>
  <c r="V123" i="9"/>
  <c r="V123" i="8"/>
  <c r="I123" i="6"/>
  <c r="P121" i="6"/>
  <c r="P121" i="9" s="1"/>
  <c r="K121" i="6"/>
  <c r="K121" i="8" s="1"/>
  <c r="A121" i="10"/>
  <c r="A121" i="2"/>
  <c r="A121" i="9"/>
  <c r="A121" i="8"/>
  <c r="T120" i="10"/>
  <c r="V120" i="10" s="1"/>
  <c r="U120" i="10"/>
  <c r="W120" i="10" s="1"/>
  <c r="T120" i="2"/>
  <c r="V120" i="2" s="1"/>
  <c r="U120" i="2"/>
  <c r="R118" i="6"/>
  <c r="F118" i="6"/>
  <c r="E118" i="6"/>
  <c r="C118" i="6" s="1"/>
  <c r="G117" i="6"/>
  <c r="H116" i="6"/>
  <c r="V115" i="9"/>
  <c r="V115" i="8"/>
  <c r="I115" i="6"/>
  <c r="K113" i="6"/>
  <c r="K113" i="8" s="1"/>
  <c r="P113" i="6"/>
  <c r="P113" i="9" s="1"/>
  <c r="A113" i="10"/>
  <c r="A113" i="2"/>
  <c r="A113" i="9"/>
  <c r="A113" i="8"/>
  <c r="T112" i="10"/>
  <c r="V112" i="10" s="1"/>
  <c r="U112" i="10"/>
  <c r="W112" i="10" s="1"/>
  <c r="T112" i="2"/>
  <c r="V112" i="2" s="1"/>
  <c r="U112" i="2"/>
  <c r="E110" i="6"/>
  <c r="C110" i="6" s="1"/>
  <c r="G109" i="6"/>
  <c r="V107" i="9"/>
  <c r="V107" i="8"/>
  <c r="I107" i="6"/>
  <c r="P105" i="6"/>
  <c r="P105" i="9" s="1"/>
  <c r="K105" i="6"/>
  <c r="K105" i="8" s="1"/>
  <c r="A105" i="10"/>
  <c r="A105" i="2"/>
  <c r="A105" i="9"/>
  <c r="A105" i="8"/>
  <c r="T104" i="10"/>
  <c r="V104" i="10" s="1"/>
  <c r="U104" i="10"/>
  <c r="W104" i="10" s="1"/>
  <c r="T104" i="2"/>
  <c r="V104" i="2" s="1"/>
  <c r="U104" i="2"/>
  <c r="R102" i="6"/>
  <c r="F102" i="6"/>
  <c r="E102" i="6"/>
  <c r="C102" i="6" s="1"/>
  <c r="H100" i="6"/>
  <c r="V99" i="9"/>
  <c r="V99" i="8"/>
  <c r="I99" i="6"/>
  <c r="K97" i="6"/>
  <c r="K97" i="8" s="1"/>
  <c r="P97" i="6"/>
  <c r="P97" i="9" s="1"/>
  <c r="A97" i="10"/>
  <c r="A97" i="2"/>
  <c r="A97" i="9"/>
  <c r="A97" i="8"/>
  <c r="U96" i="10"/>
  <c r="W96" i="10" s="1"/>
  <c r="T96" i="10"/>
  <c r="V96" i="10" s="1"/>
  <c r="T96" i="2"/>
  <c r="V96" i="2" s="1"/>
  <c r="U96" i="2"/>
  <c r="R94" i="6"/>
  <c r="F94" i="6"/>
  <c r="G93" i="6"/>
  <c r="H92" i="6"/>
  <c r="V91" i="9"/>
  <c r="V91" i="8"/>
  <c r="I91" i="6"/>
  <c r="U88" i="10"/>
  <c r="W88" i="10" s="1"/>
  <c r="T88" i="10"/>
  <c r="V88" i="10" s="1"/>
  <c r="T88" i="2"/>
  <c r="V88" i="2" s="1"/>
  <c r="U88" i="2"/>
  <c r="R86" i="6"/>
  <c r="E86" i="6"/>
  <c r="C86" i="6" s="1"/>
  <c r="F86" i="6"/>
  <c r="G85" i="6"/>
  <c r="H84" i="6"/>
  <c r="V83" i="9"/>
  <c r="V83" i="8"/>
  <c r="I83" i="6"/>
  <c r="P81" i="6"/>
  <c r="P81" i="9" s="1"/>
  <c r="K81" i="6"/>
  <c r="K81" i="8" s="1"/>
  <c r="A81" i="10"/>
  <c r="A81" i="2"/>
  <c r="A81" i="9"/>
  <c r="A81" i="8"/>
  <c r="T80" i="10"/>
  <c r="V80" i="10" s="1"/>
  <c r="U80" i="10"/>
  <c r="W80" i="10" s="1"/>
  <c r="U80" i="2"/>
  <c r="T80" i="2"/>
  <c r="V80" i="2" s="1"/>
  <c r="R78" i="6"/>
  <c r="F78" i="6"/>
  <c r="E78" i="6"/>
  <c r="H76" i="6"/>
  <c r="K456" i="6"/>
  <c r="K456" i="8" s="1"/>
  <c r="K453" i="6"/>
  <c r="K453" i="8" s="1"/>
  <c r="G447" i="6"/>
  <c r="E445" i="6"/>
  <c r="G444" i="6"/>
  <c r="P428" i="6"/>
  <c r="P428" i="9" s="1"/>
  <c r="K417" i="6"/>
  <c r="K417" i="8" s="1"/>
  <c r="P411" i="6"/>
  <c r="P411" i="9" s="1"/>
  <c r="P392" i="6"/>
  <c r="P392" i="9" s="1"/>
  <c r="E386" i="6"/>
  <c r="K384" i="6"/>
  <c r="K384" i="8" s="1"/>
  <c r="P371" i="6"/>
  <c r="P371" i="9" s="1"/>
  <c r="K354" i="6"/>
  <c r="K354" i="8" s="1"/>
  <c r="E344" i="6"/>
  <c r="C344" i="6" s="1"/>
  <c r="K325" i="6"/>
  <c r="K325" i="8" s="1"/>
  <c r="K319" i="6"/>
  <c r="K319" i="8" s="1"/>
  <c r="E318" i="6"/>
  <c r="P316" i="6"/>
  <c r="P316" i="9" s="1"/>
  <c r="P298" i="6"/>
  <c r="P298" i="9" s="1"/>
  <c r="P290" i="6"/>
  <c r="P290" i="9" s="1"/>
  <c r="E279" i="6"/>
  <c r="C279" i="6" s="1"/>
  <c r="G277" i="6"/>
  <c r="G271" i="6"/>
  <c r="P267" i="6"/>
  <c r="P267" i="9" s="1"/>
  <c r="K255" i="6"/>
  <c r="K255" i="8" s="1"/>
  <c r="P247" i="6"/>
  <c r="P247" i="9" s="1"/>
  <c r="P245" i="6"/>
  <c r="P245" i="9" s="1"/>
  <c r="K243" i="6"/>
  <c r="K243" i="8" s="1"/>
  <c r="P231" i="6"/>
  <c r="P231" i="9" s="1"/>
  <c r="P229" i="6"/>
  <c r="P229" i="9" s="1"/>
  <c r="K204" i="6"/>
  <c r="K204" i="8" s="1"/>
  <c r="P197" i="6"/>
  <c r="P197" i="9" s="1"/>
  <c r="K191" i="6"/>
  <c r="K191" i="8" s="1"/>
  <c r="K169" i="6"/>
  <c r="K169" i="8" s="1"/>
  <c r="K124" i="6"/>
  <c r="K124" i="8" s="1"/>
  <c r="A417" i="8"/>
  <c r="V370" i="8"/>
  <c r="V290" i="8"/>
  <c r="V270" i="8"/>
  <c r="V394" i="9"/>
  <c r="V321" i="9"/>
  <c r="T458" i="10"/>
  <c r="V458" i="10" s="1"/>
  <c r="U458" i="10"/>
  <c r="W458" i="10" s="1"/>
  <c r="T458" i="2"/>
  <c r="V458" i="2" s="1"/>
  <c r="U458" i="2"/>
  <c r="T442" i="10"/>
  <c r="V442" i="10" s="1"/>
  <c r="U442" i="10"/>
  <c r="W442" i="10" s="1"/>
  <c r="U442" i="2"/>
  <c r="T442" i="2"/>
  <c r="V442" i="2" s="1"/>
  <c r="V437" i="9"/>
  <c r="V437" i="8"/>
  <c r="U434" i="10"/>
  <c r="W434" i="10" s="1"/>
  <c r="T434" i="10"/>
  <c r="V434" i="10" s="1"/>
  <c r="T434" i="2"/>
  <c r="V434" i="2" s="1"/>
  <c r="U434" i="2"/>
  <c r="H430" i="6"/>
  <c r="V421" i="9"/>
  <c r="V421" i="8"/>
  <c r="A411" i="10"/>
  <c r="A411" i="2"/>
  <c r="A411" i="9"/>
  <c r="A411" i="8"/>
  <c r="A395" i="10"/>
  <c r="A395" i="2"/>
  <c r="A395" i="9"/>
  <c r="A395" i="8"/>
  <c r="A387" i="10"/>
  <c r="A387" i="2"/>
  <c r="A387" i="9"/>
  <c r="A387" i="8"/>
  <c r="H382" i="6"/>
  <c r="G375" i="6"/>
  <c r="G367" i="6"/>
  <c r="A363" i="10"/>
  <c r="A363" i="2"/>
  <c r="A363" i="9"/>
  <c r="G359" i="6"/>
  <c r="U354" i="10"/>
  <c r="W354" i="10" s="1"/>
  <c r="T354" i="10"/>
  <c r="V354" i="10" s="1"/>
  <c r="U354" i="2"/>
  <c r="T354" i="2"/>
  <c r="V354" i="2" s="1"/>
  <c r="I349" i="6"/>
  <c r="T346" i="10"/>
  <c r="V346" i="10" s="1"/>
  <c r="U346" i="10"/>
  <c r="W346" i="10" s="1"/>
  <c r="T346" i="2"/>
  <c r="V346" i="2" s="1"/>
  <c r="U346" i="2"/>
  <c r="G343" i="6"/>
  <c r="T338" i="10"/>
  <c r="V338" i="10" s="1"/>
  <c r="U338" i="10"/>
  <c r="W338" i="10" s="1"/>
  <c r="U338" i="2"/>
  <c r="T338" i="2"/>
  <c r="V338" i="2" s="1"/>
  <c r="F328" i="6"/>
  <c r="T322" i="10"/>
  <c r="V322" i="10" s="1"/>
  <c r="U322" i="10"/>
  <c r="W322" i="10" s="1"/>
  <c r="U322" i="2"/>
  <c r="T322" i="2"/>
  <c r="V322" i="2" s="1"/>
  <c r="I317" i="6"/>
  <c r="T314" i="10"/>
  <c r="V314" i="10" s="1"/>
  <c r="U314" i="10"/>
  <c r="W314" i="10" s="1"/>
  <c r="T314" i="2"/>
  <c r="V314" i="2" s="1"/>
  <c r="U314" i="2"/>
  <c r="V309" i="8"/>
  <c r="V309" i="9"/>
  <c r="R296" i="6"/>
  <c r="E296" i="6"/>
  <c r="C296" i="6" s="1"/>
  <c r="F296" i="6"/>
  <c r="I285" i="6"/>
  <c r="P283" i="6"/>
  <c r="P283" i="9" s="1"/>
  <c r="K283" i="6"/>
  <c r="K283" i="8" s="1"/>
  <c r="E280" i="6"/>
  <c r="C280" i="6" s="1"/>
  <c r="F280" i="6"/>
  <c r="T274" i="10"/>
  <c r="V274" i="10" s="1"/>
  <c r="U274" i="10"/>
  <c r="W274" i="10" s="1"/>
  <c r="U274" i="2"/>
  <c r="T274" i="2"/>
  <c r="V274" i="2" s="1"/>
  <c r="H270" i="6"/>
  <c r="A267" i="10"/>
  <c r="A267" i="2"/>
  <c r="A267" i="9"/>
  <c r="A267" i="8"/>
  <c r="P259" i="6"/>
  <c r="P259" i="9" s="1"/>
  <c r="K259" i="6"/>
  <c r="K259" i="8" s="1"/>
  <c r="T258" i="10"/>
  <c r="V258" i="10" s="1"/>
  <c r="U258" i="10"/>
  <c r="W258" i="10" s="1"/>
  <c r="T258" i="2"/>
  <c r="V258" i="2" s="1"/>
  <c r="U258" i="2"/>
  <c r="A251" i="10"/>
  <c r="A251" i="2"/>
  <c r="A251" i="9"/>
  <c r="A251" i="8"/>
  <c r="V245" i="9"/>
  <c r="V245" i="8"/>
  <c r="U242" i="10"/>
  <c r="W242" i="10" s="1"/>
  <c r="T242" i="10"/>
  <c r="V242" i="10" s="1"/>
  <c r="T242" i="2"/>
  <c r="V242" i="2" s="1"/>
  <c r="U242" i="2"/>
  <c r="F240" i="6"/>
  <c r="K235" i="6"/>
  <c r="K235" i="8" s="1"/>
  <c r="P235" i="6"/>
  <c r="P235" i="9" s="1"/>
  <c r="G231" i="6"/>
  <c r="A227" i="10"/>
  <c r="A227" i="9"/>
  <c r="A227" i="2"/>
  <c r="A227" i="8"/>
  <c r="G223" i="6"/>
  <c r="V221" i="9"/>
  <c r="V221" i="8"/>
  <c r="I213" i="6"/>
  <c r="H206" i="6"/>
  <c r="A203" i="10"/>
  <c r="A203" i="2"/>
  <c r="A203" i="9"/>
  <c r="A203" i="8"/>
  <c r="I197" i="6"/>
  <c r="T194" i="10"/>
  <c r="V194" i="10" s="1"/>
  <c r="U194" i="10"/>
  <c r="W194" i="10" s="1"/>
  <c r="T194" i="2"/>
  <c r="V194" i="2" s="1"/>
  <c r="U194" i="2"/>
  <c r="E192" i="6"/>
  <c r="C192" i="6" s="1"/>
  <c r="F192" i="6"/>
  <c r="I189" i="6"/>
  <c r="P187" i="6"/>
  <c r="P187" i="9" s="1"/>
  <c r="K187" i="6"/>
  <c r="K187" i="8" s="1"/>
  <c r="G183" i="6"/>
  <c r="A179" i="10"/>
  <c r="A179" i="2"/>
  <c r="A179" i="9"/>
  <c r="A179" i="8"/>
  <c r="G175" i="6"/>
  <c r="I173" i="6"/>
  <c r="I165" i="6"/>
  <c r="K163" i="6"/>
  <c r="K163" i="8" s="1"/>
  <c r="P163" i="6"/>
  <c r="P163" i="9" s="1"/>
  <c r="E160" i="6"/>
  <c r="C160" i="6" s="1"/>
  <c r="F160" i="6"/>
  <c r="I157" i="6"/>
  <c r="K155" i="6"/>
  <c r="K155" i="8" s="1"/>
  <c r="P155" i="6"/>
  <c r="P155" i="9" s="1"/>
  <c r="T154" i="10"/>
  <c r="V154" i="10" s="1"/>
  <c r="U154" i="10"/>
  <c r="W154" i="10" s="1"/>
  <c r="T154" i="2"/>
  <c r="V154" i="2" s="1"/>
  <c r="U154" i="2"/>
  <c r="H150" i="6"/>
  <c r="E144" i="6"/>
  <c r="C144" i="6" s="1"/>
  <c r="F144" i="6"/>
  <c r="K139" i="6"/>
  <c r="K139" i="8" s="1"/>
  <c r="P139" i="6"/>
  <c r="P139" i="9" s="1"/>
  <c r="U138" i="10"/>
  <c r="W138" i="10" s="1"/>
  <c r="T138" i="10"/>
  <c r="V138" i="10" s="1"/>
  <c r="T138" i="2"/>
  <c r="V138" i="2" s="1"/>
  <c r="U138" i="2"/>
  <c r="G135" i="6"/>
  <c r="V133" i="9"/>
  <c r="V133" i="8"/>
  <c r="P131" i="6"/>
  <c r="P131" i="9" s="1"/>
  <c r="K131" i="6"/>
  <c r="K131" i="8" s="1"/>
  <c r="A123" i="10"/>
  <c r="A123" i="2"/>
  <c r="A123" i="9"/>
  <c r="A123" i="8"/>
  <c r="R120" i="6"/>
  <c r="P115" i="6"/>
  <c r="P115" i="9" s="1"/>
  <c r="K115" i="6"/>
  <c r="K115" i="8" s="1"/>
  <c r="T114" i="10"/>
  <c r="V114" i="10" s="1"/>
  <c r="U114" i="10"/>
  <c r="W114" i="10" s="1"/>
  <c r="T114" i="2"/>
  <c r="V114" i="2" s="1"/>
  <c r="U114" i="2"/>
  <c r="H110" i="6"/>
  <c r="H102" i="6"/>
  <c r="N102" i="6" s="1"/>
  <c r="N102" i="8" s="1"/>
  <c r="U98" i="10"/>
  <c r="W98" i="10" s="1"/>
  <c r="T98" i="10"/>
  <c r="V98" i="10" s="1"/>
  <c r="U98" i="2"/>
  <c r="T98" i="2"/>
  <c r="V98" i="2" s="1"/>
  <c r="G95" i="6"/>
  <c r="I93" i="6"/>
  <c r="R88" i="6"/>
  <c r="G87" i="6"/>
  <c r="I85" i="6"/>
  <c r="I77" i="6"/>
  <c r="F392" i="6"/>
  <c r="R365" i="6"/>
  <c r="P355" i="6"/>
  <c r="P355" i="9" s="1"/>
  <c r="A348" i="10"/>
  <c r="A348" i="2"/>
  <c r="A348" i="9"/>
  <c r="A348" i="8"/>
  <c r="A341" i="10"/>
  <c r="A341" i="2"/>
  <c r="A341" i="9"/>
  <c r="A341" i="8"/>
  <c r="A208" i="10"/>
  <c r="A208" i="2"/>
  <c r="A208" i="8"/>
  <c r="A208" i="9"/>
  <c r="V458" i="9"/>
  <c r="V458" i="8"/>
  <c r="U455" i="10"/>
  <c r="W455" i="10" s="1"/>
  <c r="T455" i="10"/>
  <c r="V455" i="10" s="1"/>
  <c r="T455" i="2"/>
  <c r="V455" i="2" s="1"/>
  <c r="U455" i="2"/>
  <c r="U447" i="10"/>
  <c r="W447" i="10" s="1"/>
  <c r="T447" i="10"/>
  <c r="V447" i="10" s="1"/>
  <c r="U447" i="2"/>
  <c r="T447" i="2"/>
  <c r="V447" i="2" s="1"/>
  <c r="T439" i="10"/>
  <c r="V439" i="10" s="1"/>
  <c r="U439" i="10"/>
  <c r="W439" i="10" s="1"/>
  <c r="U439" i="2"/>
  <c r="T439" i="2"/>
  <c r="V439" i="2" s="1"/>
  <c r="G420" i="6"/>
  <c r="V418" i="9"/>
  <c r="V418" i="8"/>
  <c r="V410" i="9"/>
  <c r="V410" i="8"/>
  <c r="T391" i="10"/>
  <c r="V391" i="10" s="1"/>
  <c r="U391" i="10"/>
  <c r="W391" i="10" s="1"/>
  <c r="T391" i="2"/>
  <c r="V391" i="2" s="1"/>
  <c r="U391" i="2"/>
  <c r="E389" i="6"/>
  <c r="C389" i="6" s="1"/>
  <c r="R381" i="6"/>
  <c r="H379" i="6"/>
  <c r="T375" i="10"/>
  <c r="V375" i="10" s="1"/>
  <c r="U375" i="10"/>
  <c r="W375" i="10" s="1"/>
  <c r="T375" i="2"/>
  <c r="V375" i="2" s="1"/>
  <c r="U375" i="2"/>
  <c r="F373" i="6"/>
  <c r="E373" i="6"/>
  <c r="C373" i="6" s="1"/>
  <c r="A368" i="10"/>
  <c r="A368" i="2"/>
  <c r="A368" i="9"/>
  <c r="A368" i="8"/>
  <c r="G364" i="6"/>
  <c r="V362" i="9"/>
  <c r="V362" i="8"/>
  <c r="F357" i="6"/>
  <c r="A352" i="10"/>
  <c r="A352" i="2"/>
  <c r="A352" i="9"/>
  <c r="A352" i="8"/>
  <c r="F341" i="6"/>
  <c r="I338" i="6"/>
  <c r="A328" i="10"/>
  <c r="A328" i="2"/>
  <c r="A328" i="9"/>
  <c r="I322" i="6"/>
  <c r="V314" i="9"/>
  <c r="V314" i="8"/>
  <c r="A304" i="10"/>
  <c r="A304" i="2"/>
  <c r="A304" i="9"/>
  <c r="A304" i="8"/>
  <c r="G300" i="6"/>
  <c r="A296" i="10"/>
  <c r="A296" i="2"/>
  <c r="A296" i="9"/>
  <c r="A296" i="8"/>
  <c r="A288" i="10"/>
  <c r="A288" i="2"/>
  <c r="A288" i="9"/>
  <c r="A288" i="8"/>
  <c r="H283" i="6"/>
  <c r="U279" i="10"/>
  <c r="W279" i="10" s="1"/>
  <c r="T279" i="10"/>
  <c r="V279" i="10" s="1"/>
  <c r="T279" i="2"/>
  <c r="V279" i="2" s="1"/>
  <c r="U279" i="2"/>
  <c r="T271" i="10"/>
  <c r="V271" i="10" s="1"/>
  <c r="U271" i="10"/>
  <c r="W271" i="10" s="1"/>
  <c r="T271" i="2"/>
  <c r="V271" i="2" s="1"/>
  <c r="U271" i="2"/>
  <c r="I266" i="6"/>
  <c r="T263" i="10"/>
  <c r="V263" i="10" s="1"/>
  <c r="U263" i="10"/>
  <c r="W263" i="10" s="1"/>
  <c r="T263" i="2"/>
  <c r="V263" i="2" s="1"/>
  <c r="U263" i="2"/>
  <c r="T255" i="10"/>
  <c r="V255" i="10" s="1"/>
  <c r="U255" i="10"/>
  <c r="W255" i="10" s="1"/>
  <c r="U255" i="2"/>
  <c r="T255" i="2"/>
  <c r="V255" i="2" s="1"/>
  <c r="T247" i="10"/>
  <c r="V247" i="10" s="1"/>
  <c r="U247" i="10"/>
  <c r="W247" i="10" s="1"/>
  <c r="T247" i="2"/>
  <c r="V247" i="2" s="1"/>
  <c r="U247" i="2"/>
  <c r="T239" i="10"/>
  <c r="V239" i="10" s="1"/>
  <c r="U239" i="10"/>
  <c r="W239" i="10" s="1"/>
  <c r="T239" i="2"/>
  <c r="V239" i="2" s="1"/>
  <c r="U239" i="2"/>
  <c r="A232" i="10"/>
  <c r="A232" i="2"/>
  <c r="A232" i="9"/>
  <c r="A232" i="8"/>
  <c r="V226" i="9"/>
  <c r="V226" i="8"/>
  <c r="G212" i="6"/>
  <c r="V202" i="9"/>
  <c r="V202" i="8"/>
  <c r="I194" i="6"/>
  <c r="I186" i="6"/>
  <c r="P184" i="6"/>
  <c r="P184" i="9" s="1"/>
  <c r="K184" i="6"/>
  <c r="K184" i="8" s="1"/>
  <c r="G180" i="6"/>
  <c r="P176" i="6"/>
  <c r="P176" i="9" s="1"/>
  <c r="K176" i="6"/>
  <c r="K176" i="8" s="1"/>
  <c r="A168" i="10"/>
  <c r="A168" i="2"/>
  <c r="A168" i="9"/>
  <c r="A168" i="8"/>
  <c r="G164" i="6"/>
  <c r="V162" i="9"/>
  <c r="V162" i="8"/>
  <c r="U159" i="10"/>
  <c r="W159" i="10" s="1"/>
  <c r="T159" i="10"/>
  <c r="V159" i="10" s="1"/>
  <c r="T159" i="2"/>
  <c r="V159" i="2" s="1"/>
  <c r="U159" i="2"/>
  <c r="H155" i="6"/>
  <c r="H147" i="6"/>
  <c r="H139" i="6"/>
  <c r="J139" i="6" s="1"/>
  <c r="A136" i="10"/>
  <c r="A136" i="2"/>
  <c r="A136" i="9"/>
  <c r="A136" i="8"/>
  <c r="G132" i="6"/>
  <c r="I130" i="6"/>
  <c r="R125" i="6"/>
  <c r="G124" i="6"/>
  <c r="A120" i="10"/>
  <c r="A120" i="2"/>
  <c r="A120" i="9"/>
  <c r="A120" i="8"/>
  <c r="R117" i="6"/>
  <c r="H115" i="6"/>
  <c r="J115" i="6" s="1"/>
  <c r="A112" i="10"/>
  <c r="A112" i="2"/>
  <c r="A112" i="9"/>
  <c r="A112" i="8"/>
  <c r="G108" i="6"/>
  <c r="V106" i="9"/>
  <c r="V106" i="8"/>
  <c r="P104" i="6"/>
  <c r="P104" i="9" s="1"/>
  <c r="K104" i="6"/>
  <c r="K104" i="8" s="1"/>
  <c r="G100" i="6"/>
  <c r="A96" i="10"/>
  <c r="A96" i="2"/>
  <c r="A96" i="8"/>
  <c r="A96" i="9"/>
  <c r="F93" i="6"/>
  <c r="E93" i="6"/>
  <c r="C93" i="6" s="1"/>
  <c r="A88" i="10"/>
  <c r="A88" i="2"/>
  <c r="A88" i="9"/>
  <c r="A88" i="8"/>
  <c r="V82" i="9"/>
  <c r="V82" i="8"/>
  <c r="E77" i="6"/>
  <c r="A447" i="10"/>
  <c r="A447" i="2"/>
  <c r="A447" i="9"/>
  <c r="A447" i="8"/>
  <c r="G441" i="6"/>
  <c r="E407" i="6"/>
  <c r="C407" i="6" s="1"/>
  <c r="A354" i="10"/>
  <c r="A354" i="2"/>
  <c r="A354" i="8"/>
  <c r="A354" i="9"/>
  <c r="F336" i="6"/>
  <c r="A292" i="10"/>
  <c r="A292" i="2"/>
  <c r="A292" i="9"/>
  <c r="A292" i="8"/>
  <c r="A249" i="10"/>
  <c r="A249" i="2"/>
  <c r="A249" i="9"/>
  <c r="H448" i="6"/>
  <c r="F442" i="6"/>
  <c r="A437" i="10"/>
  <c r="A437" i="2"/>
  <c r="A437" i="9"/>
  <c r="E434" i="6"/>
  <c r="C434" i="6" s="1"/>
  <c r="R426" i="6"/>
  <c r="U420" i="10"/>
  <c r="W420" i="10" s="1"/>
  <c r="T420" i="10"/>
  <c r="V420" i="10" s="1"/>
  <c r="U420" i="2"/>
  <c r="T420" i="2"/>
  <c r="V420" i="2" s="1"/>
  <c r="F418" i="6"/>
  <c r="I415" i="6"/>
  <c r="U412" i="10"/>
  <c r="W412" i="10" s="1"/>
  <c r="T412" i="10"/>
  <c r="V412" i="10" s="1"/>
  <c r="T412" i="2"/>
  <c r="V412" i="2" s="1"/>
  <c r="U412" i="2"/>
  <c r="F410" i="6"/>
  <c r="E410" i="6"/>
  <c r="H400" i="6"/>
  <c r="J400" i="6" s="1"/>
  <c r="U388" i="10"/>
  <c r="W388" i="10" s="1"/>
  <c r="T388" i="10"/>
  <c r="V388" i="10" s="1"/>
  <c r="T388" i="2"/>
  <c r="V388" i="2" s="1"/>
  <c r="U388" i="2"/>
  <c r="G385" i="6"/>
  <c r="V383" i="9"/>
  <c r="V383" i="8"/>
  <c r="U380" i="10"/>
  <c r="W380" i="10" s="1"/>
  <c r="T380" i="10"/>
  <c r="V380" i="10" s="1"/>
  <c r="U380" i="2"/>
  <c r="T380" i="2"/>
  <c r="V380" i="2" s="1"/>
  <c r="P373" i="6"/>
  <c r="P373" i="9" s="1"/>
  <c r="K373" i="6"/>
  <c r="K373" i="8" s="1"/>
  <c r="T372" i="10"/>
  <c r="V372" i="10" s="1"/>
  <c r="U372" i="10"/>
  <c r="W372" i="10" s="1"/>
  <c r="U372" i="2"/>
  <c r="T372" i="2"/>
  <c r="V372" i="2" s="1"/>
  <c r="I367" i="6"/>
  <c r="E362" i="6"/>
  <c r="A357" i="10"/>
  <c r="A357" i="2"/>
  <c r="A357" i="9"/>
  <c r="A357" i="8"/>
  <c r="A349" i="10"/>
  <c r="A349" i="2"/>
  <c r="A349" i="8"/>
  <c r="A349" i="9"/>
  <c r="G345" i="6"/>
  <c r="V343" i="9"/>
  <c r="V343" i="8"/>
  <c r="U340" i="10"/>
  <c r="W340" i="10" s="1"/>
  <c r="T340" i="10"/>
  <c r="V340" i="10" s="1"/>
  <c r="T340" i="2"/>
  <c r="V340" i="2" s="1"/>
  <c r="U340" i="2"/>
  <c r="T332" i="10"/>
  <c r="V332" i="10" s="1"/>
  <c r="U332" i="10"/>
  <c r="W332" i="10" s="1"/>
  <c r="T332" i="2"/>
  <c r="V332" i="2" s="1"/>
  <c r="U332" i="2"/>
  <c r="V319" i="9"/>
  <c r="V319" i="8"/>
  <c r="R306" i="6"/>
  <c r="H304" i="6"/>
  <c r="P293" i="6"/>
  <c r="P293" i="9" s="1"/>
  <c r="K293" i="6"/>
  <c r="K293" i="8" s="1"/>
  <c r="E290" i="6"/>
  <c r="F290" i="6"/>
  <c r="I287" i="6"/>
  <c r="E282" i="6"/>
  <c r="F282" i="6"/>
  <c r="P277" i="6"/>
  <c r="P277" i="9" s="1"/>
  <c r="K277" i="6"/>
  <c r="K277" i="8" s="1"/>
  <c r="V271" i="9"/>
  <c r="V271" i="8"/>
  <c r="T268" i="10"/>
  <c r="V268" i="10" s="1"/>
  <c r="U268" i="10"/>
  <c r="W268" i="10" s="1"/>
  <c r="T268" i="2"/>
  <c r="V268" i="2" s="1"/>
  <c r="U268" i="2"/>
  <c r="T260" i="10"/>
  <c r="V260" i="10" s="1"/>
  <c r="U260" i="10"/>
  <c r="W260" i="10" s="1"/>
  <c r="U260" i="2"/>
  <c r="T260" i="2"/>
  <c r="V260" i="2" s="1"/>
  <c r="F258" i="6"/>
  <c r="E258" i="6"/>
  <c r="K253" i="6"/>
  <c r="K253" i="8" s="1"/>
  <c r="P253" i="6"/>
  <c r="P253" i="9" s="1"/>
  <c r="G249" i="6"/>
  <c r="A245" i="10"/>
  <c r="A245" i="2"/>
  <c r="A245" i="9"/>
  <c r="A245" i="8"/>
  <c r="R242" i="6"/>
  <c r="V239" i="9"/>
  <c r="V239" i="8"/>
  <c r="T236" i="10"/>
  <c r="V236" i="10" s="1"/>
  <c r="U236" i="10"/>
  <c r="W236" i="10" s="1"/>
  <c r="T236" i="2"/>
  <c r="V236" i="2" s="1"/>
  <c r="U236" i="2"/>
  <c r="R234" i="6"/>
  <c r="V231" i="9"/>
  <c r="V231" i="8"/>
  <c r="G225" i="6"/>
  <c r="I223" i="6"/>
  <c r="T220" i="10"/>
  <c r="V220" i="10" s="1"/>
  <c r="U220" i="10"/>
  <c r="W220" i="10" s="1"/>
  <c r="U220" i="2"/>
  <c r="T220" i="2"/>
  <c r="V220" i="2" s="1"/>
  <c r="G217" i="6"/>
  <c r="U212" i="10"/>
  <c r="W212" i="10" s="1"/>
  <c r="T212" i="10"/>
  <c r="V212" i="10" s="1"/>
  <c r="U212" i="2"/>
  <c r="T212" i="2"/>
  <c r="V212" i="2" s="1"/>
  <c r="H200" i="6"/>
  <c r="J200" i="6" s="1"/>
  <c r="F194" i="6"/>
  <c r="H192" i="6"/>
  <c r="N192" i="6" s="1"/>
  <c r="N192" i="8" s="1"/>
  <c r="T188" i="10"/>
  <c r="V188" i="10" s="1"/>
  <c r="U188" i="10"/>
  <c r="W188" i="10" s="1"/>
  <c r="U188" i="2"/>
  <c r="T188" i="2"/>
  <c r="V188" i="2" s="1"/>
  <c r="A181" i="10"/>
  <c r="A181" i="2"/>
  <c r="A181" i="9"/>
  <c r="A181" i="8"/>
  <c r="E178" i="6"/>
  <c r="I175" i="6"/>
  <c r="A165" i="10"/>
  <c r="A165" i="2"/>
  <c r="A165" i="9"/>
  <c r="A165" i="8"/>
  <c r="V159" i="9"/>
  <c r="V159" i="8"/>
  <c r="U156" i="10"/>
  <c r="W156" i="10" s="1"/>
  <c r="T156" i="10"/>
  <c r="V156" i="10" s="1"/>
  <c r="T156" i="2"/>
  <c r="V156" i="2" s="1"/>
  <c r="U156" i="2"/>
  <c r="H152" i="6"/>
  <c r="N152" i="6" s="1"/>
  <c r="N152" i="8" s="1"/>
  <c r="I143" i="6"/>
  <c r="F138" i="6"/>
  <c r="E138" i="6"/>
  <c r="H136" i="6"/>
  <c r="H128" i="6"/>
  <c r="A117" i="10"/>
  <c r="A117" i="2"/>
  <c r="A117" i="9"/>
  <c r="A117" i="8"/>
  <c r="E114" i="6"/>
  <c r="F114" i="6"/>
  <c r="P109" i="6"/>
  <c r="P109" i="9" s="1"/>
  <c r="K109" i="6"/>
  <c r="K109" i="8" s="1"/>
  <c r="U108" i="10"/>
  <c r="W108" i="10" s="1"/>
  <c r="T108" i="10"/>
  <c r="V108" i="10" s="1"/>
  <c r="U108" i="2"/>
  <c r="T108" i="2"/>
  <c r="V108" i="2" s="1"/>
  <c r="I103" i="6"/>
  <c r="K101" i="6"/>
  <c r="K101" i="8" s="1"/>
  <c r="P101" i="6"/>
  <c r="P101" i="9" s="1"/>
  <c r="H96" i="6"/>
  <c r="J96" i="6" s="1"/>
  <c r="T92" i="10"/>
  <c r="V92" i="10" s="1"/>
  <c r="U92" i="10"/>
  <c r="W92" i="10" s="1"/>
  <c r="U92" i="2"/>
  <c r="T92" i="2"/>
  <c r="V92" i="2" s="1"/>
  <c r="H88" i="6"/>
  <c r="J88" i="6" s="1"/>
  <c r="A77" i="10"/>
  <c r="A77" i="2"/>
  <c r="A77" i="9"/>
  <c r="A77" i="8"/>
  <c r="A457" i="10"/>
  <c r="A457" i="2"/>
  <c r="A457" i="9"/>
  <c r="A457" i="8"/>
  <c r="F453" i="6"/>
  <c r="E449" i="6"/>
  <c r="C449" i="6" s="1"/>
  <c r="F434" i="6"/>
  <c r="H397" i="6"/>
  <c r="P347" i="6"/>
  <c r="P347" i="9" s="1"/>
  <c r="K213" i="6"/>
  <c r="K213" i="8" s="1"/>
  <c r="K203" i="6"/>
  <c r="K203" i="8" s="1"/>
  <c r="E177" i="6"/>
  <c r="C177" i="6" s="1"/>
  <c r="A108" i="10"/>
  <c r="A108" i="2"/>
  <c r="A108" i="9"/>
  <c r="A108" i="8"/>
  <c r="U457" i="10"/>
  <c r="W457" i="10" s="1"/>
  <c r="T457" i="10"/>
  <c r="V457" i="10" s="1"/>
  <c r="U457" i="2"/>
  <c r="T457" i="2"/>
  <c r="V457" i="2" s="1"/>
  <c r="G454" i="6"/>
  <c r="V452" i="9"/>
  <c r="V452" i="8"/>
  <c r="T449" i="10"/>
  <c r="V449" i="10" s="1"/>
  <c r="U449" i="10"/>
  <c r="W449" i="10" s="1"/>
  <c r="T449" i="2"/>
  <c r="V449" i="2" s="1"/>
  <c r="U449" i="2"/>
  <c r="R447" i="6"/>
  <c r="F447" i="6"/>
  <c r="E447" i="6"/>
  <c r="C447" i="6" s="1"/>
  <c r="V444" i="9"/>
  <c r="V444" i="8"/>
  <c r="I444" i="6"/>
  <c r="T441" i="10"/>
  <c r="V441" i="10" s="1"/>
  <c r="U441" i="10"/>
  <c r="W441" i="10" s="1"/>
  <c r="U441" i="2"/>
  <c r="T441" i="2"/>
  <c r="V441" i="2" s="1"/>
  <c r="R439" i="6"/>
  <c r="V436" i="9"/>
  <c r="V436" i="8"/>
  <c r="I436" i="6"/>
  <c r="U433" i="10"/>
  <c r="W433" i="10" s="1"/>
  <c r="T433" i="10"/>
  <c r="V433" i="10" s="1"/>
  <c r="T433" i="2"/>
  <c r="V433" i="2" s="1"/>
  <c r="U433" i="2"/>
  <c r="R431" i="6"/>
  <c r="E431" i="6"/>
  <c r="C431" i="6" s="1"/>
  <c r="G430" i="6"/>
  <c r="V428" i="9"/>
  <c r="V428" i="8"/>
  <c r="I428" i="6"/>
  <c r="T425" i="10"/>
  <c r="V425" i="10" s="1"/>
  <c r="U425" i="10"/>
  <c r="W425" i="10" s="1"/>
  <c r="T425" i="2"/>
  <c r="V425" i="2" s="1"/>
  <c r="U425" i="2"/>
  <c r="R423" i="6"/>
  <c r="F423" i="6"/>
  <c r="V420" i="9"/>
  <c r="V420" i="8"/>
  <c r="I420" i="6"/>
  <c r="T417" i="10"/>
  <c r="V417" i="10" s="1"/>
  <c r="U417" i="10"/>
  <c r="W417" i="10" s="1"/>
  <c r="T417" i="2"/>
  <c r="V417" i="2" s="1"/>
  <c r="U417" i="2"/>
  <c r="R415" i="6"/>
  <c r="E415" i="6"/>
  <c r="G414" i="6"/>
  <c r="H413" i="6"/>
  <c r="V412" i="9"/>
  <c r="V412" i="8"/>
  <c r="P410" i="6"/>
  <c r="P410" i="9" s="1"/>
  <c r="K410" i="6"/>
  <c r="K410" i="8" s="1"/>
  <c r="A410" i="10"/>
  <c r="A410" i="2"/>
  <c r="A410" i="9"/>
  <c r="A410" i="8"/>
  <c r="U409" i="10"/>
  <c r="W409" i="10" s="1"/>
  <c r="T409" i="10"/>
  <c r="V409" i="10" s="1"/>
  <c r="T409" i="2"/>
  <c r="V409" i="2" s="1"/>
  <c r="U409" i="2"/>
  <c r="R407" i="6"/>
  <c r="F407" i="6"/>
  <c r="G406" i="6"/>
  <c r="V404" i="9"/>
  <c r="V404" i="8"/>
  <c r="I404" i="6"/>
  <c r="P402" i="6"/>
  <c r="P402" i="9" s="1"/>
  <c r="K402" i="6"/>
  <c r="K402" i="8" s="1"/>
  <c r="A402" i="10"/>
  <c r="A402" i="2"/>
  <c r="A402" i="9"/>
  <c r="A402" i="8"/>
  <c r="U401" i="10"/>
  <c r="W401" i="10" s="1"/>
  <c r="T401" i="10"/>
  <c r="V401" i="10" s="1"/>
  <c r="U401" i="2"/>
  <c r="T401" i="2"/>
  <c r="V401" i="2" s="1"/>
  <c r="R399" i="6"/>
  <c r="E399" i="6"/>
  <c r="F399" i="6"/>
  <c r="G398" i="6"/>
  <c r="V396" i="9"/>
  <c r="V396" i="8"/>
  <c r="T393" i="10"/>
  <c r="V393" i="10" s="1"/>
  <c r="U393" i="10"/>
  <c r="W393" i="10" s="1"/>
  <c r="U393" i="2"/>
  <c r="T393" i="2"/>
  <c r="V393" i="2" s="1"/>
  <c r="R391" i="6"/>
  <c r="E391" i="6"/>
  <c r="F391" i="6"/>
  <c r="H389" i="6"/>
  <c r="J389" i="6" s="1"/>
  <c r="A386" i="10"/>
  <c r="A386" i="2"/>
  <c r="A386" i="8"/>
  <c r="A386" i="9"/>
  <c r="T385" i="10"/>
  <c r="V385" i="10" s="1"/>
  <c r="U385" i="10"/>
  <c r="W385" i="10" s="1"/>
  <c r="U385" i="2"/>
  <c r="T385" i="2"/>
  <c r="V385" i="2" s="1"/>
  <c r="E383" i="6"/>
  <c r="H381" i="6"/>
  <c r="N381" i="6" s="1"/>
  <c r="N381" i="8" s="1"/>
  <c r="V380" i="9"/>
  <c r="V380" i="8"/>
  <c r="A378" i="10"/>
  <c r="A378" i="2"/>
  <c r="A378" i="9"/>
  <c r="A378" i="8"/>
  <c r="U377" i="10"/>
  <c r="W377" i="10" s="1"/>
  <c r="T377" i="10"/>
  <c r="V377" i="10" s="1"/>
  <c r="T377" i="2"/>
  <c r="V377" i="2" s="1"/>
  <c r="U377" i="2"/>
  <c r="R375" i="6"/>
  <c r="F375" i="6"/>
  <c r="E375" i="6"/>
  <c r="C375" i="6" s="1"/>
  <c r="G374" i="6"/>
  <c r="H373" i="6"/>
  <c r="N373" i="6" s="1"/>
  <c r="N373" i="8" s="1"/>
  <c r="V372" i="9"/>
  <c r="V372" i="8"/>
  <c r="I372" i="6"/>
  <c r="U369" i="10"/>
  <c r="W369" i="10" s="1"/>
  <c r="T369" i="10"/>
  <c r="V369" i="10" s="1"/>
  <c r="T369" i="2"/>
  <c r="V369" i="2" s="1"/>
  <c r="U369" i="2"/>
  <c r="R367" i="6"/>
  <c r="H365" i="6"/>
  <c r="N365" i="6" s="1"/>
  <c r="N365" i="8" s="1"/>
  <c r="V364" i="9"/>
  <c r="V364" i="8"/>
  <c r="K362" i="6"/>
  <c r="K362" i="8" s="1"/>
  <c r="P362" i="6"/>
  <c r="P362" i="9" s="1"/>
  <c r="A362" i="10"/>
  <c r="A362" i="2"/>
  <c r="A362" i="9"/>
  <c r="A362" i="8"/>
  <c r="U361" i="10"/>
  <c r="W361" i="10" s="1"/>
  <c r="T361" i="10"/>
  <c r="V361" i="10" s="1"/>
  <c r="U361" i="2"/>
  <c r="T361" i="2"/>
  <c r="V361" i="2" s="1"/>
  <c r="R359" i="6"/>
  <c r="F359" i="6"/>
  <c r="G358" i="6"/>
  <c r="H357" i="6"/>
  <c r="N357" i="6" s="1"/>
  <c r="N357" i="8" s="1"/>
  <c r="V356" i="9"/>
  <c r="V356" i="8"/>
  <c r="T353" i="10"/>
  <c r="V353" i="10" s="1"/>
  <c r="U353" i="10"/>
  <c r="W353" i="10" s="1"/>
  <c r="T353" i="2"/>
  <c r="V353" i="2" s="1"/>
  <c r="U353" i="2"/>
  <c r="R351" i="6"/>
  <c r="F351" i="6"/>
  <c r="E351" i="6"/>
  <c r="C351" i="6" s="1"/>
  <c r="H349" i="6"/>
  <c r="V348" i="9"/>
  <c r="V348" i="8"/>
  <c r="U345" i="10"/>
  <c r="W345" i="10" s="1"/>
  <c r="T345" i="10"/>
  <c r="V345" i="10" s="1"/>
  <c r="U345" i="2"/>
  <c r="T345" i="2"/>
  <c r="V345" i="2" s="1"/>
  <c r="R343" i="6"/>
  <c r="F343" i="6"/>
  <c r="E343" i="6"/>
  <c r="H341" i="6"/>
  <c r="V340" i="8"/>
  <c r="V340" i="9"/>
  <c r="T337" i="10"/>
  <c r="V337" i="10" s="1"/>
  <c r="U337" i="10"/>
  <c r="W337" i="10" s="1"/>
  <c r="T337" i="2"/>
  <c r="V337" i="2" s="1"/>
  <c r="U337" i="2"/>
  <c r="R335" i="6"/>
  <c r="E335" i="6"/>
  <c r="F335" i="6"/>
  <c r="H333" i="6"/>
  <c r="V332" i="9"/>
  <c r="V332" i="8"/>
  <c r="I332" i="6"/>
  <c r="U329" i="10"/>
  <c r="W329" i="10" s="1"/>
  <c r="T329" i="10"/>
  <c r="V329" i="10" s="1"/>
  <c r="U329" i="2"/>
  <c r="T329" i="2"/>
  <c r="V329" i="2" s="1"/>
  <c r="R327" i="6"/>
  <c r="F327" i="6"/>
  <c r="E327" i="6"/>
  <c r="H325" i="6"/>
  <c r="U321" i="10"/>
  <c r="W321" i="10" s="1"/>
  <c r="T321" i="10"/>
  <c r="V321" i="10" s="1"/>
  <c r="U321" i="2"/>
  <c r="T321" i="2"/>
  <c r="V321" i="2" s="1"/>
  <c r="E319" i="6"/>
  <c r="F319" i="6"/>
  <c r="H317" i="6"/>
  <c r="N317" i="6" s="1"/>
  <c r="N317" i="8" s="1"/>
  <c r="V316" i="9"/>
  <c r="V316" i="8"/>
  <c r="I316" i="6"/>
  <c r="P314" i="6"/>
  <c r="P314" i="9" s="1"/>
  <c r="K314" i="6"/>
  <c r="K314" i="8" s="1"/>
  <c r="A314" i="10"/>
  <c r="A314" i="2"/>
  <c r="A314" i="9"/>
  <c r="A314" i="8"/>
  <c r="T313" i="10"/>
  <c r="V313" i="10" s="1"/>
  <c r="U313" i="10"/>
  <c r="W313" i="10" s="1"/>
  <c r="U313" i="2"/>
  <c r="T313" i="2"/>
  <c r="V313" i="2" s="1"/>
  <c r="E311" i="6"/>
  <c r="G310" i="6"/>
  <c r="H309" i="6"/>
  <c r="V308" i="9"/>
  <c r="V308" i="8"/>
  <c r="I308" i="6"/>
  <c r="P306" i="6"/>
  <c r="P306" i="9" s="1"/>
  <c r="K306" i="6"/>
  <c r="K306" i="8" s="1"/>
  <c r="A306" i="10"/>
  <c r="A306" i="2"/>
  <c r="A306" i="9"/>
  <c r="A306" i="8"/>
  <c r="T305" i="10"/>
  <c r="V305" i="10" s="1"/>
  <c r="U305" i="10"/>
  <c r="W305" i="10" s="1"/>
  <c r="T305" i="2"/>
  <c r="V305" i="2" s="1"/>
  <c r="U305" i="2"/>
  <c r="R303" i="6"/>
  <c r="G302" i="6"/>
  <c r="V300" i="9"/>
  <c r="V300" i="8"/>
  <c r="I300" i="6"/>
  <c r="A298" i="10"/>
  <c r="A298" i="2"/>
  <c r="A298" i="9"/>
  <c r="A298" i="8"/>
  <c r="U297" i="10"/>
  <c r="W297" i="10" s="1"/>
  <c r="T297" i="10"/>
  <c r="V297" i="10" s="1"/>
  <c r="T297" i="2"/>
  <c r="V297" i="2" s="1"/>
  <c r="U297" i="2"/>
  <c r="R295" i="6"/>
  <c r="E295" i="6"/>
  <c r="G294" i="6"/>
  <c r="H293" i="6"/>
  <c r="N293" i="6" s="1"/>
  <c r="N293" i="8" s="1"/>
  <c r="V292" i="9"/>
  <c r="V292" i="8"/>
  <c r="I292" i="6"/>
  <c r="A290" i="10"/>
  <c r="A290" i="2"/>
  <c r="A290" i="9"/>
  <c r="A290" i="8"/>
  <c r="T289" i="10"/>
  <c r="V289" i="10" s="1"/>
  <c r="U289" i="10"/>
  <c r="W289" i="10" s="1"/>
  <c r="T289" i="2"/>
  <c r="V289" i="2" s="1"/>
  <c r="U289" i="2"/>
  <c r="R287" i="6"/>
  <c r="G286" i="6"/>
  <c r="H285" i="6"/>
  <c r="J285" i="6" s="1"/>
  <c r="V284" i="9"/>
  <c r="V284" i="8"/>
  <c r="I284" i="6"/>
  <c r="A282" i="10"/>
  <c r="A282" i="2"/>
  <c r="A282" i="9"/>
  <c r="A282" i="8"/>
  <c r="T281" i="10"/>
  <c r="V281" i="10" s="1"/>
  <c r="U281" i="10"/>
  <c r="W281" i="10" s="1"/>
  <c r="T281" i="2"/>
  <c r="V281" i="2" s="1"/>
  <c r="U281" i="2"/>
  <c r="R279" i="6"/>
  <c r="G278" i="6"/>
  <c r="H277" i="6"/>
  <c r="V276" i="9"/>
  <c r="V276" i="8"/>
  <c r="I276" i="6"/>
  <c r="A274" i="10"/>
  <c r="A274" i="2"/>
  <c r="A274" i="8"/>
  <c r="A274" i="9"/>
  <c r="T273" i="10"/>
  <c r="V273" i="10" s="1"/>
  <c r="U273" i="10"/>
  <c r="W273" i="10" s="1"/>
  <c r="T273" i="2"/>
  <c r="V273" i="2" s="1"/>
  <c r="U273" i="2"/>
  <c r="R271" i="6"/>
  <c r="E271" i="6"/>
  <c r="C271" i="6" s="1"/>
  <c r="G270" i="6"/>
  <c r="H269" i="6"/>
  <c r="J269" i="6" s="1"/>
  <c r="V268" i="9"/>
  <c r="V268" i="8"/>
  <c r="I268" i="6"/>
  <c r="P266" i="6"/>
  <c r="P266" i="9" s="1"/>
  <c r="K266" i="6"/>
  <c r="K266" i="8" s="1"/>
  <c r="T265" i="10"/>
  <c r="V265" i="10" s="1"/>
  <c r="U265" i="10"/>
  <c r="W265" i="10" s="1"/>
  <c r="U265" i="2"/>
  <c r="T265" i="2"/>
  <c r="V265" i="2" s="1"/>
  <c r="R263" i="6"/>
  <c r="F263" i="6"/>
  <c r="E263" i="6"/>
  <c r="G262" i="6"/>
  <c r="V260" i="9"/>
  <c r="V260" i="8"/>
  <c r="I260" i="6"/>
  <c r="U257" i="10"/>
  <c r="W257" i="10" s="1"/>
  <c r="T257" i="10"/>
  <c r="V257" i="10" s="1"/>
  <c r="T257" i="2"/>
  <c r="V257" i="2" s="1"/>
  <c r="U257" i="2"/>
  <c r="R255" i="6"/>
  <c r="F255" i="6"/>
  <c r="E255" i="6"/>
  <c r="H253" i="6"/>
  <c r="J253" i="6" s="1"/>
  <c r="K250" i="6"/>
  <c r="K250" i="8" s="1"/>
  <c r="P250" i="6"/>
  <c r="P250" i="9" s="1"/>
  <c r="A250" i="10"/>
  <c r="A250" i="2"/>
  <c r="A250" i="9"/>
  <c r="A250" i="8"/>
  <c r="T249" i="10"/>
  <c r="V249" i="10" s="1"/>
  <c r="U249" i="10"/>
  <c r="W249" i="10" s="1"/>
  <c r="T249" i="2"/>
  <c r="V249" i="2" s="1"/>
  <c r="U249" i="2"/>
  <c r="R247" i="6"/>
  <c r="F247" i="6"/>
  <c r="E247" i="6"/>
  <c r="C247" i="6" s="1"/>
  <c r="G246" i="6"/>
  <c r="H245" i="6"/>
  <c r="I244" i="6"/>
  <c r="K242" i="6"/>
  <c r="K242" i="8" s="1"/>
  <c r="P242" i="6"/>
  <c r="P242" i="9" s="1"/>
  <c r="A242" i="10"/>
  <c r="A242" i="9"/>
  <c r="A242" i="2"/>
  <c r="A242" i="8"/>
  <c r="U241" i="10"/>
  <c r="W241" i="10" s="1"/>
  <c r="T241" i="10"/>
  <c r="V241" i="10" s="1"/>
  <c r="T241" i="2"/>
  <c r="V241" i="2" s="1"/>
  <c r="U241" i="2"/>
  <c r="R239" i="6"/>
  <c r="F239" i="6"/>
  <c r="E239" i="6"/>
  <c r="C239" i="6" s="1"/>
  <c r="G238" i="6"/>
  <c r="H237" i="6"/>
  <c r="N237" i="6" s="1"/>
  <c r="N237" i="8" s="1"/>
  <c r="V236" i="9"/>
  <c r="V236" i="8"/>
  <c r="A234" i="10"/>
  <c r="A234" i="2"/>
  <c r="A234" i="9"/>
  <c r="A234" i="8"/>
  <c r="U233" i="10"/>
  <c r="W233" i="10" s="1"/>
  <c r="T233" i="10"/>
  <c r="V233" i="10" s="1"/>
  <c r="U233" i="2"/>
  <c r="T233" i="2"/>
  <c r="V233" i="2" s="1"/>
  <c r="R231" i="6"/>
  <c r="E231" i="6"/>
  <c r="F231" i="6"/>
  <c r="G230" i="6"/>
  <c r="V228" i="9"/>
  <c r="V228" i="8"/>
  <c r="I228" i="6"/>
  <c r="K226" i="6"/>
  <c r="K226" i="8" s="1"/>
  <c r="P226" i="6"/>
  <c r="P226" i="9" s="1"/>
  <c r="A226" i="10"/>
  <c r="A226" i="2"/>
  <c r="A226" i="9"/>
  <c r="A226" i="8"/>
  <c r="U225" i="10"/>
  <c r="W225" i="10" s="1"/>
  <c r="T225" i="10"/>
  <c r="V225" i="10" s="1"/>
  <c r="T225" i="2"/>
  <c r="V225" i="2" s="1"/>
  <c r="U225" i="2"/>
  <c r="E223" i="6"/>
  <c r="C223" i="6" s="1"/>
  <c r="F223" i="6"/>
  <c r="G222" i="6"/>
  <c r="H221" i="6"/>
  <c r="V220" i="9"/>
  <c r="V220" i="8"/>
  <c r="I220" i="6"/>
  <c r="K218" i="6"/>
  <c r="K218" i="8" s="1"/>
  <c r="P218" i="6"/>
  <c r="P218" i="9" s="1"/>
  <c r="A218" i="10"/>
  <c r="A218" i="2"/>
  <c r="A218" i="9"/>
  <c r="A218" i="8"/>
  <c r="T217" i="10"/>
  <c r="V217" i="10" s="1"/>
  <c r="U217" i="10"/>
  <c r="W217" i="10" s="1"/>
  <c r="T217" i="2"/>
  <c r="V217" i="2" s="1"/>
  <c r="U217" i="2"/>
  <c r="G214" i="6"/>
  <c r="H213" i="6"/>
  <c r="V212" i="9"/>
  <c r="V212" i="8"/>
  <c r="I212" i="6"/>
  <c r="P210" i="6"/>
  <c r="P210" i="9" s="1"/>
  <c r="K210" i="6"/>
  <c r="K210" i="8" s="1"/>
  <c r="A210" i="10"/>
  <c r="A210" i="9"/>
  <c r="A210" i="2"/>
  <c r="A210" i="8"/>
  <c r="U209" i="10"/>
  <c r="W209" i="10" s="1"/>
  <c r="T209" i="10"/>
  <c r="V209" i="10" s="1"/>
  <c r="T209" i="2"/>
  <c r="V209" i="2" s="1"/>
  <c r="U209" i="2"/>
  <c r="E207" i="6"/>
  <c r="C207" i="6" s="1"/>
  <c r="F207" i="6"/>
  <c r="G206" i="6"/>
  <c r="V204" i="9"/>
  <c r="V204" i="8"/>
  <c r="K202" i="6"/>
  <c r="K202" i="8" s="1"/>
  <c r="P202" i="6"/>
  <c r="P202" i="9" s="1"/>
  <c r="A202" i="10"/>
  <c r="A202" i="2"/>
  <c r="A202" i="9"/>
  <c r="A202" i="8"/>
  <c r="U201" i="10"/>
  <c r="W201" i="10" s="1"/>
  <c r="T201" i="10"/>
  <c r="V201" i="10" s="1"/>
  <c r="T201" i="2"/>
  <c r="V201" i="2" s="1"/>
  <c r="U201" i="2"/>
  <c r="E199" i="6"/>
  <c r="C199" i="6" s="1"/>
  <c r="F199" i="6"/>
  <c r="H197" i="6"/>
  <c r="V196" i="9"/>
  <c r="V196" i="8"/>
  <c r="I196" i="6"/>
  <c r="A194" i="10"/>
  <c r="A194" i="2"/>
  <c r="A194" i="9"/>
  <c r="A194" i="8"/>
  <c r="T193" i="10"/>
  <c r="V193" i="10" s="1"/>
  <c r="U193" i="10"/>
  <c r="W193" i="10" s="1"/>
  <c r="T193" i="2"/>
  <c r="V193" i="2" s="1"/>
  <c r="U193" i="2"/>
  <c r="R191" i="6"/>
  <c r="F191" i="6"/>
  <c r="H189" i="6"/>
  <c r="V188" i="9"/>
  <c r="V188" i="8"/>
  <c r="I188" i="6"/>
  <c r="P186" i="6"/>
  <c r="P186" i="9" s="1"/>
  <c r="K186" i="6"/>
  <c r="K186" i="8" s="1"/>
  <c r="T185" i="10"/>
  <c r="V185" i="10" s="1"/>
  <c r="U185" i="10"/>
  <c r="W185" i="10" s="1"/>
  <c r="T185" i="2"/>
  <c r="V185" i="2" s="1"/>
  <c r="U185" i="2"/>
  <c r="R183" i="6"/>
  <c r="E183" i="6"/>
  <c r="C183" i="6" s="1"/>
  <c r="F183" i="6"/>
  <c r="G182" i="6"/>
  <c r="H181" i="6"/>
  <c r="V180" i="9"/>
  <c r="V180" i="8"/>
  <c r="I180" i="6"/>
  <c r="K178" i="6"/>
  <c r="K178" i="8" s="1"/>
  <c r="P178" i="6"/>
  <c r="P178" i="9" s="1"/>
  <c r="A178" i="10"/>
  <c r="A178" i="2"/>
  <c r="A178" i="9"/>
  <c r="A178" i="8"/>
  <c r="U177" i="10"/>
  <c r="W177" i="10" s="1"/>
  <c r="T177" i="10"/>
  <c r="V177" i="10" s="1"/>
  <c r="U177" i="2"/>
  <c r="T177" i="2"/>
  <c r="V177" i="2" s="1"/>
  <c r="R175" i="6"/>
  <c r="F175" i="6"/>
  <c r="G174" i="6"/>
  <c r="H173" i="6"/>
  <c r="V172" i="9"/>
  <c r="V172" i="8"/>
  <c r="I172" i="6"/>
  <c r="K170" i="6"/>
  <c r="K170" i="8" s="1"/>
  <c r="P170" i="6"/>
  <c r="P170" i="9" s="1"/>
  <c r="A170" i="10"/>
  <c r="A170" i="2"/>
  <c r="A170" i="9"/>
  <c r="A170" i="8"/>
  <c r="T169" i="10"/>
  <c r="V169" i="10" s="1"/>
  <c r="U169" i="10"/>
  <c r="W169" i="10" s="1"/>
  <c r="T169" i="2"/>
  <c r="V169" i="2" s="1"/>
  <c r="U169" i="2"/>
  <c r="R167" i="6"/>
  <c r="F167" i="6"/>
  <c r="E167" i="6"/>
  <c r="H165" i="6"/>
  <c r="J165" i="6" s="1"/>
  <c r="V164" i="9"/>
  <c r="V164" i="8"/>
  <c r="I164" i="6"/>
  <c r="K162" i="6"/>
  <c r="K162" i="8" s="1"/>
  <c r="P162" i="6"/>
  <c r="P162" i="9" s="1"/>
  <c r="A162" i="10"/>
  <c r="A162" i="2"/>
  <c r="A162" i="9"/>
  <c r="A162" i="8"/>
  <c r="U161" i="10"/>
  <c r="W161" i="10" s="1"/>
  <c r="T161" i="10"/>
  <c r="V161" i="10" s="1"/>
  <c r="T161" i="2"/>
  <c r="V161" i="2" s="1"/>
  <c r="U161" i="2"/>
  <c r="R159" i="6"/>
  <c r="E159" i="6"/>
  <c r="F159" i="6"/>
  <c r="G158" i="6"/>
  <c r="H157" i="6"/>
  <c r="V156" i="9"/>
  <c r="V156" i="8"/>
  <c r="I156" i="6"/>
  <c r="K154" i="6"/>
  <c r="K154" i="8" s="1"/>
  <c r="P154" i="6"/>
  <c r="P154" i="9" s="1"/>
  <c r="A154" i="10"/>
  <c r="A154" i="2"/>
  <c r="A154" i="9"/>
  <c r="A154" i="8"/>
  <c r="T153" i="10"/>
  <c r="V153" i="10" s="1"/>
  <c r="U153" i="10"/>
  <c r="W153" i="10" s="1"/>
  <c r="T153" i="2"/>
  <c r="V153" i="2" s="1"/>
  <c r="U153" i="2"/>
  <c r="R151" i="6"/>
  <c r="F151" i="6"/>
  <c r="E151" i="6"/>
  <c r="C151" i="6" s="1"/>
  <c r="G150" i="6"/>
  <c r="H149" i="6"/>
  <c r="J149" i="6" s="1"/>
  <c r="V148" i="9"/>
  <c r="V148" i="8"/>
  <c r="I148" i="6"/>
  <c r="P146" i="6"/>
  <c r="P146" i="9" s="1"/>
  <c r="K146" i="6"/>
  <c r="K146" i="8" s="1"/>
  <c r="A146" i="10"/>
  <c r="A146" i="9"/>
  <c r="A146" i="2"/>
  <c r="A146" i="8"/>
  <c r="T145" i="10"/>
  <c r="V145" i="10" s="1"/>
  <c r="U145" i="10"/>
  <c r="W145" i="10" s="1"/>
  <c r="U145" i="2"/>
  <c r="T145" i="2"/>
  <c r="V145" i="2" s="1"/>
  <c r="R143" i="6"/>
  <c r="F143" i="6"/>
  <c r="E143" i="6"/>
  <c r="G142" i="6"/>
  <c r="H141" i="6"/>
  <c r="V140" i="9"/>
  <c r="V140" i="8"/>
  <c r="I140" i="6"/>
  <c r="A138" i="10"/>
  <c r="A138" i="2"/>
  <c r="A138" i="9"/>
  <c r="A138" i="8"/>
  <c r="U137" i="10"/>
  <c r="W137" i="10" s="1"/>
  <c r="T137" i="10"/>
  <c r="V137" i="10" s="1"/>
  <c r="T137" i="2"/>
  <c r="V137" i="2" s="1"/>
  <c r="U137" i="2"/>
  <c r="R135" i="6"/>
  <c r="E135" i="6"/>
  <c r="F135" i="6"/>
  <c r="G134" i="6"/>
  <c r="H133" i="6"/>
  <c r="J133" i="6" s="1"/>
  <c r="V132" i="9"/>
  <c r="V132" i="8"/>
  <c r="I132" i="6"/>
  <c r="K130" i="6"/>
  <c r="K130" i="8" s="1"/>
  <c r="P130" i="6"/>
  <c r="P130" i="9" s="1"/>
  <c r="A130" i="10"/>
  <c r="A130" i="2"/>
  <c r="A130" i="9"/>
  <c r="A130" i="8"/>
  <c r="T129" i="10"/>
  <c r="V129" i="10" s="1"/>
  <c r="U129" i="10"/>
  <c r="W129" i="10" s="1"/>
  <c r="T129" i="2"/>
  <c r="V129" i="2" s="1"/>
  <c r="U129" i="2"/>
  <c r="R127" i="6"/>
  <c r="E127" i="6"/>
  <c r="F127" i="6"/>
  <c r="G126" i="6"/>
  <c r="H125" i="6"/>
  <c r="A122" i="10"/>
  <c r="A122" i="2"/>
  <c r="A122" i="9"/>
  <c r="T121" i="10"/>
  <c r="V121" i="10" s="1"/>
  <c r="U121" i="10"/>
  <c r="W121" i="10" s="1"/>
  <c r="T121" i="2"/>
  <c r="V121" i="2" s="1"/>
  <c r="U121" i="2"/>
  <c r="R119" i="6"/>
  <c r="F119" i="6"/>
  <c r="E119" i="6"/>
  <c r="C119" i="6" s="1"/>
  <c r="G118" i="6"/>
  <c r="V116" i="9"/>
  <c r="V116" i="8"/>
  <c r="I116" i="6"/>
  <c r="A114" i="10"/>
  <c r="A114" i="2"/>
  <c r="A114" i="8"/>
  <c r="A114" i="9"/>
  <c r="U113" i="10"/>
  <c r="W113" i="10" s="1"/>
  <c r="T113" i="10"/>
  <c r="V113" i="10" s="1"/>
  <c r="T113" i="2"/>
  <c r="V113" i="2" s="1"/>
  <c r="U113" i="2"/>
  <c r="R111" i="6"/>
  <c r="E111" i="6"/>
  <c r="F111" i="6"/>
  <c r="G110" i="6"/>
  <c r="H109" i="6"/>
  <c r="V108" i="9"/>
  <c r="V108" i="8"/>
  <c r="I108" i="6"/>
  <c r="K106" i="6"/>
  <c r="K106" i="8" s="1"/>
  <c r="P106" i="6"/>
  <c r="P106" i="9" s="1"/>
  <c r="A106" i="10"/>
  <c r="A106" i="2"/>
  <c r="A106" i="9"/>
  <c r="A106" i="8"/>
  <c r="T105" i="10"/>
  <c r="V105" i="10" s="1"/>
  <c r="U105" i="10"/>
  <c r="W105" i="10" s="1"/>
  <c r="T105" i="2"/>
  <c r="V105" i="2" s="1"/>
  <c r="U105" i="2"/>
  <c r="R103" i="6"/>
  <c r="E103" i="6"/>
  <c r="F103" i="6"/>
  <c r="G102" i="6"/>
  <c r="V100" i="9"/>
  <c r="V100" i="8"/>
  <c r="I100" i="6"/>
  <c r="A98" i="10"/>
  <c r="A98" i="2"/>
  <c r="A98" i="9"/>
  <c r="A98" i="8"/>
  <c r="U97" i="10"/>
  <c r="W97" i="10" s="1"/>
  <c r="T97" i="10"/>
  <c r="V97" i="10" s="1"/>
  <c r="T97" i="2"/>
  <c r="V97" i="2" s="1"/>
  <c r="U97" i="2"/>
  <c r="R95" i="6"/>
  <c r="E95" i="6"/>
  <c r="F95" i="6"/>
  <c r="G94" i="6"/>
  <c r="H93" i="6"/>
  <c r="J93" i="6" s="1"/>
  <c r="V92" i="9"/>
  <c r="V92" i="8"/>
  <c r="I92" i="6"/>
  <c r="K90" i="6"/>
  <c r="K90" i="8" s="1"/>
  <c r="P90" i="6"/>
  <c r="P90" i="9" s="1"/>
  <c r="A90" i="10"/>
  <c r="A90" i="2"/>
  <c r="A90" i="9"/>
  <c r="A90" i="8"/>
  <c r="T89" i="10"/>
  <c r="V89" i="10" s="1"/>
  <c r="U89" i="10"/>
  <c r="W89" i="10" s="1"/>
  <c r="T89" i="2"/>
  <c r="V89" i="2" s="1"/>
  <c r="U89" i="2"/>
  <c r="R87" i="6"/>
  <c r="E87" i="6"/>
  <c r="C87" i="6" s="1"/>
  <c r="G86" i="6"/>
  <c r="V84" i="9"/>
  <c r="V84" i="8"/>
  <c r="I84" i="6"/>
  <c r="A82" i="10"/>
  <c r="A82" i="2"/>
  <c r="A82" i="9"/>
  <c r="A82" i="8"/>
  <c r="T81" i="10"/>
  <c r="V81" i="10" s="1"/>
  <c r="U81" i="10"/>
  <c r="W81" i="10" s="1"/>
  <c r="U81" i="2"/>
  <c r="T81" i="2"/>
  <c r="V81" i="2" s="1"/>
  <c r="R79" i="6"/>
  <c r="F79" i="6"/>
  <c r="E79" i="6"/>
  <c r="C79" i="6" s="1"/>
  <c r="G78" i="6"/>
  <c r="H77" i="6"/>
  <c r="N77" i="6" s="1"/>
  <c r="N77" i="8" s="1"/>
  <c r="V76" i="9"/>
  <c r="V76" i="8"/>
  <c r="I76" i="6"/>
  <c r="E456" i="6"/>
  <c r="C456" i="6" s="1"/>
  <c r="K447" i="6"/>
  <c r="K447" i="8" s="1"/>
  <c r="P441" i="6"/>
  <c r="P441" i="9" s="1"/>
  <c r="G433" i="6"/>
  <c r="F432" i="6"/>
  <c r="F431" i="6"/>
  <c r="E430" i="6"/>
  <c r="C430" i="6" s="1"/>
  <c r="G429" i="6"/>
  <c r="F428" i="6"/>
  <c r="G425" i="6"/>
  <c r="G424" i="6"/>
  <c r="E423" i="6"/>
  <c r="G422" i="6"/>
  <c r="F420" i="6"/>
  <c r="F413" i="6"/>
  <c r="G404" i="6"/>
  <c r="K394" i="6"/>
  <c r="K394" i="8" s="1"/>
  <c r="G390" i="6"/>
  <c r="P383" i="6"/>
  <c r="P383" i="9" s="1"/>
  <c r="G382" i="6"/>
  <c r="P380" i="6"/>
  <c r="P380" i="9" s="1"/>
  <c r="G379" i="6"/>
  <c r="F368" i="6"/>
  <c r="G365" i="6"/>
  <c r="K353" i="6"/>
  <c r="K353" i="8" s="1"/>
  <c r="E352" i="6"/>
  <c r="P328" i="6"/>
  <c r="P328" i="9" s="1"/>
  <c r="K327" i="6"/>
  <c r="K327" i="8" s="1"/>
  <c r="F326" i="6"/>
  <c r="P315" i="6"/>
  <c r="P315" i="9" s="1"/>
  <c r="P308" i="6"/>
  <c r="P308" i="9" s="1"/>
  <c r="P275" i="6"/>
  <c r="P275" i="9" s="1"/>
  <c r="K260" i="6"/>
  <c r="K260" i="8" s="1"/>
  <c r="G254" i="6"/>
  <c r="P248" i="6"/>
  <c r="P248" i="9" s="1"/>
  <c r="P240" i="6"/>
  <c r="P240" i="9" s="1"/>
  <c r="K228" i="6"/>
  <c r="K228" i="8" s="1"/>
  <c r="F215" i="6"/>
  <c r="P194" i="6"/>
  <c r="P194" i="9" s="1"/>
  <c r="K192" i="6"/>
  <c r="K192" i="8" s="1"/>
  <c r="K180" i="6"/>
  <c r="K180" i="8" s="1"/>
  <c r="F170" i="6"/>
  <c r="P167" i="6"/>
  <c r="P167" i="9" s="1"/>
  <c r="K159" i="6"/>
  <c r="K159" i="8" s="1"/>
  <c r="P156" i="6"/>
  <c r="P156" i="9" s="1"/>
  <c r="P136" i="6"/>
  <c r="P136" i="9" s="1"/>
  <c r="F101" i="6"/>
  <c r="P96" i="6"/>
  <c r="P96" i="9" s="1"/>
  <c r="K93" i="6"/>
  <c r="K93" i="8" s="1"/>
  <c r="K89" i="6"/>
  <c r="K89" i="8" s="1"/>
  <c r="K82" i="6"/>
  <c r="K82" i="8" s="1"/>
  <c r="V378" i="8"/>
  <c r="V357" i="8"/>
  <c r="A224" i="10"/>
  <c r="A224" i="2"/>
  <c r="A224" i="9"/>
  <c r="A224" i="8"/>
  <c r="H438" i="6"/>
  <c r="J438" i="6" s="1"/>
  <c r="R432" i="6"/>
  <c r="V429" i="9"/>
  <c r="V429" i="8"/>
  <c r="H422" i="6"/>
  <c r="K419" i="6"/>
  <c r="K419" i="8" s="1"/>
  <c r="P419" i="6"/>
  <c r="P419" i="9" s="1"/>
  <c r="V405" i="9"/>
  <c r="V405" i="8"/>
  <c r="U402" i="10"/>
  <c r="W402" i="10" s="1"/>
  <c r="T402" i="10"/>
  <c r="V402" i="10" s="1"/>
  <c r="T402" i="2"/>
  <c r="V402" i="2" s="1"/>
  <c r="U402" i="2"/>
  <c r="F400" i="6"/>
  <c r="E400" i="6"/>
  <c r="T394" i="10"/>
  <c r="V394" i="10" s="1"/>
  <c r="U394" i="10"/>
  <c r="W394" i="10" s="1"/>
  <c r="T394" i="2"/>
  <c r="V394" i="2" s="1"/>
  <c r="U394" i="2"/>
  <c r="I389" i="6"/>
  <c r="G383" i="6"/>
  <c r="I365" i="6"/>
  <c r="I341" i="6"/>
  <c r="R336" i="6"/>
  <c r="H318" i="6"/>
  <c r="H302" i="6"/>
  <c r="V293" i="9"/>
  <c r="V293" i="8"/>
  <c r="P291" i="6"/>
  <c r="P291" i="9" s="1"/>
  <c r="K291" i="6"/>
  <c r="K291" i="8" s="1"/>
  <c r="T290" i="10"/>
  <c r="V290" i="10" s="1"/>
  <c r="U290" i="10"/>
  <c r="W290" i="10" s="1"/>
  <c r="U290" i="2"/>
  <c r="T290" i="2"/>
  <c r="V290" i="2" s="1"/>
  <c r="E288" i="6"/>
  <c r="C288" i="6" s="1"/>
  <c r="F288" i="6"/>
  <c r="A283" i="10"/>
  <c r="A283" i="2"/>
  <c r="A283" i="9"/>
  <c r="A283" i="8"/>
  <c r="A275" i="10"/>
  <c r="A275" i="2"/>
  <c r="A275" i="9"/>
  <c r="A275" i="8"/>
  <c r="R272" i="6"/>
  <c r="V269" i="9"/>
  <c r="V269" i="8"/>
  <c r="R264" i="6"/>
  <c r="G263" i="6"/>
  <c r="V261" i="9"/>
  <c r="V261" i="8"/>
  <c r="A243" i="10"/>
  <c r="A243" i="2"/>
  <c r="A243" i="8"/>
  <c r="A243" i="9"/>
  <c r="G239" i="6"/>
  <c r="V237" i="9"/>
  <c r="V237" i="8"/>
  <c r="E232" i="6"/>
  <c r="C232" i="6" s="1"/>
  <c r="I229" i="6"/>
  <c r="E224" i="6"/>
  <c r="C224" i="6" s="1"/>
  <c r="F224" i="6"/>
  <c r="I221" i="6"/>
  <c r="R216" i="6"/>
  <c r="H214" i="6"/>
  <c r="N214" i="6" s="1"/>
  <c r="N214" i="8" s="1"/>
  <c r="T210" i="10"/>
  <c r="V210" i="10" s="1"/>
  <c r="U210" i="10"/>
  <c r="W210" i="10" s="1"/>
  <c r="U210" i="2"/>
  <c r="T210" i="2"/>
  <c r="V210" i="2" s="1"/>
  <c r="F200" i="6"/>
  <c r="E200" i="6"/>
  <c r="I181" i="6"/>
  <c r="T178" i="10"/>
  <c r="V178" i="10" s="1"/>
  <c r="U178" i="10"/>
  <c r="W178" i="10" s="1"/>
  <c r="U178" i="2"/>
  <c r="T178" i="2"/>
  <c r="V178" i="2" s="1"/>
  <c r="E176" i="6"/>
  <c r="C176" i="6" s="1"/>
  <c r="V173" i="9"/>
  <c r="V173" i="8"/>
  <c r="R168" i="6"/>
  <c r="G159" i="6"/>
  <c r="V157" i="9"/>
  <c r="V157" i="8"/>
  <c r="V149" i="9"/>
  <c r="V149" i="8"/>
  <c r="K147" i="6"/>
  <c r="K147" i="8" s="1"/>
  <c r="P147" i="6"/>
  <c r="P147" i="9" s="1"/>
  <c r="T146" i="10"/>
  <c r="V146" i="10" s="1"/>
  <c r="U146" i="10"/>
  <c r="W146" i="10" s="1"/>
  <c r="U146" i="2"/>
  <c r="T146" i="2"/>
  <c r="V146" i="2" s="1"/>
  <c r="V141" i="9"/>
  <c r="V141" i="8"/>
  <c r="E136" i="6"/>
  <c r="C136" i="6" s="1"/>
  <c r="F136" i="6"/>
  <c r="A131" i="10"/>
  <c r="A131" i="2"/>
  <c r="A131" i="9"/>
  <c r="A131" i="8"/>
  <c r="I125" i="6"/>
  <c r="G119" i="6"/>
  <c r="V117" i="9"/>
  <c r="V117" i="8"/>
  <c r="I109" i="6"/>
  <c r="R104" i="6"/>
  <c r="G103" i="6"/>
  <c r="V101" i="9"/>
  <c r="V101" i="8"/>
  <c r="P99" i="6"/>
  <c r="P99" i="9" s="1"/>
  <c r="K99" i="6"/>
  <c r="K99" i="8" s="1"/>
  <c r="R96" i="6"/>
  <c r="H94" i="6"/>
  <c r="J94" i="6" s="1"/>
  <c r="A83" i="10"/>
  <c r="A83" i="2"/>
  <c r="A83" i="8"/>
  <c r="A83" i="9"/>
  <c r="A405" i="10"/>
  <c r="A405" i="2"/>
  <c r="A405" i="8"/>
  <c r="A405" i="9"/>
  <c r="R221" i="6"/>
  <c r="A456" i="10"/>
  <c r="A456" i="2"/>
  <c r="A456" i="8"/>
  <c r="A456" i="9"/>
  <c r="H451" i="6"/>
  <c r="H443" i="6"/>
  <c r="J443" i="6" s="1"/>
  <c r="A432" i="10"/>
  <c r="A432" i="2"/>
  <c r="A432" i="9"/>
  <c r="A432" i="8"/>
  <c r="F429" i="6"/>
  <c r="H427" i="6"/>
  <c r="U415" i="10"/>
  <c r="W415" i="10" s="1"/>
  <c r="T415" i="10"/>
  <c r="V415" i="10" s="1"/>
  <c r="U415" i="2"/>
  <c r="T415" i="2"/>
  <c r="V415" i="2" s="1"/>
  <c r="P408" i="6"/>
  <c r="P408" i="9" s="1"/>
  <c r="K408" i="6"/>
  <c r="K408" i="8" s="1"/>
  <c r="E405" i="6"/>
  <c r="F405" i="6"/>
  <c r="I402" i="6"/>
  <c r="V386" i="9"/>
  <c r="V386" i="8"/>
  <c r="U383" i="10"/>
  <c r="W383" i="10" s="1"/>
  <c r="T383" i="10"/>
  <c r="V383" i="10" s="1"/>
  <c r="T383" i="2"/>
  <c r="V383" i="2" s="1"/>
  <c r="U383" i="2"/>
  <c r="G380" i="6"/>
  <c r="I370" i="6"/>
  <c r="U367" i="10"/>
  <c r="W367" i="10" s="1"/>
  <c r="T367" i="10"/>
  <c r="V367" i="10" s="1"/>
  <c r="T367" i="2"/>
  <c r="V367" i="2" s="1"/>
  <c r="U367" i="2"/>
  <c r="E365" i="6"/>
  <c r="K360" i="6"/>
  <c r="K360" i="8" s="1"/>
  <c r="P360" i="6"/>
  <c r="P360" i="9" s="1"/>
  <c r="I354" i="6"/>
  <c r="G348" i="6"/>
  <c r="V346" i="9"/>
  <c r="V346" i="8"/>
  <c r="A336" i="10"/>
  <c r="A336" i="2"/>
  <c r="A336" i="9"/>
  <c r="I330" i="6"/>
  <c r="R317" i="6"/>
  <c r="T311" i="10"/>
  <c r="V311" i="10" s="1"/>
  <c r="U311" i="10"/>
  <c r="W311" i="10" s="1"/>
  <c r="T311" i="2"/>
  <c r="V311" i="2" s="1"/>
  <c r="U311" i="2"/>
  <c r="V306" i="9"/>
  <c r="V306" i="8"/>
  <c r="R293" i="6"/>
  <c r="T287" i="10"/>
  <c r="V287" i="10" s="1"/>
  <c r="U287" i="10"/>
  <c r="W287" i="10" s="1"/>
  <c r="T287" i="2"/>
  <c r="V287" i="2" s="1"/>
  <c r="U287" i="2"/>
  <c r="E285" i="6"/>
  <c r="C285" i="6" s="1"/>
  <c r="A272" i="10"/>
  <c r="A272" i="2"/>
  <c r="A272" i="9"/>
  <c r="A272" i="8"/>
  <c r="F269" i="6"/>
  <c r="R261" i="6"/>
  <c r="G260" i="6"/>
  <c r="V258" i="9"/>
  <c r="V258" i="8"/>
  <c r="R253" i="6"/>
  <c r="V250" i="9"/>
  <c r="V250" i="8"/>
  <c r="H235" i="6"/>
  <c r="N235" i="6" s="1"/>
  <c r="N235" i="8" s="1"/>
  <c r="P232" i="6"/>
  <c r="P232" i="9" s="1"/>
  <c r="K232" i="6"/>
  <c r="K232" i="8" s="1"/>
  <c r="T231" i="10"/>
  <c r="V231" i="10" s="1"/>
  <c r="U231" i="10"/>
  <c r="W231" i="10" s="1"/>
  <c r="T231" i="2"/>
  <c r="V231" i="2" s="1"/>
  <c r="U231" i="2"/>
  <c r="I218" i="6"/>
  <c r="P216" i="6"/>
  <c r="P216" i="9" s="1"/>
  <c r="K216" i="6"/>
  <c r="K216" i="8" s="1"/>
  <c r="U215" i="10"/>
  <c r="W215" i="10" s="1"/>
  <c r="T215" i="10"/>
  <c r="V215" i="10" s="1"/>
  <c r="T215" i="2"/>
  <c r="V215" i="2" s="1"/>
  <c r="U215" i="2"/>
  <c r="E213" i="6"/>
  <c r="F213" i="6"/>
  <c r="V210" i="9"/>
  <c r="V210" i="8"/>
  <c r="H195" i="6"/>
  <c r="U191" i="10"/>
  <c r="W191" i="10" s="1"/>
  <c r="T191" i="10"/>
  <c r="V191" i="10" s="1"/>
  <c r="U191" i="2"/>
  <c r="T191" i="2"/>
  <c r="V191" i="2" s="1"/>
  <c r="T183" i="10"/>
  <c r="V183" i="10" s="1"/>
  <c r="U183" i="10"/>
  <c r="W183" i="10" s="1"/>
  <c r="U183" i="2"/>
  <c r="T183" i="2"/>
  <c r="V183" i="2" s="1"/>
  <c r="E181" i="6"/>
  <c r="F181" i="6"/>
  <c r="V178" i="9"/>
  <c r="V178" i="8"/>
  <c r="R173" i="6"/>
  <c r="I170" i="6"/>
  <c r="R165" i="6"/>
  <c r="I162" i="6"/>
  <c r="K160" i="6"/>
  <c r="K160" i="8" s="1"/>
  <c r="P160" i="6"/>
  <c r="P160" i="9" s="1"/>
  <c r="R157" i="6"/>
  <c r="G156" i="6"/>
  <c r="V154" i="9"/>
  <c r="V154" i="8"/>
  <c r="A144" i="10"/>
  <c r="A144" i="2"/>
  <c r="A144" i="9"/>
  <c r="H428" i="6"/>
  <c r="A351" i="10"/>
  <c r="A351" i="2"/>
  <c r="A351" i="9"/>
  <c r="A351" i="8"/>
  <c r="G319" i="6"/>
  <c r="K211" i="6"/>
  <c r="K211" i="8" s="1"/>
  <c r="V205" i="9"/>
  <c r="G457" i="6"/>
  <c r="T452" i="10"/>
  <c r="V452" i="10" s="1"/>
  <c r="U452" i="10"/>
  <c r="W452" i="10" s="1"/>
  <c r="T452" i="2"/>
  <c r="V452" i="2" s="1"/>
  <c r="U452" i="2"/>
  <c r="T444" i="10"/>
  <c r="V444" i="10" s="1"/>
  <c r="U444" i="10"/>
  <c r="W444" i="10" s="1"/>
  <c r="U444" i="2"/>
  <c r="T444" i="2"/>
  <c r="V444" i="2" s="1"/>
  <c r="V439" i="9"/>
  <c r="V439" i="8"/>
  <c r="V431" i="9"/>
  <c r="V431" i="8"/>
  <c r="G409" i="6"/>
  <c r="V407" i="9"/>
  <c r="V407" i="8"/>
  <c r="T404" i="10"/>
  <c r="V404" i="10" s="1"/>
  <c r="U404" i="10"/>
  <c r="W404" i="10" s="1"/>
  <c r="T404" i="2"/>
  <c r="V404" i="2" s="1"/>
  <c r="U404" i="2"/>
  <c r="E394" i="6"/>
  <c r="C394" i="6" s="1"/>
  <c r="F394" i="6"/>
  <c r="A389" i="10"/>
  <c r="A389" i="2"/>
  <c r="A389" i="9"/>
  <c r="A389" i="8"/>
  <c r="H376" i="6"/>
  <c r="N376" i="6" s="1"/>
  <c r="N376" i="8" s="1"/>
  <c r="H360" i="6"/>
  <c r="N360" i="6" s="1"/>
  <c r="N360" i="8" s="1"/>
  <c r="G353" i="6"/>
  <c r="K349" i="6"/>
  <c r="K349" i="8" s="1"/>
  <c r="P349" i="6"/>
  <c r="P349" i="9" s="1"/>
  <c r="F346" i="6"/>
  <c r="E346" i="6"/>
  <c r="G337" i="6"/>
  <c r="F330" i="6"/>
  <c r="A325" i="10"/>
  <c r="A325" i="2"/>
  <c r="A325" i="9"/>
  <c r="A325" i="8"/>
  <c r="R322" i="6"/>
  <c r="I303" i="6"/>
  <c r="P301" i="6"/>
  <c r="P301" i="9" s="1"/>
  <c r="K301" i="6"/>
  <c r="K301" i="8" s="1"/>
  <c r="A293" i="10"/>
  <c r="A293" i="2"/>
  <c r="A293" i="9"/>
  <c r="A293" i="8"/>
  <c r="A285" i="10"/>
  <c r="A285" i="2"/>
  <c r="A285" i="9"/>
  <c r="A285" i="8"/>
  <c r="A277" i="10"/>
  <c r="A277" i="2"/>
  <c r="A277" i="9"/>
  <c r="A277" i="8"/>
  <c r="E274" i="6"/>
  <c r="C274" i="6" s="1"/>
  <c r="F274" i="6"/>
  <c r="A269" i="10"/>
  <c r="A269" i="2"/>
  <c r="A269" i="8"/>
  <c r="A269" i="9"/>
  <c r="V263" i="9"/>
  <c r="V263" i="8"/>
  <c r="H256" i="6"/>
  <c r="V247" i="9"/>
  <c r="V247" i="8"/>
  <c r="T244" i="10"/>
  <c r="V244" i="10" s="1"/>
  <c r="U244" i="10"/>
  <c r="W244" i="10" s="1"/>
  <c r="U244" i="2"/>
  <c r="T244" i="2"/>
  <c r="V244" i="2" s="1"/>
  <c r="G241" i="6"/>
  <c r="A237" i="10"/>
  <c r="A237" i="2"/>
  <c r="A237" i="8"/>
  <c r="A237" i="9"/>
  <c r="G233" i="6"/>
  <c r="A229" i="10"/>
  <c r="A229" i="2"/>
  <c r="A229" i="9"/>
  <c r="A229" i="8"/>
  <c r="A221" i="10"/>
  <c r="A221" i="2"/>
  <c r="A221" i="9"/>
  <c r="A221" i="8"/>
  <c r="E218" i="6"/>
  <c r="I207" i="6"/>
  <c r="R186" i="6"/>
  <c r="K181" i="6"/>
  <c r="K181" i="8" s="1"/>
  <c r="P181" i="6"/>
  <c r="P181" i="9" s="1"/>
  <c r="U172" i="10"/>
  <c r="W172" i="10" s="1"/>
  <c r="T172" i="10"/>
  <c r="V172" i="10" s="1"/>
  <c r="T172" i="2"/>
  <c r="V172" i="2" s="1"/>
  <c r="U172" i="2"/>
  <c r="I167" i="6"/>
  <c r="F162" i="6"/>
  <c r="E162" i="6"/>
  <c r="C162" i="6" s="1"/>
  <c r="R154" i="6"/>
  <c r="G153" i="6"/>
  <c r="V151" i="9"/>
  <c r="V151" i="8"/>
  <c r="P149" i="6"/>
  <c r="P149" i="9" s="1"/>
  <c r="K149" i="6"/>
  <c r="K149" i="8" s="1"/>
  <c r="E146" i="6"/>
  <c r="C146" i="6" s="1"/>
  <c r="F146" i="6"/>
  <c r="K141" i="6"/>
  <c r="K141" i="8" s="1"/>
  <c r="P141" i="6"/>
  <c r="P141" i="9" s="1"/>
  <c r="I135" i="6"/>
  <c r="P133" i="6"/>
  <c r="P133" i="9" s="1"/>
  <c r="K133" i="6"/>
  <c r="K133" i="8" s="1"/>
  <c r="R130" i="6"/>
  <c r="V127" i="9"/>
  <c r="V127" i="8"/>
  <c r="P125" i="6"/>
  <c r="P125" i="9" s="1"/>
  <c r="K125" i="6"/>
  <c r="K125" i="8" s="1"/>
  <c r="R122" i="6"/>
  <c r="H120" i="6"/>
  <c r="N120" i="6" s="1"/>
  <c r="N120" i="8" s="1"/>
  <c r="T116" i="10"/>
  <c r="V116" i="10" s="1"/>
  <c r="U116" i="10"/>
  <c r="W116" i="10" s="1"/>
  <c r="T116" i="2"/>
  <c r="V116" i="2" s="1"/>
  <c r="U116" i="2"/>
  <c r="H112" i="6"/>
  <c r="G105" i="6"/>
  <c r="A93" i="10"/>
  <c r="A93" i="2"/>
  <c r="A93" i="9"/>
  <c r="A93" i="8"/>
  <c r="E90" i="6"/>
  <c r="F90" i="6"/>
  <c r="H80" i="6"/>
  <c r="E418" i="6"/>
  <c r="E316" i="6"/>
  <c r="E303" i="6"/>
  <c r="C303" i="6" s="1"/>
  <c r="U446" i="10"/>
  <c r="W446" i="10" s="1"/>
  <c r="T446" i="10"/>
  <c r="V446" i="10" s="1"/>
  <c r="T446" i="2"/>
  <c r="V446" i="2" s="1"/>
  <c r="U446" i="2"/>
  <c r="V433" i="9"/>
  <c r="V433" i="8"/>
  <c r="K431" i="6"/>
  <c r="K431" i="8" s="1"/>
  <c r="P431" i="6"/>
  <c r="P431" i="9" s="1"/>
  <c r="U430" i="10"/>
  <c r="W430" i="10" s="1"/>
  <c r="T430" i="10"/>
  <c r="V430" i="10" s="1"/>
  <c r="U430" i="2"/>
  <c r="T430" i="2"/>
  <c r="V430" i="2" s="1"/>
  <c r="V409" i="9"/>
  <c r="V409" i="8"/>
  <c r="T406" i="10"/>
  <c r="V406" i="10" s="1"/>
  <c r="U406" i="10"/>
  <c r="W406" i="10" s="1"/>
  <c r="T406" i="2"/>
  <c r="V406" i="2" s="1"/>
  <c r="U406" i="2"/>
  <c r="G403" i="6"/>
  <c r="V401" i="9"/>
  <c r="V401" i="8"/>
  <c r="I401" i="6"/>
  <c r="A399" i="10"/>
  <c r="A399" i="2"/>
  <c r="A399" i="8"/>
  <c r="A399" i="9"/>
  <c r="U398" i="10"/>
  <c r="W398" i="10" s="1"/>
  <c r="T398" i="10"/>
  <c r="V398" i="10" s="1"/>
  <c r="T398" i="2"/>
  <c r="V398" i="2" s="1"/>
  <c r="U398" i="2"/>
  <c r="E396" i="6"/>
  <c r="C396" i="6" s="1"/>
  <c r="F396" i="6"/>
  <c r="H394" i="6"/>
  <c r="N394" i="6" s="1"/>
  <c r="N394" i="8" s="1"/>
  <c r="V393" i="9"/>
  <c r="V393" i="8"/>
  <c r="A391" i="10"/>
  <c r="A391" i="2"/>
  <c r="A391" i="9"/>
  <c r="T390" i="10"/>
  <c r="V390" i="10" s="1"/>
  <c r="U390" i="10"/>
  <c r="W390" i="10" s="1"/>
  <c r="U390" i="2"/>
  <c r="T390" i="2"/>
  <c r="V390" i="2" s="1"/>
  <c r="F388" i="6"/>
  <c r="E388" i="6"/>
  <c r="C388" i="6" s="1"/>
  <c r="G387" i="6"/>
  <c r="V385" i="9"/>
  <c r="V385" i="8"/>
  <c r="I385" i="6"/>
  <c r="A383" i="10"/>
  <c r="A383" i="2"/>
  <c r="A383" i="9"/>
  <c r="A383" i="8"/>
  <c r="T382" i="10"/>
  <c r="V382" i="10" s="1"/>
  <c r="U382" i="10"/>
  <c r="W382" i="10" s="1"/>
  <c r="T382" i="2"/>
  <c r="V382" i="2" s="1"/>
  <c r="U382" i="2"/>
  <c r="E380" i="6"/>
  <c r="C380" i="6" s="1"/>
  <c r="V377" i="8"/>
  <c r="V377" i="9"/>
  <c r="I377" i="6"/>
  <c r="T374" i="10"/>
  <c r="V374" i="10" s="1"/>
  <c r="U374" i="10"/>
  <c r="W374" i="10" s="1"/>
  <c r="T374" i="2"/>
  <c r="V374" i="2" s="1"/>
  <c r="U374" i="2"/>
  <c r="E372" i="6"/>
  <c r="F372" i="6"/>
  <c r="H370" i="6"/>
  <c r="N370" i="6" s="1"/>
  <c r="N370" i="8" s="1"/>
  <c r="V369" i="9"/>
  <c r="V369" i="8"/>
  <c r="K367" i="6"/>
  <c r="K367" i="8" s="1"/>
  <c r="P367" i="6"/>
  <c r="P367" i="9" s="1"/>
  <c r="U366" i="10"/>
  <c r="W366" i="10" s="1"/>
  <c r="T366" i="10"/>
  <c r="V366" i="10" s="1"/>
  <c r="U366" i="2"/>
  <c r="T366" i="2"/>
  <c r="V366" i="2" s="1"/>
  <c r="F364" i="6"/>
  <c r="E364" i="6"/>
  <c r="C364" i="6" s="1"/>
  <c r="H362" i="6"/>
  <c r="V361" i="9"/>
  <c r="V361" i="8"/>
  <c r="P359" i="6"/>
  <c r="P359" i="9" s="1"/>
  <c r="K359" i="6"/>
  <c r="K359" i="8" s="1"/>
  <c r="A359" i="10"/>
  <c r="A359" i="2"/>
  <c r="A359" i="9"/>
  <c r="A359" i="8"/>
  <c r="U358" i="10"/>
  <c r="W358" i="10" s="1"/>
  <c r="T358" i="10"/>
  <c r="V358" i="10" s="1"/>
  <c r="T358" i="2"/>
  <c r="V358" i="2" s="1"/>
  <c r="U358" i="2"/>
  <c r="R356" i="10"/>
  <c r="R356" i="2"/>
  <c r="R356" i="9"/>
  <c r="R356" i="8"/>
  <c r="F356" i="6"/>
  <c r="E356" i="6"/>
  <c r="H354" i="6"/>
  <c r="J354" i="6" s="1"/>
  <c r="V353" i="9"/>
  <c r="V353" i="8"/>
  <c r="P351" i="6"/>
  <c r="P351" i="9" s="1"/>
  <c r="K351" i="6"/>
  <c r="K351" i="8" s="1"/>
  <c r="U350" i="10"/>
  <c r="W350" i="10" s="1"/>
  <c r="T350" i="10"/>
  <c r="V350" i="10" s="1"/>
  <c r="T350" i="2"/>
  <c r="V350" i="2" s="1"/>
  <c r="U350" i="2"/>
  <c r="R348" i="9"/>
  <c r="E348" i="6"/>
  <c r="F348" i="6"/>
  <c r="H346" i="6"/>
  <c r="A343" i="10"/>
  <c r="A343" i="2"/>
  <c r="A343" i="9"/>
  <c r="A343" i="8"/>
  <c r="T342" i="10"/>
  <c r="V342" i="10" s="1"/>
  <c r="U342" i="10"/>
  <c r="W342" i="10" s="1"/>
  <c r="T342" i="2"/>
  <c r="V342" i="2" s="1"/>
  <c r="U342" i="2"/>
  <c r="E340" i="6"/>
  <c r="F340" i="6"/>
  <c r="G339" i="6"/>
  <c r="H338" i="6"/>
  <c r="V337" i="9"/>
  <c r="V337" i="8"/>
  <c r="A335" i="10"/>
  <c r="A335" i="2"/>
  <c r="A335" i="9"/>
  <c r="A335" i="8"/>
  <c r="T334" i="10"/>
  <c r="V334" i="10" s="1"/>
  <c r="U334" i="10"/>
  <c r="W334" i="10" s="1"/>
  <c r="U334" i="2"/>
  <c r="T334" i="2"/>
  <c r="V334" i="2" s="1"/>
  <c r="E332" i="6"/>
  <c r="F332" i="6"/>
  <c r="H330" i="6"/>
  <c r="N330" i="6" s="1"/>
  <c r="N330" i="8" s="1"/>
  <c r="V329" i="9"/>
  <c r="V329" i="8"/>
  <c r="I329" i="6"/>
  <c r="T326" i="10"/>
  <c r="V326" i="10" s="1"/>
  <c r="U326" i="10"/>
  <c r="W326" i="10" s="1"/>
  <c r="U326" i="2"/>
  <c r="T326" i="2"/>
  <c r="V326" i="2" s="1"/>
  <c r="E324" i="6"/>
  <c r="H322" i="6"/>
  <c r="A319" i="10"/>
  <c r="A319" i="2"/>
  <c r="A319" i="9"/>
  <c r="A319" i="8"/>
  <c r="T318" i="10"/>
  <c r="V318" i="10" s="1"/>
  <c r="U318" i="10"/>
  <c r="W318" i="10" s="1"/>
  <c r="T318" i="2"/>
  <c r="V318" i="2" s="1"/>
  <c r="U318" i="2"/>
  <c r="F316" i="6"/>
  <c r="G315" i="6"/>
  <c r="H314" i="6"/>
  <c r="V313" i="9"/>
  <c r="V313" i="8"/>
  <c r="I313" i="6"/>
  <c r="A311" i="10"/>
  <c r="A311" i="2"/>
  <c r="A311" i="9"/>
  <c r="A311" i="8"/>
  <c r="U310" i="10"/>
  <c r="W310" i="10" s="1"/>
  <c r="T310" i="10"/>
  <c r="V310" i="10" s="1"/>
  <c r="U310" i="2"/>
  <c r="T310" i="2"/>
  <c r="V310" i="2" s="1"/>
  <c r="F308" i="6"/>
  <c r="G307" i="6"/>
  <c r="V305" i="9"/>
  <c r="V305" i="8"/>
  <c r="I305" i="6"/>
  <c r="A303" i="10"/>
  <c r="A303" i="2"/>
  <c r="A303" i="9"/>
  <c r="A303" i="8"/>
  <c r="T302" i="10"/>
  <c r="V302" i="10" s="1"/>
  <c r="U302" i="10"/>
  <c r="W302" i="10" s="1"/>
  <c r="T302" i="2"/>
  <c r="V302" i="2" s="1"/>
  <c r="U302" i="2"/>
  <c r="F300" i="6"/>
  <c r="G299" i="6"/>
  <c r="V297" i="9"/>
  <c r="V297" i="8"/>
  <c r="I297" i="6"/>
  <c r="K295" i="6"/>
  <c r="K295" i="8" s="1"/>
  <c r="P295" i="6"/>
  <c r="P295" i="9" s="1"/>
  <c r="A295" i="10"/>
  <c r="A295" i="2"/>
  <c r="A295" i="9"/>
  <c r="A295" i="8"/>
  <c r="T294" i="10"/>
  <c r="V294" i="10" s="1"/>
  <c r="U294" i="10"/>
  <c r="W294" i="10" s="1"/>
  <c r="T294" i="2"/>
  <c r="V294" i="2" s="1"/>
  <c r="U294" i="2"/>
  <c r="F292" i="6"/>
  <c r="E292" i="6"/>
  <c r="G291" i="6"/>
  <c r="H290" i="6"/>
  <c r="J290" i="6" s="1"/>
  <c r="V289" i="9"/>
  <c r="V289" i="8"/>
  <c r="I289" i="6"/>
  <c r="K287" i="6"/>
  <c r="K287" i="8" s="1"/>
  <c r="P287" i="6"/>
  <c r="P287" i="9" s="1"/>
  <c r="A287" i="10"/>
  <c r="A287" i="2"/>
  <c r="A287" i="9"/>
  <c r="A287" i="8"/>
  <c r="T286" i="10"/>
  <c r="V286" i="10" s="1"/>
  <c r="U286" i="10"/>
  <c r="W286" i="10" s="1"/>
  <c r="U286" i="2"/>
  <c r="T286" i="2"/>
  <c r="V286" i="2" s="1"/>
  <c r="E284" i="6"/>
  <c r="C284" i="6" s="1"/>
  <c r="F284" i="6"/>
  <c r="G283" i="6"/>
  <c r="H282" i="6"/>
  <c r="V281" i="9"/>
  <c r="V281" i="8"/>
  <c r="I281" i="6"/>
  <c r="K279" i="6"/>
  <c r="K279" i="8" s="1"/>
  <c r="P279" i="6"/>
  <c r="P279" i="9" s="1"/>
  <c r="A279" i="10"/>
  <c r="A279" i="2"/>
  <c r="A279" i="9"/>
  <c r="A279" i="8"/>
  <c r="T278" i="10"/>
  <c r="V278" i="10" s="1"/>
  <c r="U278" i="10"/>
  <c r="W278" i="10" s="1"/>
  <c r="T278" i="2"/>
  <c r="V278" i="2" s="1"/>
  <c r="U278" i="2"/>
  <c r="F276" i="6"/>
  <c r="G275" i="6"/>
  <c r="H274" i="6"/>
  <c r="V273" i="9"/>
  <c r="V273" i="8"/>
  <c r="I273" i="6"/>
  <c r="P271" i="6"/>
  <c r="P271" i="9" s="1"/>
  <c r="K271" i="6"/>
  <c r="K271" i="8" s="1"/>
  <c r="A271" i="10"/>
  <c r="A271" i="2"/>
  <c r="A271" i="8"/>
  <c r="A271" i="9"/>
  <c r="U270" i="10"/>
  <c r="W270" i="10" s="1"/>
  <c r="T270" i="10"/>
  <c r="V270" i="10" s="1"/>
  <c r="T270" i="2"/>
  <c r="V270" i="2" s="1"/>
  <c r="U270" i="2"/>
  <c r="E268" i="6"/>
  <c r="C268" i="6" s="1"/>
  <c r="F268" i="6"/>
  <c r="G267" i="6"/>
  <c r="H266" i="6"/>
  <c r="V265" i="9"/>
  <c r="V265" i="8"/>
  <c r="I265" i="6"/>
  <c r="A263" i="10"/>
  <c r="A263" i="2"/>
  <c r="A263" i="9"/>
  <c r="A263" i="8"/>
  <c r="T262" i="10"/>
  <c r="V262" i="10" s="1"/>
  <c r="U262" i="10"/>
  <c r="W262" i="10" s="1"/>
  <c r="T262" i="2"/>
  <c r="V262" i="2" s="1"/>
  <c r="U262" i="2"/>
  <c r="F260" i="6"/>
  <c r="H258" i="6"/>
  <c r="N258" i="6" s="1"/>
  <c r="N258" i="8" s="1"/>
  <c r="V257" i="9"/>
  <c r="V257" i="8"/>
  <c r="I257" i="6"/>
  <c r="A255" i="10"/>
  <c r="A255" i="2"/>
  <c r="A255" i="9"/>
  <c r="A255" i="8"/>
  <c r="U254" i="10"/>
  <c r="W254" i="10" s="1"/>
  <c r="T254" i="10"/>
  <c r="V254" i="10" s="1"/>
  <c r="U254" i="2"/>
  <c r="T254" i="2"/>
  <c r="V254" i="2" s="1"/>
  <c r="F252" i="6"/>
  <c r="E252" i="6"/>
  <c r="H250" i="6"/>
  <c r="N250" i="6" s="1"/>
  <c r="N250" i="8" s="1"/>
  <c r="V249" i="9"/>
  <c r="V249" i="8"/>
  <c r="I249" i="6"/>
  <c r="T246" i="10"/>
  <c r="V246" i="10" s="1"/>
  <c r="U246" i="10"/>
  <c r="W246" i="10" s="1"/>
  <c r="T246" i="2"/>
  <c r="V246" i="2" s="1"/>
  <c r="U246" i="2"/>
  <c r="E244" i="6"/>
  <c r="C244" i="6" s="1"/>
  <c r="H242" i="6"/>
  <c r="V241" i="9"/>
  <c r="V241" i="8"/>
  <c r="I241" i="6"/>
  <c r="P239" i="6"/>
  <c r="P239" i="9" s="1"/>
  <c r="K239" i="6"/>
  <c r="K239" i="8" s="1"/>
  <c r="A239" i="10"/>
  <c r="A239" i="2"/>
  <c r="A239" i="9"/>
  <c r="A239" i="8"/>
  <c r="T238" i="10"/>
  <c r="V238" i="10" s="1"/>
  <c r="U238" i="10"/>
  <c r="W238" i="10" s="1"/>
  <c r="T238" i="2"/>
  <c r="V238" i="2" s="1"/>
  <c r="U238" i="2"/>
  <c r="E236" i="6"/>
  <c r="F236" i="6"/>
  <c r="H234" i="6"/>
  <c r="N234" i="6" s="1"/>
  <c r="N234" i="8" s="1"/>
  <c r="V233" i="9"/>
  <c r="V233" i="8"/>
  <c r="I233" i="6"/>
  <c r="A231" i="10"/>
  <c r="A231" i="2"/>
  <c r="A231" i="9"/>
  <c r="A231" i="8"/>
  <c r="U230" i="10"/>
  <c r="W230" i="10" s="1"/>
  <c r="T230" i="10"/>
  <c r="V230" i="10" s="1"/>
  <c r="T230" i="2"/>
  <c r="V230" i="2" s="1"/>
  <c r="U230" i="2"/>
  <c r="F228" i="6"/>
  <c r="G227" i="6"/>
  <c r="V225" i="9"/>
  <c r="V225" i="8"/>
  <c r="I225" i="6"/>
  <c r="A223" i="10"/>
  <c r="A223" i="9"/>
  <c r="A223" i="2"/>
  <c r="A223" i="8"/>
  <c r="T222" i="10"/>
  <c r="V222" i="10" s="1"/>
  <c r="U222" i="10"/>
  <c r="W222" i="10" s="1"/>
  <c r="U222" i="2"/>
  <c r="T222" i="2"/>
  <c r="V222" i="2" s="1"/>
  <c r="E220" i="6"/>
  <c r="C220" i="6" s="1"/>
  <c r="F220" i="6"/>
  <c r="G219" i="6"/>
  <c r="V217" i="9"/>
  <c r="V217" i="8"/>
  <c r="I217" i="6"/>
  <c r="K215" i="6"/>
  <c r="K215" i="8" s="1"/>
  <c r="P215" i="6"/>
  <c r="P215" i="9" s="1"/>
  <c r="A215" i="10"/>
  <c r="A215" i="2"/>
  <c r="A215" i="9"/>
  <c r="A215" i="8"/>
  <c r="T214" i="10"/>
  <c r="V214" i="10" s="1"/>
  <c r="U214" i="10"/>
  <c r="W214" i="10" s="1"/>
  <c r="U214" i="2"/>
  <c r="T214" i="2"/>
  <c r="V214" i="2" s="1"/>
  <c r="E212" i="6"/>
  <c r="F212" i="6"/>
  <c r="G211" i="6"/>
  <c r="V209" i="8"/>
  <c r="V209" i="9"/>
  <c r="I209" i="6"/>
  <c r="A207" i="10"/>
  <c r="A207" i="2"/>
  <c r="A207" i="9"/>
  <c r="A207" i="8"/>
  <c r="T206" i="10"/>
  <c r="V206" i="10" s="1"/>
  <c r="U206" i="10"/>
  <c r="W206" i="10" s="1"/>
  <c r="T206" i="2"/>
  <c r="V206" i="2" s="1"/>
  <c r="U206" i="2"/>
  <c r="F204" i="6"/>
  <c r="E204" i="6"/>
  <c r="V201" i="9"/>
  <c r="V201" i="8"/>
  <c r="I201" i="6"/>
  <c r="K199" i="6"/>
  <c r="K199" i="8" s="1"/>
  <c r="P199" i="6"/>
  <c r="P199" i="9" s="1"/>
  <c r="U198" i="10"/>
  <c r="W198" i="10" s="1"/>
  <c r="T198" i="10"/>
  <c r="V198" i="10" s="1"/>
  <c r="T198" i="2"/>
  <c r="V198" i="2" s="1"/>
  <c r="U198" i="2"/>
  <c r="F196" i="6"/>
  <c r="E196" i="6"/>
  <c r="C196" i="6" s="1"/>
  <c r="H194" i="6"/>
  <c r="V193" i="8"/>
  <c r="V193" i="9"/>
  <c r="I193" i="6"/>
  <c r="A191" i="10"/>
  <c r="A191" i="2"/>
  <c r="A191" i="9"/>
  <c r="A191" i="8"/>
  <c r="T190" i="10"/>
  <c r="V190" i="10" s="1"/>
  <c r="U190" i="10"/>
  <c r="W190" i="10" s="1"/>
  <c r="T190" i="2"/>
  <c r="V190" i="2" s="1"/>
  <c r="U190" i="2"/>
  <c r="F188" i="6"/>
  <c r="G187" i="6"/>
  <c r="V185" i="9"/>
  <c r="V185" i="8"/>
  <c r="I185" i="6"/>
  <c r="P183" i="6"/>
  <c r="P183" i="9" s="1"/>
  <c r="K183" i="6"/>
  <c r="K183" i="8" s="1"/>
  <c r="A183" i="10"/>
  <c r="A183" i="2"/>
  <c r="A183" i="9"/>
  <c r="A183" i="8"/>
  <c r="U182" i="10"/>
  <c r="W182" i="10" s="1"/>
  <c r="T182" i="10"/>
  <c r="V182" i="10" s="1"/>
  <c r="U182" i="2"/>
  <c r="T182" i="2"/>
  <c r="V182" i="2" s="1"/>
  <c r="F180" i="6"/>
  <c r="V177" i="9"/>
  <c r="V177" i="8"/>
  <c r="I177" i="6"/>
  <c r="A175" i="10"/>
  <c r="A175" i="2"/>
  <c r="A175" i="9"/>
  <c r="A175" i="8"/>
  <c r="U174" i="10"/>
  <c r="W174" i="10" s="1"/>
  <c r="T174" i="10"/>
  <c r="V174" i="10" s="1"/>
  <c r="T174" i="2"/>
  <c r="V174" i="2" s="1"/>
  <c r="U174" i="2"/>
  <c r="F172" i="6"/>
  <c r="G171" i="6"/>
  <c r="H170" i="6"/>
  <c r="V169" i="9"/>
  <c r="V169" i="8"/>
  <c r="A167" i="10"/>
  <c r="A167" i="2"/>
  <c r="A167" i="9"/>
  <c r="A167" i="8"/>
  <c r="U166" i="10"/>
  <c r="W166" i="10" s="1"/>
  <c r="T166" i="10"/>
  <c r="V166" i="10" s="1"/>
  <c r="T166" i="2"/>
  <c r="V166" i="2" s="1"/>
  <c r="U166" i="2"/>
  <c r="F164" i="6"/>
  <c r="E164" i="6"/>
  <c r="C164" i="6" s="1"/>
  <c r="G163" i="6"/>
  <c r="H162" i="6"/>
  <c r="N162" i="6" s="1"/>
  <c r="N162" i="8" s="1"/>
  <c r="V161" i="9"/>
  <c r="V161" i="8"/>
  <c r="A159" i="10"/>
  <c r="A159" i="2"/>
  <c r="A159" i="9"/>
  <c r="A159" i="8"/>
  <c r="U158" i="10"/>
  <c r="W158" i="10" s="1"/>
  <c r="T158" i="10"/>
  <c r="V158" i="10" s="1"/>
  <c r="T158" i="2"/>
  <c r="V158" i="2" s="1"/>
  <c r="U158" i="2"/>
  <c r="E156" i="6"/>
  <c r="C156" i="6" s="1"/>
  <c r="F156" i="6"/>
  <c r="G155" i="6"/>
  <c r="H154" i="6"/>
  <c r="J154" i="6" s="1"/>
  <c r="V153" i="9"/>
  <c r="V153" i="8"/>
  <c r="I153" i="6"/>
  <c r="A151" i="10"/>
  <c r="A151" i="2"/>
  <c r="A151" i="9"/>
  <c r="A151" i="8"/>
  <c r="T150" i="10"/>
  <c r="V150" i="10" s="1"/>
  <c r="U150" i="10"/>
  <c r="W150" i="10" s="1"/>
  <c r="T150" i="2"/>
  <c r="V150" i="2" s="1"/>
  <c r="U150" i="2"/>
  <c r="E148" i="6"/>
  <c r="C148" i="6" s="1"/>
  <c r="F148" i="6"/>
  <c r="G147" i="6"/>
  <c r="H146" i="6"/>
  <c r="V145" i="9"/>
  <c r="V145" i="8"/>
  <c r="I145" i="6"/>
  <c r="P143" i="6"/>
  <c r="P143" i="9" s="1"/>
  <c r="K143" i="6"/>
  <c r="K143" i="8" s="1"/>
  <c r="A143" i="10"/>
  <c r="A143" i="2"/>
  <c r="A143" i="9"/>
  <c r="A143" i="8"/>
  <c r="U142" i="10"/>
  <c r="W142" i="10" s="1"/>
  <c r="T142" i="10"/>
  <c r="V142" i="10" s="1"/>
  <c r="U142" i="2"/>
  <c r="T142" i="2"/>
  <c r="V142" i="2" s="1"/>
  <c r="F140" i="6"/>
  <c r="E140" i="6"/>
  <c r="C140" i="6" s="1"/>
  <c r="H138" i="6"/>
  <c r="N138" i="6" s="1"/>
  <c r="N138" i="8" s="1"/>
  <c r="V137" i="9"/>
  <c r="V137" i="8"/>
  <c r="I137" i="6"/>
  <c r="K135" i="6"/>
  <c r="K135" i="8" s="1"/>
  <c r="P135" i="6"/>
  <c r="P135" i="9" s="1"/>
  <c r="A135" i="10"/>
  <c r="A135" i="2"/>
  <c r="A135" i="9"/>
  <c r="A135" i="8"/>
  <c r="T134" i="10"/>
  <c r="V134" i="10" s="1"/>
  <c r="U134" i="10"/>
  <c r="W134" i="10" s="1"/>
  <c r="U134" i="2"/>
  <c r="T134" i="2"/>
  <c r="V134" i="2" s="1"/>
  <c r="G131" i="6"/>
  <c r="V129" i="9"/>
  <c r="V129" i="8"/>
  <c r="I129" i="6"/>
  <c r="K127" i="6"/>
  <c r="K127" i="8" s="1"/>
  <c r="P127" i="6"/>
  <c r="P127" i="9" s="1"/>
  <c r="A127" i="2"/>
  <c r="A127" i="10"/>
  <c r="A127" i="9"/>
  <c r="A127" i="8"/>
  <c r="U126" i="10"/>
  <c r="W126" i="10" s="1"/>
  <c r="T126" i="10"/>
  <c r="V126" i="10" s="1"/>
  <c r="T126" i="2"/>
  <c r="V126" i="2" s="1"/>
  <c r="U126" i="2"/>
  <c r="F124" i="6"/>
  <c r="E124" i="6"/>
  <c r="G123" i="6"/>
  <c r="H122" i="6"/>
  <c r="J122" i="6" s="1"/>
  <c r="V121" i="9"/>
  <c r="V121" i="8"/>
  <c r="I121" i="6"/>
  <c r="K119" i="6"/>
  <c r="K119" i="8" s="1"/>
  <c r="P119" i="6"/>
  <c r="P119" i="9" s="1"/>
  <c r="A119" i="10"/>
  <c r="A119" i="2"/>
  <c r="A119" i="9"/>
  <c r="A119" i="8"/>
  <c r="T118" i="10"/>
  <c r="V118" i="10" s="1"/>
  <c r="U118" i="10"/>
  <c r="W118" i="10" s="1"/>
  <c r="T118" i="2"/>
  <c r="V118" i="2" s="1"/>
  <c r="U118" i="2"/>
  <c r="E116" i="6"/>
  <c r="C116" i="6" s="1"/>
  <c r="F116" i="6"/>
  <c r="G115" i="6"/>
  <c r="H114" i="6"/>
  <c r="N114" i="6" s="1"/>
  <c r="N114" i="8" s="1"/>
  <c r="V113" i="9"/>
  <c r="V113" i="8"/>
  <c r="I113" i="6"/>
  <c r="P111" i="6"/>
  <c r="P111" i="9" s="1"/>
  <c r="K111" i="6"/>
  <c r="K111" i="8" s="1"/>
  <c r="A111" i="10"/>
  <c r="A111" i="2"/>
  <c r="A111" i="9"/>
  <c r="A111" i="8"/>
  <c r="T110" i="10"/>
  <c r="V110" i="10" s="1"/>
  <c r="U110" i="10"/>
  <c r="W110" i="10" s="1"/>
  <c r="T110" i="2"/>
  <c r="V110" i="2" s="1"/>
  <c r="U110" i="2"/>
  <c r="E108" i="6"/>
  <c r="F108" i="6"/>
  <c r="G107" i="6"/>
  <c r="H106" i="6"/>
  <c r="V105" i="9"/>
  <c r="V105" i="8"/>
  <c r="I105" i="6"/>
  <c r="K103" i="6"/>
  <c r="K103" i="8" s="1"/>
  <c r="P103" i="6"/>
  <c r="P103" i="9" s="1"/>
  <c r="A103" i="10"/>
  <c r="A103" i="2"/>
  <c r="A103" i="9"/>
  <c r="A103" i="8"/>
  <c r="T102" i="10"/>
  <c r="V102" i="10" s="1"/>
  <c r="U102" i="10"/>
  <c r="W102" i="10" s="1"/>
  <c r="T102" i="2"/>
  <c r="V102" i="2" s="1"/>
  <c r="U102" i="2"/>
  <c r="F100" i="6"/>
  <c r="E100" i="6"/>
  <c r="G99" i="6"/>
  <c r="V97" i="8"/>
  <c r="V97" i="9"/>
  <c r="I97" i="6"/>
  <c r="P95" i="6"/>
  <c r="P95" i="9" s="1"/>
  <c r="K95" i="6"/>
  <c r="K95" i="8" s="1"/>
  <c r="A95" i="10"/>
  <c r="A95" i="2"/>
  <c r="A95" i="9"/>
  <c r="A95" i="8"/>
  <c r="U94" i="10"/>
  <c r="W94" i="10" s="1"/>
  <c r="T94" i="10"/>
  <c r="V94" i="10" s="1"/>
  <c r="T94" i="2"/>
  <c r="V94" i="2" s="1"/>
  <c r="U94" i="2"/>
  <c r="E92" i="6"/>
  <c r="C92" i="6" s="1"/>
  <c r="F92" i="6"/>
  <c r="H90" i="6"/>
  <c r="V89" i="9"/>
  <c r="V89" i="8"/>
  <c r="K87" i="6"/>
  <c r="K87" i="8" s="1"/>
  <c r="P87" i="6"/>
  <c r="P87" i="9" s="1"/>
  <c r="A87" i="10"/>
  <c r="A87" i="2"/>
  <c r="A87" i="9"/>
  <c r="A87" i="8"/>
  <c r="U86" i="10"/>
  <c r="W86" i="10" s="1"/>
  <c r="T86" i="10"/>
  <c r="V86" i="10" s="1"/>
  <c r="U86" i="2"/>
  <c r="T86" i="2"/>
  <c r="V86" i="2" s="1"/>
  <c r="E84" i="6"/>
  <c r="C84" i="6" s="1"/>
  <c r="G83" i="6"/>
  <c r="H82" i="6"/>
  <c r="V81" i="9"/>
  <c r="V81" i="8"/>
  <c r="I81" i="6"/>
  <c r="K79" i="6"/>
  <c r="K79" i="8" s="1"/>
  <c r="P79" i="6"/>
  <c r="P79" i="9" s="1"/>
  <c r="A79" i="10"/>
  <c r="A79" i="2"/>
  <c r="A79" i="9"/>
  <c r="A79" i="8"/>
  <c r="T78" i="2"/>
  <c r="V78" i="2" s="1"/>
  <c r="T78" i="10"/>
  <c r="V78" i="10" s="1"/>
  <c r="U78" i="10"/>
  <c r="W78" i="10" s="1"/>
  <c r="U78" i="2"/>
  <c r="E76" i="6"/>
  <c r="C76" i="6" s="1"/>
  <c r="F76" i="6"/>
  <c r="F455" i="6"/>
  <c r="F452" i="6"/>
  <c r="P449" i="6"/>
  <c r="P449" i="9" s="1"/>
  <c r="F448" i="6"/>
  <c r="G445" i="6"/>
  <c r="F440" i="6"/>
  <c r="E429" i="6"/>
  <c r="C429" i="6" s="1"/>
  <c r="E412" i="6"/>
  <c r="K409" i="6"/>
  <c r="K409" i="8" s="1"/>
  <c r="E404" i="6"/>
  <c r="C404" i="6" s="1"/>
  <c r="P399" i="6"/>
  <c r="P399" i="9" s="1"/>
  <c r="E398" i="6"/>
  <c r="C398" i="6" s="1"/>
  <c r="P395" i="6"/>
  <c r="P395" i="9" s="1"/>
  <c r="K391" i="6"/>
  <c r="K391" i="8" s="1"/>
  <c r="E390" i="6"/>
  <c r="K387" i="6"/>
  <c r="K387" i="8" s="1"/>
  <c r="F382" i="6"/>
  <c r="P377" i="6"/>
  <c r="P377" i="9" s="1"/>
  <c r="F376" i="6"/>
  <c r="G372" i="6"/>
  <c r="F365" i="6"/>
  <c r="P363" i="6"/>
  <c r="P363" i="9" s="1"/>
  <c r="F362" i="6"/>
  <c r="G347" i="6"/>
  <c r="K338" i="6"/>
  <c r="K338" i="8" s="1"/>
  <c r="E330" i="6"/>
  <c r="C330" i="6" s="1"/>
  <c r="G324" i="6"/>
  <c r="G318" i="6"/>
  <c r="K312" i="6"/>
  <c r="K312" i="8" s="1"/>
  <c r="P300" i="6"/>
  <c r="P300" i="9" s="1"/>
  <c r="K297" i="6"/>
  <c r="K297" i="8" s="1"/>
  <c r="K289" i="6"/>
  <c r="K289" i="8" s="1"/>
  <c r="K281" i="6"/>
  <c r="K281" i="8" s="1"/>
  <c r="G279" i="6"/>
  <c r="G273" i="6"/>
  <c r="E260" i="6"/>
  <c r="C260" i="6" s="1"/>
  <c r="F250" i="6"/>
  <c r="F244" i="6"/>
  <c r="F242" i="6"/>
  <c r="P220" i="6"/>
  <c r="P220" i="9" s="1"/>
  <c r="P212" i="6"/>
  <c r="P212" i="9" s="1"/>
  <c r="F201" i="6"/>
  <c r="G198" i="6"/>
  <c r="G190" i="6"/>
  <c r="E165" i="6"/>
  <c r="P152" i="6"/>
  <c r="P152" i="9" s="1"/>
  <c r="K114" i="6"/>
  <c r="K114" i="8" s="1"/>
  <c r="P107" i="6"/>
  <c r="P107" i="9" s="1"/>
  <c r="F104" i="6"/>
  <c r="V455" i="8"/>
  <c r="V252" i="8"/>
  <c r="T450" i="10"/>
  <c r="V450" i="10" s="1"/>
  <c r="U450" i="10"/>
  <c r="W450" i="10" s="1"/>
  <c r="T450" i="2"/>
  <c r="V450" i="2" s="1"/>
  <c r="U450" i="2"/>
  <c r="I429" i="6"/>
  <c r="K427" i="6"/>
  <c r="K427" i="8" s="1"/>
  <c r="P427" i="6"/>
  <c r="P427" i="9" s="1"/>
  <c r="U426" i="10"/>
  <c r="W426" i="10" s="1"/>
  <c r="T426" i="10"/>
  <c r="V426" i="10" s="1"/>
  <c r="T426" i="2"/>
  <c r="V426" i="2" s="1"/>
  <c r="U426" i="2"/>
  <c r="E424" i="6"/>
  <c r="C424" i="6" s="1"/>
  <c r="A419" i="10"/>
  <c r="A419" i="2"/>
  <c r="A419" i="9"/>
  <c r="A419" i="8"/>
  <c r="T418" i="10"/>
  <c r="V418" i="10" s="1"/>
  <c r="U418" i="10"/>
  <c r="W418" i="10" s="1"/>
  <c r="T418" i="2"/>
  <c r="V418" i="2" s="1"/>
  <c r="U418" i="2"/>
  <c r="T410" i="10"/>
  <c r="V410" i="10" s="1"/>
  <c r="U410" i="10"/>
  <c r="W410" i="10" s="1"/>
  <c r="U410" i="2"/>
  <c r="T410" i="2"/>
  <c r="V410" i="2" s="1"/>
  <c r="E408" i="6"/>
  <c r="C408" i="6" s="1"/>
  <c r="H406" i="6"/>
  <c r="H398" i="6"/>
  <c r="N398" i="6" s="1"/>
  <c r="N398" i="8" s="1"/>
  <c r="V381" i="9"/>
  <c r="V381" i="8"/>
  <c r="K379" i="6"/>
  <c r="K379" i="8" s="1"/>
  <c r="P379" i="6"/>
  <c r="P379" i="9" s="1"/>
  <c r="V373" i="9"/>
  <c r="V373" i="8"/>
  <c r="A371" i="10"/>
  <c r="A371" i="2"/>
  <c r="A371" i="9"/>
  <c r="A371" i="8"/>
  <c r="H366" i="6"/>
  <c r="N366" i="6" s="1"/>
  <c r="N366" i="8" s="1"/>
  <c r="A355" i="10"/>
  <c r="A355" i="2"/>
  <c r="A355" i="9"/>
  <c r="A355" i="8"/>
  <c r="V349" i="9"/>
  <c r="V349" i="8"/>
  <c r="A347" i="10"/>
  <c r="A347" i="2"/>
  <c r="A347" i="9"/>
  <c r="A347" i="8"/>
  <c r="V341" i="9"/>
  <c r="V341" i="8"/>
  <c r="A339" i="10"/>
  <c r="A339" i="2"/>
  <c r="A339" i="9"/>
  <c r="A339" i="8"/>
  <c r="G335" i="6"/>
  <c r="V333" i="9"/>
  <c r="V333" i="8"/>
  <c r="A331" i="10"/>
  <c r="A331" i="9"/>
  <c r="A331" i="2"/>
  <c r="T330" i="10"/>
  <c r="V330" i="10" s="1"/>
  <c r="U330" i="10"/>
  <c r="W330" i="10" s="1"/>
  <c r="U330" i="2"/>
  <c r="T330" i="2"/>
  <c r="V330" i="2" s="1"/>
  <c r="I325" i="6"/>
  <c r="F320" i="6"/>
  <c r="A315" i="10"/>
  <c r="A315" i="2"/>
  <c r="A315" i="9"/>
  <c r="A315" i="8"/>
  <c r="R312" i="6"/>
  <c r="E312" i="6"/>
  <c r="F312" i="6"/>
  <c r="H310" i="6"/>
  <c r="J310" i="6" s="1"/>
  <c r="R304" i="6"/>
  <c r="F304" i="6"/>
  <c r="E304" i="6"/>
  <c r="C304" i="6" s="1"/>
  <c r="A299" i="10"/>
  <c r="A299" i="2"/>
  <c r="A299" i="9"/>
  <c r="A299" i="8"/>
  <c r="T298" i="10"/>
  <c r="V298" i="10" s="1"/>
  <c r="U298" i="10"/>
  <c r="W298" i="10" s="1"/>
  <c r="T298" i="2"/>
  <c r="V298" i="2" s="1"/>
  <c r="U298" i="2"/>
  <c r="I293" i="6"/>
  <c r="R288" i="6"/>
  <c r="V285" i="8"/>
  <c r="V285" i="9"/>
  <c r="T282" i="10"/>
  <c r="V282" i="10" s="1"/>
  <c r="U282" i="10"/>
  <c r="W282" i="10" s="1"/>
  <c r="T282" i="2"/>
  <c r="V282" i="2" s="1"/>
  <c r="U282" i="2"/>
  <c r="I277" i="6"/>
  <c r="F272" i="6"/>
  <c r="I269" i="6"/>
  <c r="T266" i="10"/>
  <c r="V266" i="10" s="1"/>
  <c r="U266" i="10"/>
  <c r="W266" i="10" s="1"/>
  <c r="T266" i="2"/>
  <c r="V266" i="2" s="1"/>
  <c r="U266" i="2"/>
  <c r="E264" i="6"/>
  <c r="C264" i="6" s="1"/>
  <c r="I261" i="6"/>
  <c r="E256" i="6"/>
  <c r="F256" i="6"/>
  <c r="V253" i="9"/>
  <c r="V253" i="8"/>
  <c r="P251" i="6"/>
  <c r="P251" i="9" s="1"/>
  <c r="K251" i="6"/>
  <c r="K251" i="8" s="1"/>
  <c r="T250" i="10"/>
  <c r="V250" i="10" s="1"/>
  <c r="U250" i="10"/>
  <c r="W250" i="10" s="1"/>
  <c r="U250" i="2"/>
  <c r="T250" i="2"/>
  <c r="V250" i="2" s="1"/>
  <c r="G247" i="6"/>
  <c r="I237" i="6"/>
  <c r="V229" i="9"/>
  <c r="V229" i="8"/>
  <c r="T226" i="10"/>
  <c r="V226" i="10" s="1"/>
  <c r="U226" i="10"/>
  <c r="W226" i="10" s="1"/>
  <c r="T226" i="2"/>
  <c r="V226" i="2" s="1"/>
  <c r="U226" i="2"/>
  <c r="A219" i="10"/>
  <c r="A219" i="2"/>
  <c r="A219" i="9"/>
  <c r="A219" i="8"/>
  <c r="U218" i="10"/>
  <c r="W218" i="10" s="1"/>
  <c r="T218" i="10"/>
  <c r="V218" i="10" s="1"/>
  <c r="T218" i="2"/>
  <c r="V218" i="2" s="1"/>
  <c r="U218" i="2"/>
  <c r="G215" i="6"/>
  <c r="V213" i="9"/>
  <c r="V213" i="8"/>
  <c r="A211" i="10"/>
  <c r="A211" i="2"/>
  <c r="A211" i="9"/>
  <c r="A211" i="8"/>
  <c r="R208" i="6"/>
  <c r="E208" i="6"/>
  <c r="F208" i="6"/>
  <c r="I205" i="6"/>
  <c r="T202" i="10"/>
  <c r="V202" i="10" s="1"/>
  <c r="U202" i="10"/>
  <c r="W202" i="10" s="1"/>
  <c r="T202" i="2"/>
  <c r="V202" i="2" s="1"/>
  <c r="U202" i="2"/>
  <c r="A195" i="10"/>
  <c r="A195" i="2"/>
  <c r="A195" i="9"/>
  <c r="A195" i="8"/>
  <c r="G191" i="6"/>
  <c r="V189" i="9"/>
  <c r="V189" i="8"/>
  <c r="T186" i="10"/>
  <c r="V186" i="10" s="1"/>
  <c r="U186" i="10"/>
  <c r="W186" i="10" s="1"/>
  <c r="T186" i="2"/>
  <c r="V186" i="2" s="1"/>
  <c r="U186" i="2"/>
  <c r="H182" i="6"/>
  <c r="H174" i="6"/>
  <c r="P171" i="6"/>
  <c r="P171" i="9" s="1"/>
  <c r="K171" i="6"/>
  <c r="K171" i="8" s="1"/>
  <c r="G167" i="6"/>
  <c r="V165" i="9"/>
  <c r="V165" i="8"/>
  <c r="R160" i="6"/>
  <c r="H158" i="6"/>
  <c r="J158" i="6" s="1"/>
  <c r="G151" i="6"/>
  <c r="H142" i="6"/>
  <c r="A139" i="10"/>
  <c r="A139" i="2"/>
  <c r="A139" i="9"/>
  <c r="A139" i="8"/>
  <c r="V125" i="9"/>
  <c r="V125" i="8"/>
  <c r="T122" i="10"/>
  <c r="V122" i="10" s="1"/>
  <c r="U122" i="10"/>
  <c r="W122" i="10" s="1"/>
  <c r="T122" i="2"/>
  <c r="V122" i="2" s="1"/>
  <c r="U122" i="2"/>
  <c r="A115" i="10"/>
  <c r="A115" i="2"/>
  <c r="A115" i="9"/>
  <c r="E112" i="6"/>
  <c r="F112" i="6"/>
  <c r="T106" i="10"/>
  <c r="V106" i="10" s="1"/>
  <c r="U106" i="10"/>
  <c r="W106" i="10" s="1"/>
  <c r="U106" i="2"/>
  <c r="T106" i="2"/>
  <c r="V106" i="2" s="1"/>
  <c r="A99" i="10"/>
  <c r="A99" i="2"/>
  <c r="A99" i="9"/>
  <c r="A99" i="8"/>
  <c r="K91" i="6"/>
  <c r="K91" i="8" s="1"/>
  <c r="P91" i="6"/>
  <c r="P91" i="9" s="1"/>
  <c r="T90" i="10"/>
  <c r="V90" i="10" s="1"/>
  <c r="U90" i="10"/>
  <c r="W90" i="10" s="1"/>
  <c r="T90" i="2"/>
  <c r="V90" i="2" s="1"/>
  <c r="U90" i="2"/>
  <c r="E88" i="6"/>
  <c r="C88" i="6" s="1"/>
  <c r="F88" i="6"/>
  <c r="H86" i="6"/>
  <c r="N86" i="6" s="1"/>
  <c r="N86" i="8" s="1"/>
  <c r="K83" i="6"/>
  <c r="K83" i="8" s="1"/>
  <c r="P83" i="6"/>
  <c r="P83" i="9" s="1"/>
  <c r="U82" i="10"/>
  <c r="W82" i="10" s="1"/>
  <c r="T82" i="10"/>
  <c r="V82" i="10" s="1"/>
  <c r="U82" i="2"/>
  <c r="T82" i="2"/>
  <c r="V82" i="2" s="1"/>
  <c r="R80" i="6"/>
  <c r="H78" i="6"/>
  <c r="N78" i="6" s="1"/>
  <c r="N78" i="8" s="1"/>
  <c r="A415" i="10"/>
  <c r="A415" i="2"/>
  <c r="A415" i="9"/>
  <c r="A415" i="8"/>
  <c r="G399" i="6"/>
  <c r="E367" i="6"/>
  <c r="C367" i="6" s="1"/>
  <c r="H316" i="10"/>
  <c r="P307" i="6"/>
  <c r="P307" i="9" s="1"/>
  <c r="G303" i="6"/>
  <c r="H229" i="6"/>
  <c r="J229" i="6" s="1"/>
  <c r="R205" i="6"/>
  <c r="V442" i="9"/>
  <c r="V442" i="8"/>
  <c r="V434" i="8"/>
  <c r="V434" i="9"/>
  <c r="T431" i="10"/>
  <c r="V431" i="10" s="1"/>
  <c r="U431" i="10"/>
  <c r="W431" i="10" s="1"/>
  <c r="U431" i="2"/>
  <c r="T431" i="2"/>
  <c r="V431" i="2" s="1"/>
  <c r="U423" i="10"/>
  <c r="W423" i="10" s="1"/>
  <c r="T423" i="10"/>
  <c r="V423" i="10" s="1"/>
  <c r="U423" i="2"/>
  <c r="T423" i="2"/>
  <c r="V423" i="2" s="1"/>
  <c r="F421" i="6"/>
  <c r="I418" i="6"/>
  <c r="A416" i="10"/>
  <c r="A416" i="2"/>
  <c r="A416" i="9"/>
  <c r="A416" i="8"/>
  <c r="H411" i="6"/>
  <c r="N411" i="6" s="1"/>
  <c r="N411" i="8" s="1"/>
  <c r="A408" i="10"/>
  <c r="A408" i="2"/>
  <c r="A408" i="9"/>
  <c r="A408" i="8"/>
  <c r="H403" i="6"/>
  <c r="J403" i="6" s="1"/>
  <c r="E397" i="6"/>
  <c r="F397" i="6"/>
  <c r="A392" i="10"/>
  <c r="A392" i="2"/>
  <c r="A392" i="8"/>
  <c r="A392" i="9"/>
  <c r="E381" i="6"/>
  <c r="C381" i="6" s="1"/>
  <c r="F381" i="6"/>
  <c r="A376" i="10"/>
  <c r="A376" i="9"/>
  <c r="A376" i="2"/>
  <c r="A376" i="8"/>
  <c r="R373" i="6"/>
  <c r="I362" i="6"/>
  <c r="U359" i="10"/>
  <c r="W359" i="10" s="1"/>
  <c r="T359" i="10"/>
  <c r="V359" i="10" s="1"/>
  <c r="U359" i="2"/>
  <c r="T359" i="2"/>
  <c r="V359" i="2" s="1"/>
  <c r="H347" i="6"/>
  <c r="J347" i="6" s="1"/>
  <c r="A344" i="10"/>
  <c r="A344" i="2"/>
  <c r="A344" i="9"/>
  <c r="A344" i="8"/>
  <c r="H339" i="6"/>
  <c r="N339" i="6" s="1"/>
  <c r="N339" i="8" s="1"/>
  <c r="R333" i="6"/>
  <c r="G332" i="6"/>
  <c r="V330" i="9"/>
  <c r="V330" i="8"/>
  <c r="R325" i="6"/>
  <c r="H323" i="6"/>
  <c r="J323" i="6" s="1"/>
  <c r="F317" i="6"/>
  <c r="E317" i="6"/>
  <c r="A312" i="10"/>
  <c r="A312" i="2"/>
  <c r="A312" i="9"/>
  <c r="A312" i="8"/>
  <c r="E309" i="6"/>
  <c r="C309" i="6" s="1"/>
  <c r="F309" i="6"/>
  <c r="E301" i="6"/>
  <c r="I298" i="6"/>
  <c r="T295" i="10"/>
  <c r="V295" i="10" s="1"/>
  <c r="U295" i="10"/>
  <c r="W295" i="10" s="1"/>
  <c r="T295" i="2"/>
  <c r="V295" i="2" s="1"/>
  <c r="U295" i="2"/>
  <c r="E293" i="6"/>
  <c r="C293" i="6" s="1"/>
  <c r="H291" i="6"/>
  <c r="J291" i="6" s="1"/>
  <c r="I290" i="6"/>
  <c r="V282" i="9"/>
  <c r="V282" i="8"/>
  <c r="A280" i="10"/>
  <c r="A280" i="2"/>
  <c r="A280" i="9"/>
  <c r="A280" i="8"/>
  <c r="E277" i="6"/>
  <c r="F277" i="6"/>
  <c r="H275" i="6"/>
  <c r="V274" i="8"/>
  <c r="V274" i="9"/>
  <c r="V266" i="9"/>
  <c r="V266" i="8"/>
  <c r="A264" i="10"/>
  <c r="A264" i="2"/>
  <c r="A264" i="9"/>
  <c r="A264" i="8"/>
  <c r="E261" i="6"/>
  <c r="C261" i="6" s="1"/>
  <c r="F261" i="6"/>
  <c r="G252" i="6"/>
  <c r="G244" i="6"/>
  <c r="V242" i="9"/>
  <c r="V242" i="8"/>
  <c r="R237" i="6"/>
  <c r="V234" i="9"/>
  <c r="V234" i="8"/>
  <c r="E229" i="6"/>
  <c r="C229" i="6" s="1"/>
  <c r="F229" i="6"/>
  <c r="P224" i="6"/>
  <c r="P224" i="9" s="1"/>
  <c r="K224" i="6"/>
  <c r="K224" i="8" s="1"/>
  <c r="V218" i="9"/>
  <c r="V218" i="8"/>
  <c r="E205" i="6"/>
  <c r="F205" i="6"/>
  <c r="P200" i="6"/>
  <c r="P200" i="9" s="1"/>
  <c r="K200" i="6"/>
  <c r="K200" i="8" s="1"/>
  <c r="R197" i="6"/>
  <c r="A192" i="10"/>
  <c r="A192" i="2"/>
  <c r="A192" i="9"/>
  <c r="A192" i="8"/>
  <c r="H187" i="6"/>
  <c r="J187" i="6" s="1"/>
  <c r="A176" i="10"/>
  <c r="A176" i="2"/>
  <c r="A176" i="9"/>
  <c r="A176" i="8"/>
  <c r="T175" i="10"/>
  <c r="V175" i="10" s="1"/>
  <c r="U175" i="10"/>
  <c r="W175" i="10" s="1"/>
  <c r="U175" i="2"/>
  <c r="T175" i="2"/>
  <c r="V175" i="2" s="1"/>
  <c r="E173" i="6"/>
  <c r="F173" i="6"/>
  <c r="H171" i="6"/>
  <c r="J171" i="6" s="1"/>
  <c r="K168" i="6"/>
  <c r="K168" i="8" s="1"/>
  <c r="P168" i="6"/>
  <c r="P168" i="9" s="1"/>
  <c r="H163" i="6"/>
  <c r="J163" i="6" s="1"/>
  <c r="F157" i="6"/>
  <c r="E157" i="6"/>
  <c r="C157" i="6" s="1"/>
  <c r="A152" i="10"/>
  <c r="A152" i="2"/>
  <c r="A152" i="9"/>
  <c r="A152" i="8"/>
  <c r="T151" i="10"/>
  <c r="V151" i="10" s="1"/>
  <c r="U151" i="10"/>
  <c r="W151" i="10" s="1"/>
  <c r="T151" i="2"/>
  <c r="V151" i="2" s="1"/>
  <c r="U151" i="2"/>
  <c r="I146" i="6"/>
  <c r="V138" i="9"/>
  <c r="V138" i="8"/>
  <c r="R133" i="6"/>
  <c r="A128" i="10"/>
  <c r="A128" i="2"/>
  <c r="A128" i="9"/>
  <c r="A128" i="8"/>
  <c r="T127" i="10"/>
  <c r="V127" i="10" s="1"/>
  <c r="U127" i="10"/>
  <c r="W127" i="10" s="1"/>
  <c r="U127" i="2"/>
  <c r="T127" i="2"/>
  <c r="V127" i="2" s="1"/>
  <c r="I122" i="6"/>
  <c r="E117" i="6"/>
  <c r="C117" i="6" s="1"/>
  <c r="F117" i="6"/>
  <c r="G116" i="6"/>
  <c r="I114" i="6"/>
  <c r="P112" i="6"/>
  <c r="P112" i="9" s="1"/>
  <c r="K112" i="6"/>
  <c r="K112" i="8" s="1"/>
  <c r="T111" i="10"/>
  <c r="V111" i="10" s="1"/>
  <c r="U111" i="10"/>
  <c r="W111" i="10" s="1"/>
  <c r="T111" i="2"/>
  <c r="V111" i="2" s="1"/>
  <c r="U111" i="2"/>
  <c r="R109" i="6"/>
  <c r="I106" i="6"/>
  <c r="T103" i="10"/>
  <c r="V103" i="10" s="1"/>
  <c r="U103" i="10"/>
  <c r="W103" i="10" s="1"/>
  <c r="U103" i="2"/>
  <c r="T103" i="2"/>
  <c r="V103" i="2" s="1"/>
  <c r="H99" i="6"/>
  <c r="J99" i="6" s="1"/>
  <c r="V98" i="9"/>
  <c r="V98" i="8"/>
  <c r="U95" i="10"/>
  <c r="W95" i="10" s="1"/>
  <c r="T95" i="10"/>
  <c r="V95" i="10" s="1"/>
  <c r="T95" i="2"/>
  <c r="V95" i="2" s="1"/>
  <c r="U95" i="2"/>
  <c r="R93" i="6"/>
  <c r="H91" i="6"/>
  <c r="V90" i="9"/>
  <c r="V90" i="8"/>
  <c r="U87" i="10"/>
  <c r="W87" i="10" s="1"/>
  <c r="T87" i="10"/>
  <c r="V87" i="10" s="1"/>
  <c r="T87" i="2"/>
  <c r="V87" i="2" s="1"/>
  <c r="U87" i="2"/>
  <c r="R85" i="6"/>
  <c r="E85" i="6"/>
  <c r="C85" i="6" s="1"/>
  <c r="F85" i="6"/>
  <c r="G84" i="6"/>
  <c r="I82" i="6"/>
  <c r="K80" i="6"/>
  <c r="K80" i="8" s="1"/>
  <c r="P80" i="6"/>
  <c r="P80" i="9" s="1"/>
  <c r="T79" i="10"/>
  <c r="V79" i="10" s="1"/>
  <c r="U79" i="10"/>
  <c r="W79" i="10" s="1"/>
  <c r="U79" i="2"/>
  <c r="T79" i="2"/>
  <c r="V79" i="2" s="1"/>
  <c r="R77" i="6"/>
  <c r="G76" i="6"/>
  <c r="G456" i="10"/>
  <c r="G456" i="2"/>
  <c r="G453" i="9"/>
  <c r="G453" i="8"/>
  <c r="K448" i="6"/>
  <c r="K448" i="8" s="1"/>
  <c r="A439" i="10"/>
  <c r="A439" i="2"/>
  <c r="A439" i="9"/>
  <c r="A439" i="8"/>
  <c r="K424" i="6"/>
  <c r="K424" i="8" s="1"/>
  <c r="H418" i="6"/>
  <c r="A322" i="10"/>
  <c r="A322" i="2"/>
  <c r="A322" i="9"/>
  <c r="A322" i="8"/>
  <c r="K272" i="6"/>
  <c r="K272" i="8" s="1"/>
  <c r="K219" i="6"/>
  <c r="K219" i="8" s="1"/>
  <c r="R170" i="6"/>
  <c r="A336" i="8"/>
  <c r="F450" i="6"/>
  <c r="E450" i="6"/>
  <c r="C450" i="6" s="1"/>
  <c r="T436" i="10"/>
  <c r="V436" i="10" s="1"/>
  <c r="U436" i="10"/>
  <c r="W436" i="10" s="1"/>
  <c r="U436" i="2"/>
  <c r="T436" i="2"/>
  <c r="V436" i="2" s="1"/>
  <c r="R434" i="6"/>
  <c r="A429" i="10"/>
  <c r="A429" i="2"/>
  <c r="A429" i="9"/>
  <c r="A429" i="8"/>
  <c r="T428" i="10"/>
  <c r="V428" i="10" s="1"/>
  <c r="U428" i="10"/>
  <c r="W428" i="10" s="1"/>
  <c r="U428" i="2"/>
  <c r="T428" i="2"/>
  <c r="V428" i="2" s="1"/>
  <c r="I423" i="6"/>
  <c r="R418" i="6"/>
  <c r="G417" i="6"/>
  <c r="V415" i="9"/>
  <c r="V415" i="8"/>
  <c r="R410" i="6"/>
  <c r="A397" i="10"/>
  <c r="A397" i="2"/>
  <c r="A397" i="9"/>
  <c r="A397" i="8"/>
  <c r="V391" i="9"/>
  <c r="V391" i="8"/>
  <c r="V375" i="9"/>
  <c r="V375" i="8"/>
  <c r="F370" i="6"/>
  <c r="A365" i="10"/>
  <c r="A365" i="2"/>
  <c r="A365" i="9"/>
  <c r="A365" i="8"/>
  <c r="R362" i="6"/>
  <c r="G361" i="6"/>
  <c r="I359" i="6"/>
  <c r="F354" i="6"/>
  <c r="E354" i="6"/>
  <c r="C354" i="6" s="1"/>
  <c r="H352" i="6"/>
  <c r="R346" i="6"/>
  <c r="R338" i="6"/>
  <c r="H336" i="6"/>
  <c r="J336" i="6" s="1"/>
  <c r="V327" i="9"/>
  <c r="V327" i="8"/>
  <c r="T324" i="10"/>
  <c r="V324" i="10" s="1"/>
  <c r="U324" i="10"/>
  <c r="W324" i="10" s="1"/>
  <c r="U324" i="2"/>
  <c r="T324" i="2"/>
  <c r="V324" i="2" s="1"/>
  <c r="H320" i="6"/>
  <c r="J320" i="6" s="1"/>
  <c r="T316" i="10"/>
  <c r="V316" i="10" s="1"/>
  <c r="U316" i="10"/>
  <c r="W316" i="10" s="1"/>
  <c r="U316" i="2"/>
  <c r="T316" i="2"/>
  <c r="V316" i="2" s="1"/>
  <c r="V311" i="9"/>
  <c r="V311" i="8"/>
  <c r="E306" i="6"/>
  <c r="A301" i="10"/>
  <c r="A301" i="2"/>
  <c r="A301" i="9"/>
  <c r="A301" i="8"/>
  <c r="G297" i="6"/>
  <c r="I295" i="6"/>
  <c r="G289" i="6"/>
  <c r="V287" i="9"/>
  <c r="V287" i="8"/>
  <c r="V279" i="9"/>
  <c r="V279" i="8"/>
  <c r="R274" i="6"/>
  <c r="R266" i="6"/>
  <c r="H264" i="6"/>
  <c r="J264" i="6" s="1"/>
  <c r="A261" i="10"/>
  <c r="A261" i="2"/>
  <c r="A261" i="9"/>
  <c r="A261" i="8"/>
  <c r="G257" i="6"/>
  <c r="V255" i="9"/>
  <c r="V255" i="8"/>
  <c r="T252" i="10"/>
  <c r="V252" i="10" s="1"/>
  <c r="U252" i="10"/>
  <c r="W252" i="10" s="1"/>
  <c r="T252" i="2"/>
  <c r="V252" i="2" s="1"/>
  <c r="U252" i="2"/>
  <c r="I247" i="6"/>
  <c r="H240" i="6"/>
  <c r="N240" i="6" s="1"/>
  <c r="N240" i="8" s="1"/>
  <c r="K237" i="6"/>
  <c r="K237" i="8" s="1"/>
  <c r="P237" i="6"/>
  <c r="P237" i="9" s="1"/>
  <c r="F234" i="6"/>
  <c r="H232" i="6"/>
  <c r="N232" i="6" s="1"/>
  <c r="N232" i="8" s="1"/>
  <c r="T228" i="10"/>
  <c r="V228" i="10" s="1"/>
  <c r="U228" i="10"/>
  <c r="W228" i="10" s="1"/>
  <c r="T228" i="2"/>
  <c r="V228" i="2" s="1"/>
  <c r="U228" i="2"/>
  <c r="R226" i="6"/>
  <c r="H224" i="6"/>
  <c r="P221" i="6"/>
  <c r="P221" i="9" s="1"/>
  <c r="K221" i="6"/>
  <c r="K221" i="8" s="1"/>
  <c r="I215" i="6"/>
  <c r="R210" i="6"/>
  <c r="G209" i="6"/>
  <c r="V207" i="9"/>
  <c r="V207" i="8"/>
  <c r="A205" i="10"/>
  <c r="A205" i="2"/>
  <c r="A205" i="9"/>
  <c r="A205" i="8"/>
  <c r="T196" i="10"/>
  <c r="V196" i="10" s="1"/>
  <c r="U196" i="10"/>
  <c r="W196" i="10" s="1"/>
  <c r="U196" i="2"/>
  <c r="T196" i="2"/>
  <c r="V196" i="2" s="1"/>
  <c r="A189" i="10"/>
  <c r="A189" i="2"/>
  <c r="A189" i="9"/>
  <c r="A189" i="8"/>
  <c r="E186" i="6"/>
  <c r="C186" i="6" s="1"/>
  <c r="F186" i="6"/>
  <c r="H184" i="6"/>
  <c r="V183" i="9"/>
  <c r="V183" i="8"/>
  <c r="R178" i="6"/>
  <c r="G177" i="6"/>
  <c r="H176" i="6"/>
  <c r="J176" i="6" s="1"/>
  <c r="V175" i="9"/>
  <c r="V175" i="8"/>
  <c r="G169" i="6"/>
  <c r="H168" i="6"/>
  <c r="N168" i="6" s="1"/>
  <c r="N168" i="8" s="1"/>
  <c r="P165" i="6"/>
  <c r="P165" i="9" s="1"/>
  <c r="K165" i="6"/>
  <c r="K165" i="8" s="1"/>
  <c r="H160" i="6"/>
  <c r="P157" i="6"/>
  <c r="P157" i="9" s="1"/>
  <c r="K157" i="6"/>
  <c r="K157" i="8" s="1"/>
  <c r="F154" i="6"/>
  <c r="E154" i="6"/>
  <c r="R146" i="6"/>
  <c r="G145" i="6"/>
  <c r="A141" i="10"/>
  <c r="A141" i="2"/>
  <c r="A141" i="9"/>
  <c r="A141" i="8"/>
  <c r="R138" i="6"/>
  <c r="G137" i="6"/>
  <c r="V135" i="9"/>
  <c r="V135" i="8"/>
  <c r="U132" i="10"/>
  <c r="W132" i="10" s="1"/>
  <c r="T132" i="10"/>
  <c r="V132" i="10" s="1"/>
  <c r="T132" i="2"/>
  <c r="V132" i="2" s="1"/>
  <c r="U132" i="2"/>
  <c r="E130" i="6"/>
  <c r="C130" i="6" s="1"/>
  <c r="F130" i="6"/>
  <c r="V119" i="9"/>
  <c r="V119" i="8"/>
  <c r="V111" i="9"/>
  <c r="V111" i="8"/>
  <c r="A109" i="10"/>
  <c r="A109" i="2"/>
  <c r="A109" i="9"/>
  <c r="A109" i="8"/>
  <c r="R106" i="6"/>
  <c r="A101" i="10"/>
  <c r="A101" i="2"/>
  <c r="A101" i="9"/>
  <c r="A101" i="8"/>
  <c r="T100" i="10"/>
  <c r="V100" i="10" s="1"/>
  <c r="U100" i="10"/>
  <c r="W100" i="10" s="1"/>
  <c r="T100" i="2"/>
  <c r="V100" i="2" s="1"/>
  <c r="U100" i="2"/>
  <c r="G97" i="6"/>
  <c r="G89" i="6"/>
  <c r="I87" i="6"/>
  <c r="R82" i="6"/>
  <c r="E82" i="6"/>
  <c r="C82" i="6" s="1"/>
  <c r="F82" i="6"/>
  <c r="G81" i="6"/>
  <c r="V79" i="9"/>
  <c r="V79" i="8"/>
  <c r="K77" i="6"/>
  <c r="K77" i="8" s="1"/>
  <c r="P77" i="6"/>
  <c r="P77" i="9" s="1"/>
  <c r="T76" i="10"/>
  <c r="V76" i="10" s="1"/>
  <c r="T76" i="2"/>
  <c r="V76" i="2" s="1"/>
  <c r="U76" i="2"/>
  <c r="U76" i="10"/>
  <c r="W76" i="10" s="1"/>
  <c r="H455" i="6"/>
  <c r="J455" i="6" s="1"/>
  <c r="A450" i="10"/>
  <c r="A450" i="2"/>
  <c r="A450" i="9"/>
  <c r="A450" i="8"/>
  <c r="A444" i="10"/>
  <c r="A444" i="2"/>
  <c r="A444" i="9"/>
  <c r="A444" i="8"/>
  <c r="G428" i="6"/>
  <c r="G396" i="6"/>
  <c r="E333" i="6"/>
  <c r="E276" i="6"/>
  <c r="P256" i="6"/>
  <c r="P256" i="9" s="1"/>
  <c r="A233" i="10"/>
  <c r="A233" i="2"/>
  <c r="A233" i="9"/>
  <c r="A233" i="8"/>
  <c r="E217" i="6"/>
  <c r="E185" i="6"/>
  <c r="H458" i="6"/>
  <c r="J458" i="6" s="1"/>
  <c r="U454" i="10"/>
  <c r="W454" i="10" s="1"/>
  <c r="T454" i="10"/>
  <c r="V454" i="10" s="1"/>
  <c r="U454" i="2"/>
  <c r="T454" i="2"/>
  <c r="V454" i="2" s="1"/>
  <c r="I449" i="6"/>
  <c r="T438" i="10"/>
  <c r="V438" i="10" s="1"/>
  <c r="U438" i="10"/>
  <c r="W438" i="10" s="1"/>
  <c r="T438" i="2"/>
  <c r="V438" i="2" s="1"/>
  <c r="U438" i="2"/>
  <c r="G435" i="6"/>
  <c r="A431" i="10"/>
  <c r="A431" i="2"/>
  <c r="A431" i="9"/>
  <c r="A431" i="8"/>
  <c r="H426" i="6"/>
  <c r="J426" i="6" s="1"/>
  <c r="T422" i="10"/>
  <c r="V422" i="10" s="1"/>
  <c r="U422" i="10"/>
  <c r="W422" i="10" s="1"/>
  <c r="U422" i="2"/>
  <c r="T422" i="2"/>
  <c r="V422" i="2" s="1"/>
  <c r="T414" i="10"/>
  <c r="V414" i="10" s="1"/>
  <c r="U414" i="10"/>
  <c r="W414" i="10" s="1"/>
  <c r="U414" i="2"/>
  <c r="T414" i="2"/>
  <c r="V414" i="2" s="1"/>
  <c r="H410" i="6"/>
  <c r="F457" i="6"/>
  <c r="V454" i="9"/>
  <c r="V454" i="8"/>
  <c r="A452" i="10"/>
  <c r="A452" i="2"/>
  <c r="A452" i="9"/>
  <c r="T451" i="10"/>
  <c r="V451" i="10" s="1"/>
  <c r="U451" i="10"/>
  <c r="W451" i="10" s="1"/>
  <c r="T451" i="2"/>
  <c r="V451" i="2" s="1"/>
  <c r="U451" i="2"/>
  <c r="V446" i="8"/>
  <c r="V446" i="9"/>
  <c r="T443" i="10"/>
  <c r="V443" i="10" s="1"/>
  <c r="U443" i="10"/>
  <c r="W443" i="10" s="1"/>
  <c r="U443" i="2"/>
  <c r="T443" i="2"/>
  <c r="V443" i="2" s="1"/>
  <c r="E441" i="6"/>
  <c r="H439" i="6"/>
  <c r="V438" i="9"/>
  <c r="V438" i="8"/>
  <c r="A436" i="10"/>
  <c r="A436" i="2"/>
  <c r="A436" i="9"/>
  <c r="A436" i="8"/>
  <c r="U435" i="10"/>
  <c r="W435" i="10" s="1"/>
  <c r="T435" i="10"/>
  <c r="V435" i="10" s="1"/>
  <c r="U435" i="2"/>
  <c r="T435" i="2"/>
  <c r="V435" i="2" s="1"/>
  <c r="F433" i="6"/>
  <c r="H431" i="6"/>
  <c r="V430" i="8"/>
  <c r="V430" i="9"/>
  <c r="I430" i="6"/>
  <c r="U427" i="10"/>
  <c r="W427" i="10" s="1"/>
  <c r="T427" i="10"/>
  <c r="V427" i="10" s="1"/>
  <c r="T427" i="2"/>
  <c r="V427" i="2" s="1"/>
  <c r="U427" i="2"/>
  <c r="E425" i="6"/>
  <c r="C425" i="6" s="1"/>
  <c r="V422" i="9"/>
  <c r="V422" i="8"/>
  <c r="I422" i="6"/>
  <c r="T419" i="10"/>
  <c r="V419" i="10" s="1"/>
  <c r="U419" i="10"/>
  <c r="W419" i="10" s="1"/>
  <c r="U419" i="2"/>
  <c r="T419" i="2"/>
  <c r="V419" i="2" s="1"/>
  <c r="R417" i="6"/>
  <c r="F417" i="6"/>
  <c r="G416" i="6"/>
  <c r="H415" i="6"/>
  <c r="V414" i="9"/>
  <c r="V414" i="8"/>
  <c r="I414" i="6"/>
  <c r="K412" i="6"/>
  <c r="K412" i="8" s="1"/>
  <c r="P412" i="6"/>
  <c r="P412" i="9" s="1"/>
  <c r="A412" i="10"/>
  <c r="A412" i="2"/>
  <c r="A412" i="9"/>
  <c r="A412" i="8"/>
  <c r="U411" i="10"/>
  <c r="W411" i="10" s="1"/>
  <c r="T411" i="10"/>
  <c r="V411" i="10" s="1"/>
  <c r="U411" i="2"/>
  <c r="T411" i="2"/>
  <c r="V411" i="2" s="1"/>
  <c r="F409" i="6"/>
  <c r="E409" i="6"/>
  <c r="C409" i="6" s="1"/>
  <c r="H407" i="6"/>
  <c r="N407" i="6" s="1"/>
  <c r="N407" i="8" s="1"/>
  <c r="V406" i="8"/>
  <c r="V406" i="9"/>
  <c r="K404" i="6"/>
  <c r="K404" i="8" s="1"/>
  <c r="P404" i="6"/>
  <c r="P404" i="9" s="1"/>
  <c r="A404" i="10"/>
  <c r="A404" i="2"/>
  <c r="A404" i="9"/>
  <c r="T403" i="10"/>
  <c r="V403" i="10" s="1"/>
  <c r="U403" i="10"/>
  <c r="W403" i="10" s="1"/>
  <c r="U403" i="2"/>
  <c r="T403" i="2"/>
  <c r="V403" i="2" s="1"/>
  <c r="R401" i="6"/>
  <c r="F401" i="6"/>
  <c r="G400" i="6"/>
  <c r="H399" i="6"/>
  <c r="I398" i="6"/>
  <c r="A396" i="10"/>
  <c r="A396" i="2"/>
  <c r="A396" i="9"/>
  <c r="A396" i="8"/>
  <c r="T395" i="10"/>
  <c r="V395" i="10" s="1"/>
  <c r="U395" i="10"/>
  <c r="W395" i="10" s="1"/>
  <c r="U395" i="2"/>
  <c r="T395" i="2"/>
  <c r="V395" i="2" s="1"/>
  <c r="E393" i="6"/>
  <c r="G392" i="6"/>
  <c r="H391" i="6"/>
  <c r="V390" i="9"/>
  <c r="V390" i="8"/>
  <c r="I390" i="6"/>
  <c r="U387" i="10"/>
  <c r="W387" i="10" s="1"/>
  <c r="T387" i="10"/>
  <c r="V387" i="10" s="1"/>
  <c r="T387" i="2"/>
  <c r="V387" i="2" s="1"/>
  <c r="U387" i="2"/>
  <c r="R385" i="6"/>
  <c r="F385" i="6"/>
  <c r="V382" i="9"/>
  <c r="V382" i="8"/>
  <c r="I382" i="6"/>
  <c r="A380" i="10"/>
  <c r="A380" i="2"/>
  <c r="A380" i="9"/>
  <c r="A380" i="8"/>
  <c r="T379" i="10"/>
  <c r="V379" i="10" s="1"/>
  <c r="U379" i="10"/>
  <c r="W379" i="10" s="1"/>
  <c r="U379" i="2"/>
  <c r="T379" i="2"/>
  <c r="V379" i="2" s="1"/>
  <c r="G376" i="6"/>
  <c r="H375" i="6"/>
  <c r="V374" i="9"/>
  <c r="V374" i="8"/>
  <c r="I374" i="6"/>
  <c r="P372" i="6"/>
  <c r="P372" i="9" s="1"/>
  <c r="K372" i="6"/>
  <c r="K372" i="8" s="1"/>
  <c r="A372" i="10"/>
  <c r="A372" i="2"/>
  <c r="A372" i="9"/>
  <c r="A372" i="8"/>
  <c r="T371" i="10"/>
  <c r="V371" i="10" s="1"/>
  <c r="U371" i="10"/>
  <c r="W371" i="10" s="1"/>
  <c r="T371" i="2"/>
  <c r="V371" i="2" s="1"/>
  <c r="U371" i="2"/>
  <c r="R369" i="6"/>
  <c r="E369" i="6"/>
  <c r="F369" i="6"/>
  <c r="H367" i="6"/>
  <c r="V366" i="9"/>
  <c r="V366" i="8"/>
  <c r="P364" i="6"/>
  <c r="P364" i="9" s="1"/>
  <c r="K364" i="6"/>
  <c r="K364" i="8" s="1"/>
  <c r="A364" i="10"/>
  <c r="A364" i="2"/>
  <c r="A364" i="9"/>
  <c r="A364" i="8"/>
  <c r="T363" i="10"/>
  <c r="V363" i="10" s="1"/>
  <c r="U363" i="10"/>
  <c r="W363" i="10" s="1"/>
  <c r="U363" i="2"/>
  <c r="T363" i="2"/>
  <c r="V363" i="2" s="1"/>
  <c r="R361" i="6"/>
  <c r="E361" i="6"/>
  <c r="C361" i="6" s="1"/>
  <c r="F361" i="6"/>
  <c r="H359" i="6"/>
  <c r="V358" i="9"/>
  <c r="V358" i="8"/>
  <c r="P356" i="6"/>
  <c r="P356" i="9" s="1"/>
  <c r="K356" i="6"/>
  <c r="K356" i="8" s="1"/>
  <c r="U355" i="10"/>
  <c r="W355" i="10" s="1"/>
  <c r="T355" i="10"/>
  <c r="V355" i="10" s="1"/>
  <c r="T355" i="2"/>
  <c r="V355" i="2" s="1"/>
  <c r="U355" i="2"/>
  <c r="R353" i="6"/>
  <c r="E353" i="6"/>
  <c r="F353" i="6"/>
  <c r="H351" i="6"/>
  <c r="N351" i="6" s="1"/>
  <c r="N351" i="8" s="1"/>
  <c r="V350" i="9"/>
  <c r="V350" i="8"/>
  <c r="I350" i="6"/>
  <c r="P348" i="6"/>
  <c r="P348" i="9" s="1"/>
  <c r="K348" i="6"/>
  <c r="K348" i="8" s="1"/>
  <c r="T347" i="10"/>
  <c r="V347" i="10" s="1"/>
  <c r="U347" i="10"/>
  <c r="W347" i="10" s="1"/>
  <c r="U347" i="2"/>
  <c r="T347" i="2"/>
  <c r="V347" i="2" s="1"/>
  <c r="R345" i="6"/>
  <c r="E345" i="6"/>
  <c r="C345" i="6" s="1"/>
  <c r="F345" i="6"/>
  <c r="H343" i="6"/>
  <c r="V342" i="9"/>
  <c r="V342" i="8"/>
  <c r="I342" i="6"/>
  <c r="P340" i="6"/>
  <c r="P340" i="9" s="1"/>
  <c r="K340" i="6"/>
  <c r="K340" i="8" s="1"/>
  <c r="A340" i="10"/>
  <c r="A340" i="2"/>
  <c r="A340" i="9"/>
  <c r="A340" i="8"/>
  <c r="T339" i="10"/>
  <c r="V339" i="10" s="1"/>
  <c r="U339" i="10"/>
  <c r="W339" i="10" s="1"/>
  <c r="U339" i="2"/>
  <c r="T339" i="2"/>
  <c r="V339" i="2" s="1"/>
  <c r="R337" i="6"/>
  <c r="E337" i="6"/>
  <c r="G336" i="6"/>
  <c r="I334" i="6"/>
  <c r="U331" i="10"/>
  <c r="W331" i="10" s="1"/>
  <c r="T331" i="10"/>
  <c r="V331" i="10" s="1"/>
  <c r="U331" i="2"/>
  <c r="T331" i="2"/>
  <c r="V331" i="2" s="1"/>
  <c r="E329" i="6"/>
  <c r="F329" i="6"/>
  <c r="H327" i="6"/>
  <c r="V326" i="9"/>
  <c r="V326" i="8"/>
  <c r="I326" i="6"/>
  <c r="P324" i="6"/>
  <c r="P324" i="9" s="1"/>
  <c r="K324" i="6"/>
  <c r="K324" i="8" s="1"/>
  <c r="A324" i="10"/>
  <c r="A324" i="2"/>
  <c r="A324" i="9"/>
  <c r="A324" i="8"/>
  <c r="T323" i="10"/>
  <c r="V323" i="10" s="1"/>
  <c r="U323" i="10"/>
  <c r="W323" i="10" s="1"/>
  <c r="T323" i="2"/>
  <c r="V323" i="2" s="1"/>
  <c r="U323" i="2"/>
  <c r="E321" i="6"/>
  <c r="G320" i="6"/>
  <c r="V318" i="9"/>
  <c r="V318" i="8"/>
  <c r="I318" i="6"/>
  <c r="A316" i="10"/>
  <c r="A316" i="2"/>
  <c r="A316" i="9"/>
  <c r="A316" i="8"/>
  <c r="T315" i="10"/>
  <c r="V315" i="10" s="1"/>
  <c r="U315" i="10"/>
  <c r="W315" i="10" s="1"/>
  <c r="U315" i="2"/>
  <c r="T315" i="2"/>
  <c r="V315" i="2" s="1"/>
  <c r="E313" i="6"/>
  <c r="G312" i="6"/>
  <c r="V310" i="8"/>
  <c r="V310" i="9"/>
  <c r="I310" i="6"/>
  <c r="A308" i="10"/>
  <c r="A308" i="2"/>
  <c r="A308" i="9"/>
  <c r="A308" i="8"/>
  <c r="T307" i="10"/>
  <c r="V307" i="10" s="1"/>
  <c r="U307" i="10"/>
  <c r="W307" i="10" s="1"/>
  <c r="U307" i="2"/>
  <c r="T307" i="2"/>
  <c r="V307" i="2" s="1"/>
  <c r="E305" i="6"/>
  <c r="G304" i="6"/>
  <c r="V302" i="9"/>
  <c r="V302" i="8"/>
  <c r="I302" i="6"/>
  <c r="A300" i="10"/>
  <c r="A300" i="2"/>
  <c r="A300" i="9"/>
  <c r="A300" i="8"/>
  <c r="U299" i="10"/>
  <c r="W299" i="10" s="1"/>
  <c r="T299" i="10"/>
  <c r="V299" i="10" s="1"/>
  <c r="T299" i="2"/>
  <c r="V299" i="2" s="1"/>
  <c r="U299" i="2"/>
  <c r="R297" i="6"/>
  <c r="F297" i="6"/>
  <c r="G296" i="6"/>
  <c r="V294" i="9"/>
  <c r="V294" i="8"/>
  <c r="U291" i="10"/>
  <c r="W291" i="10" s="1"/>
  <c r="T291" i="10"/>
  <c r="V291" i="10" s="1"/>
  <c r="T291" i="2"/>
  <c r="V291" i="2" s="1"/>
  <c r="U291" i="2"/>
  <c r="R289" i="6"/>
  <c r="F289" i="6"/>
  <c r="V286" i="9"/>
  <c r="V286" i="8"/>
  <c r="I286" i="6"/>
  <c r="A284" i="10"/>
  <c r="A284" i="2"/>
  <c r="A284" i="9"/>
  <c r="A284" i="8"/>
  <c r="U283" i="10"/>
  <c r="W283" i="10" s="1"/>
  <c r="T283" i="10"/>
  <c r="V283" i="10" s="1"/>
  <c r="T283" i="2"/>
  <c r="V283" i="2" s="1"/>
  <c r="U283" i="2"/>
  <c r="R281" i="6"/>
  <c r="F281" i="6"/>
  <c r="G280" i="6"/>
  <c r="H279" i="6"/>
  <c r="J279" i="6" s="1"/>
  <c r="V278" i="9"/>
  <c r="V278" i="8"/>
  <c r="I278" i="6"/>
  <c r="A276" i="10"/>
  <c r="A276" i="2"/>
  <c r="A276" i="9"/>
  <c r="A276" i="8"/>
  <c r="T275" i="10"/>
  <c r="V275" i="10" s="1"/>
  <c r="U275" i="10"/>
  <c r="W275" i="10" s="1"/>
  <c r="T275" i="2"/>
  <c r="V275" i="2" s="1"/>
  <c r="U275" i="2"/>
  <c r="R273" i="6"/>
  <c r="E273" i="6"/>
  <c r="G272" i="6"/>
  <c r="I270" i="6"/>
  <c r="P268" i="6"/>
  <c r="P268" i="9" s="1"/>
  <c r="K268" i="6"/>
  <c r="K268" i="8" s="1"/>
  <c r="A268" i="10"/>
  <c r="A268" i="2"/>
  <c r="A268" i="9"/>
  <c r="A268" i="8"/>
  <c r="U267" i="10"/>
  <c r="W267" i="10" s="1"/>
  <c r="T267" i="10"/>
  <c r="V267" i="10" s="1"/>
  <c r="U267" i="2"/>
  <c r="T267" i="2"/>
  <c r="V267" i="2" s="1"/>
  <c r="E265" i="6"/>
  <c r="F265" i="6"/>
  <c r="G264" i="6"/>
  <c r="H263" i="6"/>
  <c r="V262" i="9"/>
  <c r="V262" i="8"/>
  <c r="I262" i="6"/>
  <c r="A260" i="10"/>
  <c r="A260" i="2"/>
  <c r="A260" i="9"/>
  <c r="A260" i="8"/>
  <c r="U259" i="10"/>
  <c r="W259" i="10" s="1"/>
  <c r="T259" i="10"/>
  <c r="V259" i="10" s="1"/>
  <c r="T259" i="2"/>
  <c r="V259" i="2" s="1"/>
  <c r="U259" i="2"/>
  <c r="E257" i="6"/>
  <c r="F257" i="6"/>
  <c r="G256" i="6"/>
  <c r="H255" i="6"/>
  <c r="V254" i="9"/>
  <c r="V254" i="8"/>
  <c r="A252" i="10"/>
  <c r="A252" i="2"/>
  <c r="A252" i="8"/>
  <c r="A252" i="9"/>
  <c r="T251" i="10"/>
  <c r="V251" i="10" s="1"/>
  <c r="U251" i="10"/>
  <c r="W251" i="10" s="1"/>
  <c r="T251" i="2"/>
  <c r="V251" i="2" s="1"/>
  <c r="U251" i="2"/>
  <c r="R249" i="6"/>
  <c r="F249" i="6"/>
  <c r="E249" i="6"/>
  <c r="G248" i="6"/>
  <c r="H247" i="6"/>
  <c r="J247" i="6" s="1"/>
  <c r="V246" i="9"/>
  <c r="V246" i="8"/>
  <c r="I246" i="6"/>
  <c r="K244" i="6"/>
  <c r="K244" i="8" s="1"/>
  <c r="P244" i="6"/>
  <c r="P244" i="9" s="1"/>
  <c r="A244" i="10"/>
  <c r="A244" i="2"/>
  <c r="A244" i="9"/>
  <c r="A244" i="8"/>
  <c r="U243" i="10"/>
  <c r="W243" i="10" s="1"/>
  <c r="T243" i="10"/>
  <c r="V243" i="10" s="1"/>
  <c r="T243" i="2"/>
  <c r="V243" i="2" s="1"/>
  <c r="U243" i="2"/>
  <c r="R241" i="6"/>
  <c r="F241" i="6"/>
  <c r="E241" i="6"/>
  <c r="G240" i="6"/>
  <c r="H239" i="6"/>
  <c r="V238" i="9"/>
  <c r="V238" i="8"/>
  <c r="U235" i="10"/>
  <c r="W235" i="10" s="1"/>
  <c r="T235" i="10"/>
  <c r="V235" i="10" s="1"/>
  <c r="T235" i="2"/>
  <c r="V235" i="2" s="1"/>
  <c r="U235" i="2"/>
  <c r="R233" i="6"/>
  <c r="F233" i="6"/>
  <c r="E233" i="6"/>
  <c r="G232" i="6"/>
  <c r="H231" i="6"/>
  <c r="J231" i="6" s="1"/>
  <c r="V230" i="9"/>
  <c r="V230" i="8"/>
  <c r="I230" i="6"/>
  <c r="A228" i="10"/>
  <c r="A228" i="2"/>
  <c r="A228" i="9"/>
  <c r="A228" i="8"/>
  <c r="U227" i="10"/>
  <c r="W227" i="10" s="1"/>
  <c r="T227" i="10"/>
  <c r="V227" i="10" s="1"/>
  <c r="T227" i="2"/>
  <c r="V227" i="2" s="1"/>
  <c r="U227" i="2"/>
  <c r="R225" i="6"/>
  <c r="F225" i="6"/>
  <c r="E225" i="6"/>
  <c r="C225" i="6" s="1"/>
  <c r="H223" i="6"/>
  <c r="N223" i="6" s="1"/>
  <c r="N223" i="8" s="1"/>
  <c r="V222" i="8"/>
  <c r="V222" i="9"/>
  <c r="I222" i="6"/>
  <c r="A220" i="10"/>
  <c r="A220" i="2"/>
  <c r="A220" i="9"/>
  <c r="A220" i="8"/>
  <c r="U219" i="10"/>
  <c r="W219" i="10" s="1"/>
  <c r="T219" i="10"/>
  <c r="V219" i="10" s="1"/>
  <c r="T219" i="2"/>
  <c r="V219" i="2" s="1"/>
  <c r="U219" i="2"/>
  <c r="R217" i="6"/>
  <c r="F217" i="6"/>
  <c r="G216" i="6"/>
  <c r="H215" i="6"/>
  <c r="V214" i="9"/>
  <c r="V214" i="8"/>
  <c r="I214" i="6"/>
  <c r="A212" i="10"/>
  <c r="A212" i="2"/>
  <c r="A212" i="9"/>
  <c r="A212" i="8"/>
  <c r="U211" i="10"/>
  <c r="W211" i="10" s="1"/>
  <c r="T211" i="10"/>
  <c r="V211" i="10" s="1"/>
  <c r="T211" i="2"/>
  <c r="V211" i="2" s="1"/>
  <c r="U211" i="2"/>
  <c r="R209" i="6"/>
  <c r="G208" i="6"/>
  <c r="H207" i="6"/>
  <c r="N207" i="6" s="1"/>
  <c r="N207" i="8" s="1"/>
  <c r="V206" i="9"/>
  <c r="V206" i="8"/>
  <c r="I206" i="6"/>
  <c r="A204" i="10"/>
  <c r="A204" i="2"/>
  <c r="A204" i="9"/>
  <c r="A204" i="8"/>
  <c r="U203" i="10"/>
  <c r="W203" i="10" s="1"/>
  <c r="T203" i="10"/>
  <c r="V203" i="10" s="1"/>
  <c r="T203" i="2"/>
  <c r="V203" i="2" s="1"/>
  <c r="U203" i="2"/>
  <c r="R201" i="6"/>
  <c r="G200" i="6"/>
  <c r="V198" i="9"/>
  <c r="V198" i="8"/>
  <c r="I198" i="6"/>
  <c r="P196" i="6"/>
  <c r="P196" i="9" s="1"/>
  <c r="K196" i="6"/>
  <c r="K196" i="8" s="1"/>
  <c r="T195" i="10"/>
  <c r="V195" i="10" s="1"/>
  <c r="U195" i="10"/>
  <c r="W195" i="10" s="1"/>
  <c r="U195" i="2"/>
  <c r="T195" i="2"/>
  <c r="V195" i="2" s="1"/>
  <c r="R193" i="6"/>
  <c r="E193" i="6"/>
  <c r="F193" i="6"/>
  <c r="G192" i="6"/>
  <c r="H191" i="6"/>
  <c r="N191" i="6" s="1"/>
  <c r="N191" i="8" s="1"/>
  <c r="V190" i="9"/>
  <c r="V190" i="8"/>
  <c r="P188" i="6"/>
  <c r="P188" i="9" s="1"/>
  <c r="K188" i="6"/>
  <c r="K188" i="8" s="1"/>
  <c r="T187" i="10"/>
  <c r="V187" i="10" s="1"/>
  <c r="U187" i="10"/>
  <c r="W187" i="10" s="1"/>
  <c r="U187" i="2"/>
  <c r="T187" i="2"/>
  <c r="V187" i="2" s="1"/>
  <c r="G184" i="6"/>
  <c r="H183" i="6"/>
  <c r="V182" i="9"/>
  <c r="V182" i="8"/>
  <c r="A180" i="10"/>
  <c r="A180" i="2"/>
  <c r="A180" i="9"/>
  <c r="A180" i="8"/>
  <c r="U179" i="10"/>
  <c r="W179" i="10" s="1"/>
  <c r="T179" i="10"/>
  <c r="V179" i="10" s="1"/>
  <c r="T179" i="2"/>
  <c r="V179" i="2" s="1"/>
  <c r="U179" i="2"/>
  <c r="R177" i="6"/>
  <c r="G176" i="6"/>
  <c r="H175" i="6"/>
  <c r="J175" i="6" s="1"/>
  <c r="V174" i="9"/>
  <c r="V174" i="8"/>
  <c r="I174" i="6"/>
  <c r="K172" i="6"/>
  <c r="K172" i="8" s="1"/>
  <c r="P172" i="6"/>
  <c r="P172" i="9" s="1"/>
  <c r="A172" i="10"/>
  <c r="A172" i="2"/>
  <c r="A172" i="9"/>
  <c r="A172" i="8"/>
  <c r="T171" i="10"/>
  <c r="V171" i="10" s="1"/>
  <c r="U171" i="10"/>
  <c r="W171" i="10" s="1"/>
  <c r="T171" i="2"/>
  <c r="V171" i="2" s="1"/>
  <c r="U171" i="2"/>
  <c r="R169" i="6"/>
  <c r="E169" i="6"/>
  <c r="C169" i="6" s="1"/>
  <c r="F169" i="6"/>
  <c r="G168" i="6"/>
  <c r="H167" i="6"/>
  <c r="J167" i="6" s="1"/>
  <c r="V166" i="9"/>
  <c r="V166" i="8"/>
  <c r="I166" i="6"/>
  <c r="P164" i="6"/>
  <c r="P164" i="9" s="1"/>
  <c r="K164" i="6"/>
  <c r="K164" i="8" s="1"/>
  <c r="A164" i="10"/>
  <c r="A164" i="2"/>
  <c r="A164" i="9"/>
  <c r="A164" i="8"/>
  <c r="T163" i="10"/>
  <c r="V163" i="10" s="1"/>
  <c r="U163" i="10"/>
  <c r="W163" i="10" s="1"/>
  <c r="T163" i="2"/>
  <c r="V163" i="2" s="1"/>
  <c r="U163" i="2"/>
  <c r="R161" i="6"/>
  <c r="F161" i="6"/>
  <c r="E161" i="6"/>
  <c r="G160" i="6"/>
  <c r="V158" i="9"/>
  <c r="V158" i="8"/>
  <c r="I158" i="6"/>
  <c r="A156" i="10"/>
  <c r="A156" i="2"/>
  <c r="A156" i="9"/>
  <c r="A156" i="8"/>
  <c r="T155" i="10"/>
  <c r="V155" i="10" s="1"/>
  <c r="U155" i="10"/>
  <c r="W155" i="10" s="1"/>
  <c r="T155" i="2"/>
  <c r="V155" i="2" s="1"/>
  <c r="U155" i="2"/>
  <c r="R153" i="6"/>
  <c r="E153" i="6"/>
  <c r="F153" i="6"/>
  <c r="G152" i="6"/>
  <c r="H151" i="6"/>
  <c r="J151" i="6" s="1"/>
  <c r="V150" i="9"/>
  <c r="V150" i="8"/>
  <c r="P148" i="6"/>
  <c r="P148" i="9" s="1"/>
  <c r="K148" i="6"/>
  <c r="K148" i="8" s="1"/>
  <c r="A148" i="10"/>
  <c r="A148" i="2"/>
  <c r="A148" i="9"/>
  <c r="A148" i="8"/>
  <c r="T147" i="10"/>
  <c r="V147" i="10" s="1"/>
  <c r="U147" i="10"/>
  <c r="W147" i="10" s="1"/>
  <c r="T147" i="2"/>
  <c r="V147" i="2" s="1"/>
  <c r="U147" i="2"/>
  <c r="R145" i="6"/>
  <c r="F145" i="6"/>
  <c r="E145" i="6"/>
  <c r="G144" i="6"/>
  <c r="H143" i="6"/>
  <c r="N143" i="6" s="1"/>
  <c r="N143" i="8" s="1"/>
  <c r="V142" i="9"/>
  <c r="V142" i="8"/>
  <c r="P140" i="6"/>
  <c r="P140" i="9" s="1"/>
  <c r="K140" i="6"/>
  <c r="K140" i="8" s="1"/>
  <c r="A140" i="10"/>
  <c r="A140" i="2"/>
  <c r="A140" i="9"/>
  <c r="A140" i="8"/>
  <c r="U139" i="10"/>
  <c r="W139" i="10" s="1"/>
  <c r="T139" i="10"/>
  <c r="V139" i="10" s="1"/>
  <c r="T139" i="2"/>
  <c r="V139" i="2" s="1"/>
  <c r="U139" i="2"/>
  <c r="R137" i="6"/>
  <c r="F137" i="6"/>
  <c r="E137" i="6"/>
  <c r="C137" i="6" s="1"/>
  <c r="G136" i="6"/>
  <c r="H135" i="6"/>
  <c r="V134" i="9"/>
  <c r="V134" i="8"/>
  <c r="I134" i="6"/>
  <c r="K132" i="6"/>
  <c r="K132" i="8" s="1"/>
  <c r="P132" i="6"/>
  <c r="P132" i="9" s="1"/>
  <c r="A132" i="10"/>
  <c r="A132" i="2"/>
  <c r="A132" i="9"/>
  <c r="A132" i="8"/>
  <c r="T131" i="10"/>
  <c r="V131" i="10" s="1"/>
  <c r="U131" i="10"/>
  <c r="W131" i="10" s="1"/>
  <c r="T131" i="2"/>
  <c r="V131" i="2" s="1"/>
  <c r="U131" i="2"/>
  <c r="R129" i="6"/>
  <c r="F129" i="6"/>
  <c r="E129" i="6"/>
  <c r="C129" i="6" s="1"/>
  <c r="G128" i="6"/>
  <c r="V126" i="9"/>
  <c r="V126" i="8"/>
  <c r="I126" i="6"/>
  <c r="A124" i="10"/>
  <c r="A124" i="2"/>
  <c r="A124" i="9"/>
  <c r="A124" i="8"/>
  <c r="U123" i="10"/>
  <c r="W123" i="10" s="1"/>
  <c r="T123" i="10"/>
  <c r="V123" i="10" s="1"/>
  <c r="U123" i="2"/>
  <c r="T123" i="2"/>
  <c r="V123" i="2" s="1"/>
  <c r="E121" i="6"/>
  <c r="F121" i="6"/>
  <c r="G120" i="6"/>
  <c r="H119" i="6"/>
  <c r="V118" i="9"/>
  <c r="V118" i="8"/>
  <c r="I118" i="6"/>
  <c r="K116" i="6"/>
  <c r="K116" i="8" s="1"/>
  <c r="P116" i="6"/>
  <c r="P116" i="9" s="1"/>
  <c r="A116" i="10"/>
  <c r="A116" i="2"/>
  <c r="A116" i="9"/>
  <c r="A116" i="8"/>
  <c r="T115" i="10"/>
  <c r="V115" i="10" s="1"/>
  <c r="U115" i="10"/>
  <c r="W115" i="10" s="1"/>
  <c r="T115" i="2"/>
  <c r="V115" i="2" s="1"/>
  <c r="U115" i="2"/>
  <c r="R113" i="6"/>
  <c r="E113" i="6"/>
  <c r="F113" i="6"/>
  <c r="G112" i="6"/>
  <c r="H111" i="6"/>
  <c r="N111" i="6" s="1"/>
  <c r="N111" i="8" s="1"/>
  <c r="V110" i="9"/>
  <c r="V110" i="8"/>
  <c r="I110" i="6"/>
  <c r="P108" i="6"/>
  <c r="P108" i="9" s="1"/>
  <c r="K108" i="6"/>
  <c r="K108" i="8" s="1"/>
  <c r="T107" i="10"/>
  <c r="V107" i="10" s="1"/>
  <c r="U107" i="10"/>
  <c r="W107" i="10" s="1"/>
  <c r="T107" i="2"/>
  <c r="V107" i="2" s="1"/>
  <c r="U107" i="2"/>
  <c r="R105" i="6"/>
  <c r="E105" i="6"/>
  <c r="C105" i="6" s="1"/>
  <c r="F105" i="6"/>
  <c r="G104" i="6"/>
  <c r="H103" i="6"/>
  <c r="V102" i="9"/>
  <c r="V102" i="8"/>
  <c r="I102" i="6"/>
  <c r="K100" i="6"/>
  <c r="K100" i="8" s="1"/>
  <c r="P100" i="6"/>
  <c r="P100" i="9" s="1"/>
  <c r="A100" i="10"/>
  <c r="A100" i="2"/>
  <c r="A100" i="9"/>
  <c r="A100" i="8"/>
  <c r="T99" i="10"/>
  <c r="V99" i="10" s="1"/>
  <c r="U99" i="10"/>
  <c r="W99" i="10" s="1"/>
  <c r="T99" i="2"/>
  <c r="V99" i="2" s="1"/>
  <c r="U99" i="2"/>
  <c r="R97" i="6"/>
  <c r="E97" i="6"/>
  <c r="C97" i="6" s="1"/>
  <c r="F97" i="6"/>
  <c r="G96" i="6"/>
  <c r="H95" i="6"/>
  <c r="N95" i="6" s="1"/>
  <c r="N95" i="8" s="1"/>
  <c r="V94" i="9"/>
  <c r="V94" i="8"/>
  <c r="I94" i="6"/>
  <c r="P92" i="6"/>
  <c r="P92" i="9" s="1"/>
  <c r="K92" i="6"/>
  <c r="K92" i="8" s="1"/>
  <c r="A92" i="10"/>
  <c r="A92" i="2"/>
  <c r="A92" i="9"/>
  <c r="A92" i="8"/>
  <c r="T91" i="10"/>
  <c r="V91" i="10" s="1"/>
  <c r="U91" i="10"/>
  <c r="W91" i="10" s="1"/>
  <c r="U91" i="2"/>
  <c r="T91" i="2"/>
  <c r="V91" i="2" s="1"/>
  <c r="R89" i="6"/>
  <c r="F89" i="6"/>
  <c r="E89" i="6"/>
  <c r="G88" i="6"/>
  <c r="H87" i="6"/>
  <c r="V86" i="9"/>
  <c r="V86" i="8"/>
  <c r="I86" i="6"/>
  <c r="K84" i="6"/>
  <c r="K84" i="8" s="1"/>
  <c r="P84" i="6"/>
  <c r="P84" i="9" s="1"/>
  <c r="A84" i="10"/>
  <c r="A84" i="2"/>
  <c r="A84" i="9"/>
  <c r="A84" i="8"/>
  <c r="U83" i="10"/>
  <c r="W83" i="10" s="1"/>
  <c r="T83" i="10"/>
  <c r="V83" i="10" s="1"/>
  <c r="U83" i="2"/>
  <c r="T83" i="2"/>
  <c r="V83" i="2" s="1"/>
  <c r="R81" i="6"/>
  <c r="E81" i="6"/>
  <c r="F81" i="6"/>
  <c r="G80" i="6"/>
  <c r="H79" i="6"/>
  <c r="J79" i="6" s="1"/>
  <c r="V78" i="9"/>
  <c r="V78" i="8"/>
  <c r="I78" i="6"/>
  <c r="K76" i="6"/>
  <c r="K76" i="8" s="1"/>
  <c r="P76" i="6"/>
  <c r="P76" i="9" s="1"/>
  <c r="A76" i="10"/>
  <c r="A76" i="2"/>
  <c r="A76" i="9"/>
  <c r="A76" i="8"/>
  <c r="P452" i="6"/>
  <c r="P452" i="9" s="1"/>
  <c r="K450" i="6"/>
  <c r="K450" i="8" s="1"/>
  <c r="P445" i="6"/>
  <c r="P445" i="9" s="1"/>
  <c r="P440" i="6"/>
  <c r="P440" i="9" s="1"/>
  <c r="G439" i="6"/>
  <c r="P433" i="6"/>
  <c r="P433" i="9" s="1"/>
  <c r="K416" i="6"/>
  <c r="K416" i="8" s="1"/>
  <c r="G415" i="6"/>
  <c r="G408" i="6"/>
  <c r="K405" i="6"/>
  <c r="K405" i="8" s="1"/>
  <c r="P396" i="6"/>
  <c r="P396" i="9" s="1"/>
  <c r="P389" i="6"/>
  <c r="P389" i="9" s="1"/>
  <c r="K388" i="6"/>
  <c r="K388" i="8" s="1"/>
  <c r="K370" i="6"/>
  <c r="K370" i="8" s="1"/>
  <c r="G369" i="6"/>
  <c r="E359" i="6"/>
  <c r="C359" i="6" s="1"/>
  <c r="G350" i="6"/>
  <c r="P339" i="6"/>
  <c r="P339" i="9" s="1"/>
  <c r="K335" i="6"/>
  <c r="K335" i="8" s="1"/>
  <c r="G334" i="6"/>
  <c r="F324" i="6"/>
  <c r="G321" i="6"/>
  <c r="G311" i="6"/>
  <c r="P303" i="6"/>
  <c r="P303" i="9" s="1"/>
  <c r="E302" i="6"/>
  <c r="E297" i="6"/>
  <c r="G295" i="6"/>
  <c r="G293" i="6"/>
  <c r="E289" i="6"/>
  <c r="G287" i="6"/>
  <c r="E281" i="6"/>
  <c r="F273" i="6"/>
  <c r="P261" i="6"/>
  <c r="P261" i="9" s="1"/>
  <c r="F248" i="6"/>
  <c r="E240" i="6"/>
  <c r="F232" i="6"/>
  <c r="E228" i="6"/>
  <c r="G203" i="6"/>
  <c r="F198" i="6"/>
  <c r="E194" i="6"/>
  <c r="E180" i="6"/>
  <c r="C180" i="6" s="1"/>
  <c r="E172" i="6"/>
  <c r="G139" i="6"/>
  <c r="F110" i="6"/>
  <c r="G77" i="6"/>
  <c r="V453" i="8"/>
  <c r="A437" i="8"/>
  <c r="V365" i="8"/>
  <c r="A328" i="8"/>
  <c r="V301" i="8"/>
  <c r="V191" i="8"/>
  <c r="A393" i="9"/>
  <c r="Y905" i="10"/>
  <c r="X903" i="10"/>
  <c r="Y935" i="10"/>
  <c r="X799" i="10"/>
  <c r="X687" i="10"/>
  <c r="Y687" i="10"/>
  <c r="Y551" i="10"/>
  <c r="Y847" i="2"/>
  <c r="X712" i="2"/>
  <c r="Y712" i="2"/>
  <c r="X903" i="2"/>
  <c r="Y819" i="2"/>
  <c r="X799" i="2"/>
  <c r="X752" i="2"/>
  <c r="X606" i="2"/>
  <c r="Y606" i="2"/>
  <c r="X476" i="2"/>
  <c r="Y536" i="2"/>
  <c r="Y495" i="9"/>
  <c r="X495" i="9"/>
  <c r="X953" i="9"/>
  <c r="X766" i="9"/>
  <c r="Y511" i="9"/>
  <c r="Y595" i="9"/>
  <c r="X943" i="8"/>
  <c r="Y588" i="8"/>
  <c r="X705" i="8"/>
  <c r="Y705" i="8"/>
  <c r="X848" i="8"/>
  <c r="Y848" i="8"/>
  <c r="X594" i="8"/>
  <c r="Y703" i="8"/>
  <c r="X491" i="8"/>
  <c r="J740" i="6"/>
  <c r="N740" i="6"/>
  <c r="N740" i="8" s="1"/>
  <c r="N569" i="6"/>
  <c r="N569" i="8" s="1"/>
  <c r="J797" i="6"/>
  <c r="N797" i="6"/>
  <c r="N797" i="8" s="1"/>
  <c r="J577" i="6"/>
  <c r="J519" i="6"/>
  <c r="J492" i="6"/>
  <c r="J934" i="6"/>
  <c r="J926" i="6"/>
  <c r="J914" i="6"/>
  <c r="J910" i="6"/>
  <c r="J902" i="6"/>
  <c r="J898" i="6"/>
  <c r="N887" i="6"/>
  <c r="N887" i="8" s="1"/>
  <c r="J862" i="6"/>
  <c r="N851" i="6"/>
  <c r="N851" i="8" s="1"/>
  <c r="J814" i="6"/>
  <c r="J784" i="6"/>
  <c r="J755" i="6"/>
  <c r="N755" i="6"/>
  <c r="N755" i="8" s="1"/>
  <c r="N652" i="6"/>
  <c r="N652" i="8" s="1"/>
  <c r="N650" i="6"/>
  <c r="N650" i="8" s="1"/>
  <c r="N628" i="6"/>
  <c r="N628" i="8" s="1"/>
  <c r="J628" i="6"/>
  <c r="N626" i="6"/>
  <c r="N626" i="8" s="1"/>
  <c r="J603" i="6"/>
  <c r="J575" i="6"/>
  <c r="N575" i="6"/>
  <c r="N575" i="8" s="1"/>
  <c r="N542" i="6"/>
  <c r="N542" i="8" s="1"/>
  <c r="J542" i="6"/>
  <c r="J470" i="6"/>
  <c r="J465" i="6"/>
  <c r="J988" i="6"/>
  <c r="J970" i="6"/>
  <c r="J952" i="6"/>
  <c r="J877" i="6"/>
  <c r="N866" i="6"/>
  <c r="N866" i="8" s="1"/>
  <c r="N830" i="6"/>
  <c r="N830" i="8" s="1"/>
  <c r="J801" i="6"/>
  <c r="J761" i="6"/>
  <c r="N761" i="6"/>
  <c r="N761" i="8" s="1"/>
  <c r="J760" i="6"/>
  <c r="J754" i="6"/>
  <c r="J721" i="6"/>
  <c r="N682" i="6"/>
  <c r="N682" i="8" s="1"/>
  <c r="J682" i="6"/>
  <c r="J673" i="6"/>
  <c r="J643" i="6"/>
  <c r="J619" i="6"/>
  <c r="N477" i="6"/>
  <c r="N477" i="8" s="1"/>
  <c r="J477" i="6"/>
  <c r="J746" i="6"/>
  <c r="J601" i="6"/>
  <c r="N982" i="6"/>
  <c r="N982" i="8" s="1"/>
  <c r="N964" i="6"/>
  <c r="N964" i="8" s="1"/>
  <c r="N989" i="6"/>
  <c r="N989" i="8" s="1"/>
  <c r="N971" i="6"/>
  <c r="N971" i="8" s="1"/>
  <c r="N931" i="6"/>
  <c r="N931" i="8" s="1"/>
  <c r="N923" i="6"/>
  <c r="N923" i="8" s="1"/>
  <c r="N919" i="6"/>
  <c r="N919" i="8" s="1"/>
  <c r="N907" i="6"/>
  <c r="N907" i="8" s="1"/>
  <c r="N899" i="6"/>
  <c r="N899" i="8" s="1"/>
  <c r="J880" i="6"/>
  <c r="J844" i="6"/>
  <c r="N833" i="6"/>
  <c r="N833" i="8" s="1"/>
  <c r="J823" i="6"/>
  <c r="J817" i="6"/>
  <c r="J811" i="6"/>
  <c r="N638" i="6"/>
  <c r="N638" i="8" s="1"/>
  <c r="N616" i="6"/>
  <c r="N616" i="8" s="1"/>
  <c r="J616" i="6"/>
  <c r="N614" i="6"/>
  <c r="N614" i="8" s="1"/>
  <c r="J591" i="6"/>
  <c r="N591" i="6"/>
  <c r="N591" i="8" s="1"/>
  <c r="N587" i="6"/>
  <c r="N587" i="8" s="1"/>
  <c r="J581" i="6"/>
  <c r="N581" i="6"/>
  <c r="N581" i="8" s="1"/>
  <c r="N724" i="6"/>
  <c r="N724" i="8" s="1"/>
  <c r="N658" i="6"/>
  <c r="N658" i="8" s="1"/>
  <c r="J658" i="6"/>
  <c r="N557" i="6"/>
  <c r="N557" i="8" s="1"/>
  <c r="N482" i="6"/>
  <c r="N482" i="8" s="1"/>
  <c r="N946" i="6"/>
  <c r="N946" i="8" s="1"/>
  <c r="N664" i="6"/>
  <c r="N664" i="8" s="1"/>
  <c r="J664" i="6"/>
  <c r="N531" i="6"/>
  <c r="N531" i="8" s="1"/>
  <c r="J531" i="6"/>
  <c r="N884" i="6"/>
  <c r="N884" i="8" s="1"/>
  <c r="J859" i="6"/>
  <c r="N772" i="6"/>
  <c r="N772" i="8" s="1"/>
  <c r="J772" i="6"/>
  <c r="N749" i="6"/>
  <c r="N749" i="8" s="1"/>
  <c r="J733" i="6"/>
  <c r="N718" i="6"/>
  <c r="N718" i="8" s="1"/>
  <c r="J718" i="6"/>
  <c r="J709" i="6"/>
  <c r="J694" i="6"/>
  <c r="J685" i="6"/>
  <c r="N670" i="6"/>
  <c r="N670" i="8" s="1"/>
  <c r="J670" i="6"/>
  <c r="N668" i="6"/>
  <c r="N668" i="8" s="1"/>
  <c r="J655" i="6"/>
  <c r="J631" i="6"/>
  <c r="N700" i="6"/>
  <c r="N700" i="8" s="1"/>
  <c r="J700" i="6"/>
  <c r="N688" i="6"/>
  <c r="N688" i="8" s="1"/>
  <c r="J874" i="6"/>
  <c r="N863" i="6"/>
  <c r="N863" i="8" s="1"/>
  <c r="J561" i="6"/>
  <c r="N513" i="6"/>
  <c r="N513" i="8" s="1"/>
  <c r="J513" i="6"/>
  <c r="N610" i="6"/>
  <c r="N610" i="8" s="1"/>
  <c r="J610" i="6"/>
  <c r="N736" i="6"/>
  <c r="N736" i="8" s="1"/>
  <c r="J712" i="6"/>
  <c r="N821" i="6"/>
  <c r="N821" i="8" s="1"/>
  <c r="N809" i="6"/>
  <c r="N809" i="8" s="1"/>
  <c r="J661" i="6"/>
  <c r="N622" i="6"/>
  <c r="N622" i="8" s="1"/>
  <c r="J622" i="6"/>
  <c r="N486" i="6"/>
  <c r="N486" i="8" s="1"/>
  <c r="J486" i="6"/>
  <c r="J552" i="6"/>
  <c r="N552" i="6"/>
  <c r="N552" i="8" s="1"/>
  <c r="J778" i="6"/>
  <c r="N593" i="6"/>
  <c r="N593" i="8" s="1"/>
  <c r="N563" i="6"/>
  <c r="N563" i="8" s="1"/>
  <c r="N530" i="6"/>
  <c r="N530" i="8" s="1"/>
  <c r="J530" i="6"/>
  <c r="N461" i="6"/>
  <c r="N461" i="8" s="1"/>
  <c r="J461" i="6"/>
  <c r="J571" i="6"/>
  <c r="J564" i="6"/>
  <c r="J507" i="6"/>
  <c r="N498" i="6"/>
  <c r="N498" i="8" s="1"/>
  <c r="N489" i="6"/>
  <c r="N489" i="8" s="1"/>
  <c r="J489" i="6"/>
  <c r="N518" i="6"/>
  <c r="N518" i="8" s="1"/>
  <c r="J518" i="6"/>
  <c r="J348" i="6"/>
  <c r="N473" i="6"/>
  <c r="N473" i="8" s="1"/>
  <c r="J473" i="6"/>
  <c r="N462" i="6"/>
  <c r="N462" i="8" s="1"/>
  <c r="J462" i="6"/>
  <c r="J495" i="6"/>
  <c r="J483" i="6"/>
  <c r="J471" i="6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22" i="3"/>
  <c r="R348" i="10" l="1"/>
  <c r="R348" i="8"/>
  <c r="J319" i="6"/>
  <c r="J319" i="8" s="1"/>
  <c r="X838" i="10"/>
  <c r="Y766" i="10"/>
  <c r="Y799" i="10"/>
  <c r="Y656" i="10"/>
  <c r="Y903" i="10"/>
  <c r="X863" i="10"/>
  <c r="X594" i="10"/>
  <c r="X520" i="10"/>
  <c r="X559" i="10"/>
  <c r="Y679" i="10"/>
  <c r="Y735" i="10"/>
  <c r="Y753" i="10"/>
  <c r="Y819" i="10"/>
  <c r="N332" i="6"/>
  <c r="N332" i="8" s="1"/>
  <c r="R324" i="8"/>
  <c r="R319" i="10"/>
  <c r="R332" i="2"/>
  <c r="R315" i="8"/>
  <c r="X606" i="9"/>
  <c r="Y967" i="9"/>
  <c r="Y902" i="9"/>
  <c r="Y687" i="9"/>
  <c r="X551" i="9"/>
  <c r="Y686" i="9"/>
  <c r="Y699" i="9"/>
  <c r="Y815" i="9"/>
  <c r="X545" i="9"/>
  <c r="Y728" i="9"/>
  <c r="X656" i="9"/>
  <c r="Y766" i="9"/>
  <c r="Y705" i="9"/>
  <c r="X702" i="2"/>
  <c r="X528" i="2"/>
  <c r="X515" i="2"/>
  <c r="Y799" i="2"/>
  <c r="Y559" i="2"/>
  <c r="X953" i="2"/>
  <c r="Y687" i="2"/>
  <c r="X699" i="2"/>
  <c r="Y705" i="2"/>
  <c r="X753" i="2"/>
  <c r="Y823" i="2"/>
  <c r="Y662" i="2"/>
  <c r="X863" i="2"/>
  <c r="Y967" i="2"/>
  <c r="Z941" i="8"/>
  <c r="AG941" i="8" s="1"/>
  <c r="X752" i="8"/>
  <c r="Y816" i="8"/>
  <c r="X960" i="8"/>
  <c r="Y943" i="8"/>
  <c r="X495" i="8"/>
  <c r="X712" i="8"/>
  <c r="X686" i="8"/>
  <c r="R300" i="2"/>
  <c r="R300" i="9"/>
  <c r="R387" i="9"/>
  <c r="R387" i="8"/>
  <c r="R931" i="10"/>
  <c r="R931" i="2"/>
  <c r="G989" i="10"/>
  <c r="E512" i="8"/>
  <c r="E512" i="9"/>
  <c r="I493" i="2"/>
  <c r="I493" i="9"/>
  <c r="I493" i="8"/>
  <c r="R537" i="8"/>
  <c r="R537" i="9"/>
  <c r="I483" i="10"/>
  <c r="I483" i="2"/>
  <c r="I483" i="8"/>
  <c r="N539" i="6"/>
  <c r="N539" i="8" s="1"/>
  <c r="J539" i="6"/>
  <c r="J539" i="8" s="1"/>
  <c r="H539" i="10"/>
  <c r="H539" i="2"/>
  <c r="C512" i="10"/>
  <c r="C512" i="2"/>
  <c r="Y512" i="2" s="1"/>
  <c r="C512" i="9"/>
  <c r="Y512" i="9" s="1"/>
  <c r="C512" i="8"/>
  <c r="I549" i="10"/>
  <c r="I549" i="9"/>
  <c r="I549" i="2"/>
  <c r="H606" i="9"/>
  <c r="H606" i="8"/>
  <c r="H606" i="2"/>
  <c r="N606" i="6"/>
  <c r="N606" i="8" s="1"/>
  <c r="J606" i="6"/>
  <c r="F660" i="8"/>
  <c r="F660" i="10"/>
  <c r="F660" i="2"/>
  <c r="F660" i="9"/>
  <c r="C598" i="2"/>
  <c r="X598" i="2" s="1"/>
  <c r="C598" i="9"/>
  <c r="C598" i="8"/>
  <c r="Y598" i="8" s="1"/>
  <c r="D598" i="6"/>
  <c r="R855" i="10"/>
  <c r="R855" i="9"/>
  <c r="C671" i="2"/>
  <c r="C671" i="8"/>
  <c r="Y671" i="8" s="1"/>
  <c r="C671" i="9"/>
  <c r="R630" i="2"/>
  <c r="R630" i="9"/>
  <c r="G687" i="10"/>
  <c r="G687" i="2"/>
  <c r="G687" i="9"/>
  <c r="G687" i="8"/>
  <c r="E606" i="8"/>
  <c r="E606" i="2"/>
  <c r="E606" i="10"/>
  <c r="H659" i="2"/>
  <c r="H659" i="9"/>
  <c r="H659" i="8"/>
  <c r="H659" i="10"/>
  <c r="N659" i="6"/>
  <c r="N659" i="8" s="1"/>
  <c r="G723" i="8"/>
  <c r="M723" i="6"/>
  <c r="M723" i="8" s="1"/>
  <c r="G723" i="10"/>
  <c r="G723" i="2"/>
  <c r="G723" i="9"/>
  <c r="L696" i="6"/>
  <c r="L696" i="8" s="1"/>
  <c r="F696" i="10"/>
  <c r="F696" i="2"/>
  <c r="F732" i="10"/>
  <c r="F732" i="2"/>
  <c r="F732" i="9"/>
  <c r="F732" i="8"/>
  <c r="J806" i="6"/>
  <c r="H806" i="10"/>
  <c r="F876" i="10"/>
  <c r="L876" i="6"/>
  <c r="L876" i="8" s="1"/>
  <c r="E760" i="2"/>
  <c r="E760" i="9"/>
  <c r="E760" i="8"/>
  <c r="I968" i="9"/>
  <c r="I968" i="8"/>
  <c r="I968" i="10"/>
  <c r="I968" i="2"/>
  <c r="H995" i="8"/>
  <c r="N995" i="6"/>
  <c r="N995" i="8" s="1"/>
  <c r="H779" i="2"/>
  <c r="H779" i="10"/>
  <c r="J779" i="6"/>
  <c r="H779" i="8"/>
  <c r="H827" i="10"/>
  <c r="H827" i="2"/>
  <c r="N827" i="6"/>
  <c r="N827" i="8" s="1"/>
  <c r="I891" i="8"/>
  <c r="I891" i="9"/>
  <c r="I962" i="2"/>
  <c r="I962" i="9"/>
  <c r="I962" i="8"/>
  <c r="I909" i="10"/>
  <c r="I909" i="2"/>
  <c r="I909" i="8"/>
  <c r="I909" i="9"/>
  <c r="C939" i="8"/>
  <c r="X939" i="8" s="1"/>
  <c r="D939" i="6"/>
  <c r="D939" i="8" s="1"/>
  <c r="C939" i="10"/>
  <c r="C939" i="2"/>
  <c r="C939" i="9"/>
  <c r="Y939" i="9" s="1"/>
  <c r="I501" i="10"/>
  <c r="I501" i="2"/>
  <c r="G535" i="8"/>
  <c r="M535" i="6"/>
  <c r="M535" i="8" s="1"/>
  <c r="G535" i="9"/>
  <c r="C576" i="2"/>
  <c r="C576" i="9"/>
  <c r="C576" i="8"/>
  <c r="R600" i="10"/>
  <c r="R600" i="2"/>
  <c r="R600" i="9"/>
  <c r="R600" i="8"/>
  <c r="H646" i="9"/>
  <c r="H646" i="8"/>
  <c r="H646" i="2"/>
  <c r="E688" i="8"/>
  <c r="E688" i="10"/>
  <c r="M727" i="6"/>
  <c r="M727" i="8" s="1"/>
  <c r="G727" i="10"/>
  <c r="I765" i="8"/>
  <c r="I765" i="10"/>
  <c r="I765" i="2"/>
  <c r="I765" i="9"/>
  <c r="H687" i="10"/>
  <c r="J687" i="6"/>
  <c r="J687" i="10" s="1"/>
  <c r="H687" i="2"/>
  <c r="H687" i="8"/>
  <c r="H687" i="9"/>
  <c r="I913" i="10"/>
  <c r="I913" i="2"/>
  <c r="I913" i="9"/>
  <c r="I913" i="8"/>
  <c r="G575" i="2"/>
  <c r="G575" i="9"/>
  <c r="G575" i="8"/>
  <c r="I704" i="2"/>
  <c r="I704" i="9"/>
  <c r="L872" i="6"/>
  <c r="L872" i="8" s="1"/>
  <c r="F872" i="10"/>
  <c r="F872" i="2"/>
  <c r="F872" i="9"/>
  <c r="F872" i="8"/>
  <c r="G935" i="10"/>
  <c r="G935" i="2"/>
  <c r="G935" i="9"/>
  <c r="E880" i="10"/>
  <c r="E880" i="8"/>
  <c r="G818" i="9"/>
  <c r="G818" i="8"/>
  <c r="M818" i="6"/>
  <c r="M818" i="8" s="1"/>
  <c r="G818" i="10"/>
  <c r="N865" i="6"/>
  <c r="N865" i="8" s="1"/>
  <c r="H865" i="10"/>
  <c r="H865" i="2"/>
  <c r="H865" i="9"/>
  <c r="H865" i="8"/>
  <c r="R984" i="8"/>
  <c r="R984" i="10"/>
  <c r="R814" i="10"/>
  <c r="R814" i="2"/>
  <c r="N459" i="6"/>
  <c r="N459" i="8" s="1"/>
  <c r="H459" i="10"/>
  <c r="H459" i="2"/>
  <c r="I805" i="9"/>
  <c r="I805" i="10"/>
  <c r="I805" i="2"/>
  <c r="I805" i="8"/>
  <c r="R883" i="10"/>
  <c r="R883" i="2"/>
  <c r="R883" i="9"/>
  <c r="R883" i="8"/>
  <c r="M938" i="6"/>
  <c r="M938" i="8" s="1"/>
  <c r="G938" i="10"/>
  <c r="G938" i="2"/>
  <c r="G938" i="9"/>
  <c r="J459" i="6"/>
  <c r="Y520" i="10"/>
  <c r="G727" i="2"/>
  <c r="J747" i="6"/>
  <c r="R912" i="10"/>
  <c r="D576" i="6"/>
  <c r="D576" i="8" s="1"/>
  <c r="G938" i="8"/>
  <c r="M613" i="6"/>
  <c r="M613" i="8" s="1"/>
  <c r="L660" i="6"/>
  <c r="L660" i="8" s="1"/>
  <c r="H806" i="2"/>
  <c r="I960" i="8"/>
  <c r="J995" i="6"/>
  <c r="G935" i="8"/>
  <c r="R537" i="2"/>
  <c r="E688" i="2"/>
  <c r="I891" i="10"/>
  <c r="I483" i="9"/>
  <c r="R519" i="10"/>
  <c r="R519" i="2"/>
  <c r="R519" i="9"/>
  <c r="R519" i="8"/>
  <c r="H494" i="2"/>
  <c r="H494" i="9"/>
  <c r="N494" i="6"/>
  <c r="N494" i="8" s="1"/>
  <c r="J494" i="6"/>
  <c r="H494" i="8"/>
  <c r="G541" i="9"/>
  <c r="G541" i="8"/>
  <c r="M541" i="6"/>
  <c r="M541" i="8" s="1"/>
  <c r="F485" i="10"/>
  <c r="F485" i="9"/>
  <c r="F485" i="8"/>
  <c r="L485" i="6"/>
  <c r="L485" i="8" s="1"/>
  <c r="R541" i="10"/>
  <c r="R541" i="2"/>
  <c r="R541" i="9"/>
  <c r="C519" i="8"/>
  <c r="X519" i="8" s="1"/>
  <c r="D519" i="6"/>
  <c r="C519" i="2"/>
  <c r="X519" i="2" s="1"/>
  <c r="F552" i="8"/>
  <c r="F552" i="10"/>
  <c r="F552" i="9"/>
  <c r="F552" i="2"/>
  <c r="Z552" i="2" s="1"/>
  <c r="H614" i="8"/>
  <c r="J614" i="6"/>
  <c r="H614" i="10"/>
  <c r="H614" i="2"/>
  <c r="H614" i="9"/>
  <c r="G663" i="8"/>
  <c r="M663" i="6"/>
  <c r="M663" i="8" s="1"/>
  <c r="G663" i="9"/>
  <c r="I600" i="10"/>
  <c r="I600" i="2"/>
  <c r="I600" i="9"/>
  <c r="I600" i="8"/>
  <c r="R867" i="9"/>
  <c r="R867" i="8"/>
  <c r="R975" i="9"/>
  <c r="R975" i="8"/>
  <c r="C694" i="9"/>
  <c r="Y694" i="9" s="1"/>
  <c r="C694" i="8"/>
  <c r="Y694" i="8" s="1"/>
  <c r="C694" i="10"/>
  <c r="R518" i="2"/>
  <c r="R518" i="9"/>
  <c r="R518" i="8"/>
  <c r="R686" i="2"/>
  <c r="R686" i="9"/>
  <c r="R686" i="8"/>
  <c r="E635" i="9"/>
  <c r="E635" i="8"/>
  <c r="H563" i="9"/>
  <c r="H563" i="8"/>
  <c r="H563" i="10"/>
  <c r="H563" i="2"/>
  <c r="H611" i="2"/>
  <c r="H611" i="9"/>
  <c r="H611" i="8"/>
  <c r="H611" i="10"/>
  <c r="M668" i="6"/>
  <c r="M668" i="8" s="1"/>
  <c r="G668" i="10"/>
  <c r="G668" i="8"/>
  <c r="H731" i="9"/>
  <c r="H731" i="8"/>
  <c r="N731" i="6"/>
  <c r="N731" i="8" s="1"/>
  <c r="J731" i="6"/>
  <c r="C735" i="9"/>
  <c r="Y735" i="9" s="1"/>
  <c r="C735" i="8"/>
  <c r="Y735" i="8" s="1"/>
  <c r="D735" i="6"/>
  <c r="G807" i="10"/>
  <c r="G807" i="2"/>
  <c r="G807" i="9"/>
  <c r="G879" i="10"/>
  <c r="G879" i="2"/>
  <c r="G879" i="8"/>
  <c r="H593" i="2"/>
  <c r="H593" i="9"/>
  <c r="H593" i="10"/>
  <c r="J593" i="6"/>
  <c r="E971" i="2"/>
  <c r="E971" i="9"/>
  <c r="E971" i="8"/>
  <c r="E971" i="10"/>
  <c r="I782" i="2"/>
  <c r="I782" i="9"/>
  <c r="I782" i="10"/>
  <c r="I782" i="8"/>
  <c r="H895" i="10"/>
  <c r="H895" i="2"/>
  <c r="H895" i="9"/>
  <c r="J895" i="6"/>
  <c r="H962" i="9"/>
  <c r="H962" i="8"/>
  <c r="J962" i="6"/>
  <c r="J962" i="8" s="1"/>
  <c r="E912" i="8"/>
  <c r="E912" i="10"/>
  <c r="E912" i="2"/>
  <c r="E912" i="9"/>
  <c r="I541" i="9"/>
  <c r="I541" i="8"/>
  <c r="I541" i="10"/>
  <c r="I541" i="2"/>
  <c r="M607" i="6"/>
  <c r="M607" i="8" s="1"/>
  <c r="G607" i="10"/>
  <c r="G607" i="2"/>
  <c r="C648" i="2"/>
  <c r="C648" i="9"/>
  <c r="Y648" i="9" s="1"/>
  <c r="C648" i="8"/>
  <c r="X648" i="8" s="1"/>
  <c r="C691" i="9"/>
  <c r="C691" i="8"/>
  <c r="C727" i="2"/>
  <c r="Y727" i="2" s="1"/>
  <c r="C727" i="9"/>
  <c r="X727" i="9" s="1"/>
  <c r="C727" i="8"/>
  <c r="D727" i="6"/>
  <c r="C727" i="10"/>
  <c r="H766" i="9"/>
  <c r="H766" i="8"/>
  <c r="N766" i="6"/>
  <c r="N766" i="8" s="1"/>
  <c r="G556" i="10"/>
  <c r="G556" i="2"/>
  <c r="G556" i="9"/>
  <c r="G556" i="8"/>
  <c r="M556" i="6"/>
  <c r="M556" i="8" s="1"/>
  <c r="R396" i="10"/>
  <c r="H353" i="9"/>
  <c r="R504" i="9"/>
  <c r="C691" i="10"/>
  <c r="I960" i="9"/>
  <c r="F485" i="2"/>
  <c r="N675" i="6"/>
  <c r="N675" i="8" s="1"/>
  <c r="M935" i="6"/>
  <c r="M935" i="8" s="1"/>
  <c r="R537" i="10"/>
  <c r="I704" i="8"/>
  <c r="I901" i="9"/>
  <c r="C735" i="2"/>
  <c r="X735" i="2" s="1"/>
  <c r="H895" i="8"/>
  <c r="J751" i="6"/>
  <c r="R300" i="10"/>
  <c r="R435" i="9"/>
  <c r="R435" i="10"/>
  <c r="H779" i="9"/>
  <c r="N474" i="6"/>
  <c r="N474" i="8" s="1"/>
  <c r="J474" i="6"/>
  <c r="J474" i="2" s="1"/>
  <c r="X815" i="8"/>
  <c r="E512" i="2"/>
  <c r="R398" i="8"/>
  <c r="R390" i="2"/>
  <c r="G453" i="10"/>
  <c r="M453" i="6"/>
  <c r="M453" i="8" s="1"/>
  <c r="I304" i="10"/>
  <c r="I304" i="2"/>
  <c r="I440" i="8"/>
  <c r="I440" i="2"/>
  <c r="I440" i="9"/>
  <c r="R428" i="10"/>
  <c r="R428" i="2"/>
  <c r="R931" i="9"/>
  <c r="G575" i="10"/>
  <c r="R867" i="10"/>
  <c r="R702" i="10"/>
  <c r="N634" i="6"/>
  <c r="N634" i="8" s="1"/>
  <c r="J634" i="6"/>
  <c r="R576" i="8"/>
  <c r="G767" i="8"/>
  <c r="C598" i="10"/>
  <c r="Y598" i="10" s="1"/>
  <c r="E512" i="10"/>
  <c r="C694" i="2"/>
  <c r="R630" i="8"/>
  <c r="H646" i="10"/>
  <c r="F876" i="9"/>
  <c r="R855" i="8"/>
  <c r="C671" i="10"/>
  <c r="I842" i="9"/>
  <c r="J563" i="6"/>
  <c r="J563" i="9" s="1"/>
  <c r="G368" i="2"/>
  <c r="G368" i="10"/>
  <c r="M687" i="6"/>
  <c r="M687" i="8" s="1"/>
  <c r="E880" i="2"/>
  <c r="G535" i="10"/>
  <c r="R702" i="2"/>
  <c r="Y774" i="8"/>
  <c r="X774" i="8"/>
  <c r="X705" i="9"/>
  <c r="R420" i="8"/>
  <c r="F295" i="10"/>
  <c r="E401" i="9"/>
  <c r="E401" i="8"/>
  <c r="F415" i="9"/>
  <c r="F415" i="2"/>
  <c r="H441" i="10"/>
  <c r="H441" i="2"/>
  <c r="G349" i="9"/>
  <c r="G349" i="2"/>
  <c r="M575" i="6"/>
  <c r="M575" i="8" s="1"/>
  <c r="D648" i="6"/>
  <c r="R576" i="9"/>
  <c r="G767" i="9"/>
  <c r="G541" i="2"/>
  <c r="D694" i="6"/>
  <c r="D694" i="10" s="1"/>
  <c r="H627" i="8"/>
  <c r="R630" i="10"/>
  <c r="F876" i="2"/>
  <c r="R855" i="2"/>
  <c r="I842" i="2"/>
  <c r="I901" i="10"/>
  <c r="H539" i="9"/>
  <c r="M470" i="6"/>
  <c r="M470" i="8" s="1"/>
  <c r="G470" i="2"/>
  <c r="X735" i="10"/>
  <c r="R380" i="2"/>
  <c r="R380" i="10"/>
  <c r="R931" i="8"/>
  <c r="N779" i="6"/>
  <c r="N779" i="8" s="1"/>
  <c r="F876" i="8"/>
  <c r="D671" i="6"/>
  <c r="J589" i="6"/>
  <c r="Y838" i="10"/>
  <c r="R420" i="10"/>
  <c r="J766" i="6"/>
  <c r="R576" i="2"/>
  <c r="G767" i="10"/>
  <c r="Y464" i="9"/>
  <c r="X464" i="9"/>
  <c r="C648" i="10"/>
  <c r="N805" i="6"/>
  <c r="N805" i="8" s="1"/>
  <c r="J805" i="6"/>
  <c r="G541" i="10"/>
  <c r="N676" i="6"/>
  <c r="N676" i="8" s="1"/>
  <c r="J676" i="6"/>
  <c r="I493" i="10"/>
  <c r="N776" i="6"/>
  <c r="N776" i="8" s="1"/>
  <c r="J776" i="6"/>
  <c r="J776" i="8" s="1"/>
  <c r="H731" i="2"/>
  <c r="I842" i="10"/>
  <c r="I962" i="10"/>
  <c r="C519" i="9"/>
  <c r="H606" i="10"/>
  <c r="Y679" i="9"/>
  <c r="X679" i="9"/>
  <c r="F696" i="8"/>
  <c r="X739" i="10"/>
  <c r="Y739" i="10"/>
  <c r="H675" i="2"/>
  <c r="J659" i="6"/>
  <c r="R220" i="9"/>
  <c r="R220" i="8"/>
  <c r="J497" i="6"/>
  <c r="N497" i="6"/>
  <c r="N497" i="8" s="1"/>
  <c r="N987" i="6"/>
  <c r="N987" i="8" s="1"/>
  <c r="J646" i="6"/>
  <c r="J730" i="6"/>
  <c r="N646" i="6"/>
  <c r="N646" i="8" s="1"/>
  <c r="H332" i="9"/>
  <c r="R276" i="8"/>
  <c r="R276" i="10"/>
  <c r="R276" i="2"/>
  <c r="R276" i="9"/>
  <c r="R963" i="8"/>
  <c r="R814" i="8"/>
  <c r="G989" i="8"/>
  <c r="M767" i="6"/>
  <c r="M767" i="8" s="1"/>
  <c r="G607" i="8"/>
  <c r="R541" i="8"/>
  <c r="H827" i="8"/>
  <c r="M807" i="6"/>
  <c r="M807" i="8" s="1"/>
  <c r="I501" i="8"/>
  <c r="H731" i="10"/>
  <c r="C519" i="10"/>
  <c r="I549" i="8"/>
  <c r="F696" i="9"/>
  <c r="R984" i="9"/>
  <c r="D832" i="6"/>
  <c r="C832" i="2"/>
  <c r="F465" i="10"/>
  <c r="F465" i="8"/>
  <c r="F559" i="2"/>
  <c r="F559" i="10"/>
  <c r="F559" i="9"/>
  <c r="I801" i="10"/>
  <c r="I801" i="2"/>
  <c r="I801" i="9"/>
  <c r="R869" i="9"/>
  <c r="R869" i="8"/>
  <c r="R989" i="9"/>
  <c r="R989" i="8"/>
  <c r="F784" i="9"/>
  <c r="L784" i="6"/>
  <c r="L784" i="8" s="1"/>
  <c r="C919" i="2"/>
  <c r="X919" i="2" s="1"/>
  <c r="D919" i="6"/>
  <c r="C919" i="10"/>
  <c r="G551" i="10"/>
  <c r="J720" i="6"/>
  <c r="H921" i="8"/>
  <c r="G671" i="2"/>
  <c r="C551" i="8"/>
  <c r="D551" i="6"/>
  <c r="I554" i="10"/>
  <c r="I554" i="2"/>
  <c r="H558" i="2"/>
  <c r="H558" i="9"/>
  <c r="M615" i="6"/>
  <c r="M615" i="8" s="1"/>
  <c r="G615" i="10"/>
  <c r="G615" i="2"/>
  <c r="I669" i="2"/>
  <c r="I669" i="9"/>
  <c r="I669" i="8"/>
  <c r="C639" i="9"/>
  <c r="C639" i="8"/>
  <c r="D639" i="6"/>
  <c r="E744" i="10"/>
  <c r="E744" i="2"/>
  <c r="R648" i="10"/>
  <c r="R648" i="2"/>
  <c r="R648" i="9"/>
  <c r="R732" i="10"/>
  <c r="R732" i="2"/>
  <c r="M823" i="6"/>
  <c r="M823" i="8" s="1"/>
  <c r="G823" i="10"/>
  <c r="I866" i="9"/>
  <c r="I866" i="8"/>
  <c r="I589" i="9"/>
  <c r="I589" i="10"/>
  <c r="I589" i="2"/>
  <c r="H694" i="10"/>
  <c r="H694" i="2"/>
  <c r="M719" i="6"/>
  <c r="M719" i="8" s="1"/>
  <c r="G719" i="10"/>
  <c r="G906" i="10"/>
  <c r="G906" i="2"/>
  <c r="G906" i="8"/>
  <c r="X528" i="8"/>
  <c r="X576" i="10"/>
  <c r="Y592" i="10"/>
  <c r="X760" i="10"/>
  <c r="R651" i="8"/>
  <c r="R763" i="8"/>
  <c r="F632" i="9"/>
  <c r="F465" i="9"/>
  <c r="R869" i="2"/>
  <c r="G719" i="2"/>
  <c r="C919" i="9"/>
  <c r="H720" i="2"/>
  <c r="H989" i="9"/>
  <c r="M821" i="6"/>
  <c r="M821" i="8" s="1"/>
  <c r="G821" i="10"/>
  <c r="G821" i="2"/>
  <c r="G855" i="8"/>
  <c r="M855" i="6"/>
  <c r="M855" i="8" s="1"/>
  <c r="J916" i="6"/>
  <c r="H916" i="10"/>
  <c r="H916" i="2"/>
  <c r="G867" i="8"/>
  <c r="M867" i="6"/>
  <c r="M867" i="8" s="1"/>
  <c r="C975" i="10"/>
  <c r="X975" i="10" s="1"/>
  <c r="C975" i="2"/>
  <c r="Y975" i="2" s="1"/>
  <c r="R480" i="9"/>
  <c r="R480" i="8"/>
  <c r="R552" i="2"/>
  <c r="R552" i="9"/>
  <c r="R552" i="8"/>
  <c r="J630" i="10"/>
  <c r="J630" i="9"/>
  <c r="J630" i="8"/>
  <c r="I661" i="10"/>
  <c r="I661" i="2"/>
  <c r="C696" i="10"/>
  <c r="X696" i="10" s="1"/>
  <c r="C696" i="9"/>
  <c r="C696" i="2"/>
  <c r="E566" i="10"/>
  <c r="E566" i="9"/>
  <c r="E566" i="2"/>
  <c r="C777" i="10"/>
  <c r="C777" i="2"/>
  <c r="C777" i="9"/>
  <c r="X777" i="9" s="1"/>
  <c r="H579" i="2"/>
  <c r="H579" i="9"/>
  <c r="L921" i="6"/>
  <c r="L921" i="8" s="1"/>
  <c r="F921" i="8"/>
  <c r="R903" i="2"/>
  <c r="R903" i="9"/>
  <c r="R903" i="8"/>
  <c r="F579" i="10"/>
  <c r="F579" i="2"/>
  <c r="F579" i="9"/>
  <c r="F579" i="8"/>
  <c r="D587" i="6"/>
  <c r="C587" i="10"/>
  <c r="Y528" i="9"/>
  <c r="R651" i="9"/>
  <c r="R763" i="9"/>
  <c r="F632" i="2"/>
  <c r="L465" i="6"/>
  <c r="L465" i="8" s="1"/>
  <c r="R869" i="10"/>
  <c r="C835" i="8"/>
  <c r="Y835" i="8" s="1"/>
  <c r="I866" i="2"/>
  <c r="L559" i="6"/>
  <c r="L559" i="8" s="1"/>
  <c r="H989" i="2"/>
  <c r="G522" i="9"/>
  <c r="G522" i="8"/>
  <c r="M522" i="6"/>
  <c r="M522" i="8" s="1"/>
  <c r="H467" i="9"/>
  <c r="H467" i="8"/>
  <c r="N467" i="6"/>
  <c r="N467" i="8" s="1"/>
  <c r="H515" i="10"/>
  <c r="H515" i="2"/>
  <c r="H515" i="9"/>
  <c r="H462" i="10"/>
  <c r="H462" i="2"/>
  <c r="G639" i="10"/>
  <c r="G639" i="2"/>
  <c r="F684" i="9"/>
  <c r="F684" i="8"/>
  <c r="R927" i="10"/>
  <c r="R927" i="2"/>
  <c r="C599" i="2"/>
  <c r="C599" i="9"/>
  <c r="C599" i="8"/>
  <c r="Y599" i="8" s="1"/>
  <c r="J683" i="6"/>
  <c r="N683" i="6"/>
  <c r="N683" i="8" s="1"/>
  <c r="M711" i="6"/>
  <c r="M711" i="8" s="1"/>
  <c r="G711" i="10"/>
  <c r="C927" i="2"/>
  <c r="Y927" i="2" s="1"/>
  <c r="C927" i="10"/>
  <c r="Y927" i="10" s="1"/>
  <c r="H483" i="2"/>
  <c r="H483" i="8"/>
  <c r="F585" i="9"/>
  <c r="F585" i="8"/>
  <c r="F729" i="8"/>
  <c r="F729" i="10"/>
  <c r="R893" i="2"/>
  <c r="R893" i="8"/>
  <c r="F796" i="10"/>
  <c r="F796" i="2"/>
  <c r="F880" i="9"/>
  <c r="F880" i="8"/>
  <c r="D774" i="6"/>
  <c r="C774" i="10"/>
  <c r="C855" i="9"/>
  <c r="X855" i="9" s="1"/>
  <c r="C855" i="8"/>
  <c r="C655" i="2"/>
  <c r="X655" i="2" s="1"/>
  <c r="C655" i="9"/>
  <c r="X655" i="9" s="1"/>
  <c r="G563" i="2"/>
  <c r="M563" i="6"/>
  <c r="M563" i="8" s="1"/>
  <c r="G563" i="10"/>
  <c r="G563" i="9"/>
  <c r="G870" i="9"/>
  <c r="M870" i="6"/>
  <c r="M870" i="8" s="1"/>
  <c r="C791" i="2"/>
  <c r="C791" i="9"/>
  <c r="C791" i="8"/>
  <c r="X791" i="8" s="1"/>
  <c r="L920" i="6"/>
  <c r="L920" i="8" s="1"/>
  <c r="F920" i="10"/>
  <c r="F920" i="2"/>
  <c r="E976" i="9"/>
  <c r="E976" i="8"/>
  <c r="E904" i="10"/>
  <c r="E904" i="9"/>
  <c r="X595" i="8"/>
  <c r="R651" i="2"/>
  <c r="R763" i="2"/>
  <c r="X662" i="2"/>
  <c r="Z618" i="9"/>
  <c r="AG618" i="9" s="1"/>
  <c r="F632" i="10"/>
  <c r="C774" i="9"/>
  <c r="D855" i="6"/>
  <c r="D855" i="10" s="1"/>
  <c r="E976" i="2"/>
  <c r="C835" i="9"/>
  <c r="X835" i="9" s="1"/>
  <c r="I866" i="10"/>
  <c r="D791" i="6"/>
  <c r="E904" i="2"/>
  <c r="F559" i="8"/>
  <c r="H989" i="10"/>
  <c r="C697" i="9"/>
  <c r="X697" i="9" s="1"/>
  <c r="D697" i="6"/>
  <c r="C487" i="10"/>
  <c r="X487" i="10" s="1"/>
  <c r="C487" i="9"/>
  <c r="C487" i="8"/>
  <c r="X487" i="8" s="1"/>
  <c r="M971" i="6"/>
  <c r="M971" i="8" s="1"/>
  <c r="G971" i="2"/>
  <c r="G971" i="9"/>
  <c r="I626" i="9"/>
  <c r="I626" i="2"/>
  <c r="I626" i="8"/>
  <c r="H622" i="10"/>
  <c r="H622" i="2"/>
  <c r="L964" i="6"/>
  <c r="L964" i="8" s="1"/>
  <c r="F964" i="2"/>
  <c r="N694" i="6"/>
  <c r="N694" i="8" s="1"/>
  <c r="X694" i="8"/>
  <c r="X732" i="2"/>
  <c r="C774" i="2"/>
  <c r="Y774" i="2" s="1"/>
  <c r="I481" i="8"/>
  <c r="E976" i="10"/>
  <c r="G906" i="9"/>
  <c r="C587" i="8"/>
  <c r="X587" i="8" s="1"/>
  <c r="I752" i="9"/>
  <c r="C835" i="2"/>
  <c r="X835" i="2" s="1"/>
  <c r="X703" i="10"/>
  <c r="C791" i="10"/>
  <c r="Y791" i="10" s="1"/>
  <c r="F848" i="9"/>
  <c r="D975" i="6"/>
  <c r="G958" i="2"/>
  <c r="J989" i="6"/>
  <c r="X967" i="10"/>
  <c r="I621" i="9"/>
  <c r="F528" i="2"/>
  <c r="F528" i="10"/>
  <c r="J993" i="10"/>
  <c r="J993" i="2"/>
  <c r="J993" i="9"/>
  <c r="J993" i="8"/>
  <c r="X896" i="2"/>
  <c r="Y808" i="10"/>
  <c r="X808" i="10"/>
  <c r="M751" i="6"/>
  <c r="M751" i="8" s="1"/>
  <c r="G751" i="10"/>
  <c r="G751" i="8"/>
  <c r="G751" i="2"/>
  <c r="G751" i="9"/>
  <c r="R955" i="8"/>
  <c r="H910" i="9"/>
  <c r="G482" i="9"/>
  <c r="F556" i="2"/>
  <c r="R823" i="8"/>
  <c r="G507" i="10"/>
  <c r="C575" i="10"/>
  <c r="Y575" i="10" s="1"/>
  <c r="D575" i="6"/>
  <c r="C575" i="2"/>
  <c r="C575" i="8"/>
  <c r="C575" i="9"/>
  <c r="X575" i="9" s="1"/>
  <c r="M623" i="6"/>
  <c r="M623" i="8" s="1"/>
  <c r="G623" i="10"/>
  <c r="G623" i="9"/>
  <c r="G623" i="2"/>
  <c r="G623" i="8"/>
  <c r="L656" i="6"/>
  <c r="L656" i="8" s="1"/>
  <c r="F656" i="2"/>
  <c r="F656" i="9"/>
  <c r="G743" i="2"/>
  <c r="G743" i="9"/>
  <c r="M743" i="6"/>
  <c r="M743" i="8" s="1"/>
  <c r="C767" i="10"/>
  <c r="Y767" i="10" s="1"/>
  <c r="C767" i="2"/>
  <c r="C767" i="9"/>
  <c r="X767" i="9" s="1"/>
  <c r="C832" i="9"/>
  <c r="C832" i="8"/>
  <c r="Y832" i="8" s="1"/>
  <c r="C832" i="10"/>
  <c r="Y832" i="10" s="1"/>
  <c r="E875" i="9"/>
  <c r="E875" i="10"/>
  <c r="E875" i="8"/>
  <c r="M911" i="6"/>
  <c r="M911" i="8" s="1"/>
  <c r="G911" i="9"/>
  <c r="G911" i="10"/>
  <c r="G911" i="2"/>
  <c r="R945" i="10"/>
  <c r="R945" i="2"/>
  <c r="R945" i="9"/>
  <c r="R945" i="8"/>
  <c r="C1000" i="10"/>
  <c r="D1000" i="6"/>
  <c r="D1000" i="10" s="1"/>
  <c r="C1000" i="9"/>
  <c r="C1000" i="8"/>
  <c r="N889" i="6"/>
  <c r="N889" i="8" s="1"/>
  <c r="H889" i="10"/>
  <c r="H889" i="2"/>
  <c r="H889" i="9"/>
  <c r="J889" i="6"/>
  <c r="L820" i="6"/>
  <c r="L820" i="8" s="1"/>
  <c r="F820" i="10"/>
  <c r="F820" i="2"/>
  <c r="F820" i="9"/>
  <c r="F820" i="8"/>
  <c r="E883" i="10"/>
  <c r="E883" i="2"/>
  <c r="E883" i="9"/>
  <c r="E883" i="8"/>
  <c r="L988" i="6"/>
  <c r="L988" i="8" s="1"/>
  <c r="F988" i="10"/>
  <c r="F988" i="9"/>
  <c r="R843" i="2"/>
  <c r="R843" i="8"/>
  <c r="R910" i="8"/>
  <c r="R910" i="2"/>
  <c r="R910" i="10"/>
  <c r="G494" i="10"/>
  <c r="G494" i="2"/>
  <c r="G494" i="9"/>
  <c r="G494" i="8"/>
  <c r="I546" i="10"/>
  <c r="I546" i="2"/>
  <c r="I546" i="9"/>
  <c r="I546" i="8"/>
  <c r="H627" i="9"/>
  <c r="N627" i="6"/>
  <c r="N627" i="8" s="1"/>
  <c r="H627" i="2"/>
  <c r="E674" i="10"/>
  <c r="E674" i="2"/>
  <c r="E674" i="8"/>
  <c r="H747" i="10"/>
  <c r="H747" i="2"/>
  <c r="H747" i="9"/>
  <c r="H747" i="8"/>
  <c r="R797" i="10"/>
  <c r="R797" i="2"/>
  <c r="R797" i="9"/>
  <c r="R797" i="8"/>
  <c r="G828" i="8"/>
  <c r="M828" i="6"/>
  <c r="M828" i="8" s="1"/>
  <c r="G828" i="10"/>
  <c r="G828" i="2"/>
  <c r="G828" i="9"/>
  <c r="G864" i="2"/>
  <c r="G864" i="10"/>
  <c r="G864" i="9"/>
  <c r="G864" i="8"/>
  <c r="M864" i="6"/>
  <c r="M864" i="8" s="1"/>
  <c r="I906" i="2"/>
  <c r="I906" i="8"/>
  <c r="I906" i="9"/>
  <c r="C984" i="10"/>
  <c r="X984" i="10" s="1"/>
  <c r="C984" i="2"/>
  <c r="X984" i="2" s="1"/>
  <c r="C984" i="9"/>
  <c r="Y984" i="9" s="1"/>
  <c r="C984" i="8"/>
  <c r="D775" i="6"/>
  <c r="C775" i="10"/>
  <c r="Y775" i="10" s="1"/>
  <c r="C775" i="2"/>
  <c r="Y775" i="2" s="1"/>
  <c r="C775" i="9"/>
  <c r="Y775" i="9" s="1"/>
  <c r="C775" i="8"/>
  <c r="G909" i="9"/>
  <c r="M909" i="6"/>
  <c r="M909" i="8" s="1"/>
  <c r="G909" i="10"/>
  <c r="G909" i="8"/>
  <c r="G842" i="10"/>
  <c r="M842" i="6"/>
  <c r="M842" i="8" s="1"/>
  <c r="G842" i="2"/>
  <c r="G842" i="8"/>
  <c r="I928" i="2"/>
  <c r="I928" i="10"/>
  <c r="F306" i="2"/>
  <c r="F306" i="8"/>
  <c r="H387" i="9"/>
  <c r="H387" i="2"/>
  <c r="N417" i="6"/>
  <c r="N417" i="8" s="1"/>
  <c r="H417" i="2"/>
  <c r="H417" i="9"/>
  <c r="C310" i="6"/>
  <c r="C310" i="10" s="1"/>
  <c r="X310" i="10" s="1"/>
  <c r="E310" i="8"/>
  <c r="E310" i="10"/>
  <c r="R390" i="8"/>
  <c r="R390" i="10"/>
  <c r="R284" i="2"/>
  <c r="R284" i="9"/>
  <c r="R284" i="10"/>
  <c r="G743" i="10"/>
  <c r="N640" i="6"/>
  <c r="N640" i="8" s="1"/>
  <c r="J640" i="6"/>
  <c r="J640" i="8" s="1"/>
  <c r="I928" i="8"/>
  <c r="E674" i="9"/>
  <c r="G806" i="8"/>
  <c r="X966" i="8"/>
  <c r="Y966" i="8"/>
  <c r="X953" i="10"/>
  <c r="Y953" i="10"/>
  <c r="J706" i="6"/>
  <c r="X592" i="10"/>
  <c r="I376" i="10"/>
  <c r="R308" i="8"/>
  <c r="R308" i="10"/>
  <c r="F656" i="10"/>
  <c r="R843" i="10"/>
  <c r="X966" i="10"/>
  <c r="E875" i="2"/>
  <c r="Y768" i="2"/>
  <c r="R363" i="9"/>
  <c r="J313" i="6"/>
  <c r="J313" i="2" s="1"/>
  <c r="H313" i="9"/>
  <c r="G437" i="10"/>
  <c r="G437" i="9"/>
  <c r="X693" i="2"/>
  <c r="Y693" i="2"/>
  <c r="C1000" i="2"/>
  <c r="Y1000" i="2" s="1"/>
  <c r="G507" i="8"/>
  <c r="G507" i="2"/>
  <c r="Z507" i="2" s="1"/>
  <c r="G507" i="9"/>
  <c r="M576" i="6"/>
  <c r="M576" i="8" s="1"/>
  <c r="G576" i="10"/>
  <c r="G576" i="2"/>
  <c r="G576" i="8"/>
  <c r="G576" i="9"/>
  <c r="R795" i="10"/>
  <c r="R795" i="8"/>
  <c r="H577" i="10"/>
  <c r="H577" i="9"/>
  <c r="H577" i="2"/>
  <c r="H577" i="8"/>
  <c r="R774" i="2"/>
  <c r="R774" i="8"/>
  <c r="R774" i="10"/>
  <c r="G632" i="10"/>
  <c r="G632" i="2"/>
  <c r="G632" i="9"/>
  <c r="G632" i="8"/>
  <c r="M632" i="6"/>
  <c r="M632" i="8" s="1"/>
  <c r="G567" i="10"/>
  <c r="G567" i="2"/>
  <c r="G567" i="8"/>
  <c r="H774" i="2"/>
  <c r="H774" i="10"/>
  <c r="H774" i="9"/>
  <c r="H774" i="8"/>
  <c r="L728" i="6"/>
  <c r="L728" i="8" s="1"/>
  <c r="F728" i="10"/>
  <c r="F728" i="2"/>
  <c r="F728" i="9"/>
  <c r="H993" i="10"/>
  <c r="N993" i="6"/>
  <c r="N993" i="8" s="1"/>
  <c r="H993" i="9"/>
  <c r="H838" i="9"/>
  <c r="H838" i="8"/>
  <c r="H838" i="2"/>
  <c r="J838" i="6"/>
  <c r="N838" i="6"/>
  <c r="N838" i="8" s="1"/>
  <c r="H838" i="10"/>
  <c r="G763" i="8"/>
  <c r="G763" i="10"/>
  <c r="G763" i="2"/>
  <c r="G763" i="9"/>
  <c r="M763" i="6"/>
  <c r="M763" i="8" s="1"/>
  <c r="I916" i="10"/>
  <c r="I916" i="2"/>
  <c r="I916" i="9"/>
  <c r="I916" i="8"/>
  <c r="G448" i="9"/>
  <c r="G448" i="8"/>
  <c r="Y840" i="9"/>
  <c r="X840" i="9"/>
  <c r="G778" i="10"/>
  <c r="G778" i="2"/>
  <c r="G778" i="9"/>
  <c r="M778" i="6"/>
  <c r="M778" i="8" s="1"/>
  <c r="G778" i="8"/>
  <c r="E595" i="2"/>
  <c r="E595" i="10"/>
  <c r="C927" i="9"/>
  <c r="D927" i="6"/>
  <c r="C927" i="8"/>
  <c r="G482" i="10"/>
  <c r="G482" i="8"/>
  <c r="M482" i="6"/>
  <c r="M482" i="8" s="1"/>
  <c r="L592" i="6"/>
  <c r="L592" i="8" s="1"/>
  <c r="F592" i="10"/>
  <c r="F592" i="2"/>
  <c r="F592" i="9"/>
  <c r="N742" i="6"/>
  <c r="N742" i="8" s="1"/>
  <c r="H742" i="9"/>
  <c r="H742" i="8"/>
  <c r="H742" i="10"/>
  <c r="J742" i="6"/>
  <c r="H742" i="2"/>
  <c r="F635" i="2"/>
  <c r="F635" i="9"/>
  <c r="F635" i="8"/>
  <c r="L635" i="6"/>
  <c r="L635" i="8" s="1"/>
  <c r="F635" i="10"/>
  <c r="H982" i="8"/>
  <c r="J982" i="6"/>
  <c r="H982" i="10"/>
  <c r="H982" i="9"/>
  <c r="H910" i="8"/>
  <c r="N910" i="6"/>
  <c r="N910" i="8" s="1"/>
  <c r="H910" i="2"/>
  <c r="H846" i="2"/>
  <c r="N846" i="6"/>
  <c r="N846" i="8" s="1"/>
  <c r="H846" i="10"/>
  <c r="H846" i="8"/>
  <c r="H846" i="9"/>
  <c r="D722" i="6"/>
  <c r="C722" i="8"/>
  <c r="C722" i="9"/>
  <c r="C722" i="2"/>
  <c r="R809" i="10"/>
  <c r="R809" i="8"/>
  <c r="R845" i="10"/>
  <c r="R845" i="2"/>
  <c r="R845" i="9"/>
  <c r="R845" i="8"/>
  <c r="E967" i="9"/>
  <c r="E967" i="8"/>
  <c r="E967" i="10"/>
  <c r="I952" i="8"/>
  <c r="I952" i="9"/>
  <c r="I952" i="10"/>
  <c r="R787" i="9"/>
  <c r="R787" i="8"/>
  <c r="Y528" i="10"/>
  <c r="X767" i="2"/>
  <c r="H788" i="2"/>
  <c r="I906" i="10"/>
  <c r="X728" i="10"/>
  <c r="R795" i="9"/>
  <c r="R774" i="9"/>
  <c r="D984" i="6"/>
  <c r="Y511" i="10"/>
  <c r="X584" i="2"/>
  <c r="Y584" i="2"/>
  <c r="AJ584" i="2" s="1"/>
  <c r="Z618" i="2"/>
  <c r="AG618" i="2" s="1"/>
  <c r="C722" i="10"/>
  <c r="X963" i="9"/>
  <c r="Y963" i="9"/>
  <c r="I461" i="2"/>
  <c r="I461" i="9"/>
  <c r="I461" i="8"/>
  <c r="I461" i="10"/>
  <c r="H534" i="2"/>
  <c r="H534" i="9"/>
  <c r="H534" i="8"/>
  <c r="J534" i="6"/>
  <c r="N534" i="6"/>
  <c r="N534" i="8" s="1"/>
  <c r="G672" i="9"/>
  <c r="G672" i="8"/>
  <c r="G672" i="2"/>
  <c r="R915" i="9"/>
  <c r="R915" i="8"/>
  <c r="C680" i="2"/>
  <c r="Y680" i="2" s="1"/>
  <c r="C680" i="9"/>
  <c r="Y680" i="9" s="1"/>
  <c r="D680" i="6"/>
  <c r="C680" i="10"/>
  <c r="Y680" i="10" s="1"/>
  <c r="H702" i="2"/>
  <c r="J702" i="6"/>
  <c r="N702" i="6"/>
  <c r="N702" i="8" s="1"/>
  <c r="H702" i="10"/>
  <c r="H702" i="9"/>
  <c r="H702" i="8"/>
  <c r="L680" i="6"/>
  <c r="L680" i="8" s="1"/>
  <c r="F680" i="10"/>
  <c r="F680" i="2"/>
  <c r="F680" i="9"/>
  <c r="F680" i="8"/>
  <c r="G887" i="9"/>
  <c r="G887" i="8"/>
  <c r="M887" i="6"/>
  <c r="M887" i="8" s="1"/>
  <c r="G887" i="10"/>
  <c r="R823" i="2"/>
  <c r="R823" i="9"/>
  <c r="G470" i="9"/>
  <c r="G470" i="8"/>
  <c r="F657" i="9"/>
  <c r="F657" i="10"/>
  <c r="F657" i="2"/>
  <c r="F657" i="8"/>
  <c r="L657" i="6"/>
  <c r="L657" i="8" s="1"/>
  <c r="G806" i="10"/>
  <c r="G806" i="2"/>
  <c r="M806" i="6"/>
  <c r="M806" i="8" s="1"/>
  <c r="G888" i="10"/>
  <c r="M888" i="6"/>
  <c r="M888" i="8" s="1"/>
  <c r="G888" i="8"/>
  <c r="R965" i="10"/>
  <c r="R965" i="2"/>
  <c r="R965" i="9"/>
  <c r="R965" i="8"/>
  <c r="I949" i="9"/>
  <c r="I949" i="8"/>
  <c r="I949" i="2"/>
  <c r="R955" i="2"/>
  <c r="R955" i="9"/>
  <c r="X847" i="8"/>
  <c r="Y847" i="8"/>
  <c r="H822" i="2"/>
  <c r="H822" i="10"/>
  <c r="H822" i="9"/>
  <c r="N822" i="6"/>
  <c r="N822" i="8" s="1"/>
  <c r="J822" i="6"/>
  <c r="C951" i="8"/>
  <c r="X951" i="8" s="1"/>
  <c r="D951" i="6"/>
  <c r="C951" i="9"/>
  <c r="Y951" i="9" s="1"/>
  <c r="C951" i="10"/>
  <c r="L520" i="6"/>
  <c r="L520" i="8" s="1"/>
  <c r="F520" i="2"/>
  <c r="F520" i="8"/>
  <c r="M631" i="6"/>
  <c r="M631" i="8" s="1"/>
  <c r="G631" i="10"/>
  <c r="G631" i="9"/>
  <c r="G631" i="2"/>
  <c r="R696" i="2"/>
  <c r="R696" i="9"/>
  <c r="R696" i="8"/>
  <c r="R696" i="10"/>
  <c r="H788" i="8"/>
  <c r="N788" i="6"/>
  <c r="N788" i="8" s="1"/>
  <c r="H788" i="10"/>
  <c r="H788" i="9"/>
  <c r="R729" i="10"/>
  <c r="R729" i="2"/>
  <c r="R729" i="9"/>
  <c r="R729" i="8"/>
  <c r="G997" i="9"/>
  <c r="G997" i="8"/>
  <c r="M997" i="6"/>
  <c r="M997" i="8" s="1"/>
  <c r="G997" i="10"/>
  <c r="E515" i="2"/>
  <c r="E515" i="9"/>
  <c r="E515" i="8"/>
  <c r="E515" i="10"/>
  <c r="R862" i="9"/>
  <c r="R862" i="8"/>
  <c r="R862" i="10"/>
  <c r="I474" i="10"/>
  <c r="I474" i="2"/>
  <c r="I474" i="9"/>
  <c r="I474" i="8"/>
  <c r="I570" i="10"/>
  <c r="I570" i="9"/>
  <c r="I570" i="2"/>
  <c r="H771" i="9"/>
  <c r="N771" i="6"/>
  <c r="N771" i="8" s="1"/>
  <c r="H771" i="10"/>
  <c r="H771" i="8"/>
  <c r="H771" i="2"/>
  <c r="J771" i="6"/>
  <c r="E890" i="10"/>
  <c r="E890" i="2"/>
  <c r="E890" i="9"/>
  <c r="E890" i="8"/>
  <c r="R917" i="10"/>
  <c r="R917" i="2"/>
  <c r="R917" i="8"/>
  <c r="R917" i="9"/>
  <c r="R792" i="8"/>
  <c r="R792" i="10"/>
  <c r="R792" i="2"/>
  <c r="R792" i="9"/>
  <c r="R864" i="2"/>
  <c r="R864" i="8"/>
  <c r="R715" i="2"/>
  <c r="R715" i="9"/>
  <c r="R715" i="8"/>
  <c r="J525" i="6"/>
  <c r="M309" i="6"/>
  <c r="M309" i="8" s="1"/>
  <c r="G309" i="10"/>
  <c r="R372" i="9"/>
  <c r="R372" i="8"/>
  <c r="Y680" i="8"/>
  <c r="R862" i="2"/>
  <c r="H993" i="2"/>
  <c r="Y863" i="2"/>
  <c r="R864" i="10"/>
  <c r="Y863" i="9"/>
  <c r="R386" i="2"/>
  <c r="X491" i="2"/>
  <c r="Y491" i="2"/>
  <c r="R795" i="2"/>
  <c r="R787" i="2"/>
  <c r="F988" i="8"/>
  <c r="G888" i="9"/>
  <c r="F728" i="8"/>
  <c r="H822" i="8"/>
  <c r="G909" i="2"/>
  <c r="F592" i="8"/>
  <c r="F271" i="10"/>
  <c r="L271" i="6"/>
  <c r="L271" i="8" s="1"/>
  <c r="R388" i="8"/>
  <c r="R388" i="10"/>
  <c r="X848" i="9"/>
  <c r="Y848" i="9"/>
  <c r="H993" i="8"/>
  <c r="G470" i="10"/>
  <c r="I861" i="9"/>
  <c r="I861" i="8"/>
  <c r="I861" i="10"/>
  <c r="I861" i="2"/>
  <c r="J803" i="6"/>
  <c r="H803" i="10"/>
  <c r="H803" i="2"/>
  <c r="H803" i="9"/>
  <c r="N803" i="6"/>
  <c r="N803" i="8" s="1"/>
  <c r="H803" i="8"/>
  <c r="H875" i="8"/>
  <c r="J875" i="6"/>
  <c r="H875" i="9"/>
  <c r="H875" i="10"/>
  <c r="H875" i="2"/>
  <c r="M898" i="6"/>
  <c r="M898" i="8" s="1"/>
  <c r="G898" i="8"/>
  <c r="G898" i="10"/>
  <c r="G898" i="2"/>
  <c r="G898" i="9"/>
  <c r="I981" i="9"/>
  <c r="I981" i="10"/>
  <c r="I981" i="2"/>
  <c r="I981" i="8"/>
  <c r="F556" i="9"/>
  <c r="F556" i="8"/>
  <c r="F556" i="10"/>
  <c r="L664" i="6"/>
  <c r="L664" i="8" s="1"/>
  <c r="F664" i="10"/>
  <c r="F664" i="2"/>
  <c r="F664" i="9"/>
  <c r="F664" i="8"/>
  <c r="H567" i="2"/>
  <c r="J567" i="6"/>
  <c r="H567" i="9"/>
  <c r="H567" i="8"/>
  <c r="H567" i="10"/>
  <c r="F712" i="9"/>
  <c r="F712" i="8"/>
  <c r="L712" i="6"/>
  <c r="L712" i="8" s="1"/>
  <c r="F712" i="10"/>
  <c r="F712" i="2"/>
  <c r="E936" i="10"/>
  <c r="E936" i="2"/>
  <c r="E936" i="9"/>
  <c r="R550" i="10"/>
  <c r="R550" i="2"/>
  <c r="R550" i="9"/>
  <c r="R550" i="8"/>
  <c r="R958" i="2"/>
  <c r="R958" i="10"/>
  <c r="E660" i="10"/>
  <c r="E660" i="2"/>
  <c r="E660" i="9"/>
  <c r="E660" i="8"/>
  <c r="G959" i="9"/>
  <c r="G959" i="8"/>
  <c r="M959" i="6"/>
  <c r="M959" i="8" s="1"/>
  <c r="G959" i="10"/>
  <c r="H627" i="10"/>
  <c r="Y697" i="9"/>
  <c r="Y767" i="2"/>
  <c r="H396" i="8"/>
  <c r="X552" i="2"/>
  <c r="Y552" i="2"/>
  <c r="AJ552" i="2" s="1"/>
  <c r="J774" i="6"/>
  <c r="J846" i="6"/>
  <c r="J846" i="8" s="1"/>
  <c r="X995" i="9"/>
  <c r="Y995" i="9"/>
  <c r="R958" i="9"/>
  <c r="R787" i="10"/>
  <c r="Y559" i="8"/>
  <c r="F988" i="2"/>
  <c r="N567" i="6"/>
  <c r="N567" i="8" s="1"/>
  <c r="G888" i="2"/>
  <c r="X511" i="2"/>
  <c r="C767" i="8"/>
  <c r="G911" i="8"/>
  <c r="E936" i="8"/>
  <c r="R520" i="10"/>
  <c r="R520" i="2"/>
  <c r="R520" i="8"/>
  <c r="R520" i="9"/>
  <c r="C807" i="10"/>
  <c r="C807" i="2"/>
  <c r="D807" i="6"/>
  <c r="C807" i="8"/>
  <c r="Y807" i="8" s="1"/>
  <c r="H583" i="2"/>
  <c r="H583" i="9"/>
  <c r="H583" i="8"/>
  <c r="H583" i="10"/>
  <c r="E747" i="2"/>
  <c r="E747" i="9"/>
  <c r="E747" i="8"/>
  <c r="C851" i="10"/>
  <c r="C851" i="9"/>
  <c r="C851" i="8"/>
  <c r="X851" i="8" s="1"/>
  <c r="D851" i="6"/>
  <c r="C851" i="2"/>
  <c r="Y851" i="2" s="1"/>
  <c r="H918" i="9"/>
  <c r="N918" i="6"/>
  <c r="N918" i="8" s="1"/>
  <c r="H918" i="8"/>
  <c r="J918" i="6"/>
  <c r="H918" i="10"/>
  <c r="G720" i="10"/>
  <c r="G720" i="2"/>
  <c r="G720" i="9"/>
  <c r="G720" i="8"/>
  <c r="H843" i="10"/>
  <c r="N843" i="6"/>
  <c r="N843" i="8" s="1"/>
  <c r="H843" i="8"/>
  <c r="J843" i="6"/>
  <c r="H843" i="2"/>
  <c r="N790" i="6"/>
  <c r="N790" i="8" s="1"/>
  <c r="H790" i="10"/>
  <c r="H790" i="2"/>
  <c r="H790" i="9"/>
  <c r="H790" i="8"/>
  <c r="J790" i="6"/>
  <c r="R907" i="9"/>
  <c r="R907" i="8"/>
  <c r="R907" i="10"/>
  <c r="Y696" i="10"/>
  <c r="M567" i="6"/>
  <c r="M567" i="8" s="1"/>
  <c r="E595" i="8"/>
  <c r="Y872" i="8"/>
  <c r="I952" i="2"/>
  <c r="G997" i="2"/>
  <c r="N583" i="6"/>
  <c r="N583" i="8" s="1"/>
  <c r="F520" i="9"/>
  <c r="G631" i="8"/>
  <c r="D767" i="6"/>
  <c r="G887" i="2"/>
  <c r="X880" i="2"/>
  <c r="R742" i="8"/>
  <c r="R766" i="2"/>
  <c r="R822" i="2"/>
  <c r="R934" i="2"/>
  <c r="G991" i="2"/>
  <c r="M586" i="6"/>
  <c r="M586" i="8" s="1"/>
  <c r="M698" i="6"/>
  <c r="M698" i="8" s="1"/>
  <c r="N678" i="6"/>
  <c r="N678" i="8" s="1"/>
  <c r="F596" i="8"/>
  <c r="N854" i="6"/>
  <c r="N854" i="8" s="1"/>
  <c r="F921" i="9"/>
  <c r="G511" i="9"/>
  <c r="C583" i="10"/>
  <c r="X583" i="10" s="1"/>
  <c r="X935" i="2"/>
  <c r="L816" i="6"/>
  <c r="L816" i="8" s="1"/>
  <c r="F816" i="8"/>
  <c r="I840" i="2"/>
  <c r="I840" i="9"/>
  <c r="I840" i="8"/>
  <c r="I885" i="9"/>
  <c r="I885" i="10"/>
  <c r="I885" i="2"/>
  <c r="I885" i="8"/>
  <c r="I785" i="10"/>
  <c r="I785" i="2"/>
  <c r="I785" i="9"/>
  <c r="I785" i="8"/>
  <c r="F845" i="2"/>
  <c r="F845" i="9"/>
  <c r="F845" i="8"/>
  <c r="H971" i="10"/>
  <c r="H971" i="2"/>
  <c r="H971" i="9"/>
  <c r="H971" i="8"/>
  <c r="J971" i="6"/>
  <c r="J971" i="2" s="1"/>
  <c r="H510" i="9"/>
  <c r="H510" i="8"/>
  <c r="N510" i="6"/>
  <c r="N510" i="8" s="1"/>
  <c r="H510" i="10"/>
  <c r="H582" i="9"/>
  <c r="H582" i="2"/>
  <c r="H582" i="8"/>
  <c r="N582" i="6"/>
  <c r="N582" i="8" s="1"/>
  <c r="H582" i="10"/>
  <c r="D768" i="6"/>
  <c r="C768" i="8"/>
  <c r="C556" i="8"/>
  <c r="Y556" i="8" s="1"/>
  <c r="C556" i="10"/>
  <c r="C556" i="2"/>
  <c r="C556" i="9"/>
  <c r="Y556" i="9" s="1"/>
  <c r="I611" i="9"/>
  <c r="I611" i="10"/>
  <c r="I611" i="2"/>
  <c r="I611" i="8"/>
  <c r="H749" i="2"/>
  <c r="H749" i="9"/>
  <c r="H749" i="8"/>
  <c r="J749" i="6"/>
  <c r="H749" i="10"/>
  <c r="I995" i="9"/>
  <c r="I995" i="10"/>
  <c r="C743" i="8"/>
  <c r="C743" i="10"/>
  <c r="R960" i="2"/>
  <c r="R960" i="9"/>
  <c r="R960" i="8"/>
  <c r="G823" i="2"/>
  <c r="G823" i="9"/>
  <c r="G823" i="8"/>
  <c r="I997" i="8"/>
  <c r="I997" i="10"/>
  <c r="H459" i="9"/>
  <c r="H459" i="8"/>
  <c r="I498" i="8"/>
  <c r="I498" i="9"/>
  <c r="I498" i="2"/>
  <c r="H555" i="10"/>
  <c r="H555" i="2"/>
  <c r="H555" i="9"/>
  <c r="H555" i="8"/>
  <c r="F753" i="10"/>
  <c r="L753" i="6"/>
  <c r="L753" i="8" s="1"/>
  <c r="F753" i="2"/>
  <c r="N800" i="6"/>
  <c r="N800" i="8" s="1"/>
  <c r="J800" i="6"/>
  <c r="J800" i="10" s="1"/>
  <c r="H800" i="10"/>
  <c r="H800" i="2"/>
  <c r="H800" i="8"/>
  <c r="H867" i="10"/>
  <c r="H867" i="2"/>
  <c r="H867" i="9"/>
  <c r="H867" i="8"/>
  <c r="N867" i="6"/>
  <c r="N867" i="8" s="1"/>
  <c r="E909" i="10"/>
  <c r="E909" i="2"/>
  <c r="E909" i="8"/>
  <c r="H987" i="10"/>
  <c r="H987" i="2"/>
  <c r="H987" i="9"/>
  <c r="I781" i="8"/>
  <c r="I781" i="9"/>
  <c r="Y848" i="2"/>
  <c r="X705" i="2"/>
  <c r="I509" i="9"/>
  <c r="I509" i="8"/>
  <c r="I509" i="10"/>
  <c r="I573" i="10"/>
  <c r="I573" i="2"/>
  <c r="I573" i="9"/>
  <c r="E624" i="8"/>
  <c r="E624" i="9"/>
  <c r="E624" i="2"/>
  <c r="C759" i="10"/>
  <c r="C759" i="2"/>
  <c r="C759" i="9"/>
  <c r="Y759" i="9" s="1"/>
  <c r="M622" i="6"/>
  <c r="M622" i="8" s="1"/>
  <c r="G622" i="10"/>
  <c r="I674" i="10"/>
  <c r="I674" i="2"/>
  <c r="E771" i="10"/>
  <c r="E771" i="2"/>
  <c r="E771" i="9"/>
  <c r="H947" i="10"/>
  <c r="N947" i="6"/>
  <c r="N947" i="8" s="1"/>
  <c r="H947" i="2"/>
  <c r="H947" i="9"/>
  <c r="H947" i="8"/>
  <c r="I746" i="8"/>
  <c r="I746" i="10"/>
  <c r="H852" i="9"/>
  <c r="H852" i="8"/>
  <c r="N852" i="6"/>
  <c r="N852" i="8" s="1"/>
  <c r="H852" i="2"/>
  <c r="I914" i="2"/>
  <c r="I914" i="9"/>
  <c r="I914" i="8"/>
  <c r="C920" i="10"/>
  <c r="C920" i="2"/>
  <c r="Y920" i="2" s="1"/>
  <c r="C920" i="9"/>
  <c r="C920" i="8"/>
  <c r="Y920" i="8" s="1"/>
  <c r="H942" i="10"/>
  <c r="H942" i="2"/>
  <c r="H942" i="9"/>
  <c r="H942" i="8"/>
  <c r="N966" i="6"/>
  <c r="N966" i="8" s="1"/>
  <c r="H966" i="9"/>
  <c r="M621" i="6"/>
  <c r="M621" i="8" s="1"/>
  <c r="G621" i="10"/>
  <c r="G621" i="2"/>
  <c r="I693" i="2"/>
  <c r="I693" i="9"/>
  <c r="I693" i="8"/>
  <c r="I693" i="10"/>
  <c r="E714" i="10"/>
  <c r="E714" i="9"/>
  <c r="E762" i="10"/>
  <c r="E762" i="2"/>
  <c r="C856" i="9"/>
  <c r="Y856" i="9" s="1"/>
  <c r="D856" i="6"/>
  <c r="C856" i="10"/>
  <c r="E930" i="9"/>
  <c r="E930" i="8"/>
  <c r="E930" i="10"/>
  <c r="L584" i="6"/>
  <c r="L584" i="8" s="1"/>
  <c r="F584" i="10"/>
  <c r="F584" i="2"/>
  <c r="F584" i="9"/>
  <c r="F584" i="8"/>
  <c r="H670" i="10"/>
  <c r="H670" i="2"/>
  <c r="H670" i="9"/>
  <c r="H670" i="8"/>
  <c r="C719" i="10"/>
  <c r="Y719" i="10" s="1"/>
  <c r="C719" i="9"/>
  <c r="E848" i="2"/>
  <c r="E848" i="9"/>
  <c r="C959" i="8"/>
  <c r="Y959" i="8" s="1"/>
  <c r="AJ959" i="8" s="1"/>
  <c r="D959" i="6"/>
  <c r="C959" i="10"/>
  <c r="Y959" i="10" s="1"/>
  <c r="C959" i="2"/>
  <c r="X959" i="2" s="1"/>
  <c r="C959" i="9"/>
  <c r="Y959" i="9" s="1"/>
  <c r="E899" i="10"/>
  <c r="E899" i="2"/>
  <c r="E899" i="8"/>
  <c r="E899" i="9"/>
  <c r="I904" i="2"/>
  <c r="I904" i="9"/>
  <c r="I904" i="8"/>
  <c r="I973" i="10"/>
  <c r="I973" i="2"/>
  <c r="I973" i="9"/>
  <c r="F832" i="9"/>
  <c r="F832" i="8"/>
  <c r="J849" i="2"/>
  <c r="J849" i="9"/>
  <c r="J849" i="8"/>
  <c r="J849" i="10"/>
  <c r="H507" i="2"/>
  <c r="H507" i="10"/>
  <c r="H507" i="9"/>
  <c r="H507" i="8"/>
  <c r="J560" i="6"/>
  <c r="J560" i="10" s="1"/>
  <c r="H560" i="10"/>
  <c r="H699" i="8"/>
  <c r="N699" i="6"/>
  <c r="N699" i="8" s="1"/>
  <c r="J699" i="6"/>
  <c r="J699" i="9" s="1"/>
  <c r="H699" i="10"/>
  <c r="I830" i="9"/>
  <c r="I830" i="8"/>
  <c r="F873" i="10"/>
  <c r="F873" i="2"/>
  <c r="F873" i="9"/>
  <c r="F873" i="8"/>
  <c r="I954" i="9"/>
  <c r="I954" i="8"/>
  <c r="I954" i="10"/>
  <c r="Z954" i="10" s="1"/>
  <c r="I993" i="10"/>
  <c r="I993" i="8"/>
  <c r="N937" i="6"/>
  <c r="N937" i="8" s="1"/>
  <c r="H937" i="8"/>
  <c r="N507" i="6"/>
  <c r="N507" i="8" s="1"/>
  <c r="X606" i="8"/>
  <c r="R420" i="2"/>
  <c r="R990" i="9"/>
  <c r="G629" i="8"/>
  <c r="C995" i="8"/>
  <c r="G903" i="8"/>
  <c r="J987" i="6"/>
  <c r="J987" i="2" s="1"/>
  <c r="X753" i="10"/>
  <c r="X905" i="10"/>
  <c r="H678" i="2"/>
  <c r="L596" i="6"/>
  <c r="L596" i="8" s="1"/>
  <c r="E651" i="9"/>
  <c r="Y699" i="8"/>
  <c r="R924" i="9"/>
  <c r="H937" i="10"/>
  <c r="Y863" i="10"/>
  <c r="Y902" i="2"/>
  <c r="F497" i="8"/>
  <c r="H560" i="2"/>
  <c r="I642" i="9"/>
  <c r="I959" i="2"/>
  <c r="R732" i="8"/>
  <c r="H894" i="8"/>
  <c r="D920" i="6"/>
  <c r="F753" i="9"/>
  <c r="Y705" i="10"/>
  <c r="H518" i="10"/>
  <c r="H518" i="2"/>
  <c r="H518" i="9"/>
  <c r="H518" i="8"/>
  <c r="G560" i="10"/>
  <c r="Z560" i="10" s="1"/>
  <c r="G560" i="2"/>
  <c r="Z560" i="2" s="1"/>
  <c r="G560" i="8"/>
  <c r="G560" i="9"/>
  <c r="I506" i="9"/>
  <c r="I506" i="8"/>
  <c r="I506" i="10"/>
  <c r="I506" i="2"/>
  <c r="F576" i="9"/>
  <c r="F576" i="8"/>
  <c r="E459" i="10"/>
  <c r="E459" i="2"/>
  <c r="E459" i="9"/>
  <c r="E459" i="8"/>
  <c r="L677" i="6"/>
  <c r="L677" i="8" s="1"/>
  <c r="F677" i="10"/>
  <c r="F677" i="2"/>
  <c r="F677" i="9"/>
  <c r="C555" i="10"/>
  <c r="X555" i="10" s="1"/>
  <c r="C555" i="2"/>
  <c r="C555" i="8"/>
  <c r="C855" i="10"/>
  <c r="C855" i="2"/>
  <c r="C896" i="2"/>
  <c r="Y896" i="2" s="1"/>
  <c r="C896" i="9"/>
  <c r="C896" i="8"/>
  <c r="D896" i="6"/>
  <c r="G958" i="9"/>
  <c r="M958" i="6"/>
  <c r="M958" i="8" s="1"/>
  <c r="H755" i="8"/>
  <c r="H755" i="10"/>
  <c r="H755" i="2"/>
  <c r="H755" i="9"/>
  <c r="E793" i="9"/>
  <c r="E793" i="10"/>
  <c r="E793" i="2"/>
  <c r="J919" i="6"/>
  <c r="J919" i="9" s="1"/>
  <c r="H919" i="10"/>
  <c r="H919" i="8"/>
  <c r="H919" i="9"/>
  <c r="H921" i="10"/>
  <c r="H921" i="9"/>
  <c r="H921" i="2"/>
  <c r="I945" i="2"/>
  <c r="I945" i="9"/>
  <c r="I945" i="8"/>
  <c r="E472" i="2"/>
  <c r="E472" i="8"/>
  <c r="E472" i="9"/>
  <c r="R516" i="9"/>
  <c r="R516" i="2"/>
  <c r="R516" i="8"/>
  <c r="D655" i="6"/>
  <c r="C655" i="10"/>
  <c r="X655" i="10" s="1"/>
  <c r="C655" i="8"/>
  <c r="N720" i="6"/>
  <c r="N720" i="8" s="1"/>
  <c r="H720" i="9"/>
  <c r="H720" i="8"/>
  <c r="F774" i="9"/>
  <c r="F774" i="8"/>
  <c r="L774" i="6"/>
  <c r="L774" i="8" s="1"/>
  <c r="G870" i="10"/>
  <c r="G870" i="8"/>
  <c r="G870" i="2"/>
  <c r="I942" i="9"/>
  <c r="I942" i="10"/>
  <c r="I942" i="2"/>
  <c r="I942" i="8"/>
  <c r="X728" i="9"/>
  <c r="Y902" i="8"/>
  <c r="X902" i="10"/>
  <c r="G622" i="9"/>
  <c r="H966" i="8"/>
  <c r="G621" i="9"/>
  <c r="I469" i="10"/>
  <c r="I469" i="2"/>
  <c r="I469" i="9"/>
  <c r="I469" i="8"/>
  <c r="G936" i="2"/>
  <c r="G936" i="9"/>
  <c r="M936" i="6"/>
  <c r="M936" i="8" s="1"/>
  <c r="G936" i="8"/>
  <c r="I717" i="10"/>
  <c r="I717" i="2"/>
  <c r="I933" i="2"/>
  <c r="I933" i="9"/>
  <c r="I933" i="8"/>
  <c r="E638" i="2"/>
  <c r="E638" i="8"/>
  <c r="C923" i="9"/>
  <c r="X923" i="9" s="1"/>
  <c r="C923" i="10"/>
  <c r="X923" i="10" s="1"/>
  <c r="C923" i="2"/>
  <c r="H579" i="8"/>
  <c r="N579" i="6"/>
  <c r="N579" i="8" s="1"/>
  <c r="H723" i="10"/>
  <c r="N723" i="6"/>
  <c r="N723" i="8" s="1"/>
  <c r="H723" i="2"/>
  <c r="H723" i="9"/>
  <c r="I849" i="8"/>
  <c r="I849" i="9"/>
  <c r="H891" i="9"/>
  <c r="N891" i="6"/>
  <c r="N891" i="8" s="1"/>
  <c r="H891" i="10"/>
  <c r="I998" i="10"/>
  <c r="I998" i="2"/>
  <c r="I998" i="8"/>
  <c r="G794" i="10"/>
  <c r="G794" i="2"/>
  <c r="G794" i="8"/>
  <c r="I877" i="10"/>
  <c r="I877" i="2"/>
  <c r="I877" i="9"/>
  <c r="N324" i="6"/>
  <c r="N324" i="8" s="1"/>
  <c r="N597" i="6"/>
  <c r="N597" i="8" s="1"/>
  <c r="Y815" i="8"/>
  <c r="Y880" i="2"/>
  <c r="N289" i="6"/>
  <c r="N289" i="8" s="1"/>
  <c r="Y552" i="8"/>
  <c r="Y880" i="9"/>
  <c r="X656" i="10"/>
  <c r="R574" i="9"/>
  <c r="R811" i="9"/>
  <c r="R835" i="2"/>
  <c r="G655" i="10"/>
  <c r="M791" i="6"/>
  <c r="M791" i="8" s="1"/>
  <c r="G538" i="8"/>
  <c r="I477" i="8"/>
  <c r="I853" i="8"/>
  <c r="E920" i="8"/>
  <c r="R888" i="8"/>
  <c r="G839" i="9"/>
  <c r="C464" i="2"/>
  <c r="G786" i="8"/>
  <c r="G895" i="10"/>
  <c r="J937" i="6"/>
  <c r="C646" i="9"/>
  <c r="X646" i="9" s="1"/>
  <c r="M754" i="6"/>
  <c r="M754" i="8" s="1"/>
  <c r="I925" i="9"/>
  <c r="J630" i="2"/>
  <c r="F964" i="10"/>
  <c r="N555" i="6"/>
  <c r="N555" i="8" s="1"/>
  <c r="I578" i="10"/>
  <c r="G622" i="2"/>
  <c r="H675" i="10"/>
  <c r="J852" i="6"/>
  <c r="H899" i="8"/>
  <c r="C811" i="10"/>
  <c r="F816" i="2"/>
  <c r="H966" i="2"/>
  <c r="I997" i="2"/>
  <c r="C759" i="8"/>
  <c r="E544" i="8"/>
  <c r="I877" i="8"/>
  <c r="I625" i="2"/>
  <c r="I881" i="8"/>
  <c r="G971" i="10"/>
  <c r="I995" i="2"/>
  <c r="I578" i="9"/>
  <c r="I625" i="9"/>
  <c r="H526" i="9"/>
  <c r="H526" i="10"/>
  <c r="H526" i="2"/>
  <c r="H526" i="8"/>
  <c r="N526" i="6"/>
  <c r="N526" i="8" s="1"/>
  <c r="H801" i="9"/>
  <c r="H801" i="10"/>
  <c r="H801" i="2"/>
  <c r="H801" i="8"/>
  <c r="E769" i="10"/>
  <c r="E769" i="2"/>
  <c r="C559" i="8"/>
  <c r="C559" i="9"/>
  <c r="C640" i="9"/>
  <c r="Y640" i="9" s="1"/>
  <c r="AJ640" i="9" s="1"/>
  <c r="C640" i="10"/>
  <c r="X640" i="10" s="1"/>
  <c r="C640" i="2"/>
  <c r="C640" i="8"/>
  <c r="F812" i="2"/>
  <c r="F812" i="8"/>
  <c r="L812" i="6"/>
  <c r="L812" i="8" s="1"/>
  <c r="I810" i="8"/>
  <c r="I810" i="10"/>
  <c r="Y686" i="8"/>
  <c r="AJ686" i="8" s="1"/>
  <c r="Y966" i="2"/>
  <c r="R292" i="2"/>
  <c r="H289" i="10"/>
  <c r="R574" i="2"/>
  <c r="R811" i="2"/>
  <c r="G791" i="9"/>
  <c r="G538" i="9"/>
  <c r="I477" i="9"/>
  <c r="I853" i="9"/>
  <c r="E920" i="9"/>
  <c r="R888" i="9"/>
  <c r="J579" i="6"/>
  <c r="J947" i="6"/>
  <c r="G895" i="8"/>
  <c r="G839" i="2"/>
  <c r="C464" i="10"/>
  <c r="G786" i="9"/>
  <c r="Y511" i="8"/>
  <c r="C646" i="2"/>
  <c r="Y646" i="2" s="1"/>
  <c r="G754" i="8"/>
  <c r="I925" i="2"/>
  <c r="I608" i="8"/>
  <c r="G936" i="10"/>
  <c r="D995" i="8"/>
  <c r="R773" i="9"/>
  <c r="I804" i="8"/>
  <c r="H899" i="9"/>
  <c r="I914" i="10"/>
  <c r="Z941" i="9"/>
  <c r="D811" i="6"/>
  <c r="D811" i="10" s="1"/>
  <c r="I613" i="9"/>
  <c r="F816" i="9"/>
  <c r="I933" i="10"/>
  <c r="H966" i="10"/>
  <c r="D719" i="6"/>
  <c r="X536" i="8"/>
  <c r="F832" i="2"/>
  <c r="D556" i="6"/>
  <c r="E714" i="8"/>
  <c r="E544" i="9"/>
  <c r="I781" i="2"/>
  <c r="I625" i="10"/>
  <c r="I881" i="2"/>
  <c r="Y739" i="2"/>
  <c r="Y766" i="2"/>
  <c r="F497" i="10"/>
  <c r="E624" i="10"/>
  <c r="R469" i="10"/>
  <c r="R469" i="2"/>
  <c r="R469" i="9"/>
  <c r="R469" i="8"/>
  <c r="R687" i="10"/>
  <c r="R687" i="2"/>
  <c r="R687" i="9"/>
  <c r="C697" i="2"/>
  <c r="X697" i="2" s="1"/>
  <c r="C697" i="8"/>
  <c r="G783" i="9"/>
  <c r="G783" i="10"/>
  <c r="F984" i="10"/>
  <c r="F984" i="9"/>
  <c r="I637" i="2"/>
  <c r="I637" i="9"/>
  <c r="I637" i="8"/>
  <c r="C983" i="9"/>
  <c r="C983" i="8"/>
  <c r="D983" i="6"/>
  <c r="D983" i="10" s="1"/>
  <c r="C983" i="2"/>
  <c r="Y983" i="2" s="1"/>
  <c r="I522" i="10"/>
  <c r="I522" i="2"/>
  <c r="I522" i="9"/>
  <c r="J373" i="6"/>
  <c r="Y728" i="10"/>
  <c r="G195" i="8"/>
  <c r="G679" i="8"/>
  <c r="R678" i="8"/>
  <c r="R811" i="10"/>
  <c r="G791" i="2"/>
  <c r="G538" i="2"/>
  <c r="I477" i="2"/>
  <c r="I853" i="2"/>
  <c r="E920" i="2"/>
  <c r="R888" i="2"/>
  <c r="J675" i="6"/>
  <c r="Y838" i="2"/>
  <c r="J555" i="6"/>
  <c r="G786" i="2"/>
  <c r="C646" i="10"/>
  <c r="Y646" i="10" s="1"/>
  <c r="G754" i="9"/>
  <c r="E848" i="8"/>
  <c r="Y752" i="2"/>
  <c r="I608" i="9"/>
  <c r="D995" i="9"/>
  <c r="R773" i="2"/>
  <c r="I804" i="9"/>
  <c r="H899" i="2"/>
  <c r="Y999" i="10"/>
  <c r="C583" i="8"/>
  <c r="X583" i="8" s="1"/>
  <c r="I613" i="2"/>
  <c r="I637" i="10"/>
  <c r="G783" i="8"/>
  <c r="F816" i="10"/>
  <c r="C719" i="8"/>
  <c r="Y719" i="8" s="1"/>
  <c r="C856" i="8"/>
  <c r="Y856" i="8" s="1"/>
  <c r="F832" i="10"/>
  <c r="X999" i="8"/>
  <c r="X495" i="10"/>
  <c r="E714" i="2"/>
  <c r="E544" i="2"/>
  <c r="I781" i="10"/>
  <c r="E762" i="8"/>
  <c r="F845" i="10"/>
  <c r="C646" i="8"/>
  <c r="D759" i="6"/>
  <c r="D742" i="6"/>
  <c r="C742" i="10"/>
  <c r="X742" i="10" s="1"/>
  <c r="C742" i="2"/>
  <c r="C742" i="9"/>
  <c r="D487" i="6"/>
  <c r="C487" i="2"/>
  <c r="M757" i="6"/>
  <c r="M757" i="8" s="1"/>
  <c r="G757" i="10"/>
  <c r="G757" i="2"/>
  <c r="G757" i="9"/>
  <c r="G757" i="8"/>
  <c r="F964" i="9"/>
  <c r="F964" i="8"/>
  <c r="X476" i="9"/>
  <c r="G791" i="10"/>
  <c r="J510" i="6"/>
  <c r="G991" i="8"/>
  <c r="E848" i="10"/>
  <c r="R687" i="8"/>
  <c r="J966" i="6"/>
  <c r="R773" i="10"/>
  <c r="I804" i="10"/>
  <c r="H899" i="10"/>
  <c r="I613" i="10"/>
  <c r="C743" i="9"/>
  <c r="Y743" i="9" s="1"/>
  <c r="G783" i="2"/>
  <c r="C719" i="2"/>
  <c r="C856" i="2"/>
  <c r="C768" i="9"/>
  <c r="L832" i="6"/>
  <c r="L832" i="8" s="1"/>
  <c r="I904" i="10"/>
  <c r="Y702" i="10"/>
  <c r="E638" i="9"/>
  <c r="I717" i="8"/>
  <c r="E762" i="9"/>
  <c r="F677" i="8"/>
  <c r="L845" i="6"/>
  <c r="L845" i="8" s="1"/>
  <c r="X927" i="10"/>
  <c r="C567" i="10"/>
  <c r="C567" i="2"/>
  <c r="Y567" i="2" s="1"/>
  <c r="C567" i="8"/>
  <c r="C567" i="9"/>
  <c r="H633" i="10"/>
  <c r="N633" i="6"/>
  <c r="N633" i="8" s="1"/>
  <c r="F720" i="2"/>
  <c r="F720" i="8"/>
  <c r="F720" i="9"/>
  <c r="L720" i="6"/>
  <c r="L720" i="8" s="1"/>
  <c r="F768" i="10"/>
  <c r="L768" i="6"/>
  <c r="L768" i="8" s="1"/>
  <c r="H849" i="10"/>
  <c r="H849" i="2"/>
  <c r="H849" i="9"/>
  <c r="M618" i="6"/>
  <c r="M618" i="8" s="1"/>
  <c r="G618" i="10"/>
  <c r="I938" i="2"/>
  <c r="I938" i="9"/>
  <c r="I938" i="8"/>
  <c r="J851" i="6"/>
  <c r="H851" i="10"/>
  <c r="I544" i="10"/>
  <c r="I544" i="2"/>
  <c r="I544" i="9"/>
  <c r="F618" i="8"/>
  <c r="L618" i="6"/>
  <c r="L618" i="8" s="1"/>
  <c r="D895" i="6"/>
  <c r="C895" i="10"/>
  <c r="C895" i="2"/>
  <c r="Y895" i="2" s="1"/>
  <c r="C895" i="9"/>
  <c r="I829" i="10"/>
  <c r="I829" i="2"/>
  <c r="F681" i="2"/>
  <c r="F681" i="9"/>
  <c r="F681" i="8"/>
  <c r="L681" i="6"/>
  <c r="L681" i="8" s="1"/>
  <c r="L808" i="6"/>
  <c r="L808" i="8" s="1"/>
  <c r="F808" i="10"/>
  <c r="F808" i="2"/>
  <c r="F808" i="9"/>
  <c r="X639" i="2"/>
  <c r="Y594" i="8"/>
  <c r="Y983" i="10"/>
  <c r="X536" i="2"/>
  <c r="Y703" i="10"/>
  <c r="I621" i="2"/>
  <c r="E483" i="10"/>
  <c r="E483" i="2"/>
  <c r="E483" i="9"/>
  <c r="E706" i="10"/>
  <c r="E706" i="2"/>
  <c r="E706" i="9"/>
  <c r="E706" i="8"/>
  <c r="H726" i="2"/>
  <c r="H726" i="9"/>
  <c r="H726" i="8"/>
  <c r="N726" i="6"/>
  <c r="N726" i="8" s="1"/>
  <c r="I749" i="9"/>
  <c r="I749" i="8"/>
  <c r="I986" i="9"/>
  <c r="I986" i="8"/>
  <c r="M487" i="6"/>
  <c r="M487" i="8" s="1"/>
  <c r="G487" i="10"/>
  <c r="F894" i="9"/>
  <c r="F894" i="8"/>
  <c r="L894" i="6"/>
  <c r="L894" i="8" s="1"/>
  <c r="X499" i="2"/>
  <c r="Y839" i="2"/>
  <c r="Y785" i="2"/>
  <c r="I621" i="10"/>
  <c r="I532" i="2"/>
  <c r="I532" i="8"/>
  <c r="I602" i="10"/>
  <c r="I602" i="2"/>
  <c r="I602" i="9"/>
  <c r="I602" i="8"/>
  <c r="H750" i="9"/>
  <c r="H750" i="8"/>
  <c r="N750" i="6"/>
  <c r="N750" i="8" s="1"/>
  <c r="X743" i="2"/>
  <c r="Y695" i="2"/>
  <c r="Y839" i="10"/>
  <c r="Y919" i="10"/>
  <c r="F768" i="9"/>
  <c r="X686" i="2"/>
  <c r="Y903" i="2"/>
  <c r="Y662" i="10"/>
  <c r="M980" i="6"/>
  <c r="M980" i="8" s="1"/>
  <c r="F768" i="8"/>
  <c r="X935" i="8"/>
  <c r="Y551" i="2"/>
  <c r="X791" i="2"/>
  <c r="Y495" i="2"/>
  <c r="Y926" i="10"/>
  <c r="X545" i="2"/>
  <c r="Y662" i="8"/>
  <c r="X679" i="2"/>
  <c r="Y588" i="2"/>
  <c r="R220" i="2"/>
  <c r="H205" i="2"/>
  <c r="R100" i="8"/>
  <c r="H108" i="10"/>
  <c r="N97" i="6"/>
  <c r="N97" i="8" s="1"/>
  <c r="R207" i="9"/>
  <c r="R204" i="10"/>
  <c r="R108" i="9"/>
  <c r="J793" i="10"/>
  <c r="J793" i="2"/>
  <c r="J793" i="9"/>
  <c r="J793" i="8"/>
  <c r="J663" i="10"/>
  <c r="J663" i="2"/>
  <c r="J663" i="9"/>
  <c r="J663" i="8"/>
  <c r="J820" i="10"/>
  <c r="J820" i="2"/>
  <c r="J820" i="9"/>
  <c r="J820" i="8"/>
  <c r="J570" i="10"/>
  <c r="J570" i="2"/>
  <c r="J570" i="9"/>
  <c r="J570" i="8"/>
  <c r="J473" i="10"/>
  <c r="J473" i="2"/>
  <c r="J473" i="9"/>
  <c r="J473" i="8"/>
  <c r="J530" i="10"/>
  <c r="J530" i="2"/>
  <c r="J530" i="9"/>
  <c r="J530" i="8"/>
  <c r="J631" i="10"/>
  <c r="J631" i="2"/>
  <c r="J631" i="9"/>
  <c r="J631" i="8"/>
  <c r="J952" i="10"/>
  <c r="J952" i="2"/>
  <c r="J952" i="9"/>
  <c r="J952" i="8"/>
  <c r="Y752" i="9"/>
  <c r="X752" i="9"/>
  <c r="X816" i="9"/>
  <c r="Y816" i="9"/>
  <c r="D744" i="6"/>
  <c r="C744" i="10"/>
  <c r="C744" i="2"/>
  <c r="X744" i="2" s="1"/>
  <c r="C744" i="9"/>
  <c r="Y744" i="9" s="1"/>
  <c r="C744" i="8"/>
  <c r="X744" i="8" s="1"/>
  <c r="E872" i="10"/>
  <c r="E872" i="2"/>
  <c r="E872" i="9"/>
  <c r="E872" i="8"/>
  <c r="D952" i="6"/>
  <c r="C952" i="10"/>
  <c r="Y952" i="10" s="1"/>
  <c r="C952" i="2"/>
  <c r="C952" i="9"/>
  <c r="X952" i="9" s="1"/>
  <c r="C952" i="8"/>
  <c r="X952" i="8" s="1"/>
  <c r="G479" i="10"/>
  <c r="G479" i="2"/>
  <c r="G479" i="9"/>
  <c r="G479" i="8"/>
  <c r="M479" i="6"/>
  <c r="M479" i="8" s="1"/>
  <c r="E490" i="10"/>
  <c r="E490" i="2"/>
  <c r="E490" i="9"/>
  <c r="E490" i="8"/>
  <c r="E498" i="10"/>
  <c r="E498" i="2"/>
  <c r="E498" i="9"/>
  <c r="E498" i="8"/>
  <c r="D505" i="6"/>
  <c r="C505" i="10"/>
  <c r="C505" i="2"/>
  <c r="C505" i="9"/>
  <c r="Y505" i="9" s="1"/>
  <c r="C505" i="8"/>
  <c r="Y505" i="8" s="1"/>
  <c r="C562" i="10"/>
  <c r="C562" i="2"/>
  <c r="C562" i="9"/>
  <c r="C562" i="8"/>
  <c r="D562" i="6"/>
  <c r="R570" i="10"/>
  <c r="R570" i="2"/>
  <c r="R570" i="9"/>
  <c r="R570" i="8"/>
  <c r="C577" i="10"/>
  <c r="C577" i="2"/>
  <c r="C577" i="9"/>
  <c r="C577" i="8"/>
  <c r="D577" i="6"/>
  <c r="Y583" i="9"/>
  <c r="X583" i="9"/>
  <c r="F594" i="10"/>
  <c r="F594" i="2"/>
  <c r="F594" i="9"/>
  <c r="F594" i="8"/>
  <c r="L594" i="6"/>
  <c r="L594" i="8" s="1"/>
  <c r="G601" i="10"/>
  <c r="G601" i="2"/>
  <c r="G601" i="9"/>
  <c r="G601" i="8"/>
  <c r="M601" i="6"/>
  <c r="M601" i="8" s="1"/>
  <c r="D625" i="6"/>
  <c r="C625" i="10"/>
  <c r="X625" i="10" s="1"/>
  <c r="C625" i="2"/>
  <c r="Y625" i="2" s="1"/>
  <c r="C625" i="9"/>
  <c r="C625" i="8"/>
  <c r="Y625" i="8" s="1"/>
  <c r="J633" i="10"/>
  <c r="J633" i="2"/>
  <c r="J633" i="9"/>
  <c r="J633" i="8"/>
  <c r="H639" i="10"/>
  <c r="H639" i="2"/>
  <c r="H639" i="9"/>
  <c r="N639" i="6"/>
  <c r="N639" i="8" s="1"/>
  <c r="H639" i="8"/>
  <c r="J639" i="6"/>
  <c r="E649" i="10"/>
  <c r="E649" i="2"/>
  <c r="E649" i="9"/>
  <c r="E649" i="8"/>
  <c r="E946" i="10"/>
  <c r="E946" i="2"/>
  <c r="E946" i="8"/>
  <c r="E946" i="9"/>
  <c r="H960" i="10"/>
  <c r="H960" i="2"/>
  <c r="H960" i="9"/>
  <c r="H960" i="8"/>
  <c r="N960" i="6"/>
  <c r="N960" i="8" s="1"/>
  <c r="J960" i="6"/>
  <c r="R970" i="10"/>
  <c r="R970" i="2"/>
  <c r="R970" i="9"/>
  <c r="R970" i="8"/>
  <c r="H976" i="10"/>
  <c r="H976" i="2"/>
  <c r="H976" i="9"/>
  <c r="H976" i="8"/>
  <c r="N976" i="6"/>
  <c r="N976" i="8" s="1"/>
  <c r="J976" i="6"/>
  <c r="F994" i="10"/>
  <c r="F994" i="2"/>
  <c r="F994" i="9"/>
  <c r="F994" i="8"/>
  <c r="L994" i="6"/>
  <c r="L994" i="8" s="1"/>
  <c r="E941" i="10"/>
  <c r="E941" i="2"/>
  <c r="E941" i="9"/>
  <c r="E941" i="8"/>
  <c r="E671" i="10"/>
  <c r="E671" i="2"/>
  <c r="E671" i="9"/>
  <c r="E671" i="8"/>
  <c r="D512" i="10"/>
  <c r="D512" i="2"/>
  <c r="D512" i="9"/>
  <c r="D512" i="8"/>
  <c r="X584" i="10"/>
  <c r="Y584" i="10"/>
  <c r="J641" i="10"/>
  <c r="J641" i="2"/>
  <c r="J641" i="9"/>
  <c r="J641" i="8"/>
  <c r="E772" i="10"/>
  <c r="E772" i="2"/>
  <c r="E772" i="9"/>
  <c r="E772" i="8"/>
  <c r="D840" i="10"/>
  <c r="D840" i="2"/>
  <c r="D840" i="9"/>
  <c r="D840" i="8"/>
  <c r="D872" i="10"/>
  <c r="D872" i="2"/>
  <c r="D872" i="9"/>
  <c r="D872" i="8"/>
  <c r="J891" i="10"/>
  <c r="J891" i="2"/>
  <c r="J891" i="9"/>
  <c r="J891" i="8"/>
  <c r="E964" i="10"/>
  <c r="E964" i="9"/>
  <c r="E964" i="2"/>
  <c r="E964" i="8"/>
  <c r="M884" i="6"/>
  <c r="M884" i="8" s="1"/>
  <c r="G884" i="10"/>
  <c r="G884" i="9"/>
  <c r="G884" i="2"/>
  <c r="G884" i="8"/>
  <c r="Y895" i="10"/>
  <c r="X895" i="10"/>
  <c r="E901" i="10"/>
  <c r="E901" i="2"/>
  <c r="E901" i="9"/>
  <c r="E901" i="8"/>
  <c r="J939" i="10"/>
  <c r="J939" i="2"/>
  <c r="J939" i="8"/>
  <c r="J939" i="9"/>
  <c r="C828" i="10"/>
  <c r="X828" i="10" s="1"/>
  <c r="C828" i="2"/>
  <c r="C828" i="9"/>
  <c r="C828" i="8"/>
  <c r="D828" i="6"/>
  <c r="M729" i="6"/>
  <c r="M729" i="8" s="1"/>
  <c r="G729" i="10"/>
  <c r="G729" i="2"/>
  <c r="G729" i="9"/>
  <c r="G729" i="8"/>
  <c r="L971" i="6"/>
  <c r="L971" i="8" s="1"/>
  <c r="F971" i="10"/>
  <c r="F971" i="2"/>
  <c r="F971" i="9"/>
  <c r="F971" i="8"/>
  <c r="G516" i="10"/>
  <c r="G516" i="2"/>
  <c r="G516" i="9"/>
  <c r="G516" i="8"/>
  <c r="M516" i="6"/>
  <c r="M516" i="8" s="1"/>
  <c r="I505" i="10"/>
  <c r="I505" i="2"/>
  <c r="I505" i="9"/>
  <c r="I505" i="8"/>
  <c r="J523" i="10"/>
  <c r="J523" i="2"/>
  <c r="J523" i="9"/>
  <c r="J523" i="8"/>
  <c r="D587" i="10"/>
  <c r="D587" i="8"/>
  <c r="D696" i="10"/>
  <c r="D696" i="2"/>
  <c r="D696" i="8"/>
  <c r="D696" i="9"/>
  <c r="H738" i="10"/>
  <c r="H738" i="2"/>
  <c r="H738" i="9"/>
  <c r="H738" i="8"/>
  <c r="N738" i="6"/>
  <c r="N738" i="8" s="1"/>
  <c r="J738" i="6"/>
  <c r="D983" i="2"/>
  <c r="D983" i="9"/>
  <c r="D983" i="8"/>
  <c r="D495" i="10"/>
  <c r="D495" i="2"/>
  <c r="D495" i="9"/>
  <c r="D495" i="8"/>
  <c r="L731" i="6"/>
  <c r="L731" i="8" s="1"/>
  <c r="F731" i="10"/>
  <c r="F731" i="2"/>
  <c r="F731" i="9"/>
  <c r="F731" i="8"/>
  <c r="N844" i="6"/>
  <c r="N844" i="8" s="1"/>
  <c r="H844" i="10"/>
  <c r="H844" i="2"/>
  <c r="H844" i="9"/>
  <c r="H844" i="8"/>
  <c r="H909" i="10"/>
  <c r="H909" i="2"/>
  <c r="H909" i="9"/>
  <c r="H909" i="8"/>
  <c r="N909" i="6"/>
  <c r="N909" i="8" s="1"/>
  <c r="N871" i="6"/>
  <c r="N871" i="8" s="1"/>
  <c r="H871" i="10"/>
  <c r="H871" i="2"/>
  <c r="H871" i="9"/>
  <c r="H871" i="8"/>
  <c r="J871" i="6"/>
  <c r="J904" i="6"/>
  <c r="H904" i="10"/>
  <c r="H904" i="2"/>
  <c r="H904" i="9"/>
  <c r="H904" i="8"/>
  <c r="N904" i="6"/>
  <c r="N904" i="8" s="1"/>
  <c r="J959" i="6"/>
  <c r="H959" i="10"/>
  <c r="H959" i="2"/>
  <c r="H959" i="9"/>
  <c r="N959" i="6"/>
  <c r="N959" i="8" s="1"/>
  <c r="H959" i="8"/>
  <c r="E516" i="10"/>
  <c r="E516" i="2"/>
  <c r="E516" i="9"/>
  <c r="E516" i="8"/>
  <c r="J971" i="10"/>
  <c r="J971" i="9"/>
  <c r="J971" i="8"/>
  <c r="D953" i="10"/>
  <c r="D953" i="2"/>
  <c r="D953" i="9"/>
  <c r="D953" i="8"/>
  <c r="J861" i="10"/>
  <c r="J861" i="2"/>
  <c r="J861" i="9"/>
  <c r="J861" i="8"/>
  <c r="J471" i="10"/>
  <c r="J471" i="2"/>
  <c r="J471" i="9"/>
  <c r="J471" i="8"/>
  <c r="J489" i="10"/>
  <c r="J489" i="2"/>
  <c r="J489" i="9"/>
  <c r="J489" i="8"/>
  <c r="J537" i="6"/>
  <c r="J552" i="10"/>
  <c r="J552" i="2"/>
  <c r="J552" i="9"/>
  <c r="J552" i="8"/>
  <c r="J634" i="10"/>
  <c r="J531" i="10"/>
  <c r="J531" i="2"/>
  <c r="J531" i="9"/>
  <c r="J531" i="8"/>
  <c r="J880" i="10"/>
  <c r="J880" i="2"/>
  <c r="J880" i="9"/>
  <c r="J880" i="8"/>
  <c r="J761" i="10"/>
  <c r="J761" i="2"/>
  <c r="J761" i="9"/>
  <c r="J761" i="8"/>
  <c r="J543" i="10"/>
  <c r="J543" i="2"/>
  <c r="J543" i="9"/>
  <c r="J543" i="8"/>
  <c r="J914" i="10"/>
  <c r="J914" i="9"/>
  <c r="J914" i="2"/>
  <c r="J914" i="8"/>
  <c r="J610" i="10"/>
  <c r="J610" i="2"/>
  <c r="J610" i="9"/>
  <c r="J610" i="8"/>
  <c r="J655" i="10"/>
  <c r="J655" i="2"/>
  <c r="J655" i="9"/>
  <c r="J655" i="8"/>
  <c r="J709" i="10"/>
  <c r="J709" i="2"/>
  <c r="J709" i="9"/>
  <c r="J709" i="8"/>
  <c r="J591" i="10"/>
  <c r="J591" i="2"/>
  <c r="J591" i="9"/>
  <c r="J591" i="8"/>
  <c r="J721" i="10"/>
  <c r="J721" i="2"/>
  <c r="J721" i="9"/>
  <c r="J721" i="8"/>
  <c r="J652" i="10"/>
  <c r="J652" i="2"/>
  <c r="J652" i="9"/>
  <c r="J652" i="8"/>
  <c r="J826" i="10"/>
  <c r="J826" i="2"/>
  <c r="J826" i="9"/>
  <c r="J826" i="8"/>
  <c r="J922" i="10"/>
  <c r="J922" i="2"/>
  <c r="J922" i="9"/>
  <c r="J922" i="8"/>
  <c r="X808" i="8"/>
  <c r="Y808" i="8"/>
  <c r="F603" i="10"/>
  <c r="F603" i="2"/>
  <c r="F603" i="9"/>
  <c r="F603" i="8"/>
  <c r="L603" i="6"/>
  <c r="L603" i="8" s="1"/>
  <c r="X699" i="10"/>
  <c r="Y699" i="10"/>
  <c r="Y774" i="9"/>
  <c r="X774" i="9"/>
  <c r="E520" i="10"/>
  <c r="E520" i="2"/>
  <c r="E520" i="9"/>
  <c r="E520" i="8"/>
  <c r="E696" i="10"/>
  <c r="E696" i="2"/>
  <c r="E696" i="9"/>
  <c r="E696" i="8"/>
  <c r="I673" i="10"/>
  <c r="I673" i="2"/>
  <c r="I673" i="9"/>
  <c r="I673" i="8"/>
  <c r="I574" i="10"/>
  <c r="I574" i="2"/>
  <c r="I574" i="9"/>
  <c r="I574" i="8"/>
  <c r="I582" i="10"/>
  <c r="I582" i="2"/>
  <c r="I582" i="9"/>
  <c r="I582" i="8"/>
  <c r="R609" i="10"/>
  <c r="R609" i="2"/>
  <c r="R609" i="9"/>
  <c r="R609" i="8"/>
  <c r="J944" i="10"/>
  <c r="J944" i="2"/>
  <c r="J944" i="9"/>
  <c r="J944" i="8"/>
  <c r="I974" i="10"/>
  <c r="I974" i="2"/>
  <c r="I974" i="9"/>
  <c r="I974" i="8"/>
  <c r="J991" i="10"/>
  <c r="J991" i="2"/>
  <c r="J991" i="9"/>
  <c r="J991" i="8"/>
  <c r="R940" i="10"/>
  <c r="R940" i="2"/>
  <c r="R940" i="9"/>
  <c r="R940" i="8"/>
  <c r="E471" i="10"/>
  <c r="E471" i="2"/>
  <c r="E471" i="9"/>
  <c r="E471" i="8"/>
  <c r="F503" i="10"/>
  <c r="F503" i="2"/>
  <c r="F503" i="9"/>
  <c r="F503" i="8"/>
  <c r="L503" i="6"/>
  <c r="L503" i="8" s="1"/>
  <c r="L551" i="6"/>
  <c r="L551" i="8" s="1"/>
  <c r="F551" i="10"/>
  <c r="F551" i="2"/>
  <c r="F551" i="9"/>
  <c r="F551" i="8"/>
  <c r="C574" i="10"/>
  <c r="C574" i="2"/>
  <c r="C574" i="9"/>
  <c r="C574" i="8"/>
  <c r="Y574" i="8" s="1"/>
  <c r="D574" i="6"/>
  <c r="E582" i="10"/>
  <c r="E582" i="2"/>
  <c r="E582" i="9"/>
  <c r="E582" i="8"/>
  <c r="E591" i="10"/>
  <c r="E591" i="2"/>
  <c r="E591" i="9"/>
  <c r="E591" i="8"/>
  <c r="D607" i="6"/>
  <c r="C607" i="10"/>
  <c r="X607" i="10" s="1"/>
  <c r="C607" i="2"/>
  <c r="X607" i="2" s="1"/>
  <c r="C607" i="9"/>
  <c r="C607" i="8"/>
  <c r="R615" i="10"/>
  <c r="R615" i="2"/>
  <c r="R615" i="9"/>
  <c r="R615" i="8"/>
  <c r="E678" i="10"/>
  <c r="E678" i="2"/>
  <c r="E678" i="9"/>
  <c r="E678" i="8"/>
  <c r="I700" i="10"/>
  <c r="I700" i="2"/>
  <c r="I700" i="9"/>
  <c r="I700" i="8"/>
  <c r="C726" i="10"/>
  <c r="C726" i="2"/>
  <c r="C726" i="9"/>
  <c r="Y726" i="9" s="1"/>
  <c r="C726" i="8"/>
  <c r="D726" i="6"/>
  <c r="I739" i="10"/>
  <c r="I739" i="2"/>
  <c r="I739" i="9"/>
  <c r="I739" i="8"/>
  <c r="M782" i="6"/>
  <c r="M782" i="8" s="1"/>
  <c r="G782" i="10"/>
  <c r="G782" i="2"/>
  <c r="G782" i="9"/>
  <c r="G782" i="8"/>
  <c r="N853" i="6"/>
  <c r="N853" i="8" s="1"/>
  <c r="H853" i="10"/>
  <c r="H853" i="2"/>
  <c r="H853" i="9"/>
  <c r="H853" i="8"/>
  <c r="J853" i="6"/>
  <c r="F871" i="10"/>
  <c r="F871" i="2"/>
  <c r="F871" i="9"/>
  <c r="F871" i="8"/>
  <c r="L871" i="6"/>
  <c r="L871" i="8" s="1"/>
  <c r="R730" i="10"/>
  <c r="R730" i="2"/>
  <c r="R730" i="9"/>
  <c r="R730" i="8"/>
  <c r="X743" i="9"/>
  <c r="D778" i="6"/>
  <c r="C778" i="10"/>
  <c r="C778" i="2"/>
  <c r="C778" i="9"/>
  <c r="Y778" i="9" s="1"/>
  <c r="C778" i="8"/>
  <c r="R794" i="10"/>
  <c r="R794" i="2"/>
  <c r="R794" i="9"/>
  <c r="R794" i="8"/>
  <c r="C801" i="10"/>
  <c r="C801" i="2"/>
  <c r="C801" i="9"/>
  <c r="Y801" i="9" s="1"/>
  <c r="C801" i="8"/>
  <c r="D801" i="6"/>
  <c r="R898" i="10"/>
  <c r="R898" i="2"/>
  <c r="R898" i="8"/>
  <c r="R898" i="9"/>
  <c r="G905" i="10"/>
  <c r="G905" i="2"/>
  <c r="G905" i="9"/>
  <c r="G905" i="8"/>
  <c r="M905" i="6"/>
  <c r="M905" i="8" s="1"/>
  <c r="L914" i="6"/>
  <c r="L914" i="8" s="1"/>
  <c r="F914" i="10"/>
  <c r="F914" i="2"/>
  <c r="F914" i="9"/>
  <c r="F914" i="8"/>
  <c r="E921" i="10"/>
  <c r="E921" i="2"/>
  <c r="E921" i="9"/>
  <c r="E921" i="8"/>
  <c r="L938" i="6"/>
  <c r="L938" i="8" s="1"/>
  <c r="F938" i="10"/>
  <c r="F938" i="2"/>
  <c r="F938" i="9"/>
  <c r="F938" i="8"/>
  <c r="D753" i="10"/>
  <c r="D753" i="2"/>
  <c r="D753" i="9"/>
  <c r="D753" i="8"/>
  <c r="E773" i="10"/>
  <c r="E773" i="2"/>
  <c r="E773" i="9"/>
  <c r="E773" i="8"/>
  <c r="E781" i="10"/>
  <c r="E781" i="2"/>
  <c r="E781" i="9"/>
  <c r="E781" i="8"/>
  <c r="Y823" i="10"/>
  <c r="X823" i="10"/>
  <c r="M836" i="6"/>
  <c r="M836" i="8" s="1"/>
  <c r="G836" i="10"/>
  <c r="G836" i="2"/>
  <c r="G836" i="9"/>
  <c r="G836" i="8"/>
  <c r="M844" i="6"/>
  <c r="M844" i="8" s="1"/>
  <c r="G844" i="10"/>
  <c r="G844" i="2"/>
  <c r="G844" i="9"/>
  <c r="G844" i="8"/>
  <c r="C852" i="10"/>
  <c r="C852" i="2"/>
  <c r="C852" i="9"/>
  <c r="C852" i="8"/>
  <c r="X852" i="8" s="1"/>
  <c r="D852" i="6"/>
  <c r="J686" i="10"/>
  <c r="J686" i="2"/>
  <c r="J686" i="9"/>
  <c r="J686" i="8"/>
  <c r="X695" i="9"/>
  <c r="Y695" i="9"/>
  <c r="J734" i="10"/>
  <c r="J734" i="2"/>
  <c r="J734" i="9"/>
  <c r="J734" i="8"/>
  <c r="X871" i="9"/>
  <c r="Y871" i="9"/>
  <c r="D903" i="10"/>
  <c r="D903" i="2"/>
  <c r="D903" i="9"/>
  <c r="D903" i="8"/>
  <c r="I658" i="10"/>
  <c r="I658" i="2"/>
  <c r="I658" i="9"/>
  <c r="I658" i="8"/>
  <c r="J659" i="10"/>
  <c r="L805" i="6"/>
  <c r="L805" i="8" s="1"/>
  <c r="F805" i="10"/>
  <c r="F805" i="2"/>
  <c r="F805" i="9"/>
  <c r="F805" i="8"/>
  <c r="M820" i="6"/>
  <c r="M820" i="8" s="1"/>
  <c r="G820" i="10"/>
  <c r="G820" i="2"/>
  <c r="G820" i="9"/>
  <c r="G820" i="8"/>
  <c r="F861" i="10"/>
  <c r="F861" i="2"/>
  <c r="F861" i="8"/>
  <c r="F861" i="9"/>
  <c r="L861" i="6"/>
  <c r="L861" i="8" s="1"/>
  <c r="Y871" i="10"/>
  <c r="X871" i="10"/>
  <c r="J980" i="10"/>
  <c r="J980" i="2"/>
  <c r="J980" i="9"/>
  <c r="J980" i="8"/>
  <c r="J800" i="9"/>
  <c r="J800" i="8"/>
  <c r="J495" i="10"/>
  <c r="J495" i="2"/>
  <c r="J495" i="9"/>
  <c r="J495" i="8"/>
  <c r="J474" i="10"/>
  <c r="J597" i="10"/>
  <c r="J597" i="2"/>
  <c r="J597" i="9"/>
  <c r="J597" i="8"/>
  <c r="J664" i="10"/>
  <c r="J664" i="2"/>
  <c r="J664" i="9"/>
  <c r="J664" i="8"/>
  <c r="J676" i="10"/>
  <c r="J676" i="2"/>
  <c r="J676" i="9"/>
  <c r="J676" i="8"/>
  <c r="J619" i="10"/>
  <c r="J619" i="2"/>
  <c r="J619" i="9"/>
  <c r="J619" i="8"/>
  <c r="J988" i="10"/>
  <c r="J988" i="2"/>
  <c r="J988" i="9"/>
  <c r="J988" i="8"/>
  <c r="J797" i="10"/>
  <c r="J797" i="2"/>
  <c r="J797" i="9"/>
  <c r="J797" i="8"/>
  <c r="X662" i="8"/>
  <c r="X662" i="10"/>
  <c r="D488" i="6"/>
  <c r="C488" i="10"/>
  <c r="C488" i="2"/>
  <c r="C488" i="9"/>
  <c r="C488" i="8"/>
  <c r="E463" i="10"/>
  <c r="E463" i="2"/>
  <c r="E463" i="9"/>
  <c r="E463" i="8"/>
  <c r="C502" i="10"/>
  <c r="C502" i="2"/>
  <c r="C502" i="9"/>
  <c r="X502" i="9" s="1"/>
  <c r="C502" i="8"/>
  <c r="D502" i="6"/>
  <c r="G598" i="10"/>
  <c r="G598" i="2"/>
  <c r="G598" i="9"/>
  <c r="G598" i="8"/>
  <c r="M598" i="6"/>
  <c r="M598" i="8" s="1"/>
  <c r="N637" i="6"/>
  <c r="N637" i="8" s="1"/>
  <c r="H637" i="10"/>
  <c r="H637" i="2"/>
  <c r="H637" i="9"/>
  <c r="H637" i="8"/>
  <c r="J637" i="6"/>
  <c r="G686" i="10"/>
  <c r="G686" i="2"/>
  <c r="G686" i="9"/>
  <c r="G686" i="8"/>
  <c r="M686" i="6"/>
  <c r="M686" i="8" s="1"/>
  <c r="Y697" i="2"/>
  <c r="G734" i="10"/>
  <c r="G734" i="2"/>
  <c r="G734" i="9"/>
  <c r="G734" i="8"/>
  <c r="M734" i="6"/>
  <c r="M734" i="8" s="1"/>
  <c r="C790" i="10"/>
  <c r="C790" i="2"/>
  <c r="C790" i="9"/>
  <c r="C790" i="8"/>
  <c r="X790" i="8" s="1"/>
  <c r="D790" i="6"/>
  <c r="R847" i="10"/>
  <c r="R847" i="2"/>
  <c r="R847" i="9"/>
  <c r="R847" i="8"/>
  <c r="E863" i="10"/>
  <c r="E863" i="2"/>
  <c r="E863" i="9"/>
  <c r="E863" i="8"/>
  <c r="G462" i="10"/>
  <c r="G462" i="2"/>
  <c r="G462" i="9"/>
  <c r="G462" i="8"/>
  <c r="M462" i="6"/>
  <c r="M462" i="8" s="1"/>
  <c r="I500" i="10"/>
  <c r="I500" i="2"/>
  <c r="I500" i="9"/>
  <c r="I500" i="8"/>
  <c r="E601" i="10"/>
  <c r="E601" i="2"/>
  <c r="E601" i="9"/>
  <c r="E601" i="8"/>
  <c r="E648" i="10"/>
  <c r="E648" i="2"/>
  <c r="E648" i="9"/>
  <c r="E648" i="8"/>
  <c r="E481" i="10"/>
  <c r="E481" i="9"/>
  <c r="E481" i="2"/>
  <c r="E481" i="8"/>
  <c r="N495" i="6"/>
  <c r="N495" i="8" s="1"/>
  <c r="H495" i="10"/>
  <c r="H495" i="2"/>
  <c r="H495" i="9"/>
  <c r="H495" i="8"/>
  <c r="E529" i="10"/>
  <c r="E529" i="2"/>
  <c r="E529" i="9"/>
  <c r="E529" i="8"/>
  <c r="M552" i="6"/>
  <c r="M552" i="8" s="1"/>
  <c r="G552" i="10"/>
  <c r="G552" i="2"/>
  <c r="G552" i="9"/>
  <c r="G552" i="8"/>
  <c r="E561" i="10"/>
  <c r="E561" i="2"/>
  <c r="E561" i="8"/>
  <c r="E561" i="9"/>
  <c r="M518" i="6"/>
  <c r="M518" i="8" s="1"/>
  <c r="G518" i="10"/>
  <c r="G518" i="2"/>
  <c r="G518" i="9"/>
  <c r="G518" i="8"/>
  <c r="H532" i="10"/>
  <c r="H532" i="2"/>
  <c r="H532" i="9"/>
  <c r="H532" i="8"/>
  <c r="N532" i="6"/>
  <c r="N532" i="8" s="1"/>
  <c r="J532" i="6"/>
  <c r="E583" i="10"/>
  <c r="E583" i="2"/>
  <c r="E583" i="8"/>
  <c r="E583" i="9"/>
  <c r="E590" i="10"/>
  <c r="E590" i="2"/>
  <c r="E590" i="9"/>
  <c r="E590" i="8"/>
  <c r="E631" i="10"/>
  <c r="E631" i="2"/>
  <c r="E631" i="9"/>
  <c r="E631" i="8"/>
  <c r="C638" i="10"/>
  <c r="C638" i="2"/>
  <c r="C638" i="8"/>
  <c r="X638" i="8" s="1"/>
  <c r="C638" i="9"/>
  <c r="D638" i="6"/>
  <c r="E687" i="10"/>
  <c r="E687" i="2"/>
  <c r="E687" i="9"/>
  <c r="E687" i="8"/>
  <c r="R727" i="10"/>
  <c r="R727" i="2"/>
  <c r="R727" i="9"/>
  <c r="R727" i="8"/>
  <c r="M774" i="6"/>
  <c r="M774" i="8" s="1"/>
  <c r="G774" i="10"/>
  <c r="G774" i="2"/>
  <c r="G774" i="8"/>
  <c r="G774" i="9"/>
  <c r="I828" i="10"/>
  <c r="I828" i="2"/>
  <c r="I828" i="9"/>
  <c r="I828" i="8"/>
  <c r="C870" i="10"/>
  <c r="C870" i="2"/>
  <c r="C870" i="9"/>
  <c r="C870" i="8"/>
  <c r="D870" i="6"/>
  <c r="R879" i="10"/>
  <c r="R879" i="2"/>
  <c r="R879" i="9"/>
  <c r="R879" i="8"/>
  <c r="N892" i="6"/>
  <c r="N892" i="8" s="1"/>
  <c r="H892" i="10"/>
  <c r="H892" i="2"/>
  <c r="H892" i="9"/>
  <c r="H892" i="8"/>
  <c r="J892" i="6"/>
  <c r="E522" i="10"/>
  <c r="E522" i="2"/>
  <c r="E522" i="9"/>
  <c r="E522" i="8"/>
  <c r="E530" i="10"/>
  <c r="E530" i="2"/>
  <c r="E530" i="9"/>
  <c r="E530" i="8"/>
  <c r="H544" i="10"/>
  <c r="H544" i="2"/>
  <c r="H544" i="9"/>
  <c r="H544" i="8"/>
  <c r="N544" i="6"/>
  <c r="N544" i="8" s="1"/>
  <c r="J544" i="6"/>
  <c r="C553" i="10"/>
  <c r="Y553" i="10" s="1"/>
  <c r="AJ553" i="10" s="1"/>
  <c r="C553" i="2"/>
  <c r="X553" i="2" s="1"/>
  <c r="C553" i="8"/>
  <c r="Y553" i="8" s="1"/>
  <c r="D553" i="6"/>
  <c r="C553" i="9"/>
  <c r="E650" i="10"/>
  <c r="E650" i="2"/>
  <c r="E650" i="9"/>
  <c r="E650" i="8"/>
  <c r="J656" i="6"/>
  <c r="H656" i="10"/>
  <c r="H656" i="2"/>
  <c r="H656" i="9"/>
  <c r="H656" i="8"/>
  <c r="N656" i="6"/>
  <c r="N656" i="8" s="1"/>
  <c r="M548" i="6"/>
  <c r="M548" i="8" s="1"/>
  <c r="G548" i="10"/>
  <c r="G548" i="2"/>
  <c r="G548" i="9"/>
  <c r="G548" i="8"/>
  <c r="J516" i="10"/>
  <c r="J516" i="2"/>
  <c r="J516" i="9"/>
  <c r="J516" i="8"/>
  <c r="J670" i="10"/>
  <c r="J670" i="2"/>
  <c r="J670" i="9"/>
  <c r="J670" i="8"/>
  <c r="J730" i="2"/>
  <c r="J730" i="9"/>
  <c r="J730" i="10"/>
  <c r="J730" i="8"/>
  <c r="F467" i="10"/>
  <c r="F467" i="2"/>
  <c r="F467" i="9"/>
  <c r="F467" i="8"/>
  <c r="L467" i="6"/>
  <c r="L467" i="8" s="1"/>
  <c r="X520" i="8"/>
  <c r="Y520" i="8"/>
  <c r="L824" i="6"/>
  <c r="L824" i="8" s="1"/>
  <c r="F824" i="10"/>
  <c r="F824" i="2"/>
  <c r="F824" i="9"/>
  <c r="F824" i="8"/>
  <c r="D925" i="6"/>
  <c r="C925" i="10"/>
  <c r="C925" i="2"/>
  <c r="X925" i="2" s="1"/>
  <c r="C925" i="9"/>
  <c r="C925" i="8"/>
  <c r="X925" i="8" s="1"/>
  <c r="H609" i="10"/>
  <c r="H609" i="2"/>
  <c r="H609" i="9"/>
  <c r="H609" i="8"/>
  <c r="N609" i="6"/>
  <c r="N609" i="8" s="1"/>
  <c r="J609" i="6"/>
  <c r="I880" i="10"/>
  <c r="I880" i="2"/>
  <c r="I880" i="9"/>
  <c r="I880" i="8"/>
  <c r="I459" i="10"/>
  <c r="I459" i="9"/>
  <c r="I459" i="2"/>
  <c r="I459" i="8"/>
  <c r="H524" i="10"/>
  <c r="H524" i="2"/>
  <c r="H524" i="9"/>
  <c r="H524" i="8"/>
  <c r="N524" i="6"/>
  <c r="N524" i="8" s="1"/>
  <c r="J524" i="6"/>
  <c r="M829" i="6"/>
  <c r="M829" i="8" s="1"/>
  <c r="G829" i="10"/>
  <c r="G829" i="2"/>
  <c r="G829" i="9"/>
  <c r="G829" i="8"/>
  <c r="H876" i="10"/>
  <c r="H876" i="2"/>
  <c r="H876" i="9"/>
  <c r="H876" i="8"/>
  <c r="N876" i="6"/>
  <c r="N876" i="8" s="1"/>
  <c r="J876" i="6"/>
  <c r="J909" i="10"/>
  <c r="J909" i="2"/>
  <c r="J909" i="9"/>
  <c r="J909" i="8"/>
  <c r="I979" i="10"/>
  <c r="I979" i="2"/>
  <c r="I979" i="9"/>
  <c r="I979" i="8"/>
  <c r="J936" i="10"/>
  <c r="J936" i="2"/>
  <c r="J936" i="9"/>
  <c r="J936" i="8"/>
  <c r="M942" i="6"/>
  <c r="M942" i="8" s="1"/>
  <c r="G942" i="10"/>
  <c r="G942" i="2"/>
  <c r="G942" i="9"/>
  <c r="G942" i="8"/>
  <c r="M517" i="6"/>
  <c r="M517" i="8" s="1"/>
  <c r="G517" i="10"/>
  <c r="G517" i="2"/>
  <c r="G517" i="9"/>
  <c r="G517" i="8"/>
  <c r="I999" i="10"/>
  <c r="I999" i="2"/>
  <c r="I999" i="9"/>
  <c r="I999" i="8"/>
  <c r="E525" i="10"/>
  <c r="E525" i="2"/>
  <c r="E525" i="9"/>
  <c r="E525" i="8"/>
  <c r="X695" i="10"/>
  <c r="Y695" i="10"/>
  <c r="L893" i="6"/>
  <c r="L893" i="8" s="1"/>
  <c r="F893" i="10"/>
  <c r="F893" i="2"/>
  <c r="F893" i="9"/>
  <c r="F893" i="8"/>
  <c r="J571" i="10"/>
  <c r="J571" i="2"/>
  <c r="J571" i="9"/>
  <c r="J571" i="8"/>
  <c r="J700" i="10"/>
  <c r="J700" i="2"/>
  <c r="J700" i="9"/>
  <c r="J700" i="8"/>
  <c r="J804" i="10"/>
  <c r="J804" i="2"/>
  <c r="J804" i="9"/>
  <c r="J804" i="8"/>
  <c r="J823" i="10"/>
  <c r="J823" i="2"/>
  <c r="J823" i="9"/>
  <c r="J823" i="8"/>
  <c r="X515" i="8"/>
  <c r="Y515" i="8"/>
  <c r="C538" i="10"/>
  <c r="C538" i="2"/>
  <c r="Y538" i="2" s="1"/>
  <c r="C538" i="8"/>
  <c r="C538" i="9"/>
  <c r="D538" i="6"/>
  <c r="E777" i="10"/>
  <c r="E777" i="2"/>
  <c r="E777" i="9"/>
  <c r="E777" i="8"/>
  <c r="M765" i="6"/>
  <c r="M765" i="8" s="1"/>
  <c r="G765" i="10"/>
  <c r="G765" i="2"/>
  <c r="G765" i="9"/>
  <c r="G765" i="8"/>
  <c r="G486" i="10"/>
  <c r="G486" i="2"/>
  <c r="G486" i="9"/>
  <c r="G486" i="8"/>
  <c r="M486" i="6"/>
  <c r="M486" i="8" s="1"/>
  <c r="D791" i="10"/>
  <c r="D791" i="2"/>
  <c r="D791" i="9"/>
  <c r="D791" i="8"/>
  <c r="X464" i="8"/>
  <c r="I467" i="10"/>
  <c r="I467" i="2"/>
  <c r="I467" i="9"/>
  <c r="I467" i="8"/>
  <c r="Y515" i="9"/>
  <c r="X515" i="9"/>
  <c r="Y536" i="10"/>
  <c r="Y592" i="2"/>
  <c r="X592" i="2"/>
  <c r="C472" i="10"/>
  <c r="X472" i="10" s="1"/>
  <c r="C472" i="2"/>
  <c r="C472" i="9"/>
  <c r="X472" i="9" s="1"/>
  <c r="C472" i="8"/>
  <c r="Y472" i="8" s="1"/>
  <c r="D472" i="6"/>
  <c r="R489" i="10"/>
  <c r="R489" i="2"/>
  <c r="R489" i="9"/>
  <c r="R489" i="8"/>
  <c r="M496" i="6"/>
  <c r="M496" i="8" s="1"/>
  <c r="G496" i="10"/>
  <c r="G496" i="2"/>
  <c r="G496" i="9"/>
  <c r="G496" i="8"/>
  <c r="E580" i="10"/>
  <c r="E580" i="2"/>
  <c r="E580" i="9"/>
  <c r="E580" i="8"/>
  <c r="H594" i="10"/>
  <c r="H594" i="2"/>
  <c r="H594" i="9"/>
  <c r="H594" i="8"/>
  <c r="N594" i="6"/>
  <c r="N594" i="8" s="1"/>
  <c r="R612" i="10"/>
  <c r="R612" i="2"/>
  <c r="R612" i="9"/>
  <c r="R612" i="8"/>
  <c r="L628" i="6"/>
  <c r="L628" i="8" s="1"/>
  <c r="F628" i="10"/>
  <c r="F628" i="2"/>
  <c r="F628" i="8"/>
  <c r="F628" i="9"/>
  <c r="R636" i="10"/>
  <c r="R636" i="2"/>
  <c r="R636" i="9"/>
  <c r="R636" i="8"/>
  <c r="C651" i="10"/>
  <c r="Y651" i="10" s="1"/>
  <c r="C651" i="2"/>
  <c r="C651" i="9"/>
  <c r="Y651" i="9" s="1"/>
  <c r="C651" i="8"/>
  <c r="Y651" i="8" s="1"/>
  <c r="D651" i="6"/>
  <c r="I696" i="10"/>
  <c r="I696" i="2"/>
  <c r="I696" i="9"/>
  <c r="I696" i="8"/>
  <c r="Y734" i="10"/>
  <c r="R756" i="10"/>
  <c r="R756" i="2"/>
  <c r="R756" i="9"/>
  <c r="R756" i="8"/>
  <c r="X785" i="9"/>
  <c r="Y785" i="9"/>
  <c r="X790" i="10"/>
  <c r="Y790" i="10"/>
  <c r="M797" i="6"/>
  <c r="M797" i="8" s="1"/>
  <c r="G797" i="10"/>
  <c r="G797" i="2"/>
  <c r="G797" i="9"/>
  <c r="G797" i="8"/>
  <c r="G827" i="10"/>
  <c r="G827" i="2"/>
  <c r="G827" i="9"/>
  <c r="G827" i="8"/>
  <c r="M827" i="6"/>
  <c r="M827" i="8" s="1"/>
  <c r="M939" i="6"/>
  <c r="M939" i="8" s="1"/>
  <c r="G939" i="10"/>
  <c r="G939" i="2"/>
  <c r="G939" i="9"/>
  <c r="G939" i="8"/>
  <c r="D979" i="6"/>
  <c r="C979" i="10"/>
  <c r="Y979" i="10" s="1"/>
  <c r="C979" i="2"/>
  <c r="C979" i="9"/>
  <c r="C979" i="8"/>
  <c r="M577" i="6"/>
  <c r="M577" i="8" s="1"/>
  <c r="G577" i="10"/>
  <c r="G577" i="2"/>
  <c r="G577" i="9"/>
  <c r="G577" i="8"/>
  <c r="R647" i="10"/>
  <c r="R647" i="2"/>
  <c r="R647" i="9"/>
  <c r="R647" i="8"/>
  <c r="M662" i="6"/>
  <c r="M662" i="8" s="1"/>
  <c r="G662" i="10"/>
  <c r="G662" i="2"/>
  <c r="G662" i="9"/>
  <c r="G662" i="8"/>
  <c r="X697" i="10"/>
  <c r="Y697" i="10"/>
  <c r="D751" i="6"/>
  <c r="C751" i="10"/>
  <c r="Y751" i="10" s="1"/>
  <c r="C751" i="2"/>
  <c r="X751" i="2" s="1"/>
  <c r="C751" i="9"/>
  <c r="C751" i="8"/>
  <c r="R807" i="10"/>
  <c r="R807" i="9"/>
  <c r="R807" i="2"/>
  <c r="R807" i="8"/>
  <c r="H837" i="10"/>
  <c r="H837" i="2"/>
  <c r="H837" i="8"/>
  <c r="N837" i="6"/>
  <c r="N837" i="8" s="1"/>
  <c r="H837" i="9"/>
  <c r="J837" i="6"/>
  <c r="D518" i="6"/>
  <c r="C518" i="10"/>
  <c r="C518" i="2"/>
  <c r="C518" i="9"/>
  <c r="Y518" i="9" s="1"/>
  <c r="C518" i="8"/>
  <c r="E540" i="10"/>
  <c r="E540" i="2"/>
  <c r="E540" i="9"/>
  <c r="E540" i="8"/>
  <c r="D623" i="6"/>
  <c r="C623" i="10"/>
  <c r="C623" i="2"/>
  <c r="C623" i="9"/>
  <c r="Y623" i="9" s="1"/>
  <c r="AJ623" i="9" s="1"/>
  <c r="C623" i="8"/>
  <c r="X623" i="8" s="1"/>
  <c r="D546" i="6"/>
  <c r="C546" i="10"/>
  <c r="C546" i="2"/>
  <c r="C546" i="9"/>
  <c r="Y546" i="9" s="1"/>
  <c r="C546" i="8"/>
  <c r="G571" i="10"/>
  <c r="G571" i="2"/>
  <c r="G571" i="9"/>
  <c r="G571" i="8"/>
  <c r="M571" i="6"/>
  <c r="M571" i="8" s="1"/>
  <c r="I644" i="10"/>
  <c r="I644" i="2"/>
  <c r="I644" i="9"/>
  <c r="I644" i="8"/>
  <c r="D825" i="6"/>
  <c r="C825" i="10"/>
  <c r="C825" i="2"/>
  <c r="C825" i="9"/>
  <c r="C825" i="8"/>
  <c r="X825" i="8" s="1"/>
  <c r="M883" i="6"/>
  <c r="M883" i="8" s="1"/>
  <c r="G883" i="10"/>
  <c r="G883" i="2"/>
  <c r="G883" i="8"/>
  <c r="G883" i="9"/>
  <c r="M529" i="6"/>
  <c r="M529" i="8" s="1"/>
  <c r="G529" i="10"/>
  <c r="G529" i="2"/>
  <c r="G529" i="9"/>
  <c r="G529" i="8"/>
  <c r="M675" i="6"/>
  <c r="M675" i="8" s="1"/>
  <c r="G675" i="10"/>
  <c r="G675" i="2"/>
  <c r="G675" i="9"/>
  <c r="G675" i="8"/>
  <c r="H469" i="10"/>
  <c r="H469" i="2"/>
  <c r="H469" i="9"/>
  <c r="H469" i="8"/>
  <c r="N469" i="6"/>
  <c r="N469" i="8" s="1"/>
  <c r="J469" i="6"/>
  <c r="J710" i="10"/>
  <c r="J710" i="2"/>
  <c r="J710" i="9"/>
  <c r="J710" i="8"/>
  <c r="X807" i="2"/>
  <c r="Y807" i="2"/>
  <c r="E753" i="10"/>
  <c r="E753" i="2"/>
  <c r="E753" i="9"/>
  <c r="E753" i="8"/>
  <c r="Y823" i="8"/>
  <c r="X823" i="8"/>
  <c r="F735" i="10"/>
  <c r="F735" i="2"/>
  <c r="F735" i="9"/>
  <c r="F735" i="8"/>
  <c r="L735" i="6"/>
  <c r="L735" i="8" s="1"/>
  <c r="D728" i="10"/>
  <c r="D728" i="2"/>
  <c r="D728" i="9"/>
  <c r="D728" i="8"/>
  <c r="D703" i="10"/>
  <c r="D703" i="9"/>
  <c r="D703" i="2"/>
  <c r="D703" i="8"/>
  <c r="J855" i="10"/>
  <c r="J855" i="2"/>
  <c r="J855" i="8"/>
  <c r="J855" i="9"/>
  <c r="L549" i="6"/>
  <c r="L549" i="8" s="1"/>
  <c r="F549" i="10"/>
  <c r="F549" i="9"/>
  <c r="F549" i="2"/>
  <c r="F549" i="8"/>
  <c r="J940" i="10"/>
  <c r="J940" i="2"/>
  <c r="J940" i="9"/>
  <c r="J940" i="8"/>
  <c r="X943" i="10"/>
  <c r="J956" i="10"/>
  <c r="J956" i="2"/>
  <c r="J956" i="9"/>
  <c r="J956" i="8"/>
  <c r="M964" i="6"/>
  <c r="M964" i="8" s="1"/>
  <c r="G964" i="10"/>
  <c r="G964" i="2"/>
  <c r="G964" i="9"/>
  <c r="G964" i="8"/>
  <c r="J643" i="10"/>
  <c r="J643" i="2"/>
  <c r="J643" i="9"/>
  <c r="J643" i="8"/>
  <c r="J465" i="10"/>
  <c r="J465" i="2"/>
  <c r="J465" i="9"/>
  <c r="J465" i="8"/>
  <c r="L475" i="6"/>
  <c r="L475" i="8" s="1"/>
  <c r="F475" i="10"/>
  <c r="F475" i="2"/>
  <c r="F475" i="9"/>
  <c r="F475" i="8"/>
  <c r="X584" i="8"/>
  <c r="Y584" i="8"/>
  <c r="L611" i="6"/>
  <c r="L611" i="8" s="1"/>
  <c r="F611" i="10"/>
  <c r="F611" i="2"/>
  <c r="F611" i="9"/>
  <c r="F611" i="8"/>
  <c r="D850" i="6"/>
  <c r="C850" i="10"/>
  <c r="X850" i="10" s="1"/>
  <c r="C850" i="2"/>
  <c r="C850" i="9"/>
  <c r="X850" i="9" s="1"/>
  <c r="C850" i="8"/>
  <c r="Y850" i="8" s="1"/>
  <c r="AJ850" i="8" s="1"/>
  <c r="H537" i="10"/>
  <c r="H537" i="2"/>
  <c r="H537" i="8"/>
  <c r="H537" i="9"/>
  <c r="J617" i="6"/>
  <c r="H617" i="10"/>
  <c r="H617" i="2"/>
  <c r="H617" i="9"/>
  <c r="H617" i="8"/>
  <c r="N617" i="6"/>
  <c r="N617" i="8" s="1"/>
  <c r="G866" i="10"/>
  <c r="G866" i="2"/>
  <c r="G866" i="9"/>
  <c r="G866" i="8"/>
  <c r="M866" i="6"/>
  <c r="M866" i="8" s="1"/>
  <c r="E970" i="10"/>
  <c r="E970" i="2"/>
  <c r="E970" i="9"/>
  <c r="E970" i="8"/>
  <c r="I507" i="10"/>
  <c r="I507" i="2"/>
  <c r="I507" i="9"/>
  <c r="I507" i="8"/>
  <c r="E542" i="10"/>
  <c r="E542" i="2"/>
  <c r="E542" i="9"/>
  <c r="E542" i="8"/>
  <c r="I571" i="10"/>
  <c r="I571" i="2"/>
  <c r="I571" i="9"/>
  <c r="I571" i="8"/>
  <c r="G837" i="10"/>
  <c r="G837" i="2"/>
  <c r="G837" i="9"/>
  <c r="G837" i="8"/>
  <c r="M837" i="6"/>
  <c r="M837" i="8" s="1"/>
  <c r="M901" i="6"/>
  <c r="M901" i="8" s="1"/>
  <c r="G901" i="10"/>
  <c r="G901" i="2"/>
  <c r="G901" i="9"/>
  <c r="G901" i="8"/>
  <c r="D997" i="6"/>
  <c r="C997" i="10"/>
  <c r="Y997" i="10" s="1"/>
  <c r="C997" i="2"/>
  <c r="C997" i="9"/>
  <c r="C997" i="8"/>
  <c r="E945" i="10"/>
  <c r="E945" i="2"/>
  <c r="E945" i="9"/>
  <c r="E945" i="8"/>
  <c r="E817" i="10"/>
  <c r="E817" i="2"/>
  <c r="E817" i="9"/>
  <c r="E817" i="8"/>
  <c r="E873" i="10"/>
  <c r="E873" i="2"/>
  <c r="E873" i="9"/>
  <c r="E873" i="8"/>
  <c r="R505" i="10"/>
  <c r="R505" i="2"/>
  <c r="R505" i="9"/>
  <c r="R505" i="8"/>
  <c r="H951" i="10"/>
  <c r="H951" i="2"/>
  <c r="H951" i="9"/>
  <c r="N951" i="6"/>
  <c r="N951" i="8" s="1"/>
  <c r="H951" i="8"/>
  <c r="J951" i="6"/>
  <c r="C653" i="10"/>
  <c r="C653" i="2"/>
  <c r="C653" i="9"/>
  <c r="C653" i="8"/>
  <c r="Y653" i="8" s="1"/>
  <c r="D653" i="6"/>
  <c r="E677" i="10"/>
  <c r="E677" i="2"/>
  <c r="E677" i="9"/>
  <c r="E677" i="8"/>
  <c r="L701" i="6"/>
  <c r="L701" i="8" s="1"/>
  <c r="F701" i="10"/>
  <c r="F701" i="2"/>
  <c r="F701" i="9"/>
  <c r="F701" i="8"/>
  <c r="X743" i="10"/>
  <c r="Y743" i="10"/>
  <c r="I874" i="10"/>
  <c r="I874" i="2"/>
  <c r="I874" i="9"/>
  <c r="I874" i="8"/>
  <c r="D487" i="9"/>
  <c r="Y811" i="10"/>
  <c r="X811" i="10"/>
  <c r="L909" i="6"/>
  <c r="L909" i="8" s="1"/>
  <c r="F909" i="10"/>
  <c r="F909" i="2"/>
  <c r="F909" i="9"/>
  <c r="F909" i="8"/>
  <c r="D835" i="10"/>
  <c r="D835" i="2"/>
  <c r="D835" i="9"/>
  <c r="D835" i="8"/>
  <c r="L555" i="6"/>
  <c r="L555" i="8" s="1"/>
  <c r="F555" i="10"/>
  <c r="F555" i="2"/>
  <c r="F555" i="9"/>
  <c r="F555" i="8"/>
  <c r="I948" i="10"/>
  <c r="I948" i="2"/>
  <c r="I948" i="9"/>
  <c r="I948" i="8"/>
  <c r="J498" i="10"/>
  <c r="J498" i="2"/>
  <c r="J498" i="8"/>
  <c r="J498" i="9"/>
  <c r="J673" i="10"/>
  <c r="J673" i="2"/>
  <c r="J673" i="9"/>
  <c r="J673" i="8"/>
  <c r="J801" i="10"/>
  <c r="J801" i="2"/>
  <c r="J801" i="9"/>
  <c r="J801" i="8"/>
  <c r="J755" i="10"/>
  <c r="J755" i="2"/>
  <c r="J755" i="9"/>
  <c r="J755" i="8"/>
  <c r="X712" i="10"/>
  <c r="Y712" i="10"/>
  <c r="X880" i="10"/>
  <c r="Y880" i="10"/>
  <c r="X574" i="8"/>
  <c r="Y595" i="10"/>
  <c r="X595" i="10"/>
  <c r="Y651" i="2"/>
  <c r="X651" i="2"/>
  <c r="I488" i="10"/>
  <c r="I488" i="2"/>
  <c r="I488" i="9"/>
  <c r="I488" i="8"/>
  <c r="I528" i="10"/>
  <c r="I528" i="9"/>
  <c r="I528" i="2"/>
  <c r="I528" i="8"/>
  <c r="J809" i="6"/>
  <c r="H809" i="10"/>
  <c r="H809" i="2"/>
  <c r="H809" i="9"/>
  <c r="H809" i="8"/>
  <c r="D866" i="6"/>
  <c r="C866" i="10"/>
  <c r="C866" i="2"/>
  <c r="Y866" i="2" s="1"/>
  <c r="C866" i="9"/>
  <c r="C866" i="8"/>
  <c r="I912" i="10"/>
  <c r="I912" i="2"/>
  <c r="I912" i="9"/>
  <c r="I912" i="8"/>
  <c r="E718" i="10"/>
  <c r="E718" i="2"/>
  <c r="E718" i="9"/>
  <c r="E718" i="8"/>
  <c r="H756" i="10"/>
  <c r="H756" i="2"/>
  <c r="H756" i="9"/>
  <c r="H756" i="8"/>
  <c r="N756" i="6"/>
  <c r="N756" i="8" s="1"/>
  <c r="J636" i="10"/>
  <c r="J636" i="2"/>
  <c r="J636" i="9"/>
  <c r="J636" i="8"/>
  <c r="R826" i="10"/>
  <c r="R826" i="2"/>
  <c r="R826" i="8"/>
  <c r="R826" i="9"/>
  <c r="R954" i="10"/>
  <c r="R954" i="2"/>
  <c r="R954" i="9"/>
  <c r="R954" i="8"/>
  <c r="I898" i="10"/>
  <c r="I898" i="2"/>
  <c r="I898" i="9"/>
  <c r="I898" i="8"/>
  <c r="M484" i="6"/>
  <c r="M484" i="8" s="1"/>
  <c r="G484" i="10"/>
  <c r="G484" i="2"/>
  <c r="G484" i="9"/>
  <c r="G484" i="8"/>
  <c r="Y648" i="8"/>
  <c r="J462" i="10"/>
  <c r="J462" i="2"/>
  <c r="J462" i="9"/>
  <c r="J462" i="8"/>
  <c r="J507" i="10"/>
  <c r="J507" i="2"/>
  <c r="J507" i="9"/>
  <c r="J507" i="8"/>
  <c r="J542" i="10"/>
  <c r="J542" i="2"/>
  <c r="J542" i="9"/>
  <c r="J542" i="8"/>
  <c r="J796" i="10"/>
  <c r="J796" i="2"/>
  <c r="J796" i="9"/>
  <c r="J796" i="8"/>
  <c r="J519" i="10"/>
  <c r="J519" i="2"/>
  <c r="J519" i="9"/>
  <c r="J519" i="8"/>
  <c r="X739" i="2"/>
  <c r="G897" i="10"/>
  <c r="G897" i="2"/>
  <c r="G897" i="9"/>
  <c r="G897" i="8"/>
  <c r="M897" i="6"/>
  <c r="M897" i="8" s="1"/>
  <c r="I958" i="10"/>
  <c r="I958" i="2"/>
  <c r="I958" i="9"/>
  <c r="I958" i="8"/>
  <c r="I560" i="10"/>
  <c r="I560" i="2"/>
  <c r="I560" i="8"/>
  <c r="I560" i="9"/>
  <c r="G594" i="10"/>
  <c r="G594" i="2"/>
  <c r="G594" i="9"/>
  <c r="G594" i="8"/>
  <c r="M594" i="6"/>
  <c r="M594" i="8" s="1"/>
  <c r="E603" i="10"/>
  <c r="E603" i="2"/>
  <c r="E603" i="9"/>
  <c r="E603" i="8"/>
  <c r="J930" i="10"/>
  <c r="J930" i="2"/>
  <c r="J930" i="9"/>
  <c r="J930" i="8"/>
  <c r="J938" i="10"/>
  <c r="J938" i="2"/>
  <c r="J938" i="9"/>
  <c r="J938" i="8"/>
  <c r="J953" i="6"/>
  <c r="H953" i="2"/>
  <c r="H953" i="10"/>
  <c r="H953" i="8"/>
  <c r="H953" i="9"/>
  <c r="J961" i="6"/>
  <c r="H961" i="10"/>
  <c r="H961" i="9"/>
  <c r="H961" i="2"/>
  <c r="N961" i="6"/>
  <c r="N961" i="8" s="1"/>
  <c r="H961" i="8"/>
  <c r="G970" i="10"/>
  <c r="Z970" i="10" s="1"/>
  <c r="G970" i="2"/>
  <c r="G970" i="9"/>
  <c r="G970" i="8"/>
  <c r="M970" i="6"/>
  <c r="M970" i="8" s="1"/>
  <c r="M986" i="6"/>
  <c r="M986" i="8" s="1"/>
  <c r="G986" i="10"/>
  <c r="G986" i="2"/>
  <c r="G986" i="9"/>
  <c r="G986" i="8"/>
  <c r="I1000" i="10"/>
  <c r="I1000" i="2"/>
  <c r="I1000" i="9"/>
  <c r="I1000" i="8"/>
  <c r="L916" i="6"/>
  <c r="L916" i="8" s="1"/>
  <c r="F916" i="10"/>
  <c r="F916" i="2"/>
  <c r="F916" i="9"/>
  <c r="F916" i="8"/>
  <c r="R972" i="10"/>
  <c r="R972" i="2"/>
  <c r="R972" i="9"/>
  <c r="R972" i="8"/>
  <c r="X687" i="8"/>
  <c r="Y687" i="8"/>
  <c r="C978" i="10"/>
  <c r="C978" i="2"/>
  <c r="C978" i="9"/>
  <c r="Y978" i="9" s="1"/>
  <c r="C978" i="8"/>
  <c r="D978" i="6"/>
  <c r="D477" i="6"/>
  <c r="C477" i="10"/>
  <c r="C477" i="2"/>
  <c r="C477" i="9"/>
  <c r="C477" i="8"/>
  <c r="X477" i="8" s="1"/>
  <c r="E510" i="10"/>
  <c r="E510" i="2"/>
  <c r="E510" i="9"/>
  <c r="E510" i="8"/>
  <c r="F518" i="10"/>
  <c r="F518" i="2"/>
  <c r="F518" i="9"/>
  <c r="F518" i="8"/>
  <c r="L518" i="6"/>
  <c r="L518" i="8" s="1"/>
  <c r="M557" i="6"/>
  <c r="M557" i="8" s="1"/>
  <c r="G557" i="10"/>
  <c r="G557" i="2"/>
  <c r="G557" i="9"/>
  <c r="G557" i="8"/>
  <c r="F566" i="10"/>
  <c r="F566" i="2"/>
  <c r="F566" i="9"/>
  <c r="F566" i="8"/>
  <c r="L566" i="6"/>
  <c r="L566" i="8" s="1"/>
  <c r="J932" i="10"/>
  <c r="J932" i="2"/>
  <c r="J932" i="9"/>
  <c r="J932" i="8"/>
  <c r="G483" i="10"/>
  <c r="G483" i="9"/>
  <c r="G483" i="2"/>
  <c r="M483" i="6"/>
  <c r="M483" i="8" s="1"/>
  <c r="G483" i="8"/>
  <c r="M491" i="6"/>
  <c r="M491" i="8" s="1"/>
  <c r="G491" i="10"/>
  <c r="G491" i="2"/>
  <c r="G491" i="9"/>
  <c r="G491" i="8"/>
  <c r="E500" i="10"/>
  <c r="E500" i="2"/>
  <c r="E500" i="9"/>
  <c r="E500" i="8"/>
  <c r="I638" i="10"/>
  <c r="I638" i="2"/>
  <c r="I638" i="8"/>
  <c r="I638" i="9"/>
  <c r="E673" i="10"/>
  <c r="E673" i="2"/>
  <c r="E673" i="9"/>
  <c r="E673" i="8"/>
  <c r="E721" i="10"/>
  <c r="E721" i="2"/>
  <c r="E721" i="9"/>
  <c r="E721" i="8"/>
  <c r="I750" i="10"/>
  <c r="I750" i="2"/>
  <c r="I750" i="9"/>
  <c r="I750" i="8"/>
  <c r="D784" i="6"/>
  <c r="C784" i="10"/>
  <c r="C784" i="2"/>
  <c r="C784" i="9"/>
  <c r="C784" i="8"/>
  <c r="M792" i="6"/>
  <c r="M792" i="8" s="1"/>
  <c r="G792" i="10"/>
  <c r="G792" i="9"/>
  <c r="G792" i="8"/>
  <c r="G792" i="2"/>
  <c r="N799" i="6"/>
  <c r="N799" i="8" s="1"/>
  <c r="H799" i="10"/>
  <c r="H799" i="2"/>
  <c r="H799" i="9"/>
  <c r="H799" i="8"/>
  <c r="J799" i="6"/>
  <c r="G816" i="10"/>
  <c r="Z816" i="10" s="1"/>
  <c r="G816" i="2"/>
  <c r="G816" i="9"/>
  <c r="M816" i="6"/>
  <c r="M816" i="8" s="1"/>
  <c r="G816" i="8"/>
  <c r="J832" i="10"/>
  <c r="J832" i="2"/>
  <c r="J832" i="9"/>
  <c r="J832" i="8"/>
  <c r="G840" i="10"/>
  <c r="G840" i="2"/>
  <c r="G840" i="9"/>
  <c r="M840" i="6"/>
  <c r="M840" i="8" s="1"/>
  <c r="G840" i="8"/>
  <c r="E849" i="10"/>
  <c r="E849" i="2"/>
  <c r="E849" i="9"/>
  <c r="E849" i="8"/>
  <c r="E889" i="10"/>
  <c r="E889" i="2"/>
  <c r="E889" i="9"/>
  <c r="E889" i="8"/>
  <c r="D904" i="6"/>
  <c r="C904" i="10"/>
  <c r="C904" i="2"/>
  <c r="X904" i="2" s="1"/>
  <c r="C904" i="9"/>
  <c r="C904" i="8"/>
  <c r="Y904" i="8" s="1"/>
  <c r="I926" i="10"/>
  <c r="I926" i="2"/>
  <c r="I926" i="9"/>
  <c r="I926" i="8"/>
  <c r="I950" i="10"/>
  <c r="I950" i="2"/>
  <c r="I950" i="9"/>
  <c r="I950" i="8"/>
  <c r="F879" i="10"/>
  <c r="F879" i="2"/>
  <c r="F879" i="8"/>
  <c r="F879" i="9"/>
  <c r="L879" i="6"/>
  <c r="L879" i="8" s="1"/>
  <c r="R887" i="10"/>
  <c r="R887" i="2"/>
  <c r="R887" i="9"/>
  <c r="R887" i="8"/>
  <c r="J894" i="10"/>
  <c r="J894" i="2"/>
  <c r="J894" i="9"/>
  <c r="J894" i="8"/>
  <c r="I553" i="10"/>
  <c r="I553" i="2"/>
  <c r="I553" i="9"/>
  <c r="I553" i="8"/>
  <c r="E563" i="10"/>
  <c r="E563" i="2"/>
  <c r="E563" i="9"/>
  <c r="E563" i="8"/>
  <c r="E571" i="10"/>
  <c r="E571" i="2"/>
  <c r="E571" i="9"/>
  <c r="E571" i="8"/>
  <c r="X598" i="10"/>
  <c r="E616" i="10"/>
  <c r="E616" i="2"/>
  <c r="E616" i="9"/>
  <c r="E616" i="8"/>
  <c r="I645" i="10"/>
  <c r="I645" i="2"/>
  <c r="I645" i="9"/>
  <c r="I645" i="8"/>
  <c r="G659" i="10"/>
  <c r="G659" i="2"/>
  <c r="G659" i="9"/>
  <c r="G659" i="8"/>
  <c r="M659" i="6"/>
  <c r="M659" i="8" s="1"/>
  <c r="X726" i="2"/>
  <c r="Y726" i="2"/>
  <c r="H785" i="10"/>
  <c r="H785" i="2"/>
  <c r="H785" i="9"/>
  <c r="H785" i="8"/>
  <c r="J785" i="6"/>
  <c r="N785" i="6"/>
  <c r="N785" i="8" s="1"/>
  <c r="E804" i="10"/>
  <c r="E804" i="2"/>
  <c r="E804" i="9"/>
  <c r="E804" i="8"/>
  <c r="I816" i="10"/>
  <c r="I816" i="2"/>
  <c r="Z816" i="2" s="1"/>
  <c r="I816" i="9"/>
  <c r="I816" i="8"/>
  <c r="AJ816" i="8" s="1"/>
  <c r="L836" i="6"/>
  <c r="L836" i="8" s="1"/>
  <c r="F836" i="10"/>
  <c r="F836" i="2"/>
  <c r="F836" i="9"/>
  <c r="F836" i="8"/>
  <c r="Y926" i="2"/>
  <c r="X926" i="2"/>
  <c r="I961" i="10"/>
  <c r="I961" i="9"/>
  <c r="I961" i="2"/>
  <c r="I961" i="8"/>
  <c r="R980" i="10"/>
  <c r="R980" i="2"/>
  <c r="R980" i="8"/>
  <c r="R980" i="9"/>
  <c r="E729" i="10"/>
  <c r="E729" i="2"/>
  <c r="E729" i="9"/>
  <c r="E729" i="8"/>
  <c r="E770" i="10"/>
  <c r="E770" i="2"/>
  <c r="E770" i="9"/>
  <c r="E770" i="8"/>
  <c r="X775" i="8"/>
  <c r="Y775" i="8"/>
  <c r="R786" i="10"/>
  <c r="R786" i="2"/>
  <c r="R786" i="9"/>
  <c r="R786" i="8"/>
  <c r="I799" i="10"/>
  <c r="I799" i="2"/>
  <c r="I799" i="9"/>
  <c r="I799" i="8"/>
  <c r="Y887" i="9"/>
  <c r="E897" i="10"/>
  <c r="E897" i="2"/>
  <c r="E897" i="9"/>
  <c r="E897" i="8"/>
  <c r="H746" i="10"/>
  <c r="H746" i="9"/>
  <c r="H746" i="2"/>
  <c r="H746" i="8"/>
  <c r="N746" i="6"/>
  <c r="N746" i="8" s="1"/>
  <c r="L531" i="6"/>
  <c r="L531" i="8" s="1"/>
  <c r="F531" i="10"/>
  <c r="F531" i="2"/>
  <c r="F531" i="9"/>
  <c r="F531" i="8"/>
  <c r="E461" i="10"/>
  <c r="E461" i="2"/>
  <c r="E461" i="9"/>
  <c r="E461" i="8"/>
  <c r="D581" i="6"/>
  <c r="C581" i="10"/>
  <c r="X581" i="10" s="1"/>
  <c r="C581" i="2"/>
  <c r="C581" i="9"/>
  <c r="C581" i="8"/>
  <c r="X583" i="2"/>
  <c r="Y583" i="2"/>
  <c r="M596" i="6"/>
  <c r="M596" i="8" s="1"/>
  <c r="G596" i="10"/>
  <c r="G596" i="2"/>
  <c r="G596" i="9"/>
  <c r="G596" i="8"/>
  <c r="F613" i="10"/>
  <c r="Z613" i="10" s="1"/>
  <c r="F613" i="2"/>
  <c r="F613" i="9"/>
  <c r="L613" i="6"/>
  <c r="L613" i="8" s="1"/>
  <c r="F613" i="8"/>
  <c r="D628" i="6"/>
  <c r="C628" i="10"/>
  <c r="C628" i="2"/>
  <c r="C628" i="9"/>
  <c r="C628" i="8"/>
  <c r="M700" i="6"/>
  <c r="M700" i="8" s="1"/>
  <c r="G700" i="10"/>
  <c r="G700" i="2"/>
  <c r="G700" i="9"/>
  <c r="G700" i="8"/>
  <c r="M708" i="6"/>
  <c r="M708" i="8" s="1"/>
  <c r="G708" i="10"/>
  <c r="G708" i="2"/>
  <c r="G708" i="9"/>
  <c r="G708" i="8"/>
  <c r="D716" i="6"/>
  <c r="C716" i="10"/>
  <c r="C716" i="2"/>
  <c r="C716" i="9"/>
  <c r="C716" i="8"/>
  <c r="L725" i="6"/>
  <c r="L725" i="8" s="1"/>
  <c r="F725" i="10"/>
  <c r="F725" i="2"/>
  <c r="F725" i="9"/>
  <c r="F725" i="8"/>
  <c r="H730" i="10"/>
  <c r="H730" i="2"/>
  <c r="H730" i="9"/>
  <c r="H730" i="8"/>
  <c r="J731" i="10"/>
  <c r="J731" i="2"/>
  <c r="J731" i="9"/>
  <c r="J731" i="8"/>
  <c r="J756" i="6"/>
  <c r="X775" i="10"/>
  <c r="M780" i="6"/>
  <c r="M780" i="8" s="1"/>
  <c r="G780" i="10"/>
  <c r="G780" i="2"/>
  <c r="G780" i="9"/>
  <c r="G780" i="8"/>
  <c r="D916" i="6"/>
  <c r="C916" i="10"/>
  <c r="C916" i="9"/>
  <c r="C916" i="8"/>
  <c r="C916" i="2"/>
  <c r="Y916" i="2" s="1"/>
  <c r="J923" i="2"/>
  <c r="J923" i="10"/>
  <c r="J923" i="9"/>
  <c r="J923" i="8"/>
  <c r="L965" i="6"/>
  <c r="L965" i="8" s="1"/>
  <c r="F965" i="10"/>
  <c r="F965" i="2"/>
  <c r="F965" i="9"/>
  <c r="F965" i="8"/>
  <c r="D519" i="10"/>
  <c r="D519" i="2"/>
  <c r="D519" i="9"/>
  <c r="D519" i="8"/>
  <c r="J718" i="10"/>
  <c r="J718" i="9"/>
  <c r="J718" i="2"/>
  <c r="J718" i="8"/>
  <c r="J789" i="10"/>
  <c r="J789" i="2"/>
  <c r="J789" i="9"/>
  <c r="J789" i="8"/>
  <c r="L710" i="6"/>
  <c r="L710" i="8" s="1"/>
  <c r="F710" i="10"/>
  <c r="F710" i="2"/>
  <c r="F710" i="9"/>
  <c r="F710" i="8"/>
  <c r="F910" i="10"/>
  <c r="F910" i="2"/>
  <c r="F910" i="9"/>
  <c r="F910" i="8"/>
  <c r="L910" i="6"/>
  <c r="L910" i="8" s="1"/>
  <c r="D792" i="6"/>
  <c r="C792" i="10"/>
  <c r="X792" i="10" s="1"/>
  <c r="C792" i="9"/>
  <c r="Y792" i="9" s="1"/>
  <c r="C792" i="2"/>
  <c r="C792" i="8"/>
  <c r="E969" i="10"/>
  <c r="E969" i="2"/>
  <c r="E969" i="8"/>
  <c r="E969" i="9"/>
  <c r="J502" i="10"/>
  <c r="J502" i="2"/>
  <c r="J502" i="8"/>
  <c r="J502" i="9"/>
  <c r="D586" i="6"/>
  <c r="C586" i="10"/>
  <c r="X586" i="10" s="1"/>
  <c r="C586" i="2"/>
  <c r="C586" i="9"/>
  <c r="C586" i="8"/>
  <c r="Y586" i="8" s="1"/>
  <c r="D906" i="6"/>
  <c r="C906" i="10"/>
  <c r="C906" i="2"/>
  <c r="C906" i="9"/>
  <c r="X906" i="9" s="1"/>
  <c r="C906" i="8"/>
  <c r="G944" i="10"/>
  <c r="G944" i="2"/>
  <c r="G944" i="9"/>
  <c r="G944" i="8"/>
  <c r="M944" i="6"/>
  <c r="M944" i="8" s="1"/>
  <c r="I515" i="10"/>
  <c r="I515" i="2"/>
  <c r="I515" i="9"/>
  <c r="I515" i="8"/>
  <c r="M533" i="6"/>
  <c r="M533" i="8" s="1"/>
  <c r="G533" i="10"/>
  <c r="G533" i="2"/>
  <c r="G533" i="9"/>
  <c r="G533" i="8"/>
  <c r="I563" i="10"/>
  <c r="I563" i="2"/>
  <c r="I563" i="8"/>
  <c r="I563" i="9"/>
  <c r="N820" i="6"/>
  <c r="N820" i="8" s="1"/>
  <c r="H820" i="10"/>
  <c r="H820" i="2"/>
  <c r="H820" i="9"/>
  <c r="H820" i="8"/>
  <c r="I851" i="10"/>
  <c r="I851" i="2"/>
  <c r="I851" i="9"/>
  <c r="I851" i="8"/>
  <c r="J885" i="10"/>
  <c r="J885" i="2"/>
  <c r="J885" i="9"/>
  <c r="J885" i="8"/>
  <c r="F966" i="10"/>
  <c r="F966" i="2"/>
  <c r="F966" i="9"/>
  <c r="F966" i="8"/>
  <c r="L966" i="6"/>
  <c r="L966" i="8" s="1"/>
  <c r="I987" i="10"/>
  <c r="I987" i="2"/>
  <c r="I987" i="9"/>
  <c r="I987" i="8"/>
  <c r="J912" i="10"/>
  <c r="J912" i="2"/>
  <c r="J912" i="9"/>
  <c r="J912" i="8"/>
  <c r="G984" i="10"/>
  <c r="G984" i="2"/>
  <c r="G984" i="9"/>
  <c r="G984" i="8"/>
  <c r="M984" i="6"/>
  <c r="M984" i="8" s="1"/>
  <c r="D534" i="6"/>
  <c r="C534" i="10"/>
  <c r="X534" i="10" s="1"/>
  <c r="C534" i="2"/>
  <c r="C534" i="9"/>
  <c r="X534" i="9" s="1"/>
  <c r="C534" i="8"/>
  <c r="C762" i="10"/>
  <c r="C762" i="2"/>
  <c r="C762" i="9"/>
  <c r="X762" i="9" s="1"/>
  <c r="C762" i="8"/>
  <c r="Y762" i="8" s="1"/>
  <c r="D762" i="6"/>
  <c r="J830" i="10"/>
  <c r="J830" i="2"/>
  <c r="J830" i="9"/>
  <c r="J830" i="8"/>
  <c r="G467" i="10"/>
  <c r="G467" i="2"/>
  <c r="G467" i="9"/>
  <c r="G467" i="8"/>
  <c r="M467" i="6"/>
  <c r="M467" i="8" s="1"/>
  <c r="J491" i="10"/>
  <c r="J491" i="2"/>
  <c r="J491" i="9"/>
  <c r="J491" i="8"/>
  <c r="J969" i="10"/>
  <c r="J969" i="2"/>
  <c r="J969" i="9"/>
  <c r="J969" i="8"/>
  <c r="C460" i="10"/>
  <c r="C460" i="2"/>
  <c r="C460" i="9"/>
  <c r="C460" i="8"/>
  <c r="X460" i="8" s="1"/>
  <c r="D460" i="6"/>
  <c r="E469" i="10"/>
  <c r="E469" i="2"/>
  <c r="E469" i="9"/>
  <c r="E469" i="8"/>
  <c r="F693" i="10"/>
  <c r="F693" i="2"/>
  <c r="F693" i="9"/>
  <c r="F693" i="8"/>
  <c r="L693" i="6"/>
  <c r="L693" i="8" s="1"/>
  <c r="F877" i="10"/>
  <c r="F877" i="2"/>
  <c r="F877" i="9"/>
  <c r="F877" i="8"/>
  <c r="L877" i="6"/>
  <c r="L877" i="8" s="1"/>
  <c r="L674" i="6"/>
  <c r="L674" i="8" s="1"/>
  <c r="F674" i="10"/>
  <c r="F674" i="2"/>
  <c r="F674" i="9"/>
  <c r="F674" i="8"/>
  <c r="D768" i="10"/>
  <c r="D768" i="2"/>
  <c r="G537" i="10"/>
  <c r="G537" i="2"/>
  <c r="G537" i="9"/>
  <c r="G537" i="8"/>
  <c r="M537" i="6"/>
  <c r="M537" i="8" s="1"/>
  <c r="F783" i="10"/>
  <c r="F783" i="2"/>
  <c r="F783" i="9"/>
  <c r="F783" i="8"/>
  <c r="L783" i="6"/>
  <c r="L783" i="8" s="1"/>
  <c r="J593" i="10"/>
  <c r="J593" i="2"/>
  <c r="J593" i="9"/>
  <c r="J593" i="8"/>
  <c r="J494" i="10"/>
  <c r="J494" i="2"/>
  <c r="J494" i="9"/>
  <c r="J494" i="8"/>
  <c r="J838" i="10"/>
  <c r="J838" i="2"/>
  <c r="J601" i="10"/>
  <c r="J601" i="2"/>
  <c r="J601" i="9"/>
  <c r="J601" i="8"/>
  <c r="J603" i="10"/>
  <c r="J603" i="2"/>
  <c r="J603" i="9"/>
  <c r="J603" i="8"/>
  <c r="J492" i="10"/>
  <c r="J492" i="2"/>
  <c r="J492" i="9"/>
  <c r="J492" i="8"/>
  <c r="Y768" i="10"/>
  <c r="X768" i="10"/>
  <c r="X811" i="8"/>
  <c r="Y811" i="8"/>
  <c r="X872" i="2"/>
  <c r="Y872" i="2"/>
  <c r="X587" i="2"/>
  <c r="Y587" i="2"/>
  <c r="X966" i="9"/>
  <c r="Y966" i="9"/>
  <c r="H521" i="10"/>
  <c r="H521" i="2"/>
  <c r="H521" i="9"/>
  <c r="H521" i="8"/>
  <c r="N521" i="6"/>
  <c r="N521" i="8" s="1"/>
  <c r="J521" i="6"/>
  <c r="N793" i="6"/>
  <c r="N793" i="8" s="1"/>
  <c r="H793" i="10"/>
  <c r="H793" i="2"/>
  <c r="H793" i="9"/>
  <c r="H793" i="8"/>
  <c r="F819" i="10"/>
  <c r="F819" i="2"/>
  <c r="F819" i="9"/>
  <c r="F819" i="8"/>
  <c r="L819" i="6"/>
  <c r="L819" i="8" s="1"/>
  <c r="G834" i="10"/>
  <c r="G834" i="2"/>
  <c r="G834" i="9"/>
  <c r="G834" i="8"/>
  <c r="M834" i="6"/>
  <c r="M834" i="8" s="1"/>
  <c r="E731" i="10"/>
  <c r="E731" i="2"/>
  <c r="E731" i="9"/>
  <c r="E731" i="8"/>
  <c r="E814" i="10"/>
  <c r="E814" i="2"/>
  <c r="E814" i="9"/>
  <c r="E814" i="8"/>
  <c r="D733" i="6"/>
  <c r="C733" i="10"/>
  <c r="Y733" i="10" s="1"/>
  <c r="C733" i="2"/>
  <c r="X733" i="2" s="1"/>
  <c r="C733" i="9"/>
  <c r="C733" i="8"/>
  <c r="I747" i="10"/>
  <c r="I747" i="2"/>
  <c r="I747" i="9"/>
  <c r="I747" i="8"/>
  <c r="H500" i="10"/>
  <c r="H500" i="2"/>
  <c r="H500" i="9"/>
  <c r="H500" i="8"/>
  <c r="N500" i="6"/>
  <c r="N500" i="8" s="1"/>
  <c r="J500" i="6"/>
  <c r="G460" i="10"/>
  <c r="G460" i="2"/>
  <c r="G460" i="9"/>
  <c r="G460" i="8"/>
  <c r="M460" i="6"/>
  <c r="M460" i="8" s="1"/>
  <c r="J556" i="10"/>
  <c r="J556" i="2"/>
  <c r="J556" i="8"/>
  <c r="J556" i="9"/>
  <c r="C572" i="10"/>
  <c r="Y572" i="10" s="1"/>
  <c r="C572" i="2"/>
  <c r="X572" i="2" s="1"/>
  <c r="C572" i="9"/>
  <c r="Y572" i="9" s="1"/>
  <c r="C572" i="8"/>
  <c r="D572" i="6"/>
  <c r="M636" i="6"/>
  <c r="M636" i="8" s="1"/>
  <c r="G636" i="10"/>
  <c r="G636" i="2"/>
  <c r="G636" i="9"/>
  <c r="G636" i="8"/>
  <c r="J370" i="6"/>
  <c r="J370" i="2" s="1"/>
  <c r="J518" i="10"/>
  <c r="J518" i="2"/>
  <c r="J518" i="9"/>
  <c r="J518" i="8"/>
  <c r="J889" i="10"/>
  <c r="J889" i="9"/>
  <c r="J889" i="2"/>
  <c r="J889" i="8"/>
  <c r="J581" i="10"/>
  <c r="J581" i="2"/>
  <c r="J581" i="9"/>
  <c r="J581" i="8"/>
  <c r="J844" i="10"/>
  <c r="J844" i="2"/>
  <c r="J844" i="9"/>
  <c r="J844" i="8"/>
  <c r="J746" i="10"/>
  <c r="J746" i="2"/>
  <c r="J746" i="9"/>
  <c r="J746" i="8"/>
  <c r="J628" i="10"/>
  <c r="J628" i="2"/>
  <c r="J628" i="8"/>
  <c r="J628" i="9"/>
  <c r="J902" i="10"/>
  <c r="J902" i="2"/>
  <c r="J902" i="9"/>
  <c r="J902" i="8"/>
  <c r="J740" i="10"/>
  <c r="J740" i="2"/>
  <c r="J740" i="9"/>
  <c r="J740" i="8"/>
  <c r="X902" i="9"/>
  <c r="J459" i="10"/>
  <c r="J459" i="2"/>
  <c r="J459" i="9"/>
  <c r="J459" i="8"/>
  <c r="J712" i="10"/>
  <c r="J712" i="2"/>
  <c r="J712" i="9"/>
  <c r="J712" i="8"/>
  <c r="J607" i="10"/>
  <c r="J607" i="2"/>
  <c r="J607" i="9"/>
  <c r="J607" i="8"/>
  <c r="J694" i="10"/>
  <c r="J694" i="2"/>
  <c r="J694" i="9"/>
  <c r="J694" i="8"/>
  <c r="J751" i="10"/>
  <c r="J751" i="2"/>
  <c r="J751" i="9"/>
  <c r="J751" i="8"/>
  <c r="J895" i="10"/>
  <c r="J895" i="2"/>
  <c r="J895" i="9"/>
  <c r="J895" i="8"/>
  <c r="J557" i="10"/>
  <c r="J557" i="2"/>
  <c r="J557" i="9"/>
  <c r="J557" i="8"/>
  <c r="J477" i="10"/>
  <c r="J477" i="2"/>
  <c r="J477" i="9"/>
  <c r="J477" i="8"/>
  <c r="J706" i="10"/>
  <c r="J706" i="2"/>
  <c r="J706" i="9"/>
  <c r="J706" i="8"/>
  <c r="J877" i="10"/>
  <c r="J877" i="2"/>
  <c r="J877" i="9"/>
  <c r="J877" i="8"/>
  <c r="J577" i="10"/>
  <c r="J577" i="2"/>
  <c r="J577" i="9"/>
  <c r="J577" i="8"/>
  <c r="X680" i="10"/>
  <c r="X997" i="10"/>
  <c r="F952" i="10"/>
  <c r="F952" i="2"/>
  <c r="F952" i="9"/>
  <c r="F952" i="8"/>
  <c r="L952" i="6"/>
  <c r="L952" i="8" s="1"/>
  <c r="I622" i="10"/>
  <c r="I622" i="2"/>
  <c r="I622" i="9"/>
  <c r="I622" i="8"/>
  <c r="I668" i="10"/>
  <c r="I668" i="2"/>
  <c r="I668" i="9"/>
  <c r="I668" i="8"/>
  <c r="D745" i="6"/>
  <c r="C745" i="10"/>
  <c r="C745" i="2"/>
  <c r="C745" i="9"/>
  <c r="C745" i="8"/>
  <c r="C810" i="10"/>
  <c r="C810" i="2"/>
  <c r="C810" i="9"/>
  <c r="C810" i="8"/>
  <c r="D810" i="6"/>
  <c r="E851" i="10"/>
  <c r="E851" i="2"/>
  <c r="E851" i="9"/>
  <c r="E851" i="8"/>
  <c r="C899" i="10"/>
  <c r="C899" i="2"/>
  <c r="C899" i="9"/>
  <c r="Y899" i="9" s="1"/>
  <c r="C899" i="8"/>
  <c r="Y899" i="8" s="1"/>
  <c r="D899" i="6"/>
  <c r="C624" i="10"/>
  <c r="Y624" i="10" s="1"/>
  <c r="C624" i="2"/>
  <c r="Y624" i="2" s="1"/>
  <c r="AJ624" i="2" s="1"/>
  <c r="C624" i="9"/>
  <c r="C624" i="8"/>
  <c r="D624" i="6"/>
  <c r="M640" i="6"/>
  <c r="M640" i="8" s="1"/>
  <c r="G640" i="10"/>
  <c r="G640" i="2"/>
  <c r="G640" i="9"/>
  <c r="Z640" i="9" s="1"/>
  <c r="G640" i="8"/>
  <c r="H663" i="10"/>
  <c r="H663" i="2"/>
  <c r="H663" i="9"/>
  <c r="H663" i="8"/>
  <c r="N663" i="6"/>
  <c r="N663" i="8" s="1"/>
  <c r="R673" i="10"/>
  <c r="R673" i="2"/>
  <c r="R673" i="9"/>
  <c r="R673" i="8"/>
  <c r="H711" i="10"/>
  <c r="H711" i="2"/>
  <c r="H711" i="9"/>
  <c r="H711" i="8"/>
  <c r="N711" i="6"/>
  <c r="N711" i="8" s="1"/>
  <c r="J711" i="6"/>
  <c r="R721" i="10"/>
  <c r="R721" i="2"/>
  <c r="R721" i="9"/>
  <c r="R721" i="8"/>
  <c r="M744" i="6"/>
  <c r="M744" i="8" s="1"/>
  <c r="G744" i="10"/>
  <c r="G744" i="2"/>
  <c r="G744" i="9"/>
  <c r="G744" i="8"/>
  <c r="H751" i="10"/>
  <c r="H751" i="2"/>
  <c r="H751" i="9"/>
  <c r="H751" i="8"/>
  <c r="E785" i="10"/>
  <c r="E785" i="2"/>
  <c r="E785" i="9"/>
  <c r="E785" i="8"/>
  <c r="L793" i="6"/>
  <c r="L793" i="8" s="1"/>
  <c r="F793" i="10"/>
  <c r="F793" i="2"/>
  <c r="F793" i="9"/>
  <c r="F793" i="8"/>
  <c r="D800" i="6"/>
  <c r="C800" i="10"/>
  <c r="C800" i="2"/>
  <c r="C800" i="9"/>
  <c r="C800" i="8"/>
  <c r="H807" i="10"/>
  <c r="H807" i="2"/>
  <c r="H807" i="9"/>
  <c r="H807" i="8"/>
  <c r="N807" i="6"/>
  <c r="N807" i="8" s="1"/>
  <c r="J807" i="6"/>
  <c r="L817" i="6"/>
  <c r="L817" i="8" s="1"/>
  <c r="F817" i="10"/>
  <c r="F817" i="2"/>
  <c r="F817" i="9"/>
  <c r="F817" i="8"/>
  <c r="E833" i="10"/>
  <c r="E833" i="2"/>
  <c r="E833" i="9"/>
  <c r="E833" i="8"/>
  <c r="F841" i="10"/>
  <c r="F841" i="2"/>
  <c r="F841" i="9"/>
  <c r="F841" i="8"/>
  <c r="L841" i="6"/>
  <c r="L841" i="8" s="1"/>
  <c r="I854" i="10"/>
  <c r="I854" i="2"/>
  <c r="I854" i="9"/>
  <c r="I854" i="8"/>
  <c r="R889" i="10"/>
  <c r="R889" i="2"/>
  <c r="R889" i="9"/>
  <c r="R889" i="8"/>
  <c r="E913" i="10"/>
  <c r="E913" i="2"/>
  <c r="E913" i="9"/>
  <c r="E913" i="8"/>
  <c r="D928" i="6"/>
  <c r="C928" i="10"/>
  <c r="C928" i="2"/>
  <c r="X928" i="2" s="1"/>
  <c r="C928" i="9"/>
  <c r="C928" i="8"/>
  <c r="Y928" i="8" s="1"/>
  <c r="G1000" i="10"/>
  <c r="G1000" i="2"/>
  <c r="G1000" i="9"/>
  <c r="G1000" i="8"/>
  <c r="M1000" i="6"/>
  <c r="M1000" i="8" s="1"/>
  <c r="I537" i="10"/>
  <c r="I537" i="2"/>
  <c r="I537" i="9"/>
  <c r="I537" i="8"/>
  <c r="Y545" i="8"/>
  <c r="X545" i="8"/>
  <c r="I552" i="10"/>
  <c r="I552" i="2"/>
  <c r="I552" i="9"/>
  <c r="I552" i="8"/>
  <c r="F624" i="10"/>
  <c r="F624" i="2"/>
  <c r="F624" i="8"/>
  <c r="F624" i="9"/>
  <c r="L624" i="6"/>
  <c r="L624" i="8" s="1"/>
  <c r="J675" i="10"/>
  <c r="J675" i="2"/>
  <c r="J675" i="8"/>
  <c r="J675" i="9"/>
  <c r="I689" i="10"/>
  <c r="I689" i="2"/>
  <c r="I689" i="9"/>
  <c r="I689" i="8"/>
  <c r="D715" i="6"/>
  <c r="C715" i="10"/>
  <c r="X715" i="10" s="1"/>
  <c r="C715" i="2"/>
  <c r="C715" i="9"/>
  <c r="C715" i="8"/>
  <c r="M747" i="6"/>
  <c r="M747" i="8" s="1"/>
  <c r="G747" i="10"/>
  <c r="G747" i="2"/>
  <c r="G747" i="9"/>
  <c r="G747" i="8"/>
  <c r="C843" i="10"/>
  <c r="C843" i="2"/>
  <c r="C843" i="8"/>
  <c r="D843" i="6"/>
  <c r="C843" i="9"/>
  <c r="R860" i="10"/>
  <c r="R860" i="2"/>
  <c r="R860" i="9"/>
  <c r="R860" i="8"/>
  <c r="I873" i="10"/>
  <c r="I873" i="2"/>
  <c r="I873" i="9"/>
  <c r="I873" i="8"/>
  <c r="E900" i="10"/>
  <c r="E900" i="2"/>
  <c r="E900" i="9"/>
  <c r="E900" i="8"/>
  <c r="D649" i="6"/>
  <c r="C649" i="10"/>
  <c r="C649" i="2"/>
  <c r="X649" i="2" s="1"/>
  <c r="C649" i="9"/>
  <c r="C649" i="8"/>
  <c r="M697" i="6"/>
  <c r="M697" i="8" s="1"/>
  <c r="G697" i="10"/>
  <c r="G697" i="2"/>
  <c r="G697" i="9"/>
  <c r="G697" i="8"/>
  <c r="I702" i="10"/>
  <c r="I702" i="2"/>
  <c r="I702" i="9"/>
  <c r="I702" i="8"/>
  <c r="H712" i="10"/>
  <c r="H712" i="2"/>
  <c r="H712" i="9"/>
  <c r="H712" i="8"/>
  <c r="N712" i="6"/>
  <c r="N712" i="8" s="1"/>
  <c r="M721" i="6"/>
  <c r="M721" i="8" s="1"/>
  <c r="G721" i="10"/>
  <c r="G721" i="2"/>
  <c r="G721" i="9"/>
  <c r="G721" i="8"/>
  <c r="L770" i="6"/>
  <c r="L770" i="8" s="1"/>
  <c r="F770" i="10"/>
  <c r="F770" i="2"/>
  <c r="F770" i="9"/>
  <c r="F770" i="8"/>
  <c r="D826" i="6"/>
  <c r="C826" i="10"/>
  <c r="C826" i="9"/>
  <c r="X826" i="9" s="1"/>
  <c r="C826" i="2"/>
  <c r="Y826" i="2" s="1"/>
  <c r="C826" i="8"/>
  <c r="J834" i="10"/>
  <c r="J834" i="2"/>
  <c r="J834" i="9"/>
  <c r="J834" i="8"/>
  <c r="H840" i="10"/>
  <c r="H840" i="2"/>
  <c r="H840" i="9"/>
  <c r="H840" i="8"/>
  <c r="N840" i="6"/>
  <c r="N840" i="8" s="1"/>
  <c r="J840" i="6"/>
  <c r="F850" i="10"/>
  <c r="F850" i="2"/>
  <c r="F850" i="9"/>
  <c r="F850" i="8"/>
  <c r="L850" i="6"/>
  <c r="L850" i="8" s="1"/>
  <c r="Y855" i="8"/>
  <c r="X855" i="8"/>
  <c r="I863" i="10"/>
  <c r="I863" i="2"/>
  <c r="I863" i="9"/>
  <c r="I863" i="8"/>
  <c r="R866" i="10"/>
  <c r="R866" i="2"/>
  <c r="R866" i="9"/>
  <c r="R866" i="8"/>
  <c r="C873" i="10"/>
  <c r="C873" i="2"/>
  <c r="X873" i="2" s="1"/>
  <c r="C873" i="9"/>
  <c r="C873" i="8"/>
  <c r="X873" i="8" s="1"/>
  <c r="D873" i="6"/>
  <c r="J490" i="10"/>
  <c r="J490" i="2"/>
  <c r="J490" i="9"/>
  <c r="J490" i="8"/>
  <c r="L563" i="6"/>
  <c r="L563" i="8" s="1"/>
  <c r="F563" i="10"/>
  <c r="F563" i="2"/>
  <c r="F563" i="9"/>
  <c r="F563" i="8"/>
  <c r="J594" i="6"/>
  <c r="E610" i="10"/>
  <c r="E610" i="2"/>
  <c r="E610" i="9"/>
  <c r="E610" i="8"/>
  <c r="D639" i="2"/>
  <c r="N679" i="6"/>
  <c r="N679" i="8" s="1"/>
  <c r="H679" i="10"/>
  <c r="H679" i="2"/>
  <c r="H679" i="9"/>
  <c r="H679" i="8"/>
  <c r="J679" i="6"/>
  <c r="X694" i="10"/>
  <c r="Y694" i="10"/>
  <c r="E722" i="10"/>
  <c r="E722" i="2"/>
  <c r="E722" i="9"/>
  <c r="E722" i="8"/>
  <c r="M564" i="6"/>
  <c r="M564" i="8" s="1"/>
  <c r="G564" i="10"/>
  <c r="G564" i="2"/>
  <c r="G564" i="9"/>
  <c r="G564" i="8"/>
  <c r="E581" i="10"/>
  <c r="E581" i="2"/>
  <c r="E581" i="9"/>
  <c r="E581" i="8"/>
  <c r="C596" i="10"/>
  <c r="C596" i="2"/>
  <c r="Y596" i="2" s="1"/>
  <c r="C596" i="9"/>
  <c r="C596" i="8"/>
  <c r="D596" i="6"/>
  <c r="E613" i="10"/>
  <c r="E613" i="2"/>
  <c r="E613" i="9"/>
  <c r="E613" i="8"/>
  <c r="M628" i="6"/>
  <c r="M628" i="8" s="1"/>
  <c r="G628" i="10"/>
  <c r="G628" i="9"/>
  <c r="G628" i="2"/>
  <c r="G628" i="8"/>
  <c r="C496" i="10"/>
  <c r="C496" i="2"/>
  <c r="C496" i="9"/>
  <c r="X496" i="9" s="1"/>
  <c r="C496" i="8"/>
  <c r="Y496" i="8" s="1"/>
  <c r="D496" i="6"/>
  <c r="J466" i="10"/>
  <c r="J466" i="2"/>
  <c r="J466" i="9"/>
  <c r="J466" i="8"/>
  <c r="D474" i="6"/>
  <c r="C474" i="10"/>
  <c r="C474" i="2"/>
  <c r="Y474" i="2" s="1"/>
  <c r="C474" i="9"/>
  <c r="C474" i="8"/>
  <c r="Y496" i="9"/>
  <c r="Y581" i="10"/>
  <c r="X592" i="9"/>
  <c r="Y592" i="9"/>
  <c r="L752" i="6"/>
  <c r="L752" i="8" s="1"/>
  <c r="F752" i="10"/>
  <c r="F752" i="2"/>
  <c r="F752" i="9"/>
  <c r="F752" i="8"/>
  <c r="M461" i="6"/>
  <c r="M461" i="8" s="1"/>
  <c r="G461" i="10"/>
  <c r="G461" i="2"/>
  <c r="G461" i="9"/>
  <c r="G461" i="8"/>
  <c r="Y840" i="2"/>
  <c r="X840" i="2"/>
  <c r="Y851" i="8"/>
  <c r="L614" i="6"/>
  <c r="L614" i="8" s="1"/>
  <c r="F614" i="10"/>
  <c r="F614" i="2"/>
  <c r="F614" i="9"/>
  <c r="F614" i="8"/>
  <c r="F721" i="10"/>
  <c r="Z721" i="10" s="1"/>
  <c r="F721" i="2"/>
  <c r="F721" i="9"/>
  <c r="Z721" i="9" s="1"/>
  <c r="F721" i="8"/>
  <c r="L721" i="6"/>
  <c r="L721" i="8" s="1"/>
  <c r="L827" i="6"/>
  <c r="L827" i="8" s="1"/>
  <c r="F827" i="10"/>
  <c r="F827" i="2"/>
  <c r="F827" i="9"/>
  <c r="F827" i="8"/>
  <c r="L928" i="6"/>
  <c r="L928" i="8" s="1"/>
  <c r="F928" i="10"/>
  <c r="F928" i="2"/>
  <c r="F928" i="9"/>
  <c r="F928" i="8"/>
  <c r="D530" i="6"/>
  <c r="C530" i="10"/>
  <c r="Y530" i="10" s="1"/>
  <c r="C530" i="2"/>
  <c r="C530" i="9"/>
  <c r="C530" i="8"/>
  <c r="Y530" i="8" s="1"/>
  <c r="E584" i="10"/>
  <c r="E584" i="2"/>
  <c r="E584" i="9"/>
  <c r="E584" i="8"/>
  <c r="D634" i="6"/>
  <c r="C634" i="10"/>
  <c r="C634" i="2"/>
  <c r="Y634" i="2" s="1"/>
  <c r="C634" i="9"/>
  <c r="C634" i="8"/>
  <c r="E699" i="10"/>
  <c r="E699" i="2"/>
  <c r="E699" i="9"/>
  <c r="E699" i="8"/>
  <c r="X530" i="10"/>
  <c r="Y594" i="10"/>
  <c r="X722" i="10"/>
  <c r="Y722" i="10"/>
  <c r="E697" i="10"/>
  <c r="E697" i="2"/>
  <c r="E697" i="9"/>
  <c r="E697" i="8"/>
  <c r="G769" i="10"/>
  <c r="G769" i="2"/>
  <c r="G769" i="9"/>
  <c r="G769" i="8"/>
  <c r="M769" i="6"/>
  <c r="M769" i="8" s="1"/>
  <c r="R849" i="10"/>
  <c r="R849" i="2"/>
  <c r="R849" i="9"/>
  <c r="R849" i="8"/>
  <c r="G894" i="10"/>
  <c r="G894" i="2"/>
  <c r="G894" i="9"/>
  <c r="G894" i="8"/>
  <c r="M894" i="6"/>
  <c r="M894" i="8" s="1"/>
  <c r="E953" i="10"/>
  <c r="E953" i="9"/>
  <c r="E953" i="2"/>
  <c r="E953" i="8"/>
  <c r="E619" i="10"/>
  <c r="E619" i="2"/>
  <c r="E619" i="9"/>
  <c r="E619" i="8"/>
  <c r="E667" i="10"/>
  <c r="E667" i="9"/>
  <c r="E667" i="2"/>
  <c r="E667" i="8"/>
  <c r="N697" i="6"/>
  <c r="N697" i="8" s="1"/>
  <c r="H697" i="10"/>
  <c r="H697" i="2"/>
  <c r="H697" i="9"/>
  <c r="H697" i="8"/>
  <c r="J697" i="6"/>
  <c r="M706" i="6"/>
  <c r="M706" i="8" s="1"/>
  <c r="G706" i="10"/>
  <c r="G706" i="2"/>
  <c r="G706" i="9"/>
  <c r="G706" i="8"/>
  <c r="J714" i="10"/>
  <c r="J714" i="9"/>
  <c r="J714" i="2"/>
  <c r="J714" i="8"/>
  <c r="J737" i="6"/>
  <c r="H737" i="10"/>
  <c r="H737" i="2"/>
  <c r="H737" i="9"/>
  <c r="H737" i="8"/>
  <c r="N737" i="6"/>
  <c r="N737" i="8" s="1"/>
  <c r="C746" i="10"/>
  <c r="Y746" i="10" s="1"/>
  <c r="C746" i="2"/>
  <c r="C746" i="9"/>
  <c r="Y746" i="9" s="1"/>
  <c r="C746" i="8"/>
  <c r="D746" i="6"/>
  <c r="E755" i="10"/>
  <c r="E755" i="2"/>
  <c r="E755" i="9"/>
  <c r="E755" i="8"/>
  <c r="E484" i="10"/>
  <c r="E484" i="2"/>
  <c r="E484" i="9"/>
  <c r="E484" i="8"/>
  <c r="L522" i="6"/>
  <c r="L522" i="8" s="1"/>
  <c r="F522" i="10"/>
  <c r="F522" i="2"/>
  <c r="F522" i="9"/>
  <c r="F522" i="8"/>
  <c r="D648" i="10"/>
  <c r="D648" i="2"/>
  <c r="D648" i="9"/>
  <c r="D648" i="8"/>
  <c r="E663" i="10"/>
  <c r="E663" i="2"/>
  <c r="E663" i="9"/>
  <c r="E663" i="8"/>
  <c r="I713" i="10"/>
  <c r="I713" i="2"/>
  <c r="I713" i="9"/>
  <c r="I713" i="8"/>
  <c r="D734" i="6"/>
  <c r="C734" i="10"/>
  <c r="X734" i="10" s="1"/>
  <c r="C734" i="2"/>
  <c r="C734" i="9"/>
  <c r="C734" i="8"/>
  <c r="F748" i="10"/>
  <c r="F748" i="2"/>
  <c r="F748" i="9"/>
  <c r="F748" i="8"/>
  <c r="L748" i="6"/>
  <c r="L748" i="8" s="1"/>
  <c r="L823" i="6"/>
  <c r="L823" i="8" s="1"/>
  <c r="F823" i="10"/>
  <c r="F823" i="2"/>
  <c r="F823" i="9"/>
  <c r="F823" i="8"/>
  <c r="I844" i="10"/>
  <c r="I844" i="2"/>
  <c r="I844" i="9"/>
  <c r="I844" i="8"/>
  <c r="M880" i="6"/>
  <c r="M880" i="8" s="1"/>
  <c r="G880" i="10"/>
  <c r="G880" i="2"/>
  <c r="G880" i="9"/>
  <c r="G880" i="8"/>
  <c r="M915" i="6"/>
  <c r="M915" i="8" s="1"/>
  <c r="G915" i="10"/>
  <c r="G915" i="2"/>
  <c r="G915" i="9"/>
  <c r="G915" i="8"/>
  <c r="I635" i="10"/>
  <c r="I635" i="2"/>
  <c r="I635" i="9"/>
  <c r="I635" i="8"/>
  <c r="G677" i="10"/>
  <c r="G677" i="2"/>
  <c r="Z677" i="2" s="1"/>
  <c r="G677" i="9"/>
  <c r="G677" i="8"/>
  <c r="M677" i="6"/>
  <c r="M677" i="8" s="1"/>
  <c r="M693" i="6"/>
  <c r="M693" i="8" s="1"/>
  <c r="G693" i="10"/>
  <c r="G693" i="9"/>
  <c r="G693" i="2"/>
  <c r="G693" i="8"/>
  <c r="J578" i="6"/>
  <c r="H578" i="10"/>
  <c r="H578" i="2"/>
  <c r="H578" i="9"/>
  <c r="H578" i="8"/>
  <c r="N578" i="6"/>
  <c r="N578" i="8" s="1"/>
  <c r="I585" i="10"/>
  <c r="I585" i="2"/>
  <c r="I585" i="9"/>
  <c r="I585" i="8"/>
  <c r="M611" i="6"/>
  <c r="M611" i="8" s="1"/>
  <c r="G611" i="10"/>
  <c r="G611" i="2"/>
  <c r="G611" i="9"/>
  <c r="G611" i="8"/>
  <c r="J626" i="6"/>
  <c r="H626" i="10"/>
  <c r="H626" i="2"/>
  <c r="H626" i="9"/>
  <c r="H626" i="8"/>
  <c r="E636" i="10"/>
  <c r="E636" i="2"/>
  <c r="E636" i="8"/>
  <c r="E636" i="9"/>
  <c r="M651" i="6"/>
  <c r="M651" i="8" s="1"/>
  <c r="G651" i="10"/>
  <c r="G651" i="2"/>
  <c r="G651" i="9"/>
  <c r="G651" i="8"/>
  <c r="X686" i="10"/>
  <c r="M691" i="6"/>
  <c r="M691" i="8" s="1"/>
  <c r="G691" i="10"/>
  <c r="G691" i="2"/>
  <c r="G691" i="9"/>
  <c r="G691" i="8"/>
  <c r="H714" i="10"/>
  <c r="H714" i="9"/>
  <c r="H714" i="2"/>
  <c r="H714" i="8"/>
  <c r="N714" i="6"/>
  <c r="N714" i="8" s="1"/>
  <c r="E784" i="10"/>
  <c r="E784" i="2"/>
  <c r="E784" i="9"/>
  <c r="E784" i="8"/>
  <c r="M795" i="6"/>
  <c r="M795" i="8" s="1"/>
  <c r="G795" i="10"/>
  <c r="G795" i="2"/>
  <c r="G795" i="9"/>
  <c r="G795" i="8"/>
  <c r="G819" i="10"/>
  <c r="G819" i="2"/>
  <c r="G819" i="9"/>
  <c r="G819" i="8"/>
  <c r="M819" i="6"/>
  <c r="M819" i="8" s="1"/>
  <c r="C827" i="10"/>
  <c r="Y827" i="10" s="1"/>
  <c r="C827" i="2"/>
  <c r="C827" i="9"/>
  <c r="C827" i="8"/>
  <c r="D827" i="6"/>
  <c r="G875" i="10"/>
  <c r="G875" i="2"/>
  <c r="G875" i="9"/>
  <c r="G875" i="8"/>
  <c r="M875" i="6"/>
  <c r="M875" i="8" s="1"/>
  <c r="R932" i="10"/>
  <c r="R932" i="2"/>
  <c r="R932" i="9"/>
  <c r="R932" i="8"/>
  <c r="H550" i="10"/>
  <c r="H550" i="2"/>
  <c r="H550" i="9"/>
  <c r="H550" i="8"/>
  <c r="N550" i="6"/>
  <c r="N550" i="8" s="1"/>
  <c r="J550" i="6"/>
  <c r="F826" i="10"/>
  <c r="Z826" i="10" s="1"/>
  <c r="F826" i="2"/>
  <c r="Z826" i="2" s="1"/>
  <c r="F826" i="9"/>
  <c r="Z826" i="9" s="1"/>
  <c r="F826" i="8"/>
  <c r="L826" i="6"/>
  <c r="L826" i="8" s="1"/>
  <c r="E857" i="10"/>
  <c r="E857" i="2"/>
  <c r="E857" i="9"/>
  <c r="E857" i="8"/>
  <c r="E895" i="10"/>
  <c r="E895" i="2"/>
  <c r="E895" i="9"/>
  <c r="E895" i="8"/>
  <c r="G926" i="10"/>
  <c r="G926" i="2"/>
  <c r="G926" i="9"/>
  <c r="G926" i="8"/>
  <c r="M926" i="6"/>
  <c r="M926" i="8" s="1"/>
  <c r="E983" i="10"/>
  <c r="E983" i="2"/>
  <c r="E983" i="9"/>
  <c r="E983" i="8"/>
  <c r="D642" i="6"/>
  <c r="C642" i="10"/>
  <c r="C642" i="2"/>
  <c r="C642" i="9"/>
  <c r="C642" i="8"/>
  <c r="C881" i="10"/>
  <c r="C881" i="2"/>
  <c r="C881" i="9"/>
  <c r="D881" i="6"/>
  <c r="C881" i="8"/>
  <c r="E798" i="10"/>
  <c r="E798" i="2"/>
  <c r="E798" i="9"/>
  <c r="E798" i="8"/>
  <c r="G528" i="10"/>
  <c r="G528" i="2"/>
  <c r="G528" i="9"/>
  <c r="Z528" i="9" s="1"/>
  <c r="G528" i="8"/>
  <c r="M528" i="6"/>
  <c r="M528" i="8" s="1"/>
  <c r="I550" i="10"/>
  <c r="I550" i="2"/>
  <c r="I550" i="9"/>
  <c r="I550" i="8"/>
  <c r="C560" i="10"/>
  <c r="C560" i="2"/>
  <c r="Y560" i="2" s="1"/>
  <c r="C560" i="9"/>
  <c r="X560" i="9" s="1"/>
  <c r="C560" i="8"/>
  <c r="D560" i="6"/>
  <c r="M592" i="6"/>
  <c r="M592" i="8" s="1"/>
  <c r="G592" i="10"/>
  <c r="G592" i="2"/>
  <c r="G592" i="9"/>
  <c r="G592" i="8"/>
  <c r="R601" i="10"/>
  <c r="R601" i="2"/>
  <c r="R601" i="8"/>
  <c r="R601" i="9"/>
  <c r="F609" i="10"/>
  <c r="F609" i="2"/>
  <c r="F609" i="9"/>
  <c r="F609" i="8"/>
  <c r="L609" i="6"/>
  <c r="L609" i="8" s="1"/>
  <c r="J624" i="10"/>
  <c r="J624" i="2"/>
  <c r="J624" i="9"/>
  <c r="J624" i="8"/>
  <c r="I990" i="10"/>
  <c r="I990" i="2"/>
  <c r="I990" i="9"/>
  <c r="I990" i="8"/>
  <c r="R948" i="10"/>
  <c r="R948" i="2"/>
  <c r="R948" i="9"/>
  <c r="R948" i="8"/>
  <c r="E470" i="10"/>
  <c r="E470" i="2"/>
  <c r="E470" i="9"/>
  <c r="E470" i="8"/>
  <c r="E503" i="10"/>
  <c r="E503" i="2"/>
  <c r="E503" i="9"/>
  <c r="E503" i="8"/>
  <c r="N549" i="6"/>
  <c r="N549" i="8" s="1"/>
  <c r="H549" i="10"/>
  <c r="H549" i="2"/>
  <c r="H549" i="9"/>
  <c r="H549" i="8"/>
  <c r="I580" i="10"/>
  <c r="I580" i="2"/>
  <c r="I580" i="9"/>
  <c r="I580" i="8"/>
  <c r="F591" i="10"/>
  <c r="F591" i="2"/>
  <c r="F591" i="9"/>
  <c r="F591" i="8"/>
  <c r="L591" i="6"/>
  <c r="L591" i="8" s="1"/>
  <c r="Y604" i="9"/>
  <c r="M614" i="6"/>
  <c r="M614" i="8" s="1"/>
  <c r="G614" i="10"/>
  <c r="G614" i="2"/>
  <c r="G614" i="9"/>
  <c r="G614" i="8"/>
  <c r="F627" i="10"/>
  <c r="F627" i="2"/>
  <c r="F627" i="9"/>
  <c r="F627" i="8"/>
  <c r="L627" i="6"/>
  <c r="L627" i="8" s="1"/>
  <c r="R655" i="10"/>
  <c r="R655" i="2"/>
  <c r="R655" i="9"/>
  <c r="R655" i="8"/>
  <c r="R671" i="10"/>
  <c r="R671" i="2"/>
  <c r="R671" i="9"/>
  <c r="R671" i="8"/>
  <c r="E735" i="10"/>
  <c r="E735" i="2"/>
  <c r="E735" i="9"/>
  <c r="E735" i="8"/>
  <c r="I780" i="10"/>
  <c r="I780" i="2"/>
  <c r="I780" i="9"/>
  <c r="I780" i="8"/>
  <c r="R815" i="10"/>
  <c r="R815" i="2"/>
  <c r="R815" i="9"/>
  <c r="R815" i="8"/>
  <c r="E871" i="10"/>
  <c r="E871" i="2"/>
  <c r="E871" i="9"/>
  <c r="E871" i="8"/>
  <c r="J942" i="10"/>
  <c r="J942" i="2"/>
  <c r="J942" i="8"/>
  <c r="J942" i="9"/>
  <c r="D991" i="6"/>
  <c r="C991" i="10"/>
  <c r="C991" i="2"/>
  <c r="C991" i="9"/>
  <c r="C991" i="8"/>
  <c r="J978" i="10"/>
  <c r="J978" i="2"/>
  <c r="J978" i="9"/>
  <c r="J978" i="8"/>
  <c r="L535" i="6"/>
  <c r="L535" i="8" s="1"/>
  <c r="F535" i="10"/>
  <c r="F535" i="2"/>
  <c r="F535" i="9"/>
  <c r="F535" i="8"/>
  <c r="Y545" i="2"/>
  <c r="AJ545" i="2" s="1"/>
  <c r="J573" i="6"/>
  <c r="H573" i="10"/>
  <c r="H573" i="2"/>
  <c r="H573" i="9"/>
  <c r="H573" i="8"/>
  <c r="R583" i="10"/>
  <c r="R583" i="2"/>
  <c r="R583" i="9"/>
  <c r="R583" i="8"/>
  <c r="C590" i="10"/>
  <c r="C590" i="2"/>
  <c r="C590" i="9"/>
  <c r="Y590" i="9" s="1"/>
  <c r="C590" i="8"/>
  <c r="D590" i="6"/>
  <c r="H621" i="10"/>
  <c r="H621" i="2"/>
  <c r="H621" i="9"/>
  <c r="H621" i="8"/>
  <c r="N621" i="6"/>
  <c r="N621" i="8" s="1"/>
  <c r="F631" i="10"/>
  <c r="F631" i="2"/>
  <c r="F631" i="9"/>
  <c r="F631" i="8"/>
  <c r="L631" i="6"/>
  <c r="L631" i="8" s="1"/>
  <c r="R639" i="10"/>
  <c r="R639" i="2"/>
  <c r="R639" i="9"/>
  <c r="R639" i="8"/>
  <c r="J653" i="6"/>
  <c r="H653" i="10"/>
  <c r="H653" i="2"/>
  <c r="H653" i="9"/>
  <c r="H653" i="8"/>
  <c r="N653" i="6"/>
  <c r="N653" i="8" s="1"/>
  <c r="I764" i="10"/>
  <c r="I764" i="2"/>
  <c r="I764" i="9"/>
  <c r="I764" i="8"/>
  <c r="N781" i="6"/>
  <c r="N781" i="8" s="1"/>
  <c r="H781" i="10"/>
  <c r="H781" i="2"/>
  <c r="H781" i="9"/>
  <c r="H781" i="8"/>
  <c r="J781" i="6"/>
  <c r="H805" i="10"/>
  <c r="H805" i="2"/>
  <c r="H805" i="9"/>
  <c r="H805" i="8"/>
  <c r="F831" i="10"/>
  <c r="F831" i="2"/>
  <c r="F831" i="9"/>
  <c r="F831" i="8"/>
  <c r="L831" i="6"/>
  <c r="L831" i="8" s="1"/>
  <c r="M838" i="6"/>
  <c r="M838" i="8" s="1"/>
  <c r="G838" i="10"/>
  <c r="G838" i="2"/>
  <c r="G838" i="9"/>
  <c r="G838" i="8"/>
  <c r="D854" i="6"/>
  <c r="C854" i="10"/>
  <c r="Y854" i="10" s="1"/>
  <c r="C854" i="2"/>
  <c r="C854" i="9"/>
  <c r="C854" i="8"/>
  <c r="E870" i="10"/>
  <c r="E870" i="2"/>
  <c r="E870" i="9"/>
  <c r="E870" i="8"/>
  <c r="E894" i="10"/>
  <c r="E894" i="9"/>
  <c r="E894" i="2"/>
  <c r="E894" i="8"/>
  <c r="I908" i="10"/>
  <c r="I908" i="2"/>
  <c r="I908" i="8"/>
  <c r="I908" i="9"/>
  <c r="H957" i="10"/>
  <c r="H957" i="2"/>
  <c r="H957" i="9"/>
  <c r="H957" i="8"/>
  <c r="N957" i="6"/>
  <c r="N957" i="8" s="1"/>
  <c r="H973" i="10"/>
  <c r="H973" i="2"/>
  <c r="H973" i="9"/>
  <c r="H973" i="8"/>
  <c r="N973" i="6"/>
  <c r="N973" i="8" s="1"/>
  <c r="J973" i="6"/>
  <c r="M497" i="6"/>
  <c r="M497" i="8" s="1"/>
  <c r="G497" i="10"/>
  <c r="G497" i="2"/>
  <c r="G497" i="9"/>
  <c r="G497" i="8"/>
  <c r="F570" i="10"/>
  <c r="F570" i="2"/>
  <c r="F570" i="9"/>
  <c r="F570" i="8"/>
  <c r="L570" i="6"/>
  <c r="L570" i="8" s="1"/>
  <c r="F530" i="10"/>
  <c r="F530" i="2"/>
  <c r="F530" i="9"/>
  <c r="F530" i="8"/>
  <c r="L530" i="6"/>
  <c r="L530" i="8" s="1"/>
  <c r="H552" i="10"/>
  <c r="H552" i="2"/>
  <c r="H552" i="9"/>
  <c r="H552" i="8"/>
  <c r="R562" i="10"/>
  <c r="R562" i="2"/>
  <c r="R562" i="9"/>
  <c r="R562" i="8"/>
  <c r="F578" i="10"/>
  <c r="F578" i="2"/>
  <c r="F578" i="8"/>
  <c r="F578" i="9"/>
  <c r="L578" i="6"/>
  <c r="L578" i="8" s="1"/>
  <c r="J584" i="6"/>
  <c r="H584" i="10"/>
  <c r="H584" i="9"/>
  <c r="H584" i="2"/>
  <c r="H584" i="8"/>
  <c r="N584" i="6"/>
  <c r="N584" i="8" s="1"/>
  <c r="H591" i="10"/>
  <c r="H591" i="2"/>
  <c r="H591" i="9"/>
  <c r="H591" i="8"/>
  <c r="R594" i="10"/>
  <c r="R594" i="2"/>
  <c r="R594" i="9"/>
  <c r="R594" i="8"/>
  <c r="E602" i="10"/>
  <c r="E602" i="2"/>
  <c r="E602" i="9"/>
  <c r="E602" i="8"/>
  <c r="M625" i="6"/>
  <c r="M625" i="8" s="1"/>
  <c r="G625" i="10"/>
  <c r="G625" i="2"/>
  <c r="G625" i="9"/>
  <c r="G625" i="8"/>
  <c r="L634" i="6"/>
  <c r="L634" i="8" s="1"/>
  <c r="F634" i="10"/>
  <c r="F634" i="2"/>
  <c r="F634" i="9"/>
  <c r="F634" i="8"/>
  <c r="X639" i="8"/>
  <c r="Y639" i="8"/>
  <c r="I663" i="10"/>
  <c r="I663" i="2"/>
  <c r="I663" i="9"/>
  <c r="I663" i="8"/>
  <c r="J681" i="10"/>
  <c r="J681" i="2"/>
  <c r="J681" i="9"/>
  <c r="J681" i="8"/>
  <c r="E690" i="10"/>
  <c r="E690" i="2"/>
  <c r="E690" i="9"/>
  <c r="E690" i="8"/>
  <c r="I751" i="10"/>
  <c r="I751" i="2"/>
  <c r="I751" i="9"/>
  <c r="I751" i="8"/>
  <c r="X759" i="9"/>
  <c r="Y807" i="9"/>
  <c r="X807" i="9"/>
  <c r="R818" i="10"/>
  <c r="R818" i="9"/>
  <c r="R818" i="2"/>
  <c r="R818" i="8"/>
  <c r="E994" i="10"/>
  <c r="E994" i="2"/>
  <c r="E994" i="9"/>
  <c r="E994" i="8"/>
  <c r="F558" i="10"/>
  <c r="F558" i="2"/>
  <c r="F558" i="8"/>
  <c r="F558" i="9"/>
  <c r="L558" i="6"/>
  <c r="L558" i="8" s="1"/>
  <c r="F678" i="10"/>
  <c r="F678" i="2"/>
  <c r="F678" i="9"/>
  <c r="F678" i="8"/>
  <c r="L678" i="6"/>
  <c r="L678" i="8" s="1"/>
  <c r="D714" i="6"/>
  <c r="C714" i="10"/>
  <c r="X714" i="10" s="1"/>
  <c r="C714" i="2"/>
  <c r="C714" i="9"/>
  <c r="C714" i="8"/>
  <c r="F763" i="10"/>
  <c r="F763" i="2"/>
  <c r="F763" i="9"/>
  <c r="F763" i="8"/>
  <c r="L763" i="6"/>
  <c r="L763" i="8" s="1"/>
  <c r="X751" i="10"/>
  <c r="C756" i="10"/>
  <c r="X756" i="10" s="1"/>
  <c r="C756" i="2"/>
  <c r="C756" i="9"/>
  <c r="C756" i="8"/>
  <c r="D756" i="6"/>
  <c r="C781" i="10"/>
  <c r="C781" i="2"/>
  <c r="C781" i="9"/>
  <c r="C781" i="8"/>
  <c r="D781" i="6"/>
  <c r="G924" i="10"/>
  <c r="G924" i="2"/>
  <c r="G924" i="8"/>
  <c r="G924" i="9"/>
  <c r="M924" i="6"/>
  <c r="M924" i="8" s="1"/>
  <c r="J566" i="10"/>
  <c r="J566" i="2"/>
  <c r="J566" i="9"/>
  <c r="J566" i="8"/>
  <c r="D687" i="10"/>
  <c r="D687" i="2"/>
  <c r="D687" i="9"/>
  <c r="D687" i="8"/>
  <c r="J735" i="10"/>
  <c r="J735" i="2"/>
  <c r="J735" i="9"/>
  <c r="J735" i="8"/>
  <c r="F987" i="10"/>
  <c r="F987" i="2"/>
  <c r="F987" i="9"/>
  <c r="F987" i="8"/>
  <c r="L987" i="6"/>
  <c r="L987" i="8" s="1"/>
  <c r="F778" i="10"/>
  <c r="F778" i="2"/>
  <c r="F778" i="9"/>
  <c r="Z778" i="9" s="1"/>
  <c r="F778" i="8"/>
  <c r="L778" i="6"/>
  <c r="L778" i="8" s="1"/>
  <c r="H464" i="10"/>
  <c r="H464" i="2"/>
  <c r="H464" i="9"/>
  <c r="H464" i="8"/>
  <c r="N464" i="6"/>
  <c r="N464" i="8" s="1"/>
  <c r="J464" i="6"/>
  <c r="J551" i="6"/>
  <c r="H551" i="10"/>
  <c r="H551" i="2"/>
  <c r="H551" i="9"/>
  <c r="H551" i="8"/>
  <c r="N551" i="6"/>
  <c r="N551" i="8" s="1"/>
  <c r="F590" i="10"/>
  <c r="F590" i="2"/>
  <c r="F590" i="9"/>
  <c r="F590" i="8"/>
  <c r="L590" i="6"/>
  <c r="L590" i="8" s="1"/>
  <c r="H736" i="10"/>
  <c r="H736" i="9"/>
  <c r="H736" i="2"/>
  <c r="H736" i="8"/>
  <c r="J736" i="6"/>
  <c r="F798" i="10"/>
  <c r="F798" i="2"/>
  <c r="F798" i="9"/>
  <c r="F798" i="8"/>
  <c r="L798" i="6"/>
  <c r="L798" i="8" s="1"/>
  <c r="L842" i="6"/>
  <c r="L842" i="8" s="1"/>
  <c r="F842" i="10"/>
  <c r="F842" i="2"/>
  <c r="F842" i="9"/>
  <c r="F842" i="8"/>
  <c r="Y495" i="10"/>
  <c r="D508" i="6"/>
  <c r="C508" i="10"/>
  <c r="C508" i="2"/>
  <c r="C508" i="9"/>
  <c r="C508" i="8"/>
  <c r="C516" i="10"/>
  <c r="X516" i="10" s="1"/>
  <c r="C516" i="2"/>
  <c r="Y516" i="2" s="1"/>
  <c r="C516" i="9"/>
  <c r="X516" i="9" s="1"/>
  <c r="C516" i="8"/>
  <c r="X516" i="8" s="1"/>
  <c r="D516" i="6"/>
  <c r="I529" i="10"/>
  <c r="I529" i="2"/>
  <c r="I529" i="9"/>
  <c r="I529" i="8"/>
  <c r="Y545" i="10"/>
  <c r="X545" i="10"/>
  <c r="X679" i="10"/>
  <c r="H684" i="10"/>
  <c r="H684" i="2"/>
  <c r="H684" i="9"/>
  <c r="N684" i="6"/>
  <c r="N684" i="8" s="1"/>
  <c r="H684" i="8"/>
  <c r="J684" i="6"/>
  <c r="G860" i="10"/>
  <c r="G860" i="2"/>
  <c r="G860" i="9"/>
  <c r="G860" i="8"/>
  <c r="M860" i="6"/>
  <c r="M860" i="8" s="1"/>
  <c r="E917" i="10"/>
  <c r="E917" i="2"/>
  <c r="E917" i="9"/>
  <c r="E917" i="8"/>
  <c r="F925" i="10"/>
  <c r="F925" i="2"/>
  <c r="F925" i="9"/>
  <c r="F925" i="8"/>
  <c r="L925" i="6"/>
  <c r="L925" i="8" s="1"/>
  <c r="C932" i="10"/>
  <c r="C932" i="9"/>
  <c r="X932" i="9" s="1"/>
  <c r="C932" i="2"/>
  <c r="C932" i="8"/>
  <c r="D932" i="6"/>
  <c r="D610" i="10"/>
  <c r="D610" i="2"/>
  <c r="D610" i="9"/>
  <c r="D610" i="8"/>
  <c r="D693" i="10"/>
  <c r="D693" i="2"/>
  <c r="D693" i="9"/>
  <c r="D693" i="8"/>
  <c r="X693" i="10"/>
  <c r="Y693" i="10"/>
  <c r="C493" i="10"/>
  <c r="C493" i="2"/>
  <c r="Y493" i="2" s="1"/>
  <c r="C493" i="9"/>
  <c r="C493" i="8"/>
  <c r="D493" i="6"/>
  <c r="X499" i="8"/>
  <c r="Y499" i="8"/>
  <c r="Y552" i="10"/>
  <c r="X552" i="10"/>
  <c r="X739" i="8"/>
  <c r="Y739" i="8"/>
  <c r="X960" i="10"/>
  <c r="J479" i="10"/>
  <c r="J479" i="9"/>
  <c r="J479" i="2"/>
  <c r="J479" i="8"/>
  <c r="X926" i="8"/>
  <c r="Y926" i="8"/>
  <c r="I548" i="10"/>
  <c r="I548" i="2"/>
  <c r="I548" i="9"/>
  <c r="I548" i="8"/>
  <c r="E562" i="10"/>
  <c r="E562" i="2"/>
  <c r="E562" i="9"/>
  <c r="E562" i="8"/>
  <c r="M624" i="6"/>
  <c r="M624" i="8" s="1"/>
  <c r="G624" i="10"/>
  <c r="G624" i="2"/>
  <c r="G624" i="9"/>
  <c r="G624" i="8"/>
  <c r="E475" i="10"/>
  <c r="E475" i="2"/>
  <c r="E475" i="9"/>
  <c r="E475" i="8"/>
  <c r="L499" i="6"/>
  <c r="L499" i="8" s="1"/>
  <c r="F499" i="10"/>
  <c r="F499" i="2"/>
  <c r="F499" i="9"/>
  <c r="F499" i="8"/>
  <c r="M514" i="6"/>
  <c r="M514" i="8" s="1"/>
  <c r="G514" i="10"/>
  <c r="G514" i="9"/>
  <c r="G514" i="2"/>
  <c r="G514" i="8"/>
  <c r="E523" i="10"/>
  <c r="E523" i="2"/>
  <c r="E523" i="9"/>
  <c r="E523" i="8"/>
  <c r="M546" i="6"/>
  <c r="M546" i="8" s="1"/>
  <c r="G546" i="10"/>
  <c r="G546" i="9"/>
  <c r="G546" i="2"/>
  <c r="G546" i="8"/>
  <c r="I896" i="10"/>
  <c r="I896" i="2"/>
  <c r="I896" i="9"/>
  <c r="I896" i="8"/>
  <c r="E931" i="10"/>
  <c r="E931" i="9"/>
  <c r="E931" i="2"/>
  <c r="E931" i="8"/>
  <c r="L939" i="6"/>
  <c r="L939" i="8" s="1"/>
  <c r="F939" i="10"/>
  <c r="F939" i="2"/>
  <c r="F939" i="9"/>
  <c r="F939" i="8"/>
  <c r="C954" i="10"/>
  <c r="C954" i="2"/>
  <c r="X954" i="2" s="1"/>
  <c r="C954" i="9"/>
  <c r="X954" i="9" s="1"/>
  <c r="D954" i="6"/>
  <c r="C954" i="8"/>
  <c r="D962" i="6"/>
  <c r="C962" i="10"/>
  <c r="C962" i="2"/>
  <c r="X962" i="2" s="1"/>
  <c r="C962" i="9"/>
  <c r="X962" i="9" s="1"/>
  <c r="C962" i="8"/>
  <c r="X962" i="8" s="1"/>
  <c r="M978" i="6"/>
  <c r="M978" i="8" s="1"/>
  <c r="G978" i="10"/>
  <c r="G978" i="2"/>
  <c r="G978" i="9"/>
  <c r="G978" i="8"/>
  <c r="J667" i="10"/>
  <c r="J667" i="2"/>
  <c r="J667" i="9"/>
  <c r="J667" i="8"/>
  <c r="J881" i="6"/>
  <c r="H881" i="10"/>
  <c r="H881" i="2"/>
  <c r="H881" i="9"/>
  <c r="H881" i="8"/>
  <c r="N881" i="6"/>
  <c r="N881" i="8" s="1"/>
  <c r="X905" i="8"/>
  <c r="Y905" i="8"/>
  <c r="E916" i="10"/>
  <c r="E916" i="2"/>
  <c r="E916" i="9"/>
  <c r="E916" i="8"/>
  <c r="M928" i="6"/>
  <c r="M928" i="8" s="1"/>
  <c r="G928" i="10"/>
  <c r="G928" i="2"/>
  <c r="G928" i="9"/>
  <c r="G928" i="8"/>
  <c r="J977" i="6"/>
  <c r="H977" i="10"/>
  <c r="H977" i="2"/>
  <c r="H977" i="9"/>
  <c r="H977" i="8"/>
  <c r="N977" i="6"/>
  <c r="N977" i="8" s="1"/>
  <c r="E782" i="10"/>
  <c r="E782" i="2"/>
  <c r="E782" i="9"/>
  <c r="E782" i="8"/>
  <c r="N796" i="6"/>
  <c r="N796" i="8" s="1"/>
  <c r="H796" i="10"/>
  <c r="H796" i="2"/>
  <c r="H796" i="9"/>
  <c r="H796" i="8"/>
  <c r="E806" i="10"/>
  <c r="E806" i="2"/>
  <c r="E806" i="9"/>
  <c r="E806" i="8"/>
  <c r="I923" i="10"/>
  <c r="I923" i="2"/>
  <c r="I923" i="9"/>
  <c r="I923" i="8"/>
  <c r="G933" i="10"/>
  <c r="G933" i="2"/>
  <c r="G933" i="9"/>
  <c r="G933" i="8"/>
  <c r="M933" i="6"/>
  <c r="M933" i="8" s="1"/>
  <c r="E942" i="10"/>
  <c r="E942" i="2"/>
  <c r="E942" i="9"/>
  <c r="E942" i="8"/>
  <c r="J957" i="10"/>
  <c r="J957" i="2"/>
  <c r="J957" i="9"/>
  <c r="J957" i="8"/>
  <c r="G896" i="10"/>
  <c r="G896" i="2"/>
  <c r="G896" i="9"/>
  <c r="G896" i="8"/>
  <c r="M896" i="6"/>
  <c r="M896" i="8" s="1"/>
  <c r="F969" i="10"/>
  <c r="F969" i="2"/>
  <c r="F969" i="9"/>
  <c r="F969" i="8"/>
  <c r="L969" i="6"/>
  <c r="L969" i="8" s="1"/>
  <c r="F484" i="10"/>
  <c r="F484" i="2"/>
  <c r="F484" i="9"/>
  <c r="F484" i="8"/>
  <c r="L484" i="6"/>
  <c r="L484" i="8" s="1"/>
  <c r="L492" i="6"/>
  <c r="L492" i="8" s="1"/>
  <c r="F492" i="10"/>
  <c r="F492" i="2"/>
  <c r="F492" i="9"/>
  <c r="F492" i="8"/>
  <c r="R500" i="10"/>
  <c r="R500" i="2"/>
  <c r="R500" i="9"/>
  <c r="R500" i="8"/>
  <c r="I545" i="10"/>
  <c r="I545" i="2"/>
  <c r="I545" i="9"/>
  <c r="I545" i="8"/>
  <c r="M998" i="6"/>
  <c r="M998" i="8" s="1"/>
  <c r="G998" i="10"/>
  <c r="G998" i="2"/>
  <c r="G998" i="9"/>
  <c r="G998" i="8"/>
  <c r="H485" i="10"/>
  <c r="H485" i="2"/>
  <c r="H485" i="9"/>
  <c r="H485" i="8"/>
  <c r="N485" i="6"/>
  <c r="N485" i="8" s="1"/>
  <c r="J485" i="6"/>
  <c r="E495" i="10"/>
  <c r="E495" i="2"/>
  <c r="E495" i="9"/>
  <c r="E495" i="8"/>
  <c r="R527" i="10"/>
  <c r="R527" i="2"/>
  <c r="R527" i="9"/>
  <c r="R527" i="8"/>
  <c r="H463" i="10"/>
  <c r="H463" i="2"/>
  <c r="H463" i="9"/>
  <c r="N463" i="6"/>
  <c r="N463" i="8" s="1"/>
  <c r="H463" i="8"/>
  <c r="J463" i="6"/>
  <c r="I937" i="10"/>
  <c r="I937" i="2"/>
  <c r="I937" i="9"/>
  <c r="I937" i="8"/>
  <c r="J472" i="10"/>
  <c r="J472" i="2"/>
  <c r="J472" i="9"/>
  <c r="J472" i="8"/>
  <c r="R481" i="10"/>
  <c r="R481" i="2"/>
  <c r="R481" i="9"/>
  <c r="R481" i="8"/>
  <c r="J503" i="6"/>
  <c r="H503" i="10"/>
  <c r="H503" i="2"/>
  <c r="H503" i="9"/>
  <c r="H503" i="8"/>
  <c r="M648" i="6"/>
  <c r="M648" i="8" s="1"/>
  <c r="G648" i="10"/>
  <c r="G648" i="2"/>
  <c r="G648" i="9"/>
  <c r="G648" i="8"/>
  <c r="R657" i="10"/>
  <c r="R657" i="2"/>
  <c r="R657" i="9"/>
  <c r="R657" i="8"/>
  <c r="R665" i="10"/>
  <c r="R665" i="2"/>
  <c r="R665" i="9"/>
  <c r="R665" i="8"/>
  <c r="I686" i="10"/>
  <c r="I686" i="2"/>
  <c r="I686" i="9"/>
  <c r="I686" i="8"/>
  <c r="N703" i="6"/>
  <c r="N703" i="8" s="1"/>
  <c r="H703" i="10"/>
  <c r="H703" i="2"/>
  <c r="H703" i="9"/>
  <c r="H703" i="8"/>
  <c r="R713" i="10"/>
  <c r="R713" i="2"/>
  <c r="R713" i="9"/>
  <c r="R713" i="8"/>
  <c r="I734" i="10"/>
  <c r="I734" i="2"/>
  <c r="I734" i="9"/>
  <c r="I734" i="8"/>
  <c r="H759" i="10"/>
  <c r="H759" i="2"/>
  <c r="H759" i="9"/>
  <c r="H759" i="8"/>
  <c r="N759" i="6"/>
  <c r="N759" i="8" s="1"/>
  <c r="J759" i="6"/>
  <c r="I766" i="10"/>
  <c r="I766" i="2"/>
  <c r="I766" i="9"/>
  <c r="I766" i="8"/>
  <c r="C776" i="10"/>
  <c r="C776" i="2"/>
  <c r="C776" i="9"/>
  <c r="C776" i="8"/>
  <c r="X776" i="8" s="1"/>
  <c r="D776" i="6"/>
  <c r="C824" i="10"/>
  <c r="C824" i="2"/>
  <c r="C824" i="9"/>
  <c r="C824" i="8"/>
  <c r="D824" i="6"/>
  <c r="J863" i="6"/>
  <c r="H863" i="10"/>
  <c r="H863" i="2"/>
  <c r="H863" i="9"/>
  <c r="H863" i="8"/>
  <c r="M872" i="6"/>
  <c r="M872" i="8" s="1"/>
  <c r="G872" i="10"/>
  <c r="G872" i="2"/>
  <c r="G872" i="9"/>
  <c r="G872" i="8"/>
  <c r="R881" i="10"/>
  <c r="R881" i="2"/>
  <c r="R881" i="9"/>
  <c r="R881" i="8"/>
  <c r="J947" i="10"/>
  <c r="J947" i="2"/>
  <c r="J947" i="9"/>
  <c r="J947" i="8"/>
  <c r="E978" i="10"/>
  <c r="E978" i="2"/>
  <c r="E978" i="9"/>
  <c r="E978" i="8"/>
  <c r="F460" i="10"/>
  <c r="F460" i="2"/>
  <c r="F460" i="9"/>
  <c r="F460" i="8"/>
  <c r="L460" i="6"/>
  <c r="L460" i="8" s="1"/>
  <c r="D464" i="10"/>
  <c r="D464" i="2"/>
  <c r="D464" i="9"/>
  <c r="D464" i="8"/>
  <c r="R468" i="10"/>
  <c r="R468" i="2"/>
  <c r="R468" i="9"/>
  <c r="R468" i="8"/>
  <c r="F476" i="10"/>
  <c r="F476" i="2"/>
  <c r="F476" i="9"/>
  <c r="F476" i="8"/>
  <c r="L476" i="6"/>
  <c r="L476" i="8" s="1"/>
  <c r="R508" i="10"/>
  <c r="R508" i="2"/>
  <c r="R508" i="9"/>
  <c r="R508" i="8"/>
  <c r="H546" i="10"/>
  <c r="H546" i="2"/>
  <c r="H546" i="9"/>
  <c r="H546" i="8"/>
  <c r="N546" i="6"/>
  <c r="N546" i="8" s="1"/>
  <c r="J546" i="6"/>
  <c r="F564" i="10"/>
  <c r="F564" i="2"/>
  <c r="F564" i="8"/>
  <c r="F564" i="9"/>
  <c r="L564" i="6"/>
  <c r="L564" i="8" s="1"/>
  <c r="F572" i="10"/>
  <c r="F572" i="2"/>
  <c r="F572" i="9"/>
  <c r="F572" i="8"/>
  <c r="L572" i="6"/>
  <c r="L572" i="8" s="1"/>
  <c r="R593" i="10"/>
  <c r="R593" i="2"/>
  <c r="R593" i="9"/>
  <c r="R593" i="8"/>
  <c r="M600" i="6"/>
  <c r="M600" i="8" s="1"/>
  <c r="G600" i="10"/>
  <c r="G600" i="2"/>
  <c r="G600" i="9"/>
  <c r="G600" i="8"/>
  <c r="L620" i="6"/>
  <c r="L620" i="8" s="1"/>
  <c r="F620" i="10"/>
  <c r="F620" i="2"/>
  <c r="F620" i="9"/>
  <c r="F620" i="8"/>
  <c r="J662" i="6"/>
  <c r="H662" i="10"/>
  <c r="H662" i="2"/>
  <c r="H662" i="9"/>
  <c r="H662" i="8"/>
  <c r="N662" i="6"/>
  <c r="N662" i="8" s="1"/>
  <c r="G701" i="10"/>
  <c r="G701" i="2"/>
  <c r="G701" i="9"/>
  <c r="G701" i="8"/>
  <c r="M701" i="6"/>
  <c r="M701" i="8" s="1"/>
  <c r="H786" i="10"/>
  <c r="H786" i="2"/>
  <c r="H786" i="9"/>
  <c r="H786" i="8"/>
  <c r="N786" i="6"/>
  <c r="N786" i="8" s="1"/>
  <c r="J786" i="6"/>
  <c r="R804" i="10"/>
  <c r="R804" i="2"/>
  <c r="R804" i="9"/>
  <c r="R804" i="8"/>
  <c r="J819" i="10"/>
  <c r="J819" i="2"/>
  <c r="J819" i="9"/>
  <c r="J819" i="8"/>
  <c r="E836" i="10"/>
  <c r="E836" i="2"/>
  <c r="E836" i="9"/>
  <c r="E836" i="8"/>
  <c r="M899" i="6"/>
  <c r="M899" i="8" s="1"/>
  <c r="G899" i="10"/>
  <c r="G899" i="2"/>
  <c r="G899" i="9"/>
  <c r="G899" i="8"/>
  <c r="I969" i="10"/>
  <c r="I969" i="2"/>
  <c r="I969" i="9"/>
  <c r="I969" i="8"/>
  <c r="F882" i="10"/>
  <c r="F882" i="2"/>
  <c r="F882" i="9"/>
  <c r="F882" i="8"/>
  <c r="L882" i="6"/>
  <c r="L882" i="8" s="1"/>
  <c r="I460" i="10"/>
  <c r="I460" i="2"/>
  <c r="I460" i="9"/>
  <c r="I460" i="8"/>
  <c r="I476" i="10"/>
  <c r="I476" i="2"/>
  <c r="I476" i="9"/>
  <c r="I476" i="8"/>
  <c r="R991" i="10"/>
  <c r="R991" i="2"/>
  <c r="R991" i="8"/>
  <c r="R991" i="9"/>
  <c r="X695" i="8"/>
  <c r="Y695" i="8"/>
  <c r="R506" i="10"/>
  <c r="R506" i="2"/>
  <c r="R506" i="9"/>
  <c r="R506" i="8"/>
  <c r="L514" i="6"/>
  <c r="L514" i="8" s="1"/>
  <c r="F514" i="10"/>
  <c r="F514" i="2"/>
  <c r="F514" i="9"/>
  <c r="F514" i="8"/>
  <c r="L526" i="6"/>
  <c r="L526" i="8" s="1"/>
  <c r="F526" i="10"/>
  <c r="F526" i="2"/>
  <c r="F526" i="9"/>
  <c r="F526" i="8"/>
  <c r="J647" i="6"/>
  <c r="H647" i="10"/>
  <c r="H647" i="2"/>
  <c r="H647" i="9"/>
  <c r="H647" i="8"/>
  <c r="N647" i="6"/>
  <c r="N647" i="8" s="1"/>
  <c r="X727" i="8"/>
  <c r="Y727" i="8"/>
  <c r="I735" i="10"/>
  <c r="I735" i="2"/>
  <c r="I735" i="9"/>
  <c r="Z735" i="9" s="1"/>
  <c r="I735" i="8"/>
  <c r="H744" i="10"/>
  <c r="H744" i="2"/>
  <c r="H744" i="9"/>
  <c r="H744" i="8"/>
  <c r="N744" i="6"/>
  <c r="N744" i="8" s="1"/>
  <c r="J744" i="6"/>
  <c r="R874" i="10"/>
  <c r="R874" i="2"/>
  <c r="R874" i="9"/>
  <c r="R874" i="8"/>
  <c r="R882" i="10"/>
  <c r="R882" i="2"/>
  <c r="R882" i="9"/>
  <c r="R882" i="8"/>
  <c r="X895" i="8"/>
  <c r="Y895" i="8"/>
  <c r="J905" i="10"/>
  <c r="J905" i="9"/>
  <c r="J905" i="2"/>
  <c r="J905" i="8"/>
  <c r="R914" i="10"/>
  <c r="R914" i="2"/>
  <c r="R914" i="9"/>
  <c r="R914" i="8"/>
  <c r="J921" i="10"/>
  <c r="J921" i="2"/>
  <c r="J921" i="9"/>
  <c r="J921" i="8"/>
  <c r="I927" i="10"/>
  <c r="I927" i="9"/>
  <c r="I927" i="2"/>
  <c r="I927" i="8"/>
  <c r="J935" i="6"/>
  <c r="H935" i="10"/>
  <c r="H935" i="2"/>
  <c r="H935" i="9"/>
  <c r="H935" i="8"/>
  <c r="N935" i="6"/>
  <c r="N935" i="8" s="1"/>
  <c r="R938" i="10"/>
  <c r="R938" i="2"/>
  <c r="R938" i="9"/>
  <c r="R938" i="8"/>
  <c r="L946" i="6"/>
  <c r="L946" i="8" s="1"/>
  <c r="F946" i="10"/>
  <c r="F946" i="9"/>
  <c r="F946" i="2"/>
  <c r="F946" i="8"/>
  <c r="N952" i="6"/>
  <c r="N952" i="8" s="1"/>
  <c r="H952" i="10"/>
  <c r="H952" i="2"/>
  <c r="H952" i="9"/>
  <c r="H952" i="8"/>
  <c r="M961" i="6"/>
  <c r="M961" i="8" s="1"/>
  <c r="G961" i="10"/>
  <c r="G961" i="2"/>
  <c r="G961" i="9"/>
  <c r="G961" i="8"/>
  <c r="G977" i="10"/>
  <c r="G977" i="2"/>
  <c r="G977" i="9"/>
  <c r="G977" i="8"/>
  <c r="M977" i="6"/>
  <c r="M977" i="8" s="1"/>
  <c r="J782" i="10"/>
  <c r="J782" i="2"/>
  <c r="J782" i="9"/>
  <c r="J782" i="8"/>
  <c r="J741" i="10"/>
  <c r="J741" i="2"/>
  <c r="J741" i="9"/>
  <c r="J741" i="8"/>
  <c r="J965" i="10"/>
  <c r="J965" i="2"/>
  <c r="J965" i="9"/>
  <c r="J965" i="8"/>
  <c r="F494" i="10"/>
  <c r="F494" i="2"/>
  <c r="F494" i="9"/>
  <c r="F494" i="8"/>
  <c r="L494" i="6"/>
  <c r="L494" i="8" s="1"/>
  <c r="E573" i="10"/>
  <c r="E573" i="2"/>
  <c r="E573" i="9"/>
  <c r="E573" i="8"/>
  <c r="J549" i="6"/>
  <c r="L557" i="6"/>
  <c r="L557" i="8" s="1"/>
  <c r="F557" i="10"/>
  <c r="F557" i="2"/>
  <c r="F557" i="9"/>
  <c r="F557" i="8"/>
  <c r="X559" i="2"/>
  <c r="M572" i="6"/>
  <c r="M572" i="8" s="1"/>
  <c r="G572" i="10"/>
  <c r="G572" i="2"/>
  <c r="G572" i="9"/>
  <c r="G572" i="8"/>
  <c r="J612" i="10"/>
  <c r="J612" i="2"/>
  <c r="J612" i="9"/>
  <c r="J612" i="8"/>
  <c r="E653" i="10"/>
  <c r="E653" i="2"/>
  <c r="E653" i="9"/>
  <c r="E653" i="8"/>
  <c r="C677" i="10"/>
  <c r="Y677" i="10" s="1"/>
  <c r="C677" i="2"/>
  <c r="Y677" i="2" s="1"/>
  <c r="C677" i="9"/>
  <c r="C677" i="8"/>
  <c r="D677" i="6"/>
  <c r="E693" i="10"/>
  <c r="E693" i="2"/>
  <c r="E693" i="9"/>
  <c r="E693" i="8"/>
  <c r="E701" i="10"/>
  <c r="E701" i="2"/>
  <c r="E701" i="9"/>
  <c r="E701" i="8"/>
  <c r="J707" i="10"/>
  <c r="J707" i="2"/>
  <c r="J707" i="9"/>
  <c r="J707" i="8"/>
  <c r="D829" i="6"/>
  <c r="C829" i="10"/>
  <c r="C829" i="2"/>
  <c r="C829" i="9"/>
  <c r="C829" i="8"/>
  <c r="E837" i="10"/>
  <c r="E837" i="2"/>
  <c r="E837" i="9"/>
  <c r="E837" i="8"/>
  <c r="X839" i="10"/>
  <c r="C845" i="10"/>
  <c r="Y845" i="10" s="1"/>
  <c r="C845" i="2"/>
  <c r="C845" i="9"/>
  <c r="Y845" i="9" s="1"/>
  <c r="C845" i="8"/>
  <c r="D845" i="6"/>
  <c r="D933" i="6"/>
  <c r="C933" i="10"/>
  <c r="X933" i="10" s="1"/>
  <c r="C933" i="2"/>
  <c r="C933" i="9"/>
  <c r="C933" i="8"/>
  <c r="E957" i="10"/>
  <c r="E957" i="2"/>
  <c r="E957" i="9"/>
  <c r="E957" i="8"/>
  <c r="G972" i="10"/>
  <c r="G972" i="2"/>
  <c r="G972" i="9"/>
  <c r="G972" i="8"/>
  <c r="M972" i="6"/>
  <c r="M972" i="8" s="1"/>
  <c r="E981" i="10"/>
  <c r="E981" i="2"/>
  <c r="E981" i="9"/>
  <c r="E981" i="8"/>
  <c r="D811" i="2"/>
  <c r="D811" i="9"/>
  <c r="D811" i="8"/>
  <c r="J916" i="10"/>
  <c r="J916" i="8"/>
  <c r="D799" i="10"/>
  <c r="D799" i="2"/>
  <c r="D799" i="9"/>
  <c r="D799" i="8"/>
  <c r="D871" i="10"/>
  <c r="D871" i="2"/>
  <c r="D871" i="9"/>
  <c r="D871" i="8"/>
  <c r="J618" i="10"/>
  <c r="J618" i="2"/>
  <c r="J618" i="9"/>
  <c r="J618" i="8"/>
  <c r="J758" i="10"/>
  <c r="J758" i="2"/>
  <c r="J758" i="9"/>
  <c r="J758" i="8"/>
  <c r="E905" i="10"/>
  <c r="E905" i="2"/>
  <c r="E905" i="9"/>
  <c r="E905" i="8"/>
  <c r="J611" i="10"/>
  <c r="J611" i="2"/>
  <c r="J611" i="9"/>
  <c r="J611" i="8"/>
  <c r="F621" i="10"/>
  <c r="F621" i="2"/>
  <c r="F621" i="9"/>
  <c r="F621" i="8"/>
  <c r="L621" i="6"/>
  <c r="L621" i="8" s="1"/>
  <c r="I633" i="10"/>
  <c r="I633" i="2"/>
  <c r="I633" i="9"/>
  <c r="I633" i="8"/>
  <c r="L749" i="6"/>
  <c r="L749" i="8" s="1"/>
  <c r="F749" i="10"/>
  <c r="Z749" i="10" s="1"/>
  <c r="F749" i="2"/>
  <c r="F749" i="9"/>
  <c r="F749" i="8"/>
  <c r="E821" i="10"/>
  <c r="E821" i="2"/>
  <c r="E821" i="9"/>
  <c r="E821" i="8"/>
  <c r="G948" i="10"/>
  <c r="G948" i="2"/>
  <c r="G948" i="9"/>
  <c r="G948" i="8"/>
  <c r="M948" i="6"/>
  <c r="M948" i="8" s="1"/>
  <c r="D905" i="10"/>
  <c r="D905" i="2"/>
  <c r="D905" i="9"/>
  <c r="D905" i="8"/>
  <c r="G503" i="10"/>
  <c r="G503" i="2"/>
  <c r="G503" i="9"/>
  <c r="G503" i="8"/>
  <c r="M503" i="6"/>
  <c r="M503" i="8" s="1"/>
  <c r="F470" i="10"/>
  <c r="F470" i="2"/>
  <c r="F470" i="9"/>
  <c r="F470" i="8"/>
  <c r="L470" i="6"/>
  <c r="L470" i="8" s="1"/>
  <c r="G477" i="10"/>
  <c r="G477" i="2"/>
  <c r="G477" i="9"/>
  <c r="G477" i="8"/>
  <c r="M477" i="6"/>
  <c r="M477" i="8" s="1"/>
  <c r="L486" i="6"/>
  <c r="L486" i="8" s="1"/>
  <c r="F486" i="10"/>
  <c r="F486" i="2"/>
  <c r="F486" i="9"/>
  <c r="F486" i="8"/>
  <c r="X656" i="2"/>
  <c r="Y656" i="2"/>
  <c r="Y739" i="9"/>
  <c r="X739" i="9"/>
  <c r="Y752" i="10"/>
  <c r="X752" i="10"/>
  <c r="Y808" i="2"/>
  <c r="X808" i="2"/>
  <c r="X816" i="10"/>
  <c r="Y816" i="10"/>
  <c r="X896" i="10"/>
  <c r="Y896" i="10"/>
  <c r="L758" i="6"/>
  <c r="L758" i="8" s="1"/>
  <c r="F758" i="10"/>
  <c r="F758" i="2"/>
  <c r="F758" i="9"/>
  <c r="F758" i="8"/>
  <c r="L889" i="6"/>
  <c r="L889" i="8" s="1"/>
  <c r="F889" i="10"/>
  <c r="F889" i="2"/>
  <c r="F889" i="9"/>
  <c r="F889" i="8"/>
  <c r="X995" i="10"/>
  <c r="Y995" i="10"/>
  <c r="X493" i="8"/>
  <c r="Y493" i="8"/>
  <c r="E552" i="10"/>
  <c r="E552" i="2"/>
  <c r="E552" i="9"/>
  <c r="E552" i="8"/>
  <c r="D591" i="6"/>
  <c r="C591" i="10"/>
  <c r="C591" i="2"/>
  <c r="X591" i="2" s="1"/>
  <c r="C591" i="9"/>
  <c r="X591" i="9" s="1"/>
  <c r="C591" i="8"/>
  <c r="X591" i="8" s="1"/>
  <c r="E656" i="10"/>
  <c r="E656" i="2"/>
  <c r="E656" i="9"/>
  <c r="E656" i="8"/>
  <c r="J777" i="10"/>
  <c r="J777" i="2"/>
  <c r="J777" i="9"/>
  <c r="J777" i="8"/>
  <c r="I848" i="10"/>
  <c r="I848" i="2"/>
  <c r="I848" i="9"/>
  <c r="I848" i="8"/>
  <c r="AJ848" i="8" s="1"/>
  <c r="J858" i="10"/>
  <c r="J858" i="2"/>
  <c r="J858" i="9"/>
  <c r="J858" i="8"/>
  <c r="D898" i="6"/>
  <c r="C898" i="10"/>
  <c r="Y898" i="10" s="1"/>
  <c r="C898" i="2"/>
  <c r="C898" i="9"/>
  <c r="Y898" i="9" s="1"/>
  <c r="C898" i="8"/>
  <c r="I510" i="10"/>
  <c r="I510" i="2"/>
  <c r="I510" i="9"/>
  <c r="I510" i="8"/>
  <c r="E531" i="10"/>
  <c r="E531" i="2"/>
  <c r="E531" i="9"/>
  <c r="E531" i="8"/>
  <c r="C609" i="10"/>
  <c r="X609" i="10" s="1"/>
  <c r="C609" i="2"/>
  <c r="C609" i="9"/>
  <c r="C609" i="8"/>
  <c r="X609" i="8" s="1"/>
  <c r="D609" i="6"/>
  <c r="D631" i="6"/>
  <c r="C631" i="10"/>
  <c r="C631" i="2"/>
  <c r="C631" i="9"/>
  <c r="C631" i="8"/>
  <c r="E745" i="10"/>
  <c r="E745" i="2"/>
  <c r="E745" i="9"/>
  <c r="E745" i="8"/>
  <c r="E768" i="10"/>
  <c r="E768" i="2"/>
  <c r="E768" i="9"/>
  <c r="E768" i="8"/>
  <c r="F799" i="10"/>
  <c r="F799" i="2"/>
  <c r="F799" i="9"/>
  <c r="F799" i="8"/>
  <c r="L799" i="6"/>
  <c r="L799" i="8" s="1"/>
  <c r="F858" i="10"/>
  <c r="Z858" i="10" s="1"/>
  <c r="F858" i="2"/>
  <c r="Z858" i="2" s="1"/>
  <c r="AA858" i="2" s="1"/>
  <c r="AN858" i="2" s="1"/>
  <c r="F858" i="9"/>
  <c r="Z858" i="9" s="1"/>
  <c r="F858" i="8"/>
  <c r="L858" i="6"/>
  <c r="L858" i="8" s="1"/>
  <c r="D887" i="6"/>
  <c r="C887" i="10"/>
  <c r="C887" i="2"/>
  <c r="C887" i="9"/>
  <c r="X887" i="9" s="1"/>
  <c r="C887" i="8"/>
  <c r="E710" i="10"/>
  <c r="E710" i="2"/>
  <c r="E710" i="9"/>
  <c r="E710" i="8"/>
  <c r="G773" i="10"/>
  <c r="G773" i="2"/>
  <c r="G773" i="8"/>
  <c r="G773" i="9"/>
  <c r="M773" i="6"/>
  <c r="M773" i="8" s="1"/>
  <c r="C797" i="10"/>
  <c r="Y797" i="10" s="1"/>
  <c r="C797" i="2"/>
  <c r="X797" i="2" s="1"/>
  <c r="C797" i="9"/>
  <c r="X797" i="9" s="1"/>
  <c r="C797" i="8"/>
  <c r="Y797" i="8" s="1"/>
  <c r="D797" i="6"/>
  <c r="I915" i="10"/>
  <c r="I915" i="2"/>
  <c r="I915" i="9"/>
  <c r="I915" i="8"/>
  <c r="M925" i="6"/>
  <c r="M925" i="8" s="1"/>
  <c r="G925" i="10"/>
  <c r="G925" i="2"/>
  <c r="Z925" i="2" s="1"/>
  <c r="G925" i="9"/>
  <c r="G925" i="8"/>
  <c r="J933" i="10"/>
  <c r="J933" i="2"/>
  <c r="J933" i="9"/>
  <c r="J933" i="8"/>
  <c r="E958" i="10"/>
  <c r="E958" i="2"/>
  <c r="E958" i="9"/>
  <c r="E958" i="8"/>
  <c r="R905" i="10"/>
  <c r="R905" i="2"/>
  <c r="R905" i="9"/>
  <c r="R905" i="8"/>
  <c r="L929" i="6"/>
  <c r="L929" i="8" s="1"/>
  <c r="F929" i="10"/>
  <c r="F929" i="2"/>
  <c r="F929" i="9"/>
  <c r="F929" i="8"/>
  <c r="E977" i="10"/>
  <c r="E977" i="2"/>
  <c r="E977" i="9"/>
  <c r="E977" i="8"/>
  <c r="I463" i="10"/>
  <c r="I463" i="2"/>
  <c r="I463" i="9"/>
  <c r="I463" i="8"/>
  <c r="D831" i="6"/>
  <c r="C831" i="10"/>
  <c r="C831" i="9"/>
  <c r="C831" i="8"/>
  <c r="C831" i="2"/>
  <c r="I847" i="10"/>
  <c r="I847" i="2"/>
  <c r="I847" i="9"/>
  <c r="I847" i="8"/>
  <c r="C990" i="10"/>
  <c r="C990" i="2"/>
  <c r="C990" i="9"/>
  <c r="C990" i="8"/>
  <c r="D990" i="6"/>
  <c r="F473" i="10"/>
  <c r="F473" i="2"/>
  <c r="F473" i="9"/>
  <c r="F473" i="8"/>
  <c r="L473" i="6"/>
  <c r="L473" i="8" s="1"/>
  <c r="D616" i="6"/>
  <c r="C616" i="10"/>
  <c r="C616" i="2"/>
  <c r="C616" i="9"/>
  <c r="C616" i="8"/>
  <c r="X616" i="8" s="1"/>
  <c r="N631" i="6"/>
  <c r="N631" i="8" s="1"/>
  <c r="H631" i="10"/>
  <c r="H631" i="2"/>
  <c r="H631" i="9"/>
  <c r="H631" i="8"/>
  <c r="R524" i="10"/>
  <c r="R524" i="2"/>
  <c r="R524" i="9"/>
  <c r="R524" i="8"/>
  <c r="R564" i="10"/>
  <c r="R564" i="2"/>
  <c r="R564" i="9"/>
  <c r="R564" i="8"/>
  <c r="I581" i="10"/>
  <c r="I581" i="2"/>
  <c r="I581" i="9"/>
  <c r="I581" i="8"/>
  <c r="M587" i="6"/>
  <c r="M587" i="8" s="1"/>
  <c r="G587" i="10"/>
  <c r="G587" i="2"/>
  <c r="G587" i="9"/>
  <c r="G587" i="8"/>
  <c r="I593" i="10"/>
  <c r="I593" i="2"/>
  <c r="I593" i="9"/>
  <c r="I593" i="8"/>
  <c r="I609" i="10"/>
  <c r="I609" i="2"/>
  <c r="I609" i="9"/>
  <c r="I609" i="8"/>
  <c r="R628" i="10"/>
  <c r="R628" i="2"/>
  <c r="R628" i="9"/>
  <c r="R628" i="8"/>
  <c r="R660" i="10"/>
  <c r="R660" i="2"/>
  <c r="R660" i="9"/>
  <c r="R660" i="8"/>
  <c r="H706" i="10"/>
  <c r="H706" i="2"/>
  <c r="H706" i="9"/>
  <c r="H706" i="8"/>
  <c r="R716" i="10"/>
  <c r="R716" i="2"/>
  <c r="R716" i="9"/>
  <c r="R716" i="8"/>
  <c r="R724" i="10"/>
  <c r="R724" i="2"/>
  <c r="R724" i="9"/>
  <c r="R724" i="8"/>
  <c r="X766" i="2"/>
  <c r="N850" i="6"/>
  <c r="N850" i="8" s="1"/>
  <c r="H850" i="10"/>
  <c r="H850" i="2"/>
  <c r="H850" i="9"/>
  <c r="H850" i="8"/>
  <c r="J850" i="6"/>
  <c r="R892" i="10"/>
  <c r="R892" i="2"/>
  <c r="R892" i="9"/>
  <c r="R892" i="8"/>
  <c r="X902" i="2"/>
  <c r="C486" i="10"/>
  <c r="C486" i="2"/>
  <c r="C486" i="9"/>
  <c r="C486" i="8"/>
  <c r="X486" i="8" s="1"/>
  <c r="D486" i="6"/>
  <c r="M633" i="6"/>
  <c r="M633" i="8" s="1"/>
  <c r="G633" i="10"/>
  <c r="G633" i="2"/>
  <c r="G633" i="9"/>
  <c r="G633" i="8"/>
  <c r="I670" i="10"/>
  <c r="I670" i="2"/>
  <c r="I670" i="9"/>
  <c r="I670" i="8"/>
  <c r="L700" i="6"/>
  <c r="L700" i="8" s="1"/>
  <c r="F700" i="10"/>
  <c r="F700" i="2"/>
  <c r="F700" i="9"/>
  <c r="F700" i="8"/>
  <c r="E756" i="10"/>
  <c r="E756" i="2"/>
  <c r="E756" i="9"/>
  <c r="E756" i="8"/>
  <c r="E783" i="10"/>
  <c r="E783" i="2"/>
  <c r="E783" i="9"/>
  <c r="E783" i="8"/>
  <c r="M809" i="6"/>
  <c r="M809" i="8" s="1"/>
  <c r="G809" i="10"/>
  <c r="G809" i="2"/>
  <c r="G809" i="9"/>
  <c r="G809" i="8"/>
  <c r="E835" i="10"/>
  <c r="E835" i="2"/>
  <c r="E835" i="9"/>
  <c r="E835" i="8"/>
  <c r="E460" i="10"/>
  <c r="E460" i="2"/>
  <c r="E460" i="9"/>
  <c r="E460" i="8"/>
  <c r="I465" i="10"/>
  <c r="I465" i="2"/>
  <c r="I465" i="9"/>
  <c r="I465" i="8"/>
  <c r="E476" i="10"/>
  <c r="E476" i="2"/>
  <c r="E476" i="9"/>
  <c r="E476" i="8"/>
  <c r="I513" i="10"/>
  <c r="I513" i="2"/>
  <c r="I513" i="9"/>
  <c r="I513" i="8"/>
  <c r="C523" i="10"/>
  <c r="C523" i="2"/>
  <c r="C523" i="9"/>
  <c r="C523" i="8"/>
  <c r="D523" i="6"/>
  <c r="E511" i="10"/>
  <c r="E511" i="2"/>
  <c r="E511" i="9"/>
  <c r="E511" i="8"/>
  <c r="H548" i="10"/>
  <c r="H548" i="2"/>
  <c r="H548" i="9"/>
  <c r="H548" i="8"/>
  <c r="N548" i="6"/>
  <c r="N548" i="8" s="1"/>
  <c r="J548" i="6"/>
  <c r="I556" i="10"/>
  <c r="I556" i="2"/>
  <c r="I556" i="9"/>
  <c r="I556" i="8"/>
  <c r="R567" i="10"/>
  <c r="R567" i="2"/>
  <c r="R567" i="9"/>
  <c r="R567" i="8"/>
  <c r="C615" i="10"/>
  <c r="C615" i="2"/>
  <c r="Y615" i="2" s="1"/>
  <c r="C615" i="9"/>
  <c r="X615" i="9" s="1"/>
  <c r="C615" i="8"/>
  <c r="Y615" i="8" s="1"/>
  <c r="D615" i="6"/>
  <c r="Y625" i="10"/>
  <c r="L671" i="6"/>
  <c r="L671" i="8" s="1"/>
  <c r="F671" i="10"/>
  <c r="F671" i="2"/>
  <c r="F671" i="9"/>
  <c r="F671" i="8"/>
  <c r="X705" i="10"/>
  <c r="R719" i="10"/>
  <c r="R719" i="2"/>
  <c r="R719" i="9"/>
  <c r="R719" i="8"/>
  <c r="M750" i="6"/>
  <c r="M750" i="8" s="1"/>
  <c r="G750" i="10"/>
  <c r="G750" i="2"/>
  <c r="G750" i="9"/>
  <c r="G750" i="8"/>
  <c r="R759" i="10"/>
  <c r="R759" i="2"/>
  <c r="R759" i="9"/>
  <c r="R759" i="8"/>
  <c r="X785" i="10"/>
  <c r="Y785" i="10"/>
  <c r="R799" i="10"/>
  <c r="R799" i="9"/>
  <c r="R799" i="2"/>
  <c r="R799" i="8"/>
  <c r="E847" i="10"/>
  <c r="E847" i="9"/>
  <c r="E847" i="2"/>
  <c r="E847" i="8"/>
  <c r="G902" i="10"/>
  <c r="G902" i="9"/>
  <c r="G902" i="2"/>
  <c r="G902" i="8"/>
  <c r="M902" i="6"/>
  <c r="M902" i="8" s="1"/>
  <c r="I932" i="10"/>
  <c r="I932" i="2"/>
  <c r="I932" i="9"/>
  <c r="I932" i="8"/>
  <c r="N949" i="6"/>
  <c r="N949" i="8" s="1"/>
  <c r="H949" i="10"/>
  <c r="H949" i="2"/>
  <c r="H949" i="9"/>
  <c r="H949" i="8"/>
  <c r="J967" i="10"/>
  <c r="J967" i="2"/>
  <c r="J967" i="8"/>
  <c r="J967" i="9"/>
  <c r="I727" i="10"/>
  <c r="I727" i="2"/>
  <c r="I727" i="9"/>
  <c r="I727" i="8"/>
  <c r="I767" i="10"/>
  <c r="I767" i="2"/>
  <c r="I767" i="9"/>
  <c r="I767" i="8"/>
  <c r="H903" i="10"/>
  <c r="H903" i="2"/>
  <c r="H903" i="9"/>
  <c r="H903" i="8"/>
  <c r="N903" i="6"/>
  <c r="N903" i="8" s="1"/>
  <c r="J903" i="6"/>
  <c r="E466" i="10"/>
  <c r="E466" i="2"/>
  <c r="E466" i="9"/>
  <c r="E466" i="8"/>
  <c r="J481" i="10"/>
  <c r="J481" i="2"/>
  <c r="J481" i="9"/>
  <c r="J481" i="8"/>
  <c r="X487" i="9"/>
  <c r="Y487" i="9"/>
  <c r="I495" i="10"/>
  <c r="I495" i="2"/>
  <c r="I495" i="9"/>
  <c r="I495" i="8"/>
  <c r="I503" i="10"/>
  <c r="I503" i="2"/>
  <c r="I503" i="9"/>
  <c r="I503" i="8"/>
  <c r="L510" i="6"/>
  <c r="L510" i="8" s="1"/>
  <c r="F510" i="10"/>
  <c r="F510" i="2"/>
  <c r="F510" i="9"/>
  <c r="F510" i="8"/>
  <c r="E514" i="10"/>
  <c r="E514" i="2"/>
  <c r="E514" i="9"/>
  <c r="E514" i="8"/>
  <c r="I518" i="10"/>
  <c r="I518" i="2"/>
  <c r="I518" i="9"/>
  <c r="I518" i="8"/>
  <c r="L554" i="6"/>
  <c r="L554" i="8" s="1"/>
  <c r="F554" i="10"/>
  <c r="F554" i="2"/>
  <c r="F554" i="9"/>
  <c r="F554" i="8"/>
  <c r="I567" i="10"/>
  <c r="I567" i="2"/>
  <c r="I567" i="9"/>
  <c r="I567" i="8"/>
  <c r="E586" i="10"/>
  <c r="E586" i="2"/>
  <c r="E586" i="9"/>
  <c r="E586" i="8"/>
  <c r="N592" i="6"/>
  <c r="N592" i="8" s="1"/>
  <c r="H592" i="10"/>
  <c r="H592" i="2"/>
  <c r="H592" i="9"/>
  <c r="H592" i="8"/>
  <c r="J592" i="6"/>
  <c r="I598" i="10"/>
  <c r="I598" i="2"/>
  <c r="I598" i="9"/>
  <c r="I598" i="8"/>
  <c r="L622" i="6"/>
  <c r="L622" i="8" s="1"/>
  <c r="F622" i="10"/>
  <c r="F622" i="2"/>
  <c r="F622" i="9"/>
  <c r="F622" i="8"/>
  <c r="C641" i="10"/>
  <c r="X641" i="10" s="1"/>
  <c r="C641" i="2"/>
  <c r="C641" i="9"/>
  <c r="X641" i="9" s="1"/>
  <c r="C641" i="8"/>
  <c r="D641" i="6"/>
  <c r="M705" i="6"/>
  <c r="M705" i="8" s="1"/>
  <c r="G705" i="10"/>
  <c r="G705" i="2"/>
  <c r="G705" i="9"/>
  <c r="G705" i="8"/>
  <c r="L718" i="6"/>
  <c r="L718" i="8" s="1"/>
  <c r="F718" i="10"/>
  <c r="F718" i="2"/>
  <c r="F718" i="9"/>
  <c r="F718" i="8"/>
  <c r="F762" i="10"/>
  <c r="F762" i="2"/>
  <c r="F762" i="9"/>
  <c r="F762" i="8"/>
  <c r="L762" i="6"/>
  <c r="L762" i="8" s="1"/>
  <c r="C857" i="10"/>
  <c r="C857" i="2"/>
  <c r="C857" i="9"/>
  <c r="X857" i="9" s="1"/>
  <c r="C857" i="8"/>
  <c r="X857" i="8" s="1"/>
  <c r="D857" i="6"/>
  <c r="D865" i="6"/>
  <c r="C865" i="10"/>
  <c r="C865" i="2"/>
  <c r="Y865" i="2" s="1"/>
  <c r="C865" i="9"/>
  <c r="Y865" i="9" s="1"/>
  <c r="C865" i="8"/>
  <c r="X865" i="8" s="1"/>
  <c r="F886" i="10"/>
  <c r="F886" i="2"/>
  <c r="F886" i="9"/>
  <c r="F886" i="8"/>
  <c r="L886" i="6"/>
  <c r="L886" i="8" s="1"/>
  <c r="F491" i="10"/>
  <c r="F491" i="2"/>
  <c r="F491" i="9"/>
  <c r="F491" i="8"/>
  <c r="L491" i="6"/>
  <c r="L491" i="8" s="1"/>
  <c r="H597" i="10"/>
  <c r="H597" i="2"/>
  <c r="H597" i="9"/>
  <c r="H597" i="8"/>
  <c r="E654" i="10"/>
  <c r="E654" i="2"/>
  <c r="E654" i="9"/>
  <c r="E654" i="8"/>
  <c r="L743" i="6"/>
  <c r="L743" i="8" s="1"/>
  <c r="F743" i="10"/>
  <c r="F743" i="2"/>
  <c r="F743" i="9"/>
  <c r="F743" i="8"/>
  <c r="J821" i="6"/>
  <c r="H821" i="10"/>
  <c r="H821" i="2"/>
  <c r="H821" i="9"/>
  <c r="H821" i="8"/>
  <c r="H900" i="10"/>
  <c r="H900" i="2"/>
  <c r="H900" i="9"/>
  <c r="H900" i="8"/>
  <c r="N900" i="6"/>
  <c r="N900" i="8" s="1"/>
  <c r="J900" i="6"/>
  <c r="J966" i="10"/>
  <c r="G579" i="10"/>
  <c r="G579" i="2"/>
  <c r="G579" i="9"/>
  <c r="G579" i="8"/>
  <c r="M579" i="6"/>
  <c r="M579" i="8" s="1"/>
  <c r="H797" i="10"/>
  <c r="H797" i="2"/>
  <c r="H797" i="8"/>
  <c r="H797" i="9"/>
  <c r="L477" i="6"/>
  <c r="L477" i="8" s="1"/>
  <c r="F477" i="10"/>
  <c r="F477" i="2"/>
  <c r="F477" i="9"/>
  <c r="F477" i="8"/>
  <c r="L493" i="6"/>
  <c r="L493" i="8" s="1"/>
  <c r="F493" i="10"/>
  <c r="F493" i="2"/>
  <c r="F493" i="9"/>
  <c r="F493" i="8"/>
  <c r="E501" i="10"/>
  <c r="E501" i="2"/>
  <c r="E501" i="9"/>
  <c r="E501" i="8"/>
  <c r="F509" i="10"/>
  <c r="F509" i="2"/>
  <c r="Z509" i="2" s="1"/>
  <c r="F509" i="9"/>
  <c r="F509" i="8"/>
  <c r="L509" i="6"/>
  <c r="L509" i="8" s="1"/>
  <c r="E533" i="10"/>
  <c r="E533" i="2"/>
  <c r="E533" i="9"/>
  <c r="E533" i="8"/>
  <c r="E757" i="10"/>
  <c r="E757" i="9"/>
  <c r="E757" i="2"/>
  <c r="E757" i="8"/>
  <c r="J765" i="10"/>
  <c r="J765" i="2"/>
  <c r="J765" i="9"/>
  <c r="J765" i="8"/>
  <c r="D788" i="6"/>
  <c r="C788" i="10"/>
  <c r="C788" i="2"/>
  <c r="X788" i="2" s="1"/>
  <c r="C788" i="9"/>
  <c r="C788" i="8"/>
  <c r="F789" i="10"/>
  <c r="F789" i="2"/>
  <c r="F789" i="9"/>
  <c r="F789" i="8"/>
  <c r="L789" i="6"/>
  <c r="L789" i="8" s="1"/>
  <c r="D813" i="6"/>
  <c r="C813" i="10"/>
  <c r="C813" i="2"/>
  <c r="C813" i="9"/>
  <c r="C813" i="8"/>
  <c r="X826" i="8"/>
  <c r="Y826" i="8"/>
  <c r="G940" i="10"/>
  <c r="G940" i="2"/>
  <c r="G940" i="8"/>
  <c r="G940" i="9"/>
  <c r="M940" i="6"/>
  <c r="M940" i="8" s="1"/>
  <c r="J955" i="10"/>
  <c r="J955" i="2"/>
  <c r="J955" i="9"/>
  <c r="J955" i="8"/>
  <c r="C957" i="10"/>
  <c r="C957" i="2"/>
  <c r="C957" i="9"/>
  <c r="D957" i="6"/>
  <c r="C957" i="8"/>
  <c r="J963" i="10"/>
  <c r="J963" i="2"/>
  <c r="J963" i="9"/>
  <c r="J963" i="8"/>
  <c r="E973" i="10"/>
  <c r="E973" i="2"/>
  <c r="E973" i="9"/>
  <c r="E973" i="8"/>
  <c r="E996" i="2"/>
  <c r="E996" i="10"/>
  <c r="E996" i="9"/>
  <c r="E996" i="8"/>
  <c r="J638" i="10"/>
  <c r="J638" i="2"/>
  <c r="J638" i="9"/>
  <c r="J638" i="8"/>
  <c r="L854" i="6"/>
  <c r="L854" i="8" s="1"/>
  <c r="F854" i="10"/>
  <c r="F854" i="2"/>
  <c r="F854" i="9"/>
  <c r="F854" i="8"/>
  <c r="I919" i="10"/>
  <c r="I919" i="2"/>
  <c r="I919" i="8"/>
  <c r="I919" i="9"/>
  <c r="M931" i="6"/>
  <c r="M931" i="8" s="1"/>
  <c r="G931" i="10"/>
  <c r="G931" i="2"/>
  <c r="G931" i="9"/>
  <c r="G931" i="8"/>
  <c r="J468" i="10"/>
  <c r="J468" i="2"/>
  <c r="J468" i="9"/>
  <c r="J468" i="8"/>
  <c r="D476" i="10"/>
  <c r="D476" i="2"/>
  <c r="D476" i="9"/>
  <c r="D476" i="8"/>
  <c r="J508" i="10"/>
  <c r="J508" i="2"/>
  <c r="J508" i="9"/>
  <c r="J508" i="8"/>
  <c r="J517" i="10"/>
  <c r="J517" i="2"/>
  <c r="J517" i="9"/>
  <c r="J517" i="8"/>
  <c r="M580" i="6"/>
  <c r="M580" i="8" s="1"/>
  <c r="G580" i="10"/>
  <c r="G580" i="2"/>
  <c r="G580" i="9"/>
  <c r="G580" i="8"/>
  <c r="F741" i="10"/>
  <c r="F741" i="2"/>
  <c r="F741" i="9"/>
  <c r="F741" i="8"/>
  <c r="L741" i="6"/>
  <c r="L741" i="8" s="1"/>
  <c r="F765" i="10"/>
  <c r="F765" i="2"/>
  <c r="F765" i="9"/>
  <c r="F765" i="8"/>
  <c r="L765" i="6"/>
  <c r="L765" i="8" s="1"/>
  <c r="I770" i="10"/>
  <c r="I770" i="9"/>
  <c r="I770" i="2"/>
  <c r="I770" i="8"/>
  <c r="X778" i="8"/>
  <c r="Y778" i="8"/>
  <c r="AJ778" i="8" s="1"/>
  <c r="J907" i="10"/>
  <c r="J907" i="2"/>
  <c r="J907" i="9"/>
  <c r="J907" i="8"/>
  <c r="D722" i="10"/>
  <c r="D722" i="2"/>
  <c r="J604" i="10"/>
  <c r="J604" i="2"/>
  <c r="J604" i="9"/>
  <c r="J604" i="8"/>
  <c r="J742" i="10"/>
  <c r="J682" i="10"/>
  <c r="J682" i="2"/>
  <c r="J682" i="9"/>
  <c r="J682" i="8"/>
  <c r="J784" i="10"/>
  <c r="J784" i="2"/>
  <c r="J784" i="9"/>
  <c r="J784" i="8"/>
  <c r="J898" i="10"/>
  <c r="J898" i="2"/>
  <c r="J898" i="9"/>
  <c r="J898" i="8"/>
  <c r="F210" i="9"/>
  <c r="F210" i="2"/>
  <c r="N81" i="6"/>
  <c r="N81" i="8" s="1"/>
  <c r="J81" i="6"/>
  <c r="H81" i="2"/>
  <c r="F120" i="10"/>
  <c r="L120" i="6"/>
  <c r="L120" i="8" s="1"/>
  <c r="N153" i="6"/>
  <c r="N153" i="8" s="1"/>
  <c r="H153" i="9"/>
  <c r="I192" i="2"/>
  <c r="I192" i="10"/>
  <c r="R211" i="8"/>
  <c r="R211" i="2"/>
  <c r="G456" i="9"/>
  <c r="G456" i="8"/>
  <c r="C457" i="6"/>
  <c r="D457" i="6" s="1"/>
  <c r="D457" i="10" s="1"/>
  <c r="E457" i="10"/>
  <c r="E457" i="2"/>
  <c r="E457" i="8"/>
  <c r="R235" i="10"/>
  <c r="R235" i="9"/>
  <c r="H289" i="2"/>
  <c r="H289" i="9"/>
  <c r="H289" i="8"/>
  <c r="H305" i="9"/>
  <c r="H305" i="10"/>
  <c r="J305" i="6"/>
  <c r="J305" i="8" s="1"/>
  <c r="H305" i="2"/>
  <c r="H305" i="8"/>
  <c r="I319" i="2"/>
  <c r="I319" i="10"/>
  <c r="I319" i="9"/>
  <c r="I319" i="8"/>
  <c r="I336" i="2"/>
  <c r="I336" i="9"/>
  <c r="I336" i="8"/>
  <c r="R355" i="10"/>
  <c r="R355" i="2"/>
  <c r="R355" i="8"/>
  <c r="I376" i="9"/>
  <c r="I376" i="8"/>
  <c r="R387" i="10"/>
  <c r="R387" i="2"/>
  <c r="R403" i="2"/>
  <c r="R403" i="9"/>
  <c r="R419" i="10"/>
  <c r="R419" i="9"/>
  <c r="R419" i="2"/>
  <c r="H441" i="9"/>
  <c r="H441" i="8"/>
  <c r="N441" i="6"/>
  <c r="N441" i="8" s="1"/>
  <c r="J332" i="6"/>
  <c r="H332" i="10"/>
  <c r="H332" i="2"/>
  <c r="G443" i="10"/>
  <c r="G443" i="2"/>
  <c r="G443" i="8"/>
  <c r="M443" i="6"/>
  <c r="M443" i="8" s="1"/>
  <c r="G261" i="2"/>
  <c r="M261" i="6"/>
  <c r="M261" i="8" s="1"/>
  <c r="R398" i="2"/>
  <c r="R398" i="9"/>
  <c r="R100" i="9"/>
  <c r="R100" i="10"/>
  <c r="R164" i="2"/>
  <c r="R164" i="10"/>
  <c r="R164" i="8"/>
  <c r="R316" i="10"/>
  <c r="R316" i="8"/>
  <c r="R412" i="10"/>
  <c r="R412" i="2"/>
  <c r="R292" i="9"/>
  <c r="R292" i="8"/>
  <c r="R444" i="10"/>
  <c r="R444" i="2"/>
  <c r="R444" i="9"/>
  <c r="X960" i="9"/>
  <c r="Y960" i="9"/>
  <c r="F840" i="10"/>
  <c r="F840" i="2"/>
  <c r="F840" i="9"/>
  <c r="F840" i="8"/>
  <c r="L840" i="6"/>
  <c r="L840" i="8" s="1"/>
  <c r="F976" i="10"/>
  <c r="F976" i="2"/>
  <c r="F976" i="9"/>
  <c r="F976" i="8"/>
  <c r="L976" i="6"/>
  <c r="L976" i="8" s="1"/>
  <c r="X838" i="8"/>
  <c r="Y838" i="8"/>
  <c r="X610" i="10"/>
  <c r="Y610" i="10"/>
  <c r="R817" i="10"/>
  <c r="R817" i="2"/>
  <c r="R817" i="9"/>
  <c r="R817" i="8"/>
  <c r="M934" i="6"/>
  <c r="M934" i="8" s="1"/>
  <c r="G934" i="10"/>
  <c r="G934" i="2"/>
  <c r="G934" i="9"/>
  <c r="Z934" i="9" s="1"/>
  <c r="G934" i="8"/>
  <c r="M979" i="6"/>
  <c r="M979" i="8" s="1"/>
  <c r="G979" i="10"/>
  <c r="G979" i="2"/>
  <c r="G979" i="9"/>
  <c r="G979" i="8"/>
  <c r="M634" i="6"/>
  <c r="M634" i="8" s="1"/>
  <c r="G634" i="10"/>
  <c r="G634" i="2"/>
  <c r="G634" i="9"/>
  <c r="G634" i="8"/>
  <c r="C650" i="10"/>
  <c r="C650" i="2"/>
  <c r="Y650" i="2" s="1"/>
  <c r="C650" i="9"/>
  <c r="C650" i="8"/>
  <c r="Y650" i="8" s="1"/>
  <c r="D650" i="6"/>
  <c r="I664" i="10"/>
  <c r="I664" i="2"/>
  <c r="I664" i="9"/>
  <c r="Z664" i="9" s="1"/>
  <c r="I664" i="8"/>
  <c r="D682" i="6"/>
  <c r="C682" i="10"/>
  <c r="C682" i="2"/>
  <c r="C682" i="9"/>
  <c r="C682" i="8"/>
  <c r="I720" i="10"/>
  <c r="Z720" i="10" s="1"/>
  <c r="I720" i="2"/>
  <c r="I720" i="9"/>
  <c r="I720" i="8"/>
  <c r="N769" i="6"/>
  <c r="N769" i="8" s="1"/>
  <c r="H769" i="10"/>
  <c r="H769" i="2"/>
  <c r="H769" i="9"/>
  <c r="H769" i="8"/>
  <c r="J769" i="6"/>
  <c r="E779" i="10"/>
  <c r="E779" i="2"/>
  <c r="E779" i="9"/>
  <c r="E779" i="8"/>
  <c r="H825" i="10"/>
  <c r="H825" i="2"/>
  <c r="H825" i="9"/>
  <c r="H825" i="8"/>
  <c r="N825" i="6"/>
  <c r="N825" i="8" s="1"/>
  <c r="J825" i="6"/>
  <c r="N841" i="6"/>
  <c r="N841" i="8" s="1"/>
  <c r="H841" i="10"/>
  <c r="H841" i="2"/>
  <c r="H841" i="9"/>
  <c r="H841" i="8"/>
  <c r="J841" i="6"/>
  <c r="M850" i="6"/>
  <c r="M850" i="8" s="1"/>
  <c r="G850" i="10"/>
  <c r="G850" i="2"/>
  <c r="G850" i="9"/>
  <c r="G850" i="8"/>
  <c r="E859" i="10"/>
  <c r="E859" i="2"/>
  <c r="E859" i="9"/>
  <c r="E859" i="8"/>
  <c r="I579" i="10"/>
  <c r="I579" i="2"/>
  <c r="I579" i="9"/>
  <c r="I579" i="8"/>
  <c r="J596" i="6"/>
  <c r="H596" i="10"/>
  <c r="H596" i="2"/>
  <c r="H596" i="9"/>
  <c r="H596" i="8"/>
  <c r="N596" i="6"/>
  <c r="N596" i="8" s="1"/>
  <c r="D605" i="6"/>
  <c r="C605" i="10"/>
  <c r="C605" i="2"/>
  <c r="X605" i="2" s="1"/>
  <c r="C605" i="9"/>
  <c r="X605" i="9" s="1"/>
  <c r="C605" i="8"/>
  <c r="J613" i="10"/>
  <c r="J613" i="2"/>
  <c r="J613" i="9"/>
  <c r="J613" i="8"/>
  <c r="J621" i="10"/>
  <c r="J621" i="2"/>
  <c r="J621" i="9"/>
  <c r="J621" i="8"/>
  <c r="M653" i="6"/>
  <c r="M653" i="8" s="1"/>
  <c r="G653" i="10"/>
  <c r="G653" i="2"/>
  <c r="G653" i="9"/>
  <c r="G653" i="8"/>
  <c r="C669" i="10"/>
  <c r="X669" i="10" s="1"/>
  <c r="C669" i="2"/>
  <c r="C669" i="9"/>
  <c r="C669" i="8"/>
  <c r="X669" i="8" s="1"/>
  <c r="D669" i="6"/>
  <c r="F702" i="10"/>
  <c r="F702" i="2"/>
  <c r="F702" i="9"/>
  <c r="F702" i="8"/>
  <c r="L702" i="6"/>
  <c r="L702" i="8" s="1"/>
  <c r="I715" i="10"/>
  <c r="I715" i="2"/>
  <c r="I715" i="9"/>
  <c r="I715" i="8"/>
  <c r="G608" i="10"/>
  <c r="G608" i="2"/>
  <c r="G608" i="9"/>
  <c r="G608" i="8"/>
  <c r="M608" i="6"/>
  <c r="M608" i="8" s="1"/>
  <c r="I617" i="10"/>
  <c r="I617" i="2"/>
  <c r="I617" i="8"/>
  <c r="I617" i="9"/>
  <c r="R652" i="10"/>
  <c r="R652" i="2"/>
  <c r="R652" i="9"/>
  <c r="R652" i="8"/>
  <c r="I665" i="10"/>
  <c r="I665" i="2"/>
  <c r="I665" i="9"/>
  <c r="I665" i="8"/>
  <c r="L676" i="6"/>
  <c r="L676" i="8" s="1"/>
  <c r="F676" i="10"/>
  <c r="F676" i="9"/>
  <c r="F676" i="2"/>
  <c r="F676" i="8"/>
  <c r="C731" i="10"/>
  <c r="X731" i="10" s="1"/>
  <c r="C731" i="9"/>
  <c r="C731" i="2"/>
  <c r="Y731" i="2" s="1"/>
  <c r="C731" i="8"/>
  <c r="X731" i="8" s="1"/>
  <c r="D731" i="6"/>
  <c r="I745" i="10"/>
  <c r="I745" i="2"/>
  <c r="I745" i="9"/>
  <c r="I745" i="8"/>
  <c r="X777" i="8"/>
  <c r="Y777" i="8"/>
  <c r="C787" i="10"/>
  <c r="C787" i="9"/>
  <c r="C787" i="2"/>
  <c r="C787" i="8"/>
  <c r="D787" i="6"/>
  <c r="M811" i="6"/>
  <c r="M811" i="8" s="1"/>
  <c r="G811" i="10"/>
  <c r="G811" i="2"/>
  <c r="G811" i="9"/>
  <c r="G811" i="8"/>
  <c r="R836" i="10"/>
  <c r="R836" i="2"/>
  <c r="R836" i="9"/>
  <c r="R836" i="8"/>
  <c r="J866" i="6"/>
  <c r="H866" i="10"/>
  <c r="H866" i="2"/>
  <c r="H866" i="9"/>
  <c r="H866" i="8"/>
  <c r="L912" i="6"/>
  <c r="L912" i="8" s="1"/>
  <c r="F912" i="10"/>
  <c r="F912" i="2"/>
  <c r="Z912" i="2" s="1"/>
  <c r="AA912" i="2" s="1"/>
  <c r="AN912" i="2" s="1"/>
  <c r="F912" i="9"/>
  <c r="F912" i="8"/>
  <c r="I921" i="10"/>
  <c r="I921" i="2"/>
  <c r="I921" i="9"/>
  <c r="I921" i="8"/>
  <c r="E947" i="10"/>
  <c r="E947" i="2"/>
  <c r="E947" i="9"/>
  <c r="E947" i="8"/>
  <c r="R969" i="10"/>
  <c r="R969" i="2"/>
  <c r="R969" i="9"/>
  <c r="R969" i="8"/>
  <c r="R996" i="10"/>
  <c r="R996" i="2"/>
  <c r="R996" i="9"/>
  <c r="R996" i="8"/>
  <c r="H885" i="10"/>
  <c r="H885" i="2"/>
  <c r="H885" i="9"/>
  <c r="H885" i="8"/>
  <c r="N885" i="6"/>
  <c r="N885" i="8" s="1"/>
  <c r="E918" i="10"/>
  <c r="E918" i="2"/>
  <c r="E918" i="9"/>
  <c r="E918" i="8"/>
  <c r="J941" i="6"/>
  <c r="H941" i="10"/>
  <c r="H941" i="9"/>
  <c r="H941" i="2"/>
  <c r="H941" i="8"/>
  <c r="N941" i="6"/>
  <c r="N941" i="8" s="1"/>
  <c r="AA941" i="8" s="1"/>
  <c r="AN941" i="8" s="1"/>
  <c r="E959" i="10"/>
  <c r="E959" i="2"/>
  <c r="E959" i="9"/>
  <c r="E959" i="8"/>
  <c r="E999" i="10"/>
  <c r="E999" i="2"/>
  <c r="E999" i="9"/>
  <c r="E999" i="8"/>
  <c r="D747" i="6"/>
  <c r="C747" i="10"/>
  <c r="Y747" i="10" s="1"/>
  <c r="C747" i="2"/>
  <c r="C747" i="9"/>
  <c r="C747" i="8"/>
  <c r="C834" i="10"/>
  <c r="Y834" i="10" s="1"/>
  <c r="C834" i="2"/>
  <c r="C834" i="9"/>
  <c r="Y834" i="9" s="1"/>
  <c r="C834" i="8"/>
  <c r="X834" i="8" s="1"/>
  <c r="D834" i="6"/>
  <c r="H519" i="10"/>
  <c r="H519" i="2"/>
  <c r="H519" i="9"/>
  <c r="H519" i="8"/>
  <c r="N519" i="6"/>
  <c r="N519" i="8" s="1"/>
  <c r="H543" i="10"/>
  <c r="H543" i="2"/>
  <c r="H543" i="9"/>
  <c r="H543" i="8"/>
  <c r="N543" i="6"/>
  <c r="N543" i="8" s="1"/>
  <c r="C568" i="10"/>
  <c r="C568" i="2"/>
  <c r="C568" i="9"/>
  <c r="C568" i="8"/>
  <c r="Y568" i="8" s="1"/>
  <c r="D568" i="6"/>
  <c r="R577" i="10"/>
  <c r="R577" i="2"/>
  <c r="R577" i="9"/>
  <c r="R577" i="8"/>
  <c r="F588" i="10"/>
  <c r="F588" i="2"/>
  <c r="F588" i="8"/>
  <c r="F588" i="9"/>
  <c r="L588" i="6"/>
  <c r="L588" i="8" s="1"/>
  <c r="G595" i="10"/>
  <c r="G595" i="2"/>
  <c r="G595" i="9"/>
  <c r="G595" i="8"/>
  <c r="M595" i="6"/>
  <c r="M595" i="8" s="1"/>
  <c r="H610" i="10"/>
  <c r="H610" i="9"/>
  <c r="H610" i="2"/>
  <c r="H610" i="8"/>
  <c r="H634" i="10"/>
  <c r="H634" i="2"/>
  <c r="H634" i="9"/>
  <c r="H634" i="8"/>
  <c r="L668" i="6"/>
  <c r="L668" i="8" s="1"/>
  <c r="F668" i="10"/>
  <c r="Z668" i="10" s="1"/>
  <c r="F668" i="2"/>
  <c r="F668" i="9"/>
  <c r="Z668" i="9" s="1"/>
  <c r="F668" i="8"/>
  <c r="E708" i="10"/>
  <c r="E708" i="2"/>
  <c r="E708" i="9"/>
  <c r="E708" i="8"/>
  <c r="I753" i="10"/>
  <c r="I753" i="2"/>
  <c r="AJ753" i="2" s="1"/>
  <c r="I753" i="9"/>
  <c r="I753" i="8"/>
  <c r="X766" i="10"/>
  <c r="I856" i="10"/>
  <c r="I856" i="2"/>
  <c r="I856" i="9"/>
  <c r="I856" i="8"/>
  <c r="I492" i="10"/>
  <c r="I492" i="2"/>
  <c r="I492" i="9"/>
  <c r="I492" i="8"/>
  <c r="I564" i="10"/>
  <c r="I564" i="2"/>
  <c r="I564" i="9"/>
  <c r="I564" i="8"/>
  <c r="E575" i="10"/>
  <c r="E575" i="2"/>
  <c r="E575" i="9"/>
  <c r="E575" i="8"/>
  <c r="H636" i="10"/>
  <c r="H636" i="2"/>
  <c r="H636" i="9"/>
  <c r="H636" i="8"/>
  <c r="N636" i="6"/>
  <c r="N636" i="8" s="1"/>
  <c r="F667" i="10"/>
  <c r="F667" i="2"/>
  <c r="F667" i="9"/>
  <c r="F667" i="8"/>
  <c r="L667" i="6"/>
  <c r="L667" i="8" s="1"/>
  <c r="E679" i="10"/>
  <c r="E679" i="2"/>
  <c r="E679" i="9"/>
  <c r="E679" i="8"/>
  <c r="M694" i="6"/>
  <c r="M694" i="8" s="1"/>
  <c r="G694" i="10"/>
  <c r="G694" i="2"/>
  <c r="G694" i="9"/>
  <c r="G694" i="8"/>
  <c r="G710" i="10"/>
  <c r="G710" i="2"/>
  <c r="G710" i="9"/>
  <c r="G710" i="8"/>
  <c r="M710" i="6"/>
  <c r="M710" i="8" s="1"/>
  <c r="L719" i="6"/>
  <c r="L719" i="8" s="1"/>
  <c r="F719" i="10"/>
  <c r="F719" i="2"/>
  <c r="F719" i="9"/>
  <c r="F719" i="8"/>
  <c r="I756" i="10"/>
  <c r="I756" i="2"/>
  <c r="I756" i="9"/>
  <c r="I756" i="8"/>
  <c r="D950" i="6"/>
  <c r="C950" i="10"/>
  <c r="X950" i="10" s="1"/>
  <c r="C950" i="2"/>
  <c r="Y950" i="2" s="1"/>
  <c r="C950" i="9"/>
  <c r="X950" i="9" s="1"/>
  <c r="C950" i="8"/>
  <c r="X950" i="8" s="1"/>
  <c r="I980" i="10"/>
  <c r="I980" i="2"/>
  <c r="I980" i="9"/>
  <c r="I980" i="8"/>
  <c r="L490" i="6"/>
  <c r="L490" i="8" s="1"/>
  <c r="F490" i="10"/>
  <c r="Z490" i="10" s="1"/>
  <c r="F490" i="2"/>
  <c r="Z490" i="2" s="1"/>
  <c r="F490" i="9"/>
  <c r="Z490" i="9" s="1"/>
  <c r="F490" i="8"/>
  <c r="E521" i="10"/>
  <c r="E521" i="2"/>
  <c r="E521" i="9"/>
  <c r="E521" i="8"/>
  <c r="I561" i="10"/>
  <c r="I561" i="2"/>
  <c r="I561" i="9"/>
  <c r="I561" i="8"/>
  <c r="I655" i="10"/>
  <c r="I655" i="9"/>
  <c r="I655" i="2"/>
  <c r="I655" i="8"/>
  <c r="I679" i="10"/>
  <c r="I679" i="2"/>
  <c r="AJ679" i="2" s="1"/>
  <c r="I679" i="9"/>
  <c r="I679" i="8"/>
  <c r="G737" i="10"/>
  <c r="G737" i="2"/>
  <c r="G737" i="9"/>
  <c r="G737" i="8"/>
  <c r="M737" i="6"/>
  <c r="M737" i="8" s="1"/>
  <c r="I761" i="10"/>
  <c r="I761" i="2"/>
  <c r="I761" i="9"/>
  <c r="I761" i="8"/>
  <c r="F786" i="10"/>
  <c r="Z786" i="10" s="1"/>
  <c r="F786" i="2"/>
  <c r="F786" i="9"/>
  <c r="F786" i="8"/>
  <c r="L786" i="6"/>
  <c r="L786" i="8" s="1"/>
  <c r="I836" i="10"/>
  <c r="I836" i="2"/>
  <c r="I836" i="9"/>
  <c r="I836" i="8"/>
  <c r="H493" i="10"/>
  <c r="H493" i="2"/>
  <c r="H493" i="9"/>
  <c r="H493" i="8"/>
  <c r="N493" i="6"/>
  <c r="N493" i="8" s="1"/>
  <c r="J493" i="6"/>
  <c r="E657" i="10"/>
  <c r="E657" i="2"/>
  <c r="E657" i="9"/>
  <c r="E657" i="8"/>
  <c r="J743" i="6"/>
  <c r="H743" i="10"/>
  <c r="H743" i="2"/>
  <c r="H743" i="9"/>
  <c r="H743" i="8"/>
  <c r="N743" i="6"/>
  <c r="N743" i="8" s="1"/>
  <c r="D946" i="6"/>
  <c r="C946" i="10"/>
  <c r="Y946" i="10" s="1"/>
  <c r="C946" i="2"/>
  <c r="C946" i="9"/>
  <c r="C946" i="8"/>
  <c r="L466" i="6"/>
  <c r="L466" i="8" s="1"/>
  <c r="F466" i="10"/>
  <c r="F466" i="2"/>
  <c r="F466" i="9"/>
  <c r="F466" i="8"/>
  <c r="F482" i="10"/>
  <c r="F482" i="2"/>
  <c r="Z482" i="2" s="1"/>
  <c r="F482" i="9"/>
  <c r="F482" i="8"/>
  <c r="L482" i="6"/>
  <c r="L482" i="8" s="1"/>
  <c r="H488" i="10"/>
  <c r="H488" i="2"/>
  <c r="H488" i="9"/>
  <c r="H488" i="8"/>
  <c r="J488" i="6"/>
  <c r="N488" i="6"/>
  <c r="N488" i="8" s="1"/>
  <c r="H496" i="10"/>
  <c r="H496" i="2"/>
  <c r="H496" i="9"/>
  <c r="H496" i="8"/>
  <c r="N496" i="6"/>
  <c r="N496" i="8" s="1"/>
  <c r="J496" i="6"/>
  <c r="F538" i="10"/>
  <c r="F538" i="2"/>
  <c r="F538" i="9"/>
  <c r="F538" i="8"/>
  <c r="L538" i="6"/>
  <c r="L538" i="8" s="1"/>
  <c r="E658" i="10"/>
  <c r="E658" i="2"/>
  <c r="E658" i="9"/>
  <c r="E658" i="8"/>
  <c r="R666" i="10"/>
  <c r="R666" i="2"/>
  <c r="R666" i="9"/>
  <c r="R666" i="8"/>
  <c r="I687" i="10"/>
  <c r="I687" i="2"/>
  <c r="I687" i="9"/>
  <c r="I687" i="8"/>
  <c r="I711" i="10"/>
  <c r="I711" i="2"/>
  <c r="I711" i="9"/>
  <c r="I711" i="8"/>
  <c r="I719" i="10"/>
  <c r="I719" i="2"/>
  <c r="I719" i="9"/>
  <c r="I719" i="8"/>
  <c r="E746" i="10"/>
  <c r="E746" i="2"/>
  <c r="E746" i="9"/>
  <c r="E746" i="8"/>
  <c r="M753" i="6"/>
  <c r="M753" i="8" s="1"/>
  <c r="G753" i="10"/>
  <c r="G753" i="2"/>
  <c r="G753" i="9"/>
  <c r="G753" i="8"/>
  <c r="R802" i="10"/>
  <c r="R802" i="2"/>
  <c r="R802" i="9"/>
  <c r="R802" i="8"/>
  <c r="E810" i="10"/>
  <c r="E810" i="2"/>
  <c r="E810" i="8"/>
  <c r="E810" i="9"/>
  <c r="H816" i="10"/>
  <c r="H816" i="2"/>
  <c r="H816" i="9"/>
  <c r="N816" i="6"/>
  <c r="N816" i="8" s="1"/>
  <c r="H816" i="8"/>
  <c r="J816" i="6"/>
  <c r="N832" i="6"/>
  <c r="N832" i="8" s="1"/>
  <c r="H832" i="10"/>
  <c r="H832" i="2"/>
  <c r="H832" i="9"/>
  <c r="H832" i="8"/>
  <c r="J848" i="6"/>
  <c r="H848" i="10"/>
  <c r="H848" i="2"/>
  <c r="H848" i="9"/>
  <c r="H848" i="8"/>
  <c r="N848" i="6"/>
  <c r="N848" i="8" s="1"/>
  <c r="E858" i="10"/>
  <c r="E858" i="2"/>
  <c r="E858" i="9"/>
  <c r="E858" i="8"/>
  <c r="J865" i="10"/>
  <c r="J865" i="2"/>
  <c r="J865" i="9"/>
  <c r="J865" i="8"/>
  <c r="Y871" i="8"/>
  <c r="X871" i="8"/>
  <c r="R978" i="10"/>
  <c r="R978" i="2"/>
  <c r="R978" i="9"/>
  <c r="R978" i="8"/>
  <c r="J985" i="10"/>
  <c r="J985" i="2"/>
  <c r="J985" i="9"/>
  <c r="J985" i="8"/>
  <c r="H1000" i="10"/>
  <c r="H1000" i="2"/>
  <c r="H1000" i="9"/>
  <c r="H1000" i="8"/>
  <c r="N1000" i="6"/>
  <c r="N1000" i="8" s="1"/>
  <c r="J1000" i="6"/>
  <c r="D499" i="10"/>
  <c r="D499" i="2"/>
  <c r="D499" i="9"/>
  <c r="D499" i="8"/>
  <c r="H565" i="10"/>
  <c r="H565" i="2"/>
  <c r="H565" i="9"/>
  <c r="H565" i="8"/>
  <c r="J565" i="6"/>
  <c r="L683" i="6"/>
  <c r="L683" i="8" s="1"/>
  <c r="F683" i="10"/>
  <c r="F683" i="2"/>
  <c r="F683" i="8"/>
  <c r="F683" i="9"/>
  <c r="E751" i="10"/>
  <c r="E751" i="2"/>
  <c r="E751" i="9"/>
  <c r="E751" i="8"/>
  <c r="F903" i="10"/>
  <c r="F903" i="2"/>
  <c r="F903" i="9"/>
  <c r="F903" i="8"/>
  <c r="L903" i="6"/>
  <c r="L903" i="8" s="1"/>
  <c r="E974" i="10"/>
  <c r="E974" i="2"/>
  <c r="E974" i="8"/>
  <c r="E974" i="9"/>
  <c r="L507" i="6"/>
  <c r="L507" i="8" s="1"/>
  <c r="F507" i="10"/>
  <c r="Z507" i="10" s="1"/>
  <c r="F507" i="2"/>
  <c r="F507" i="9"/>
  <c r="F507" i="8"/>
  <c r="Z507" i="8" s="1"/>
  <c r="F574" i="10"/>
  <c r="F574" i="2"/>
  <c r="F574" i="9"/>
  <c r="F574" i="8"/>
  <c r="L574" i="6"/>
  <c r="L574" i="8" s="1"/>
  <c r="D606" i="10"/>
  <c r="D606" i="2"/>
  <c r="D606" i="9"/>
  <c r="D606" i="8"/>
  <c r="J625" i="10"/>
  <c r="J625" i="9"/>
  <c r="J625" i="2"/>
  <c r="J625" i="8"/>
  <c r="H688" i="10"/>
  <c r="H688" i="2"/>
  <c r="H688" i="9"/>
  <c r="H688" i="8"/>
  <c r="J688" i="6"/>
  <c r="J704" i="6"/>
  <c r="H704" i="10"/>
  <c r="H704" i="2"/>
  <c r="H704" i="9"/>
  <c r="H704" i="8"/>
  <c r="N704" i="6"/>
  <c r="N704" i="8" s="1"/>
  <c r="L734" i="6"/>
  <c r="L734" i="8" s="1"/>
  <c r="F734" i="10"/>
  <c r="F734" i="2"/>
  <c r="F734" i="9"/>
  <c r="F734" i="8"/>
  <c r="E477" i="10"/>
  <c r="E477" i="2"/>
  <c r="E477" i="9"/>
  <c r="E477" i="8"/>
  <c r="E493" i="10"/>
  <c r="E493" i="2"/>
  <c r="E493" i="9"/>
  <c r="E493" i="8"/>
  <c r="E509" i="10"/>
  <c r="E509" i="2"/>
  <c r="E509" i="9"/>
  <c r="E509" i="8"/>
  <c r="X511" i="10"/>
  <c r="R522" i="10"/>
  <c r="R522" i="2"/>
  <c r="R522" i="9"/>
  <c r="R522" i="8"/>
  <c r="F533" i="10"/>
  <c r="F533" i="2"/>
  <c r="Z533" i="2" s="1"/>
  <c r="F533" i="9"/>
  <c r="F533" i="8"/>
  <c r="L533" i="6"/>
  <c r="L533" i="8" s="1"/>
  <c r="G908" i="10"/>
  <c r="G908" i="2"/>
  <c r="G908" i="9"/>
  <c r="G908" i="8"/>
  <c r="M908" i="6"/>
  <c r="M908" i="8" s="1"/>
  <c r="J484" i="10"/>
  <c r="J484" i="2"/>
  <c r="J484" i="9"/>
  <c r="J484" i="8"/>
  <c r="D999" i="10"/>
  <c r="D999" i="2"/>
  <c r="D999" i="9"/>
  <c r="D999" i="8"/>
  <c r="H624" i="10"/>
  <c r="H624" i="2"/>
  <c r="H624" i="9"/>
  <c r="H624" i="8"/>
  <c r="N624" i="6"/>
  <c r="N624" i="8" s="1"/>
  <c r="L646" i="6"/>
  <c r="L646" i="8" s="1"/>
  <c r="F646" i="10"/>
  <c r="F646" i="2"/>
  <c r="F646" i="9"/>
  <c r="F646" i="8"/>
  <c r="H664" i="10"/>
  <c r="H664" i="2"/>
  <c r="H664" i="9"/>
  <c r="H664" i="8"/>
  <c r="D702" i="10"/>
  <c r="D702" i="2"/>
  <c r="D702" i="9"/>
  <c r="D702" i="8"/>
  <c r="D759" i="10"/>
  <c r="D759" i="8"/>
  <c r="N784" i="6"/>
  <c r="N784" i="8" s="1"/>
  <c r="H784" i="10"/>
  <c r="H784" i="2"/>
  <c r="H784" i="9"/>
  <c r="H784" i="8"/>
  <c r="F867" i="10"/>
  <c r="F867" i="2"/>
  <c r="F867" i="9"/>
  <c r="F867" i="8"/>
  <c r="L867" i="6"/>
  <c r="L867" i="8" s="1"/>
  <c r="I924" i="10"/>
  <c r="I924" i="2"/>
  <c r="I924" i="9"/>
  <c r="I924" i="8"/>
  <c r="H944" i="10"/>
  <c r="H944" i="2"/>
  <c r="H944" i="9"/>
  <c r="H944" i="8"/>
  <c r="N944" i="6"/>
  <c r="N944" i="8" s="1"/>
  <c r="I650" i="10"/>
  <c r="I650" i="2"/>
  <c r="I650" i="9"/>
  <c r="I650" i="8"/>
  <c r="M500" i="6"/>
  <c r="M500" i="8" s="1"/>
  <c r="G500" i="10"/>
  <c r="G500" i="2"/>
  <c r="G500" i="9"/>
  <c r="G500" i="8"/>
  <c r="X687" i="2"/>
  <c r="E869" i="10"/>
  <c r="E869" i="2"/>
  <c r="E869" i="9"/>
  <c r="E869" i="8"/>
  <c r="E885" i="10"/>
  <c r="E885" i="2"/>
  <c r="E885" i="9"/>
  <c r="E885" i="8"/>
  <c r="D988" i="6"/>
  <c r="C988" i="10"/>
  <c r="X988" i="10" s="1"/>
  <c r="C988" i="2"/>
  <c r="C988" i="9"/>
  <c r="C988" i="8"/>
  <c r="D559" i="10"/>
  <c r="D559" i="2"/>
  <c r="D559" i="9"/>
  <c r="D559" i="8"/>
  <c r="Y655" i="2"/>
  <c r="J703" i="6"/>
  <c r="J949" i="6"/>
  <c r="F318" i="9"/>
  <c r="F318" i="2"/>
  <c r="H380" i="9"/>
  <c r="H380" i="8"/>
  <c r="N218" i="6"/>
  <c r="N218" i="8" s="1"/>
  <c r="H218" i="8"/>
  <c r="R329" i="9"/>
  <c r="R329" i="10"/>
  <c r="R329" i="2"/>
  <c r="H421" i="10"/>
  <c r="H421" i="2"/>
  <c r="I190" i="9"/>
  <c r="I190" i="10"/>
  <c r="M288" i="6"/>
  <c r="M288" i="8" s="1"/>
  <c r="G288" i="8"/>
  <c r="E374" i="10"/>
  <c r="E374" i="2"/>
  <c r="R442" i="2"/>
  <c r="R442" i="9"/>
  <c r="I457" i="2"/>
  <c r="I457" i="10"/>
  <c r="R421" i="9"/>
  <c r="R421" i="8"/>
  <c r="E342" i="9"/>
  <c r="E342" i="2"/>
  <c r="G309" i="2"/>
  <c r="G309" i="9"/>
  <c r="G309" i="8"/>
  <c r="G405" i="10"/>
  <c r="G405" i="2"/>
  <c r="R108" i="10"/>
  <c r="R108" i="2"/>
  <c r="R207" i="10"/>
  <c r="R207" i="8"/>
  <c r="R324" i="10"/>
  <c r="R324" i="2"/>
  <c r="R436" i="10"/>
  <c r="R436" i="2"/>
  <c r="R436" i="9"/>
  <c r="R212" i="2"/>
  <c r="R212" i="9"/>
  <c r="R212" i="8"/>
  <c r="R308" i="9"/>
  <c r="R308" i="2"/>
  <c r="R452" i="2"/>
  <c r="R452" i="8"/>
  <c r="R452" i="9"/>
  <c r="X835" i="8"/>
  <c r="Y840" i="8"/>
  <c r="X840" i="8"/>
  <c r="Y952" i="8"/>
  <c r="L539" i="6"/>
  <c r="L539" i="8" s="1"/>
  <c r="F539" i="10"/>
  <c r="F539" i="2"/>
  <c r="F539" i="9"/>
  <c r="F539" i="8"/>
  <c r="Y984" i="2"/>
  <c r="I470" i="10"/>
  <c r="I470" i="2"/>
  <c r="I470" i="9"/>
  <c r="I470" i="8"/>
  <c r="H487" i="10"/>
  <c r="H487" i="2"/>
  <c r="H487" i="9"/>
  <c r="H487" i="8"/>
  <c r="N487" i="6"/>
  <c r="N487" i="8" s="1"/>
  <c r="J487" i="6"/>
  <c r="Y491" i="10"/>
  <c r="X491" i="10"/>
  <c r="Y515" i="10"/>
  <c r="X691" i="2"/>
  <c r="Y691" i="2"/>
  <c r="X742" i="8"/>
  <c r="Y742" i="8"/>
  <c r="X827" i="10"/>
  <c r="X838" i="9"/>
  <c r="Y838" i="9"/>
  <c r="X963" i="2"/>
  <c r="Y963" i="2"/>
  <c r="E742" i="10"/>
  <c r="E742" i="2"/>
  <c r="E742" i="9"/>
  <c r="E742" i="8"/>
  <c r="D949" i="6"/>
  <c r="C949" i="10"/>
  <c r="Y949" i="10" s="1"/>
  <c r="C949" i="2"/>
  <c r="C949" i="9"/>
  <c r="X949" i="9" s="1"/>
  <c r="C949" i="8"/>
  <c r="D479" i="6"/>
  <c r="C479" i="10"/>
  <c r="C479" i="2"/>
  <c r="Y479" i="2" s="1"/>
  <c r="C479" i="9"/>
  <c r="Y479" i="9" s="1"/>
  <c r="C479" i="8"/>
  <c r="X479" i="8" s="1"/>
  <c r="X594" i="2"/>
  <c r="Y594" i="2"/>
  <c r="AJ594" i="2" s="1"/>
  <c r="Y602" i="10"/>
  <c r="AJ602" i="10" s="1"/>
  <c r="X957" i="8"/>
  <c r="Y957" i="8"/>
  <c r="D498" i="6"/>
  <c r="C498" i="10"/>
  <c r="Y498" i="10" s="1"/>
  <c r="C498" i="2"/>
  <c r="C498" i="9"/>
  <c r="Y498" i="9" s="1"/>
  <c r="C498" i="8"/>
  <c r="Y498" i="8" s="1"/>
  <c r="H556" i="10"/>
  <c r="H556" i="2"/>
  <c r="H556" i="9"/>
  <c r="H556" i="8"/>
  <c r="N556" i="6"/>
  <c r="N556" i="8" s="1"/>
  <c r="G582" i="10"/>
  <c r="Z582" i="10" s="1"/>
  <c r="G582" i="2"/>
  <c r="G582" i="9"/>
  <c r="G582" i="8"/>
  <c r="M582" i="6"/>
  <c r="M582" i="8" s="1"/>
  <c r="M638" i="6"/>
  <c r="M638" i="8" s="1"/>
  <c r="Z638" i="8" s="1"/>
  <c r="G638" i="10"/>
  <c r="G638" i="2"/>
  <c r="G638" i="9"/>
  <c r="Z638" i="9" s="1"/>
  <c r="G638" i="8"/>
  <c r="C570" i="10"/>
  <c r="X570" i="10" s="1"/>
  <c r="C570" i="2"/>
  <c r="Y570" i="2" s="1"/>
  <c r="C570" i="9"/>
  <c r="C570" i="8"/>
  <c r="Y570" i="8" s="1"/>
  <c r="AJ570" i="8" s="1"/>
  <c r="D570" i="6"/>
  <c r="J585" i="6"/>
  <c r="H585" i="10"/>
  <c r="H585" i="2"/>
  <c r="H585" i="9"/>
  <c r="H585" i="8"/>
  <c r="N585" i="6"/>
  <c r="N585" i="8" s="1"/>
  <c r="I616" i="10"/>
  <c r="Z616" i="10" s="1"/>
  <c r="I616" i="2"/>
  <c r="Z616" i="2" s="1"/>
  <c r="I616" i="9"/>
  <c r="Z616" i="9" s="1"/>
  <c r="I616" i="8"/>
  <c r="Z616" i="8" s="1"/>
  <c r="H657" i="10"/>
  <c r="H657" i="2"/>
  <c r="H657" i="9"/>
  <c r="H657" i="8"/>
  <c r="N657" i="6"/>
  <c r="N657" i="8" s="1"/>
  <c r="J657" i="6"/>
  <c r="J665" i="6"/>
  <c r="H665" i="10"/>
  <c r="H665" i="2"/>
  <c r="H665" i="9"/>
  <c r="H665" i="8"/>
  <c r="N665" i="6"/>
  <c r="N665" i="8" s="1"/>
  <c r="I672" i="10"/>
  <c r="Z672" i="10" s="1"/>
  <c r="I672" i="2"/>
  <c r="Z672" i="2" s="1"/>
  <c r="I672" i="9"/>
  <c r="I672" i="8"/>
  <c r="Z672" i="8" s="1"/>
  <c r="G722" i="10"/>
  <c r="G722" i="2"/>
  <c r="G722" i="9"/>
  <c r="G722" i="8"/>
  <c r="M722" i="6"/>
  <c r="M722" i="8" s="1"/>
  <c r="I760" i="10"/>
  <c r="AJ760" i="10" s="1"/>
  <c r="I760" i="2"/>
  <c r="I760" i="9"/>
  <c r="I760" i="8"/>
  <c r="D770" i="6"/>
  <c r="C770" i="10"/>
  <c r="C770" i="2"/>
  <c r="Y770" i="2" s="1"/>
  <c r="C770" i="8"/>
  <c r="C770" i="9"/>
  <c r="Y770" i="9" s="1"/>
  <c r="AJ770" i="9" s="1"/>
  <c r="I920" i="10"/>
  <c r="I920" i="2"/>
  <c r="I920" i="9"/>
  <c r="I920" i="8"/>
  <c r="I872" i="10"/>
  <c r="I872" i="2"/>
  <c r="I872" i="9"/>
  <c r="I872" i="8"/>
  <c r="E888" i="10"/>
  <c r="E888" i="2"/>
  <c r="E888" i="9"/>
  <c r="E888" i="8"/>
  <c r="M923" i="6"/>
  <c r="M923" i="8" s="1"/>
  <c r="G923" i="10"/>
  <c r="G923" i="2"/>
  <c r="G923" i="9"/>
  <c r="G923" i="8"/>
  <c r="E944" i="10"/>
  <c r="E944" i="2"/>
  <c r="E944" i="8"/>
  <c r="E944" i="9"/>
  <c r="J986" i="6"/>
  <c r="H986" i="10"/>
  <c r="H986" i="2"/>
  <c r="H986" i="9"/>
  <c r="H986" i="8"/>
  <c r="N986" i="6"/>
  <c r="N986" i="8" s="1"/>
  <c r="C969" i="10"/>
  <c r="X969" i="10" s="1"/>
  <c r="C969" i="2"/>
  <c r="Y969" i="2" s="1"/>
  <c r="C969" i="8"/>
  <c r="C969" i="9"/>
  <c r="D969" i="6"/>
  <c r="J501" i="10"/>
  <c r="J501" i="2"/>
  <c r="J501" i="9"/>
  <c r="J501" i="8"/>
  <c r="I531" i="10"/>
  <c r="I531" i="2"/>
  <c r="I531" i="9"/>
  <c r="I531" i="8"/>
  <c r="J541" i="10"/>
  <c r="J541" i="2"/>
  <c r="J541" i="9"/>
  <c r="J541" i="8"/>
  <c r="M581" i="6"/>
  <c r="M581" i="8" s="1"/>
  <c r="G581" i="10"/>
  <c r="G581" i="2"/>
  <c r="G581" i="9"/>
  <c r="G581" i="8"/>
  <c r="C597" i="10"/>
  <c r="C597" i="2"/>
  <c r="X597" i="2" s="1"/>
  <c r="C597" i="9"/>
  <c r="C597" i="8"/>
  <c r="D597" i="6"/>
  <c r="F606" i="10"/>
  <c r="F606" i="2"/>
  <c r="F606" i="9"/>
  <c r="F606" i="8"/>
  <c r="L606" i="6"/>
  <c r="L606" i="8" s="1"/>
  <c r="E614" i="10"/>
  <c r="E614" i="2"/>
  <c r="E614" i="9"/>
  <c r="E614" i="8"/>
  <c r="E622" i="10"/>
  <c r="E622" i="2"/>
  <c r="E622" i="9"/>
  <c r="E622" i="8"/>
  <c r="H660" i="10"/>
  <c r="H660" i="9"/>
  <c r="H660" i="2"/>
  <c r="H660" i="8"/>
  <c r="N660" i="6"/>
  <c r="N660" i="8" s="1"/>
  <c r="J660" i="6"/>
  <c r="J669" i="10"/>
  <c r="J669" i="9"/>
  <c r="J669" i="2"/>
  <c r="J669" i="8"/>
  <c r="I683" i="10"/>
  <c r="I683" i="2"/>
  <c r="I683" i="9"/>
  <c r="I683" i="8"/>
  <c r="E524" i="10"/>
  <c r="E524" i="2"/>
  <c r="E524" i="9"/>
  <c r="E524" i="8"/>
  <c r="E532" i="10"/>
  <c r="E532" i="2"/>
  <c r="E532" i="9"/>
  <c r="E532" i="8"/>
  <c r="M630" i="6"/>
  <c r="M630" i="8" s="1"/>
  <c r="G630" i="10"/>
  <c r="G630" i="2"/>
  <c r="G630" i="8"/>
  <c r="G630" i="9"/>
  <c r="E695" i="10"/>
  <c r="E695" i="2"/>
  <c r="E695" i="9"/>
  <c r="E695" i="8"/>
  <c r="E727" i="10"/>
  <c r="E727" i="2"/>
  <c r="E727" i="9"/>
  <c r="E727" i="8"/>
  <c r="R767" i="10"/>
  <c r="R767" i="2"/>
  <c r="R767" i="9"/>
  <c r="R767" i="8"/>
  <c r="M790" i="6"/>
  <c r="M790" i="8" s="1"/>
  <c r="G790" i="10"/>
  <c r="G790" i="2"/>
  <c r="G790" i="9"/>
  <c r="G790" i="8"/>
  <c r="I796" i="10"/>
  <c r="I796" i="2"/>
  <c r="I796" i="9"/>
  <c r="I796" i="8"/>
  <c r="J846" i="9"/>
  <c r="I860" i="10"/>
  <c r="I860" i="2"/>
  <c r="I860" i="9"/>
  <c r="I860" i="8"/>
  <c r="J870" i="10"/>
  <c r="J870" i="2"/>
  <c r="J870" i="9"/>
  <c r="J870" i="8"/>
  <c r="E887" i="10"/>
  <c r="E887" i="2"/>
  <c r="E887" i="9"/>
  <c r="E887" i="8"/>
  <c r="H901" i="10"/>
  <c r="H901" i="2"/>
  <c r="H901" i="9"/>
  <c r="H901" i="8"/>
  <c r="N901" i="6"/>
  <c r="N901" i="8" s="1"/>
  <c r="J901" i="6"/>
  <c r="F919" i="10"/>
  <c r="F919" i="2"/>
  <c r="Z919" i="2" s="1"/>
  <c r="AG919" i="2" s="1"/>
  <c r="F919" i="9"/>
  <c r="F919" i="8"/>
  <c r="L919" i="6"/>
  <c r="L919" i="8" s="1"/>
  <c r="H933" i="10"/>
  <c r="H933" i="2"/>
  <c r="H933" i="9"/>
  <c r="H933" i="8"/>
  <c r="N933" i="6"/>
  <c r="N933" i="8" s="1"/>
  <c r="E943" i="10"/>
  <c r="E943" i="2"/>
  <c r="E943" i="9"/>
  <c r="E943" i="8"/>
  <c r="L959" i="6"/>
  <c r="L959" i="8" s="1"/>
  <c r="F959" i="10"/>
  <c r="F959" i="2"/>
  <c r="F959" i="9"/>
  <c r="F959" i="8"/>
  <c r="L999" i="6"/>
  <c r="L999" i="8" s="1"/>
  <c r="F999" i="10"/>
  <c r="Z999" i="10" s="1"/>
  <c r="F999" i="9"/>
  <c r="Z999" i="9" s="1"/>
  <c r="F999" i="2"/>
  <c r="Z999" i="2" s="1"/>
  <c r="F999" i="8"/>
  <c r="Y953" i="8"/>
  <c r="X953" i="8"/>
  <c r="I572" i="10"/>
  <c r="I572" i="2"/>
  <c r="I572" i="9"/>
  <c r="I572" i="8"/>
  <c r="M776" i="6"/>
  <c r="M776" i="8" s="1"/>
  <c r="G776" i="10"/>
  <c r="G776" i="2"/>
  <c r="G776" i="8"/>
  <c r="G776" i="9"/>
  <c r="E505" i="10"/>
  <c r="E505" i="2"/>
  <c r="E505" i="9"/>
  <c r="E505" i="8"/>
  <c r="J783" i="10"/>
  <c r="J783" i="2"/>
  <c r="J783" i="9"/>
  <c r="J783" i="8"/>
  <c r="E956" i="10"/>
  <c r="E956" i="2"/>
  <c r="E956" i="9"/>
  <c r="E956" i="8"/>
  <c r="L972" i="6"/>
  <c r="L972" i="8" s="1"/>
  <c r="F972" i="10"/>
  <c r="F972" i="2"/>
  <c r="F972" i="9"/>
  <c r="F972" i="8"/>
  <c r="C987" i="10"/>
  <c r="C987" i="2"/>
  <c r="Y987" i="2" s="1"/>
  <c r="C987" i="9"/>
  <c r="C987" i="8"/>
  <c r="D987" i="6"/>
  <c r="D473" i="6"/>
  <c r="C473" i="10"/>
  <c r="Y473" i="10" s="1"/>
  <c r="C473" i="2"/>
  <c r="C473" i="9"/>
  <c r="X473" i="9" s="1"/>
  <c r="C473" i="8"/>
  <c r="Y473" i="8" s="1"/>
  <c r="J695" i="6"/>
  <c r="H695" i="10"/>
  <c r="H695" i="2"/>
  <c r="H695" i="9"/>
  <c r="H695" i="8"/>
  <c r="N695" i="6"/>
  <c r="N695" i="8" s="1"/>
  <c r="D958" i="6"/>
  <c r="C958" i="10"/>
  <c r="X958" i="10" s="1"/>
  <c r="C958" i="2"/>
  <c r="Y958" i="2" s="1"/>
  <c r="C958" i="9"/>
  <c r="C958" i="8"/>
  <c r="D982" i="6"/>
  <c r="C982" i="10"/>
  <c r="X982" i="10" s="1"/>
  <c r="C982" i="2"/>
  <c r="X982" i="2" s="1"/>
  <c r="C982" i="9"/>
  <c r="C982" i="8"/>
  <c r="R540" i="10"/>
  <c r="R540" i="2"/>
  <c r="R540" i="9"/>
  <c r="R540" i="8"/>
  <c r="J595" i="10"/>
  <c r="J595" i="2"/>
  <c r="J595" i="9"/>
  <c r="J595" i="8"/>
  <c r="E672" i="10"/>
  <c r="E672" i="2"/>
  <c r="E672" i="9"/>
  <c r="E672" i="8"/>
  <c r="C683" i="10"/>
  <c r="C683" i="2"/>
  <c r="Y683" i="2" s="1"/>
  <c r="C683" i="9"/>
  <c r="C683" i="8"/>
  <c r="X683" i="8" s="1"/>
  <c r="D683" i="6"/>
  <c r="M733" i="6"/>
  <c r="M733" i="8" s="1"/>
  <c r="G733" i="10"/>
  <c r="G733" i="2"/>
  <c r="G733" i="9"/>
  <c r="G733" i="8"/>
  <c r="X753" i="9"/>
  <c r="Y753" i="9"/>
  <c r="I777" i="10"/>
  <c r="I777" i="2"/>
  <c r="I777" i="9"/>
  <c r="I777" i="8"/>
  <c r="I793" i="10"/>
  <c r="I793" i="2"/>
  <c r="I793" i="9"/>
  <c r="I793" i="8"/>
  <c r="R868" i="10"/>
  <c r="R868" i="2"/>
  <c r="R868" i="9"/>
  <c r="R868" i="8"/>
  <c r="E884" i="10"/>
  <c r="E884" i="2"/>
  <c r="E884" i="8"/>
  <c r="E884" i="9"/>
  <c r="D907" i="6"/>
  <c r="C907" i="10"/>
  <c r="C907" i="2"/>
  <c r="Y907" i="2" s="1"/>
  <c r="C907" i="9"/>
  <c r="X907" i="9" s="1"/>
  <c r="C907" i="8"/>
  <c r="Y907" i="8" s="1"/>
  <c r="D931" i="6"/>
  <c r="C931" i="10"/>
  <c r="C931" i="2"/>
  <c r="C931" i="9"/>
  <c r="X931" i="9" s="1"/>
  <c r="C931" i="8"/>
  <c r="X931" i="8" s="1"/>
  <c r="E703" i="10"/>
  <c r="E703" i="2"/>
  <c r="E703" i="9"/>
  <c r="E703" i="8"/>
  <c r="J764" i="6"/>
  <c r="H764" i="10"/>
  <c r="H764" i="2"/>
  <c r="H764" i="9"/>
  <c r="H764" i="8"/>
  <c r="N764" i="6"/>
  <c r="N764" i="8" s="1"/>
  <c r="E842" i="10"/>
  <c r="E842" i="2"/>
  <c r="E842" i="8"/>
  <c r="E842" i="9"/>
  <c r="E985" i="10"/>
  <c r="E985" i="2"/>
  <c r="E985" i="9"/>
  <c r="E985" i="8"/>
  <c r="R658" i="10"/>
  <c r="R658" i="2"/>
  <c r="R658" i="9"/>
  <c r="R658" i="8"/>
  <c r="L670" i="6"/>
  <c r="L670" i="8" s="1"/>
  <c r="F670" i="10"/>
  <c r="F670" i="2"/>
  <c r="F670" i="9"/>
  <c r="F670" i="8"/>
  <c r="J680" i="6"/>
  <c r="H680" i="10"/>
  <c r="H680" i="2"/>
  <c r="H680" i="9"/>
  <c r="H680" i="8"/>
  <c r="N680" i="6"/>
  <c r="N680" i="8" s="1"/>
  <c r="X732" i="10"/>
  <c r="Y732" i="10"/>
  <c r="D737" i="6"/>
  <c r="C737" i="10"/>
  <c r="C737" i="2"/>
  <c r="X737" i="2" s="1"/>
  <c r="C737" i="9"/>
  <c r="C737" i="8"/>
  <c r="M785" i="6"/>
  <c r="M785" i="8" s="1"/>
  <c r="G785" i="10"/>
  <c r="G785" i="2"/>
  <c r="G785" i="9"/>
  <c r="G785" i="8"/>
  <c r="M793" i="6"/>
  <c r="M793" i="8" s="1"/>
  <c r="G793" i="10"/>
  <c r="G793" i="2"/>
  <c r="G793" i="9"/>
  <c r="G793" i="8"/>
  <c r="L806" i="6"/>
  <c r="L806" i="8" s="1"/>
  <c r="F806" i="10"/>
  <c r="F806" i="2"/>
  <c r="F806" i="9"/>
  <c r="F806" i="8"/>
  <c r="M817" i="6"/>
  <c r="M817" i="8" s="1"/>
  <c r="G817" i="10"/>
  <c r="G817" i="9"/>
  <c r="G817" i="2"/>
  <c r="G817" i="8"/>
  <c r="X823" i="9"/>
  <c r="Y823" i="9"/>
  <c r="Y919" i="8"/>
  <c r="X919" i="8"/>
  <c r="R922" i="10"/>
  <c r="R922" i="2"/>
  <c r="R922" i="9"/>
  <c r="R922" i="8"/>
  <c r="G929" i="10"/>
  <c r="G929" i="2"/>
  <c r="G929" i="9"/>
  <c r="G929" i="8"/>
  <c r="M929" i="6"/>
  <c r="M929" i="8" s="1"/>
  <c r="H936" i="10"/>
  <c r="H936" i="2"/>
  <c r="H936" i="9"/>
  <c r="H936" i="8"/>
  <c r="N936" i="6"/>
  <c r="N936" i="8" s="1"/>
  <c r="L954" i="6"/>
  <c r="L954" i="8" s="1"/>
  <c r="F954" i="10"/>
  <c r="F954" i="2"/>
  <c r="Z954" i="2" s="1"/>
  <c r="F954" i="8"/>
  <c r="F954" i="9"/>
  <c r="D819" i="10"/>
  <c r="D819" i="2"/>
  <c r="D819" i="9"/>
  <c r="D819" i="8"/>
  <c r="L706" i="6"/>
  <c r="L706" i="8" s="1"/>
  <c r="F706" i="10"/>
  <c r="F706" i="2"/>
  <c r="F706" i="9"/>
  <c r="F706" i="8"/>
  <c r="D967" i="10"/>
  <c r="D967" i="2"/>
  <c r="D967" i="9"/>
  <c r="D967" i="8"/>
  <c r="M732" i="6"/>
  <c r="M732" i="8" s="1"/>
  <c r="G732" i="10"/>
  <c r="G732" i="2"/>
  <c r="G732" i="9"/>
  <c r="G732" i="8"/>
  <c r="J475" i="10"/>
  <c r="J475" i="2"/>
  <c r="J475" i="9"/>
  <c r="J475" i="8"/>
  <c r="D584" i="10"/>
  <c r="D584" i="2"/>
  <c r="D584" i="9"/>
  <c r="D584" i="8"/>
  <c r="E940" i="10"/>
  <c r="E940" i="2"/>
  <c r="E940" i="9"/>
  <c r="E940" i="8"/>
  <c r="G468" i="10"/>
  <c r="G468" i="2"/>
  <c r="G468" i="9"/>
  <c r="G468" i="8"/>
  <c r="M468" i="6"/>
  <c r="M468" i="8" s="1"/>
  <c r="D589" i="6"/>
  <c r="C589" i="10"/>
  <c r="X589" i="10" s="1"/>
  <c r="C589" i="2"/>
  <c r="C589" i="9"/>
  <c r="Y589" i="9" s="1"/>
  <c r="C589" i="8"/>
  <c r="C604" i="10"/>
  <c r="C604" i="2"/>
  <c r="C604" i="9"/>
  <c r="X604" i="9" s="1"/>
  <c r="C604" i="8"/>
  <c r="Y604" i="8" s="1"/>
  <c r="D604" i="6"/>
  <c r="F637" i="10"/>
  <c r="F637" i="2"/>
  <c r="F637" i="9"/>
  <c r="F637" i="8"/>
  <c r="L637" i="6"/>
  <c r="L637" i="8" s="1"/>
  <c r="Y639" i="10"/>
  <c r="X639" i="10"/>
  <c r="J645" i="10"/>
  <c r="J645" i="2"/>
  <c r="J645" i="9"/>
  <c r="J645" i="8"/>
  <c r="F661" i="10"/>
  <c r="F661" i="2"/>
  <c r="Z661" i="2" s="1"/>
  <c r="F661" i="9"/>
  <c r="Z661" i="9" s="1"/>
  <c r="AG661" i="9" s="1"/>
  <c r="F661" i="8"/>
  <c r="L661" i="6"/>
  <c r="L661" i="8" s="1"/>
  <c r="D709" i="6"/>
  <c r="C709" i="10"/>
  <c r="X709" i="10" s="1"/>
  <c r="C709" i="2"/>
  <c r="X709" i="2" s="1"/>
  <c r="C709" i="9"/>
  <c r="C709" i="8"/>
  <c r="Y709" i="8" s="1"/>
  <c r="M740" i="6"/>
  <c r="M740" i="8" s="1"/>
  <c r="G740" i="10"/>
  <c r="G740" i="2"/>
  <c r="G740" i="9"/>
  <c r="G740" i="8"/>
  <c r="C884" i="10"/>
  <c r="C884" i="2"/>
  <c r="C884" i="8"/>
  <c r="C884" i="9"/>
  <c r="X884" i="9" s="1"/>
  <c r="D884" i="6"/>
  <c r="F901" i="10"/>
  <c r="F901" i="2"/>
  <c r="F901" i="9"/>
  <c r="F901" i="8"/>
  <c r="L901" i="6"/>
  <c r="L901" i="8" s="1"/>
  <c r="F997" i="10"/>
  <c r="F997" i="2"/>
  <c r="Z997" i="2" s="1"/>
  <c r="AG997" i="2" s="1"/>
  <c r="F997" i="9"/>
  <c r="Z997" i="9" s="1"/>
  <c r="F997" i="8"/>
  <c r="L997" i="6"/>
  <c r="L997" i="8" s="1"/>
  <c r="Y487" i="10"/>
  <c r="D742" i="10"/>
  <c r="D742" i="2"/>
  <c r="D742" i="9"/>
  <c r="D742" i="8"/>
  <c r="M635" i="6"/>
  <c r="M635" i="8" s="1"/>
  <c r="G635" i="10"/>
  <c r="G635" i="2"/>
  <c r="G635" i="9"/>
  <c r="G635" i="8"/>
  <c r="H906" i="10"/>
  <c r="H906" i="2"/>
  <c r="H906" i="9"/>
  <c r="H906" i="8"/>
  <c r="N906" i="6"/>
  <c r="N906" i="8" s="1"/>
  <c r="J906" i="6"/>
  <c r="H482" i="10"/>
  <c r="H482" i="2"/>
  <c r="H482" i="9"/>
  <c r="H482" i="8"/>
  <c r="J482" i="6"/>
  <c r="E692" i="10"/>
  <c r="E692" i="2"/>
  <c r="E692" i="9"/>
  <c r="E692" i="8"/>
  <c r="E740" i="10"/>
  <c r="E740" i="2"/>
  <c r="E740" i="9"/>
  <c r="E740" i="8"/>
  <c r="Y939" i="10"/>
  <c r="E876" i="10"/>
  <c r="E876" i="9"/>
  <c r="E876" i="2"/>
  <c r="E876" i="8"/>
  <c r="E494" i="10"/>
  <c r="E494" i="2"/>
  <c r="E494" i="9"/>
  <c r="E494" i="8"/>
  <c r="J527" i="10"/>
  <c r="J527" i="2"/>
  <c r="J527" i="9"/>
  <c r="J527" i="8"/>
  <c r="J605" i="6"/>
  <c r="H605" i="10"/>
  <c r="H605" i="2"/>
  <c r="H605" i="9"/>
  <c r="H605" i="8"/>
  <c r="N605" i="6"/>
  <c r="N605" i="8" s="1"/>
  <c r="D662" i="10"/>
  <c r="D662" i="2"/>
  <c r="D662" i="9"/>
  <c r="D662" i="8"/>
  <c r="H724" i="10"/>
  <c r="H724" i="2"/>
  <c r="H724" i="9"/>
  <c r="H724" i="8"/>
  <c r="J724" i="6"/>
  <c r="J836" i="6"/>
  <c r="H836" i="10"/>
  <c r="H836" i="2"/>
  <c r="H836" i="9"/>
  <c r="N836" i="6"/>
  <c r="N836" i="8" s="1"/>
  <c r="H836" i="8"/>
  <c r="I907" i="10"/>
  <c r="I907" i="2"/>
  <c r="I907" i="9"/>
  <c r="I907" i="8"/>
  <c r="J833" i="10"/>
  <c r="J833" i="2"/>
  <c r="J833" i="9"/>
  <c r="J833" i="8"/>
  <c r="J514" i="10"/>
  <c r="J514" i="2"/>
  <c r="J514" i="9"/>
  <c r="J514" i="8"/>
  <c r="D599" i="10"/>
  <c r="D599" i="2"/>
  <c r="D599" i="9"/>
  <c r="D599" i="8"/>
  <c r="R626" i="10"/>
  <c r="R626" i="2"/>
  <c r="R626" i="9"/>
  <c r="R626" i="8"/>
  <c r="E666" i="10"/>
  <c r="E666" i="2"/>
  <c r="E666" i="8"/>
  <c r="E666" i="9"/>
  <c r="X702" i="8"/>
  <c r="Y702" i="8"/>
  <c r="E786" i="10"/>
  <c r="E786" i="2"/>
  <c r="E786" i="9"/>
  <c r="E786" i="8"/>
  <c r="M796" i="6"/>
  <c r="M796" i="8" s="1"/>
  <c r="G796" i="10"/>
  <c r="G796" i="2"/>
  <c r="G796" i="9"/>
  <c r="G796" i="8"/>
  <c r="M804" i="6"/>
  <c r="M804" i="8" s="1"/>
  <c r="G804" i="10"/>
  <c r="G804" i="2"/>
  <c r="G804" i="9"/>
  <c r="G804" i="8"/>
  <c r="X815" i="2"/>
  <c r="Y815" i="2"/>
  <c r="J824" i="10"/>
  <c r="J824" i="2"/>
  <c r="J824" i="9"/>
  <c r="J824" i="8"/>
  <c r="M833" i="6"/>
  <c r="M833" i="8" s="1"/>
  <c r="G833" i="10"/>
  <c r="G833" i="9"/>
  <c r="G833" i="8"/>
  <c r="G833" i="2"/>
  <c r="E989" i="10"/>
  <c r="E989" i="2"/>
  <c r="E989" i="9"/>
  <c r="E989" i="8"/>
  <c r="G357" i="9"/>
  <c r="X880" i="8"/>
  <c r="Y880" i="8"/>
  <c r="E467" i="10"/>
  <c r="E467" i="2"/>
  <c r="E467" i="9"/>
  <c r="E467" i="8"/>
  <c r="I480" i="10"/>
  <c r="I480" i="2"/>
  <c r="I480" i="9"/>
  <c r="I480" i="8"/>
  <c r="Y520" i="9"/>
  <c r="X520" i="9"/>
  <c r="X552" i="9"/>
  <c r="Y552" i="9"/>
  <c r="X584" i="9"/>
  <c r="Y584" i="9"/>
  <c r="Y616" i="9"/>
  <c r="AJ616" i="9" s="1"/>
  <c r="X616" i="9"/>
  <c r="X712" i="9"/>
  <c r="Y712" i="9"/>
  <c r="Y808" i="9"/>
  <c r="X808" i="9"/>
  <c r="Y952" i="9"/>
  <c r="L505" i="6"/>
  <c r="L505" i="8" s="1"/>
  <c r="F505" i="10"/>
  <c r="F505" i="2"/>
  <c r="F505" i="9"/>
  <c r="F505" i="8"/>
  <c r="F625" i="10"/>
  <c r="F625" i="2"/>
  <c r="F625" i="9"/>
  <c r="F625" i="8"/>
  <c r="L625" i="6"/>
  <c r="L625" i="8" s="1"/>
  <c r="L785" i="6"/>
  <c r="L785" i="8" s="1"/>
  <c r="F785" i="10"/>
  <c r="F785" i="2"/>
  <c r="F785" i="9"/>
  <c r="F785" i="8"/>
  <c r="F955" i="10"/>
  <c r="F955" i="2"/>
  <c r="F955" i="9"/>
  <c r="F955" i="8"/>
  <c r="L955" i="6"/>
  <c r="L955" i="8" s="1"/>
  <c r="L462" i="6"/>
  <c r="L462" i="8" s="1"/>
  <c r="F462" i="10"/>
  <c r="F462" i="2"/>
  <c r="F462" i="9"/>
  <c r="F462" i="8"/>
  <c r="X699" i="8"/>
  <c r="X840" i="10"/>
  <c r="Y840" i="10"/>
  <c r="AJ840" i="10" s="1"/>
  <c r="X872" i="10"/>
  <c r="Y872" i="10"/>
  <c r="AJ872" i="10" s="1"/>
  <c r="Y928" i="2"/>
  <c r="Y960" i="2"/>
  <c r="X1000" i="2"/>
  <c r="L523" i="6"/>
  <c r="L523" i="8" s="1"/>
  <c r="F523" i="10"/>
  <c r="F523" i="2"/>
  <c r="F523" i="9"/>
  <c r="F523" i="8"/>
  <c r="F619" i="10"/>
  <c r="F619" i="2"/>
  <c r="F619" i="9"/>
  <c r="F619" i="8"/>
  <c r="L619" i="6"/>
  <c r="L619" i="8" s="1"/>
  <c r="L736" i="6"/>
  <c r="L736" i="8" s="1"/>
  <c r="F736" i="10"/>
  <c r="F736" i="2"/>
  <c r="F736" i="9"/>
  <c r="F736" i="8"/>
  <c r="F849" i="10"/>
  <c r="F849" i="2"/>
  <c r="F849" i="9"/>
  <c r="F849" i="8"/>
  <c r="L849" i="6"/>
  <c r="L849" i="8" s="1"/>
  <c r="F945" i="10"/>
  <c r="F945" i="2"/>
  <c r="F945" i="9"/>
  <c r="F945" i="8"/>
  <c r="L945" i="6"/>
  <c r="L945" i="8" s="1"/>
  <c r="M464" i="6"/>
  <c r="M464" i="8" s="1"/>
  <c r="G464" i="10"/>
  <c r="G464" i="2"/>
  <c r="G464" i="9"/>
  <c r="G464" i="8"/>
  <c r="L489" i="6"/>
  <c r="L489" i="8" s="1"/>
  <c r="F489" i="10"/>
  <c r="F489" i="2"/>
  <c r="F489" i="9"/>
  <c r="F489" i="8"/>
  <c r="X766" i="8"/>
  <c r="Y766" i="8"/>
  <c r="X811" i="2"/>
  <c r="Y811" i="2"/>
  <c r="Y926" i="9"/>
  <c r="X926" i="9"/>
  <c r="X995" i="2"/>
  <c r="Y995" i="2"/>
  <c r="D544" i="6"/>
  <c r="C544" i="10"/>
  <c r="C544" i="2"/>
  <c r="X544" i="2" s="1"/>
  <c r="C544" i="9"/>
  <c r="Y544" i="9" s="1"/>
  <c r="C544" i="8"/>
  <c r="E587" i="10"/>
  <c r="E587" i="2"/>
  <c r="E587" i="9"/>
  <c r="E587" i="8"/>
  <c r="E702" i="10"/>
  <c r="E702" i="2"/>
  <c r="E702" i="8"/>
  <c r="E702" i="9"/>
  <c r="E963" i="10"/>
  <c r="E963" i="2"/>
  <c r="E963" i="9"/>
  <c r="E963" i="8"/>
  <c r="E480" i="10"/>
  <c r="E480" i="2"/>
  <c r="E480" i="9"/>
  <c r="E480" i="8"/>
  <c r="Y581" i="9"/>
  <c r="X581" i="9"/>
  <c r="X602" i="10"/>
  <c r="R553" i="10"/>
  <c r="R553" i="2"/>
  <c r="R553" i="9"/>
  <c r="R553" i="8"/>
  <c r="C569" i="10"/>
  <c r="C569" i="2"/>
  <c r="X569" i="2" s="1"/>
  <c r="C569" i="9"/>
  <c r="C569" i="8"/>
  <c r="D569" i="6"/>
  <c r="I628" i="10"/>
  <c r="I628" i="2"/>
  <c r="I628" i="9"/>
  <c r="I628" i="8"/>
  <c r="H729" i="10"/>
  <c r="H729" i="2"/>
  <c r="H729" i="9"/>
  <c r="H729" i="8"/>
  <c r="N729" i="6"/>
  <c r="N729" i="8" s="1"/>
  <c r="D814" i="6"/>
  <c r="C814" i="10"/>
  <c r="X814" i="10" s="1"/>
  <c r="C814" i="9"/>
  <c r="C814" i="2"/>
  <c r="C814" i="8"/>
  <c r="X814" i="8" s="1"/>
  <c r="I855" i="10"/>
  <c r="I855" i="2"/>
  <c r="I855" i="9"/>
  <c r="I855" i="8"/>
  <c r="D961" i="6"/>
  <c r="C961" i="10"/>
  <c r="X961" i="10" s="1"/>
  <c r="C961" i="2"/>
  <c r="C961" i="9"/>
  <c r="X961" i="9" s="1"/>
  <c r="C961" i="8"/>
  <c r="I472" i="10"/>
  <c r="I472" i="2"/>
  <c r="I472" i="9"/>
  <c r="I472" i="8"/>
  <c r="C490" i="10"/>
  <c r="C490" i="2"/>
  <c r="C490" i="9"/>
  <c r="X490" i="9" s="1"/>
  <c r="C490" i="8"/>
  <c r="D490" i="6"/>
  <c r="D522" i="6"/>
  <c r="C522" i="10"/>
  <c r="C522" i="2"/>
  <c r="C522" i="9"/>
  <c r="Y522" i="9" s="1"/>
  <c r="C522" i="8"/>
  <c r="Y522" i="8" s="1"/>
  <c r="G530" i="10"/>
  <c r="G530" i="2"/>
  <c r="G530" i="9"/>
  <c r="G530" i="8"/>
  <c r="M530" i="6"/>
  <c r="M530" i="8" s="1"/>
  <c r="E539" i="10"/>
  <c r="E539" i="2"/>
  <c r="E539" i="9"/>
  <c r="E539" i="8"/>
  <c r="L587" i="6"/>
  <c r="L587" i="8" s="1"/>
  <c r="F587" i="10"/>
  <c r="F587" i="2"/>
  <c r="F587" i="9"/>
  <c r="F587" i="8"/>
  <c r="H601" i="10"/>
  <c r="H601" i="2"/>
  <c r="H601" i="9"/>
  <c r="H601" i="8"/>
  <c r="M610" i="6"/>
  <c r="M610" i="8" s="1"/>
  <c r="G610" i="10"/>
  <c r="G610" i="2"/>
  <c r="G610" i="9"/>
  <c r="G610" i="8"/>
  <c r="D618" i="6"/>
  <c r="C618" i="10"/>
  <c r="Y618" i="10" s="1"/>
  <c r="AJ618" i="10" s="1"/>
  <c r="C618" i="2"/>
  <c r="C618" i="9"/>
  <c r="C618" i="8"/>
  <c r="D658" i="6"/>
  <c r="C658" i="10"/>
  <c r="C658" i="2"/>
  <c r="X658" i="2" s="1"/>
  <c r="C658" i="9"/>
  <c r="X658" i="9" s="1"/>
  <c r="C658" i="8"/>
  <c r="C666" i="10"/>
  <c r="X666" i="10" s="1"/>
  <c r="C666" i="2"/>
  <c r="C666" i="9"/>
  <c r="C666" i="8"/>
  <c r="D666" i="6"/>
  <c r="G674" i="10"/>
  <c r="G674" i="2"/>
  <c r="G674" i="9"/>
  <c r="G674" i="8"/>
  <c r="M674" i="6"/>
  <c r="M674" i="8" s="1"/>
  <c r="I712" i="10"/>
  <c r="I712" i="2"/>
  <c r="I712" i="9"/>
  <c r="I712" i="8"/>
  <c r="H753" i="10"/>
  <c r="H753" i="2"/>
  <c r="H753" i="9"/>
  <c r="H753" i="8"/>
  <c r="N753" i="6"/>
  <c r="N753" i="8" s="1"/>
  <c r="M762" i="6"/>
  <c r="M762" i="8" s="1"/>
  <c r="G762" i="10"/>
  <c r="G762" i="2"/>
  <c r="G762" i="9"/>
  <c r="G762" i="8"/>
  <c r="F771" i="10"/>
  <c r="F771" i="2"/>
  <c r="F771" i="9"/>
  <c r="F771" i="8"/>
  <c r="L771" i="6"/>
  <c r="L771" i="8" s="1"/>
  <c r="N817" i="6"/>
  <c r="N817" i="8" s="1"/>
  <c r="H817" i="10"/>
  <c r="H817" i="9"/>
  <c r="H817" i="2"/>
  <c r="H817" i="8"/>
  <c r="E827" i="10"/>
  <c r="E827" i="2"/>
  <c r="E827" i="9"/>
  <c r="E827" i="8"/>
  <c r="C842" i="10"/>
  <c r="X842" i="10" s="1"/>
  <c r="C842" i="2"/>
  <c r="C842" i="9"/>
  <c r="X842" i="9" s="1"/>
  <c r="C842" i="8"/>
  <c r="D842" i="6"/>
  <c r="I888" i="10"/>
  <c r="I888" i="2"/>
  <c r="Z888" i="2" s="1"/>
  <c r="I888" i="9"/>
  <c r="I888" i="8"/>
  <c r="Z888" i="8" s="1"/>
  <c r="L899" i="6"/>
  <c r="L899" i="8" s="1"/>
  <c r="F899" i="10"/>
  <c r="F899" i="2"/>
  <c r="F899" i="9"/>
  <c r="F899" i="8"/>
  <c r="I944" i="10"/>
  <c r="I944" i="2"/>
  <c r="I944" i="9"/>
  <c r="Z944" i="9" s="1"/>
  <c r="I944" i="8"/>
  <c r="J954" i="10"/>
  <c r="J954" i="2"/>
  <c r="J954" i="9"/>
  <c r="J954" i="8"/>
  <c r="F963" i="10"/>
  <c r="F963" i="2"/>
  <c r="F963" i="9"/>
  <c r="F963" i="8"/>
  <c r="L963" i="6"/>
  <c r="L963" i="8" s="1"/>
  <c r="D883" i="6"/>
  <c r="C883" i="10"/>
  <c r="C883" i="2"/>
  <c r="C883" i="9"/>
  <c r="C883" i="8"/>
  <c r="X905" i="9"/>
  <c r="Y905" i="9"/>
  <c r="E932" i="10"/>
  <c r="E932" i="2"/>
  <c r="E932" i="9"/>
  <c r="E932" i="8"/>
  <c r="E980" i="10"/>
  <c r="E980" i="2"/>
  <c r="E980" i="9"/>
  <c r="E980" i="8"/>
  <c r="D527" i="6"/>
  <c r="C527" i="10"/>
  <c r="C527" i="2"/>
  <c r="C527" i="9"/>
  <c r="X527" i="9" s="1"/>
  <c r="C527" i="8"/>
  <c r="Y527" i="8" s="1"/>
  <c r="D601" i="6"/>
  <c r="C601" i="10"/>
  <c r="Y601" i="10" s="1"/>
  <c r="C601" i="2"/>
  <c r="X601" i="2" s="1"/>
  <c r="C601" i="9"/>
  <c r="C601" i="8"/>
  <c r="N649" i="6"/>
  <c r="N649" i="8" s="1"/>
  <c r="H649" i="10"/>
  <c r="H649" i="2"/>
  <c r="H649" i="9"/>
  <c r="H649" i="8"/>
  <c r="M670" i="6"/>
  <c r="M670" i="8" s="1"/>
  <c r="G670" i="10"/>
  <c r="G670" i="2"/>
  <c r="G670" i="9"/>
  <c r="G670" i="8"/>
  <c r="I701" i="10"/>
  <c r="I701" i="2"/>
  <c r="I701" i="9"/>
  <c r="I701" i="8"/>
  <c r="H735" i="10"/>
  <c r="H735" i="2"/>
  <c r="H735" i="9"/>
  <c r="H735" i="8"/>
  <c r="N735" i="6"/>
  <c r="N735" i="8" s="1"/>
  <c r="I884" i="10"/>
  <c r="I884" i="2"/>
  <c r="I884" i="9"/>
  <c r="I884" i="8"/>
  <c r="M918" i="6"/>
  <c r="M918" i="8" s="1"/>
  <c r="G918" i="10"/>
  <c r="G918" i="2"/>
  <c r="G918" i="9"/>
  <c r="G918" i="8"/>
  <c r="C974" i="10"/>
  <c r="X974" i="10" s="1"/>
  <c r="C974" i="2"/>
  <c r="X974" i="2" s="1"/>
  <c r="C974" i="8"/>
  <c r="D974" i="6"/>
  <c r="C974" i="9"/>
  <c r="H460" i="10"/>
  <c r="H460" i="2"/>
  <c r="H460" i="9"/>
  <c r="H460" i="8"/>
  <c r="N460" i="6"/>
  <c r="N460" i="8" s="1"/>
  <c r="I491" i="10"/>
  <c r="I491" i="2"/>
  <c r="I491" i="9"/>
  <c r="I491" i="8"/>
  <c r="H508" i="10"/>
  <c r="H508" i="2"/>
  <c r="H508" i="9"/>
  <c r="H508" i="8"/>
  <c r="N508" i="6"/>
  <c r="N508" i="8" s="1"/>
  <c r="N516" i="6"/>
  <c r="N516" i="8" s="1"/>
  <c r="H516" i="10"/>
  <c r="H516" i="2"/>
  <c r="H516" i="9"/>
  <c r="H516" i="8"/>
  <c r="G525" i="10"/>
  <c r="G525" i="2"/>
  <c r="G525" i="9"/>
  <c r="G525" i="8"/>
  <c r="M525" i="6"/>
  <c r="M525" i="8" s="1"/>
  <c r="N564" i="6"/>
  <c r="N564" i="8" s="1"/>
  <c r="H564" i="10"/>
  <c r="H564" i="2"/>
  <c r="H564" i="8"/>
  <c r="H564" i="9"/>
  <c r="M573" i="6"/>
  <c r="M573" i="8" s="1"/>
  <c r="G573" i="10"/>
  <c r="G573" i="2"/>
  <c r="G573" i="9"/>
  <c r="G573" i="8"/>
  <c r="G589" i="10"/>
  <c r="G589" i="2"/>
  <c r="G589" i="9"/>
  <c r="G589" i="8"/>
  <c r="M589" i="6"/>
  <c r="M589" i="8" s="1"/>
  <c r="F598" i="10"/>
  <c r="F598" i="2"/>
  <c r="F598" i="9"/>
  <c r="F598" i="8"/>
  <c r="L598" i="6"/>
  <c r="L598" i="8" s="1"/>
  <c r="I643" i="10"/>
  <c r="I643" i="2"/>
  <c r="I643" i="9"/>
  <c r="I643" i="8"/>
  <c r="D661" i="6"/>
  <c r="C661" i="10"/>
  <c r="X661" i="10" s="1"/>
  <c r="C661" i="2"/>
  <c r="X661" i="2" s="1"/>
  <c r="C661" i="9"/>
  <c r="C661" i="8"/>
  <c r="X661" i="8" s="1"/>
  <c r="E670" i="10"/>
  <c r="E670" i="2"/>
  <c r="E670" i="9"/>
  <c r="E670" i="8"/>
  <c r="D685" i="6"/>
  <c r="C685" i="10"/>
  <c r="Y685" i="10" s="1"/>
  <c r="C685" i="2"/>
  <c r="C685" i="9"/>
  <c r="Y685" i="9" s="1"/>
  <c r="C685" i="8"/>
  <c r="C717" i="10"/>
  <c r="C717" i="2"/>
  <c r="C717" i="9"/>
  <c r="Y717" i="9" s="1"/>
  <c r="C717" i="8"/>
  <c r="D717" i="6"/>
  <c r="J860" i="6"/>
  <c r="H860" i="10"/>
  <c r="H860" i="2"/>
  <c r="H860" i="9"/>
  <c r="H860" i="8"/>
  <c r="N860" i="6"/>
  <c r="N860" i="8" s="1"/>
  <c r="I867" i="10"/>
  <c r="I867" i="2"/>
  <c r="I867" i="9"/>
  <c r="I867" i="8"/>
  <c r="G893" i="10"/>
  <c r="G893" i="2"/>
  <c r="G893" i="9"/>
  <c r="G893" i="8"/>
  <c r="M893" i="6"/>
  <c r="M893" i="8" s="1"/>
  <c r="J908" i="6"/>
  <c r="H908" i="10"/>
  <c r="H908" i="2"/>
  <c r="H908" i="9"/>
  <c r="H908" i="8"/>
  <c r="N908" i="6"/>
  <c r="N908" i="8" s="1"/>
  <c r="G917" i="10"/>
  <c r="G917" i="2"/>
  <c r="G917" i="9"/>
  <c r="G917" i="8"/>
  <c r="M917" i="6"/>
  <c r="M917" i="8" s="1"/>
  <c r="L926" i="6"/>
  <c r="L926" i="8" s="1"/>
  <c r="F926" i="10"/>
  <c r="F926" i="2"/>
  <c r="F926" i="9"/>
  <c r="F926" i="8"/>
  <c r="J964" i="6"/>
  <c r="H964" i="10"/>
  <c r="H964" i="2"/>
  <c r="H964" i="9"/>
  <c r="H964" i="8"/>
  <c r="J911" i="6"/>
  <c r="H911" i="10"/>
  <c r="H911" i="2"/>
  <c r="H911" i="9"/>
  <c r="H911" i="8"/>
  <c r="I934" i="10"/>
  <c r="I934" i="2"/>
  <c r="I934" i="9"/>
  <c r="I934" i="8"/>
  <c r="J943" i="6"/>
  <c r="H943" i="10"/>
  <c r="H943" i="2"/>
  <c r="H943" i="8"/>
  <c r="H943" i="9"/>
  <c r="N943" i="6"/>
  <c r="N943" i="8" s="1"/>
  <c r="I982" i="10"/>
  <c r="I982" i="2"/>
  <c r="I982" i="9"/>
  <c r="I982" i="8"/>
  <c r="E492" i="10"/>
  <c r="E492" i="2"/>
  <c r="E492" i="9"/>
  <c r="E492" i="8"/>
  <c r="I497" i="10"/>
  <c r="I497" i="2"/>
  <c r="Z497" i="2" s="1"/>
  <c r="I497" i="9"/>
  <c r="I497" i="8"/>
  <c r="H505" i="10"/>
  <c r="H505" i="2"/>
  <c r="H505" i="9"/>
  <c r="H505" i="8"/>
  <c r="N505" i="6"/>
  <c r="N505" i="8" s="1"/>
  <c r="G515" i="10"/>
  <c r="G515" i="2"/>
  <c r="G515" i="9"/>
  <c r="G515" i="8"/>
  <c r="M515" i="6"/>
  <c r="M515" i="8" s="1"/>
  <c r="H530" i="10"/>
  <c r="H530" i="2"/>
  <c r="H530" i="9"/>
  <c r="H530" i="8"/>
  <c r="J547" i="10"/>
  <c r="J547" i="2"/>
  <c r="J547" i="9"/>
  <c r="J547" i="8"/>
  <c r="E560" i="10"/>
  <c r="E560" i="2"/>
  <c r="E560" i="9"/>
  <c r="E560" i="8"/>
  <c r="D603" i="6"/>
  <c r="C603" i="10"/>
  <c r="C603" i="2"/>
  <c r="C603" i="9"/>
  <c r="C603" i="8"/>
  <c r="E628" i="10"/>
  <c r="E628" i="2"/>
  <c r="E628" i="9"/>
  <c r="E628" i="8"/>
  <c r="H642" i="10"/>
  <c r="H642" i="2"/>
  <c r="H642" i="9"/>
  <c r="H642" i="8"/>
  <c r="N642" i="6"/>
  <c r="N642" i="8" s="1"/>
  <c r="J651" i="10"/>
  <c r="J651" i="2"/>
  <c r="J651" i="9"/>
  <c r="J651" i="8"/>
  <c r="E675" i="10"/>
  <c r="E675" i="2"/>
  <c r="E675" i="9"/>
  <c r="E675" i="8"/>
  <c r="M699" i="6"/>
  <c r="M699" i="8" s="1"/>
  <c r="G699" i="10"/>
  <c r="G699" i="2"/>
  <c r="G699" i="9"/>
  <c r="G699" i="8"/>
  <c r="I769" i="10"/>
  <c r="I769" i="2"/>
  <c r="I769" i="9"/>
  <c r="I769" i="8"/>
  <c r="Y785" i="8"/>
  <c r="X785" i="8"/>
  <c r="F800" i="10"/>
  <c r="F800" i="2"/>
  <c r="F800" i="9"/>
  <c r="F800" i="8"/>
  <c r="L800" i="6"/>
  <c r="L800" i="8" s="1"/>
  <c r="R828" i="10"/>
  <c r="R828" i="2"/>
  <c r="R828" i="9"/>
  <c r="R828" i="8"/>
  <c r="M963" i="6"/>
  <c r="M963" i="8" s="1"/>
  <c r="G963" i="10"/>
  <c r="G963" i="2"/>
  <c r="G963" i="9"/>
  <c r="G963" i="8"/>
  <c r="E979" i="10"/>
  <c r="E979" i="9"/>
  <c r="E979" i="2"/>
  <c r="E979" i="8"/>
  <c r="E607" i="10"/>
  <c r="E607" i="9"/>
  <c r="E607" i="2"/>
  <c r="E607" i="8"/>
  <c r="E834" i="10"/>
  <c r="E834" i="2"/>
  <c r="E834" i="9"/>
  <c r="E834" i="8"/>
  <c r="I956" i="10"/>
  <c r="I956" i="2"/>
  <c r="I956" i="9"/>
  <c r="I956" i="8"/>
  <c r="E527" i="10"/>
  <c r="E527" i="2"/>
  <c r="E527" i="9"/>
  <c r="E527" i="8"/>
  <c r="I540" i="10"/>
  <c r="I540" i="2"/>
  <c r="I540" i="9"/>
  <c r="I540" i="8"/>
  <c r="J582" i="10"/>
  <c r="J582" i="2"/>
  <c r="J582" i="9"/>
  <c r="J582" i="8"/>
  <c r="J606" i="10"/>
  <c r="J606" i="2"/>
  <c r="J606" i="9"/>
  <c r="J606" i="8"/>
  <c r="F639" i="10"/>
  <c r="F639" i="2"/>
  <c r="F639" i="9"/>
  <c r="Z639" i="9" s="1"/>
  <c r="F639" i="8"/>
  <c r="L639" i="6"/>
  <c r="L639" i="8" s="1"/>
  <c r="L647" i="6"/>
  <c r="L647" i="8" s="1"/>
  <c r="F647" i="10"/>
  <c r="F647" i="2"/>
  <c r="F647" i="9"/>
  <c r="F647" i="8"/>
  <c r="J677" i="6"/>
  <c r="H677" i="10"/>
  <c r="H677" i="2"/>
  <c r="H677" i="9"/>
  <c r="H677" i="8"/>
  <c r="N677" i="6"/>
  <c r="N677" i="8" s="1"/>
  <c r="G742" i="10"/>
  <c r="G742" i="2"/>
  <c r="G742" i="9"/>
  <c r="G742" i="8"/>
  <c r="M742" i="6"/>
  <c r="M742" i="8" s="1"/>
  <c r="F791" i="10"/>
  <c r="F791" i="2"/>
  <c r="F791" i="9"/>
  <c r="F791" i="8"/>
  <c r="L791" i="6"/>
  <c r="L791" i="8" s="1"/>
  <c r="F855" i="10"/>
  <c r="F855" i="2"/>
  <c r="F855" i="9"/>
  <c r="F855" i="8"/>
  <c r="L855" i="6"/>
  <c r="L855" i="8" s="1"/>
  <c r="L863" i="6"/>
  <c r="L863" i="8" s="1"/>
  <c r="F863" i="10"/>
  <c r="F863" i="2"/>
  <c r="Z863" i="2" s="1"/>
  <c r="F863" i="9"/>
  <c r="F863" i="8"/>
  <c r="L887" i="6"/>
  <c r="L887" i="8" s="1"/>
  <c r="F887" i="10"/>
  <c r="F887" i="2"/>
  <c r="F887" i="9"/>
  <c r="F887" i="8"/>
  <c r="E903" i="10"/>
  <c r="E903" i="2"/>
  <c r="E903" i="9"/>
  <c r="E903" i="8"/>
  <c r="E919" i="10"/>
  <c r="E919" i="2"/>
  <c r="E919" i="9"/>
  <c r="E919" i="8"/>
  <c r="L935" i="6"/>
  <c r="L935" i="8" s="1"/>
  <c r="F935" i="10"/>
  <c r="F935" i="2"/>
  <c r="F935" i="9"/>
  <c r="F935" i="8"/>
  <c r="L943" i="6"/>
  <c r="L943" i="8" s="1"/>
  <c r="F943" i="10"/>
  <c r="F943" i="2"/>
  <c r="F943" i="9"/>
  <c r="F943" i="8"/>
  <c r="I964" i="10"/>
  <c r="I964" i="2"/>
  <c r="I964" i="9"/>
  <c r="I964" i="8"/>
  <c r="F612" i="10"/>
  <c r="F612" i="2"/>
  <c r="F612" i="9"/>
  <c r="F612" i="8"/>
  <c r="L612" i="6"/>
  <c r="L612" i="8" s="1"/>
  <c r="I647" i="10"/>
  <c r="I647" i="2"/>
  <c r="I647" i="9"/>
  <c r="I647" i="8"/>
  <c r="L471" i="6"/>
  <c r="L471" i="8" s="1"/>
  <c r="F471" i="10"/>
  <c r="F471" i="2"/>
  <c r="F471" i="9"/>
  <c r="F471" i="8"/>
  <c r="E578" i="10"/>
  <c r="E578" i="2"/>
  <c r="E578" i="8"/>
  <c r="E578" i="9"/>
  <c r="E950" i="10"/>
  <c r="E950" i="9"/>
  <c r="E950" i="2"/>
  <c r="E950" i="8"/>
  <c r="F991" i="10"/>
  <c r="F991" i="2"/>
  <c r="F991" i="9"/>
  <c r="F991" i="8"/>
  <c r="L991" i="6"/>
  <c r="L991" i="8" s="1"/>
  <c r="I486" i="10"/>
  <c r="I486" i="2"/>
  <c r="I486" i="9"/>
  <c r="I486" i="8"/>
  <c r="C504" i="10"/>
  <c r="X504" i="10" s="1"/>
  <c r="C504" i="2"/>
  <c r="C504" i="9"/>
  <c r="C504" i="8"/>
  <c r="D504" i="6"/>
  <c r="I534" i="10"/>
  <c r="I534" i="2"/>
  <c r="I534" i="9"/>
  <c r="I534" i="8"/>
  <c r="R561" i="10"/>
  <c r="R561" i="2"/>
  <c r="R561" i="9"/>
  <c r="R561" i="8"/>
  <c r="J576" i="10"/>
  <c r="J576" i="2"/>
  <c r="J576" i="9"/>
  <c r="J576" i="8"/>
  <c r="M584" i="6"/>
  <c r="M584" i="8" s="1"/>
  <c r="G584" i="10"/>
  <c r="G584" i="2"/>
  <c r="G584" i="9"/>
  <c r="G584" i="8"/>
  <c r="E625" i="10"/>
  <c r="E625" i="2"/>
  <c r="E625" i="9"/>
  <c r="E625" i="8"/>
  <c r="E641" i="10"/>
  <c r="E641" i="2"/>
  <c r="E641" i="9"/>
  <c r="E641" i="8"/>
  <c r="I654" i="10"/>
  <c r="I654" i="2"/>
  <c r="I654" i="9"/>
  <c r="I654" i="8"/>
  <c r="D664" i="6"/>
  <c r="C664" i="10"/>
  <c r="C664" i="2"/>
  <c r="C664" i="9"/>
  <c r="C664" i="8"/>
  <c r="I694" i="10"/>
  <c r="I694" i="2"/>
  <c r="I694" i="9"/>
  <c r="I694" i="8"/>
  <c r="M712" i="6"/>
  <c r="M712" i="8" s="1"/>
  <c r="G712" i="10"/>
  <c r="G712" i="2"/>
  <c r="G712" i="9"/>
  <c r="G712" i="8"/>
  <c r="L745" i="6"/>
  <c r="L745" i="8" s="1"/>
  <c r="F745" i="10"/>
  <c r="F745" i="2"/>
  <c r="F745" i="9"/>
  <c r="F745" i="8"/>
  <c r="G752" i="10"/>
  <c r="G752" i="2"/>
  <c r="G752" i="9"/>
  <c r="G752" i="8"/>
  <c r="M752" i="6"/>
  <c r="M752" i="8" s="1"/>
  <c r="R785" i="10"/>
  <c r="R785" i="2"/>
  <c r="R785" i="9"/>
  <c r="R785" i="8"/>
  <c r="R793" i="10"/>
  <c r="R793" i="2"/>
  <c r="R793" i="9"/>
  <c r="R793" i="8"/>
  <c r="E801" i="10"/>
  <c r="E801" i="2"/>
  <c r="E801" i="9"/>
  <c r="E801" i="8"/>
  <c r="M808" i="6"/>
  <c r="M808" i="8" s="1"/>
  <c r="G808" i="10"/>
  <c r="G808" i="2"/>
  <c r="G808" i="9"/>
  <c r="G808" i="8"/>
  <c r="I822" i="10"/>
  <c r="I822" i="2"/>
  <c r="I822" i="9"/>
  <c r="I822" i="8"/>
  <c r="R833" i="10"/>
  <c r="R833" i="2"/>
  <c r="R833" i="9"/>
  <c r="R833" i="8"/>
  <c r="R841" i="10"/>
  <c r="R841" i="2"/>
  <c r="R841" i="9"/>
  <c r="R841" i="8"/>
  <c r="M856" i="6"/>
  <c r="M856" i="8" s="1"/>
  <c r="G856" i="10"/>
  <c r="G856" i="2"/>
  <c r="G856" i="9"/>
  <c r="G856" i="8"/>
  <c r="H879" i="10"/>
  <c r="H879" i="2"/>
  <c r="H879" i="9"/>
  <c r="H879" i="8"/>
  <c r="N879" i="6"/>
  <c r="N879" i="8" s="1"/>
  <c r="I894" i="10"/>
  <c r="I894" i="2"/>
  <c r="I894" i="9"/>
  <c r="I894" i="8"/>
  <c r="I918" i="10"/>
  <c r="I918" i="2"/>
  <c r="I918" i="9"/>
  <c r="I918" i="8"/>
  <c r="R929" i="10"/>
  <c r="R929" i="2"/>
  <c r="R929" i="9"/>
  <c r="R929" i="8"/>
  <c r="G952" i="10"/>
  <c r="Z952" i="10" s="1"/>
  <c r="G952" i="2"/>
  <c r="G952" i="9"/>
  <c r="G952" i="8"/>
  <c r="M952" i="6"/>
  <c r="M952" i="8" s="1"/>
  <c r="X566" i="2"/>
  <c r="Y566" i="2"/>
  <c r="E588" i="10"/>
  <c r="E588" i="2"/>
  <c r="E588" i="9"/>
  <c r="E588" i="8"/>
  <c r="R641" i="10"/>
  <c r="R641" i="2"/>
  <c r="R641" i="9"/>
  <c r="R641" i="8"/>
  <c r="E668" i="10"/>
  <c r="E668" i="2"/>
  <c r="E668" i="9"/>
  <c r="E668" i="8"/>
  <c r="F708" i="10"/>
  <c r="F708" i="2"/>
  <c r="F708" i="9"/>
  <c r="F708" i="8"/>
  <c r="L708" i="6"/>
  <c r="L708" i="8" s="1"/>
  <c r="I737" i="10"/>
  <c r="I737" i="2"/>
  <c r="I737" i="9"/>
  <c r="I737" i="8"/>
  <c r="C755" i="10"/>
  <c r="C755" i="2"/>
  <c r="Y755" i="2" s="1"/>
  <c r="C755" i="9"/>
  <c r="C755" i="8"/>
  <c r="X755" i="8" s="1"/>
  <c r="D755" i="6"/>
  <c r="I825" i="10"/>
  <c r="I825" i="2"/>
  <c r="I825" i="9"/>
  <c r="I825" i="8"/>
  <c r="J835" i="10"/>
  <c r="J835" i="2"/>
  <c r="J835" i="9"/>
  <c r="J835" i="8"/>
  <c r="H913" i="10"/>
  <c r="H913" i="2"/>
  <c r="H913" i="9"/>
  <c r="H913" i="8"/>
  <c r="N913" i="6"/>
  <c r="N913" i="8" s="1"/>
  <c r="J913" i="6"/>
  <c r="I953" i="10"/>
  <c r="I953" i="2"/>
  <c r="I953" i="9"/>
  <c r="I953" i="8"/>
  <c r="Y966" i="10"/>
  <c r="I985" i="10"/>
  <c r="I985" i="2"/>
  <c r="I985" i="9"/>
  <c r="I985" i="8"/>
  <c r="E914" i="10"/>
  <c r="E914" i="2"/>
  <c r="E914" i="9"/>
  <c r="E914" i="8"/>
  <c r="I475" i="10"/>
  <c r="I475" i="2"/>
  <c r="I475" i="9"/>
  <c r="I475" i="8"/>
  <c r="R503" i="10"/>
  <c r="R503" i="2"/>
  <c r="R503" i="9"/>
  <c r="R503" i="8"/>
  <c r="H533" i="10"/>
  <c r="H533" i="2"/>
  <c r="H533" i="9"/>
  <c r="H533" i="8"/>
  <c r="N533" i="6"/>
  <c r="N533" i="8" s="1"/>
  <c r="E551" i="10"/>
  <c r="E551" i="2"/>
  <c r="E551" i="9"/>
  <c r="E551" i="8"/>
  <c r="E574" i="10"/>
  <c r="E574" i="2"/>
  <c r="E574" i="9"/>
  <c r="E574" i="8"/>
  <c r="C582" i="10"/>
  <c r="C582" i="2"/>
  <c r="C582" i="9"/>
  <c r="C582" i="8"/>
  <c r="D582" i="6"/>
  <c r="X609" i="2"/>
  <c r="Y609" i="2"/>
  <c r="C678" i="10"/>
  <c r="C678" i="2"/>
  <c r="C678" i="9"/>
  <c r="C678" i="8"/>
  <c r="D678" i="6"/>
  <c r="M702" i="6"/>
  <c r="M702" i="8" s="1"/>
  <c r="G702" i="10"/>
  <c r="G702" i="9"/>
  <c r="G702" i="2"/>
  <c r="G702" i="8"/>
  <c r="E726" i="10"/>
  <c r="E726" i="9"/>
  <c r="E726" i="2"/>
  <c r="E726" i="8"/>
  <c r="E743" i="10"/>
  <c r="E743" i="2"/>
  <c r="E743" i="9"/>
  <c r="E743" i="8"/>
  <c r="D782" i="6"/>
  <c r="C782" i="10"/>
  <c r="C782" i="2"/>
  <c r="C782" i="9"/>
  <c r="X782" i="9" s="1"/>
  <c r="C782" i="8"/>
  <c r="F931" i="10"/>
  <c r="F931" i="2"/>
  <c r="F931" i="9"/>
  <c r="Z931" i="9" s="1"/>
  <c r="AG931" i="9" s="1"/>
  <c r="L931" i="6"/>
  <c r="L931" i="8" s="1"/>
  <c r="F931" i="8"/>
  <c r="H972" i="10"/>
  <c r="H972" i="2"/>
  <c r="H972" i="9"/>
  <c r="N972" i="6"/>
  <c r="N972" i="8" s="1"/>
  <c r="H972" i="8"/>
  <c r="E982" i="10"/>
  <c r="E982" i="2"/>
  <c r="E982" i="9"/>
  <c r="E982" i="8"/>
  <c r="E497" i="10"/>
  <c r="E497" i="2"/>
  <c r="E497" i="9"/>
  <c r="E497" i="8"/>
  <c r="I565" i="10"/>
  <c r="I565" i="2"/>
  <c r="I565" i="9"/>
  <c r="I565" i="8"/>
  <c r="M593" i="6"/>
  <c r="M593" i="8" s="1"/>
  <c r="G593" i="10"/>
  <c r="G593" i="2"/>
  <c r="Z593" i="2" s="1"/>
  <c r="G593" i="9"/>
  <c r="G593" i="8"/>
  <c r="L658" i="6"/>
  <c r="L658" i="8" s="1"/>
  <c r="F658" i="10"/>
  <c r="F658" i="2"/>
  <c r="F658" i="9"/>
  <c r="F658" i="8"/>
  <c r="I685" i="10"/>
  <c r="I685" i="2"/>
  <c r="I685" i="9"/>
  <c r="I685" i="8"/>
  <c r="C750" i="10"/>
  <c r="Y750" i="10" s="1"/>
  <c r="C750" i="2"/>
  <c r="C750" i="9"/>
  <c r="C750" i="8"/>
  <c r="D750" i="6"/>
  <c r="I791" i="10"/>
  <c r="I791" i="2"/>
  <c r="I791" i="9"/>
  <c r="I791" i="8"/>
  <c r="D817" i="6"/>
  <c r="C817" i="10"/>
  <c r="C817" i="2"/>
  <c r="X817" i="2" s="1"/>
  <c r="C817" i="9"/>
  <c r="C817" i="8"/>
  <c r="E896" i="10"/>
  <c r="E896" i="2"/>
  <c r="E896" i="9"/>
  <c r="E896" i="8"/>
  <c r="I951" i="10"/>
  <c r="I951" i="2"/>
  <c r="I951" i="9"/>
  <c r="I951" i="8"/>
  <c r="I473" i="10"/>
  <c r="I473" i="2"/>
  <c r="I473" i="9"/>
  <c r="I473" i="8"/>
  <c r="R476" i="10"/>
  <c r="R476" i="2"/>
  <c r="R476" i="9"/>
  <c r="R476" i="8"/>
  <c r="H489" i="10"/>
  <c r="H489" i="2"/>
  <c r="H489" i="9"/>
  <c r="H489" i="8"/>
  <c r="H514" i="10"/>
  <c r="H514" i="2"/>
  <c r="H514" i="9"/>
  <c r="H514" i="8"/>
  <c r="N514" i="6"/>
  <c r="N514" i="8" s="1"/>
  <c r="G523" i="10"/>
  <c r="G523" i="2"/>
  <c r="G523" i="9"/>
  <c r="G523" i="8"/>
  <c r="M523" i="6"/>
  <c r="M523" i="8" s="1"/>
  <c r="F548" i="10"/>
  <c r="F548" i="2"/>
  <c r="F548" i="9"/>
  <c r="F548" i="8"/>
  <c r="L548" i="6"/>
  <c r="L548" i="8" s="1"/>
  <c r="E572" i="10"/>
  <c r="E572" i="2"/>
  <c r="E572" i="9"/>
  <c r="E572" i="8"/>
  <c r="C635" i="10"/>
  <c r="C635" i="2"/>
  <c r="C635" i="9"/>
  <c r="C635" i="8"/>
  <c r="Y635" i="8" s="1"/>
  <c r="D635" i="6"/>
  <c r="E664" i="10"/>
  <c r="E664" i="2"/>
  <c r="E664" i="9"/>
  <c r="E664" i="8"/>
  <c r="I681" i="10"/>
  <c r="Z681" i="10" s="1"/>
  <c r="I681" i="2"/>
  <c r="I681" i="9"/>
  <c r="I681" i="8"/>
  <c r="I705" i="10"/>
  <c r="I705" i="2"/>
  <c r="I705" i="9"/>
  <c r="I705" i="8"/>
  <c r="J715" i="10"/>
  <c r="J715" i="2"/>
  <c r="J715" i="9"/>
  <c r="J715" i="8"/>
  <c r="F788" i="10"/>
  <c r="F788" i="9"/>
  <c r="F788" i="2"/>
  <c r="F788" i="8"/>
  <c r="L788" i="6"/>
  <c r="L788" i="8" s="1"/>
  <c r="I808" i="10"/>
  <c r="I808" i="2"/>
  <c r="I808" i="9"/>
  <c r="I808" i="8"/>
  <c r="I837" i="10"/>
  <c r="I837" i="2"/>
  <c r="I837" i="9"/>
  <c r="I837" i="8"/>
  <c r="D867" i="6"/>
  <c r="C867" i="10"/>
  <c r="X867" i="10" s="1"/>
  <c r="C867" i="9"/>
  <c r="C867" i="2"/>
  <c r="C867" i="8"/>
  <c r="Y867" i="8" s="1"/>
  <c r="I905" i="10"/>
  <c r="AJ905" i="10" s="1"/>
  <c r="I905" i="9"/>
  <c r="I905" i="2"/>
  <c r="I905" i="8"/>
  <c r="R913" i="10"/>
  <c r="R913" i="2"/>
  <c r="R913" i="9"/>
  <c r="R913" i="8"/>
  <c r="X926" i="10"/>
  <c r="C971" i="10"/>
  <c r="C971" i="2"/>
  <c r="C971" i="9"/>
  <c r="C971" i="8"/>
  <c r="Y971" i="8" s="1"/>
  <c r="D971" i="6"/>
  <c r="H994" i="10"/>
  <c r="H994" i="2"/>
  <c r="H994" i="9"/>
  <c r="H994" i="8"/>
  <c r="N994" i="6"/>
  <c r="N994" i="8" s="1"/>
  <c r="J994" i="6"/>
  <c r="M534" i="6"/>
  <c r="M534" i="8" s="1"/>
  <c r="G534" i="10"/>
  <c r="G534" i="2"/>
  <c r="G534" i="9"/>
  <c r="G534" i="8"/>
  <c r="C462" i="10"/>
  <c r="C462" i="2"/>
  <c r="C462" i="9"/>
  <c r="Y462" i="9" s="1"/>
  <c r="C462" i="8"/>
  <c r="X462" i="8" s="1"/>
  <c r="D462" i="6"/>
  <c r="J478" i="10"/>
  <c r="J478" i="2"/>
  <c r="J478" i="9"/>
  <c r="J478" i="8"/>
  <c r="E535" i="10"/>
  <c r="E535" i="2"/>
  <c r="E535" i="9"/>
  <c r="E535" i="8"/>
  <c r="I604" i="10"/>
  <c r="I604" i="2"/>
  <c r="I604" i="9"/>
  <c r="I604" i="8"/>
  <c r="H645" i="10"/>
  <c r="H645" i="2"/>
  <c r="H645" i="8"/>
  <c r="H645" i="9"/>
  <c r="N645" i="6"/>
  <c r="N645" i="8" s="1"/>
  <c r="J654" i="10"/>
  <c r="J654" i="2"/>
  <c r="J654" i="9"/>
  <c r="J654" i="8"/>
  <c r="J716" i="6"/>
  <c r="H716" i="10"/>
  <c r="H716" i="2"/>
  <c r="H716" i="9"/>
  <c r="H716" i="8"/>
  <c r="M766" i="6"/>
  <c r="M766" i="8" s="1"/>
  <c r="G766" i="10"/>
  <c r="G766" i="2"/>
  <c r="G766" i="9"/>
  <c r="G766" i="8"/>
  <c r="X785" i="2"/>
  <c r="N789" i="6"/>
  <c r="N789" i="8" s="1"/>
  <c r="H789" i="10"/>
  <c r="H789" i="2"/>
  <c r="H789" i="9"/>
  <c r="H789" i="8"/>
  <c r="M798" i="6"/>
  <c r="M798" i="8" s="1"/>
  <c r="G798" i="10"/>
  <c r="G798" i="2"/>
  <c r="G798" i="9"/>
  <c r="G798" i="8"/>
  <c r="E807" i="10"/>
  <c r="E807" i="2"/>
  <c r="E807" i="9"/>
  <c r="E807" i="8"/>
  <c r="R831" i="10"/>
  <c r="R831" i="2"/>
  <c r="R831" i="9"/>
  <c r="R831" i="8"/>
  <c r="J845" i="6"/>
  <c r="H845" i="10"/>
  <c r="H845" i="2"/>
  <c r="H845" i="9"/>
  <c r="H845" i="8"/>
  <c r="N845" i="6"/>
  <c r="N845" i="8" s="1"/>
  <c r="E854" i="10"/>
  <c r="E854" i="2"/>
  <c r="E854" i="9"/>
  <c r="E854" i="8"/>
  <c r="C894" i="10"/>
  <c r="C894" i="2"/>
  <c r="C894" i="9"/>
  <c r="C894" i="8"/>
  <c r="D894" i="6"/>
  <c r="L911" i="6"/>
  <c r="L911" i="8" s="1"/>
  <c r="F911" i="10"/>
  <c r="F911" i="2"/>
  <c r="F911" i="8"/>
  <c r="F911" i="9"/>
  <c r="H925" i="10"/>
  <c r="H925" i="2"/>
  <c r="H925" i="9"/>
  <c r="H925" i="8"/>
  <c r="N925" i="6"/>
  <c r="N925" i="8" s="1"/>
  <c r="I940" i="10"/>
  <c r="I940" i="2"/>
  <c r="I940" i="9"/>
  <c r="I940" i="8"/>
  <c r="J958" i="10"/>
  <c r="J958" i="2"/>
  <c r="J958" i="9"/>
  <c r="J958" i="8"/>
  <c r="E975" i="10"/>
  <c r="E975" i="2"/>
  <c r="E975" i="9"/>
  <c r="E975" i="8"/>
  <c r="E537" i="10"/>
  <c r="E537" i="2"/>
  <c r="E537" i="9"/>
  <c r="E537" i="8"/>
  <c r="E665" i="10"/>
  <c r="E665" i="2"/>
  <c r="E665" i="9"/>
  <c r="E665" i="8"/>
  <c r="L746" i="6"/>
  <c r="L746" i="8" s="1"/>
  <c r="F746" i="10"/>
  <c r="Z746" i="10" s="1"/>
  <c r="F746" i="2"/>
  <c r="Z746" i="2" s="1"/>
  <c r="F746" i="9"/>
  <c r="Z746" i="9" s="1"/>
  <c r="F746" i="8"/>
  <c r="R466" i="10"/>
  <c r="R466" i="2"/>
  <c r="R466" i="9"/>
  <c r="R466" i="8"/>
  <c r="I479" i="10"/>
  <c r="I479" i="2"/>
  <c r="I479" i="9"/>
  <c r="I479" i="8"/>
  <c r="E482" i="10"/>
  <c r="E482" i="2"/>
  <c r="E482" i="9"/>
  <c r="E482" i="8"/>
  <c r="G489" i="10"/>
  <c r="G489" i="2"/>
  <c r="G489" i="9"/>
  <c r="G489" i="8"/>
  <c r="M489" i="6"/>
  <c r="M489" i="8" s="1"/>
  <c r="D497" i="6"/>
  <c r="C497" i="10"/>
  <c r="C497" i="2"/>
  <c r="C497" i="9"/>
  <c r="Y497" i="9" s="1"/>
  <c r="AJ497" i="9" s="1"/>
  <c r="C497" i="8"/>
  <c r="I511" i="10"/>
  <c r="I511" i="2"/>
  <c r="I511" i="9"/>
  <c r="I511" i="8"/>
  <c r="R514" i="10"/>
  <c r="R514" i="2"/>
  <c r="R514" i="9"/>
  <c r="R514" i="8"/>
  <c r="I519" i="10"/>
  <c r="I519" i="9"/>
  <c r="I519" i="2"/>
  <c r="I519" i="8"/>
  <c r="I527" i="10"/>
  <c r="I527" i="2"/>
  <c r="I527" i="9"/>
  <c r="I527" i="8"/>
  <c r="R530" i="10"/>
  <c r="R530" i="2"/>
  <c r="R530" i="9"/>
  <c r="R530" i="8"/>
  <c r="H536" i="10"/>
  <c r="H536" i="2"/>
  <c r="H536" i="9"/>
  <c r="J536" i="6"/>
  <c r="H536" i="8"/>
  <c r="N536" i="6"/>
  <c r="N536" i="8" s="1"/>
  <c r="M545" i="6"/>
  <c r="M545" i="8" s="1"/>
  <c r="G545" i="10"/>
  <c r="G545" i="2"/>
  <c r="G545" i="9"/>
  <c r="G545" i="8"/>
  <c r="E553" i="10"/>
  <c r="E553" i="2"/>
  <c r="E553" i="9"/>
  <c r="E553" i="8"/>
  <c r="R578" i="10"/>
  <c r="R578" i="2"/>
  <c r="R578" i="9"/>
  <c r="R578" i="8"/>
  <c r="C585" i="10"/>
  <c r="C585" i="2"/>
  <c r="Y585" i="2" s="1"/>
  <c r="AJ585" i="2" s="1"/>
  <c r="C585" i="9"/>
  <c r="Y585" i="9" s="1"/>
  <c r="C585" i="8"/>
  <c r="D585" i="6"/>
  <c r="F602" i="10"/>
  <c r="Z602" i="10" s="1"/>
  <c r="AA602" i="10" s="1"/>
  <c r="AN602" i="10" s="1"/>
  <c r="F602" i="2"/>
  <c r="Z602" i="2" s="1"/>
  <c r="F602" i="8"/>
  <c r="F602" i="9"/>
  <c r="Z602" i="9" s="1"/>
  <c r="AA602" i="9" s="1"/>
  <c r="AN602" i="9" s="1"/>
  <c r="L602" i="6"/>
  <c r="L602" i="8" s="1"/>
  <c r="M617" i="6"/>
  <c r="M617" i="8" s="1"/>
  <c r="G617" i="10"/>
  <c r="G617" i="2"/>
  <c r="G617" i="9"/>
  <c r="G617" i="8"/>
  <c r="L626" i="6"/>
  <c r="L626" i="8" s="1"/>
  <c r="F626" i="10"/>
  <c r="F626" i="2"/>
  <c r="F626" i="9"/>
  <c r="F626" i="8"/>
  <c r="E634" i="10"/>
  <c r="E634" i="2"/>
  <c r="E634" i="9"/>
  <c r="E634" i="8"/>
  <c r="Y639" i="9"/>
  <c r="X639" i="9"/>
  <c r="J649" i="6"/>
  <c r="I671" i="10"/>
  <c r="I671" i="2"/>
  <c r="I671" i="9"/>
  <c r="I671" i="8"/>
  <c r="C681" i="10"/>
  <c r="C681" i="2"/>
  <c r="X681" i="2" s="1"/>
  <c r="C681" i="9"/>
  <c r="C681" i="8"/>
  <c r="D681" i="6"/>
  <c r="D689" i="6"/>
  <c r="C689" i="10"/>
  <c r="X689" i="10" s="1"/>
  <c r="C689" i="2"/>
  <c r="C689" i="9"/>
  <c r="X689" i="9" s="1"/>
  <c r="C689" i="8"/>
  <c r="Y689" i="8" s="1"/>
  <c r="J728" i="6"/>
  <c r="H728" i="10"/>
  <c r="H728" i="9"/>
  <c r="H728" i="2"/>
  <c r="H728" i="8"/>
  <c r="M745" i="6"/>
  <c r="M745" i="8" s="1"/>
  <c r="G745" i="10"/>
  <c r="G745" i="2"/>
  <c r="G745" i="9"/>
  <c r="G745" i="8"/>
  <c r="N760" i="6"/>
  <c r="N760" i="8" s="1"/>
  <c r="H760" i="10"/>
  <c r="H760" i="2"/>
  <c r="H760" i="9"/>
  <c r="H760" i="8"/>
  <c r="R770" i="10"/>
  <c r="R770" i="2"/>
  <c r="R770" i="9"/>
  <c r="R770" i="8"/>
  <c r="M777" i="6"/>
  <c r="M777" i="8" s="1"/>
  <c r="G777" i="10"/>
  <c r="G777" i="2"/>
  <c r="G777" i="9"/>
  <c r="G777" i="8"/>
  <c r="L794" i="6"/>
  <c r="L794" i="8" s="1"/>
  <c r="F794" i="10"/>
  <c r="F794" i="2"/>
  <c r="F794" i="9"/>
  <c r="F794" i="8"/>
  <c r="X799" i="9"/>
  <c r="Y799" i="9"/>
  <c r="I807" i="10"/>
  <c r="I807" i="2"/>
  <c r="I807" i="9"/>
  <c r="I807" i="8"/>
  <c r="E818" i="10"/>
  <c r="E818" i="2"/>
  <c r="E818" i="9"/>
  <c r="E818" i="8"/>
  <c r="G825" i="10"/>
  <c r="G825" i="2"/>
  <c r="G825" i="9"/>
  <c r="G825" i="8"/>
  <c r="M825" i="6"/>
  <c r="M825" i="8" s="1"/>
  <c r="C833" i="10"/>
  <c r="C833" i="2"/>
  <c r="X833" i="2" s="1"/>
  <c r="C833" i="9"/>
  <c r="Y833" i="9" s="1"/>
  <c r="C833" i="8"/>
  <c r="Y833" i="8" s="1"/>
  <c r="D833" i="6"/>
  <c r="Y839" i="9"/>
  <c r="X839" i="9"/>
  <c r="G849" i="10"/>
  <c r="G849" i="2"/>
  <c r="G849" i="9"/>
  <c r="G849" i="8"/>
  <c r="M849" i="6"/>
  <c r="M849" i="8" s="1"/>
  <c r="R858" i="10"/>
  <c r="R858" i="2"/>
  <c r="R858" i="9"/>
  <c r="R858" i="8"/>
  <c r="E866" i="10"/>
  <c r="E866" i="2"/>
  <c r="E866" i="9"/>
  <c r="E866" i="8"/>
  <c r="I887" i="10"/>
  <c r="I887" i="2"/>
  <c r="I887" i="9"/>
  <c r="I887" i="8"/>
  <c r="J896" i="6"/>
  <c r="H896" i="10"/>
  <c r="H896" i="2"/>
  <c r="H896" i="9"/>
  <c r="H896" i="8"/>
  <c r="N896" i="6"/>
  <c r="N896" i="8" s="1"/>
  <c r="E906" i="10"/>
  <c r="E906" i="2"/>
  <c r="E906" i="9"/>
  <c r="E906" i="8"/>
  <c r="F922" i="10"/>
  <c r="Z922" i="10" s="1"/>
  <c r="F922" i="2"/>
  <c r="Z922" i="2" s="1"/>
  <c r="F922" i="9"/>
  <c r="Z922" i="9" s="1"/>
  <c r="F922" i="8"/>
  <c r="L922" i="6"/>
  <c r="L922" i="8" s="1"/>
  <c r="Z922" i="8" s="1"/>
  <c r="Y935" i="8"/>
  <c r="L942" i="6"/>
  <c r="L942" i="8" s="1"/>
  <c r="F942" i="10"/>
  <c r="Z942" i="10" s="1"/>
  <c r="F942" i="2"/>
  <c r="F942" i="9"/>
  <c r="F942" i="8"/>
  <c r="R946" i="10"/>
  <c r="R946" i="2"/>
  <c r="R946" i="9"/>
  <c r="R946" i="8"/>
  <c r="M953" i="6"/>
  <c r="M953" i="8" s="1"/>
  <c r="G953" i="10"/>
  <c r="G953" i="2"/>
  <c r="G953" i="9"/>
  <c r="G953" i="8"/>
  <c r="L962" i="6"/>
  <c r="L962" i="8" s="1"/>
  <c r="F962" i="10"/>
  <c r="F962" i="2"/>
  <c r="F962" i="9"/>
  <c r="F962" i="8"/>
  <c r="I966" i="10"/>
  <c r="I966" i="2"/>
  <c r="I966" i="9"/>
  <c r="I966" i="8"/>
  <c r="L978" i="6"/>
  <c r="L978" i="8" s="1"/>
  <c r="F978" i="10"/>
  <c r="Z978" i="10" s="1"/>
  <c r="F978" i="2"/>
  <c r="F978" i="8"/>
  <c r="F978" i="9"/>
  <c r="H984" i="10"/>
  <c r="H984" i="2"/>
  <c r="H984" i="9"/>
  <c r="H984" i="8"/>
  <c r="N984" i="6"/>
  <c r="N984" i="8" s="1"/>
  <c r="I991" i="10"/>
  <c r="I991" i="2"/>
  <c r="I991" i="9"/>
  <c r="I991" i="8"/>
  <c r="Y999" i="8"/>
  <c r="D511" i="10"/>
  <c r="D511" i="2"/>
  <c r="D511" i="9"/>
  <c r="D511" i="8"/>
  <c r="D566" i="10"/>
  <c r="D566" i="2"/>
  <c r="D566" i="9"/>
  <c r="D566" i="8"/>
  <c r="D766" i="10"/>
  <c r="D766" i="2"/>
  <c r="D766" i="9"/>
  <c r="D766" i="8"/>
  <c r="D980" i="6"/>
  <c r="C980" i="10"/>
  <c r="X980" i="10" s="1"/>
  <c r="C980" i="2"/>
  <c r="Y980" i="2" s="1"/>
  <c r="C980" i="9"/>
  <c r="Y980" i="9" s="1"/>
  <c r="C980" i="8"/>
  <c r="X980" i="8" s="1"/>
  <c r="L599" i="6"/>
  <c r="L599" i="8" s="1"/>
  <c r="F599" i="10"/>
  <c r="F599" i="2"/>
  <c r="F599" i="9"/>
  <c r="F599" i="8"/>
  <c r="AJ599" i="8" s="1"/>
  <c r="J590" i="10"/>
  <c r="J590" i="9"/>
  <c r="J590" i="2"/>
  <c r="J590" i="8"/>
  <c r="D691" i="10"/>
  <c r="D691" i="2"/>
  <c r="D691" i="9"/>
  <c r="D691" i="8"/>
  <c r="D816" i="10"/>
  <c r="D816" i="2"/>
  <c r="D816" i="9"/>
  <c r="D816" i="8"/>
  <c r="J854" i="10"/>
  <c r="J854" i="2"/>
  <c r="J854" i="9"/>
  <c r="J854" i="8"/>
  <c r="J995" i="10"/>
  <c r="J995" i="2"/>
  <c r="J995" i="9"/>
  <c r="J995" i="8"/>
  <c r="H517" i="10"/>
  <c r="H517" i="2"/>
  <c r="H517" i="9"/>
  <c r="H517" i="8"/>
  <c r="N517" i="6"/>
  <c r="N517" i="8" s="1"/>
  <c r="F571" i="10"/>
  <c r="F571" i="2"/>
  <c r="F571" i="9"/>
  <c r="F571" i="8"/>
  <c r="L571" i="6"/>
  <c r="L571" i="8" s="1"/>
  <c r="N685" i="6"/>
  <c r="N685" i="8" s="1"/>
  <c r="H685" i="10"/>
  <c r="H685" i="2"/>
  <c r="H685" i="9"/>
  <c r="H685" i="8"/>
  <c r="F915" i="10"/>
  <c r="F915" i="2"/>
  <c r="F915" i="9"/>
  <c r="F915" i="8"/>
  <c r="L915" i="6"/>
  <c r="L915" i="8" s="1"/>
  <c r="L502" i="6"/>
  <c r="L502" i="8" s="1"/>
  <c r="F502" i="10"/>
  <c r="F502" i="2"/>
  <c r="F502" i="9"/>
  <c r="F502" i="8"/>
  <c r="L534" i="6"/>
  <c r="L534" i="8" s="1"/>
  <c r="F534" i="10"/>
  <c r="F534" i="2"/>
  <c r="F534" i="9"/>
  <c r="F534" i="8"/>
  <c r="N568" i="6"/>
  <c r="N568" i="8" s="1"/>
  <c r="H568" i="10"/>
  <c r="H568" i="2"/>
  <c r="H568" i="9"/>
  <c r="H568" i="8"/>
  <c r="N600" i="6"/>
  <c r="N600" i="8" s="1"/>
  <c r="H600" i="10"/>
  <c r="H600" i="2"/>
  <c r="H600" i="9"/>
  <c r="H600" i="8"/>
  <c r="J600" i="6"/>
  <c r="H616" i="10"/>
  <c r="H616" i="2"/>
  <c r="H616" i="9"/>
  <c r="H616" i="8"/>
  <c r="L686" i="6"/>
  <c r="L686" i="8" s="1"/>
  <c r="F686" i="10"/>
  <c r="F686" i="2"/>
  <c r="F686" i="9"/>
  <c r="AJ686" i="9" s="1"/>
  <c r="F686" i="8"/>
  <c r="D694" i="8"/>
  <c r="F723" i="10"/>
  <c r="F723" i="2"/>
  <c r="F723" i="9"/>
  <c r="F723" i="8"/>
  <c r="L723" i="6"/>
  <c r="L723" i="8" s="1"/>
  <c r="R754" i="10"/>
  <c r="R754" i="2"/>
  <c r="R754" i="9"/>
  <c r="R754" i="8"/>
  <c r="J962" i="9"/>
  <c r="J962" i="2"/>
  <c r="L541" i="6"/>
  <c r="L541" i="8" s="1"/>
  <c r="F541" i="10"/>
  <c r="F541" i="2"/>
  <c r="F541" i="9"/>
  <c r="F541" i="8"/>
  <c r="J460" i="6"/>
  <c r="L469" i="6"/>
  <c r="L469" i="8" s="1"/>
  <c r="F469" i="10"/>
  <c r="F469" i="2"/>
  <c r="F469" i="9"/>
  <c r="F469" i="8"/>
  <c r="D509" i="6"/>
  <c r="C509" i="10"/>
  <c r="Y509" i="10" s="1"/>
  <c r="C509" i="2"/>
  <c r="Y509" i="2" s="1"/>
  <c r="C509" i="9"/>
  <c r="X509" i="9" s="1"/>
  <c r="C509" i="8"/>
  <c r="L525" i="6"/>
  <c r="L525" i="8" s="1"/>
  <c r="F525" i="10"/>
  <c r="F525" i="2"/>
  <c r="Z525" i="2" s="1"/>
  <c r="AG525" i="2" s="1"/>
  <c r="F525" i="9"/>
  <c r="F525" i="8"/>
  <c r="J533" i="6"/>
  <c r="E557" i="10"/>
  <c r="E557" i="2"/>
  <c r="E557" i="9"/>
  <c r="E557" i="8"/>
  <c r="D573" i="6"/>
  <c r="C573" i="10"/>
  <c r="C573" i="2"/>
  <c r="C573" i="9"/>
  <c r="C573" i="8"/>
  <c r="I577" i="10"/>
  <c r="I577" i="2"/>
  <c r="I577" i="9"/>
  <c r="I577" i="8"/>
  <c r="I586" i="10"/>
  <c r="I586" i="2"/>
  <c r="I586" i="9"/>
  <c r="I586" i="8"/>
  <c r="J587" i="10"/>
  <c r="J587" i="2"/>
  <c r="J587" i="9"/>
  <c r="J587" i="8"/>
  <c r="Y607" i="10"/>
  <c r="E637" i="10"/>
  <c r="E637" i="2"/>
  <c r="E637" i="9"/>
  <c r="E637" i="8"/>
  <c r="Y639" i="2"/>
  <c r="C644" i="10"/>
  <c r="C644" i="2"/>
  <c r="C644" i="9"/>
  <c r="C644" i="8"/>
  <c r="D644" i="6"/>
  <c r="L653" i="6"/>
  <c r="L653" i="8" s="1"/>
  <c r="F653" i="10"/>
  <c r="F653" i="9"/>
  <c r="F653" i="2"/>
  <c r="F653" i="8"/>
  <c r="M660" i="6"/>
  <c r="M660" i="8" s="1"/>
  <c r="G660" i="10"/>
  <c r="G660" i="2"/>
  <c r="G660" i="9"/>
  <c r="G660" i="8"/>
  <c r="J691" i="10"/>
  <c r="J691" i="9"/>
  <c r="J691" i="2"/>
  <c r="J691" i="8"/>
  <c r="J699" i="10"/>
  <c r="J699" i="2"/>
  <c r="J699" i="8"/>
  <c r="F709" i="10"/>
  <c r="F709" i="2"/>
  <c r="F709" i="9"/>
  <c r="F709" i="8"/>
  <c r="L709" i="6"/>
  <c r="L709" i="8" s="1"/>
  <c r="M756" i="6"/>
  <c r="M756" i="8" s="1"/>
  <c r="G756" i="10"/>
  <c r="G756" i="2"/>
  <c r="G756" i="9"/>
  <c r="G756" i="8"/>
  <c r="G764" i="10"/>
  <c r="G764" i="2"/>
  <c r="G764" i="9"/>
  <c r="G764" i="8"/>
  <c r="M764" i="6"/>
  <c r="M764" i="8" s="1"/>
  <c r="J788" i="10"/>
  <c r="J788" i="2"/>
  <c r="J788" i="9"/>
  <c r="J788" i="8"/>
  <c r="J794" i="6"/>
  <c r="H794" i="10"/>
  <c r="H794" i="2"/>
  <c r="H794" i="9"/>
  <c r="N794" i="6"/>
  <c r="N794" i="8" s="1"/>
  <c r="H794" i="8"/>
  <c r="J803" i="10"/>
  <c r="J803" i="2"/>
  <c r="J803" i="9"/>
  <c r="J803" i="8"/>
  <c r="M812" i="6"/>
  <c r="M812" i="8" s="1"/>
  <c r="G812" i="10"/>
  <c r="G812" i="9"/>
  <c r="G812" i="2"/>
  <c r="G812" i="8"/>
  <c r="J827" i="10"/>
  <c r="J827" i="2"/>
  <c r="J827" i="9"/>
  <c r="J827" i="8"/>
  <c r="Y834" i="8"/>
  <c r="D836" i="6"/>
  <c r="C836" i="10"/>
  <c r="C836" i="2"/>
  <c r="C836" i="9"/>
  <c r="C836" i="8"/>
  <c r="D844" i="6"/>
  <c r="C844" i="10"/>
  <c r="Y844" i="10" s="1"/>
  <c r="C844" i="2"/>
  <c r="C844" i="9"/>
  <c r="X844" i="9" s="1"/>
  <c r="C844" i="8"/>
  <c r="G852" i="10"/>
  <c r="G852" i="2"/>
  <c r="G852" i="9"/>
  <c r="G852" i="8"/>
  <c r="M852" i="6"/>
  <c r="M852" i="8" s="1"/>
  <c r="D892" i="6"/>
  <c r="C892" i="10"/>
  <c r="C892" i="2"/>
  <c r="C892" i="9"/>
  <c r="C892" i="8"/>
  <c r="Y892" i="8" s="1"/>
  <c r="D940" i="6"/>
  <c r="C940" i="10"/>
  <c r="X940" i="10" s="1"/>
  <c r="C940" i="2"/>
  <c r="C940" i="9"/>
  <c r="C940" i="8"/>
  <c r="D973" i="6"/>
  <c r="C973" i="10"/>
  <c r="C973" i="2"/>
  <c r="C973" i="9"/>
  <c r="C973" i="8"/>
  <c r="C996" i="2"/>
  <c r="C996" i="10"/>
  <c r="Y996" i="10" s="1"/>
  <c r="C996" i="9"/>
  <c r="C996" i="8"/>
  <c r="D996" i="6"/>
  <c r="Y999" i="2"/>
  <c r="X999" i="2"/>
  <c r="D919" i="10"/>
  <c r="D919" i="2"/>
  <c r="D919" i="9"/>
  <c r="D919" i="8"/>
  <c r="D856" i="2"/>
  <c r="M985" i="6"/>
  <c r="M985" i="8" s="1"/>
  <c r="G985" i="10"/>
  <c r="G985" i="2"/>
  <c r="G985" i="9"/>
  <c r="G985" i="8"/>
  <c r="Z985" i="8" s="1"/>
  <c r="AG985" i="8" s="1"/>
  <c r="L519" i="6"/>
  <c r="L519" i="8" s="1"/>
  <c r="F519" i="10"/>
  <c r="F519" i="2"/>
  <c r="F519" i="9"/>
  <c r="F519" i="8"/>
  <c r="D966" i="10"/>
  <c r="D966" i="2"/>
  <c r="D966" i="9"/>
  <c r="D966" i="8"/>
  <c r="E700" i="10"/>
  <c r="E700" i="2"/>
  <c r="E700" i="9"/>
  <c r="E700" i="8"/>
  <c r="N754" i="6"/>
  <c r="N754" i="8" s="1"/>
  <c r="H754" i="10"/>
  <c r="H754" i="2"/>
  <c r="H754" i="9"/>
  <c r="H754" i="8"/>
  <c r="I539" i="10"/>
  <c r="I539" i="9"/>
  <c r="I539" i="2"/>
  <c r="I539" i="8"/>
  <c r="L851" i="6"/>
  <c r="L851" i="8" s="1"/>
  <c r="F851" i="10"/>
  <c r="F851" i="2"/>
  <c r="F851" i="9"/>
  <c r="F851" i="8"/>
  <c r="D923" i="10"/>
  <c r="D923" i="2"/>
  <c r="D923" i="9"/>
  <c r="D923" i="8"/>
  <c r="M588" i="6"/>
  <c r="M588" i="8" s="1"/>
  <c r="G588" i="10"/>
  <c r="G588" i="2"/>
  <c r="G588" i="9"/>
  <c r="G588" i="8"/>
  <c r="M873" i="6"/>
  <c r="M873" i="8" s="1"/>
  <c r="G873" i="10"/>
  <c r="G873" i="2"/>
  <c r="G873" i="9"/>
  <c r="G873" i="8"/>
  <c r="R538" i="10"/>
  <c r="R538" i="2"/>
  <c r="R538" i="9"/>
  <c r="R538" i="8"/>
  <c r="H575" i="10"/>
  <c r="H575" i="2"/>
  <c r="H575" i="8"/>
  <c r="H575" i="9"/>
  <c r="F607" i="10"/>
  <c r="F607" i="2"/>
  <c r="F607" i="9"/>
  <c r="F607" i="8"/>
  <c r="L607" i="6"/>
  <c r="L607" i="8" s="1"/>
  <c r="I630" i="10"/>
  <c r="I630" i="2"/>
  <c r="I630" i="9"/>
  <c r="I630" i="8"/>
  <c r="D671" i="10"/>
  <c r="D671" i="2"/>
  <c r="D671" i="9"/>
  <c r="D671" i="8"/>
  <c r="R810" i="10"/>
  <c r="R810" i="2"/>
  <c r="R810" i="9"/>
  <c r="R810" i="8"/>
  <c r="I868" i="10"/>
  <c r="I868" i="2"/>
  <c r="I868" i="9"/>
  <c r="I868" i="8"/>
  <c r="J945" i="2"/>
  <c r="J945" i="10"/>
  <c r="J945" i="9"/>
  <c r="J945" i="8"/>
  <c r="I972" i="2"/>
  <c r="I972" i="10"/>
  <c r="I972" i="9"/>
  <c r="I972" i="8"/>
  <c r="E508" i="10"/>
  <c r="E508" i="2"/>
  <c r="E508" i="9"/>
  <c r="E508" i="8"/>
  <c r="F517" i="10"/>
  <c r="F517" i="2"/>
  <c r="F517" i="9"/>
  <c r="F517" i="8"/>
  <c r="L517" i="6"/>
  <c r="L517" i="8" s="1"/>
  <c r="F529" i="10"/>
  <c r="F529" i="2"/>
  <c r="F529" i="9"/>
  <c r="F529" i="8"/>
  <c r="L529" i="6"/>
  <c r="L529" i="8" s="1"/>
  <c r="H538" i="10"/>
  <c r="H538" i="2"/>
  <c r="H538" i="9"/>
  <c r="H538" i="8"/>
  <c r="N538" i="6"/>
  <c r="N538" i="8" s="1"/>
  <c r="J538" i="6"/>
  <c r="D545" i="10"/>
  <c r="D545" i="2"/>
  <c r="D545" i="9"/>
  <c r="D545" i="8"/>
  <c r="L581" i="6"/>
  <c r="L581" i="8" s="1"/>
  <c r="F581" i="10"/>
  <c r="F581" i="2"/>
  <c r="F581" i="9"/>
  <c r="F581" i="8"/>
  <c r="D588" i="10"/>
  <c r="D588" i="2"/>
  <c r="D588" i="9"/>
  <c r="D588" i="8"/>
  <c r="E599" i="10"/>
  <c r="E599" i="2"/>
  <c r="E599" i="9"/>
  <c r="E599" i="8"/>
  <c r="E615" i="10"/>
  <c r="E615" i="2"/>
  <c r="E615" i="9"/>
  <c r="E615" i="8"/>
  <c r="C620" i="10"/>
  <c r="C620" i="2"/>
  <c r="C620" i="9"/>
  <c r="Y620" i="9" s="1"/>
  <c r="C620" i="8"/>
  <c r="D620" i="6"/>
  <c r="L629" i="6"/>
  <c r="L629" i="8" s="1"/>
  <c r="F629" i="10"/>
  <c r="Z629" i="10" s="1"/>
  <c r="F629" i="2"/>
  <c r="Z629" i="2" s="1"/>
  <c r="F629" i="8"/>
  <c r="F629" i="9"/>
  <c r="Z629" i="9" s="1"/>
  <c r="M684" i="6"/>
  <c r="M684" i="8" s="1"/>
  <c r="G684" i="10"/>
  <c r="G684" i="2"/>
  <c r="G684" i="9"/>
  <c r="G684" i="8"/>
  <c r="M724" i="6"/>
  <c r="M724" i="8" s="1"/>
  <c r="G724" i="10"/>
  <c r="G724" i="2"/>
  <c r="G724" i="9"/>
  <c r="G724" i="8"/>
  <c r="E741" i="10"/>
  <c r="E741" i="2"/>
  <c r="E741" i="9"/>
  <c r="E741" i="8"/>
  <c r="E765" i="10"/>
  <c r="E765" i="2"/>
  <c r="E765" i="9"/>
  <c r="E765" i="8"/>
  <c r="J770" i="6"/>
  <c r="H770" i="10"/>
  <c r="H770" i="2"/>
  <c r="H770" i="9"/>
  <c r="H770" i="8"/>
  <c r="X778" i="9"/>
  <c r="J813" i="10"/>
  <c r="J813" i="2"/>
  <c r="J813" i="9"/>
  <c r="J813" i="8"/>
  <c r="L821" i="6"/>
  <c r="L821" i="8" s="1"/>
  <c r="F821" i="10"/>
  <c r="F821" i="9"/>
  <c r="Z821" i="9" s="1"/>
  <c r="F821" i="8"/>
  <c r="F821" i="2"/>
  <c r="Z821" i="2" s="1"/>
  <c r="L853" i="6"/>
  <c r="L853" i="8" s="1"/>
  <c r="F853" i="10"/>
  <c r="F853" i="2"/>
  <c r="F853" i="9"/>
  <c r="F853" i="8"/>
  <c r="E861" i="10"/>
  <c r="E861" i="2"/>
  <c r="E861" i="9"/>
  <c r="E861" i="8"/>
  <c r="G876" i="10"/>
  <c r="G876" i="2"/>
  <c r="G876" i="9"/>
  <c r="G876" i="8"/>
  <c r="M876" i="6"/>
  <c r="M876" i="8" s="1"/>
  <c r="D917" i="6"/>
  <c r="C917" i="10"/>
  <c r="X917" i="10" s="1"/>
  <c r="C917" i="2"/>
  <c r="C917" i="9"/>
  <c r="X917" i="9" s="1"/>
  <c r="C917" i="8"/>
  <c r="Y917" i="8" s="1"/>
  <c r="X919" i="10"/>
  <c r="E925" i="10"/>
  <c r="E925" i="2"/>
  <c r="E925" i="9"/>
  <c r="E925" i="8"/>
  <c r="G932" i="10"/>
  <c r="G932" i="2"/>
  <c r="G932" i="9"/>
  <c r="G932" i="8"/>
  <c r="M932" i="6"/>
  <c r="M932" i="8" s="1"/>
  <c r="E965" i="10"/>
  <c r="E965" i="2"/>
  <c r="E965" i="9"/>
  <c r="E965" i="8"/>
  <c r="L989" i="6"/>
  <c r="L989" i="8" s="1"/>
  <c r="F989" i="10"/>
  <c r="F989" i="2"/>
  <c r="Z989" i="2" s="1"/>
  <c r="F989" i="9"/>
  <c r="F989" i="8"/>
  <c r="D491" i="10"/>
  <c r="D491" i="2"/>
  <c r="D491" i="9"/>
  <c r="D491" i="8"/>
  <c r="D851" i="10"/>
  <c r="D851" i="2"/>
  <c r="D851" i="9"/>
  <c r="D851" i="8"/>
  <c r="X559" i="8"/>
  <c r="D567" i="10"/>
  <c r="D567" i="2"/>
  <c r="D567" i="9"/>
  <c r="D567" i="8"/>
  <c r="D727" i="10"/>
  <c r="D727" i="2"/>
  <c r="D727" i="9"/>
  <c r="D727" i="8"/>
  <c r="D895" i="10"/>
  <c r="D895" i="2"/>
  <c r="D895" i="9"/>
  <c r="D895" i="8"/>
  <c r="D927" i="10"/>
  <c r="D927" i="2"/>
  <c r="D927" i="9"/>
  <c r="D927" i="8"/>
  <c r="D959" i="2"/>
  <c r="J483" i="10"/>
  <c r="J483" i="2"/>
  <c r="J483" i="9"/>
  <c r="J483" i="8"/>
  <c r="J461" i="10"/>
  <c r="J461" i="2"/>
  <c r="J461" i="9"/>
  <c r="J461" i="8"/>
  <c r="J778" i="10"/>
  <c r="J778" i="2"/>
  <c r="J778" i="9"/>
  <c r="J778" i="8"/>
  <c r="J622" i="10"/>
  <c r="J622" i="2"/>
  <c r="J622" i="9"/>
  <c r="J622" i="8"/>
  <c r="J513" i="10"/>
  <c r="J513" i="2"/>
  <c r="J513" i="9"/>
  <c r="J513" i="8"/>
  <c r="J772" i="10"/>
  <c r="J772" i="2"/>
  <c r="J772" i="9"/>
  <c r="J772" i="8"/>
  <c r="J658" i="10"/>
  <c r="J658" i="2"/>
  <c r="J658" i="9"/>
  <c r="J658" i="8"/>
  <c r="J776" i="10"/>
  <c r="J776" i="2"/>
  <c r="J776" i="9"/>
  <c r="J970" i="10"/>
  <c r="J970" i="2"/>
  <c r="J970" i="8"/>
  <c r="J970" i="9"/>
  <c r="J814" i="10"/>
  <c r="J814" i="2"/>
  <c r="J814" i="9"/>
  <c r="J814" i="8"/>
  <c r="J910" i="10"/>
  <c r="J910" i="2"/>
  <c r="J910" i="9"/>
  <c r="J910" i="8"/>
  <c r="J569" i="10"/>
  <c r="J569" i="2"/>
  <c r="J569" i="9"/>
  <c r="J569" i="8"/>
  <c r="AJ735" i="9"/>
  <c r="R220" i="10"/>
  <c r="G437" i="2"/>
  <c r="L480" i="6"/>
  <c r="L480" i="8" s="1"/>
  <c r="F480" i="10"/>
  <c r="F480" i="2"/>
  <c r="F480" i="9"/>
  <c r="F480" i="8"/>
  <c r="X512" i="8"/>
  <c r="Y512" i="8"/>
  <c r="Y597" i="10"/>
  <c r="X597" i="10"/>
  <c r="Y768" i="8"/>
  <c r="X768" i="8"/>
  <c r="X832" i="9"/>
  <c r="Y832" i="9"/>
  <c r="X856" i="9"/>
  <c r="Y976" i="8"/>
  <c r="AJ976" i="8" s="1"/>
  <c r="L662" i="6"/>
  <c r="L662" i="8" s="1"/>
  <c r="F662" i="10"/>
  <c r="F662" i="2"/>
  <c r="F662" i="9"/>
  <c r="F662" i="8"/>
  <c r="F792" i="10"/>
  <c r="F792" i="2"/>
  <c r="F792" i="9"/>
  <c r="F792" i="8"/>
  <c r="L792" i="6"/>
  <c r="L792" i="8" s="1"/>
  <c r="L960" i="6"/>
  <c r="L960" i="8" s="1"/>
  <c r="F960" i="10"/>
  <c r="F960" i="2"/>
  <c r="F960" i="9"/>
  <c r="F960" i="8"/>
  <c r="R462" i="10"/>
  <c r="R462" i="2"/>
  <c r="R462" i="9"/>
  <c r="R462" i="8"/>
  <c r="G469" i="10"/>
  <c r="G469" i="2"/>
  <c r="G469" i="9"/>
  <c r="G469" i="8"/>
  <c r="M469" i="6"/>
  <c r="M469" i="8" s="1"/>
  <c r="H476" i="10"/>
  <c r="H476" i="2"/>
  <c r="H476" i="9"/>
  <c r="H476" i="8"/>
  <c r="N476" i="6"/>
  <c r="N476" i="8" s="1"/>
  <c r="D485" i="6"/>
  <c r="C485" i="10"/>
  <c r="X485" i="10" s="1"/>
  <c r="C485" i="2"/>
  <c r="C485" i="9"/>
  <c r="C485" i="8"/>
  <c r="Y485" i="8" s="1"/>
  <c r="I499" i="10"/>
  <c r="I499" i="2"/>
  <c r="I499" i="9"/>
  <c r="I499" i="8"/>
  <c r="X520" i="2"/>
  <c r="Y520" i="2"/>
  <c r="X699" i="9"/>
  <c r="Y731" i="8"/>
  <c r="Y744" i="2"/>
  <c r="X776" i="10"/>
  <c r="Y776" i="10"/>
  <c r="Y907" i="9"/>
  <c r="Y933" i="8"/>
  <c r="X933" i="8"/>
  <c r="L542" i="6"/>
  <c r="L542" i="8" s="1"/>
  <c r="F542" i="10"/>
  <c r="F542" i="2"/>
  <c r="F542" i="9"/>
  <c r="F542" i="8"/>
  <c r="F630" i="10"/>
  <c r="F630" i="2"/>
  <c r="F630" i="9"/>
  <c r="F630" i="8"/>
  <c r="L630" i="6"/>
  <c r="L630" i="8" s="1"/>
  <c r="L755" i="6"/>
  <c r="L755" i="8" s="1"/>
  <c r="F755" i="10"/>
  <c r="F755" i="2"/>
  <c r="F755" i="9"/>
  <c r="F755" i="8"/>
  <c r="N471" i="6"/>
  <c r="N471" i="8" s="1"/>
  <c r="H471" i="10"/>
  <c r="H471" i="2"/>
  <c r="H471" i="9"/>
  <c r="H471" i="8"/>
  <c r="E489" i="10"/>
  <c r="E489" i="2"/>
  <c r="E489" i="9"/>
  <c r="E489" i="8"/>
  <c r="X518" i="9"/>
  <c r="X595" i="2"/>
  <c r="Y646" i="9"/>
  <c r="Y702" i="9"/>
  <c r="X702" i="9"/>
  <c r="X819" i="10"/>
  <c r="X907" i="2"/>
  <c r="X939" i="10"/>
  <c r="D480" i="6"/>
  <c r="C480" i="10"/>
  <c r="C480" i="2"/>
  <c r="C480" i="9"/>
  <c r="Y480" i="9" s="1"/>
  <c r="C480" i="8"/>
  <c r="Y480" i="8" s="1"/>
  <c r="E545" i="10"/>
  <c r="E545" i="2"/>
  <c r="E545" i="8"/>
  <c r="E545" i="9"/>
  <c r="D647" i="6"/>
  <c r="C647" i="10"/>
  <c r="C647" i="2"/>
  <c r="X647" i="2" s="1"/>
  <c r="C647" i="9"/>
  <c r="C647" i="8"/>
  <c r="E705" i="10"/>
  <c r="E705" i="2"/>
  <c r="E705" i="9"/>
  <c r="E705" i="8"/>
  <c r="D765" i="6"/>
  <c r="C765" i="10"/>
  <c r="Y765" i="10" s="1"/>
  <c r="C765" i="2"/>
  <c r="Y765" i="2" s="1"/>
  <c r="C765" i="9"/>
  <c r="C765" i="8"/>
  <c r="E841" i="2"/>
  <c r="E841" i="10"/>
  <c r="E841" i="9"/>
  <c r="E841" i="8"/>
  <c r="D901" i="6"/>
  <c r="C901" i="10"/>
  <c r="C901" i="2"/>
  <c r="C901" i="9"/>
  <c r="X901" i="9" s="1"/>
  <c r="C901" i="8"/>
  <c r="Y901" i="8" s="1"/>
  <c r="E966" i="10"/>
  <c r="E966" i="2"/>
  <c r="E966" i="9"/>
  <c r="E966" i="8"/>
  <c r="Y669" i="8"/>
  <c r="Y797" i="9"/>
  <c r="E491" i="10"/>
  <c r="E491" i="2"/>
  <c r="E491" i="9"/>
  <c r="E491" i="8"/>
  <c r="E555" i="10"/>
  <c r="E555" i="2"/>
  <c r="E555" i="9"/>
  <c r="E555" i="8"/>
  <c r="C578" i="10"/>
  <c r="C578" i="2"/>
  <c r="C578" i="9"/>
  <c r="C578" i="8"/>
  <c r="D578" i="6"/>
  <c r="R633" i="10"/>
  <c r="R633" i="2"/>
  <c r="R633" i="9"/>
  <c r="R633" i="8"/>
  <c r="M649" i="6"/>
  <c r="M649" i="8" s="1"/>
  <c r="G649" i="10"/>
  <c r="G649" i="2"/>
  <c r="G649" i="9"/>
  <c r="G649" i="8"/>
  <c r="H732" i="10"/>
  <c r="H732" i="2"/>
  <c r="H732" i="9"/>
  <c r="H732" i="8"/>
  <c r="N732" i="6"/>
  <c r="N732" i="8" s="1"/>
  <c r="J815" i="6"/>
  <c r="H815" i="10"/>
  <c r="H815" i="2"/>
  <c r="H815" i="9"/>
  <c r="H815" i="8"/>
  <c r="F930" i="10"/>
  <c r="Z930" i="10" s="1"/>
  <c r="F930" i="2"/>
  <c r="Z930" i="2" s="1"/>
  <c r="F930" i="9"/>
  <c r="Z930" i="9" s="1"/>
  <c r="F930" i="8"/>
  <c r="L930" i="6"/>
  <c r="L930" i="8" s="1"/>
  <c r="G474" i="10"/>
  <c r="G474" i="2"/>
  <c r="G474" i="9"/>
  <c r="G474" i="8"/>
  <c r="M474" i="6"/>
  <c r="M474" i="8" s="1"/>
  <c r="H497" i="10"/>
  <c r="H497" i="2"/>
  <c r="H497" i="9"/>
  <c r="H497" i="8"/>
  <c r="I512" i="10"/>
  <c r="I512" i="2"/>
  <c r="I512" i="9"/>
  <c r="I512" i="8"/>
  <c r="J522" i="10"/>
  <c r="J522" i="2"/>
  <c r="J522" i="9"/>
  <c r="J522" i="8"/>
  <c r="H545" i="10"/>
  <c r="H545" i="2"/>
  <c r="H545" i="9"/>
  <c r="H545" i="8"/>
  <c r="N545" i="6"/>
  <c r="N545" i="8" s="1"/>
  <c r="J545" i="6"/>
  <c r="G554" i="10"/>
  <c r="G554" i="9"/>
  <c r="G554" i="8"/>
  <c r="G554" i="2"/>
  <c r="M554" i="6"/>
  <c r="M554" i="8" s="1"/>
  <c r="I592" i="10"/>
  <c r="I592" i="2"/>
  <c r="I592" i="9"/>
  <c r="I592" i="8"/>
  <c r="D602" i="6"/>
  <c r="C602" i="10"/>
  <c r="C602" i="2"/>
  <c r="C602" i="9"/>
  <c r="Y602" i="9" s="1"/>
  <c r="AJ602" i="9" s="1"/>
  <c r="C602" i="8"/>
  <c r="Y602" i="8" s="1"/>
  <c r="E611" i="10"/>
  <c r="E611" i="2"/>
  <c r="E611" i="9"/>
  <c r="E611" i="8"/>
  <c r="L659" i="6"/>
  <c r="L659" i="8" s="1"/>
  <c r="F659" i="10"/>
  <c r="F659" i="2"/>
  <c r="F659" i="9"/>
  <c r="F659" i="8"/>
  <c r="J666" i="10"/>
  <c r="J666" i="2"/>
  <c r="J666" i="9"/>
  <c r="J666" i="8"/>
  <c r="H705" i="10"/>
  <c r="H705" i="2"/>
  <c r="H705" i="9"/>
  <c r="H705" i="8"/>
  <c r="N705" i="6"/>
  <c r="N705" i="8" s="1"/>
  <c r="M714" i="6"/>
  <c r="M714" i="8" s="1"/>
  <c r="G714" i="10"/>
  <c r="G714" i="2"/>
  <c r="G714" i="9"/>
  <c r="G714" i="8"/>
  <c r="N745" i="6"/>
  <c r="N745" i="8" s="1"/>
  <c r="H745" i="10"/>
  <c r="H745" i="9"/>
  <c r="H745" i="2"/>
  <c r="H745" i="8"/>
  <c r="D754" i="6"/>
  <c r="C754" i="10"/>
  <c r="C754" i="2"/>
  <c r="X754" i="2" s="1"/>
  <c r="C754" i="9"/>
  <c r="C754" i="8"/>
  <c r="C818" i="10"/>
  <c r="C818" i="9"/>
  <c r="C818" i="2"/>
  <c r="D818" i="6"/>
  <c r="C818" i="8"/>
  <c r="I832" i="10"/>
  <c r="I832" i="2"/>
  <c r="I832" i="9"/>
  <c r="I832" i="8"/>
  <c r="E843" i="10"/>
  <c r="E843" i="2"/>
  <c r="E843" i="9"/>
  <c r="E843" i="8"/>
  <c r="I864" i="10"/>
  <c r="I864" i="2"/>
  <c r="I864" i="8"/>
  <c r="Z864" i="8" s="1"/>
  <c r="I864" i="9"/>
  <c r="E891" i="10"/>
  <c r="E891" i="2"/>
  <c r="E891" i="9"/>
  <c r="E891" i="8"/>
  <c r="H905" i="10"/>
  <c r="H905" i="2"/>
  <c r="H905" i="9"/>
  <c r="H905" i="8"/>
  <c r="N905" i="6"/>
  <c r="N905" i="8" s="1"/>
  <c r="M946" i="6"/>
  <c r="M946" i="8" s="1"/>
  <c r="G946" i="10"/>
  <c r="G946" i="2"/>
  <c r="G946" i="9"/>
  <c r="G946" i="8"/>
  <c r="E955" i="10"/>
  <c r="E955" i="9"/>
  <c r="E955" i="8"/>
  <c r="E955" i="2"/>
  <c r="R884" i="10"/>
  <c r="R884" i="2"/>
  <c r="R884" i="9"/>
  <c r="R884" i="8"/>
  <c r="L908" i="6"/>
  <c r="L908" i="8" s="1"/>
  <c r="F908" i="10"/>
  <c r="F908" i="2"/>
  <c r="F908" i="9"/>
  <c r="F908" i="8"/>
  <c r="L932" i="6"/>
  <c r="L932" i="8" s="1"/>
  <c r="F932" i="10"/>
  <c r="F932" i="2"/>
  <c r="F932" i="9"/>
  <c r="F932" i="8"/>
  <c r="L980" i="6"/>
  <c r="L980" i="8" s="1"/>
  <c r="F980" i="10"/>
  <c r="F980" i="2"/>
  <c r="F980" i="9"/>
  <c r="F980" i="8"/>
  <c r="E506" i="10"/>
  <c r="E506" i="2"/>
  <c r="E506" i="9"/>
  <c r="E506" i="8"/>
  <c r="R529" i="10"/>
  <c r="R529" i="9"/>
  <c r="R529" i="2"/>
  <c r="R529" i="8"/>
  <c r="F562" i="10"/>
  <c r="F562" i="2"/>
  <c r="F562" i="9"/>
  <c r="F562" i="8"/>
  <c r="L562" i="6"/>
  <c r="L562" i="8" s="1"/>
  <c r="I605" i="10"/>
  <c r="I605" i="2"/>
  <c r="I605" i="9"/>
  <c r="I605" i="8"/>
  <c r="L652" i="6"/>
  <c r="L652" i="8" s="1"/>
  <c r="F652" i="10"/>
  <c r="F652" i="2"/>
  <c r="F652" i="9"/>
  <c r="F652" i="8"/>
  <c r="R681" i="10"/>
  <c r="R681" i="2"/>
  <c r="R681" i="8"/>
  <c r="R681" i="9"/>
  <c r="G704" i="10"/>
  <c r="G704" i="2"/>
  <c r="G704" i="9"/>
  <c r="G704" i="8"/>
  <c r="M704" i="6"/>
  <c r="M704" i="8" s="1"/>
  <c r="E737" i="10"/>
  <c r="E737" i="2"/>
  <c r="E737" i="9"/>
  <c r="E737" i="8"/>
  <c r="M761" i="6"/>
  <c r="M761" i="8" s="1"/>
  <c r="G761" i="10"/>
  <c r="G761" i="2"/>
  <c r="G761" i="9"/>
  <c r="G761" i="8"/>
  <c r="E795" i="10"/>
  <c r="E795" i="2"/>
  <c r="E795" i="9"/>
  <c r="E795" i="8"/>
  <c r="M854" i="6"/>
  <c r="M854" i="8" s="1"/>
  <c r="G854" i="10"/>
  <c r="G854" i="2"/>
  <c r="G854" i="9"/>
  <c r="G854" i="8"/>
  <c r="H975" i="10"/>
  <c r="H975" i="2"/>
  <c r="H975" i="9"/>
  <c r="H975" i="8"/>
  <c r="N975" i="6"/>
  <c r="N975" i="8" s="1"/>
  <c r="H492" i="10"/>
  <c r="H492" i="2"/>
  <c r="H492" i="9"/>
  <c r="H492" i="8"/>
  <c r="J509" i="10"/>
  <c r="J509" i="2"/>
  <c r="J509" i="8"/>
  <c r="J509" i="9"/>
  <c r="C517" i="10"/>
  <c r="C517" i="2"/>
  <c r="C517" i="9"/>
  <c r="C517" i="8"/>
  <c r="D517" i="6"/>
  <c r="E526" i="10"/>
  <c r="E526" i="2"/>
  <c r="E526" i="9"/>
  <c r="E526" i="8"/>
  <c r="I555" i="10"/>
  <c r="I555" i="2"/>
  <c r="I555" i="9"/>
  <c r="I555" i="8"/>
  <c r="D565" i="6"/>
  <c r="C565" i="10"/>
  <c r="X565" i="10" s="1"/>
  <c r="C565" i="2"/>
  <c r="X565" i="2" s="1"/>
  <c r="C565" i="9"/>
  <c r="C565" i="8"/>
  <c r="M645" i="6"/>
  <c r="M645" i="8" s="1"/>
  <c r="G645" i="10"/>
  <c r="G645" i="2"/>
  <c r="G645" i="9"/>
  <c r="G645" i="8"/>
  <c r="E662" i="10"/>
  <c r="E662" i="2"/>
  <c r="E662" i="9"/>
  <c r="E662" i="8"/>
  <c r="I675" i="10"/>
  <c r="I675" i="2"/>
  <c r="I675" i="9"/>
  <c r="I675" i="8"/>
  <c r="J692" i="6"/>
  <c r="H692" i="10"/>
  <c r="H692" i="2"/>
  <c r="H692" i="9"/>
  <c r="H692" i="8"/>
  <c r="J717" i="10"/>
  <c r="J717" i="2"/>
  <c r="J717" i="8"/>
  <c r="J717" i="9"/>
  <c r="I731" i="10"/>
  <c r="I731" i="2"/>
  <c r="I731" i="9"/>
  <c r="I731" i="8"/>
  <c r="I763" i="10"/>
  <c r="I763" i="2"/>
  <c r="I763" i="9"/>
  <c r="I763" i="8"/>
  <c r="I819" i="10"/>
  <c r="AJ819" i="10" s="1"/>
  <c r="I819" i="9"/>
  <c r="I819" i="2"/>
  <c r="I819" i="8"/>
  <c r="H828" i="10"/>
  <c r="H828" i="2"/>
  <c r="H828" i="9"/>
  <c r="H828" i="8"/>
  <c r="N828" i="6"/>
  <c r="N828" i="8" s="1"/>
  <c r="I835" i="10"/>
  <c r="I835" i="2"/>
  <c r="I835" i="9"/>
  <c r="I835" i="8"/>
  <c r="D861" i="6"/>
  <c r="C861" i="10"/>
  <c r="X861" i="10" s="1"/>
  <c r="C861" i="2"/>
  <c r="X861" i="2" s="1"/>
  <c r="C861" i="9"/>
  <c r="Y861" i="9" s="1"/>
  <c r="C861" i="8"/>
  <c r="M869" i="6"/>
  <c r="M869" i="8" s="1"/>
  <c r="G869" i="10"/>
  <c r="G869" i="2"/>
  <c r="G869" i="9"/>
  <c r="G869" i="8"/>
  <c r="I875" i="10"/>
  <c r="I875" i="2"/>
  <c r="I875" i="9"/>
  <c r="I875" i="8"/>
  <c r="I883" i="10"/>
  <c r="I883" i="2"/>
  <c r="I883" i="9"/>
  <c r="I883" i="8"/>
  <c r="I899" i="10"/>
  <c r="I899" i="2"/>
  <c r="I899" i="9"/>
  <c r="I899" i="8"/>
  <c r="D909" i="6"/>
  <c r="C909" i="10"/>
  <c r="C909" i="2"/>
  <c r="X909" i="2" s="1"/>
  <c r="C909" i="9"/>
  <c r="C909" i="8"/>
  <c r="J917" i="10"/>
  <c r="J917" i="2"/>
  <c r="J917" i="9"/>
  <c r="J917" i="8"/>
  <c r="C965" i="10"/>
  <c r="Y965" i="10" s="1"/>
  <c r="C965" i="2"/>
  <c r="X965" i="2" s="1"/>
  <c r="C965" i="9"/>
  <c r="Y965" i="9" s="1"/>
  <c r="D965" i="6"/>
  <c r="C965" i="8"/>
  <c r="H996" i="10"/>
  <c r="H996" i="2"/>
  <c r="H996" i="9"/>
  <c r="H996" i="8"/>
  <c r="N996" i="6"/>
  <c r="N996" i="8" s="1"/>
  <c r="C912" i="10"/>
  <c r="C912" i="2"/>
  <c r="C912" i="9"/>
  <c r="C912" i="8"/>
  <c r="D912" i="6"/>
  <c r="C936" i="10"/>
  <c r="C936" i="2"/>
  <c r="Y936" i="2" s="1"/>
  <c r="C936" i="9"/>
  <c r="Y936" i="9" s="1"/>
  <c r="D936" i="6"/>
  <c r="C936" i="8"/>
  <c r="Y936" i="8" s="1"/>
  <c r="AJ936" i="8" s="1"/>
  <c r="D944" i="6"/>
  <c r="C944" i="10"/>
  <c r="C944" i="2"/>
  <c r="C944" i="9"/>
  <c r="C944" i="8"/>
  <c r="H983" i="10"/>
  <c r="H983" i="2"/>
  <c r="H983" i="9"/>
  <c r="H983" i="8"/>
  <c r="N983" i="6"/>
  <c r="N983" i="8" s="1"/>
  <c r="R492" i="10"/>
  <c r="R492" i="2"/>
  <c r="R492" i="9"/>
  <c r="R492" i="8"/>
  <c r="R497" i="10"/>
  <c r="R497" i="2"/>
  <c r="R497" i="9"/>
  <c r="R497" i="8"/>
  <c r="L508" i="6"/>
  <c r="L508" i="8" s="1"/>
  <c r="F508" i="10"/>
  <c r="F508" i="2"/>
  <c r="F508" i="9"/>
  <c r="F508" i="8"/>
  <c r="I521" i="10"/>
  <c r="I521" i="2"/>
  <c r="I521" i="9"/>
  <c r="I521" i="8"/>
  <c r="L532" i="6"/>
  <c r="L532" i="8" s="1"/>
  <c r="F532" i="10"/>
  <c r="F532" i="2"/>
  <c r="F532" i="9"/>
  <c r="F532" i="8"/>
  <c r="M603" i="6"/>
  <c r="M603" i="8" s="1"/>
  <c r="G603" i="10"/>
  <c r="Z603" i="10" s="1"/>
  <c r="G603" i="2"/>
  <c r="G603" i="9"/>
  <c r="G603" i="8"/>
  <c r="R644" i="10"/>
  <c r="R644" i="9"/>
  <c r="R644" i="2"/>
  <c r="R644" i="8"/>
  <c r="E652" i="10"/>
  <c r="E652" i="2"/>
  <c r="E652" i="9"/>
  <c r="E652" i="8"/>
  <c r="C675" i="10"/>
  <c r="Y675" i="10" s="1"/>
  <c r="C675" i="2"/>
  <c r="C675" i="9"/>
  <c r="X675" i="9" s="1"/>
  <c r="C675" i="8"/>
  <c r="D675" i="6"/>
  <c r="L704" i="6"/>
  <c r="L704" i="8" s="1"/>
  <c r="F704" i="10"/>
  <c r="F704" i="2"/>
  <c r="F704" i="9"/>
  <c r="F704" i="8"/>
  <c r="G731" i="10"/>
  <c r="G731" i="2"/>
  <c r="G731" i="9"/>
  <c r="G731" i="8"/>
  <c r="M731" i="6"/>
  <c r="M731" i="8" s="1"/>
  <c r="M771" i="6"/>
  <c r="M771" i="8" s="1"/>
  <c r="G771" i="10"/>
  <c r="G771" i="2"/>
  <c r="G771" i="9"/>
  <c r="G771" i="8"/>
  <c r="E787" i="2"/>
  <c r="E787" i="10"/>
  <c r="E787" i="9"/>
  <c r="E787" i="8"/>
  <c r="X801" i="9"/>
  <c r="I809" i="10"/>
  <c r="I809" i="2"/>
  <c r="I809" i="9"/>
  <c r="Z809" i="9" s="1"/>
  <c r="I809" i="8"/>
  <c r="M835" i="6"/>
  <c r="M835" i="8" s="1"/>
  <c r="G835" i="10"/>
  <c r="G835" i="2"/>
  <c r="G835" i="9"/>
  <c r="G835" i="8"/>
  <c r="M904" i="6"/>
  <c r="M904" i="8" s="1"/>
  <c r="G904" i="10"/>
  <c r="G904" i="2"/>
  <c r="G904" i="9"/>
  <c r="G904" i="8"/>
  <c r="G965" i="10"/>
  <c r="G965" i="2"/>
  <c r="G965" i="9"/>
  <c r="G965" i="8"/>
  <c r="M965" i="6"/>
  <c r="M965" i="8" s="1"/>
  <c r="M995" i="6"/>
  <c r="M995" i="8" s="1"/>
  <c r="G995" i="10"/>
  <c r="G995" i="2"/>
  <c r="G995" i="8"/>
  <c r="G995" i="9"/>
  <c r="I636" i="10"/>
  <c r="I636" i="2"/>
  <c r="I636" i="9"/>
  <c r="I636" i="8"/>
  <c r="I886" i="10"/>
  <c r="I886" i="2"/>
  <c r="I886" i="9"/>
  <c r="I886" i="8"/>
  <c r="I484" i="10"/>
  <c r="I484" i="2"/>
  <c r="I484" i="9"/>
  <c r="I484" i="8"/>
  <c r="L495" i="6"/>
  <c r="L495" i="8" s="1"/>
  <c r="F495" i="10"/>
  <c r="F495" i="2"/>
  <c r="Z495" i="2" s="1"/>
  <c r="F495" i="9"/>
  <c r="Z495" i="9" s="1"/>
  <c r="F495" i="8"/>
  <c r="D510" i="6"/>
  <c r="C510" i="10"/>
  <c r="C510" i="2"/>
  <c r="Y510" i="2" s="1"/>
  <c r="C510" i="9"/>
  <c r="X510" i="9" s="1"/>
  <c r="C510" i="8"/>
  <c r="F527" i="10"/>
  <c r="F527" i="2"/>
  <c r="F527" i="9"/>
  <c r="F527" i="8"/>
  <c r="L527" i="6"/>
  <c r="L527" i="8" s="1"/>
  <c r="J574" i="10"/>
  <c r="J574" i="2"/>
  <c r="J574" i="9"/>
  <c r="J574" i="8"/>
  <c r="E639" i="10"/>
  <c r="E639" i="2"/>
  <c r="E639" i="9"/>
  <c r="E639" i="8"/>
  <c r="E647" i="10"/>
  <c r="E647" i="2"/>
  <c r="E647" i="9"/>
  <c r="E647" i="8"/>
  <c r="I660" i="10"/>
  <c r="I660" i="2"/>
  <c r="I660" i="9"/>
  <c r="I660" i="8"/>
  <c r="I748" i="10"/>
  <c r="I748" i="2"/>
  <c r="I748" i="9"/>
  <c r="I748" i="8"/>
  <c r="J774" i="10"/>
  <c r="J774" i="9"/>
  <c r="J774" i="2"/>
  <c r="J774" i="8"/>
  <c r="E791" i="10"/>
  <c r="E791" i="2"/>
  <c r="E791" i="9"/>
  <c r="E791" i="8"/>
  <c r="C806" i="10"/>
  <c r="Y806" i="10" s="1"/>
  <c r="C806" i="2"/>
  <c r="C806" i="9"/>
  <c r="C806" i="8"/>
  <c r="Y806" i="8" s="1"/>
  <c r="D806" i="6"/>
  <c r="E855" i="10"/>
  <c r="E855" i="2"/>
  <c r="E855" i="9"/>
  <c r="E855" i="8"/>
  <c r="R863" i="10"/>
  <c r="R863" i="9"/>
  <c r="R863" i="2"/>
  <c r="R863" i="8"/>
  <c r="J879" i="6"/>
  <c r="L895" i="6"/>
  <c r="L895" i="8" s="1"/>
  <c r="F895" i="10"/>
  <c r="F895" i="9"/>
  <c r="Z895" i="9" s="1"/>
  <c r="AG895" i="9" s="1"/>
  <c r="F895" i="2"/>
  <c r="F895" i="8"/>
  <c r="R919" i="10"/>
  <c r="R919" i="2"/>
  <c r="R919" i="9"/>
  <c r="R919" i="8"/>
  <c r="E935" i="10"/>
  <c r="E935" i="2"/>
  <c r="E935" i="9"/>
  <c r="E935" i="8"/>
  <c r="L967" i="6"/>
  <c r="L967" i="8" s="1"/>
  <c r="F967" i="10"/>
  <c r="F967" i="9"/>
  <c r="F967" i="2"/>
  <c r="F967" i="8"/>
  <c r="H981" i="10"/>
  <c r="H981" i="2"/>
  <c r="H981" i="9"/>
  <c r="H981" i="8"/>
  <c r="N981" i="6"/>
  <c r="N981" i="8" s="1"/>
  <c r="X679" i="8"/>
  <c r="E626" i="10"/>
  <c r="E626" i="2"/>
  <c r="E626" i="9"/>
  <c r="E626" i="8"/>
  <c r="D994" i="6"/>
  <c r="C994" i="10"/>
  <c r="C994" i="2"/>
  <c r="C994" i="9"/>
  <c r="Y994" i="9" s="1"/>
  <c r="C994" i="8"/>
  <c r="G513" i="10"/>
  <c r="Z513" i="10" s="1"/>
  <c r="G513" i="2"/>
  <c r="G513" i="9"/>
  <c r="G513" i="8"/>
  <c r="M513" i="6"/>
  <c r="M513" i="8" s="1"/>
  <c r="I676" i="10"/>
  <c r="I676" i="2"/>
  <c r="I676" i="9"/>
  <c r="I676" i="8"/>
  <c r="D783" i="6"/>
  <c r="C783" i="10"/>
  <c r="Y783" i="10" s="1"/>
  <c r="C783" i="2"/>
  <c r="Y783" i="2" s="1"/>
  <c r="C783" i="9"/>
  <c r="X783" i="9" s="1"/>
  <c r="C783" i="8"/>
  <c r="Y783" i="8" s="1"/>
  <c r="E929" i="10"/>
  <c r="E929" i="2"/>
  <c r="E929" i="9"/>
  <c r="E929" i="8"/>
  <c r="R465" i="10"/>
  <c r="R465" i="2"/>
  <c r="R465" i="9"/>
  <c r="R465" i="8"/>
  <c r="J504" i="10"/>
  <c r="J504" i="2"/>
  <c r="J504" i="9"/>
  <c r="J504" i="8"/>
  <c r="M536" i="6"/>
  <c r="M536" i="8" s="1"/>
  <c r="G536" i="10"/>
  <c r="G536" i="2"/>
  <c r="G536" i="9"/>
  <c r="G536" i="8"/>
  <c r="I566" i="10"/>
  <c r="I566" i="2"/>
  <c r="I566" i="9"/>
  <c r="I566" i="8"/>
  <c r="E577" i="10"/>
  <c r="E577" i="2"/>
  <c r="E577" i="9"/>
  <c r="E577" i="8"/>
  <c r="H615" i="10"/>
  <c r="H615" i="2"/>
  <c r="H615" i="9"/>
  <c r="H615" i="8"/>
  <c r="N615" i="6"/>
  <c r="N615" i="8" s="1"/>
  <c r="R625" i="10"/>
  <c r="R625" i="2"/>
  <c r="R625" i="9"/>
  <c r="R625" i="8"/>
  <c r="I646" i="10"/>
  <c r="I646" i="2"/>
  <c r="I646" i="9"/>
  <c r="I646" i="8"/>
  <c r="G656" i="10"/>
  <c r="G656" i="2"/>
  <c r="G656" i="9"/>
  <c r="G656" i="8"/>
  <c r="M656" i="6"/>
  <c r="M656" i="8" s="1"/>
  <c r="L665" i="6"/>
  <c r="L665" i="8" s="1"/>
  <c r="F665" i="10"/>
  <c r="F665" i="2"/>
  <c r="F665" i="9"/>
  <c r="F665" i="8"/>
  <c r="M696" i="6"/>
  <c r="M696" i="8" s="1"/>
  <c r="G696" i="10"/>
  <c r="G696" i="2"/>
  <c r="Z696" i="2" s="1"/>
  <c r="G696" i="9"/>
  <c r="Z696" i="9" s="1"/>
  <c r="G696" i="8"/>
  <c r="E713" i="2"/>
  <c r="E713" i="9"/>
  <c r="E713" i="8"/>
  <c r="E713" i="10"/>
  <c r="R745" i="10"/>
  <c r="R745" i="2"/>
  <c r="R745" i="8"/>
  <c r="R745" i="9"/>
  <c r="R753" i="10"/>
  <c r="R753" i="2"/>
  <c r="R753" i="9"/>
  <c r="R753" i="8"/>
  <c r="I774" i="10"/>
  <c r="I774" i="2"/>
  <c r="I774" i="9"/>
  <c r="I774" i="8"/>
  <c r="R801" i="10"/>
  <c r="R801" i="2"/>
  <c r="R801" i="8"/>
  <c r="R801" i="9"/>
  <c r="N823" i="6"/>
  <c r="N823" i="8" s="1"/>
  <c r="H823" i="10"/>
  <c r="H823" i="2"/>
  <c r="H823" i="9"/>
  <c r="H823" i="8"/>
  <c r="R857" i="10"/>
  <c r="R857" i="2"/>
  <c r="R857" i="9"/>
  <c r="R857" i="8"/>
  <c r="I870" i="10"/>
  <c r="I870" i="2"/>
  <c r="I870" i="9"/>
  <c r="I870" i="8"/>
  <c r="E881" i="10"/>
  <c r="E881" i="2"/>
  <c r="E881" i="9"/>
  <c r="E881" i="8"/>
  <c r="G920" i="10"/>
  <c r="G920" i="2"/>
  <c r="G920" i="9"/>
  <c r="G920" i="8"/>
  <c r="M920" i="6"/>
  <c r="M920" i="8" s="1"/>
  <c r="D968" i="6"/>
  <c r="C968" i="10"/>
  <c r="C968" i="2"/>
  <c r="C968" i="9"/>
  <c r="X968" i="9" s="1"/>
  <c r="C968" i="8"/>
  <c r="H999" i="10"/>
  <c r="H999" i="2"/>
  <c r="H999" i="9"/>
  <c r="H999" i="8"/>
  <c r="N999" i="6"/>
  <c r="N999" i="8" s="1"/>
  <c r="J999" i="6"/>
  <c r="M531" i="6"/>
  <c r="M531" i="8" s="1"/>
  <c r="G531" i="10"/>
  <c r="G531" i="2"/>
  <c r="G531" i="9"/>
  <c r="G531" i="8"/>
  <c r="Y566" i="10"/>
  <c r="X566" i="10"/>
  <c r="R588" i="10"/>
  <c r="R588" i="2"/>
  <c r="R588" i="9"/>
  <c r="R588" i="8"/>
  <c r="R668" i="10"/>
  <c r="R668" i="9"/>
  <c r="R668" i="2"/>
  <c r="R668" i="8"/>
  <c r="J713" i="6"/>
  <c r="H713" i="10"/>
  <c r="H713" i="2"/>
  <c r="H713" i="9"/>
  <c r="H713" i="8"/>
  <c r="N713" i="6"/>
  <c r="N713" i="8" s="1"/>
  <c r="M739" i="6"/>
  <c r="M739" i="8" s="1"/>
  <c r="G739" i="10"/>
  <c r="G739" i="2"/>
  <c r="G739" i="9"/>
  <c r="G739" i="8"/>
  <c r="G755" i="10"/>
  <c r="G755" i="2"/>
  <c r="G755" i="9"/>
  <c r="G755" i="8"/>
  <c r="M755" i="6"/>
  <c r="M755" i="8" s="1"/>
  <c r="F828" i="10"/>
  <c r="F828" i="2"/>
  <c r="F828" i="9"/>
  <c r="F828" i="8"/>
  <c r="L828" i="6"/>
  <c r="L828" i="8" s="1"/>
  <c r="I841" i="10"/>
  <c r="I841" i="2"/>
  <c r="I841" i="9"/>
  <c r="I841" i="8"/>
  <c r="I897" i="10"/>
  <c r="I897" i="2"/>
  <c r="I897" i="9"/>
  <c r="I897" i="8"/>
  <c r="J915" i="10"/>
  <c r="J915" i="2"/>
  <c r="J915" i="9"/>
  <c r="J915" i="8"/>
  <c r="L956" i="6"/>
  <c r="L956" i="8" s="1"/>
  <c r="F956" i="10"/>
  <c r="F956" i="2"/>
  <c r="F956" i="9"/>
  <c r="F956" i="8"/>
  <c r="N970" i="6"/>
  <c r="N970" i="8" s="1"/>
  <c r="H970" i="10"/>
  <c r="H970" i="2"/>
  <c r="H970" i="9"/>
  <c r="H970" i="8"/>
  <c r="G987" i="10"/>
  <c r="G987" i="2"/>
  <c r="G987" i="9"/>
  <c r="G987" i="8"/>
  <c r="M987" i="6"/>
  <c r="M987" i="8" s="1"/>
  <c r="Y476" i="8"/>
  <c r="X476" i="8"/>
  <c r="C558" i="10"/>
  <c r="Y558" i="10" s="1"/>
  <c r="C558" i="2"/>
  <c r="C558" i="9"/>
  <c r="C558" i="8"/>
  <c r="D558" i="6"/>
  <c r="L575" i="6"/>
  <c r="L575" i="8" s="1"/>
  <c r="F575" i="10"/>
  <c r="F575" i="2"/>
  <c r="F575" i="9"/>
  <c r="F575" i="8"/>
  <c r="X620" i="9"/>
  <c r="R631" i="10"/>
  <c r="R631" i="2"/>
  <c r="R631" i="9"/>
  <c r="R631" i="8"/>
  <c r="F679" i="10"/>
  <c r="F679" i="2"/>
  <c r="F679" i="9"/>
  <c r="F679" i="8"/>
  <c r="L679" i="6"/>
  <c r="L679" i="8" s="1"/>
  <c r="I692" i="10"/>
  <c r="I692" i="2"/>
  <c r="I692" i="9"/>
  <c r="I692" i="8"/>
  <c r="I708" i="10"/>
  <c r="I708" i="2"/>
  <c r="I708" i="9"/>
  <c r="I708" i="8"/>
  <c r="H717" i="10"/>
  <c r="H717" i="2"/>
  <c r="H717" i="9"/>
  <c r="H717" i="8"/>
  <c r="N717" i="6"/>
  <c r="N717" i="8" s="1"/>
  <c r="R783" i="10"/>
  <c r="R783" i="2"/>
  <c r="R783" i="9"/>
  <c r="R783" i="8"/>
  <c r="D830" i="6"/>
  <c r="C830" i="10"/>
  <c r="C830" i="2"/>
  <c r="Y830" i="2" s="1"/>
  <c r="C830" i="9"/>
  <c r="Y830" i="9" s="1"/>
  <c r="C830" i="8"/>
  <c r="Y830" i="8" s="1"/>
  <c r="Y873" i="2"/>
  <c r="I939" i="10"/>
  <c r="I939" i="2"/>
  <c r="I939" i="9"/>
  <c r="I939" i="8"/>
  <c r="J974" i="10"/>
  <c r="J974" i="9"/>
  <c r="J974" i="2"/>
  <c r="J974" i="8"/>
  <c r="R983" i="10"/>
  <c r="R983" i="2"/>
  <c r="R983" i="9"/>
  <c r="R983" i="8"/>
  <c r="M568" i="6"/>
  <c r="M568" i="8" s="1"/>
  <c r="G568" i="10"/>
  <c r="G568" i="2"/>
  <c r="G568" i="9"/>
  <c r="G568" i="8"/>
  <c r="E643" i="10"/>
  <c r="E643" i="2"/>
  <c r="E643" i="9"/>
  <c r="E643" i="8"/>
  <c r="L751" i="6"/>
  <c r="L751" i="8" s="1"/>
  <c r="F751" i="10"/>
  <c r="F751" i="2"/>
  <c r="F751" i="9"/>
  <c r="Z751" i="9" s="1"/>
  <c r="F751" i="8"/>
  <c r="E882" i="10"/>
  <c r="E882" i="2"/>
  <c r="E882" i="9"/>
  <c r="E882" i="8"/>
  <c r="I900" i="10"/>
  <c r="I900" i="2"/>
  <c r="I900" i="9"/>
  <c r="I900" i="8"/>
  <c r="H490" i="10"/>
  <c r="H490" i="2"/>
  <c r="H490" i="9"/>
  <c r="H490" i="8"/>
  <c r="N490" i="6"/>
  <c r="N490" i="8" s="1"/>
  <c r="J515" i="10"/>
  <c r="J515" i="2"/>
  <c r="J515" i="9"/>
  <c r="J515" i="8"/>
  <c r="E548" i="10"/>
  <c r="E548" i="2"/>
  <c r="E548" i="9"/>
  <c r="E548" i="8"/>
  <c r="D576" i="10"/>
  <c r="H666" i="10"/>
  <c r="H666" i="2"/>
  <c r="H666" i="9"/>
  <c r="H666" i="8"/>
  <c r="N666" i="6"/>
  <c r="N666" i="8" s="1"/>
  <c r="G683" i="10"/>
  <c r="G683" i="2"/>
  <c r="G683" i="9"/>
  <c r="G683" i="8"/>
  <c r="M683" i="6"/>
  <c r="M683" i="8" s="1"/>
  <c r="I697" i="10"/>
  <c r="I697" i="2"/>
  <c r="I697" i="9"/>
  <c r="I697" i="8"/>
  <c r="R708" i="10"/>
  <c r="R708" i="2"/>
  <c r="R708" i="9"/>
  <c r="R708" i="8"/>
  <c r="I729" i="10"/>
  <c r="I729" i="2"/>
  <c r="I729" i="9"/>
  <c r="I729" i="8"/>
  <c r="X753" i="8"/>
  <c r="Y753" i="8"/>
  <c r="J771" i="10"/>
  <c r="J771" i="2"/>
  <c r="J771" i="9"/>
  <c r="J771" i="8"/>
  <c r="E788" i="10"/>
  <c r="E788" i="2"/>
  <c r="E788" i="9"/>
  <c r="E788" i="8"/>
  <c r="E867" i="10"/>
  <c r="E867" i="2"/>
  <c r="E867" i="9"/>
  <c r="E867" i="8"/>
  <c r="L884" i="6"/>
  <c r="L884" i="8" s="1"/>
  <c r="F884" i="10"/>
  <c r="F884" i="2"/>
  <c r="F884" i="9"/>
  <c r="F884" i="8"/>
  <c r="M907" i="6"/>
  <c r="M907" i="8" s="1"/>
  <c r="G907" i="10"/>
  <c r="G907" i="2"/>
  <c r="G907" i="9"/>
  <c r="G907" i="8"/>
  <c r="E825" i="10"/>
  <c r="E825" i="2"/>
  <c r="E825" i="9"/>
  <c r="E825" i="8"/>
  <c r="R463" i="10"/>
  <c r="R463" i="2"/>
  <c r="R463" i="9"/>
  <c r="R463" i="8"/>
  <c r="H509" i="10"/>
  <c r="H509" i="2"/>
  <c r="H509" i="9"/>
  <c r="H509" i="8"/>
  <c r="N509" i="6"/>
  <c r="N509" i="8" s="1"/>
  <c r="R535" i="10"/>
  <c r="R535" i="2"/>
  <c r="R535" i="9"/>
  <c r="R535" i="8"/>
  <c r="M566" i="6"/>
  <c r="M566" i="8" s="1"/>
  <c r="G566" i="10"/>
  <c r="G566" i="2"/>
  <c r="G566" i="9"/>
  <c r="G566" i="8"/>
  <c r="M606" i="6"/>
  <c r="M606" i="8" s="1"/>
  <c r="G606" i="10"/>
  <c r="G606" i="2"/>
  <c r="G606" i="9"/>
  <c r="Z606" i="9" s="1"/>
  <c r="G606" i="8"/>
  <c r="J668" i="6"/>
  <c r="H668" i="10"/>
  <c r="H668" i="2"/>
  <c r="H668" i="9"/>
  <c r="H668" i="8"/>
  <c r="J678" i="10"/>
  <c r="J678" i="2"/>
  <c r="J678" i="8"/>
  <c r="J678" i="9"/>
  <c r="N709" i="6"/>
  <c r="N709" i="8" s="1"/>
  <c r="H709" i="10"/>
  <c r="H709" i="2"/>
  <c r="H709" i="9"/>
  <c r="H709" i="8"/>
  <c r="D718" i="6"/>
  <c r="C718" i="10"/>
  <c r="Y718" i="10" s="1"/>
  <c r="C718" i="2"/>
  <c r="X718" i="2" s="1"/>
  <c r="C718" i="9"/>
  <c r="Y718" i="9" s="1"/>
  <c r="C718" i="8"/>
  <c r="I740" i="10"/>
  <c r="I740" i="2"/>
  <c r="I740" i="9"/>
  <c r="I740" i="8"/>
  <c r="N757" i="6"/>
  <c r="N757" i="8" s="1"/>
  <c r="H757" i="10"/>
  <c r="H757" i="2"/>
  <c r="H757" i="9"/>
  <c r="H757" i="8"/>
  <c r="J790" i="10"/>
  <c r="C798" i="10"/>
  <c r="Y798" i="10" s="1"/>
  <c r="C798" i="2"/>
  <c r="C798" i="9"/>
  <c r="C798" i="8"/>
  <c r="D798" i="6"/>
  <c r="F807" i="10"/>
  <c r="F807" i="2"/>
  <c r="F807" i="9"/>
  <c r="F807" i="8"/>
  <c r="L807" i="6"/>
  <c r="L807" i="8" s="1"/>
  <c r="L847" i="6"/>
  <c r="L847" i="8" s="1"/>
  <c r="F847" i="10"/>
  <c r="F847" i="2"/>
  <c r="F847" i="9"/>
  <c r="F847" i="8"/>
  <c r="J886" i="10"/>
  <c r="J886" i="2"/>
  <c r="J886" i="9"/>
  <c r="J886" i="8"/>
  <c r="R895" i="10"/>
  <c r="R895" i="2"/>
  <c r="R895" i="9"/>
  <c r="R895" i="8"/>
  <c r="Y916" i="8"/>
  <c r="X916" i="8"/>
  <c r="E927" i="10"/>
  <c r="E927" i="2"/>
  <c r="E927" i="9"/>
  <c r="E927" i="8"/>
  <c r="C942" i="10"/>
  <c r="C942" i="2"/>
  <c r="Y942" i="2" s="1"/>
  <c r="C942" i="9"/>
  <c r="Y942" i="9" s="1"/>
  <c r="C942" i="8"/>
  <c r="D942" i="6"/>
  <c r="I963" i="10"/>
  <c r="I963" i="2"/>
  <c r="I963" i="9"/>
  <c r="I963" i="8"/>
  <c r="G990" i="10"/>
  <c r="G990" i="2"/>
  <c r="G990" i="9"/>
  <c r="G990" i="8"/>
  <c r="M990" i="6"/>
  <c r="M990" i="8" s="1"/>
  <c r="C998" i="10"/>
  <c r="C998" i="2"/>
  <c r="C998" i="9"/>
  <c r="C998" i="8"/>
  <c r="D998" i="6"/>
  <c r="H553" i="10"/>
  <c r="H553" i="2"/>
  <c r="H553" i="9"/>
  <c r="H553" i="8"/>
  <c r="N553" i="6"/>
  <c r="N553" i="8" s="1"/>
  <c r="F754" i="10"/>
  <c r="Z754" i="10" s="1"/>
  <c r="AA754" i="10" s="1"/>
  <c r="AN754" i="10" s="1"/>
  <c r="F754" i="2"/>
  <c r="Z754" i="2" s="1"/>
  <c r="F754" i="9"/>
  <c r="F754" i="8"/>
  <c r="L754" i="6"/>
  <c r="L754" i="8" s="1"/>
  <c r="I871" i="10"/>
  <c r="I871" i="2"/>
  <c r="I871" i="9"/>
  <c r="I871" i="8"/>
  <c r="X476" i="10"/>
  <c r="Y479" i="8"/>
  <c r="R482" i="10"/>
  <c r="R482" i="2"/>
  <c r="R482" i="8"/>
  <c r="R482" i="9"/>
  <c r="D489" i="6"/>
  <c r="C489" i="10"/>
  <c r="Y489" i="10" s="1"/>
  <c r="C489" i="2"/>
  <c r="Y489" i="2" s="1"/>
  <c r="C489" i="9"/>
  <c r="C489" i="8"/>
  <c r="L498" i="6"/>
  <c r="L498" i="8" s="1"/>
  <c r="F498" i="10"/>
  <c r="Z498" i="10" s="1"/>
  <c r="F498" i="9"/>
  <c r="F498" i="2"/>
  <c r="F498" i="8"/>
  <c r="N504" i="6"/>
  <c r="N504" i="8" s="1"/>
  <c r="H504" i="10"/>
  <c r="H504" i="2"/>
  <c r="H504" i="9"/>
  <c r="H504" i="8"/>
  <c r="X527" i="8"/>
  <c r="D537" i="6"/>
  <c r="C537" i="10"/>
  <c r="X537" i="10" s="1"/>
  <c r="C537" i="2"/>
  <c r="X537" i="2" s="1"/>
  <c r="C537" i="9"/>
  <c r="X537" i="9" s="1"/>
  <c r="C537" i="8"/>
  <c r="R546" i="10"/>
  <c r="R546" i="2"/>
  <c r="R546" i="9"/>
  <c r="R546" i="8"/>
  <c r="J553" i="6"/>
  <c r="I559" i="10"/>
  <c r="AJ559" i="10" s="1"/>
  <c r="I559" i="2"/>
  <c r="Z559" i="2" s="1"/>
  <c r="I559" i="9"/>
  <c r="Z559" i="9" s="1"/>
  <c r="I559" i="8"/>
  <c r="F586" i="10"/>
  <c r="F586" i="2"/>
  <c r="F586" i="9"/>
  <c r="F586" i="8"/>
  <c r="L586" i="6"/>
  <c r="L586" i="8" s="1"/>
  <c r="Y591" i="9"/>
  <c r="I607" i="10"/>
  <c r="I607" i="2"/>
  <c r="I607" i="9"/>
  <c r="I607" i="8"/>
  <c r="E618" i="10"/>
  <c r="E618" i="2"/>
  <c r="E618" i="9"/>
  <c r="E618" i="8"/>
  <c r="I631" i="10"/>
  <c r="I631" i="2"/>
  <c r="I631" i="9"/>
  <c r="I631" i="8"/>
  <c r="R634" i="10"/>
  <c r="R634" i="2"/>
  <c r="R634" i="9"/>
  <c r="R634" i="8"/>
  <c r="H640" i="10"/>
  <c r="H640" i="2"/>
  <c r="H640" i="9"/>
  <c r="H640" i="8"/>
  <c r="L650" i="6"/>
  <c r="L650" i="8" s="1"/>
  <c r="F650" i="10"/>
  <c r="F650" i="2"/>
  <c r="F650" i="9"/>
  <c r="F650" i="8"/>
  <c r="E681" i="10"/>
  <c r="E681" i="2"/>
  <c r="E681" i="9"/>
  <c r="E681" i="8"/>
  <c r="F690" i="10"/>
  <c r="F690" i="2"/>
  <c r="F690" i="9"/>
  <c r="F690" i="8"/>
  <c r="L690" i="6"/>
  <c r="L690" i="8" s="1"/>
  <c r="H696" i="10"/>
  <c r="H696" i="2"/>
  <c r="H696" i="9"/>
  <c r="H696" i="8"/>
  <c r="N696" i="6"/>
  <c r="N696" i="8" s="1"/>
  <c r="J696" i="6"/>
  <c r="C729" i="10"/>
  <c r="C729" i="2"/>
  <c r="Y729" i="2" s="1"/>
  <c r="C729" i="9"/>
  <c r="X729" i="9" s="1"/>
  <c r="C729" i="8"/>
  <c r="D729" i="6"/>
  <c r="X735" i="9"/>
  <c r="J745" i="6"/>
  <c r="J752" i="6"/>
  <c r="H752" i="10"/>
  <c r="H752" i="2"/>
  <c r="H752" i="9"/>
  <c r="H752" i="8"/>
  <c r="N752" i="6"/>
  <c r="N752" i="8" s="1"/>
  <c r="C761" i="10"/>
  <c r="C761" i="2"/>
  <c r="C761" i="8"/>
  <c r="X761" i="8" s="1"/>
  <c r="C761" i="9"/>
  <c r="X761" i="9" s="1"/>
  <c r="D761" i="6"/>
  <c r="X767" i="8"/>
  <c r="Y767" i="8"/>
  <c r="E794" i="10"/>
  <c r="E794" i="2"/>
  <c r="E794" i="9"/>
  <c r="E794" i="8"/>
  <c r="Y799" i="8"/>
  <c r="X799" i="8"/>
  <c r="L818" i="6"/>
  <c r="L818" i="8" s="1"/>
  <c r="F818" i="10"/>
  <c r="Z818" i="10" s="1"/>
  <c r="F818" i="2"/>
  <c r="Z818" i="2" s="1"/>
  <c r="F818" i="9"/>
  <c r="F818" i="8"/>
  <c r="F834" i="10"/>
  <c r="F834" i="9"/>
  <c r="F834" i="2"/>
  <c r="F834" i="8"/>
  <c r="L834" i="6"/>
  <c r="L834" i="8" s="1"/>
  <c r="D849" i="6"/>
  <c r="C849" i="10"/>
  <c r="Y849" i="10" s="1"/>
  <c r="C849" i="2"/>
  <c r="C849" i="9"/>
  <c r="C849" i="8"/>
  <c r="H855" i="10"/>
  <c r="H855" i="2"/>
  <c r="H855" i="9"/>
  <c r="H855" i="8"/>
  <c r="N855" i="6"/>
  <c r="N855" i="8" s="1"/>
  <c r="F862" i="10"/>
  <c r="F862" i="2"/>
  <c r="F862" i="9"/>
  <c r="F862" i="8"/>
  <c r="L862" i="6"/>
  <c r="L862" i="8" s="1"/>
  <c r="L866" i="6"/>
  <c r="L866" i="8" s="1"/>
  <c r="F866" i="10"/>
  <c r="Z866" i="10" s="1"/>
  <c r="F866" i="2"/>
  <c r="F866" i="9"/>
  <c r="F866" i="8"/>
  <c r="J872" i="6"/>
  <c r="H872" i="10"/>
  <c r="H872" i="2"/>
  <c r="H872" i="9"/>
  <c r="H872" i="8"/>
  <c r="N872" i="6"/>
  <c r="N872" i="8" s="1"/>
  <c r="I879" i="10"/>
  <c r="I879" i="2"/>
  <c r="I879" i="9"/>
  <c r="I879" i="8"/>
  <c r="Y887" i="8"/>
  <c r="AJ887" i="8" s="1"/>
  <c r="X887" i="8"/>
  <c r="D897" i="6"/>
  <c r="C897" i="10"/>
  <c r="C897" i="9"/>
  <c r="C897" i="2"/>
  <c r="X897" i="2" s="1"/>
  <c r="C897" i="8"/>
  <c r="X897" i="8" s="1"/>
  <c r="I911" i="10"/>
  <c r="I911" i="2"/>
  <c r="I911" i="9"/>
  <c r="I911" i="8"/>
  <c r="E922" i="10"/>
  <c r="E922" i="2"/>
  <c r="E922" i="9"/>
  <c r="E922" i="8"/>
  <c r="X927" i="9"/>
  <c r="Y927" i="9"/>
  <c r="X935" i="9"/>
  <c r="I943" i="10"/>
  <c r="I943" i="2"/>
  <c r="I943" i="8"/>
  <c r="I943" i="9"/>
  <c r="E954" i="10"/>
  <c r="E954" i="2"/>
  <c r="E954" i="9"/>
  <c r="E954" i="8"/>
  <c r="E962" i="10"/>
  <c r="E962" i="2"/>
  <c r="E962" i="9"/>
  <c r="E962" i="8"/>
  <c r="I967" i="10"/>
  <c r="I967" i="2"/>
  <c r="I967" i="8"/>
  <c r="I967" i="9"/>
  <c r="AJ967" i="9" s="1"/>
  <c r="D985" i="6"/>
  <c r="C985" i="10"/>
  <c r="X985" i="10" s="1"/>
  <c r="C985" i="2"/>
  <c r="C985" i="9"/>
  <c r="X985" i="9" s="1"/>
  <c r="C985" i="8"/>
  <c r="X985" i="8" s="1"/>
  <c r="Y988" i="10"/>
  <c r="X999" i="9"/>
  <c r="Y999" i="9"/>
  <c r="D515" i="10"/>
  <c r="D515" i="2"/>
  <c r="D515" i="9"/>
  <c r="D515" i="8"/>
  <c r="D646" i="10"/>
  <c r="D646" i="2"/>
  <c r="D646" i="8"/>
  <c r="D646" i="9"/>
  <c r="D807" i="10"/>
  <c r="D807" i="2"/>
  <c r="D807" i="9"/>
  <c r="D807" i="8"/>
  <c r="M476" i="6"/>
  <c r="M476" i="8" s="1"/>
  <c r="G476" i="10"/>
  <c r="G476" i="2"/>
  <c r="G476" i="9"/>
  <c r="G476" i="8"/>
  <c r="D598" i="10"/>
  <c r="D598" i="9"/>
  <c r="D699" i="10"/>
  <c r="D699" i="2"/>
  <c r="D699" i="9"/>
  <c r="D699" i="8"/>
  <c r="D832" i="10"/>
  <c r="D832" i="2"/>
  <c r="D832" i="9"/>
  <c r="D832" i="8"/>
  <c r="G947" i="10"/>
  <c r="G947" i="2"/>
  <c r="G947" i="9"/>
  <c r="M947" i="6"/>
  <c r="M947" i="8" s="1"/>
  <c r="G947" i="8"/>
  <c r="I523" i="10"/>
  <c r="I523" i="2"/>
  <c r="I523" i="9"/>
  <c r="I523" i="8"/>
  <c r="H924" i="10"/>
  <c r="H924" i="2"/>
  <c r="H924" i="9"/>
  <c r="H924" i="8"/>
  <c r="N924" i="6"/>
  <c r="N924" i="8" s="1"/>
  <c r="I852" i="10"/>
  <c r="I852" i="2"/>
  <c r="I852" i="9"/>
  <c r="I852" i="8"/>
  <c r="J505" i="6"/>
  <c r="E570" i="10"/>
  <c r="E570" i="2"/>
  <c r="E570" i="9"/>
  <c r="E570" i="8"/>
  <c r="R602" i="10"/>
  <c r="R602" i="2"/>
  <c r="R602" i="9"/>
  <c r="R602" i="8"/>
  <c r="I619" i="10"/>
  <c r="I619" i="2"/>
  <c r="I619" i="9"/>
  <c r="I619" i="8"/>
  <c r="F687" i="10"/>
  <c r="F687" i="2"/>
  <c r="F687" i="9"/>
  <c r="Z687" i="9" s="1"/>
  <c r="F687" i="8"/>
  <c r="L687" i="6"/>
  <c r="L687" i="8" s="1"/>
  <c r="F703" i="10"/>
  <c r="AJ703" i="10" s="1"/>
  <c r="F703" i="2"/>
  <c r="F703" i="9"/>
  <c r="F703" i="8"/>
  <c r="L703" i="6"/>
  <c r="L703" i="8" s="1"/>
  <c r="F726" i="10"/>
  <c r="F726" i="2"/>
  <c r="F726" i="9"/>
  <c r="F726" i="8"/>
  <c r="L726" i="6"/>
  <c r="L726" i="8" s="1"/>
  <c r="I758" i="10"/>
  <c r="I758" i="2"/>
  <c r="I758" i="9"/>
  <c r="I758" i="8"/>
  <c r="D774" i="10"/>
  <c r="D774" i="2"/>
  <c r="D774" i="9"/>
  <c r="D774" i="8"/>
  <c r="D902" i="10"/>
  <c r="D902" i="2"/>
  <c r="D902" i="9"/>
  <c r="D902" i="8"/>
  <c r="D461" i="6"/>
  <c r="C461" i="10"/>
  <c r="C461" i="2"/>
  <c r="X461" i="2" s="1"/>
  <c r="C461" i="9"/>
  <c r="X461" i="9" s="1"/>
  <c r="C461" i="8"/>
  <c r="X461" i="8" s="1"/>
  <c r="D525" i="6"/>
  <c r="C525" i="10"/>
  <c r="X525" i="10" s="1"/>
  <c r="C525" i="2"/>
  <c r="Y525" i="2" s="1"/>
  <c r="C525" i="9"/>
  <c r="Y525" i="9" s="1"/>
  <c r="C525" i="8"/>
  <c r="X525" i="8" s="1"/>
  <c r="D548" i="6"/>
  <c r="C548" i="10"/>
  <c r="C548" i="2"/>
  <c r="Y548" i="2" s="1"/>
  <c r="C548" i="9"/>
  <c r="C548" i="8"/>
  <c r="X548" i="8" s="1"/>
  <c r="F573" i="10"/>
  <c r="F573" i="2"/>
  <c r="F573" i="9"/>
  <c r="F573" i="8"/>
  <c r="L573" i="6"/>
  <c r="L573" i="8" s="1"/>
  <c r="L577" i="6"/>
  <c r="L577" i="8" s="1"/>
  <c r="F577" i="10"/>
  <c r="F577" i="2"/>
  <c r="F577" i="9"/>
  <c r="F577" i="8"/>
  <c r="N586" i="6"/>
  <c r="N586" i="8" s="1"/>
  <c r="H586" i="10"/>
  <c r="H586" i="2"/>
  <c r="H586" i="9"/>
  <c r="H586" i="8"/>
  <c r="J586" i="6"/>
  <c r="E589" i="10"/>
  <c r="E589" i="2"/>
  <c r="E589" i="9"/>
  <c r="E589" i="8"/>
  <c r="G604" i="10"/>
  <c r="Z604" i="10" s="1"/>
  <c r="G604" i="2"/>
  <c r="G604" i="9"/>
  <c r="G604" i="8"/>
  <c r="M604" i="6"/>
  <c r="M604" i="8" s="1"/>
  <c r="D637" i="6"/>
  <c r="C637" i="10"/>
  <c r="C637" i="2"/>
  <c r="Y637" i="2" s="1"/>
  <c r="C637" i="9"/>
  <c r="Y637" i="9" s="1"/>
  <c r="C637" i="8"/>
  <c r="Y637" i="8" s="1"/>
  <c r="AJ637" i="8" s="1"/>
  <c r="G644" i="10"/>
  <c r="G644" i="2"/>
  <c r="G644" i="9"/>
  <c r="G644" i="8"/>
  <c r="M644" i="6"/>
  <c r="M644" i="8" s="1"/>
  <c r="C660" i="10"/>
  <c r="C660" i="2"/>
  <c r="C660" i="9"/>
  <c r="X660" i="9" s="1"/>
  <c r="C660" i="8"/>
  <c r="D660" i="6"/>
  <c r="E709" i="10"/>
  <c r="E709" i="2"/>
  <c r="E709" i="9"/>
  <c r="E709" i="8"/>
  <c r="D732" i="10"/>
  <c r="D732" i="2"/>
  <c r="D732" i="9"/>
  <c r="D732" i="8"/>
  <c r="L757" i="6"/>
  <c r="L757" i="8" s="1"/>
  <c r="F757" i="10"/>
  <c r="Z757" i="10" s="1"/>
  <c r="F757" i="2"/>
  <c r="F757" i="9"/>
  <c r="F757" i="8"/>
  <c r="C764" i="10"/>
  <c r="C764" i="2"/>
  <c r="C764" i="9"/>
  <c r="X764" i="9" s="1"/>
  <c r="C764" i="8"/>
  <c r="Y764" i="8" s="1"/>
  <c r="D764" i="6"/>
  <c r="G788" i="10"/>
  <c r="G788" i="2"/>
  <c r="G788" i="9"/>
  <c r="Z788" i="9" s="1"/>
  <c r="G788" i="8"/>
  <c r="M788" i="6"/>
  <c r="M788" i="8" s="1"/>
  <c r="C789" i="10"/>
  <c r="X789" i="10" s="1"/>
  <c r="C789" i="2"/>
  <c r="C789" i="9"/>
  <c r="Y789" i="9" s="1"/>
  <c r="C789" i="8"/>
  <c r="X789" i="8" s="1"/>
  <c r="D789" i="6"/>
  <c r="I794" i="10"/>
  <c r="I794" i="2"/>
  <c r="I794" i="9"/>
  <c r="I794" i="8"/>
  <c r="C812" i="10"/>
  <c r="Y812" i="10" s="1"/>
  <c r="C812" i="2"/>
  <c r="C812" i="9"/>
  <c r="C812" i="8"/>
  <c r="D812" i="6"/>
  <c r="J828" i="6"/>
  <c r="X834" i="9"/>
  <c r="C837" i="10"/>
  <c r="C837" i="2"/>
  <c r="Y837" i="2" s="1"/>
  <c r="C837" i="9"/>
  <c r="C837" i="8"/>
  <c r="D837" i="6"/>
  <c r="X839" i="2"/>
  <c r="E845" i="10"/>
  <c r="E845" i="2"/>
  <c r="E845" i="9"/>
  <c r="E845" i="8"/>
  <c r="Y866" i="8"/>
  <c r="X866" i="8"/>
  <c r="J875" i="10"/>
  <c r="J875" i="2"/>
  <c r="J875" i="9"/>
  <c r="J875" i="8"/>
  <c r="M892" i="6"/>
  <c r="M892" i="8" s="1"/>
  <c r="G892" i="10"/>
  <c r="G892" i="2"/>
  <c r="G892" i="9"/>
  <c r="G892" i="8"/>
  <c r="F973" i="10"/>
  <c r="F973" i="2"/>
  <c r="F973" i="9"/>
  <c r="Z973" i="9" s="1"/>
  <c r="F973" i="8"/>
  <c r="L973" i="6"/>
  <c r="L973" i="8" s="1"/>
  <c r="J996" i="6"/>
  <c r="X999" i="10"/>
  <c r="J927" i="10"/>
  <c r="J927" i="2"/>
  <c r="J927" i="9"/>
  <c r="J927" i="8"/>
  <c r="D536" i="10"/>
  <c r="D536" i="2"/>
  <c r="D536" i="9"/>
  <c r="D536" i="8"/>
  <c r="D935" i="10"/>
  <c r="D935" i="2"/>
  <c r="D935" i="9"/>
  <c r="D935" i="8"/>
  <c r="H466" i="10"/>
  <c r="H466" i="2"/>
  <c r="H466" i="9"/>
  <c r="H466" i="8"/>
  <c r="N466" i="6"/>
  <c r="N466" i="8" s="1"/>
  <c r="N522" i="6"/>
  <c r="N522" i="8" s="1"/>
  <c r="H522" i="10"/>
  <c r="H522" i="2"/>
  <c r="H522" i="9"/>
  <c r="H522" i="8"/>
  <c r="D640" i="10"/>
  <c r="D640" i="2"/>
  <c r="D640" i="9"/>
  <c r="D640" i="8"/>
  <c r="H858" i="10"/>
  <c r="H858" i="2"/>
  <c r="H858" i="9"/>
  <c r="H858" i="8"/>
  <c r="N858" i="6"/>
  <c r="N858" i="8" s="1"/>
  <c r="D920" i="10"/>
  <c r="D920" i="2"/>
  <c r="D920" i="9"/>
  <c r="D920" i="8"/>
  <c r="D524" i="6"/>
  <c r="C524" i="10"/>
  <c r="C524" i="2"/>
  <c r="C524" i="9"/>
  <c r="C524" i="8"/>
  <c r="X524" i="8" s="1"/>
  <c r="F515" i="10"/>
  <c r="F515" i="2"/>
  <c r="F515" i="9"/>
  <c r="F515" i="8"/>
  <c r="L515" i="6"/>
  <c r="L515" i="8" s="1"/>
  <c r="I547" i="10"/>
  <c r="I547" i="2"/>
  <c r="I547" i="9"/>
  <c r="I547" i="8"/>
  <c r="J598" i="10"/>
  <c r="J598" i="2"/>
  <c r="J598" i="9"/>
  <c r="J598" i="8"/>
  <c r="M715" i="6"/>
  <c r="M715" i="8" s="1"/>
  <c r="G715" i="10"/>
  <c r="G715" i="2"/>
  <c r="G715" i="9"/>
  <c r="G715" i="8"/>
  <c r="F775" i="10"/>
  <c r="F775" i="2"/>
  <c r="F775" i="9"/>
  <c r="F775" i="8"/>
  <c r="L775" i="6"/>
  <c r="L775" i="8" s="1"/>
  <c r="L883" i="6"/>
  <c r="L883" i="8" s="1"/>
  <c r="F883" i="10"/>
  <c r="F883" i="2"/>
  <c r="F883" i="9"/>
  <c r="F883" i="8"/>
  <c r="L947" i="6"/>
  <c r="L947" i="8" s="1"/>
  <c r="F947" i="10"/>
  <c r="F947" i="2"/>
  <c r="F947" i="9"/>
  <c r="F947" i="8"/>
  <c r="D963" i="10"/>
  <c r="D963" i="2"/>
  <c r="D963" i="9"/>
  <c r="D963" i="8"/>
  <c r="C668" i="10"/>
  <c r="Y668" i="10" s="1"/>
  <c r="C668" i="2"/>
  <c r="C668" i="9"/>
  <c r="Y668" i="9" s="1"/>
  <c r="C668" i="8"/>
  <c r="Y668" i="8" s="1"/>
  <c r="D668" i="6"/>
  <c r="L546" i="6"/>
  <c r="L546" i="8" s="1"/>
  <c r="F546" i="10"/>
  <c r="F546" i="9"/>
  <c r="F546" i="2"/>
  <c r="F546" i="8"/>
  <c r="J608" i="6"/>
  <c r="H608" i="10"/>
  <c r="H608" i="2"/>
  <c r="H608" i="9"/>
  <c r="H608" i="8"/>
  <c r="N608" i="6"/>
  <c r="N608" i="8" s="1"/>
  <c r="N727" i="6"/>
  <c r="N727" i="8" s="1"/>
  <c r="H727" i="10"/>
  <c r="H727" i="2"/>
  <c r="H727" i="9"/>
  <c r="H727" i="8"/>
  <c r="J727" i="6"/>
  <c r="J839" i="6"/>
  <c r="H839" i="10"/>
  <c r="H839" i="2"/>
  <c r="H839" i="9"/>
  <c r="H839" i="8"/>
  <c r="N839" i="6"/>
  <c r="N839" i="8" s="1"/>
  <c r="F870" i="10"/>
  <c r="F870" i="2"/>
  <c r="F870" i="9"/>
  <c r="F870" i="8"/>
  <c r="L870" i="6"/>
  <c r="L870" i="8" s="1"/>
  <c r="L950" i="6"/>
  <c r="L950" i="8" s="1"/>
  <c r="F950" i="10"/>
  <c r="F950" i="2"/>
  <c r="F950" i="9"/>
  <c r="F950" i="8"/>
  <c r="L998" i="6"/>
  <c r="L998" i="8" s="1"/>
  <c r="F998" i="10"/>
  <c r="F998" i="2"/>
  <c r="F998" i="9"/>
  <c r="F998" i="8"/>
  <c r="J467" i="10"/>
  <c r="J467" i="2"/>
  <c r="J467" i="9"/>
  <c r="J467" i="8"/>
  <c r="G508" i="10"/>
  <c r="G508" i="2"/>
  <c r="G508" i="9"/>
  <c r="G508" i="8"/>
  <c r="M508" i="6"/>
  <c r="M508" i="8" s="1"/>
  <c r="E517" i="10"/>
  <c r="E517" i="2"/>
  <c r="E517" i="9"/>
  <c r="E517" i="8"/>
  <c r="I538" i="10"/>
  <c r="I538" i="2"/>
  <c r="I538" i="9"/>
  <c r="I538" i="8"/>
  <c r="D556" i="10"/>
  <c r="D556" i="2"/>
  <c r="D556" i="9"/>
  <c r="D556" i="8"/>
  <c r="G620" i="10"/>
  <c r="G620" i="2"/>
  <c r="G620" i="9"/>
  <c r="G620" i="8"/>
  <c r="M620" i="6"/>
  <c r="M620" i="8" s="1"/>
  <c r="E629" i="10"/>
  <c r="E629" i="2"/>
  <c r="E629" i="9"/>
  <c r="E629" i="8"/>
  <c r="H658" i="10"/>
  <c r="H658" i="2"/>
  <c r="H658" i="9"/>
  <c r="H658" i="8"/>
  <c r="C684" i="10"/>
  <c r="Y684" i="10" s="1"/>
  <c r="C684" i="2"/>
  <c r="C684" i="9"/>
  <c r="Y684" i="9" s="1"/>
  <c r="AJ684" i="9" s="1"/>
  <c r="C684" i="8"/>
  <c r="X684" i="8" s="1"/>
  <c r="D684" i="6"/>
  <c r="D700" i="6"/>
  <c r="C700" i="10"/>
  <c r="X700" i="10" s="1"/>
  <c r="C700" i="2"/>
  <c r="Y700" i="2" s="1"/>
  <c r="C700" i="9"/>
  <c r="X700" i="9" s="1"/>
  <c r="C700" i="8"/>
  <c r="C708" i="10"/>
  <c r="Y708" i="10" s="1"/>
  <c r="C708" i="2"/>
  <c r="Y708" i="2" s="1"/>
  <c r="C708" i="9"/>
  <c r="C708" i="8"/>
  <c r="D708" i="6"/>
  <c r="D724" i="6"/>
  <c r="C724" i="10"/>
  <c r="C724" i="2"/>
  <c r="C724" i="9"/>
  <c r="Y724" i="9" s="1"/>
  <c r="C724" i="8"/>
  <c r="I730" i="10"/>
  <c r="I730" i="2"/>
  <c r="I730" i="8"/>
  <c r="I730" i="9"/>
  <c r="J739" i="10"/>
  <c r="J739" i="2"/>
  <c r="J739" i="9"/>
  <c r="J739" i="8"/>
  <c r="D780" i="6"/>
  <c r="C780" i="10"/>
  <c r="C780" i="2"/>
  <c r="C780" i="9"/>
  <c r="X780" i="9" s="1"/>
  <c r="C780" i="8"/>
  <c r="E796" i="10"/>
  <c r="E796" i="2"/>
  <c r="E796" i="9"/>
  <c r="E796" i="8"/>
  <c r="L815" i="6"/>
  <c r="L815" i="8" s="1"/>
  <c r="F815" i="10"/>
  <c r="F815" i="2"/>
  <c r="F815" i="9"/>
  <c r="F815" i="8"/>
  <c r="E853" i="10"/>
  <c r="E853" i="2"/>
  <c r="E853" i="9"/>
  <c r="E853" i="8"/>
  <c r="C869" i="10"/>
  <c r="C869" i="2"/>
  <c r="C869" i="9"/>
  <c r="D869" i="6"/>
  <c r="C869" i="8"/>
  <c r="C876" i="10"/>
  <c r="Y876" i="10" s="1"/>
  <c r="C876" i="2"/>
  <c r="C876" i="9"/>
  <c r="C876" i="8"/>
  <c r="X876" i="8" s="1"/>
  <c r="D876" i="6"/>
  <c r="L917" i="6"/>
  <c r="L917" i="8" s="1"/>
  <c r="F917" i="10"/>
  <c r="Z917" i="10" s="1"/>
  <c r="AG917" i="10" s="1"/>
  <c r="F917" i="2"/>
  <c r="F917" i="9"/>
  <c r="F917" i="8"/>
  <c r="X935" i="10"/>
  <c r="D655" i="10"/>
  <c r="D655" i="2"/>
  <c r="D655" i="9"/>
  <c r="D655" i="8"/>
  <c r="D735" i="8"/>
  <c r="J749" i="10"/>
  <c r="J749" i="2"/>
  <c r="J749" i="9"/>
  <c r="J749" i="8"/>
  <c r="J989" i="10"/>
  <c r="J989" i="2"/>
  <c r="H465" i="10"/>
  <c r="H465" i="2"/>
  <c r="H465" i="9"/>
  <c r="H465" i="8"/>
  <c r="D482" i="6"/>
  <c r="C482" i="10"/>
  <c r="X482" i="10" s="1"/>
  <c r="C482" i="2"/>
  <c r="Y482" i="2" s="1"/>
  <c r="AJ482" i="2" s="1"/>
  <c r="C482" i="9"/>
  <c r="C482" i="8"/>
  <c r="Y482" i="8" s="1"/>
  <c r="Y536" i="8"/>
  <c r="Y696" i="8"/>
  <c r="X696" i="8"/>
  <c r="Y760" i="8"/>
  <c r="AJ760" i="8" s="1"/>
  <c r="X760" i="8"/>
  <c r="F544" i="10"/>
  <c r="F544" i="2"/>
  <c r="F544" i="9"/>
  <c r="F544" i="8"/>
  <c r="L544" i="6"/>
  <c r="L544" i="8" s="1"/>
  <c r="L878" i="6"/>
  <c r="L878" i="8" s="1"/>
  <c r="F878" i="10"/>
  <c r="F878" i="2"/>
  <c r="F878" i="9"/>
  <c r="F878" i="8"/>
  <c r="L977" i="6"/>
  <c r="L977" i="8" s="1"/>
  <c r="F977" i="10"/>
  <c r="Z977" i="10" s="1"/>
  <c r="F977" i="2"/>
  <c r="F977" i="9"/>
  <c r="F977" i="8"/>
  <c r="L478" i="6"/>
  <c r="L478" i="8" s="1"/>
  <c r="F478" i="10"/>
  <c r="F478" i="2"/>
  <c r="F478" i="9"/>
  <c r="F478" i="8"/>
  <c r="E486" i="10"/>
  <c r="E486" i="2"/>
  <c r="E486" i="9"/>
  <c r="E486" i="8"/>
  <c r="X491" i="9"/>
  <c r="Y491" i="9"/>
  <c r="Y499" i="9"/>
  <c r="X499" i="9"/>
  <c r="X595" i="9"/>
  <c r="X648" i="10"/>
  <c r="Y811" i="9"/>
  <c r="X811" i="9"/>
  <c r="Y931" i="8"/>
  <c r="AJ931" i="8" s="1"/>
  <c r="X963" i="8"/>
  <c r="Y963" i="8"/>
  <c r="F673" i="10"/>
  <c r="F673" i="2"/>
  <c r="F673" i="9"/>
  <c r="F673" i="8"/>
  <c r="L673" i="6"/>
  <c r="L673" i="8" s="1"/>
  <c r="L779" i="6"/>
  <c r="L779" i="8" s="1"/>
  <c r="F779" i="10"/>
  <c r="F779" i="2"/>
  <c r="F779" i="9"/>
  <c r="F779" i="8"/>
  <c r="F891" i="10"/>
  <c r="F891" i="2"/>
  <c r="F891" i="9"/>
  <c r="F891" i="8"/>
  <c r="L891" i="6"/>
  <c r="L891" i="8" s="1"/>
  <c r="L993" i="6"/>
  <c r="L993" i="8" s="1"/>
  <c r="F993" i="10"/>
  <c r="F993" i="2"/>
  <c r="F993" i="9"/>
  <c r="F993" i="8"/>
  <c r="M472" i="6"/>
  <c r="M472" i="8" s="1"/>
  <c r="G472" i="10"/>
  <c r="G472" i="2"/>
  <c r="G472" i="9"/>
  <c r="G472" i="8"/>
  <c r="H479" i="10"/>
  <c r="H479" i="2"/>
  <c r="H479" i="9"/>
  <c r="H479" i="8"/>
  <c r="N479" i="6"/>
  <c r="N479" i="8" s="1"/>
  <c r="Y499" i="2"/>
  <c r="I502" i="10"/>
  <c r="I502" i="2"/>
  <c r="I502" i="9"/>
  <c r="I502" i="8"/>
  <c r="X694" i="9"/>
  <c r="Y854" i="9"/>
  <c r="X854" i="9"/>
  <c r="X635" i="8"/>
  <c r="E488" i="10"/>
  <c r="E488" i="2"/>
  <c r="E488" i="9"/>
  <c r="E488" i="8"/>
  <c r="D554" i="6"/>
  <c r="C554" i="10"/>
  <c r="C554" i="2"/>
  <c r="X554" i="2" s="1"/>
  <c r="C554" i="9"/>
  <c r="C554" i="8"/>
  <c r="E598" i="10"/>
  <c r="E598" i="2"/>
  <c r="E598" i="9"/>
  <c r="E598" i="8"/>
  <c r="E659" i="10"/>
  <c r="E659" i="2"/>
  <c r="E659" i="9"/>
  <c r="E659" i="8"/>
  <c r="E808" i="10"/>
  <c r="E808" i="2"/>
  <c r="E808" i="9"/>
  <c r="E808" i="8"/>
  <c r="D853" i="6"/>
  <c r="C853" i="10"/>
  <c r="Y853" i="10" s="1"/>
  <c r="C853" i="2"/>
  <c r="C853" i="9"/>
  <c r="C853" i="8"/>
  <c r="D976" i="6"/>
  <c r="C976" i="10"/>
  <c r="Y976" i="10" s="1"/>
  <c r="C976" i="2"/>
  <c r="C976" i="9"/>
  <c r="C976" i="8"/>
  <c r="X976" i="8" s="1"/>
  <c r="H502" i="10"/>
  <c r="H502" i="2"/>
  <c r="H502" i="9"/>
  <c r="H502" i="8"/>
  <c r="N502" i="6"/>
  <c r="N502" i="8" s="1"/>
  <c r="X610" i="2"/>
  <c r="Y610" i="2"/>
  <c r="Y661" i="8"/>
  <c r="X693" i="8"/>
  <c r="Y693" i="8"/>
  <c r="Y869" i="8"/>
  <c r="X869" i="8"/>
  <c r="D506" i="6"/>
  <c r="C506" i="10"/>
  <c r="Y506" i="10" s="1"/>
  <c r="C506" i="2"/>
  <c r="C506" i="9"/>
  <c r="Y506" i="9" s="1"/>
  <c r="C506" i="8"/>
  <c r="X506" i="8" s="1"/>
  <c r="E558" i="10"/>
  <c r="E558" i="2"/>
  <c r="E558" i="9"/>
  <c r="E558" i="8"/>
  <c r="D795" i="6"/>
  <c r="C795" i="10"/>
  <c r="Y795" i="10" s="1"/>
  <c r="C795" i="2"/>
  <c r="C795" i="9"/>
  <c r="C795" i="8"/>
  <c r="Y795" i="8" s="1"/>
  <c r="C822" i="10"/>
  <c r="Y822" i="10" s="1"/>
  <c r="C822" i="2"/>
  <c r="C822" i="9"/>
  <c r="C822" i="8"/>
  <c r="D822" i="6"/>
  <c r="C875" i="10"/>
  <c r="C875" i="2"/>
  <c r="C875" i="9"/>
  <c r="X875" i="9" s="1"/>
  <c r="C875" i="8"/>
  <c r="Y875" i="8" s="1"/>
  <c r="D875" i="6"/>
  <c r="L459" i="6"/>
  <c r="L459" i="8" s="1"/>
  <c r="F459" i="10"/>
  <c r="F459" i="9"/>
  <c r="F459" i="2"/>
  <c r="F459" i="8"/>
  <c r="I504" i="10"/>
  <c r="Z504" i="10" s="1"/>
  <c r="I504" i="2"/>
  <c r="Z504" i="2" s="1"/>
  <c r="I504" i="9"/>
  <c r="Z504" i="9" s="1"/>
  <c r="I504" i="8"/>
  <c r="Z504" i="8" s="1"/>
  <c r="G562" i="10"/>
  <c r="G562" i="2"/>
  <c r="G562" i="9"/>
  <c r="G562" i="8"/>
  <c r="M562" i="6"/>
  <c r="M562" i="8" s="1"/>
  <c r="F595" i="10"/>
  <c r="F595" i="2"/>
  <c r="F595" i="9"/>
  <c r="F595" i="8"/>
  <c r="L595" i="6"/>
  <c r="L595" i="8" s="1"/>
  <c r="M626" i="6"/>
  <c r="M626" i="8" s="1"/>
  <c r="G626" i="10"/>
  <c r="Z626" i="10" s="1"/>
  <c r="G626" i="2"/>
  <c r="G626" i="9"/>
  <c r="G626" i="8"/>
  <c r="I640" i="10"/>
  <c r="I640" i="2"/>
  <c r="I640" i="9"/>
  <c r="I640" i="8"/>
  <c r="J689" i="6"/>
  <c r="H689" i="10"/>
  <c r="H689" i="2"/>
  <c r="H689" i="9"/>
  <c r="H689" i="8"/>
  <c r="N689" i="6"/>
  <c r="N689" i="8" s="1"/>
  <c r="D698" i="6"/>
  <c r="C698" i="10"/>
  <c r="X698" i="10" s="1"/>
  <c r="C698" i="2"/>
  <c r="C698" i="9"/>
  <c r="X698" i="9" s="1"/>
  <c r="C698" i="8"/>
  <c r="E707" i="10"/>
  <c r="E707" i="2"/>
  <c r="E707" i="8"/>
  <c r="E707" i="9"/>
  <c r="D738" i="6"/>
  <c r="C738" i="10"/>
  <c r="C738" i="2"/>
  <c r="C738" i="9"/>
  <c r="C738" i="8"/>
  <c r="F747" i="10"/>
  <c r="Z747" i="10" s="1"/>
  <c r="F747" i="2"/>
  <c r="Z747" i="2" s="1"/>
  <c r="F747" i="9"/>
  <c r="F747" i="8"/>
  <c r="L747" i="6"/>
  <c r="L747" i="8" s="1"/>
  <c r="I784" i="10"/>
  <c r="I784" i="2"/>
  <c r="I784" i="9"/>
  <c r="I784" i="8"/>
  <c r="D794" i="6"/>
  <c r="C794" i="10"/>
  <c r="Y794" i="10" s="1"/>
  <c r="C794" i="2"/>
  <c r="C794" i="9"/>
  <c r="C794" i="8"/>
  <c r="Y794" i="8" s="1"/>
  <c r="G810" i="10"/>
  <c r="G810" i="2"/>
  <c r="G810" i="8"/>
  <c r="G810" i="9"/>
  <c r="M810" i="6"/>
  <c r="M810" i="8" s="1"/>
  <c r="H873" i="10"/>
  <c r="H873" i="2"/>
  <c r="H873" i="9"/>
  <c r="H873" i="8"/>
  <c r="N873" i="6"/>
  <c r="N873" i="8" s="1"/>
  <c r="G882" i="10"/>
  <c r="G882" i="2"/>
  <c r="G882" i="9"/>
  <c r="G882" i="8"/>
  <c r="M882" i="6"/>
  <c r="M882" i="8" s="1"/>
  <c r="D922" i="6"/>
  <c r="C922" i="10"/>
  <c r="C922" i="2"/>
  <c r="C922" i="8"/>
  <c r="C922" i="9"/>
  <c r="I992" i="10"/>
  <c r="I992" i="2"/>
  <c r="I992" i="9"/>
  <c r="I992" i="8"/>
  <c r="R876" i="10"/>
  <c r="R876" i="2"/>
  <c r="R876" i="9"/>
  <c r="R876" i="8"/>
  <c r="J890" i="6"/>
  <c r="H890" i="10"/>
  <c r="H890" i="2"/>
  <c r="H890" i="9"/>
  <c r="H890" i="8"/>
  <c r="N890" i="6"/>
  <c r="N890" i="8" s="1"/>
  <c r="J946" i="6"/>
  <c r="H946" i="10"/>
  <c r="H946" i="2"/>
  <c r="H946" i="9"/>
  <c r="H946" i="8"/>
  <c r="C535" i="10"/>
  <c r="C535" i="2"/>
  <c r="C535" i="9"/>
  <c r="C535" i="8"/>
  <c r="X535" i="8" s="1"/>
  <c r="D535" i="6"/>
  <c r="I569" i="10"/>
  <c r="I569" i="2"/>
  <c r="I569" i="9"/>
  <c r="I569" i="8"/>
  <c r="L610" i="6"/>
  <c r="L610" i="8" s="1"/>
  <c r="F610" i="10"/>
  <c r="F610" i="2"/>
  <c r="F610" i="9"/>
  <c r="Z610" i="9" s="1"/>
  <c r="AG610" i="9" s="1"/>
  <c r="F610" i="8"/>
  <c r="G689" i="10"/>
  <c r="Z689" i="10" s="1"/>
  <c r="G689" i="2"/>
  <c r="G689" i="9"/>
  <c r="G689" i="8"/>
  <c r="M689" i="6"/>
  <c r="M689" i="8" s="1"/>
  <c r="C771" i="10"/>
  <c r="C771" i="2"/>
  <c r="Y771" i="2" s="1"/>
  <c r="C771" i="9"/>
  <c r="X771" i="9" s="1"/>
  <c r="C771" i="8"/>
  <c r="Y771" i="8" s="1"/>
  <c r="D771" i="6"/>
  <c r="M784" i="6"/>
  <c r="M784" i="8" s="1"/>
  <c r="G784" i="10"/>
  <c r="G784" i="2"/>
  <c r="Z784" i="2" s="1"/>
  <c r="G784" i="9"/>
  <c r="G784" i="8"/>
  <c r="C802" i="10"/>
  <c r="C802" i="2"/>
  <c r="C802" i="9"/>
  <c r="X802" i="9" s="1"/>
  <c r="C802" i="8"/>
  <c r="D802" i="6"/>
  <c r="I859" i="10"/>
  <c r="I859" i="2"/>
  <c r="I859" i="9"/>
  <c r="I859" i="8"/>
  <c r="H897" i="10"/>
  <c r="H897" i="2"/>
  <c r="H897" i="9"/>
  <c r="H897" i="8"/>
  <c r="N897" i="6"/>
  <c r="N897" i="8" s="1"/>
  <c r="R985" i="10"/>
  <c r="R985" i="2"/>
  <c r="R985" i="9"/>
  <c r="R985" i="8"/>
  <c r="G485" i="10"/>
  <c r="G485" i="2"/>
  <c r="Z485" i="2" s="1"/>
  <c r="G485" i="9"/>
  <c r="G485" i="8"/>
  <c r="M485" i="6"/>
  <c r="M485" i="8" s="1"/>
  <c r="M637" i="6"/>
  <c r="M637" i="8" s="1"/>
  <c r="G637" i="10"/>
  <c r="G637" i="9"/>
  <c r="G637" i="2"/>
  <c r="G637" i="8"/>
  <c r="L694" i="6"/>
  <c r="L694" i="8" s="1"/>
  <c r="F694" i="10"/>
  <c r="F694" i="2"/>
  <c r="F694" i="9"/>
  <c r="F694" i="8"/>
  <c r="I723" i="10"/>
  <c r="I723" i="2"/>
  <c r="I723" i="9"/>
  <c r="I723" i="8"/>
  <c r="H740" i="10"/>
  <c r="H740" i="2"/>
  <c r="H740" i="9"/>
  <c r="H740" i="8"/>
  <c r="N748" i="6"/>
  <c r="N748" i="8" s="1"/>
  <c r="H748" i="10"/>
  <c r="H748" i="2"/>
  <c r="H748" i="9"/>
  <c r="H748" i="8"/>
  <c r="J757" i="10"/>
  <c r="J757" i="2"/>
  <c r="J757" i="9"/>
  <c r="J757" i="8"/>
  <c r="L766" i="6"/>
  <c r="L766" i="8" s="1"/>
  <c r="F766" i="10"/>
  <c r="F766" i="2"/>
  <c r="F766" i="9"/>
  <c r="F766" i="8"/>
  <c r="H780" i="10"/>
  <c r="H780" i="9"/>
  <c r="H780" i="2"/>
  <c r="H780" i="8"/>
  <c r="N780" i="6"/>
  <c r="N780" i="8" s="1"/>
  <c r="I787" i="10"/>
  <c r="I787" i="2"/>
  <c r="I787" i="9"/>
  <c r="I787" i="8"/>
  <c r="G813" i="10"/>
  <c r="G813" i="2"/>
  <c r="G813" i="9"/>
  <c r="G813" i="8"/>
  <c r="M813" i="6"/>
  <c r="M813" i="8" s="1"/>
  <c r="C821" i="10"/>
  <c r="Y821" i="10" s="1"/>
  <c r="C821" i="2"/>
  <c r="Y821" i="2" s="1"/>
  <c r="C821" i="9"/>
  <c r="Y821" i="9" s="1"/>
  <c r="C821" i="8"/>
  <c r="Y821" i="8" s="1"/>
  <c r="D821" i="6"/>
  <c r="J829" i="10"/>
  <c r="J829" i="2"/>
  <c r="J829" i="9"/>
  <c r="J829" i="8"/>
  <c r="L838" i="6"/>
  <c r="L838" i="8" s="1"/>
  <c r="F838" i="10"/>
  <c r="F838" i="2"/>
  <c r="F838" i="9"/>
  <c r="F838" i="8"/>
  <c r="M853" i="6"/>
  <c r="M853" i="8" s="1"/>
  <c r="G853" i="10"/>
  <c r="G853" i="2"/>
  <c r="G853" i="9"/>
  <c r="G853" i="8"/>
  <c r="E862" i="10"/>
  <c r="E862" i="2"/>
  <c r="E862" i="9"/>
  <c r="E862" i="8"/>
  <c r="D877" i="6"/>
  <c r="C877" i="10"/>
  <c r="C877" i="2"/>
  <c r="X877" i="2" s="1"/>
  <c r="C877" i="9"/>
  <c r="X877" i="9" s="1"/>
  <c r="C877" i="8"/>
  <c r="E886" i="10"/>
  <c r="E886" i="2"/>
  <c r="E886" i="9"/>
  <c r="E886" i="8"/>
  <c r="L902" i="6"/>
  <c r="L902" i="8" s="1"/>
  <c r="F902" i="10"/>
  <c r="F902" i="2"/>
  <c r="F902" i="9"/>
  <c r="F902" i="8"/>
  <c r="E910" i="10"/>
  <c r="E910" i="2"/>
  <c r="E910" i="9"/>
  <c r="E910" i="8"/>
  <c r="I947" i="10"/>
  <c r="I947" i="2"/>
  <c r="I947" i="9"/>
  <c r="I947" i="8"/>
  <c r="I971" i="10"/>
  <c r="I971" i="2"/>
  <c r="I971" i="9"/>
  <c r="I971" i="8"/>
  <c r="H980" i="10"/>
  <c r="H980" i="2"/>
  <c r="H980" i="9"/>
  <c r="H980" i="8"/>
  <c r="N980" i="6"/>
  <c r="N980" i="8" s="1"/>
  <c r="N988" i="6"/>
  <c r="N988" i="8" s="1"/>
  <c r="H988" i="10"/>
  <c r="H988" i="2"/>
  <c r="H988" i="9"/>
  <c r="H988" i="8"/>
  <c r="J997" i="10"/>
  <c r="J997" i="2"/>
  <c r="J997" i="9"/>
  <c r="J997" i="8"/>
  <c r="E937" i="10"/>
  <c r="E937" i="2"/>
  <c r="E937" i="9"/>
  <c r="E937" i="8"/>
  <c r="L953" i="6"/>
  <c r="L953" i="8" s="1"/>
  <c r="F953" i="10"/>
  <c r="F953" i="2"/>
  <c r="F953" i="9"/>
  <c r="F953" i="8"/>
  <c r="C992" i="10"/>
  <c r="C992" i="2"/>
  <c r="C992" i="9"/>
  <c r="C992" i="8"/>
  <c r="D992" i="6"/>
  <c r="F524" i="10"/>
  <c r="F524" i="2"/>
  <c r="F524" i="9"/>
  <c r="F524" i="8"/>
  <c r="L524" i="6"/>
  <c r="L524" i="8" s="1"/>
  <c r="R532" i="10"/>
  <c r="R532" i="2"/>
  <c r="R532" i="9"/>
  <c r="R532" i="8"/>
  <c r="M555" i="6"/>
  <c r="M555" i="8" s="1"/>
  <c r="G555" i="10"/>
  <c r="G555" i="2"/>
  <c r="G555" i="9"/>
  <c r="G555" i="8"/>
  <c r="M619" i="6"/>
  <c r="M619" i="8" s="1"/>
  <c r="G619" i="10"/>
  <c r="G619" i="2"/>
  <c r="G619" i="9"/>
  <c r="G619" i="8"/>
  <c r="I653" i="10"/>
  <c r="I653" i="2"/>
  <c r="I653" i="9"/>
  <c r="I653" i="8"/>
  <c r="D667" i="6"/>
  <c r="C667" i="10"/>
  <c r="C667" i="2"/>
  <c r="Y667" i="2" s="1"/>
  <c r="C667" i="9"/>
  <c r="Y667" i="9" s="1"/>
  <c r="C667" i="8"/>
  <c r="E676" i="10"/>
  <c r="E676" i="2"/>
  <c r="E676" i="9"/>
  <c r="E676" i="8"/>
  <c r="E684" i="10"/>
  <c r="E684" i="2"/>
  <c r="E684" i="9"/>
  <c r="E684" i="8"/>
  <c r="E720" i="10"/>
  <c r="E720" i="9"/>
  <c r="E720" i="2"/>
  <c r="E720" i="8"/>
  <c r="E732" i="10"/>
  <c r="E732" i="2"/>
  <c r="E732" i="9"/>
  <c r="E732" i="8"/>
  <c r="J747" i="8"/>
  <c r="J787" i="10"/>
  <c r="J787" i="2"/>
  <c r="J787" i="9"/>
  <c r="J787" i="8"/>
  <c r="C803" i="10"/>
  <c r="Y803" i="10" s="1"/>
  <c r="C803" i="2"/>
  <c r="Y803" i="2" s="1"/>
  <c r="C803" i="9"/>
  <c r="C803" i="8"/>
  <c r="D803" i="6"/>
  <c r="E812" i="10"/>
  <c r="E812" i="2"/>
  <c r="E812" i="9"/>
  <c r="E812" i="8"/>
  <c r="F852" i="10"/>
  <c r="F852" i="2"/>
  <c r="F852" i="9"/>
  <c r="F852" i="8"/>
  <c r="L852" i="6"/>
  <c r="L852" i="8" s="1"/>
  <c r="I869" i="10"/>
  <c r="I869" i="2"/>
  <c r="I869" i="9"/>
  <c r="I869" i="8"/>
  <c r="D880" i="10"/>
  <c r="D880" i="2"/>
  <c r="D880" i="9"/>
  <c r="D880" i="8"/>
  <c r="E915" i="10"/>
  <c r="E915" i="2"/>
  <c r="E915" i="9"/>
  <c r="E915" i="8"/>
  <c r="C947" i="10"/>
  <c r="Y947" i="10" s="1"/>
  <c r="AJ947" i="10" s="1"/>
  <c r="C947" i="2"/>
  <c r="C947" i="9"/>
  <c r="Y947" i="9" s="1"/>
  <c r="AJ947" i="9" s="1"/>
  <c r="C947" i="8"/>
  <c r="D947" i="6"/>
  <c r="D665" i="6"/>
  <c r="C665" i="10"/>
  <c r="C665" i="2"/>
  <c r="X665" i="2" s="1"/>
  <c r="C665" i="9"/>
  <c r="Y665" i="9" s="1"/>
  <c r="C665" i="8"/>
  <c r="C711" i="10"/>
  <c r="C711" i="2"/>
  <c r="C711" i="9"/>
  <c r="Y711" i="9" s="1"/>
  <c r="C711" i="8"/>
  <c r="X711" i="8" s="1"/>
  <c r="D711" i="6"/>
  <c r="M950" i="6"/>
  <c r="M950" i="8" s="1"/>
  <c r="G950" i="10"/>
  <c r="G950" i="2"/>
  <c r="G950" i="9"/>
  <c r="G950" i="8"/>
  <c r="H461" i="10"/>
  <c r="H461" i="2"/>
  <c r="H461" i="9"/>
  <c r="H461" i="8"/>
  <c r="I468" i="10"/>
  <c r="I468" i="2"/>
  <c r="I468" i="9"/>
  <c r="I468" i="8"/>
  <c r="H557" i="10"/>
  <c r="H557" i="2"/>
  <c r="H557" i="8"/>
  <c r="H557" i="9"/>
  <c r="H589" i="10"/>
  <c r="H589" i="2"/>
  <c r="H589" i="9"/>
  <c r="H589" i="8"/>
  <c r="I620" i="10"/>
  <c r="I620" i="2"/>
  <c r="I620" i="9"/>
  <c r="I620" i="8"/>
  <c r="E655" i="10"/>
  <c r="E655" i="2"/>
  <c r="E655" i="9"/>
  <c r="E655" i="8"/>
  <c r="H669" i="10"/>
  <c r="H669" i="2"/>
  <c r="H669" i="9"/>
  <c r="H669" i="8"/>
  <c r="N669" i="6"/>
  <c r="N669" i="8" s="1"/>
  <c r="R703" i="10"/>
  <c r="R703" i="2"/>
  <c r="R703" i="9"/>
  <c r="R703" i="8"/>
  <c r="C758" i="10"/>
  <c r="C758" i="2"/>
  <c r="C758" i="9"/>
  <c r="D758" i="6"/>
  <c r="C758" i="8"/>
  <c r="H765" i="10"/>
  <c r="H765" i="2"/>
  <c r="H765" i="9"/>
  <c r="H765" i="8"/>
  <c r="N765" i="6"/>
  <c r="N765" i="8" s="1"/>
  <c r="I811" i="10"/>
  <c r="I811" i="2"/>
  <c r="I811" i="9"/>
  <c r="I811" i="8"/>
  <c r="E839" i="10"/>
  <c r="E839" i="2"/>
  <c r="E839" i="9"/>
  <c r="E839" i="8"/>
  <c r="L983" i="6"/>
  <c r="L983" i="8" s="1"/>
  <c r="F983" i="10"/>
  <c r="F983" i="2"/>
  <c r="F983" i="9"/>
  <c r="F983" i="8"/>
  <c r="M681" i="6"/>
  <c r="M681" i="8" s="1"/>
  <c r="G681" i="10"/>
  <c r="G681" i="2"/>
  <c r="G681" i="9"/>
  <c r="G681" i="8"/>
  <c r="D521" i="6"/>
  <c r="C521" i="10"/>
  <c r="C521" i="2"/>
  <c r="X521" i="2" s="1"/>
  <c r="C521" i="9"/>
  <c r="C521" i="8"/>
  <c r="E543" i="10"/>
  <c r="E543" i="2"/>
  <c r="E543" i="9"/>
  <c r="E543" i="8"/>
  <c r="I624" i="10"/>
  <c r="I624" i="2"/>
  <c r="I624" i="9"/>
  <c r="I624" i="8"/>
  <c r="E728" i="10"/>
  <c r="E728" i="2"/>
  <c r="E728" i="9"/>
  <c r="E728" i="8"/>
  <c r="E879" i="10"/>
  <c r="E879" i="2"/>
  <c r="E879" i="9"/>
  <c r="E879" i="8"/>
  <c r="F940" i="10"/>
  <c r="F940" i="2"/>
  <c r="F940" i="9"/>
  <c r="F940" i="8"/>
  <c r="L940" i="6"/>
  <c r="L940" i="8" s="1"/>
  <c r="H511" i="10"/>
  <c r="H511" i="2"/>
  <c r="H511" i="9"/>
  <c r="H511" i="8"/>
  <c r="N511" i="6"/>
  <c r="N511" i="8" s="1"/>
  <c r="J511" i="6"/>
  <c r="M520" i="6"/>
  <c r="M520" i="8" s="1"/>
  <c r="G520" i="10"/>
  <c r="G520" i="2"/>
  <c r="G520" i="9"/>
  <c r="G520" i="8"/>
  <c r="G544" i="10"/>
  <c r="G544" i="2"/>
  <c r="G544" i="9"/>
  <c r="G544" i="8"/>
  <c r="M544" i="6"/>
  <c r="M544" i="8" s="1"/>
  <c r="J568" i="10"/>
  <c r="J568" i="2"/>
  <c r="J568" i="9"/>
  <c r="J568" i="8"/>
  <c r="J599" i="6"/>
  <c r="H599" i="10"/>
  <c r="H599" i="2"/>
  <c r="H599" i="9"/>
  <c r="H599" i="8"/>
  <c r="N599" i="6"/>
  <c r="N599" i="8" s="1"/>
  <c r="I606" i="10"/>
  <c r="I606" i="2"/>
  <c r="I606" i="9"/>
  <c r="I606" i="8"/>
  <c r="L617" i="6"/>
  <c r="L617" i="8" s="1"/>
  <c r="F617" i="10"/>
  <c r="F617" i="2"/>
  <c r="F617" i="8"/>
  <c r="F617" i="9"/>
  <c r="C632" i="10"/>
  <c r="C632" i="9"/>
  <c r="Y632" i="9" s="1"/>
  <c r="C632" i="2"/>
  <c r="C632" i="8"/>
  <c r="Y632" i="8" s="1"/>
  <c r="D632" i="6"/>
  <c r="J648" i="10"/>
  <c r="J648" i="2"/>
  <c r="J648" i="9"/>
  <c r="J648" i="8"/>
  <c r="J671" i="6"/>
  <c r="H671" i="10"/>
  <c r="H671" i="2"/>
  <c r="H671" i="9"/>
  <c r="H671" i="8"/>
  <c r="N671" i="6"/>
  <c r="N671" i="8" s="1"/>
  <c r="D688" i="6"/>
  <c r="C688" i="10"/>
  <c r="Y688" i="10" s="1"/>
  <c r="C688" i="2"/>
  <c r="X688" i="2" s="1"/>
  <c r="C688" i="9"/>
  <c r="Y688" i="9" s="1"/>
  <c r="C688" i="8"/>
  <c r="X688" i="8" s="1"/>
  <c r="D704" i="6"/>
  <c r="C704" i="10"/>
  <c r="C704" i="2"/>
  <c r="X704" i="2" s="1"/>
  <c r="C704" i="9"/>
  <c r="Y704" i="9" s="1"/>
  <c r="C704" i="8"/>
  <c r="J719" i="6"/>
  <c r="H719" i="10"/>
  <c r="H719" i="2"/>
  <c r="H719" i="9"/>
  <c r="H719" i="8"/>
  <c r="N719" i="6"/>
  <c r="N719" i="8" s="1"/>
  <c r="D736" i="6"/>
  <c r="C736" i="10"/>
  <c r="C736" i="2"/>
  <c r="C736" i="9"/>
  <c r="C736" i="8"/>
  <c r="M760" i="6"/>
  <c r="M760" i="8" s="1"/>
  <c r="G760" i="10"/>
  <c r="G760" i="2"/>
  <c r="G760" i="9"/>
  <c r="G760" i="8"/>
  <c r="M768" i="6"/>
  <c r="M768" i="8" s="1"/>
  <c r="G768" i="10"/>
  <c r="G768" i="2"/>
  <c r="Z768" i="2" s="1"/>
  <c r="G768" i="8"/>
  <c r="G768" i="9"/>
  <c r="F777" i="10"/>
  <c r="F777" i="2"/>
  <c r="F777" i="9"/>
  <c r="F777" i="8"/>
  <c r="L777" i="6"/>
  <c r="L777" i="8" s="1"/>
  <c r="R825" i="10"/>
  <c r="R825" i="2"/>
  <c r="R825" i="9"/>
  <c r="R825" i="8"/>
  <c r="C864" i="10"/>
  <c r="X864" i="10" s="1"/>
  <c r="C864" i="2"/>
  <c r="Y864" i="2" s="1"/>
  <c r="C864" i="9"/>
  <c r="C864" i="8"/>
  <c r="X864" i="8" s="1"/>
  <c r="D864" i="6"/>
  <c r="R873" i="10"/>
  <c r="R873" i="2"/>
  <c r="R873" i="9"/>
  <c r="R873" i="8"/>
  <c r="J887" i="6"/>
  <c r="H887" i="10"/>
  <c r="H887" i="2"/>
  <c r="H887" i="9"/>
  <c r="H887" i="8"/>
  <c r="G976" i="10"/>
  <c r="G976" i="2"/>
  <c r="G976" i="9"/>
  <c r="G976" i="8"/>
  <c r="M976" i="6"/>
  <c r="M976" i="8" s="1"/>
  <c r="H991" i="10"/>
  <c r="H991" i="2"/>
  <c r="H991" i="9"/>
  <c r="H991" i="8"/>
  <c r="N991" i="6"/>
  <c r="N991" i="8" s="1"/>
  <c r="E507" i="10"/>
  <c r="E507" i="2"/>
  <c r="E507" i="9"/>
  <c r="E507" i="8"/>
  <c r="D539" i="6"/>
  <c r="C539" i="10"/>
  <c r="C539" i="2"/>
  <c r="X539" i="2" s="1"/>
  <c r="C539" i="9"/>
  <c r="Y539" i="9" s="1"/>
  <c r="AJ539" i="9" s="1"/>
  <c r="C539" i="8"/>
  <c r="X539" i="8" s="1"/>
  <c r="J554" i="6"/>
  <c r="H554" i="10"/>
  <c r="H554" i="2"/>
  <c r="H554" i="9"/>
  <c r="H554" i="8"/>
  <c r="N554" i="6"/>
  <c r="N554" i="8" s="1"/>
  <c r="E568" i="10"/>
  <c r="E568" i="2"/>
  <c r="E568" i="9"/>
  <c r="E568" i="8"/>
  <c r="D579" i="6"/>
  <c r="C579" i="10"/>
  <c r="X579" i="10" s="1"/>
  <c r="C579" i="2"/>
  <c r="C579" i="8"/>
  <c r="C579" i="9"/>
  <c r="X579" i="9" s="1"/>
  <c r="I584" i="10"/>
  <c r="I584" i="2"/>
  <c r="I584" i="9"/>
  <c r="I584" i="8"/>
  <c r="X625" i="8"/>
  <c r="L644" i="6"/>
  <c r="L644" i="8" s="1"/>
  <c r="F644" i="10"/>
  <c r="F644" i="2"/>
  <c r="F644" i="9"/>
  <c r="F644" i="8"/>
  <c r="E715" i="10"/>
  <c r="E715" i="2"/>
  <c r="E715" i="9"/>
  <c r="E715" i="8"/>
  <c r="J722" i="6"/>
  <c r="H722" i="10"/>
  <c r="H722" i="2"/>
  <c r="H722" i="9"/>
  <c r="H722" i="8"/>
  <c r="N722" i="6"/>
  <c r="N722" i="8" s="1"/>
  <c r="Y761" i="9"/>
  <c r="L776" i="6"/>
  <c r="L776" i="8" s="1"/>
  <c r="F776" i="10"/>
  <c r="F776" i="2"/>
  <c r="F776" i="8"/>
  <c r="F776" i="9"/>
  <c r="R844" i="10"/>
  <c r="R844" i="2"/>
  <c r="R844" i="9"/>
  <c r="R844" i="8"/>
  <c r="J867" i="10"/>
  <c r="J867" i="2"/>
  <c r="J867" i="9"/>
  <c r="J867" i="8"/>
  <c r="J878" i="6"/>
  <c r="H878" i="10"/>
  <c r="H878" i="2"/>
  <c r="H878" i="8"/>
  <c r="H878" i="9"/>
  <c r="N878" i="6"/>
  <c r="N878" i="8" s="1"/>
  <c r="L900" i="6"/>
  <c r="L900" i="8" s="1"/>
  <c r="F900" i="10"/>
  <c r="F900" i="2"/>
  <c r="F900" i="9"/>
  <c r="F900" i="8"/>
  <c r="I929" i="10"/>
  <c r="I929" i="2"/>
  <c r="I929" i="9"/>
  <c r="I929" i="8"/>
  <c r="E972" i="10"/>
  <c r="E972" i="2"/>
  <c r="E972" i="9"/>
  <c r="E972" i="8"/>
  <c r="E546" i="10"/>
  <c r="E546" i="9"/>
  <c r="E546" i="2"/>
  <c r="E546" i="8"/>
  <c r="C478" i="10"/>
  <c r="C478" i="9"/>
  <c r="C478" i="2"/>
  <c r="Y478" i="2" s="1"/>
  <c r="C478" i="8"/>
  <c r="D478" i="6"/>
  <c r="D494" i="6"/>
  <c r="C494" i="10"/>
  <c r="C494" i="2"/>
  <c r="X494" i="2" s="1"/>
  <c r="C494" i="9"/>
  <c r="X494" i="9" s="1"/>
  <c r="C494" i="8"/>
  <c r="X494" i="8" s="1"/>
  <c r="R575" i="10"/>
  <c r="R575" i="2"/>
  <c r="R575" i="9"/>
  <c r="R575" i="8"/>
  <c r="M646" i="6"/>
  <c r="M646" i="8" s="1"/>
  <c r="G646" i="10"/>
  <c r="G646" i="9"/>
  <c r="G646" i="2"/>
  <c r="G646" i="8"/>
  <c r="R679" i="10"/>
  <c r="R679" i="2"/>
  <c r="R679" i="8"/>
  <c r="R679" i="9"/>
  <c r="D710" i="6"/>
  <c r="C710" i="10"/>
  <c r="C710" i="2"/>
  <c r="C710" i="9"/>
  <c r="C710" i="8"/>
  <c r="E759" i="10"/>
  <c r="E759" i="2"/>
  <c r="E759" i="9"/>
  <c r="E759" i="8"/>
  <c r="I820" i="10"/>
  <c r="I820" i="2"/>
  <c r="I820" i="9"/>
  <c r="I820" i="8"/>
  <c r="M910" i="6"/>
  <c r="M910" i="8" s="1"/>
  <c r="G910" i="10"/>
  <c r="G910" i="2"/>
  <c r="G910" i="9"/>
  <c r="G910" i="8"/>
  <c r="D934" i="6"/>
  <c r="C934" i="10"/>
  <c r="C934" i="2"/>
  <c r="Y934" i="2" s="1"/>
  <c r="C934" i="9"/>
  <c r="Y934" i="9" s="1"/>
  <c r="C934" i="8"/>
  <c r="R943" i="10"/>
  <c r="R943" i="2"/>
  <c r="R943" i="9"/>
  <c r="R943" i="8"/>
  <c r="I996" i="10"/>
  <c r="I996" i="2"/>
  <c r="I996" i="8"/>
  <c r="I996" i="9"/>
  <c r="M550" i="6"/>
  <c r="M550" i="8" s="1"/>
  <c r="G550" i="10"/>
  <c r="G550" i="2"/>
  <c r="G550" i="8"/>
  <c r="G550" i="9"/>
  <c r="I575" i="10"/>
  <c r="I575" i="2"/>
  <c r="I575" i="9"/>
  <c r="I575" i="8"/>
  <c r="E620" i="10"/>
  <c r="E620" i="2"/>
  <c r="E620" i="9"/>
  <c r="E620" i="8"/>
  <c r="E712" i="10"/>
  <c r="E712" i="2"/>
  <c r="E712" i="9"/>
  <c r="E712" i="8"/>
  <c r="E826" i="10"/>
  <c r="E826" i="2"/>
  <c r="E826" i="9"/>
  <c r="E826" i="8"/>
  <c r="C878" i="10"/>
  <c r="Y878" i="10" s="1"/>
  <c r="C878" i="2"/>
  <c r="X878" i="2" s="1"/>
  <c r="C878" i="9"/>
  <c r="X878" i="9" s="1"/>
  <c r="C878" i="8"/>
  <c r="D878" i="6"/>
  <c r="E911" i="10"/>
  <c r="E911" i="2"/>
  <c r="E911" i="9"/>
  <c r="E911" i="8"/>
  <c r="E1000" i="10"/>
  <c r="E1000" i="2"/>
  <c r="E1000" i="9"/>
  <c r="E1000" i="8"/>
  <c r="D467" i="6"/>
  <c r="C467" i="10"/>
  <c r="X467" i="10" s="1"/>
  <c r="C467" i="2"/>
  <c r="C467" i="9"/>
  <c r="C467" i="8"/>
  <c r="X467" i="8" s="1"/>
  <c r="H474" i="10"/>
  <c r="H474" i="2"/>
  <c r="H474" i="9"/>
  <c r="H474" i="8"/>
  <c r="F496" i="10"/>
  <c r="F496" i="2"/>
  <c r="F496" i="9"/>
  <c r="F496" i="8"/>
  <c r="L496" i="6"/>
  <c r="L496" i="8" s="1"/>
  <c r="J674" i="6"/>
  <c r="H674" i="10"/>
  <c r="H674" i="2"/>
  <c r="H674" i="9"/>
  <c r="H674" i="8"/>
  <c r="N674" i="6"/>
  <c r="N674" i="8" s="1"/>
  <c r="M685" i="6"/>
  <c r="M685" i="8" s="1"/>
  <c r="G685" i="10"/>
  <c r="G685" i="2"/>
  <c r="G685" i="9"/>
  <c r="G685" i="8"/>
  <c r="L724" i="6"/>
  <c r="L724" i="8" s="1"/>
  <c r="F724" i="10"/>
  <c r="F724" i="2"/>
  <c r="F724" i="9"/>
  <c r="F724" i="8"/>
  <c r="X737" i="8"/>
  <c r="Y737" i="8"/>
  <c r="F756" i="10"/>
  <c r="F756" i="2"/>
  <c r="F756" i="9"/>
  <c r="F756" i="8"/>
  <c r="L756" i="6"/>
  <c r="L756" i="8" s="1"/>
  <c r="R780" i="10"/>
  <c r="R780" i="2"/>
  <c r="R780" i="9"/>
  <c r="R780" i="8"/>
  <c r="J795" i="10"/>
  <c r="J795" i="2"/>
  <c r="J795" i="9"/>
  <c r="J795" i="8"/>
  <c r="H810" i="10"/>
  <c r="H810" i="2"/>
  <c r="H810" i="9"/>
  <c r="H810" i="8"/>
  <c r="N810" i="6"/>
  <c r="N810" i="8" s="1"/>
  <c r="L844" i="6"/>
  <c r="L844" i="8" s="1"/>
  <c r="F844" i="10"/>
  <c r="F844" i="2"/>
  <c r="F844" i="9"/>
  <c r="F844" i="8"/>
  <c r="M851" i="6"/>
  <c r="M851" i="8" s="1"/>
  <c r="G851" i="10"/>
  <c r="G851" i="2"/>
  <c r="G851" i="9"/>
  <c r="G851" i="8"/>
  <c r="R908" i="10"/>
  <c r="R908" i="2"/>
  <c r="R908" i="9"/>
  <c r="R908" i="8"/>
  <c r="N914" i="6"/>
  <c r="N914" i="8" s="1"/>
  <c r="H914" i="10"/>
  <c r="H914" i="2"/>
  <c r="H914" i="9"/>
  <c r="H914" i="8"/>
  <c r="D955" i="6"/>
  <c r="C955" i="10"/>
  <c r="X955" i="10" s="1"/>
  <c r="C955" i="2"/>
  <c r="C955" i="9"/>
  <c r="C955" i="8"/>
  <c r="Y955" i="8" s="1"/>
  <c r="I724" i="10"/>
  <c r="I724" i="2"/>
  <c r="I724" i="9"/>
  <c r="I724" i="8"/>
  <c r="L511" i="6"/>
  <c r="L511" i="8" s="1"/>
  <c r="F511" i="10"/>
  <c r="F511" i="2"/>
  <c r="F511" i="9"/>
  <c r="F511" i="8"/>
  <c r="I524" i="10"/>
  <c r="I524" i="2"/>
  <c r="I524" i="9"/>
  <c r="I524" i="8"/>
  <c r="D550" i="6"/>
  <c r="C550" i="10"/>
  <c r="C550" i="2"/>
  <c r="C550" i="9"/>
  <c r="X550" i="9" s="1"/>
  <c r="C550" i="8"/>
  <c r="J558" i="10"/>
  <c r="J558" i="2"/>
  <c r="J558" i="9"/>
  <c r="J558" i="8"/>
  <c r="I659" i="10"/>
  <c r="I659" i="2"/>
  <c r="I659" i="9"/>
  <c r="I659" i="8"/>
  <c r="H693" i="10"/>
  <c r="H693" i="2"/>
  <c r="H693" i="9"/>
  <c r="H693" i="8"/>
  <c r="N693" i="6"/>
  <c r="N693" i="8" s="1"/>
  <c r="Y732" i="9"/>
  <c r="X732" i="9"/>
  <c r="D862" i="6"/>
  <c r="C862" i="10"/>
  <c r="Y862" i="10" s="1"/>
  <c r="C862" i="2"/>
  <c r="C862" i="8"/>
  <c r="X862" i="8" s="1"/>
  <c r="C862" i="9"/>
  <c r="X905" i="2"/>
  <c r="Y905" i="2"/>
  <c r="AJ905" i="2" s="1"/>
  <c r="J918" i="10"/>
  <c r="J918" i="2"/>
  <c r="J918" i="8"/>
  <c r="J918" i="9"/>
  <c r="R935" i="10"/>
  <c r="R935" i="2"/>
  <c r="R935" i="9"/>
  <c r="R935" i="8"/>
  <c r="F951" i="10"/>
  <c r="F951" i="2"/>
  <c r="F951" i="9"/>
  <c r="F951" i="8"/>
  <c r="L951" i="6"/>
  <c r="L951" i="8" s="1"/>
  <c r="H529" i="10"/>
  <c r="H529" i="2"/>
  <c r="H529" i="9"/>
  <c r="H529" i="8"/>
  <c r="N529" i="6"/>
  <c r="N529" i="8" s="1"/>
  <c r="E465" i="10"/>
  <c r="E465" i="2"/>
  <c r="E465" i="9"/>
  <c r="E465" i="8"/>
  <c r="G473" i="10"/>
  <c r="G473" i="2"/>
  <c r="G473" i="9"/>
  <c r="G473" i="8"/>
  <c r="M473" i="6"/>
  <c r="M473" i="8" s="1"/>
  <c r="N480" i="6"/>
  <c r="N480" i="8" s="1"/>
  <c r="H480" i="10"/>
  <c r="H480" i="2"/>
  <c r="H480" i="9"/>
  <c r="H480" i="8"/>
  <c r="R490" i="10"/>
  <c r="R490" i="2"/>
  <c r="R490" i="9"/>
  <c r="R490" i="8"/>
  <c r="R498" i="10"/>
  <c r="R498" i="2"/>
  <c r="R498" i="9"/>
  <c r="R498" i="8"/>
  <c r="G505" i="10"/>
  <c r="G505" i="2"/>
  <c r="G505" i="9"/>
  <c r="G505" i="8"/>
  <c r="M505" i="6"/>
  <c r="M505" i="8" s="1"/>
  <c r="H512" i="10"/>
  <c r="H512" i="2"/>
  <c r="H512" i="9"/>
  <c r="H512" i="8"/>
  <c r="N512" i="6"/>
  <c r="N512" i="8" s="1"/>
  <c r="H520" i="10"/>
  <c r="H520" i="2"/>
  <c r="H520" i="9"/>
  <c r="H520" i="8"/>
  <c r="N520" i="6"/>
  <c r="N520" i="8" s="1"/>
  <c r="J520" i="6"/>
  <c r="N528" i="6"/>
  <c r="N528" i="8" s="1"/>
  <c r="H528" i="10"/>
  <c r="H528" i="2"/>
  <c r="H528" i="9"/>
  <c r="H528" i="8"/>
  <c r="E538" i="10"/>
  <c r="E538" i="2"/>
  <c r="E538" i="9"/>
  <c r="E538" i="8"/>
  <c r="E554" i="10"/>
  <c r="E554" i="2"/>
  <c r="E554" i="9"/>
  <c r="E554" i="8"/>
  <c r="Y559" i="9"/>
  <c r="X559" i="9"/>
  <c r="X588" i="2"/>
  <c r="E593" i="10"/>
  <c r="E593" i="2"/>
  <c r="E593" i="9"/>
  <c r="E593" i="8"/>
  <c r="I599" i="10"/>
  <c r="I599" i="2"/>
  <c r="I599" i="9"/>
  <c r="I599" i="8"/>
  <c r="I623" i="10"/>
  <c r="I623" i="2"/>
  <c r="I623" i="9"/>
  <c r="I623" i="8"/>
  <c r="X631" i="9"/>
  <c r="Y631" i="9"/>
  <c r="F642" i="10"/>
  <c r="F642" i="2"/>
  <c r="F642" i="9"/>
  <c r="F642" i="8"/>
  <c r="L642" i="6"/>
  <c r="L642" i="8" s="1"/>
  <c r="R650" i="10"/>
  <c r="R650" i="2"/>
  <c r="R650" i="9"/>
  <c r="R650" i="8"/>
  <c r="M657" i="6"/>
  <c r="M657" i="8" s="1"/>
  <c r="G657" i="10"/>
  <c r="G657" i="2"/>
  <c r="G657" i="9"/>
  <c r="G657" i="8"/>
  <c r="M673" i="6"/>
  <c r="M673" i="8" s="1"/>
  <c r="G673" i="10"/>
  <c r="G673" i="2"/>
  <c r="G673" i="9"/>
  <c r="G673" i="8"/>
  <c r="L682" i="6"/>
  <c r="L682" i="8" s="1"/>
  <c r="F682" i="10"/>
  <c r="Z682" i="10" s="1"/>
  <c r="F682" i="2"/>
  <c r="Z682" i="2" s="1"/>
  <c r="F682" i="9"/>
  <c r="Z682" i="9" s="1"/>
  <c r="F682" i="8"/>
  <c r="Z682" i="8" s="1"/>
  <c r="L698" i="6"/>
  <c r="L698" i="8" s="1"/>
  <c r="F698" i="10"/>
  <c r="F698" i="2"/>
  <c r="F698" i="9"/>
  <c r="F698" i="8"/>
  <c r="I703" i="10"/>
  <c r="I703" i="2"/>
  <c r="I703" i="9"/>
  <c r="I703" i="8"/>
  <c r="D713" i="6"/>
  <c r="C713" i="10"/>
  <c r="C713" i="2"/>
  <c r="X713" i="2" s="1"/>
  <c r="C713" i="9"/>
  <c r="C713" i="8"/>
  <c r="Y713" i="8" s="1"/>
  <c r="D721" i="6"/>
  <c r="C721" i="10"/>
  <c r="C721" i="2"/>
  <c r="C721" i="9"/>
  <c r="C721" i="8"/>
  <c r="J729" i="6"/>
  <c r="F738" i="10"/>
  <c r="Z738" i="10" s="1"/>
  <c r="AG738" i="10" s="1"/>
  <c r="F738" i="2"/>
  <c r="Z738" i="2" s="1"/>
  <c r="F738" i="9"/>
  <c r="Z738" i="9" s="1"/>
  <c r="F738" i="8"/>
  <c r="L738" i="6"/>
  <c r="L738" i="8" s="1"/>
  <c r="I742" i="10"/>
  <c r="I742" i="2"/>
  <c r="I742" i="9"/>
  <c r="I742" i="8"/>
  <c r="R746" i="10"/>
  <c r="R746" i="2"/>
  <c r="R746" i="9"/>
  <c r="R746" i="8"/>
  <c r="J753" i="6"/>
  <c r="J762" i="10"/>
  <c r="J762" i="2"/>
  <c r="J762" i="9"/>
  <c r="J762" i="8"/>
  <c r="H768" i="10"/>
  <c r="H768" i="2"/>
  <c r="H768" i="9"/>
  <c r="H768" i="8"/>
  <c r="J768" i="6"/>
  <c r="N768" i="6"/>
  <c r="N768" i="8" s="1"/>
  <c r="I783" i="10"/>
  <c r="I783" i="2"/>
  <c r="I783" i="9"/>
  <c r="I783" i="8"/>
  <c r="M801" i="6"/>
  <c r="M801" i="8" s="1"/>
  <c r="G801" i="10"/>
  <c r="G801" i="2"/>
  <c r="G801" i="9"/>
  <c r="G801" i="8"/>
  <c r="N808" i="6"/>
  <c r="N808" i="8" s="1"/>
  <c r="H808" i="10"/>
  <c r="H808" i="2"/>
  <c r="H808" i="9"/>
  <c r="H808" i="8"/>
  <c r="J808" i="6"/>
  <c r="I815" i="10"/>
  <c r="I815" i="2"/>
  <c r="I815" i="9"/>
  <c r="I815" i="8"/>
  <c r="L830" i="6"/>
  <c r="L830" i="8" s="1"/>
  <c r="F830" i="10"/>
  <c r="F830" i="2"/>
  <c r="F830" i="9"/>
  <c r="F830" i="8"/>
  <c r="R834" i="10"/>
  <c r="R834" i="2"/>
  <c r="R834" i="9"/>
  <c r="R834" i="8"/>
  <c r="M841" i="6"/>
  <c r="M841" i="8" s="1"/>
  <c r="G841" i="10"/>
  <c r="G841" i="2"/>
  <c r="G841" i="9"/>
  <c r="G841" i="8"/>
  <c r="E850" i="10"/>
  <c r="E850" i="2"/>
  <c r="E850" i="9"/>
  <c r="E850" i="8"/>
  <c r="X863" i="8"/>
  <c r="Y863" i="8"/>
  <c r="J873" i="6"/>
  <c r="M889" i="6"/>
  <c r="M889" i="8" s="1"/>
  <c r="G889" i="10"/>
  <c r="G889" i="2"/>
  <c r="G889" i="9"/>
  <c r="G889" i="8"/>
  <c r="J897" i="6"/>
  <c r="I903" i="10"/>
  <c r="I903" i="2"/>
  <c r="I903" i="9"/>
  <c r="I903" i="8"/>
  <c r="Y919" i="9"/>
  <c r="X919" i="9"/>
  <c r="J929" i="10"/>
  <c r="J929" i="2"/>
  <c r="J929" i="9"/>
  <c r="J929" i="8"/>
  <c r="D937" i="6"/>
  <c r="C937" i="10"/>
  <c r="X937" i="10" s="1"/>
  <c r="C937" i="2"/>
  <c r="X937" i="2" s="1"/>
  <c r="C937" i="9"/>
  <c r="C937" i="8"/>
  <c r="Y940" i="10"/>
  <c r="Y943" i="9"/>
  <c r="X943" i="9"/>
  <c r="F958" i="10"/>
  <c r="F958" i="2"/>
  <c r="F958" i="9"/>
  <c r="F958" i="8"/>
  <c r="L958" i="6"/>
  <c r="L958" i="8" s="1"/>
  <c r="I975" i="10"/>
  <c r="I975" i="2"/>
  <c r="I975" i="9"/>
  <c r="I975" i="8"/>
  <c r="L986" i="6"/>
  <c r="L986" i="8" s="1"/>
  <c r="F986" i="10"/>
  <c r="Z986" i="10" s="1"/>
  <c r="F986" i="2"/>
  <c r="Z986" i="2" s="1"/>
  <c r="F986" i="9"/>
  <c r="F986" i="8"/>
  <c r="N992" i="6"/>
  <c r="N992" i="8" s="1"/>
  <c r="H992" i="10"/>
  <c r="H992" i="2"/>
  <c r="H992" i="9"/>
  <c r="H992" i="8"/>
  <c r="X552" i="8"/>
  <c r="I583" i="10"/>
  <c r="I583" i="2"/>
  <c r="I583" i="9"/>
  <c r="I583" i="8"/>
  <c r="D823" i="10"/>
  <c r="D823" i="2"/>
  <c r="D823" i="9"/>
  <c r="D823" i="8"/>
  <c r="E485" i="10"/>
  <c r="E485" i="2"/>
  <c r="E485" i="9"/>
  <c r="E485" i="8"/>
  <c r="H682" i="10"/>
  <c r="H682" i="2"/>
  <c r="H682" i="9"/>
  <c r="H682" i="8"/>
  <c r="Y728" i="8"/>
  <c r="J806" i="10"/>
  <c r="J806" i="2"/>
  <c r="J806" i="9"/>
  <c r="J806" i="8"/>
  <c r="D896" i="10"/>
  <c r="D896" i="9"/>
  <c r="D863" i="10"/>
  <c r="D863" i="2"/>
  <c r="D863" i="9"/>
  <c r="D863" i="8"/>
  <c r="J535" i="10"/>
  <c r="J535" i="2"/>
  <c r="J535" i="9"/>
  <c r="J535" i="8"/>
  <c r="N733" i="6"/>
  <c r="N733" i="8" s="1"/>
  <c r="H733" i="10"/>
  <c r="H733" i="2"/>
  <c r="H733" i="8"/>
  <c r="H733" i="9"/>
  <c r="G830" i="10"/>
  <c r="G830" i="2"/>
  <c r="G830" i="9"/>
  <c r="G830" i="8"/>
  <c r="M830" i="6"/>
  <c r="M830" i="8" s="1"/>
  <c r="D943" i="10"/>
  <c r="D943" i="2"/>
  <c r="D943" i="9"/>
  <c r="D943" i="8"/>
  <c r="R690" i="10"/>
  <c r="R690" i="2"/>
  <c r="R690" i="9"/>
  <c r="R690" i="8"/>
  <c r="J705" i="10"/>
  <c r="J705" i="2"/>
  <c r="J705" i="9"/>
  <c r="J705" i="8"/>
  <c r="N804" i="6"/>
  <c r="N804" i="8" s="1"/>
  <c r="H804" i="10"/>
  <c r="H804" i="2"/>
  <c r="H804" i="9"/>
  <c r="H804" i="8"/>
  <c r="D838" i="10"/>
  <c r="D838" i="2"/>
  <c r="D838" i="9"/>
  <c r="D838" i="8"/>
  <c r="R890" i="10"/>
  <c r="R890" i="2"/>
  <c r="R890" i="9"/>
  <c r="R890" i="8"/>
  <c r="L982" i="6"/>
  <c r="L982" i="8" s="1"/>
  <c r="F982" i="10"/>
  <c r="F982" i="2"/>
  <c r="F982" i="9"/>
  <c r="F982" i="8"/>
  <c r="F461" i="10"/>
  <c r="F461" i="2"/>
  <c r="F461" i="9"/>
  <c r="F461" i="8"/>
  <c r="L461" i="6"/>
  <c r="L461" i="8" s="1"/>
  <c r="C484" i="10"/>
  <c r="C484" i="2"/>
  <c r="Y484" i="2" s="1"/>
  <c r="C484" i="9"/>
  <c r="C484" i="8"/>
  <c r="D484" i="6"/>
  <c r="D532" i="6"/>
  <c r="C532" i="10"/>
  <c r="C532" i="2"/>
  <c r="X532" i="2" s="1"/>
  <c r="C532" i="9"/>
  <c r="C532" i="8"/>
  <c r="Y532" i="8" s="1"/>
  <c r="J560" i="2"/>
  <c r="J560" i="9"/>
  <c r="J560" i="8"/>
  <c r="E565" i="10"/>
  <c r="E565" i="2"/>
  <c r="E565" i="9"/>
  <c r="E565" i="8"/>
  <c r="L589" i="6"/>
  <c r="L589" i="8" s="1"/>
  <c r="F589" i="10"/>
  <c r="F589" i="2"/>
  <c r="F589" i="9"/>
  <c r="F589" i="8"/>
  <c r="Z593" i="10"/>
  <c r="L605" i="6"/>
  <c r="L605" i="8" s="1"/>
  <c r="F605" i="10"/>
  <c r="F605" i="2"/>
  <c r="F605" i="9"/>
  <c r="F605" i="8"/>
  <c r="J650" i="10"/>
  <c r="J650" i="2"/>
  <c r="J650" i="9"/>
  <c r="J650" i="8"/>
  <c r="E661" i="10"/>
  <c r="E661" i="2"/>
  <c r="E661" i="9"/>
  <c r="E661" i="8"/>
  <c r="E669" i="10"/>
  <c r="E669" i="2"/>
  <c r="E669" i="9"/>
  <c r="E669" i="8"/>
  <c r="C740" i="10"/>
  <c r="Y740" i="10" s="1"/>
  <c r="C740" i="2"/>
  <c r="C740" i="8"/>
  <c r="Y740" i="8" s="1"/>
  <c r="C740" i="9"/>
  <c r="X740" i="9" s="1"/>
  <c r="D740" i="6"/>
  <c r="J748" i="6"/>
  <c r="D757" i="6"/>
  <c r="C757" i="10"/>
  <c r="C757" i="2"/>
  <c r="C757" i="8"/>
  <c r="C757" i="9"/>
  <c r="M772" i="6"/>
  <c r="M772" i="8" s="1"/>
  <c r="G772" i="10"/>
  <c r="G772" i="2"/>
  <c r="G772" i="9"/>
  <c r="G772" i="8"/>
  <c r="E789" i="10"/>
  <c r="E789" i="2"/>
  <c r="E789" i="9"/>
  <c r="E789" i="8"/>
  <c r="E813" i="10"/>
  <c r="E813" i="2"/>
  <c r="E813" i="9"/>
  <c r="E813" i="8"/>
  <c r="F829" i="10"/>
  <c r="F829" i="2"/>
  <c r="F829" i="9"/>
  <c r="Z829" i="9" s="1"/>
  <c r="F829" i="8"/>
  <c r="L829" i="6"/>
  <c r="L829" i="8" s="1"/>
  <c r="F837" i="10"/>
  <c r="F837" i="2"/>
  <c r="F837" i="9"/>
  <c r="F837" i="8"/>
  <c r="L837" i="6"/>
  <c r="L837" i="8" s="1"/>
  <c r="M868" i="6"/>
  <c r="M868" i="8" s="1"/>
  <c r="G868" i="10"/>
  <c r="G868" i="2"/>
  <c r="G868" i="9"/>
  <c r="G868" i="8"/>
  <c r="N874" i="6"/>
  <c r="N874" i="8" s="1"/>
  <c r="H874" i="10"/>
  <c r="H874" i="2"/>
  <c r="H874" i="9"/>
  <c r="H874" i="8"/>
  <c r="E877" i="10"/>
  <c r="E877" i="2"/>
  <c r="E877" i="9"/>
  <c r="E877" i="8"/>
  <c r="E893" i="10"/>
  <c r="E893" i="2"/>
  <c r="E893" i="9"/>
  <c r="E893" i="8"/>
  <c r="J899" i="10"/>
  <c r="J899" i="2"/>
  <c r="J899" i="9"/>
  <c r="J899" i="8"/>
  <c r="C924" i="10"/>
  <c r="C924" i="2"/>
  <c r="X924" i="2" s="1"/>
  <c r="C924" i="9"/>
  <c r="C924" i="8"/>
  <c r="D924" i="6"/>
  <c r="J979" i="10"/>
  <c r="J979" i="2"/>
  <c r="J979" i="8"/>
  <c r="J979" i="9"/>
  <c r="E997" i="10"/>
  <c r="E997" i="2"/>
  <c r="E997" i="9"/>
  <c r="E997" i="8"/>
  <c r="J615" i="10"/>
  <c r="J615" i="2"/>
  <c r="J615" i="9"/>
  <c r="J615" i="8"/>
  <c r="D839" i="10"/>
  <c r="D839" i="2"/>
  <c r="D839" i="9"/>
  <c r="D839" i="8"/>
  <c r="D951" i="9"/>
  <c r="D951" i="8"/>
  <c r="J975" i="10"/>
  <c r="J975" i="2"/>
  <c r="J975" i="9"/>
  <c r="J975" i="8"/>
  <c r="L975" i="6"/>
  <c r="L975" i="8" s="1"/>
  <c r="F975" i="10"/>
  <c r="F975" i="2"/>
  <c r="F975" i="9"/>
  <c r="F975" i="8"/>
  <c r="H618" i="10"/>
  <c r="H618" i="2"/>
  <c r="H618" i="9"/>
  <c r="H618" i="8"/>
  <c r="N618" i="6"/>
  <c r="N618" i="8" s="1"/>
  <c r="E748" i="10"/>
  <c r="E748" i="2"/>
  <c r="E748" i="9"/>
  <c r="E748" i="8"/>
  <c r="E908" i="10"/>
  <c r="E908" i="2"/>
  <c r="E908" i="9"/>
  <c r="E908" i="8"/>
  <c r="D960" i="10"/>
  <c r="D960" i="2"/>
  <c r="D960" i="9"/>
  <c r="D960" i="8"/>
  <c r="E534" i="10"/>
  <c r="E534" i="2"/>
  <c r="E534" i="9"/>
  <c r="E534" i="8"/>
  <c r="F567" i="10"/>
  <c r="F567" i="2"/>
  <c r="F567" i="9"/>
  <c r="F567" i="8"/>
  <c r="L567" i="6"/>
  <c r="L567" i="8" s="1"/>
  <c r="N613" i="6"/>
  <c r="N613" i="8" s="1"/>
  <c r="H613" i="10"/>
  <c r="H613" i="2"/>
  <c r="H613" i="9"/>
  <c r="H613" i="8"/>
  <c r="F643" i="10"/>
  <c r="F643" i="2"/>
  <c r="F643" i="9"/>
  <c r="F643" i="8"/>
  <c r="L643" i="6"/>
  <c r="L643" i="8" s="1"/>
  <c r="F787" i="10"/>
  <c r="F787" i="2"/>
  <c r="F787" i="9"/>
  <c r="F787" i="8"/>
  <c r="L787" i="6"/>
  <c r="L787" i="8" s="1"/>
  <c r="I471" i="10"/>
  <c r="I471" i="2"/>
  <c r="I471" i="9"/>
  <c r="I471" i="8"/>
  <c r="R610" i="10"/>
  <c r="R610" i="2"/>
  <c r="R610" i="9"/>
  <c r="R610" i="8"/>
  <c r="F654" i="10"/>
  <c r="F654" i="2"/>
  <c r="F654" i="9"/>
  <c r="F654" i="8"/>
  <c r="L654" i="6"/>
  <c r="L654" i="8" s="1"/>
  <c r="D706" i="6"/>
  <c r="C706" i="10"/>
  <c r="C706" i="9"/>
  <c r="X706" i="9" s="1"/>
  <c r="C706" i="2"/>
  <c r="Y706" i="2" s="1"/>
  <c r="AJ706" i="2" s="1"/>
  <c r="C706" i="8"/>
  <c r="X706" i="8" s="1"/>
  <c r="R738" i="10"/>
  <c r="R738" i="2"/>
  <c r="R738" i="9"/>
  <c r="R738" i="8"/>
  <c r="H776" i="10"/>
  <c r="H776" i="2"/>
  <c r="H776" i="9"/>
  <c r="H776" i="8"/>
  <c r="R842" i="10"/>
  <c r="R842" i="2"/>
  <c r="R842" i="9"/>
  <c r="R842" i="8"/>
  <c r="I878" i="10"/>
  <c r="I878" i="2"/>
  <c r="I878" i="9"/>
  <c r="I878" i="8"/>
  <c r="R906" i="10"/>
  <c r="R906" i="2"/>
  <c r="R906" i="9"/>
  <c r="R906" i="8"/>
  <c r="R962" i="10"/>
  <c r="R962" i="2"/>
  <c r="R962" i="9"/>
  <c r="R962" i="8"/>
  <c r="F714" i="10"/>
  <c r="Z714" i="10" s="1"/>
  <c r="F714" i="2"/>
  <c r="F714" i="9"/>
  <c r="F714" i="8"/>
  <c r="L714" i="6"/>
  <c r="L714" i="8" s="1"/>
  <c r="D926" i="10"/>
  <c r="D926" i="9"/>
  <c r="D926" i="2"/>
  <c r="D926" i="8"/>
  <c r="D500" i="6"/>
  <c r="C500" i="10"/>
  <c r="X500" i="10" s="1"/>
  <c r="C500" i="2"/>
  <c r="C500" i="9"/>
  <c r="C500" i="8"/>
  <c r="E519" i="10"/>
  <c r="E519" i="2"/>
  <c r="E519" i="9"/>
  <c r="E519" i="8"/>
  <c r="X538" i="9"/>
  <c r="Y538" i="9"/>
  <c r="C580" i="10"/>
  <c r="C580" i="2"/>
  <c r="C580" i="9"/>
  <c r="Y580" i="9" s="1"/>
  <c r="C580" i="8"/>
  <c r="Y580" i="8" s="1"/>
  <c r="D580" i="6"/>
  <c r="X610" i="8"/>
  <c r="Y610" i="8"/>
  <c r="E612" i="10"/>
  <c r="E612" i="2"/>
  <c r="E612" i="9"/>
  <c r="E612" i="8"/>
  <c r="E621" i="10"/>
  <c r="E621" i="2"/>
  <c r="E621" i="9"/>
  <c r="E621" i="8"/>
  <c r="F633" i="10"/>
  <c r="F633" i="2"/>
  <c r="F633" i="9"/>
  <c r="F633" i="8"/>
  <c r="L633" i="6"/>
  <c r="L633" i="8" s="1"/>
  <c r="E645" i="10"/>
  <c r="E645" i="2"/>
  <c r="E645" i="9"/>
  <c r="E645" i="8"/>
  <c r="M692" i="6"/>
  <c r="M692" i="8" s="1"/>
  <c r="G692" i="10"/>
  <c r="G692" i="2"/>
  <c r="G692" i="9"/>
  <c r="G692" i="8"/>
  <c r="J708" i="10"/>
  <c r="J708" i="2"/>
  <c r="J708" i="8"/>
  <c r="J708" i="9"/>
  <c r="M716" i="6"/>
  <c r="M716" i="8" s="1"/>
  <c r="G716" i="10"/>
  <c r="G716" i="2"/>
  <c r="G716" i="9"/>
  <c r="G716" i="8"/>
  <c r="E725" i="10"/>
  <c r="E725" i="2"/>
  <c r="E725" i="9"/>
  <c r="E725" i="8"/>
  <c r="J732" i="10"/>
  <c r="J732" i="2"/>
  <c r="J732" i="9"/>
  <c r="J732" i="8"/>
  <c r="G748" i="10"/>
  <c r="G748" i="2"/>
  <c r="G748" i="9"/>
  <c r="G748" i="8"/>
  <c r="M748" i="6"/>
  <c r="M748" i="8" s="1"/>
  <c r="J780" i="6"/>
  <c r="D796" i="6"/>
  <c r="C796" i="10"/>
  <c r="C796" i="2"/>
  <c r="C796" i="9"/>
  <c r="Y796" i="9" s="1"/>
  <c r="C796" i="8"/>
  <c r="D804" i="6"/>
  <c r="C804" i="10"/>
  <c r="X804" i="10" s="1"/>
  <c r="C804" i="2"/>
  <c r="C804" i="9"/>
  <c r="C804" i="8"/>
  <c r="X804" i="8" s="1"/>
  <c r="L833" i="6"/>
  <c r="L833" i="8" s="1"/>
  <c r="F833" i="10"/>
  <c r="F833" i="2"/>
  <c r="F833" i="9"/>
  <c r="F833" i="8"/>
  <c r="I865" i="10"/>
  <c r="I865" i="2"/>
  <c r="I865" i="9"/>
  <c r="I865" i="8"/>
  <c r="L869" i="6"/>
  <c r="L869" i="8" s="1"/>
  <c r="F869" i="10"/>
  <c r="F869" i="2"/>
  <c r="F869" i="8"/>
  <c r="F869" i="9"/>
  <c r="F885" i="10"/>
  <c r="Z885" i="10" s="1"/>
  <c r="F885" i="2"/>
  <c r="Z885" i="2" s="1"/>
  <c r="F885" i="9"/>
  <c r="F885" i="8"/>
  <c r="L885" i="6"/>
  <c r="L885" i="8" s="1"/>
  <c r="D948" i="6"/>
  <c r="C948" i="10"/>
  <c r="C948" i="2"/>
  <c r="C948" i="9"/>
  <c r="C948" i="8"/>
  <c r="Y951" i="2"/>
  <c r="X951" i="2"/>
  <c r="Y962" i="8"/>
  <c r="D679" i="10"/>
  <c r="D679" i="2"/>
  <c r="D679" i="9"/>
  <c r="D679" i="8"/>
  <c r="J950" i="10"/>
  <c r="J950" i="2"/>
  <c r="J950" i="9"/>
  <c r="J950" i="8"/>
  <c r="D594" i="10"/>
  <c r="D594" i="2"/>
  <c r="D594" i="9"/>
  <c r="D594" i="8"/>
  <c r="D705" i="10"/>
  <c r="D705" i="2"/>
  <c r="D705" i="9"/>
  <c r="D705" i="8"/>
  <c r="J528" i="10"/>
  <c r="J528" i="2"/>
  <c r="J528" i="9"/>
  <c r="J528" i="8"/>
  <c r="J564" i="10"/>
  <c r="J564" i="2"/>
  <c r="J564" i="9"/>
  <c r="J564" i="8"/>
  <c r="J561" i="10"/>
  <c r="J561" i="2"/>
  <c r="J561" i="9"/>
  <c r="J561" i="8"/>
  <c r="J874" i="2"/>
  <c r="J874" i="9"/>
  <c r="J874" i="10"/>
  <c r="J874" i="8"/>
  <c r="J685" i="10"/>
  <c r="J685" i="2"/>
  <c r="J685" i="9"/>
  <c r="J685" i="8"/>
  <c r="J733" i="10"/>
  <c r="J733" i="2"/>
  <c r="J733" i="8"/>
  <c r="J733" i="9"/>
  <c r="J811" i="10"/>
  <c r="J811" i="2"/>
  <c r="J811" i="9"/>
  <c r="J811" i="8"/>
  <c r="J754" i="10"/>
  <c r="J754" i="2"/>
  <c r="J754" i="9"/>
  <c r="J754" i="8"/>
  <c r="N465" i="6"/>
  <c r="N465" i="8" s="1"/>
  <c r="J926" i="10"/>
  <c r="J926" i="2"/>
  <c r="J926" i="9"/>
  <c r="J926" i="8"/>
  <c r="Y760" i="2"/>
  <c r="Y648" i="10"/>
  <c r="Y963" i="10"/>
  <c r="R383" i="10"/>
  <c r="G466" i="10"/>
  <c r="G466" i="2"/>
  <c r="G466" i="9"/>
  <c r="M466" i="6"/>
  <c r="M466" i="8" s="1"/>
  <c r="G466" i="8"/>
  <c r="L483" i="6"/>
  <c r="L483" i="8" s="1"/>
  <c r="F483" i="10"/>
  <c r="F483" i="2"/>
  <c r="Z483" i="2" s="1"/>
  <c r="F483" i="9"/>
  <c r="F483" i="8"/>
  <c r="X536" i="9"/>
  <c r="Y536" i="9"/>
  <c r="X696" i="9"/>
  <c r="Y696" i="9"/>
  <c r="Y760" i="9"/>
  <c r="X760" i="9"/>
  <c r="Y829" i="2"/>
  <c r="X829" i="2"/>
  <c r="X872" i="8"/>
  <c r="C469" i="10"/>
  <c r="X469" i="10" s="1"/>
  <c r="C469" i="2"/>
  <c r="C469" i="9"/>
  <c r="C469" i="8"/>
  <c r="D469" i="6"/>
  <c r="F561" i="10"/>
  <c r="F561" i="2"/>
  <c r="F561" i="9"/>
  <c r="F561" i="8"/>
  <c r="L561" i="6"/>
  <c r="L561" i="8" s="1"/>
  <c r="L713" i="6"/>
  <c r="L713" i="8" s="1"/>
  <c r="F713" i="10"/>
  <c r="F713" i="2"/>
  <c r="F713" i="9"/>
  <c r="F713" i="8"/>
  <c r="L881" i="6"/>
  <c r="L881" i="8" s="1"/>
  <c r="F881" i="10"/>
  <c r="F881" i="2"/>
  <c r="F881" i="9"/>
  <c r="F881" i="8"/>
  <c r="E478" i="10"/>
  <c r="E478" i="2"/>
  <c r="E478" i="9"/>
  <c r="E478" i="8"/>
  <c r="R486" i="10"/>
  <c r="R486" i="2"/>
  <c r="R486" i="9"/>
  <c r="R486" i="8"/>
  <c r="M493" i="6"/>
  <c r="M493" i="8" s="1"/>
  <c r="G493" i="10"/>
  <c r="G493" i="2"/>
  <c r="G493" i="9"/>
  <c r="G493" i="8"/>
  <c r="Y576" i="10"/>
  <c r="Y824" i="10"/>
  <c r="AJ824" i="10" s="1"/>
  <c r="X824" i="10"/>
  <c r="X899" i="9"/>
  <c r="X952" i="10"/>
  <c r="F481" i="10"/>
  <c r="F481" i="2"/>
  <c r="F481" i="9"/>
  <c r="F481" i="8"/>
  <c r="L481" i="6"/>
  <c r="L481" i="8" s="1"/>
  <c r="F600" i="10"/>
  <c r="F600" i="2"/>
  <c r="Z600" i="2" s="1"/>
  <c r="F600" i="9"/>
  <c r="F600" i="8"/>
  <c r="L600" i="6"/>
  <c r="L600" i="8" s="1"/>
  <c r="L688" i="6"/>
  <c r="L688" i="8" s="1"/>
  <c r="F688" i="10"/>
  <c r="F688" i="2"/>
  <c r="F688" i="9"/>
  <c r="F688" i="8"/>
  <c r="L782" i="6"/>
  <c r="L782" i="8" s="1"/>
  <c r="F782" i="10"/>
  <c r="F782" i="2"/>
  <c r="F782" i="9"/>
  <c r="Z782" i="9" s="1"/>
  <c r="AG782" i="9" s="1"/>
  <c r="F782" i="8"/>
  <c r="L904" i="6"/>
  <c r="L904" i="8" s="1"/>
  <c r="F904" i="10"/>
  <c r="F904" i="2"/>
  <c r="F904" i="9"/>
  <c r="Z904" i="9" s="1"/>
  <c r="AA904" i="9" s="1"/>
  <c r="AN904" i="9" s="1"/>
  <c r="F904" i="8"/>
  <c r="E473" i="10"/>
  <c r="E473" i="2"/>
  <c r="E473" i="9"/>
  <c r="E473" i="8"/>
  <c r="Y486" i="8"/>
  <c r="X523" i="10"/>
  <c r="Y523" i="10"/>
  <c r="X566" i="8"/>
  <c r="Y566" i="8"/>
  <c r="X587" i="10"/>
  <c r="Y587" i="10"/>
  <c r="X718" i="8"/>
  <c r="Y718" i="8"/>
  <c r="X942" i="9"/>
  <c r="Y998" i="9"/>
  <c r="X998" i="9"/>
  <c r="E499" i="10"/>
  <c r="E499" i="2"/>
  <c r="E499" i="9"/>
  <c r="E499" i="8"/>
  <c r="D557" i="6"/>
  <c r="C557" i="10"/>
  <c r="C557" i="2"/>
  <c r="Y557" i="2" s="1"/>
  <c r="AJ557" i="2" s="1"/>
  <c r="C557" i="9"/>
  <c r="C557" i="8"/>
  <c r="E609" i="10"/>
  <c r="E609" i="2"/>
  <c r="E609" i="9"/>
  <c r="E609" i="8"/>
  <c r="E811" i="10"/>
  <c r="E811" i="2"/>
  <c r="E811" i="9"/>
  <c r="E811" i="8"/>
  <c r="E856" i="10"/>
  <c r="E856" i="2"/>
  <c r="E856" i="9"/>
  <c r="E856" i="8"/>
  <c r="E939" i="10"/>
  <c r="E939" i="2"/>
  <c r="E939" i="9"/>
  <c r="E939" i="8"/>
  <c r="D986" i="6"/>
  <c r="C986" i="2"/>
  <c r="C986" i="10"/>
  <c r="C986" i="9"/>
  <c r="X986" i="9" s="1"/>
  <c r="C986" i="8"/>
  <c r="F464" i="10"/>
  <c r="F464" i="2"/>
  <c r="F464" i="9"/>
  <c r="F464" i="8"/>
  <c r="AJ464" i="8" s="1"/>
  <c r="L464" i="6"/>
  <c r="L464" i="8" s="1"/>
  <c r="C471" i="10"/>
  <c r="X471" i="10" s="1"/>
  <c r="C471" i="2"/>
  <c r="C471" i="9"/>
  <c r="X471" i="9" s="1"/>
  <c r="D471" i="6"/>
  <c r="C471" i="8"/>
  <c r="Y477" i="8"/>
  <c r="D503" i="6"/>
  <c r="C503" i="10"/>
  <c r="C503" i="2"/>
  <c r="C503" i="9"/>
  <c r="C503" i="8"/>
  <c r="X546" i="2"/>
  <c r="Y546" i="2"/>
  <c r="Y586" i="10"/>
  <c r="X597" i="9"/>
  <c r="Y597" i="9"/>
  <c r="X693" i="9"/>
  <c r="Y693" i="9"/>
  <c r="D531" i="6"/>
  <c r="C531" i="10"/>
  <c r="X531" i="10" s="1"/>
  <c r="C531" i="2"/>
  <c r="C531" i="9"/>
  <c r="C531" i="8"/>
  <c r="I591" i="10"/>
  <c r="I591" i="2"/>
  <c r="I591" i="9"/>
  <c r="I591" i="8"/>
  <c r="M641" i="6"/>
  <c r="M641" i="8" s="1"/>
  <c r="G641" i="10"/>
  <c r="G641" i="2"/>
  <c r="G641" i="9"/>
  <c r="G641" i="8"/>
  <c r="C659" i="10"/>
  <c r="C659" i="2"/>
  <c r="C659" i="9"/>
  <c r="C659" i="8"/>
  <c r="Y659" i="8" s="1"/>
  <c r="D659" i="6"/>
  <c r="E686" i="10"/>
  <c r="E686" i="2"/>
  <c r="E686" i="9"/>
  <c r="E686" i="8"/>
  <c r="I800" i="10"/>
  <c r="I800" i="9"/>
  <c r="I800" i="2"/>
  <c r="I800" i="8"/>
  <c r="D841" i="6"/>
  <c r="C841" i="10"/>
  <c r="Y841" i="10" s="1"/>
  <c r="C841" i="2"/>
  <c r="C841" i="9"/>
  <c r="X841" i="9" s="1"/>
  <c r="C841" i="8"/>
  <c r="C879" i="10"/>
  <c r="C879" i="2"/>
  <c r="C879" i="9"/>
  <c r="C879" i="8"/>
  <c r="D879" i="6"/>
  <c r="E926" i="10"/>
  <c r="E926" i="2"/>
  <c r="E926" i="9"/>
  <c r="E926" i="8"/>
  <c r="G937" i="10"/>
  <c r="G937" i="2"/>
  <c r="G937" i="9"/>
  <c r="Z937" i="9" s="1"/>
  <c r="M937" i="6"/>
  <c r="M937" i="8" s="1"/>
  <c r="G937" i="8"/>
  <c r="M506" i="6"/>
  <c r="M506" i="8" s="1"/>
  <c r="G506" i="10"/>
  <c r="G506" i="9"/>
  <c r="G506" i="2"/>
  <c r="G506" i="8"/>
  <c r="E547" i="10"/>
  <c r="E547" i="2"/>
  <c r="E547" i="9"/>
  <c r="E547" i="8"/>
  <c r="J562" i="10"/>
  <c r="J562" i="2"/>
  <c r="J562" i="9"/>
  <c r="J562" i="8"/>
  <c r="I576" i="10"/>
  <c r="Z576" i="10" s="1"/>
  <c r="I576" i="2"/>
  <c r="Z576" i="2" s="1"/>
  <c r="I576" i="9"/>
  <c r="Z576" i="9" s="1"/>
  <c r="AG576" i="9" s="1"/>
  <c r="I576" i="8"/>
  <c r="E627" i="10"/>
  <c r="E627" i="2"/>
  <c r="E627" i="9"/>
  <c r="E627" i="8"/>
  <c r="M642" i="6"/>
  <c r="M642" i="8" s="1"/>
  <c r="G642" i="10"/>
  <c r="G642" i="2"/>
  <c r="G642" i="9"/>
  <c r="G642" i="8"/>
  <c r="D690" i="6"/>
  <c r="C690" i="10"/>
  <c r="C690" i="2"/>
  <c r="C690" i="9"/>
  <c r="Y690" i="9" s="1"/>
  <c r="C690" i="8"/>
  <c r="X690" i="8" s="1"/>
  <c r="F699" i="10"/>
  <c r="F699" i="2"/>
  <c r="F699" i="9"/>
  <c r="F699" i="8"/>
  <c r="L699" i="6"/>
  <c r="L699" i="8" s="1"/>
  <c r="I728" i="10"/>
  <c r="I728" i="2"/>
  <c r="I728" i="9"/>
  <c r="I728" i="8"/>
  <c r="F739" i="10"/>
  <c r="F739" i="2"/>
  <c r="F739" i="9"/>
  <c r="F739" i="8"/>
  <c r="L739" i="6"/>
  <c r="L739" i="8" s="1"/>
  <c r="C786" i="10"/>
  <c r="X786" i="10" s="1"/>
  <c r="C786" i="9"/>
  <c r="C786" i="2"/>
  <c r="C786" i="8"/>
  <c r="D786" i="6"/>
  <c r="F795" i="10"/>
  <c r="F795" i="2"/>
  <c r="F795" i="9"/>
  <c r="F795" i="8"/>
  <c r="L795" i="6"/>
  <c r="L795" i="8" s="1"/>
  <c r="L811" i="6"/>
  <c r="L811" i="8" s="1"/>
  <c r="F811" i="10"/>
  <c r="F811" i="2"/>
  <c r="F811" i="9"/>
  <c r="F811" i="8"/>
  <c r="J857" i="6"/>
  <c r="H857" i="10"/>
  <c r="H857" i="2"/>
  <c r="H857" i="9"/>
  <c r="H857" i="8"/>
  <c r="N857" i="6"/>
  <c r="N857" i="8" s="1"/>
  <c r="D874" i="6"/>
  <c r="C874" i="10"/>
  <c r="C874" i="2"/>
  <c r="C874" i="9"/>
  <c r="X874" i="9" s="1"/>
  <c r="C874" i="8"/>
  <c r="Y874" i="8" s="1"/>
  <c r="J882" i="10"/>
  <c r="J882" i="2"/>
  <c r="J882" i="9"/>
  <c r="J882" i="8"/>
  <c r="E907" i="10"/>
  <c r="E907" i="2"/>
  <c r="E907" i="9"/>
  <c r="E907" i="8"/>
  <c r="L923" i="6"/>
  <c r="L923" i="8" s="1"/>
  <c r="F923" i="10"/>
  <c r="F923" i="2"/>
  <c r="F923" i="9"/>
  <c r="F923" i="8"/>
  <c r="I936" i="10"/>
  <c r="I936" i="2"/>
  <c r="I936" i="9"/>
  <c r="Z936" i="9" s="1"/>
  <c r="I936" i="8"/>
  <c r="I984" i="10"/>
  <c r="I984" i="2"/>
  <c r="I984" i="9"/>
  <c r="I984" i="8"/>
  <c r="G994" i="10"/>
  <c r="G994" i="2"/>
  <c r="G994" i="9"/>
  <c r="G994" i="8"/>
  <c r="M994" i="6"/>
  <c r="M994" i="8" s="1"/>
  <c r="E868" i="10"/>
  <c r="E868" i="2"/>
  <c r="E868" i="9"/>
  <c r="E868" i="8"/>
  <c r="F892" i="10"/>
  <c r="F892" i="9"/>
  <c r="Z892" i="9" s="1"/>
  <c r="F892" i="2"/>
  <c r="F892" i="8"/>
  <c r="L892" i="6"/>
  <c r="L892" i="8" s="1"/>
  <c r="G547" i="10"/>
  <c r="G547" i="2"/>
  <c r="G547" i="9"/>
  <c r="G547" i="8"/>
  <c r="M547" i="6"/>
  <c r="M547" i="8" s="1"/>
  <c r="M585" i="6"/>
  <c r="M585" i="8" s="1"/>
  <c r="G585" i="10"/>
  <c r="Z585" i="10" s="1"/>
  <c r="G585" i="9"/>
  <c r="G585" i="2"/>
  <c r="Z585" i="2" s="1"/>
  <c r="G585" i="8"/>
  <c r="C617" i="10"/>
  <c r="C617" i="2"/>
  <c r="C617" i="9"/>
  <c r="Y617" i="9" s="1"/>
  <c r="C617" i="8"/>
  <c r="D617" i="6"/>
  <c r="L692" i="6"/>
  <c r="L692" i="8" s="1"/>
  <c r="F692" i="10"/>
  <c r="F692" i="2"/>
  <c r="F692" i="9"/>
  <c r="F692" i="8"/>
  <c r="E719" i="10"/>
  <c r="E719" i="2"/>
  <c r="E719" i="9"/>
  <c r="E719" i="8"/>
  <c r="L772" i="6"/>
  <c r="L772" i="8" s="1"/>
  <c r="F772" i="10"/>
  <c r="F772" i="2"/>
  <c r="F772" i="9"/>
  <c r="F772" i="8"/>
  <c r="G787" i="10"/>
  <c r="G787" i="2"/>
  <c r="G787" i="9"/>
  <c r="G787" i="8"/>
  <c r="M787" i="6"/>
  <c r="M787" i="8" s="1"/>
  <c r="I806" i="10"/>
  <c r="I806" i="2"/>
  <c r="I806" i="9"/>
  <c r="I806" i="8"/>
  <c r="E828" i="10"/>
  <c r="E828" i="2"/>
  <c r="E828" i="9"/>
  <c r="E828" i="8"/>
  <c r="M862" i="6"/>
  <c r="M862" i="8" s="1"/>
  <c r="G862" i="10"/>
  <c r="G862" i="2"/>
  <c r="G862" i="9"/>
  <c r="G862" i="8"/>
  <c r="D929" i="6"/>
  <c r="C929" i="10"/>
  <c r="C929" i="2"/>
  <c r="C929" i="9"/>
  <c r="C929" i="8"/>
  <c r="E961" i="10"/>
  <c r="E961" i="2"/>
  <c r="E961" i="9"/>
  <c r="E961" i="8"/>
  <c r="E991" i="10"/>
  <c r="E991" i="2"/>
  <c r="E991" i="9"/>
  <c r="E991" i="8"/>
  <c r="J540" i="6"/>
  <c r="H540" i="10"/>
  <c r="H540" i="2"/>
  <c r="H540" i="9"/>
  <c r="H540" i="8"/>
  <c r="N540" i="6"/>
  <c r="N540" i="8" s="1"/>
  <c r="G549" i="10"/>
  <c r="G549" i="9"/>
  <c r="G549" i="2"/>
  <c r="G549" i="8"/>
  <c r="M549" i="6"/>
  <c r="M549" i="8" s="1"/>
  <c r="H612" i="10"/>
  <c r="H612" i="2"/>
  <c r="H612" i="8"/>
  <c r="H612" i="9"/>
  <c r="N612" i="6"/>
  <c r="N612" i="8" s="1"/>
  <c r="J620" i="6"/>
  <c r="H620" i="10"/>
  <c r="H620" i="2"/>
  <c r="H620" i="9"/>
  <c r="H620" i="8"/>
  <c r="N620" i="6"/>
  <c r="N620" i="8" s="1"/>
  <c r="C629" i="10"/>
  <c r="C629" i="2"/>
  <c r="C629" i="9"/>
  <c r="Y629" i="9" s="1"/>
  <c r="C629" i="8"/>
  <c r="X629" i="8" s="1"/>
  <c r="D629" i="6"/>
  <c r="H700" i="10"/>
  <c r="H700" i="9"/>
  <c r="H700" i="8"/>
  <c r="H700" i="2"/>
  <c r="H708" i="10"/>
  <c r="H708" i="2"/>
  <c r="H708" i="9"/>
  <c r="H708" i="8"/>
  <c r="N708" i="6"/>
  <c r="N708" i="8" s="1"/>
  <c r="G725" i="10"/>
  <c r="G725" i="2"/>
  <c r="Z725" i="2" s="1"/>
  <c r="G725" i="9"/>
  <c r="G725" i="8"/>
  <c r="M725" i="6"/>
  <c r="M725" i="8" s="1"/>
  <c r="C741" i="10"/>
  <c r="C741" i="2"/>
  <c r="C741" i="9"/>
  <c r="C741" i="8"/>
  <c r="D741" i="6"/>
  <c r="D749" i="6"/>
  <c r="C749" i="10"/>
  <c r="C749" i="2"/>
  <c r="X749" i="2" s="1"/>
  <c r="C749" i="9"/>
  <c r="C749" i="8"/>
  <c r="Y749" i="8" s="1"/>
  <c r="E758" i="10"/>
  <c r="E758" i="2"/>
  <c r="E758" i="9"/>
  <c r="E758" i="8"/>
  <c r="I771" i="10"/>
  <c r="I771" i="2"/>
  <c r="I771" i="9"/>
  <c r="I771" i="8"/>
  <c r="M781" i="6"/>
  <c r="M781" i="8" s="1"/>
  <c r="G781" i="10"/>
  <c r="G781" i="2"/>
  <c r="G781" i="8"/>
  <c r="G781" i="9"/>
  <c r="M789" i="6"/>
  <c r="M789" i="8" s="1"/>
  <c r="G789" i="10"/>
  <c r="G789" i="2"/>
  <c r="G789" i="9"/>
  <c r="G789" i="8"/>
  <c r="I803" i="10"/>
  <c r="I803" i="2"/>
  <c r="I803" i="9"/>
  <c r="I803" i="8"/>
  <c r="F814" i="10"/>
  <c r="F814" i="2"/>
  <c r="F814" i="9"/>
  <c r="F814" i="8"/>
  <c r="L814" i="6"/>
  <c r="L814" i="8" s="1"/>
  <c r="F822" i="10"/>
  <c r="F822" i="2"/>
  <c r="F822" i="9"/>
  <c r="F822" i="8"/>
  <c r="L822" i="6"/>
  <c r="L822" i="8" s="1"/>
  <c r="E830" i="10"/>
  <c r="E830" i="2"/>
  <c r="E830" i="9"/>
  <c r="E830" i="8"/>
  <c r="G845" i="10"/>
  <c r="G845" i="2"/>
  <c r="Z845" i="2" s="1"/>
  <c r="G845" i="9"/>
  <c r="G845" i="8"/>
  <c r="M845" i="6"/>
  <c r="M845" i="8" s="1"/>
  <c r="E878" i="10"/>
  <c r="E878" i="2"/>
  <c r="E878" i="9"/>
  <c r="E878" i="8"/>
  <c r="H940" i="10"/>
  <c r="H940" i="2"/>
  <c r="H940" i="9"/>
  <c r="H940" i="8"/>
  <c r="N940" i="6"/>
  <c r="N940" i="8" s="1"/>
  <c r="M949" i="6"/>
  <c r="M949" i="8" s="1"/>
  <c r="G949" i="10"/>
  <c r="G949" i="2"/>
  <c r="G949" i="9"/>
  <c r="G949" i="8"/>
  <c r="G973" i="10"/>
  <c r="G973" i="2"/>
  <c r="G973" i="9"/>
  <c r="G973" i="8"/>
  <c r="M973" i="6"/>
  <c r="M973" i="8" s="1"/>
  <c r="M981" i="6"/>
  <c r="M981" i="8" s="1"/>
  <c r="G981" i="2"/>
  <c r="G981" i="10"/>
  <c r="G981" i="9"/>
  <c r="G981" i="8"/>
  <c r="C989" i="10"/>
  <c r="C989" i="2"/>
  <c r="C989" i="9"/>
  <c r="C989" i="8"/>
  <c r="Y989" i="8" s="1"/>
  <c r="D989" i="6"/>
  <c r="E998" i="10"/>
  <c r="E998" i="2"/>
  <c r="E998" i="9"/>
  <c r="E998" i="8"/>
  <c r="M960" i="6"/>
  <c r="M960" i="8" s="1"/>
  <c r="G960" i="10"/>
  <c r="G960" i="2"/>
  <c r="G960" i="9"/>
  <c r="G960" i="8"/>
  <c r="E993" i="10"/>
  <c r="E993" i="2"/>
  <c r="E993" i="9"/>
  <c r="E993" i="8"/>
  <c r="H481" i="10"/>
  <c r="H481" i="2"/>
  <c r="H481" i="9"/>
  <c r="H481" i="8"/>
  <c r="N481" i="6"/>
  <c r="N481" i="8" s="1"/>
  <c r="M499" i="6"/>
  <c r="M499" i="8" s="1"/>
  <c r="G499" i="10"/>
  <c r="G499" i="2"/>
  <c r="G499" i="9"/>
  <c r="G499" i="8"/>
  <c r="D619" i="6"/>
  <c r="C619" i="10"/>
  <c r="X619" i="10" s="1"/>
  <c r="C619" i="2"/>
  <c r="C619" i="9"/>
  <c r="C619" i="8"/>
  <c r="R676" i="10"/>
  <c r="R676" i="2"/>
  <c r="R676" i="9"/>
  <c r="R676" i="8"/>
  <c r="X689" i="8"/>
  <c r="X702" i="10"/>
  <c r="C707" i="10"/>
  <c r="C707" i="2"/>
  <c r="X707" i="2" s="1"/>
  <c r="C707" i="9"/>
  <c r="Y707" i="9" s="1"/>
  <c r="C707" i="8"/>
  <c r="X707" i="8" s="1"/>
  <c r="D707" i="6"/>
  <c r="J723" i="10"/>
  <c r="J723" i="2"/>
  <c r="J723" i="9"/>
  <c r="J723" i="8"/>
  <c r="M736" i="6"/>
  <c r="M736" i="8" s="1"/>
  <c r="G736" i="10"/>
  <c r="Z736" i="10" s="1"/>
  <c r="G736" i="2"/>
  <c r="G736" i="9"/>
  <c r="G736" i="8"/>
  <c r="R748" i="10"/>
  <c r="R748" i="2"/>
  <c r="R748" i="9"/>
  <c r="R748" i="8"/>
  <c r="H762" i="10"/>
  <c r="H762" i="2"/>
  <c r="H762" i="9"/>
  <c r="H762" i="8"/>
  <c r="N762" i="6"/>
  <c r="N762" i="8" s="1"/>
  <c r="G779" i="10"/>
  <c r="G779" i="2"/>
  <c r="G779" i="9"/>
  <c r="G779" i="8"/>
  <c r="M779" i="6"/>
  <c r="M779" i="8" s="1"/>
  <c r="E803" i="10"/>
  <c r="E803" i="2"/>
  <c r="E803" i="9"/>
  <c r="E803" i="8"/>
  <c r="I813" i="10"/>
  <c r="I813" i="2"/>
  <c r="I813" i="9"/>
  <c r="I813" i="8"/>
  <c r="E852" i="10"/>
  <c r="E852" i="2"/>
  <c r="E852" i="9"/>
  <c r="E852" i="8"/>
  <c r="C915" i="10"/>
  <c r="Y915" i="10" s="1"/>
  <c r="C915" i="2"/>
  <c r="C915" i="9"/>
  <c r="Y915" i="9" s="1"/>
  <c r="C915" i="8"/>
  <c r="Y915" i="8" s="1"/>
  <c r="D915" i="6"/>
  <c r="F948" i="10"/>
  <c r="F948" i="2"/>
  <c r="F948" i="9"/>
  <c r="F948" i="8"/>
  <c r="L948" i="6"/>
  <c r="L948" i="8" s="1"/>
  <c r="M678" i="6"/>
  <c r="M678" i="8" s="1"/>
  <c r="G678" i="10"/>
  <c r="G678" i="2"/>
  <c r="G678" i="9"/>
  <c r="G678" i="8"/>
  <c r="R988" i="10"/>
  <c r="R988" i="2"/>
  <c r="R988" i="9"/>
  <c r="R988" i="8"/>
  <c r="C463" i="2"/>
  <c r="C463" i="9"/>
  <c r="X463" i="9" s="1"/>
  <c r="C463" i="10"/>
  <c r="C463" i="8"/>
  <c r="X463" i="8" s="1"/>
  <c r="D463" i="6"/>
  <c r="R471" i="10"/>
  <c r="R471" i="9"/>
  <c r="R471" i="2"/>
  <c r="R471" i="8"/>
  <c r="E567" i="10"/>
  <c r="E567" i="2"/>
  <c r="E567" i="8"/>
  <c r="E567" i="9"/>
  <c r="R591" i="10"/>
  <c r="R591" i="2"/>
  <c r="R591" i="9"/>
  <c r="R591" i="8"/>
  <c r="D622" i="6"/>
  <c r="C622" i="10"/>
  <c r="C622" i="2"/>
  <c r="C622" i="9"/>
  <c r="X622" i="9" s="1"/>
  <c r="C622" i="8"/>
  <c r="Y622" i="8" s="1"/>
  <c r="F655" i="10"/>
  <c r="Z655" i="10" s="1"/>
  <c r="F655" i="2"/>
  <c r="F655" i="9"/>
  <c r="F655" i="8"/>
  <c r="L655" i="6"/>
  <c r="L655" i="8" s="1"/>
  <c r="I691" i="10"/>
  <c r="I691" i="2"/>
  <c r="I691" i="9"/>
  <c r="I691" i="8"/>
  <c r="E711" i="10"/>
  <c r="E711" i="2"/>
  <c r="E711" i="9"/>
  <c r="E711" i="8"/>
  <c r="J725" i="6"/>
  <c r="H725" i="10"/>
  <c r="H725" i="2"/>
  <c r="H725" i="9"/>
  <c r="H725" i="8"/>
  <c r="N725" i="6"/>
  <c r="N725" i="8" s="1"/>
  <c r="G758" i="2"/>
  <c r="G758" i="10"/>
  <c r="G758" i="9"/>
  <c r="G758" i="8"/>
  <c r="M758" i="6"/>
  <c r="M758" i="8" s="1"/>
  <c r="E767" i="10"/>
  <c r="E767" i="2"/>
  <c r="E767" i="9"/>
  <c r="E767" i="8"/>
  <c r="H813" i="10"/>
  <c r="H813" i="2"/>
  <c r="H813" i="9"/>
  <c r="H813" i="8"/>
  <c r="N813" i="6"/>
  <c r="N813" i="8" s="1"/>
  <c r="N829" i="6"/>
  <c r="N829" i="8" s="1"/>
  <c r="H829" i="10"/>
  <c r="H829" i="2"/>
  <c r="H829" i="9"/>
  <c r="H829" i="8"/>
  <c r="L839" i="6"/>
  <c r="L839" i="8" s="1"/>
  <c r="F839" i="10"/>
  <c r="F839" i="2"/>
  <c r="Z839" i="2" s="1"/>
  <c r="F839" i="9"/>
  <c r="F839" i="8"/>
  <c r="Y897" i="2"/>
  <c r="Y940" i="8"/>
  <c r="X940" i="8"/>
  <c r="M974" i="6"/>
  <c r="M974" i="8" s="1"/>
  <c r="G974" i="10"/>
  <c r="G974" i="2"/>
  <c r="G974" i="9"/>
  <c r="G974" i="8"/>
  <c r="I988" i="10"/>
  <c r="I988" i="2"/>
  <c r="I988" i="9"/>
  <c r="I988" i="8"/>
  <c r="I718" i="10"/>
  <c r="I718" i="2"/>
  <c r="I718" i="9"/>
  <c r="I718" i="8"/>
  <c r="C793" i="10"/>
  <c r="C793" i="2"/>
  <c r="X793" i="2" s="1"/>
  <c r="C793" i="9"/>
  <c r="C793" i="8"/>
  <c r="D793" i="6"/>
  <c r="F906" i="10"/>
  <c r="F906" i="2"/>
  <c r="F906" i="9"/>
  <c r="F906" i="8"/>
  <c r="L906" i="6"/>
  <c r="L906" i="8" s="1"/>
  <c r="M526" i="6"/>
  <c r="M526" i="8" s="1"/>
  <c r="G526" i="10"/>
  <c r="G526" i="2"/>
  <c r="G526" i="9"/>
  <c r="G526" i="8"/>
  <c r="I551" i="10"/>
  <c r="AJ551" i="10" s="1"/>
  <c r="I551" i="2"/>
  <c r="AJ551" i="2" s="1"/>
  <c r="I551" i="9"/>
  <c r="I551" i="8"/>
  <c r="F663" i="10"/>
  <c r="F663" i="2"/>
  <c r="Z663" i="2" s="1"/>
  <c r="F663" i="9"/>
  <c r="Z663" i="9" s="1"/>
  <c r="AG663" i="9" s="1"/>
  <c r="F663" i="8"/>
  <c r="L663" i="6"/>
  <c r="L663" i="8" s="1"/>
  <c r="Z799" i="9"/>
  <c r="G843" i="10"/>
  <c r="G843" i="2"/>
  <c r="G843" i="9"/>
  <c r="G843" i="8"/>
  <c r="M843" i="6"/>
  <c r="M843" i="8" s="1"/>
  <c r="M865" i="6"/>
  <c r="M865" i="8" s="1"/>
  <c r="G865" i="10"/>
  <c r="G865" i="2"/>
  <c r="G865" i="9"/>
  <c r="G865" i="8"/>
  <c r="M886" i="6"/>
  <c r="M886" i="8" s="1"/>
  <c r="G886" i="10"/>
  <c r="G886" i="2"/>
  <c r="G886" i="9"/>
  <c r="G886" i="8"/>
  <c r="G921" i="10"/>
  <c r="G921" i="2"/>
  <c r="Z921" i="2" s="1"/>
  <c r="G921" i="9"/>
  <c r="G921" i="8"/>
  <c r="M921" i="6"/>
  <c r="M921" i="8" s="1"/>
  <c r="G480" i="10"/>
  <c r="G480" i="2"/>
  <c r="G480" i="9"/>
  <c r="G480" i="8"/>
  <c r="M480" i="6"/>
  <c r="M480" i="8" s="1"/>
  <c r="M512" i="6"/>
  <c r="M512" i="8" s="1"/>
  <c r="G512" i="10"/>
  <c r="G512" i="2"/>
  <c r="G512" i="9"/>
  <c r="G512" i="8"/>
  <c r="R521" i="10"/>
  <c r="R521" i="2"/>
  <c r="R521" i="9"/>
  <c r="R521" i="8"/>
  <c r="F545" i="10"/>
  <c r="F545" i="9"/>
  <c r="AJ545" i="9" s="1"/>
  <c r="F545" i="2"/>
  <c r="F545" i="8"/>
  <c r="L545" i="6"/>
  <c r="L545" i="8" s="1"/>
  <c r="I558" i="10"/>
  <c r="I558" i="9"/>
  <c r="I558" i="2"/>
  <c r="I558" i="8"/>
  <c r="E569" i="10"/>
  <c r="E569" i="2"/>
  <c r="E569" i="9"/>
  <c r="E569" i="8"/>
  <c r="D600" i="6"/>
  <c r="C600" i="10"/>
  <c r="C600" i="2"/>
  <c r="C600" i="8"/>
  <c r="Y600" i="8" s="1"/>
  <c r="C600" i="9"/>
  <c r="Y600" i="9" s="1"/>
  <c r="N607" i="6"/>
  <c r="N607" i="8" s="1"/>
  <c r="H607" i="10"/>
  <c r="H607" i="2"/>
  <c r="H607" i="9"/>
  <c r="H607" i="8"/>
  <c r="R617" i="10"/>
  <c r="R617" i="2"/>
  <c r="R617" i="9"/>
  <c r="R617" i="8"/>
  <c r="E633" i="10"/>
  <c r="E633" i="2"/>
  <c r="E633" i="9"/>
  <c r="E633" i="8"/>
  <c r="D672" i="6"/>
  <c r="C672" i="10"/>
  <c r="X672" i="10" s="1"/>
  <c r="C672" i="2"/>
  <c r="C672" i="9"/>
  <c r="C672" i="8"/>
  <c r="X672" i="8" s="1"/>
  <c r="I678" i="10"/>
  <c r="I678" i="2"/>
  <c r="I678" i="8"/>
  <c r="I678" i="9"/>
  <c r="F705" i="10"/>
  <c r="F705" i="2"/>
  <c r="F705" i="9"/>
  <c r="AJ705" i="9" s="1"/>
  <c r="F705" i="8"/>
  <c r="L705" i="6"/>
  <c r="L705" i="8" s="1"/>
  <c r="D720" i="6"/>
  <c r="C720" i="10"/>
  <c r="C720" i="2"/>
  <c r="C720" i="9"/>
  <c r="X720" i="9" s="1"/>
  <c r="C720" i="8"/>
  <c r="X720" i="8" s="1"/>
  <c r="I726" i="10"/>
  <c r="I726" i="2"/>
  <c r="I726" i="9"/>
  <c r="I726" i="8"/>
  <c r="E761" i="10"/>
  <c r="E761" i="2"/>
  <c r="E761" i="8"/>
  <c r="E761" i="9"/>
  <c r="R769" i="10"/>
  <c r="R769" i="9"/>
  <c r="R769" i="2"/>
  <c r="R769" i="8"/>
  <c r="R777" i="10"/>
  <c r="R777" i="2"/>
  <c r="R777" i="9"/>
  <c r="R777" i="8"/>
  <c r="H831" i="10"/>
  <c r="H831" i="2"/>
  <c r="H831" i="9"/>
  <c r="H831" i="8"/>
  <c r="N831" i="6"/>
  <c r="N831" i="8" s="1"/>
  <c r="E865" i="10"/>
  <c r="E865" i="2"/>
  <c r="E865" i="9"/>
  <c r="E865" i="8"/>
  <c r="C888" i="10"/>
  <c r="X888" i="10" s="1"/>
  <c r="C888" i="2"/>
  <c r="C888" i="9"/>
  <c r="C888" i="8"/>
  <c r="X888" i="8" s="1"/>
  <c r="D888" i="6"/>
  <c r="R977" i="10"/>
  <c r="R977" i="2"/>
  <c r="R977" i="9"/>
  <c r="R977" i="8"/>
  <c r="J992" i="6"/>
  <c r="D507" i="6"/>
  <c r="C507" i="10"/>
  <c r="Y507" i="10" s="1"/>
  <c r="AJ507" i="10" s="1"/>
  <c r="C507" i="2"/>
  <c r="Y507" i="2" s="1"/>
  <c r="AJ507" i="2" s="1"/>
  <c r="C507" i="9"/>
  <c r="C507" i="8"/>
  <c r="G539" i="10"/>
  <c r="G539" i="2"/>
  <c r="G539" i="9"/>
  <c r="G539" i="8"/>
  <c r="M539" i="6"/>
  <c r="M539" i="8" s="1"/>
  <c r="D547" i="6"/>
  <c r="C547" i="10"/>
  <c r="C547" i="2"/>
  <c r="C547" i="9"/>
  <c r="X547" i="9" s="1"/>
  <c r="C547" i="8"/>
  <c r="Y547" i="8" s="1"/>
  <c r="E556" i="10"/>
  <c r="E556" i="2"/>
  <c r="E556" i="9"/>
  <c r="E556" i="8"/>
  <c r="H570" i="10"/>
  <c r="H570" i="2"/>
  <c r="H570" i="9"/>
  <c r="H570" i="8"/>
  <c r="N570" i="6"/>
  <c r="N570" i="8" s="1"/>
  <c r="E579" i="10"/>
  <c r="E579" i="2"/>
  <c r="E579" i="9"/>
  <c r="E579" i="8"/>
  <c r="I601" i="10"/>
  <c r="I601" i="2"/>
  <c r="I601" i="9"/>
  <c r="I601" i="8"/>
  <c r="E644" i="10"/>
  <c r="E644" i="2"/>
  <c r="E644" i="9"/>
  <c r="E644" i="8"/>
  <c r="L716" i="6"/>
  <c r="L716" i="8" s="1"/>
  <c r="F716" i="10"/>
  <c r="F716" i="2"/>
  <c r="F716" i="9"/>
  <c r="F716" i="8"/>
  <c r="E723" i="10"/>
  <c r="E723" i="2"/>
  <c r="E723" i="9"/>
  <c r="E723" i="8"/>
  <c r="Y742" i="10"/>
  <c r="D763" i="6"/>
  <c r="C763" i="10"/>
  <c r="Y763" i="10" s="1"/>
  <c r="C763" i="2"/>
  <c r="Y763" i="2" s="1"/>
  <c r="C763" i="9"/>
  <c r="Y763" i="9" s="1"/>
  <c r="C763" i="8"/>
  <c r="X774" i="2"/>
  <c r="N778" i="6"/>
  <c r="N778" i="8" s="1"/>
  <c r="H778" i="10"/>
  <c r="H778" i="2"/>
  <c r="H778" i="9"/>
  <c r="H778" i="8"/>
  <c r="H882" i="10"/>
  <c r="H882" i="2"/>
  <c r="H882" i="9"/>
  <c r="H882" i="8"/>
  <c r="N882" i="6"/>
  <c r="N882" i="8" s="1"/>
  <c r="C891" i="10"/>
  <c r="C891" i="2"/>
  <c r="Y891" i="2" s="1"/>
  <c r="C891" i="9"/>
  <c r="Y891" i="9" s="1"/>
  <c r="C891" i="8"/>
  <c r="D891" i="6"/>
  <c r="Y902" i="10"/>
  <c r="G574" i="10"/>
  <c r="G574" i="2"/>
  <c r="G574" i="9"/>
  <c r="M574" i="6"/>
  <c r="M574" i="8" s="1"/>
  <c r="G574" i="8"/>
  <c r="L487" i="6"/>
  <c r="L487" i="8" s="1"/>
  <c r="F487" i="10"/>
  <c r="F487" i="2"/>
  <c r="Z487" i="2" s="1"/>
  <c r="F487" i="9"/>
  <c r="F487" i="8"/>
  <c r="I596" i="10"/>
  <c r="Z596" i="10" s="1"/>
  <c r="I596" i="2"/>
  <c r="Z596" i="2" s="1"/>
  <c r="I596" i="9"/>
  <c r="I596" i="8"/>
  <c r="I612" i="10"/>
  <c r="I612" i="2"/>
  <c r="I612" i="9"/>
  <c r="I612" i="8"/>
  <c r="I652" i="10"/>
  <c r="I652" i="2"/>
  <c r="I652" i="9"/>
  <c r="I652" i="8"/>
  <c r="I684" i="10"/>
  <c r="I684" i="2"/>
  <c r="I684" i="9"/>
  <c r="I684" i="8"/>
  <c r="R711" i="10"/>
  <c r="R711" i="2"/>
  <c r="R711" i="9"/>
  <c r="R711" i="8"/>
  <c r="F759" i="10"/>
  <c r="F759" i="2"/>
  <c r="F759" i="9"/>
  <c r="F759" i="8"/>
  <c r="L759" i="6"/>
  <c r="L759" i="8" s="1"/>
  <c r="J773" i="6"/>
  <c r="H773" i="10"/>
  <c r="H773" i="2"/>
  <c r="H773" i="9"/>
  <c r="H773" i="8"/>
  <c r="N773" i="6"/>
  <c r="N773" i="8" s="1"/>
  <c r="J798" i="10"/>
  <c r="J798" i="2"/>
  <c r="J798" i="9"/>
  <c r="J798" i="8"/>
  <c r="J822" i="10"/>
  <c r="J822" i="2"/>
  <c r="J822" i="9"/>
  <c r="J822" i="8"/>
  <c r="D846" i="6"/>
  <c r="C846" i="10"/>
  <c r="C846" i="2"/>
  <c r="C846" i="9"/>
  <c r="C846" i="8"/>
  <c r="L859" i="6"/>
  <c r="L859" i="8" s="1"/>
  <c r="F859" i="10"/>
  <c r="F859" i="2"/>
  <c r="Z859" i="2" s="1"/>
  <c r="AA859" i="2" s="1"/>
  <c r="AN859" i="2" s="1"/>
  <c r="F859" i="9"/>
  <c r="F859" i="8"/>
  <c r="D910" i="6"/>
  <c r="C910" i="10"/>
  <c r="C910" i="2"/>
  <c r="C910" i="9"/>
  <c r="C910" i="8"/>
  <c r="E934" i="10"/>
  <c r="E934" i="2"/>
  <c r="E934" i="9"/>
  <c r="E934" i="8"/>
  <c r="G966" i="10"/>
  <c r="G966" i="2"/>
  <c r="G966" i="9"/>
  <c r="M966" i="6"/>
  <c r="M966" i="8" s="1"/>
  <c r="G966" i="8"/>
  <c r="J998" i="10"/>
  <c r="J998" i="2"/>
  <c r="J998" i="9"/>
  <c r="J998" i="8"/>
  <c r="Y967" i="8"/>
  <c r="X967" i="8"/>
  <c r="E623" i="10"/>
  <c r="E623" i="2"/>
  <c r="E623" i="9"/>
  <c r="E623" i="8"/>
  <c r="F715" i="10"/>
  <c r="F715" i="2"/>
  <c r="F715" i="9"/>
  <c r="F715" i="8"/>
  <c r="L715" i="6"/>
  <c r="L715" i="8" s="1"/>
  <c r="D914" i="6"/>
  <c r="C914" i="10"/>
  <c r="C914" i="2"/>
  <c r="Y914" i="2" s="1"/>
  <c r="C914" i="8"/>
  <c r="C914" i="9"/>
  <c r="G459" i="10"/>
  <c r="G459" i="2"/>
  <c r="G459" i="9"/>
  <c r="G459" i="8"/>
  <c r="M459" i="6"/>
  <c r="M459" i="8" s="1"/>
  <c r="L468" i="6"/>
  <c r="L468" i="8" s="1"/>
  <c r="F468" i="10"/>
  <c r="F468" i="2"/>
  <c r="F468" i="9"/>
  <c r="F468" i="8"/>
  <c r="C475" i="10"/>
  <c r="Y475" i="10" s="1"/>
  <c r="C475" i="2"/>
  <c r="C475" i="9"/>
  <c r="C475" i="8"/>
  <c r="X475" i="8" s="1"/>
  <c r="D475" i="6"/>
  <c r="H498" i="10"/>
  <c r="H498" i="2"/>
  <c r="H498" i="9"/>
  <c r="H498" i="8"/>
  <c r="H561" i="10"/>
  <c r="H561" i="2"/>
  <c r="H561" i="9"/>
  <c r="H561" i="8"/>
  <c r="H569" i="10"/>
  <c r="H569" i="2"/>
  <c r="H569" i="9"/>
  <c r="H569" i="8"/>
  <c r="X606" i="10"/>
  <c r="Y606" i="10"/>
  <c r="N625" i="6"/>
  <c r="N625" i="8" s="1"/>
  <c r="H625" i="10"/>
  <c r="H625" i="2"/>
  <c r="H625" i="9"/>
  <c r="H625" i="8"/>
  <c r="M688" i="6"/>
  <c r="M688" i="8" s="1"/>
  <c r="G688" i="10"/>
  <c r="G688" i="2"/>
  <c r="Z688" i="2" s="1"/>
  <c r="G688" i="9"/>
  <c r="G688" i="8"/>
  <c r="E724" i="10"/>
  <c r="E724" i="2"/>
  <c r="E724" i="9"/>
  <c r="E724" i="8"/>
  <c r="J763" i="10"/>
  <c r="J763" i="9"/>
  <c r="J763" i="2"/>
  <c r="J763" i="8"/>
  <c r="N802" i="6"/>
  <c r="N802" i="8" s="1"/>
  <c r="H802" i="10"/>
  <c r="H802" i="2"/>
  <c r="H802" i="9"/>
  <c r="H802" i="8"/>
  <c r="M824" i="6"/>
  <c r="M824" i="8" s="1"/>
  <c r="G824" i="10"/>
  <c r="Z824" i="10" s="1"/>
  <c r="G824" i="2"/>
  <c r="G824" i="9"/>
  <c r="G824" i="8"/>
  <c r="E844" i="10"/>
  <c r="E844" i="2"/>
  <c r="E844" i="9"/>
  <c r="E844" i="8"/>
  <c r="I857" i="10"/>
  <c r="I857" i="2"/>
  <c r="I857" i="9"/>
  <c r="I857" i="8"/>
  <c r="Y878" i="2"/>
  <c r="E924" i="10"/>
  <c r="E924" i="2"/>
  <c r="E924" i="9"/>
  <c r="E924" i="8"/>
  <c r="G955" i="10"/>
  <c r="G955" i="2"/>
  <c r="G955" i="8"/>
  <c r="G955" i="9"/>
  <c r="M955" i="6"/>
  <c r="M955" i="8" s="1"/>
  <c r="R511" i="10"/>
  <c r="R511" i="2"/>
  <c r="R511" i="9"/>
  <c r="R511" i="8"/>
  <c r="H525" i="10"/>
  <c r="H525" i="2"/>
  <c r="H525" i="9"/>
  <c r="H525" i="8"/>
  <c r="M542" i="6"/>
  <c r="M542" i="8" s="1"/>
  <c r="G542" i="10"/>
  <c r="G542" i="2"/>
  <c r="G542" i="9"/>
  <c r="G542" i="8"/>
  <c r="E550" i="10"/>
  <c r="E550" i="2"/>
  <c r="E550" i="9"/>
  <c r="E550" i="8"/>
  <c r="R559" i="10"/>
  <c r="R559" i="2"/>
  <c r="R559" i="9"/>
  <c r="R559" i="8"/>
  <c r="H581" i="10"/>
  <c r="H581" i="2"/>
  <c r="H581" i="9"/>
  <c r="H581" i="8"/>
  <c r="H628" i="10"/>
  <c r="H628" i="2"/>
  <c r="H628" i="9"/>
  <c r="H628" i="8"/>
  <c r="C663" i="10"/>
  <c r="C663" i="2"/>
  <c r="C663" i="9"/>
  <c r="C663" i="8"/>
  <c r="X663" i="8" s="1"/>
  <c r="D663" i="6"/>
  <c r="I699" i="10"/>
  <c r="I699" i="2"/>
  <c r="I699" i="9"/>
  <c r="I699" i="8"/>
  <c r="X724" i="9"/>
  <c r="Y732" i="8"/>
  <c r="X732" i="8"/>
  <c r="M814" i="6"/>
  <c r="M814" i="8" s="1"/>
  <c r="G814" i="10"/>
  <c r="G814" i="2"/>
  <c r="G814" i="9"/>
  <c r="G814" i="8"/>
  <c r="I876" i="2"/>
  <c r="I876" i="10"/>
  <c r="I876" i="9"/>
  <c r="I876" i="8"/>
  <c r="E951" i="10"/>
  <c r="E951" i="2"/>
  <c r="E951" i="9"/>
  <c r="E951" i="8"/>
  <c r="I839" i="10"/>
  <c r="I839" i="2"/>
  <c r="I839" i="9"/>
  <c r="I839" i="8"/>
  <c r="D984" i="10"/>
  <c r="D984" i="2"/>
  <c r="D984" i="9"/>
  <c r="D984" i="8"/>
  <c r="D465" i="6"/>
  <c r="C465" i="10"/>
  <c r="X465" i="10" s="1"/>
  <c r="C465" i="2"/>
  <c r="C465" i="9"/>
  <c r="X465" i="9" s="1"/>
  <c r="C465" i="8"/>
  <c r="X465" i="8" s="1"/>
  <c r="E474" i="10"/>
  <c r="E474" i="2"/>
  <c r="E474" i="9"/>
  <c r="E474" i="8"/>
  <c r="M481" i="6"/>
  <c r="M481" i="8" s="1"/>
  <c r="G481" i="10"/>
  <c r="G481" i="2"/>
  <c r="G481" i="9"/>
  <c r="G481" i="8"/>
  <c r="I487" i="10"/>
  <c r="I487" i="2"/>
  <c r="I487" i="9"/>
  <c r="I487" i="8"/>
  <c r="F506" i="10"/>
  <c r="F506" i="2"/>
  <c r="F506" i="8"/>
  <c r="F506" i="9"/>
  <c r="Z506" i="9" s="1"/>
  <c r="L506" i="6"/>
  <c r="L506" i="8" s="1"/>
  <c r="D513" i="6"/>
  <c r="C513" i="10"/>
  <c r="C513" i="2"/>
  <c r="C513" i="9"/>
  <c r="C513" i="8"/>
  <c r="M521" i="6"/>
  <c r="M521" i="8" s="1"/>
  <c r="G521" i="10"/>
  <c r="G521" i="2"/>
  <c r="G521" i="9"/>
  <c r="G521" i="8"/>
  <c r="D529" i="6"/>
  <c r="C529" i="10"/>
  <c r="C529" i="2"/>
  <c r="C529" i="9"/>
  <c r="Y529" i="9" s="1"/>
  <c r="C529" i="8"/>
  <c r="I543" i="10"/>
  <c r="I543" i="2"/>
  <c r="I543" i="9"/>
  <c r="I543" i="8"/>
  <c r="R554" i="10"/>
  <c r="R554" i="2"/>
  <c r="R554" i="9"/>
  <c r="R554" i="8"/>
  <c r="D561" i="6"/>
  <c r="C561" i="10"/>
  <c r="X561" i="10" s="1"/>
  <c r="C561" i="2"/>
  <c r="C561" i="9"/>
  <c r="C561" i="8"/>
  <c r="X567" i="9"/>
  <c r="Y567" i="9"/>
  <c r="C593" i="10"/>
  <c r="C593" i="2"/>
  <c r="Y593" i="2" s="1"/>
  <c r="AJ593" i="2" s="1"/>
  <c r="C593" i="9"/>
  <c r="X593" i="9" s="1"/>
  <c r="C593" i="8"/>
  <c r="X593" i="8" s="1"/>
  <c r="D593" i="6"/>
  <c r="M609" i="6"/>
  <c r="M609" i="8" s="1"/>
  <c r="G609" i="10"/>
  <c r="G609" i="2"/>
  <c r="G609" i="9"/>
  <c r="G609" i="8"/>
  <c r="Y623" i="8"/>
  <c r="J632" i="6"/>
  <c r="H632" i="10"/>
  <c r="H632" i="2"/>
  <c r="H632" i="9"/>
  <c r="H632" i="8"/>
  <c r="N632" i="6"/>
  <c r="N632" i="8" s="1"/>
  <c r="J642" i="6"/>
  <c r="C657" i="10"/>
  <c r="C657" i="2"/>
  <c r="Y657" i="2" s="1"/>
  <c r="C657" i="9"/>
  <c r="C657" i="8"/>
  <c r="Y657" i="8" s="1"/>
  <c r="D657" i="6"/>
  <c r="D673" i="6"/>
  <c r="C673" i="10"/>
  <c r="Y673" i="10" s="1"/>
  <c r="C673" i="2"/>
  <c r="X673" i="2" s="1"/>
  <c r="C673" i="9"/>
  <c r="C673" i="8"/>
  <c r="X673" i="8" s="1"/>
  <c r="E682" i="10"/>
  <c r="E682" i="2"/>
  <c r="E682" i="9"/>
  <c r="E682" i="8"/>
  <c r="E698" i="10"/>
  <c r="E698" i="2"/>
  <c r="E698" i="9"/>
  <c r="E698" i="8"/>
  <c r="X703" i="8"/>
  <c r="G713" i="10"/>
  <c r="G713" i="2"/>
  <c r="G713" i="9"/>
  <c r="G713" i="8"/>
  <c r="M713" i="6"/>
  <c r="M713" i="8" s="1"/>
  <c r="R722" i="10"/>
  <c r="R722" i="2"/>
  <c r="R722" i="9"/>
  <c r="R722" i="8"/>
  <c r="L730" i="6"/>
  <c r="L730" i="8" s="1"/>
  <c r="F730" i="10"/>
  <c r="F730" i="2"/>
  <c r="F730" i="9"/>
  <c r="F730" i="8"/>
  <c r="E738" i="10"/>
  <c r="E738" i="2"/>
  <c r="E738" i="9"/>
  <c r="E738" i="8"/>
  <c r="I743" i="10"/>
  <c r="I743" i="2"/>
  <c r="I743" i="9"/>
  <c r="I743" i="8"/>
  <c r="E754" i="10"/>
  <c r="E754" i="2"/>
  <c r="E754" i="9"/>
  <c r="E754" i="8"/>
  <c r="R762" i="10"/>
  <c r="R762" i="2"/>
  <c r="R762" i="9"/>
  <c r="R762" i="8"/>
  <c r="D769" i="6"/>
  <c r="C769" i="10"/>
  <c r="C769" i="2"/>
  <c r="C769" i="9"/>
  <c r="C769" i="8"/>
  <c r="L802" i="6"/>
  <c r="L802" i="8" s="1"/>
  <c r="F802" i="10"/>
  <c r="F802" i="2"/>
  <c r="F802" i="9"/>
  <c r="F802" i="8"/>
  <c r="C809" i="10"/>
  <c r="C809" i="2"/>
  <c r="C809" i="8"/>
  <c r="X809" i="8" s="1"/>
  <c r="C809" i="9"/>
  <c r="D809" i="6"/>
  <c r="I831" i="10"/>
  <c r="I831" i="2"/>
  <c r="I831" i="9"/>
  <c r="I831" i="8"/>
  <c r="F846" i="10"/>
  <c r="F846" i="2"/>
  <c r="F846" i="9"/>
  <c r="F846" i="8"/>
  <c r="L846" i="6"/>
  <c r="L846" i="8" s="1"/>
  <c r="R850" i="10"/>
  <c r="R850" i="2"/>
  <c r="R850" i="9"/>
  <c r="R850" i="8"/>
  <c r="N856" i="6"/>
  <c r="N856" i="8" s="1"/>
  <c r="H856" i="10"/>
  <c r="H856" i="2"/>
  <c r="H856" i="8"/>
  <c r="H856" i="9"/>
  <c r="J856" i="6"/>
  <c r="E874" i="10"/>
  <c r="E874" i="2"/>
  <c r="E874" i="8"/>
  <c r="E874" i="9"/>
  <c r="N880" i="6"/>
  <c r="N880" i="8" s="1"/>
  <c r="H880" i="10"/>
  <c r="H880" i="2"/>
  <c r="H880" i="9"/>
  <c r="H880" i="8"/>
  <c r="D889" i="6"/>
  <c r="C889" i="10"/>
  <c r="C889" i="2"/>
  <c r="C889" i="8"/>
  <c r="C889" i="9"/>
  <c r="X889" i="9" s="1"/>
  <c r="F898" i="10"/>
  <c r="F898" i="2"/>
  <c r="F898" i="9"/>
  <c r="F898" i="8"/>
  <c r="L898" i="6"/>
  <c r="L898" i="8" s="1"/>
  <c r="Y903" i="8"/>
  <c r="AJ903" i="8" s="1"/>
  <c r="X903" i="8"/>
  <c r="D913" i="6"/>
  <c r="C913" i="10"/>
  <c r="X913" i="10" s="1"/>
  <c r="C913" i="2"/>
  <c r="Y913" i="2" s="1"/>
  <c r="C913" i="9"/>
  <c r="Y913" i="9" s="1"/>
  <c r="C913" i="8"/>
  <c r="J920" i="6"/>
  <c r="H920" i="10"/>
  <c r="H920" i="2"/>
  <c r="H920" i="9"/>
  <c r="H920" i="8"/>
  <c r="N920" i="6"/>
  <c r="N920" i="8" s="1"/>
  <c r="Y924" i="2"/>
  <c r="D930" i="6"/>
  <c r="C930" i="10"/>
  <c r="C930" i="2"/>
  <c r="C930" i="9"/>
  <c r="X930" i="9" s="1"/>
  <c r="C930" i="8"/>
  <c r="J937" i="10"/>
  <c r="J937" i="9"/>
  <c r="J937" i="2"/>
  <c r="J937" i="8"/>
  <c r="M945" i="6"/>
  <c r="M945" i="8" s="1"/>
  <c r="G945" i="10"/>
  <c r="G945" i="2"/>
  <c r="G945" i="9"/>
  <c r="G945" i="8"/>
  <c r="G969" i="10"/>
  <c r="G969" i="2"/>
  <c r="G969" i="9"/>
  <c r="G969" i="8"/>
  <c r="M969" i="6"/>
  <c r="M969" i="8" s="1"/>
  <c r="X975" i="8"/>
  <c r="Y975" i="8"/>
  <c r="E986" i="10"/>
  <c r="E986" i="2"/>
  <c r="E986" i="9"/>
  <c r="E986" i="8"/>
  <c r="C993" i="10"/>
  <c r="C993" i="2"/>
  <c r="Y993" i="2" s="1"/>
  <c r="C993" i="9"/>
  <c r="C993" i="8"/>
  <c r="D993" i="6"/>
  <c r="X511" i="8"/>
  <c r="Z749" i="2"/>
  <c r="C773" i="10"/>
  <c r="C773" i="2"/>
  <c r="C773" i="8"/>
  <c r="Y773" i="8" s="1"/>
  <c r="C773" i="9"/>
  <c r="D773" i="6"/>
  <c r="N922" i="6"/>
  <c r="N922" i="8" s="1"/>
  <c r="H922" i="10"/>
  <c r="H922" i="2"/>
  <c r="H922" i="9"/>
  <c r="H922" i="8"/>
  <c r="N938" i="6"/>
  <c r="N938" i="8" s="1"/>
  <c r="H938" i="10"/>
  <c r="H938" i="2"/>
  <c r="H938" i="9"/>
  <c r="H938" i="8"/>
  <c r="D752" i="10"/>
  <c r="D752" i="2"/>
  <c r="D752" i="9"/>
  <c r="D752" i="8"/>
  <c r="E780" i="10"/>
  <c r="E780" i="2"/>
  <c r="E780" i="9"/>
  <c r="E780" i="8"/>
  <c r="H541" i="10"/>
  <c r="H541" i="2"/>
  <c r="H541" i="9"/>
  <c r="H541" i="8"/>
  <c r="N541" i="6"/>
  <c r="N541" i="8" s="1"/>
  <c r="F675" i="10"/>
  <c r="F675" i="2"/>
  <c r="F675" i="9"/>
  <c r="F675" i="8"/>
  <c r="L675" i="6"/>
  <c r="L675" i="8" s="1"/>
  <c r="E734" i="10"/>
  <c r="E734" i="2"/>
  <c r="E734" i="9"/>
  <c r="E734" i="8"/>
  <c r="E790" i="10"/>
  <c r="E790" i="2"/>
  <c r="E790" i="9"/>
  <c r="E790" i="8"/>
  <c r="F835" i="10"/>
  <c r="F835" i="2"/>
  <c r="F835" i="9"/>
  <c r="F835" i="8"/>
  <c r="L835" i="6"/>
  <c r="L835" i="8" s="1"/>
  <c r="N868" i="6"/>
  <c r="N868" i="8" s="1"/>
  <c r="H868" i="10"/>
  <c r="H868" i="2"/>
  <c r="H868" i="9"/>
  <c r="H868" i="8"/>
  <c r="J983" i="6"/>
  <c r="H472" i="10"/>
  <c r="H472" i="2"/>
  <c r="H472" i="9"/>
  <c r="H472" i="8"/>
  <c r="N472" i="6"/>
  <c r="N472" i="8" s="1"/>
  <c r="H672" i="10"/>
  <c r="H672" i="2"/>
  <c r="H672" i="9"/>
  <c r="H672" i="8"/>
  <c r="N672" i="6"/>
  <c r="N672" i="8" s="1"/>
  <c r="R706" i="10"/>
  <c r="R706" i="2"/>
  <c r="R706" i="9"/>
  <c r="R706" i="8"/>
  <c r="J767" i="6"/>
  <c r="H767" i="10"/>
  <c r="H767" i="2"/>
  <c r="H767" i="9"/>
  <c r="N767" i="6"/>
  <c r="N767" i="8" s="1"/>
  <c r="H767" i="8"/>
  <c r="J810" i="6"/>
  <c r="H861" i="10"/>
  <c r="H861" i="2"/>
  <c r="H861" i="9"/>
  <c r="H861" i="8"/>
  <c r="N861" i="6"/>
  <c r="N861" i="8" s="1"/>
  <c r="I892" i="10"/>
  <c r="I892" i="2"/>
  <c r="I892" i="9"/>
  <c r="I892" i="8"/>
  <c r="R994" i="10"/>
  <c r="R994" i="2"/>
  <c r="R994" i="9"/>
  <c r="R994" i="8"/>
  <c r="D686" i="10"/>
  <c r="D686" i="2"/>
  <c r="D686" i="9"/>
  <c r="D686" i="8"/>
  <c r="F479" i="10"/>
  <c r="F479" i="2"/>
  <c r="F479" i="9"/>
  <c r="F479" i="8"/>
  <c r="L479" i="6"/>
  <c r="L479" i="8" s="1"/>
  <c r="G492" i="10"/>
  <c r="G492" i="2"/>
  <c r="G492" i="9"/>
  <c r="G492" i="8"/>
  <c r="M492" i="6"/>
  <c r="M492" i="8" s="1"/>
  <c r="D501" i="6"/>
  <c r="C501" i="10"/>
  <c r="Y501" i="10" s="1"/>
  <c r="C501" i="2"/>
  <c r="C501" i="9"/>
  <c r="C501" i="8"/>
  <c r="G532" i="10"/>
  <c r="G532" i="2"/>
  <c r="G532" i="9"/>
  <c r="G532" i="8"/>
  <c r="M532" i="6"/>
  <c r="M532" i="8" s="1"/>
  <c r="C540" i="10"/>
  <c r="C540" i="2"/>
  <c r="X540" i="2" s="1"/>
  <c r="C540" i="9"/>
  <c r="Y540" i="9" s="1"/>
  <c r="C540" i="8"/>
  <c r="D540" i="6"/>
  <c r="E549" i="10"/>
  <c r="E549" i="2"/>
  <c r="E549" i="9"/>
  <c r="E549" i="8"/>
  <c r="L565" i="6"/>
  <c r="L565" i="8" s="1"/>
  <c r="F565" i="10"/>
  <c r="Z565" i="10" s="1"/>
  <c r="F565" i="2"/>
  <c r="F565" i="9"/>
  <c r="F565" i="8"/>
  <c r="F597" i="10"/>
  <c r="Z597" i="10" s="1"/>
  <c r="F597" i="9"/>
  <c r="Z597" i="9" s="1"/>
  <c r="AG597" i="9" s="1"/>
  <c r="F597" i="2"/>
  <c r="Z597" i="2" s="1"/>
  <c r="F597" i="8"/>
  <c r="Z597" i="8" s="1"/>
  <c r="AA597" i="8" s="1"/>
  <c r="AN597" i="8" s="1"/>
  <c r="L597" i="6"/>
  <c r="L597" i="8" s="1"/>
  <c r="E605" i="10"/>
  <c r="E605" i="2"/>
  <c r="E605" i="9"/>
  <c r="E605" i="8"/>
  <c r="J635" i="10"/>
  <c r="J635" i="2"/>
  <c r="J635" i="9"/>
  <c r="J635" i="8"/>
  <c r="M652" i="6"/>
  <c r="M652" i="8" s="1"/>
  <c r="G652" i="10"/>
  <c r="G652" i="2"/>
  <c r="G652" i="9"/>
  <c r="G652" i="8"/>
  <c r="F669" i="10"/>
  <c r="Z669" i="10" s="1"/>
  <c r="F669" i="2"/>
  <c r="Z669" i="2" s="1"/>
  <c r="F669" i="9"/>
  <c r="Z669" i="9" s="1"/>
  <c r="AG669" i="9" s="1"/>
  <c r="F669" i="8"/>
  <c r="L669" i="6"/>
  <c r="L669" i="8" s="1"/>
  <c r="M676" i="6"/>
  <c r="M676" i="8" s="1"/>
  <c r="G676" i="10"/>
  <c r="G676" i="2"/>
  <c r="G676" i="8"/>
  <c r="G676" i="9"/>
  <c r="I690" i="10"/>
  <c r="I690" i="2"/>
  <c r="I690" i="8"/>
  <c r="I690" i="9"/>
  <c r="I698" i="10"/>
  <c r="I698" i="9"/>
  <c r="I698" i="2"/>
  <c r="I698" i="8"/>
  <c r="Y732" i="2"/>
  <c r="D772" i="6"/>
  <c r="C772" i="10"/>
  <c r="C772" i="2"/>
  <c r="C772" i="8"/>
  <c r="Y772" i="8" s="1"/>
  <c r="C772" i="9"/>
  <c r="J779" i="10"/>
  <c r="J779" i="2"/>
  <c r="J779" i="9"/>
  <c r="J779" i="8"/>
  <c r="F813" i="10"/>
  <c r="F813" i="2"/>
  <c r="F813" i="9"/>
  <c r="Z813" i="9" s="1"/>
  <c r="AB813" i="9" s="1"/>
  <c r="F813" i="8"/>
  <c r="L813" i="6"/>
  <c r="L813" i="8" s="1"/>
  <c r="D868" i="6"/>
  <c r="C868" i="10"/>
  <c r="Y868" i="10" s="1"/>
  <c r="C868" i="2"/>
  <c r="C868" i="9"/>
  <c r="C868" i="8"/>
  <c r="X868" i="8" s="1"/>
  <c r="D893" i="6"/>
  <c r="C893" i="10"/>
  <c r="C893" i="2"/>
  <c r="C893" i="9"/>
  <c r="C893" i="8"/>
  <c r="G900" i="10"/>
  <c r="G900" i="2"/>
  <c r="G900" i="9"/>
  <c r="G900" i="8"/>
  <c r="M900" i="6"/>
  <c r="M900" i="8" s="1"/>
  <c r="J924" i="6"/>
  <c r="L933" i="6"/>
  <c r="L933" i="8" s="1"/>
  <c r="F933" i="10"/>
  <c r="F933" i="2"/>
  <c r="F933" i="9"/>
  <c r="F933" i="8"/>
  <c r="Z941" i="10"/>
  <c r="J948" i="10"/>
  <c r="J948" i="2"/>
  <c r="J948" i="9"/>
  <c r="J948" i="8"/>
  <c r="Y967" i="10"/>
  <c r="F981" i="10"/>
  <c r="Z981" i="10" s="1"/>
  <c r="F981" i="2"/>
  <c r="F981" i="9"/>
  <c r="F981" i="8"/>
  <c r="L981" i="6"/>
  <c r="L981" i="8" s="1"/>
  <c r="Z664" i="10"/>
  <c r="D551" i="10"/>
  <c r="D551" i="2"/>
  <c r="D551" i="9"/>
  <c r="D551" i="8"/>
  <c r="D583" i="10"/>
  <c r="D583" i="2"/>
  <c r="D583" i="9"/>
  <c r="D583" i="8"/>
  <c r="D695" i="10"/>
  <c r="D695" i="2"/>
  <c r="D695" i="8"/>
  <c r="D695" i="9"/>
  <c r="D847" i="10"/>
  <c r="D847" i="2"/>
  <c r="D847" i="9"/>
  <c r="D847" i="8"/>
  <c r="Z896" i="10"/>
  <c r="D680" i="10"/>
  <c r="D680" i="2"/>
  <c r="D680" i="9"/>
  <c r="D680" i="8"/>
  <c r="E988" i="10"/>
  <c r="E988" i="2"/>
  <c r="E988" i="9"/>
  <c r="E988" i="8"/>
  <c r="H477" i="10"/>
  <c r="H477" i="2"/>
  <c r="H477" i="9"/>
  <c r="H477" i="8"/>
  <c r="E502" i="10"/>
  <c r="E502" i="2"/>
  <c r="E502" i="9"/>
  <c r="E502" i="8"/>
  <c r="J572" i="6"/>
  <c r="H572" i="10"/>
  <c r="H572" i="2"/>
  <c r="H572" i="9"/>
  <c r="H572" i="8"/>
  <c r="N572" i="6"/>
  <c r="N572" i="8" s="1"/>
  <c r="L623" i="6"/>
  <c r="L623" i="8" s="1"/>
  <c r="F623" i="10"/>
  <c r="Z623" i="10" s="1"/>
  <c r="F623" i="2"/>
  <c r="F623" i="9"/>
  <c r="F623" i="8"/>
  <c r="J644" i="6"/>
  <c r="H644" i="10"/>
  <c r="H644" i="2"/>
  <c r="H644" i="9"/>
  <c r="H644" i="8"/>
  <c r="N644" i="6"/>
  <c r="N644" i="8" s="1"/>
  <c r="E823" i="10"/>
  <c r="E823" i="2"/>
  <c r="E823" i="9"/>
  <c r="E823" i="8"/>
  <c r="I955" i="10"/>
  <c r="I955" i="2"/>
  <c r="I955" i="9"/>
  <c r="I955" i="8"/>
  <c r="R474" i="10"/>
  <c r="R474" i="2"/>
  <c r="R474" i="9"/>
  <c r="R474" i="8"/>
  <c r="I614" i="10"/>
  <c r="I614" i="2"/>
  <c r="I614" i="9"/>
  <c r="I614" i="8"/>
  <c r="N655" i="6"/>
  <c r="N655" i="8" s="1"/>
  <c r="H655" i="10"/>
  <c r="H655" i="9"/>
  <c r="H655" i="2"/>
  <c r="H655" i="8"/>
  <c r="E750" i="10"/>
  <c r="E750" i="2"/>
  <c r="E750" i="9"/>
  <c r="E750" i="8"/>
  <c r="R778" i="10"/>
  <c r="R778" i="2"/>
  <c r="R778" i="9"/>
  <c r="R778" i="8"/>
  <c r="L790" i="6"/>
  <c r="L790" i="8" s="1"/>
  <c r="F790" i="10"/>
  <c r="F790" i="2"/>
  <c r="F790" i="9"/>
  <c r="F790" i="8"/>
  <c r="N847" i="6"/>
  <c r="N847" i="8" s="1"/>
  <c r="H847" i="10"/>
  <c r="H847" i="2"/>
  <c r="H847" i="9"/>
  <c r="H847" i="8"/>
  <c r="D882" i="6"/>
  <c r="C882" i="10"/>
  <c r="C882" i="2"/>
  <c r="C882" i="9"/>
  <c r="X882" i="9" s="1"/>
  <c r="C882" i="8"/>
  <c r="Y882" i="8" s="1"/>
  <c r="H912" i="10"/>
  <c r="H912" i="2"/>
  <c r="H912" i="9"/>
  <c r="H912" i="8"/>
  <c r="N912" i="6"/>
  <c r="N912" i="8" s="1"/>
  <c r="F927" i="10"/>
  <c r="F927" i="2"/>
  <c r="F927" i="9"/>
  <c r="Z927" i="9" s="1"/>
  <c r="AB927" i="9" s="1"/>
  <c r="F927" i="8"/>
  <c r="L927" i="6"/>
  <c r="L927" i="8" s="1"/>
  <c r="J539" i="9"/>
  <c r="D564" i="6"/>
  <c r="C564" i="10"/>
  <c r="C564" i="2"/>
  <c r="C564" i="9"/>
  <c r="Y564" i="9" s="1"/>
  <c r="C564" i="8"/>
  <c r="Y564" i="8" s="1"/>
  <c r="N580" i="6"/>
  <c r="N580" i="8" s="1"/>
  <c r="H580" i="10"/>
  <c r="H580" i="2"/>
  <c r="H580" i="9"/>
  <c r="H580" i="8"/>
  <c r="X599" i="10"/>
  <c r="X610" i="9"/>
  <c r="Y610" i="9"/>
  <c r="D612" i="6"/>
  <c r="C612" i="10"/>
  <c r="C612" i="2"/>
  <c r="C612" i="9"/>
  <c r="Y612" i="9" s="1"/>
  <c r="C612" i="8"/>
  <c r="F645" i="10"/>
  <c r="F645" i="2"/>
  <c r="F645" i="9"/>
  <c r="F645" i="8"/>
  <c r="L645" i="6"/>
  <c r="L645" i="8" s="1"/>
  <c r="F685" i="10"/>
  <c r="F685" i="2"/>
  <c r="F685" i="9"/>
  <c r="F685" i="8"/>
  <c r="L685" i="6"/>
  <c r="L685" i="8" s="1"/>
  <c r="D692" i="6"/>
  <c r="C692" i="10"/>
  <c r="C692" i="2"/>
  <c r="C692" i="9"/>
  <c r="Y692" i="9" s="1"/>
  <c r="C692" i="8"/>
  <c r="X703" i="2"/>
  <c r="Y703" i="2"/>
  <c r="F717" i="10"/>
  <c r="F717" i="2"/>
  <c r="Z717" i="2" s="1"/>
  <c r="F717" i="9"/>
  <c r="Z717" i="9" s="1"/>
  <c r="F717" i="8"/>
  <c r="L717" i="6"/>
  <c r="L717" i="8" s="1"/>
  <c r="C725" i="10"/>
  <c r="Y725" i="10" s="1"/>
  <c r="AJ725" i="10" s="1"/>
  <c r="C725" i="2"/>
  <c r="C725" i="9"/>
  <c r="X725" i="9" s="1"/>
  <c r="C725" i="8"/>
  <c r="X725" i="8" s="1"/>
  <c r="D725" i="6"/>
  <c r="F733" i="10"/>
  <c r="F733" i="9"/>
  <c r="F733" i="2"/>
  <c r="F733" i="8"/>
  <c r="L733" i="6"/>
  <c r="L733" i="8" s="1"/>
  <c r="D748" i="6"/>
  <c r="C748" i="10"/>
  <c r="C748" i="2"/>
  <c r="C748" i="9"/>
  <c r="Y748" i="9" s="1"/>
  <c r="AJ748" i="9" s="1"/>
  <c r="C748" i="8"/>
  <c r="D785" i="10"/>
  <c r="D785" i="2"/>
  <c r="D785" i="9"/>
  <c r="D785" i="8"/>
  <c r="L797" i="6"/>
  <c r="L797" i="8" s="1"/>
  <c r="F797" i="10"/>
  <c r="Z797" i="10" s="1"/>
  <c r="F797" i="2"/>
  <c r="F797" i="9"/>
  <c r="F797" i="8"/>
  <c r="E805" i="10"/>
  <c r="E805" i="2"/>
  <c r="E805" i="9"/>
  <c r="E805" i="8"/>
  <c r="E820" i="10"/>
  <c r="E820" i="2"/>
  <c r="E820" i="9"/>
  <c r="E820" i="8"/>
  <c r="F865" i="10"/>
  <c r="F865" i="2"/>
  <c r="F865" i="9"/>
  <c r="F865" i="8"/>
  <c r="L865" i="6"/>
  <c r="L865" i="8" s="1"/>
  <c r="D885" i="6"/>
  <c r="C885" i="10"/>
  <c r="C885" i="2"/>
  <c r="C885" i="9"/>
  <c r="C885" i="8"/>
  <c r="Y943" i="2"/>
  <c r="X943" i="2"/>
  <c r="L949" i="6"/>
  <c r="L949" i="8" s="1"/>
  <c r="F949" i="10"/>
  <c r="F949" i="2"/>
  <c r="F949" i="9"/>
  <c r="F949" i="8"/>
  <c r="C956" i="10"/>
  <c r="Y956" i="10" s="1"/>
  <c r="C956" i="2"/>
  <c r="C956" i="9"/>
  <c r="C956" i="8"/>
  <c r="X956" i="8" s="1"/>
  <c r="D956" i="6"/>
  <c r="Y962" i="9"/>
  <c r="D775" i="8"/>
  <c r="D815" i="10"/>
  <c r="D815" i="2"/>
  <c r="D815" i="9"/>
  <c r="D815" i="8"/>
  <c r="D697" i="10"/>
  <c r="D697" i="2"/>
  <c r="D697" i="9"/>
  <c r="D697" i="8"/>
  <c r="D777" i="2"/>
  <c r="D777" i="10"/>
  <c r="D777" i="9"/>
  <c r="D777" i="8"/>
  <c r="Z897" i="10"/>
  <c r="J931" i="10"/>
  <c r="J931" i="2"/>
  <c r="J931" i="9"/>
  <c r="J931" i="8"/>
  <c r="J497" i="10"/>
  <c r="J497" i="2"/>
  <c r="J497" i="9"/>
  <c r="J497" i="8"/>
  <c r="J486" i="10"/>
  <c r="J486" i="2"/>
  <c r="J486" i="9"/>
  <c r="J486" i="8"/>
  <c r="J661" i="10"/>
  <c r="J661" i="2"/>
  <c r="J661" i="9"/>
  <c r="J661" i="8"/>
  <c r="J589" i="10"/>
  <c r="J589" i="2"/>
  <c r="J589" i="9"/>
  <c r="J589" i="8"/>
  <c r="J588" i="10"/>
  <c r="J588" i="2"/>
  <c r="J588" i="9"/>
  <c r="J588" i="8"/>
  <c r="J859" i="10"/>
  <c r="J859" i="2"/>
  <c r="J859" i="9"/>
  <c r="J859" i="8"/>
  <c r="J616" i="10"/>
  <c r="J616" i="2"/>
  <c r="J616" i="9"/>
  <c r="J616" i="8"/>
  <c r="J817" i="10"/>
  <c r="J817" i="2"/>
  <c r="J817" i="9"/>
  <c r="J817" i="8"/>
  <c r="J583" i="10"/>
  <c r="J583" i="2"/>
  <c r="J583" i="9"/>
  <c r="J583" i="8"/>
  <c r="J760" i="10"/>
  <c r="J760" i="2"/>
  <c r="J760" i="9"/>
  <c r="J760" i="8"/>
  <c r="J470" i="10"/>
  <c r="J470" i="2"/>
  <c r="J470" i="9"/>
  <c r="J470" i="8"/>
  <c r="J575" i="10"/>
  <c r="J575" i="2"/>
  <c r="J575" i="9"/>
  <c r="J575" i="8"/>
  <c r="J862" i="10"/>
  <c r="J862" i="2"/>
  <c r="J862" i="9"/>
  <c r="J862" i="8"/>
  <c r="J934" i="10"/>
  <c r="J934" i="2"/>
  <c r="J934" i="9"/>
  <c r="J934" i="8"/>
  <c r="AJ687" i="9"/>
  <c r="R326" i="10"/>
  <c r="R332" i="9"/>
  <c r="R340" i="9"/>
  <c r="C466" i="10"/>
  <c r="X466" i="10" s="1"/>
  <c r="C466" i="2"/>
  <c r="C466" i="9"/>
  <c r="C466" i="8"/>
  <c r="D466" i="6"/>
  <c r="H473" i="10"/>
  <c r="H473" i="2"/>
  <c r="H473" i="8"/>
  <c r="H473" i="9"/>
  <c r="X496" i="8"/>
  <c r="Y528" i="8"/>
  <c r="Y592" i="8"/>
  <c r="X592" i="8"/>
  <c r="X637" i="2"/>
  <c r="Y656" i="8"/>
  <c r="X656" i="8"/>
  <c r="Y688" i="8"/>
  <c r="AJ688" i="8" s="1"/>
  <c r="Y720" i="8"/>
  <c r="Y872" i="9"/>
  <c r="X872" i="9"/>
  <c r="X904" i="9"/>
  <c r="Y904" i="9"/>
  <c r="X949" i="10"/>
  <c r="M488" i="6"/>
  <c r="M488" i="8" s="1"/>
  <c r="G488" i="10"/>
  <c r="G488" i="2"/>
  <c r="G488" i="9"/>
  <c r="Z488" i="9" s="1"/>
  <c r="G488" i="8"/>
  <c r="L569" i="6"/>
  <c r="L569" i="8" s="1"/>
  <c r="F569" i="10"/>
  <c r="F569" i="2"/>
  <c r="F569" i="9"/>
  <c r="F569" i="8"/>
  <c r="F744" i="10"/>
  <c r="Z744" i="10" s="1"/>
  <c r="F744" i="2"/>
  <c r="F744" i="9"/>
  <c r="F744" i="8"/>
  <c r="L744" i="6"/>
  <c r="L744" i="8" s="1"/>
  <c r="F913" i="10"/>
  <c r="F913" i="2"/>
  <c r="F913" i="9"/>
  <c r="F913" i="8"/>
  <c r="L913" i="6"/>
  <c r="L913" i="8" s="1"/>
  <c r="X504" i="2"/>
  <c r="Y504" i="2"/>
  <c r="AJ504" i="2" s="1"/>
  <c r="X555" i="9"/>
  <c r="Y555" i="9"/>
  <c r="X587" i="9"/>
  <c r="Y587" i="9"/>
  <c r="X728" i="2"/>
  <c r="Y728" i="2"/>
  <c r="Y816" i="2"/>
  <c r="AJ816" i="2" s="1"/>
  <c r="X816" i="2"/>
  <c r="Y848" i="10"/>
  <c r="X848" i="10"/>
  <c r="Y891" i="8"/>
  <c r="AJ891" i="8" s="1"/>
  <c r="X891" i="8"/>
  <c r="Y923" i="8"/>
  <c r="X923" i="8"/>
  <c r="X976" i="10"/>
  <c r="L608" i="6"/>
  <c r="L608" i="8" s="1"/>
  <c r="F608" i="10"/>
  <c r="F608" i="2"/>
  <c r="F608" i="9"/>
  <c r="F608" i="8"/>
  <c r="L707" i="6"/>
  <c r="L707" i="8" s="1"/>
  <c r="F707" i="10"/>
  <c r="F707" i="2"/>
  <c r="F707" i="8"/>
  <c r="F707" i="9"/>
  <c r="F801" i="10"/>
  <c r="F801" i="2"/>
  <c r="F801" i="9"/>
  <c r="L801" i="6"/>
  <c r="L801" i="8" s="1"/>
  <c r="F801" i="8"/>
  <c r="F907" i="10"/>
  <c r="F907" i="2"/>
  <c r="F907" i="9"/>
  <c r="F907" i="8"/>
  <c r="L907" i="6"/>
  <c r="L907" i="8" s="1"/>
  <c r="I462" i="10"/>
  <c r="I462" i="2"/>
  <c r="I462" i="9"/>
  <c r="I462" i="8"/>
  <c r="Y467" i="10"/>
  <c r="Y499" i="10"/>
  <c r="X499" i="10"/>
  <c r="Y566" i="9"/>
  <c r="X566" i="9"/>
  <c r="X598" i="9"/>
  <c r="Y598" i="9"/>
  <c r="Y662" i="9"/>
  <c r="X662" i="9"/>
  <c r="X750" i="9"/>
  <c r="Y750" i="9"/>
  <c r="X803" i="10"/>
  <c r="X827" i="2"/>
  <c r="Y827" i="2"/>
  <c r="X835" i="10"/>
  <c r="Y835" i="10"/>
  <c r="Y867" i="10"/>
  <c r="X979" i="10"/>
  <c r="Y819" i="8"/>
  <c r="X819" i="8"/>
  <c r="E518" i="10"/>
  <c r="E518" i="2"/>
  <c r="E518" i="9"/>
  <c r="E518" i="8"/>
  <c r="E617" i="10"/>
  <c r="E617" i="2"/>
  <c r="E617" i="9"/>
  <c r="E617" i="8"/>
  <c r="E691" i="10"/>
  <c r="E691" i="2"/>
  <c r="E691" i="9"/>
  <c r="E691" i="8"/>
  <c r="E739" i="10"/>
  <c r="E739" i="2"/>
  <c r="E739" i="9"/>
  <c r="E739" i="8"/>
  <c r="E816" i="10"/>
  <c r="E816" i="2"/>
  <c r="E816" i="9"/>
  <c r="E816" i="8"/>
  <c r="E995" i="10"/>
  <c r="E995" i="2"/>
  <c r="E995" i="9"/>
  <c r="E995" i="8"/>
  <c r="E464" i="10"/>
  <c r="E464" i="2"/>
  <c r="E464" i="9"/>
  <c r="E464" i="8"/>
  <c r="F472" i="10"/>
  <c r="F472" i="2"/>
  <c r="F472" i="9"/>
  <c r="F472" i="8"/>
  <c r="L472" i="6"/>
  <c r="L472" i="8" s="1"/>
  <c r="X749" i="9"/>
  <c r="X770" i="10"/>
  <c r="Y770" i="10"/>
  <c r="AJ770" i="10" s="1"/>
  <c r="C514" i="10"/>
  <c r="C514" i="2"/>
  <c r="C514" i="8"/>
  <c r="C514" i="9"/>
  <c r="X514" i="9" s="1"/>
  <c r="D514" i="6"/>
  <c r="M667" i="6"/>
  <c r="M667" i="8" s="1"/>
  <c r="G667" i="10"/>
  <c r="G667" i="2"/>
  <c r="G667" i="9"/>
  <c r="G667" i="8"/>
  <c r="G803" i="10"/>
  <c r="G803" i="2"/>
  <c r="G803" i="9"/>
  <c r="G803" i="8"/>
  <c r="M803" i="6"/>
  <c r="M803" i="8" s="1"/>
  <c r="L890" i="6"/>
  <c r="L890" i="8" s="1"/>
  <c r="F890" i="10"/>
  <c r="Z890" i="10" s="1"/>
  <c r="F890" i="2"/>
  <c r="Z890" i="2" s="1"/>
  <c r="F890" i="9"/>
  <c r="Z890" i="9" s="1"/>
  <c r="F890" i="8"/>
  <c r="D970" i="6"/>
  <c r="C970" i="10"/>
  <c r="C970" i="2"/>
  <c r="X970" i="2" s="1"/>
  <c r="C970" i="9"/>
  <c r="C970" i="8"/>
  <c r="Y970" i="8" s="1"/>
  <c r="E987" i="10"/>
  <c r="E987" i="2"/>
  <c r="E987" i="9"/>
  <c r="E987" i="8"/>
  <c r="I536" i="10"/>
  <c r="I536" i="2"/>
  <c r="AJ536" i="2" s="1"/>
  <c r="I536" i="9"/>
  <c r="I536" i="8"/>
  <c r="I568" i="10"/>
  <c r="I568" i="2"/>
  <c r="I568" i="9"/>
  <c r="I568" i="8"/>
  <c r="M578" i="6"/>
  <c r="M578" i="8" s="1"/>
  <c r="G578" i="10"/>
  <c r="Z578" i="10" s="1"/>
  <c r="G578" i="2"/>
  <c r="G578" i="9"/>
  <c r="G578" i="8"/>
  <c r="I632" i="10"/>
  <c r="I632" i="2"/>
  <c r="I632" i="8"/>
  <c r="I632" i="9"/>
  <c r="I648" i="10"/>
  <c r="I648" i="2"/>
  <c r="I648" i="8"/>
  <c r="I648" i="9"/>
  <c r="I680" i="10"/>
  <c r="I680" i="2"/>
  <c r="I680" i="9"/>
  <c r="AJ680" i="9" s="1"/>
  <c r="I680" i="8"/>
  <c r="F691" i="10"/>
  <c r="F691" i="2"/>
  <c r="F691" i="9"/>
  <c r="F691" i="8"/>
  <c r="L691" i="6"/>
  <c r="L691" i="8" s="1"/>
  <c r="D730" i="6"/>
  <c r="C730" i="10"/>
  <c r="C730" i="2"/>
  <c r="C730" i="8"/>
  <c r="X730" i="8" s="1"/>
  <c r="C730" i="9"/>
  <c r="Y730" i="9" s="1"/>
  <c r="I768" i="10"/>
  <c r="I768" i="2"/>
  <c r="AJ768" i="2" s="1"/>
  <c r="I768" i="9"/>
  <c r="I768" i="8"/>
  <c r="H777" i="10"/>
  <c r="H777" i="2"/>
  <c r="H777" i="9"/>
  <c r="H777" i="8"/>
  <c r="N777" i="6"/>
  <c r="N777" i="8" s="1"/>
  <c r="M802" i="6"/>
  <c r="M802" i="8" s="1"/>
  <c r="G802" i="10"/>
  <c r="G802" i="2"/>
  <c r="G802" i="9"/>
  <c r="G802" i="8"/>
  <c r="C858" i="10"/>
  <c r="X858" i="10" s="1"/>
  <c r="C858" i="2"/>
  <c r="Y858" i="2" s="1"/>
  <c r="C858" i="9"/>
  <c r="C858" i="8"/>
  <c r="D858" i="6"/>
  <c r="L875" i="6"/>
  <c r="L875" i="8" s="1"/>
  <c r="F875" i="10"/>
  <c r="Z875" i="10" s="1"/>
  <c r="F875" i="2"/>
  <c r="F875" i="9"/>
  <c r="F875" i="8"/>
  <c r="G914" i="10"/>
  <c r="G914" i="2"/>
  <c r="G914" i="9"/>
  <c r="G914" i="8"/>
  <c r="M914" i="6"/>
  <c r="M914" i="8" s="1"/>
  <c r="H929" i="10"/>
  <c r="H929" i="2"/>
  <c r="H929" i="9"/>
  <c r="H929" i="8"/>
  <c r="N929" i="6"/>
  <c r="N929" i="8" s="1"/>
  <c r="C938" i="10"/>
  <c r="C938" i="2"/>
  <c r="Y938" i="2" s="1"/>
  <c r="C938" i="9"/>
  <c r="Y938" i="9" s="1"/>
  <c r="AJ938" i="9" s="1"/>
  <c r="C938" i="8"/>
  <c r="Y938" i="8" s="1"/>
  <c r="D938" i="6"/>
  <c r="H969" i="10"/>
  <c r="H969" i="2"/>
  <c r="H969" i="9"/>
  <c r="H969" i="8"/>
  <c r="N969" i="6"/>
  <c r="N969" i="8" s="1"/>
  <c r="N985" i="6"/>
  <c r="N985" i="8" s="1"/>
  <c r="H985" i="10"/>
  <c r="H985" i="2"/>
  <c r="H985" i="9"/>
  <c r="H985" i="8"/>
  <c r="L995" i="6"/>
  <c r="L995" i="8" s="1"/>
  <c r="F995" i="10"/>
  <c r="F995" i="2"/>
  <c r="F995" i="9"/>
  <c r="F995" i="8"/>
  <c r="L868" i="6"/>
  <c r="L868" i="8" s="1"/>
  <c r="F868" i="10"/>
  <c r="F868" i="2"/>
  <c r="F868" i="9"/>
  <c r="F868" i="8"/>
  <c r="E892" i="10"/>
  <c r="E892" i="9"/>
  <c r="E892" i="2"/>
  <c r="E892" i="8"/>
  <c r="L968" i="6"/>
  <c r="L968" i="8" s="1"/>
  <c r="F968" i="10"/>
  <c r="F968" i="2"/>
  <c r="F968" i="9"/>
  <c r="F968" i="8"/>
  <c r="E462" i="10"/>
  <c r="E462" i="2"/>
  <c r="E462" i="9"/>
  <c r="E462" i="8"/>
  <c r="I588" i="10"/>
  <c r="I588" i="2"/>
  <c r="I588" i="9"/>
  <c r="I588" i="8"/>
  <c r="M627" i="6"/>
  <c r="M627" i="8" s="1"/>
  <c r="G627" i="10"/>
  <c r="G627" i="2"/>
  <c r="G627" i="9"/>
  <c r="G627" i="8"/>
  <c r="L722" i="6"/>
  <c r="L722" i="8" s="1"/>
  <c r="F722" i="10"/>
  <c r="Z722" i="10" s="1"/>
  <c r="F722" i="2"/>
  <c r="F722" i="9"/>
  <c r="F722" i="8"/>
  <c r="E809" i="10"/>
  <c r="E809" i="2"/>
  <c r="E809" i="9"/>
  <c r="E809" i="8"/>
  <c r="E832" i="10"/>
  <c r="E832" i="2"/>
  <c r="E832" i="9"/>
  <c r="E832" i="8"/>
  <c r="C911" i="10"/>
  <c r="Y911" i="10" s="1"/>
  <c r="C911" i="2"/>
  <c r="C911" i="9"/>
  <c r="Y911" i="9" s="1"/>
  <c r="C911" i="8"/>
  <c r="Y911" i="8" s="1"/>
  <c r="D911" i="6"/>
  <c r="M992" i="6"/>
  <c r="M992" i="8" s="1"/>
  <c r="G992" i="10"/>
  <c r="G992" i="2"/>
  <c r="G992" i="8"/>
  <c r="G992" i="9"/>
  <c r="N468" i="6"/>
  <c r="N468" i="8" s="1"/>
  <c r="H468" i="10"/>
  <c r="H468" i="2"/>
  <c r="H468" i="9"/>
  <c r="H468" i="8"/>
  <c r="D541" i="6"/>
  <c r="C541" i="10"/>
  <c r="Y541" i="10" s="1"/>
  <c r="AJ541" i="10" s="1"/>
  <c r="C541" i="2"/>
  <c r="C541" i="9"/>
  <c r="C541" i="8"/>
  <c r="I595" i="10"/>
  <c r="I595" i="2"/>
  <c r="I595" i="9"/>
  <c r="I595" i="8"/>
  <c r="N604" i="6"/>
  <c r="N604" i="8" s="1"/>
  <c r="H604" i="10"/>
  <c r="H604" i="2"/>
  <c r="H604" i="9"/>
  <c r="H604" i="8"/>
  <c r="D613" i="6"/>
  <c r="C613" i="10"/>
  <c r="X613" i="10" s="1"/>
  <c r="C613" i="2"/>
  <c r="C613" i="9"/>
  <c r="C613" i="8"/>
  <c r="C621" i="10"/>
  <c r="C621" i="2"/>
  <c r="Y621" i="2" s="1"/>
  <c r="C621" i="9"/>
  <c r="Y621" i="9" s="1"/>
  <c r="C621" i="8"/>
  <c r="D621" i="6"/>
  <c r="E630" i="10"/>
  <c r="E630" i="2"/>
  <c r="E630" i="9"/>
  <c r="E630" i="8"/>
  <c r="I651" i="10"/>
  <c r="I651" i="9"/>
  <c r="I651" i="2"/>
  <c r="I651" i="8"/>
  <c r="C701" i="10"/>
  <c r="C701" i="2"/>
  <c r="X701" i="2" s="1"/>
  <c r="C701" i="9"/>
  <c r="Y701" i="9" s="1"/>
  <c r="AJ701" i="9" s="1"/>
  <c r="C701" i="8"/>
  <c r="Y701" i="8" s="1"/>
  <c r="D701" i="6"/>
  <c r="M709" i="6"/>
  <c r="M709" i="8" s="1"/>
  <c r="G709" i="10"/>
  <c r="G709" i="2"/>
  <c r="G709" i="9"/>
  <c r="G709" i="8"/>
  <c r="L742" i="6"/>
  <c r="L742" i="8" s="1"/>
  <c r="F742" i="10"/>
  <c r="F742" i="2"/>
  <c r="F742" i="9"/>
  <c r="F742" i="8"/>
  <c r="F750" i="10"/>
  <c r="F750" i="2"/>
  <c r="F750" i="9"/>
  <c r="F750" i="8"/>
  <c r="L750" i="6"/>
  <c r="L750" i="8" s="1"/>
  <c r="H772" i="10"/>
  <c r="H772" i="2"/>
  <c r="H772" i="9"/>
  <c r="H772" i="8"/>
  <c r="I795" i="10"/>
  <c r="I795" i="2"/>
  <c r="I795" i="9"/>
  <c r="I795" i="8"/>
  <c r="M805" i="6"/>
  <c r="M805" i="8" s="1"/>
  <c r="G805" i="10"/>
  <c r="G805" i="9"/>
  <c r="G805" i="2"/>
  <c r="G805" i="8"/>
  <c r="E846" i="10"/>
  <c r="E846" i="2"/>
  <c r="E846" i="9"/>
  <c r="E846" i="8"/>
  <c r="H932" i="10"/>
  <c r="H932" i="2"/>
  <c r="H932" i="9"/>
  <c r="H932" i="8"/>
  <c r="N932" i="6"/>
  <c r="N932" i="8" s="1"/>
  <c r="C941" i="10"/>
  <c r="C941" i="2"/>
  <c r="X941" i="2" s="1"/>
  <c r="C941" i="9"/>
  <c r="Y941" i="9" s="1"/>
  <c r="AJ941" i="9" s="1"/>
  <c r="C941" i="8"/>
  <c r="Y941" i="8" s="1"/>
  <c r="AJ941" i="8" s="1"/>
  <c r="D941" i="6"/>
  <c r="M957" i="6"/>
  <c r="M957" i="8" s="1"/>
  <c r="G957" i="10"/>
  <c r="G957" i="2"/>
  <c r="G957" i="9"/>
  <c r="G957" i="8"/>
  <c r="L974" i="6"/>
  <c r="L974" i="8" s="1"/>
  <c r="F974" i="10"/>
  <c r="F974" i="2"/>
  <c r="F974" i="9"/>
  <c r="F974" i="8"/>
  <c r="J981" i="10"/>
  <c r="J981" i="2"/>
  <c r="J981" i="9"/>
  <c r="J981" i="8"/>
  <c r="L990" i="6"/>
  <c r="L990" i="8" s="1"/>
  <c r="F990" i="10"/>
  <c r="F990" i="2"/>
  <c r="F990" i="9"/>
  <c r="F990" i="8"/>
  <c r="J864" i="10"/>
  <c r="J864" i="2"/>
  <c r="J864" i="9"/>
  <c r="J864" i="8"/>
  <c r="N967" i="6"/>
  <c r="N967" i="8" s="1"/>
  <c r="H967" i="10"/>
  <c r="H967" i="2"/>
  <c r="H967" i="9"/>
  <c r="H967" i="8"/>
  <c r="C483" i="10"/>
  <c r="Y483" i="10" s="1"/>
  <c r="C483" i="2"/>
  <c r="C483" i="9"/>
  <c r="C483" i="8"/>
  <c r="D483" i="6"/>
  <c r="F500" i="10"/>
  <c r="F500" i="2"/>
  <c r="F500" i="9"/>
  <c r="F500" i="8"/>
  <c r="L500" i="6"/>
  <c r="L500" i="8" s="1"/>
  <c r="R572" i="10"/>
  <c r="R572" i="2"/>
  <c r="R572" i="9"/>
  <c r="R572" i="8"/>
  <c r="C611" i="10"/>
  <c r="X611" i="10" s="1"/>
  <c r="C611" i="2"/>
  <c r="C611" i="9"/>
  <c r="C611" i="8"/>
  <c r="D611" i="6"/>
  <c r="R620" i="10"/>
  <c r="R620" i="2"/>
  <c r="R620" i="9"/>
  <c r="R620" i="8"/>
  <c r="F636" i="10"/>
  <c r="F636" i="2"/>
  <c r="F636" i="9"/>
  <c r="F636" i="8"/>
  <c r="L636" i="6"/>
  <c r="L636" i="8" s="1"/>
  <c r="Y686" i="2"/>
  <c r="Y689" i="9"/>
  <c r="G707" i="10"/>
  <c r="G707" i="2"/>
  <c r="G707" i="9"/>
  <c r="G707" i="8"/>
  <c r="M707" i="6"/>
  <c r="M707" i="8" s="1"/>
  <c r="E764" i="10"/>
  <c r="E764" i="2"/>
  <c r="E764" i="9"/>
  <c r="E764" i="8"/>
  <c r="D779" i="6"/>
  <c r="C779" i="10"/>
  <c r="Y779" i="10" s="1"/>
  <c r="C779" i="2"/>
  <c r="C779" i="9"/>
  <c r="X779" i="9" s="1"/>
  <c r="C779" i="8"/>
  <c r="X790" i="2"/>
  <c r="Y790" i="2"/>
  <c r="I817" i="10"/>
  <c r="I817" i="2"/>
  <c r="I817" i="9"/>
  <c r="I817" i="8"/>
  <c r="N826" i="6"/>
  <c r="N826" i="8" s="1"/>
  <c r="H826" i="10"/>
  <c r="H826" i="2"/>
  <c r="H826" i="9"/>
  <c r="H826" i="8"/>
  <c r="J842" i="6"/>
  <c r="H842" i="10"/>
  <c r="H842" i="2"/>
  <c r="H842" i="9"/>
  <c r="N842" i="6"/>
  <c r="N842" i="8" s="1"/>
  <c r="H842" i="8"/>
  <c r="L860" i="6"/>
  <c r="L860" i="8" s="1"/>
  <c r="F860" i="10"/>
  <c r="F860" i="2"/>
  <c r="F860" i="9"/>
  <c r="F860" i="8"/>
  <c r="X873" i="9"/>
  <c r="Y873" i="9"/>
  <c r="R916" i="10"/>
  <c r="R916" i="2"/>
  <c r="R916" i="9"/>
  <c r="R916" i="8"/>
  <c r="H930" i="10"/>
  <c r="H930" i="2"/>
  <c r="AB930" i="2" s="1"/>
  <c r="H930" i="9"/>
  <c r="H930" i="8"/>
  <c r="N930" i="6"/>
  <c r="N930" i="8" s="1"/>
  <c r="E948" i="10"/>
  <c r="E948" i="2"/>
  <c r="E948" i="9"/>
  <c r="E948" i="8"/>
  <c r="D520" i="10"/>
  <c r="D520" i="2"/>
  <c r="D520" i="9"/>
  <c r="D520" i="8"/>
  <c r="I843" i="10"/>
  <c r="I843" i="2"/>
  <c r="I843" i="9"/>
  <c r="I843" i="8"/>
  <c r="E990" i="10"/>
  <c r="E990" i="2"/>
  <c r="E990" i="9"/>
  <c r="E990" i="8"/>
  <c r="F463" i="10"/>
  <c r="F463" i="2"/>
  <c r="F463" i="9"/>
  <c r="Z463" i="9" s="1"/>
  <c r="F463" i="8"/>
  <c r="L463" i="6"/>
  <c r="L463" i="8" s="1"/>
  <c r="M502" i="6"/>
  <c r="M502" i="8" s="1"/>
  <c r="G502" i="10"/>
  <c r="G502" i="2"/>
  <c r="G502" i="9"/>
  <c r="G502" i="8"/>
  <c r="L547" i="6"/>
  <c r="L547" i="8" s="1"/>
  <c r="F547" i="10"/>
  <c r="F547" i="2"/>
  <c r="F547" i="9"/>
  <c r="F547" i="8"/>
  <c r="C630" i="10"/>
  <c r="C630" i="2"/>
  <c r="C630" i="9"/>
  <c r="X630" i="9" s="1"/>
  <c r="C630" i="8"/>
  <c r="D630" i="6"/>
  <c r="X657" i="2"/>
  <c r="L695" i="6"/>
  <c r="L695" i="8" s="1"/>
  <c r="F695" i="10"/>
  <c r="F695" i="2"/>
  <c r="F695" i="9"/>
  <c r="F695" i="8"/>
  <c r="F711" i="10"/>
  <c r="F711" i="2"/>
  <c r="Z711" i="2" s="1"/>
  <c r="F711" i="9"/>
  <c r="F711" i="8"/>
  <c r="L711" i="6"/>
  <c r="L711" i="8" s="1"/>
  <c r="F727" i="10"/>
  <c r="F727" i="2"/>
  <c r="F727" i="9"/>
  <c r="F727" i="8"/>
  <c r="L727" i="6"/>
  <c r="L727" i="8" s="1"/>
  <c r="L767" i="6"/>
  <c r="L767" i="8" s="1"/>
  <c r="F767" i="10"/>
  <c r="F767" i="2"/>
  <c r="F767" i="9"/>
  <c r="F767" i="8"/>
  <c r="E815" i="10"/>
  <c r="E815" i="2"/>
  <c r="E815" i="9"/>
  <c r="E815" i="8"/>
  <c r="J831" i="10"/>
  <c r="J831" i="2"/>
  <c r="J831" i="9"/>
  <c r="J831" i="8"/>
  <c r="F843" i="10"/>
  <c r="F843" i="2"/>
  <c r="F843" i="9"/>
  <c r="L843" i="6"/>
  <c r="L843" i="8" s="1"/>
  <c r="F843" i="8"/>
  <c r="D918" i="6"/>
  <c r="C918" i="10"/>
  <c r="C918" i="2"/>
  <c r="C918" i="9"/>
  <c r="C918" i="8"/>
  <c r="Y940" i="9"/>
  <c r="X940" i="9"/>
  <c r="N956" i="6"/>
  <c r="N956" i="8" s="1"/>
  <c r="H956" i="10"/>
  <c r="H956" i="2"/>
  <c r="H956" i="9"/>
  <c r="H956" i="8"/>
  <c r="J990" i="10"/>
  <c r="J990" i="2"/>
  <c r="J990" i="9"/>
  <c r="J990" i="8"/>
  <c r="M654" i="6"/>
  <c r="M654" i="8" s="1"/>
  <c r="G654" i="10"/>
  <c r="G654" i="2"/>
  <c r="G654" i="9"/>
  <c r="G654" i="8"/>
  <c r="D739" i="10"/>
  <c r="D739" i="2"/>
  <c r="D739" i="8"/>
  <c r="D739" i="9"/>
  <c r="I535" i="10"/>
  <c r="I535" i="2"/>
  <c r="Z535" i="2" s="1"/>
  <c r="I535" i="9"/>
  <c r="I535" i="8"/>
  <c r="G558" i="10"/>
  <c r="G558" i="2"/>
  <c r="G558" i="8"/>
  <c r="G558" i="9"/>
  <c r="M558" i="6"/>
  <c r="M558" i="8" s="1"/>
  <c r="M590" i="6"/>
  <c r="M590" i="8" s="1"/>
  <c r="G590" i="10"/>
  <c r="G590" i="2"/>
  <c r="G590" i="9"/>
  <c r="G590" i="8"/>
  <c r="I641" i="10"/>
  <c r="I641" i="2"/>
  <c r="I641" i="9"/>
  <c r="I641" i="8"/>
  <c r="I667" i="10"/>
  <c r="I667" i="2"/>
  <c r="I667" i="9"/>
  <c r="I667" i="8"/>
  <c r="I716" i="10"/>
  <c r="I716" i="2"/>
  <c r="I716" i="9"/>
  <c r="I716" i="8"/>
  <c r="I741" i="10"/>
  <c r="I741" i="2"/>
  <c r="I741" i="9"/>
  <c r="I741" i="8"/>
  <c r="E822" i="10"/>
  <c r="E822" i="2"/>
  <c r="E822" i="9"/>
  <c r="E822" i="8"/>
  <c r="G846" i="10"/>
  <c r="G846" i="2"/>
  <c r="G846" i="9"/>
  <c r="G846" i="8"/>
  <c r="M846" i="6"/>
  <c r="M846" i="8" s="1"/>
  <c r="M982" i="6"/>
  <c r="M982" i="8" s="1"/>
  <c r="G982" i="10"/>
  <c r="G982" i="2"/>
  <c r="G982" i="9"/>
  <c r="G982" i="8"/>
  <c r="J480" i="6"/>
  <c r="I494" i="10"/>
  <c r="I494" i="2"/>
  <c r="I494" i="9"/>
  <c r="Z494" i="9" s="1"/>
  <c r="I494" i="8"/>
  <c r="J512" i="6"/>
  <c r="N527" i="6"/>
  <c r="N527" i="8" s="1"/>
  <c r="H527" i="10"/>
  <c r="H527" i="2"/>
  <c r="H527" i="9"/>
  <c r="H527" i="8"/>
  <c r="R545" i="10"/>
  <c r="R545" i="2"/>
  <c r="R545" i="9"/>
  <c r="R545" i="8"/>
  <c r="N559" i="6"/>
  <c r="N559" i="8" s="1"/>
  <c r="H559" i="10"/>
  <c r="H559" i="2"/>
  <c r="H559" i="9"/>
  <c r="H559" i="8"/>
  <c r="R569" i="10"/>
  <c r="R569" i="2"/>
  <c r="R569" i="9"/>
  <c r="R569" i="8"/>
  <c r="I590" i="10"/>
  <c r="I590" i="2"/>
  <c r="I590" i="9"/>
  <c r="I590" i="8"/>
  <c r="L601" i="6"/>
  <c r="L601" i="8" s="1"/>
  <c r="F601" i="10"/>
  <c r="F601" i="2"/>
  <c r="F601" i="9"/>
  <c r="F601" i="8"/>
  <c r="C608" i="10"/>
  <c r="C608" i="2"/>
  <c r="C608" i="9"/>
  <c r="Y608" i="9" s="1"/>
  <c r="C608" i="8"/>
  <c r="Y608" i="8" s="1"/>
  <c r="D608" i="6"/>
  <c r="J623" i="6"/>
  <c r="H623" i="10"/>
  <c r="H623" i="2"/>
  <c r="H623" i="9"/>
  <c r="H623" i="8"/>
  <c r="N623" i="6"/>
  <c r="N623" i="8" s="1"/>
  <c r="J672" i="10"/>
  <c r="J672" i="2"/>
  <c r="J672" i="9"/>
  <c r="J672" i="8"/>
  <c r="G680" i="10"/>
  <c r="G680" i="2"/>
  <c r="G680" i="9"/>
  <c r="G680" i="8"/>
  <c r="M680" i="6"/>
  <c r="M680" i="8" s="1"/>
  <c r="R705" i="10"/>
  <c r="R705" i="2"/>
  <c r="R705" i="9"/>
  <c r="R705" i="8"/>
  <c r="J720" i="10"/>
  <c r="J720" i="2"/>
  <c r="J720" i="8"/>
  <c r="J720" i="9"/>
  <c r="G728" i="10"/>
  <c r="G728" i="2"/>
  <c r="G728" i="9"/>
  <c r="G728" i="8"/>
  <c r="M728" i="6"/>
  <c r="M728" i="8" s="1"/>
  <c r="R761" i="10"/>
  <c r="R761" i="2"/>
  <c r="R761" i="9"/>
  <c r="R761" i="8"/>
  <c r="H783" i="10"/>
  <c r="H783" i="2"/>
  <c r="H783" i="9"/>
  <c r="H783" i="8"/>
  <c r="N783" i="6"/>
  <c r="N783" i="8" s="1"/>
  <c r="I790" i="10"/>
  <c r="I790" i="9"/>
  <c r="I790" i="8"/>
  <c r="I790" i="2"/>
  <c r="I798" i="10"/>
  <c r="I798" i="2"/>
  <c r="I798" i="9"/>
  <c r="I798" i="8"/>
  <c r="I814" i="10"/>
  <c r="I814" i="2"/>
  <c r="I814" i="9"/>
  <c r="I814" i="8"/>
  <c r="M832" i="6"/>
  <c r="M832" i="8" s="1"/>
  <c r="G832" i="10"/>
  <c r="G832" i="2"/>
  <c r="G832" i="9"/>
  <c r="G832" i="8"/>
  <c r="I838" i="10"/>
  <c r="I838" i="2"/>
  <c r="I838" i="9"/>
  <c r="I838" i="8"/>
  <c r="M848" i="6"/>
  <c r="M848" i="8" s="1"/>
  <c r="G848" i="10"/>
  <c r="G848" i="2"/>
  <c r="G848" i="9"/>
  <c r="G848" i="8"/>
  <c r="J888" i="10"/>
  <c r="J888" i="2"/>
  <c r="J888" i="9"/>
  <c r="J888" i="8"/>
  <c r="I902" i="10"/>
  <c r="I902" i="2"/>
  <c r="I902" i="9"/>
  <c r="I902" i="8"/>
  <c r="J984" i="6"/>
  <c r="I520" i="10"/>
  <c r="I520" i="2"/>
  <c r="I520" i="9"/>
  <c r="I520" i="8"/>
  <c r="L540" i="6"/>
  <c r="L540" i="8" s="1"/>
  <c r="F540" i="10"/>
  <c r="F540" i="2"/>
  <c r="F540" i="9"/>
  <c r="F540" i="8"/>
  <c r="R548" i="10"/>
  <c r="R548" i="2"/>
  <c r="R548" i="9"/>
  <c r="R548" i="8"/>
  <c r="N562" i="6"/>
  <c r="N562" i="8" s="1"/>
  <c r="H562" i="10"/>
  <c r="H562" i="2"/>
  <c r="H562" i="9"/>
  <c r="H562" i="8"/>
  <c r="J579" i="10"/>
  <c r="J579" i="2"/>
  <c r="J579" i="9"/>
  <c r="J579" i="8"/>
  <c r="M605" i="6"/>
  <c r="M605" i="8" s="1"/>
  <c r="G605" i="10"/>
  <c r="G605" i="2"/>
  <c r="G605" i="9"/>
  <c r="G605" i="8"/>
  <c r="X617" i="9"/>
  <c r="C627" i="10"/>
  <c r="C627" i="2"/>
  <c r="Y627" i="2" s="1"/>
  <c r="C627" i="9"/>
  <c r="X627" i="9" s="1"/>
  <c r="C627" i="8"/>
  <c r="X627" i="8" s="1"/>
  <c r="D627" i="6"/>
  <c r="I649" i="10"/>
  <c r="I649" i="2"/>
  <c r="I649" i="9"/>
  <c r="I649" i="8"/>
  <c r="I656" i="10"/>
  <c r="I656" i="2"/>
  <c r="I656" i="9"/>
  <c r="I656" i="8"/>
  <c r="E716" i="10"/>
  <c r="E716" i="2"/>
  <c r="E716" i="9"/>
  <c r="E716" i="8"/>
  <c r="C723" i="10"/>
  <c r="C723" i="2"/>
  <c r="Y723" i="2" s="1"/>
  <c r="C723" i="9"/>
  <c r="Y723" i="9" s="1"/>
  <c r="C723" i="8"/>
  <c r="Y723" i="8" s="1"/>
  <c r="D723" i="6"/>
  <c r="F780" i="10"/>
  <c r="F780" i="2"/>
  <c r="F780" i="9"/>
  <c r="F780" i="8"/>
  <c r="L780" i="6"/>
  <c r="L780" i="8" s="1"/>
  <c r="J883" i="10"/>
  <c r="J883" i="9"/>
  <c r="J883" i="2"/>
  <c r="J883" i="8"/>
  <c r="G891" i="10"/>
  <c r="G891" i="2"/>
  <c r="G891" i="9"/>
  <c r="G891" i="8"/>
  <c r="M891" i="6"/>
  <c r="M891" i="8" s="1"/>
  <c r="I846" i="10"/>
  <c r="I846" i="2"/>
  <c r="I846" i="9"/>
  <c r="I846" i="8"/>
  <c r="D470" i="6"/>
  <c r="C470" i="10"/>
  <c r="Y470" i="10" s="1"/>
  <c r="AJ470" i="10" s="1"/>
  <c r="C470" i="2"/>
  <c r="C470" i="9"/>
  <c r="X470" i="9" s="1"/>
  <c r="C470" i="8"/>
  <c r="E487" i="10"/>
  <c r="E487" i="2"/>
  <c r="E487" i="9"/>
  <c r="E487" i="8"/>
  <c r="X500" i="9"/>
  <c r="Y500" i="9"/>
  <c r="I508" i="10"/>
  <c r="I508" i="2"/>
  <c r="I508" i="9"/>
  <c r="I508" i="8"/>
  <c r="C526" i="10"/>
  <c r="C526" i="2"/>
  <c r="C526" i="9"/>
  <c r="C526" i="8"/>
  <c r="D526" i="6"/>
  <c r="C543" i="10"/>
  <c r="C543" i="2"/>
  <c r="X543" i="2" s="1"/>
  <c r="C543" i="9"/>
  <c r="C543" i="8"/>
  <c r="D543" i="6"/>
  <c r="X572" i="8"/>
  <c r="Y572" i="8"/>
  <c r="I587" i="10"/>
  <c r="I587" i="2"/>
  <c r="I587" i="9"/>
  <c r="I587" i="8"/>
  <c r="C614" i="10"/>
  <c r="C614" i="2"/>
  <c r="C614" i="9"/>
  <c r="C614" i="8"/>
  <c r="D614" i="6"/>
  <c r="C654" i="10"/>
  <c r="C654" i="2"/>
  <c r="C654" i="8"/>
  <c r="X654" i="8" s="1"/>
  <c r="C654" i="9"/>
  <c r="Y654" i="9" s="1"/>
  <c r="D654" i="6"/>
  <c r="R663" i="10"/>
  <c r="R663" i="2"/>
  <c r="R663" i="9"/>
  <c r="R663" i="8"/>
  <c r="D670" i="6"/>
  <c r="C670" i="10"/>
  <c r="C670" i="2"/>
  <c r="C670" i="9"/>
  <c r="X670" i="9" s="1"/>
  <c r="C670" i="8"/>
  <c r="Y670" i="8" s="1"/>
  <c r="I732" i="10"/>
  <c r="I732" i="2"/>
  <c r="I732" i="9"/>
  <c r="I732" i="8"/>
  <c r="J750" i="10"/>
  <c r="J750" i="2"/>
  <c r="J750" i="9"/>
  <c r="J750" i="8"/>
  <c r="J766" i="10"/>
  <c r="J766" i="2"/>
  <c r="J766" i="9"/>
  <c r="J766" i="8"/>
  <c r="E775" i="10"/>
  <c r="E775" i="2"/>
  <c r="E775" i="9"/>
  <c r="E775" i="8"/>
  <c r="I812" i="10"/>
  <c r="Z812" i="10" s="1"/>
  <c r="I812" i="2"/>
  <c r="I812" i="9"/>
  <c r="I812" i="8"/>
  <c r="Y852" i="8"/>
  <c r="J869" i="6"/>
  <c r="H869" i="10"/>
  <c r="H869" i="2"/>
  <c r="H869" i="9"/>
  <c r="H869" i="8"/>
  <c r="D886" i="6"/>
  <c r="C886" i="10"/>
  <c r="C886" i="2"/>
  <c r="Y886" i="2" s="1"/>
  <c r="C886" i="9"/>
  <c r="C886" i="8"/>
  <c r="J893" i="6"/>
  <c r="H893" i="10"/>
  <c r="H893" i="2"/>
  <c r="H893" i="8"/>
  <c r="H893" i="9"/>
  <c r="N893" i="6"/>
  <c r="N893" i="8" s="1"/>
  <c r="H917" i="10"/>
  <c r="H917" i="2"/>
  <c r="H917" i="9"/>
  <c r="H917" i="8"/>
  <c r="N917" i="6"/>
  <c r="N917" i="8" s="1"/>
  <c r="R967" i="10"/>
  <c r="R967" i="2"/>
  <c r="R967" i="9"/>
  <c r="R967" i="8"/>
  <c r="R999" i="10"/>
  <c r="R999" i="2"/>
  <c r="R999" i="9"/>
  <c r="R999" i="8"/>
  <c r="H513" i="10"/>
  <c r="H513" i="2"/>
  <c r="H513" i="9"/>
  <c r="H513" i="8"/>
  <c r="C626" i="10"/>
  <c r="Y626" i="10" s="1"/>
  <c r="AJ626" i="10" s="1"/>
  <c r="C626" i="2"/>
  <c r="C626" i="9"/>
  <c r="C626" i="8"/>
  <c r="D626" i="6"/>
  <c r="F666" i="10"/>
  <c r="Z666" i="10" s="1"/>
  <c r="F666" i="2"/>
  <c r="Z666" i="2" s="1"/>
  <c r="F666" i="9"/>
  <c r="Z666" i="9" s="1"/>
  <c r="F666" i="8"/>
  <c r="L666" i="6"/>
  <c r="L666" i="8" s="1"/>
  <c r="Z666" i="8" s="1"/>
  <c r="M718" i="6"/>
  <c r="M718" i="8" s="1"/>
  <c r="G718" i="10"/>
  <c r="G718" i="2"/>
  <c r="G718" i="9"/>
  <c r="G718" i="8"/>
  <c r="E802" i="10"/>
  <c r="E802" i="2"/>
  <c r="E802" i="9"/>
  <c r="E802" i="8"/>
  <c r="E831" i="10"/>
  <c r="E831" i="2"/>
  <c r="E831" i="9"/>
  <c r="E831" i="8"/>
  <c r="I862" i="10"/>
  <c r="I862" i="2"/>
  <c r="I862" i="9"/>
  <c r="I862" i="8"/>
  <c r="C459" i="10"/>
  <c r="X459" i="10" s="1"/>
  <c r="C459" i="2"/>
  <c r="X459" i="2" s="1"/>
  <c r="C459" i="9"/>
  <c r="X459" i="9" s="1"/>
  <c r="C459" i="8"/>
  <c r="D459" i="6"/>
  <c r="E468" i="10"/>
  <c r="E468" i="2"/>
  <c r="E468" i="9"/>
  <c r="E468" i="8"/>
  <c r="G475" i="10"/>
  <c r="G475" i="2"/>
  <c r="G475" i="9"/>
  <c r="G475" i="8"/>
  <c r="M475" i="6"/>
  <c r="M475" i="8" s="1"/>
  <c r="J499" i="10"/>
  <c r="J499" i="2"/>
  <c r="J499" i="9"/>
  <c r="J499" i="8"/>
  <c r="N506" i="6"/>
  <c r="N506" i="8" s="1"/>
  <c r="H506" i="10"/>
  <c r="H506" i="2"/>
  <c r="H506" i="9"/>
  <c r="H506" i="8"/>
  <c r="D563" i="6"/>
  <c r="C563" i="10"/>
  <c r="C563" i="2"/>
  <c r="C563" i="9"/>
  <c r="C563" i="8"/>
  <c r="D571" i="6"/>
  <c r="C571" i="10"/>
  <c r="C571" i="2"/>
  <c r="X571" i="2" s="1"/>
  <c r="C571" i="9"/>
  <c r="X571" i="9" s="1"/>
  <c r="C571" i="8"/>
  <c r="J627" i="10"/>
  <c r="J627" i="2"/>
  <c r="J627" i="9"/>
  <c r="J627" i="8"/>
  <c r="D643" i="6"/>
  <c r="C643" i="10"/>
  <c r="C643" i="2"/>
  <c r="Y643" i="2" s="1"/>
  <c r="C643" i="9"/>
  <c r="Y643" i="9" s="1"/>
  <c r="C643" i="8"/>
  <c r="I657" i="10"/>
  <c r="I657" i="2"/>
  <c r="I657" i="9"/>
  <c r="I657" i="8"/>
  <c r="X710" i="10"/>
  <c r="Y710" i="10"/>
  <c r="M741" i="6"/>
  <c r="M741" i="8" s="1"/>
  <c r="G741" i="10"/>
  <c r="G741" i="2"/>
  <c r="G741" i="9"/>
  <c r="G741" i="8"/>
  <c r="F804" i="10"/>
  <c r="F804" i="2"/>
  <c r="F804" i="9"/>
  <c r="F804" i="8"/>
  <c r="L804" i="6"/>
  <c r="L804" i="8" s="1"/>
  <c r="H834" i="10"/>
  <c r="H834" i="2"/>
  <c r="H834" i="9"/>
  <c r="H834" i="8"/>
  <c r="N834" i="6"/>
  <c r="N834" i="8" s="1"/>
  <c r="D859" i="6"/>
  <c r="C859" i="10"/>
  <c r="X859" i="10" s="1"/>
  <c r="C859" i="2"/>
  <c r="Y859" i="2" s="1"/>
  <c r="C859" i="9"/>
  <c r="X859" i="9" s="1"/>
  <c r="C859" i="8"/>
  <c r="Y859" i="8" s="1"/>
  <c r="X878" i="10"/>
  <c r="L924" i="6"/>
  <c r="L924" i="8" s="1"/>
  <c r="F924" i="10"/>
  <c r="F924" i="2"/>
  <c r="F924" i="9"/>
  <c r="F924" i="8"/>
  <c r="R956" i="10"/>
  <c r="R956" i="2"/>
  <c r="R956" i="9"/>
  <c r="R956" i="8"/>
  <c r="H978" i="10"/>
  <c r="H978" i="9"/>
  <c r="H978" i="2"/>
  <c r="H978" i="8"/>
  <c r="N978" i="6"/>
  <c r="N978" i="8" s="1"/>
  <c r="I526" i="10"/>
  <c r="Z526" i="10" s="1"/>
  <c r="I526" i="2"/>
  <c r="I526" i="9"/>
  <c r="I526" i="8"/>
  <c r="M553" i="6"/>
  <c r="M553" i="8" s="1"/>
  <c r="G553" i="10"/>
  <c r="G553" i="2"/>
  <c r="G553" i="9"/>
  <c r="G553" i="8"/>
  <c r="C977" i="10"/>
  <c r="X977" i="10" s="1"/>
  <c r="C977" i="2"/>
  <c r="C977" i="9"/>
  <c r="C977" i="8"/>
  <c r="D977" i="6"/>
  <c r="I516" i="10"/>
  <c r="I516" i="2"/>
  <c r="Z516" i="2" s="1"/>
  <c r="I516" i="9"/>
  <c r="I516" i="8"/>
  <c r="J526" i="10"/>
  <c r="J526" i="2"/>
  <c r="J526" i="9"/>
  <c r="J526" i="8"/>
  <c r="D542" i="6"/>
  <c r="C542" i="10"/>
  <c r="C542" i="2"/>
  <c r="C542" i="9"/>
  <c r="C542" i="8"/>
  <c r="R551" i="10"/>
  <c r="R551" i="2"/>
  <c r="R551" i="8"/>
  <c r="R551" i="9"/>
  <c r="F583" i="10"/>
  <c r="F583" i="2"/>
  <c r="F583" i="9"/>
  <c r="Z583" i="9" s="1"/>
  <c r="F583" i="8"/>
  <c r="L583" i="6"/>
  <c r="L583" i="8" s="1"/>
  <c r="X588" i="9"/>
  <c r="Y588" i="9"/>
  <c r="J629" i="6"/>
  <c r="H629" i="10"/>
  <c r="H629" i="2"/>
  <c r="H629" i="9"/>
  <c r="H629" i="8"/>
  <c r="N629" i="6"/>
  <c r="N629" i="8" s="1"/>
  <c r="Y700" i="8"/>
  <c r="X700" i="8"/>
  <c r="J726" i="10"/>
  <c r="J726" i="2"/>
  <c r="J726" i="9"/>
  <c r="J726" i="8"/>
  <c r="I772" i="10"/>
  <c r="I772" i="2"/>
  <c r="I772" i="9"/>
  <c r="I772" i="8"/>
  <c r="G822" i="10"/>
  <c r="G822" i="2"/>
  <c r="G822" i="9"/>
  <c r="G822" i="8"/>
  <c r="M822" i="6"/>
  <c r="M822" i="8" s="1"/>
  <c r="G878" i="10"/>
  <c r="G878" i="2"/>
  <c r="G878" i="9"/>
  <c r="G878" i="8"/>
  <c r="M878" i="6"/>
  <c r="M878" i="8" s="1"/>
  <c r="L996" i="6"/>
  <c r="L996" i="8" s="1"/>
  <c r="F996" i="10"/>
  <c r="Z996" i="10" s="1"/>
  <c r="F996" i="2"/>
  <c r="Z996" i="2" s="1"/>
  <c r="F996" i="9"/>
  <c r="F996" i="8"/>
  <c r="G465" i="10"/>
  <c r="G465" i="9"/>
  <c r="G465" i="2"/>
  <c r="G465" i="8"/>
  <c r="M465" i="6"/>
  <c r="M465" i="8" s="1"/>
  <c r="L474" i="6"/>
  <c r="L474" i="8" s="1"/>
  <c r="F474" i="10"/>
  <c r="F474" i="2"/>
  <c r="Z474" i="2" s="1"/>
  <c r="F474" i="9"/>
  <c r="F474" i="8"/>
  <c r="Z474" i="8" s="1"/>
  <c r="C481" i="10"/>
  <c r="X481" i="10" s="1"/>
  <c r="C481" i="2"/>
  <c r="C481" i="9"/>
  <c r="X481" i="9" s="1"/>
  <c r="C481" i="8"/>
  <c r="Y481" i="8" s="1"/>
  <c r="D481" i="6"/>
  <c r="J506" i="6"/>
  <c r="E513" i="10"/>
  <c r="E513" i="2"/>
  <c r="E513" i="9"/>
  <c r="E513" i="8"/>
  <c r="J529" i="6"/>
  <c r="H535" i="10"/>
  <c r="H535" i="2"/>
  <c r="H535" i="9"/>
  <c r="H535" i="8"/>
  <c r="N535" i="6"/>
  <c r="N535" i="8" s="1"/>
  <c r="M561" i="6"/>
  <c r="M561" i="8" s="1"/>
  <c r="G561" i="10"/>
  <c r="G561" i="2"/>
  <c r="G561" i="8"/>
  <c r="G561" i="9"/>
  <c r="M569" i="6"/>
  <c r="M569" i="8" s="1"/>
  <c r="G569" i="10"/>
  <c r="G569" i="9"/>
  <c r="G569" i="2"/>
  <c r="G569" i="8"/>
  <c r="N576" i="6"/>
  <c r="N576" i="8" s="1"/>
  <c r="H576" i="10"/>
  <c r="H576" i="2"/>
  <c r="H576" i="9"/>
  <c r="H576" i="8"/>
  <c r="Y583" i="8"/>
  <c r="Y588" i="10"/>
  <c r="E594" i="10"/>
  <c r="E594" i="2"/>
  <c r="E594" i="9"/>
  <c r="E594" i="8"/>
  <c r="X599" i="9"/>
  <c r="Y599" i="9"/>
  <c r="I615" i="10"/>
  <c r="Z615" i="10" s="1"/>
  <c r="I615" i="2"/>
  <c r="I615" i="9"/>
  <c r="Z615" i="9" s="1"/>
  <c r="I615" i="8"/>
  <c r="Z615" i="8" s="1"/>
  <c r="AG615" i="8" s="1"/>
  <c r="C633" i="10"/>
  <c r="X633" i="10" s="1"/>
  <c r="C633" i="2"/>
  <c r="Y633" i="2" s="1"/>
  <c r="C633" i="9"/>
  <c r="C633" i="8"/>
  <c r="Y633" i="8" s="1"/>
  <c r="D633" i="6"/>
  <c r="R642" i="10"/>
  <c r="R642" i="2"/>
  <c r="R642" i="9"/>
  <c r="R642" i="8"/>
  <c r="H648" i="10"/>
  <c r="H648" i="2"/>
  <c r="H648" i="9"/>
  <c r="H648" i="8"/>
  <c r="N648" i="6"/>
  <c r="N648" i="8" s="1"/>
  <c r="G665" i="10"/>
  <c r="G665" i="2"/>
  <c r="G665" i="9"/>
  <c r="G665" i="8"/>
  <c r="M665" i="6"/>
  <c r="M665" i="8" s="1"/>
  <c r="R674" i="10"/>
  <c r="R674" i="2"/>
  <c r="R674" i="9"/>
  <c r="R674" i="8"/>
  <c r="R682" i="10"/>
  <c r="R682" i="2"/>
  <c r="R682" i="9"/>
  <c r="R682" i="8"/>
  <c r="R698" i="10"/>
  <c r="R698" i="2"/>
  <c r="R698" i="9"/>
  <c r="R698" i="8"/>
  <c r="X703" i="9"/>
  <c r="Y703" i="9"/>
  <c r="R714" i="10"/>
  <c r="R714" i="2"/>
  <c r="R714" i="9"/>
  <c r="R714" i="8"/>
  <c r="E730" i="10"/>
  <c r="E730" i="2"/>
  <c r="E730" i="8"/>
  <c r="E730" i="9"/>
  <c r="X743" i="8"/>
  <c r="Y743" i="8"/>
  <c r="I759" i="10"/>
  <c r="I759" i="2"/>
  <c r="I759" i="9"/>
  <c r="I759" i="8"/>
  <c r="I775" i="10"/>
  <c r="I775" i="2"/>
  <c r="I775" i="9"/>
  <c r="I775" i="8"/>
  <c r="J792" i="6"/>
  <c r="H792" i="10"/>
  <c r="H792" i="2"/>
  <c r="H792" i="9"/>
  <c r="H792" i="8"/>
  <c r="N792" i="6"/>
  <c r="N792" i="8" s="1"/>
  <c r="J802" i="6"/>
  <c r="F810" i="10"/>
  <c r="F810" i="2"/>
  <c r="Z810" i="2" s="1"/>
  <c r="F810" i="9"/>
  <c r="F810" i="8"/>
  <c r="L810" i="6"/>
  <c r="L810" i="8" s="1"/>
  <c r="X815" i="9"/>
  <c r="I823" i="10"/>
  <c r="I823" i="8"/>
  <c r="I823" i="2"/>
  <c r="I823" i="9"/>
  <c r="Y847" i="9"/>
  <c r="X847" i="9"/>
  <c r="G857" i="10"/>
  <c r="G857" i="2"/>
  <c r="G857" i="9"/>
  <c r="G857" i="8"/>
  <c r="M857" i="6"/>
  <c r="M857" i="8" s="1"/>
  <c r="H864" i="10"/>
  <c r="H864" i="2"/>
  <c r="H864" i="9"/>
  <c r="H864" i="8"/>
  <c r="N864" i="6"/>
  <c r="N864" i="8" s="1"/>
  <c r="L874" i="6"/>
  <c r="L874" i="8" s="1"/>
  <c r="F874" i="10"/>
  <c r="F874" i="2"/>
  <c r="F874" i="8"/>
  <c r="F874" i="9"/>
  <c r="G881" i="10"/>
  <c r="G881" i="2"/>
  <c r="G881" i="9"/>
  <c r="G881" i="8"/>
  <c r="M881" i="6"/>
  <c r="M881" i="8" s="1"/>
  <c r="D890" i="6"/>
  <c r="C890" i="10"/>
  <c r="C890" i="2"/>
  <c r="X890" i="2" s="1"/>
  <c r="C890" i="9"/>
  <c r="Y890" i="9" s="1"/>
  <c r="AJ890" i="9" s="1"/>
  <c r="C890" i="8"/>
  <c r="X890" i="8" s="1"/>
  <c r="E898" i="10"/>
  <c r="E898" i="2"/>
  <c r="E898" i="9"/>
  <c r="E898" i="8"/>
  <c r="Y903" i="9"/>
  <c r="X903" i="9"/>
  <c r="M913" i="6"/>
  <c r="M913" i="8" s="1"/>
  <c r="G913" i="10"/>
  <c r="G913" i="2"/>
  <c r="G913" i="9"/>
  <c r="G913" i="8"/>
  <c r="D921" i="6"/>
  <c r="C921" i="10"/>
  <c r="C921" i="2"/>
  <c r="Y921" i="2" s="1"/>
  <c r="C921" i="9"/>
  <c r="C921" i="8"/>
  <c r="Y921" i="8" s="1"/>
  <c r="AJ921" i="8" s="1"/>
  <c r="R930" i="10"/>
  <c r="R930" i="2"/>
  <c r="R930" i="9"/>
  <c r="R930" i="8"/>
  <c r="E938" i="10"/>
  <c r="E938" i="2"/>
  <c r="E938" i="9"/>
  <c r="E938" i="8"/>
  <c r="D945" i="6"/>
  <c r="C945" i="10"/>
  <c r="X945" i="10" s="1"/>
  <c r="C945" i="2"/>
  <c r="X945" i="2" s="1"/>
  <c r="C945" i="9"/>
  <c r="C945" i="8"/>
  <c r="Y945" i="8" s="1"/>
  <c r="F970" i="10"/>
  <c r="F970" i="2"/>
  <c r="F970" i="9"/>
  <c r="F970" i="8"/>
  <c r="L970" i="6"/>
  <c r="L970" i="8" s="1"/>
  <c r="X975" i="9"/>
  <c r="Y975" i="9"/>
  <c r="I983" i="10"/>
  <c r="I983" i="2"/>
  <c r="I983" i="9"/>
  <c r="I983" i="8"/>
  <c r="R986" i="10"/>
  <c r="R986" i="2"/>
  <c r="R986" i="9"/>
  <c r="R986" i="8"/>
  <c r="G993" i="10"/>
  <c r="G993" i="2"/>
  <c r="G993" i="9"/>
  <c r="G993" i="8"/>
  <c r="M993" i="6"/>
  <c r="M993" i="8" s="1"/>
  <c r="D595" i="10"/>
  <c r="D595" i="2"/>
  <c r="D595" i="9"/>
  <c r="D595" i="8"/>
  <c r="D555" i="10"/>
  <c r="D555" i="2"/>
  <c r="D555" i="9"/>
  <c r="D555" i="8"/>
  <c r="J602" i="6"/>
  <c r="H602" i="10"/>
  <c r="H602" i="2"/>
  <c r="H602" i="9"/>
  <c r="H602" i="8"/>
  <c r="N602" i="6"/>
  <c r="N602" i="8" s="1"/>
  <c r="Y752" i="8"/>
  <c r="C645" i="10"/>
  <c r="C645" i="2"/>
  <c r="C645" i="9"/>
  <c r="X645" i="9" s="1"/>
  <c r="C645" i="8"/>
  <c r="X645" i="8" s="1"/>
  <c r="D645" i="6"/>
  <c r="L543" i="6"/>
  <c r="L543" i="8" s="1"/>
  <c r="F543" i="10"/>
  <c r="F543" i="2"/>
  <c r="F543" i="9"/>
  <c r="F543" i="8"/>
  <c r="F651" i="10"/>
  <c r="F651" i="2"/>
  <c r="F651" i="8"/>
  <c r="F651" i="9"/>
  <c r="L651" i="6"/>
  <c r="L651" i="8" s="1"/>
  <c r="H676" i="10"/>
  <c r="H676" i="2"/>
  <c r="H676" i="9"/>
  <c r="H676" i="8"/>
  <c r="J701" i="6"/>
  <c r="H701" i="10"/>
  <c r="H701" i="2"/>
  <c r="H701" i="9"/>
  <c r="H701" i="8"/>
  <c r="N701" i="6"/>
  <c r="N701" i="8" s="1"/>
  <c r="H741" i="10"/>
  <c r="H741" i="2"/>
  <c r="H741" i="9"/>
  <c r="H741" i="8"/>
  <c r="N741" i="6"/>
  <c r="N741" i="8" s="1"/>
  <c r="E799" i="10"/>
  <c r="E799" i="2"/>
  <c r="E799" i="9"/>
  <c r="E799" i="8"/>
  <c r="J847" i="10"/>
  <c r="J847" i="2"/>
  <c r="J847" i="8"/>
  <c r="J847" i="9"/>
  <c r="J884" i="6"/>
  <c r="H884" i="10"/>
  <c r="H884" i="2"/>
  <c r="H884" i="9"/>
  <c r="H884" i="8"/>
  <c r="H965" i="10"/>
  <c r="H965" i="2"/>
  <c r="H965" i="9"/>
  <c r="H965" i="8"/>
  <c r="N965" i="6"/>
  <c r="N965" i="8" s="1"/>
  <c r="E479" i="10"/>
  <c r="E479" i="2"/>
  <c r="E479" i="9"/>
  <c r="E479" i="8"/>
  <c r="F550" i="10"/>
  <c r="F550" i="2"/>
  <c r="F550" i="9"/>
  <c r="F550" i="8"/>
  <c r="L550" i="6"/>
  <c r="L550" i="8" s="1"/>
  <c r="D674" i="6"/>
  <c r="C674" i="10"/>
  <c r="C674" i="2"/>
  <c r="X674" i="2" s="1"/>
  <c r="C674" i="9"/>
  <c r="Y674" i="9" s="1"/>
  <c r="AJ674" i="9" s="1"/>
  <c r="C674" i="8"/>
  <c r="I707" i="10"/>
  <c r="I707" i="2"/>
  <c r="I707" i="9"/>
  <c r="I707" i="8"/>
  <c r="Z760" i="9"/>
  <c r="J812" i="6"/>
  <c r="H812" i="10"/>
  <c r="H812" i="2"/>
  <c r="H812" i="9"/>
  <c r="H812" i="8"/>
  <c r="N812" i="6"/>
  <c r="N812" i="8" s="1"/>
  <c r="X902" i="8"/>
  <c r="J968" i="6"/>
  <c r="H968" i="10"/>
  <c r="H968" i="2"/>
  <c r="H968" i="8"/>
  <c r="N968" i="6"/>
  <c r="N968" i="8" s="1"/>
  <c r="H968" i="9"/>
  <c r="H997" i="10"/>
  <c r="H997" i="2"/>
  <c r="H997" i="9"/>
  <c r="H997" i="8"/>
  <c r="N997" i="6"/>
  <c r="N997" i="8" s="1"/>
  <c r="D468" i="6"/>
  <c r="C468" i="10"/>
  <c r="X468" i="10" s="1"/>
  <c r="C468" i="2"/>
  <c r="C468" i="9"/>
  <c r="C468" i="8"/>
  <c r="Y468" i="8" s="1"/>
  <c r="J476" i="6"/>
  <c r="D492" i="6"/>
  <c r="C492" i="10"/>
  <c r="Y492" i="10" s="1"/>
  <c r="C492" i="2"/>
  <c r="C492" i="9"/>
  <c r="C492" i="8"/>
  <c r="L501" i="6"/>
  <c r="L501" i="8" s="1"/>
  <c r="F501" i="10"/>
  <c r="F501" i="2"/>
  <c r="F501" i="9"/>
  <c r="Z501" i="9" s="1"/>
  <c r="AG501" i="9" s="1"/>
  <c r="F501" i="8"/>
  <c r="D533" i="6"/>
  <c r="C533" i="10"/>
  <c r="C533" i="2"/>
  <c r="X533" i="2" s="1"/>
  <c r="C533" i="9"/>
  <c r="C533" i="8"/>
  <c r="G540" i="10"/>
  <c r="G540" i="2"/>
  <c r="G540" i="9"/>
  <c r="G540" i="8"/>
  <c r="M540" i="6"/>
  <c r="M540" i="8" s="1"/>
  <c r="D549" i="6"/>
  <c r="C549" i="10"/>
  <c r="C549" i="2"/>
  <c r="C549" i="9"/>
  <c r="X549" i="9" s="1"/>
  <c r="C549" i="8"/>
  <c r="X549" i="8" s="1"/>
  <c r="E559" i="10"/>
  <c r="E559" i="2"/>
  <c r="E559" i="9"/>
  <c r="E559" i="8"/>
  <c r="Y594" i="9"/>
  <c r="X594" i="9"/>
  <c r="E597" i="10"/>
  <c r="E597" i="2"/>
  <c r="E597" i="9"/>
  <c r="E597" i="8"/>
  <c r="D636" i="6"/>
  <c r="C636" i="10"/>
  <c r="C636" i="2"/>
  <c r="Y636" i="2" s="1"/>
  <c r="C636" i="9"/>
  <c r="C636" i="8"/>
  <c r="X636" i="8" s="1"/>
  <c r="D652" i="6"/>
  <c r="C652" i="10"/>
  <c r="C652" i="2"/>
  <c r="Y652" i="2" s="1"/>
  <c r="C652" i="9"/>
  <c r="X652" i="9" s="1"/>
  <c r="C652" i="8"/>
  <c r="X652" i="8" s="1"/>
  <c r="D676" i="6"/>
  <c r="C676" i="10"/>
  <c r="Y676" i="10" s="1"/>
  <c r="AJ676" i="10" s="1"/>
  <c r="C676" i="2"/>
  <c r="C676" i="8"/>
  <c r="X676" i="8" s="1"/>
  <c r="C676" i="9"/>
  <c r="X676" i="9" s="1"/>
  <c r="J683" i="10"/>
  <c r="J683" i="2"/>
  <c r="J683" i="9"/>
  <c r="J683" i="8"/>
  <c r="H690" i="10"/>
  <c r="H690" i="2"/>
  <c r="H690" i="9"/>
  <c r="H690" i="8"/>
  <c r="N690" i="6"/>
  <c r="N690" i="8" s="1"/>
  <c r="J690" i="6"/>
  <c r="X695" i="2"/>
  <c r="J698" i="6"/>
  <c r="H698" i="10"/>
  <c r="H698" i="2"/>
  <c r="H698" i="9"/>
  <c r="H698" i="8"/>
  <c r="N698" i="6"/>
  <c r="N698" i="8" s="1"/>
  <c r="L773" i="6"/>
  <c r="L773" i="8" s="1"/>
  <c r="F773" i="10"/>
  <c r="F773" i="2"/>
  <c r="F773" i="9"/>
  <c r="F773" i="8"/>
  <c r="L781" i="6"/>
  <c r="L781" i="8" s="1"/>
  <c r="F781" i="10"/>
  <c r="Z781" i="10" s="1"/>
  <c r="F781" i="2"/>
  <c r="F781" i="9"/>
  <c r="F781" i="8"/>
  <c r="X823" i="2"/>
  <c r="X847" i="10"/>
  <c r="Y847" i="10"/>
  <c r="J868" i="6"/>
  <c r="X895" i="2"/>
  <c r="C900" i="10"/>
  <c r="Y900" i="10" s="1"/>
  <c r="AJ900" i="10" s="1"/>
  <c r="C900" i="2"/>
  <c r="C900" i="8"/>
  <c r="C900" i="9"/>
  <c r="D900" i="6"/>
  <c r="C908" i="10"/>
  <c r="X908" i="10" s="1"/>
  <c r="C908" i="2"/>
  <c r="Y908" i="2" s="1"/>
  <c r="C908" i="9"/>
  <c r="X908" i="9" s="1"/>
  <c r="C908" i="8"/>
  <c r="D908" i="6"/>
  <c r="J925" i="6"/>
  <c r="E933" i="10"/>
  <c r="E933" i="2"/>
  <c r="E933" i="9"/>
  <c r="E933" i="8"/>
  <c r="L957" i="6"/>
  <c r="L957" i="8" s="1"/>
  <c r="F957" i="10"/>
  <c r="F957" i="2"/>
  <c r="F957" i="9"/>
  <c r="F957" i="8"/>
  <c r="C972" i="2"/>
  <c r="C972" i="10"/>
  <c r="C972" i="9"/>
  <c r="X972" i="9" s="1"/>
  <c r="C972" i="8"/>
  <c r="D972" i="6"/>
  <c r="D981" i="6"/>
  <c r="C981" i="10"/>
  <c r="Y981" i="10" s="1"/>
  <c r="C981" i="2"/>
  <c r="Y981" i="2" s="1"/>
  <c r="C981" i="9"/>
  <c r="Y981" i="9" s="1"/>
  <c r="C981" i="8"/>
  <c r="X983" i="10"/>
  <c r="J559" i="6"/>
  <c r="D743" i="10"/>
  <c r="D743" i="2"/>
  <c r="D743" i="8"/>
  <c r="D743" i="9"/>
  <c r="E604" i="10"/>
  <c r="E604" i="2"/>
  <c r="E604" i="9"/>
  <c r="E604" i="8"/>
  <c r="D712" i="10"/>
  <c r="D712" i="2"/>
  <c r="D712" i="8"/>
  <c r="D712" i="9"/>
  <c r="D760" i="10"/>
  <c r="D760" i="2"/>
  <c r="D760" i="8"/>
  <c r="D760" i="9"/>
  <c r="J818" i="6"/>
  <c r="H818" i="10"/>
  <c r="H818" i="2"/>
  <c r="H818" i="9"/>
  <c r="H818" i="8"/>
  <c r="N818" i="6"/>
  <c r="N818" i="8" s="1"/>
  <c r="I833" i="10"/>
  <c r="I833" i="2"/>
  <c r="I833" i="9"/>
  <c r="I833" i="8"/>
  <c r="E860" i="10"/>
  <c r="E860" i="2"/>
  <c r="E860" i="8"/>
  <c r="E860" i="9"/>
  <c r="H484" i="10"/>
  <c r="H484" i="2"/>
  <c r="H484" i="9"/>
  <c r="H484" i="8"/>
  <c r="N484" i="6"/>
  <c r="N484" i="8" s="1"/>
  <c r="N588" i="6"/>
  <c r="N588" i="8" s="1"/>
  <c r="H588" i="10"/>
  <c r="H588" i="2"/>
  <c r="H588" i="9"/>
  <c r="H588" i="8"/>
  <c r="I627" i="10"/>
  <c r="I627" i="2"/>
  <c r="I627" i="9"/>
  <c r="I627" i="8"/>
  <c r="H652" i="10"/>
  <c r="H652" i="2"/>
  <c r="H652" i="9"/>
  <c r="H652" i="8"/>
  <c r="I827" i="10"/>
  <c r="I827" i="2"/>
  <c r="I827" i="9"/>
  <c r="I827" i="8"/>
  <c r="H954" i="10"/>
  <c r="H954" i="2"/>
  <c r="H954" i="9"/>
  <c r="H954" i="8"/>
  <c r="N954" i="6"/>
  <c r="N954" i="8" s="1"/>
  <c r="I478" i="10"/>
  <c r="I478" i="2"/>
  <c r="I478" i="9"/>
  <c r="I478" i="8"/>
  <c r="R586" i="10"/>
  <c r="R586" i="2"/>
  <c r="R586" i="9"/>
  <c r="R586" i="8"/>
  <c r="R618" i="10"/>
  <c r="R618" i="2"/>
  <c r="R618" i="8"/>
  <c r="R618" i="9"/>
  <c r="M643" i="6"/>
  <c r="M643" i="8" s="1"/>
  <c r="G643" i="10"/>
  <c r="G643" i="2"/>
  <c r="G643" i="8"/>
  <c r="G643" i="9"/>
  <c r="I662" i="10"/>
  <c r="I662" i="2"/>
  <c r="I662" i="9"/>
  <c r="I662" i="8"/>
  <c r="I695" i="10"/>
  <c r="I695" i="2"/>
  <c r="I695" i="9"/>
  <c r="I695" i="8"/>
  <c r="I755" i="10"/>
  <c r="I755" i="2"/>
  <c r="I755" i="9"/>
  <c r="I755" i="8"/>
  <c r="I779" i="10"/>
  <c r="I779" i="2"/>
  <c r="I779" i="9"/>
  <c r="I779" i="8"/>
  <c r="J791" i="6"/>
  <c r="H791" i="10"/>
  <c r="H791" i="2"/>
  <c r="H791" i="9"/>
  <c r="H791" i="8"/>
  <c r="N791" i="6"/>
  <c r="N791" i="8" s="1"/>
  <c r="F918" i="10"/>
  <c r="F918" i="2"/>
  <c r="Z918" i="2" s="1"/>
  <c r="AA918" i="2" s="1"/>
  <c r="AN918" i="2" s="1"/>
  <c r="F918" i="9"/>
  <c r="F918" i="8"/>
  <c r="L918" i="6"/>
  <c r="L918" i="8" s="1"/>
  <c r="H928" i="10"/>
  <c r="H928" i="2"/>
  <c r="H928" i="9"/>
  <c r="N928" i="6"/>
  <c r="N928" i="8" s="1"/>
  <c r="H928" i="8"/>
  <c r="J928" i="6"/>
  <c r="X495" i="2"/>
  <c r="E564" i="10"/>
  <c r="E564" i="2"/>
  <c r="E564" i="9"/>
  <c r="E564" i="8"/>
  <c r="X575" i="10"/>
  <c r="J580" i="6"/>
  <c r="E596" i="10"/>
  <c r="E596" i="2"/>
  <c r="E596" i="9"/>
  <c r="E596" i="8"/>
  <c r="M612" i="6"/>
  <c r="M612" i="8" s="1"/>
  <c r="G612" i="10"/>
  <c r="G612" i="2"/>
  <c r="G612" i="9"/>
  <c r="G612" i="8"/>
  <c r="Z618" i="10"/>
  <c r="E685" i="10"/>
  <c r="E685" i="2"/>
  <c r="E685" i="9"/>
  <c r="E685" i="8"/>
  <c r="J693" i="6"/>
  <c r="E717" i="10"/>
  <c r="E717" i="2"/>
  <c r="E717" i="9"/>
  <c r="E717" i="8"/>
  <c r="E733" i="10"/>
  <c r="E733" i="2"/>
  <c r="E733" i="9"/>
  <c r="E733" i="8"/>
  <c r="E749" i="10"/>
  <c r="E749" i="2"/>
  <c r="E749" i="9"/>
  <c r="E749" i="8"/>
  <c r="X754" i="9"/>
  <c r="Y754" i="9"/>
  <c r="X783" i="2"/>
  <c r="E797" i="10"/>
  <c r="E797" i="2"/>
  <c r="E797" i="9"/>
  <c r="E797" i="8"/>
  <c r="C805" i="10"/>
  <c r="X805" i="10" s="1"/>
  <c r="C805" i="2"/>
  <c r="C805" i="9"/>
  <c r="C805" i="8"/>
  <c r="D805" i="6"/>
  <c r="X815" i="10"/>
  <c r="D820" i="6"/>
  <c r="C820" i="10"/>
  <c r="Y820" i="10" s="1"/>
  <c r="C820" i="2"/>
  <c r="C820" i="9"/>
  <c r="Y820" i="9" s="1"/>
  <c r="C820" i="8"/>
  <c r="Y855" i="10"/>
  <c r="X855" i="10"/>
  <c r="C860" i="10"/>
  <c r="C860" i="2"/>
  <c r="Y860" i="2" s="1"/>
  <c r="AJ860" i="2" s="1"/>
  <c r="C860" i="9"/>
  <c r="Y860" i="9" s="1"/>
  <c r="C860" i="8"/>
  <c r="Y860" i="8" s="1"/>
  <c r="D860" i="6"/>
  <c r="Y871" i="2"/>
  <c r="X871" i="2"/>
  <c r="M916" i="6"/>
  <c r="M916" i="8" s="1"/>
  <c r="G916" i="10"/>
  <c r="G916" i="2"/>
  <c r="G916" i="9"/>
  <c r="G916" i="8"/>
  <c r="E949" i="10"/>
  <c r="E949" i="2"/>
  <c r="E949" i="9"/>
  <c r="E949" i="8"/>
  <c r="M956" i="6"/>
  <c r="M956" i="8" s="1"/>
  <c r="G956" i="10"/>
  <c r="G956" i="2"/>
  <c r="G956" i="9"/>
  <c r="G956" i="8"/>
  <c r="D964" i="6"/>
  <c r="C964" i="10"/>
  <c r="Y964" i="10" s="1"/>
  <c r="C964" i="2"/>
  <c r="C964" i="9"/>
  <c r="Y964" i="9" s="1"/>
  <c r="C964" i="8"/>
  <c r="X964" i="8" s="1"/>
  <c r="Y970" i="9"/>
  <c r="X970" i="9"/>
  <c r="X975" i="2"/>
  <c r="G988" i="10"/>
  <c r="G988" i="2"/>
  <c r="G988" i="9"/>
  <c r="G988" i="8"/>
  <c r="M988" i="6"/>
  <c r="M988" i="8" s="1"/>
  <c r="Y519" i="2"/>
  <c r="D575" i="10"/>
  <c r="D575" i="2"/>
  <c r="D575" i="9"/>
  <c r="D575" i="8"/>
  <c r="Y791" i="2"/>
  <c r="AJ791" i="2" s="1"/>
  <c r="Z559" i="10"/>
  <c r="J972" i="6"/>
  <c r="E287" i="8"/>
  <c r="N306" i="6"/>
  <c r="N306" i="8" s="1"/>
  <c r="R300" i="8"/>
  <c r="I304" i="9"/>
  <c r="R284" i="8"/>
  <c r="C287" i="6"/>
  <c r="J326" i="6"/>
  <c r="J326" i="9" s="1"/>
  <c r="E310" i="9"/>
  <c r="R315" i="9"/>
  <c r="R331" i="8"/>
  <c r="R316" i="9"/>
  <c r="R315" i="10"/>
  <c r="R331" i="9"/>
  <c r="G331" i="2"/>
  <c r="R282" i="2"/>
  <c r="L318" i="6"/>
  <c r="L318" i="8" s="1"/>
  <c r="R316" i="2"/>
  <c r="F318" i="8"/>
  <c r="J258" i="6"/>
  <c r="J258" i="8" s="1"/>
  <c r="R223" i="8"/>
  <c r="R164" i="9"/>
  <c r="F120" i="8"/>
  <c r="R235" i="8"/>
  <c r="N253" i="6"/>
  <c r="N253" i="8" s="1"/>
  <c r="H81" i="10"/>
  <c r="H97" i="10"/>
  <c r="R171" i="8"/>
  <c r="I256" i="9"/>
  <c r="H210" i="8"/>
  <c r="R171" i="2"/>
  <c r="I256" i="2"/>
  <c r="G261" i="10"/>
  <c r="I190" i="2"/>
  <c r="E132" i="10"/>
  <c r="R171" i="10"/>
  <c r="R211" i="9"/>
  <c r="I256" i="10"/>
  <c r="F271" i="8"/>
  <c r="G259" i="10"/>
  <c r="J97" i="6"/>
  <c r="J97" i="10" s="1"/>
  <c r="C132" i="6"/>
  <c r="D132" i="6" s="1"/>
  <c r="H81" i="9"/>
  <c r="R211" i="10"/>
  <c r="R223" i="9"/>
  <c r="R204" i="8"/>
  <c r="G261" i="8"/>
  <c r="L210" i="6"/>
  <c r="L210" i="8" s="1"/>
  <c r="H97" i="8"/>
  <c r="F120" i="9"/>
  <c r="E132" i="8"/>
  <c r="H153" i="2"/>
  <c r="I192" i="8"/>
  <c r="R235" i="2"/>
  <c r="F271" i="9"/>
  <c r="R223" i="2"/>
  <c r="R204" i="9"/>
  <c r="G261" i="9"/>
  <c r="F210" i="8"/>
  <c r="I80" i="8"/>
  <c r="H97" i="9"/>
  <c r="F120" i="2"/>
  <c r="E132" i="9"/>
  <c r="H153" i="10"/>
  <c r="I192" i="9"/>
  <c r="F271" i="2"/>
  <c r="J153" i="6"/>
  <c r="J153" i="2" s="1"/>
  <c r="F202" i="9"/>
  <c r="J244" i="6"/>
  <c r="J244" i="10" s="1"/>
  <c r="J204" i="6"/>
  <c r="J204" i="10" s="1"/>
  <c r="R244" i="2"/>
  <c r="R260" i="10"/>
  <c r="R265" i="2"/>
  <c r="E191" i="8"/>
  <c r="R188" i="9"/>
  <c r="R268" i="9"/>
  <c r="I255" i="8"/>
  <c r="H268" i="8"/>
  <c r="R188" i="2"/>
  <c r="R268" i="2"/>
  <c r="F132" i="2"/>
  <c r="I255" i="2"/>
  <c r="R268" i="8"/>
  <c r="I255" i="10"/>
  <c r="R267" i="10"/>
  <c r="N268" i="6"/>
  <c r="N268" i="8" s="1"/>
  <c r="G259" i="2"/>
  <c r="R238" i="9"/>
  <c r="R156" i="8"/>
  <c r="M251" i="6"/>
  <c r="M251" i="8" s="1"/>
  <c r="R115" i="8"/>
  <c r="H233" i="8"/>
  <c r="G251" i="8"/>
  <c r="R238" i="2"/>
  <c r="R156" i="9"/>
  <c r="I80" i="9"/>
  <c r="N209" i="6"/>
  <c r="N209" i="8" s="1"/>
  <c r="R180" i="2"/>
  <c r="R196" i="8"/>
  <c r="E191" i="9"/>
  <c r="H233" i="9"/>
  <c r="R196" i="9"/>
  <c r="E191" i="10"/>
  <c r="H209" i="8"/>
  <c r="R140" i="8"/>
  <c r="R196" i="2"/>
  <c r="I96" i="10"/>
  <c r="H209" i="10"/>
  <c r="N247" i="6"/>
  <c r="N247" i="8" s="1"/>
  <c r="I96" i="8"/>
  <c r="R131" i="2"/>
  <c r="I96" i="9"/>
  <c r="H169" i="10"/>
  <c r="H209" i="2"/>
  <c r="H233" i="10"/>
  <c r="G179" i="8"/>
  <c r="R131" i="9"/>
  <c r="J143" i="6"/>
  <c r="J143" i="8" s="1"/>
  <c r="R140" i="10"/>
  <c r="R188" i="10"/>
  <c r="R185" i="8"/>
  <c r="N122" i="6"/>
  <c r="N122" i="8" s="1"/>
  <c r="R140" i="2"/>
  <c r="N208" i="6"/>
  <c r="N208" i="8" s="1"/>
  <c r="R228" i="9"/>
  <c r="J192" i="6"/>
  <c r="J192" i="9" s="1"/>
  <c r="R228" i="8"/>
  <c r="R185" i="9"/>
  <c r="R228" i="2"/>
  <c r="G181" i="8"/>
  <c r="J209" i="6"/>
  <c r="J209" i="2" s="1"/>
  <c r="R156" i="10"/>
  <c r="G166" i="2"/>
  <c r="R115" i="9"/>
  <c r="J233" i="6"/>
  <c r="J233" i="2" s="1"/>
  <c r="N229" i="6"/>
  <c r="N229" i="8" s="1"/>
  <c r="G166" i="10"/>
  <c r="I112" i="9"/>
  <c r="J169" i="6"/>
  <c r="J169" i="8" s="1"/>
  <c r="J223" i="6"/>
  <c r="J223" i="10" s="1"/>
  <c r="I152" i="10"/>
  <c r="H169" i="2"/>
  <c r="I232" i="8"/>
  <c r="R92" i="10"/>
  <c r="H127" i="8"/>
  <c r="R116" i="8"/>
  <c r="R76" i="2"/>
  <c r="R92" i="8"/>
  <c r="R116" i="2"/>
  <c r="R76" i="9"/>
  <c r="R92" i="9"/>
  <c r="F84" i="10"/>
  <c r="H129" i="9"/>
  <c r="R116" i="9"/>
  <c r="J86" i="6"/>
  <c r="J86" i="10" s="1"/>
  <c r="R172" i="2"/>
  <c r="R236" i="10"/>
  <c r="R244" i="8"/>
  <c r="R252" i="2"/>
  <c r="R260" i="9"/>
  <c r="R364" i="10"/>
  <c r="R388" i="9"/>
  <c r="R182" i="10"/>
  <c r="G243" i="2"/>
  <c r="E300" i="10"/>
  <c r="J396" i="8"/>
  <c r="N369" i="6"/>
  <c r="N369" i="8" s="1"/>
  <c r="N395" i="6"/>
  <c r="N395" i="8" s="1"/>
  <c r="R76" i="10"/>
  <c r="R172" i="10"/>
  <c r="R180" i="10"/>
  <c r="R244" i="9"/>
  <c r="R252" i="10"/>
  <c r="R260" i="2"/>
  <c r="R388" i="2"/>
  <c r="H148" i="9"/>
  <c r="R451" i="8"/>
  <c r="G243" i="10"/>
  <c r="N396" i="6"/>
  <c r="N396" i="8" s="1"/>
  <c r="M411" i="6"/>
  <c r="M411" i="8" s="1"/>
  <c r="R347" i="9"/>
  <c r="R435" i="8"/>
  <c r="H137" i="10"/>
  <c r="H145" i="10"/>
  <c r="M437" i="6"/>
  <c r="M437" i="8" s="1"/>
  <c r="J387" i="6"/>
  <c r="G181" i="2"/>
  <c r="H396" i="2"/>
  <c r="R404" i="8"/>
  <c r="R326" i="8"/>
  <c r="R236" i="8"/>
  <c r="R332" i="10"/>
  <c r="R340" i="8"/>
  <c r="R364" i="8"/>
  <c r="R380" i="8"/>
  <c r="R404" i="9"/>
  <c r="R372" i="2"/>
  <c r="R182" i="8"/>
  <c r="R185" i="10"/>
  <c r="R383" i="9"/>
  <c r="G427" i="8"/>
  <c r="H401" i="8"/>
  <c r="G357" i="10"/>
  <c r="H273" i="10"/>
  <c r="R84" i="9"/>
  <c r="G349" i="10"/>
  <c r="R84" i="8"/>
  <c r="H396" i="10"/>
  <c r="N278" i="6"/>
  <c r="N278" i="8" s="1"/>
  <c r="J214" i="6"/>
  <c r="J214" i="2" s="1"/>
  <c r="N288" i="6"/>
  <c r="N288" i="8" s="1"/>
  <c r="J449" i="6"/>
  <c r="N176" i="6"/>
  <c r="N176" i="8" s="1"/>
  <c r="N254" i="6"/>
  <c r="N254" i="8" s="1"/>
  <c r="J148" i="6"/>
  <c r="J148" i="10" s="1"/>
  <c r="I243" i="9"/>
  <c r="R326" i="9"/>
  <c r="R132" i="9"/>
  <c r="R172" i="8"/>
  <c r="R180" i="8"/>
  <c r="R236" i="9"/>
  <c r="R252" i="8"/>
  <c r="R340" i="2"/>
  <c r="R364" i="9"/>
  <c r="R380" i="9"/>
  <c r="R404" i="2"/>
  <c r="R372" i="10"/>
  <c r="R182" i="9"/>
  <c r="R383" i="8"/>
  <c r="H372" i="8"/>
  <c r="E80" i="2"/>
  <c r="M357" i="6"/>
  <c r="M357" i="8" s="1"/>
  <c r="H261" i="2"/>
  <c r="R121" i="2"/>
  <c r="G402" i="8"/>
  <c r="H387" i="10"/>
  <c r="G181" i="10"/>
  <c r="J268" i="6"/>
  <c r="J268" i="10" s="1"/>
  <c r="N348" i="6"/>
  <c r="N348" i="8" s="1"/>
  <c r="J152" i="6"/>
  <c r="J152" i="2" s="1"/>
  <c r="J398" i="6"/>
  <c r="J398" i="10" s="1"/>
  <c r="I243" i="10"/>
  <c r="F303" i="10"/>
  <c r="G402" i="9"/>
  <c r="L311" i="6"/>
  <c r="L311" i="8" s="1"/>
  <c r="J340" i="6"/>
  <c r="J340" i="10" s="1"/>
  <c r="N340" i="6"/>
  <c r="N340" i="8" s="1"/>
  <c r="H444" i="10"/>
  <c r="H444" i="8"/>
  <c r="I345" i="10"/>
  <c r="I345" i="8"/>
  <c r="E209" i="8"/>
  <c r="E209" i="2"/>
  <c r="C209" i="6"/>
  <c r="C209" i="10" s="1"/>
  <c r="F305" i="10"/>
  <c r="F305" i="8"/>
  <c r="R433" i="8"/>
  <c r="R433" i="9"/>
  <c r="I409" i="10"/>
  <c r="I409" i="8"/>
  <c r="I252" i="8"/>
  <c r="I252" i="10"/>
  <c r="I356" i="2"/>
  <c r="I356" i="9"/>
  <c r="F439" i="8"/>
  <c r="F439" i="10"/>
  <c r="F439" i="9"/>
  <c r="I254" i="10"/>
  <c r="I254" i="2"/>
  <c r="I219" i="10"/>
  <c r="I219" i="2"/>
  <c r="G323" i="8"/>
  <c r="G323" i="9"/>
  <c r="N412" i="6"/>
  <c r="N412" i="8" s="1"/>
  <c r="H412" i="9"/>
  <c r="H436" i="10"/>
  <c r="N436" i="6"/>
  <c r="N436" i="8" s="1"/>
  <c r="I446" i="10"/>
  <c r="I446" i="2"/>
  <c r="I371" i="2"/>
  <c r="I371" i="10"/>
  <c r="G451" i="2"/>
  <c r="M451" i="6"/>
  <c r="M451" i="8" s="1"/>
  <c r="R352" i="2"/>
  <c r="R352" i="10"/>
  <c r="R352" i="9"/>
  <c r="F374" i="10"/>
  <c r="L374" i="6"/>
  <c r="L374" i="8" s="1"/>
  <c r="J105" i="6"/>
  <c r="J105" i="9" s="1"/>
  <c r="N105" i="6"/>
  <c r="N105" i="8" s="1"/>
  <c r="J161" i="6"/>
  <c r="J161" i="10" s="1"/>
  <c r="H161" i="8"/>
  <c r="I200" i="10"/>
  <c r="I200" i="9"/>
  <c r="I224" i="8"/>
  <c r="I224" i="9"/>
  <c r="M91" i="6"/>
  <c r="M91" i="8" s="1"/>
  <c r="G91" i="9"/>
  <c r="G91" i="8"/>
  <c r="R259" i="8"/>
  <c r="R259" i="10"/>
  <c r="R259" i="9"/>
  <c r="H297" i="10"/>
  <c r="N297" i="6"/>
  <c r="N297" i="8" s="1"/>
  <c r="H297" i="9"/>
  <c r="I344" i="10"/>
  <c r="I344" i="8"/>
  <c r="F380" i="2"/>
  <c r="F380" i="10"/>
  <c r="H393" i="9"/>
  <c r="N393" i="6"/>
  <c r="N393" i="8" s="1"/>
  <c r="J409" i="6"/>
  <c r="J409" i="10" s="1"/>
  <c r="H409" i="8"/>
  <c r="N409" i="6"/>
  <c r="N409" i="8" s="1"/>
  <c r="R427" i="2"/>
  <c r="R427" i="10"/>
  <c r="R427" i="9"/>
  <c r="I448" i="9"/>
  <c r="I448" i="10"/>
  <c r="I227" i="10"/>
  <c r="I227" i="2"/>
  <c r="M371" i="6"/>
  <c r="M371" i="8" s="1"/>
  <c r="G371" i="9"/>
  <c r="G101" i="10"/>
  <c r="G101" i="2"/>
  <c r="G101" i="9"/>
  <c r="R446" i="10"/>
  <c r="R446" i="2"/>
  <c r="R446" i="9"/>
  <c r="R124" i="10"/>
  <c r="R124" i="8"/>
  <c r="J127" i="6"/>
  <c r="J127" i="10" s="1"/>
  <c r="J90" i="6"/>
  <c r="J90" i="10" s="1"/>
  <c r="N90" i="6"/>
  <c r="N90" i="8" s="1"/>
  <c r="R124" i="2"/>
  <c r="R110" i="8"/>
  <c r="R334" i="8"/>
  <c r="I446" i="8"/>
  <c r="F306" i="9"/>
  <c r="I252" i="9"/>
  <c r="J243" i="6"/>
  <c r="J243" i="8" s="1"/>
  <c r="N243" i="6"/>
  <c r="N243" i="8" s="1"/>
  <c r="R433" i="2"/>
  <c r="R455" i="8"/>
  <c r="R283" i="2"/>
  <c r="H385" i="8"/>
  <c r="R121" i="10"/>
  <c r="J201" i="6"/>
  <c r="J201" i="2" s="1"/>
  <c r="N201" i="6"/>
  <c r="N201" i="8" s="1"/>
  <c r="H225" i="10"/>
  <c r="J225" i="6"/>
  <c r="J225" i="10" s="1"/>
  <c r="G101" i="8"/>
  <c r="R334" i="2"/>
  <c r="M427" i="6"/>
  <c r="M427" i="8" s="1"/>
  <c r="N127" i="6"/>
  <c r="N127" i="8" s="1"/>
  <c r="F306" i="10"/>
  <c r="N401" i="6"/>
  <c r="N401" i="8" s="1"/>
  <c r="R455" i="9"/>
  <c r="H105" i="2"/>
  <c r="H129" i="8"/>
  <c r="I224" i="2"/>
  <c r="H313" i="8"/>
  <c r="F380" i="8"/>
  <c r="J256" i="6"/>
  <c r="J256" i="10" s="1"/>
  <c r="N256" i="6"/>
  <c r="N256" i="8" s="1"/>
  <c r="R334" i="10"/>
  <c r="I227" i="8"/>
  <c r="I89" i="10"/>
  <c r="I89" i="2"/>
  <c r="F321" i="2"/>
  <c r="F321" i="9"/>
  <c r="F321" i="8"/>
  <c r="J186" i="6"/>
  <c r="J186" i="8" s="1"/>
  <c r="N186" i="6"/>
  <c r="N186" i="8" s="1"/>
  <c r="H186" i="2"/>
  <c r="F295" i="2"/>
  <c r="F295" i="9"/>
  <c r="F295" i="8"/>
  <c r="R162" i="10"/>
  <c r="R162" i="2"/>
  <c r="R162" i="9"/>
  <c r="E80" i="8"/>
  <c r="C80" i="6"/>
  <c r="D80" i="6" s="1"/>
  <c r="E80" i="10"/>
  <c r="H113" i="10"/>
  <c r="H113" i="2"/>
  <c r="H113" i="9"/>
  <c r="I168" i="9"/>
  <c r="I168" i="8"/>
  <c r="R187" i="10"/>
  <c r="R187" i="8"/>
  <c r="M389" i="6"/>
  <c r="M389" i="8" s="1"/>
  <c r="G389" i="9"/>
  <c r="G235" i="2"/>
  <c r="G235" i="9"/>
  <c r="G235" i="8"/>
  <c r="R251" i="2"/>
  <c r="R251" i="9"/>
  <c r="R251" i="8"/>
  <c r="F303" i="2"/>
  <c r="F303" i="9"/>
  <c r="F303" i="8"/>
  <c r="H329" i="2"/>
  <c r="H329" i="9"/>
  <c r="H329" i="8"/>
  <c r="M370" i="6"/>
  <c r="M370" i="8" s="1"/>
  <c r="G370" i="2"/>
  <c r="N385" i="6"/>
  <c r="N385" i="8" s="1"/>
  <c r="J385" i="6"/>
  <c r="J385" i="10" s="1"/>
  <c r="H385" i="9"/>
  <c r="I251" i="2"/>
  <c r="I251" i="9"/>
  <c r="I251" i="8"/>
  <c r="E439" i="2"/>
  <c r="E439" i="10"/>
  <c r="E439" i="8"/>
  <c r="R441" i="10"/>
  <c r="R441" i="2"/>
  <c r="E286" i="10"/>
  <c r="E286" i="8"/>
  <c r="R413" i="10"/>
  <c r="R413" i="2"/>
  <c r="R413" i="9"/>
  <c r="G189" i="8"/>
  <c r="M189" i="6"/>
  <c r="M189" i="8" s="1"/>
  <c r="G189" i="10"/>
  <c r="R148" i="2"/>
  <c r="R148" i="9"/>
  <c r="R148" i="8"/>
  <c r="R314" i="8"/>
  <c r="E270" i="9"/>
  <c r="G427" i="2"/>
  <c r="H393" i="2"/>
  <c r="R451" i="9"/>
  <c r="R257" i="9"/>
  <c r="H127" i="2"/>
  <c r="E286" i="9"/>
  <c r="J434" i="6"/>
  <c r="J434" i="10" s="1"/>
  <c r="N434" i="6"/>
  <c r="N434" i="8" s="1"/>
  <c r="G370" i="9"/>
  <c r="H401" i="9"/>
  <c r="I89" i="9"/>
  <c r="R179" i="8"/>
  <c r="I232" i="2"/>
  <c r="H313" i="10"/>
  <c r="N391" i="6"/>
  <c r="N391" i="8" s="1"/>
  <c r="J391" i="6"/>
  <c r="J401" i="6"/>
  <c r="G352" i="9"/>
  <c r="I371" i="9"/>
  <c r="G189" i="2"/>
  <c r="G235" i="10"/>
  <c r="G389" i="10"/>
  <c r="R441" i="9"/>
  <c r="I358" i="8"/>
  <c r="G427" i="10"/>
  <c r="R451" i="10"/>
  <c r="R393" i="8"/>
  <c r="H386" i="8"/>
  <c r="H127" i="10"/>
  <c r="E286" i="2"/>
  <c r="J329" i="6"/>
  <c r="J329" i="10" s="1"/>
  <c r="G370" i="10"/>
  <c r="H401" i="10"/>
  <c r="H186" i="8"/>
  <c r="R91" i="9"/>
  <c r="R123" i="8"/>
  <c r="R179" i="2"/>
  <c r="R187" i="9"/>
  <c r="I204" i="9"/>
  <c r="I232" i="10"/>
  <c r="N265" i="6"/>
  <c r="N265" i="8" s="1"/>
  <c r="H409" i="2"/>
  <c r="I448" i="2"/>
  <c r="E439" i="9"/>
  <c r="J333" i="6"/>
  <c r="J333" i="2" s="1"/>
  <c r="N333" i="6"/>
  <c r="N333" i="8" s="1"/>
  <c r="R110" i="10"/>
  <c r="R110" i="2"/>
  <c r="N372" i="6"/>
  <c r="N372" i="8" s="1"/>
  <c r="J372" i="6"/>
  <c r="J372" i="10" s="1"/>
  <c r="H372" i="10"/>
  <c r="H372" i="2"/>
  <c r="N447" i="6"/>
  <c r="N447" i="8" s="1"/>
  <c r="H447" i="10"/>
  <c r="J447" i="6"/>
  <c r="J447" i="10" s="1"/>
  <c r="H447" i="2"/>
  <c r="H117" i="10"/>
  <c r="H117" i="8"/>
  <c r="H117" i="2"/>
  <c r="J117" i="6"/>
  <c r="J117" i="10" s="1"/>
  <c r="H117" i="9"/>
  <c r="I453" i="2"/>
  <c r="I453" i="9"/>
  <c r="I453" i="8"/>
  <c r="H316" i="9"/>
  <c r="H316" i="8"/>
  <c r="N316" i="6"/>
  <c r="N316" i="8" s="1"/>
  <c r="J316" i="6"/>
  <c r="J316" i="10" s="1"/>
  <c r="R453" i="8"/>
  <c r="R453" i="10"/>
  <c r="J129" i="6"/>
  <c r="J129" i="8" s="1"/>
  <c r="H129" i="2"/>
  <c r="R283" i="9"/>
  <c r="R283" i="8"/>
  <c r="N313" i="6"/>
  <c r="N313" i="8" s="1"/>
  <c r="H313" i="2"/>
  <c r="I352" i="9"/>
  <c r="I352" i="10"/>
  <c r="R382" i="9"/>
  <c r="R382" i="8"/>
  <c r="J235" i="6"/>
  <c r="J235" i="2" s="1"/>
  <c r="N113" i="6"/>
  <c r="N113" i="8" s="1"/>
  <c r="R382" i="2"/>
  <c r="J170" i="6"/>
  <c r="J170" i="10" s="1"/>
  <c r="N170" i="6"/>
  <c r="N170" i="8" s="1"/>
  <c r="R409" i="8"/>
  <c r="R441" i="8"/>
  <c r="I358" i="9"/>
  <c r="H456" i="2"/>
  <c r="R393" i="9"/>
  <c r="R437" i="10"/>
  <c r="F342" i="8"/>
  <c r="H329" i="10"/>
  <c r="I352" i="2"/>
  <c r="H186" i="9"/>
  <c r="R187" i="2"/>
  <c r="E308" i="8"/>
  <c r="I416" i="8"/>
  <c r="I453" i="10"/>
  <c r="M101" i="6"/>
  <c r="M101" i="8" s="1"/>
  <c r="R427" i="8"/>
  <c r="R243" i="2"/>
  <c r="H268" i="10"/>
  <c r="H268" i="2"/>
  <c r="J402" i="6"/>
  <c r="J402" i="10" s="1"/>
  <c r="H402" i="10"/>
  <c r="H402" i="8"/>
  <c r="H402" i="2"/>
  <c r="N402" i="6"/>
  <c r="N402" i="8" s="1"/>
  <c r="R257" i="8"/>
  <c r="R257" i="10"/>
  <c r="F393" i="10"/>
  <c r="F393" i="2"/>
  <c r="L393" i="6"/>
  <c r="L393" i="8" s="1"/>
  <c r="F393" i="9"/>
  <c r="J405" i="6"/>
  <c r="J405" i="2" s="1"/>
  <c r="H405" i="10"/>
  <c r="H405" i="2"/>
  <c r="N405" i="6"/>
  <c r="N405" i="8" s="1"/>
  <c r="E270" i="10"/>
  <c r="E270" i="8"/>
  <c r="C270" i="6"/>
  <c r="D270" i="6" s="1"/>
  <c r="R314" i="10"/>
  <c r="R314" i="9"/>
  <c r="R397" i="2"/>
  <c r="R397" i="9"/>
  <c r="R397" i="8"/>
  <c r="F80" i="9"/>
  <c r="F80" i="8"/>
  <c r="L80" i="6"/>
  <c r="L80" i="8" s="1"/>
  <c r="R91" i="10"/>
  <c r="R91" i="8"/>
  <c r="R147" i="8"/>
  <c r="R147" i="10"/>
  <c r="I204" i="8"/>
  <c r="I204" i="10"/>
  <c r="H265" i="2"/>
  <c r="H265" i="9"/>
  <c r="H265" i="8"/>
  <c r="N294" i="6"/>
  <c r="N294" i="8" s="1"/>
  <c r="G189" i="9"/>
  <c r="M235" i="6"/>
  <c r="M235" i="8" s="1"/>
  <c r="G389" i="2"/>
  <c r="J113" i="6"/>
  <c r="J113" i="10" s="1"/>
  <c r="N129" i="6"/>
  <c r="N129" i="8" s="1"/>
  <c r="R382" i="10"/>
  <c r="C439" i="6"/>
  <c r="R148" i="10"/>
  <c r="R446" i="8"/>
  <c r="I358" i="10"/>
  <c r="H412" i="8"/>
  <c r="L321" i="6"/>
  <c r="L321" i="8" s="1"/>
  <c r="R393" i="10"/>
  <c r="N329" i="6"/>
  <c r="N329" i="8" s="1"/>
  <c r="I417" i="2"/>
  <c r="H186" i="10"/>
  <c r="F80" i="10"/>
  <c r="F87" i="10"/>
  <c r="R147" i="2"/>
  <c r="I168" i="2"/>
  <c r="J265" i="6"/>
  <c r="J265" i="10" s="1"/>
  <c r="E308" i="2"/>
  <c r="I416" i="2"/>
  <c r="R121" i="8"/>
  <c r="F393" i="8"/>
  <c r="J417" i="6"/>
  <c r="R238" i="8"/>
  <c r="M259" i="6"/>
  <c r="M259" i="8" s="1"/>
  <c r="M349" i="6"/>
  <c r="M349" i="8" s="1"/>
  <c r="G181" i="9"/>
  <c r="I440" i="10"/>
  <c r="M243" i="6"/>
  <c r="M243" i="8" s="1"/>
  <c r="E310" i="2"/>
  <c r="H396" i="9"/>
  <c r="G419" i="2"/>
  <c r="I304" i="8"/>
  <c r="H417" i="8"/>
  <c r="R349" i="8"/>
  <c r="F383" i="8"/>
  <c r="R131" i="10"/>
  <c r="E191" i="2"/>
  <c r="H233" i="2"/>
  <c r="N353" i="6"/>
  <c r="N353" i="8" s="1"/>
  <c r="N457" i="6"/>
  <c r="N457" i="8" s="1"/>
  <c r="G402" i="2"/>
  <c r="G453" i="2"/>
  <c r="R84" i="2"/>
  <c r="R132" i="2"/>
  <c r="M368" i="6"/>
  <c r="M368" i="8" s="1"/>
  <c r="G432" i="9"/>
  <c r="J308" i="6"/>
  <c r="J308" i="9" s="1"/>
  <c r="R189" i="8"/>
  <c r="R371" i="9"/>
  <c r="G166" i="8"/>
  <c r="H417" i="10"/>
  <c r="I142" i="10"/>
  <c r="I80" i="2"/>
  <c r="R115" i="2"/>
  <c r="I152" i="8"/>
  <c r="N169" i="6"/>
  <c r="N169" i="8" s="1"/>
  <c r="R267" i="8"/>
  <c r="E287" i="9"/>
  <c r="E328" i="9"/>
  <c r="R331" i="2"/>
  <c r="H353" i="2"/>
  <c r="G402" i="10"/>
  <c r="J396" i="9"/>
  <c r="N387" i="6"/>
  <c r="N387" i="8" s="1"/>
  <c r="G259" i="8"/>
  <c r="R132" i="10"/>
  <c r="G349" i="8"/>
  <c r="J345" i="6"/>
  <c r="J345" i="9" s="1"/>
  <c r="R189" i="9"/>
  <c r="G243" i="8"/>
  <c r="R309" i="8"/>
  <c r="R371" i="2"/>
  <c r="M166" i="6"/>
  <c r="M166" i="8" s="1"/>
  <c r="I152" i="9"/>
  <c r="H169" i="8"/>
  <c r="R267" i="9"/>
  <c r="E287" i="2"/>
  <c r="H353" i="10"/>
  <c r="G377" i="2"/>
  <c r="J396" i="10"/>
  <c r="H387" i="8"/>
  <c r="N261" i="6"/>
  <c r="N261" i="8" s="1"/>
  <c r="R142" i="9"/>
  <c r="R309" i="10"/>
  <c r="E417" i="2"/>
  <c r="H433" i="8"/>
  <c r="R411" i="9"/>
  <c r="I248" i="10"/>
  <c r="N301" i="6"/>
  <c r="N301" i="8" s="1"/>
  <c r="N378" i="6"/>
  <c r="N378" i="8" s="1"/>
  <c r="N149" i="6"/>
  <c r="N149" i="8" s="1"/>
  <c r="N310" i="6"/>
  <c r="N310" i="8" s="1"/>
  <c r="N185" i="6"/>
  <c r="N185" i="8" s="1"/>
  <c r="J393" i="6"/>
  <c r="J393" i="10" s="1"/>
  <c r="J436" i="6"/>
  <c r="M448" i="6"/>
  <c r="M448" i="8" s="1"/>
  <c r="G323" i="2"/>
  <c r="G368" i="8"/>
  <c r="H308" i="9"/>
  <c r="F374" i="8"/>
  <c r="G446" i="2"/>
  <c r="H436" i="8"/>
  <c r="E209" i="10"/>
  <c r="R123" i="9"/>
  <c r="H161" i="2"/>
  <c r="H185" i="2"/>
  <c r="R323" i="8"/>
  <c r="R363" i="2"/>
  <c r="G377" i="10"/>
  <c r="R430" i="2"/>
  <c r="F305" i="2"/>
  <c r="E401" i="10"/>
  <c r="E188" i="9"/>
  <c r="I345" i="9"/>
  <c r="N312" i="6"/>
  <c r="N312" i="8" s="1"/>
  <c r="J450" i="6"/>
  <c r="J450" i="8" s="1"/>
  <c r="J78" i="6"/>
  <c r="J78" i="9" s="1"/>
  <c r="F178" i="2"/>
  <c r="J297" i="6"/>
  <c r="J297" i="9" s="1"/>
  <c r="N285" i="6"/>
  <c r="N285" i="8" s="1"/>
  <c r="J185" i="6"/>
  <c r="J185" i="2" s="1"/>
  <c r="R311" i="10"/>
  <c r="I371" i="8"/>
  <c r="R206" i="9"/>
  <c r="G323" i="10"/>
  <c r="G368" i="9"/>
  <c r="F374" i="2"/>
  <c r="H436" i="2"/>
  <c r="I406" i="10"/>
  <c r="I366" i="9"/>
  <c r="R123" i="10"/>
  <c r="R179" i="9"/>
  <c r="R243" i="8"/>
  <c r="I280" i="10"/>
  <c r="R352" i="8"/>
  <c r="G328" i="8"/>
  <c r="E433" i="8"/>
  <c r="I345" i="2"/>
  <c r="N140" i="6"/>
  <c r="N140" i="8" s="1"/>
  <c r="J342" i="6"/>
  <c r="J342" i="9" s="1"/>
  <c r="J374" i="6"/>
  <c r="J374" i="2" s="1"/>
  <c r="J384" i="6"/>
  <c r="H295" i="8"/>
  <c r="J412" i="6"/>
  <c r="J412" i="10" s="1"/>
  <c r="G91" i="2"/>
  <c r="H412" i="2"/>
  <c r="G432" i="8"/>
  <c r="H340" i="9"/>
  <c r="R189" i="10"/>
  <c r="I254" i="8"/>
  <c r="I252" i="2"/>
  <c r="N444" i="6"/>
  <c r="N444" i="8" s="1"/>
  <c r="R433" i="10"/>
  <c r="G451" i="10"/>
  <c r="I356" i="8"/>
  <c r="I128" i="9"/>
  <c r="I224" i="10"/>
  <c r="R259" i="2"/>
  <c r="I344" i="2"/>
  <c r="L380" i="6"/>
  <c r="L380" i="8" s="1"/>
  <c r="F178" i="9"/>
  <c r="C401" i="6"/>
  <c r="G384" i="8"/>
  <c r="I446" i="9"/>
  <c r="I219" i="8"/>
  <c r="H393" i="10"/>
  <c r="H456" i="8"/>
  <c r="I409" i="2"/>
  <c r="R309" i="2"/>
  <c r="R437" i="2"/>
  <c r="G360" i="9"/>
  <c r="H319" i="9"/>
  <c r="E209" i="9"/>
  <c r="I356" i="10"/>
  <c r="L87" i="6"/>
  <c r="L87" i="8" s="1"/>
  <c r="H105" i="8"/>
  <c r="R139" i="8"/>
  <c r="R275" i="10"/>
  <c r="E308" i="9"/>
  <c r="R363" i="8"/>
  <c r="L305" i="6"/>
  <c r="L305" i="8" s="1"/>
  <c r="F439" i="2"/>
  <c r="F380" i="9"/>
  <c r="N450" i="6"/>
  <c r="N450" i="8" s="1"/>
  <c r="R321" i="8"/>
  <c r="F386" i="9"/>
  <c r="G195" i="9"/>
  <c r="R285" i="9"/>
  <c r="F334" i="10"/>
  <c r="H450" i="8"/>
  <c r="L84" i="6"/>
  <c r="L84" i="8" s="1"/>
  <c r="N166" i="6"/>
  <c r="N166" i="8" s="1"/>
  <c r="R227" i="9"/>
  <c r="J191" i="6"/>
  <c r="J191" i="8" s="1"/>
  <c r="J114" i="6"/>
  <c r="J114" i="10" s="1"/>
  <c r="N171" i="6"/>
  <c r="N171" i="8" s="1"/>
  <c r="N96" i="6"/>
  <c r="N96" i="8" s="1"/>
  <c r="J351" i="6"/>
  <c r="J351" i="2" s="1"/>
  <c r="N236" i="6"/>
  <c r="N236" i="8" s="1"/>
  <c r="J317" i="6"/>
  <c r="J317" i="9" s="1"/>
  <c r="J335" i="6"/>
  <c r="J335" i="2" s="1"/>
  <c r="G352" i="8"/>
  <c r="R321" i="9"/>
  <c r="C308" i="6"/>
  <c r="G91" i="10"/>
  <c r="R206" i="8"/>
  <c r="M384" i="6"/>
  <c r="M384" i="8" s="1"/>
  <c r="I219" i="9"/>
  <c r="M323" i="6"/>
  <c r="M323" i="8" s="1"/>
  <c r="H412" i="10"/>
  <c r="H456" i="9"/>
  <c r="H340" i="8"/>
  <c r="I409" i="9"/>
  <c r="G195" i="2"/>
  <c r="I227" i="9"/>
  <c r="I254" i="9"/>
  <c r="R285" i="10"/>
  <c r="G371" i="8"/>
  <c r="F374" i="9"/>
  <c r="G411" i="8"/>
  <c r="H425" i="9"/>
  <c r="H348" i="8"/>
  <c r="H436" i="9"/>
  <c r="N319" i="6"/>
  <c r="N319" i="8" s="1"/>
  <c r="H297" i="8"/>
  <c r="H450" i="9"/>
  <c r="I366" i="8"/>
  <c r="H105" i="9"/>
  <c r="H161" i="9"/>
  <c r="I200" i="8"/>
  <c r="R243" i="9"/>
  <c r="I344" i="9"/>
  <c r="H409" i="9"/>
  <c r="F305" i="9"/>
  <c r="L439" i="6"/>
  <c r="L439" i="8" s="1"/>
  <c r="E342" i="10"/>
  <c r="J120" i="6"/>
  <c r="J120" i="10" s="1"/>
  <c r="N347" i="6"/>
  <c r="N347" i="8" s="1"/>
  <c r="R321" i="10"/>
  <c r="H335" i="9"/>
  <c r="H452" i="9"/>
  <c r="I387" i="10"/>
  <c r="J241" i="6"/>
  <c r="J241" i="9" s="1"/>
  <c r="N238" i="6"/>
  <c r="N238" i="8" s="1"/>
  <c r="N161" i="6"/>
  <c r="N161" i="8" s="1"/>
  <c r="N167" i="6"/>
  <c r="N167" i="8" s="1"/>
  <c r="J365" i="6"/>
  <c r="J365" i="9" s="1"/>
  <c r="J292" i="6"/>
  <c r="J292" i="2" s="1"/>
  <c r="J357" i="6"/>
  <c r="J108" i="6"/>
  <c r="J108" i="9" s="1"/>
  <c r="J394" i="6"/>
  <c r="J394" i="9" s="1"/>
  <c r="G352" i="2"/>
  <c r="C342" i="6"/>
  <c r="C342" i="2" s="1"/>
  <c r="H148" i="2"/>
  <c r="R206" i="2"/>
  <c r="G384" i="9"/>
  <c r="H335" i="10"/>
  <c r="R298" i="9"/>
  <c r="H456" i="10"/>
  <c r="H340" i="2"/>
  <c r="I348" i="9"/>
  <c r="H108" i="8"/>
  <c r="M195" i="6"/>
  <c r="M195" i="8" s="1"/>
  <c r="G251" i="9"/>
  <c r="G371" i="2"/>
  <c r="G411" i="9"/>
  <c r="H348" i="2"/>
  <c r="H319" i="8"/>
  <c r="H297" i="2"/>
  <c r="H444" i="9"/>
  <c r="I366" i="2"/>
  <c r="R457" i="8"/>
  <c r="G451" i="8"/>
  <c r="F87" i="8"/>
  <c r="H105" i="10"/>
  <c r="H121" i="2"/>
  <c r="R139" i="9"/>
  <c r="H161" i="10"/>
  <c r="I200" i="2"/>
  <c r="R275" i="8"/>
  <c r="R323" i="9"/>
  <c r="H409" i="10"/>
  <c r="I384" i="8"/>
  <c r="J411" i="6"/>
  <c r="J411" i="9" s="1"/>
  <c r="N429" i="6"/>
  <c r="N429" i="8" s="1"/>
  <c r="H121" i="9"/>
  <c r="N252" i="6"/>
  <c r="N252" i="8" s="1"/>
  <c r="J293" i="6"/>
  <c r="J293" i="10" s="1"/>
  <c r="J456" i="6"/>
  <c r="J456" i="8" s="1"/>
  <c r="N108" i="6"/>
  <c r="N108" i="8" s="1"/>
  <c r="G352" i="10"/>
  <c r="J145" i="6"/>
  <c r="J145" i="10" s="1"/>
  <c r="G384" i="2"/>
  <c r="H393" i="8"/>
  <c r="H340" i="10"/>
  <c r="H108" i="9"/>
  <c r="G251" i="2"/>
  <c r="E342" i="8"/>
  <c r="G371" i="10"/>
  <c r="G411" i="2"/>
  <c r="R437" i="8"/>
  <c r="H348" i="10"/>
  <c r="H319" i="2"/>
  <c r="I328" i="9"/>
  <c r="H444" i="2"/>
  <c r="I417" i="8"/>
  <c r="R457" i="2"/>
  <c r="G451" i="9"/>
  <c r="F87" i="9"/>
  <c r="N137" i="6"/>
  <c r="N137" i="8" s="1"/>
  <c r="R139" i="2"/>
  <c r="I160" i="9"/>
  <c r="H241" i="10"/>
  <c r="I264" i="8"/>
  <c r="R275" i="9"/>
  <c r="R323" i="2"/>
  <c r="I448" i="8"/>
  <c r="R305" i="9"/>
  <c r="J232" i="6"/>
  <c r="J232" i="10" s="1"/>
  <c r="F178" i="8"/>
  <c r="I243" i="8"/>
  <c r="J166" i="6"/>
  <c r="J166" i="2" s="1"/>
  <c r="R277" i="8"/>
  <c r="I264" i="9"/>
  <c r="E401" i="2"/>
  <c r="I331" i="9"/>
  <c r="I331" i="8"/>
  <c r="I182" i="9"/>
  <c r="I182" i="8"/>
  <c r="H287" i="9"/>
  <c r="H287" i="8"/>
  <c r="N287" i="6"/>
  <c r="N287" i="8" s="1"/>
  <c r="R425" i="10"/>
  <c r="R425" i="9"/>
  <c r="R425" i="2"/>
  <c r="E215" i="9"/>
  <c r="E215" i="8"/>
  <c r="I324" i="10"/>
  <c r="I324" i="2"/>
  <c r="F166" i="10"/>
  <c r="F166" i="2"/>
  <c r="F166" i="8"/>
  <c r="R194" i="2"/>
  <c r="R194" i="9"/>
  <c r="R194" i="8"/>
  <c r="R290" i="10"/>
  <c r="R290" i="8"/>
  <c r="F446" i="10"/>
  <c r="F446" i="2"/>
  <c r="R229" i="10"/>
  <c r="R229" i="2"/>
  <c r="R229" i="9"/>
  <c r="H442" i="10"/>
  <c r="J442" i="6"/>
  <c r="H442" i="2"/>
  <c r="H442" i="9"/>
  <c r="I399" i="9"/>
  <c r="I399" i="8"/>
  <c r="R83" i="10"/>
  <c r="R83" i="2"/>
  <c r="R83" i="9"/>
  <c r="R99" i="8"/>
  <c r="R99" i="10"/>
  <c r="I120" i="10"/>
  <c r="I120" i="2"/>
  <c r="I136" i="10"/>
  <c r="I136" i="8"/>
  <c r="I176" i="10"/>
  <c r="I176" i="2"/>
  <c r="I176" i="9"/>
  <c r="N193" i="6"/>
  <c r="N193" i="8" s="1"/>
  <c r="H193" i="2"/>
  <c r="H217" i="10"/>
  <c r="H217" i="2"/>
  <c r="I240" i="10"/>
  <c r="I240" i="2"/>
  <c r="J257" i="6"/>
  <c r="J257" i="8" s="1"/>
  <c r="H257" i="10"/>
  <c r="N257" i="6"/>
  <c r="N257" i="8" s="1"/>
  <c r="I272" i="10"/>
  <c r="I272" i="2"/>
  <c r="R291" i="10"/>
  <c r="R291" i="8"/>
  <c r="I320" i="2"/>
  <c r="I320" i="9"/>
  <c r="I320" i="8"/>
  <c r="H337" i="10"/>
  <c r="H337" i="2"/>
  <c r="H337" i="9"/>
  <c r="I360" i="9"/>
  <c r="I360" i="8"/>
  <c r="I388" i="10"/>
  <c r="I388" i="8"/>
  <c r="I408" i="2"/>
  <c r="I408" i="9"/>
  <c r="I408" i="8"/>
  <c r="I424" i="10"/>
  <c r="I424" i="8"/>
  <c r="R443" i="9"/>
  <c r="R443" i="8"/>
  <c r="J250" i="6"/>
  <c r="J250" i="10" s="1"/>
  <c r="J330" i="6"/>
  <c r="J437" i="6"/>
  <c r="J437" i="2" s="1"/>
  <c r="R305" i="2"/>
  <c r="J193" i="6"/>
  <c r="J193" i="8" s="1"/>
  <c r="F386" i="10"/>
  <c r="R443" i="2"/>
  <c r="I324" i="9"/>
  <c r="J433" i="6"/>
  <c r="J433" i="10" s="1"/>
  <c r="F342" i="2"/>
  <c r="I182" i="10"/>
  <c r="H442" i="8"/>
  <c r="H193" i="9"/>
  <c r="H201" i="8"/>
  <c r="H225" i="2"/>
  <c r="H257" i="9"/>
  <c r="R291" i="9"/>
  <c r="E328" i="10"/>
  <c r="I203" i="10"/>
  <c r="I203" i="2"/>
  <c r="I203" i="9"/>
  <c r="F334" i="2"/>
  <c r="F334" i="9"/>
  <c r="F334" i="8"/>
  <c r="R430" i="8"/>
  <c r="R430" i="10"/>
  <c r="E201" i="10"/>
  <c r="C201" i="6"/>
  <c r="C201" i="8" s="1"/>
  <c r="E201" i="2"/>
  <c r="E201" i="9"/>
  <c r="J295" i="6"/>
  <c r="J295" i="8" s="1"/>
  <c r="H295" i="9"/>
  <c r="M344" i="6"/>
  <c r="M344" i="8" s="1"/>
  <c r="G344" i="10"/>
  <c r="G344" i="2"/>
  <c r="C433" i="6"/>
  <c r="C433" i="9" s="1"/>
  <c r="E433" i="2"/>
  <c r="I369" i="8"/>
  <c r="I369" i="10"/>
  <c r="I236" i="10"/>
  <c r="I236" i="2"/>
  <c r="I348" i="8"/>
  <c r="I348" i="10"/>
  <c r="G438" i="8"/>
  <c r="M438" i="6"/>
  <c r="M438" i="8" s="1"/>
  <c r="G438" i="10"/>
  <c r="R245" i="2"/>
  <c r="R245" i="9"/>
  <c r="R245" i="8"/>
  <c r="I211" i="10"/>
  <c r="I211" i="2"/>
  <c r="I211" i="9"/>
  <c r="R298" i="8"/>
  <c r="R298" i="10"/>
  <c r="R402" i="9"/>
  <c r="R402" i="8"/>
  <c r="N452" i="6"/>
  <c r="N452" i="8" s="1"/>
  <c r="H452" i="8"/>
  <c r="H452" i="10"/>
  <c r="I456" i="8"/>
  <c r="I456" i="10"/>
  <c r="I294" i="10"/>
  <c r="I294" i="8"/>
  <c r="I104" i="2"/>
  <c r="I104" i="9"/>
  <c r="I104" i="8"/>
  <c r="H121" i="10"/>
  <c r="H121" i="8"/>
  <c r="J137" i="6"/>
  <c r="H137" i="9"/>
  <c r="I160" i="8"/>
  <c r="I160" i="10"/>
  <c r="J177" i="6"/>
  <c r="J177" i="9" s="1"/>
  <c r="H177" i="10"/>
  <c r="H177" i="2"/>
  <c r="H177" i="8"/>
  <c r="R195" i="8"/>
  <c r="R195" i="10"/>
  <c r="R219" i="10"/>
  <c r="R219" i="8"/>
  <c r="H259" i="10"/>
  <c r="H259" i="8"/>
  <c r="R307" i="8"/>
  <c r="R307" i="10"/>
  <c r="H321" i="8"/>
  <c r="H321" i="10"/>
  <c r="R339" i="10"/>
  <c r="R339" i="2"/>
  <c r="H361" i="8"/>
  <c r="N361" i="6"/>
  <c r="N361" i="8" s="1"/>
  <c r="H361" i="10"/>
  <c r="R379" i="10"/>
  <c r="R379" i="8"/>
  <c r="I392" i="10"/>
  <c r="I392" i="2"/>
  <c r="I392" i="9"/>
  <c r="H425" i="8"/>
  <c r="H425" i="10"/>
  <c r="F444" i="8"/>
  <c r="F444" i="10"/>
  <c r="J217" i="6"/>
  <c r="J102" i="6"/>
  <c r="J102" i="10" s="1"/>
  <c r="N225" i="6"/>
  <c r="N225" i="8" s="1"/>
  <c r="N425" i="6"/>
  <c r="N425" i="8" s="1"/>
  <c r="N437" i="6"/>
  <c r="N437" i="8" s="1"/>
  <c r="J237" i="6"/>
  <c r="J315" i="6"/>
  <c r="J315" i="10" s="1"/>
  <c r="R305" i="10"/>
  <c r="L178" i="6"/>
  <c r="L178" i="8" s="1"/>
  <c r="R90" i="8"/>
  <c r="C328" i="6"/>
  <c r="C328" i="9" s="1"/>
  <c r="H335" i="8"/>
  <c r="I211" i="8"/>
  <c r="L386" i="6"/>
  <c r="L386" i="8" s="1"/>
  <c r="H452" i="2"/>
  <c r="R379" i="9"/>
  <c r="R443" i="10"/>
  <c r="I369" i="2"/>
  <c r="I324" i="8"/>
  <c r="H437" i="8"/>
  <c r="R229" i="8"/>
  <c r="H425" i="2"/>
  <c r="H321" i="9"/>
  <c r="N337" i="6"/>
  <c r="N337" i="8" s="1"/>
  <c r="R411" i="8"/>
  <c r="R435" i="2"/>
  <c r="R457" i="10"/>
  <c r="I236" i="9"/>
  <c r="G438" i="9"/>
  <c r="N121" i="6"/>
  <c r="N121" i="8" s="1"/>
  <c r="H137" i="8"/>
  <c r="N177" i="6"/>
  <c r="N177" i="8" s="1"/>
  <c r="H193" i="10"/>
  <c r="H217" i="8"/>
  <c r="I240" i="8"/>
  <c r="H257" i="2"/>
  <c r="I264" i="10"/>
  <c r="I272" i="8"/>
  <c r="R291" i="2"/>
  <c r="I331" i="2"/>
  <c r="H287" i="2"/>
  <c r="G344" i="9"/>
  <c r="E433" i="10"/>
  <c r="I353" i="10"/>
  <c r="I353" i="2"/>
  <c r="L218" i="6"/>
  <c r="L218" i="8" s="1"/>
  <c r="H337" i="8"/>
  <c r="H287" i="10"/>
  <c r="L342" i="6"/>
  <c r="L342" i="8" s="1"/>
  <c r="F342" i="9"/>
  <c r="R107" i="10"/>
  <c r="R107" i="2"/>
  <c r="R107" i="9"/>
  <c r="E94" i="8"/>
  <c r="E94" i="10"/>
  <c r="R215" i="9"/>
  <c r="R215" i="8"/>
  <c r="I280" i="9"/>
  <c r="I280" i="8"/>
  <c r="R299" i="10"/>
  <c r="R299" i="8"/>
  <c r="F367" i="8"/>
  <c r="F367" i="10"/>
  <c r="M363" i="6"/>
  <c r="M363" i="8" s="1"/>
  <c r="G363" i="9"/>
  <c r="N158" i="6"/>
  <c r="N158" i="8" s="1"/>
  <c r="I179" i="8"/>
  <c r="F218" i="8"/>
  <c r="R198" i="8"/>
  <c r="E94" i="2"/>
  <c r="H437" i="10"/>
  <c r="I360" i="10"/>
  <c r="H377" i="8"/>
  <c r="R155" i="2"/>
  <c r="I321" i="8"/>
  <c r="F367" i="9"/>
  <c r="I388" i="9"/>
  <c r="H236" i="2"/>
  <c r="H236" i="8"/>
  <c r="H178" i="10"/>
  <c r="H178" i="9"/>
  <c r="H178" i="8"/>
  <c r="E428" i="2"/>
  <c r="E428" i="9"/>
  <c r="J89" i="6"/>
  <c r="J89" i="8" s="1"/>
  <c r="H89" i="10"/>
  <c r="H89" i="2"/>
  <c r="N89" i="6"/>
  <c r="N89" i="8" s="1"/>
  <c r="I128" i="10"/>
  <c r="I128" i="2"/>
  <c r="R203" i="10"/>
  <c r="R203" i="2"/>
  <c r="R203" i="9"/>
  <c r="R227" i="8"/>
  <c r="R227" i="10"/>
  <c r="H148" i="8"/>
  <c r="N148" i="6"/>
  <c r="N148" i="8" s="1"/>
  <c r="H249" i="10"/>
  <c r="H249" i="2"/>
  <c r="H249" i="9"/>
  <c r="H281" i="10"/>
  <c r="H281" i="2"/>
  <c r="H281" i="9"/>
  <c r="I312" i="10"/>
  <c r="I312" i="2"/>
  <c r="R347" i="10"/>
  <c r="R347" i="8"/>
  <c r="N226" i="6"/>
  <c r="N226" i="8" s="1"/>
  <c r="N241" i="6"/>
  <c r="N241" i="8" s="1"/>
  <c r="N279" i="6"/>
  <c r="N279" i="8" s="1"/>
  <c r="J321" i="6"/>
  <c r="J321" i="9" s="1"/>
  <c r="J366" i="6"/>
  <c r="J366" i="10" s="1"/>
  <c r="J168" i="6"/>
  <c r="J259" i="6"/>
  <c r="J259" i="2" s="1"/>
  <c r="J273" i="6"/>
  <c r="J273" i="9" s="1"/>
  <c r="N438" i="6"/>
  <c r="N438" i="8" s="1"/>
  <c r="J281" i="6"/>
  <c r="J281" i="10" s="1"/>
  <c r="C385" i="6"/>
  <c r="I179" i="9"/>
  <c r="R311" i="8"/>
  <c r="C215" i="6"/>
  <c r="C215" i="9" s="1"/>
  <c r="X215" i="9" s="1"/>
  <c r="F218" i="9"/>
  <c r="R409" i="2"/>
  <c r="R90" i="10"/>
  <c r="R198" i="2"/>
  <c r="J287" i="6"/>
  <c r="R290" i="9"/>
  <c r="R402" i="10"/>
  <c r="L446" i="6"/>
  <c r="L446" i="8" s="1"/>
  <c r="H295" i="2"/>
  <c r="I380" i="10"/>
  <c r="I294" i="2"/>
  <c r="I306" i="8"/>
  <c r="H345" i="8"/>
  <c r="H377" i="2"/>
  <c r="H450" i="10"/>
  <c r="R83" i="8"/>
  <c r="H89" i="9"/>
  <c r="R99" i="9"/>
  <c r="R107" i="8"/>
  <c r="I136" i="9"/>
  <c r="R155" i="10"/>
  <c r="H166" i="8"/>
  <c r="I184" i="8"/>
  <c r="I296" i="8"/>
  <c r="I309" i="9"/>
  <c r="H361" i="2"/>
  <c r="H226" i="8"/>
  <c r="I321" i="2"/>
  <c r="G363" i="10"/>
  <c r="F367" i="2"/>
  <c r="I384" i="2"/>
  <c r="I388" i="2"/>
  <c r="F444" i="2"/>
  <c r="L337" i="6"/>
  <c r="L337" i="8" s="1"/>
  <c r="F337" i="8"/>
  <c r="F337" i="10"/>
  <c r="J111" i="6"/>
  <c r="J111" i="2" s="1"/>
  <c r="R90" i="9"/>
  <c r="L166" i="6"/>
  <c r="L166" i="8" s="1"/>
  <c r="R155" i="8"/>
  <c r="I331" i="10"/>
  <c r="R342" i="9"/>
  <c r="R342" i="8"/>
  <c r="I127" i="8"/>
  <c r="I127" i="10"/>
  <c r="R163" i="10"/>
  <c r="R163" i="2"/>
  <c r="R163" i="9"/>
  <c r="H225" i="9"/>
  <c r="H225" i="8"/>
  <c r="I248" i="9"/>
  <c r="I248" i="8"/>
  <c r="F383" i="10"/>
  <c r="L383" i="6"/>
  <c r="L383" i="8" s="1"/>
  <c r="H449" i="10"/>
  <c r="H449" i="2"/>
  <c r="H449" i="9"/>
  <c r="F166" i="9"/>
  <c r="J337" i="6"/>
  <c r="J337" i="10" s="1"/>
  <c r="R411" i="10"/>
  <c r="F383" i="9"/>
  <c r="G363" i="2"/>
  <c r="H303" i="8"/>
  <c r="H303" i="9"/>
  <c r="I112" i="10"/>
  <c r="I112" i="8"/>
  <c r="H145" i="9"/>
  <c r="H145" i="8"/>
  <c r="N145" i="6"/>
  <c r="N145" i="8" s="1"/>
  <c r="H185" i="8"/>
  <c r="H185" i="10"/>
  <c r="M360" i="6"/>
  <c r="M360" i="8" s="1"/>
  <c r="G360" i="10"/>
  <c r="G360" i="2"/>
  <c r="E300" i="9"/>
  <c r="C300" i="6"/>
  <c r="D300" i="6" s="1"/>
  <c r="E300" i="8"/>
  <c r="I328" i="8"/>
  <c r="I328" i="10"/>
  <c r="H369" i="10"/>
  <c r="H369" i="2"/>
  <c r="I400" i="10"/>
  <c r="I400" i="2"/>
  <c r="I400" i="9"/>
  <c r="F416" i="8"/>
  <c r="L416" i="6"/>
  <c r="L416" i="8" s="1"/>
  <c r="F416" i="10"/>
  <c r="J104" i="6"/>
  <c r="N321" i="6"/>
  <c r="N321" i="8" s="1"/>
  <c r="N259" i="6"/>
  <c r="N259" i="8" s="1"/>
  <c r="N273" i="6"/>
  <c r="N273" i="8" s="1"/>
  <c r="J339" i="6"/>
  <c r="J339" i="9" s="1"/>
  <c r="N355" i="6"/>
  <c r="N355" i="8" s="1"/>
  <c r="N290" i="6"/>
  <c r="N290" i="8" s="1"/>
  <c r="N377" i="6"/>
  <c r="N377" i="8" s="1"/>
  <c r="J77" i="6"/>
  <c r="I179" i="2"/>
  <c r="R311" i="9"/>
  <c r="F218" i="2"/>
  <c r="C94" i="6"/>
  <c r="D94" i="6" s="1"/>
  <c r="R409" i="10"/>
  <c r="R198" i="10"/>
  <c r="R215" i="2"/>
  <c r="R194" i="10"/>
  <c r="R290" i="2"/>
  <c r="F446" i="8"/>
  <c r="I387" i="8"/>
  <c r="H295" i="10"/>
  <c r="E215" i="2"/>
  <c r="I406" i="8"/>
  <c r="I306" i="2"/>
  <c r="H377" i="10"/>
  <c r="F84" i="8"/>
  <c r="R99" i="2"/>
  <c r="I120" i="8"/>
  <c r="I127" i="9"/>
  <c r="I136" i="2"/>
  <c r="H166" i="2"/>
  <c r="I184" i="2"/>
  <c r="R195" i="9"/>
  <c r="R203" i="8"/>
  <c r="H241" i="8"/>
  <c r="H249" i="8"/>
  <c r="H259" i="9"/>
  <c r="H273" i="8"/>
  <c r="H281" i="8"/>
  <c r="I296" i="9"/>
  <c r="R299" i="9"/>
  <c r="J361" i="6"/>
  <c r="H369" i="8"/>
  <c r="H226" i="2"/>
  <c r="I321" i="10"/>
  <c r="I399" i="2"/>
  <c r="L367" i="6"/>
  <c r="L367" i="8" s="1"/>
  <c r="I384" i="10"/>
  <c r="F416" i="9"/>
  <c r="L444" i="6"/>
  <c r="L444" i="8" s="1"/>
  <c r="I454" i="2"/>
  <c r="I454" i="9"/>
  <c r="I454" i="8"/>
  <c r="H437" i="9"/>
  <c r="I360" i="2"/>
  <c r="H217" i="9"/>
  <c r="I240" i="9"/>
  <c r="I272" i="9"/>
  <c r="N311" i="6"/>
  <c r="N311" i="8" s="1"/>
  <c r="H311" i="2"/>
  <c r="I88" i="10"/>
  <c r="I88" i="2"/>
  <c r="I88" i="9"/>
  <c r="I144" i="8"/>
  <c r="I144" i="10"/>
  <c r="H201" i="10"/>
  <c r="H201" i="2"/>
  <c r="H201" i="9"/>
  <c r="H261" i="9"/>
  <c r="H261" i="8"/>
  <c r="I309" i="8"/>
  <c r="I309" i="10"/>
  <c r="N345" i="6"/>
  <c r="N345" i="8" s="1"/>
  <c r="H345" i="10"/>
  <c r="H345" i="2"/>
  <c r="R395" i="10"/>
  <c r="R395" i="2"/>
  <c r="R395" i="9"/>
  <c r="H433" i="10"/>
  <c r="H433" i="2"/>
  <c r="H433" i="9"/>
  <c r="J226" i="6"/>
  <c r="J226" i="10" s="1"/>
  <c r="E451" i="9"/>
  <c r="C451" i="6"/>
  <c r="E451" i="8"/>
  <c r="J261" i="6"/>
  <c r="J261" i="9" s="1"/>
  <c r="J407" i="6"/>
  <c r="J407" i="9" s="1"/>
  <c r="J377" i="6"/>
  <c r="J377" i="8" s="1"/>
  <c r="N335" i="6"/>
  <c r="N335" i="8" s="1"/>
  <c r="R215" i="10"/>
  <c r="G326" i="8"/>
  <c r="F386" i="8"/>
  <c r="F446" i="9"/>
  <c r="I424" i="9"/>
  <c r="I387" i="2"/>
  <c r="I456" i="9"/>
  <c r="I353" i="8"/>
  <c r="E215" i="10"/>
  <c r="R285" i="8"/>
  <c r="I406" i="2"/>
  <c r="I306" i="10"/>
  <c r="R339" i="8"/>
  <c r="E428" i="8"/>
  <c r="E451" i="10"/>
  <c r="F84" i="9"/>
  <c r="I120" i="9"/>
  <c r="I127" i="2"/>
  <c r="I144" i="2"/>
  <c r="H166" i="10"/>
  <c r="I176" i="8"/>
  <c r="I184" i="10"/>
  <c r="R195" i="2"/>
  <c r="R219" i="9"/>
  <c r="H241" i="2"/>
  <c r="N249" i="6"/>
  <c r="N249" i="8" s="1"/>
  <c r="H259" i="2"/>
  <c r="H273" i="2"/>
  <c r="I296" i="10"/>
  <c r="R299" i="2"/>
  <c r="R307" i="9"/>
  <c r="I312" i="8"/>
  <c r="I320" i="10"/>
  <c r="E328" i="8"/>
  <c r="H369" i="9"/>
  <c r="I408" i="10"/>
  <c r="F337" i="9"/>
  <c r="R425" i="8"/>
  <c r="H226" i="10"/>
  <c r="I399" i="10"/>
  <c r="F416" i="2"/>
  <c r="H449" i="8"/>
  <c r="J212" i="6"/>
  <c r="J212" i="9" s="1"/>
  <c r="H212" i="10"/>
  <c r="H212" i="2"/>
  <c r="N212" i="6"/>
  <c r="N212" i="8" s="1"/>
  <c r="F454" i="2"/>
  <c r="F454" i="9"/>
  <c r="F454" i="8"/>
  <c r="M224" i="6"/>
  <c r="M224" i="8" s="1"/>
  <c r="G224" i="10"/>
  <c r="G224" i="8"/>
  <c r="I438" i="8"/>
  <c r="I438" i="10"/>
  <c r="F279" i="9"/>
  <c r="F279" i="8"/>
  <c r="L279" i="6"/>
  <c r="L279" i="8" s="1"/>
  <c r="F270" i="9"/>
  <c r="F270" i="8"/>
  <c r="L270" i="6"/>
  <c r="L270" i="8" s="1"/>
  <c r="F226" i="2"/>
  <c r="F226" i="9"/>
  <c r="F226" i="8"/>
  <c r="H199" i="8"/>
  <c r="N199" i="6"/>
  <c r="N199" i="8" s="1"/>
  <c r="H199" i="10"/>
  <c r="E420" i="10"/>
  <c r="E420" i="2"/>
  <c r="E420" i="9"/>
  <c r="E452" i="10"/>
  <c r="E452" i="2"/>
  <c r="E452" i="9"/>
  <c r="R445" i="10"/>
  <c r="R445" i="8"/>
  <c r="G326" i="9"/>
  <c r="H445" i="9"/>
  <c r="R342" i="2"/>
  <c r="I363" i="9"/>
  <c r="I363" i="8"/>
  <c r="N383" i="6"/>
  <c r="N383" i="8" s="1"/>
  <c r="H383" i="8"/>
  <c r="H383" i="10"/>
  <c r="E455" i="10"/>
  <c r="E455" i="2"/>
  <c r="C455" i="6"/>
  <c r="C455" i="8" s="1"/>
  <c r="R250" i="10"/>
  <c r="R250" i="2"/>
  <c r="R250" i="9"/>
  <c r="G355" i="8"/>
  <c r="G355" i="10"/>
  <c r="N423" i="6"/>
  <c r="N423" i="8" s="1"/>
  <c r="H423" i="10"/>
  <c r="H423" i="2"/>
  <c r="F77" i="10"/>
  <c r="F77" i="2"/>
  <c r="F77" i="9"/>
  <c r="M342" i="6"/>
  <c r="M342" i="8" s="1"/>
  <c r="G342" i="10"/>
  <c r="G342" i="9"/>
  <c r="C454" i="6"/>
  <c r="C454" i="9" s="1"/>
  <c r="E454" i="2"/>
  <c r="G446" i="8"/>
  <c r="M446" i="6"/>
  <c r="M446" i="8" s="1"/>
  <c r="G446" i="10"/>
  <c r="J199" i="6"/>
  <c r="J199" i="9" s="1"/>
  <c r="H303" i="10"/>
  <c r="N84" i="6"/>
  <c r="N84" i="8" s="1"/>
  <c r="J84" i="6"/>
  <c r="J84" i="9" s="1"/>
  <c r="I150" i="9"/>
  <c r="F226" i="10"/>
  <c r="G326" i="10"/>
  <c r="H423" i="8"/>
  <c r="H383" i="9"/>
  <c r="E385" i="9"/>
  <c r="I438" i="2"/>
  <c r="E428" i="10"/>
  <c r="H236" i="9"/>
  <c r="R342" i="10"/>
  <c r="R377" i="9"/>
  <c r="N131" i="6"/>
  <c r="N131" i="8" s="1"/>
  <c r="J234" i="6"/>
  <c r="J234" i="10" s="1"/>
  <c r="J211" i="6"/>
  <c r="J211" i="10" s="1"/>
  <c r="J162" i="6"/>
  <c r="J162" i="10" s="1"/>
  <c r="J423" i="6"/>
  <c r="J423" i="8" s="1"/>
  <c r="N302" i="6"/>
  <c r="N302" i="8" s="1"/>
  <c r="J302" i="6"/>
  <c r="M326" i="6"/>
  <c r="M326" i="8" s="1"/>
  <c r="H423" i="9"/>
  <c r="I363" i="2"/>
  <c r="H383" i="2"/>
  <c r="H236" i="10"/>
  <c r="F318" i="10"/>
  <c r="F454" i="10"/>
  <c r="R377" i="8"/>
  <c r="G395" i="8"/>
  <c r="G366" i="8"/>
  <c r="R142" i="10"/>
  <c r="R142" i="2"/>
  <c r="H308" i="8"/>
  <c r="N308" i="6"/>
  <c r="N308" i="8" s="1"/>
  <c r="H308" i="10"/>
  <c r="R374" i="8"/>
  <c r="R374" i="10"/>
  <c r="F132" i="9"/>
  <c r="F132" i="8"/>
  <c r="L132" i="6"/>
  <c r="L132" i="8" s="1"/>
  <c r="I142" i="9"/>
  <c r="I142" i="8"/>
  <c r="R265" i="8"/>
  <c r="R265" i="10"/>
  <c r="M328" i="6"/>
  <c r="M328" i="8" s="1"/>
  <c r="G328" i="2"/>
  <c r="G448" i="10"/>
  <c r="G448" i="2"/>
  <c r="E188" i="8"/>
  <c r="C188" i="6"/>
  <c r="D188" i="6" s="1"/>
  <c r="E188" i="10"/>
  <c r="R199" i="10"/>
  <c r="R199" i="2"/>
  <c r="R199" i="9"/>
  <c r="F311" i="10"/>
  <c r="F311" i="2"/>
  <c r="F311" i="9"/>
  <c r="L415" i="6"/>
  <c r="L415" i="8" s="1"/>
  <c r="F415" i="10"/>
  <c r="F415" i="8"/>
  <c r="G179" i="10"/>
  <c r="G179" i="2"/>
  <c r="G179" i="9"/>
  <c r="R282" i="8"/>
  <c r="R282" i="10"/>
  <c r="M432" i="6"/>
  <c r="M432" i="8" s="1"/>
  <c r="G432" i="2"/>
  <c r="G331" i="9"/>
  <c r="G331" i="8"/>
  <c r="M331" i="6"/>
  <c r="M331" i="8" s="1"/>
  <c r="M377" i="6"/>
  <c r="M377" i="8" s="1"/>
  <c r="G377" i="9"/>
  <c r="R349" i="10"/>
  <c r="R349" i="2"/>
  <c r="C417" i="6"/>
  <c r="E417" i="10"/>
  <c r="E417" i="8"/>
  <c r="N445" i="6"/>
  <c r="N445" i="8" s="1"/>
  <c r="H445" i="8"/>
  <c r="H445" i="10"/>
  <c r="E377" i="2"/>
  <c r="E377" i="9"/>
  <c r="E377" i="8"/>
  <c r="C377" i="6"/>
  <c r="C377" i="8" s="1"/>
  <c r="I438" i="9"/>
  <c r="I238" i="10"/>
  <c r="I238" i="8"/>
  <c r="G440" i="10"/>
  <c r="G440" i="2"/>
  <c r="G440" i="9"/>
  <c r="H85" i="10"/>
  <c r="H85" i="2"/>
  <c r="H85" i="8"/>
  <c r="I150" i="8"/>
  <c r="I150" i="10"/>
  <c r="E385" i="8"/>
  <c r="E385" i="10"/>
  <c r="I363" i="10"/>
  <c r="E454" i="8"/>
  <c r="H218" i="10"/>
  <c r="H218" i="2"/>
  <c r="J218" i="6"/>
  <c r="J218" i="10" s="1"/>
  <c r="H159" i="10"/>
  <c r="J159" i="6"/>
  <c r="H159" i="2"/>
  <c r="N159" i="6"/>
  <c r="N159" i="8" s="1"/>
  <c r="H205" i="8"/>
  <c r="H205" i="10"/>
  <c r="H421" i="9"/>
  <c r="H421" i="8"/>
  <c r="N421" i="6"/>
  <c r="N421" i="8" s="1"/>
  <c r="J421" i="6"/>
  <c r="J421" i="9" s="1"/>
  <c r="E374" i="9"/>
  <c r="E374" i="8"/>
  <c r="C374" i="6"/>
  <c r="C374" i="9" s="1"/>
  <c r="Y374" i="9" s="1"/>
  <c r="R442" i="8"/>
  <c r="R442" i="10"/>
  <c r="F202" i="8"/>
  <c r="L202" i="6"/>
  <c r="L202" i="8" s="1"/>
  <c r="F202" i="10"/>
  <c r="E334" i="2"/>
  <c r="E334" i="9"/>
  <c r="C334" i="6"/>
  <c r="D334" i="6" s="1"/>
  <c r="E334" i="8"/>
  <c r="I441" i="8"/>
  <c r="I441" i="10"/>
  <c r="I457" i="9"/>
  <c r="I457" i="8"/>
  <c r="R386" i="8"/>
  <c r="R386" i="10"/>
  <c r="J303" i="6"/>
  <c r="J240" i="6"/>
  <c r="J240" i="8" s="1"/>
  <c r="H199" i="9"/>
  <c r="J85" i="6"/>
  <c r="J85" i="10" s="1"/>
  <c r="C428" i="6"/>
  <c r="C428" i="9" s="1"/>
  <c r="X428" i="9" s="1"/>
  <c r="H420" i="2"/>
  <c r="G440" i="8"/>
  <c r="N85" i="6"/>
  <c r="N85" i="8" s="1"/>
  <c r="L77" i="6"/>
  <c r="L77" i="8" s="1"/>
  <c r="J445" i="6"/>
  <c r="E455" i="9"/>
  <c r="H210" i="9"/>
  <c r="E454" i="9"/>
  <c r="F287" i="10"/>
  <c r="H218" i="9"/>
  <c r="G366" i="10"/>
  <c r="C420" i="6"/>
  <c r="C420" i="9" s="1"/>
  <c r="F77" i="8"/>
  <c r="E377" i="10"/>
  <c r="L454" i="6"/>
  <c r="L454" i="8" s="1"/>
  <c r="R377" i="10"/>
  <c r="G366" i="9"/>
  <c r="R190" i="2"/>
  <c r="R190" i="9"/>
  <c r="R190" i="8"/>
  <c r="N380" i="6"/>
  <c r="N380" i="8" s="1"/>
  <c r="J380" i="6"/>
  <c r="J380" i="10" s="1"/>
  <c r="H380" i="10"/>
  <c r="H380" i="2"/>
  <c r="H271" i="10"/>
  <c r="H271" i="2"/>
  <c r="H271" i="9"/>
  <c r="F425" i="9"/>
  <c r="F425" i="8"/>
  <c r="L425" i="6"/>
  <c r="L425" i="8" s="1"/>
  <c r="R449" i="10"/>
  <c r="R449" i="9"/>
  <c r="G288" i="10"/>
  <c r="G288" i="2"/>
  <c r="G288" i="9"/>
  <c r="R421" i="10"/>
  <c r="R421" i="2"/>
  <c r="J220" i="6"/>
  <c r="J220" i="8" s="1"/>
  <c r="N303" i="6"/>
  <c r="N303" i="8" s="1"/>
  <c r="J207" i="6"/>
  <c r="J207" i="9" s="1"/>
  <c r="J210" i="6"/>
  <c r="J210" i="8" s="1"/>
  <c r="J381" i="6"/>
  <c r="J381" i="9" s="1"/>
  <c r="J138" i="6"/>
  <c r="J138" i="9" s="1"/>
  <c r="N426" i="6"/>
  <c r="N426" i="8" s="1"/>
  <c r="J360" i="6"/>
  <c r="H199" i="2"/>
  <c r="C452" i="6"/>
  <c r="R250" i="8"/>
  <c r="G355" i="9"/>
  <c r="H271" i="8"/>
  <c r="M440" i="6"/>
  <c r="M440" i="8" s="1"/>
  <c r="H85" i="9"/>
  <c r="I380" i="8"/>
  <c r="F270" i="2"/>
  <c r="R445" i="9"/>
  <c r="E455" i="8"/>
  <c r="H210" i="10"/>
  <c r="I441" i="9"/>
  <c r="E454" i="10"/>
  <c r="R319" i="8"/>
  <c r="H159" i="8"/>
  <c r="G328" i="9"/>
  <c r="F425" i="10"/>
  <c r="M366" i="6"/>
  <c r="M366" i="8" s="1"/>
  <c r="J386" i="6"/>
  <c r="H386" i="9"/>
  <c r="H311" i="8"/>
  <c r="H311" i="10"/>
  <c r="J311" i="6"/>
  <c r="I161" i="10"/>
  <c r="I161" i="2"/>
  <c r="N420" i="6"/>
  <c r="N420" i="8" s="1"/>
  <c r="H420" i="10"/>
  <c r="H420" i="8"/>
  <c r="L226" i="6"/>
  <c r="L226" i="8" s="1"/>
  <c r="G224" i="2"/>
  <c r="H386" i="2"/>
  <c r="G395" i="10"/>
  <c r="G395" i="2"/>
  <c r="G395" i="9"/>
  <c r="R313" i="2"/>
  <c r="R313" i="9"/>
  <c r="R313" i="8"/>
  <c r="N178" i="6"/>
  <c r="N178" i="8" s="1"/>
  <c r="J178" i="6"/>
  <c r="J178" i="2" s="1"/>
  <c r="H178" i="2"/>
  <c r="F287" i="2"/>
  <c r="F287" i="9"/>
  <c r="F287" i="8"/>
  <c r="R277" i="10"/>
  <c r="R277" i="2"/>
  <c r="H420" i="9"/>
  <c r="R357" i="2"/>
  <c r="R357" i="9"/>
  <c r="R357" i="8"/>
  <c r="J205" i="6"/>
  <c r="J205" i="9" s="1"/>
  <c r="N210" i="6"/>
  <c r="N210" i="8" s="1"/>
  <c r="N216" i="6"/>
  <c r="N216" i="8" s="1"/>
  <c r="G342" i="8"/>
  <c r="I190" i="8"/>
  <c r="G355" i="2"/>
  <c r="N271" i="6"/>
  <c r="N271" i="8" s="1"/>
  <c r="H311" i="9"/>
  <c r="R329" i="8"/>
  <c r="I161" i="9"/>
  <c r="N386" i="6"/>
  <c r="N386" i="8" s="1"/>
  <c r="H205" i="9"/>
  <c r="I380" i="9"/>
  <c r="F270" i="10"/>
  <c r="R357" i="10"/>
  <c r="R445" i="2"/>
  <c r="I238" i="9"/>
  <c r="E420" i="8"/>
  <c r="I441" i="2"/>
  <c r="R319" i="2"/>
  <c r="H212" i="8"/>
  <c r="H159" i="9"/>
  <c r="R449" i="8"/>
  <c r="F279" i="2"/>
  <c r="J458" i="10"/>
  <c r="J458" i="2"/>
  <c r="J458" i="9"/>
  <c r="J458" i="8"/>
  <c r="D450" i="6"/>
  <c r="C450" i="10"/>
  <c r="C450" i="2"/>
  <c r="C450" i="9"/>
  <c r="X450" i="9" s="1"/>
  <c r="C450" i="8"/>
  <c r="C105" i="10"/>
  <c r="X105" i="10" s="1"/>
  <c r="C105" i="2"/>
  <c r="X105" i="2" s="1"/>
  <c r="C105" i="9"/>
  <c r="D105" i="6"/>
  <c r="C105" i="8"/>
  <c r="J171" i="10"/>
  <c r="J171" i="2"/>
  <c r="J171" i="9"/>
  <c r="J171" i="8"/>
  <c r="J149" i="10"/>
  <c r="J149" i="2"/>
  <c r="J149" i="9"/>
  <c r="J149" i="8"/>
  <c r="J355" i="10"/>
  <c r="J355" i="2"/>
  <c r="J355" i="9"/>
  <c r="J355" i="8"/>
  <c r="C430" i="10"/>
  <c r="C430" i="2"/>
  <c r="C430" i="9"/>
  <c r="C430" i="8"/>
  <c r="D430" i="6"/>
  <c r="C264" i="10"/>
  <c r="X264" i="10" s="1"/>
  <c r="C264" i="2"/>
  <c r="C264" i="9"/>
  <c r="C264" i="8"/>
  <c r="Y264" i="8" s="1"/>
  <c r="D264" i="6"/>
  <c r="E154" i="10"/>
  <c r="E154" i="2"/>
  <c r="E154" i="9"/>
  <c r="E154" i="8"/>
  <c r="C154" i="6"/>
  <c r="F234" i="10"/>
  <c r="F234" i="2"/>
  <c r="F234" i="8"/>
  <c r="L234" i="6"/>
  <c r="L234" i="8" s="1"/>
  <c r="F234" i="9"/>
  <c r="G84" i="10"/>
  <c r="G84" i="2"/>
  <c r="G84" i="9"/>
  <c r="G84" i="8"/>
  <c r="M84" i="6"/>
  <c r="M84" i="8" s="1"/>
  <c r="D207" i="6"/>
  <c r="C207" i="10"/>
  <c r="X207" i="10" s="1"/>
  <c r="C207" i="2"/>
  <c r="X207" i="2" s="1"/>
  <c r="C207" i="9"/>
  <c r="C207" i="8"/>
  <c r="J269" i="10"/>
  <c r="J269" i="2"/>
  <c r="J269" i="9"/>
  <c r="J269" i="8"/>
  <c r="N341" i="6"/>
  <c r="N341" i="8" s="1"/>
  <c r="H341" i="10"/>
  <c r="H341" i="2"/>
  <c r="H341" i="9"/>
  <c r="H341" i="8"/>
  <c r="J341" i="6"/>
  <c r="E414" i="10"/>
  <c r="E414" i="2"/>
  <c r="E414" i="9"/>
  <c r="E414" i="8"/>
  <c r="C414" i="6"/>
  <c r="H453" i="10"/>
  <c r="H453" i="2"/>
  <c r="H453" i="9"/>
  <c r="H453" i="8"/>
  <c r="C115" i="10"/>
  <c r="C115" i="2"/>
  <c r="C115" i="9"/>
  <c r="C115" i="8"/>
  <c r="D115" i="6"/>
  <c r="E147" i="10"/>
  <c r="E147" i="2"/>
  <c r="E147" i="9"/>
  <c r="E147" i="8"/>
  <c r="C147" i="6"/>
  <c r="C210" i="10"/>
  <c r="C210" i="2"/>
  <c r="Y210" i="2" s="1"/>
  <c r="C210" i="9"/>
  <c r="X210" i="9" s="1"/>
  <c r="C210" i="8"/>
  <c r="D210" i="6"/>
  <c r="J312" i="10"/>
  <c r="J312" i="2"/>
  <c r="J312" i="9"/>
  <c r="J312" i="8"/>
  <c r="M139" i="6"/>
  <c r="M139" i="8" s="1"/>
  <c r="G139" i="10"/>
  <c r="G139" i="9"/>
  <c r="G139" i="2"/>
  <c r="G139" i="8"/>
  <c r="M293" i="6"/>
  <c r="M293" i="8" s="1"/>
  <c r="G293" i="10"/>
  <c r="G293" i="2"/>
  <c r="G293" i="9"/>
  <c r="G293" i="8"/>
  <c r="F154" i="10"/>
  <c r="F154" i="2"/>
  <c r="F154" i="9"/>
  <c r="L154" i="6"/>
  <c r="L154" i="8" s="1"/>
  <c r="F154" i="8"/>
  <c r="J224" i="6"/>
  <c r="H224" i="10"/>
  <c r="H224" i="2"/>
  <c r="H224" i="9"/>
  <c r="H224" i="8"/>
  <c r="N224" i="6"/>
  <c r="N224" i="8" s="1"/>
  <c r="M297" i="6"/>
  <c r="M297" i="8" s="1"/>
  <c r="G297" i="10"/>
  <c r="G297" i="2"/>
  <c r="G297" i="9"/>
  <c r="G297" i="8"/>
  <c r="D195" i="6"/>
  <c r="C195" i="10"/>
  <c r="C195" i="2"/>
  <c r="Y195" i="2" s="1"/>
  <c r="C195" i="9"/>
  <c r="Y195" i="9" s="1"/>
  <c r="C195" i="8"/>
  <c r="J242" i="6"/>
  <c r="H242" i="10"/>
  <c r="H242" i="2"/>
  <c r="H242" i="9"/>
  <c r="H242" i="8"/>
  <c r="N242" i="6"/>
  <c r="N242" i="8" s="1"/>
  <c r="E252" i="10"/>
  <c r="E252" i="2"/>
  <c r="E252" i="9"/>
  <c r="E252" i="8"/>
  <c r="C252" i="6"/>
  <c r="I265" i="10"/>
  <c r="I265" i="2"/>
  <c r="I265" i="8"/>
  <c r="I265" i="9"/>
  <c r="I289" i="10"/>
  <c r="I289" i="2"/>
  <c r="I289" i="9"/>
  <c r="I289" i="8"/>
  <c r="F97" i="10"/>
  <c r="F97" i="2"/>
  <c r="F97" i="9"/>
  <c r="L97" i="6"/>
  <c r="L97" i="8" s="1"/>
  <c r="F97" i="8"/>
  <c r="H103" i="10"/>
  <c r="H103" i="2"/>
  <c r="H103" i="9"/>
  <c r="H103" i="8"/>
  <c r="N103" i="6"/>
  <c r="N103" i="8" s="1"/>
  <c r="J103" i="6"/>
  <c r="J343" i="6"/>
  <c r="H343" i="10"/>
  <c r="H343" i="2"/>
  <c r="H343" i="9"/>
  <c r="H343" i="8"/>
  <c r="N343" i="6"/>
  <c r="N343" i="8" s="1"/>
  <c r="D364" i="6"/>
  <c r="C364" i="10"/>
  <c r="C364" i="2"/>
  <c r="X364" i="2" s="1"/>
  <c r="C364" i="9"/>
  <c r="C364" i="8"/>
  <c r="X364" i="8" s="1"/>
  <c r="M347" i="6"/>
  <c r="M347" i="8" s="1"/>
  <c r="G347" i="10"/>
  <c r="G347" i="2"/>
  <c r="G347" i="9"/>
  <c r="G347" i="8"/>
  <c r="G276" i="10"/>
  <c r="G276" i="2"/>
  <c r="G276" i="9"/>
  <c r="G276" i="8"/>
  <c r="M276" i="6"/>
  <c r="M276" i="8" s="1"/>
  <c r="D434" i="6"/>
  <c r="C434" i="10"/>
  <c r="Y434" i="10" s="1"/>
  <c r="C434" i="2"/>
  <c r="Y434" i="2" s="1"/>
  <c r="C434" i="9"/>
  <c r="Y434" i="9" s="1"/>
  <c r="C434" i="8"/>
  <c r="J122" i="10"/>
  <c r="J122" i="2"/>
  <c r="J122" i="9"/>
  <c r="J122" i="8"/>
  <c r="J95" i="6"/>
  <c r="E321" i="10"/>
  <c r="E321" i="2"/>
  <c r="E321" i="9"/>
  <c r="E321" i="8"/>
  <c r="C321" i="6"/>
  <c r="E329" i="10"/>
  <c r="E329" i="2"/>
  <c r="E329" i="8"/>
  <c r="E329" i="9"/>
  <c r="C329" i="6"/>
  <c r="E337" i="10"/>
  <c r="E337" i="2"/>
  <c r="E337" i="9"/>
  <c r="E337" i="8"/>
  <c r="C337" i="6"/>
  <c r="C361" i="10"/>
  <c r="C361" i="2"/>
  <c r="Y361" i="2" s="1"/>
  <c r="C361" i="9"/>
  <c r="C361" i="8"/>
  <c r="Y361" i="8" s="1"/>
  <c r="D361" i="6"/>
  <c r="M167" i="6"/>
  <c r="M167" i="8" s="1"/>
  <c r="G167" i="10"/>
  <c r="G167" i="2"/>
  <c r="G167" i="9"/>
  <c r="G167" i="8"/>
  <c r="M215" i="6"/>
  <c r="M215" i="8" s="1"/>
  <c r="G215" i="10"/>
  <c r="G215" i="2"/>
  <c r="G215" i="9"/>
  <c r="G215" i="8"/>
  <c r="J231" i="10"/>
  <c r="J231" i="2"/>
  <c r="J231" i="9"/>
  <c r="J231" i="8"/>
  <c r="I429" i="10"/>
  <c r="I429" i="2"/>
  <c r="I429" i="9"/>
  <c r="I429" i="8"/>
  <c r="M228" i="6"/>
  <c r="M228" i="8" s="1"/>
  <c r="G228" i="10"/>
  <c r="G228" i="2"/>
  <c r="G228" i="9"/>
  <c r="G228" i="8"/>
  <c r="J253" i="10"/>
  <c r="J253" i="2"/>
  <c r="J253" i="8"/>
  <c r="J253" i="9"/>
  <c r="J408" i="10"/>
  <c r="J408" i="2"/>
  <c r="J408" i="9"/>
  <c r="J408" i="8"/>
  <c r="J449" i="10"/>
  <c r="J449" i="2"/>
  <c r="J449" i="8"/>
  <c r="J449" i="9"/>
  <c r="J285" i="10"/>
  <c r="J285" i="2"/>
  <c r="J285" i="9"/>
  <c r="J285" i="8"/>
  <c r="J429" i="10"/>
  <c r="J429" i="2"/>
  <c r="J429" i="9"/>
  <c r="J429" i="8"/>
  <c r="I278" i="10"/>
  <c r="I278" i="2"/>
  <c r="I278" i="9"/>
  <c r="I278" i="8"/>
  <c r="I286" i="10"/>
  <c r="I286" i="2"/>
  <c r="I286" i="9"/>
  <c r="I286" i="8"/>
  <c r="I302" i="10"/>
  <c r="I302" i="2"/>
  <c r="I302" i="9"/>
  <c r="I302" i="8"/>
  <c r="M312" i="6"/>
  <c r="M312" i="8" s="1"/>
  <c r="G312" i="10"/>
  <c r="G312" i="9"/>
  <c r="G312" i="2"/>
  <c r="G312" i="8"/>
  <c r="M89" i="6"/>
  <c r="M89" i="8" s="1"/>
  <c r="G89" i="10"/>
  <c r="G89" i="2"/>
  <c r="G89" i="9"/>
  <c r="G89" i="8"/>
  <c r="I140" i="10"/>
  <c r="I140" i="2"/>
  <c r="I140" i="9"/>
  <c r="I140" i="8"/>
  <c r="R143" i="10"/>
  <c r="R143" i="2"/>
  <c r="R143" i="9"/>
  <c r="R143" i="8"/>
  <c r="D150" i="6"/>
  <c r="C150" i="10"/>
  <c r="X150" i="10" s="1"/>
  <c r="C150" i="2"/>
  <c r="C150" i="9"/>
  <c r="C150" i="8"/>
  <c r="Y150" i="8" s="1"/>
  <c r="L167" i="6"/>
  <c r="L167" i="8" s="1"/>
  <c r="F167" i="10"/>
  <c r="F167" i="2"/>
  <c r="F167" i="9"/>
  <c r="F167" i="8"/>
  <c r="C174" i="10"/>
  <c r="Y174" i="10" s="1"/>
  <c r="C174" i="2"/>
  <c r="C174" i="9"/>
  <c r="C174" i="8"/>
  <c r="D174" i="6"/>
  <c r="D449" i="6"/>
  <c r="C449" i="10"/>
  <c r="C449" i="2"/>
  <c r="C449" i="9"/>
  <c r="C449" i="8"/>
  <c r="Y449" i="8" s="1"/>
  <c r="G87" i="10"/>
  <c r="G87" i="2"/>
  <c r="G87" i="9"/>
  <c r="G87" i="8"/>
  <c r="M87" i="6"/>
  <c r="M87" i="8" s="1"/>
  <c r="H102" i="10"/>
  <c r="H102" i="2"/>
  <c r="H102" i="9"/>
  <c r="H102" i="8"/>
  <c r="R120" i="10"/>
  <c r="R120" i="2"/>
  <c r="R120" i="9"/>
  <c r="R120" i="8"/>
  <c r="E318" i="10"/>
  <c r="E318" i="2"/>
  <c r="E318" i="9"/>
  <c r="E318" i="8"/>
  <c r="C318" i="6"/>
  <c r="R394" i="10"/>
  <c r="R394" i="2"/>
  <c r="R394" i="9"/>
  <c r="R394" i="8"/>
  <c r="E426" i="10"/>
  <c r="E426" i="2"/>
  <c r="E426" i="9"/>
  <c r="E426" i="8"/>
  <c r="M316" i="6"/>
  <c r="M316" i="8" s="1"/>
  <c r="G316" i="10"/>
  <c r="G316" i="2"/>
  <c r="G316" i="8"/>
  <c r="G316" i="9"/>
  <c r="F389" i="10"/>
  <c r="F389" i="2"/>
  <c r="F389" i="9"/>
  <c r="L389" i="6"/>
  <c r="L389" i="8" s="1"/>
  <c r="F389" i="8"/>
  <c r="D404" i="6"/>
  <c r="C404" i="10"/>
  <c r="C404" i="2"/>
  <c r="C404" i="9"/>
  <c r="C404" i="8"/>
  <c r="E436" i="10"/>
  <c r="E436" i="2"/>
  <c r="E436" i="9"/>
  <c r="E436" i="8"/>
  <c r="C436" i="6"/>
  <c r="F449" i="10"/>
  <c r="F449" i="2"/>
  <c r="F449" i="9"/>
  <c r="F449" i="8"/>
  <c r="L449" i="6"/>
  <c r="L449" i="8" s="1"/>
  <c r="D119" i="6"/>
  <c r="C119" i="10"/>
  <c r="Y119" i="10" s="1"/>
  <c r="C119" i="2"/>
  <c r="C119" i="9"/>
  <c r="C119" i="8"/>
  <c r="X119" i="8" s="1"/>
  <c r="R392" i="10"/>
  <c r="R392" i="2"/>
  <c r="R392" i="9"/>
  <c r="R392" i="8"/>
  <c r="E416" i="10"/>
  <c r="E416" i="2"/>
  <c r="E416" i="9"/>
  <c r="E416" i="8"/>
  <c r="H429" i="10"/>
  <c r="H429" i="2"/>
  <c r="H429" i="9"/>
  <c r="H429" i="8"/>
  <c r="C426" i="6"/>
  <c r="L435" i="6"/>
  <c r="L435" i="8" s="1"/>
  <c r="F435" i="10"/>
  <c r="F435" i="2"/>
  <c r="F435" i="9"/>
  <c r="F435" i="8"/>
  <c r="J443" i="10"/>
  <c r="J443" i="2"/>
  <c r="J443" i="9"/>
  <c r="J443" i="8"/>
  <c r="J374" i="10"/>
  <c r="E89" i="10"/>
  <c r="E89" i="2"/>
  <c r="E89" i="9"/>
  <c r="E89" i="8"/>
  <c r="C89" i="6"/>
  <c r="N255" i="6"/>
  <c r="N255" i="8" s="1"/>
  <c r="H255" i="10"/>
  <c r="H255" i="2"/>
  <c r="H255" i="9"/>
  <c r="H255" i="8"/>
  <c r="D169" i="6"/>
  <c r="C169" i="10"/>
  <c r="Y169" i="10" s="1"/>
  <c r="C169" i="2"/>
  <c r="C169" i="9"/>
  <c r="Y169" i="9" s="1"/>
  <c r="C169" i="8"/>
  <c r="R77" i="2"/>
  <c r="R77" i="10"/>
  <c r="R77" i="9"/>
  <c r="R77" i="8"/>
  <c r="F376" i="10"/>
  <c r="F376" i="2"/>
  <c r="F376" i="9"/>
  <c r="F376" i="8"/>
  <c r="L376" i="6"/>
  <c r="L376" i="8" s="1"/>
  <c r="C447" i="10"/>
  <c r="X447" i="10" s="1"/>
  <c r="C447" i="2"/>
  <c r="C447" i="9"/>
  <c r="Y447" i="9" s="1"/>
  <c r="C447" i="8"/>
  <c r="X447" i="8" s="1"/>
  <c r="D447" i="6"/>
  <c r="M202" i="6"/>
  <c r="M202" i="8" s="1"/>
  <c r="G202" i="10"/>
  <c r="G202" i="2"/>
  <c r="G202" i="9"/>
  <c r="G202" i="8"/>
  <c r="I208" i="10"/>
  <c r="I208" i="2"/>
  <c r="I208" i="9"/>
  <c r="I208" i="8"/>
  <c r="J252" i="10"/>
  <c r="J252" i="2"/>
  <c r="J252" i="9"/>
  <c r="J252" i="8"/>
  <c r="J290" i="10"/>
  <c r="J290" i="2"/>
  <c r="J290" i="9"/>
  <c r="J290" i="8"/>
  <c r="D192" i="6"/>
  <c r="C192" i="10"/>
  <c r="C192" i="2"/>
  <c r="C192" i="9"/>
  <c r="C192" i="8"/>
  <c r="H184" i="10"/>
  <c r="H184" i="2"/>
  <c r="H184" i="9"/>
  <c r="H184" i="8"/>
  <c r="N184" i="6"/>
  <c r="N184" i="8" s="1"/>
  <c r="J184" i="6"/>
  <c r="R109" i="10"/>
  <c r="R109" i="2"/>
  <c r="R109" i="9"/>
  <c r="R109" i="8"/>
  <c r="J455" i="10"/>
  <c r="J455" i="2"/>
  <c r="J455" i="9"/>
  <c r="J455" i="8"/>
  <c r="M299" i="6"/>
  <c r="M299" i="8" s="1"/>
  <c r="G299" i="10"/>
  <c r="G299" i="2"/>
  <c r="G299" i="9"/>
  <c r="G299" i="8"/>
  <c r="M315" i="6"/>
  <c r="M315" i="8" s="1"/>
  <c r="G315" i="10"/>
  <c r="G315" i="2"/>
  <c r="G315" i="9"/>
  <c r="G315" i="8"/>
  <c r="E448" i="10"/>
  <c r="E448" i="2"/>
  <c r="E448" i="9"/>
  <c r="E448" i="8"/>
  <c r="C448" i="6"/>
  <c r="J208" i="10"/>
  <c r="J208" i="2"/>
  <c r="J208" i="9"/>
  <c r="J208" i="8"/>
  <c r="J158" i="10"/>
  <c r="J158" i="2"/>
  <c r="J158" i="9"/>
  <c r="J158" i="8"/>
  <c r="J336" i="10"/>
  <c r="J336" i="2"/>
  <c r="J336" i="9"/>
  <c r="J336" i="8"/>
  <c r="E353" i="10"/>
  <c r="E353" i="2"/>
  <c r="E353" i="9"/>
  <c r="E353" i="8"/>
  <c r="C353" i="6"/>
  <c r="R82" i="10"/>
  <c r="R82" i="2"/>
  <c r="R82" i="9"/>
  <c r="R82" i="8"/>
  <c r="J228" i="10"/>
  <c r="J228" i="2"/>
  <c r="J228" i="9"/>
  <c r="J228" i="8"/>
  <c r="F436" i="10"/>
  <c r="F436" i="2"/>
  <c r="F436" i="9"/>
  <c r="F436" i="8"/>
  <c r="L436" i="6"/>
  <c r="L436" i="8" s="1"/>
  <c r="I413" i="10"/>
  <c r="I413" i="2"/>
  <c r="I413" i="9"/>
  <c r="I413" i="8"/>
  <c r="J354" i="10"/>
  <c r="J354" i="2"/>
  <c r="J354" i="9"/>
  <c r="J354" i="8"/>
  <c r="C186" i="10"/>
  <c r="Y186" i="10" s="1"/>
  <c r="C186" i="2"/>
  <c r="C186" i="9"/>
  <c r="C186" i="8"/>
  <c r="D186" i="6"/>
  <c r="E208" i="10"/>
  <c r="E208" i="2"/>
  <c r="E208" i="9"/>
  <c r="E208" i="8"/>
  <c r="C208" i="6"/>
  <c r="L304" i="6"/>
  <c r="L304" i="8" s="1"/>
  <c r="F304" i="10"/>
  <c r="F304" i="2"/>
  <c r="F304" i="9"/>
  <c r="F304" i="8"/>
  <c r="R450" i="10"/>
  <c r="R450" i="2"/>
  <c r="R450" i="9"/>
  <c r="R450" i="8"/>
  <c r="J131" i="10"/>
  <c r="J131" i="2"/>
  <c r="J131" i="9"/>
  <c r="J131" i="8"/>
  <c r="J229" i="10"/>
  <c r="J229" i="2"/>
  <c r="J229" i="9"/>
  <c r="J229" i="8"/>
  <c r="J310" i="10"/>
  <c r="J310" i="2"/>
  <c r="J310" i="9"/>
  <c r="J310" i="8"/>
  <c r="J236" i="10"/>
  <c r="J236" i="2"/>
  <c r="J236" i="9"/>
  <c r="J236" i="8"/>
  <c r="J247" i="10"/>
  <c r="J247" i="2"/>
  <c r="J247" i="9"/>
  <c r="J247" i="8"/>
  <c r="J216" i="10"/>
  <c r="J216" i="2"/>
  <c r="J216" i="9"/>
  <c r="J216" i="8"/>
  <c r="J426" i="10"/>
  <c r="J426" i="2"/>
  <c r="J426" i="9"/>
  <c r="J426" i="8"/>
  <c r="J324" i="10"/>
  <c r="J324" i="2"/>
  <c r="J324" i="8"/>
  <c r="J324" i="9"/>
  <c r="E161" i="10"/>
  <c r="E161" i="2"/>
  <c r="E161" i="9"/>
  <c r="E161" i="8"/>
  <c r="C161" i="6"/>
  <c r="H167" i="10"/>
  <c r="H167" i="2"/>
  <c r="H167" i="9"/>
  <c r="H167" i="8"/>
  <c r="J183" i="6"/>
  <c r="H183" i="10"/>
  <c r="H183" i="2"/>
  <c r="H183" i="9"/>
  <c r="H183" i="8"/>
  <c r="N183" i="6"/>
  <c r="N183" i="8" s="1"/>
  <c r="I246" i="10"/>
  <c r="I246" i="2"/>
  <c r="I246" i="9"/>
  <c r="I246" i="8"/>
  <c r="R249" i="10"/>
  <c r="R249" i="2"/>
  <c r="R249" i="9"/>
  <c r="R249" i="8"/>
  <c r="C360" i="10"/>
  <c r="C360" i="2"/>
  <c r="C360" i="9"/>
  <c r="X360" i="9" s="1"/>
  <c r="C360" i="8"/>
  <c r="D360" i="6"/>
  <c r="J367" i="6"/>
  <c r="H367" i="10"/>
  <c r="H367" i="2"/>
  <c r="H367" i="8"/>
  <c r="H367" i="9"/>
  <c r="N367" i="6"/>
  <c r="N367" i="8" s="1"/>
  <c r="I374" i="10"/>
  <c r="I374" i="2"/>
  <c r="I374" i="9"/>
  <c r="I374" i="8"/>
  <c r="C384" i="10"/>
  <c r="C384" i="2"/>
  <c r="Y384" i="2" s="1"/>
  <c r="C384" i="9"/>
  <c r="D384" i="6"/>
  <c r="C384" i="8"/>
  <c r="L401" i="6"/>
  <c r="L401" i="8" s="1"/>
  <c r="F401" i="10"/>
  <c r="F401" i="2"/>
  <c r="F401" i="9"/>
  <c r="F401" i="8"/>
  <c r="F409" i="10"/>
  <c r="F409" i="2"/>
  <c r="F409" i="9"/>
  <c r="L409" i="6"/>
  <c r="L409" i="8" s="1"/>
  <c r="F409" i="8"/>
  <c r="C416" i="10"/>
  <c r="C416" i="2"/>
  <c r="C416" i="9"/>
  <c r="Y416" i="9" s="1"/>
  <c r="D416" i="6"/>
  <c r="C416" i="8"/>
  <c r="Y416" i="8" s="1"/>
  <c r="M428" i="6"/>
  <c r="M428" i="8" s="1"/>
  <c r="G428" i="10"/>
  <c r="G428" i="2"/>
  <c r="G428" i="8"/>
  <c r="G428" i="9"/>
  <c r="L156" i="6"/>
  <c r="L156" i="8" s="1"/>
  <c r="F156" i="10"/>
  <c r="F156" i="2"/>
  <c r="F156" i="9"/>
  <c r="F156" i="8"/>
  <c r="H162" i="10"/>
  <c r="H162" i="2"/>
  <c r="H162" i="9"/>
  <c r="H162" i="8"/>
  <c r="I193" i="10"/>
  <c r="I193" i="2"/>
  <c r="I193" i="9"/>
  <c r="I193" i="8"/>
  <c r="F212" i="10"/>
  <c r="F212" i="2"/>
  <c r="F212" i="9"/>
  <c r="F212" i="8"/>
  <c r="L212" i="6"/>
  <c r="L212" i="8" s="1"/>
  <c r="M219" i="6"/>
  <c r="M219" i="8" s="1"/>
  <c r="G219" i="10"/>
  <c r="G219" i="2"/>
  <c r="G219" i="8"/>
  <c r="G219" i="9"/>
  <c r="F228" i="10"/>
  <c r="F228" i="2"/>
  <c r="F228" i="9"/>
  <c r="L228" i="6"/>
  <c r="L228" i="8" s="1"/>
  <c r="F228" i="8"/>
  <c r="H234" i="10"/>
  <c r="H234" i="2"/>
  <c r="H234" i="8"/>
  <c r="H234" i="9"/>
  <c r="F284" i="10"/>
  <c r="F284" i="2"/>
  <c r="F284" i="9"/>
  <c r="F284" i="8"/>
  <c r="L284" i="6"/>
  <c r="L284" i="8" s="1"/>
  <c r="M291" i="6"/>
  <c r="M291" i="8" s="1"/>
  <c r="G291" i="10"/>
  <c r="G291" i="2"/>
  <c r="G291" i="9"/>
  <c r="G291" i="8"/>
  <c r="E340" i="10"/>
  <c r="E340" i="2"/>
  <c r="E340" i="9"/>
  <c r="E340" i="8"/>
  <c r="C340" i="6"/>
  <c r="H370" i="10"/>
  <c r="H370" i="2"/>
  <c r="H370" i="9"/>
  <c r="H370" i="8"/>
  <c r="I401" i="10"/>
  <c r="I401" i="2"/>
  <c r="I401" i="9"/>
  <c r="I401" i="8"/>
  <c r="J80" i="6"/>
  <c r="H80" i="10"/>
  <c r="H80" i="2"/>
  <c r="H80" i="9"/>
  <c r="H80" i="8"/>
  <c r="N80" i="6"/>
  <c r="N80" i="8" s="1"/>
  <c r="R122" i="10"/>
  <c r="R122" i="2"/>
  <c r="R122" i="9"/>
  <c r="R122" i="8"/>
  <c r="I135" i="10"/>
  <c r="I135" i="2"/>
  <c r="I135" i="9"/>
  <c r="I135" i="8"/>
  <c r="M233" i="6"/>
  <c r="M233" i="8" s="1"/>
  <c r="G233" i="10"/>
  <c r="G233" i="2"/>
  <c r="G233" i="9"/>
  <c r="G233" i="8"/>
  <c r="M319" i="6"/>
  <c r="M319" i="8" s="1"/>
  <c r="G319" i="10"/>
  <c r="G319" i="2"/>
  <c r="G319" i="8"/>
  <c r="G319" i="9"/>
  <c r="C156" i="10"/>
  <c r="X156" i="10" s="1"/>
  <c r="C156" i="2"/>
  <c r="C156" i="9"/>
  <c r="C156" i="8"/>
  <c r="D156" i="6"/>
  <c r="R173" i="10"/>
  <c r="R173" i="2"/>
  <c r="R173" i="9"/>
  <c r="R173" i="8"/>
  <c r="H235" i="10"/>
  <c r="H235" i="2"/>
  <c r="H235" i="9"/>
  <c r="H235" i="8"/>
  <c r="R261" i="10"/>
  <c r="R261" i="2"/>
  <c r="R261" i="9"/>
  <c r="R261" i="8"/>
  <c r="L429" i="6"/>
  <c r="L429" i="8" s="1"/>
  <c r="F429" i="10"/>
  <c r="F429" i="2"/>
  <c r="F429" i="9"/>
  <c r="F429" i="8"/>
  <c r="F101" i="10"/>
  <c r="F101" i="2"/>
  <c r="F101" i="9"/>
  <c r="F101" i="8"/>
  <c r="L101" i="6"/>
  <c r="L101" i="8" s="1"/>
  <c r="G126" i="10"/>
  <c r="G126" i="2"/>
  <c r="G126" i="9"/>
  <c r="G126" i="8"/>
  <c r="M126" i="6"/>
  <c r="M126" i="8" s="1"/>
  <c r="E391" i="10"/>
  <c r="E391" i="2"/>
  <c r="E391" i="9"/>
  <c r="E391" i="8"/>
  <c r="C391" i="6"/>
  <c r="M398" i="6"/>
  <c r="M398" i="8" s="1"/>
  <c r="G398" i="10"/>
  <c r="G398" i="2"/>
  <c r="G398" i="9"/>
  <c r="G398" i="8"/>
  <c r="H413" i="10"/>
  <c r="H413" i="2"/>
  <c r="H413" i="9"/>
  <c r="H413" i="8"/>
  <c r="N413" i="6"/>
  <c r="N413" i="8" s="1"/>
  <c r="J413" i="6"/>
  <c r="I420" i="10"/>
  <c r="I420" i="2"/>
  <c r="I420" i="9"/>
  <c r="I420" i="8"/>
  <c r="L447" i="6"/>
  <c r="L447" i="8" s="1"/>
  <c r="F447" i="10"/>
  <c r="F447" i="2"/>
  <c r="F447" i="8"/>
  <c r="F447" i="9"/>
  <c r="G454" i="10"/>
  <c r="G454" i="2"/>
  <c r="G454" i="9"/>
  <c r="G454" i="8"/>
  <c r="M454" i="6"/>
  <c r="M454" i="8" s="1"/>
  <c r="L453" i="6"/>
  <c r="L453" i="8" s="1"/>
  <c r="F453" i="10"/>
  <c r="F453" i="2"/>
  <c r="F453" i="9"/>
  <c r="F453" i="8"/>
  <c r="L114" i="6"/>
  <c r="L114" i="8" s="1"/>
  <c r="F114" i="10"/>
  <c r="F114" i="2"/>
  <c r="F114" i="9"/>
  <c r="F114" i="8"/>
  <c r="E138" i="10"/>
  <c r="E138" i="2"/>
  <c r="E138" i="9"/>
  <c r="E138" i="8"/>
  <c r="C138" i="6"/>
  <c r="E178" i="10"/>
  <c r="E178" i="2"/>
  <c r="E178" i="9"/>
  <c r="E178" i="8"/>
  <c r="C178" i="6"/>
  <c r="G217" i="10"/>
  <c r="G217" i="2"/>
  <c r="G217" i="9"/>
  <c r="G217" i="8"/>
  <c r="M217" i="6"/>
  <c r="M217" i="8" s="1"/>
  <c r="R242" i="10"/>
  <c r="R242" i="2"/>
  <c r="R242" i="9"/>
  <c r="R242" i="8"/>
  <c r="E258" i="10"/>
  <c r="E258" i="2"/>
  <c r="E258" i="9"/>
  <c r="E258" i="8"/>
  <c r="C258" i="6"/>
  <c r="D93" i="6"/>
  <c r="C93" i="10"/>
  <c r="C93" i="2"/>
  <c r="C93" i="9"/>
  <c r="C93" i="8"/>
  <c r="I130" i="10"/>
  <c r="I130" i="2"/>
  <c r="I130" i="9"/>
  <c r="I130" i="8"/>
  <c r="N147" i="6"/>
  <c r="N147" i="8" s="1"/>
  <c r="H147" i="10"/>
  <c r="H147" i="2"/>
  <c r="H147" i="9"/>
  <c r="H147" i="8"/>
  <c r="J147" i="6"/>
  <c r="M164" i="6"/>
  <c r="M164" i="8" s="1"/>
  <c r="G164" i="10"/>
  <c r="G164" i="2"/>
  <c r="G164" i="9"/>
  <c r="G164" i="8"/>
  <c r="R88" i="10"/>
  <c r="R88" i="2"/>
  <c r="R88" i="9"/>
  <c r="R88" i="8"/>
  <c r="J110" i="6"/>
  <c r="H110" i="10"/>
  <c r="H110" i="2"/>
  <c r="H110" i="9"/>
  <c r="H110" i="8"/>
  <c r="N110" i="6"/>
  <c r="N110" i="8" s="1"/>
  <c r="D389" i="6"/>
  <c r="C389" i="10"/>
  <c r="C389" i="2"/>
  <c r="Y389" i="2" s="1"/>
  <c r="C389" i="9"/>
  <c r="C389" i="8"/>
  <c r="J264" i="10"/>
  <c r="J264" i="2"/>
  <c r="J264" i="9"/>
  <c r="J264" i="8"/>
  <c r="D137" i="6"/>
  <c r="C137" i="10"/>
  <c r="C137" i="2"/>
  <c r="C137" i="9"/>
  <c r="Y137" i="9" s="1"/>
  <c r="C137" i="8"/>
  <c r="H264" i="10"/>
  <c r="H264" i="2"/>
  <c r="H264" i="9"/>
  <c r="H264" i="8"/>
  <c r="L183" i="6"/>
  <c r="L183" i="8" s="1"/>
  <c r="F183" i="10"/>
  <c r="F183" i="2"/>
  <c r="F183" i="9"/>
  <c r="F183" i="8"/>
  <c r="R278" i="10"/>
  <c r="R278" i="2"/>
  <c r="R278" i="9"/>
  <c r="R278" i="8"/>
  <c r="R440" i="10"/>
  <c r="R440" i="2"/>
  <c r="R440" i="9"/>
  <c r="R440" i="8"/>
  <c r="J165" i="10"/>
  <c r="J165" i="2"/>
  <c r="J165" i="9"/>
  <c r="J165" i="8"/>
  <c r="J255" i="6"/>
  <c r="N264" i="6"/>
  <c r="N264" i="8" s="1"/>
  <c r="L232" i="6"/>
  <c r="L232" i="8" s="1"/>
  <c r="F232" i="10"/>
  <c r="F232" i="2"/>
  <c r="F232" i="9"/>
  <c r="F232" i="8"/>
  <c r="F353" i="10"/>
  <c r="F353" i="2"/>
  <c r="F353" i="9"/>
  <c r="F353" i="8"/>
  <c r="L353" i="6"/>
  <c r="L353" i="8" s="1"/>
  <c r="E369" i="10"/>
  <c r="E369" i="2"/>
  <c r="E369" i="9"/>
  <c r="E369" i="8"/>
  <c r="C369" i="6"/>
  <c r="E393" i="10"/>
  <c r="E393" i="2"/>
  <c r="E393" i="9"/>
  <c r="E393" i="8"/>
  <c r="C393" i="6"/>
  <c r="G169" i="10"/>
  <c r="G169" i="9"/>
  <c r="G169" i="2"/>
  <c r="G169" i="8"/>
  <c r="M169" i="6"/>
  <c r="M169" i="8" s="1"/>
  <c r="F354" i="10"/>
  <c r="F354" i="2"/>
  <c r="F354" i="9"/>
  <c r="F354" i="8"/>
  <c r="L354" i="6"/>
  <c r="L354" i="8" s="1"/>
  <c r="E450" i="10"/>
  <c r="E450" i="2"/>
  <c r="E450" i="9"/>
  <c r="E450" i="8"/>
  <c r="G112" i="10"/>
  <c r="G112" i="2"/>
  <c r="G112" i="9"/>
  <c r="G112" i="8"/>
  <c r="M112" i="6"/>
  <c r="M112" i="8" s="1"/>
  <c r="I134" i="10"/>
  <c r="I134" i="2"/>
  <c r="I134" i="9"/>
  <c r="I134" i="8"/>
  <c r="R369" i="10"/>
  <c r="R369" i="2"/>
  <c r="R369" i="9"/>
  <c r="R369" i="8"/>
  <c r="I382" i="10"/>
  <c r="I382" i="2"/>
  <c r="I382" i="9"/>
  <c r="I382" i="8"/>
  <c r="J432" i="10"/>
  <c r="J432" i="2"/>
  <c r="J432" i="9"/>
  <c r="J432" i="8"/>
  <c r="N410" i="6"/>
  <c r="N410" i="8" s="1"/>
  <c r="H410" i="10"/>
  <c r="H410" i="2"/>
  <c r="H410" i="9"/>
  <c r="H410" i="8"/>
  <c r="J410" i="6"/>
  <c r="N458" i="6"/>
  <c r="N458" i="8" s="1"/>
  <c r="H458" i="10"/>
  <c r="H458" i="2"/>
  <c r="H458" i="9"/>
  <c r="H458" i="8"/>
  <c r="J301" i="10"/>
  <c r="J301" i="2"/>
  <c r="J301" i="9"/>
  <c r="J301" i="8"/>
  <c r="J395" i="10"/>
  <c r="J395" i="2"/>
  <c r="J395" i="9"/>
  <c r="J395" i="8"/>
  <c r="C408" i="10"/>
  <c r="C408" i="2"/>
  <c r="X408" i="2" s="1"/>
  <c r="C408" i="9"/>
  <c r="X408" i="9" s="1"/>
  <c r="C408" i="8"/>
  <c r="D408" i="6"/>
  <c r="J219" i="10"/>
  <c r="J219" i="2"/>
  <c r="J219" i="9"/>
  <c r="J219" i="8"/>
  <c r="J96" i="10"/>
  <c r="J96" i="2"/>
  <c r="J96" i="9"/>
  <c r="J96" i="8"/>
  <c r="J435" i="10"/>
  <c r="J435" i="2"/>
  <c r="J435" i="9"/>
  <c r="J435" i="8"/>
  <c r="J348" i="10"/>
  <c r="J348" i="2"/>
  <c r="J348" i="9"/>
  <c r="J348" i="8"/>
  <c r="J453" i="6"/>
  <c r="E105" i="10"/>
  <c r="E105" i="2"/>
  <c r="E105" i="9"/>
  <c r="E105" i="8"/>
  <c r="I110" i="10"/>
  <c r="I110" i="2"/>
  <c r="I110" i="9"/>
  <c r="I110" i="8"/>
  <c r="L121" i="6"/>
  <c r="L121" i="8" s="1"/>
  <c r="F121" i="10"/>
  <c r="F121" i="2"/>
  <c r="F121" i="9"/>
  <c r="F121" i="8"/>
  <c r="L129" i="6"/>
  <c r="L129" i="8" s="1"/>
  <c r="F129" i="10"/>
  <c r="F129" i="2"/>
  <c r="F129" i="9"/>
  <c r="F129" i="8"/>
  <c r="D136" i="6"/>
  <c r="C136" i="10"/>
  <c r="C136" i="2"/>
  <c r="C136" i="9"/>
  <c r="X136" i="9" s="1"/>
  <c r="C136" i="8"/>
  <c r="E153" i="10"/>
  <c r="E153" i="2"/>
  <c r="E153" i="9"/>
  <c r="E153" i="8"/>
  <c r="C153" i="6"/>
  <c r="R209" i="10"/>
  <c r="R209" i="2"/>
  <c r="R209" i="8"/>
  <c r="R209" i="9"/>
  <c r="R217" i="10"/>
  <c r="R217" i="2"/>
  <c r="R217" i="9"/>
  <c r="R217" i="8"/>
  <c r="R225" i="10"/>
  <c r="R225" i="2"/>
  <c r="R225" i="9"/>
  <c r="R225" i="8"/>
  <c r="F233" i="10"/>
  <c r="F233" i="2"/>
  <c r="F233" i="9"/>
  <c r="F233" i="8"/>
  <c r="L233" i="6"/>
  <c r="L233" i="8" s="1"/>
  <c r="J239" i="6"/>
  <c r="H239" i="10"/>
  <c r="H239" i="2"/>
  <c r="H239" i="9"/>
  <c r="H239" i="8"/>
  <c r="N239" i="6"/>
  <c r="N239" i="8" s="1"/>
  <c r="I318" i="10"/>
  <c r="I318" i="2"/>
  <c r="I318" i="9"/>
  <c r="I318" i="8"/>
  <c r="I326" i="10"/>
  <c r="I326" i="2"/>
  <c r="I326" i="9"/>
  <c r="I326" i="8"/>
  <c r="G187" i="10"/>
  <c r="G187" i="2"/>
  <c r="G187" i="9"/>
  <c r="G187" i="8"/>
  <c r="M187" i="6"/>
  <c r="M187" i="8" s="1"/>
  <c r="J267" i="10"/>
  <c r="J267" i="2"/>
  <c r="J267" i="9"/>
  <c r="J267" i="8"/>
  <c r="E292" i="10"/>
  <c r="E292" i="2"/>
  <c r="E292" i="9"/>
  <c r="E292" i="8"/>
  <c r="C292" i="6"/>
  <c r="I297" i="10"/>
  <c r="I297" i="2"/>
  <c r="I297" i="9"/>
  <c r="I297" i="8"/>
  <c r="I329" i="10"/>
  <c r="I329" i="2"/>
  <c r="I329" i="9"/>
  <c r="I329" i="8"/>
  <c r="R391" i="10"/>
  <c r="R391" i="2"/>
  <c r="R391" i="9"/>
  <c r="R391" i="8"/>
  <c r="L399" i="6"/>
  <c r="L399" i="8" s="1"/>
  <c r="F399" i="10"/>
  <c r="F399" i="2"/>
  <c r="F399" i="9"/>
  <c r="F399" i="8"/>
  <c r="G406" i="10"/>
  <c r="G406" i="2"/>
  <c r="G406" i="9"/>
  <c r="G406" i="8"/>
  <c r="M406" i="6"/>
  <c r="M406" i="8" s="1"/>
  <c r="J400" i="10"/>
  <c r="J400" i="2"/>
  <c r="J400" i="9"/>
  <c r="J400" i="8"/>
  <c r="E77" i="2"/>
  <c r="E77" i="10"/>
  <c r="E77" i="9"/>
  <c r="E77" i="8"/>
  <c r="C77" i="6"/>
  <c r="L93" i="6"/>
  <c r="L93" i="8" s="1"/>
  <c r="F93" i="10"/>
  <c r="F93" i="2"/>
  <c r="F93" i="9"/>
  <c r="F93" i="8"/>
  <c r="R117" i="10"/>
  <c r="R117" i="2"/>
  <c r="R117" i="9"/>
  <c r="R117" i="8"/>
  <c r="M132" i="6"/>
  <c r="M132" i="8" s="1"/>
  <c r="G132" i="10"/>
  <c r="G132" i="2"/>
  <c r="G132" i="9"/>
  <c r="G132" i="8"/>
  <c r="J155" i="6"/>
  <c r="H155" i="10"/>
  <c r="H155" i="2"/>
  <c r="H155" i="9"/>
  <c r="H155" i="8"/>
  <c r="N155" i="6"/>
  <c r="N155" i="8" s="1"/>
  <c r="D164" i="6"/>
  <c r="C164" i="10"/>
  <c r="C164" i="9"/>
  <c r="Y164" i="9" s="1"/>
  <c r="C164" i="2"/>
  <c r="X164" i="2" s="1"/>
  <c r="C164" i="8"/>
  <c r="C180" i="10"/>
  <c r="C180" i="2"/>
  <c r="C180" i="9"/>
  <c r="X180" i="9" s="1"/>
  <c r="C180" i="8"/>
  <c r="D180" i="6"/>
  <c r="I93" i="10"/>
  <c r="I93" i="2"/>
  <c r="I93" i="9"/>
  <c r="I93" i="8"/>
  <c r="J425" i="10"/>
  <c r="J425" i="2"/>
  <c r="J425" i="9"/>
  <c r="J425" i="8"/>
  <c r="J378" i="10"/>
  <c r="J378" i="2"/>
  <c r="J378" i="9"/>
  <c r="J378" i="8"/>
  <c r="J347" i="10"/>
  <c r="J347" i="2"/>
  <c r="J347" i="9"/>
  <c r="J347" i="8"/>
  <c r="E289" i="10"/>
  <c r="E289" i="2"/>
  <c r="E289" i="8"/>
  <c r="E289" i="9"/>
  <c r="C289" i="6"/>
  <c r="L324" i="6"/>
  <c r="L324" i="8" s="1"/>
  <c r="F324" i="10"/>
  <c r="F324" i="2"/>
  <c r="F324" i="9"/>
  <c r="F324" i="8"/>
  <c r="H95" i="10"/>
  <c r="H95" i="2"/>
  <c r="H95" i="9"/>
  <c r="H95" i="8"/>
  <c r="D354" i="6"/>
  <c r="C354" i="10"/>
  <c r="C354" i="2"/>
  <c r="C354" i="9"/>
  <c r="C354" i="8"/>
  <c r="G279" i="10"/>
  <c r="G279" i="2"/>
  <c r="G279" i="9"/>
  <c r="G279" i="8"/>
  <c r="M279" i="6"/>
  <c r="M279" i="8" s="1"/>
  <c r="M83" i="6"/>
  <c r="M83" i="8" s="1"/>
  <c r="G83" i="10"/>
  <c r="G83" i="2"/>
  <c r="G83" i="9"/>
  <c r="G83" i="8"/>
  <c r="M246" i="6"/>
  <c r="M246" i="8" s="1"/>
  <c r="G246" i="10"/>
  <c r="G246" i="2"/>
  <c r="G246" i="9"/>
  <c r="G246" i="8"/>
  <c r="E335" i="10"/>
  <c r="E335" i="2"/>
  <c r="E335" i="9"/>
  <c r="E335" i="8"/>
  <c r="C335" i="6"/>
  <c r="D304" i="6"/>
  <c r="C304" i="10"/>
  <c r="C304" i="2"/>
  <c r="C304" i="9"/>
  <c r="Y304" i="9" s="1"/>
  <c r="C304" i="8"/>
  <c r="Y304" i="8" s="1"/>
  <c r="J294" i="10"/>
  <c r="J294" i="2"/>
  <c r="J294" i="9"/>
  <c r="J294" i="8"/>
  <c r="J320" i="10"/>
  <c r="J320" i="2"/>
  <c r="J320" i="9"/>
  <c r="J320" i="8"/>
  <c r="M334" i="6"/>
  <c r="M334" i="8" s="1"/>
  <c r="G334" i="10"/>
  <c r="G334" i="2"/>
  <c r="G334" i="9"/>
  <c r="G334" i="8"/>
  <c r="I206" i="10"/>
  <c r="I206" i="2"/>
  <c r="I206" i="9"/>
  <c r="I206" i="8"/>
  <c r="G376" i="10"/>
  <c r="G376" i="2"/>
  <c r="G376" i="9"/>
  <c r="G376" i="8"/>
  <c r="M376" i="6"/>
  <c r="M376" i="8" s="1"/>
  <c r="R138" i="10"/>
  <c r="R138" i="2"/>
  <c r="R138" i="9"/>
  <c r="R138" i="8"/>
  <c r="D116" i="6"/>
  <c r="C116" i="10"/>
  <c r="C116" i="2"/>
  <c r="C116" i="9"/>
  <c r="C116" i="8"/>
  <c r="X116" i="8" s="1"/>
  <c r="J238" i="10"/>
  <c r="J238" i="2"/>
  <c r="J238" i="9"/>
  <c r="J238" i="8"/>
  <c r="J278" i="10"/>
  <c r="J278" i="2"/>
  <c r="J278" i="9"/>
  <c r="J278" i="8"/>
  <c r="F382" i="10"/>
  <c r="F382" i="2"/>
  <c r="F382" i="9"/>
  <c r="F382" i="8"/>
  <c r="L382" i="6"/>
  <c r="L382" i="8" s="1"/>
  <c r="I242" i="10"/>
  <c r="I242" i="2"/>
  <c r="I242" i="9"/>
  <c r="I242" i="8"/>
  <c r="J369" i="10"/>
  <c r="J369" i="2"/>
  <c r="J369" i="9"/>
  <c r="J369" i="8"/>
  <c r="J306" i="10"/>
  <c r="J306" i="2"/>
  <c r="J306" i="9"/>
  <c r="J306" i="8"/>
  <c r="D344" i="6"/>
  <c r="C344" i="10"/>
  <c r="C344" i="2"/>
  <c r="C344" i="9"/>
  <c r="C344" i="8"/>
  <c r="H399" i="10"/>
  <c r="H399" i="2"/>
  <c r="H399" i="9"/>
  <c r="H399" i="8"/>
  <c r="N399" i="6"/>
  <c r="N399" i="8" s="1"/>
  <c r="J399" i="6"/>
  <c r="H415" i="10"/>
  <c r="H415" i="2"/>
  <c r="H415" i="9"/>
  <c r="H415" i="8"/>
  <c r="N415" i="6"/>
  <c r="N415" i="8" s="1"/>
  <c r="J415" i="6"/>
  <c r="G257" i="10"/>
  <c r="G257" i="2"/>
  <c r="G257" i="9"/>
  <c r="G257" i="8"/>
  <c r="M257" i="6"/>
  <c r="M257" i="8" s="1"/>
  <c r="I423" i="10"/>
  <c r="I423" i="2"/>
  <c r="I423" i="9"/>
  <c r="I423" i="8"/>
  <c r="J140" i="10"/>
  <c r="J140" i="2"/>
  <c r="J140" i="9"/>
  <c r="J140" i="8"/>
  <c r="J279" i="10"/>
  <c r="J279" i="2"/>
  <c r="J279" i="9"/>
  <c r="J279" i="8"/>
  <c r="J288" i="10"/>
  <c r="J288" i="2"/>
  <c r="J288" i="9"/>
  <c r="J288" i="8"/>
  <c r="J167" i="10"/>
  <c r="J167" i="2"/>
  <c r="J167" i="9"/>
  <c r="J167" i="8"/>
  <c r="J373" i="10"/>
  <c r="J373" i="2"/>
  <c r="J373" i="9"/>
  <c r="J373" i="8"/>
  <c r="J438" i="10"/>
  <c r="J438" i="2"/>
  <c r="J438" i="9"/>
  <c r="J438" i="8"/>
  <c r="J176" i="10"/>
  <c r="J176" i="9"/>
  <c r="J176" i="8"/>
  <c r="J176" i="2"/>
  <c r="J254" i="10"/>
  <c r="J254" i="2"/>
  <c r="J254" i="9"/>
  <c r="J254" i="8"/>
  <c r="N453" i="6"/>
  <c r="N453" i="8" s="1"/>
  <c r="F110" i="10"/>
  <c r="F110" i="2"/>
  <c r="F110" i="9"/>
  <c r="F110" i="8"/>
  <c r="L110" i="6"/>
  <c r="L110" i="8" s="1"/>
  <c r="M203" i="6"/>
  <c r="M203" i="8" s="1"/>
  <c r="G203" i="10"/>
  <c r="G203" i="2"/>
  <c r="G203" i="9"/>
  <c r="G203" i="8"/>
  <c r="J88" i="10"/>
  <c r="J88" i="2"/>
  <c r="J88" i="9"/>
  <c r="J88" i="8"/>
  <c r="I102" i="10"/>
  <c r="I102" i="2"/>
  <c r="I102" i="9"/>
  <c r="I102" i="8"/>
  <c r="R105" i="10"/>
  <c r="R105" i="2"/>
  <c r="R105" i="9"/>
  <c r="R105" i="8"/>
  <c r="E121" i="10"/>
  <c r="E121" i="2"/>
  <c r="E121" i="9"/>
  <c r="E121" i="8"/>
  <c r="C121" i="6"/>
  <c r="R129" i="10"/>
  <c r="R129" i="2"/>
  <c r="R129" i="9"/>
  <c r="R129" i="8"/>
  <c r="G136" i="10"/>
  <c r="G136" i="2"/>
  <c r="G136" i="9"/>
  <c r="G136" i="8"/>
  <c r="M136" i="6"/>
  <c r="M136" i="8" s="1"/>
  <c r="H191" i="10"/>
  <c r="H191" i="2"/>
  <c r="H191" i="9"/>
  <c r="H191" i="8"/>
  <c r="J200" i="10"/>
  <c r="J200" i="2"/>
  <c r="J200" i="9"/>
  <c r="J200" i="8"/>
  <c r="H279" i="10"/>
  <c r="H279" i="2"/>
  <c r="H279" i="9"/>
  <c r="H279" i="8"/>
  <c r="C288" i="10"/>
  <c r="C288" i="2"/>
  <c r="C288" i="9"/>
  <c r="X288" i="9" s="1"/>
  <c r="C288" i="8"/>
  <c r="X288" i="8" s="1"/>
  <c r="D288" i="6"/>
  <c r="G304" i="10"/>
  <c r="G304" i="2"/>
  <c r="G304" i="9"/>
  <c r="G304" i="8"/>
  <c r="M304" i="6"/>
  <c r="M304" i="8" s="1"/>
  <c r="M289" i="6"/>
  <c r="M289" i="8" s="1"/>
  <c r="G289" i="10"/>
  <c r="G289" i="2"/>
  <c r="G289" i="9"/>
  <c r="G289" i="8"/>
  <c r="R237" i="10"/>
  <c r="R237" i="2"/>
  <c r="R237" i="9"/>
  <c r="R237" i="8"/>
  <c r="M332" i="6"/>
  <c r="M332" i="8" s="1"/>
  <c r="G332" i="10"/>
  <c r="G332" i="2"/>
  <c r="G332" i="9"/>
  <c r="G332" i="8"/>
  <c r="F397" i="10"/>
  <c r="F397" i="2"/>
  <c r="F397" i="9"/>
  <c r="F397" i="8"/>
  <c r="L397" i="6"/>
  <c r="L397" i="8" s="1"/>
  <c r="G445" i="10"/>
  <c r="G445" i="2"/>
  <c r="G445" i="9"/>
  <c r="G445" i="8"/>
  <c r="M445" i="6"/>
  <c r="M445" i="8" s="1"/>
  <c r="H82" i="10"/>
  <c r="H82" i="2"/>
  <c r="H82" i="9"/>
  <c r="H82" i="8"/>
  <c r="N82" i="6"/>
  <c r="N82" i="8" s="1"/>
  <c r="J82" i="6"/>
  <c r="C99" i="10"/>
  <c r="X99" i="10" s="1"/>
  <c r="C99" i="2"/>
  <c r="X99" i="2" s="1"/>
  <c r="C99" i="9"/>
  <c r="C99" i="8"/>
  <c r="X99" i="8" s="1"/>
  <c r="D99" i="6"/>
  <c r="D107" i="6"/>
  <c r="C107" i="10"/>
  <c r="C107" i="2"/>
  <c r="C107" i="9"/>
  <c r="C107" i="8"/>
  <c r="Y107" i="8" s="1"/>
  <c r="E116" i="10"/>
  <c r="E116" i="2"/>
  <c r="E116" i="9"/>
  <c r="E116" i="8"/>
  <c r="D131" i="6"/>
  <c r="C131" i="10"/>
  <c r="C131" i="2"/>
  <c r="C131" i="9"/>
  <c r="Y131" i="9" s="1"/>
  <c r="C131" i="8"/>
  <c r="X131" i="8" s="1"/>
  <c r="J146" i="6"/>
  <c r="H146" i="10"/>
  <c r="H146" i="2"/>
  <c r="H146" i="9"/>
  <c r="H146" i="8"/>
  <c r="N146" i="6"/>
  <c r="N146" i="8" s="1"/>
  <c r="I153" i="10"/>
  <c r="I153" i="2"/>
  <c r="I153" i="9"/>
  <c r="I153" i="8"/>
  <c r="C163" i="10"/>
  <c r="X163" i="10" s="1"/>
  <c r="C163" i="2"/>
  <c r="C163" i="9"/>
  <c r="C163" i="8"/>
  <c r="D163" i="6"/>
  <c r="J187" i="10"/>
  <c r="J187" i="2"/>
  <c r="J187" i="9"/>
  <c r="J187" i="8"/>
  <c r="E236" i="10"/>
  <c r="E236" i="2"/>
  <c r="E236" i="9"/>
  <c r="E236" i="8"/>
  <c r="C236" i="6"/>
  <c r="H250" i="10"/>
  <c r="H250" i="2"/>
  <c r="H250" i="9"/>
  <c r="H250" i="8"/>
  <c r="I257" i="10"/>
  <c r="I257" i="2"/>
  <c r="I257" i="9"/>
  <c r="I257" i="8"/>
  <c r="I281" i="10"/>
  <c r="I281" i="2"/>
  <c r="I281" i="9"/>
  <c r="I281" i="8"/>
  <c r="E364" i="10"/>
  <c r="E364" i="2"/>
  <c r="E364" i="9"/>
  <c r="E364" i="8"/>
  <c r="J371" i="10"/>
  <c r="J371" i="2"/>
  <c r="J371" i="9"/>
  <c r="J371" i="8"/>
  <c r="D411" i="6"/>
  <c r="C411" i="10"/>
  <c r="C411" i="2"/>
  <c r="C411" i="9"/>
  <c r="Y411" i="9" s="1"/>
  <c r="C411" i="8"/>
  <c r="E90" i="10"/>
  <c r="E90" i="2"/>
  <c r="E90" i="9"/>
  <c r="E90" i="8"/>
  <c r="C90" i="6"/>
  <c r="H112" i="10"/>
  <c r="H112" i="2"/>
  <c r="H112" i="9"/>
  <c r="H112" i="8"/>
  <c r="N112" i="6"/>
  <c r="N112" i="8" s="1"/>
  <c r="J112" i="6"/>
  <c r="R154" i="10"/>
  <c r="R154" i="2"/>
  <c r="R154" i="9"/>
  <c r="R154" i="8"/>
  <c r="H428" i="10"/>
  <c r="H428" i="2"/>
  <c r="H428" i="9"/>
  <c r="H428" i="8"/>
  <c r="N428" i="6"/>
  <c r="N428" i="8" s="1"/>
  <c r="J428" i="6"/>
  <c r="R157" i="10"/>
  <c r="R157" i="2"/>
  <c r="R157" i="9"/>
  <c r="R157" i="8"/>
  <c r="E213" i="10"/>
  <c r="E213" i="2"/>
  <c r="E213" i="9"/>
  <c r="E213" i="8"/>
  <c r="C213" i="6"/>
  <c r="I229" i="10"/>
  <c r="I229" i="2"/>
  <c r="I229" i="9"/>
  <c r="I229" i="8"/>
  <c r="I365" i="10"/>
  <c r="I365" i="2"/>
  <c r="I365" i="9"/>
  <c r="I365" i="8"/>
  <c r="I76" i="10"/>
  <c r="I76" i="2"/>
  <c r="I76" i="9"/>
  <c r="I76" i="8"/>
  <c r="R114" i="10"/>
  <c r="R114" i="2"/>
  <c r="R114" i="9"/>
  <c r="R114" i="8"/>
  <c r="E172" i="10"/>
  <c r="E172" i="2"/>
  <c r="E172" i="9"/>
  <c r="E172" i="8"/>
  <c r="C172" i="6"/>
  <c r="E240" i="10"/>
  <c r="E240" i="2"/>
  <c r="E240" i="9"/>
  <c r="E240" i="8"/>
  <c r="F137" i="10"/>
  <c r="F137" i="2"/>
  <c r="F137" i="9"/>
  <c r="F137" i="8"/>
  <c r="L137" i="6"/>
  <c r="L137" i="8" s="1"/>
  <c r="M144" i="6"/>
  <c r="M144" i="8" s="1"/>
  <c r="G144" i="10"/>
  <c r="G144" i="2"/>
  <c r="G144" i="9"/>
  <c r="G144" i="8"/>
  <c r="E169" i="10"/>
  <c r="E169" i="2"/>
  <c r="E169" i="9"/>
  <c r="E169" i="8"/>
  <c r="M176" i="6"/>
  <c r="M176" i="8" s="1"/>
  <c r="G176" i="10"/>
  <c r="G176" i="2"/>
  <c r="G176" i="9"/>
  <c r="G176" i="8"/>
  <c r="C240" i="6"/>
  <c r="H263" i="10"/>
  <c r="H263" i="2"/>
  <c r="H263" i="9"/>
  <c r="N263" i="6"/>
  <c r="N263" i="8" s="1"/>
  <c r="H263" i="8"/>
  <c r="J263" i="6"/>
  <c r="I390" i="10"/>
  <c r="I390" i="2"/>
  <c r="I390" i="9"/>
  <c r="I390" i="8"/>
  <c r="C409" i="10"/>
  <c r="C409" i="2"/>
  <c r="Y409" i="2" s="1"/>
  <c r="C409" i="9"/>
  <c r="C409" i="8"/>
  <c r="D409" i="6"/>
  <c r="I422" i="10"/>
  <c r="I422" i="2"/>
  <c r="I422" i="9"/>
  <c r="I422" i="8"/>
  <c r="E185" i="10"/>
  <c r="E185" i="2"/>
  <c r="E185" i="9"/>
  <c r="E185" i="8"/>
  <c r="E276" i="10"/>
  <c r="E276" i="2"/>
  <c r="E276" i="9"/>
  <c r="E276" i="8"/>
  <c r="C276" i="6"/>
  <c r="G396" i="10"/>
  <c r="G396" i="2"/>
  <c r="G396" i="9"/>
  <c r="M396" i="6"/>
  <c r="M396" i="8" s="1"/>
  <c r="G396" i="8"/>
  <c r="F85" i="10"/>
  <c r="F85" i="2"/>
  <c r="F85" i="9"/>
  <c r="F85" i="8"/>
  <c r="L85" i="6"/>
  <c r="L85" i="8" s="1"/>
  <c r="M116" i="6"/>
  <c r="M116" i="8" s="1"/>
  <c r="G116" i="10"/>
  <c r="G116" i="2"/>
  <c r="G116" i="9"/>
  <c r="G116" i="8"/>
  <c r="I146" i="10"/>
  <c r="I146" i="2"/>
  <c r="I146" i="9"/>
  <c r="I146" i="8"/>
  <c r="F173" i="10"/>
  <c r="F173" i="2"/>
  <c r="F173" i="9"/>
  <c r="F173" i="8"/>
  <c r="L173" i="6"/>
  <c r="L173" i="8" s="1"/>
  <c r="D244" i="6"/>
  <c r="C244" i="10"/>
  <c r="X244" i="10" s="1"/>
  <c r="C244" i="2"/>
  <c r="X244" i="2" s="1"/>
  <c r="C244" i="9"/>
  <c r="C244" i="8"/>
  <c r="E277" i="10"/>
  <c r="E277" i="2"/>
  <c r="E277" i="9"/>
  <c r="E277" i="8"/>
  <c r="C277" i="6"/>
  <c r="I290" i="10"/>
  <c r="I290" i="2"/>
  <c r="I290" i="9"/>
  <c r="I290" i="8"/>
  <c r="E301" i="10"/>
  <c r="E301" i="2"/>
  <c r="E301" i="9"/>
  <c r="E301" i="8"/>
  <c r="C301" i="6"/>
  <c r="F317" i="10"/>
  <c r="F317" i="2"/>
  <c r="F317" i="8"/>
  <c r="F317" i="9"/>
  <c r="L317" i="6"/>
  <c r="L317" i="8" s="1"/>
  <c r="D149" i="6"/>
  <c r="C149" i="10"/>
  <c r="X149" i="10" s="1"/>
  <c r="C149" i="2"/>
  <c r="X149" i="2" s="1"/>
  <c r="C149" i="9"/>
  <c r="Y149" i="9" s="1"/>
  <c r="C149" i="8"/>
  <c r="Y149" i="8" s="1"/>
  <c r="J99" i="10"/>
  <c r="J99" i="2"/>
  <c r="J99" i="9"/>
  <c r="J99" i="8"/>
  <c r="E108" i="10"/>
  <c r="E108" i="2"/>
  <c r="E108" i="9"/>
  <c r="E108" i="8"/>
  <c r="C108" i="6"/>
  <c r="H122" i="10"/>
  <c r="H122" i="2"/>
  <c r="H122" i="9"/>
  <c r="H122" i="8"/>
  <c r="H138" i="10"/>
  <c r="H138" i="2"/>
  <c r="H138" i="9"/>
  <c r="H138" i="8"/>
  <c r="C246" i="10"/>
  <c r="C246" i="2"/>
  <c r="X246" i="2" s="1"/>
  <c r="C246" i="9"/>
  <c r="D246" i="6"/>
  <c r="C246" i="8"/>
  <c r="D254" i="6"/>
  <c r="C254" i="10"/>
  <c r="C254" i="2"/>
  <c r="Y254" i="2" s="1"/>
  <c r="C254" i="9"/>
  <c r="X254" i="9" s="1"/>
  <c r="C254" i="8"/>
  <c r="X254" i="8" s="1"/>
  <c r="I260" i="10"/>
  <c r="I260" i="2"/>
  <c r="I260" i="9"/>
  <c r="I260" i="8"/>
  <c r="G358" i="10"/>
  <c r="G358" i="2"/>
  <c r="G358" i="9"/>
  <c r="G358" i="8"/>
  <c r="M358" i="6"/>
  <c r="M358" i="8" s="1"/>
  <c r="C366" i="10"/>
  <c r="Y366" i="10" s="1"/>
  <c r="C366" i="2"/>
  <c r="C366" i="9"/>
  <c r="C366" i="8"/>
  <c r="D366" i="6"/>
  <c r="E410" i="10"/>
  <c r="E410" i="2"/>
  <c r="E410" i="9"/>
  <c r="E410" i="8"/>
  <c r="C410" i="6"/>
  <c r="D422" i="6"/>
  <c r="C422" i="10"/>
  <c r="X422" i="10" s="1"/>
  <c r="C422" i="2"/>
  <c r="X422" i="2" s="1"/>
  <c r="C422" i="9"/>
  <c r="C422" i="8"/>
  <c r="D98" i="6"/>
  <c r="C98" i="10"/>
  <c r="Y98" i="10" s="1"/>
  <c r="C98" i="2"/>
  <c r="C98" i="9"/>
  <c r="Y98" i="9" s="1"/>
  <c r="C98" i="8"/>
  <c r="G129" i="10"/>
  <c r="G129" i="2"/>
  <c r="G129" i="9"/>
  <c r="G129" i="8"/>
  <c r="M129" i="6"/>
  <c r="M129" i="8" s="1"/>
  <c r="C185" i="6"/>
  <c r="R218" i="10"/>
  <c r="R218" i="2"/>
  <c r="R218" i="9"/>
  <c r="R218" i="8"/>
  <c r="D314" i="6"/>
  <c r="C314" i="10"/>
  <c r="C314" i="2"/>
  <c r="C314" i="9"/>
  <c r="X314" i="9" s="1"/>
  <c r="C314" i="8"/>
  <c r="Y314" i="8" s="1"/>
  <c r="R370" i="10"/>
  <c r="R370" i="2"/>
  <c r="R370" i="9"/>
  <c r="R370" i="8"/>
  <c r="R458" i="10"/>
  <c r="R458" i="2"/>
  <c r="R458" i="9"/>
  <c r="R458" i="8"/>
  <c r="N435" i="6"/>
  <c r="N435" i="8" s="1"/>
  <c r="H435" i="10"/>
  <c r="H435" i="9"/>
  <c r="H435" i="2"/>
  <c r="H435" i="8"/>
  <c r="E363" i="10"/>
  <c r="E363" i="2"/>
  <c r="E363" i="8"/>
  <c r="E363" i="9"/>
  <c r="C363" i="6"/>
  <c r="E443" i="10"/>
  <c r="E443" i="2"/>
  <c r="E443" i="9"/>
  <c r="E443" i="8"/>
  <c r="E302" i="10"/>
  <c r="E302" i="2"/>
  <c r="E302" i="9"/>
  <c r="E302" i="8"/>
  <c r="C302" i="6"/>
  <c r="M350" i="6"/>
  <c r="M350" i="8" s="1"/>
  <c r="G350" i="10"/>
  <c r="G350" i="2"/>
  <c r="G350" i="9"/>
  <c r="G350" i="8"/>
  <c r="C97" i="10"/>
  <c r="C97" i="2"/>
  <c r="C97" i="9"/>
  <c r="X97" i="9" s="1"/>
  <c r="C97" i="8"/>
  <c r="D97" i="6"/>
  <c r="E145" i="10"/>
  <c r="E145" i="2"/>
  <c r="E145" i="9"/>
  <c r="E145" i="8"/>
  <c r="D152" i="6"/>
  <c r="C152" i="10"/>
  <c r="X152" i="10" s="1"/>
  <c r="C152" i="2"/>
  <c r="X152" i="2" s="1"/>
  <c r="C152" i="9"/>
  <c r="X152" i="9" s="1"/>
  <c r="C152" i="8"/>
  <c r="X152" i="8" s="1"/>
  <c r="G160" i="10"/>
  <c r="G160" i="2"/>
  <c r="G160" i="9"/>
  <c r="G160" i="8"/>
  <c r="M160" i="6"/>
  <c r="M160" i="8" s="1"/>
  <c r="I166" i="10"/>
  <c r="I166" i="2"/>
  <c r="I166" i="9"/>
  <c r="I166" i="8"/>
  <c r="R177" i="10"/>
  <c r="R177" i="2"/>
  <c r="R177" i="9"/>
  <c r="R177" i="8"/>
  <c r="J215" i="6"/>
  <c r="H215" i="10"/>
  <c r="H215" i="2"/>
  <c r="H215" i="9"/>
  <c r="H215" i="8"/>
  <c r="N215" i="6"/>
  <c r="N215" i="8" s="1"/>
  <c r="H223" i="10"/>
  <c r="H223" i="2"/>
  <c r="H223" i="9"/>
  <c r="H223" i="8"/>
  <c r="N231" i="6"/>
  <c r="N231" i="8" s="1"/>
  <c r="H231" i="10"/>
  <c r="H231" i="2"/>
  <c r="H231" i="9"/>
  <c r="H231" i="8"/>
  <c r="L241" i="6"/>
  <c r="L241" i="8" s="1"/>
  <c r="F241" i="10"/>
  <c r="F241" i="2"/>
  <c r="F241" i="9"/>
  <c r="F241" i="8"/>
  <c r="M248" i="6"/>
  <c r="M248" i="8" s="1"/>
  <c r="G248" i="10"/>
  <c r="G248" i="2"/>
  <c r="G248" i="9"/>
  <c r="G248" i="8"/>
  <c r="M256" i="6"/>
  <c r="M256" i="8" s="1"/>
  <c r="G256" i="10"/>
  <c r="G256" i="2"/>
  <c r="G256" i="9"/>
  <c r="G256" i="8"/>
  <c r="R345" i="10"/>
  <c r="R345" i="2"/>
  <c r="R345" i="9"/>
  <c r="R345" i="8"/>
  <c r="L417" i="6"/>
  <c r="L417" i="8" s="1"/>
  <c r="F417" i="10"/>
  <c r="F417" i="2"/>
  <c r="F417" i="9"/>
  <c r="F417" i="8"/>
  <c r="H439" i="10"/>
  <c r="H439" i="9"/>
  <c r="H439" i="2"/>
  <c r="H439" i="8"/>
  <c r="N439" i="6"/>
  <c r="N439" i="8" s="1"/>
  <c r="J439" i="6"/>
  <c r="C225" i="10"/>
  <c r="C225" i="2"/>
  <c r="C225" i="9"/>
  <c r="C225" i="8"/>
  <c r="X225" i="8" s="1"/>
  <c r="D225" i="6"/>
  <c r="H455" i="10"/>
  <c r="H455" i="2"/>
  <c r="H455" i="9"/>
  <c r="H455" i="8"/>
  <c r="N455" i="6"/>
  <c r="N455" i="8" s="1"/>
  <c r="H160" i="10"/>
  <c r="H160" i="2"/>
  <c r="H160" i="9"/>
  <c r="H160" i="8"/>
  <c r="N160" i="6"/>
  <c r="N160" i="8" s="1"/>
  <c r="H176" i="10"/>
  <c r="H176" i="2"/>
  <c r="H176" i="9"/>
  <c r="H176" i="8"/>
  <c r="M209" i="6"/>
  <c r="M209" i="8" s="1"/>
  <c r="G209" i="10"/>
  <c r="G209" i="2"/>
  <c r="G209" i="9"/>
  <c r="G209" i="8"/>
  <c r="I247" i="10"/>
  <c r="I247" i="2"/>
  <c r="I247" i="9"/>
  <c r="I247" i="8"/>
  <c r="D367" i="6"/>
  <c r="C367" i="10"/>
  <c r="X367" i="10" s="1"/>
  <c r="C367" i="2"/>
  <c r="C367" i="9"/>
  <c r="C367" i="8"/>
  <c r="X367" i="8" s="1"/>
  <c r="E88" i="10"/>
  <c r="E88" i="2"/>
  <c r="E88" i="9"/>
  <c r="E88" i="8"/>
  <c r="H142" i="10"/>
  <c r="H142" i="2"/>
  <c r="H142" i="9"/>
  <c r="N142" i="6"/>
  <c r="N142" i="8" s="1"/>
  <c r="H142" i="8"/>
  <c r="J142" i="6"/>
  <c r="F455" i="10"/>
  <c r="F455" i="2"/>
  <c r="F455" i="8"/>
  <c r="F455" i="9"/>
  <c r="L455" i="6"/>
  <c r="L455" i="8" s="1"/>
  <c r="C91" i="10"/>
  <c r="X91" i="10" s="1"/>
  <c r="C91" i="2"/>
  <c r="X91" i="2" s="1"/>
  <c r="C91" i="9"/>
  <c r="C91" i="8"/>
  <c r="D91" i="6"/>
  <c r="J94" i="10"/>
  <c r="J94" i="2"/>
  <c r="J94" i="9"/>
  <c r="J94" i="8"/>
  <c r="L135" i="6"/>
  <c r="L135" i="8" s="1"/>
  <c r="F135" i="10"/>
  <c r="F135" i="2"/>
  <c r="F135" i="9"/>
  <c r="F135" i="8"/>
  <c r="G142" i="10"/>
  <c r="G142" i="2"/>
  <c r="G142" i="9"/>
  <c r="M142" i="6"/>
  <c r="M142" i="8" s="1"/>
  <c r="G142" i="8"/>
  <c r="E159" i="10"/>
  <c r="E159" i="2"/>
  <c r="E159" i="9"/>
  <c r="E159" i="8"/>
  <c r="C159" i="6"/>
  <c r="D166" i="6"/>
  <c r="C166" i="10"/>
  <c r="Y166" i="10" s="1"/>
  <c r="C166" i="9"/>
  <c r="C166" i="8"/>
  <c r="C166" i="2"/>
  <c r="Y166" i="2" s="1"/>
  <c r="I212" i="10"/>
  <c r="I212" i="2"/>
  <c r="I212" i="9"/>
  <c r="I212" i="8"/>
  <c r="E231" i="10"/>
  <c r="E231" i="9"/>
  <c r="E231" i="8"/>
  <c r="E231" i="2"/>
  <c r="C231" i="6"/>
  <c r="F239" i="10"/>
  <c r="F239" i="9"/>
  <c r="F239" i="2"/>
  <c r="F239" i="8"/>
  <c r="L239" i="6"/>
  <c r="L239" i="8" s="1"/>
  <c r="E383" i="10"/>
  <c r="E383" i="2"/>
  <c r="E383" i="9"/>
  <c r="E383" i="8"/>
  <c r="C383" i="6"/>
  <c r="E78" i="10"/>
  <c r="E78" i="2"/>
  <c r="E78" i="9"/>
  <c r="E78" i="8"/>
  <c r="C78" i="6"/>
  <c r="H84" i="10"/>
  <c r="H84" i="2"/>
  <c r="H84" i="9"/>
  <c r="H84" i="8"/>
  <c r="J93" i="10"/>
  <c r="J93" i="2"/>
  <c r="J93" i="9"/>
  <c r="J93" i="8"/>
  <c r="H100" i="10"/>
  <c r="H100" i="2"/>
  <c r="H100" i="9"/>
  <c r="H100" i="8"/>
  <c r="N100" i="6"/>
  <c r="N100" i="8" s="1"/>
  <c r="J100" i="6"/>
  <c r="R174" i="10"/>
  <c r="R174" i="2"/>
  <c r="R174" i="9"/>
  <c r="R174" i="8"/>
  <c r="M237" i="6"/>
  <c r="M237" i="8" s="1"/>
  <c r="G237" i="10"/>
  <c r="G237" i="2"/>
  <c r="G237" i="9"/>
  <c r="G237" i="8"/>
  <c r="H252" i="10"/>
  <c r="H252" i="2"/>
  <c r="H252" i="9"/>
  <c r="H252" i="8"/>
  <c r="D261" i="6"/>
  <c r="C261" i="10"/>
  <c r="C261" i="2"/>
  <c r="C261" i="9"/>
  <c r="X261" i="9" s="1"/>
  <c r="C261" i="8"/>
  <c r="R270" i="10"/>
  <c r="R270" i="2"/>
  <c r="R270" i="8"/>
  <c r="R270" i="9"/>
  <c r="I355" i="10"/>
  <c r="I355" i="2"/>
  <c r="I355" i="9"/>
  <c r="I355" i="8"/>
  <c r="R366" i="10"/>
  <c r="R366" i="2"/>
  <c r="R366" i="9"/>
  <c r="R366" i="8"/>
  <c r="E382" i="10"/>
  <c r="E382" i="2"/>
  <c r="E382" i="9"/>
  <c r="E382" i="8"/>
  <c r="C382" i="6"/>
  <c r="I403" i="10"/>
  <c r="I403" i="2"/>
  <c r="I403" i="9"/>
  <c r="I403" i="8"/>
  <c r="R422" i="10"/>
  <c r="R422" i="2"/>
  <c r="R422" i="9"/>
  <c r="R422" i="8"/>
  <c r="L438" i="6"/>
  <c r="L438" i="8" s="1"/>
  <c r="F438" i="10"/>
  <c r="F438" i="2"/>
  <c r="F438" i="9"/>
  <c r="F438" i="8"/>
  <c r="L404" i="6"/>
  <c r="L404" i="8" s="1"/>
  <c r="F404" i="10"/>
  <c r="F404" i="2"/>
  <c r="F404" i="9"/>
  <c r="F404" i="8"/>
  <c r="D284" i="6"/>
  <c r="C284" i="10"/>
  <c r="C284" i="2"/>
  <c r="C284" i="9"/>
  <c r="C284" i="8"/>
  <c r="F458" i="10"/>
  <c r="F458" i="2"/>
  <c r="F458" i="9"/>
  <c r="F458" i="8"/>
  <c r="L458" i="6"/>
  <c r="L458" i="8" s="1"/>
  <c r="N126" i="6"/>
  <c r="N126" i="8" s="1"/>
  <c r="H126" i="10"/>
  <c r="H126" i="2"/>
  <c r="H126" i="9"/>
  <c r="H126" i="8"/>
  <c r="J126" i="6"/>
  <c r="I133" i="10"/>
  <c r="I133" i="2"/>
  <c r="I133" i="9"/>
  <c r="I133" i="8"/>
  <c r="E184" i="10"/>
  <c r="E184" i="2"/>
  <c r="E184" i="9"/>
  <c r="E184" i="8"/>
  <c r="C184" i="6"/>
  <c r="R200" i="10"/>
  <c r="R200" i="2"/>
  <c r="R200" i="8"/>
  <c r="R200" i="9"/>
  <c r="I253" i="10"/>
  <c r="I253" i="2"/>
  <c r="I253" i="9"/>
  <c r="I253" i="8"/>
  <c r="R448" i="10"/>
  <c r="R448" i="2"/>
  <c r="R448" i="9"/>
  <c r="R448" i="8"/>
  <c r="C278" i="10"/>
  <c r="C278" i="2"/>
  <c r="C278" i="9"/>
  <c r="Y278" i="9" s="1"/>
  <c r="C278" i="8"/>
  <c r="X278" i="8" s="1"/>
  <c r="D278" i="6"/>
  <c r="C294" i="10"/>
  <c r="C294" i="2"/>
  <c r="C294" i="8"/>
  <c r="C294" i="9"/>
  <c r="D294" i="6"/>
  <c r="I311" i="10"/>
  <c r="I311" i="2"/>
  <c r="I311" i="9"/>
  <c r="I311" i="8"/>
  <c r="I327" i="10"/>
  <c r="I327" i="2"/>
  <c r="I327" i="9"/>
  <c r="I327" i="8"/>
  <c r="E370" i="10"/>
  <c r="E370" i="2"/>
  <c r="E370" i="9"/>
  <c r="E370" i="8"/>
  <c r="C370" i="6"/>
  <c r="C336" i="10"/>
  <c r="C336" i="2"/>
  <c r="C336" i="9"/>
  <c r="C336" i="8"/>
  <c r="X336" i="8" s="1"/>
  <c r="D336" i="6"/>
  <c r="D443" i="6"/>
  <c r="C443" i="10"/>
  <c r="X443" i="10" s="1"/>
  <c r="C443" i="2"/>
  <c r="C443" i="9"/>
  <c r="C443" i="8"/>
  <c r="I210" i="10"/>
  <c r="I210" i="2"/>
  <c r="I210" i="9"/>
  <c r="I210" i="8"/>
  <c r="J356" i="10"/>
  <c r="J356" i="2"/>
  <c r="J356" i="9"/>
  <c r="J356" i="8"/>
  <c r="I393" i="10"/>
  <c r="I393" i="2"/>
  <c r="I393" i="9"/>
  <c r="I393" i="8"/>
  <c r="L189" i="6"/>
  <c r="L189" i="8" s="1"/>
  <c r="F189" i="10"/>
  <c r="F189" i="2"/>
  <c r="F189" i="9"/>
  <c r="F189" i="8"/>
  <c r="I245" i="10"/>
  <c r="I245" i="9"/>
  <c r="I245" i="8"/>
  <c r="I245" i="2"/>
  <c r="E376" i="10"/>
  <c r="E376" i="2"/>
  <c r="E376" i="9"/>
  <c r="E376" i="8"/>
  <c r="C376" i="6"/>
  <c r="F283" i="10"/>
  <c r="F283" i="2"/>
  <c r="F283" i="9"/>
  <c r="F283" i="8"/>
  <c r="L283" i="6"/>
  <c r="L283" i="8" s="1"/>
  <c r="M346" i="6"/>
  <c r="M346" i="8" s="1"/>
  <c r="G346" i="10"/>
  <c r="G346" i="2"/>
  <c r="G346" i="8"/>
  <c r="G346" i="9"/>
  <c r="J353" i="10"/>
  <c r="J353" i="2"/>
  <c r="J353" i="9"/>
  <c r="J353" i="8"/>
  <c r="J403" i="10"/>
  <c r="J403" i="2"/>
  <c r="J403" i="9"/>
  <c r="J403" i="8"/>
  <c r="F427" i="10"/>
  <c r="F427" i="2"/>
  <c r="F427" i="9"/>
  <c r="F427" i="8"/>
  <c r="L427" i="6"/>
  <c r="L427" i="8" s="1"/>
  <c r="C196" i="10"/>
  <c r="C196" i="2"/>
  <c r="X196" i="2" s="1"/>
  <c r="C196" i="9"/>
  <c r="X196" i="9" s="1"/>
  <c r="C196" i="8"/>
  <c r="X196" i="8" s="1"/>
  <c r="D196" i="6"/>
  <c r="C359" i="10"/>
  <c r="C359" i="2"/>
  <c r="X359" i="2" s="1"/>
  <c r="C359" i="9"/>
  <c r="C359" i="8"/>
  <c r="D359" i="6"/>
  <c r="R97" i="10"/>
  <c r="R97" i="2"/>
  <c r="R97" i="9"/>
  <c r="R97" i="8"/>
  <c r="D104" i="6"/>
  <c r="C104" i="10"/>
  <c r="X104" i="10" s="1"/>
  <c r="C104" i="2"/>
  <c r="C104" i="9"/>
  <c r="C104" i="8"/>
  <c r="X104" i="8" s="1"/>
  <c r="E113" i="10"/>
  <c r="E113" i="2"/>
  <c r="E113" i="9"/>
  <c r="E113" i="8"/>
  <c r="C113" i="6"/>
  <c r="G120" i="10"/>
  <c r="G120" i="2"/>
  <c r="G120" i="9"/>
  <c r="G120" i="8"/>
  <c r="M120" i="6"/>
  <c r="M120" i="8" s="1"/>
  <c r="M128" i="6"/>
  <c r="M128" i="8" s="1"/>
  <c r="G128" i="10"/>
  <c r="G128" i="2"/>
  <c r="G128" i="9"/>
  <c r="G128" i="8"/>
  <c r="E193" i="10"/>
  <c r="E193" i="2"/>
  <c r="E193" i="9"/>
  <c r="E193" i="8"/>
  <c r="C193" i="6"/>
  <c r="I198" i="10"/>
  <c r="I198" i="2"/>
  <c r="I198" i="9"/>
  <c r="I198" i="8"/>
  <c r="D216" i="6"/>
  <c r="C216" i="10"/>
  <c r="C216" i="2"/>
  <c r="Y216" i="2" s="1"/>
  <c r="C216" i="9"/>
  <c r="X216" i="9" s="1"/>
  <c r="C216" i="8"/>
  <c r="Y216" i="8" s="1"/>
  <c r="C224" i="10"/>
  <c r="X224" i="10" s="1"/>
  <c r="C224" i="2"/>
  <c r="C224" i="9"/>
  <c r="C224" i="8"/>
  <c r="D224" i="6"/>
  <c r="G232" i="10"/>
  <c r="G232" i="2"/>
  <c r="G232" i="9"/>
  <c r="G232" i="8"/>
  <c r="M232" i="6"/>
  <c r="M232" i="8" s="1"/>
  <c r="R241" i="10"/>
  <c r="R241" i="2"/>
  <c r="R241" i="9"/>
  <c r="R241" i="8"/>
  <c r="D248" i="6"/>
  <c r="C248" i="10"/>
  <c r="C248" i="2"/>
  <c r="C248" i="8"/>
  <c r="Y248" i="8" s="1"/>
  <c r="C248" i="9"/>
  <c r="R205" i="10"/>
  <c r="R205" i="2"/>
  <c r="R205" i="9"/>
  <c r="R205" i="8"/>
  <c r="G399" i="10"/>
  <c r="G399" i="2"/>
  <c r="G399" i="9"/>
  <c r="G399" i="8"/>
  <c r="M399" i="6"/>
  <c r="M399" i="8" s="1"/>
  <c r="E390" i="10"/>
  <c r="E390" i="2"/>
  <c r="E390" i="9"/>
  <c r="E390" i="8"/>
  <c r="C390" i="6"/>
  <c r="C413" i="10"/>
  <c r="C413" i="2"/>
  <c r="C413" i="9"/>
  <c r="Y413" i="9" s="1"/>
  <c r="D413" i="6"/>
  <c r="C413" i="8"/>
  <c r="E316" i="10"/>
  <c r="E316" i="2"/>
  <c r="E316" i="9"/>
  <c r="E316" i="8"/>
  <c r="C316" i="6"/>
  <c r="I207" i="10"/>
  <c r="I207" i="2"/>
  <c r="I207" i="9"/>
  <c r="I207" i="8"/>
  <c r="R322" i="10"/>
  <c r="R322" i="2"/>
  <c r="R322" i="9"/>
  <c r="R322" i="8"/>
  <c r="C380" i="10"/>
  <c r="C380" i="2"/>
  <c r="X380" i="2" s="1"/>
  <c r="C380" i="9"/>
  <c r="Y380" i="9" s="1"/>
  <c r="C380" i="8"/>
  <c r="D380" i="6"/>
  <c r="F405" i="10"/>
  <c r="F405" i="2"/>
  <c r="F405" i="9"/>
  <c r="F405" i="8"/>
  <c r="L405" i="6"/>
  <c r="L405" i="8" s="1"/>
  <c r="F136" i="10"/>
  <c r="F136" i="2"/>
  <c r="F136" i="9"/>
  <c r="L136" i="6"/>
  <c r="L136" i="8" s="1"/>
  <c r="F136" i="8"/>
  <c r="R168" i="10"/>
  <c r="R168" i="2"/>
  <c r="R168" i="9"/>
  <c r="R168" i="8"/>
  <c r="I181" i="10"/>
  <c r="I181" i="2"/>
  <c r="I181" i="9"/>
  <c r="I181" i="8"/>
  <c r="R432" i="10"/>
  <c r="R432" i="2"/>
  <c r="R432" i="9"/>
  <c r="R432" i="8"/>
  <c r="M254" i="6"/>
  <c r="M254" i="8" s="1"/>
  <c r="G254" i="10"/>
  <c r="G254" i="2"/>
  <c r="G254" i="9"/>
  <c r="G254" i="8"/>
  <c r="E423" i="10"/>
  <c r="E423" i="2"/>
  <c r="E423" i="8"/>
  <c r="E423" i="9"/>
  <c r="C423" i="6"/>
  <c r="G433" i="10"/>
  <c r="G433" i="9"/>
  <c r="G433" i="2"/>
  <c r="G433" i="8"/>
  <c r="M433" i="6"/>
  <c r="M433" i="8" s="1"/>
  <c r="I180" i="10"/>
  <c r="I180" i="2"/>
  <c r="I180" i="9"/>
  <c r="I180" i="8"/>
  <c r="R183" i="10"/>
  <c r="R183" i="2"/>
  <c r="R183" i="9"/>
  <c r="R183" i="8"/>
  <c r="R231" i="10"/>
  <c r="R231" i="2"/>
  <c r="R231" i="9"/>
  <c r="R231" i="8"/>
  <c r="R239" i="10"/>
  <c r="R239" i="2"/>
  <c r="R239" i="9"/>
  <c r="R239" i="8"/>
  <c r="C326" i="10"/>
  <c r="C326" i="2"/>
  <c r="C326" i="9"/>
  <c r="C326" i="8"/>
  <c r="X326" i="8" s="1"/>
  <c r="D326" i="6"/>
  <c r="I332" i="10"/>
  <c r="I332" i="2"/>
  <c r="I332" i="9"/>
  <c r="I332" i="8"/>
  <c r="E343" i="10"/>
  <c r="E343" i="2"/>
  <c r="E343" i="9"/>
  <c r="E343" i="8"/>
  <c r="C343" i="6"/>
  <c r="D431" i="6"/>
  <c r="C431" i="10"/>
  <c r="C431" i="2"/>
  <c r="C431" i="9"/>
  <c r="C431" i="8"/>
  <c r="Y431" i="8" s="1"/>
  <c r="E445" i="10"/>
  <c r="E445" i="9"/>
  <c r="E445" i="2"/>
  <c r="E445" i="8"/>
  <c r="L78" i="6"/>
  <c r="L78" i="8" s="1"/>
  <c r="F78" i="10"/>
  <c r="F78" i="2"/>
  <c r="F78" i="9"/>
  <c r="F78" i="8"/>
  <c r="C85" i="10"/>
  <c r="C85" i="2"/>
  <c r="C85" i="9"/>
  <c r="Y85" i="9" s="1"/>
  <c r="C85" i="8"/>
  <c r="D85" i="6"/>
  <c r="F142" i="10"/>
  <c r="F142" i="2"/>
  <c r="F142" i="9"/>
  <c r="F142" i="8"/>
  <c r="L142" i="6"/>
  <c r="L142" i="8" s="1"/>
  <c r="I147" i="10"/>
  <c r="I147" i="2"/>
  <c r="I147" i="9"/>
  <c r="I147" i="8"/>
  <c r="I171" i="10"/>
  <c r="I171" i="2"/>
  <c r="I171" i="9"/>
  <c r="I171" i="8"/>
  <c r="N180" i="6"/>
  <c r="N180" i="8" s="1"/>
  <c r="H180" i="10"/>
  <c r="H180" i="2"/>
  <c r="H180" i="9"/>
  <c r="H180" i="8"/>
  <c r="J180" i="6"/>
  <c r="N228" i="6"/>
  <c r="N228" i="8" s="1"/>
  <c r="H228" i="10"/>
  <c r="H228" i="2"/>
  <c r="H228" i="8"/>
  <c r="H228" i="9"/>
  <c r="F238" i="10"/>
  <c r="F238" i="2"/>
  <c r="F238" i="9"/>
  <c r="L238" i="6"/>
  <c r="L238" i="8" s="1"/>
  <c r="F238" i="8"/>
  <c r="H324" i="10"/>
  <c r="H324" i="2"/>
  <c r="H324" i="9"/>
  <c r="H324" i="8"/>
  <c r="I339" i="10"/>
  <c r="I339" i="2"/>
  <c r="I339" i="9"/>
  <c r="I339" i="8"/>
  <c r="R414" i="10"/>
  <c r="R414" i="2"/>
  <c r="R414" i="9"/>
  <c r="R414" i="8"/>
  <c r="I419" i="10"/>
  <c r="I419" i="2"/>
  <c r="I419" i="9"/>
  <c r="I419" i="8"/>
  <c r="R438" i="10"/>
  <c r="R438" i="2"/>
  <c r="R438" i="9"/>
  <c r="R438" i="8"/>
  <c r="C445" i="6"/>
  <c r="L412" i="6"/>
  <c r="L412" i="8" s="1"/>
  <c r="F412" i="10"/>
  <c r="F412" i="2"/>
  <c r="F412" i="9"/>
  <c r="F412" i="8"/>
  <c r="H301" i="10"/>
  <c r="H301" i="2"/>
  <c r="H301" i="9"/>
  <c r="H301" i="8"/>
  <c r="I79" i="10"/>
  <c r="I79" i="2"/>
  <c r="I79" i="9"/>
  <c r="I79" i="8"/>
  <c r="J300" i="10"/>
  <c r="J300" i="2"/>
  <c r="J300" i="9"/>
  <c r="J300" i="8"/>
  <c r="C79" i="10"/>
  <c r="C79" i="2"/>
  <c r="C79" i="8"/>
  <c r="C79" i="9"/>
  <c r="D79" i="6"/>
  <c r="L96" i="6"/>
  <c r="L96" i="8" s="1"/>
  <c r="F96" i="10"/>
  <c r="F96" i="2"/>
  <c r="F96" i="9"/>
  <c r="F96" i="8"/>
  <c r="F128" i="10"/>
  <c r="F128" i="2"/>
  <c r="F128" i="9"/>
  <c r="L128" i="6"/>
  <c r="L128" i="8" s="1"/>
  <c r="F128" i="8"/>
  <c r="I141" i="10"/>
  <c r="I141" i="2"/>
  <c r="I141" i="9"/>
  <c r="I141" i="8"/>
  <c r="M407" i="6"/>
  <c r="M407" i="8" s="1"/>
  <c r="G407" i="10"/>
  <c r="G407" i="2"/>
  <c r="G407" i="9"/>
  <c r="G407" i="8"/>
  <c r="H454" i="10"/>
  <c r="H454" i="2"/>
  <c r="H454" i="9"/>
  <c r="H454" i="8"/>
  <c r="N454" i="6"/>
  <c r="N454" i="8" s="1"/>
  <c r="J454" i="6"/>
  <c r="I95" i="10"/>
  <c r="I95" i="2"/>
  <c r="I95" i="9"/>
  <c r="I95" i="8"/>
  <c r="J280" i="6"/>
  <c r="H280" i="10"/>
  <c r="H280" i="2"/>
  <c r="H280" i="9"/>
  <c r="H280" i="8"/>
  <c r="N280" i="6"/>
  <c r="N280" i="8" s="1"/>
  <c r="N296" i="6"/>
  <c r="N296" i="8" s="1"/>
  <c r="H296" i="10"/>
  <c r="H296" i="2"/>
  <c r="H296" i="9"/>
  <c r="H296" i="8"/>
  <c r="J296" i="6"/>
  <c r="H312" i="10"/>
  <c r="H312" i="9"/>
  <c r="H312" i="2"/>
  <c r="H312" i="8"/>
  <c r="F403" i="10"/>
  <c r="F403" i="2"/>
  <c r="F403" i="8"/>
  <c r="F403" i="9"/>
  <c r="L403" i="6"/>
  <c r="L403" i="8" s="1"/>
  <c r="F185" i="10"/>
  <c r="F185" i="2"/>
  <c r="F185" i="9"/>
  <c r="F185" i="8"/>
  <c r="L185" i="6"/>
  <c r="L185" i="8" s="1"/>
  <c r="C269" i="10"/>
  <c r="Y269" i="10" s="1"/>
  <c r="C269" i="2"/>
  <c r="C269" i="9"/>
  <c r="Y269" i="9" s="1"/>
  <c r="C269" i="8"/>
  <c r="X269" i="8" s="1"/>
  <c r="D269" i="6"/>
  <c r="D458" i="6"/>
  <c r="C458" i="10"/>
  <c r="X458" i="10" s="1"/>
  <c r="C458" i="2"/>
  <c r="C458" i="9"/>
  <c r="X458" i="9" s="1"/>
  <c r="C458" i="8"/>
  <c r="I124" i="10"/>
  <c r="I124" i="2"/>
  <c r="I124" i="9"/>
  <c r="I124" i="8"/>
  <c r="H190" i="10"/>
  <c r="H190" i="2"/>
  <c r="H190" i="9"/>
  <c r="H190" i="8"/>
  <c r="N190" i="6"/>
  <c r="N190" i="8" s="1"/>
  <c r="J190" i="6"/>
  <c r="R248" i="10"/>
  <c r="R248" i="2"/>
  <c r="R248" i="9"/>
  <c r="R248" i="8"/>
  <c r="E360" i="10"/>
  <c r="E360" i="2"/>
  <c r="E360" i="9"/>
  <c r="E360" i="8"/>
  <c r="L155" i="6"/>
  <c r="L155" i="8" s="1"/>
  <c r="F155" i="10"/>
  <c r="F155" i="2"/>
  <c r="F155" i="9"/>
  <c r="F155" i="8"/>
  <c r="E195" i="10"/>
  <c r="E195" i="2"/>
  <c r="E195" i="9"/>
  <c r="E195" i="8"/>
  <c r="D226" i="6"/>
  <c r="C226" i="10"/>
  <c r="Y226" i="10" s="1"/>
  <c r="C226" i="2"/>
  <c r="C226" i="9"/>
  <c r="C226" i="8"/>
  <c r="Y226" i="8" s="1"/>
  <c r="E281" i="10"/>
  <c r="E281" i="2"/>
  <c r="E281" i="9"/>
  <c r="E281" i="8"/>
  <c r="C281" i="6"/>
  <c r="M311" i="6"/>
  <c r="M311" i="8" s="1"/>
  <c r="G311" i="10"/>
  <c r="G311" i="2"/>
  <c r="G311" i="9"/>
  <c r="G311" i="8"/>
  <c r="G369" i="10"/>
  <c r="G369" i="9"/>
  <c r="G369" i="2"/>
  <c r="G369" i="8"/>
  <c r="M369" i="6"/>
  <c r="M369" i="8" s="1"/>
  <c r="E81" i="10"/>
  <c r="E81" i="2"/>
  <c r="E81" i="9"/>
  <c r="E81" i="8"/>
  <c r="C81" i="6"/>
  <c r="C88" i="10"/>
  <c r="C88" i="2"/>
  <c r="C88" i="8"/>
  <c r="X88" i="8" s="1"/>
  <c r="C88" i="9"/>
  <c r="X88" i="9" s="1"/>
  <c r="D88" i="6"/>
  <c r="I94" i="10"/>
  <c r="I94" i="2"/>
  <c r="I94" i="9"/>
  <c r="I94" i="8"/>
  <c r="R145" i="10"/>
  <c r="R145" i="2"/>
  <c r="R145" i="9"/>
  <c r="R145" i="8"/>
  <c r="L153" i="6"/>
  <c r="L153" i="8" s="1"/>
  <c r="F153" i="10"/>
  <c r="F153" i="2"/>
  <c r="F153" i="9"/>
  <c r="F153" i="8"/>
  <c r="J160" i="6"/>
  <c r="I174" i="10"/>
  <c r="I174" i="2"/>
  <c r="I174" i="9"/>
  <c r="I174" i="8"/>
  <c r="R193" i="10"/>
  <c r="R193" i="2"/>
  <c r="R193" i="8"/>
  <c r="R193" i="9"/>
  <c r="H207" i="10"/>
  <c r="H207" i="2"/>
  <c r="H207" i="9"/>
  <c r="H207" i="8"/>
  <c r="E257" i="10"/>
  <c r="E257" i="2"/>
  <c r="E257" i="9"/>
  <c r="E257" i="8"/>
  <c r="C257" i="6"/>
  <c r="E265" i="10"/>
  <c r="E265" i="2"/>
  <c r="E265" i="9"/>
  <c r="E265" i="8"/>
  <c r="C265" i="6"/>
  <c r="E273" i="10"/>
  <c r="E273" i="2"/>
  <c r="E273" i="9"/>
  <c r="E273" i="8"/>
  <c r="C273" i="6"/>
  <c r="F281" i="10"/>
  <c r="F281" i="2"/>
  <c r="F281" i="8"/>
  <c r="F281" i="9"/>
  <c r="L281" i="6"/>
  <c r="L281" i="8" s="1"/>
  <c r="F297" i="10"/>
  <c r="F297" i="2"/>
  <c r="F297" i="9"/>
  <c r="F297" i="8"/>
  <c r="L297" i="6"/>
  <c r="L297" i="8" s="1"/>
  <c r="D320" i="6"/>
  <c r="C320" i="10"/>
  <c r="C320" i="2"/>
  <c r="C320" i="9"/>
  <c r="Y320" i="9" s="1"/>
  <c r="C320" i="8"/>
  <c r="N327" i="6"/>
  <c r="N327" i="8" s="1"/>
  <c r="H327" i="10"/>
  <c r="H327" i="2"/>
  <c r="H327" i="9"/>
  <c r="H327" i="8"/>
  <c r="J327" i="6"/>
  <c r="H351" i="10"/>
  <c r="H351" i="2"/>
  <c r="H351" i="9"/>
  <c r="H351" i="8"/>
  <c r="M392" i="6"/>
  <c r="M392" i="8" s="1"/>
  <c r="G392" i="10"/>
  <c r="G392" i="2"/>
  <c r="G392" i="9"/>
  <c r="G392" i="8"/>
  <c r="I414" i="10"/>
  <c r="I414" i="2"/>
  <c r="I414" i="9"/>
  <c r="I414" i="8"/>
  <c r="F82" i="10"/>
  <c r="F82" i="2"/>
  <c r="F82" i="9"/>
  <c r="F82" i="8"/>
  <c r="L82" i="6"/>
  <c r="L82" i="8" s="1"/>
  <c r="C145" i="6"/>
  <c r="R178" i="10"/>
  <c r="R178" i="2"/>
  <c r="R178" i="9"/>
  <c r="R178" i="8"/>
  <c r="H418" i="10"/>
  <c r="H418" i="2"/>
  <c r="H418" i="9"/>
  <c r="H418" i="8"/>
  <c r="N418" i="6"/>
  <c r="N418" i="8" s="1"/>
  <c r="J418" i="6"/>
  <c r="G76" i="10"/>
  <c r="G76" i="2"/>
  <c r="G76" i="9"/>
  <c r="G76" i="8"/>
  <c r="M76" i="6"/>
  <c r="M76" i="8" s="1"/>
  <c r="G151" i="10"/>
  <c r="G151" i="2"/>
  <c r="G151" i="9"/>
  <c r="G151" i="8"/>
  <c r="M151" i="6"/>
  <c r="M151" i="8" s="1"/>
  <c r="N406" i="6"/>
  <c r="N406" i="8" s="1"/>
  <c r="H406" i="10"/>
  <c r="H406" i="2"/>
  <c r="H406" i="9"/>
  <c r="H406" i="8"/>
  <c r="J406" i="6"/>
  <c r="D92" i="6"/>
  <c r="C92" i="10"/>
  <c r="C92" i="2"/>
  <c r="Y92" i="2" s="1"/>
  <c r="C92" i="9"/>
  <c r="Y92" i="9" s="1"/>
  <c r="C92" i="8"/>
  <c r="F348" i="10"/>
  <c r="F348" i="2"/>
  <c r="F348" i="9"/>
  <c r="F348" i="8"/>
  <c r="L348" i="6"/>
  <c r="L348" i="8" s="1"/>
  <c r="E356" i="10"/>
  <c r="E356" i="2"/>
  <c r="E356" i="9"/>
  <c r="E356" i="8"/>
  <c r="C356" i="6"/>
  <c r="X361" i="8"/>
  <c r="C285" i="10"/>
  <c r="Y285" i="10" s="1"/>
  <c r="C285" i="2"/>
  <c r="Y285" i="2" s="1"/>
  <c r="C285" i="9"/>
  <c r="X285" i="9" s="1"/>
  <c r="C285" i="8"/>
  <c r="D285" i="6"/>
  <c r="H427" i="10"/>
  <c r="H427" i="2"/>
  <c r="H427" i="9"/>
  <c r="H427" i="8"/>
  <c r="N427" i="6"/>
  <c r="N427" i="8" s="1"/>
  <c r="J427" i="6"/>
  <c r="E136" i="10"/>
  <c r="E136" i="2"/>
  <c r="E136" i="9"/>
  <c r="E136" i="8"/>
  <c r="E200" i="10"/>
  <c r="E200" i="2"/>
  <c r="E200" i="9"/>
  <c r="E200" i="8"/>
  <c r="C200" i="6"/>
  <c r="N318" i="6"/>
  <c r="N318" i="8" s="1"/>
  <c r="H318" i="10"/>
  <c r="H318" i="2"/>
  <c r="H318" i="9"/>
  <c r="H318" i="8"/>
  <c r="J318" i="6"/>
  <c r="E352" i="10"/>
  <c r="E352" i="2"/>
  <c r="E352" i="9"/>
  <c r="E352" i="8"/>
  <c r="C352" i="6"/>
  <c r="M390" i="6"/>
  <c r="M390" i="8" s="1"/>
  <c r="G390" i="10"/>
  <c r="G390" i="2"/>
  <c r="G390" i="9"/>
  <c r="G390" i="8"/>
  <c r="C87" i="2"/>
  <c r="X87" i="2" s="1"/>
  <c r="C87" i="10"/>
  <c r="X87" i="10" s="1"/>
  <c r="C87" i="9"/>
  <c r="Y87" i="9" s="1"/>
  <c r="D87" i="6"/>
  <c r="C87" i="8"/>
  <c r="R271" i="10"/>
  <c r="R271" i="2"/>
  <c r="R271" i="9"/>
  <c r="R271" i="8"/>
  <c r="H293" i="10"/>
  <c r="H293" i="2"/>
  <c r="H293" i="9"/>
  <c r="H293" i="8"/>
  <c r="R303" i="10"/>
  <c r="R303" i="2"/>
  <c r="R303" i="9"/>
  <c r="R303" i="8"/>
  <c r="E311" i="10"/>
  <c r="E311" i="2"/>
  <c r="E311" i="9"/>
  <c r="E311" i="8"/>
  <c r="C311" i="6"/>
  <c r="E386" i="10"/>
  <c r="E386" i="2"/>
  <c r="E386" i="9"/>
  <c r="E386" i="8"/>
  <c r="C386" i="6"/>
  <c r="G447" i="10"/>
  <c r="G447" i="2"/>
  <c r="G447" i="9"/>
  <c r="G447" i="8"/>
  <c r="M447" i="6"/>
  <c r="M447" i="8" s="1"/>
  <c r="R118" i="10"/>
  <c r="R118" i="2"/>
  <c r="R118" i="9"/>
  <c r="R118" i="8"/>
  <c r="M125" i="6"/>
  <c r="M125" i="8" s="1"/>
  <c r="G125" i="10"/>
  <c r="G125" i="2"/>
  <c r="G125" i="9"/>
  <c r="G125" i="8"/>
  <c r="I163" i="10"/>
  <c r="I163" i="2"/>
  <c r="I163" i="9"/>
  <c r="I163" i="8"/>
  <c r="M229" i="6"/>
  <c r="M229" i="8" s="1"/>
  <c r="G229" i="10"/>
  <c r="G229" i="2"/>
  <c r="G229" i="8"/>
  <c r="G229" i="9"/>
  <c r="R101" i="10"/>
  <c r="R101" i="2"/>
  <c r="R101" i="9"/>
  <c r="R101" i="8"/>
  <c r="I138" i="10"/>
  <c r="I138" i="2"/>
  <c r="I138" i="8"/>
  <c r="I138" i="9"/>
  <c r="D148" i="6"/>
  <c r="C148" i="10"/>
  <c r="C148" i="2"/>
  <c r="C148" i="9"/>
  <c r="C148" i="8"/>
  <c r="X148" i="8" s="1"/>
  <c r="J79" i="10"/>
  <c r="J79" i="2"/>
  <c r="J79" i="9"/>
  <c r="J79" i="8"/>
  <c r="E96" i="10"/>
  <c r="E96" i="2"/>
  <c r="E96" i="9"/>
  <c r="E96" i="8"/>
  <c r="C96" i="6"/>
  <c r="M351" i="6"/>
  <c r="M351" i="8" s="1"/>
  <c r="G351" i="10"/>
  <c r="G351" i="2"/>
  <c r="G351" i="9"/>
  <c r="G351" i="8"/>
  <c r="M146" i="6"/>
  <c r="M146" i="8" s="1"/>
  <c r="G146" i="10"/>
  <c r="G146" i="2"/>
  <c r="G146" i="9"/>
  <c r="G146" i="8"/>
  <c r="C162" i="10"/>
  <c r="C162" i="2"/>
  <c r="C162" i="9"/>
  <c r="C162" i="8"/>
  <c r="D162" i="6"/>
  <c r="H208" i="10"/>
  <c r="H208" i="2"/>
  <c r="H208" i="9"/>
  <c r="H208" i="8"/>
  <c r="M210" i="6"/>
  <c r="M210" i="8" s="1"/>
  <c r="G210" i="10"/>
  <c r="G210" i="2"/>
  <c r="G210" i="9"/>
  <c r="G210" i="8"/>
  <c r="F227" i="10"/>
  <c r="F227" i="2"/>
  <c r="F227" i="9"/>
  <c r="F227" i="8"/>
  <c r="L227" i="6"/>
  <c r="L227" i="8" s="1"/>
  <c r="E267" i="10"/>
  <c r="E267" i="2"/>
  <c r="E267" i="9"/>
  <c r="E267" i="8"/>
  <c r="C267" i="6"/>
  <c r="D274" i="6"/>
  <c r="C274" i="10"/>
  <c r="C274" i="2"/>
  <c r="C274" i="9"/>
  <c r="C274" i="8"/>
  <c r="X274" i="8" s="1"/>
  <c r="D140" i="6"/>
  <c r="C140" i="10"/>
  <c r="C140" i="2"/>
  <c r="C140" i="9"/>
  <c r="C140" i="8"/>
  <c r="X140" i="8" s="1"/>
  <c r="H171" i="10"/>
  <c r="H171" i="2"/>
  <c r="H171" i="9"/>
  <c r="H171" i="8"/>
  <c r="R197" i="10"/>
  <c r="R197" i="2"/>
  <c r="R197" i="9"/>
  <c r="R197" i="8"/>
  <c r="F277" i="10"/>
  <c r="F277" i="2"/>
  <c r="F277" i="9"/>
  <c r="L277" i="6"/>
  <c r="L277" i="8" s="1"/>
  <c r="F277" i="8"/>
  <c r="J284" i="10"/>
  <c r="J284" i="2"/>
  <c r="J284" i="9"/>
  <c r="J284" i="8"/>
  <c r="I298" i="10"/>
  <c r="I298" i="2"/>
  <c r="I298" i="9"/>
  <c r="I298" i="8"/>
  <c r="E317" i="10"/>
  <c r="E317" i="2"/>
  <c r="E317" i="8"/>
  <c r="E317" i="9"/>
  <c r="C317" i="6"/>
  <c r="H339" i="10"/>
  <c r="H339" i="9"/>
  <c r="H339" i="2"/>
  <c r="H339" i="8"/>
  <c r="E397" i="10"/>
  <c r="E397" i="2"/>
  <c r="E397" i="9"/>
  <c r="E397" i="8"/>
  <c r="C397" i="6"/>
  <c r="E112" i="10"/>
  <c r="E112" i="2"/>
  <c r="E112" i="9"/>
  <c r="E112" i="8"/>
  <c r="C112" i="6"/>
  <c r="C247" i="10"/>
  <c r="C247" i="2"/>
  <c r="C247" i="9"/>
  <c r="X247" i="9" s="1"/>
  <c r="C247" i="8"/>
  <c r="D247" i="6"/>
  <c r="H310" i="10"/>
  <c r="H310" i="2"/>
  <c r="H310" i="9"/>
  <c r="H310" i="8"/>
  <c r="F320" i="10"/>
  <c r="F320" i="2"/>
  <c r="F320" i="9"/>
  <c r="F320" i="8"/>
  <c r="L320" i="6"/>
  <c r="L320" i="8" s="1"/>
  <c r="H398" i="10"/>
  <c r="H398" i="2"/>
  <c r="H398" i="9"/>
  <c r="H398" i="8"/>
  <c r="F242" i="10"/>
  <c r="F242" i="2"/>
  <c r="F242" i="9"/>
  <c r="F242" i="8"/>
  <c r="L242" i="6"/>
  <c r="L242" i="8" s="1"/>
  <c r="H90" i="10"/>
  <c r="H90" i="2"/>
  <c r="H90" i="9"/>
  <c r="H90" i="8"/>
  <c r="E100" i="10"/>
  <c r="E100" i="2"/>
  <c r="E100" i="9"/>
  <c r="E100" i="8"/>
  <c r="C100" i="6"/>
  <c r="I105" i="10"/>
  <c r="I105" i="2"/>
  <c r="I105" i="9"/>
  <c r="I105" i="8"/>
  <c r="G123" i="10"/>
  <c r="G123" i="2"/>
  <c r="G123" i="9"/>
  <c r="G123" i="8"/>
  <c r="M123" i="6"/>
  <c r="M123" i="8" s="1"/>
  <c r="D139" i="6"/>
  <c r="C139" i="10"/>
  <c r="X139" i="10" s="1"/>
  <c r="C139" i="2"/>
  <c r="C139" i="9"/>
  <c r="C139" i="8"/>
  <c r="J163" i="10"/>
  <c r="J163" i="2"/>
  <c r="J163" i="9"/>
  <c r="J163" i="8"/>
  <c r="I209" i="10"/>
  <c r="I209" i="2"/>
  <c r="I209" i="9"/>
  <c r="I209" i="8"/>
  <c r="I225" i="10"/>
  <c r="I225" i="2"/>
  <c r="I225" i="9"/>
  <c r="I225" i="8"/>
  <c r="E268" i="10"/>
  <c r="E268" i="2"/>
  <c r="E268" i="9"/>
  <c r="E268" i="8"/>
  <c r="N314" i="6"/>
  <c r="N314" i="8" s="1"/>
  <c r="H314" i="10"/>
  <c r="H314" i="2"/>
  <c r="H314" i="9"/>
  <c r="H314" i="8"/>
  <c r="M153" i="6"/>
  <c r="M153" i="8" s="1"/>
  <c r="G153" i="10"/>
  <c r="G153" i="2"/>
  <c r="G153" i="9"/>
  <c r="G153" i="8"/>
  <c r="C394" i="10"/>
  <c r="Y394" i="10" s="1"/>
  <c r="C394" i="2"/>
  <c r="X394" i="2" s="1"/>
  <c r="C394" i="9"/>
  <c r="X394" i="9" s="1"/>
  <c r="D394" i="6"/>
  <c r="C394" i="8"/>
  <c r="X431" i="8"/>
  <c r="I341" i="10"/>
  <c r="I341" i="2"/>
  <c r="I341" i="9"/>
  <c r="I341" i="8"/>
  <c r="E400" i="10"/>
  <c r="E400" i="2"/>
  <c r="E400" i="9"/>
  <c r="E400" i="8"/>
  <c r="C400" i="6"/>
  <c r="F215" i="10"/>
  <c r="F215" i="2"/>
  <c r="F215" i="9"/>
  <c r="L215" i="6"/>
  <c r="L215" i="8" s="1"/>
  <c r="F215" i="8"/>
  <c r="R79" i="10"/>
  <c r="R79" i="2"/>
  <c r="R79" i="9"/>
  <c r="R79" i="8"/>
  <c r="G102" i="10"/>
  <c r="G102" i="2"/>
  <c r="G102" i="9"/>
  <c r="G102" i="8"/>
  <c r="M102" i="6"/>
  <c r="M102" i="8" s="1"/>
  <c r="I132" i="10"/>
  <c r="I132" i="2"/>
  <c r="I132" i="9"/>
  <c r="I132" i="8"/>
  <c r="R135" i="10"/>
  <c r="R135" i="2"/>
  <c r="R135" i="9"/>
  <c r="R135" i="8"/>
  <c r="L143" i="6"/>
  <c r="L143" i="8" s="1"/>
  <c r="F143" i="10"/>
  <c r="F143" i="2"/>
  <c r="F143" i="9"/>
  <c r="F143" i="8"/>
  <c r="M150" i="6"/>
  <c r="M150" i="8" s="1"/>
  <c r="G150" i="10"/>
  <c r="G150" i="2"/>
  <c r="G150" i="9"/>
  <c r="G150" i="8"/>
  <c r="E167" i="10"/>
  <c r="E167" i="2"/>
  <c r="E167" i="9"/>
  <c r="E167" i="8"/>
  <c r="C167" i="6"/>
  <c r="J173" i="6"/>
  <c r="H173" i="10"/>
  <c r="H173" i="2"/>
  <c r="H173" i="8"/>
  <c r="H173" i="9"/>
  <c r="N173" i="6"/>
  <c r="N173" i="8" s="1"/>
  <c r="R359" i="10"/>
  <c r="R359" i="2"/>
  <c r="R359" i="8"/>
  <c r="R359" i="9"/>
  <c r="M374" i="6"/>
  <c r="M374" i="8" s="1"/>
  <c r="G374" i="10"/>
  <c r="G374" i="2"/>
  <c r="G374" i="9"/>
  <c r="G374" i="8"/>
  <c r="D437" i="6"/>
  <c r="C437" i="10"/>
  <c r="C437" i="9"/>
  <c r="C437" i="2"/>
  <c r="X437" i="2" s="1"/>
  <c r="C437" i="8"/>
  <c r="R381" i="10"/>
  <c r="R381" i="2"/>
  <c r="R381" i="9"/>
  <c r="R381" i="8"/>
  <c r="E110" i="10"/>
  <c r="E110" i="2"/>
  <c r="E110" i="9"/>
  <c r="E110" i="8"/>
  <c r="I139" i="10"/>
  <c r="I139" i="2"/>
  <c r="I139" i="8"/>
  <c r="I139" i="9"/>
  <c r="N156" i="6"/>
  <c r="N156" i="8" s="1"/>
  <c r="H156" i="10"/>
  <c r="H156" i="2"/>
  <c r="H156" i="9"/>
  <c r="H156" i="8"/>
  <c r="J156" i="6"/>
  <c r="L190" i="6"/>
  <c r="L190" i="8" s="1"/>
  <c r="F190" i="10"/>
  <c r="F190" i="2"/>
  <c r="F190" i="9"/>
  <c r="F190" i="8"/>
  <c r="I195" i="10"/>
  <c r="I195" i="2"/>
  <c r="I195" i="9"/>
  <c r="I195" i="8"/>
  <c r="E350" i="10"/>
  <c r="E350" i="2"/>
  <c r="E350" i="9"/>
  <c r="E350" i="8"/>
  <c r="C350" i="6"/>
  <c r="J389" i="10"/>
  <c r="J389" i="2"/>
  <c r="J389" i="9"/>
  <c r="J389" i="8"/>
  <c r="J248" i="6"/>
  <c r="H248" i="10"/>
  <c r="H248" i="9"/>
  <c r="H248" i="2"/>
  <c r="H248" i="8"/>
  <c r="N248" i="6"/>
  <c r="N248" i="8" s="1"/>
  <c r="L322" i="6"/>
  <c r="L322" i="8" s="1"/>
  <c r="F322" i="10"/>
  <c r="F322" i="2"/>
  <c r="F322" i="9"/>
  <c r="F322" i="8"/>
  <c r="F338" i="10"/>
  <c r="F338" i="2"/>
  <c r="F338" i="9"/>
  <c r="F338" i="8"/>
  <c r="L338" i="6"/>
  <c r="L338" i="8" s="1"/>
  <c r="R354" i="10"/>
  <c r="R354" i="2"/>
  <c r="R354" i="9"/>
  <c r="R354" i="8"/>
  <c r="M401" i="6"/>
  <c r="M401" i="8" s="1"/>
  <c r="G401" i="10"/>
  <c r="G401" i="2"/>
  <c r="G401" i="9"/>
  <c r="G401" i="8"/>
  <c r="I431" i="10"/>
  <c r="I431" i="2"/>
  <c r="I431" i="9"/>
  <c r="I431" i="8"/>
  <c r="F221" i="10"/>
  <c r="F221" i="2"/>
  <c r="F221" i="9"/>
  <c r="F221" i="8"/>
  <c r="L221" i="6"/>
  <c r="L221" i="8" s="1"/>
  <c r="M284" i="6"/>
  <c r="M284" i="8" s="1"/>
  <c r="G284" i="10"/>
  <c r="G284" i="2"/>
  <c r="G284" i="9"/>
  <c r="G284" i="8"/>
  <c r="I386" i="10"/>
  <c r="I386" i="2"/>
  <c r="I386" i="9"/>
  <c r="I386" i="8"/>
  <c r="E413" i="10"/>
  <c r="E413" i="2"/>
  <c r="E413" i="8"/>
  <c r="E413" i="9"/>
  <c r="G418" i="10"/>
  <c r="G418" i="2"/>
  <c r="G418" i="9"/>
  <c r="G418" i="8"/>
  <c r="M418" i="6"/>
  <c r="M418" i="8" s="1"/>
  <c r="M220" i="6"/>
  <c r="M220" i="8" s="1"/>
  <c r="G220" i="10"/>
  <c r="G220" i="2"/>
  <c r="G220" i="9"/>
  <c r="G220" i="8"/>
  <c r="G127" i="10"/>
  <c r="G127" i="2"/>
  <c r="G127" i="9"/>
  <c r="G127" i="8"/>
  <c r="M127" i="6"/>
  <c r="M127" i="8" s="1"/>
  <c r="I397" i="10"/>
  <c r="I397" i="2"/>
  <c r="I397" i="9"/>
  <c r="I397" i="8"/>
  <c r="R416" i="10"/>
  <c r="R416" i="2"/>
  <c r="R416" i="9"/>
  <c r="R416" i="8"/>
  <c r="F91" i="10"/>
  <c r="F91" i="2"/>
  <c r="F91" i="9"/>
  <c r="F91" i="8"/>
  <c r="L91" i="6"/>
  <c r="L91" i="8" s="1"/>
  <c r="M122" i="6"/>
  <c r="M122" i="8" s="1"/>
  <c r="G122" i="10"/>
  <c r="G122" i="2"/>
  <c r="G122" i="9"/>
  <c r="G122" i="8"/>
  <c r="D130" i="6"/>
  <c r="C130" i="10"/>
  <c r="Y130" i="10" s="1"/>
  <c r="C130" i="2"/>
  <c r="C130" i="9"/>
  <c r="C130" i="8"/>
  <c r="C202" i="10"/>
  <c r="C202" i="2"/>
  <c r="X202" i="2" s="1"/>
  <c r="C202" i="9"/>
  <c r="X202" i="9" s="1"/>
  <c r="C202" i="8"/>
  <c r="D202" i="6"/>
  <c r="H288" i="10"/>
  <c r="H288" i="2"/>
  <c r="H288" i="8"/>
  <c r="H288" i="9"/>
  <c r="D338" i="6"/>
  <c r="C338" i="10"/>
  <c r="Y338" i="10" s="1"/>
  <c r="C338" i="2"/>
  <c r="X338" i="2" s="1"/>
  <c r="C338" i="9"/>
  <c r="C338" i="8"/>
  <c r="M354" i="6"/>
  <c r="M354" i="8" s="1"/>
  <c r="G354" i="10"/>
  <c r="G354" i="2"/>
  <c r="G354" i="9"/>
  <c r="G354" i="8"/>
  <c r="N368" i="6"/>
  <c r="N368" i="8" s="1"/>
  <c r="H368" i="10"/>
  <c r="H368" i="2"/>
  <c r="H368" i="9"/>
  <c r="H368" i="8"/>
  <c r="M394" i="6"/>
  <c r="M394" i="8" s="1"/>
  <c r="G394" i="10"/>
  <c r="G394" i="2"/>
  <c r="G394" i="9"/>
  <c r="G394" i="8"/>
  <c r="D345" i="6"/>
  <c r="C345" i="10"/>
  <c r="C345" i="2"/>
  <c r="Y345" i="2" s="1"/>
  <c r="C345" i="9"/>
  <c r="C345" i="8"/>
  <c r="G385" i="10"/>
  <c r="G385" i="2"/>
  <c r="G385" i="9"/>
  <c r="G385" i="8"/>
  <c r="M385" i="6"/>
  <c r="M385" i="8" s="1"/>
  <c r="H448" i="10"/>
  <c r="H448" i="2"/>
  <c r="H448" i="9"/>
  <c r="H448" i="8"/>
  <c r="N448" i="6"/>
  <c r="N448" i="8" s="1"/>
  <c r="J448" i="6"/>
  <c r="G441" i="10"/>
  <c r="G441" i="2"/>
  <c r="G441" i="9"/>
  <c r="G441" i="8"/>
  <c r="M441" i="6"/>
  <c r="M441" i="8" s="1"/>
  <c r="E192" i="10"/>
  <c r="E192" i="2"/>
  <c r="E192" i="9"/>
  <c r="E192" i="8"/>
  <c r="F280" i="10"/>
  <c r="F280" i="2"/>
  <c r="F280" i="9"/>
  <c r="F280" i="8"/>
  <c r="L280" i="6"/>
  <c r="L280" i="8" s="1"/>
  <c r="R296" i="10"/>
  <c r="R296" i="2"/>
  <c r="R296" i="9"/>
  <c r="R296" i="8"/>
  <c r="E126" i="10"/>
  <c r="E126" i="2"/>
  <c r="E126" i="9"/>
  <c r="E126" i="8"/>
  <c r="D133" i="6"/>
  <c r="C133" i="10"/>
  <c r="C133" i="2"/>
  <c r="Y133" i="2" s="1"/>
  <c r="C133" i="9"/>
  <c r="X133" i="9" s="1"/>
  <c r="C133" i="8"/>
  <c r="M149" i="6"/>
  <c r="M149" i="8" s="1"/>
  <c r="G149" i="10"/>
  <c r="G149" i="2"/>
  <c r="G149" i="9"/>
  <c r="G149" i="8"/>
  <c r="M157" i="6"/>
  <c r="M157" i="8" s="1"/>
  <c r="G157" i="10"/>
  <c r="G157" i="2"/>
  <c r="G157" i="9"/>
  <c r="G157" i="8"/>
  <c r="D293" i="6"/>
  <c r="C293" i="10"/>
  <c r="Y293" i="10" s="1"/>
  <c r="C293" i="2"/>
  <c r="X293" i="2" s="1"/>
  <c r="C293" i="9"/>
  <c r="C293" i="8"/>
  <c r="M301" i="6"/>
  <c r="M301" i="8" s="1"/>
  <c r="G301" i="10"/>
  <c r="G301" i="2"/>
  <c r="G301" i="9"/>
  <c r="G301" i="8"/>
  <c r="F310" i="10"/>
  <c r="F310" i="2"/>
  <c r="F310" i="9"/>
  <c r="F310" i="8"/>
  <c r="L310" i="6"/>
  <c r="L310" i="8" s="1"/>
  <c r="R318" i="10"/>
  <c r="R318" i="2"/>
  <c r="R318" i="9"/>
  <c r="R318" i="8"/>
  <c r="E326" i="10"/>
  <c r="E326" i="2"/>
  <c r="E326" i="9"/>
  <c r="E326" i="8"/>
  <c r="R350" i="10"/>
  <c r="R350" i="2"/>
  <c r="R350" i="8"/>
  <c r="R350" i="9"/>
  <c r="N356" i="6"/>
  <c r="N356" i="8" s="1"/>
  <c r="H356" i="10"/>
  <c r="H356" i="2"/>
  <c r="H356" i="9"/>
  <c r="H356" i="8"/>
  <c r="C373" i="10"/>
  <c r="C373" i="2"/>
  <c r="X373" i="2" s="1"/>
  <c r="C373" i="9"/>
  <c r="Y373" i="9" s="1"/>
  <c r="C373" i="8"/>
  <c r="Y373" i="8" s="1"/>
  <c r="D373" i="6"/>
  <c r="F390" i="10"/>
  <c r="F390" i="2"/>
  <c r="F390" i="9"/>
  <c r="F390" i="8"/>
  <c r="L390" i="6"/>
  <c r="L390" i="8" s="1"/>
  <c r="I395" i="10"/>
  <c r="I395" i="2"/>
  <c r="I395" i="9"/>
  <c r="I395" i="8"/>
  <c r="N404" i="6"/>
  <c r="N404" i="8" s="1"/>
  <c r="H404" i="10"/>
  <c r="H404" i="2"/>
  <c r="H404" i="9"/>
  <c r="H404" i="8"/>
  <c r="J404" i="6"/>
  <c r="E378" i="10"/>
  <c r="E378" i="2"/>
  <c r="E378" i="9"/>
  <c r="E378" i="8"/>
  <c r="C378" i="6"/>
  <c r="L402" i="6"/>
  <c r="L402" i="8" s="1"/>
  <c r="F402" i="10"/>
  <c r="F402" i="2"/>
  <c r="F402" i="9"/>
  <c r="F402" i="8"/>
  <c r="M196" i="6"/>
  <c r="M196" i="8" s="1"/>
  <c r="G196" i="10"/>
  <c r="G196" i="2"/>
  <c r="G196" i="9"/>
  <c r="G196" i="8"/>
  <c r="E245" i="10"/>
  <c r="E245" i="2"/>
  <c r="E245" i="9"/>
  <c r="E245" i="8"/>
  <c r="C245" i="6"/>
  <c r="C388" i="10"/>
  <c r="C388" i="2"/>
  <c r="Y388" i="2" s="1"/>
  <c r="C388" i="9"/>
  <c r="C388" i="8"/>
  <c r="D388" i="6"/>
  <c r="H419" i="10"/>
  <c r="H419" i="2"/>
  <c r="H419" i="9"/>
  <c r="N419" i="6"/>
  <c r="N419" i="8" s="1"/>
  <c r="H419" i="8"/>
  <c r="J419" i="6"/>
  <c r="R429" i="10"/>
  <c r="R429" i="2"/>
  <c r="R429" i="9"/>
  <c r="R429" i="8"/>
  <c r="J286" i="6"/>
  <c r="H286" i="10"/>
  <c r="H286" i="2"/>
  <c r="H286" i="9"/>
  <c r="N286" i="6"/>
  <c r="N286" i="8" s="1"/>
  <c r="H286" i="8"/>
  <c r="M327" i="6"/>
  <c r="M327" i="8" s="1"/>
  <c r="G327" i="10"/>
  <c r="G327" i="2"/>
  <c r="G327" i="9"/>
  <c r="G327" i="8"/>
  <c r="H416" i="10"/>
  <c r="H416" i="2"/>
  <c r="H416" i="9"/>
  <c r="H416" i="8"/>
  <c r="N416" i="6"/>
  <c r="N416" i="8" s="1"/>
  <c r="J416" i="6"/>
  <c r="D425" i="6"/>
  <c r="C425" i="10"/>
  <c r="C425" i="2"/>
  <c r="C425" i="9"/>
  <c r="Y425" i="9" s="1"/>
  <c r="C425" i="8"/>
  <c r="L411" i="6"/>
  <c r="L411" i="8" s="1"/>
  <c r="F411" i="10"/>
  <c r="F411" i="2"/>
  <c r="F411" i="9"/>
  <c r="F411" i="8"/>
  <c r="E419" i="10"/>
  <c r="E419" i="2"/>
  <c r="E419" i="9"/>
  <c r="E419" i="8"/>
  <c r="C419" i="6"/>
  <c r="L451" i="6"/>
  <c r="L451" i="8" s="1"/>
  <c r="F451" i="10"/>
  <c r="F451" i="2"/>
  <c r="F451" i="9"/>
  <c r="F451" i="8"/>
  <c r="J227" i="6"/>
  <c r="H227" i="10"/>
  <c r="H227" i="2"/>
  <c r="H227" i="9"/>
  <c r="N227" i="6"/>
  <c r="N227" i="8" s="1"/>
  <c r="H227" i="8"/>
  <c r="J334" i="6"/>
  <c r="H334" i="10"/>
  <c r="H334" i="2"/>
  <c r="H334" i="9"/>
  <c r="N334" i="6"/>
  <c r="N334" i="8" s="1"/>
  <c r="H334" i="8"/>
  <c r="I364" i="10"/>
  <c r="I364" i="2"/>
  <c r="I364" i="9"/>
  <c r="I364" i="8"/>
  <c r="I378" i="10"/>
  <c r="I378" i="2"/>
  <c r="I378" i="9"/>
  <c r="I378" i="8"/>
  <c r="E339" i="10"/>
  <c r="E339" i="2"/>
  <c r="E339" i="9"/>
  <c r="E339" i="8"/>
  <c r="C339" i="6"/>
  <c r="E347" i="10"/>
  <c r="E347" i="2"/>
  <c r="E347" i="9"/>
  <c r="E347" i="8"/>
  <c r="L387" i="6"/>
  <c r="L387" i="8" s="1"/>
  <c r="F387" i="10"/>
  <c r="F387" i="2"/>
  <c r="F387" i="9"/>
  <c r="F387" i="8"/>
  <c r="E83" i="10"/>
  <c r="E83" i="2"/>
  <c r="E83" i="9"/>
  <c r="E83" i="8"/>
  <c r="C83" i="6"/>
  <c r="F115" i="10"/>
  <c r="F115" i="2"/>
  <c r="F115" i="9"/>
  <c r="F115" i="8"/>
  <c r="L115" i="6"/>
  <c r="L115" i="8" s="1"/>
  <c r="L123" i="6"/>
  <c r="L123" i="8" s="1"/>
  <c r="F123" i="10"/>
  <c r="F123" i="2"/>
  <c r="F123" i="9"/>
  <c r="F123" i="8"/>
  <c r="J130" i="10"/>
  <c r="J130" i="2"/>
  <c r="J130" i="9"/>
  <c r="J130" i="8"/>
  <c r="E179" i="10"/>
  <c r="E179" i="2"/>
  <c r="E179" i="9"/>
  <c r="E179" i="8"/>
  <c r="C179" i="6"/>
  <c r="F275" i="10"/>
  <c r="F275" i="2"/>
  <c r="F275" i="9"/>
  <c r="F275" i="8"/>
  <c r="L275" i="6"/>
  <c r="L275" i="8" s="1"/>
  <c r="F355" i="10"/>
  <c r="F355" i="2"/>
  <c r="F355" i="9"/>
  <c r="F355" i="8"/>
  <c r="L355" i="6"/>
  <c r="L355" i="8" s="1"/>
  <c r="C435" i="10"/>
  <c r="Y435" i="10" s="1"/>
  <c r="C435" i="2"/>
  <c r="X435" i="2" s="1"/>
  <c r="C435" i="9"/>
  <c r="C435" i="8"/>
  <c r="X435" i="8" s="1"/>
  <c r="D435" i="6"/>
  <c r="I334" i="10"/>
  <c r="I334" i="2"/>
  <c r="I334" i="9"/>
  <c r="I334" i="8"/>
  <c r="E361" i="10"/>
  <c r="E361" i="2"/>
  <c r="E361" i="9"/>
  <c r="E361" i="8"/>
  <c r="J368" i="10"/>
  <c r="J368" i="2"/>
  <c r="J368" i="9"/>
  <c r="J368" i="8"/>
  <c r="R385" i="10"/>
  <c r="R385" i="2"/>
  <c r="R385" i="9"/>
  <c r="R385" i="8"/>
  <c r="R417" i="10"/>
  <c r="R417" i="2"/>
  <c r="R417" i="8"/>
  <c r="R417" i="9"/>
  <c r="J424" i="10"/>
  <c r="J424" i="2"/>
  <c r="J424" i="9"/>
  <c r="J424" i="8"/>
  <c r="J440" i="10"/>
  <c r="J440" i="2"/>
  <c r="J440" i="9"/>
  <c r="J440" i="8"/>
  <c r="R106" i="10"/>
  <c r="R106" i="2"/>
  <c r="R106" i="9"/>
  <c r="R106" i="8"/>
  <c r="E85" i="10"/>
  <c r="E85" i="2"/>
  <c r="E85" i="9"/>
  <c r="E85" i="8"/>
  <c r="H91" i="10"/>
  <c r="H91" i="2"/>
  <c r="H91" i="9"/>
  <c r="H91" i="8"/>
  <c r="N91" i="6"/>
  <c r="N91" i="8" s="1"/>
  <c r="J91" i="6"/>
  <c r="N99" i="6"/>
  <c r="N99" i="8" s="1"/>
  <c r="H99" i="10"/>
  <c r="H99" i="2"/>
  <c r="H99" i="9"/>
  <c r="H99" i="8"/>
  <c r="J291" i="10"/>
  <c r="J291" i="2"/>
  <c r="J291" i="9"/>
  <c r="J291" i="8"/>
  <c r="J175" i="10"/>
  <c r="J175" i="2"/>
  <c r="J175" i="9"/>
  <c r="J175" i="8"/>
  <c r="M191" i="6"/>
  <c r="M191" i="8" s="1"/>
  <c r="G191" i="10"/>
  <c r="G191" i="2"/>
  <c r="G191" i="9"/>
  <c r="G191" i="8"/>
  <c r="F256" i="10"/>
  <c r="F256" i="2"/>
  <c r="F256" i="9"/>
  <c r="F256" i="8"/>
  <c r="L256" i="6"/>
  <c r="L256" i="8" s="1"/>
  <c r="I269" i="10"/>
  <c r="I269" i="2"/>
  <c r="I269" i="9"/>
  <c r="I269" i="8"/>
  <c r="E312" i="10"/>
  <c r="E312" i="2"/>
  <c r="E312" i="9"/>
  <c r="E312" i="8"/>
  <c r="C312" i="6"/>
  <c r="F250" i="10"/>
  <c r="F250" i="2"/>
  <c r="F250" i="9"/>
  <c r="F250" i="8"/>
  <c r="L250" i="6"/>
  <c r="L250" i="8" s="1"/>
  <c r="F365" i="10"/>
  <c r="F365" i="2"/>
  <c r="F365" i="9"/>
  <c r="F365" i="8"/>
  <c r="L365" i="6"/>
  <c r="L365" i="8" s="1"/>
  <c r="F76" i="2"/>
  <c r="F76" i="10"/>
  <c r="F76" i="9"/>
  <c r="F76" i="8"/>
  <c r="L76" i="6"/>
  <c r="L76" i="8" s="1"/>
  <c r="I81" i="10"/>
  <c r="I81" i="2"/>
  <c r="I81" i="9"/>
  <c r="I81" i="8"/>
  <c r="E196" i="10"/>
  <c r="E196" i="2"/>
  <c r="E196" i="9"/>
  <c r="E196" i="8"/>
  <c r="E204" i="10"/>
  <c r="E204" i="2"/>
  <c r="E204" i="9"/>
  <c r="E204" i="8"/>
  <c r="C204" i="6"/>
  <c r="I233" i="10"/>
  <c r="I233" i="2"/>
  <c r="I233" i="9"/>
  <c r="I233" i="8"/>
  <c r="J274" i="6"/>
  <c r="H274" i="10"/>
  <c r="H274" i="2"/>
  <c r="H274" i="9"/>
  <c r="H274" i="8"/>
  <c r="N274" i="6"/>
  <c r="N274" i="8" s="1"/>
  <c r="N282" i="6"/>
  <c r="N282" i="8" s="1"/>
  <c r="H282" i="10"/>
  <c r="H282" i="2"/>
  <c r="H282" i="9"/>
  <c r="H282" i="8"/>
  <c r="J282" i="6"/>
  <c r="D331" i="6"/>
  <c r="C331" i="10"/>
  <c r="Y331" i="10" s="1"/>
  <c r="C331" i="2"/>
  <c r="C331" i="9"/>
  <c r="Y331" i="9" s="1"/>
  <c r="C331" i="8"/>
  <c r="X331" i="8" s="1"/>
  <c r="N338" i="6"/>
  <c r="N338" i="8" s="1"/>
  <c r="H338" i="10"/>
  <c r="H338" i="2"/>
  <c r="H338" i="9"/>
  <c r="H338" i="8"/>
  <c r="C427" i="10"/>
  <c r="C427" i="2"/>
  <c r="X427" i="2" s="1"/>
  <c r="C427" i="9"/>
  <c r="C427" i="8"/>
  <c r="D427" i="6"/>
  <c r="E418" i="10"/>
  <c r="E418" i="2"/>
  <c r="E418" i="9"/>
  <c r="E418" i="8"/>
  <c r="C418" i="6"/>
  <c r="F146" i="10"/>
  <c r="F146" i="2"/>
  <c r="F146" i="9"/>
  <c r="F146" i="8"/>
  <c r="L146" i="6"/>
  <c r="L146" i="8" s="1"/>
  <c r="F181" i="10"/>
  <c r="F181" i="2"/>
  <c r="F181" i="9"/>
  <c r="F181" i="8"/>
  <c r="L181" i="6"/>
  <c r="L181" i="8" s="1"/>
  <c r="R253" i="10"/>
  <c r="R253" i="2"/>
  <c r="R253" i="9"/>
  <c r="R253" i="8"/>
  <c r="F413" i="10"/>
  <c r="F413" i="2"/>
  <c r="F413" i="9"/>
  <c r="F413" i="8"/>
  <c r="L413" i="6"/>
  <c r="L413" i="8" s="1"/>
  <c r="E430" i="10"/>
  <c r="E430" i="2"/>
  <c r="E430" i="9"/>
  <c r="E430" i="8"/>
  <c r="I92" i="10"/>
  <c r="I92" i="2"/>
  <c r="I92" i="9"/>
  <c r="I92" i="8"/>
  <c r="E95" i="10"/>
  <c r="E95" i="2"/>
  <c r="E95" i="9"/>
  <c r="E95" i="8"/>
  <c r="C95" i="6"/>
  <c r="E103" i="10"/>
  <c r="E103" i="2"/>
  <c r="E103" i="9"/>
  <c r="E103" i="8"/>
  <c r="C103" i="6"/>
  <c r="D110" i="6"/>
  <c r="C110" i="10"/>
  <c r="Y110" i="10" s="1"/>
  <c r="C110" i="2"/>
  <c r="X110" i="2" s="1"/>
  <c r="C110" i="9"/>
  <c r="C110" i="8"/>
  <c r="X110" i="8" s="1"/>
  <c r="C118" i="10"/>
  <c r="C118" i="2"/>
  <c r="C118" i="9"/>
  <c r="C118" i="8"/>
  <c r="D118" i="6"/>
  <c r="C126" i="6"/>
  <c r="E263" i="10"/>
  <c r="E263" i="2"/>
  <c r="E263" i="9"/>
  <c r="E263" i="8"/>
  <c r="C263" i="6"/>
  <c r="E319" i="10"/>
  <c r="E319" i="2"/>
  <c r="E319" i="9"/>
  <c r="E319" i="8"/>
  <c r="C319" i="6"/>
  <c r="E327" i="10"/>
  <c r="E327" i="2"/>
  <c r="E327" i="9"/>
  <c r="E327" i="8"/>
  <c r="C327" i="6"/>
  <c r="F343" i="10"/>
  <c r="F343" i="2"/>
  <c r="F343" i="9"/>
  <c r="F343" i="8"/>
  <c r="L343" i="6"/>
  <c r="L343" i="8" s="1"/>
  <c r="J349" i="6"/>
  <c r="H349" i="10"/>
  <c r="H349" i="2"/>
  <c r="H349" i="9"/>
  <c r="H349" i="8"/>
  <c r="N349" i="6"/>
  <c r="N349" i="8" s="1"/>
  <c r="E431" i="10"/>
  <c r="E431" i="2"/>
  <c r="E431" i="9"/>
  <c r="E431" i="8"/>
  <c r="I223" i="10"/>
  <c r="I223" i="2"/>
  <c r="I223" i="9"/>
  <c r="I223" i="8"/>
  <c r="M249" i="6"/>
  <c r="M249" i="8" s="1"/>
  <c r="G249" i="10"/>
  <c r="G249" i="2"/>
  <c r="G249" i="9"/>
  <c r="G249" i="8"/>
  <c r="E362" i="10"/>
  <c r="E362" i="2"/>
  <c r="E362" i="9"/>
  <c r="E362" i="8"/>
  <c r="C362" i="6"/>
  <c r="L373" i="6"/>
  <c r="L373" i="8" s="1"/>
  <c r="F373" i="10"/>
  <c r="F373" i="9"/>
  <c r="F373" i="2"/>
  <c r="F373" i="8"/>
  <c r="I317" i="10"/>
  <c r="I317" i="2"/>
  <c r="I317" i="9"/>
  <c r="I317" i="8"/>
  <c r="G367" i="10"/>
  <c r="G367" i="2"/>
  <c r="G367" i="9"/>
  <c r="G367" i="8"/>
  <c r="M367" i="6"/>
  <c r="M367" i="8" s="1"/>
  <c r="I99" i="10"/>
  <c r="I99" i="2"/>
  <c r="I99" i="9"/>
  <c r="I99" i="8"/>
  <c r="J116" i="6"/>
  <c r="H116" i="10"/>
  <c r="H116" i="2"/>
  <c r="H116" i="9"/>
  <c r="H116" i="8"/>
  <c r="N116" i="6"/>
  <c r="N116" i="8" s="1"/>
  <c r="I123" i="10"/>
  <c r="I123" i="2"/>
  <c r="I123" i="8"/>
  <c r="I123" i="9"/>
  <c r="R126" i="10"/>
  <c r="R126" i="2"/>
  <c r="R126" i="9"/>
  <c r="R126" i="8"/>
  <c r="G133" i="10"/>
  <c r="G133" i="2"/>
  <c r="G133" i="9"/>
  <c r="G133" i="8"/>
  <c r="M133" i="6"/>
  <c r="M133" i="8" s="1"/>
  <c r="H204" i="10"/>
  <c r="H204" i="2"/>
  <c r="H204" i="9"/>
  <c r="H204" i="8"/>
  <c r="F246" i="10"/>
  <c r="F246" i="2"/>
  <c r="F246" i="9"/>
  <c r="F246" i="8"/>
  <c r="L246" i="6"/>
  <c r="L246" i="8" s="1"/>
  <c r="R254" i="10"/>
  <c r="R254" i="2"/>
  <c r="R254" i="9"/>
  <c r="R254" i="8"/>
  <c r="M285" i="6"/>
  <c r="M285" i="8" s="1"/>
  <c r="G285" i="10"/>
  <c r="G285" i="2"/>
  <c r="G285" i="9"/>
  <c r="G285" i="8"/>
  <c r="F302" i="10"/>
  <c r="F302" i="2"/>
  <c r="F302" i="9"/>
  <c r="F302" i="8"/>
  <c r="L302" i="6"/>
  <c r="L302" i="8" s="1"/>
  <c r="R310" i="10"/>
  <c r="R310" i="2"/>
  <c r="R310" i="9"/>
  <c r="R310" i="8"/>
  <c r="M341" i="6"/>
  <c r="M341" i="8" s="1"/>
  <c r="G341" i="10"/>
  <c r="G341" i="2"/>
  <c r="G341" i="9"/>
  <c r="G341" i="8"/>
  <c r="C406" i="10"/>
  <c r="C406" i="2"/>
  <c r="C406" i="9"/>
  <c r="C406" i="8"/>
  <c r="X406" i="8" s="1"/>
  <c r="D406" i="6"/>
  <c r="E170" i="10"/>
  <c r="E170" i="2"/>
  <c r="E170" i="9"/>
  <c r="E170" i="8"/>
  <c r="C170" i="6"/>
  <c r="F266" i="10"/>
  <c r="F266" i="2"/>
  <c r="F266" i="9"/>
  <c r="F266" i="8"/>
  <c r="L266" i="6"/>
  <c r="L266" i="8" s="1"/>
  <c r="I279" i="10"/>
  <c r="I279" i="2"/>
  <c r="I279" i="9"/>
  <c r="I279" i="8"/>
  <c r="R330" i="10"/>
  <c r="R330" i="2"/>
  <c r="R330" i="9"/>
  <c r="R330" i="8"/>
  <c r="R378" i="10"/>
  <c r="R378" i="2"/>
  <c r="R378" i="9"/>
  <c r="R378" i="8"/>
  <c r="J107" i="6"/>
  <c r="H107" i="10"/>
  <c r="H107" i="2"/>
  <c r="H107" i="9"/>
  <c r="H107" i="8"/>
  <c r="N107" i="6"/>
  <c r="N107" i="8" s="1"/>
  <c r="I154" i="10"/>
  <c r="I154" i="2"/>
  <c r="I154" i="9"/>
  <c r="I154" i="8"/>
  <c r="M236" i="6"/>
  <c r="M236" i="8" s="1"/>
  <c r="G236" i="10"/>
  <c r="G236" i="2"/>
  <c r="G236" i="9"/>
  <c r="G236" i="8"/>
  <c r="N363" i="6"/>
  <c r="N363" i="8" s="1"/>
  <c r="H363" i="10"/>
  <c r="H363" i="2"/>
  <c r="H363" i="9"/>
  <c r="H363" i="8"/>
  <c r="J363" i="6"/>
  <c r="E152" i="10"/>
  <c r="E152" i="2"/>
  <c r="E152" i="9"/>
  <c r="E152" i="8"/>
  <c r="J230" i="6"/>
  <c r="H230" i="10"/>
  <c r="H230" i="2"/>
  <c r="H230" i="9"/>
  <c r="H230" i="8"/>
  <c r="N230" i="6"/>
  <c r="N230" i="8" s="1"/>
  <c r="R320" i="10"/>
  <c r="R320" i="2"/>
  <c r="R320" i="9"/>
  <c r="R320" i="8"/>
  <c r="R328" i="10"/>
  <c r="R328" i="2"/>
  <c r="R328" i="9"/>
  <c r="R328" i="8"/>
  <c r="C242" i="10"/>
  <c r="X242" i="10" s="1"/>
  <c r="C242" i="2"/>
  <c r="C242" i="8"/>
  <c r="C242" i="9"/>
  <c r="D242" i="6"/>
  <c r="I375" i="10"/>
  <c r="I375" i="2"/>
  <c r="I375" i="9"/>
  <c r="I375" i="8"/>
  <c r="G378" i="10"/>
  <c r="G378" i="2"/>
  <c r="G378" i="9"/>
  <c r="G378" i="8"/>
  <c r="M378" i="6"/>
  <c r="M378" i="8" s="1"/>
  <c r="J98" i="6"/>
  <c r="H98" i="10"/>
  <c r="H98" i="2"/>
  <c r="H98" i="9"/>
  <c r="H98" i="8"/>
  <c r="N98" i="6"/>
  <c r="N98" i="8" s="1"/>
  <c r="I426" i="10"/>
  <c r="I426" i="2"/>
  <c r="I426" i="9"/>
  <c r="I426" i="8"/>
  <c r="L441" i="6"/>
  <c r="L441" i="8" s="1"/>
  <c r="F441" i="10"/>
  <c r="F441" i="2"/>
  <c r="F441" i="9"/>
  <c r="F441" i="8"/>
  <c r="F445" i="10"/>
  <c r="F445" i="2"/>
  <c r="F445" i="9"/>
  <c r="L445" i="6"/>
  <c r="L445" i="8" s="1"/>
  <c r="F445" i="8"/>
  <c r="E336" i="10"/>
  <c r="E336" i="2"/>
  <c r="E336" i="9"/>
  <c r="E336" i="8"/>
  <c r="R344" i="10"/>
  <c r="R344" i="2"/>
  <c r="R344" i="9"/>
  <c r="R344" i="8"/>
  <c r="I381" i="10"/>
  <c r="I381" i="2"/>
  <c r="I381" i="9"/>
  <c r="I381" i="8"/>
  <c r="C106" i="10"/>
  <c r="C106" i="2"/>
  <c r="C106" i="9"/>
  <c r="C106" i="8"/>
  <c r="X106" i="8" s="1"/>
  <c r="D106" i="6"/>
  <c r="L171" i="6"/>
  <c r="L171" i="8" s="1"/>
  <c r="F171" i="10"/>
  <c r="F171" i="2"/>
  <c r="F171" i="9"/>
  <c r="F171" i="8"/>
  <c r="M186" i="6"/>
  <c r="M186" i="8" s="1"/>
  <c r="G186" i="10"/>
  <c r="G186" i="2"/>
  <c r="G186" i="9"/>
  <c r="G186" i="8"/>
  <c r="G234" i="10"/>
  <c r="G234" i="2"/>
  <c r="G234" i="8"/>
  <c r="G234" i="9"/>
  <c r="M234" i="6"/>
  <c r="M234" i="8" s="1"/>
  <c r="G250" i="10"/>
  <c r="G250" i="2"/>
  <c r="G250" i="9"/>
  <c r="G250" i="8"/>
  <c r="M250" i="6"/>
  <c r="M250" i="8" s="1"/>
  <c r="L259" i="6"/>
  <c r="L259" i="8" s="1"/>
  <c r="F259" i="10"/>
  <c r="F259" i="2"/>
  <c r="F259" i="9"/>
  <c r="F259" i="8"/>
  <c r="E275" i="10"/>
  <c r="E275" i="2"/>
  <c r="E275" i="8"/>
  <c r="E275" i="9"/>
  <c r="C275" i="6"/>
  <c r="M314" i="6"/>
  <c r="M314" i="8" s="1"/>
  <c r="G314" i="10"/>
  <c r="G314" i="2"/>
  <c r="G314" i="9"/>
  <c r="G314" i="8"/>
  <c r="D330" i="6"/>
  <c r="C330" i="10"/>
  <c r="Y330" i="10" s="1"/>
  <c r="C330" i="2"/>
  <c r="X330" i="2" s="1"/>
  <c r="C330" i="9"/>
  <c r="Y330" i="9" s="1"/>
  <c r="C330" i="8"/>
  <c r="J338" i="6"/>
  <c r="I215" i="10"/>
  <c r="I215" i="2"/>
  <c r="I215" i="9"/>
  <c r="I215" i="8"/>
  <c r="N320" i="6"/>
  <c r="N320" i="8" s="1"/>
  <c r="H320" i="10"/>
  <c r="H320" i="2"/>
  <c r="H320" i="9"/>
  <c r="H320" i="8"/>
  <c r="R338" i="10"/>
  <c r="R338" i="2"/>
  <c r="R338" i="8"/>
  <c r="R338" i="9"/>
  <c r="R362" i="10"/>
  <c r="R362" i="2"/>
  <c r="R362" i="9"/>
  <c r="R362" i="8"/>
  <c r="R410" i="10"/>
  <c r="R410" i="2"/>
  <c r="R410" i="9"/>
  <c r="R410" i="8"/>
  <c r="D157" i="6"/>
  <c r="C157" i="10"/>
  <c r="C157" i="2"/>
  <c r="C157" i="9"/>
  <c r="C157" i="8"/>
  <c r="C117" i="10"/>
  <c r="C117" i="2"/>
  <c r="X117" i="2" s="1"/>
  <c r="C117" i="9"/>
  <c r="Y117" i="9" s="1"/>
  <c r="C117" i="8"/>
  <c r="D117" i="6"/>
  <c r="D229" i="6"/>
  <c r="C229" i="10"/>
  <c r="C229" i="2"/>
  <c r="C229" i="9"/>
  <c r="X229" i="9" s="1"/>
  <c r="C229" i="8"/>
  <c r="X229" i="8" s="1"/>
  <c r="C309" i="10"/>
  <c r="C309" i="2"/>
  <c r="C309" i="9"/>
  <c r="X309" i="9" s="1"/>
  <c r="C309" i="8"/>
  <c r="D309" i="6"/>
  <c r="I418" i="10"/>
  <c r="I418" i="2"/>
  <c r="I418" i="9"/>
  <c r="I418" i="8"/>
  <c r="R160" i="10"/>
  <c r="R160" i="2"/>
  <c r="R160" i="9"/>
  <c r="R160" i="8"/>
  <c r="J182" i="6"/>
  <c r="H182" i="10"/>
  <c r="H182" i="2"/>
  <c r="H182" i="9"/>
  <c r="H182" i="8"/>
  <c r="N182" i="6"/>
  <c r="N182" i="8" s="1"/>
  <c r="E256" i="10"/>
  <c r="E256" i="2"/>
  <c r="E256" i="9"/>
  <c r="E256" i="8"/>
  <c r="C256" i="6"/>
  <c r="F272" i="10"/>
  <c r="F272" i="2"/>
  <c r="F272" i="9"/>
  <c r="F272" i="8"/>
  <c r="L272" i="6"/>
  <c r="L272" i="8" s="1"/>
  <c r="R288" i="10"/>
  <c r="R288" i="2"/>
  <c r="R288" i="9"/>
  <c r="R288" i="8"/>
  <c r="R312" i="10"/>
  <c r="R312" i="2"/>
  <c r="R312" i="9"/>
  <c r="R312" i="8"/>
  <c r="M335" i="6"/>
  <c r="M335" i="8" s="1"/>
  <c r="G335" i="10"/>
  <c r="G335" i="2"/>
  <c r="G335" i="9"/>
  <c r="G335" i="8"/>
  <c r="L104" i="6"/>
  <c r="L104" i="8" s="1"/>
  <c r="F104" i="10"/>
  <c r="F104" i="2"/>
  <c r="F104" i="9"/>
  <c r="F104" i="8"/>
  <c r="G198" i="10"/>
  <c r="G198" i="2"/>
  <c r="G198" i="9"/>
  <c r="G198" i="8"/>
  <c r="M198" i="6"/>
  <c r="M198" i="8" s="1"/>
  <c r="M318" i="6"/>
  <c r="M318" i="8" s="1"/>
  <c r="G318" i="10"/>
  <c r="G318" i="2"/>
  <c r="G318" i="9"/>
  <c r="G318" i="8"/>
  <c r="E92" i="10"/>
  <c r="E92" i="2"/>
  <c r="E92" i="8"/>
  <c r="E92" i="9"/>
  <c r="H106" i="10"/>
  <c r="H106" i="2"/>
  <c r="H106" i="9"/>
  <c r="H106" i="8"/>
  <c r="N106" i="6"/>
  <c r="N106" i="8" s="1"/>
  <c r="J115" i="10"/>
  <c r="J115" i="2"/>
  <c r="J115" i="9"/>
  <c r="J115" i="8"/>
  <c r="F124" i="10"/>
  <c r="F124" i="2"/>
  <c r="F124" i="9"/>
  <c r="F124" i="8"/>
  <c r="L124" i="6"/>
  <c r="L124" i="8" s="1"/>
  <c r="L140" i="6"/>
  <c r="L140" i="8" s="1"/>
  <c r="F140" i="10"/>
  <c r="F140" i="2"/>
  <c r="F140" i="9"/>
  <c r="F140" i="8"/>
  <c r="M155" i="6"/>
  <c r="M155" i="8" s="1"/>
  <c r="G155" i="10"/>
  <c r="G155" i="2"/>
  <c r="G155" i="9"/>
  <c r="G155" i="8"/>
  <c r="M171" i="6"/>
  <c r="M171" i="8" s="1"/>
  <c r="G171" i="10"/>
  <c r="G171" i="2"/>
  <c r="G171" i="9"/>
  <c r="G171" i="8"/>
  <c r="E244" i="10"/>
  <c r="E244" i="2"/>
  <c r="E244" i="9"/>
  <c r="E244" i="8"/>
  <c r="D259" i="6"/>
  <c r="C259" i="10"/>
  <c r="C259" i="2"/>
  <c r="C259" i="9"/>
  <c r="X259" i="9" s="1"/>
  <c r="C259" i="8"/>
  <c r="Y259" i="8" s="1"/>
  <c r="G275" i="10"/>
  <c r="G275" i="2"/>
  <c r="G275" i="9"/>
  <c r="G275" i="8"/>
  <c r="M275" i="6"/>
  <c r="M275" i="8" s="1"/>
  <c r="J322" i="6"/>
  <c r="H322" i="10"/>
  <c r="H322" i="2"/>
  <c r="H322" i="9"/>
  <c r="H322" i="8"/>
  <c r="N322" i="6"/>
  <c r="N322" i="8" s="1"/>
  <c r="M339" i="6"/>
  <c r="M339" i="8" s="1"/>
  <c r="G339" i="10"/>
  <c r="G339" i="2"/>
  <c r="G339" i="9"/>
  <c r="G339" i="8"/>
  <c r="E372" i="10"/>
  <c r="E372" i="9"/>
  <c r="E372" i="2"/>
  <c r="E372" i="8"/>
  <c r="C372" i="6"/>
  <c r="E380" i="10"/>
  <c r="E380" i="2"/>
  <c r="E380" i="8"/>
  <c r="E380" i="9"/>
  <c r="D387" i="6"/>
  <c r="C387" i="10"/>
  <c r="X387" i="10" s="1"/>
  <c r="C387" i="2"/>
  <c r="X387" i="2" s="1"/>
  <c r="C387" i="9"/>
  <c r="Y387" i="9" s="1"/>
  <c r="C387" i="8"/>
  <c r="Y387" i="8" s="1"/>
  <c r="D146" i="6"/>
  <c r="C146" i="10"/>
  <c r="C146" i="2"/>
  <c r="X146" i="2" s="1"/>
  <c r="C146" i="9"/>
  <c r="C146" i="8"/>
  <c r="J249" i="10"/>
  <c r="J249" i="2"/>
  <c r="J249" i="9"/>
  <c r="J249" i="8"/>
  <c r="L274" i="6"/>
  <c r="L274" i="8" s="1"/>
  <c r="F274" i="10"/>
  <c r="F274" i="2"/>
  <c r="F274" i="9"/>
  <c r="F274" i="8"/>
  <c r="I303" i="10"/>
  <c r="I303" i="2"/>
  <c r="I303" i="9"/>
  <c r="I303" i="8"/>
  <c r="R104" i="10"/>
  <c r="R104" i="2"/>
  <c r="R104" i="9"/>
  <c r="R104" i="8"/>
  <c r="F288" i="10"/>
  <c r="F288" i="2"/>
  <c r="F288" i="9"/>
  <c r="F288" i="8"/>
  <c r="L288" i="6"/>
  <c r="L288" i="8" s="1"/>
  <c r="F326" i="10"/>
  <c r="F326" i="2"/>
  <c r="F326" i="9"/>
  <c r="L326" i="6"/>
  <c r="L326" i="8" s="1"/>
  <c r="F326" i="8"/>
  <c r="R95" i="10"/>
  <c r="R95" i="2"/>
  <c r="R95" i="9"/>
  <c r="R95" i="8"/>
  <c r="R103" i="10"/>
  <c r="R103" i="2"/>
  <c r="R103" i="9"/>
  <c r="R103" i="8"/>
  <c r="M110" i="6"/>
  <c r="M110" i="8" s="1"/>
  <c r="G110" i="10"/>
  <c r="G110" i="2"/>
  <c r="G110" i="9"/>
  <c r="G110" i="8"/>
  <c r="M118" i="6"/>
  <c r="M118" i="8" s="1"/>
  <c r="G118" i="10"/>
  <c r="G118" i="2"/>
  <c r="G118" i="9"/>
  <c r="G118" i="8"/>
  <c r="J133" i="10"/>
  <c r="J133" i="2"/>
  <c r="J133" i="9"/>
  <c r="J133" i="8"/>
  <c r="C199" i="10"/>
  <c r="Y199" i="10" s="1"/>
  <c r="C199" i="2"/>
  <c r="X199" i="2" s="1"/>
  <c r="C199" i="9"/>
  <c r="Y199" i="9" s="1"/>
  <c r="C199" i="8"/>
  <c r="Y199" i="8" s="1"/>
  <c r="D199" i="6"/>
  <c r="H285" i="10"/>
  <c r="H285" i="2"/>
  <c r="H285" i="9"/>
  <c r="H285" i="8"/>
  <c r="E295" i="10"/>
  <c r="E295" i="2"/>
  <c r="E295" i="9"/>
  <c r="E295" i="8"/>
  <c r="C295" i="6"/>
  <c r="J390" i="10"/>
  <c r="J390" i="2"/>
  <c r="J390" i="9"/>
  <c r="J390" i="8"/>
  <c r="I404" i="10"/>
  <c r="I404" i="2"/>
  <c r="I404" i="9"/>
  <c r="I404" i="8"/>
  <c r="L282" i="6"/>
  <c r="L282" i="8" s="1"/>
  <c r="F282" i="10"/>
  <c r="F282" i="2"/>
  <c r="F282" i="9"/>
  <c r="F282" i="8"/>
  <c r="R306" i="10"/>
  <c r="R306" i="2"/>
  <c r="R306" i="9"/>
  <c r="R306" i="8"/>
  <c r="I338" i="10"/>
  <c r="I338" i="2"/>
  <c r="I338" i="9"/>
  <c r="I338" i="8"/>
  <c r="I165" i="10"/>
  <c r="I165" i="2"/>
  <c r="I165" i="9"/>
  <c r="I165" i="8"/>
  <c r="D183" i="6"/>
  <c r="C183" i="10"/>
  <c r="Y183" i="10" s="1"/>
  <c r="C183" i="2"/>
  <c r="C183" i="9"/>
  <c r="Y183" i="9" s="1"/>
  <c r="C183" i="8"/>
  <c r="J206" i="6"/>
  <c r="H206" i="10"/>
  <c r="H206" i="2"/>
  <c r="H206" i="9"/>
  <c r="H206" i="8"/>
  <c r="N206" i="6"/>
  <c r="N206" i="8" s="1"/>
  <c r="G375" i="10"/>
  <c r="G375" i="2"/>
  <c r="G375" i="9"/>
  <c r="G375" i="8"/>
  <c r="M375" i="6"/>
  <c r="M375" i="8" s="1"/>
  <c r="R86" i="10"/>
  <c r="R86" i="2"/>
  <c r="R86" i="9"/>
  <c r="R86" i="8"/>
  <c r="J92" i="6"/>
  <c r="H92" i="10"/>
  <c r="H92" i="2"/>
  <c r="H92" i="9"/>
  <c r="H92" i="8"/>
  <c r="N92" i="6"/>
  <c r="N92" i="8" s="1"/>
  <c r="I107" i="10"/>
  <c r="I107" i="2"/>
  <c r="I107" i="9"/>
  <c r="I107" i="8"/>
  <c r="G117" i="10"/>
  <c r="G117" i="2"/>
  <c r="G117" i="9"/>
  <c r="G117" i="8"/>
  <c r="M117" i="6"/>
  <c r="M117" i="8" s="1"/>
  <c r="E174" i="10"/>
  <c r="E174" i="2"/>
  <c r="E174" i="9"/>
  <c r="E174" i="8"/>
  <c r="I187" i="10"/>
  <c r="I187" i="2"/>
  <c r="I187" i="9"/>
  <c r="I187" i="8"/>
  <c r="H196" i="10"/>
  <c r="H196" i="2"/>
  <c r="H196" i="9"/>
  <c r="H196" i="8"/>
  <c r="N196" i="6"/>
  <c r="N196" i="8" s="1"/>
  <c r="J196" i="6"/>
  <c r="L286" i="6"/>
  <c r="L286" i="8" s="1"/>
  <c r="F286" i="10"/>
  <c r="F286" i="2"/>
  <c r="F286" i="9"/>
  <c r="F286" i="8"/>
  <c r="F294" i="10"/>
  <c r="F294" i="2"/>
  <c r="F294" i="9"/>
  <c r="F294" i="8"/>
  <c r="L294" i="6"/>
  <c r="L294" i="8" s="1"/>
  <c r="R302" i="10"/>
  <c r="R302" i="2"/>
  <c r="R302" i="9"/>
  <c r="R302" i="8"/>
  <c r="D349" i="6"/>
  <c r="C349" i="10"/>
  <c r="C349" i="2"/>
  <c r="C349" i="9"/>
  <c r="C349" i="8"/>
  <c r="L122" i="6"/>
  <c r="L122" i="8" s="1"/>
  <c r="F122" i="10"/>
  <c r="F122" i="2"/>
  <c r="F122" i="9"/>
  <c r="F122" i="8"/>
  <c r="M161" i="6"/>
  <c r="M161" i="8" s="1"/>
  <c r="G161" i="10"/>
  <c r="G161" i="2"/>
  <c r="G161" i="9"/>
  <c r="G161" i="8"/>
  <c r="H371" i="10"/>
  <c r="H371" i="2"/>
  <c r="H371" i="9"/>
  <c r="H371" i="8"/>
  <c r="N371" i="6"/>
  <c r="N371" i="8" s="1"/>
  <c r="J262" i="6"/>
  <c r="H262" i="10"/>
  <c r="H262" i="2"/>
  <c r="H262" i="9"/>
  <c r="H262" i="8"/>
  <c r="N262" i="6"/>
  <c r="N262" i="8" s="1"/>
  <c r="C303" i="10"/>
  <c r="C303" i="2"/>
  <c r="C303" i="9"/>
  <c r="Y303" i="9" s="1"/>
  <c r="D303" i="6"/>
  <c r="C303" i="8"/>
  <c r="X303" i="8" s="1"/>
  <c r="F395" i="10"/>
  <c r="F395" i="2"/>
  <c r="F395" i="9"/>
  <c r="F395" i="8"/>
  <c r="L395" i="6"/>
  <c r="L395" i="8" s="1"/>
  <c r="D177" i="6"/>
  <c r="C177" i="10"/>
  <c r="Y177" i="10" s="1"/>
  <c r="C177" i="2"/>
  <c r="X177" i="2" s="1"/>
  <c r="C177" i="9"/>
  <c r="C177" i="8"/>
  <c r="E250" i="10"/>
  <c r="E250" i="2"/>
  <c r="E250" i="9"/>
  <c r="E250" i="8"/>
  <c r="C250" i="6"/>
  <c r="D286" i="6"/>
  <c r="C286" i="10"/>
  <c r="Y286" i="10" s="1"/>
  <c r="C286" i="2"/>
  <c r="C286" i="9"/>
  <c r="X286" i="9" s="1"/>
  <c r="C286" i="8"/>
  <c r="M305" i="6"/>
  <c r="M305" i="8" s="1"/>
  <c r="G305" i="10"/>
  <c r="G305" i="2"/>
  <c r="G305" i="9"/>
  <c r="G305" i="8"/>
  <c r="E458" i="2"/>
  <c r="E458" i="9"/>
  <c r="E458" i="8"/>
  <c r="E458" i="10"/>
  <c r="L379" i="6"/>
  <c r="L379" i="8" s="1"/>
  <c r="F379" i="10"/>
  <c r="F379" i="2"/>
  <c r="F379" i="9"/>
  <c r="F379" i="8"/>
  <c r="G412" i="10"/>
  <c r="G412" i="2"/>
  <c r="G412" i="9"/>
  <c r="M412" i="6"/>
  <c r="M412" i="8" s="1"/>
  <c r="G412" i="8"/>
  <c r="L264" i="6"/>
  <c r="L264" i="8" s="1"/>
  <c r="F264" i="10"/>
  <c r="F264" i="2"/>
  <c r="F264" i="9"/>
  <c r="F264" i="8"/>
  <c r="I340" i="10"/>
  <c r="I340" i="2"/>
  <c r="I340" i="9"/>
  <c r="I340" i="8"/>
  <c r="N350" i="6"/>
  <c r="N350" i="8" s="1"/>
  <c r="H350" i="10"/>
  <c r="H350" i="2"/>
  <c r="H350" i="9"/>
  <c r="H350" i="8"/>
  <c r="J350" i="6"/>
  <c r="I445" i="10"/>
  <c r="I445" i="2"/>
  <c r="I445" i="9"/>
  <c r="I445" i="8"/>
  <c r="E323" i="10"/>
  <c r="E323" i="2"/>
  <c r="E323" i="8"/>
  <c r="E323" i="9"/>
  <c r="C323" i="6"/>
  <c r="J106" i="6"/>
  <c r="J154" i="10"/>
  <c r="J154" i="2"/>
  <c r="J154" i="9"/>
  <c r="J154" i="8"/>
  <c r="E226" i="10"/>
  <c r="E226" i="2"/>
  <c r="E226" i="9"/>
  <c r="E226" i="8"/>
  <c r="F251" i="10"/>
  <c r="Z251" i="10" s="1"/>
  <c r="F251" i="2"/>
  <c r="F251" i="9"/>
  <c r="F251" i="8"/>
  <c r="L251" i="6"/>
  <c r="L251" i="8" s="1"/>
  <c r="E259" i="10"/>
  <c r="E259" i="2"/>
  <c r="E259" i="9"/>
  <c r="E259" i="8"/>
  <c r="E299" i="10"/>
  <c r="E299" i="2"/>
  <c r="E299" i="9"/>
  <c r="E299" i="8"/>
  <c r="C299" i="6"/>
  <c r="J314" i="6"/>
  <c r="E325" i="10"/>
  <c r="E325" i="2"/>
  <c r="E325" i="9"/>
  <c r="E325" i="8"/>
  <c r="C325" i="6"/>
  <c r="M330" i="6"/>
  <c r="M330" i="8" s="1"/>
  <c r="G330" i="10"/>
  <c r="G330" i="2"/>
  <c r="G330" i="9"/>
  <c r="G330" i="8"/>
  <c r="G442" i="10"/>
  <c r="G442" i="2"/>
  <c r="G442" i="9"/>
  <c r="G442" i="8"/>
  <c r="M442" i="6"/>
  <c r="M442" i="8" s="1"/>
  <c r="J414" i="10"/>
  <c r="J414" i="2"/>
  <c r="J414" i="9"/>
  <c r="J414" i="8"/>
  <c r="C82" i="10"/>
  <c r="C82" i="2"/>
  <c r="X82" i="2" s="1"/>
  <c r="C82" i="9"/>
  <c r="X82" i="9" s="1"/>
  <c r="C82" i="8"/>
  <c r="X82" i="8" s="1"/>
  <c r="D82" i="6"/>
  <c r="F130" i="10"/>
  <c r="F130" i="2"/>
  <c r="F130" i="9"/>
  <c r="L130" i="6"/>
  <c r="L130" i="8" s="1"/>
  <c r="F130" i="8"/>
  <c r="M137" i="6"/>
  <c r="M137" i="8" s="1"/>
  <c r="G137" i="10"/>
  <c r="G137" i="2"/>
  <c r="G137" i="9"/>
  <c r="G137" i="8"/>
  <c r="E306" i="10"/>
  <c r="E306" i="2"/>
  <c r="E306" i="9"/>
  <c r="E306" i="8"/>
  <c r="C306" i="6"/>
  <c r="R346" i="10"/>
  <c r="R346" i="2"/>
  <c r="R346" i="9"/>
  <c r="R346" i="8"/>
  <c r="I122" i="10"/>
  <c r="I122" i="2"/>
  <c r="I122" i="9"/>
  <c r="I122" i="8"/>
  <c r="L157" i="6"/>
  <c r="L157" i="8" s="1"/>
  <c r="F157" i="10"/>
  <c r="F157" i="2"/>
  <c r="F157" i="9"/>
  <c r="F157" i="8"/>
  <c r="E205" i="10"/>
  <c r="E205" i="2"/>
  <c r="E205" i="9"/>
  <c r="E205" i="8"/>
  <c r="C205" i="6"/>
  <c r="F261" i="10"/>
  <c r="F261" i="2"/>
  <c r="F261" i="9"/>
  <c r="F261" i="8"/>
  <c r="L261" i="6"/>
  <c r="L261" i="8" s="1"/>
  <c r="D268" i="6"/>
  <c r="C268" i="10"/>
  <c r="C268" i="2"/>
  <c r="X268" i="2" s="1"/>
  <c r="C268" i="9"/>
  <c r="Y268" i="9" s="1"/>
  <c r="C268" i="8"/>
  <c r="X268" i="8" s="1"/>
  <c r="E367" i="10"/>
  <c r="E367" i="2"/>
  <c r="E367" i="9"/>
  <c r="E367" i="8"/>
  <c r="R80" i="10"/>
  <c r="R80" i="2"/>
  <c r="R80" i="9"/>
  <c r="R80" i="8"/>
  <c r="F88" i="10"/>
  <c r="F88" i="2"/>
  <c r="F88" i="9"/>
  <c r="F88" i="8"/>
  <c r="L88" i="6"/>
  <c r="L88" i="8" s="1"/>
  <c r="M273" i="6"/>
  <c r="M273" i="8" s="1"/>
  <c r="G273" i="10"/>
  <c r="G273" i="2"/>
  <c r="G273" i="9"/>
  <c r="G273" i="8"/>
  <c r="M324" i="6"/>
  <c r="M324" i="8" s="1"/>
  <c r="G324" i="10"/>
  <c r="G324" i="2"/>
  <c r="G324" i="9"/>
  <c r="G324" i="8"/>
  <c r="L180" i="6"/>
  <c r="L180" i="8" s="1"/>
  <c r="F180" i="10"/>
  <c r="F180" i="2"/>
  <c r="F180" i="9"/>
  <c r="F180" i="8"/>
  <c r="M211" i="6"/>
  <c r="M211" i="8" s="1"/>
  <c r="G211" i="10"/>
  <c r="G211" i="2"/>
  <c r="G211" i="9"/>
  <c r="G211" i="8"/>
  <c r="C219" i="10"/>
  <c r="C219" i="2"/>
  <c r="C219" i="9"/>
  <c r="Y219" i="9" s="1"/>
  <c r="C219" i="8"/>
  <c r="Y219" i="8" s="1"/>
  <c r="D219" i="6"/>
  <c r="M227" i="6"/>
  <c r="M227" i="8" s="1"/>
  <c r="G227" i="10"/>
  <c r="G227" i="2"/>
  <c r="G227" i="9"/>
  <c r="G227" i="8"/>
  <c r="I249" i="10"/>
  <c r="I249" i="2"/>
  <c r="I249" i="9"/>
  <c r="I249" i="8"/>
  <c r="F260" i="10"/>
  <c r="F260" i="2"/>
  <c r="F260" i="9"/>
  <c r="L260" i="6"/>
  <c r="L260" i="8" s="1"/>
  <c r="F260" i="8"/>
  <c r="J266" i="6"/>
  <c r="H266" i="10"/>
  <c r="H266" i="2"/>
  <c r="H266" i="9"/>
  <c r="H266" i="8"/>
  <c r="N266" i="6"/>
  <c r="N266" i="8" s="1"/>
  <c r="F308" i="10"/>
  <c r="F308" i="2"/>
  <c r="F308" i="9"/>
  <c r="F308" i="8"/>
  <c r="L308" i="6"/>
  <c r="L308" i="8" s="1"/>
  <c r="J323" i="10"/>
  <c r="J323" i="2"/>
  <c r="J323" i="9"/>
  <c r="J323" i="8"/>
  <c r="E332" i="10"/>
  <c r="E332" i="2"/>
  <c r="E332" i="9"/>
  <c r="E332" i="8"/>
  <c r="C332" i="6"/>
  <c r="D347" i="6"/>
  <c r="C347" i="10"/>
  <c r="X347" i="10" s="1"/>
  <c r="C347" i="2"/>
  <c r="X347" i="2" s="1"/>
  <c r="C347" i="9"/>
  <c r="X347" i="9" s="1"/>
  <c r="C347" i="8"/>
  <c r="Y347" i="8" s="1"/>
  <c r="D355" i="6"/>
  <c r="C355" i="10"/>
  <c r="C355" i="2"/>
  <c r="C355" i="9"/>
  <c r="Y355" i="9" s="1"/>
  <c r="C355" i="8"/>
  <c r="G387" i="10"/>
  <c r="G387" i="2"/>
  <c r="G387" i="9"/>
  <c r="G387" i="8"/>
  <c r="M387" i="6"/>
  <c r="M387" i="8" s="1"/>
  <c r="H394" i="10"/>
  <c r="H394" i="2"/>
  <c r="H394" i="9"/>
  <c r="H394" i="8"/>
  <c r="I167" i="10"/>
  <c r="I167" i="9"/>
  <c r="I167" i="2"/>
  <c r="I167" i="8"/>
  <c r="R186" i="10"/>
  <c r="R186" i="2"/>
  <c r="R186" i="9"/>
  <c r="R186" i="8"/>
  <c r="E346" i="10"/>
  <c r="E346" i="2"/>
  <c r="E346" i="8"/>
  <c r="E346" i="9"/>
  <c r="C346" i="6"/>
  <c r="H443" i="10"/>
  <c r="H443" i="2"/>
  <c r="H443" i="9"/>
  <c r="H443" i="8"/>
  <c r="N443" i="6"/>
  <c r="N443" i="8" s="1"/>
  <c r="H94" i="10"/>
  <c r="H94" i="2"/>
  <c r="H94" i="9"/>
  <c r="H94" i="8"/>
  <c r="N94" i="6"/>
  <c r="N94" i="8" s="1"/>
  <c r="H214" i="10"/>
  <c r="H214" i="2"/>
  <c r="H214" i="9"/>
  <c r="H214" i="8"/>
  <c r="G422" i="10"/>
  <c r="G422" i="2"/>
  <c r="G422" i="8"/>
  <c r="M422" i="6"/>
  <c r="M422" i="8" s="1"/>
  <c r="G422" i="9"/>
  <c r="L432" i="6"/>
  <c r="L432" i="8" s="1"/>
  <c r="F432" i="10"/>
  <c r="F432" i="2"/>
  <c r="F432" i="9"/>
  <c r="F432" i="8"/>
  <c r="H77" i="10"/>
  <c r="H77" i="2"/>
  <c r="H77" i="9"/>
  <c r="H77" i="8"/>
  <c r="R191" i="10"/>
  <c r="R191" i="2"/>
  <c r="R191" i="9"/>
  <c r="R191" i="8"/>
  <c r="F223" i="10"/>
  <c r="F223" i="2"/>
  <c r="F223" i="9"/>
  <c r="F223" i="8"/>
  <c r="L223" i="6"/>
  <c r="L223" i="8" s="1"/>
  <c r="M230" i="6"/>
  <c r="M230" i="8" s="1"/>
  <c r="G230" i="10"/>
  <c r="G230" i="2"/>
  <c r="G230" i="9"/>
  <c r="G230" i="8"/>
  <c r="C238" i="10"/>
  <c r="C238" i="2"/>
  <c r="C238" i="9"/>
  <c r="X238" i="9" s="1"/>
  <c r="C238" i="8"/>
  <c r="Y238" i="8" s="1"/>
  <c r="D238" i="6"/>
  <c r="H253" i="10"/>
  <c r="H253" i="2"/>
  <c r="H253" i="9"/>
  <c r="H253" i="8"/>
  <c r="R263" i="10"/>
  <c r="R263" i="2"/>
  <c r="R263" i="9"/>
  <c r="R263" i="8"/>
  <c r="M286" i="6"/>
  <c r="M286" i="8" s="1"/>
  <c r="G286" i="10"/>
  <c r="G286" i="2"/>
  <c r="G286" i="9"/>
  <c r="G286" i="8"/>
  <c r="R295" i="10"/>
  <c r="R295" i="2"/>
  <c r="R295" i="8"/>
  <c r="R295" i="9"/>
  <c r="I308" i="10"/>
  <c r="I308" i="2"/>
  <c r="I308" i="9"/>
  <c r="I308" i="8"/>
  <c r="I316" i="10"/>
  <c r="I316" i="2"/>
  <c r="I316" i="9"/>
  <c r="I316" i="8"/>
  <c r="E447" i="10"/>
  <c r="E447" i="2"/>
  <c r="E447" i="9"/>
  <c r="E447" i="8"/>
  <c r="E449" i="10"/>
  <c r="E449" i="2"/>
  <c r="E449" i="9"/>
  <c r="E449" i="8"/>
  <c r="H136" i="10"/>
  <c r="H136" i="2"/>
  <c r="H136" i="9"/>
  <c r="H136" i="8"/>
  <c r="N136" i="6"/>
  <c r="N136" i="8" s="1"/>
  <c r="J136" i="6"/>
  <c r="I175" i="10"/>
  <c r="I175" i="2"/>
  <c r="I175" i="9"/>
  <c r="I175" i="8"/>
  <c r="E282" i="10"/>
  <c r="E282" i="2"/>
  <c r="E282" i="9"/>
  <c r="E282" i="8"/>
  <c r="C282" i="6"/>
  <c r="G124" i="10"/>
  <c r="G124" i="2"/>
  <c r="G124" i="9"/>
  <c r="G124" i="8"/>
  <c r="M124" i="6"/>
  <c r="M124" i="8" s="1"/>
  <c r="J172" i="10"/>
  <c r="J172" i="2"/>
  <c r="J172" i="9"/>
  <c r="J172" i="8"/>
  <c r="I194" i="10"/>
  <c r="I194" i="2"/>
  <c r="I194" i="9"/>
  <c r="I194" i="8"/>
  <c r="I173" i="10"/>
  <c r="I173" i="2"/>
  <c r="I173" i="9"/>
  <c r="I173" i="8"/>
  <c r="M183" i="6"/>
  <c r="M183" i="8" s="1"/>
  <c r="G183" i="10"/>
  <c r="G183" i="2"/>
  <c r="G183" i="9"/>
  <c r="G183" i="8"/>
  <c r="I213" i="10"/>
  <c r="I213" i="2"/>
  <c r="I213" i="9"/>
  <c r="I213" i="8"/>
  <c r="M231" i="6"/>
  <c r="M231" i="8" s="1"/>
  <c r="G231" i="10"/>
  <c r="G231" i="2"/>
  <c r="G231" i="9"/>
  <c r="G231" i="8"/>
  <c r="N270" i="6"/>
  <c r="N270" i="8" s="1"/>
  <c r="H270" i="10"/>
  <c r="H270" i="2"/>
  <c r="H270" i="9"/>
  <c r="H270" i="8"/>
  <c r="J270" i="6"/>
  <c r="H76" i="2"/>
  <c r="H76" i="10"/>
  <c r="H76" i="9"/>
  <c r="H76" i="8"/>
  <c r="N76" i="6"/>
  <c r="N76" i="8" s="1"/>
  <c r="J76" i="6"/>
  <c r="G93" i="10"/>
  <c r="G93" i="2"/>
  <c r="G93" i="9"/>
  <c r="G93" i="8"/>
  <c r="M93" i="6"/>
  <c r="M93" i="8" s="1"/>
  <c r="E166" i="10"/>
  <c r="E166" i="2"/>
  <c r="E166" i="9"/>
  <c r="E166" i="8"/>
  <c r="E214" i="10"/>
  <c r="E214" i="2"/>
  <c r="E214" i="9"/>
  <c r="E214" i="8"/>
  <c r="C214" i="6"/>
  <c r="F222" i="10"/>
  <c r="F222" i="2"/>
  <c r="F222" i="9"/>
  <c r="F222" i="8"/>
  <c r="L222" i="6"/>
  <c r="L222" i="8" s="1"/>
  <c r="R246" i="10"/>
  <c r="R246" i="2"/>
  <c r="R246" i="9"/>
  <c r="R246" i="8"/>
  <c r="J260" i="6"/>
  <c r="H260" i="10"/>
  <c r="H260" i="2"/>
  <c r="H260" i="9"/>
  <c r="H260" i="8"/>
  <c r="N260" i="6"/>
  <c r="N260" i="8" s="1"/>
  <c r="G269" i="10"/>
  <c r="G269" i="2"/>
  <c r="G269" i="9"/>
  <c r="G269" i="8"/>
  <c r="M269" i="6"/>
  <c r="M269" i="8" s="1"/>
  <c r="F278" i="10"/>
  <c r="F278" i="2"/>
  <c r="F278" i="8"/>
  <c r="F278" i="9"/>
  <c r="L278" i="6"/>
  <c r="L278" i="8" s="1"/>
  <c r="R286" i="10"/>
  <c r="R286" i="2"/>
  <c r="R286" i="9"/>
  <c r="R286" i="8"/>
  <c r="R294" i="10"/>
  <c r="R294" i="2"/>
  <c r="R294" i="9"/>
  <c r="R294" i="8"/>
  <c r="E422" i="10"/>
  <c r="E422" i="2"/>
  <c r="E422" i="9"/>
  <c r="E422" i="8"/>
  <c r="D429" i="6"/>
  <c r="C429" i="10"/>
  <c r="X429" i="10" s="1"/>
  <c r="C429" i="2"/>
  <c r="C429" i="9"/>
  <c r="C429" i="8"/>
  <c r="I443" i="10"/>
  <c r="I443" i="2"/>
  <c r="I443" i="9"/>
  <c r="I443" i="8"/>
  <c r="E98" i="10"/>
  <c r="E98" i="2"/>
  <c r="E98" i="9"/>
  <c r="E98" i="8"/>
  <c r="M185" i="6"/>
  <c r="M185" i="8" s="1"/>
  <c r="G185" i="10"/>
  <c r="G185" i="2"/>
  <c r="G185" i="9"/>
  <c r="G185" i="8"/>
  <c r="E101" i="10"/>
  <c r="E101" i="2"/>
  <c r="E101" i="9"/>
  <c r="E101" i="8"/>
  <c r="C101" i="6"/>
  <c r="F109" i="10"/>
  <c r="F109" i="2"/>
  <c r="F109" i="9"/>
  <c r="F109" i="8"/>
  <c r="L109" i="6"/>
  <c r="L109" i="8" s="1"/>
  <c r="H315" i="10"/>
  <c r="H315" i="2"/>
  <c r="H315" i="8"/>
  <c r="H315" i="9"/>
  <c r="I346" i="10"/>
  <c r="I346" i="2"/>
  <c r="I346" i="9"/>
  <c r="I346" i="8"/>
  <c r="H355" i="10"/>
  <c r="H355" i="2"/>
  <c r="H355" i="9"/>
  <c r="H355" i="8"/>
  <c r="L360" i="6"/>
  <c r="L360" i="8" s="1"/>
  <c r="F360" i="10"/>
  <c r="F360" i="2"/>
  <c r="F360" i="9"/>
  <c r="F360" i="8"/>
  <c r="L168" i="6"/>
  <c r="L168" i="8" s="1"/>
  <c r="F168" i="10"/>
  <c r="F168" i="2"/>
  <c r="F168" i="9"/>
  <c r="F168" i="8"/>
  <c r="F184" i="10"/>
  <c r="F184" i="2"/>
  <c r="F184" i="9"/>
  <c r="F184" i="8"/>
  <c r="L184" i="6"/>
  <c r="L184" i="8" s="1"/>
  <c r="G199" i="10"/>
  <c r="G199" i="2"/>
  <c r="G199" i="9"/>
  <c r="M199" i="6"/>
  <c r="M199" i="8" s="1"/>
  <c r="G199" i="8"/>
  <c r="E248" i="10"/>
  <c r="E248" i="2"/>
  <c r="E248" i="9"/>
  <c r="E248" i="8"/>
  <c r="D271" i="6"/>
  <c r="C271" i="10"/>
  <c r="X271" i="10" s="1"/>
  <c r="C271" i="2"/>
  <c r="C271" i="9"/>
  <c r="Y271" i="9" s="1"/>
  <c r="C271" i="8"/>
  <c r="R400" i="10"/>
  <c r="R400" i="2"/>
  <c r="R400" i="9"/>
  <c r="R400" i="8"/>
  <c r="I343" i="10"/>
  <c r="I343" i="2"/>
  <c r="I343" i="8"/>
  <c r="I343" i="9"/>
  <c r="H440" i="10"/>
  <c r="H440" i="2"/>
  <c r="H440" i="9"/>
  <c r="H440" i="8"/>
  <c r="N440" i="6"/>
  <c r="N440" i="8" s="1"/>
  <c r="C424" i="10"/>
  <c r="C424" i="2"/>
  <c r="C424" i="9"/>
  <c r="C424" i="8"/>
  <c r="Y424" i="8" s="1"/>
  <c r="D424" i="6"/>
  <c r="C381" i="10"/>
  <c r="C381" i="2"/>
  <c r="C381" i="8"/>
  <c r="D381" i="6"/>
  <c r="C381" i="9"/>
  <c r="X381" i="9" s="1"/>
  <c r="E421" i="10"/>
  <c r="E421" i="2"/>
  <c r="E421" i="9"/>
  <c r="E421" i="8"/>
  <c r="C421" i="6"/>
  <c r="H434" i="10"/>
  <c r="H434" i="2"/>
  <c r="H434" i="9"/>
  <c r="H434" i="8"/>
  <c r="R240" i="10"/>
  <c r="R240" i="2"/>
  <c r="R240" i="9"/>
  <c r="R240" i="8"/>
  <c r="I452" i="10"/>
  <c r="I452" i="2"/>
  <c r="I452" i="9"/>
  <c r="I452" i="8"/>
  <c r="F323" i="10"/>
  <c r="F323" i="2"/>
  <c r="F323" i="8"/>
  <c r="F323" i="9"/>
  <c r="L323" i="6"/>
  <c r="L323" i="8" s="1"/>
  <c r="E235" i="10"/>
  <c r="E235" i="2"/>
  <c r="E235" i="8"/>
  <c r="E235" i="9"/>
  <c r="C235" i="6"/>
  <c r="E291" i="10"/>
  <c r="E291" i="2"/>
  <c r="E291" i="8"/>
  <c r="E291" i="9"/>
  <c r="C291" i="6"/>
  <c r="C315" i="10"/>
  <c r="C315" i="2"/>
  <c r="C315" i="9"/>
  <c r="Y315" i="9" s="1"/>
  <c r="C315" i="8"/>
  <c r="Y315" i="8" s="1"/>
  <c r="D315" i="6"/>
  <c r="J402" i="9"/>
  <c r="D129" i="6"/>
  <c r="C129" i="10"/>
  <c r="Y129" i="10" s="1"/>
  <c r="C129" i="2"/>
  <c r="C129" i="9"/>
  <c r="Y129" i="9" s="1"/>
  <c r="C129" i="8"/>
  <c r="X129" i="8" s="1"/>
  <c r="E228" i="10"/>
  <c r="E228" i="2"/>
  <c r="E228" i="9"/>
  <c r="E228" i="8"/>
  <c r="M287" i="6"/>
  <c r="M287" i="8" s="1"/>
  <c r="G287" i="10"/>
  <c r="G287" i="2"/>
  <c r="G287" i="9"/>
  <c r="G287" i="8"/>
  <c r="M321" i="6"/>
  <c r="M321" i="8" s="1"/>
  <c r="G321" i="10"/>
  <c r="G321" i="2"/>
  <c r="G321" i="9"/>
  <c r="G321" i="8"/>
  <c r="G415" i="10"/>
  <c r="G415" i="2"/>
  <c r="G415" i="9"/>
  <c r="G415" i="8"/>
  <c r="M415" i="6"/>
  <c r="M415" i="8" s="1"/>
  <c r="I78" i="2"/>
  <c r="I78" i="10"/>
  <c r="I78" i="9"/>
  <c r="I78" i="8"/>
  <c r="R81" i="10"/>
  <c r="R81" i="2"/>
  <c r="R81" i="9"/>
  <c r="R81" i="8"/>
  <c r="G88" i="10"/>
  <c r="G88" i="2"/>
  <c r="G88" i="9"/>
  <c r="G88" i="8"/>
  <c r="M88" i="6"/>
  <c r="M88" i="8" s="1"/>
  <c r="L105" i="6"/>
  <c r="L105" i="8" s="1"/>
  <c r="F105" i="10"/>
  <c r="F105" i="2"/>
  <c r="F105" i="9"/>
  <c r="F105" i="8"/>
  <c r="R113" i="10"/>
  <c r="R113" i="2"/>
  <c r="R113" i="9"/>
  <c r="R113" i="8"/>
  <c r="C120" i="10"/>
  <c r="Y120" i="10" s="1"/>
  <c r="C120" i="2"/>
  <c r="Y120" i="2" s="1"/>
  <c r="C120" i="9"/>
  <c r="D120" i="6"/>
  <c r="C120" i="8"/>
  <c r="E129" i="10"/>
  <c r="E129" i="2"/>
  <c r="E129" i="9"/>
  <c r="E129" i="8"/>
  <c r="N135" i="6"/>
  <c r="N135" i="8" s="1"/>
  <c r="H135" i="10"/>
  <c r="H135" i="2"/>
  <c r="H135" i="9"/>
  <c r="H135" i="8"/>
  <c r="F145" i="10"/>
  <c r="F145" i="2"/>
  <c r="F145" i="9"/>
  <c r="F145" i="8"/>
  <c r="L145" i="6"/>
  <c r="L145" i="8" s="1"/>
  <c r="M152" i="6"/>
  <c r="M152" i="8" s="1"/>
  <c r="G152" i="10"/>
  <c r="G152" i="2"/>
  <c r="G152" i="9"/>
  <c r="G152" i="8"/>
  <c r="C160" i="10"/>
  <c r="C160" i="2"/>
  <c r="C160" i="9"/>
  <c r="Y160" i="9" s="1"/>
  <c r="C160" i="8"/>
  <c r="Y160" i="8" s="1"/>
  <c r="D160" i="6"/>
  <c r="L193" i="6"/>
  <c r="L193" i="8" s="1"/>
  <c r="F193" i="10"/>
  <c r="F193" i="2"/>
  <c r="F193" i="9"/>
  <c r="F193" i="8"/>
  <c r="E241" i="10"/>
  <c r="E241" i="2"/>
  <c r="E241" i="9"/>
  <c r="E241" i="8"/>
  <c r="C241" i="6"/>
  <c r="H247" i="10"/>
  <c r="H247" i="2"/>
  <c r="H247" i="9"/>
  <c r="H247" i="8"/>
  <c r="I270" i="10"/>
  <c r="I270" i="2"/>
  <c r="I270" i="9"/>
  <c r="I270" i="8"/>
  <c r="E313" i="10"/>
  <c r="E313" i="2"/>
  <c r="E313" i="9"/>
  <c r="E313" i="8"/>
  <c r="M336" i="6"/>
  <c r="M336" i="8" s="1"/>
  <c r="G336" i="10"/>
  <c r="G336" i="2"/>
  <c r="G336" i="9"/>
  <c r="G336" i="8"/>
  <c r="R361" i="10"/>
  <c r="R361" i="2"/>
  <c r="R361" i="9"/>
  <c r="R361" i="8"/>
  <c r="L369" i="6"/>
  <c r="L369" i="8" s="1"/>
  <c r="F369" i="10"/>
  <c r="F369" i="2"/>
  <c r="F369" i="9"/>
  <c r="F369" i="8"/>
  <c r="N375" i="6"/>
  <c r="N375" i="8" s="1"/>
  <c r="H375" i="10"/>
  <c r="H375" i="2"/>
  <c r="H375" i="9"/>
  <c r="H375" i="8"/>
  <c r="H391" i="10"/>
  <c r="H391" i="2"/>
  <c r="H391" i="9"/>
  <c r="H391" i="8"/>
  <c r="R401" i="10"/>
  <c r="R401" i="2"/>
  <c r="R401" i="9"/>
  <c r="R401" i="8"/>
  <c r="I430" i="10"/>
  <c r="I430" i="2"/>
  <c r="I430" i="9"/>
  <c r="I430" i="8"/>
  <c r="I449" i="10"/>
  <c r="I449" i="2"/>
  <c r="I449" i="9"/>
  <c r="I449" i="8"/>
  <c r="E217" i="10"/>
  <c r="E217" i="2"/>
  <c r="E217" i="8"/>
  <c r="E217" i="9"/>
  <c r="I87" i="10"/>
  <c r="I87" i="2"/>
  <c r="I87" i="9"/>
  <c r="I87" i="8"/>
  <c r="E130" i="10"/>
  <c r="E130" i="2"/>
  <c r="E130" i="9"/>
  <c r="E130" i="8"/>
  <c r="R146" i="10"/>
  <c r="R146" i="2"/>
  <c r="R146" i="8"/>
  <c r="R146" i="9"/>
  <c r="H168" i="10"/>
  <c r="H168" i="2"/>
  <c r="H168" i="9"/>
  <c r="H168" i="8"/>
  <c r="H232" i="10"/>
  <c r="H232" i="2"/>
  <c r="H232" i="9"/>
  <c r="H232" i="8"/>
  <c r="N336" i="6"/>
  <c r="N336" i="8" s="1"/>
  <c r="H336" i="10"/>
  <c r="H336" i="2"/>
  <c r="H336" i="9"/>
  <c r="H336" i="8"/>
  <c r="M361" i="6"/>
  <c r="M361" i="8" s="1"/>
  <c r="G361" i="10"/>
  <c r="G361" i="2"/>
  <c r="G361" i="9"/>
  <c r="G361" i="8"/>
  <c r="J401" i="2"/>
  <c r="R434" i="10"/>
  <c r="R434" i="2"/>
  <c r="R434" i="9"/>
  <c r="R434" i="8"/>
  <c r="C84" i="10"/>
  <c r="C84" i="2"/>
  <c r="C84" i="9"/>
  <c r="C84" i="8"/>
  <c r="D84" i="6"/>
  <c r="I106" i="10"/>
  <c r="I106" i="2"/>
  <c r="I106" i="9"/>
  <c r="I106" i="8"/>
  <c r="I114" i="10"/>
  <c r="I114" i="2"/>
  <c r="I114" i="9"/>
  <c r="I114" i="8"/>
  <c r="D220" i="6"/>
  <c r="C220" i="10"/>
  <c r="C220" i="2"/>
  <c r="C220" i="9"/>
  <c r="C220" i="8"/>
  <c r="N275" i="6"/>
  <c r="N275" i="8" s="1"/>
  <c r="H275" i="10"/>
  <c r="H275" i="2"/>
  <c r="H275" i="9"/>
  <c r="H275" i="8"/>
  <c r="R333" i="10"/>
  <c r="R333" i="2"/>
  <c r="R333" i="9"/>
  <c r="R333" i="8"/>
  <c r="H411" i="10"/>
  <c r="H411" i="9"/>
  <c r="H411" i="2"/>
  <c r="H411" i="8"/>
  <c r="H78" i="10"/>
  <c r="H78" i="2"/>
  <c r="H78" i="9"/>
  <c r="H78" i="8"/>
  <c r="H86" i="10"/>
  <c r="H86" i="2"/>
  <c r="H86" i="9"/>
  <c r="H86" i="8"/>
  <c r="J135" i="6"/>
  <c r="H158" i="10"/>
  <c r="H158" i="2"/>
  <c r="H158" i="9"/>
  <c r="H158" i="8"/>
  <c r="N174" i="6"/>
  <c r="N174" i="8" s="1"/>
  <c r="H174" i="10"/>
  <c r="H174" i="2"/>
  <c r="H174" i="9"/>
  <c r="H174" i="8"/>
  <c r="M247" i="6"/>
  <c r="M247" i="8" s="1"/>
  <c r="G247" i="10"/>
  <c r="G247" i="2"/>
  <c r="G247" i="9"/>
  <c r="G247" i="8"/>
  <c r="F312" i="10"/>
  <c r="F312" i="2"/>
  <c r="F312" i="9"/>
  <c r="L312" i="6"/>
  <c r="L312" i="8" s="1"/>
  <c r="F312" i="8"/>
  <c r="I325" i="10"/>
  <c r="I325" i="2"/>
  <c r="I325" i="8"/>
  <c r="I325" i="9"/>
  <c r="J383" i="10"/>
  <c r="J383" i="2"/>
  <c r="J383" i="9"/>
  <c r="J383" i="8"/>
  <c r="E424" i="10"/>
  <c r="E424" i="2"/>
  <c r="E424" i="9"/>
  <c r="E424" i="8"/>
  <c r="C439" i="10"/>
  <c r="C439" i="2"/>
  <c r="C439" i="9"/>
  <c r="C439" i="8"/>
  <c r="D439" i="6"/>
  <c r="L201" i="6"/>
  <c r="L201" i="8" s="1"/>
  <c r="F201" i="10"/>
  <c r="F201" i="2"/>
  <c r="F201" i="9"/>
  <c r="F201" i="8"/>
  <c r="E260" i="10"/>
  <c r="E260" i="2"/>
  <c r="E260" i="9"/>
  <c r="E260" i="8"/>
  <c r="F362" i="10"/>
  <c r="F362" i="2"/>
  <c r="F362" i="8"/>
  <c r="F362" i="9"/>
  <c r="L362" i="6"/>
  <c r="L362" i="8" s="1"/>
  <c r="E412" i="10"/>
  <c r="E412" i="2"/>
  <c r="E412" i="9"/>
  <c r="E412" i="8"/>
  <c r="F452" i="10"/>
  <c r="F452" i="2"/>
  <c r="F452" i="9"/>
  <c r="F452" i="8"/>
  <c r="L452" i="6"/>
  <c r="L452" i="8" s="1"/>
  <c r="E84" i="10"/>
  <c r="E84" i="2"/>
  <c r="E84" i="9"/>
  <c r="E84" i="8"/>
  <c r="G99" i="10"/>
  <c r="G99" i="2"/>
  <c r="G99" i="9"/>
  <c r="G99" i="8"/>
  <c r="M99" i="6"/>
  <c r="M99" i="8" s="1"/>
  <c r="L108" i="6"/>
  <c r="L108" i="8" s="1"/>
  <c r="F108" i="10"/>
  <c r="F108" i="2"/>
  <c r="F108" i="8"/>
  <c r="F108" i="9"/>
  <c r="I113" i="10"/>
  <c r="I113" i="2"/>
  <c r="I113" i="9"/>
  <c r="I113" i="8"/>
  <c r="M131" i="6"/>
  <c r="M131" i="8" s="1"/>
  <c r="G131" i="10"/>
  <c r="G131" i="2"/>
  <c r="G131" i="9"/>
  <c r="G131" i="8"/>
  <c r="G147" i="10"/>
  <c r="G147" i="2"/>
  <c r="G147" i="9"/>
  <c r="G147" i="8"/>
  <c r="M147" i="6"/>
  <c r="M147" i="8" s="1"/>
  <c r="E156" i="10"/>
  <c r="E156" i="2"/>
  <c r="E156" i="9"/>
  <c r="E156" i="8"/>
  <c r="M163" i="6"/>
  <c r="M163" i="8" s="1"/>
  <c r="G163" i="10"/>
  <c r="G163" i="2"/>
  <c r="G163" i="9"/>
  <c r="G163" i="8"/>
  <c r="L196" i="6"/>
  <c r="L196" i="8" s="1"/>
  <c r="F196" i="10"/>
  <c r="F196" i="2"/>
  <c r="F196" i="8"/>
  <c r="F196" i="9"/>
  <c r="F204" i="10"/>
  <c r="F204" i="2"/>
  <c r="F204" i="9"/>
  <c r="F204" i="8"/>
  <c r="L204" i="6"/>
  <c r="L204" i="8" s="1"/>
  <c r="C211" i="10"/>
  <c r="X211" i="10" s="1"/>
  <c r="C211" i="9"/>
  <c r="X211" i="9" s="1"/>
  <c r="C211" i="2"/>
  <c r="X211" i="2" s="1"/>
  <c r="C211" i="8"/>
  <c r="X211" i="8" s="1"/>
  <c r="D211" i="6"/>
  <c r="D227" i="6"/>
  <c r="C227" i="10"/>
  <c r="C227" i="2"/>
  <c r="X227" i="2" s="1"/>
  <c r="C227" i="9"/>
  <c r="X227" i="9" s="1"/>
  <c r="C227" i="8"/>
  <c r="Y227" i="8" s="1"/>
  <c r="D243" i="6"/>
  <c r="C243" i="10"/>
  <c r="C243" i="2"/>
  <c r="C243" i="9"/>
  <c r="C243" i="8"/>
  <c r="F252" i="10"/>
  <c r="F252" i="2"/>
  <c r="F252" i="9"/>
  <c r="F252" i="8"/>
  <c r="L252" i="6"/>
  <c r="L252" i="8" s="1"/>
  <c r="H258" i="10"/>
  <c r="H258" i="2"/>
  <c r="H258" i="9"/>
  <c r="H258" i="8"/>
  <c r="F292" i="10"/>
  <c r="F292" i="2"/>
  <c r="F292" i="9"/>
  <c r="L292" i="6"/>
  <c r="L292" i="8" s="1"/>
  <c r="F292" i="8"/>
  <c r="I305" i="10"/>
  <c r="I305" i="2"/>
  <c r="I305" i="9"/>
  <c r="I305" i="8"/>
  <c r="E324" i="10"/>
  <c r="E324" i="2"/>
  <c r="E324" i="9"/>
  <c r="E324" i="8"/>
  <c r="L340" i="6"/>
  <c r="L340" i="8" s="1"/>
  <c r="F340" i="10"/>
  <c r="F340" i="2"/>
  <c r="F340" i="9"/>
  <c r="F340" i="8"/>
  <c r="J346" i="6"/>
  <c r="H346" i="10"/>
  <c r="H346" i="2"/>
  <c r="H346" i="9"/>
  <c r="H346" i="8"/>
  <c r="N346" i="6"/>
  <c r="N346" i="8" s="1"/>
  <c r="N354" i="6"/>
  <c r="N354" i="8" s="1"/>
  <c r="H354" i="10"/>
  <c r="H354" i="2"/>
  <c r="H354" i="9"/>
  <c r="H354" i="8"/>
  <c r="F364" i="10"/>
  <c r="F364" i="2"/>
  <c r="F364" i="9"/>
  <c r="F364" i="8"/>
  <c r="L364" i="6"/>
  <c r="L364" i="8" s="1"/>
  <c r="F372" i="10"/>
  <c r="F372" i="2"/>
  <c r="F372" i="9"/>
  <c r="F372" i="8"/>
  <c r="L372" i="6"/>
  <c r="L372" i="8" s="1"/>
  <c r="M403" i="6"/>
  <c r="M403" i="8" s="1"/>
  <c r="G403" i="10"/>
  <c r="G403" i="2"/>
  <c r="G403" i="9"/>
  <c r="G403" i="8"/>
  <c r="L90" i="6"/>
  <c r="L90" i="8" s="1"/>
  <c r="F90" i="10"/>
  <c r="F90" i="2"/>
  <c r="F90" i="9"/>
  <c r="F90" i="8"/>
  <c r="G105" i="10"/>
  <c r="G105" i="2"/>
  <c r="G105" i="9"/>
  <c r="G105" i="8"/>
  <c r="M105" i="6"/>
  <c r="M105" i="8" s="1"/>
  <c r="E218" i="10"/>
  <c r="E218" i="2"/>
  <c r="E218" i="9"/>
  <c r="E218" i="8"/>
  <c r="F346" i="10"/>
  <c r="F346" i="2"/>
  <c r="F346" i="9"/>
  <c r="F346" i="8"/>
  <c r="L346" i="6"/>
  <c r="L346" i="8" s="1"/>
  <c r="G156" i="10"/>
  <c r="G156" i="2"/>
  <c r="G156" i="9"/>
  <c r="G156" i="8"/>
  <c r="M156" i="6"/>
  <c r="M156" i="8" s="1"/>
  <c r="J188" i="10"/>
  <c r="J188" i="2"/>
  <c r="J188" i="8"/>
  <c r="J188" i="9"/>
  <c r="F213" i="10"/>
  <c r="F213" i="2"/>
  <c r="F213" i="9"/>
  <c r="F213" i="8"/>
  <c r="L213" i="6"/>
  <c r="L213" i="8" s="1"/>
  <c r="I218" i="10"/>
  <c r="I218" i="2"/>
  <c r="I218" i="8"/>
  <c r="I218" i="9"/>
  <c r="F269" i="10"/>
  <c r="F269" i="2"/>
  <c r="F269" i="9"/>
  <c r="L269" i="6"/>
  <c r="L269" i="8" s="1"/>
  <c r="F269" i="8"/>
  <c r="E365" i="10"/>
  <c r="E365" i="2"/>
  <c r="E365" i="9"/>
  <c r="E365" i="8"/>
  <c r="E405" i="10"/>
  <c r="E405" i="2"/>
  <c r="E405" i="9"/>
  <c r="E405" i="8"/>
  <c r="J420" i="10"/>
  <c r="J420" i="2"/>
  <c r="J420" i="9"/>
  <c r="J420" i="8"/>
  <c r="H451" i="10"/>
  <c r="H451" i="2"/>
  <c r="H451" i="9"/>
  <c r="H451" i="8"/>
  <c r="N451" i="6"/>
  <c r="N451" i="8" s="1"/>
  <c r="R96" i="10"/>
  <c r="R96" i="2"/>
  <c r="R96" i="9"/>
  <c r="R96" i="8"/>
  <c r="I109" i="10"/>
  <c r="I109" i="2"/>
  <c r="I109" i="9"/>
  <c r="I109" i="8"/>
  <c r="M159" i="6"/>
  <c r="M159" i="8" s="1"/>
  <c r="G159" i="10"/>
  <c r="G159" i="2"/>
  <c r="G159" i="9"/>
  <c r="G159" i="8"/>
  <c r="E232" i="10"/>
  <c r="E232" i="2"/>
  <c r="E232" i="9"/>
  <c r="E232" i="8"/>
  <c r="R272" i="10"/>
  <c r="R272" i="2"/>
  <c r="R272" i="9"/>
  <c r="R272" i="8"/>
  <c r="R336" i="10"/>
  <c r="R336" i="2"/>
  <c r="R336" i="9"/>
  <c r="R336" i="8"/>
  <c r="H438" i="10"/>
  <c r="H438" i="2"/>
  <c r="H438" i="9"/>
  <c r="H438" i="8"/>
  <c r="M382" i="6"/>
  <c r="M382" i="8" s="1"/>
  <c r="G382" i="10"/>
  <c r="G382" i="2"/>
  <c r="G382" i="9"/>
  <c r="G382" i="8"/>
  <c r="L420" i="6"/>
  <c r="L420" i="8" s="1"/>
  <c r="F420" i="10"/>
  <c r="F420" i="2"/>
  <c r="F420" i="9"/>
  <c r="F420" i="8"/>
  <c r="F431" i="10"/>
  <c r="F431" i="2"/>
  <c r="F431" i="8"/>
  <c r="F431" i="9"/>
  <c r="L431" i="6"/>
  <c r="L431" i="8" s="1"/>
  <c r="I84" i="10"/>
  <c r="I84" i="2"/>
  <c r="I84" i="9"/>
  <c r="I84" i="8"/>
  <c r="L95" i="6"/>
  <c r="L95" i="8" s="1"/>
  <c r="F95" i="10"/>
  <c r="F95" i="2"/>
  <c r="F95" i="9"/>
  <c r="F95" i="8"/>
  <c r="F103" i="10"/>
  <c r="F103" i="2"/>
  <c r="F103" i="9"/>
  <c r="F103" i="8"/>
  <c r="L103" i="6"/>
  <c r="L103" i="8" s="1"/>
  <c r="H109" i="10"/>
  <c r="H109" i="2"/>
  <c r="H109" i="9"/>
  <c r="H109" i="8"/>
  <c r="N109" i="6"/>
  <c r="N109" i="8" s="1"/>
  <c r="J125" i="6"/>
  <c r="H125" i="10"/>
  <c r="H125" i="2"/>
  <c r="H125" i="9"/>
  <c r="H125" i="8"/>
  <c r="N125" i="6"/>
  <c r="N125" i="8" s="1"/>
  <c r="E135" i="10"/>
  <c r="E135" i="2"/>
  <c r="E135" i="9"/>
  <c r="E135" i="8"/>
  <c r="E143" i="10"/>
  <c r="E143" i="2"/>
  <c r="E143" i="9"/>
  <c r="E143" i="8"/>
  <c r="H149" i="10"/>
  <c r="H149" i="2"/>
  <c r="H149" i="9"/>
  <c r="H149" i="8"/>
  <c r="I156" i="10"/>
  <c r="I156" i="9"/>
  <c r="I156" i="2"/>
  <c r="I156" i="8"/>
  <c r="R159" i="10"/>
  <c r="R159" i="2"/>
  <c r="R159" i="9"/>
  <c r="R159" i="8"/>
  <c r="E183" i="10"/>
  <c r="E183" i="2"/>
  <c r="E183" i="9"/>
  <c r="E183" i="8"/>
  <c r="I188" i="10"/>
  <c r="I188" i="2"/>
  <c r="I188" i="9"/>
  <c r="I188" i="8"/>
  <c r="I196" i="10"/>
  <c r="I196" i="2"/>
  <c r="I196" i="9"/>
  <c r="I196" i="8"/>
  <c r="I220" i="10"/>
  <c r="I220" i="2"/>
  <c r="I220" i="9"/>
  <c r="I220" i="8"/>
  <c r="E223" i="10"/>
  <c r="E223" i="2"/>
  <c r="E223" i="9"/>
  <c r="E223" i="8"/>
  <c r="F231" i="10"/>
  <c r="F231" i="9"/>
  <c r="F231" i="8"/>
  <c r="F231" i="2"/>
  <c r="L231" i="6"/>
  <c r="L231" i="8" s="1"/>
  <c r="E239" i="10"/>
  <c r="E239" i="9"/>
  <c r="E239" i="2"/>
  <c r="E239" i="8"/>
  <c r="J245" i="6"/>
  <c r="H245" i="10"/>
  <c r="H245" i="2"/>
  <c r="H245" i="9"/>
  <c r="H245" i="8"/>
  <c r="N245" i="6"/>
  <c r="N245" i="8" s="1"/>
  <c r="F263" i="10"/>
  <c r="F263" i="2"/>
  <c r="F263" i="9"/>
  <c r="F263" i="8"/>
  <c r="L263" i="6"/>
  <c r="L263" i="8" s="1"/>
  <c r="I268" i="10"/>
  <c r="I268" i="2"/>
  <c r="I268" i="9"/>
  <c r="I268" i="8"/>
  <c r="I276" i="10"/>
  <c r="I276" i="2"/>
  <c r="I276" i="9"/>
  <c r="I276" i="8"/>
  <c r="M294" i="6"/>
  <c r="M294" i="8" s="1"/>
  <c r="G294" i="10"/>
  <c r="G294" i="2"/>
  <c r="G294" i="8"/>
  <c r="G294" i="9"/>
  <c r="F319" i="10"/>
  <c r="F319" i="2"/>
  <c r="F319" i="9"/>
  <c r="F319" i="8"/>
  <c r="L319" i="6"/>
  <c r="L319" i="8" s="1"/>
  <c r="J325" i="6"/>
  <c r="H325" i="10"/>
  <c r="H325" i="2"/>
  <c r="H325" i="9"/>
  <c r="H325" i="8"/>
  <c r="N325" i="6"/>
  <c r="N325" i="8" s="1"/>
  <c r="R335" i="10"/>
  <c r="R335" i="2"/>
  <c r="R335" i="9"/>
  <c r="R335" i="8"/>
  <c r="F359" i="10"/>
  <c r="F359" i="2"/>
  <c r="F359" i="9"/>
  <c r="F359" i="8"/>
  <c r="L359" i="6"/>
  <c r="L359" i="8" s="1"/>
  <c r="R367" i="10"/>
  <c r="R367" i="2"/>
  <c r="R367" i="8"/>
  <c r="R367" i="9"/>
  <c r="H373" i="10"/>
  <c r="H373" i="2"/>
  <c r="H373" i="9"/>
  <c r="H373" i="8"/>
  <c r="H381" i="10"/>
  <c r="H381" i="2"/>
  <c r="H381" i="9"/>
  <c r="H381" i="8"/>
  <c r="L391" i="6"/>
  <c r="L391" i="8" s="1"/>
  <c r="F391" i="10"/>
  <c r="F391" i="2"/>
  <c r="F391" i="9"/>
  <c r="F391" i="8"/>
  <c r="R431" i="10"/>
  <c r="R431" i="2"/>
  <c r="R431" i="9"/>
  <c r="R431" i="8"/>
  <c r="R439" i="10"/>
  <c r="R439" i="2"/>
  <c r="R439" i="9"/>
  <c r="R439" i="8"/>
  <c r="D446" i="6"/>
  <c r="C446" i="10"/>
  <c r="C446" i="2"/>
  <c r="C446" i="9"/>
  <c r="Y446" i="9" s="1"/>
  <c r="C446" i="8"/>
  <c r="F434" i="10"/>
  <c r="F434" i="2"/>
  <c r="F434" i="9"/>
  <c r="F434" i="8"/>
  <c r="L434" i="6"/>
  <c r="L434" i="8" s="1"/>
  <c r="H96" i="10"/>
  <c r="H96" i="2"/>
  <c r="H96" i="9"/>
  <c r="H96" i="8"/>
  <c r="J128" i="6"/>
  <c r="H128" i="10"/>
  <c r="H128" i="2"/>
  <c r="H128" i="9"/>
  <c r="H128" i="8"/>
  <c r="N128" i="6"/>
  <c r="N128" i="8" s="1"/>
  <c r="M225" i="6"/>
  <c r="M225" i="8" s="1"/>
  <c r="G225" i="10"/>
  <c r="G225" i="2"/>
  <c r="G225" i="9"/>
  <c r="G225" i="8"/>
  <c r="J304" i="6"/>
  <c r="H304" i="10"/>
  <c r="H304" i="2"/>
  <c r="H304" i="9"/>
  <c r="H304" i="8"/>
  <c r="N304" i="6"/>
  <c r="N304" i="8" s="1"/>
  <c r="M345" i="6"/>
  <c r="M345" i="8" s="1"/>
  <c r="G345" i="10"/>
  <c r="G345" i="2"/>
  <c r="G345" i="9"/>
  <c r="G345" i="8"/>
  <c r="F410" i="10"/>
  <c r="F410" i="2"/>
  <c r="F410" i="9"/>
  <c r="F410" i="8"/>
  <c r="L410" i="6"/>
  <c r="L410" i="8" s="1"/>
  <c r="L442" i="6"/>
  <c r="L442" i="8" s="1"/>
  <c r="F442" i="10"/>
  <c r="F442" i="2"/>
  <c r="F442" i="9"/>
  <c r="F442" i="8"/>
  <c r="E407" i="10"/>
  <c r="E407" i="2"/>
  <c r="E407" i="9"/>
  <c r="E407" i="8"/>
  <c r="H115" i="10"/>
  <c r="H115" i="2"/>
  <c r="H115" i="9"/>
  <c r="H115" i="8"/>
  <c r="N115" i="6"/>
  <c r="N115" i="8" s="1"/>
  <c r="R125" i="10"/>
  <c r="R125" i="2"/>
  <c r="R125" i="9"/>
  <c r="R125" i="8"/>
  <c r="H139" i="10"/>
  <c r="H139" i="2"/>
  <c r="H139" i="9"/>
  <c r="H139" i="8"/>
  <c r="N139" i="6"/>
  <c r="N139" i="8" s="1"/>
  <c r="F357" i="10"/>
  <c r="F357" i="2"/>
  <c r="F357" i="9"/>
  <c r="F357" i="8"/>
  <c r="L357" i="6"/>
  <c r="L357" i="8" s="1"/>
  <c r="E373" i="10"/>
  <c r="E373" i="2"/>
  <c r="E373" i="9"/>
  <c r="E373" i="8"/>
  <c r="E389" i="10"/>
  <c r="E389" i="2"/>
  <c r="E389" i="9"/>
  <c r="E389" i="8"/>
  <c r="J452" i="10"/>
  <c r="J452" i="2"/>
  <c r="J452" i="9"/>
  <c r="J452" i="8"/>
  <c r="E280" i="10"/>
  <c r="E280" i="2"/>
  <c r="E280" i="9"/>
  <c r="E280" i="8"/>
  <c r="I349" i="10"/>
  <c r="I349" i="2"/>
  <c r="I349" i="9"/>
  <c r="I349" i="8"/>
  <c r="G444" i="10"/>
  <c r="G444" i="2"/>
  <c r="G444" i="9"/>
  <c r="G444" i="8"/>
  <c r="M444" i="6"/>
  <c r="M444" i="8" s="1"/>
  <c r="L126" i="6"/>
  <c r="L126" i="8" s="1"/>
  <c r="F126" i="10"/>
  <c r="F126" i="2"/>
  <c r="F126" i="9"/>
  <c r="F126" i="8"/>
  <c r="J132" i="6"/>
  <c r="H132" i="10"/>
  <c r="H132" i="2"/>
  <c r="H132" i="9"/>
  <c r="H132" i="8"/>
  <c r="N132" i="6"/>
  <c r="N132" i="8" s="1"/>
  <c r="E142" i="10"/>
  <c r="E142" i="2"/>
  <c r="E142" i="9"/>
  <c r="E142" i="8"/>
  <c r="R166" i="10"/>
  <c r="R166" i="2"/>
  <c r="R166" i="9"/>
  <c r="R166" i="8"/>
  <c r="L174" i="6"/>
  <c r="L174" i="8" s="1"/>
  <c r="F174" i="10"/>
  <c r="F174" i="2"/>
  <c r="F174" i="9"/>
  <c r="F174" i="8"/>
  <c r="E190" i="10"/>
  <c r="E190" i="2"/>
  <c r="E190" i="9"/>
  <c r="E190" i="8"/>
  <c r="R214" i="10"/>
  <c r="R214" i="2"/>
  <c r="R214" i="9"/>
  <c r="R214" i="8"/>
  <c r="R222" i="10"/>
  <c r="R222" i="2"/>
  <c r="R222" i="8"/>
  <c r="R222" i="9"/>
  <c r="C237" i="10"/>
  <c r="C237" i="2"/>
  <c r="C237" i="9"/>
  <c r="C237" i="8"/>
  <c r="X237" i="8" s="1"/>
  <c r="D237" i="6"/>
  <c r="E246" i="10"/>
  <c r="E246" i="2"/>
  <c r="E246" i="9"/>
  <c r="E246" i="8"/>
  <c r="E278" i="10"/>
  <c r="E278" i="2"/>
  <c r="E278" i="9"/>
  <c r="E278" i="8"/>
  <c r="E294" i="10"/>
  <c r="E294" i="2"/>
  <c r="E294" i="9"/>
  <c r="E294" i="8"/>
  <c r="M317" i="6"/>
  <c r="M317" i="8" s="1"/>
  <c r="G317" i="10"/>
  <c r="G317" i="2"/>
  <c r="G317" i="9"/>
  <c r="G317" i="8"/>
  <c r="M325" i="6"/>
  <c r="M325" i="8" s="1"/>
  <c r="G325" i="10"/>
  <c r="G325" i="2"/>
  <c r="G325" i="9"/>
  <c r="G325" i="8"/>
  <c r="F350" i="10"/>
  <c r="F350" i="2"/>
  <c r="F350" i="9"/>
  <c r="F350" i="8"/>
  <c r="L350" i="6"/>
  <c r="L350" i="8" s="1"/>
  <c r="H388" i="10"/>
  <c r="H388" i="2"/>
  <c r="H388" i="9"/>
  <c r="N388" i="6"/>
  <c r="N388" i="8" s="1"/>
  <c r="H388" i="8"/>
  <c r="L414" i="6"/>
  <c r="L414" i="8" s="1"/>
  <c r="F414" i="10"/>
  <c r="F414" i="2"/>
  <c r="F414" i="9"/>
  <c r="F414" i="8"/>
  <c r="F422" i="10"/>
  <c r="F422" i="2"/>
  <c r="F422" i="9"/>
  <c r="F422" i="8"/>
  <c r="L422" i="6"/>
  <c r="L422" i="8" s="1"/>
  <c r="L430" i="6"/>
  <c r="L430" i="8" s="1"/>
  <c r="F430" i="10"/>
  <c r="F430" i="2"/>
  <c r="F430" i="9"/>
  <c r="F430" i="8"/>
  <c r="E438" i="10"/>
  <c r="E438" i="2"/>
  <c r="E438" i="9"/>
  <c r="E438" i="8"/>
  <c r="C438" i="6"/>
  <c r="I451" i="10"/>
  <c r="I451" i="2"/>
  <c r="I451" i="9"/>
  <c r="I451" i="8"/>
  <c r="D197" i="6"/>
  <c r="C197" i="10"/>
  <c r="C197" i="2"/>
  <c r="C197" i="8"/>
  <c r="C197" i="9"/>
  <c r="X197" i="9" s="1"/>
  <c r="R98" i="10"/>
  <c r="R98" i="2"/>
  <c r="R98" i="9"/>
  <c r="R98" i="8"/>
  <c r="M113" i="6"/>
  <c r="M113" i="8" s="1"/>
  <c r="G113" i="10"/>
  <c r="G113" i="2"/>
  <c r="G113" i="9"/>
  <c r="G113" i="8"/>
  <c r="E122" i="10"/>
  <c r="E122" i="2"/>
  <c r="E122" i="9"/>
  <c r="E122" i="8"/>
  <c r="N144" i="6"/>
  <c r="N144" i="8" s="1"/>
  <c r="H144" i="10"/>
  <c r="H144" i="2"/>
  <c r="H144" i="9"/>
  <c r="H144" i="8"/>
  <c r="I183" i="10"/>
  <c r="I183" i="2"/>
  <c r="I183" i="9"/>
  <c r="I183" i="8"/>
  <c r="E266" i="10"/>
  <c r="E266" i="2"/>
  <c r="E266" i="9"/>
  <c r="E266" i="8"/>
  <c r="L298" i="6"/>
  <c r="L298" i="8" s="1"/>
  <c r="F298" i="2"/>
  <c r="F298" i="10"/>
  <c r="F298" i="9"/>
  <c r="F298" i="8"/>
  <c r="J328" i="6"/>
  <c r="H328" i="10"/>
  <c r="H328" i="2"/>
  <c r="H328" i="9"/>
  <c r="N328" i="6"/>
  <c r="N328" i="8" s="1"/>
  <c r="H328" i="8"/>
  <c r="J344" i="6"/>
  <c r="H344" i="10"/>
  <c r="H344" i="2"/>
  <c r="H344" i="9"/>
  <c r="H344" i="8"/>
  <c r="N344" i="6"/>
  <c r="N344" i="8" s="1"/>
  <c r="L378" i="6"/>
  <c r="L378" i="8" s="1"/>
  <c r="F378" i="10"/>
  <c r="F378" i="2"/>
  <c r="F378" i="9"/>
  <c r="F378" i="8"/>
  <c r="L426" i="6"/>
  <c r="L426" i="8" s="1"/>
  <c r="F426" i="10"/>
  <c r="F426" i="2"/>
  <c r="F426" i="9"/>
  <c r="F426" i="8"/>
  <c r="I455" i="10"/>
  <c r="I455" i="2"/>
  <c r="I455" i="9"/>
  <c r="I455" i="8"/>
  <c r="M92" i="6"/>
  <c r="M92" i="8" s="1"/>
  <c r="G92" i="10"/>
  <c r="G92" i="2"/>
  <c r="G92" i="9"/>
  <c r="G92" i="8"/>
  <c r="E109" i="10"/>
  <c r="E109" i="2"/>
  <c r="E109" i="9"/>
  <c r="E109" i="8"/>
  <c r="E221" i="10"/>
  <c r="E221" i="2"/>
  <c r="E221" i="9"/>
  <c r="E221" i="8"/>
  <c r="I234" i="10"/>
  <c r="I234" i="2"/>
  <c r="I234" i="9"/>
  <c r="I234" i="8"/>
  <c r="F245" i="10"/>
  <c r="F245" i="2"/>
  <c r="F245" i="9"/>
  <c r="F245" i="8"/>
  <c r="L245" i="6"/>
  <c r="L245" i="8" s="1"/>
  <c r="J299" i="6"/>
  <c r="H299" i="10"/>
  <c r="H299" i="2"/>
  <c r="H299" i="9"/>
  <c r="H299" i="8"/>
  <c r="N299" i="6"/>
  <c r="N299" i="8" s="1"/>
  <c r="J444" i="10"/>
  <c r="J444" i="2"/>
  <c r="J444" i="9"/>
  <c r="J444" i="8"/>
  <c r="G79" i="10"/>
  <c r="G79" i="2"/>
  <c r="G79" i="9"/>
  <c r="G79" i="8"/>
  <c r="M79" i="6"/>
  <c r="M79" i="8" s="1"/>
  <c r="E168" i="10"/>
  <c r="E168" i="2"/>
  <c r="E168" i="9"/>
  <c r="E168" i="8"/>
  <c r="N246" i="6"/>
  <c r="N246" i="8" s="1"/>
  <c r="H246" i="10"/>
  <c r="H246" i="2"/>
  <c r="H246" i="9"/>
  <c r="H246" i="8"/>
  <c r="I301" i="10"/>
  <c r="I301" i="2"/>
  <c r="I301" i="9"/>
  <c r="I301" i="8"/>
  <c r="I357" i="10"/>
  <c r="I357" i="2"/>
  <c r="I357" i="9"/>
  <c r="I357" i="8"/>
  <c r="I405" i="10"/>
  <c r="I405" i="2"/>
  <c r="I405" i="9"/>
  <c r="I405" i="8"/>
  <c r="I410" i="10"/>
  <c r="I410" i="2"/>
  <c r="I410" i="9"/>
  <c r="I410" i="8"/>
  <c r="I271" i="10"/>
  <c r="I271" i="2"/>
  <c r="I271" i="9"/>
  <c r="I271" i="8"/>
  <c r="I335" i="10"/>
  <c r="I335" i="2"/>
  <c r="I335" i="9"/>
  <c r="I335" i="8"/>
  <c r="J457" i="10"/>
  <c r="J457" i="2"/>
  <c r="J457" i="9"/>
  <c r="J457" i="8"/>
  <c r="E411" i="10"/>
  <c r="E411" i="2"/>
  <c r="E411" i="9"/>
  <c r="E411" i="8"/>
  <c r="E189" i="10"/>
  <c r="E189" i="2"/>
  <c r="E189" i="9"/>
  <c r="E189" i="8"/>
  <c r="N219" i="6"/>
  <c r="N219" i="8" s="1"/>
  <c r="H219" i="10"/>
  <c r="H219" i="2"/>
  <c r="H219" i="9"/>
  <c r="H219" i="8"/>
  <c r="M268" i="6"/>
  <c r="M268" i="8" s="1"/>
  <c r="G268" i="10"/>
  <c r="G268" i="2"/>
  <c r="G268" i="9"/>
  <c r="G268" i="8"/>
  <c r="J388" i="6"/>
  <c r="I433" i="10"/>
  <c r="I433" i="2"/>
  <c r="I433" i="9"/>
  <c r="I433" i="8"/>
  <c r="I442" i="10"/>
  <c r="I442" i="2"/>
  <c r="I442" i="9"/>
  <c r="I442" i="8"/>
  <c r="G458" i="10"/>
  <c r="G458" i="2"/>
  <c r="G458" i="9"/>
  <c r="G458" i="8"/>
  <c r="M458" i="6"/>
  <c r="M458" i="8" s="1"/>
  <c r="E120" i="10"/>
  <c r="E120" i="2"/>
  <c r="E120" i="9"/>
  <c r="E120" i="8"/>
  <c r="H243" i="10"/>
  <c r="H243" i="2"/>
  <c r="H243" i="9"/>
  <c r="H243" i="8"/>
  <c r="E272" i="10"/>
  <c r="E272" i="2"/>
  <c r="E272" i="9"/>
  <c r="E272" i="8"/>
  <c r="H306" i="10"/>
  <c r="H306" i="2"/>
  <c r="H306" i="9"/>
  <c r="H306" i="8"/>
  <c r="F344" i="10"/>
  <c r="F344" i="2"/>
  <c r="F344" i="9"/>
  <c r="F344" i="8"/>
  <c r="L344" i="6"/>
  <c r="L344" i="8" s="1"/>
  <c r="R360" i="10"/>
  <c r="R360" i="2"/>
  <c r="R360" i="9"/>
  <c r="R360" i="8"/>
  <c r="F377" i="10"/>
  <c r="F377" i="2"/>
  <c r="F377" i="9"/>
  <c r="F377" i="8"/>
  <c r="L377" i="6"/>
  <c r="L377" i="8" s="1"/>
  <c r="I396" i="10"/>
  <c r="I396" i="2"/>
  <c r="I396" i="9"/>
  <c r="I396" i="8"/>
  <c r="N414" i="6"/>
  <c r="N414" i="8" s="1"/>
  <c r="H414" i="10"/>
  <c r="H414" i="2"/>
  <c r="H414" i="9"/>
  <c r="H414" i="8"/>
  <c r="E440" i="10"/>
  <c r="E440" i="2"/>
  <c r="E440" i="8"/>
  <c r="E440" i="9"/>
  <c r="N446" i="6"/>
  <c r="N446" i="8" s="1"/>
  <c r="H446" i="10"/>
  <c r="H446" i="2"/>
  <c r="H446" i="9"/>
  <c r="H446" i="8"/>
  <c r="F339" i="10"/>
  <c r="F339" i="2"/>
  <c r="F339" i="9"/>
  <c r="F339" i="8"/>
  <c r="L339" i="6"/>
  <c r="L339" i="8" s="1"/>
  <c r="E387" i="10"/>
  <c r="E387" i="2"/>
  <c r="E387" i="9"/>
  <c r="E387" i="8"/>
  <c r="G434" i="10"/>
  <c r="G434" i="2"/>
  <c r="G434" i="9"/>
  <c r="G434" i="8"/>
  <c r="M434" i="6"/>
  <c r="M434" i="8" s="1"/>
  <c r="F83" i="10"/>
  <c r="F83" i="2"/>
  <c r="F83" i="9"/>
  <c r="F83" i="8"/>
  <c r="L83" i="6"/>
  <c r="L83" i="8" s="1"/>
  <c r="E91" i="10"/>
  <c r="E91" i="2"/>
  <c r="E91" i="9"/>
  <c r="E91" i="8"/>
  <c r="G106" i="10"/>
  <c r="G106" i="2"/>
  <c r="G106" i="9"/>
  <c r="G106" i="8"/>
  <c r="M106" i="6"/>
  <c r="M106" i="8" s="1"/>
  <c r="E115" i="10"/>
  <c r="E115" i="2"/>
  <c r="E115" i="9"/>
  <c r="E115" i="8"/>
  <c r="C122" i="6"/>
  <c r="M130" i="6"/>
  <c r="M130" i="8" s="1"/>
  <c r="G130" i="10"/>
  <c r="G130" i="2"/>
  <c r="G130" i="9"/>
  <c r="G130" i="8"/>
  <c r="E155" i="10"/>
  <c r="E155" i="2"/>
  <c r="E155" i="9"/>
  <c r="E155" i="8"/>
  <c r="E171" i="10"/>
  <c r="E171" i="2"/>
  <c r="E171" i="9"/>
  <c r="E171" i="8"/>
  <c r="G226" i="10"/>
  <c r="G226" i="2"/>
  <c r="G226" i="9"/>
  <c r="G226" i="8"/>
  <c r="M226" i="6"/>
  <c r="M226" i="8" s="1"/>
  <c r="F235" i="10"/>
  <c r="F235" i="2"/>
  <c r="F235" i="8"/>
  <c r="L235" i="6"/>
  <c r="L235" i="8" s="1"/>
  <c r="F235" i="9"/>
  <c r="E253" i="10"/>
  <c r="E253" i="2"/>
  <c r="E253" i="9"/>
  <c r="E253" i="8"/>
  <c r="M258" i="6"/>
  <c r="M258" i="8" s="1"/>
  <c r="G258" i="10"/>
  <c r="G258" i="2"/>
  <c r="G258" i="9"/>
  <c r="G258" i="8"/>
  <c r="F267" i="10"/>
  <c r="F267" i="2"/>
  <c r="F267" i="9"/>
  <c r="F267" i="8"/>
  <c r="L267" i="6"/>
  <c r="L267" i="8" s="1"/>
  <c r="M274" i="6"/>
  <c r="M274" i="8" s="1"/>
  <c r="G274" i="10"/>
  <c r="G274" i="2"/>
  <c r="G274" i="9"/>
  <c r="G274" i="8"/>
  <c r="F299" i="10"/>
  <c r="F299" i="2"/>
  <c r="F299" i="9"/>
  <c r="F299" i="8"/>
  <c r="L299" i="6"/>
  <c r="L299" i="8" s="1"/>
  <c r="M338" i="6"/>
  <c r="M338" i="8" s="1"/>
  <c r="G338" i="10"/>
  <c r="G338" i="2"/>
  <c r="G338" i="9"/>
  <c r="G338" i="8"/>
  <c r="G426" i="10"/>
  <c r="G426" i="2"/>
  <c r="G426" i="9"/>
  <c r="G426" i="8"/>
  <c r="M426" i="6"/>
  <c r="M426" i="8" s="1"/>
  <c r="E435" i="10"/>
  <c r="E435" i="2"/>
  <c r="E435" i="8"/>
  <c r="E435" i="9"/>
  <c r="F443" i="10"/>
  <c r="F443" i="2"/>
  <c r="F443" i="9"/>
  <c r="F443" i="8"/>
  <c r="L443" i="6"/>
  <c r="L443" i="8" s="1"/>
  <c r="E180" i="10"/>
  <c r="E180" i="2"/>
  <c r="E180" i="9"/>
  <c r="E180" i="8"/>
  <c r="F248" i="10"/>
  <c r="F248" i="2"/>
  <c r="F248" i="9"/>
  <c r="F248" i="8"/>
  <c r="L248" i="6"/>
  <c r="L248" i="8" s="1"/>
  <c r="M295" i="6"/>
  <c r="M295" i="8" s="1"/>
  <c r="G295" i="10"/>
  <c r="G295" i="2"/>
  <c r="G295" i="9"/>
  <c r="G295" i="8"/>
  <c r="H79" i="10"/>
  <c r="H79" i="2"/>
  <c r="H79" i="9"/>
  <c r="H79" i="8"/>
  <c r="N79" i="6"/>
  <c r="N79" i="8" s="1"/>
  <c r="I86" i="10"/>
  <c r="I86" i="2"/>
  <c r="I86" i="9"/>
  <c r="I86" i="8"/>
  <c r="L89" i="6"/>
  <c r="L89" i="8" s="1"/>
  <c r="F89" i="10"/>
  <c r="F89" i="2"/>
  <c r="F89" i="9"/>
  <c r="F89" i="8"/>
  <c r="I118" i="10"/>
  <c r="I118" i="2"/>
  <c r="I118" i="9"/>
  <c r="I118" i="8"/>
  <c r="I126" i="10"/>
  <c r="I126" i="2"/>
  <c r="I126" i="9"/>
  <c r="I126" i="8"/>
  <c r="H143" i="10"/>
  <c r="H143" i="2"/>
  <c r="H143" i="9"/>
  <c r="H143" i="8"/>
  <c r="R153" i="10"/>
  <c r="R153" i="2"/>
  <c r="R153" i="9"/>
  <c r="R153" i="8"/>
  <c r="L161" i="6"/>
  <c r="L161" i="8" s="1"/>
  <c r="F161" i="10"/>
  <c r="F161" i="2"/>
  <c r="F161" i="9"/>
  <c r="F161" i="8"/>
  <c r="M168" i="6"/>
  <c r="M168" i="8" s="1"/>
  <c r="G168" i="10"/>
  <c r="G168" i="2"/>
  <c r="G168" i="9"/>
  <c r="G168" i="8"/>
  <c r="M184" i="6"/>
  <c r="M184" i="8" s="1"/>
  <c r="G184" i="10"/>
  <c r="G184" i="2"/>
  <c r="G184" i="9"/>
  <c r="G184" i="8"/>
  <c r="G216" i="10"/>
  <c r="G216" i="2"/>
  <c r="G216" i="9"/>
  <c r="G216" i="8"/>
  <c r="M216" i="6"/>
  <c r="M216" i="8" s="1"/>
  <c r="E225" i="10"/>
  <c r="E225" i="2"/>
  <c r="E225" i="9"/>
  <c r="E225" i="8"/>
  <c r="D232" i="6"/>
  <c r="C232" i="10"/>
  <c r="X232" i="10" s="1"/>
  <c r="C232" i="2"/>
  <c r="Y232" i="2" s="1"/>
  <c r="C232" i="9"/>
  <c r="C232" i="8"/>
  <c r="E249" i="10"/>
  <c r="E249" i="2"/>
  <c r="E249" i="9"/>
  <c r="E249" i="8"/>
  <c r="C249" i="6"/>
  <c r="G264" i="10"/>
  <c r="G264" i="2"/>
  <c r="G264" i="9"/>
  <c r="G264" i="8"/>
  <c r="M264" i="6"/>
  <c r="M264" i="8" s="1"/>
  <c r="D272" i="6"/>
  <c r="C272" i="10"/>
  <c r="C272" i="2"/>
  <c r="C272" i="9"/>
  <c r="C272" i="8"/>
  <c r="D280" i="6"/>
  <c r="C280" i="10"/>
  <c r="C280" i="2"/>
  <c r="C280" i="9"/>
  <c r="C280" i="8"/>
  <c r="F289" i="10"/>
  <c r="F289" i="2"/>
  <c r="F289" i="8"/>
  <c r="F289" i="9"/>
  <c r="L289" i="6"/>
  <c r="L289" i="8" s="1"/>
  <c r="C296" i="10"/>
  <c r="C296" i="2"/>
  <c r="C296" i="9"/>
  <c r="C296" i="8"/>
  <c r="D296" i="6"/>
  <c r="E305" i="10"/>
  <c r="E305" i="2"/>
  <c r="E305" i="9"/>
  <c r="E305" i="8"/>
  <c r="C305" i="6"/>
  <c r="R337" i="10"/>
  <c r="R337" i="2"/>
  <c r="R337" i="9"/>
  <c r="R337" i="8"/>
  <c r="F345" i="10"/>
  <c r="F345" i="2"/>
  <c r="F345" i="9"/>
  <c r="F345" i="8"/>
  <c r="L345" i="6"/>
  <c r="L345" i="8" s="1"/>
  <c r="R353" i="10"/>
  <c r="R353" i="2"/>
  <c r="R353" i="9"/>
  <c r="R353" i="8"/>
  <c r="I398" i="10"/>
  <c r="I398" i="2"/>
  <c r="I398" i="9"/>
  <c r="I398" i="8"/>
  <c r="E425" i="10"/>
  <c r="E425" i="2"/>
  <c r="E425" i="9"/>
  <c r="E425" i="8"/>
  <c r="H431" i="10"/>
  <c r="H431" i="2"/>
  <c r="H431" i="8"/>
  <c r="H431" i="9"/>
  <c r="N431" i="6"/>
  <c r="N431" i="8" s="1"/>
  <c r="E441" i="10"/>
  <c r="E441" i="2"/>
  <c r="E441" i="9"/>
  <c r="E441" i="8"/>
  <c r="D456" i="6"/>
  <c r="C456" i="10"/>
  <c r="C456" i="2"/>
  <c r="C456" i="8"/>
  <c r="C456" i="9"/>
  <c r="Y456" i="9" s="1"/>
  <c r="G435" i="10"/>
  <c r="G435" i="2"/>
  <c r="G435" i="9"/>
  <c r="G435" i="8"/>
  <c r="M435" i="6"/>
  <c r="M435" i="8" s="1"/>
  <c r="G97" i="10"/>
  <c r="G97" i="2"/>
  <c r="G97" i="9"/>
  <c r="G97" i="8"/>
  <c r="M97" i="6"/>
  <c r="M97" i="8" s="1"/>
  <c r="L186" i="6"/>
  <c r="L186" i="8" s="1"/>
  <c r="F186" i="10"/>
  <c r="F186" i="2"/>
  <c r="F186" i="9"/>
  <c r="F186" i="8"/>
  <c r="R226" i="10"/>
  <c r="R226" i="2"/>
  <c r="R226" i="9"/>
  <c r="R226" i="8"/>
  <c r="R266" i="10"/>
  <c r="R266" i="2"/>
  <c r="R266" i="9"/>
  <c r="R266" i="8"/>
  <c r="I295" i="10"/>
  <c r="I295" i="2"/>
  <c r="I295" i="9"/>
  <c r="I295" i="8"/>
  <c r="J352" i="6"/>
  <c r="H352" i="10"/>
  <c r="H352" i="2"/>
  <c r="H352" i="9"/>
  <c r="H352" i="8"/>
  <c r="N352" i="6"/>
  <c r="N352" i="8" s="1"/>
  <c r="R170" i="10"/>
  <c r="R170" i="2"/>
  <c r="R170" i="9"/>
  <c r="R170" i="8"/>
  <c r="R85" i="10"/>
  <c r="R85" i="2"/>
  <c r="R85" i="9"/>
  <c r="R85" i="8"/>
  <c r="R93" i="10"/>
  <c r="R93" i="2"/>
  <c r="R93" i="9"/>
  <c r="R93" i="8"/>
  <c r="L117" i="6"/>
  <c r="L117" i="8" s="1"/>
  <c r="F117" i="10"/>
  <c r="F117" i="2"/>
  <c r="F117" i="9"/>
  <c r="F117" i="8"/>
  <c r="E173" i="10"/>
  <c r="E173" i="2"/>
  <c r="E173" i="9"/>
  <c r="E173" i="8"/>
  <c r="F229" i="10"/>
  <c r="F229" i="2"/>
  <c r="F229" i="8"/>
  <c r="F229" i="9"/>
  <c r="L229" i="6"/>
  <c r="L229" i="8" s="1"/>
  <c r="G244" i="10"/>
  <c r="G244" i="2"/>
  <c r="G244" i="9"/>
  <c r="G244" i="8"/>
  <c r="M244" i="6"/>
  <c r="M244" i="8" s="1"/>
  <c r="N291" i="6"/>
  <c r="N291" i="8" s="1"/>
  <c r="H291" i="10"/>
  <c r="H291" i="2"/>
  <c r="H291" i="9"/>
  <c r="H291" i="8"/>
  <c r="F309" i="10"/>
  <c r="F309" i="2"/>
  <c r="F309" i="9"/>
  <c r="F309" i="8"/>
  <c r="L309" i="6"/>
  <c r="L309" i="8" s="1"/>
  <c r="N323" i="6"/>
  <c r="N323" i="8" s="1"/>
  <c r="H323" i="10"/>
  <c r="H323" i="2"/>
  <c r="H323" i="9"/>
  <c r="H323" i="8"/>
  <c r="I362" i="10"/>
  <c r="I362" i="2"/>
  <c r="I362" i="9"/>
  <c r="I362" i="8"/>
  <c r="L381" i="6"/>
  <c r="L381" i="8" s="1"/>
  <c r="F381" i="10"/>
  <c r="F381" i="2"/>
  <c r="F381" i="9"/>
  <c r="F381" i="8"/>
  <c r="H403" i="10"/>
  <c r="H403" i="2"/>
  <c r="H403" i="9"/>
  <c r="H403" i="8"/>
  <c r="N403" i="6"/>
  <c r="N403" i="8" s="1"/>
  <c r="I205" i="10"/>
  <c r="I205" i="2"/>
  <c r="I205" i="9"/>
  <c r="I205" i="8"/>
  <c r="I261" i="10"/>
  <c r="I261" i="2"/>
  <c r="I261" i="9"/>
  <c r="I261" i="8"/>
  <c r="I277" i="10"/>
  <c r="I277" i="2"/>
  <c r="I277" i="8"/>
  <c r="I277" i="9"/>
  <c r="I293" i="10"/>
  <c r="I293" i="2"/>
  <c r="I293" i="8"/>
  <c r="I293" i="9"/>
  <c r="J375" i="6"/>
  <c r="E408" i="10"/>
  <c r="E408" i="2"/>
  <c r="E408" i="9"/>
  <c r="E408" i="8"/>
  <c r="C217" i="6"/>
  <c r="E330" i="10"/>
  <c r="E330" i="2"/>
  <c r="E330" i="9"/>
  <c r="E330" i="8"/>
  <c r="M372" i="6"/>
  <c r="M372" i="8" s="1"/>
  <c r="G372" i="10"/>
  <c r="G372" i="2"/>
  <c r="G372" i="9"/>
  <c r="G372" i="8"/>
  <c r="E429" i="10"/>
  <c r="E429" i="2"/>
  <c r="E429" i="9"/>
  <c r="E429" i="8"/>
  <c r="E76" i="2"/>
  <c r="E76" i="10"/>
  <c r="E76" i="9"/>
  <c r="E76" i="8"/>
  <c r="F100" i="10"/>
  <c r="F100" i="2"/>
  <c r="F100" i="9"/>
  <c r="F100" i="8"/>
  <c r="L100" i="6"/>
  <c r="L100" i="8" s="1"/>
  <c r="H114" i="10"/>
  <c r="H114" i="2"/>
  <c r="H114" i="9"/>
  <c r="H114" i="8"/>
  <c r="C123" i="10"/>
  <c r="C123" i="2"/>
  <c r="Y123" i="2" s="1"/>
  <c r="C123" i="9"/>
  <c r="Y123" i="9" s="1"/>
  <c r="C123" i="8"/>
  <c r="X123" i="8" s="1"/>
  <c r="D123" i="6"/>
  <c r="J139" i="10"/>
  <c r="J139" i="2"/>
  <c r="J139" i="9"/>
  <c r="J139" i="8"/>
  <c r="F148" i="10"/>
  <c r="F148" i="2"/>
  <c r="F148" i="9"/>
  <c r="L148" i="6"/>
  <c r="L148" i="8" s="1"/>
  <c r="F148" i="8"/>
  <c r="E164" i="10"/>
  <c r="E164" i="2"/>
  <c r="E164" i="9"/>
  <c r="E164" i="8"/>
  <c r="H170" i="10"/>
  <c r="H170" i="2"/>
  <c r="H170" i="9"/>
  <c r="H170" i="8"/>
  <c r="I177" i="10"/>
  <c r="I177" i="2"/>
  <c r="I177" i="9"/>
  <c r="I177" i="8"/>
  <c r="L188" i="6"/>
  <c r="L188" i="8" s="1"/>
  <c r="F188" i="10"/>
  <c r="F188" i="2"/>
  <c r="F188" i="9"/>
  <c r="F188" i="8"/>
  <c r="I201" i="10"/>
  <c r="I201" i="2"/>
  <c r="I201" i="9"/>
  <c r="I201" i="8"/>
  <c r="E212" i="10"/>
  <c r="E212" i="2"/>
  <c r="E212" i="8"/>
  <c r="E212" i="9"/>
  <c r="F220" i="10"/>
  <c r="F220" i="2"/>
  <c r="F220" i="9"/>
  <c r="L220" i="6"/>
  <c r="L220" i="8" s="1"/>
  <c r="F220" i="8"/>
  <c r="M267" i="6"/>
  <c r="M267" i="8" s="1"/>
  <c r="G267" i="10"/>
  <c r="G267" i="2"/>
  <c r="G267" i="9"/>
  <c r="G267" i="8"/>
  <c r="J275" i="6"/>
  <c r="D283" i="6"/>
  <c r="C283" i="10"/>
  <c r="C283" i="2"/>
  <c r="C283" i="9"/>
  <c r="C283" i="8"/>
  <c r="F300" i="10"/>
  <c r="F300" i="2"/>
  <c r="F300" i="9"/>
  <c r="F300" i="8"/>
  <c r="L300" i="6"/>
  <c r="L300" i="8" s="1"/>
  <c r="C307" i="10"/>
  <c r="X307" i="10" s="1"/>
  <c r="C307" i="2"/>
  <c r="Y307" i="2" s="1"/>
  <c r="C307" i="9"/>
  <c r="Y307" i="9" s="1"/>
  <c r="C307" i="8"/>
  <c r="D307" i="6"/>
  <c r="L316" i="6"/>
  <c r="L316" i="8" s="1"/>
  <c r="F316" i="10"/>
  <c r="F316" i="2"/>
  <c r="F316" i="9"/>
  <c r="F316" i="8"/>
  <c r="E348" i="10"/>
  <c r="E348" i="2"/>
  <c r="E348" i="9"/>
  <c r="E348" i="8"/>
  <c r="F356" i="10"/>
  <c r="F356" i="2"/>
  <c r="F356" i="9"/>
  <c r="F356" i="8"/>
  <c r="L356" i="6"/>
  <c r="L356" i="8" s="1"/>
  <c r="E388" i="10"/>
  <c r="E388" i="2"/>
  <c r="E388" i="9"/>
  <c r="E388" i="8"/>
  <c r="L396" i="6"/>
  <c r="L396" i="8" s="1"/>
  <c r="F396" i="10"/>
  <c r="F396" i="2"/>
  <c r="F396" i="9"/>
  <c r="F396" i="8"/>
  <c r="E146" i="10"/>
  <c r="E146" i="2"/>
  <c r="E146" i="9"/>
  <c r="E146" i="8"/>
  <c r="E162" i="10"/>
  <c r="E162" i="2"/>
  <c r="E162" i="9"/>
  <c r="E162" i="8"/>
  <c r="M353" i="6"/>
  <c r="M353" i="8" s="1"/>
  <c r="G353" i="10"/>
  <c r="G353" i="2"/>
  <c r="G353" i="9"/>
  <c r="G353" i="8"/>
  <c r="L394" i="6"/>
  <c r="L394" i="8" s="1"/>
  <c r="F394" i="10"/>
  <c r="F394" i="2"/>
  <c r="F394" i="9"/>
  <c r="F394" i="8"/>
  <c r="G457" i="10"/>
  <c r="G457" i="2"/>
  <c r="G457" i="9"/>
  <c r="G457" i="8"/>
  <c r="M457" i="6"/>
  <c r="M457" i="8" s="1"/>
  <c r="E181" i="10"/>
  <c r="E181" i="2"/>
  <c r="E181" i="9"/>
  <c r="E181" i="8"/>
  <c r="R293" i="10"/>
  <c r="R293" i="2"/>
  <c r="R293" i="9"/>
  <c r="R293" i="8"/>
  <c r="R317" i="10"/>
  <c r="R317" i="2"/>
  <c r="R317" i="9"/>
  <c r="R317" i="8"/>
  <c r="C348" i="6"/>
  <c r="C412" i="6"/>
  <c r="M119" i="6"/>
  <c r="M119" i="8" s="1"/>
  <c r="G119" i="10"/>
  <c r="G119" i="2"/>
  <c r="G119" i="9"/>
  <c r="G119" i="8"/>
  <c r="L200" i="6"/>
  <c r="L200" i="8" s="1"/>
  <c r="F200" i="10"/>
  <c r="F200" i="2"/>
  <c r="F200" i="9"/>
  <c r="F200" i="8"/>
  <c r="R216" i="10"/>
  <c r="R216" i="2"/>
  <c r="R216" i="9"/>
  <c r="R216" i="8"/>
  <c r="D239" i="6"/>
  <c r="C239" i="10"/>
  <c r="X239" i="10" s="1"/>
  <c r="C239" i="2"/>
  <c r="Y239" i="2" s="1"/>
  <c r="C239" i="9"/>
  <c r="C239" i="8"/>
  <c r="E288" i="10"/>
  <c r="E288" i="2"/>
  <c r="E288" i="9"/>
  <c r="E288" i="8"/>
  <c r="M383" i="6"/>
  <c r="M383" i="8" s="1"/>
  <c r="G383" i="10"/>
  <c r="G383" i="2"/>
  <c r="G383" i="9"/>
  <c r="G383" i="8"/>
  <c r="L400" i="6"/>
  <c r="L400" i="8" s="1"/>
  <c r="F400" i="10"/>
  <c r="F400" i="2"/>
  <c r="F400" i="9"/>
  <c r="F400" i="8"/>
  <c r="D223" i="6"/>
  <c r="C223" i="10"/>
  <c r="X223" i="10" s="1"/>
  <c r="C223" i="2"/>
  <c r="X223" i="2" s="1"/>
  <c r="C223" i="9"/>
  <c r="C223" i="8"/>
  <c r="G424" i="10"/>
  <c r="G424" i="2"/>
  <c r="G424" i="9"/>
  <c r="G424" i="8"/>
  <c r="M424" i="6"/>
  <c r="M424" i="8" s="1"/>
  <c r="D86" i="6"/>
  <c r="C86" i="10"/>
  <c r="C86" i="2"/>
  <c r="Y86" i="2" s="1"/>
  <c r="C86" i="9"/>
  <c r="C86" i="8"/>
  <c r="Y86" i="8" s="1"/>
  <c r="I100" i="10"/>
  <c r="I100" i="2"/>
  <c r="I100" i="9"/>
  <c r="I100" i="8"/>
  <c r="L111" i="6"/>
  <c r="L111" i="8" s="1"/>
  <c r="F111" i="10"/>
  <c r="F111" i="2"/>
  <c r="F111" i="9"/>
  <c r="F111" i="8"/>
  <c r="J118" i="10"/>
  <c r="J118" i="2"/>
  <c r="J118" i="9"/>
  <c r="J118" i="8"/>
  <c r="E151" i="10"/>
  <c r="E151" i="2"/>
  <c r="E151" i="9"/>
  <c r="E151" i="8"/>
  <c r="H157" i="10"/>
  <c r="H157" i="2"/>
  <c r="H157" i="9"/>
  <c r="H157" i="8"/>
  <c r="N157" i="6"/>
  <c r="N157" i="8" s="1"/>
  <c r="I164" i="10"/>
  <c r="I164" i="2"/>
  <c r="I164" i="9"/>
  <c r="I164" i="8"/>
  <c r="R167" i="10"/>
  <c r="R167" i="2"/>
  <c r="R167" i="9"/>
  <c r="R167" i="8"/>
  <c r="G174" i="10"/>
  <c r="G174" i="2"/>
  <c r="G174" i="9"/>
  <c r="G174" i="8"/>
  <c r="M174" i="6"/>
  <c r="M174" i="8" s="1"/>
  <c r="H189" i="10"/>
  <c r="H189" i="2"/>
  <c r="H189" i="9"/>
  <c r="H189" i="8"/>
  <c r="N189" i="6"/>
  <c r="N189" i="8" s="1"/>
  <c r="N197" i="6"/>
  <c r="N197" i="8" s="1"/>
  <c r="H197" i="10"/>
  <c r="H197" i="2"/>
  <c r="H197" i="9"/>
  <c r="H197" i="8"/>
  <c r="D206" i="6"/>
  <c r="C206" i="10"/>
  <c r="Y206" i="10" s="1"/>
  <c r="C206" i="2"/>
  <c r="Y206" i="2" s="1"/>
  <c r="C206" i="9"/>
  <c r="C206" i="8"/>
  <c r="J221" i="6"/>
  <c r="H221" i="10"/>
  <c r="H221" i="2"/>
  <c r="H221" i="9"/>
  <c r="H221" i="8"/>
  <c r="N221" i="6"/>
  <c r="N221" i="8" s="1"/>
  <c r="I228" i="10"/>
  <c r="I228" i="2"/>
  <c r="I228" i="9"/>
  <c r="I228" i="8"/>
  <c r="E247" i="10"/>
  <c r="E247" i="2"/>
  <c r="E247" i="9"/>
  <c r="E247" i="8"/>
  <c r="E255" i="10"/>
  <c r="E255" i="2"/>
  <c r="E255" i="9"/>
  <c r="E255" i="8"/>
  <c r="H269" i="10"/>
  <c r="H269" i="2"/>
  <c r="H269" i="9"/>
  <c r="H269" i="8"/>
  <c r="N269" i="6"/>
  <c r="N269" i="8" s="1"/>
  <c r="J277" i="6"/>
  <c r="H277" i="10"/>
  <c r="H277" i="2"/>
  <c r="H277" i="9"/>
  <c r="H277" i="8"/>
  <c r="N277" i="6"/>
  <c r="N277" i="8" s="1"/>
  <c r="R287" i="10"/>
  <c r="R287" i="2"/>
  <c r="R287" i="9"/>
  <c r="R287" i="8"/>
  <c r="I300" i="10"/>
  <c r="I300" i="2"/>
  <c r="I300" i="9"/>
  <c r="I300" i="8"/>
  <c r="F327" i="10"/>
  <c r="F327" i="2"/>
  <c r="F327" i="9"/>
  <c r="F327" i="8"/>
  <c r="L327" i="6"/>
  <c r="L327" i="8" s="1"/>
  <c r="R343" i="10"/>
  <c r="R343" i="2"/>
  <c r="R343" i="9"/>
  <c r="R343" i="8"/>
  <c r="E375" i="10"/>
  <c r="E375" i="2"/>
  <c r="E375" i="9"/>
  <c r="E375" i="8"/>
  <c r="E399" i="10"/>
  <c r="E399" i="2"/>
  <c r="E399" i="9"/>
  <c r="E399" i="8"/>
  <c r="G414" i="10"/>
  <c r="G414" i="2"/>
  <c r="G414" i="9"/>
  <c r="G414" i="8"/>
  <c r="M414" i="6"/>
  <c r="M414" i="8" s="1"/>
  <c r="I428" i="10"/>
  <c r="I428" i="2"/>
  <c r="I428" i="9"/>
  <c r="I428" i="8"/>
  <c r="R447" i="10"/>
  <c r="R447" i="2"/>
  <c r="R447" i="9"/>
  <c r="R447" i="8"/>
  <c r="E177" i="10"/>
  <c r="E177" i="2"/>
  <c r="E177" i="9"/>
  <c r="E177" i="8"/>
  <c r="H397" i="10"/>
  <c r="H397" i="2"/>
  <c r="H397" i="9"/>
  <c r="H397" i="8"/>
  <c r="N397" i="6"/>
  <c r="N397" i="8" s="1"/>
  <c r="J397" i="6"/>
  <c r="H88" i="10"/>
  <c r="H88" i="2"/>
  <c r="H88" i="9"/>
  <c r="H88" i="8"/>
  <c r="N88" i="6"/>
  <c r="N88" i="8" s="1"/>
  <c r="I103" i="10"/>
  <c r="I103" i="2"/>
  <c r="I103" i="9"/>
  <c r="I103" i="8"/>
  <c r="E114" i="10"/>
  <c r="E114" i="2"/>
  <c r="E114" i="9"/>
  <c r="E114" i="8"/>
  <c r="L138" i="6"/>
  <c r="L138" i="8" s="1"/>
  <c r="F138" i="10"/>
  <c r="F138" i="9"/>
  <c r="F138" i="2"/>
  <c r="F138" i="8"/>
  <c r="H192" i="10"/>
  <c r="H192" i="2"/>
  <c r="H192" i="9"/>
  <c r="H192" i="8"/>
  <c r="R234" i="10"/>
  <c r="R234" i="2"/>
  <c r="R234" i="9"/>
  <c r="R234" i="8"/>
  <c r="F258" i="10"/>
  <c r="F258" i="2"/>
  <c r="F258" i="9"/>
  <c r="F258" i="8"/>
  <c r="L258" i="6"/>
  <c r="L258" i="8" s="1"/>
  <c r="I287" i="10"/>
  <c r="I287" i="2"/>
  <c r="I287" i="9"/>
  <c r="I287" i="8"/>
  <c r="I367" i="10"/>
  <c r="I367" i="2"/>
  <c r="I367" i="9"/>
  <c r="I367" i="8"/>
  <c r="R426" i="10"/>
  <c r="R426" i="2"/>
  <c r="R426" i="9"/>
  <c r="R426" i="8"/>
  <c r="G108" i="10"/>
  <c r="G108" i="2"/>
  <c r="G108" i="9"/>
  <c r="G108" i="8"/>
  <c r="M108" i="6"/>
  <c r="M108" i="8" s="1"/>
  <c r="G180" i="10"/>
  <c r="G180" i="2"/>
  <c r="G180" i="9"/>
  <c r="G180" i="8"/>
  <c r="M180" i="6"/>
  <c r="M180" i="8" s="1"/>
  <c r="M212" i="6"/>
  <c r="M212" i="8" s="1"/>
  <c r="G212" i="10"/>
  <c r="G212" i="2"/>
  <c r="G212" i="9"/>
  <c r="G212" i="8"/>
  <c r="I266" i="10"/>
  <c r="I266" i="2"/>
  <c r="I266" i="9"/>
  <c r="I266" i="8"/>
  <c r="F341" i="10"/>
  <c r="F341" i="2"/>
  <c r="F341" i="9"/>
  <c r="F341" i="8"/>
  <c r="L341" i="6"/>
  <c r="L341" i="8" s="1"/>
  <c r="M364" i="6"/>
  <c r="M364" i="8" s="1"/>
  <c r="G364" i="10"/>
  <c r="G364" i="2"/>
  <c r="G364" i="9"/>
  <c r="G364" i="8"/>
  <c r="R365" i="10"/>
  <c r="R365" i="2"/>
  <c r="R365" i="9"/>
  <c r="R365" i="8"/>
  <c r="M95" i="6"/>
  <c r="M95" i="8" s="1"/>
  <c r="G95" i="10"/>
  <c r="G95" i="2"/>
  <c r="G95" i="9"/>
  <c r="G95" i="8"/>
  <c r="C135" i="6"/>
  <c r="L144" i="6"/>
  <c r="L144" i="8" s="1"/>
  <c r="F144" i="10"/>
  <c r="F144" i="2"/>
  <c r="F144" i="9"/>
  <c r="F144" i="8"/>
  <c r="G175" i="10"/>
  <c r="G175" i="2"/>
  <c r="G175" i="9"/>
  <c r="M175" i="6"/>
  <c r="M175" i="8" s="1"/>
  <c r="G175" i="8"/>
  <c r="I285" i="10"/>
  <c r="I285" i="2"/>
  <c r="I285" i="9"/>
  <c r="I285" i="8"/>
  <c r="M343" i="6"/>
  <c r="M343" i="8" s="1"/>
  <c r="G343" i="10"/>
  <c r="G343" i="2"/>
  <c r="G343" i="9"/>
  <c r="G343" i="8"/>
  <c r="J382" i="6"/>
  <c r="H382" i="10"/>
  <c r="H382" i="2"/>
  <c r="H382" i="9"/>
  <c r="N382" i="6"/>
  <c r="N382" i="8" s="1"/>
  <c r="H382" i="8"/>
  <c r="R78" i="10"/>
  <c r="R78" i="2"/>
  <c r="R78" i="9"/>
  <c r="R78" i="8"/>
  <c r="M85" i="6"/>
  <c r="M85" i="8" s="1"/>
  <c r="G85" i="10"/>
  <c r="G85" i="2"/>
  <c r="G85" i="9"/>
  <c r="G85" i="8"/>
  <c r="F94" i="10"/>
  <c r="F94" i="2"/>
  <c r="F94" i="9"/>
  <c r="F94" i="8"/>
  <c r="L94" i="6"/>
  <c r="L94" i="8" s="1"/>
  <c r="E150" i="10"/>
  <c r="E150" i="2"/>
  <c r="E150" i="9"/>
  <c r="E150" i="8"/>
  <c r="J157" i="6"/>
  <c r="C181" i="6"/>
  <c r="G197" i="10"/>
  <c r="G197" i="2"/>
  <c r="G197" i="9"/>
  <c r="G197" i="8"/>
  <c r="M197" i="6"/>
  <c r="M197" i="8" s="1"/>
  <c r="G205" i="10"/>
  <c r="G205" i="2"/>
  <c r="G205" i="9"/>
  <c r="G205" i="8"/>
  <c r="M205" i="6"/>
  <c r="M205" i="8" s="1"/>
  <c r="H220" i="10"/>
  <c r="H220" i="2"/>
  <c r="H220" i="9"/>
  <c r="H220" i="8"/>
  <c r="E238" i="10"/>
  <c r="E238" i="2"/>
  <c r="E238" i="9"/>
  <c r="E238" i="8"/>
  <c r="C253" i="10"/>
  <c r="X253" i="10" s="1"/>
  <c r="C253" i="2"/>
  <c r="X253" i="2" s="1"/>
  <c r="C253" i="9"/>
  <c r="C253" i="8"/>
  <c r="Y253" i="8" s="1"/>
  <c r="D253" i="6"/>
  <c r="E262" i="10"/>
  <c r="E262" i="2"/>
  <c r="E262" i="9"/>
  <c r="E262" i="8"/>
  <c r="I275" i="10"/>
  <c r="I275" i="2"/>
  <c r="I275" i="9"/>
  <c r="I275" i="8"/>
  <c r="I283" i="10"/>
  <c r="I283" i="2"/>
  <c r="I283" i="8"/>
  <c r="I283" i="9"/>
  <c r="I291" i="10"/>
  <c r="I291" i="2"/>
  <c r="I291" i="9"/>
  <c r="I291" i="8"/>
  <c r="I299" i="10"/>
  <c r="I299" i="2"/>
  <c r="I299" i="9"/>
  <c r="I299" i="8"/>
  <c r="L358" i="6"/>
  <c r="L358" i="8" s="1"/>
  <c r="F358" i="10"/>
  <c r="F358" i="2"/>
  <c r="F358" i="9"/>
  <c r="F358" i="8"/>
  <c r="G373" i="10"/>
  <c r="G373" i="2"/>
  <c r="G373" i="9"/>
  <c r="G373" i="8"/>
  <c r="M373" i="6"/>
  <c r="M373" i="8" s="1"/>
  <c r="I379" i="10"/>
  <c r="I379" i="2"/>
  <c r="I379" i="8"/>
  <c r="I379" i="9"/>
  <c r="C405" i="6"/>
  <c r="I411" i="10"/>
  <c r="I411" i="2"/>
  <c r="I411" i="9"/>
  <c r="I411" i="8"/>
  <c r="E446" i="10"/>
  <c r="E446" i="9"/>
  <c r="E446" i="2"/>
  <c r="E446" i="8"/>
  <c r="D453" i="6"/>
  <c r="C453" i="10"/>
  <c r="C453" i="2"/>
  <c r="C453" i="9"/>
  <c r="C453" i="8"/>
  <c r="X453" i="8" s="1"/>
  <c r="G431" i="10"/>
  <c r="G431" i="2"/>
  <c r="G431" i="9"/>
  <c r="G431" i="8"/>
  <c r="M431" i="6"/>
  <c r="M431" i="8" s="1"/>
  <c r="H104" i="10"/>
  <c r="H104" i="2"/>
  <c r="H104" i="9"/>
  <c r="H104" i="8"/>
  <c r="E210" i="10"/>
  <c r="E210" i="2"/>
  <c r="E210" i="9"/>
  <c r="E210" i="8"/>
  <c r="M281" i="6"/>
  <c r="M281" i="8" s="1"/>
  <c r="G281" i="10"/>
  <c r="G281" i="2"/>
  <c r="G281" i="9"/>
  <c r="G281" i="8"/>
  <c r="H384" i="10"/>
  <c r="H384" i="2"/>
  <c r="H384" i="9"/>
  <c r="H384" i="8"/>
  <c r="E402" i="10"/>
  <c r="E402" i="2"/>
  <c r="E402" i="9"/>
  <c r="E402" i="8"/>
  <c r="I439" i="10"/>
  <c r="I439" i="9"/>
  <c r="I439" i="2"/>
  <c r="I439" i="8"/>
  <c r="J83" i="6"/>
  <c r="H83" i="10"/>
  <c r="H83" i="2"/>
  <c r="H83" i="9"/>
  <c r="H83" i="8"/>
  <c r="N83" i="6"/>
  <c r="N83" i="8" s="1"/>
  <c r="H131" i="10"/>
  <c r="H131" i="2"/>
  <c r="H131" i="9"/>
  <c r="H131" i="8"/>
  <c r="R141" i="10"/>
  <c r="R141" i="2"/>
  <c r="R141" i="9"/>
  <c r="R141" i="8"/>
  <c r="M148" i="6"/>
  <c r="M148" i="8" s="1"/>
  <c r="G148" i="10"/>
  <c r="G148" i="2"/>
  <c r="G148" i="9"/>
  <c r="G148" i="8"/>
  <c r="I258" i="10"/>
  <c r="I258" i="2"/>
  <c r="I258" i="8"/>
  <c r="I258" i="9"/>
  <c r="J331" i="6"/>
  <c r="H331" i="10"/>
  <c r="H331" i="2"/>
  <c r="H331" i="9"/>
  <c r="H331" i="8"/>
  <c r="N331" i="6"/>
  <c r="N331" i="8" s="1"/>
  <c r="M340" i="6"/>
  <c r="M340" i="8" s="1"/>
  <c r="G340" i="10"/>
  <c r="G340" i="2"/>
  <c r="G340" i="9"/>
  <c r="G340" i="8"/>
  <c r="L349" i="6"/>
  <c r="L349" i="8" s="1"/>
  <c r="F349" i="10"/>
  <c r="F349" i="2"/>
  <c r="F349" i="9"/>
  <c r="F349" i="8"/>
  <c r="M388" i="6"/>
  <c r="M388" i="8" s="1"/>
  <c r="G388" i="10"/>
  <c r="G388" i="2"/>
  <c r="G388" i="9"/>
  <c r="G388" i="8"/>
  <c r="E437" i="10"/>
  <c r="E437" i="2"/>
  <c r="E437" i="9"/>
  <c r="E437" i="8"/>
  <c r="E453" i="10"/>
  <c r="E453" i="2"/>
  <c r="E453" i="9"/>
  <c r="E453" i="8"/>
  <c r="I101" i="10"/>
  <c r="I101" i="2"/>
  <c r="I101" i="9"/>
  <c r="I101" i="8"/>
  <c r="G111" i="10"/>
  <c r="G111" i="9"/>
  <c r="G111" i="2"/>
  <c r="M111" i="6"/>
  <c r="M111" i="8" s="1"/>
  <c r="G111" i="8"/>
  <c r="E128" i="10"/>
  <c r="E128" i="2"/>
  <c r="E128" i="9"/>
  <c r="E128" i="8"/>
  <c r="M143" i="6"/>
  <c r="M143" i="8" s="1"/>
  <c r="G143" i="10"/>
  <c r="G143" i="2"/>
  <c r="G143" i="9"/>
  <c r="G143" i="8"/>
  <c r="R184" i="10"/>
  <c r="R184" i="2"/>
  <c r="R184" i="9"/>
  <c r="R184" i="8"/>
  <c r="M207" i="6"/>
  <c r="M207" i="8" s="1"/>
  <c r="G207" i="10"/>
  <c r="G207" i="2"/>
  <c r="G207" i="9"/>
  <c r="G207" i="8"/>
  <c r="C255" i="6"/>
  <c r="R376" i="10"/>
  <c r="R376" i="2"/>
  <c r="R376" i="9"/>
  <c r="R376" i="8"/>
  <c r="C313" i="6"/>
  <c r="M329" i="6"/>
  <c r="M329" i="8" s="1"/>
  <c r="G329" i="10"/>
  <c r="G329" i="2"/>
  <c r="G329" i="9"/>
  <c r="G329" i="8"/>
  <c r="I351" i="10"/>
  <c r="I351" i="2"/>
  <c r="I351" i="9"/>
  <c r="I351" i="8"/>
  <c r="J441" i="10"/>
  <c r="J441" i="2"/>
  <c r="J441" i="9"/>
  <c r="J441" i="8"/>
  <c r="E379" i="10"/>
  <c r="E379" i="2"/>
  <c r="E379" i="9"/>
  <c r="E379" i="8"/>
  <c r="F419" i="10"/>
  <c r="F419" i="2"/>
  <c r="F419" i="9"/>
  <c r="F419" i="8"/>
  <c r="L419" i="6"/>
  <c r="L419" i="8" s="1"/>
  <c r="J451" i="6"/>
  <c r="H130" i="10"/>
  <c r="H130" i="2"/>
  <c r="H130" i="9"/>
  <c r="H130" i="8"/>
  <c r="N130" i="6"/>
  <c r="N130" i="8" s="1"/>
  <c r="L177" i="6"/>
  <c r="L177" i="8" s="1"/>
  <c r="F177" i="10"/>
  <c r="F177" i="2"/>
  <c r="F177" i="9"/>
  <c r="F177" i="8"/>
  <c r="E197" i="10"/>
  <c r="E197" i="2"/>
  <c r="E197" i="9"/>
  <c r="E197" i="8"/>
  <c r="F253" i="10"/>
  <c r="F253" i="2"/>
  <c r="F253" i="9"/>
  <c r="F253" i="8"/>
  <c r="L253" i="6"/>
  <c r="L253" i="8" s="1"/>
  <c r="I282" i="10"/>
  <c r="I282" i="2"/>
  <c r="I282" i="9"/>
  <c r="I282" i="8"/>
  <c r="I337" i="10"/>
  <c r="I337" i="2"/>
  <c r="I337" i="9"/>
  <c r="I337" i="8"/>
  <c r="I394" i="10"/>
  <c r="I394" i="2"/>
  <c r="I394" i="9"/>
  <c r="I394" i="8"/>
  <c r="I450" i="10"/>
  <c r="I450" i="2"/>
  <c r="I450" i="8"/>
  <c r="I450" i="9"/>
  <c r="J134" i="6"/>
  <c r="H134" i="10"/>
  <c r="H134" i="2"/>
  <c r="H134" i="9"/>
  <c r="H134" i="8"/>
  <c r="N134" i="6"/>
  <c r="N134" i="8" s="1"/>
  <c r="R152" i="10"/>
  <c r="R152" i="9"/>
  <c r="R152" i="2"/>
  <c r="R152" i="8"/>
  <c r="E175" i="10"/>
  <c r="E175" i="2"/>
  <c r="E175" i="9"/>
  <c r="E175" i="8"/>
  <c r="D191" i="6"/>
  <c r="C191" i="10"/>
  <c r="Y191" i="10" s="1"/>
  <c r="C191" i="2"/>
  <c r="C191" i="9"/>
  <c r="C191" i="8"/>
  <c r="R224" i="10"/>
  <c r="R224" i="2"/>
  <c r="R224" i="9"/>
  <c r="R224" i="8"/>
  <c r="J251" i="6"/>
  <c r="H251" i="10"/>
  <c r="H251" i="2"/>
  <c r="H251" i="9"/>
  <c r="H251" i="8"/>
  <c r="N251" i="6"/>
  <c r="N251" i="8" s="1"/>
  <c r="J319" i="10"/>
  <c r="L352" i="6"/>
  <c r="L352" i="8" s="1"/>
  <c r="F352" i="10"/>
  <c r="F352" i="2"/>
  <c r="F352" i="9"/>
  <c r="F352" i="8"/>
  <c r="E368" i="10"/>
  <c r="E368" i="2"/>
  <c r="E368" i="9"/>
  <c r="E368" i="8"/>
  <c r="R384" i="10"/>
  <c r="R384" i="2"/>
  <c r="R384" i="9"/>
  <c r="R384" i="8"/>
  <c r="I421" i="10"/>
  <c r="I421" i="2"/>
  <c r="I421" i="9"/>
  <c r="I421" i="8"/>
  <c r="J431" i="6"/>
  <c r="M455" i="6"/>
  <c r="M455" i="8" s="1"/>
  <c r="G455" i="10"/>
  <c r="G455" i="2"/>
  <c r="G455" i="9"/>
  <c r="G455" i="8"/>
  <c r="M98" i="6"/>
  <c r="M98" i="8" s="1"/>
  <c r="G98" i="10"/>
  <c r="G98" i="2"/>
  <c r="G98" i="9"/>
  <c r="G98" i="8"/>
  <c r="E107" i="10"/>
  <c r="E107" i="2"/>
  <c r="E107" i="9"/>
  <c r="E107" i="8"/>
  <c r="E123" i="10"/>
  <c r="E123" i="2"/>
  <c r="E123" i="9"/>
  <c r="E123" i="8"/>
  <c r="E131" i="10"/>
  <c r="E131" i="2"/>
  <c r="E131" i="9"/>
  <c r="E131" i="8"/>
  <c r="L147" i="6"/>
  <c r="L147" i="8" s="1"/>
  <c r="F147" i="10"/>
  <c r="F147" i="2"/>
  <c r="F147" i="9"/>
  <c r="F147" i="8"/>
  <c r="M162" i="6"/>
  <c r="M162" i="8" s="1"/>
  <c r="G162" i="10"/>
  <c r="G162" i="2"/>
  <c r="G162" i="9"/>
  <c r="G162" i="8"/>
  <c r="G178" i="10"/>
  <c r="G178" i="2"/>
  <c r="G178" i="9"/>
  <c r="G178" i="8"/>
  <c r="M178" i="6"/>
  <c r="M178" i="8" s="1"/>
  <c r="E187" i="10"/>
  <c r="E187" i="2"/>
  <c r="E187" i="9"/>
  <c r="E187" i="8"/>
  <c r="G194" i="10"/>
  <c r="G194" i="2"/>
  <c r="G194" i="9"/>
  <c r="G194" i="8"/>
  <c r="M194" i="6"/>
  <c r="M194" i="8" s="1"/>
  <c r="H202" i="10"/>
  <c r="H202" i="2"/>
  <c r="H202" i="9"/>
  <c r="H202" i="8"/>
  <c r="N202" i="6"/>
  <c r="N202" i="8" s="1"/>
  <c r="E211" i="10"/>
  <c r="E211" i="2"/>
  <c r="E211" i="9"/>
  <c r="E211" i="8"/>
  <c r="I216" i="10"/>
  <c r="I216" i="2"/>
  <c r="I216" i="9"/>
  <c r="I216" i="8"/>
  <c r="M218" i="6"/>
  <c r="M218" i="8" s="1"/>
  <c r="G218" i="10"/>
  <c r="G218" i="2"/>
  <c r="G218" i="9"/>
  <c r="G218" i="8"/>
  <c r="E227" i="10"/>
  <c r="E227" i="2"/>
  <c r="E227" i="9"/>
  <c r="E227" i="8"/>
  <c r="M242" i="6"/>
  <c r="M242" i="8" s="1"/>
  <c r="G242" i="10"/>
  <c r="G242" i="2"/>
  <c r="G242" i="9"/>
  <c r="G242" i="8"/>
  <c r="E251" i="10"/>
  <c r="E251" i="2"/>
  <c r="E251" i="8"/>
  <c r="E251" i="9"/>
  <c r="G282" i="10"/>
  <c r="G282" i="2"/>
  <c r="G282" i="9"/>
  <c r="G282" i="8"/>
  <c r="M282" i="6"/>
  <c r="M282" i="8" s="1"/>
  <c r="I288" i="10"/>
  <c r="I288" i="2"/>
  <c r="I288" i="8"/>
  <c r="I288" i="9"/>
  <c r="J289" i="10"/>
  <c r="J289" i="2"/>
  <c r="J289" i="9"/>
  <c r="J289" i="8"/>
  <c r="M306" i="6"/>
  <c r="M306" i="8" s="1"/>
  <c r="G306" i="10"/>
  <c r="G306" i="2"/>
  <c r="G306" i="9"/>
  <c r="G306" i="8"/>
  <c r="E315" i="10"/>
  <c r="E315" i="2"/>
  <c r="E315" i="9"/>
  <c r="E315" i="8"/>
  <c r="E322" i="10"/>
  <c r="E322" i="2"/>
  <c r="E322" i="9"/>
  <c r="E322" i="8"/>
  <c r="L331" i="6"/>
  <c r="L331" i="8" s="1"/>
  <c r="F331" i="10"/>
  <c r="F331" i="2"/>
  <c r="F331" i="9"/>
  <c r="F331" i="8"/>
  <c r="E355" i="10"/>
  <c r="E355" i="2"/>
  <c r="E355" i="9"/>
  <c r="E355" i="8"/>
  <c r="I368" i="10"/>
  <c r="I368" i="2"/>
  <c r="I368" i="9"/>
  <c r="I368" i="8"/>
  <c r="E427" i="10"/>
  <c r="E427" i="2"/>
  <c r="E427" i="9"/>
  <c r="E427" i="8"/>
  <c r="C365" i="6"/>
  <c r="E194" i="10"/>
  <c r="E194" i="2"/>
  <c r="E194" i="9"/>
  <c r="E194" i="8"/>
  <c r="E297" i="10"/>
  <c r="E297" i="2"/>
  <c r="E297" i="9"/>
  <c r="E297" i="8"/>
  <c r="D398" i="6"/>
  <c r="C398" i="10"/>
  <c r="X398" i="10" s="1"/>
  <c r="C398" i="9"/>
  <c r="C398" i="8"/>
  <c r="C398" i="2"/>
  <c r="G439" i="10"/>
  <c r="G439" i="2"/>
  <c r="G439" i="9"/>
  <c r="G439" i="8"/>
  <c r="M439" i="6"/>
  <c r="M439" i="8" s="1"/>
  <c r="M80" i="6"/>
  <c r="M80" i="8" s="1"/>
  <c r="G80" i="2"/>
  <c r="G80" i="9"/>
  <c r="G80" i="8"/>
  <c r="G80" i="10"/>
  <c r="R89" i="10"/>
  <c r="R89" i="2"/>
  <c r="R89" i="9"/>
  <c r="R89" i="8"/>
  <c r="G96" i="10"/>
  <c r="G96" i="2"/>
  <c r="G96" i="9"/>
  <c r="M96" i="6"/>
  <c r="M96" i="8" s="1"/>
  <c r="G96" i="8"/>
  <c r="H111" i="10"/>
  <c r="H111" i="9"/>
  <c r="H111" i="2"/>
  <c r="H111" i="8"/>
  <c r="E137" i="10"/>
  <c r="E137" i="2"/>
  <c r="E137" i="8"/>
  <c r="E137" i="9"/>
  <c r="C144" i="10"/>
  <c r="Y144" i="10" s="1"/>
  <c r="C144" i="2"/>
  <c r="C144" i="9"/>
  <c r="X144" i="9" s="1"/>
  <c r="C144" i="8"/>
  <c r="D144" i="6"/>
  <c r="I158" i="10"/>
  <c r="I158" i="2"/>
  <c r="I158" i="9"/>
  <c r="I158" i="8"/>
  <c r="R161" i="10"/>
  <c r="R161" i="2"/>
  <c r="R161" i="9"/>
  <c r="R161" i="8"/>
  <c r="F169" i="10"/>
  <c r="F169" i="2"/>
  <c r="F169" i="9"/>
  <c r="F169" i="8"/>
  <c r="L169" i="6"/>
  <c r="L169" i="8" s="1"/>
  <c r="H175" i="10"/>
  <c r="H175" i="2"/>
  <c r="H175" i="9"/>
  <c r="H175" i="8"/>
  <c r="N175" i="6"/>
  <c r="N175" i="8" s="1"/>
  <c r="G200" i="10"/>
  <c r="G200" i="2"/>
  <c r="G200" i="8"/>
  <c r="G200" i="9"/>
  <c r="M200" i="6"/>
  <c r="M200" i="8" s="1"/>
  <c r="G208" i="10"/>
  <c r="G208" i="2"/>
  <c r="G208" i="9"/>
  <c r="G208" i="8"/>
  <c r="M208" i="6"/>
  <c r="M208" i="8" s="1"/>
  <c r="F217" i="10"/>
  <c r="F217" i="2"/>
  <c r="F217" i="9"/>
  <c r="F217" i="8"/>
  <c r="L217" i="6"/>
  <c r="L217" i="8" s="1"/>
  <c r="F225" i="10"/>
  <c r="F225" i="2"/>
  <c r="F225" i="9"/>
  <c r="F225" i="8"/>
  <c r="L225" i="6"/>
  <c r="L225" i="8" s="1"/>
  <c r="E233" i="10"/>
  <c r="E233" i="2"/>
  <c r="E233" i="9"/>
  <c r="E233" i="8"/>
  <c r="F249" i="10"/>
  <c r="F249" i="2"/>
  <c r="F249" i="9"/>
  <c r="F249" i="8"/>
  <c r="L249" i="6"/>
  <c r="L249" i="8" s="1"/>
  <c r="F257" i="10"/>
  <c r="F257" i="2"/>
  <c r="F257" i="9"/>
  <c r="F257" i="8"/>
  <c r="L257" i="6"/>
  <c r="L257" i="8" s="1"/>
  <c r="F265" i="10"/>
  <c r="F265" i="2"/>
  <c r="F265" i="9"/>
  <c r="F265" i="8"/>
  <c r="L265" i="6"/>
  <c r="L265" i="8" s="1"/>
  <c r="G272" i="10"/>
  <c r="G272" i="2"/>
  <c r="G272" i="9"/>
  <c r="G272" i="8"/>
  <c r="M272" i="6"/>
  <c r="M272" i="8" s="1"/>
  <c r="G280" i="10"/>
  <c r="G280" i="2"/>
  <c r="G280" i="9"/>
  <c r="G280" i="8"/>
  <c r="M280" i="6"/>
  <c r="M280" i="8" s="1"/>
  <c r="R289" i="10"/>
  <c r="R289" i="2"/>
  <c r="R289" i="9"/>
  <c r="R289" i="8"/>
  <c r="M296" i="6"/>
  <c r="M296" i="8" s="1"/>
  <c r="G296" i="10"/>
  <c r="G296" i="2"/>
  <c r="G296" i="9"/>
  <c r="G296" i="8"/>
  <c r="I310" i="10"/>
  <c r="I310" i="2"/>
  <c r="I310" i="9"/>
  <c r="I310" i="8"/>
  <c r="E345" i="10"/>
  <c r="E345" i="2"/>
  <c r="E345" i="9"/>
  <c r="E345" i="8"/>
  <c r="I350" i="10"/>
  <c r="I350" i="2"/>
  <c r="I350" i="9"/>
  <c r="I350" i="8"/>
  <c r="N359" i="6"/>
  <c r="N359" i="8" s="1"/>
  <c r="H359" i="10"/>
  <c r="H359" i="2"/>
  <c r="H359" i="9"/>
  <c r="H359" i="8"/>
  <c r="H407" i="10"/>
  <c r="H407" i="2"/>
  <c r="H407" i="9"/>
  <c r="H407" i="8"/>
  <c r="D432" i="6"/>
  <c r="C432" i="10"/>
  <c r="C432" i="2"/>
  <c r="Y432" i="2" s="1"/>
  <c r="C432" i="9"/>
  <c r="C432" i="8"/>
  <c r="X432" i="8" s="1"/>
  <c r="F457" i="10"/>
  <c r="F457" i="2"/>
  <c r="F457" i="9"/>
  <c r="F457" i="8"/>
  <c r="L457" i="6"/>
  <c r="L457" i="8" s="1"/>
  <c r="E333" i="10"/>
  <c r="E333" i="2"/>
  <c r="E333" i="9"/>
  <c r="E333" i="8"/>
  <c r="G81" i="10"/>
  <c r="G81" i="2"/>
  <c r="G81" i="9"/>
  <c r="G81" i="8"/>
  <c r="M81" i="6"/>
  <c r="M81" i="8" s="1"/>
  <c r="E186" i="10"/>
  <c r="E186" i="2"/>
  <c r="E186" i="9"/>
  <c r="E186" i="8"/>
  <c r="H240" i="10"/>
  <c r="H240" i="2"/>
  <c r="H240" i="9"/>
  <c r="H240" i="8"/>
  <c r="R274" i="10"/>
  <c r="R274" i="2"/>
  <c r="R274" i="9"/>
  <c r="R274" i="8"/>
  <c r="C297" i="6"/>
  <c r="E354" i="10"/>
  <c r="E354" i="2"/>
  <c r="E354" i="9"/>
  <c r="E354" i="8"/>
  <c r="G417" i="10"/>
  <c r="G417" i="2"/>
  <c r="G417" i="9"/>
  <c r="G417" i="8"/>
  <c r="M417" i="6"/>
  <c r="M417" i="8" s="1"/>
  <c r="E117" i="10"/>
  <c r="E117" i="2"/>
  <c r="E117" i="9"/>
  <c r="E117" i="8"/>
  <c r="E157" i="10"/>
  <c r="E157" i="2"/>
  <c r="E157" i="9"/>
  <c r="E157" i="8"/>
  <c r="H187" i="10"/>
  <c r="H187" i="2"/>
  <c r="H187" i="9"/>
  <c r="H187" i="8"/>
  <c r="N187" i="6"/>
  <c r="N187" i="8" s="1"/>
  <c r="L205" i="6"/>
  <c r="L205" i="8" s="1"/>
  <c r="F205" i="10"/>
  <c r="F205" i="2"/>
  <c r="F205" i="9"/>
  <c r="F205" i="8"/>
  <c r="E229" i="10"/>
  <c r="E229" i="2"/>
  <c r="E229" i="9"/>
  <c r="E229" i="8"/>
  <c r="G252" i="10"/>
  <c r="G252" i="2"/>
  <c r="G252" i="9"/>
  <c r="G252" i="8"/>
  <c r="M252" i="6"/>
  <c r="M252" i="8" s="1"/>
  <c r="E293" i="10"/>
  <c r="E293" i="2"/>
  <c r="E293" i="9"/>
  <c r="E293" i="8"/>
  <c r="E309" i="10"/>
  <c r="E309" i="2"/>
  <c r="E309" i="9"/>
  <c r="E309" i="8"/>
  <c r="R325" i="10"/>
  <c r="R325" i="2"/>
  <c r="R325" i="9"/>
  <c r="R325" i="8"/>
  <c r="E381" i="10"/>
  <c r="E381" i="2"/>
  <c r="E381" i="9"/>
  <c r="E381" i="8"/>
  <c r="M303" i="6"/>
  <c r="M303" i="8" s="1"/>
  <c r="G303" i="10"/>
  <c r="G303" i="2"/>
  <c r="G303" i="9"/>
  <c r="G303" i="8"/>
  <c r="L112" i="6"/>
  <c r="L112" i="8" s="1"/>
  <c r="F112" i="10"/>
  <c r="F112" i="2"/>
  <c r="F112" i="9"/>
  <c r="F112" i="8"/>
  <c r="F208" i="10"/>
  <c r="F208" i="2"/>
  <c r="F208" i="9"/>
  <c r="F208" i="8"/>
  <c r="L208" i="6"/>
  <c r="L208" i="8" s="1"/>
  <c r="E264" i="10"/>
  <c r="E264" i="2"/>
  <c r="E264" i="9"/>
  <c r="E264" i="8"/>
  <c r="E304" i="10"/>
  <c r="E304" i="2"/>
  <c r="E304" i="9"/>
  <c r="E304" i="8"/>
  <c r="H366" i="10"/>
  <c r="H366" i="2"/>
  <c r="H366" i="9"/>
  <c r="H366" i="8"/>
  <c r="E165" i="10"/>
  <c r="E165" i="2"/>
  <c r="E165" i="9"/>
  <c r="E165" i="8"/>
  <c r="C333" i="6"/>
  <c r="D375" i="6"/>
  <c r="C375" i="10"/>
  <c r="C375" i="2"/>
  <c r="C375" i="9"/>
  <c r="X375" i="9" s="1"/>
  <c r="C375" i="8"/>
  <c r="E398" i="10"/>
  <c r="E398" i="2"/>
  <c r="E398" i="9"/>
  <c r="E398" i="8"/>
  <c r="F440" i="10"/>
  <c r="F440" i="2"/>
  <c r="F440" i="9"/>
  <c r="F440" i="8"/>
  <c r="L440" i="6"/>
  <c r="L440" i="8" s="1"/>
  <c r="F92" i="10"/>
  <c r="F92" i="2"/>
  <c r="F92" i="9"/>
  <c r="F92" i="8"/>
  <c r="L92" i="6"/>
  <c r="L92" i="8" s="1"/>
  <c r="I97" i="10"/>
  <c r="I97" i="2"/>
  <c r="I97" i="9"/>
  <c r="I97" i="8"/>
  <c r="G115" i="10"/>
  <c r="G115" i="2"/>
  <c r="G115" i="9"/>
  <c r="G115" i="8"/>
  <c r="M115" i="6"/>
  <c r="M115" i="8" s="1"/>
  <c r="E124" i="10"/>
  <c r="E124" i="2"/>
  <c r="E124" i="9"/>
  <c r="E124" i="8"/>
  <c r="I129" i="10"/>
  <c r="I129" i="2"/>
  <c r="I129" i="9"/>
  <c r="I129" i="8"/>
  <c r="E140" i="10"/>
  <c r="E140" i="2"/>
  <c r="E140" i="9"/>
  <c r="E140" i="8"/>
  <c r="I145" i="10"/>
  <c r="I145" i="2"/>
  <c r="I145" i="9"/>
  <c r="I145" i="8"/>
  <c r="E148" i="10"/>
  <c r="E148" i="2"/>
  <c r="E148" i="9"/>
  <c r="E148" i="8"/>
  <c r="H154" i="10"/>
  <c r="H154" i="2"/>
  <c r="H154" i="9"/>
  <c r="H154" i="8"/>
  <c r="N154" i="6"/>
  <c r="N154" i="8" s="1"/>
  <c r="F164" i="10"/>
  <c r="F164" i="2"/>
  <c r="F164" i="9"/>
  <c r="F164" i="8"/>
  <c r="L164" i="6"/>
  <c r="L164" i="8" s="1"/>
  <c r="C171" i="10"/>
  <c r="C171" i="2"/>
  <c r="C171" i="9"/>
  <c r="Y171" i="9" s="1"/>
  <c r="C171" i="8"/>
  <c r="D171" i="6"/>
  <c r="H194" i="10"/>
  <c r="H194" i="2"/>
  <c r="H194" i="9"/>
  <c r="H194" i="8"/>
  <c r="N194" i="6"/>
  <c r="N194" i="8" s="1"/>
  <c r="E220" i="10"/>
  <c r="E220" i="2"/>
  <c r="E220" i="9"/>
  <c r="E220" i="8"/>
  <c r="F236" i="10"/>
  <c r="F236" i="9"/>
  <c r="F236" i="2"/>
  <c r="F236" i="8"/>
  <c r="L236" i="6"/>
  <c r="L236" i="8" s="1"/>
  <c r="I241" i="10"/>
  <c r="I241" i="2"/>
  <c r="I241" i="9"/>
  <c r="I241" i="8"/>
  <c r="F276" i="10"/>
  <c r="F276" i="2"/>
  <c r="F276" i="9"/>
  <c r="F276" i="8"/>
  <c r="L276" i="6"/>
  <c r="L276" i="8" s="1"/>
  <c r="M283" i="6"/>
  <c r="M283" i="8" s="1"/>
  <c r="G283" i="10"/>
  <c r="G283" i="2"/>
  <c r="G283" i="9"/>
  <c r="G283" i="8"/>
  <c r="H290" i="10"/>
  <c r="H290" i="2"/>
  <c r="H290" i="9"/>
  <c r="H290" i="8"/>
  <c r="M307" i="6"/>
  <c r="M307" i="8" s="1"/>
  <c r="G307" i="10"/>
  <c r="G307" i="2"/>
  <c r="G307" i="9"/>
  <c r="G307" i="8"/>
  <c r="H330" i="10"/>
  <c r="H330" i="2"/>
  <c r="H330" i="9"/>
  <c r="H330" i="8"/>
  <c r="J362" i="6"/>
  <c r="H362" i="10"/>
  <c r="H362" i="2"/>
  <c r="H362" i="9"/>
  <c r="H362" i="8"/>
  <c r="N362" i="6"/>
  <c r="N362" i="8" s="1"/>
  <c r="L388" i="6"/>
  <c r="L388" i="8" s="1"/>
  <c r="F388" i="10"/>
  <c r="F388" i="2"/>
  <c r="F388" i="9"/>
  <c r="F388" i="8"/>
  <c r="E396" i="10"/>
  <c r="E396" i="2"/>
  <c r="E396" i="9"/>
  <c r="E396" i="8"/>
  <c r="E303" i="10"/>
  <c r="E303" i="2"/>
  <c r="E303" i="9"/>
  <c r="E303" i="8"/>
  <c r="R130" i="10"/>
  <c r="R130" i="2"/>
  <c r="R130" i="9"/>
  <c r="R130" i="8"/>
  <c r="L162" i="6"/>
  <c r="L162" i="8" s="1"/>
  <c r="F162" i="10"/>
  <c r="F162" i="2"/>
  <c r="F162" i="9"/>
  <c r="F162" i="8"/>
  <c r="F330" i="10"/>
  <c r="F330" i="2"/>
  <c r="F330" i="9"/>
  <c r="F330" i="8"/>
  <c r="L330" i="6"/>
  <c r="L330" i="8" s="1"/>
  <c r="E394" i="10"/>
  <c r="E394" i="2"/>
  <c r="E394" i="9"/>
  <c r="E394" i="8"/>
  <c r="G409" i="10"/>
  <c r="G409" i="2"/>
  <c r="G409" i="9"/>
  <c r="M409" i="6"/>
  <c r="M409" i="8" s="1"/>
  <c r="G409" i="8"/>
  <c r="D357" i="6"/>
  <c r="C357" i="10"/>
  <c r="C357" i="2"/>
  <c r="C357" i="9"/>
  <c r="C357" i="8"/>
  <c r="I162" i="10"/>
  <c r="I162" i="2"/>
  <c r="I162" i="9"/>
  <c r="I162" i="8"/>
  <c r="M348" i="6"/>
  <c r="M348" i="8" s="1"/>
  <c r="G348" i="10"/>
  <c r="G348" i="2"/>
  <c r="G348" i="9"/>
  <c r="G348" i="8"/>
  <c r="I125" i="10"/>
  <c r="I125" i="2"/>
  <c r="I125" i="9"/>
  <c r="I125" i="8"/>
  <c r="E176" i="10"/>
  <c r="E176" i="2"/>
  <c r="E176" i="9"/>
  <c r="E176" i="8"/>
  <c r="I221" i="10"/>
  <c r="I221" i="2"/>
  <c r="I221" i="9"/>
  <c r="I221" i="8"/>
  <c r="M239" i="6"/>
  <c r="M239" i="8" s="1"/>
  <c r="G239" i="10"/>
  <c r="G239" i="2"/>
  <c r="G239" i="9"/>
  <c r="G239" i="8"/>
  <c r="M263" i="6"/>
  <c r="M263" i="8" s="1"/>
  <c r="G263" i="10"/>
  <c r="G263" i="2"/>
  <c r="G263" i="9"/>
  <c r="G263" i="8"/>
  <c r="N422" i="6"/>
  <c r="N422" i="8" s="1"/>
  <c r="H422" i="10"/>
  <c r="H422" i="2"/>
  <c r="H422" i="8"/>
  <c r="H422" i="9"/>
  <c r="J422" i="6"/>
  <c r="M365" i="6"/>
  <c r="M365" i="8" s="1"/>
  <c r="G365" i="10"/>
  <c r="G365" i="2"/>
  <c r="G365" i="9"/>
  <c r="G365" i="8"/>
  <c r="G425" i="10"/>
  <c r="G425" i="2"/>
  <c r="G425" i="9"/>
  <c r="G425" i="8"/>
  <c r="M425" i="6"/>
  <c r="M425" i="8" s="1"/>
  <c r="G78" i="2"/>
  <c r="G78" i="10"/>
  <c r="G78" i="9"/>
  <c r="G78" i="8"/>
  <c r="M78" i="6"/>
  <c r="M78" i="8" s="1"/>
  <c r="M86" i="6"/>
  <c r="M86" i="8" s="1"/>
  <c r="G86" i="10"/>
  <c r="G86" i="2"/>
  <c r="G86" i="9"/>
  <c r="G86" i="8"/>
  <c r="N93" i="6"/>
  <c r="N93" i="8" s="1"/>
  <c r="H93" i="10"/>
  <c r="H93" i="2"/>
  <c r="H93" i="9"/>
  <c r="H93" i="8"/>
  <c r="E111" i="10"/>
  <c r="E111" i="2"/>
  <c r="E111" i="9"/>
  <c r="E111" i="8"/>
  <c r="E119" i="10"/>
  <c r="E119" i="2"/>
  <c r="E119" i="9"/>
  <c r="E119" i="8"/>
  <c r="F127" i="10"/>
  <c r="F127" i="2"/>
  <c r="F127" i="9"/>
  <c r="F127" i="8"/>
  <c r="L127" i="6"/>
  <c r="L127" i="8" s="1"/>
  <c r="H133" i="10"/>
  <c r="H133" i="2"/>
  <c r="H133" i="9"/>
  <c r="H133" i="8"/>
  <c r="N133" i="6"/>
  <c r="N133" i="8" s="1"/>
  <c r="F151" i="10"/>
  <c r="F151" i="2"/>
  <c r="F151" i="9"/>
  <c r="F151" i="8"/>
  <c r="L151" i="6"/>
  <c r="L151" i="8" s="1"/>
  <c r="M158" i="6"/>
  <c r="M158" i="8" s="1"/>
  <c r="G158" i="10"/>
  <c r="G158" i="2"/>
  <c r="G158" i="9"/>
  <c r="G158" i="8"/>
  <c r="J174" i="6"/>
  <c r="H181" i="10"/>
  <c r="H181" i="2"/>
  <c r="H181" i="9"/>
  <c r="H181" i="8"/>
  <c r="N181" i="6"/>
  <c r="N181" i="8" s="1"/>
  <c r="D190" i="6"/>
  <c r="C190" i="10"/>
  <c r="C190" i="2"/>
  <c r="X190" i="2" s="1"/>
  <c r="C190" i="9"/>
  <c r="Y190" i="9" s="1"/>
  <c r="C190" i="8"/>
  <c r="D198" i="6"/>
  <c r="C198" i="10"/>
  <c r="Y198" i="10" s="1"/>
  <c r="C198" i="2"/>
  <c r="C198" i="9"/>
  <c r="X198" i="9" s="1"/>
  <c r="C198" i="8"/>
  <c r="M206" i="6"/>
  <c r="M206" i="8" s="1"/>
  <c r="G206" i="10"/>
  <c r="G206" i="2"/>
  <c r="G206" i="9"/>
  <c r="G206" i="8"/>
  <c r="N213" i="6"/>
  <c r="N213" i="8" s="1"/>
  <c r="H213" i="10"/>
  <c r="H213" i="2"/>
  <c r="H213" i="9"/>
  <c r="H213" i="8"/>
  <c r="C222" i="10"/>
  <c r="Y222" i="10" s="1"/>
  <c r="C222" i="2"/>
  <c r="C222" i="9"/>
  <c r="Y222" i="9" s="1"/>
  <c r="C222" i="8"/>
  <c r="D222" i="6"/>
  <c r="F247" i="10"/>
  <c r="F247" i="2"/>
  <c r="F247" i="9"/>
  <c r="F247" i="8"/>
  <c r="L247" i="6"/>
  <c r="L247" i="8" s="1"/>
  <c r="F255" i="10"/>
  <c r="F255" i="2"/>
  <c r="F255" i="9"/>
  <c r="F255" i="8"/>
  <c r="L255" i="6"/>
  <c r="L255" i="8" s="1"/>
  <c r="G270" i="10"/>
  <c r="G270" i="2"/>
  <c r="G270" i="9"/>
  <c r="G270" i="8"/>
  <c r="M270" i="6"/>
  <c r="M270" i="8" s="1"/>
  <c r="M278" i="6"/>
  <c r="M278" i="8" s="1"/>
  <c r="G278" i="10"/>
  <c r="G278" i="2"/>
  <c r="G278" i="8"/>
  <c r="G278" i="9"/>
  <c r="I292" i="10"/>
  <c r="I292" i="2"/>
  <c r="I292" i="9"/>
  <c r="I292" i="8"/>
  <c r="R327" i="10"/>
  <c r="R327" i="2"/>
  <c r="R327" i="8"/>
  <c r="R327" i="9"/>
  <c r="H333" i="10"/>
  <c r="H333" i="2"/>
  <c r="H333" i="9"/>
  <c r="H333" i="8"/>
  <c r="E351" i="10"/>
  <c r="E351" i="2"/>
  <c r="E351" i="9"/>
  <c r="E351" i="8"/>
  <c r="L375" i="6"/>
  <c r="L375" i="8" s="1"/>
  <c r="F375" i="10"/>
  <c r="F375" i="2"/>
  <c r="F375" i="9"/>
  <c r="F375" i="8"/>
  <c r="R399" i="10"/>
  <c r="R399" i="2"/>
  <c r="R399" i="9"/>
  <c r="R399" i="8"/>
  <c r="L407" i="6"/>
  <c r="L407" i="8" s="1"/>
  <c r="F407" i="10"/>
  <c r="F407" i="2"/>
  <c r="F407" i="9"/>
  <c r="F407" i="8"/>
  <c r="E415" i="10"/>
  <c r="E415" i="2"/>
  <c r="E415" i="9"/>
  <c r="E415" i="8"/>
  <c r="I143" i="10"/>
  <c r="I143" i="2"/>
  <c r="I143" i="9"/>
  <c r="I143" i="8"/>
  <c r="L194" i="6"/>
  <c r="L194" i="8" s="1"/>
  <c r="F194" i="10"/>
  <c r="F194" i="2"/>
  <c r="F194" i="9"/>
  <c r="F194" i="8"/>
  <c r="F290" i="10"/>
  <c r="F290" i="2"/>
  <c r="F290" i="9"/>
  <c r="F290" i="8"/>
  <c r="L290" i="6"/>
  <c r="L290" i="8" s="1"/>
  <c r="E434" i="10"/>
  <c r="E434" i="2"/>
  <c r="E434" i="9"/>
  <c r="E434" i="8"/>
  <c r="G100" i="10"/>
  <c r="G100" i="2"/>
  <c r="G100" i="9"/>
  <c r="G100" i="8"/>
  <c r="M100" i="6"/>
  <c r="M100" i="8" s="1"/>
  <c r="C212" i="6"/>
  <c r="J283" i="6"/>
  <c r="H283" i="10"/>
  <c r="H283" i="2"/>
  <c r="H283" i="8"/>
  <c r="H283" i="9"/>
  <c r="N283" i="6"/>
  <c r="N283" i="8" s="1"/>
  <c r="G420" i="10"/>
  <c r="G420" i="2"/>
  <c r="G420" i="9"/>
  <c r="G420" i="8"/>
  <c r="M420" i="6"/>
  <c r="M420" i="8" s="1"/>
  <c r="L392" i="6"/>
  <c r="L392" i="8" s="1"/>
  <c r="F392" i="10"/>
  <c r="F392" i="2"/>
  <c r="F392" i="9"/>
  <c r="F392" i="8"/>
  <c r="G135" i="10"/>
  <c r="G135" i="2"/>
  <c r="G135" i="9"/>
  <c r="G135" i="8"/>
  <c r="M135" i="6"/>
  <c r="M135" i="8" s="1"/>
  <c r="E144" i="10"/>
  <c r="E144" i="2"/>
  <c r="E144" i="9"/>
  <c r="E144" i="8"/>
  <c r="I157" i="10"/>
  <c r="I157" i="2"/>
  <c r="I157" i="9"/>
  <c r="I157" i="8"/>
  <c r="D175" i="6"/>
  <c r="C175" i="10"/>
  <c r="C175" i="2"/>
  <c r="C175" i="9"/>
  <c r="C175" i="8"/>
  <c r="I197" i="10"/>
  <c r="I197" i="2"/>
  <c r="I197" i="9"/>
  <c r="I197" i="8"/>
  <c r="H430" i="10"/>
  <c r="H430" i="2"/>
  <c r="H430" i="9"/>
  <c r="H430" i="8"/>
  <c r="J430" i="6"/>
  <c r="N430" i="6"/>
  <c r="N430" i="8" s="1"/>
  <c r="M271" i="6"/>
  <c r="M271" i="8" s="1"/>
  <c r="G271" i="10"/>
  <c r="G271" i="2"/>
  <c r="G271" i="9"/>
  <c r="G271" i="8"/>
  <c r="I91" i="10"/>
  <c r="I91" i="2"/>
  <c r="I91" i="9"/>
  <c r="I91" i="8"/>
  <c r="R94" i="10"/>
  <c r="R94" i="2"/>
  <c r="R94" i="9"/>
  <c r="R94" i="8"/>
  <c r="E102" i="10"/>
  <c r="E102" i="2"/>
  <c r="E102" i="9"/>
  <c r="E102" i="8"/>
  <c r="C109" i="10"/>
  <c r="C109" i="2"/>
  <c r="C109" i="9"/>
  <c r="C109" i="8"/>
  <c r="D109" i="6"/>
  <c r="L134" i="6"/>
  <c r="L134" i="8" s="1"/>
  <c r="F134" i="10"/>
  <c r="F134" i="2"/>
  <c r="F134" i="9"/>
  <c r="F134" i="8"/>
  <c r="H140" i="10"/>
  <c r="H140" i="2"/>
  <c r="H140" i="9"/>
  <c r="H140" i="8"/>
  <c r="L150" i="6"/>
  <c r="L150" i="8" s="1"/>
  <c r="F150" i="10"/>
  <c r="F150" i="2"/>
  <c r="F150" i="9"/>
  <c r="F150" i="8"/>
  <c r="L158" i="6"/>
  <c r="L158" i="8" s="1"/>
  <c r="F158" i="10"/>
  <c r="F158" i="2"/>
  <c r="F158" i="9"/>
  <c r="F158" i="8"/>
  <c r="J164" i="6"/>
  <c r="H164" i="10"/>
  <c r="H164" i="2"/>
  <c r="H164" i="9"/>
  <c r="H164" i="8"/>
  <c r="N164" i="6"/>
  <c r="N164" i="8" s="1"/>
  <c r="H172" i="10"/>
  <c r="H172" i="2"/>
  <c r="H172" i="9"/>
  <c r="H172" i="8"/>
  <c r="N172" i="6"/>
  <c r="N172" i="8" s="1"/>
  <c r="J181" i="6"/>
  <c r="H188" i="10"/>
  <c r="H188" i="2"/>
  <c r="H188" i="9"/>
  <c r="H188" i="8"/>
  <c r="N188" i="6"/>
  <c r="N188" i="8" s="1"/>
  <c r="J197" i="6"/>
  <c r="M213" i="6"/>
  <c r="M213" i="8" s="1"/>
  <c r="G213" i="10"/>
  <c r="G213" i="2"/>
  <c r="G213" i="9"/>
  <c r="G213" i="8"/>
  <c r="D221" i="6"/>
  <c r="C221" i="10"/>
  <c r="C221" i="2"/>
  <c r="C221" i="9"/>
  <c r="C221" i="8"/>
  <c r="X221" i="8" s="1"/>
  <c r="E230" i="10"/>
  <c r="E230" i="2"/>
  <c r="E230" i="9"/>
  <c r="E230" i="8"/>
  <c r="H244" i="10"/>
  <c r="H244" i="2"/>
  <c r="H244" i="9"/>
  <c r="H244" i="8"/>
  <c r="G253" i="10"/>
  <c r="G253" i="2"/>
  <c r="G253" i="9"/>
  <c r="G253" i="8"/>
  <c r="M253" i="6"/>
  <c r="M253" i="8" s="1"/>
  <c r="F262" i="10"/>
  <c r="F262" i="2"/>
  <c r="F262" i="9"/>
  <c r="F262" i="8"/>
  <c r="L262" i="6"/>
  <c r="L262" i="8" s="1"/>
  <c r="I323" i="10"/>
  <c r="I323" i="2"/>
  <c r="I323" i="9"/>
  <c r="I323" i="8"/>
  <c r="E358" i="10"/>
  <c r="E358" i="2"/>
  <c r="E358" i="9"/>
  <c r="E358" i="8"/>
  <c r="J364" i="6"/>
  <c r="H364" i="10"/>
  <c r="H364" i="2"/>
  <c r="H364" i="9"/>
  <c r="H364" i="8"/>
  <c r="N364" i="6"/>
  <c r="N364" i="8" s="1"/>
  <c r="E406" i="10"/>
  <c r="E406" i="2"/>
  <c r="E406" i="9"/>
  <c r="E406" i="8"/>
  <c r="G421" i="10"/>
  <c r="G421" i="2"/>
  <c r="G421" i="9"/>
  <c r="M421" i="6"/>
  <c r="M421" i="8" s="1"/>
  <c r="G421" i="8"/>
  <c r="I427" i="10"/>
  <c r="I427" i="2"/>
  <c r="I427" i="9"/>
  <c r="I427" i="8"/>
  <c r="R454" i="10"/>
  <c r="R454" i="2"/>
  <c r="R454" i="8"/>
  <c r="R454" i="9"/>
  <c r="F106" i="10"/>
  <c r="F106" i="2"/>
  <c r="F106" i="9"/>
  <c r="F106" i="8"/>
  <c r="L106" i="6"/>
  <c r="L106" i="8" s="1"/>
  <c r="I119" i="10"/>
  <c r="I119" i="2"/>
  <c r="I119" i="9"/>
  <c r="I119" i="8"/>
  <c r="R258" i="10"/>
  <c r="R258" i="2"/>
  <c r="R258" i="9"/>
  <c r="R258" i="8"/>
  <c r="J272" i="6"/>
  <c r="H272" i="10"/>
  <c r="H272" i="2"/>
  <c r="H272" i="9"/>
  <c r="H272" i="8"/>
  <c r="N272" i="6"/>
  <c r="N272" i="8" s="1"/>
  <c r="J392" i="6"/>
  <c r="H392" i="10"/>
  <c r="H392" i="2"/>
  <c r="H392" i="9"/>
  <c r="N392" i="6"/>
  <c r="N392" i="8" s="1"/>
  <c r="H392" i="8"/>
  <c r="I407" i="10"/>
  <c r="I407" i="2"/>
  <c r="I407" i="9"/>
  <c r="I407" i="8"/>
  <c r="C441" i="6"/>
  <c r="J123" i="6"/>
  <c r="H123" i="10"/>
  <c r="H123" i="2"/>
  <c r="H123" i="9"/>
  <c r="H123" i="8"/>
  <c r="N123" i="6"/>
  <c r="N123" i="8" s="1"/>
  <c r="E133" i="10"/>
  <c r="E133" i="2"/>
  <c r="E133" i="8"/>
  <c r="E133" i="9"/>
  <c r="L149" i="6"/>
  <c r="L149" i="8" s="1"/>
  <c r="F149" i="10"/>
  <c r="F149" i="2"/>
  <c r="F149" i="9"/>
  <c r="F149" i="8"/>
  <c r="M172" i="6"/>
  <c r="M172" i="8" s="1"/>
  <c r="G172" i="10"/>
  <c r="G172" i="2"/>
  <c r="G172" i="9"/>
  <c r="G172" i="8"/>
  <c r="G188" i="10"/>
  <c r="G188" i="2"/>
  <c r="G188" i="9"/>
  <c r="G188" i="8"/>
  <c r="M188" i="6"/>
  <c r="M188" i="8" s="1"/>
  <c r="I202" i="10"/>
  <c r="I202" i="2"/>
  <c r="I202" i="9"/>
  <c r="I202" i="8"/>
  <c r="N267" i="6"/>
  <c r="N267" i="8" s="1"/>
  <c r="H267" i="10"/>
  <c r="H267" i="2"/>
  <c r="H267" i="9"/>
  <c r="H267" i="8"/>
  <c r="F333" i="10"/>
  <c r="F333" i="2"/>
  <c r="F333" i="9"/>
  <c r="F333" i="8"/>
  <c r="L333" i="6"/>
  <c r="L333" i="8" s="1"/>
  <c r="M356" i="6"/>
  <c r="M356" i="8" s="1"/>
  <c r="G356" i="10"/>
  <c r="G356" i="2"/>
  <c r="G356" i="9"/>
  <c r="G356" i="8"/>
  <c r="R389" i="10"/>
  <c r="R389" i="2"/>
  <c r="R389" i="9"/>
  <c r="R389" i="8"/>
  <c r="R405" i="10"/>
  <c r="R405" i="2"/>
  <c r="R405" i="9"/>
  <c r="R405" i="8"/>
  <c r="E104" i="10"/>
  <c r="E104" i="2"/>
  <c r="E104" i="9"/>
  <c r="E104" i="8"/>
  <c r="C111" i="6"/>
  <c r="R128" i="10"/>
  <c r="R128" i="2"/>
  <c r="R128" i="9"/>
  <c r="R128" i="8"/>
  <c r="C143" i="6"/>
  <c r="R192" i="10"/>
  <c r="R192" i="2"/>
  <c r="R192" i="9"/>
  <c r="R192" i="8"/>
  <c r="F216" i="10"/>
  <c r="F216" i="2"/>
  <c r="F216" i="9"/>
  <c r="F216" i="8"/>
  <c r="L216" i="6"/>
  <c r="L216" i="8" s="1"/>
  <c r="M255" i="6"/>
  <c r="M255" i="8" s="1"/>
  <c r="G255" i="10"/>
  <c r="G255" i="2"/>
  <c r="G255" i="9"/>
  <c r="G255" i="8"/>
  <c r="F384" i="10"/>
  <c r="F384" i="2"/>
  <c r="F384" i="9"/>
  <c r="F384" i="8"/>
  <c r="L384" i="6"/>
  <c r="L384" i="8" s="1"/>
  <c r="C415" i="6"/>
  <c r="I383" i="10"/>
  <c r="I383" i="2"/>
  <c r="I383" i="9"/>
  <c r="I383" i="8"/>
  <c r="N408" i="6"/>
  <c r="N408" i="8" s="1"/>
  <c r="H408" i="10"/>
  <c r="H408" i="2"/>
  <c r="H408" i="9"/>
  <c r="H408" i="8"/>
  <c r="E442" i="10"/>
  <c r="E442" i="2"/>
  <c r="E442" i="9"/>
  <c r="E442" i="8"/>
  <c r="F371" i="10"/>
  <c r="F371" i="2"/>
  <c r="F371" i="9"/>
  <c r="F371" i="8"/>
  <c r="L371" i="6"/>
  <c r="L371" i="8" s="1"/>
  <c r="M386" i="6"/>
  <c r="M386" i="8" s="1"/>
  <c r="G386" i="10"/>
  <c r="G386" i="2"/>
  <c r="G386" i="8"/>
  <c r="G386" i="9"/>
  <c r="J271" i="10"/>
  <c r="J271" i="2"/>
  <c r="J271" i="9"/>
  <c r="J271" i="8"/>
  <c r="M140" i="6"/>
  <c r="M140" i="8" s="1"/>
  <c r="G140" i="10"/>
  <c r="G140" i="2"/>
  <c r="G140" i="9"/>
  <c r="G140" i="8"/>
  <c r="I178" i="10"/>
  <c r="I178" i="2"/>
  <c r="I178" i="8"/>
  <c r="I178" i="9"/>
  <c r="C233" i="6"/>
  <c r="F285" i="10"/>
  <c r="F285" i="2"/>
  <c r="F285" i="9"/>
  <c r="F285" i="8"/>
  <c r="L285" i="6"/>
  <c r="L285" i="8" s="1"/>
  <c r="M308" i="6"/>
  <c r="M308" i="8" s="1"/>
  <c r="G308" i="10"/>
  <c r="G308" i="2"/>
  <c r="G308" i="9"/>
  <c r="G308" i="8"/>
  <c r="E341" i="10"/>
  <c r="E341" i="2"/>
  <c r="E341" i="9"/>
  <c r="E341" i="8"/>
  <c r="C341" i="6"/>
  <c r="M452" i="6"/>
  <c r="M452" i="8" s="1"/>
  <c r="G452" i="10"/>
  <c r="G452" i="2"/>
  <c r="G452" i="9"/>
  <c r="G452" i="8"/>
  <c r="C402" i="6"/>
  <c r="I98" i="10"/>
  <c r="I98" i="2"/>
  <c r="I98" i="9"/>
  <c r="I98" i="8"/>
  <c r="R136" i="10"/>
  <c r="R136" i="2"/>
  <c r="R136" i="9"/>
  <c r="R136" i="8"/>
  <c r="L176" i="6"/>
  <c r="L176" i="8" s="1"/>
  <c r="F176" i="10"/>
  <c r="F176" i="2"/>
  <c r="F176" i="9"/>
  <c r="F176" i="8"/>
  <c r="F197" i="10"/>
  <c r="F197" i="2"/>
  <c r="F197" i="9"/>
  <c r="F197" i="8"/>
  <c r="L197" i="6"/>
  <c r="L197" i="8" s="1"/>
  <c r="R232" i="10"/>
  <c r="R232" i="2"/>
  <c r="R232" i="9"/>
  <c r="R232" i="8"/>
  <c r="H254" i="10"/>
  <c r="H254" i="2"/>
  <c r="H254" i="9"/>
  <c r="H254" i="8"/>
  <c r="E320" i="10"/>
  <c r="E320" i="2"/>
  <c r="E320" i="9"/>
  <c r="E320" i="8"/>
  <c r="E357" i="10"/>
  <c r="E357" i="2"/>
  <c r="E357" i="9"/>
  <c r="E357" i="8"/>
  <c r="R368" i="10"/>
  <c r="R368" i="2"/>
  <c r="R368" i="9"/>
  <c r="R368" i="8"/>
  <c r="H390" i="10"/>
  <c r="H390" i="2"/>
  <c r="H390" i="8"/>
  <c r="H390" i="9"/>
  <c r="N390" i="6"/>
  <c r="N390" i="8" s="1"/>
  <c r="L408" i="6"/>
  <c r="L408" i="8" s="1"/>
  <c r="F408" i="10"/>
  <c r="F408" i="2"/>
  <c r="F408" i="9"/>
  <c r="F408" i="8"/>
  <c r="F424" i="10"/>
  <c r="F424" i="2"/>
  <c r="F424" i="9"/>
  <c r="F424" i="8"/>
  <c r="L424" i="6"/>
  <c r="L424" i="8" s="1"/>
  <c r="E432" i="10"/>
  <c r="E432" i="2"/>
  <c r="E432" i="9"/>
  <c r="E432" i="8"/>
  <c r="G436" i="10"/>
  <c r="G436" i="2"/>
  <c r="G436" i="9"/>
  <c r="G436" i="8"/>
  <c r="M436" i="6"/>
  <c r="M436" i="8" s="1"/>
  <c r="M449" i="6"/>
  <c r="M449" i="8" s="1"/>
  <c r="G449" i="10"/>
  <c r="G449" i="2"/>
  <c r="G449" i="9"/>
  <c r="G449" i="8"/>
  <c r="L456" i="6"/>
  <c r="L456" i="8" s="1"/>
  <c r="F456" i="10"/>
  <c r="F456" i="2"/>
  <c r="Z456" i="2" s="1"/>
  <c r="F456" i="9"/>
  <c r="F456" i="8"/>
  <c r="E99" i="10"/>
  <c r="E99" i="2"/>
  <c r="E99" i="9"/>
  <c r="E99" i="8"/>
  <c r="L107" i="6"/>
  <c r="L107" i="8" s="1"/>
  <c r="F107" i="10"/>
  <c r="F107" i="2"/>
  <c r="F107" i="9"/>
  <c r="F107" i="8"/>
  <c r="L131" i="6"/>
  <c r="L131" i="8" s="1"/>
  <c r="F131" i="10"/>
  <c r="F131" i="2"/>
  <c r="F131" i="9"/>
  <c r="F131" i="8"/>
  <c r="G138" i="10"/>
  <c r="G138" i="2"/>
  <c r="G138" i="9"/>
  <c r="G138" i="8"/>
  <c r="M138" i="6"/>
  <c r="M138" i="8" s="1"/>
  <c r="E163" i="10"/>
  <c r="E163" i="2"/>
  <c r="E163" i="9"/>
  <c r="E163" i="8"/>
  <c r="C187" i="6"/>
  <c r="C194" i="6"/>
  <c r="J202" i="6"/>
  <c r="F211" i="10"/>
  <c r="F211" i="2"/>
  <c r="F211" i="9"/>
  <c r="F211" i="8"/>
  <c r="L211" i="6"/>
  <c r="L211" i="8" s="1"/>
  <c r="H216" i="10"/>
  <c r="H216" i="2"/>
  <c r="H216" i="9"/>
  <c r="H216" i="8"/>
  <c r="C218" i="6"/>
  <c r="M290" i="6"/>
  <c r="M290" i="8" s="1"/>
  <c r="G290" i="10"/>
  <c r="G290" i="2"/>
  <c r="G290" i="9"/>
  <c r="G290" i="8"/>
  <c r="E298" i="10"/>
  <c r="E298" i="2"/>
  <c r="E298" i="9"/>
  <c r="E298" i="8"/>
  <c r="L315" i="6"/>
  <c r="L315" i="8" s="1"/>
  <c r="F315" i="10"/>
  <c r="F315" i="2"/>
  <c r="F315" i="9"/>
  <c r="F315" i="8"/>
  <c r="C322" i="6"/>
  <c r="E331" i="10"/>
  <c r="E331" i="2"/>
  <c r="E331" i="9"/>
  <c r="E331" i="8"/>
  <c r="D395" i="6"/>
  <c r="C395" i="10"/>
  <c r="C395" i="2"/>
  <c r="C395" i="9"/>
  <c r="X395" i="9" s="1"/>
  <c r="C395" i="8"/>
  <c r="M337" i="6"/>
  <c r="M337" i="8" s="1"/>
  <c r="G337" i="10"/>
  <c r="G337" i="2"/>
  <c r="G337" i="9"/>
  <c r="G337" i="8"/>
  <c r="H360" i="10"/>
  <c r="H360" i="2"/>
  <c r="H360" i="9"/>
  <c r="H360" i="8"/>
  <c r="R165" i="10"/>
  <c r="R165" i="2"/>
  <c r="R165" i="9"/>
  <c r="R165" i="8"/>
  <c r="H195" i="10"/>
  <c r="H195" i="2"/>
  <c r="H195" i="8"/>
  <c r="H195" i="9"/>
  <c r="N195" i="6"/>
  <c r="N195" i="8" s="1"/>
  <c r="C260" i="10"/>
  <c r="C260" i="2"/>
  <c r="C260" i="9"/>
  <c r="C260" i="8"/>
  <c r="Y260" i="8" s="1"/>
  <c r="D260" i="6"/>
  <c r="J276" i="10"/>
  <c r="J276" i="2"/>
  <c r="J276" i="9"/>
  <c r="J276" i="8"/>
  <c r="I330" i="10"/>
  <c r="I330" i="2"/>
  <c r="I330" i="9"/>
  <c r="I330" i="8"/>
  <c r="I354" i="10"/>
  <c r="I354" i="2"/>
  <c r="I354" i="9"/>
  <c r="I354" i="8"/>
  <c r="I370" i="10"/>
  <c r="I370" i="2"/>
  <c r="I370" i="9"/>
  <c r="I370" i="8"/>
  <c r="R221" i="10"/>
  <c r="R221" i="2"/>
  <c r="R221" i="9"/>
  <c r="R221" i="8"/>
  <c r="M103" i="6"/>
  <c r="M103" i="8" s="1"/>
  <c r="G103" i="10"/>
  <c r="G103" i="2"/>
  <c r="G103" i="9"/>
  <c r="G103" i="8"/>
  <c r="J151" i="10"/>
  <c r="J151" i="2"/>
  <c r="J151" i="9"/>
  <c r="J151" i="8"/>
  <c r="F224" i="10"/>
  <c r="F224" i="2"/>
  <c r="F224" i="9"/>
  <c r="F224" i="8"/>
  <c r="L224" i="6"/>
  <c r="L224" i="8" s="1"/>
  <c r="R264" i="10"/>
  <c r="R264" i="2"/>
  <c r="R264" i="9"/>
  <c r="R264" i="8"/>
  <c r="C279" i="10"/>
  <c r="Y279" i="10" s="1"/>
  <c r="C279" i="2"/>
  <c r="C279" i="9"/>
  <c r="Y279" i="9" s="1"/>
  <c r="C279" i="8"/>
  <c r="Y279" i="8" s="1"/>
  <c r="D279" i="6"/>
  <c r="H302" i="10"/>
  <c r="H302" i="2"/>
  <c r="H302" i="9"/>
  <c r="H302" i="8"/>
  <c r="I389" i="10"/>
  <c r="I389" i="2"/>
  <c r="I389" i="8"/>
  <c r="I389" i="9"/>
  <c r="F368" i="10"/>
  <c r="F368" i="2"/>
  <c r="F368" i="9"/>
  <c r="L368" i="6"/>
  <c r="L368" i="8" s="1"/>
  <c r="F368" i="8"/>
  <c r="M404" i="6"/>
  <c r="M404" i="8" s="1"/>
  <c r="G404" i="10"/>
  <c r="G404" i="2"/>
  <c r="G404" i="9"/>
  <c r="G404" i="8"/>
  <c r="F428" i="10"/>
  <c r="F428" i="2"/>
  <c r="F428" i="8"/>
  <c r="L428" i="6"/>
  <c r="L428" i="8" s="1"/>
  <c r="F428" i="9"/>
  <c r="E79" i="10"/>
  <c r="E79" i="2"/>
  <c r="E79" i="9"/>
  <c r="E79" i="8"/>
  <c r="E87" i="10"/>
  <c r="E87" i="2"/>
  <c r="E87" i="9"/>
  <c r="E87" i="8"/>
  <c r="M94" i="6"/>
  <c r="M94" i="8" s="1"/>
  <c r="G94" i="10"/>
  <c r="G94" i="2"/>
  <c r="G94" i="9"/>
  <c r="G94" i="8"/>
  <c r="I108" i="10"/>
  <c r="I108" i="2"/>
  <c r="I108" i="9"/>
  <c r="I108" i="8"/>
  <c r="R111" i="10"/>
  <c r="R111" i="2"/>
  <c r="R111" i="9"/>
  <c r="R111" i="8"/>
  <c r="F119" i="10"/>
  <c r="F119" i="2"/>
  <c r="F119" i="9"/>
  <c r="L119" i="6"/>
  <c r="L119" i="8" s="1"/>
  <c r="F119" i="8"/>
  <c r="E127" i="10"/>
  <c r="E127" i="2"/>
  <c r="E127" i="9"/>
  <c r="E127" i="8"/>
  <c r="D134" i="6"/>
  <c r="C134" i="10"/>
  <c r="C134" i="2"/>
  <c r="C134" i="9"/>
  <c r="C134" i="8"/>
  <c r="J141" i="6"/>
  <c r="H141" i="10"/>
  <c r="H141" i="2"/>
  <c r="H141" i="9"/>
  <c r="H141" i="8"/>
  <c r="N141" i="6"/>
  <c r="N141" i="8" s="1"/>
  <c r="I148" i="10"/>
  <c r="I148" i="2"/>
  <c r="I148" i="9"/>
  <c r="I148" i="8"/>
  <c r="R151" i="10"/>
  <c r="R151" i="2"/>
  <c r="R151" i="9"/>
  <c r="R151" i="8"/>
  <c r="D158" i="6"/>
  <c r="C158" i="10"/>
  <c r="X158" i="10" s="1"/>
  <c r="C158" i="2"/>
  <c r="C158" i="9"/>
  <c r="C158" i="8"/>
  <c r="F175" i="10"/>
  <c r="F175" i="2"/>
  <c r="F175" i="9"/>
  <c r="F175" i="8"/>
  <c r="L175" i="6"/>
  <c r="L175" i="8" s="1"/>
  <c r="G182" i="10"/>
  <c r="G182" i="2"/>
  <c r="G182" i="9"/>
  <c r="G182" i="8"/>
  <c r="M182" i="6"/>
  <c r="M182" i="8" s="1"/>
  <c r="F199" i="10"/>
  <c r="F199" i="2"/>
  <c r="F199" i="9"/>
  <c r="F199" i="8"/>
  <c r="L199" i="6"/>
  <c r="L199" i="8" s="1"/>
  <c r="F207" i="10"/>
  <c r="F207" i="2"/>
  <c r="F207" i="9"/>
  <c r="F207" i="8"/>
  <c r="L207" i="6"/>
  <c r="L207" i="8" s="1"/>
  <c r="G214" i="10"/>
  <c r="G214" i="2"/>
  <c r="G214" i="9"/>
  <c r="G214" i="8"/>
  <c r="M214" i="6"/>
  <c r="M214" i="8" s="1"/>
  <c r="M222" i="6"/>
  <c r="M222" i="8" s="1"/>
  <c r="G222" i="10"/>
  <c r="G222" i="2"/>
  <c r="G222" i="9"/>
  <c r="G222" i="8"/>
  <c r="H237" i="10"/>
  <c r="H237" i="2"/>
  <c r="H237" i="9"/>
  <c r="H237" i="8"/>
  <c r="I244" i="10"/>
  <c r="I244" i="2"/>
  <c r="I244" i="9"/>
  <c r="I244" i="8"/>
  <c r="R247" i="10"/>
  <c r="R247" i="2"/>
  <c r="R247" i="9"/>
  <c r="R247" i="8"/>
  <c r="R255" i="10"/>
  <c r="R255" i="2"/>
  <c r="R255" i="9"/>
  <c r="R255" i="8"/>
  <c r="D262" i="6"/>
  <c r="C262" i="10"/>
  <c r="X262" i="10" s="1"/>
  <c r="C262" i="9"/>
  <c r="Y262" i="9" s="1"/>
  <c r="C262" i="2"/>
  <c r="C262" i="8"/>
  <c r="Y262" i="8" s="1"/>
  <c r="R279" i="10"/>
  <c r="R279" i="2"/>
  <c r="R279" i="8"/>
  <c r="R279" i="9"/>
  <c r="N309" i="6"/>
  <c r="N309" i="8" s="1"/>
  <c r="H309" i="10"/>
  <c r="H309" i="2"/>
  <c r="H309" i="9"/>
  <c r="H309" i="8"/>
  <c r="H317" i="10"/>
  <c r="H317" i="2"/>
  <c r="H317" i="9"/>
  <c r="H317" i="8"/>
  <c r="F351" i="10"/>
  <c r="F351" i="2"/>
  <c r="F351" i="9"/>
  <c r="F351" i="8"/>
  <c r="L351" i="6"/>
  <c r="L351" i="8" s="1"/>
  <c r="H357" i="10"/>
  <c r="H357" i="2"/>
  <c r="H357" i="9"/>
  <c r="H357" i="8"/>
  <c r="I372" i="10"/>
  <c r="I372" i="2"/>
  <c r="I372" i="9"/>
  <c r="I372" i="8"/>
  <c r="R375" i="10"/>
  <c r="R375" i="2"/>
  <c r="R375" i="9"/>
  <c r="R375" i="8"/>
  <c r="H389" i="10"/>
  <c r="H389" i="2"/>
  <c r="H389" i="9"/>
  <c r="H389" i="8"/>
  <c r="N389" i="6"/>
  <c r="N389" i="8" s="1"/>
  <c r="R407" i="10"/>
  <c r="R407" i="2"/>
  <c r="R407" i="9"/>
  <c r="R407" i="8"/>
  <c r="R415" i="10"/>
  <c r="R415" i="2"/>
  <c r="R415" i="9"/>
  <c r="R415" i="8"/>
  <c r="L423" i="6"/>
  <c r="L423" i="8" s="1"/>
  <c r="F423" i="10"/>
  <c r="F423" i="2"/>
  <c r="F423" i="9"/>
  <c r="F423" i="8"/>
  <c r="I436" i="10"/>
  <c r="I436" i="2"/>
  <c r="I436" i="9"/>
  <c r="I436" i="8"/>
  <c r="I444" i="10"/>
  <c r="I444" i="2"/>
  <c r="I444" i="9"/>
  <c r="I444" i="8"/>
  <c r="H200" i="10"/>
  <c r="H200" i="2"/>
  <c r="H200" i="9"/>
  <c r="H200" i="8"/>
  <c r="N200" i="6"/>
  <c r="N200" i="8" s="1"/>
  <c r="E290" i="10"/>
  <c r="E290" i="2"/>
  <c r="E290" i="9"/>
  <c r="E290" i="8"/>
  <c r="I415" i="10"/>
  <c r="I415" i="2"/>
  <c r="I415" i="9"/>
  <c r="I415" i="8"/>
  <c r="F336" i="10"/>
  <c r="F336" i="2"/>
  <c r="F336" i="9"/>
  <c r="F336" i="8"/>
  <c r="L336" i="6"/>
  <c r="L336" i="8" s="1"/>
  <c r="M300" i="6"/>
  <c r="M300" i="8" s="1"/>
  <c r="G300" i="10"/>
  <c r="G300" i="2"/>
  <c r="G300" i="9"/>
  <c r="G300" i="8"/>
  <c r="I322" i="10"/>
  <c r="I322" i="2"/>
  <c r="I322" i="9"/>
  <c r="I322" i="8"/>
  <c r="C396" i="10"/>
  <c r="C396" i="2"/>
  <c r="C396" i="9"/>
  <c r="Y396" i="9" s="1"/>
  <c r="C396" i="8"/>
  <c r="D396" i="6"/>
  <c r="I77" i="10"/>
  <c r="I77" i="2"/>
  <c r="I77" i="9"/>
  <c r="I77" i="8"/>
  <c r="J150" i="6"/>
  <c r="H150" i="10"/>
  <c r="H150" i="2"/>
  <c r="H150" i="9"/>
  <c r="H150" i="8"/>
  <c r="N150" i="6"/>
  <c r="N150" i="8" s="1"/>
  <c r="F160" i="10"/>
  <c r="F160" i="2"/>
  <c r="F160" i="9"/>
  <c r="F160" i="8"/>
  <c r="L160" i="6"/>
  <c r="L160" i="8" s="1"/>
  <c r="I189" i="10"/>
  <c r="I189" i="2"/>
  <c r="I189" i="8"/>
  <c r="I189" i="9"/>
  <c r="M223" i="6"/>
  <c r="M223" i="8" s="1"/>
  <c r="G223" i="10"/>
  <c r="G223" i="2"/>
  <c r="G223" i="9"/>
  <c r="G223" i="8"/>
  <c r="F240" i="10"/>
  <c r="F240" i="2"/>
  <c r="F240" i="9"/>
  <c r="L240" i="6"/>
  <c r="L240" i="8" s="1"/>
  <c r="F240" i="8"/>
  <c r="F296" i="10"/>
  <c r="F296" i="2"/>
  <c r="F296" i="9"/>
  <c r="F296" i="8"/>
  <c r="L296" i="6"/>
  <c r="L296" i="8" s="1"/>
  <c r="M359" i="6"/>
  <c r="M359" i="8" s="1"/>
  <c r="G359" i="10"/>
  <c r="G359" i="2"/>
  <c r="G359" i="9"/>
  <c r="G359" i="8"/>
  <c r="M277" i="6"/>
  <c r="M277" i="8" s="1"/>
  <c r="G277" i="10"/>
  <c r="G277" i="2"/>
  <c r="G277" i="9"/>
  <c r="G277" i="8"/>
  <c r="E344" i="10"/>
  <c r="E344" i="2"/>
  <c r="E344" i="9"/>
  <c r="E344" i="8"/>
  <c r="L86" i="6"/>
  <c r="L86" i="8" s="1"/>
  <c r="F86" i="10"/>
  <c r="F86" i="2"/>
  <c r="F86" i="9"/>
  <c r="F86" i="8"/>
  <c r="L102" i="6"/>
  <c r="L102" i="8" s="1"/>
  <c r="F102" i="10"/>
  <c r="F102" i="2"/>
  <c r="F102" i="9"/>
  <c r="F102" i="8"/>
  <c r="G109" i="10"/>
  <c r="G109" i="2"/>
  <c r="G109" i="9"/>
  <c r="G109" i="8"/>
  <c r="M109" i="6"/>
  <c r="M109" i="8" s="1"/>
  <c r="E118" i="10"/>
  <c r="E118" i="2"/>
  <c r="E118" i="9"/>
  <c r="E118" i="8"/>
  <c r="H124" i="10"/>
  <c r="H124" i="2"/>
  <c r="H124" i="9"/>
  <c r="H124" i="8"/>
  <c r="N124" i="6"/>
  <c r="N124" i="8" s="1"/>
  <c r="J124" i="6"/>
  <c r="I131" i="10"/>
  <c r="I131" i="2"/>
  <c r="I131" i="9"/>
  <c r="I131" i="8"/>
  <c r="E134" i="10"/>
  <c r="E134" i="2"/>
  <c r="E134" i="9"/>
  <c r="E134" i="8"/>
  <c r="G141" i="10"/>
  <c r="G141" i="2"/>
  <c r="G141" i="9"/>
  <c r="G141" i="8"/>
  <c r="M141" i="6"/>
  <c r="M141" i="8" s="1"/>
  <c r="R150" i="10"/>
  <c r="R150" i="2"/>
  <c r="R150" i="9"/>
  <c r="R150" i="8"/>
  <c r="E158" i="10"/>
  <c r="E158" i="2"/>
  <c r="E158" i="9"/>
  <c r="E158" i="8"/>
  <c r="G165" i="10"/>
  <c r="G165" i="2"/>
  <c r="G165" i="8"/>
  <c r="M165" i="6"/>
  <c r="M165" i="8" s="1"/>
  <c r="G165" i="9"/>
  <c r="M173" i="6"/>
  <c r="M173" i="8" s="1"/>
  <c r="G173" i="10"/>
  <c r="G173" i="2"/>
  <c r="G173" i="8"/>
  <c r="G173" i="9"/>
  <c r="F182" i="10"/>
  <c r="F182" i="2"/>
  <c r="F182" i="9"/>
  <c r="F182" i="8"/>
  <c r="L182" i="6"/>
  <c r="L182" i="8" s="1"/>
  <c r="D189" i="6"/>
  <c r="C189" i="10"/>
  <c r="C189" i="2"/>
  <c r="C189" i="9"/>
  <c r="Y189" i="9" s="1"/>
  <c r="C189" i="8"/>
  <c r="E198" i="10"/>
  <c r="E198" i="2"/>
  <c r="E198" i="9"/>
  <c r="E198" i="8"/>
  <c r="E206" i="10"/>
  <c r="E206" i="2"/>
  <c r="E206" i="9"/>
  <c r="E206" i="8"/>
  <c r="J213" i="6"/>
  <c r="G221" i="10"/>
  <c r="G221" i="2"/>
  <c r="G221" i="9"/>
  <c r="G221" i="8"/>
  <c r="M221" i="6"/>
  <c r="M221" i="8" s="1"/>
  <c r="F230" i="10"/>
  <c r="F230" i="2"/>
  <c r="F230" i="9"/>
  <c r="F230" i="8"/>
  <c r="L230" i="6"/>
  <c r="L230" i="8" s="1"/>
  <c r="I235" i="10"/>
  <c r="I235" i="2"/>
  <c r="I235" i="9"/>
  <c r="I235" i="8"/>
  <c r="M245" i="6"/>
  <c r="M245" i="8" s="1"/>
  <c r="G245" i="10"/>
  <c r="G245" i="2"/>
  <c r="G245" i="9"/>
  <c r="G245" i="8"/>
  <c r="F254" i="10"/>
  <c r="F254" i="2"/>
  <c r="F254" i="9"/>
  <c r="F254" i="8"/>
  <c r="L254" i="6"/>
  <c r="L254" i="8" s="1"/>
  <c r="R262" i="10"/>
  <c r="R262" i="2"/>
  <c r="R262" i="8"/>
  <c r="R262" i="9"/>
  <c r="I307" i="10"/>
  <c r="I307" i="2"/>
  <c r="I307" i="9"/>
  <c r="I307" i="8"/>
  <c r="I315" i="10"/>
  <c r="I315" i="2"/>
  <c r="I315" i="9"/>
  <c r="I315" i="8"/>
  <c r="I347" i="10"/>
  <c r="I347" i="2"/>
  <c r="I347" i="9"/>
  <c r="I347" i="8"/>
  <c r="R358" i="10"/>
  <c r="R358" i="2"/>
  <c r="R358" i="9"/>
  <c r="R358" i="8"/>
  <c r="F366" i="10"/>
  <c r="F366" i="2"/>
  <c r="F366" i="9"/>
  <c r="L366" i="6"/>
  <c r="L366" i="8" s="1"/>
  <c r="F366" i="8"/>
  <c r="M397" i="6"/>
  <c r="M397" i="8" s="1"/>
  <c r="G397" i="10"/>
  <c r="G397" i="2"/>
  <c r="G397" i="9"/>
  <c r="G397" i="8"/>
  <c r="F406" i="10"/>
  <c r="F406" i="2"/>
  <c r="F406" i="9"/>
  <c r="F406" i="8"/>
  <c r="L406" i="6"/>
  <c r="L406" i="8" s="1"/>
  <c r="I435" i="10"/>
  <c r="I435" i="2"/>
  <c r="I435" i="9"/>
  <c r="I435" i="8"/>
  <c r="E106" i="10"/>
  <c r="E106" i="2"/>
  <c r="E106" i="9"/>
  <c r="E106" i="8"/>
  <c r="I151" i="10"/>
  <c r="I151" i="2"/>
  <c r="I151" i="9"/>
  <c r="I151" i="8"/>
  <c r="I191" i="10"/>
  <c r="I191" i="2"/>
  <c r="I191" i="9"/>
  <c r="I191" i="8"/>
  <c r="M201" i="6"/>
  <c r="M201" i="8" s="1"/>
  <c r="G201" i="10"/>
  <c r="G201" i="2"/>
  <c r="G201" i="9"/>
  <c r="G201" i="8"/>
  <c r="I231" i="10"/>
  <c r="I231" i="2"/>
  <c r="I231" i="9"/>
  <c r="I231" i="8"/>
  <c r="I263" i="10"/>
  <c r="I263" i="2"/>
  <c r="I263" i="9"/>
  <c r="I263" i="8"/>
  <c r="F314" i="10"/>
  <c r="F314" i="2"/>
  <c r="F314" i="9"/>
  <c r="F314" i="8"/>
  <c r="L314" i="6"/>
  <c r="L314" i="8" s="1"/>
  <c r="G393" i="10"/>
  <c r="G393" i="2"/>
  <c r="G393" i="9"/>
  <c r="G393" i="8"/>
  <c r="M393" i="6"/>
  <c r="M393" i="8" s="1"/>
  <c r="J101" i="6"/>
  <c r="H101" i="10"/>
  <c r="H101" i="2"/>
  <c r="H101" i="9"/>
  <c r="H101" i="8"/>
  <c r="N101" i="6"/>
  <c r="N101" i="8" s="1"/>
  <c r="E392" i="10"/>
  <c r="E392" i="2"/>
  <c r="E392" i="9"/>
  <c r="E392" i="8"/>
  <c r="L125" i="6"/>
  <c r="L125" i="8" s="1"/>
  <c r="F125" i="10"/>
  <c r="F125" i="2"/>
  <c r="F125" i="9"/>
  <c r="F125" i="8"/>
  <c r="F133" i="10"/>
  <c r="F133" i="2"/>
  <c r="F133" i="8"/>
  <c r="L133" i="6"/>
  <c r="L133" i="8" s="1"/>
  <c r="F133" i="9"/>
  <c r="E149" i="10"/>
  <c r="E149" i="2"/>
  <c r="E149" i="8"/>
  <c r="E149" i="9"/>
  <c r="L165" i="6"/>
  <c r="L165" i="8" s="1"/>
  <c r="F165" i="10"/>
  <c r="F165" i="2"/>
  <c r="F165" i="9"/>
  <c r="F165" i="8"/>
  <c r="R181" i="10"/>
  <c r="R181" i="2"/>
  <c r="R181" i="9"/>
  <c r="R181" i="8"/>
  <c r="H211" i="10"/>
  <c r="H211" i="2"/>
  <c r="H211" i="9"/>
  <c r="H211" i="8"/>
  <c r="I226" i="10"/>
  <c r="I226" i="2"/>
  <c r="I226" i="9"/>
  <c r="I226" i="8"/>
  <c r="R269" i="10"/>
  <c r="R269" i="2"/>
  <c r="R269" i="9"/>
  <c r="R269" i="8"/>
  <c r="M292" i="6"/>
  <c r="M292" i="8" s="1"/>
  <c r="G292" i="10"/>
  <c r="G292" i="2"/>
  <c r="G292" i="9"/>
  <c r="G292" i="8"/>
  <c r="R341" i="10"/>
  <c r="R341" i="2"/>
  <c r="R341" i="9"/>
  <c r="R341" i="8"/>
  <c r="H395" i="10"/>
  <c r="H395" i="2"/>
  <c r="H395" i="9"/>
  <c r="H395" i="8"/>
  <c r="R301" i="10"/>
  <c r="R301" i="2"/>
  <c r="R301" i="9"/>
  <c r="R301" i="8"/>
  <c r="R112" i="10"/>
  <c r="R112" i="2"/>
  <c r="R112" i="9"/>
  <c r="R112" i="8"/>
  <c r="I149" i="10"/>
  <c r="I149" i="2"/>
  <c r="I149" i="9"/>
  <c r="I149" i="8"/>
  <c r="E216" i="10"/>
  <c r="E216" i="2"/>
  <c r="E216" i="9"/>
  <c r="E216" i="8"/>
  <c r="H278" i="10"/>
  <c r="H278" i="2"/>
  <c r="H278" i="9"/>
  <c r="H278" i="8"/>
  <c r="H294" i="10"/>
  <c r="H294" i="2"/>
  <c r="H294" i="9"/>
  <c r="H294" i="8"/>
  <c r="I333" i="10"/>
  <c r="I333" i="2"/>
  <c r="I333" i="9"/>
  <c r="I333" i="8"/>
  <c r="E384" i="10"/>
  <c r="E384" i="2"/>
  <c r="E384" i="9"/>
  <c r="E384" i="8"/>
  <c r="G423" i="10"/>
  <c r="G423" i="2"/>
  <c r="G423" i="9"/>
  <c r="G423" i="8"/>
  <c r="M423" i="6"/>
  <c r="M423" i="8" s="1"/>
  <c r="I199" i="10"/>
  <c r="I199" i="2"/>
  <c r="I199" i="9"/>
  <c r="I199" i="8"/>
  <c r="E234" i="10"/>
  <c r="E234" i="2"/>
  <c r="E234" i="9"/>
  <c r="E234" i="8"/>
  <c r="E371" i="10"/>
  <c r="E371" i="2"/>
  <c r="E371" i="9"/>
  <c r="E371" i="8"/>
  <c r="D403" i="6"/>
  <c r="C403" i="10"/>
  <c r="C403" i="2"/>
  <c r="X403" i="2" s="1"/>
  <c r="C403" i="9"/>
  <c r="Y403" i="9" s="1"/>
  <c r="C403" i="8"/>
  <c r="E141" i="10"/>
  <c r="E141" i="2"/>
  <c r="E141" i="9"/>
  <c r="E141" i="8"/>
  <c r="J179" i="6"/>
  <c r="H179" i="10"/>
  <c r="H179" i="2"/>
  <c r="H179" i="9"/>
  <c r="H179" i="8"/>
  <c r="N179" i="6"/>
  <c r="N179" i="8" s="1"/>
  <c r="J203" i="6"/>
  <c r="H203" i="10"/>
  <c r="H203" i="2"/>
  <c r="H203" i="9"/>
  <c r="H203" i="8"/>
  <c r="N203" i="6"/>
  <c r="N203" i="8" s="1"/>
  <c r="F293" i="10"/>
  <c r="F293" i="2"/>
  <c r="F293" i="9"/>
  <c r="F293" i="8"/>
  <c r="L293" i="6"/>
  <c r="L293" i="8" s="1"/>
  <c r="L313" i="6"/>
  <c r="L313" i="8" s="1"/>
  <c r="F313" i="10"/>
  <c r="F313" i="2"/>
  <c r="F313" i="9"/>
  <c r="F313" i="8"/>
  <c r="L141" i="6"/>
  <c r="L141" i="8" s="1"/>
  <c r="F141" i="10"/>
  <c r="F141" i="2"/>
  <c r="F141" i="9"/>
  <c r="F141" i="8"/>
  <c r="J198" i="6"/>
  <c r="H198" i="10"/>
  <c r="H198" i="2"/>
  <c r="H198" i="9"/>
  <c r="H198" i="8"/>
  <c r="N198" i="6"/>
  <c r="N198" i="8" s="1"/>
  <c r="E237" i="10"/>
  <c r="E237" i="2"/>
  <c r="E237" i="9"/>
  <c r="E237" i="8"/>
  <c r="R256" i="10"/>
  <c r="R256" i="2"/>
  <c r="R256" i="9"/>
  <c r="R256" i="8"/>
  <c r="G313" i="10"/>
  <c r="G313" i="2"/>
  <c r="G313" i="9"/>
  <c r="M313" i="6"/>
  <c r="M313" i="8" s="1"/>
  <c r="G313" i="8"/>
  <c r="H326" i="10"/>
  <c r="H326" i="2"/>
  <c r="H326" i="9"/>
  <c r="H326" i="8"/>
  <c r="J358" i="6"/>
  <c r="H358" i="10"/>
  <c r="H358" i="2"/>
  <c r="H358" i="9"/>
  <c r="H358" i="8"/>
  <c r="N358" i="6"/>
  <c r="N358" i="8" s="1"/>
  <c r="I373" i="10"/>
  <c r="I373" i="2"/>
  <c r="I373" i="9"/>
  <c r="I373" i="8"/>
  <c r="M391" i="6"/>
  <c r="M391" i="8" s="1"/>
  <c r="G391" i="10"/>
  <c r="G391" i="9"/>
  <c r="G391" i="2"/>
  <c r="G391" i="8"/>
  <c r="R408" i="10"/>
  <c r="R408" i="2"/>
  <c r="R408" i="9"/>
  <c r="R408" i="8"/>
  <c r="I434" i="10"/>
  <c r="I434" i="2"/>
  <c r="I434" i="9"/>
  <c r="I434" i="8"/>
  <c r="F437" i="10"/>
  <c r="F437" i="2"/>
  <c r="F437" i="8"/>
  <c r="L437" i="6"/>
  <c r="L437" i="8" s="1"/>
  <c r="F437" i="9"/>
  <c r="R456" i="10"/>
  <c r="R456" i="2"/>
  <c r="R456" i="9"/>
  <c r="R456" i="8"/>
  <c r="N432" i="6"/>
  <c r="N432" i="8" s="1"/>
  <c r="H432" i="10"/>
  <c r="H432" i="2"/>
  <c r="H432" i="9"/>
  <c r="H432" i="8"/>
  <c r="G82" i="10"/>
  <c r="G82" i="2"/>
  <c r="G82" i="9"/>
  <c r="G82" i="8"/>
  <c r="M82" i="6"/>
  <c r="M82" i="8" s="1"/>
  <c r="G90" i="10"/>
  <c r="G90" i="2"/>
  <c r="G90" i="9"/>
  <c r="M90" i="6"/>
  <c r="M90" i="8" s="1"/>
  <c r="G90" i="8"/>
  <c r="L99" i="6"/>
  <c r="L99" i="8" s="1"/>
  <c r="F99" i="10"/>
  <c r="F99" i="2"/>
  <c r="F99" i="9"/>
  <c r="F99" i="8"/>
  <c r="C114" i="6"/>
  <c r="E139" i="10"/>
  <c r="E139" i="9"/>
  <c r="E139" i="2"/>
  <c r="E139" i="8"/>
  <c r="G154" i="10"/>
  <c r="G154" i="2"/>
  <c r="G154" i="9"/>
  <c r="G154" i="8"/>
  <c r="M154" i="6"/>
  <c r="M154" i="8" s="1"/>
  <c r="F163" i="10"/>
  <c r="F163" i="2"/>
  <c r="F163" i="9"/>
  <c r="L163" i="6"/>
  <c r="L163" i="8" s="1"/>
  <c r="F163" i="8"/>
  <c r="F187" i="10"/>
  <c r="F187" i="2"/>
  <c r="F187" i="9"/>
  <c r="F187" i="8"/>
  <c r="L187" i="6"/>
  <c r="L187" i="8" s="1"/>
  <c r="J194" i="6"/>
  <c r="F203" i="10"/>
  <c r="F203" i="2"/>
  <c r="F203" i="9"/>
  <c r="F203" i="8"/>
  <c r="L203" i="6"/>
  <c r="L203" i="8" s="1"/>
  <c r="F219" i="10"/>
  <c r="F219" i="2"/>
  <c r="F219" i="8"/>
  <c r="F219" i="9"/>
  <c r="L219" i="6"/>
  <c r="L219" i="8" s="1"/>
  <c r="F243" i="10"/>
  <c r="F243" i="2"/>
  <c r="F243" i="9"/>
  <c r="F243" i="8"/>
  <c r="L243" i="6"/>
  <c r="L243" i="8" s="1"/>
  <c r="C266" i="6"/>
  <c r="E269" i="10"/>
  <c r="E269" i="2"/>
  <c r="E269" i="9"/>
  <c r="E269" i="8"/>
  <c r="C290" i="6"/>
  <c r="M298" i="6"/>
  <c r="M298" i="8" s="1"/>
  <c r="G298" i="10"/>
  <c r="G298" i="2"/>
  <c r="G298" i="9"/>
  <c r="G298" i="8"/>
  <c r="E307" i="10"/>
  <c r="E307" i="2"/>
  <c r="E307" i="9"/>
  <c r="E307" i="8"/>
  <c r="G322" i="10"/>
  <c r="G322" i="2"/>
  <c r="G322" i="9"/>
  <c r="G322" i="8"/>
  <c r="M322" i="6"/>
  <c r="M322" i="8" s="1"/>
  <c r="M362" i="6"/>
  <c r="M362" i="8" s="1"/>
  <c r="G362" i="10"/>
  <c r="G362" i="2"/>
  <c r="G362" i="8"/>
  <c r="G362" i="9"/>
  <c r="E395" i="10"/>
  <c r="E395" i="2"/>
  <c r="E395" i="9"/>
  <c r="E395" i="8"/>
  <c r="J446" i="6"/>
  <c r="M77" i="6"/>
  <c r="M77" i="8" s="1"/>
  <c r="G77" i="10"/>
  <c r="G77" i="2"/>
  <c r="G77" i="9"/>
  <c r="G77" i="8"/>
  <c r="L198" i="6"/>
  <c r="L198" i="8" s="1"/>
  <c r="F198" i="10"/>
  <c r="F198" i="2"/>
  <c r="F198" i="9"/>
  <c r="F198" i="8"/>
  <c r="F273" i="10"/>
  <c r="F273" i="2"/>
  <c r="F273" i="9"/>
  <c r="F273" i="8"/>
  <c r="L273" i="6"/>
  <c r="L273" i="8" s="1"/>
  <c r="E359" i="10"/>
  <c r="E359" i="2"/>
  <c r="E359" i="9"/>
  <c r="E359" i="8"/>
  <c r="G408" i="10"/>
  <c r="G408" i="2"/>
  <c r="G408" i="9"/>
  <c r="M408" i="6"/>
  <c r="M408" i="8" s="1"/>
  <c r="G408" i="8"/>
  <c r="L81" i="6"/>
  <c r="L81" i="8" s="1"/>
  <c r="F81" i="10"/>
  <c r="F81" i="2"/>
  <c r="F81" i="9"/>
  <c r="F81" i="8"/>
  <c r="J87" i="6"/>
  <c r="H87" i="10"/>
  <c r="H87" i="2"/>
  <c r="H87" i="9"/>
  <c r="H87" i="8"/>
  <c r="N87" i="6"/>
  <c r="N87" i="8" s="1"/>
  <c r="E97" i="10"/>
  <c r="E97" i="2"/>
  <c r="E97" i="9"/>
  <c r="E97" i="8"/>
  <c r="M104" i="6"/>
  <c r="M104" i="8" s="1"/>
  <c r="G104" i="10"/>
  <c r="G104" i="2"/>
  <c r="G104" i="9"/>
  <c r="G104" i="8"/>
  <c r="L113" i="6"/>
  <c r="L113" i="8" s="1"/>
  <c r="F113" i="10"/>
  <c r="F113" i="2"/>
  <c r="F113" i="9"/>
  <c r="F113" i="8"/>
  <c r="J119" i="6"/>
  <c r="H119" i="10"/>
  <c r="H119" i="2"/>
  <c r="H119" i="9"/>
  <c r="H119" i="8"/>
  <c r="N119" i="6"/>
  <c r="N119" i="8" s="1"/>
  <c r="D128" i="6"/>
  <c r="C128" i="10"/>
  <c r="Y128" i="10" s="1"/>
  <c r="C128" i="2"/>
  <c r="Y128" i="2" s="1"/>
  <c r="C128" i="9"/>
  <c r="C128" i="8"/>
  <c r="R137" i="10"/>
  <c r="R137" i="2"/>
  <c r="R137" i="9"/>
  <c r="R137" i="8"/>
  <c r="J144" i="10"/>
  <c r="J144" i="2"/>
  <c r="J144" i="9"/>
  <c r="J144" i="8"/>
  <c r="H151" i="10"/>
  <c r="H151" i="2"/>
  <c r="H151" i="9"/>
  <c r="H151" i="8"/>
  <c r="N151" i="6"/>
  <c r="N151" i="8" s="1"/>
  <c r="R169" i="10"/>
  <c r="R169" i="2"/>
  <c r="R169" i="9"/>
  <c r="R169" i="8"/>
  <c r="D176" i="6"/>
  <c r="C176" i="10"/>
  <c r="C176" i="2"/>
  <c r="X176" i="2" s="1"/>
  <c r="C176" i="9"/>
  <c r="C176" i="8"/>
  <c r="Y176" i="8" s="1"/>
  <c r="M192" i="6"/>
  <c r="M192" i="8" s="1"/>
  <c r="G192" i="10"/>
  <c r="G192" i="2"/>
  <c r="G192" i="9"/>
  <c r="G192" i="8"/>
  <c r="R201" i="10"/>
  <c r="R201" i="2"/>
  <c r="R201" i="9"/>
  <c r="R201" i="8"/>
  <c r="I214" i="10"/>
  <c r="I214" i="2"/>
  <c r="I214" i="9"/>
  <c r="I214" i="8"/>
  <c r="I222" i="10"/>
  <c r="I222" i="2"/>
  <c r="I222" i="9"/>
  <c r="I222" i="8"/>
  <c r="I230" i="10"/>
  <c r="I230" i="2"/>
  <c r="I230" i="9"/>
  <c r="I230" i="8"/>
  <c r="R233" i="10"/>
  <c r="R233" i="2"/>
  <c r="R233" i="9"/>
  <c r="R233" i="8"/>
  <c r="M240" i="6"/>
  <c r="M240" i="8" s="1"/>
  <c r="G240" i="10"/>
  <c r="G240" i="2"/>
  <c r="G240" i="8"/>
  <c r="G240" i="9"/>
  <c r="I262" i="10"/>
  <c r="I262" i="2"/>
  <c r="I262" i="9"/>
  <c r="I262" i="8"/>
  <c r="R273" i="10"/>
  <c r="R273" i="2"/>
  <c r="R273" i="9"/>
  <c r="R273" i="8"/>
  <c r="R281" i="10"/>
  <c r="R281" i="2"/>
  <c r="R281" i="9"/>
  <c r="R281" i="8"/>
  <c r="R297" i="10"/>
  <c r="R297" i="2"/>
  <c r="R297" i="9"/>
  <c r="R297" i="8"/>
  <c r="M320" i="6"/>
  <c r="M320" i="8" s="1"/>
  <c r="G320" i="10"/>
  <c r="G320" i="2"/>
  <c r="G320" i="9"/>
  <c r="G320" i="8"/>
  <c r="F329" i="10"/>
  <c r="F329" i="2"/>
  <c r="L329" i="6"/>
  <c r="L329" i="8" s="1"/>
  <c r="F329" i="9"/>
  <c r="F329" i="8"/>
  <c r="I342" i="10"/>
  <c r="I342" i="2"/>
  <c r="I342" i="9"/>
  <c r="I342" i="8"/>
  <c r="L361" i="6"/>
  <c r="L361" i="8" s="1"/>
  <c r="F361" i="10"/>
  <c r="F361" i="2"/>
  <c r="F361" i="9"/>
  <c r="F361" i="8"/>
  <c r="C368" i="10"/>
  <c r="C368" i="2"/>
  <c r="C368" i="9"/>
  <c r="Y368" i="9" s="1"/>
  <c r="C368" i="8"/>
  <c r="D368" i="6"/>
  <c r="L385" i="6"/>
  <c r="L385" i="8" s="1"/>
  <c r="F385" i="10"/>
  <c r="F385" i="2"/>
  <c r="F385" i="9"/>
  <c r="F385" i="8"/>
  <c r="G400" i="10"/>
  <c r="G400" i="2"/>
  <c r="G400" i="9"/>
  <c r="G400" i="8"/>
  <c r="M400" i="6"/>
  <c r="M400" i="8" s="1"/>
  <c r="E409" i="10"/>
  <c r="E409" i="2"/>
  <c r="E409" i="9"/>
  <c r="E409" i="8"/>
  <c r="M416" i="6"/>
  <c r="M416" i="8" s="1"/>
  <c r="G416" i="10"/>
  <c r="G416" i="2"/>
  <c r="G416" i="9"/>
  <c r="G416" i="8"/>
  <c r="F433" i="10"/>
  <c r="F433" i="2"/>
  <c r="F433" i="9"/>
  <c r="L433" i="6"/>
  <c r="L433" i="8" s="1"/>
  <c r="F433" i="8"/>
  <c r="H426" i="10"/>
  <c r="H426" i="2"/>
  <c r="H426" i="9"/>
  <c r="H426" i="8"/>
  <c r="D168" i="6"/>
  <c r="C168" i="10"/>
  <c r="C168" i="2"/>
  <c r="C168" i="9"/>
  <c r="C168" i="8"/>
  <c r="E82" i="10"/>
  <c r="E82" i="2"/>
  <c r="E82" i="9"/>
  <c r="E82" i="8"/>
  <c r="J121" i="10"/>
  <c r="J121" i="2"/>
  <c r="J121" i="9"/>
  <c r="J121" i="8"/>
  <c r="G145" i="10"/>
  <c r="G145" i="2"/>
  <c r="G145" i="9"/>
  <c r="G145" i="8"/>
  <c r="M145" i="6"/>
  <c r="M145" i="8" s="1"/>
  <c r="M177" i="6"/>
  <c r="M177" i="8" s="1"/>
  <c r="G177" i="10"/>
  <c r="G177" i="2"/>
  <c r="G177" i="9"/>
  <c r="G177" i="8"/>
  <c r="R210" i="10"/>
  <c r="R210" i="2"/>
  <c r="R210" i="9"/>
  <c r="R210" i="8"/>
  <c r="I359" i="10"/>
  <c r="I359" i="2"/>
  <c r="I359" i="9"/>
  <c r="I359" i="8"/>
  <c r="L370" i="6"/>
  <c r="L370" i="8" s="1"/>
  <c r="F370" i="10"/>
  <c r="F370" i="2"/>
  <c r="F370" i="9"/>
  <c r="F370" i="8"/>
  <c r="R418" i="10"/>
  <c r="R418" i="2"/>
  <c r="R418" i="9"/>
  <c r="R418" i="8"/>
  <c r="L450" i="6"/>
  <c r="L450" i="8" s="1"/>
  <c r="F450" i="10"/>
  <c r="F450" i="2"/>
  <c r="F450" i="9"/>
  <c r="F450" i="8"/>
  <c r="C76" i="2"/>
  <c r="C76" i="10"/>
  <c r="C76" i="9"/>
  <c r="C76" i="8"/>
  <c r="X76" i="8" s="1"/>
  <c r="D76" i="6"/>
  <c r="I82" i="10"/>
  <c r="I82" i="2"/>
  <c r="I82" i="9"/>
  <c r="I82" i="8"/>
  <c r="R133" i="10"/>
  <c r="R133" i="2"/>
  <c r="R133" i="9"/>
  <c r="R133" i="8"/>
  <c r="H163" i="10"/>
  <c r="H163" i="2"/>
  <c r="H163" i="9"/>
  <c r="H163" i="8"/>
  <c r="N163" i="6"/>
  <c r="N163" i="8" s="1"/>
  <c r="E261" i="10"/>
  <c r="E261" i="2"/>
  <c r="E261" i="8"/>
  <c r="E261" i="9"/>
  <c r="H347" i="10"/>
  <c r="H347" i="2"/>
  <c r="H347" i="9"/>
  <c r="H347" i="8"/>
  <c r="R373" i="10"/>
  <c r="R373" i="2"/>
  <c r="R373" i="9"/>
  <c r="R373" i="8"/>
  <c r="L421" i="6"/>
  <c r="L421" i="8" s="1"/>
  <c r="F421" i="10"/>
  <c r="F421" i="2"/>
  <c r="F421" i="9"/>
  <c r="F421" i="8"/>
  <c r="H229" i="10"/>
  <c r="H229" i="2"/>
  <c r="H229" i="9"/>
  <c r="H229" i="8"/>
  <c r="D151" i="6"/>
  <c r="C151" i="10"/>
  <c r="C151" i="2"/>
  <c r="C151" i="9"/>
  <c r="C151" i="8"/>
  <c r="Y151" i="8" s="1"/>
  <c r="R208" i="10"/>
  <c r="R208" i="2"/>
  <c r="R208" i="9"/>
  <c r="R208" i="8"/>
  <c r="I237" i="10"/>
  <c r="I237" i="2"/>
  <c r="I237" i="9"/>
  <c r="I237" i="8"/>
  <c r="R304" i="10"/>
  <c r="R304" i="2"/>
  <c r="R304" i="9"/>
  <c r="R304" i="8"/>
  <c r="M190" i="6"/>
  <c r="M190" i="8" s="1"/>
  <c r="G190" i="10"/>
  <c r="G190" i="2"/>
  <c r="G190" i="9"/>
  <c r="G190" i="8"/>
  <c r="F244" i="10"/>
  <c r="F244" i="2"/>
  <c r="F244" i="9"/>
  <c r="F244" i="8"/>
  <c r="L244" i="6"/>
  <c r="L244" i="8" s="1"/>
  <c r="E404" i="10"/>
  <c r="E404" i="2"/>
  <c r="E404" i="9"/>
  <c r="E404" i="8"/>
  <c r="F448" i="10"/>
  <c r="F448" i="2"/>
  <c r="F448" i="9"/>
  <c r="F448" i="8"/>
  <c r="L448" i="6"/>
  <c r="L448" i="8" s="1"/>
  <c r="M107" i="6"/>
  <c r="M107" i="8" s="1"/>
  <c r="G107" i="10"/>
  <c r="G107" i="2"/>
  <c r="G107" i="9"/>
  <c r="G107" i="8"/>
  <c r="L116" i="6"/>
  <c r="L116" i="8" s="1"/>
  <c r="F116" i="10"/>
  <c r="F116" i="2"/>
  <c r="F116" i="9"/>
  <c r="F116" i="8"/>
  <c r="I121" i="10"/>
  <c r="I121" i="2"/>
  <c r="I121" i="9"/>
  <c r="I121" i="8"/>
  <c r="I137" i="10"/>
  <c r="I137" i="2"/>
  <c r="I137" i="9"/>
  <c r="I137" i="8"/>
  <c r="D155" i="6"/>
  <c r="C155" i="10"/>
  <c r="C155" i="2"/>
  <c r="X155" i="2" s="1"/>
  <c r="C155" i="9"/>
  <c r="C155" i="8"/>
  <c r="X155" i="8" s="1"/>
  <c r="F172" i="10"/>
  <c r="F172" i="2"/>
  <c r="F172" i="9"/>
  <c r="F172" i="8"/>
  <c r="L172" i="6"/>
  <c r="L172" i="8" s="1"/>
  <c r="I185" i="10"/>
  <c r="I185" i="2"/>
  <c r="I185" i="9"/>
  <c r="I185" i="8"/>
  <c r="J195" i="6"/>
  <c r="D203" i="6"/>
  <c r="C203" i="10"/>
  <c r="C203" i="2"/>
  <c r="C203" i="9"/>
  <c r="Y203" i="9" s="1"/>
  <c r="C203" i="8"/>
  <c r="X203" i="8" s="1"/>
  <c r="I217" i="10"/>
  <c r="I217" i="2"/>
  <c r="I217" i="9"/>
  <c r="I217" i="8"/>
  <c r="D251" i="6"/>
  <c r="C251" i="10"/>
  <c r="Y251" i="10" s="1"/>
  <c r="C251" i="2"/>
  <c r="X251" i="2" s="1"/>
  <c r="C251" i="9"/>
  <c r="C251" i="8"/>
  <c r="F268" i="10"/>
  <c r="F268" i="2"/>
  <c r="F268" i="9"/>
  <c r="F268" i="8"/>
  <c r="L268" i="6"/>
  <c r="L268" i="8" s="1"/>
  <c r="I273" i="10"/>
  <c r="I273" i="2"/>
  <c r="I273" i="9"/>
  <c r="I273" i="8"/>
  <c r="E284" i="10"/>
  <c r="E284" i="2"/>
  <c r="E284" i="8"/>
  <c r="E284" i="9"/>
  <c r="I313" i="10"/>
  <c r="I313" i="2"/>
  <c r="I313" i="9"/>
  <c r="I313" i="8"/>
  <c r="F332" i="10"/>
  <c r="F332" i="2"/>
  <c r="F332" i="9"/>
  <c r="F332" i="8"/>
  <c r="L332" i="6"/>
  <c r="L332" i="8" s="1"/>
  <c r="D371" i="6"/>
  <c r="C371" i="10"/>
  <c r="X371" i="10" s="1"/>
  <c r="C371" i="2"/>
  <c r="C371" i="9"/>
  <c r="C371" i="8"/>
  <c r="X371" i="8" s="1"/>
  <c r="I377" i="10"/>
  <c r="I377" i="2"/>
  <c r="I377" i="9"/>
  <c r="I377" i="8"/>
  <c r="I385" i="10"/>
  <c r="I385" i="2"/>
  <c r="I385" i="9"/>
  <c r="I385" i="8"/>
  <c r="H120" i="10"/>
  <c r="H120" i="2"/>
  <c r="H120" i="9"/>
  <c r="H120" i="8"/>
  <c r="G241" i="10"/>
  <c r="G241" i="2"/>
  <c r="G241" i="9"/>
  <c r="G241" i="8"/>
  <c r="M241" i="6"/>
  <c r="M241" i="8" s="1"/>
  <c r="H256" i="10"/>
  <c r="H256" i="2"/>
  <c r="H256" i="8"/>
  <c r="H256" i="9"/>
  <c r="E274" i="10"/>
  <c r="E274" i="2"/>
  <c r="E274" i="9"/>
  <c r="E274" i="8"/>
  <c r="J376" i="6"/>
  <c r="H376" i="10"/>
  <c r="H376" i="2"/>
  <c r="H376" i="9"/>
  <c r="H376" i="8"/>
  <c r="I170" i="10"/>
  <c r="I170" i="2"/>
  <c r="I170" i="9"/>
  <c r="I170" i="8"/>
  <c r="M260" i="6"/>
  <c r="M260" i="8" s="1"/>
  <c r="G260" i="10"/>
  <c r="G260" i="2"/>
  <c r="G260" i="9"/>
  <c r="G260" i="8"/>
  <c r="E285" i="10"/>
  <c r="E285" i="2"/>
  <c r="E285" i="9"/>
  <c r="E285" i="8"/>
  <c r="M380" i="6"/>
  <c r="M380" i="8" s="1"/>
  <c r="G380" i="10"/>
  <c r="G380" i="2"/>
  <c r="G380" i="9"/>
  <c r="G380" i="8"/>
  <c r="I402" i="10"/>
  <c r="I402" i="8"/>
  <c r="I402" i="2"/>
  <c r="I402" i="9"/>
  <c r="C351" i="10"/>
  <c r="C351" i="2"/>
  <c r="C351" i="9"/>
  <c r="C351" i="8"/>
  <c r="Y351" i="8" s="1"/>
  <c r="D351" i="6"/>
  <c r="E224" i="10"/>
  <c r="E224" i="2"/>
  <c r="E224" i="9"/>
  <c r="E224" i="8"/>
  <c r="L170" i="6"/>
  <c r="L170" i="8" s="1"/>
  <c r="F170" i="10"/>
  <c r="F170" i="2"/>
  <c r="F170" i="9"/>
  <c r="F170" i="8"/>
  <c r="G379" i="10"/>
  <c r="G379" i="2"/>
  <c r="G379" i="9"/>
  <c r="G379" i="8"/>
  <c r="M379" i="6"/>
  <c r="M379" i="8" s="1"/>
  <c r="C407" i="10"/>
  <c r="C407" i="2"/>
  <c r="C407" i="9"/>
  <c r="C407" i="8"/>
  <c r="D407" i="6"/>
  <c r="G429" i="10"/>
  <c r="G429" i="2"/>
  <c r="G429" i="9"/>
  <c r="G429" i="8"/>
  <c r="M429" i="6"/>
  <c r="M429" i="8" s="1"/>
  <c r="E456" i="10"/>
  <c r="E456" i="2"/>
  <c r="E456" i="9"/>
  <c r="E456" i="8"/>
  <c r="F79" i="10"/>
  <c r="F79" i="2"/>
  <c r="F79" i="9"/>
  <c r="L79" i="6"/>
  <c r="L79" i="8" s="1"/>
  <c r="F79" i="8"/>
  <c r="R87" i="10"/>
  <c r="R87" i="2"/>
  <c r="R87" i="9"/>
  <c r="R87" i="8"/>
  <c r="D102" i="6"/>
  <c r="C102" i="10"/>
  <c r="C102" i="2"/>
  <c r="C102" i="9"/>
  <c r="Y102" i="9" s="1"/>
  <c r="C102" i="8"/>
  <c r="I116" i="10"/>
  <c r="I116" i="2"/>
  <c r="I116" i="9"/>
  <c r="I116" i="8"/>
  <c r="R119" i="10"/>
  <c r="R119" i="2"/>
  <c r="R119" i="9"/>
  <c r="R119" i="8"/>
  <c r="R127" i="10"/>
  <c r="R127" i="2"/>
  <c r="R127" i="9"/>
  <c r="R127" i="8"/>
  <c r="M134" i="6"/>
  <c r="M134" i="8" s="1"/>
  <c r="G134" i="10"/>
  <c r="G134" i="2"/>
  <c r="G134" i="9"/>
  <c r="G134" i="8"/>
  <c r="D142" i="6"/>
  <c r="C142" i="10"/>
  <c r="C142" i="2"/>
  <c r="X142" i="2" s="1"/>
  <c r="C142" i="9"/>
  <c r="Y142" i="9" s="1"/>
  <c r="C142" i="8"/>
  <c r="Y142" i="8" s="1"/>
  <c r="L159" i="6"/>
  <c r="L159" i="8" s="1"/>
  <c r="F159" i="10"/>
  <c r="F159" i="2"/>
  <c r="F159" i="9"/>
  <c r="F159" i="8"/>
  <c r="N165" i="6"/>
  <c r="N165" i="8" s="1"/>
  <c r="H165" i="10"/>
  <c r="H165" i="2"/>
  <c r="H165" i="9"/>
  <c r="H165" i="8"/>
  <c r="I172" i="10"/>
  <c r="I172" i="2"/>
  <c r="I172" i="8"/>
  <c r="I172" i="9"/>
  <c r="R175" i="10"/>
  <c r="R175" i="2"/>
  <c r="R175" i="9"/>
  <c r="R175" i="8"/>
  <c r="D182" i="6"/>
  <c r="C182" i="10"/>
  <c r="X182" i="10" s="1"/>
  <c r="C182" i="2"/>
  <c r="C182" i="9"/>
  <c r="Y182" i="9" s="1"/>
  <c r="C182" i="8"/>
  <c r="L191" i="6"/>
  <c r="L191" i="8" s="1"/>
  <c r="F191" i="10"/>
  <c r="F191" i="2"/>
  <c r="F191" i="9"/>
  <c r="F191" i="8"/>
  <c r="E199" i="10"/>
  <c r="E199" i="2"/>
  <c r="E199" i="9"/>
  <c r="E199" i="8"/>
  <c r="E207" i="10"/>
  <c r="E207" i="2"/>
  <c r="E207" i="8"/>
  <c r="E207" i="9"/>
  <c r="J222" i="10"/>
  <c r="J222" i="2"/>
  <c r="J222" i="9"/>
  <c r="J222" i="8"/>
  <c r="D230" i="6"/>
  <c r="C230" i="10"/>
  <c r="C230" i="2"/>
  <c r="Y230" i="2" s="1"/>
  <c r="C230" i="9"/>
  <c r="Y230" i="9" s="1"/>
  <c r="C230" i="8"/>
  <c r="M238" i="6"/>
  <c r="M238" i="8" s="1"/>
  <c r="G238" i="10"/>
  <c r="G238" i="2"/>
  <c r="G238" i="9"/>
  <c r="G238" i="8"/>
  <c r="G262" i="10"/>
  <c r="G262" i="2"/>
  <c r="G262" i="9"/>
  <c r="G262" i="8"/>
  <c r="M262" i="6"/>
  <c r="M262" i="8" s="1"/>
  <c r="E271" i="10"/>
  <c r="E271" i="2"/>
  <c r="E271" i="9"/>
  <c r="E271" i="8"/>
  <c r="I284" i="10"/>
  <c r="I284" i="2"/>
  <c r="I284" i="9"/>
  <c r="I284" i="8"/>
  <c r="M302" i="6"/>
  <c r="M302" i="8" s="1"/>
  <c r="G302" i="10"/>
  <c r="G302" i="2"/>
  <c r="G302" i="9"/>
  <c r="G302" i="8"/>
  <c r="M310" i="6"/>
  <c r="M310" i="8" s="1"/>
  <c r="G310" i="10"/>
  <c r="G310" i="2"/>
  <c r="G310" i="9"/>
  <c r="G310" i="8"/>
  <c r="F335" i="10"/>
  <c r="F335" i="2"/>
  <c r="F335" i="8"/>
  <c r="L335" i="6"/>
  <c r="L335" i="8" s="1"/>
  <c r="F335" i="9"/>
  <c r="R351" i="10"/>
  <c r="R351" i="2"/>
  <c r="R351" i="9"/>
  <c r="R351" i="8"/>
  <c r="D358" i="6"/>
  <c r="C358" i="10"/>
  <c r="C358" i="2"/>
  <c r="C358" i="9"/>
  <c r="X358" i="9" s="1"/>
  <c r="C358" i="8"/>
  <c r="H365" i="10"/>
  <c r="H365" i="2"/>
  <c r="H365" i="9"/>
  <c r="H365" i="8"/>
  <c r="R423" i="10"/>
  <c r="R423" i="2"/>
  <c r="R423" i="9"/>
  <c r="R423" i="8"/>
  <c r="G430" i="10"/>
  <c r="G430" i="2"/>
  <c r="G430" i="9"/>
  <c r="G430" i="8"/>
  <c r="M430" i="6"/>
  <c r="M430" i="8" s="1"/>
  <c r="H152" i="10"/>
  <c r="H152" i="2"/>
  <c r="H152" i="9"/>
  <c r="H152" i="8"/>
  <c r="N400" i="6"/>
  <c r="N400" i="8" s="1"/>
  <c r="H400" i="10"/>
  <c r="H400" i="2"/>
  <c r="H400" i="9"/>
  <c r="H400" i="8"/>
  <c r="L418" i="6"/>
  <c r="L418" i="8" s="1"/>
  <c r="F418" i="10"/>
  <c r="F418" i="2"/>
  <c r="F418" i="9"/>
  <c r="F418" i="8"/>
  <c r="E93" i="10"/>
  <c r="E93" i="2"/>
  <c r="E93" i="9"/>
  <c r="E93" i="8"/>
  <c r="C124" i="6"/>
  <c r="I186" i="10"/>
  <c r="I186" i="2"/>
  <c r="I186" i="9"/>
  <c r="I186" i="8"/>
  <c r="C324" i="6"/>
  <c r="J379" i="6"/>
  <c r="H379" i="10"/>
  <c r="H379" i="2"/>
  <c r="H379" i="9"/>
  <c r="H379" i="8"/>
  <c r="N379" i="6"/>
  <c r="N379" i="8" s="1"/>
  <c r="I85" i="10"/>
  <c r="I85" i="2"/>
  <c r="I85" i="9"/>
  <c r="I85" i="8"/>
  <c r="C127" i="6"/>
  <c r="E160" i="10"/>
  <c r="E160" i="2"/>
  <c r="E160" i="9"/>
  <c r="E160" i="8"/>
  <c r="L192" i="6"/>
  <c r="L192" i="8" s="1"/>
  <c r="F192" i="10"/>
  <c r="F192" i="2"/>
  <c r="F192" i="9"/>
  <c r="F192" i="8"/>
  <c r="E296" i="10"/>
  <c r="E296" i="2"/>
  <c r="E296" i="9"/>
  <c r="E296" i="8"/>
  <c r="F328" i="10"/>
  <c r="F328" i="2"/>
  <c r="F328" i="9"/>
  <c r="F328" i="8"/>
  <c r="L328" i="6"/>
  <c r="L328" i="8" s="1"/>
  <c r="E279" i="10"/>
  <c r="E279" i="2"/>
  <c r="E279" i="9"/>
  <c r="E279" i="8"/>
  <c r="D440" i="6"/>
  <c r="C440" i="10"/>
  <c r="C440" i="2"/>
  <c r="C440" i="9"/>
  <c r="C440" i="8"/>
  <c r="Y440" i="8" s="1"/>
  <c r="I83" i="10"/>
  <c r="I83" i="2"/>
  <c r="I83" i="9"/>
  <c r="I83" i="8"/>
  <c r="E86" i="10"/>
  <c r="E86" i="2"/>
  <c r="E86" i="9"/>
  <c r="E86" i="8"/>
  <c r="R102" i="10"/>
  <c r="R102" i="2"/>
  <c r="R102" i="9"/>
  <c r="R102" i="8"/>
  <c r="J109" i="6"/>
  <c r="I115" i="10"/>
  <c r="I115" i="2"/>
  <c r="I115" i="9"/>
  <c r="I115" i="8"/>
  <c r="F118" i="10"/>
  <c r="F118" i="2"/>
  <c r="F118" i="9"/>
  <c r="F118" i="8"/>
  <c r="L118" i="6"/>
  <c r="L118" i="8" s="1"/>
  <c r="D125" i="6"/>
  <c r="C125" i="10"/>
  <c r="C125" i="2"/>
  <c r="X125" i="2" s="1"/>
  <c r="C125" i="9"/>
  <c r="C125" i="8"/>
  <c r="R134" i="10"/>
  <c r="R134" i="2"/>
  <c r="R134" i="9"/>
  <c r="R134" i="8"/>
  <c r="C141" i="10"/>
  <c r="C141" i="2"/>
  <c r="Y141" i="2" s="1"/>
  <c r="C141" i="9"/>
  <c r="Y141" i="9" s="1"/>
  <c r="C141" i="8"/>
  <c r="D141" i="6"/>
  <c r="I155" i="10"/>
  <c r="I155" i="2"/>
  <c r="I155" i="9"/>
  <c r="I155" i="8"/>
  <c r="R158" i="10"/>
  <c r="R158" i="2"/>
  <c r="R158" i="9"/>
  <c r="R158" i="8"/>
  <c r="C165" i="6"/>
  <c r="C173" i="6"/>
  <c r="E182" i="10"/>
  <c r="E182" i="2"/>
  <c r="E182" i="9"/>
  <c r="E182" i="8"/>
  <c r="J189" i="6"/>
  <c r="F206" i="10"/>
  <c r="F206" i="2"/>
  <c r="F206" i="9"/>
  <c r="F206" i="8"/>
  <c r="L206" i="6"/>
  <c r="L206" i="8" s="1"/>
  <c r="F214" i="10"/>
  <c r="F214" i="2"/>
  <c r="F214" i="9"/>
  <c r="F214" i="8"/>
  <c r="L214" i="6"/>
  <c r="L214" i="8" s="1"/>
  <c r="E222" i="10"/>
  <c r="E222" i="2"/>
  <c r="E222" i="9"/>
  <c r="E222" i="8"/>
  <c r="R230" i="10"/>
  <c r="R230" i="2"/>
  <c r="R230" i="9"/>
  <c r="R230" i="8"/>
  <c r="E254" i="10"/>
  <c r="E254" i="2"/>
  <c r="E254" i="8"/>
  <c r="E254" i="9"/>
  <c r="I259" i="10"/>
  <c r="I259" i="2"/>
  <c r="I259" i="9"/>
  <c r="I259" i="8"/>
  <c r="I267" i="10"/>
  <c r="I267" i="2"/>
  <c r="I267" i="9"/>
  <c r="I267" i="8"/>
  <c r="N276" i="6"/>
  <c r="N276" i="8" s="1"/>
  <c r="H276" i="10"/>
  <c r="H276" i="2"/>
  <c r="H276" i="9"/>
  <c r="H276" i="8"/>
  <c r="N284" i="6"/>
  <c r="N284" i="8" s="1"/>
  <c r="H284" i="10"/>
  <c r="H284" i="2"/>
  <c r="H284" i="9"/>
  <c r="H284" i="8"/>
  <c r="H292" i="10"/>
  <c r="H292" i="2"/>
  <c r="H292" i="9"/>
  <c r="H292" i="8"/>
  <c r="N300" i="6"/>
  <c r="N300" i="8" s="1"/>
  <c r="H300" i="10"/>
  <c r="H300" i="2"/>
  <c r="H300" i="9"/>
  <c r="H300" i="8"/>
  <c r="M333" i="6"/>
  <c r="M333" i="8" s="1"/>
  <c r="G333" i="10"/>
  <c r="G333" i="2"/>
  <c r="G333" i="9"/>
  <c r="G333" i="8"/>
  <c r="E366" i="10"/>
  <c r="E366" i="2"/>
  <c r="E366" i="9"/>
  <c r="E366" i="8"/>
  <c r="M381" i="6"/>
  <c r="M381" i="8" s="1"/>
  <c r="G381" i="10"/>
  <c r="G381" i="2"/>
  <c r="G381" i="9"/>
  <c r="G381" i="8"/>
  <c r="L398" i="6"/>
  <c r="L398" i="8" s="1"/>
  <c r="F398" i="10"/>
  <c r="F398" i="2"/>
  <c r="F398" i="9"/>
  <c r="F398" i="8"/>
  <c r="R406" i="10"/>
  <c r="R406" i="2"/>
  <c r="R406" i="9"/>
  <c r="R406" i="8"/>
  <c r="M413" i="6"/>
  <c r="M413" i="8" s="1"/>
  <c r="G413" i="10"/>
  <c r="G413" i="2"/>
  <c r="G413" i="9"/>
  <c r="G413" i="8"/>
  <c r="E349" i="10"/>
  <c r="E349" i="2"/>
  <c r="E349" i="9"/>
  <c r="E349" i="8"/>
  <c r="L98" i="6"/>
  <c r="L98" i="8" s="1"/>
  <c r="F98" i="10"/>
  <c r="F98" i="2"/>
  <c r="F98" i="9"/>
  <c r="F98" i="8"/>
  <c r="I111" i="10"/>
  <c r="I111" i="2"/>
  <c r="I111" i="9"/>
  <c r="I111" i="8"/>
  <c r="G121" i="10"/>
  <c r="G121" i="2"/>
  <c r="G121" i="8"/>
  <c r="G121" i="9"/>
  <c r="M121" i="6"/>
  <c r="M121" i="8" s="1"/>
  <c r="I159" i="10"/>
  <c r="I159" i="2"/>
  <c r="I159" i="9"/>
  <c r="I159" i="8"/>
  <c r="G193" i="10"/>
  <c r="G193" i="2"/>
  <c r="G193" i="9"/>
  <c r="G193" i="8"/>
  <c r="M193" i="6"/>
  <c r="M193" i="8" s="1"/>
  <c r="R202" i="10"/>
  <c r="R202" i="2"/>
  <c r="R202" i="9"/>
  <c r="R202" i="8"/>
  <c r="I239" i="10"/>
  <c r="I239" i="2"/>
  <c r="I239" i="9"/>
  <c r="I239" i="8"/>
  <c r="M265" i="6"/>
  <c r="M265" i="8" s="1"/>
  <c r="G265" i="10"/>
  <c r="G265" i="2"/>
  <c r="G265" i="9"/>
  <c r="G265" i="8"/>
  <c r="E314" i="10"/>
  <c r="E314" i="2"/>
  <c r="E314" i="9"/>
  <c r="E314" i="8"/>
  <c r="E338" i="10"/>
  <c r="E338" i="2"/>
  <c r="E338" i="9"/>
  <c r="E338" i="8"/>
  <c r="I90" i="10"/>
  <c r="I90" i="2"/>
  <c r="I90" i="9"/>
  <c r="I90" i="8"/>
  <c r="E125" i="10"/>
  <c r="E125" i="2"/>
  <c r="E125" i="9"/>
  <c r="E125" i="8"/>
  <c r="R149" i="10"/>
  <c r="R149" i="2"/>
  <c r="R149" i="9"/>
  <c r="R149" i="8"/>
  <c r="M204" i="6"/>
  <c r="M204" i="8" s="1"/>
  <c r="G204" i="10"/>
  <c r="G204" i="2"/>
  <c r="G204" i="9"/>
  <c r="G204" i="8"/>
  <c r="R213" i="10"/>
  <c r="R213" i="2"/>
  <c r="R213" i="9"/>
  <c r="R213" i="8"/>
  <c r="C228" i="6"/>
  <c r="I250" i="10"/>
  <c r="I250" i="2"/>
  <c r="I250" i="9"/>
  <c r="I250" i="8"/>
  <c r="I274" i="10"/>
  <c r="I274" i="2"/>
  <c r="I274" i="9"/>
  <c r="I274" i="8"/>
  <c r="J307" i="6"/>
  <c r="H307" i="10"/>
  <c r="H307" i="2"/>
  <c r="H307" i="9"/>
  <c r="H307" i="8"/>
  <c r="N307" i="6"/>
  <c r="N307" i="8" s="1"/>
  <c r="L325" i="6"/>
  <c r="L325" i="8" s="1"/>
  <c r="F325" i="10"/>
  <c r="F325" i="2"/>
  <c r="F325" i="9"/>
  <c r="F325" i="8"/>
  <c r="H118" i="10"/>
  <c r="H118" i="2"/>
  <c r="H118" i="9"/>
  <c r="N118" i="6"/>
  <c r="N118" i="8" s="1"/>
  <c r="H118" i="8"/>
  <c r="L152" i="6"/>
  <c r="L152" i="8" s="1"/>
  <c r="F152" i="10"/>
  <c r="F152" i="2"/>
  <c r="F152" i="9"/>
  <c r="F152" i="8"/>
  <c r="R176" i="10"/>
  <c r="R176" i="2"/>
  <c r="R176" i="9"/>
  <c r="R176" i="8"/>
  <c r="N222" i="6"/>
  <c r="N222" i="8" s="1"/>
  <c r="H222" i="10"/>
  <c r="H222" i="2"/>
  <c r="H222" i="9"/>
  <c r="H222" i="8"/>
  <c r="R280" i="10"/>
  <c r="R280" i="2"/>
  <c r="R280" i="9"/>
  <c r="R280" i="8"/>
  <c r="H342" i="10"/>
  <c r="H342" i="2"/>
  <c r="H342" i="9"/>
  <c r="H342" i="8"/>
  <c r="C399" i="6"/>
  <c r="R424" i="10"/>
  <c r="R424" i="2"/>
  <c r="R424" i="9"/>
  <c r="R424" i="8"/>
  <c r="E202" i="10"/>
  <c r="E202" i="2"/>
  <c r="E202" i="9"/>
  <c r="E202" i="8"/>
  <c r="E242" i="10"/>
  <c r="E242" i="2"/>
  <c r="E242" i="9"/>
  <c r="E242" i="8"/>
  <c r="I391" i="10"/>
  <c r="I391" i="9"/>
  <c r="I391" i="2"/>
  <c r="I391" i="8"/>
  <c r="H424" i="10"/>
  <c r="H424" i="2"/>
  <c r="H424" i="9"/>
  <c r="H424" i="8"/>
  <c r="N424" i="6"/>
  <c r="N424" i="8" s="1"/>
  <c r="I447" i="10"/>
  <c r="I447" i="2"/>
  <c r="I447" i="9"/>
  <c r="I447" i="8"/>
  <c r="E403" i="10"/>
  <c r="E403" i="2"/>
  <c r="E403" i="8"/>
  <c r="E403" i="9"/>
  <c r="J246" i="6"/>
  <c r="F209" i="10"/>
  <c r="F209" i="2"/>
  <c r="F209" i="9"/>
  <c r="F209" i="8"/>
  <c r="L209" i="6"/>
  <c r="L209" i="8" s="1"/>
  <c r="F301" i="10"/>
  <c r="F301" i="2"/>
  <c r="F301" i="8"/>
  <c r="F301" i="9"/>
  <c r="L301" i="6"/>
  <c r="L301" i="8" s="1"/>
  <c r="I314" i="10"/>
  <c r="I314" i="2"/>
  <c r="I314" i="9"/>
  <c r="I314" i="8"/>
  <c r="I361" i="10"/>
  <c r="I361" i="2"/>
  <c r="I361" i="9"/>
  <c r="I361" i="8"/>
  <c r="H378" i="10"/>
  <c r="H378" i="2"/>
  <c r="H378" i="9"/>
  <c r="H378" i="8"/>
  <c r="I425" i="10"/>
  <c r="I425" i="2"/>
  <c r="I425" i="9"/>
  <c r="I425" i="8"/>
  <c r="D444" i="6"/>
  <c r="C444" i="10"/>
  <c r="C444" i="2"/>
  <c r="Y444" i="2" s="1"/>
  <c r="C444" i="9"/>
  <c r="X444" i="9" s="1"/>
  <c r="C444" i="8"/>
  <c r="I458" i="10"/>
  <c r="I458" i="2"/>
  <c r="I458" i="9"/>
  <c r="I458" i="8"/>
  <c r="M410" i="6"/>
  <c r="M410" i="8" s="1"/>
  <c r="G410" i="10"/>
  <c r="G410" i="2"/>
  <c r="G410" i="9"/>
  <c r="G410" i="8"/>
  <c r="I117" i="10"/>
  <c r="I117" i="2"/>
  <c r="I117" i="9"/>
  <c r="I117" i="8"/>
  <c r="R144" i="10"/>
  <c r="R144" i="2"/>
  <c r="R144" i="9"/>
  <c r="R144" i="8"/>
  <c r="I169" i="10"/>
  <c r="I169" i="2"/>
  <c r="I169" i="9"/>
  <c r="I169" i="8"/>
  <c r="H238" i="10"/>
  <c r="H238" i="2"/>
  <c r="H238" i="9"/>
  <c r="H238" i="8"/>
  <c r="J298" i="6"/>
  <c r="H298" i="10"/>
  <c r="H298" i="2"/>
  <c r="H298" i="9"/>
  <c r="H298" i="8"/>
  <c r="N298" i="6"/>
  <c r="N298" i="8" s="1"/>
  <c r="J359" i="6"/>
  <c r="H374" i="10"/>
  <c r="H374" i="2"/>
  <c r="H374" i="9"/>
  <c r="H374" i="8"/>
  <c r="C392" i="6"/>
  <c r="I412" i="10"/>
  <c r="I412" i="9"/>
  <c r="I412" i="8"/>
  <c r="I412" i="2"/>
  <c r="I437" i="10"/>
  <c r="I437" i="2"/>
  <c r="I437" i="9"/>
  <c r="I437" i="8"/>
  <c r="E444" i="10"/>
  <c r="E444" i="2"/>
  <c r="E444" i="9"/>
  <c r="E444" i="8"/>
  <c r="F347" i="10"/>
  <c r="F347" i="2"/>
  <c r="F347" i="9"/>
  <c r="F347" i="8"/>
  <c r="L347" i="6"/>
  <c r="L347" i="8" s="1"/>
  <c r="I432" i="10"/>
  <c r="I432" i="2"/>
  <c r="I432" i="9"/>
  <c r="I432" i="8"/>
  <c r="G450" i="10"/>
  <c r="G450" i="2"/>
  <c r="G450" i="9"/>
  <c r="G450" i="8"/>
  <c r="M450" i="6"/>
  <c r="M450" i="8" s="1"/>
  <c r="J309" i="6"/>
  <c r="C379" i="6"/>
  <c r="G114" i="10"/>
  <c r="G114" i="2"/>
  <c r="G114" i="9"/>
  <c r="G114" i="8"/>
  <c r="M114" i="6"/>
  <c r="M114" i="8" s="1"/>
  <c r="F139" i="10"/>
  <c r="F139" i="9"/>
  <c r="F139" i="2"/>
  <c r="F139" i="8"/>
  <c r="L139" i="6"/>
  <c r="L139" i="8" s="1"/>
  <c r="M170" i="6"/>
  <c r="M170" i="8" s="1"/>
  <c r="G170" i="10"/>
  <c r="G170" i="2"/>
  <c r="G170" i="9"/>
  <c r="G170" i="8"/>
  <c r="L179" i="6"/>
  <c r="L179" i="8" s="1"/>
  <c r="F179" i="10"/>
  <c r="F179" i="2"/>
  <c r="F179" i="9"/>
  <c r="F179" i="8"/>
  <c r="L195" i="6"/>
  <c r="L195" i="8" s="1"/>
  <c r="F195" i="10"/>
  <c r="F195" i="2"/>
  <c r="F195" i="9"/>
  <c r="F195" i="8"/>
  <c r="E203" i="10"/>
  <c r="E203" i="2"/>
  <c r="E203" i="9"/>
  <c r="E203" i="8"/>
  <c r="E219" i="10"/>
  <c r="E219" i="2"/>
  <c r="E219" i="9"/>
  <c r="E219" i="8"/>
  <c r="C234" i="6"/>
  <c r="F237" i="10"/>
  <c r="F237" i="2"/>
  <c r="F237" i="9"/>
  <c r="F237" i="8"/>
  <c r="L237" i="6"/>
  <c r="L237" i="8" s="1"/>
  <c r="E243" i="10"/>
  <c r="E243" i="2"/>
  <c r="E243" i="9"/>
  <c r="E243" i="8"/>
  <c r="M266" i="6"/>
  <c r="M266" i="8" s="1"/>
  <c r="G266" i="10"/>
  <c r="G266" i="2"/>
  <c r="G266" i="8"/>
  <c r="G266" i="9"/>
  <c r="E283" i="10"/>
  <c r="E283" i="2"/>
  <c r="E283" i="9"/>
  <c r="E283" i="8"/>
  <c r="F291" i="10"/>
  <c r="F291" i="2"/>
  <c r="F291" i="9"/>
  <c r="F291" i="8"/>
  <c r="L291" i="6"/>
  <c r="L291" i="8" s="1"/>
  <c r="C298" i="6"/>
  <c r="L307" i="6"/>
  <c r="L307" i="8" s="1"/>
  <c r="F307" i="10"/>
  <c r="F307" i="2"/>
  <c r="F307" i="9"/>
  <c r="F307" i="8"/>
  <c r="J313" i="10"/>
  <c r="J313" i="9"/>
  <c r="J313" i="8"/>
  <c r="F363" i="10"/>
  <c r="F363" i="2"/>
  <c r="F363" i="8"/>
  <c r="L363" i="6"/>
  <c r="L363" i="8" s="1"/>
  <c r="F363" i="9"/>
  <c r="C442" i="6"/>
  <c r="AA738" i="10"/>
  <c r="AN738" i="10" s="1"/>
  <c r="AG602" i="10"/>
  <c r="AG885" i="10"/>
  <c r="AG941" i="2"/>
  <c r="AA941" i="2"/>
  <c r="AN941" i="2" s="1"/>
  <c r="AA930" i="2"/>
  <c r="AN930" i="2" s="1"/>
  <c r="AG930" i="2"/>
  <c r="AG954" i="2"/>
  <c r="AA954" i="2"/>
  <c r="AN954" i="2" s="1"/>
  <c r="AG918" i="2"/>
  <c r="AA895" i="9"/>
  <c r="AN895" i="9" s="1"/>
  <c r="AB618" i="9"/>
  <c r="AG672" i="8"/>
  <c r="AA672" i="8"/>
  <c r="AN672" i="8" s="1"/>
  <c r="AG504" i="8"/>
  <c r="AA504" i="8"/>
  <c r="AN504" i="8" s="1"/>
  <c r="A2" i="1"/>
  <c r="A2" i="6" s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P2" i="6" s="1"/>
  <c r="R2" i="1"/>
  <c r="S2" i="1"/>
  <c r="A3" i="1"/>
  <c r="A3" i="6" s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K3" i="6" s="1"/>
  <c r="R3" i="1"/>
  <c r="S3" i="1"/>
  <c r="A4" i="1"/>
  <c r="A4" i="6" s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A5" i="1"/>
  <c r="A5" i="6" s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P5" i="6" s="1"/>
  <c r="R5" i="1"/>
  <c r="S5" i="1"/>
  <c r="A6" i="1"/>
  <c r="A6" i="6" s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P6" i="6" s="1"/>
  <c r="R6" i="1"/>
  <c r="S6" i="1"/>
  <c r="A7" i="1"/>
  <c r="A7" i="6" s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P7" i="6" s="1"/>
  <c r="R7" i="1"/>
  <c r="S7" i="1"/>
  <c r="A8" i="1"/>
  <c r="A8" i="6" s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P8" i="6" s="1"/>
  <c r="R8" i="1"/>
  <c r="S8" i="1"/>
  <c r="A9" i="1"/>
  <c r="A9" i="6" s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A10" i="1"/>
  <c r="A10" i="6" s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K10" i="6" s="1"/>
  <c r="R10" i="1"/>
  <c r="S10" i="1"/>
  <c r="A11" i="1"/>
  <c r="A11" i="6" s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K11" i="6" s="1"/>
  <c r="R11" i="1"/>
  <c r="S11" i="1"/>
  <c r="A12" i="1"/>
  <c r="A12" i="6" s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P12" i="6" s="1"/>
  <c r="R12" i="1"/>
  <c r="S12" i="1"/>
  <c r="A13" i="1"/>
  <c r="A13" i="6" s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A14" i="1"/>
  <c r="A14" i="6" s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A15" i="1"/>
  <c r="A15" i="6" s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P15" i="6" s="1"/>
  <c r="R15" i="1"/>
  <c r="S15" i="1"/>
  <c r="A16" i="1"/>
  <c r="A16" i="6" s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K16" i="6" s="1"/>
  <c r="R16" i="1"/>
  <c r="S16" i="1"/>
  <c r="A17" i="1"/>
  <c r="A17" i="6" s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K17" i="6" s="1"/>
  <c r="R17" i="1"/>
  <c r="S17" i="1"/>
  <c r="A18" i="1"/>
  <c r="A18" i="6" s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K18" i="6" s="1"/>
  <c r="R18" i="1"/>
  <c r="S18" i="1"/>
  <c r="A19" i="1"/>
  <c r="A19" i="6" s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K19" i="6" s="1"/>
  <c r="R19" i="1"/>
  <c r="S19" i="1"/>
  <c r="A20" i="1"/>
  <c r="A20" i="6" s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K20" i="6" s="1"/>
  <c r="R20" i="1"/>
  <c r="S20" i="1"/>
  <c r="A21" i="1"/>
  <c r="A21" i="6" s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A22" i="1"/>
  <c r="A22" i="6" s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A23" i="1"/>
  <c r="A23" i="6" s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K23" i="6" s="1"/>
  <c r="R23" i="1"/>
  <c r="S23" i="1"/>
  <c r="A24" i="1"/>
  <c r="A24" i="6" s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A25" i="1"/>
  <c r="A25" i="6" s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K25" i="6" s="1"/>
  <c r="R25" i="1"/>
  <c r="S25" i="1"/>
  <c r="A26" i="1"/>
  <c r="A26" i="6" s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P26" i="6" s="1"/>
  <c r="R26" i="1"/>
  <c r="S26" i="1"/>
  <c r="A27" i="1"/>
  <c r="A27" i="6" s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K27" i="6" s="1"/>
  <c r="R27" i="1"/>
  <c r="S27" i="1"/>
  <c r="A28" i="1"/>
  <c r="A28" i="6" s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P28" i="6" s="1"/>
  <c r="R28" i="1"/>
  <c r="S28" i="1"/>
  <c r="A29" i="1"/>
  <c r="A29" i="6" s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K29" i="6" s="1"/>
  <c r="R29" i="1"/>
  <c r="S29" i="1"/>
  <c r="A30" i="1"/>
  <c r="A30" i="6" s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A31" i="1"/>
  <c r="A31" i="6" s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P31" i="6" s="1"/>
  <c r="R31" i="1"/>
  <c r="S31" i="1"/>
  <c r="A32" i="1"/>
  <c r="A32" i="6" s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A33" i="1"/>
  <c r="A33" i="6" s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P33" i="6" s="1"/>
  <c r="R33" i="1"/>
  <c r="S33" i="1"/>
  <c r="A34" i="1"/>
  <c r="A34" i="6" s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K34" i="6" s="1"/>
  <c r="R34" i="1"/>
  <c r="S34" i="1"/>
  <c r="A35" i="1"/>
  <c r="A35" i="6" s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P35" i="6" s="1"/>
  <c r="R35" i="1"/>
  <c r="S35" i="1"/>
  <c r="A36" i="1"/>
  <c r="A36" i="6" s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K36" i="6" s="1"/>
  <c r="R36" i="1"/>
  <c r="S36" i="1"/>
  <c r="A37" i="1"/>
  <c r="A37" i="6" s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A38" i="1"/>
  <c r="A38" i="6" s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A39" i="1"/>
  <c r="A39" i="6" s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P39" i="6" s="1"/>
  <c r="R39" i="1"/>
  <c r="S39" i="1"/>
  <c r="A40" i="1"/>
  <c r="A40" i="6" s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P40" i="6" s="1"/>
  <c r="R40" i="1"/>
  <c r="S40" i="1"/>
  <c r="A41" i="1"/>
  <c r="A41" i="6" s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K41" i="6" s="1"/>
  <c r="R41" i="1"/>
  <c r="S41" i="1"/>
  <c r="A42" i="1"/>
  <c r="A42" i="6" s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A43" i="1"/>
  <c r="A43" i="6" s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K43" i="6" s="1"/>
  <c r="R43" i="1"/>
  <c r="S43" i="1"/>
  <c r="A44" i="1"/>
  <c r="A44" i="6" s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K44" i="6" s="1"/>
  <c r="R44" i="1"/>
  <c r="S44" i="1"/>
  <c r="A45" i="1"/>
  <c r="A45" i="6" s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A46" i="1"/>
  <c r="A46" i="6" s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A47" i="1"/>
  <c r="A47" i="6" s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A48" i="1"/>
  <c r="A48" i="6" s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A49" i="1"/>
  <c r="A49" i="6" s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P49" i="6" s="1"/>
  <c r="R49" i="1"/>
  <c r="S49" i="1"/>
  <c r="A50" i="1"/>
  <c r="A50" i="6" s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K50" i="6" s="1"/>
  <c r="R50" i="1"/>
  <c r="S50" i="1"/>
  <c r="A51" i="1"/>
  <c r="A51" i="6" s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K51" i="6" s="1"/>
  <c r="R51" i="1"/>
  <c r="S51" i="1"/>
  <c r="A52" i="1"/>
  <c r="A52" i="6" s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P52" i="6" s="1"/>
  <c r="R52" i="1"/>
  <c r="S52" i="1"/>
  <c r="A53" i="1"/>
  <c r="A53" i="6" s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K53" i="6" s="1"/>
  <c r="R53" i="1"/>
  <c r="S53" i="1"/>
  <c r="A54" i="1"/>
  <c r="A54" i="6" s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A55" i="1"/>
  <c r="A55" i="6" s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K55" i="6" s="1"/>
  <c r="R55" i="1"/>
  <c r="S55" i="1"/>
  <c r="A56" i="1"/>
  <c r="A56" i="6" s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A57" i="1"/>
  <c r="A57" i="6" s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A58" i="1"/>
  <c r="A58" i="6" s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P58" i="6" s="1"/>
  <c r="R58" i="1"/>
  <c r="S58" i="1"/>
  <c r="A59" i="1"/>
  <c r="A59" i="6" s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P59" i="6" s="1"/>
  <c r="R59" i="1"/>
  <c r="S59" i="1"/>
  <c r="A60" i="1"/>
  <c r="A60" i="6" s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A61" i="1"/>
  <c r="A61" i="6" s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A62" i="1"/>
  <c r="A62" i="6" s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A63" i="1"/>
  <c r="A63" i="6" s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A64" i="1"/>
  <c r="A64" i="6" s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A65" i="1"/>
  <c r="A65" i="6" s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K65" i="6" s="1"/>
  <c r="R65" i="1"/>
  <c r="S65" i="1"/>
  <c r="A66" i="1"/>
  <c r="A66" i="6" s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K66" i="6" s="1"/>
  <c r="R66" i="1"/>
  <c r="S66" i="1"/>
  <c r="A67" i="1"/>
  <c r="A67" i="6" s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P67" i="6" s="1"/>
  <c r="R67" i="1"/>
  <c r="S67" i="1"/>
  <c r="A68" i="1"/>
  <c r="A68" i="6" s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P68" i="6" s="1"/>
  <c r="R68" i="1"/>
  <c r="S68" i="1"/>
  <c r="A69" i="1"/>
  <c r="A69" i="6" s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P69" i="6" s="1"/>
  <c r="R69" i="1"/>
  <c r="S69" i="1"/>
  <c r="A70" i="1"/>
  <c r="A70" i="6" s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P70" i="6" s="1"/>
  <c r="R70" i="1"/>
  <c r="S70" i="1"/>
  <c r="A71" i="1"/>
  <c r="A71" i="6" s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K71" i="6" s="1"/>
  <c r="R71" i="1"/>
  <c r="S71" i="1"/>
  <c r="A72" i="1"/>
  <c r="A72" i="6" s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P72" i="6" s="1"/>
  <c r="R72" i="1"/>
  <c r="S72" i="1"/>
  <c r="A73" i="1"/>
  <c r="A73" i="6" s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P73" i="6" s="1"/>
  <c r="R73" i="1"/>
  <c r="S73" i="1"/>
  <c r="A74" i="1"/>
  <c r="A74" i="6" s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K74" i="6" s="1"/>
  <c r="R74" i="1"/>
  <c r="S74" i="1"/>
  <c r="A75" i="1"/>
  <c r="A75" i="6" s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K75" i="6" s="1"/>
  <c r="R75" i="1"/>
  <c r="S75" i="1"/>
  <c r="O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J319" i="9" l="1"/>
  <c r="J319" i="2"/>
  <c r="C310" i="9"/>
  <c r="X310" i="9" s="1"/>
  <c r="Y326" i="8"/>
  <c r="AJ326" i="8" s="1"/>
  <c r="AJ696" i="10"/>
  <c r="AJ680" i="10"/>
  <c r="Z463" i="10"/>
  <c r="Z927" i="10"/>
  <c r="Z948" i="10"/>
  <c r="AG948" i="10" s="1"/>
  <c r="Z499" i="10"/>
  <c r="AJ841" i="10"/>
  <c r="Z962" i="10"/>
  <c r="AG962" i="10" s="1"/>
  <c r="Y828" i="10"/>
  <c r="AJ828" i="10" s="1"/>
  <c r="Z461" i="10"/>
  <c r="AG461" i="10" s="1"/>
  <c r="AB490" i="10"/>
  <c r="AC490" i="10" s="1"/>
  <c r="X719" i="10"/>
  <c r="AJ827" i="10"/>
  <c r="Z803" i="10"/>
  <c r="X651" i="10"/>
  <c r="X959" i="10"/>
  <c r="Z882" i="10"/>
  <c r="AG882" i="10" s="1"/>
  <c r="Z740" i="10"/>
  <c r="AA740" i="10" s="1"/>
  <c r="AN740" i="10" s="1"/>
  <c r="Z679" i="10"/>
  <c r="AG679" i="10" s="1"/>
  <c r="X806" i="10"/>
  <c r="Z849" i="10"/>
  <c r="AB849" i="10" s="1"/>
  <c r="Z828" i="10"/>
  <c r="AG828" i="10" s="1"/>
  <c r="Y950" i="10"/>
  <c r="AJ950" i="10" s="1"/>
  <c r="Z541" i="10"/>
  <c r="Y534" i="10"/>
  <c r="Z861" i="10"/>
  <c r="Z780" i="10"/>
  <c r="Z867" i="10"/>
  <c r="AG754" i="10"/>
  <c r="AJ656" i="10"/>
  <c r="Y714" i="10"/>
  <c r="Z847" i="10"/>
  <c r="AG847" i="10" s="1"/>
  <c r="Y756" i="10"/>
  <c r="AJ756" i="10" s="1"/>
  <c r="X572" i="10"/>
  <c r="Y655" i="10"/>
  <c r="AJ655" i="10" s="1"/>
  <c r="Y850" i="10"/>
  <c r="AJ850" i="10" s="1"/>
  <c r="X673" i="10"/>
  <c r="Y561" i="10"/>
  <c r="AJ561" i="10" s="1"/>
  <c r="AJ520" i="10"/>
  <c r="Z632" i="10"/>
  <c r="Z907" i="10"/>
  <c r="AG907" i="10" s="1"/>
  <c r="X791" i="10"/>
  <c r="Z717" i="10"/>
  <c r="Z906" i="10"/>
  <c r="AA906" i="10" s="1"/>
  <c r="AN906" i="10" s="1"/>
  <c r="Y958" i="10"/>
  <c r="AJ958" i="10" s="1"/>
  <c r="Y982" i="10"/>
  <c r="AJ982" i="10" s="1"/>
  <c r="Z577" i="10"/>
  <c r="AA577" i="10" s="1"/>
  <c r="AN577" i="10" s="1"/>
  <c r="Z855" i="10"/>
  <c r="Z580" i="10"/>
  <c r="AJ767" i="10"/>
  <c r="AJ606" i="10"/>
  <c r="Z984" i="10"/>
  <c r="Y888" i="10"/>
  <c r="Y937" i="10"/>
  <c r="AJ937" i="10" s="1"/>
  <c r="Z553" i="10"/>
  <c r="AG553" i="10" s="1"/>
  <c r="Z921" i="10"/>
  <c r="AB921" i="10" s="1"/>
  <c r="Y792" i="10"/>
  <c r="AJ792" i="10" s="1"/>
  <c r="Z776" i="10"/>
  <c r="AA776" i="10" s="1"/>
  <c r="AN776" i="10" s="1"/>
  <c r="AJ821" i="10"/>
  <c r="Z730" i="10"/>
  <c r="Z536" i="10"/>
  <c r="X553" i="10"/>
  <c r="Y975" i="10"/>
  <c r="Z832" i="10"/>
  <c r="Z852" i="10"/>
  <c r="AA852" i="10" s="1"/>
  <c r="AN852" i="10" s="1"/>
  <c r="AJ499" i="10"/>
  <c r="Z733" i="10"/>
  <c r="Y516" i="10"/>
  <c r="AJ516" i="10" s="1"/>
  <c r="AB749" i="10"/>
  <c r="AM749" i="10" s="1"/>
  <c r="AJ668" i="10"/>
  <c r="AJ844" i="10"/>
  <c r="Z912" i="10"/>
  <c r="Z842" i="10"/>
  <c r="Y640" i="10"/>
  <c r="C310" i="8"/>
  <c r="J305" i="10"/>
  <c r="C310" i="2"/>
  <c r="Y310" i="2" s="1"/>
  <c r="D310" i="6"/>
  <c r="D310" i="10" s="1"/>
  <c r="J305" i="2"/>
  <c r="AA501" i="9"/>
  <c r="AN501" i="9" s="1"/>
  <c r="AG904" i="9"/>
  <c r="J333" i="10"/>
  <c r="J326" i="2"/>
  <c r="J326" i="10"/>
  <c r="J258" i="9"/>
  <c r="X320" i="9"/>
  <c r="J258" i="2"/>
  <c r="Z328" i="10"/>
  <c r="AG328" i="10" s="1"/>
  <c r="J305" i="9"/>
  <c r="J244" i="2"/>
  <c r="X330" i="10"/>
  <c r="AJ975" i="9"/>
  <c r="Y510" i="9"/>
  <c r="Y923" i="9"/>
  <c r="AA597" i="9"/>
  <c r="AN597" i="9" s="1"/>
  <c r="Z773" i="9"/>
  <c r="AG773" i="9" s="1"/>
  <c r="Z680" i="9"/>
  <c r="AG680" i="9" s="1"/>
  <c r="X651" i="9"/>
  <c r="Z485" i="9"/>
  <c r="AG485" i="9" s="1"/>
  <c r="X744" i="9"/>
  <c r="Z507" i="9"/>
  <c r="AA507" i="9" s="1"/>
  <c r="AN507" i="9" s="1"/>
  <c r="X640" i="9"/>
  <c r="X623" i="9"/>
  <c r="Y878" i="9"/>
  <c r="AJ998" i="9"/>
  <c r="Z498" i="9"/>
  <c r="AG498" i="9" s="1"/>
  <c r="Y844" i="9"/>
  <c r="Y906" i="9"/>
  <c r="AJ906" i="9" s="1"/>
  <c r="Y884" i="9"/>
  <c r="AJ884" i="9" s="1"/>
  <c r="AJ538" i="9"/>
  <c r="AJ994" i="9"/>
  <c r="Z876" i="9"/>
  <c r="AB876" i="9" s="1"/>
  <c r="X572" i="9"/>
  <c r="X648" i="9"/>
  <c r="Z942" i="9"/>
  <c r="AJ567" i="9"/>
  <c r="AJ667" i="9"/>
  <c r="Z726" i="9"/>
  <c r="AG726" i="9" s="1"/>
  <c r="Y850" i="9"/>
  <c r="AJ850" i="9" s="1"/>
  <c r="AJ621" i="9"/>
  <c r="Z541" i="9"/>
  <c r="AB541" i="9" s="1"/>
  <c r="AJ970" i="9"/>
  <c r="Y534" i="9"/>
  <c r="Y882" i="9"/>
  <c r="X668" i="9"/>
  <c r="Y901" i="9"/>
  <c r="AJ901" i="9" s="1"/>
  <c r="Y931" i="9"/>
  <c r="AB858" i="9"/>
  <c r="Z834" i="9"/>
  <c r="AG834" i="9" s="1"/>
  <c r="Y655" i="9"/>
  <c r="Z880" i="9"/>
  <c r="AB880" i="9" s="1"/>
  <c r="Z522" i="9"/>
  <c r="AB522" i="9" s="1"/>
  <c r="Z827" i="9"/>
  <c r="AB827" i="9" s="1"/>
  <c r="X775" i="9"/>
  <c r="X556" i="9"/>
  <c r="X680" i="9"/>
  <c r="AJ555" i="9"/>
  <c r="Y472" i="9"/>
  <c r="AJ472" i="9" s="1"/>
  <c r="Z677" i="9"/>
  <c r="AG677" i="9" s="1"/>
  <c r="AJ599" i="9"/>
  <c r="Y502" i="9"/>
  <c r="X505" i="9"/>
  <c r="Z725" i="9"/>
  <c r="AA725" i="9" s="1"/>
  <c r="AN725" i="9" s="1"/>
  <c r="X632" i="9"/>
  <c r="Y857" i="9"/>
  <c r="Z517" i="9"/>
  <c r="AB517" i="9" s="1"/>
  <c r="AL517" i="9" s="1"/>
  <c r="X984" i="9"/>
  <c r="Y527" i="9"/>
  <c r="Z557" i="9"/>
  <c r="AB557" i="9" s="1"/>
  <c r="AJ766" i="9"/>
  <c r="Z515" i="9"/>
  <c r="AB515" i="9" s="1"/>
  <c r="Z672" i="9"/>
  <c r="AB672" i="9" s="1"/>
  <c r="Z532" i="9"/>
  <c r="AA532" i="9" s="1"/>
  <c r="AN532" i="9" s="1"/>
  <c r="Z453" i="9"/>
  <c r="AG453" i="9" s="1"/>
  <c r="AJ981" i="9"/>
  <c r="Y783" i="9"/>
  <c r="AJ783" i="9" s="1"/>
  <c r="Z727" i="9"/>
  <c r="AG727" i="9" s="1"/>
  <c r="Y949" i="9"/>
  <c r="Y782" i="9"/>
  <c r="AJ782" i="9" s="1"/>
  <c r="Y771" i="9"/>
  <c r="AJ771" i="9" s="1"/>
  <c r="Z512" i="9"/>
  <c r="AA512" i="9" s="1"/>
  <c r="AN512" i="9" s="1"/>
  <c r="AJ551" i="9"/>
  <c r="Y954" i="9"/>
  <c r="Z633" i="9"/>
  <c r="AB633" i="9" s="1"/>
  <c r="X546" i="9"/>
  <c r="Y777" i="9"/>
  <c r="X726" i="9"/>
  <c r="Z792" i="9"/>
  <c r="AG792" i="9" s="1"/>
  <c r="Z856" i="9"/>
  <c r="AG856" i="9" s="1"/>
  <c r="X898" i="9"/>
  <c r="Y767" i="9"/>
  <c r="Z470" i="9"/>
  <c r="Z623" i="9"/>
  <c r="AG623" i="9" s="1"/>
  <c r="AJ588" i="9"/>
  <c r="Z952" i="9"/>
  <c r="AB952" i="9" s="1"/>
  <c r="AJ880" i="9"/>
  <c r="AJ778" i="9"/>
  <c r="Z857" i="9"/>
  <c r="AG857" i="9" s="1"/>
  <c r="AJ656" i="9"/>
  <c r="Z968" i="9"/>
  <c r="AB968" i="9" s="1"/>
  <c r="AC968" i="9" s="1"/>
  <c r="X748" i="9"/>
  <c r="Z600" i="9"/>
  <c r="AG600" i="9" s="1"/>
  <c r="Z567" i="9"/>
  <c r="AG567" i="9" s="1"/>
  <c r="Z689" i="9"/>
  <c r="X789" i="9"/>
  <c r="Y461" i="9"/>
  <c r="AJ461" i="9" s="1"/>
  <c r="Y842" i="9"/>
  <c r="Z818" i="9"/>
  <c r="AG818" i="9" s="1"/>
  <c r="Z650" i="9"/>
  <c r="AA650" i="9" s="1"/>
  <c r="AN650" i="9" s="1"/>
  <c r="AJ591" i="9"/>
  <c r="AJ942" i="9"/>
  <c r="Z593" i="9"/>
  <c r="AA593" i="9" s="1"/>
  <c r="AN593" i="9" s="1"/>
  <c r="X525" i="9"/>
  <c r="Y740" i="9"/>
  <c r="Y835" i="9"/>
  <c r="Z786" i="9"/>
  <c r="AG786" i="9" s="1"/>
  <c r="X570" i="2"/>
  <c r="AA525" i="2"/>
  <c r="AN525" i="2" s="1"/>
  <c r="Z643" i="2"/>
  <c r="Z973" i="2"/>
  <c r="Z511" i="2"/>
  <c r="AA511" i="2" s="1"/>
  <c r="AN511" i="2" s="1"/>
  <c r="Z897" i="2"/>
  <c r="Z521" i="2"/>
  <c r="AG521" i="2" s="1"/>
  <c r="Z571" i="2"/>
  <c r="Z615" i="2"/>
  <c r="AB615" i="2" s="1"/>
  <c r="AB576" i="2"/>
  <c r="AM576" i="2" s="1"/>
  <c r="Z722" i="2"/>
  <c r="AG722" i="2" s="1"/>
  <c r="AJ680" i="2"/>
  <c r="Z736" i="2"/>
  <c r="Z937" i="2"/>
  <c r="AB937" i="2" s="1"/>
  <c r="Z782" i="2"/>
  <c r="Z567" i="2"/>
  <c r="Z977" i="2"/>
  <c r="AG977" i="2" s="1"/>
  <c r="X646" i="2"/>
  <c r="X983" i="2"/>
  <c r="Z861" i="2"/>
  <c r="AJ567" i="2"/>
  <c r="Z715" i="2"/>
  <c r="AA715" i="2" s="1"/>
  <c r="AN715" i="2" s="1"/>
  <c r="X980" i="2"/>
  <c r="Z915" i="2"/>
  <c r="AG915" i="2" s="1"/>
  <c r="X634" i="2"/>
  <c r="X677" i="2"/>
  <c r="Y904" i="2"/>
  <c r="Z927" i="2"/>
  <c r="Z984" i="2"/>
  <c r="AA984" i="2" s="1"/>
  <c r="AN984" i="2" s="1"/>
  <c r="AJ872" i="2"/>
  <c r="AJ921" i="2"/>
  <c r="Z727" i="2"/>
  <c r="Z631" i="2"/>
  <c r="AG631" i="2" s="1"/>
  <c r="X851" i="2"/>
  <c r="Z500" i="2"/>
  <c r="AA500" i="2" s="1"/>
  <c r="AN500" i="2" s="1"/>
  <c r="Z697" i="2"/>
  <c r="AG697" i="2" s="1"/>
  <c r="Z513" i="2"/>
  <c r="X596" i="2"/>
  <c r="Y665" i="2"/>
  <c r="AJ693" i="2"/>
  <c r="Y598" i="2"/>
  <c r="AJ598" i="2" s="1"/>
  <c r="Y709" i="2"/>
  <c r="AJ709" i="2" s="1"/>
  <c r="X625" i="2"/>
  <c r="AJ639" i="2"/>
  <c r="Y962" i="2"/>
  <c r="AJ962" i="2" s="1"/>
  <c r="X927" i="2"/>
  <c r="Y572" i="2"/>
  <c r="Z514" i="2"/>
  <c r="AB514" i="2" s="1"/>
  <c r="AA997" i="2"/>
  <c r="AN997" i="2" s="1"/>
  <c r="Z309" i="2"/>
  <c r="AG309" i="2" s="1"/>
  <c r="Z992" i="2"/>
  <c r="AJ897" i="2"/>
  <c r="Z777" i="2"/>
  <c r="AB777" i="2" s="1"/>
  <c r="X680" i="2"/>
  <c r="Z686" i="2"/>
  <c r="AB686" i="2" s="1"/>
  <c r="Z584" i="2"/>
  <c r="Z899" i="2"/>
  <c r="AB899" i="2" s="1"/>
  <c r="Y835" i="2"/>
  <c r="AJ835" i="2" s="1"/>
  <c r="Z971" i="2"/>
  <c r="AB971" i="2" s="1"/>
  <c r="X538" i="2"/>
  <c r="Z775" i="2"/>
  <c r="AJ914" i="2"/>
  <c r="Z599" i="2"/>
  <c r="Z679" i="2"/>
  <c r="Z959" i="2"/>
  <c r="AJ476" i="2"/>
  <c r="AJ560" i="2"/>
  <c r="Y919" i="2"/>
  <c r="Z979" i="2"/>
  <c r="AB979" i="2" s="1"/>
  <c r="AL979" i="2" s="1"/>
  <c r="Z592" i="2"/>
  <c r="AA592" i="2" s="1"/>
  <c r="AN592" i="2" s="1"/>
  <c r="Z773" i="2"/>
  <c r="AB773" i="2" s="1"/>
  <c r="AJ943" i="2"/>
  <c r="AJ878" i="2"/>
  <c r="Z993" i="2"/>
  <c r="AB993" i="2" s="1"/>
  <c r="Z687" i="2"/>
  <c r="X916" i="2"/>
  <c r="Y737" i="2"/>
  <c r="X624" i="2"/>
  <c r="Z580" i="2"/>
  <c r="AA580" i="2" s="1"/>
  <c r="AN580" i="2" s="1"/>
  <c r="X683" i="2"/>
  <c r="AA764" i="8"/>
  <c r="AN764" i="8" s="1"/>
  <c r="AJ680" i="8"/>
  <c r="X653" i="8"/>
  <c r="Z831" i="8"/>
  <c r="AB831" i="8" s="1"/>
  <c r="Y591" i="8"/>
  <c r="Z893" i="8"/>
  <c r="AA893" i="8" s="1"/>
  <c r="AN893" i="8" s="1"/>
  <c r="Z842" i="8"/>
  <c r="AJ852" i="8"/>
  <c r="AJ975" i="8"/>
  <c r="Y790" i="8"/>
  <c r="AJ790" i="8" s="1"/>
  <c r="AJ902" i="8"/>
  <c r="X807" i="8"/>
  <c r="AJ806" i="8"/>
  <c r="AJ485" i="8"/>
  <c r="X522" i="8"/>
  <c r="Z541" i="8"/>
  <c r="AA541" i="8" s="1"/>
  <c r="AN541" i="8" s="1"/>
  <c r="Z593" i="8"/>
  <c r="AG593" i="8" s="1"/>
  <c r="Z618" i="8"/>
  <c r="AA618" i="8" s="1"/>
  <c r="AN618" i="8" s="1"/>
  <c r="Y525" i="8"/>
  <c r="AJ525" i="8" s="1"/>
  <c r="X936" i="8"/>
  <c r="X472" i="8"/>
  <c r="AJ764" i="8"/>
  <c r="X735" i="8"/>
  <c r="Y857" i="8"/>
  <c r="Z880" i="8"/>
  <c r="Z522" i="8"/>
  <c r="Z764" i="8"/>
  <c r="AG764" i="8" s="1"/>
  <c r="X604" i="8"/>
  <c r="AA985" i="8"/>
  <c r="AN985" i="8" s="1"/>
  <c r="X850" i="8"/>
  <c r="X920" i="8"/>
  <c r="X856" i="8"/>
  <c r="AA629" i="8"/>
  <c r="AN629" i="8" s="1"/>
  <c r="Y873" i="8"/>
  <c r="AJ873" i="8" s="1"/>
  <c r="X771" i="8"/>
  <c r="AC771" i="8" s="1"/>
  <c r="AJ737" i="8"/>
  <c r="Y825" i="8"/>
  <c r="Z629" i="8"/>
  <c r="AG629" i="8" s="1"/>
  <c r="Z997" i="8"/>
  <c r="X602" i="8"/>
  <c r="Z737" i="8"/>
  <c r="Z664" i="8"/>
  <c r="AG664" i="8" s="1"/>
  <c r="Z938" i="8"/>
  <c r="Z720" i="8"/>
  <c r="AB720" i="8" s="1"/>
  <c r="AC720" i="8" s="1"/>
  <c r="Y519" i="8"/>
  <c r="AJ519" i="8" s="1"/>
  <c r="Z559" i="8"/>
  <c r="AG559" i="8" s="1"/>
  <c r="Y951" i="8"/>
  <c r="AJ951" i="8" s="1"/>
  <c r="X959" i="8"/>
  <c r="Z655" i="8"/>
  <c r="X598" i="8"/>
  <c r="AJ740" i="8"/>
  <c r="X671" i="8"/>
  <c r="AJ495" i="8"/>
  <c r="X719" i="8"/>
  <c r="AJ671" i="8"/>
  <c r="AJ919" i="8"/>
  <c r="AJ970" i="8"/>
  <c r="X899" i="8"/>
  <c r="X928" i="8"/>
  <c r="AG597" i="8"/>
  <c r="Y487" i="8"/>
  <c r="AJ487" i="8" s="1"/>
  <c r="Z949" i="8"/>
  <c r="X599" i="8"/>
  <c r="X651" i="8"/>
  <c r="Y516" i="8"/>
  <c r="AJ516" i="8" s="1"/>
  <c r="X901" i="8"/>
  <c r="AJ482" i="8"/>
  <c r="X530" i="8"/>
  <c r="X556" i="8"/>
  <c r="Z962" i="8"/>
  <c r="AG962" i="8" s="1"/>
  <c r="AB664" i="8"/>
  <c r="AL664" i="8" s="1"/>
  <c r="Y652" i="8"/>
  <c r="Z639" i="8"/>
  <c r="AJ945" i="8"/>
  <c r="AJ588" i="8"/>
  <c r="X797" i="8"/>
  <c r="X622" i="8"/>
  <c r="Y744" i="8"/>
  <c r="AJ552" i="8"/>
  <c r="X714" i="8"/>
  <c r="Y714" i="8"/>
  <c r="AJ714" i="8" s="1"/>
  <c r="J851" i="10"/>
  <c r="J851" i="2"/>
  <c r="Y983" i="9"/>
  <c r="AJ983" i="9" s="1"/>
  <c r="X983" i="9"/>
  <c r="Y655" i="8"/>
  <c r="X655" i="8"/>
  <c r="Y719" i="9"/>
  <c r="AJ719" i="9" s="1"/>
  <c r="X719" i="9"/>
  <c r="AJ848" i="2"/>
  <c r="J387" i="2"/>
  <c r="J387" i="9"/>
  <c r="J387" i="8"/>
  <c r="Y543" i="10"/>
  <c r="AJ543" i="10" s="1"/>
  <c r="X543" i="10"/>
  <c r="X531" i="9"/>
  <c r="Y531" i="9"/>
  <c r="AJ531" i="9" s="1"/>
  <c r="X568" i="8"/>
  <c r="Y580" i="2"/>
  <c r="AJ580" i="2" s="1"/>
  <c r="X580" i="2"/>
  <c r="X482" i="9"/>
  <c r="Y482" i="9"/>
  <c r="AJ482" i="9" s="1"/>
  <c r="X985" i="2"/>
  <c r="Y985" i="2"/>
  <c r="AJ985" i="2" s="1"/>
  <c r="Z818" i="8"/>
  <c r="X675" i="8"/>
  <c r="Y675" i="8"/>
  <c r="AJ675" i="8" s="1"/>
  <c r="X509" i="8"/>
  <c r="Y509" i="8"/>
  <c r="AJ509" i="8" s="1"/>
  <c r="AJ505" i="8"/>
  <c r="X1000" i="10"/>
  <c r="Y1000" i="10"/>
  <c r="AJ1000" i="10" s="1"/>
  <c r="D975" i="10"/>
  <c r="D975" i="2"/>
  <c r="D975" i="9"/>
  <c r="D975" i="8"/>
  <c r="AG541" i="8"/>
  <c r="X416" i="9"/>
  <c r="X820" i="10"/>
  <c r="Z465" i="8"/>
  <c r="AB465" i="8" s="1"/>
  <c r="Z990" i="10"/>
  <c r="Y516" i="9"/>
  <c r="AJ516" i="9" s="1"/>
  <c r="Y788" i="2"/>
  <c r="AJ788" i="2" s="1"/>
  <c r="X980" i="9"/>
  <c r="Y798" i="9"/>
  <c r="AJ798" i="9" s="1"/>
  <c r="X798" i="9"/>
  <c r="AJ753" i="8"/>
  <c r="Y593" i="9"/>
  <c r="AJ593" i="9" s="1"/>
  <c r="Z809" i="2"/>
  <c r="AA809" i="2" s="1"/>
  <c r="AN809" i="2" s="1"/>
  <c r="X480" i="2"/>
  <c r="Y480" i="2"/>
  <c r="AJ480" i="2" s="1"/>
  <c r="X689" i="2"/>
  <c r="Y689" i="2"/>
  <c r="AJ689" i="2" s="1"/>
  <c r="AJ522" i="8"/>
  <c r="Y814" i="2"/>
  <c r="AJ814" i="2" s="1"/>
  <c r="X814" i="2"/>
  <c r="AG999" i="9"/>
  <c r="AA999" i="9"/>
  <c r="AN999" i="9" s="1"/>
  <c r="X512" i="9"/>
  <c r="X899" i="10"/>
  <c r="Y899" i="10"/>
  <c r="AJ899" i="10" s="1"/>
  <c r="Y745" i="2"/>
  <c r="AJ745" i="2" s="1"/>
  <c r="X745" i="2"/>
  <c r="J800" i="2"/>
  <c r="J851" i="8"/>
  <c r="J646" i="10"/>
  <c r="J646" i="2"/>
  <c r="J805" i="8"/>
  <c r="J805" i="9"/>
  <c r="J805" i="10"/>
  <c r="AB805" i="10" s="1"/>
  <c r="J805" i="2"/>
  <c r="Y694" i="2"/>
  <c r="X694" i="2"/>
  <c r="X691" i="8"/>
  <c r="Y691" i="8"/>
  <c r="AJ691" i="8" s="1"/>
  <c r="J614" i="10"/>
  <c r="J614" i="2"/>
  <c r="X671" i="9"/>
  <c r="Y671" i="9"/>
  <c r="AJ671" i="9" s="1"/>
  <c r="X512" i="10"/>
  <c r="Y512" i="10"/>
  <c r="AJ512" i="10" s="1"/>
  <c r="AA782" i="9"/>
  <c r="AN782" i="9" s="1"/>
  <c r="AG859" i="2"/>
  <c r="J316" i="8"/>
  <c r="J345" i="2"/>
  <c r="J447" i="8"/>
  <c r="J434" i="8"/>
  <c r="Z465" i="2"/>
  <c r="AA465" i="2" s="1"/>
  <c r="AN465" i="2" s="1"/>
  <c r="Z601" i="10"/>
  <c r="Y684" i="8"/>
  <c r="AJ684" i="8" s="1"/>
  <c r="Z742" i="9"/>
  <c r="X485" i="8"/>
  <c r="AB859" i="2"/>
  <c r="AJ610" i="9"/>
  <c r="AJ699" i="8"/>
  <c r="Z692" i="2"/>
  <c r="X690" i="10"/>
  <c r="Y690" i="10"/>
  <c r="AJ690" i="10" s="1"/>
  <c r="Y826" i="9"/>
  <c r="Z847" i="9"/>
  <c r="AB847" i="9" s="1"/>
  <c r="AL847" i="9" s="1"/>
  <c r="D576" i="9"/>
  <c r="Z696" i="10"/>
  <c r="Z513" i="8"/>
  <c r="AG513" i="8" s="1"/>
  <c r="Y945" i="2"/>
  <c r="AJ945" i="2" s="1"/>
  <c r="Z895" i="10"/>
  <c r="Z587" i="10"/>
  <c r="AG587" i="10" s="1"/>
  <c r="AJ522" i="9"/>
  <c r="X814" i="9"/>
  <c r="Y814" i="9"/>
  <c r="Z637" i="10"/>
  <c r="AA637" i="10" s="1"/>
  <c r="AN637" i="10" s="1"/>
  <c r="AJ984" i="2"/>
  <c r="J332" i="10"/>
  <c r="J332" i="2"/>
  <c r="J332" i="9"/>
  <c r="J332" i="8"/>
  <c r="J81" i="2"/>
  <c r="J81" i="8"/>
  <c r="Y583" i="10"/>
  <c r="X845" i="10"/>
  <c r="X488" i="10"/>
  <c r="Y488" i="10"/>
  <c r="AJ488" i="10" s="1"/>
  <c r="J851" i="9"/>
  <c r="X852" i="10"/>
  <c r="Y852" i="10"/>
  <c r="AJ852" i="10" s="1"/>
  <c r="X778" i="10"/>
  <c r="Y778" i="10"/>
  <c r="AJ778" i="10" s="1"/>
  <c r="J525" i="8"/>
  <c r="J525" i="9"/>
  <c r="Z520" i="8"/>
  <c r="X939" i="9"/>
  <c r="D639" i="9"/>
  <c r="D639" i="8"/>
  <c r="D639" i="10"/>
  <c r="X832" i="2"/>
  <c r="Y832" i="2"/>
  <c r="AJ832" i="2" s="1"/>
  <c r="J337" i="2"/>
  <c r="J329" i="8"/>
  <c r="J316" i="2"/>
  <c r="J447" i="9"/>
  <c r="J434" i="9"/>
  <c r="Y908" i="8"/>
  <c r="AJ908" i="8" s="1"/>
  <c r="X908" i="8"/>
  <c r="X767" i="10"/>
  <c r="Z501" i="2"/>
  <c r="Z874" i="9"/>
  <c r="AA874" i="9" s="1"/>
  <c r="AN874" i="9" s="1"/>
  <c r="Z848" i="8"/>
  <c r="AA832" i="10"/>
  <c r="AN832" i="10" s="1"/>
  <c r="AG832" i="10"/>
  <c r="AJ873" i="9"/>
  <c r="X891" i="2"/>
  <c r="J539" i="2"/>
  <c r="Z730" i="8"/>
  <c r="AB730" i="8" s="1"/>
  <c r="Z921" i="9"/>
  <c r="AB921" i="9" s="1"/>
  <c r="AM921" i="9" s="1"/>
  <c r="Z906" i="2"/>
  <c r="Z772" i="8"/>
  <c r="AG772" i="8" s="1"/>
  <c r="Z692" i="10"/>
  <c r="AG692" i="10" s="1"/>
  <c r="X924" i="9"/>
  <c r="Y924" i="9"/>
  <c r="AJ924" i="9" s="1"/>
  <c r="Y855" i="9"/>
  <c r="Z657" i="8"/>
  <c r="Z784" i="10"/>
  <c r="Y660" i="10"/>
  <c r="AJ660" i="10" s="1"/>
  <c r="X660" i="10"/>
  <c r="Z879" i="2"/>
  <c r="D576" i="2"/>
  <c r="Y466" i="10"/>
  <c r="AJ466" i="10" s="1"/>
  <c r="Y727" i="9"/>
  <c r="Y923" i="10"/>
  <c r="AJ923" i="10" s="1"/>
  <c r="Y751" i="9"/>
  <c r="X751" i="9"/>
  <c r="J742" i="2"/>
  <c r="J742" i="9"/>
  <c r="J742" i="8"/>
  <c r="Y927" i="8"/>
  <c r="AJ927" i="8" s="1"/>
  <c r="X927" i="8"/>
  <c r="X696" i="2"/>
  <c r="Y696" i="2"/>
  <c r="AJ696" i="2" s="1"/>
  <c r="AB499" i="10"/>
  <c r="AM499" i="10" s="1"/>
  <c r="Y526" i="10"/>
  <c r="AJ526" i="10" s="1"/>
  <c r="X526" i="10"/>
  <c r="AC526" i="10" s="1"/>
  <c r="AJ689" i="9"/>
  <c r="Y683" i="8"/>
  <c r="AJ683" i="8" s="1"/>
  <c r="X586" i="2"/>
  <c r="Y586" i="2"/>
  <c r="AJ586" i="2" s="1"/>
  <c r="J614" i="8"/>
  <c r="X742" i="9"/>
  <c r="Y742" i="9"/>
  <c r="X576" i="9"/>
  <c r="Y576" i="9"/>
  <c r="AA661" i="9"/>
  <c r="AN661" i="9" s="1"/>
  <c r="J405" i="8"/>
  <c r="Y868" i="8"/>
  <c r="AJ868" i="8" s="1"/>
  <c r="X585" i="9"/>
  <c r="Z767" i="9"/>
  <c r="AG767" i="9" s="1"/>
  <c r="Y613" i="2"/>
  <c r="AJ613" i="2" s="1"/>
  <c r="X613" i="2"/>
  <c r="AC613" i="2" s="1"/>
  <c r="Z968" i="2"/>
  <c r="Z632" i="9"/>
  <c r="Z568" i="10"/>
  <c r="Z707" i="8"/>
  <c r="X466" i="9"/>
  <c r="Y466" i="9"/>
  <c r="AJ466" i="9" s="1"/>
  <c r="J687" i="9"/>
  <c r="Y575" i="9"/>
  <c r="AJ575" i="9" s="1"/>
  <c r="Y939" i="8"/>
  <c r="AJ939" i="8" s="1"/>
  <c r="Y968" i="9"/>
  <c r="AJ968" i="9" s="1"/>
  <c r="X854" i="10"/>
  <c r="AJ688" i="10"/>
  <c r="Z983" i="9"/>
  <c r="Y780" i="9"/>
  <c r="AJ780" i="9" s="1"/>
  <c r="X958" i="2"/>
  <c r="Y876" i="2"/>
  <c r="X876" i="2"/>
  <c r="X724" i="8"/>
  <c r="Y724" i="8"/>
  <c r="AJ724" i="8" s="1"/>
  <c r="Z883" i="9"/>
  <c r="Y791" i="8"/>
  <c r="D855" i="9"/>
  <c r="X512" i="2"/>
  <c r="Y715" i="8"/>
  <c r="AJ715" i="8" s="1"/>
  <c r="X715" i="8"/>
  <c r="X928" i="10"/>
  <c r="Y928" i="10"/>
  <c r="AJ928" i="10" s="1"/>
  <c r="Y534" i="2"/>
  <c r="X534" i="2"/>
  <c r="J614" i="9"/>
  <c r="AJ697" i="2"/>
  <c r="Y587" i="8"/>
  <c r="AJ587" i="8" s="1"/>
  <c r="Z681" i="8"/>
  <c r="AG681" i="8" s="1"/>
  <c r="X742" i="2"/>
  <c r="Y742" i="2"/>
  <c r="AJ742" i="2" s="1"/>
  <c r="D767" i="9"/>
  <c r="D767" i="8"/>
  <c r="D767" i="10"/>
  <c r="D767" i="2"/>
  <c r="X722" i="8"/>
  <c r="Y722" i="8"/>
  <c r="J982" i="9"/>
  <c r="J982" i="8"/>
  <c r="J982" i="10"/>
  <c r="J982" i="2"/>
  <c r="AB982" i="2" s="1"/>
  <c r="Y575" i="2"/>
  <c r="AJ575" i="2" s="1"/>
  <c r="X575" i="2"/>
  <c r="J447" i="2"/>
  <c r="AB541" i="2"/>
  <c r="AJ598" i="9"/>
  <c r="AJ718" i="10"/>
  <c r="AB912" i="2"/>
  <c r="Y623" i="10"/>
  <c r="X623" i="10"/>
  <c r="D719" i="9"/>
  <c r="D719" i="8"/>
  <c r="J987" i="9"/>
  <c r="J987" i="8"/>
  <c r="J987" i="10"/>
  <c r="Z519" i="10"/>
  <c r="J962" i="10"/>
  <c r="Y857" i="2"/>
  <c r="X857" i="2"/>
  <c r="X727" i="2"/>
  <c r="AB796" i="8"/>
  <c r="J747" i="10"/>
  <c r="J747" i="2"/>
  <c r="J747" i="9"/>
  <c r="D598" i="2"/>
  <c r="D598" i="8"/>
  <c r="J919" i="8"/>
  <c r="AB997" i="2"/>
  <c r="AM997" i="2" s="1"/>
  <c r="Z913" i="2"/>
  <c r="AG913" i="2" s="1"/>
  <c r="AJ588" i="10"/>
  <c r="Z924" i="2"/>
  <c r="AJ710" i="10"/>
  <c r="Y626" i="9"/>
  <c r="AJ626" i="9" s="1"/>
  <c r="X626" i="9"/>
  <c r="AJ608" i="9"/>
  <c r="X646" i="10"/>
  <c r="Z968" i="10"/>
  <c r="AG968" i="10" s="1"/>
  <c r="J687" i="2"/>
  <c r="AB687" i="2" s="1"/>
  <c r="AC687" i="2" s="1"/>
  <c r="Y751" i="2"/>
  <c r="AJ751" i="2" s="1"/>
  <c r="Z898" i="9"/>
  <c r="AB898" i="9" s="1"/>
  <c r="AB880" i="8"/>
  <c r="AL880" i="8" s="1"/>
  <c r="Z904" i="2"/>
  <c r="Y589" i="10"/>
  <c r="AJ589" i="10" s="1"/>
  <c r="X505" i="8"/>
  <c r="X780" i="10"/>
  <c r="Y780" i="10"/>
  <c r="AJ780" i="10" s="1"/>
  <c r="Z883" i="2"/>
  <c r="AB883" i="2" s="1"/>
  <c r="Z687" i="10"/>
  <c r="AG687" i="10" s="1"/>
  <c r="D855" i="2"/>
  <c r="X920" i="2"/>
  <c r="X915" i="10"/>
  <c r="AJ624" i="10"/>
  <c r="Y969" i="10"/>
  <c r="AJ856" i="8"/>
  <c r="AJ559" i="8"/>
  <c r="D722" i="9"/>
  <c r="D722" i="8"/>
  <c r="X867" i="9"/>
  <c r="Y867" i="9"/>
  <c r="AJ867" i="9" s="1"/>
  <c r="AJ720" i="8"/>
  <c r="X885" i="10"/>
  <c r="Y885" i="10"/>
  <c r="AJ885" i="10" s="1"/>
  <c r="Z936" i="2"/>
  <c r="AA936" i="2" s="1"/>
  <c r="AN936" i="2" s="1"/>
  <c r="Y957" i="10"/>
  <c r="X957" i="10"/>
  <c r="Y831" i="9"/>
  <c r="AJ831" i="9" s="1"/>
  <c r="X831" i="9"/>
  <c r="X590" i="8"/>
  <c r="Y590" i="8"/>
  <c r="X896" i="8"/>
  <c r="Y896" i="8"/>
  <c r="AJ896" i="8" s="1"/>
  <c r="J843" i="2"/>
  <c r="J843" i="8"/>
  <c r="J843" i="9"/>
  <c r="Z848" i="2"/>
  <c r="AJ867" i="10"/>
  <c r="X730" i="9"/>
  <c r="Y537" i="10"/>
  <c r="AJ537" i="10" s="1"/>
  <c r="X758" i="10"/>
  <c r="Y758" i="10"/>
  <c r="AJ758" i="10" s="1"/>
  <c r="D694" i="9"/>
  <c r="Y932" i="10"/>
  <c r="AJ932" i="10" s="1"/>
  <c r="X932" i="10"/>
  <c r="J843" i="10"/>
  <c r="X896" i="9"/>
  <c r="Y896" i="9"/>
  <c r="AJ896" i="9" s="1"/>
  <c r="J563" i="10"/>
  <c r="J563" i="2"/>
  <c r="J563" i="8"/>
  <c r="Y648" i="2"/>
  <c r="X648" i="2"/>
  <c r="Z552" i="10"/>
  <c r="Y576" i="8"/>
  <c r="AJ576" i="8" s="1"/>
  <c r="X576" i="8"/>
  <c r="J687" i="8"/>
  <c r="Z873" i="10"/>
  <c r="D855" i="8"/>
  <c r="D694" i="2"/>
  <c r="AA533" i="2"/>
  <c r="AN533" i="2" s="1"/>
  <c r="AG533" i="2"/>
  <c r="Z938" i="10"/>
  <c r="AB938" i="10" s="1"/>
  <c r="AM938" i="10" s="1"/>
  <c r="J646" i="9"/>
  <c r="AJ712" i="8"/>
  <c r="Y735" i="2"/>
  <c r="AJ735" i="2" s="1"/>
  <c r="X774" i="10"/>
  <c r="Y774" i="10"/>
  <c r="AJ774" i="10" s="1"/>
  <c r="J387" i="10"/>
  <c r="J384" i="10"/>
  <c r="J384" i="2"/>
  <c r="J384" i="9"/>
  <c r="J417" i="9"/>
  <c r="J417" i="2"/>
  <c r="J919" i="2"/>
  <c r="D719" i="2"/>
  <c r="AJ492" i="10"/>
  <c r="X832" i="8"/>
  <c r="X959" i="9"/>
  <c r="Y555" i="10"/>
  <c r="Z813" i="2"/>
  <c r="AG813" i="2" s="1"/>
  <c r="Z898" i="2"/>
  <c r="AA898" i="2" s="1"/>
  <c r="AN898" i="2" s="1"/>
  <c r="Z659" i="10"/>
  <c r="X497" i="9"/>
  <c r="Y698" i="2"/>
  <c r="AJ698" i="2" s="1"/>
  <c r="X698" i="2"/>
  <c r="Z640" i="10"/>
  <c r="X723" i="9"/>
  <c r="Y959" i="2"/>
  <c r="AJ789" i="9"/>
  <c r="Z864" i="9"/>
  <c r="AB864" i="9" s="1"/>
  <c r="Z554" i="2"/>
  <c r="AA554" i="2" s="1"/>
  <c r="AN554" i="2" s="1"/>
  <c r="Z985" i="9"/>
  <c r="AB985" i="9" s="1"/>
  <c r="AC985" i="9" s="1"/>
  <c r="Z863" i="9"/>
  <c r="AA863" i="9" s="1"/>
  <c r="AN863" i="9" s="1"/>
  <c r="AJ785" i="8"/>
  <c r="Z570" i="10"/>
  <c r="AG570" i="10" s="1"/>
  <c r="X474" i="8"/>
  <c r="Y474" i="8"/>
  <c r="Z909" i="9"/>
  <c r="AB909" i="9" s="1"/>
  <c r="AC909" i="9" s="1"/>
  <c r="J790" i="9"/>
  <c r="J790" i="2"/>
  <c r="J790" i="8"/>
  <c r="AB790" i="8" s="1"/>
  <c r="Y787" i="2"/>
  <c r="AJ787" i="2" s="1"/>
  <c r="X787" i="2"/>
  <c r="J421" i="10"/>
  <c r="J434" i="2"/>
  <c r="AJ652" i="2"/>
  <c r="Z845" i="10"/>
  <c r="AG845" i="10" s="1"/>
  <c r="AB962" i="2"/>
  <c r="Y991" i="9"/>
  <c r="AJ991" i="9" s="1"/>
  <c r="X991" i="9"/>
  <c r="D939" i="10"/>
  <c r="D939" i="2"/>
  <c r="D939" i="9"/>
  <c r="J539" i="10"/>
  <c r="Y773" i="10"/>
  <c r="AJ773" i="10" s="1"/>
  <c r="X773" i="10"/>
  <c r="AJ655" i="8"/>
  <c r="AB733" i="10"/>
  <c r="AC733" i="10" s="1"/>
  <c r="X478" i="10"/>
  <c r="Y478" i="10"/>
  <c r="X473" i="10"/>
  <c r="Z729" i="2"/>
  <c r="X792" i="8"/>
  <c r="Y792" i="8"/>
  <c r="J646" i="8"/>
  <c r="AB498" i="10"/>
  <c r="AL498" i="10" s="1"/>
  <c r="Y579" i="8"/>
  <c r="X579" i="8"/>
  <c r="Y609" i="8"/>
  <c r="AB875" i="10"/>
  <c r="AM875" i="10" s="1"/>
  <c r="Y792" i="2"/>
  <c r="X792" i="2"/>
  <c r="X502" i="10"/>
  <c r="Y502" i="10"/>
  <c r="AJ502" i="10" s="1"/>
  <c r="J510" i="10"/>
  <c r="J510" i="9"/>
  <c r="X575" i="8"/>
  <c r="Y575" i="8"/>
  <c r="AJ575" i="8" s="1"/>
  <c r="X791" i="9"/>
  <c r="Y791" i="9"/>
  <c r="J634" i="2"/>
  <c r="J634" i="9"/>
  <c r="J634" i="8"/>
  <c r="D735" i="10"/>
  <c r="D735" i="2"/>
  <c r="D735" i="9"/>
  <c r="AA618" i="9"/>
  <c r="AN618" i="9" s="1"/>
  <c r="AB895" i="9"/>
  <c r="AM895" i="9" s="1"/>
  <c r="Y364" i="8"/>
  <c r="AJ364" i="8" s="1"/>
  <c r="J919" i="10"/>
  <c r="AB919" i="10" s="1"/>
  <c r="AM919" i="10" s="1"/>
  <c r="D719" i="10"/>
  <c r="X978" i="9"/>
  <c r="AJ752" i="8"/>
  <c r="Y956" i="8"/>
  <c r="AJ848" i="10"/>
  <c r="Z744" i="2"/>
  <c r="X547" i="10"/>
  <c r="Y547" i="10"/>
  <c r="Y841" i="2"/>
  <c r="AJ841" i="2" s="1"/>
  <c r="X841" i="2"/>
  <c r="AB874" i="8"/>
  <c r="AL874" i="8" s="1"/>
  <c r="X482" i="8"/>
  <c r="Z689" i="8"/>
  <c r="AA689" i="8" s="1"/>
  <c r="AN689" i="8" s="1"/>
  <c r="AJ853" i="10"/>
  <c r="X775" i="2"/>
  <c r="Y912" i="10"/>
  <c r="AJ912" i="10" s="1"/>
  <c r="X912" i="10"/>
  <c r="Z534" i="2"/>
  <c r="AA534" i="2" s="1"/>
  <c r="AN534" i="2" s="1"/>
  <c r="X867" i="2"/>
  <c r="Y867" i="2"/>
  <c r="AJ867" i="2" s="1"/>
  <c r="X582" i="10"/>
  <c r="Y582" i="10"/>
  <c r="AJ582" i="10" s="1"/>
  <c r="AJ863" i="2"/>
  <c r="X490" i="10"/>
  <c r="Y490" i="10"/>
  <c r="AJ490" i="10" s="1"/>
  <c r="X737" i="9"/>
  <c r="Y737" i="9"/>
  <c r="AJ737" i="9" s="1"/>
  <c r="AJ953" i="8"/>
  <c r="X845" i="8"/>
  <c r="Y845" i="8"/>
  <c r="AJ845" i="8" s="1"/>
  <c r="Z842" i="2"/>
  <c r="Y496" i="10"/>
  <c r="X496" i="10"/>
  <c r="AJ528" i="10"/>
  <c r="X951" i="9"/>
  <c r="X983" i="8"/>
  <c r="Y983" i="8"/>
  <c r="AJ983" i="8" s="1"/>
  <c r="AJ880" i="2"/>
  <c r="Y555" i="2"/>
  <c r="X555" i="2"/>
  <c r="Z823" i="10"/>
  <c r="AA823" i="10" s="1"/>
  <c r="AN823" i="10" s="1"/>
  <c r="AJ700" i="8"/>
  <c r="Z848" i="10"/>
  <c r="AA848" i="10" s="1"/>
  <c r="AN848" i="10" s="1"/>
  <c r="Z680" i="2"/>
  <c r="AA680" i="2" s="1"/>
  <c r="AN680" i="2" s="1"/>
  <c r="Z860" i="8"/>
  <c r="AJ648" i="2"/>
  <c r="Z803" i="2"/>
  <c r="AA803" i="2" s="1"/>
  <c r="AN803" i="2" s="1"/>
  <c r="Z907" i="2"/>
  <c r="AA907" i="2" s="1"/>
  <c r="AN907" i="2" s="1"/>
  <c r="Z744" i="9"/>
  <c r="AG744" i="9" s="1"/>
  <c r="Y956" i="2"/>
  <c r="AJ956" i="2" s="1"/>
  <c r="X956" i="2"/>
  <c r="Z506" i="2"/>
  <c r="Z845" i="8"/>
  <c r="AG845" i="8" s="1"/>
  <c r="Z549" i="10"/>
  <c r="Z692" i="9"/>
  <c r="Z795" i="9"/>
  <c r="Z576" i="8"/>
  <c r="AB576" i="8" s="1"/>
  <c r="Z589" i="2"/>
  <c r="AA589" i="2" s="1"/>
  <c r="AN589" i="2" s="1"/>
  <c r="X478" i="9"/>
  <c r="Y478" i="9"/>
  <c r="Z784" i="9"/>
  <c r="AB784" i="9" s="1"/>
  <c r="AL784" i="9" s="1"/>
  <c r="Z689" i="2"/>
  <c r="AA689" i="2" s="1"/>
  <c r="AN689" i="2" s="1"/>
  <c r="X554" i="8"/>
  <c r="Y554" i="8"/>
  <c r="AJ554" i="8" s="1"/>
  <c r="Z577" i="9"/>
  <c r="AB577" i="9" s="1"/>
  <c r="Z967" i="8"/>
  <c r="AA967" i="8" s="1"/>
  <c r="AN967" i="8" s="1"/>
  <c r="Z895" i="8"/>
  <c r="Z854" i="2"/>
  <c r="Z581" i="2"/>
  <c r="Z985" i="2"/>
  <c r="X633" i="2"/>
  <c r="Z999" i="8"/>
  <c r="X682" i="10"/>
  <c r="Y682" i="10"/>
  <c r="AJ682" i="10" s="1"/>
  <c r="X954" i="8"/>
  <c r="Y954" i="8"/>
  <c r="Z842" i="9"/>
  <c r="AA842" i="9" s="1"/>
  <c r="AN842" i="9" s="1"/>
  <c r="Z570" i="8"/>
  <c r="AB570" i="8" s="1"/>
  <c r="Z769" i="10"/>
  <c r="AA769" i="10" s="1"/>
  <c r="AN769" i="10" s="1"/>
  <c r="Y530" i="9"/>
  <c r="AJ530" i="9" s="1"/>
  <c r="X530" i="9"/>
  <c r="AJ916" i="2"/>
  <c r="AJ697" i="10"/>
  <c r="Y502" i="2"/>
  <c r="X502" i="2"/>
  <c r="Z936" i="8"/>
  <c r="AG936" i="8" s="1"/>
  <c r="D768" i="9"/>
  <c r="D768" i="8"/>
  <c r="D951" i="10"/>
  <c r="D951" i="2"/>
  <c r="Y599" i="2"/>
  <c r="X599" i="2"/>
  <c r="Y519" i="9"/>
  <c r="X519" i="9"/>
  <c r="Z448" i="9"/>
  <c r="AG448" i="9" s="1"/>
  <c r="Z988" i="8"/>
  <c r="AB988" i="8" s="1"/>
  <c r="Z957" i="9"/>
  <c r="Z501" i="10"/>
  <c r="Z874" i="8"/>
  <c r="AG874" i="8" s="1"/>
  <c r="Z857" i="2"/>
  <c r="Z465" i="9"/>
  <c r="AB465" i="9" s="1"/>
  <c r="AJ859" i="2"/>
  <c r="X608" i="10"/>
  <c r="Y608" i="10"/>
  <c r="Z767" i="10"/>
  <c r="Y941" i="10"/>
  <c r="AJ941" i="10" s="1"/>
  <c r="X941" i="10"/>
  <c r="Z914" i="8"/>
  <c r="Z632" i="2"/>
  <c r="AG632" i="2" s="1"/>
  <c r="Z890" i="8"/>
  <c r="AG890" i="8" s="1"/>
  <c r="AJ967" i="10"/>
  <c r="Z655" i="9"/>
  <c r="AG655" i="9" s="1"/>
  <c r="AJ707" i="9"/>
  <c r="AJ749" i="8"/>
  <c r="Z936" i="10"/>
  <c r="AJ728" i="10"/>
  <c r="X879" i="9"/>
  <c r="Y879" i="9"/>
  <c r="AJ879" i="9" s="1"/>
  <c r="Y858" i="10"/>
  <c r="AJ858" i="10" s="1"/>
  <c r="Y503" i="10"/>
  <c r="AJ503" i="10" s="1"/>
  <c r="X503" i="10"/>
  <c r="AJ486" i="8"/>
  <c r="Z600" i="10"/>
  <c r="AA600" i="10" s="1"/>
  <c r="AN600" i="10" s="1"/>
  <c r="AJ829" i="2"/>
  <c r="Z903" i="2"/>
  <c r="Z756" i="9"/>
  <c r="AA756" i="9" s="1"/>
  <c r="AN756" i="9" s="1"/>
  <c r="Z485" i="10"/>
  <c r="Y684" i="2"/>
  <c r="X684" i="2"/>
  <c r="Z947" i="8"/>
  <c r="Z775" i="9"/>
  <c r="AA775" i="9" s="1"/>
  <c r="AN775" i="9" s="1"/>
  <c r="Z690" i="9"/>
  <c r="Z754" i="9"/>
  <c r="Z513" i="9"/>
  <c r="AB513" i="9" s="1"/>
  <c r="Z792" i="2"/>
  <c r="Z660" i="10"/>
  <c r="AA660" i="10" s="1"/>
  <c r="AN660" i="10" s="1"/>
  <c r="Z541" i="2"/>
  <c r="Z911" i="2"/>
  <c r="AG911" i="2" s="1"/>
  <c r="Z935" i="9"/>
  <c r="AG935" i="9" s="1"/>
  <c r="Y603" i="10"/>
  <c r="X603" i="10"/>
  <c r="Y569" i="8"/>
  <c r="X569" i="8"/>
  <c r="X729" i="2"/>
  <c r="Y787" i="9"/>
  <c r="AJ787" i="9" s="1"/>
  <c r="X787" i="9"/>
  <c r="Z664" i="2"/>
  <c r="X997" i="9"/>
  <c r="Y997" i="9"/>
  <c r="Y895" i="9"/>
  <c r="AJ895" i="9" s="1"/>
  <c r="X895" i="9"/>
  <c r="X519" i="10"/>
  <c r="Y519" i="10"/>
  <c r="J659" i="2"/>
  <c r="J659" i="9"/>
  <c r="J659" i="8"/>
  <c r="X671" i="10"/>
  <c r="Y671" i="10"/>
  <c r="AJ671" i="10" s="1"/>
  <c r="Y576" i="2"/>
  <c r="X576" i="2"/>
  <c r="Z957" i="2"/>
  <c r="AG957" i="2" s="1"/>
  <c r="Z465" i="10"/>
  <c r="AB513" i="10"/>
  <c r="Z732" i="9"/>
  <c r="AG732" i="9" s="1"/>
  <c r="AB672" i="10"/>
  <c r="Z691" i="10"/>
  <c r="AJ772" i="8"/>
  <c r="AB861" i="10"/>
  <c r="AB541" i="8"/>
  <c r="AL541" i="8" s="1"/>
  <c r="Y809" i="2"/>
  <c r="X809" i="2"/>
  <c r="X468" i="8"/>
  <c r="AJ763" i="9"/>
  <c r="Z655" i="2"/>
  <c r="Z782" i="10"/>
  <c r="AJ962" i="8"/>
  <c r="Z885" i="9"/>
  <c r="AB885" i="9" s="1"/>
  <c r="AJ903" i="10"/>
  <c r="AJ661" i="8"/>
  <c r="AJ729" i="2"/>
  <c r="Z690" i="2"/>
  <c r="AJ575" i="10"/>
  <c r="AJ768" i="8"/>
  <c r="Z607" i="8"/>
  <c r="X938" i="8"/>
  <c r="Z764" i="9"/>
  <c r="AG764" i="9" s="1"/>
  <c r="Z962" i="2"/>
  <c r="Y755" i="10"/>
  <c r="X755" i="10"/>
  <c r="AB582" i="10"/>
  <c r="AM582" i="10" s="1"/>
  <c r="AJ712" i="2"/>
  <c r="X631" i="8"/>
  <c r="Y631" i="8"/>
  <c r="AJ631" i="8" s="1"/>
  <c r="Z460" i="10"/>
  <c r="AA460" i="10" s="1"/>
  <c r="AN460" i="10" s="1"/>
  <c r="Y756" i="9"/>
  <c r="X756" i="9"/>
  <c r="Z497" i="9"/>
  <c r="AG497" i="9" s="1"/>
  <c r="X634" i="10"/>
  <c r="Y634" i="10"/>
  <c r="AJ634" i="10" s="1"/>
  <c r="Z721" i="2"/>
  <c r="AB721" i="2" s="1"/>
  <c r="Y997" i="2"/>
  <c r="AJ997" i="2" s="1"/>
  <c r="X997" i="2"/>
  <c r="AC997" i="2" s="1"/>
  <c r="X845" i="9"/>
  <c r="Y744" i="10"/>
  <c r="AJ744" i="10" s="1"/>
  <c r="X744" i="10"/>
  <c r="Z938" i="2"/>
  <c r="D587" i="2"/>
  <c r="D587" i="9"/>
  <c r="AJ981" i="2"/>
  <c r="Z957" i="10"/>
  <c r="Z741" i="8"/>
  <c r="Z732" i="2"/>
  <c r="AA732" i="2" s="1"/>
  <c r="AN732" i="2" s="1"/>
  <c r="Z891" i="9"/>
  <c r="AG891" i="9" s="1"/>
  <c r="Z601" i="9"/>
  <c r="Z695" i="2"/>
  <c r="AA695" i="2" s="1"/>
  <c r="AN695" i="2" s="1"/>
  <c r="AJ588" i="2"/>
  <c r="AJ938" i="8"/>
  <c r="Z914" i="2"/>
  <c r="AJ763" i="2"/>
  <c r="Z716" i="10"/>
  <c r="AA716" i="10" s="1"/>
  <c r="AN716" i="10" s="1"/>
  <c r="AB829" i="9"/>
  <c r="AM829" i="9" s="1"/>
  <c r="Z923" i="9"/>
  <c r="AB923" i="9" s="1"/>
  <c r="AJ760" i="9"/>
  <c r="AJ954" i="9"/>
  <c r="Z833" i="8"/>
  <c r="AB833" i="8" s="1"/>
  <c r="AJ610" i="8"/>
  <c r="Z654" i="10"/>
  <c r="AG654" i="10" s="1"/>
  <c r="Z982" i="2"/>
  <c r="X964" i="9"/>
  <c r="Z760" i="10"/>
  <c r="AB760" i="10" s="1"/>
  <c r="Z573" i="9"/>
  <c r="AJ942" i="2"/>
  <c r="AJ830" i="8"/>
  <c r="Z864" i="10"/>
  <c r="Z764" i="2"/>
  <c r="AG764" i="2" s="1"/>
  <c r="AB616" i="2"/>
  <c r="Z915" i="8"/>
  <c r="AG915" i="8" s="1"/>
  <c r="Z626" i="8"/>
  <c r="AA626" i="8" s="1"/>
  <c r="AN626" i="8" s="1"/>
  <c r="Z527" i="8"/>
  <c r="Z856" i="10"/>
  <c r="AG856" i="10" s="1"/>
  <c r="AJ694" i="2"/>
  <c r="AJ606" i="2"/>
  <c r="Z582" i="9"/>
  <c r="AB582" i="9" s="1"/>
  <c r="Z509" i="9"/>
  <c r="AB509" i="9" s="1"/>
  <c r="Z556" i="9"/>
  <c r="AG556" i="9" s="1"/>
  <c r="Z572" i="9"/>
  <c r="AA572" i="9" s="1"/>
  <c r="AN572" i="9" s="1"/>
  <c r="Y932" i="9"/>
  <c r="Z910" i="10"/>
  <c r="Y979" i="9"/>
  <c r="AJ979" i="9" s="1"/>
  <c r="X979" i="9"/>
  <c r="AJ808" i="8"/>
  <c r="J989" i="9"/>
  <c r="J989" i="8"/>
  <c r="X777" i="2"/>
  <c r="Y777" i="2"/>
  <c r="J916" i="2"/>
  <c r="J916" i="9"/>
  <c r="AB997" i="9"/>
  <c r="AL997" i="9" s="1"/>
  <c r="Z970" i="2"/>
  <c r="AB970" i="2" s="1"/>
  <c r="Z996" i="9"/>
  <c r="AJ643" i="2"/>
  <c r="Z732" i="10"/>
  <c r="Z656" i="2"/>
  <c r="Z601" i="2"/>
  <c r="AG601" i="2" s="1"/>
  <c r="Z463" i="2"/>
  <c r="AA463" i="2" s="1"/>
  <c r="AN463" i="2" s="1"/>
  <c r="AJ483" i="10"/>
  <c r="AJ701" i="8"/>
  <c r="Z722" i="9"/>
  <c r="Z913" i="9"/>
  <c r="AA913" i="9" s="1"/>
  <c r="AN913" i="9" s="1"/>
  <c r="AB661" i="9"/>
  <c r="AL661" i="9" s="1"/>
  <c r="AJ564" i="8"/>
  <c r="AJ913" i="2"/>
  <c r="Z846" i="9"/>
  <c r="AB846" i="9" s="1"/>
  <c r="Z859" i="9"/>
  <c r="AG859" i="9" s="1"/>
  <c r="AJ763" i="10"/>
  <c r="AJ989" i="8"/>
  <c r="X643" i="2"/>
  <c r="AJ696" i="9"/>
  <c r="Z777" i="9"/>
  <c r="Z760" i="8"/>
  <c r="AJ812" i="10"/>
  <c r="Z920" i="8"/>
  <c r="AJ783" i="2"/>
  <c r="Y537" i="9"/>
  <c r="AJ537" i="9" s="1"/>
  <c r="AJ480" i="9"/>
  <c r="Z626" i="9"/>
  <c r="AA626" i="9" s="1"/>
  <c r="AN626" i="9" s="1"/>
  <c r="Y604" i="2"/>
  <c r="X604" i="2"/>
  <c r="Z582" i="2"/>
  <c r="Z753" i="9"/>
  <c r="AA753" i="9" s="1"/>
  <c r="AN753" i="9" s="1"/>
  <c r="Z579" i="10"/>
  <c r="AB579" i="10" s="1"/>
  <c r="AL579" i="10" s="1"/>
  <c r="Z510" i="8"/>
  <c r="Z946" i="10"/>
  <c r="AG946" i="10" s="1"/>
  <c r="AJ727" i="8"/>
  <c r="Z778" i="8"/>
  <c r="AG778" i="8" s="1"/>
  <c r="Y729" i="9"/>
  <c r="AJ729" i="9" s="1"/>
  <c r="X624" i="9"/>
  <c r="Y624" i="9"/>
  <c r="AJ624" i="9" s="1"/>
  <c r="X507" i="2"/>
  <c r="D896" i="2"/>
  <c r="D896" i="8"/>
  <c r="Z656" i="8"/>
  <c r="Z980" i="8"/>
  <c r="Z908" i="9"/>
  <c r="AG908" i="9" s="1"/>
  <c r="AJ592" i="10"/>
  <c r="Z684" i="9"/>
  <c r="Z607" i="2"/>
  <c r="AG607" i="2" s="1"/>
  <c r="AB754" i="10"/>
  <c r="Z519" i="2"/>
  <c r="Z764" i="10"/>
  <c r="Z962" i="9"/>
  <c r="AB962" i="9" s="1"/>
  <c r="Z681" i="2"/>
  <c r="Z934" i="10"/>
  <c r="Z771" i="8"/>
  <c r="AA771" i="8" s="1"/>
  <c r="AN771" i="8" s="1"/>
  <c r="Z587" i="9"/>
  <c r="AG587" i="9" s="1"/>
  <c r="Z796" i="8"/>
  <c r="Z635" i="8"/>
  <c r="AJ473" i="8"/>
  <c r="Z770" i="8"/>
  <c r="AA770" i="8" s="1"/>
  <c r="AN770" i="8" s="1"/>
  <c r="Z510" i="9"/>
  <c r="AA510" i="9" s="1"/>
  <c r="AN510" i="9" s="1"/>
  <c r="Z556" i="10"/>
  <c r="Z961" i="2"/>
  <c r="Z572" i="2"/>
  <c r="AJ693" i="10"/>
  <c r="Z880" i="2"/>
  <c r="AB880" i="2" s="1"/>
  <c r="Z522" i="2"/>
  <c r="AB522" i="2" s="1"/>
  <c r="Z817" i="10"/>
  <c r="AG817" i="10" s="1"/>
  <c r="Z877" i="2"/>
  <c r="AB877" i="2" s="1"/>
  <c r="Z966" i="10"/>
  <c r="AG966" i="10" s="1"/>
  <c r="Z874" i="10"/>
  <c r="Z979" i="10"/>
  <c r="AB979" i="10" s="1"/>
  <c r="AC979" i="10" s="1"/>
  <c r="X733" i="10"/>
  <c r="Y551" i="8"/>
  <c r="AJ551" i="8" s="1"/>
  <c r="X551" i="8"/>
  <c r="Y691" i="9"/>
  <c r="AJ691" i="9" s="1"/>
  <c r="X691" i="9"/>
  <c r="X939" i="2"/>
  <c r="Y939" i="2"/>
  <c r="Z510" i="2"/>
  <c r="AA510" i="2" s="1"/>
  <c r="AN510" i="2" s="1"/>
  <c r="AJ615" i="8"/>
  <c r="Z514" i="9"/>
  <c r="AJ496" i="8"/>
  <c r="AJ586" i="8"/>
  <c r="AJ653" i="8"/>
  <c r="AJ902" i="2"/>
  <c r="X671" i="2"/>
  <c r="Y671" i="2"/>
  <c r="AJ536" i="9"/>
  <c r="Z976" i="2"/>
  <c r="AA976" i="2" s="1"/>
  <c r="AN976" i="2" s="1"/>
  <c r="Z624" i="9"/>
  <c r="AA624" i="9" s="1"/>
  <c r="AN624" i="9" s="1"/>
  <c r="Z546" i="10"/>
  <c r="AA546" i="10" s="1"/>
  <c r="AN546" i="10" s="1"/>
  <c r="AJ999" i="9"/>
  <c r="AJ963" i="9"/>
  <c r="Z920" i="9"/>
  <c r="AB920" i="9" s="1"/>
  <c r="Z774" i="8"/>
  <c r="Z704" i="8"/>
  <c r="Z761" i="8"/>
  <c r="AB761" i="8" s="1"/>
  <c r="Z512" i="2"/>
  <c r="AJ901" i="8"/>
  <c r="Z989" i="10"/>
  <c r="AB989" i="10" s="1"/>
  <c r="Z876" i="2"/>
  <c r="Z821" i="8"/>
  <c r="Z534" i="10"/>
  <c r="AG534" i="10" s="1"/>
  <c r="Z825" i="9"/>
  <c r="Z746" i="8"/>
  <c r="AG746" i="8" s="1"/>
  <c r="Z905" i="9"/>
  <c r="AB905" i="9" s="1"/>
  <c r="AJ705" i="8"/>
  <c r="Z745" i="9"/>
  <c r="AA745" i="9" s="1"/>
  <c r="AN745" i="9" s="1"/>
  <c r="Z935" i="8"/>
  <c r="AA935" i="8" s="1"/>
  <c r="AN935" i="8" s="1"/>
  <c r="Z573" i="10"/>
  <c r="AB954" i="2"/>
  <c r="AM954" i="2" s="1"/>
  <c r="Z762" i="2"/>
  <c r="AB762" i="2" s="1"/>
  <c r="Z523" i="10"/>
  <c r="Z661" i="10"/>
  <c r="AB661" i="10" s="1"/>
  <c r="Z954" i="8"/>
  <c r="Z482" i="10"/>
  <c r="Z786" i="2"/>
  <c r="AA786" i="2" s="1"/>
  <c r="AN786" i="2" s="1"/>
  <c r="Z765" i="9"/>
  <c r="AB765" i="9" s="1"/>
  <c r="AM765" i="9" s="1"/>
  <c r="Z477" i="10"/>
  <c r="Z470" i="2"/>
  <c r="AB470" i="2" s="1"/>
  <c r="Z621" i="2"/>
  <c r="AJ476" i="10"/>
  <c r="Z879" i="9"/>
  <c r="AG879" i="9" s="1"/>
  <c r="Z549" i="8"/>
  <c r="AJ785" i="9"/>
  <c r="Y553" i="2"/>
  <c r="AJ553" i="2" s="1"/>
  <c r="J474" i="8"/>
  <c r="AJ999" i="10"/>
  <c r="Z845" i="9"/>
  <c r="AG845" i="9" s="1"/>
  <c r="X777" i="10"/>
  <c r="Y777" i="10"/>
  <c r="Y691" i="10"/>
  <c r="X691" i="10"/>
  <c r="Y727" i="10"/>
  <c r="X727" i="10"/>
  <c r="Z633" i="10"/>
  <c r="AA633" i="10" s="1"/>
  <c r="AN633" i="10" s="1"/>
  <c r="AB682" i="10"/>
  <c r="AL682" i="10" s="1"/>
  <c r="AJ815" i="9"/>
  <c r="Z844" i="2"/>
  <c r="AB844" i="2" s="1"/>
  <c r="Z776" i="9"/>
  <c r="AB776" i="9" s="1"/>
  <c r="AL776" i="9" s="1"/>
  <c r="Z617" i="2"/>
  <c r="Z681" i="9"/>
  <c r="AB681" i="9" s="1"/>
  <c r="AJ708" i="10"/>
  <c r="Z998" i="9"/>
  <c r="AB998" i="9" s="1"/>
  <c r="AJ525" i="2"/>
  <c r="Z690" i="8"/>
  <c r="AA690" i="8" s="1"/>
  <c r="AN690" i="8" s="1"/>
  <c r="Z650" i="8"/>
  <c r="AJ489" i="2"/>
  <c r="AJ916" i="8"/>
  <c r="Z708" i="9"/>
  <c r="Z932" i="9"/>
  <c r="AA932" i="9" s="1"/>
  <c r="AN932" i="9" s="1"/>
  <c r="AJ966" i="8"/>
  <c r="Z825" i="2"/>
  <c r="AJ689" i="8"/>
  <c r="Z534" i="8"/>
  <c r="AA534" i="8" s="1"/>
  <c r="AN534" i="8" s="1"/>
  <c r="AJ635" i="8"/>
  <c r="Z745" i="2"/>
  <c r="Z639" i="2"/>
  <c r="Z598" i="9"/>
  <c r="Z785" i="10"/>
  <c r="Z719" i="9"/>
  <c r="AJ753" i="10"/>
  <c r="Z765" i="2"/>
  <c r="AB765" i="2" s="1"/>
  <c r="Z749" i="9"/>
  <c r="AG749" i="9" s="1"/>
  <c r="Z563" i="10"/>
  <c r="AG563" i="10" s="1"/>
  <c r="Z944" i="10"/>
  <c r="Z965" i="9"/>
  <c r="AB965" i="9" s="1"/>
  <c r="AC965" i="9" s="1"/>
  <c r="AJ528" i="2"/>
  <c r="J474" i="9"/>
  <c r="X677" i="10"/>
  <c r="Z975" i="9"/>
  <c r="AB975" i="9" s="1"/>
  <c r="AJ766" i="10"/>
  <c r="AJ499" i="9"/>
  <c r="Z870" i="10"/>
  <c r="Z757" i="2"/>
  <c r="AG757" i="2" s="1"/>
  <c r="AJ718" i="9"/>
  <c r="Z708" i="2"/>
  <c r="Z828" i="2"/>
  <c r="AA828" i="2" s="1"/>
  <c r="AN828" i="2" s="1"/>
  <c r="Z774" i="2"/>
  <c r="Z761" i="2"/>
  <c r="AB761" i="2" s="1"/>
  <c r="Z821" i="10"/>
  <c r="AJ791" i="9"/>
  <c r="Z953" i="10"/>
  <c r="Z639" i="10"/>
  <c r="AA639" i="10" s="1"/>
  <c r="AN639" i="10" s="1"/>
  <c r="AJ552" i="9"/>
  <c r="AJ880" i="8"/>
  <c r="Z901" i="10"/>
  <c r="AA901" i="10" s="1"/>
  <c r="AN901" i="10" s="1"/>
  <c r="AJ753" i="9"/>
  <c r="Z912" i="9"/>
  <c r="AG912" i="9" s="1"/>
  <c r="X717" i="9"/>
  <c r="Z765" i="10"/>
  <c r="X833" i="8"/>
  <c r="Z528" i="10"/>
  <c r="AG528" i="10" s="1"/>
  <c r="Z928" i="8"/>
  <c r="AB721" i="9"/>
  <c r="Z613" i="2"/>
  <c r="AG613" i="2" s="1"/>
  <c r="Z594" i="2"/>
  <c r="AJ528" i="9"/>
  <c r="Z549" i="9"/>
  <c r="AG549" i="9" s="1"/>
  <c r="Z677" i="10"/>
  <c r="AG677" i="10" s="1"/>
  <c r="Z560" i="9"/>
  <c r="AA465" i="8"/>
  <c r="AN465" i="8" s="1"/>
  <c r="AG465" i="8"/>
  <c r="AB861" i="2"/>
  <c r="Y914" i="8"/>
  <c r="AJ914" i="8" s="1"/>
  <c r="X914" i="8"/>
  <c r="X539" i="10"/>
  <c r="Y539" i="10"/>
  <c r="AJ539" i="10" s="1"/>
  <c r="Y968" i="2"/>
  <c r="AJ968" i="2" s="1"/>
  <c r="X968" i="2"/>
  <c r="Y480" i="10"/>
  <c r="AJ480" i="10" s="1"/>
  <c r="X480" i="10"/>
  <c r="X856" i="2"/>
  <c r="Y856" i="2"/>
  <c r="Y542" i="8"/>
  <c r="AJ542" i="8" s="1"/>
  <c r="X542" i="8"/>
  <c r="Z924" i="8"/>
  <c r="Y470" i="8"/>
  <c r="AJ470" i="8" s="1"/>
  <c r="X470" i="8"/>
  <c r="AB888" i="2"/>
  <c r="AB934" i="10"/>
  <c r="Y993" i="9"/>
  <c r="AJ993" i="9" s="1"/>
  <c r="X993" i="9"/>
  <c r="Z641" i="10"/>
  <c r="AA641" i="10" s="1"/>
  <c r="AN641" i="10" s="1"/>
  <c r="Y469" i="8"/>
  <c r="AJ469" i="8" s="1"/>
  <c r="X469" i="8"/>
  <c r="X736" i="8"/>
  <c r="Y736" i="8"/>
  <c r="AJ736" i="8" s="1"/>
  <c r="X644" i="8"/>
  <c r="Y644" i="8"/>
  <c r="AJ644" i="8" s="1"/>
  <c r="Z959" i="9"/>
  <c r="AJ959" i="9"/>
  <c r="AG580" i="2"/>
  <c r="X560" i="8"/>
  <c r="Y560" i="8"/>
  <c r="AJ560" i="8" s="1"/>
  <c r="X898" i="10"/>
  <c r="X719" i="2"/>
  <c r="Y719" i="2"/>
  <c r="AJ719" i="2" s="1"/>
  <c r="J852" i="9"/>
  <c r="J852" i="2"/>
  <c r="J852" i="8"/>
  <c r="J361" i="10"/>
  <c r="J361" i="8"/>
  <c r="C401" i="10"/>
  <c r="X401" i="10" s="1"/>
  <c r="C401" i="2"/>
  <c r="C401" i="9"/>
  <c r="X401" i="9" s="1"/>
  <c r="C401" i="8"/>
  <c r="X401" i="8" s="1"/>
  <c r="X918" i="2"/>
  <c r="Y918" i="2"/>
  <c r="AJ918" i="2" s="1"/>
  <c r="AB655" i="10"/>
  <c r="Z806" i="8"/>
  <c r="AB806" i="8" s="1"/>
  <c r="Y879" i="2"/>
  <c r="AJ879" i="2" s="1"/>
  <c r="X879" i="2"/>
  <c r="Z777" i="10"/>
  <c r="AG777" i="10" s="1"/>
  <c r="AJ777" i="10"/>
  <c r="X736" i="9"/>
  <c r="Y736" i="9"/>
  <c r="AJ736" i="9" s="1"/>
  <c r="Y668" i="2"/>
  <c r="AJ668" i="2" s="1"/>
  <c r="X668" i="2"/>
  <c r="Y660" i="2"/>
  <c r="AJ660" i="2" s="1"/>
  <c r="X660" i="2"/>
  <c r="AJ675" i="10"/>
  <c r="Y950" i="8"/>
  <c r="Z849" i="8"/>
  <c r="Z825" i="8"/>
  <c r="Z527" i="9"/>
  <c r="AJ750" i="10"/>
  <c r="X678" i="10"/>
  <c r="Y678" i="10"/>
  <c r="AJ678" i="10" s="1"/>
  <c r="X844" i="10"/>
  <c r="AB782" i="10"/>
  <c r="Y460" i="10"/>
  <c r="AJ460" i="10" s="1"/>
  <c r="X460" i="10"/>
  <c r="Y472" i="10"/>
  <c r="Y726" i="8"/>
  <c r="AJ726" i="8" s="1"/>
  <c r="X726" i="8"/>
  <c r="X675" i="10"/>
  <c r="D775" i="10"/>
  <c r="D775" i="2"/>
  <c r="D775" i="9"/>
  <c r="AA618" i="2"/>
  <c r="AN618" i="2" s="1"/>
  <c r="Y977" i="8"/>
  <c r="AJ977" i="8" s="1"/>
  <c r="X977" i="8"/>
  <c r="Y977" i="10"/>
  <c r="AJ977" i="10" s="1"/>
  <c r="AJ572" i="8"/>
  <c r="Z535" i="10"/>
  <c r="Y918" i="10"/>
  <c r="AJ918" i="10" s="1"/>
  <c r="X918" i="10"/>
  <c r="X820" i="9"/>
  <c r="Y660" i="9"/>
  <c r="AJ660" i="9" s="1"/>
  <c r="Y641" i="10"/>
  <c r="AJ641" i="10" s="1"/>
  <c r="X934" i="8"/>
  <c r="Y934" i="8"/>
  <c r="AJ934" i="8" s="1"/>
  <c r="Z976" i="10"/>
  <c r="Y864" i="9"/>
  <c r="AJ864" i="9" s="1"/>
  <c r="X864" i="9"/>
  <c r="X736" i="2"/>
  <c r="Y736" i="2"/>
  <c r="AJ736" i="2" s="1"/>
  <c r="X522" i="9"/>
  <c r="Z660" i="9"/>
  <c r="Y644" i="2"/>
  <c r="AJ644" i="2" s="1"/>
  <c r="X644" i="2"/>
  <c r="AB587" i="10"/>
  <c r="AJ935" i="8"/>
  <c r="AJ719" i="8"/>
  <c r="X529" i="9"/>
  <c r="AJ527" i="9"/>
  <c r="Y949" i="2"/>
  <c r="AJ949" i="2" s="1"/>
  <c r="X949" i="2"/>
  <c r="Z580" i="8"/>
  <c r="Z743" i="9"/>
  <c r="AG743" i="9" s="1"/>
  <c r="Y875" i="9"/>
  <c r="AJ875" i="9" s="1"/>
  <c r="AJ845" i="10"/>
  <c r="X677" i="8"/>
  <c r="Y677" i="8"/>
  <c r="AJ677" i="8" s="1"/>
  <c r="Z557" i="8"/>
  <c r="AB557" i="8" s="1"/>
  <c r="Z535" i="9"/>
  <c r="AG535" i="9" s="1"/>
  <c r="AJ928" i="8"/>
  <c r="X870" i="10"/>
  <c r="Y870" i="10"/>
  <c r="AJ870" i="10" s="1"/>
  <c r="X615" i="8"/>
  <c r="Y909" i="2"/>
  <c r="AJ909" i="2" s="1"/>
  <c r="Z695" i="9"/>
  <c r="AG695" i="9" s="1"/>
  <c r="X993" i="8"/>
  <c r="Y993" i="8"/>
  <c r="AJ993" i="8" s="1"/>
  <c r="Y619" i="2"/>
  <c r="AJ619" i="2" s="1"/>
  <c r="X619" i="2"/>
  <c r="Z641" i="2"/>
  <c r="AB641" i="2" s="1"/>
  <c r="Y637" i="10"/>
  <c r="AJ637" i="10" s="1"/>
  <c r="X637" i="10"/>
  <c r="AB569" i="8"/>
  <c r="AM569" i="8" s="1"/>
  <c r="X585" i="10"/>
  <c r="Y585" i="10"/>
  <c r="AJ585" i="10" s="1"/>
  <c r="Y842" i="2"/>
  <c r="AJ842" i="2" s="1"/>
  <c r="X842" i="2"/>
  <c r="Z530" i="10"/>
  <c r="AB530" i="10" s="1"/>
  <c r="AC530" i="10" s="1"/>
  <c r="X475" i="10"/>
  <c r="J510" i="8"/>
  <c r="AB510" i="8" s="1"/>
  <c r="J510" i="2"/>
  <c r="Z797" i="2"/>
  <c r="Y929" i="9"/>
  <c r="AJ929" i="9" s="1"/>
  <c r="X929" i="9"/>
  <c r="X602" i="9"/>
  <c r="Z573" i="8"/>
  <c r="AJ960" i="10"/>
  <c r="Z960" i="10"/>
  <c r="X755" i="9"/>
  <c r="Y755" i="9"/>
  <c r="X642" i="2"/>
  <c r="Y642" i="2"/>
  <c r="J370" i="8"/>
  <c r="J370" i="9"/>
  <c r="Z783" i="10"/>
  <c r="AA783" i="10" s="1"/>
  <c r="AN783" i="10" s="1"/>
  <c r="X567" i="10"/>
  <c r="Y567" i="10"/>
  <c r="AJ567" i="10" s="1"/>
  <c r="AA919" i="2"/>
  <c r="AN919" i="2" s="1"/>
  <c r="Z759" i="8"/>
  <c r="Z832" i="2"/>
  <c r="AB832" i="2" s="1"/>
  <c r="Y984" i="10"/>
  <c r="AJ984" i="10" s="1"/>
  <c r="Z717" i="8"/>
  <c r="AA717" i="8" s="1"/>
  <c r="AN717" i="8" s="1"/>
  <c r="Y749" i="9"/>
  <c r="AJ749" i="9" s="1"/>
  <c r="Z600" i="8"/>
  <c r="X892" i="8"/>
  <c r="Z478" i="8"/>
  <c r="AA478" i="8" s="1"/>
  <c r="AN478" i="8" s="1"/>
  <c r="AB883" i="9"/>
  <c r="AM883" i="9" s="1"/>
  <c r="X473" i="8"/>
  <c r="AL499" i="10"/>
  <c r="J370" i="10"/>
  <c r="J311" i="9"/>
  <c r="J311" i="2"/>
  <c r="J360" i="8"/>
  <c r="J360" i="9"/>
  <c r="Z543" i="10"/>
  <c r="AG543" i="10" s="1"/>
  <c r="X977" i="9"/>
  <c r="Y977" i="9"/>
  <c r="AJ977" i="9" s="1"/>
  <c r="AJ911" i="10"/>
  <c r="AJ923" i="8"/>
  <c r="X956" i="9"/>
  <c r="Y956" i="9"/>
  <c r="AJ956" i="9" s="1"/>
  <c r="Y885" i="9"/>
  <c r="AJ885" i="9" s="1"/>
  <c r="X885" i="9"/>
  <c r="Y569" i="2"/>
  <c r="AJ569" i="2" s="1"/>
  <c r="AJ742" i="10"/>
  <c r="Y720" i="2"/>
  <c r="AJ720" i="2" s="1"/>
  <c r="X720" i="2"/>
  <c r="Y945" i="10"/>
  <c r="AJ945" i="10" s="1"/>
  <c r="Y482" i="10"/>
  <c r="AJ482" i="10" s="1"/>
  <c r="Y814" i="8"/>
  <c r="AJ814" i="8" s="1"/>
  <c r="Y974" i="10"/>
  <c r="AB747" i="10"/>
  <c r="X698" i="8"/>
  <c r="Y698" i="8"/>
  <c r="Y506" i="2"/>
  <c r="AJ506" i="2" s="1"/>
  <c r="X506" i="2"/>
  <c r="X976" i="9"/>
  <c r="Y976" i="9"/>
  <c r="AJ976" i="9" s="1"/>
  <c r="X554" i="10"/>
  <c r="Y554" i="10"/>
  <c r="AJ554" i="10" s="1"/>
  <c r="Z917" i="9"/>
  <c r="AB917" i="9" s="1"/>
  <c r="AC917" i="9" s="1"/>
  <c r="X994" i="8"/>
  <c r="Y994" i="8"/>
  <c r="AJ994" i="8" s="1"/>
  <c r="X553" i="8"/>
  <c r="X909" i="8"/>
  <c r="Y909" i="8"/>
  <c r="AJ909" i="8" s="1"/>
  <c r="X517" i="8"/>
  <c r="Y517" i="8"/>
  <c r="AJ517" i="8" s="1"/>
  <c r="Z864" i="2"/>
  <c r="AG864" i="2" s="1"/>
  <c r="AJ602" i="8"/>
  <c r="Z755" i="2"/>
  <c r="Z660" i="2"/>
  <c r="Z502" i="8"/>
  <c r="AG502" i="8" s="1"/>
  <c r="Y465" i="8"/>
  <c r="AJ465" i="8" s="1"/>
  <c r="Z955" i="9"/>
  <c r="AA955" i="9" s="1"/>
  <c r="AN955" i="9" s="1"/>
  <c r="Z635" i="9"/>
  <c r="AB635" i="9" s="1"/>
  <c r="AL635" i="9" s="1"/>
  <c r="X832" i="10"/>
  <c r="X988" i="2"/>
  <c r="Y988" i="2"/>
  <c r="AJ988" i="2" s="1"/>
  <c r="X677" i="9"/>
  <c r="Y677" i="9"/>
  <c r="AJ677" i="9" s="1"/>
  <c r="Y756" i="2"/>
  <c r="X756" i="2"/>
  <c r="Z570" i="2"/>
  <c r="AG570" i="2" s="1"/>
  <c r="Z713" i="9"/>
  <c r="X581" i="8"/>
  <c r="Y581" i="8"/>
  <c r="AJ581" i="8" s="1"/>
  <c r="AJ887" i="9"/>
  <c r="Y978" i="2"/>
  <c r="AJ978" i="2" s="1"/>
  <c r="X978" i="2"/>
  <c r="AB507" i="2"/>
  <c r="X564" i="8"/>
  <c r="Y472" i="2"/>
  <c r="AJ472" i="2" s="1"/>
  <c r="X472" i="2"/>
  <c r="Y855" i="2"/>
  <c r="AJ855" i="2" s="1"/>
  <c r="X855" i="2"/>
  <c r="X995" i="8"/>
  <c r="Y995" i="8"/>
  <c r="AJ995" i="8" s="1"/>
  <c r="AB560" i="10"/>
  <c r="AM560" i="10" s="1"/>
  <c r="D959" i="9"/>
  <c r="D959" i="8"/>
  <c r="D959" i="10"/>
  <c r="X564" i="10"/>
  <c r="Y564" i="10"/>
  <c r="AJ564" i="10" s="1"/>
  <c r="Y663" i="9"/>
  <c r="AJ663" i="9" s="1"/>
  <c r="X663" i="9"/>
  <c r="AA973" i="9"/>
  <c r="AN973" i="9" s="1"/>
  <c r="AG973" i="9"/>
  <c r="AA679" i="10"/>
  <c r="AN679" i="10" s="1"/>
  <c r="X910" i="2"/>
  <c r="Y910" i="2"/>
  <c r="AJ910" i="2" s="1"/>
  <c r="X802" i="2"/>
  <c r="Y802" i="2"/>
  <c r="AJ802" i="2" s="1"/>
  <c r="X860" i="2"/>
  <c r="AB509" i="2"/>
  <c r="Y994" i="2"/>
  <c r="AJ994" i="2" s="1"/>
  <c r="X994" i="2"/>
  <c r="Z704" i="9"/>
  <c r="X892" i="9"/>
  <c r="Y892" i="9"/>
  <c r="AJ892" i="9" s="1"/>
  <c r="AG639" i="9"/>
  <c r="AA639" i="9"/>
  <c r="AN639" i="9" s="1"/>
  <c r="X569" i="10"/>
  <c r="Y569" i="10"/>
  <c r="AJ569" i="10" s="1"/>
  <c r="Y788" i="9"/>
  <c r="X788" i="9"/>
  <c r="X916" i="9"/>
  <c r="Y916" i="9"/>
  <c r="AJ916" i="9" s="1"/>
  <c r="Z964" i="8"/>
  <c r="Y577" i="9"/>
  <c r="AJ577" i="9" s="1"/>
  <c r="X577" i="9"/>
  <c r="AJ697" i="9"/>
  <c r="J534" i="10"/>
  <c r="J534" i="2"/>
  <c r="J534" i="8"/>
  <c r="J534" i="9"/>
  <c r="AG501" i="2"/>
  <c r="X674" i="8"/>
  <c r="Y674" i="8"/>
  <c r="AJ674" i="8" s="1"/>
  <c r="X921" i="2"/>
  <c r="AJ534" i="9"/>
  <c r="Z663" i="10"/>
  <c r="AG663" i="10" s="1"/>
  <c r="Y989" i="10"/>
  <c r="AJ989" i="10" s="1"/>
  <c r="X989" i="10"/>
  <c r="X936" i="9"/>
  <c r="X532" i="9"/>
  <c r="Y532" i="9"/>
  <c r="AJ532" i="9" s="1"/>
  <c r="Y582" i="9"/>
  <c r="AJ582" i="9" s="1"/>
  <c r="X582" i="9"/>
  <c r="Y682" i="9"/>
  <c r="AJ682" i="9" s="1"/>
  <c r="X682" i="9"/>
  <c r="X800" i="10"/>
  <c r="Y800" i="10"/>
  <c r="AJ800" i="10" s="1"/>
  <c r="Z792" i="10"/>
  <c r="AG792" i="10" s="1"/>
  <c r="Y488" i="8"/>
  <c r="AJ488" i="8" s="1"/>
  <c r="X488" i="8"/>
  <c r="Y851" i="10"/>
  <c r="AJ851" i="10" s="1"/>
  <c r="X851" i="10"/>
  <c r="AA528" i="10"/>
  <c r="AN528" i="10" s="1"/>
  <c r="D401" i="6"/>
  <c r="J445" i="9"/>
  <c r="J445" i="8"/>
  <c r="C308" i="9"/>
  <c r="Y308" i="9" s="1"/>
  <c r="AJ308" i="9" s="1"/>
  <c r="C308" i="2"/>
  <c r="X308" i="2" s="1"/>
  <c r="AJ820" i="10"/>
  <c r="Z781" i="2"/>
  <c r="AB781" i="2" s="1"/>
  <c r="X567" i="2"/>
  <c r="Z767" i="8"/>
  <c r="AG767" i="8" s="1"/>
  <c r="AB661" i="2"/>
  <c r="Z835" i="8"/>
  <c r="AA835" i="8" s="1"/>
  <c r="AN835" i="8" s="1"/>
  <c r="Y937" i="2"/>
  <c r="AJ937" i="2" s="1"/>
  <c r="X934" i="2"/>
  <c r="Y619" i="10"/>
  <c r="X904" i="8"/>
  <c r="AB885" i="10"/>
  <c r="AA885" i="10"/>
  <c r="AN885" i="10" s="1"/>
  <c r="Z833" i="9"/>
  <c r="AB833" i="9" s="1"/>
  <c r="Z714" i="9"/>
  <c r="AB618" i="2"/>
  <c r="Z511" i="9"/>
  <c r="AG511" i="9" s="1"/>
  <c r="AJ511" i="9"/>
  <c r="Z685" i="2"/>
  <c r="AJ821" i="9"/>
  <c r="J852" i="10"/>
  <c r="AB852" i="10" s="1"/>
  <c r="AM852" i="10" s="1"/>
  <c r="Z650" i="10"/>
  <c r="AB504" i="10"/>
  <c r="X624" i="10"/>
  <c r="Z517" i="10"/>
  <c r="AB517" i="10" s="1"/>
  <c r="Z873" i="8"/>
  <c r="AG873" i="8" s="1"/>
  <c r="Y497" i="10"/>
  <c r="AJ497" i="10" s="1"/>
  <c r="X497" i="10"/>
  <c r="X942" i="2"/>
  <c r="Z788" i="8"/>
  <c r="AB788" i="8" s="1"/>
  <c r="AL788" i="8" s="1"/>
  <c r="Z523" i="9"/>
  <c r="AB523" i="9" s="1"/>
  <c r="Y459" i="10"/>
  <c r="AJ459" i="10" s="1"/>
  <c r="X688" i="10"/>
  <c r="AJ702" i="2"/>
  <c r="Y565" i="10"/>
  <c r="Y547" i="9"/>
  <c r="AJ547" i="9" s="1"/>
  <c r="AJ895" i="10"/>
  <c r="J966" i="9"/>
  <c r="J966" i="8"/>
  <c r="J966" i="2"/>
  <c r="J555" i="2"/>
  <c r="J555" i="9"/>
  <c r="J555" i="8"/>
  <c r="J555" i="10"/>
  <c r="X514" i="10"/>
  <c r="Y514" i="10"/>
  <c r="AJ514" i="10" s="1"/>
  <c r="AJ956" i="10"/>
  <c r="Y658" i="9"/>
  <c r="AJ658" i="9" s="1"/>
  <c r="X540" i="8"/>
  <c r="Y540" i="8"/>
  <c r="AJ540" i="8" s="1"/>
  <c r="X524" i="9"/>
  <c r="Y524" i="9"/>
  <c r="AB790" i="2"/>
  <c r="AJ975" i="10"/>
  <c r="Y609" i="10"/>
  <c r="AG941" i="9"/>
  <c r="AA941" i="9"/>
  <c r="AN941" i="9" s="1"/>
  <c r="X640" i="8"/>
  <c r="Y640" i="8"/>
  <c r="AJ640" i="8" s="1"/>
  <c r="J702" i="8"/>
  <c r="J702" i="10"/>
  <c r="J702" i="2"/>
  <c r="J702" i="9"/>
  <c r="AG602" i="9"/>
  <c r="Z583" i="2"/>
  <c r="AG583" i="2" s="1"/>
  <c r="AA949" i="8"/>
  <c r="AN949" i="8" s="1"/>
  <c r="AG949" i="8"/>
  <c r="Z808" i="8"/>
  <c r="AA808" i="8" s="1"/>
  <c r="AN808" i="8" s="1"/>
  <c r="X664" i="8"/>
  <c r="AC664" i="8" s="1"/>
  <c r="Y664" i="8"/>
  <c r="AJ664" i="8" s="1"/>
  <c r="Y490" i="8"/>
  <c r="AJ490" i="8" s="1"/>
  <c r="X490" i="8"/>
  <c r="Z702" i="9"/>
  <c r="AG702" i="9" s="1"/>
  <c r="Y430" i="9"/>
  <c r="AJ430" i="9" s="1"/>
  <c r="X430" i="9"/>
  <c r="J302" i="8"/>
  <c r="J302" i="9"/>
  <c r="J321" i="8"/>
  <c r="J321" i="2"/>
  <c r="J436" i="9"/>
  <c r="J436" i="10"/>
  <c r="J436" i="2"/>
  <c r="J308" i="10"/>
  <c r="J308" i="8"/>
  <c r="X492" i="8"/>
  <c r="Y492" i="8"/>
  <c r="AJ492" i="8" s="1"/>
  <c r="Z651" i="8"/>
  <c r="AB826" i="10"/>
  <c r="AJ686" i="2"/>
  <c r="Z988" i="2"/>
  <c r="Y531" i="2"/>
  <c r="AJ531" i="2" s="1"/>
  <c r="X531" i="2"/>
  <c r="AJ546" i="2"/>
  <c r="X471" i="2"/>
  <c r="Y471" i="2"/>
  <c r="AJ471" i="2" s="1"/>
  <c r="Y525" i="10"/>
  <c r="AJ525" i="10" s="1"/>
  <c r="Z714" i="2"/>
  <c r="Y924" i="10"/>
  <c r="X924" i="10"/>
  <c r="Z986" i="9"/>
  <c r="AG986" i="9" s="1"/>
  <c r="Z889" i="2"/>
  <c r="AB889" i="2" s="1"/>
  <c r="Y721" i="2"/>
  <c r="AJ721" i="2" s="1"/>
  <c r="X721" i="2"/>
  <c r="AB528" i="10"/>
  <c r="Y961" i="10"/>
  <c r="AJ961" i="10" s="1"/>
  <c r="AJ632" i="8"/>
  <c r="X992" i="2"/>
  <c r="Y992" i="2"/>
  <c r="AJ992" i="2" s="1"/>
  <c r="AC877" i="2"/>
  <c r="Y922" i="9"/>
  <c r="AJ922" i="9" s="1"/>
  <c r="X922" i="9"/>
  <c r="X738" i="2"/>
  <c r="Y738" i="2"/>
  <c r="AJ738" i="2" s="1"/>
  <c r="Y485" i="10"/>
  <c r="AJ485" i="10" s="1"/>
  <c r="X780" i="8"/>
  <c r="Y780" i="8"/>
  <c r="AJ780" i="8" s="1"/>
  <c r="AJ775" i="2"/>
  <c r="AB858" i="2"/>
  <c r="AL858" i="2" s="1"/>
  <c r="Z866" i="9"/>
  <c r="AA866" i="9" s="1"/>
  <c r="AN866" i="9" s="1"/>
  <c r="Z907" i="8"/>
  <c r="X875" i="8"/>
  <c r="X507" i="10"/>
  <c r="Z856" i="2"/>
  <c r="AG856" i="2" s="1"/>
  <c r="Z840" i="8"/>
  <c r="X941" i="9"/>
  <c r="Y761" i="8"/>
  <c r="AJ761" i="8" s="1"/>
  <c r="Y716" i="9"/>
  <c r="AJ716" i="9" s="1"/>
  <c r="X716" i="9"/>
  <c r="X920" i="10"/>
  <c r="Y920" i="10"/>
  <c r="AJ920" i="10" s="1"/>
  <c r="Y759" i="10"/>
  <c r="X759" i="10"/>
  <c r="X468" i="2"/>
  <c r="Y468" i="2"/>
  <c r="X976" i="2"/>
  <c r="Y976" i="2"/>
  <c r="AJ976" i="2" s="1"/>
  <c r="AJ478" i="10"/>
  <c r="X485" i="2"/>
  <c r="Y485" i="2"/>
  <c r="AJ485" i="2" s="1"/>
  <c r="Y844" i="2"/>
  <c r="AJ844" i="2" s="1"/>
  <c r="X844" i="2"/>
  <c r="X826" i="10"/>
  <c r="Y826" i="10"/>
  <c r="AJ826" i="10" s="1"/>
  <c r="X553" i="9"/>
  <c r="Y553" i="9"/>
  <c r="AJ553" i="9" s="1"/>
  <c r="J525" i="10"/>
  <c r="J525" i="2"/>
  <c r="AB525" i="2" s="1"/>
  <c r="AB576" i="10"/>
  <c r="AC576" i="10" s="1"/>
  <c r="AB772" i="8"/>
  <c r="Z933" i="8"/>
  <c r="AJ597" i="9"/>
  <c r="X830" i="10"/>
  <c r="Y830" i="10"/>
  <c r="AJ830" i="10" s="1"/>
  <c r="X883" i="8"/>
  <c r="Y883" i="8"/>
  <c r="AJ883" i="8" s="1"/>
  <c r="Z919" i="10"/>
  <c r="X851" i="9"/>
  <c r="Y851" i="9"/>
  <c r="AJ851" i="9" s="1"/>
  <c r="Z956" i="10"/>
  <c r="X659" i="9"/>
  <c r="Y659" i="9"/>
  <c r="AJ659" i="9" s="1"/>
  <c r="X558" i="2"/>
  <c r="Y558" i="2"/>
  <c r="AJ558" i="2" s="1"/>
  <c r="Z704" i="2"/>
  <c r="X754" i="8"/>
  <c r="Y754" i="8"/>
  <c r="AJ754" i="8" s="1"/>
  <c r="Z812" i="8"/>
  <c r="AA812" i="8" s="1"/>
  <c r="AN812" i="8" s="1"/>
  <c r="AA917" i="10"/>
  <c r="AN917" i="10" s="1"/>
  <c r="AJ627" i="2"/>
  <c r="AB930" i="9"/>
  <c r="Y541" i="9"/>
  <c r="AJ541" i="9" s="1"/>
  <c r="X541" i="9"/>
  <c r="Z995" i="9"/>
  <c r="AJ995" i="9"/>
  <c r="Z632" i="8"/>
  <c r="AA632" i="8" s="1"/>
  <c r="AN632" i="8" s="1"/>
  <c r="Z675" i="9"/>
  <c r="AB675" i="9" s="1"/>
  <c r="AC675" i="9" s="1"/>
  <c r="AF675" i="9" s="1"/>
  <c r="X783" i="8"/>
  <c r="Z730" i="9"/>
  <c r="AB730" i="9" s="1"/>
  <c r="Z612" i="9"/>
  <c r="Z487" i="10"/>
  <c r="AJ705" i="2"/>
  <c r="Y861" i="10"/>
  <c r="AJ861" i="10" s="1"/>
  <c r="AJ951" i="2"/>
  <c r="Z605" i="2"/>
  <c r="Z511" i="10"/>
  <c r="AJ511" i="10"/>
  <c r="Y521" i="9"/>
  <c r="AJ521" i="9" s="1"/>
  <c r="X521" i="9"/>
  <c r="AJ777" i="9"/>
  <c r="Y992" i="10"/>
  <c r="AJ992" i="10" s="1"/>
  <c r="X992" i="10"/>
  <c r="Z485" i="8"/>
  <c r="AA784" i="2"/>
  <c r="AN784" i="2" s="1"/>
  <c r="AG784" i="2"/>
  <c r="AB504" i="8"/>
  <c r="X867" i="8"/>
  <c r="X711" i="9"/>
  <c r="Z630" i="2"/>
  <c r="X681" i="8"/>
  <c r="Y681" i="8"/>
  <c r="AJ681" i="8" s="1"/>
  <c r="Y980" i="10"/>
  <c r="X906" i="10"/>
  <c r="Y906" i="10"/>
  <c r="AJ906" i="10" s="1"/>
  <c r="AB746" i="10"/>
  <c r="AL746" i="10" s="1"/>
  <c r="X784" i="9"/>
  <c r="Y784" i="9"/>
  <c r="AJ784" i="9" s="1"/>
  <c r="Y638" i="9"/>
  <c r="AJ638" i="9" s="1"/>
  <c r="X638" i="9"/>
  <c r="AJ744" i="9"/>
  <c r="X487" i="2"/>
  <c r="Y487" i="2"/>
  <c r="Y856" i="10"/>
  <c r="AJ856" i="10" s="1"/>
  <c r="X856" i="10"/>
  <c r="AB947" i="8"/>
  <c r="Y626" i="2"/>
  <c r="AJ626" i="2" s="1"/>
  <c r="X626" i="2"/>
  <c r="X893" i="8"/>
  <c r="Y893" i="8"/>
  <c r="AJ893" i="8" s="1"/>
  <c r="X561" i="8"/>
  <c r="Y561" i="8"/>
  <c r="AJ561" i="8" s="1"/>
  <c r="X618" i="10"/>
  <c r="Y467" i="2"/>
  <c r="X467" i="2"/>
  <c r="AJ783" i="10"/>
  <c r="Z469" i="10"/>
  <c r="Y508" i="2"/>
  <c r="X508" i="2"/>
  <c r="X562" i="10"/>
  <c r="Y562" i="10"/>
  <c r="AJ562" i="10" s="1"/>
  <c r="AG858" i="2"/>
  <c r="AJ652" i="8"/>
  <c r="AG733" i="10"/>
  <c r="AA733" i="10"/>
  <c r="AN733" i="10" s="1"/>
  <c r="X893" i="9"/>
  <c r="Y893" i="9"/>
  <c r="AJ893" i="9" s="1"/>
  <c r="X795" i="9"/>
  <c r="Y795" i="9"/>
  <c r="AJ795" i="9" s="1"/>
  <c r="AJ963" i="8"/>
  <c r="Z828" i="9"/>
  <c r="AJ687" i="10"/>
  <c r="X713" i="8"/>
  <c r="Y807" i="10"/>
  <c r="X807" i="10"/>
  <c r="X951" i="10"/>
  <c r="Y951" i="10"/>
  <c r="AJ951" i="10" s="1"/>
  <c r="J640" i="10"/>
  <c r="AB640" i="10" s="1"/>
  <c r="AC640" i="10" s="1"/>
  <c r="J640" i="2"/>
  <c r="J640" i="9"/>
  <c r="AB640" i="9" s="1"/>
  <c r="AC640" i="9" s="1"/>
  <c r="D1000" i="9"/>
  <c r="D1000" i="8"/>
  <c r="D1000" i="2"/>
  <c r="X718" i="9"/>
  <c r="Z878" i="8"/>
  <c r="AG751" i="9"/>
  <c r="AA751" i="9"/>
  <c r="AN751" i="9" s="1"/>
  <c r="Z891" i="10"/>
  <c r="Y909" i="10"/>
  <c r="AJ909" i="10" s="1"/>
  <c r="X909" i="10"/>
  <c r="X907" i="10"/>
  <c r="Y907" i="10"/>
  <c r="AJ907" i="10" s="1"/>
  <c r="Y526" i="8"/>
  <c r="AJ526" i="8" s="1"/>
  <c r="X526" i="8"/>
  <c r="Z974" i="2"/>
  <c r="AG974" i="2" s="1"/>
  <c r="Z995" i="2"/>
  <c r="AB995" i="2" s="1"/>
  <c r="AC995" i="2" s="1"/>
  <c r="AE995" i="2" s="1"/>
  <c r="AJ858" i="2"/>
  <c r="Y630" i="9"/>
  <c r="AJ630" i="9" s="1"/>
  <c r="X970" i="8"/>
  <c r="AJ474" i="8"/>
  <c r="Z790" i="2"/>
  <c r="Z532" i="8"/>
  <c r="AJ673" i="10"/>
  <c r="Y763" i="8"/>
  <c r="AJ763" i="8" s="1"/>
  <c r="X763" i="8"/>
  <c r="Z716" i="9"/>
  <c r="Y507" i="9"/>
  <c r="AJ507" i="9" s="1"/>
  <c r="X507" i="9"/>
  <c r="AJ600" i="8"/>
  <c r="Z512" i="10"/>
  <c r="AG936" i="9"/>
  <c r="AA936" i="9"/>
  <c r="AN936" i="9" s="1"/>
  <c r="AJ728" i="9"/>
  <c r="X757" i="2"/>
  <c r="Y757" i="2"/>
  <c r="AJ757" i="2" s="1"/>
  <c r="AB682" i="2"/>
  <c r="AL682" i="2" s="1"/>
  <c r="AJ667" i="2"/>
  <c r="Z953" i="8"/>
  <c r="AA953" i="8" s="1"/>
  <c r="AN953" i="8" s="1"/>
  <c r="AJ902" i="9"/>
  <c r="X875" i="10"/>
  <c r="Y875" i="10"/>
  <c r="AJ875" i="10" s="1"/>
  <c r="X987" i="2"/>
  <c r="AJ499" i="2"/>
  <c r="Z993" i="9"/>
  <c r="AB993" i="9" s="1"/>
  <c r="AL993" i="9" s="1"/>
  <c r="Z602" i="8"/>
  <c r="Z510" i="10"/>
  <c r="AA510" i="10" s="1"/>
  <c r="AN510" i="10" s="1"/>
  <c r="AJ739" i="9"/>
  <c r="Y861" i="2"/>
  <c r="AJ861" i="2" s="1"/>
  <c r="Y734" i="9"/>
  <c r="AJ734" i="9" s="1"/>
  <c r="X734" i="9"/>
  <c r="Z752" i="10"/>
  <c r="X474" i="10"/>
  <c r="Y474" i="10"/>
  <c r="Y628" i="8"/>
  <c r="AJ628" i="8" s="1"/>
  <c r="X628" i="8"/>
  <c r="X891" i="9"/>
  <c r="Z901" i="9"/>
  <c r="AA901" i="9" s="1"/>
  <c r="AN901" i="9" s="1"/>
  <c r="X567" i="8"/>
  <c r="Y567" i="8"/>
  <c r="AJ567" i="8" s="1"/>
  <c r="Y768" i="9"/>
  <c r="AJ768" i="9" s="1"/>
  <c r="X768" i="9"/>
  <c r="D487" i="10"/>
  <c r="D487" i="2"/>
  <c r="D487" i="8"/>
  <c r="D856" i="9"/>
  <c r="D856" i="8"/>
  <c r="D856" i="10"/>
  <c r="AJ519" i="2"/>
  <c r="X805" i="2"/>
  <c r="Y805" i="2"/>
  <c r="AJ805" i="2" s="1"/>
  <c r="Z478" i="2"/>
  <c r="AB478" i="2" s="1"/>
  <c r="Z781" i="9"/>
  <c r="AG781" i="9" s="1"/>
  <c r="Z913" i="8"/>
  <c r="AA913" i="8" s="1"/>
  <c r="AN913" i="8" s="1"/>
  <c r="Z561" i="9"/>
  <c r="AB917" i="10"/>
  <c r="AM917" i="10" s="1"/>
  <c r="AJ654" i="9"/>
  <c r="Z667" i="10"/>
  <c r="AB667" i="10" s="1"/>
  <c r="Z502" i="9"/>
  <c r="Z742" i="2"/>
  <c r="AJ621" i="2"/>
  <c r="Z868" i="9"/>
  <c r="AG868" i="9" s="1"/>
  <c r="Z803" i="8"/>
  <c r="AA803" i="8" s="1"/>
  <c r="AN803" i="8" s="1"/>
  <c r="Z707" i="2"/>
  <c r="X513" i="8"/>
  <c r="Y513" i="8"/>
  <c r="AJ513" i="8" s="1"/>
  <c r="Z857" i="8"/>
  <c r="Z949" i="2"/>
  <c r="Z585" i="9"/>
  <c r="AA585" i="9" s="1"/>
  <c r="AN585" i="9" s="1"/>
  <c r="AJ690" i="9"/>
  <c r="X600" i="9"/>
  <c r="Z466" i="8"/>
  <c r="AG466" i="8" s="1"/>
  <c r="X467" i="9"/>
  <c r="Y467" i="9"/>
  <c r="AJ467" i="9" s="1"/>
  <c r="Y889" i="9"/>
  <c r="AJ889" i="9" s="1"/>
  <c r="Z983" i="2"/>
  <c r="AJ825" i="8"/>
  <c r="AJ794" i="8"/>
  <c r="AJ795" i="8"/>
  <c r="AJ506" i="10"/>
  <c r="Z891" i="2"/>
  <c r="Z917" i="2"/>
  <c r="AB917" i="2" s="1"/>
  <c r="Z950" i="9"/>
  <c r="AA950" i="9" s="1"/>
  <c r="AN950" i="9" s="1"/>
  <c r="X764" i="10"/>
  <c r="Y764" i="10"/>
  <c r="AJ764" i="10" s="1"/>
  <c r="Y804" i="10"/>
  <c r="AJ804" i="10" s="1"/>
  <c r="Z847" i="2"/>
  <c r="AJ798" i="10"/>
  <c r="Z740" i="2"/>
  <c r="AG740" i="2" s="1"/>
  <c r="Z884" i="9"/>
  <c r="Y968" i="10"/>
  <c r="AJ968" i="10" s="1"/>
  <c r="X968" i="10"/>
  <c r="Z870" i="9"/>
  <c r="AB870" i="9" s="1"/>
  <c r="AL870" i="9" s="1"/>
  <c r="Z562" i="10"/>
  <c r="AB562" i="10" s="1"/>
  <c r="AJ480" i="8"/>
  <c r="Z755" i="10"/>
  <c r="AB755" i="10" s="1"/>
  <c r="AC755" i="10" s="1"/>
  <c r="Z607" i="9"/>
  <c r="AB616" i="10"/>
  <c r="Z915" i="9"/>
  <c r="Z571" i="10"/>
  <c r="AB571" i="10" s="1"/>
  <c r="Z534" i="9"/>
  <c r="AJ609" i="2"/>
  <c r="Z584" i="9"/>
  <c r="AA584" i="9" s="1"/>
  <c r="AN584" i="9" s="1"/>
  <c r="X685" i="2"/>
  <c r="Y685" i="2"/>
  <c r="AJ685" i="2" s="1"/>
  <c r="Z899" i="9"/>
  <c r="AG899" i="9" s="1"/>
  <c r="Z771" i="9"/>
  <c r="AB771" i="9" s="1"/>
  <c r="AL771" i="9" s="1"/>
  <c r="Z587" i="2"/>
  <c r="Y786" i="10"/>
  <c r="AJ786" i="10" s="1"/>
  <c r="AJ606" i="9"/>
  <c r="Z582" i="8"/>
  <c r="AJ498" i="10"/>
  <c r="Y950" i="9"/>
  <c r="AJ950" i="9" s="1"/>
  <c r="Y506" i="8"/>
  <c r="AJ506" i="8" s="1"/>
  <c r="AJ949" i="10"/>
  <c r="Z477" i="8"/>
  <c r="Z514" i="8"/>
  <c r="Z882" i="8"/>
  <c r="AB882" i="8" s="1"/>
  <c r="Z484" i="2"/>
  <c r="X874" i="8"/>
  <c r="Z831" i="2"/>
  <c r="AG831" i="2" s="1"/>
  <c r="Z894" i="10"/>
  <c r="AA894" i="10" s="1"/>
  <c r="AN894" i="10" s="1"/>
  <c r="AJ530" i="8"/>
  <c r="Z827" i="2"/>
  <c r="AG827" i="2" s="1"/>
  <c r="AJ496" i="9"/>
  <c r="Z1000" i="10"/>
  <c r="Z952" i="2"/>
  <c r="AB952" i="2" s="1"/>
  <c r="AJ768" i="10"/>
  <c r="Z877" i="9"/>
  <c r="Z910" i="2"/>
  <c r="AB910" i="2" s="1"/>
  <c r="AJ978" i="9"/>
  <c r="Z462" i="2"/>
  <c r="AB462" i="2" s="1"/>
  <c r="X828" i="8"/>
  <c r="Y828" i="8"/>
  <c r="AJ828" i="8" s="1"/>
  <c r="Z720" i="2"/>
  <c r="X464" i="10"/>
  <c r="Y464" i="10"/>
  <c r="Y640" i="2"/>
  <c r="AJ640" i="2" s="1"/>
  <c r="X640" i="2"/>
  <c r="Y759" i="8"/>
  <c r="AJ759" i="8" s="1"/>
  <c r="X759" i="8"/>
  <c r="AB630" i="2"/>
  <c r="Z386" i="9"/>
  <c r="AA386" i="9" s="1"/>
  <c r="AN386" i="9" s="1"/>
  <c r="AJ303" i="9"/>
  <c r="Z543" i="8"/>
  <c r="AJ903" i="9"/>
  <c r="AB864" i="10"/>
  <c r="Z474" i="10"/>
  <c r="Z526" i="2"/>
  <c r="AB526" i="2" s="1"/>
  <c r="AM526" i="2" s="1"/>
  <c r="Z924" i="9"/>
  <c r="AJ670" i="8"/>
  <c r="Z500" i="9"/>
  <c r="Z992" i="9"/>
  <c r="Z968" i="8"/>
  <c r="AJ502" i="9"/>
  <c r="Z488" i="2"/>
  <c r="AA488" i="2" s="1"/>
  <c r="AN488" i="2" s="1"/>
  <c r="AB470" i="9"/>
  <c r="AC470" i="9" s="1"/>
  <c r="AF470" i="9" s="1"/>
  <c r="AB687" i="10"/>
  <c r="Y612" i="2"/>
  <c r="AJ612" i="2" s="1"/>
  <c r="X612" i="2"/>
  <c r="AJ564" i="9"/>
  <c r="AB655" i="8"/>
  <c r="Z623" i="8"/>
  <c r="AA623" i="8" s="1"/>
  <c r="AN623" i="8" s="1"/>
  <c r="Y529" i="8"/>
  <c r="AJ529" i="8" s="1"/>
  <c r="X529" i="8"/>
  <c r="Z468" i="2"/>
  <c r="AB468" i="2" s="1"/>
  <c r="Z716" i="2"/>
  <c r="AJ915" i="10"/>
  <c r="X741" i="10"/>
  <c r="Y741" i="10"/>
  <c r="AJ741" i="10" s="1"/>
  <c r="AJ523" i="10"/>
  <c r="Z958" i="9"/>
  <c r="Z473" i="9"/>
  <c r="AA473" i="9" s="1"/>
  <c r="AN473" i="9" s="1"/>
  <c r="AJ732" i="9"/>
  <c r="AJ511" i="8"/>
  <c r="Z756" i="8"/>
  <c r="AG756" i="8" s="1"/>
  <c r="AJ478" i="2"/>
  <c r="AJ821" i="8"/>
  <c r="X914" i="2"/>
  <c r="AC914" i="2" s="1"/>
  <c r="Y627" i="9"/>
  <c r="AJ627" i="9" s="1"/>
  <c r="Z950" i="10"/>
  <c r="AA950" i="10" s="1"/>
  <c r="AN950" i="10" s="1"/>
  <c r="Z757" i="9"/>
  <c r="AJ525" i="9"/>
  <c r="Z834" i="2"/>
  <c r="AB834" i="2" s="1"/>
  <c r="AB504" i="9"/>
  <c r="AJ489" i="10"/>
  <c r="AJ830" i="9"/>
  <c r="Z739" i="9"/>
  <c r="AG739" i="9" s="1"/>
  <c r="AJ861" i="9"/>
  <c r="X480" i="8"/>
  <c r="Z989" i="8"/>
  <c r="Z581" i="9"/>
  <c r="AG581" i="9" s="1"/>
  <c r="AJ996" i="10"/>
  <c r="AB803" i="10"/>
  <c r="AC803" i="10" s="1"/>
  <c r="X644" i="9"/>
  <c r="Y644" i="9"/>
  <c r="AJ644" i="9" s="1"/>
  <c r="Z978" i="8"/>
  <c r="Z942" i="2"/>
  <c r="Z548" i="10"/>
  <c r="Z702" i="8"/>
  <c r="AG702" i="8" s="1"/>
  <c r="Z742" i="10"/>
  <c r="AB582" i="2"/>
  <c r="AJ907" i="8"/>
  <c r="Z683" i="2"/>
  <c r="AG683" i="2" s="1"/>
  <c r="AJ851" i="2"/>
  <c r="AB484" i="2"/>
  <c r="AL484" i="2" s="1"/>
  <c r="X682" i="8"/>
  <c r="Y682" i="8"/>
  <c r="AJ682" i="8" s="1"/>
  <c r="Z886" i="9"/>
  <c r="AA886" i="9" s="1"/>
  <c r="AN886" i="9" s="1"/>
  <c r="Y980" i="8"/>
  <c r="AJ980" i="8" s="1"/>
  <c r="AJ939" i="2"/>
  <c r="Y756" i="8"/>
  <c r="AJ756" i="8" s="1"/>
  <c r="X756" i="8"/>
  <c r="Z591" i="10"/>
  <c r="Z609" i="9"/>
  <c r="Y928" i="9"/>
  <c r="AJ928" i="9" s="1"/>
  <c r="X928" i="9"/>
  <c r="Z783" i="2"/>
  <c r="AA783" i="2" s="1"/>
  <c r="AN783" i="2" s="1"/>
  <c r="Y762" i="10"/>
  <c r="AJ762" i="10" s="1"/>
  <c r="X762" i="10"/>
  <c r="Z710" i="8"/>
  <c r="AB710" i="8" s="1"/>
  <c r="Z879" i="8"/>
  <c r="X978" i="10"/>
  <c r="Y978" i="10"/>
  <c r="Y890" i="2"/>
  <c r="AJ890" i="2" s="1"/>
  <c r="AJ935" i="9"/>
  <c r="Z592" i="8"/>
  <c r="Y984" i="8"/>
  <c r="AJ984" i="8" s="1"/>
  <c r="X984" i="8"/>
  <c r="AJ387" i="8"/>
  <c r="AJ871" i="2"/>
  <c r="AJ754" i="9"/>
  <c r="Z918" i="9"/>
  <c r="AB918" i="9" s="1"/>
  <c r="AM918" i="9" s="1"/>
  <c r="Z627" i="10"/>
  <c r="AB627" i="10" s="1"/>
  <c r="Y972" i="10"/>
  <c r="X972" i="10"/>
  <c r="Y645" i="10"/>
  <c r="AJ645" i="10" s="1"/>
  <c r="X645" i="10"/>
  <c r="Z970" i="9"/>
  <c r="AB970" i="9" s="1"/>
  <c r="Z874" i="2"/>
  <c r="Z857" i="10"/>
  <c r="AG857" i="10" s="1"/>
  <c r="AJ481" i="8"/>
  <c r="Z553" i="8"/>
  <c r="AJ859" i="8"/>
  <c r="Y543" i="9"/>
  <c r="X543" i="9"/>
  <c r="AJ500" i="9"/>
  <c r="Z520" i="2"/>
  <c r="Z547" i="9"/>
  <c r="Z974" i="10"/>
  <c r="Z995" i="10"/>
  <c r="AB995" i="10" s="1"/>
  <c r="AC995" i="10" s="1"/>
  <c r="Z768" i="9"/>
  <c r="AA768" i="9" s="1"/>
  <c r="AN768" i="9" s="1"/>
  <c r="Z569" i="8"/>
  <c r="Z813" i="10"/>
  <c r="AB813" i="10" s="1"/>
  <c r="AJ993" i="2"/>
  <c r="Z521" i="8"/>
  <c r="Z715" i="10"/>
  <c r="AB715" i="10" s="1"/>
  <c r="X672" i="9"/>
  <c r="Y672" i="9"/>
  <c r="AJ672" i="9" s="1"/>
  <c r="AJ622" i="8"/>
  <c r="Z948" i="2"/>
  <c r="AB948" i="2" s="1"/>
  <c r="AM948" i="2" s="1"/>
  <c r="AJ629" i="9"/>
  <c r="AJ874" i="8"/>
  <c r="Y725" i="9"/>
  <c r="AJ725" i="9" s="1"/>
  <c r="Z869" i="8"/>
  <c r="AG869" i="8" s="1"/>
  <c r="AB650" i="8"/>
  <c r="AJ943" i="9"/>
  <c r="Y713" i="9"/>
  <c r="AJ713" i="9" s="1"/>
  <c r="X713" i="9"/>
  <c r="Z642" i="2"/>
  <c r="Z951" i="9"/>
  <c r="AG951" i="9" s="1"/>
  <c r="Y550" i="2"/>
  <c r="X550" i="2"/>
  <c r="Z844" i="8"/>
  <c r="AG844" i="8" s="1"/>
  <c r="AB474" i="8"/>
  <c r="AJ864" i="2"/>
  <c r="Z953" i="9"/>
  <c r="AA953" i="9" s="1"/>
  <c r="AN953" i="9" s="1"/>
  <c r="Z694" i="9"/>
  <c r="AB694" i="9" s="1"/>
  <c r="AL694" i="9" s="1"/>
  <c r="AJ976" i="10"/>
  <c r="AJ694" i="9"/>
  <c r="Z993" i="10"/>
  <c r="AJ876" i="10"/>
  <c r="Z870" i="2"/>
  <c r="Z775" i="10"/>
  <c r="Z498" i="2"/>
  <c r="AB498" i="2" s="1"/>
  <c r="AM498" i="2" s="1"/>
  <c r="AB774" i="8"/>
  <c r="Z704" i="10"/>
  <c r="Y936" i="10"/>
  <c r="AJ936" i="10" s="1"/>
  <c r="X936" i="10"/>
  <c r="Z649" i="8"/>
  <c r="AA649" i="8" s="1"/>
  <c r="AN649" i="8" s="1"/>
  <c r="Z542" i="8"/>
  <c r="AB542" i="8" s="1"/>
  <c r="AC542" i="8" s="1"/>
  <c r="Z529" i="8"/>
  <c r="Y973" i="10"/>
  <c r="AJ973" i="10" s="1"/>
  <c r="X973" i="10"/>
  <c r="AJ509" i="2"/>
  <c r="Z686" i="10"/>
  <c r="AB686" i="10" s="1"/>
  <c r="AC686" i="10" s="1"/>
  <c r="Z626" i="2"/>
  <c r="AA626" i="2" s="1"/>
  <c r="AN626" i="2" s="1"/>
  <c r="Z489" i="10"/>
  <c r="AG489" i="10" s="1"/>
  <c r="Z863" i="8"/>
  <c r="AA863" i="8" s="1"/>
  <c r="AN863" i="8" s="1"/>
  <c r="Z791" i="9"/>
  <c r="AA791" i="9" s="1"/>
  <c r="AN791" i="9" s="1"/>
  <c r="AJ717" i="9"/>
  <c r="Y862" i="8"/>
  <c r="AJ862" i="8" s="1"/>
  <c r="Y470" i="9"/>
  <c r="AJ470" i="9" s="1"/>
  <c r="AJ984" i="9"/>
  <c r="Z954" i="9"/>
  <c r="AB954" i="9" s="1"/>
  <c r="AM954" i="9" s="1"/>
  <c r="Z670" i="8"/>
  <c r="Z531" i="2"/>
  <c r="Z923" i="10"/>
  <c r="AB923" i="10" s="1"/>
  <c r="X506" i="10"/>
  <c r="Z595" i="9"/>
  <c r="AA595" i="9" s="1"/>
  <c r="AN595" i="9" s="1"/>
  <c r="AJ731" i="2"/>
  <c r="Z608" i="2"/>
  <c r="Z809" i="8"/>
  <c r="X917" i="8"/>
  <c r="Z621" i="10"/>
  <c r="AB621" i="10" s="1"/>
  <c r="Y776" i="2"/>
  <c r="AJ776" i="2" s="1"/>
  <c r="X776" i="2"/>
  <c r="Y749" i="2"/>
  <c r="AJ749" i="2" s="1"/>
  <c r="Z497" i="8"/>
  <c r="AB497" i="8" s="1"/>
  <c r="AM497" i="8" s="1"/>
  <c r="Z780" i="8"/>
  <c r="AG780" i="8" s="1"/>
  <c r="Z614" i="10"/>
  <c r="Z769" i="9"/>
  <c r="X477" i="2"/>
  <c r="Y477" i="2"/>
  <c r="Z594" i="10"/>
  <c r="Z555" i="8"/>
  <c r="Z909" i="2"/>
  <c r="AG909" i="2" s="1"/>
  <c r="AJ790" i="10"/>
  <c r="Z774" i="10"/>
  <c r="AB774" i="10" s="1"/>
  <c r="Y571" i="2"/>
  <c r="AJ571" i="2" s="1"/>
  <c r="Z516" i="8"/>
  <c r="X853" i="10"/>
  <c r="X697" i="8"/>
  <c r="Y697" i="8"/>
  <c r="AJ697" i="8" s="1"/>
  <c r="X464" i="2"/>
  <c r="Y464" i="2"/>
  <c r="AJ464" i="2" s="1"/>
  <c r="J567" i="8"/>
  <c r="J567" i="10"/>
  <c r="J567" i="9"/>
  <c r="J567" i="2"/>
  <c r="AJ848" i="9"/>
  <c r="AJ633" i="8"/>
  <c r="AB535" i="2"/>
  <c r="Z553" i="9"/>
  <c r="AA553" i="9" s="1"/>
  <c r="AN553" i="9" s="1"/>
  <c r="Z804" i="9"/>
  <c r="AJ723" i="2"/>
  <c r="Z728" i="2"/>
  <c r="AA728" i="2" s="1"/>
  <c r="AN728" i="2" s="1"/>
  <c r="Z547" i="2"/>
  <c r="Z801" i="2"/>
  <c r="X466" i="2"/>
  <c r="Y466" i="2"/>
  <c r="AJ466" i="2" s="1"/>
  <c r="AJ962" i="9"/>
  <c r="Z981" i="9"/>
  <c r="X993" i="10"/>
  <c r="Y993" i="10"/>
  <c r="AJ993" i="10" s="1"/>
  <c r="X964" i="10"/>
  <c r="X769" i="9"/>
  <c r="Y769" i="9"/>
  <c r="AJ769" i="9" s="1"/>
  <c r="Y593" i="10"/>
  <c r="AJ593" i="10" s="1"/>
  <c r="X593" i="10"/>
  <c r="Z876" i="10"/>
  <c r="AA876" i="10" s="1"/>
  <c r="AN876" i="10" s="1"/>
  <c r="AB778" i="9"/>
  <c r="Y672" i="2"/>
  <c r="AJ672" i="2" s="1"/>
  <c r="X672" i="2"/>
  <c r="AJ699" i="9"/>
  <c r="Z481" i="2"/>
  <c r="AJ648" i="10"/>
  <c r="Z869" i="2"/>
  <c r="Z748" i="8"/>
  <c r="AJ580" i="8"/>
  <c r="Y740" i="2"/>
  <c r="AJ740" i="2" s="1"/>
  <c r="X740" i="2"/>
  <c r="Z589" i="9"/>
  <c r="Z844" i="9"/>
  <c r="AB844" i="9" s="1"/>
  <c r="X564" i="9"/>
  <c r="Z766" i="8"/>
  <c r="Z694" i="2"/>
  <c r="AB694" i="2" s="1"/>
  <c r="X822" i="8"/>
  <c r="Y822" i="8"/>
  <c r="AJ822" i="8" s="1"/>
  <c r="X632" i="8"/>
  <c r="AB749" i="2"/>
  <c r="AC749" i="2" s="1"/>
  <c r="AB927" i="2"/>
  <c r="AC927" i="2" s="1"/>
  <c r="Z943" i="10"/>
  <c r="AA943" i="10" s="1"/>
  <c r="AN943" i="10" s="1"/>
  <c r="X876" i="10"/>
  <c r="Y849" i="9"/>
  <c r="AJ849" i="9" s="1"/>
  <c r="X849" i="9"/>
  <c r="AJ939" i="9"/>
  <c r="Z656" i="9"/>
  <c r="AG656" i="9" s="1"/>
  <c r="Z536" i="8"/>
  <c r="Z761" i="10"/>
  <c r="Z932" i="10"/>
  <c r="Z649" i="9"/>
  <c r="AG649" i="9" s="1"/>
  <c r="AJ765" i="2"/>
  <c r="Z542" i="9"/>
  <c r="AG542" i="9" s="1"/>
  <c r="AJ662" i="2"/>
  <c r="Z812" i="9"/>
  <c r="AG812" i="9" s="1"/>
  <c r="AJ509" i="10"/>
  <c r="Z794" i="2"/>
  <c r="AA794" i="2" s="1"/>
  <c r="AN794" i="2" s="1"/>
  <c r="Z766" i="10"/>
  <c r="AJ462" i="9"/>
  <c r="Z825" i="10"/>
  <c r="AA825" i="10" s="1"/>
  <c r="AN825" i="10" s="1"/>
  <c r="Z943" i="8"/>
  <c r="AJ568" i="8"/>
  <c r="Y669" i="9"/>
  <c r="AJ669" i="9" s="1"/>
  <c r="X669" i="9"/>
  <c r="Z567" i="10"/>
  <c r="AJ954" i="8"/>
  <c r="AJ677" i="10"/>
  <c r="Z624" i="2"/>
  <c r="AG624" i="2" s="1"/>
  <c r="AB603" i="10"/>
  <c r="AL603" i="10" s="1"/>
  <c r="X837" i="2"/>
  <c r="AJ495" i="2"/>
  <c r="Z909" i="10"/>
  <c r="Y481" i="9"/>
  <c r="AJ481" i="9" s="1"/>
  <c r="Y518" i="10"/>
  <c r="AJ518" i="10" s="1"/>
  <c r="X518" i="10"/>
  <c r="Y764" i="9"/>
  <c r="AJ764" i="9" s="1"/>
  <c r="Z551" i="10"/>
  <c r="AA551" i="10" s="1"/>
  <c r="AN551" i="10" s="1"/>
  <c r="AB633" i="10"/>
  <c r="AJ752" i="2"/>
  <c r="Y556" i="2"/>
  <c r="AJ556" i="2" s="1"/>
  <c r="X556" i="2"/>
  <c r="X722" i="2"/>
  <c r="Y722" i="2"/>
  <c r="AJ722" i="2" s="1"/>
  <c r="AB919" i="2"/>
  <c r="AL919" i="2" s="1"/>
  <c r="AJ860" i="8"/>
  <c r="Z665" i="10"/>
  <c r="AB535" i="10"/>
  <c r="Z996" i="8"/>
  <c r="AA996" i="8" s="1"/>
  <c r="AN996" i="8" s="1"/>
  <c r="AB526" i="10"/>
  <c r="AB513" i="2"/>
  <c r="AJ886" i="2"/>
  <c r="AJ585" i="9"/>
  <c r="Z801" i="10"/>
  <c r="Z865" i="8"/>
  <c r="Z797" i="8"/>
  <c r="Z981" i="2"/>
  <c r="AG981" i="2" s="1"/>
  <c r="Z565" i="9"/>
  <c r="AG565" i="9" s="1"/>
  <c r="AJ809" i="2"/>
  <c r="Y475" i="9"/>
  <c r="AJ475" i="9" s="1"/>
  <c r="X475" i="9"/>
  <c r="Z921" i="8"/>
  <c r="AB921" i="8" s="1"/>
  <c r="Z906" i="9"/>
  <c r="AJ699" i="2"/>
  <c r="AJ693" i="9"/>
  <c r="AJ598" i="8"/>
  <c r="Z904" i="8"/>
  <c r="AA904" i="8" s="1"/>
  <c r="AN904" i="8" s="1"/>
  <c r="X948" i="2"/>
  <c r="AC948" i="2" s="1"/>
  <c r="Y948" i="2"/>
  <c r="AJ948" i="2" s="1"/>
  <c r="Z869" i="10"/>
  <c r="AA869" i="10" s="1"/>
  <c r="AN869" i="10" s="1"/>
  <c r="AJ580" i="9"/>
  <c r="AJ546" i="9"/>
  <c r="Z903" i="9"/>
  <c r="AA903" i="9" s="1"/>
  <c r="AN903" i="9" s="1"/>
  <c r="Z657" i="2"/>
  <c r="AJ631" i="9"/>
  <c r="Z951" i="10"/>
  <c r="AA951" i="10" s="1"/>
  <c r="AN951" i="10" s="1"/>
  <c r="Z768" i="10"/>
  <c r="AJ688" i="9"/>
  <c r="Z950" i="8"/>
  <c r="AJ953" i="10"/>
  <c r="Z694" i="10"/>
  <c r="AA694" i="10" s="1"/>
  <c r="AN694" i="10" s="1"/>
  <c r="AJ595" i="9"/>
  <c r="Z673" i="9"/>
  <c r="AG673" i="9" s="1"/>
  <c r="AJ668" i="8"/>
  <c r="Z715" i="9"/>
  <c r="AB927" i="10"/>
  <c r="AJ837" i="2"/>
  <c r="Z604" i="9"/>
  <c r="AB604" i="9" s="1"/>
  <c r="Y548" i="9"/>
  <c r="AJ548" i="9" s="1"/>
  <c r="X548" i="9"/>
  <c r="Z751" i="8"/>
  <c r="AA751" i="8" s="1"/>
  <c r="AN751" i="8" s="1"/>
  <c r="X593" i="2"/>
  <c r="AJ566" i="10"/>
  <c r="AB615" i="9"/>
  <c r="AL615" i="9" s="1"/>
  <c r="Z536" i="9"/>
  <c r="AA536" i="9" s="1"/>
  <c r="AN536" i="9" s="1"/>
  <c r="AJ791" i="8"/>
  <c r="AJ832" i="8"/>
  <c r="Z649" i="2"/>
  <c r="X965" i="9"/>
  <c r="AJ662" i="10"/>
  <c r="Z723" i="9"/>
  <c r="AA723" i="9" s="1"/>
  <c r="AN723" i="9" s="1"/>
  <c r="AJ839" i="9"/>
  <c r="Z794" i="10"/>
  <c r="AJ596" i="2"/>
  <c r="Z943" i="9"/>
  <c r="AA943" i="9" s="1"/>
  <c r="AN943" i="9" s="1"/>
  <c r="Z791" i="10"/>
  <c r="Z638" i="10"/>
  <c r="Z539" i="10"/>
  <c r="Y500" i="10"/>
  <c r="AJ500" i="10" s="1"/>
  <c r="X692" i="9"/>
  <c r="Z545" i="2"/>
  <c r="AJ512" i="2"/>
  <c r="AB942" i="10"/>
  <c r="AL942" i="10" s="1"/>
  <c r="Z780" i="2"/>
  <c r="AJ604" i="9"/>
  <c r="X934" i="9"/>
  <c r="Y616" i="8"/>
  <c r="AJ616" i="8" s="1"/>
  <c r="AJ583" i="2"/>
  <c r="Z871" i="8"/>
  <c r="AB922" i="10"/>
  <c r="D759" i="2"/>
  <c r="D759" i="9"/>
  <c r="X556" i="10"/>
  <c r="Y556" i="10"/>
  <c r="AJ556" i="10" s="1"/>
  <c r="J846" i="10"/>
  <c r="J846" i="2"/>
  <c r="Z888" i="9"/>
  <c r="AB888" i="9" s="1"/>
  <c r="Y722" i="9"/>
  <c r="X722" i="9"/>
  <c r="J838" i="9"/>
  <c r="J838" i="8"/>
  <c r="AJ964" i="9"/>
  <c r="Z810" i="10"/>
  <c r="AJ608" i="8"/>
  <c r="Z843" i="9"/>
  <c r="AA843" i="9" s="1"/>
  <c r="AN843" i="9" s="1"/>
  <c r="Z636" i="10"/>
  <c r="AJ938" i="2"/>
  <c r="AJ730" i="9"/>
  <c r="Z707" i="9"/>
  <c r="AB707" i="9" s="1"/>
  <c r="AB583" i="9"/>
  <c r="AM583" i="9" s="1"/>
  <c r="Z797" i="9"/>
  <c r="Z790" i="9"/>
  <c r="Z565" i="2"/>
  <c r="AJ773" i="8"/>
  <c r="AJ657" i="8"/>
  <c r="AJ487" i="2"/>
  <c r="X622" i="10"/>
  <c r="Y622" i="10"/>
  <c r="AJ622" i="10" s="1"/>
  <c r="Z975" i="8"/>
  <c r="AG975" i="8" s="1"/>
  <c r="Z589" i="10"/>
  <c r="AJ532" i="8"/>
  <c r="Z724" i="10"/>
  <c r="AB867" i="10"/>
  <c r="AM867" i="10" s="1"/>
  <c r="Z983" i="8"/>
  <c r="AG983" i="8" s="1"/>
  <c r="Z524" i="10"/>
  <c r="AA524" i="10" s="1"/>
  <c r="AN524" i="10" s="1"/>
  <c r="X822" i="2"/>
  <c r="Y822" i="2"/>
  <c r="AJ822" i="2" s="1"/>
  <c r="AJ506" i="9"/>
  <c r="Y725" i="8"/>
  <c r="AJ725" i="8" s="1"/>
  <c r="Z917" i="8"/>
  <c r="Z604" i="2"/>
  <c r="AJ548" i="2"/>
  <c r="Z498" i="8"/>
  <c r="AB498" i="8" s="1"/>
  <c r="Z847" i="8"/>
  <c r="AJ847" i="8"/>
  <c r="Z568" i="8"/>
  <c r="Z495" i="10"/>
  <c r="AB495" i="10" s="1"/>
  <c r="AC495" i="10" s="1"/>
  <c r="AE495" i="10" s="1"/>
  <c r="Z649" i="10"/>
  <c r="AG649" i="10" s="1"/>
  <c r="Z755" i="9"/>
  <c r="AB755" i="9" s="1"/>
  <c r="AC755" i="9" s="1"/>
  <c r="AJ620" i="9"/>
  <c r="AB788" i="9"/>
  <c r="AM788" i="9" s="1"/>
  <c r="X506" i="9"/>
  <c r="Z723" i="2"/>
  <c r="X740" i="10"/>
  <c r="AJ591" i="8"/>
  <c r="Y462" i="10"/>
  <c r="X462" i="10"/>
  <c r="Z905" i="2"/>
  <c r="Z931" i="2"/>
  <c r="AB931" i="2" s="1"/>
  <c r="AL931" i="2" s="1"/>
  <c r="Z708" i="10"/>
  <c r="AG708" i="10" s="1"/>
  <c r="Z712" i="9"/>
  <c r="AB712" i="9" s="1"/>
  <c r="AL712" i="9" s="1"/>
  <c r="Z647" i="8"/>
  <c r="AJ766" i="8"/>
  <c r="X864" i="2"/>
  <c r="Y537" i="2"/>
  <c r="AJ537" i="2" s="1"/>
  <c r="AJ932" i="9"/>
  <c r="X509" i="2"/>
  <c r="Z952" i="8"/>
  <c r="Y733" i="9"/>
  <c r="X733" i="9"/>
  <c r="Z725" i="8"/>
  <c r="AG725" i="8" s="1"/>
  <c r="Z816" i="9"/>
  <c r="AJ648" i="8"/>
  <c r="Y751" i="8"/>
  <c r="AJ751" i="8" s="1"/>
  <c r="X751" i="8"/>
  <c r="Y638" i="8"/>
  <c r="Y804" i="8"/>
  <c r="AJ804" i="8" s="1"/>
  <c r="Z871" i="9"/>
  <c r="AA871" i="9" s="1"/>
  <c r="AN871" i="9" s="1"/>
  <c r="X646" i="8"/>
  <c r="Y646" i="8"/>
  <c r="AJ556" i="8"/>
  <c r="AJ603" i="10"/>
  <c r="Z525" i="9"/>
  <c r="Z670" i="10"/>
  <c r="AG670" i="10" s="1"/>
  <c r="Z523" i="8"/>
  <c r="AG523" i="8" s="1"/>
  <c r="AJ498" i="9"/>
  <c r="AJ838" i="9"/>
  <c r="Z646" i="9"/>
  <c r="Z734" i="9"/>
  <c r="Z538" i="8"/>
  <c r="Z490" i="8"/>
  <c r="AA490" i="8" s="1"/>
  <c r="AN490" i="8" s="1"/>
  <c r="Z509" i="10"/>
  <c r="AB597" i="8"/>
  <c r="AM597" i="8" s="1"/>
  <c r="AJ727" i="9"/>
  <c r="AJ615" i="2"/>
  <c r="Z858" i="8"/>
  <c r="AG858" i="8" s="1"/>
  <c r="AJ920" i="2"/>
  <c r="Z470" i="10"/>
  <c r="Z621" i="8"/>
  <c r="AJ845" i="9"/>
  <c r="AB782" i="9"/>
  <c r="AL782" i="9" s="1"/>
  <c r="Z734" i="10"/>
  <c r="Z648" i="2"/>
  <c r="AB648" i="2" s="1"/>
  <c r="AL648" i="2" s="1"/>
  <c r="Z484" i="8"/>
  <c r="Z896" i="9"/>
  <c r="AG896" i="9" s="1"/>
  <c r="AB957" i="9"/>
  <c r="AM957" i="9" s="1"/>
  <c r="Z823" i="9"/>
  <c r="AG823" i="9" s="1"/>
  <c r="X770" i="2"/>
  <c r="AJ545" i="8"/>
  <c r="Z877" i="10"/>
  <c r="AB877" i="10" s="1"/>
  <c r="AJ762" i="8"/>
  <c r="Z966" i="9"/>
  <c r="AG966" i="9" s="1"/>
  <c r="AJ919" i="2"/>
  <c r="Z475" i="2"/>
  <c r="AA475" i="2" s="1"/>
  <c r="AN475" i="2" s="1"/>
  <c r="Z964" i="9"/>
  <c r="AA964" i="9" s="1"/>
  <c r="AN964" i="9" s="1"/>
  <c r="X865" i="2"/>
  <c r="X746" i="10"/>
  <c r="AC746" i="10" s="1"/>
  <c r="Z782" i="8"/>
  <c r="X797" i="10"/>
  <c r="Z729" i="10"/>
  <c r="Y797" i="2"/>
  <c r="AJ797" i="2" s="1"/>
  <c r="Y1000" i="8"/>
  <c r="AJ1000" i="8" s="1"/>
  <c r="X1000" i="8"/>
  <c r="Z625" i="9"/>
  <c r="AB625" i="9" s="1"/>
  <c r="AJ898" i="9"/>
  <c r="AJ709" i="8"/>
  <c r="Z533" i="9"/>
  <c r="Z734" i="2"/>
  <c r="AA734" i="2" s="1"/>
  <c r="AN734" i="2" s="1"/>
  <c r="AB832" i="10"/>
  <c r="AB597" i="9"/>
  <c r="AC597" i="9" s="1"/>
  <c r="Z621" i="9"/>
  <c r="AA621" i="9" s="1"/>
  <c r="AN621" i="9" s="1"/>
  <c r="Z557" i="2"/>
  <c r="AA557" i="2" s="1"/>
  <c r="AN557" i="2" s="1"/>
  <c r="AB782" i="2"/>
  <c r="AM782" i="2" s="1"/>
  <c r="Z514" i="10"/>
  <c r="AA514" i="10" s="1"/>
  <c r="AN514" i="10" s="1"/>
  <c r="Z460" i="2"/>
  <c r="AG460" i="2" s="1"/>
  <c r="Z648" i="10"/>
  <c r="Z484" i="9"/>
  <c r="AB484" i="9" s="1"/>
  <c r="Z896" i="2"/>
  <c r="AJ552" i="10"/>
  <c r="Z590" i="9"/>
  <c r="AB590" i="9" s="1"/>
  <c r="AJ823" i="2"/>
  <c r="Z614" i="9"/>
  <c r="AA614" i="9" s="1"/>
  <c r="AN614" i="9" s="1"/>
  <c r="Z850" i="10"/>
  <c r="Z537" i="8"/>
  <c r="AA537" i="8" s="1"/>
  <c r="AN537" i="8" s="1"/>
  <c r="AJ733" i="10"/>
  <c r="Z966" i="2"/>
  <c r="Z836" i="10"/>
  <c r="AG836" i="10" s="1"/>
  <c r="Z964" i="2"/>
  <c r="AA964" i="2" s="1"/>
  <c r="AN964" i="2" s="1"/>
  <c r="AJ640" i="10"/>
  <c r="Z979" i="9"/>
  <c r="AG979" i="9" s="1"/>
  <c r="Z861" i="9"/>
  <c r="AB861" i="9" s="1"/>
  <c r="AL861" i="9" s="1"/>
  <c r="Z729" i="8"/>
  <c r="Y1000" i="9"/>
  <c r="AJ1000" i="9" s="1"/>
  <c r="X1000" i="9"/>
  <c r="Z598" i="2"/>
  <c r="Z888" i="10"/>
  <c r="Z505" i="9"/>
  <c r="Z804" i="10"/>
  <c r="AG804" i="10" s="1"/>
  <c r="AB944" i="9"/>
  <c r="AM944" i="9" s="1"/>
  <c r="Z753" i="8"/>
  <c r="Y982" i="2"/>
  <c r="AJ982" i="2" s="1"/>
  <c r="Z493" i="8"/>
  <c r="AJ677" i="2"/>
  <c r="Z526" i="8"/>
  <c r="Z969" i="10"/>
  <c r="AB969" i="10" s="1"/>
  <c r="Z939" i="10"/>
  <c r="Z499" i="8"/>
  <c r="AG499" i="8" s="1"/>
  <c r="Z529" i="2"/>
  <c r="AG529" i="2" s="1"/>
  <c r="Z798" i="10"/>
  <c r="AB798" i="10" s="1"/>
  <c r="AJ807" i="9"/>
  <c r="Z634" i="8"/>
  <c r="AB634" i="8" s="1"/>
  <c r="Z831" i="10"/>
  <c r="Z522" i="10"/>
  <c r="AJ746" i="9"/>
  <c r="Z769" i="2"/>
  <c r="AA769" i="2" s="1"/>
  <c r="AN769" i="2" s="1"/>
  <c r="Z827" i="10"/>
  <c r="AJ581" i="10"/>
  <c r="AJ775" i="9"/>
  <c r="X516" i="2"/>
  <c r="Z640" i="8"/>
  <c r="Z819" i="8"/>
  <c r="AG819" i="8" s="1"/>
  <c r="AB593" i="2"/>
  <c r="AL593" i="2" s="1"/>
  <c r="Z467" i="10"/>
  <c r="AB467" i="10" s="1"/>
  <c r="AC467" i="10" s="1"/>
  <c r="Z965" i="2"/>
  <c r="AB965" i="2" s="1"/>
  <c r="Z491" i="8"/>
  <c r="AA491" i="8" s="1"/>
  <c r="AN491" i="8" s="1"/>
  <c r="AB507" i="10"/>
  <c r="AL507" i="10" s="1"/>
  <c r="Y933" i="10"/>
  <c r="AJ933" i="10" s="1"/>
  <c r="Z938" i="9"/>
  <c r="AB938" i="9" s="1"/>
  <c r="Z971" i="9"/>
  <c r="AB971" i="9" s="1"/>
  <c r="Y923" i="2"/>
  <c r="AJ923" i="2" s="1"/>
  <c r="X923" i="2"/>
  <c r="Y555" i="8"/>
  <c r="AJ555" i="8" s="1"/>
  <c r="X555" i="8"/>
  <c r="Z934" i="8"/>
  <c r="AG934" i="8" s="1"/>
  <c r="Z598" i="10"/>
  <c r="AB598" i="10" s="1"/>
  <c r="AL598" i="10" s="1"/>
  <c r="AJ928" i="2"/>
  <c r="AJ702" i="8"/>
  <c r="Z997" i="10"/>
  <c r="AJ969" i="2"/>
  <c r="X709" i="8"/>
  <c r="Z482" i="9"/>
  <c r="Z912" i="8"/>
  <c r="AG912" i="8" s="1"/>
  <c r="AJ777" i="8"/>
  <c r="Z720" i="9"/>
  <c r="AG720" i="9" s="1"/>
  <c r="AJ838" i="8"/>
  <c r="Z840" i="2"/>
  <c r="AG840" i="2" s="1"/>
  <c r="Z493" i="9"/>
  <c r="Z743" i="10"/>
  <c r="AG743" i="10" s="1"/>
  <c r="AJ491" i="8"/>
  <c r="AJ865" i="9"/>
  <c r="Z700" i="10"/>
  <c r="Z492" i="8"/>
  <c r="Z925" i="10"/>
  <c r="Z634" i="9"/>
  <c r="AG634" i="9" s="1"/>
  <c r="Z537" i="2"/>
  <c r="AA537" i="2" s="1"/>
  <c r="AN537" i="2" s="1"/>
  <c r="Z965" i="10"/>
  <c r="AB965" i="10" s="1"/>
  <c r="Z613" i="9"/>
  <c r="AB613" i="9" s="1"/>
  <c r="AL613" i="9" s="1"/>
  <c r="Z560" i="8"/>
  <c r="AB560" i="8" s="1"/>
  <c r="X826" i="2"/>
  <c r="Z552" i="8"/>
  <c r="AJ502" i="2"/>
  <c r="Z805" i="10"/>
  <c r="AB663" i="2"/>
  <c r="Z867" i="2"/>
  <c r="AG867" i="2" s="1"/>
  <c r="Z530" i="9"/>
  <c r="AG530" i="9" s="1"/>
  <c r="AJ995" i="2"/>
  <c r="Z849" i="9"/>
  <c r="AJ520" i="9"/>
  <c r="Z637" i="9"/>
  <c r="AJ683" i="2"/>
  <c r="Z786" i="8"/>
  <c r="Z737" i="10"/>
  <c r="AG737" i="10" s="1"/>
  <c r="Z840" i="10"/>
  <c r="Z854" i="10"/>
  <c r="Z493" i="2"/>
  <c r="AJ865" i="2"/>
  <c r="Z622" i="9"/>
  <c r="AB622" i="9" s="1"/>
  <c r="AM622" i="9" s="1"/>
  <c r="AJ816" i="10"/>
  <c r="AJ656" i="2"/>
  <c r="AJ695" i="8"/>
  <c r="AJ519" i="10"/>
  <c r="Z778" i="2"/>
  <c r="AB778" i="2" s="1"/>
  <c r="Z678" i="9"/>
  <c r="Z591" i="9"/>
  <c r="AB591" i="9" s="1"/>
  <c r="Y605" i="9"/>
  <c r="AJ605" i="9" s="1"/>
  <c r="Z721" i="8"/>
  <c r="AG721" i="8" s="1"/>
  <c r="Y560" i="9"/>
  <c r="AJ560" i="9" s="1"/>
  <c r="Z841" i="10"/>
  <c r="AJ904" i="2"/>
  <c r="Z537" i="10"/>
  <c r="Z961" i="10"/>
  <c r="Y814" i="10"/>
  <c r="AJ814" i="10" s="1"/>
  <c r="Z837" i="10"/>
  <c r="Z552" i="9"/>
  <c r="AA552" i="9" s="1"/>
  <c r="AN552" i="9" s="1"/>
  <c r="Z905" i="8"/>
  <c r="AA905" i="8" s="1"/>
  <c r="AN905" i="8" s="1"/>
  <c r="Z971" i="10"/>
  <c r="AG971" i="10" s="1"/>
  <c r="Y954" i="2"/>
  <c r="AJ954" i="2" s="1"/>
  <c r="Y733" i="2"/>
  <c r="AJ733" i="2" s="1"/>
  <c r="Y920" i="9"/>
  <c r="AJ920" i="9" s="1"/>
  <c r="X920" i="9"/>
  <c r="Z934" i="2"/>
  <c r="Z849" i="2"/>
  <c r="AG849" i="2" s="1"/>
  <c r="Z785" i="2"/>
  <c r="Z860" i="2"/>
  <c r="AB784" i="2"/>
  <c r="Z980" i="10"/>
  <c r="AG980" i="10" s="1"/>
  <c r="AJ856" i="9"/>
  <c r="Z668" i="8"/>
  <c r="AG668" i="8" s="1"/>
  <c r="AJ834" i="10"/>
  <c r="Z579" i="2"/>
  <c r="AJ960" i="9"/>
  <c r="Z580" i="9"/>
  <c r="Z622" i="2"/>
  <c r="Z556" i="8"/>
  <c r="AJ799" i="10"/>
  <c r="AJ735" i="10"/>
  <c r="Z620" i="10"/>
  <c r="AJ739" i="8"/>
  <c r="Z778" i="10"/>
  <c r="Z570" i="9"/>
  <c r="Z591" i="2"/>
  <c r="Z826" i="8"/>
  <c r="Z635" i="10"/>
  <c r="AG635" i="10" s="1"/>
  <c r="Z894" i="2"/>
  <c r="AJ594" i="10"/>
  <c r="AJ920" i="8"/>
  <c r="AJ792" i="9"/>
  <c r="AB636" i="10"/>
  <c r="Z528" i="8"/>
  <c r="AG528" i="8" s="1"/>
  <c r="AJ979" i="10"/>
  <c r="X560" i="2"/>
  <c r="AB571" i="2"/>
  <c r="AJ739" i="10"/>
  <c r="Z594" i="9"/>
  <c r="AA594" i="9" s="1"/>
  <c r="AN594" i="9" s="1"/>
  <c r="Y759" i="2"/>
  <c r="AJ759" i="2" s="1"/>
  <c r="X759" i="2"/>
  <c r="J258" i="10"/>
  <c r="J81" i="10"/>
  <c r="J81" i="9"/>
  <c r="J244" i="8"/>
  <c r="AA513" i="8"/>
  <c r="AN513" i="8" s="1"/>
  <c r="AA635" i="8"/>
  <c r="AN635" i="8" s="1"/>
  <c r="AG635" i="8"/>
  <c r="AG488" i="9"/>
  <c r="AA488" i="9"/>
  <c r="AN488" i="9" s="1"/>
  <c r="AA764" i="2"/>
  <c r="AN764" i="2" s="1"/>
  <c r="AB967" i="8"/>
  <c r="AG967" i="8"/>
  <c r="AA880" i="2"/>
  <c r="AN880" i="2" s="1"/>
  <c r="AG880" i="2"/>
  <c r="AG760" i="8"/>
  <c r="AA760" i="8"/>
  <c r="AN760" i="8" s="1"/>
  <c r="AG602" i="8"/>
  <c r="AA602" i="8"/>
  <c r="AN602" i="8" s="1"/>
  <c r="AG648" i="10"/>
  <c r="AA648" i="10"/>
  <c r="AN648" i="10" s="1"/>
  <c r="AB648" i="10"/>
  <c r="AG497" i="2"/>
  <c r="AA497" i="2"/>
  <c r="AN497" i="2" s="1"/>
  <c r="AA608" i="2"/>
  <c r="AN608" i="2" s="1"/>
  <c r="AG608" i="2"/>
  <c r="AG934" i="9"/>
  <c r="AA934" i="9"/>
  <c r="AN934" i="9" s="1"/>
  <c r="AA596" i="10"/>
  <c r="AN596" i="10" s="1"/>
  <c r="AG596" i="10"/>
  <c r="AA536" i="10"/>
  <c r="AN536" i="10" s="1"/>
  <c r="AG536" i="10"/>
  <c r="AG936" i="2"/>
  <c r="AA507" i="8"/>
  <c r="AN507" i="8" s="1"/>
  <c r="AG507" i="8"/>
  <c r="J925" i="10"/>
  <c r="J925" i="2"/>
  <c r="AB925" i="2" s="1"/>
  <c r="J925" i="9"/>
  <c r="J925" i="8"/>
  <c r="J629" i="10"/>
  <c r="AB629" i="10" s="1"/>
  <c r="J629" i="2"/>
  <c r="AB629" i="2" s="1"/>
  <c r="J629" i="9"/>
  <c r="J629" i="8"/>
  <c r="AG666" i="2"/>
  <c r="AA666" i="2"/>
  <c r="AN666" i="2" s="1"/>
  <c r="J869" i="10"/>
  <c r="J869" i="2"/>
  <c r="J869" i="9"/>
  <c r="J869" i="8"/>
  <c r="X670" i="2"/>
  <c r="Y670" i="2"/>
  <c r="AJ670" i="2" s="1"/>
  <c r="Y614" i="10"/>
  <c r="AJ614" i="10" s="1"/>
  <c r="X614" i="10"/>
  <c r="AA992" i="2"/>
  <c r="AN992" i="2" s="1"/>
  <c r="AG992" i="2"/>
  <c r="AG707" i="8"/>
  <c r="AA707" i="8"/>
  <c r="AN707" i="8" s="1"/>
  <c r="AL583" i="9"/>
  <c r="Y769" i="10"/>
  <c r="AJ769" i="10" s="1"/>
  <c r="X769" i="10"/>
  <c r="AG839" i="2"/>
  <c r="AA839" i="2"/>
  <c r="AN839" i="2" s="1"/>
  <c r="X471" i="8"/>
  <c r="Y471" i="8"/>
  <c r="AJ471" i="8" s="1"/>
  <c r="Y557" i="9"/>
  <c r="AJ557" i="9" s="1"/>
  <c r="X557" i="9"/>
  <c r="X803" i="9"/>
  <c r="Y803" i="9"/>
  <c r="AJ803" i="9" s="1"/>
  <c r="AG689" i="2"/>
  <c r="AG818" i="8"/>
  <c r="AA818" i="8"/>
  <c r="AN818" i="8" s="1"/>
  <c r="AA690" i="2"/>
  <c r="AN690" i="2" s="1"/>
  <c r="AG690" i="2"/>
  <c r="Z807" i="10"/>
  <c r="AJ807" i="10"/>
  <c r="AC587" i="10"/>
  <c r="AE587" i="10" s="1"/>
  <c r="AA534" i="10"/>
  <c r="AN534" i="10" s="1"/>
  <c r="AB760" i="8"/>
  <c r="X894" i="10"/>
  <c r="Y894" i="10"/>
  <c r="AJ894" i="10" s="1"/>
  <c r="D814" i="10"/>
  <c r="D814" i="9"/>
  <c r="D814" i="2"/>
  <c r="D814" i="8"/>
  <c r="AG959" i="2"/>
  <c r="AA959" i="2"/>
  <c r="AN959" i="2" s="1"/>
  <c r="AB531" i="2"/>
  <c r="D479" i="10"/>
  <c r="D479" i="2"/>
  <c r="D479" i="9"/>
  <c r="D479" i="8"/>
  <c r="Y605" i="10"/>
  <c r="AJ605" i="10" s="1"/>
  <c r="X605" i="10"/>
  <c r="Z579" i="8"/>
  <c r="AB826" i="8"/>
  <c r="Y843" i="8"/>
  <c r="AJ843" i="8" s="1"/>
  <c r="X843" i="8"/>
  <c r="D534" i="10"/>
  <c r="D534" i="2"/>
  <c r="D534" i="9"/>
  <c r="D534" i="8"/>
  <c r="X628" i="2"/>
  <c r="Y628" i="2"/>
  <c r="AJ628" i="2" s="1"/>
  <c r="J809" i="10"/>
  <c r="J809" i="2"/>
  <c r="AB809" i="2" s="1"/>
  <c r="J809" i="9"/>
  <c r="AB809" i="9" s="1"/>
  <c r="J809" i="8"/>
  <c r="D850" i="10"/>
  <c r="D850" i="2"/>
  <c r="D850" i="9"/>
  <c r="D850" i="8"/>
  <c r="D546" i="10"/>
  <c r="D546" i="2"/>
  <c r="D546" i="9"/>
  <c r="D546" i="8"/>
  <c r="J532" i="10"/>
  <c r="J532" i="9"/>
  <c r="J532" i="2"/>
  <c r="J532" i="8"/>
  <c r="AB532" i="8" s="1"/>
  <c r="X488" i="9"/>
  <c r="Y488" i="9"/>
  <c r="AJ488" i="9" s="1"/>
  <c r="AJ304" i="9"/>
  <c r="J792" i="10"/>
  <c r="J792" i="2"/>
  <c r="AB792" i="2" s="1"/>
  <c r="J792" i="9"/>
  <c r="J792" i="8"/>
  <c r="D542" i="10"/>
  <c r="D542" i="2"/>
  <c r="D542" i="9"/>
  <c r="D542" i="8"/>
  <c r="AJ949" i="9"/>
  <c r="AA907" i="10"/>
  <c r="AN907" i="10" s="1"/>
  <c r="D882" i="10"/>
  <c r="D882" i="2"/>
  <c r="D882" i="9"/>
  <c r="D882" i="8"/>
  <c r="X772" i="2"/>
  <c r="Y772" i="2"/>
  <c r="AJ772" i="2" s="1"/>
  <c r="Z772" i="2"/>
  <c r="AB772" i="2" s="1"/>
  <c r="Z900" i="8"/>
  <c r="AJ803" i="2"/>
  <c r="AA977" i="10"/>
  <c r="AN977" i="10" s="1"/>
  <c r="AG977" i="10"/>
  <c r="AG883" i="2"/>
  <c r="AA883" i="2"/>
  <c r="AN883" i="2" s="1"/>
  <c r="Z515" i="2"/>
  <c r="AJ515" i="2"/>
  <c r="Y837" i="8"/>
  <c r="AJ837" i="8" s="1"/>
  <c r="X837" i="8"/>
  <c r="AA866" i="10"/>
  <c r="AN866" i="10" s="1"/>
  <c r="AG866" i="10"/>
  <c r="X558" i="8"/>
  <c r="Y558" i="8"/>
  <c r="AJ558" i="8" s="1"/>
  <c r="AG536" i="8"/>
  <c r="AA536" i="8"/>
  <c r="AN536" i="8" s="1"/>
  <c r="X675" i="2"/>
  <c r="Y675" i="2"/>
  <c r="AJ675" i="2" s="1"/>
  <c r="D912" i="10"/>
  <c r="D912" i="2"/>
  <c r="D912" i="9"/>
  <c r="D912" i="8"/>
  <c r="AA562" i="10"/>
  <c r="AN562" i="10" s="1"/>
  <c r="AG562" i="10"/>
  <c r="X765" i="8"/>
  <c r="Y765" i="8"/>
  <c r="AJ765" i="8" s="1"/>
  <c r="Y485" i="9"/>
  <c r="AJ485" i="9" s="1"/>
  <c r="X485" i="9"/>
  <c r="J911" i="10"/>
  <c r="J911" i="2"/>
  <c r="J911" i="9"/>
  <c r="J911" i="8"/>
  <c r="X717" i="2"/>
  <c r="Y717" i="2"/>
  <c r="AJ717" i="2" s="1"/>
  <c r="AB735" i="9"/>
  <c r="X527" i="2"/>
  <c r="Y527" i="2"/>
  <c r="AJ527" i="2" s="1"/>
  <c r="Y883" i="10"/>
  <c r="AJ883" i="10" s="1"/>
  <c r="X883" i="10"/>
  <c r="D842" i="10"/>
  <c r="D842" i="2"/>
  <c r="D842" i="9"/>
  <c r="D842" i="8"/>
  <c r="AG587" i="2"/>
  <c r="Z959" i="10"/>
  <c r="AJ959" i="10"/>
  <c r="J1000" i="10"/>
  <c r="AB1000" i="10" s="1"/>
  <c r="J1000" i="2"/>
  <c r="J1000" i="9"/>
  <c r="J1000" i="8"/>
  <c r="J493" i="10"/>
  <c r="J493" i="2"/>
  <c r="J493" i="9"/>
  <c r="J493" i="8"/>
  <c r="X731" i="9"/>
  <c r="Y731" i="9"/>
  <c r="AJ731" i="9" s="1"/>
  <c r="AA722" i="10"/>
  <c r="AN722" i="10" s="1"/>
  <c r="AG722" i="10"/>
  <c r="D788" i="10"/>
  <c r="D788" i="2"/>
  <c r="D788" i="9"/>
  <c r="D788" i="8"/>
  <c r="AA557" i="8"/>
  <c r="AN557" i="8" s="1"/>
  <c r="Z899" i="8"/>
  <c r="AA484" i="8"/>
  <c r="AN484" i="8" s="1"/>
  <c r="AG484" i="8"/>
  <c r="Z908" i="2"/>
  <c r="X991" i="10"/>
  <c r="Y991" i="10"/>
  <c r="AJ991" i="10" s="1"/>
  <c r="Z677" i="8"/>
  <c r="Y649" i="9"/>
  <c r="AJ649" i="9" s="1"/>
  <c r="X649" i="9"/>
  <c r="AG952" i="8"/>
  <c r="AA952" i="8"/>
  <c r="AN952" i="8" s="1"/>
  <c r="AG467" i="10"/>
  <c r="AA966" i="2"/>
  <c r="AN966" i="2" s="1"/>
  <c r="AG966" i="2"/>
  <c r="Y586" i="9"/>
  <c r="AJ586" i="9" s="1"/>
  <c r="X586" i="9"/>
  <c r="X628" i="10"/>
  <c r="Y628" i="10"/>
  <c r="AJ628" i="10" s="1"/>
  <c r="D978" i="10"/>
  <c r="D978" i="2"/>
  <c r="D978" i="9"/>
  <c r="D978" i="8"/>
  <c r="AJ866" i="2"/>
  <c r="Y979" i="8"/>
  <c r="AJ979" i="8" s="1"/>
  <c r="X979" i="8"/>
  <c r="Y955" i="10"/>
  <c r="AJ955" i="10" s="1"/>
  <c r="X870" i="2"/>
  <c r="Y870" i="2"/>
  <c r="AJ870" i="2" s="1"/>
  <c r="Z871" i="2"/>
  <c r="J639" i="10"/>
  <c r="AB639" i="10" s="1"/>
  <c r="AC639" i="10" s="1"/>
  <c r="J639" i="2"/>
  <c r="J639" i="9"/>
  <c r="AB639" i="9" s="1"/>
  <c r="AL639" i="9" s="1"/>
  <c r="J639" i="8"/>
  <c r="AB639" i="8" s="1"/>
  <c r="Y562" i="8"/>
  <c r="AJ562" i="8" s="1"/>
  <c r="X562" i="8"/>
  <c r="D505" i="10"/>
  <c r="D505" i="2"/>
  <c r="D505" i="9"/>
  <c r="D505" i="8"/>
  <c r="AG768" i="2"/>
  <c r="AA768" i="2"/>
  <c r="AN768" i="2" s="1"/>
  <c r="AA957" i="10"/>
  <c r="AN957" i="10" s="1"/>
  <c r="AG957" i="10"/>
  <c r="J698" i="10"/>
  <c r="J698" i="2"/>
  <c r="J698" i="9"/>
  <c r="J698" i="8"/>
  <c r="D977" i="10"/>
  <c r="D977" i="2"/>
  <c r="D977" i="9"/>
  <c r="D977" i="8"/>
  <c r="AA974" i="2"/>
  <c r="AN974" i="2" s="1"/>
  <c r="X621" i="8"/>
  <c r="Y621" i="8"/>
  <c r="AJ621" i="8" s="1"/>
  <c r="AA914" i="8"/>
  <c r="AN914" i="8" s="1"/>
  <c r="AG914" i="8"/>
  <c r="D730" i="10"/>
  <c r="D730" i="2"/>
  <c r="D730" i="9"/>
  <c r="D730" i="8"/>
  <c r="AG717" i="8"/>
  <c r="D993" i="10"/>
  <c r="D993" i="2"/>
  <c r="D993" i="9"/>
  <c r="D993" i="8"/>
  <c r="AJ657" i="2"/>
  <c r="X910" i="8"/>
  <c r="Y910" i="8"/>
  <c r="AJ910" i="8" s="1"/>
  <c r="Y600" i="10"/>
  <c r="AJ600" i="10" s="1"/>
  <c r="X600" i="10"/>
  <c r="AJ915" i="8"/>
  <c r="AG829" i="9"/>
  <c r="AA829" i="9"/>
  <c r="AN829" i="9" s="1"/>
  <c r="Z673" i="8"/>
  <c r="AJ478" i="9"/>
  <c r="Z478" i="9"/>
  <c r="AB478" i="9" s="1"/>
  <c r="AM478" i="9" s="1"/>
  <c r="AG604" i="10"/>
  <c r="AA604" i="10"/>
  <c r="AN604" i="10" s="1"/>
  <c r="J505" i="10"/>
  <c r="J505" i="2"/>
  <c r="J505" i="9"/>
  <c r="J505" i="8"/>
  <c r="AB497" i="2"/>
  <c r="X578" i="8"/>
  <c r="Y578" i="8"/>
  <c r="AJ578" i="8" s="1"/>
  <c r="X901" i="2"/>
  <c r="Y901" i="2"/>
  <c r="AJ901" i="2" s="1"/>
  <c r="J536" i="10"/>
  <c r="AB536" i="10" s="1"/>
  <c r="J536" i="2"/>
  <c r="J536" i="9"/>
  <c r="J536" i="8"/>
  <c r="AB536" i="8" s="1"/>
  <c r="AB746" i="9"/>
  <c r="AG746" i="9"/>
  <c r="Z505" i="2"/>
  <c r="AJ943" i="8"/>
  <c r="AJ958" i="2"/>
  <c r="AJ767" i="9"/>
  <c r="Z700" i="9"/>
  <c r="AB700" i="9" s="1"/>
  <c r="X886" i="2"/>
  <c r="Y715" i="10"/>
  <c r="AJ715" i="10" s="1"/>
  <c r="Z497" i="10"/>
  <c r="AB497" i="10" s="1"/>
  <c r="AA780" i="8"/>
  <c r="AN780" i="8" s="1"/>
  <c r="X460" i="9"/>
  <c r="Y460" i="9"/>
  <c r="AJ460" i="9" s="1"/>
  <c r="X762" i="2"/>
  <c r="Y762" i="2"/>
  <c r="AJ762" i="2" s="1"/>
  <c r="Z984" i="8"/>
  <c r="Z987" i="8"/>
  <c r="D792" i="10"/>
  <c r="D792" i="2"/>
  <c r="D792" i="9"/>
  <c r="D792" i="8"/>
  <c r="AC616" i="8"/>
  <c r="Y716" i="10"/>
  <c r="AJ716" i="10" s="1"/>
  <c r="X716" i="10"/>
  <c r="AM746" i="10"/>
  <c r="AA836" i="10"/>
  <c r="AN836" i="10" s="1"/>
  <c r="AG491" i="8"/>
  <c r="AB491" i="8"/>
  <c r="Z566" i="8"/>
  <c r="Y978" i="8"/>
  <c r="AJ978" i="8" s="1"/>
  <c r="X978" i="8"/>
  <c r="Y607" i="2"/>
  <c r="AJ607" i="2" s="1"/>
  <c r="X866" i="10"/>
  <c r="Y866" i="10"/>
  <c r="AJ866" i="10" s="1"/>
  <c r="AA837" i="10"/>
  <c r="AN837" i="10" s="1"/>
  <c r="AG837" i="10"/>
  <c r="AJ642" i="2"/>
  <c r="D825" i="10"/>
  <c r="D825" i="2"/>
  <c r="D825" i="9"/>
  <c r="D825" i="8"/>
  <c r="AJ556" i="9"/>
  <c r="AJ472" i="10"/>
  <c r="AJ524" i="9"/>
  <c r="Y925" i="10"/>
  <c r="X925" i="10"/>
  <c r="Z820" i="9"/>
  <c r="AB820" i="9" s="1"/>
  <c r="X667" i="2"/>
  <c r="AB591" i="2"/>
  <c r="AC591" i="2" s="1"/>
  <c r="Z731" i="2"/>
  <c r="AJ839" i="2"/>
  <c r="X577" i="2"/>
  <c r="Y577" i="2"/>
  <c r="AJ577" i="2" s="1"/>
  <c r="Y562" i="9"/>
  <c r="AJ562" i="9" s="1"/>
  <c r="X562" i="9"/>
  <c r="Y471" i="9"/>
  <c r="AJ471" i="9" s="1"/>
  <c r="D744" i="10"/>
  <c r="D744" i="2"/>
  <c r="D744" i="9"/>
  <c r="D744" i="8"/>
  <c r="AG996" i="8"/>
  <c r="J357" i="10"/>
  <c r="J357" i="2"/>
  <c r="J401" i="8"/>
  <c r="J401" i="10"/>
  <c r="AG559" i="10"/>
  <c r="AA559" i="10"/>
  <c r="AN559" i="10" s="1"/>
  <c r="AJ860" i="9"/>
  <c r="X972" i="8"/>
  <c r="Y972" i="8"/>
  <c r="AJ972" i="8" s="1"/>
  <c r="AA781" i="2"/>
  <c r="AN781" i="2" s="1"/>
  <c r="AG781" i="2"/>
  <c r="AJ594" i="9"/>
  <c r="AA952" i="10"/>
  <c r="AN952" i="10" s="1"/>
  <c r="AG952" i="10"/>
  <c r="J802" i="10"/>
  <c r="J802" i="2"/>
  <c r="J802" i="9"/>
  <c r="J802" i="8"/>
  <c r="Z804" i="8"/>
  <c r="AJ543" i="9"/>
  <c r="AB990" i="10"/>
  <c r="X918" i="8"/>
  <c r="Y918" i="8"/>
  <c r="AJ918" i="8" s="1"/>
  <c r="AJ820" i="9"/>
  <c r="Z767" i="2"/>
  <c r="AJ767" i="2"/>
  <c r="Z695" i="10"/>
  <c r="X483" i="9"/>
  <c r="Y483" i="9"/>
  <c r="AJ483" i="9" s="1"/>
  <c r="D911" i="10"/>
  <c r="D911" i="2"/>
  <c r="D911" i="9"/>
  <c r="D911" i="8"/>
  <c r="AA995" i="10"/>
  <c r="AN995" i="10" s="1"/>
  <c r="AG995" i="10"/>
  <c r="Y938" i="10"/>
  <c r="AJ938" i="10" s="1"/>
  <c r="X938" i="10"/>
  <c r="AC938" i="10" s="1"/>
  <c r="D858" i="10"/>
  <c r="D858" i="2"/>
  <c r="D858" i="9"/>
  <c r="D858" i="8"/>
  <c r="Z802" i="10"/>
  <c r="Z691" i="8"/>
  <c r="AG632" i="10"/>
  <c r="AA632" i="10"/>
  <c r="AN632" i="10" s="1"/>
  <c r="AG890" i="9"/>
  <c r="AA890" i="9"/>
  <c r="AN890" i="9" s="1"/>
  <c r="AG803" i="10"/>
  <c r="AA803" i="10"/>
  <c r="AN803" i="10" s="1"/>
  <c r="Y514" i="8"/>
  <c r="AJ514" i="8" s="1"/>
  <c r="X514" i="8"/>
  <c r="AB707" i="8"/>
  <c r="AG744" i="2"/>
  <c r="AA744" i="2"/>
  <c r="AN744" i="2" s="1"/>
  <c r="AA845" i="9"/>
  <c r="AN845" i="9" s="1"/>
  <c r="AG552" i="10"/>
  <c r="AA552" i="10"/>
  <c r="AN552" i="10" s="1"/>
  <c r="AG717" i="9"/>
  <c r="AA717" i="9"/>
  <c r="AN717" i="9" s="1"/>
  <c r="Y692" i="10"/>
  <c r="AJ692" i="10" s="1"/>
  <c r="X692" i="10"/>
  <c r="AA664" i="10"/>
  <c r="AN664" i="10" s="1"/>
  <c r="AG664" i="10"/>
  <c r="AL938" i="10"/>
  <c r="Y773" i="9"/>
  <c r="AJ773" i="9" s="1"/>
  <c r="X773" i="9"/>
  <c r="AJ964" i="10"/>
  <c r="D930" i="10"/>
  <c r="D930" i="2"/>
  <c r="D930" i="9"/>
  <c r="D930" i="8"/>
  <c r="X913" i="8"/>
  <c r="Y913" i="8"/>
  <c r="AJ913" i="8" s="1"/>
  <c r="X529" i="10"/>
  <c r="Y529" i="10"/>
  <c r="AJ529" i="10" s="1"/>
  <c r="X513" i="9"/>
  <c r="Y513" i="9"/>
  <c r="AJ513" i="9" s="1"/>
  <c r="Z481" i="10"/>
  <c r="X465" i="2"/>
  <c r="Y465" i="2"/>
  <c r="AJ465" i="2" s="1"/>
  <c r="AC937" i="2"/>
  <c r="Z468" i="8"/>
  <c r="Z715" i="8"/>
  <c r="Z539" i="8"/>
  <c r="D507" i="10"/>
  <c r="D507" i="2"/>
  <c r="D507" i="9"/>
  <c r="D507" i="8"/>
  <c r="Y888" i="9"/>
  <c r="AJ888" i="9" s="1"/>
  <c r="X888" i="9"/>
  <c r="D720" i="10"/>
  <c r="D720" i="2"/>
  <c r="D720" i="9"/>
  <c r="D720" i="8"/>
  <c r="D600" i="10"/>
  <c r="D600" i="2"/>
  <c r="D600" i="8"/>
  <c r="D600" i="9"/>
  <c r="AA799" i="9"/>
  <c r="AN799" i="9" s="1"/>
  <c r="AG799" i="9"/>
  <c r="Z906" i="8"/>
  <c r="X793" i="10"/>
  <c r="Y793" i="10"/>
  <c r="AJ793" i="10" s="1"/>
  <c r="AJ915" i="9"/>
  <c r="Z641" i="8"/>
  <c r="AB641" i="8" s="1"/>
  <c r="AG782" i="2"/>
  <c r="AA782" i="2"/>
  <c r="AN782" i="2" s="1"/>
  <c r="AG481" i="2"/>
  <c r="AA481" i="2"/>
  <c r="AN481" i="2" s="1"/>
  <c r="X792" i="9"/>
  <c r="Z885" i="8"/>
  <c r="AB885" i="8" s="1"/>
  <c r="Y500" i="8"/>
  <c r="AJ500" i="8" s="1"/>
  <c r="X500" i="8"/>
  <c r="Z461" i="8"/>
  <c r="Z738" i="8"/>
  <c r="X721" i="10"/>
  <c r="Y721" i="10"/>
  <c r="AJ721" i="10" s="1"/>
  <c r="AA682" i="8"/>
  <c r="AN682" i="8" s="1"/>
  <c r="AG682" i="8"/>
  <c r="Y710" i="9"/>
  <c r="AJ710" i="9" s="1"/>
  <c r="X710" i="9"/>
  <c r="X668" i="8"/>
  <c r="D758" i="10"/>
  <c r="D758" i="2"/>
  <c r="D758" i="8"/>
  <c r="D758" i="9"/>
  <c r="Z950" i="2"/>
  <c r="Y665" i="8"/>
  <c r="AJ665" i="8" s="1"/>
  <c r="X665" i="8"/>
  <c r="Y947" i="8"/>
  <c r="AJ947" i="8" s="1"/>
  <c r="X947" i="8"/>
  <c r="AJ838" i="10"/>
  <c r="AJ794" i="10"/>
  <c r="Y597" i="8"/>
  <c r="AJ597" i="8" s="1"/>
  <c r="X853" i="9"/>
  <c r="Y853" i="9"/>
  <c r="AJ853" i="9" s="1"/>
  <c r="AA891" i="10"/>
  <c r="AN891" i="10" s="1"/>
  <c r="AG891" i="10"/>
  <c r="AA917" i="2"/>
  <c r="AN917" i="2" s="1"/>
  <c r="AG917" i="2"/>
  <c r="AJ684" i="10"/>
  <c r="D637" i="10"/>
  <c r="D637" i="2"/>
  <c r="D637" i="9"/>
  <c r="D637" i="8"/>
  <c r="X548" i="10"/>
  <c r="Y548" i="10"/>
  <c r="AJ548" i="10" s="1"/>
  <c r="AA687" i="9"/>
  <c r="AN687" i="9" s="1"/>
  <c r="AG687" i="9"/>
  <c r="AB687" i="9"/>
  <c r="AG559" i="9"/>
  <c r="AA559" i="9"/>
  <c r="AN559" i="9" s="1"/>
  <c r="X537" i="8"/>
  <c r="Y537" i="8"/>
  <c r="AJ537" i="8" s="1"/>
  <c r="AG568" i="8"/>
  <c r="AA568" i="8"/>
  <c r="AN568" i="8" s="1"/>
  <c r="Y510" i="8"/>
  <c r="AJ510" i="8" s="1"/>
  <c r="X510" i="8"/>
  <c r="AA495" i="10"/>
  <c r="AN495" i="10" s="1"/>
  <c r="AG495" i="10"/>
  <c r="D944" i="10"/>
  <c r="D944" i="2"/>
  <c r="D944" i="9"/>
  <c r="D944" i="8"/>
  <c r="X912" i="9"/>
  <c r="Y912" i="9"/>
  <c r="AJ912" i="9" s="1"/>
  <c r="X965" i="8"/>
  <c r="Y965" i="8"/>
  <c r="AJ965" i="8" s="1"/>
  <c r="X565" i="9"/>
  <c r="Y565" i="9"/>
  <c r="AJ565" i="9" s="1"/>
  <c r="X517" i="10"/>
  <c r="Y517" i="10"/>
  <c r="AJ517" i="10" s="1"/>
  <c r="Z761" i="9"/>
  <c r="Z908" i="8"/>
  <c r="AG864" i="8"/>
  <c r="AA864" i="8"/>
  <c r="AN864" i="8" s="1"/>
  <c r="Z659" i="8"/>
  <c r="AG930" i="9"/>
  <c r="AA930" i="9"/>
  <c r="AN930" i="9" s="1"/>
  <c r="AA649" i="10"/>
  <c r="AN649" i="10" s="1"/>
  <c r="X578" i="9"/>
  <c r="Y578" i="9"/>
  <c r="AJ578" i="9" s="1"/>
  <c r="X901" i="10"/>
  <c r="Y901" i="10"/>
  <c r="AJ901" i="10" s="1"/>
  <c r="Y647" i="9"/>
  <c r="AJ647" i="9" s="1"/>
  <c r="X647" i="9"/>
  <c r="AJ907" i="2"/>
  <c r="AJ646" i="9"/>
  <c r="Z960" i="8"/>
  <c r="AJ960" i="8"/>
  <c r="AG792" i="2"/>
  <c r="AA792" i="2"/>
  <c r="AN792" i="2" s="1"/>
  <c r="X621" i="2"/>
  <c r="AB483" i="2"/>
  <c r="AG876" i="2"/>
  <c r="AA876" i="2"/>
  <c r="AN876" i="2" s="1"/>
  <c r="Z517" i="2"/>
  <c r="D940" i="10"/>
  <c r="D940" i="2"/>
  <c r="D940" i="9"/>
  <c r="D940" i="8"/>
  <c r="Y591" i="2"/>
  <c r="AJ591" i="2" s="1"/>
  <c r="Y573" i="2"/>
  <c r="AJ573" i="2" s="1"/>
  <c r="X573" i="2"/>
  <c r="J533" i="10"/>
  <c r="AB533" i="10" s="1"/>
  <c r="J533" i="2"/>
  <c r="AB533" i="2" s="1"/>
  <c r="J533" i="9"/>
  <c r="J533" i="8"/>
  <c r="AJ999" i="8"/>
  <c r="J896" i="10"/>
  <c r="AB896" i="10" s="1"/>
  <c r="J896" i="2"/>
  <c r="J896" i="9"/>
  <c r="J896" i="8"/>
  <c r="AJ833" i="8"/>
  <c r="Y700" i="10"/>
  <c r="AJ700" i="10" s="1"/>
  <c r="X681" i="9"/>
  <c r="Y681" i="9"/>
  <c r="AJ681" i="9" s="1"/>
  <c r="J649" i="10"/>
  <c r="J649" i="2"/>
  <c r="J649" i="9"/>
  <c r="J649" i="8"/>
  <c r="Y497" i="8"/>
  <c r="AJ497" i="8" s="1"/>
  <c r="X497" i="8"/>
  <c r="AA746" i="2"/>
  <c r="AN746" i="2" s="1"/>
  <c r="AG746" i="2"/>
  <c r="AJ633" i="2"/>
  <c r="X817" i="8"/>
  <c r="Y817" i="8"/>
  <c r="AJ817" i="8" s="1"/>
  <c r="Y678" i="2"/>
  <c r="AJ678" i="2" s="1"/>
  <c r="X678" i="2"/>
  <c r="Y664" i="10"/>
  <c r="AJ664" i="10" s="1"/>
  <c r="X664" i="10"/>
  <c r="AG584" i="2"/>
  <c r="AA584" i="2"/>
  <c r="AN584" i="2" s="1"/>
  <c r="X504" i="8"/>
  <c r="Y504" i="8"/>
  <c r="AJ504" i="8" s="1"/>
  <c r="Z471" i="10"/>
  <c r="AB471" i="10" s="1"/>
  <c r="AG935" i="8"/>
  <c r="X841" i="10"/>
  <c r="AG639" i="8"/>
  <c r="AA639" i="8"/>
  <c r="AN639" i="8" s="1"/>
  <c r="AA934" i="2"/>
  <c r="AN934" i="2" s="1"/>
  <c r="Y685" i="8"/>
  <c r="AJ685" i="8" s="1"/>
  <c r="X685" i="8"/>
  <c r="X974" i="8"/>
  <c r="Y974" i="8"/>
  <c r="AJ974" i="8" s="1"/>
  <c r="AB670" i="10"/>
  <c r="X601" i="9"/>
  <c r="Y601" i="9"/>
  <c r="AJ601" i="9" s="1"/>
  <c r="D527" i="10"/>
  <c r="D527" i="2"/>
  <c r="D527" i="9"/>
  <c r="D527" i="8"/>
  <c r="X884" i="2"/>
  <c r="Y884" i="2"/>
  <c r="AJ884" i="2" s="1"/>
  <c r="AG984" i="2"/>
  <c r="Z706" i="10"/>
  <c r="AB706" i="10" s="1"/>
  <c r="X911" i="8"/>
  <c r="AA670" i="8"/>
  <c r="AN670" i="8" s="1"/>
  <c r="AG670" i="8"/>
  <c r="D931" i="10"/>
  <c r="D931" i="2"/>
  <c r="D931" i="9"/>
  <c r="D931" i="8"/>
  <c r="X498" i="10"/>
  <c r="AJ791" i="10"/>
  <c r="Z646" i="2"/>
  <c r="AJ646" i="2"/>
  <c r="AG668" i="9"/>
  <c r="AA668" i="9"/>
  <c r="AN668" i="9" s="1"/>
  <c r="Y568" i="10"/>
  <c r="AJ568" i="10" s="1"/>
  <c r="X568" i="10"/>
  <c r="Y747" i="8"/>
  <c r="AJ747" i="8" s="1"/>
  <c r="X747" i="8"/>
  <c r="AJ565" i="10"/>
  <c r="Z753" i="10"/>
  <c r="AA697" i="2"/>
  <c r="AN697" i="2" s="1"/>
  <c r="D957" i="10"/>
  <c r="D957" i="2"/>
  <c r="D957" i="9"/>
  <c r="D957" i="8"/>
  <c r="X813" i="9"/>
  <c r="AC813" i="9" s="1"/>
  <c r="Y813" i="9"/>
  <c r="AJ813" i="9" s="1"/>
  <c r="AA493" i="2"/>
  <c r="AN493" i="2" s="1"/>
  <c r="AG493" i="2"/>
  <c r="Z886" i="8"/>
  <c r="AB886" i="8" s="1"/>
  <c r="D865" i="10"/>
  <c r="D865" i="2"/>
  <c r="D865" i="9"/>
  <c r="D865" i="8"/>
  <c r="Z718" i="8"/>
  <c r="AB718" i="8" s="1"/>
  <c r="Y649" i="2"/>
  <c r="AJ649" i="2" s="1"/>
  <c r="Z556" i="2"/>
  <c r="AB556" i="2" s="1"/>
  <c r="Y523" i="9"/>
  <c r="AJ523" i="9" s="1"/>
  <c r="X523" i="9"/>
  <c r="Z700" i="2"/>
  <c r="Y486" i="10"/>
  <c r="AJ486" i="10" s="1"/>
  <c r="X486" i="10"/>
  <c r="AA858" i="10"/>
  <c r="AN858" i="10" s="1"/>
  <c r="AG858" i="10"/>
  <c r="X898" i="8"/>
  <c r="Y898" i="8"/>
  <c r="AJ898" i="8" s="1"/>
  <c r="AG470" i="2"/>
  <c r="AA470" i="2"/>
  <c r="AN470" i="2" s="1"/>
  <c r="X783" i="10"/>
  <c r="X570" i="8"/>
  <c r="J647" i="10"/>
  <c r="J647" i="2"/>
  <c r="J647" i="9"/>
  <c r="J647" i="8"/>
  <c r="AG514" i="2"/>
  <c r="Z882" i="2"/>
  <c r="Z872" i="9"/>
  <c r="J863" i="10"/>
  <c r="J863" i="2"/>
  <c r="AB863" i="2" s="1"/>
  <c r="J863" i="9"/>
  <c r="J863" i="8"/>
  <c r="Y776" i="9"/>
  <c r="AJ776" i="9" s="1"/>
  <c r="X776" i="9"/>
  <c r="AA734" i="10"/>
  <c r="AN734" i="10" s="1"/>
  <c r="AG734" i="10"/>
  <c r="AG648" i="2"/>
  <c r="AA648" i="2"/>
  <c r="AN648" i="2" s="1"/>
  <c r="Y465" i="10"/>
  <c r="AJ465" i="10" s="1"/>
  <c r="Z545" i="9"/>
  <c r="AB545" i="9" s="1"/>
  <c r="Z896" i="8"/>
  <c r="J881" i="10"/>
  <c r="J881" i="2"/>
  <c r="J881" i="9"/>
  <c r="J881" i="8"/>
  <c r="D954" i="10"/>
  <c r="D954" i="2"/>
  <c r="D954" i="9"/>
  <c r="D954" i="8"/>
  <c r="Z499" i="9"/>
  <c r="X861" i="9"/>
  <c r="AJ953" i="9"/>
  <c r="AJ516" i="2"/>
  <c r="Z987" i="9"/>
  <c r="Z678" i="2"/>
  <c r="Z627" i="8"/>
  <c r="AA826" i="10"/>
  <c r="AN826" i="10" s="1"/>
  <c r="AG826" i="10"/>
  <c r="X634" i="9"/>
  <c r="Y634" i="9"/>
  <c r="AJ634" i="9" s="1"/>
  <c r="AJ496" i="10"/>
  <c r="Y859" i="9"/>
  <c r="AJ859" i="9" s="1"/>
  <c r="AA530" i="10"/>
  <c r="AN530" i="10" s="1"/>
  <c r="AG530" i="10"/>
  <c r="Y460" i="2"/>
  <c r="AJ460" i="2" s="1"/>
  <c r="X460" i="2"/>
  <c r="Y469" i="10"/>
  <c r="AJ469" i="10" s="1"/>
  <c r="D716" i="10"/>
  <c r="D716" i="2"/>
  <c r="D716" i="9"/>
  <c r="D716" i="8"/>
  <c r="AA720" i="8"/>
  <c r="AN720" i="8" s="1"/>
  <c r="AG720" i="8"/>
  <c r="AA879" i="8"/>
  <c r="AN879" i="8" s="1"/>
  <c r="AG879" i="8"/>
  <c r="X904" i="10"/>
  <c r="Y904" i="10"/>
  <c r="AJ904" i="10" s="1"/>
  <c r="J799" i="10"/>
  <c r="J799" i="2"/>
  <c r="J799" i="9"/>
  <c r="AB799" i="9" s="1"/>
  <c r="J799" i="8"/>
  <c r="Z491" i="9"/>
  <c r="Z566" i="9"/>
  <c r="AB566" i="9" s="1"/>
  <c r="AC566" i="9" s="1"/>
  <c r="Z1000" i="2"/>
  <c r="AJ555" i="2"/>
  <c r="X979" i="2"/>
  <c r="Y979" i="2"/>
  <c r="AJ979" i="2" s="1"/>
  <c r="AG877" i="2"/>
  <c r="AJ740" i="9"/>
  <c r="X502" i="8"/>
  <c r="Y502" i="8"/>
  <c r="AJ502" i="8" s="1"/>
  <c r="Y874" i="9"/>
  <c r="AJ874" i="9" s="1"/>
  <c r="AG861" i="10"/>
  <c r="AA861" i="10"/>
  <c r="AN861" i="10" s="1"/>
  <c r="Z820" i="2"/>
  <c r="X654" i="9"/>
  <c r="Z731" i="10"/>
  <c r="AB731" i="10" s="1"/>
  <c r="AC731" i="10" s="1"/>
  <c r="AA971" i="10"/>
  <c r="AN971" i="10" s="1"/>
  <c r="X890" i="9"/>
  <c r="Z994" i="10"/>
  <c r="AJ468" i="2"/>
  <c r="AL655" i="8"/>
  <c r="AM655" i="8"/>
  <c r="AA565" i="10"/>
  <c r="AN565" i="10" s="1"/>
  <c r="AG565" i="10"/>
  <c r="Y889" i="8"/>
  <c r="AJ889" i="8" s="1"/>
  <c r="X889" i="8"/>
  <c r="X663" i="2"/>
  <c r="Y663" i="2"/>
  <c r="AJ663" i="2" s="1"/>
  <c r="Y846" i="8"/>
  <c r="AJ846" i="8" s="1"/>
  <c r="X846" i="8"/>
  <c r="AG483" i="2"/>
  <c r="AA483" i="2"/>
  <c r="AN483" i="2" s="1"/>
  <c r="AA973" i="2"/>
  <c r="AN973" i="2" s="1"/>
  <c r="AG973" i="2"/>
  <c r="D924" i="10"/>
  <c r="D924" i="2"/>
  <c r="D924" i="9"/>
  <c r="D924" i="8"/>
  <c r="Y869" i="10"/>
  <c r="AJ869" i="10" s="1"/>
  <c r="X869" i="10"/>
  <c r="X849" i="2"/>
  <c r="Y849" i="2"/>
  <c r="AJ849" i="2" s="1"/>
  <c r="X892" i="2"/>
  <c r="Y892" i="2"/>
  <c r="AJ892" i="2" s="1"/>
  <c r="Y836" i="10"/>
  <c r="AJ836" i="10" s="1"/>
  <c r="X836" i="10"/>
  <c r="AG660" i="10"/>
  <c r="Z911" i="8"/>
  <c r="X635" i="10"/>
  <c r="Y635" i="10"/>
  <c r="AJ635" i="10" s="1"/>
  <c r="Y582" i="8"/>
  <c r="AJ582" i="8" s="1"/>
  <c r="X582" i="8"/>
  <c r="D658" i="10"/>
  <c r="D658" i="2"/>
  <c r="D658" i="9"/>
  <c r="D658" i="8"/>
  <c r="AA978" i="10"/>
  <c r="AN978" i="10" s="1"/>
  <c r="AG978" i="10"/>
  <c r="AG919" i="10"/>
  <c r="AA919" i="10"/>
  <c r="AN919" i="10" s="1"/>
  <c r="J986" i="10"/>
  <c r="J986" i="2"/>
  <c r="AB986" i="2" s="1"/>
  <c r="J986" i="9"/>
  <c r="J986" i="8"/>
  <c r="D650" i="10"/>
  <c r="D650" i="2"/>
  <c r="D650" i="9"/>
  <c r="D650" i="8"/>
  <c r="AG921" i="2"/>
  <c r="AA921" i="2"/>
  <c r="AN921" i="2" s="1"/>
  <c r="AG474" i="2"/>
  <c r="AA474" i="2"/>
  <c r="AN474" i="2" s="1"/>
  <c r="D630" i="10"/>
  <c r="D630" i="2"/>
  <c r="D630" i="9"/>
  <c r="D630" i="8"/>
  <c r="Y930" i="2"/>
  <c r="AJ930" i="2" s="1"/>
  <c r="AM930" i="2"/>
  <c r="AL930" i="2"/>
  <c r="X793" i="9"/>
  <c r="Y793" i="9"/>
  <c r="AJ793" i="9" s="1"/>
  <c r="Z839" i="10"/>
  <c r="AJ839" i="10"/>
  <c r="Y503" i="9"/>
  <c r="AJ503" i="9" s="1"/>
  <c r="X503" i="9"/>
  <c r="D976" i="10"/>
  <c r="D976" i="2"/>
  <c r="D976" i="9"/>
  <c r="D976" i="8"/>
  <c r="AJ510" i="9"/>
  <c r="Y779" i="9"/>
  <c r="AJ779" i="9" s="1"/>
  <c r="D461" i="10"/>
  <c r="D461" i="2"/>
  <c r="D461" i="9"/>
  <c r="D461" i="8"/>
  <c r="AJ873" i="2"/>
  <c r="Z679" i="8"/>
  <c r="AJ679" i="8"/>
  <c r="D578" i="10"/>
  <c r="D578" i="2"/>
  <c r="D578" i="9"/>
  <c r="D578" i="8"/>
  <c r="Z571" i="8"/>
  <c r="AB571" i="8" s="1"/>
  <c r="Y678" i="8"/>
  <c r="AJ678" i="8" s="1"/>
  <c r="X678" i="8"/>
  <c r="X974" i="9"/>
  <c r="Y974" i="9"/>
  <c r="AJ974" i="9" s="1"/>
  <c r="Y666" i="9"/>
  <c r="AJ666" i="9" s="1"/>
  <c r="X666" i="9"/>
  <c r="AA785" i="10"/>
  <c r="AN785" i="10" s="1"/>
  <c r="AG785" i="10"/>
  <c r="Y958" i="9"/>
  <c r="AJ958" i="9" s="1"/>
  <c r="X958" i="9"/>
  <c r="Z789" i="8"/>
  <c r="X930" i="2"/>
  <c r="AC930" i="2" s="1"/>
  <c r="Y590" i="10"/>
  <c r="AJ590" i="10" s="1"/>
  <c r="X590" i="10"/>
  <c r="D676" i="10"/>
  <c r="D676" i="2"/>
  <c r="D676" i="9"/>
  <c r="D676" i="8"/>
  <c r="Y483" i="8"/>
  <c r="AJ483" i="8" s="1"/>
  <c r="X483" i="8"/>
  <c r="J920" i="10"/>
  <c r="J920" i="2"/>
  <c r="J920" i="9"/>
  <c r="J920" i="8"/>
  <c r="X673" i="9"/>
  <c r="Y673" i="9"/>
  <c r="AJ673" i="9" s="1"/>
  <c r="Y846" i="2"/>
  <c r="AJ846" i="2" s="1"/>
  <c r="X846" i="2"/>
  <c r="X503" i="2"/>
  <c r="Y503" i="2"/>
  <c r="AJ503" i="2" s="1"/>
  <c r="AJ888" i="10"/>
  <c r="Z830" i="10"/>
  <c r="AB830" i="10" s="1"/>
  <c r="Z687" i="8"/>
  <c r="AB687" i="8" s="1"/>
  <c r="AA650" i="8"/>
  <c r="AN650" i="8" s="1"/>
  <c r="AG650" i="8"/>
  <c r="X944" i="10"/>
  <c r="Y944" i="10"/>
  <c r="AJ944" i="10" s="1"/>
  <c r="Y861" i="8"/>
  <c r="AJ861" i="8" s="1"/>
  <c r="X861" i="8"/>
  <c r="Z873" i="2"/>
  <c r="AA593" i="8"/>
  <c r="AN593" i="8" s="1"/>
  <c r="J460" i="10"/>
  <c r="AB460" i="10" s="1"/>
  <c r="AC460" i="10" s="1"/>
  <c r="J460" i="2"/>
  <c r="J460" i="9"/>
  <c r="J460" i="8"/>
  <c r="D782" i="10"/>
  <c r="D782" i="2"/>
  <c r="D782" i="9"/>
  <c r="D782" i="8"/>
  <c r="AG855" i="10"/>
  <c r="AA855" i="10"/>
  <c r="AN855" i="10" s="1"/>
  <c r="Z926" i="10"/>
  <c r="AJ926" i="10"/>
  <c r="D974" i="10"/>
  <c r="D974" i="2"/>
  <c r="D974" i="9"/>
  <c r="D974" i="8"/>
  <c r="Y601" i="8"/>
  <c r="AJ601" i="8" s="1"/>
  <c r="X601" i="8"/>
  <c r="D883" i="10"/>
  <c r="D883" i="2"/>
  <c r="D883" i="9"/>
  <c r="D883" i="8"/>
  <c r="X666" i="2"/>
  <c r="Y666" i="2"/>
  <c r="AJ666" i="2" s="1"/>
  <c r="Z855" i="2"/>
  <c r="AJ972" i="10"/>
  <c r="J764" i="10"/>
  <c r="AB764" i="10" s="1"/>
  <c r="J764" i="2"/>
  <c r="J764" i="9"/>
  <c r="J764" i="8"/>
  <c r="AB764" i="8" s="1"/>
  <c r="Z702" i="10"/>
  <c r="AJ702" i="10"/>
  <c r="Y706" i="8"/>
  <c r="AJ706" i="8" s="1"/>
  <c r="X615" i="10"/>
  <c r="Y615" i="10"/>
  <c r="AJ615" i="10" s="1"/>
  <c r="Y486" i="2"/>
  <c r="AJ486" i="2" s="1"/>
  <c r="X486" i="2"/>
  <c r="J744" i="10"/>
  <c r="AB744" i="10" s="1"/>
  <c r="J744" i="2"/>
  <c r="AB744" i="2" s="1"/>
  <c r="J744" i="8"/>
  <c r="J744" i="9"/>
  <c r="J977" i="10"/>
  <c r="AB977" i="10" s="1"/>
  <c r="J977" i="2"/>
  <c r="J977" i="9"/>
  <c r="J977" i="8"/>
  <c r="AB803" i="8"/>
  <c r="AM803" i="8" s="1"/>
  <c r="AB669" i="9"/>
  <c r="AL669" i="9" s="1"/>
  <c r="Y280" i="9"/>
  <c r="AJ280" i="9" s="1"/>
  <c r="X280" i="9"/>
  <c r="Y381" i="8"/>
  <c r="AJ381" i="8" s="1"/>
  <c r="X381" i="8"/>
  <c r="C451" i="10"/>
  <c r="Y451" i="10" s="1"/>
  <c r="D451" i="6"/>
  <c r="D451" i="10" s="1"/>
  <c r="J391" i="8"/>
  <c r="J391" i="9"/>
  <c r="C287" i="2"/>
  <c r="Y287" i="2" s="1"/>
  <c r="AJ287" i="2" s="1"/>
  <c r="C287" i="10"/>
  <c r="X287" i="10" s="1"/>
  <c r="AL927" i="9"/>
  <c r="AM927" i="9"/>
  <c r="AG602" i="2"/>
  <c r="AA602" i="2"/>
  <c r="AN602" i="2" s="1"/>
  <c r="Z918" i="10"/>
  <c r="AB918" i="10" s="1"/>
  <c r="X981" i="8"/>
  <c r="Y981" i="8"/>
  <c r="AJ981" i="8" s="1"/>
  <c r="AG781" i="10"/>
  <c r="AA781" i="10"/>
  <c r="AN781" i="10" s="1"/>
  <c r="X746" i="9"/>
  <c r="J812" i="10"/>
  <c r="AB812" i="10" s="1"/>
  <c r="J812" i="2"/>
  <c r="J812" i="9"/>
  <c r="J812" i="8"/>
  <c r="AB812" i="8" s="1"/>
  <c r="AA543" i="10"/>
  <c r="AN543" i="10" s="1"/>
  <c r="X921" i="9"/>
  <c r="Y921" i="9"/>
  <c r="AJ921" i="9" s="1"/>
  <c r="AG728" i="2"/>
  <c r="J623" i="10"/>
  <c r="AB623" i="10" s="1"/>
  <c r="J623" i="2"/>
  <c r="J623" i="8"/>
  <c r="J623" i="9"/>
  <c r="AB527" i="8"/>
  <c r="AC527" i="8" s="1"/>
  <c r="AA667" i="10"/>
  <c r="AN667" i="10" s="1"/>
  <c r="AG667" i="10"/>
  <c r="X918" i="9"/>
  <c r="AC918" i="9" s="1"/>
  <c r="Y918" i="9"/>
  <c r="AJ918" i="9" s="1"/>
  <c r="AG463" i="10"/>
  <c r="AA463" i="10"/>
  <c r="AN463" i="10" s="1"/>
  <c r="Z636" i="9"/>
  <c r="AB636" i="9" s="1"/>
  <c r="X611" i="8"/>
  <c r="Y611" i="8"/>
  <c r="AJ611" i="8" s="1"/>
  <c r="Y483" i="2"/>
  <c r="AJ483" i="2" s="1"/>
  <c r="X483" i="2"/>
  <c r="AG742" i="2"/>
  <c r="AA742" i="2"/>
  <c r="AN742" i="2" s="1"/>
  <c r="D701" i="10"/>
  <c r="D701" i="2"/>
  <c r="D701" i="9"/>
  <c r="D701" i="8"/>
  <c r="X541" i="8"/>
  <c r="Y541" i="8"/>
  <c r="AJ541" i="8" s="1"/>
  <c r="AJ911" i="8"/>
  <c r="AB914" i="2"/>
  <c r="X858" i="8"/>
  <c r="Y858" i="8"/>
  <c r="AJ858" i="8" s="1"/>
  <c r="Z648" i="9"/>
  <c r="AB648" i="9" s="1"/>
  <c r="AJ648" i="9"/>
  <c r="AA568" i="10"/>
  <c r="AN568" i="10" s="1"/>
  <c r="AG568" i="10"/>
  <c r="AA890" i="2"/>
  <c r="AN890" i="2" s="1"/>
  <c r="AG890" i="2"/>
  <c r="X514" i="2"/>
  <c r="Y514" i="2"/>
  <c r="AJ514" i="2" s="1"/>
  <c r="AJ827" i="2"/>
  <c r="X731" i="2"/>
  <c r="AA744" i="10"/>
  <c r="AN744" i="10" s="1"/>
  <c r="AG744" i="10"/>
  <c r="AG488" i="2"/>
  <c r="AA509" i="2"/>
  <c r="AN509" i="2" s="1"/>
  <c r="AG509" i="2"/>
  <c r="X748" i="10"/>
  <c r="Y748" i="10"/>
  <c r="AJ748" i="10" s="1"/>
  <c r="D725" i="10"/>
  <c r="D725" i="2"/>
  <c r="D725" i="9"/>
  <c r="D725" i="8"/>
  <c r="AA717" i="2"/>
  <c r="AN717" i="2" s="1"/>
  <c r="AG717" i="2"/>
  <c r="AB717" i="2"/>
  <c r="AM717" i="2" s="1"/>
  <c r="D692" i="10"/>
  <c r="D692" i="2"/>
  <c r="D692" i="9"/>
  <c r="D692" i="8"/>
  <c r="Y612" i="10"/>
  <c r="AJ612" i="10" s="1"/>
  <c r="X612" i="10"/>
  <c r="AA896" i="10"/>
  <c r="AN896" i="10" s="1"/>
  <c r="AG896" i="10"/>
  <c r="AA615" i="10"/>
  <c r="AN615" i="10" s="1"/>
  <c r="AG615" i="10"/>
  <c r="AG532" i="8"/>
  <c r="AA532" i="8"/>
  <c r="AN532" i="8" s="1"/>
  <c r="AJ501" i="10"/>
  <c r="Z675" i="2"/>
  <c r="AM993" i="2"/>
  <c r="AL993" i="2"/>
  <c r="AB938" i="8"/>
  <c r="AJ913" i="9"/>
  <c r="D529" i="10"/>
  <c r="D529" i="2"/>
  <c r="D529" i="9"/>
  <c r="D529" i="8"/>
  <c r="Y513" i="2"/>
  <c r="AJ513" i="2" s="1"/>
  <c r="X513" i="2"/>
  <c r="Z468" i="9"/>
  <c r="AB468" i="9" s="1"/>
  <c r="AJ967" i="8"/>
  <c r="Y891" i="10"/>
  <c r="AJ891" i="10" s="1"/>
  <c r="X891" i="10"/>
  <c r="D763" i="10"/>
  <c r="D763" i="2"/>
  <c r="D763" i="8"/>
  <c r="D763" i="9"/>
  <c r="J992" i="10"/>
  <c r="J992" i="2"/>
  <c r="AB992" i="2" s="1"/>
  <c r="J992" i="9"/>
  <c r="J992" i="8"/>
  <c r="X888" i="2"/>
  <c r="Y888" i="2"/>
  <c r="AJ888" i="2" s="1"/>
  <c r="AJ617" i="9"/>
  <c r="AG892" i="9"/>
  <c r="AA892" i="9"/>
  <c r="AN892" i="9" s="1"/>
  <c r="X786" i="9"/>
  <c r="Y786" i="9"/>
  <c r="AJ786" i="9" s="1"/>
  <c r="AA576" i="2"/>
  <c r="AN576" i="2" s="1"/>
  <c r="AG576" i="2"/>
  <c r="D879" i="10"/>
  <c r="D879" i="2"/>
  <c r="D879" i="9"/>
  <c r="D879" i="8"/>
  <c r="Z641" i="9"/>
  <c r="AB641" i="9" s="1"/>
  <c r="Y531" i="8"/>
  <c r="AJ531" i="8" s="1"/>
  <c r="X531" i="8"/>
  <c r="AA782" i="10"/>
  <c r="AN782" i="10" s="1"/>
  <c r="AG782" i="10"/>
  <c r="AJ904" i="8"/>
  <c r="X948" i="8"/>
  <c r="Y948" i="8"/>
  <c r="AJ948" i="8" s="1"/>
  <c r="AJ796" i="9"/>
  <c r="AA615" i="2"/>
  <c r="AN615" i="2" s="1"/>
  <c r="D484" i="10"/>
  <c r="D484" i="2"/>
  <c r="D484" i="9"/>
  <c r="D484" i="8"/>
  <c r="D937" i="10"/>
  <c r="D937" i="2"/>
  <c r="D937" i="9"/>
  <c r="D937" i="8"/>
  <c r="AG903" i="9"/>
  <c r="AG738" i="9"/>
  <c r="AA738" i="9"/>
  <c r="AN738" i="9" s="1"/>
  <c r="D721" i="10"/>
  <c r="D721" i="2"/>
  <c r="D721" i="9"/>
  <c r="D721" i="8"/>
  <c r="AG682" i="9"/>
  <c r="AA682" i="9"/>
  <c r="AN682" i="9" s="1"/>
  <c r="AA599" i="2"/>
  <c r="AN599" i="2" s="1"/>
  <c r="AG599" i="2"/>
  <c r="X548" i="2"/>
  <c r="X969" i="2"/>
  <c r="X758" i="9"/>
  <c r="Y758" i="9"/>
  <c r="AJ758" i="9" s="1"/>
  <c r="AJ665" i="9"/>
  <c r="Z610" i="2"/>
  <c r="J946" i="10"/>
  <c r="J946" i="2"/>
  <c r="J946" i="9"/>
  <c r="J946" i="8"/>
  <c r="D794" i="10"/>
  <c r="D794" i="2"/>
  <c r="D794" i="9"/>
  <c r="D794" i="8"/>
  <c r="AA747" i="2"/>
  <c r="AN747" i="2" s="1"/>
  <c r="AG747" i="2"/>
  <c r="Z595" i="8"/>
  <c r="AJ595" i="8"/>
  <c r="Z459" i="10"/>
  <c r="AB459" i="10" s="1"/>
  <c r="AC459" i="10" s="1"/>
  <c r="D795" i="10"/>
  <c r="D795" i="2"/>
  <c r="D795" i="9"/>
  <c r="D795" i="8"/>
  <c r="X597" i="8"/>
  <c r="AC597" i="8" s="1"/>
  <c r="AG993" i="2"/>
  <c r="AA993" i="2"/>
  <c r="AN993" i="2" s="1"/>
  <c r="D708" i="10"/>
  <c r="D708" i="2"/>
  <c r="D708" i="9"/>
  <c r="D708" i="8"/>
  <c r="Z973" i="8"/>
  <c r="D548" i="10"/>
  <c r="D548" i="2"/>
  <c r="D548" i="9"/>
  <c r="D548" i="8"/>
  <c r="AG559" i="2"/>
  <c r="AA559" i="2"/>
  <c r="AN559" i="2" s="1"/>
  <c r="Y489" i="8"/>
  <c r="AJ489" i="8" s="1"/>
  <c r="X489" i="8"/>
  <c r="Y465" i="9"/>
  <c r="AJ465" i="9" s="1"/>
  <c r="AJ558" i="10"/>
  <c r="Z665" i="2"/>
  <c r="AB615" i="8"/>
  <c r="D994" i="10"/>
  <c r="D994" i="2"/>
  <c r="D994" i="9"/>
  <c r="D994" i="8"/>
  <c r="Z835" i="10"/>
  <c r="AA761" i="2"/>
  <c r="AN761" i="2" s="1"/>
  <c r="AG761" i="2"/>
  <c r="AJ765" i="10"/>
  <c r="AJ776" i="10"/>
  <c r="X608" i="8"/>
  <c r="Z853" i="10"/>
  <c r="Y706" i="9"/>
  <c r="AJ706" i="9" s="1"/>
  <c r="AG629" i="9"/>
  <c r="AA629" i="9"/>
  <c r="AN629" i="9" s="1"/>
  <c r="Y620" i="2"/>
  <c r="AJ620" i="2" s="1"/>
  <c r="X620" i="2"/>
  <c r="Y973" i="2"/>
  <c r="AJ973" i="2" s="1"/>
  <c r="X973" i="2"/>
  <c r="Y573" i="10"/>
  <c r="AJ573" i="10" s="1"/>
  <c r="X573" i="10"/>
  <c r="AG938" i="10"/>
  <c r="AA938" i="10"/>
  <c r="AN938" i="10" s="1"/>
  <c r="Z942" i="8"/>
  <c r="AG922" i="8"/>
  <c r="AA922" i="8"/>
  <c r="AN922" i="8" s="1"/>
  <c r="AJ833" i="9"/>
  <c r="AG626" i="2"/>
  <c r="AJ971" i="8"/>
  <c r="X817" i="9"/>
  <c r="Y817" i="9"/>
  <c r="AJ817" i="9" s="1"/>
  <c r="D750" i="10"/>
  <c r="D750" i="2"/>
  <c r="D750" i="9"/>
  <c r="D750" i="8"/>
  <c r="AA593" i="2"/>
  <c r="AN593" i="2" s="1"/>
  <c r="AG593" i="2"/>
  <c r="AJ857" i="8"/>
  <c r="Y673" i="8"/>
  <c r="AJ673" i="8" s="1"/>
  <c r="AA745" i="2"/>
  <c r="AN745" i="2" s="1"/>
  <c r="AG745" i="2"/>
  <c r="D664" i="10"/>
  <c r="D664" i="2"/>
  <c r="D664" i="9"/>
  <c r="D664" i="8"/>
  <c r="X504" i="9"/>
  <c r="Y504" i="9"/>
  <c r="AJ504" i="9" s="1"/>
  <c r="Z991" i="8"/>
  <c r="AB991" i="8" s="1"/>
  <c r="AM991" i="8" s="1"/>
  <c r="J677" i="10"/>
  <c r="AB677" i="10" s="1"/>
  <c r="J677" i="2"/>
  <c r="J677" i="9"/>
  <c r="J677" i="8"/>
  <c r="AB677" i="8" s="1"/>
  <c r="X945" i="8"/>
  <c r="Z800" i="8"/>
  <c r="X603" i="8"/>
  <c r="Y603" i="8"/>
  <c r="AJ603" i="8" s="1"/>
  <c r="AJ544" i="9"/>
  <c r="AJ939" i="10"/>
  <c r="X884" i="10"/>
  <c r="Y884" i="10"/>
  <c r="AJ884" i="10" s="1"/>
  <c r="X709" i="9"/>
  <c r="Y709" i="9"/>
  <c r="AJ709" i="9" s="1"/>
  <c r="Z806" i="9"/>
  <c r="X510" i="2"/>
  <c r="AJ606" i="8"/>
  <c r="Y864" i="8"/>
  <c r="AJ864" i="8" s="1"/>
  <c r="AA582" i="10"/>
  <c r="AN582" i="10" s="1"/>
  <c r="AG582" i="10"/>
  <c r="Z646" i="10"/>
  <c r="AJ903" i="2"/>
  <c r="Z466" i="2"/>
  <c r="AB466" i="2" s="1"/>
  <c r="X557" i="2"/>
  <c r="AB907" i="8"/>
  <c r="X957" i="9"/>
  <c r="Y957" i="9"/>
  <c r="AJ957" i="9" s="1"/>
  <c r="Z940" i="9"/>
  <c r="AB940" i="9" s="1"/>
  <c r="Y813" i="2"/>
  <c r="AJ813" i="2" s="1"/>
  <c r="X813" i="2"/>
  <c r="AG886" i="9"/>
  <c r="AB886" i="9"/>
  <c r="AL886" i="9" s="1"/>
  <c r="AJ785" i="10"/>
  <c r="AG556" i="10"/>
  <c r="AA556" i="10"/>
  <c r="AN556" i="10" s="1"/>
  <c r="X523" i="2"/>
  <c r="Y523" i="2"/>
  <c r="AJ523" i="2" s="1"/>
  <c r="D616" i="10"/>
  <c r="D616" i="2"/>
  <c r="D616" i="9"/>
  <c r="D616" i="8"/>
  <c r="Y990" i="9"/>
  <c r="AJ990" i="9" s="1"/>
  <c r="X990" i="9"/>
  <c r="Y831" i="8"/>
  <c r="AJ831" i="8" s="1"/>
  <c r="X831" i="8"/>
  <c r="AG989" i="2"/>
  <c r="AA989" i="2"/>
  <c r="AN989" i="2" s="1"/>
  <c r="Z929" i="2"/>
  <c r="D797" i="10"/>
  <c r="D797" i="2"/>
  <c r="D797" i="9"/>
  <c r="D797" i="8"/>
  <c r="X887" i="2"/>
  <c r="Y887" i="2"/>
  <c r="AJ887" i="2" s="1"/>
  <c r="X631" i="10"/>
  <c r="Y631" i="10"/>
  <c r="AJ631" i="10" s="1"/>
  <c r="AA460" i="2"/>
  <c r="AN460" i="2" s="1"/>
  <c r="D824" i="10"/>
  <c r="D824" i="2"/>
  <c r="D824" i="9"/>
  <c r="D824" i="8"/>
  <c r="X493" i="10"/>
  <c r="Y493" i="10"/>
  <c r="AJ493" i="10" s="1"/>
  <c r="AA778" i="8"/>
  <c r="AN778" i="8" s="1"/>
  <c r="Y781" i="9"/>
  <c r="AJ781" i="9" s="1"/>
  <c r="X781" i="9"/>
  <c r="X714" i="9"/>
  <c r="Y714" i="9"/>
  <c r="AJ714" i="9" s="1"/>
  <c r="Z678" i="10"/>
  <c r="Y535" i="8"/>
  <c r="AJ535" i="8" s="1"/>
  <c r="J973" i="10"/>
  <c r="J973" i="2"/>
  <c r="J973" i="9"/>
  <c r="AB973" i="9" s="1"/>
  <c r="AL973" i="9" s="1"/>
  <c r="J973" i="8"/>
  <c r="Y881" i="8"/>
  <c r="AJ881" i="8" s="1"/>
  <c r="X881" i="8"/>
  <c r="Y642" i="10"/>
  <c r="AJ642" i="10" s="1"/>
  <c r="X642" i="10"/>
  <c r="D596" i="10"/>
  <c r="D596" i="2"/>
  <c r="D596" i="9"/>
  <c r="D596" i="8"/>
  <c r="X873" i="10"/>
  <c r="Y873" i="10"/>
  <c r="AJ873" i="10" s="1"/>
  <c r="J840" i="10"/>
  <c r="AB840" i="10" s="1"/>
  <c r="AC840" i="10" s="1"/>
  <c r="J840" i="2"/>
  <c r="J840" i="9"/>
  <c r="J840" i="8"/>
  <c r="D572" i="10"/>
  <c r="D572" i="2"/>
  <c r="D572" i="9"/>
  <c r="D572" i="8"/>
  <c r="AJ966" i="9"/>
  <c r="AJ698" i="8"/>
  <c r="D916" i="10"/>
  <c r="D916" i="2"/>
  <c r="D916" i="9"/>
  <c r="D916" i="8"/>
  <c r="Z531" i="10"/>
  <c r="D904" i="10"/>
  <c r="D904" i="2"/>
  <c r="D904" i="9"/>
  <c r="D904" i="8"/>
  <c r="X478" i="2"/>
  <c r="AC478" i="2" s="1"/>
  <c r="AA576" i="9"/>
  <c r="AN576" i="9" s="1"/>
  <c r="AJ651" i="2"/>
  <c r="AJ891" i="9"/>
  <c r="X470" i="10"/>
  <c r="AJ823" i="8"/>
  <c r="X834" i="10"/>
  <c r="D790" i="10"/>
  <c r="D790" i="2"/>
  <c r="D790" i="9"/>
  <c r="D790" i="8"/>
  <c r="AJ475" i="10"/>
  <c r="AJ742" i="9"/>
  <c r="AB761" i="9"/>
  <c r="Z479" i="10"/>
  <c r="X688" i="9"/>
  <c r="X805" i="8"/>
  <c r="Y805" i="8"/>
  <c r="AJ805" i="8" s="1"/>
  <c r="Y542" i="10"/>
  <c r="AJ542" i="10" s="1"/>
  <c r="X542" i="10"/>
  <c r="AG797" i="2"/>
  <c r="AA797" i="2"/>
  <c r="AN797" i="2" s="1"/>
  <c r="Y564" i="2"/>
  <c r="AJ564" i="2" s="1"/>
  <c r="X564" i="2"/>
  <c r="X882" i="10"/>
  <c r="Y882" i="10"/>
  <c r="AJ882" i="10" s="1"/>
  <c r="AA941" i="10"/>
  <c r="AN941" i="10" s="1"/>
  <c r="AG941" i="10"/>
  <c r="D893" i="10"/>
  <c r="D893" i="2"/>
  <c r="D893" i="9"/>
  <c r="D893" i="8"/>
  <c r="D809" i="10"/>
  <c r="D809" i="2"/>
  <c r="D809" i="9"/>
  <c r="D809" i="8"/>
  <c r="J780" i="10"/>
  <c r="AB780" i="10" s="1"/>
  <c r="J780" i="2"/>
  <c r="J780" i="9"/>
  <c r="J780" i="8"/>
  <c r="AB780" i="8" s="1"/>
  <c r="D757" i="10"/>
  <c r="D757" i="2"/>
  <c r="D757" i="9"/>
  <c r="D757" i="8"/>
  <c r="D467" i="10"/>
  <c r="D467" i="2"/>
  <c r="D467" i="9"/>
  <c r="D467" i="8"/>
  <c r="AA663" i="10"/>
  <c r="AN663" i="10" s="1"/>
  <c r="D897" i="10"/>
  <c r="D897" i="2"/>
  <c r="D897" i="9"/>
  <c r="D897" i="8"/>
  <c r="D729" i="10"/>
  <c r="D729" i="2"/>
  <c r="D729" i="9"/>
  <c r="D729" i="8"/>
  <c r="AA828" i="10"/>
  <c r="AN828" i="10" s="1"/>
  <c r="X844" i="8"/>
  <c r="Y844" i="8"/>
  <c r="AJ844" i="8" s="1"/>
  <c r="Y666" i="8"/>
  <c r="AJ666" i="8" s="1"/>
  <c r="X666" i="8"/>
  <c r="D907" i="10"/>
  <c r="D907" i="2"/>
  <c r="D907" i="8"/>
  <c r="D907" i="9"/>
  <c r="X958" i="8"/>
  <c r="Y958" i="8"/>
  <c r="AJ958" i="8" s="1"/>
  <c r="Y788" i="10"/>
  <c r="AJ788" i="10" s="1"/>
  <c r="X788" i="10"/>
  <c r="J903" i="10"/>
  <c r="J903" i="2"/>
  <c r="J903" i="9"/>
  <c r="J903" i="8"/>
  <c r="AJ702" i="9"/>
  <c r="AL663" i="2"/>
  <c r="AM663" i="2"/>
  <c r="X670" i="10"/>
  <c r="Y670" i="10"/>
  <c r="AJ670" i="10" s="1"/>
  <c r="D470" i="10"/>
  <c r="D470" i="2"/>
  <c r="D470" i="9"/>
  <c r="D470" i="8"/>
  <c r="Z463" i="8"/>
  <c r="AA981" i="10"/>
  <c r="AN981" i="10" s="1"/>
  <c r="AG981" i="10"/>
  <c r="X889" i="2"/>
  <c r="Y889" i="2"/>
  <c r="AJ889" i="2" s="1"/>
  <c r="Y809" i="9"/>
  <c r="AJ809" i="9" s="1"/>
  <c r="X809" i="9"/>
  <c r="X846" i="9"/>
  <c r="Y846" i="9"/>
  <c r="AJ846" i="9" s="1"/>
  <c r="D878" i="10"/>
  <c r="D878" i="2"/>
  <c r="D878" i="9"/>
  <c r="D878" i="8"/>
  <c r="AB502" i="2"/>
  <c r="Y517" i="9"/>
  <c r="AJ517" i="9" s="1"/>
  <c r="X517" i="9"/>
  <c r="Z723" i="8"/>
  <c r="AB723" i="8" s="1"/>
  <c r="AG766" i="10"/>
  <c r="AA766" i="10"/>
  <c r="AN766" i="10" s="1"/>
  <c r="X782" i="10"/>
  <c r="Y782" i="10"/>
  <c r="AJ782" i="10" s="1"/>
  <c r="Z935" i="2"/>
  <c r="AJ935" i="2"/>
  <c r="X618" i="8"/>
  <c r="Y618" i="8"/>
  <c r="AJ618" i="8" s="1"/>
  <c r="Y931" i="2"/>
  <c r="AJ931" i="2" s="1"/>
  <c r="X931" i="2"/>
  <c r="AC931" i="2" s="1"/>
  <c r="AG860" i="2"/>
  <c r="AA860" i="2"/>
  <c r="AN860" i="2" s="1"/>
  <c r="AG507" i="9"/>
  <c r="Y946" i="9"/>
  <c r="AJ946" i="9" s="1"/>
  <c r="X946" i="9"/>
  <c r="X568" i="9"/>
  <c r="Y568" i="9"/>
  <c r="AJ568" i="9" s="1"/>
  <c r="Y486" i="9"/>
  <c r="AJ486" i="9" s="1"/>
  <c r="X486" i="9"/>
  <c r="D908" i="10"/>
  <c r="D908" i="2"/>
  <c r="D908" i="9"/>
  <c r="D908" i="8"/>
  <c r="AA857" i="2"/>
  <c r="AN857" i="2" s="1"/>
  <c r="AG857" i="2"/>
  <c r="J529" i="10"/>
  <c r="J529" i="2"/>
  <c r="J529" i="9"/>
  <c r="J529" i="8"/>
  <c r="Z727" i="10"/>
  <c r="AJ727" i="10"/>
  <c r="AG990" i="10"/>
  <c r="AA990" i="10"/>
  <c r="AN990" i="10" s="1"/>
  <c r="Z933" i="9"/>
  <c r="AB933" i="9" s="1"/>
  <c r="J773" i="10"/>
  <c r="AB773" i="10" s="1"/>
  <c r="J773" i="2"/>
  <c r="J773" i="9"/>
  <c r="J773" i="8"/>
  <c r="AA988" i="2"/>
  <c r="AN988" i="2" s="1"/>
  <c r="AG988" i="2"/>
  <c r="X711" i="10"/>
  <c r="Y711" i="10"/>
  <c r="AJ711" i="10" s="1"/>
  <c r="AJ684" i="2"/>
  <c r="Z679" i="9"/>
  <c r="AJ679" i="9"/>
  <c r="X517" i="2"/>
  <c r="Y517" i="2"/>
  <c r="AJ517" i="2" s="1"/>
  <c r="J815" i="10"/>
  <c r="J815" i="2"/>
  <c r="J815" i="9"/>
  <c r="J815" i="8"/>
  <c r="Z581" i="8"/>
  <c r="AB581" i="8" s="1"/>
  <c r="AA720" i="10"/>
  <c r="AN720" i="10" s="1"/>
  <c r="AG720" i="10"/>
  <c r="J600" i="10"/>
  <c r="J600" i="2"/>
  <c r="AB600" i="2" s="1"/>
  <c r="J600" i="9"/>
  <c r="J600" i="8"/>
  <c r="AG534" i="2"/>
  <c r="Z712" i="10"/>
  <c r="Z612" i="8"/>
  <c r="Z935" i="10"/>
  <c r="AJ935" i="10"/>
  <c r="Z771" i="2"/>
  <c r="Y618" i="9"/>
  <c r="AJ618" i="9" s="1"/>
  <c r="X618" i="9"/>
  <c r="AC618" i="9" s="1"/>
  <c r="AG999" i="2"/>
  <c r="AA999" i="2"/>
  <c r="AN999" i="2" s="1"/>
  <c r="AG770" i="8"/>
  <c r="X932" i="2"/>
  <c r="Y932" i="2"/>
  <c r="AJ932" i="2" s="1"/>
  <c r="D991" i="10"/>
  <c r="D991" i="2"/>
  <c r="D991" i="9"/>
  <c r="D991" i="8"/>
  <c r="D715" i="10"/>
  <c r="D715" i="2"/>
  <c r="D715" i="8"/>
  <c r="D715" i="9"/>
  <c r="AA826" i="8"/>
  <c r="AN826" i="8" s="1"/>
  <c r="AA756" i="8"/>
  <c r="AN756" i="8" s="1"/>
  <c r="AG803" i="8"/>
  <c r="AG695" i="2"/>
  <c r="AG912" i="2"/>
  <c r="AG848" i="10"/>
  <c r="AG681" i="10"/>
  <c r="AA681" i="10"/>
  <c r="AN681" i="10" s="1"/>
  <c r="AA643" i="2"/>
  <c r="AN643" i="2" s="1"/>
  <c r="AG643" i="2"/>
  <c r="AB484" i="8"/>
  <c r="AJ908" i="2"/>
  <c r="J868" i="10"/>
  <c r="J868" i="2"/>
  <c r="J868" i="9"/>
  <c r="J868" i="8"/>
  <c r="Y549" i="2"/>
  <c r="AJ549" i="2" s="1"/>
  <c r="X549" i="2"/>
  <c r="Y533" i="8"/>
  <c r="AJ533" i="8" s="1"/>
  <c r="X533" i="8"/>
  <c r="J476" i="10"/>
  <c r="J476" i="2"/>
  <c r="J476" i="9"/>
  <c r="J476" i="8"/>
  <c r="J968" i="10"/>
  <c r="J968" i="2"/>
  <c r="J968" i="9"/>
  <c r="J968" i="8"/>
  <c r="AG760" i="9"/>
  <c r="AA760" i="9"/>
  <c r="AN760" i="9" s="1"/>
  <c r="X674" i="10"/>
  <c r="Y674" i="10"/>
  <c r="AJ674" i="10" s="1"/>
  <c r="J701" i="10"/>
  <c r="J701" i="2"/>
  <c r="J701" i="9"/>
  <c r="J701" i="8"/>
  <c r="Z651" i="2"/>
  <c r="AB651" i="2" s="1"/>
  <c r="AA938" i="8"/>
  <c r="AN938" i="8" s="1"/>
  <c r="AG938" i="8"/>
  <c r="Z970" i="8"/>
  <c r="AB970" i="8" s="1"/>
  <c r="AJ847" i="9"/>
  <c r="AG583" i="9"/>
  <c r="AA583" i="9"/>
  <c r="AN583" i="9" s="1"/>
  <c r="AA812" i="10"/>
  <c r="AN812" i="10" s="1"/>
  <c r="AG812" i="10"/>
  <c r="J984" i="10"/>
  <c r="AB984" i="10" s="1"/>
  <c r="J984" i="2"/>
  <c r="J984" i="9"/>
  <c r="J984" i="8"/>
  <c r="D608" i="10"/>
  <c r="D608" i="2"/>
  <c r="D608" i="9"/>
  <c r="D608" i="8"/>
  <c r="AA601" i="10"/>
  <c r="AN601" i="10" s="1"/>
  <c r="AG601" i="10"/>
  <c r="J512" i="10"/>
  <c r="J512" i="2"/>
  <c r="J512" i="9"/>
  <c r="J512" i="8"/>
  <c r="AA535" i="2"/>
  <c r="AN535" i="2" s="1"/>
  <c r="AG535" i="2"/>
  <c r="Z654" i="2"/>
  <c r="Z636" i="2"/>
  <c r="Y611" i="9"/>
  <c r="AJ611" i="9" s="1"/>
  <c r="X611" i="9"/>
  <c r="Z500" i="8"/>
  <c r="AA968" i="10"/>
  <c r="AN968" i="10" s="1"/>
  <c r="AJ587" i="9"/>
  <c r="Z488" i="10"/>
  <c r="AB931" i="9"/>
  <c r="AL931" i="9" s="1"/>
  <c r="AG696" i="2"/>
  <c r="AA696" i="2"/>
  <c r="AN696" i="2" s="1"/>
  <c r="D748" i="10"/>
  <c r="D748" i="2"/>
  <c r="D748" i="9"/>
  <c r="D748" i="8"/>
  <c r="AG717" i="10"/>
  <c r="AA717" i="10"/>
  <c r="AN717" i="10" s="1"/>
  <c r="Z645" i="8"/>
  <c r="D612" i="10"/>
  <c r="D612" i="2"/>
  <c r="D612" i="9"/>
  <c r="D612" i="8"/>
  <c r="AA863" i="2"/>
  <c r="AN863" i="2" s="1"/>
  <c r="AG863" i="2"/>
  <c r="D501" i="10"/>
  <c r="D501" i="2"/>
  <c r="D501" i="9"/>
  <c r="D501" i="8"/>
  <c r="J767" i="10"/>
  <c r="AB767" i="10" s="1"/>
  <c r="J767" i="2"/>
  <c r="J767" i="9"/>
  <c r="J767" i="8"/>
  <c r="AB767" i="8" s="1"/>
  <c r="AL937" i="2"/>
  <c r="AM937" i="2"/>
  <c r="Y773" i="2"/>
  <c r="AJ773" i="2" s="1"/>
  <c r="X773" i="2"/>
  <c r="Y513" i="10"/>
  <c r="AJ513" i="10" s="1"/>
  <c r="X513" i="10"/>
  <c r="AC513" i="10" s="1"/>
  <c r="AA688" i="2"/>
  <c r="AN688" i="2" s="1"/>
  <c r="AG688" i="2"/>
  <c r="Y914" i="9"/>
  <c r="AJ914" i="9" s="1"/>
  <c r="X914" i="9"/>
  <c r="AA716" i="2"/>
  <c r="AN716" i="2" s="1"/>
  <c r="AG716" i="2"/>
  <c r="X657" i="8"/>
  <c r="AB481" i="2"/>
  <c r="Z822" i="2"/>
  <c r="AB822" i="2" s="1"/>
  <c r="Y749" i="10"/>
  <c r="AJ749" i="10" s="1"/>
  <c r="X749" i="10"/>
  <c r="Y629" i="2"/>
  <c r="AJ629" i="2" s="1"/>
  <c r="X629" i="2"/>
  <c r="Y929" i="8"/>
  <c r="AJ929" i="8" s="1"/>
  <c r="X929" i="8"/>
  <c r="Z772" i="9"/>
  <c r="AB772" i="9" s="1"/>
  <c r="X617" i="2"/>
  <c r="Y617" i="2"/>
  <c r="AJ617" i="2" s="1"/>
  <c r="AA576" i="10"/>
  <c r="AN576" i="10" s="1"/>
  <c r="AG576" i="10"/>
  <c r="AG937" i="9"/>
  <c r="AA937" i="9"/>
  <c r="AN937" i="9" s="1"/>
  <c r="Y879" i="8"/>
  <c r="AJ879" i="8" s="1"/>
  <c r="X879" i="8"/>
  <c r="D841" i="10"/>
  <c r="D841" i="2"/>
  <c r="D841" i="9"/>
  <c r="D841" i="8"/>
  <c r="AA641" i="2"/>
  <c r="AN641" i="2" s="1"/>
  <c r="AG641" i="2"/>
  <c r="AJ619" i="10"/>
  <c r="Z881" i="10"/>
  <c r="Z561" i="8"/>
  <c r="AG769" i="10"/>
  <c r="AG487" i="2"/>
  <c r="AA487" i="2"/>
  <c r="AN487" i="2" s="1"/>
  <c r="Y948" i="9"/>
  <c r="AJ948" i="9" s="1"/>
  <c r="X948" i="9"/>
  <c r="Z605" i="8"/>
  <c r="Z589" i="8"/>
  <c r="AB589" i="8" s="1"/>
  <c r="AA903" i="2"/>
  <c r="AN903" i="2" s="1"/>
  <c r="AG903" i="2"/>
  <c r="X862" i="9"/>
  <c r="Y862" i="9"/>
  <c r="AJ862" i="9" s="1"/>
  <c r="AJ955" i="8"/>
  <c r="AJ934" i="9"/>
  <c r="X579" i="2"/>
  <c r="Y579" i="2"/>
  <c r="AJ579" i="2" s="1"/>
  <c r="Z768" i="8"/>
  <c r="D704" i="10"/>
  <c r="D704" i="2"/>
  <c r="D704" i="9"/>
  <c r="D704" i="8"/>
  <c r="D632" i="10"/>
  <c r="D632" i="2"/>
  <c r="D632" i="9"/>
  <c r="D632" i="8"/>
  <c r="Z617" i="10"/>
  <c r="Z520" i="10"/>
  <c r="X521" i="10"/>
  <c r="Y521" i="10"/>
  <c r="AJ521" i="10" s="1"/>
  <c r="AB461" i="8"/>
  <c r="Y877" i="10"/>
  <c r="AJ877" i="10" s="1"/>
  <c r="X877" i="10"/>
  <c r="AG694" i="10"/>
  <c r="Z610" i="10"/>
  <c r="Y535" i="9"/>
  <c r="AJ535" i="9" s="1"/>
  <c r="X535" i="9"/>
  <c r="X922" i="8"/>
  <c r="Y922" i="8"/>
  <c r="AJ922" i="8" s="1"/>
  <c r="AA882" i="10"/>
  <c r="AN882" i="10" s="1"/>
  <c r="AA747" i="10"/>
  <c r="AN747" i="10" s="1"/>
  <c r="AG747" i="10"/>
  <c r="AG640" i="10"/>
  <c r="AA640" i="10"/>
  <c r="AN640" i="10" s="1"/>
  <c r="Y822" i="9"/>
  <c r="AJ822" i="9" s="1"/>
  <c r="X822" i="9"/>
  <c r="D506" i="10"/>
  <c r="D506" i="2"/>
  <c r="D506" i="9"/>
  <c r="D506" i="8"/>
  <c r="AG677" i="2"/>
  <c r="AA677" i="2"/>
  <c r="AN677" i="2" s="1"/>
  <c r="X708" i="8"/>
  <c r="Y708" i="8"/>
  <c r="AJ708" i="8" s="1"/>
  <c r="D700" i="10"/>
  <c r="D700" i="2"/>
  <c r="D700" i="9"/>
  <c r="D700" i="8"/>
  <c r="Y764" i="2"/>
  <c r="AJ764" i="2" s="1"/>
  <c r="X764" i="2"/>
  <c r="D660" i="10"/>
  <c r="D660" i="2"/>
  <c r="D660" i="9"/>
  <c r="D660" i="8"/>
  <c r="AA650" i="10"/>
  <c r="AN650" i="10" s="1"/>
  <c r="AB650" i="10"/>
  <c r="AG650" i="10"/>
  <c r="Y489" i="9"/>
  <c r="AJ489" i="9" s="1"/>
  <c r="X489" i="9"/>
  <c r="Y809" i="8"/>
  <c r="AJ809" i="8" s="1"/>
  <c r="AB666" i="2"/>
  <c r="AG870" i="9"/>
  <c r="AG774" i="8"/>
  <c r="AA774" i="8"/>
  <c r="AN774" i="8" s="1"/>
  <c r="Z696" i="8"/>
  <c r="AB981" i="2"/>
  <c r="Y806" i="9"/>
  <c r="AJ806" i="9" s="1"/>
  <c r="X806" i="9"/>
  <c r="AJ510" i="2"/>
  <c r="AJ797" i="9"/>
  <c r="X627" i="2"/>
  <c r="X667" i="9"/>
  <c r="Z480" i="8"/>
  <c r="Z853" i="8"/>
  <c r="J770" i="10"/>
  <c r="J770" i="2"/>
  <c r="AB770" i="2" s="1"/>
  <c r="AC770" i="2" s="1"/>
  <c r="J770" i="9"/>
  <c r="J770" i="8"/>
  <c r="Z660" i="8"/>
  <c r="Z599" i="10"/>
  <c r="AJ599" i="10"/>
  <c r="Y681" i="10"/>
  <c r="AJ681" i="10" s="1"/>
  <c r="X681" i="10"/>
  <c r="AB654" i="10"/>
  <c r="AL654" i="10" s="1"/>
  <c r="AB715" i="9"/>
  <c r="AA953" i="10"/>
  <c r="AN953" i="10" s="1"/>
  <c r="AG953" i="10"/>
  <c r="AJ943" i="10"/>
  <c r="AG639" i="2"/>
  <c r="AA639" i="2"/>
  <c r="AN639" i="2" s="1"/>
  <c r="AJ601" i="10"/>
  <c r="AA888" i="8"/>
  <c r="AN888" i="8" s="1"/>
  <c r="AG888" i="8"/>
  <c r="X866" i="2"/>
  <c r="Y888" i="8"/>
  <c r="AJ888" i="8" s="1"/>
  <c r="Z712" i="2"/>
  <c r="AB712" i="2" s="1"/>
  <c r="Z806" i="2"/>
  <c r="Y737" i="10"/>
  <c r="AJ737" i="10" s="1"/>
  <c r="X737" i="10"/>
  <c r="X683" i="10"/>
  <c r="Y683" i="10"/>
  <c r="AJ683" i="10" s="1"/>
  <c r="AG672" i="9"/>
  <c r="AA672" i="9"/>
  <c r="AN672" i="9" s="1"/>
  <c r="J665" i="10"/>
  <c r="J665" i="2"/>
  <c r="J665" i="9"/>
  <c r="J665" i="8"/>
  <c r="AG616" i="9"/>
  <c r="AA616" i="9"/>
  <c r="AN616" i="9" s="1"/>
  <c r="J585" i="10"/>
  <c r="J585" i="2"/>
  <c r="AB585" i="2" s="1"/>
  <c r="J585" i="9"/>
  <c r="J585" i="8"/>
  <c r="AJ479" i="9"/>
  <c r="AJ742" i="8"/>
  <c r="AA737" i="8"/>
  <c r="AN737" i="8" s="1"/>
  <c r="AG737" i="8"/>
  <c r="Y957" i="2"/>
  <c r="AJ957" i="2" s="1"/>
  <c r="X957" i="2"/>
  <c r="Y681" i="2"/>
  <c r="AJ681" i="2" s="1"/>
  <c r="AB631" i="2"/>
  <c r="X990" i="2"/>
  <c r="Y990" i="2"/>
  <c r="AJ990" i="2" s="1"/>
  <c r="Z929" i="10"/>
  <c r="AG925" i="2"/>
  <c r="AA925" i="2"/>
  <c r="AN925" i="2" s="1"/>
  <c r="AJ797" i="8"/>
  <c r="Y887" i="10"/>
  <c r="AJ887" i="10" s="1"/>
  <c r="X887" i="10"/>
  <c r="Z799" i="8"/>
  <c r="D631" i="10"/>
  <c r="D631" i="2"/>
  <c r="D631" i="9"/>
  <c r="D631" i="8"/>
  <c r="X898" i="2"/>
  <c r="Y898" i="2"/>
  <c r="AJ898" i="2" s="1"/>
  <c r="AJ917" i="8"/>
  <c r="AJ643" i="9"/>
  <c r="X690" i="9"/>
  <c r="Z476" i="8"/>
  <c r="Y824" i="8"/>
  <c r="AJ824" i="8" s="1"/>
  <c r="X824" i="8"/>
  <c r="J485" i="10"/>
  <c r="J485" i="2"/>
  <c r="J485" i="9"/>
  <c r="J485" i="8"/>
  <c r="J551" i="10"/>
  <c r="J551" i="2"/>
  <c r="J551" i="9"/>
  <c r="J551" i="8"/>
  <c r="X781" i="2"/>
  <c r="Y781" i="2"/>
  <c r="AJ781" i="2" s="1"/>
  <c r="Y714" i="2"/>
  <c r="AJ714" i="2" s="1"/>
  <c r="X714" i="2"/>
  <c r="AB591" i="10"/>
  <c r="AA570" i="2"/>
  <c r="AN570" i="2" s="1"/>
  <c r="Z609" i="8"/>
  <c r="AG528" i="9"/>
  <c r="AA528" i="9"/>
  <c r="AN528" i="9" s="1"/>
  <c r="D881" i="10"/>
  <c r="D881" i="2"/>
  <c r="D881" i="9"/>
  <c r="D881" i="8"/>
  <c r="D642" i="10"/>
  <c r="D642" i="2"/>
  <c r="D642" i="9"/>
  <c r="D642" i="8"/>
  <c r="AJ966" i="2"/>
  <c r="Y596" i="8"/>
  <c r="AJ596" i="8" s="1"/>
  <c r="X596" i="8"/>
  <c r="AB840" i="8"/>
  <c r="Z1000" i="9"/>
  <c r="Y800" i="8"/>
  <c r="AJ800" i="8" s="1"/>
  <c r="X800" i="8"/>
  <c r="Z793" i="10"/>
  <c r="AB793" i="10" s="1"/>
  <c r="Y624" i="8"/>
  <c r="AJ624" i="8" s="1"/>
  <c r="X624" i="8"/>
  <c r="X810" i="2"/>
  <c r="Y810" i="2"/>
  <c r="AJ810" i="2" s="1"/>
  <c r="D733" i="10"/>
  <c r="D733" i="2"/>
  <c r="D733" i="9"/>
  <c r="D733" i="8"/>
  <c r="Z819" i="9"/>
  <c r="AJ819" i="9"/>
  <c r="J521" i="10"/>
  <c r="J521" i="2"/>
  <c r="AB521" i="2" s="1"/>
  <c r="J521" i="9"/>
  <c r="J521" i="8"/>
  <c r="AJ775" i="10"/>
  <c r="AJ598" i="10"/>
  <c r="Z750" i="2"/>
  <c r="X765" i="2"/>
  <c r="X653" i="9"/>
  <c r="Y653" i="9"/>
  <c r="AJ653" i="9" s="1"/>
  <c r="Y533" i="2"/>
  <c r="AJ533" i="2" s="1"/>
  <c r="D651" i="10"/>
  <c r="D651" i="2"/>
  <c r="D651" i="9"/>
  <c r="D651" i="8"/>
  <c r="AG893" i="8"/>
  <c r="AJ695" i="10"/>
  <c r="AJ547" i="10"/>
  <c r="D852" i="10"/>
  <c r="D852" i="2"/>
  <c r="D852" i="9"/>
  <c r="D852" i="8"/>
  <c r="D778" i="10"/>
  <c r="D778" i="2"/>
  <c r="D778" i="9"/>
  <c r="D778" i="8"/>
  <c r="X574" i="9"/>
  <c r="Y574" i="9"/>
  <c r="AJ574" i="9" s="1"/>
  <c r="AA773" i="2"/>
  <c r="AN773" i="2" s="1"/>
  <c r="AG773" i="2"/>
  <c r="D652" i="10"/>
  <c r="D652" i="2"/>
  <c r="D652" i="9"/>
  <c r="D652" i="8"/>
  <c r="AM535" i="2"/>
  <c r="AL535" i="2"/>
  <c r="AA516" i="2"/>
  <c r="AN516" i="2" s="1"/>
  <c r="AG516" i="2"/>
  <c r="X886" i="9"/>
  <c r="Y886" i="9"/>
  <c r="AJ886" i="9" s="1"/>
  <c r="X526" i="9"/>
  <c r="Y526" i="9"/>
  <c r="AJ526" i="9" s="1"/>
  <c r="AA890" i="10"/>
  <c r="AN890" i="10" s="1"/>
  <c r="AG890" i="10"/>
  <c r="AB635" i="8"/>
  <c r="AC635" i="8" s="1"/>
  <c r="AA512" i="10"/>
  <c r="AN512" i="10" s="1"/>
  <c r="AG585" i="2"/>
  <c r="AA585" i="2"/>
  <c r="AN585" i="2" s="1"/>
  <c r="X503" i="8"/>
  <c r="Y503" i="8"/>
  <c r="AJ503" i="8" s="1"/>
  <c r="AA842" i="8"/>
  <c r="AN842" i="8" s="1"/>
  <c r="AG842" i="8"/>
  <c r="D934" i="10"/>
  <c r="D934" i="2"/>
  <c r="D934" i="9"/>
  <c r="D934" i="8"/>
  <c r="J727" i="10"/>
  <c r="J727" i="2"/>
  <c r="J727" i="9"/>
  <c r="J727" i="8"/>
  <c r="AG606" i="9"/>
  <c r="AA606" i="9"/>
  <c r="AN606" i="9" s="1"/>
  <c r="D558" i="10"/>
  <c r="D558" i="2"/>
  <c r="D558" i="9"/>
  <c r="D558" i="8"/>
  <c r="Z989" i="9"/>
  <c r="J728" i="10"/>
  <c r="J728" i="2"/>
  <c r="J728" i="9"/>
  <c r="J728" i="8"/>
  <c r="X522" i="10"/>
  <c r="Y522" i="10"/>
  <c r="AJ522" i="10" s="1"/>
  <c r="AG551" i="10"/>
  <c r="D597" i="10"/>
  <c r="D597" i="2"/>
  <c r="D597" i="9"/>
  <c r="D597" i="8"/>
  <c r="Y969" i="8"/>
  <c r="AJ969" i="8" s="1"/>
  <c r="X969" i="8"/>
  <c r="X988" i="9"/>
  <c r="Y988" i="9"/>
  <c r="AJ988" i="9" s="1"/>
  <c r="AB704" i="8"/>
  <c r="X946" i="8"/>
  <c r="Y946" i="8"/>
  <c r="AJ946" i="8" s="1"/>
  <c r="AG840" i="8"/>
  <c r="AA840" i="8"/>
  <c r="AN840" i="8" s="1"/>
  <c r="D933" i="10"/>
  <c r="D933" i="2"/>
  <c r="D933" i="9"/>
  <c r="D933" i="8"/>
  <c r="AA831" i="2"/>
  <c r="AN831" i="2" s="1"/>
  <c r="D827" i="10"/>
  <c r="D827" i="2"/>
  <c r="D827" i="9"/>
  <c r="D827" i="8"/>
  <c r="X746" i="8"/>
  <c r="Y746" i="8"/>
  <c r="AJ746" i="8" s="1"/>
  <c r="AG721" i="10"/>
  <c r="AA721" i="10"/>
  <c r="AN721" i="10" s="1"/>
  <c r="AB789" i="2"/>
  <c r="AL789" i="2" s="1"/>
  <c r="Y866" i="9"/>
  <c r="AJ866" i="9" s="1"/>
  <c r="X866" i="9"/>
  <c r="X825" i="2"/>
  <c r="Y825" i="2"/>
  <c r="AJ825" i="2" s="1"/>
  <c r="Y538" i="10"/>
  <c r="AJ538" i="10" s="1"/>
  <c r="X538" i="10"/>
  <c r="X925" i="9"/>
  <c r="Y925" i="9"/>
  <c r="AJ925" i="9" s="1"/>
  <c r="Z467" i="2"/>
  <c r="X870" i="9"/>
  <c r="Y870" i="9"/>
  <c r="AJ870" i="9" s="1"/>
  <c r="AG871" i="9"/>
  <c r="AG876" i="9"/>
  <c r="AA876" i="9"/>
  <c r="AN876" i="9" s="1"/>
  <c r="Y900" i="8"/>
  <c r="AJ900" i="8" s="1"/>
  <c r="X900" i="8"/>
  <c r="AL535" i="10"/>
  <c r="AM535" i="10"/>
  <c r="X563" i="9"/>
  <c r="Y563" i="9"/>
  <c r="AJ563" i="9" s="1"/>
  <c r="AG666" i="10"/>
  <c r="AA666" i="10"/>
  <c r="AN666" i="10" s="1"/>
  <c r="D543" i="10"/>
  <c r="D543" i="9"/>
  <c r="D543" i="2"/>
  <c r="D543" i="8"/>
  <c r="D723" i="2"/>
  <c r="D723" i="9"/>
  <c r="D723" i="10"/>
  <c r="D723" i="8"/>
  <c r="AG727" i="2"/>
  <c r="AA727" i="2"/>
  <c r="AN727" i="2" s="1"/>
  <c r="AG790" i="2"/>
  <c r="AA790" i="2"/>
  <c r="AN790" i="2" s="1"/>
  <c r="D769" i="10"/>
  <c r="D769" i="2"/>
  <c r="D769" i="9"/>
  <c r="D769" i="8"/>
  <c r="Y663" i="10"/>
  <c r="AJ663" i="10" s="1"/>
  <c r="X663" i="10"/>
  <c r="AC663" i="10" s="1"/>
  <c r="AE663" i="10" s="1"/>
  <c r="X924" i="8"/>
  <c r="Y924" i="8"/>
  <c r="AJ924" i="8" s="1"/>
  <c r="Z829" i="8"/>
  <c r="Z657" i="10"/>
  <c r="Z544" i="8"/>
  <c r="D798" i="10"/>
  <c r="D798" i="2"/>
  <c r="D798" i="9"/>
  <c r="D798" i="8"/>
  <c r="Y944" i="2"/>
  <c r="AJ944" i="2" s="1"/>
  <c r="X944" i="2"/>
  <c r="Z684" i="10"/>
  <c r="X892" i="10"/>
  <c r="Y892" i="10"/>
  <c r="AJ892" i="10" s="1"/>
  <c r="AA746" i="8"/>
  <c r="AN746" i="8" s="1"/>
  <c r="J716" i="10"/>
  <c r="J716" i="2"/>
  <c r="AB716" i="2" s="1"/>
  <c r="J716" i="8"/>
  <c r="J716" i="9"/>
  <c r="D522" i="10"/>
  <c r="D522" i="2"/>
  <c r="D522" i="9"/>
  <c r="D522" i="8"/>
  <c r="Z619" i="9"/>
  <c r="X987" i="8"/>
  <c r="Y987" i="8"/>
  <c r="AJ987" i="8" s="1"/>
  <c r="AG582" i="8"/>
  <c r="Y654" i="8"/>
  <c r="AJ654" i="8" s="1"/>
  <c r="D605" i="10"/>
  <c r="D605" i="2"/>
  <c r="D605" i="9"/>
  <c r="D605" i="8"/>
  <c r="X932" i="8"/>
  <c r="Y932" i="8"/>
  <c r="AJ932" i="8" s="1"/>
  <c r="AG826" i="9"/>
  <c r="AA826" i="9"/>
  <c r="AN826" i="9" s="1"/>
  <c r="Z691" i="9"/>
  <c r="Z880" i="10"/>
  <c r="AB880" i="10" s="1"/>
  <c r="J737" i="10"/>
  <c r="J737" i="2"/>
  <c r="J737" i="9"/>
  <c r="J737" i="8"/>
  <c r="X803" i="2"/>
  <c r="Z702" i="2"/>
  <c r="AB702" i="2" s="1"/>
  <c r="J953" i="10"/>
  <c r="J953" i="2"/>
  <c r="J953" i="9"/>
  <c r="J953" i="8"/>
  <c r="AJ712" i="10"/>
  <c r="D472" i="10"/>
  <c r="D472" i="2"/>
  <c r="D472" i="9"/>
  <c r="D472" i="8"/>
  <c r="AJ969" i="10"/>
  <c r="Y638" i="10"/>
  <c r="AJ638" i="10" s="1"/>
  <c r="X638" i="10"/>
  <c r="D972" i="10"/>
  <c r="D972" i="2"/>
  <c r="D972" i="9"/>
  <c r="D972" i="8"/>
  <c r="Y636" i="9"/>
  <c r="AJ636" i="9" s="1"/>
  <c r="X636" i="9"/>
  <c r="D941" i="10"/>
  <c r="D941" i="2"/>
  <c r="D941" i="8"/>
  <c r="D941" i="9"/>
  <c r="D613" i="10"/>
  <c r="D613" i="2"/>
  <c r="D613" i="9"/>
  <c r="D613" i="8"/>
  <c r="D564" i="10"/>
  <c r="D564" i="2"/>
  <c r="D564" i="9"/>
  <c r="D564" i="8"/>
  <c r="AA970" i="10"/>
  <c r="AN970" i="10" s="1"/>
  <c r="AG970" i="10"/>
  <c r="X930" i="10"/>
  <c r="Y930" i="10"/>
  <c r="AJ930" i="10" s="1"/>
  <c r="Y889" i="10"/>
  <c r="AJ889" i="10" s="1"/>
  <c r="X889" i="10"/>
  <c r="Y636" i="8"/>
  <c r="AJ636" i="8" s="1"/>
  <c r="AG585" i="10"/>
  <c r="AA585" i="10"/>
  <c r="AN585" i="10" s="1"/>
  <c r="X986" i="8"/>
  <c r="Y986" i="8"/>
  <c r="AJ986" i="8" s="1"/>
  <c r="AG633" i="9"/>
  <c r="AA633" i="9"/>
  <c r="AN633" i="9" s="1"/>
  <c r="X550" i="8"/>
  <c r="Y550" i="8"/>
  <c r="AJ550" i="8" s="1"/>
  <c r="Y758" i="8"/>
  <c r="AJ758" i="8" s="1"/>
  <c r="X758" i="8"/>
  <c r="D947" i="10"/>
  <c r="D947" i="9"/>
  <c r="D947" i="2"/>
  <c r="D947" i="8"/>
  <c r="AA891" i="2"/>
  <c r="AN891" i="2" s="1"/>
  <c r="AG891" i="2"/>
  <c r="AC760" i="8"/>
  <c r="AM858" i="9"/>
  <c r="AL858" i="9"/>
  <c r="X837" i="9"/>
  <c r="Y837" i="9"/>
  <c r="AJ837" i="9" s="1"/>
  <c r="Y558" i="9"/>
  <c r="AJ558" i="9" s="1"/>
  <c r="X558" i="9"/>
  <c r="X818" i="10"/>
  <c r="Y818" i="10"/>
  <c r="AJ818" i="10" s="1"/>
  <c r="J545" i="10"/>
  <c r="J545" i="2"/>
  <c r="J545" i="9"/>
  <c r="J545" i="8"/>
  <c r="X647" i="8"/>
  <c r="Y647" i="8"/>
  <c r="AJ647" i="8" s="1"/>
  <c r="Y620" i="8"/>
  <c r="AJ620" i="8" s="1"/>
  <c r="X620" i="8"/>
  <c r="X573" i="9"/>
  <c r="Y573" i="9"/>
  <c r="AJ573" i="9" s="1"/>
  <c r="AA596" i="2"/>
  <c r="AN596" i="2" s="1"/>
  <c r="AG596" i="2"/>
  <c r="D833" i="10"/>
  <c r="D833" i="2"/>
  <c r="D833" i="9"/>
  <c r="D833" i="8"/>
  <c r="Y678" i="9"/>
  <c r="AJ678" i="9" s="1"/>
  <c r="X678" i="9"/>
  <c r="X664" i="2"/>
  <c r="Y664" i="2"/>
  <c r="AJ664" i="2" s="1"/>
  <c r="D504" i="10"/>
  <c r="D504" i="2"/>
  <c r="D504" i="9"/>
  <c r="D504" i="8"/>
  <c r="Z471" i="2"/>
  <c r="AB471" i="2" s="1"/>
  <c r="Y527" i="10"/>
  <c r="AJ527" i="10" s="1"/>
  <c r="X527" i="10"/>
  <c r="Y842" i="8"/>
  <c r="AJ842" i="8" s="1"/>
  <c r="X842" i="8"/>
  <c r="D569" i="10"/>
  <c r="D569" i="2"/>
  <c r="D569" i="9"/>
  <c r="D569" i="8"/>
  <c r="AJ477" i="2"/>
  <c r="X884" i="8"/>
  <c r="Y884" i="8"/>
  <c r="AJ884" i="8" s="1"/>
  <c r="Y987" i="9"/>
  <c r="AJ987" i="9" s="1"/>
  <c r="X987" i="9"/>
  <c r="Y568" i="2"/>
  <c r="AJ568" i="2" s="1"/>
  <c r="X568" i="2"/>
  <c r="AJ695" i="2"/>
  <c r="AJ980" i="10"/>
  <c r="Z908" i="10"/>
  <c r="Y496" i="2"/>
  <c r="AJ496" i="2" s="1"/>
  <c r="X496" i="2"/>
  <c r="AG928" i="8"/>
  <c r="AA928" i="8"/>
  <c r="AN928" i="8" s="1"/>
  <c r="AG812" i="8"/>
  <c r="AA999" i="8"/>
  <c r="AN999" i="8" s="1"/>
  <c r="AG826" i="8"/>
  <c r="AA615" i="8"/>
  <c r="AN615" i="8" s="1"/>
  <c r="AB771" i="8"/>
  <c r="AG771" i="8"/>
  <c r="AB826" i="9"/>
  <c r="AL826" i="9" s="1"/>
  <c r="AA931" i="9"/>
  <c r="AN931" i="9" s="1"/>
  <c r="AA746" i="9"/>
  <c r="AN746" i="9" s="1"/>
  <c r="AB604" i="10"/>
  <c r="AM604" i="10" s="1"/>
  <c r="AA654" i="10"/>
  <c r="AN654" i="10" s="1"/>
  <c r="J391" i="2"/>
  <c r="D452" i="6"/>
  <c r="D452" i="8" s="1"/>
  <c r="C452" i="8"/>
  <c r="Y452" i="8" s="1"/>
  <c r="AJ847" i="10"/>
  <c r="X549" i="10"/>
  <c r="Y549" i="10"/>
  <c r="AJ549" i="10" s="1"/>
  <c r="X533" i="9"/>
  <c r="Y533" i="9"/>
  <c r="AJ533" i="9" s="1"/>
  <c r="AJ468" i="8"/>
  <c r="D674" i="10"/>
  <c r="D674" i="2"/>
  <c r="D674" i="9"/>
  <c r="D674" i="8"/>
  <c r="Z651" i="10"/>
  <c r="AB651" i="10" s="1"/>
  <c r="D645" i="10"/>
  <c r="D645" i="2"/>
  <c r="D645" i="9"/>
  <c r="D645" i="8"/>
  <c r="X945" i="9"/>
  <c r="Y945" i="9"/>
  <c r="AJ945" i="9" s="1"/>
  <c r="Y921" i="10"/>
  <c r="AJ921" i="10" s="1"/>
  <c r="X921" i="10"/>
  <c r="Y890" i="10"/>
  <c r="AJ890" i="10" s="1"/>
  <c r="X890" i="10"/>
  <c r="Y627" i="10"/>
  <c r="AJ627" i="10" s="1"/>
  <c r="X627" i="10"/>
  <c r="AM672" i="10"/>
  <c r="AL672" i="10"/>
  <c r="Z494" i="8"/>
  <c r="Z982" i="10"/>
  <c r="AA535" i="10"/>
  <c r="AN535" i="10" s="1"/>
  <c r="AG535" i="10"/>
  <c r="AG711" i="2"/>
  <c r="AA711" i="2"/>
  <c r="AN711" i="2" s="1"/>
  <c r="AB826" i="2"/>
  <c r="Y611" i="2"/>
  <c r="AJ611" i="2" s="1"/>
  <c r="X611" i="2"/>
  <c r="AJ728" i="2"/>
  <c r="AJ592" i="8"/>
  <c r="AG938" i="2"/>
  <c r="AA938" i="2"/>
  <c r="AN938" i="2" s="1"/>
  <c r="AA565" i="9"/>
  <c r="AN565" i="9" s="1"/>
  <c r="D540" i="10"/>
  <c r="D540" i="2"/>
  <c r="D540" i="9"/>
  <c r="D540" i="8"/>
  <c r="AB672" i="2"/>
  <c r="J983" i="10"/>
  <c r="J983" i="2"/>
  <c r="J983" i="9"/>
  <c r="J983" i="8"/>
  <c r="AB983" i="8" s="1"/>
  <c r="Z835" i="9"/>
  <c r="AA580" i="10"/>
  <c r="AN580" i="10" s="1"/>
  <c r="AG580" i="10"/>
  <c r="Z759" i="2"/>
  <c r="AJ839" i="8"/>
  <c r="AA655" i="9"/>
  <c r="AN655" i="9" s="1"/>
  <c r="AG948" i="2"/>
  <c r="X707" i="10"/>
  <c r="Y707" i="10"/>
  <c r="AJ707" i="10" s="1"/>
  <c r="X989" i="9"/>
  <c r="Y989" i="9"/>
  <c r="AJ989" i="9" s="1"/>
  <c r="D749" i="10"/>
  <c r="D749" i="2"/>
  <c r="D749" i="9"/>
  <c r="D749" i="8"/>
  <c r="AG725" i="9"/>
  <c r="AB700" i="2"/>
  <c r="X629" i="10"/>
  <c r="Y629" i="10"/>
  <c r="AJ629" i="10" s="1"/>
  <c r="AB612" i="9"/>
  <c r="AG549" i="10"/>
  <c r="AA549" i="10"/>
  <c r="AN549" i="10" s="1"/>
  <c r="X617" i="10"/>
  <c r="Y617" i="10"/>
  <c r="AJ617" i="10" s="1"/>
  <c r="AG936" i="10"/>
  <c r="AA936" i="10"/>
  <c r="AN936" i="10" s="1"/>
  <c r="X874" i="2"/>
  <c r="Y874" i="2"/>
  <c r="AJ874" i="2" s="1"/>
  <c r="J857" i="10"/>
  <c r="J857" i="2"/>
  <c r="AB857" i="2" s="1"/>
  <c r="J857" i="9"/>
  <c r="J857" i="8"/>
  <c r="Z728" i="10"/>
  <c r="X690" i="2"/>
  <c r="Y690" i="2"/>
  <c r="AJ690" i="2" s="1"/>
  <c r="AA937" i="2"/>
  <c r="AN937" i="2" s="1"/>
  <c r="AG937" i="2"/>
  <c r="D659" i="10"/>
  <c r="D659" i="9"/>
  <c r="D659" i="2"/>
  <c r="D659" i="8"/>
  <c r="X706" i="2"/>
  <c r="AA466" i="8"/>
  <c r="AN466" i="8" s="1"/>
  <c r="AJ927" i="10"/>
  <c r="AL877" i="2"/>
  <c r="AM877" i="2"/>
  <c r="AJ740" i="10"/>
  <c r="Z605" i="9"/>
  <c r="X996" i="10"/>
  <c r="J520" i="10"/>
  <c r="J520" i="2"/>
  <c r="J520" i="9"/>
  <c r="J520" i="8"/>
  <c r="Z505" i="10"/>
  <c r="AB505" i="10" s="1"/>
  <c r="AJ467" i="2"/>
  <c r="Z776" i="8"/>
  <c r="AB776" i="8" s="1"/>
  <c r="AL776" i="8" s="1"/>
  <c r="AG690" i="8"/>
  <c r="D539" i="10"/>
  <c r="D539" i="2"/>
  <c r="D539" i="9"/>
  <c r="D539" i="8"/>
  <c r="D864" i="10"/>
  <c r="D864" i="2"/>
  <c r="D864" i="9"/>
  <c r="D864" i="8"/>
  <c r="Z940" i="8"/>
  <c r="AB940" i="8" s="1"/>
  <c r="D521" i="10"/>
  <c r="D521" i="2"/>
  <c r="D521" i="9"/>
  <c r="D521" i="8"/>
  <c r="X667" i="8"/>
  <c r="Y667" i="8"/>
  <c r="AJ667" i="8" s="1"/>
  <c r="AG953" i="8"/>
  <c r="D877" i="10"/>
  <c r="D877" i="2"/>
  <c r="D877" i="9"/>
  <c r="D877" i="8"/>
  <c r="Z766" i="2"/>
  <c r="AB766" i="2" s="1"/>
  <c r="AJ766" i="2"/>
  <c r="D802" i="10"/>
  <c r="D802" i="2"/>
  <c r="D802" i="9"/>
  <c r="D802" i="8"/>
  <c r="Y535" i="2"/>
  <c r="AJ535" i="2" s="1"/>
  <c r="X535" i="2"/>
  <c r="X922" i="2"/>
  <c r="Y922" i="2"/>
  <c r="AJ922" i="2" s="1"/>
  <c r="Y738" i="8"/>
  <c r="AJ738" i="8" s="1"/>
  <c r="X738" i="8"/>
  <c r="Z595" i="2"/>
  <c r="AJ595" i="2"/>
  <c r="AG504" i="9"/>
  <c r="AA504" i="9"/>
  <c r="AN504" i="9" s="1"/>
  <c r="D875" i="10"/>
  <c r="D875" i="2"/>
  <c r="D875" i="9"/>
  <c r="D875" i="8"/>
  <c r="Y876" i="8"/>
  <c r="AJ876" i="8" s="1"/>
  <c r="Y670" i="9"/>
  <c r="AJ670" i="9" s="1"/>
  <c r="Z977" i="8"/>
  <c r="AB465" i="2"/>
  <c r="AG638" i="8"/>
  <c r="AA638" i="8"/>
  <c r="AN638" i="8" s="1"/>
  <c r="X869" i="9"/>
  <c r="Y869" i="9"/>
  <c r="AJ869" i="9" s="1"/>
  <c r="AG762" i="2"/>
  <c r="AA730" i="10"/>
  <c r="AN730" i="10" s="1"/>
  <c r="AG730" i="10"/>
  <c r="Y708" i="9"/>
  <c r="AJ708" i="9" s="1"/>
  <c r="X708" i="9"/>
  <c r="AG689" i="10"/>
  <c r="AA689" i="10"/>
  <c r="AN689" i="10" s="1"/>
  <c r="X660" i="8"/>
  <c r="Y660" i="8"/>
  <c r="AJ660" i="8" s="1"/>
  <c r="X897" i="9"/>
  <c r="Y897" i="9"/>
  <c r="AJ897" i="9" s="1"/>
  <c r="Z862" i="2"/>
  <c r="AB862" i="2" s="1"/>
  <c r="Y849" i="8"/>
  <c r="AJ849" i="8" s="1"/>
  <c r="X849" i="8"/>
  <c r="AA834" i="9"/>
  <c r="AN834" i="9" s="1"/>
  <c r="AJ807" i="8"/>
  <c r="X761" i="2"/>
  <c r="Y761" i="2"/>
  <c r="AJ761" i="2" s="1"/>
  <c r="J745" i="10"/>
  <c r="J745" i="2"/>
  <c r="AB745" i="2" s="1"/>
  <c r="J745" i="9"/>
  <c r="J745" i="8"/>
  <c r="X676" i="10"/>
  <c r="AB666" i="10"/>
  <c r="AC666" i="10" s="1"/>
  <c r="X968" i="8"/>
  <c r="Y968" i="8"/>
  <c r="AJ968" i="8" s="1"/>
  <c r="D783" i="10"/>
  <c r="D783" i="2"/>
  <c r="D783" i="9"/>
  <c r="D783" i="8"/>
  <c r="AG513" i="2"/>
  <c r="AA513" i="2"/>
  <c r="AN513" i="2" s="1"/>
  <c r="Z895" i="2"/>
  <c r="AJ895" i="2"/>
  <c r="Y806" i="2"/>
  <c r="AJ806" i="2" s="1"/>
  <c r="X806" i="2"/>
  <c r="Y765" i="9"/>
  <c r="AJ765" i="9" s="1"/>
  <c r="AJ755" i="9"/>
  <c r="D917" i="10"/>
  <c r="D917" i="2"/>
  <c r="D917" i="9"/>
  <c r="D917" i="8"/>
  <c r="AG821" i="2"/>
  <c r="AA821" i="2"/>
  <c r="AN821" i="2" s="1"/>
  <c r="Z724" i="8"/>
  <c r="Y996" i="8"/>
  <c r="AJ996" i="8" s="1"/>
  <c r="X996" i="8"/>
  <c r="D973" i="10"/>
  <c r="D973" i="2"/>
  <c r="D973" i="9"/>
  <c r="D973" i="8"/>
  <c r="X836" i="9"/>
  <c r="Y836" i="9"/>
  <c r="AJ836" i="9" s="1"/>
  <c r="J794" i="10"/>
  <c r="J794" i="2"/>
  <c r="J794" i="9"/>
  <c r="J794" i="8"/>
  <c r="AG738" i="2"/>
  <c r="AA738" i="2"/>
  <c r="AN738" i="2" s="1"/>
  <c r="AB616" i="8"/>
  <c r="Z794" i="8"/>
  <c r="X971" i="2"/>
  <c r="Y971" i="2"/>
  <c r="AJ971" i="2" s="1"/>
  <c r="D867" i="10"/>
  <c r="D867" i="2"/>
  <c r="D867" i="9"/>
  <c r="D867" i="8"/>
  <c r="Z808" i="10"/>
  <c r="AJ808" i="10"/>
  <c r="X635" i="9"/>
  <c r="Y635" i="9"/>
  <c r="AJ635" i="9" s="1"/>
  <c r="J913" i="10"/>
  <c r="J913" i="2"/>
  <c r="J913" i="9"/>
  <c r="J913" i="8"/>
  <c r="D755" i="10"/>
  <c r="D755" i="2"/>
  <c r="D755" i="9"/>
  <c r="D755" i="8"/>
  <c r="AJ737" i="2"/>
  <c r="AG720" i="2"/>
  <c r="AG997" i="9"/>
  <c r="AA997" i="9"/>
  <c r="AN997" i="9" s="1"/>
  <c r="X604" i="10"/>
  <c r="Y604" i="10"/>
  <c r="AJ604" i="10" s="1"/>
  <c r="X586" i="8"/>
  <c r="Z806" i="10"/>
  <c r="AB806" i="10" s="1"/>
  <c r="D737" i="10"/>
  <c r="D737" i="2"/>
  <c r="D737" i="9"/>
  <c r="D737" i="8"/>
  <c r="J680" i="10"/>
  <c r="J680" i="9"/>
  <c r="J680" i="2"/>
  <c r="J680" i="8"/>
  <c r="Z919" i="9"/>
  <c r="AB919" i="9" s="1"/>
  <c r="AJ872" i="8"/>
  <c r="Z872" i="8"/>
  <c r="AG672" i="2"/>
  <c r="AA672" i="2"/>
  <c r="AN672" i="2" s="1"/>
  <c r="J657" i="10"/>
  <c r="AB657" i="10" s="1"/>
  <c r="J657" i="2"/>
  <c r="J657" i="8"/>
  <c r="AB657" i="8" s="1"/>
  <c r="J657" i="9"/>
  <c r="AA616" i="2"/>
  <c r="AN616" i="2" s="1"/>
  <c r="AG616" i="2"/>
  <c r="D570" i="10"/>
  <c r="D570" i="2"/>
  <c r="D570" i="9"/>
  <c r="D570" i="8"/>
  <c r="D498" i="10"/>
  <c r="D498" i="2"/>
  <c r="D498" i="9"/>
  <c r="D498" i="8"/>
  <c r="D949" i="10"/>
  <c r="D949" i="2"/>
  <c r="D949" i="9"/>
  <c r="D949" i="8"/>
  <c r="Y579" i="10"/>
  <c r="AJ579" i="10" s="1"/>
  <c r="AL694" i="2"/>
  <c r="AM694" i="2"/>
  <c r="AC694" i="2"/>
  <c r="AA962" i="2"/>
  <c r="AN962" i="2" s="1"/>
  <c r="AG962" i="2"/>
  <c r="AG753" i="9"/>
  <c r="Z737" i="9"/>
  <c r="AJ747" i="10"/>
  <c r="X621" i="9"/>
  <c r="C457" i="9"/>
  <c r="C457" i="8"/>
  <c r="Y457" i="8" s="1"/>
  <c r="C457" i="10"/>
  <c r="X457" i="10" s="1"/>
  <c r="C457" i="2"/>
  <c r="AB907" i="2"/>
  <c r="AJ854" i="9"/>
  <c r="Z854" i="9"/>
  <c r="Y762" i="9"/>
  <c r="AJ762" i="9" s="1"/>
  <c r="AB797" i="10"/>
  <c r="AC797" i="10" s="1"/>
  <c r="AE797" i="10" s="1"/>
  <c r="Z743" i="2"/>
  <c r="AJ743" i="2"/>
  <c r="Z491" i="2"/>
  <c r="AJ491" i="2"/>
  <c r="Z473" i="8"/>
  <c r="X990" i="10"/>
  <c r="Y990" i="10"/>
  <c r="AJ990" i="10" s="1"/>
  <c r="Y831" i="10"/>
  <c r="AJ831" i="10" s="1"/>
  <c r="X831" i="10"/>
  <c r="D887" i="10"/>
  <c r="D887" i="2"/>
  <c r="D887" i="9"/>
  <c r="D887" i="8"/>
  <c r="D609" i="10"/>
  <c r="D609" i="2"/>
  <c r="D609" i="9"/>
  <c r="D609" i="8"/>
  <c r="X773" i="8"/>
  <c r="Z889" i="10"/>
  <c r="AJ646" i="10"/>
  <c r="X933" i="2"/>
  <c r="Y933" i="2"/>
  <c r="AJ933" i="2" s="1"/>
  <c r="X829" i="10"/>
  <c r="Y829" i="10"/>
  <c r="AJ829" i="10" s="1"/>
  <c r="AB921" i="2"/>
  <c r="Z476" i="9"/>
  <c r="AJ476" i="9"/>
  <c r="AJ499" i="8"/>
  <c r="X821" i="10"/>
  <c r="AA867" i="10"/>
  <c r="AN867" i="10" s="1"/>
  <c r="AG867" i="10"/>
  <c r="AA681" i="8"/>
  <c r="AN681" i="8" s="1"/>
  <c r="X508" i="8"/>
  <c r="Y508" i="8"/>
  <c r="AJ508" i="8" s="1"/>
  <c r="AA842" i="2"/>
  <c r="AN842" i="2" s="1"/>
  <c r="AG842" i="2"/>
  <c r="J736" i="10"/>
  <c r="AB736" i="10" s="1"/>
  <c r="J736" i="9"/>
  <c r="J736" i="8"/>
  <c r="J736" i="2"/>
  <c r="X781" i="10"/>
  <c r="Y781" i="10"/>
  <c r="AJ781" i="10" s="1"/>
  <c r="Z578" i="8"/>
  <c r="J781" i="10"/>
  <c r="AB781" i="10" s="1"/>
  <c r="J781" i="2"/>
  <c r="J781" i="9"/>
  <c r="AB781" i="9" s="1"/>
  <c r="J781" i="8"/>
  <c r="AB510" i="2"/>
  <c r="Z592" i="9"/>
  <c r="AL560" i="10"/>
  <c r="X560" i="10"/>
  <c r="Y560" i="10"/>
  <c r="AJ560" i="10" s="1"/>
  <c r="Z528" i="2"/>
  <c r="X881" i="9"/>
  <c r="Y881" i="9"/>
  <c r="AJ881" i="9" s="1"/>
  <c r="Y596" i="9"/>
  <c r="AJ596" i="9" s="1"/>
  <c r="X596" i="9"/>
  <c r="AJ694" i="10"/>
  <c r="J594" i="10"/>
  <c r="AB594" i="10" s="1"/>
  <c r="J594" i="2"/>
  <c r="AB594" i="2" s="1"/>
  <c r="J594" i="9"/>
  <c r="J594" i="8"/>
  <c r="Y843" i="9"/>
  <c r="AJ843" i="9" s="1"/>
  <c r="X843" i="9"/>
  <c r="Z817" i="8"/>
  <c r="AB817" i="8" s="1"/>
  <c r="Y800" i="9"/>
  <c r="AJ800" i="9" s="1"/>
  <c r="X800" i="9"/>
  <c r="AB663" i="10"/>
  <c r="X810" i="10"/>
  <c r="Y810" i="10"/>
  <c r="AJ810" i="10" s="1"/>
  <c r="AB694" i="10"/>
  <c r="AJ572" i="9"/>
  <c r="J500" i="10"/>
  <c r="J500" i="2"/>
  <c r="J500" i="9"/>
  <c r="J500" i="8"/>
  <c r="Z819" i="2"/>
  <c r="AJ819" i="2"/>
  <c r="AG783" i="2"/>
  <c r="AG537" i="2"/>
  <c r="Z693" i="8"/>
  <c r="AA910" i="2"/>
  <c r="AN910" i="2" s="1"/>
  <c r="AG910" i="2"/>
  <c r="Y925" i="2"/>
  <c r="AJ925" i="2" s="1"/>
  <c r="AJ559" i="2"/>
  <c r="X770" i="9"/>
  <c r="AA613" i="2"/>
  <c r="AN613" i="2" s="1"/>
  <c r="AA874" i="10"/>
  <c r="AN874" i="10" s="1"/>
  <c r="Y690" i="8"/>
  <c r="AJ690" i="8" s="1"/>
  <c r="Y653" i="2"/>
  <c r="AJ653" i="2" s="1"/>
  <c r="X653" i="2"/>
  <c r="D623" i="10"/>
  <c r="D623" i="2"/>
  <c r="D623" i="9"/>
  <c r="D623" i="8"/>
  <c r="Z939" i="8"/>
  <c r="AB939" i="8" s="1"/>
  <c r="AJ734" i="10"/>
  <c r="AJ651" i="8"/>
  <c r="Z628" i="9"/>
  <c r="AB628" i="9" s="1"/>
  <c r="Z462" i="8"/>
  <c r="AC507" i="2"/>
  <c r="X607" i="8"/>
  <c r="Y607" i="8"/>
  <c r="AJ607" i="8" s="1"/>
  <c r="Y574" i="2"/>
  <c r="AJ574" i="2" s="1"/>
  <c r="X574" i="2"/>
  <c r="Y731" i="10"/>
  <c r="AJ731" i="10" s="1"/>
  <c r="Z603" i="8"/>
  <c r="AB603" i="8" s="1"/>
  <c r="AB641" i="10"/>
  <c r="AC641" i="10" s="1"/>
  <c r="X900" i="9"/>
  <c r="Y900" i="9"/>
  <c r="AJ900" i="9" s="1"/>
  <c r="X676" i="2"/>
  <c r="Y676" i="2"/>
  <c r="AJ676" i="2" s="1"/>
  <c r="AL576" i="2"/>
  <c r="Y563" i="8"/>
  <c r="AJ563" i="8" s="1"/>
  <c r="X563" i="8"/>
  <c r="Y459" i="8"/>
  <c r="AJ459" i="8" s="1"/>
  <c r="X459" i="8"/>
  <c r="AG623" i="8"/>
  <c r="AG813" i="9"/>
  <c r="AA813" i="9"/>
  <c r="AN813" i="9" s="1"/>
  <c r="AG655" i="10"/>
  <c r="AA655" i="10"/>
  <c r="AN655" i="10" s="1"/>
  <c r="Z464" i="2"/>
  <c r="X804" i="2"/>
  <c r="Y804" i="2"/>
  <c r="AJ804" i="2" s="1"/>
  <c r="J674" i="10"/>
  <c r="AB674" i="10" s="1"/>
  <c r="J674" i="2"/>
  <c r="J674" i="9"/>
  <c r="J674" i="8"/>
  <c r="AG776" i="10"/>
  <c r="AA515" i="9"/>
  <c r="AN515" i="9" s="1"/>
  <c r="Y812" i="8"/>
  <c r="AJ812" i="8" s="1"/>
  <c r="X812" i="8"/>
  <c r="AC812" i="8" s="1"/>
  <c r="J713" i="10"/>
  <c r="J713" i="2"/>
  <c r="AB713" i="2" s="1"/>
  <c r="J713" i="9"/>
  <c r="J713" i="8"/>
  <c r="X883" i="2"/>
  <c r="Y883" i="2"/>
  <c r="AJ883" i="2" s="1"/>
  <c r="D987" i="2"/>
  <c r="D987" i="10"/>
  <c r="D987" i="9"/>
  <c r="D987" i="8"/>
  <c r="J848" i="10"/>
  <c r="AB848" i="10" s="1"/>
  <c r="J848" i="2"/>
  <c r="J848" i="9"/>
  <c r="J848" i="8"/>
  <c r="AA735" i="9"/>
  <c r="AN735" i="9" s="1"/>
  <c r="AG735" i="9"/>
  <c r="Y641" i="2"/>
  <c r="AJ641" i="2" s="1"/>
  <c r="X641" i="2"/>
  <c r="AC641" i="2" s="1"/>
  <c r="AG969" i="10"/>
  <c r="AA969" i="10"/>
  <c r="AN969" i="10" s="1"/>
  <c r="J684" i="10"/>
  <c r="J684" i="2"/>
  <c r="J684" i="9"/>
  <c r="J684" i="8"/>
  <c r="AG591" i="2"/>
  <c r="AA591" i="2"/>
  <c r="AN591" i="2" s="1"/>
  <c r="Y649" i="8"/>
  <c r="AJ649" i="8" s="1"/>
  <c r="X649" i="8"/>
  <c r="Y715" i="2"/>
  <c r="AJ715" i="2" s="1"/>
  <c r="X715" i="2"/>
  <c r="Z836" i="9"/>
  <c r="J876" i="10"/>
  <c r="J876" i="2"/>
  <c r="J876" i="9"/>
  <c r="J876" i="8"/>
  <c r="X638" i="2"/>
  <c r="Y638" i="2"/>
  <c r="AJ638" i="2" s="1"/>
  <c r="D801" i="10"/>
  <c r="D801" i="2"/>
  <c r="D801" i="9"/>
  <c r="D801" i="8"/>
  <c r="X577" i="8"/>
  <c r="Y577" i="8"/>
  <c r="AJ577" i="8" s="1"/>
  <c r="D562" i="10"/>
  <c r="D562" i="2"/>
  <c r="D562" i="9"/>
  <c r="D562" i="8"/>
  <c r="X505" i="10"/>
  <c r="Y505" i="10"/>
  <c r="AJ505" i="10" s="1"/>
  <c r="AJ919" i="10"/>
  <c r="AA669" i="9"/>
  <c r="AN669" i="9" s="1"/>
  <c r="AG810" i="2"/>
  <c r="AA810" i="2"/>
  <c r="AN810" i="2" s="1"/>
  <c r="Y526" i="2"/>
  <c r="AJ526" i="2" s="1"/>
  <c r="X526" i="2"/>
  <c r="AG632" i="8"/>
  <c r="AB813" i="2"/>
  <c r="AA813" i="2"/>
  <c r="AN813" i="2" s="1"/>
  <c r="X657" i="9"/>
  <c r="Y657" i="9"/>
  <c r="AJ657" i="9" s="1"/>
  <c r="D471" i="10"/>
  <c r="D471" i="2"/>
  <c r="D471" i="9"/>
  <c r="D471" i="8"/>
  <c r="Z464" i="10"/>
  <c r="AB464" i="10" s="1"/>
  <c r="AJ464" i="10"/>
  <c r="AG833" i="8"/>
  <c r="Z643" i="8"/>
  <c r="D955" i="10"/>
  <c r="D955" i="2"/>
  <c r="D955" i="9"/>
  <c r="D955" i="8"/>
  <c r="X711" i="2"/>
  <c r="Y711" i="2"/>
  <c r="AJ711" i="2" s="1"/>
  <c r="AM749" i="2"/>
  <c r="AB467" i="2"/>
  <c r="D668" i="10"/>
  <c r="D668" i="2"/>
  <c r="D668" i="9"/>
  <c r="D668" i="8"/>
  <c r="Y812" i="9"/>
  <c r="AJ812" i="9" s="1"/>
  <c r="X812" i="9"/>
  <c r="X998" i="10"/>
  <c r="Y998" i="10"/>
  <c r="AJ998" i="10" s="1"/>
  <c r="Y818" i="9"/>
  <c r="AJ818" i="9" s="1"/>
  <c r="X818" i="9"/>
  <c r="Z876" i="8"/>
  <c r="AG465" i="2"/>
  <c r="AB517" i="2"/>
  <c r="J901" i="10"/>
  <c r="AB901" i="10" s="1"/>
  <c r="J901" i="2"/>
  <c r="J901" i="9"/>
  <c r="J901" i="8"/>
  <c r="X834" i="2"/>
  <c r="Y834" i="2"/>
  <c r="AJ834" i="2" s="1"/>
  <c r="J866" i="10"/>
  <c r="AB866" i="10" s="1"/>
  <c r="J866" i="2"/>
  <c r="AB866" i="2" s="1"/>
  <c r="J866" i="9"/>
  <c r="J866" i="8"/>
  <c r="Z840" i="9"/>
  <c r="AJ840" i="9"/>
  <c r="AG638" i="9"/>
  <c r="AA638" i="9"/>
  <c r="AN638" i="9" s="1"/>
  <c r="D962" i="10"/>
  <c r="D962" i="2"/>
  <c r="D962" i="9"/>
  <c r="D962" i="8"/>
  <c r="X827" i="8"/>
  <c r="Y827" i="8"/>
  <c r="AJ827" i="8" s="1"/>
  <c r="Y734" i="8"/>
  <c r="AJ734" i="8" s="1"/>
  <c r="X734" i="8"/>
  <c r="X716" i="2"/>
  <c r="Y716" i="2"/>
  <c r="AJ716" i="2" s="1"/>
  <c r="Y825" i="10"/>
  <c r="AJ825" i="10" s="1"/>
  <c r="X825" i="10"/>
  <c r="J609" i="10"/>
  <c r="J609" i="2"/>
  <c r="J609" i="9"/>
  <c r="J609" i="8"/>
  <c r="X772" i="8"/>
  <c r="AL918" i="9"/>
  <c r="Z594" i="8"/>
  <c r="AJ594" i="8"/>
  <c r="Y900" i="2"/>
  <c r="AJ900" i="2" s="1"/>
  <c r="X900" i="2"/>
  <c r="D481" i="10"/>
  <c r="D481" i="2"/>
  <c r="D481" i="9"/>
  <c r="D481" i="8"/>
  <c r="AJ723" i="8"/>
  <c r="X630" i="8"/>
  <c r="Y630" i="8"/>
  <c r="AJ630" i="8" s="1"/>
  <c r="X868" i="9"/>
  <c r="Y868" i="9"/>
  <c r="AJ868" i="9" s="1"/>
  <c r="AG612" i="9"/>
  <c r="AA612" i="9"/>
  <c r="AN612" i="9" s="1"/>
  <c r="Y720" i="10"/>
  <c r="AJ720" i="10" s="1"/>
  <c r="X720" i="10"/>
  <c r="AA576" i="8"/>
  <c r="AN576" i="8" s="1"/>
  <c r="AG576" i="8"/>
  <c r="Y557" i="10"/>
  <c r="AJ557" i="10" s="1"/>
  <c r="X557" i="10"/>
  <c r="AA507" i="2"/>
  <c r="AN507" i="2" s="1"/>
  <c r="AG507" i="2"/>
  <c r="AG657" i="8"/>
  <c r="AA657" i="8"/>
  <c r="AN657" i="8" s="1"/>
  <c r="Y710" i="8"/>
  <c r="AJ710" i="8" s="1"/>
  <c r="X710" i="8"/>
  <c r="Y793" i="2"/>
  <c r="AJ793" i="2" s="1"/>
  <c r="X853" i="8"/>
  <c r="Y853" i="8"/>
  <c r="AJ853" i="8" s="1"/>
  <c r="Z515" i="10"/>
  <c r="X812" i="2"/>
  <c r="Y812" i="2"/>
  <c r="AJ812" i="2" s="1"/>
  <c r="Y798" i="8"/>
  <c r="AJ798" i="8" s="1"/>
  <c r="X798" i="8"/>
  <c r="X912" i="8"/>
  <c r="Y912" i="8"/>
  <c r="AJ912" i="8" s="1"/>
  <c r="X565" i="8"/>
  <c r="Y565" i="8"/>
  <c r="AJ565" i="8" s="1"/>
  <c r="Z932" i="8"/>
  <c r="AB932" i="8" s="1"/>
  <c r="AL932" i="8" s="1"/>
  <c r="Z930" i="8"/>
  <c r="D892" i="10"/>
  <c r="D892" i="2"/>
  <c r="D892" i="9"/>
  <c r="D892" i="8"/>
  <c r="Y717" i="10"/>
  <c r="AJ717" i="10" s="1"/>
  <c r="X717" i="10"/>
  <c r="AA899" i="2"/>
  <c r="AN899" i="2" s="1"/>
  <c r="D490" i="10"/>
  <c r="D490" i="2"/>
  <c r="D490" i="9"/>
  <c r="D490" i="8"/>
  <c r="Y494" i="8"/>
  <c r="AJ494" i="8" s="1"/>
  <c r="Z955" i="8"/>
  <c r="Z706" i="2"/>
  <c r="Y931" i="10"/>
  <c r="AJ931" i="10" s="1"/>
  <c r="X931" i="10"/>
  <c r="J695" i="10"/>
  <c r="AB695" i="10" s="1"/>
  <c r="J695" i="2"/>
  <c r="AB695" i="2" s="1"/>
  <c r="J695" i="9"/>
  <c r="J695" i="8"/>
  <c r="X580" i="8"/>
  <c r="AA668" i="8"/>
  <c r="AN668" i="8" s="1"/>
  <c r="Y813" i="8"/>
  <c r="AJ813" i="8" s="1"/>
  <c r="X813" i="8"/>
  <c r="Y865" i="10"/>
  <c r="AJ865" i="10" s="1"/>
  <c r="X865" i="10"/>
  <c r="X523" i="8"/>
  <c r="Y523" i="8"/>
  <c r="AJ523" i="8" s="1"/>
  <c r="AA979" i="2"/>
  <c r="AN979" i="2" s="1"/>
  <c r="AG979" i="2"/>
  <c r="J573" i="10"/>
  <c r="AB573" i="10" s="1"/>
  <c r="J573" i="2"/>
  <c r="J573" i="9"/>
  <c r="J573" i="8"/>
  <c r="AG614" i="10"/>
  <c r="AG826" i="2"/>
  <c r="AA826" i="2"/>
  <c r="AN826" i="2" s="1"/>
  <c r="X827" i="9"/>
  <c r="Y827" i="9"/>
  <c r="AJ827" i="9" s="1"/>
  <c r="X634" i="8"/>
  <c r="Y634" i="8"/>
  <c r="AJ634" i="8" s="1"/>
  <c r="D474" i="10"/>
  <c r="D474" i="2"/>
  <c r="D474" i="9"/>
  <c r="D474" i="8"/>
  <c r="AG999" i="8"/>
  <c r="AA516" i="8"/>
  <c r="AN516" i="8" s="1"/>
  <c r="AG584" i="9"/>
  <c r="J372" i="2"/>
  <c r="J391" i="10"/>
  <c r="AJ855" i="10"/>
  <c r="D805" i="10"/>
  <c r="D805" i="2"/>
  <c r="D805" i="9"/>
  <c r="D805" i="8"/>
  <c r="Y514" i="9"/>
  <c r="AJ514" i="9" s="1"/>
  <c r="D549" i="10"/>
  <c r="D549" i="2"/>
  <c r="D549" i="9"/>
  <c r="D549" i="8"/>
  <c r="Y468" i="9"/>
  <c r="AJ468" i="9" s="1"/>
  <c r="X468" i="9"/>
  <c r="AA741" i="8"/>
  <c r="AN741" i="8" s="1"/>
  <c r="AG741" i="8"/>
  <c r="D571" i="10"/>
  <c r="D571" i="2"/>
  <c r="D571" i="9"/>
  <c r="D571" i="8"/>
  <c r="D459" i="10"/>
  <c r="D459" i="2"/>
  <c r="D459" i="9"/>
  <c r="D459" i="8"/>
  <c r="AG666" i="9"/>
  <c r="AA666" i="9"/>
  <c r="AN666" i="9" s="1"/>
  <c r="Y886" i="8"/>
  <c r="AJ886" i="8" s="1"/>
  <c r="X886" i="8"/>
  <c r="D654" i="2"/>
  <c r="D654" i="10"/>
  <c r="D654" i="8"/>
  <c r="D654" i="9"/>
  <c r="Y614" i="2"/>
  <c r="AJ614" i="2" s="1"/>
  <c r="X614" i="2"/>
  <c r="X470" i="2"/>
  <c r="AC470" i="2" s="1"/>
  <c r="Y470" i="2"/>
  <c r="AJ470" i="2" s="1"/>
  <c r="Z832" i="8"/>
  <c r="AB832" i="8" s="1"/>
  <c r="AG494" i="9"/>
  <c r="AA494" i="9"/>
  <c r="AN494" i="9" s="1"/>
  <c r="Y779" i="8"/>
  <c r="AJ779" i="8" s="1"/>
  <c r="X779" i="8"/>
  <c r="Z992" i="8"/>
  <c r="AJ467" i="10"/>
  <c r="Z907" i="9"/>
  <c r="Z608" i="10"/>
  <c r="X859" i="8"/>
  <c r="D466" i="10"/>
  <c r="D466" i="2"/>
  <c r="D466" i="9"/>
  <c r="D466" i="8"/>
  <c r="AJ882" i="9"/>
  <c r="AG927" i="10"/>
  <c r="AA927" i="10"/>
  <c r="AN927" i="10" s="1"/>
  <c r="Y882" i="2"/>
  <c r="AJ882" i="2" s="1"/>
  <c r="X882" i="2"/>
  <c r="Z790" i="8"/>
  <c r="J644" i="10"/>
  <c r="J644" i="2"/>
  <c r="J644" i="9"/>
  <c r="J644" i="8"/>
  <c r="X772" i="9"/>
  <c r="Y772" i="9"/>
  <c r="AJ772" i="9" s="1"/>
  <c r="Z669" i="8"/>
  <c r="AB669" i="8" s="1"/>
  <c r="AL669" i="8" s="1"/>
  <c r="D561" i="10"/>
  <c r="D561" i="2"/>
  <c r="D561" i="9"/>
  <c r="D561" i="8"/>
  <c r="AJ600" i="9"/>
  <c r="Z839" i="9"/>
  <c r="X463" i="2"/>
  <c r="Y463" i="2"/>
  <c r="AJ463" i="2" s="1"/>
  <c r="Y619" i="8"/>
  <c r="AJ619" i="8" s="1"/>
  <c r="X619" i="8"/>
  <c r="Y989" i="2"/>
  <c r="AJ989" i="2" s="1"/>
  <c r="X989" i="2"/>
  <c r="D741" i="10"/>
  <c r="D741" i="2"/>
  <c r="D741" i="9"/>
  <c r="D741" i="8"/>
  <c r="AA725" i="2"/>
  <c r="AN725" i="2" s="1"/>
  <c r="AG725" i="2"/>
  <c r="Y929" i="2"/>
  <c r="AJ929" i="2" s="1"/>
  <c r="X929" i="2"/>
  <c r="Z585" i="8"/>
  <c r="AJ659" i="8"/>
  <c r="X859" i="2"/>
  <c r="AC859" i="2" s="1"/>
  <c r="AJ608" i="10"/>
  <c r="Z561" i="2"/>
  <c r="Z483" i="9"/>
  <c r="AB483" i="9" s="1"/>
  <c r="AG996" i="10"/>
  <c r="AA996" i="10"/>
  <c r="AN996" i="10" s="1"/>
  <c r="AG696" i="9"/>
  <c r="AA696" i="9"/>
  <c r="AN696" i="9" s="1"/>
  <c r="X804" i="9"/>
  <c r="Y804" i="9"/>
  <c r="AJ804" i="9" s="1"/>
  <c r="D796" i="10"/>
  <c r="D796" i="2"/>
  <c r="D796" i="9"/>
  <c r="D796" i="8"/>
  <c r="Y757" i="10"/>
  <c r="AJ757" i="10" s="1"/>
  <c r="X757" i="10"/>
  <c r="AB589" i="2"/>
  <c r="AG589" i="2"/>
  <c r="AA616" i="8"/>
  <c r="AN616" i="8" s="1"/>
  <c r="AG616" i="8"/>
  <c r="AA986" i="2"/>
  <c r="AN986" i="2" s="1"/>
  <c r="AG986" i="2"/>
  <c r="Y955" i="2"/>
  <c r="AJ955" i="2" s="1"/>
  <c r="X955" i="2"/>
  <c r="Z496" i="10"/>
  <c r="X934" i="10"/>
  <c r="Y934" i="10"/>
  <c r="AJ934" i="10" s="1"/>
  <c r="AJ892" i="8"/>
  <c r="Y478" i="8"/>
  <c r="AJ478" i="8" s="1"/>
  <c r="X478" i="8"/>
  <c r="Z776" i="2"/>
  <c r="D579" i="10"/>
  <c r="D579" i="2"/>
  <c r="D579" i="9"/>
  <c r="D579" i="8"/>
  <c r="AG768" i="10"/>
  <c r="AA768" i="10"/>
  <c r="AN768" i="10" s="1"/>
  <c r="X632" i="2"/>
  <c r="Y632" i="2"/>
  <c r="AJ632" i="2" s="1"/>
  <c r="Z544" i="9"/>
  <c r="J511" i="10"/>
  <c r="AB511" i="10" s="1"/>
  <c r="J511" i="2"/>
  <c r="AB511" i="2" s="1"/>
  <c r="J511" i="9"/>
  <c r="J511" i="8"/>
  <c r="AA983" i="2"/>
  <c r="AN983" i="2" s="1"/>
  <c r="AG983" i="2"/>
  <c r="AG852" i="10"/>
  <c r="Y803" i="8"/>
  <c r="AJ803" i="8" s="1"/>
  <c r="X803" i="8"/>
  <c r="Z619" i="8"/>
  <c r="Z813" i="8"/>
  <c r="AA485" i="2"/>
  <c r="AN485" i="2" s="1"/>
  <c r="AG485" i="2"/>
  <c r="X802" i="8"/>
  <c r="Y802" i="8"/>
  <c r="AJ802" i="8" s="1"/>
  <c r="Z784" i="8"/>
  <c r="AB784" i="8" s="1"/>
  <c r="AG689" i="9"/>
  <c r="AA689" i="9"/>
  <c r="AN689" i="9" s="1"/>
  <c r="AJ875" i="8"/>
  <c r="X938" i="2"/>
  <c r="Y674" i="2"/>
  <c r="AJ674" i="2" s="1"/>
  <c r="D876" i="10"/>
  <c r="D876" i="2"/>
  <c r="D876" i="9"/>
  <c r="D876" i="8"/>
  <c r="X869" i="2"/>
  <c r="Y869" i="2"/>
  <c r="AJ869" i="2" s="1"/>
  <c r="Z815" i="8"/>
  <c r="AJ815" i="8"/>
  <c r="AG788" i="9"/>
  <c r="AA788" i="9"/>
  <c r="AN788" i="9" s="1"/>
  <c r="X762" i="8"/>
  <c r="D985" i="10"/>
  <c r="D985" i="9"/>
  <c r="D985" i="2"/>
  <c r="D985" i="8"/>
  <c r="AG943" i="10"/>
  <c r="Y897" i="10"/>
  <c r="AJ897" i="10" s="1"/>
  <c r="X897" i="10"/>
  <c r="Z862" i="10"/>
  <c r="AB862" i="10" s="1"/>
  <c r="Y761" i="10"/>
  <c r="AJ761" i="10" s="1"/>
  <c r="X761" i="10"/>
  <c r="J696" i="10"/>
  <c r="J696" i="2"/>
  <c r="J696" i="9"/>
  <c r="J696" i="8"/>
  <c r="AG690" i="9"/>
  <c r="AA690" i="9"/>
  <c r="AN690" i="9" s="1"/>
  <c r="AB970" i="10"/>
  <c r="AG828" i="2"/>
  <c r="AJ806" i="10"/>
  <c r="X765" i="9"/>
  <c r="Z630" i="10"/>
  <c r="AJ907" i="9"/>
  <c r="X996" i="9"/>
  <c r="Y996" i="9"/>
  <c r="AJ996" i="9" s="1"/>
  <c r="X836" i="2"/>
  <c r="Y836" i="2"/>
  <c r="AJ836" i="2" s="1"/>
  <c r="D644" i="10"/>
  <c r="D644" i="2"/>
  <c r="D644" i="9"/>
  <c r="D644" i="8"/>
  <c r="AG988" i="8"/>
  <c r="Z911" i="9"/>
  <c r="X894" i="2"/>
  <c r="Y894" i="2"/>
  <c r="AJ894" i="2" s="1"/>
  <c r="Z766" i="9"/>
  <c r="AB766" i="9" s="1"/>
  <c r="X971" i="10"/>
  <c r="Y971" i="10"/>
  <c r="AJ971" i="10" s="1"/>
  <c r="AG905" i="2"/>
  <c r="AA905" i="2"/>
  <c r="AN905" i="2" s="1"/>
  <c r="AL715" i="10"/>
  <c r="X635" i="2"/>
  <c r="Y635" i="2"/>
  <c r="AJ635" i="2" s="1"/>
  <c r="D582" i="10"/>
  <c r="D582" i="2"/>
  <c r="D582" i="9"/>
  <c r="D582" i="8"/>
  <c r="Z791" i="2"/>
  <c r="X830" i="8"/>
  <c r="AA523" i="10"/>
  <c r="AN523" i="10" s="1"/>
  <c r="AG523" i="10"/>
  <c r="AB523" i="10"/>
  <c r="AA683" i="2"/>
  <c r="AN683" i="2" s="1"/>
  <c r="Z606" i="10"/>
  <c r="Y969" i="9"/>
  <c r="AJ969" i="9" s="1"/>
  <c r="X969" i="9"/>
  <c r="AB986" i="10"/>
  <c r="X770" i="8"/>
  <c r="Y770" i="8"/>
  <c r="AJ770" i="8" s="1"/>
  <c r="AA672" i="10"/>
  <c r="AN672" i="10" s="1"/>
  <c r="AG672" i="10"/>
  <c r="AA616" i="10"/>
  <c r="AN616" i="10" s="1"/>
  <c r="AG616" i="10"/>
  <c r="X989" i="8"/>
  <c r="Y479" i="10"/>
  <c r="AJ479" i="10" s="1"/>
  <c r="X479" i="10"/>
  <c r="AJ952" i="8"/>
  <c r="AJ863" i="9"/>
  <c r="AJ655" i="2"/>
  <c r="X988" i="8"/>
  <c r="Y988" i="8"/>
  <c r="AJ988" i="8" s="1"/>
  <c r="Z574" i="10"/>
  <c r="J565" i="10"/>
  <c r="AB565" i="10" s="1"/>
  <c r="J565" i="9"/>
  <c r="J565" i="2"/>
  <c r="J565" i="8"/>
  <c r="J816" i="10"/>
  <c r="AB816" i="10" s="1"/>
  <c r="J816" i="2"/>
  <c r="AB816" i="2" s="1"/>
  <c r="J816" i="9"/>
  <c r="J816" i="8"/>
  <c r="Z753" i="2"/>
  <c r="J488" i="10"/>
  <c r="J488" i="2"/>
  <c r="J488" i="9"/>
  <c r="AB488" i="9" s="1"/>
  <c r="J488" i="8"/>
  <c r="AB488" i="8" s="1"/>
  <c r="AG482" i="2"/>
  <c r="AA482" i="2"/>
  <c r="AN482" i="2" s="1"/>
  <c r="AA786" i="10"/>
  <c r="AN786" i="10" s="1"/>
  <c r="AG786" i="10"/>
  <c r="Z737" i="2"/>
  <c r="AJ844" i="9"/>
  <c r="Z719" i="8"/>
  <c r="AJ610" i="10"/>
  <c r="X806" i="8"/>
  <c r="AC806" i="8" s="1"/>
  <c r="X501" i="10"/>
  <c r="Z931" i="10"/>
  <c r="AB931" i="10" s="1"/>
  <c r="Z477" i="9"/>
  <c r="AB477" i="9" s="1"/>
  <c r="AL477" i="9" s="1"/>
  <c r="AA743" i="10"/>
  <c r="AN743" i="10" s="1"/>
  <c r="Z491" i="10"/>
  <c r="AA510" i="8"/>
  <c r="AN510" i="8" s="1"/>
  <c r="AG510" i="8"/>
  <c r="AJ493" i="8"/>
  <c r="AJ847" i="2"/>
  <c r="Z972" i="10"/>
  <c r="D829" i="10"/>
  <c r="D829" i="2"/>
  <c r="D829" i="9"/>
  <c r="D829" i="8"/>
  <c r="D677" i="10"/>
  <c r="D677" i="2"/>
  <c r="D677" i="9"/>
  <c r="D677" i="8"/>
  <c r="Z572" i="10"/>
  <c r="AB566" i="8"/>
  <c r="AB681" i="10"/>
  <c r="AJ590" i="9"/>
  <c r="Z823" i="8"/>
  <c r="AB823" i="8" s="1"/>
  <c r="D746" i="10"/>
  <c r="D746" i="2"/>
  <c r="D746" i="9"/>
  <c r="D746" i="8"/>
  <c r="Z894" i="9"/>
  <c r="AB894" i="9" s="1"/>
  <c r="Z769" i="8"/>
  <c r="AC694" i="10"/>
  <c r="Z563" i="8"/>
  <c r="AJ826" i="2"/>
  <c r="D843" i="10"/>
  <c r="D843" i="2"/>
  <c r="D843" i="9"/>
  <c r="D843" i="8"/>
  <c r="AG1000" i="10"/>
  <c r="AA1000" i="10"/>
  <c r="AN1000" i="10" s="1"/>
  <c r="J807" i="10"/>
  <c r="J807" i="2"/>
  <c r="J807" i="9"/>
  <c r="J807" i="8"/>
  <c r="X800" i="2"/>
  <c r="Y800" i="2"/>
  <c r="AJ800" i="2" s="1"/>
  <c r="AB593" i="8"/>
  <c r="AC593" i="8" s="1"/>
  <c r="AG910" i="10"/>
  <c r="AA552" i="2"/>
  <c r="AN552" i="2" s="1"/>
  <c r="AG552" i="2"/>
  <c r="X628" i="9"/>
  <c r="Y628" i="9"/>
  <c r="AJ628" i="9" s="1"/>
  <c r="AB613" i="10"/>
  <c r="AA613" i="10"/>
  <c r="AN613" i="10" s="1"/>
  <c r="AG613" i="10"/>
  <c r="J785" i="10"/>
  <c r="AB785" i="10" s="1"/>
  <c r="J785" i="2"/>
  <c r="J785" i="9"/>
  <c r="J785" i="8"/>
  <c r="AJ713" i="8"/>
  <c r="AJ743" i="10"/>
  <c r="X653" i="10"/>
  <c r="Y653" i="10"/>
  <c r="AJ653" i="10" s="1"/>
  <c r="X546" i="10"/>
  <c r="Y546" i="10"/>
  <c r="AJ546" i="10" s="1"/>
  <c r="D518" i="10"/>
  <c r="D518" i="2"/>
  <c r="D518" i="9"/>
  <c r="D518" i="8"/>
  <c r="Y459" i="9"/>
  <c r="AJ459" i="9" s="1"/>
  <c r="AB670" i="8"/>
  <c r="Y870" i="8"/>
  <c r="AJ870" i="8" s="1"/>
  <c r="X870" i="8"/>
  <c r="Z774" i="9"/>
  <c r="AB774" i="9" s="1"/>
  <c r="X580" i="9"/>
  <c r="Y852" i="9"/>
  <c r="AJ852" i="9" s="1"/>
  <c r="X852" i="9"/>
  <c r="AJ665" i="2"/>
  <c r="Y607" i="9"/>
  <c r="AJ607" i="9" s="1"/>
  <c r="X607" i="9"/>
  <c r="X574" i="10"/>
  <c r="Y574" i="10"/>
  <c r="AJ574" i="10" s="1"/>
  <c r="AJ774" i="8"/>
  <c r="X505" i="2"/>
  <c r="Y505" i="2"/>
  <c r="AJ505" i="2" s="1"/>
  <c r="X941" i="8"/>
  <c r="D860" i="10"/>
  <c r="D860" i="2"/>
  <c r="D860" i="9"/>
  <c r="D860" i="8"/>
  <c r="X820" i="8"/>
  <c r="Y820" i="8"/>
  <c r="AJ820" i="8" s="1"/>
  <c r="X805" i="9"/>
  <c r="Y805" i="9"/>
  <c r="AJ805" i="9" s="1"/>
  <c r="AA627" i="10"/>
  <c r="AN627" i="10" s="1"/>
  <c r="AG627" i="10"/>
  <c r="AG927" i="9"/>
  <c r="AA927" i="9"/>
  <c r="AN927" i="9" s="1"/>
  <c r="Z781" i="8"/>
  <c r="AJ636" i="2"/>
  <c r="Y533" i="10"/>
  <c r="AJ533" i="10" s="1"/>
  <c r="X533" i="10"/>
  <c r="Y492" i="9"/>
  <c r="AJ492" i="9" s="1"/>
  <c r="X492" i="9"/>
  <c r="AA970" i="9"/>
  <c r="AN970" i="9" s="1"/>
  <c r="D921" i="10"/>
  <c r="D921" i="2"/>
  <c r="D921" i="9"/>
  <c r="D921" i="8"/>
  <c r="D890" i="10"/>
  <c r="D890" i="2"/>
  <c r="D890" i="9"/>
  <c r="D890" i="8"/>
  <c r="AA874" i="2"/>
  <c r="AN874" i="2" s="1"/>
  <c r="AG874" i="2"/>
  <c r="D633" i="10"/>
  <c r="D633" i="2"/>
  <c r="D633" i="9"/>
  <c r="D633" i="8"/>
  <c r="AG615" i="9"/>
  <c r="AA615" i="9"/>
  <c r="AN615" i="9" s="1"/>
  <c r="AG996" i="2"/>
  <c r="AA996" i="2"/>
  <c r="AN996" i="2" s="1"/>
  <c r="AG924" i="2"/>
  <c r="AA924" i="2"/>
  <c r="AN924" i="2" s="1"/>
  <c r="X643" i="8"/>
  <c r="Y643" i="8"/>
  <c r="AJ643" i="8" s="1"/>
  <c r="X563" i="2"/>
  <c r="Y563" i="2"/>
  <c r="AJ563" i="2" s="1"/>
  <c r="Z475" i="10"/>
  <c r="D626" i="10"/>
  <c r="D626" i="2"/>
  <c r="D626" i="9"/>
  <c r="D626" i="8"/>
  <c r="AL513" i="10"/>
  <c r="AM513" i="10"/>
  <c r="X886" i="10"/>
  <c r="Y886" i="10"/>
  <c r="AJ886" i="10" s="1"/>
  <c r="Z732" i="8"/>
  <c r="D670" i="10"/>
  <c r="D670" i="9"/>
  <c r="D670" i="2"/>
  <c r="D670" i="8"/>
  <c r="Y654" i="2"/>
  <c r="AJ654" i="2" s="1"/>
  <c r="X654" i="2"/>
  <c r="AJ604" i="8"/>
  <c r="X543" i="8"/>
  <c r="Y543" i="8"/>
  <c r="AJ543" i="8" s="1"/>
  <c r="Z540" i="10"/>
  <c r="Z848" i="9"/>
  <c r="Z680" i="8"/>
  <c r="Z558" i="9"/>
  <c r="Z843" i="10"/>
  <c r="AG767" i="10"/>
  <c r="AA767" i="10"/>
  <c r="AN767" i="10" s="1"/>
  <c r="Z711" i="8"/>
  <c r="AG463" i="9"/>
  <c r="AA463" i="9"/>
  <c r="AN463" i="9" s="1"/>
  <c r="Y779" i="2"/>
  <c r="AJ779" i="2" s="1"/>
  <c r="X779" i="2"/>
  <c r="Z795" i="8"/>
  <c r="Y621" i="10"/>
  <c r="AJ621" i="10" s="1"/>
  <c r="X621" i="10"/>
  <c r="AJ911" i="9"/>
  <c r="Z868" i="2"/>
  <c r="X858" i="9"/>
  <c r="AC858" i="9" s="1"/>
  <c r="AE858" i="9" s="1"/>
  <c r="AQ858" i="9" s="1"/>
  <c r="Y858" i="9"/>
  <c r="AJ858" i="9" s="1"/>
  <c r="Z578" i="9"/>
  <c r="AJ891" i="2"/>
  <c r="AJ814" i="9"/>
  <c r="Z801" i="8"/>
  <c r="AB801" i="8" s="1"/>
  <c r="Z707" i="10"/>
  <c r="Z569" i="9"/>
  <c r="AJ904" i="9"/>
  <c r="AJ528" i="8"/>
  <c r="X466" i="8"/>
  <c r="Y466" i="8"/>
  <c r="AJ466" i="8" s="1"/>
  <c r="AA897" i="10"/>
  <c r="AN897" i="10" s="1"/>
  <c r="AG897" i="10"/>
  <c r="D956" i="10"/>
  <c r="D956" i="2"/>
  <c r="D956" i="9"/>
  <c r="D956" i="8"/>
  <c r="Y885" i="8"/>
  <c r="AJ885" i="8" s="1"/>
  <c r="X885" i="8"/>
  <c r="AG797" i="10"/>
  <c r="AA797" i="10"/>
  <c r="AN797" i="10" s="1"/>
  <c r="Z733" i="8"/>
  <c r="AJ703" i="2"/>
  <c r="Z645" i="9"/>
  <c r="AB645" i="9" s="1"/>
  <c r="Z790" i="10"/>
  <c r="Z623" i="2"/>
  <c r="J572" i="10"/>
  <c r="J572" i="2"/>
  <c r="J572" i="9"/>
  <c r="J572" i="8"/>
  <c r="Z933" i="2"/>
  <c r="Y868" i="2"/>
  <c r="AJ868" i="2" s="1"/>
  <c r="X868" i="2"/>
  <c r="X772" i="10"/>
  <c r="Y772" i="10"/>
  <c r="AJ772" i="10" s="1"/>
  <c r="AG669" i="2"/>
  <c r="AA669" i="2"/>
  <c r="AN669" i="2" s="1"/>
  <c r="AJ479" i="8"/>
  <c r="J810" i="10"/>
  <c r="J810" i="9"/>
  <c r="J810" i="2"/>
  <c r="AB810" i="2" s="1"/>
  <c r="J810" i="8"/>
  <c r="Z835" i="2"/>
  <c r="AB922" i="9"/>
  <c r="AJ924" i="2"/>
  <c r="Z898" i="8"/>
  <c r="AB898" i="8" s="1"/>
  <c r="D889" i="10"/>
  <c r="D889" i="2"/>
  <c r="D889" i="8"/>
  <c r="D889" i="9"/>
  <c r="Z846" i="10"/>
  <c r="Y673" i="2"/>
  <c r="AJ673" i="2" s="1"/>
  <c r="Y657" i="10"/>
  <c r="AJ657" i="10" s="1"/>
  <c r="X657" i="10"/>
  <c r="J632" i="10"/>
  <c r="AB632" i="10" s="1"/>
  <c r="J632" i="2"/>
  <c r="J632" i="9"/>
  <c r="J632" i="8"/>
  <c r="D593" i="10"/>
  <c r="D593" i="2"/>
  <c r="D593" i="8"/>
  <c r="D593" i="9"/>
  <c r="Y540" i="2"/>
  <c r="AJ540" i="2" s="1"/>
  <c r="Z521" i="9"/>
  <c r="D513" i="10"/>
  <c r="D513" i="2"/>
  <c r="D513" i="9"/>
  <c r="D513" i="8"/>
  <c r="D465" i="10"/>
  <c r="D465" i="2"/>
  <c r="D465" i="9"/>
  <c r="D465" i="8"/>
  <c r="Z814" i="10"/>
  <c r="AB561" i="2"/>
  <c r="D475" i="10"/>
  <c r="D475" i="2"/>
  <c r="D475" i="9"/>
  <c r="D475" i="8"/>
  <c r="Z468" i="10"/>
  <c r="AB468" i="10" s="1"/>
  <c r="AG715" i="2"/>
  <c r="Y910" i="9"/>
  <c r="AJ910" i="9" s="1"/>
  <c r="X910" i="9"/>
  <c r="Z859" i="8"/>
  <c r="AB859" i="8" s="1"/>
  <c r="Y846" i="10"/>
  <c r="AJ846" i="10" s="1"/>
  <c r="X846" i="10"/>
  <c r="AJ902" i="10"/>
  <c r="AJ547" i="8"/>
  <c r="Z726" i="2"/>
  <c r="AB726" i="2" s="1"/>
  <c r="AC726" i="2" s="1"/>
  <c r="Z705" i="8"/>
  <c r="Z545" i="8"/>
  <c r="AB545" i="8" s="1"/>
  <c r="Z512" i="8"/>
  <c r="Z663" i="8"/>
  <c r="AJ940" i="8"/>
  <c r="Z758" i="8"/>
  <c r="AB758" i="8" s="1"/>
  <c r="D915" i="10"/>
  <c r="D915" i="2"/>
  <c r="D915" i="9"/>
  <c r="D915" i="8"/>
  <c r="X619" i="9"/>
  <c r="Y619" i="9"/>
  <c r="AJ619" i="9" s="1"/>
  <c r="AG499" i="10"/>
  <c r="AA499" i="10"/>
  <c r="AN499" i="10" s="1"/>
  <c r="Z814" i="8"/>
  <c r="X741" i="8"/>
  <c r="Y741" i="8"/>
  <c r="AJ741" i="8" s="1"/>
  <c r="Y929" i="10"/>
  <c r="AJ929" i="10" s="1"/>
  <c r="X929" i="10"/>
  <c r="Z772" i="10"/>
  <c r="AA692" i="2"/>
  <c r="AN692" i="2" s="1"/>
  <c r="AG692" i="2"/>
  <c r="Z923" i="8"/>
  <c r="Y874" i="10"/>
  <c r="AJ874" i="10" s="1"/>
  <c r="X874" i="10"/>
  <c r="Z811" i="8"/>
  <c r="AB811" i="8" s="1"/>
  <c r="Z739" i="8"/>
  <c r="AJ586" i="10"/>
  <c r="D557" i="10"/>
  <c r="D557" i="2"/>
  <c r="D557" i="9"/>
  <c r="D557" i="8"/>
  <c r="AG904" i="2"/>
  <c r="AA904" i="2"/>
  <c r="AN904" i="2" s="1"/>
  <c r="Z688" i="8"/>
  <c r="AA600" i="2"/>
  <c r="AN600" i="2" s="1"/>
  <c r="AG600" i="2"/>
  <c r="AJ771" i="8"/>
  <c r="AJ576" i="10"/>
  <c r="Z561" i="10"/>
  <c r="X981" i="2"/>
  <c r="Z483" i="10"/>
  <c r="Z833" i="2"/>
  <c r="D804" i="10"/>
  <c r="D804" i="2"/>
  <c r="D804" i="9"/>
  <c r="D804" i="8"/>
  <c r="AB732" i="10"/>
  <c r="X580" i="10"/>
  <c r="Y580" i="10"/>
  <c r="AJ580" i="10" s="1"/>
  <c r="Y706" i="10"/>
  <c r="AJ706" i="10" s="1"/>
  <c r="X706" i="10"/>
  <c r="Z567" i="8"/>
  <c r="Z829" i="2"/>
  <c r="AB829" i="2" s="1"/>
  <c r="AC829" i="2" s="1"/>
  <c r="J748" i="10"/>
  <c r="J748" i="2"/>
  <c r="J748" i="9"/>
  <c r="J748" i="8"/>
  <c r="Z605" i="10"/>
  <c r="Y484" i="8"/>
  <c r="AJ484" i="8" s="1"/>
  <c r="X484" i="8"/>
  <c r="Z461" i="9"/>
  <c r="AB461" i="9" s="1"/>
  <c r="AJ728" i="8"/>
  <c r="Z958" i="8"/>
  <c r="AB958" i="8" s="1"/>
  <c r="AJ940" i="10"/>
  <c r="AG682" i="2"/>
  <c r="AA682" i="2"/>
  <c r="AN682" i="2" s="1"/>
  <c r="Y663" i="8"/>
  <c r="AJ663" i="8" s="1"/>
  <c r="Z642" i="10"/>
  <c r="AJ559" i="9"/>
  <c r="Z951" i="8"/>
  <c r="Y713" i="2"/>
  <c r="AJ713" i="2" s="1"/>
  <c r="Z724" i="9"/>
  <c r="AB474" i="2"/>
  <c r="Y878" i="8"/>
  <c r="AJ878" i="8" s="1"/>
  <c r="X878" i="8"/>
  <c r="X710" i="2"/>
  <c r="Y710" i="2"/>
  <c r="AJ710" i="2" s="1"/>
  <c r="Z900" i="9"/>
  <c r="J722" i="10"/>
  <c r="AB722" i="10" s="1"/>
  <c r="J722" i="2"/>
  <c r="J722" i="9"/>
  <c r="J722" i="8"/>
  <c r="AA663" i="9"/>
  <c r="AN663" i="9" s="1"/>
  <c r="Z777" i="8"/>
  <c r="J719" i="10"/>
  <c r="J719" i="2"/>
  <c r="J719" i="9"/>
  <c r="J719" i="8"/>
  <c r="J671" i="10"/>
  <c r="J671" i="2"/>
  <c r="J671" i="9"/>
  <c r="J671" i="8"/>
  <c r="AJ632" i="9"/>
  <c r="J599" i="10"/>
  <c r="AB599" i="10" s="1"/>
  <c r="J599" i="2"/>
  <c r="AB599" i="2" s="1"/>
  <c r="J599" i="9"/>
  <c r="J599" i="8"/>
  <c r="Z940" i="2"/>
  <c r="Z983" i="10"/>
  <c r="X758" i="2"/>
  <c r="Y758" i="2"/>
  <c r="AJ758" i="2" s="1"/>
  <c r="AJ803" i="10"/>
  <c r="X667" i="10"/>
  <c r="Y667" i="10"/>
  <c r="AJ667" i="10" s="1"/>
  <c r="Z953" i="2"/>
  <c r="AB980" i="8"/>
  <c r="Z637" i="2"/>
  <c r="D771" i="10"/>
  <c r="D771" i="2"/>
  <c r="D771" i="9"/>
  <c r="D771" i="8"/>
  <c r="X535" i="10"/>
  <c r="Y535" i="10"/>
  <c r="AJ535" i="10" s="1"/>
  <c r="AJ854" i="10"/>
  <c r="Y922" i="10"/>
  <c r="AJ922" i="10" s="1"/>
  <c r="X922" i="10"/>
  <c r="X738" i="9"/>
  <c r="Y738" i="9"/>
  <c r="AJ738" i="9" s="1"/>
  <c r="Z595" i="10"/>
  <c r="AJ822" i="10"/>
  <c r="X853" i="2"/>
  <c r="Y853" i="2"/>
  <c r="AJ853" i="2" s="1"/>
  <c r="X554" i="9"/>
  <c r="Y554" i="9"/>
  <c r="AJ554" i="9" s="1"/>
  <c r="AB479" i="10"/>
  <c r="Z779" i="8"/>
  <c r="AB779" i="8" s="1"/>
  <c r="AJ867" i="8"/>
  <c r="Y704" i="2"/>
  <c r="AJ704" i="2" s="1"/>
  <c r="AJ491" i="9"/>
  <c r="Z544" i="2"/>
  <c r="X600" i="8"/>
  <c r="X876" i="9"/>
  <c r="Y876" i="9"/>
  <c r="AJ876" i="9" s="1"/>
  <c r="Z815" i="9"/>
  <c r="AB815" i="9" s="1"/>
  <c r="AJ708" i="2"/>
  <c r="D684" i="10"/>
  <c r="D684" i="2"/>
  <c r="D684" i="9"/>
  <c r="D684" i="8"/>
  <c r="Z620" i="9"/>
  <c r="AB727" i="2"/>
  <c r="AC727" i="2" s="1"/>
  <c r="J608" i="10"/>
  <c r="J608" i="2"/>
  <c r="AB608" i="2" s="1"/>
  <c r="J608" i="9"/>
  <c r="J608" i="8"/>
  <c r="AJ668" i="9"/>
  <c r="Z947" i="9"/>
  <c r="X837" i="10"/>
  <c r="Y837" i="10"/>
  <c r="AJ837" i="10" s="1"/>
  <c r="D789" i="10"/>
  <c r="D789" i="2"/>
  <c r="D789" i="9"/>
  <c r="D789" i="8"/>
  <c r="Z852" i="9"/>
  <c r="AB852" i="9" s="1"/>
  <c r="AJ988" i="10"/>
  <c r="AJ927" i="9"/>
  <c r="AJ849" i="10"/>
  <c r="AJ767" i="8"/>
  <c r="Y729" i="8"/>
  <c r="AJ729" i="8" s="1"/>
  <c r="X729" i="8"/>
  <c r="Z690" i="10"/>
  <c r="Z586" i="8"/>
  <c r="J553" i="10"/>
  <c r="J553" i="2"/>
  <c r="J553" i="9"/>
  <c r="J553" i="8"/>
  <c r="Z754" i="8"/>
  <c r="AB754" i="8" s="1"/>
  <c r="AB553" i="10"/>
  <c r="AC553" i="10" s="1"/>
  <c r="D942" i="10"/>
  <c r="D942" i="2"/>
  <c r="D942" i="9"/>
  <c r="D942" i="8"/>
  <c r="AB490" i="9"/>
  <c r="Z939" i="2"/>
  <c r="AB939" i="2" s="1"/>
  <c r="AB717" i="8"/>
  <c r="AA679" i="2"/>
  <c r="AN679" i="2" s="1"/>
  <c r="AG679" i="2"/>
  <c r="Z575" i="8"/>
  <c r="AB575" i="8" s="1"/>
  <c r="Z956" i="9"/>
  <c r="AB956" i="9" s="1"/>
  <c r="Z920" i="10"/>
  <c r="Z566" i="2"/>
  <c r="AG513" i="10"/>
  <c r="AA513" i="10"/>
  <c r="AN513" i="10" s="1"/>
  <c r="X510" i="10"/>
  <c r="Y510" i="10"/>
  <c r="AJ510" i="10" s="1"/>
  <c r="Y912" i="2"/>
  <c r="AJ912" i="2" s="1"/>
  <c r="X912" i="2"/>
  <c r="AC912" i="2" s="1"/>
  <c r="D965" i="10"/>
  <c r="D965" i="2"/>
  <c r="D965" i="9"/>
  <c r="D965" i="8"/>
  <c r="J692" i="10"/>
  <c r="AB692" i="10" s="1"/>
  <c r="J692" i="2"/>
  <c r="AB692" i="2" s="1"/>
  <c r="J692" i="9"/>
  <c r="J692" i="8"/>
  <c r="Z652" i="8"/>
  <c r="AB652" i="8" s="1"/>
  <c r="AB905" i="2"/>
  <c r="AB745" i="8"/>
  <c r="Z659" i="9"/>
  <c r="Y578" i="2"/>
  <c r="AJ578" i="2" s="1"/>
  <c r="X578" i="2"/>
  <c r="X701" i="8"/>
  <c r="D901" i="10"/>
  <c r="D901" i="2"/>
  <c r="D901" i="9"/>
  <c r="D901" i="8"/>
  <c r="Y494" i="9"/>
  <c r="AJ494" i="9" s="1"/>
  <c r="Z542" i="2"/>
  <c r="AB542" i="2" s="1"/>
  <c r="AJ744" i="2"/>
  <c r="D485" i="10"/>
  <c r="D485" i="2"/>
  <c r="D485" i="9"/>
  <c r="D485" i="8"/>
  <c r="Z960" i="9"/>
  <c r="AJ597" i="10"/>
  <c r="AG821" i="8"/>
  <c r="AA821" i="8"/>
  <c r="AN821" i="8" s="1"/>
  <c r="AB629" i="8"/>
  <c r="X620" i="10"/>
  <c r="Y620" i="10"/>
  <c r="AJ620" i="10" s="1"/>
  <c r="Z581" i="10"/>
  <c r="J538" i="10"/>
  <c r="J538" i="2"/>
  <c r="J538" i="9"/>
  <c r="J538" i="8"/>
  <c r="AB538" i="8" s="1"/>
  <c r="AJ529" i="9"/>
  <c r="Z529" i="9"/>
  <c r="Z868" i="10"/>
  <c r="AB868" i="10" s="1"/>
  <c r="Y996" i="2"/>
  <c r="AJ996" i="2" s="1"/>
  <c r="X996" i="2"/>
  <c r="D836" i="10"/>
  <c r="D836" i="2"/>
  <c r="D836" i="9"/>
  <c r="D836" i="8"/>
  <c r="Z812" i="2"/>
  <c r="Z709" i="8"/>
  <c r="AB709" i="8" s="1"/>
  <c r="D573" i="10"/>
  <c r="D573" i="2"/>
  <c r="D573" i="9"/>
  <c r="D573" i="8"/>
  <c r="Z525" i="8"/>
  <c r="Z469" i="8"/>
  <c r="AA686" i="2"/>
  <c r="AN686" i="2" s="1"/>
  <c r="AB568" i="10"/>
  <c r="Z571" i="9"/>
  <c r="Z978" i="9"/>
  <c r="AB978" i="9" s="1"/>
  <c r="AJ639" i="9"/>
  <c r="D585" i="10"/>
  <c r="D585" i="2"/>
  <c r="D585" i="9"/>
  <c r="D585" i="8"/>
  <c r="Z527" i="10"/>
  <c r="AB527" i="10" s="1"/>
  <c r="X497" i="2"/>
  <c r="Y497" i="2"/>
  <c r="AJ497" i="2" s="1"/>
  <c r="AA746" i="10"/>
  <c r="AN746" i="10" s="1"/>
  <c r="AG746" i="10"/>
  <c r="Z911" i="10"/>
  <c r="J845" i="10"/>
  <c r="J845" i="2"/>
  <c r="AB845" i="2" s="1"/>
  <c r="J845" i="9"/>
  <c r="J845" i="8"/>
  <c r="AB766" i="8"/>
  <c r="AC766" i="8" s="1"/>
  <c r="AB645" i="8"/>
  <c r="D462" i="10"/>
  <c r="D462" i="2"/>
  <c r="D462" i="9"/>
  <c r="D462" i="8"/>
  <c r="Y985" i="9"/>
  <c r="AJ985" i="9" s="1"/>
  <c r="Z788" i="2"/>
  <c r="Y593" i="8"/>
  <c r="AJ593" i="8" s="1"/>
  <c r="Z951" i="2"/>
  <c r="Y750" i="8"/>
  <c r="AJ750" i="8" s="1"/>
  <c r="X750" i="8"/>
  <c r="Z658" i="8"/>
  <c r="Z808" i="9"/>
  <c r="Z745" i="10"/>
  <c r="Z991" i="9"/>
  <c r="AB991" i="9" s="1"/>
  <c r="Z612" i="2"/>
  <c r="Z943" i="2"/>
  <c r="Z887" i="8"/>
  <c r="Z863" i="10"/>
  <c r="Z647" i="9"/>
  <c r="AG639" i="10"/>
  <c r="Z800" i="9"/>
  <c r="X603" i="9"/>
  <c r="Y603" i="9"/>
  <c r="AJ603" i="9" s="1"/>
  <c r="AA934" i="10"/>
  <c r="AN934" i="10" s="1"/>
  <c r="AG934" i="10"/>
  <c r="Z867" i="8"/>
  <c r="AB867" i="8" s="1"/>
  <c r="AJ685" i="9"/>
  <c r="X921" i="8"/>
  <c r="Z771" i="10"/>
  <c r="AB771" i="10" s="1"/>
  <c r="X618" i="2"/>
  <c r="Y618" i="2"/>
  <c r="AJ618" i="2" s="1"/>
  <c r="Y961" i="8"/>
  <c r="AJ961" i="8" s="1"/>
  <c r="X961" i="8"/>
  <c r="AJ569" i="8"/>
  <c r="AJ581" i="9"/>
  <c r="X544" i="8"/>
  <c r="Y544" i="8"/>
  <c r="AJ544" i="8" s="1"/>
  <c r="Z945" i="9"/>
  <c r="AB945" i="9" s="1"/>
  <c r="Z736" i="8"/>
  <c r="Z619" i="2"/>
  <c r="X915" i="9"/>
  <c r="Z955" i="2"/>
  <c r="Z625" i="8"/>
  <c r="Y965" i="2"/>
  <c r="AJ965" i="2" s="1"/>
  <c r="AJ712" i="9"/>
  <c r="AJ584" i="9"/>
  <c r="AB824" i="10"/>
  <c r="J836" i="10"/>
  <c r="J836" i="2"/>
  <c r="J836" i="9"/>
  <c r="AB836" i="9" s="1"/>
  <c r="J836" i="8"/>
  <c r="J906" i="10"/>
  <c r="J906" i="2"/>
  <c r="AB906" i="2" s="1"/>
  <c r="J906" i="9"/>
  <c r="J906" i="8"/>
  <c r="Z635" i="2"/>
  <c r="AJ487" i="10"/>
  <c r="Y890" i="8"/>
  <c r="AJ890" i="8" s="1"/>
  <c r="Z740" i="8"/>
  <c r="Z661" i="8"/>
  <c r="AB661" i="8" s="1"/>
  <c r="Y589" i="8"/>
  <c r="AJ589" i="8" s="1"/>
  <c r="X589" i="8"/>
  <c r="AJ732" i="10"/>
  <c r="X913" i="9"/>
  <c r="Y841" i="9"/>
  <c r="AJ841" i="9" s="1"/>
  <c r="X982" i="8"/>
  <c r="Y982" i="8"/>
  <c r="AJ982" i="8" s="1"/>
  <c r="Y897" i="8"/>
  <c r="AJ897" i="8" s="1"/>
  <c r="Z872" i="2"/>
  <c r="AJ770" i="2"/>
  <c r="X570" i="9"/>
  <c r="Y570" i="9"/>
  <c r="AJ570" i="9" s="1"/>
  <c r="Y666" i="10"/>
  <c r="AJ666" i="10" s="1"/>
  <c r="X723" i="2"/>
  <c r="Y611" i="10"/>
  <c r="AJ611" i="10" s="1"/>
  <c r="AJ515" i="10"/>
  <c r="AJ832" i="10"/>
  <c r="Y461" i="2"/>
  <c r="AJ461" i="2" s="1"/>
  <c r="Z867" i="9"/>
  <c r="AB867" i="9" s="1"/>
  <c r="Z903" i="8"/>
  <c r="Z683" i="9"/>
  <c r="AB565" i="2"/>
  <c r="AJ871" i="8"/>
  <c r="Z538" i="9"/>
  <c r="Y946" i="2"/>
  <c r="AJ946" i="2" s="1"/>
  <c r="X946" i="2"/>
  <c r="AG490" i="9"/>
  <c r="AA490" i="9"/>
  <c r="AN490" i="9" s="1"/>
  <c r="Z719" i="2"/>
  <c r="Z694" i="8"/>
  <c r="Y718" i="2"/>
  <c r="AJ718" i="2" s="1"/>
  <c r="Z668" i="2"/>
  <c r="AB543" i="8"/>
  <c r="AB519" i="2"/>
  <c r="X747" i="9"/>
  <c r="Y747" i="9"/>
  <c r="AJ747" i="9" s="1"/>
  <c r="AA912" i="10"/>
  <c r="AN912" i="10" s="1"/>
  <c r="AG912" i="10"/>
  <c r="D787" i="10"/>
  <c r="D787" i="2"/>
  <c r="D787" i="9"/>
  <c r="D787" i="8"/>
  <c r="Z676" i="8"/>
  <c r="AB676" i="8" s="1"/>
  <c r="D669" i="10"/>
  <c r="D669" i="2"/>
  <c r="D669" i="9"/>
  <c r="D669" i="8"/>
  <c r="Z653" i="10"/>
  <c r="AB769" i="10"/>
  <c r="X682" i="2"/>
  <c r="AC682" i="2" s="1"/>
  <c r="Y682" i="2"/>
  <c r="AJ682" i="2" s="1"/>
  <c r="AJ650" i="8"/>
  <c r="X685" i="9"/>
  <c r="X589" i="9"/>
  <c r="X955" i="8"/>
  <c r="Z976" i="8"/>
  <c r="Y661" i="10"/>
  <c r="AJ661" i="10" s="1"/>
  <c r="X544" i="9"/>
  <c r="X480" i="9"/>
  <c r="AB742" i="10"/>
  <c r="AC742" i="10" s="1"/>
  <c r="AJ957" i="10"/>
  <c r="X813" i="10"/>
  <c r="Y813" i="10"/>
  <c r="AJ813" i="10" s="1"/>
  <c r="Z789" i="9"/>
  <c r="Z493" i="10"/>
  <c r="AB597" i="2"/>
  <c r="AC597" i="2" s="1"/>
  <c r="AJ863" i="10"/>
  <c r="Z886" i="2"/>
  <c r="D857" i="10"/>
  <c r="D857" i="2"/>
  <c r="D857" i="9"/>
  <c r="D857" i="8"/>
  <c r="Z718" i="9"/>
  <c r="AB718" i="9" s="1"/>
  <c r="Z554" i="8"/>
  <c r="AJ625" i="10"/>
  <c r="J548" i="10"/>
  <c r="AB548" i="10" s="1"/>
  <c r="J548" i="2"/>
  <c r="J548" i="9"/>
  <c r="J548" i="8"/>
  <c r="X665" i="9"/>
  <c r="D831" i="10"/>
  <c r="D831" i="2"/>
  <c r="D831" i="9"/>
  <c r="D831" i="8"/>
  <c r="Z799" i="2"/>
  <c r="AJ898" i="10"/>
  <c r="Y591" i="10"/>
  <c r="AJ591" i="10" s="1"/>
  <c r="X591" i="10"/>
  <c r="AJ995" i="10"/>
  <c r="Z758" i="9"/>
  <c r="AB758" i="9" s="1"/>
  <c r="X763" i="9"/>
  <c r="X707" i="9"/>
  <c r="Z477" i="2"/>
  <c r="AB477" i="2" s="1"/>
  <c r="AC477" i="2" s="1"/>
  <c r="Z503" i="8"/>
  <c r="X685" i="10"/>
  <c r="X994" i="9"/>
  <c r="D845" i="10"/>
  <c r="D845" i="2"/>
  <c r="D845" i="9"/>
  <c r="D845" i="8"/>
  <c r="Y698" i="9"/>
  <c r="AJ698" i="9" s="1"/>
  <c r="J549" i="10"/>
  <c r="AB549" i="10" s="1"/>
  <c r="J549" i="2"/>
  <c r="J549" i="9"/>
  <c r="J549" i="8"/>
  <c r="AB549" i="8" s="1"/>
  <c r="AB952" i="10"/>
  <c r="AC952" i="10" s="1"/>
  <c r="J935" i="10"/>
  <c r="J935" i="2"/>
  <c r="AB935" i="2" s="1"/>
  <c r="J935" i="9"/>
  <c r="J935" i="8"/>
  <c r="Z526" i="9"/>
  <c r="Z476" i="2"/>
  <c r="X824" i="9"/>
  <c r="Y824" i="9"/>
  <c r="AJ824" i="9" s="1"/>
  <c r="Z937" i="10"/>
  <c r="AB937" i="10" s="1"/>
  <c r="AC937" i="10" s="1"/>
  <c r="AJ534" i="10"/>
  <c r="Z492" i="9"/>
  <c r="AB492" i="9" s="1"/>
  <c r="Z484" i="10"/>
  <c r="AB484" i="10" s="1"/>
  <c r="AJ905" i="8"/>
  <c r="Z499" i="2"/>
  <c r="AJ545" i="10"/>
  <c r="X508" i="9"/>
  <c r="Y508" i="9"/>
  <c r="AJ508" i="9" s="1"/>
  <c r="AA842" i="10"/>
  <c r="AN842" i="10" s="1"/>
  <c r="AG842" i="10"/>
  <c r="Z590" i="2"/>
  <c r="AB590" i="2" s="1"/>
  <c r="Z987" i="10"/>
  <c r="Z634" i="2"/>
  <c r="Y615" i="9"/>
  <c r="AJ615" i="9" s="1"/>
  <c r="Z578" i="2"/>
  <c r="Z530" i="8"/>
  <c r="Y854" i="8"/>
  <c r="AJ854" i="8" s="1"/>
  <c r="X854" i="8"/>
  <c r="Z838" i="10"/>
  <c r="Z631" i="8"/>
  <c r="Z535" i="8"/>
  <c r="Y964" i="8"/>
  <c r="AJ964" i="8" s="1"/>
  <c r="Z627" i="2"/>
  <c r="AB627" i="2" s="1"/>
  <c r="X881" i="2"/>
  <c r="Y881" i="2"/>
  <c r="AJ881" i="2" s="1"/>
  <c r="Z926" i="2"/>
  <c r="J578" i="10"/>
  <c r="AB578" i="10" s="1"/>
  <c r="J578" i="2"/>
  <c r="J578" i="9"/>
  <c r="J578" i="8"/>
  <c r="X746" i="2"/>
  <c r="Y746" i="2"/>
  <c r="AJ746" i="2" s="1"/>
  <c r="AJ722" i="10"/>
  <c r="X650" i="2"/>
  <c r="Y509" i="9"/>
  <c r="AJ509" i="9" s="1"/>
  <c r="AJ634" i="2"/>
  <c r="Z928" i="9"/>
  <c r="Z614" i="2"/>
  <c r="AJ851" i="8"/>
  <c r="Y613" i="10"/>
  <c r="AJ613" i="10" s="1"/>
  <c r="X493" i="2"/>
  <c r="J679" i="10"/>
  <c r="J679" i="2"/>
  <c r="AB679" i="2" s="1"/>
  <c r="J679" i="9"/>
  <c r="J679" i="8"/>
  <c r="Z563" i="9"/>
  <c r="AJ855" i="8"/>
  <c r="Z770" i="9"/>
  <c r="X649" i="10"/>
  <c r="Y649" i="10"/>
  <c r="AJ649" i="10" s="1"/>
  <c r="X843" i="2"/>
  <c r="Y843" i="2"/>
  <c r="AJ843" i="2" s="1"/>
  <c r="Y641" i="9"/>
  <c r="AJ641" i="9" s="1"/>
  <c r="J711" i="10"/>
  <c r="J711" i="2"/>
  <c r="AB711" i="2" s="1"/>
  <c r="J711" i="9"/>
  <c r="J711" i="8"/>
  <c r="X745" i="8"/>
  <c r="Y745" i="8"/>
  <c r="AJ745" i="8" s="1"/>
  <c r="Y789" i="8"/>
  <c r="AJ789" i="8" s="1"/>
  <c r="Y720" i="9"/>
  <c r="AJ720" i="9" s="1"/>
  <c r="X601" i="10"/>
  <c r="Z819" i="10"/>
  <c r="AB593" i="10"/>
  <c r="AJ983" i="2"/>
  <c r="Z674" i="8"/>
  <c r="Z877" i="8"/>
  <c r="Z693" i="9"/>
  <c r="Y473" i="9"/>
  <c r="AJ473" i="9" s="1"/>
  <c r="Z984" i="9"/>
  <c r="Y906" i="8"/>
  <c r="AJ906" i="8" s="1"/>
  <c r="X906" i="8"/>
  <c r="X462" i="9"/>
  <c r="Z710" i="9"/>
  <c r="Y597" i="2"/>
  <c r="AJ597" i="2" s="1"/>
  <c r="Z725" i="10"/>
  <c r="D628" i="10"/>
  <c r="D628" i="2"/>
  <c r="D628" i="9"/>
  <c r="D628" i="8"/>
  <c r="Z596" i="8"/>
  <c r="AJ926" i="2"/>
  <c r="X633" i="8"/>
  <c r="Z816" i="8"/>
  <c r="X784" i="8"/>
  <c r="Y784" i="8"/>
  <c r="AJ784" i="8" s="1"/>
  <c r="Z518" i="8"/>
  <c r="Z916" i="8"/>
  <c r="J961" i="10"/>
  <c r="J961" i="2"/>
  <c r="J961" i="9"/>
  <c r="J961" i="8"/>
  <c r="Z897" i="8"/>
  <c r="D866" i="10"/>
  <c r="D866" i="2"/>
  <c r="D866" i="9"/>
  <c r="D866" i="8"/>
  <c r="AJ880" i="10"/>
  <c r="X997" i="8"/>
  <c r="Y997" i="8"/>
  <c r="AJ997" i="8" s="1"/>
  <c r="Z866" i="8"/>
  <c r="Y461" i="8"/>
  <c r="AJ461" i="8" s="1"/>
  <c r="Z611" i="8"/>
  <c r="AB611" i="8" s="1"/>
  <c r="AB643" i="2"/>
  <c r="Z735" i="8"/>
  <c r="AJ735" i="8"/>
  <c r="J837" i="10"/>
  <c r="AB837" i="10" s="1"/>
  <c r="J837" i="2"/>
  <c r="J837" i="9"/>
  <c r="J837" i="8"/>
  <c r="Y689" i="10"/>
  <c r="AJ689" i="10" s="1"/>
  <c r="AJ651" i="9"/>
  <c r="Z628" i="8"/>
  <c r="Y877" i="9"/>
  <c r="AJ877" i="9" s="1"/>
  <c r="Y531" i="10"/>
  <c r="AJ531" i="10" s="1"/>
  <c r="AJ592" i="2"/>
  <c r="AJ536" i="10"/>
  <c r="X771" i="2"/>
  <c r="X547" i="8"/>
  <c r="Z893" i="9"/>
  <c r="Y481" i="10"/>
  <c r="AJ481" i="10" s="1"/>
  <c r="J524" i="10"/>
  <c r="J524" i="2"/>
  <c r="J524" i="9"/>
  <c r="J524" i="8"/>
  <c r="Z459" i="9"/>
  <c r="D925" i="10"/>
  <c r="D925" i="2"/>
  <c r="D925" i="9"/>
  <c r="D925" i="8"/>
  <c r="AJ520" i="8"/>
  <c r="D553" i="10"/>
  <c r="D553" i="2"/>
  <c r="D553" i="9"/>
  <c r="D553" i="8"/>
  <c r="AJ953" i="2"/>
  <c r="Y652" i="9"/>
  <c r="AJ652" i="9" s="1"/>
  <c r="Z686" i="8"/>
  <c r="AB686" i="8" s="1"/>
  <c r="Y548" i="8"/>
  <c r="AJ548" i="8" s="1"/>
  <c r="Y539" i="2"/>
  <c r="AJ539" i="2" s="1"/>
  <c r="X488" i="2"/>
  <c r="Y488" i="2"/>
  <c r="AJ488" i="2" s="1"/>
  <c r="AJ871" i="10"/>
  <c r="Z820" i="10"/>
  <c r="AB820" i="10" s="1"/>
  <c r="X852" i="2"/>
  <c r="Y852" i="2"/>
  <c r="AJ852" i="2" s="1"/>
  <c r="AJ823" i="10"/>
  <c r="Y801" i="8"/>
  <c r="AJ801" i="8" s="1"/>
  <c r="X801" i="8"/>
  <c r="Z871" i="10"/>
  <c r="D726" i="10"/>
  <c r="D726" i="2"/>
  <c r="D726" i="9"/>
  <c r="D726" i="8"/>
  <c r="AJ774" i="9"/>
  <c r="Y622" i="9"/>
  <c r="AJ622" i="9" s="1"/>
  <c r="Z603" i="9"/>
  <c r="AB603" i="9" s="1"/>
  <c r="Y776" i="8"/>
  <c r="AJ776" i="8" s="1"/>
  <c r="Z971" i="8"/>
  <c r="D828" i="10"/>
  <c r="D828" i="2"/>
  <c r="D828" i="9"/>
  <c r="D828" i="8"/>
  <c r="AB891" i="2"/>
  <c r="AJ584" i="10"/>
  <c r="J976" i="10"/>
  <c r="J976" i="2"/>
  <c r="AB976" i="2" s="1"/>
  <c r="J976" i="9"/>
  <c r="J976" i="8"/>
  <c r="X956" i="10"/>
  <c r="AJ625" i="8"/>
  <c r="Y577" i="10"/>
  <c r="AJ577" i="10" s="1"/>
  <c r="X577" i="10"/>
  <c r="X562" i="2"/>
  <c r="Y562" i="2"/>
  <c r="AJ562" i="2" s="1"/>
  <c r="Y463" i="9"/>
  <c r="AJ463" i="9" s="1"/>
  <c r="Z352" i="9"/>
  <c r="AG352" i="9" s="1"/>
  <c r="Z309" i="9"/>
  <c r="AA309" i="9" s="1"/>
  <c r="AN309" i="9" s="1"/>
  <c r="J972" i="10"/>
  <c r="J972" i="2"/>
  <c r="J972" i="9"/>
  <c r="J972" i="8"/>
  <c r="AG618" i="10"/>
  <c r="AA618" i="10"/>
  <c r="AN618" i="10" s="1"/>
  <c r="AA504" i="10"/>
  <c r="AN504" i="10" s="1"/>
  <c r="AG504" i="10"/>
  <c r="Z773" i="8"/>
  <c r="J690" i="10"/>
  <c r="J690" i="2"/>
  <c r="AB690" i="2" s="1"/>
  <c r="J690" i="9"/>
  <c r="AB690" i="9" s="1"/>
  <c r="J690" i="8"/>
  <c r="X636" i="10"/>
  <c r="Y636" i="10"/>
  <c r="AJ636" i="10" s="1"/>
  <c r="Z540" i="8"/>
  <c r="D533" i="10"/>
  <c r="D533" i="2"/>
  <c r="D533" i="9"/>
  <c r="D533" i="8"/>
  <c r="X492" i="2"/>
  <c r="Y492" i="2"/>
  <c r="AJ492" i="2" s="1"/>
  <c r="Z550" i="8"/>
  <c r="AG560" i="2"/>
  <c r="AA560" i="2"/>
  <c r="AN560" i="2" s="1"/>
  <c r="AJ743" i="8"/>
  <c r="Z583" i="8"/>
  <c r="AB583" i="8" s="1"/>
  <c r="AB978" i="10"/>
  <c r="D859" i="10"/>
  <c r="D859" i="2"/>
  <c r="D859" i="9"/>
  <c r="D859" i="8"/>
  <c r="X643" i="9"/>
  <c r="X571" i="8"/>
  <c r="Y571" i="8"/>
  <c r="AJ571" i="8" s="1"/>
  <c r="Y563" i="10"/>
  <c r="AJ563" i="10" s="1"/>
  <c r="X563" i="10"/>
  <c r="Y626" i="8"/>
  <c r="AJ626" i="8" s="1"/>
  <c r="X626" i="8"/>
  <c r="D886" i="10"/>
  <c r="D886" i="2"/>
  <c r="D886" i="9"/>
  <c r="D886" i="8"/>
  <c r="X654" i="10"/>
  <c r="Y654" i="10"/>
  <c r="AJ654" i="10" s="1"/>
  <c r="AJ723" i="9"/>
  <c r="Z832" i="9"/>
  <c r="AB832" i="9" s="1"/>
  <c r="AC832" i="9" s="1"/>
  <c r="X608" i="2"/>
  <c r="Y608" i="2"/>
  <c r="AJ608" i="2" s="1"/>
  <c r="D918" i="10"/>
  <c r="D918" i="2"/>
  <c r="D918" i="9"/>
  <c r="D918" i="8"/>
  <c r="Z711" i="9"/>
  <c r="Y630" i="2"/>
  <c r="AJ630" i="2" s="1"/>
  <c r="X630" i="2"/>
  <c r="AG463" i="2"/>
  <c r="AB930" i="10"/>
  <c r="Z860" i="9"/>
  <c r="AJ779" i="10"/>
  <c r="Z750" i="8"/>
  <c r="AB750" i="8" s="1"/>
  <c r="Y613" i="8"/>
  <c r="AJ613" i="8" s="1"/>
  <c r="X613" i="8"/>
  <c r="Y541" i="2"/>
  <c r="X541" i="2"/>
  <c r="X911" i="2"/>
  <c r="Y911" i="2"/>
  <c r="AJ911" i="2" s="1"/>
  <c r="Z627" i="9"/>
  <c r="AB627" i="9" s="1"/>
  <c r="Z875" i="8"/>
  <c r="AB875" i="8" s="1"/>
  <c r="Z691" i="2"/>
  <c r="Z667" i="2"/>
  <c r="Z472" i="8"/>
  <c r="AB472" i="8" s="1"/>
  <c r="AJ878" i="9"/>
  <c r="AJ566" i="9"/>
  <c r="Z913" i="10"/>
  <c r="Z569" i="2"/>
  <c r="Z949" i="10"/>
  <c r="Z733" i="2"/>
  <c r="Y725" i="2"/>
  <c r="AJ725" i="2" s="1"/>
  <c r="X725" i="2"/>
  <c r="Z685" i="9"/>
  <c r="Z645" i="2"/>
  <c r="AA623" i="10"/>
  <c r="AN623" i="10" s="1"/>
  <c r="AG623" i="10"/>
  <c r="AA661" i="2"/>
  <c r="AN661" i="2" s="1"/>
  <c r="AG661" i="2"/>
  <c r="Z933" i="10"/>
  <c r="AB933" i="10" s="1"/>
  <c r="AJ868" i="10"/>
  <c r="D772" i="10"/>
  <c r="D772" i="2"/>
  <c r="D772" i="9"/>
  <c r="D772" i="8"/>
  <c r="AA669" i="10"/>
  <c r="AN669" i="10" s="1"/>
  <c r="AG669" i="10"/>
  <c r="Z565" i="8"/>
  <c r="AJ540" i="9"/>
  <c r="AG507" i="10"/>
  <c r="AA507" i="10"/>
  <c r="AN507" i="10" s="1"/>
  <c r="AA498" i="10"/>
  <c r="AN498" i="10" s="1"/>
  <c r="AG498" i="10"/>
  <c r="AB922" i="2"/>
  <c r="AA749" i="2"/>
  <c r="AN749" i="2" s="1"/>
  <c r="AG749" i="2"/>
  <c r="AB937" i="9"/>
  <c r="Y809" i="10"/>
  <c r="AJ809" i="10" s="1"/>
  <c r="X809" i="10"/>
  <c r="AJ783" i="8"/>
  <c r="Z730" i="2"/>
  <c r="AB730" i="2" s="1"/>
  <c r="AJ623" i="8"/>
  <c r="AG715" i="10"/>
  <c r="AA715" i="10"/>
  <c r="AN715" i="10" s="1"/>
  <c r="D846" i="10"/>
  <c r="D846" i="2"/>
  <c r="D846" i="9"/>
  <c r="D846" i="8"/>
  <c r="D891" i="10"/>
  <c r="D891" i="2"/>
  <c r="D891" i="9"/>
  <c r="D891" i="8"/>
  <c r="AB882" i="2"/>
  <c r="AB831" i="10"/>
  <c r="Z726" i="10"/>
  <c r="AB726" i="10" s="1"/>
  <c r="Z705" i="9"/>
  <c r="AB705" i="9" s="1"/>
  <c r="Z974" i="9"/>
  <c r="J725" i="10"/>
  <c r="AB725" i="10" s="1"/>
  <c r="J725" i="2"/>
  <c r="AB725" i="2" s="1"/>
  <c r="J725" i="9"/>
  <c r="J725" i="8"/>
  <c r="D463" i="10"/>
  <c r="D463" i="2"/>
  <c r="D463" i="9"/>
  <c r="D463" i="8"/>
  <c r="D707" i="10"/>
  <c r="D707" i="2"/>
  <c r="D707" i="9"/>
  <c r="D707" i="8"/>
  <c r="Z814" i="9"/>
  <c r="Y741" i="9"/>
  <c r="AJ741" i="9" s="1"/>
  <c r="X741" i="9"/>
  <c r="D929" i="10"/>
  <c r="D929" i="2"/>
  <c r="D929" i="9"/>
  <c r="D929" i="8"/>
  <c r="Z547" i="10"/>
  <c r="D874" i="10"/>
  <c r="D874" i="2"/>
  <c r="D874" i="9"/>
  <c r="D874" i="8"/>
  <c r="Z795" i="10"/>
  <c r="Z699" i="8"/>
  <c r="D690" i="10"/>
  <c r="D690" i="2"/>
  <c r="D690" i="9"/>
  <c r="D690" i="8"/>
  <c r="Y879" i="10"/>
  <c r="AJ879" i="10" s="1"/>
  <c r="X879" i="10"/>
  <c r="D531" i="10"/>
  <c r="D531" i="2"/>
  <c r="D531" i="9"/>
  <c r="D531" i="8"/>
  <c r="D503" i="10"/>
  <c r="D503" i="2"/>
  <c r="D503" i="9"/>
  <c r="D503" i="8"/>
  <c r="X986" i="10"/>
  <c r="Y986" i="10"/>
  <c r="AJ986" i="10" s="1"/>
  <c r="X763" i="2"/>
  <c r="Z688" i="9"/>
  <c r="Z713" i="2"/>
  <c r="D469" i="10"/>
  <c r="D469" i="2"/>
  <c r="D469" i="9"/>
  <c r="D469" i="8"/>
  <c r="Z483" i="8"/>
  <c r="AJ760" i="2"/>
  <c r="X948" i="10"/>
  <c r="Y948" i="10"/>
  <c r="AJ948" i="10" s="1"/>
  <c r="AG885" i="2"/>
  <c r="AA885" i="2"/>
  <c r="AN885" i="2" s="1"/>
  <c r="Z833" i="10"/>
  <c r="X796" i="8"/>
  <c r="AC796" i="8" s="1"/>
  <c r="Y796" i="8"/>
  <c r="AJ796" i="8" s="1"/>
  <c r="Y730" i="8"/>
  <c r="AJ730" i="8" s="1"/>
  <c r="Z692" i="8"/>
  <c r="Y500" i="2"/>
  <c r="AJ500" i="2" s="1"/>
  <c r="X500" i="2"/>
  <c r="Z714" i="8"/>
  <c r="D706" i="10"/>
  <c r="D706" i="2"/>
  <c r="D706" i="9"/>
  <c r="D706" i="8"/>
  <c r="Z787" i="8"/>
  <c r="Z643" i="10"/>
  <c r="AB643" i="10" s="1"/>
  <c r="AL889" i="2"/>
  <c r="AM889" i="2"/>
  <c r="Z975" i="2"/>
  <c r="AB975" i="2" s="1"/>
  <c r="AJ924" i="10"/>
  <c r="Z837" i="8"/>
  <c r="Z829" i="10"/>
  <c r="AB829" i="10" s="1"/>
  <c r="D740" i="10"/>
  <c r="D740" i="2"/>
  <c r="D740" i="9"/>
  <c r="D740" i="8"/>
  <c r="X484" i="9"/>
  <c r="Y484" i="9"/>
  <c r="AJ484" i="9" s="1"/>
  <c r="Z461" i="2"/>
  <c r="AB461" i="2" s="1"/>
  <c r="AC461" i="2" s="1"/>
  <c r="AB682" i="8"/>
  <c r="AC682" i="8" s="1"/>
  <c r="X937" i="8"/>
  <c r="Y937" i="8"/>
  <c r="AJ937" i="8" s="1"/>
  <c r="AB929" i="10"/>
  <c r="J897" i="10"/>
  <c r="AB897" i="10" s="1"/>
  <c r="J897" i="2"/>
  <c r="AB897" i="2" s="1"/>
  <c r="AC897" i="2" s="1"/>
  <c r="J897" i="9"/>
  <c r="J897" i="8"/>
  <c r="AB897" i="8" s="1"/>
  <c r="J873" i="10"/>
  <c r="J873" i="2"/>
  <c r="J873" i="9"/>
  <c r="J873" i="8"/>
  <c r="Z698" i="8"/>
  <c r="AB698" i="8" s="1"/>
  <c r="AA682" i="10"/>
  <c r="AN682" i="10" s="1"/>
  <c r="AG682" i="10"/>
  <c r="X636" i="2"/>
  <c r="X862" i="2"/>
  <c r="Y862" i="2"/>
  <c r="AJ862" i="2" s="1"/>
  <c r="AJ550" i="2"/>
  <c r="Z511" i="8"/>
  <c r="AA724" i="10"/>
  <c r="AN724" i="10" s="1"/>
  <c r="AG724" i="10"/>
  <c r="Z844" i="10"/>
  <c r="AB844" i="10" s="1"/>
  <c r="Z724" i="2"/>
  <c r="AB474" i="10"/>
  <c r="Z910" i="8"/>
  <c r="AB910" i="8" s="1"/>
  <c r="Y494" i="2"/>
  <c r="AJ494" i="2" s="1"/>
  <c r="Z900" i="2"/>
  <c r="AJ761" i="9"/>
  <c r="Z644" i="8"/>
  <c r="J554" i="10"/>
  <c r="J554" i="2"/>
  <c r="J554" i="9"/>
  <c r="J554" i="8"/>
  <c r="J887" i="10"/>
  <c r="J887" i="2"/>
  <c r="J887" i="9"/>
  <c r="J887" i="8"/>
  <c r="Y736" i="10"/>
  <c r="AJ736" i="10" s="1"/>
  <c r="X736" i="10"/>
  <c r="X704" i="8"/>
  <c r="Y704" i="8"/>
  <c r="AJ704" i="8" s="1"/>
  <c r="Y632" i="10"/>
  <c r="AJ632" i="10" s="1"/>
  <c r="X632" i="10"/>
  <c r="Z940" i="10"/>
  <c r="AB940" i="10" s="1"/>
  <c r="AC940" i="10" s="1"/>
  <c r="AB669" i="2"/>
  <c r="Z620" i="2"/>
  <c r="X947" i="2"/>
  <c r="Y947" i="2"/>
  <c r="AJ947" i="2" s="1"/>
  <c r="D667" i="10"/>
  <c r="D667" i="2"/>
  <c r="D667" i="9"/>
  <c r="D667" i="8"/>
  <c r="D992" i="10"/>
  <c r="D992" i="2"/>
  <c r="D992" i="9"/>
  <c r="D992" i="8"/>
  <c r="Z902" i="8"/>
  <c r="Z838" i="9"/>
  <c r="D821" i="10"/>
  <c r="D821" i="2"/>
  <c r="D821" i="8"/>
  <c r="D821" i="9"/>
  <c r="D922" i="10"/>
  <c r="D922" i="2"/>
  <c r="D922" i="9"/>
  <c r="D922" i="8"/>
  <c r="AJ869" i="8"/>
  <c r="AJ714" i="10"/>
  <c r="Y629" i="8"/>
  <c r="AJ629" i="8" s="1"/>
  <c r="AJ987" i="2"/>
  <c r="Z502" i="2"/>
  <c r="Z779" i="9"/>
  <c r="AB779" i="9" s="1"/>
  <c r="Z673" i="10"/>
  <c r="AB673" i="10" s="1"/>
  <c r="AJ856" i="2"/>
  <c r="Z478" i="10"/>
  <c r="Z878" i="9"/>
  <c r="Z544" i="10"/>
  <c r="AJ876" i="2"/>
  <c r="Z815" i="2"/>
  <c r="Z546" i="8"/>
  <c r="Z947" i="2"/>
  <c r="AB858" i="10"/>
  <c r="AC858" i="10" s="1"/>
  <c r="Z973" i="10"/>
  <c r="AJ866" i="8"/>
  <c r="Z757" i="8"/>
  <c r="Z604" i="8"/>
  <c r="Z577" i="8"/>
  <c r="Z573" i="2"/>
  <c r="Z703" i="8"/>
  <c r="AC927" i="9"/>
  <c r="D849" i="10"/>
  <c r="D849" i="2"/>
  <c r="D849" i="9"/>
  <c r="D849" i="8"/>
  <c r="AG818" i="2"/>
  <c r="AA818" i="2"/>
  <c r="AN818" i="2" s="1"/>
  <c r="AJ799" i="8"/>
  <c r="AB696" i="9"/>
  <c r="AC696" i="9" s="1"/>
  <c r="X684" i="10"/>
  <c r="X668" i="10"/>
  <c r="Z586" i="9"/>
  <c r="D537" i="10"/>
  <c r="D537" i="2"/>
  <c r="D537" i="9"/>
  <c r="D537" i="8"/>
  <c r="Y463" i="8"/>
  <c r="AJ463" i="8" s="1"/>
  <c r="D998" i="10"/>
  <c r="D998" i="2"/>
  <c r="D998" i="9"/>
  <c r="D998" i="8"/>
  <c r="X942" i="8"/>
  <c r="Y942" i="8"/>
  <c r="AJ942" i="8" s="1"/>
  <c r="X798" i="2"/>
  <c r="Y798" i="2"/>
  <c r="AJ798" i="2" s="1"/>
  <c r="AB490" i="2"/>
  <c r="AJ830" i="2"/>
  <c r="Z575" i="9"/>
  <c r="Z956" i="2"/>
  <c r="J999" i="10"/>
  <c r="AB999" i="10" s="1"/>
  <c r="AC999" i="10" s="1"/>
  <c r="J999" i="2"/>
  <c r="AB999" i="2" s="1"/>
  <c r="J999" i="9"/>
  <c r="AB999" i="9" s="1"/>
  <c r="J999" i="8"/>
  <c r="AB999" i="8" s="1"/>
  <c r="AB615" i="10"/>
  <c r="AB504" i="2"/>
  <c r="Z967" i="2"/>
  <c r="AB967" i="2" s="1"/>
  <c r="AB895" i="10"/>
  <c r="X764" i="8"/>
  <c r="D510" i="10"/>
  <c r="D510" i="2"/>
  <c r="D510" i="9"/>
  <c r="D510" i="8"/>
  <c r="Z904" i="10"/>
  <c r="X822" i="10"/>
  <c r="Z532" i="2"/>
  <c r="AB532" i="2" s="1"/>
  <c r="Z508" i="9"/>
  <c r="D936" i="10"/>
  <c r="D936" i="2"/>
  <c r="D936" i="9"/>
  <c r="D936" i="8"/>
  <c r="AJ965" i="9"/>
  <c r="X909" i="9"/>
  <c r="Y909" i="9"/>
  <c r="AJ909" i="9" s="1"/>
  <c r="Z652" i="9"/>
  <c r="AB652" i="9" s="1"/>
  <c r="Z980" i="9"/>
  <c r="Z659" i="2"/>
  <c r="X578" i="10"/>
  <c r="Y578" i="10"/>
  <c r="AJ578" i="10" s="1"/>
  <c r="AJ669" i="8"/>
  <c r="D765" i="10"/>
  <c r="D765" i="2"/>
  <c r="D765" i="9"/>
  <c r="D765" i="8"/>
  <c r="X647" i="10"/>
  <c r="Y647" i="10"/>
  <c r="AJ647" i="10" s="1"/>
  <c r="Z542" i="10"/>
  <c r="AB542" i="10" s="1"/>
  <c r="Y864" i="10"/>
  <c r="AJ864" i="10" s="1"/>
  <c r="Y571" i="9"/>
  <c r="AJ571" i="9" s="1"/>
  <c r="Z960" i="2"/>
  <c r="Z662" i="8"/>
  <c r="Y672" i="8"/>
  <c r="AJ672" i="8" s="1"/>
  <c r="Z480" i="2"/>
  <c r="AA989" i="10"/>
  <c r="AN989" i="10" s="1"/>
  <c r="AG989" i="10"/>
  <c r="AG821" i="9"/>
  <c r="AA821" i="9"/>
  <c r="AN821" i="9" s="1"/>
  <c r="Z684" i="8"/>
  <c r="AA629" i="2"/>
  <c r="AN629" i="2" s="1"/>
  <c r="AG629" i="2"/>
  <c r="Z851" i="8"/>
  <c r="AB851" i="8" s="1"/>
  <c r="Z519" i="8"/>
  <c r="Z709" i="9"/>
  <c r="Z469" i="9"/>
  <c r="AG541" i="2"/>
  <c r="AA541" i="2"/>
  <c r="AN541" i="2" s="1"/>
  <c r="Z723" i="10"/>
  <c r="AB568" i="8"/>
  <c r="AA571" i="2"/>
  <c r="AN571" i="2" s="1"/>
  <c r="AG571" i="2"/>
  <c r="AJ980" i="9"/>
  <c r="AA922" i="9"/>
  <c r="AN922" i="9" s="1"/>
  <c r="AG922" i="9"/>
  <c r="AA849" i="8"/>
  <c r="AN849" i="8" s="1"/>
  <c r="AG849" i="8"/>
  <c r="AJ799" i="9"/>
  <c r="AJ751" i="9"/>
  <c r="Y711" i="8"/>
  <c r="AJ711" i="8" s="1"/>
  <c r="Y585" i="8"/>
  <c r="AJ585" i="8" s="1"/>
  <c r="X585" i="8"/>
  <c r="AJ572" i="2"/>
  <c r="Z545" i="10"/>
  <c r="AJ756" i="9"/>
  <c r="Z548" i="8"/>
  <c r="X817" i="10"/>
  <c r="Y817" i="10"/>
  <c r="AJ817" i="10" s="1"/>
  <c r="Z658" i="9"/>
  <c r="X582" i="2"/>
  <c r="Y582" i="2"/>
  <c r="AJ582" i="2" s="1"/>
  <c r="Z985" i="10"/>
  <c r="AB985" i="10" s="1"/>
  <c r="AC985" i="10" s="1"/>
  <c r="Z808" i="2"/>
  <c r="Z745" i="8"/>
  <c r="Z991" i="2"/>
  <c r="Z612" i="10"/>
  <c r="Z887" i="9"/>
  <c r="Z647" i="2"/>
  <c r="Z800" i="2"/>
  <c r="X603" i="2"/>
  <c r="Y603" i="2"/>
  <c r="AJ603" i="2" s="1"/>
  <c r="J860" i="10"/>
  <c r="J860" i="9"/>
  <c r="J860" i="2"/>
  <c r="AB860" i="2" s="1"/>
  <c r="J860" i="8"/>
  <c r="AB860" i="8" s="1"/>
  <c r="Y661" i="9"/>
  <c r="AJ661" i="9" s="1"/>
  <c r="X661" i="9"/>
  <c r="Z525" i="10"/>
  <c r="AB525" i="10" s="1"/>
  <c r="Z884" i="2"/>
  <c r="AJ905" i="9"/>
  <c r="Z963" i="8"/>
  <c r="Y658" i="8"/>
  <c r="AJ658" i="8" s="1"/>
  <c r="X658" i="8"/>
  <c r="Y569" i="9"/>
  <c r="AJ569" i="9" s="1"/>
  <c r="X569" i="9"/>
  <c r="Y549" i="9"/>
  <c r="AJ549" i="9" s="1"/>
  <c r="AJ811" i="2"/>
  <c r="AJ646" i="8"/>
  <c r="Z489" i="8"/>
  <c r="Z945" i="2"/>
  <c r="AB945" i="2" s="1"/>
  <c r="Z736" i="9"/>
  <c r="Z619" i="10"/>
  <c r="Y755" i="8"/>
  <c r="AJ755" i="8" s="1"/>
  <c r="Z462" i="9"/>
  <c r="Z955" i="10"/>
  <c r="AJ815" i="2"/>
  <c r="Z796" i="9"/>
  <c r="Z740" i="9"/>
  <c r="D604" i="10"/>
  <c r="D604" i="2"/>
  <c r="D604" i="9"/>
  <c r="D604" i="8"/>
  <c r="AJ589" i="9"/>
  <c r="AB954" i="8"/>
  <c r="AA954" i="8"/>
  <c r="AN954" i="8" s="1"/>
  <c r="AG954" i="8"/>
  <c r="AB936" i="9"/>
  <c r="X908" i="2"/>
  <c r="Y982" i="9"/>
  <c r="AJ982" i="9" s="1"/>
  <c r="X982" i="9"/>
  <c r="D958" i="2"/>
  <c r="D958" i="10"/>
  <c r="D958" i="9"/>
  <c r="D958" i="8"/>
  <c r="X987" i="10"/>
  <c r="Y987" i="10"/>
  <c r="AJ987" i="10" s="1"/>
  <c r="AG999" i="10"/>
  <c r="AA999" i="10"/>
  <c r="AN999" i="10" s="1"/>
  <c r="X740" i="8"/>
  <c r="Z606" i="8"/>
  <c r="AB501" i="9"/>
  <c r="Z872" i="10"/>
  <c r="AJ570" i="2"/>
  <c r="AB556" i="10"/>
  <c r="AJ957" i="8"/>
  <c r="Y658" i="2"/>
  <c r="AJ658" i="2" s="1"/>
  <c r="Y570" i="10"/>
  <c r="AJ570" i="10" s="1"/>
  <c r="X949" i="8"/>
  <c r="AC949" i="8" s="1"/>
  <c r="Y949" i="8"/>
  <c r="AJ949" i="8" s="1"/>
  <c r="Y941" i="2"/>
  <c r="AJ941" i="2" s="1"/>
  <c r="AJ835" i="8"/>
  <c r="Z650" i="2"/>
  <c r="AB650" i="2" s="1"/>
  <c r="AB664" i="9"/>
  <c r="Z533" i="8"/>
  <c r="Z683" i="8"/>
  <c r="AB683" i="8" s="1"/>
  <c r="AB985" i="2"/>
  <c r="Z538" i="2"/>
  <c r="AB488" i="10"/>
  <c r="Z466" i="9"/>
  <c r="AB466" i="9" s="1"/>
  <c r="AJ946" i="10"/>
  <c r="J743" i="10"/>
  <c r="AB743" i="10" s="1"/>
  <c r="J743" i="2"/>
  <c r="J743" i="9"/>
  <c r="J743" i="8"/>
  <c r="Z719" i="10"/>
  <c r="AB636" i="2"/>
  <c r="X833" i="9"/>
  <c r="AG668" i="10"/>
  <c r="AA668" i="10"/>
  <c r="AN668" i="10" s="1"/>
  <c r="AB610" i="9"/>
  <c r="Z588" i="9"/>
  <c r="AB588" i="9" s="1"/>
  <c r="AB519" i="10"/>
  <c r="Y747" i="2"/>
  <c r="AJ747" i="2" s="1"/>
  <c r="X747" i="2"/>
  <c r="J941" i="10"/>
  <c r="AB941" i="10" s="1"/>
  <c r="J941" i="2"/>
  <c r="AB941" i="2" s="1"/>
  <c r="J941" i="9"/>
  <c r="AB941" i="9" s="1"/>
  <c r="J941" i="8"/>
  <c r="AB941" i="8" s="1"/>
  <c r="AB885" i="2"/>
  <c r="X787" i="8"/>
  <c r="Y787" i="8"/>
  <c r="AJ787" i="8" s="1"/>
  <c r="Z676" i="2"/>
  <c r="Y650" i="9"/>
  <c r="AJ650" i="9" s="1"/>
  <c r="X650" i="9"/>
  <c r="Z979" i="8"/>
  <c r="AB979" i="8" s="1"/>
  <c r="Z976" i="9"/>
  <c r="AJ719" i="10"/>
  <c r="Z905" i="10"/>
  <c r="Z741" i="9"/>
  <c r="D813" i="10"/>
  <c r="D813" i="2"/>
  <c r="D813" i="9"/>
  <c r="D813" i="8"/>
  <c r="Z789" i="2"/>
  <c r="Z579" i="9"/>
  <c r="J900" i="10"/>
  <c r="J900" i="2"/>
  <c r="AB900" i="2" s="1"/>
  <c r="J900" i="9"/>
  <c r="J900" i="8"/>
  <c r="AB597" i="10"/>
  <c r="AC597" i="10" s="1"/>
  <c r="Z886" i="10"/>
  <c r="Z762" i="8"/>
  <c r="AB762" i="8" s="1"/>
  <c r="Z718" i="2"/>
  <c r="X700" i="2"/>
  <c r="AJ572" i="10"/>
  <c r="Z554" i="9"/>
  <c r="Z671" i="8"/>
  <c r="D615" i="10"/>
  <c r="D615" i="2"/>
  <c r="D615" i="8"/>
  <c r="D615" i="9"/>
  <c r="J850" i="10"/>
  <c r="J850" i="2"/>
  <c r="J850" i="9"/>
  <c r="J850" i="8"/>
  <c r="Z473" i="2"/>
  <c r="AB473" i="2" s="1"/>
  <c r="AJ797" i="10"/>
  <c r="Z799" i="10"/>
  <c r="Y609" i="9"/>
  <c r="AJ609" i="9" s="1"/>
  <c r="X609" i="9"/>
  <c r="D898" i="10"/>
  <c r="D898" i="2"/>
  <c r="D898" i="9"/>
  <c r="D898" i="8"/>
  <c r="Y842" i="10"/>
  <c r="AJ842" i="10" s="1"/>
  <c r="D591" i="10"/>
  <c r="D591" i="2"/>
  <c r="D591" i="9"/>
  <c r="D591" i="8"/>
  <c r="Z758" i="2"/>
  <c r="AB758" i="2" s="1"/>
  <c r="AM758" i="2" s="1"/>
  <c r="X907" i="8"/>
  <c r="Z486" i="9"/>
  <c r="AJ975" i="2"/>
  <c r="AJ799" i="2"/>
  <c r="Z749" i="8"/>
  <c r="X615" i="2"/>
  <c r="AJ599" i="2"/>
  <c r="AG816" i="2"/>
  <c r="AA816" i="2"/>
  <c r="AN816" i="2" s="1"/>
  <c r="Z494" i="2"/>
  <c r="Z961" i="9"/>
  <c r="AB952" i="8"/>
  <c r="AJ895" i="8"/>
  <c r="Y985" i="8"/>
  <c r="AJ985" i="8" s="1"/>
  <c r="Z899" i="10"/>
  <c r="AB899" i="10" s="1"/>
  <c r="J786" i="10"/>
  <c r="AB786" i="10" s="1"/>
  <c r="J786" i="2"/>
  <c r="J786" i="9"/>
  <c r="AB786" i="9" s="1"/>
  <c r="J786" i="8"/>
  <c r="Z564" i="9"/>
  <c r="J546" i="10"/>
  <c r="J546" i="2"/>
  <c r="J546" i="9"/>
  <c r="J546" i="8"/>
  <c r="Z476" i="10"/>
  <c r="AB476" i="10" s="1"/>
  <c r="Y824" i="2"/>
  <c r="AJ824" i="2" s="1"/>
  <c r="X824" i="2"/>
  <c r="J463" i="10"/>
  <c r="AB463" i="10" s="1"/>
  <c r="J463" i="2"/>
  <c r="AB463" i="2" s="1"/>
  <c r="J463" i="9"/>
  <c r="J463" i="8"/>
  <c r="AB463" i="8" s="1"/>
  <c r="Z998" i="2"/>
  <c r="AB998" i="2" s="1"/>
  <c r="Z492" i="2"/>
  <c r="Z969" i="8"/>
  <c r="AB969" i="8" s="1"/>
  <c r="Z546" i="2"/>
  <c r="Y707" i="8"/>
  <c r="AJ707" i="8" s="1"/>
  <c r="D493" i="10"/>
  <c r="D493" i="2"/>
  <c r="D493" i="9"/>
  <c r="D493" i="8"/>
  <c r="Y789" i="10"/>
  <c r="AJ789" i="10" s="1"/>
  <c r="X725" i="10"/>
  <c r="AJ777" i="2"/>
  <c r="Y543" i="2"/>
  <c r="AJ543" i="2" s="1"/>
  <c r="D516" i="10"/>
  <c r="D516" i="2"/>
  <c r="D516" i="9"/>
  <c r="D516" i="8"/>
  <c r="AJ508" i="2"/>
  <c r="AB736" i="2"/>
  <c r="Z590" i="10"/>
  <c r="J464" i="10"/>
  <c r="J464" i="2"/>
  <c r="J464" i="9"/>
  <c r="J464" i="8"/>
  <c r="AG778" i="9"/>
  <c r="AA778" i="9"/>
  <c r="AN778" i="9" s="1"/>
  <c r="D756" i="10"/>
  <c r="D756" i="2"/>
  <c r="D756" i="9"/>
  <c r="D756" i="8"/>
  <c r="Z763" i="8"/>
  <c r="AB763" i="8" s="1"/>
  <c r="D714" i="10"/>
  <c r="D714" i="2"/>
  <c r="D714" i="9"/>
  <c r="D714" i="8"/>
  <c r="AJ759" i="9"/>
  <c r="Z634" i="10"/>
  <c r="AB957" i="10"/>
  <c r="Z838" i="8"/>
  <c r="Z631" i="9"/>
  <c r="AB631" i="9" s="1"/>
  <c r="D590" i="10"/>
  <c r="D590" i="2"/>
  <c r="D590" i="9"/>
  <c r="D590" i="8"/>
  <c r="Y601" i="2"/>
  <c r="AJ601" i="2" s="1"/>
  <c r="Z609" i="10"/>
  <c r="Y881" i="10"/>
  <c r="AJ881" i="10" s="1"/>
  <c r="X881" i="10"/>
  <c r="J550" i="10"/>
  <c r="J550" i="2"/>
  <c r="J550" i="9"/>
  <c r="J550" i="8"/>
  <c r="Z795" i="2"/>
  <c r="J626" i="10"/>
  <c r="AB626" i="10" s="1"/>
  <c r="J626" i="2"/>
  <c r="J626" i="8"/>
  <c r="J626" i="9"/>
  <c r="X734" i="2"/>
  <c r="Y734" i="2"/>
  <c r="AJ734" i="2" s="1"/>
  <c r="AJ746" i="10"/>
  <c r="J697" i="10"/>
  <c r="J697" i="2"/>
  <c r="J697" i="9"/>
  <c r="J697" i="8"/>
  <c r="X637" i="9"/>
  <c r="Y530" i="2"/>
  <c r="AJ530" i="2" s="1"/>
  <c r="X530" i="2"/>
  <c r="Z928" i="2"/>
  <c r="Y475" i="8"/>
  <c r="AJ475" i="8" s="1"/>
  <c r="X965" i="10"/>
  <c r="X596" i="10"/>
  <c r="Y596" i="10"/>
  <c r="AJ596" i="10" s="1"/>
  <c r="AB702" i="10"/>
  <c r="AC702" i="10" s="1"/>
  <c r="Z563" i="2"/>
  <c r="Z770" i="2"/>
  <c r="AB712" i="10"/>
  <c r="AC712" i="10" s="1"/>
  <c r="AE712" i="10" s="1"/>
  <c r="Z697" i="9"/>
  <c r="D649" i="10"/>
  <c r="D649" i="2"/>
  <c r="D649" i="9"/>
  <c r="D649" i="8"/>
  <c r="Y843" i="10"/>
  <c r="AJ843" i="10" s="1"/>
  <c r="X843" i="10"/>
  <c r="X718" i="10"/>
  <c r="D800" i="10"/>
  <c r="D800" i="2"/>
  <c r="D800" i="9"/>
  <c r="D800" i="8"/>
  <c r="Z640" i="2"/>
  <c r="D899" i="10"/>
  <c r="D899" i="2"/>
  <c r="D899" i="9"/>
  <c r="D899" i="8"/>
  <c r="X745" i="9"/>
  <c r="Y745" i="9"/>
  <c r="AJ745" i="9" s="1"/>
  <c r="Z460" i="8"/>
  <c r="AJ587" i="2"/>
  <c r="AJ811" i="8"/>
  <c r="AB494" i="8"/>
  <c r="Z674" i="9"/>
  <c r="Z693" i="2"/>
  <c r="X534" i="8"/>
  <c r="Y534" i="8"/>
  <c r="AJ534" i="8" s="1"/>
  <c r="Z987" i="2"/>
  <c r="AB987" i="2" s="1"/>
  <c r="D586" i="10"/>
  <c r="D586" i="2"/>
  <c r="D586" i="9"/>
  <c r="D586" i="8"/>
  <c r="Z710" i="2"/>
  <c r="AB710" i="2" s="1"/>
  <c r="Y930" i="9"/>
  <c r="AJ930" i="9" s="1"/>
  <c r="J756" i="10"/>
  <c r="J756" i="2"/>
  <c r="J756" i="9"/>
  <c r="J756" i="8"/>
  <c r="AB756" i="8" s="1"/>
  <c r="Z596" i="9"/>
  <c r="Y865" i="8"/>
  <c r="AJ865" i="8" s="1"/>
  <c r="Z879" i="10"/>
  <c r="Z566" i="10"/>
  <c r="AB566" i="10" s="1"/>
  <c r="Z518" i="9"/>
  <c r="AB518" i="9" s="1"/>
  <c r="X477" i="9"/>
  <c r="Y477" i="9"/>
  <c r="AJ477" i="9" s="1"/>
  <c r="AC978" i="10"/>
  <c r="Z916" i="9"/>
  <c r="AB916" i="9" s="1"/>
  <c r="Z986" i="8"/>
  <c r="Z897" i="9"/>
  <c r="X971" i="8"/>
  <c r="AJ595" i="10"/>
  <c r="AB801" i="10"/>
  <c r="Z701" i="8"/>
  <c r="J617" i="10"/>
  <c r="J617" i="2"/>
  <c r="AB617" i="2" s="1"/>
  <c r="J617" i="9"/>
  <c r="J617" i="8"/>
  <c r="Z611" i="9"/>
  <c r="X509" i="10"/>
  <c r="Z964" i="10"/>
  <c r="Z883" i="10"/>
  <c r="D979" i="10"/>
  <c r="D979" i="9"/>
  <c r="D979" i="2"/>
  <c r="D979" i="8"/>
  <c r="Z628" i="2"/>
  <c r="AB628" i="2" s="1"/>
  <c r="X946" i="10"/>
  <c r="Y579" i="9"/>
  <c r="AJ579" i="9" s="1"/>
  <c r="D538" i="10"/>
  <c r="D538" i="2"/>
  <c r="D538" i="9"/>
  <c r="D538" i="8"/>
  <c r="X670" i="8"/>
  <c r="X723" i="8"/>
  <c r="AJ515" i="8"/>
  <c r="Z893" i="2"/>
  <c r="AB876" i="2"/>
  <c r="AC876" i="2" s="1"/>
  <c r="Z824" i="8"/>
  <c r="AB824" i="8" s="1"/>
  <c r="AJ553" i="8"/>
  <c r="X849" i="10"/>
  <c r="AB495" i="2"/>
  <c r="Y833" i="2"/>
  <c r="AJ833" i="2" s="1"/>
  <c r="X790" i="9"/>
  <c r="Y790" i="9"/>
  <c r="AJ790" i="9" s="1"/>
  <c r="J637" i="10"/>
  <c r="J637" i="2"/>
  <c r="J637" i="9"/>
  <c r="J637" i="8"/>
  <c r="Y462" i="8"/>
  <c r="AJ462" i="8" s="1"/>
  <c r="AJ927" i="2"/>
  <c r="Z820" i="8"/>
  <c r="AB820" i="8" s="1"/>
  <c r="Y647" i="2"/>
  <c r="AJ647" i="2" s="1"/>
  <c r="AJ871" i="9"/>
  <c r="AB734" i="10"/>
  <c r="Z836" i="2"/>
  <c r="AJ801" i="9"/>
  <c r="J853" i="10"/>
  <c r="J853" i="2"/>
  <c r="J853" i="9"/>
  <c r="J853" i="8"/>
  <c r="D607" i="10"/>
  <c r="D607" i="2"/>
  <c r="D607" i="9"/>
  <c r="D607" i="8"/>
  <c r="Z551" i="9"/>
  <c r="Z503" i="9"/>
  <c r="Y460" i="8"/>
  <c r="AJ460" i="8" s="1"/>
  <c r="Z673" i="2"/>
  <c r="X763" i="10"/>
  <c r="Z603" i="2"/>
  <c r="AB603" i="2" s="1"/>
  <c r="X765" i="10"/>
  <c r="Y669" i="10"/>
  <c r="AJ669" i="10" s="1"/>
  <c r="AJ835" i="9"/>
  <c r="Z516" i="9"/>
  <c r="AB516" i="9" s="1"/>
  <c r="AB891" i="10"/>
  <c r="X625" i="9"/>
  <c r="Y625" i="9"/>
  <c r="AJ625" i="9" s="1"/>
  <c r="AC562" i="10"/>
  <c r="X484" i="2"/>
  <c r="AC484" i="2" s="1"/>
  <c r="Y698" i="10"/>
  <c r="AJ698" i="10" s="1"/>
  <c r="X952" i="2"/>
  <c r="Y952" i="2"/>
  <c r="AJ952" i="2" s="1"/>
  <c r="AJ816" i="9"/>
  <c r="Y709" i="10"/>
  <c r="AJ709" i="10" s="1"/>
  <c r="AJ967" i="2"/>
  <c r="AA954" i="10"/>
  <c r="AN954" i="10" s="1"/>
  <c r="AG954" i="10"/>
  <c r="Z988" i="9"/>
  <c r="AB988" i="9" s="1"/>
  <c r="Y964" i="2"/>
  <c r="AJ964" i="2" s="1"/>
  <c r="X964" i="2"/>
  <c r="X820" i="2"/>
  <c r="Y820" i="2"/>
  <c r="AJ820" i="2" s="1"/>
  <c r="J693" i="10"/>
  <c r="J693" i="2"/>
  <c r="J693" i="9"/>
  <c r="J693" i="8"/>
  <c r="Z918" i="8"/>
  <c r="AJ755" i="2"/>
  <c r="AB954" i="10"/>
  <c r="J818" i="10"/>
  <c r="AB818" i="10" s="1"/>
  <c r="J818" i="2"/>
  <c r="AB818" i="2" s="1"/>
  <c r="J818" i="9"/>
  <c r="J818" i="8"/>
  <c r="AA656" i="8"/>
  <c r="AN656" i="8" s="1"/>
  <c r="AG656" i="8"/>
  <c r="AJ981" i="10"/>
  <c r="X972" i="2"/>
  <c r="Y972" i="2"/>
  <c r="AJ972" i="2" s="1"/>
  <c r="D636" i="10"/>
  <c r="D636" i="2"/>
  <c r="D636" i="9"/>
  <c r="D636" i="8"/>
  <c r="Z540" i="9"/>
  <c r="Z501" i="8"/>
  <c r="AB501" i="8" s="1"/>
  <c r="D468" i="10"/>
  <c r="D468" i="2"/>
  <c r="D468" i="9"/>
  <c r="D468" i="8"/>
  <c r="X645" i="2"/>
  <c r="Y645" i="2"/>
  <c r="AJ645" i="2" s="1"/>
  <c r="J602" i="10"/>
  <c r="AB602" i="10" s="1"/>
  <c r="AC602" i="10" s="1"/>
  <c r="J602" i="2"/>
  <c r="AB602" i="2" s="1"/>
  <c r="J602" i="9"/>
  <c r="AB602" i="9" s="1"/>
  <c r="J602" i="8"/>
  <c r="D945" i="10"/>
  <c r="D945" i="2"/>
  <c r="D945" i="9"/>
  <c r="D945" i="8"/>
  <c r="Z810" i="8"/>
  <c r="X633" i="9"/>
  <c r="Y633" i="9"/>
  <c r="AJ633" i="9" s="1"/>
  <c r="AJ583" i="8"/>
  <c r="X481" i="2"/>
  <c r="Y481" i="2"/>
  <c r="AJ481" i="2" s="1"/>
  <c r="AB629" i="9"/>
  <c r="X977" i="2"/>
  <c r="Y977" i="2"/>
  <c r="AJ977" i="2" s="1"/>
  <c r="D563" i="10"/>
  <c r="D563" i="2"/>
  <c r="D563" i="9"/>
  <c r="D563" i="8"/>
  <c r="AG732" i="2"/>
  <c r="D614" i="10"/>
  <c r="D614" i="2"/>
  <c r="D614" i="9"/>
  <c r="D614" i="8"/>
  <c r="Z846" i="2"/>
  <c r="Z780" i="9"/>
  <c r="D627" i="10"/>
  <c r="D627" i="2"/>
  <c r="D627" i="9"/>
  <c r="D627" i="8"/>
  <c r="AB579" i="2"/>
  <c r="AB720" i="10"/>
  <c r="AB623" i="9"/>
  <c r="Z590" i="8"/>
  <c r="AB590" i="8" s="1"/>
  <c r="Y630" i="10"/>
  <c r="AJ630" i="10" s="1"/>
  <c r="X630" i="10"/>
  <c r="J842" i="10"/>
  <c r="AB842" i="10" s="1"/>
  <c r="J842" i="2"/>
  <c r="AB842" i="2" s="1"/>
  <c r="J842" i="9"/>
  <c r="J842" i="8"/>
  <c r="AB842" i="8" s="1"/>
  <c r="D779" i="10"/>
  <c r="D779" i="2"/>
  <c r="D779" i="9"/>
  <c r="D779" i="8"/>
  <c r="Z500" i="10"/>
  <c r="Z990" i="8"/>
  <c r="AB981" i="10"/>
  <c r="AJ750" i="9"/>
  <c r="Z750" i="9"/>
  <c r="Y613" i="9"/>
  <c r="AJ613" i="9" s="1"/>
  <c r="X613" i="9"/>
  <c r="D938" i="10"/>
  <c r="D938" i="2"/>
  <c r="D938" i="9"/>
  <c r="D938" i="8"/>
  <c r="AB929" i="2"/>
  <c r="Z875" i="9"/>
  <c r="AB875" i="9" s="1"/>
  <c r="AG691" i="10"/>
  <c r="AA691" i="10"/>
  <c r="AN691" i="10" s="1"/>
  <c r="X981" i="9"/>
  <c r="AJ819" i="8"/>
  <c r="Z608" i="8"/>
  <c r="Z569" i="10"/>
  <c r="AB569" i="10" s="1"/>
  <c r="AC569" i="10" s="1"/>
  <c r="AF569" i="10" s="1"/>
  <c r="AJ656" i="8"/>
  <c r="AA986" i="10"/>
  <c r="AN986" i="10" s="1"/>
  <c r="AG986" i="10"/>
  <c r="X885" i="2"/>
  <c r="Y885" i="2"/>
  <c r="AJ885" i="2" s="1"/>
  <c r="Z865" i="9"/>
  <c r="Y748" i="8"/>
  <c r="AJ748" i="8" s="1"/>
  <c r="X748" i="8"/>
  <c r="Z733" i="9"/>
  <c r="X692" i="8"/>
  <c r="Y692" i="8"/>
  <c r="AJ692" i="8" s="1"/>
  <c r="Z645" i="10"/>
  <c r="AB645" i="10" s="1"/>
  <c r="AC645" i="10" s="1"/>
  <c r="Z927" i="8"/>
  <c r="AB912" i="10"/>
  <c r="AG640" i="9"/>
  <c r="AA640" i="9"/>
  <c r="AN640" i="9" s="1"/>
  <c r="Z981" i="8"/>
  <c r="AB981" i="8" s="1"/>
  <c r="D868" i="10"/>
  <c r="D868" i="2"/>
  <c r="D868" i="8"/>
  <c r="D868" i="9"/>
  <c r="AB691" i="10"/>
  <c r="AG597" i="2"/>
  <c r="AA597" i="2"/>
  <c r="AN597" i="2" s="1"/>
  <c r="X501" i="8"/>
  <c r="Y501" i="8"/>
  <c r="AJ501" i="8" s="1"/>
  <c r="Z479" i="2"/>
  <c r="AB479" i="2" s="1"/>
  <c r="Z892" i="10"/>
  <c r="AA736" i="10"/>
  <c r="AN736" i="10" s="1"/>
  <c r="AG736" i="10"/>
  <c r="Z945" i="8"/>
  <c r="AB945" i="8" s="1"/>
  <c r="J856" i="10"/>
  <c r="AB856" i="10" s="1"/>
  <c r="J856" i="2"/>
  <c r="J856" i="9"/>
  <c r="J856" i="8"/>
  <c r="X769" i="8"/>
  <c r="Y769" i="8"/>
  <c r="AJ769" i="8" s="1"/>
  <c r="D673" i="10"/>
  <c r="D673" i="2"/>
  <c r="D673" i="9"/>
  <c r="D673" i="8"/>
  <c r="J642" i="10"/>
  <c r="J642" i="2"/>
  <c r="J642" i="9"/>
  <c r="J642" i="8"/>
  <c r="X561" i="9"/>
  <c r="Y561" i="9"/>
  <c r="AJ561" i="9" s="1"/>
  <c r="Z521" i="10"/>
  <c r="AG506" i="9"/>
  <c r="AA506" i="9"/>
  <c r="AN506" i="9" s="1"/>
  <c r="D663" i="10"/>
  <c r="D663" i="2"/>
  <c r="D663" i="9"/>
  <c r="D663" i="8"/>
  <c r="AA824" i="10"/>
  <c r="AN824" i="10" s="1"/>
  <c r="AG824" i="10"/>
  <c r="Y914" i="10"/>
  <c r="AJ914" i="10" s="1"/>
  <c r="X914" i="10"/>
  <c r="Y910" i="10"/>
  <c r="AJ910" i="10" s="1"/>
  <c r="X910" i="10"/>
  <c r="Z759" i="9"/>
  <c r="Z487" i="8"/>
  <c r="AB570" i="2"/>
  <c r="Y547" i="2"/>
  <c r="AJ547" i="2" s="1"/>
  <c r="X547" i="2"/>
  <c r="X507" i="8"/>
  <c r="Y507" i="8"/>
  <c r="AJ507" i="8" s="1"/>
  <c r="Z705" i="2"/>
  <c r="AB705" i="2" s="1"/>
  <c r="AA663" i="2"/>
  <c r="AN663" i="2" s="1"/>
  <c r="AG663" i="2"/>
  <c r="AA655" i="8"/>
  <c r="AN655" i="8" s="1"/>
  <c r="AG655" i="8"/>
  <c r="X622" i="2"/>
  <c r="Y622" i="2"/>
  <c r="AJ622" i="2" s="1"/>
  <c r="AA736" i="2"/>
  <c r="AN736" i="2" s="1"/>
  <c r="AG736" i="2"/>
  <c r="Z814" i="2"/>
  <c r="X741" i="2"/>
  <c r="Y741" i="2"/>
  <c r="AJ741" i="2" s="1"/>
  <c r="D629" i="10"/>
  <c r="D629" i="2"/>
  <c r="D629" i="9"/>
  <c r="D629" i="8"/>
  <c r="Z923" i="2"/>
  <c r="Z811" i="2"/>
  <c r="AB811" i="2" s="1"/>
  <c r="D786" i="10"/>
  <c r="D786" i="2"/>
  <c r="D786" i="9"/>
  <c r="D786" i="8"/>
  <c r="Z739" i="2"/>
  <c r="Z699" i="9"/>
  <c r="Z506" i="10"/>
  <c r="Y841" i="8"/>
  <c r="AJ841" i="8" s="1"/>
  <c r="X841" i="8"/>
  <c r="Y659" i="2"/>
  <c r="AJ659" i="2" s="1"/>
  <c r="X659" i="2"/>
  <c r="X629" i="9"/>
  <c r="X986" i="2"/>
  <c r="Y986" i="2"/>
  <c r="AJ986" i="2" s="1"/>
  <c r="AJ718" i="8"/>
  <c r="AJ587" i="10"/>
  <c r="AJ931" i="9"/>
  <c r="Z881" i="8"/>
  <c r="AB881" i="8" s="1"/>
  <c r="D948" i="10"/>
  <c r="D948" i="2"/>
  <c r="D948" i="9"/>
  <c r="D948" i="8"/>
  <c r="Z748" i="2"/>
  <c r="AB748" i="2" s="1"/>
  <c r="Z654" i="8"/>
  <c r="AB654" i="8" s="1"/>
  <c r="AC654" i="8" s="1"/>
  <c r="Z787" i="9"/>
  <c r="AG567" i="2"/>
  <c r="AA567" i="2"/>
  <c r="AN567" i="2" s="1"/>
  <c r="AB567" i="2"/>
  <c r="Z975" i="10"/>
  <c r="Z837" i="9"/>
  <c r="AJ826" i="9"/>
  <c r="AB560" i="2"/>
  <c r="AJ484" i="2"/>
  <c r="Z830" i="8"/>
  <c r="AG880" i="8"/>
  <c r="AA880" i="8"/>
  <c r="AN880" i="8" s="1"/>
  <c r="AB682" i="9"/>
  <c r="Z958" i="2"/>
  <c r="Y937" i="9"/>
  <c r="AJ937" i="9" s="1"/>
  <c r="X937" i="9"/>
  <c r="Z889" i="8"/>
  <c r="AB889" i="8" s="1"/>
  <c r="AJ863" i="8"/>
  <c r="Z801" i="9"/>
  <c r="J729" i="10"/>
  <c r="J729" i="2"/>
  <c r="J729" i="9"/>
  <c r="J729" i="8"/>
  <c r="Z698" i="9"/>
  <c r="AJ862" i="10"/>
  <c r="Y633" i="10"/>
  <c r="AJ633" i="10" s="1"/>
  <c r="X550" i="10"/>
  <c r="Y550" i="10"/>
  <c r="AJ550" i="10" s="1"/>
  <c r="AJ974" i="10"/>
  <c r="Z496" i="8"/>
  <c r="D710" i="10"/>
  <c r="D710" i="2"/>
  <c r="D710" i="9"/>
  <c r="D710" i="8"/>
  <c r="X494" i="10"/>
  <c r="Y494" i="10"/>
  <c r="AJ494" i="10" s="1"/>
  <c r="Z644" i="9"/>
  <c r="Z584" i="10"/>
  <c r="AG777" i="2"/>
  <c r="AA777" i="2"/>
  <c r="AN777" i="2" s="1"/>
  <c r="D736" i="10"/>
  <c r="D736" i="2"/>
  <c r="D736" i="9"/>
  <c r="D736" i="8"/>
  <c r="AJ704" i="9"/>
  <c r="D688" i="10"/>
  <c r="D688" i="2"/>
  <c r="D688" i="9"/>
  <c r="D688" i="8"/>
  <c r="Z617" i="9"/>
  <c r="X521" i="8"/>
  <c r="Y521" i="8"/>
  <c r="AJ521" i="8" s="1"/>
  <c r="Y972" i="9"/>
  <c r="AJ972" i="9" s="1"/>
  <c r="AB669" i="10"/>
  <c r="D711" i="10"/>
  <c r="D711" i="2"/>
  <c r="D711" i="9"/>
  <c r="D711" i="8"/>
  <c r="X665" i="10"/>
  <c r="Y665" i="10"/>
  <c r="AJ665" i="10" s="1"/>
  <c r="Z524" i="8"/>
  <c r="X992" i="8"/>
  <c r="Y992" i="8"/>
  <c r="AJ992" i="8" s="1"/>
  <c r="Z902" i="9"/>
  <c r="AB902" i="9" s="1"/>
  <c r="X877" i="8"/>
  <c r="Y877" i="8"/>
  <c r="AJ877" i="8" s="1"/>
  <c r="Z838" i="2"/>
  <c r="AB838" i="2" s="1"/>
  <c r="X802" i="10"/>
  <c r="Y802" i="10"/>
  <c r="AJ802" i="10" s="1"/>
  <c r="Y794" i="9"/>
  <c r="AJ794" i="9" s="1"/>
  <c r="X794" i="9"/>
  <c r="X738" i="10"/>
  <c r="Y738" i="10"/>
  <c r="AJ738" i="10" s="1"/>
  <c r="J689" i="10"/>
  <c r="AB689" i="10" s="1"/>
  <c r="J689" i="2"/>
  <c r="J689" i="9"/>
  <c r="AB689" i="9" s="1"/>
  <c r="J689" i="8"/>
  <c r="AA626" i="10"/>
  <c r="AN626" i="10" s="1"/>
  <c r="AG626" i="10"/>
  <c r="Z459" i="8"/>
  <c r="X875" i="2"/>
  <c r="Y875" i="2"/>
  <c r="AJ875" i="2" s="1"/>
  <c r="Y970" i="2"/>
  <c r="AJ970" i="2" s="1"/>
  <c r="AB502" i="8"/>
  <c r="D853" i="10"/>
  <c r="D853" i="2"/>
  <c r="D853" i="9"/>
  <c r="D853" i="8"/>
  <c r="Z472" i="9"/>
  <c r="AB472" i="9" s="1"/>
  <c r="Z993" i="8"/>
  <c r="AB993" i="8" s="1"/>
  <c r="Z779" i="2"/>
  <c r="AB779" i="2" s="1"/>
  <c r="Z878" i="2"/>
  <c r="AJ536" i="8"/>
  <c r="AA980" i="8"/>
  <c r="AN980" i="8" s="1"/>
  <c r="AG980" i="8"/>
  <c r="X911" i="10"/>
  <c r="Z815" i="10"/>
  <c r="Y780" i="2"/>
  <c r="AJ780" i="2" s="1"/>
  <c r="X780" i="2"/>
  <c r="Y724" i="2"/>
  <c r="AJ724" i="2" s="1"/>
  <c r="X724" i="2"/>
  <c r="AA490" i="2"/>
  <c r="AN490" i="2" s="1"/>
  <c r="AG490" i="2"/>
  <c r="Z947" i="10"/>
  <c r="AB947" i="10" s="1"/>
  <c r="Z775" i="8"/>
  <c r="Y524" i="2"/>
  <c r="AJ524" i="2" s="1"/>
  <c r="X524" i="2"/>
  <c r="AJ959" i="2"/>
  <c r="AJ842" i="9"/>
  <c r="J828" i="10"/>
  <c r="J828" i="2"/>
  <c r="AB828" i="2" s="1"/>
  <c r="J828" i="9"/>
  <c r="AB828" i="9" s="1"/>
  <c r="J828" i="8"/>
  <c r="D764" i="10"/>
  <c r="D764" i="2"/>
  <c r="D764" i="9"/>
  <c r="D764" i="8"/>
  <c r="AJ637" i="9"/>
  <c r="J586" i="10"/>
  <c r="J586" i="2"/>
  <c r="J586" i="9"/>
  <c r="J586" i="8"/>
  <c r="AB586" i="8" s="1"/>
  <c r="AA864" i="10"/>
  <c r="AN864" i="10" s="1"/>
  <c r="AG864" i="10"/>
  <c r="Z703" i="9"/>
  <c r="X900" i="10"/>
  <c r="Z834" i="8"/>
  <c r="AB834" i="8" s="1"/>
  <c r="AG818" i="10"/>
  <c r="AA818" i="10"/>
  <c r="AN818" i="10" s="1"/>
  <c r="D761" i="10"/>
  <c r="D761" i="2"/>
  <c r="D761" i="8"/>
  <c r="D761" i="9"/>
  <c r="AB696" i="2"/>
  <c r="AJ655" i="9"/>
  <c r="Z586" i="2"/>
  <c r="AG498" i="2"/>
  <c r="AA498" i="2"/>
  <c r="AN498" i="2" s="1"/>
  <c r="D489" i="10"/>
  <c r="D489" i="2"/>
  <c r="D489" i="9"/>
  <c r="D489" i="8"/>
  <c r="AA754" i="2"/>
  <c r="AN754" i="2" s="1"/>
  <c r="AG754" i="2"/>
  <c r="Y998" i="8"/>
  <c r="AJ998" i="8" s="1"/>
  <c r="X998" i="8"/>
  <c r="AB886" i="10"/>
  <c r="Z807" i="8"/>
  <c r="AB757" i="10"/>
  <c r="J668" i="10"/>
  <c r="AB668" i="10" s="1"/>
  <c r="J668" i="2"/>
  <c r="J668" i="9"/>
  <c r="AB668" i="9" s="1"/>
  <c r="J668" i="8"/>
  <c r="AB668" i="8" s="1"/>
  <c r="AB666" i="8"/>
  <c r="Z568" i="9"/>
  <c r="AB717" i="9"/>
  <c r="Z575" i="2"/>
  <c r="AB575" i="2" s="1"/>
  <c r="AG897" i="2"/>
  <c r="AA897" i="2"/>
  <c r="AN897" i="2" s="1"/>
  <c r="Z967" i="9"/>
  <c r="Z495" i="8"/>
  <c r="AB495" i="8" s="1"/>
  <c r="AC495" i="8" s="1"/>
  <c r="AE495" i="8" s="1"/>
  <c r="D675" i="10"/>
  <c r="D675" i="2"/>
  <c r="D675" i="9"/>
  <c r="D675" i="8"/>
  <c r="AA603" i="10"/>
  <c r="AN603" i="10" s="1"/>
  <c r="AG603" i="10"/>
  <c r="Z532" i="10"/>
  <c r="Z508" i="2"/>
  <c r="D861" i="10"/>
  <c r="D861" i="2"/>
  <c r="D861" i="9"/>
  <c r="D861" i="8"/>
  <c r="D565" i="10"/>
  <c r="D565" i="2"/>
  <c r="D565" i="9"/>
  <c r="D565" i="8"/>
  <c r="Z652" i="2"/>
  <c r="Z562" i="8"/>
  <c r="Z980" i="2"/>
  <c r="Y818" i="8"/>
  <c r="AJ818" i="8" s="1"/>
  <c r="X818" i="8"/>
  <c r="X754" i="10"/>
  <c r="AC754" i="10" s="1"/>
  <c r="Y754" i="10"/>
  <c r="AJ754" i="10" s="1"/>
  <c r="X602" i="2"/>
  <c r="Y602" i="2"/>
  <c r="AJ602" i="2" s="1"/>
  <c r="Z474" i="9"/>
  <c r="AB732" i="2"/>
  <c r="AJ997" i="9"/>
  <c r="X821" i="9"/>
  <c r="X637" i="8"/>
  <c r="D647" i="2"/>
  <c r="D647" i="10"/>
  <c r="D647" i="9"/>
  <c r="D647" i="8"/>
  <c r="Z630" i="8"/>
  <c r="AJ731" i="8"/>
  <c r="X539" i="9"/>
  <c r="AA469" i="10"/>
  <c r="AN469" i="10" s="1"/>
  <c r="AG469" i="10"/>
  <c r="Z662" i="9"/>
  <c r="Z480" i="10"/>
  <c r="AA821" i="10"/>
  <c r="AN821" i="10" s="1"/>
  <c r="AG821" i="10"/>
  <c r="AG629" i="10"/>
  <c r="AA629" i="10"/>
  <c r="AN629" i="10" s="1"/>
  <c r="Z607" i="10"/>
  <c r="Z851" i="9"/>
  <c r="AJ519" i="9"/>
  <c r="Z519" i="9"/>
  <c r="AJ834" i="8"/>
  <c r="Z709" i="2"/>
  <c r="Z653" i="8"/>
  <c r="Z469" i="2"/>
  <c r="Z502" i="10"/>
  <c r="AG571" i="10"/>
  <c r="AA571" i="10"/>
  <c r="AN571" i="10" s="1"/>
  <c r="AJ980" i="2"/>
  <c r="Z978" i="2"/>
  <c r="AB978" i="2" s="1"/>
  <c r="AG962" i="9"/>
  <c r="AA962" i="9"/>
  <c r="AN962" i="9" s="1"/>
  <c r="AG942" i="10"/>
  <c r="AA942" i="10"/>
  <c r="AN942" i="10" s="1"/>
  <c r="AA922" i="2"/>
  <c r="AN922" i="2" s="1"/>
  <c r="AG922" i="2"/>
  <c r="AB760" i="9"/>
  <c r="AC760" i="9" s="1"/>
  <c r="D689" i="10"/>
  <c r="D689" i="2"/>
  <c r="D689" i="8"/>
  <c r="D689" i="9"/>
  <c r="D497" i="10"/>
  <c r="D497" i="2"/>
  <c r="D497" i="9"/>
  <c r="D497" i="8"/>
  <c r="D894" i="10"/>
  <c r="D894" i="2"/>
  <c r="D894" i="9"/>
  <c r="D894" i="8"/>
  <c r="Y676" i="9"/>
  <c r="AJ676" i="9" s="1"/>
  <c r="J994" i="10"/>
  <c r="AB994" i="10" s="1"/>
  <c r="J994" i="2"/>
  <c r="J994" i="9"/>
  <c r="J994" i="8"/>
  <c r="D971" i="10"/>
  <c r="D971" i="2"/>
  <c r="D971" i="9"/>
  <c r="D971" i="8"/>
  <c r="Z788" i="10"/>
  <c r="Z548" i="9"/>
  <c r="AB548" i="9" s="1"/>
  <c r="D817" i="10"/>
  <c r="D817" i="2"/>
  <c r="D817" i="9"/>
  <c r="D817" i="8"/>
  <c r="X750" i="2"/>
  <c r="Y750" i="2"/>
  <c r="AJ750" i="2" s="1"/>
  <c r="Z658" i="2"/>
  <c r="Y782" i="8"/>
  <c r="AJ782" i="8" s="1"/>
  <c r="X782" i="8"/>
  <c r="AJ966" i="10"/>
  <c r="Z708" i="8"/>
  <c r="Z856" i="8"/>
  <c r="Z712" i="8"/>
  <c r="Z991" i="10"/>
  <c r="Z887" i="2"/>
  <c r="Z647" i="10"/>
  <c r="AB606" i="9"/>
  <c r="Z800" i="10"/>
  <c r="AB800" i="10" s="1"/>
  <c r="J964" i="10"/>
  <c r="J964" i="2"/>
  <c r="J964" i="9"/>
  <c r="J964" i="8"/>
  <c r="J908" i="10"/>
  <c r="J908" i="2"/>
  <c r="J908" i="9"/>
  <c r="J908" i="8"/>
  <c r="D717" i="10"/>
  <c r="D717" i="2"/>
  <c r="D717" i="9"/>
  <c r="D717" i="8"/>
  <c r="AJ685" i="10"/>
  <c r="Z598" i="8"/>
  <c r="Z884" i="10"/>
  <c r="D601" i="10"/>
  <c r="D601" i="2"/>
  <c r="D601" i="9"/>
  <c r="D601" i="8"/>
  <c r="Z963" i="9"/>
  <c r="AB963" i="9" s="1"/>
  <c r="AG944" i="9"/>
  <c r="AA944" i="9"/>
  <c r="AN944" i="9" s="1"/>
  <c r="AB817" i="10"/>
  <c r="D618" i="10"/>
  <c r="D618" i="2"/>
  <c r="D618" i="9"/>
  <c r="D618" i="8"/>
  <c r="AB601" i="2"/>
  <c r="Y490" i="2"/>
  <c r="AJ490" i="2" s="1"/>
  <c r="X490" i="2"/>
  <c r="X961" i="2"/>
  <c r="Y961" i="2"/>
  <c r="AJ961" i="2" s="1"/>
  <c r="X821" i="8"/>
  <c r="Y645" i="9"/>
  <c r="AJ645" i="9" s="1"/>
  <c r="AJ474" i="10"/>
  <c r="X947" i="10"/>
  <c r="Z489" i="9"/>
  <c r="AB489" i="9" s="1"/>
  <c r="Z945" i="10"/>
  <c r="AJ1000" i="2"/>
  <c r="Y539" i="8"/>
  <c r="AJ539" i="8" s="1"/>
  <c r="Z785" i="8"/>
  <c r="Z625" i="2"/>
  <c r="Z796" i="2"/>
  <c r="AB796" i="2" s="1"/>
  <c r="J724" i="10"/>
  <c r="AB724" i="10" s="1"/>
  <c r="J724" i="2"/>
  <c r="J724" i="9"/>
  <c r="J724" i="8"/>
  <c r="J605" i="10"/>
  <c r="J605" i="2"/>
  <c r="AB605" i="2" s="1"/>
  <c r="AC605" i="2" s="1"/>
  <c r="J605" i="9"/>
  <c r="J605" i="8"/>
  <c r="Z901" i="8"/>
  <c r="D709" i="10"/>
  <c r="D709" i="2"/>
  <c r="D709" i="9"/>
  <c r="D709" i="8"/>
  <c r="AJ639" i="10"/>
  <c r="Y589" i="2"/>
  <c r="AJ589" i="2" s="1"/>
  <c r="X589" i="2"/>
  <c r="AB936" i="2"/>
  <c r="Z670" i="9"/>
  <c r="AB670" i="9" s="1"/>
  <c r="AC670" i="9" s="1"/>
  <c r="AE670" i="9" s="1"/>
  <c r="AQ670" i="9" s="1"/>
  <c r="Y974" i="2"/>
  <c r="AJ974" i="2" s="1"/>
  <c r="D683" i="10"/>
  <c r="D683" i="2"/>
  <c r="D683" i="9"/>
  <c r="D683" i="8"/>
  <c r="X558" i="10"/>
  <c r="Y473" i="2"/>
  <c r="AJ473" i="2" s="1"/>
  <c r="X473" i="2"/>
  <c r="Z972" i="8"/>
  <c r="Z919" i="8"/>
  <c r="X684" i="9"/>
  <c r="D770" i="10"/>
  <c r="D770" i="2"/>
  <c r="D770" i="9"/>
  <c r="D770" i="8"/>
  <c r="AJ498" i="8"/>
  <c r="Y549" i="8"/>
  <c r="AJ549" i="8" s="1"/>
  <c r="AJ590" i="8"/>
  <c r="AJ491" i="10"/>
  <c r="AJ840" i="8"/>
  <c r="AJ774" i="2"/>
  <c r="J949" i="10"/>
  <c r="J949" i="2"/>
  <c r="J949" i="9"/>
  <c r="J949" i="8"/>
  <c r="AB949" i="8" s="1"/>
  <c r="AL949" i="8" s="1"/>
  <c r="D988" i="10"/>
  <c r="D988" i="2"/>
  <c r="D988" i="9"/>
  <c r="D988" i="8"/>
  <c r="AB664" i="2"/>
  <c r="X498" i="9"/>
  <c r="J704" i="10"/>
  <c r="J704" i="2"/>
  <c r="J704" i="9"/>
  <c r="J704" i="8"/>
  <c r="Z574" i="8"/>
  <c r="Z538" i="10"/>
  <c r="X492" i="10"/>
  <c r="D946" i="10"/>
  <c r="D946" i="2"/>
  <c r="D946" i="9"/>
  <c r="D946" i="8"/>
  <c r="AA490" i="10"/>
  <c r="AN490" i="10" s="1"/>
  <c r="AG490" i="10"/>
  <c r="AJ950" i="2"/>
  <c r="Z756" i="2"/>
  <c r="Z667" i="8"/>
  <c r="AB610" i="10"/>
  <c r="AC610" i="10" s="1"/>
  <c r="Z588" i="8"/>
  <c r="D834" i="10"/>
  <c r="D834" i="2"/>
  <c r="D834" i="9"/>
  <c r="D834" i="8"/>
  <c r="Z676" i="9"/>
  <c r="AB676" i="9" s="1"/>
  <c r="Y605" i="8"/>
  <c r="AJ605" i="8" s="1"/>
  <c r="X605" i="8"/>
  <c r="J825" i="10"/>
  <c r="J825" i="2"/>
  <c r="AB825" i="2" s="1"/>
  <c r="J825" i="9"/>
  <c r="J825" i="8"/>
  <c r="D682" i="10"/>
  <c r="D682" i="2"/>
  <c r="D682" i="9"/>
  <c r="D682" i="8"/>
  <c r="AJ650" i="2"/>
  <c r="X525" i="2"/>
  <c r="Z765" i="8"/>
  <c r="Z741" i="2"/>
  <c r="AB741" i="2" s="1"/>
  <c r="Z931" i="8"/>
  <c r="AB931" i="8" s="1"/>
  <c r="AJ826" i="8"/>
  <c r="Z789" i="10"/>
  <c r="AB789" i="10" s="1"/>
  <c r="Y490" i="9"/>
  <c r="AJ490" i="9" s="1"/>
  <c r="AA560" i="10"/>
  <c r="AN560" i="10" s="1"/>
  <c r="AG560" i="10"/>
  <c r="X868" i="10"/>
  <c r="Z762" i="9"/>
  <c r="Z718" i="10"/>
  <c r="AB718" i="10" s="1"/>
  <c r="D641" i="10"/>
  <c r="D641" i="2"/>
  <c r="D641" i="9"/>
  <c r="D641" i="8"/>
  <c r="Z622" i="8"/>
  <c r="AB622" i="8" s="1"/>
  <c r="Z932" i="2"/>
  <c r="Z671" i="9"/>
  <c r="Z809" i="10"/>
  <c r="X750" i="10"/>
  <c r="Z473" i="10"/>
  <c r="AG858" i="9"/>
  <c r="AA858" i="9"/>
  <c r="AN858" i="9" s="1"/>
  <c r="Z758" i="10"/>
  <c r="Y675" i="9"/>
  <c r="AJ675" i="9" s="1"/>
  <c r="Z486" i="2"/>
  <c r="AB486" i="2" s="1"/>
  <c r="X794" i="8"/>
  <c r="Z633" i="2"/>
  <c r="Y829" i="8"/>
  <c r="AJ829" i="8" s="1"/>
  <c r="X829" i="8"/>
  <c r="AB707" i="2"/>
  <c r="AC707" i="2" s="1"/>
  <c r="Z494" i="10"/>
  <c r="AB494" i="10" s="1"/>
  <c r="Z946" i="8"/>
  <c r="AJ576" i="2"/>
  <c r="Z564" i="8"/>
  <c r="Z734" i="8"/>
  <c r="Z998" i="10"/>
  <c r="Z492" i="10"/>
  <c r="AB492" i="10" s="1"/>
  <c r="AC492" i="10" s="1"/>
  <c r="Y954" i="10"/>
  <c r="AJ954" i="10" s="1"/>
  <c r="X954" i="10"/>
  <c r="Z546" i="9"/>
  <c r="Z624" i="10"/>
  <c r="AJ926" i="8"/>
  <c r="Y544" i="2"/>
  <c r="AJ544" i="2" s="1"/>
  <c r="X704" i="9"/>
  <c r="Z925" i="8"/>
  <c r="X508" i="10"/>
  <c r="Y508" i="10"/>
  <c r="AJ508" i="10" s="1"/>
  <c r="Z763" i="9"/>
  <c r="Z558" i="8"/>
  <c r="AB558" i="8" s="1"/>
  <c r="AB681" i="8"/>
  <c r="AB552" i="2"/>
  <c r="Z530" i="2"/>
  <c r="AB530" i="2" s="1"/>
  <c r="Y854" i="2"/>
  <c r="AJ854" i="2" s="1"/>
  <c r="X854" i="2"/>
  <c r="J653" i="10"/>
  <c r="J653" i="2"/>
  <c r="J653" i="9"/>
  <c r="J653" i="8"/>
  <c r="Y991" i="8"/>
  <c r="AJ991" i="8" s="1"/>
  <c r="X991" i="8"/>
  <c r="Y908" i="9"/>
  <c r="AJ908" i="9" s="1"/>
  <c r="Z614" i="8"/>
  <c r="AB614" i="8" s="1"/>
  <c r="X642" i="8"/>
  <c r="Y642" i="8"/>
  <c r="AJ642" i="8" s="1"/>
  <c r="X913" i="2"/>
  <c r="Z915" i="10"/>
  <c r="X626" i="10"/>
  <c r="D634" i="10"/>
  <c r="D634" i="2"/>
  <c r="D634" i="9"/>
  <c r="D634" i="8"/>
  <c r="AJ530" i="10"/>
  <c r="Z928" i="10"/>
  <c r="AJ840" i="2"/>
  <c r="Z752" i="8"/>
  <c r="Y605" i="2"/>
  <c r="AJ605" i="2" s="1"/>
  <c r="X474" i="9"/>
  <c r="Y474" i="9"/>
  <c r="AJ474" i="9" s="1"/>
  <c r="D496" i="10"/>
  <c r="D496" i="2"/>
  <c r="D496" i="9"/>
  <c r="D496" i="8"/>
  <c r="D873" i="10"/>
  <c r="D873" i="2"/>
  <c r="D873" i="9"/>
  <c r="D873" i="8"/>
  <c r="Z850" i="8"/>
  <c r="Z770" i="10"/>
  <c r="X708" i="10"/>
  <c r="AJ838" i="2"/>
  <c r="Z841" i="8"/>
  <c r="Z793" i="8"/>
  <c r="AJ899" i="8"/>
  <c r="D810" i="10"/>
  <c r="D810" i="2"/>
  <c r="D810" i="9"/>
  <c r="D810" i="8"/>
  <c r="AJ687" i="2"/>
  <c r="AB889" i="10"/>
  <c r="X733" i="8"/>
  <c r="Y733" i="8"/>
  <c r="AJ733" i="8" s="1"/>
  <c r="X779" i="10"/>
  <c r="AB494" i="9"/>
  <c r="AC494" i="9" s="1"/>
  <c r="Z674" i="2"/>
  <c r="Z693" i="10"/>
  <c r="AB820" i="2"/>
  <c r="X906" i="2"/>
  <c r="Y906" i="2"/>
  <c r="AJ906" i="2" s="1"/>
  <c r="Z710" i="10"/>
  <c r="Y565" i="2"/>
  <c r="AJ565" i="2" s="1"/>
  <c r="AJ703" i="8"/>
  <c r="AA720" i="9"/>
  <c r="AN720" i="9" s="1"/>
  <c r="X650" i="8"/>
  <c r="X581" i="2"/>
  <c r="Y581" i="2"/>
  <c r="AJ581" i="2" s="1"/>
  <c r="Z553" i="2"/>
  <c r="X784" i="2"/>
  <c r="Y784" i="2"/>
  <c r="AJ784" i="2" s="1"/>
  <c r="Z518" i="2"/>
  <c r="AJ687" i="8"/>
  <c r="Z916" i="2"/>
  <c r="Z898" i="10"/>
  <c r="AB898" i="10" s="1"/>
  <c r="AJ574" i="8"/>
  <c r="J951" i="10"/>
  <c r="AB951" i="10" s="1"/>
  <c r="J951" i="2"/>
  <c r="AB951" i="2" s="1"/>
  <c r="AC951" i="2" s="1"/>
  <c r="J951" i="9"/>
  <c r="J951" i="8"/>
  <c r="Z866" i="2"/>
  <c r="Z611" i="2"/>
  <c r="AB611" i="2" s="1"/>
  <c r="Z735" i="2"/>
  <c r="AB735" i="2" s="1"/>
  <c r="AC735" i="2" s="1"/>
  <c r="AE735" i="2" s="1"/>
  <c r="AJ807" i="2"/>
  <c r="Z644" i="2"/>
  <c r="X546" i="8"/>
  <c r="Y546" i="8"/>
  <c r="AJ546" i="8" s="1"/>
  <c r="Y518" i="8"/>
  <c r="AJ518" i="8" s="1"/>
  <c r="X518" i="8"/>
  <c r="Z577" i="2"/>
  <c r="Y961" i="9"/>
  <c r="AJ961" i="9" s="1"/>
  <c r="AJ651" i="10"/>
  <c r="Z628" i="10"/>
  <c r="AB628" i="10" s="1"/>
  <c r="AJ515" i="9"/>
  <c r="Z486" i="8"/>
  <c r="AB486" i="8" s="1"/>
  <c r="Z893" i="10"/>
  <c r="Z824" i="9"/>
  <c r="AB824" i="9" s="1"/>
  <c r="AB730" i="10"/>
  <c r="J656" i="10"/>
  <c r="J656" i="2"/>
  <c r="AB656" i="2" s="1"/>
  <c r="J656" i="9"/>
  <c r="J656" i="8"/>
  <c r="AB656" i="8" s="1"/>
  <c r="J892" i="10"/>
  <c r="J892" i="2"/>
  <c r="J892" i="9"/>
  <c r="AB892" i="9" s="1"/>
  <c r="J892" i="8"/>
  <c r="Y700" i="9"/>
  <c r="AJ700" i="9" s="1"/>
  <c r="D638" i="10"/>
  <c r="D638" i="2"/>
  <c r="D638" i="9"/>
  <c r="D638" i="8"/>
  <c r="Z686" i="9"/>
  <c r="AB686" i="9" s="1"/>
  <c r="Y524" i="8"/>
  <c r="AJ524" i="8" s="1"/>
  <c r="D488" i="10"/>
  <c r="D488" i="2"/>
  <c r="D488" i="9"/>
  <c r="D488" i="8"/>
  <c r="Y459" i="2"/>
  <c r="AJ459" i="2" s="1"/>
  <c r="AB988" i="2"/>
  <c r="AC988" i="2" s="1"/>
  <c r="Z805" i="8"/>
  <c r="Z914" i="9"/>
  <c r="AB914" i="9" s="1"/>
  <c r="X801" i="2"/>
  <c r="Y801" i="2"/>
  <c r="AJ801" i="2" s="1"/>
  <c r="AJ743" i="9"/>
  <c r="Z551" i="2"/>
  <c r="Z503" i="2"/>
  <c r="AJ699" i="10"/>
  <c r="X590" i="9"/>
  <c r="J537" i="10"/>
  <c r="AB537" i="10" s="1"/>
  <c r="J537" i="2"/>
  <c r="AB537" i="2" s="1"/>
  <c r="AC537" i="2" s="1"/>
  <c r="J537" i="9"/>
  <c r="J537" i="8"/>
  <c r="J904" i="10"/>
  <c r="AB904" i="10" s="1"/>
  <c r="J904" i="2"/>
  <c r="AB904" i="2" s="1"/>
  <c r="J904" i="9"/>
  <c r="AB904" i="9" s="1"/>
  <c r="J904" i="8"/>
  <c r="AB844" i="8"/>
  <c r="AJ662" i="8"/>
  <c r="Y828" i="9"/>
  <c r="AJ828" i="9" s="1"/>
  <c r="X828" i="9"/>
  <c r="Z994" i="8"/>
  <c r="J960" i="10"/>
  <c r="J960" i="2"/>
  <c r="AB960" i="2" s="1"/>
  <c r="J960" i="9"/>
  <c r="J960" i="8"/>
  <c r="AJ951" i="9"/>
  <c r="AB639" i="2"/>
  <c r="AJ625" i="2"/>
  <c r="AC583" i="9"/>
  <c r="X479" i="9"/>
  <c r="AJ952" i="10"/>
  <c r="Y877" i="2"/>
  <c r="AJ877" i="2" s="1"/>
  <c r="X482" i="2"/>
  <c r="X936" i="2"/>
  <c r="AC936" i="2" s="1"/>
  <c r="J928" i="10"/>
  <c r="J928" i="2"/>
  <c r="J928" i="9"/>
  <c r="J928" i="8"/>
  <c r="AB928" i="8" s="1"/>
  <c r="J791" i="10"/>
  <c r="J791" i="9"/>
  <c r="J791" i="2"/>
  <c r="AB791" i="2" s="1"/>
  <c r="J791" i="8"/>
  <c r="J559" i="10"/>
  <c r="AB559" i="10" s="1"/>
  <c r="J559" i="9"/>
  <c r="AB559" i="9" s="1"/>
  <c r="J559" i="2"/>
  <c r="AB559" i="2" s="1"/>
  <c r="J559" i="8"/>
  <c r="D981" i="10"/>
  <c r="D981" i="2"/>
  <c r="D981" i="9"/>
  <c r="D981" i="8"/>
  <c r="Z957" i="8"/>
  <c r="AA578" i="10"/>
  <c r="AN578" i="10" s="1"/>
  <c r="AG578" i="10"/>
  <c r="Z540" i="2"/>
  <c r="AB540" i="2" s="1"/>
  <c r="AC540" i="2" s="1"/>
  <c r="D492" i="10"/>
  <c r="D492" i="2"/>
  <c r="D492" i="9"/>
  <c r="D492" i="8"/>
  <c r="Z550" i="2"/>
  <c r="J884" i="10"/>
  <c r="J884" i="2"/>
  <c r="AB884" i="2" s="1"/>
  <c r="J884" i="9"/>
  <c r="J884" i="8"/>
  <c r="Z543" i="9"/>
  <c r="AB543" i="9" s="1"/>
  <c r="AB864" i="8"/>
  <c r="AG775" i="2"/>
  <c r="AA775" i="2"/>
  <c r="AN775" i="2" s="1"/>
  <c r="AB775" i="2"/>
  <c r="AJ703" i="9"/>
  <c r="Z665" i="8"/>
  <c r="AJ956" i="8"/>
  <c r="Z822" i="10"/>
  <c r="AB822" i="10" s="1"/>
  <c r="X542" i="9"/>
  <c r="Y542" i="9"/>
  <c r="AJ542" i="9" s="1"/>
  <c r="AA526" i="2"/>
  <c r="AN526" i="2" s="1"/>
  <c r="Z804" i="2"/>
  <c r="X643" i="10"/>
  <c r="Y643" i="10"/>
  <c r="AJ643" i="10" s="1"/>
  <c r="AG666" i="8"/>
  <c r="AA666" i="8"/>
  <c r="AN666" i="8" s="1"/>
  <c r="AB766" i="10"/>
  <c r="AA732" i="10"/>
  <c r="AN732" i="10" s="1"/>
  <c r="AG732" i="10"/>
  <c r="Y614" i="8"/>
  <c r="AJ614" i="8" s="1"/>
  <c r="X614" i="8"/>
  <c r="Y723" i="10"/>
  <c r="AJ723" i="10" s="1"/>
  <c r="X723" i="10"/>
  <c r="AB888" i="8"/>
  <c r="Z798" i="2"/>
  <c r="AB798" i="2" s="1"/>
  <c r="Z728" i="8"/>
  <c r="Z680" i="10"/>
  <c r="Z601" i="8"/>
  <c r="AB601" i="8" s="1"/>
  <c r="J480" i="10"/>
  <c r="J480" i="2"/>
  <c r="J480" i="9"/>
  <c r="J480" i="8"/>
  <c r="Z727" i="8"/>
  <c r="Z711" i="10"/>
  <c r="Z860" i="10"/>
  <c r="Z990" i="9"/>
  <c r="Z974" i="8"/>
  <c r="AB974" i="8" s="1"/>
  <c r="X701" i="10"/>
  <c r="Y701" i="10"/>
  <c r="AJ701" i="10" s="1"/>
  <c r="D541" i="10"/>
  <c r="D541" i="2"/>
  <c r="D541" i="9"/>
  <c r="D541" i="8"/>
  <c r="Z722" i="8"/>
  <c r="Z995" i="8"/>
  <c r="AB995" i="8" s="1"/>
  <c r="Z875" i="2"/>
  <c r="AB875" i="2" s="1"/>
  <c r="Z802" i="8"/>
  <c r="X730" i="2"/>
  <c r="Y730" i="2"/>
  <c r="AJ730" i="2" s="1"/>
  <c r="X970" i="10"/>
  <c r="Y970" i="10"/>
  <c r="AJ970" i="10" s="1"/>
  <c r="AC962" i="2"/>
  <c r="Z472" i="2"/>
  <c r="AJ662" i="9"/>
  <c r="AJ555" i="10"/>
  <c r="Z744" i="8"/>
  <c r="AJ872" i="9"/>
  <c r="AB934" i="9"/>
  <c r="AB486" i="9"/>
  <c r="AA861" i="2"/>
  <c r="AN861" i="2" s="1"/>
  <c r="AG861" i="2"/>
  <c r="Z865" i="2"/>
  <c r="AJ692" i="9"/>
  <c r="Z685" i="10"/>
  <c r="X612" i="8"/>
  <c r="Y612" i="8"/>
  <c r="AJ612" i="8" s="1"/>
  <c r="AJ882" i="8"/>
  <c r="AB847" i="10"/>
  <c r="AB655" i="2"/>
  <c r="AG504" i="2"/>
  <c r="AA504" i="2"/>
  <c r="AN504" i="2" s="1"/>
  <c r="J924" i="10"/>
  <c r="J924" i="2"/>
  <c r="AB924" i="2" s="1"/>
  <c r="J924" i="9"/>
  <c r="J924" i="8"/>
  <c r="X893" i="2"/>
  <c r="Y893" i="2"/>
  <c r="AJ893" i="2" s="1"/>
  <c r="X540" i="10"/>
  <c r="Y540" i="10"/>
  <c r="AJ540" i="10" s="1"/>
  <c r="X501" i="9"/>
  <c r="Y501" i="9"/>
  <c r="AJ501" i="9" s="1"/>
  <c r="AJ694" i="8"/>
  <c r="Z675" i="8"/>
  <c r="AB922" i="8"/>
  <c r="X930" i="8"/>
  <c r="Y930" i="8"/>
  <c r="AJ930" i="8" s="1"/>
  <c r="D913" i="10"/>
  <c r="D913" i="2"/>
  <c r="D913" i="9"/>
  <c r="D913" i="8"/>
  <c r="Z802" i="9"/>
  <c r="AB632" i="8"/>
  <c r="X561" i="2"/>
  <c r="Y561" i="2"/>
  <c r="AJ561" i="2" s="1"/>
  <c r="Z506" i="8"/>
  <c r="Y468" i="10"/>
  <c r="AJ468" i="10" s="1"/>
  <c r="AJ732" i="8"/>
  <c r="AJ505" i="9"/>
  <c r="X475" i="2"/>
  <c r="Y475" i="2"/>
  <c r="AJ475" i="2" s="1"/>
  <c r="D914" i="10"/>
  <c r="D914" i="2"/>
  <c r="D914" i="9"/>
  <c r="D914" i="8"/>
  <c r="D910" i="10"/>
  <c r="D910" i="2"/>
  <c r="D910" i="9"/>
  <c r="D910" i="8"/>
  <c r="Z859" i="10"/>
  <c r="AB859" i="10" s="1"/>
  <c r="AC859" i="10" s="1"/>
  <c r="Z487" i="9"/>
  <c r="AB778" i="8"/>
  <c r="Z705" i="10"/>
  <c r="AB705" i="10" s="1"/>
  <c r="AC672" i="10"/>
  <c r="D793" i="10"/>
  <c r="D793" i="2"/>
  <c r="D793" i="9"/>
  <c r="D793" i="8"/>
  <c r="X463" i="10"/>
  <c r="Y463" i="10"/>
  <c r="AJ463" i="10" s="1"/>
  <c r="Z948" i="8"/>
  <c r="AB948" i="8" s="1"/>
  <c r="AL948" i="8" s="1"/>
  <c r="Y915" i="2"/>
  <c r="AJ915" i="2" s="1"/>
  <c r="X915" i="2"/>
  <c r="D619" i="10"/>
  <c r="D619" i="2"/>
  <c r="D619" i="9"/>
  <c r="D619" i="8"/>
  <c r="Z822" i="8"/>
  <c r="Z787" i="2"/>
  <c r="D617" i="10"/>
  <c r="D617" i="2"/>
  <c r="D617" i="9"/>
  <c r="D617" i="8"/>
  <c r="Z892" i="8"/>
  <c r="AG984" i="10"/>
  <c r="AA984" i="10"/>
  <c r="AN984" i="10" s="1"/>
  <c r="Z811" i="10"/>
  <c r="AB811" i="10" s="1"/>
  <c r="X786" i="8"/>
  <c r="Y786" i="8"/>
  <c r="AJ786" i="8" s="1"/>
  <c r="Z739" i="10"/>
  <c r="Z699" i="2"/>
  <c r="AB699" i="2" s="1"/>
  <c r="Z642" i="9"/>
  <c r="X659" i="10"/>
  <c r="Y659" i="10"/>
  <c r="AJ659" i="10" s="1"/>
  <c r="X749" i="8"/>
  <c r="Z464" i="8"/>
  <c r="D986" i="10"/>
  <c r="D986" i="2"/>
  <c r="D986" i="8"/>
  <c r="D986" i="9"/>
  <c r="Z688" i="10"/>
  <c r="Z481" i="8"/>
  <c r="AB481" i="8" s="1"/>
  <c r="Y672" i="10"/>
  <c r="AJ672" i="10" s="1"/>
  <c r="Z881" i="9"/>
  <c r="AB881" i="9" s="1"/>
  <c r="Z713" i="8"/>
  <c r="Y469" i="9"/>
  <c r="AJ469" i="9" s="1"/>
  <c r="X469" i="9"/>
  <c r="AG979" i="10"/>
  <c r="AA979" i="10"/>
  <c r="AN979" i="10" s="1"/>
  <c r="X882" i="8"/>
  <c r="X796" i="2"/>
  <c r="AC796" i="2" s="1"/>
  <c r="Y796" i="2"/>
  <c r="AJ796" i="2" s="1"/>
  <c r="Z748" i="10"/>
  <c r="D500" i="10"/>
  <c r="D500" i="2"/>
  <c r="D500" i="9"/>
  <c r="D500" i="8"/>
  <c r="Z868" i="8"/>
  <c r="Z837" i="2"/>
  <c r="X757" i="9"/>
  <c r="Y757" i="9"/>
  <c r="AJ757" i="9" s="1"/>
  <c r="Y532" i="10"/>
  <c r="AJ532" i="10" s="1"/>
  <c r="X532" i="10"/>
  <c r="Y484" i="10"/>
  <c r="AJ484" i="10" s="1"/>
  <c r="X484" i="10"/>
  <c r="Z982" i="8"/>
  <c r="AM682" i="2"/>
  <c r="Z958" i="10"/>
  <c r="AJ919" i="9"/>
  <c r="Z830" i="9"/>
  <c r="J808" i="10"/>
  <c r="AB808" i="10" s="1"/>
  <c r="J808" i="2"/>
  <c r="J808" i="9"/>
  <c r="AB808" i="9" s="1"/>
  <c r="J808" i="8"/>
  <c r="J768" i="10"/>
  <c r="AB768" i="10" s="1"/>
  <c r="J768" i="2"/>
  <c r="AB768" i="2" s="1"/>
  <c r="J768" i="9"/>
  <c r="J768" i="8"/>
  <c r="X721" i="8"/>
  <c r="Y721" i="8"/>
  <c r="AJ721" i="8" s="1"/>
  <c r="X713" i="10"/>
  <c r="Y713" i="10"/>
  <c r="AJ713" i="10" s="1"/>
  <c r="Z698" i="2"/>
  <c r="AB528" i="9"/>
  <c r="X993" i="2"/>
  <c r="AC993" i="2" s="1"/>
  <c r="AB918" i="2"/>
  <c r="D862" i="10"/>
  <c r="D862" i="2"/>
  <c r="D862" i="9"/>
  <c r="D862" i="8"/>
  <c r="D550" i="10"/>
  <c r="D550" i="2"/>
  <c r="D550" i="9"/>
  <c r="D550" i="8"/>
  <c r="Z496" i="9"/>
  <c r="AJ878" i="10"/>
  <c r="D494" i="10"/>
  <c r="D494" i="2"/>
  <c r="D494" i="9"/>
  <c r="D494" i="8"/>
  <c r="Z929" i="8"/>
  <c r="J878" i="10"/>
  <c r="J878" i="2"/>
  <c r="J878" i="9"/>
  <c r="J878" i="8"/>
  <c r="Z760" i="2"/>
  <c r="Z617" i="8"/>
  <c r="Z520" i="9"/>
  <c r="D665" i="10"/>
  <c r="D665" i="2"/>
  <c r="D665" i="9"/>
  <c r="D665" i="8"/>
  <c r="AB747" i="2"/>
  <c r="AJ609" i="8"/>
  <c r="Z555" i="10"/>
  <c r="Z524" i="9"/>
  <c r="X992" i="9"/>
  <c r="Y992" i="9"/>
  <c r="AJ992" i="9" s="1"/>
  <c r="Z902" i="2"/>
  <c r="AJ771" i="2"/>
  <c r="Z610" i="8"/>
  <c r="AB610" i="8" s="1"/>
  <c r="J890" i="10"/>
  <c r="AB890" i="10" s="1"/>
  <c r="J890" i="2"/>
  <c r="AB890" i="2" s="1"/>
  <c r="J890" i="8"/>
  <c r="J890" i="9"/>
  <c r="AB890" i="9" s="1"/>
  <c r="X794" i="2"/>
  <c r="Y794" i="2"/>
  <c r="AJ794" i="2" s="1"/>
  <c r="Z747" i="8"/>
  <c r="D738" i="10"/>
  <c r="D738" i="2"/>
  <c r="D738" i="9"/>
  <c r="D738" i="8"/>
  <c r="Z459" i="2"/>
  <c r="X795" i="2"/>
  <c r="Y795" i="2"/>
  <c r="AJ795" i="2" s="1"/>
  <c r="AJ693" i="8"/>
  <c r="AJ610" i="2"/>
  <c r="D554" i="10"/>
  <c r="D554" i="2"/>
  <c r="D554" i="9"/>
  <c r="D554" i="8"/>
  <c r="AJ726" i="9"/>
  <c r="Z779" i="10"/>
  <c r="AB779" i="10" s="1"/>
  <c r="Z878" i="10"/>
  <c r="D482" i="10"/>
  <c r="D482" i="2"/>
  <c r="D482" i="9"/>
  <c r="D482" i="8"/>
  <c r="AB989" i="2"/>
  <c r="X724" i="10"/>
  <c r="Y724" i="10"/>
  <c r="AJ724" i="10" s="1"/>
  <c r="Z870" i="8"/>
  <c r="AB870" i="8" s="1"/>
  <c r="X524" i="10"/>
  <c r="Y524" i="10"/>
  <c r="AJ524" i="10" s="1"/>
  <c r="X938" i="9"/>
  <c r="X789" i="2"/>
  <c r="Y789" i="2"/>
  <c r="AJ789" i="2" s="1"/>
  <c r="AJ637" i="2"/>
  <c r="Z703" i="2"/>
  <c r="AG997" i="8"/>
  <c r="AA997" i="8"/>
  <c r="AN997" i="8" s="1"/>
  <c r="Z862" i="8"/>
  <c r="X729" i="10"/>
  <c r="Y729" i="10"/>
  <c r="AJ729" i="10" s="1"/>
  <c r="AB696" i="10"/>
  <c r="Z586" i="10"/>
  <c r="X860" i="8"/>
  <c r="Z807" i="9"/>
  <c r="Z884" i="8"/>
  <c r="AB515" i="2"/>
  <c r="X481" i="8"/>
  <c r="Z900" i="10"/>
  <c r="Z751" i="10"/>
  <c r="AB751" i="10" s="1"/>
  <c r="AC751" i="10" s="1"/>
  <c r="Z568" i="2"/>
  <c r="AB974" i="2"/>
  <c r="D830" i="10"/>
  <c r="D830" i="2"/>
  <c r="D830" i="9"/>
  <c r="D830" i="8"/>
  <c r="Z575" i="10"/>
  <c r="Z956" i="8"/>
  <c r="AB956" i="8" s="1"/>
  <c r="D968" i="10"/>
  <c r="D968" i="2"/>
  <c r="D968" i="9"/>
  <c r="D968" i="8"/>
  <c r="Z967" i="10"/>
  <c r="J879" i="10"/>
  <c r="AB879" i="10" s="1"/>
  <c r="J879" i="2"/>
  <c r="AB879" i="2" s="1"/>
  <c r="J879" i="9"/>
  <c r="J879" i="8"/>
  <c r="AB879" i="8" s="1"/>
  <c r="Z527" i="2"/>
  <c r="AB527" i="2" s="1"/>
  <c r="AG495" i="9"/>
  <c r="AA495" i="9"/>
  <c r="AN495" i="9" s="1"/>
  <c r="X862" i="10"/>
  <c r="AG809" i="9"/>
  <c r="AA809" i="9"/>
  <c r="AN809" i="9" s="1"/>
  <c r="Z508" i="10"/>
  <c r="AB508" i="10" s="1"/>
  <c r="Y944" i="8"/>
  <c r="AJ944" i="8" s="1"/>
  <c r="X944" i="8"/>
  <c r="AJ936" i="2"/>
  <c r="AJ965" i="10"/>
  <c r="AB717" i="10"/>
  <c r="D517" i="10"/>
  <c r="D517" i="2"/>
  <c r="D517" i="9"/>
  <c r="D517" i="8"/>
  <c r="Z652" i="10"/>
  <c r="Z562" i="9"/>
  <c r="D818" i="10"/>
  <c r="D818" i="2"/>
  <c r="D818" i="9"/>
  <c r="D818" i="8"/>
  <c r="D754" i="10"/>
  <c r="D754" i="2"/>
  <c r="D754" i="9"/>
  <c r="D754" i="8"/>
  <c r="D480" i="10"/>
  <c r="D480" i="2"/>
  <c r="D480" i="9"/>
  <c r="D480" i="8"/>
  <c r="X830" i="9"/>
  <c r="Z630" i="9"/>
  <c r="Z662" i="2"/>
  <c r="AJ832" i="9"/>
  <c r="AJ512" i="8"/>
  <c r="Y917" i="2"/>
  <c r="AJ917" i="2" s="1"/>
  <c r="X917" i="2"/>
  <c r="Z853" i="9"/>
  <c r="Z684" i="2"/>
  <c r="Z851" i="2"/>
  <c r="AJ999" i="2"/>
  <c r="X973" i="8"/>
  <c r="Y973" i="8"/>
  <c r="AJ973" i="8" s="1"/>
  <c r="Y940" i="2"/>
  <c r="AJ940" i="2" s="1"/>
  <c r="X940" i="2"/>
  <c r="Z852" i="8"/>
  <c r="D844" i="10"/>
  <c r="D844" i="2"/>
  <c r="D844" i="9"/>
  <c r="D844" i="8"/>
  <c r="Z709" i="10"/>
  <c r="AB709" i="10" s="1"/>
  <c r="Z653" i="2"/>
  <c r="X644" i="10"/>
  <c r="Y644" i="10"/>
  <c r="AJ644" i="10" s="1"/>
  <c r="AJ607" i="10"/>
  <c r="D509" i="10"/>
  <c r="D509" i="2"/>
  <c r="D509" i="9"/>
  <c r="D509" i="8"/>
  <c r="AB685" i="2"/>
  <c r="Z599" i="8"/>
  <c r="AA922" i="10"/>
  <c r="AN922" i="10" s="1"/>
  <c r="AG922" i="10"/>
  <c r="X833" i="10"/>
  <c r="Y833" i="10"/>
  <c r="AJ833" i="10" s="1"/>
  <c r="X708" i="2"/>
  <c r="D681" i="10"/>
  <c r="D681" i="2"/>
  <c r="D681" i="9"/>
  <c r="D681" i="8"/>
  <c r="Y894" i="8"/>
  <c r="AJ894" i="8" s="1"/>
  <c r="X894" i="8"/>
  <c r="AB845" i="8"/>
  <c r="AC845" i="8" s="1"/>
  <c r="X585" i="2"/>
  <c r="Y521" i="2"/>
  <c r="AJ521" i="2" s="1"/>
  <c r="Y462" i="2"/>
  <c r="AJ462" i="2" s="1"/>
  <c r="X462" i="2"/>
  <c r="D635" i="10"/>
  <c r="D635" i="2"/>
  <c r="D635" i="9"/>
  <c r="D635" i="8"/>
  <c r="Z548" i="2"/>
  <c r="AB548" i="2" s="1"/>
  <c r="Z658" i="10"/>
  <c r="AB658" i="10" s="1"/>
  <c r="AB533" i="8"/>
  <c r="AJ755" i="10"/>
  <c r="Z471" i="8"/>
  <c r="Z887" i="10"/>
  <c r="Z855" i="8"/>
  <c r="AB855" i="8" s="1"/>
  <c r="Z742" i="8"/>
  <c r="D603" i="10"/>
  <c r="D603" i="2"/>
  <c r="D603" i="9"/>
  <c r="D603" i="8"/>
  <c r="AB911" i="2"/>
  <c r="Z926" i="8"/>
  <c r="AB926" i="8" s="1"/>
  <c r="Y717" i="8"/>
  <c r="AJ717" i="8" s="1"/>
  <c r="X717" i="8"/>
  <c r="D685" i="10"/>
  <c r="D685" i="2"/>
  <c r="D685" i="9"/>
  <c r="D685" i="8"/>
  <c r="AJ527" i="8"/>
  <c r="Z963" i="2"/>
  <c r="Z944" i="2"/>
  <c r="AB944" i="2" s="1"/>
  <c r="AB601" i="10"/>
  <c r="Y917" i="9"/>
  <c r="AJ917" i="9" s="1"/>
  <c r="Y544" i="10"/>
  <c r="AJ544" i="10" s="1"/>
  <c r="X544" i="10"/>
  <c r="Z489" i="2"/>
  <c r="AB489" i="2" s="1"/>
  <c r="AB849" i="8"/>
  <c r="AJ960" i="2"/>
  <c r="AJ896" i="2"/>
  <c r="Z462" i="10"/>
  <c r="Z785" i="9"/>
  <c r="Z625" i="10"/>
  <c r="AB625" i="10" s="1"/>
  <c r="AJ952" i="9"/>
  <c r="AJ808" i="9"/>
  <c r="Y661" i="2"/>
  <c r="AJ661" i="2" s="1"/>
  <c r="Z480" i="9"/>
  <c r="Z796" i="10"/>
  <c r="J482" i="10"/>
  <c r="J482" i="2"/>
  <c r="AB482" i="2" s="1"/>
  <c r="J482" i="9"/>
  <c r="J482" i="8"/>
  <c r="D884" i="10"/>
  <c r="D884" i="2"/>
  <c r="D884" i="9"/>
  <c r="D884" i="8"/>
  <c r="AG661" i="10"/>
  <c r="AB936" i="10"/>
  <c r="AJ823" i="9"/>
  <c r="Z670" i="2"/>
  <c r="AB670" i="2" s="1"/>
  <c r="AJ473" i="10"/>
  <c r="Z972" i="9"/>
  <c r="Z959" i="8"/>
  <c r="X612" i="9"/>
  <c r="J660" i="10"/>
  <c r="J660" i="2"/>
  <c r="J660" i="9"/>
  <c r="J660" i="8"/>
  <c r="AB660" i="8" s="1"/>
  <c r="Y754" i="2"/>
  <c r="AJ754" i="2" s="1"/>
  <c r="Y645" i="8"/>
  <c r="AJ645" i="8" s="1"/>
  <c r="AJ691" i="2"/>
  <c r="J487" i="10"/>
  <c r="J487" i="2"/>
  <c r="AB487" i="2" s="1"/>
  <c r="J487" i="9"/>
  <c r="J487" i="8"/>
  <c r="Z539" i="9"/>
  <c r="AB539" i="9" s="1"/>
  <c r="AJ815" i="10"/>
  <c r="AB664" i="10"/>
  <c r="J688" i="10"/>
  <c r="J688" i="2"/>
  <c r="AB688" i="2" s="1"/>
  <c r="J688" i="9"/>
  <c r="J688" i="8"/>
  <c r="Z574" i="9"/>
  <c r="Z903" i="10"/>
  <c r="Z683" i="10"/>
  <c r="Y532" i="2"/>
  <c r="AJ532" i="2" s="1"/>
  <c r="Z482" i="8"/>
  <c r="Z466" i="10"/>
  <c r="Z756" i="10"/>
  <c r="Z667" i="9"/>
  <c r="Z588" i="2"/>
  <c r="D568" i="10"/>
  <c r="D568" i="2"/>
  <c r="D568" i="9"/>
  <c r="D568" i="8"/>
  <c r="D747" i="10"/>
  <c r="D747" i="2"/>
  <c r="D747" i="9"/>
  <c r="D747" i="8"/>
  <c r="D731" i="10"/>
  <c r="D731" i="2"/>
  <c r="D731" i="9"/>
  <c r="D731" i="8"/>
  <c r="Z676" i="10"/>
  <c r="AB676" i="10" s="1"/>
  <c r="X669" i="2"/>
  <c r="Y669" i="2"/>
  <c r="AJ669" i="2" s="1"/>
  <c r="Y650" i="10"/>
  <c r="AJ650" i="10" s="1"/>
  <c r="X650" i="10"/>
  <c r="Y859" i="10"/>
  <c r="AJ859" i="10" s="1"/>
  <c r="X981" i="10"/>
  <c r="X608" i="9"/>
  <c r="AJ512" i="9"/>
  <c r="AC778" i="8"/>
  <c r="Z741" i="10"/>
  <c r="AB741" i="10" s="1"/>
  <c r="AB638" i="8"/>
  <c r="Y986" i="9"/>
  <c r="AJ986" i="9" s="1"/>
  <c r="Y802" i="9"/>
  <c r="AJ802" i="9" s="1"/>
  <c r="Y788" i="8"/>
  <c r="AJ788" i="8" s="1"/>
  <c r="X788" i="8"/>
  <c r="Z509" i="8"/>
  <c r="X498" i="8"/>
  <c r="J821" i="10"/>
  <c r="AB821" i="10" s="1"/>
  <c r="J821" i="2"/>
  <c r="AB821" i="2" s="1"/>
  <c r="J821" i="9"/>
  <c r="AB821" i="9" s="1"/>
  <c r="J821" i="8"/>
  <c r="AB821" i="8" s="1"/>
  <c r="AJ857" i="2"/>
  <c r="X641" i="8"/>
  <c r="Y641" i="8"/>
  <c r="AJ641" i="8" s="1"/>
  <c r="Z554" i="10"/>
  <c r="AJ487" i="9"/>
  <c r="X860" i="9"/>
  <c r="Z671" i="2"/>
  <c r="D486" i="10"/>
  <c r="D486" i="2"/>
  <c r="D486" i="9"/>
  <c r="D486" i="8"/>
  <c r="Y616" i="2"/>
  <c r="AJ616" i="2" s="1"/>
  <c r="X616" i="2"/>
  <c r="D990" i="10"/>
  <c r="D990" i="2"/>
  <c r="D990" i="9"/>
  <c r="D990" i="8"/>
  <c r="X794" i="10"/>
  <c r="Z889" i="9"/>
  <c r="AJ896" i="10"/>
  <c r="AJ808" i="2"/>
  <c r="AJ752" i="10"/>
  <c r="Z486" i="10"/>
  <c r="AB486" i="10" s="1"/>
  <c r="Z470" i="8"/>
  <c r="AJ671" i="2"/>
  <c r="Y845" i="2"/>
  <c r="AJ845" i="2" s="1"/>
  <c r="X845" i="2"/>
  <c r="X829" i="9"/>
  <c r="Y829" i="9"/>
  <c r="AJ829" i="9" s="1"/>
  <c r="Z946" i="2"/>
  <c r="X865" i="9"/>
  <c r="Z701" i="9"/>
  <c r="J662" i="10"/>
  <c r="J662" i="2"/>
  <c r="J662" i="9"/>
  <c r="J662" i="8"/>
  <c r="Z564" i="2"/>
  <c r="AB564" i="2" s="1"/>
  <c r="D776" i="10"/>
  <c r="D776" i="2"/>
  <c r="D776" i="9"/>
  <c r="D776" i="8"/>
  <c r="Z648" i="8"/>
  <c r="AB485" i="2"/>
  <c r="AC485" i="2" s="1"/>
  <c r="Z998" i="8"/>
  <c r="Z969" i="9"/>
  <c r="X795" i="8"/>
  <c r="Y688" i="2"/>
  <c r="AJ688" i="2" s="1"/>
  <c r="Y493" i="9"/>
  <c r="AJ493" i="9" s="1"/>
  <c r="X493" i="9"/>
  <c r="Z925" i="9"/>
  <c r="D508" i="10"/>
  <c r="D508" i="2"/>
  <c r="D508" i="9"/>
  <c r="D508" i="8"/>
  <c r="Z798" i="8"/>
  <c r="D781" i="10"/>
  <c r="D781" i="2"/>
  <c r="D781" i="9"/>
  <c r="D781" i="8"/>
  <c r="Z763" i="2"/>
  <c r="AB763" i="2" s="1"/>
  <c r="Z558" i="2"/>
  <c r="X812" i="10"/>
  <c r="AB552" i="10"/>
  <c r="AB973" i="2"/>
  <c r="X796" i="9"/>
  <c r="Y676" i="8"/>
  <c r="AJ676" i="8" s="1"/>
  <c r="Z631" i="10"/>
  <c r="AB631" i="10" s="1"/>
  <c r="X532" i="8"/>
  <c r="D560" i="10"/>
  <c r="D560" i="2"/>
  <c r="D560" i="9"/>
  <c r="D560" i="8"/>
  <c r="Z550" i="10"/>
  <c r="Y642" i="9"/>
  <c r="AJ642" i="9" s="1"/>
  <c r="X642" i="9"/>
  <c r="D734" i="10"/>
  <c r="D734" i="2"/>
  <c r="D734" i="9"/>
  <c r="D734" i="8"/>
  <c r="AB714" i="10"/>
  <c r="AC714" i="10" s="1"/>
  <c r="X701" i="9"/>
  <c r="Y554" i="2"/>
  <c r="AJ554" i="2" s="1"/>
  <c r="D530" i="10"/>
  <c r="D530" i="2"/>
  <c r="D530" i="9"/>
  <c r="D530" i="8"/>
  <c r="AG721" i="9"/>
  <c r="AA721" i="9"/>
  <c r="AN721" i="9" s="1"/>
  <c r="X915" i="8"/>
  <c r="Y627" i="8"/>
  <c r="AJ627" i="8" s="1"/>
  <c r="Y467" i="8"/>
  <c r="AJ467" i="8" s="1"/>
  <c r="Z752" i="9"/>
  <c r="AJ592" i="9"/>
  <c r="AJ474" i="2"/>
  <c r="Z850" i="9"/>
  <c r="AC826" i="10"/>
  <c r="Z697" i="10"/>
  <c r="X830" i="2"/>
  <c r="Z841" i="9"/>
  <c r="Z817" i="9"/>
  <c r="Z793" i="9"/>
  <c r="AB793" i="9" s="1"/>
  <c r="AJ899" i="9"/>
  <c r="Y810" i="8"/>
  <c r="AJ810" i="8" s="1"/>
  <c r="X810" i="8"/>
  <c r="X745" i="10"/>
  <c r="Y745" i="10"/>
  <c r="AJ745" i="10" s="1"/>
  <c r="AB581" i="9"/>
  <c r="AC581" i="9" s="1"/>
  <c r="AJ733" i="9"/>
  <c r="Z834" i="10"/>
  <c r="AB834" i="10" s="1"/>
  <c r="X747" i="10"/>
  <c r="AC747" i="10" s="1"/>
  <c r="AJ923" i="9"/>
  <c r="Z783" i="8"/>
  <c r="AB783" i="8" s="1"/>
  <c r="Z674" i="10"/>
  <c r="X674" i="9"/>
  <c r="D460" i="10"/>
  <c r="D460" i="2"/>
  <c r="D460" i="9"/>
  <c r="D460" i="8"/>
  <c r="AJ534" i="2"/>
  <c r="Z944" i="8"/>
  <c r="AJ727" i="2"/>
  <c r="Y716" i="8"/>
  <c r="AJ716" i="8" s="1"/>
  <c r="X716" i="8"/>
  <c r="Z613" i="8"/>
  <c r="Z531" i="8"/>
  <c r="X798" i="10"/>
  <c r="AJ726" i="2"/>
  <c r="Y784" i="10"/>
  <c r="AJ784" i="10" s="1"/>
  <c r="X784" i="10"/>
  <c r="Z638" i="2"/>
  <c r="Z518" i="10"/>
  <c r="X477" i="10"/>
  <c r="Y477" i="10"/>
  <c r="AJ477" i="10" s="1"/>
  <c r="Z916" i="10"/>
  <c r="AB953" i="10"/>
  <c r="AJ739" i="2"/>
  <c r="Z555" i="9"/>
  <c r="Z909" i="8"/>
  <c r="D653" i="10"/>
  <c r="D653" i="2"/>
  <c r="D653" i="9"/>
  <c r="D653" i="8"/>
  <c r="AJ997" i="10"/>
  <c r="Z611" i="10"/>
  <c r="Z475" i="8"/>
  <c r="AJ691" i="10"/>
  <c r="Z735" i="10"/>
  <c r="AJ511" i="2"/>
  <c r="Z529" i="10"/>
  <c r="X623" i="2"/>
  <c r="Y623" i="2"/>
  <c r="AJ623" i="2" s="1"/>
  <c r="AJ518" i="9"/>
  <c r="AJ751" i="10"/>
  <c r="AJ686" i="10"/>
  <c r="X858" i="2"/>
  <c r="AC858" i="2" s="1"/>
  <c r="Y504" i="10"/>
  <c r="AJ504" i="10" s="1"/>
  <c r="X538" i="8"/>
  <c r="Y538" i="8"/>
  <c r="AJ538" i="8" s="1"/>
  <c r="AJ638" i="8"/>
  <c r="X659" i="8"/>
  <c r="Z824" i="2"/>
  <c r="AB824" i="2" s="1"/>
  <c r="Z467" i="8"/>
  <c r="AB516" i="2"/>
  <c r="Z828" i="8"/>
  <c r="Y817" i="2"/>
  <c r="AJ817" i="2" s="1"/>
  <c r="X483" i="10"/>
  <c r="AB495" i="9"/>
  <c r="Z861" i="8"/>
  <c r="Z805" i="9"/>
  <c r="AJ695" i="9"/>
  <c r="AJ759" i="10"/>
  <c r="Y801" i="10"/>
  <c r="AJ801" i="10" s="1"/>
  <c r="X801" i="10"/>
  <c r="D574" i="10"/>
  <c r="D574" i="2"/>
  <c r="D574" i="9"/>
  <c r="D574" i="8"/>
  <c r="Z503" i="10"/>
  <c r="Y925" i="8"/>
  <c r="AJ925" i="8" s="1"/>
  <c r="X755" i="2"/>
  <c r="AB721" i="10"/>
  <c r="J871" i="10"/>
  <c r="AB871" i="10" s="1"/>
  <c r="J871" i="2"/>
  <c r="J871" i="8"/>
  <c r="J871" i="9"/>
  <c r="Z731" i="8"/>
  <c r="Z516" i="10"/>
  <c r="AB516" i="10" s="1"/>
  <c r="Z729" i="9"/>
  <c r="Y828" i="2"/>
  <c r="AJ828" i="2" s="1"/>
  <c r="X828" i="2"/>
  <c r="Z994" i="9"/>
  <c r="AJ583" i="9"/>
  <c r="Z479" i="8"/>
  <c r="AB479" i="8" s="1"/>
  <c r="AC479" i="8" s="1"/>
  <c r="D952" i="10"/>
  <c r="D952" i="2"/>
  <c r="D952" i="9"/>
  <c r="D952" i="8"/>
  <c r="Y805" i="10"/>
  <c r="AJ805" i="10" s="1"/>
  <c r="Y701" i="2"/>
  <c r="AJ701" i="2" s="1"/>
  <c r="X474" i="2"/>
  <c r="AC474" i="2" s="1"/>
  <c r="AF474" i="2" s="1"/>
  <c r="Z988" i="10"/>
  <c r="AB988" i="10" s="1"/>
  <c r="D964" i="10"/>
  <c r="D964" i="2"/>
  <c r="D964" i="9"/>
  <c r="D964" i="8"/>
  <c r="Y860" i="10"/>
  <c r="AJ860" i="10" s="1"/>
  <c r="X860" i="10"/>
  <c r="D820" i="10"/>
  <c r="D820" i="2"/>
  <c r="D820" i="9"/>
  <c r="D820" i="8"/>
  <c r="J580" i="10"/>
  <c r="AB580" i="10" s="1"/>
  <c r="J580" i="2"/>
  <c r="J580" i="9"/>
  <c r="J580" i="8"/>
  <c r="Z643" i="9"/>
  <c r="AA478" i="2"/>
  <c r="AN478" i="2" s="1"/>
  <c r="D900" i="10"/>
  <c r="D900" i="2"/>
  <c r="D900" i="8"/>
  <c r="D900" i="9"/>
  <c r="Z773" i="10"/>
  <c r="X652" i="10"/>
  <c r="Y652" i="10"/>
  <c r="AJ652" i="10" s="1"/>
  <c r="AB997" i="8"/>
  <c r="AB741" i="8"/>
  <c r="Z651" i="9"/>
  <c r="Z543" i="2"/>
  <c r="AB543" i="2" s="1"/>
  <c r="Z823" i="2"/>
  <c r="AB823" i="2" s="1"/>
  <c r="Z810" i="9"/>
  <c r="AC633" i="10"/>
  <c r="AB576" i="9"/>
  <c r="J506" i="10"/>
  <c r="J506" i="2"/>
  <c r="AB506" i="2" s="1"/>
  <c r="J506" i="9"/>
  <c r="AB506" i="9" s="1"/>
  <c r="AC506" i="9" s="1"/>
  <c r="J506" i="8"/>
  <c r="AB506" i="8" s="1"/>
  <c r="AA474" i="8"/>
  <c r="AN474" i="8" s="1"/>
  <c r="AG474" i="8"/>
  <c r="AJ583" i="10"/>
  <c r="Z583" i="10"/>
  <c r="Y542" i="2"/>
  <c r="AJ542" i="2" s="1"/>
  <c r="X542" i="2"/>
  <c r="AG526" i="10"/>
  <c r="AA526" i="10"/>
  <c r="AN526" i="10" s="1"/>
  <c r="D643" i="10"/>
  <c r="D643" i="2"/>
  <c r="D643" i="9"/>
  <c r="D643" i="8"/>
  <c r="Y571" i="10"/>
  <c r="AJ571" i="10" s="1"/>
  <c r="X571" i="10"/>
  <c r="J893" i="10"/>
  <c r="J893" i="2"/>
  <c r="J893" i="9"/>
  <c r="J893" i="8"/>
  <c r="AB893" i="8" s="1"/>
  <c r="X614" i="9"/>
  <c r="Y614" i="9"/>
  <c r="AJ614" i="9" s="1"/>
  <c r="D526" i="10"/>
  <c r="D526" i="2"/>
  <c r="D526" i="9"/>
  <c r="D526" i="8"/>
  <c r="AA780" i="10"/>
  <c r="AN780" i="10" s="1"/>
  <c r="AG780" i="10"/>
  <c r="AB783" i="2"/>
  <c r="AC783" i="2" s="1"/>
  <c r="Z728" i="9"/>
  <c r="AJ940" i="9"/>
  <c r="Z843" i="8"/>
  <c r="Z695" i="8"/>
  <c r="Z547" i="8"/>
  <c r="AJ790" i="2"/>
  <c r="Z636" i="8"/>
  <c r="AB636" i="8" s="1"/>
  <c r="D611" i="10"/>
  <c r="D611" i="2"/>
  <c r="D611" i="9"/>
  <c r="D611" i="8"/>
  <c r="D483" i="10"/>
  <c r="D483" i="2"/>
  <c r="D483" i="9"/>
  <c r="D483" i="8"/>
  <c r="AB967" i="10"/>
  <c r="Z990" i="2"/>
  <c r="AB990" i="2" s="1"/>
  <c r="Z750" i="10"/>
  <c r="D621" i="10"/>
  <c r="D621" i="2"/>
  <c r="D621" i="9"/>
  <c r="D621" i="8"/>
  <c r="AB985" i="8"/>
  <c r="AA875" i="10"/>
  <c r="AN875" i="10" s="1"/>
  <c r="AG875" i="10"/>
  <c r="X730" i="10"/>
  <c r="Y730" i="10"/>
  <c r="AJ730" i="10" s="1"/>
  <c r="D970" i="10"/>
  <c r="D970" i="2"/>
  <c r="D970" i="9"/>
  <c r="D970" i="8"/>
  <c r="Z803" i="9"/>
  <c r="D514" i="10"/>
  <c r="D514" i="2"/>
  <c r="D514" i="9"/>
  <c r="D514" i="8"/>
  <c r="Z472" i="10"/>
  <c r="AJ835" i="10"/>
  <c r="AC504" i="2"/>
  <c r="Z488" i="8"/>
  <c r="D885" i="10"/>
  <c r="D885" i="2"/>
  <c r="D885" i="9"/>
  <c r="D885" i="8"/>
  <c r="Z865" i="10"/>
  <c r="X748" i="2"/>
  <c r="Y748" i="2"/>
  <c r="AJ748" i="2" s="1"/>
  <c r="X692" i="2"/>
  <c r="Y692" i="2"/>
  <c r="AJ692" i="2" s="1"/>
  <c r="AJ612" i="9"/>
  <c r="AA522" i="8"/>
  <c r="AN522" i="8" s="1"/>
  <c r="AG522" i="8"/>
  <c r="AA927" i="2"/>
  <c r="AN927" i="2" s="1"/>
  <c r="AG927" i="2"/>
  <c r="AB847" i="8"/>
  <c r="AA816" i="10"/>
  <c r="AN816" i="10" s="1"/>
  <c r="AG816" i="10"/>
  <c r="AB948" i="10"/>
  <c r="Y893" i="10"/>
  <c r="AJ893" i="10" s="1"/>
  <c r="X893" i="10"/>
  <c r="AJ732" i="2"/>
  <c r="AG597" i="10"/>
  <c r="AA597" i="10"/>
  <c r="AN597" i="10" s="1"/>
  <c r="Y501" i="2"/>
  <c r="AJ501" i="2" s="1"/>
  <c r="X501" i="2"/>
  <c r="AG470" i="9"/>
  <c r="AA470" i="9"/>
  <c r="AN470" i="9" s="1"/>
  <c r="AB672" i="8"/>
  <c r="AB938" i="2"/>
  <c r="D773" i="10"/>
  <c r="D773" i="2"/>
  <c r="D773" i="9"/>
  <c r="D773" i="8"/>
  <c r="Y908" i="10"/>
  <c r="AJ908" i="10" s="1"/>
  <c r="Z846" i="8"/>
  <c r="AB846" i="8" s="1"/>
  <c r="Z802" i="2"/>
  <c r="Y769" i="2"/>
  <c r="AJ769" i="2" s="1"/>
  <c r="X769" i="2"/>
  <c r="Z713" i="10"/>
  <c r="AB713" i="10" s="1"/>
  <c r="D657" i="10"/>
  <c r="D657" i="2"/>
  <c r="D657" i="9"/>
  <c r="D657" i="8"/>
  <c r="Y529" i="2"/>
  <c r="AJ529" i="2" s="1"/>
  <c r="X529" i="2"/>
  <c r="AC465" i="8"/>
  <c r="AJ724" i="9"/>
  <c r="AB569" i="2"/>
  <c r="Z759" i="10"/>
  <c r="Z716" i="8"/>
  <c r="D547" i="10"/>
  <c r="D547" i="2"/>
  <c r="D547" i="9"/>
  <c r="D547" i="8"/>
  <c r="D888" i="10"/>
  <c r="D888" i="2"/>
  <c r="D888" i="9"/>
  <c r="D888" i="8"/>
  <c r="D672" i="10"/>
  <c r="D672" i="2"/>
  <c r="D672" i="9"/>
  <c r="D672" i="8"/>
  <c r="X600" i="2"/>
  <c r="Y600" i="2"/>
  <c r="AJ600" i="2" s="1"/>
  <c r="Z843" i="2"/>
  <c r="X793" i="8"/>
  <c r="Y793" i="8"/>
  <c r="AJ793" i="8" s="1"/>
  <c r="Z839" i="8"/>
  <c r="D622" i="10"/>
  <c r="D622" i="2"/>
  <c r="D622" i="8"/>
  <c r="D622" i="9"/>
  <c r="Z948" i="9"/>
  <c r="AB948" i="9" s="1"/>
  <c r="D989" i="10"/>
  <c r="D989" i="2"/>
  <c r="D989" i="9"/>
  <c r="D989" i="8"/>
  <c r="Z949" i="9"/>
  <c r="AG845" i="2"/>
  <c r="AA845" i="2"/>
  <c r="AN845" i="2" s="1"/>
  <c r="Z822" i="9"/>
  <c r="AB708" i="2"/>
  <c r="J620" i="10"/>
  <c r="J620" i="2"/>
  <c r="J620" i="9"/>
  <c r="J620" i="8"/>
  <c r="Z549" i="2"/>
  <c r="J540" i="10"/>
  <c r="J540" i="2"/>
  <c r="J540" i="9"/>
  <c r="J540" i="8"/>
  <c r="Z862" i="9"/>
  <c r="AB862" i="9" s="1"/>
  <c r="AL862" i="9" s="1"/>
  <c r="Y617" i="8"/>
  <c r="AJ617" i="8" s="1"/>
  <c r="X617" i="8"/>
  <c r="Z892" i="2"/>
  <c r="X786" i="2"/>
  <c r="Y786" i="2"/>
  <c r="AJ786" i="2" s="1"/>
  <c r="Z699" i="10"/>
  <c r="AB699" i="10" s="1"/>
  <c r="Z937" i="8"/>
  <c r="AJ477" i="8"/>
  <c r="Z464" i="9"/>
  <c r="AJ464" i="9"/>
  <c r="Y557" i="8"/>
  <c r="AJ557" i="8" s="1"/>
  <c r="X557" i="8"/>
  <c r="AJ566" i="8"/>
  <c r="Z481" i="9"/>
  <c r="AB481" i="9" s="1"/>
  <c r="Z881" i="2"/>
  <c r="X469" i="2"/>
  <c r="Y469" i="2"/>
  <c r="AJ469" i="2" s="1"/>
  <c r="AJ936" i="9"/>
  <c r="AJ963" i="10"/>
  <c r="AB874" i="2"/>
  <c r="AL874" i="2" s="1"/>
  <c r="Z869" i="9"/>
  <c r="AB869" i="9" s="1"/>
  <c r="X796" i="10"/>
  <c r="Y796" i="10"/>
  <c r="AJ796" i="10" s="1"/>
  <c r="Z633" i="8"/>
  <c r="D580" i="10"/>
  <c r="D580" i="2"/>
  <c r="D580" i="9"/>
  <c r="D580" i="8"/>
  <c r="AA714" i="10"/>
  <c r="AN714" i="10" s="1"/>
  <c r="AG714" i="10"/>
  <c r="Z654" i="9"/>
  <c r="AB654" i="9" s="1"/>
  <c r="Z787" i="10"/>
  <c r="AB787" i="10" s="1"/>
  <c r="AB613" i="2"/>
  <c r="AB618" i="10"/>
  <c r="AA985" i="2"/>
  <c r="AN985" i="2" s="1"/>
  <c r="AG985" i="2"/>
  <c r="AG930" i="10"/>
  <c r="AA930" i="10"/>
  <c r="AN930" i="10" s="1"/>
  <c r="X757" i="8"/>
  <c r="Y757" i="8"/>
  <c r="AJ757" i="8" s="1"/>
  <c r="AA593" i="10"/>
  <c r="AN593" i="10" s="1"/>
  <c r="AG593" i="10"/>
  <c r="D532" i="10"/>
  <c r="D532" i="2"/>
  <c r="D532" i="9"/>
  <c r="D532" i="8"/>
  <c r="Z982" i="9"/>
  <c r="AB982" i="9" s="1"/>
  <c r="AB804" i="8"/>
  <c r="AC682" i="10"/>
  <c r="X911" i="9"/>
  <c r="AA889" i="2"/>
  <c r="AN889" i="2" s="1"/>
  <c r="AG889" i="2"/>
  <c r="AJ855" i="9"/>
  <c r="Z830" i="2"/>
  <c r="J753" i="10"/>
  <c r="J753" i="2"/>
  <c r="J753" i="9"/>
  <c r="J753" i="8"/>
  <c r="X721" i="9"/>
  <c r="Y721" i="9"/>
  <c r="AJ721" i="9" s="1"/>
  <c r="D713" i="10"/>
  <c r="D713" i="2"/>
  <c r="D713" i="9"/>
  <c r="D713" i="8"/>
  <c r="Z698" i="10"/>
  <c r="Z657" i="9"/>
  <c r="Z642" i="8"/>
  <c r="AB528" i="2"/>
  <c r="AG951" i="10"/>
  <c r="X540" i="9"/>
  <c r="Y955" i="9"/>
  <c r="AJ955" i="9" s="1"/>
  <c r="X955" i="9"/>
  <c r="AB914" i="8"/>
  <c r="AC914" i="8" s="1"/>
  <c r="Z851" i="10"/>
  <c r="Z685" i="8"/>
  <c r="AB685" i="8" s="1"/>
  <c r="Z496" i="2"/>
  <c r="Z550" i="9"/>
  <c r="AJ934" i="2"/>
  <c r="D478" i="10"/>
  <c r="D478" i="9"/>
  <c r="D478" i="2"/>
  <c r="D478" i="8"/>
  <c r="Z644" i="10"/>
  <c r="AJ579" i="8"/>
  <c r="X704" i="10"/>
  <c r="Y704" i="10"/>
  <c r="AJ704" i="10" s="1"/>
  <c r="Y913" i="10"/>
  <c r="AJ913" i="10" s="1"/>
  <c r="AB765" i="10"/>
  <c r="AJ711" i="9"/>
  <c r="Z852" i="2"/>
  <c r="AB852" i="2" s="1"/>
  <c r="D803" i="10"/>
  <c r="D803" i="2"/>
  <c r="D803" i="9"/>
  <c r="D803" i="8"/>
  <c r="Z524" i="2"/>
  <c r="Z902" i="10"/>
  <c r="AB902" i="10" s="1"/>
  <c r="AJ821" i="2"/>
  <c r="AA766" i="8"/>
  <c r="AN766" i="8" s="1"/>
  <c r="AG766" i="8"/>
  <c r="AG694" i="2"/>
  <c r="AA694" i="2"/>
  <c r="AN694" i="2" s="1"/>
  <c r="Y771" i="10"/>
  <c r="AJ771" i="10" s="1"/>
  <c r="X771" i="10"/>
  <c r="D535" i="10"/>
  <c r="D535" i="2"/>
  <c r="D535" i="9"/>
  <c r="D535" i="8"/>
  <c r="Z992" i="10"/>
  <c r="Z882" i="9"/>
  <c r="Z747" i="9"/>
  <c r="D698" i="10"/>
  <c r="D698" i="2"/>
  <c r="D698" i="9"/>
  <c r="D698" i="8"/>
  <c r="D822" i="10"/>
  <c r="D822" i="2"/>
  <c r="D822" i="9"/>
  <c r="D822" i="8"/>
  <c r="AJ795" i="10"/>
  <c r="Y707" i="2"/>
  <c r="AJ707" i="2" s="1"/>
  <c r="Z891" i="8"/>
  <c r="AB891" i="8" s="1"/>
  <c r="AJ811" i="9"/>
  <c r="Z977" i="9"/>
  <c r="AB977" i="9" s="1"/>
  <c r="AJ792" i="8"/>
  <c r="AJ696" i="8"/>
  <c r="AM989" i="10"/>
  <c r="AL989" i="10"/>
  <c r="AL749" i="10"/>
  <c r="D869" i="10"/>
  <c r="D869" i="2"/>
  <c r="D869" i="9"/>
  <c r="D869" i="8"/>
  <c r="D780" i="10"/>
  <c r="D780" i="2"/>
  <c r="D780" i="9"/>
  <c r="D780" i="8"/>
  <c r="D724" i="10"/>
  <c r="D724" i="2"/>
  <c r="D724" i="9"/>
  <c r="D724" i="8"/>
  <c r="AJ700" i="2"/>
  <c r="J839" i="10"/>
  <c r="AB839" i="10" s="1"/>
  <c r="J839" i="2"/>
  <c r="AB839" i="2" s="1"/>
  <c r="J839" i="9"/>
  <c r="J839" i="8"/>
  <c r="Z883" i="8"/>
  <c r="AB883" i="8" s="1"/>
  <c r="AC883" i="8" s="1"/>
  <c r="Z515" i="8"/>
  <c r="D524" i="10"/>
  <c r="D524" i="2"/>
  <c r="D524" i="9"/>
  <c r="D524" i="8"/>
  <c r="AB466" i="8"/>
  <c r="J996" i="10"/>
  <c r="AB996" i="10" s="1"/>
  <c r="J996" i="2"/>
  <c r="AB996" i="2" s="1"/>
  <c r="J996" i="9"/>
  <c r="J996" i="8"/>
  <c r="AB996" i="8" s="1"/>
  <c r="AL996" i="8" s="1"/>
  <c r="D837" i="10"/>
  <c r="D837" i="2"/>
  <c r="D837" i="9"/>
  <c r="D837" i="8"/>
  <c r="D812" i="10"/>
  <c r="D812" i="2"/>
  <c r="D812" i="8"/>
  <c r="D812" i="9"/>
  <c r="AG757" i="10"/>
  <c r="AA757" i="10"/>
  <c r="AN757" i="10" s="1"/>
  <c r="D525" i="10"/>
  <c r="D525" i="2"/>
  <c r="D525" i="9"/>
  <c r="D525" i="8"/>
  <c r="X461" i="10"/>
  <c r="Y461" i="10"/>
  <c r="AJ461" i="10" s="1"/>
  <c r="Z726" i="8"/>
  <c r="Z703" i="10"/>
  <c r="J872" i="10"/>
  <c r="J872" i="2"/>
  <c r="AB872" i="2" s="1"/>
  <c r="J872" i="9"/>
  <c r="J872" i="8"/>
  <c r="AB855" i="10"/>
  <c r="AC855" i="10" s="1"/>
  <c r="J752" i="10"/>
  <c r="J752" i="2"/>
  <c r="AB752" i="2" s="1"/>
  <c r="J752" i="9"/>
  <c r="J752" i="8"/>
  <c r="X998" i="2"/>
  <c r="Y998" i="2"/>
  <c r="AJ998" i="2" s="1"/>
  <c r="X942" i="10"/>
  <c r="AC942" i="10" s="1"/>
  <c r="Y942" i="10"/>
  <c r="AJ942" i="10" s="1"/>
  <c r="Z807" i="2"/>
  <c r="AB807" i="2" s="1"/>
  <c r="AC807" i="2" s="1"/>
  <c r="D718" i="10"/>
  <c r="D718" i="2"/>
  <c r="D718" i="9"/>
  <c r="D718" i="8"/>
  <c r="AB509" i="8"/>
  <c r="AB666" i="9"/>
  <c r="AJ476" i="8"/>
  <c r="AJ857" i="9"/>
  <c r="Z665" i="9"/>
  <c r="Z656" i="10"/>
  <c r="Z536" i="2"/>
  <c r="X994" i="10"/>
  <c r="Y994" i="10"/>
  <c r="AJ994" i="10" s="1"/>
  <c r="D806" i="10"/>
  <c r="D806" i="9"/>
  <c r="D806" i="2"/>
  <c r="D806" i="8"/>
  <c r="AA495" i="2"/>
  <c r="AN495" i="2" s="1"/>
  <c r="AG495" i="2"/>
  <c r="AG809" i="2"/>
  <c r="Z508" i="8"/>
  <c r="Y944" i="9"/>
  <c r="AJ944" i="9" s="1"/>
  <c r="X944" i="9"/>
  <c r="D909" i="10"/>
  <c r="D909" i="2"/>
  <c r="D909" i="9"/>
  <c r="D909" i="8"/>
  <c r="Z675" i="10"/>
  <c r="AB675" i="10" s="1"/>
  <c r="Z562" i="2"/>
  <c r="AB562" i="2" s="1"/>
  <c r="Y818" i="2"/>
  <c r="AJ818" i="2" s="1"/>
  <c r="X818" i="2"/>
  <c r="D602" i="10"/>
  <c r="D602" i="2"/>
  <c r="D602" i="9"/>
  <c r="D602" i="8"/>
  <c r="AB522" i="8"/>
  <c r="AJ950" i="8"/>
  <c r="Y550" i="9"/>
  <c r="AJ550" i="9" s="1"/>
  <c r="Z755" i="8"/>
  <c r="AB755" i="8" s="1"/>
  <c r="AA630" i="2"/>
  <c r="AN630" i="2" s="1"/>
  <c r="AG630" i="2"/>
  <c r="AJ933" i="8"/>
  <c r="AJ520" i="2"/>
  <c r="Z662" i="10"/>
  <c r="Z853" i="2"/>
  <c r="AB853" i="2" s="1"/>
  <c r="D620" i="10"/>
  <c r="D620" i="2"/>
  <c r="D620" i="9"/>
  <c r="D620" i="8"/>
  <c r="Z517" i="8"/>
  <c r="AB517" i="8" s="1"/>
  <c r="AA888" i="2"/>
  <c r="AN888" i="2" s="1"/>
  <c r="AG888" i="2"/>
  <c r="Z873" i="9"/>
  <c r="AB754" i="2"/>
  <c r="D996" i="2"/>
  <c r="D996" i="10"/>
  <c r="D996" i="9"/>
  <c r="D996" i="8"/>
  <c r="Y973" i="9"/>
  <c r="AJ973" i="9" s="1"/>
  <c r="X973" i="9"/>
  <c r="Y836" i="8"/>
  <c r="AJ836" i="8" s="1"/>
  <c r="X836" i="8"/>
  <c r="Z653" i="9"/>
  <c r="X573" i="8"/>
  <c r="Y573" i="8"/>
  <c r="AJ573" i="8" s="1"/>
  <c r="AB616" i="9"/>
  <c r="AC616" i="9" s="1"/>
  <c r="AB685" i="10"/>
  <c r="Z599" i="9"/>
  <c r="D980" i="10"/>
  <c r="D980" i="2"/>
  <c r="D980" i="9"/>
  <c r="D980" i="8"/>
  <c r="Z794" i="9"/>
  <c r="X894" i="9"/>
  <c r="Y894" i="9"/>
  <c r="AJ894" i="9" s="1"/>
  <c r="AB478" i="8"/>
  <c r="AJ462" i="10"/>
  <c r="Y971" i="9"/>
  <c r="AJ971" i="9" s="1"/>
  <c r="X971" i="9"/>
  <c r="AA548" i="10"/>
  <c r="AN548" i="10" s="1"/>
  <c r="AG548" i="10"/>
  <c r="X782" i="2"/>
  <c r="Y782" i="2"/>
  <c r="AJ782" i="2" s="1"/>
  <c r="D678" i="10"/>
  <c r="D678" i="2"/>
  <c r="D678" i="9"/>
  <c r="D678" i="8"/>
  <c r="X489" i="10"/>
  <c r="AJ566" i="2"/>
  <c r="X664" i="9"/>
  <c r="Y664" i="9"/>
  <c r="AJ664" i="9" s="1"/>
  <c r="Z584" i="8"/>
  <c r="Z471" i="9"/>
  <c r="Z855" i="9"/>
  <c r="Z791" i="8"/>
  <c r="AB677" i="2"/>
  <c r="J943" i="10"/>
  <c r="AB943" i="10" s="1"/>
  <c r="J943" i="2"/>
  <c r="AB943" i="2" s="1"/>
  <c r="J943" i="9"/>
  <c r="J943" i="8"/>
  <c r="Z926" i="9"/>
  <c r="D661" i="10"/>
  <c r="D661" i="2"/>
  <c r="D661" i="9"/>
  <c r="D661" i="8"/>
  <c r="AB564" i="8"/>
  <c r="X883" i="9"/>
  <c r="Y883" i="9"/>
  <c r="AJ883" i="9" s="1"/>
  <c r="Z963" i="10"/>
  <c r="D666" i="10"/>
  <c r="D666" i="2"/>
  <c r="D666" i="8"/>
  <c r="D666" i="9"/>
  <c r="Y658" i="10"/>
  <c r="AJ658" i="10" s="1"/>
  <c r="X658" i="10"/>
  <c r="Z587" i="8"/>
  <c r="AB587" i="8" s="1"/>
  <c r="Y522" i="2"/>
  <c r="AJ522" i="2" s="1"/>
  <c r="X522" i="2"/>
  <c r="AJ472" i="8"/>
  <c r="D961" i="10"/>
  <c r="D961" i="2"/>
  <c r="D961" i="9"/>
  <c r="D961" i="8"/>
  <c r="D544" i="10"/>
  <c r="D544" i="2"/>
  <c r="D544" i="9"/>
  <c r="D544" i="8"/>
  <c r="AJ926" i="9"/>
  <c r="Z523" i="2"/>
  <c r="AB523" i="2" s="1"/>
  <c r="X947" i="9"/>
  <c r="Z505" i="8"/>
  <c r="Z901" i="2"/>
  <c r="Z637" i="8"/>
  <c r="AJ604" i="2"/>
  <c r="D589" i="10"/>
  <c r="D589" i="2"/>
  <c r="D589" i="8"/>
  <c r="D589" i="9"/>
  <c r="Z706" i="9"/>
  <c r="X652" i="2"/>
  <c r="Y683" i="9"/>
  <c r="AJ683" i="9" s="1"/>
  <c r="X683" i="9"/>
  <c r="D982" i="10"/>
  <c r="D982" i="2"/>
  <c r="D982" i="9"/>
  <c r="D982" i="8"/>
  <c r="D473" i="2"/>
  <c r="D473" i="10"/>
  <c r="D473" i="9"/>
  <c r="D473" i="8"/>
  <c r="Z972" i="2"/>
  <c r="Z606" i="2"/>
  <c r="D969" i="10"/>
  <c r="D969" i="8"/>
  <c r="D969" i="2"/>
  <c r="D969" i="9"/>
  <c r="Z920" i="2"/>
  <c r="AB585" i="10"/>
  <c r="X498" i="2"/>
  <c r="Y498" i="2"/>
  <c r="AJ498" i="2" s="1"/>
  <c r="AJ479" i="2"/>
  <c r="AJ963" i="2"/>
  <c r="X795" i="10"/>
  <c r="Z539" i="2"/>
  <c r="Y917" i="10"/>
  <c r="AJ917" i="10" s="1"/>
  <c r="J703" i="10"/>
  <c r="J703" i="2"/>
  <c r="J703" i="9"/>
  <c r="J703" i="8"/>
  <c r="Z924" i="10"/>
  <c r="Z646" i="8"/>
  <c r="Z574" i="2"/>
  <c r="J496" i="10"/>
  <c r="J496" i="2"/>
  <c r="J496" i="9"/>
  <c r="J496" i="8"/>
  <c r="D950" i="10"/>
  <c r="D950" i="2"/>
  <c r="D950" i="9"/>
  <c r="D950" i="8"/>
  <c r="AJ609" i="10"/>
  <c r="Z588" i="10"/>
  <c r="AB588" i="10" s="1"/>
  <c r="AJ834" i="9"/>
  <c r="Z811" i="9"/>
  <c r="AB811" i="9" s="1"/>
  <c r="Y787" i="10"/>
  <c r="AJ787" i="10" s="1"/>
  <c r="X787" i="10"/>
  <c r="Z608" i="9"/>
  <c r="AB608" i="9" s="1"/>
  <c r="J596" i="10"/>
  <c r="AB596" i="10" s="1"/>
  <c r="J596" i="2"/>
  <c r="AB596" i="2" s="1"/>
  <c r="J596" i="9"/>
  <c r="J596" i="8"/>
  <c r="J841" i="10"/>
  <c r="AB841" i="10" s="1"/>
  <c r="J841" i="2"/>
  <c r="J841" i="9"/>
  <c r="J841" i="8"/>
  <c r="J769" i="10"/>
  <c r="J769" i="2"/>
  <c r="J769" i="9"/>
  <c r="J769" i="8"/>
  <c r="AB769" i="8" s="1"/>
  <c r="AG664" i="9"/>
  <c r="AA664" i="9"/>
  <c r="AN664" i="9" s="1"/>
  <c r="AJ576" i="9"/>
  <c r="Z592" i="10"/>
  <c r="Z854" i="8"/>
  <c r="AB854" i="8" s="1"/>
  <c r="AB638" i="9"/>
  <c r="AB955" i="10"/>
  <c r="AJ788" i="9"/>
  <c r="X479" i="2"/>
  <c r="AB797" i="2"/>
  <c r="Z743" i="8"/>
  <c r="X857" i="10"/>
  <c r="Y857" i="10"/>
  <c r="AJ857" i="10" s="1"/>
  <c r="Z762" i="10"/>
  <c r="AG622" i="2"/>
  <c r="J592" i="10"/>
  <c r="J592" i="2"/>
  <c r="J592" i="9"/>
  <c r="J592" i="8"/>
  <c r="Z671" i="10"/>
  <c r="D523" i="10"/>
  <c r="D523" i="2"/>
  <c r="D523" i="9"/>
  <c r="D523" i="8"/>
  <c r="Z700" i="8"/>
  <c r="Z609" i="2"/>
  <c r="AB609" i="2" s="1"/>
  <c r="Y616" i="10"/>
  <c r="AJ616" i="10" s="1"/>
  <c r="X616" i="10"/>
  <c r="X990" i="8"/>
  <c r="Y990" i="8"/>
  <c r="AJ990" i="8" s="1"/>
  <c r="X831" i="2"/>
  <c r="Y831" i="2"/>
  <c r="AJ831" i="2" s="1"/>
  <c r="Z929" i="9"/>
  <c r="X631" i="2"/>
  <c r="Y631" i="2"/>
  <c r="AJ631" i="2" s="1"/>
  <c r="AJ785" i="2"/>
  <c r="AA749" i="10"/>
  <c r="AN749" i="10" s="1"/>
  <c r="AG749" i="10"/>
  <c r="Y471" i="10"/>
  <c r="AJ471" i="10" s="1"/>
  <c r="AJ983" i="10"/>
  <c r="Y933" i="9"/>
  <c r="AJ933" i="9" s="1"/>
  <c r="X933" i="9"/>
  <c r="Z557" i="10"/>
  <c r="Z961" i="8"/>
  <c r="Z946" i="9"/>
  <c r="AB946" i="9" s="1"/>
  <c r="Z701" i="2"/>
  <c r="AB701" i="2" s="1"/>
  <c r="Z620" i="8"/>
  <c r="Z572" i="8"/>
  <c r="AB572" i="8" s="1"/>
  <c r="Z564" i="10"/>
  <c r="AB564" i="10" s="1"/>
  <c r="Z460" i="9"/>
  <c r="J759" i="10"/>
  <c r="J759" i="2"/>
  <c r="J759" i="9"/>
  <c r="J759" i="8"/>
  <c r="J503" i="10"/>
  <c r="J503" i="2"/>
  <c r="J503" i="9"/>
  <c r="J503" i="8"/>
  <c r="AB463" i="9"/>
  <c r="AC463" i="9" s="1"/>
  <c r="Z969" i="2"/>
  <c r="AB969" i="2" s="1"/>
  <c r="AB977" i="2"/>
  <c r="Y962" i="10"/>
  <c r="AJ962" i="10" s="1"/>
  <c r="X962" i="10"/>
  <c r="Z939" i="9"/>
  <c r="AJ493" i="2"/>
  <c r="D932" i="10"/>
  <c r="D932" i="9"/>
  <c r="D932" i="2"/>
  <c r="D932" i="8"/>
  <c r="AJ495" i="10"/>
  <c r="Z798" i="9"/>
  <c r="X781" i="8"/>
  <c r="Y781" i="8"/>
  <c r="AJ781" i="8" s="1"/>
  <c r="AJ756" i="2"/>
  <c r="Z763" i="10"/>
  <c r="AB763" i="10" s="1"/>
  <c r="Z678" i="8"/>
  <c r="Z558" i="10"/>
  <c r="Z751" i="2"/>
  <c r="AB681" i="2"/>
  <c r="AC681" i="2" s="1"/>
  <c r="AJ639" i="8"/>
  <c r="J584" i="10"/>
  <c r="J584" i="2"/>
  <c r="AB584" i="2" s="1"/>
  <c r="J584" i="9"/>
  <c r="J584" i="8"/>
  <c r="D854" i="10"/>
  <c r="D854" i="2"/>
  <c r="D854" i="9"/>
  <c r="D854" i="8"/>
  <c r="Z831" i="9"/>
  <c r="X590" i="2"/>
  <c r="Y590" i="2"/>
  <c r="AJ590" i="2" s="1"/>
  <c r="X991" i="2"/>
  <c r="Y991" i="2"/>
  <c r="AJ991" i="2" s="1"/>
  <c r="Z591" i="8"/>
  <c r="Z748" i="9"/>
  <c r="Z706" i="8"/>
  <c r="AB706" i="8" s="1"/>
  <c r="Z894" i="8"/>
  <c r="Z827" i="8"/>
  <c r="Z752" i="2"/>
  <c r="X821" i="2"/>
  <c r="AJ495" i="9"/>
  <c r="Z850" i="2"/>
  <c r="D826" i="10"/>
  <c r="D826" i="2"/>
  <c r="D826" i="9"/>
  <c r="D826" i="8"/>
  <c r="Z697" i="8"/>
  <c r="Y715" i="9"/>
  <c r="AJ715" i="9" s="1"/>
  <c r="X715" i="9"/>
  <c r="Z624" i="8"/>
  <c r="AB624" i="8" s="1"/>
  <c r="Z1000" i="8"/>
  <c r="D928" i="10"/>
  <c r="D928" i="2"/>
  <c r="D928" i="9"/>
  <c r="D928" i="8"/>
  <c r="Z841" i="2"/>
  <c r="Z817" i="2"/>
  <c r="AB817" i="2" s="1"/>
  <c r="Z793" i="2"/>
  <c r="AB793" i="2" s="1"/>
  <c r="AB751" i="9"/>
  <c r="AB663" i="9"/>
  <c r="D624" i="10"/>
  <c r="D624" i="2"/>
  <c r="D624" i="9"/>
  <c r="D624" i="8"/>
  <c r="X899" i="2"/>
  <c r="Y899" i="2"/>
  <c r="AJ899" i="2" s="1"/>
  <c r="X810" i="9"/>
  <c r="Y810" i="9"/>
  <c r="AJ810" i="9" s="1"/>
  <c r="D745" i="10"/>
  <c r="D745" i="2"/>
  <c r="D745" i="9"/>
  <c r="D745" i="8"/>
  <c r="Z622" i="10"/>
  <c r="AB622" i="10" s="1"/>
  <c r="AB746" i="2"/>
  <c r="AJ705" i="10"/>
  <c r="AJ978" i="10"/>
  <c r="AJ792" i="2"/>
  <c r="AJ722" i="9"/>
  <c r="Z783" i="9"/>
  <c r="Z537" i="9"/>
  <c r="D762" i="10"/>
  <c r="D762" i="2"/>
  <c r="D762" i="9"/>
  <c r="D762" i="8"/>
  <c r="Z966" i="8"/>
  <c r="AB966" i="8" s="1"/>
  <c r="Z533" i="10"/>
  <c r="D906" i="10"/>
  <c r="D906" i="2"/>
  <c r="D906" i="9"/>
  <c r="D906" i="8"/>
  <c r="Z910" i="9"/>
  <c r="X541" i="10"/>
  <c r="AJ679" i="10"/>
  <c r="Z965" i="8"/>
  <c r="X916" i="10"/>
  <c r="Y916" i="10"/>
  <c r="AJ916" i="10" s="1"/>
  <c r="D581" i="10"/>
  <c r="D581" i="2"/>
  <c r="D581" i="9"/>
  <c r="D581" i="8"/>
  <c r="Z531" i="9"/>
  <c r="AJ775" i="8"/>
  <c r="Z836" i="8"/>
  <c r="Z792" i="8"/>
  <c r="D784" i="10"/>
  <c r="D784" i="2"/>
  <c r="D784" i="9"/>
  <c r="D784" i="8"/>
  <c r="D477" i="10"/>
  <c r="D477" i="2"/>
  <c r="D477" i="9"/>
  <c r="D477" i="8"/>
  <c r="AB507" i="8"/>
  <c r="AB809" i="10"/>
  <c r="Z555" i="2"/>
  <c r="AJ811" i="10"/>
  <c r="Z701" i="10"/>
  <c r="D997" i="10"/>
  <c r="D997" i="2"/>
  <c r="D997" i="9"/>
  <c r="D997" i="8"/>
  <c r="X850" i="2"/>
  <c r="Y850" i="2"/>
  <c r="AJ850" i="2" s="1"/>
  <c r="AJ584" i="8"/>
  <c r="Z475" i="9"/>
  <c r="AB475" i="9" s="1"/>
  <c r="J469" i="10"/>
  <c r="AB469" i="10" s="1"/>
  <c r="J469" i="2"/>
  <c r="J469" i="9"/>
  <c r="J469" i="8"/>
  <c r="X825" i="9"/>
  <c r="Y825" i="9"/>
  <c r="AJ825" i="9" s="1"/>
  <c r="AA610" i="9"/>
  <c r="AN610" i="9" s="1"/>
  <c r="AJ623" i="10"/>
  <c r="X518" i="2"/>
  <c r="Y518" i="2"/>
  <c r="AJ518" i="2" s="1"/>
  <c r="D751" i="10"/>
  <c r="D751" i="2"/>
  <c r="D751" i="9"/>
  <c r="D751" i="8"/>
  <c r="X950" i="2"/>
  <c r="AJ538" i="2"/>
  <c r="AJ722" i="8"/>
  <c r="Z467" i="9"/>
  <c r="J544" i="10"/>
  <c r="AB544" i="10" s="1"/>
  <c r="AM544" i="10" s="1"/>
  <c r="J544" i="2"/>
  <c r="AB544" i="2" s="1"/>
  <c r="J544" i="9"/>
  <c r="J544" i="8"/>
  <c r="Y985" i="10"/>
  <c r="AJ985" i="10" s="1"/>
  <c r="D870" i="10"/>
  <c r="D870" i="2"/>
  <c r="D870" i="9"/>
  <c r="D870" i="8"/>
  <c r="D502" i="10"/>
  <c r="D502" i="2"/>
  <c r="D502" i="9"/>
  <c r="D502" i="8"/>
  <c r="Z805" i="2"/>
  <c r="AB805" i="2" s="1"/>
  <c r="Z914" i="10"/>
  <c r="Y778" i="2"/>
  <c r="AJ778" i="2" s="1"/>
  <c r="X778" i="2"/>
  <c r="X726" i="10"/>
  <c r="AC726" i="10" s="1"/>
  <c r="Y726" i="10"/>
  <c r="AJ726" i="10" s="1"/>
  <c r="Z551" i="8"/>
  <c r="X489" i="2"/>
  <c r="AJ744" i="8"/>
  <c r="J959" i="10"/>
  <c r="J959" i="2"/>
  <c r="AB959" i="2" s="1"/>
  <c r="AC959" i="2" s="1"/>
  <c r="J959" i="9"/>
  <c r="J959" i="8"/>
  <c r="Z731" i="9"/>
  <c r="AB731" i="9" s="1"/>
  <c r="J738" i="10"/>
  <c r="AB738" i="10" s="1"/>
  <c r="J738" i="2"/>
  <c r="AB738" i="2" s="1"/>
  <c r="J738" i="9"/>
  <c r="AB738" i="9" s="1"/>
  <c r="J738" i="8"/>
  <c r="AB738" i="8" s="1"/>
  <c r="AM738" i="8" s="1"/>
  <c r="Z994" i="2"/>
  <c r="AB994" i="2" s="1"/>
  <c r="AC994" i="2" s="1"/>
  <c r="D625" i="10"/>
  <c r="D625" i="2"/>
  <c r="D625" i="9"/>
  <c r="D625" i="8"/>
  <c r="D577" i="10"/>
  <c r="D577" i="2"/>
  <c r="D577" i="9"/>
  <c r="D577" i="8"/>
  <c r="Z479" i="9"/>
  <c r="AB479" i="9" s="1"/>
  <c r="AJ752" i="9"/>
  <c r="J308" i="2"/>
  <c r="J340" i="8"/>
  <c r="D287" i="6"/>
  <c r="J329" i="9"/>
  <c r="J204" i="9"/>
  <c r="J97" i="8"/>
  <c r="J97" i="9"/>
  <c r="X330" i="9"/>
  <c r="J340" i="9"/>
  <c r="C287" i="8"/>
  <c r="X287" i="8" s="1"/>
  <c r="J329" i="2"/>
  <c r="J204" i="8"/>
  <c r="J340" i="2"/>
  <c r="C287" i="9"/>
  <c r="Y287" i="9" s="1"/>
  <c r="AJ287" i="9" s="1"/>
  <c r="Z321" i="2"/>
  <c r="AA321" i="2" s="1"/>
  <c r="AN321" i="2" s="1"/>
  <c r="J317" i="2"/>
  <c r="J293" i="8"/>
  <c r="J326" i="8"/>
  <c r="J337" i="9"/>
  <c r="Z279" i="10"/>
  <c r="J317" i="10"/>
  <c r="J293" i="9"/>
  <c r="J97" i="2"/>
  <c r="C132" i="8"/>
  <c r="Y132" i="8" s="1"/>
  <c r="AJ132" i="8" s="1"/>
  <c r="C132" i="9"/>
  <c r="X132" i="9" s="1"/>
  <c r="J153" i="10"/>
  <c r="J265" i="9"/>
  <c r="Z208" i="2"/>
  <c r="AB208" i="2" s="1"/>
  <c r="C132" i="2"/>
  <c r="Y132" i="2" s="1"/>
  <c r="AJ132" i="2" s="1"/>
  <c r="J235" i="9"/>
  <c r="C132" i="10"/>
  <c r="X132" i="10" s="1"/>
  <c r="C270" i="9"/>
  <c r="X270" i="9" s="1"/>
  <c r="J204" i="2"/>
  <c r="J244" i="9"/>
  <c r="J153" i="8"/>
  <c r="X269" i="9"/>
  <c r="J153" i="9"/>
  <c r="Z256" i="10"/>
  <c r="AG256" i="10" s="1"/>
  <c r="Z243" i="2"/>
  <c r="AG243" i="2" s="1"/>
  <c r="Z243" i="10"/>
  <c r="AG243" i="10" s="1"/>
  <c r="J166" i="8"/>
  <c r="J256" i="8"/>
  <c r="J256" i="9"/>
  <c r="J199" i="10"/>
  <c r="J265" i="2"/>
  <c r="J268" i="8"/>
  <c r="J268" i="9"/>
  <c r="J259" i="10"/>
  <c r="X264" i="8"/>
  <c r="J268" i="2"/>
  <c r="J240" i="9"/>
  <c r="J143" i="2"/>
  <c r="J129" i="9"/>
  <c r="J243" i="9"/>
  <c r="J192" i="2"/>
  <c r="Z249" i="10"/>
  <c r="AG249" i="10" s="1"/>
  <c r="J192" i="10"/>
  <c r="J143" i="9"/>
  <c r="D209" i="6"/>
  <c r="D209" i="10" s="1"/>
  <c r="J129" i="2"/>
  <c r="J143" i="10"/>
  <c r="J233" i="9"/>
  <c r="J225" i="8"/>
  <c r="C209" i="8"/>
  <c r="X209" i="8" s="1"/>
  <c r="J225" i="9"/>
  <c r="J178" i="10"/>
  <c r="J169" i="9"/>
  <c r="C209" i="9"/>
  <c r="Y209" i="9" s="1"/>
  <c r="AJ209" i="9" s="1"/>
  <c r="J233" i="10"/>
  <c r="C209" i="2"/>
  <c r="Y209" i="2" s="1"/>
  <c r="AJ209" i="2" s="1"/>
  <c r="J192" i="8"/>
  <c r="J148" i="8"/>
  <c r="Z219" i="10"/>
  <c r="AB219" i="10" s="1"/>
  <c r="J85" i="9"/>
  <c r="J209" i="10"/>
  <c r="J161" i="9"/>
  <c r="J166" i="10"/>
  <c r="J108" i="2"/>
  <c r="X226" i="8"/>
  <c r="J86" i="8"/>
  <c r="J191" i="9"/>
  <c r="J214" i="9"/>
  <c r="Y180" i="9"/>
  <c r="AJ180" i="9" s="1"/>
  <c r="J169" i="2"/>
  <c r="J86" i="9"/>
  <c r="J209" i="8"/>
  <c r="X206" i="2"/>
  <c r="J166" i="9"/>
  <c r="J191" i="2"/>
  <c r="X199" i="8"/>
  <c r="X150" i="8"/>
  <c r="J191" i="10"/>
  <c r="J214" i="8"/>
  <c r="J201" i="9"/>
  <c r="J214" i="10"/>
  <c r="Y207" i="10"/>
  <c r="AJ207" i="10" s="1"/>
  <c r="J108" i="10"/>
  <c r="J223" i="9"/>
  <c r="Y105" i="10"/>
  <c r="AJ105" i="10" s="1"/>
  <c r="J85" i="2"/>
  <c r="J148" i="9"/>
  <c r="J169" i="10"/>
  <c r="J127" i="8"/>
  <c r="J86" i="2"/>
  <c r="J225" i="2"/>
  <c r="Z224" i="9"/>
  <c r="AG224" i="9" s="1"/>
  <c r="J127" i="9"/>
  <c r="J223" i="8"/>
  <c r="J223" i="2"/>
  <c r="J233" i="8"/>
  <c r="Z236" i="9"/>
  <c r="AA236" i="9" s="1"/>
  <c r="AN236" i="9" s="1"/>
  <c r="J218" i="2"/>
  <c r="J209" i="9"/>
  <c r="J152" i="10"/>
  <c r="J201" i="8"/>
  <c r="J218" i="8"/>
  <c r="J162" i="8"/>
  <c r="J152" i="9"/>
  <c r="Y224" i="10"/>
  <c r="AJ224" i="10" s="1"/>
  <c r="Y152" i="9"/>
  <c r="AJ152" i="9" s="1"/>
  <c r="J235" i="8"/>
  <c r="J129" i="10"/>
  <c r="C80" i="8"/>
  <c r="X80" i="8" s="1"/>
  <c r="J78" i="10"/>
  <c r="C80" i="9"/>
  <c r="X80" i="9" s="1"/>
  <c r="J114" i="9"/>
  <c r="Y88" i="9"/>
  <c r="AJ88" i="9" s="1"/>
  <c r="J113" i="8"/>
  <c r="X92" i="9"/>
  <c r="C80" i="2"/>
  <c r="Y80" i="2" s="1"/>
  <c r="AJ80" i="2" s="1"/>
  <c r="Y117" i="2"/>
  <c r="AJ117" i="2" s="1"/>
  <c r="J89" i="9"/>
  <c r="X86" i="8"/>
  <c r="J113" i="9"/>
  <c r="Y82" i="8"/>
  <c r="AJ82" i="8" s="1"/>
  <c r="Z419" i="8"/>
  <c r="AA419" i="8" s="1"/>
  <c r="AN419" i="8" s="1"/>
  <c r="X413" i="9"/>
  <c r="X195" i="2"/>
  <c r="J401" i="9"/>
  <c r="Z438" i="2"/>
  <c r="AB438" i="2" s="1"/>
  <c r="J317" i="8"/>
  <c r="J152" i="8"/>
  <c r="J292" i="10"/>
  <c r="J212" i="2"/>
  <c r="J337" i="8"/>
  <c r="Y239" i="10"/>
  <c r="AJ239" i="10" s="1"/>
  <c r="Z406" i="9"/>
  <c r="AG406" i="9" s="1"/>
  <c r="J265" i="8"/>
  <c r="J372" i="8"/>
  <c r="J85" i="8"/>
  <c r="Z331" i="9"/>
  <c r="AA331" i="9" s="1"/>
  <c r="AN331" i="9" s="1"/>
  <c r="X238" i="8"/>
  <c r="Y254" i="9"/>
  <c r="AJ254" i="9" s="1"/>
  <c r="Z321" i="9"/>
  <c r="X107" i="8"/>
  <c r="Y196" i="9"/>
  <c r="AJ196" i="9" s="1"/>
  <c r="J345" i="10"/>
  <c r="J218" i="9"/>
  <c r="J394" i="8"/>
  <c r="J385" i="8"/>
  <c r="J212" i="10"/>
  <c r="J456" i="9"/>
  <c r="J293" i="2"/>
  <c r="J433" i="9"/>
  <c r="J409" i="9"/>
  <c r="Y253" i="10"/>
  <c r="AJ253" i="10" s="1"/>
  <c r="Z158" i="10"/>
  <c r="AG158" i="10" s="1"/>
  <c r="J117" i="8"/>
  <c r="X92" i="2"/>
  <c r="Z80" i="9"/>
  <c r="AA80" i="9" s="1"/>
  <c r="AN80" i="9" s="1"/>
  <c r="C451" i="9"/>
  <c r="X451" i="9" s="1"/>
  <c r="C452" i="2"/>
  <c r="X452" i="2" s="1"/>
  <c r="Y314" i="9"/>
  <c r="AJ314" i="9" s="1"/>
  <c r="Z367" i="10"/>
  <c r="AA367" i="10" s="1"/>
  <c r="AN367" i="10" s="1"/>
  <c r="J148" i="2"/>
  <c r="Y285" i="9"/>
  <c r="AJ285" i="9" s="1"/>
  <c r="J402" i="2"/>
  <c r="AJ271" i="9"/>
  <c r="Z360" i="9"/>
  <c r="AA360" i="9" s="1"/>
  <c r="AN360" i="9" s="1"/>
  <c r="J412" i="8"/>
  <c r="J105" i="10"/>
  <c r="X131" i="9"/>
  <c r="C80" i="10"/>
  <c r="X80" i="10" s="1"/>
  <c r="J185" i="9"/>
  <c r="J398" i="2"/>
  <c r="J162" i="2"/>
  <c r="J113" i="2"/>
  <c r="J456" i="2"/>
  <c r="AB456" i="2" s="1"/>
  <c r="J235" i="10"/>
  <c r="J292" i="8"/>
  <c r="AJ409" i="2"/>
  <c r="J398" i="8"/>
  <c r="Z78" i="9"/>
  <c r="AG78" i="9" s="1"/>
  <c r="C452" i="9"/>
  <c r="X452" i="9" s="1"/>
  <c r="J402" i="8"/>
  <c r="J412" i="9"/>
  <c r="J398" i="9"/>
  <c r="J162" i="9"/>
  <c r="J339" i="2"/>
  <c r="Y435" i="8"/>
  <c r="AJ435" i="8" s="1"/>
  <c r="X387" i="8"/>
  <c r="Y131" i="8"/>
  <c r="AJ131" i="8" s="1"/>
  <c r="Z448" i="10"/>
  <c r="Y360" i="9"/>
  <c r="AJ360" i="9" s="1"/>
  <c r="J409" i="2"/>
  <c r="X411" i="9"/>
  <c r="Z178" i="10"/>
  <c r="AA178" i="10" s="1"/>
  <c r="AN178" i="10" s="1"/>
  <c r="Z386" i="2"/>
  <c r="AG386" i="2" s="1"/>
  <c r="Z384" i="9"/>
  <c r="J117" i="9"/>
  <c r="Z392" i="9"/>
  <c r="AG392" i="9" s="1"/>
  <c r="C451" i="2"/>
  <c r="Y451" i="2" s="1"/>
  <c r="AJ451" i="2" s="1"/>
  <c r="X87" i="9"/>
  <c r="C452" i="10"/>
  <c r="X452" i="10" s="1"/>
  <c r="Z144" i="2"/>
  <c r="AA144" i="2" s="1"/>
  <c r="AN144" i="2" s="1"/>
  <c r="J412" i="2"/>
  <c r="X169" i="9"/>
  <c r="J241" i="8"/>
  <c r="J185" i="10"/>
  <c r="J335" i="9"/>
  <c r="J456" i="10"/>
  <c r="J315" i="8"/>
  <c r="J292" i="9"/>
  <c r="J212" i="8"/>
  <c r="J409" i="8"/>
  <c r="C451" i="8"/>
  <c r="J105" i="2"/>
  <c r="J185" i="8"/>
  <c r="Z195" i="9"/>
  <c r="AG195" i="9" s="1"/>
  <c r="J117" i="2"/>
  <c r="Y106" i="8"/>
  <c r="AJ106" i="8" s="1"/>
  <c r="J345" i="8"/>
  <c r="J281" i="8"/>
  <c r="J437" i="10"/>
  <c r="J241" i="2"/>
  <c r="J315" i="9"/>
  <c r="J161" i="8"/>
  <c r="J297" i="2"/>
  <c r="Z303" i="9"/>
  <c r="AG303" i="9" s="1"/>
  <c r="J120" i="8"/>
  <c r="Z224" i="10"/>
  <c r="AA224" i="10" s="1"/>
  <c r="AN224" i="10" s="1"/>
  <c r="Z80" i="10"/>
  <c r="AG80" i="10" s="1"/>
  <c r="X199" i="9"/>
  <c r="C201" i="2"/>
  <c r="Y201" i="2" s="1"/>
  <c r="AJ201" i="2" s="1"/>
  <c r="C342" i="8"/>
  <c r="Y342" i="8" s="1"/>
  <c r="AJ342" i="8" s="1"/>
  <c r="Y278" i="8"/>
  <c r="AJ278" i="8" s="1"/>
  <c r="Z251" i="9"/>
  <c r="AG251" i="9" s="1"/>
  <c r="J186" i="9"/>
  <c r="J127" i="2"/>
  <c r="J90" i="9"/>
  <c r="J120" i="9"/>
  <c r="J256" i="2"/>
  <c r="J243" i="10"/>
  <c r="J433" i="8"/>
  <c r="J201" i="10"/>
  <c r="Z133" i="10"/>
  <c r="AB133" i="10" s="1"/>
  <c r="Z336" i="9"/>
  <c r="AB336" i="9" s="1"/>
  <c r="J89" i="2"/>
  <c r="J372" i="9"/>
  <c r="Z352" i="10"/>
  <c r="J393" i="8"/>
  <c r="C342" i="10"/>
  <c r="Z251" i="2"/>
  <c r="AA251" i="2" s="1"/>
  <c r="AN251" i="2" s="1"/>
  <c r="J186" i="2"/>
  <c r="J316" i="9"/>
  <c r="J405" i="9"/>
  <c r="Z132" i="2"/>
  <c r="AG132" i="2" s="1"/>
  <c r="J170" i="8"/>
  <c r="J394" i="2"/>
  <c r="J241" i="10"/>
  <c r="J90" i="2"/>
  <c r="C270" i="8"/>
  <c r="X270" i="8" s="1"/>
  <c r="J302" i="2"/>
  <c r="J161" i="2"/>
  <c r="Y347" i="2"/>
  <c r="AJ347" i="2" s="1"/>
  <c r="Z254" i="2"/>
  <c r="AG254" i="2" s="1"/>
  <c r="J90" i="8"/>
  <c r="J243" i="2"/>
  <c r="J393" i="9"/>
  <c r="J186" i="10"/>
  <c r="X303" i="9"/>
  <c r="Z206" i="9"/>
  <c r="AA206" i="9" s="1"/>
  <c r="AN206" i="9" s="1"/>
  <c r="Y458" i="9"/>
  <c r="AJ458" i="9" s="1"/>
  <c r="C94" i="9"/>
  <c r="X160" i="8"/>
  <c r="Y247" i="9"/>
  <c r="AJ247" i="9" s="1"/>
  <c r="Y229" i="9"/>
  <c r="AJ229" i="9" s="1"/>
  <c r="Z80" i="2"/>
  <c r="AA80" i="2" s="1"/>
  <c r="AN80" i="2" s="1"/>
  <c r="Z306" i="9"/>
  <c r="J393" i="2"/>
  <c r="Y259" i="9"/>
  <c r="AJ259" i="9" s="1"/>
  <c r="Y97" i="9"/>
  <c r="AJ97" i="9" s="1"/>
  <c r="C300" i="9"/>
  <c r="Y300" i="9" s="1"/>
  <c r="AJ300" i="9" s="1"/>
  <c r="J405" i="10"/>
  <c r="Y152" i="10"/>
  <c r="AJ152" i="10" s="1"/>
  <c r="J170" i="2"/>
  <c r="Z453" i="2"/>
  <c r="C270" i="2"/>
  <c r="X270" i="2" s="1"/>
  <c r="J335" i="10"/>
  <c r="J374" i="8"/>
  <c r="J385" i="9"/>
  <c r="J333" i="8"/>
  <c r="J250" i="9"/>
  <c r="J450" i="9"/>
  <c r="J78" i="2"/>
  <c r="Z358" i="10"/>
  <c r="X199" i="10"/>
  <c r="Y156" i="10"/>
  <c r="AJ156" i="10" s="1"/>
  <c r="J170" i="9"/>
  <c r="J394" i="10"/>
  <c r="J342" i="8"/>
  <c r="Z195" i="10"/>
  <c r="X457" i="8"/>
  <c r="Y447" i="10"/>
  <c r="AJ447" i="10" s="1"/>
  <c r="Z116" i="2"/>
  <c r="Z79" i="10"/>
  <c r="AG79" i="10" s="1"/>
  <c r="Z380" i="2"/>
  <c r="AG380" i="2" s="1"/>
  <c r="X164" i="9"/>
  <c r="Z371" i="9"/>
  <c r="Y429" i="10"/>
  <c r="AJ429" i="10" s="1"/>
  <c r="Y163" i="10"/>
  <c r="AJ163" i="10" s="1"/>
  <c r="D433" i="6"/>
  <c r="D433" i="10" s="1"/>
  <c r="J105" i="8"/>
  <c r="X216" i="2"/>
  <c r="J177" i="8"/>
  <c r="C454" i="2"/>
  <c r="J437" i="8"/>
  <c r="Z453" i="10"/>
  <c r="AG453" i="10" s="1"/>
  <c r="C270" i="10"/>
  <c r="Y270" i="10" s="1"/>
  <c r="AJ270" i="10" s="1"/>
  <c r="J78" i="8"/>
  <c r="J407" i="2"/>
  <c r="J374" i="9"/>
  <c r="J385" i="2"/>
  <c r="J333" i="9"/>
  <c r="J250" i="2"/>
  <c r="J411" i="8"/>
  <c r="J417" i="8"/>
  <c r="J108" i="8"/>
  <c r="Z209" i="9"/>
  <c r="Y264" i="10"/>
  <c r="AJ264" i="10" s="1"/>
  <c r="J417" i="10"/>
  <c r="Z305" i="8"/>
  <c r="AB305" i="8" s="1"/>
  <c r="Y202" i="2"/>
  <c r="AJ202" i="2" s="1"/>
  <c r="X195" i="9"/>
  <c r="C433" i="10"/>
  <c r="Y433" i="10" s="1"/>
  <c r="AJ433" i="10" s="1"/>
  <c r="J177" i="10"/>
  <c r="Z232" i="9"/>
  <c r="J114" i="8"/>
  <c r="J437" i="9"/>
  <c r="J377" i="9"/>
  <c r="J407" i="10"/>
  <c r="J84" i="2"/>
  <c r="C308" i="10"/>
  <c r="X308" i="10" s="1"/>
  <c r="X304" i="9"/>
  <c r="Z203" i="2"/>
  <c r="AA203" i="2" s="1"/>
  <c r="AN203" i="2" s="1"/>
  <c r="Z368" i="10"/>
  <c r="Z384" i="2"/>
  <c r="Y119" i="8"/>
  <c r="AJ119" i="8" s="1"/>
  <c r="Z331" i="2"/>
  <c r="Z248" i="2"/>
  <c r="AJ446" i="9"/>
  <c r="C433" i="8"/>
  <c r="X433" i="8" s="1"/>
  <c r="AJ380" i="9"/>
  <c r="Z166" i="10"/>
  <c r="J377" i="2"/>
  <c r="J450" i="2"/>
  <c r="J297" i="10"/>
  <c r="Z84" i="8"/>
  <c r="Z179" i="10"/>
  <c r="AG179" i="10" s="1"/>
  <c r="Z77" i="2"/>
  <c r="AA77" i="2" s="1"/>
  <c r="AN77" i="2" s="1"/>
  <c r="X331" i="9"/>
  <c r="X389" i="2"/>
  <c r="Z384" i="10"/>
  <c r="X345" i="2"/>
  <c r="Z440" i="2"/>
  <c r="Z439" i="10"/>
  <c r="J361" i="9"/>
  <c r="Z352" i="2"/>
  <c r="Z419" i="9"/>
  <c r="C201" i="9"/>
  <c r="Y201" i="9" s="1"/>
  <c r="AJ201" i="9" s="1"/>
  <c r="Z248" i="10"/>
  <c r="AA248" i="10" s="1"/>
  <c r="AN248" i="10" s="1"/>
  <c r="Z339" i="2"/>
  <c r="AA339" i="2" s="1"/>
  <c r="AN339" i="2" s="1"/>
  <c r="Z344" i="2"/>
  <c r="AA344" i="2" s="1"/>
  <c r="AN344" i="2" s="1"/>
  <c r="J445" i="2"/>
  <c r="C433" i="2"/>
  <c r="Y433" i="2" s="1"/>
  <c r="Y116" i="8"/>
  <c r="AJ116" i="8" s="1"/>
  <c r="AJ166" i="10"/>
  <c r="J240" i="2"/>
  <c r="J321" i="10"/>
  <c r="J384" i="8"/>
  <c r="J302" i="10"/>
  <c r="J450" i="10"/>
  <c r="Z446" i="10"/>
  <c r="AG446" i="10" s="1"/>
  <c r="Z446" i="2"/>
  <c r="Y148" i="8"/>
  <c r="AJ148" i="8" s="1"/>
  <c r="J145" i="8"/>
  <c r="Z427" i="2"/>
  <c r="AA427" i="2" s="1"/>
  <c r="AN427" i="2" s="1"/>
  <c r="Y238" i="9"/>
  <c r="AJ238" i="9" s="1"/>
  <c r="Y199" i="2"/>
  <c r="AJ199" i="2" s="1"/>
  <c r="AJ110" i="10"/>
  <c r="X434" i="9"/>
  <c r="J411" i="2"/>
  <c r="X216" i="8"/>
  <c r="D308" i="6"/>
  <c r="D308" i="10" s="1"/>
  <c r="X151" i="8"/>
  <c r="Y216" i="9"/>
  <c r="AJ216" i="9" s="1"/>
  <c r="J145" i="9"/>
  <c r="J311" i="10"/>
  <c r="Z164" i="9"/>
  <c r="AG164" i="9" s="1"/>
  <c r="Z303" i="2"/>
  <c r="AA303" i="2" s="1"/>
  <c r="AN303" i="2" s="1"/>
  <c r="Z218" i="2"/>
  <c r="AG218" i="2" s="1"/>
  <c r="Z309" i="10"/>
  <c r="AA309" i="10" s="1"/>
  <c r="AN309" i="10" s="1"/>
  <c r="Y406" i="8"/>
  <c r="AJ406" i="8" s="1"/>
  <c r="Y373" i="2"/>
  <c r="AJ373" i="2" s="1"/>
  <c r="Z286" i="9"/>
  <c r="AA286" i="9" s="1"/>
  <c r="AN286" i="9" s="1"/>
  <c r="X119" i="10"/>
  <c r="C377" i="9"/>
  <c r="X384" i="2"/>
  <c r="J295" i="9"/>
  <c r="Z142" i="9"/>
  <c r="AG142" i="9" s="1"/>
  <c r="Z120" i="9"/>
  <c r="J114" i="2"/>
  <c r="J351" i="8"/>
  <c r="Z374" i="2"/>
  <c r="AG374" i="2" s="1"/>
  <c r="J315" i="2"/>
  <c r="J342" i="2"/>
  <c r="J411" i="10"/>
  <c r="Z370" i="10"/>
  <c r="AA370" i="10" s="1"/>
  <c r="AN370" i="10" s="1"/>
  <c r="Z89" i="8"/>
  <c r="Z87" i="8"/>
  <c r="AG87" i="8" s="1"/>
  <c r="Z425" i="2"/>
  <c r="AA425" i="2" s="1"/>
  <c r="AN425" i="2" s="1"/>
  <c r="X310" i="2"/>
  <c r="J360" i="2"/>
  <c r="X434" i="2"/>
  <c r="Z310" i="10"/>
  <c r="AA310" i="10" s="1"/>
  <c r="AN310" i="10" s="1"/>
  <c r="X210" i="2"/>
  <c r="C308" i="8"/>
  <c r="X308" i="8" s="1"/>
  <c r="Z329" i="2"/>
  <c r="AA329" i="2" s="1"/>
  <c r="AN329" i="2" s="1"/>
  <c r="Z125" i="2"/>
  <c r="AG125" i="2" s="1"/>
  <c r="Z263" i="9"/>
  <c r="AA263" i="9" s="1"/>
  <c r="AN263" i="9" s="1"/>
  <c r="J145" i="2"/>
  <c r="Z428" i="2"/>
  <c r="Z131" i="10"/>
  <c r="AG131" i="10" s="1"/>
  <c r="Z218" i="10"/>
  <c r="AB218" i="10" s="1"/>
  <c r="X394" i="10"/>
  <c r="X130" i="10"/>
  <c r="C377" i="2"/>
  <c r="Y196" i="8"/>
  <c r="AJ196" i="8" s="1"/>
  <c r="J351" i="9"/>
  <c r="J273" i="8"/>
  <c r="J436" i="8"/>
  <c r="J407" i="8"/>
  <c r="J342" i="10"/>
  <c r="J297" i="8"/>
  <c r="Z446" i="9"/>
  <c r="AG446" i="9" s="1"/>
  <c r="C328" i="8"/>
  <c r="Y328" i="8" s="1"/>
  <c r="AJ328" i="8" s="1"/>
  <c r="AJ102" i="9"/>
  <c r="Z416" i="10"/>
  <c r="Z173" i="2"/>
  <c r="D201" i="6"/>
  <c r="D201" i="8" s="1"/>
  <c r="J365" i="8"/>
  <c r="R54" i="6"/>
  <c r="R38" i="6"/>
  <c r="R30" i="6"/>
  <c r="Y152" i="2"/>
  <c r="AJ152" i="2" s="1"/>
  <c r="Y225" i="8"/>
  <c r="AJ225" i="8" s="1"/>
  <c r="J199" i="2"/>
  <c r="Z141" i="10"/>
  <c r="AG141" i="10" s="1"/>
  <c r="Z371" i="10"/>
  <c r="AG371" i="10" s="1"/>
  <c r="Z164" i="10"/>
  <c r="AA164" i="10" s="1"/>
  <c r="AN164" i="10" s="1"/>
  <c r="Y91" i="10"/>
  <c r="AJ91" i="10" s="1"/>
  <c r="Y104" i="10"/>
  <c r="AJ104" i="10" s="1"/>
  <c r="Z305" i="2"/>
  <c r="Z120" i="10"/>
  <c r="AG120" i="10" s="1"/>
  <c r="J220" i="2"/>
  <c r="J366" i="2"/>
  <c r="X328" i="9"/>
  <c r="Y328" i="9"/>
  <c r="AJ328" i="9" s="1"/>
  <c r="Z160" i="9"/>
  <c r="Z162" i="10"/>
  <c r="AG162" i="10" s="1"/>
  <c r="Y149" i="10"/>
  <c r="AJ149" i="10" s="1"/>
  <c r="J380" i="8"/>
  <c r="Y310" i="10"/>
  <c r="AJ310" i="10" s="1"/>
  <c r="Y408" i="2"/>
  <c r="AJ408" i="2" s="1"/>
  <c r="Z170" i="2"/>
  <c r="AG170" i="2" s="1"/>
  <c r="Z386" i="10"/>
  <c r="AG386" i="10" s="1"/>
  <c r="J361" i="2"/>
  <c r="Z349" i="2"/>
  <c r="Z327" i="9"/>
  <c r="J380" i="9"/>
  <c r="X169" i="10"/>
  <c r="J360" i="10"/>
  <c r="J240" i="10"/>
  <c r="J220" i="10"/>
  <c r="C328" i="2"/>
  <c r="Y328" i="2" s="1"/>
  <c r="AJ328" i="2" s="1"/>
  <c r="J365" i="2"/>
  <c r="J226" i="8"/>
  <c r="J273" i="2"/>
  <c r="Z152" i="10"/>
  <c r="X447" i="9"/>
  <c r="AJ141" i="9"/>
  <c r="Z328" i="9"/>
  <c r="Z192" i="9"/>
  <c r="AA192" i="9" s="1"/>
  <c r="AN192" i="9" s="1"/>
  <c r="C94" i="2"/>
  <c r="Y94" i="2" s="1"/>
  <c r="AJ94" i="2" s="1"/>
  <c r="Y288" i="9"/>
  <c r="AJ288" i="9" s="1"/>
  <c r="AJ403" i="9"/>
  <c r="Z300" i="10"/>
  <c r="AB300" i="10" s="1"/>
  <c r="Z224" i="2"/>
  <c r="AA224" i="2" s="1"/>
  <c r="AN224" i="2" s="1"/>
  <c r="Y288" i="8"/>
  <c r="AJ288" i="8" s="1"/>
  <c r="Z270" i="9"/>
  <c r="Z331" i="10"/>
  <c r="AG331" i="10" s="1"/>
  <c r="Z349" i="10"/>
  <c r="X388" i="2"/>
  <c r="Z287" i="2"/>
  <c r="J380" i="2"/>
  <c r="D342" i="6"/>
  <c r="D342" i="2" s="1"/>
  <c r="X137" i="9"/>
  <c r="Z360" i="10"/>
  <c r="AG360" i="10" s="1"/>
  <c r="Z157" i="10"/>
  <c r="AA157" i="10" s="1"/>
  <c r="AN157" i="10" s="1"/>
  <c r="X248" i="8"/>
  <c r="Z395" i="2"/>
  <c r="AB395" i="2" s="1"/>
  <c r="X338" i="10"/>
  <c r="X174" i="10"/>
  <c r="C300" i="8"/>
  <c r="X259" i="8"/>
  <c r="Z334" i="2"/>
  <c r="AG334" i="2" s="1"/>
  <c r="Y244" i="10"/>
  <c r="AJ244" i="10" s="1"/>
  <c r="X416" i="8"/>
  <c r="C188" i="9"/>
  <c r="Z166" i="9"/>
  <c r="C454" i="10"/>
  <c r="C328" i="10"/>
  <c r="X328" i="10" s="1"/>
  <c r="J365" i="10"/>
  <c r="J351" i="10"/>
  <c r="J226" i="9"/>
  <c r="J273" i="10"/>
  <c r="J211" i="9"/>
  <c r="J120" i="2"/>
  <c r="J84" i="10"/>
  <c r="J295" i="2"/>
  <c r="Z116" i="8"/>
  <c r="AA116" i="8" s="1"/>
  <c r="AN116" i="8" s="1"/>
  <c r="Z342" i="9"/>
  <c r="Z160" i="2"/>
  <c r="J445" i="10"/>
  <c r="AJ373" i="8"/>
  <c r="Y437" i="2"/>
  <c r="AJ437" i="2" s="1"/>
  <c r="J211" i="8"/>
  <c r="J257" i="9"/>
  <c r="Z380" i="8"/>
  <c r="AA380" i="8" s="1"/>
  <c r="AN380" i="8" s="1"/>
  <c r="X129" i="9"/>
  <c r="Z342" i="10"/>
  <c r="Z163" i="2"/>
  <c r="AA163" i="2" s="1"/>
  <c r="AN163" i="2" s="1"/>
  <c r="Z366" i="2"/>
  <c r="X85" i="9"/>
  <c r="X102" i="9"/>
  <c r="Y380" i="2"/>
  <c r="AJ380" i="2" s="1"/>
  <c r="Y227" i="9"/>
  <c r="AJ227" i="9" s="1"/>
  <c r="C342" i="9"/>
  <c r="Y342" i="9" s="1"/>
  <c r="AJ342" i="9" s="1"/>
  <c r="D457" i="8"/>
  <c r="X226" i="10"/>
  <c r="C300" i="10"/>
  <c r="X300" i="10" s="1"/>
  <c r="X409" i="2"/>
  <c r="Z132" i="8"/>
  <c r="Z102" i="9"/>
  <c r="AA102" i="9" s="1"/>
  <c r="AN102" i="9" s="1"/>
  <c r="Z215" i="8"/>
  <c r="AG215" i="8" s="1"/>
  <c r="X166" i="2"/>
  <c r="C188" i="2"/>
  <c r="Y188" i="2" s="1"/>
  <c r="AJ188" i="2" s="1"/>
  <c r="D328" i="6"/>
  <c r="D328" i="2" s="1"/>
  <c r="J357" i="8"/>
  <c r="J232" i="8"/>
  <c r="J366" i="9"/>
  <c r="J226" i="2"/>
  <c r="J102" i="8"/>
  <c r="Y210" i="9"/>
  <c r="AJ210" i="9" s="1"/>
  <c r="J423" i="9"/>
  <c r="J211" i="2"/>
  <c r="J220" i="9"/>
  <c r="Z409" i="9"/>
  <c r="Z79" i="9"/>
  <c r="X279" i="9"/>
  <c r="Z188" i="9"/>
  <c r="AA188" i="9" s="1"/>
  <c r="AN188" i="9" s="1"/>
  <c r="Z360" i="2"/>
  <c r="Z76" i="9"/>
  <c r="AG76" i="9" s="1"/>
  <c r="J295" i="10"/>
  <c r="Z166" i="8"/>
  <c r="J257" i="2"/>
  <c r="Y269" i="8"/>
  <c r="AJ269" i="8" s="1"/>
  <c r="Z380" i="9"/>
  <c r="AA380" i="9" s="1"/>
  <c r="AN380" i="9" s="1"/>
  <c r="Z416" i="2"/>
  <c r="AG416" i="2" s="1"/>
  <c r="J178" i="9"/>
  <c r="X141" i="2"/>
  <c r="Z270" i="10"/>
  <c r="Z218" i="9"/>
  <c r="Z261" i="9"/>
  <c r="AB261" i="9" s="1"/>
  <c r="AC261" i="9" s="1"/>
  <c r="Z346" i="9"/>
  <c r="AA346" i="9" s="1"/>
  <c r="AN346" i="9" s="1"/>
  <c r="Z312" i="9"/>
  <c r="AB312" i="9" s="1"/>
  <c r="D457" i="9"/>
  <c r="Z355" i="2"/>
  <c r="AB355" i="2" s="1"/>
  <c r="Z91" i="9"/>
  <c r="Z215" i="9"/>
  <c r="AA215" i="9" s="1"/>
  <c r="AN215" i="9" s="1"/>
  <c r="Z311" i="2"/>
  <c r="J357" i="9"/>
  <c r="J232" i="9"/>
  <c r="J102" i="9"/>
  <c r="J423" i="2"/>
  <c r="J335" i="8"/>
  <c r="Y307" i="10"/>
  <c r="AJ307" i="10" s="1"/>
  <c r="J259" i="8"/>
  <c r="Z355" i="9"/>
  <c r="AB355" i="9" s="1"/>
  <c r="AL355" i="9" s="1"/>
  <c r="Z415" i="10"/>
  <c r="AJ444" i="2"/>
  <c r="J199" i="8"/>
  <c r="J178" i="8"/>
  <c r="X160" i="9"/>
  <c r="Y447" i="8"/>
  <c r="AJ447" i="8" s="1"/>
  <c r="J311" i="8"/>
  <c r="Z212" i="10"/>
  <c r="AA212" i="10" s="1"/>
  <c r="AN212" i="10" s="1"/>
  <c r="Z357" i="2"/>
  <c r="AA357" i="2" s="1"/>
  <c r="AN357" i="2" s="1"/>
  <c r="D457" i="2"/>
  <c r="Z326" i="9"/>
  <c r="AA326" i="9" s="1"/>
  <c r="AN326" i="9" s="1"/>
  <c r="Z438" i="10"/>
  <c r="AB438" i="10" s="1"/>
  <c r="Z304" i="2"/>
  <c r="AG304" i="2" s="1"/>
  <c r="J232" i="2"/>
  <c r="J102" i="2"/>
  <c r="Z449" i="9"/>
  <c r="AA449" i="9" s="1"/>
  <c r="AN449" i="9" s="1"/>
  <c r="Z389" i="2"/>
  <c r="AA389" i="2" s="1"/>
  <c r="AN389" i="2" s="1"/>
  <c r="J259" i="9"/>
  <c r="Z363" i="2"/>
  <c r="AA363" i="2" s="1"/>
  <c r="AN363" i="2" s="1"/>
  <c r="Z307" i="2"/>
  <c r="AA307" i="2" s="1"/>
  <c r="AN307" i="2" s="1"/>
  <c r="Z179" i="9"/>
  <c r="AG179" i="9" s="1"/>
  <c r="Z380" i="10"/>
  <c r="AA380" i="10" s="1"/>
  <c r="AN380" i="10" s="1"/>
  <c r="Z313" i="10"/>
  <c r="Z448" i="2"/>
  <c r="AG448" i="2" s="1"/>
  <c r="Z113" i="9"/>
  <c r="AG113" i="9" s="1"/>
  <c r="Z371" i="2"/>
  <c r="AA371" i="2" s="1"/>
  <c r="AN371" i="2" s="1"/>
  <c r="X307" i="2"/>
  <c r="Z229" i="9"/>
  <c r="AG229" i="9" s="1"/>
  <c r="Z345" i="2"/>
  <c r="Z344" i="9"/>
  <c r="Z181" i="9"/>
  <c r="AG181" i="9" s="1"/>
  <c r="J177" i="2"/>
  <c r="Z304" i="10"/>
  <c r="Z232" i="10"/>
  <c r="AB232" i="10" s="1"/>
  <c r="AJ449" i="8"/>
  <c r="J339" i="10"/>
  <c r="X444" i="8"/>
  <c r="Y444" i="8"/>
  <c r="AJ444" i="8" s="1"/>
  <c r="X283" i="10"/>
  <c r="Y283" i="10"/>
  <c r="AJ283" i="10" s="1"/>
  <c r="Y280" i="2"/>
  <c r="AJ280" i="2" s="1"/>
  <c r="X280" i="2"/>
  <c r="X219" i="2"/>
  <c r="Y219" i="2"/>
  <c r="AJ219" i="2" s="1"/>
  <c r="X437" i="10"/>
  <c r="Y437" i="10"/>
  <c r="AJ437" i="10" s="1"/>
  <c r="Y210" i="8"/>
  <c r="AJ210" i="8" s="1"/>
  <c r="X210" i="8"/>
  <c r="D420" i="6"/>
  <c r="C420" i="2"/>
  <c r="Y420" i="2" s="1"/>
  <c r="AJ420" i="2" s="1"/>
  <c r="J303" i="2"/>
  <c r="J303" i="10"/>
  <c r="C334" i="2"/>
  <c r="Y334" i="2" s="1"/>
  <c r="AJ334" i="2" s="1"/>
  <c r="C334" i="10"/>
  <c r="C334" i="8"/>
  <c r="J77" i="10"/>
  <c r="J77" i="9"/>
  <c r="J77" i="8"/>
  <c r="J104" i="10"/>
  <c r="J104" i="2"/>
  <c r="J104" i="9"/>
  <c r="C215" i="10"/>
  <c r="X215" i="10" s="1"/>
  <c r="C215" i="2"/>
  <c r="D215" i="6"/>
  <c r="D215" i="2" s="1"/>
  <c r="J168" i="10"/>
  <c r="J168" i="2"/>
  <c r="J168" i="8"/>
  <c r="J168" i="9"/>
  <c r="J217" i="10"/>
  <c r="J217" i="9"/>
  <c r="J217" i="2"/>
  <c r="J137" i="2"/>
  <c r="J137" i="9"/>
  <c r="J193" i="2"/>
  <c r="J193" i="9"/>
  <c r="K42" i="6"/>
  <c r="P42" i="6"/>
  <c r="C420" i="10"/>
  <c r="Y420" i="10" s="1"/>
  <c r="AJ420" i="10" s="1"/>
  <c r="Z150" i="9"/>
  <c r="Z388" i="2"/>
  <c r="AA388" i="2" s="1"/>
  <c r="AN388" i="2" s="1"/>
  <c r="Z194" i="2"/>
  <c r="AA194" i="2" s="1"/>
  <c r="AN194" i="2" s="1"/>
  <c r="Z295" i="2"/>
  <c r="Y229" i="2"/>
  <c r="AJ229" i="2" s="1"/>
  <c r="X229" i="2"/>
  <c r="Y207" i="2"/>
  <c r="AJ207" i="2" s="1"/>
  <c r="X384" i="10"/>
  <c r="Y384" i="10"/>
  <c r="AJ384" i="10" s="1"/>
  <c r="J193" i="10"/>
  <c r="Y264" i="9"/>
  <c r="AJ264" i="9" s="1"/>
  <c r="X264" i="9"/>
  <c r="Z342" i="8"/>
  <c r="Y433" i="9"/>
  <c r="AJ433" i="9" s="1"/>
  <c r="X433" i="9"/>
  <c r="K26" i="6"/>
  <c r="X285" i="10"/>
  <c r="Z191" i="2"/>
  <c r="Y151" i="9"/>
  <c r="AJ151" i="9" s="1"/>
  <c r="X151" i="9"/>
  <c r="X260" i="2"/>
  <c r="Y260" i="2"/>
  <c r="AJ260" i="2" s="1"/>
  <c r="Z272" i="10"/>
  <c r="AG272" i="10" s="1"/>
  <c r="Y206" i="8"/>
  <c r="AJ206" i="8" s="1"/>
  <c r="X206" i="8"/>
  <c r="Y197" i="8"/>
  <c r="AJ197" i="8" s="1"/>
  <c r="X197" i="8"/>
  <c r="X237" i="9"/>
  <c r="Y237" i="9"/>
  <c r="AJ237" i="9" s="1"/>
  <c r="Z323" i="9"/>
  <c r="X424" i="9"/>
  <c r="Y424" i="9"/>
  <c r="AJ424" i="9" s="1"/>
  <c r="X224" i="2"/>
  <c r="Y224" i="2"/>
  <c r="AJ224" i="2" s="1"/>
  <c r="Z120" i="2"/>
  <c r="Y104" i="9"/>
  <c r="AJ104" i="9" s="1"/>
  <c r="X104" i="9"/>
  <c r="Y367" i="2"/>
  <c r="AJ367" i="2" s="1"/>
  <c r="X367" i="2"/>
  <c r="Y232" i="8"/>
  <c r="AJ232" i="8" s="1"/>
  <c r="X232" i="8"/>
  <c r="J210" i="10"/>
  <c r="J210" i="9"/>
  <c r="J210" i="2"/>
  <c r="J159" i="9"/>
  <c r="J159" i="8"/>
  <c r="J159" i="10"/>
  <c r="D385" i="6"/>
  <c r="D385" i="9" s="1"/>
  <c r="C385" i="10"/>
  <c r="X385" i="10" s="1"/>
  <c r="C385" i="2"/>
  <c r="X385" i="2" s="1"/>
  <c r="C385" i="8"/>
  <c r="J237" i="2"/>
  <c r="J237" i="9"/>
  <c r="J237" i="8"/>
  <c r="C334" i="9"/>
  <c r="X160" i="10"/>
  <c r="Y160" i="10"/>
  <c r="AJ160" i="10" s="1"/>
  <c r="Y444" i="9"/>
  <c r="AJ444" i="9" s="1"/>
  <c r="Z329" i="8"/>
  <c r="AJ128" i="2"/>
  <c r="Z99" i="10"/>
  <c r="AA99" i="10" s="1"/>
  <c r="AN99" i="10" s="1"/>
  <c r="Z201" i="10"/>
  <c r="AA201" i="10" s="1"/>
  <c r="AN201" i="10" s="1"/>
  <c r="Z384" i="8"/>
  <c r="Y146" i="10"/>
  <c r="AJ146" i="10" s="1"/>
  <c r="X146" i="10"/>
  <c r="AJ259" i="8"/>
  <c r="X427" i="10"/>
  <c r="Y427" i="10"/>
  <c r="AJ427" i="10" s="1"/>
  <c r="Y422" i="9"/>
  <c r="AJ422" i="9" s="1"/>
  <c r="X422" i="9"/>
  <c r="J77" i="2"/>
  <c r="Z398" i="10"/>
  <c r="AG398" i="10" s="1"/>
  <c r="Y169" i="2"/>
  <c r="AJ169" i="2" s="1"/>
  <c r="X169" i="2"/>
  <c r="J159" i="2"/>
  <c r="Y139" i="2"/>
  <c r="AJ139" i="2" s="1"/>
  <c r="X139" i="2"/>
  <c r="J111" i="9"/>
  <c r="J111" i="8"/>
  <c r="J111" i="10"/>
  <c r="J287" i="10"/>
  <c r="J287" i="2"/>
  <c r="J287" i="9"/>
  <c r="J330" i="9"/>
  <c r="J330" i="8"/>
  <c r="J330" i="10"/>
  <c r="J442" i="8"/>
  <c r="J442" i="10"/>
  <c r="J442" i="2"/>
  <c r="C385" i="9"/>
  <c r="J205" i="2"/>
  <c r="J205" i="8"/>
  <c r="J205" i="10"/>
  <c r="Z363" i="9"/>
  <c r="J421" i="8"/>
  <c r="Z335" i="9"/>
  <c r="X271" i="9"/>
  <c r="X123" i="9"/>
  <c r="Z375" i="10"/>
  <c r="AA375" i="10" s="1"/>
  <c r="AN375" i="10" s="1"/>
  <c r="Z201" i="8"/>
  <c r="AA201" i="8" s="1"/>
  <c r="AN201" i="8" s="1"/>
  <c r="J137" i="8"/>
  <c r="X162" i="9"/>
  <c r="Y162" i="9"/>
  <c r="AJ162" i="9" s="1"/>
  <c r="J237" i="10"/>
  <c r="Y164" i="8"/>
  <c r="AJ164" i="8" s="1"/>
  <c r="X164" i="8"/>
  <c r="J442" i="9"/>
  <c r="J104" i="8"/>
  <c r="X149" i="9"/>
  <c r="AJ120" i="2"/>
  <c r="J386" i="10"/>
  <c r="J386" i="2"/>
  <c r="J386" i="8"/>
  <c r="J386" i="9"/>
  <c r="C417" i="9"/>
  <c r="C417" i="8"/>
  <c r="J261" i="2"/>
  <c r="J261" i="10"/>
  <c r="J261" i="8"/>
  <c r="Y150" i="9"/>
  <c r="AJ150" i="9" s="1"/>
  <c r="X150" i="9"/>
  <c r="J421" i="2"/>
  <c r="C215" i="8"/>
  <c r="Y215" i="8" s="1"/>
  <c r="AJ215" i="8" s="1"/>
  <c r="Z362" i="10"/>
  <c r="Z219" i="2"/>
  <c r="AB219" i="2" s="1"/>
  <c r="C420" i="8"/>
  <c r="Y279" i="2"/>
  <c r="AJ279" i="2" s="1"/>
  <c r="X279" i="2"/>
  <c r="Z144" i="10"/>
  <c r="AB144" i="10" s="1"/>
  <c r="AM144" i="10" s="1"/>
  <c r="Z364" i="8"/>
  <c r="AG364" i="8" s="1"/>
  <c r="J287" i="8"/>
  <c r="Z204" i="2"/>
  <c r="AA204" i="2" s="1"/>
  <c r="AN204" i="2" s="1"/>
  <c r="Z452" i="2"/>
  <c r="AA452" i="2" s="1"/>
  <c r="AN452" i="2" s="1"/>
  <c r="Z362" i="8"/>
  <c r="AG362" i="8" s="1"/>
  <c r="Z201" i="9"/>
  <c r="Z312" i="2"/>
  <c r="X446" i="9"/>
  <c r="X368" i="9"/>
  <c r="Z294" i="2"/>
  <c r="AG294" i="2" s="1"/>
  <c r="X118" i="9"/>
  <c r="Y118" i="9"/>
  <c r="AJ118" i="9" s="1"/>
  <c r="J137" i="10"/>
  <c r="Y225" i="2"/>
  <c r="AJ225" i="2" s="1"/>
  <c r="X225" i="2"/>
  <c r="J330" i="2"/>
  <c r="J217" i="8"/>
  <c r="X364" i="9"/>
  <c r="Y364" i="9"/>
  <c r="AJ364" i="9" s="1"/>
  <c r="Z171" i="2"/>
  <c r="AA171" i="2" s="1"/>
  <c r="AN171" i="2" s="1"/>
  <c r="Z281" i="8"/>
  <c r="Y139" i="10"/>
  <c r="AJ139" i="10" s="1"/>
  <c r="Z446" i="8"/>
  <c r="J257" i="10"/>
  <c r="Z98" i="8"/>
  <c r="C94" i="10"/>
  <c r="X94" i="10" s="1"/>
  <c r="Z329" i="9"/>
  <c r="AG329" i="9" s="1"/>
  <c r="AJ128" i="10"/>
  <c r="Z198" i="9"/>
  <c r="Z366" i="9"/>
  <c r="AG366" i="9" s="1"/>
  <c r="Z173" i="10"/>
  <c r="AG173" i="10" s="1"/>
  <c r="Z160" i="8"/>
  <c r="Z428" i="10"/>
  <c r="AA428" i="10" s="1"/>
  <c r="AN428" i="10" s="1"/>
  <c r="Z337" i="8"/>
  <c r="J89" i="10"/>
  <c r="Z176" i="2"/>
  <c r="AB176" i="2" s="1"/>
  <c r="AC176" i="2" s="1"/>
  <c r="Z427" i="10"/>
  <c r="Z290" i="9"/>
  <c r="AB290" i="9" s="1"/>
  <c r="Z194" i="8"/>
  <c r="AA194" i="8" s="1"/>
  <c r="AN194" i="8" s="1"/>
  <c r="Z348" i="10"/>
  <c r="Z330" i="10"/>
  <c r="AG330" i="10" s="1"/>
  <c r="Z112" i="8"/>
  <c r="Z457" i="2"/>
  <c r="AA457" i="2" s="1"/>
  <c r="AN457" i="2" s="1"/>
  <c r="Z257" i="2"/>
  <c r="AG257" i="2" s="1"/>
  <c r="AJ144" i="10"/>
  <c r="Z352" i="8"/>
  <c r="C201" i="10"/>
  <c r="X201" i="10" s="1"/>
  <c r="Z364" i="10"/>
  <c r="Z287" i="10"/>
  <c r="Z353" i="10"/>
  <c r="AB353" i="10" s="1"/>
  <c r="Z220" i="9"/>
  <c r="Z89" i="9"/>
  <c r="Z339" i="9"/>
  <c r="Z312" i="10"/>
  <c r="AG312" i="10" s="1"/>
  <c r="AJ120" i="10"/>
  <c r="Z321" i="10"/>
  <c r="X424" i="8"/>
  <c r="C300" i="2"/>
  <c r="X300" i="2" s="1"/>
  <c r="Y330" i="2"/>
  <c r="AJ330" i="2" s="1"/>
  <c r="X269" i="10"/>
  <c r="Z143" i="10"/>
  <c r="AA143" i="10" s="1"/>
  <c r="AN143" i="10" s="1"/>
  <c r="Z142" i="10"/>
  <c r="AA142" i="10" s="1"/>
  <c r="AN142" i="10" s="1"/>
  <c r="C188" i="8"/>
  <c r="Y188" i="8" s="1"/>
  <c r="AJ188" i="8" s="1"/>
  <c r="Z166" i="2"/>
  <c r="J366" i="8"/>
  <c r="J377" i="10"/>
  <c r="Z454" i="8"/>
  <c r="Z374" i="9"/>
  <c r="J423" i="10"/>
  <c r="X314" i="8"/>
  <c r="J250" i="8"/>
  <c r="Z176" i="8"/>
  <c r="AG176" i="8" s="1"/>
  <c r="Z344" i="10"/>
  <c r="Z88" i="2"/>
  <c r="J433" i="2"/>
  <c r="X425" i="9"/>
  <c r="X347" i="8"/>
  <c r="Z192" i="8"/>
  <c r="Z113" i="10"/>
  <c r="Y408" i="9"/>
  <c r="AJ408" i="9" s="1"/>
  <c r="Z240" i="9"/>
  <c r="AG240" i="9" s="1"/>
  <c r="Z175" i="10"/>
  <c r="Z119" i="9"/>
  <c r="Z337" i="10"/>
  <c r="AG337" i="10" s="1"/>
  <c r="Z456" i="9"/>
  <c r="Z408" i="9"/>
  <c r="Z383" i="2"/>
  <c r="AJ198" i="10"/>
  <c r="Z78" i="10"/>
  <c r="AA78" i="10" s="1"/>
  <c r="AN78" i="10" s="1"/>
  <c r="Z440" i="9"/>
  <c r="AB440" i="9" s="1"/>
  <c r="AC440" i="9" s="1"/>
  <c r="Y364" i="2"/>
  <c r="AJ364" i="2" s="1"/>
  <c r="X230" i="9"/>
  <c r="Z415" i="2"/>
  <c r="AA415" i="2" s="1"/>
  <c r="AN415" i="2" s="1"/>
  <c r="Z231" i="2"/>
  <c r="AJ355" i="9"/>
  <c r="Y237" i="8"/>
  <c r="AJ237" i="8" s="1"/>
  <c r="Z441" i="10"/>
  <c r="Y422" i="2"/>
  <c r="AJ422" i="2" s="1"/>
  <c r="C188" i="10"/>
  <c r="Y188" i="10" s="1"/>
  <c r="AJ188" i="10" s="1"/>
  <c r="Z128" i="2"/>
  <c r="AA128" i="2" s="1"/>
  <c r="AN128" i="2" s="1"/>
  <c r="Z189" i="8"/>
  <c r="AA189" i="8" s="1"/>
  <c r="AN189" i="8" s="1"/>
  <c r="X110" i="10"/>
  <c r="Y443" i="10"/>
  <c r="AJ443" i="10" s="1"/>
  <c r="J281" i="9"/>
  <c r="D454" i="6"/>
  <c r="Z334" i="9"/>
  <c r="AJ304" i="8"/>
  <c r="Z220" i="10"/>
  <c r="Z382" i="9"/>
  <c r="Z318" i="8"/>
  <c r="AA318" i="8" s="1"/>
  <c r="AN318" i="8" s="1"/>
  <c r="Z210" i="8"/>
  <c r="AG210" i="8" s="1"/>
  <c r="Y87" i="2"/>
  <c r="AJ87" i="2" s="1"/>
  <c r="Z128" i="10"/>
  <c r="Z425" i="9"/>
  <c r="AA425" i="9" s="1"/>
  <c r="AN425" i="9" s="1"/>
  <c r="C94" i="8"/>
  <c r="Y94" i="8" s="1"/>
  <c r="AJ94" i="8" s="1"/>
  <c r="Y182" i="10"/>
  <c r="AJ182" i="10" s="1"/>
  <c r="Z373" i="9"/>
  <c r="Z226" i="10"/>
  <c r="AB226" i="10" s="1"/>
  <c r="Z254" i="9"/>
  <c r="AB254" i="9" s="1"/>
  <c r="AC254" i="9" s="1"/>
  <c r="Z423" i="2"/>
  <c r="Z408" i="2"/>
  <c r="AA408" i="2" s="1"/>
  <c r="AN408" i="2" s="1"/>
  <c r="Z216" i="10"/>
  <c r="AG216" i="10" s="1"/>
  <c r="Y331" i="8"/>
  <c r="AJ331" i="8" s="1"/>
  <c r="Z271" i="2"/>
  <c r="Z276" i="2"/>
  <c r="AA276" i="2" s="1"/>
  <c r="AN276" i="2" s="1"/>
  <c r="Z236" i="2"/>
  <c r="Z252" i="9"/>
  <c r="AA252" i="9" s="1"/>
  <c r="AN252" i="9" s="1"/>
  <c r="Z306" i="2"/>
  <c r="Z358" i="9"/>
  <c r="AA358" i="9" s="1"/>
  <c r="AN358" i="9" s="1"/>
  <c r="X171" i="9"/>
  <c r="Z345" i="9"/>
  <c r="AA345" i="9" s="1"/>
  <c r="AN345" i="9" s="1"/>
  <c r="Z298" i="2"/>
  <c r="AG298" i="2" s="1"/>
  <c r="Z174" i="2"/>
  <c r="AG174" i="2" s="1"/>
  <c r="Z369" i="10"/>
  <c r="Z168" i="10"/>
  <c r="Y261" i="9"/>
  <c r="AJ261" i="9" s="1"/>
  <c r="AJ387" i="9"/>
  <c r="Y450" i="9"/>
  <c r="AJ450" i="9" s="1"/>
  <c r="C428" i="8"/>
  <c r="Y149" i="2"/>
  <c r="AJ149" i="2" s="1"/>
  <c r="Z96" i="9"/>
  <c r="AG96" i="9" s="1"/>
  <c r="Z438" i="9"/>
  <c r="Y164" i="2"/>
  <c r="AJ164" i="2" s="1"/>
  <c r="X268" i="9"/>
  <c r="Z397" i="8"/>
  <c r="J281" i="2"/>
  <c r="C454" i="8"/>
  <c r="X279" i="8"/>
  <c r="X183" i="10"/>
  <c r="Z202" i="8"/>
  <c r="J84" i="8"/>
  <c r="J339" i="8"/>
  <c r="Z113" i="2"/>
  <c r="Z109" i="10"/>
  <c r="AG109" i="10" s="1"/>
  <c r="Z404" i="9"/>
  <c r="Z337" i="2"/>
  <c r="Z456" i="8"/>
  <c r="Z306" i="8"/>
  <c r="Z299" i="9"/>
  <c r="AG299" i="9" s="1"/>
  <c r="Z287" i="8"/>
  <c r="Z123" i="8"/>
  <c r="AG123" i="8" s="1"/>
  <c r="R71" i="6"/>
  <c r="R47" i="6"/>
  <c r="R23" i="6"/>
  <c r="Y152" i="8"/>
  <c r="AJ152" i="8" s="1"/>
  <c r="Z118" i="2"/>
  <c r="AG118" i="2" s="1"/>
  <c r="Z79" i="8"/>
  <c r="AJ151" i="8"/>
  <c r="Z416" i="9"/>
  <c r="AG416" i="9" s="1"/>
  <c r="Z342" i="2"/>
  <c r="AG342" i="2" s="1"/>
  <c r="Z163" i="9"/>
  <c r="AA163" i="9" s="1"/>
  <c r="AN163" i="9" s="1"/>
  <c r="Z393" i="9"/>
  <c r="Y303" i="8"/>
  <c r="AJ303" i="8" s="1"/>
  <c r="AJ396" i="9"/>
  <c r="Z224" i="8"/>
  <c r="Z290" i="10"/>
  <c r="Z211" i="9"/>
  <c r="Z456" i="10"/>
  <c r="AG456" i="10" s="1"/>
  <c r="Z202" i="2"/>
  <c r="Z420" i="10"/>
  <c r="Z270" i="2"/>
  <c r="AG270" i="2" s="1"/>
  <c r="Z247" i="8"/>
  <c r="Y105" i="2"/>
  <c r="AJ105" i="2" s="1"/>
  <c r="Z276" i="10"/>
  <c r="AA276" i="10" s="1"/>
  <c r="AN276" i="10" s="1"/>
  <c r="Z440" i="10"/>
  <c r="AB440" i="10" s="1"/>
  <c r="Z208" i="9"/>
  <c r="AB208" i="9" s="1"/>
  <c r="Z303" i="8"/>
  <c r="Z306" i="10"/>
  <c r="AB306" i="10" s="1"/>
  <c r="Z419" i="10"/>
  <c r="Z411" i="8"/>
  <c r="Z358" i="2"/>
  <c r="AG358" i="2" s="1"/>
  <c r="AJ253" i="8"/>
  <c r="Z341" i="2"/>
  <c r="AG341" i="2" s="1"/>
  <c r="Y140" i="8"/>
  <c r="AJ140" i="8" s="1"/>
  <c r="Y367" i="10"/>
  <c r="AJ367" i="10" s="1"/>
  <c r="Z161" i="10"/>
  <c r="AA161" i="10" s="1"/>
  <c r="AN161" i="10" s="1"/>
  <c r="Z426" i="9"/>
  <c r="Z183" i="10"/>
  <c r="AG183" i="10" s="1"/>
  <c r="Z357" i="9"/>
  <c r="Z87" i="2"/>
  <c r="AA87" i="2" s="1"/>
  <c r="AN87" i="2" s="1"/>
  <c r="Z326" i="10"/>
  <c r="AB326" i="10" s="1"/>
  <c r="Z181" i="8"/>
  <c r="Z146" i="10"/>
  <c r="AG146" i="10" s="1"/>
  <c r="Z76" i="2"/>
  <c r="Z256" i="2"/>
  <c r="AJ416" i="8"/>
  <c r="Z142" i="8"/>
  <c r="X361" i="2"/>
  <c r="Z376" i="10"/>
  <c r="AJ416" i="9"/>
  <c r="Y107" i="10"/>
  <c r="AJ107" i="10" s="1"/>
  <c r="X107" i="10"/>
  <c r="K73" i="6"/>
  <c r="Z172" i="9"/>
  <c r="AG172" i="9" s="1"/>
  <c r="Z77" i="9"/>
  <c r="Y221" i="2"/>
  <c r="AJ221" i="2" s="1"/>
  <c r="X221" i="2"/>
  <c r="X315" i="10"/>
  <c r="Y315" i="10"/>
  <c r="AJ315" i="10" s="1"/>
  <c r="Y286" i="2"/>
  <c r="AJ286" i="2" s="1"/>
  <c r="X286" i="2"/>
  <c r="Y129" i="8"/>
  <c r="AJ129" i="8" s="1"/>
  <c r="Z310" i="2"/>
  <c r="Y293" i="9"/>
  <c r="AJ293" i="9" s="1"/>
  <c r="X293" i="9"/>
  <c r="Y359" i="8"/>
  <c r="AJ359" i="8" s="1"/>
  <c r="X359" i="8"/>
  <c r="Y196" i="10"/>
  <c r="AJ196" i="10" s="1"/>
  <c r="X196" i="10"/>
  <c r="Y261" i="8"/>
  <c r="AJ261" i="8" s="1"/>
  <c r="X261" i="8"/>
  <c r="X186" i="9"/>
  <c r="Y186" i="9"/>
  <c r="AJ186" i="9" s="1"/>
  <c r="Z429" i="2"/>
  <c r="AG429" i="2" s="1"/>
  <c r="Z179" i="8"/>
  <c r="AG179" i="8" s="1"/>
  <c r="X133" i="2"/>
  <c r="Y432" i="8"/>
  <c r="Y440" i="9"/>
  <c r="AJ440" i="9" s="1"/>
  <c r="X440" i="9"/>
  <c r="X151" i="2"/>
  <c r="Y151" i="2"/>
  <c r="AJ151" i="2" s="1"/>
  <c r="Z421" i="9"/>
  <c r="X168" i="2"/>
  <c r="Y168" i="2"/>
  <c r="AJ168" i="2" s="1"/>
  <c r="Y128" i="9"/>
  <c r="AJ128" i="9" s="1"/>
  <c r="X128" i="9"/>
  <c r="Z315" i="10"/>
  <c r="Z425" i="10"/>
  <c r="X141" i="9"/>
  <c r="Z115" i="2"/>
  <c r="Z178" i="9"/>
  <c r="AG178" i="9" s="1"/>
  <c r="Z431" i="10"/>
  <c r="Z361" i="2"/>
  <c r="X287" i="9"/>
  <c r="X293" i="10"/>
  <c r="X238" i="10"/>
  <c r="Y238" i="10"/>
  <c r="AJ238" i="10" s="1"/>
  <c r="X259" i="2"/>
  <c r="Y259" i="2"/>
  <c r="AJ259" i="2" s="1"/>
  <c r="Z441" i="2"/>
  <c r="AA441" i="2" s="1"/>
  <c r="AN441" i="2" s="1"/>
  <c r="Z367" i="2"/>
  <c r="AA367" i="2" s="1"/>
  <c r="AN367" i="2" s="1"/>
  <c r="Y437" i="8"/>
  <c r="AJ437" i="8" s="1"/>
  <c r="X437" i="8"/>
  <c r="Z143" i="9"/>
  <c r="AG143" i="9" s="1"/>
  <c r="X373" i="8"/>
  <c r="X432" i="2"/>
  <c r="AJ216" i="8"/>
  <c r="Y359" i="9"/>
  <c r="AJ359" i="9" s="1"/>
  <c r="X359" i="9"/>
  <c r="Y401" i="9"/>
  <c r="AJ401" i="9" s="1"/>
  <c r="X142" i="9"/>
  <c r="Z87" i="9"/>
  <c r="Y457" i="10"/>
  <c r="AJ457" i="10" s="1"/>
  <c r="Y141" i="8"/>
  <c r="AJ141" i="8" s="1"/>
  <c r="X141" i="8"/>
  <c r="AJ182" i="9"/>
  <c r="X189" i="8"/>
  <c r="Y189" i="8"/>
  <c r="AJ189" i="8" s="1"/>
  <c r="Y260" i="9"/>
  <c r="AJ260" i="9" s="1"/>
  <c r="X260" i="9"/>
  <c r="AJ222" i="9"/>
  <c r="X191" i="10"/>
  <c r="Y280" i="10"/>
  <c r="AJ280" i="10" s="1"/>
  <c r="X280" i="10"/>
  <c r="Z391" i="8"/>
  <c r="AG391" i="8" s="1"/>
  <c r="AJ347" i="8"/>
  <c r="X130" i="8"/>
  <c r="Y130" i="8"/>
  <c r="AJ130" i="8" s="1"/>
  <c r="X437" i="9"/>
  <c r="Y437" i="9"/>
  <c r="AJ437" i="9" s="1"/>
  <c r="Y166" i="8"/>
  <c r="AJ166" i="8" s="1"/>
  <c r="X166" i="8"/>
  <c r="Y254" i="10"/>
  <c r="AJ254" i="10" s="1"/>
  <c r="X254" i="10"/>
  <c r="Y435" i="2"/>
  <c r="AJ435" i="2" s="1"/>
  <c r="Y202" i="9"/>
  <c r="AJ202" i="9" s="1"/>
  <c r="J138" i="10"/>
  <c r="J138" i="2"/>
  <c r="J138" i="8"/>
  <c r="Z118" i="9"/>
  <c r="AB118" i="9" s="1"/>
  <c r="Y230" i="8"/>
  <c r="AJ230" i="8" s="1"/>
  <c r="X230" i="8"/>
  <c r="Z198" i="2"/>
  <c r="Z243" i="8"/>
  <c r="Y88" i="8"/>
  <c r="AJ88" i="8" s="1"/>
  <c r="AJ149" i="9"/>
  <c r="Z315" i="8"/>
  <c r="X222" i="2"/>
  <c r="Y222" i="2"/>
  <c r="AJ222" i="2" s="1"/>
  <c r="Y394" i="9"/>
  <c r="AJ394" i="9" s="1"/>
  <c r="Z204" i="9"/>
  <c r="Z452" i="9"/>
  <c r="AB452" i="9" s="1"/>
  <c r="AC452" i="9" s="1"/>
  <c r="X439" i="2"/>
  <c r="Y439" i="2"/>
  <c r="AJ439" i="2" s="1"/>
  <c r="Y268" i="8"/>
  <c r="AJ268" i="8" s="1"/>
  <c r="Y110" i="9"/>
  <c r="AJ110" i="9" s="1"/>
  <c r="X110" i="9"/>
  <c r="X374" i="9"/>
  <c r="Y435" i="9"/>
  <c r="AJ435" i="9" s="1"/>
  <c r="X435" i="9"/>
  <c r="Y336" i="8"/>
  <c r="AJ336" i="8" s="1"/>
  <c r="X338" i="8"/>
  <c r="Y338" i="8"/>
  <c r="AJ338" i="8" s="1"/>
  <c r="Z210" i="2"/>
  <c r="AG210" i="2" s="1"/>
  <c r="AJ131" i="9"/>
  <c r="Z392" i="10"/>
  <c r="X216" i="10"/>
  <c r="Y216" i="10"/>
  <c r="AJ216" i="10" s="1"/>
  <c r="X225" i="9"/>
  <c r="Y225" i="9"/>
  <c r="AJ225" i="9" s="1"/>
  <c r="X314" i="10"/>
  <c r="Y314" i="10"/>
  <c r="AJ314" i="10" s="1"/>
  <c r="Y98" i="2"/>
  <c r="AJ98" i="2" s="1"/>
  <c r="X98" i="2"/>
  <c r="Y366" i="2"/>
  <c r="AJ366" i="2" s="1"/>
  <c r="X366" i="2"/>
  <c r="X409" i="10"/>
  <c r="Y409" i="10"/>
  <c r="AJ409" i="10" s="1"/>
  <c r="X116" i="10"/>
  <c r="Y116" i="10"/>
  <c r="AJ116" i="10" s="1"/>
  <c r="K33" i="6"/>
  <c r="X176" i="10"/>
  <c r="Y176" i="10"/>
  <c r="AJ176" i="10" s="1"/>
  <c r="X134" i="2"/>
  <c r="Y134" i="2"/>
  <c r="AJ134" i="2" s="1"/>
  <c r="X128" i="2"/>
  <c r="Z108" i="8"/>
  <c r="Z232" i="8"/>
  <c r="C455" i="10"/>
  <c r="C455" i="9"/>
  <c r="X455" i="9" s="1"/>
  <c r="Y203" i="10"/>
  <c r="AJ203" i="10" s="1"/>
  <c r="X203" i="10"/>
  <c r="X155" i="10"/>
  <c r="Y155" i="10"/>
  <c r="AJ155" i="10" s="1"/>
  <c r="X186" i="10"/>
  <c r="Z254" i="10"/>
  <c r="X189" i="10"/>
  <c r="Y189" i="10"/>
  <c r="AJ189" i="10" s="1"/>
  <c r="C455" i="2"/>
  <c r="Y396" i="8"/>
  <c r="AJ396" i="8" s="1"/>
  <c r="X396" i="8"/>
  <c r="Z197" i="8"/>
  <c r="AA197" i="8" s="1"/>
  <c r="AN197" i="8" s="1"/>
  <c r="Z216" i="9"/>
  <c r="AG216" i="9" s="1"/>
  <c r="X449" i="8"/>
  <c r="Z85" i="10"/>
  <c r="AG85" i="10" s="1"/>
  <c r="Z396" i="8"/>
  <c r="AG396" i="8" s="1"/>
  <c r="Y99" i="8"/>
  <c r="AJ99" i="8" s="1"/>
  <c r="X446" i="8"/>
  <c r="Y446" i="8"/>
  <c r="AJ446" i="8" s="1"/>
  <c r="Y243" i="10"/>
  <c r="AJ243" i="10" s="1"/>
  <c r="X243" i="10"/>
  <c r="Z264" i="8"/>
  <c r="Y177" i="9"/>
  <c r="AJ177" i="9" s="1"/>
  <c r="X177" i="9"/>
  <c r="Z395" i="10"/>
  <c r="X157" i="9"/>
  <c r="Y157" i="9"/>
  <c r="AJ157" i="9" s="1"/>
  <c r="X294" i="9"/>
  <c r="Y294" i="9"/>
  <c r="AJ294" i="9" s="1"/>
  <c r="X387" i="9"/>
  <c r="Y225" i="10"/>
  <c r="AJ225" i="10" s="1"/>
  <c r="X225" i="10"/>
  <c r="Y454" i="9"/>
  <c r="AJ454" i="9" s="1"/>
  <c r="X454" i="9"/>
  <c r="X434" i="10"/>
  <c r="X115" i="2"/>
  <c r="Y115" i="2"/>
  <c r="AJ115" i="2" s="1"/>
  <c r="X264" i="2"/>
  <c r="Y264" i="2"/>
  <c r="AJ264" i="2" s="1"/>
  <c r="J207" i="8"/>
  <c r="J207" i="10"/>
  <c r="J207" i="2"/>
  <c r="D428" i="6"/>
  <c r="D428" i="9" s="1"/>
  <c r="C428" i="2"/>
  <c r="C428" i="10"/>
  <c r="X428" i="10" s="1"/>
  <c r="Z131" i="2"/>
  <c r="AG131" i="2" s="1"/>
  <c r="Z377" i="10"/>
  <c r="Y243" i="2"/>
  <c r="AJ243" i="2" s="1"/>
  <c r="X243" i="2"/>
  <c r="X136" i="10"/>
  <c r="Y136" i="10"/>
  <c r="AJ136" i="10" s="1"/>
  <c r="X450" i="8"/>
  <c r="Y450" i="8"/>
  <c r="AJ450" i="8" s="1"/>
  <c r="D417" i="6"/>
  <c r="C417" i="2"/>
  <c r="C417" i="10"/>
  <c r="P25" i="6"/>
  <c r="Z139" i="9"/>
  <c r="AG139" i="9" s="1"/>
  <c r="Z133" i="8"/>
  <c r="AB133" i="8" s="1"/>
  <c r="X351" i="8"/>
  <c r="D455" i="6"/>
  <c r="Y223" i="10"/>
  <c r="AJ223" i="10" s="1"/>
  <c r="Z150" i="8"/>
  <c r="AG150" i="8" s="1"/>
  <c r="X166" i="10"/>
  <c r="Z92" i="8"/>
  <c r="Y375" i="2"/>
  <c r="AJ375" i="2" s="1"/>
  <c r="X375" i="2"/>
  <c r="Z298" i="10"/>
  <c r="AG298" i="10" s="1"/>
  <c r="X262" i="9"/>
  <c r="Z326" i="8"/>
  <c r="Y422" i="8"/>
  <c r="AJ422" i="8" s="1"/>
  <c r="X422" i="8"/>
  <c r="Y246" i="9"/>
  <c r="AJ246" i="9" s="1"/>
  <c r="X246" i="9"/>
  <c r="X411" i="10"/>
  <c r="Y411" i="10"/>
  <c r="AJ411" i="10" s="1"/>
  <c r="Z167" i="8"/>
  <c r="Z266" i="2"/>
  <c r="Z193" i="2"/>
  <c r="X125" i="10"/>
  <c r="Y125" i="10"/>
  <c r="AJ125" i="10" s="1"/>
  <c r="Z302" i="10"/>
  <c r="AG302" i="10" s="1"/>
  <c r="Z191" i="10"/>
  <c r="AA191" i="10" s="1"/>
  <c r="AN191" i="10" s="1"/>
  <c r="Z170" i="9"/>
  <c r="X251" i="9"/>
  <c r="Y251" i="9"/>
  <c r="AJ251" i="9" s="1"/>
  <c r="Z416" i="8"/>
  <c r="X368" i="10"/>
  <c r="Y368" i="10"/>
  <c r="AJ368" i="10" s="1"/>
  <c r="Z322" i="10"/>
  <c r="AA322" i="10" s="1"/>
  <c r="AN322" i="10" s="1"/>
  <c r="Z203" i="9"/>
  <c r="AG203" i="9" s="1"/>
  <c r="Z154" i="10"/>
  <c r="AB154" i="10" s="1"/>
  <c r="Z437" i="8"/>
  <c r="Z102" i="10"/>
  <c r="Z322" i="9"/>
  <c r="AG322" i="9" s="1"/>
  <c r="Z285" i="9"/>
  <c r="AG285" i="9" s="1"/>
  <c r="Z213" i="9"/>
  <c r="Z392" i="8"/>
  <c r="AG392" i="8" s="1"/>
  <c r="X171" i="10"/>
  <c r="Y171" i="10"/>
  <c r="AJ171" i="10" s="1"/>
  <c r="Z457" i="10"/>
  <c r="AG457" i="10" s="1"/>
  <c r="Z379" i="2"/>
  <c r="Z356" i="2"/>
  <c r="AG356" i="2" s="1"/>
  <c r="Z220" i="8"/>
  <c r="AA220" i="8" s="1"/>
  <c r="AN220" i="8" s="1"/>
  <c r="Z410" i="8"/>
  <c r="AG410" i="8" s="1"/>
  <c r="Z319" i="9"/>
  <c r="AB319" i="9" s="1"/>
  <c r="Z168" i="2"/>
  <c r="AG168" i="2" s="1"/>
  <c r="Z122" i="9"/>
  <c r="Z282" i="9"/>
  <c r="AG282" i="9" s="1"/>
  <c r="Z171" i="9"/>
  <c r="AA171" i="9" s="1"/>
  <c r="AN171" i="9" s="1"/>
  <c r="Z445" i="2"/>
  <c r="Z280" i="2"/>
  <c r="AG280" i="2" s="1"/>
  <c r="Z143" i="2"/>
  <c r="AG143" i="2" s="1"/>
  <c r="Z239" i="2"/>
  <c r="X166" i="9"/>
  <c r="Y166" i="9"/>
  <c r="AJ166" i="9" s="1"/>
  <c r="Z417" i="9"/>
  <c r="AA417" i="9" s="1"/>
  <c r="AN417" i="9" s="1"/>
  <c r="X279" i="10"/>
  <c r="Y174" i="9"/>
  <c r="AJ174" i="9" s="1"/>
  <c r="X174" i="9"/>
  <c r="J303" i="9"/>
  <c r="J303" i="8"/>
  <c r="D374" i="6"/>
  <c r="D374" i="9" s="1"/>
  <c r="C374" i="10"/>
  <c r="C374" i="2"/>
  <c r="C374" i="8"/>
  <c r="D377" i="6"/>
  <c r="D377" i="10" s="1"/>
  <c r="C377" i="10"/>
  <c r="J234" i="2"/>
  <c r="J234" i="9"/>
  <c r="J234" i="8"/>
  <c r="Z195" i="8"/>
  <c r="Z169" i="2"/>
  <c r="Z152" i="2"/>
  <c r="AG152" i="2" s="1"/>
  <c r="Z332" i="2"/>
  <c r="Z244" i="10"/>
  <c r="AA244" i="10" s="1"/>
  <c r="AN244" i="10" s="1"/>
  <c r="Z421" i="8"/>
  <c r="AG421" i="8" s="1"/>
  <c r="Z450" i="10"/>
  <c r="Z437" i="10"/>
  <c r="Z292" i="10"/>
  <c r="AA292" i="10" s="1"/>
  <c r="AN292" i="10" s="1"/>
  <c r="Z226" i="2"/>
  <c r="Z393" i="8"/>
  <c r="AA393" i="8" s="1"/>
  <c r="AN393" i="8" s="1"/>
  <c r="Z366" i="10"/>
  <c r="AB366" i="10" s="1"/>
  <c r="AL366" i="10" s="1"/>
  <c r="Z86" i="8"/>
  <c r="Z277" i="2"/>
  <c r="AA277" i="2" s="1"/>
  <c r="AN277" i="2" s="1"/>
  <c r="Z368" i="2"/>
  <c r="Z337" i="9"/>
  <c r="Z197" i="9"/>
  <c r="AA197" i="9" s="1"/>
  <c r="AN197" i="9" s="1"/>
  <c r="Y109" i="9"/>
  <c r="AJ109" i="9" s="1"/>
  <c r="X109" i="9"/>
  <c r="Z407" i="10"/>
  <c r="Z151" i="10"/>
  <c r="AB151" i="10" s="1"/>
  <c r="Z330" i="2"/>
  <c r="Z388" i="10"/>
  <c r="Z236" i="10"/>
  <c r="Z164" i="8"/>
  <c r="AG164" i="8" s="1"/>
  <c r="X432" i="9"/>
  <c r="Y432" i="9"/>
  <c r="AJ432" i="9" s="1"/>
  <c r="Z80" i="8"/>
  <c r="AG80" i="8" s="1"/>
  <c r="Z253" i="9"/>
  <c r="Z207" i="9"/>
  <c r="Z327" i="8"/>
  <c r="X260" i="8"/>
  <c r="Z435" i="10"/>
  <c r="Z295" i="8"/>
  <c r="X342" i="2"/>
  <c r="Y342" i="2"/>
  <c r="AJ342" i="2" s="1"/>
  <c r="Z95" i="8"/>
  <c r="Z152" i="9"/>
  <c r="Z323" i="8"/>
  <c r="Z314" i="9"/>
  <c r="AG314" i="9" s="1"/>
  <c r="Z250" i="9"/>
  <c r="AA250" i="9" s="1"/>
  <c r="AN250" i="9" s="1"/>
  <c r="Z320" i="2"/>
  <c r="AA320" i="2" s="1"/>
  <c r="AN320" i="2" s="1"/>
  <c r="Z96" i="2"/>
  <c r="AG96" i="2" s="1"/>
  <c r="Y176" i="2"/>
  <c r="AJ176" i="2" s="1"/>
  <c r="AJ85" i="9"/>
  <c r="Y284" i="8"/>
  <c r="AJ284" i="8" s="1"/>
  <c r="X284" i="8"/>
  <c r="Z239" i="10"/>
  <c r="Y211" i="2"/>
  <c r="AJ211" i="2" s="1"/>
  <c r="Z202" i="9"/>
  <c r="X210" i="10"/>
  <c r="Y210" i="10"/>
  <c r="AJ210" i="10" s="1"/>
  <c r="J381" i="10"/>
  <c r="J381" i="2"/>
  <c r="J381" i="8"/>
  <c r="Z363" i="10"/>
  <c r="Z179" i="2"/>
  <c r="AG179" i="2" s="1"/>
  <c r="Z111" i="2"/>
  <c r="AA111" i="2" s="1"/>
  <c r="AN111" i="2" s="1"/>
  <c r="Z398" i="2"/>
  <c r="Z328" i="2"/>
  <c r="Z192" i="2"/>
  <c r="Y358" i="10"/>
  <c r="AJ358" i="10" s="1"/>
  <c r="X358" i="10"/>
  <c r="AJ203" i="9"/>
  <c r="Z104" i="2"/>
  <c r="AG104" i="2" s="1"/>
  <c r="Z81" i="10"/>
  <c r="Z77" i="10"/>
  <c r="AG77" i="10" s="1"/>
  <c r="Z333" i="2"/>
  <c r="AB333" i="2" s="1"/>
  <c r="Z125" i="10"/>
  <c r="Z393" i="2"/>
  <c r="AG393" i="2" s="1"/>
  <c r="Z406" i="8"/>
  <c r="AJ189" i="9"/>
  <c r="Z207" i="10"/>
  <c r="Z119" i="2"/>
  <c r="Z371" i="8"/>
  <c r="Z333" i="8"/>
  <c r="AA333" i="8" s="1"/>
  <c r="AN333" i="8" s="1"/>
  <c r="Z150" i="2"/>
  <c r="X171" i="8"/>
  <c r="Y171" i="8"/>
  <c r="AJ171" i="8" s="1"/>
  <c r="Z457" i="8"/>
  <c r="Z257" i="8"/>
  <c r="Z439" i="9"/>
  <c r="Z216" i="2"/>
  <c r="AG216" i="2" s="1"/>
  <c r="Z400" i="2"/>
  <c r="AG400" i="2" s="1"/>
  <c r="Z245" i="10"/>
  <c r="X189" i="9"/>
  <c r="Z193" i="8"/>
  <c r="Z379" i="8"/>
  <c r="Z395" i="9"/>
  <c r="AG395" i="9" s="1"/>
  <c r="Z286" i="10"/>
  <c r="AA286" i="10" s="1"/>
  <c r="AN286" i="10" s="1"/>
  <c r="Z274" i="8"/>
  <c r="AG274" i="8" s="1"/>
  <c r="Z272" i="8"/>
  <c r="AJ117" i="9"/>
  <c r="AJ435" i="10"/>
  <c r="Z127" i="2"/>
  <c r="Z210" i="10"/>
  <c r="AA210" i="10" s="1"/>
  <c r="AN210" i="10" s="1"/>
  <c r="Z136" i="2"/>
  <c r="Y244" i="2"/>
  <c r="AJ244" i="2" s="1"/>
  <c r="X251" i="10"/>
  <c r="AJ98" i="10"/>
  <c r="Z447" i="9"/>
  <c r="Y387" i="10"/>
  <c r="AJ387" i="10" s="1"/>
  <c r="Y450" i="2"/>
  <c r="AJ450" i="2" s="1"/>
  <c r="X450" i="2"/>
  <c r="Z206" i="8"/>
  <c r="AA206" i="8" s="1"/>
  <c r="AN206" i="8" s="1"/>
  <c r="Z118" i="10"/>
  <c r="Z437" i="9"/>
  <c r="Z393" i="10"/>
  <c r="AG393" i="10" s="1"/>
  <c r="Z176" i="9"/>
  <c r="Z383" i="10"/>
  <c r="AG383" i="10" s="1"/>
  <c r="Z333" i="9"/>
  <c r="Z149" i="8"/>
  <c r="AB149" i="8" s="1"/>
  <c r="AL149" i="8" s="1"/>
  <c r="Z253" i="10"/>
  <c r="AA253" i="10" s="1"/>
  <c r="AN253" i="10" s="1"/>
  <c r="Z134" i="2"/>
  <c r="AA134" i="2" s="1"/>
  <c r="AN134" i="2" s="1"/>
  <c r="Z271" i="8"/>
  <c r="Z278" i="10"/>
  <c r="AB278" i="10" s="1"/>
  <c r="AJ190" i="9"/>
  <c r="Z208" i="10"/>
  <c r="AB208" i="10" s="1"/>
  <c r="Z225" i="8"/>
  <c r="AA225" i="8" s="1"/>
  <c r="AN225" i="8" s="1"/>
  <c r="Z217" i="10"/>
  <c r="Z439" i="2"/>
  <c r="AA439" i="2" s="1"/>
  <c r="AN439" i="2" s="1"/>
  <c r="Z218" i="8"/>
  <c r="X191" i="2"/>
  <c r="Y191" i="2"/>
  <c r="AJ191" i="2" s="1"/>
  <c r="AJ87" i="9"/>
  <c r="Z197" i="10"/>
  <c r="Z267" i="10"/>
  <c r="AG267" i="10" s="1"/>
  <c r="X456" i="10"/>
  <c r="Y456" i="10"/>
  <c r="AJ456" i="10" s="1"/>
  <c r="Z289" i="8"/>
  <c r="Z377" i="2"/>
  <c r="AB377" i="2" s="1"/>
  <c r="Z444" i="9"/>
  <c r="X230" i="2"/>
  <c r="Z108" i="10"/>
  <c r="AA108" i="10" s="1"/>
  <c r="AN108" i="10" s="1"/>
  <c r="X183" i="8"/>
  <c r="Y183" i="8"/>
  <c r="AJ183" i="8" s="1"/>
  <c r="Z124" i="9"/>
  <c r="AA124" i="9" s="1"/>
  <c r="AN124" i="9" s="1"/>
  <c r="Y406" i="2"/>
  <c r="AJ406" i="2" s="1"/>
  <c r="X406" i="2"/>
  <c r="Y403" i="2"/>
  <c r="AJ403" i="2" s="1"/>
  <c r="Y293" i="8"/>
  <c r="AJ293" i="8" s="1"/>
  <c r="X293" i="8"/>
  <c r="X92" i="8"/>
  <c r="Y92" i="8"/>
  <c r="AJ92" i="8" s="1"/>
  <c r="Z153" i="10"/>
  <c r="AG153" i="10" s="1"/>
  <c r="Z136" i="10"/>
  <c r="AG136" i="10" s="1"/>
  <c r="Z128" i="8"/>
  <c r="X359" i="10"/>
  <c r="Y359" i="10"/>
  <c r="AJ359" i="10" s="1"/>
  <c r="Z189" i="2"/>
  <c r="Z241" i="2"/>
  <c r="Z279" i="9"/>
  <c r="Z129" i="9"/>
  <c r="AG129" i="9" s="1"/>
  <c r="Z114" i="8"/>
  <c r="Z228" i="9"/>
  <c r="AB228" i="9" s="1"/>
  <c r="Y361" i="9"/>
  <c r="AJ361" i="9" s="1"/>
  <c r="X361" i="9"/>
  <c r="Z293" i="2"/>
  <c r="Z400" i="9"/>
  <c r="AJ239" i="2"/>
  <c r="Z200" i="9"/>
  <c r="Z394" i="9"/>
  <c r="AG394" i="9" s="1"/>
  <c r="Z356" i="10"/>
  <c r="Z289" i="2"/>
  <c r="Z86" i="2"/>
  <c r="AA86" i="2" s="1"/>
  <c r="AN86" i="2" s="1"/>
  <c r="Z295" i="9"/>
  <c r="Z301" i="10"/>
  <c r="AA301" i="10" s="1"/>
  <c r="AN301" i="10" s="1"/>
  <c r="Z426" i="2"/>
  <c r="Z378" i="8"/>
  <c r="AB378" i="8" s="1"/>
  <c r="Z174" i="10"/>
  <c r="Z357" i="10"/>
  <c r="AA357" i="10" s="1"/>
  <c r="AN357" i="10" s="1"/>
  <c r="Z319" i="2"/>
  <c r="AB319" i="2" s="1"/>
  <c r="Z103" i="10"/>
  <c r="Z193" i="9"/>
  <c r="AA193" i="9" s="1"/>
  <c r="AN193" i="9" s="1"/>
  <c r="Z184" i="8"/>
  <c r="AG184" i="8" s="1"/>
  <c r="Z109" i="9"/>
  <c r="AA109" i="9" s="1"/>
  <c r="AN109" i="9" s="1"/>
  <c r="AJ268" i="9"/>
  <c r="Z122" i="8"/>
  <c r="Z294" i="9"/>
  <c r="Z326" i="2"/>
  <c r="Z259" i="8"/>
  <c r="Z441" i="9"/>
  <c r="X286" i="10"/>
  <c r="X120" i="2"/>
  <c r="Z227" i="9"/>
  <c r="Z153" i="2"/>
  <c r="AG153" i="2" s="1"/>
  <c r="Z189" i="9"/>
  <c r="AA189" i="9" s="1"/>
  <c r="AN189" i="9" s="1"/>
  <c r="Z241" i="10"/>
  <c r="AA241" i="10" s="1"/>
  <c r="AN241" i="10" s="1"/>
  <c r="Z126" i="9"/>
  <c r="Z376" i="8"/>
  <c r="AJ361" i="2"/>
  <c r="Z341" i="9"/>
  <c r="AJ206" i="2"/>
  <c r="Z400" i="10"/>
  <c r="AB400" i="10" s="1"/>
  <c r="Z220" i="2"/>
  <c r="AJ123" i="2"/>
  <c r="Z100" i="9"/>
  <c r="AA100" i="9" s="1"/>
  <c r="AN100" i="9" s="1"/>
  <c r="Z381" i="8"/>
  <c r="AG381" i="8" s="1"/>
  <c r="Z443" i="2"/>
  <c r="AB443" i="2" s="1"/>
  <c r="Z444" i="2"/>
  <c r="AJ227" i="8"/>
  <c r="AJ219" i="9"/>
  <c r="Z124" i="2"/>
  <c r="AA124" i="2" s="1"/>
  <c r="AN124" i="2" s="1"/>
  <c r="Z272" i="9"/>
  <c r="AA272" i="9" s="1"/>
  <c r="AN272" i="9" s="1"/>
  <c r="Z341" i="10"/>
  <c r="AA341" i="10" s="1"/>
  <c r="AN341" i="10" s="1"/>
  <c r="Y271" i="10"/>
  <c r="AJ271" i="10" s="1"/>
  <c r="Z355" i="8"/>
  <c r="AG355" i="8" s="1"/>
  <c r="Z115" i="9"/>
  <c r="X456" i="9"/>
  <c r="Z451" i="10"/>
  <c r="Z390" i="2"/>
  <c r="AB390" i="2" s="1"/>
  <c r="Z91" i="2"/>
  <c r="Z374" i="8"/>
  <c r="Z277" i="8"/>
  <c r="Z78" i="8"/>
  <c r="Z189" i="10"/>
  <c r="AG189" i="10" s="1"/>
  <c r="Z417" i="2"/>
  <c r="AA417" i="2" s="1"/>
  <c r="AN417" i="2" s="1"/>
  <c r="Y110" i="2"/>
  <c r="AJ110" i="2" s="1"/>
  <c r="Y422" i="10"/>
  <c r="AJ422" i="10" s="1"/>
  <c r="Z93" i="8"/>
  <c r="Z129" i="2"/>
  <c r="Z454" i="9"/>
  <c r="Z284" i="10"/>
  <c r="Z228" i="2"/>
  <c r="AB228" i="2" s="1"/>
  <c r="Z389" i="10"/>
  <c r="Z289" i="10"/>
  <c r="Z381" i="9"/>
  <c r="AB381" i="9" s="1"/>
  <c r="Z345" i="10"/>
  <c r="AA345" i="10" s="1"/>
  <c r="AN345" i="10" s="1"/>
  <c r="Z161" i="9"/>
  <c r="X123" i="2"/>
  <c r="Z443" i="10"/>
  <c r="Z235" i="9"/>
  <c r="AG235" i="9" s="1"/>
  <c r="Z377" i="8"/>
  <c r="Z414" i="9"/>
  <c r="Z346" i="10"/>
  <c r="Z147" i="10"/>
  <c r="AJ238" i="8"/>
  <c r="Z432" i="8"/>
  <c r="Z422" i="2"/>
  <c r="Z308" i="10"/>
  <c r="Z305" i="9"/>
  <c r="Z140" i="2"/>
  <c r="AB140" i="2" s="1"/>
  <c r="Z181" i="2"/>
  <c r="Z411" i="2"/>
  <c r="Z402" i="8"/>
  <c r="AA402" i="8" s="1"/>
  <c r="AN402" i="8" s="1"/>
  <c r="Z146" i="9"/>
  <c r="AA146" i="9" s="1"/>
  <c r="AN146" i="9" s="1"/>
  <c r="AJ320" i="9"/>
  <c r="Z142" i="2"/>
  <c r="AJ413" i="9"/>
  <c r="X435" i="10"/>
  <c r="Y110" i="8"/>
  <c r="AJ110" i="8" s="1"/>
  <c r="Z203" i="10"/>
  <c r="Z318" i="2"/>
  <c r="AG318" i="2" s="1"/>
  <c r="Z453" i="8"/>
  <c r="Z454" i="2"/>
  <c r="Z228" i="10"/>
  <c r="AA228" i="10" s="1"/>
  <c r="AN228" i="10" s="1"/>
  <c r="Z212" i="9"/>
  <c r="AB212" i="9" s="1"/>
  <c r="Y427" i="2"/>
  <c r="AJ427" i="2" s="1"/>
  <c r="AJ195" i="9"/>
  <c r="Z287" i="9"/>
  <c r="AG287" i="9" s="1"/>
  <c r="Z205" i="10"/>
  <c r="AG205" i="10" s="1"/>
  <c r="Z186" i="9"/>
  <c r="Z161" i="2"/>
  <c r="AG161" i="2" s="1"/>
  <c r="Z344" i="8"/>
  <c r="Z414" i="2"/>
  <c r="AA414" i="2" s="1"/>
  <c r="AN414" i="2" s="1"/>
  <c r="Z431" i="8"/>
  <c r="Z196" i="10"/>
  <c r="AA196" i="10" s="1"/>
  <c r="AN196" i="10" s="1"/>
  <c r="Z145" i="2"/>
  <c r="AG145" i="2" s="1"/>
  <c r="Z105" i="10"/>
  <c r="Z260" i="9"/>
  <c r="AA260" i="9" s="1"/>
  <c r="AN260" i="9" s="1"/>
  <c r="Z88" i="9"/>
  <c r="Z140" i="10"/>
  <c r="Z266" i="10"/>
  <c r="Z302" i="2"/>
  <c r="AG302" i="2" s="1"/>
  <c r="Z246" i="9"/>
  <c r="Z123" i="9"/>
  <c r="AG123" i="9" s="1"/>
  <c r="Z115" i="10"/>
  <c r="AG115" i="10" s="1"/>
  <c r="Z411" i="10"/>
  <c r="AJ130" i="10"/>
  <c r="Z221" i="10"/>
  <c r="Z322" i="2"/>
  <c r="AA322" i="2" s="1"/>
  <c r="AN322" i="2" s="1"/>
  <c r="Z210" i="9"/>
  <c r="Z96" i="8"/>
  <c r="AJ248" i="8"/>
  <c r="Y347" i="9"/>
  <c r="AJ347" i="9" s="1"/>
  <c r="AJ254" i="2"/>
  <c r="X254" i="2"/>
  <c r="Z324" i="2"/>
  <c r="Z232" i="2"/>
  <c r="Z454" i="10"/>
  <c r="AG454" i="10" s="1"/>
  <c r="Z219" i="9"/>
  <c r="AB219" i="9" s="1"/>
  <c r="Z154" i="9"/>
  <c r="AA154" i="9" s="1"/>
  <c r="AN154" i="9" s="1"/>
  <c r="AJ264" i="8"/>
  <c r="D441" i="6"/>
  <c r="C441" i="10"/>
  <c r="C441" i="2"/>
  <c r="C441" i="9"/>
  <c r="C441" i="8"/>
  <c r="Y109" i="10"/>
  <c r="AJ109" i="10" s="1"/>
  <c r="X109" i="10"/>
  <c r="Y155" i="9"/>
  <c r="AJ155" i="9" s="1"/>
  <c r="X155" i="9"/>
  <c r="J362" i="10"/>
  <c r="J362" i="2"/>
  <c r="J362" i="9"/>
  <c r="J362" i="8"/>
  <c r="Y406" i="9"/>
  <c r="AJ406" i="9" s="1"/>
  <c r="X406" i="9"/>
  <c r="Y338" i="9"/>
  <c r="AJ338" i="9" s="1"/>
  <c r="X338" i="9"/>
  <c r="Y76" i="10"/>
  <c r="AJ76" i="10" s="1"/>
  <c r="X76" i="10"/>
  <c r="D270" i="10"/>
  <c r="D270" i="2"/>
  <c r="D270" i="9"/>
  <c r="D270" i="8"/>
  <c r="D124" i="6"/>
  <c r="C124" i="10"/>
  <c r="C124" i="2"/>
  <c r="C124" i="9"/>
  <c r="C124" i="8"/>
  <c r="Y76" i="2"/>
  <c r="AJ76" i="2" s="1"/>
  <c r="X76" i="2"/>
  <c r="Z113" i="8"/>
  <c r="Z198" i="8"/>
  <c r="J101" i="10"/>
  <c r="J101" i="2"/>
  <c r="J101" i="9"/>
  <c r="J101" i="8"/>
  <c r="D111" i="6"/>
  <c r="C111" i="10"/>
  <c r="C111" i="2"/>
  <c r="C111" i="9"/>
  <c r="C111" i="8"/>
  <c r="Z225" i="9"/>
  <c r="C348" i="10"/>
  <c r="C348" i="2"/>
  <c r="C348" i="9"/>
  <c r="C348" i="8"/>
  <c r="D348" i="6"/>
  <c r="Z148" i="10"/>
  <c r="AB148" i="10" s="1"/>
  <c r="Z204" i="8"/>
  <c r="Z109" i="8"/>
  <c r="D427" i="10"/>
  <c r="D427" i="2"/>
  <c r="D427" i="9"/>
  <c r="D427" i="8"/>
  <c r="Z310" i="8"/>
  <c r="X117" i="9"/>
  <c r="X326" i="10"/>
  <c r="Y326" i="10"/>
  <c r="AJ326" i="10" s="1"/>
  <c r="Y116" i="9"/>
  <c r="AJ116" i="9" s="1"/>
  <c r="X116" i="9"/>
  <c r="D354" i="10"/>
  <c r="D354" i="2"/>
  <c r="D354" i="9"/>
  <c r="D354" i="8"/>
  <c r="X137" i="2"/>
  <c r="Y137" i="2"/>
  <c r="AJ137" i="2" s="1"/>
  <c r="Y93" i="8"/>
  <c r="AJ93" i="8" s="1"/>
  <c r="X93" i="8"/>
  <c r="X449" i="10"/>
  <c r="Y449" i="10"/>
  <c r="AJ449" i="10" s="1"/>
  <c r="Z167" i="9"/>
  <c r="D337" i="6"/>
  <c r="C337" i="10"/>
  <c r="C337" i="2"/>
  <c r="C337" i="9"/>
  <c r="C337" i="8"/>
  <c r="Y195" i="8"/>
  <c r="AJ195" i="8" s="1"/>
  <c r="X195" i="8"/>
  <c r="Y371" i="2"/>
  <c r="AJ371" i="2" s="1"/>
  <c r="X371" i="2"/>
  <c r="Y455" i="8"/>
  <c r="AJ455" i="8" s="1"/>
  <c r="X455" i="8"/>
  <c r="X221" i="10"/>
  <c r="Y221" i="10"/>
  <c r="AJ221" i="10" s="1"/>
  <c r="Y118" i="10"/>
  <c r="AJ118" i="10" s="1"/>
  <c r="X118" i="10"/>
  <c r="X107" i="9"/>
  <c r="Y107" i="9"/>
  <c r="AJ107" i="9" s="1"/>
  <c r="Z211" i="8"/>
  <c r="J83" i="10"/>
  <c r="J83" i="2"/>
  <c r="J83" i="9"/>
  <c r="J83" i="8"/>
  <c r="D253" i="10"/>
  <c r="D253" i="2"/>
  <c r="D253" i="9"/>
  <c r="D253" i="8"/>
  <c r="D197" i="10"/>
  <c r="D197" i="2"/>
  <c r="D197" i="9"/>
  <c r="D197" i="8"/>
  <c r="D183" i="10"/>
  <c r="D183" i="2"/>
  <c r="D183" i="9"/>
  <c r="D183" i="8"/>
  <c r="X203" i="9"/>
  <c r="D356" i="6"/>
  <c r="C356" i="10"/>
  <c r="C356" i="2"/>
  <c r="C356" i="9"/>
  <c r="C356" i="8"/>
  <c r="X320" i="8"/>
  <c r="Y320" i="8"/>
  <c r="AJ320" i="8" s="1"/>
  <c r="Y443" i="9"/>
  <c r="AJ443" i="9" s="1"/>
  <c r="X443" i="9"/>
  <c r="X407" i="8"/>
  <c r="Y407" i="8"/>
  <c r="AJ407" i="8" s="1"/>
  <c r="Y355" i="2"/>
  <c r="AJ355" i="2" s="1"/>
  <c r="X355" i="2"/>
  <c r="X309" i="10"/>
  <c r="Y309" i="10"/>
  <c r="AJ309" i="10" s="1"/>
  <c r="D284" i="10"/>
  <c r="D284" i="2"/>
  <c r="D284" i="9"/>
  <c r="D284" i="8"/>
  <c r="K49" i="6"/>
  <c r="R73" i="6"/>
  <c r="R62" i="6"/>
  <c r="P60" i="6"/>
  <c r="K60" i="6"/>
  <c r="R57" i="6"/>
  <c r="R49" i="6"/>
  <c r="R46" i="6"/>
  <c r="R22" i="6"/>
  <c r="P4" i="6"/>
  <c r="K4" i="6"/>
  <c r="C392" i="10"/>
  <c r="C392" i="2"/>
  <c r="C392" i="8"/>
  <c r="C392" i="9"/>
  <c r="D392" i="6"/>
  <c r="J379" i="10"/>
  <c r="J379" i="2"/>
  <c r="J379" i="8"/>
  <c r="J379" i="9"/>
  <c r="Z385" i="9"/>
  <c r="X368" i="2"/>
  <c r="Y368" i="2"/>
  <c r="AJ368" i="2" s="1"/>
  <c r="Z314" i="8"/>
  <c r="Y260" i="10"/>
  <c r="AJ260" i="10" s="1"/>
  <c r="X260" i="10"/>
  <c r="X357" i="10"/>
  <c r="Y357" i="10"/>
  <c r="AJ357" i="10" s="1"/>
  <c r="Y398" i="2"/>
  <c r="AJ398" i="2" s="1"/>
  <c r="X398" i="2"/>
  <c r="D453" i="10"/>
  <c r="D453" i="2"/>
  <c r="D453" i="8"/>
  <c r="D453" i="9"/>
  <c r="X283" i="8"/>
  <c r="Y283" i="8"/>
  <c r="AJ283" i="8" s="1"/>
  <c r="Z188" i="8"/>
  <c r="AB188" i="8" s="1"/>
  <c r="Y123" i="10"/>
  <c r="AJ123" i="10" s="1"/>
  <c r="X123" i="10"/>
  <c r="Z339" i="8"/>
  <c r="Z377" i="9"/>
  <c r="Z391" i="2"/>
  <c r="X424" i="10"/>
  <c r="Y424" i="10"/>
  <c r="AJ424" i="10" s="1"/>
  <c r="X271" i="8"/>
  <c r="Y271" i="8"/>
  <c r="AJ271" i="8" s="1"/>
  <c r="X349" i="2"/>
  <c r="Y349" i="2"/>
  <c r="AJ349" i="2" s="1"/>
  <c r="Z294" i="8"/>
  <c r="AB294" i="8" s="1"/>
  <c r="D295" i="6"/>
  <c r="C295" i="10"/>
  <c r="C295" i="2"/>
  <c r="C295" i="9"/>
  <c r="C295" i="8"/>
  <c r="Z445" i="8"/>
  <c r="J156" i="10"/>
  <c r="J156" i="9"/>
  <c r="J156" i="2"/>
  <c r="J156" i="8"/>
  <c r="Y247" i="10"/>
  <c r="AJ247" i="10" s="1"/>
  <c r="X247" i="10"/>
  <c r="Y140" i="2"/>
  <c r="AJ140" i="2" s="1"/>
  <c r="X140" i="2"/>
  <c r="Y148" i="2"/>
  <c r="AJ148" i="2" s="1"/>
  <c r="X148" i="2"/>
  <c r="J427" i="10"/>
  <c r="J427" i="2"/>
  <c r="J427" i="9"/>
  <c r="J427" i="8"/>
  <c r="Y431" i="9"/>
  <c r="AJ431" i="9" s="1"/>
  <c r="X431" i="9"/>
  <c r="D152" i="10"/>
  <c r="D152" i="2"/>
  <c r="D152" i="9"/>
  <c r="D152" i="8"/>
  <c r="Y97" i="2"/>
  <c r="AJ97" i="2" s="1"/>
  <c r="X97" i="2"/>
  <c r="D411" i="10"/>
  <c r="D411" i="2"/>
  <c r="D411" i="9"/>
  <c r="D411" i="8"/>
  <c r="X116" i="2"/>
  <c r="Y116" i="2"/>
  <c r="AJ116" i="2" s="1"/>
  <c r="Y408" i="10"/>
  <c r="AJ408" i="10" s="1"/>
  <c r="X408" i="10"/>
  <c r="X137" i="10"/>
  <c r="Y137" i="10"/>
  <c r="AJ137" i="10" s="1"/>
  <c r="Z315" i="9"/>
  <c r="X119" i="9"/>
  <c r="Y119" i="9"/>
  <c r="AJ119" i="9" s="1"/>
  <c r="Z449" i="10"/>
  <c r="AB449" i="10" s="1"/>
  <c r="X404" i="2"/>
  <c r="Y404" i="2"/>
  <c r="AJ404" i="2" s="1"/>
  <c r="Z240" i="8"/>
  <c r="AB240" i="8" s="1"/>
  <c r="D132" i="10"/>
  <c r="D132" i="2"/>
  <c r="D132" i="9"/>
  <c r="D132" i="8"/>
  <c r="X429" i="2"/>
  <c r="Y429" i="2"/>
  <c r="AJ429" i="2" s="1"/>
  <c r="D259" i="10"/>
  <c r="D259" i="2"/>
  <c r="D259" i="9"/>
  <c r="D259" i="8"/>
  <c r="X157" i="10"/>
  <c r="Y157" i="10"/>
  <c r="AJ157" i="10" s="1"/>
  <c r="D314" i="10"/>
  <c r="D314" i="2"/>
  <c r="D314" i="9"/>
  <c r="D314" i="8"/>
  <c r="J453" i="10"/>
  <c r="J453" i="2"/>
  <c r="J453" i="9"/>
  <c r="J453" i="8"/>
  <c r="D444" i="10"/>
  <c r="D444" i="2"/>
  <c r="D444" i="9"/>
  <c r="D444" i="8"/>
  <c r="Y269" i="2"/>
  <c r="AJ269" i="2" s="1"/>
  <c r="X269" i="2"/>
  <c r="Y326" i="9"/>
  <c r="AJ326" i="9" s="1"/>
  <c r="X326" i="9"/>
  <c r="X336" i="10"/>
  <c r="Y336" i="10"/>
  <c r="AJ336" i="10" s="1"/>
  <c r="X284" i="10"/>
  <c r="Y284" i="10"/>
  <c r="AJ284" i="10" s="1"/>
  <c r="Y351" i="10"/>
  <c r="AJ351" i="10" s="1"/>
  <c r="X351" i="10"/>
  <c r="Z262" i="8"/>
  <c r="Y453" i="2"/>
  <c r="AJ453" i="2" s="1"/>
  <c r="X453" i="2"/>
  <c r="X361" i="10"/>
  <c r="Y361" i="10"/>
  <c r="AJ361" i="10" s="1"/>
  <c r="P47" i="6"/>
  <c r="K47" i="6"/>
  <c r="K57" i="6"/>
  <c r="P57" i="6"/>
  <c r="K9" i="6"/>
  <c r="P9" i="6"/>
  <c r="Y134" i="10"/>
  <c r="AJ134" i="10" s="1"/>
  <c r="X134" i="10"/>
  <c r="X432" i="10"/>
  <c r="Y432" i="10"/>
  <c r="AJ432" i="10" s="1"/>
  <c r="D191" i="10"/>
  <c r="D191" i="2"/>
  <c r="D191" i="9"/>
  <c r="D191" i="8"/>
  <c r="D211" i="10"/>
  <c r="D211" i="9"/>
  <c r="D211" i="8"/>
  <c r="D211" i="2"/>
  <c r="C421" i="10"/>
  <c r="C421" i="2"/>
  <c r="C421" i="8"/>
  <c r="C421" i="9"/>
  <c r="D421" i="6"/>
  <c r="Y381" i="2"/>
  <c r="AJ381" i="2" s="1"/>
  <c r="X381" i="2"/>
  <c r="X146" i="8"/>
  <c r="Y146" i="8"/>
  <c r="AJ146" i="8" s="1"/>
  <c r="D388" i="10"/>
  <c r="D388" i="2"/>
  <c r="D388" i="9"/>
  <c r="D388" i="8"/>
  <c r="D437" i="10"/>
  <c r="D437" i="2"/>
  <c r="D437" i="9"/>
  <c r="D437" i="8"/>
  <c r="X139" i="9"/>
  <c r="Y139" i="9"/>
  <c r="AJ139" i="9" s="1"/>
  <c r="X140" i="10"/>
  <c r="Y140" i="10"/>
  <c r="AJ140" i="10" s="1"/>
  <c r="X148" i="10"/>
  <c r="Y148" i="10"/>
  <c r="AJ148" i="10" s="1"/>
  <c r="Y87" i="8"/>
  <c r="AJ87" i="8" s="1"/>
  <c r="X87" i="8"/>
  <c r="X79" i="10"/>
  <c r="Y79" i="10"/>
  <c r="AJ79" i="10" s="1"/>
  <c r="D366" i="10"/>
  <c r="D366" i="2"/>
  <c r="D366" i="9"/>
  <c r="D366" i="8"/>
  <c r="Z137" i="2"/>
  <c r="X119" i="2"/>
  <c r="Y119" i="2"/>
  <c r="AJ119" i="2" s="1"/>
  <c r="AJ314" i="8"/>
  <c r="X105" i="8"/>
  <c r="Y105" i="8"/>
  <c r="AJ105" i="8" s="1"/>
  <c r="AA362" i="10"/>
  <c r="AN362" i="10" s="1"/>
  <c r="AG362" i="10"/>
  <c r="X158" i="9"/>
  <c r="Y158" i="9"/>
  <c r="AJ158" i="9" s="1"/>
  <c r="AJ285" i="10"/>
  <c r="X310" i="8"/>
  <c r="Y310" i="8"/>
  <c r="AJ310" i="8" s="1"/>
  <c r="J128" i="10"/>
  <c r="J128" i="2"/>
  <c r="J128" i="9"/>
  <c r="J128" i="8"/>
  <c r="X128" i="10"/>
  <c r="D440" i="10"/>
  <c r="D440" i="9"/>
  <c r="D440" i="2"/>
  <c r="D440" i="8"/>
  <c r="Z434" i="2"/>
  <c r="D134" i="10"/>
  <c r="D134" i="2"/>
  <c r="D134" i="9"/>
  <c r="D134" i="8"/>
  <c r="Z425" i="8"/>
  <c r="AB425" i="8" s="1"/>
  <c r="D432" i="10"/>
  <c r="D432" i="2"/>
  <c r="D432" i="9"/>
  <c r="D432" i="8"/>
  <c r="X283" i="2"/>
  <c r="Y283" i="2"/>
  <c r="AJ283" i="2" s="1"/>
  <c r="Y99" i="10"/>
  <c r="AJ99" i="10" s="1"/>
  <c r="Z364" i="2"/>
  <c r="C235" i="10"/>
  <c r="C235" i="2"/>
  <c r="C235" i="9"/>
  <c r="C235" i="8"/>
  <c r="D235" i="6"/>
  <c r="D238" i="10"/>
  <c r="D238" i="2"/>
  <c r="D238" i="9"/>
  <c r="D238" i="8"/>
  <c r="Y309" i="9"/>
  <c r="AJ309" i="9" s="1"/>
  <c r="Z282" i="8"/>
  <c r="X425" i="2"/>
  <c r="Y425" i="2"/>
  <c r="AJ425" i="2" s="1"/>
  <c r="Z190" i="8"/>
  <c r="C386" i="10"/>
  <c r="C386" i="2"/>
  <c r="C386" i="9"/>
  <c r="C386" i="8"/>
  <c r="D386" i="6"/>
  <c r="Y310" i="9"/>
  <c r="AJ310" i="9" s="1"/>
  <c r="D265" i="6"/>
  <c r="C265" i="10"/>
  <c r="C265" i="2"/>
  <c r="C265" i="9"/>
  <c r="C265" i="8"/>
  <c r="X226" i="9"/>
  <c r="Y226" i="9"/>
  <c r="AJ226" i="9" s="1"/>
  <c r="C383" i="10"/>
  <c r="C383" i="2"/>
  <c r="C383" i="9"/>
  <c r="C383" i="8"/>
  <c r="D383" i="6"/>
  <c r="Z239" i="9"/>
  <c r="X99" i="9"/>
  <c r="Y99" i="9"/>
  <c r="AJ99" i="9" s="1"/>
  <c r="D426" i="6"/>
  <c r="C426" i="10"/>
  <c r="C426" i="2"/>
  <c r="C426" i="9"/>
  <c r="C426" i="8"/>
  <c r="AJ434" i="10"/>
  <c r="X403" i="10"/>
  <c r="Y403" i="10"/>
  <c r="AJ403" i="10" s="1"/>
  <c r="J150" i="10"/>
  <c r="J150" i="2"/>
  <c r="J150" i="8"/>
  <c r="J150" i="9"/>
  <c r="J197" i="10"/>
  <c r="J197" i="9"/>
  <c r="J197" i="8"/>
  <c r="J197" i="2"/>
  <c r="X175" i="10"/>
  <c r="Y175" i="10"/>
  <c r="AJ175" i="10" s="1"/>
  <c r="Y197" i="10"/>
  <c r="AJ197" i="10" s="1"/>
  <c r="X197" i="10"/>
  <c r="Y84" i="9"/>
  <c r="AJ84" i="9" s="1"/>
  <c r="X84" i="9"/>
  <c r="D117" i="10"/>
  <c r="D117" i="2"/>
  <c r="D117" i="9"/>
  <c r="D117" i="8"/>
  <c r="X156" i="8"/>
  <c r="Y156" i="8"/>
  <c r="AJ156" i="8" s="1"/>
  <c r="X115" i="10"/>
  <c r="Y115" i="10"/>
  <c r="AJ115" i="10" s="1"/>
  <c r="Z94" i="8"/>
  <c r="AB94" i="8" s="1"/>
  <c r="J270" i="10"/>
  <c r="J270" i="2"/>
  <c r="J270" i="9"/>
  <c r="J270" i="8"/>
  <c r="J92" i="10"/>
  <c r="J92" i="2"/>
  <c r="J92" i="9"/>
  <c r="J92" i="8"/>
  <c r="X133" i="10"/>
  <c r="Y133" i="10"/>
  <c r="AJ133" i="10" s="1"/>
  <c r="C81" i="10"/>
  <c r="C81" i="2"/>
  <c r="C81" i="9"/>
  <c r="C81" i="8"/>
  <c r="D81" i="6"/>
  <c r="X458" i="8"/>
  <c r="Y458" i="8"/>
  <c r="AJ458" i="8" s="1"/>
  <c r="Y85" i="10"/>
  <c r="AJ85" i="10" s="1"/>
  <c r="X85" i="10"/>
  <c r="D131" i="10"/>
  <c r="D131" i="2"/>
  <c r="D131" i="9"/>
  <c r="D131" i="8"/>
  <c r="X136" i="8"/>
  <c r="Y136" i="8"/>
  <c r="AJ136" i="8" s="1"/>
  <c r="Y142" i="10"/>
  <c r="AJ142" i="10" s="1"/>
  <c r="X142" i="10"/>
  <c r="X368" i="8"/>
  <c r="Y368" i="8"/>
  <c r="AJ368" i="8" s="1"/>
  <c r="C332" i="10"/>
  <c r="C332" i="2"/>
  <c r="C332" i="9"/>
  <c r="C332" i="8"/>
  <c r="D332" i="6"/>
  <c r="D285" i="10"/>
  <c r="D285" i="2"/>
  <c r="D285" i="9"/>
  <c r="D285" i="8"/>
  <c r="Z283" i="8"/>
  <c r="J367" i="10"/>
  <c r="J367" i="2"/>
  <c r="J367" i="9"/>
  <c r="J367" i="8"/>
  <c r="Y449" i="2"/>
  <c r="AJ449" i="2" s="1"/>
  <c r="X449" i="2"/>
  <c r="X371" i="9"/>
  <c r="Y371" i="9"/>
  <c r="AJ371" i="9" s="1"/>
  <c r="Z293" i="8"/>
  <c r="D189" i="10"/>
  <c r="D189" i="9"/>
  <c r="D189" i="2"/>
  <c r="D189" i="8"/>
  <c r="Z102" i="2"/>
  <c r="Z359" i="9"/>
  <c r="Z296" i="10"/>
  <c r="Y420" i="9"/>
  <c r="AJ420" i="9" s="1"/>
  <c r="X420" i="9"/>
  <c r="X396" i="10"/>
  <c r="Y396" i="10"/>
  <c r="AJ396" i="10" s="1"/>
  <c r="D262" i="10"/>
  <c r="D262" i="2"/>
  <c r="D262" i="9"/>
  <c r="D262" i="8"/>
  <c r="AJ123" i="9"/>
  <c r="Y109" i="2"/>
  <c r="AJ109" i="2" s="1"/>
  <c r="X109" i="2"/>
  <c r="X175" i="2"/>
  <c r="Y175" i="2"/>
  <c r="AJ175" i="2" s="1"/>
  <c r="X239" i="2"/>
  <c r="J382" i="10"/>
  <c r="J382" i="2"/>
  <c r="J382" i="9"/>
  <c r="J382" i="8"/>
  <c r="Y86" i="9"/>
  <c r="AJ86" i="9" s="1"/>
  <c r="X86" i="9"/>
  <c r="Z269" i="2"/>
  <c r="AB269" i="2" s="1"/>
  <c r="D268" i="10"/>
  <c r="D268" i="2"/>
  <c r="D268" i="9"/>
  <c r="D268" i="8"/>
  <c r="AA251" i="10"/>
  <c r="AN251" i="10" s="1"/>
  <c r="AG251" i="10"/>
  <c r="X157" i="2"/>
  <c r="Y157" i="2"/>
  <c r="AJ157" i="2" s="1"/>
  <c r="J338" i="10"/>
  <c r="J338" i="2"/>
  <c r="J338" i="9"/>
  <c r="J338" i="8"/>
  <c r="Y106" i="10"/>
  <c r="AJ106" i="10" s="1"/>
  <c r="X106" i="10"/>
  <c r="Z343" i="9"/>
  <c r="X425" i="10"/>
  <c r="Y425" i="10"/>
  <c r="AJ425" i="10" s="1"/>
  <c r="X253" i="8"/>
  <c r="X88" i="2"/>
  <c r="Y88" i="2"/>
  <c r="AJ88" i="2" s="1"/>
  <c r="X226" i="2"/>
  <c r="Y226" i="2"/>
  <c r="AJ226" i="2" s="1"/>
  <c r="D156" i="10"/>
  <c r="D156" i="2"/>
  <c r="D156" i="9"/>
  <c r="D156" i="8"/>
  <c r="Z212" i="8"/>
  <c r="J183" i="10"/>
  <c r="J183" i="2"/>
  <c r="J183" i="9"/>
  <c r="J183" i="8"/>
  <c r="R67" i="6"/>
  <c r="R43" i="6"/>
  <c r="Z209" i="8"/>
  <c r="Z418" i="2"/>
  <c r="X76" i="9"/>
  <c r="Y76" i="9"/>
  <c r="AJ76" i="9" s="1"/>
  <c r="C290" i="10"/>
  <c r="C290" i="2"/>
  <c r="C290" i="9"/>
  <c r="C290" i="8"/>
  <c r="D290" i="6"/>
  <c r="Z141" i="2"/>
  <c r="Z165" i="10"/>
  <c r="AB165" i="10" s="1"/>
  <c r="Y395" i="8"/>
  <c r="AJ395" i="8" s="1"/>
  <c r="X395" i="8"/>
  <c r="D194" i="6"/>
  <c r="C194" i="10"/>
  <c r="C194" i="2"/>
  <c r="C194" i="9"/>
  <c r="C194" i="8"/>
  <c r="Z107" i="10"/>
  <c r="Z172" i="10"/>
  <c r="AB172" i="10" s="1"/>
  <c r="J123" i="10"/>
  <c r="J123" i="2"/>
  <c r="J123" i="9"/>
  <c r="J123" i="8"/>
  <c r="Y175" i="9"/>
  <c r="AJ175" i="9" s="1"/>
  <c r="X175" i="9"/>
  <c r="J283" i="10"/>
  <c r="J283" i="2"/>
  <c r="J283" i="9"/>
  <c r="J283" i="8"/>
  <c r="Y144" i="8"/>
  <c r="AJ144" i="8" s="1"/>
  <c r="X144" i="8"/>
  <c r="Z178" i="8"/>
  <c r="J251" i="10"/>
  <c r="AB251" i="10" s="1"/>
  <c r="J251" i="2"/>
  <c r="J251" i="9"/>
  <c r="J251" i="8"/>
  <c r="AJ191" i="10"/>
  <c r="Z177" i="10"/>
  <c r="AJ199" i="9"/>
  <c r="Z258" i="10"/>
  <c r="Y206" i="9"/>
  <c r="AJ206" i="9" s="1"/>
  <c r="X206" i="9"/>
  <c r="Z100" i="8"/>
  <c r="Z309" i="8"/>
  <c r="Z117" i="8"/>
  <c r="Z426" i="10"/>
  <c r="AB426" i="10" s="1"/>
  <c r="Z299" i="8"/>
  <c r="Z430" i="8"/>
  <c r="Y371" i="8"/>
  <c r="AJ371" i="8" s="1"/>
  <c r="Z434" i="8"/>
  <c r="D446" i="10"/>
  <c r="D446" i="2"/>
  <c r="D446" i="9"/>
  <c r="D446" i="8"/>
  <c r="Z188" i="2"/>
  <c r="AB188" i="2" s="1"/>
  <c r="Z269" i="9"/>
  <c r="Z292" i="8"/>
  <c r="Z108" i="2"/>
  <c r="Z362" i="9"/>
  <c r="X220" i="10"/>
  <c r="Y220" i="10"/>
  <c r="AJ220" i="10" s="1"/>
  <c r="Z336" i="10"/>
  <c r="AB336" i="10" s="1"/>
  <c r="D241" i="6"/>
  <c r="C241" i="10"/>
  <c r="C241" i="2"/>
  <c r="C241" i="9"/>
  <c r="C241" i="8"/>
  <c r="Z145" i="10"/>
  <c r="AB145" i="10" s="1"/>
  <c r="Z415" i="8"/>
  <c r="AJ315" i="9"/>
  <c r="Y429" i="9"/>
  <c r="AJ429" i="9" s="1"/>
  <c r="X429" i="9"/>
  <c r="J260" i="10"/>
  <c r="J260" i="2"/>
  <c r="J260" i="8"/>
  <c r="J260" i="9"/>
  <c r="Z222" i="8"/>
  <c r="X355" i="9"/>
  <c r="D347" i="10"/>
  <c r="D347" i="2"/>
  <c r="D347" i="8"/>
  <c r="D347" i="9"/>
  <c r="Z288" i="8"/>
  <c r="X259" i="10"/>
  <c r="Y259" i="10"/>
  <c r="AJ259" i="10" s="1"/>
  <c r="Z378" i="10"/>
  <c r="X242" i="2"/>
  <c r="Y242" i="2"/>
  <c r="AJ242" i="2" s="1"/>
  <c r="Z246" i="8"/>
  <c r="X120" i="10"/>
  <c r="Z343" i="8"/>
  <c r="D331" i="10"/>
  <c r="D331" i="2"/>
  <c r="D331" i="9"/>
  <c r="D331" i="8"/>
  <c r="D245" i="6"/>
  <c r="C245" i="10"/>
  <c r="C245" i="2"/>
  <c r="C245" i="9"/>
  <c r="C245" i="8"/>
  <c r="Z402" i="9"/>
  <c r="Z390" i="10"/>
  <c r="Z149" i="9"/>
  <c r="AB149" i="9" s="1"/>
  <c r="AJ133" i="2"/>
  <c r="AJ269" i="9"/>
  <c r="Y139" i="8"/>
  <c r="AJ139" i="8" s="1"/>
  <c r="X139" i="8"/>
  <c r="Z242" i="8"/>
  <c r="X140" i="9"/>
  <c r="Y140" i="9"/>
  <c r="AJ140" i="9" s="1"/>
  <c r="D274" i="10"/>
  <c r="D274" i="2"/>
  <c r="D274" i="9"/>
  <c r="D274" i="8"/>
  <c r="Z348" i="9"/>
  <c r="AJ226" i="8"/>
  <c r="Z155" i="10"/>
  <c r="Y79" i="2"/>
  <c r="AJ79" i="2" s="1"/>
  <c r="X79" i="2"/>
  <c r="X85" i="2"/>
  <c r="Y85" i="2"/>
  <c r="AJ85" i="2" s="1"/>
  <c r="D380" i="10"/>
  <c r="D380" i="2"/>
  <c r="D380" i="9"/>
  <c r="D380" i="8"/>
  <c r="C316" i="10"/>
  <c r="C316" i="2"/>
  <c r="C316" i="9"/>
  <c r="C316" i="8"/>
  <c r="D316" i="6"/>
  <c r="X413" i="2"/>
  <c r="Y413" i="2"/>
  <c r="AJ413" i="2" s="1"/>
  <c r="Y248" i="9"/>
  <c r="AJ248" i="9" s="1"/>
  <c r="X248" i="9"/>
  <c r="Y224" i="9"/>
  <c r="AJ224" i="9" s="1"/>
  <c r="X224" i="9"/>
  <c r="Z120" i="8"/>
  <c r="X443" i="8"/>
  <c r="Y443" i="8"/>
  <c r="AJ443" i="8" s="1"/>
  <c r="X336" i="2"/>
  <c r="Y336" i="2"/>
  <c r="AJ336" i="2" s="1"/>
  <c r="X294" i="10"/>
  <c r="Y294" i="10"/>
  <c r="AJ294" i="10" s="1"/>
  <c r="C382" i="10"/>
  <c r="C382" i="2"/>
  <c r="C382" i="9"/>
  <c r="C382" i="8"/>
  <c r="D382" i="6"/>
  <c r="AJ251" i="10"/>
  <c r="Y246" i="8"/>
  <c r="AJ246" i="8" s="1"/>
  <c r="X246" i="8"/>
  <c r="J263" i="10"/>
  <c r="J263" i="2"/>
  <c r="J263" i="9"/>
  <c r="J263" i="8"/>
  <c r="D240" i="6"/>
  <c r="C240" i="10"/>
  <c r="C240" i="2"/>
  <c r="C240" i="9"/>
  <c r="C240" i="8"/>
  <c r="Z137" i="9"/>
  <c r="Y344" i="10"/>
  <c r="AJ344" i="10" s="1"/>
  <c r="X344" i="10"/>
  <c r="C335" i="10"/>
  <c r="C335" i="2"/>
  <c r="C335" i="9"/>
  <c r="D335" i="6"/>
  <c r="C335" i="8"/>
  <c r="Z279" i="8"/>
  <c r="AB279" i="8" s="1"/>
  <c r="X354" i="10"/>
  <c r="Y354" i="10"/>
  <c r="AJ354" i="10" s="1"/>
  <c r="Z93" i="9"/>
  <c r="AB93" i="9" s="1"/>
  <c r="Z406" i="2"/>
  <c r="AJ137" i="9"/>
  <c r="D389" i="10"/>
  <c r="D389" i="2"/>
  <c r="D389" i="9"/>
  <c r="D389" i="8"/>
  <c r="Z284" i="2"/>
  <c r="AB284" i="2" s="1"/>
  <c r="Z156" i="10"/>
  <c r="D416" i="10"/>
  <c r="D416" i="2"/>
  <c r="D416" i="9"/>
  <c r="D416" i="8"/>
  <c r="Z409" i="10"/>
  <c r="X384" i="9"/>
  <c r="Y384" i="9"/>
  <c r="AJ384" i="9" s="1"/>
  <c r="J184" i="10"/>
  <c r="J184" i="2"/>
  <c r="J184" i="9"/>
  <c r="J184" i="8"/>
  <c r="X192" i="9"/>
  <c r="Y192" i="9"/>
  <c r="AJ192" i="9" s="1"/>
  <c r="X404" i="9"/>
  <c r="Y404" i="9"/>
  <c r="AJ404" i="9" s="1"/>
  <c r="Y150" i="2"/>
  <c r="AJ150" i="2" s="1"/>
  <c r="X150" i="2"/>
  <c r="Z347" i="10"/>
  <c r="AB347" i="10" s="1"/>
  <c r="AC347" i="10" s="1"/>
  <c r="D399" i="6"/>
  <c r="C399" i="10"/>
  <c r="C399" i="2"/>
  <c r="C399" i="9"/>
  <c r="C399" i="8"/>
  <c r="X440" i="10"/>
  <c r="Y440" i="10"/>
  <c r="AJ440" i="10" s="1"/>
  <c r="C324" i="10"/>
  <c r="C324" i="2"/>
  <c r="C324" i="9"/>
  <c r="C324" i="8"/>
  <c r="D324" i="6"/>
  <c r="Y351" i="2"/>
  <c r="AJ351" i="2" s="1"/>
  <c r="X351" i="2"/>
  <c r="AJ368" i="9"/>
  <c r="Z99" i="9"/>
  <c r="AB99" i="9" s="1"/>
  <c r="Z230" i="8"/>
  <c r="Z182" i="8"/>
  <c r="Y455" i="9"/>
  <c r="AJ455" i="9" s="1"/>
  <c r="D334" i="10"/>
  <c r="D334" i="2"/>
  <c r="D334" i="9"/>
  <c r="D334" i="8"/>
  <c r="Z199" i="8"/>
  <c r="Y158" i="8"/>
  <c r="AJ158" i="8" s="1"/>
  <c r="X158" i="8"/>
  <c r="Z119" i="10"/>
  <c r="Z424" i="10"/>
  <c r="Z176" i="10"/>
  <c r="Z98" i="2"/>
  <c r="D221" i="10"/>
  <c r="D221" i="2"/>
  <c r="D221" i="9"/>
  <c r="D221" i="8"/>
  <c r="J164" i="10"/>
  <c r="J164" i="2"/>
  <c r="J164" i="8"/>
  <c r="J164" i="9"/>
  <c r="X357" i="2"/>
  <c r="Y357" i="2"/>
  <c r="AJ357" i="2" s="1"/>
  <c r="Z440" i="8"/>
  <c r="X375" i="8"/>
  <c r="Y375" i="8"/>
  <c r="AJ375" i="8" s="1"/>
  <c r="Z457" i="9"/>
  <c r="D365" i="6"/>
  <c r="C365" i="10"/>
  <c r="C365" i="2"/>
  <c r="C365" i="9"/>
  <c r="C365" i="8"/>
  <c r="Z388" i="8"/>
  <c r="X453" i="10"/>
  <c r="Y453" i="10"/>
  <c r="AJ453" i="10" s="1"/>
  <c r="X253" i="9"/>
  <c r="Y253" i="9"/>
  <c r="AJ253" i="9" s="1"/>
  <c r="Z94" i="9"/>
  <c r="AB94" i="9" s="1"/>
  <c r="D452" i="10"/>
  <c r="X239" i="9"/>
  <c r="Y239" i="9"/>
  <c r="AJ239" i="9" s="1"/>
  <c r="Z200" i="8"/>
  <c r="Y283" i="9"/>
  <c r="AJ283" i="9" s="1"/>
  <c r="X283" i="9"/>
  <c r="J375" i="10"/>
  <c r="J375" i="2"/>
  <c r="J375" i="9"/>
  <c r="J375" i="8"/>
  <c r="AG435" i="10"/>
  <c r="Y198" i="9"/>
  <c r="AJ198" i="9" s="1"/>
  <c r="D122" i="6"/>
  <c r="C122" i="10"/>
  <c r="C122" i="2"/>
  <c r="C122" i="9"/>
  <c r="C122" i="8"/>
  <c r="Z378" i="9"/>
  <c r="AB378" i="9" s="1"/>
  <c r="Z391" i="9"/>
  <c r="Z431" i="2"/>
  <c r="Z159" i="10"/>
  <c r="Z372" i="8"/>
  <c r="AJ230" i="2"/>
  <c r="X381" i="10"/>
  <c r="Y381" i="10"/>
  <c r="AJ381" i="10" s="1"/>
  <c r="Y215" i="9"/>
  <c r="AJ215" i="9" s="1"/>
  <c r="Z387" i="8"/>
  <c r="Z261" i="8"/>
  <c r="X349" i="9"/>
  <c r="Y349" i="9"/>
  <c r="AJ349" i="9" s="1"/>
  <c r="Z282" i="2"/>
  <c r="Z104" i="10"/>
  <c r="J182" i="10"/>
  <c r="J182" i="2"/>
  <c r="J182" i="9"/>
  <c r="J182" i="8"/>
  <c r="Y309" i="2"/>
  <c r="AJ309" i="2" s="1"/>
  <c r="X309" i="2"/>
  <c r="X117" i="8"/>
  <c r="Y117" i="8"/>
  <c r="AJ117" i="8" s="1"/>
  <c r="D157" i="10"/>
  <c r="D157" i="2"/>
  <c r="D157" i="9"/>
  <c r="D157" i="8"/>
  <c r="Y106" i="2"/>
  <c r="AJ106" i="2" s="1"/>
  <c r="X106" i="2"/>
  <c r="D300" i="10"/>
  <c r="D300" i="2"/>
  <c r="D300" i="9"/>
  <c r="D300" i="8"/>
  <c r="Y118" i="2"/>
  <c r="AJ118" i="2" s="1"/>
  <c r="X118" i="2"/>
  <c r="C103" i="10"/>
  <c r="C103" i="2"/>
  <c r="C103" i="9"/>
  <c r="C103" i="8"/>
  <c r="D103" i="6"/>
  <c r="C312" i="10"/>
  <c r="C312" i="2"/>
  <c r="C312" i="9"/>
  <c r="C312" i="8"/>
  <c r="D312" i="6"/>
  <c r="Z411" i="9"/>
  <c r="D425" i="10"/>
  <c r="D425" i="2"/>
  <c r="D425" i="9"/>
  <c r="D425" i="8"/>
  <c r="Z310" i="9"/>
  <c r="AB310" i="9" s="1"/>
  <c r="AC310" i="9" s="1"/>
  <c r="X202" i="10"/>
  <c r="Y202" i="10"/>
  <c r="AJ202" i="10" s="1"/>
  <c r="Z418" i="10"/>
  <c r="AJ431" i="8"/>
  <c r="Z351" i="10"/>
  <c r="D148" i="10"/>
  <c r="D148" i="2"/>
  <c r="D148" i="9"/>
  <c r="D148" i="8"/>
  <c r="J318" i="10"/>
  <c r="J318" i="2"/>
  <c r="J318" i="9"/>
  <c r="J318" i="8"/>
  <c r="X285" i="8"/>
  <c r="Y285" i="8"/>
  <c r="AJ285" i="8" s="1"/>
  <c r="Z297" i="8"/>
  <c r="X88" i="10"/>
  <c r="Y88" i="10"/>
  <c r="AJ88" i="10" s="1"/>
  <c r="D281" i="6"/>
  <c r="C281" i="10"/>
  <c r="C281" i="2"/>
  <c r="C281" i="9"/>
  <c r="C281" i="8"/>
  <c r="Y155" i="8"/>
  <c r="AJ155" i="8" s="1"/>
  <c r="X326" i="2"/>
  <c r="Y326" i="2"/>
  <c r="AJ326" i="2" s="1"/>
  <c r="Z458" i="9"/>
  <c r="Z404" i="8"/>
  <c r="D80" i="10"/>
  <c r="D80" i="2"/>
  <c r="D80" i="9"/>
  <c r="D80" i="8"/>
  <c r="D363" i="6"/>
  <c r="C363" i="10"/>
  <c r="C363" i="2"/>
  <c r="C363" i="9"/>
  <c r="C363" i="8"/>
  <c r="Y366" i="8"/>
  <c r="AJ366" i="8" s="1"/>
  <c r="X366" i="8"/>
  <c r="Y131" i="10"/>
  <c r="AJ131" i="10" s="1"/>
  <c r="X131" i="10"/>
  <c r="J239" i="10"/>
  <c r="J239" i="2"/>
  <c r="J239" i="8"/>
  <c r="J239" i="9"/>
  <c r="AJ142" i="9"/>
  <c r="Y99" i="2"/>
  <c r="AJ99" i="2" s="1"/>
  <c r="Z354" i="10"/>
  <c r="AJ394" i="10"/>
  <c r="X156" i="9"/>
  <c r="Y156" i="9"/>
  <c r="AJ156" i="9" s="1"/>
  <c r="C448" i="10"/>
  <c r="C448" i="2"/>
  <c r="C448" i="8"/>
  <c r="C448" i="9"/>
  <c r="D448" i="6"/>
  <c r="AJ119" i="10"/>
  <c r="Z87" i="10"/>
  <c r="D449" i="10"/>
  <c r="D449" i="2"/>
  <c r="D449" i="9"/>
  <c r="D449" i="8"/>
  <c r="Z167" i="2"/>
  <c r="AB167" i="2" s="1"/>
  <c r="J242" i="10"/>
  <c r="J242" i="2"/>
  <c r="J242" i="9"/>
  <c r="J242" i="8"/>
  <c r="D210" i="10"/>
  <c r="D210" i="2"/>
  <c r="D210" i="9"/>
  <c r="D210" i="8"/>
  <c r="J246" i="10"/>
  <c r="J246" i="2"/>
  <c r="J246" i="9"/>
  <c r="J246" i="8"/>
  <c r="Y141" i="10"/>
  <c r="AJ141" i="10" s="1"/>
  <c r="X141" i="10"/>
  <c r="X125" i="8"/>
  <c r="Y125" i="8"/>
  <c r="AJ125" i="8" s="1"/>
  <c r="C127" i="10"/>
  <c r="C127" i="2"/>
  <c r="C127" i="9"/>
  <c r="C127" i="8"/>
  <c r="D127" i="6"/>
  <c r="Y358" i="8"/>
  <c r="AJ358" i="8" s="1"/>
  <c r="X358" i="8"/>
  <c r="Y230" i="10"/>
  <c r="AJ230" i="10" s="1"/>
  <c r="X230" i="10"/>
  <c r="D142" i="10"/>
  <c r="D142" i="2"/>
  <c r="D142" i="9"/>
  <c r="D142" i="8"/>
  <c r="D94" i="10"/>
  <c r="D94" i="2"/>
  <c r="D94" i="9"/>
  <c r="D94" i="8"/>
  <c r="Y407" i="9"/>
  <c r="AJ407" i="9" s="1"/>
  <c r="X407" i="9"/>
  <c r="Z170" i="8"/>
  <c r="Z385" i="2"/>
  <c r="D128" i="10"/>
  <c r="D128" i="2"/>
  <c r="D128" i="9"/>
  <c r="D128" i="8"/>
  <c r="D403" i="10"/>
  <c r="D403" i="2"/>
  <c r="D403" i="9"/>
  <c r="D403" i="8"/>
  <c r="D322" i="6"/>
  <c r="C322" i="10"/>
  <c r="C322" i="2"/>
  <c r="C322" i="9"/>
  <c r="C322" i="8"/>
  <c r="D402" i="6"/>
  <c r="C402" i="10"/>
  <c r="C402" i="9"/>
  <c r="C402" i="2"/>
  <c r="C402" i="8"/>
  <c r="Z262" i="9"/>
  <c r="X198" i="8"/>
  <c r="Y198" i="8"/>
  <c r="AJ198" i="8" s="1"/>
  <c r="Y190" i="10"/>
  <c r="AJ190" i="10" s="1"/>
  <c r="X190" i="10"/>
  <c r="Z151" i="9"/>
  <c r="AB151" i="9" s="1"/>
  <c r="D357" i="10"/>
  <c r="D357" i="2"/>
  <c r="D357" i="9"/>
  <c r="D357" i="8"/>
  <c r="X398" i="8"/>
  <c r="Y398" i="8"/>
  <c r="AJ398" i="8" s="1"/>
  <c r="Z175" i="9"/>
  <c r="AB175" i="9" s="1"/>
  <c r="C135" i="10"/>
  <c r="C135" i="2"/>
  <c r="C135" i="9"/>
  <c r="C135" i="8"/>
  <c r="D135" i="6"/>
  <c r="AJ86" i="2"/>
  <c r="Y223" i="8"/>
  <c r="AJ223" i="8" s="1"/>
  <c r="X223" i="8"/>
  <c r="Z200" i="2"/>
  <c r="AB200" i="2" s="1"/>
  <c r="C217" i="10"/>
  <c r="C217" i="2"/>
  <c r="C217" i="9"/>
  <c r="C217" i="8"/>
  <c r="D217" i="6"/>
  <c r="Y358" i="9"/>
  <c r="AJ358" i="9" s="1"/>
  <c r="Y272" i="8"/>
  <c r="AJ272" i="8" s="1"/>
  <c r="X272" i="8"/>
  <c r="AG384" i="10"/>
  <c r="Z126" i="10"/>
  <c r="Z444" i="10"/>
  <c r="AB444" i="10" s="1"/>
  <c r="Z252" i="10"/>
  <c r="AB252" i="10" s="1"/>
  <c r="D439" i="10"/>
  <c r="D439" i="2"/>
  <c r="D439" i="9"/>
  <c r="D439" i="8"/>
  <c r="Y84" i="2"/>
  <c r="AJ84" i="2" s="1"/>
  <c r="X84" i="2"/>
  <c r="C291" i="10"/>
  <c r="C291" i="2"/>
  <c r="C291" i="9"/>
  <c r="C291" i="8"/>
  <c r="D291" i="6"/>
  <c r="Z323" i="2"/>
  <c r="AB323" i="2" s="1"/>
  <c r="J76" i="10"/>
  <c r="J76" i="2"/>
  <c r="J76" i="9"/>
  <c r="J76" i="8"/>
  <c r="Z260" i="8"/>
  <c r="D219" i="10"/>
  <c r="D219" i="2"/>
  <c r="D219" i="9"/>
  <c r="D219" i="8"/>
  <c r="X86" i="2"/>
  <c r="J314" i="10"/>
  <c r="J314" i="2"/>
  <c r="J314" i="9"/>
  <c r="J314" i="8"/>
  <c r="D286" i="10"/>
  <c r="D286" i="2"/>
  <c r="D286" i="9"/>
  <c r="D286" i="8"/>
  <c r="Y303" i="2"/>
  <c r="AJ303" i="2" s="1"/>
  <c r="X303" i="2"/>
  <c r="Y349" i="10"/>
  <c r="AJ349" i="10" s="1"/>
  <c r="X349" i="10"/>
  <c r="X146" i="9"/>
  <c r="Y146" i="9"/>
  <c r="AJ146" i="9" s="1"/>
  <c r="Z367" i="8"/>
  <c r="D327" i="6"/>
  <c r="C327" i="10"/>
  <c r="C327" i="2"/>
  <c r="C327" i="9"/>
  <c r="C327" i="8"/>
  <c r="J274" i="10"/>
  <c r="J274" i="2"/>
  <c r="J274" i="9"/>
  <c r="J274" i="8"/>
  <c r="D419" i="6"/>
  <c r="C419" i="10"/>
  <c r="C419" i="2"/>
  <c r="C419" i="9"/>
  <c r="C419" i="8"/>
  <c r="Z441" i="8"/>
  <c r="AB441" i="8" s="1"/>
  <c r="Z91" i="8"/>
  <c r="Z320" i="10"/>
  <c r="D162" i="10"/>
  <c r="D162" i="2"/>
  <c r="D162" i="9"/>
  <c r="D162" i="8"/>
  <c r="D87" i="10"/>
  <c r="D87" i="2"/>
  <c r="D87" i="9"/>
  <c r="D87" i="8"/>
  <c r="J418" i="10"/>
  <c r="J418" i="2"/>
  <c r="J418" i="9"/>
  <c r="J418" i="8"/>
  <c r="AJ269" i="10"/>
  <c r="Z238" i="8"/>
  <c r="X431" i="2"/>
  <c r="Y431" i="2"/>
  <c r="AJ431" i="2" s="1"/>
  <c r="Z427" i="8"/>
  <c r="Y261" i="2"/>
  <c r="AJ261" i="2" s="1"/>
  <c r="X261" i="2"/>
  <c r="X97" i="10"/>
  <c r="Y97" i="10"/>
  <c r="AJ97" i="10" s="1"/>
  <c r="D277" i="6"/>
  <c r="C277" i="10"/>
  <c r="C277" i="2"/>
  <c r="C277" i="9"/>
  <c r="C277" i="8"/>
  <c r="X98" i="9"/>
  <c r="X409" i="8"/>
  <c r="Y409" i="8"/>
  <c r="AJ409" i="8" s="1"/>
  <c r="J112" i="10"/>
  <c r="J112" i="2"/>
  <c r="J112" i="9"/>
  <c r="J112" i="8"/>
  <c r="D292" i="6"/>
  <c r="C292" i="10"/>
  <c r="C292" i="9"/>
  <c r="C292" i="2"/>
  <c r="C292" i="8"/>
  <c r="X331" i="10"/>
  <c r="Y347" i="10"/>
  <c r="AJ347" i="10" s="1"/>
  <c r="Z353" i="8"/>
  <c r="AB353" i="8" s="1"/>
  <c r="Z101" i="8"/>
  <c r="D360" i="10"/>
  <c r="D360" i="2"/>
  <c r="D360" i="9"/>
  <c r="D360" i="8"/>
  <c r="D186" i="10"/>
  <c r="D186" i="2"/>
  <c r="D186" i="9"/>
  <c r="D186" i="8"/>
  <c r="X207" i="8"/>
  <c r="Y207" i="8"/>
  <c r="AJ207" i="8" s="1"/>
  <c r="Z84" i="2"/>
  <c r="D264" i="10"/>
  <c r="D264" i="2"/>
  <c r="D264" i="9"/>
  <c r="D264" i="8"/>
  <c r="X430" i="2"/>
  <c r="Y430" i="2"/>
  <c r="AJ430" i="2" s="1"/>
  <c r="D105" i="10"/>
  <c r="D105" i="2"/>
  <c r="D105" i="9"/>
  <c r="D105" i="8"/>
  <c r="D173" i="6"/>
  <c r="C173" i="10"/>
  <c r="C173" i="2"/>
  <c r="C173" i="9"/>
  <c r="C173" i="8"/>
  <c r="X125" i="9"/>
  <c r="Y125" i="9"/>
  <c r="AJ125" i="9" s="1"/>
  <c r="D230" i="10"/>
  <c r="D230" i="2"/>
  <c r="D230" i="9"/>
  <c r="D230" i="8"/>
  <c r="X407" i="2"/>
  <c r="Y407" i="2"/>
  <c r="AJ407" i="2" s="1"/>
  <c r="Z332" i="8"/>
  <c r="Y251" i="8"/>
  <c r="AJ251" i="8" s="1"/>
  <c r="X251" i="8"/>
  <c r="X151" i="10"/>
  <c r="Y151" i="10"/>
  <c r="AJ151" i="10" s="1"/>
  <c r="X168" i="8"/>
  <c r="Y168" i="8"/>
  <c r="AJ168" i="8" s="1"/>
  <c r="AA416" i="9"/>
  <c r="AN416" i="9" s="1"/>
  <c r="Z385" i="10"/>
  <c r="Z408" i="8"/>
  <c r="AB408" i="8" s="1"/>
  <c r="Z368" i="9"/>
  <c r="J202" i="2"/>
  <c r="J202" i="10"/>
  <c r="J202" i="9"/>
  <c r="J202" i="8"/>
  <c r="AG456" i="2"/>
  <c r="AA456" i="2"/>
  <c r="AN456" i="2" s="1"/>
  <c r="Z106" i="8"/>
  <c r="D222" i="10"/>
  <c r="D222" i="2"/>
  <c r="D222" i="9"/>
  <c r="D222" i="8"/>
  <c r="D190" i="10"/>
  <c r="D190" i="2"/>
  <c r="D190" i="9"/>
  <c r="D190" i="8"/>
  <c r="Z151" i="2"/>
  <c r="AB151" i="2" s="1"/>
  <c r="Y398" i="9"/>
  <c r="AJ398" i="9" s="1"/>
  <c r="X398" i="9"/>
  <c r="D313" i="6"/>
  <c r="C313" i="10"/>
  <c r="C313" i="2"/>
  <c r="C313" i="9"/>
  <c r="C313" i="8"/>
  <c r="X86" i="10"/>
  <c r="Y86" i="10"/>
  <c r="AJ86" i="10" s="1"/>
  <c r="Z300" i="8"/>
  <c r="AB300" i="8" s="1"/>
  <c r="D296" i="10"/>
  <c r="D296" i="2"/>
  <c r="D296" i="9"/>
  <c r="D296" i="8"/>
  <c r="Y272" i="9"/>
  <c r="AJ272" i="9" s="1"/>
  <c r="X272" i="9"/>
  <c r="Y232" i="9"/>
  <c r="AJ232" i="9" s="1"/>
  <c r="X232" i="9"/>
  <c r="Z226" i="8"/>
  <c r="Z350" i="10"/>
  <c r="Y203" i="8"/>
  <c r="AJ203" i="8" s="1"/>
  <c r="X243" i="8"/>
  <c r="Y243" i="8"/>
  <c r="AJ243" i="8" s="1"/>
  <c r="X439" i="8"/>
  <c r="Y439" i="8"/>
  <c r="AJ439" i="8" s="1"/>
  <c r="X220" i="9"/>
  <c r="Y220" i="9"/>
  <c r="AJ220" i="9" s="1"/>
  <c r="X84" i="10"/>
  <c r="Y84" i="10"/>
  <c r="AJ84" i="10" s="1"/>
  <c r="AJ230" i="9"/>
  <c r="D129" i="10"/>
  <c r="D129" i="2"/>
  <c r="D129" i="9"/>
  <c r="D129" i="8"/>
  <c r="D315" i="10"/>
  <c r="D315" i="2"/>
  <c r="D315" i="8"/>
  <c r="D315" i="9"/>
  <c r="X227" i="8"/>
  <c r="AJ219" i="8"/>
  <c r="Z130" i="8"/>
  <c r="C323" i="10"/>
  <c r="C323" i="2"/>
  <c r="C323" i="9"/>
  <c r="C323" i="8"/>
  <c r="D323" i="6"/>
  <c r="Z379" i="10"/>
  <c r="D250" i="6"/>
  <c r="C250" i="10"/>
  <c r="C250" i="2"/>
  <c r="C250" i="9"/>
  <c r="C250" i="8"/>
  <c r="X209" i="10"/>
  <c r="Y209" i="10"/>
  <c r="AJ209" i="10" s="1"/>
  <c r="Z395" i="8"/>
  <c r="X303" i="10"/>
  <c r="Y303" i="10"/>
  <c r="AJ303" i="10" s="1"/>
  <c r="AJ199" i="10"/>
  <c r="Y242" i="9"/>
  <c r="AJ242" i="9" s="1"/>
  <c r="X242" i="9"/>
  <c r="Z133" i="2"/>
  <c r="J116" i="10"/>
  <c r="J116" i="2"/>
  <c r="J116" i="9"/>
  <c r="J116" i="8"/>
  <c r="X331" i="2"/>
  <c r="Y331" i="2"/>
  <c r="AJ331" i="2" s="1"/>
  <c r="Z250" i="8"/>
  <c r="Z275" i="8"/>
  <c r="X373" i="10"/>
  <c r="Y373" i="10"/>
  <c r="AJ373" i="10" s="1"/>
  <c r="Y345" i="8"/>
  <c r="AJ345" i="8" s="1"/>
  <c r="X345" i="8"/>
  <c r="X130" i="9"/>
  <c r="Y130" i="9"/>
  <c r="AJ130" i="9" s="1"/>
  <c r="Z338" i="8"/>
  <c r="X274" i="2"/>
  <c r="Y274" i="2"/>
  <c r="AJ274" i="2" s="1"/>
  <c r="Y162" i="8"/>
  <c r="AJ162" i="8" s="1"/>
  <c r="X162" i="8"/>
  <c r="X92" i="10"/>
  <c r="Y92" i="10"/>
  <c r="AJ92" i="10" s="1"/>
  <c r="Z155" i="9"/>
  <c r="X458" i="2"/>
  <c r="Y458" i="2"/>
  <c r="AJ458" i="2" s="1"/>
  <c r="X431" i="10"/>
  <c r="Y431" i="10"/>
  <c r="AJ431" i="10" s="1"/>
  <c r="Z405" i="2"/>
  <c r="D413" i="10"/>
  <c r="D413" i="2"/>
  <c r="D413" i="9"/>
  <c r="D413" i="8"/>
  <c r="AJ434" i="9"/>
  <c r="D224" i="10"/>
  <c r="D224" i="2"/>
  <c r="D224" i="9"/>
  <c r="D224" i="8"/>
  <c r="Z427" i="9"/>
  <c r="X294" i="8"/>
  <c r="Y294" i="8"/>
  <c r="AJ294" i="8" s="1"/>
  <c r="Y261" i="10"/>
  <c r="AJ261" i="10" s="1"/>
  <c r="X261" i="10"/>
  <c r="D166" i="10"/>
  <c r="D166" i="2"/>
  <c r="D166" i="9"/>
  <c r="D166" i="8"/>
  <c r="Y82" i="2"/>
  <c r="AJ82" i="2" s="1"/>
  <c r="Y91" i="2"/>
  <c r="AJ91" i="2" s="1"/>
  <c r="X98" i="8"/>
  <c r="Y98" i="8"/>
  <c r="AJ98" i="8" s="1"/>
  <c r="D244" i="10"/>
  <c r="D244" i="2"/>
  <c r="D244" i="9"/>
  <c r="D244" i="8"/>
  <c r="Z146" i="2"/>
  <c r="X409" i="9"/>
  <c r="Y409" i="9"/>
  <c r="AJ409" i="9" s="1"/>
  <c r="Y288" i="2"/>
  <c r="AJ288" i="2" s="1"/>
  <c r="X288" i="2"/>
  <c r="Y344" i="9"/>
  <c r="AJ344" i="9" s="1"/>
  <c r="X344" i="9"/>
  <c r="D180" i="10"/>
  <c r="D180" i="2"/>
  <c r="D180" i="9"/>
  <c r="D180" i="8"/>
  <c r="Y164" i="10"/>
  <c r="AJ164" i="10" s="1"/>
  <c r="X164" i="10"/>
  <c r="Z156" i="9"/>
  <c r="X384" i="8"/>
  <c r="Y384" i="8"/>
  <c r="AJ384" i="8" s="1"/>
  <c r="X360" i="8"/>
  <c r="Y360" i="8"/>
  <c r="AJ360" i="8" s="1"/>
  <c r="Y186" i="8"/>
  <c r="AJ186" i="8" s="1"/>
  <c r="X186" i="8"/>
  <c r="AJ451" i="10"/>
  <c r="Y133" i="9"/>
  <c r="AJ133" i="9" s="1"/>
  <c r="AJ150" i="8"/>
  <c r="D364" i="10"/>
  <c r="D364" i="2"/>
  <c r="D364" i="8"/>
  <c r="D364" i="9"/>
  <c r="J343" i="10"/>
  <c r="J343" i="2"/>
  <c r="J343" i="9"/>
  <c r="J343" i="8"/>
  <c r="Y207" i="9"/>
  <c r="AJ207" i="9" s="1"/>
  <c r="X207" i="9"/>
  <c r="Z84" i="10"/>
  <c r="X430" i="10"/>
  <c r="Y430" i="10"/>
  <c r="AJ430" i="10" s="1"/>
  <c r="X105" i="9"/>
  <c r="Y105" i="9"/>
  <c r="AJ105" i="9" s="1"/>
  <c r="R19" i="6"/>
  <c r="Z195" i="2"/>
  <c r="Z159" i="8"/>
  <c r="D165" i="6"/>
  <c r="C165" i="10"/>
  <c r="C165" i="2"/>
  <c r="C165" i="9"/>
  <c r="C165" i="8"/>
  <c r="Z418" i="9"/>
  <c r="X358" i="2"/>
  <c r="Y358" i="2"/>
  <c r="AJ358" i="2" s="1"/>
  <c r="AJ310" i="2"/>
  <c r="D151" i="10"/>
  <c r="D151" i="2"/>
  <c r="D151" i="9"/>
  <c r="D151" i="8"/>
  <c r="X168" i="9"/>
  <c r="Y168" i="9"/>
  <c r="AJ168" i="9" s="1"/>
  <c r="Z433" i="8"/>
  <c r="D176" i="10"/>
  <c r="D176" i="2"/>
  <c r="D176" i="9"/>
  <c r="D176" i="8"/>
  <c r="D266" i="6"/>
  <c r="C266" i="10"/>
  <c r="C266" i="2"/>
  <c r="C266" i="9"/>
  <c r="C266" i="8"/>
  <c r="J194" i="10"/>
  <c r="J194" i="2"/>
  <c r="J194" i="9"/>
  <c r="J194" i="8"/>
  <c r="Z423" i="10"/>
  <c r="Z351" i="8"/>
  <c r="Z271" i="10"/>
  <c r="AB271" i="10" s="1"/>
  <c r="Z290" i="2"/>
  <c r="Z407" i="8"/>
  <c r="Z255" i="10"/>
  <c r="Y222" i="8"/>
  <c r="AJ222" i="8" s="1"/>
  <c r="X222" i="8"/>
  <c r="X198" i="2"/>
  <c r="Y198" i="2"/>
  <c r="AJ198" i="2" s="1"/>
  <c r="Z221" i="2"/>
  <c r="Y171" i="2"/>
  <c r="AJ171" i="2" s="1"/>
  <c r="X171" i="2"/>
  <c r="D144" i="10"/>
  <c r="D144" i="2"/>
  <c r="D144" i="9"/>
  <c r="D144" i="8"/>
  <c r="J451" i="10"/>
  <c r="J451" i="2"/>
  <c r="J451" i="9"/>
  <c r="J451" i="8"/>
  <c r="Z229" i="8"/>
  <c r="AB229" i="8" s="1"/>
  <c r="J352" i="10"/>
  <c r="J352" i="2"/>
  <c r="J352" i="9"/>
  <c r="J352" i="8"/>
  <c r="X296" i="8"/>
  <c r="Y296" i="8"/>
  <c r="AJ296" i="8" s="1"/>
  <c r="X272" i="2"/>
  <c r="Y272" i="2"/>
  <c r="AJ272" i="2" s="1"/>
  <c r="D249" i="6"/>
  <c r="C249" i="10"/>
  <c r="C249" i="2"/>
  <c r="C249" i="9"/>
  <c r="C249" i="8"/>
  <c r="D438" i="6"/>
  <c r="C438" i="10"/>
  <c r="C438" i="2"/>
  <c r="C438" i="8"/>
  <c r="C438" i="9"/>
  <c r="D237" i="10"/>
  <c r="D237" i="2"/>
  <c r="D237" i="9"/>
  <c r="D237" i="8"/>
  <c r="X446" i="10"/>
  <c r="Y446" i="10"/>
  <c r="AJ446" i="10" s="1"/>
  <c r="Z95" i="9"/>
  <c r="X243" i="9"/>
  <c r="Y243" i="9"/>
  <c r="AJ243" i="9" s="1"/>
  <c r="Z452" i="8"/>
  <c r="AB452" i="8" s="1"/>
  <c r="X439" i="9"/>
  <c r="Y439" i="9"/>
  <c r="AJ439" i="9" s="1"/>
  <c r="X220" i="2"/>
  <c r="Y220" i="2"/>
  <c r="AJ220" i="2" s="1"/>
  <c r="Z185" i="10"/>
  <c r="X429" i="8"/>
  <c r="Y429" i="8"/>
  <c r="AJ429" i="8" s="1"/>
  <c r="X355" i="8"/>
  <c r="Y355" i="8"/>
  <c r="AJ355" i="8" s="1"/>
  <c r="D205" i="6"/>
  <c r="C205" i="10"/>
  <c r="C205" i="2"/>
  <c r="C205" i="9"/>
  <c r="C205" i="8"/>
  <c r="X82" i="10"/>
  <c r="Y82" i="10"/>
  <c r="AJ82" i="10" s="1"/>
  <c r="D299" i="6"/>
  <c r="C299" i="10"/>
  <c r="C299" i="2"/>
  <c r="C299" i="8"/>
  <c r="C299" i="9"/>
  <c r="J350" i="10"/>
  <c r="J350" i="2"/>
  <c r="J350" i="9"/>
  <c r="J350" i="8"/>
  <c r="Z340" i="2"/>
  <c r="J206" i="10"/>
  <c r="J206" i="2"/>
  <c r="J206" i="9"/>
  <c r="J206" i="8"/>
  <c r="D275" i="6"/>
  <c r="C275" i="10"/>
  <c r="C275" i="2"/>
  <c r="C275" i="9"/>
  <c r="C275" i="8"/>
  <c r="Y242" i="8"/>
  <c r="AJ242" i="8" s="1"/>
  <c r="X242" i="8"/>
  <c r="J230" i="10"/>
  <c r="J230" i="2"/>
  <c r="J230" i="9"/>
  <c r="J230" i="8"/>
  <c r="D406" i="10"/>
  <c r="D406" i="2"/>
  <c r="D406" i="9"/>
  <c r="D406" i="8"/>
  <c r="Z302" i="8"/>
  <c r="AJ331" i="10"/>
  <c r="Z275" i="9"/>
  <c r="Z280" i="9"/>
  <c r="Y130" i="2"/>
  <c r="AJ130" i="2" s="1"/>
  <c r="X130" i="2"/>
  <c r="Y82" i="9"/>
  <c r="AJ82" i="9" s="1"/>
  <c r="C100" i="10"/>
  <c r="C100" i="2"/>
  <c r="C100" i="9"/>
  <c r="D100" i="6"/>
  <c r="C100" i="8"/>
  <c r="Y274" i="10"/>
  <c r="AJ274" i="10" s="1"/>
  <c r="X274" i="10"/>
  <c r="Z227" i="8"/>
  <c r="Z348" i="8"/>
  <c r="AB348" i="8" s="1"/>
  <c r="D92" i="10"/>
  <c r="D92" i="2"/>
  <c r="D92" i="9"/>
  <c r="D92" i="8"/>
  <c r="D145" i="6"/>
  <c r="C145" i="10"/>
  <c r="C145" i="2"/>
  <c r="C145" i="9"/>
  <c r="C145" i="8"/>
  <c r="Z155" i="2"/>
  <c r="Y79" i="8"/>
  <c r="AJ79" i="8" s="1"/>
  <c r="X79" i="8"/>
  <c r="Z238" i="9"/>
  <c r="AB238" i="9" s="1"/>
  <c r="X219" i="8"/>
  <c r="Z405" i="10"/>
  <c r="Y224" i="8"/>
  <c r="AJ224" i="8" s="1"/>
  <c r="X224" i="8"/>
  <c r="D216" i="10"/>
  <c r="D216" i="2"/>
  <c r="D216" i="9"/>
  <c r="D216" i="8"/>
  <c r="D196" i="10"/>
  <c r="D196" i="2"/>
  <c r="D196" i="9"/>
  <c r="D196" i="8"/>
  <c r="X336" i="9"/>
  <c r="Y336" i="9"/>
  <c r="AJ336" i="9" s="1"/>
  <c r="X294" i="2"/>
  <c r="Y294" i="2"/>
  <c r="AJ294" i="2" s="1"/>
  <c r="D261" i="10"/>
  <c r="D261" i="2"/>
  <c r="D261" i="8"/>
  <c r="D261" i="9"/>
  <c r="C159" i="10"/>
  <c r="C159" i="2"/>
  <c r="C159" i="9"/>
  <c r="C159" i="8"/>
  <c r="D159" i="6"/>
  <c r="Z241" i="9"/>
  <c r="AJ98" i="9"/>
  <c r="D422" i="10"/>
  <c r="D422" i="2"/>
  <c r="D422" i="9"/>
  <c r="D422" i="8"/>
  <c r="C108" i="10"/>
  <c r="C108" i="2"/>
  <c r="C108" i="9"/>
  <c r="C108" i="8"/>
  <c r="D108" i="6"/>
  <c r="Z137" i="8"/>
  <c r="D172" i="6"/>
  <c r="C172" i="10"/>
  <c r="C172" i="2"/>
  <c r="C172" i="9"/>
  <c r="C172" i="8"/>
  <c r="J146" i="10"/>
  <c r="J146" i="2"/>
  <c r="J146" i="9"/>
  <c r="J146" i="8"/>
  <c r="Z332" i="9"/>
  <c r="Y288" i="10"/>
  <c r="AJ288" i="10" s="1"/>
  <c r="X288" i="10"/>
  <c r="J399" i="10"/>
  <c r="J399" i="2"/>
  <c r="J399" i="9"/>
  <c r="J399" i="8"/>
  <c r="X344" i="2"/>
  <c r="Y344" i="2"/>
  <c r="AJ344" i="2" s="1"/>
  <c r="X354" i="2"/>
  <c r="Y354" i="2"/>
  <c r="AJ354" i="2" s="1"/>
  <c r="Z324" i="8"/>
  <c r="AB324" i="8" s="1"/>
  <c r="X180" i="8"/>
  <c r="Y180" i="8"/>
  <c r="AJ180" i="8" s="1"/>
  <c r="D164" i="10"/>
  <c r="D164" i="2"/>
  <c r="D164" i="9"/>
  <c r="D164" i="8"/>
  <c r="Z132" i="9"/>
  <c r="Y389" i="10"/>
  <c r="AJ389" i="10" s="1"/>
  <c r="X389" i="10"/>
  <c r="J110" i="10"/>
  <c r="J110" i="2"/>
  <c r="J110" i="9"/>
  <c r="J110" i="8"/>
  <c r="J147" i="10"/>
  <c r="J147" i="2"/>
  <c r="J147" i="9"/>
  <c r="J147" i="8"/>
  <c r="C178" i="10"/>
  <c r="C178" i="2"/>
  <c r="C178" i="9"/>
  <c r="C178" i="8"/>
  <c r="D178" i="6"/>
  <c r="Z156" i="2"/>
  <c r="Z409" i="2"/>
  <c r="AB409" i="2" s="1"/>
  <c r="D384" i="10"/>
  <c r="D384" i="2"/>
  <c r="D384" i="9"/>
  <c r="D384" i="8"/>
  <c r="Y192" i="8"/>
  <c r="AJ192" i="8" s="1"/>
  <c r="X192" i="8"/>
  <c r="Y404" i="8"/>
  <c r="AJ404" i="8" s="1"/>
  <c r="X404" i="8"/>
  <c r="D434" i="10"/>
  <c r="D434" i="2"/>
  <c r="D434" i="9"/>
  <c r="D434" i="8"/>
  <c r="Z234" i="9"/>
  <c r="C298" i="10"/>
  <c r="C298" i="2"/>
  <c r="C298" i="9"/>
  <c r="C298" i="8"/>
  <c r="D298" i="6"/>
  <c r="Z214" i="8"/>
  <c r="Z418" i="8"/>
  <c r="J376" i="10"/>
  <c r="J376" i="2"/>
  <c r="J376" i="9"/>
  <c r="J376" i="8"/>
  <c r="Z268" i="8"/>
  <c r="X203" i="2"/>
  <c r="Y203" i="2"/>
  <c r="AJ203" i="2" s="1"/>
  <c r="Z359" i="2"/>
  <c r="AJ160" i="9"/>
  <c r="Z293" i="9"/>
  <c r="J213" i="10"/>
  <c r="J213" i="9"/>
  <c r="J213" i="2"/>
  <c r="J213" i="8"/>
  <c r="Z199" i="9"/>
  <c r="D279" i="10"/>
  <c r="D279" i="2"/>
  <c r="D279" i="9"/>
  <c r="D279" i="8"/>
  <c r="Z257" i="10"/>
  <c r="Z94" i="2"/>
  <c r="AB94" i="2" s="1"/>
  <c r="Z138" i="8"/>
  <c r="AJ206" i="10"/>
  <c r="X223" i="9"/>
  <c r="Y223" i="9"/>
  <c r="AJ223" i="9" s="1"/>
  <c r="D239" i="10"/>
  <c r="D239" i="2"/>
  <c r="D239" i="9"/>
  <c r="D239" i="8"/>
  <c r="Z300" i="9"/>
  <c r="AB300" i="9" s="1"/>
  <c r="AJ456" i="9"/>
  <c r="X280" i="8"/>
  <c r="Y280" i="8"/>
  <c r="AJ280" i="8" s="1"/>
  <c r="J299" i="10"/>
  <c r="J299" i="2"/>
  <c r="J299" i="9"/>
  <c r="J299" i="8"/>
  <c r="Z359" i="8"/>
  <c r="Z263" i="8"/>
  <c r="Z196" i="9"/>
  <c r="Z420" i="8"/>
  <c r="AB420" i="8" s="1"/>
  <c r="Z213" i="8"/>
  <c r="Z292" i="9"/>
  <c r="AJ315" i="8"/>
  <c r="Z323" i="10"/>
  <c r="AB323" i="10" s="1"/>
  <c r="Z222" i="9"/>
  <c r="AB222" i="9" s="1"/>
  <c r="Y355" i="10"/>
  <c r="AJ355" i="10" s="1"/>
  <c r="X355" i="10"/>
  <c r="Z88" i="10"/>
  <c r="C362" i="10"/>
  <c r="C362" i="2"/>
  <c r="C362" i="9"/>
  <c r="C362" i="8"/>
  <c r="D362" i="6"/>
  <c r="C418" i="10"/>
  <c r="C418" i="2"/>
  <c r="C418" i="9"/>
  <c r="C418" i="8"/>
  <c r="D418" i="6"/>
  <c r="D435" i="10"/>
  <c r="D435" i="2"/>
  <c r="D435" i="8"/>
  <c r="D435" i="9"/>
  <c r="J416" i="10"/>
  <c r="J416" i="2"/>
  <c r="J416" i="9"/>
  <c r="J416" i="8"/>
  <c r="X388" i="8"/>
  <c r="Y388" i="8"/>
  <c r="AJ388" i="8" s="1"/>
  <c r="Z338" i="9"/>
  <c r="Y338" i="2"/>
  <c r="AJ338" i="2" s="1"/>
  <c r="AJ285" i="2"/>
  <c r="D273" i="6"/>
  <c r="C273" i="10"/>
  <c r="C273" i="2"/>
  <c r="C273" i="9"/>
  <c r="C273" i="8"/>
  <c r="Z403" i="9"/>
  <c r="AB403" i="9" s="1"/>
  <c r="Z238" i="2"/>
  <c r="AB238" i="2" s="1"/>
  <c r="Z283" i="9"/>
  <c r="D278" i="10"/>
  <c r="D278" i="2"/>
  <c r="D278" i="9"/>
  <c r="D278" i="8"/>
  <c r="Z458" i="2"/>
  <c r="AB458" i="2" s="1"/>
  <c r="Z173" i="8"/>
  <c r="Z137" i="10"/>
  <c r="C121" i="10"/>
  <c r="C121" i="2"/>
  <c r="C121" i="9"/>
  <c r="D121" i="6"/>
  <c r="C121" i="8"/>
  <c r="Z279" i="2"/>
  <c r="X180" i="2"/>
  <c r="Y180" i="2"/>
  <c r="AJ180" i="2" s="1"/>
  <c r="Y254" i="8"/>
  <c r="AJ254" i="8" s="1"/>
  <c r="J410" i="10"/>
  <c r="J410" i="2"/>
  <c r="J410" i="9"/>
  <c r="J410" i="8"/>
  <c r="Z447" i="8"/>
  <c r="D340" i="6"/>
  <c r="C340" i="10"/>
  <c r="C340" i="2"/>
  <c r="C340" i="9"/>
  <c r="C340" i="8"/>
  <c r="AJ384" i="2"/>
  <c r="X192" i="2"/>
  <c r="Y192" i="2"/>
  <c r="AJ192" i="2" s="1"/>
  <c r="C436" i="10"/>
  <c r="C436" i="2"/>
  <c r="C436" i="9"/>
  <c r="D436" i="6"/>
  <c r="C436" i="8"/>
  <c r="Z167" i="10"/>
  <c r="Z291" i="8"/>
  <c r="Z237" i="9"/>
  <c r="J298" i="10"/>
  <c r="J298" i="2"/>
  <c r="J298" i="9"/>
  <c r="J298" i="8"/>
  <c r="Z410" i="2"/>
  <c r="Z301" i="9"/>
  <c r="AB301" i="9" s="1"/>
  <c r="Z209" i="10"/>
  <c r="Z325" i="8"/>
  <c r="AJ457" i="8"/>
  <c r="Z214" i="9"/>
  <c r="J189" i="10"/>
  <c r="J189" i="2"/>
  <c r="J189" i="9"/>
  <c r="J189" i="8"/>
  <c r="D141" i="10"/>
  <c r="D141" i="2"/>
  <c r="D141" i="9"/>
  <c r="D141" i="8"/>
  <c r="D358" i="10"/>
  <c r="D358" i="2"/>
  <c r="D358" i="9"/>
  <c r="D358" i="8"/>
  <c r="Z170" i="10"/>
  <c r="AB170" i="10" s="1"/>
  <c r="D371" i="10"/>
  <c r="D371" i="2"/>
  <c r="D371" i="9"/>
  <c r="D371" i="8"/>
  <c r="Z268" i="9"/>
  <c r="AJ129" i="9"/>
  <c r="Z116" i="10"/>
  <c r="Z448" i="8"/>
  <c r="Z421" i="10"/>
  <c r="Z450" i="9"/>
  <c r="Z370" i="8"/>
  <c r="Y168" i="10"/>
  <c r="AJ168" i="10" s="1"/>
  <c r="X168" i="10"/>
  <c r="Z433" i="9"/>
  <c r="Z361" i="8"/>
  <c r="AJ176" i="8"/>
  <c r="J87" i="10"/>
  <c r="J87" i="2"/>
  <c r="J87" i="9"/>
  <c r="J87" i="8"/>
  <c r="Z273" i="8"/>
  <c r="Z187" i="9"/>
  <c r="Z313" i="8"/>
  <c r="J179" i="10"/>
  <c r="J179" i="2"/>
  <c r="J179" i="9"/>
  <c r="J179" i="8"/>
  <c r="Z125" i="9"/>
  <c r="Z314" i="2"/>
  <c r="Z254" i="8"/>
  <c r="Z230" i="2"/>
  <c r="Z182" i="2"/>
  <c r="Z109" i="2"/>
  <c r="Z86" i="9"/>
  <c r="Z240" i="2"/>
  <c r="D396" i="10"/>
  <c r="D396" i="2"/>
  <c r="D396" i="9"/>
  <c r="D396" i="8"/>
  <c r="Z351" i="2"/>
  <c r="AJ262" i="8"/>
  <c r="Z199" i="2"/>
  <c r="Z428" i="9"/>
  <c r="Z404" i="10"/>
  <c r="AJ279" i="8"/>
  <c r="Z370" i="2"/>
  <c r="D260" i="10"/>
  <c r="D260" i="9"/>
  <c r="D260" i="8"/>
  <c r="D260" i="2"/>
  <c r="X395" i="2"/>
  <c r="Y395" i="2"/>
  <c r="AJ395" i="2" s="1"/>
  <c r="Z315" i="2"/>
  <c r="Y293" i="2"/>
  <c r="AJ293" i="2" s="1"/>
  <c r="D218" i="6"/>
  <c r="C218" i="10"/>
  <c r="C218" i="2"/>
  <c r="C218" i="8"/>
  <c r="C218" i="9"/>
  <c r="Z211" i="2"/>
  <c r="C187" i="10"/>
  <c r="C187" i="2"/>
  <c r="C187" i="9"/>
  <c r="C187" i="8"/>
  <c r="D187" i="6"/>
  <c r="AJ160" i="8"/>
  <c r="Y136" i="9"/>
  <c r="AJ136" i="9" s="1"/>
  <c r="Z424" i="8"/>
  <c r="AB424" i="8" s="1"/>
  <c r="Z408" i="10"/>
  <c r="Z308" i="9"/>
  <c r="AB308" i="9" s="1"/>
  <c r="Z285" i="10"/>
  <c r="Z140" i="9"/>
  <c r="AB140" i="9" s="1"/>
  <c r="Z386" i="8"/>
  <c r="Z333" i="10"/>
  <c r="Z149" i="2"/>
  <c r="AB149" i="2" s="1"/>
  <c r="AC149" i="2" s="1"/>
  <c r="Z407" i="2"/>
  <c r="Y367" i="8"/>
  <c r="AJ367" i="8" s="1"/>
  <c r="Z106" i="2"/>
  <c r="Y395" i="9"/>
  <c r="AJ395" i="9" s="1"/>
  <c r="Z262" i="10"/>
  <c r="Z158" i="9"/>
  <c r="Z134" i="10"/>
  <c r="Z271" i="9"/>
  <c r="D212" i="6"/>
  <c r="C212" i="10"/>
  <c r="C212" i="2"/>
  <c r="C212" i="9"/>
  <c r="C212" i="8"/>
  <c r="Z247" i="2"/>
  <c r="AB247" i="2" s="1"/>
  <c r="D198" i="10"/>
  <c r="D198" i="2"/>
  <c r="D198" i="9"/>
  <c r="D198" i="8"/>
  <c r="Z127" i="9"/>
  <c r="Z162" i="2"/>
  <c r="Z92" i="9"/>
  <c r="Z280" i="10"/>
  <c r="Z225" i="10"/>
  <c r="X190" i="9"/>
  <c r="Z169" i="8"/>
  <c r="X144" i="2"/>
  <c r="Y144" i="2"/>
  <c r="AJ144" i="2" s="1"/>
  <c r="AJ86" i="8"/>
  <c r="Z439" i="8"/>
  <c r="D398" i="10"/>
  <c r="D398" i="9"/>
  <c r="D398" i="2"/>
  <c r="D398" i="8"/>
  <c r="Z147" i="8"/>
  <c r="Z253" i="8"/>
  <c r="J331" i="10"/>
  <c r="J331" i="2"/>
  <c r="J331" i="9"/>
  <c r="J331" i="8"/>
  <c r="Z205" i="2"/>
  <c r="C181" i="10"/>
  <c r="C181" i="2"/>
  <c r="C181" i="9"/>
  <c r="C181" i="8"/>
  <c r="D181" i="6"/>
  <c r="Y123" i="8"/>
  <c r="AJ123" i="8" s="1"/>
  <c r="Z94" i="10"/>
  <c r="AB94" i="10" s="1"/>
  <c r="Z258" i="8"/>
  <c r="AB258" i="8" s="1"/>
  <c r="Z138" i="2"/>
  <c r="Z414" i="8"/>
  <c r="AB414" i="8" s="1"/>
  <c r="Z327" i="10"/>
  <c r="D206" i="10"/>
  <c r="D206" i="2"/>
  <c r="D206" i="9"/>
  <c r="D206" i="8"/>
  <c r="Z111" i="8"/>
  <c r="Z383" i="8"/>
  <c r="Z356" i="8"/>
  <c r="Y307" i="8"/>
  <c r="AJ307" i="8" s="1"/>
  <c r="X307" i="8"/>
  <c r="D283" i="10"/>
  <c r="D283" i="2"/>
  <c r="D283" i="9"/>
  <c r="D283" i="8"/>
  <c r="Z100" i="10"/>
  <c r="Z293" i="10"/>
  <c r="AB293" i="10" s="1"/>
  <c r="Z229" i="10"/>
  <c r="Z186" i="2"/>
  <c r="Z97" i="2"/>
  <c r="Y456" i="8"/>
  <c r="AJ456" i="8" s="1"/>
  <c r="X456" i="8"/>
  <c r="D305" i="6"/>
  <c r="C305" i="10"/>
  <c r="C305" i="2"/>
  <c r="C305" i="9"/>
  <c r="C305" i="8"/>
  <c r="X296" i="2"/>
  <c r="Y296" i="2"/>
  <c r="AJ296" i="2" s="1"/>
  <c r="D272" i="10"/>
  <c r="D272" i="2"/>
  <c r="D272" i="9"/>
  <c r="D272" i="8"/>
  <c r="Z89" i="10"/>
  <c r="Z267" i="9"/>
  <c r="Z83" i="8"/>
  <c r="Z434" i="9"/>
  <c r="Z396" i="9"/>
  <c r="Y197" i="9"/>
  <c r="AJ197" i="9" s="1"/>
  <c r="D401" i="9"/>
  <c r="D401" i="8"/>
  <c r="Z422" i="9"/>
  <c r="J132" i="10"/>
  <c r="J132" i="2"/>
  <c r="J132" i="9"/>
  <c r="J132" i="8"/>
  <c r="Z442" i="9"/>
  <c r="Z410" i="10"/>
  <c r="X452" i="8"/>
  <c r="Z319" i="10"/>
  <c r="AB319" i="10" s="1"/>
  <c r="J125" i="10"/>
  <c r="J125" i="2"/>
  <c r="J125" i="9"/>
  <c r="J125" i="8"/>
  <c r="Z95" i="10"/>
  <c r="Y76" i="8"/>
  <c r="AJ76" i="8" s="1"/>
  <c r="Z420" i="9"/>
  <c r="Z90" i="8"/>
  <c r="Z372" i="2"/>
  <c r="Z292" i="2"/>
  <c r="AB292" i="2" s="1"/>
  <c r="Z204" i="10"/>
  <c r="X439" i="10"/>
  <c r="Y439" i="10"/>
  <c r="AJ439" i="10" s="1"/>
  <c r="Z312" i="8"/>
  <c r="AB312" i="8" s="1"/>
  <c r="X120" i="8"/>
  <c r="Y120" i="8"/>
  <c r="AJ120" i="8" s="1"/>
  <c r="D424" i="10"/>
  <c r="D424" i="2"/>
  <c r="D424" i="9"/>
  <c r="D424" i="8"/>
  <c r="X271" i="2"/>
  <c r="Y271" i="2"/>
  <c r="AJ271" i="2" s="1"/>
  <c r="Z184" i="2"/>
  <c r="D429" i="10"/>
  <c r="D429" i="2"/>
  <c r="D429" i="8"/>
  <c r="D429" i="9"/>
  <c r="Z278" i="2"/>
  <c r="Z222" i="2"/>
  <c r="Y268" i="2"/>
  <c r="AJ268" i="2" s="1"/>
  <c r="Y238" i="2"/>
  <c r="AJ238" i="2" s="1"/>
  <c r="X238" i="2"/>
  <c r="Z223" i="8"/>
  <c r="Z432" i="9"/>
  <c r="Z422" i="10"/>
  <c r="D355" i="10"/>
  <c r="D355" i="2"/>
  <c r="D355" i="9"/>
  <c r="D355" i="8"/>
  <c r="Z260" i="10"/>
  <c r="Z180" i="8"/>
  <c r="Z261" i="2"/>
  <c r="Z130" i="2"/>
  <c r="AB130" i="2" s="1"/>
  <c r="Y253" i="2"/>
  <c r="AJ253" i="2" s="1"/>
  <c r="Z264" i="9"/>
  <c r="Z412" i="10"/>
  <c r="Y286" i="8"/>
  <c r="AJ286" i="8" s="1"/>
  <c r="X286" i="8"/>
  <c r="Z122" i="2"/>
  <c r="Z294" i="10"/>
  <c r="AB294" i="10" s="1"/>
  <c r="J196" i="10"/>
  <c r="J196" i="2"/>
  <c r="J196" i="9"/>
  <c r="J196" i="8"/>
  <c r="Y242" i="10"/>
  <c r="AJ242" i="10" s="1"/>
  <c r="Z288" i="2"/>
  <c r="Z318" i="9"/>
  <c r="Z198" i="10"/>
  <c r="X117" i="10"/>
  <c r="Y117" i="10"/>
  <c r="AJ117" i="10" s="1"/>
  <c r="Z259" i="2"/>
  <c r="AB259" i="2" s="1"/>
  <c r="AM259" i="2" s="1"/>
  <c r="Z445" i="9"/>
  <c r="Y406" i="10"/>
  <c r="AJ406" i="10" s="1"/>
  <c r="X406" i="10"/>
  <c r="Z285" i="8"/>
  <c r="Z246" i="10"/>
  <c r="Z343" i="10"/>
  <c r="Z92" i="2"/>
  <c r="Z413" i="9"/>
  <c r="X427" i="9"/>
  <c r="Y427" i="9"/>
  <c r="AJ427" i="9" s="1"/>
  <c r="X198" i="10"/>
  <c r="Z365" i="8"/>
  <c r="Z250" i="10"/>
  <c r="Z256" i="9"/>
  <c r="Z275" i="10"/>
  <c r="Z123" i="10"/>
  <c r="D83" i="6"/>
  <c r="C83" i="10"/>
  <c r="C83" i="2"/>
  <c r="C83" i="9"/>
  <c r="C83" i="8"/>
  <c r="J334" i="10"/>
  <c r="J334" i="2"/>
  <c r="J334" i="9"/>
  <c r="J334" i="8"/>
  <c r="J419" i="10"/>
  <c r="J419" i="2"/>
  <c r="J419" i="9"/>
  <c r="J419" i="8"/>
  <c r="X388" i="9"/>
  <c r="Y388" i="9"/>
  <c r="AJ388" i="9" s="1"/>
  <c r="Z402" i="10"/>
  <c r="AB402" i="10" s="1"/>
  <c r="D373" i="10"/>
  <c r="D373" i="2"/>
  <c r="D373" i="9"/>
  <c r="D373" i="8"/>
  <c r="AJ345" i="2"/>
  <c r="Z394" i="10"/>
  <c r="Y144" i="9"/>
  <c r="AJ144" i="9" s="1"/>
  <c r="Y125" i="2"/>
  <c r="AJ125" i="2" s="1"/>
  <c r="Z91" i="10"/>
  <c r="Z338" i="2"/>
  <c r="J248" i="10"/>
  <c r="J248" i="2"/>
  <c r="J248" i="9"/>
  <c r="J248" i="8"/>
  <c r="X307" i="9"/>
  <c r="Z190" i="2"/>
  <c r="Z374" i="10"/>
  <c r="AB374" i="10" s="1"/>
  <c r="D167" i="6"/>
  <c r="C167" i="10"/>
  <c r="C167" i="2"/>
  <c r="C167" i="9"/>
  <c r="C167" i="8"/>
  <c r="Z215" i="10"/>
  <c r="D394" i="10"/>
  <c r="D394" i="2"/>
  <c r="D394" i="9"/>
  <c r="D394" i="8"/>
  <c r="D139" i="10"/>
  <c r="D139" i="2"/>
  <c r="D139" i="9"/>
  <c r="D139" i="8"/>
  <c r="D247" i="10"/>
  <c r="D247" i="2"/>
  <c r="D247" i="9"/>
  <c r="D247" i="8"/>
  <c r="C112" i="10"/>
  <c r="C112" i="2"/>
  <c r="C112" i="9"/>
  <c r="C112" i="8"/>
  <c r="D112" i="6"/>
  <c r="Z277" i="9"/>
  <c r="C267" i="10"/>
  <c r="C267" i="2"/>
  <c r="C267" i="9"/>
  <c r="C267" i="8"/>
  <c r="D267" i="6"/>
  <c r="Z227" i="2"/>
  <c r="X162" i="2"/>
  <c r="Y162" i="2"/>
  <c r="AJ162" i="2" s="1"/>
  <c r="J406" i="10"/>
  <c r="J406" i="2"/>
  <c r="J406" i="9"/>
  <c r="J406" i="8"/>
  <c r="Z82" i="8"/>
  <c r="J327" i="10"/>
  <c r="J327" i="2"/>
  <c r="J327" i="9"/>
  <c r="J327" i="8"/>
  <c r="Y320" i="2"/>
  <c r="AJ320" i="2" s="1"/>
  <c r="X320" i="2"/>
  <c r="Z297" i="2"/>
  <c r="X182" i="9"/>
  <c r="Z311" i="8"/>
  <c r="D226" i="10"/>
  <c r="D226" i="2"/>
  <c r="D226" i="9"/>
  <c r="D226" i="8"/>
  <c r="D458" i="10"/>
  <c r="D458" i="2"/>
  <c r="D458" i="9"/>
  <c r="D458" i="8"/>
  <c r="Z185" i="8"/>
  <c r="Z403" i="8"/>
  <c r="J296" i="10"/>
  <c r="AB296" i="10" s="1"/>
  <c r="J296" i="2"/>
  <c r="J296" i="8"/>
  <c r="J296" i="9"/>
  <c r="Z407" i="9"/>
  <c r="AB407" i="9" s="1"/>
  <c r="Z96" i="10"/>
  <c r="AB96" i="10" s="1"/>
  <c r="C445" i="10"/>
  <c r="C445" i="2"/>
  <c r="C445" i="9"/>
  <c r="C445" i="8"/>
  <c r="D445" i="6"/>
  <c r="Z419" i="2"/>
  <c r="X315" i="9"/>
  <c r="Z238" i="10"/>
  <c r="AB238" i="10" s="1"/>
  <c r="J180" i="10"/>
  <c r="J180" i="2"/>
  <c r="J180" i="9"/>
  <c r="J180" i="8"/>
  <c r="C423" i="10"/>
  <c r="C423" i="2"/>
  <c r="C423" i="8"/>
  <c r="C423" i="9"/>
  <c r="D423" i="6"/>
  <c r="Y394" i="2"/>
  <c r="AJ394" i="2" s="1"/>
  <c r="C390" i="10"/>
  <c r="C390" i="2"/>
  <c r="C390" i="9"/>
  <c r="D390" i="6"/>
  <c r="C390" i="8"/>
  <c r="Y248" i="2"/>
  <c r="AJ248" i="2" s="1"/>
  <c r="X248" i="2"/>
  <c r="D359" i="10"/>
  <c r="D359" i="2"/>
  <c r="D359" i="9"/>
  <c r="D359" i="8"/>
  <c r="Z458" i="10"/>
  <c r="AB458" i="10" s="1"/>
  <c r="AC458" i="10" s="1"/>
  <c r="Z404" i="2"/>
  <c r="J100" i="10"/>
  <c r="J100" i="2"/>
  <c r="J100" i="9"/>
  <c r="J100" i="8"/>
  <c r="AJ166" i="2"/>
  <c r="Z135" i="8"/>
  <c r="Z455" i="8"/>
  <c r="AB455" i="8" s="1"/>
  <c r="X367" i="9"/>
  <c r="Y367" i="9"/>
  <c r="AJ367" i="9" s="1"/>
  <c r="J439" i="10"/>
  <c r="J439" i="2"/>
  <c r="J439" i="9"/>
  <c r="J439" i="8"/>
  <c r="Z417" i="8"/>
  <c r="J215" i="10"/>
  <c r="J215" i="2"/>
  <c r="J215" i="9"/>
  <c r="J215" i="8"/>
  <c r="D98" i="10"/>
  <c r="D98" i="2"/>
  <c r="D98" i="9"/>
  <c r="D98" i="8"/>
  <c r="X380" i="9"/>
  <c r="Z173" i="9"/>
  <c r="Z116" i="9"/>
  <c r="Z85" i="8"/>
  <c r="Z390" i="8"/>
  <c r="AB390" i="8" s="1"/>
  <c r="X411" i="8"/>
  <c r="Y411" i="8"/>
  <c r="AJ411" i="8" s="1"/>
  <c r="D163" i="10"/>
  <c r="D163" i="2"/>
  <c r="D163" i="9"/>
  <c r="D163" i="8"/>
  <c r="Z397" i="2"/>
  <c r="Z136" i="9"/>
  <c r="Z110" i="9"/>
  <c r="Z382" i="8"/>
  <c r="Z334" i="10"/>
  <c r="Z324" i="10"/>
  <c r="AB324" i="10" s="1"/>
  <c r="X180" i="10"/>
  <c r="Y180" i="10"/>
  <c r="AJ180" i="10" s="1"/>
  <c r="Z93" i="10"/>
  <c r="AB93" i="10" s="1"/>
  <c r="Z399" i="8"/>
  <c r="Y190" i="2"/>
  <c r="AJ190" i="2" s="1"/>
  <c r="Z233" i="9"/>
  <c r="X136" i="2"/>
  <c r="Y136" i="2"/>
  <c r="AJ136" i="2" s="1"/>
  <c r="Z121" i="8"/>
  <c r="AB121" i="8" s="1"/>
  <c r="D408" i="10"/>
  <c r="D408" i="2"/>
  <c r="D408" i="8"/>
  <c r="D408" i="9"/>
  <c r="C369" i="10"/>
  <c r="C369" i="2"/>
  <c r="C369" i="9"/>
  <c r="D369" i="6"/>
  <c r="C369" i="8"/>
  <c r="Z353" i="2"/>
  <c r="AB353" i="2" s="1"/>
  <c r="J255" i="10"/>
  <c r="J255" i="2"/>
  <c r="J255" i="9"/>
  <c r="J255" i="8"/>
  <c r="Z183" i="8"/>
  <c r="X93" i="2"/>
  <c r="Y93" i="2"/>
  <c r="AJ93" i="2" s="1"/>
  <c r="Z114" i="9"/>
  <c r="Z447" i="2"/>
  <c r="Z420" i="2"/>
  <c r="Z101" i="9"/>
  <c r="Z219" i="8"/>
  <c r="AB219" i="8" s="1"/>
  <c r="Y416" i="2"/>
  <c r="AJ416" i="2" s="1"/>
  <c r="X416" i="2"/>
  <c r="Z401" i="9"/>
  <c r="X360" i="2"/>
  <c r="Y360" i="2"/>
  <c r="AJ360" i="2" s="1"/>
  <c r="Y381" i="9"/>
  <c r="AJ381" i="9" s="1"/>
  <c r="Z436" i="9"/>
  <c r="Y192" i="10"/>
  <c r="AJ192" i="10" s="1"/>
  <c r="X192" i="10"/>
  <c r="Z202" i="10"/>
  <c r="Z376" i="2"/>
  <c r="D404" i="10"/>
  <c r="D404" i="2"/>
  <c r="D404" i="9"/>
  <c r="D404" i="8"/>
  <c r="X174" i="8"/>
  <c r="Y174" i="8"/>
  <c r="AJ174" i="8" s="1"/>
  <c r="D150" i="10"/>
  <c r="D150" i="2"/>
  <c r="D150" i="8"/>
  <c r="D150" i="9"/>
  <c r="D321" i="6"/>
  <c r="C321" i="10"/>
  <c r="C321" i="2"/>
  <c r="C321" i="9"/>
  <c r="C321" i="8"/>
  <c r="AJ195" i="2"/>
  <c r="J224" i="10"/>
  <c r="J224" i="2"/>
  <c r="J224" i="9"/>
  <c r="J224" i="8"/>
  <c r="AJ210" i="2"/>
  <c r="D207" i="10"/>
  <c r="D207" i="2"/>
  <c r="D207" i="8"/>
  <c r="D207" i="9"/>
  <c r="Z234" i="8"/>
  <c r="Z175" i="8"/>
  <c r="Z285" i="2"/>
  <c r="AB285" i="2" s="1"/>
  <c r="Z106" i="9"/>
  <c r="Z265" i="8"/>
  <c r="Z291" i="10"/>
  <c r="AB291" i="10" s="1"/>
  <c r="X201" i="8"/>
  <c r="Y201" i="8"/>
  <c r="AJ201" i="8" s="1"/>
  <c r="Z100" i="2"/>
  <c r="Z229" i="2"/>
  <c r="AB229" i="2" s="1"/>
  <c r="Y296" i="9"/>
  <c r="AJ296" i="9" s="1"/>
  <c r="X296" i="9"/>
  <c r="Z89" i="2"/>
  <c r="Z267" i="8"/>
  <c r="Z452" i="10"/>
  <c r="D220" i="10"/>
  <c r="D220" i="2"/>
  <c r="D220" i="9"/>
  <c r="D220" i="8"/>
  <c r="Z184" i="9"/>
  <c r="Z130" i="9"/>
  <c r="AB130" i="9" s="1"/>
  <c r="X177" i="8"/>
  <c r="Y177" i="8"/>
  <c r="AJ177" i="8" s="1"/>
  <c r="Z282" i="10"/>
  <c r="Z288" i="9"/>
  <c r="Z272" i="2"/>
  <c r="J363" i="10"/>
  <c r="J363" i="2"/>
  <c r="J363" i="9"/>
  <c r="J363" i="8"/>
  <c r="C263" i="10"/>
  <c r="C263" i="2"/>
  <c r="C263" i="9"/>
  <c r="C263" i="8"/>
  <c r="D263" i="6"/>
  <c r="Z413" i="8"/>
  <c r="Y427" i="8"/>
  <c r="AJ427" i="8" s="1"/>
  <c r="X427" i="8"/>
  <c r="J227" i="10"/>
  <c r="J227" i="2"/>
  <c r="J227" i="9"/>
  <c r="J227" i="8"/>
  <c r="C397" i="10"/>
  <c r="C397" i="2"/>
  <c r="C397" i="9"/>
  <c r="C397" i="8"/>
  <c r="D397" i="6"/>
  <c r="Z297" i="9"/>
  <c r="AJ226" i="10"/>
  <c r="Y380" i="8"/>
  <c r="AJ380" i="8" s="1"/>
  <c r="X380" i="8"/>
  <c r="Y413" i="10"/>
  <c r="AJ413" i="10" s="1"/>
  <c r="X413" i="10"/>
  <c r="X443" i="2"/>
  <c r="Y443" i="2"/>
  <c r="AJ443" i="2" s="1"/>
  <c r="Z455" i="9"/>
  <c r="D225" i="10"/>
  <c r="D225" i="2"/>
  <c r="D225" i="9"/>
  <c r="D225" i="8"/>
  <c r="AJ149" i="8"/>
  <c r="X107" i="2"/>
  <c r="Y107" i="2"/>
  <c r="AJ107" i="2" s="1"/>
  <c r="C153" i="10"/>
  <c r="C153" i="2"/>
  <c r="C153" i="8"/>
  <c r="C153" i="9"/>
  <c r="D153" i="6"/>
  <c r="D137" i="10"/>
  <c r="D137" i="2"/>
  <c r="D137" i="9"/>
  <c r="D137" i="8"/>
  <c r="Z212" i="2"/>
  <c r="D208" i="6"/>
  <c r="C208" i="10"/>
  <c r="C208" i="2"/>
  <c r="C208" i="8"/>
  <c r="C208" i="9"/>
  <c r="Y169" i="8"/>
  <c r="AJ169" i="8" s="1"/>
  <c r="X169" i="8"/>
  <c r="Z435" i="8"/>
  <c r="Y404" i="10"/>
  <c r="AJ404" i="10" s="1"/>
  <c r="X404" i="10"/>
  <c r="C154" i="10"/>
  <c r="C154" i="2"/>
  <c r="C154" i="9"/>
  <c r="C154" i="8"/>
  <c r="D154" i="6"/>
  <c r="Z347" i="8"/>
  <c r="AB347" i="8" s="1"/>
  <c r="Z301" i="8"/>
  <c r="Z325" i="9"/>
  <c r="Z214" i="2"/>
  <c r="AB214" i="2" s="1"/>
  <c r="D125" i="10"/>
  <c r="D125" i="2"/>
  <c r="D125" i="9"/>
  <c r="D125" i="8"/>
  <c r="AJ440" i="8"/>
  <c r="Z335" i="8"/>
  <c r="X182" i="2"/>
  <c r="Y182" i="2"/>
  <c r="AJ182" i="2" s="1"/>
  <c r="AJ142" i="8"/>
  <c r="X102" i="2"/>
  <c r="Y102" i="2"/>
  <c r="AJ102" i="2" s="1"/>
  <c r="D351" i="10"/>
  <c r="D351" i="2"/>
  <c r="D351" i="9"/>
  <c r="D351" i="8"/>
  <c r="Z268" i="2"/>
  <c r="D251" i="10"/>
  <c r="D251" i="2"/>
  <c r="D251" i="9"/>
  <c r="D251" i="8"/>
  <c r="D203" i="10"/>
  <c r="D203" i="2"/>
  <c r="D203" i="9"/>
  <c r="D203" i="8"/>
  <c r="Z172" i="8"/>
  <c r="D155" i="10"/>
  <c r="D155" i="2"/>
  <c r="D155" i="9"/>
  <c r="D155" i="8"/>
  <c r="AA448" i="9"/>
  <c r="AN448" i="9" s="1"/>
  <c r="Z244" i="8"/>
  <c r="Z237" i="2"/>
  <c r="AJ186" i="10"/>
  <c r="Z450" i="2"/>
  <c r="Z370" i="9"/>
  <c r="AB370" i="9" s="1"/>
  <c r="D168" i="10"/>
  <c r="D168" i="2"/>
  <c r="D168" i="9"/>
  <c r="D168" i="8"/>
  <c r="Z433" i="2"/>
  <c r="Y371" i="10"/>
  <c r="AJ371" i="10" s="1"/>
  <c r="Z361" i="9"/>
  <c r="Z329" i="10"/>
  <c r="AB329" i="10" s="1"/>
  <c r="X176" i="9"/>
  <c r="Y176" i="9"/>
  <c r="AJ176" i="9" s="1"/>
  <c r="Y128" i="8"/>
  <c r="AJ128" i="8" s="1"/>
  <c r="X128" i="8"/>
  <c r="Z81" i="8"/>
  <c r="Z273" i="9"/>
  <c r="Z77" i="8"/>
  <c r="J446" i="10"/>
  <c r="J446" i="2"/>
  <c r="J446" i="9"/>
  <c r="J446" i="8"/>
  <c r="Z203" i="8"/>
  <c r="Z187" i="2"/>
  <c r="AB187" i="2" s="1"/>
  <c r="Z163" i="8"/>
  <c r="X440" i="8"/>
  <c r="Z437" i="2"/>
  <c r="J358" i="10"/>
  <c r="J358" i="2"/>
  <c r="J358" i="9"/>
  <c r="J358" i="8"/>
  <c r="J198" i="10"/>
  <c r="J198" i="2"/>
  <c r="J198" i="9"/>
  <c r="J198" i="8"/>
  <c r="Z313" i="9"/>
  <c r="Y403" i="8"/>
  <c r="AJ403" i="8" s="1"/>
  <c r="X403" i="8"/>
  <c r="Z165" i="8"/>
  <c r="Z314" i="10"/>
  <c r="Z366" i="8"/>
  <c r="Z230" i="10"/>
  <c r="Z182" i="10"/>
  <c r="Z277" i="10"/>
  <c r="Z296" i="8"/>
  <c r="Z240" i="10"/>
  <c r="Z336" i="8"/>
  <c r="Y428" i="9"/>
  <c r="AJ428" i="9" s="1"/>
  <c r="Y262" i="2"/>
  <c r="AJ262" i="2" s="1"/>
  <c r="X262" i="2"/>
  <c r="Z207" i="8"/>
  <c r="Z199" i="10"/>
  <c r="D158" i="10"/>
  <c r="D158" i="2"/>
  <c r="D158" i="9"/>
  <c r="D158" i="8"/>
  <c r="Y134" i="8"/>
  <c r="AJ134" i="8" s="1"/>
  <c r="X134" i="8"/>
  <c r="AJ279" i="9"/>
  <c r="AJ260" i="8"/>
  <c r="X395" i="10"/>
  <c r="Y395" i="10"/>
  <c r="AJ395" i="10" s="1"/>
  <c r="X285" i="2"/>
  <c r="Z211" i="10"/>
  <c r="AB211" i="10" s="1"/>
  <c r="AJ141" i="2"/>
  <c r="Z107" i="8"/>
  <c r="C415" i="10"/>
  <c r="C415" i="2"/>
  <c r="C415" i="9"/>
  <c r="C415" i="8"/>
  <c r="D415" i="6"/>
  <c r="Z216" i="8"/>
  <c r="D143" i="6"/>
  <c r="C143" i="10"/>
  <c r="C143" i="2"/>
  <c r="C143" i="9"/>
  <c r="C143" i="8"/>
  <c r="Z149" i="10"/>
  <c r="AB149" i="10" s="1"/>
  <c r="AC149" i="10" s="1"/>
  <c r="J272" i="10"/>
  <c r="J272" i="2"/>
  <c r="J272" i="9"/>
  <c r="J272" i="8"/>
  <c r="Z106" i="10"/>
  <c r="J364" i="10"/>
  <c r="J364" i="2"/>
  <c r="J364" i="9"/>
  <c r="J364" i="8"/>
  <c r="Z158" i="2"/>
  <c r="AB158" i="2" s="1"/>
  <c r="Z134" i="8"/>
  <c r="D109" i="10"/>
  <c r="D109" i="2"/>
  <c r="D109" i="9"/>
  <c r="D109" i="8"/>
  <c r="Z194" i="9"/>
  <c r="Z247" i="10"/>
  <c r="AB247" i="10" s="1"/>
  <c r="AJ222" i="10"/>
  <c r="Z206" i="2"/>
  <c r="Y190" i="8"/>
  <c r="AJ190" i="8" s="1"/>
  <c r="X190" i="8"/>
  <c r="Z158" i="8"/>
  <c r="Z162" i="8"/>
  <c r="Z276" i="8"/>
  <c r="D171" i="10"/>
  <c r="D171" i="2"/>
  <c r="D171" i="9"/>
  <c r="D171" i="8"/>
  <c r="Y150" i="10"/>
  <c r="AJ150" i="10" s="1"/>
  <c r="Y375" i="10"/>
  <c r="AJ375" i="10" s="1"/>
  <c r="X375" i="10"/>
  <c r="Z112" i="2"/>
  <c r="C297" i="10"/>
  <c r="C297" i="2"/>
  <c r="C297" i="9"/>
  <c r="C297" i="8"/>
  <c r="D297" i="6"/>
  <c r="Y366" i="9"/>
  <c r="AJ366" i="9" s="1"/>
  <c r="Z265" i="2"/>
  <c r="Z249" i="8"/>
  <c r="AB249" i="8" s="1"/>
  <c r="AJ169" i="9"/>
  <c r="Z169" i="9"/>
  <c r="Z331" i="8"/>
  <c r="X176" i="8"/>
  <c r="J431" i="10"/>
  <c r="J431" i="2"/>
  <c r="J431" i="9"/>
  <c r="J431" i="8"/>
  <c r="X191" i="8"/>
  <c r="Y191" i="8"/>
  <c r="AJ191" i="8" s="1"/>
  <c r="Z177" i="8"/>
  <c r="Z349" i="8"/>
  <c r="Z340" i="10"/>
  <c r="C405" i="10"/>
  <c r="C405" i="2"/>
  <c r="C405" i="9"/>
  <c r="C405" i="8"/>
  <c r="D405" i="6"/>
  <c r="AJ171" i="9"/>
  <c r="Z144" i="8"/>
  <c r="Z138" i="9"/>
  <c r="AB138" i="9" s="1"/>
  <c r="J397" i="10"/>
  <c r="J397" i="2"/>
  <c r="J397" i="9"/>
  <c r="J397" i="8"/>
  <c r="J277" i="10"/>
  <c r="J277" i="2"/>
  <c r="J277" i="9"/>
  <c r="J277" i="8"/>
  <c r="Z111" i="9"/>
  <c r="AJ92" i="9"/>
  <c r="Z383" i="9"/>
  <c r="X444" i="2"/>
  <c r="Z353" i="9"/>
  <c r="AJ307" i="9"/>
  <c r="J275" i="10"/>
  <c r="J275" i="2"/>
  <c r="J275" i="9"/>
  <c r="J275" i="8"/>
  <c r="Z148" i="8"/>
  <c r="D123" i="10"/>
  <c r="D123" i="2"/>
  <c r="D123" i="9"/>
  <c r="D123" i="8"/>
  <c r="Y229" i="8"/>
  <c r="AJ229" i="8" s="1"/>
  <c r="Z381" i="10"/>
  <c r="Y456" i="2"/>
  <c r="AJ456" i="2" s="1"/>
  <c r="X456" i="2"/>
  <c r="X296" i="10"/>
  <c r="Y296" i="10"/>
  <c r="AJ296" i="10" s="1"/>
  <c r="D232" i="10"/>
  <c r="D232" i="2"/>
  <c r="D232" i="9"/>
  <c r="D232" i="8"/>
  <c r="Z443" i="8"/>
  <c r="Z267" i="2"/>
  <c r="Z235" i="8"/>
  <c r="Y104" i="8"/>
  <c r="AJ104" i="8" s="1"/>
  <c r="Z83" i="9"/>
  <c r="Z396" i="2"/>
  <c r="Z245" i="8"/>
  <c r="Z455" i="2"/>
  <c r="AB455" i="2" s="1"/>
  <c r="Y401" i="8"/>
  <c r="AJ401" i="8" s="1"/>
  <c r="J328" i="10"/>
  <c r="J328" i="2"/>
  <c r="J328" i="9"/>
  <c r="J328" i="8"/>
  <c r="Z350" i="8"/>
  <c r="X237" i="2"/>
  <c r="Y237" i="2"/>
  <c r="AJ237" i="2" s="1"/>
  <c r="Z126" i="8"/>
  <c r="Z357" i="8"/>
  <c r="Z442" i="2"/>
  <c r="Z231" i="8"/>
  <c r="AB231" i="8" s="1"/>
  <c r="Z103" i="8"/>
  <c r="Z213" i="2"/>
  <c r="Z346" i="8"/>
  <c r="Z372" i="10"/>
  <c r="AB372" i="10" s="1"/>
  <c r="J346" i="10"/>
  <c r="J346" i="2"/>
  <c r="J346" i="9"/>
  <c r="J346" i="8"/>
  <c r="Z252" i="8"/>
  <c r="D243" i="10"/>
  <c r="D243" i="2"/>
  <c r="D243" i="9"/>
  <c r="D243" i="8"/>
  <c r="X227" i="10"/>
  <c r="Y227" i="10"/>
  <c r="AJ227" i="10" s="1"/>
  <c r="Z131" i="9"/>
  <c r="AB131" i="9" s="1"/>
  <c r="J135" i="10"/>
  <c r="J135" i="2"/>
  <c r="J135" i="9"/>
  <c r="J135" i="8"/>
  <c r="Z369" i="8"/>
  <c r="Z193" i="10"/>
  <c r="D120" i="10"/>
  <c r="D120" i="2"/>
  <c r="D120" i="9"/>
  <c r="D120" i="8"/>
  <c r="Y315" i="2"/>
  <c r="AJ315" i="2" s="1"/>
  <c r="X315" i="2"/>
  <c r="AJ424" i="8"/>
  <c r="Z184" i="10"/>
  <c r="Z360" i="8"/>
  <c r="D101" i="6"/>
  <c r="C101" i="10"/>
  <c r="C101" i="2"/>
  <c r="C101" i="9"/>
  <c r="C101" i="8"/>
  <c r="Z222" i="10"/>
  <c r="AB222" i="10" s="1"/>
  <c r="Z223" i="9"/>
  <c r="Z432" i="2"/>
  <c r="Z308" i="8"/>
  <c r="X219" i="10"/>
  <c r="Y219" i="10"/>
  <c r="AJ219" i="10" s="1"/>
  <c r="Z180" i="9"/>
  <c r="Z324" i="9"/>
  <c r="AB324" i="9" s="1"/>
  <c r="Z261" i="10"/>
  <c r="Z157" i="8"/>
  <c r="Z130" i="10"/>
  <c r="AB130" i="10" s="1"/>
  <c r="Z442" i="10"/>
  <c r="J106" i="10"/>
  <c r="J106" i="2"/>
  <c r="J106" i="9"/>
  <c r="J106" i="8"/>
  <c r="Z264" i="2"/>
  <c r="Z122" i="10"/>
  <c r="AB122" i="10" s="1"/>
  <c r="Z286" i="8"/>
  <c r="AJ338" i="10"/>
  <c r="D199" i="10"/>
  <c r="D199" i="2"/>
  <c r="D199" i="9"/>
  <c r="D199" i="8"/>
  <c r="Z288" i="10"/>
  <c r="D146" i="10"/>
  <c r="D146" i="2"/>
  <c r="D146" i="9"/>
  <c r="D146" i="8"/>
  <c r="C372" i="10"/>
  <c r="C372" i="2"/>
  <c r="C372" i="9"/>
  <c r="C372" i="8"/>
  <c r="D372" i="6"/>
  <c r="Z104" i="8"/>
  <c r="Z335" i="2"/>
  <c r="AB335" i="2" s="1"/>
  <c r="C256" i="10"/>
  <c r="C256" i="2"/>
  <c r="C256" i="9"/>
  <c r="D256" i="6"/>
  <c r="C256" i="8"/>
  <c r="Z259" i="10"/>
  <c r="Z186" i="10"/>
  <c r="D106" i="10"/>
  <c r="D106" i="2"/>
  <c r="D106" i="8"/>
  <c r="D106" i="9"/>
  <c r="Z375" i="2"/>
  <c r="Z266" i="8"/>
  <c r="Z341" i="8"/>
  <c r="Z373" i="8"/>
  <c r="D118" i="10"/>
  <c r="D118" i="2"/>
  <c r="D118" i="8"/>
  <c r="D118" i="9"/>
  <c r="D95" i="6"/>
  <c r="C95" i="10"/>
  <c r="C95" i="2"/>
  <c r="C95" i="9"/>
  <c r="C95" i="8"/>
  <c r="Z413" i="2"/>
  <c r="Z365" i="9"/>
  <c r="AB365" i="9" s="1"/>
  <c r="X373" i="9"/>
  <c r="Z355" i="10"/>
  <c r="AB355" i="10" s="1"/>
  <c r="AM355" i="10" s="1"/>
  <c r="Z387" i="9"/>
  <c r="C339" i="10"/>
  <c r="C339" i="2"/>
  <c r="C339" i="9"/>
  <c r="C339" i="8"/>
  <c r="D339" i="6"/>
  <c r="Z451" i="8"/>
  <c r="D293" i="10"/>
  <c r="D293" i="2"/>
  <c r="D293" i="9"/>
  <c r="D293" i="8"/>
  <c r="J448" i="10"/>
  <c r="J448" i="2"/>
  <c r="J448" i="9"/>
  <c r="J448" i="8"/>
  <c r="Y345" i="10"/>
  <c r="AJ345" i="10" s="1"/>
  <c r="X345" i="10"/>
  <c r="D338" i="10"/>
  <c r="D338" i="2"/>
  <c r="D338" i="9"/>
  <c r="D338" i="8"/>
  <c r="D202" i="10"/>
  <c r="D202" i="2"/>
  <c r="D202" i="9"/>
  <c r="D202" i="8"/>
  <c r="Z221" i="8"/>
  <c r="Z338" i="10"/>
  <c r="X403" i="9"/>
  <c r="Y211" i="8"/>
  <c r="AJ211" i="8" s="1"/>
  <c r="Z190" i="10"/>
  <c r="Z150" i="10"/>
  <c r="Z242" i="10"/>
  <c r="X247" i="8"/>
  <c r="Y247" i="8"/>
  <c r="AJ247" i="8" s="1"/>
  <c r="D317" i="6"/>
  <c r="C317" i="10"/>
  <c r="C317" i="2"/>
  <c r="C317" i="9"/>
  <c r="C317" i="8"/>
  <c r="Z227" i="10"/>
  <c r="X162" i="10"/>
  <c r="Y162" i="10"/>
  <c r="AJ162" i="10" s="1"/>
  <c r="D96" i="6"/>
  <c r="C96" i="10"/>
  <c r="C96" i="2"/>
  <c r="C96" i="9"/>
  <c r="C96" i="8"/>
  <c r="X219" i="9"/>
  <c r="D311" i="6"/>
  <c r="C311" i="10"/>
  <c r="C311" i="2"/>
  <c r="C311" i="9"/>
  <c r="C311" i="8"/>
  <c r="Z82" i="9"/>
  <c r="Y320" i="10"/>
  <c r="AJ320" i="10" s="1"/>
  <c r="X320" i="10"/>
  <c r="D257" i="6"/>
  <c r="C257" i="10"/>
  <c r="C257" i="2"/>
  <c r="C257" i="9"/>
  <c r="C257" i="8"/>
  <c r="J160" i="10"/>
  <c r="J160" i="2"/>
  <c r="J160" i="9"/>
  <c r="J160" i="8"/>
  <c r="D88" i="10"/>
  <c r="D88" i="2"/>
  <c r="D88" i="9"/>
  <c r="D88" i="8"/>
  <c r="Z311" i="9"/>
  <c r="Z185" i="9"/>
  <c r="Z403" i="2"/>
  <c r="AB403" i="2" s="1"/>
  <c r="J454" i="10"/>
  <c r="J454" i="2"/>
  <c r="J454" i="9"/>
  <c r="J454" i="8"/>
  <c r="Z412" i="8"/>
  <c r="X144" i="10"/>
  <c r="Z78" i="2"/>
  <c r="C343" i="10"/>
  <c r="C343" i="2"/>
  <c r="C343" i="9"/>
  <c r="C343" i="8"/>
  <c r="D343" i="6"/>
  <c r="X177" i="10"/>
  <c r="D188" i="10"/>
  <c r="D188" i="2"/>
  <c r="D188" i="9"/>
  <c r="D188" i="8"/>
  <c r="Y248" i="10"/>
  <c r="AJ248" i="10" s="1"/>
  <c r="X248" i="10"/>
  <c r="Z128" i="9"/>
  <c r="X104" i="2"/>
  <c r="Y104" i="2"/>
  <c r="AJ104" i="2" s="1"/>
  <c r="Z283" i="10"/>
  <c r="D443" i="10"/>
  <c r="D443" i="2"/>
  <c r="D443" i="9"/>
  <c r="D443" i="8"/>
  <c r="C370" i="10"/>
  <c r="C370" i="2"/>
  <c r="C370" i="9"/>
  <c r="C370" i="8"/>
  <c r="D370" i="6"/>
  <c r="Z311" i="10"/>
  <c r="AJ278" i="9"/>
  <c r="Z438" i="8"/>
  <c r="AB438" i="8" s="1"/>
  <c r="Y232" i="10"/>
  <c r="AJ232" i="10" s="1"/>
  <c r="Z135" i="9"/>
  <c r="D91" i="10"/>
  <c r="D91" i="2"/>
  <c r="D91" i="9"/>
  <c r="D91" i="8"/>
  <c r="D97" i="10"/>
  <c r="D97" i="2"/>
  <c r="D97" i="9"/>
  <c r="D97" i="8"/>
  <c r="Z129" i="10"/>
  <c r="AJ366" i="10"/>
  <c r="Z317" i="2"/>
  <c r="X244" i="8"/>
  <c r="Y244" i="8"/>
  <c r="AJ244" i="8" s="1"/>
  <c r="Z85" i="9"/>
  <c r="Y286" i="9"/>
  <c r="AJ286" i="9" s="1"/>
  <c r="Y227" i="2"/>
  <c r="AJ227" i="2" s="1"/>
  <c r="AJ411" i="9"/>
  <c r="X366" i="10"/>
  <c r="Z281" i="2"/>
  <c r="Y163" i="8"/>
  <c r="AJ163" i="8" s="1"/>
  <c r="X163" i="8"/>
  <c r="D107" i="10"/>
  <c r="D107" i="2"/>
  <c r="D107" i="9"/>
  <c r="D107" i="8"/>
  <c r="Z445" i="10"/>
  <c r="Z397" i="10"/>
  <c r="Y274" i="8"/>
  <c r="AJ274" i="8" s="1"/>
  <c r="D288" i="10"/>
  <c r="D288" i="2"/>
  <c r="D288" i="9"/>
  <c r="D288" i="8"/>
  <c r="Z110" i="2"/>
  <c r="X304" i="2"/>
  <c r="Y304" i="2"/>
  <c r="AJ304" i="2" s="1"/>
  <c r="Y87" i="10"/>
  <c r="AJ87" i="10" s="1"/>
  <c r="Z399" i="9"/>
  <c r="Z233" i="2"/>
  <c r="AB233" i="2" s="1"/>
  <c r="Y408" i="8"/>
  <c r="AJ408" i="8" s="1"/>
  <c r="X408" i="8"/>
  <c r="Z354" i="8"/>
  <c r="AJ183" i="9"/>
  <c r="Z183" i="9"/>
  <c r="X183" i="9"/>
  <c r="Y389" i="8"/>
  <c r="AJ389" i="8" s="1"/>
  <c r="X389" i="8"/>
  <c r="Z164" i="2"/>
  <c r="Y93" i="10"/>
  <c r="AJ93" i="10" s="1"/>
  <c r="X93" i="10"/>
  <c r="Z217" i="2"/>
  <c r="Z114" i="2"/>
  <c r="Z447" i="10"/>
  <c r="AB447" i="10" s="1"/>
  <c r="AC447" i="10" s="1"/>
  <c r="Z101" i="2"/>
  <c r="Z429" i="10"/>
  <c r="AB429" i="10" s="1"/>
  <c r="AL429" i="10" s="1"/>
  <c r="Y158" i="10"/>
  <c r="AJ158" i="10" s="1"/>
  <c r="X416" i="10"/>
  <c r="Y416" i="10"/>
  <c r="AJ416" i="10" s="1"/>
  <c r="Z401" i="2"/>
  <c r="X360" i="10"/>
  <c r="Y360" i="10"/>
  <c r="AJ360" i="10" s="1"/>
  <c r="Z436" i="2"/>
  <c r="D192" i="10"/>
  <c r="D192" i="2"/>
  <c r="D192" i="9"/>
  <c r="D192" i="8"/>
  <c r="D89" i="6"/>
  <c r="C89" i="10"/>
  <c r="C89" i="2"/>
  <c r="C89" i="9"/>
  <c r="C89" i="8"/>
  <c r="Z435" i="2"/>
  <c r="AB435" i="2" s="1"/>
  <c r="Z389" i="8"/>
  <c r="AB389" i="8" s="1"/>
  <c r="Z316" i="10"/>
  <c r="AB316" i="10" s="1"/>
  <c r="D361" i="10"/>
  <c r="D361" i="9"/>
  <c r="D361" i="2"/>
  <c r="D361" i="8"/>
  <c r="J95" i="10"/>
  <c r="J95" i="2"/>
  <c r="J95" i="9"/>
  <c r="J95" i="8"/>
  <c r="Y434" i="8"/>
  <c r="AJ434" i="8" s="1"/>
  <c r="X434" i="8"/>
  <c r="J103" i="10"/>
  <c r="J103" i="2"/>
  <c r="J103" i="9"/>
  <c r="J103" i="8"/>
  <c r="Z97" i="9"/>
  <c r="Y195" i="10"/>
  <c r="AJ195" i="10" s="1"/>
  <c r="X195" i="10"/>
  <c r="Y196" i="2"/>
  <c r="AJ196" i="2" s="1"/>
  <c r="Y387" i="2"/>
  <c r="AJ387" i="2" s="1"/>
  <c r="Z139" i="2"/>
  <c r="AB139" i="2" s="1"/>
  <c r="D115" i="10"/>
  <c r="D115" i="2"/>
  <c r="D115" i="9"/>
  <c r="D115" i="8"/>
  <c r="Y177" i="2"/>
  <c r="AJ177" i="2" s="1"/>
  <c r="Z234" i="2"/>
  <c r="D430" i="10"/>
  <c r="D430" i="2"/>
  <c r="D430" i="9"/>
  <c r="D430" i="8"/>
  <c r="C442" i="10"/>
  <c r="C442" i="2"/>
  <c r="C442" i="9"/>
  <c r="C442" i="8"/>
  <c r="D442" i="6"/>
  <c r="Z237" i="8"/>
  <c r="Z410" i="9"/>
  <c r="Z192" i="10"/>
  <c r="X182" i="8"/>
  <c r="Y182" i="8"/>
  <c r="AJ182" i="8" s="1"/>
  <c r="Z134" i="9"/>
  <c r="Y102" i="8"/>
  <c r="AJ102" i="8" s="1"/>
  <c r="X102" i="8"/>
  <c r="Z429" i="8"/>
  <c r="Z421" i="2"/>
  <c r="Z125" i="8"/>
  <c r="Z182" i="9"/>
  <c r="Z160" i="10"/>
  <c r="Z423" i="8"/>
  <c r="AB423" i="8" s="1"/>
  <c r="Z351" i="9"/>
  <c r="X158" i="2"/>
  <c r="Y158" i="2"/>
  <c r="AJ158" i="2" s="1"/>
  <c r="J392" i="10"/>
  <c r="J392" i="2"/>
  <c r="J392" i="9"/>
  <c r="J392" i="8"/>
  <c r="Z392" i="2"/>
  <c r="Z127" i="8"/>
  <c r="D307" i="10"/>
  <c r="D307" i="2"/>
  <c r="D307" i="9"/>
  <c r="D307" i="8"/>
  <c r="Y272" i="10"/>
  <c r="AJ272" i="10" s="1"/>
  <c r="X272" i="10"/>
  <c r="Z226" i="9"/>
  <c r="Z442" i="8"/>
  <c r="Z95" i="2"/>
  <c r="Z269" i="10"/>
  <c r="AB269" i="10" s="1"/>
  <c r="Z201" i="2"/>
  <c r="AJ262" i="9"/>
  <c r="C325" i="10"/>
  <c r="C325" i="2"/>
  <c r="C325" i="9"/>
  <c r="C325" i="8"/>
  <c r="D325" i="6"/>
  <c r="X330" i="8"/>
  <c r="Y330" i="8"/>
  <c r="AJ330" i="8" s="1"/>
  <c r="D170" i="6"/>
  <c r="C170" i="10"/>
  <c r="C170" i="2"/>
  <c r="C170" i="9"/>
  <c r="C170" i="8"/>
  <c r="C126" i="10"/>
  <c r="C126" i="2"/>
  <c r="C126" i="9"/>
  <c r="C126" i="8"/>
  <c r="D126" i="6"/>
  <c r="Z181" i="10"/>
  <c r="Z250" i="2"/>
  <c r="Z275" i="2"/>
  <c r="Z402" i="2"/>
  <c r="X345" i="9"/>
  <c r="Y345" i="9"/>
  <c r="AJ345" i="9" s="1"/>
  <c r="J173" i="10"/>
  <c r="J173" i="2"/>
  <c r="J173" i="9"/>
  <c r="J173" i="8"/>
  <c r="Z215" i="2"/>
  <c r="Y394" i="8"/>
  <c r="AJ394" i="8" s="1"/>
  <c r="X394" i="8"/>
  <c r="D140" i="10"/>
  <c r="D140" i="2"/>
  <c r="D140" i="9"/>
  <c r="D140" i="8"/>
  <c r="D431" i="10"/>
  <c r="D431" i="2"/>
  <c r="D431" i="9"/>
  <c r="D431" i="8"/>
  <c r="C231" i="10"/>
  <c r="C231" i="2"/>
  <c r="C231" i="9"/>
  <c r="C231" i="8"/>
  <c r="D231" i="6"/>
  <c r="D246" i="10"/>
  <c r="D246" i="2"/>
  <c r="D246" i="9"/>
  <c r="D246" i="8"/>
  <c r="D213" i="6"/>
  <c r="C213" i="10"/>
  <c r="C213" i="2"/>
  <c r="C213" i="9"/>
  <c r="C213" i="8"/>
  <c r="Y398" i="10"/>
  <c r="AJ398" i="10" s="1"/>
  <c r="Z397" i="9"/>
  <c r="Z93" i="2"/>
  <c r="X93" i="9"/>
  <c r="Y93" i="9"/>
  <c r="AJ93" i="9" s="1"/>
  <c r="Z429" i="9"/>
  <c r="AB429" i="9" s="1"/>
  <c r="D447" i="10"/>
  <c r="D447" i="2"/>
  <c r="D447" i="9"/>
  <c r="D447" i="8"/>
  <c r="D119" i="10"/>
  <c r="D119" i="2"/>
  <c r="D119" i="9"/>
  <c r="D119" i="8"/>
  <c r="Z97" i="8"/>
  <c r="Z307" i="8"/>
  <c r="Z291" i="9"/>
  <c r="Z237" i="10"/>
  <c r="Z139" i="8"/>
  <c r="AB139" i="8" s="1"/>
  <c r="D379" i="6"/>
  <c r="C379" i="10"/>
  <c r="C379" i="2"/>
  <c r="C379" i="9"/>
  <c r="C379" i="8"/>
  <c r="Z347" i="9"/>
  <c r="AB347" i="9" s="1"/>
  <c r="AC347" i="9" s="1"/>
  <c r="J359" i="10"/>
  <c r="J359" i="9"/>
  <c r="J359" i="2"/>
  <c r="J359" i="8"/>
  <c r="Z301" i="2"/>
  <c r="AB301" i="2" s="1"/>
  <c r="Z152" i="8"/>
  <c r="Z325" i="2"/>
  <c r="J307" i="10"/>
  <c r="J307" i="2"/>
  <c r="J307" i="9"/>
  <c r="J307" i="8"/>
  <c r="AJ425" i="9"/>
  <c r="Z398" i="8"/>
  <c r="Z214" i="10"/>
  <c r="Z430" i="10"/>
  <c r="Z302" i="9"/>
  <c r="Z191" i="8"/>
  <c r="AB191" i="8" s="1"/>
  <c r="Z159" i="9"/>
  <c r="X102" i="10"/>
  <c r="Y102" i="10"/>
  <c r="AJ102" i="10" s="1"/>
  <c r="AJ351" i="8"/>
  <c r="Z268" i="10"/>
  <c r="AB268" i="10" s="1"/>
  <c r="J195" i="10"/>
  <c r="J195" i="2"/>
  <c r="J195" i="8"/>
  <c r="J195" i="9"/>
  <c r="Z121" i="9"/>
  <c r="Z244" i="9"/>
  <c r="AJ330" i="9"/>
  <c r="D76" i="10"/>
  <c r="D76" i="2"/>
  <c r="D76" i="9"/>
  <c r="D76" i="8"/>
  <c r="Z433" i="10"/>
  <c r="Z81" i="9"/>
  <c r="Z273" i="2"/>
  <c r="Z243" i="9"/>
  <c r="Z187" i="10"/>
  <c r="AB187" i="10" s="1"/>
  <c r="C114" i="10"/>
  <c r="C114" i="2"/>
  <c r="C114" i="9"/>
  <c r="C114" i="8"/>
  <c r="D114" i="6"/>
  <c r="Z90" i="9"/>
  <c r="Z141" i="8"/>
  <c r="Z313" i="2"/>
  <c r="AB313" i="2" s="1"/>
  <c r="J203" i="10"/>
  <c r="J203" i="2"/>
  <c r="J203" i="9"/>
  <c r="J203" i="8"/>
  <c r="Z423" i="9"/>
  <c r="Z165" i="9"/>
  <c r="Z133" i="9"/>
  <c r="Y189" i="2"/>
  <c r="AJ189" i="2" s="1"/>
  <c r="X189" i="2"/>
  <c r="J124" i="10"/>
  <c r="J124" i="2"/>
  <c r="J124" i="9"/>
  <c r="J124" i="8"/>
  <c r="Z102" i="8"/>
  <c r="Z86" i="10"/>
  <c r="AB86" i="10" s="1"/>
  <c r="Z296" i="9"/>
  <c r="Z175" i="2"/>
  <c r="AB175" i="2" s="1"/>
  <c r="X134" i="9"/>
  <c r="Y134" i="9"/>
  <c r="AJ134" i="9" s="1"/>
  <c r="Z119" i="8"/>
  <c r="Z428" i="8"/>
  <c r="Z368" i="8"/>
  <c r="AB368" i="8" s="1"/>
  <c r="Y146" i="2"/>
  <c r="AJ146" i="2" s="1"/>
  <c r="D395" i="10"/>
  <c r="D395" i="2"/>
  <c r="D395" i="9"/>
  <c r="D395" i="8"/>
  <c r="Z131" i="8"/>
  <c r="D341" i="6"/>
  <c r="C341" i="10"/>
  <c r="C341" i="2"/>
  <c r="C341" i="9"/>
  <c r="C341" i="8"/>
  <c r="C233" i="10"/>
  <c r="C233" i="2"/>
  <c r="C233" i="9"/>
  <c r="C233" i="8"/>
  <c r="D233" i="6"/>
  <c r="Y221" i="9"/>
  <c r="AJ221" i="9" s="1"/>
  <c r="X221" i="9"/>
  <c r="Y109" i="8"/>
  <c r="AJ109" i="8" s="1"/>
  <c r="X109" i="8"/>
  <c r="Z375" i="8"/>
  <c r="Z255" i="9"/>
  <c r="Z127" i="10"/>
  <c r="J422" i="10"/>
  <c r="J422" i="2"/>
  <c r="J422" i="9"/>
  <c r="J422" i="8"/>
  <c r="Z263" i="2"/>
  <c r="Y357" i="8"/>
  <c r="AJ357" i="8" s="1"/>
  <c r="X357" i="8"/>
  <c r="Z162" i="9"/>
  <c r="Z276" i="9"/>
  <c r="AB276" i="9" s="1"/>
  <c r="Z92" i="10"/>
  <c r="D375" i="10"/>
  <c r="D375" i="2"/>
  <c r="D375" i="9"/>
  <c r="D375" i="8"/>
  <c r="Z112" i="10"/>
  <c r="Z205" i="8"/>
  <c r="X366" i="9"/>
  <c r="Z265" i="10"/>
  <c r="Z249" i="9"/>
  <c r="Z217" i="8"/>
  <c r="Z242" i="2"/>
  <c r="Z147" i="2"/>
  <c r="X191" i="9"/>
  <c r="Y191" i="9"/>
  <c r="AJ191" i="9" s="1"/>
  <c r="Z253" i="2"/>
  <c r="AB253" i="2" s="1"/>
  <c r="Z177" i="9"/>
  <c r="Z373" i="10"/>
  <c r="Z283" i="2"/>
  <c r="AJ452" i="8"/>
  <c r="Y221" i="8"/>
  <c r="AJ221" i="8" s="1"/>
  <c r="Z144" i="9"/>
  <c r="AJ388" i="2"/>
  <c r="Z258" i="9"/>
  <c r="AB258" i="9" s="1"/>
  <c r="Z138" i="10"/>
  <c r="D223" i="10"/>
  <c r="D223" i="2"/>
  <c r="D223" i="9"/>
  <c r="D223" i="8"/>
  <c r="Z356" i="9"/>
  <c r="Z316" i="8"/>
  <c r="AJ307" i="2"/>
  <c r="Z148" i="9"/>
  <c r="Z117" i="9"/>
  <c r="Z186" i="8"/>
  <c r="Z161" i="8"/>
  <c r="Z248" i="8"/>
  <c r="Z443" i="9"/>
  <c r="AB443" i="9" s="1"/>
  <c r="Z274" i="9"/>
  <c r="Z235" i="2"/>
  <c r="Z83" i="2"/>
  <c r="Z434" i="10"/>
  <c r="Z458" i="8"/>
  <c r="AB458" i="8" s="1"/>
  <c r="Z79" i="2"/>
  <c r="AB79" i="2" s="1"/>
  <c r="AM79" i="2" s="1"/>
  <c r="Z245" i="9"/>
  <c r="Z298" i="8"/>
  <c r="Z430" i="9"/>
  <c r="Z350" i="9"/>
  <c r="Z317" i="8"/>
  <c r="Y237" i="10"/>
  <c r="AJ237" i="10" s="1"/>
  <c r="X237" i="10"/>
  <c r="Z174" i="8"/>
  <c r="Z349" i="9"/>
  <c r="X396" i="9"/>
  <c r="Z359" i="10"/>
  <c r="Z263" i="10"/>
  <c r="J245" i="10"/>
  <c r="J245" i="2"/>
  <c r="J245" i="9"/>
  <c r="J245" i="8"/>
  <c r="Z231" i="9"/>
  <c r="AB231" i="9" s="1"/>
  <c r="Z103" i="9"/>
  <c r="Z213" i="10"/>
  <c r="Z90" i="2"/>
  <c r="Z340" i="8"/>
  <c r="Z305" i="10"/>
  <c r="D227" i="10"/>
  <c r="D227" i="2"/>
  <c r="D227" i="9"/>
  <c r="D227" i="8"/>
  <c r="Z196" i="8"/>
  <c r="D84" i="10"/>
  <c r="D84" i="2"/>
  <c r="D84" i="9"/>
  <c r="D84" i="8"/>
  <c r="Z369" i="9"/>
  <c r="Y211" i="10"/>
  <c r="AJ211" i="10" s="1"/>
  <c r="Y160" i="2"/>
  <c r="AJ160" i="2" s="1"/>
  <c r="X160" i="2"/>
  <c r="Z145" i="8"/>
  <c r="Y120" i="9"/>
  <c r="AJ120" i="9" s="1"/>
  <c r="X120" i="9"/>
  <c r="Z105" i="9"/>
  <c r="AB105" i="9" s="1"/>
  <c r="Z321" i="8"/>
  <c r="X129" i="2"/>
  <c r="Y129" i="2"/>
  <c r="AJ129" i="2" s="1"/>
  <c r="D381" i="10"/>
  <c r="D381" i="2"/>
  <c r="D381" i="9"/>
  <c r="D381" i="8"/>
  <c r="D271" i="10"/>
  <c r="D271" i="2"/>
  <c r="D271" i="9"/>
  <c r="D271" i="8"/>
  <c r="Z168" i="8"/>
  <c r="D214" i="6"/>
  <c r="C214" i="10"/>
  <c r="C214" i="2"/>
  <c r="C214" i="9"/>
  <c r="C214" i="8"/>
  <c r="Z124" i="10"/>
  <c r="Z316" i="2"/>
  <c r="Z223" i="2"/>
  <c r="Z432" i="10"/>
  <c r="D346" i="6"/>
  <c r="C346" i="10"/>
  <c r="C346" i="2"/>
  <c r="C346" i="9"/>
  <c r="C346" i="8"/>
  <c r="J266" i="10"/>
  <c r="J266" i="2"/>
  <c r="J266" i="9"/>
  <c r="J266" i="8"/>
  <c r="Z180" i="2"/>
  <c r="Z157" i="9"/>
  <c r="D82" i="10"/>
  <c r="D82" i="2"/>
  <c r="D82" i="9"/>
  <c r="D82" i="8"/>
  <c r="Z264" i="10"/>
  <c r="AB264" i="10" s="1"/>
  <c r="AJ177" i="10"/>
  <c r="D303" i="10"/>
  <c r="D303" i="2"/>
  <c r="D303" i="9"/>
  <c r="D303" i="8"/>
  <c r="Y223" i="2"/>
  <c r="AJ223" i="2" s="1"/>
  <c r="Z117" i="10"/>
  <c r="AB117" i="10" s="1"/>
  <c r="Y183" i="2"/>
  <c r="AJ183" i="2" s="1"/>
  <c r="X183" i="2"/>
  <c r="X98" i="10"/>
  <c r="AJ199" i="8"/>
  <c r="J322" i="10"/>
  <c r="J322" i="2"/>
  <c r="J322" i="9"/>
  <c r="J322" i="8"/>
  <c r="Z140" i="8"/>
  <c r="Z318" i="10"/>
  <c r="Z104" i="9"/>
  <c r="Z335" i="10"/>
  <c r="D309" i="10"/>
  <c r="D309" i="2"/>
  <c r="D309" i="9"/>
  <c r="D309" i="8"/>
  <c r="X229" i="10"/>
  <c r="Y229" i="10"/>
  <c r="AJ229" i="10" s="1"/>
  <c r="Y157" i="8"/>
  <c r="AJ157" i="8" s="1"/>
  <c r="X157" i="8"/>
  <c r="AJ330" i="10"/>
  <c r="J107" i="10"/>
  <c r="J107" i="2"/>
  <c r="J107" i="9"/>
  <c r="J107" i="8"/>
  <c r="Z266" i="9"/>
  <c r="Y458" i="10"/>
  <c r="AJ458" i="10" s="1"/>
  <c r="Z373" i="2"/>
  <c r="D377" i="2"/>
  <c r="D319" i="6"/>
  <c r="C319" i="10"/>
  <c r="C319" i="2"/>
  <c r="C319" i="9"/>
  <c r="C319" i="8"/>
  <c r="Y118" i="8"/>
  <c r="AJ118" i="8" s="1"/>
  <c r="X118" i="8"/>
  <c r="Z413" i="10"/>
  <c r="C204" i="10"/>
  <c r="C204" i="2"/>
  <c r="C204" i="9"/>
  <c r="C204" i="8"/>
  <c r="D204" i="6"/>
  <c r="Z76" i="8"/>
  <c r="Z365" i="2"/>
  <c r="J91" i="10"/>
  <c r="J91" i="2"/>
  <c r="J91" i="9"/>
  <c r="J91" i="8"/>
  <c r="AJ374" i="9"/>
  <c r="Z387" i="2"/>
  <c r="Z451" i="9"/>
  <c r="Y425" i="8"/>
  <c r="AJ425" i="8" s="1"/>
  <c r="X425" i="8"/>
  <c r="J286" i="10"/>
  <c r="J286" i="2"/>
  <c r="J286" i="9"/>
  <c r="J286" i="8"/>
  <c r="X388" i="10"/>
  <c r="Y388" i="10"/>
  <c r="AJ388" i="10" s="1"/>
  <c r="C378" i="10"/>
  <c r="C378" i="2"/>
  <c r="C378" i="9"/>
  <c r="C378" i="8"/>
  <c r="D378" i="6"/>
  <c r="AJ373" i="9"/>
  <c r="Y211" i="9"/>
  <c r="AJ211" i="9" s="1"/>
  <c r="D345" i="10"/>
  <c r="D345" i="2"/>
  <c r="D345" i="9"/>
  <c r="D345" i="8"/>
  <c r="X202" i="8"/>
  <c r="Y202" i="8"/>
  <c r="AJ202" i="8" s="1"/>
  <c r="Z221" i="9"/>
  <c r="Z322" i="8"/>
  <c r="D400" i="6"/>
  <c r="C400" i="10"/>
  <c r="C400" i="2"/>
  <c r="C400" i="9"/>
  <c r="C400" i="8"/>
  <c r="Y142" i="2"/>
  <c r="AJ142" i="2" s="1"/>
  <c r="Z105" i="2"/>
  <c r="Z320" i="8"/>
  <c r="AB320" i="8" s="1"/>
  <c r="AL320" i="8" s="1"/>
  <c r="D200" i="6"/>
  <c r="C200" i="10"/>
  <c r="C200" i="2"/>
  <c r="C200" i="9"/>
  <c r="C200" i="8"/>
  <c r="Z82" i="2"/>
  <c r="D320" i="10"/>
  <c r="D320" i="2"/>
  <c r="D320" i="9"/>
  <c r="D320" i="8"/>
  <c r="Z153" i="8"/>
  <c r="J190" i="10"/>
  <c r="J190" i="2"/>
  <c r="J190" i="9"/>
  <c r="J190" i="8"/>
  <c r="D269" i="10"/>
  <c r="D269" i="2"/>
  <c r="D269" i="9"/>
  <c r="D269" i="8"/>
  <c r="Z185" i="2"/>
  <c r="AB185" i="2" s="1"/>
  <c r="Z403" i="10"/>
  <c r="D79" i="10"/>
  <c r="D79" i="2"/>
  <c r="D79" i="9"/>
  <c r="D79" i="8"/>
  <c r="Z412" i="9"/>
  <c r="Z171" i="10"/>
  <c r="D85" i="10"/>
  <c r="D85" i="2"/>
  <c r="D85" i="9"/>
  <c r="D85" i="8"/>
  <c r="D326" i="10"/>
  <c r="D326" i="2"/>
  <c r="D326" i="9"/>
  <c r="D326" i="8"/>
  <c r="Z405" i="8"/>
  <c r="Y380" i="10"/>
  <c r="AJ380" i="10" s="1"/>
  <c r="X380" i="10"/>
  <c r="D248" i="10"/>
  <c r="D248" i="2"/>
  <c r="D248" i="9"/>
  <c r="D248" i="8"/>
  <c r="D113" i="6"/>
  <c r="C113" i="10"/>
  <c r="C113" i="2"/>
  <c r="C113" i="9"/>
  <c r="C113" i="8"/>
  <c r="Y453" i="8"/>
  <c r="AJ453" i="8" s="1"/>
  <c r="C376" i="10"/>
  <c r="C376" i="2"/>
  <c r="C376" i="9"/>
  <c r="C376" i="8"/>
  <c r="D376" i="6"/>
  <c r="D336" i="10"/>
  <c r="D336" i="2"/>
  <c r="D336" i="9"/>
  <c r="D336" i="8"/>
  <c r="D294" i="10"/>
  <c r="D294" i="2"/>
  <c r="D294" i="9"/>
  <c r="D294" i="8"/>
  <c r="Y278" i="2"/>
  <c r="AJ278" i="2" s="1"/>
  <c r="X278" i="2"/>
  <c r="C184" i="10"/>
  <c r="C184" i="2"/>
  <c r="C184" i="9"/>
  <c r="C184" i="8"/>
  <c r="D184" i="6"/>
  <c r="X284" i="9"/>
  <c r="Y284" i="9"/>
  <c r="AJ284" i="9" s="1"/>
  <c r="Z239" i="8"/>
  <c r="Z135" i="2"/>
  <c r="X91" i="8"/>
  <c r="Y91" i="8"/>
  <c r="AJ91" i="8" s="1"/>
  <c r="Z455" i="10"/>
  <c r="Y97" i="8"/>
  <c r="AJ97" i="8" s="1"/>
  <c r="X97" i="8"/>
  <c r="D302" i="6"/>
  <c r="C302" i="10"/>
  <c r="C302" i="9"/>
  <c r="C302" i="8"/>
  <c r="C302" i="2"/>
  <c r="X314" i="2"/>
  <c r="Y314" i="2"/>
  <c r="AJ314" i="2" s="1"/>
  <c r="D185" i="6"/>
  <c r="C185" i="10"/>
  <c r="C185" i="2"/>
  <c r="C185" i="9"/>
  <c r="C185" i="8"/>
  <c r="Y246" i="10"/>
  <c r="AJ246" i="10" s="1"/>
  <c r="X246" i="10"/>
  <c r="Z317" i="10"/>
  <c r="X244" i="9"/>
  <c r="Y244" i="9"/>
  <c r="AJ244" i="9" s="1"/>
  <c r="Z396" i="10"/>
  <c r="Y251" i="2"/>
  <c r="AJ251" i="2" s="1"/>
  <c r="X222" i="9"/>
  <c r="Y155" i="2"/>
  <c r="AJ155" i="2" s="1"/>
  <c r="X411" i="2"/>
  <c r="Y411" i="2"/>
  <c r="AJ411" i="2" s="1"/>
  <c r="X163" i="9"/>
  <c r="Y163" i="9"/>
  <c r="AJ163" i="9" s="1"/>
  <c r="D99" i="10"/>
  <c r="D99" i="2"/>
  <c r="D99" i="9"/>
  <c r="D99" i="8"/>
  <c r="Y359" i="2"/>
  <c r="AJ359" i="2" s="1"/>
  <c r="Z110" i="10"/>
  <c r="Z382" i="2"/>
  <c r="X304" i="10"/>
  <c r="Y304" i="10"/>
  <c r="AJ304" i="10" s="1"/>
  <c r="Y354" i="8"/>
  <c r="AJ354" i="8" s="1"/>
  <c r="X354" i="8"/>
  <c r="C289" i="10"/>
  <c r="C289" i="2"/>
  <c r="C289" i="9"/>
  <c r="C289" i="8"/>
  <c r="D289" i="6"/>
  <c r="D77" i="6"/>
  <c r="C77" i="10"/>
  <c r="C77" i="2"/>
  <c r="C77" i="9"/>
  <c r="C77" i="8"/>
  <c r="Z399" i="2"/>
  <c r="Z187" i="8"/>
  <c r="Z233" i="10"/>
  <c r="D136" i="10"/>
  <c r="D136" i="2"/>
  <c r="D136" i="9"/>
  <c r="D136" i="8"/>
  <c r="Z121" i="2"/>
  <c r="Z354" i="9"/>
  <c r="AB354" i="9" s="1"/>
  <c r="Z183" i="2"/>
  <c r="X389" i="9"/>
  <c r="Y389" i="9"/>
  <c r="AJ389" i="9" s="1"/>
  <c r="D93" i="10"/>
  <c r="D93" i="2"/>
  <c r="D93" i="9"/>
  <c r="D93" i="8"/>
  <c r="C138" i="10"/>
  <c r="C138" i="2"/>
  <c r="C138" i="8"/>
  <c r="C138" i="9"/>
  <c r="D138" i="6"/>
  <c r="Z114" i="10"/>
  <c r="AB114" i="10" s="1"/>
  <c r="J413" i="10"/>
  <c r="J413" i="2"/>
  <c r="J413" i="9"/>
  <c r="J413" i="8"/>
  <c r="Z101" i="10"/>
  <c r="Z319" i="8"/>
  <c r="AB319" i="8" s="1"/>
  <c r="J80" i="10"/>
  <c r="J80" i="2"/>
  <c r="J80" i="9"/>
  <c r="J80" i="8"/>
  <c r="Z284" i="8"/>
  <c r="AB284" i="8" s="1"/>
  <c r="Z228" i="8"/>
  <c r="Z409" i="8"/>
  <c r="Z401" i="10"/>
  <c r="Z304" i="8"/>
  <c r="Z436" i="10"/>
  <c r="C353" i="10"/>
  <c r="C353" i="2"/>
  <c r="C353" i="9"/>
  <c r="D353" i="6"/>
  <c r="C353" i="8"/>
  <c r="X447" i="2"/>
  <c r="Y447" i="2"/>
  <c r="AJ447" i="2" s="1"/>
  <c r="AJ169" i="10"/>
  <c r="X174" i="2"/>
  <c r="Y174" i="2"/>
  <c r="AJ174" i="2" s="1"/>
  <c r="X129" i="10"/>
  <c r="AJ361" i="8"/>
  <c r="D195" i="10"/>
  <c r="D195" i="2"/>
  <c r="D195" i="9"/>
  <c r="D195" i="8"/>
  <c r="D147" i="6"/>
  <c r="C147" i="10"/>
  <c r="C147" i="2"/>
  <c r="C147" i="9"/>
  <c r="C147" i="8"/>
  <c r="X115" i="8"/>
  <c r="Y115" i="8"/>
  <c r="AJ115" i="8" s="1"/>
  <c r="D414" i="6"/>
  <c r="C414" i="10"/>
  <c r="C414" i="2"/>
  <c r="C414" i="8"/>
  <c r="C414" i="9"/>
  <c r="Z234" i="10"/>
  <c r="X430" i="8"/>
  <c r="Y430" i="8"/>
  <c r="AJ430" i="8" s="1"/>
  <c r="Y246" i="2"/>
  <c r="AJ246" i="2" s="1"/>
  <c r="Y450" i="10"/>
  <c r="AJ450" i="10" s="1"/>
  <c r="X450" i="10"/>
  <c r="Z209" i="2"/>
  <c r="Z98" i="10"/>
  <c r="Z206" i="10"/>
  <c r="X407" i="10"/>
  <c r="Y407" i="10"/>
  <c r="AJ407" i="10" s="1"/>
  <c r="Z332" i="10"/>
  <c r="Z450" i="8"/>
  <c r="Z435" i="9"/>
  <c r="AB435" i="9" s="1"/>
  <c r="Z230" i="9"/>
  <c r="Z141" i="9"/>
  <c r="J141" i="10"/>
  <c r="J141" i="2"/>
  <c r="J141" i="9"/>
  <c r="J141" i="8"/>
  <c r="Z197" i="2"/>
  <c r="Z262" i="2"/>
  <c r="J430" i="10"/>
  <c r="J430" i="2"/>
  <c r="J430" i="9"/>
  <c r="J430" i="8"/>
  <c r="D175" i="10"/>
  <c r="D175" i="2"/>
  <c r="D175" i="9"/>
  <c r="D175" i="8"/>
  <c r="Z247" i="9"/>
  <c r="AB247" i="9" s="1"/>
  <c r="AC247" i="9" s="1"/>
  <c r="Z225" i="2"/>
  <c r="Z178" i="2"/>
  <c r="Z98" i="9"/>
  <c r="Z340" i="9"/>
  <c r="Z281" i="10"/>
  <c r="Z327" i="2"/>
  <c r="D86" i="10"/>
  <c r="D86" i="2"/>
  <c r="D86" i="9"/>
  <c r="D86" i="8"/>
  <c r="Z200" i="10"/>
  <c r="AB200" i="10" s="1"/>
  <c r="Z188" i="10"/>
  <c r="AB188" i="10" s="1"/>
  <c r="AJ232" i="2"/>
  <c r="Z299" i="2"/>
  <c r="Z378" i="2"/>
  <c r="AB378" i="2" s="1"/>
  <c r="Z422" i="8"/>
  <c r="Z391" i="10"/>
  <c r="Z372" i="9"/>
  <c r="Z362" i="2"/>
  <c r="D160" i="10"/>
  <c r="D160" i="2"/>
  <c r="D160" i="9"/>
  <c r="D160" i="8"/>
  <c r="Z415" i="9"/>
  <c r="Z278" i="8"/>
  <c r="Z260" i="2"/>
  <c r="D349" i="10"/>
  <c r="D349" i="2"/>
  <c r="D349" i="9"/>
  <c r="D349" i="8"/>
  <c r="Z274" i="10"/>
  <c r="Z259" i="9"/>
  <c r="Z246" i="2"/>
  <c r="Z99" i="2"/>
  <c r="AB99" i="2" s="1"/>
  <c r="Z367" i="9"/>
  <c r="Z343" i="2"/>
  <c r="D179" i="6"/>
  <c r="C179" i="10"/>
  <c r="C179" i="9"/>
  <c r="C179" i="2"/>
  <c r="C179" i="8"/>
  <c r="Z123" i="2"/>
  <c r="J404" i="10"/>
  <c r="J404" i="2"/>
  <c r="J404" i="9"/>
  <c r="J404" i="8"/>
  <c r="D133" i="10"/>
  <c r="D133" i="2"/>
  <c r="D133" i="9"/>
  <c r="D133" i="8"/>
  <c r="Z394" i="2"/>
  <c r="D130" i="10"/>
  <c r="D130" i="2"/>
  <c r="D130" i="9"/>
  <c r="D130" i="8"/>
  <c r="Z190" i="9"/>
  <c r="Z242" i="9"/>
  <c r="C352" i="10"/>
  <c r="C352" i="2"/>
  <c r="C352" i="9"/>
  <c r="C352" i="8"/>
  <c r="D352" i="6"/>
  <c r="Z348" i="2"/>
  <c r="C78" i="10"/>
  <c r="C78" i="2"/>
  <c r="C78" i="9"/>
  <c r="C78" i="8"/>
  <c r="D78" i="6"/>
  <c r="Z417" i="10"/>
  <c r="C410" i="10"/>
  <c r="C410" i="2"/>
  <c r="C410" i="9"/>
  <c r="C410" i="8"/>
  <c r="D410" i="6"/>
  <c r="D236" i="6"/>
  <c r="C236" i="10"/>
  <c r="C236" i="2"/>
  <c r="C236" i="9"/>
  <c r="C236" i="8"/>
  <c r="J82" i="10"/>
  <c r="J82" i="2"/>
  <c r="J82" i="9"/>
  <c r="J82" i="8"/>
  <c r="Z136" i="8"/>
  <c r="Z110" i="8"/>
  <c r="J415" i="10"/>
  <c r="J415" i="2"/>
  <c r="J415" i="9"/>
  <c r="J415" i="8"/>
  <c r="D344" i="10"/>
  <c r="D344" i="2"/>
  <c r="D344" i="9"/>
  <c r="D344" i="8"/>
  <c r="D116" i="10"/>
  <c r="D116" i="2"/>
  <c r="D116" i="9"/>
  <c r="D116" i="8"/>
  <c r="Z132" i="10"/>
  <c r="Z406" i="10"/>
  <c r="Z233" i="8"/>
  <c r="D391" i="6"/>
  <c r="C391" i="10"/>
  <c r="C391" i="2"/>
  <c r="C391" i="9"/>
  <c r="C391" i="8"/>
  <c r="X156" i="2"/>
  <c r="Y156" i="2"/>
  <c r="AJ156" i="2" s="1"/>
  <c r="Z401" i="8"/>
  <c r="Y186" i="2"/>
  <c r="AJ186" i="2" s="1"/>
  <c r="X186" i="2"/>
  <c r="Z436" i="8"/>
  <c r="Z376" i="9"/>
  <c r="C318" i="10"/>
  <c r="C318" i="2"/>
  <c r="C318" i="9"/>
  <c r="C318" i="8"/>
  <c r="D318" i="6"/>
  <c r="D174" i="10"/>
  <c r="D174" i="2"/>
  <c r="D174" i="9"/>
  <c r="D174" i="8"/>
  <c r="Z278" i="9"/>
  <c r="J341" i="10"/>
  <c r="J341" i="2"/>
  <c r="J341" i="9"/>
  <c r="J341" i="8"/>
  <c r="R39" i="6"/>
  <c r="R31" i="6"/>
  <c r="G11" i="6"/>
  <c r="M11" i="6" s="1"/>
  <c r="Z363" i="8"/>
  <c r="Z307" i="9"/>
  <c r="Z291" i="2"/>
  <c r="C234" i="10"/>
  <c r="C234" i="9"/>
  <c r="C234" i="2"/>
  <c r="C234" i="8"/>
  <c r="D234" i="6"/>
  <c r="J309" i="10"/>
  <c r="J309" i="2"/>
  <c r="J309" i="9"/>
  <c r="J309" i="8"/>
  <c r="Z347" i="2"/>
  <c r="X444" i="10"/>
  <c r="Y444" i="10"/>
  <c r="AJ444" i="10" s="1"/>
  <c r="AJ432" i="8"/>
  <c r="Z325" i="10"/>
  <c r="C228" i="10"/>
  <c r="C228" i="2"/>
  <c r="C228" i="9"/>
  <c r="C228" i="8"/>
  <c r="D228" i="6"/>
  <c r="AJ447" i="9"/>
  <c r="Z265" i="9"/>
  <c r="Z398" i="9"/>
  <c r="X315" i="8"/>
  <c r="Z118" i="8"/>
  <c r="J109" i="10"/>
  <c r="J109" i="2"/>
  <c r="J109" i="9"/>
  <c r="J109" i="8"/>
  <c r="Y440" i="2"/>
  <c r="X440" i="2"/>
  <c r="Z328" i="8"/>
  <c r="Z191" i="9"/>
  <c r="D182" i="10"/>
  <c r="D182" i="2"/>
  <c r="D182" i="9"/>
  <c r="D182" i="8"/>
  <c r="Z159" i="2"/>
  <c r="D102" i="10"/>
  <c r="D102" i="2"/>
  <c r="D102" i="9"/>
  <c r="D102" i="8"/>
  <c r="D407" i="10"/>
  <c r="D407" i="2"/>
  <c r="D407" i="9"/>
  <c r="D407" i="8"/>
  <c r="X351" i="9"/>
  <c r="Y351" i="9"/>
  <c r="AJ351" i="9" s="1"/>
  <c r="Z172" i="2"/>
  <c r="AB172" i="2" s="1"/>
  <c r="Z107" i="9"/>
  <c r="Z244" i="2"/>
  <c r="Z385" i="8"/>
  <c r="D368" i="10"/>
  <c r="D368" i="2"/>
  <c r="D368" i="9"/>
  <c r="D368" i="8"/>
  <c r="Z361" i="10"/>
  <c r="AB361" i="10" s="1"/>
  <c r="J119" i="10"/>
  <c r="J119" i="2"/>
  <c r="J119" i="9"/>
  <c r="J119" i="8"/>
  <c r="Z81" i="2"/>
  <c r="Z273" i="10"/>
  <c r="Z154" i="2"/>
  <c r="AB154" i="2" s="1"/>
  <c r="Z99" i="8"/>
  <c r="Z165" i="2"/>
  <c r="Z307" i="10"/>
  <c r="Z296" i="2"/>
  <c r="X396" i="2"/>
  <c r="Y396" i="2"/>
  <c r="AJ396" i="2" s="1"/>
  <c r="Z300" i="2"/>
  <c r="Z336" i="2"/>
  <c r="Z207" i="2"/>
  <c r="AJ279" i="10"/>
  <c r="X304" i="8"/>
  <c r="Z107" i="2"/>
  <c r="Z424" i="2"/>
  <c r="Z255" i="8"/>
  <c r="J181" i="10"/>
  <c r="J181" i="2"/>
  <c r="J181" i="9"/>
  <c r="J181" i="8"/>
  <c r="X175" i="8"/>
  <c r="Y175" i="8"/>
  <c r="AJ175" i="8" s="1"/>
  <c r="Z290" i="8"/>
  <c r="Z194" i="10"/>
  <c r="AJ92" i="2"/>
  <c r="Z375" i="9"/>
  <c r="Z270" i="8"/>
  <c r="Z255" i="2"/>
  <c r="J174" i="10"/>
  <c r="J174" i="2"/>
  <c r="J174" i="9"/>
  <c r="J174" i="8"/>
  <c r="Z151" i="8"/>
  <c r="AB151" i="8" s="1"/>
  <c r="AM151" i="8" s="1"/>
  <c r="Y357" i="9"/>
  <c r="X357" i="9"/>
  <c r="Z330" i="8"/>
  <c r="Z388" i="9"/>
  <c r="Z236" i="8"/>
  <c r="Z115" i="8"/>
  <c r="C333" i="10"/>
  <c r="C333" i="2"/>
  <c r="C333" i="9"/>
  <c r="C333" i="8"/>
  <c r="D333" i="6"/>
  <c r="Z208" i="8"/>
  <c r="Z205" i="9"/>
  <c r="AJ432" i="2"/>
  <c r="Z249" i="2"/>
  <c r="AB249" i="2" s="1"/>
  <c r="Z217" i="9"/>
  <c r="Z169" i="10"/>
  <c r="J134" i="10"/>
  <c r="J134" i="2"/>
  <c r="J134" i="9"/>
  <c r="J134" i="8"/>
  <c r="Z177" i="2"/>
  <c r="C255" i="10"/>
  <c r="C255" i="2"/>
  <c r="C255" i="9"/>
  <c r="C255" i="8"/>
  <c r="D255" i="6"/>
  <c r="Y453" i="9"/>
  <c r="AJ453" i="9" s="1"/>
  <c r="X453" i="9"/>
  <c r="Z299" i="10"/>
  <c r="J157" i="10"/>
  <c r="J157" i="2"/>
  <c r="J157" i="9"/>
  <c r="J157" i="8"/>
  <c r="Z85" i="2"/>
  <c r="Z364" i="9"/>
  <c r="Z258" i="2"/>
  <c r="Z414" i="10"/>
  <c r="J221" i="10"/>
  <c r="J221" i="2"/>
  <c r="J221" i="9"/>
  <c r="J221" i="8"/>
  <c r="Z111" i="10"/>
  <c r="Z424" i="9"/>
  <c r="Z400" i="8"/>
  <c r="X239" i="8"/>
  <c r="Y239" i="8"/>
  <c r="AJ239" i="8" s="1"/>
  <c r="X149" i="8"/>
  <c r="C412" i="10"/>
  <c r="C412" i="2"/>
  <c r="C412" i="9"/>
  <c r="C412" i="8"/>
  <c r="D412" i="6"/>
  <c r="Z394" i="8"/>
  <c r="AA353" i="10"/>
  <c r="AN353" i="10" s="1"/>
  <c r="AG353" i="10"/>
  <c r="Z316" i="9"/>
  <c r="Z148" i="2"/>
  <c r="Z117" i="2"/>
  <c r="Z295" i="10"/>
  <c r="D456" i="10"/>
  <c r="D456" i="2"/>
  <c r="D456" i="9"/>
  <c r="D456" i="8"/>
  <c r="Z345" i="8"/>
  <c r="Z289" i="9"/>
  <c r="D280" i="10"/>
  <c r="D280" i="2"/>
  <c r="D280" i="9"/>
  <c r="D280" i="8"/>
  <c r="Z248" i="9"/>
  <c r="Z274" i="2"/>
  <c r="Z235" i="10"/>
  <c r="Z83" i="10"/>
  <c r="J388" i="10"/>
  <c r="J388" i="2"/>
  <c r="J388" i="9"/>
  <c r="J388" i="8"/>
  <c r="Z245" i="2"/>
  <c r="Z426" i="8"/>
  <c r="AB426" i="8" s="1"/>
  <c r="J344" i="10"/>
  <c r="J344" i="2"/>
  <c r="J344" i="9"/>
  <c r="J344" i="8"/>
  <c r="Z298" i="9"/>
  <c r="X197" i="2"/>
  <c r="Y197" i="2"/>
  <c r="AJ197" i="2" s="1"/>
  <c r="Z430" i="2"/>
  <c r="Z350" i="2"/>
  <c r="Z317" i="9"/>
  <c r="AB317" i="9" s="1"/>
  <c r="X232" i="2"/>
  <c r="Z174" i="9"/>
  <c r="Z126" i="2"/>
  <c r="Z444" i="8"/>
  <c r="AB444" i="8" s="1"/>
  <c r="J304" i="10"/>
  <c r="J304" i="2"/>
  <c r="J304" i="9"/>
  <c r="J304" i="8"/>
  <c r="X446" i="2"/>
  <c r="Y446" i="2"/>
  <c r="AJ446" i="2" s="1"/>
  <c r="J325" i="10"/>
  <c r="J325" i="2"/>
  <c r="J325" i="9"/>
  <c r="J325" i="8"/>
  <c r="Z231" i="10"/>
  <c r="Z103" i="2"/>
  <c r="Z431" i="9"/>
  <c r="Z269" i="8"/>
  <c r="AB269" i="8" s="1"/>
  <c r="Z346" i="2"/>
  <c r="Z105" i="8"/>
  <c r="Z90" i="10"/>
  <c r="AB90" i="10" s="1"/>
  <c r="Z252" i="2"/>
  <c r="AB252" i="2" s="1"/>
  <c r="X222" i="10"/>
  <c r="X206" i="10"/>
  <c r="Z196" i="2"/>
  <c r="Z163" i="10"/>
  <c r="AB163" i="10" s="1"/>
  <c r="Z147" i="9"/>
  <c r="Z108" i="9"/>
  <c r="AB108" i="9" s="1"/>
  <c r="X220" i="8"/>
  <c r="Y220" i="8"/>
  <c r="AJ220" i="8" s="1"/>
  <c r="X84" i="8"/>
  <c r="Y84" i="8"/>
  <c r="AJ84" i="8" s="1"/>
  <c r="Y375" i="9"/>
  <c r="AJ375" i="9" s="1"/>
  <c r="Z449" i="2"/>
  <c r="Z369" i="2"/>
  <c r="Z145" i="9"/>
  <c r="AJ129" i="10"/>
  <c r="AJ293" i="10"/>
  <c r="AB434" i="10"/>
  <c r="Y424" i="2"/>
  <c r="AJ424" i="2" s="1"/>
  <c r="X424" i="2"/>
  <c r="Z168" i="9"/>
  <c r="D282" i="6"/>
  <c r="C282" i="10"/>
  <c r="C282" i="2"/>
  <c r="C282" i="9"/>
  <c r="C282" i="8"/>
  <c r="J136" i="10"/>
  <c r="J136" i="2"/>
  <c r="J136" i="9"/>
  <c r="J136" i="8"/>
  <c r="Z223" i="10"/>
  <c r="AB223" i="10" s="1"/>
  <c r="AC223" i="10" s="1"/>
  <c r="Z308" i="2"/>
  <c r="Y262" i="10"/>
  <c r="AJ262" i="10" s="1"/>
  <c r="Z180" i="10"/>
  <c r="Z88" i="8"/>
  <c r="X268" i="10"/>
  <c r="Y268" i="10"/>
  <c r="AJ268" i="10" s="1"/>
  <c r="Z157" i="2"/>
  <c r="C306" i="10"/>
  <c r="C306" i="2"/>
  <c r="C306" i="9"/>
  <c r="C306" i="8"/>
  <c r="D306" i="6"/>
  <c r="Z330" i="9"/>
  <c r="Z251" i="8"/>
  <c r="Z379" i="9"/>
  <c r="AJ286" i="10"/>
  <c r="D177" i="10"/>
  <c r="D177" i="2"/>
  <c r="D177" i="9"/>
  <c r="D177" i="8"/>
  <c r="J262" i="10"/>
  <c r="J262" i="2"/>
  <c r="J262" i="9"/>
  <c r="J262" i="8"/>
  <c r="Y349" i="8"/>
  <c r="AJ349" i="8" s="1"/>
  <c r="X349" i="8"/>
  <c r="Z286" i="2"/>
  <c r="AJ107" i="8"/>
  <c r="AJ183" i="10"/>
  <c r="Z303" i="10"/>
  <c r="D387" i="10"/>
  <c r="D387" i="2"/>
  <c r="D387" i="9"/>
  <c r="D387" i="8"/>
  <c r="Z339" i="10"/>
  <c r="Z124" i="8"/>
  <c r="X309" i="8"/>
  <c r="Y309" i="8"/>
  <c r="AJ309" i="8" s="1"/>
  <c r="D229" i="10"/>
  <c r="D229" i="2"/>
  <c r="D229" i="9"/>
  <c r="D229" i="8"/>
  <c r="D330" i="10"/>
  <c r="D330" i="2"/>
  <c r="D330" i="9"/>
  <c r="D330" i="8"/>
  <c r="Z171" i="8"/>
  <c r="Y106" i="9"/>
  <c r="AJ106" i="9" s="1"/>
  <c r="X106" i="9"/>
  <c r="Z381" i="2"/>
  <c r="J98" i="10"/>
  <c r="J98" i="2"/>
  <c r="J98" i="9"/>
  <c r="J98" i="8"/>
  <c r="D242" i="10"/>
  <c r="D242" i="2"/>
  <c r="D242" i="9"/>
  <c r="D242" i="8"/>
  <c r="Y377" i="8"/>
  <c r="AJ377" i="8" s="1"/>
  <c r="X377" i="8"/>
  <c r="J349" i="10"/>
  <c r="J349" i="2"/>
  <c r="J349" i="9"/>
  <c r="J349" i="8"/>
  <c r="D110" i="10"/>
  <c r="D110" i="2"/>
  <c r="D110" i="9"/>
  <c r="D110" i="8"/>
  <c r="Z146" i="8"/>
  <c r="AJ331" i="9"/>
  <c r="J282" i="10"/>
  <c r="J282" i="2"/>
  <c r="J282" i="9"/>
  <c r="J282" i="8"/>
  <c r="Z365" i="10"/>
  <c r="Z334" i="8"/>
  <c r="Z387" i="10"/>
  <c r="Z451" i="2"/>
  <c r="AJ433" i="2"/>
  <c r="X133" i="8"/>
  <c r="Y133" i="8"/>
  <c r="AJ133" i="8" s="1"/>
  <c r="Z280" i="8"/>
  <c r="C350" i="10"/>
  <c r="C350" i="2"/>
  <c r="C350" i="9"/>
  <c r="C350" i="8"/>
  <c r="D350" i="6"/>
  <c r="Z143" i="8"/>
  <c r="Z320" i="9"/>
  <c r="X247" i="2"/>
  <c r="Y247" i="2"/>
  <c r="AJ247" i="2" s="1"/>
  <c r="X274" i="9"/>
  <c r="Y274" i="9"/>
  <c r="AJ274" i="9" s="1"/>
  <c r="Y148" i="9"/>
  <c r="AJ148" i="9" s="1"/>
  <c r="X148" i="9"/>
  <c r="Z390" i="9"/>
  <c r="AB390" i="9" s="1"/>
  <c r="Z76" i="10"/>
  <c r="Z82" i="10"/>
  <c r="Z281" i="9"/>
  <c r="Z153" i="9"/>
  <c r="X142" i="8"/>
  <c r="Z155" i="8"/>
  <c r="J280" i="10"/>
  <c r="J280" i="2"/>
  <c r="J280" i="9"/>
  <c r="J280" i="8"/>
  <c r="X79" i="9"/>
  <c r="Y79" i="9"/>
  <c r="AJ79" i="9" s="1"/>
  <c r="Z412" i="2"/>
  <c r="Y85" i="8"/>
  <c r="AJ85" i="8" s="1"/>
  <c r="X85" i="8"/>
  <c r="Z405" i="9"/>
  <c r="Y413" i="8"/>
  <c r="AJ413" i="8" s="1"/>
  <c r="X413" i="8"/>
  <c r="AJ216" i="2"/>
  <c r="C193" i="10"/>
  <c r="C193" i="2"/>
  <c r="C193" i="9"/>
  <c r="C193" i="8"/>
  <c r="D193" i="6"/>
  <c r="D104" i="10"/>
  <c r="D104" i="2"/>
  <c r="D104" i="9"/>
  <c r="D104" i="8"/>
  <c r="X278" i="10"/>
  <c r="Y278" i="10"/>
  <c r="AJ278" i="10" s="1"/>
  <c r="J126" i="10"/>
  <c r="J126" i="2"/>
  <c r="J126" i="9"/>
  <c r="J126" i="8"/>
  <c r="X284" i="2"/>
  <c r="Y284" i="2"/>
  <c r="AJ284" i="2" s="1"/>
  <c r="Z135" i="10"/>
  <c r="X91" i="9"/>
  <c r="Y91" i="9"/>
  <c r="AJ91" i="9" s="1"/>
  <c r="J142" i="10"/>
  <c r="J142" i="2"/>
  <c r="J142" i="9"/>
  <c r="J142" i="8"/>
  <c r="D367" i="10"/>
  <c r="D367" i="2"/>
  <c r="D367" i="9"/>
  <c r="D367" i="8"/>
  <c r="Z256" i="8"/>
  <c r="Z241" i="8"/>
  <c r="Z358" i="8"/>
  <c r="D254" i="10"/>
  <c r="D254" i="9"/>
  <c r="D254" i="2"/>
  <c r="D254" i="8"/>
  <c r="D149" i="10"/>
  <c r="D149" i="2"/>
  <c r="D149" i="9"/>
  <c r="D149" i="8"/>
  <c r="D301" i="6"/>
  <c r="C301" i="10"/>
  <c r="C301" i="2"/>
  <c r="C301" i="9"/>
  <c r="C301" i="8"/>
  <c r="C276" i="10"/>
  <c r="C276" i="2"/>
  <c r="C276" i="9"/>
  <c r="C276" i="8"/>
  <c r="D276" i="6"/>
  <c r="D409" i="10"/>
  <c r="D409" i="2"/>
  <c r="D409" i="9"/>
  <c r="D409" i="8"/>
  <c r="X278" i="9"/>
  <c r="J428" i="10"/>
  <c r="J428" i="2"/>
  <c r="J428" i="9"/>
  <c r="J428" i="8"/>
  <c r="C90" i="10"/>
  <c r="C90" i="2"/>
  <c r="C90" i="9"/>
  <c r="C90" i="8"/>
  <c r="D90" i="6"/>
  <c r="X163" i="2"/>
  <c r="Y163" i="2"/>
  <c r="AJ163" i="2" s="1"/>
  <c r="Y131" i="2"/>
  <c r="AJ131" i="2" s="1"/>
  <c r="X131" i="2"/>
  <c r="Z257" i="9"/>
  <c r="X344" i="8"/>
  <c r="Y344" i="8"/>
  <c r="AJ344" i="8" s="1"/>
  <c r="Z382" i="10"/>
  <c r="D304" i="10"/>
  <c r="D304" i="2"/>
  <c r="D304" i="9"/>
  <c r="D304" i="8"/>
  <c r="Y354" i="9"/>
  <c r="AJ354" i="9" s="1"/>
  <c r="X354" i="9"/>
  <c r="AJ164" i="9"/>
  <c r="J155" i="10"/>
  <c r="J155" i="2"/>
  <c r="J155" i="9"/>
  <c r="J155" i="8"/>
  <c r="Z399" i="10"/>
  <c r="Z297" i="10"/>
  <c r="Z129" i="8"/>
  <c r="AB129" i="8" s="1"/>
  <c r="Z121" i="10"/>
  <c r="AB121" i="10" s="1"/>
  <c r="Z112" i="9"/>
  <c r="Z354" i="2"/>
  <c r="AB354" i="2" s="1"/>
  <c r="C393" i="10"/>
  <c r="C393" i="2"/>
  <c r="C393" i="9"/>
  <c r="C393" i="8"/>
  <c r="D393" i="6"/>
  <c r="Y137" i="8"/>
  <c r="AJ137" i="8" s="1"/>
  <c r="X137" i="8"/>
  <c r="AJ389" i="2"/>
  <c r="D258" i="6"/>
  <c r="C258" i="10"/>
  <c r="C258" i="2"/>
  <c r="C258" i="9"/>
  <c r="C258" i="8"/>
  <c r="Z284" i="9"/>
  <c r="Z156" i="8"/>
  <c r="X262" i="8"/>
  <c r="D161" i="6"/>
  <c r="C161" i="10"/>
  <c r="C161" i="2"/>
  <c r="C161" i="9"/>
  <c r="C161" i="8"/>
  <c r="Z304" i="9"/>
  <c r="D169" i="10"/>
  <c r="D169" i="2"/>
  <c r="D169" i="9"/>
  <c r="D169" i="8"/>
  <c r="Z449" i="8"/>
  <c r="AB449" i="8" s="1"/>
  <c r="Z389" i="9"/>
  <c r="Y449" i="9"/>
  <c r="AJ449" i="9" s="1"/>
  <c r="X449" i="9"/>
  <c r="AJ174" i="10"/>
  <c r="D329" i="6"/>
  <c r="C329" i="10"/>
  <c r="C329" i="2"/>
  <c r="C329" i="9"/>
  <c r="C329" i="8"/>
  <c r="AJ434" i="2"/>
  <c r="X364" i="10"/>
  <c r="Y364" i="10"/>
  <c r="AJ364" i="10" s="1"/>
  <c r="Z97" i="10"/>
  <c r="C252" i="10"/>
  <c r="C252" i="2"/>
  <c r="C252" i="9"/>
  <c r="C252" i="8"/>
  <c r="D252" i="6"/>
  <c r="Z154" i="8"/>
  <c r="Z139" i="10"/>
  <c r="X115" i="9"/>
  <c r="Y115" i="9"/>
  <c r="AJ115" i="9" s="1"/>
  <c r="Z84" i="9"/>
  <c r="D450" i="10"/>
  <c r="D450" i="9"/>
  <c r="D450" i="2"/>
  <c r="D450" i="8"/>
  <c r="AL733" i="10"/>
  <c r="AM733" i="10"/>
  <c r="AE938" i="10"/>
  <c r="AF938" i="10"/>
  <c r="AM650" i="10"/>
  <c r="AL650" i="10"/>
  <c r="AF797" i="10"/>
  <c r="AL602" i="10"/>
  <c r="AM602" i="10"/>
  <c r="AL648" i="10"/>
  <c r="AF495" i="10"/>
  <c r="AM666" i="10"/>
  <c r="AL666" i="10"/>
  <c r="AM655" i="10"/>
  <c r="AL655" i="10"/>
  <c r="AC655" i="10"/>
  <c r="AC604" i="10"/>
  <c r="AM959" i="2"/>
  <c r="AL959" i="2"/>
  <c r="AM858" i="2"/>
  <c r="AL859" i="2"/>
  <c r="AM859" i="2"/>
  <c r="AL700" i="2"/>
  <c r="AM700" i="2"/>
  <c r="AM506" i="2"/>
  <c r="AL506" i="2"/>
  <c r="AM912" i="2"/>
  <c r="AL912" i="2"/>
  <c r="AC919" i="2"/>
  <c r="AC954" i="2"/>
  <c r="AL687" i="9"/>
  <c r="AM687" i="9"/>
  <c r="AC687" i="9"/>
  <c r="AL813" i="9"/>
  <c r="AM813" i="9"/>
  <c r="AL909" i="9"/>
  <c r="AM618" i="9"/>
  <c r="AL618" i="9"/>
  <c r="AM962" i="9"/>
  <c r="AL962" i="9"/>
  <c r="AC962" i="9"/>
  <c r="AC826" i="9"/>
  <c r="AL812" i="8"/>
  <c r="AM812" i="8"/>
  <c r="AL803" i="8"/>
  <c r="AM664" i="8"/>
  <c r="AM669" i="8"/>
  <c r="AM549" i="8"/>
  <c r="AL549" i="8"/>
  <c r="AC549" i="8"/>
  <c r="AM541" i="8"/>
  <c r="AL771" i="8"/>
  <c r="AM771" i="8"/>
  <c r="AL569" i="8"/>
  <c r="AL796" i="8"/>
  <c r="AM796" i="8"/>
  <c r="AC788" i="8"/>
  <c r="H28" i="6"/>
  <c r="G24" i="6"/>
  <c r="M24" i="6" s="1"/>
  <c r="I19" i="6"/>
  <c r="R17" i="6"/>
  <c r="R70" i="6"/>
  <c r="R63" i="6"/>
  <c r="R15" i="6"/>
  <c r="P20" i="6"/>
  <c r="K68" i="6"/>
  <c r="P44" i="6"/>
  <c r="K67" i="6"/>
  <c r="I75" i="6"/>
  <c r="R14" i="6"/>
  <c r="K7" i="6"/>
  <c r="P74" i="6"/>
  <c r="P66" i="6"/>
  <c r="P19" i="6"/>
  <c r="G21" i="6"/>
  <c r="M21" i="6" s="1"/>
  <c r="R75" i="6"/>
  <c r="P65" i="6"/>
  <c r="K58" i="6"/>
  <c r="P41" i="6"/>
  <c r="P17" i="6"/>
  <c r="K12" i="6"/>
  <c r="G39" i="6"/>
  <c r="M39" i="6" s="1"/>
  <c r="R20" i="6"/>
  <c r="H36" i="6"/>
  <c r="J36" i="6" s="1"/>
  <c r="G27" i="6"/>
  <c r="M27" i="6" s="1"/>
  <c r="K52" i="6"/>
  <c r="P34" i="6"/>
  <c r="G32" i="6"/>
  <c r="M32" i="6" s="1"/>
  <c r="K28" i="6"/>
  <c r="R59" i="6"/>
  <c r="R35" i="6"/>
  <c r="R11" i="6"/>
  <c r="P36" i="6"/>
  <c r="R51" i="6"/>
  <c r="R27" i="6"/>
  <c r="P10" i="6"/>
  <c r="R52" i="6"/>
  <c r="E32" i="6"/>
  <c r="C32" i="6" s="1"/>
  <c r="D32" i="6" s="1"/>
  <c r="I62" i="6"/>
  <c r="H44" i="6"/>
  <c r="N44" i="6" s="1"/>
  <c r="K15" i="6"/>
  <c r="R55" i="6"/>
  <c r="R7" i="6"/>
  <c r="R3" i="6"/>
  <c r="R6" i="6"/>
  <c r="V6" i="6"/>
  <c r="K2" i="6"/>
  <c r="E6" i="6"/>
  <c r="C6" i="6" s="1"/>
  <c r="D6" i="6" s="1"/>
  <c r="R2" i="6"/>
  <c r="R45" i="6"/>
  <c r="R29" i="6"/>
  <c r="P51" i="6"/>
  <c r="R69" i="6"/>
  <c r="F58" i="6"/>
  <c r="L58" i="6" s="1"/>
  <c r="F2" i="6"/>
  <c r="L2" i="6" s="1"/>
  <c r="K59" i="6"/>
  <c r="P3" i="6"/>
  <c r="P50" i="6"/>
  <c r="P18" i="6"/>
  <c r="R44" i="6"/>
  <c r="R28" i="6"/>
  <c r="R12" i="6"/>
  <c r="P71" i="6"/>
  <c r="G53" i="6"/>
  <c r="M53" i="6" s="1"/>
  <c r="R41" i="6"/>
  <c r="R33" i="6"/>
  <c r="K35" i="6"/>
  <c r="E65" i="6"/>
  <c r="C65" i="6" s="1"/>
  <c r="D65" i="6" s="1"/>
  <c r="R61" i="6"/>
  <c r="R53" i="6"/>
  <c r="E41" i="6"/>
  <c r="C41" i="6" s="1"/>
  <c r="D41" i="6" s="1"/>
  <c r="F38" i="6"/>
  <c r="L38" i="6" s="1"/>
  <c r="R37" i="6"/>
  <c r="F37" i="6"/>
  <c r="L37" i="6" s="1"/>
  <c r="E33" i="6"/>
  <c r="C33" i="6" s="1"/>
  <c r="D33" i="6" s="1"/>
  <c r="I22" i="6"/>
  <c r="R21" i="6"/>
  <c r="R13" i="6"/>
  <c r="R5" i="6"/>
  <c r="R68" i="6"/>
  <c r="K63" i="6"/>
  <c r="P63" i="6"/>
  <c r="R60" i="6"/>
  <c r="R36" i="6"/>
  <c r="H68" i="6"/>
  <c r="K31" i="6"/>
  <c r="P27" i="6"/>
  <c r="H75" i="6"/>
  <c r="J75" i="6" s="1"/>
  <c r="I74" i="6"/>
  <c r="H73" i="6"/>
  <c r="J73" i="6" s="1"/>
  <c r="R72" i="6"/>
  <c r="H72" i="6"/>
  <c r="J72" i="6" s="1"/>
  <c r="F71" i="6"/>
  <c r="L71" i="6" s="1"/>
  <c r="H70" i="6"/>
  <c r="J70" i="6" s="1"/>
  <c r="I69" i="6"/>
  <c r="F69" i="6"/>
  <c r="L69" i="6" s="1"/>
  <c r="I68" i="6"/>
  <c r="E67" i="6"/>
  <c r="C67" i="6" s="1"/>
  <c r="D67" i="6" s="1"/>
  <c r="G65" i="6"/>
  <c r="M65" i="6" s="1"/>
  <c r="H65" i="6"/>
  <c r="R64" i="6"/>
  <c r="I64" i="6"/>
  <c r="H62" i="6"/>
  <c r="J62" i="6" s="1"/>
  <c r="I61" i="6"/>
  <c r="F59" i="6"/>
  <c r="L59" i="6" s="1"/>
  <c r="G58" i="6"/>
  <c r="M58" i="6" s="1"/>
  <c r="H57" i="6"/>
  <c r="R56" i="6"/>
  <c r="I56" i="6"/>
  <c r="E56" i="6"/>
  <c r="C56" i="6" s="1"/>
  <c r="D56" i="6" s="1"/>
  <c r="G55" i="6"/>
  <c r="M55" i="6" s="1"/>
  <c r="H54" i="6"/>
  <c r="I53" i="6"/>
  <c r="G52" i="6"/>
  <c r="M52" i="6" s="1"/>
  <c r="E52" i="6"/>
  <c r="C52" i="6" s="1"/>
  <c r="D52" i="6" s="1"/>
  <c r="H49" i="6"/>
  <c r="J49" i="6" s="1"/>
  <c r="R48" i="6"/>
  <c r="I48" i="6"/>
  <c r="E47" i="6"/>
  <c r="C47" i="6" s="1"/>
  <c r="D47" i="6" s="1"/>
  <c r="H46" i="6"/>
  <c r="J46" i="6" s="1"/>
  <c r="I45" i="6"/>
  <c r="I44" i="6"/>
  <c r="E43" i="6"/>
  <c r="C43" i="6" s="1"/>
  <c r="D43" i="6" s="1"/>
  <c r="H41" i="6"/>
  <c r="J41" i="6" s="1"/>
  <c r="R40" i="6"/>
  <c r="I40" i="6"/>
  <c r="F39" i="6"/>
  <c r="L39" i="6" s="1"/>
  <c r="H38" i="6"/>
  <c r="J38" i="6" s="1"/>
  <c r="I37" i="6"/>
  <c r="F36" i="6"/>
  <c r="L36" i="6" s="1"/>
  <c r="E35" i="6"/>
  <c r="C35" i="6" s="1"/>
  <c r="D35" i="6" s="1"/>
  <c r="G33" i="6"/>
  <c r="M33" i="6" s="1"/>
  <c r="H33" i="6"/>
  <c r="N33" i="6" s="1"/>
  <c r="R32" i="6"/>
  <c r="I32" i="6"/>
  <c r="H30" i="6"/>
  <c r="J30" i="6" s="1"/>
  <c r="I29" i="6"/>
  <c r="I28" i="6"/>
  <c r="F27" i="6"/>
  <c r="L27" i="6" s="1"/>
  <c r="H26" i="6"/>
  <c r="N26" i="6" s="1"/>
  <c r="F25" i="6"/>
  <c r="L25" i="6" s="1"/>
  <c r="H25" i="6"/>
  <c r="J25" i="6" s="1"/>
  <c r="R24" i="6"/>
  <c r="I24" i="6"/>
  <c r="E24" i="6"/>
  <c r="C24" i="6" s="1"/>
  <c r="D24" i="6" s="1"/>
  <c r="F23" i="6"/>
  <c r="L23" i="6" s="1"/>
  <c r="H22" i="6"/>
  <c r="N22" i="6" s="1"/>
  <c r="I21" i="6"/>
  <c r="E20" i="6"/>
  <c r="C20" i="6" s="1"/>
  <c r="D20" i="6" s="1"/>
  <c r="H19" i="6"/>
  <c r="J19" i="6" s="1"/>
  <c r="E19" i="6"/>
  <c r="C19" i="6" s="1"/>
  <c r="D19" i="6" s="1"/>
  <c r="G18" i="6"/>
  <c r="M18" i="6" s="1"/>
  <c r="H17" i="6"/>
  <c r="N17" i="6" s="1"/>
  <c r="R16" i="6"/>
  <c r="I16" i="6"/>
  <c r="H14" i="6"/>
  <c r="J14" i="6" s="1"/>
  <c r="I13" i="6"/>
  <c r="G12" i="6"/>
  <c r="M12" i="6" s="1"/>
  <c r="H9" i="6"/>
  <c r="N9" i="6" s="1"/>
  <c r="R8" i="6"/>
  <c r="I8" i="6"/>
  <c r="H6" i="6"/>
  <c r="N6" i="6" s="1"/>
  <c r="I5" i="6"/>
  <c r="G2" i="6"/>
  <c r="M2" i="6" s="1"/>
  <c r="G8" i="6"/>
  <c r="M8" i="6" s="1"/>
  <c r="F7" i="6"/>
  <c r="L7" i="6" s="1"/>
  <c r="E7" i="6"/>
  <c r="C7" i="6" s="1"/>
  <c r="D7" i="6" s="1"/>
  <c r="G4" i="6"/>
  <c r="M4" i="6" s="1"/>
  <c r="H2" i="6"/>
  <c r="J2" i="6" s="1"/>
  <c r="H61" i="6"/>
  <c r="J61" i="6" s="1"/>
  <c r="E54" i="6"/>
  <c r="C54" i="6" s="1"/>
  <c r="D54" i="6" s="1"/>
  <c r="H48" i="6"/>
  <c r="J48" i="6" s="1"/>
  <c r="P29" i="6"/>
  <c r="G17" i="6"/>
  <c r="M17" i="6" s="1"/>
  <c r="K5" i="6"/>
  <c r="F73" i="6"/>
  <c r="L73" i="6" s="1"/>
  <c r="I58" i="6"/>
  <c r="F57" i="6"/>
  <c r="L57" i="6" s="1"/>
  <c r="E64" i="6"/>
  <c r="C64" i="6" s="1"/>
  <c r="D64" i="6" s="1"/>
  <c r="H8" i="6"/>
  <c r="J8" i="6" s="1"/>
  <c r="E71" i="6"/>
  <c r="C71" i="6" s="1"/>
  <c r="D71" i="6" s="1"/>
  <c r="R58" i="6"/>
  <c r="I35" i="6"/>
  <c r="R26" i="6"/>
  <c r="P75" i="6"/>
  <c r="P43" i="6"/>
  <c r="P11" i="6"/>
  <c r="H74" i="6"/>
  <c r="J74" i="6" s="1"/>
  <c r="G69" i="6"/>
  <c r="M69" i="6" s="1"/>
  <c r="F68" i="6"/>
  <c r="L68" i="6" s="1"/>
  <c r="H66" i="6"/>
  <c r="J66" i="6" s="1"/>
  <c r="R65" i="6"/>
  <c r="G61" i="6"/>
  <c r="M61" i="6" s="1"/>
  <c r="H58" i="6"/>
  <c r="J58" i="6" s="1"/>
  <c r="G45" i="6"/>
  <c r="M45" i="6" s="1"/>
  <c r="G37" i="6"/>
  <c r="M37" i="6" s="1"/>
  <c r="G29" i="6"/>
  <c r="M29" i="6" s="1"/>
  <c r="R25" i="6"/>
  <c r="G13" i="6"/>
  <c r="M13" i="6" s="1"/>
  <c r="R9" i="6"/>
  <c r="G5" i="6"/>
  <c r="M5" i="6" s="1"/>
  <c r="R4" i="6"/>
  <c r="H50" i="6"/>
  <c r="N50" i="6" s="1"/>
  <c r="H69" i="6"/>
  <c r="J69" i="6" s="1"/>
  <c r="E18" i="6"/>
  <c r="C18" i="6" s="1"/>
  <c r="D18" i="6" s="1"/>
  <c r="E51" i="6"/>
  <c r="C51" i="6" s="1"/>
  <c r="D51" i="6" s="1"/>
  <c r="F51" i="6"/>
  <c r="L51" i="6" s="1"/>
  <c r="E48" i="6"/>
  <c r="C48" i="6" s="1"/>
  <c r="D48" i="6" s="1"/>
  <c r="P46" i="6"/>
  <c r="K46" i="6"/>
  <c r="P30" i="6"/>
  <c r="K30" i="6"/>
  <c r="H56" i="6"/>
  <c r="J56" i="6" s="1"/>
  <c r="F43" i="6"/>
  <c r="L43" i="6" s="1"/>
  <c r="E27" i="6"/>
  <c r="C27" i="6" s="1"/>
  <c r="D27" i="6" s="1"/>
  <c r="G23" i="6"/>
  <c r="M23" i="6" s="1"/>
  <c r="I2" i="6"/>
  <c r="K6" i="6"/>
  <c r="E45" i="6"/>
  <c r="C45" i="6" s="1"/>
  <c r="D45" i="6" s="1"/>
  <c r="I42" i="6"/>
  <c r="H42" i="6"/>
  <c r="E37" i="6"/>
  <c r="C37" i="6" s="1"/>
  <c r="D37" i="6" s="1"/>
  <c r="H35" i="6"/>
  <c r="J35" i="6" s="1"/>
  <c r="P32" i="6"/>
  <c r="K32" i="6"/>
  <c r="P24" i="6"/>
  <c r="K24" i="6"/>
  <c r="I18" i="6"/>
  <c r="H11" i="6"/>
  <c r="I10" i="6"/>
  <c r="F9" i="6"/>
  <c r="L9" i="6" s="1"/>
  <c r="F5" i="6"/>
  <c r="L5" i="6" s="1"/>
  <c r="E5" i="6"/>
  <c r="C5" i="6" s="1"/>
  <c r="D5" i="6" s="1"/>
  <c r="H3" i="6"/>
  <c r="N3" i="6" s="1"/>
  <c r="G68" i="6"/>
  <c r="M68" i="6" s="1"/>
  <c r="K40" i="6"/>
  <c r="R74" i="6"/>
  <c r="H71" i="6"/>
  <c r="I71" i="6"/>
  <c r="E70" i="6"/>
  <c r="C70" i="6" s="1"/>
  <c r="D70" i="6" s="1"/>
  <c r="I67" i="6"/>
  <c r="R66" i="6"/>
  <c r="H64" i="6"/>
  <c r="J64" i="6" s="1"/>
  <c r="E63" i="6"/>
  <c r="C63" i="6" s="1"/>
  <c r="D63" i="6" s="1"/>
  <c r="I59" i="6"/>
  <c r="E58" i="6"/>
  <c r="C58" i="6" s="1"/>
  <c r="D58" i="6" s="1"/>
  <c r="I55" i="6"/>
  <c r="H55" i="6"/>
  <c r="F54" i="6"/>
  <c r="L54" i="6" s="1"/>
  <c r="G54" i="6"/>
  <c r="M54" i="6" s="1"/>
  <c r="I54" i="6"/>
  <c r="I52" i="6"/>
  <c r="H52" i="6"/>
  <c r="J52" i="6" s="1"/>
  <c r="E49" i="6"/>
  <c r="C49" i="6" s="1"/>
  <c r="D49" i="6" s="1"/>
  <c r="G49" i="6"/>
  <c r="M49" i="6" s="1"/>
  <c r="G46" i="6"/>
  <c r="M46" i="6" s="1"/>
  <c r="F46" i="6"/>
  <c r="L46" i="6" s="1"/>
  <c r="E46" i="6"/>
  <c r="C46" i="6" s="1"/>
  <c r="D46" i="6" s="1"/>
  <c r="K45" i="6"/>
  <c r="P45" i="6"/>
  <c r="F42" i="6"/>
  <c r="L42" i="6" s="1"/>
  <c r="H40" i="6"/>
  <c r="J40" i="6" s="1"/>
  <c r="H39" i="6"/>
  <c r="I39" i="6"/>
  <c r="E39" i="6"/>
  <c r="C39" i="6" s="1"/>
  <c r="D39" i="6" s="1"/>
  <c r="H37" i="6"/>
  <c r="F34" i="6"/>
  <c r="L34" i="6" s="1"/>
  <c r="H32" i="6"/>
  <c r="J32" i="6" s="1"/>
  <c r="H31" i="6"/>
  <c r="I31" i="6"/>
  <c r="E31" i="6"/>
  <c r="C31" i="6" s="1"/>
  <c r="D31" i="6" s="1"/>
  <c r="G30" i="6"/>
  <c r="M30" i="6" s="1"/>
  <c r="F30" i="6"/>
  <c r="L30" i="6" s="1"/>
  <c r="I30" i="6"/>
  <c r="E30" i="6"/>
  <c r="C30" i="6" s="1"/>
  <c r="D30" i="6" s="1"/>
  <c r="H29" i="6"/>
  <c r="J29" i="6" s="1"/>
  <c r="I27" i="6"/>
  <c r="E26" i="6"/>
  <c r="C26" i="6" s="1"/>
  <c r="D26" i="6" s="1"/>
  <c r="F26" i="6"/>
  <c r="L26" i="6" s="1"/>
  <c r="G25" i="6"/>
  <c r="M25" i="6" s="1"/>
  <c r="E25" i="6"/>
  <c r="C25" i="6" s="1"/>
  <c r="D25" i="6" s="1"/>
  <c r="H23" i="6"/>
  <c r="I23" i="6"/>
  <c r="E23" i="6"/>
  <c r="C23" i="6" s="1"/>
  <c r="D23" i="6" s="1"/>
  <c r="G22" i="6"/>
  <c r="M22" i="6" s="1"/>
  <c r="E22" i="6"/>
  <c r="C22" i="6" s="1"/>
  <c r="D22" i="6" s="1"/>
  <c r="K21" i="6"/>
  <c r="P21" i="6"/>
  <c r="H21" i="6"/>
  <c r="H20" i="6"/>
  <c r="I20" i="6"/>
  <c r="R18" i="6"/>
  <c r="F18" i="6"/>
  <c r="L18" i="6" s="1"/>
  <c r="E17" i="6"/>
  <c r="C17" i="6" s="1"/>
  <c r="D17" i="6" s="1"/>
  <c r="I15" i="6"/>
  <c r="H15" i="6"/>
  <c r="F14" i="6"/>
  <c r="L14" i="6" s="1"/>
  <c r="I14" i="6"/>
  <c r="G14" i="6"/>
  <c r="M14" i="6" s="1"/>
  <c r="E14" i="6"/>
  <c r="C14" i="6" s="1"/>
  <c r="D14" i="6" s="1"/>
  <c r="K13" i="6"/>
  <c r="P13" i="6"/>
  <c r="H13" i="6"/>
  <c r="G3" i="6"/>
  <c r="M3" i="6" s="1"/>
  <c r="F63" i="6"/>
  <c r="L63" i="6" s="1"/>
  <c r="G63" i="6"/>
  <c r="M63" i="6" s="1"/>
  <c r="P62" i="6"/>
  <c r="K62" i="6"/>
  <c r="P38" i="6"/>
  <c r="K38" i="6"/>
  <c r="K22" i="6"/>
  <c r="P22" i="6"/>
  <c r="F56" i="6"/>
  <c r="L56" i="6" s="1"/>
  <c r="H67" i="6"/>
  <c r="P64" i="6"/>
  <c r="K64" i="6"/>
  <c r="E61" i="6"/>
  <c r="C61" i="6" s="1"/>
  <c r="D61" i="6" s="1"/>
  <c r="F61" i="6"/>
  <c r="L61" i="6" s="1"/>
  <c r="G60" i="6"/>
  <c r="M60" i="6" s="1"/>
  <c r="H51" i="6"/>
  <c r="J51" i="6" s="1"/>
  <c r="H43" i="6"/>
  <c r="J43" i="6" s="1"/>
  <c r="F33" i="6"/>
  <c r="L33" i="6" s="1"/>
  <c r="E29" i="6"/>
  <c r="C29" i="6" s="1"/>
  <c r="D29" i="6" s="1"/>
  <c r="H27" i="6"/>
  <c r="F21" i="6"/>
  <c r="L21" i="6" s="1"/>
  <c r="G20" i="6"/>
  <c r="M20" i="6" s="1"/>
  <c r="F17" i="6"/>
  <c r="L17" i="6" s="1"/>
  <c r="E13" i="6"/>
  <c r="C13" i="6" s="1"/>
  <c r="D13" i="6" s="1"/>
  <c r="F13" i="6"/>
  <c r="L13" i="6" s="1"/>
  <c r="F75" i="6"/>
  <c r="L75" i="6" s="1"/>
  <c r="K72" i="6"/>
  <c r="G34" i="6"/>
  <c r="M34" i="6" s="1"/>
  <c r="F19" i="6"/>
  <c r="L19" i="6" s="1"/>
  <c r="P16" i="6"/>
  <c r="I9" i="6"/>
  <c r="H5" i="6"/>
  <c r="F74" i="6"/>
  <c r="L74" i="6" s="1"/>
  <c r="F70" i="6"/>
  <c r="L70" i="6" s="1"/>
  <c r="F66" i="6"/>
  <c r="L66" i="6" s="1"/>
  <c r="H63" i="6"/>
  <c r="I63" i="6"/>
  <c r="F62" i="6"/>
  <c r="L62" i="6" s="1"/>
  <c r="G62" i="6"/>
  <c r="M62" i="6" s="1"/>
  <c r="E62" i="6"/>
  <c r="C62" i="6" s="1"/>
  <c r="D62" i="6" s="1"/>
  <c r="P61" i="6"/>
  <c r="K61" i="6"/>
  <c r="H60" i="6"/>
  <c r="J60" i="6" s="1"/>
  <c r="G57" i="6"/>
  <c r="M57" i="6" s="1"/>
  <c r="E57" i="6"/>
  <c r="C57" i="6" s="1"/>
  <c r="D57" i="6" s="1"/>
  <c r="H53" i="6"/>
  <c r="I51" i="6"/>
  <c r="R50" i="6"/>
  <c r="F50" i="6"/>
  <c r="L50" i="6" s="1"/>
  <c r="E50" i="6"/>
  <c r="C50" i="6" s="1"/>
  <c r="D50" i="6" s="1"/>
  <c r="H47" i="6"/>
  <c r="I47" i="6"/>
  <c r="H45" i="6"/>
  <c r="J45" i="6" s="1"/>
  <c r="I43" i="6"/>
  <c r="R42" i="6"/>
  <c r="G41" i="6"/>
  <c r="M41" i="6" s="1"/>
  <c r="G38" i="6"/>
  <c r="M38" i="6" s="1"/>
  <c r="E38" i="6"/>
  <c r="C38" i="6" s="1"/>
  <c r="D38" i="6" s="1"/>
  <c r="K37" i="6"/>
  <c r="P37" i="6"/>
  <c r="R34" i="6"/>
  <c r="H24" i="6"/>
  <c r="E75" i="6"/>
  <c r="C75" i="6" s="1"/>
  <c r="D75" i="6" s="1"/>
  <c r="G74" i="6"/>
  <c r="M74" i="6" s="1"/>
  <c r="G73" i="6"/>
  <c r="M73" i="6" s="1"/>
  <c r="I72" i="6"/>
  <c r="F67" i="6"/>
  <c r="L67" i="6" s="1"/>
  <c r="G66" i="6"/>
  <c r="M66" i="6" s="1"/>
  <c r="I60" i="6"/>
  <c r="E59" i="6"/>
  <c r="C59" i="6" s="1"/>
  <c r="D59" i="6" s="1"/>
  <c r="F45" i="6"/>
  <c r="L45" i="6" s="1"/>
  <c r="F44" i="6"/>
  <c r="L44" i="6" s="1"/>
  <c r="E40" i="6"/>
  <c r="C40" i="6" s="1"/>
  <c r="D40" i="6" s="1"/>
  <c r="I38" i="6"/>
  <c r="E34" i="6"/>
  <c r="C34" i="6" s="1"/>
  <c r="D34" i="6" s="1"/>
  <c r="F29" i="6"/>
  <c r="L29" i="6" s="1"/>
  <c r="E21" i="6"/>
  <c r="C21" i="6" s="1"/>
  <c r="D21" i="6" s="1"/>
  <c r="E15" i="6"/>
  <c r="C15" i="6" s="1"/>
  <c r="D15" i="6" s="1"/>
  <c r="G9" i="6"/>
  <c r="M9" i="6" s="1"/>
  <c r="V2" i="6"/>
  <c r="P54" i="6"/>
  <c r="K54" i="6"/>
  <c r="F47" i="6"/>
  <c r="L47" i="6" s="1"/>
  <c r="G47" i="6"/>
  <c r="M47" i="6" s="1"/>
  <c r="G42" i="6"/>
  <c r="M42" i="6" s="1"/>
  <c r="F31" i="6"/>
  <c r="L31" i="6" s="1"/>
  <c r="G31" i="6"/>
  <c r="M31" i="6" s="1"/>
  <c r="I66" i="6"/>
  <c r="H59" i="6"/>
  <c r="E53" i="6"/>
  <c r="C53" i="6" s="1"/>
  <c r="D53" i="6" s="1"/>
  <c r="F53" i="6"/>
  <c r="L53" i="6" s="1"/>
  <c r="I50" i="6"/>
  <c r="P48" i="6"/>
  <c r="K48" i="6"/>
  <c r="E74" i="6"/>
  <c r="C74" i="6" s="1"/>
  <c r="D74" i="6" s="1"/>
  <c r="K70" i="6"/>
  <c r="E66" i="6"/>
  <c r="C66" i="6" s="1"/>
  <c r="D66" i="6" s="1"/>
  <c r="F35" i="6"/>
  <c r="L35" i="6" s="1"/>
  <c r="E68" i="6"/>
  <c r="C68" i="6" s="1"/>
  <c r="D68" i="6" s="1"/>
  <c r="I65" i="6"/>
  <c r="G59" i="6"/>
  <c r="M59" i="6" s="1"/>
  <c r="H34" i="6"/>
  <c r="I70" i="6"/>
  <c r="F55" i="6"/>
  <c r="L55" i="6" s="1"/>
  <c r="F16" i="6"/>
  <c r="L16" i="6" s="1"/>
  <c r="G50" i="6"/>
  <c r="M50" i="6" s="1"/>
  <c r="G26" i="6"/>
  <c r="M26" i="6" s="1"/>
  <c r="F15" i="6"/>
  <c r="L15" i="6" s="1"/>
  <c r="G15" i="6"/>
  <c r="M15" i="6" s="1"/>
  <c r="P14" i="6"/>
  <c r="K14" i="6"/>
  <c r="F11" i="6"/>
  <c r="L11" i="6" s="1"/>
  <c r="E11" i="6"/>
  <c r="C11" i="6" s="1"/>
  <c r="D11" i="6" s="1"/>
  <c r="E8" i="6"/>
  <c r="C8" i="6" s="1"/>
  <c r="D8" i="6" s="1"/>
  <c r="E3" i="6"/>
  <c r="C3" i="6" s="1"/>
  <c r="D3" i="6" s="1"/>
  <c r="F3" i="6"/>
  <c r="L3" i="6" s="1"/>
  <c r="I26" i="6"/>
  <c r="E69" i="6"/>
  <c r="C69" i="6" s="1"/>
  <c r="D69" i="6" s="1"/>
  <c r="F65" i="6"/>
  <c r="L65" i="6" s="1"/>
  <c r="P56" i="6"/>
  <c r="K56" i="6"/>
  <c r="F49" i="6"/>
  <c r="L49" i="6" s="1"/>
  <c r="G44" i="6"/>
  <c r="M44" i="6" s="1"/>
  <c r="F41" i="6"/>
  <c r="L41" i="6" s="1"/>
  <c r="G36" i="6"/>
  <c r="M36" i="6" s="1"/>
  <c r="I34" i="6"/>
  <c r="G28" i="6"/>
  <c r="M28" i="6" s="1"/>
  <c r="G71" i="6"/>
  <c r="M71" i="6" s="1"/>
  <c r="I36" i="6"/>
  <c r="H16" i="6"/>
  <c r="G10" i="6"/>
  <c r="M10" i="6" s="1"/>
  <c r="G7" i="6"/>
  <c r="M7" i="6" s="1"/>
  <c r="G75" i="6"/>
  <c r="M75" i="6" s="1"/>
  <c r="I73" i="6"/>
  <c r="F72" i="6"/>
  <c r="L72" i="6" s="1"/>
  <c r="G67" i="6"/>
  <c r="M67" i="6" s="1"/>
  <c r="F64" i="6"/>
  <c r="L64" i="6" s="1"/>
  <c r="E60" i="6"/>
  <c r="C60" i="6" s="1"/>
  <c r="D60" i="6" s="1"/>
  <c r="F60" i="6"/>
  <c r="L60" i="6" s="1"/>
  <c r="I57" i="6"/>
  <c r="G56" i="6"/>
  <c r="M56" i="6" s="1"/>
  <c r="F28" i="6"/>
  <c r="L28" i="6" s="1"/>
  <c r="E73" i="6"/>
  <c r="C73" i="6" s="1"/>
  <c r="D73" i="6" s="1"/>
  <c r="G72" i="6"/>
  <c r="M72" i="6" s="1"/>
  <c r="K69" i="6"/>
  <c r="E72" i="6"/>
  <c r="C72" i="6" s="1"/>
  <c r="D72" i="6" s="1"/>
  <c r="G70" i="6"/>
  <c r="M70" i="6" s="1"/>
  <c r="G64" i="6"/>
  <c r="M64" i="6" s="1"/>
  <c r="E55" i="6"/>
  <c r="C55" i="6" s="1"/>
  <c r="D55" i="6" s="1"/>
  <c r="P53" i="6"/>
  <c r="I46" i="6"/>
  <c r="E42" i="6"/>
  <c r="C42" i="6" s="1"/>
  <c r="D42" i="6" s="1"/>
  <c r="F22" i="6"/>
  <c r="L22" i="6" s="1"/>
  <c r="I17" i="6"/>
  <c r="E16" i="6"/>
  <c r="C16" i="6" s="1"/>
  <c r="D16" i="6" s="1"/>
  <c r="K8" i="6"/>
  <c r="H12" i="6"/>
  <c r="I11" i="6"/>
  <c r="R10" i="6"/>
  <c r="F10" i="6"/>
  <c r="L10" i="6" s="1"/>
  <c r="E9" i="6"/>
  <c r="C9" i="6" s="1"/>
  <c r="D9" i="6" s="1"/>
  <c r="H7" i="6"/>
  <c r="J7" i="6" s="1"/>
  <c r="I7" i="6"/>
  <c r="F6" i="6"/>
  <c r="L6" i="6" s="1"/>
  <c r="G6" i="6"/>
  <c r="M6" i="6" s="1"/>
  <c r="I6" i="6"/>
  <c r="H4" i="6"/>
  <c r="E2" i="6"/>
  <c r="C2" i="6" s="1"/>
  <c r="D2" i="6" s="1"/>
  <c r="V5" i="6"/>
  <c r="V7" i="6"/>
  <c r="P55" i="6"/>
  <c r="K39" i="6"/>
  <c r="P23" i="6"/>
  <c r="I12" i="6"/>
  <c r="E10" i="6"/>
  <c r="C10" i="6" s="1"/>
  <c r="D10" i="6" s="1"/>
  <c r="I4" i="6"/>
  <c r="F52" i="6"/>
  <c r="L52" i="6" s="1"/>
  <c r="G51" i="6"/>
  <c r="M51" i="6" s="1"/>
  <c r="I49" i="6"/>
  <c r="F48" i="6"/>
  <c r="L48" i="6" s="1"/>
  <c r="E44" i="6"/>
  <c r="C44" i="6" s="1"/>
  <c r="D44" i="6" s="1"/>
  <c r="G43" i="6"/>
  <c r="M43" i="6" s="1"/>
  <c r="I41" i="6"/>
  <c r="F40" i="6"/>
  <c r="L40" i="6" s="1"/>
  <c r="E36" i="6"/>
  <c r="C36" i="6" s="1"/>
  <c r="D36" i="6" s="1"/>
  <c r="G35" i="6"/>
  <c r="M35" i="6" s="1"/>
  <c r="I33" i="6"/>
  <c r="F32" i="6"/>
  <c r="L32" i="6" s="1"/>
  <c r="E28" i="6"/>
  <c r="C28" i="6" s="1"/>
  <c r="D28" i="6" s="1"/>
  <c r="I25" i="6"/>
  <c r="F24" i="6"/>
  <c r="L24" i="6" s="1"/>
  <c r="F20" i="6"/>
  <c r="L20" i="6" s="1"/>
  <c r="G19" i="6"/>
  <c r="M19" i="6" s="1"/>
  <c r="H18" i="6"/>
  <c r="G16" i="6"/>
  <c r="M16" i="6" s="1"/>
  <c r="E12" i="6"/>
  <c r="C12" i="6" s="1"/>
  <c r="D12" i="6" s="1"/>
  <c r="F12" i="6"/>
  <c r="L12" i="6" s="1"/>
  <c r="H10" i="6"/>
  <c r="F8" i="6"/>
  <c r="L8" i="6" s="1"/>
  <c r="E4" i="6"/>
  <c r="C4" i="6" s="1"/>
  <c r="D4" i="6" s="1"/>
  <c r="F4" i="6"/>
  <c r="L4" i="6" s="1"/>
  <c r="G48" i="6"/>
  <c r="M48" i="6" s="1"/>
  <c r="V8" i="6"/>
  <c r="I3" i="6"/>
  <c r="G40" i="6"/>
  <c r="M40" i="6" s="1"/>
  <c r="AD2" i="10"/>
  <c r="AK2" i="10"/>
  <c r="AD3" i="10"/>
  <c r="AK3" i="10"/>
  <c r="AD4" i="10"/>
  <c r="AK4" i="10"/>
  <c r="AD5" i="10"/>
  <c r="AK5" i="10"/>
  <c r="AD6" i="10"/>
  <c r="AK6" i="10"/>
  <c r="AD7" i="10"/>
  <c r="AK7" i="10"/>
  <c r="AD8" i="10"/>
  <c r="AK8" i="10"/>
  <c r="AD9" i="10"/>
  <c r="AK9" i="10"/>
  <c r="AD10" i="10"/>
  <c r="AK10" i="10"/>
  <c r="AD11" i="10"/>
  <c r="AK11" i="10"/>
  <c r="AD12" i="10"/>
  <c r="AK12" i="10"/>
  <c r="AD13" i="10"/>
  <c r="AK13" i="10"/>
  <c r="AD14" i="10"/>
  <c r="AK14" i="10"/>
  <c r="AD15" i="10"/>
  <c r="AK15" i="10"/>
  <c r="AD16" i="10"/>
  <c r="AK16" i="10"/>
  <c r="AD17" i="10"/>
  <c r="AK17" i="10"/>
  <c r="AD18" i="10"/>
  <c r="AK18" i="10"/>
  <c r="AD19" i="10"/>
  <c r="AK19" i="10"/>
  <c r="AD20" i="10"/>
  <c r="AK20" i="10"/>
  <c r="AD21" i="10"/>
  <c r="AK21" i="10"/>
  <c r="AD22" i="10"/>
  <c r="AK22" i="10"/>
  <c r="AD23" i="10"/>
  <c r="AK23" i="10"/>
  <c r="AD24" i="10"/>
  <c r="AK24" i="10"/>
  <c r="AD25" i="10"/>
  <c r="AK25" i="10"/>
  <c r="AD26" i="10"/>
  <c r="AK26" i="10"/>
  <c r="AD27" i="10"/>
  <c r="AK27" i="10"/>
  <c r="AD28" i="10"/>
  <c r="AK28" i="10"/>
  <c r="AD29" i="10"/>
  <c r="AK29" i="10"/>
  <c r="AD30" i="10"/>
  <c r="AK30" i="10"/>
  <c r="AD31" i="10"/>
  <c r="AK31" i="10"/>
  <c r="AD32" i="10"/>
  <c r="AK32" i="10"/>
  <c r="AD33" i="10"/>
  <c r="AK33" i="10"/>
  <c r="AD34" i="10"/>
  <c r="AK34" i="10"/>
  <c r="AD35" i="10"/>
  <c r="AK35" i="10"/>
  <c r="AD36" i="10"/>
  <c r="AK36" i="10"/>
  <c r="AD37" i="10"/>
  <c r="AK37" i="10"/>
  <c r="AD38" i="10"/>
  <c r="AK38" i="10"/>
  <c r="AD39" i="10"/>
  <c r="AK39" i="10"/>
  <c r="AD40" i="10"/>
  <c r="AK40" i="10"/>
  <c r="AD41" i="10"/>
  <c r="AK41" i="10"/>
  <c r="AD42" i="10"/>
  <c r="AK42" i="10"/>
  <c r="AD43" i="10"/>
  <c r="AK43" i="10"/>
  <c r="AD44" i="10"/>
  <c r="AK44" i="10"/>
  <c r="AD45" i="10"/>
  <c r="AK45" i="10"/>
  <c r="AD46" i="10"/>
  <c r="AK46" i="10"/>
  <c r="AD47" i="10"/>
  <c r="AK47" i="10"/>
  <c r="AD48" i="10"/>
  <c r="AK48" i="10"/>
  <c r="AD49" i="10"/>
  <c r="AK49" i="10"/>
  <c r="AD50" i="10"/>
  <c r="AK50" i="10"/>
  <c r="AD51" i="10"/>
  <c r="AK51" i="10"/>
  <c r="AD52" i="10"/>
  <c r="AK52" i="10"/>
  <c r="AD53" i="10"/>
  <c r="AK53" i="10"/>
  <c r="AD54" i="10"/>
  <c r="AK54" i="10"/>
  <c r="AD55" i="10"/>
  <c r="AK55" i="10"/>
  <c r="AD56" i="10"/>
  <c r="AK56" i="10"/>
  <c r="AD57" i="10"/>
  <c r="AK57" i="10"/>
  <c r="AD58" i="10"/>
  <c r="AK58" i="10"/>
  <c r="AD59" i="10"/>
  <c r="AK59" i="10"/>
  <c r="AD60" i="10"/>
  <c r="AK60" i="10"/>
  <c r="AD61" i="10"/>
  <c r="AK61" i="10"/>
  <c r="AD62" i="10"/>
  <c r="AK62" i="10"/>
  <c r="AD63" i="10"/>
  <c r="AK63" i="10"/>
  <c r="AD64" i="10"/>
  <c r="AK64" i="10"/>
  <c r="AD65" i="10"/>
  <c r="AK65" i="10"/>
  <c r="AD66" i="10"/>
  <c r="AK66" i="10"/>
  <c r="AD67" i="10"/>
  <c r="AK67" i="10"/>
  <c r="AD68" i="10"/>
  <c r="AK68" i="10"/>
  <c r="AD69" i="10"/>
  <c r="AK69" i="10"/>
  <c r="AD70" i="10"/>
  <c r="AK70" i="10"/>
  <c r="AD71" i="10"/>
  <c r="AK71" i="10"/>
  <c r="AD72" i="10"/>
  <c r="AK72" i="10"/>
  <c r="AD73" i="10"/>
  <c r="AK73" i="10"/>
  <c r="AD74" i="10"/>
  <c r="AK74" i="10"/>
  <c r="AD75" i="10"/>
  <c r="AK75" i="10"/>
  <c r="AD2" i="2"/>
  <c r="AK2" i="2"/>
  <c r="AD3" i="2"/>
  <c r="AK3" i="2"/>
  <c r="AD4" i="2"/>
  <c r="AK4" i="2"/>
  <c r="AD5" i="2"/>
  <c r="AK5" i="2"/>
  <c r="AD6" i="2"/>
  <c r="AK6" i="2"/>
  <c r="AD7" i="2"/>
  <c r="AK7" i="2"/>
  <c r="AD8" i="2"/>
  <c r="AK8" i="2"/>
  <c r="AD9" i="2"/>
  <c r="AK9" i="2"/>
  <c r="AD10" i="2"/>
  <c r="AK10" i="2"/>
  <c r="AD11" i="2"/>
  <c r="AK11" i="2"/>
  <c r="AD12" i="2"/>
  <c r="AK12" i="2"/>
  <c r="AD13" i="2"/>
  <c r="AK13" i="2"/>
  <c r="AD14" i="2"/>
  <c r="AK14" i="2"/>
  <c r="AD15" i="2"/>
  <c r="AK15" i="2"/>
  <c r="AD16" i="2"/>
  <c r="AK16" i="2"/>
  <c r="AD17" i="2"/>
  <c r="AK17" i="2"/>
  <c r="AD18" i="2"/>
  <c r="AK18" i="2"/>
  <c r="AD19" i="2"/>
  <c r="AK19" i="2"/>
  <c r="AD20" i="2"/>
  <c r="AK20" i="2"/>
  <c r="AD21" i="2"/>
  <c r="AK21" i="2"/>
  <c r="AD22" i="2"/>
  <c r="AK22" i="2"/>
  <c r="AD23" i="2"/>
  <c r="AK23" i="2"/>
  <c r="AD24" i="2"/>
  <c r="AK24" i="2"/>
  <c r="AD25" i="2"/>
  <c r="AK25" i="2"/>
  <c r="AD26" i="2"/>
  <c r="AK26" i="2"/>
  <c r="AD27" i="2"/>
  <c r="AK27" i="2"/>
  <c r="AD28" i="2"/>
  <c r="AK28" i="2"/>
  <c r="AD29" i="2"/>
  <c r="AK29" i="2"/>
  <c r="AD30" i="2"/>
  <c r="AK30" i="2"/>
  <c r="AD31" i="2"/>
  <c r="AK31" i="2"/>
  <c r="AD32" i="2"/>
  <c r="AK32" i="2"/>
  <c r="AD33" i="2"/>
  <c r="AK33" i="2"/>
  <c r="AD34" i="2"/>
  <c r="AK34" i="2"/>
  <c r="AD35" i="2"/>
  <c r="AK35" i="2"/>
  <c r="AD36" i="2"/>
  <c r="AK36" i="2"/>
  <c r="AD37" i="2"/>
  <c r="AK37" i="2"/>
  <c r="AD38" i="2"/>
  <c r="AK38" i="2"/>
  <c r="AD39" i="2"/>
  <c r="AK39" i="2"/>
  <c r="AD40" i="2"/>
  <c r="AK40" i="2"/>
  <c r="AD41" i="2"/>
  <c r="AK41" i="2"/>
  <c r="AD42" i="2"/>
  <c r="AK42" i="2"/>
  <c r="AD43" i="2"/>
  <c r="AK43" i="2"/>
  <c r="AD44" i="2"/>
  <c r="AK44" i="2"/>
  <c r="AD45" i="2"/>
  <c r="AK45" i="2"/>
  <c r="AD46" i="2"/>
  <c r="AK46" i="2"/>
  <c r="AD47" i="2"/>
  <c r="AK47" i="2"/>
  <c r="AD48" i="2"/>
  <c r="AK48" i="2"/>
  <c r="AD49" i="2"/>
  <c r="AK49" i="2"/>
  <c r="AD50" i="2"/>
  <c r="AK50" i="2"/>
  <c r="AD51" i="2"/>
  <c r="AK51" i="2"/>
  <c r="AD52" i="2"/>
  <c r="AK52" i="2"/>
  <c r="AD53" i="2"/>
  <c r="AK53" i="2"/>
  <c r="AD54" i="2"/>
  <c r="AK54" i="2"/>
  <c r="AD55" i="2"/>
  <c r="AK55" i="2"/>
  <c r="AD56" i="2"/>
  <c r="AK56" i="2"/>
  <c r="AD57" i="2"/>
  <c r="AK57" i="2"/>
  <c r="AD58" i="2"/>
  <c r="AK58" i="2"/>
  <c r="AD59" i="2"/>
  <c r="AK59" i="2"/>
  <c r="AD60" i="2"/>
  <c r="AK60" i="2"/>
  <c r="AD61" i="2"/>
  <c r="AK61" i="2"/>
  <c r="AD62" i="2"/>
  <c r="AK62" i="2"/>
  <c r="AD63" i="2"/>
  <c r="AK63" i="2"/>
  <c r="AD64" i="2"/>
  <c r="AK64" i="2"/>
  <c r="AD65" i="2"/>
  <c r="AK65" i="2"/>
  <c r="AD66" i="2"/>
  <c r="AK66" i="2"/>
  <c r="AD67" i="2"/>
  <c r="AK67" i="2"/>
  <c r="AD68" i="2"/>
  <c r="AK68" i="2"/>
  <c r="AD69" i="2"/>
  <c r="AK69" i="2"/>
  <c r="AD70" i="2"/>
  <c r="AK70" i="2"/>
  <c r="AD71" i="2"/>
  <c r="AK71" i="2"/>
  <c r="AD72" i="2"/>
  <c r="AK72" i="2"/>
  <c r="AD73" i="2"/>
  <c r="AK73" i="2"/>
  <c r="AD74" i="2"/>
  <c r="AK74" i="2"/>
  <c r="AD75" i="2"/>
  <c r="AK75" i="2"/>
  <c r="AD75" i="9"/>
  <c r="AK75" i="9"/>
  <c r="AD60" i="9"/>
  <c r="AK60" i="9"/>
  <c r="AD61" i="9"/>
  <c r="AK61" i="9"/>
  <c r="AD62" i="9"/>
  <c r="AK62" i="9"/>
  <c r="AD63" i="9"/>
  <c r="AK63" i="9"/>
  <c r="AD64" i="9"/>
  <c r="AK64" i="9"/>
  <c r="AD65" i="9"/>
  <c r="AK65" i="9"/>
  <c r="AD66" i="9"/>
  <c r="AK66" i="9"/>
  <c r="AD67" i="9"/>
  <c r="AK67" i="9"/>
  <c r="AD68" i="9"/>
  <c r="AK68" i="9"/>
  <c r="AD69" i="9"/>
  <c r="AK69" i="9"/>
  <c r="AD70" i="9"/>
  <c r="AK70" i="9"/>
  <c r="AD71" i="9"/>
  <c r="AK71" i="9"/>
  <c r="AD72" i="9"/>
  <c r="AK72" i="9"/>
  <c r="AD73" i="9"/>
  <c r="AK73" i="9"/>
  <c r="AD74" i="9"/>
  <c r="AK74" i="9"/>
  <c r="AD56" i="9"/>
  <c r="AK56" i="9"/>
  <c r="AD57" i="9"/>
  <c r="AK57" i="9"/>
  <c r="AD58" i="9"/>
  <c r="AK58" i="9"/>
  <c r="AD59" i="9"/>
  <c r="AK59" i="9"/>
  <c r="AD48" i="9"/>
  <c r="AK48" i="9"/>
  <c r="AD49" i="9"/>
  <c r="AK49" i="9"/>
  <c r="AD50" i="9"/>
  <c r="AK50" i="9"/>
  <c r="AD51" i="9"/>
  <c r="AK51" i="9"/>
  <c r="AD52" i="9"/>
  <c r="AK52" i="9"/>
  <c r="AD53" i="9"/>
  <c r="AK53" i="9"/>
  <c r="AD54" i="9"/>
  <c r="AK54" i="9"/>
  <c r="AD55" i="9"/>
  <c r="AK55" i="9"/>
  <c r="AD2" i="9"/>
  <c r="AK2" i="9"/>
  <c r="AD3" i="9"/>
  <c r="AK3" i="9"/>
  <c r="AD4" i="9"/>
  <c r="AK4" i="9"/>
  <c r="AD5" i="9"/>
  <c r="AK5" i="9"/>
  <c r="AD6" i="9"/>
  <c r="AK6" i="9"/>
  <c r="AD7" i="9"/>
  <c r="AK7" i="9"/>
  <c r="AD8" i="9"/>
  <c r="AK8" i="9"/>
  <c r="AD9" i="9"/>
  <c r="AK9" i="9"/>
  <c r="AD10" i="9"/>
  <c r="AK10" i="9"/>
  <c r="AD11" i="9"/>
  <c r="AK11" i="9"/>
  <c r="AD12" i="9"/>
  <c r="AK12" i="9"/>
  <c r="AD13" i="9"/>
  <c r="AK13" i="9"/>
  <c r="AD14" i="9"/>
  <c r="AK14" i="9"/>
  <c r="AD15" i="9"/>
  <c r="AK15" i="9"/>
  <c r="AD16" i="9"/>
  <c r="AK16" i="9"/>
  <c r="AD17" i="9"/>
  <c r="AK17" i="9"/>
  <c r="AD18" i="9"/>
  <c r="AK18" i="9"/>
  <c r="AD19" i="9"/>
  <c r="AK19" i="9"/>
  <c r="AD20" i="9"/>
  <c r="AK20" i="9"/>
  <c r="AD21" i="9"/>
  <c r="AK21" i="9"/>
  <c r="AD22" i="9"/>
  <c r="AK22" i="9"/>
  <c r="AD23" i="9"/>
  <c r="AK23" i="9"/>
  <c r="AD24" i="9"/>
  <c r="AK24" i="9"/>
  <c r="AD25" i="9"/>
  <c r="AK25" i="9"/>
  <c r="AD26" i="9"/>
  <c r="AK26" i="9"/>
  <c r="AD27" i="9"/>
  <c r="AK27" i="9"/>
  <c r="AD28" i="9"/>
  <c r="AK28" i="9"/>
  <c r="AD29" i="9"/>
  <c r="AK29" i="9"/>
  <c r="AD30" i="9"/>
  <c r="AK30" i="9"/>
  <c r="AD31" i="9"/>
  <c r="AK31" i="9"/>
  <c r="AD32" i="9"/>
  <c r="AK32" i="9"/>
  <c r="AD33" i="9"/>
  <c r="AK33" i="9"/>
  <c r="AD34" i="9"/>
  <c r="AK34" i="9"/>
  <c r="AD35" i="9"/>
  <c r="AK35" i="9"/>
  <c r="AD36" i="9"/>
  <c r="AK36" i="9"/>
  <c r="AD37" i="9"/>
  <c r="AK37" i="9"/>
  <c r="AD38" i="9"/>
  <c r="AK38" i="9"/>
  <c r="AD39" i="9"/>
  <c r="AK39" i="9"/>
  <c r="AD40" i="9"/>
  <c r="AK40" i="9"/>
  <c r="AD41" i="9"/>
  <c r="AK41" i="9"/>
  <c r="AD42" i="9"/>
  <c r="AK42" i="9"/>
  <c r="AD43" i="9"/>
  <c r="AK43" i="9"/>
  <c r="AD44" i="9"/>
  <c r="AK44" i="9"/>
  <c r="AD45" i="9"/>
  <c r="AK45" i="9"/>
  <c r="AD46" i="9"/>
  <c r="AK46" i="9"/>
  <c r="AD47" i="9"/>
  <c r="AK47" i="9"/>
  <c r="AD2" i="8"/>
  <c r="AK2" i="8"/>
  <c r="AD3" i="8"/>
  <c r="AK3" i="8"/>
  <c r="AD4" i="8"/>
  <c r="AK4" i="8"/>
  <c r="AD5" i="8"/>
  <c r="AK5" i="8"/>
  <c r="AD6" i="8"/>
  <c r="AK6" i="8"/>
  <c r="AD7" i="8"/>
  <c r="AK7" i="8"/>
  <c r="AD8" i="8"/>
  <c r="AK8" i="8"/>
  <c r="AD9" i="8"/>
  <c r="AK9" i="8"/>
  <c r="AD10" i="8"/>
  <c r="AK10" i="8"/>
  <c r="AD11" i="8"/>
  <c r="AK11" i="8"/>
  <c r="AD12" i="8"/>
  <c r="AK12" i="8"/>
  <c r="AD13" i="8"/>
  <c r="AK13" i="8"/>
  <c r="AD14" i="8"/>
  <c r="AK14" i="8"/>
  <c r="AD15" i="8"/>
  <c r="AK15" i="8"/>
  <c r="AD16" i="8"/>
  <c r="AK16" i="8"/>
  <c r="AD17" i="8"/>
  <c r="AK17" i="8"/>
  <c r="AD18" i="8"/>
  <c r="AK18" i="8"/>
  <c r="AD19" i="8"/>
  <c r="AK19" i="8"/>
  <c r="AD20" i="8"/>
  <c r="AK20" i="8"/>
  <c r="AD21" i="8"/>
  <c r="AK21" i="8"/>
  <c r="AD22" i="8"/>
  <c r="AK22" i="8"/>
  <c r="AD23" i="8"/>
  <c r="AK23" i="8"/>
  <c r="AD24" i="8"/>
  <c r="AK24" i="8"/>
  <c r="AD25" i="8"/>
  <c r="AK25" i="8"/>
  <c r="AD26" i="8"/>
  <c r="AK26" i="8"/>
  <c r="AD27" i="8"/>
  <c r="AK27" i="8"/>
  <c r="AD28" i="8"/>
  <c r="AK28" i="8"/>
  <c r="AD29" i="8"/>
  <c r="AK29" i="8"/>
  <c r="AD30" i="8"/>
  <c r="AK30" i="8"/>
  <c r="AD31" i="8"/>
  <c r="AK31" i="8"/>
  <c r="AD32" i="8"/>
  <c r="AK32" i="8"/>
  <c r="AD33" i="8"/>
  <c r="AK33" i="8"/>
  <c r="AD34" i="8"/>
  <c r="AK34" i="8"/>
  <c r="AD35" i="8"/>
  <c r="AK35" i="8"/>
  <c r="AD36" i="8"/>
  <c r="AK36" i="8"/>
  <c r="AD37" i="8"/>
  <c r="AK37" i="8"/>
  <c r="AD38" i="8"/>
  <c r="AK38" i="8"/>
  <c r="AD39" i="8"/>
  <c r="AK39" i="8"/>
  <c r="AD40" i="8"/>
  <c r="AK40" i="8"/>
  <c r="AD41" i="8"/>
  <c r="AK41" i="8"/>
  <c r="AD42" i="8"/>
  <c r="AK42" i="8"/>
  <c r="AD43" i="8"/>
  <c r="AK43" i="8"/>
  <c r="AD44" i="8"/>
  <c r="AK44" i="8"/>
  <c r="AD45" i="8"/>
  <c r="AK45" i="8"/>
  <c r="AD46" i="8"/>
  <c r="AK46" i="8"/>
  <c r="AD47" i="8"/>
  <c r="AK47" i="8"/>
  <c r="AD48" i="8"/>
  <c r="AK48" i="8"/>
  <c r="AD49" i="8"/>
  <c r="AK49" i="8"/>
  <c r="AD50" i="8"/>
  <c r="AK50" i="8"/>
  <c r="AD51" i="8"/>
  <c r="AK51" i="8"/>
  <c r="AD52" i="8"/>
  <c r="AK52" i="8"/>
  <c r="AD53" i="8"/>
  <c r="AK53" i="8"/>
  <c r="AD54" i="8"/>
  <c r="AK54" i="8"/>
  <c r="AD55" i="8"/>
  <c r="AK55" i="8"/>
  <c r="AD56" i="8"/>
  <c r="AK56" i="8"/>
  <c r="AD57" i="8"/>
  <c r="AK57" i="8"/>
  <c r="AD58" i="8"/>
  <c r="AK58" i="8"/>
  <c r="AD59" i="8"/>
  <c r="AK59" i="8"/>
  <c r="AD60" i="8"/>
  <c r="AK60" i="8"/>
  <c r="AD61" i="8"/>
  <c r="AK61" i="8"/>
  <c r="AD62" i="8"/>
  <c r="AK62" i="8"/>
  <c r="AD63" i="8"/>
  <c r="AK63" i="8"/>
  <c r="AD64" i="8"/>
  <c r="AK64" i="8"/>
  <c r="AD65" i="8"/>
  <c r="AK65" i="8"/>
  <c r="AD66" i="8"/>
  <c r="AK66" i="8"/>
  <c r="AD67" i="8"/>
  <c r="AK67" i="8"/>
  <c r="AD68" i="8"/>
  <c r="AK68" i="8"/>
  <c r="AD69" i="8"/>
  <c r="AK69" i="8"/>
  <c r="AD70" i="8"/>
  <c r="AK70" i="8"/>
  <c r="AD71" i="8"/>
  <c r="AK71" i="8"/>
  <c r="AD72" i="8"/>
  <c r="AK72" i="8"/>
  <c r="AD73" i="8"/>
  <c r="AK73" i="8"/>
  <c r="AD74" i="8"/>
  <c r="AK74" i="8"/>
  <c r="AD75" i="8"/>
  <c r="AK75" i="8"/>
  <c r="AB244" i="2" l="1"/>
  <c r="AG336" i="9"/>
  <c r="AB337" i="2"/>
  <c r="AM337" i="2" s="1"/>
  <c r="Y132" i="9"/>
  <c r="AJ132" i="9" s="1"/>
  <c r="AB305" i="10"/>
  <c r="AL305" i="10" s="1"/>
  <c r="AA336" i="9"/>
  <c r="AN336" i="9" s="1"/>
  <c r="AA309" i="2"/>
  <c r="AN309" i="2" s="1"/>
  <c r="D310" i="8"/>
  <c r="D310" i="9"/>
  <c r="AB308" i="10"/>
  <c r="AL308" i="10" s="1"/>
  <c r="AB326" i="2"/>
  <c r="AM326" i="2" s="1"/>
  <c r="D310" i="2"/>
  <c r="AB309" i="2"/>
  <c r="AC309" i="2" s="1"/>
  <c r="AC661" i="10"/>
  <c r="AL661" i="10"/>
  <c r="AM661" i="10"/>
  <c r="AB946" i="10"/>
  <c r="AA946" i="10"/>
  <c r="AN946" i="10" s="1"/>
  <c r="AF587" i="10"/>
  <c r="AB592" i="10"/>
  <c r="AM592" i="10" s="1"/>
  <c r="AA563" i="10"/>
  <c r="AN563" i="10" s="1"/>
  <c r="AB546" i="10"/>
  <c r="AC556" i="10"/>
  <c r="AF556" i="10" s="1"/>
  <c r="AG600" i="10"/>
  <c r="AG641" i="10"/>
  <c r="AG901" i="10"/>
  <c r="AG637" i="10"/>
  <c r="AA847" i="10"/>
  <c r="AN847" i="10" s="1"/>
  <c r="AA804" i="10"/>
  <c r="AN804" i="10" s="1"/>
  <c r="AB570" i="10"/>
  <c r="AB534" i="10"/>
  <c r="AC534" i="10" s="1"/>
  <c r="AC901" i="10"/>
  <c r="AF901" i="10" s="1"/>
  <c r="AB776" i="10"/>
  <c r="AC776" i="10" s="1"/>
  <c r="AE776" i="10" s="1"/>
  <c r="AC886" i="10"/>
  <c r="AG716" i="10"/>
  <c r="AA817" i="10"/>
  <c r="AN817" i="10" s="1"/>
  <c r="AB577" i="10"/>
  <c r="AC577" i="10" s="1"/>
  <c r="AA386" i="10"/>
  <c r="AN386" i="10" s="1"/>
  <c r="AA687" i="10"/>
  <c r="AN687" i="10" s="1"/>
  <c r="AA845" i="10"/>
  <c r="AN845" i="10" s="1"/>
  <c r="AG760" i="10"/>
  <c r="AL576" i="10"/>
  <c r="AM654" i="10"/>
  <c r="AM495" i="10"/>
  <c r="AB362" i="10"/>
  <c r="AM362" i="10" s="1"/>
  <c r="AG577" i="10"/>
  <c r="AG546" i="10"/>
  <c r="AB489" i="10"/>
  <c r="AM489" i="10" s="1"/>
  <c r="AM490" i="10"/>
  <c r="AA692" i="10"/>
  <c r="AN692" i="10" s="1"/>
  <c r="AB966" i="10"/>
  <c r="AB845" i="10"/>
  <c r="AC922" i="10"/>
  <c r="AB810" i="10"/>
  <c r="AL810" i="10" s="1"/>
  <c r="AB572" i="10"/>
  <c r="AA587" i="10"/>
  <c r="AN587" i="10" s="1"/>
  <c r="AB968" i="10"/>
  <c r="AC968" i="10" s="1"/>
  <c r="AA760" i="10"/>
  <c r="AN760" i="10" s="1"/>
  <c r="AG633" i="10"/>
  <c r="AA849" i="10"/>
  <c r="AN849" i="10" s="1"/>
  <c r="AL875" i="10"/>
  <c r="AG921" i="10"/>
  <c r="AB869" i="10"/>
  <c r="AC474" i="10"/>
  <c r="AB387" i="10"/>
  <c r="AA661" i="10"/>
  <c r="AN661" i="10" s="1"/>
  <c r="AG906" i="10"/>
  <c r="AG755" i="10"/>
  <c r="AB828" i="10"/>
  <c r="AC828" i="10" s="1"/>
  <c r="AF828" i="10" s="1"/>
  <c r="AG524" i="10"/>
  <c r="AB660" i="10"/>
  <c r="AL660" i="10" s="1"/>
  <c r="AL495" i="10"/>
  <c r="AB461" i="10"/>
  <c r="AC461" i="10" s="1"/>
  <c r="AB908" i="10"/>
  <c r="AL490" i="10"/>
  <c r="AG876" i="10"/>
  <c r="AA570" i="10"/>
  <c r="AN570" i="10" s="1"/>
  <c r="AA948" i="10"/>
  <c r="AN948" i="10" s="1"/>
  <c r="AA553" i="10"/>
  <c r="AN553" i="10" s="1"/>
  <c r="AB716" i="10"/>
  <c r="AM716" i="10" s="1"/>
  <c r="AB551" i="10"/>
  <c r="AC551" i="10" s="1"/>
  <c r="AB740" i="10"/>
  <c r="AB600" i="10"/>
  <c r="AL600" i="10" s="1"/>
  <c r="AM598" i="10"/>
  <c r="AG849" i="10"/>
  <c r="AB950" i="10"/>
  <c r="AA921" i="10"/>
  <c r="AN921" i="10" s="1"/>
  <c r="AC875" i="10"/>
  <c r="AC517" i="10"/>
  <c r="AB836" i="10"/>
  <c r="AC836" i="10" s="1"/>
  <c r="AC936" i="10"/>
  <c r="AC749" i="10"/>
  <c r="AF749" i="10" s="1"/>
  <c r="AC962" i="10"/>
  <c r="AE962" i="10" s="1"/>
  <c r="AA670" i="10"/>
  <c r="AN670" i="10" s="1"/>
  <c r="AB539" i="10"/>
  <c r="AL539" i="10" s="1"/>
  <c r="AL604" i="10"/>
  <c r="AB421" i="10"/>
  <c r="AB496" i="10"/>
  <c r="AC867" i="10"/>
  <c r="AB804" i="10"/>
  <c r="AB906" i="10"/>
  <c r="AL906" i="10" s="1"/>
  <c r="AB972" i="10"/>
  <c r="AC598" i="10"/>
  <c r="AF598" i="10" s="1"/>
  <c r="AC579" i="10"/>
  <c r="AF579" i="10" s="1"/>
  <c r="AG579" i="10"/>
  <c r="AA798" i="10"/>
  <c r="AN798" i="10" s="1"/>
  <c r="AG598" i="10"/>
  <c r="AA489" i="10"/>
  <c r="AN489" i="10" s="1"/>
  <c r="AG740" i="10"/>
  <c r="AB962" i="10"/>
  <c r="AG950" i="10"/>
  <c r="AA857" i="10"/>
  <c r="AN857" i="10" s="1"/>
  <c r="AA966" i="10"/>
  <c r="AN966" i="10" s="1"/>
  <c r="AM682" i="10"/>
  <c r="AB857" i="10"/>
  <c r="AL857" i="10" s="1"/>
  <c r="AB608" i="10"/>
  <c r="AM608" i="10" s="1"/>
  <c r="AF712" i="10"/>
  <c r="AA677" i="10"/>
  <c r="AN677" i="10" s="1"/>
  <c r="AB679" i="10"/>
  <c r="AG460" i="10"/>
  <c r="AA856" i="10"/>
  <c r="AN856" i="10" s="1"/>
  <c r="AB872" i="10"/>
  <c r="AB506" i="10"/>
  <c r="AB791" i="10"/>
  <c r="AB656" i="10"/>
  <c r="AM656" i="10" s="1"/>
  <c r="AA461" i="10"/>
  <c r="AN461" i="10" s="1"/>
  <c r="AB882" i="10"/>
  <c r="AC817" i="10"/>
  <c r="AE817" i="10" s="1"/>
  <c r="AB524" i="10"/>
  <c r="AA962" i="10"/>
  <c r="AN962" i="10" s="1"/>
  <c r="AA579" i="10"/>
  <c r="AN579" i="10" s="1"/>
  <c r="AG798" i="10"/>
  <c r="AA598" i="10"/>
  <c r="AN598" i="10" s="1"/>
  <c r="AL867" i="10"/>
  <c r="AA708" i="10"/>
  <c r="AN708" i="10" s="1"/>
  <c r="AB907" i="10"/>
  <c r="AC907" i="10" s="1"/>
  <c r="AB792" i="10"/>
  <c r="AL792" i="10" s="1"/>
  <c r="AM579" i="10"/>
  <c r="AB846" i="10"/>
  <c r="AL846" i="10" s="1"/>
  <c r="AC849" i="10"/>
  <c r="AF849" i="10" s="1"/>
  <c r="AB617" i="10"/>
  <c r="AL617" i="10" s="1"/>
  <c r="AC499" i="10"/>
  <c r="AE499" i="10" s="1"/>
  <c r="AB637" i="10"/>
  <c r="AC603" i="10"/>
  <c r="AC535" i="10"/>
  <c r="AB876" i="10"/>
  <c r="AC560" i="10"/>
  <c r="AC623" i="10"/>
  <c r="AA467" i="10"/>
  <c r="AN467" i="10" s="1"/>
  <c r="AB563" i="10"/>
  <c r="AC563" i="10" s="1"/>
  <c r="AA541" i="10"/>
  <c r="AN541" i="10" s="1"/>
  <c r="AG541" i="10"/>
  <c r="AB541" i="10"/>
  <c r="AG380" i="9"/>
  <c r="AB655" i="9"/>
  <c r="AA781" i="9"/>
  <c r="AN781" i="9" s="1"/>
  <c r="AA680" i="9"/>
  <c r="AN680" i="9" s="1"/>
  <c r="AG970" i="9"/>
  <c r="AA656" i="9"/>
  <c r="AN656" i="9" s="1"/>
  <c r="AB716" i="9"/>
  <c r="AL716" i="9" s="1"/>
  <c r="AA870" i="9"/>
  <c r="AN870" i="9" s="1"/>
  <c r="AA968" i="9"/>
  <c r="AN968" i="9" s="1"/>
  <c r="AM826" i="9"/>
  <c r="AG923" i="9"/>
  <c r="AL788" i="9"/>
  <c r="AB693" i="9"/>
  <c r="AA966" i="9"/>
  <c r="AN966" i="9" s="1"/>
  <c r="AC870" i="9"/>
  <c r="AL944" i="9"/>
  <c r="AB532" i="9"/>
  <c r="AB695" i="9"/>
  <c r="AB874" i="9"/>
  <c r="AL874" i="9" s="1"/>
  <c r="AA732" i="9"/>
  <c r="AN732" i="9" s="1"/>
  <c r="AB702" i="9"/>
  <c r="AA908" i="9"/>
  <c r="AN908" i="9" s="1"/>
  <c r="AB732" i="9"/>
  <c r="AC732" i="9" s="1"/>
  <c r="AF732" i="9" s="1"/>
  <c r="AB722" i="9"/>
  <c r="AC722" i="9" s="1"/>
  <c r="AA695" i="9"/>
  <c r="AN695" i="9" s="1"/>
  <c r="AA792" i="9"/>
  <c r="AN792" i="9" s="1"/>
  <c r="AB906" i="9"/>
  <c r="AG552" i="9"/>
  <c r="AM661" i="9"/>
  <c r="AM997" i="9"/>
  <c r="AG932" i="9"/>
  <c r="AB911" i="9"/>
  <c r="AL911" i="9" s="1"/>
  <c r="AB900" i="9"/>
  <c r="AG572" i="9"/>
  <c r="AB540" i="9"/>
  <c r="AC540" i="9" s="1"/>
  <c r="AB986" i="9"/>
  <c r="AC986" i="9" s="1"/>
  <c r="AB767" i="9"/>
  <c r="AG913" i="9"/>
  <c r="AB498" i="9"/>
  <c r="AL498" i="9" s="1"/>
  <c r="AG863" i="9"/>
  <c r="AA453" i="9"/>
  <c r="AN453" i="9" s="1"/>
  <c r="AB860" i="9"/>
  <c r="AB650" i="9"/>
  <c r="AC650" i="9" s="1"/>
  <c r="AB726" i="9"/>
  <c r="AC726" i="9" s="1"/>
  <c r="AE726" i="9" s="1"/>
  <c r="AQ726" i="9" s="1"/>
  <c r="AG843" i="9"/>
  <c r="AA622" i="9"/>
  <c r="AN622" i="9" s="1"/>
  <c r="AA898" i="9"/>
  <c r="AN898" i="9" s="1"/>
  <c r="AB834" i="9"/>
  <c r="AL834" i="9" s="1"/>
  <c r="AG768" i="9"/>
  <c r="AC997" i="9"/>
  <c r="AE997" i="9" s="1"/>
  <c r="AQ997" i="9" s="1"/>
  <c r="AM993" i="9"/>
  <c r="AB592" i="9"/>
  <c r="AA744" i="9"/>
  <c r="AN744" i="9" s="1"/>
  <c r="AA986" i="9"/>
  <c r="AN986" i="9" s="1"/>
  <c r="AM870" i="9"/>
  <c r="AG532" i="9"/>
  <c r="AA857" i="9"/>
  <c r="AN857" i="9" s="1"/>
  <c r="AB744" i="9"/>
  <c r="AC744" i="9" s="1"/>
  <c r="AE744" i="9" s="1"/>
  <c r="AQ744" i="9" s="1"/>
  <c r="AG650" i="9"/>
  <c r="AC784" i="9"/>
  <c r="AE784" i="9" s="1"/>
  <c r="AQ784" i="9" s="1"/>
  <c r="AB857" i="9"/>
  <c r="AC857" i="9" s="1"/>
  <c r="AE857" i="9" s="1"/>
  <c r="AQ857" i="9" s="1"/>
  <c r="AC694" i="9"/>
  <c r="AA498" i="9"/>
  <c r="AN498" i="9" s="1"/>
  <c r="AB573" i="9"/>
  <c r="AM573" i="9" s="1"/>
  <c r="AA847" i="9"/>
  <c r="AN847" i="9" s="1"/>
  <c r="AG593" i="9"/>
  <c r="AB552" i="9"/>
  <c r="AM552" i="9" s="1"/>
  <c r="AB620" i="9"/>
  <c r="AL620" i="9" s="1"/>
  <c r="AB841" i="9"/>
  <c r="AM841" i="9" s="1"/>
  <c r="AM694" i="9"/>
  <c r="AB453" i="9"/>
  <c r="AC453" i="9" s="1"/>
  <c r="AG756" i="9"/>
  <c r="AC613" i="9"/>
  <c r="AF613" i="9" s="1"/>
  <c r="AB818" i="9"/>
  <c r="AG971" i="9"/>
  <c r="AC639" i="9"/>
  <c r="AC788" i="9"/>
  <c r="AC661" i="9"/>
  <c r="AF661" i="9" s="1"/>
  <c r="AB572" i="9"/>
  <c r="AC572" i="9" s="1"/>
  <c r="AF572" i="9" s="1"/>
  <c r="AB727" i="9"/>
  <c r="AC727" i="9" s="1"/>
  <c r="AF727" i="9" s="1"/>
  <c r="AG517" i="9"/>
  <c r="AA971" i="9"/>
  <c r="AN971" i="9" s="1"/>
  <c r="AA726" i="9"/>
  <c r="AN726" i="9" s="1"/>
  <c r="AG874" i="9"/>
  <c r="AC993" i="9"/>
  <c r="AF993" i="9" s="1"/>
  <c r="AG791" i="9"/>
  <c r="AB294" i="2"/>
  <c r="AL294" i="2" s="1"/>
  <c r="AB275" i="10"/>
  <c r="AL275" i="10" s="1"/>
  <c r="AA294" i="2"/>
  <c r="AN294" i="2" s="1"/>
  <c r="AB258" i="10"/>
  <c r="AL258" i="10" s="1"/>
  <c r="AB287" i="8"/>
  <c r="AM287" i="8" s="1"/>
  <c r="AB932" i="9"/>
  <c r="AC932" i="9" s="1"/>
  <c r="AE932" i="9" s="1"/>
  <c r="AQ932" i="9" s="1"/>
  <c r="AC633" i="9"/>
  <c r="AF633" i="9" s="1"/>
  <c r="AG515" i="9"/>
  <c r="AB485" i="9"/>
  <c r="AG901" i="9"/>
  <c r="AB500" i="9"/>
  <c r="AL500" i="9" s="1"/>
  <c r="AA677" i="9"/>
  <c r="AN677" i="9" s="1"/>
  <c r="AM909" i="9"/>
  <c r="AM776" i="9"/>
  <c r="AB448" i="9"/>
  <c r="AB724" i="9"/>
  <c r="AC724" i="9" s="1"/>
  <c r="AA923" i="9"/>
  <c r="AN923" i="9" s="1"/>
  <c r="AG898" i="9"/>
  <c r="AB556" i="9"/>
  <c r="AM556" i="9" s="1"/>
  <c r="AB530" i="9"/>
  <c r="AC530" i="9" s="1"/>
  <c r="AA818" i="9"/>
  <c r="AN818" i="9" s="1"/>
  <c r="AB935" i="9"/>
  <c r="AL935" i="9" s="1"/>
  <c r="AA485" i="9"/>
  <c r="AN485" i="9" s="1"/>
  <c r="AB584" i="9"/>
  <c r="AL584" i="9" s="1"/>
  <c r="AA567" i="9"/>
  <c r="AN567" i="9" s="1"/>
  <c r="AA935" i="9"/>
  <c r="AN935" i="9" s="1"/>
  <c r="AB856" i="9"/>
  <c r="AC856" i="9" s="1"/>
  <c r="AB473" i="9"/>
  <c r="AC473" i="9" s="1"/>
  <c r="AB656" i="9"/>
  <c r="AM656" i="9" s="1"/>
  <c r="AB908" i="9"/>
  <c r="AL908" i="9" s="1"/>
  <c r="AA511" i="9"/>
  <c r="AN511" i="9" s="1"/>
  <c r="AG954" i="9"/>
  <c r="AA891" i="9"/>
  <c r="AN891" i="9" s="1"/>
  <c r="AA888" i="9"/>
  <c r="AN888" i="9" s="1"/>
  <c r="AB536" i="9"/>
  <c r="AL536" i="9" s="1"/>
  <c r="AG864" i="9"/>
  <c r="AA600" i="9"/>
  <c r="AN600" i="9" s="1"/>
  <c r="AB843" i="9"/>
  <c r="AM843" i="9" s="1"/>
  <c r="AG952" i="9"/>
  <c r="AB595" i="9"/>
  <c r="AC595" i="9" s="1"/>
  <c r="AF595" i="9" s="1"/>
  <c r="AL921" i="9"/>
  <c r="AC895" i="9"/>
  <c r="AE895" i="9" s="1"/>
  <c r="AQ895" i="9" s="1"/>
  <c r="AB769" i="9"/>
  <c r="AM769" i="9" s="1"/>
  <c r="AA918" i="9"/>
  <c r="AN918" i="9" s="1"/>
  <c r="AA541" i="9"/>
  <c r="AN541" i="9" s="1"/>
  <c r="AA549" i="9"/>
  <c r="AN549" i="9" s="1"/>
  <c r="AB891" i="9"/>
  <c r="AC891" i="9" s="1"/>
  <c r="AE891" i="9" s="1"/>
  <c r="AQ891" i="9" s="1"/>
  <c r="AG888" i="9"/>
  <c r="AG510" i="9"/>
  <c r="AB698" i="9"/>
  <c r="AM698" i="9" s="1"/>
  <c r="AA905" i="9"/>
  <c r="AN905" i="9" s="1"/>
  <c r="AA952" i="9"/>
  <c r="AN952" i="9" s="1"/>
  <c r="AM886" i="9"/>
  <c r="AA823" i="9"/>
  <c r="AN823" i="9" s="1"/>
  <c r="AG775" i="9"/>
  <c r="AA954" i="9"/>
  <c r="AN954" i="9" s="1"/>
  <c r="AB896" i="9"/>
  <c r="AC896" i="9" s="1"/>
  <c r="AA864" i="9"/>
  <c r="AN864" i="9" s="1"/>
  <c r="AL895" i="9"/>
  <c r="AB893" i="9"/>
  <c r="AM893" i="9" s="1"/>
  <c r="AG918" i="9"/>
  <c r="AG541" i="9"/>
  <c r="AA484" i="9"/>
  <c r="AN484" i="9" s="1"/>
  <c r="AB823" i="9"/>
  <c r="AL823" i="9" s="1"/>
  <c r="AB868" i="9"/>
  <c r="AM868" i="9" s="1"/>
  <c r="AA993" i="9"/>
  <c r="AN993" i="9" s="1"/>
  <c r="AB469" i="9"/>
  <c r="AL469" i="9" s="1"/>
  <c r="AL954" i="9"/>
  <c r="AB649" i="9"/>
  <c r="AC649" i="9" s="1"/>
  <c r="AB913" i="9"/>
  <c r="AL913" i="9" s="1"/>
  <c r="AB549" i="9"/>
  <c r="AC549" i="9" s="1"/>
  <c r="AG473" i="9"/>
  <c r="AB737" i="9"/>
  <c r="AM737" i="9" s="1"/>
  <c r="AB521" i="9"/>
  <c r="AC521" i="9" s="1"/>
  <c r="AB510" i="9"/>
  <c r="AL510" i="9" s="1"/>
  <c r="AB600" i="9"/>
  <c r="AL600" i="9" s="1"/>
  <c r="AB764" i="9"/>
  <c r="AC764" i="9" s="1"/>
  <c r="AG993" i="9"/>
  <c r="AA556" i="9"/>
  <c r="AN556" i="9" s="1"/>
  <c r="AA764" i="9"/>
  <c r="AN764" i="9" s="1"/>
  <c r="AG595" i="9"/>
  <c r="AB775" i="9"/>
  <c r="AC775" i="9" s="1"/>
  <c r="AB901" i="9"/>
  <c r="AC901" i="9" s="1"/>
  <c r="AF901" i="9" s="1"/>
  <c r="AB677" i="9"/>
  <c r="AM677" i="9" s="1"/>
  <c r="AC771" i="9"/>
  <c r="AE771" i="9" s="1"/>
  <c r="AQ771" i="9" s="1"/>
  <c r="AB309" i="9"/>
  <c r="AL309" i="9" s="1"/>
  <c r="AG842" i="9"/>
  <c r="AC517" i="9"/>
  <c r="AC776" i="9"/>
  <c r="AE776" i="9" s="1"/>
  <c r="AQ776" i="9" s="1"/>
  <c r="AA517" i="9"/>
  <c r="AN517" i="9" s="1"/>
  <c r="AB749" i="9"/>
  <c r="AC749" i="9" s="1"/>
  <c r="AA328" i="10"/>
  <c r="AN328" i="10" s="1"/>
  <c r="AB328" i="10"/>
  <c r="AL328" i="10" s="1"/>
  <c r="AB286" i="8"/>
  <c r="AM286" i="8" s="1"/>
  <c r="AB311" i="2"/>
  <c r="AM311" i="2" s="1"/>
  <c r="Y287" i="10"/>
  <c r="AJ287" i="10" s="1"/>
  <c r="AG307" i="2"/>
  <c r="AB229" i="9"/>
  <c r="AC229" i="9" s="1"/>
  <c r="AB283" i="10"/>
  <c r="AC283" i="10" s="1"/>
  <c r="AF283" i="10" s="1"/>
  <c r="AB942" i="9"/>
  <c r="AC942" i="9" s="1"/>
  <c r="AG942" i="9"/>
  <c r="AA942" i="9"/>
  <c r="AN942" i="9" s="1"/>
  <c r="AL829" i="9"/>
  <c r="AC864" i="9"/>
  <c r="AF864" i="9" s="1"/>
  <c r="AL557" i="9"/>
  <c r="AM557" i="9"/>
  <c r="AC557" i="9"/>
  <c r="AE557" i="9" s="1"/>
  <c r="AQ557" i="9" s="1"/>
  <c r="AL767" i="9"/>
  <c r="AM767" i="9"/>
  <c r="AG757" i="9"/>
  <c r="AA757" i="9"/>
  <c r="AN757" i="9" s="1"/>
  <c r="AB757" i="9"/>
  <c r="AC757" i="9" s="1"/>
  <c r="AF757" i="9" s="1"/>
  <c r="AG959" i="9"/>
  <c r="AA959" i="9"/>
  <c r="AN959" i="9" s="1"/>
  <c r="AL721" i="9"/>
  <c r="AM721" i="9"/>
  <c r="AL975" i="9"/>
  <c r="AM975" i="9"/>
  <c r="AC975" i="9"/>
  <c r="AF975" i="9" s="1"/>
  <c r="AB598" i="9"/>
  <c r="AG598" i="9"/>
  <c r="AA598" i="9"/>
  <c r="AN598" i="9" s="1"/>
  <c r="AM509" i="9"/>
  <c r="AL509" i="9"/>
  <c r="AC509" i="9"/>
  <c r="AA497" i="9"/>
  <c r="AN497" i="9" s="1"/>
  <c r="AB497" i="9"/>
  <c r="AL497" i="9" s="1"/>
  <c r="AB624" i="9"/>
  <c r="AM624" i="9" s="1"/>
  <c r="AG624" i="9"/>
  <c r="AA587" i="9"/>
  <c r="AN587" i="9" s="1"/>
  <c r="AB587" i="9"/>
  <c r="AC587" i="9" s="1"/>
  <c r="AM931" i="9"/>
  <c r="AC829" i="9"/>
  <c r="AF829" i="9" s="1"/>
  <c r="AG714" i="9"/>
  <c r="AA714" i="9"/>
  <c r="AN714" i="9" s="1"/>
  <c r="AB714" i="9"/>
  <c r="AM714" i="9" s="1"/>
  <c r="AA722" i="9"/>
  <c r="AN722" i="9" s="1"/>
  <c r="AG722" i="9"/>
  <c r="AG924" i="9"/>
  <c r="AA924" i="9"/>
  <c r="AN924" i="9" s="1"/>
  <c r="AB777" i="9"/>
  <c r="AM777" i="9" s="1"/>
  <c r="AG777" i="9"/>
  <c r="AA777" i="9"/>
  <c r="AN777" i="9" s="1"/>
  <c r="AM522" i="9"/>
  <c r="AL522" i="9"/>
  <c r="AC767" i="9"/>
  <c r="AC590" i="9"/>
  <c r="AE590" i="9" s="1"/>
  <c r="AQ590" i="9" s="1"/>
  <c r="AC522" i="9"/>
  <c r="AE522" i="9" s="1"/>
  <c r="AQ522" i="9" s="1"/>
  <c r="AC883" i="9"/>
  <c r="AF883" i="9" s="1"/>
  <c r="AC944" i="9"/>
  <c r="AF944" i="9" s="1"/>
  <c r="AA623" i="9"/>
  <c r="AN623" i="9" s="1"/>
  <c r="AB745" i="9"/>
  <c r="AC745" i="9" s="1"/>
  <c r="AA896" i="9"/>
  <c r="AN896" i="9" s="1"/>
  <c r="AC921" i="9"/>
  <c r="AF921" i="9" s="1"/>
  <c r="AC861" i="9"/>
  <c r="AF861" i="9" s="1"/>
  <c r="AC681" i="9"/>
  <c r="AF681" i="9" s="1"/>
  <c r="AM477" i="9"/>
  <c r="AC782" i="9"/>
  <c r="AE782" i="9" s="1"/>
  <c r="AQ782" i="9" s="1"/>
  <c r="AB791" i="9"/>
  <c r="AL791" i="9" s="1"/>
  <c r="AB626" i="9"/>
  <c r="AM626" i="9" s="1"/>
  <c r="AB692" i="9"/>
  <c r="AC692" i="9" s="1"/>
  <c r="AF692" i="9" s="1"/>
  <c r="AA786" i="9"/>
  <c r="AN786" i="9" s="1"/>
  <c r="AB512" i="9"/>
  <c r="AL512" i="9" s="1"/>
  <c r="AA856" i="9"/>
  <c r="AN856" i="9" s="1"/>
  <c r="AG536" i="9"/>
  <c r="AG968" i="9"/>
  <c r="AA912" i="9"/>
  <c r="AN912" i="9" s="1"/>
  <c r="AA827" i="9"/>
  <c r="AN827" i="9" s="1"/>
  <c r="AB859" i="9"/>
  <c r="AM859" i="9" s="1"/>
  <c r="AA879" i="9"/>
  <c r="AN879" i="9" s="1"/>
  <c r="AM861" i="9"/>
  <c r="AB535" i="9"/>
  <c r="AL535" i="9" s="1"/>
  <c r="AB524" i="9"/>
  <c r="AM524" i="9" s="1"/>
  <c r="AB845" i="9"/>
  <c r="AC845" i="9" s="1"/>
  <c r="AG512" i="9"/>
  <c r="AG827" i="9"/>
  <c r="AG905" i="9"/>
  <c r="AC669" i="9"/>
  <c r="AE669" i="9" s="1"/>
  <c r="AQ669" i="9" s="1"/>
  <c r="AB662" i="9"/>
  <c r="AM662" i="9" s="1"/>
  <c r="AB878" i="9"/>
  <c r="AM878" i="9" s="1"/>
  <c r="AC498" i="9"/>
  <c r="AE498" i="9" s="1"/>
  <c r="AQ498" i="9" s="1"/>
  <c r="AB842" i="9"/>
  <c r="AL842" i="9" s="1"/>
  <c r="AA707" i="9"/>
  <c r="AN707" i="9" s="1"/>
  <c r="AM639" i="9"/>
  <c r="AC847" i="9"/>
  <c r="AF847" i="9" s="1"/>
  <c r="AE470" i="9"/>
  <c r="AQ470" i="9" s="1"/>
  <c r="AM669" i="9"/>
  <c r="AA282" i="9"/>
  <c r="AN282" i="9" s="1"/>
  <c r="AB759" i="9"/>
  <c r="AM759" i="9" s="1"/>
  <c r="AG465" i="9"/>
  <c r="AB660" i="9"/>
  <c r="AB873" i="9"/>
  <c r="AC873" i="9" s="1"/>
  <c r="AG707" i="9"/>
  <c r="AA702" i="9"/>
  <c r="AN702" i="9" s="1"/>
  <c r="AA868" i="9"/>
  <c r="AN868" i="9" s="1"/>
  <c r="AG626" i="9"/>
  <c r="AA767" i="9"/>
  <c r="AN767" i="9" s="1"/>
  <c r="AB792" i="9"/>
  <c r="AC792" i="9" s="1"/>
  <c r="AG833" i="9"/>
  <c r="AA522" i="9"/>
  <c r="AN522" i="9" s="1"/>
  <c r="AG522" i="9"/>
  <c r="AC721" i="9"/>
  <c r="AF721" i="9" s="1"/>
  <c r="AC718" i="9"/>
  <c r="AG964" i="9"/>
  <c r="AB812" i="9"/>
  <c r="AC812" i="9" s="1"/>
  <c r="AG745" i="9"/>
  <c r="AM847" i="9"/>
  <c r="AM784" i="9"/>
  <c r="AB340" i="9"/>
  <c r="AL340" i="9" s="1"/>
  <c r="AB753" i="9"/>
  <c r="AL753" i="9" s="1"/>
  <c r="AA465" i="9"/>
  <c r="AN465" i="9" s="1"/>
  <c r="AB768" i="9"/>
  <c r="AL768" i="9" s="1"/>
  <c r="AB924" i="9"/>
  <c r="AB960" i="9"/>
  <c r="AC960" i="9" s="1"/>
  <c r="AC625" i="9"/>
  <c r="AF625" i="9" s="1"/>
  <c r="AC484" i="9"/>
  <c r="AF484" i="9" s="1"/>
  <c r="AB725" i="9"/>
  <c r="AM725" i="9" s="1"/>
  <c r="AC885" i="9"/>
  <c r="AB553" i="9"/>
  <c r="AC553" i="9" s="1"/>
  <c r="AA727" i="9"/>
  <c r="AN727" i="9" s="1"/>
  <c r="AB680" i="9"/>
  <c r="AL680" i="9" s="1"/>
  <c r="AA880" i="9"/>
  <c r="AN880" i="9" s="1"/>
  <c r="AA613" i="9"/>
  <c r="AN613" i="9" s="1"/>
  <c r="AA859" i="9"/>
  <c r="AN859" i="9" s="1"/>
  <c r="AA909" i="9"/>
  <c r="AN909" i="9" s="1"/>
  <c r="AA773" i="9"/>
  <c r="AN773" i="9" s="1"/>
  <c r="AB507" i="9"/>
  <c r="AB959" i="9"/>
  <c r="AL959" i="9" s="1"/>
  <c r="AB953" i="9"/>
  <c r="AC953" i="9" s="1"/>
  <c r="AM782" i="9"/>
  <c r="AB529" i="9"/>
  <c r="AC529" i="9" s="1"/>
  <c r="AM613" i="9"/>
  <c r="AG309" i="9"/>
  <c r="AC973" i="9"/>
  <c r="AE973" i="9" s="1"/>
  <c r="AQ973" i="9" s="1"/>
  <c r="AA675" i="9"/>
  <c r="AN675" i="9" s="1"/>
  <c r="AB537" i="9"/>
  <c r="AL537" i="9" s="1"/>
  <c r="AG861" i="9"/>
  <c r="AA557" i="9"/>
  <c r="AN557" i="9" s="1"/>
  <c r="AC717" i="9"/>
  <c r="AE717" i="9" s="1"/>
  <c r="AQ717" i="9" s="1"/>
  <c r="AC922" i="9"/>
  <c r="AE922" i="9" s="1"/>
  <c r="AQ922" i="9" s="1"/>
  <c r="AA535" i="9"/>
  <c r="AN535" i="9" s="1"/>
  <c r="AB713" i="9"/>
  <c r="AM713" i="9" s="1"/>
  <c r="AG880" i="9"/>
  <c r="AA812" i="9"/>
  <c r="AN812" i="9" s="1"/>
  <c r="AG613" i="9"/>
  <c r="AB773" i="9"/>
  <c r="AL773" i="9" s="1"/>
  <c r="AM517" i="9"/>
  <c r="AB840" i="9"/>
  <c r="AL840" i="9" s="1"/>
  <c r="AA784" i="9"/>
  <c r="AN784" i="9" s="1"/>
  <c r="AA649" i="9"/>
  <c r="AN649" i="9" s="1"/>
  <c r="AG553" i="9"/>
  <c r="AB593" i="9"/>
  <c r="AL593" i="9" s="1"/>
  <c r="AG909" i="9"/>
  <c r="AB743" i="9"/>
  <c r="AB756" i="9"/>
  <c r="AL756" i="9" s="1"/>
  <c r="AB912" i="9"/>
  <c r="AC912" i="9" s="1"/>
  <c r="AG675" i="9"/>
  <c r="AB879" i="9"/>
  <c r="AC879" i="9" s="1"/>
  <c r="AG557" i="9"/>
  <c r="AG847" i="9"/>
  <c r="AG784" i="9"/>
  <c r="AB525" i="9"/>
  <c r="AC525" i="9" s="1"/>
  <c r="AE525" i="9" s="1"/>
  <c r="AQ525" i="9" s="1"/>
  <c r="AB567" i="9"/>
  <c r="AM765" i="2"/>
  <c r="AL765" i="2"/>
  <c r="AM777" i="2"/>
  <c r="AL777" i="2"/>
  <c r="AC777" i="2"/>
  <c r="AF777" i="2" s="1"/>
  <c r="AL522" i="2"/>
  <c r="AM522" i="2"/>
  <c r="AB634" i="2"/>
  <c r="AC502" i="2"/>
  <c r="AA514" i="2"/>
  <c r="AN514" i="2" s="1"/>
  <c r="AA757" i="2"/>
  <c r="AN757" i="2" s="1"/>
  <c r="AB786" i="2"/>
  <c r="AL786" i="2" s="1"/>
  <c r="AA762" i="2"/>
  <c r="AN762" i="2" s="1"/>
  <c r="AG834" i="2"/>
  <c r="AG971" i="2"/>
  <c r="AB340" i="2"/>
  <c r="AM340" i="2" s="1"/>
  <c r="AC879" i="2"/>
  <c r="AL749" i="2"/>
  <c r="AA834" i="2"/>
  <c r="AN834" i="2" s="1"/>
  <c r="AA971" i="2"/>
  <c r="AN971" i="2" s="1"/>
  <c r="AB475" i="2"/>
  <c r="AM475" i="2" s="1"/>
  <c r="AB715" i="2"/>
  <c r="AB740" i="2"/>
  <c r="AC740" i="2" s="1"/>
  <c r="AE740" i="2" s="1"/>
  <c r="AG526" i="2"/>
  <c r="AB949" i="2"/>
  <c r="AC949" i="2" s="1"/>
  <c r="AB964" i="2"/>
  <c r="AG786" i="2"/>
  <c r="AB729" i="2"/>
  <c r="AL729" i="2" s="1"/>
  <c r="AB626" i="2"/>
  <c r="AC626" i="2" s="1"/>
  <c r="AE626" i="2" s="1"/>
  <c r="AG686" i="2"/>
  <c r="AG899" i="2"/>
  <c r="AC834" i="2"/>
  <c r="AG794" i="2"/>
  <c r="AG615" i="2"/>
  <c r="AA877" i="2"/>
  <c r="AN877" i="2" s="1"/>
  <c r="AC514" i="2"/>
  <c r="AE514" i="2" s="1"/>
  <c r="AG500" i="2"/>
  <c r="AA913" i="2"/>
  <c r="AN913" i="2" s="1"/>
  <c r="AB583" i="2"/>
  <c r="AA624" i="2"/>
  <c r="AN624" i="2" s="1"/>
  <c r="AB529" i="2"/>
  <c r="AC529" i="2" s="1"/>
  <c r="AE529" i="2" s="1"/>
  <c r="AG976" i="2"/>
  <c r="AL954" i="2"/>
  <c r="AG592" i="2"/>
  <c r="AB505" i="2"/>
  <c r="AL505" i="2" s="1"/>
  <c r="AG680" i="2"/>
  <c r="AG970" i="2"/>
  <c r="AL948" i="2"/>
  <c r="AC593" i="2"/>
  <c r="AB332" i="2"/>
  <c r="AM332" i="2" s="1"/>
  <c r="AB295" i="2"/>
  <c r="AL295" i="2" s="1"/>
  <c r="AG721" i="2"/>
  <c r="AB624" i="2"/>
  <c r="AC624" i="2" s="1"/>
  <c r="AC782" i="2"/>
  <c r="AG554" i="2"/>
  <c r="AB757" i="2"/>
  <c r="AC757" i="2" s="1"/>
  <c r="AB722" i="2"/>
  <c r="AM722" i="2" s="1"/>
  <c r="AB831" i="2"/>
  <c r="AM831" i="2" s="1"/>
  <c r="AB500" i="2"/>
  <c r="AC500" i="2" s="1"/>
  <c r="AA840" i="2"/>
  <c r="AN840" i="2" s="1"/>
  <c r="AG462" i="2"/>
  <c r="AG475" i="2"/>
  <c r="AG510" i="2"/>
  <c r="AB840" i="2"/>
  <c r="AA529" i="2"/>
  <c r="AN529" i="2" s="1"/>
  <c r="AA970" i="2"/>
  <c r="AN970" i="2" s="1"/>
  <c r="AC531" i="2"/>
  <c r="AB915" i="2"/>
  <c r="AC576" i="2"/>
  <c r="AB662" i="2"/>
  <c r="AB689" i="2"/>
  <c r="AC689" i="2" s="1"/>
  <c r="AA521" i="2"/>
  <c r="AN521" i="2" s="1"/>
  <c r="AA915" i="2"/>
  <c r="AN915" i="2" s="1"/>
  <c r="AL782" i="2"/>
  <c r="AB316" i="2"/>
  <c r="AM316" i="2" s="1"/>
  <c r="AG478" i="2"/>
  <c r="AB586" i="2"/>
  <c r="AB632" i="2"/>
  <c r="AL632" i="2" s="1"/>
  <c r="AM593" i="2"/>
  <c r="AG388" i="2"/>
  <c r="AC778" i="2"/>
  <c r="AE778" i="2" s="1"/>
  <c r="AB759" i="2"/>
  <c r="AC759" i="2" s="1"/>
  <c r="AC498" i="2"/>
  <c r="AE498" i="2" s="1"/>
  <c r="AG511" i="2"/>
  <c r="AB614" i="2"/>
  <c r="AL614" i="2" s="1"/>
  <c r="AB488" i="2"/>
  <c r="AB913" i="2"/>
  <c r="AB984" i="2"/>
  <c r="AA631" i="2"/>
  <c r="AN631" i="2" s="1"/>
  <c r="AG907" i="2"/>
  <c r="AB764" i="2"/>
  <c r="AG952" i="2"/>
  <c r="AC468" i="2"/>
  <c r="AF468" i="2" s="1"/>
  <c r="AG687" i="2"/>
  <c r="AA687" i="2"/>
  <c r="AN687" i="2" s="1"/>
  <c r="AC522" i="2"/>
  <c r="AB794" i="2"/>
  <c r="AL794" i="2" s="1"/>
  <c r="AL997" i="2"/>
  <c r="AB871" i="2"/>
  <c r="AF540" i="2"/>
  <c r="AB856" i="2"/>
  <c r="AM856" i="2" s="1"/>
  <c r="AC513" i="2"/>
  <c r="AE513" i="2" s="1"/>
  <c r="AB469" i="2"/>
  <c r="AM469" i="2" s="1"/>
  <c r="AA721" i="2"/>
  <c r="AN721" i="2" s="1"/>
  <c r="AA948" i="2"/>
  <c r="AN948" i="2" s="1"/>
  <c r="AB909" i="2"/>
  <c r="AB592" i="2"/>
  <c r="AL592" i="2" s="1"/>
  <c r="AA856" i="2"/>
  <c r="AN856" i="2" s="1"/>
  <c r="AA911" i="2"/>
  <c r="AN911" i="2" s="1"/>
  <c r="AB680" i="2"/>
  <c r="AC765" i="2"/>
  <c r="AL927" i="2"/>
  <c r="AA722" i="2"/>
  <c r="AN722" i="2" s="1"/>
  <c r="AB665" i="2"/>
  <c r="AC665" i="2" s="1"/>
  <c r="AA952" i="2"/>
  <c r="AN952" i="2" s="1"/>
  <c r="AA909" i="2"/>
  <c r="AN909" i="2" s="1"/>
  <c r="AA977" i="2"/>
  <c r="AN977" i="2" s="1"/>
  <c r="AB742" i="2"/>
  <c r="AC742" i="2" s="1"/>
  <c r="AC729" i="2"/>
  <c r="AE729" i="2" s="1"/>
  <c r="AB697" i="2"/>
  <c r="AC697" i="2" s="1"/>
  <c r="AF697" i="2" s="1"/>
  <c r="AB580" i="2"/>
  <c r="AC580" i="2" s="1"/>
  <c r="AE580" i="2" s="1"/>
  <c r="AC915" i="2"/>
  <c r="AC784" i="2"/>
  <c r="AC700" i="2"/>
  <c r="AB554" i="2"/>
  <c r="AL554" i="2" s="1"/>
  <c r="AL526" i="2"/>
  <c r="AA981" i="2"/>
  <c r="AN981" i="2" s="1"/>
  <c r="AB460" i="2"/>
  <c r="AG964" i="2"/>
  <c r="AB493" i="2"/>
  <c r="AB657" i="2"/>
  <c r="AC657" i="2" s="1"/>
  <c r="AB447" i="8"/>
  <c r="AC447" i="8" s="1"/>
  <c r="AB524" i="8"/>
  <c r="AG490" i="8"/>
  <c r="AB298" i="8"/>
  <c r="AM298" i="8" s="1"/>
  <c r="AB387" i="8"/>
  <c r="AL387" i="8" s="1"/>
  <c r="AC557" i="8"/>
  <c r="AF557" i="8" s="1"/>
  <c r="AG806" i="8"/>
  <c r="AB521" i="8"/>
  <c r="AG808" i="8"/>
  <c r="AB649" i="8"/>
  <c r="AC649" i="8" s="1"/>
  <c r="AG649" i="8"/>
  <c r="AA890" i="8"/>
  <c r="AN890" i="8" s="1"/>
  <c r="AB337" i="8"/>
  <c r="AL337" i="8" s="1"/>
  <c r="AB753" i="8"/>
  <c r="AA806" i="8"/>
  <c r="AN806" i="8" s="1"/>
  <c r="AB751" i="8"/>
  <c r="AC751" i="8" s="1"/>
  <c r="AB890" i="8"/>
  <c r="AB785" i="8"/>
  <c r="AL785" i="8" s="1"/>
  <c r="AB719" i="8"/>
  <c r="AB618" i="8"/>
  <c r="AG905" i="8"/>
  <c r="AA634" i="8"/>
  <c r="AN634" i="8" s="1"/>
  <c r="AG835" i="8"/>
  <c r="AB500" i="8"/>
  <c r="AL500" i="8" s="1"/>
  <c r="AA761" i="8"/>
  <c r="AN761" i="8" s="1"/>
  <c r="AB934" i="8"/>
  <c r="AB81" i="8"/>
  <c r="AL81" i="8" s="1"/>
  <c r="AB746" i="8"/>
  <c r="AB690" i="8"/>
  <c r="AL690" i="8" s="1"/>
  <c r="AC988" i="8"/>
  <c r="AE988" i="8" s="1"/>
  <c r="AG634" i="8"/>
  <c r="AC880" i="8"/>
  <c r="AF880" i="8" s="1"/>
  <c r="AA559" i="8"/>
  <c r="AN559" i="8" s="1"/>
  <c r="AB953" i="8"/>
  <c r="AM953" i="8" s="1"/>
  <c r="AA921" i="8"/>
  <c r="AN921" i="8" s="1"/>
  <c r="AG904" i="8"/>
  <c r="AB623" i="8"/>
  <c r="AC623" i="8" s="1"/>
  <c r="AB490" i="8"/>
  <c r="AA858" i="8"/>
  <c r="AN858" i="8" s="1"/>
  <c r="AG761" i="8"/>
  <c r="AG626" i="8"/>
  <c r="AB964" i="8"/>
  <c r="AM964" i="8" s="1"/>
  <c r="AB853" i="8"/>
  <c r="AB786" i="8"/>
  <c r="AM786" i="8" s="1"/>
  <c r="AG710" i="8"/>
  <c r="AB659" i="8"/>
  <c r="AC659" i="8" s="1"/>
  <c r="AM949" i="8"/>
  <c r="AB302" i="8"/>
  <c r="AL302" i="8" s="1"/>
  <c r="AB982" i="8"/>
  <c r="AA523" i="8"/>
  <c r="AN523" i="8" s="1"/>
  <c r="AL738" i="8"/>
  <c r="AB792" i="8"/>
  <c r="AC792" i="8" s="1"/>
  <c r="AB592" i="8"/>
  <c r="AL592" i="8" s="1"/>
  <c r="AB924" i="8"/>
  <c r="AL924" i="8" s="1"/>
  <c r="AB689" i="8"/>
  <c r="AA831" i="8"/>
  <c r="AN831" i="8" s="1"/>
  <c r="AB816" i="8"/>
  <c r="AL816" i="8" s="1"/>
  <c r="AG751" i="8"/>
  <c r="AA988" i="8"/>
  <c r="AN988" i="8" s="1"/>
  <c r="AB835" i="8"/>
  <c r="AC835" i="8" s="1"/>
  <c r="AG534" i="8"/>
  <c r="AA772" i="8"/>
  <c r="AN772" i="8" s="1"/>
  <c r="AA502" i="8"/>
  <c r="AN502" i="8" s="1"/>
  <c r="AB911" i="8"/>
  <c r="AA844" i="8"/>
  <c r="AN844" i="8" s="1"/>
  <c r="AB848" i="8"/>
  <c r="AC848" i="8" s="1"/>
  <c r="AE848" i="8" s="1"/>
  <c r="AC504" i="8"/>
  <c r="AB808" i="8"/>
  <c r="AM808" i="8" s="1"/>
  <c r="AB791" i="8"/>
  <c r="AC791" i="8" s="1"/>
  <c r="AB626" i="8"/>
  <c r="AG831" i="8"/>
  <c r="AB525" i="8"/>
  <c r="AC525" i="8" s="1"/>
  <c r="AB913" i="8"/>
  <c r="AA962" i="8"/>
  <c r="AN962" i="8" s="1"/>
  <c r="AG913" i="8"/>
  <c r="AM880" i="8"/>
  <c r="AC490" i="8"/>
  <c r="AB962" i="8"/>
  <c r="AM962" i="8" s="1"/>
  <c r="AB559" i="8"/>
  <c r="AG921" i="8"/>
  <c r="AA710" i="8"/>
  <c r="AN710" i="8" s="1"/>
  <c r="AM776" i="8"/>
  <c r="AA498" i="8"/>
  <c r="AN498" i="8" s="1"/>
  <c r="AB534" i="8"/>
  <c r="AL534" i="8" s="1"/>
  <c r="AB544" i="8"/>
  <c r="AB915" i="8"/>
  <c r="AG618" i="8"/>
  <c r="AB818" i="8"/>
  <c r="AB819" i="8"/>
  <c r="AB711" i="8"/>
  <c r="AC711" i="8" s="1"/>
  <c r="AF711" i="8" s="1"/>
  <c r="AB737" i="8"/>
  <c r="AC737" i="8" s="1"/>
  <c r="AB770" i="8"/>
  <c r="AL770" i="8" s="1"/>
  <c r="AG689" i="8"/>
  <c r="AA915" i="8"/>
  <c r="AN915" i="8" s="1"/>
  <c r="AG498" i="8"/>
  <c r="AA767" i="8"/>
  <c r="AN767" i="8" s="1"/>
  <c r="AB912" i="8"/>
  <c r="AC650" i="8"/>
  <c r="AE650" i="8" s="1"/>
  <c r="AC655" i="8"/>
  <c r="AB946" i="8"/>
  <c r="AC521" i="8"/>
  <c r="AE521" i="8" s="1"/>
  <c r="AB900" i="8"/>
  <c r="AL900" i="8" s="1"/>
  <c r="AA819" i="8"/>
  <c r="AN819" i="8" s="1"/>
  <c r="AG557" i="8"/>
  <c r="AB513" i="8"/>
  <c r="AM513" i="8" s="1"/>
  <c r="AB838" i="8"/>
  <c r="AM838" i="8" s="1"/>
  <c r="AA664" i="8"/>
  <c r="AN664" i="8" s="1"/>
  <c r="AF597" i="9"/>
  <c r="AE597" i="9"/>
  <c r="AQ597" i="9" s="1"/>
  <c r="AG370" i="10"/>
  <c r="AL319" i="9"/>
  <c r="AL890" i="8"/>
  <c r="AM890" i="8"/>
  <c r="AB878" i="10"/>
  <c r="AM729" i="2"/>
  <c r="AB856" i="8"/>
  <c r="AA632" i="2"/>
  <c r="AN632" i="2" s="1"/>
  <c r="AL582" i="10"/>
  <c r="AA725" i="8"/>
  <c r="AN725" i="8" s="1"/>
  <c r="AA857" i="8"/>
  <c r="AN857" i="8" s="1"/>
  <c r="AG857" i="8"/>
  <c r="AB857" i="8"/>
  <c r="AL857" i="8" s="1"/>
  <c r="AA878" i="8"/>
  <c r="AN878" i="8" s="1"/>
  <c r="AG878" i="8"/>
  <c r="AC577" i="9"/>
  <c r="AF577" i="9" s="1"/>
  <c r="AL577" i="9"/>
  <c r="AM577" i="9"/>
  <c r="AG376" i="8"/>
  <c r="AA376" i="8"/>
  <c r="AN376" i="8" s="1"/>
  <c r="AC616" i="10"/>
  <c r="AF616" i="10" s="1"/>
  <c r="AB596" i="8"/>
  <c r="AG561" i="9"/>
  <c r="AB561" i="9"/>
  <c r="AC561" i="9" s="1"/>
  <c r="AE561" i="9" s="1"/>
  <c r="AQ561" i="9" s="1"/>
  <c r="AG995" i="2"/>
  <c r="AA995" i="2"/>
  <c r="AN995" i="2" s="1"/>
  <c r="AC890" i="8"/>
  <c r="AE890" i="8" s="1"/>
  <c r="AF650" i="8"/>
  <c r="AG367" i="10"/>
  <c r="AB487" i="8"/>
  <c r="AC487" i="8" s="1"/>
  <c r="AB853" i="9"/>
  <c r="AL853" i="9" s="1"/>
  <c r="AB951" i="9"/>
  <c r="AM951" i="9" s="1"/>
  <c r="AB632" i="9"/>
  <c r="AA833" i="8"/>
  <c r="AN833" i="8" s="1"/>
  <c r="AA951" i="9"/>
  <c r="AN951" i="9" s="1"/>
  <c r="AB968" i="2"/>
  <c r="AA989" i="8"/>
  <c r="AN989" i="8" s="1"/>
  <c r="AG989" i="8"/>
  <c r="AC864" i="10"/>
  <c r="AF864" i="10" s="1"/>
  <c r="AL864" i="10"/>
  <c r="AM864" i="10"/>
  <c r="AB582" i="8"/>
  <c r="AA582" i="8"/>
  <c r="AN582" i="8" s="1"/>
  <c r="AA879" i="2"/>
  <c r="AN879" i="2" s="1"/>
  <c r="AG879" i="2"/>
  <c r="AM998" i="9"/>
  <c r="AL998" i="9"/>
  <c r="AC998" i="9"/>
  <c r="AG520" i="8"/>
  <c r="AA520" i="8"/>
  <c r="AN520" i="8" s="1"/>
  <c r="AG895" i="10"/>
  <c r="AA895" i="10"/>
  <c r="AN895" i="10" s="1"/>
  <c r="AC874" i="8"/>
  <c r="AM584" i="9"/>
  <c r="AC584" i="9"/>
  <c r="AE584" i="9" s="1"/>
  <c r="AQ584" i="9" s="1"/>
  <c r="AE876" i="2"/>
  <c r="AF876" i="2"/>
  <c r="AB900" i="10"/>
  <c r="AM900" i="10" s="1"/>
  <c r="AB748" i="9"/>
  <c r="AC748" i="9" s="1"/>
  <c r="AG827" i="10"/>
  <c r="AA827" i="10"/>
  <c r="AN827" i="10" s="1"/>
  <c r="AB827" i="10"/>
  <c r="AL827" i="10" s="1"/>
  <c r="AA729" i="8"/>
  <c r="AN729" i="8" s="1"/>
  <c r="AG729" i="8"/>
  <c r="AG782" i="8"/>
  <c r="AA782" i="8"/>
  <c r="AN782" i="8" s="1"/>
  <c r="AB782" i="8"/>
  <c r="AB909" i="10"/>
  <c r="AG909" i="10"/>
  <c r="AA909" i="10"/>
  <c r="AN909" i="10" s="1"/>
  <c r="AG870" i="2"/>
  <c r="AA870" i="2"/>
  <c r="AN870" i="2" s="1"/>
  <c r="AG547" i="9"/>
  <c r="AA547" i="9"/>
  <c r="AN547" i="9" s="1"/>
  <c r="AB547" i="9"/>
  <c r="AM547" i="9" s="1"/>
  <c r="AG591" i="10"/>
  <c r="AA591" i="10"/>
  <c r="AN591" i="10" s="1"/>
  <c r="AL582" i="2"/>
  <c r="AM582" i="2"/>
  <c r="AM616" i="10"/>
  <c r="AL616" i="10"/>
  <c r="AG847" i="2"/>
  <c r="AA847" i="2"/>
  <c r="AN847" i="2" s="1"/>
  <c r="AB847" i="2"/>
  <c r="AB601" i="9"/>
  <c r="AC601" i="9" s="1"/>
  <c r="AG601" i="9"/>
  <c r="AA601" i="9"/>
  <c r="AN601" i="9" s="1"/>
  <c r="AL749" i="9"/>
  <c r="AL861" i="10"/>
  <c r="AM861" i="10"/>
  <c r="AC861" i="10"/>
  <c r="AE861" i="10" s="1"/>
  <c r="AG754" i="9"/>
  <c r="AA754" i="9"/>
  <c r="AN754" i="9" s="1"/>
  <c r="AB754" i="9"/>
  <c r="AM754" i="9" s="1"/>
  <c r="AL541" i="2"/>
  <c r="AM541" i="2"/>
  <c r="AA632" i="9"/>
  <c r="AN632" i="9" s="1"/>
  <c r="AG632" i="9"/>
  <c r="AM874" i="8"/>
  <c r="AF754" i="10"/>
  <c r="AA328" i="9"/>
  <c r="AN328" i="9" s="1"/>
  <c r="AG328" i="9"/>
  <c r="AB321" i="9"/>
  <c r="AM321" i="9" s="1"/>
  <c r="AA321" i="9"/>
  <c r="AN321" i="9" s="1"/>
  <c r="AM481" i="9"/>
  <c r="AC481" i="9"/>
  <c r="AF481" i="9" s="1"/>
  <c r="AL481" i="9"/>
  <c r="AC906" i="2"/>
  <c r="AM906" i="2"/>
  <c r="AA730" i="8"/>
  <c r="AN730" i="8" s="1"/>
  <c r="AG700" i="10"/>
  <c r="AA700" i="10"/>
  <c r="AN700" i="10" s="1"/>
  <c r="AB700" i="10"/>
  <c r="AM832" i="10"/>
  <c r="AC832" i="10"/>
  <c r="AE832" i="10" s="1"/>
  <c r="AL832" i="10"/>
  <c r="AC957" i="9"/>
  <c r="AF957" i="9" s="1"/>
  <c r="AL957" i="9"/>
  <c r="AA761" i="10"/>
  <c r="AN761" i="10" s="1"/>
  <c r="AG761" i="10"/>
  <c r="AB761" i="10"/>
  <c r="AG642" i="2"/>
  <c r="AA642" i="2"/>
  <c r="AN642" i="2" s="1"/>
  <c r="AB870" i="10"/>
  <c r="AL870" i="10" s="1"/>
  <c r="AG870" i="10"/>
  <c r="AA870" i="10"/>
  <c r="AN870" i="10" s="1"/>
  <c r="AG708" i="9"/>
  <c r="AA708" i="9"/>
  <c r="AN708" i="9" s="1"/>
  <c r="AB708" i="9"/>
  <c r="AA844" i="2"/>
  <c r="AN844" i="2" s="1"/>
  <c r="AG844" i="2"/>
  <c r="AL633" i="9"/>
  <c r="AM633" i="9"/>
  <c r="AG482" i="10"/>
  <c r="AA482" i="10"/>
  <c r="AN482" i="10" s="1"/>
  <c r="AA825" i="9"/>
  <c r="AN825" i="9" s="1"/>
  <c r="AG825" i="9"/>
  <c r="AB514" i="9"/>
  <c r="AG514" i="9"/>
  <c r="AA514" i="9"/>
  <c r="AN514" i="9" s="1"/>
  <c r="AL923" i="9"/>
  <c r="AM923" i="9"/>
  <c r="AB684" i="9"/>
  <c r="AL684" i="9" s="1"/>
  <c r="AG684" i="9"/>
  <c r="AA684" i="9"/>
  <c r="AN684" i="9" s="1"/>
  <c r="AA920" i="8"/>
  <c r="AN920" i="8" s="1"/>
  <c r="AG920" i="8"/>
  <c r="AB920" i="8"/>
  <c r="AM920" i="8" s="1"/>
  <c r="AM541" i="9"/>
  <c r="AL541" i="9"/>
  <c r="AA996" i="9"/>
  <c r="AN996" i="9" s="1"/>
  <c r="AG996" i="9"/>
  <c r="AB910" i="10"/>
  <c r="AA910" i="10"/>
  <c r="AN910" i="10" s="1"/>
  <c r="AL616" i="2"/>
  <c r="AM616" i="2"/>
  <c r="AG983" i="9"/>
  <c r="AA983" i="9"/>
  <c r="AN983" i="9" s="1"/>
  <c r="AA968" i="2"/>
  <c r="AN968" i="2" s="1"/>
  <c r="AG968" i="2"/>
  <c r="AG742" i="9"/>
  <c r="AA742" i="9"/>
  <c r="AN742" i="9" s="1"/>
  <c r="AA331" i="10"/>
  <c r="AN331" i="10" s="1"/>
  <c r="AB315" i="8"/>
  <c r="AM315" i="8" s="1"/>
  <c r="AC923" i="9"/>
  <c r="AE923" i="9" s="1"/>
  <c r="AQ923" i="9" s="1"/>
  <c r="AB584" i="10"/>
  <c r="AM584" i="10" s="1"/>
  <c r="AB503" i="8"/>
  <c r="AB960" i="10"/>
  <c r="AA861" i="9"/>
  <c r="AN861" i="9" s="1"/>
  <c r="AB642" i="10"/>
  <c r="AB972" i="9"/>
  <c r="AM972" i="9" s="1"/>
  <c r="AB721" i="8"/>
  <c r="AC721" i="8" s="1"/>
  <c r="AC468" i="9"/>
  <c r="AE468" i="9" s="1"/>
  <c r="AQ468" i="9" s="1"/>
  <c r="AG730" i="8"/>
  <c r="AA570" i="9"/>
  <c r="AN570" i="9" s="1"/>
  <c r="AG570" i="9"/>
  <c r="AB570" i="9"/>
  <c r="AG805" i="10"/>
  <c r="AA805" i="10"/>
  <c r="AN805" i="10" s="1"/>
  <c r="AG539" i="10"/>
  <c r="AA539" i="10"/>
  <c r="AN539" i="10" s="1"/>
  <c r="AA649" i="2"/>
  <c r="AN649" i="2" s="1"/>
  <c r="AG649" i="2"/>
  <c r="AM927" i="10"/>
  <c r="AL927" i="10"/>
  <c r="AC927" i="10"/>
  <c r="AF927" i="10" s="1"/>
  <c r="AM934" i="10"/>
  <c r="AL934" i="10"/>
  <c r="AA594" i="2"/>
  <c r="AN594" i="2" s="1"/>
  <c r="AG594" i="2"/>
  <c r="AG719" i="9"/>
  <c r="AA719" i="9"/>
  <c r="AN719" i="9" s="1"/>
  <c r="AC919" i="10"/>
  <c r="AL919" i="10"/>
  <c r="AA659" i="10"/>
  <c r="AN659" i="10" s="1"/>
  <c r="AB659" i="10"/>
  <c r="AM659" i="10" s="1"/>
  <c r="AG659" i="10"/>
  <c r="AL563" i="10"/>
  <c r="AG848" i="2"/>
  <c r="AA848" i="2"/>
  <c r="AN848" i="2" s="1"/>
  <c r="AM979" i="10"/>
  <c r="AL979" i="10"/>
  <c r="AB742" i="9"/>
  <c r="AB784" i="10"/>
  <c r="AC784" i="10" s="1"/>
  <c r="AG784" i="10"/>
  <c r="AA784" i="10"/>
  <c r="AN784" i="10" s="1"/>
  <c r="AA696" i="10"/>
  <c r="AN696" i="10" s="1"/>
  <c r="AG696" i="10"/>
  <c r="AB725" i="8"/>
  <c r="AC725" i="8" s="1"/>
  <c r="AE754" i="10"/>
  <c r="AC972" i="10"/>
  <c r="AA580" i="8"/>
  <c r="AN580" i="8" s="1"/>
  <c r="AG580" i="8"/>
  <c r="AL906" i="2"/>
  <c r="AL917" i="10"/>
  <c r="AB392" i="9"/>
  <c r="AL392" i="9" s="1"/>
  <c r="AB434" i="9"/>
  <c r="AM434" i="9" s="1"/>
  <c r="AB411" i="10"/>
  <c r="AL411" i="10" s="1"/>
  <c r="AA305" i="2"/>
  <c r="AN305" i="2" s="1"/>
  <c r="AB305" i="2"/>
  <c r="AM305" i="2" s="1"/>
  <c r="AG305" i="2"/>
  <c r="AE858" i="2"/>
  <c r="AF858" i="2"/>
  <c r="AC477" i="10"/>
  <c r="AB878" i="8"/>
  <c r="AB698" i="2"/>
  <c r="AC698" i="2" s="1"/>
  <c r="AF698" i="2" s="1"/>
  <c r="AB949" i="10"/>
  <c r="AC541" i="9"/>
  <c r="AE541" i="9" s="1"/>
  <c r="AQ541" i="9" s="1"/>
  <c r="AA721" i="8"/>
  <c r="AN721" i="8" s="1"/>
  <c r="AG769" i="2"/>
  <c r="AG713" i="9"/>
  <c r="AA713" i="9"/>
  <c r="AN713" i="9" s="1"/>
  <c r="AA279" i="10"/>
  <c r="AN279" i="10" s="1"/>
  <c r="AG279" i="10"/>
  <c r="AL933" i="9"/>
  <c r="AM933" i="9"/>
  <c r="AA960" i="10"/>
  <c r="AN960" i="10" s="1"/>
  <c r="AG960" i="10"/>
  <c r="AG660" i="9"/>
  <c r="AA660" i="9"/>
  <c r="AN660" i="9" s="1"/>
  <c r="AG985" i="9"/>
  <c r="AA985" i="9"/>
  <c r="AN985" i="9" s="1"/>
  <c r="AE796" i="2"/>
  <c r="AF796" i="2"/>
  <c r="AG759" i="8"/>
  <c r="AA759" i="8"/>
  <c r="AN759" i="8" s="1"/>
  <c r="AB306" i="8"/>
  <c r="AM306" i="8" s="1"/>
  <c r="AA306" i="8"/>
  <c r="AN306" i="8" s="1"/>
  <c r="AG306" i="8"/>
  <c r="AB959" i="8"/>
  <c r="AM959" i="8" s="1"/>
  <c r="AB870" i="2"/>
  <c r="AM498" i="10"/>
  <c r="AL498" i="2"/>
  <c r="AB512" i="10"/>
  <c r="AA605" i="2"/>
  <c r="AN605" i="2" s="1"/>
  <c r="AG605" i="2"/>
  <c r="AB995" i="9"/>
  <c r="AA995" i="9"/>
  <c r="AN995" i="9" s="1"/>
  <c r="AG995" i="9"/>
  <c r="AG933" i="8"/>
  <c r="AB933" i="8"/>
  <c r="AL933" i="8" s="1"/>
  <c r="AA933" i="8"/>
  <c r="AN933" i="8" s="1"/>
  <c r="AC721" i="2"/>
  <c r="AF721" i="2" s="1"/>
  <c r="AB425" i="9"/>
  <c r="AC425" i="9" s="1"/>
  <c r="AG425" i="9"/>
  <c r="AB313" i="10"/>
  <c r="AM313" i="10" s="1"/>
  <c r="AG313" i="10"/>
  <c r="AG349" i="2"/>
  <c r="AA349" i="2"/>
  <c r="AN349" i="2" s="1"/>
  <c r="AA368" i="10"/>
  <c r="AN368" i="10" s="1"/>
  <c r="AG368" i="10"/>
  <c r="AA352" i="10"/>
  <c r="AN352" i="10" s="1"/>
  <c r="AG352" i="10"/>
  <c r="AB638" i="10"/>
  <c r="AC638" i="10" s="1"/>
  <c r="AG638" i="10"/>
  <c r="AA638" i="10"/>
  <c r="AN638" i="10" s="1"/>
  <c r="AM982" i="2"/>
  <c r="AC982" i="2"/>
  <c r="AF982" i="2" s="1"/>
  <c r="AL982" i="2"/>
  <c r="AG906" i="9"/>
  <c r="AA906" i="9"/>
  <c r="AN906" i="9" s="1"/>
  <c r="AG832" i="2"/>
  <c r="AA832" i="2"/>
  <c r="AN832" i="2" s="1"/>
  <c r="AG803" i="2"/>
  <c r="AB803" i="2"/>
  <c r="AM513" i="9"/>
  <c r="AL513" i="9"/>
  <c r="AB898" i="2"/>
  <c r="AG898" i="2"/>
  <c r="AG873" i="10"/>
  <c r="AA873" i="10"/>
  <c r="AN873" i="10" s="1"/>
  <c r="AL687" i="2"/>
  <c r="AM687" i="2"/>
  <c r="AA312" i="10"/>
  <c r="AN312" i="10" s="1"/>
  <c r="AG379" i="8"/>
  <c r="AA379" i="8"/>
  <c r="AN379" i="8" s="1"/>
  <c r="AA371" i="9"/>
  <c r="AN371" i="9" s="1"/>
  <c r="AB371" i="9"/>
  <c r="AM371" i="9" s="1"/>
  <c r="AC917" i="10"/>
  <c r="AG352" i="2"/>
  <c r="AA352" i="2"/>
  <c r="AN352" i="2" s="1"/>
  <c r="AB924" i="10"/>
  <c r="AB996" i="9"/>
  <c r="AM996" i="9" s="1"/>
  <c r="AC883" i="2"/>
  <c r="AF883" i="2" s="1"/>
  <c r="AC717" i="2"/>
  <c r="AL717" i="2"/>
  <c r="AC497" i="8"/>
  <c r="AE497" i="8" s="1"/>
  <c r="AM931" i="2"/>
  <c r="AM712" i="9"/>
  <c r="AC712" i="9"/>
  <c r="AF712" i="9" s="1"/>
  <c r="AB476" i="9"/>
  <c r="AL476" i="9" s="1"/>
  <c r="AB545" i="10"/>
  <c r="AC510" i="2"/>
  <c r="AC548" i="2"/>
  <c r="AE548" i="2" s="1"/>
  <c r="AC600" i="10"/>
  <c r="AF600" i="10" s="1"/>
  <c r="AG841" i="10"/>
  <c r="AA841" i="10"/>
  <c r="AN841" i="10" s="1"/>
  <c r="AG665" i="10"/>
  <c r="AA665" i="10"/>
  <c r="AN665" i="10" s="1"/>
  <c r="AB823" i="10"/>
  <c r="AL823" i="10" s="1"/>
  <c r="AG823" i="10"/>
  <c r="AB349" i="2"/>
  <c r="AL349" i="2" s="1"/>
  <c r="AB406" i="2"/>
  <c r="Y452" i="9"/>
  <c r="AJ452" i="9" s="1"/>
  <c r="AB384" i="2"/>
  <c r="AC384" i="2" s="1"/>
  <c r="AB385" i="2"/>
  <c r="AL385" i="2" s="1"/>
  <c r="AB759" i="10"/>
  <c r="AM759" i="10" s="1"/>
  <c r="AB543" i="10"/>
  <c r="AM543" i="10" s="1"/>
  <c r="AB620" i="8"/>
  <c r="AM620" i="8" s="1"/>
  <c r="AB662" i="8"/>
  <c r="AM662" i="8" s="1"/>
  <c r="AC616" i="2"/>
  <c r="AG622" i="9"/>
  <c r="AB487" i="9"/>
  <c r="AL487" i="9" s="1"/>
  <c r="AB808" i="2"/>
  <c r="AB928" i="10"/>
  <c r="AB908" i="2"/>
  <c r="AB586" i="9"/>
  <c r="AC586" i="9" s="1"/>
  <c r="AB693" i="8"/>
  <c r="AB850" i="2"/>
  <c r="AB565" i="9"/>
  <c r="AC565" i="9" s="1"/>
  <c r="AA833" i="9"/>
  <c r="AN833" i="9" s="1"/>
  <c r="AC607" i="8"/>
  <c r="AE607" i="8" s="1"/>
  <c r="AB520" i="8"/>
  <c r="AA462" i="2"/>
  <c r="AN462" i="2" s="1"/>
  <c r="AM927" i="2"/>
  <c r="AC746" i="9"/>
  <c r="AE746" i="9" s="1"/>
  <c r="AQ746" i="9" s="1"/>
  <c r="AB987" i="8"/>
  <c r="AC987" i="8" s="1"/>
  <c r="AB505" i="9"/>
  <c r="AC505" i="9" s="1"/>
  <c r="AA579" i="2"/>
  <c r="AN579" i="2" s="1"/>
  <c r="AG579" i="2"/>
  <c r="AG804" i="9"/>
  <c r="AA804" i="9"/>
  <c r="AN804" i="9" s="1"/>
  <c r="AB804" i="9"/>
  <c r="AA769" i="9"/>
  <c r="AN769" i="9" s="1"/>
  <c r="AG769" i="9"/>
  <c r="AG704" i="2"/>
  <c r="AA704" i="2"/>
  <c r="AN704" i="2" s="1"/>
  <c r="AB702" i="8"/>
  <c r="AG776" i="9"/>
  <c r="AA776" i="9"/>
  <c r="AN776" i="9" s="1"/>
  <c r="AG920" i="9"/>
  <c r="AA920" i="9"/>
  <c r="AN920" i="9" s="1"/>
  <c r="AB874" i="10"/>
  <c r="AM874" i="10" s="1"/>
  <c r="AG874" i="10"/>
  <c r="AB607" i="2"/>
  <c r="AM607" i="2" s="1"/>
  <c r="AA607" i="2"/>
  <c r="AN607" i="2" s="1"/>
  <c r="AG513" i="9"/>
  <c r="AA513" i="9"/>
  <c r="AN513" i="9" s="1"/>
  <c r="AB501" i="10"/>
  <c r="AG501" i="10"/>
  <c r="AA501" i="10"/>
  <c r="AN501" i="10" s="1"/>
  <c r="AB936" i="8"/>
  <c r="AM936" i="8" s="1"/>
  <c r="AA936" i="8"/>
  <c r="AN936" i="8" s="1"/>
  <c r="AG506" i="2"/>
  <c r="AA506" i="2"/>
  <c r="AN506" i="2" s="1"/>
  <c r="AC501" i="9"/>
  <c r="AF501" i="9" s="1"/>
  <c r="AC782" i="8"/>
  <c r="AF782" i="8" s="1"/>
  <c r="AC885" i="2"/>
  <c r="AF885" i="2" s="1"/>
  <c r="AB853" i="10"/>
  <c r="AM853" i="10" s="1"/>
  <c r="AC718" i="10"/>
  <c r="AE718" i="10" s="1"/>
  <c r="AB550" i="2"/>
  <c r="AC550" i="2" s="1"/>
  <c r="AE550" i="2" s="1"/>
  <c r="AB671" i="8"/>
  <c r="AC671" i="8" s="1"/>
  <c r="AE671" i="8" s="1"/>
  <c r="AB873" i="10"/>
  <c r="AB719" i="9"/>
  <c r="AL719" i="9" s="1"/>
  <c r="AB696" i="8"/>
  <c r="AB983" i="9"/>
  <c r="AB973" i="8"/>
  <c r="AC973" i="8" s="1"/>
  <c r="AB646" i="10"/>
  <c r="AC646" i="10" s="1"/>
  <c r="AA755" i="10"/>
  <c r="AN755" i="10" s="1"/>
  <c r="AB523" i="8"/>
  <c r="AC523" i="8" s="1"/>
  <c r="AF523" i="8" s="1"/>
  <c r="AG863" i="8"/>
  <c r="AC740" i="10"/>
  <c r="AF740" i="10" s="1"/>
  <c r="AC859" i="9"/>
  <c r="AL859" i="9"/>
  <c r="AG791" i="10"/>
  <c r="AA791" i="10"/>
  <c r="AN791" i="10" s="1"/>
  <c r="AG715" i="9"/>
  <c r="AA715" i="9"/>
  <c r="AN715" i="9" s="1"/>
  <c r="AG993" i="10"/>
  <c r="AA993" i="10"/>
  <c r="AN993" i="10" s="1"/>
  <c r="AB993" i="10"/>
  <c r="AG742" i="10"/>
  <c r="AA742" i="10"/>
  <c r="AN742" i="10" s="1"/>
  <c r="AL470" i="9"/>
  <c r="AM470" i="9"/>
  <c r="AA543" i="8"/>
  <c r="AN543" i="8" s="1"/>
  <c r="AG543" i="8"/>
  <c r="AG607" i="9"/>
  <c r="AB607" i="9"/>
  <c r="AC607" i="9" s="1"/>
  <c r="AF607" i="9" s="1"/>
  <c r="AA607" i="9"/>
  <c r="AN607" i="9" s="1"/>
  <c r="AA685" i="2"/>
  <c r="AN685" i="2" s="1"/>
  <c r="AG685" i="2"/>
  <c r="AA601" i="2"/>
  <c r="AN601" i="2" s="1"/>
  <c r="AC870" i="10"/>
  <c r="AC575" i="8"/>
  <c r="AC751" i="9"/>
  <c r="AF751" i="9" s="1"/>
  <c r="AB447" i="2"/>
  <c r="AB456" i="9"/>
  <c r="AC456" i="9" s="1"/>
  <c r="AC769" i="8"/>
  <c r="AB315" i="2"/>
  <c r="AL315" i="2" s="1"/>
  <c r="AB243" i="2"/>
  <c r="AC243" i="2" s="1"/>
  <c r="AE243" i="2" s="1"/>
  <c r="AC631" i="2"/>
  <c r="AF631" i="2" s="1"/>
  <c r="AB496" i="8"/>
  <c r="AC496" i="8" s="1"/>
  <c r="AE496" i="8" s="1"/>
  <c r="AB753" i="2"/>
  <c r="AC567" i="2"/>
  <c r="AF567" i="2" s="1"/>
  <c r="AB642" i="8"/>
  <c r="AM642" i="8" s="1"/>
  <c r="AB837" i="9"/>
  <c r="AM837" i="9" s="1"/>
  <c r="AG953" i="9"/>
  <c r="AB983" i="2"/>
  <c r="AM862" i="9"/>
  <c r="AA845" i="8"/>
  <c r="AN845" i="8" s="1"/>
  <c r="AB802" i="8"/>
  <c r="AL802" i="8" s="1"/>
  <c r="AA530" i="9"/>
  <c r="AN530" i="9" s="1"/>
  <c r="AG723" i="2"/>
  <c r="AA723" i="2"/>
  <c r="AN723" i="2" s="1"/>
  <c r="AB723" i="2"/>
  <c r="AA542" i="8"/>
  <c r="AN542" i="8" s="1"/>
  <c r="AG542" i="8"/>
  <c r="AC715" i="10"/>
  <c r="AE715" i="10" s="1"/>
  <c r="AM715" i="10"/>
  <c r="AL627" i="10"/>
  <c r="AM627" i="10"/>
  <c r="AB587" i="2"/>
  <c r="AC587" i="2" s="1"/>
  <c r="AA587" i="2"/>
  <c r="AN587" i="2" s="1"/>
  <c r="AC682" i="9"/>
  <c r="AE682" i="9" s="1"/>
  <c r="AQ682" i="9" s="1"/>
  <c r="AG573" i="10"/>
  <c r="AA573" i="10"/>
  <c r="AN573" i="10" s="1"/>
  <c r="AA512" i="2"/>
  <c r="AN512" i="2" s="1"/>
  <c r="AG512" i="2"/>
  <c r="AG681" i="2"/>
  <c r="AA681" i="2"/>
  <c r="AN681" i="2" s="1"/>
  <c r="AG655" i="2"/>
  <c r="AA655" i="2"/>
  <c r="AN655" i="2" s="1"/>
  <c r="AA465" i="10"/>
  <c r="AN465" i="10" s="1"/>
  <c r="AG465" i="10"/>
  <c r="AB465" i="10"/>
  <c r="AA485" i="10"/>
  <c r="AN485" i="10" s="1"/>
  <c r="AG485" i="10"/>
  <c r="AB581" i="2"/>
  <c r="AA581" i="2"/>
  <c r="AN581" i="2" s="1"/>
  <c r="AG581" i="2"/>
  <c r="AA860" i="8"/>
  <c r="AN860" i="8" s="1"/>
  <c r="AG860" i="8"/>
  <c r="AC582" i="10"/>
  <c r="AM769" i="8"/>
  <c r="AC996" i="8"/>
  <c r="AB388" i="2"/>
  <c r="AB351" i="9"/>
  <c r="AL351" i="9" s="1"/>
  <c r="AA395" i="9"/>
  <c r="AN395" i="9" s="1"/>
  <c r="AB384" i="10"/>
  <c r="AB769" i="2"/>
  <c r="AC769" i="2" s="1"/>
  <c r="AB893" i="2"/>
  <c r="AM893" i="2" s="1"/>
  <c r="AB482" i="10"/>
  <c r="AL482" i="10" s="1"/>
  <c r="AB884" i="10"/>
  <c r="AC884" i="10" s="1"/>
  <c r="AB904" i="8"/>
  <c r="AB642" i="9"/>
  <c r="AM642" i="9" s="1"/>
  <c r="AC912" i="10"/>
  <c r="AC481" i="2"/>
  <c r="AC820" i="9"/>
  <c r="AE820" i="9" s="1"/>
  <c r="AQ820" i="9" s="1"/>
  <c r="AB578" i="9"/>
  <c r="AM578" i="9" s="1"/>
  <c r="AB476" i="2"/>
  <c r="AL476" i="2" s="1"/>
  <c r="AB548" i="8"/>
  <c r="AL548" i="8" s="1"/>
  <c r="AB799" i="10"/>
  <c r="AL799" i="10" s="1"/>
  <c r="AG943" i="9"/>
  <c r="AA869" i="8"/>
  <c r="AN869" i="8" s="1"/>
  <c r="AA965" i="10"/>
  <c r="AN965" i="10" s="1"/>
  <c r="AG965" i="10"/>
  <c r="AB514" i="10"/>
  <c r="AG514" i="10"/>
  <c r="AL765" i="9"/>
  <c r="AA707" i="2"/>
  <c r="AN707" i="2" s="1"/>
  <c r="AG707" i="2"/>
  <c r="AM478" i="2"/>
  <c r="AL478" i="2"/>
  <c r="AM509" i="2"/>
  <c r="AL509" i="2"/>
  <c r="AC564" i="8"/>
  <c r="AF564" i="8" s="1"/>
  <c r="AA765" i="10"/>
  <c r="AN765" i="10" s="1"/>
  <c r="AG765" i="10"/>
  <c r="AA774" i="2"/>
  <c r="AN774" i="2" s="1"/>
  <c r="AG774" i="2"/>
  <c r="AB774" i="2"/>
  <c r="AC774" i="2" s="1"/>
  <c r="AG965" i="9"/>
  <c r="AA965" i="9"/>
  <c r="AN965" i="9" s="1"/>
  <c r="AG998" i="9"/>
  <c r="AA998" i="9"/>
  <c r="AN998" i="9" s="1"/>
  <c r="AG621" i="2"/>
  <c r="AA621" i="2"/>
  <c r="AN621" i="2" s="1"/>
  <c r="AB621" i="2"/>
  <c r="AA572" i="2"/>
  <c r="AN572" i="2" s="1"/>
  <c r="AG572" i="2"/>
  <c r="AB989" i="8"/>
  <c r="AM989" i="8" s="1"/>
  <c r="AG607" i="8"/>
  <c r="AA607" i="8"/>
  <c r="AN607" i="8" s="1"/>
  <c r="AB607" i="8"/>
  <c r="AA957" i="2"/>
  <c r="AN957" i="2" s="1"/>
  <c r="AB957" i="2"/>
  <c r="AL957" i="2" s="1"/>
  <c r="AG570" i="8"/>
  <c r="AA570" i="8"/>
  <c r="AN570" i="8" s="1"/>
  <c r="AG854" i="2"/>
  <c r="AB854" i="2"/>
  <c r="AC854" i="2" s="1"/>
  <c r="AA854" i="2"/>
  <c r="AN854" i="2" s="1"/>
  <c r="AG795" i="9"/>
  <c r="AA795" i="9"/>
  <c r="AN795" i="9" s="1"/>
  <c r="AB795" i="9"/>
  <c r="AL795" i="9" s="1"/>
  <c r="AG883" i="9"/>
  <c r="AA883" i="9"/>
  <c r="AN883" i="9" s="1"/>
  <c r="AB852" i="8"/>
  <c r="AC852" i="8" s="1"/>
  <c r="AL769" i="8"/>
  <c r="AM996" i="8"/>
  <c r="AB307" i="2"/>
  <c r="AC307" i="2" s="1"/>
  <c r="AB759" i="8"/>
  <c r="AL759" i="8" s="1"/>
  <c r="AB496" i="2"/>
  <c r="AL496" i="2" s="1"/>
  <c r="AB580" i="9"/>
  <c r="AC580" i="9" s="1"/>
  <c r="AC981" i="10"/>
  <c r="AF981" i="10" s="1"/>
  <c r="AC544" i="10"/>
  <c r="AF544" i="10" s="1"/>
  <c r="AA749" i="9"/>
  <c r="AN749" i="9" s="1"/>
  <c r="AC490" i="2"/>
  <c r="AA577" i="9"/>
  <c r="AN577" i="9" s="1"/>
  <c r="AB729" i="8"/>
  <c r="AL729" i="8" s="1"/>
  <c r="AB642" i="2"/>
  <c r="AG755" i="9"/>
  <c r="AA702" i="8"/>
  <c r="AN702" i="8" s="1"/>
  <c r="AG537" i="10"/>
  <c r="AA537" i="10"/>
  <c r="AN537" i="10" s="1"/>
  <c r="AA888" i="10"/>
  <c r="AN888" i="10" s="1"/>
  <c r="AG888" i="10"/>
  <c r="AB888" i="10"/>
  <c r="AL888" i="10" s="1"/>
  <c r="AA809" i="8"/>
  <c r="AN809" i="8" s="1"/>
  <c r="AG809" i="8"/>
  <c r="AL650" i="8"/>
  <c r="AM650" i="8"/>
  <c r="AB950" i="9"/>
  <c r="AL950" i="9" s="1"/>
  <c r="AG950" i="9"/>
  <c r="AA907" i="8"/>
  <c r="AN907" i="8" s="1"/>
  <c r="AG907" i="8"/>
  <c r="AB966" i="2"/>
  <c r="AL966" i="2" s="1"/>
  <c r="AB944" i="10"/>
  <c r="AC944" i="10" s="1"/>
  <c r="AG944" i="10"/>
  <c r="AA944" i="10"/>
  <c r="AN944" i="10" s="1"/>
  <c r="AM470" i="2"/>
  <c r="AL470" i="2"/>
  <c r="AA961" i="2"/>
  <c r="AN961" i="2" s="1"/>
  <c r="AG961" i="2"/>
  <c r="AG764" i="10"/>
  <c r="AA764" i="10"/>
  <c r="AN764" i="10" s="1"/>
  <c r="AG914" i="2"/>
  <c r="AA914" i="2"/>
  <c r="AN914" i="2" s="1"/>
  <c r="AB895" i="8"/>
  <c r="AA895" i="8"/>
  <c r="AN895" i="8" s="1"/>
  <c r="AG895" i="8"/>
  <c r="AG692" i="9"/>
  <c r="AA692" i="9"/>
  <c r="AN692" i="9" s="1"/>
  <c r="AG729" i="2"/>
  <c r="AA729" i="2"/>
  <c r="AN729" i="2" s="1"/>
  <c r="AB332" i="8"/>
  <c r="AM332" i="8" s="1"/>
  <c r="AB742" i="8"/>
  <c r="AM742" i="8" s="1"/>
  <c r="AB653" i="10"/>
  <c r="AC653" i="10" s="1"/>
  <c r="AB825" i="9"/>
  <c r="AL825" i="9" s="1"/>
  <c r="AG577" i="9"/>
  <c r="AB729" i="9"/>
  <c r="AL729" i="9" s="1"/>
  <c r="AB850" i="8"/>
  <c r="AL850" i="8" s="1"/>
  <c r="AC582" i="2"/>
  <c r="AE582" i="2" s="1"/>
  <c r="AC862" i="2"/>
  <c r="AE862" i="2" s="1"/>
  <c r="AC488" i="2"/>
  <c r="AC886" i="9"/>
  <c r="AE886" i="9" s="1"/>
  <c r="AQ886" i="9" s="1"/>
  <c r="AC889" i="2"/>
  <c r="AC498" i="10"/>
  <c r="AB934" i="2"/>
  <c r="AL934" i="2" s="1"/>
  <c r="AG934" i="2"/>
  <c r="AG470" i="10"/>
  <c r="AA470" i="10"/>
  <c r="AN470" i="10" s="1"/>
  <c r="AB470" i="10"/>
  <c r="AG794" i="10"/>
  <c r="AA794" i="10"/>
  <c r="AN794" i="10" s="1"/>
  <c r="AL504" i="9"/>
  <c r="AM504" i="9"/>
  <c r="AA874" i="8"/>
  <c r="AN874" i="8" s="1"/>
  <c r="AB864" i="2"/>
  <c r="AA864" i="2"/>
  <c r="AN864" i="2" s="1"/>
  <c r="AA560" i="9"/>
  <c r="AN560" i="9" s="1"/>
  <c r="AG560" i="9"/>
  <c r="AB560" i="9"/>
  <c r="AL560" i="9" s="1"/>
  <c r="AG708" i="2"/>
  <c r="AA708" i="2"/>
  <c r="AN708" i="2" s="1"/>
  <c r="AG825" i="2"/>
  <c r="AA825" i="2"/>
  <c r="AN825" i="2" s="1"/>
  <c r="AG681" i="9"/>
  <c r="AA681" i="9"/>
  <c r="AN681" i="9" s="1"/>
  <c r="AA477" i="10"/>
  <c r="AN477" i="10" s="1"/>
  <c r="AG477" i="10"/>
  <c r="AB477" i="10"/>
  <c r="AA704" i="8"/>
  <c r="AN704" i="8" s="1"/>
  <c r="AG704" i="8"/>
  <c r="AA519" i="2"/>
  <c r="AN519" i="2" s="1"/>
  <c r="AG519" i="2"/>
  <c r="AA656" i="2"/>
  <c r="AN656" i="2" s="1"/>
  <c r="AG656" i="2"/>
  <c r="AA527" i="8"/>
  <c r="AN527" i="8" s="1"/>
  <c r="AG527" i="8"/>
  <c r="AA982" i="2"/>
  <c r="AN982" i="2" s="1"/>
  <c r="AG982" i="2"/>
  <c r="AA664" i="2"/>
  <c r="AN664" i="2" s="1"/>
  <c r="AG664" i="2"/>
  <c r="AB549" i="2"/>
  <c r="AC549" i="2" s="1"/>
  <c r="AB836" i="8"/>
  <c r="AC836" i="8" s="1"/>
  <c r="AC765" i="9"/>
  <c r="AF765" i="9" s="1"/>
  <c r="AC467" i="2"/>
  <c r="AE467" i="2" s="1"/>
  <c r="AB594" i="9"/>
  <c r="AM594" i="9" s="1"/>
  <c r="AB794" i="10"/>
  <c r="AC794" i="10" s="1"/>
  <c r="AB745" i="10"/>
  <c r="AC466" i="2"/>
  <c r="AE466" i="2" s="1"/>
  <c r="AC992" i="2"/>
  <c r="AB536" i="2"/>
  <c r="AC536" i="2" s="1"/>
  <c r="AF536" i="2" s="1"/>
  <c r="AB809" i="8"/>
  <c r="AM809" i="8" s="1"/>
  <c r="AB966" i="9"/>
  <c r="AC966" i="9" s="1"/>
  <c r="AF966" i="9" s="1"/>
  <c r="AG765" i="2"/>
  <c r="AA765" i="2"/>
  <c r="AN765" i="2" s="1"/>
  <c r="AA617" i="2"/>
  <c r="AN617" i="2" s="1"/>
  <c r="AG617" i="2"/>
  <c r="AG765" i="9"/>
  <c r="AA765" i="9"/>
  <c r="AN765" i="9" s="1"/>
  <c r="AM754" i="10"/>
  <c r="AL754" i="10"/>
  <c r="AG846" i="9"/>
  <c r="AA846" i="9"/>
  <c r="AN846" i="9" s="1"/>
  <c r="AC879" i="10"/>
  <c r="AB972" i="2"/>
  <c r="AC972" i="2" s="1"/>
  <c r="AC591" i="10"/>
  <c r="AF591" i="10" s="1"/>
  <c r="AB816" i="9"/>
  <c r="AC816" i="9" s="1"/>
  <c r="AC938" i="2"/>
  <c r="AC971" i="2"/>
  <c r="AE971" i="2" s="1"/>
  <c r="AC690" i="2"/>
  <c r="AF690" i="2" s="1"/>
  <c r="AC773" i="2"/>
  <c r="AE773" i="2" s="1"/>
  <c r="AC541" i="8"/>
  <c r="AF541" i="8" s="1"/>
  <c r="AB807" i="10"/>
  <c r="AC807" i="10" s="1"/>
  <c r="AB534" i="2"/>
  <c r="AC534" i="2" s="1"/>
  <c r="AC506" i="2"/>
  <c r="AG957" i="9"/>
  <c r="AA957" i="9"/>
  <c r="AN957" i="9" s="1"/>
  <c r="AG848" i="8"/>
  <c r="AA848" i="8"/>
  <c r="AN848" i="8" s="1"/>
  <c r="AB887" i="2"/>
  <c r="AL887" i="2" s="1"/>
  <c r="AB866" i="8"/>
  <c r="AC497" i="2"/>
  <c r="AE497" i="2" s="1"/>
  <c r="AB719" i="10"/>
  <c r="AC719" i="10" s="1"/>
  <c r="AB785" i="2"/>
  <c r="AC785" i="2" s="1"/>
  <c r="AF785" i="2" s="1"/>
  <c r="AB737" i="2"/>
  <c r="AM737" i="2" s="1"/>
  <c r="AC666" i="2"/>
  <c r="AF666" i="2" s="1"/>
  <c r="AB493" i="10"/>
  <c r="AL493" i="10" s="1"/>
  <c r="AC636" i="10"/>
  <c r="AA975" i="9"/>
  <c r="AN975" i="9" s="1"/>
  <c r="AG975" i="9"/>
  <c r="AA796" i="8"/>
  <c r="AN796" i="8" s="1"/>
  <c r="AG796" i="8"/>
  <c r="AM962" i="2"/>
  <c r="AL962" i="2"/>
  <c r="AB961" i="2"/>
  <c r="AM961" i="2" s="1"/>
  <c r="AB935" i="8"/>
  <c r="AB876" i="8"/>
  <c r="AL876" i="8" s="1"/>
  <c r="AB684" i="10"/>
  <c r="AB485" i="10"/>
  <c r="AB903" i="8"/>
  <c r="AL903" i="8" s="1"/>
  <c r="AB647" i="10"/>
  <c r="AC647" i="10" s="1"/>
  <c r="AE647" i="10" s="1"/>
  <c r="AC826" i="2"/>
  <c r="AC909" i="10"/>
  <c r="AE909" i="10" s="1"/>
  <c r="AC989" i="10"/>
  <c r="AE989" i="10" s="1"/>
  <c r="AL514" i="2"/>
  <c r="AM514" i="2"/>
  <c r="AA885" i="9"/>
  <c r="AN885" i="9" s="1"/>
  <c r="AG885" i="9"/>
  <c r="AG947" i="8"/>
  <c r="AA947" i="8"/>
  <c r="AN947" i="8" s="1"/>
  <c r="AB501" i="2"/>
  <c r="AC501" i="2" s="1"/>
  <c r="AA501" i="2"/>
  <c r="AN501" i="2" s="1"/>
  <c r="AB573" i="2"/>
  <c r="AC541" i="2"/>
  <c r="AF541" i="2" s="1"/>
  <c r="AC654" i="10"/>
  <c r="AF654" i="10" s="1"/>
  <c r="AB711" i="10"/>
  <c r="AM711" i="10" s="1"/>
  <c r="AC709" i="8"/>
  <c r="AE709" i="8" s="1"/>
  <c r="AC898" i="2"/>
  <c r="AE898" i="2" s="1"/>
  <c r="AB665" i="10"/>
  <c r="AM665" i="10" s="1"/>
  <c r="AB968" i="8"/>
  <c r="AB600" i="8"/>
  <c r="AL600" i="8" s="1"/>
  <c r="AB903" i="9"/>
  <c r="AC903" i="9" s="1"/>
  <c r="AE903" i="9" s="1"/>
  <c r="AQ903" i="9" s="1"/>
  <c r="AB881" i="2"/>
  <c r="AB863" i="8"/>
  <c r="AM863" i="8" s="1"/>
  <c r="AB649" i="2"/>
  <c r="AB1000" i="8"/>
  <c r="AC1000" i="8" s="1"/>
  <c r="AB869" i="8"/>
  <c r="AL869" i="8" s="1"/>
  <c r="AC509" i="2"/>
  <c r="AF509" i="2" s="1"/>
  <c r="AC852" i="10"/>
  <c r="AF852" i="10" s="1"/>
  <c r="AG549" i="8"/>
  <c r="AA549" i="8"/>
  <c r="AN549" i="8" s="1"/>
  <c r="AA522" i="2"/>
  <c r="AN522" i="2" s="1"/>
  <c r="AG522" i="2"/>
  <c r="AG509" i="9"/>
  <c r="AA509" i="9"/>
  <c r="AN509" i="9" s="1"/>
  <c r="AA906" i="2"/>
  <c r="AN906" i="2" s="1"/>
  <c r="AG906" i="2"/>
  <c r="AB837" i="8"/>
  <c r="AB987" i="10"/>
  <c r="AB538" i="2"/>
  <c r="AC538" i="2" s="1"/>
  <c r="AB722" i="8"/>
  <c r="AB572" i="2"/>
  <c r="AB848" i="2"/>
  <c r="AB713" i="8"/>
  <c r="AL713" i="8" s="1"/>
  <c r="AB512" i="2"/>
  <c r="AE618" i="9"/>
  <c r="AQ618" i="9" s="1"/>
  <c r="AB903" i="2"/>
  <c r="AM903" i="2" s="1"/>
  <c r="AC831" i="8"/>
  <c r="AF831" i="8" s="1"/>
  <c r="AB881" i="10"/>
  <c r="AM881" i="10" s="1"/>
  <c r="AB863" i="9"/>
  <c r="AC664" i="10"/>
  <c r="AB649" i="10"/>
  <c r="AM649" i="10" s="1"/>
  <c r="AC513" i="9"/>
  <c r="AF513" i="9" s="1"/>
  <c r="AB555" i="8"/>
  <c r="AC555" i="8" s="1"/>
  <c r="AA582" i="2"/>
  <c r="AN582" i="2" s="1"/>
  <c r="AG582" i="2"/>
  <c r="AG582" i="9"/>
  <c r="AA582" i="9"/>
  <c r="AN582" i="9" s="1"/>
  <c r="AG573" i="9"/>
  <c r="AA573" i="9"/>
  <c r="AN573" i="9" s="1"/>
  <c r="AG519" i="10"/>
  <c r="AA519" i="10"/>
  <c r="AN519" i="10" s="1"/>
  <c r="AA921" i="9"/>
  <c r="AN921" i="9" s="1"/>
  <c r="AG921" i="9"/>
  <c r="AF485" i="2"/>
  <c r="AE485" i="2"/>
  <c r="AC910" i="2"/>
  <c r="AM910" i="2"/>
  <c r="AL910" i="2"/>
  <c r="AL604" i="9"/>
  <c r="AC604" i="9"/>
  <c r="AF604" i="9" s="1"/>
  <c r="AM604" i="9"/>
  <c r="AL591" i="9"/>
  <c r="AM591" i="9"/>
  <c r="AC591" i="9"/>
  <c r="AF591" i="9" s="1"/>
  <c r="AE492" i="10"/>
  <c r="AF492" i="10"/>
  <c r="AL877" i="10"/>
  <c r="AM877" i="10"/>
  <c r="AG384" i="9"/>
  <c r="AB384" i="9"/>
  <c r="AL384" i="9" s="1"/>
  <c r="Y457" i="2"/>
  <c r="AJ457" i="2" s="1"/>
  <c r="X457" i="2"/>
  <c r="AG598" i="2"/>
  <c r="AA598" i="2"/>
  <c r="AN598" i="2" s="1"/>
  <c r="AB598" i="2"/>
  <c r="AG646" i="9"/>
  <c r="AA646" i="9"/>
  <c r="AN646" i="9" s="1"/>
  <c r="AB790" i="9"/>
  <c r="AC790" i="9" s="1"/>
  <c r="AG790" i="9"/>
  <c r="AG871" i="8"/>
  <c r="AA871" i="8"/>
  <c r="AN871" i="8" s="1"/>
  <c r="AG573" i="8"/>
  <c r="AA573" i="8"/>
  <c r="AN573" i="8" s="1"/>
  <c r="AG527" i="9"/>
  <c r="AA527" i="9"/>
  <c r="AN527" i="9" s="1"/>
  <c r="AB527" i="9"/>
  <c r="AC527" i="9" s="1"/>
  <c r="AE527" i="9" s="1"/>
  <c r="AQ527" i="9" s="1"/>
  <c r="AM484" i="2"/>
  <c r="X454" i="10"/>
  <c r="Y454" i="10"/>
  <c r="AJ454" i="10" s="1"/>
  <c r="AB873" i="2"/>
  <c r="AA873" i="8"/>
  <c r="AN873" i="8" s="1"/>
  <c r="AB635" i="10"/>
  <c r="AM635" i="10" s="1"/>
  <c r="AA635" i="10"/>
  <c r="AN635" i="10" s="1"/>
  <c r="AG939" i="10"/>
  <c r="AA939" i="10"/>
  <c r="AN939" i="10" s="1"/>
  <c r="AA850" i="10"/>
  <c r="AN850" i="10" s="1"/>
  <c r="AG850" i="10"/>
  <c r="AG729" i="10"/>
  <c r="AA729" i="10"/>
  <c r="AN729" i="10" s="1"/>
  <c r="AA975" i="8"/>
  <c r="AN975" i="8" s="1"/>
  <c r="AB975" i="8"/>
  <c r="AC975" i="8" s="1"/>
  <c r="AG884" i="9"/>
  <c r="AA884" i="9"/>
  <c r="AN884" i="9" s="1"/>
  <c r="AB585" i="9"/>
  <c r="AC585" i="9" s="1"/>
  <c r="AG585" i="9"/>
  <c r="AM930" i="9"/>
  <c r="AL930" i="9"/>
  <c r="AL772" i="8"/>
  <c r="AM772" i="8"/>
  <c r="AA825" i="8"/>
  <c r="AN825" i="8" s="1"/>
  <c r="AG825" i="8"/>
  <c r="AB436" i="2"/>
  <c r="AM436" i="2" s="1"/>
  <c r="AG419" i="8"/>
  <c r="AA384" i="9"/>
  <c r="AN384" i="9" s="1"/>
  <c r="AB777" i="10"/>
  <c r="AB728" i="2"/>
  <c r="AB729" i="10"/>
  <c r="AC729" i="10" s="1"/>
  <c r="AL803" i="10"/>
  <c r="AA517" i="10"/>
  <c r="AN517" i="10" s="1"/>
  <c r="AL852" i="10"/>
  <c r="AM507" i="10"/>
  <c r="AG482" i="9"/>
  <c r="AA482" i="9"/>
  <c r="AN482" i="9" s="1"/>
  <c r="AB917" i="8"/>
  <c r="AA917" i="8"/>
  <c r="AN917" i="8" s="1"/>
  <c r="AG917" i="8"/>
  <c r="AG797" i="8"/>
  <c r="AA797" i="8"/>
  <c r="AN797" i="8" s="1"/>
  <c r="AB797" i="8"/>
  <c r="AL797" i="8" s="1"/>
  <c r="AA474" i="10"/>
  <c r="AN474" i="10" s="1"/>
  <c r="AG474" i="10"/>
  <c r="AB708" i="10"/>
  <c r="AC708" i="10" s="1"/>
  <c r="AF708" i="10" s="1"/>
  <c r="AA485" i="8"/>
  <c r="AN485" i="8" s="1"/>
  <c r="AG485" i="8"/>
  <c r="AB485" i="8"/>
  <c r="AL485" i="8" s="1"/>
  <c r="AC954" i="9"/>
  <c r="AE954" i="9" s="1"/>
  <c r="AQ954" i="9" s="1"/>
  <c r="AM755" i="9"/>
  <c r="AM771" i="9"/>
  <c r="AG438" i="10"/>
  <c r="AG310" i="10"/>
  <c r="D452" i="9"/>
  <c r="Y401" i="10"/>
  <c r="AJ401" i="10" s="1"/>
  <c r="AG321" i="9"/>
  <c r="AC730" i="2"/>
  <c r="AA583" i="2"/>
  <c r="AN583" i="2" s="1"/>
  <c r="AB825" i="10"/>
  <c r="AB586" i="10"/>
  <c r="AM586" i="10" s="1"/>
  <c r="AB961" i="8"/>
  <c r="AM961" i="8" s="1"/>
  <c r="AC618" i="2"/>
  <c r="AF618" i="2" s="1"/>
  <c r="AB810" i="8"/>
  <c r="AM810" i="8" s="1"/>
  <c r="AM942" i="10"/>
  <c r="AB565" i="8"/>
  <c r="AC565" i="8" s="1"/>
  <c r="AB739" i="9"/>
  <c r="AM803" i="10"/>
  <c r="AG484" i="9"/>
  <c r="AA771" i="9"/>
  <c r="AN771" i="9" s="1"/>
  <c r="AG825" i="10"/>
  <c r="AB701" i="10"/>
  <c r="AA634" i="9"/>
  <c r="AN634" i="9" s="1"/>
  <c r="AC930" i="9"/>
  <c r="AE930" i="9" s="1"/>
  <c r="AQ930" i="9" s="1"/>
  <c r="AG517" i="10"/>
  <c r="AG478" i="8"/>
  <c r="AB896" i="2"/>
  <c r="AM896" i="2" s="1"/>
  <c r="AA740" i="2"/>
  <c r="AN740" i="2" s="1"/>
  <c r="AB854" i="10"/>
  <c r="AG854" i="10"/>
  <c r="AA854" i="10"/>
  <c r="AN854" i="10" s="1"/>
  <c r="AC686" i="2"/>
  <c r="AL686" i="2"/>
  <c r="AM686" i="2"/>
  <c r="AG492" i="8"/>
  <c r="AA492" i="8"/>
  <c r="AN492" i="8" s="1"/>
  <c r="AB492" i="8"/>
  <c r="AA647" i="8"/>
  <c r="AN647" i="8" s="1"/>
  <c r="AG647" i="8"/>
  <c r="AB647" i="8"/>
  <c r="AM647" i="8" s="1"/>
  <c r="AA865" i="8"/>
  <c r="AN865" i="8" s="1"/>
  <c r="AB865" i="8"/>
  <c r="AG865" i="8"/>
  <c r="AG555" i="8"/>
  <c r="AA555" i="8"/>
  <c r="AN555" i="8" s="1"/>
  <c r="AA621" i="10"/>
  <c r="AN621" i="10" s="1"/>
  <c r="AG621" i="10"/>
  <c r="AG529" i="8"/>
  <c r="AA529" i="8"/>
  <c r="AN529" i="8" s="1"/>
  <c r="AB720" i="2"/>
  <c r="AC720" i="2" s="1"/>
  <c r="AA720" i="2"/>
  <c r="AN720" i="2" s="1"/>
  <c r="AG915" i="9"/>
  <c r="AB915" i="9"/>
  <c r="AM915" i="9" s="1"/>
  <c r="AA915" i="9"/>
  <c r="AN915" i="9" s="1"/>
  <c r="AG949" i="2"/>
  <c r="AA949" i="2"/>
  <c r="AN949" i="2" s="1"/>
  <c r="AG487" i="10"/>
  <c r="AA487" i="10"/>
  <c r="AN487" i="10" s="1"/>
  <c r="AB557" i="2"/>
  <c r="AC557" i="2" s="1"/>
  <c r="AF557" i="2" s="1"/>
  <c r="AL507" i="2"/>
  <c r="AM507" i="2"/>
  <c r="AM898" i="9"/>
  <c r="AL898" i="9"/>
  <c r="AC898" i="9"/>
  <c r="AB783" i="10"/>
  <c r="AG783" i="10"/>
  <c r="AB841" i="2"/>
  <c r="AM841" i="2" s="1"/>
  <c r="AC571" i="10"/>
  <c r="AJ541" i="2"/>
  <c r="AE886" i="10"/>
  <c r="AF886" i="10"/>
  <c r="AG877" i="10"/>
  <c r="AA877" i="10"/>
  <c r="AN877" i="10" s="1"/>
  <c r="AA589" i="10"/>
  <c r="AN589" i="10" s="1"/>
  <c r="AG589" i="10"/>
  <c r="AB589" i="10"/>
  <c r="AG567" i="10"/>
  <c r="AA567" i="10"/>
  <c r="AN567" i="10" s="1"/>
  <c r="AC774" i="10"/>
  <c r="AL774" i="10"/>
  <c r="AM774" i="10"/>
  <c r="AC528" i="10"/>
  <c r="AL528" i="10"/>
  <c r="AM528" i="10"/>
  <c r="AL618" i="2"/>
  <c r="AM618" i="2"/>
  <c r="AB755" i="2"/>
  <c r="AL755" i="2" s="1"/>
  <c r="AG755" i="2"/>
  <c r="AA755" i="2"/>
  <c r="AN755" i="2" s="1"/>
  <c r="Y334" i="10"/>
  <c r="AJ334" i="10" s="1"/>
  <c r="X334" i="10"/>
  <c r="AC907" i="8"/>
  <c r="AB680" i="10"/>
  <c r="AC680" i="10" s="1"/>
  <c r="AF680" i="10" s="1"/>
  <c r="AB867" i="2"/>
  <c r="AA867" i="2"/>
  <c r="AN867" i="2" s="1"/>
  <c r="AB621" i="9"/>
  <c r="AC621" i="9" s="1"/>
  <c r="AF621" i="9" s="1"/>
  <c r="AG621" i="9"/>
  <c r="AG621" i="8"/>
  <c r="AA621" i="8"/>
  <c r="AN621" i="8" s="1"/>
  <c r="AB604" i="2"/>
  <c r="AG604" i="2"/>
  <c r="AA797" i="9"/>
  <c r="AN797" i="9" s="1"/>
  <c r="AB797" i="9"/>
  <c r="AA589" i="9"/>
  <c r="AN589" i="9" s="1"/>
  <c r="AB589" i="9"/>
  <c r="AC589" i="9" s="1"/>
  <c r="AF589" i="9" s="1"/>
  <c r="AG589" i="9"/>
  <c r="AG534" i="9"/>
  <c r="AA534" i="9"/>
  <c r="AN534" i="9" s="1"/>
  <c r="AB534" i="9"/>
  <c r="AL534" i="9" s="1"/>
  <c r="AB956" i="10"/>
  <c r="AC956" i="10" s="1"/>
  <c r="AA956" i="10"/>
  <c r="AN956" i="10" s="1"/>
  <c r="AC675" i="10"/>
  <c r="AE675" i="10" s="1"/>
  <c r="AL888" i="2"/>
  <c r="AM888" i="2"/>
  <c r="AL755" i="9"/>
  <c r="AB404" i="2"/>
  <c r="AA345" i="2"/>
  <c r="AN345" i="2" s="1"/>
  <c r="AB345" i="2"/>
  <c r="AL345" i="2" s="1"/>
  <c r="AG416" i="10"/>
  <c r="AA416" i="10"/>
  <c r="AN416" i="10" s="1"/>
  <c r="Y454" i="2"/>
  <c r="AJ454" i="2" s="1"/>
  <c r="X454" i="2"/>
  <c r="D287" i="10"/>
  <c r="D287" i="2"/>
  <c r="D287" i="9"/>
  <c r="D287" i="8"/>
  <c r="AB634" i="9"/>
  <c r="AB839" i="9"/>
  <c r="AA925" i="10"/>
  <c r="AN925" i="10" s="1"/>
  <c r="AG925" i="10"/>
  <c r="AA657" i="2"/>
  <c r="AN657" i="2" s="1"/>
  <c r="AG657" i="2"/>
  <c r="AA775" i="10"/>
  <c r="AN775" i="10" s="1"/>
  <c r="AG775" i="10"/>
  <c r="AB775" i="10"/>
  <c r="AC775" i="10" s="1"/>
  <c r="AF775" i="10" s="1"/>
  <c r="AA974" i="10"/>
  <c r="AN974" i="10" s="1"/>
  <c r="AB974" i="10"/>
  <c r="AG609" i="9"/>
  <c r="AA609" i="9"/>
  <c r="AN609" i="9" s="1"/>
  <c r="AB609" i="9"/>
  <c r="AL609" i="9" s="1"/>
  <c r="AG502" i="9"/>
  <c r="AA502" i="9"/>
  <c r="AN502" i="9" s="1"/>
  <c r="AB502" i="9"/>
  <c r="AL502" i="9" s="1"/>
  <c r="AL848" i="8"/>
  <c r="AA438" i="10"/>
  <c r="AN438" i="10" s="1"/>
  <c r="D452" i="2"/>
  <c r="AB360" i="9"/>
  <c r="AC360" i="9" s="1"/>
  <c r="AE360" i="9" s="1"/>
  <c r="AQ360" i="9" s="1"/>
  <c r="AC585" i="10"/>
  <c r="AE585" i="10" s="1"/>
  <c r="AB752" i="9"/>
  <c r="AB825" i="8"/>
  <c r="AA604" i="2"/>
  <c r="AN604" i="2" s="1"/>
  <c r="AB668" i="2"/>
  <c r="AB860" i="10"/>
  <c r="AB734" i="2"/>
  <c r="AC734" i="2" s="1"/>
  <c r="AB961" i="9"/>
  <c r="AM961" i="9" s="1"/>
  <c r="AA739" i="9"/>
  <c r="AN739" i="9" s="1"/>
  <c r="AM603" i="10"/>
  <c r="AG771" i="9"/>
  <c r="AC746" i="8"/>
  <c r="AF746" i="8" s="1"/>
  <c r="AB529" i="10"/>
  <c r="AC666" i="9"/>
  <c r="AG778" i="10"/>
  <c r="AA778" i="10"/>
  <c r="AN778" i="10" s="1"/>
  <c r="AB778" i="10"/>
  <c r="AG840" i="10"/>
  <c r="AA840" i="10"/>
  <c r="AN840" i="10" s="1"/>
  <c r="AG712" i="9"/>
  <c r="AA712" i="9"/>
  <c r="AN712" i="9" s="1"/>
  <c r="AC615" i="9"/>
  <c r="AM615" i="9"/>
  <c r="AL465" i="9"/>
  <c r="AM465" i="9"/>
  <c r="AC465" i="9"/>
  <c r="AM806" i="8"/>
  <c r="AL806" i="8"/>
  <c r="AA801" i="10"/>
  <c r="AN801" i="10" s="1"/>
  <c r="AG801" i="10"/>
  <c r="AA943" i="8"/>
  <c r="AN943" i="8" s="1"/>
  <c r="AG943" i="8"/>
  <c r="AM497" i="9"/>
  <c r="AG594" i="10"/>
  <c r="AA594" i="10"/>
  <c r="AN594" i="10" s="1"/>
  <c r="AC672" i="9"/>
  <c r="AG520" i="2"/>
  <c r="AA520" i="2"/>
  <c r="AN520" i="2" s="1"/>
  <c r="AM687" i="10"/>
  <c r="AC687" i="10"/>
  <c r="AL687" i="10"/>
  <c r="AG894" i="10"/>
  <c r="AB894" i="10"/>
  <c r="AL894" i="10" s="1"/>
  <c r="AB827" i="2"/>
  <c r="AM947" i="8"/>
  <c r="AL947" i="8"/>
  <c r="AC906" i="10"/>
  <c r="AE906" i="10" s="1"/>
  <c r="AB662" i="10"/>
  <c r="AB980" i="10"/>
  <c r="AL980" i="10" s="1"/>
  <c r="AA980" i="10"/>
  <c r="AN980" i="10" s="1"/>
  <c r="AG816" i="9"/>
  <c r="AA816" i="9"/>
  <c r="AN816" i="9" s="1"/>
  <c r="AG748" i="8"/>
  <c r="AA748" i="8"/>
  <c r="AN748" i="8" s="1"/>
  <c r="AC622" i="9"/>
  <c r="AF622" i="9" s="1"/>
  <c r="AA446" i="9"/>
  <c r="AN446" i="9" s="1"/>
  <c r="AA428" i="2"/>
  <c r="AN428" i="2" s="1"/>
  <c r="AG428" i="2"/>
  <c r="AG448" i="10"/>
  <c r="AA448" i="10"/>
  <c r="AN448" i="10" s="1"/>
  <c r="AL530" i="2"/>
  <c r="AM530" i="2"/>
  <c r="AL952" i="2"/>
  <c r="AM952" i="2"/>
  <c r="AB166" i="8"/>
  <c r="AB892" i="8"/>
  <c r="AB748" i="8"/>
  <c r="AC748" i="8" s="1"/>
  <c r="AF748" i="8" s="1"/>
  <c r="AG636" i="10"/>
  <c r="AA636" i="10"/>
  <c r="AN636" i="10" s="1"/>
  <c r="AG484" i="2"/>
  <c r="AA484" i="2"/>
  <c r="AN484" i="2" s="1"/>
  <c r="AA651" i="8"/>
  <c r="AN651" i="8" s="1"/>
  <c r="AG651" i="8"/>
  <c r="AB651" i="8"/>
  <c r="AC651" i="8" s="1"/>
  <c r="AE651" i="8" s="1"/>
  <c r="AG523" i="9"/>
  <c r="AA523" i="9"/>
  <c r="AN523" i="9" s="1"/>
  <c r="AC642" i="2"/>
  <c r="AL622" i="9"/>
  <c r="AM919" i="2"/>
  <c r="AE541" i="2"/>
  <c r="AL636" i="10"/>
  <c r="AB393" i="9"/>
  <c r="AL393" i="9" s="1"/>
  <c r="AB621" i="8"/>
  <c r="AC621" i="8" s="1"/>
  <c r="AB503" i="10"/>
  <c r="AL503" i="10" s="1"/>
  <c r="AB703" i="10"/>
  <c r="AB580" i="8"/>
  <c r="AC580" i="8" s="1"/>
  <c r="AB688" i="9"/>
  <c r="AL688" i="9" s="1"/>
  <c r="AG734" i="2"/>
  <c r="AB605" i="9"/>
  <c r="AC795" i="9"/>
  <c r="AF795" i="9" s="1"/>
  <c r="AG537" i="8"/>
  <c r="AG797" i="9"/>
  <c r="AB614" i="9"/>
  <c r="AC614" i="9" s="1"/>
  <c r="AB905" i="8"/>
  <c r="AC905" i="8" s="1"/>
  <c r="AF905" i="8" s="1"/>
  <c r="AB727" i="8"/>
  <c r="AC485" i="10"/>
  <c r="AM485" i="10"/>
  <c r="AL485" i="10"/>
  <c r="AB646" i="9"/>
  <c r="AL646" i="9" s="1"/>
  <c r="AA635" i="9"/>
  <c r="AN635" i="9" s="1"/>
  <c r="AA561" i="9"/>
  <c r="AN561" i="9" s="1"/>
  <c r="AA499" i="8"/>
  <c r="AN499" i="8" s="1"/>
  <c r="AG869" i="10"/>
  <c r="AB920" i="10"/>
  <c r="AL920" i="10" s="1"/>
  <c r="AA774" i="10"/>
  <c r="AN774" i="10" s="1"/>
  <c r="AG974" i="10"/>
  <c r="AG594" i="9"/>
  <c r="AM576" i="10"/>
  <c r="AL497" i="8"/>
  <c r="AA637" i="9"/>
  <c r="AN637" i="9" s="1"/>
  <c r="AG637" i="9"/>
  <c r="AA560" i="8"/>
  <c r="AN560" i="8" s="1"/>
  <c r="AG560" i="8"/>
  <c r="AA493" i="9"/>
  <c r="AN493" i="9" s="1"/>
  <c r="AG493" i="9"/>
  <c r="AB723" i="9"/>
  <c r="AG723" i="9"/>
  <c r="AL513" i="2"/>
  <c r="AM513" i="2"/>
  <c r="AL633" i="10"/>
  <c r="AM633" i="10"/>
  <c r="AA942" i="2"/>
  <c r="AN942" i="2" s="1"/>
  <c r="AG942" i="2"/>
  <c r="AB942" i="2"/>
  <c r="AG468" i="2"/>
  <c r="AA468" i="2"/>
  <c r="AN468" i="2" s="1"/>
  <c r="AG968" i="8"/>
  <c r="AA968" i="8"/>
  <c r="AN968" i="8" s="1"/>
  <c r="AL630" i="2"/>
  <c r="AM630" i="2"/>
  <c r="AG882" i="8"/>
  <c r="AA882" i="8"/>
  <c r="AN882" i="8" s="1"/>
  <c r="AA899" i="9"/>
  <c r="AN899" i="9" s="1"/>
  <c r="AB899" i="9"/>
  <c r="AA983" i="8"/>
  <c r="AN983" i="8" s="1"/>
  <c r="AG788" i="8"/>
  <c r="AA788" i="8"/>
  <c r="AN788" i="8" s="1"/>
  <c r="AG964" i="8"/>
  <c r="AA964" i="8"/>
  <c r="AN964" i="8" s="1"/>
  <c r="AG704" i="9"/>
  <c r="AA704" i="9"/>
  <c r="AN704" i="9" s="1"/>
  <c r="AB955" i="9"/>
  <c r="AC955" i="9" s="1"/>
  <c r="AG955" i="9"/>
  <c r="AL587" i="10"/>
  <c r="AM587" i="10"/>
  <c r="AC478" i="8"/>
  <c r="AC912" i="8"/>
  <c r="AA790" i="9"/>
  <c r="AN790" i="9" s="1"/>
  <c r="AG591" i="9"/>
  <c r="AA591" i="9"/>
  <c r="AN591" i="9" s="1"/>
  <c r="AA493" i="8"/>
  <c r="AN493" i="8" s="1"/>
  <c r="AG493" i="8"/>
  <c r="AA415" i="10"/>
  <c r="AN415" i="10" s="1"/>
  <c r="AG415" i="10"/>
  <c r="AG287" i="2"/>
  <c r="AA287" i="2"/>
  <c r="AN287" i="2" s="1"/>
  <c r="AB939" i="10"/>
  <c r="AL939" i="10" s="1"/>
  <c r="AA792" i="10"/>
  <c r="AN792" i="10" s="1"/>
  <c r="AG522" i="10"/>
  <c r="AA522" i="10"/>
  <c r="AN522" i="10" s="1"/>
  <c r="AB522" i="10"/>
  <c r="AA979" i="9"/>
  <c r="AN979" i="9" s="1"/>
  <c r="AB979" i="9"/>
  <c r="AL979" i="9" s="1"/>
  <c r="AG780" i="2"/>
  <c r="AA780" i="2"/>
  <c r="AN780" i="2" s="1"/>
  <c r="AG327" i="9"/>
  <c r="AA327" i="9"/>
  <c r="AN327" i="9" s="1"/>
  <c r="AG965" i="2"/>
  <c r="AA965" i="2"/>
  <c r="AN965" i="2" s="1"/>
  <c r="AB714" i="2"/>
  <c r="AC714" i="2" s="1"/>
  <c r="AA714" i="2"/>
  <c r="AN714" i="2" s="1"/>
  <c r="AL467" i="10"/>
  <c r="AM467" i="10"/>
  <c r="AM782" i="10"/>
  <c r="AL782" i="10"/>
  <c r="AF848" i="8"/>
  <c r="AF618" i="9"/>
  <c r="AE474" i="2"/>
  <c r="AF995" i="2"/>
  <c r="AM636" i="10"/>
  <c r="AB436" i="10"/>
  <c r="AM436" i="10" s="1"/>
  <c r="AB406" i="9"/>
  <c r="AL406" i="9" s="1"/>
  <c r="AG360" i="9"/>
  <c r="AB310" i="10"/>
  <c r="AC310" i="10" s="1"/>
  <c r="AG306" i="10"/>
  <c r="AC911" i="9"/>
  <c r="AE911" i="9" s="1"/>
  <c r="AQ911" i="9" s="1"/>
  <c r="AC798" i="10"/>
  <c r="AG557" i="2"/>
  <c r="AA777" i="10"/>
  <c r="AN777" i="10" s="1"/>
  <c r="AC643" i="10"/>
  <c r="AF643" i="10" s="1"/>
  <c r="AB683" i="2"/>
  <c r="AF488" i="2"/>
  <c r="AB499" i="8"/>
  <c r="AL499" i="8" s="1"/>
  <c r="AC934" i="10"/>
  <c r="AA542" i="9"/>
  <c r="AN542" i="9" s="1"/>
  <c r="AG614" i="9"/>
  <c r="AC772" i="8"/>
  <c r="AA827" i="2"/>
  <c r="AN827" i="2" s="1"/>
  <c r="AB674" i="2"/>
  <c r="AL674" i="2" s="1"/>
  <c r="AB500" i="10"/>
  <c r="AM500" i="10" s="1"/>
  <c r="AB528" i="8"/>
  <c r="AB984" i="9"/>
  <c r="AM984" i="9" s="1"/>
  <c r="AG635" i="9"/>
  <c r="AG774" i="10"/>
  <c r="AB802" i="9"/>
  <c r="AC802" i="9" s="1"/>
  <c r="AB505" i="8"/>
  <c r="AL883" i="9"/>
  <c r="AG556" i="8"/>
  <c r="AA556" i="8"/>
  <c r="AN556" i="8" s="1"/>
  <c r="AB556" i="8"/>
  <c r="AC936" i="8"/>
  <c r="AB545" i="2"/>
  <c r="AL545" i="2" s="1"/>
  <c r="AA545" i="2"/>
  <c r="AN545" i="2" s="1"/>
  <c r="AG545" i="2"/>
  <c r="AA950" i="8"/>
  <c r="AN950" i="8" s="1"/>
  <c r="AG950" i="8"/>
  <c r="AB950" i="8"/>
  <c r="AB614" i="10"/>
  <c r="AL614" i="10" s="1"/>
  <c r="AA614" i="10"/>
  <c r="AN614" i="10" s="1"/>
  <c r="AA813" i="10"/>
  <c r="AN813" i="10" s="1"/>
  <c r="AG813" i="10"/>
  <c r="AG553" i="8"/>
  <c r="AA553" i="8"/>
  <c r="AN553" i="8" s="1"/>
  <c r="AA978" i="8"/>
  <c r="AN978" i="8" s="1"/>
  <c r="AG978" i="8"/>
  <c r="AB978" i="8"/>
  <c r="AG992" i="9"/>
  <c r="AA992" i="9"/>
  <c r="AN992" i="9" s="1"/>
  <c r="AG877" i="9"/>
  <c r="AA877" i="9"/>
  <c r="AN877" i="9" s="1"/>
  <c r="AB877" i="9"/>
  <c r="AG514" i="8"/>
  <c r="AB514" i="8"/>
  <c r="AC514" i="8" s="1"/>
  <c r="AA514" i="8"/>
  <c r="AN514" i="8" s="1"/>
  <c r="AM576" i="8"/>
  <c r="AC576" i="8"/>
  <c r="AL576" i="8"/>
  <c r="AA511" i="10"/>
  <c r="AN511" i="10" s="1"/>
  <c r="AG511" i="10"/>
  <c r="AB866" i="9"/>
  <c r="AG866" i="9"/>
  <c r="AM790" i="2"/>
  <c r="AL790" i="2"/>
  <c r="AC790" i="2"/>
  <c r="AF790" i="2" s="1"/>
  <c r="D401" i="10"/>
  <c r="D401" i="2"/>
  <c r="AF526" i="10"/>
  <c r="AE526" i="10"/>
  <c r="AB997" i="10"/>
  <c r="AC997" i="10" s="1"/>
  <c r="AG997" i="10"/>
  <c r="AA997" i="10"/>
  <c r="AN997" i="10" s="1"/>
  <c r="AM517" i="10"/>
  <c r="AA743" i="9"/>
  <c r="AN743" i="9" s="1"/>
  <c r="AG620" i="10"/>
  <c r="AA620" i="10"/>
  <c r="AN620" i="10" s="1"/>
  <c r="AG678" i="9"/>
  <c r="AB678" i="9"/>
  <c r="AB533" i="9"/>
  <c r="AC533" i="9" s="1"/>
  <c r="AG533" i="9"/>
  <c r="AA533" i="9"/>
  <c r="AN533" i="9" s="1"/>
  <c r="Y308" i="2"/>
  <c r="AJ308" i="2" s="1"/>
  <c r="Y451" i="8"/>
  <c r="AJ451" i="8" s="1"/>
  <c r="X451" i="8"/>
  <c r="AB693" i="10"/>
  <c r="AL693" i="10" s="1"/>
  <c r="AG831" i="10"/>
  <c r="AA831" i="10"/>
  <c r="AN831" i="10" s="1"/>
  <c r="AL625" i="9"/>
  <c r="AM625" i="9"/>
  <c r="AM555" i="8"/>
  <c r="AL555" i="8"/>
  <c r="AC569" i="8"/>
  <c r="AL544" i="10"/>
  <c r="Y287" i="8"/>
  <c r="AJ287" i="8" s="1"/>
  <c r="AA304" i="2"/>
  <c r="AN304" i="2" s="1"/>
  <c r="X287" i="2"/>
  <c r="X328" i="2"/>
  <c r="X308" i="9"/>
  <c r="AC308" i="9" s="1"/>
  <c r="AC933" i="9"/>
  <c r="AB841" i="8"/>
  <c r="AM841" i="8" s="1"/>
  <c r="AB688" i="10"/>
  <c r="AC882" i="8"/>
  <c r="AB976" i="9"/>
  <c r="AM976" i="9" s="1"/>
  <c r="AB971" i="10"/>
  <c r="AM971" i="10" s="1"/>
  <c r="AG956" i="10"/>
  <c r="AB567" i="10"/>
  <c r="AG714" i="2"/>
  <c r="AC932" i="8"/>
  <c r="AE932" i="8" s="1"/>
  <c r="AC824" i="8"/>
  <c r="AE824" i="8" s="1"/>
  <c r="AC891" i="10"/>
  <c r="AE891" i="10" s="1"/>
  <c r="AB542" i="9"/>
  <c r="AC542" i="9" s="1"/>
  <c r="AB977" i="8"/>
  <c r="AL977" i="8" s="1"/>
  <c r="AC663" i="2"/>
  <c r="AA581" i="9"/>
  <c r="AN581" i="9" s="1"/>
  <c r="AA528" i="8"/>
  <c r="AN528" i="8" s="1"/>
  <c r="AB622" i="2"/>
  <c r="AC622" i="2" s="1"/>
  <c r="AA622" i="2"/>
  <c r="AN622" i="2" s="1"/>
  <c r="AA785" i="2"/>
  <c r="AN785" i="2" s="1"/>
  <c r="AG785" i="2"/>
  <c r="AG961" i="10"/>
  <c r="AA961" i="10"/>
  <c r="AN961" i="10" s="1"/>
  <c r="AB849" i="9"/>
  <c r="AA849" i="9"/>
  <c r="AN849" i="9" s="1"/>
  <c r="AG849" i="9"/>
  <c r="AL909" i="10"/>
  <c r="AM909" i="10"/>
  <c r="AA847" i="8"/>
  <c r="AN847" i="8" s="1"/>
  <c r="AG847" i="8"/>
  <c r="AG810" i="10"/>
  <c r="AA810" i="10"/>
  <c r="AN810" i="10" s="1"/>
  <c r="AG604" i="9"/>
  <c r="AA604" i="9"/>
  <c r="AN604" i="9" s="1"/>
  <c r="AG516" i="8"/>
  <c r="AB516" i="8"/>
  <c r="AA923" i="10"/>
  <c r="AN923" i="10" s="1"/>
  <c r="AG923" i="10"/>
  <c r="AA704" i="10"/>
  <c r="AN704" i="10" s="1"/>
  <c r="AG704" i="10"/>
  <c r="AG569" i="8"/>
  <c r="AA569" i="8"/>
  <c r="AN569" i="8" s="1"/>
  <c r="AG510" i="10"/>
  <c r="AB510" i="10"/>
  <c r="AL510" i="10" s="1"/>
  <c r="AG828" i="9"/>
  <c r="AA828" i="9"/>
  <c r="AN828" i="9" s="1"/>
  <c r="AM915" i="2"/>
  <c r="AL915" i="2"/>
  <c r="AB374" i="2"/>
  <c r="AB959" i="10"/>
  <c r="AC959" i="10" s="1"/>
  <c r="AG525" i="9"/>
  <c r="AA525" i="9"/>
  <c r="AN525" i="9" s="1"/>
  <c r="AA673" i="9"/>
  <c r="AN673" i="9" s="1"/>
  <c r="AB673" i="9"/>
  <c r="AA932" i="10"/>
  <c r="AN932" i="10" s="1"/>
  <c r="AG932" i="10"/>
  <c r="AB932" i="10"/>
  <c r="AG547" i="2"/>
  <c r="AA547" i="2"/>
  <c r="AN547" i="2" s="1"/>
  <c r="AA752" i="10"/>
  <c r="AN752" i="10" s="1"/>
  <c r="AG752" i="10"/>
  <c r="AL861" i="2"/>
  <c r="AM861" i="2"/>
  <c r="AC861" i="2"/>
  <c r="AG439" i="9"/>
  <c r="AA439" i="9"/>
  <c r="AN439" i="9" s="1"/>
  <c r="D433" i="9"/>
  <c r="D433" i="2"/>
  <c r="D433" i="8"/>
  <c r="AB752" i="10"/>
  <c r="AB540" i="10"/>
  <c r="AB887" i="9"/>
  <c r="AM611" i="2"/>
  <c r="AL611" i="2"/>
  <c r="AB552" i="8"/>
  <c r="AA552" i="8"/>
  <c r="AN552" i="8" s="1"/>
  <c r="AG552" i="8"/>
  <c r="AG896" i="2"/>
  <c r="AA896" i="2"/>
  <c r="AN896" i="2" s="1"/>
  <c r="AB869" i="2"/>
  <c r="AC869" i="2" s="1"/>
  <c r="AG869" i="2"/>
  <c r="AA869" i="2"/>
  <c r="AN869" i="2" s="1"/>
  <c r="AG976" i="10"/>
  <c r="AA976" i="10"/>
  <c r="AN976" i="10" s="1"/>
  <c r="AB386" i="2"/>
  <c r="AB191" i="2"/>
  <c r="AM191" i="2" s="1"/>
  <c r="AB884" i="9"/>
  <c r="AL517" i="10"/>
  <c r="AC526" i="2"/>
  <c r="AF526" i="2" s="1"/>
  <c r="AM648" i="2"/>
  <c r="AC648" i="2"/>
  <c r="AM648" i="10"/>
  <c r="AC648" i="10"/>
  <c r="AE648" i="10" s="1"/>
  <c r="AG753" i="8"/>
  <c r="AA753" i="8"/>
  <c r="AN753" i="8" s="1"/>
  <c r="AM548" i="8"/>
  <c r="AF498" i="2"/>
  <c r="AL469" i="2"/>
  <c r="AB401" i="10"/>
  <c r="AC401" i="10" s="1"/>
  <c r="AB410" i="8"/>
  <c r="AM410" i="8" s="1"/>
  <c r="AA381" i="8"/>
  <c r="AN381" i="8" s="1"/>
  <c r="AG386" i="9"/>
  <c r="AB469" i="8"/>
  <c r="AC489" i="10"/>
  <c r="AE489" i="10" s="1"/>
  <c r="AB620" i="10"/>
  <c r="AC828" i="2"/>
  <c r="AF828" i="2" s="1"/>
  <c r="AB653" i="2"/>
  <c r="AC653" i="2" s="1"/>
  <c r="AB697" i="8"/>
  <c r="AB547" i="2"/>
  <c r="AL547" i="2" s="1"/>
  <c r="AA755" i="9"/>
  <c r="AN755" i="9" s="1"/>
  <c r="AB644" i="8"/>
  <c r="AL644" i="8" s="1"/>
  <c r="AA737" i="10"/>
  <c r="AN737" i="10" s="1"/>
  <c r="AB594" i="8"/>
  <c r="AM907" i="2"/>
  <c r="AC907" i="2"/>
  <c r="AE907" i="2" s="1"/>
  <c r="AL907" i="2"/>
  <c r="AB983" i="10"/>
  <c r="AL983" i="10" s="1"/>
  <c r="AA678" i="9"/>
  <c r="AN678" i="9" s="1"/>
  <c r="AG512" i="10"/>
  <c r="AB551" i="2"/>
  <c r="AA912" i="8"/>
  <c r="AN912" i="8" s="1"/>
  <c r="AG894" i="2"/>
  <c r="AA894" i="2"/>
  <c r="AN894" i="2" s="1"/>
  <c r="AB894" i="2"/>
  <c r="AG580" i="9"/>
  <c r="AA580" i="9"/>
  <c r="AN580" i="9" s="1"/>
  <c r="AA849" i="2"/>
  <c r="AN849" i="2" s="1"/>
  <c r="AB849" i="2"/>
  <c r="AC849" i="2" s="1"/>
  <c r="AG734" i="9"/>
  <c r="AA734" i="9"/>
  <c r="AN734" i="9" s="1"/>
  <c r="AB734" i="9"/>
  <c r="AC734" i="9" s="1"/>
  <c r="AG565" i="2"/>
  <c r="AA565" i="2"/>
  <c r="AN565" i="2" s="1"/>
  <c r="AL922" i="10"/>
  <c r="AM922" i="10"/>
  <c r="AG844" i="9"/>
  <c r="AA844" i="9"/>
  <c r="AN844" i="9" s="1"/>
  <c r="AB981" i="9"/>
  <c r="AC981" i="9" s="1"/>
  <c r="AG981" i="9"/>
  <c r="AA981" i="9"/>
  <c r="AN981" i="9" s="1"/>
  <c r="AA497" i="8"/>
  <c r="AN497" i="8" s="1"/>
  <c r="AG497" i="8"/>
  <c r="AG531" i="2"/>
  <c r="AA531" i="2"/>
  <c r="AN531" i="2" s="1"/>
  <c r="AA686" i="10"/>
  <c r="AN686" i="10" s="1"/>
  <c r="AG686" i="10"/>
  <c r="AL774" i="8"/>
  <c r="AM774" i="8"/>
  <c r="AC774" i="8"/>
  <c r="AC474" i="8"/>
  <c r="AL474" i="8"/>
  <c r="AM474" i="8"/>
  <c r="AB958" i="9"/>
  <c r="AG958" i="9"/>
  <c r="AA958" i="9"/>
  <c r="AN958" i="9" s="1"/>
  <c r="AB858" i="8"/>
  <c r="AL661" i="2"/>
  <c r="AM661" i="2"/>
  <c r="AC661" i="2"/>
  <c r="AE661" i="2" s="1"/>
  <c r="AG660" i="2"/>
  <c r="AA660" i="2"/>
  <c r="AN660" i="2" s="1"/>
  <c r="AG917" i="9"/>
  <c r="AA917" i="9"/>
  <c r="AN917" i="9" s="1"/>
  <c r="Y401" i="2"/>
  <c r="AJ401" i="2" s="1"/>
  <c r="X401" i="2"/>
  <c r="AL306" i="10"/>
  <c r="AB394" i="10"/>
  <c r="AL394" i="10" s="1"/>
  <c r="AB386" i="9"/>
  <c r="AC715" i="9"/>
  <c r="AB503" i="9"/>
  <c r="AM503" i="9" s="1"/>
  <c r="AB596" i="9"/>
  <c r="AC596" i="9" s="1"/>
  <c r="AB943" i="8"/>
  <c r="AC971" i="9"/>
  <c r="AB482" i="8"/>
  <c r="AL482" i="8" s="1"/>
  <c r="AC828" i="9"/>
  <c r="AE828" i="9" s="1"/>
  <c r="AQ828" i="9" s="1"/>
  <c r="AC581" i="2"/>
  <c r="AC913" i="2"/>
  <c r="AE913" i="2" s="1"/>
  <c r="AB464" i="2"/>
  <c r="AL464" i="2" s="1"/>
  <c r="AC911" i="2"/>
  <c r="AE911" i="2" s="1"/>
  <c r="AC630" i="2"/>
  <c r="AC813" i="10"/>
  <c r="AB906" i="8"/>
  <c r="AC600" i="8"/>
  <c r="AB599" i="8"/>
  <c r="AM599" i="8" s="1"/>
  <c r="AC885" i="8"/>
  <c r="AE885" i="8" s="1"/>
  <c r="AC466" i="8"/>
  <c r="AC803" i="8"/>
  <c r="AB644" i="9"/>
  <c r="AL644" i="9" s="1"/>
  <c r="AC931" i="10"/>
  <c r="AE931" i="10" s="1"/>
  <c r="AC881" i="9"/>
  <c r="AF881" i="9" s="1"/>
  <c r="AC716" i="9"/>
  <c r="AE716" i="9" s="1"/>
  <c r="AQ716" i="9" s="1"/>
  <c r="AB585" i="8"/>
  <c r="AC504" i="9"/>
  <c r="AC483" i="2"/>
  <c r="AC889" i="8"/>
  <c r="AC460" i="2"/>
  <c r="AM784" i="2"/>
  <c r="AL784" i="2"/>
  <c r="AA778" i="2"/>
  <c r="AN778" i="2" s="1"/>
  <c r="AG778" i="2"/>
  <c r="AG786" i="8"/>
  <c r="AA786" i="8"/>
  <c r="AN786" i="8" s="1"/>
  <c r="AG938" i="9"/>
  <c r="AA938" i="9"/>
  <c r="AN938" i="9" s="1"/>
  <c r="AA526" i="8"/>
  <c r="AN526" i="8" s="1"/>
  <c r="AG526" i="8"/>
  <c r="AL597" i="9"/>
  <c r="AM597" i="9"/>
  <c r="AC778" i="9"/>
  <c r="AM778" i="9"/>
  <c r="AL778" i="9"/>
  <c r="AL504" i="8"/>
  <c r="AM504" i="8"/>
  <c r="AB345" i="8"/>
  <c r="AC345" i="8" s="1"/>
  <c r="AE345" i="8" s="1"/>
  <c r="AB544" i="9"/>
  <c r="AL544" i="9" s="1"/>
  <c r="AB503" i="2"/>
  <c r="AM503" i="2" s="1"/>
  <c r="AB943" i="9"/>
  <c r="AL943" i="9" s="1"/>
  <c r="AB839" i="8"/>
  <c r="AC839" i="8" s="1"/>
  <c r="AB482" i="9"/>
  <c r="AC561" i="2"/>
  <c r="AB605" i="8"/>
  <c r="AC605" i="8" s="1"/>
  <c r="AB908" i="8"/>
  <c r="AB828" i="8"/>
  <c r="AC665" i="10"/>
  <c r="AE665" i="10" s="1"/>
  <c r="AB961" i="10"/>
  <c r="AM961" i="10" s="1"/>
  <c r="AB711" i="9"/>
  <c r="AM711" i="9" s="1"/>
  <c r="AB679" i="8"/>
  <c r="AC679" i="8" s="1"/>
  <c r="AB692" i="8"/>
  <c r="AB599" i="9"/>
  <c r="AM599" i="9" s="1"/>
  <c r="AB810" i="9"/>
  <c r="AB781" i="8"/>
  <c r="AC781" i="8" s="1"/>
  <c r="AC479" i="10"/>
  <c r="AB573" i="8"/>
  <c r="AC715" i="2"/>
  <c r="AF715" i="2" s="1"/>
  <c r="AC761" i="2"/>
  <c r="AC738" i="8"/>
  <c r="AE738" i="8" s="1"/>
  <c r="AB768" i="8"/>
  <c r="AL768" i="8" s="1"/>
  <c r="AB701" i="8"/>
  <c r="AB529" i="8"/>
  <c r="AM529" i="8" s="1"/>
  <c r="AC881" i="8"/>
  <c r="AF881" i="8" s="1"/>
  <c r="AB863" i="10"/>
  <c r="AM863" i="10" s="1"/>
  <c r="AC523" i="9"/>
  <c r="AC934" i="2"/>
  <c r="AC947" i="8"/>
  <c r="AE947" i="8" s="1"/>
  <c r="AL597" i="8"/>
  <c r="AA590" i="9"/>
  <c r="AN590" i="9" s="1"/>
  <c r="AG590" i="9"/>
  <c r="AB720" i="9"/>
  <c r="AA801" i="2"/>
  <c r="AN801" i="2" s="1"/>
  <c r="AG801" i="2"/>
  <c r="AA592" i="8"/>
  <c r="AN592" i="8" s="1"/>
  <c r="AG592" i="8"/>
  <c r="AB526" i="8"/>
  <c r="AC526" i="8" s="1"/>
  <c r="AB428" i="10"/>
  <c r="AB293" i="8"/>
  <c r="AB379" i="8"/>
  <c r="AM379" i="8" s="1"/>
  <c r="AB370" i="10"/>
  <c r="AL370" i="10" s="1"/>
  <c r="AC764" i="10"/>
  <c r="AB992" i="10"/>
  <c r="AC992" i="10" s="1"/>
  <c r="AB850" i="9"/>
  <c r="AC641" i="8"/>
  <c r="AF641" i="8" s="1"/>
  <c r="AB660" i="2"/>
  <c r="AC677" i="9"/>
  <c r="AF677" i="9" s="1"/>
  <c r="AC789" i="2"/>
  <c r="AE789" i="2" s="1"/>
  <c r="AB892" i="2"/>
  <c r="AC892" i="2" s="1"/>
  <c r="AC991" i="8"/>
  <c r="AC954" i="10"/>
  <c r="AB724" i="8"/>
  <c r="AL724" i="8" s="1"/>
  <c r="AB994" i="8"/>
  <c r="AL994" i="8" s="1"/>
  <c r="AC741" i="2"/>
  <c r="AE741" i="2" s="1"/>
  <c r="AB602" i="8"/>
  <c r="AL602" i="8" s="1"/>
  <c r="AC952" i="2"/>
  <c r="AB637" i="8"/>
  <c r="AC946" i="10"/>
  <c r="AF946" i="10" s="1"/>
  <c r="AB697" i="10"/>
  <c r="AC697" i="10" s="1"/>
  <c r="AB850" i="10"/>
  <c r="AL850" i="10" s="1"/>
  <c r="AC589" i="8"/>
  <c r="AB538" i="10"/>
  <c r="AB553" i="8"/>
  <c r="AC586" i="8"/>
  <c r="AF586" i="8" s="1"/>
  <c r="AB794" i="9"/>
  <c r="AM794" i="9" s="1"/>
  <c r="AC535" i="2"/>
  <c r="AF535" i="2" s="1"/>
  <c r="AB520" i="9"/>
  <c r="AC520" i="9" s="1"/>
  <c r="AC611" i="2"/>
  <c r="AB770" i="10"/>
  <c r="AB815" i="8"/>
  <c r="AL815" i="8" s="1"/>
  <c r="AB780" i="9"/>
  <c r="AM780" i="9" s="1"/>
  <c r="AC817" i="8"/>
  <c r="AE817" i="8" s="1"/>
  <c r="AB925" i="10"/>
  <c r="AG931" i="2"/>
  <c r="AA931" i="2"/>
  <c r="AN931" i="2" s="1"/>
  <c r="AL526" i="10"/>
  <c r="AM526" i="10"/>
  <c r="AL774" i="2"/>
  <c r="AM774" i="2"/>
  <c r="AM831" i="8"/>
  <c r="AL831" i="8"/>
  <c r="AA500" i="9"/>
  <c r="AN500" i="9" s="1"/>
  <c r="AG500" i="9"/>
  <c r="AG477" i="8"/>
  <c r="AA477" i="8"/>
  <c r="AN477" i="8" s="1"/>
  <c r="AA600" i="8"/>
  <c r="AN600" i="8" s="1"/>
  <c r="AG600" i="8"/>
  <c r="AC899" i="2"/>
  <c r="AE899" i="2" s="1"/>
  <c r="AB703" i="9"/>
  <c r="AB872" i="8"/>
  <c r="AL872" i="8" s="1"/>
  <c r="AB540" i="8"/>
  <c r="AM540" i="8" s="1"/>
  <c r="AC462" i="2"/>
  <c r="AB480" i="9"/>
  <c r="AL480" i="9" s="1"/>
  <c r="AB928" i="9"/>
  <c r="AB892" i="10"/>
  <c r="AC892" i="10" s="1"/>
  <c r="AB704" i="9"/>
  <c r="AL704" i="9" s="1"/>
  <c r="AC473" i="2"/>
  <c r="AB964" i="9"/>
  <c r="AB994" i="9"/>
  <c r="AC994" i="9" s="1"/>
  <c r="AB521" i="10"/>
  <c r="AC521" i="10" s="1"/>
  <c r="AC765" i="10"/>
  <c r="AE765" i="10" s="1"/>
  <c r="AB637" i="9"/>
  <c r="AL637" i="9" s="1"/>
  <c r="AB756" i="2"/>
  <c r="AC534" i="8"/>
  <c r="AE534" i="8" s="1"/>
  <c r="AB554" i="9"/>
  <c r="AM554" i="9" s="1"/>
  <c r="AB690" i="10"/>
  <c r="AB976" i="10"/>
  <c r="AC976" i="10" s="1"/>
  <c r="AB511" i="8"/>
  <c r="AC511" i="8" s="1"/>
  <c r="AF511" i="8" s="1"/>
  <c r="AC634" i="8"/>
  <c r="AF634" i="8" s="1"/>
  <c r="AB520" i="2"/>
  <c r="AL520" i="2" s="1"/>
  <c r="AC627" i="10"/>
  <c r="AB737" i="10"/>
  <c r="AL737" i="10" s="1"/>
  <c r="AB665" i="8"/>
  <c r="AL665" i="8" s="1"/>
  <c r="AC681" i="10"/>
  <c r="AB780" i="2"/>
  <c r="AC873" i="10"/>
  <c r="AE873" i="10" s="1"/>
  <c r="AC888" i="2"/>
  <c r="AC841" i="10"/>
  <c r="AB493" i="8"/>
  <c r="AC571" i="2"/>
  <c r="AM571" i="2"/>
  <c r="AL571" i="2"/>
  <c r="AG625" i="9"/>
  <c r="AA625" i="9"/>
  <c r="AN625" i="9" s="1"/>
  <c r="AG509" i="10"/>
  <c r="AA509" i="10"/>
  <c r="AN509" i="10" s="1"/>
  <c r="AB509" i="10"/>
  <c r="AC509" i="10" s="1"/>
  <c r="AG730" i="9"/>
  <c r="AA730" i="9"/>
  <c r="AN730" i="9" s="1"/>
  <c r="AB477" i="8"/>
  <c r="AB295" i="9"/>
  <c r="AB872" i="9"/>
  <c r="AL872" i="9" s="1"/>
  <c r="AB657" i="9"/>
  <c r="AL657" i="9" s="1"/>
  <c r="AC542" i="2"/>
  <c r="AB871" i="9"/>
  <c r="AM871" i="9" s="1"/>
  <c r="AB487" i="10"/>
  <c r="AC612" i="9"/>
  <c r="AE612" i="9" s="1"/>
  <c r="AQ612" i="9" s="1"/>
  <c r="AC970" i="10"/>
  <c r="AB480" i="2"/>
  <c r="AM480" i="2" s="1"/>
  <c r="AB928" i="2"/>
  <c r="AC525" i="2"/>
  <c r="AB704" i="2"/>
  <c r="AM704" i="2" s="1"/>
  <c r="AB724" i="2"/>
  <c r="AL724" i="2" s="1"/>
  <c r="AB637" i="2"/>
  <c r="AM637" i="2" s="1"/>
  <c r="AB617" i="9"/>
  <c r="AL617" i="9" s="1"/>
  <c r="AB756" i="10"/>
  <c r="AM756" i="10" s="1"/>
  <c r="AB546" i="9"/>
  <c r="AL546" i="9" s="1"/>
  <c r="AC601" i="10"/>
  <c r="AF601" i="10" s="1"/>
  <c r="AB578" i="2"/>
  <c r="AL578" i="2" s="1"/>
  <c r="AB935" i="10"/>
  <c r="AM935" i="10" s="1"/>
  <c r="AB553" i="2"/>
  <c r="AB671" i="2"/>
  <c r="AB511" i="9"/>
  <c r="AL511" i="9" s="1"/>
  <c r="AC821" i="10"/>
  <c r="AE821" i="10" s="1"/>
  <c r="AB520" i="10"/>
  <c r="AC520" i="10" s="1"/>
  <c r="AB665" i="9"/>
  <c r="AL665" i="9" s="1"/>
  <c r="AC782" i="10"/>
  <c r="AC869" i="10"/>
  <c r="AB493" i="9"/>
  <c r="AA934" i="8"/>
  <c r="AN934" i="8" s="1"/>
  <c r="AG505" i="9"/>
  <c r="AA505" i="9"/>
  <c r="AN505" i="9" s="1"/>
  <c r="AG521" i="8"/>
  <c r="AA521" i="8"/>
  <c r="AN521" i="8" s="1"/>
  <c r="AC507" i="10"/>
  <c r="AL504" i="10"/>
  <c r="AM504" i="10"/>
  <c r="AC504" i="10"/>
  <c r="AL988" i="8"/>
  <c r="AM988" i="8"/>
  <c r="AG924" i="8"/>
  <c r="AA924" i="8"/>
  <c r="AN924" i="8" s="1"/>
  <c r="AB801" i="2"/>
  <c r="AB415" i="10"/>
  <c r="AM415" i="10" s="1"/>
  <c r="AB81" i="9"/>
  <c r="AL81" i="9" s="1"/>
  <c r="AB311" i="9"/>
  <c r="AM311" i="9" s="1"/>
  <c r="AB328" i="9"/>
  <c r="AM328" i="9" s="1"/>
  <c r="AB584" i="8"/>
  <c r="AB496" i="9"/>
  <c r="AL496" i="9" s="1"/>
  <c r="AC658" i="10"/>
  <c r="AB871" i="8"/>
  <c r="AC801" i="10"/>
  <c r="AF801" i="10" s="1"/>
  <c r="AB688" i="8"/>
  <c r="AL688" i="8" s="1"/>
  <c r="AB480" i="10"/>
  <c r="AB537" i="8"/>
  <c r="AL537" i="8" s="1"/>
  <c r="AB951" i="8"/>
  <c r="AC951" i="8" s="1"/>
  <c r="AB653" i="9"/>
  <c r="AL653" i="9" s="1"/>
  <c r="AC868" i="10"/>
  <c r="AF868" i="10" s="1"/>
  <c r="AB704" i="10"/>
  <c r="AM704" i="10" s="1"/>
  <c r="AB949" i="9"/>
  <c r="AM949" i="9" s="1"/>
  <c r="AB964" i="10"/>
  <c r="AC629" i="9"/>
  <c r="AF629" i="9" s="1"/>
  <c r="AB546" i="2"/>
  <c r="AL546" i="2" s="1"/>
  <c r="AB554" i="10"/>
  <c r="AB873" i="8"/>
  <c r="AL873" i="8" s="1"/>
  <c r="AC900" i="8"/>
  <c r="AF900" i="8" s="1"/>
  <c r="AC781" i="2"/>
  <c r="AF781" i="2" s="1"/>
  <c r="AC877" i="10"/>
  <c r="AC862" i="9"/>
  <c r="AF862" i="9" s="1"/>
  <c r="AB992" i="9"/>
  <c r="AM992" i="9" s="1"/>
  <c r="AB920" i="2"/>
  <c r="AB698" i="10"/>
  <c r="AA640" i="8"/>
  <c r="AN640" i="8" s="1"/>
  <c r="AG640" i="8"/>
  <c r="AB640" i="8"/>
  <c r="AA538" i="8"/>
  <c r="AN538" i="8" s="1"/>
  <c r="AG538" i="8"/>
  <c r="AG694" i="9"/>
  <c r="AA694" i="9"/>
  <c r="AN694" i="9" s="1"/>
  <c r="AG716" i="9"/>
  <c r="AA716" i="9"/>
  <c r="AN716" i="9" s="1"/>
  <c r="AL826" i="10"/>
  <c r="AM826" i="10"/>
  <c r="AL885" i="10"/>
  <c r="AM885" i="10"/>
  <c r="AC885" i="10"/>
  <c r="AL747" i="10"/>
  <c r="AM747" i="10"/>
  <c r="X209" i="9"/>
  <c r="AB256" i="8"/>
  <c r="AM256" i="8" s="1"/>
  <c r="AB192" i="10"/>
  <c r="AM688" i="2"/>
  <c r="AL688" i="2"/>
  <c r="AC688" i="2"/>
  <c r="AM926" i="8"/>
  <c r="AL926" i="8"/>
  <c r="AC926" i="8"/>
  <c r="AM791" i="10"/>
  <c r="AL791" i="10"/>
  <c r="AC791" i="10"/>
  <c r="AM789" i="10"/>
  <c r="AL789" i="10"/>
  <c r="AC789" i="10"/>
  <c r="AM978" i="2"/>
  <c r="AL978" i="2"/>
  <c r="AC978" i="2"/>
  <c r="AE978" i="2" s="1"/>
  <c r="AL998" i="2"/>
  <c r="AM998" i="2"/>
  <c r="AM711" i="2"/>
  <c r="AL711" i="2"/>
  <c r="AF885" i="9"/>
  <c r="AE885" i="9"/>
  <c r="AQ885" i="9" s="1"/>
  <c r="AF845" i="9"/>
  <c r="AE845" i="9"/>
  <c r="AQ845" i="9" s="1"/>
  <c r="AM599" i="2"/>
  <c r="AL599" i="2"/>
  <c r="AC599" i="2"/>
  <c r="AL816" i="9"/>
  <c r="AM816" i="9"/>
  <c r="AE572" i="9"/>
  <c r="AQ572" i="9" s="1"/>
  <c r="AL609" i="2"/>
  <c r="AM609" i="2"/>
  <c r="AC609" i="2"/>
  <c r="AM839" i="2"/>
  <c r="AL839" i="2"/>
  <c r="AC839" i="2"/>
  <c r="AL893" i="2"/>
  <c r="AL878" i="8"/>
  <c r="AM878" i="8"/>
  <c r="AM559" i="8"/>
  <c r="AC559" i="8"/>
  <c r="AL559" i="8"/>
  <c r="AL947" i="10"/>
  <c r="AM947" i="10"/>
  <c r="AM887" i="2"/>
  <c r="AL845" i="2"/>
  <c r="AM845" i="2"/>
  <c r="AM766" i="9"/>
  <c r="AL766" i="9"/>
  <c r="AC766" i="9"/>
  <c r="AM794" i="10"/>
  <c r="AL745" i="10"/>
  <c r="AL977" i="10"/>
  <c r="AM977" i="10"/>
  <c r="AC977" i="10"/>
  <c r="AM532" i="8"/>
  <c r="AL532" i="8"/>
  <c r="AM959" i="9"/>
  <c r="AC959" i="9"/>
  <c r="AC592" i="9"/>
  <c r="AL592" i="9"/>
  <c r="AM592" i="9"/>
  <c r="AL943" i="8"/>
  <c r="AM943" i="8"/>
  <c r="AC943" i="8"/>
  <c r="AM960" i="9"/>
  <c r="AL824" i="8"/>
  <c r="AM824" i="8"/>
  <c r="AL542" i="10"/>
  <c r="AM542" i="10"/>
  <c r="AL608" i="10"/>
  <c r="AL511" i="2"/>
  <c r="AM511" i="2"/>
  <c r="AC511" i="2"/>
  <c r="AM706" i="8"/>
  <c r="AL706" i="8"/>
  <c r="AC706" i="8"/>
  <c r="AM946" i="9"/>
  <c r="AL946" i="9"/>
  <c r="AE616" i="9"/>
  <c r="AQ616" i="9" s="1"/>
  <c r="AF616" i="9"/>
  <c r="AF917" i="9"/>
  <c r="AE917" i="9"/>
  <c r="AQ917" i="9" s="1"/>
  <c r="AM516" i="10"/>
  <c r="AL516" i="10"/>
  <c r="AC516" i="10"/>
  <c r="AC660" i="2"/>
  <c r="AM879" i="8"/>
  <c r="AL879" i="8"/>
  <c r="AM890" i="9"/>
  <c r="AL890" i="9"/>
  <c r="AM808" i="9"/>
  <c r="AC808" i="9"/>
  <c r="AE808" i="9" s="1"/>
  <c r="AQ808" i="9" s="1"/>
  <c r="AL808" i="9"/>
  <c r="AL875" i="2"/>
  <c r="AM875" i="2"/>
  <c r="AM822" i="10"/>
  <c r="AL822" i="10"/>
  <c r="AM559" i="9"/>
  <c r="AL559" i="9"/>
  <c r="AC559" i="9"/>
  <c r="AL928" i="8"/>
  <c r="AM928" i="8"/>
  <c r="AC928" i="8"/>
  <c r="AL904" i="9"/>
  <c r="AC904" i="9"/>
  <c r="AE904" i="9" s="1"/>
  <c r="AQ904" i="9" s="1"/>
  <c r="AM904" i="9"/>
  <c r="AM656" i="2"/>
  <c r="AL656" i="2"/>
  <c r="AC656" i="2"/>
  <c r="AL628" i="10"/>
  <c r="AM628" i="10"/>
  <c r="AE657" i="2"/>
  <c r="AF657" i="2"/>
  <c r="AC724" i="8"/>
  <c r="AM724" i="8"/>
  <c r="AC838" i="2"/>
  <c r="AM838" i="2"/>
  <c r="AL838" i="2"/>
  <c r="AC842" i="2"/>
  <c r="AL842" i="2"/>
  <c r="AM842" i="2"/>
  <c r="AC602" i="8"/>
  <c r="AL693" i="8"/>
  <c r="AM693" i="8"/>
  <c r="AC693" i="8"/>
  <c r="AM853" i="8"/>
  <c r="AL853" i="8"/>
  <c r="AL518" i="9"/>
  <c r="AM518" i="9"/>
  <c r="AC518" i="9"/>
  <c r="AC463" i="2"/>
  <c r="AM463" i="2"/>
  <c r="AL463" i="2"/>
  <c r="AL546" i="10"/>
  <c r="AM546" i="10"/>
  <c r="AM860" i="2"/>
  <c r="AL860" i="2"/>
  <c r="AC860" i="2"/>
  <c r="AM999" i="9"/>
  <c r="AL999" i="9"/>
  <c r="AC999" i="9"/>
  <c r="AM673" i="10"/>
  <c r="AL673" i="10"/>
  <c r="AC673" i="10"/>
  <c r="AM725" i="2"/>
  <c r="AL725" i="2"/>
  <c r="AF985" i="9"/>
  <c r="AE985" i="9"/>
  <c r="AQ985" i="9" s="1"/>
  <c r="AC583" i="8"/>
  <c r="AL583" i="8"/>
  <c r="AM583" i="8"/>
  <c r="AM611" i="8"/>
  <c r="AL611" i="8"/>
  <c r="AC611" i="8"/>
  <c r="AE611" i="8" s="1"/>
  <c r="AC961" i="10"/>
  <c r="AM627" i="2"/>
  <c r="AL627" i="2"/>
  <c r="AL987" i="10"/>
  <c r="AM987" i="10"/>
  <c r="AC935" i="9"/>
  <c r="AM836" i="9"/>
  <c r="AL836" i="9"/>
  <c r="AL939" i="2"/>
  <c r="AM939" i="2"/>
  <c r="AC939" i="2"/>
  <c r="AC811" i="8"/>
  <c r="AL811" i="8"/>
  <c r="AM811" i="8"/>
  <c r="AM781" i="8"/>
  <c r="AC488" i="9"/>
  <c r="AM488" i="9"/>
  <c r="AL488" i="9"/>
  <c r="AC939" i="8"/>
  <c r="AL939" i="8"/>
  <c r="AM939" i="8"/>
  <c r="AM545" i="10"/>
  <c r="AL545" i="10"/>
  <c r="AC545" i="10"/>
  <c r="AL772" i="9"/>
  <c r="AM772" i="9"/>
  <c r="AC772" i="9"/>
  <c r="AF772" i="9" s="1"/>
  <c r="AE513" i="10"/>
  <c r="AF513" i="10"/>
  <c r="AC533" i="2"/>
  <c r="AL533" i="2"/>
  <c r="AM533" i="2"/>
  <c r="AM987" i="8"/>
  <c r="AL792" i="2"/>
  <c r="AM792" i="2"/>
  <c r="AC792" i="2"/>
  <c r="AM469" i="9"/>
  <c r="AC891" i="8"/>
  <c r="AM891" i="8"/>
  <c r="AL891" i="8"/>
  <c r="AM768" i="2"/>
  <c r="AL768" i="2"/>
  <c r="AC768" i="2"/>
  <c r="AE972" i="10"/>
  <c r="AF972" i="10"/>
  <c r="AM786" i="10"/>
  <c r="AL786" i="10"/>
  <c r="AC786" i="10"/>
  <c r="AL851" i="8"/>
  <c r="AM851" i="8"/>
  <c r="AC851" i="8"/>
  <c r="AL540" i="9"/>
  <c r="AM540" i="9"/>
  <c r="AM884" i="2"/>
  <c r="AL884" i="2"/>
  <c r="AC599" i="10"/>
  <c r="AL599" i="10"/>
  <c r="AM599" i="10"/>
  <c r="AL562" i="2"/>
  <c r="AM562" i="2"/>
  <c r="AL637" i="10"/>
  <c r="AM637" i="10"/>
  <c r="AC637" i="10"/>
  <c r="AC464" i="2"/>
  <c r="AL935" i="8"/>
  <c r="AC935" i="8"/>
  <c r="AM935" i="8"/>
  <c r="AL816" i="10"/>
  <c r="AM816" i="10"/>
  <c r="AC816" i="10"/>
  <c r="AL886" i="8"/>
  <c r="AM886" i="8"/>
  <c r="AC738" i="9"/>
  <c r="AM738" i="9"/>
  <c r="AL738" i="9"/>
  <c r="AE959" i="10"/>
  <c r="AF959" i="10"/>
  <c r="AC966" i="8"/>
  <c r="AL966" i="8"/>
  <c r="AM966" i="8"/>
  <c r="AC584" i="2"/>
  <c r="AL584" i="2"/>
  <c r="AM584" i="2"/>
  <c r="AE463" i="9"/>
  <c r="AQ463" i="9" s="1"/>
  <c r="AF463" i="9"/>
  <c r="AM811" i="9"/>
  <c r="AL811" i="9"/>
  <c r="AC811" i="9"/>
  <c r="AL496" i="10"/>
  <c r="AM496" i="10"/>
  <c r="AC496" i="10"/>
  <c r="AL996" i="2"/>
  <c r="AM996" i="2"/>
  <c r="AM787" i="10"/>
  <c r="AL787" i="10"/>
  <c r="AM713" i="10"/>
  <c r="AL713" i="10"/>
  <c r="AE783" i="2"/>
  <c r="AF783" i="2"/>
  <c r="AE506" i="9"/>
  <c r="AQ506" i="9" s="1"/>
  <c r="AF506" i="9"/>
  <c r="AL670" i="2"/>
  <c r="AM670" i="2"/>
  <c r="AL508" i="10"/>
  <c r="AM508" i="10"/>
  <c r="AL870" i="8"/>
  <c r="AM870" i="8"/>
  <c r="AF671" i="8"/>
  <c r="AC808" i="2"/>
  <c r="AL982" i="8"/>
  <c r="AM982" i="8"/>
  <c r="AM559" i="10"/>
  <c r="AL559" i="10"/>
  <c r="AC559" i="10"/>
  <c r="AL960" i="10"/>
  <c r="AM960" i="10"/>
  <c r="AC960" i="10"/>
  <c r="AL904" i="2"/>
  <c r="AM904" i="2"/>
  <c r="AC904" i="2"/>
  <c r="AL724" i="9"/>
  <c r="AM724" i="9"/>
  <c r="AM834" i="8"/>
  <c r="AL834" i="8"/>
  <c r="AC834" i="8"/>
  <c r="AL748" i="2"/>
  <c r="AM748" i="2"/>
  <c r="AL602" i="9"/>
  <c r="AM602" i="9"/>
  <c r="AC602" i="9"/>
  <c r="AF602" i="9" s="1"/>
  <c r="AL818" i="2"/>
  <c r="AM818" i="2"/>
  <c r="AL693" i="9"/>
  <c r="AM693" i="9"/>
  <c r="AC693" i="9"/>
  <c r="AL566" i="10"/>
  <c r="AM566" i="10"/>
  <c r="AC566" i="10"/>
  <c r="AC756" i="2"/>
  <c r="AL463" i="10"/>
  <c r="AM463" i="10"/>
  <c r="AM850" i="8"/>
  <c r="AC850" i="8"/>
  <c r="AF850" i="8" s="1"/>
  <c r="AM979" i="8"/>
  <c r="AL979" i="8"/>
  <c r="AL941" i="8"/>
  <c r="AM941" i="8"/>
  <c r="AC683" i="8"/>
  <c r="AM683" i="8"/>
  <c r="AL683" i="8"/>
  <c r="AM860" i="9"/>
  <c r="AL860" i="9"/>
  <c r="AC999" i="2"/>
  <c r="AM999" i="2"/>
  <c r="AL999" i="2"/>
  <c r="AM779" i="9"/>
  <c r="AL779" i="9"/>
  <c r="AC779" i="9"/>
  <c r="AL725" i="10"/>
  <c r="AM725" i="10"/>
  <c r="AM627" i="9"/>
  <c r="AL627" i="9"/>
  <c r="AC627" i="9"/>
  <c r="AC686" i="8"/>
  <c r="AL686" i="8"/>
  <c r="AM686" i="8"/>
  <c r="AM590" i="2"/>
  <c r="AL590" i="2"/>
  <c r="AC590" i="2"/>
  <c r="AE590" i="2" s="1"/>
  <c r="AC935" i="2"/>
  <c r="AL935" i="2"/>
  <c r="AM935" i="2"/>
  <c r="AF742" i="10"/>
  <c r="AE742" i="10"/>
  <c r="AL958" i="8"/>
  <c r="AM958" i="8"/>
  <c r="AL468" i="10"/>
  <c r="AM468" i="10"/>
  <c r="AC468" i="10"/>
  <c r="AL572" i="2"/>
  <c r="AM572" i="2"/>
  <c r="AC572" i="2"/>
  <c r="AL862" i="10"/>
  <c r="AM862" i="10"/>
  <c r="AM713" i="8"/>
  <c r="AC713" i="8"/>
  <c r="AE641" i="10"/>
  <c r="AF641" i="10"/>
  <c r="AM520" i="2"/>
  <c r="AC520" i="2"/>
  <c r="AE530" i="9"/>
  <c r="AQ530" i="9" s="1"/>
  <c r="AF530" i="9"/>
  <c r="AM770" i="8"/>
  <c r="AF626" i="2"/>
  <c r="AM723" i="8"/>
  <c r="AL723" i="8"/>
  <c r="AM780" i="2"/>
  <c r="AE731" i="10"/>
  <c r="AF731" i="10"/>
  <c r="AE591" i="2"/>
  <c r="AF591" i="2"/>
  <c r="AE907" i="10"/>
  <c r="AF907" i="10"/>
  <c r="AM792" i="10"/>
  <c r="AC792" i="10"/>
  <c r="AM741" i="10"/>
  <c r="AL741" i="10"/>
  <c r="AC741" i="10"/>
  <c r="AL949" i="10"/>
  <c r="AM949" i="10"/>
  <c r="AC949" i="10"/>
  <c r="AL994" i="9"/>
  <c r="AL856" i="2"/>
  <c r="AM817" i="2"/>
  <c r="AL817" i="2"/>
  <c r="AC817" i="2"/>
  <c r="AL753" i="8"/>
  <c r="AM753" i="8"/>
  <c r="AC753" i="8"/>
  <c r="AL768" i="10"/>
  <c r="AM768" i="10"/>
  <c r="AC768" i="10"/>
  <c r="AE698" i="2"/>
  <c r="AL908" i="10"/>
  <c r="AM908" i="10"/>
  <c r="AC908" i="10"/>
  <c r="AM756" i="8"/>
  <c r="AL756" i="8"/>
  <c r="AC756" i="8"/>
  <c r="AE756" i="8" s="1"/>
  <c r="AL792" i="9"/>
  <c r="AL738" i="2"/>
  <c r="AM738" i="2"/>
  <c r="AC738" i="2"/>
  <c r="AE770" i="2"/>
  <c r="AF770" i="2"/>
  <c r="AC852" i="2"/>
  <c r="AL852" i="2"/>
  <c r="AM852" i="2"/>
  <c r="AM654" i="9"/>
  <c r="AL654" i="9"/>
  <c r="AM662" i="2"/>
  <c r="AL662" i="2"/>
  <c r="AC662" i="2"/>
  <c r="AM539" i="9"/>
  <c r="AL539" i="9"/>
  <c r="AL489" i="2"/>
  <c r="AM489" i="2"/>
  <c r="AE879" i="2"/>
  <c r="AF879" i="2"/>
  <c r="AM956" i="8"/>
  <c r="AL956" i="8"/>
  <c r="AC956" i="8"/>
  <c r="AC860" i="8"/>
  <c r="AE860" i="8" s="1"/>
  <c r="AL890" i="2"/>
  <c r="AM890" i="2"/>
  <c r="AC890" i="2"/>
  <c r="AL808" i="10"/>
  <c r="AM808" i="10"/>
  <c r="AC808" i="10"/>
  <c r="AC995" i="8"/>
  <c r="AM995" i="8"/>
  <c r="AL995" i="8"/>
  <c r="AC928" i="2"/>
  <c r="AM686" i="9"/>
  <c r="AL686" i="9"/>
  <c r="AC686" i="9"/>
  <c r="AL892" i="8"/>
  <c r="AM825" i="2"/>
  <c r="AC825" i="2"/>
  <c r="AE825" i="2" s="1"/>
  <c r="AL825" i="2"/>
  <c r="AL489" i="9"/>
  <c r="AM489" i="9"/>
  <c r="AM586" i="9"/>
  <c r="AF937" i="10"/>
  <c r="AE937" i="10"/>
  <c r="AF883" i="8"/>
  <c r="AE883" i="8"/>
  <c r="AL602" i="2"/>
  <c r="AM602" i="2"/>
  <c r="AM818" i="10"/>
  <c r="AL818" i="10"/>
  <c r="AL756" i="10"/>
  <c r="AC756" i="10"/>
  <c r="AF820" i="9"/>
  <c r="AL941" i="9"/>
  <c r="AM941" i="9"/>
  <c r="AC941" i="9"/>
  <c r="AL743" i="10"/>
  <c r="AM743" i="10"/>
  <c r="AC743" i="10"/>
  <c r="AF999" i="10"/>
  <c r="AE999" i="10"/>
  <c r="AM554" i="2"/>
  <c r="AC554" i="2"/>
  <c r="AM472" i="8"/>
  <c r="AC472" i="8"/>
  <c r="AE472" i="8" s="1"/>
  <c r="AL472" i="8"/>
  <c r="AL524" i="10"/>
  <c r="AM524" i="10"/>
  <c r="AL935" i="10"/>
  <c r="AE597" i="2"/>
  <c r="AF597" i="2"/>
  <c r="AM852" i="9"/>
  <c r="AL852" i="9"/>
  <c r="AL722" i="8"/>
  <c r="AC545" i="8"/>
  <c r="AL545" i="8"/>
  <c r="AM545" i="8"/>
  <c r="AL572" i="10"/>
  <c r="AM572" i="10"/>
  <c r="AC572" i="10"/>
  <c r="AE792" i="8"/>
  <c r="AF792" i="8"/>
  <c r="AE593" i="8"/>
  <c r="AF593" i="8"/>
  <c r="AM876" i="8"/>
  <c r="AM781" i="9"/>
  <c r="AL781" i="9"/>
  <c r="AL857" i="2"/>
  <c r="AM857" i="2"/>
  <c r="AC857" i="2"/>
  <c r="AE477" i="2"/>
  <c r="AF477" i="2"/>
  <c r="AM822" i="2"/>
  <c r="AL822" i="2"/>
  <c r="AC822" i="2"/>
  <c r="AL648" i="9"/>
  <c r="AM648" i="9"/>
  <c r="AC648" i="9"/>
  <c r="AL744" i="10"/>
  <c r="AM744" i="10"/>
  <c r="AC744" i="10"/>
  <c r="AL497" i="10"/>
  <c r="AM497" i="10"/>
  <c r="AC497" i="10"/>
  <c r="AL700" i="9"/>
  <c r="AM700" i="9"/>
  <c r="AC700" i="9"/>
  <c r="AL639" i="8"/>
  <c r="AM639" i="8"/>
  <c r="AC639" i="8"/>
  <c r="AL809" i="8"/>
  <c r="AL854" i="8"/>
  <c r="AM854" i="8"/>
  <c r="AL871" i="10"/>
  <c r="AM871" i="10"/>
  <c r="AC871" i="10"/>
  <c r="AM487" i="2"/>
  <c r="AC487" i="2"/>
  <c r="AL487" i="2"/>
  <c r="AM924" i="9"/>
  <c r="AL924" i="9"/>
  <c r="AC924" i="9"/>
  <c r="AM668" i="8"/>
  <c r="AL668" i="8"/>
  <c r="AL875" i="9"/>
  <c r="AM875" i="9"/>
  <c r="AC875" i="9"/>
  <c r="AL628" i="2"/>
  <c r="AM628" i="2"/>
  <c r="AL722" i="10"/>
  <c r="AC722" i="10"/>
  <c r="AM722" i="10"/>
  <c r="AM810" i="10"/>
  <c r="AL848" i="10"/>
  <c r="AM848" i="10"/>
  <c r="AC848" i="10"/>
  <c r="AE848" i="10" s="1"/>
  <c r="AM745" i="2"/>
  <c r="AL745" i="2"/>
  <c r="AC745" i="2"/>
  <c r="AM587" i="8"/>
  <c r="AL587" i="8"/>
  <c r="AC587" i="8"/>
  <c r="AL506" i="10"/>
  <c r="AM506" i="10"/>
  <c r="AC506" i="10"/>
  <c r="AM924" i="2"/>
  <c r="AL924" i="2"/>
  <c r="AC924" i="2"/>
  <c r="AM656" i="8"/>
  <c r="AL656" i="8"/>
  <c r="AC656" i="8"/>
  <c r="AE605" i="2"/>
  <c r="AF605" i="2"/>
  <c r="AC668" i="9"/>
  <c r="AE668" i="9" s="1"/>
  <c r="AQ668" i="9" s="1"/>
  <c r="AL668" i="9"/>
  <c r="AM668" i="9"/>
  <c r="AL472" i="9"/>
  <c r="AM472" i="9"/>
  <c r="AC472" i="9"/>
  <c r="AC650" i="2"/>
  <c r="AM650" i="2"/>
  <c r="AL650" i="2"/>
  <c r="AL711" i="10"/>
  <c r="AL608" i="2"/>
  <c r="AM608" i="2"/>
  <c r="AM816" i="2"/>
  <c r="AL816" i="2"/>
  <c r="AC816" i="2"/>
  <c r="AE680" i="10"/>
  <c r="AL651" i="10"/>
  <c r="AC651" i="10"/>
  <c r="AM651" i="10"/>
  <c r="AL984" i="2"/>
  <c r="AM984" i="2"/>
  <c r="AC984" i="2"/>
  <c r="AC544" i="8"/>
  <c r="AM544" i="8"/>
  <c r="AL544" i="8"/>
  <c r="AC559" i="2"/>
  <c r="AM559" i="2"/>
  <c r="AL559" i="2"/>
  <c r="AM994" i="10"/>
  <c r="AL994" i="10"/>
  <c r="AM899" i="10"/>
  <c r="AL899" i="10"/>
  <c r="AC899" i="10"/>
  <c r="AM845" i="10"/>
  <c r="AL845" i="10"/>
  <c r="AC845" i="10"/>
  <c r="AL701" i="10"/>
  <c r="AM701" i="10"/>
  <c r="AM536" i="8"/>
  <c r="AL536" i="8"/>
  <c r="AC536" i="8"/>
  <c r="AL738" i="10"/>
  <c r="AM738" i="10"/>
  <c r="AL564" i="10"/>
  <c r="AM564" i="10"/>
  <c r="AC564" i="10"/>
  <c r="AF645" i="10"/>
  <c r="AE645" i="10"/>
  <c r="AL755" i="8"/>
  <c r="AC755" i="8"/>
  <c r="AM755" i="8"/>
  <c r="AC620" i="9"/>
  <c r="AL506" i="8"/>
  <c r="AM506" i="8"/>
  <c r="AC506" i="8"/>
  <c r="AM580" i="2"/>
  <c r="AM871" i="8"/>
  <c r="AL871" i="8"/>
  <c r="AC871" i="8"/>
  <c r="AL631" i="10"/>
  <c r="AM631" i="10"/>
  <c r="AL821" i="9"/>
  <c r="AM821" i="9"/>
  <c r="AE936" i="10"/>
  <c r="AF936" i="10"/>
  <c r="AM879" i="10"/>
  <c r="AL879" i="10"/>
  <c r="AM481" i="8"/>
  <c r="AL481" i="8"/>
  <c r="AC791" i="2"/>
  <c r="AL791" i="2"/>
  <c r="AM791" i="2"/>
  <c r="AM928" i="10"/>
  <c r="AL928" i="10"/>
  <c r="AC928" i="10"/>
  <c r="AF988" i="2"/>
  <c r="AE988" i="2"/>
  <c r="AL892" i="9"/>
  <c r="AM892" i="9"/>
  <c r="AC892" i="9"/>
  <c r="AL824" i="9"/>
  <c r="AM824" i="9"/>
  <c r="AL825" i="10"/>
  <c r="AM825" i="10"/>
  <c r="AL964" i="10"/>
  <c r="AM964" i="10"/>
  <c r="AC964" i="10"/>
  <c r="AC586" i="2"/>
  <c r="AM586" i="2"/>
  <c r="AL586" i="2"/>
  <c r="AL689" i="8"/>
  <c r="AM689" i="8"/>
  <c r="AC689" i="8"/>
  <c r="AL945" i="8"/>
  <c r="AM945" i="8"/>
  <c r="AC617" i="2"/>
  <c r="AE617" i="2" s="1"/>
  <c r="AM617" i="2"/>
  <c r="AL617" i="2"/>
  <c r="AL850" i="2"/>
  <c r="AM850" i="2"/>
  <c r="AM900" i="9"/>
  <c r="AL900" i="9"/>
  <c r="AC941" i="2"/>
  <c r="AL941" i="2"/>
  <c r="AM941" i="2"/>
  <c r="AL975" i="2"/>
  <c r="AM975" i="2"/>
  <c r="AC975" i="2"/>
  <c r="AM578" i="10"/>
  <c r="AL578" i="10"/>
  <c r="AM492" i="9"/>
  <c r="AL492" i="9"/>
  <c r="AL906" i="8"/>
  <c r="AM906" i="8"/>
  <c r="AE975" i="8"/>
  <c r="AF975" i="8"/>
  <c r="AL810" i="2"/>
  <c r="AM810" i="2"/>
  <c r="AE720" i="8"/>
  <c r="AF720" i="8"/>
  <c r="AL894" i="9"/>
  <c r="AM894" i="9"/>
  <c r="AL823" i="8"/>
  <c r="AM823" i="8"/>
  <c r="AC823" i="8"/>
  <c r="AL565" i="10"/>
  <c r="AM565" i="10"/>
  <c r="AC565" i="10"/>
  <c r="AC696" i="8"/>
  <c r="AL696" i="8"/>
  <c r="AM696" i="8"/>
  <c r="AM573" i="10"/>
  <c r="AL573" i="10"/>
  <c r="AM806" i="10"/>
  <c r="AL806" i="10"/>
  <c r="AC806" i="10"/>
  <c r="AM857" i="10"/>
  <c r="AE859" i="10"/>
  <c r="AF859" i="10"/>
  <c r="AM651" i="2"/>
  <c r="AL651" i="2"/>
  <c r="AC651" i="2"/>
  <c r="AC581" i="8"/>
  <c r="AF581" i="8" s="1"/>
  <c r="AM581" i="8"/>
  <c r="AL581" i="8"/>
  <c r="AM920" i="2"/>
  <c r="AL920" i="2"/>
  <c r="AC920" i="2"/>
  <c r="AL571" i="8"/>
  <c r="AM571" i="8"/>
  <c r="AL649" i="10"/>
  <c r="AM896" i="10"/>
  <c r="AC896" i="10"/>
  <c r="AL896" i="10"/>
  <c r="AM772" i="2"/>
  <c r="AL772" i="2"/>
  <c r="AL809" i="9"/>
  <c r="AM809" i="9"/>
  <c r="AM596" i="10"/>
  <c r="AL596" i="10"/>
  <c r="AM793" i="9"/>
  <c r="AL793" i="9"/>
  <c r="AC793" i="9"/>
  <c r="AF793" i="9" s="1"/>
  <c r="AL482" i="2"/>
  <c r="AM482" i="2"/>
  <c r="AF845" i="8"/>
  <c r="AE845" i="8"/>
  <c r="AM705" i="10"/>
  <c r="AL705" i="10"/>
  <c r="AC705" i="10"/>
  <c r="AM908" i="9"/>
  <c r="AC575" i="2"/>
  <c r="AL575" i="2"/>
  <c r="AM575" i="2"/>
  <c r="AL710" i="2"/>
  <c r="AM710" i="2"/>
  <c r="AF744" i="9"/>
  <c r="AL527" i="10"/>
  <c r="AM527" i="10"/>
  <c r="AL898" i="8"/>
  <c r="AM898" i="8"/>
  <c r="AM674" i="10"/>
  <c r="AL674" i="10"/>
  <c r="AM737" i="10"/>
  <c r="AL830" i="10"/>
  <c r="AM830" i="10"/>
  <c r="AC830" i="10"/>
  <c r="AL701" i="2"/>
  <c r="AM701" i="2"/>
  <c r="AC701" i="2"/>
  <c r="AL752" i="2"/>
  <c r="AM752" i="2"/>
  <c r="AC752" i="2"/>
  <c r="AF581" i="9"/>
  <c r="AE581" i="9"/>
  <c r="AQ581" i="9" s="1"/>
  <c r="AM855" i="8"/>
  <c r="AC855" i="8"/>
  <c r="AL855" i="8"/>
  <c r="AM537" i="10"/>
  <c r="AL537" i="10"/>
  <c r="AC537" i="10"/>
  <c r="AM785" i="8"/>
  <c r="AM908" i="2"/>
  <c r="AL908" i="2"/>
  <c r="AE992" i="2"/>
  <c r="AF992" i="2"/>
  <c r="AM856" i="10"/>
  <c r="AL856" i="10"/>
  <c r="AC856" i="10"/>
  <c r="AE702" i="10"/>
  <c r="AF702" i="10"/>
  <c r="AF682" i="8"/>
  <c r="AE682" i="8"/>
  <c r="AL661" i="8"/>
  <c r="AM661" i="8"/>
  <c r="AC661" i="8"/>
  <c r="AL692" i="2"/>
  <c r="AM692" i="2"/>
  <c r="AM464" i="10"/>
  <c r="AL464" i="10"/>
  <c r="AC464" i="10"/>
  <c r="AE751" i="10"/>
  <c r="AF751" i="10"/>
  <c r="AC880" i="10"/>
  <c r="AL880" i="10"/>
  <c r="AM880" i="10"/>
  <c r="AF502" i="2"/>
  <c r="AE502" i="2"/>
  <c r="AE459" i="10"/>
  <c r="AF459" i="10"/>
  <c r="AC841" i="9"/>
  <c r="AL752" i="10"/>
  <c r="AC752" i="10"/>
  <c r="AM752" i="10"/>
  <c r="AE832" i="9"/>
  <c r="AQ832" i="9" s="1"/>
  <c r="AF832" i="9"/>
  <c r="AM951" i="8"/>
  <c r="AL951" i="8"/>
  <c r="AM818" i="8"/>
  <c r="AL818" i="8"/>
  <c r="AL516" i="9"/>
  <c r="AM516" i="9"/>
  <c r="AC516" i="9"/>
  <c r="AM762" i="8"/>
  <c r="AL762" i="8"/>
  <c r="AM860" i="8"/>
  <c r="AL860" i="8"/>
  <c r="AF530" i="10"/>
  <c r="AE530" i="10"/>
  <c r="AM692" i="10"/>
  <c r="AL692" i="10"/>
  <c r="AM488" i="8"/>
  <c r="AC488" i="8"/>
  <c r="AL488" i="8"/>
  <c r="AM984" i="10"/>
  <c r="AL984" i="10"/>
  <c r="AC984" i="10"/>
  <c r="AL469" i="8"/>
  <c r="AM469" i="8"/>
  <c r="AC469" i="8"/>
  <c r="AF537" i="2"/>
  <c r="AE537" i="2"/>
  <c r="AM793" i="2"/>
  <c r="AL793" i="2"/>
  <c r="AC793" i="2"/>
  <c r="AE681" i="2"/>
  <c r="AF681" i="2"/>
  <c r="AL769" i="2"/>
  <c r="AM596" i="2"/>
  <c r="AC596" i="2"/>
  <c r="AL596" i="2"/>
  <c r="AE764" i="10"/>
  <c r="AF764" i="10"/>
  <c r="AE654" i="8"/>
  <c r="AF654" i="8"/>
  <c r="AL517" i="8"/>
  <c r="AM517" i="8"/>
  <c r="AC517" i="8"/>
  <c r="AC872" i="10"/>
  <c r="AM872" i="10"/>
  <c r="AL872" i="10"/>
  <c r="AL839" i="8"/>
  <c r="AM839" i="8"/>
  <c r="AC893" i="8"/>
  <c r="AL893" i="8"/>
  <c r="AM893" i="8"/>
  <c r="AM580" i="10"/>
  <c r="AL580" i="10"/>
  <c r="AL871" i="2"/>
  <c r="AM871" i="2"/>
  <c r="AC871" i="2"/>
  <c r="AC850" i="9"/>
  <c r="AL850" i="9"/>
  <c r="AM850" i="9"/>
  <c r="AL763" i="2"/>
  <c r="AM763" i="2"/>
  <c r="AM821" i="2"/>
  <c r="AL821" i="2"/>
  <c r="AM625" i="10"/>
  <c r="AL625" i="10"/>
  <c r="AC625" i="10"/>
  <c r="AL610" i="8"/>
  <c r="AC610" i="8"/>
  <c r="AF610" i="8" s="1"/>
  <c r="AM610" i="8"/>
  <c r="AC924" i="8"/>
  <c r="AF924" i="8" s="1"/>
  <c r="AL653" i="2"/>
  <c r="AM558" i="8"/>
  <c r="AL558" i="8"/>
  <c r="AF949" i="2"/>
  <c r="AE949" i="2"/>
  <c r="AL963" i="9"/>
  <c r="AM963" i="9"/>
  <c r="AC963" i="9"/>
  <c r="AM994" i="8"/>
  <c r="AC994" i="8"/>
  <c r="AM689" i="9"/>
  <c r="AL689" i="9"/>
  <c r="AC689" i="9"/>
  <c r="AC981" i="8"/>
  <c r="AL981" i="8"/>
  <c r="AM981" i="8"/>
  <c r="AL916" i="9"/>
  <c r="AM916" i="9"/>
  <c r="AC916" i="9"/>
  <c r="AL697" i="10"/>
  <c r="AM697" i="10"/>
  <c r="AM626" i="10"/>
  <c r="AL626" i="10"/>
  <c r="AL631" i="9"/>
  <c r="AM631" i="9"/>
  <c r="AC631" i="9"/>
  <c r="AE631" i="9" s="1"/>
  <c r="AQ631" i="9" s="1"/>
  <c r="AC476" i="10"/>
  <c r="AL476" i="10"/>
  <c r="AM476" i="10"/>
  <c r="AM900" i="2"/>
  <c r="AL900" i="2"/>
  <c r="AM941" i="10"/>
  <c r="AL941" i="10"/>
  <c r="AC941" i="10"/>
  <c r="AL837" i="10"/>
  <c r="AM837" i="10"/>
  <c r="AL867" i="8"/>
  <c r="AM867" i="8"/>
  <c r="AC867" i="8"/>
  <c r="AM719" i="8"/>
  <c r="AL719" i="8"/>
  <c r="AC719" i="8"/>
  <c r="AC722" i="2"/>
  <c r="AM632" i="10"/>
  <c r="AL632" i="10"/>
  <c r="AF550" i="2"/>
  <c r="AM684" i="10"/>
  <c r="AL684" i="10"/>
  <c r="AL848" i="2"/>
  <c r="AM848" i="2"/>
  <c r="AC848" i="2"/>
  <c r="AM781" i="10"/>
  <c r="AL781" i="10"/>
  <c r="AM736" i="10"/>
  <c r="AL736" i="10"/>
  <c r="AL680" i="2"/>
  <c r="AM680" i="2"/>
  <c r="AC680" i="2"/>
  <c r="AM815" i="8"/>
  <c r="AC815" i="8"/>
  <c r="AL529" i="8"/>
  <c r="AC529" i="8"/>
  <c r="AE534" i="2"/>
  <c r="AF534" i="2"/>
  <c r="AL677" i="10"/>
  <c r="AM677" i="10"/>
  <c r="AC677" i="10"/>
  <c r="AC918" i="10"/>
  <c r="AM918" i="10"/>
  <c r="AL918" i="10"/>
  <c r="AL799" i="9"/>
  <c r="AM799" i="9"/>
  <c r="AC799" i="9"/>
  <c r="AM647" i="10"/>
  <c r="AL647" i="10"/>
  <c r="AL809" i="2"/>
  <c r="AM809" i="2"/>
  <c r="AC809" i="2"/>
  <c r="AE777" i="2"/>
  <c r="AG555" i="2"/>
  <c r="AA555" i="2"/>
  <c r="AN555" i="2" s="1"/>
  <c r="AL494" i="10"/>
  <c r="AM494" i="10"/>
  <c r="AM758" i="9"/>
  <c r="AL758" i="9"/>
  <c r="AL955" i="10"/>
  <c r="AM955" i="10"/>
  <c r="AA606" i="2"/>
  <c r="AN606" i="2" s="1"/>
  <c r="AG606" i="2"/>
  <c r="AB606" i="2"/>
  <c r="AG926" i="9"/>
  <c r="AA926" i="9"/>
  <c r="AN926" i="9" s="1"/>
  <c r="AA508" i="8"/>
  <c r="AN508" i="8" s="1"/>
  <c r="AG508" i="8"/>
  <c r="AF951" i="2"/>
  <c r="AE951" i="2"/>
  <c r="AG843" i="2"/>
  <c r="AA843" i="2"/>
  <c r="AN843" i="2" s="1"/>
  <c r="AB843" i="2"/>
  <c r="AC843" i="2" s="1"/>
  <c r="AM779" i="10"/>
  <c r="AL779" i="10"/>
  <c r="AG803" i="9"/>
  <c r="AA803" i="9"/>
  <c r="AN803" i="9" s="1"/>
  <c r="AL823" i="2"/>
  <c r="AM823" i="2"/>
  <c r="AA550" i="10"/>
  <c r="AN550" i="10" s="1"/>
  <c r="AG550" i="10"/>
  <c r="AA963" i="2"/>
  <c r="AN963" i="2" s="1"/>
  <c r="AG963" i="2"/>
  <c r="AA887" i="10"/>
  <c r="AN887" i="10" s="1"/>
  <c r="AG887" i="10"/>
  <c r="AG760" i="2"/>
  <c r="AB760" i="2"/>
  <c r="AA760" i="2"/>
  <c r="AN760" i="2" s="1"/>
  <c r="AG487" i="9"/>
  <c r="AA487" i="9"/>
  <c r="AN487" i="9" s="1"/>
  <c r="AL888" i="8"/>
  <c r="AM888" i="8"/>
  <c r="AF587" i="2"/>
  <c r="AE587" i="2"/>
  <c r="AL552" i="2"/>
  <c r="AM552" i="2"/>
  <c r="AC552" i="2"/>
  <c r="AG647" i="10"/>
  <c r="AA647" i="10"/>
  <c r="AN647" i="10" s="1"/>
  <c r="AM515" i="9"/>
  <c r="AL515" i="9"/>
  <c r="AM993" i="8"/>
  <c r="AL993" i="8"/>
  <c r="AG699" i="9"/>
  <c r="AA699" i="9"/>
  <c r="AN699" i="9" s="1"/>
  <c r="AB699" i="9"/>
  <c r="AM948" i="9"/>
  <c r="AL948" i="9"/>
  <c r="AL623" i="9"/>
  <c r="AM623" i="9"/>
  <c r="AA836" i="2"/>
  <c r="AN836" i="2" s="1"/>
  <c r="AG836" i="2"/>
  <c r="AG883" i="10"/>
  <c r="AA883" i="10"/>
  <c r="AN883" i="10" s="1"/>
  <c r="AA563" i="2"/>
  <c r="AN563" i="2" s="1"/>
  <c r="AG563" i="2"/>
  <c r="AL736" i="2"/>
  <c r="AM736" i="2"/>
  <c r="AA749" i="8"/>
  <c r="AN749" i="8" s="1"/>
  <c r="AG749" i="8"/>
  <c r="AL936" i="9"/>
  <c r="AM936" i="9"/>
  <c r="AM911" i="8"/>
  <c r="AL911" i="8"/>
  <c r="AM545" i="9"/>
  <c r="AL545" i="9"/>
  <c r="AC545" i="9"/>
  <c r="AG878" i="9"/>
  <c r="AA878" i="9"/>
  <c r="AN878" i="9" s="1"/>
  <c r="AM929" i="10"/>
  <c r="AL929" i="10"/>
  <c r="AG483" i="8"/>
  <c r="AA483" i="8"/>
  <c r="AN483" i="8" s="1"/>
  <c r="AF994" i="2"/>
  <c r="AE994" i="2"/>
  <c r="AB550" i="8"/>
  <c r="AA550" i="8"/>
  <c r="AN550" i="8" s="1"/>
  <c r="AG550" i="8"/>
  <c r="AL730" i="9"/>
  <c r="AM730" i="9"/>
  <c r="AM957" i="2"/>
  <c r="AG538" i="9"/>
  <c r="AA538" i="9"/>
  <c r="AN538" i="9" s="1"/>
  <c r="AA863" i="10"/>
  <c r="AN863" i="10" s="1"/>
  <c r="AG863" i="10"/>
  <c r="AL568" i="10"/>
  <c r="AM568" i="10"/>
  <c r="AE755" i="10"/>
  <c r="AF755" i="10"/>
  <c r="AL709" i="10"/>
  <c r="AM709" i="10"/>
  <c r="AG953" i="2"/>
  <c r="AA953" i="2"/>
  <c r="AN953" i="2" s="1"/>
  <c r="AL529" i="9"/>
  <c r="AG711" i="8"/>
  <c r="AA711" i="8"/>
  <c r="AN711" i="8" s="1"/>
  <c r="AM670" i="8"/>
  <c r="AL670" i="8"/>
  <c r="AG563" i="8"/>
  <c r="AA563" i="8"/>
  <c r="AN563" i="8" s="1"/>
  <c r="AM906" i="10"/>
  <c r="AM589" i="2"/>
  <c r="AL589" i="2"/>
  <c r="AL695" i="10"/>
  <c r="AM695" i="10"/>
  <c r="AM479" i="9"/>
  <c r="AL479" i="9"/>
  <c r="AL670" i="9"/>
  <c r="AM670" i="9"/>
  <c r="AM836" i="10"/>
  <c r="AL836" i="10"/>
  <c r="AL603" i="2"/>
  <c r="AM603" i="2"/>
  <c r="AG657" i="10"/>
  <c r="AA657" i="10"/>
  <c r="AN657" i="10" s="1"/>
  <c r="AE746" i="8"/>
  <c r="AG819" i="9"/>
  <c r="AB819" i="9"/>
  <c r="AA819" i="9"/>
  <c r="AN819" i="9" s="1"/>
  <c r="AL586" i="8"/>
  <c r="AM586" i="8"/>
  <c r="AM767" i="10"/>
  <c r="AL767" i="10"/>
  <c r="AL965" i="10"/>
  <c r="AM965" i="10"/>
  <c r="AA771" i="2"/>
  <c r="AN771" i="2" s="1"/>
  <c r="AG771" i="2"/>
  <c r="AM588" i="9"/>
  <c r="AL588" i="9"/>
  <c r="AL475" i="2"/>
  <c r="AG610" i="2"/>
  <c r="AA610" i="2"/>
  <c r="AN610" i="2" s="1"/>
  <c r="AM948" i="8"/>
  <c r="AL742" i="8"/>
  <c r="AG911" i="8"/>
  <c r="AA911" i="8"/>
  <c r="AN911" i="8" s="1"/>
  <c r="AA753" i="10"/>
  <c r="AN753" i="10" s="1"/>
  <c r="AG753" i="10"/>
  <c r="AM670" i="10"/>
  <c r="AL670" i="10"/>
  <c r="AM917" i="2"/>
  <c r="AL917" i="2"/>
  <c r="AL904" i="8"/>
  <c r="AM904" i="8"/>
  <c r="AL698" i="10"/>
  <c r="AM698" i="10"/>
  <c r="AM466" i="9"/>
  <c r="AL466" i="9"/>
  <c r="AL758" i="8"/>
  <c r="AM758" i="8"/>
  <c r="AC635" i="9"/>
  <c r="AM603" i="9"/>
  <c r="AL603" i="9"/>
  <c r="AF474" i="10"/>
  <c r="AE474" i="10"/>
  <c r="AL708" i="2"/>
  <c r="AM708" i="2"/>
  <c r="AA759" i="10"/>
  <c r="AN759" i="10" s="1"/>
  <c r="AG759" i="10"/>
  <c r="AG735" i="10"/>
  <c r="AA735" i="10"/>
  <c r="AN735" i="10" s="1"/>
  <c r="AE641" i="8"/>
  <c r="AG482" i="8"/>
  <c r="AA482" i="8"/>
  <c r="AN482" i="8" s="1"/>
  <c r="AA471" i="8"/>
  <c r="AN471" i="8" s="1"/>
  <c r="AG471" i="8"/>
  <c r="AM974" i="2"/>
  <c r="AL974" i="2"/>
  <c r="AA459" i="2"/>
  <c r="AN459" i="2" s="1"/>
  <c r="AG459" i="2"/>
  <c r="AL804" i="10"/>
  <c r="AM804" i="10"/>
  <c r="AL655" i="2"/>
  <c r="AM655" i="2"/>
  <c r="AC655" i="2"/>
  <c r="AM681" i="8"/>
  <c r="AL681" i="8"/>
  <c r="AG758" i="10"/>
  <c r="AA758" i="10"/>
  <c r="AN758" i="10" s="1"/>
  <c r="AA598" i="8"/>
  <c r="AN598" i="8" s="1"/>
  <c r="AG598" i="8"/>
  <c r="AM873" i="2"/>
  <c r="AL873" i="2"/>
  <c r="AG750" i="9"/>
  <c r="AA750" i="9"/>
  <c r="AN750" i="9" s="1"/>
  <c r="AG501" i="8"/>
  <c r="AA501" i="8"/>
  <c r="AN501" i="8" s="1"/>
  <c r="AL734" i="10"/>
  <c r="AM734" i="10"/>
  <c r="AG897" i="9"/>
  <c r="AA897" i="9"/>
  <c r="AN897" i="9" s="1"/>
  <c r="AC592" i="8"/>
  <c r="AM592" i="8"/>
  <c r="AL645" i="9"/>
  <c r="AM645" i="9"/>
  <c r="AL828" i="9"/>
  <c r="AM828" i="9"/>
  <c r="AB577" i="8"/>
  <c r="AC577" i="8" s="1"/>
  <c r="AG577" i="8"/>
  <c r="AA577" i="8"/>
  <c r="AN577" i="8" s="1"/>
  <c r="AB887" i="10"/>
  <c r="AC887" i="10" s="1"/>
  <c r="AG833" i="10"/>
  <c r="AA833" i="10"/>
  <c r="AN833" i="10" s="1"/>
  <c r="AG974" i="9"/>
  <c r="AA974" i="9"/>
  <c r="AN974" i="9" s="1"/>
  <c r="AB976" i="8"/>
  <c r="AC544" i="2"/>
  <c r="AL544" i="2"/>
  <c r="AM544" i="2"/>
  <c r="AA693" i="9"/>
  <c r="AN693" i="9" s="1"/>
  <c r="AG693" i="9"/>
  <c r="AG926" i="2"/>
  <c r="AA926" i="2"/>
  <c r="AN926" i="2" s="1"/>
  <c r="AC556" i="2"/>
  <c r="AL556" i="2"/>
  <c r="AM556" i="2"/>
  <c r="AM860" i="10"/>
  <c r="AL860" i="10"/>
  <c r="AM618" i="8"/>
  <c r="AL618" i="8"/>
  <c r="AG814" i="8"/>
  <c r="AA814" i="8"/>
  <c r="AN814" i="8" s="1"/>
  <c r="AM687" i="8"/>
  <c r="AL687" i="8"/>
  <c r="AG795" i="8"/>
  <c r="AA795" i="8"/>
  <c r="AN795" i="8" s="1"/>
  <c r="AG475" i="10"/>
  <c r="AA475" i="10"/>
  <c r="AN475" i="10" s="1"/>
  <c r="AE653" i="10"/>
  <c r="AF653" i="10"/>
  <c r="AF834" i="2"/>
  <c r="AE834" i="2"/>
  <c r="AM866" i="10"/>
  <c r="AL866" i="10"/>
  <c r="AA794" i="8"/>
  <c r="AN794" i="8" s="1"/>
  <c r="AG794" i="8"/>
  <c r="AC874" i="2"/>
  <c r="AL676" i="8"/>
  <c r="AM676" i="8"/>
  <c r="AC676" i="8"/>
  <c r="AC842" i="8"/>
  <c r="AF675" i="10"/>
  <c r="AL881" i="2"/>
  <c r="AM881" i="2"/>
  <c r="AG829" i="8"/>
  <c r="AB829" i="8"/>
  <c r="AC829" i="8" s="1"/>
  <c r="AA829" i="8"/>
  <c r="AN829" i="8" s="1"/>
  <c r="AA750" i="2"/>
  <c r="AN750" i="2" s="1"/>
  <c r="AG750" i="2"/>
  <c r="AC810" i="2"/>
  <c r="AL461" i="8"/>
  <c r="AM461" i="8"/>
  <c r="AC461" i="8"/>
  <c r="AM486" i="2"/>
  <c r="AL486" i="2"/>
  <c r="AM818" i="9"/>
  <c r="AL818" i="9"/>
  <c r="AA727" i="10"/>
  <c r="AN727" i="10" s="1"/>
  <c r="AG727" i="10"/>
  <c r="AE467" i="10"/>
  <c r="AF467" i="10"/>
  <c r="AC813" i="2"/>
  <c r="AA942" i="8"/>
  <c r="AN942" i="8" s="1"/>
  <c r="AG942" i="8"/>
  <c r="AA665" i="2"/>
  <c r="AN665" i="2" s="1"/>
  <c r="AG665" i="2"/>
  <c r="AL888" i="9"/>
  <c r="AM888" i="9"/>
  <c r="AA873" i="2"/>
  <c r="AN873" i="2" s="1"/>
  <c r="AG873" i="2"/>
  <c r="AB799" i="2"/>
  <c r="AG987" i="9"/>
  <c r="AA987" i="9"/>
  <c r="AN987" i="9" s="1"/>
  <c r="AB987" i="9"/>
  <c r="AL475" i="9"/>
  <c r="AM475" i="9"/>
  <c r="AE858" i="10"/>
  <c r="AF858" i="10"/>
  <c r="AA802" i="10"/>
  <c r="AN802" i="10" s="1"/>
  <c r="AG802" i="10"/>
  <c r="AE616" i="8"/>
  <c r="AF616" i="8"/>
  <c r="AC596" i="8"/>
  <c r="AL596" i="8"/>
  <c r="AM596" i="8"/>
  <c r="AC979" i="8"/>
  <c r="AA899" i="8"/>
  <c r="AN899" i="8" s="1"/>
  <c r="AG899" i="8"/>
  <c r="AC896" i="2"/>
  <c r="AA579" i="8"/>
  <c r="AN579" i="8" s="1"/>
  <c r="AG579" i="8"/>
  <c r="AM608" i="9"/>
  <c r="AL608" i="9"/>
  <c r="AC776" i="8"/>
  <c r="AE675" i="9"/>
  <c r="AQ675" i="9" s="1"/>
  <c r="AM498" i="9"/>
  <c r="AF666" i="10"/>
  <c r="AA384" i="10"/>
  <c r="AN384" i="10" s="1"/>
  <c r="AM809" i="10"/>
  <c r="AL809" i="10"/>
  <c r="AC821" i="2"/>
  <c r="AB939" i="9"/>
  <c r="AG939" i="9"/>
  <c r="AA939" i="9"/>
  <c r="AN939" i="9" s="1"/>
  <c r="AA523" i="2"/>
  <c r="AN523" i="2" s="1"/>
  <c r="AG523" i="2"/>
  <c r="AL764" i="8"/>
  <c r="AM764" i="8"/>
  <c r="AL622" i="8"/>
  <c r="AM622" i="8"/>
  <c r="AC622" i="8"/>
  <c r="AC994" i="10"/>
  <c r="AF897" i="2"/>
  <c r="AE897" i="2"/>
  <c r="AM479" i="8"/>
  <c r="AL479" i="8"/>
  <c r="AG524" i="2"/>
  <c r="AA524" i="2"/>
  <c r="AN524" i="2" s="1"/>
  <c r="AG550" i="9"/>
  <c r="AA550" i="9"/>
  <c r="AN550" i="9" s="1"/>
  <c r="AE749" i="2"/>
  <c r="AF749" i="2"/>
  <c r="AG472" i="10"/>
  <c r="AA472" i="10"/>
  <c r="AN472" i="10" s="1"/>
  <c r="AE788" i="9"/>
  <c r="AQ788" i="9" s="1"/>
  <c r="AF788" i="9"/>
  <c r="AC741" i="8"/>
  <c r="AM741" i="8"/>
  <c r="AL741" i="8"/>
  <c r="AM516" i="2"/>
  <c r="AL516" i="2"/>
  <c r="AM820" i="10"/>
  <c r="AL820" i="10"/>
  <c r="AA701" i="9"/>
  <c r="AN701" i="9" s="1"/>
  <c r="AG701" i="9"/>
  <c r="AC860" i="9"/>
  <c r="AL717" i="10"/>
  <c r="AM717" i="10"/>
  <c r="AG568" i="2"/>
  <c r="AA568" i="2"/>
  <c r="AN568" i="2" s="1"/>
  <c r="AL780" i="10"/>
  <c r="AM780" i="10"/>
  <c r="AG868" i="8"/>
  <c r="AA868" i="8"/>
  <c r="AN868" i="8" s="1"/>
  <c r="AC540" i="10"/>
  <c r="AA550" i="2"/>
  <c r="AN550" i="2" s="1"/>
  <c r="AG550" i="2"/>
  <c r="AE936" i="2"/>
  <c r="AF936" i="2"/>
  <c r="AL653" i="10"/>
  <c r="AM653" i="10"/>
  <c r="AG633" i="2"/>
  <c r="AA633" i="2"/>
  <c r="AN633" i="2" s="1"/>
  <c r="AG622" i="8"/>
  <c r="AA622" i="8"/>
  <c r="AN622" i="8" s="1"/>
  <c r="AL489" i="10"/>
  <c r="AM890" i="10"/>
  <c r="AL890" i="10"/>
  <c r="AC494" i="10"/>
  <c r="AM813" i="10"/>
  <c r="AL813" i="10"/>
  <c r="AC880" i="9"/>
  <c r="AM880" i="9"/>
  <c r="AL880" i="9"/>
  <c r="AG733" i="9"/>
  <c r="AA733" i="9"/>
  <c r="AN733" i="9" s="1"/>
  <c r="AC869" i="8"/>
  <c r="AL484" i="10"/>
  <c r="AM484" i="10"/>
  <c r="AM494" i="8"/>
  <c r="AL494" i="8"/>
  <c r="AG741" i="9"/>
  <c r="AA741" i="9"/>
  <c r="AN741" i="9" s="1"/>
  <c r="AA612" i="10"/>
  <c r="AN612" i="10" s="1"/>
  <c r="AG612" i="10"/>
  <c r="AL705" i="2"/>
  <c r="AM705" i="2"/>
  <c r="AC705" i="2"/>
  <c r="AG508" i="9"/>
  <c r="AA508" i="9"/>
  <c r="AN508" i="9" s="1"/>
  <c r="AG604" i="8"/>
  <c r="AA604" i="8"/>
  <c r="AN604" i="8" s="1"/>
  <c r="AC736" i="10"/>
  <c r="AG814" i="9"/>
  <c r="AA814" i="9"/>
  <c r="AN814" i="9" s="1"/>
  <c r="AM783" i="8"/>
  <c r="AC783" i="8"/>
  <c r="AL783" i="8"/>
  <c r="AG773" i="8"/>
  <c r="AA773" i="8"/>
  <c r="AN773" i="8" s="1"/>
  <c r="AA631" i="8"/>
  <c r="AN631" i="8" s="1"/>
  <c r="AG631" i="8"/>
  <c r="AG758" i="9"/>
  <c r="AA758" i="9"/>
  <c r="AN758" i="9" s="1"/>
  <c r="AA653" i="10"/>
  <c r="AN653" i="10" s="1"/>
  <c r="AG653" i="10"/>
  <c r="AM846" i="8"/>
  <c r="AL846" i="8"/>
  <c r="AA771" i="10"/>
  <c r="AN771" i="10" s="1"/>
  <c r="AG771" i="10"/>
  <c r="AA943" i="2"/>
  <c r="AN943" i="2" s="1"/>
  <c r="AG943" i="2"/>
  <c r="AB538" i="9"/>
  <c r="AF861" i="2"/>
  <c r="AE861" i="2"/>
  <c r="AG544" i="2"/>
  <c r="AA544" i="2"/>
  <c r="AN544" i="2" s="1"/>
  <c r="AA605" i="10"/>
  <c r="AN605" i="10" s="1"/>
  <c r="AG605" i="10"/>
  <c r="AM940" i="8"/>
  <c r="AL940" i="8"/>
  <c r="AL798" i="2"/>
  <c r="AM798" i="2"/>
  <c r="AF718" i="9"/>
  <c r="AE718" i="9"/>
  <c r="AQ718" i="9" s="1"/>
  <c r="AC499" i="8"/>
  <c r="AM499" i="8"/>
  <c r="AL676" i="9"/>
  <c r="AM676" i="9"/>
  <c r="AC676" i="9"/>
  <c r="AM702" i="9"/>
  <c r="AL702" i="9"/>
  <c r="AC702" i="9"/>
  <c r="AL737" i="2"/>
  <c r="AL523" i="10"/>
  <c r="AM523" i="10"/>
  <c r="AM641" i="8"/>
  <c r="AL641" i="8"/>
  <c r="AG839" i="9"/>
  <c r="AA839" i="9"/>
  <c r="AN839" i="9" s="1"/>
  <c r="AM923" i="10"/>
  <c r="AL923" i="10"/>
  <c r="AE912" i="8"/>
  <c r="AF912" i="8"/>
  <c r="AC716" i="2"/>
  <c r="AE914" i="2"/>
  <c r="AF914" i="2"/>
  <c r="AB750" i="2"/>
  <c r="AM971" i="2"/>
  <c r="AL971" i="2"/>
  <c r="AF751" i="8"/>
  <c r="AE751" i="8"/>
  <c r="AE598" i="10"/>
  <c r="AL889" i="8"/>
  <c r="AM889" i="8"/>
  <c r="AB578" i="8"/>
  <c r="AC578" i="8" s="1"/>
  <c r="AA578" i="8"/>
  <c r="AN578" i="8" s="1"/>
  <c r="AG578" i="8"/>
  <c r="AC662" i="8"/>
  <c r="AC990" i="10"/>
  <c r="AF597" i="8"/>
  <c r="AE597" i="8"/>
  <c r="AL832" i="8"/>
  <c r="AM832" i="8"/>
  <c r="AC832" i="8"/>
  <c r="AA808" i="10"/>
  <c r="AN808" i="10" s="1"/>
  <c r="AG808" i="10"/>
  <c r="AL590" i="8"/>
  <c r="AC590" i="8"/>
  <c r="AM590" i="8"/>
  <c r="AC676" i="10"/>
  <c r="AL465" i="2"/>
  <c r="AM465" i="2"/>
  <c r="AM867" i="9"/>
  <c r="AC867" i="9"/>
  <c r="AL867" i="9"/>
  <c r="AC523" i="10"/>
  <c r="AM874" i="2"/>
  <c r="AL672" i="2"/>
  <c r="AM672" i="2"/>
  <c r="AC672" i="2"/>
  <c r="AG494" i="8"/>
  <c r="AA494" i="8"/>
  <c r="AN494" i="8" s="1"/>
  <c r="AM741" i="2"/>
  <c r="AL741" i="2"/>
  <c r="AE965" i="9"/>
  <c r="AQ965" i="9" s="1"/>
  <c r="AF965" i="9"/>
  <c r="AC818" i="10"/>
  <c r="AE732" i="9"/>
  <c r="AQ732" i="9" s="1"/>
  <c r="AC930" i="10"/>
  <c r="AL990" i="2"/>
  <c r="AM990" i="2"/>
  <c r="AA691" i="9"/>
  <c r="AN691" i="9" s="1"/>
  <c r="AG691" i="9"/>
  <c r="AB691" i="9"/>
  <c r="AM660" i="9"/>
  <c r="AL660" i="9"/>
  <c r="AB716" i="8"/>
  <c r="AC716" i="8" s="1"/>
  <c r="AL566" i="9"/>
  <c r="AM566" i="9"/>
  <c r="AM800" i="10"/>
  <c r="AL800" i="10"/>
  <c r="AE966" i="9"/>
  <c r="AQ966" i="9" s="1"/>
  <c r="AG799" i="8"/>
  <c r="AA799" i="8"/>
  <c r="AN799" i="8" s="1"/>
  <c r="AM585" i="8"/>
  <c r="AC737" i="10"/>
  <c r="AL897" i="8"/>
  <c r="AM897" i="8"/>
  <c r="AL983" i="8"/>
  <c r="AC983" i="8"/>
  <c r="AM983" i="8"/>
  <c r="AM991" i="9"/>
  <c r="AL991" i="9"/>
  <c r="AB899" i="8"/>
  <c r="AC904" i="8"/>
  <c r="AL473" i="2"/>
  <c r="AM473" i="2"/>
  <c r="AC674" i="10"/>
  <c r="AM484" i="8"/>
  <c r="AL484" i="8"/>
  <c r="AA935" i="10"/>
  <c r="AN935" i="10" s="1"/>
  <c r="AG935" i="10"/>
  <c r="AA679" i="9"/>
  <c r="AN679" i="9" s="1"/>
  <c r="AG679" i="9"/>
  <c r="AL634" i="2"/>
  <c r="AM634" i="2"/>
  <c r="AC634" i="2"/>
  <c r="AL834" i="2"/>
  <c r="AM834" i="2"/>
  <c r="AL921" i="8"/>
  <c r="AM921" i="8"/>
  <c r="AM944" i="2"/>
  <c r="AL944" i="2"/>
  <c r="AL595" i="9"/>
  <c r="AL586" i="10"/>
  <c r="AG459" i="10"/>
  <c r="AA459" i="10"/>
  <c r="AN459" i="10" s="1"/>
  <c r="AF575" i="8"/>
  <c r="AE575" i="8"/>
  <c r="AA702" i="10"/>
  <c r="AN702" i="10" s="1"/>
  <c r="AG702" i="10"/>
  <c r="AB733" i="9"/>
  <c r="AA789" i="8"/>
  <c r="AN789" i="8" s="1"/>
  <c r="AG789" i="8"/>
  <c r="AL824" i="2"/>
  <c r="AM824" i="2"/>
  <c r="AC654" i="9"/>
  <c r="AB627" i="8"/>
  <c r="AA627" i="8"/>
  <c r="AN627" i="8" s="1"/>
  <c r="AG627" i="8"/>
  <c r="AG545" i="9"/>
  <c r="AA545" i="9"/>
  <c r="AN545" i="9" s="1"/>
  <c r="AG882" i="2"/>
  <c r="AA882" i="2"/>
  <c r="AN882" i="2" s="1"/>
  <c r="AC530" i="2"/>
  <c r="AC536" i="9"/>
  <c r="AC573" i="2"/>
  <c r="AA908" i="8"/>
  <c r="AN908" i="8" s="1"/>
  <c r="AG908" i="8"/>
  <c r="AG641" i="8"/>
  <c r="AA641" i="8"/>
  <c r="AN641" i="8" s="1"/>
  <c r="AL635" i="10"/>
  <c r="AG695" i="10"/>
  <c r="AA695" i="10"/>
  <c r="AN695" i="10" s="1"/>
  <c r="AC923" i="10"/>
  <c r="AB984" i="8"/>
  <c r="AG984" i="8"/>
  <c r="AA984" i="8"/>
  <c r="AN984" i="8" s="1"/>
  <c r="AM675" i="10"/>
  <c r="AL675" i="10"/>
  <c r="AA478" i="9"/>
  <c r="AN478" i="9" s="1"/>
  <c r="AG478" i="9"/>
  <c r="AE600" i="10"/>
  <c r="AB550" i="10"/>
  <c r="AC550" i="10" s="1"/>
  <c r="AL999" i="8"/>
  <c r="AM999" i="8"/>
  <c r="AC999" i="8"/>
  <c r="AC772" i="2"/>
  <c r="AE610" i="10"/>
  <c r="AF610" i="10"/>
  <c r="AC769" i="10"/>
  <c r="AM834" i="10"/>
  <c r="AL834" i="10"/>
  <c r="AF931" i="2"/>
  <c r="AE931" i="2"/>
  <c r="AM967" i="8"/>
  <c r="AL967" i="8"/>
  <c r="AM900" i="8"/>
  <c r="AM932" i="8"/>
  <c r="AM600" i="8"/>
  <c r="AF495" i="8"/>
  <c r="AM635" i="9"/>
  <c r="AL573" i="9"/>
  <c r="AE629" i="9"/>
  <c r="AQ629" i="9" s="1"/>
  <c r="AC510" i="9"/>
  <c r="AF510" i="9" s="1"/>
  <c r="AF746" i="9"/>
  <c r="AM973" i="9"/>
  <c r="AF670" i="9"/>
  <c r="AE666" i="2"/>
  <c r="AM724" i="2"/>
  <c r="AF735" i="2"/>
  <c r="AE666" i="10"/>
  <c r="D451" i="8"/>
  <c r="AB346" i="9"/>
  <c r="AL346" i="9" s="1"/>
  <c r="AA429" i="2"/>
  <c r="AN429" i="2" s="1"/>
  <c r="AA319" i="2"/>
  <c r="AN319" i="2" s="1"/>
  <c r="AB97" i="2"/>
  <c r="AC97" i="2" s="1"/>
  <c r="AB352" i="9"/>
  <c r="AA386" i="2"/>
  <c r="AN386" i="2" s="1"/>
  <c r="AA456" i="9"/>
  <c r="AN456" i="9" s="1"/>
  <c r="AA392" i="8"/>
  <c r="AN392" i="8" s="1"/>
  <c r="AB427" i="2"/>
  <c r="AA410" i="8"/>
  <c r="AN410" i="8" s="1"/>
  <c r="Y433" i="8"/>
  <c r="AJ433" i="8" s="1"/>
  <c r="X451" i="10"/>
  <c r="AL976" i="2"/>
  <c r="AM976" i="2"/>
  <c r="AC976" i="2"/>
  <c r="AG731" i="9"/>
  <c r="AA731" i="9"/>
  <c r="AN731" i="9" s="1"/>
  <c r="AG914" i="10"/>
  <c r="AA914" i="10"/>
  <c r="AN914" i="10" s="1"/>
  <c r="AL594" i="10"/>
  <c r="AM594" i="10"/>
  <c r="AC594" i="10"/>
  <c r="AL507" i="8"/>
  <c r="AM507" i="8"/>
  <c r="AC902" i="10"/>
  <c r="AL902" i="10"/>
  <c r="AM902" i="10"/>
  <c r="AG752" i="2"/>
  <c r="AA752" i="2"/>
  <c r="AN752" i="2" s="1"/>
  <c r="AG748" i="9"/>
  <c r="AA748" i="9"/>
  <c r="AN748" i="9" s="1"/>
  <c r="AG763" i="10"/>
  <c r="AA763" i="10"/>
  <c r="AN763" i="10" s="1"/>
  <c r="AL503" i="2"/>
  <c r="AG460" i="9"/>
  <c r="AA460" i="9"/>
  <c r="AN460" i="9" s="1"/>
  <c r="AG961" i="8"/>
  <c r="AA961" i="8"/>
  <c r="AN961" i="8" s="1"/>
  <c r="AA743" i="8"/>
  <c r="AN743" i="8" s="1"/>
  <c r="AG743" i="8"/>
  <c r="AA592" i="10"/>
  <c r="AN592" i="10" s="1"/>
  <c r="AG592" i="10"/>
  <c r="AB743" i="8"/>
  <c r="AA920" i="2"/>
  <c r="AN920" i="2" s="1"/>
  <c r="AG920" i="2"/>
  <c r="AL695" i="9"/>
  <c r="AM695" i="9"/>
  <c r="AC695" i="9"/>
  <c r="AA901" i="2"/>
  <c r="AN901" i="2" s="1"/>
  <c r="AG901" i="2"/>
  <c r="AL564" i="8"/>
  <c r="AM564" i="8"/>
  <c r="AA471" i="9"/>
  <c r="AN471" i="9" s="1"/>
  <c r="AG471" i="9"/>
  <c r="AM760" i="10"/>
  <c r="AC760" i="10"/>
  <c r="AL760" i="10"/>
  <c r="AA536" i="2"/>
  <c r="AN536" i="2" s="1"/>
  <c r="AG536" i="2"/>
  <c r="AM915" i="8"/>
  <c r="AL915" i="8"/>
  <c r="AC998" i="2"/>
  <c r="AM855" i="10"/>
  <c r="AL855" i="10"/>
  <c r="AE985" i="10"/>
  <c r="AF985" i="10"/>
  <c r="AM461" i="10"/>
  <c r="AG496" i="2"/>
  <c r="AA496" i="2"/>
  <c r="AN496" i="2" s="1"/>
  <c r="AC804" i="8"/>
  <c r="AM804" i="8"/>
  <c r="AL804" i="8"/>
  <c r="AM613" i="2"/>
  <c r="AL613" i="2"/>
  <c r="AG822" i="9"/>
  <c r="AA822" i="9"/>
  <c r="AN822" i="9" s="1"/>
  <c r="AC600" i="2"/>
  <c r="AG846" i="8"/>
  <c r="AA846" i="8"/>
  <c r="AN846" i="8" s="1"/>
  <c r="AM938" i="2"/>
  <c r="AL938" i="2"/>
  <c r="AL948" i="10"/>
  <c r="AM948" i="10"/>
  <c r="AA865" i="10"/>
  <c r="AN865" i="10" s="1"/>
  <c r="AG865" i="10"/>
  <c r="AE504" i="2"/>
  <c r="AF504" i="2"/>
  <c r="AG750" i="10"/>
  <c r="AA750" i="10"/>
  <c r="AN750" i="10" s="1"/>
  <c r="AB843" i="8"/>
  <c r="AC843" i="8" s="1"/>
  <c r="AG843" i="8"/>
  <c r="AA843" i="8"/>
  <c r="AN843" i="8" s="1"/>
  <c r="AL965" i="9"/>
  <c r="AM965" i="9"/>
  <c r="AG773" i="10"/>
  <c r="AA773" i="10"/>
  <c r="AN773" i="10" s="1"/>
  <c r="AG643" i="9"/>
  <c r="AA643" i="9"/>
  <c r="AN643" i="9" s="1"/>
  <c r="AG988" i="10"/>
  <c r="AA988" i="10"/>
  <c r="AN988" i="10" s="1"/>
  <c r="AM761" i="2"/>
  <c r="AL761" i="2"/>
  <c r="AA861" i="8"/>
  <c r="AN861" i="8" s="1"/>
  <c r="AG861" i="8"/>
  <c r="AA467" i="8"/>
  <c r="AN467" i="8" s="1"/>
  <c r="AG467" i="8"/>
  <c r="AG475" i="8"/>
  <c r="AA475" i="8"/>
  <c r="AN475" i="8" s="1"/>
  <c r="AG555" i="9"/>
  <c r="AA555" i="9"/>
  <c r="AN555" i="9" s="1"/>
  <c r="AA531" i="8"/>
  <c r="AN531" i="8" s="1"/>
  <c r="AG531" i="8"/>
  <c r="AB531" i="8"/>
  <c r="AL912" i="8"/>
  <c r="AM912" i="8"/>
  <c r="AG752" i="9"/>
  <c r="AA752" i="9"/>
  <c r="AN752" i="9" s="1"/>
  <c r="AG925" i="9"/>
  <c r="AA925" i="9"/>
  <c r="AN925" i="9" s="1"/>
  <c r="AA998" i="8"/>
  <c r="AN998" i="8" s="1"/>
  <c r="AG998" i="8"/>
  <c r="AC608" i="9"/>
  <c r="AG972" i="9"/>
  <c r="AA972" i="9"/>
  <c r="AN972" i="9" s="1"/>
  <c r="AA462" i="10"/>
  <c r="AN462" i="10" s="1"/>
  <c r="AG462" i="10"/>
  <c r="AB462" i="10"/>
  <c r="AC925" i="2"/>
  <c r="AM925" i="2"/>
  <c r="AL925" i="2"/>
  <c r="AC917" i="2"/>
  <c r="AG630" i="9"/>
  <c r="AA630" i="9"/>
  <c r="AN630" i="9" s="1"/>
  <c r="AB630" i="9"/>
  <c r="AG562" i="9"/>
  <c r="AA562" i="9"/>
  <c r="AN562" i="9" s="1"/>
  <c r="AC862" i="10"/>
  <c r="AA967" i="10"/>
  <c r="AN967" i="10" s="1"/>
  <c r="AG967" i="10"/>
  <c r="AM970" i="9"/>
  <c r="AL970" i="9"/>
  <c r="AG751" i="10"/>
  <c r="AA751" i="10"/>
  <c r="AN751" i="10" s="1"/>
  <c r="AA902" i="2"/>
  <c r="AN902" i="2" s="1"/>
  <c r="AG902" i="2"/>
  <c r="AB902" i="2"/>
  <c r="AG520" i="9"/>
  <c r="AA520" i="9"/>
  <c r="AN520" i="9" s="1"/>
  <c r="AB914" i="10"/>
  <c r="AG830" i="9"/>
  <c r="AA830" i="9"/>
  <c r="AN830" i="9" s="1"/>
  <c r="AC484" i="10"/>
  <c r="AA699" i="2"/>
  <c r="AN699" i="2" s="1"/>
  <c r="AG699" i="2"/>
  <c r="AG822" i="8"/>
  <c r="AA822" i="8"/>
  <c r="AN822" i="8" s="1"/>
  <c r="AG948" i="8"/>
  <c r="AA948" i="8"/>
  <c r="AN948" i="8" s="1"/>
  <c r="AF672" i="10"/>
  <c r="AE672" i="10"/>
  <c r="AL868" i="10"/>
  <c r="AM868" i="10"/>
  <c r="AC614" i="8"/>
  <c r="AL775" i="2"/>
  <c r="AM775" i="2"/>
  <c r="AC482" i="2"/>
  <c r="AB960" i="8"/>
  <c r="AC844" i="8"/>
  <c r="AM844" i="8"/>
  <c r="AL844" i="8"/>
  <c r="AM532" i="9"/>
  <c r="AL532" i="9"/>
  <c r="AC532" i="9"/>
  <c r="AG577" i="2"/>
  <c r="AA577" i="2"/>
  <c r="AN577" i="2" s="1"/>
  <c r="AA735" i="2"/>
  <c r="AN735" i="2" s="1"/>
  <c r="AG735" i="2"/>
  <c r="AA518" i="2"/>
  <c r="AN518" i="2" s="1"/>
  <c r="AG518" i="2"/>
  <c r="AM840" i="2"/>
  <c r="AL840" i="2"/>
  <c r="AC626" i="10"/>
  <c r="AG763" i="9"/>
  <c r="AA763" i="9"/>
  <c r="AN763" i="9" s="1"/>
  <c r="AB763" i="9"/>
  <c r="AC763" i="9" s="1"/>
  <c r="AE763" i="9" s="1"/>
  <c r="AQ763" i="9" s="1"/>
  <c r="AM796" i="2"/>
  <c r="AL796" i="2"/>
  <c r="AG946" i="8"/>
  <c r="AA946" i="8"/>
  <c r="AN946" i="8" s="1"/>
  <c r="AA741" i="2"/>
  <c r="AN741" i="2" s="1"/>
  <c r="AG741" i="2"/>
  <c r="AG676" i="9"/>
  <c r="AA676" i="9"/>
  <c r="AN676" i="9" s="1"/>
  <c r="AL610" i="10"/>
  <c r="AM610" i="10"/>
  <c r="AC589" i="2"/>
  <c r="AA796" i="2"/>
  <c r="AN796" i="2" s="1"/>
  <c r="AG796" i="2"/>
  <c r="AC947" i="10"/>
  <c r="AF490" i="2"/>
  <c r="AE490" i="2"/>
  <c r="AM817" i="10"/>
  <c r="AL817" i="10"/>
  <c r="AM505" i="10"/>
  <c r="AL505" i="10"/>
  <c r="AB712" i="8"/>
  <c r="AA712" i="8"/>
  <c r="AN712" i="8" s="1"/>
  <c r="AG712" i="8"/>
  <c r="AA658" i="2"/>
  <c r="AN658" i="2" s="1"/>
  <c r="AG658" i="2"/>
  <c r="AG548" i="9"/>
  <c r="AA548" i="9"/>
  <c r="AN548" i="9" s="1"/>
  <c r="AB925" i="9"/>
  <c r="AA502" i="10"/>
  <c r="AN502" i="10" s="1"/>
  <c r="AG502" i="10"/>
  <c r="AG630" i="8"/>
  <c r="AA630" i="8"/>
  <c r="AN630" i="8" s="1"/>
  <c r="AM717" i="9"/>
  <c r="AL717" i="9"/>
  <c r="AG902" i="9"/>
  <c r="AA902" i="9"/>
  <c r="AN902" i="9" s="1"/>
  <c r="AM512" i="10"/>
  <c r="AG801" i="9"/>
  <c r="AA801" i="9"/>
  <c r="AN801" i="9" s="1"/>
  <c r="AM682" i="9"/>
  <c r="AL682" i="9"/>
  <c r="AL560" i="2"/>
  <c r="AM560" i="2"/>
  <c r="AC560" i="2"/>
  <c r="AG787" i="9"/>
  <c r="AA787" i="9"/>
  <c r="AN787" i="9" s="1"/>
  <c r="AB787" i="9"/>
  <c r="AL882" i="10"/>
  <c r="AM882" i="10"/>
  <c r="AC767" i="8"/>
  <c r="AL767" i="8"/>
  <c r="AM767" i="8"/>
  <c r="AE748" i="8"/>
  <c r="AL575" i="8"/>
  <c r="AM575" i="8"/>
  <c r="AL981" i="10"/>
  <c r="AM981" i="10"/>
  <c r="AG846" i="2"/>
  <c r="AA846" i="2"/>
  <c r="AN846" i="2" s="1"/>
  <c r="AC977" i="2"/>
  <c r="AL652" i="9"/>
  <c r="AM652" i="9"/>
  <c r="AB693" i="2"/>
  <c r="AG673" i="2"/>
  <c r="AA673" i="2"/>
  <c r="AN673" i="2" s="1"/>
  <c r="AB673" i="2"/>
  <c r="AA964" i="10"/>
  <c r="AN964" i="10" s="1"/>
  <c r="AG964" i="10"/>
  <c r="AA701" i="8"/>
  <c r="AN701" i="8" s="1"/>
  <c r="AG701" i="8"/>
  <c r="AA986" i="8"/>
  <c r="AN986" i="8" s="1"/>
  <c r="AG986" i="8"/>
  <c r="AA879" i="10"/>
  <c r="AN879" i="10" s="1"/>
  <c r="AG879" i="10"/>
  <c r="AG987" i="2"/>
  <c r="AA987" i="2"/>
  <c r="AN987" i="2" s="1"/>
  <c r="AC596" i="10"/>
  <c r="AA838" i="8"/>
  <c r="AN838" i="8" s="1"/>
  <c r="AG838" i="8"/>
  <c r="AA969" i="8"/>
  <c r="AN969" i="8" s="1"/>
  <c r="AG969" i="8"/>
  <c r="AG564" i="9"/>
  <c r="AB564" i="9"/>
  <c r="AA564" i="9"/>
  <c r="AN564" i="9" s="1"/>
  <c r="AA486" i="9"/>
  <c r="AN486" i="9" s="1"/>
  <c r="AG486" i="9"/>
  <c r="AG718" i="2"/>
  <c r="AA718" i="2"/>
  <c r="AN718" i="2" s="1"/>
  <c r="AB718" i="2"/>
  <c r="AA905" i="10"/>
  <c r="AN905" i="10" s="1"/>
  <c r="AG905" i="10"/>
  <c r="AG466" i="9"/>
  <c r="AA466" i="9"/>
  <c r="AN466" i="9" s="1"/>
  <c r="AM954" i="8"/>
  <c r="AL954" i="8"/>
  <c r="AB963" i="8"/>
  <c r="AG963" i="8"/>
  <c r="AA963" i="8"/>
  <c r="AN963" i="8" s="1"/>
  <c r="AC603" i="2"/>
  <c r="AA991" i="2"/>
  <c r="AN991" i="2" s="1"/>
  <c r="AG991" i="2"/>
  <c r="AG658" i="9"/>
  <c r="AA658" i="9"/>
  <c r="AN658" i="9" s="1"/>
  <c r="AB658" i="9"/>
  <c r="AM568" i="8"/>
  <c r="AL568" i="8"/>
  <c r="AA480" i="2"/>
  <c r="AN480" i="2" s="1"/>
  <c r="AG480" i="2"/>
  <c r="AB630" i="8"/>
  <c r="AC630" i="8" s="1"/>
  <c r="AB905" i="10"/>
  <c r="AA532" i="2"/>
  <c r="AN532" i="2" s="1"/>
  <c r="AG532" i="2"/>
  <c r="AM895" i="10"/>
  <c r="AC895" i="10"/>
  <c r="AL895" i="10"/>
  <c r="AM696" i="9"/>
  <c r="AL696" i="9"/>
  <c r="AG757" i="8"/>
  <c r="AA757" i="8"/>
  <c r="AN757" i="8" s="1"/>
  <c r="AG910" i="8"/>
  <c r="AA910" i="8"/>
  <c r="AN910" i="8" s="1"/>
  <c r="AG511" i="8"/>
  <c r="AA511" i="8"/>
  <c r="AN511" i="8" s="1"/>
  <c r="AC763" i="2"/>
  <c r="AA730" i="2"/>
  <c r="AN730" i="2" s="1"/>
  <c r="AG730" i="2"/>
  <c r="AC920" i="8"/>
  <c r="AG569" i="2"/>
  <c r="AA569" i="2"/>
  <c r="AN569" i="2" s="1"/>
  <c r="AA875" i="8"/>
  <c r="AN875" i="8" s="1"/>
  <c r="AG875" i="8"/>
  <c r="AG832" i="9"/>
  <c r="AA832" i="9"/>
  <c r="AN832" i="9" s="1"/>
  <c r="AB972" i="8"/>
  <c r="AC562" i="2"/>
  <c r="AA971" i="8"/>
  <c r="AN971" i="8" s="1"/>
  <c r="AG971" i="8"/>
  <c r="AM686" i="10"/>
  <c r="AL686" i="10"/>
  <c r="AC695" i="10"/>
  <c r="AA866" i="8"/>
  <c r="AN866" i="8" s="1"/>
  <c r="AG866" i="8"/>
  <c r="AA916" i="8"/>
  <c r="AN916" i="8" s="1"/>
  <c r="AG916" i="8"/>
  <c r="AB916" i="8"/>
  <c r="AA710" i="9"/>
  <c r="AN710" i="9" s="1"/>
  <c r="AG710" i="9"/>
  <c r="AA674" i="8"/>
  <c r="AN674" i="8" s="1"/>
  <c r="AG674" i="8"/>
  <c r="AG563" i="9"/>
  <c r="AA563" i="9"/>
  <c r="AN563" i="9" s="1"/>
  <c r="AC746" i="2"/>
  <c r="AC881" i="2"/>
  <c r="AB530" i="8"/>
  <c r="AG530" i="8"/>
  <c r="AA530" i="8"/>
  <c r="AN530" i="8" s="1"/>
  <c r="AG484" i="10"/>
  <c r="AA484" i="10"/>
  <c r="AN484" i="10" s="1"/>
  <c r="AA476" i="2"/>
  <c r="AN476" i="2" s="1"/>
  <c r="AG476" i="2"/>
  <c r="AG718" i="9"/>
  <c r="AA718" i="9"/>
  <c r="AN718" i="9" s="1"/>
  <c r="AL543" i="8"/>
  <c r="AM543" i="8"/>
  <c r="AC565" i="2"/>
  <c r="AM565" i="2"/>
  <c r="AL565" i="2"/>
  <c r="AA635" i="2"/>
  <c r="AN635" i="2" s="1"/>
  <c r="AG635" i="2"/>
  <c r="AB635" i="2"/>
  <c r="AG612" i="2"/>
  <c r="AA612" i="2"/>
  <c r="AN612" i="2" s="1"/>
  <c r="AB612" i="2"/>
  <c r="AB911" i="10"/>
  <c r="AC911" i="10" s="1"/>
  <c r="AA911" i="10"/>
  <c r="AN911" i="10" s="1"/>
  <c r="AG911" i="10"/>
  <c r="AC996" i="2"/>
  <c r="AB563" i="9"/>
  <c r="AC563" i="9" s="1"/>
  <c r="AC905" i="2"/>
  <c r="AL905" i="2"/>
  <c r="AM905" i="2"/>
  <c r="AG947" i="9"/>
  <c r="AA947" i="9"/>
  <c r="AN947" i="9" s="1"/>
  <c r="AB947" i="9"/>
  <c r="AG815" i="9"/>
  <c r="AA815" i="9"/>
  <c r="AN815" i="9" s="1"/>
  <c r="AL474" i="2"/>
  <c r="AM474" i="2"/>
  <c r="AC706" i="10"/>
  <c r="AA688" i="8"/>
  <c r="AN688" i="8" s="1"/>
  <c r="AG688" i="8"/>
  <c r="AB772" i="10"/>
  <c r="AA772" i="10"/>
  <c r="AN772" i="10" s="1"/>
  <c r="AG772" i="10"/>
  <c r="AB705" i="8"/>
  <c r="AA705" i="8"/>
  <c r="AN705" i="8" s="1"/>
  <c r="AG705" i="8"/>
  <c r="AC846" i="10"/>
  <c r="AG790" i="10"/>
  <c r="AA790" i="10"/>
  <c r="AN790" i="10" s="1"/>
  <c r="AG569" i="9"/>
  <c r="AB569" i="9"/>
  <c r="AA569" i="9"/>
  <c r="AN569" i="9" s="1"/>
  <c r="AG868" i="2"/>
  <c r="AA868" i="2"/>
  <c r="AN868" i="2" s="1"/>
  <c r="AC779" i="2"/>
  <c r="AG843" i="10"/>
  <c r="AA843" i="10"/>
  <c r="AN843" i="10" s="1"/>
  <c r="AB843" i="10"/>
  <c r="AA540" i="10"/>
  <c r="AN540" i="10" s="1"/>
  <c r="AG540" i="10"/>
  <c r="AC505" i="2"/>
  <c r="AB807" i="9"/>
  <c r="AL681" i="10"/>
  <c r="AM681" i="10"/>
  <c r="AL567" i="10"/>
  <c r="AG719" i="8"/>
  <c r="AA719" i="8"/>
  <c r="AN719" i="8" s="1"/>
  <c r="AL657" i="8"/>
  <c r="AM657" i="8"/>
  <c r="AA606" i="10"/>
  <c r="AN606" i="10" s="1"/>
  <c r="AG606" i="10"/>
  <c r="AB606" i="10"/>
  <c r="AL970" i="10"/>
  <c r="AM970" i="10"/>
  <c r="AC897" i="10"/>
  <c r="AC762" i="8"/>
  <c r="AL780" i="8"/>
  <c r="AM780" i="8"/>
  <c r="AG907" i="9"/>
  <c r="AA907" i="9"/>
  <c r="AN907" i="9" s="1"/>
  <c r="AC970" i="9"/>
  <c r="AC827" i="9"/>
  <c r="AG706" i="2"/>
  <c r="AA706" i="2"/>
  <c r="AN706" i="2" s="1"/>
  <c r="AB706" i="2"/>
  <c r="AB633" i="2"/>
  <c r="AG840" i="9"/>
  <c r="AA840" i="9"/>
  <c r="AN840" i="9" s="1"/>
  <c r="AE641" i="2"/>
  <c r="AF641" i="2"/>
  <c r="AC736" i="2"/>
  <c r="AG628" i="9"/>
  <c r="AA628" i="9"/>
  <c r="AN628" i="9" s="1"/>
  <c r="AG819" i="2"/>
  <c r="AA819" i="2"/>
  <c r="AN819" i="2" s="1"/>
  <c r="AB819" i="2"/>
  <c r="AL694" i="10"/>
  <c r="AM694" i="10"/>
  <c r="AA817" i="8"/>
  <c r="AN817" i="8" s="1"/>
  <c r="AG817" i="8"/>
  <c r="AG528" i="2"/>
  <c r="AA528" i="2"/>
  <c r="AN528" i="2" s="1"/>
  <c r="AL510" i="2"/>
  <c r="AM510" i="2"/>
  <c r="AB758" i="10"/>
  <c r="AB473" i="8"/>
  <c r="AA473" i="8"/>
  <c r="AN473" i="8" s="1"/>
  <c r="AG473" i="8"/>
  <c r="AB865" i="10"/>
  <c r="AC865" i="10" s="1"/>
  <c r="AA872" i="8"/>
  <c r="AN872" i="8" s="1"/>
  <c r="AG872" i="8"/>
  <c r="AC709" i="10"/>
  <c r="AL523" i="9"/>
  <c r="AM523" i="9"/>
  <c r="AL995" i="10"/>
  <c r="AM995" i="10"/>
  <c r="AB803" i="9"/>
  <c r="AC803" i="9" s="1"/>
  <c r="AC660" i="8"/>
  <c r="AG766" i="2"/>
  <c r="AA766" i="2"/>
  <c r="AN766" i="2" s="1"/>
  <c r="AL612" i="9"/>
  <c r="AM612" i="9"/>
  <c r="AC945" i="9"/>
  <c r="AC549" i="10"/>
  <c r="AC527" i="10"/>
  <c r="AA702" i="2"/>
  <c r="AN702" i="2" s="1"/>
  <c r="AG702" i="2"/>
  <c r="AE870" i="9"/>
  <c r="AQ870" i="9" s="1"/>
  <c r="AF870" i="9"/>
  <c r="AC800" i="10"/>
  <c r="AC969" i="8"/>
  <c r="AG989" i="9"/>
  <c r="AA989" i="9"/>
  <c r="AN989" i="9" s="1"/>
  <c r="AB989" i="9"/>
  <c r="AC624" i="8"/>
  <c r="AB770" i="9"/>
  <c r="AC627" i="2"/>
  <c r="AC948" i="9"/>
  <c r="AB561" i="8"/>
  <c r="AA561" i="8"/>
  <c r="AN561" i="8" s="1"/>
  <c r="AG561" i="8"/>
  <c r="AC629" i="2"/>
  <c r="AA488" i="10"/>
  <c r="AN488" i="10" s="1"/>
  <c r="AG488" i="10"/>
  <c r="AG500" i="8"/>
  <c r="AA500" i="8"/>
  <c r="AN500" i="8" s="1"/>
  <c r="AB476" i="8"/>
  <c r="AC652" i="9"/>
  <c r="AG612" i="8"/>
  <c r="AA612" i="8"/>
  <c r="AN612" i="8" s="1"/>
  <c r="AG933" i="9"/>
  <c r="AA933" i="9"/>
  <c r="AN933" i="9" s="1"/>
  <c r="AC946" i="9"/>
  <c r="AG935" i="2"/>
  <c r="AA935" i="2"/>
  <c r="AN935" i="2" s="1"/>
  <c r="AF517" i="9"/>
  <c r="AE517" i="9"/>
  <c r="AQ517" i="9" s="1"/>
  <c r="AB903" i="10"/>
  <c r="AM849" i="2"/>
  <c r="AL849" i="2"/>
  <c r="AL542" i="8"/>
  <c r="AM542" i="8"/>
  <c r="AC882" i="10"/>
  <c r="AC834" i="10"/>
  <c r="AL510" i="8"/>
  <c r="AM510" i="8"/>
  <c r="AA940" i="9"/>
  <c r="AN940" i="9" s="1"/>
  <c r="AG940" i="9"/>
  <c r="AE877" i="2"/>
  <c r="AG641" i="9"/>
  <c r="AA641" i="9"/>
  <c r="AN641" i="9" s="1"/>
  <c r="AC786" i="9"/>
  <c r="AM527" i="8"/>
  <c r="AL527" i="8"/>
  <c r="AB562" i="9"/>
  <c r="AC486" i="2"/>
  <c r="AC502" i="8"/>
  <c r="AA1000" i="2"/>
  <c r="AN1000" i="2" s="1"/>
  <c r="AG1000" i="2"/>
  <c r="AC873" i="2"/>
  <c r="AA556" i="2"/>
  <c r="AN556" i="2" s="1"/>
  <c r="AG556" i="2"/>
  <c r="AC884" i="2"/>
  <c r="AB735" i="10"/>
  <c r="AC548" i="10"/>
  <c r="AA950" i="2"/>
  <c r="AN950" i="2" s="1"/>
  <c r="AG950" i="2"/>
  <c r="AB950" i="2"/>
  <c r="AC950" i="2" s="1"/>
  <c r="AC721" i="10"/>
  <c r="AC936" i="9"/>
  <c r="AC730" i="9"/>
  <c r="AG804" i="8"/>
  <c r="AA804" i="8"/>
  <c r="AN804" i="8" s="1"/>
  <c r="AA566" i="8"/>
  <c r="AN566" i="8" s="1"/>
  <c r="AG566" i="8"/>
  <c r="AA515" i="2"/>
  <c r="AN515" i="2" s="1"/>
  <c r="AG515" i="2"/>
  <c r="AL760" i="8"/>
  <c r="AM760" i="8"/>
  <c r="AA807" i="10"/>
  <c r="AN807" i="10" s="1"/>
  <c r="AG807" i="10"/>
  <c r="AC670" i="2"/>
  <c r="AB925" i="8"/>
  <c r="AB757" i="8"/>
  <c r="AC757" i="8" s="1"/>
  <c r="AC475" i="9"/>
  <c r="AC955" i="10"/>
  <c r="AB598" i="8"/>
  <c r="AG751" i="2"/>
  <c r="AA751" i="2"/>
  <c r="AN751" i="2" s="1"/>
  <c r="AL624" i="2"/>
  <c r="AM624" i="2"/>
  <c r="AE658" i="10"/>
  <c r="AF658" i="10"/>
  <c r="AM980" i="10"/>
  <c r="AM672" i="8"/>
  <c r="AC672" i="8"/>
  <c r="AL672" i="8"/>
  <c r="AM783" i="2"/>
  <c r="AL783" i="2"/>
  <c r="AG651" i="9"/>
  <c r="AA651" i="9"/>
  <c r="AN651" i="9" s="1"/>
  <c r="AM548" i="9"/>
  <c r="AL548" i="9"/>
  <c r="AA466" i="10"/>
  <c r="AN466" i="10" s="1"/>
  <c r="AG466" i="10"/>
  <c r="AG653" i="2"/>
  <c r="AA653" i="2"/>
  <c r="AN653" i="2" s="1"/>
  <c r="AC790" i="8"/>
  <c r="AL790" i="8"/>
  <c r="AM790" i="8"/>
  <c r="AA748" i="10"/>
  <c r="AN748" i="10" s="1"/>
  <c r="AG748" i="10"/>
  <c r="AL922" i="8"/>
  <c r="AM922" i="8"/>
  <c r="AM869" i="9"/>
  <c r="AL869" i="9"/>
  <c r="AA932" i="2"/>
  <c r="AN932" i="2" s="1"/>
  <c r="AG932" i="2"/>
  <c r="AA574" i="8"/>
  <c r="AN574" i="8" s="1"/>
  <c r="AG574" i="8"/>
  <c r="AB574" i="8"/>
  <c r="AG807" i="8"/>
  <c r="AA807" i="8"/>
  <c r="AN807" i="8" s="1"/>
  <c r="AA838" i="2"/>
  <c r="AN838" i="2" s="1"/>
  <c r="AG838" i="2"/>
  <c r="AG923" i="2"/>
  <c r="AA923" i="2"/>
  <c r="AN923" i="2" s="1"/>
  <c r="AB923" i="2"/>
  <c r="AA521" i="10"/>
  <c r="AN521" i="10" s="1"/>
  <c r="AG521" i="10"/>
  <c r="AE481" i="2"/>
  <c r="AF481" i="2"/>
  <c r="AG546" i="2"/>
  <c r="AA546" i="2"/>
  <c r="AN546" i="2" s="1"/>
  <c r="AM985" i="2"/>
  <c r="AL985" i="2"/>
  <c r="AM945" i="9"/>
  <c r="AL945" i="9"/>
  <c r="AL650" i="9"/>
  <c r="AG685" i="9"/>
  <c r="AA685" i="9"/>
  <c r="AN685" i="9" s="1"/>
  <c r="AB685" i="9"/>
  <c r="AC685" i="9" s="1"/>
  <c r="AM643" i="2"/>
  <c r="AL643" i="2"/>
  <c r="AC712" i="2"/>
  <c r="AL712" i="2"/>
  <c r="AM712" i="2"/>
  <c r="AG554" i="8"/>
  <c r="AA554" i="8"/>
  <c r="AN554" i="8" s="1"/>
  <c r="AA694" i="8"/>
  <c r="AN694" i="8" s="1"/>
  <c r="AG694" i="8"/>
  <c r="AG740" i="8"/>
  <c r="AA740" i="8"/>
  <c r="AN740" i="8" s="1"/>
  <c r="AL615" i="2"/>
  <c r="AM615" i="2"/>
  <c r="AC808" i="8"/>
  <c r="AL808" i="8"/>
  <c r="AE952" i="10"/>
  <c r="AF952" i="10"/>
  <c r="AG894" i="9"/>
  <c r="AA894" i="9"/>
  <c r="AN894" i="9" s="1"/>
  <c r="AF460" i="10"/>
  <c r="AE460" i="10"/>
  <c r="AM716" i="2"/>
  <c r="AL716" i="2"/>
  <c r="AL533" i="10"/>
  <c r="AM533" i="10"/>
  <c r="AG651" i="10"/>
  <c r="AA651" i="10"/>
  <c r="AN651" i="10" s="1"/>
  <c r="AL994" i="2"/>
  <c r="AM994" i="2"/>
  <c r="AM898" i="10"/>
  <c r="AL898" i="10"/>
  <c r="AC761" i="9"/>
  <c r="AL761" i="9"/>
  <c r="AM761" i="9"/>
  <c r="AG800" i="8"/>
  <c r="AA800" i="8"/>
  <c r="AN800" i="8" s="1"/>
  <c r="AE918" i="9"/>
  <c r="AQ918" i="9" s="1"/>
  <c r="AF918" i="9"/>
  <c r="AA855" i="2"/>
  <c r="AN855" i="2" s="1"/>
  <c r="AG855" i="2"/>
  <c r="AC986" i="2"/>
  <c r="AG678" i="2"/>
  <c r="AA678" i="2"/>
  <c r="AN678" i="2" s="1"/>
  <c r="AE901" i="10"/>
  <c r="AA481" i="10"/>
  <c r="AN481" i="10" s="1"/>
  <c r="AG481" i="10"/>
  <c r="AA691" i="8"/>
  <c r="AN691" i="8" s="1"/>
  <c r="AG691" i="8"/>
  <c r="AJ925" i="10"/>
  <c r="AL731" i="9"/>
  <c r="AM731" i="9"/>
  <c r="AA929" i="9"/>
  <c r="AN929" i="9" s="1"/>
  <c r="AG929" i="9"/>
  <c r="AL665" i="10"/>
  <c r="AA891" i="8"/>
  <c r="AN891" i="8" s="1"/>
  <c r="AG891" i="8"/>
  <c r="AE979" i="10"/>
  <c r="AF979" i="10"/>
  <c r="AG817" i="9"/>
  <c r="AA817" i="9"/>
  <c r="AN817" i="9" s="1"/>
  <c r="AB817" i="9"/>
  <c r="AC817" i="9" s="1"/>
  <c r="AG671" i="2"/>
  <c r="AA671" i="2"/>
  <c r="AN671" i="2" s="1"/>
  <c r="AC708" i="2"/>
  <c r="AC815" i="9"/>
  <c r="AM815" i="9"/>
  <c r="AL815" i="9"/>
  <c r="AG807" i="9"/>
  <c r="AA807" i="9"/>
  <c r="AN807" i="9" s="1"/>
  <c r="AC794" i="2"/>
  <c r="AL918" i="2"/>
  <c r="AM918" i="2"/>
  <c r="AF915" i="2"/>
  <c r="AE915" i="2"/>
  <c r="AG865" i="2"/>
  <c r="AB865" i="2"/>
  <c r="AA865" i="2"/>
  <c r="AN865" i="2" s="1"/>
  <c r="AA644" i="2"/>
  <c r="AN644" i="2" s="1"/>
  <c r="AG644" i="2"/>
  <c r="AB963" i="2"/>
  <c r="AG670" i="9"/>
  <c r="AA670" i="9"/>
  <c r="AN670" i="9" s="1"/>
  <c r="AC539" i="9"/>
  <c r="AM886" i="10"/>
  <c r="AL886" i="10"/>
  <c r="AE714" i="10"/>
  <c r="AF714" i="10"/>
  <c r="AA814" i="2"/>
  <c r="AN814" i="2" s="1"/>
  <c r="AG814" i="2"/>
  <c r="AL469" i="10"/>
  <c r="AM469" i="10"/>
  <c r="AM702" i="10"/>
  <c r="AL702" i="10"/>
  <c r="AM505" i="2"/>
  <c r="AM483" i="9"/>
  <c r="AL483" i="9"/>
  <c r="AL709" i="8"/>
  <c r="AM709" i="8"/>
  <c r="AC704" i="8"/>
  <c r="AG860" i="9"/>
  <c r="AA860" i="9"/>
  <c r="AN860" i="9" s="1"/>
  <c r="AC698" i="8"/>
  <c r="AL698" i="8"/>
  <c r="AM698" i="8"/>
  <c r="AG611" i="8"/>
  <c r="AA611" i="8"/>
  <c r="AN611" i="8" s="1"/>
  <c r="AC921" i="10"/>
  <c r="AM921" i="10"/>
  <c r="AL921" i="10"/>
  <c r="AM660" i="10"/>
  <c r="AC660" i="10"/>
  <c r="AM717" i="8"/>
  <c r="AL717" i="8"/>
  <c r="AB466" i="10"/>
  <c r="AM732" i="10"/>
  <c r="AL732" i="10"/>
  <c r="AF566" i="9"/>
  <c r="AE566" i="9"/>
  <c r="AQ566" i="9" s="1"/>
  <c r="AC893" i="9"/>
  <c r="AL893" i="9"/>
  <c r="AL614" i="8"/>
  <c r="AM614" i="8"/>
  <c r="AM803" i="2"/>
  <c r="AL803" i="2"/>
  <c r="AM719" i="10"/>
  <c r="AM842" i="8"/>
  <c r="AL842" i="8"/>
  <c r="AE523" i="8"/>
  <c r="AL467" i="2"/>
  <c r="AM467" i="2"/>
  <c r="AG854" i="9"/>
  <c r="AA854" i="9"/>
  <c r="AN854" i="9" s="1"/>
  <c r="AG982" i="10"/>
  <c r="AA982" i="10"/>
  <c r="AN982" i="10" s="1"/>
  <c r="AM982" i="9"/>
  <c r="AL982" i="9"/>
  <c r="AE862" i="9"/>
  <c r="AQ862" i="9" s="1"/>
  <c r="AF889" i="2"/>
  <c r="AE889" i="2"/>
  <c r="AM960" i="2"/>
  <c r="AL960" i="2"/>
  <c r="AC960" i="2"/>
  <c r="AG959" i="10"/>
  <c r="AA959" i="10"/>
  <c r="AN959" i="10" s="1"/>
  <c r="AC573" i="9"/>
  <c r="AE573" i="9" s="1"/>
  <c r="AQ573" i="9" s="1"/>
  <c r="AB419" i="8"/>
  <c r="AM419" i="8" s="1"/>
  <c r="AG384" i="2"/>
  <c r="AA380" i="2"/>
  <c r="AN380" i="2" s="1"/>
  <c r="AB385" i="9"/>
  <c r="AM385" i="9" s="1"/>
  <c r="AG427" i="2"/>
  <c r="AB457" i="2"/>
  <c r="AM457" i="2" s="1"/>
  <c r="AG994" i="2"/>
  <c r="AA994" i="2"/>
  <c r="AN994" i="2" s="1"/>
  <c r="AL909" i="2"/>
  <c r="AM909" i="2"/>
  <c r="AC909" i="2"/>
  <c r="AC489" i="2"/>
  <c r="AG805" i="2"/>
  <c r="AA805" i="2"/>
  <c r="AN805" i="2" s="1"/>
  <c r="AG475" i="9"/>
  <c r="AA475" i="9"/>
  <c r="AN475" i="9" s="1"/>
  <c r="AM542" i="2"/>
  <c r="AL542" i="2"/>
  <c r="AB965" i="8"/>
  <c r="AG965" i="8"/>
  <c r="AA965" i="8"/>
  <c r="AN965" i="8" s="1"/>
  <c r="AG533" i="10"/>
  <c r="AA533" i="10"/>
  <c r="AN533" i="10" s="1"/>
  <c r="AM751" i="9"/>
  <c r="AL751" i="9"/>
  <c r="AB550" i="9"/>
  <c r="AG557" i="10"/>
  <c r="AA557" i="10"/>
  <c r="AN557" i="10" s="1"/>
  <c r="AG608" i="9"/>
  <c r="AA608" i="9"/>
  <c r="AN608" i="9" s="1"/>
  <c r="AG588" i="10"/>
  <c r="AA588" i="10"/>
  <c r="AN588" i="10" s="1"/>
  <c r="AM832" i="2"/>
  <c r="AL832" i="2"/>
  <c r="AC832" i="2"/>
  <c r="AG706" i="9"/>
  <c r="AA706" i="9"/>
  <c r="AN706" i="9" s="1"/>
  <c r="AA584" i="8"/>
  <c r="AN584" i="8" s="1"/>
  <c r="AG584" i="8"/>
  <c r="AA794" i="9"/>
  <c r="AN794" i="9" s="1"/>
  <c r="AG794" i="9"/>
  <c r="AL685" i="10"/>
  <c r="AM685" i="10"/>
  <c r="AL827" i="9"/>
  <c r="AM827" i="9"/>
  <c r="AA662" i="10"/>
  <c r="AN662" i="10" s="1"/>
  <c r="AG662" i="10"/>
  <c r="AA656" i="10"/>
  <c r="AN656" i="10" s="1"/>
  <c r="AG656" i="10"/>
  <c r="AL970" i="2"/>
  <c r="AM970" i="2"/>
  <c r="AA703" i="10"/>
  <c r="AN703" i="10" s="1"/>
  <c r="AG703" i="10"/>
  <c r="AB515" i="8"/>
  <c r="AA515" i="8"/>
  <c r="AN515" i="8" s="1"/>
  <c r="AG515" i="8"/>
  <c r="AB557" i="10"/>
  <c r="AC557" i="10" s="1"/>
  <c r="AA644" i="10"/>
  <c r="AN644" i="10" s="1"/>
  <c r="AG644" i="10"/>
  <c r="AG982" i="9"/>
  <c r="AA982" i="9"/>
  <c r="AN982" i="9" s="1"/>
  <c r="AG787" i="10"/>
  <c r="AA787" i="10"/>
  <c r="AN787" i="10" s="1"/>
  <c r="AG633" i="8"/>
  <c r="AA633" i="8"/>
  <c r="AN633" i="8" s="1"/>
  <c r="AG464" i="9"/>
  <c r="AA464" i="9"/>
  <c r="AN464" i="9" s="1"/>
  <c r="AA549" i="2"/>
  <c r="AN549" i="2" s="1"/>
  <c r="AG549" i="2"/>
  <c r="AL829" i="10"/>
  <c r="AM829" i="10"/>
  <c r="AL498" i="8"/>
  <c r="AM498" i="8"/>
  <c r="AA990" i="2"/>
  <c r="AN990" i="2" s="1"/>
  <c r="AG990" i="2"/>
  <c r="AG583" i="10"/>
  <c r="AA583" i="10"/>
  <c r="AN583" i="10" s="1"/>
  <c r="AB583" i="10"/>
  <c r="AG810" i="9"/>
  <c r="AA810" i="9"/>
  <c r="AN810" i="9" s="1"/>
  <c r="AM812" i="10"/>
  <c r="AL812" i="10"/>
  <c r="AC860" i="10"/>
  <c r="AL919" i="9"/>
  <c r="AM919" i="9"/>
  <c r="AA479" i="8"/>
  <c r="AN479" i="8" s="1"/>
  <c r="AG479" i="8"/>
  <c r="AG729" i="9"/>
  <c r="AA729" i="9"/>
  <c r="AN729" i="9" s="1"/>
  <c r="AL721" i="10"/>
  <c r="AM721" i="10"/>
  <c r="AB800" i="8"/>
  <c r="AG824" i="2"/>
  <c r="AA824" i="2"/>
  <c r="AN824" i="2" s="1"/>
  <c r="AC538" i="8"/>
  <c r="AG611" i="10"/>
  <c r="AA611" i="10"/>
  <c r="AN611" i="10" s="1"/>
  <c r="AA613" i="8"/>
  <c r="AN613" i="8" s="1"/>
  <c r="AB613" i="8"/>
  <c r="AC613" i="8" s="1"/>
  <c r="AG613" i="8"/>
  <c r="AL681" i="9"/>
  <c r="AM681" i="9"/>
  <c r="AL485" i="2"/>
  <c r="AM485" i="2"/>
  <c r="AL863" i="2"/>
  <c r="AM863" i="2"/>
  <c r="AC863" i="2"/>
  <c r="AC669" i="2"/>
  <c r="AA588" i="2"/>
  <c r="AN588" i="2" s="1"/>
  <c r="AG588" i="2"/>
  <c r="AL832" i="9"/>
  <c r="AM832" i="9"/>
  <c r="AB796" i="10"/>
  <c r="AC796" i="10" s="1"/>
  <c r="AA796" i="10"/>
  <c r="AN796" i="10" s="1"/>
  <c r="AG796" i="10"/>
  <c r="AF490" i="10"/>
  <c r="AE490" i="10"/>
  <c r="AC717" i="8"/>
  <c r="AC533" i="8"/>
  <c r="AM533" i="8"/>
  <c r="AL533" i="8"/>
  <c r="AB652" i="10"/>
  <c r="AG652" i="10"/>
  <c r="AA652" i="10"/>
  <c r="AN652" i="10" s="1"/>
  <c r="AG575" i="10"/>
  <c r="AA575" i="10"/>
  <c r="AN575" i="10" s="1"/>
  <c r="AG900" i="10"/>
  <c r="AA900" i="10"/>
  <c r="AN900" i="10" s="1"/>
  <c r="AB855" i="2"/>
  <c r="AG878" i="10"/>
  <c r="AA878" i="10"/>
  <c r="AN878" i="10" s="1"/>
  <c r="AG713" i="8"/>
  <c r="AA713" i="8"/>
  <c r="AN713" i="8" s="1"/>
  <c r="AA739" i="10"/>
  <c r="AN739" i="10" s="1"/>
  <c r="AG739" i="10"/>
  <c r="AG705" i="10"/>
  <c r="AA705" i="10"/>
  <c r="AN705" i="10" s="1"/>
  <c r="AM779" i="2"/>
  <c r="AL779" i="2"/>
  <c r="AC486" i="9"/>
  <c r="AM486" i="9"/>
  <c r="AL486" i="9"/>
  <c r="AG472" i="2"/>
  <c r="AA472" i="2"/>
  <c r="AN472" i="2" s="1"/>
  <c r="AG802" i="8"/>
  <c r="AA802" i="8"/>
  <c r="AN802" i="8" s="1"/>
  <c r="AG711" i="10"/>
  <c r="AA711" i="10"/>
  <c r="AN711" i="10" s="1"/>
  <c r="AG601" i="8"/>
  <c r="AA601" i="8"/>
  <c r="AN601" i="8" s="1"/>
  <c r="AG543" i="9"/>
  <c r="AA543" i="9"/>
  <c r="AN543" i="9" s="1"/>
  <c r="AA957" i="8"/>
  <c r="AN957" i="8" s="1"/>
  <c r="AG957" i="8"/>
  <c r="AM721" i="2"/>
  <c r="AL721" i="2"/>
  <c r="AG914" i="9"/>
  <c r="AA914" i="9"/>
  <c r="AN914" i="9" s="1"/>
  <c r="AC876" i="10"/>
  <c r="AL876" i="10"/>
  <c r="AM876" i="10"/>
  <c r="AM820" i="2"/>
  <c r="AL820" i="2"/>
  <c r="AA850" i="8"/>
  <c r="AN850" i="8" s="1"/>
  <c r="AG850" i="8"/>
  <c r="AA928" i="10"/>
  <c r="AN928" i="10" s="1"/>
  <c r="AG928" i="10"/>
  <c r="AM737" i="8"/>
  <c r="AL737" i="8"/>
  <c r="AM805" i="10"/>
  <c r="AL805" i="10"/>
  <c r="AL778" i="2"/>
  <c r="AM778" i="2"/>
  <c r="AA492" i="10"/>
  <c r="AN492" i="10" s="1"/>
  <c r="AG492" i="10"/>
  <c r="AG494" i="10"/>
  <c r="AA494" i="10"/>
  <c r="AN494" i="10" s="1"/>
  <c r="AA473" i="10"/>
  <c r="AN473" i="10" s="1"/>
  <c r="AG473" i="10"/>
  <c r="AA765" i="8"/>
  <c r="AN765" i="8" s="1"/>
  <c r="AG765" i="8"/>
  <c r="AG667" i="8"/>
  <c r="AA667" i="8"/>
  <c r="AN667" i="8" s="1"/>
  <c r="AB667" i="8"/>
  <c r="AC582" i="9"/>
  <c r="AM582" i="9"/>
  <c r="AL582" i="9"/>
  <c r="AA625" i="2"/>
  <c r="AN625" i="2" s="1"/>
  <c r="AG625" i="2"/>
  <c r="AB625" i="2"/>
  <c r="AL649" i="9"/>
  <c r="AM649" i="9"/>
  <c r="AG856" i="8"/>
  <c r="AA856" i="8"/>
  <c r="AN856" i="8" s="1"/>
  <c r="AA788" i="10"/>
  <c r="AN788" i="10" s="1"/>
  <c r="AG788" i="10"/>
  <c r="AL728" i="2"/>
  <c r="AM728" i="2"/>
  <c r="AL600" i="2"/>
  <c r="AM600" i="2"/>
  <c r="AG519" i="9"/>
  <c r="AA519" i="9"/>
  <c r="AN519" i="9" s="1"/>
  <c r="AG480" i="10"/>
  <c r="AA480" i="10"/>
  <c r="AN480" i="10" s="1"/>
  <c r="AB471" i="8"/>
  <c r="AC471" i="8" s="1"/>
  <c r="AC732" i="2"/>
  <c r="AM732" i="2"/>
  <c r="AL732" i="2"/>
  <c r="AA508" i="2"/>
  <c r="AN508" i="2" s="1"/>
  <c r="AG508" i="2"/>
  <c r="AG495" i="8"/>
  <c r="AA495" i="8"/>
  <c r="AN495" i="8" s="1"/>
  <c r="AL974" i="8"/>
  <c r="AM974" i="8"/>
  <c r="AE527" i="8"/>
  <c r="AF527" i="8"/>
  <c r="AG703" i="9"/>
  <c r="AA703" i="9"/>
  <c r="AN703" i="9" s="1"/>
  <c r="AB739" i="10"/>
  <c r="AC875" i="2"/>
  <c r="AG698" i="9"/>
  <c r="AA698" i="9"/>
  <c r="AN698" i="9" s="1"/>
  <c r="AA654" i="8"/>
  <c r="AN654" i="8" s="1"/>
  <c r="AG654" i="8"/>
  <c r="AG487" i="8"/>
  <c r="AA487" i="8"/>
  <c r="AN487" i="8" s="1"/>
  <c r="AG892" i="10"/>
  <c r="AA892" i="10"/>
  <c r="AN892" i="10" s="1"/>
  <c r="AM912" i="10"/>
  <c r="AL912" i="10"/>
  <c r="AA990" i="8"/>
  <c r="AN990" i="8" s="1"/>
  <c r="AG990" i="8"/>
  <c r="AA590" i="8"/>
  <c r="AN590" i="8" s="1"/>
  <c r="AG590" i="8"/>
  <c r="AL579" i="2"/>
  <c r="AM579" i="2"/>
  <c r="AL917" i="8"/>
  <c r="AM917" i="8"/>
  <c r="AC917" i="8"/>
  <c r="AM968" i="8"/>
  <c r="AL968" i="8"/>
  <c r="AM954" i="10"/>
  <c r="AL954" i="10"/>
  <c r="AE562" i="10"/>
  <c r="AF562" i="10"/>
  <c r="AL844" i="10"/>
  <c r="AM844" i="10"/>
  <c r="AG820" i="8"/>
  <c r="AA820" i="8"/>
  <c r="AN820" i="8" s="1"/>
  <c r="AC524" i="8"/>
  <c r="AM524" i="8"/>
  <c r="AL524" i="8"/>
  <c r="AL643" i="10"/>
  <c r="AM643" i="10"/>
  <c r="AM801" i="10"/>
  <c r="AL801" i="10"/>
  <c r="AG916" i="9"/>
  <c r="AA916" i="9"/>
  <c r="AN916" i="9" s="1"/>
  <c r="AL718" i="9"/>
  <c r="AM718" i="9"/>
  <c r="AA697" i="9"/>
  <c r="AN697" i="9" s="1"/>
  <c r="AG697" i="9"/>
  <c r="AC965" i="10"/>
  <c r="AL957" i="10"/>
  <c r="AM957" i="10"/>
  <c r="AG763" i="8"/>
  <c r="AA763" i="8"/>
  <c r="AN763" i="8" s="1"/>
  <c r="AG492" i="2"/>
  <c r="AA492" i="2"/>
  <c r="AN492" i="2" s="1"/>
  <c r="AC824" i="2"/>
  <c r="AA473" i="2"/>
  <c r="AN473" i="2" s="1"/>
  <c r="AG473" i="2"/>
  <c r="AG762" i="8"/>
  <c r="AA762" i="8"/>
  <c r="AN762" i="8" s="1"/>
  <c r="AG579" i="9"/>
  <c r="AA579" i="9"/>
  <c r="AN579" i="9" s="1"/>
  <c r="AB579" i="9"/>
  <c r="AB676" i="2"/>
  <c r="AG676" i="2"/>
  <c r="AA676" i="2"/>
  <c r="AN676" i="2" s="1"/>
  <c r="AC747" i="2"/>
  <c r="AL636" i="2"/>
  <c r="AM636" i="2"/>
  <c r="AL488" i="10"/>
  <c r="AM488" i="10"/>
  <c r="AC488" i="10"/>
  <c r="AC982" i="9"/>
  <c r="AB605" i="10"/>
  <c r="AC605" i="10" s="1"/>
  <c r="AA619" i="10"/>
  <c r="AN619" i="10" s="1"/>
  <c r="AG619" i="10"/>
  <c r="AL642" i="2"/>
  <c r="AM642" i="2"/>
  <c r="AG745" i="8"/>
  <c r="AA745" i="8"/>
  <c r="AN745" i="8" s="1"/>
  <c r="AM600" i="9"/>
  <c r="AC600" i="9"/>
  <c r="AG709" i="9"/>
  <c r="AA709" i="9"/>
  <c r="AN709" i="9" s="1"/>
  <c r="AA684" i="8"/>
  <c r="AN684" i="8" s="1"/>
  <c r="AG684" i="8"/>
  <c r="AL471" i="10"/>
  <c r="AM471" i="10"/>
  <c r="AC822" i="10"/>
  <c r="AA967" i="2"/>
  <c r="AN967" i="2" s="1"/>
  <c r="AG967" i="2"/>
  <c r="AG956" i="2"/>
  <c r="AA956" i="2"/>
  <c r="AN956" i="2" s="1"/>
  <c r="AC798" i="2"/>
  <c r="AE927" i="9"/>
  <c r="AQ927" i="9" s="1"/>
  <c r="AF927" i="9"/>
  <c r="AB749" i="8"/>
  <c r="AC749" i="8" s="1"/>
  <c r="AG673" i="10"/>
  <c r="AA673" i="10"/>
  <c r="AN673" i="10" s="1"/>
  <c r="AL689" i="10"/>
  <c r="AM689" i="10"/>
  <c r="AM946" i="8"/>
  <c r="AL946" i="8"/>
  <c r="AG838" i="9"/>
  <c r="AA838" i="9"/>
  <c r="AN838" i="9" s="1"/>
  <c r="AL474" i="10"/>
  <c r="AM474" i="10"/>
  <c r="AC636" i="2"/>
  <c r="AL682" i="8"/>
  <c r="AM682" i="8"/>
  <c r="AA643" i="10"/>
  <c r="AN643" i="10" s="1"/>
  <c r="AG643" i="10"/>
  <c r="AM607" i="8"/>
  <c r="AL607" i="8"/>
  <c r="AL937" i="9"/>
  <c r="AM937" i="9"/>
  <c r="AA733" i="2"/>
  <c r="AN733" i="2" s="1"/>
  <c r="AG733" i="2"/>
  <c r="AG913" i="10"/>
  <c r="AA913" i="10"/>
  <c r="AN913" i="10" s="1"/>
  <c r="AB929" i="9"/>
  <c r="AM683" i="2"/>
  <c r="AC652" i="8"/>
  <c r="AL652" i="8"/>
  <c r="AM652" i="8"/>
  <c r="AG603" i="9"/>
  <c r="AA603" i="9"/>
  <c r="AN603" i="9" s="1"/>
  <c r="AG459" i="9"/>
  <c r="AA459" i="9"/>
  <c r="AN459" i="9" s="1"/>
  <c r="AG893" i="9"/>
  <c r="AA893" i="9"/>
  <c r="AN893" i="9" s="1"/>
  <c r="AA628" i="8"/>
  <c r="AN628" i="8" s="1"/>
  <c r="AG628" i="8"/>
  <c r="AG518" i="8"/>
  <c r="AA518" i="8"/>
  <c r="AN518" i="8" s="1"/>
  <c r="AL679" i="8"/>
  <c r="AM679" i="8"/>
  <c r="AG614" i="2"/>
  <c r="AA614" i="2"/>
  <c r="AN614" i="2" s="1"/>
  <c r="AM510" i="10"/>
  <c r="AL781" i="2"/>
  <c r="AM781" i="2"/>
  <c r="AG578" i="2"/>
  <c r="AA578" i="2"/>
  <c r="AN578" i="2" s="1"/>
  <c r="AG492" i="9"/>
  <c r="AA492" i="9"/>
  <c r="AN492" i="9" s="1"/>
  <c r="AC685" i="10"/>
  <c r="AC966" i="10"/>
  <c r="AM966" i="10"/>
  <c r="AL966" i="10"/>
  <c r="AB610" i="2"/>
  <c r="AG683" i="9"/>
  <c r="AA683" i="9"/>
  <c r="AN683" i="9" s="1"/>
  <c r="AB683" i="9"/>
  <c r="AM933" i="10"/>
  <c r="AL933" i="10"/>
  <c r="AB475" i="10"/>
  <c r="AM824" i="10"/>
  <c r="AL824" i="10"/>
  <c r="AG619" i="2"/>
  <c r="AA619" i="2"/>
  <c r="AN619" i="2" s="1"/>
  <c r="AC921" i="8"/>
  <c r="AG800" i="9"/>
  <c r="AB800" i="9"/>
  <c r="AC800" i="9" s="1"/>
  <c r="AA800" i="9"/>
  <c r="AN800" i="9" s="1"/>
  <c r="AG991" i="9"/>
  <c r="AA991" i="9"/>
  <c r="AN991" i="9" s="1"/>
  <c r="AA951" i="2"/>
  <c r="AN951" i="2" s="1"/>
  <c r="AG951" i="2"/>
  <c r="AG978" i="9"/>
  <c r="AA978" i="9"/>
  <c r="AN978" i="9" s="1"/>
  <c r="AA709" i="8"/>
  <c r="AN709" i="8" s="1"/>
  <c r="AG709" i="8"/>
  <c r="AB814" i="9"/>
  <c r="AG542" i="2"/>
  <c r="AA542" i="2"/>
  <c r="AN542" i="2" s="1"/>
  <c r="AA652" i="8"/>
  <c r="AN652" i="8" s="1"/>
  <c r="AG652" i="8"/>
  <c r="AC510" i="10"/>
  <c r="AA920" i="10"/>
  <c r="AN920" i="10" s="1"/>
  <c r="AG920" i="10"/>
  <c r="AA586" i="8"/>
  <c r="AN586" i="8" s="1"/>
  <c r="AG586" i="8"/>
  <c r="AG620" i="9"/>
  <c r="AA620" i="9"/>
  <c r="AN620" i="9" s="1"/>
  <c r="AC853" i="2"/>
  <c r="AL897" i="2"/>
  <c r="AM897" i="2"/>
  <c r="AG724" i="9"/>
  <c r="AA724" i="9"/>
  <c r="AN724" i="9" s="1"/>
  <c r="AG642" i="10"/>
  <c r="AA642" i="10"/>
  <c r="AN642" i="10" s="1"/>
  <c r="AB733" i="2"/>
  <c r="AG561" i="10"/>
  <c r="AA561" i="10"/>
  <c r="AN561" i="10" s="1"/>
  <c r="AB561" i="10"/>
  <c r="AG739" i="8"/>
  <c r="AA739" i="8"/>
  <c r="AN739" i="8" s="1"/>
  <c r="AB739" i="8"/>
  <c r="AC929" i="10"/>
  <c r="AA726" i="2"/>
  <c r="AN726" i="2" s="1"/>
  <c r="AG726" i="2"/>
  <c r="AG933" i="2"/>
  <c r="AA933" i="2"/>
  <c r="AN933" i="2" s="1"/>
  <c r="AL583" i="2"/>
  <c r="AM583" i="2"/>
  <c r="AC583" i="2"/>
  <c r="AB579" i="8"/>
  <c r="AL997" i="10"/>
  <c r="AG774" i="9"/>
  <c r="AA774" i="9"/>
  <c r="AN774" i="9" s="1"/>
  <c r="AC734" i="10"/>
  <c r="AL755" i="10"/>
  <c r="AM755" i="10"/>
  <c r="AL613" i="10"/>
  <c r="AM613" i="10"/>
  <c r="AC566" i="8"/>
  <c r="AL566" i="8"/>
  <c r="AM566" i="8"/>
  <c r="AG972" i="10"/>
  <c r="AA972" i="10"/>
  <c r="AN972" i="10" s="1"/>
  <c r="AA477" i="9"/>
  <c r="AN477" i="9" s="1"/>
  <c r="AG477" i="9"/>
  <c r="AC991" i="9"/>
  <c r="AA911" i="9"/>
  <c r="AN911" i="9" s="1"/>
  <c r="AG911" i="9"/>
  <c r="AA630" i="10"/>
  <c r="AN630" i="10" s="1"/>
  <c r="AG630" i="10"/>
  <c r="AB630" i="10"/>
  <c r="AA813" i="8"/>
  <c r="AN813" i="8" s="1"/>
  <c r="AG813" i="8"/>
  <c r="AG544" i="9"/>
  <c r="AA544" i="9"/>
  <c r="AN544" i="9" s="1"/>
  <c r="AG776" i="2"/>
  <c r="AA776" i="2"/>
  <c r="AN776" i="2" s="1"/>
  <c r="AA585" i="8"/>
  <c r="AN585" i="8" s="1"/>
  <c r="AG585" i="8"/>
  <c r="AM833" i="8"/>
  <c r="AC833" i="8"/>
  <c r="AL833" i="8"/>
  <c r="AB471" i="9"/>
  <c r="AA515" i="10"/>
  <c r="AN515" i="10" s="1"/>
  <c r="AB515" i="10"/>
  <c r="AG515" i="10"/>
  <c r="AC720" i="10"/>
  <c r="AC900" i="2"/>
  <c r="AC818" i="9"/>
  <c r="AC505" i="10"/>
  <c r="AE883" i="2"/>
  <c r="AA603" i="8"/>
  <c r="AN603" i="8" s="1"/>
  <c r="AG603" i="8"/>
  <c r="AL971" i="9"/>
  <c r="AM971" i="9"/>
  <c r="AA693" i="8"/>
  <c r="AN693" i="8" s="1"/>
  <c r="AG693" i="8"/>
  <c r="AC781" i="10"/>
  <c r="AC921" i="2"/>
  <c r="AM921" i="2"/>
  <c r="AL921" i="2"/>
  <c r="AB743" i="2"/>
  <c r="AA743" i="2"/>
  <c r="AN743" i="2" s="1"/>
  <c r="AG743" i="2"/>
  <c r="AL616" i="8"/>
  <c r="AM616" i="8"/>
  <c r="AA724" i="8"/>
  <c r="AN724" i="8" s="1"/>
  <c r="AG724" i="8"/>
  <c r="AG895" i="2"/>
  <c r="AA895" i="2"/>
  <c r="AN895" i="2" s="1"/>
  <c r="AA977" i="8"/>
  <c r="AN977" i="8" s="1"/>
  <c r="AG977" i="8"/>
  <c r="AG759" i="2"/>
  <c r="AA759" i="2"/>
  <c r="AN759" i="2" s="1"/>
  <c r="AB473" i="10"/>
  <c r="AL826" i="2"/>
  <c r="AM826" i="2"/>
  <c r="AL484" i="9"/>
  <c r="AM484" i="9"/>
  <c r="AB933" i="2"/>
  <c r="AC933" i="2" s="1"/>
  <c r="AB619" i="2"/>
  <c r="AB953" i="2"/>
  <c r="AC803" i="2"/>
  <c r="AC944" i="2"/>
  <c r="AG544" i="8"/>
  <c r="AA544" i="8"/>
  <c r="AN544" i="8" s="1"/>
  <c r="AG467" i="2"/>
  <c r="AA467" i="2"/>
  <c r="AN467" i="2" s="1"/>
  <c r="AB728" i="8"/>
  <c r="AB551" i="9"/>
  <c r="AC990" i="2"/>
  <c r="AC957" i="2"/>
  <c r="AG806" i="2"/>
  <c r="AA806" i="2"/>
  <c r="AN806" i="2" s="1"/>
  <c r="AA599" i="10"/>
  <c r="AN599" i="10" s="1"/>
  <c r="AG599" i="10"/>
  <c r="AC981" i="2"/>
  <c r="AL981" i="2"/>
  <c r="AM981" i="2"/>
  <c r="AC650" i="10"/>
  <c r="AC922" i="8"/>
  <c r="AC579" i="2"/>
  <c r="AL528" i="8"/>
  <c r="AM528" i="8"/>
  <c r="AC528" i="8"/>
  <c r="AG881" i="10"/>
  <c r="AA881" i="10"/>
  <c r="AN881" i="10" s="1"/>
  <c r="AM882" i="8"/>
  <c r="AL882" i="8"/>
  <c r="AL672" i="9"/>
  <c r="AM672" i="9"/>
  <c r="AB512" i="8"/>
  <c r="AM883" i="2"/>
  <c r="AL883" i="2"/>
  <c r="AG970" i="8"/>
  <c r="AA970" i="8"/>
  <c r="AN970" i="8" s="1"/>
  <c r="AA712" i="10"/>
  <c r="AN712" i="10" s="1"/>
  <c r="AG712" i="10"/>
  <c r="AB815" i="2"/>
  <c r="AC846" i="9"/>
  <c r="AC670" i="10"/>
  <c r="AC564" i="2"/>
  <c r="AM844" i="9"/>
  <c r="AL844" i="9"/>
  <c r="AE478" i="2"/>
  <c r="AF478" i="2"/>
  <c r="AB973" i="10"/>
  <c r="AE557" i="2"/>
  <c r="AC897" i="8"/>
  <c r="AG973" i="8"/>
  <c r="AA973" i="8"/>
  <c r="AN973" i="8" s="1"/>
  <c r="AB595" i="8"/>
  <c r="AG595" i="8"/>
  <c r="AA595" i="8"/>
  <c r="AN595" i="8" s="1"/>
  <c r="AF877" i="2"/>
  <c r="AC570" i="8"/>
  <c r="AL570" i="8"/>
  <c r="AM570" i="8"/>
  <c r="AG468" i="9"/>
  <c r="AA468" i="9"/>
  <c r="AN468" i="9" s="1"/>
  <c r="AG675" i="2"/>
  <c r="AA675" i="2"/>
  <c r="AN675" i="2" s="1"/>
  <c r="AB675" i="2"/>
  <c r="AC675" i="2" s="1"/>
  <c r="AG636" i="9"/>
  <c r="AA636" i="9"/>
  <c r="AN636" i="9" s="1"/>
  <c r="AC820" i="10"/>
  <c r="AL885" i="8"/>
  <c r="AM885" i="8"/>
  <c r="AA571" i="8"/>
  <c r="AN571" i="8" s="1"/>
  <c r="AG571" i="8"/>
  <c r="AG679" i="8"/>
  <c r="AA679" i="8"/>
  <c r="AN679" i="8" s="1"/>
  <c r="AA839" i="10"/>
  <c r="AN839" i="10" s="1"/>
  <c r="AG839" i="10"/>
  <c r="AB750" i="10"/>
  <c r="AC750" i="10" s="1"/>
  <c r="AC844" i="9"/>
  <c r="AC846" i="8"/>
  <c r="AE655" i="8"/>
  <c r="AF655" i="8"/>
  <c r="AB518" i="8"/>
  <c r="AC904" i="10"/>
  <c r="AA886" i="8"/>
  <c r="AN886" i="8" s="1"/>
  <c r="AG886" i="8"/>
  <c r="AF498" i="10"/>
  <c r="AE498" i="10"/>
  <c r="AC950" i="10"/>
  <c r="AL950" i="10"/>
  <c r="AM950" i="10"/>
  <c r="AL962" i="10"/>
  <c r="AM962" i="10"/>
  <c r="AB575" i="10"/>
  <c r="AM483" i="2"/>
  <c r="AL483" i="2"/>
  <c r="AC668" i="8"/>
  <c r="AG738" i="8"/>
  <c r="AA738" i="8"/>
  <c r="AN738" i="8" s="1"/>
  <c r="AB776" i="2"/>
  <c r="AC940" i="8"/>
  <c r="AB628" i="8"/>
  <c r="AL707" i="8"/>
  <c r="AM707" i="8"/>
  <c r="AC707" i="8"/>
  <c r="AB767" i="2"/>
  <c r="AG767" i="2"/>
  <c r="AA767" i="2"/>
  <c r="AN767" i="2" s="1"/>
  <c r="AG820" i="9"/>
  <c r="AA820" i="9"/>
  <c r="AN820" i="9" s="1"/>
  <c r="AC866" i="10"/>
  <c r="AC491" i="8"/>
  <c r="AM491" i="8"/>
  <c r="AL491" i="8"/>
  <c r="AC762" i="2"/>
  <c r="AB673" i="8"/>
  <c r="AA673" i="8"/>
  <c r="AN673" i="8" s="1"/>
  <c r="AG673" i="8"/>
  <c r="AC588" i="9"/>
  <c r="AC628" i="10"/>
  <c r="AB1000" i="9"/>
  <c r="AE576" i="10"/>
  <c r="AF576" i="10"/>
  <c r="AB532" i="10"/>
  <c r="AB833" i="10"/>
  <c r="AC833" i="10" s="1"/>
  <c r="AB612" i="8"/>
  <c r="AC612" i="8" s="1"/>
  <c r="AB795" i="8"/>
  <c r="AC795" i="8" s="1"/>
  <c r="AC888" i="8"/>
  <c r="AC539" i="10"/>
  <c r="AB694" i="8"/>
  <c r="AL853" i="2"/>
  <c r="AM853" i="2"/>
  <c r="AG836" i="8"/>
  <c r="AA836" i="8"/>
  <c r="AN836" i="8" s="1"/>
  <c r="AA841" i="2"/>
  <c r="AN841" i="2" s="1"/>
  <c r="AG841" i="2"/>
  <c r="AG798" i="9"/>
  <c r="AA798" i="9"/>
  <c r="AN798" i="9" s="1"/>
  <c r="AA762" i="10"/>
  <c r="AN762" i="10" s="1"/>
  <c r="AG762" i="10"/>
  <c r="AL509" i="8"/>
  <c r="AM509" i="8"/>
  <c r="AG882" i="9"/>
  <c r="AA882" i="9"/>
  <c r="AN882" i="9" s="1"/>
  <c r="AC692" i="2"/>
  <c r="AM535" i="9"/>
  <c r="AL594" i="2"/>
  <c r="AM594" i="2"/>
  <c r="AC594" i="2"/>
  <c r="AM807" i="2"/>
  <c r="AL807" i="2"/>
  <c r="AG509" i="8"/>
  <c r="AA509" i="8"/>
  <c r="AN509" i="8" s="1"/>
  <c r="AL945" i="2"/>
  <c r="AM945" i="2"/>
  <c r="AC945" i="2"/>
  <c r="AC696" i="10"/>
  <c r="AM696" i="10"/>
  <c r="AL696" i="10"/>
  <c r="AE875" i="10"/>
  <c r="AF875" i="10"/>
  <c r="AA688" i="10"/>
  <c r="AN688" i="10" s="1"/>
  <c r="AG688" i="10"/>
  <c r="AL880" i="2"/>
  <c r="AC880" i="2"/>
  <c r="AM880" i="2"/>
  <c r="AG990" i="9"/>
  <c r="AA990" i="9"/>
  <c r="AN990" i="9" s="1"/>
  <c r="AB990" i="9"/>
  <c r="AL656" i="10"/>
  <c r="AG916" i="2"/>
  <c r="AA916" i="2"/>
  <c r="AN916" i="2" s="1"/>
  <c r="AB916" i="2"/>
  <c r="AF665" i="10"/>
  <c r="AF861" i="10"/>
  <c r="AA608" i="8"/>
  <c r="AN608" i="8" s="1"/>
  <c r="AG608" i="8"/>
  <c r="AC723" i="8"/>
  <c r="AG674" i="9"/>
  <c r="AA674" i="9"/>
  <c r="AN674" i="9" s="1"/>
  <c r="AA609" i="10"/>
  <c r="AN609" i="10" s="1"/>
  <c r="AG609" i="10"/>
  <c r="AA606" i="8"/>
  <c r="AN606" i="8" s="1"/>
  <c r="AG606" i="8"/>
  <c r="AG586" i="9"/>
  <c r="AA586" i="9"/>
  <c r="AN586" i="9" s="1"/>
  <c r="AA900" i="2"/>
  <c r="AN900" i="2" s="1"/>
  <c r="AG900" i="2"/>
  <c r="AL470" i="10"/>
  <c r="AM470" i="10"/>
  <c r="AL959" i="8"/>
  <c r="AC959" i="8"/>
  <c r="AG535" i="8"/>
  <c r="AA535" i="8"/>
  <c r="AN535" i="8" s="1"/>
  <c r="AG976" i="8"/>
  <c r="AA976" i="8"/>
  <c r="AN976" i="8" s="1"/>
  <c r="AL465" i="10"/>
  <c r="AM465" i="10"/>
  <c r="AE623" i="10"/>
  <c r="AF623" i="10"/>
  <c r="AG663" i="8"/>
  <c r="AB663" i="8"/>
  <c r="AA663" i="8"/>
  <c r="AN663" i="8" s="1"/>
  <c r="AL699" i="2"/>
  <c r="AM699" i="2"/>
  <c r="AC699" i="2"/>
  <c r="AG619" i="8"/>
  <c r="AA619" i="8"/>
  <c r="AN619" i="8" s="1"/>
  <c r="AM755" i="2"/>
  <c r="AA619" i="9"/>
  <c r="AN619" i="9" s="1"/>
  <c r="AG619" i="9"/>
  <c r="AC699" i="10"/>
  <c r="AL699" i="10"/>
  <c r="AM699" i="10"/>
  <c r="AG723" i="8"/>
  <c r="AA723" i="8"/>
  <c r="AN723" i="8" s="1"/>
  <c r="AC743" i="9"/>
  <c r="AL743" i="9"/>
  <c r="AM743" i="9"/>
  <c r="AC758" i="9"/>
  <c r="AL766" i="2"/>
  <c r="AM766" i="2"/>
  <c r="AF666" i="9"/>
  <c r="AE666" i="9"/>
  <c r="AQ666" i="9" s="1"/>
  <c r="AG994" i="10"/>
  <c r="AA994" i="10"/>
  <c r="AN994" i="10" s="1"/>
  <c r="AE766" i="8"/>
  <c r="AF766" i="8"/>
  <c r="AL468" i="2"/>
  <c r="AM468" i="2"/>
  <c r="AM811" i="2"/>
  <c r="AL811" i="2"/>
  <c r="AL931" i="8"/>
  <c r="AM931" i="8"/>
  <c r="AB303" i="9"/>
  <c r="AL303" i="9" s="1"/>
  <c r="AM700" i="10"/>
  <c r="AL700" i="10"/>
  <c r="AM503" i="8"/>
  <c r="AL638" i="9"/>
  <c r="AM638" i="9"/>
  <c r="AG653" i="9"/>
  <c r="AA653" i="9"/>
  <c r="AN653" i="9" s="1"/>
  <c r="AE557" i="8"/>
  <c r="AE571" i="10"/>
  <c r="AF571" i="10"/>
  <c r="AB944" i="8"/>
  <c r="AC944" i="8" s="1"/>
  <c r="AG944" i="8"/>
  <c r="AA944" i="8"/>
  <c r="AN944" i="8" s="1"/>
  <c r="AA625" i="10"/>
  <c r="AN625" i="10" s="1"/>
  <c r="AG625" i="10"/>
  <c r="AG709" i="10"/>
  <c r="AA709" i="10"/>
  <c r="AN709" i="10" s="1"/>
  <c r="AA703" i="2"/>
  <c r="AN703" i="2" s="1"/>
  <c r="AG703" i="2"/>
  <c r="AG929" i="8"/>
  <c r="AA929" i="8"/>
  <c r="AN929" i="8" s="1"/>
  <c r="AC659" i="10"/>
  <c r="AA710" i="10"/>
  <c r="AN710" i="10" s="1"/>
  <c r="AG710" i="10"/>
  <c r="AM949" i="2"/>
  <c r="AL949" i="2"/>
  <c r="AM911" i="9"/>
  <c r="AA993" i="8"/>
  <c r="AN993" i="8" s="1"/>
  <c r="AG993" i="8"/>
  <c r="AE968" i="9"/>
  <c r="AQ968" i="9" s="1"/>
  <c r="AF968" i="9"/>
  <c r="AA981" i="8"/>
  <c r="AN981" i="8" s="1"/>
  <c r="AG981" i="8"/>
  <c r="AM720" i="10"/>
  <c r="AL720" i="10"/>
  <c r="AA566" i="10"/>
  <c r="AN566" i="10" s="1"/>
  <c r="AG566" i="10"/>
  <c r="AA795" i="2"/>
  <c r="AN795" i="2" s="1"/>
  <c r="AG795" i="2"/>
  <c r="AB795" i="2"/>
  <c r="AC795" i="2" s="1"/>
  <c r="AG462" i="9"/>
  <c r="AA462" i="9"/>
  <c r="AN462" i="9" s="1"/>
  <c r="AG659" i="2"/>
  <c r="AA659" i="2"/>
  <c r="AN659" i="2" s="1"/>
  <c r="AB659" i="2"/>
  <c r="AC659" i="2" s="1"/>
  <c r="AM658" i="10"/>
  <c r="AL658" i="10"/>
  <c r="AG667" i="2"/>
  <c r="AA667" i="2"/>
  <c r="AN667" i="2" s="1"/>
  <c r="AB667" i="2"/>
  <c r="AC667" i="2" s="1"/>
  <c r="AL968" i="9"/>
  <c r="AM968" i="9"/>
  <c r="AL876" i="9"/>
  <c r="AM876" i="9"/>
  <c r="AC592" i="10"/>
  <c r="AL592" i="10"/>
  <c r="AA719" i="2"/>
  <c r="AN719" i="2" s="1"/>
  <c r="AG719" i="2"/>
  <c r="AA887" i="8"/>
  <c r="AN887" i="8" s="1"/>
  <c r="AG887" i="8"/>
  <c r="AM802" i="8"/>
  <c r="AB623" i="2"/>
  <c r="AC623" i="2" s="1"/>
  <c r="AA623" i="2"/>
  <c r="AN623" i="2" s="1"/>
  <c r="AG623" i="2"/>
  <c r="AM720" i="8"/>
  <c r="AL720" i="8"/>
  <c r="AE694" i="10"/>
  <c r="AF694" i="10"/>
  <c r="AE470" i="2"/>
  <c r="AF470" i="2"/>
  <c r="AM813" i="2"/>
  <c r="AL813" i="2"/>
  <c r="AF682" i="9"/>
  <c r="AC645" i="9"/>
  <c r="AA776" i="8"/>
  <c r="AN776" i="8" s="1"/>
  <c r="AG776" i="8"/>
  <c r="AM750" i="8"/>
  <c r="AL750" i="8"/>
  <c r="AM548" i="10"/>
  <c r="AL548" i="10"/>
  <c r="AL626" i="2"/>
  <c r="AA678" i="10"/>
  <c r="AN678" i="10" s="1"/>
  <c r="AG678" i="10"/>
  <c r="AM534" i="2"/>
  <c r="AL534" i="2"/>
  <c r="AG835" i="10"/>
  <c r="AA835" i="10"/>
  <c r="AN835" i="10" s="1"/>
  <c r="AB835" i="10"/>
  <c r="AM601" i="8"/>
  <c r="AL601" i="8"/>
  <c r="AL754" i="8"/>
  <c r="AM754" i="8"/>
  <c r="AC754" i="8"/>
  <c r="AC665" i="8"/>
  <c r="AL859" i="8"/>
  <c r="AM859" i="8"/>
  <c r="AL497" i="2"/>
  <c r="AM497" i="2"/>
  <c r="AC857" i="10"/>
  <c r="AG802" i="2"/>
  <c r="AA802" i="2"/>
  <c r="AN802" i="2" s="1"/>
  <c r="AC748" i="2"/>
  <c r="AE633" i="10"/>
  <c r="AF633" i="10"/>
  <c r="AC687" i="8"/>
  <c r="AG785" i="9"/>
  <c r="AA785" i="9"/>
  <c r="AN785" i="9" s="1"/>
  <c r="AG853" i="9"/>
  <c r="AA853" i="9"/>
  <c r="AN853" i="9" s="1"/>
  <c r="AF461" i="2"/>
  <c r="AE461" i="2"/>
  <c r="AG642" i="9"/>
  <c r="AA642" i="9"/>
  <c r="AN642" i="9" s="1"/>
  <c r="AG675" i="8"/>
  <c r="AA675" i="8"/>
  <c r="AN675" i="8" s="1"/>
  <c r="AA860" i="10"/>
  <c r="AN860" i="10" s="1"/>
  <c r="AG860" i="10"/>
  <c r="AA824" i="9"/>
  <c r="AN824" i="9" s="1"/>
  <c r="AG824" i="9"/>
  <c r="AA752" i="8"/>
  <c r="AN752" i="8" s="1"/>
  <c r="AG752" i="8"/>
  <c r="AM881" i="8"/>
  <c r="AL881" i="8"/>
  <c r="AG588" i="8"/>
  <c r="AA588" i="8"/>
  <c r="AN588" i="8" s="1"/>
  <c r="AL724" i="10"/>
  <c r="AM724" i="10"/>
  <c r="AG991" i="10"/>
  <c r="AA991" i="10"/>
  <c r="AN991" i="10" s="1"/>
  <c r="AA652" i="2"/>
  <c r="AN652" i="2" s="1"/>
  <c r="AG652" i="2"/>
  <c r="AM872" i="2"/>
  <c r="AL872" i="2"/>
  <c r="AC872" i="2"/>
  <c r="AL940" i="9"/>
  <c r="AM940" i="9"/>
  <c r="AC940" i="9"/>
  <c r="AE803" i="10"/>
  <c r="AF803" i="10"/>
  <c r="AG540" i="9"/>
  <c r="AA540" i="9"/>
  <c r="AN540" i="9" s="1"/>
  <c r="AM805" i="2"/>
  <c r="AL805" i="2"/>
  <c r="AG683" i="8"/>
  <c r="AA683" i="8"/>
  <c r="AN683" i="8" s="1"/>
  <c r="AB814" i="2"/>
  <c r="AL757" i="2"/>
  <c r="AM757" i="2"/>
  <c r="AB714" i="8"/>
  <c r="AA714" i="8"/>
  <c r="AN714" i="8" s="1"/>
  <c r="AG714" i="8"/>
  <c r="AA691" i="2"/>
  <c r="AN691" i="2" s="1"/>
  <c r="AG691" i="2"/>
  <c r="AB691" i="2"/>
  <c r="AC805" i="2"/>
  <c r="AB837" i="2"/>
  <c r="AA877" i="8"/>
  <c r="AN877" i="8" s="1"/>
  <c r="AG877" i="8"/>
  <c r="AM519" i="2"/>
  <c r="AL519" i="2"/>
  <c r="AC519" i="2"/>
  <c r="AC603" i="9"/>
  <c r="AL745" i="8"/>
  <c r="AM745" i="8"/>
  <c r="AA939" i="2"/>
  <c r="AN939" i="2" s="1"/>
  <c r="AG939" i="2"/>
  <c r="AB982" i="10"/>
  <c r="AC667" i="10"/>
  <c r="AG958" i="8"/>
  <c r="AA958" i="8"/>
  <c r="AN958" i="8" s="1"/>
  <c r="AA545" i="8"/>
  <c r="AN545" i="8" s="1"/>
  <c r="AG545" i="8"/>
  <c r="AF640" i="10"/>
  <c r="AE640" i="10"/>
  <c r="AL636" i="8"/>
  <c r="AM636" i="8"/>
  <c r="AM695" i="2"/>
  <c r="AL695" i="2"/>
  <c r="AC695" i="2"/>
  <c r="AL478" i="9"/>
  <c r="AM510" i="9"/>
  <c r="AC979" i="2"/>
  <c r="AE979" i="2" s="1"/>
  <c r="AF911" i="2"/>
  <c r="AF582" i="2"/>
  <c r="AM789" i="2"/>
  <c r="AF765" i="10"/>
  <c r="AG346" i="9"/>
  <c r="D451" i="9"/>
  <c r="AE586" i="8"/>
  <c r="AF738" i="8"/>
  <c r="AE721" i="9"/>
  <c r="AQ721" i="9" s="1"/>
  <c r="AC665" i="9"/>
  <c r="AF665" i="9" s="1"/>
  <c r="AC976" i="9"/>
  <c r="AC478" i="9"/>
  <c r="AF478" i="9" s="1"/>
  <c r="AL758" i="2"/>
  <c r="AM735" i="2"/>
  <c r="AM979" i="2"/>
  <c r="AE536" i="2"/>
  <c r="AC469" i="2"/>
  <c r="AE469" i="2" s="1"/>
  <c r="AE885" i="2"/>
  <c r="AM492" i="10"/>
  <c r="AC617" i="10"/>
  <c r="AE617" i="10" s="1"/>
  <c r="AC493" i="10"/>
  <c r="AL569" i="10"/>
  <c r="AB404" i="9"/>
  <c r="AM404" i="9" s="1"/>
  <c r="AB322" i="10"/>
  <c r="AL322" i="10" s="1"/>
  <c r="D451" i="2"/>
  <c r="AB431" i="8"/>
  <c r="AM431" i="8" s="1"/>
  <c r="AA384" i="2"/>
  <c r="AN384" i="2" s="1"/>
  <c r="AG380" i="8"/>
  <c r="AB367" i="10"/>
  <c r="AL367" i="10" s="1"/>
  <c r="Y452" i="10"/>
  <c r="AJ452" i="10" s="1"/>
  <c r="AB368" i="10"/>
  <c r="AL368" i="10" s="1"/>
  <c r="AB377" i="9"/>
  <c r="AM377" i="9" s="1"/>
  <c r="X342" i="8"/>
  <c r="AB417" i="8"/>
  <c r="AL417" i="8" s="1"/>
  <c r="AL641" i="9"/>
  <c r="AM641" i="9"/>
  <c r="AG551" i="8"/>
  <c r="AA551" i="8"/>
  <c r="AN551" i="8" s="1"/>
  <c r="AB619" i="8"/>
  <c r="AG467" i="9"/>
  <c r="AA467" i="9"/>
  <c r="AN467" i="9" s="1"/>
  <c r="AB467" i="9"/>
  <c r="AL961" i="8"/>
  <c r="AL820" i="8"/>
  <c r="AM820" i="8"/>
  <c r="AG537" i="9"/>
  <c r="AA537" i="9"/>
  <c r="AN537" i="9" s="1"/>
  <c r="AA622" i="10"/>
  <c r="AN622" i="10" s="1"/>
  <c r="AG622" i="10"/>
  <c r="AA793" i="2"/>
  <c r="AN793" i="2" s="1"/>
  <c r="AG793" i="2"/>
  <c r="AA1000" i="8"/>
  <c r="AN1000" i="8" s="1"/>
  <c r="AG1000" i="8"/>
  <c r="AG831" i="9"/>
  <c r="AA831" i="9"/>
  <c r="AN831" i="9" s="1"/>
  <c r="AL881" i="9"/>
  <c r="AM881" i="9"/>
  <c r="AB703" i="2"/>
  <c r="AG564" i="10"/>
  <c r="AA564" i="10"/>
  <c r="AN564" i="10" s="1"/>
  <c r="AM797" i="2"/>
  <c r="AC797" i="2"/>
  <c r="AL797" i="2"/>
  <c r="AC787" i="10"/>
  <c r="AL478" i="8"/>
  <c r="AM478" i="8"/>
  <c r="AM896" i="9"/>
  <c r="AL616" i="9"/>
  <c r="AM616" i="9"/>
  <c r="AM476" i="2"/>
  <c r="AL522" i="8"/>
  <c r="AM522" i="8"/>
  <c r="AG665" i="9"/>
  <c r="AA665" i="9"/>
  <c r="AN665" i="9" s="1"/>
  <c r="AL640" i="10"/>
  <c r="AM640" i="10"/>
  <c r="AB726" i="8"/>
  <c r="AG726" i="8"/>
  <c r="AA726" i="8"/>
  <c r="AN726" i="8" s="1"/>
  <c r="AG883" i="8"/>
  <c r="AA883" i="8"/>
  <c r="AN883" i="8" s="1"/>
  <c r="AM765" i="10"/>
  <c r="AL765" i="10"/>
  <c r="AG685" i="8"/>
  <c r="AA685" i="8"/>
  <c r="AN685" i="8" s="1"/>
  <c r="AA830" i="2"/>
  <c r="AN830" i="2" s="1"/>
  <c r="AG830" i="2"/>
  <c r="AB830" i="2"/>
  <c r="AM899" i="2"/>
  <c r="AL899" i="2"/>
  <c r="AG654" i="9"/>
  <c r="AA654" i="9"/>
  <c r="AN654" i="9" s="1"/>
  <c r="AF707" i="2"/>
  <c r="AE707" i="2"/>
  <c r="AG839" i="8"/>
  <c r="AA839" i="8"/>
  <c r="AN839" i="8" s="1"/>
  <c r="AL569" i="2"/>
  <c r="AM569" i="2"/>
  <c r="AC967" i="10"/>
  <c r="AM967" i="10"/>
  <c r="AL967" i="10"/>
  <c r="AA823" i="2"/>
  <c r="AN823" i="2" s="1"/>
  <c r="AG823" i="2"/>
  <c r="AL968" i="2"/>
  <c r="AA516" i="10"/>
  <c r="AN516" i="10" s="1"/>
  <c r="AG516" i="10"/>
  <c r="AM495" i="9"/>
  <c r="AL495" i="9"/>
  <c r="AC495" i="9"/>
  <c r="AB609" i="10"/>
  <c r="AG518" i="10"/>
  <c r="AA518" i="10"/>
  <c r="AN518" i="10" s="1"/>
  <c r="AB518" i="10"/>
  <c r="AG674" i="10"/>
  <c r="AA674" i="10"/>
  <c r="AN674" i="10" s="1"/>
  <c r="AA834" i="10"/>
  <c r="AN834" i="10" s="1"/>
  <c r="AG834" i="10"/>
  <c r="AG697" i="10"/>
  <c r="AA697" i="10"/>
  <c r="AN697" i="10" s="1"/>
  <c r="AC532" i="8"/>
  <c r="AC812" i="10"/>
  <c r="AC463" i="8"/>
  <c r="AM463" i="8"/>
  <c r="AL463" i="8"/>
  <c r="AG564" i="2"/>
  <c r="AA564" i="2"/>
  <c r="AN564" i="2" s="1"/>
  <c r="AA946" i="2"/>
  <c r="AN946" i="2" s="1"/>
  <c r="AG946" i="2"/>
  <c r="AB470" i="8"/>
  <c r="AA470" i="8"/>
  <c r="AN470" i="8" s="1"/>
  <c r="AG470" i="8"/>
  <c r="AA554" i="10"/>
  <c r="AN554" i="10" s="1"/>
  <c r="AG554" i="10"/>
  <c r="AM638" i="8"/>
  <c r="AC638" i="8"/>
  <c r="AL638" i="8"/>
  <c r="AG676" i="10"/>
  <c r="AA676" i="10"/>
  <c r="AN676" i="10" s="1"/>
  <c r="AG683" i="10"/>
  <c r="AA683" i="10"/>
  <c r="AN683" i="10" s="1"/>
  <c r="AB683" i="10"/>
  <c r="AM664" i="10"/>
  <c r="AL664" i="10"/>
  <c r="AC764" i="2"/>
  <c r="AL764" i="2"/>
  <c r="AM764" i="2"/>
  <c r="AG480" i="9"/>
  <c r="AA480" i="9"/>
  <c r="AN480" i="9" s="1"/>
  <c r="AL601" i="10"/>
  <c r="AM601" i="10"/>
  <c r="AA658" i="10"/>
  <c r="AN658" i="10" s="1"/>
  <c r="AG658" i="10"/>
  <c r="AL910" i="8"/>
  <c r="AM910" i="8"/>
  <c r="AC481" i="8"/>
  <c r="AB862" i="8"/>
  <c r="AA862" i="8"/>
  <c r="AN862" i="8" s="1"/>
  <c r="AG862" i="8"/>
  <c r="AC724" i="10"/>
  <c r="AB617" i="8"/>
  <c r="AC617" i="8" s="1"/>
  <c r="AG617" i="8"/>
  <c r="AA617" i="8"/>
  <c r="AN617" i="8" s="1"/>
  <c r="AM528" i="9"/>
  <c r="AC528" i="9"/>
  <c r="AL528" i="9"/>
  <c r="AG958" i="10"/>
  <c r="AA958" i="10"/>
  <c r="AN958" i="10" s="1"/>
  <c r="AB958" i="10"/>
  <c r="AC532" i="10"/>
  <c r="AG881" i="9"/>
  <c r="AA881" i="9"/>
  <c r="AN881" i="9" s="1"/>
  <c r="AC463" i="10"/>
  <c r="AC475" i="2"/>
  <c r="AM632" i="8"/>
  <c r="AC632" i="8"/>
  <c r="AL632" i="8"/>
  <c r="AL920" i="9"/>
  <c r="AM920" i="9"/>
  <c r="AC920" i="9"/>
  <c r="AM572" i="8"/>
  <c r="AL572" i="8"/>
  <c r="AC934" i="9"/>
  <c r="AM934" i="9"/>
  <c r="AL934" i="9"/>
  <c r="AF962" i="2"/>
  <c r="AE962" i="2"/>
  <c r="AG875" i="2"/>
  <c r="AA875" i="2"/>
  <c r="AN875" i="2" s="1"/>
  <c r="AG727" i="8"/>
  <c r="AA727" i="8"/>
  <c r="AN727" i="8" s="1"/>
  <c r="AA680" i="10"/>
  <c r="AN680" i="10" s="1"/>
  <c r="AG680" i="10"/>
  <c r="AM629" i="2"/>
  <c r="AL629" i="2"/>
  <c r="AB701" i="9"/>
  <c r="AC701" i="9" s="1"/>
  <c r="AB588" i="2"/>
  <c r="AB893" i="10"/>
  <c r="AC893" i="10" s="1"/>
  <c r="AA893" i="10"/>
  <c r="AN893" i="10" s="1"/>
  <c r="AG893" i="10"/>
  <c r="AC518" i="8"/>
  <c r="AA611" i="2"/>
  <c r="AN611" i="2" s="1"/>
  <c r="AG611" i="2"/>
  <c r="AG693" i="10"/>
  <c r="AA693" i="10"/>
  <c r="AN693" i="10" s="1"/>
  <c r="AL889" i="10"/>
  <c r="AM889" i="10"/>
  <c r="AA915" i="10"/>
  <c r="AN915" i="10" s="1"/>
  <c r="AG915" i="10"/>
  <c r="AB551" i="8"/>
  <c r="AG998" i="10"/>
  <c r="AA998" i="10"/>
  <c r="AN998" i="10" s="1"/>
  <c r="AM821" i="10"/>
  <c r="AL821" i="10"/>
  <c r="AG756" i="2"/>
  <c r="AA756" i="2"/>
  <c r="AN756" i="2" s="1"/>
  <c r="AL870" i="2"/>
  <c r="AM870" i="2"/>
  <c r="AM605" i="2"/>
  <c r="AL605" i="2"/>
  <c r="AA785" i="8"/>
  <c r="AN785" i="8" s="1"/>
  <c r="AG785" i="8"/>
  <c r="AM601" i="2"/>
  <c r="AL601" i="2"/>
  <c r="AA884" i="10"/>
  <c r="AN884" i="10" s="1"/>
  <c r="AG884" i="10"/>
  <c r="AB708" i="8"/>
  <c r="AA708" i="8"/>
  <c r="AN708" i="8" s="1"/>
  <c r="AG708" i="8"/>
  <c r="AC750" i="2"/>
  <c r="AM760" i="9"/>
  <c r="AL760" i="9"/>
  <c r="AG469" i="2"/>
  <c r="AA469" i="2"/>
  <c r="AN469" i="2" s="1"/>
  <c r="AG474" i="9"/>
  <c r="AA474" i="9"/>
  <c r="AN474" i="9" s="1"/>
  <c r="AG532" i="10"/>
  <c r="AA532" i="10"/>
  <c r="AN532" i="10" s="1"/>
  <c r="AG967" i="9"/>
  <c r="AA967" i="9"/>
  <c r="AN967" i="9" s="1"/>
  <c r="AA568" i="9"/>
  <c r="AN568" i="9" s="1"/>
  <c r="AG568" i="9"/>
  <c r="AA586" i="2"/>
  <c r="AN586" i="2" s="1"/>
  <c r="AG586" i="2"/>
  <c r="AA775" i="8"/>
  <c r="AN775" i="8" s="1"/>
  <c r="AB775" i="8"/>
  <c r="AG775" i="8"/>
  <c r="AB878" i="2"/>
  <c r="AG878" i="2"/>
  <c r="AA878" i="2"/>
  <c r="AN878" i="2" s="1"/>
  <c r="AG459" i="8"/>
  <c r="AA459" i="8"/>
  <c r="AN459" i="8" s="1"/>
  <c r="AB459" i="8"/>
  <c r="AC459" i="8" s="1"/>
  <c r="AL461" i="9"/>
  <c r="AM461" i="9"/>
  <c r="AC461" i="9"/>
  <c r="AA889" i="8"/>
  <c r="AN889" i="8" s="1"/>
  <c r="AG889" i="8"/>
  <c r="AF927" i="2"/>
  <c r="AE927" i="2"/>
  <c r="AA705" i="2"/>
  <c r="AN705" i="2" s="1"/>
  <c r="AG705" i="2"/>
  <c r="AG759" i="9"/>
  <c r="AA759" i="9"/>
  <c r="AN759" i="9" s="1"/>
  <c r="AG479" i="2"/>
  <c r="AA479" i="2"/>
  <c r="AN479" i="2" s="1"/>
  <c r="AG927" i="8"/>
  <c r="AA927" i="8"/>
  <c r="AN927" i="8" s="1"/>
  <c r="AB604" i="8"/>
  <c r="AB967" i="9"/>
  <c r="AL629" i="9"/>
  <c r="AM629" i="9"/>
  <c r="AM904" i="10"/>
  <c r="AL904" i="10"/>
  <c r="AG503" i="9"/>
  <c r="AA503" i="9"/>
  <c r="AN503" i="9" s="1"/>
  <c r="AM876" i="2"/>
  <c r="AL876" i="2"/>
  <c r="AF978" i="10"/>
  <c r="AE978" i="10"/>
  <c r="AG596" i="9"/>
  <c r="AA596" i="9"/>
  <c r="AN596" i="9" s="1"/>
  <c r="AA710" i="2"/>
  <c r="AN710" i="2" s="1"/>
  <c r="AG710" i="2"/>
  <c r="AM521" i="9"/>
  <c r="AL712" i="10"/>
  <c r="AM712" i="10"/>
  <c r="AG998" i="2"/>
  <c r="AA998" i="2"/>
  <c r="AN998" i="2" s="1"/>
  <c r="AC744" i="2"/>
  <c r="AM744" i="2"/>
  <c r="AL744" i="2"/>
  <c r="AA758" i="2"/>
  <c r="AN758" i="2" s="1"/>
  <c r="AG758" i="2"/>
  <c r="AC766" i="2"/>
  <c r="AG886" i="10"/>
  <c r="AA886" i="10"/>
  <c r="AN886" i="10" s="1"/>
  <c r="AG789" i="2"/>
  <c r="AA789" i="2"/>
  <c r="AN789" i="2" s="1"/>
  <c r="AE640" i="9"/>
  <c r="AQ640" i="9" s="1"/>
  <c r="AF640" i="9"/>
  <c r="AA719" i="10"/>
  <c r="AN719" i="10" s="1"/>
  <c r="AG719" i="10"/>
  <c r="AG872" i="10"/>
  <c r="AA872" i="10"/>
  <c r="AN872" i="10" s="1"/>
  <c r="AG736" i="9"/>
  <c r="AA736" i="9"/>
  <c r="AN736" i="9" s="1"/>
  <c r="AG884" i="2"/>
  <c r="AA884" i="2"/>
  <c r="AN884" i="2" s="1"/>
  <c r="AA800" i="2"/>
  <c r="AN800" i="2" s="1"/>
  <c r="AG800" i="2"/>
  <c r="AA808" i="2"/>
  <c r="AN808" i="2" s="1"/>
  <c r="AG808" i="2"/>
  <c r="AG545" i="10"/>
  <c r="AA545" i="10"/>
  <c r="AN545" i="10" s="1"/>
  <c r="AF856" i="9"/>
  <c r="AE856" i="9"/>
  <c r="AQ856" i="9" s="1"/>
  <c r="AG904" i="10"/>
  <c r="AA904" i="10"/>
  <c r="AN904" i="10" s="1"/>
  <c r="AL504" i="2"/>
  <c r="AM504" i="2"/>
  <c r="AG575" i="9"/>
  <c r="AB575" i="9"/>
  <c r="AA575" i="9"/>
  <c r="AN575" i="9" s="1"/>
  <c r="AA973" i="10"/>
  <c r="AN973" i="10" s="1"/>
  <c r="AG973" i="10"/>
  <c r="AC989" i="8"/>
  <c r="AL989" i="8"/>
  <c r="AG779" i="9"/>
  <c r="AA779" i="9"/>
  <c r="AN779" i="9" s="1"/>
  <c r="AC698" i="9"/>
  <c r="AL897" i="10"/>
  <c r="AM897" i="10"/>
  <c r="AB902" i="8"/>
  <c r="AG902" i="8"/>
  <c r="AA902" i="8"/>
  <c r="AN902" i="8" s="1"/>
  <c r="AG940" i="10"/>
  <c r="AA940" i="10"/>
  <c r="AN940" i="10" s="1"/>
  <c r="AA724" i="2"/>
  <c r="AN724" i="2" s="1"/>
  <c r="AG724" i="2"/>
  <c r="AB897" i="9"/>
  <c r="AA461" i="2"/>
  <c r="AN461" i="2" s="1"/>
  <c r="AG461" i="2"/>
  <c r="AG829" i="10"/>
  <c r="AA829" i="10"/>
  <c r="AN829" i="10" s="1"/>
  <c r="AG787" i="8"/>
  <c r="AA787" i="8"/>
  <c r="AN787" i="8" s="1"/>
  <c r="AA692" i="8"/>
  <c r="AN692" i="8" s="1"/>
  <c r="AG692" i="8"/>
  <c r="AC948" i="10"/>
  <c r="AC986" i="10"/>
  <c r="AC809" i="10"/>
  <c r="AL779" i="8"/>
  <c r="AM779" i="8"/>
  <c r="AL623" i="10"/>
  <c r="AM623" i="10"/>
  <c r="AG949" i="10"/>
  <c r="AA949" i="10"/>
  <c r="AN949" i="10" s="1"/>
  <c r="AC969" i="10"/>
  <c r="AM969" i="10"/>
  <c r="AL969" i="10"/>
  <c r="AL844" i="2"/>
  <c r="AM844" i="2"/>
  <c r="AC844" i="2"/>
  <c r="AA871" i="10"/>
  <c r="AN871" i="10" s="1"/>
  <c r="AG871" i="10"/>
  <c r="AM659" i="8"/>
  <c r="AG686" i="8"/>
  <c r="AA686" i="8"/>
  <c r="AN686" i="8" s="1"/>
  <c r="AM571" i="10"/>
  <c r="AL571" i="10"/>
  <c r="AC997" i="8"/>
  <c r="AG897" i="8"/>
  <c r="AA897" i="8"/>
  <c r="AN897" i="8" s="1"/>
  <c r="AC906" i="8"/>
  <c r="AM593" i="10"/>
  <c r="AL593" i="10"/>
  <c r="AB679" i="9"/>
  <c r="AA928" i="9"/>
  <c r="AN928" i="9" s="1"/>
  <c r="AG928" i="9"/>
  <c r="AA838" i="10"/>
  <c r="AN838" i="10" s="1"/>
  <c r="AG838" i="10"/>
  <c r="AA503" i="8"/>
  <c r="AN503" i="8" s="1"/>
  <c r="AG503" i="8"/>
  <c r="AB631" i="8"/>
  <c r="AG493" i="10"/>
  <c r="AA493" i="10"/>
  <c r="AN493" i="10" s="1"/>
  <c r="AA668" i="2"/>
  <c r="AN668" i="2" s="1"/>
  <c r="AG668" i="2"/>
  <c r="AG903" i="8"/>
  <c r="AA903" i="8"/>
  <c r="AN903" i="8" s="1"/>
  <c r="AG736" i="8"/>
  <c r="AA736" i="8"/>
  <c r="AN736" i="8" s="1"/>
  <c r="AC974" i="2"/>
  <c r="AG745" i="10"/>
  <c r="AA745" i="10"/>
  <c r="AN745" i="10" s="1"/>
  <c r="AC645" i="8"/>
  <c r="AL645" i="8"/>
  <c r="AM645" i="8"/>
  <c r="AM590" i="9"/>
  <c r="AL590" i="9"/>
  <c r="AA469" i="8"/>
  <c r="AN469" i="8" s="1"/>
  <c r="AG469" i="8"/>
  <c r="AB794" i="8"/>
  <c r="AC794" i="8" s="1"/>
  <c r="AG868" i="10"/>
  <c r="AA868" i="10"/>
  <c r="AN868" i="10" s="1"/>
  <c r="AG581" i="10"/>
  <c r="AA581" i="10"/>
  <c r="AN581" i="10" s="1"/>
  <c r="AC471" i="2"/>
  <c r="AL471" i="2"/>
  <c r="AM471" i="2"/>
  <c r="AM975" i="8"/>
  <c r="AL975" i="8"/>
  <c r="AG956" i="9"/>
  <c r="AA956" i="9"/>
  <c r="AN956" i="9" s="1"/>
  <c r="AL490" i="9"/>
  <c r="AM490" i="9"/>
  <c r="AB658" i="2"/>
  <c r="AC876" i="9"/>
  <c r="AA637" i="2"/>
  <c r="AN637" i="2" s="1"/>
  <c r="AG637" i="2"/>
  <c r="AC758" i="2"/>
  <c r="AG900" i="9"/>
  <c r="AA900" i="9"/>
  <c r="AN900" i="9" s="1"/>
  <c r="AG461" i="9"/>
  <c r="AA461" i="9"/>
  <c r="AN461" i="9" s="1"/>
  <c r="AL776" i="10"/>
  <c r="AA811" i="8"/>
  <c r="AN811" i="8" s="1"/>
  <c r="AG811" i="8"/>
  <c r="AG859" i="8"/>
  <c r="AA859" i="8"/>
  <c r="AN859" i="8" s="1"/>
  <c r="AB581" i="10"/>
  <c r="AA846" i="10"/>
  <c r="AN846" i="10" s="1"/>
  <c r="AG846" i="10"/>
  <c r="AM862" i="2"/>
  <c r="AL862" i="2"/>
  <c r="AB956" i="2"/>
  <c r="AC492" i="9"/>
  <c r="AC852" i="9"/>
  <c r="AC870" i="8"/>
  <c r="AC546" i="10"/>
  <c r="AB577" i="2"/>
  <c r="AC577" i="2" s="1"/>
  <c r="AG737" i="2"/>
  <c r="AA737" i="2"/>
  <c r="AN737" i="2" s="1"/>
  <c r="AC689" i="10"/>
  <c r="AA784" i="8"/>
  <c r="AN784" i="8" s="1"/>
  <c r="AG784" i="8"/>
  <c r="AB991" i="10"/>
  <c r="AA496" i="10"/>
  <c r="AN496" i="10" s="1"/>
  <c r="AG496" i="10"/>
  <c r="AC757" i="10"/>
  <c r="AG483" i="9"/>
  <c r="AA483" i="9"/>
  <c r="AN483" i="9" s="1"/>
  <c r="AC929" i="2"/>
  <c r="AB802" i="10"/>
  <c r="AC802" i="10" s="1"/>
  <c r="AG669" i="8"/>
  <c r="AA669" i="8"/>
  <c r="AN669" i="8" s="1"/>
  <c r="AA790" i="8"/>
  <c r="AN790" i="8" s="1"/>
  <c r="AG790" i="8"/>
  <c r="AM931" i="10"/>
  <c r="AL931" i="10"/>
  <c r="AC970" i="2"/>
  <c r="AB695" i="8"/>
  <c r="AA930" i="8"/>
  <c r="AN930" i="8" s="1"/>
  <c r="AB930" i="8"/>
  <c r="AG930" i="8"/>
  <c r="AB483" i="8"/>
  <c r="AC483" i="8" s="1"/>
  <c r="AB801" i="9"/>
  <c r="AL517" i="2"/>
  <c r="AM517" i="2"/>
  <c r="AC711" i="2"/>
  <c r="AB643" i="8"/>
  <c r="AC643" i="8" s="1"/>
  <c r="AG643" i="8"/>
  <c r="AA643" i="8"/>
  <c r="AN643" i="8" s="1"/>
  <c r="AB651" i="9"/>
  <c r="AB813" i="8"/>
  <c r="AC900" i="9"/>
  <c r="AE507" i="2"/>
  <c r="AF507" i="2"/>
  <c r="AG476" i="9"/>
  <c r="AA476" i="9"/>
  <c r="AN476" i="9" s="1"/>
  <c r="AA889" i="10"/>
  <c r="AN889" i="10" s="1"/>
  <c r="AG889" i="10"/>
  <c r="AM870" i="10"/>
  <c r="AM913" i="2"/>
  <c r="AL913" i="2"/>
  <c r="AC836" i="9"/>
  <c r="AC849" i="8"/>
  <c r="AG940" i="8"/>
  <c r="AA940" i="8"/>
  <c r="AN940" i="8" s="1"/>
  <c r="AC629" i="10"/>
  <c r="AB822" i="9"/>
  <c r="AB835" i="9"/>
  <c r="AG835" i="9"/>
  <c r="AA835" i="9"/>
  <c r="AN835" i="9" s="1"/>
  <c r="AM562" i="10"/>
  <c r="AL562" i="10"/>
  <c r="AE864" i="10"/>
  <c r="AC664" i="2"/>
  <c r="AB798" i="9"/>
  <c r="AC898" i="10"/>
  <c r="AB728" i="9"/>
  <c r="AB727" i="10"/>
  <c r="AM631" i="2"/>
  <c r="AL631" i="2"/>
  <c r="AC866" i="2"/>
  <c r="AL641" i="2"/>
  <c r="AM641" i="2"/>
  <c r="AG696" i="8"/>
  <c r="AA696" i="8"/>
  <c r="AN696" i="8" s="1"/>
  <c r="AM666" i="2"/>
  <c r="AL666" i="2"/>
  <c r="AC957" i="10"/>
  <c r="AL740" i="10"/>
  <c r="AM740" i="10"/>
  <c r="AA520" i="10"/>
  <c r="AN520" i="10" s="1"/>
  <c r="AG520" i="10"/>
  <c r="AL782" i="8"/>
  <c r="AM782" i="8"/>
  <c r="AB998" i="8"/>
  <c r="AA645" i="8"/>
  <c r="AN645" i="8" s="1"/>
  <c r="AG645" i="8"/>
  <c r="AM600" i="10"/>
  <c r="AC618" i="8"/>
  <c r="AC958" i="8"/>
  <c r="AC542" i="10"/>
  <c r="AC710" i="8"/>
  <c r="AL710" i="8"/>
  <c r="AM710" i="8"/>
  <c r="AC781" i="9"/>
  <c r="AC737" i="2"/>
  <c r="AC601" i="2"/>
  <c r="AC573" i="10"/>
  <c r="AB831" i="9"/>
  <c r="AB472" i="10"/>
  <c r="AL914" i="2"/>
  <c r="AM914" i="2"/>
  <c r="AM864" i="9"/>
  <c r="AL864" i="9"/>
  <c r="AB957" i="8"/>
  <c r="AM849" i="10"/>
  <c r="AL849" i="10"/>
  <c r="AB474" i="9"/>
  <c r="AC474" i="9" s="1"/>
  <c r="AA820" i="2"/>
  <c r="AN820" i="2" s="1"/>
  <c r="AG820" i="2"/>
  <c r="AG566" i="9"/>
  <c r="AA566" i="9"/>
  <c r="AN566" i="9" s="1"/>
  <c r="AL731" i="10"/>
  <c r="AM731" i="10"/>
  <c r="AC486" i="10"/>
  <c r="AG646" i="2"/>
  <c r="AA646" i="2"/>
  <c r="AN646" i="2" s="1"/>
  <c r="AB646" i="2"/>
  <c r="AC911" i="8"/>
  <c r="AC974" i="8"/>
  <c r="AA471" i="10"/>
  <c r="AN471" i="10" s="1"/>
  <c r="AG471" i="10"/>
  <c r="AC522" i="8"/>
  <c r="AA517" i="2"/>
  <c r="AN517" i="2" s="1"/>
  <c r="AG517" i="2"/>
  <c r="AA659" i="8"/>
  <c r="AN659" i="8" s="1"/>
  <c r="AG659" i="8"/>
  <c r="AC510" i="8"/>
  <c r="AG539" i="8"/>
  <c r="AA539" i="8"/>
  <c r="AN539" i="8" s="1"/>
  <c r="AF937" i="2"/>
  <c r="AE937" i="2"/>
  <c r="AC993" i="8"/>
  <c r="AB539" i="8"/>
  <c r="AC767" i="10"/>
  <c r="AC805" i="10"/>
  <c r="AB619" i="10"/>
  <c r="AB475" i="8"/>
  <c r="AB492" i="2"/>
  <c r="AC870" i="2"/>
  <c r="AG908" i="2"/>
  <c r="AA908" i="2"/>
  <c r="AN908" i="2" s="1"/>
  <c r="AB1000" i="2"/>
  <c r="AC628" i="2"/>
  <c r="AL531" i="2"/>
  <c r="AM531" i="2"/>
  <c r="AC681" i="8"/>
  <c r="AB709" i="9"/>
  <c r="AC709" i="9" s="1"/>
  <c r="AC804" i="10"/>
  <c r="AB806" i="2"/>
  <c r="AC806" i="2" s="1"/>
  <c r="AL959" i="10"/>
  <c r="AM959" i="10"/>
  <c r="AL537" i="2"/>
  <c r="AM537" i="2"/>
  <c r="AF727" i="2"/>
  <c r="AE727" i="2"/>
  <c r="AG701" i="2"/>
  <c r="AA701" i="2"/>
  <c r="AN701" i="2" s="1"/>
  <c r="AG671" i="10"/>
  <c r="AA671" i="10"/>
  <c r="AN671" i="10" s="1"/>
  <c r="AG539" i="2"/>
  <c r="AA539" i="2"/>
  <c r="AN539" i="2" s="1"/>
  <c r="AB539" i="2"/>
  <c r="AG505" i="8"/>
  <c r="AA505" i="8"/>
  <c r="AN505" i="8" s="1"/>
  <c r="AG855" i="9"/>
  <c r="AA855" i="9"/>
  <c r="AN855" i="9" s="1"/>
  <c r="AA642" i="8"/>
  <c r="AN642" i="8" s="1"/>
  <c r="AG642" i="8"/>
  <c r="AM847" i="8"/>
  <c r="AC847" i="8"/>
  <c r="AL847" i="8"/>
  <c r="AG547" i="8"/>
  <c r="AA547" i="8"/>
  <c r="AN547" i="8" s="1"/>
  <c r="AM588" i="10"/>
  <c r="AL588" i="10"/>
  <c r="AC588" i="10"/>
  <c r="AE807" i="2"/>
  <c r="AF807" i="2"/>
  <c r="AM679" i="2"/>
  <c r="AL679" i="2"/>
  <c r="AC679" i="2"/>
  <c r="AM667" i="10"/>
  <c r="AL667" i="10"/>
  <c r="AL657" i="10"/>
  <c r="AM657" i="10"/>
  <c r="AM845" i="8"/>
  <c r="AL845" i="8"/>
  <c r="AA662" i="2"/>
  <c r="AN662" i="2" s="1"/>
  <c r="AG662" i="2"/>
  <c r="AG508" i="10"/>
  <c r="AA508" i="10"/>
  <c r="AN508" i="10" s="1"/>
  <c r="AC713" i="10"/>
  <c r="AB762" i="10"/>
  <c r="AG722" i="8"/>
  <c r="AA722" i="8"/>
  <c r="AN722" i="8" s="1"/>
  <c r="AM785" i="10"/>
  <c r="AL785" i="10"/>
  <c r="AC508" i="10"/>
  <c r="AG762" i="9"/>
  <c r="AA762" i="9"/>
  <c r="AN762" i="9" s="1"/>
  <c r="AE479" i="8"/>
  <c r="AF479" i="8"/>
  <c r="AG945" i="10"/>
  <c r="AA945" i="10"/>
  <c r="AN945" i="10" s="1"/>
  <c r="AB945" i="10"/>
  <c r="AG980" i="2"/>
  <c r="AA980" i="2"/>
  <c r="AN980" i="2" s="1"/>
  <c r="AB980" i="2"/>
  <c r="AM696" i="2"/>
  <c r="AL696" i="2"/>
  <c r="AC696" i="2"/>
  <c r="AL502" i="8"/>
  <c r="AM502" i="8"/>
  <c r="AL567" i="2"/>
  <c r="AM567" i="2"/>
  <c r="AG918" i="8"/>
  <c r="AA918" i="8"/>
  <c r="AN918" i="8" s="1"/>
  <c r="AB918" i="8"/>
  <c r="AC918" i="8" s="1"/>
  <c r="AG961" i="9"/>
  <c r="AA961" i="9"/>
  <c r="AN961" i="9" s="1"/>
  <c r="AG650" i="2"/>
  <c r="AA650" i="2"/>
  <c r="AN650" i="2" s="1"/>
  <c r="AC677" i="8"/>
  <c r="AM677" i="8"/>
  <c r="AL677" i="8"/>
  <c r="AA546" i="8"/>
  <c r="AN546" i="8" s="1"/>
  <c r="AG546" i="8"/>
  <c r="AM914" i="9"/>
  <c r="AL914" i="9"/>
  <c r="AL831" i="10"/>
  <c r="AM831" i="10"/>
  <c r="AC842" i="10"/>
  <c r="AL842" i="10"/>
  <c r="AM842" i="10"/>
  <c r="AC571" i="8"/>
  <c r="AL744" i="9"/>
  <c r="AM744" i="9"/>
  <c r="AA886" i="2"/>
  <c r="AN886" i="2" s="1"/>
  <c r="AG886" i="2"/>
  <c r="AL501" i="8"/>
  <c r="AM501" i="8"/>
  <c r="AM845" i="9"/>
  <c r="AL845" i="9"/>
  <c r="AG659" i="9"/>
  <c r="AA659" i="9"/>
  <c r="AN659" i="9" s="1"/>
  <c r="AB659" i="9"/>
  <c r="AC729" i="8"/>
  <c r="AF635" i="8"/>
  <c r="AE635" i="8"/>
  <c r="AA940" i="2"/>
  <c r="AN940" i="2" s="1"/>
  <c r="AG940" i="2"/>
  <c r="AB940" i="2"/>
  <c r="AC940" i="2" s="1"/>
  <c r="AC710" i="2"/>
  <c r="AB923" i="8"/>
  <c r="AA923" i="8"/>
  <c r="AN923" i="8" s="1"/>
  <c r="AG923" i="8"/>
  <c r="AB882" i="9"/>
  <c r="AB733" i="8"/>
  <c r="AC733" i="8" s="1"/>
  <c r="AA733" i="8"/>
  <c r="AN733" i="8" s="1"/>
  <c r="AG733" i="8"/>
  <c r="AB680" i="8"/>
  <c r="AA680" i="8"/>
  <c r="AN680" i="8" s="1"/>
  <c r="AG680" i="8"/>
  <c r="AA572" i="10"/>
  <c r="AN572" i="10" s="1"/>
  <c r="AG572" i="10"/>
  <c r="AA815" i="8"/>
  <c r="AN815" i="8" s="1"/>
  <c r="AG815" i="8"/>
  <c r="AB671" i="10"/>
  <c r="AG608" i="10"/>
  <c r="AA608" i="10"/>
  <c r="AN608" i="10" s="1"/>
  <c r="AL751" i="10"/>
  <c r="AM751" i="10"/>
  <c r="AM771" i="10"/>
  <c r="AL771" i="10"/>
  <c r="AA595" i="2"/>
  <c r="AN595" i="2" s="1"/>
  <c r="AG595" i="2"/>
  <c r="AB595" i="2"/>
  <c r="AL543" i="2"/>
  <c r="AM543" i="2"/>
  <c r="AC548" i="9"/>
  <c r="AF542" i="8"/>
  <c r="AE542" i="8"/>
  <c r="AA929" i="10"/>
  <c r="AN929" i="10" s="1"/>
  <c r="AG929" i="10"/>
  <c r="AF597" i="10"/>
  <c r="AE597" i="10"/>
  <c r="AG605" i="8"/>
  <c r="AA605" i="8"/>
  <c r="AN605" i="8" s="1"/>
  <c r="AM956" i="9"/>
  <c r="AL956" i="9"/>
  <c r="AM996" i="10"/>
  <c r="AL996" i="10"/>
  <c r="AC622" i="10"/>
  <c r="AM622" i="10"/>
  <c r="AL622" i="10"/>
  <c r="AE510" i="2"/>
  <c r="AF510" i="2"/>
  <c r="AL615" i="8"/>
  <c r="AM615" i="8"/>
  <c r="AG648" i="9"/>
  <c r="AA648" i="9"/>
  <c r="AN648" i="9" s="1"/>
  <c r="AA918" i="10"/>
  <c r="AN918" i="10" s="1"/>
  <c r="AG918" i="10"/>
  <c r="AG926" i="10"/>
  <c r="AA926" i="10"/>
  <c r="AN926" i="10" s="1"/>
  <c r="AF494" i="9"/>
  <c r="AE494" i="9"/>
  <c r="AQ494" i="9" s="1"/>
  <c r="AG499" i="9"/>
  <c r="AA499" i="9"/>
  <c r="AN499" i="9" s="1"/>
  <c r="AB499" i="9"/>
  <c r="AC811" i="10"/>
  <c r="AM811" i="10"/>
  <c r="AL811" i="10"/>
  <c r="AG468" i="8"/>
  <c r="AB468" i="8"/>
  <c r="AA468" i="8"/>
  <c r="AN468" i="8" s="1"/>
  <c r="AL486" i="8"/>
  <c r="AM486" i="8"/>
  <c r="AC486" i="8"/>
  <c r="AL718" i="8"/>
  <c r="AM718" i="8"/>
  <c r="AB926" i="10"/>
  <c r="AC465" i="10"/>
  <c r="AF521" i="8"/>
  <c r="AF912" i="2"/>
  <c r="AL761" i="10"/>
  <c r="AM761" i="10"/>
  <c r="AA558" i="10"/>
  <c r="AN558" i="10" s="1"/>
  <c r="AG558" i="10"/>
  <c r="AG646" i="8"/>
  <c r="AA646" i="8"/>
  <c r="AN646" i="8" s="1"/>
  <c r="AC894" i="9"/>
  <c r="AA853" i="2"/>
  <c r="AN853" i="2" s="1"/>
  <c r="AG853" i="2"/>
  <c r="AF942" i="10"/>
  <c r="AE942" i="10"/>
  <c r="AC988" i="9"/>
  <c r="AM988" i="9"/>
  <c r="AL988" i="9"/>
  <c r="AG657" i="9"/>
  <c r="AA657" i="9"/>
  <c r="AN657" i="9" s="1"/>
  <c r="AA695" i="8"/>
  <c r="AN695" i="8" s="1"/>
  <c r="AG695" i="8"/>
  <c r="AL576" i="9"/>
  <c r="AM576" i="9"/>
  <c r="AL659" i="10"/>
  <c r="AG916" i="10"/>
  <c r="AA916" i="10"/>
  <c r="AN916" i="10" s="1"/>
  <c r="AB916" i="10"/>
  <c r="AC916" i="10" s="1"/>
  <c r="AL973" i="2"/>
  <c r="AM973" i="2"/>
  <c r="AM901" i="10"/>
  <c r="AL901" i="10"/>
  <c r="AM879" i="2"/>
  <c r="AL879" i="2"/>
  <c r="AG837" i="2"/>
  <c r="AA837" i="2"/>
  <c r="AN837" i="2" s="1"/>
  <c r="AC938" i="9"/>
  <c r="AM938" i="9"/>
  <c r="AL938" i="9"/>
  <c r="AA744" i="8"/>
  <c r="AN744" i="8" s="1"/>
  <c r="AG744" i="8"/>
  <c r="AM730" i="10"/>
  <c r="AL730" i="10"/>
  <c r="AC779" i="10"/>
  <c r="AL543" i="9"/>
  <c r="AC543" i="9"/>
  <c r="AM543" i="9"/>
  <c r="AG887" i="2"/>
  <c r="AA887" i="2"/>
  <c r="AN887" i="2" s="1"/>
  <c r="AB562" i="8"/>
  <c r="AA562" i="8"/>
  <c r="AN562" i="8" s="1"/>
  <c r="AG562" i="8"/>
  <c r="AB958" i="2"/>
  <c r="AA958" i="2"/>
  <c r="AN958" i="2" s="1"/>
  <c r="AG958" i="2"/>
  <c r="AB739" i="2"/>
  <c r="AG739" i="2"/>
  <c r="AA739" i="2"/>
  <c r="AN739" i="2" s="1"/>
  <c r="AC628" i="9"/>
  <c r="AM628" i="9"/>
  <c r="AL628" i="9"/>
  <c r="AG988" i="9"/>
  <c r="AA988" i="9"/>
  <c r="AN988" i="9" s="1"/>
  <c r="AA603" i="2"/>
  <c r="AN603" i="2" s="1"/>
  <c r="AG603" i="2"/>
  <c r="AC670" i="8"/>
  <c r="AG928" i="2"/>
  <c r="AA928" i="2"/>
  <c r="AN928" i="2" s="1"/>
  <c r="AL819" i="8"/>
  <c r="AM819" i="8"/>
  <c r="AC819" i="8"/>
  <c r="AE639" i="10"/>
  <c r="AF639" i="10"/>
  <c r="AG478" i="10"/>
  <c r="AA478" i="10"/>
  <c r="AN478" i="10" s="1"/>
  <c r="AA620" i="2"/>
  <c r="AN620" i="2" s="1"/>
  <c r="AG620" i="2"/>
  <c r="AG540" i="8"/>
  <c r="AA540" i="8"/>
  <c r="AN540" i="8" s="1"/>
  <c r="AL971" i="10"/>
  <c r="AA499" i="2"/>
  <c r="AN499" i="2" s="1"/>
  <c r="AG499" i="2"/>
  <c r="AG955" i="2"/>
  <c r="AA955" i="2"/>
  <c r="AN955" i="2" s="1"/>
  <c r="AB955" i="2"/>
  <c r="AC955" i="2" s="1"/>
  <c r="AE955" i="2" s="1"/>
  <c r="AB658" i="8"/>
  <c r="AG658" i="8"/>
  <c r="AA658" i="8"/>
  <c r="AN658" i="8" s="1"/>
  <c r="AL705" i="9"/>
  <c r="AM705" i="9"/>
  <c r="AC705" i="9"/>
  <c r="AG852" i="9"/>
  <c r="AA852" i="9"/>
  <c r="AN852" i="9" s="1"/>
  <c r="AC512" i="9"/>
  <c r="AM512" i="9"/>
  <c r="AG512" i="8"/>
  <c r="AA512" i="8"/>
  <c r="AN512" i="8" s="1"/>
  <c r="AC657" i="10"/>
  <c r="AL978" i="9"/>
  <c r="AM978" i="9"/>
  <c r="AC941" i="8"/>
  <c r="AG823" i="8"/>
  <c r="AA823" i="8"/>
  <c r="AN823" i="8" s="1"/>
  <c r="AF806" i="8"/>
  <c r="AE806" i="8"/>
  <c r="AG766" i="9"/>
  <c r="AA766" i="9"/>
  <c r="AN766" i="9" s="1"/>
  <c r="AE938" i="2"/>
  <c r="AF938" i="2"/>
  <c r="AC825" i="10"/>
  <c r="AA464" i="10"/>
  <c r="AN464" i="10" s="1"/>
  <c r="AG464" i="10"/>
  <c r="AA836" i="9"/>
  <c r="AN836" i="9" s="1"/>
  <c r="AG836" i="9"/>
  <c r="AA464" i="2"/>
  <c r="AN464" i="2" s="1"/>
  <c r="AG464" i="2"/>
  <c r="AG491" i="2"/>
  <c r="AA491" i="2"/>
  <c r="AN491" i="2" s="1"/>
  <c r="AB719" i="2"/>
  <c r="AF757" i="2"/>
  <c r="AE757" i="2"/>
  <c r="AA728" i="10"/>
  <c r="AN728" i="10" s="1"/>
  <c r="AG728" i="10"/>
  <c r="AM969" i="8"/>
  <c r="AL969" i="8"/>
  <c r="AL763" i="8"/>
  <c r="AM763" i="8"/>
  <c r="AL706" i="10"/>
  <c r="AM706" i="10"/>
  <c r="AL951" i="10"/>
  <c r="AM951" i="10"/>
  <c r="AC951" i="10"/>
  <c r="AG768" i="8"/>
  <c r="AA768" i="8"/>
  <c r="AN768" i="8" s="1"/>
  <c r="AA822" i="2"/>
  <c r="AN822" i="2" s="1"/>
  <c r="AG822" i="2"/>
  <c r="AA581" i="8"/>
  <c r="AN581" i="8" s="1"/>
  <c r="AG581" i="8"/>
  <c r="AE826" i="2"/>
  <c r="AF826" i="2"/>
  <c r="AL690" i="2"/>
  <c r="AM690" i="2"/>
  <c r="AM784" i="8"/>
  <c r="AL784" i="8"/>
  <c r="AF548" i="2"/>
  <c r="AE553" i="10"/>
  <c r="AF553" i="10"/>
  <c r="AG896" i="8"/>
  <c r="AA896" i="8"/>
  <c r="AN896" i="8" s="1"/>
  <c r="AM993" i="10"/>
  <c r="AL993" i="10"/>
  <c r="AC685" i="8"/>
  <c r="AG960" i="8"/>
  <c r="AA960" i="8"/>
  <c r="AN960" i="8" s="1"/>
  <c r="AM479" i="2"/>
  <c r="AL479" i="2"/>
  <c r="AC483" i="9"/>
  <c r="AM591" i="2"/>
  <c r="AL591" i="2"/>
  <c r="AA987" i="8"/>
  <c r="AN987" i="8" s="1"/>
  <c r="AG987" i="8"/>
  <c r="AL746" i="9"/>
  <c r="AM746" i="9"/>
  <c r="AG677" i="8"/>
  <c r="AA677" i="8"/>
  <c r="AN677" i="8" s="1"/>
  <c r="AL466" i="2"/>
  <c r="AM466" i="2"/>
  <c r="AA772" i="2"/>
  <c r="AN772" i="2" s="1"/>
  <c r="AG772" i="2"/>
  <c r="AL826" i="8"/>
  <c r="AM826" i="8"/>
  <c r="AC826" i="8"/>
  <c r="AE912" i="2"/>
  <c r="X420" i="2"/>
  <c r="AL663" i="9"/>
  <c r="AM663" i="9"/>
  <c r="AC663" i="9"/>
  <c r="AL737" i="9"/>
  <c r="AB678" i="8"/>
  <c r="AC678" i="8" s="1"/>
  <c r="AA678" i="8"/>
  <c r="AN678" i="8" s="1"/>
  <c r="AG678" i="8"/>
  <c r="AA946" i="9"/>
  <c r="AN946" i="9" s="1"/>
  <c r="AG946" i="9"/>
  <c r="AB700" i="8"/>
  <c r="AA700" i="8"/>
  <c r="AN700" i="8" s="1"/>
  <c r="AG700" i="8"/>
  <c r="AG637" i="8"/>
  <c r="AA637" i="8"/>
  <c r="AN637" i="8" s="1"/>
  <c r="AM460" i="10"/>
  <c r="AL460" i="10"/>
  <c r="AG599" i="9"/>
  <c r="AA599" i="9"/>
  <c r="AN599" i="9" s="1"/>
  <c r="AA517" i="8"/>
  <c r="AN517" i="8" s="1"/>
  <c r="AG517" i="8"/>
  <c r="AC818" i="2"/>
  <c r="AL946" i="10"/>
  <c r="AM946" i="10"/>
  <c r="AM618" i="10"/>
  <c r="AL618" i="10"/>
  <c r="AC618" i="10"/>
  <c r="AM698" i="2"/>
  <c r="AB805" i="9"/>
  <c r="AA805" i="9"/>
  <c r="AN805" i="9" s="1"/>
  <c r="AG805" i="9"/>
  <c r="AB909" i="8"/>
  <c r="AA909" i="8"/>
  <c r="AN909" i="8" s="1"/>
  <c r="AG909" i="8"/>
  <c r="AE747" i="10"/>
  <c r="AF747" i="10"/>
  <c r="AG969" i="9"/>
  <c r="AA969" i="9"/>
  <c r="AN969" i="9" s="1"/>
  <c r="AA889" i="9"/>
  <c r="AN889" i="9" s="1"/>
  <c r="AB889" i="9"/>
  <c r="AG889" i="9"/>
  <c r="AG959" i="8"/>
  <c r="AA959" i="8"/>
  <c r="AN959" i="8" s="1"/>
  <c r="AA956" i="8"/>
  <c r="AN956" i="8" s="1"/>
  <c r="AG956" i="8"/>
  <c r="AM873" i="10"/>
  <c r="AL873" i="10"/>
  <c r="AA892" i="8"/>
  <c r="AN892" i="8" s="1"/>
  <c r="AG892" i="8"/>
  <c r="AA859" i="10"/>
  <c r="AN859" i="10" s="1"/>
  <c r="AG859" i="10"/>
  <c r="AM527" i="2"/>
  <c r="AL527" i="2"/>
  <c r="AM951" i="2"/>
  <c r="AL951" i="2"/>
  <c r="AC521" i="2"/>
  <c r="AL521" i="2"/>
  <c r="AM521" i="2"/>
  <c r="AG925" i="8"/>
  <c r="AA925" i="8"/>
  <c r="AN925" i="8" s="1"/>
  <c r="AB901" i="8"/>
  <c r="AG901" i="8"/>
  <c r="AA901" i="8"/>
  <c r="AN901" i="8" s="1"/>
  <c r="AC811" i="2"/>
  <c r="AL972" i="10"/>
  <c r="AM972" i="10"/>
  <c r="AC602" i="2"/>
  <c r="AB620" i="2"/>
  <c r="AL691" i="10"/>
  <c r="AM691" i="10"/>
  <c r="AC691" i="10"/>
  <c r="AC763" i="10"/>
  <c r="AG824" i="8"/>
  <c r="AA824" i="8"/>
  <c r="AN824" i="8" s="1"/>
  <c r="AM820" i="9"/>
  <c r="AL820" i="9"/>
  <c r="AL707" i="9"/>
  <c r="AM707" i="9"/>
  <c r="AL846" i="9"/>
  <c r="AM846" i="9"/>
  <c r="AG469" i="9"/>
  <c r="AA469" i="9"/>
  <c r="AN469" i="9" s="1"/>
  <c r="AL999" i="10"/>
  <c r="AM999" i="10"/>
  <c r="AA815" i="2"/>
  <c r="AN815" i="2" s="1"/>
  <c r="AG815" i="2"/>
  <c r="AL669" i="2"/>
  <c r="AM669" i="2"/>
  <c r="AL529" i="2"/>
  <c r="AM529" i="2"/>
  <c r="AG688" i="9"/>
  <c r="AA688" i="9"/>
  <c r="AN688" i="9" s="1"/>
  <c r="AC725" i="2"/>
  <c r="AG596" i="8"/>
  <c r="AA596" i="8"/>
  <c r="AN596" i="8" s="1"/>
  <c r="AC824" i="9"/>
  <c r="AL597" i="2"/>
  <c r="AM597" i="2"/>
  <c r="AA867" i="8"/>
  <c r="AN867" i="8" s="1"/>
  <c r="AG867" i="8"/>
  <c r="AL735" i="2"/>
  <c r="AB357" i="2"/>
  <c r="AC357" i="2" s="1"/>
  <c r="AB97" i="9"/>
  <c r="AM97" i="9" s="1"/>
  <c r="AM495" i="8"/>
  <c r="AE881" i="8"/>
  <c r="AC669" i="8"/>
  <c r="AE669" i="8" s="1"/>
  <c r="AM788" i="8"/>
  <c r="AF858" i="9"/>
  <c r="AC931" i="9"/>
  <c r="AE931" i="9" s="1"/>
  <c r="AQ931" i="9" s="1"/>
  <c r="AL976" i="9"/>
  <c r="AC656" i="9"/>
  <c r="AE656" i="9" s="1"/>
  <c r="AQ656" i="9" s="1"/>
  <c r="AM560" i="9"/>
  <c r="AM986" i="2"/>
  <c r="AE488" i="2"/>
  <c r="AM536" i="2"/>
  <c r="AE540" i="2"/>
  <c r="AL492" i="10"/>
  <c r="AE569" i="10"/>
  <c r="AF663" i="10"/>
  <c r="AM493" i="10"/>
  <c r="AM569" i="10"/>
  <c r="AB401" i="8"/>
  <c r="AC401" i="8" s="1"/>
  <c r="D308" i="9"/>
  <c r="AB359" i="2"/>
  <c r="AL359" i="2" s="1"/>
  <c r="AB298" i="10"/>
  <c r="AM298" i="10" s="1"/>
  <c r="AG428" i="10"/>
  <c r="AA352" i="9"/>
  <c r="AN352" i="9" s="1"/>
  <c r="AG321" i="2"/>
  <c r="AA446" i="10"/>
  <c r="AN446" i="10" s="1"/>
  <c r="Y451" i="9"/>
  <c r="AJ451" i="9" s="1"/>
  <c r="AE828" i="10"/>
  <c r="AB524" i="2"/>
  <c r="AC524" i="2" s="1"/>
  <c r="AC825" i="9"/>
  <c r="AA701" i="10"/>
  <c r="AN701" i="10" s="1"/>
  <c r="AG701" i="10"/>
  <c r="AG792" i="8"/>
  <c r="AA792" i="8"/>
  <c r="AN792" i="8" s="1"/>
  <c r="AG966" i="8"/>
  <c r="AA966" i="8"/>
  <c r="AN966" i="8" s="1"/>
  <c r="AG783" i="9"/>
  <c r="AA783" i="9"/>
  <c r="AN783" i="9" s="1"/>
  <c r="AB783" i="9"/>
  <c r="AL793" i="10"/>
  <c r="AM793" i="10"/>
  <c r="AG624" i="8"/>
  <c r="AA624" i="8"/>
  <c r="AN624" i="8" s="1"/>
  <c r="AA827" i="8"/>
  <c r="AN827" i="8" s="1"/>
  <c r="AG827" i="8"/>
  <c r="AB827" i="8"/>
  <c r="AB591" i="8"/>
  <c r="AG591" i="8"/>
  <c r="AA591" i="8"/>
  <c r="AN591" i="8" s="1"/>
  <c r="AL977" i="2"/>
  <c r="AM977" i="2"/>
  <c r="AG572" i="8"/>
  <c r="AA572" i="8"/>
  <c r="AN572" i="8" s="1"/>
  <c r="AE616" i="10"/>
  <c r="AC479" i="2"/>
  <c r="AM1000" i="10"/>
  <c r="AL1000" i="10"/>
  <c r="AC1000" i="10"/>
  <c r="AG972" i="2"/>
  <c r="AA972" i="2"/>
  <c r="AN972" i="2" s="1"/>
  <c r="AA963" i="10"/>
  <c r="AN963" i="10" s="1"/>
  <c r="AG963" i="10"/>
  <c r="AB963" i="10"/>
  <c r="AC677" i="2"/>
  <c r="AM677" i="2"/>
  <c r="AL677" i="2"/>
  <c r="AE782" i="2"/>
  <c r="AF782" i="2"/>
  <c r="AL645" i="10"/>
  <c r="AM645" i="10"/>
  <c r="AL754" i="2"/>
  <c r="AM754" i="2"/>
  <c r="AG562" i="2"/>
  <c r="AA562" i="2"/>
  <c r="AN562" i="2" s="1"/>
  <c r="AE944" i="9"/>
  <c r="AQ944" i="9" s="1"/>
  <c r="AM666" i="9"/>
  <c r="AL666" i="9"/>
  <c r="AA851" i="10"/>
  <c r="AN851" i="10" s="1"/>
  <c r="AG851" i="10"/>
  <c r="AB851" i="10"/>
  <c r="AG881" i="2"/>
  <c r="AA881" i="2"/>
  <c r="AN881" i="2" s="1"/>
  <c r="AB937" i="8"/>
  <c r="AG937" i="8"/>
  <c r="AA937" i="8"/>
  <c r="AN937" i="8" s="1"/>
  <c r="AL940" i="10"/>
  <c r="AM940" i="10"/>
  <c r="AG948" i="9"/>
  <c r="AA948" i="9"/>
  <c r="AN948" i="9" s="1"/>
  <c r="AB868" i="8"/>
  <c r="AB644" i="10"/>
  <c r="AC644" i="10" s="1"/>
  <c r="AC730" i="10"/>
  <c r="AG636" i="8"/>
  <c r="AA636" i="8"/>
  <c r="AN636" i="8" s="1"/>
  <c r="AM629" i="10"/>
  <c r="AL629" i="10"/>
  <c r="AM997" i="8"/>
  <c r="AL997" i="8"/>
  <c r="AA731" i="8"/>
  <c r="AN731" i="8" s="1"/>
  <c r="AG731" i="8"/>
  <c r="AB731" i="8"/>
  <c r="AG529" i="10"/>
  <c r="AA529" i="10"/>
  <c r="AN529" i="10" s="1"/>
  <c r="AA638" i="2"/>
  <c r="AN638" i="2" s="1"/>
  <c r="AG638" i="2"/>
  <c r="AA783" i="8"/>
  <c r="AN783" i="8" s="1"/>
  <c r="AG783" i="8"/>
  <c r="AL751" i="8"/>
  <c r="AM751" i="8"/>
  <c r="AE826" i="10"/>
  <c r="AF826" i="10"/>
  <c r="AC915" i="8"/>
  <c r="AA631" i="10"/>
  <c r="AN631" i="10" s="1"/>
  <c r="AG631" i="10"/>
  <c r="AG798" i="8"/>
  <c r="AA798" i="8"/>
  <c r="AN798" i="8" s="1"/>
  <c r="AA486" i="10"/>
  <c r="AN486" i="10" s="1"/>
  <c r="AG486" i="10"/>
  <c r="AG741" i="10"/>
  <c r="AA741" i="10"/>
  <c r="AN741" i="10" s="1"/>
  <c r="AB667" i="9"/>
  <c r="AC667" i="9" s="1"/>
  <c r="AA667" i="9"/>
  <c r="AN667" i="9" s="1"/>
  <c r="AG667" i="9"/>
  <c r="AG903" i="10"/>
  <c r="AA903" i="10"/>
  <c r="AN903" i="10" s="1"/>
  <c r="AA670" i="2"/>
  <c r="AN670" i="2" s="1"/>
  <c r="AG670" i="2"/>
  <c r="AL849" i="8"/>
  <c r="AM849" i="8"/>
  <c r="AL817" i="8"/>
  <c r="AM817" i="8"/>
  <c r="AG926" i="8"/>
  <c r="AA926" i="8"/>
  <c r="AN926" i="8" s="1"/>
  <c r="AG742" i="8"/>
  <c r="AA742" i="8"/>
  <c r="AN742" i="8" s="1"/>
  <c r="AA548" i="2"/>
  <c r="AN548" i="2" s="1"/>
  <c r="AG548" i="2"/>
  <c r="AG599" i="8"/>
  <c r="AA599" i="8"/>
  <c r="AN599" i="8" s="1"/>
  <c r="AG851" i="2"/>
  <c r="AA851" i="2"/>
  <c r="AN851" i="2" s="1"/>
  <c r="AB851" i="2"/>
  <c r="AA527" i="2"/>
  <c r="AN527" i="2" s="1"/>
  <c r="AG527" i="2"/>
  <c r="AC515" i="2"/>
  <c r="AL515" i="2"/>
  <c r="AM515" i="2"/>
  <c r="AG586" i="10"/>
  <c r="AA586" i="10"/>
  <c r="AN586" i="10" s="1"/>
  <c r="AC524" i="10"/>
  <c r="AC780" i="10"/>
  <c r="AG779" i="10"/>
  <c r="AA779" i="10"/>
  <c r="AN779" i="10" s="1"/>
  <c r="AA524" i="9"/>
  <c r="AN524" i="9" s="1"/>
  <c r="AG524" i="9"/>
  <c r="AL461" i="2"/>
  <c r="AM461" i="2"/>
  <c r="AL671" i="8"/>
  <c r="AM671" i="8"/>
  <c r="AG698" i="2"/>
  <c r="AA698" i="2"/>
  <c r="AN698" i="2" s="1"/>
  <c r="AB464" i="8"/>
  <c r="AG464" i="8"/>
  <c r="AA464" i="8"/>
  <c r="AN464" i="8" s="1"/>
  <c r="AC786" i="8"/>
  <c r="AM829" i="2"/>
  <c r="AL829" i="2"/>
  <c r="AG802" i="9"/>
  <c r="AA802" i="9"/>
  <c r="AN802" i="9" s="1"/>
  <c r="AB861" i="8"/>
  <c r="AB644" i="2"/>
  <c r="AL985" i="10"/>
  <c r="AM985" i="10"/>
  <c r="AC701" i="10"/>
  <c r="AA728" i="8"/>
  <c r="AN728" i="8" s="1"/>
  <c r="AG728" i="8"/>
  <c r="AG804" i="2"/>
  <c r="AA804" i="2"/>
  <c r="AN804" i="2" s="1"/>
  <c r="AL726" i="10"/>
  <c r="AM726" i="10"/>
  <c r="AB884" i="8"/>
  <c r="AC884" i="8" s="1"/>
  <c r="AB652" i="2"/>
  <c r="AC479" i="9"/>
  <c r="AA486" i="8"/>
  <c r="AN486" i="8" s="1"/>
  <c r="AG486" i="8"/>
  <c r="AG866" i="2"/>
  <c r="AA866" i="2"/>
  <c r="AN866" i="2" s="1"/>
  <c r="AF784" i="2"/>
  <c r="AE784" i="2"/>
  <c r="AL718" i="10"/>
  <c r="AM718" i="10"/>
  <c r="AG674" i="2"/>
  <c r="AA674" i="2"/>
  <c r="AN674" i="2" s="1"/>
  <c r="AM902" i="9"/>
  <c r="AC902" i="9"/>
  <c r="AL902" i="9"/>
  <c r="AG793" i="8"/>
  <c r="AB793" i="8"/>
  <c r="AC793" i="8" s="1"/>
  <c r="AA793" i="8"/>
  <c r="AN793" i="8" s="1"/>
  <c r="AF686" i="10"/>
  <c r="AE686" i="10"/>
  <c r="AL991" i="8"/>
  <c r="AB736" i="9"/>
  <c r="AA624" i="10"/>
  <c r="AN624" i="10" s="1"/>
  <c r="AG624" i="10"/>
  <c r="AG734" i="8"/>
  <c r="AA734" i="8"/>
  <c r="AN734" i="8" s="1"/>
  <c r="AB734" i="8"/>
  <c r="AG486" i="2"/>
  <c r="AA486" i="2"/>
  <c r="AN486" i="2" s="1"/>
  <c r="AA809" i="10"/>
  <c r="AN809" i="10" s="1"/>
  <c r="AG809" i="10"/>
  <c r="AA538" i="10"/>
  <c r="AN538" i="10" s="1"/>
  <c r="AG538" i="10"/>
  <c r="AA919" i="8"/>
  <c r="AN919" i="8" s="1"/>
  <c r="AB919" i="8"/>
  <c r="AG919" i="8"/>
  <c r="AC821" i="8"/>
  <c r="AG963" i="9"/>
  <c r="AA963" i="9"/>
  <c r="AN963" i="9" s="1"/>
  <c r="AB460" i="9"/>
  <c r="AC460" i="9" s="1"/>
  <c r="AG800" i="10"/>
  <c r="AA800" i="10"/>
  <c r="AN800" i="10" s="1"/>
  <c r="AB789" i="8"/>
  <c r="AG978" i="2"/>
  <c r="AA978" i="2"/>
  <c r="AN978" i="2" s="1"/>
  <c r="AB653" i="8"/>
  <c r="AG653" i="8"/>
  <c r="AA653" i="8"/>
  <c r="AN653" i="8" s="1"/>
  <c r="AG851" i="9"/>
  <c r="AA851" i="9"/>
  <c r="AN851" i="9" s="1"/>
  <c r="AA662" i="9"/>
  <c r="AN662" i="9" s="1"/>
  <c r="AG662" i="9"/>
  <c r="AM545" i="2"/>
  <c r="AC545" i="2"/>
  <c r="AC818" i="8"/>
  <c r="AF679" i="8"/>
  <c r="AE679" i="8"/>
  <c r="AM640" i="9"/>
  <c r="AL640" i="9"/>
  <c r="AA947" i="10"/>
  <c r="AN947" i="10" s="1"/>
  <c r="AG947" i="10"/>
  <c r="AC738" i="10"/>
  <c r="AB740" i="8"/>
  <c r="AC740" i="8" s="1"/>
  <c r="AA524" i="8"/>
  <c r="AN524" i="8" s="1"/>
  <c r="AG524" i="8"/>
  <c r="AL669" i="10"/>
  <c r="AM669" i="10"/>
  <c r="AA584" i="10"/>
  <c r="AN584" i="10" s="1"/>
  <c r="AG584" i="10"/>
  <c r="AC919" i="9"/>
  <c r="AA830" i="8"/>
  <c r="AN830" i="8" s="1"/>
  <c r="AG830" i="8"/>
  <c r="AA837" i="9"/>
  <c r="AN837" i="9" s="1"/>
  <c r="AG837" i="9"/>
  <c r="AG811" i="2"/>
  <c r="AA811" i="2"/>
  <c r="AN811" i="2" s="1"/>
  <c r="AB773" i="8"/>
  <c r="AC773" i="8" s="1"/>
  <c r="AM937" i="10"/>
  <c r="AL937" i="10"/>
  <c r="AG865" i="9"/>
  <c r="AA865" i="9"/>
  <c r="AN865" i="9" s="1"/>
  <c r="AB865" i="9"/>
  <c r="AG569" i="10"/>
  <c r="AA569" i="10"/>
  <c r="AN569" i="10" s="1"/>
  <c r="AA500" i="10"/>
  <c r="AN500" i="10" s="1"/>
  <c r="AG500" i="10"/>
  <c r="AM726" i="2"/>
  <c r="AL726" i="2"/>
  <c r="AA810" i="8"/>
  <c r="AN810" i="8" s="1"/>
  <c r="AG810" i="8"/>
  <c r="AC820" i="2"/>
  <c r="AG551" i="9"/>
  <c r="AA551" i="9"/>
  <c r="AN551" i="9" s="1"/>
  <c r="AM495" i="2"/>
  <c r="AL495" i="2"/>
  <c r="AG893" i="2"/>
  <c r="AA893" i="2"/>
  <c r="AN893" i="2" s="1"/>
  <c r="AC515" i="9"/>
  <c r="AG611" i="9"/>
  <c r="AA611" i="9"/>
  <c r="AN611" i="9" s="1"/>
  <c r="AB611" i="9"/>
  <c r="AL730" i="2"/>
  <c r="AM730" i="2"/>
  <c r="AB830" i="9"/>
  <c r="AC830" i="9" s="1"/>
  <c r="AG460" i="8"/>
  <c r="AA460" i="8"/>
  <c r="AN460" i="8" s="1"/>
  <c r="AC843" i="10"/>
  <c r="AG770" i="2"/>
  <c r="AA770" i="2"/>
  <c r="AN770" i="2" s="1"/>
  <c r="AC840" i="2"/>
  <c r="AB697" i="9"/>
  <c r="AC881" i="10"/>
  <c r="AA634" i="10"/>
  <c r="AN634" i="10" s="1"/>
  <c r="AG634" i="10"/>
  <c r="AA476" i="10"/>
  <c r="AN476" i="10" s="1"/>
  <c r="AG476" i="10"/>
  <c r="AE995" i="10"/>
  <c r="AF995" i="10"/>
  <c r="AG671" i="8"/>
  <c r="AA671" i="8"/>
  <c r="AN671" i="8" s="1"/>
  <c r="AM597" i="10"/>
  <c r="AL597" i="10"/>
  <c r="AG976" i="9"/>
  <c r="AA976" i="9"/>
  <c r="AN976" i="9" s="1"/>
  <c r="AC519" i="10"/>
  <c r="AM519" i="10"/>
  <c r="AL519" i="10"/>
  <c r="AA538" i="2"/>
  <c r="AN538" i="2" s="1"/>
  <c r="AG538" i="2"/>
  <c r="AA533" i="8"/>
  <c r="AN533" i="8" s="1"/>
  <c r="AG533" i="8"/>
  <c r="AB986" i="8"/>
  <c r="AC732" i="10"/>
  <c r="AG796" i="9"/>
  <c r="AA796" i="9"/>
  <c r="AN796" i="9" s="1"/>
  <c r="AB796" i="9"/>
  <c r="AG945" i="2"/>
  <c r="AA945" i="2"/>
  <c r="AN945" i="2" s="1"/>
  <c r="AC490" i="9"/>
  <c r="AB508" i="9"/>
  <c r="AB606" i="8"/>
  <c r="AA519" i="8"/>
  <c r="AN519" i="8" s="1"/>
  <c r="AG519" i="8"/>
  <c r="AA662" i="8"/>
  <c r="AN662" i="8" s="1"/>
  <c r="AG662" i="8"/>
  <c r="AC578" i="10"/>
  <c r="AB980" i="9"/>
  <c r="AG980" i="9"/>
  <c r="AA980" i="9"/>
  <c r="AN980" i="9" s="1"/>
  <c r="AL615" i="10"/>
  <c r="AM615" i="10"/>
  <c r="AL858" i="10"/>
  <c r="AM858" i="10"/>
  <c r="AA502" i="2"/>
  <c r="AN502" i="2" s="1"/>
  <c r="AG502" i="2"/>
  <c r="AL748" i="8"/>
  <c r="AM748" i="8"/>
  <c r="AB787" i="8"/>
  <c r="AC787" i="8" s="1"/>
  <c r="AC632" i="10"/>
  <c r="AB887" i="8"/>
  <c r="AG644" i="8"/>
  <c r="AA644" i="8"/>
  <c r="AN644" i="8" s="1"/>
  <c r="AA837" i="8"/>
  <c r="AN837" i="8" s="1"/>
  <c r="AG837" i="8"/>
  <c r="AC568" i="8"/>
  <c r="AA713" i="2"/>
  <c r="AN713" i="2" s="1"/>
  <c r="AG713" i="2"/>
  <c r="AC471" i="10"/>
  <c r="AG699" i="8"/>
  <c r="AA699" i="8"/>
  <c r="AN699" i="8" s="1"/>
  <c r="AG547" i="10"/>
  <c r="AA547" i="10"/>
  <c r="AN547" i="10" s="1"/>
  <c r="AB547" i="10"/>
  <c r="AB612" i="10"/>
  <c r="AC612" i="10" s="1"/>
  <c r="AG705" i="9"/>
  <c r="AA705" i="9"/>
  <c r="AN705" i="9" s="1"/>
  <c r="AC660" i="9"/>
  <c r="AM525" i="9"/>
  <c r="AA565" i="8"/>
  <c r="AN565" i="8" s="1"/>
  <c r="AG565" i="8"/>
  <c r="AB927" i="8"/>
  <c r="AL985" i="9"/>
  <c r="AM985" i="9"/>
  <c r="AA750" i="8"/>
  <c r="AN750" i="8" s="1"/>
  <c r="AG750" i="8"/>
  <c r="AC891" i="2"/>
  <c r="AL891" i="2"/>
  <c r="AM891" i="2"/>
  <c r="AC801" i="8"/>
  <c r="AG820" i="10"/>
  <c r="AA820" i="10"/>
  <c r="AN820" i="10" s="1"/>
  <c r="AB735" i="8"/>
  <c r="AG735" i="8"/>
  <c r="AA735" i="8"/>
  <c r="AN735" i="8" s="1"/>
  <c r="AL560" i="8"/>
  <c r="AM560" i="8"/>
  <c r="AC560" i="8"/>
  <c r="AC784" i="8"/>
  <c r="AB838" i="10"/>
  <c r="AC745" i="8"/>
  <c r="AA627" i="2"/>
  <c r="AN627" i="2" s="1"/>
  <c r="AG627" i="2"/>
  <c r="AC854" i="8"/>
  <c r="AG634" i="2"/>
  <c r="AA634" i="2"/>
  <c r="AN634" i="2" s="1"/>
  <c r="AM485" i="8"/>
  <c r="AC485" i="8"/>
  <c r="AG526" i="9"/>
  <c r="AA526" i="9"/>
  <c r="AN526" i="9" s="1"/>
  <c r="AB526" i="9"/>
  <c r="AC526" i="9" s="1"/>
  <c r="AL952" i="10"/>
  <c r="AM952" i="10"/>
  <c r="AG477" i="2"/>
  <c r="AA477" i="2"/>
  <c r="AN477" i="2" s="1"/>
  <c r="AG789" i="9"/>
  <c r="AA789" i="9"/>
  <c r="AN789" i="9" s="1"/>
  <c r="AL885" i="9"/>
  <c r="AM885" i="9"/>
  <c r="AA872" i="2"/>
  <c r="AN872" i="2" s="1"/>
  <c r="AG872" i="2"/>
  <c r="AC982" i="8"/>
  <c r="AG945" i="9"/>
  <c r="AA945" i="9"/>
  <c r="AN945" i="9" s="1"/>
  <c r="AB460" i="8"/>
  <c r="AG808" i="9"/>
  <c r="AA808" i="9"/>
  <c r="AN808" i="9" s="1"/>
  <c r="AL766" i="8"/>
  <c r="AM766" i="8"/>
  <c r="AA525" i="8"/>
  <c r="AN525" i="8" s="1"/>
  <c r="AG525" i="8"/>
  <c r="AG812" i="2"/>
  <c r="AA812" i="2"/>
  <c r="AN812" i="2" s="1"/>
  <c r="AG960" i="9"/>
  <c r="AA960" i="9"/>
  <c r="AN960" i="9" s="1"/>
  <c r="AC578" i="2"/>
  <c r="AG575" i="8"/>
  <c r="AA575" i="8"/>
  <c r="AN575" i="8" s="1"/>
  <c r="AL553" i="10"/>
  <c r="AM553" i="10"/>
  <c r="AA690" i="10"/>
  <c r="AN690" i="10" s="1"/>
  <c r="AG690" i="10"/>
  <c r="AA779" i="8"/>
  <c r="AN779" i="8" s="1"/>
  <c r="AG779" i="8"/>
  <c r="AA595" i="10"/>
  <c r="AN595" i="10" s="1"/>
  <c r="AG595" i="10"/>
  <c r="AB595" i="10"/>
  <c r="AB748" i="10"/>
  <c r="AC748" i="10" s="1"/>
  <c r="AB765" i="8"/>
  <c r="AC765" i="8" s="1"/>
  <c r="AA777" i="8"/>
  <c r="AN777" i="8" s="1"/>
  <c r="AG777" i="8"/>
  <c r="AB777" i="8"/>
  <c r="AC484" i="8"/>
  <c r="AB833" i="2"/>
  <c r="AG833" i="2"/>
  <c r="AA833" i="2"/>
  <c r="AN833" i="2" s="1"/>
  <c r="AC874" i="10"/>
  <c r="AG758" i="8"/>
  <c r="AA758" i="8"/>
  <c r="AN758" i="8" s="1"/>
  <c r="AA814" i="10"/>
  <c r="AN814" i="10" s="1"/>
  <c r="AG814" i="10"/>
  <c r="AB814" i="10"/>
  <c r="AL922" i="9"/>
  <c r="AM922" i="9"/>
  <c r="AG645" i="9"/>
  <c r="AA645" i="9"/>
  <c r="AN645" i="9" s="1"/>
  <c r="AC931" i="8"/>
  <c r="AG707" i="10"/>
  <c r="AA707" i="10"/>
  <c r="AN707" i="10" s="1"/>
  <c r="AB707" i="10"/>
  <c r="AG558" i="9"/>
  <c r="AA558" i="9"/>
  <c r="AN558" i="9" s="1"/>
  <c r="AB558" i="9"/>
  <c r="AC558" i="9" s="1"/>
  <c r="AC543" i="8"/>
  <c r="AG732" i="8"/>
  <c r="AA732" i="8"/>
  <c r="AN732" i="8" s="1"/>
  <c r="AC516" i="2"/>
  <c r="AC641" i="9"/>
  <c r="AG931" i="10"/>
  <c r="AA931" i="10"/>
  <c r="AN931" i="10" s="1"/>
  <c r="AA753" i="2"/>
  <c r="AN753" i="2" s="1"/>
  <c r="AG753" i="2"/>
  <c r="AC761" i="10"/>
  <c r="AB467" i="8"/>
  <c r="AA561" i="2"/>
  <c r="AN561" i="2" s="1"/>
  <c r="AG561" i="2"/>
  <c r="AC882" i="2"/>
  <c r="AC728" i="2"/>
  <c r="AB992" i="8"/>
  <c r="AC992" i="8" s="1"/>
  <c r="AG992" i="8"/>
  <c r="AA992" i="8"/>
  <c r="AN992" i="8" s="1"/>
  <c r="AA832" i="8"/>
  <c r="AN832" i="8" s="1"/>
  <c r="AG832" i="8"/>
  <c r="AL634" i="8"/>
  <c r="AM634" i="8"/>
  <c r="AG955" i="8"/>
  <c r="AA955" i="8"/>
  <c r="AN955" i="8" s="1"/>
  <c r="AC717" i="10"/>
  <c r="AG932" i="8"/>
  <c r="AA932" i="8"/>
  <c r="AN932" i="8" s="1"/>
  <c r="AM468" i="9"/>
  <c r="AL468" i="9"/>
  <c r="AB611" i="10"/>
  <c r="AB901" i="2"/>
  <c r="AC901" i="2" s="1"/>
  <c r="AB568" i="9"/>
  <c r="AC568" i="9" s="1"/>
  <c r="AM905" i="8"/>
  <c r="AC494" i="8"/>
  <c r="AC613" i="10"/>
  <c r="AB838" i="9"/>
  <c r="AB674" i="8"/>
  <c r="AC495" i="2"/>
  <c r="AA462" i="8"/>
  <c r="AN462" i="8" s="1"/>
  <c r="AG462" i="8"/>
  <c r="AG939" i="8"/>
  <c r="AA939" i="8"/>
  <c r="AN939" i="8" s="1"/>
  <c r="AF560" i="10"/>
  <c r="AE560" i="10"/>
  <c r="AB736" i="8"/>
  <c r="AB706" i="9"/>
  <c r="AC593" i="10"/>
  <c r="AF694" i="2"/>
  <c r="AE694" i="2"/>
  <c r="AG919" i="9"/>
  <c r="AA919" i="9"/>
  <c r="AN919" i="9" s="1"/>
  <c r="AB913" i="10"/>
  <c r="AC968" i="8"/>
  <c r="AC869" i="9"/>
  <c r="AC922" i="2"/>
  <c r="AA505" i="10"/>
  <c r="AN505" i="10" s="1"/>
  <c r="AG505" i="10"/>
  <c r="AC996" i="10"/>
  <c r="AB802" i="2"/>
  <c r="AE627" i="10"/>
  <c r="AF627" i="10"/>
  <c r="AC890" i="10"/>
  <c r="AM530" i="9"/>
  <c r="AC758" i="8"/>
  <c r="AC636" i="9"/>
  <c r="AB519" i="8"/>
  <c r="AA684" i="10"/>
  <c r="AN684" i="10" s="1"/>
  <c r="AG684" i="10"/>
  <c r="AB926" i="2"/>
  <c r="AL589" i="8"/>
  <c r="AM589" i="8"/>
  <c r="AL557" i="8"/>
  <c r="AM557" i="8"/>
  <c r="AB751" i="2"/>
  <c r="AG1000" i="9"/>
  <c r="AA1000" i="9"/>
  <c r="AN1000" i="9" s="1"/>
  <c r="AM591" i="10"/>
  <c r="AL591" i="10"/>
  <c r="AA476" i="8"/>
  <c r="AN476" i="8" s="1"/>
  <c r="AG476" i="8"/>
  <c r="AL952" i="9"/>
  <c r="AM952" i="9"/>
  <c r="AC952" i="9"/>
  <c r="AB907" i="9"/>
  <c r="AB846" i="2"/>
  <c r="AL715" i="9"/>
  <c r="AM715" i="9"/>
  <c r="AG660" i="8"/>
  <c r="AA660" i="8"/>
  <c r="AN660" i="8" s="1"/>
  <c r="AG853" i="8"/>
  <c r="AA853" i="8"/>
  <c r="AN853" i="8" s="1"/>
  <c r="AC754" i="2"/>
  <c r="AC879" i="8"/>
  <c r="AL481" i="2"/>
  <c r="AM481" i="2"/>
  <c r="AC914" i="9"/>
  <c r="AG636" i="2"/>
  <c r="AA636" i="2"/>
  <c r="AN636" i="2" s="1"/>
  <c r="AB741" i="9"/>
  <c r="AC741" i="9" s="1"/>
  <c r="AF741" i="9" s="1"/>
  <c r="AB868" i="2"/>
  <c r="AB788" i="10"/>
  <c r="AC788" i="10" s="1"/>
  <c r="AC844" i="10"/>
  <c r="AB915" i="10"/>
  <c r="AC809" i="9"/>
  <c r="AG463" i="8"/>
  <c r="AA463" i="8"/>
  <c r="AN463" i="8" s="1"/>
  <c r="AC666" i="8"/>
  <c r="AG531" i="10"/>
  <c r="AB531" i="10"/>
  <c r="AA531" i="10"/>
  <c r="AN531" i="10" s="1"/>
  <c r="AB518" i="2"/>
  <c r="AL840" i="10"/>
  <c r="AM840" i="10"/>
  <c r="AA929" i="2"/>
  <c r="AN929" i="2" s="1"/>
  <c r="AG929" i="2"/>
  <c r="AB638" i="2"/>
  <c r="AC638" i="2" s="1"/>
  <c r="AA466" i="2"/>
  <c r="AN466" i="2" s="1"/>
  <c r="AG466" i="2"/>
  <c r="AB806" i="9"/>
  <c r="AC806" i="9" s="1"/>
  <c r="AG806" i="9"/>
  <c r="AA806" i="9"/>
  <c r="AN806" i="9" s="1"/>
  <c r="AA991" i="8"/>
  <c r="AN991" i="8" s="1"/>
  <c r="AG991" i="8"/>
  <c r="AG853" i="10"/>
  <c r="AA853" i="10"/>
  <c r="AN853" i="10" s="1"/>
  <c r="AM864" i="2"/>
  <c r="AL864" i="2"/>
  <c r="AC700" i="10"/>
  <c r="AC643" i="2"/>
  <c r="AC466" i="9"/>
  <c r="AB929" i="8"/>
  <c r="AC929" i="8" s="1"/>
  <c r="AB812" i="2"/>
  <c r="AB744" i="8"/>
  <c r="AC615" i="10"/>
  <c r="AB624" i="10"/>
  <c r="AM869" i="10"/>
  <c r="AL869" i="10"/>
  <c r="AB790" i="10"/>
  <c r="AB462" i="8"/>
  <c r="AB633" i="8"/>
  <c r="AG731" i="10"/>
  <c r="AA731" i="10"/>
  <c r="AN731" i="10" s="1"/>
  <c r="AC956" i="9"/>
  <c r="AG491" i="9"/>
  <c r="AA491" i="9"/>
  <c r="AN491" i="9" s="1"/>
  <c r="AC763" i="8"/>
  <c r="AB647" i="9"/>
  <c r="AB519" i="9"/>
  <c r="AL784" i="10"/>
  <c r="AM784" i="10"/>
  <c r="AA706" i="10"/>
  <c r="AN706" i="10" s="1"/>
  <c r="AG706" i="10"/>
  <c r="AB508" i="8"/>
  <c r="AF497" i="8"/>
  <c r="AB732" i="8"/>
  <c r="AG761" i="9"/>
  <c r="AA761" i="9"/>
  <c r="AN761" i="9" s="1"/>
  <c r="AC793" i="10"/>
  <c r="AC967" i="8"/>
  <c r="AA731" i="2"/>
  <c r="AN731" i="2" s="1"/>
  <c r="AG731" i="2"/>
  <c r="AB491" i="9"/>
  <c r="AA505" i="2"/>
  <c r="AN505" i="2" s="1"/>
  <c r="AG505" i="2"/>
  <c r="AB974" i="9"/>
  <c r="AC974" i="9" s="1"/>
  <c r="AC910" i="8"/>
  <c r="AC731" i="9"/>
  <c r="AC527" i="2"/>
  <c r="AB789" i="9"/>
  <c r="AA900" i="8"/>
  <c r="AN900" i="8" s="1"/>
  <c r="AG900" i="8"/>
  <c r="AB459" i="9"/>
  <c r="AB502" i="10"/>
  <c r="AB646" i="8"/>
  <c r="AC780" i="8"/>
  <c r="AB459" i="2"/>
  <c r="AB990" i="8"/>
  <c r="AC572" i="8"/>
  <c r="AB619" i="9"/>
  <c r="AC509" i="8"/>
  <c r="AB822" i="8"/>
  <c r="AL463" i="9"/>
  <c r="AM463" i="9"/>
  <c r="AG609" i="2"/>
  <c r="AA609" i="2"/>
  <c r="AN609" i="2" s="1"/>
  <c r="AL866" i="2"/>
  <c r="AM866" i="2"/>
  <c r="AL585" i="10"/>
  <c r="AM585" i="10"/>
  <c r="AL770" i="2"/>
  <c r="AM770" i="2"/>
  <c r="AG852" i="2"/>
  <c r="AA852" i="2"/>
  <c r="AN852" i="2" s="1"/>
  <c r="AG716" i="8"/>
  <c r="AA716" i="8"/>
  <c r="AN716" i="8" s="1"/>
  <c r="AE465" i="8"/>
  <c r="AF465" i="8"/>
  <c r="AA488" i="8"/>
  <c r="AN488" i="8" s="1"/>
  <c r="AG488" i="8"/>
  <c r="AL506" i="9"/>
  <c r="AM506" i="9"/>
  <c r="AL532" i="2"/>
  <c r="AM532" i="2"/>
  <c r="AC532" i="2"/>
  <c r="AC953" i="10"/>
  <c r="AM953" i="10"/>
  <c r="AL953" i="10"/>
  <c r="AF906" i="10"/>
  <c r="AA763" i="2"/>
  <c r="AN763" i="2" s="1"/>
  <c r="AG763" i="2"/>
  <c r="AL936" i="10"/>
  <c r="AM936" i="10"/>
  <c r="AM943" i="10"/>
  <c r="AL943" i="10"/>
  <c r="AC685" i="2"/>
  <c r="AL685" i="2"/>
  <c r="AM685" i="2"/>
  <c r="AL839" i="10"/>
  <c r="AM839" i="10"/>
  <c r="AA610" i="8"/>
  <c r="AN610" i="8" s="1"/>
  <c r="AG610" i="8"/>
  <c r="AG496" i="9"/>
  <c r="AA496" i="9"/>
  <c r="AN496" i="9" s="1"/>
  <c r="AF829" i="2"/>
  <c r="AE829" i="2"/>
  <c r="AL540" i="10"/>
  <c r="AM540" i="10"/>
  <c r="AG551" i="2"/>
  <c r="AA551" i="2"/>
  <c r="AN551" i="2" s="1"/>
  <c r="AG628" i="10"/>
  <c r="AA628" i="10"/>
  <c r="AN628" i="10" s="1"/>
  <c r="AM564" i="2"/>
  <c r="AL564" i="2"/>
  <c r="AG834" i="8"/>
  <c r="AA834" i="8"/>
  <c r="AN834" i="8" s="1"/>
  <c r="AA748" i="2"/>
  <c r="AN748" i="2" s="1"/>
  <c r="AG748" i="2"/>
  <c r="AL929" i="2"/>
  <c r="AM929" i="2"/>
  <c r="AC823" i="2"/>
  <c r="AG516" i="9"/>
  <c r="AA516" i="9"/>
  <c r="AN516" i="9" s="1"/>
  <c r="AE946" i="10"/>
  <c r="AG518" i="9"/>
  <c r="AA518" i="9"/>
  <c r="AN518" i="9" s="1"/>
  <c r="AG631" i="9"/>
  <c r="AA631" i="9"/>
  <c r="AN631" i="9" s="1"/>
  <c r="AC610" i="9"/>
  <c r="AM610" i="9"/>
  <c r="AL610" i="9"/>
  <c r="AG955" i="10"/>
  <c r="AA955" i="10"/>
  <c r="AN955" i="10" s="1"/>
  <c r="AL668" i="10"/>
  <c r="AM668" i="10"/>
  <c r="AA573" i="2"/>
  <c r="AN573" i="2" s="1"/>
  <c r="AG573" i="2"/>
  <c r="AA583" i="8"/>
  <c r="AN583" i="8" s="1"/>
  <c r="AG583" i="8"/>
  <c r="AC702" i="2"/>
  <c r="AM702" i="2"/>
  <c r="AL702" i="2"/>
  <c r="AA987" i="10"/>
  <c r="AN987" i="10" s="1"/>
  <c r="AG987" i="10"/>
  <c r="AA799" i="2"/>
  <c r="AN799" i="2" s="1"/>
  <c r="AG799" i="2"/>
  <c r="AL769" i="10"/>
  <c r="AM769" i="10"/>
  <c r="AM944" i="10"/>
  <c r="AG625" i="8"/>
  <c r="AA625" i="8"/>
  <c r="AN625" i="8" s="1"/>
  <c r="AB547" i="8"/>
  <c r="AC547" i="8" s="1"/>
  <c r="AF497" i="2"/>
  <c r="AM629" i="8"/>
  <c r="AL629" i="8"/>
  <c r="AC629" i="8"/>
  <c r="AL924" i="10"/>
  <c r="AC924" i="10"/>
  <c r="AM924" i="10"/>
  <c r="AM465" i="8"/>
  <c r="AL465" i="8"/>
  <c r="AM986" i="10"/>
  <c r="AL986" i="10"/>
  <c r="AG862" i="10"/>
  <c r="AA862" i="10"/>
  <c r="AN862" i="10" s="1"/>
  <c r="AL572" i="9"/>
  <c r="AC964" i="8"/>
  <c r="AL801" i="8"/>
  <c r="AM801" i="8"/>
  <c r="AG592" i="9"/>
  <c r="AA592" i="9"/>
  <c r="AN592" i="9" s="1"/>
  <c r="AC839" i="10"/>
  <c r="AL774" i="9"/>
  <c r="AC774" i="9"/>
  <c r="AM774" i="9"/>
  <c r="AM988" i="10"/>
  <c r="AL988" i="10"/>
  <c r="AL486" i="10"/>
  <c r="AM486" i="10"/>
  <c r="AF855" i="10"/>
  <c r="AE855" i="10"/>
  <c r="AM773" i="10"/>
  <c r="AL773" i="10"/>
  <c r="AC773" i="10"/>
  <c r="AM704" i="8"/>
  <c r="AL704" i="8"/>
  <c r="AF914" i="8"/>
  <c r="AE914" i="8"/>
  <c r="AG609" i="8"/>
  <c r="AA609" i="8"/>
  <c r="AN609" i="8" s="1"/>
  <c r="AE555" i="8"/>
  <c r="AF555" i="8"/>
  <c r="AB836" i="2"/>
  <c r="AB886" i="2"/>
  <c r="AA646" i="10"/>
  <c r="AN646" i="10" s="1"/>
  <c r="AG646" i="10"/>
  <c r="AM763" i="10"/>
  <c r="AL763" i="10"/>
  <c r="AM965" i="2"/>
  <c r="AL965" i="2"/>
  <c r="AL990" i="10"/>
  <c r="AM990" i="10"/>
  <c r="AG497" i="10"/>
  <c r="AA497" i="10"/>
  <c r="AN497" i="10" s="1"/>
  <c r="AC558" i="8"/>
  <c r="AM594" i="8"/>
  <c r="AA706" i="8"/>
  <c r="AN706" i="8" s="1"/>
  <c r="AG706" i="8"/>
  <c r="AM786" i="9"/>
  <c r="AL786" i="9"/>
  <c r="AM660" i="8"/>
  <c r="AL660" i="8"/>
  <c r="AF867" i="10"/>
  <c r="AE867" i="10"/>
  <c r="AB678" i="2"/>
  <c r="AC678" i="2" s="1"/>
  <c r="AA992" i="10"/>
  <c r="AN992" i="10" s="1"/>
  <c r="AG992" i="10"/>
  <c r="AM690" i="9"/>
  <c r="AL690" i="9"/>
  <c r="AG994" i="9"/>
  <c r="AA994" i="9"/>
  <c r="AN994" i="9" s="1"/>
  <c r="AA828" i="8"/>
  <c r="AN828" i="8" s="1"/>
  <c r="AG828" i="8"/>
  <c r="AM977" i="9"/>
  <c r="AC977" i="9"/>
  <c r="AL977" i="9"/>
  <c r="AB684" i="2"/>
  <c r="AA684" i="2"/>
  <c r="AN684" i="2" s="1"/>
  <c r="AG684" i="2"/>
  <c r="AL713" i="9"/>
  <c r="AA870" i="8"/>
  <c r="AN870" i="8" s="1"/>
  <c r="AG870" i="8"/>
  <c r="AM747" i="2"/>
  <c r="AL747" i="2"/>
  <c r="AB674" i="9"/>
  <c r="AC718" i="8"/>
  <c r="AC967" i="2"/>
  <c r="AM967" i="2"/>
  <c r="AL967" i="2"/>
  <c r="AA665" i="8"/>
  <c r="AN665" i="8" s="1"/>
  <c r="AG665" i="8"/>
  <c r="AC639" i="2"/>
  <c r="AL639" i="2"/>
  <c r="AM639" i="2"/>
  <c r="AA686" i="9"/>
  <c r="AN686" i="9" s="1"/>
  <c r="AG686" i="9"/>
  <c r="AM746" i="8"/>
  <c r="AL746" i="8"/>
  <c r="AG489" i="9"/>
  <c r="AA489" i="9"/>
  <c r="AN489" i="9" s="1"/>
  <c r="AM666" i="8"/>
  <c r="AL666" i="8"/>
  <c r="AB855" i="9"/>
  <c r="AL762" i="2"/>
  <c r="AM762" i="2"/>
  <c r="AL540" i="2"/>
  <c r="AM540" i="2"/>
  <c r="AG780" i="9"/>
  <c r="AA780" i="9"/>
  <c r="AN780" i="9" s="1"/>
  <c r="AB535" i="8"/>
  <c r="AM523" i="2"/>
  <c r="AL523" i="2"/>
  <c r="AA628" i="2"/>
  <c r="AN628" i="2" s="1"/>
  <c r="AG628" i="2"/>
  <c r="AL624" i="8"/>
  <c r="AM624" i="8"/>
  <c r="AC725" i="10"/>
  <c r="AG494" i="2"/>
  <c r="AA494" i="2"/>
  <c r="AN494" i="2" s="1"/>
  <c r="AB494" i="2"/>
  <c r="AG887" i="9"/>
  <c r="AA887" i="9"/>
  <c r="AN887" i="9" s="1"/>
  <c r="AM538" i="8"/>
  <c r="AL538" i="8"/>
  <c r="AC668" i="10"/>
  <c r="AG975" i="2"/>
  <c r="AA975" i="2"/>
  <c r="AN975" i="2" s="1"/>
  <c r="AM882" i="2"/>
  <c r="AL882" i="2"/>
  <c r="AM726" i="9"/>
  <c r="AG770" i="9"/>
  <c r="AA770" i="9"/>
  <c r="AN770" i="9" s="1"/>
  <c r="AL621" i="10"/>
  <c r="AM621" i="10"/>
  <c r="AA590" i="2"/>
  <c r="AN590" i="2" s="1"/>
  <c r="AG590" i="2"/>
  <c r="AL841" i="10"/>
  <c r="AM841" i="10"/>
  <c r="AA527" i="10"/>
  <c r="AN527" i="10" s="1"/>
  <c r="AG527" i="10"/>
  <c r="AL757" i="9"/>
  <c r="AM727" i="2"/>
  <c r="AL727" i="2"/>
  <c r="AC878" i="8"/>
  <c r="AB483" i="10"/>
  <c r="AA483" i="10"/>
  <c r="AN483" i="10" s="1"/>
  <c r="AG483" i="10"/>
  <c r="AM593" i="8"/>
  <c r="AL593" i="8"/>
  <c r="AG574" i="10"/>
  <c r="AA574" i="10"/>
  <c r="AN574" i="10" s="1"/>
  <c r="AB574" i="10"/>
  <c r="AL587" i="2"/>
  <c r="AM587" i="2"/>
  <c r="AB750" i="9"/>
  <c r="AG876" i="8"/>
  <c r="AA876" i="8"/>
  <c r="AN876" i="8" s="1"/>
  <c r="AM641" i="10"/>
  <c r="AL641" i="10"/>
  <c r="AM859" i="10"/>
  <c r="AL859" i="10"/>
  <c r="AB478" i="10"/>
  <c r="AA880" i="10"/>
  <c r="AN880" i="10" s="1"/>
  <c r="AG880" i="10"/>
  <c r="AB854" i="9"/>
  <c r="AM477" i="2"/>
  <c r="AL477" i="2"/>
  <c r="AL635" i="8"/>
  <c r="AM635" i="8"/>
  <c r="AC489" i="9"/>
  <c r="AF760" i="9"/>
  <c r="AE760" i="9"/>
  <c r="AQ760" i="9" s="1"/>
  <c r="AG654" i="2"/>
  <c r="AA654" i="2"/>
  <c r="AN654" i="2" s="1"/>
  <c r="AA651" i="2"/>
  <c r="AN651" i="2" s="1"/>
  <c r="AG651" i="2"/>
  <c r="AL502" i="2"/>
  <c r="AM502" i="2"/>
  <c r="AM551" i="10"/>
  <c r="AL551" i="10"/>
  <c r="AC887" i="2"/>
  <c r="AE473" i="9"/>
  <c r="AQ473" i="9" s="1"/>
  <c r="AF473" i="9"/>
  <c r="AC945" i="8"/>
  <c r="AC938" i="8"/>
  <c r="AL938" i="8"/>
  <c r="AM938" i="8"/>
  <c r="AB499" i="2"/>
  <c r="AG830" i="10"/>
  <c r="AA830" i="10"/>
  <c r="AN830" i="10" s="1"/>
  <c r="AL685" i="8"/>
  <c r="AM685" i="8"/>
  <c r="AF737" i="8"/>
  <c r="AE737" i="8"/>
  <c r="AC890" i="9"/>
  <c r="AF746" i="10"/>
  <c r="AE746" i="10"/>
  <c r="AG872" i="9"/>
  <c r="AA872" i="9"/>
  <c r="AN872" i="9" s="1"/>
  <c r="AC898" i="8"/>
  <c r="AL905" i="9"/>
  <c r="AM905" i="9"/>
  <c r="AE613" i="2"/>
  <c r="AF613" i="2"/>
  <c r="AB609" i="8"/>
  <c r="AL459" i="10"/>
  <c r="AM459" i="10"/>
  <c r="AG700" i="9"/>
  <c r="AA700" i="9"/>
  <c r="AN700" i="9" s="1"/>
  <c r="AL907" i="10"/>
  <c r="AM907" i="10"/>
  <c r="AL970" i="8"/>
  <c r="AM970" i="8"/>
  <c r="AC970" i="8"/>
  <c r="AC761" i="8"/>
  <c r="AL761" i="8"/>
  <c r="AM761" i="8"/>
  <c r="AC623" i="9"/>
  <c r="AB380" i="2"/>
  <c r="AM380" i="2" s="1"/>
  <c r="AG479" i="9"/>
  <c r="AA479" i="9"/>
  <c r="AN479" i="9" s="1"/>
  <c r="AG531" i="9"/>
  <c r="AA531" i="9"/>
  <c r="AN531" i="9" s="1"/>
  <c r="AB531" i="9"/>
  <c r="AL746" i="2"/>
  <c r="AM746" i="2"/>
  <c r="AA697" i="8"/>
  <c r="AN697" i="8" s="1"/>
  <c r="AG697" i="8"/>
  <c r="AG854" i="8"/>
  <c r="AA854" i="8"/>
  <c r="AN854" i="8" s="1"/>
  <c r="AA924" i="10"/>
  <c r="AN924" i="10" s="1"/>
  <c r="AG924" i="10"/>
  <c r="AL764" i="10"/>
  <c r="AM764" i="10"/>
  <c r="AB728" i="10"/>
  <c r="AA755" i="8"/>
  <c r="AN755" i="8" s="1"/>
  <c r="AG755" i="8"/>
  <c r="AC875" i="8"/>
  <c r="AM875" i="8"/>
  <c r="AL875" i="8"/>
  <c r="AB554" i="8"/>
  <c r="AA698" i="10"/>
  <c r="AN698" i="10" s="1"/>
  <c r="AG698" i="10"/>
  <c r="AE682" i="10"/>
  <c r="AF682" i="10"/>
  <c r="AG892" i="2"/>
  <c r="AA892" i="2"/>
  <c r="AN892" i="2" s="1"/>
  <c r="AL985" i="8"/>
  <c r="AM985" i="8"/>
  <c r="AC985" i="8"/>
  <c r="AG841" i="9"/>
  <c r="AA841" i="9"/>
  <c r="AN841" i="9" s="1"/>
  <c r="AM552" i="10"/>
  <c r="AL552" i="10"/>
  <c r="AC552" i="10"/>
  <c r="AC845" i="2"/>
  <c r="AC698" i="10"/>
  <c r="AE993" i="2"/>
  <c r="AF993" i="2"/>
  <c r="AA982" i="8"/>
  <c r="AN982" i="8" s="1"/>
  <c r="AG982" i="8"/>
  <c r="AA506" i="8"/>
  <c r="AN506" i="8" s="1"/>
  <c r="AG506" i="8"/>
  <c r="AL847" i="10"/>
  <c r="AM847" i="10"/>
  <c r="AL988" i="2"/>
  <c r="AM988" i="2"/>
  <c r="AG770" i="10"/>
  <c r="AA770" i="10"/>
  <c r="AN770" i="10" s="1"/>
  <c r="AA614" i="8"/>
  <c r="AN614" i="8" s="1"/>
  <c r="AG614" i="8"/>
  <c r="AG558" i="8"/>
  <c r="AA558" i="8"/>
  <c r="AN558" i="8" s="1"/>
  <c r="AG931" i="8"/>
  <c r="AA931" i="8"/>
  <c r="AN931" i="8" s="1"/>
  <c r="AM664" i="2"/>
  <c r="AL664" i="2"/>
  <c r="AM936" i="2"/>
  <c r="AL936" i="2"/>
  <c r="AB753" i="10"/>
  <c r="AL943" i="2"/>
  <c r="AC943" i="2"/>
  <c r="AM943" i="2"/>
  <c r="AC821" i="9"/>
  <c r="AA575" i="2"/>
  <c r="AN575" i="2" s="1"/>
  <c r="AG575" i="2"/>
  <c r="AG472" i="9"/>
  <c r="AA472" i="9"/>
  <c r="AN472" i="9" s="1"/>
  <c r="AG617" i="9"/>
  <c r="AA617" i="9"/>
  <c r="AN617" i="9" s="1"/>
  <c r="AL992" i="2"/>
  <c r="AM992" i="2"/>
  <c r="AG881" i="8"/>
  <c r="AA881" i="8"/>
  <c r="AN881" i="8" s="1"/>
  <c r="AL570" i="2"/>
  <c r="AM570" i="2"/>
  <c r="AC570" i="2"/>
  <c r="AL883" i="8"/>
  <c r="AM883" i="8"/>
  <c r="AL676" i="10"/>
  <c r="AM676" i="10"/>
  <c r="AB710" i="10"/>
  <c r="AM549" i="10"/>
  <c r="AL549" i="10"/>
  <c r="AA899" i="10"/>
  <c r="AN899" i="10" s="1"/>
  <c r="AG899" i="10"/>
  <c r="AG799" i="10"/>
  <c r="AA799" i="10"/>
  <c r="AN799" i="10" s="1"/>
  <c r="AL841" i="8"/>
  <c r="AL556" i="10"/>
  <c r="AM556" i="10"/>
  <c r="AA740" i="9"/>
  <c r="AN740" i="9" s="1"/>
  <c r="AG740" i="9"/>
  <c r="AB740" i="9"/>
  <c r="AL972" i="2"/>
  <c r="AG542" i="10"/>
  <c r="AA542" i="10"/>
  <c r="AN542" i="10" s="1"/>
  <c r="AC764" i="8"/>
  <c r="AC684" i="10"/>
  <c r="AL930" i="10"/>
  <c r="AM930" i="10"/>
  <c r="AE601" i="10"/>
  <c r="AM742" i="10"/>
  <c r="AL742" i="10"/>
  <c r="AE840" i="10"/>
  <c r="AF840" i="10"/>
  <c r="AC750" i="8"/>
  <c r="AC536" i="10"/>
  <c r="AL536" i="10"/>
  <c r="AM536" i="10"/>
  <c r="AE922" i="10"/>
  <c r="AF922" i="10"/>
  <c r="AM520" i="8"/>
  <c r="AB567" i="8"/>
  <c r="AA567" i="8"/>
  <c r="AN567" i="8" s="1"/>
  <c r="AG567" i="8"/>
  <c r="AG468" i="10"/>
  <c r="AA468" i="10"/>
  <c r="AN468" i="10" s="1"/>
  <c r="AG898" i="8"/>
  <c r="AA898" i="8"/>
  <c r="AN898" i="8" s="1"/>
  <c r="AL969" i="2"/>
  <c r="AM969" i="2"/>
  <c r="AG848" i="9"/>
  <c r="AA848" i="9"/>
  <c r="AN848" i="9" s="1"/>
  <c r="AM792" i="8"/>
  <c r="AL792" i="8"/>
  <c r="AA781" i="8"/>
  <c r="AN781" i="8" s="1"/>
  <c r="AG781" i="8"/>
  <c r="AB807" i="8"/>
  <c r="AL578" i="9"/>
  <c r="AL821" i="8"/>
  <c r="AM821" i="8"/>
  <c r="AA791" i="2"/>
  <c r="AN791" i="2" s="1"/>
  <c r="AG791" i="2"/>
  <c r="AB563" i="2"/>
  <c r="AC563" i="2" s="1"/>
  <c r="AM632" i="9"/>
  <c r="AL632" i="9"/>
  <c r="AC886" i="8"/>
  <c r="AC847" i="10"/>
  <c r="AC853" i="8"/>
  <c r="AA594" i="8"/>
  <c r="AN594" i="8" s="1"/>
  <c r="AG594" i="8"/>
  <c r="AB814" i="8"/>
  <c r="AL680" i="10"/>
  <c r="AM680" i="10"/>
  <c r="AF947" i="8"/>
  <c r="AL495" i="8"/>
  <c r="AL986" i="2"/>
  <c r="AL536" i="2"/>
  <c r="AB394" i="2"/>
  <c r="AB450" i="2"/>
  <c r="AL450" i="2" s="1"/>
  <c r="AB405" i="10"/>
  <c r="AL405" i="10" s="1"/>
  <c r="AB427" i="9"/>
  <c r="AA302" i="10"/>
  <c r="AN302" i="10" s="1"/>
  <c r="AB337" i="9"/>
  <c r="AE726" i="10"/>
  <c r="AF726" i="10"/>
  <c r="AC850" i="2"/>
  <c r="AF726" i="2"/>
  <c r="AE726" i="2"/>
  <c r="AA910" i="9"/>
  <c r="AN910" i="9" s="1"/>
  <c r="AB910" i="9"/>
  <c r="AG910" i="9"/>
  <c r="AF534" i="10"/>
  <c r="AE534" i="10"/>
  <c r="AL500" i="10"/>
  <c r="AG817" i="2"/>
  <c r="AA817" i="2"/>
  <c r="AN817" i="2" s="1"/>
  <c r="AL675" i="9"/>
  <c r="AM675" i="9"/>
  <c r="AG850" i="2"/>
  <c r="AA850" i="2"/>
  <c r="AN850" i="2" s="1"/>
  <c r="AB894" i="8"/>
  <c r="AG894" i="8"/>
  <c r="AA894" i="8"/>
  <c r="AN894" i="8" s="1"/>
  <c r="AL681" i="2"/>
  <c r="AM681" i="2"/>
  <c r="AB464" i="9"/>
  <c r="AG969" i="2"/>
  <c r="AA969" i="2"/>
  <c r="AN969" i="2" s="1"/>
  <c r="AA620" i="8"/>
  <c r="AN620" i="8" s="1"/>
  <c r="AG620" i="8"/>
  <c r="AL548" i="2"/>
  <c r="AM548" i="2"/>
  <c r="AG811" i="9"/>
  <c r="AA811" i="9"/>
  <c r="AN811" i="9" s="1"/>
  <c r="AA574" i="2"/>
  <c r="AN574" i="2" s="1"/>
  <c r="AG574" i="2"/>
  <c r="AC833" i="9"/>
  <c r="AL833" i="9"/>
  <c r="AM833" i="9"/>
  <c r="AA587" i="8"/>
  <c r="AN587" i="8" s="1"/>
  <c r="AG587" i="8"/>
  <c r="AA791" i="8"/>
  <c r="AN791" i="8" s="1"/>
  <c r="AG791" i="8"/>
  <c r="AL654" i="8"/>
  <c r="AM654" i="8"/>
  <c r="AE940" i="10"/>
  <c r="AF940" i="10"/>
  <c r="AG873" i="9"/>
  <c r="AA873" i="9"/>
  <c r="AN873" i="9" s="1"/>
  <c r="AA675" i="10"/>
  <c r="AN675" i="10" s="1"/>
  <c r="AG675" i="10"/>
  <c r="AL713" i="2"/>
  <c r="AM713" i="2"/>
  <c r="AC713" i="2"/>
  <c r="AC987" i="2"/>
  <c r="AM987" i="2"/>
  <c r="AL987" i="2"/>
  <c r="AG807" i="2"/>
  <c r="AA807" i="2"/>
  <c r="AN807" i="2" s="1"/>
  <c r="AB752" i="8"/>
  <c r="AL466" i="8"/>
  <c r="AM466" i="8"/>
  <c r="AG977" i="9"/>
  <c r="AA977" i="9"/>
  <c r="AN977" i="9" s="1"/>
  <c r="AG747" i="9"/>
  <c r="AA747" i="9"/>
  <c r="AN747" i="9" s="1"/>
  <c r="AB747" i="9"/>
  <c r="AC771" i="10"/>
  <c r="AA902" i="10"/>
  <c r="AN902" i="10" s="1"/>
  <c r="AG902" i="10"/>
  <c r="AM511" i="10"/>
  <c r="AL511" i="10"/>
  <c r="AC511" i="10"/>
  <c r="AM914" i="8"/>
  <c r="AL914" i="8"/>
  <c r="AC528" i="2"/>
  <c r="AL528" i="2"/>
  <c r="AM528" i="2"/>
  <c r="AG869" i="9"/>
  <c r="AA869" i="9"/>
  <c r="AN869" i="9" s="1"/>
  <c r="AA481" i="9"/>
  <c r="AN481" i="9" s="1"/>
  <c r="AG481" i="9"/>
  <c r="AG699" i="10"/>
  <c r="AA699" i="10"/>
  <c r="AN699" i="10" s="1"/>
  <c r="AG862" i="9"/>
  <c r="AA862" i="9"/>
  <c r="AN862" i="9" s="1"/>
  <c r="AG949" i="9"/>
  <c r="AA949" i="9"/>
  <c r="AN949" i="9" s="1"/>
  <c r="AA713" i="10"/>
  <c r="AN713" i="10" s="1"/>
  <c r="AG713" i="10"/>
  <c r="AB472" i="2"/>
  <c r="AM655" i="9"/>
  <c r="AL655" i="9"/>
  <c r="AC777" i="10"/>
  <c r="AL777" i="10"/>
  <c r="AM777" i="10"/>
  <c r="AG728" i="9"/>
  <c r="AA728" i="9"/>
  <c r="AN728" i="9" s="1"/>
  <c r="AL917" i="9"/>
  <c r="AM917" i="9"/>
  <c r="AG543" i="2"/>
  <c r="AA543" i="2"/>
  <c r="AN543" i="2" s="1"/>
  <c r="AL639" i="10"/>
  <c r="AM639" i="10"/>
  <c r="AG503" i="10"/>
  <c r="AA503" i="10"/>
  <c r="AN503" i="10" s="1"/>
  <c r="AC614" i="2"/>
  <c r="AM614" i="2"/>
  <c r="AM603" i="8"/>
  <c r="AL603" i="8"/>
  <c r="AM581" i="9"/>
  <c r="AL581" i="9"/>
  <c r="AG793" i="9"/>
  <c r="AA793" i="9"/>
  <c r="AN793" i="9" s="1"/>
  <c r="AG850" i="9"/>
  <c r="AA850" i="9"/>
  <c r="AN850" i="9" s="1"/>
  <c r="AL714" i="10"/>
  <c r="AM714" i="10"/>
  <c r="AB558" i="2"/>
  <c r="AA558" i="2"/>
  <c r="AN558" i="2" s="1"/>
  <c r="AG558" i="2"/>
  <c r="AB648" i="8"/>
  <c r="AG648" i="8"/>
  <c r="AA648" i="8"/>
  <c r="AN648" i="8" s="1"/>
  <c r="AC498" i="8"/>
  <c r="AE778" i="8"/>
  <c r="AF778" i="8"/>
  <c r="AG756" i="10"/>
  <c r="AA756" i="10"/>
  <c r="AN756" i="10" s="1"/>
  <c r="AG574" i="9"/>
  <c r="AA574" i="9"/>
  <c r="AN574" i="9" s="1"/>
  <c r="AB574" i="9"/>
  <c r="AG539" i="9"/>
  <c r="AA539" i="9"/>
  <c r="AN539" i="9" s="1"/>
  <c r="AM585" i="2"/>
  <c r="AL585" i="2"/>
  <c r="AC906" i="9"/>
  <c r="AL906" i="9"/>
  <c r="AM906" i="9"/>
  <c r="AG489" i="2"/>
  <c r="AA489" i="2"/>
  <c r="AN489" i="2" s="1"/>
  <c r="AA944" i="2"/>
  <c r="AN944" i="2" s="1"/>
  <c r="AG944" i="2"/>
  <c r="AE661" i="10"/>
  <c r="AF661" i="10"/>
  <c r="AM911" i="2"/>
  <c r="AL911" i="2"/>
  <c r="AG855" i="8"/>
  <c r="AA855" i="8"/>
  <c r="AN855" i="8" s="1"/>
  <c r="AC585" i="2"/>
  <c r="AL995" i="2"/>
  <c r="AM995" i="2"/>
  <c r="AG852" i="8"/>
  <c r="AA852" i="8"/>
  <c r="AN852" i="8" s="1"/>
  <c r="AA884" i="8"/>
  <c r="AN884" i="8" s="1"/>
  <c r="AG884" i="8"/>
  <c r="AC655" i="9"/>
  <c r="AB608" i="8"/>
  <c r="AC608" i="8" s="1"/>
  <c r="AL989" i="2"/>
  <c r="AM989" i="2"/>
  <c r="AA747" i="8"/>
  <c r="AN747" i="8" s="1"/>
  <c r="AG747" i="8"/>
  <c r="AB747" i="8"/>
  <c r="AB946" i="2"/>
  <c r="AG555" i="10"/>
  <c r="AA555" i="10"/>
  <c r="AN555" i="10" s="1"/>
  <c r="AB555" i="10"/>
  <c r="AC632" i="9"/>
  <c r="AA481" i="8"/>
  <c r="AN481" i="8" s="1"/>
  <c r="AG481" i="8"/>
  <c r="AA811" i="10"/>
  <c r="AN811" i="10" s="1"/>
  <c r="AG811" i="10"/>
  <c r="AG787" i="2"/>
  <c r="AA787" i="2"/>
  <c r="AN787" i="2" s="1"/>
  <c r="AB787" i="2"/>
  <c r="AM778" i="8"/>
  <c r="AL778" i="8"/>
  <c r="AB998" i="10"/>
  <c r="AC525" i="10"/>
  <c r="AL525" i="10"/>
  <c r="AM525" i="10"/>
  <c r="AL856" i="9"/>
  <c r="AM856" i="9"/>
  <c r="AG685" i="10"/>
  <c r="AA685" i="10"/>
  <c r="AN685" i="10" s="1"/>
  <c r="AM473" i="9"/>
  <c r="AA995" i="8"/>
  <c r="AN995" i="8" s="1"/>
  <c r="AG995" i="8"/>
  <c r="AA974" i="8"/>
  <c r="AN974" i="8" s="1"/>
  <c r="AG974" i="8"/>
  <c r="AA798" i="2"/>
  <c r="AN798" i="2" s="1"/>
  <c r="AG798" i="2"/>
  <c r="AC766" i="10"/>
  <c r="AM766" i="10"/>
  <c r="AL766" i="10"/>
  <c r="AA822" i="10"/>
  <c r="AN822" i="10" s="1"/>
  <c r="AG822" i="10"/>
  <c r="AL864" i="8"/>
  <c r="AM864" i="8"/>
  <c r="AC864" i="8"/>
  <c r="AG540" i="2"/>
  <c r="AA540" i="2"/>
  <c r="AN540" i="2" s="1"/>
  <c r="AE583" i="9"/>
  <c r="AQ583" i="9" s="1"/>
  <c r="AF583" i="9"/>
  <c r="AG994" i="8"/>
  <c r="AA994" i="8"/>
  <c r="AN994" i="8" s="1"/>
  <c r="AA503" i="2"/>
  <c r="AN503" i="2" s="1"/>
  <c r="AG503" i="2"/>
  <c r="AA805" i="8"/>
  <c r="AN805" i="8" s="1"/>
  <c r="AG805" i="8"/>
  <c r="AA898" i="10"/>
  <c r="AN898" i="10" s="1"/>
  <c r="AG898" i="10"/>
  <c r="AA553" i="2"/>
  <c r="AN553" i="2" s="1"/>
  <c r="AG553" i="2"/>
  <c r="AL494" i="9"/>
  <c r="AM494" i="9"/>
  <c r="AA841" i="8"/>
  <c r="AN841" i="8" s="1"/>
  <c r="AG841" i="8"/>
  <c r="AA530" i="2"/>
  <c r="AN530" i="2" s="1"/>
  <c r="AG530" i="2"/>
  <c r="AG546" i="9"/>
  <c r="AA546" i="9"/>
  <c r="AN546" i="9" s="1"/>
  <c r="AA564" i="8"/>
  <c r="AN564" i="8" s="1"/>
  <c r="AG564" i="8"/>
  <c r="AM707" i="2"/>
  <c r="AL707" i="2"/>
  <c r="AG671" i="9"/>
  <c r="AA671" i="9"/>
  <c r="AN671" i="9" s="1"/>
  <c r="AA718" i="10"/>
  <c r="AN718" i="10" s="1"/>
  <c r="AG718" i="10"/>
  <c r="AA789" i="10"/>
  <c r="AN789" i="10" s="1"/>
  <c r="AG789" i="10"/>
  <c r="AL657" i="2"/>
  <c r="AM657" i="2"/>
  <c r="AG972" i="8"/>
  <c r="AA972" i="8"/>
  <c r="AN972" i="8" s="1"/>
  <c r="AC905" i="9"/>
  <c r="AB508" i="2"/>
  <c r="AC606" i="9"/>
  <c r="AM606" i="9"/>
  <c r="AL606" i="9"/>
  <c r="AB896" i="8"/>
  <c r="AA709" i="2"/>
  <c r="AN709" i="2" s="1"/>
  <c r="AG709" i="2"/>
  <c r="AA607" i="10"/>
  <c r="AN607" i="10" s="1"/>
  <c r="AB607" i="10"/>
  <c r="AG607" i="10"/>
  <c r="AL828" i="2"/>
  <c r="AM828" i="2"/>
  <c r="AM757" i="10"/>
  <c r="AL757" i="10"/>
  <c r="AB815" i="10"/>
  <c r="AA815" i="10"/>
  <c r="AN815" i="10" s="1"/>
  <c r="AG815" i="10"/>
  <c r="AG779" i="2"/>
  <c r="AA779" i="2"/>
  <c r="AN779" i="2" s="1"/>
  <c r="AC794" i="9"/>
  <c r="AG644" i="9"/>
  <c r="AA644" i="9"/>
  <c r="AN644" i="9" s="1"/>
  <c r="AA496" i="8"/>
  <c r="AN496" i="8" s="1"/>
  <c r="AG496" i="8"/>
  <c r="AC937" i="9"/>
  <c r="AB804" i="2"/>
  <c r="AC804" i="2" s="1"/>
  <c r="AA975" i="10"/>
  <c r="AN975" i="10" s="1"/>
  <c r="AG975" i="10"/>
  <c r="AC500" i="10"/>
  <c r="AE696" i="9"/>
  <c r="AQ696" i="9" s="1"/>
  <c r="AF696" i="9"/>
  <c r="AA506" i="10"/>
  <c r="AN506" i="10" s="1"/>
  <c r="AG506" i="10"/>
  <c r="AC857" i="8"/>
  <c r="AM857" i="8"/>
  <c r="AC507" i="8"/>
  <c r="AL525" i="2"/>
  <c r="AM525" i="2"/>
  <c r="AA945" i="8"/>
  <c r="AN945" i="8" s="1"/>
  <c r="AG945" i="8"/>
  <c r="AC501" i="8"/>
  <c r="AA645" i="10"/>
  <c r="AN645" i="10" s="1"/>
  <c r="AG645" i="10"/>
  <c r="AG875" i="9"/>
  <c r="AA875" i="9"/>
  <c r="AN875" i="9" s="1"/>
  <c r="AC964" i="2"/>
  <c r="AL891" i="10"/>
  <c r="AM891" i="10"/>
  <c r="AE849" i="10"/>
  <c r="AE623" i="8"/>
  <c r="AF623" i="8"/>
  <c r="AB462" i="9"/>
  <c r="AC462" i="9" s="1"/>
  <c r="AC477" i="9"/>
  <c r="AG693" i="2"/>
  <c r="AA693" i="2"/>
  <c r="AN693" i="2" s="1"/>
  <c r="AB877" i="8"/>
  <c r="AC877" i="8" s="1"/>
  <c r="AG640" i="2"/>
  <c r="AA640" i="2"/>
  <c r="AN640" i="2" s="1"/>
  <c r="AB640" i="2"/>
  <c r="AA590" i="10"/>
  <c r="AN590" i="10" s="1"/>
  <c r="AG590" i="10"/>
  <c r="AB590" i="10"/>
  <c r="AB684" i="8"/>
  <c r="AB546" i="8"/>
  <c r="AC952" i="8"/>
  <c r="AL952" i="8"/>
  <c r="AM952" i="8"/>
  <c r="AC615" i="2"/>
  <c r="AG554" i="9"/>
  <c r="AA554" i="9"/>
  <c r="AN554" i="9" s="1"/>
  <c r="AA979" i="8"/>
  <c r="AN979" i="8" s="1"/>
  <c r="AG979" i="8"/>
  <c r="AL885" i="2"/>
  <c r="AM885" i="2"/>
  <c r="AG588" i="9"/>
  <c r="AA588" i="9"/>
  <c r="AN588" i="9" s="1"/>
  <c r="AM816" i="8"/>
  <c r="AC816" i="8"/>
  <c r="AC664" i="9"/>
  <c r="AL664" i="9"/>
  <c r="AM664" i="9"/>
  <c r="AM501" i="9"/>
  <c r="AL501" i="9"/>
  <c r="AC987" i="10"/>
  <c r="AC908" i="2"/>
  <c r="AG489" i="8"/>
  <c r="AA489" i="8"/>
  <c r="AN489" i="8" s="1"/>
  <c r="AB489" i="8"/>
  <c r="AC489" i="8" s="1"/>
  <c r="AC658" i="8"/>
  <c r="AA525" i="10"/>
  <c r="AN525" i="10" s="1"/>
  <c r="AG525" i="10"/>
  <c r="AA647" i="2"/>
  <c r="AN647" i="2" s="1"/>
  <c r="AG647" i="2"/>
  <c r="AG985" i="10"/>
  <c r="AA985" i="10"/>
  <c r="AN985" i="10" s="1"/>
  <c r="AG548" i="8"/>
  <c r="AA548" i="8"/>
  <c r="AN548" i="8" s="1"/>
  <c r="AG723" i="10"/>
  <c r="AA723" i="10"/>
  <c r="AN723" i="10" s="1"/>
  <c r="AA851" i="8"/>
  <c r="AN851" i="8" s="1"/>
  <c r="AG851" i="8"/>
  <c r="AA960" i="2"/>
  <c r="AN960" i="2" s="1"/>
  <c r="AG960" i="2"/>
  <c r="AM732" i="9"/>
  <c r="AG652" i="9"/>
  <c r="AA652" i="9"/>
  <c r="AN652" i="9" s="1"/>
  <c r="AL490" i="2"/>
  <c r="AM490" i="2"/>
  <c r="AB703" i="8"/>
  <c r="AA703" i="8"/>
  <c r="AN703" i="8" s="1"/>
  <c r="AG703" i="8"/>
  <c r="AA947" i="2"/>
  <c r="AN947" i="2" s="1"/>
  <c r="AG947" i="2"/>
  <c r="AG544" i="10"/>
  <c r="AA544" i="10"/>
  <c r="AN544" i="10" s="1"/>
  <c r="AC638" i="9"/>
  <c r="AG844" i="10"/>
  <c r="AA844" i="10"/>
  <c r="AN844" i="10" s="1"/>
  <c r="AA698" i="8"/>
  <c r="AN698" i="8" s="1"/>
  <c r="AG698" i="8"/>
  <c r="AL874" i="10"/>
  <c r="AC824" i="10"/>
  <c r="AA795" i="10"/>
  <c r="AN795" i="10" s="1"/>
  <c r="AG795" i="10"/>
  <c r="AB795" i="10"/>
  <c r="AC795" i="10" s="1"/>
  <c r="AB762" i="9"/>
  <c r="AA726" i="10"/>
  <c r="AN726" i="10" s="1"/>
  <c r="AG726" i="10"/>
  <c r="AL798" i="10"/>
  <c r="AM798" i="10"/>
  <c r="AC569" i="2"/>
  <c r="AL922" i="2"/>
  <c r="AM922" i="2"/>
  <c r="AA933" i="10"/>
  <c r="AN933" i="10" s="1"/>
  <c r="AG933" i="10"/>
  <c r="AG645" i="2"/>
  <c r="AA645" i="2"/>
  <c r="AN645" i="2" s="1"/>
  <c r="AG472" i="8"/>
  <c r="AA472" i="8"/>
  <c r="AN472" i="8" s="1"/>
  <c r="AG627" i="9"/>
  <c r="AA627" i="9"/>
  <c r="AN627" i="9" s="1"/>
  <c r="AG711" i="9"/>
  <c r="AA711" i="9"/>
  <c r="AN711" i="9" s="1"/>
  <c r="AC608" i="2"/>
  <c r="AL978" i="10"/>
  <c r="AM978" i="10"/>
  <c r="AB851" i="9"/>
  <c r="AC943" i="10"/>
  <c r="AA816" i="8"/>
  <c r="AN816" i="8" s="1"/>
  <c r="AG816" i="8"/>
  <c r="AA725" i="10"/>
  <c r="AN725" i="10" s="1"/>
  <c r="AG725" i="10"/>
  <c r="AG984" i="9"/>
  <c r="AA984" i="9"/>
  <c r="AN984" i="9" s="1"/>
  <c r="AG819" i="10"/>
  <c r="AA819" i="10"/>
  <c r="AN819" i="10" s="1"/>
  <c r="AB819" i="10"/>
  <c r="AA937" i="10"/>
  <c r="AN937" i="10" s="1"/>
  <c r="AG937" i="10"/>
  <c r="AC707" i="9"/>
  <c r="AE682" i="2"/>
  <c r="AF682" i="2"/>
  <c r="AG676" i="8"/>
  <c r="AA676" i="8"/>
  <c r="AN676" i="8" s="1"/>
  <c r="AL636" i="9"/>
  <c r="AM636" i="9"/>
  <c r="AG867" i="9"/>
  <c r="AA867" i="9"/>
  <c r="AN867" i="9" s="1"/>
  <c r="AG661" i="8"/>
  <c r="AA661" i="8"/>
  <c r="AN661" i="8" s="1"/>
  <c r="AM530" i="10"/>
  <c r="AL530" i="10"/>
  <c r="AG647" i="9"/>
  <c r="AA647" i="9"/>
  <c r="AN647" i="9" s="1"/>
  <c r="AL913" i="8"/>
  <c r="AM913" i="8"/>
  <c r="AB788" i="2"/>
  <c r="AG788" i="2"/>
  <c r="AA788" i="2"/>
  <c r="AN788" i="2" s="1"/>
  <c r="AG571" i="9"/>
  <c r="AA571" i="9"/>
  <c r="AN571" i="9" s="1"/>
  <c r="AB571" i="9"/>
  <c r="AA529" i="9"/>
  <c r="AN529" i="9" s="1"/>
  <c r="AG529" i="9"/>
  <c r="AF603" i="10"/>
  <c r="AE603" i="10"/>
  <c r="AA566" i="2"/>
  <c r="AN566" i="2" s="1"/>
  <c r="AG566" i="2"/>
  <c r="AA754" i="8"/>
  <c r="AN754" i="8" s="1"/>
  <c r="AG754" i="8"/>
  <c r="AC837" i="10"/>
  <c r="AL479" i="10"/>
  <c r="AM479" i="10"/>
  <c r="AE535" i="10"/>
  <c r="AF535" i="10"/>
  <c r="AM980" i="8"/>
  <c r="AC980" i="8"/>
  <c r="AL980" i="8"/>
  <c r="AG983" i="10"/>
  <c r="AA983" i="10"/>
  <c r="AN983" i="10" s="1"/>
  <c r="AB671" i="9"/>
  <c r="AG951" i="8"/>
  <c r="AA951" i="8"/>
  <c r="AN951" i="8" s="1"/>
  <c r="AA829" i="2"/>
  <c r="AN829" i="2" s="1"/>
  <c r="AG829" i="2"/>
  <c r="AC580" i="10"/>
  <c r="AF948" i="2"/>
  <c r="AE948" i="2"/>
  <c r="AB723" i="10"/>
  <c r="AC723" i="10" s="1"/>
  <c r="AE774" i="2"/>
  <c r="AF774" i="2"/>
  <c r="AL561" i="2"/>
  <c r="AM561" i="2"/>
  <c r="AG521" i="9"/>
  <c r="AA521" i="9"/>
  <c r="AN521" i="9" s="1"/>
  <c r="AB835" i="2"/>
  <c r="AG835" i="2"/>
  <c r="AA835" i="2"/>
  <c r="AN835" i="2" s="1"/>
  <c r="AA801" i="8"/>
  <c r="AN801" i="8" s="1"/>
  <c r="AG801" i="8"/>
  <c r="AA578" i="9"/>
  <c r="AN578" i="9" s="1"/>
  <c r="AG578" i="9"/>
  <c r="AC621" i="10"/>
  <c r="AL623" i="8"/>
  <c r="AM623" i="8"/>
  <c r="AC533" i="10"/>
  <c r="AC820" i="8"/>
  <c r="AB785" i="9"/>
  <c r="AA769" i="8"/>
  <c r="AN769" i="8" s="1"/>
  <c r="AG769" i="8"/>
  <c r="AB555" i="2"/>
  <c r="AA491" i="10"/>
  <c r="AN491" i="10" s="1"/>
  <c r="AB491" i="10"/>
  <c r="AG491" i="10"/>
  <c r="AC669" i="10"/>
  <c r="AC770" i="8"/>
  <c r="AB975" i="10"/>
  <c r="AC989" i="2"/>
  <c r="AB588" i="8"/>
  <c r="AC859" i="8"/>
  <c r="AC779" i="8"/>
  <c r="AB883" i="10"/>
  <c r="AC883" i="10" s="1"/>
  <c r="AE517" i="10"/>
  <c r="AF517" i="10"/>
  <c r="AB932" i="2"/>
  <c r="AC932" i="2" s="1"/>
  <c r="AB566" i="2"/>
  <c r="AB643" i="9"/>
  <c r="AC643" i="9" s="1"/>
  <c r="AB848" i="9"/>
  <c r="AB926" i="9"/>
  <c r="AL663" i="10"/>
  <c r="AM663" i="10"/>
  <c r="AB555" i="9"/>
  <c r="AC829" i="10"/>
  <c r="AC831" i="10"/>
  <c r="AM797" i="10"/>
  <c r="AL797" i="10"/>
  <c r="Y457" i="9"/>
  <c r="AJ457" i="9" s="1"/>
  <c r="X457" i="9"/>
  <c r="AG737" i="9"/>
  <c r="AA737" i="9"/>
  <c r="AN737" i="9" s="1"/>
  <c r="AA806" i="10"/>
  <c r="AN806" i="10" s="1"/>
  <c r="AG806" i="10"/>
  <c r="AC965" i="2"/>
  <c r="AA862" i="2"/>
  <c r="AN862" i="2" s="1"/>
  <c r="AG862" i="2"/>
  <c r="AB991" i="2"/>
  <c r="AC991" i="2" s="1"/>
  <c r="AG605" i="9"/>
  <c r="AA605" i="9"/>
  <c r="AN605" i="9" s="1"/>
  <c r="AB481" i="10"/>
  <c r="AC993" i="10"/>
  <c r="AA908" i="10"/>
  <c r="AN908" i="10" s="1"/>
  <c r="AG908" i="10"/>
  <c r="AA471" i="2"/>
  <c r="AN471" i="2" s="1"/>
  <c r="AG471" i="2"/>
  <c r="AE760" i="8"/>
  <c r="AF760" i="8"/>
  <c r="AC889" i="10"/>
  <c r="AC933" i="10"/>
  <c r="AB955" i="8"/>
  <c r="AC955" i="8" s="1"/>
  <c r="AB558" i="10"/>
  <c r="AC558" i="10" s="1"/>
  <c r="AC946" i="8"/>
  <c r="AM773" i="2"/>
  <c r="AL773" i="2"/>
  <c r="AB710" i="9"/>
  <c r="AL462" i="2"/>
  <c r="AM462" i="2"/>
  <c r="AB895" i="2"/>
  <c r="AG793" i="10"/>
  <c r="AA793" i="10"/>
  <c r="AN793" i="10" s="1"/>
  <c r="AL840" i="8"/>
  <c r="AC840" i="8"/>
  <c r="AM840" i="8"/>
  <c r="AC690" i="9"/>
  <c r="AC785" i="10"/>
  <c r="AL534" i="10"/>
  <c r="AM534" i="10"/>
  <c r="AA712" i="2"/>
  <c r="AN712" i="2" s="1"/>
  <c r="AG712" i="2"/>
  <c r="AB699" i="8"/>
  <c r="AB480" i="8"/>
  <c r="AG480" i="8"/>
  <c r="AA480" i="8"/>
  <c r="AN480" i="8" s="1"/>
  <c r="AC775" i="2"/>
  <c r="AA610" i="10"/>
  <c r="AN610" i="10" s="1"/>
  <c r="AG610" i="10"/>
  <c r="AE877" i="10"/>
  <c r="AF877" i="10"/>
  <c r="AA617" i="10"/>
  <c r="AN617" i="10" s="1"/>
  <c r="AG617" i="10"/>
  <c r="AG589" i="8"/>
  <c r="AA589" i="8"/>
  <c r="AN589" i="8" s="1"/>
  <c r="AG772" i="9"/>
  <c r="AA772" i="9"/>
  <c r="AN772" i="9" s="1"/>
  <c r="AE749" i="10"/>
  <c r="AC657" i="8"/>
  <c r="AC918" i="2"/>
  <c r="AM847" i="2"/>
  <c r="AC954" i="8"/>
  <c r="AC517" i="2"/>
  <c r="AB645" i="2"/>
  <c r="AC645" i="2" s="1"/>
  <c r="AE645" i="2" s="1"/>
  <c r="AA479" i="10"/>
  <c r="AN479" i="10" s="1"/>
  <c r="AG479" i="10"/>
  <c r="AB971" i="8"/>
  <c r="AB800" i="2"/>
  <c r="AC800" i="2" s="1"/>
  <c r="AC470" i="10"/>
  <c r="AC730" i="8"/>
  <c r="AL730" i="8"/>
  <c r="AM730" i="8"/>
  <c r="AB947" i="2"/>
  <c r="AC947" i="2" s="1"/>
  <c r="AC631" i="10"/>
  <c r="AC523" i="2"/>
  <c r="AM907" i="8"/>
  <c r="AL907" i="8"/>
  <c r="AC603" i="8"/>
  <c r="AB654" i="2"/>
  <c r="AC973" i="2"/>
  <c r="AC969" i="2"/>
  <c r="AC948" i="8"/>
  <c r="AB625" i="8"/>
  <c r="AB969" i="9"/>
  <c r="AC969" i="9" s="1"/>
  <c r="AC543" i="2"/>
  <c r="AC601" i="8"/>
  <c r="AG687" i="8"/>
  <c r="AA687" i="8"/>
  <c r="AN687" i="8" s="1"/>
  <c r="AE930" i="2"/>
  <c r="AF930" i="2"/>
  <c r="AC988" i="10"/>
  <c r="AB798" i="8"/>
  <c r="AC798" i="8" s="1"/>
  <c r="AE531" i="2"/>
  <c r="AF531" i="2"/>
  <c r="AC635" i="10"/>
  <c r="AB799" i="8"/>
  <c r="AB491" i="2"/>
  <c r="AB647" i="2"/>
  <c r="AA700" i="2"/>
  <c r="AN700" i="2" s="1"/>
  <c r="AG700" i="2"/>
  <c r="AA718" i="8"/>
  <c r="AN718" i="8" s="1"/>
  <c r="AG718" i="8"/>
  <c r="AC568" i="10"/>
  <c r="AC864" i="2"/>
  <c r="AB574" i="2"/>
  <c r="AC985" i="2"/>
  <c r="AA461" i="8"/>
  <c r="AN461" i="8" s="1"/>
  <c r="AG461" i="8"/>
  <c r="AA885" i="8"/>
  <c r="AN885" i="8" s="1"/>
  <c r="AG885" i="8"/>
  <c r="AA906" i="8"/>
  <c r="AN906" i="8" s="1"/>
  <c r="AG906" i="8"/>
  <c r="AC888" i="9"/>
  <c r="AB715" i="8"/>
  <c r="AG715" i="8"/>
  <c r="AA715" i="8"/>
  <c r="AN715" i="8" s="1"/>
  <c r="AC465" i="2"/>
  <c r="AC913" i="8"/>
  <c r="AC692" i="10"/>
  <c r="AB691" i="8"/>
  <c r="AB731" i="2"/>
  <c r="AC731" i="2" s="1"/>
  <c r="AC576" i="9"/>
  <c r="AB568" i="2"/>
  <c r="AC568" i="2" s="1"/>
  <c r="AB709" i="2"/>
  <c r="AC615" i="8"/>
  <c r="AG871" i="2"/>
  <c r="AA871" i="2"/>
  <c r="AN871" i="2" s="1"/>
  <c r="AC735" i="9"/>
  <c r="AM735" i="9"/>
  <c r="AL735" i="9"/>
  <c r="AB805" i="8"/>
  <c r="AB634" i="10"/>
  <c r="AC469" i="10"/>
  <c r="AB563" i="8"/>
  <c r="AB675" i="8"/>
  <c r="AC934" i="8"/>
  <c r="AL934" i="8"/>
  <c r="AM934" i="8"/>
  <c r="AB830" i="8"/>
  <c r="AC830" i="8" s="1"/>
  <c r="AB942" i="8"/>
  <c r="AC978" i="9"/>
  <c r="AB771" i="2"/>
  <c r="AC771" i="2" s="1"/>
  <c r="AC636" i="8"/>
  <c r="AC874" i="9"/>
  <c r="AC713" i="9"/>
  <c r="AB678" i="10"/>
  <c r="X132" i="8"/>
  <c r="AG322" i="10"/>
  <c r="Y270" i="9"/>
  <c r="AJ270" i="9" s="1"/>
  <c r="AG305" i="8"/>
  <c r="AA280" i="2"/>
  <c r="AN280" i="2" s="1"/>
  <c r="AA313" i="10"/>
  <c r="AN313" i="10" s="1"/>
  <c r="D308" i="8"/>
  <c r="AB318" i="10"/>
  <c r="AM318" i="10" s="1"/>
  <c r="AG345" i="10"/>
  <c r="AA303" i="9"/>
  <c r="AN303" i="9" s="1"/>
  <c r="AA305" i="8"/>
  <c r="AN305" i="8" s="1"/>
  <c r="AA319" i="9"/>
  <c r="AN319" i="9" s="1"/>
  <c r="Y300" i="2"/>
  <c r="AJ300" i="2" s="1"/>
  <c r="AB345" i="10"/>
  <c r="AC345" i="10" s="1"/>
  <c r="AG339" i="2"/>
  <c r="AG319" i="9"/>
  <c r="AA312" i="9"/>
  <c r="AN312" i="9" s="1"/>
  <c r="AB309" i="10"/>
  <c r="D308" i="2"/>
  <c r="AL319" i="2"/>
  <c r="AA311" i="2"/>
  <c r="AN311" i="2" s="1"/>
  <c r="X300" i="9"/>
  <c r="AC300" i="9" s="1"/>
  <c r="AA318" i="2"/>
  <c r="AN318" i="2" s="1"/>
  <c r="AM319" i="9"/>
  <c r="AB279" i="10"/>
  <c r="AL279" i="10" s="1"/>
  <c r="Y132" i="10"/>
  <c r="AJ132" i="10" s="1"/>
  <c r="AB343" i="8"/>
  <c r="AL343" i="8" s="1"/>
  <c r="AG309" i="10"/>
  <c r="AA333" i="2"/>
  <c r="AN333" i="2" s="1"/>
  <c r="AB280" i="2"/>
  <c r="AC280" i="2" s="1"/>
  <c r="AG331" i="9"/>
  <c r="AB317" i="2"/>
  <c r="AL317" i="2" s="1"/>
  <c r="AB321" i="2"/>
  <c r="AL321" i="2" s="1"/>
  <c r="AB318" i="2"/>
  <c r="AL318" i="2" s="1"/>
  <c r="AG333" i="2"/>
  <c r="AB302" i="10"/>
  <c r="AL302" i="10" s="1"/>
  <c r="X132" i="2"/>
  <c r="D209" i="8"/>
  <c r="AG208" i="2"/>
  <c r="X209" i="2"/>
  <c r="AA208" i="2"/>
  <c r="AN208" i="2" s="1"/>
  <c r="AB268" i="8"/>
  <c r="AC268" i="8" s="1"/>
  <c r="AE268" i="8" s="1"/>
  <c r="AA272" i="10"/>
  <c r="AN272" i="10" s="1"/>
  <c r="AA183" i="10"/>
  <c r="AN183" i="10" s="1"/>
  <c r="AB192" i="8"/>
  <c r="AL192" i="8" s="1"/>
  <c r="AB256" i="10"/>
  <c r="AL256" i="10" s="1"/>
  <c r="AG263" i="9"/>
  <c r="AA178" i="9"/>
  <c r="AN178" i="9" s="1"/>
  <c r="AA243" i="2"/>
  <c r="AN243" i="2" s="1"/>
  <c r="AA256" i="10"/>
  <c r="AN256" i="10" s="1"/>
  <c r="AB233" i="9"/>
  <c r="AL233" i="9" s="1"/>
  <c r="AA243" i="10"/>
  <c r="AN243" i="10" s="1"/>
  <c r="AB259" i="10"/>
  <c r="AC259" i="10" s="1"/>
  <c r="Y80" i="9"/>
  <c r="AJ80" i="9" s="1"/>
  <c r="AB263" i="9"/>
  <c r="AL263" i="9" s="1"/>
  <c r="AB262" i="8"/>
  <c r="AC262" i="8" s="1"/>
  <c r="AE262" i="8" s="1"/>
  <c r="AB233" i="10"/>
  <c r="AM233" i="10" s="1"/>
  <c r="AB86" i="9"/>
  <c r="AM86" i="9" s="1"/>
  <c r="AB164" i="9"/>
  <c r="AC164" i="9" s="1"/>
  <c r="AF164" i="9" s="1"/>
  <c r="AG206" i="9"/>
  <c r="AB166" i="10"/>
  <c r="AL166" i="10" s="1"/>
  <c r="D209" i="9"/>
  <c r="AB249" i="10"/>
  <c r="AL249" i="10" s="1"/>
  <c r="AB265" i="2"/>
  <c r="AM265" i="2" s="1"/>
  <c r="AB256" i="9"/>
  <c r="AM256" i="9" s="1"/>
  <c r="AA179" i="9"/>
  <c r="AN179" i="9" s="1"/>
  <c r="AB243" i="10"/>
  <c r="AL243" i="10" s="1"/>
  <c r="AB262" i="9"/>
  <c r="AC262" i="9" s="1"/>
  <c r="AF262" i="9" s="1"/>
  <c r="AG272" i="9"/>
  <c r="AG248" i="10"/>
  <c r="AB178" i="10"/>
  <c r="AM178" i="10" s="1"/>
  <c r="D209" i="2"/>
  <c r="AG197" i="9"/>
  <c r="Y270" i="8"/>
  <c r="AJ270" i="8" s="1"/>
  <c r="AB272" i="9"/>
  <c r="AC272" i="9" s="1"/>
  <c r="AA249" i="10"/>
  <c r="AN249" i="10" s="1"/>
  <c r="AA216" i="10"/>
  <c r="AN216" i="10" s="1"/>
  <c r="AB188" i="9"/>
  <c r="AL188" i="9" s="1"/>
  <c r="AA254" i="2"/>
  <c r="AN254" i="2" s="1"/>
  <c r="AB237" i="10"/>
  <c r="AM237" i="10" s="1"/>
  <c r="AB224" i="10"/>
  <c r="AC224" i="10" s="1"/>
  <c r="AE224" i="10" s="1"/>
  <c r="AB248" i="10"/>
  <c r="AL248" i="10" s="1"/>
  <c r="AA133" i="10"/>
  <c r="AN133" i="10" s="1"/>
  <c r="AB241" i="8"/>
  <c r="AM241" i="8" s="1"/>
  <c r="AB243" i="9"/>
  <c r="AC243" i="9" s="1"/>
  <c r="AB174" i="10"/>
  <c r="AL174" i="10" s="1"/>
  <c r="AB214" i="9"/>
  <c r="AL214" i="9" s="1"/>
  <c r="AE247" i="9"/>
  <c r="AQ247" i="9" s="1"/>
  <c r="Y209" i="8"/>
  <c r="AJ209" i="8" s="1"/>
  <c r="AG226" i="10"/>
  <c r="AB209" i="10"/>
  <c r="AL209" i="10" s="1"/>
  <c r="AB152" i="10"/>
  <c r="AC152" i="10" s="1"/>
  <c r="AF152" i="10" s="1"/>
  <c r="AG219" i="10"/>
  <c r="AA78" i="9"/>
  <c r="AN78" i="9" s="1"/>
  <c r="AA219" i="10"/>
  <c r="AN219" i="10" s="1"/>
  <c r="AG146" i="9"/>
  <c r="AB225" i="9"/>
  <c r="AL225" i="9" s="1"/>
  <c r="AB129" i="10"/>
  <c r="AC129" i="10" s="1"/>
  <c r="AA145" i="2"/>
  <c r="AN145" i="2" s="1"/>
  <c r="AB199" i="8"/>
  <c r="AC199" i="8" s="1"/>
  <c r="AA226" i="10"/>
  <c r="AN226" i="10" s="1"/>
  <c r="AG236" i="9"/>
  <c r="AB178" i="9"/>
  <c r="AL178" i="9" s="1"/>
  <c r="AB244" i="10"/>
  <c r="AM244" i="10" s="1"/>
  <c r="AA166" i="10"/>
  <c r="AN166" i="10" s="1"/>
  <c r="X215" i="8"/>
  <c r="AB251" i="9"/>
  <c r="AL251" i="9" s="1"/>
  <c r="AG188" i="9"/>
  <c r="AB193" i="2"/>
  <c r="AM193" i="2" s="1"/>
  <c r="AA79" i="10"/>
  <c r="AN79" i="10" s="1"/>
  <c r="AA125" i="2"/>
  <c r="AN125" i="2" s="1"/>
  <c r="AB251" i="2"/>
  <c r="AL251" i="2" s="1"/>
  <c r="AB212" i="8"/>
  <c r="AL212" i="8" s="1"/>
  <c r="Y94" i="10"/>
  <c r="AJ94" i="10" s="1"/>
  <c r="AB79" i="10"/>
  <c r="AL79" i="10" s="1"/>
  <c r="AG166" i="10"/>
  <c r="AB242" i="9"/>
  <c r="AL242" i="9" s="1"/>
  <c r="AB116" i="10"/>
  <c r="AM116" i="10" s="1"/>
  <c r="AB78" i="2"/>
  <c r="AL78" i="2" s="1"/>
  <c r="AB160" i="2"/>
  <c r="AL160" i="2" s="1"/>
  <c r="AB242" i="10"/>
  <c r="AC242" i="10" s="1"/>
  <c r="AE242" i="10" s="1"/>
  <c r="AB185" i="8"/>
  <c r="AL185" i="8" s="1"/>
  <c r="AG251" i="2"/>
  <c r="AA131" i="10"/>
  <c r="AN131" i="10" s="1"/>
  <c r="AA229" i="9"/>
  <c r="AN229" i="9" s="1"/>
  <c r="AA251" i="9"/>
  <c r="AN251" i="9" s="1"/>
  <c r="AB117" i="8"/>
  <c r="AL117" i="8" s="1"/>
  <c r="AB223" i="8"/>
  <c r="AL223" i="8" s="1"/>
  <c r="AA151" i="10"/>
  <c r="AN151" i="10" s="1"/>
  <c r="AB197" i="9"/>
  <c r="AC197" i="9" s="1"/>
  <c r="AG102" i="9"/>
  <c r="AB113" i="8"/>
  <c r="AM113" i="8" s="1"/>
  <c r="AB152" i="9"/>
  <c r="AC152" i="9" s="1"/>
  <c r="AF152" i="9" s="1"/>
  <c r="AB114" i="8"/>
  <c r="AM114" i="8" s="1"/>
  <c r="AA218" i="2"/>
  <c r="AN218" i="2" s="1"/>
  <c r="AB108" i="2"/>
  <c r="AL108" i="2" s="1"/>
  <c r="AG244" i="10"/>
  <c r="AM240" i="8"/>
  <c r="AB161" i="9"/>
  <c r="AM161" i="9" s="1"/>
  <c r="AB166" i="9"/>
  <c r="AM166" i="9" s="1"/>
  <c r="AB233" i="8"/>
  <c r="AM233" i="8" s="1"/>
  <c r="AB161" i="8"/>
  <c r="AL161" i="8" s="1"/>
  <c r="Y215" i="10"/>
  <c r="AJ215" i="10" s="1"/>
  <c r="AB99" i="10"/>
  <c r="AL99" i="10" s="1"/>
  <c r="X188" i="10"/>
  <c r="AC188" i="10" s="1"/>
  <c r="AB212" i="10"/>
  <c r="AL212" i="10" s="1"/>
  <c r="AB218" i="9"/>
  <c r="AM218" i="9" s="1"/>
  <c r="AA195" i="9"/>
  <c r="AN195" i="9" s="1"/>
  <c r="AB203" i="9"/>
  <c r="AL203" i="9" s="1"/>
  <c r="AB162" i="8"/>
  <c r="AL162" i="8" s="1"/>
  <c r="AB120" i="2"/>
  <c r="AL120" i="2" s="1"/>
  <c r="AA164" i="9"/>
  <c r="AN164" i="9" s="1"/>
  <c r="AB143" i="2"/>
  <c r="AL143" i="2" s="1"/>
  <c r="AG210" i="10"/>
  <c r="AG218" i="10"/>
  <c r="AB201" i="8"/>
  <c r="AC201" i="8" s="1"/>
  <c r="AF201" i="8" s="1"/>
  <c r="AG191" i="10"/>
  <c r="AG99" i="10"/>
  <c r="AB204" i="2"/>
  <c r="AM204" i="2" s="1"/>
  <c r="AA179" i="10"/>
  <c r="AN179" i="10" s="1"/>
  <c r="AB104" i="10"/>
  <c r="AC104" i="10" s="1"/>
  <c r="AF104" i="10" s="1"/>
  <c r="AB148" i="2"/>
  <c r="AC148" i="2" s="1"/>
  <c r="AG203" i="2"/>
  <c r="AB195" i="9"/>
  <c r="AC195" i="9" s="1"/>
  <c r="AA109" i="10"/>
  <c r="AN109" i="10" s="1"/>
  <c r="AG224" i="10"/>
  <c r="AG178" i="10"/>
  <c r="AG80" i="2"/>
  <c r="AB170" i="2"/>
  <c r="AL170" i="2" s="1"/>
  <c r="AB105" i="2"/>
  <c r="AL105" i="2" s="1"/>
  <c r="AB236" i="9"/>
  <c r="AL236" i="9" s="1"/>
  <c r="AB144" i="2"/>
  <c r="AM144" i="2" s="1"/>
  <c r="AB224" i="9"/>
  <c r="AC224" i="9" s="1"/>
  <c r="AB191" i="10"/>
  <c r="AC191" i="10" s="1"/>
  <c r="AG212" i="10"/>
  <c r="AA203" i="9"/>
  <c r="AN203" i="9" s="1"/>
  <c r="AB173" i="9"/>
  <c r="AM173" i="9" s="1"/>
  <c r="AG124" i="9"/>
  <c r="AG219" i="9"/>
  <c r="AA158" i="10"/>
  <c r="AN158" i="10" s="1"/>
  <c r="AB110" i="2"/>
  <c r="AL110" i="2" s="1"/>
  <c r="AB107" i="10"/>
  <c r="AL107" i="10" s="1"/>
  <c r="AB124" i="9"/>
  <c r="AM124" i="9" s="1"/>
  <c r="AB162" i="2"/>
  <c r="AL162" i="2" s="1"/>
  <c r="AB179" i="9"/>
  <c r="AM179" i="9" s="1"/>
  <c r="AA224" i="9"/>
  <c r="AN224" i="9" s="1"/>
  <c r="Y80" i="8"/>
  <c r="AJ80" i="8" s="1"/>
  <c r="AB152" i="8"/>
  <c r="AM152" i="8" s="1"/>
  <c r="AB198" i="2"/>
  <c r="AC198" i="2" s="1"/>
  <c r="AG157" i="10"/>
  <c r="AB228" i="10"/>
  <c r="AM228" i="10" s="1"/>
  <c r="AB91" i="2"/>
  <c r="AM91" i="2" s="1"/>
  <c r="AB132" i="9"/>
  <c r="AC132" i="9" s="1"/>
  <c r="AB120" i="8"/>
  <c r="AL120" i="8" s="1"/>
  <c r="AG144" i="2"/>
  <c r="AB80" i="8"/>
  <c r="AL80" i="8" s="1"/>
  <c r="AG77" i="2"/>
  <c r="AB85" i="8"/>
  <c r="AM85" i="8" s="1"/>
  <c r="AB78" i="9"/>
  <c r="AL78" i="9" s="1"/>
  <c r="AG133" i="10"/>
  <c r="AB77" i="2"/>
  <c r="AM77" i="2" s="1"/>
  <c r="AB120" i="9"/>
  <c r="AM120" i="9" s="1"/>
  <c r="AB117" i="2"/>
  <c r="AL117" i="2" s="1"/>
  <c r="AB116" i="2"/>
  <c r="AC116" i="2" s="1"/>
  <c r="AB100" i="9"/>
  <c r="AL100" i="9" s="1"/>
  <c r="AA80" i="8"/>
  <c r="AN80" i="8" s="1"/>
  <c r="AG100" i="9"/>
  <c r="AG86" i="2"/>
  <c r="AA142" i="9"/>
  <c r="AN142" i="9" s="1"/>
  <c r="Y80" i="10"/>
  <c r="AJ80" i="10" s="1"/>
  <c r="AB117" i="9"/>
  <c r="AL117" i="9" s="1"/>
  <c r="AB80" i="9"/>
  <c r="AM80" i="9" s="1"/>
  <c r="X80" i="2"/>
  <c r="AA120" i="10"/>
  <c r="AN120" i="10" s="1"/>
  <c r="AB132" i="8"/>
  <c r="AL132" i="8" s="1"/>
  <c r="AB102" i="9"/>
  <c r="AL102" i="9" s="1"/>
  <c r="AB131" i="10"/>
  <c r="AM131" i="10" s="1"/>
  <c r="AG80" i="9"/>
  <c r="AB142" i="9"/>
  <c r="AM142" i="9" s="1"/>
  <c r="AB129" i="9"/>
  <c r="AC129" i="9" s="1"/>
  <c r="AG224" i="2"/>
  <c r="D377" i="8"/>
  <c r="AB196" i="9"/>
  <c r="AC196" i="9" s="1"/>
  <c r="AB206" i="9"/>
  <c r="AC206" i="9" s="1"/>
  <c r="X433" i="10"/>
  <c r="AG286" i="9"/>
  <c r="AB372" i="8"/>
  <c r="Y452" i="2"/>
  <c r="AJ452" i="2" s="1"/>
  <c r="Y270" i="2"/>
  <c r="AJ270" i="2" s="1"/>
  <c r="X451" i="2"/>
  <c r="X188" i="2"/>
  <c r="AC188" i="2" s="1"/>
  <c r="AE188" i="2" s="1"/>
  <c r="AB411" i="2"/>
  <c r="AL411" i="2" s="1"/>
  <c r="AB407" i="2"/>
  <c r="AC407" i="2" s="1"/>
  <c r="AB217" i="9"/>
  <c r="AM217" i="9" s="1"/>
  <c r="AB341" i="10"/>
  <c r="AM341" i="10" s="1"/>
  <c r="AA219" i="9"/>
  <c r="AN219" i="9" s="1"/>
  <c r="AB80" i="10"/>
  <c r="AL80" i="10" s="1"/>
  <c r="D377" i="9"/>
  <c r="AB111" i="2"/>
  <c r="AL111" i="2" s="1"/>
  <c r="AB359" i="9"/>
  <c r="AM359" i="9" s="1"/>
  <c r="AB371" i="10"/>
  <c r="AC371" i="10" s="1"/>
  <c r="AE371" i="10" s="1"/>
  <c r="AB240" i="10"/>
  <c r="AL240" i="10" s="1"/>
  <c r="AB215" i="8"/>
  <c r="AC296" i="10"/>
  <c r="AE296" i="10" s="1"/>
  <c r="AB158" i="10"/>
  <c r="AC158" i="10" s="1"/>
  <c r="AB179" i="10"/>
  <c r="AL179" i="10" s="1"/>
  <c r="AB185" i="10"/>
  <c r="AM185" i="10" s="1"/>
  <c r="AB161" i="10"/>
  <c r="AL161" i="10" s="1"/>
  <c r="AA210" i="2"/>
  <c r="AN210" i="2" s="1"/>
  <c r="AB123" i="9"/>
  <c r="AL123" i="9" s="1"/>
  <c r="AB197" i="8"/>
  <c r="AL197" i="8" s="1"/>
  <c r="AB315" i="9"/>
  <c r="AL315" i="9" s="1"/>
  <c r="AG371" i="9"/>
  <c r="AB257" i="10"/>
  <c r="AM257" i="10" s="1"/>
  <c r="AB118" i="2"/>
  <c r="AM118" i="2" s="1"/>
  <c r="X270" i="10"/>
  <c r="AA153" i="10"/>
  <c r="AN153" i="10" s="1"/>
  <c r="AB146" i="8"/>
  <c r="AC146" i="8" s="1"/>
  <c r="AB371" i="2"/>
  <c r="AL371" i="2" s="1"/>
  <c r="AB412" i="8"/>
  <c r="AM412" i="8" s="1"/>
  <c r="AA371" i="10"/>
  <c r="AN371" i="10" s="1"/>
  <c r="AA152" i="10"/>
  <c r="AN152" i="10" s="1"/>
  <c r="AB241" i="2"/>
  <c r="AL241" i="2" s="1"/>
  <c r="AG375" i="10"/>
  <c r="AB109" i="2"/>
  <c r="AM109" i="2" s="1"/>
  <c r="AG425" i="2"/>
  <c r="AB317" i="8"/>
  <c r="AM317" i="8" s="1"/>
  <c r="AB95" i="10"/>
  <c r="AL95" i="10" s="1"/>
  <c r="X201" i="2"/>
  <c r="AB358" i="9"/>
  <c r="AM358" i="9" s="1"/>
  <c r="AA438" i="2"/>
  <c r="AN438" i="2" s="1"/>
  <c r="AB110" i="9"/>
  <c r="AC110" i="9" s="1"/>
  <c r="AG393" i="8"/>
  <c r="AG152" i="10"/>
  <c r="AB398" i="10"/>
  <c r="AG171" i="9"/>
  <c r="AG358" i="9"/>
  <c r="AA406" i="9"/>
  <c r="AN406" i="9" s="1"/>
  <c r="AA392" i="9"/>
  <c r="AN392" i="9" s="1"/>
  <c r="AA80" i="10"/>
  <c r="AN80" i="10" s="1"/>
  <c r="AG228" i="10"/>
  <c r="AB425" i="2"/>
  <c r="AB380" i="9"/>
  <c r="AM380" i="9" s="1"/>
  <c r="AB339" i="2"/>
  <c r="AM339" i="2" s="1"/>
  <c r="AG371" i="2"/>
  <c r="AB286" i="9"/>
  <c r="AM286" i="9" s="1"/>
  <c r="AB126" i="10"/>
  <c r="AL126" i="10" s="1"/>
  <c r="AB136" i="2"/>
  <c r="AL136" i="2" s="1"/>
  <c r="AG408" i="2"/>
  <c r="Y308" i="8"/>
  <c r="AJ308" i="8" s="1"/>
  <c r="AB448" i="10"/>
  <c r="AM448" i="10" s="1"/>
  <c r="AC219" i="10"/>
  <c r="AF219" i="10" s="1"/>
  <c r="AM328" i="10"/>
  <c r="AB335" i="8"/>
  <c r="AM335" i="8" s="1"/>
  <c r="AG438" i="2"/>
  <c r="AB297" i="2"/>
  <c r="AL297" i="2" s="1"/>
  <c r="AB125" i="2"/>
  <c r="AC125" i="2" s="1"/>
  <c r="AF125" i="2" s="1"/>
  <c r="X328" i="8"/>
  <c r="AG341" i="10"/>
  <c r="AB352" i="10"/>
  <c r="AB351" i="8"/>
  <c r="AM351" i="8" s="1"/>
  <c r="AB246" i="9"/>
  <c r="AL246" i="9" s="1"/>
  <c r="AA153" i="2"/>
  <c r="AN153" i="2" s="1"/>
  <c r="AA123" i="9"/>
  <c r="AN123" i="9" s="1"/>
  <c r="AB162" i="10"/>
  <c r="AL162" i="10" s="1"/>
  <c r="AG201" i="10"/>
  <c r="AB437" i="10"/>
  <c r="AL437" i="10" s="1"/>
  <c r="Y308" i="10"/>
  <c r="AJ308" i="10" s="1"/>
  <c r="AB287" i="2"/>
  <c r="AL287" i="2" s="1"/>
  <c r="AB232" i="2"/>
  <c r="AL232" i="2" s="1"/>
  <c r="AB408" i="2"/>
  <c r="AC408" i="2" s="1"/>
  <c r="AE408" i="2" s="1"/>
  <c r="AG439" i="2"/>
  <c r="AB164" i="10"/>
  <c r="AM164" i="10" s="1"/>
  <c r="AA300" i="10"/>
  <c r="AN300" i="10" s="1"/>
  <c r="AA143" i="2"/>
  <c r="AN143" i="2" s="1"/>
  <c r="AA132" i="2"/>
  <c r="AN132" i="2" s="1"/>
  <c r="AB119" i="2"/>
  <c r="AL119" i="2" s="1"/>
  <c r="AG457" i="2"/>
  <c r="AB141" i="8"/>
  <c r="AM141" i="8" s="1"/>
  <c r="AB413" i="9"/>
  <c r="AL413" i="9" s="1"/>
  <c r="AB392" i="8"/>
  <c r="AB445" i="10"/>
  <c r="AB358" i="10"/>
  <c r="AL358" i="10" s="1"/>
  <c r="AB401" i="9"/>
  <c r="AM401" i="9" s="1"/>
  <c r="AB331" i="9"/>
  <c r="AC331" i="9" s="1"/>
  <c r="AE331" i="9" s="1"/>
  <c r="AQ331" i="9" s="1"/>
  <c r="AB292" i="9"/>
  <c r="AM292" i="9" s="1"/>
  <c r="AG290" i="9"/>
  <c r="AB418" i="2"/>
  <c r="AM418" i="2" s="1"/>
  <c r="X420" i="10"/>
  <c r="AG303" i="2"/>
  <c r="AB163" i="2"/>
  <c r="AL163" i="2" s="1"/>
  <c r="AB450" i="10"/>
  <c r="AL450" i="10" s="1"/>
  <c r="AG181" i="2"/>
  <c r="AA181" i="2"/>
  <c r="AN181" i="2" s="1"/>
  <c r="AA147" i="10"/>
  <c r="AN147" i="10" s="1"/>
  <c r="AG147" i="10"/>
  <c r="AB360" i="2"/>
  <c r="AC360" i="2" s="1"/>
  <c r="Y377" i="9"/>
  <c r="AJ377" i="9" s="1"/>
  <c r="X377" i="9"/>
  <c r="AA446" i="2"/>
  <c r="AN446" i="2" s="1"/>
  <c r="AG446" i="2"/>
  <c r="AG419" i="9"/>
  <c r="AA419" i="9"/>
  <c r="AN419" i="9" s="1"/>
  <c r="AG232" i="9"/>
  <c r="AA232" i="9"/>
  <c r="AN232" i="9" s="1"/>
  <c r="AB232" i="9"/>
  <c r="AL232" i="9" s="1"/>
  <c r="AB209" i="9"/>
  <c r="AM209" i="9" s="1"/>
  <c r="AG209" i="9"/>
  <c r="AA116" i="2"/>
  <c r="AN116" i="2" s="1"/>
  <c r="AG116" i="2"/>
  <c r="Y94" i="9"/>
  <c r="AJ94" i="9" s="1"/>
  <c r="X94" i="9"/>
  <c r="AC94" i="9" s="1"/>
  <c r="X342" i="10"/>
  <c r="Y342" i="10"/>
  <c r="AJ342" i="10" s="1"/>
  <c r="AA453" i="10"/>
  <c r="AN453" i="10" s="1"/>
  <c r="AB419" i="9"/>
  <c r="AL419" i="9" s="1"/>
  <c r="AA209" i="9"/>
  <c r="AN209" i="9" s="1"/>
  <c r="AG160" i="9"/>
  <c r="AA160" i="9"/>
  <c r="AN160" i="9" s="1"/>
  <c r="Y377" i="2"/>
  <c r="AJ377" i="2" s="1"/>
  <c r="X377" i="2"/>
  <c r="AC377" i="2" s="1"/>
  <c r="AB250" i="9"/>
  <c r="AL250" i="9" s="1"/>
  <c r="AB217" i="2"/>
  <c r="AL217" i="2" s="1"/>
  <c r="AB227" i="8"/>
  <c r="AL227" i="8" s="1"/>
  <c r="AA454" i="10"/>
  <c r="AN454" i="10" s="1"/>
  <c r="AA364" i="8"/>
  <c r="AN364" i="8" s="1"/>
  <c r="Y300" i="8"/>
  <c r="AJ300" i="8" s="1"/>
  <c r="X300" i="8"/>
  <c r="AC300" i="8" s="1"/>
  <c r="D342" i="9"/>
  <c r="D342" i="8"/>
  <c r="D342" i="10"/>
  <c r="AB201" i="9"/>
  <c r="AM201" i="9" s="1"/>
  <c r="AG201" i="9"/>
  <c r="X215" i="2"/>
  <c r="Y215" i="2"/>
  <c r="AJ215" i="2" s="1"/>
  <c r="AA342" i="10"/>
  <c r="AN342" i="10" s="1"/>
  <c r="AG342" i="10"/>
  <c r="AG453" i="2"/>
  <c r="AA453" i="2"/>
  <c r="AN453" i="2" s="1"/>
  <c r="Y201" i="10"/>
  <c r="AJ201" i="10" s="1"/>
  <c r="AB98" i="10"/>
  <c r="AC98" i="10" s="1"/>
  <c r="AB76" i="8"/>
  <c r="AC76" i="8" s="1"/>
  <c r="AG189" i="2"/>
  <c r="AB189" i="2"/>
  <c r="AL189" i="2" s="1"/>
  <c r="AB393" i="8"/>
  <c r="AB435" i="10"/>
  <c r="AL435" i="10" s="1"/>
  <c r="AA435" i="10"/>
  <c r="AN435" i="10" s="1"/>
  <c r="AG181" i="8"/>
  <c r="AA181" i="8"/>
  <c r="AN181" i="8" s="1"/>
  <c r="AB456" i="8"/>
  <c r="AC456" i="8" s="1"/>
  <c r="AF456" i="8" s="1"/>
  <c r="AA456" i="8"/>
  <c r="AN456" i="8" s="1"/>
  <c r="AL377" i="2"/>
  <c r="Y385" i="10"/>
  <c r="AJ385" i="10" s="1"/>
  <c r="AB439" i="8"/>
  <c r="AB147" i="10"/>
  <c r="AM147" i="10" s="1"/>
  <c r="AA416" i="2"/>
  <c r="AN416" i="2" s="1"/>
  <c r="AA411" i="10"/>
  <c r="AN411" i="10" s="1"/>
  <c r="AG250" i="9"/>
  <c r="AA398" i="10"/>
  <c r="AN398" i="10" s="1"/>
  <c r="AB427" i="10"/>
  <c r="AC427" i="10" s="1"/>
  <c r="AG167" i="8"/>
  <c r="AA167" i="8"/>
  <c r="AN167" i="8" s="1"/>
  <c r="AB167" i="8"/>
  <c r="AM167" i="8" s="1"/>
  <c r="AG383" i="2"/>
  <c r="AA383" i="2"/>
  <c r="AN383" i="2" s="1"/>
  <c r="AB383" i="2"/>
  <c r="AM383" i="2" s="1"/>
  <c r="X188" i="9"/>
  <c r="Y188" i="9"/>
  <c r="AJ188" i="9" s="1"/>
  <c r="AG96" i="8"/>
  <c r="AB96" i="8"/>
  <c r="AL96" i="8" s="1"/>
  <c r="X428" i="2"/>
  <c r="Y428" i="2"/>
  <c r="AJ428" i="2" s="1"/>
  <c r="D454" i="8"/>
  <c r="D454" i="10"/>
  <c r="AB374" i="9"/>
  <c r="AC374" i="9" s="1"/>
  <c r="AF374" i="9" s="1"/>
  <c r="AG374" i="9"/>
  <c r="AB206" i="8"/>
  <c r="AC206" i="8" s="1"/>
  <c r="AF206" i="8" s="1"/>
  <c r="AA96" i="8"/>
  <c r="AN96" i="8" s="1"/>
  <c r="AG276" i="2"/>
  <c r="AB276" i="2"/>
  <c r="AL276" i="2" s="1"/>
  <c r="AG373" i="9"/>
  <c r="AB373" i="9"/>
  <c r="AC373" i="9" s="1"/>
  <c r="AA373" i="9"/>
  <c r="AN373" i="9" s="1"/>
  <c r="AB231" i="2"/>
  <c r="AM231" i="2" s="1"/>
  <c r="AA231" i="2"/>
  <c r="AN231" i="2" s="1"/>
  <c r="AG231" i="2"/>
  <c r="AG380" i="10"/>
  <c r="AB380" i="10"/>
  <c r="AA261" i="9"/>
  <c r="AN261" i="9" s="1"/>
  <c r="AG261" i="9"/>
  <c r="AG79" i="9"/>
  <c r="AB79" i="9"/>
  <c r="AL79" i="9" s="1"/>
  <c r="AA79" i="9"/>
  <c r="AN79" i="9" s="1"/>
  <c r="AG132" i="8"/>
  <c r="AA132" i="8"/>
  <c r="AN132" i="8" s="1"/>
  <c r="Y334" i="8"/>
  <c r="AJ334" i="8" s="1"/>
  <c r="X334" i="8"/>
  <c r="AG195" i="10"/>
  <c r="AA195" i="10"/>
  <c r="AN195" i="10" s="1"/>
  <c r="AA306" i="9"/>
  <c r="AN306" i="9" s="1"/>
  <c r="AG306" i="9"/>
  <c r="J65" i="6"/>
  <c r="N65" i="6"/>
  <c r="AB181" i="2"/>
  <c r="AL181" i="2" s="1"/>
  <c r="AB306" i="9"/>
  <c r="AM306" i="9" s="1"/>
  <c r="AB160" i="9"/>
  <c r="AL160" i="9" s="1"/>
  <c r="AB198" i="9"/>
  <c r="AL198" i="9" s="1"/>
  <c r="AB363" i="9"/>
  <c r="AL363" i="9" s="1"/>
  <c r="AB376" i="10"/>
  <c r="AM376" i="10" s="1"/>
  <c r="AB453" i="10"/>
  <c r="AM453" i="10" s="1"/>
  <c r="AA284" i="10"/>
  <c r="AN284" i="10" s="1"/>
  <c r="AG284" i="10"/>
  <c r="AA294" i="9"/>
  <c r="AN294" i="9" s="1"/>
  <c r="AB294" i="9"/>
  <c r="AM294" i="9" s="1"/>
  <c r="AG294" i="9"/>
  <c r="AB356" i="10"/>
  <c r="AM356" i="10" s="1"/>
  <c r="AG356" i="10"/>
  <c r="AA356" i="10"/>
  <c r="AN356" i="10" s="1"/>
  <c r="AA216" i="2"/>
  <c r="AN216" i="2" s="1"/>
  <c r="AB216" i="2"/>
  <c r="AM216" i="2" s="1"/>
  <c r="AG371" i="8"/>
  <c r="AA371" i="8"/>
  <c r="AN371" i="8" s="1"/>
  <c r="AB371" i="8"/>
  <c r="AM371" i="8" s="1"/>
  <c r="AG142" i="8"/>
  <c r="AA142" i="8"/>
  <c r="AN142" i="8" s="1"/>
  <c r="AB276" i="10"/>
  <c r="AL276" i="10" s="1"/>
  <c r="AG276" i="10"/>
  <c r="AA290" i="10"/>
  <c r="AN290" i="10" s="1"/>
  <c r="AB290" i="10"/>
  <c r="AL290" i="10" s="1"/>
  <c r="AG290" i="10"/>
  <c r="X428" i="8"/>
  <c r="Y428" i="8"/>
  <c r="AJ428" i="8" s="1"/>
  <c r="AB303" i="2"/>
  <c r="AM303" i="2" s="1"/>
  <c r="AB154" i="9"/>
  <c r="AM154" i="9" s="1"/>
  <c r="X433" i="2"/>
  <c r="AB381" i="2"/>
  <c r="AM381" i="2" s="1"/>
  <c r="AB344" i="9"/>
  <c r="AM344" i="9" s="1"/>
  <c r="AB80" i="2"/>
  <c r="AM80" i="2" s="1"/>
  <c r="AB422" i="10"/>
  <c r="AM422" i="10" s="1"/>
  <c r="AB195" i="10"/>
  <c r="AL195" i="10" s="1"/>
  <c r="AB173" i="10"/>
  <c r="AL173" i="10" s="1"/>
  <c r="AB454" i="10"/>
  <c r="AL454" i="10" s="1"/>
  <c r="AB160" i="8"/>
  <c r="AL160" i="8" s="1"/>
  <c r="AB439" i="9"/>
  <c r="AC439" i="9" s="1"/>
  <c r="AG154" i="9"/>
  <c r="AB164" i="8"/>
  <c r="AC164" i="8" s="1"/>
  <c r="AF164" i="8" s="1"/>
  <c r="AA173" i="10"/>
  <c r="AN173" i="10" s="1"/>
  <c r="AG201" i="8"/>
  <c r="AB92" i="8"/>
  <c r="AC92" i="8" s="1"/>
  <c r="AB150" i="2"/>
  <c r="AC150" i="2" s="1"/>
  <c r="AB453" i="2"/>
  <c r="AC453" i="2" s="1"/>
  <c r="AA212" i="9"/>
  <c r="AN212" i="9" s="1"/>
  <c r="AB145" i="2"/>
  <c r="AM145" i="2" s="1"/>
  <c r="AB254" i="2"/>
  <c r="AC254" i="2" s="1"/>
  <c r="AB379" i="2"/>
  <c r="AL379" i="2" s="1"/>
  <c r="AA170" i="2"/>
  <c r="AN170" i="2" s="1"/>
  <c r="AG312" i="9"/>
  <c r="AB342" i="8"/>
  <c r="AA358" i="10"/>
  <c r="AN358" i="10" s="1"/>
  <c r="AG358" i="10"/>
  <c r="AB142" i="10"/>
  <c r="AL142" i="10" s="1"/>
  <c r="AB304" i="2"/>
  <c r="AL304" i="2" s="1"/>
  <c r="X342" i="9"/>
  <c r="AB217" i="8"/>
  <c r="AM217" i="8" s="1"/>
  <c r="AB446" i="9"/>
  <c r="AL446" i="9" s="1"/>
  <c r="AB132" i="2"/>
  <c r="AM132" i="2" s="1"/>
  <c r="AB416" i="9"/>
  <c r="AG449" i="9"/>
  <c r="AB433" i="8"/>
  <c r="AM433" i="8" s="1"/>
  <c r="AB312" i="10"/>
  <c r="AL312" i="10" s="1"/>
  <c r="AB183" i="10"/>
  <c r="AM183" i="10" s="1"/>
  <c r="AG300" i="10"/>
  <c r="AG154" i="10"/>
  <c r="AG194" i="2"/>
  <c r="AB220" i="10"/>
  <c r="AC220" i="10" s="1"/>
  <c r="AE220" i="10" s="1"/>
  <c r="AB259" i="8"/>
  <c r="AC259" i="8" s="1"/>
  <c r="AF259" i="8" s="1"/>
  <c r="AB220" i="9"/>
  <c r="AM220" i="9" s="1"/>
  <c r="AB380" i="8"/>
  <c r="AM377" i="2"/>
  <c r="AB303" i="8"/>
  <c r="AL303" i="8" s="1"/>
  <c r="AB145" i="9"/>
  <c r="AL145" i="9" s="1"/>
  <c r="AB105" i="8"/>
  <c r="AM105" i="8" s="1"/>
  <c r="AB134" i="8"/>
  <c r="AM134" i="8" s="1"/>
  <c r="AG164" i="10"/>
  <c r="AB203" i="2"/>
  <c r="AC203" i="2" s="1"/>
  <c r="AB106" i="9"/>
  <c r="AL106" i="9" s="1"/>
  <c r="AB446" i="2"/>
  <c r="AC446" i="2" s="1"/>
  <c r="AB224" i="2"/>
  <c r="AM224" i="2" s="1"/>
  <c r="AG142" i="10"/>
  <c r="AB449" i="9"/>
  <c r="AL449" i="9" s="1"/>
  <c r="AB352" i="2"/>
  <c r="AG345" i="2"/>
  <c r="AG194" i="8"/>
  <c r="AA377" i="2"/>
  <c r="AN377" i="2" s="1"/>
  <c r="AL312" i="9"/>
  <c r="AA374" i="2"/>
  <c r="AN374" i="2" s="1"/>
  <c r="AA215" i="8"/>
  <c r="AN215" i="8" s="1"/>
  <c r="AB407" i="10"/>
  <c r="AB227" i="9"/>
  <c r="AM227" i="9" s="1"/>
  <c r="AB190" i="8"/>
  <c r="AM190" i="8" s="1"/>
  <c r="AB136" i="9"/>
  <c r="AL136" i="9" s="1"/>
  <c r="AB395" i="9"/>
  <c r="AC395" i="9" s="1"/>
  <c r="AF395" i="9" s="1"/>
  <c r="AG111" i="2"/>
  <c r="AB250" i="2"/>
  <c r="AL250" i="2" s="1"/>
  <c r="AB364" i="8"/>
  <c r="AL364" i="8" s="1"/>
  <c r="AB446" i="10"/>
  <c r="AM446" i="10" s="1"/>
  <c r="AA164" i="8"/>
  <c r="AN164" i="8" s="1"/>
  <c r="AB350" i="10"/>
  <c r="AB314" i="9"/>
  <c r="AG377" i="2"/>
  <c r="AB260" i="9"/>
  <c r="AL260" i="9" s="1"/>
  <c r="AA150" i="8"/>
  <c r="AN150" i="8" s="1"/>
  <c r="AA314" i="9"/>
  <c r="AN314" i="9" s="1"/>
  <c r="AB386" i="10"/>
  <c r="AM386" i="10" s="1"/>
  <c r="AB271" i="2"/>
  <c r="AC271" i="2" s="1"/>
  <c r="AE271" i="2" s="1"/>
  <c r="AA271" i="2"/>
  <c r="AN271" i="2" s="1"/>
  <c r="AG271" i="2"/>
  <c r="AA141" i="10"/>
  <c r="AN141" i="10" s="1"/>
  <c r="AG279" i="9"/>
  <c r="AB279" i="9"/>
  <c r="AL279" i="9" s="1"/>
  <c r="AA279" i="9"/>
  <c r="AN279" i="9" s="1"/>
  <c r="AA411" i="8"/>
  <c r="AN411" i="8" s="1"/>
  <c r="AG411" i="8"/>
  <c r="AB411" i="8"/>
  <c r="AC411" i="8" s="1"/>
  <c r="AF411" i="8" s="1"/>
  <c r="AA173" i="2"/>
  <c r="AN173" i="2" s="1"/>
  <c r="AG173" i="2"/>
  <c r="AG89" i="8"/>
  <c r="AA89" i="8"/>
  <c r="AN89" i="8" s="1"/>
  <c r="D201" i="9"/>
  <c r="AG134" i="2"/>
  <c r="AL452" i="8"/>
  <c r="AM452" i="8"/>
  <c r="AG150" i="9"/>
  <c r="AA150" i="9"/>
  <c r="AN150" i="9" s="1"/>
  <c r="D420" i="10"/>
  <c r="D420" i="8"/>
  <c r="D420" i="2"/>
  <c r="D420" i="9"/>
  <c r="D201" i="2"/>
  <c r="AG326" i="9"/>
  <c r="AB141" i="10"/>
  <c r="AB110" i="10"/>
  <c r="AL110" i="10" s="1"/>
  <c r="AB87" i="9"/>
  <c r="AG344" i="2"/>
  <c r="AG355" i="9"/>
  <c r="AB326" i="9"/>
  <c r="AM326" i="9" s="1"/>
  <c r="AA152" i="2"/>
  <c r="AN152" i="2" s="1"/>
  <c r="AB152" i="2"/>
  <c r="AA395" i="10"/>
  <c r="AN395" i="10" s="1"/>
  <c r="AG395" i="10"/>
  <c r="AB395" i="10"/>
  <c r="AL395" i="10" s="1"/>
  <c r="AG232" i="10"/>
  <c r="AA232" i="10"/>
  <c r="AN232" i="10" s="1"/>
  <c r="AG408" i="9"/>
  <c r="AB408" i="9"/>
  <c r="AL408" i="9" s="1"/>
  <c r="AA84" i="8"/>
  <c r="AN84" i="8" s="1"/>
  <c r="AG84" i="8"/>
  <c r="AB415" i="2"/>
  <c r="AL415" i="2" s="1"/>
  <c r="AA218" i="8"/>
  <c r="AN218" i="8" s="1"/>
  <c r="AB218" i="8"/>
  <c r="AL218" i="8" s="1"/>
  <c r="AG218" i="8"/>
  <c r="AB127" i="2"/>
  <c r="AL127" i="2" s="1"/>
  <c r="AG127" i="2"/>
  <c r="AA127" i="2"/>
  <c r="AN127" i="2" s="1"/>
  <c r="AB426" i="9"/>
  <c r="AL426" i="9" s="1"/>
  <c r="AG426" i="9"/>
  <c r="AA426" i="9"/>
  <c r="AN426" i="9" s="1"/>
  <c r="AG409" i="9"/>
  <c r="AB409" i="9"/>
  <c r="AG440" i="2"/>
  <c r="AA440" i="2"/>
  <c r="AN440" i="2" s="1"/>
  <c r="AB440" i="2"/>
  <c r="AB87" i="8"/>
  <c r="AG311" i="2"/>
  <c r="AA123" i="8"/>
  <c r="AN123" i="8" s="1"/>
  <c r="AA355" i="9"/>
  <c r="AN355" i="9" s="1"/>
  <c r="AB123" i="8"/>
  <c r="AC123" i="8" s="1"/>
  <c r="AB441" i="9"/>
  <c r="AL441" i="9" s="1"/>
  <c r="AA441" i="9"/>
  <c r="AN441" i="9" s="1"/>
  <c r="AG441" i="9"/>
  <c r="AB400" i="9"/>
  <c r="AG400" i="9"/>
  <c r="AA400" i="9"/>
  <c r="AN400" i="9" s="1"/>
  <c r="D201" i="10"/>
  <c r="AB114" i="2"/>
  <c r="AL114" i="2" s="1"/>
  <c r="AB260" i="8"/>
  <c r="AC260" i="8" s="1"/>
  <c r="AF260" i="8" s="1"/>
  <c r="AA218" i="9"/>
  <c r="AN218" i="9" s="1"/>
  <c r="AL378" i="9"/>
  <c r="AB137" i="9"/>
  <c r="AM400" i="10"/>
  <c r="AG226" i="2"/>
  <c r="AA226" i="2"/>
  <c r="AN226" i="2" s="1"/>
  <c r="AB226" i="2"/>
  <c r="AM226" i="2" s="1"/>
  <c r="AG323" i="9"/>
  <c r="AB323" i="9"/>
  <c r="AL323" i="9" s="1"/>
  <c r="AA323" i="9"/>
  <c r="AN323" i="9" s="1"/>
  <c r="AA439" i="10"/>
  <c r="AN439" i="10" s="1"/>
  <c r="AG439" i="10"/>
  <c r="AB407" i="8"/>
  <c r="AM407" i="8" s="1"/>
  <c r="AB437" i="9"/>
  <c r="AC437" i="9" s="1"/>
  <c r="AG437" i="9"/>
  <c r="AA437" i="9"/>
  <c r="AN437" i="9" s="1"/>
  <c r="AG120" i="9"/>
  <c r="AA120" i="9"/>
  <c r="AN120" i="9" s="1"/>
  <c r="AA331" i="2"/>
  <c r="AN331" i="2" s="1"/>
  <c r="AG331" i="2"/>
  <c r="AB103" i="9"/>
  <c r="AM103" i="9" s="1"/>
  <c r="AB334" i="10"/>
  <c r="AA409" i="9"/>
  <c r="AN409" i="9" s="1"/>
  <c r="AG218" i="9"/>
  <c r="AG363" i="2"/>
  <c r="AA298" i="2"/>
  <c r="AN298" i="2" s="1"/>
  <c r="AA87" i="8"/>
  <c r="AN87" i="8" s="1"/>
  <c r="AB414" i="9"/>
  <c r="AM414" i="9" s="1"/>
  <c r="AA414" i="9"/>
  <c r="AN414" i="9" s="1"/>
  <c r="AB344" i="2"/>
  <c r="AB134" i="2"/>
  <c r="AB89" i="8"/>
  <c r="AM89" i="8" s="1"/>
  <c r="AB184" i="2"/>
  <c r="AM184" i="2" s="1"/>
  <c r="AB366" i="9"/>
  <c r="AL366" i="9" s="1"/>
  <c r="AA366" i="9"/>
  <c r="AN366" i="9" s="1"/>
  <c r="AG446" i="8"/>
  <c r="AA446" i="8"/>
  <c r="AN446" i="8" s="1"/>
  <c r="AB257" i="8"/>
  <c r="AL257" i="8" s="1"/>
  <c r="AG257" i="8"/>
  <c r="AA257" i="8"/>
  <c r="AN257" i="8" s="1"/>
  <c r="AG248" i="2"/>
  <c r="AA248" i="2"/>
  <c r="AN248" i="2" s="1"/>
  <c r="AB447" i="9"/>
  <c r="AC447" i="9" s="1"/>
  <c r="AA447" i="9"/>
  <c r="AN447" i="9" s="1"/>
  <c r="AG447" i="9"/>
  <c r="AB329" i="2"/>
  <c r="AM329" i="2" s="1"/>
  <c r="AB281" i="2"/>
  <c r="AM281" i="2" s="1"/>
  <c r="AG329" i="2"/>
  <c r="AA119" i="2"/>
  <c r="AN119" i="2" s="1"/>
  <c r="AG119" i="2"/>
  <c r="AB89" i="9"/>
  <c r="AM89" i="9" s="1"/>
  <c r="AG89" i="9"/>
  <c r="AA89" i="9"/>
  <c r="AN89" i="9" s="1"/>
  <c r="AA257" i="2"/>
  <c r="AN257" i="2" s="1"/>
  <c r="AB257" i="2"/>
  <c r="AM257" i="2" s="1"/>
  <c r="AA427" i="10"/>
  <c r="AN427" i="10" s="1"/>
  <c r="AG427" i="10"/>
  <c r="AB183" i="8"/>
  <c r="AM183" i="8" s="1"/>
  <c r="AB211" i="2"/>
  <c r="AM211" i="2" s="1"/>
  <c r="AB351" i="10"/>
  <c r="AM351" i="10" s="1"/>
  <c r="D328" i="10"/>
  <c r="AB428" i="2"/>
  <c r="AM428" i="2" s="1"/>
  <c r="AB98" i="2"/>
  <c r="AC98" i="2" s="1"/>
  <c r="AB270" i="8"/>
  <c r="AC270" i="8" s="1"/>
  <c r="AB245" i="8"/>
  <c r="AM245" i="8" s="1"/>
  <c r="AB242" i="2"/>
  <c r="AM242" i="2" s="1"/>
  <c r="AB342" i="10"/>
  <c r="AM342" i="10" s="1"/>
  <c r="AB103" i="10"/>
  <c r="AM103" i="10" s="1"/>
  <c r="AB277" i="2"/>
  <c r="AB439" i="2"/>
  <c r="AL439" i="2" s="1"/>
  <c r="AB419" i="2"/>
  <c r="AB270" i="2"/>
  <c r="AC270" i="2" s="1"/>
  <c r="AG151" i="10"/>
  <c r="AG456" i="9"/>
  <c r="AB120" i="10"/>
  <c r="AL120" i="10" s="1"/>
  <c r="AB123" i="10"/>
  <c r="AC123" i="10" s="1"/>
  <c r="AA218" i="10"/>
  <c r="AN218" i="10" s="1"/>
  <c r="AL240" i="8"/>
  <c r="AB77" i="9"/>
  <c r="AB84" i="8"/>
  <c r="AC84" i="8" s="1"/>
  <c r="AB360" i="10"/>
  <c r="AB363" i="2"/>
  <c r="AM363" i="2" s="1"/>
  <c r="AB439" i="10"/>
  <c r="AB248" i="2"/>
  <c r="AL248" i="2" s="1"/>
  <c r="AG220" i="10"/>
  <c r="AB91" i="10"/>
  <c r="AB442" i="8"/>
  <c r="AG319" i="2"/>
  <c r="AB429" i="2"/>
  <c r="AL429" i="2" s="1"/>
  <c r="AB299" i="9"/>
  <c r="AL299" i="9" s="1"/>
  <c r="AG219" i="2"/>
  <c r="AB375" i="10"/>
  <c r="AB102" i="2"/>
  <c r="AL102" i="2" s="1"/>
  <c r="AB128" i="10"/>
  <c r="AL128" i="10" s="1"/>
  <c r="X94" i="8"/>
  <c r="AC94" i="8" s="1"/>
  <c r="AA189" i="2"/>
  <c r="AN189" i="2" s="1"/>
  <c r="AA299" i="9"/>
  <c r="AN299" i="9" s="1"/>
  <c r="AB172" i="9"/>
  <c r="AM172" i="9" s="1"/>
  <c r="X201" i="9"/>
  <c r="AB277" i="10"/>
  <c r="AM277" i="10" s="1"/>
  <c r="AB325" i="10"/>
  <c r="AB82" i="8"/>
  <c r="AM82" i="8" s="1"/>
  <c r="AB422" i="2"/>
  <c r="AA450" i="10"/>
  <c r="AN450" i="10" s="1"/>
  <c r="AB173" i="2"/>
  <c r="AB272" i="10"/>
  <c r="AB215" i="10"/>
  <c r="AM215" i="10" s="1"/>
  <c r="AB331" i="2"/>
  <c r="AM331" i="2" s="1"/>
  <c r="AG277" i="2"/>
  <c r="AB298" i="2"/>
  <c r="AL298" i="2" s="1"/>
  <c r="AE447" i="8"/>
  <c r="AB416" i="2"/>
  <c r="AC416" i="2" s="1"/>
  <c r="AE416" i="2" s="1"/>
  <c r="AA176" i="2"/>
  <c r="AN176" i="2" s="1"/>
  <c r="AA219" i="2"/>
  <c r="AN219" i="2" s="1"/>
  <c r="AG208" i="9"/>
  <c r="AB242" i="8"/>
  <c r="AL242" i="8" s="1"/>
  <c r="AB218" i="2"/>
  <c r="AL218" i="2" s="1"/>
  <c r="AB150" i="9"/>
  <c r="AL150" i="9" s="1"/>
  <c r="AG357" i="2"/>
  <c r="AA146" i="10"/>
  <c r="AN146" i="10" s="1"/>
  <c r="Y328" i="10"/>
  <c r="AB446" i="8"/>
  <c r="AC446" i="8" s="1"/>
  <c r="AF446" i="8" s="1"/>
  <c r="AB199" i="2"/>
  <c r="AL199" i="2" s="1"/>
  <c r="AB287" i="10"/>
  <c r="AM287" i="10" s="1"/>
  <c r="AB257" i="9"/>
  <c r="AL257" i="9" s="1"/>
  <c r="AB344" i="8"/>
  <c r="AM344" i="8" s="1"/>
  <c r="AB404" i="10"/>
  <c r="AG450" i="10"/>
  <c r="AB359" i="8"/>
  <c r="AC359" i="8" s="1"/>
  <c r="AB454" i="8"/>
  <c r="AM454" i="8" s="1"/>
  <c r="AB346" i="8"/>
  <c r="AM346" i="8" s="1"/>
  <c r="AB416" i="10"/>
  <c r="AC416" i="10" s="1"/>
  <c r="AB376" i="8"/>
  <c r="AM376" i="8" s="1"/>
  <c r="AG260" i="9"/>
  <c r="AG176" i="2"/>
  <c r="AG411" i="10"/>
  <c r="AB153" i="2"/>
  <c r="AL153" i="2" s="1"/>
  <c r="AC440" i="10"/>
  <c r="AE440" i="10" s="1"/>
  <c r="AA201" i="9"/>
  <c r="AN201" i="9" s="1"/>
  <c r="AA162" i="10"/>
  <c r="AN162" i="10" s="1"/>
  <c r="AA378" i="8"/>
  <c r="AN378" i="8" s="1"/>
  <c r="AA329" i="9"/>
  <c r="AN329" i="9" s="1"/>
  <c r="AA306" i="10"/>
  <c r="AN306" i="10" s="1"/>
  <c r="AG270" i="10"/>
  <c r="AA270" i="10"/>
  <c r="AN270" i="10" s="1"/>
  <c r="AG342" i="9"/>
  <c r="AA342" i="9"/>
  <c r="AN342" i="9" s="1"/>
  <c r="AB348" i="10"/>
  <c r="AM348" i="10" s="1"/>
  <c r="AG348" i="10"/>
  <c r="AG324" i="2"/>
  <c r="AA324" i="2"/>
  <c r="AN324" i="2" s="1"/>
  <c r="AB324" i="2"/>
  <c r="AM324" i="2" s="1"/>
  <c r="AB349" i="10"/>
  <c r="AC349" i="10" s="1"/>
  <c r="AB221" i="10"/>
  <c r="AC221" i="10" s="1"/>
  <c r="AB100" i="10"/>
  <c r="AL100" i="10" s="1"/>
  <c r="AB327" i="9"/>
  <c r="AA456" i="10"/>
  <c r="AN456" i="10" s="1"/>
  <c r="AA208" i="9"/>
  <c r="AN208" i="9" s="1"/>
  <c r="D454" i="2"/>
  <c r="AG109" i="9"/>
  <c r="AB96" i="9"/>
  <c r="AM96" i="9" s="1"/>
  <c r="AG378" i="8"/>
  <c r="AG197" i="8"/>
  <c r="AG174" i="10"/>
  <c r="AA174" i="10"/>
  <c r="AN174" i="10" s="1"/>
  <c r="AG128" i="8"/>
  <c r="AA128" i="8"/>
  <c r="AN128" i="8" s="1"/>
  <c r="AA197" i="10"/>
  <c r="AN197" i="10" s="1"/>
  <c r="AG197" i="10"/>
  <c r="AA150" i="2"/>
  <c r="AN150" i="2" s="1"/>
  <c r="AG150" i="2"/>
  <c r="AG363" i="10"/>
  <c r="AA363" i="10"/>
  <c r="AN363" i="10" s="1"/>
  <c r="AA239" i="10"/>
  <c r="AN239" i="10" s="1"/>
  <c r="AG239" i="10"/>
  <c r="AG376" i="10"/>
  <c r="AA376" i="10"/>
  <c r="AN376" i="10" s="1"/>
  <c r="AG303" i="8"/>
  <c r="AA303" i="8"/>
  <c r="AN303" i="8" s="1"/>
  <c r="AB420" i="10"/>
  <c r="AL420" i="10" s="1"/>
  <c r="AG420" i="10"/>
  <c r="AA420" i="10"/>
  <c r="AN420" i="10" s="1"/>
  <c r="AB88" i="2"/>
  <c r="AG88" i="2"/>
  <c r="AA88" i="2"/>
  <c r="AN88" i="2" s="1"/>
  <c r="AG112" i="8"/>
  <c r="AA112" i="8"/>
  <c r="AN112" i="8" s="1"/>
  <c r="AB281" i="8"/>
  <c r="AL281" i="8" s="1"/>
  <c r="AG281" i="8"/>
  <c r="AB362" i="8"/>
  <c r="AL362" i="8" s="1"/>
  <c r="AA362" i="8"/>
  <c r="AN362" i="8" s="1"/>
  <c r="Y417" i="9"/>
  <c r="AJ417" i="9" s="1"/>
  <c r="X417" i="9"/>
  <c r="AA448" i="2"/>
  <c r="AN448" i="2" s="1"/>
  <c r="AA315" i="10"/>
  <c r="AN315" i="10" s="1"/>
  <c r="AB315" i="10"/>
  <c r="AC315" i="10" s="1"/>
  <c r="AG315" i="10"/>
  <c r="N54" i="6"/>
  <c r="J54" i="6"/>
  <c r="AB331" i="10"/>
  <c r="AL331" i="10" s="1"/>
  <c r="AG87" i="2"/>
  <c r="X94" i="2"/>
  <c r="AC94" i="2" s="1"/>
  <c r="AG414" i="9"/>
  <c r="AA254" i="9"/>
  <c r="AN254" i="9" s="1"/>
  <c r="AG393" i="9"/>
  <c r="AB182" i="2"/>
  <c r="AL182" i="2" s="1"/>
  <c r="AA334" i="2"/>
  <c r="AN334" i="2" s="1"/>
  <c r="AA96" i="9"/>
  <c r="AN96" i="9" s="1"/>
  <c r="AG215" i="9"/>
  <c r="AA184" i="8"/>
  <c r="AN184" i="8" s="1"/>
  <c r="AG422" i="2"/>
  <c r="AA422" i="2"/>
  <c r="AN422" i="2" s="1"/>
  <c r="AG115" i="9"/>
  <c r="AA115" i="9"/>
  <c r="AN115" i="9" s="1"/>
  <c r="D455" i="2"/>
  <c r="D455" i="9"/>
  <c r="D455" i="8"/>
  <c r="D455" i="10"/>
  <c r="D417" i="2"/>
  <c r="D417" i="10"/>
  <c r="AG377" i="10"/>
  <c r="AA377" i="10"/>
  <c r="AN377" i="10" s="1"/>
  <c r="Y334" i="9"/>
  <c r="AJ334" i="9" s="1"/>
  <c r="X334" i="9"/>
  <c r="AB104" i="2"/>
  <c r="AC104" i="2" s="1"/>
  <c r="Y300" i="10"/>
  <c r="AJ300" i="10" s="1"/>
  <c r="AG202" i="2"/>
  <c r="AA202" i="2"/>
  <c r="AN202" i="2" s="1"/>
  <c r="AG438" i="9"/>
  <c r="AA438" i="9"/>
  <c r="AN438" i="9" s="1"/>
  <c r="AB438" i="9"/>
  <c r="AG119" i="9"/>
  <c r="AA119" i="9"/>
  <c r="AN119" i="9" s="1"/>
  <c r="AL395" i="2"/>
  <c r="AM395" i="2"/>
  <c r="AA349" i="10"/>
  <c r="AN349" i="10" s="1"/>
  <c r="AG349" i="10"/>
  <c r="AB369" i="10"/>
  <c r="AL369" i="10" s="1"/>
  <c r="AA369" i="10"/>
  <c r="AN369" i="10" s="1"/>
  <c r="AG369" i="10"/>
  <c r="AA441" i="10"/>
  <c r="AN441" i="10" s="1"/>
  <c r="AG441" i="10"/>
  <c r="AB175" i="10"/>
  <c r="AL175" i="10" s="1"/>
  <c r="AG175" i="10"/>
  <c r="AA175" i="10"/>
  <c r="AN175" i="10" s="1"/>
  <c r="AG389" i="2"/>
  <c r="AB389" i="2"/>
  <c r="AA393" i="9"/>
  <c r="AN393" i="9" s="1"/>
  <c r="AA266" i="10"/>
  <c r="AN266" i="10" s="1"/>
  <c r="AG266" i="10"/>
  <c r="AB126" i="9"/>
  <c r="AA341" i="2"/>
  <c r="AN341" i="2" s="1"/>
  <c r="AA172" i="9"/>
  <c r="AN172" i="9" s="1"/>
  <c r="AB171" i="2"/>
  <c r="AL171" i="2" s="1"/>
  <c r="AG254" i="9"/>
  <c r="AB260" i="2"/>
  <c r="AM260" i="2" s="1"/>
  <c r="AB283" i="9"/>
  <c r="AB314" i="8"/>
  <c r="AL314" i="8" s="1"/>
  <c r="AB88" i="9"/>
  <c r="AA88" i="9"/>
  <c r="AN88" i="9" s="1"/>
  <c r="AA453" i="8"/>
  <c r="AN453" i="8" s="1"/>
  <c r="AB453" i="8"/>
  <c r="AL453" i="8" s="1"/>
  <c r="AG453" i="8"/>
  <c r="AB432" i="8"/>
  <c r="AM432" i="8" s="1"/>
  <c r="AG432" i="8"/>
  <c r="AA432" i="8"/>
  <c r="AN432" i="8" s="1"/>
  <c r="AA93" i="8"/>
  <c r="AN93" i="8" s="1"/>
  <c r="AB93" i="8"/>
  <c r="AL93" i="8" s="1"/>
  <c r="AA92" i="8"/>
  <c r="AN92" i="8" s="1"/>
  <c r="AG92" i="8"/>
  <c r="AA191" i="2"/>
  <c r="AN191" i="2" s="1"/>
  <c r="AG191" i="2"/>
  <c r="AG423" i="2"/>
  <c r="AA423" i="2"/>
  <c r="AN423" i="2" s="1"/>
  <c r="AB423" i="2"/>
  <c r="AL423" i="2" s="1"/>
  <c r="AB270" i="10"/>
  <c r="AM270" i="10" s="1"/>
  <c r="AG456" i="8"/>
  <c r="AB391" i="8"/>
  <c r="AL391" i="8" s="1"/>
  <c r="AA391" i="8"/>
  <c r="AN391" i="8" s="1"/>
  <c r="AG440" i="9"/>
  <c r="AA440" i="9"/>
  <c r="AN440" i="9" s="1"/>
  <c r="AB109" i="9"/>
  <c r="AM109" i="9" s="1"/>
  <c r="AG221" i="10"/>
  <c r="AA221" i="10"/>
  <c r="AN221" i="10" s="1"/>
  <c r="AG142" i="2"/>
  <c r="AA142" i="2"/>
  <c r="AN142" i="2" s="1"/>
  <c r="AB349" i="9"/>
  <c r="AC349" i="9" s="1"/>
  <c r="AB456" i="10"/>
  <c r="AC456" i="10" s="1"/>
  <c r="AF456" i="10" s="1"/>
  <c r="AG171" i="2"/>
  <c r="AA394" i="9"/>
  <c r="AN394" i="9" s="1"/>
  <c r="AM94" i="9"/>
  <c r="AB320" i="2"/>
  <c r="AC320" i="2" s="1"/>
  <c r="AE320" i="2" s="1"/>
  <c r="AG320" i="2"/>
  <c r="AA388" i="10"/>
  <c r="AN388" i="10" s="1"/>
  <c r="AG388" i="10"/>
  <c r="AA379" i="2"/>
  <c r="AN379" i="2" s="1"/>
  <c r="AG379" i="2"/>
  <c r="AG102" i="10"/>
  <c r="AB102" i="10"/>
  <c r="AA102" i="10"/>
  <c r="AN102" i="10" s="1"/>
  <c r="AA266" i="2"/>
  <c r="AN266" i="2" s="1"/>
  <c r="AG266" i="2"/>
  <c r="AA133" i="8"/>
  <c r="AN133" i="8" s="1"/>
  <c r="AG133" i="8"/>
  <c r="AB441" i="10"/>
  <c r="AM441" i="10" s="1"/>
  <c r="AG168" i="10"/>
  <c r="AA168" i="10"/>
  <c r="AN168" i="10" s="1"/>
  <c r="AB168" i="10"/>
  <c r="AM168" i="10" s="1"/>
  <c r="AA128" i="10"/>
  <c r="AN128" i="10" s="1"/>
  <c r="AG128" i="10"/>
  <c r="AG287" i="10"/>
  <c r="AA287" i="10"/>
  <c r="AN287" i="10" s="1"/>
  <c r="AG337" i="8"/>
  <c r="AA337" i="8"/>
  <c r="AN337" i="8" s="1"/>
  <c r="AG166" i="8"/>
  <c r="AA166" i="8"/>
  <c r="AN166" i="8" s="1"/>
  <c r="AB344" i="10"/>
  <c r="AB329" i="9"/>
  <c r="AM329" i="9" s="1"/>
  <c r="AG163" i="9"/>
  <c r="AB163" i="9"/>
  <c r="AL163" i="9" s="1"/>
  <c r="AG252" i="9"/>
  <c r="AB252" i="9"/>
  <c r="AM252" i="9" s="1"/>
  <c r="AG364" i="10"/>
  <c r="AA364" i="10"/>
  <c r="AN364" i="10" s="1"/>
  <c r="AG304" i="10"/>
  <c r="AA304" i="10"/>
  <c r="AN304" i="10" s="1"/>
  <c r="AB113" i="9"/>
  <c r="AM113" i="9" s="1"/>
  <c r="AA113" i="9"/>
  <c r="AN113" i="9" s="1"/>
  <c r="AG91" i="9"/>
  <c r="AA91" i="9"/>
  <c r="AN91" i="9" s="1"/>
  <c r="D328" i="8"/>
  <c r="D328" i="9"/>
  <c r="AA366" i="2"/>
  <c r="AN366" i="2" s="1"/>
  <c r="AG366" i="2"/>
  <c r="AB366" i="2"/>
  <c r="AC366" i="2" s="1"/>
  <c r="AE366" i="2" s="1"/>
  <c r="AB116" i="8"/>
  <c r="AC116" i="8" s="1"/>
  <c r="AE116" i="8" s="1"/>
  <c r="AG116" i="8"/>
  <c r="AG431" i="8"/>
  <c r="AA431" i="8"/>
  <c r="AN431" i="8" s="1"/>
  <c r="AG454" i="9"/>
  <c r="AA454" i="9"/>
  <c r="AN454" i="9" s="1"/>
  <c r="AB280" i="8"/>
  <c r="AL280" i="8" s="1"/>
  <c r="AB388" i="9"/>
  <c r="AB221" i="2"/>
  <c r="AL221" i="2" s="1"/>
  <c r="AB157" i="10"/>
  <c r="AB103" i="8"/>
  <c r="AL103" i="8" s="1"/>
  <c r="AB215" i="9"/>
  <c r="AM215" i="9" s="1"/>
  <c r="AM296" i="10"/>
  <c r="AL296" i="10"/>
  <c r="AB342" i="9"/>
  <c r="AM342" i="9" s="1"/>
  <c r="D454" i="9"/>
  <c r="AG225" i="8"/>
  <c r="AB225" i="8"/>
  <c r="AC225" i="8" s="1"/>
  <c r="AE225" i="8" s="1"/>
  <c r="AG333" i="9"/>
  <c r="AB333" i="9"/>
  <c r="AG406" i="8"/>
  <c r="AA406" i="8"/>
  <c r="AN406" i="8" s="1"/>
  <c r="AG253" i="9"/>
  <c r="AB253" i="9"/>
  <c r="AC253" i="9" s="1"/>
  <c r="AE253" i="9" s="1"/>
  <c r="AQ253" i="9" s="1"/>
  <c r="AB210" i="2"/>
  <c r="AM210" i="2" s="1"/>
  <c r="Y417" i="8"/>
  <c r="AJ417" i="8" s="1"/>
  <c r="X417" i="8"/>
  <c r="AC417" i="8" s="1"/>
  <c r="AB329" i="8"/>
  <c r="AL329" i="8" s="1"/>
  <c r="AA329" i="8"/>
  <c r="AN329" i="8" s="1"/>
  <c r="AG329" i="8"/>
  <c r="AB119" i="9"/>
  <c r="AM119" i="9" s="1"/>
  <c r="AB259" i="9"/>
  <c r="AL259" i="9" s="1"/>
  <c r="AB95" i="9"/>
  <c r="AM95" i="9" s="1"/>
  <c r="AB448" i="2"/>
  <c r="AB275" i="9"/>
  <c r="AL275" i="9" s="1"/>
  <c r="AC443" i="2"/>
  <c r="AF443" i="2" s="1"/>
  <c r="AB255" i="10"/>
  <c r="AM255" i="10" s="1"/>
  <c r="AB100" i="8"/>
  <c r="AL100" i="8" s="1"/>
  <c r="AB296" i="8"/>
  <c r="AM296" i="8" s="1"/>
  <c r="AB213" i="2"/>
  <c r="AL213" i="2" s="1"/>
  <c r="AB202" i="2"/>
  <c r="AL202" i="2" s="1"/>
  <c r="AA360" i="10"/>
  <c r="AN360" i="10" s="1"/>
  <c r="AG163" i="2"/>
  <c r="AB362" i="9"/>
  <c r="AB217" i="10"/>
  <c r="AL217" i="10" s="1"/>
  <c r="AA395" i="2"/>
  <c r="AN395" i="2" s="1"/>
  <c r="AG395" i="2"/>
  <c r="AG270" i="9"/>
  <c r="AA270" i="9"/>
  <c r="AN270" i="9" s="1"/>
  <c r="AB365" i="10"/>
  <c r="AL365" i="10" s="1"/>
  <c r="AB304" i="10"/>
  <c r="AB415" i="8"/>
  <c r="AL415" i="8" s="1"/>
  <c r="AB82" i="2"/>
  <c r="AC82" i="2" s="1"/>
  <c r="AB266" i="9"/>
  <c r="AC456" i="2"/>
  <c r="AF456" i="2" s="1"/>
  <c r="AB431" i="10"/>
  <c r="AL431" i="10" s="1"/>
  <c r="AB334" i="8"/>
  <c r="AM334" i="8" s="1"/>
  <c r="AB125" i="10"/>
  <c r="AM125" i="10" s="1"/>
  <c r="AC395" i="2"/>
  <c r="AF395" i="2" s="1"/>
  <c r="AB87" i="2"/>
  <c r="AC87" i="2" s="1"/>
  <c r="AF87" i="2" s="1"/>
  <c r="AB146" i="9"/>
  <c r="AM146" i="9" s="1"/>
  <c r="AB194" i="2"/>
  <c r="AM194" i="2" s="1"/>
  <c r="AB92" i="2"/>
  <c r="AM92" i="2" s="1"/>
  <c r="AB197" i="10"/>
  <c r="AC355" i="2"/>
  <c r="AE355" i="2" s="1"/>
  <c r="AB101" i="8"/>
  <c r="AL101" i="8" s="1"/>
  <c r="AL333" i="2"/>
  <c r="AB381" i="8"/>
  <c r="AG344" i="9"/>
  <c r="AA344" i="9"/>
  <c r="AN344" i="9" s="1"/>
  <c r="AG360" i="2"/>
  <c r="AA360" i="2"/>
  <c r="AN360" i="2" s="1"/>
  <c r="AB98" i="9"/>
  <c r="AB322" i="9"/>
  <c r="AL322" i="9" s="1"/>
  <c r="AB266" i="2"/>
  <c r="AL266" i="2" s="1"/>
  <c r="AB245" i="10"/>
  <c r="AL245" i="10" s="1"/>
  <c r="AB138" i="10"/>
  <c r="AL138" i="10" s="1"/>
  <c r="AB346" i="2"/>
  <c r="AM346" i="2" s="1"/>
  <c r="AB272" i="8"/>
  <c r="AL272" i="8" s="1"/>
  <c r="AB334" i="9"/>
  <c r="AB146" i="2"/>
  <c r="AC146" i="2" s="1"/>
  <c r="AB202" i="8"/>
  <c r="AC202" i="8" s="1"/>
  <c r="AA76" i="9"/>
  <c r="AN76" i="9" s="1"/>
  <c r="AB76" i="9"/>
  <c r="AL76" i="9" s="1"/>
  <c r="AA181" i="9"/>
  <c r="AN181" i="9" s="1"/>
  <c r="AB318" i="8"/>
  <c r="AL318" i="8" s="1"/>
  <c r="AB282" i="8"/>
  <c r="AL282" i="8" s="1"/>
  <c r="AB303" i="10"/>
  <c r="AC303" i="10" s="1"/>
  <c r="AB181" i="8"/>
  <c r="AL181" i="8" s="1"/>
  <c r="AB341" i="2"/>
  <c r="AM341" i="2" s="1"/>
  <c r="AB266" i="10"/>
  <c r="AM266" i="10" s="1"/>
  <c r="AB454" i="9"/>
  <c r="AB448" i="8"/>
  <c r="AM448" i="8" s="1"/>
  <c r="AM369" i="10"/>
  <c r="AB334" i="2"/>
  <c r="AL334" i="2" s="1"/>
  <c r="AB189" i="10"/>
  <c r="AB451" i="2"/>
  <c r="AB159" i="8"/>
  <c r="AL159" i="8" s="1"/>
  <c r="AB202" i="9"/>
  <c r="AL202" i="9" s="1"/>
  <c r="AB112" i="8"/>
  <c r="AM112" i="8" s="1"/>
  <c r="AB239" i="9"/>
  <c r="AL239" i="9" s="1"/>
  <c r="AB192" i="9"/>
  <c r="AB128" i="8"/>
  <c r="AC128" i="8" s="1"/>
  <c r="AA166" i="9"/>
  <c r="AN166" i="9" s="1"/>
  <c r="AG166" i="9"/>
  <c r="AA355" i="2"/>
  <c r="AN355" i="2" s="1"/>
  <c r="AG355" i="2"/>
  <c r="AB142" i="2"/>
  <c r="AC142" i="2" s="1"/>
  <c r="AB282" i="9"/>
  <c r="AL282" i="9" s="1"/>
  <c r="AB262" i="10"/>
  <c r="AB177" i="2"/>
  <c r="AC177" i="2" s="1"/>
  <c r="AF177" i="2" s="1"/>
  <c r="AB181" i="9"/>
  <c r="AM181" i="9" s="1"/>
  <c r="AB207" i="2"/>
  <c r="AL207" i="2" s="1"/>
  <c r="AL400" i="10"/>
  <c r="AB91" i="9"/>
  <c r="AC91" i="9" s="1"/>
  <c r="AB95" i="8"/>
  <c r="AB275" i="8"/>
  <c r="AM275" i="8" s="1"/>
  <c r="AB272" i="2"/>
  <c r="AL272" i="2" s="1"/>
  <c r="AB112" i="9"/>
  <c r="AL112" i="9" s="1"/>
  <c r="AB270" i="9"/>
  <c r="AL270" i="9" s="1"/>
  <c r="AG192" i="9"/>
  <c r="AB210" i="10"/>
  <c r="AM210" i="10" s="1"/>
  <c r="AA160" i="2"/>
  <c r="AN160" i="2" s="1"/>
  <c r="AG160" i="2"/>
  <c r="AL94" i="8"/>
  <c r="AM94" i="8"/>
  <c r="AG81" i="10"/>
  <c r="AA81" i="10"/>
  <c r="AN81" i="10" s="1"/>
  <c r="AB81" i="10"/>
  <c r="AG339" i="9"/>
  <c r="AB339" i="9"/>
  <c r="AL339" i="9" s="1"/>
  <c r="AA339" i="9"/>
  <c r="AN339" i="9" s="1"/>
  <c r="AG384" i="8"/>
  <c r="AB384" i="8"/>
  <c r="X385" i="8"/>
  <c r="Y385" i="8"/>
  <c r="AJ385" i="8" s="1"/>
  <c r="D215" i="9"/>
  <c r="D215" i="8"/>
  <c r="D215" i="10"/>
  <c r="AB160" i="10"/>
  <c r="AM160" i="10" s="1"/>
  <c r="AG189" i="9"/>
  <c r="AG417" i="2"/>
  <c r="AB417" i="2"/>
  <c r="AL417" i="2" s="1"/>
  <c r="AG451" i="10"/>
  <c r="AA451" i="10"/>
  <c r="AN451" i="10" s="1"/>
  <c r="AA445" i="2"/>
  <c r="AN445" i="2" s="1"/>
  <c r="AB445" i="2"/>
  <c r="D428" i="2"/>
  <c r="D428" i="10"/>
  <c r="D428" i="8"/>
  <c r="AA216" i="9"/>
  <c r="AN216" i="9" s="1"/>
  <c r="AB216" i="9"/>
  <c r="AL216" i="9" s="1"/>
  <c r="AB232" i="8"/>
  <c r="AG232" i="8"/>
  <c r="AA232" i="8"/>
  <c r="AN232" i="8" s="1"/>
  <c r="AG243" i="8"/>
  <c r="AA243" i="8"/>
  <c r="AN243" i="8" s="1"/>
  <c r="AB243" i="8"/>
  <c r="AM243" i="8" s="1"/>
  <c r="AL440" i="10"/>
  <c r="AM440" i="10"/>
  <c r="AB425" i="10"/>
  <c r="AA425" i="10"/>
  <c r="AN425" i="10" s="1"/>
  <c r="AG425" i="10"/>
  <c r="AG421" i="9"/>
  <c r="AB421" i="9"/>
  <c r="AA421" i="9"/>
  <c r="AN421" i="9" s="1"/>
  <c r="AA76" i="2"/>
  <c r="AN76" i="2" s="1"/>
  <c r="AG76" i="2"/>
  <c r="AA419" i="10"/>
  <c r="AN419" i="10" s="1"/>
  <c r="AG419" i="10"/>
  <c r="AG247" i="8"/>
  <c r="AB247" i="8"/>
  <c r="AA247" i="8"/>
  <c r="AN247" i="8" s="1"/>
  <c r="AG224" i="8"/>
  <c r="AA224" i="8"/>
  <c r="AN224" i="8" s="1"/>
  <c r="AA79" i="8"/>
  <c r="AN79" i="8" s="1"/>
  <c r="AG79" i="8"/>
  <c r="AB79" i="8"/>
  <c r="AM79" i="8" s="1"/>
  <c r="AA287" i="8"/>
  <c r="AN287" i="8" s="1"/>
  <c r="AG287" i="8"/>
  <c r="AA113" i="2"/>
  <c r="AN113" i="2" s="1"/>
  <c r="AB113" i="2"/>
  <c r="AG113" i="2"/>
  <c r="AA397" i="8"/>
  <c r="AN397" i="8" s="1"/>
  <c r="AG397" i="8"/>
  <c r="AB345" i="9"/>
  <c r="AC345" i="9" s="1"/>
  <c r="AE345" i="9" s="1"/>
  <c r="AQ345" i="9" s="1"/>
  <c r="AG345" i="9"/>
  <c r="AG382" i="9"/>
  <c r="AA382" i="9"/>
  <c r="AN382" i="9" s="1"/>
  <c r="AB113" i="10"/>
  <c r="AM113" i="10" s="1"/>
  <c r="AA113" i="10"/>
  <c r="AN113" i="10" s="1"/>
  <c r="AG113" i="10"/>
  <c r="J68" i="6"/>
  <c r="N68" i="6"/>
  <c r="AA179" i="8"/>
  <c r="AN179" i="8" s="1"/>
  <c r="AB189" i="8"/>
  <c r="AM189" i="8" s="1"/>
  <c r="AG143" i="10"/>
  <c r="AB382" i="9"/>
  <c r="AM382" i="9" s="1"/>
  <c r="AG196" i="10"/>
  <c r="AG129" i="2"/>
  <c r="AA129" i="2"/>
  <c r="AN129" i="2" s="1"/>
  <c r="AB129" i="2"/>
  <c r="AA383" i="10"/>
  <c r="AN383" i="10" s="1"/>
  <c r="AB383" i="10"/>
  <c r="AB274" i="8"/>
  <c r="AM274" i="8" s="1"/>
  <c r="AA274" i="8"/>
  <c r="AN274" i="8" s="1"/>
  <c r="AG245" i="10"/>
  <c r="AA245" i="10"/>
  <c r="AN245" i="10" s="1"/>
  <c r="AB207" i="9"/>
  <c r="AC207" i="9" s="1"/>
  <c r="AG207" i="9"/>
  <c r="AA207" i="9"/>
  <c r="AN207" i="9" s="1"/>
  <c r="AG337" i="9"/>
  <c r="AA337" i="9"/>
  <c r="AN337" i="9" s="1"/>
  <c r="AA195" i="8"/>
  <c r="AN195" i="8" s="1"/>
  <c r="AG195" i="8"/>
  <c r="AG200" i="9"/>
  <c r="AA200" i="9"/>
  <c r="AN200" i="9" s="1"/>
  <c r="AB200" i="9"/>
  <c r="AM200" i="9" s="1"/>
  <c r="AA312" i="2"/>
  <c r="AN312" i="2" s="1"/>
  <c r="AB312" i="2"/>
  <c r="AM312" i="2" s="1"/>
  <c r="J57" i="6"/>
  <c r="N57" i="6"/>
  <c r="AM149" i="8"/>
  <c r="AB304" i="8"/>
  <c r="AM304" i="8" s="1"/>
  <c r="AG203" i="10"/>
  <c r="AA203" i="10"/>
  <c r="AN203" i="10" s="1"/>
  <c r="AB444" i="2"/>
  <c r="AG444" i="2"/>
  <c r="AB367" i="2"/>
  <c r="AC367" i="2" s="1"/>
  <c r="AG367" i="2"/>
  <c r="AA330" i="10"/>
  <c r="AN330" i="10" s="1"/>
  <c r="AB330" i="10"/>
  <c r="AC330" i="10" s="1"/>
  <c r="AE330" i="10" s="1"/>
  <c r="X385" i="9"/>
  <c r="Y385" i="9"/>
  <c r="AJ385" i="9" s="1"/>
  <c r="AB203" i="10"/>
  <c r="AB108" i="10"/>
  <c r="AL108" i="10" s="1"/>
  <c r="AB363" i="10"/>
  <c r="AL363" i="10" s="1"/>
  <c r="AG124" i="2"/>
  <c r="AB76" i="2"/>
  <c r="AL76" i="2" s="1"/>
  <c r="AA444" i="2"/>
  <c r="AN444" i="2" s="1"/>
  <c r="AA408" i="9"/>
  <c r="AN408" i="9" s="1"/>
  <c r="AG161" i="10"/>
  <c r="AA228" i="2"/>
  <c r="AN228" i="2" s="1"/>
  <c r="AG228" i="2"/>
  <c r="AA295" i="8"/>
  <c r="AN295" i="8" s="1"/>
  <c r="AB295" i="8"/>
  <c r="AB176" i="8"/>
  <c r="AM176" i="8" s="1"/>
  <c r="AA176" i="8"/>
  <c r="AN176" i="8" s="1"/>
  <c r="AB166" i="2"/>
  <c r="AG166" i="2"/>
  <c r="AA166" i="2"/>
  <c r="AN166" i="2" s="1"/>
  <c r="AA321" i="10"/>
  <c r="AN321" i="10" s="1"/>
  <c r="AG321" i="10"/>
  <c r="AB321" i="10"/>
  <c r="AL321" i="10" s="1"/>
  <c r="AM411" i="10"/>
  <c r="AA437" i="8"/>
  <c r="AN437" i="8" s="1"/>
  <c r="AG437" i="8"/>
  <c r="AB437" i="8"/>
  <c r="AL437" i="8" s="1"/>
  <c r="AB143" i="10"/>
  <c r="AM143" i="10" s="1"/>
  <c r="AM366" i="10"/>
  <c r="AB379" i="9"/>
  <c r="AL379" i="9" s="1"/>
  <c r="AB135" i="9"/>
  <c r="AL135" i="9" s="1"/>
  <c r="AB196" i="2"/>
  <c r="AM196" i="2" s="1"/>
  <c r="AG189" i="8"/>
  <c r="AG415" i="2"/>
  <c r="AA232" i="2"/>
  <c r="AN232" i="2" s="1"/>
  <c r="AG232" i="2"/>
  <c r="AB210" i="9"/>
  <c r="AG210" i="9"/>
  <c r="AA210" i="9"/>
  <c r="AN210" i="9" s="1"/>
  <c r="AA246" i="9"/>
  <c r="AN246" i="9" s="1"/>
  <c r="AG246" i="9"/>
  <c r="AA328" i="2"/>
  <c r="AN328" i="2" s="1"/>
  <c r="AG328" i="2"/>
  <c r="AA342" i="8"/>
  <c r="AN342" i="8" s="1"/>
  <c r="AA396" i="8"/>
  <c r="AN396" i="8" s="1"/>
  <c r="AB396" i="8"/>
  <c r="AM396" i="8" s="1"/>
  <c r="AG342" i="8"/>
  <c r="AG357" i="9"/>
  <c r="AA357" i="9"/>
  <c r="AN357" i="9" s="1"/>
  <c r="AB357" i="9"/>
  <c r="AC357" i="9" s="1"/>
  <c r="AG440" i="10"/>
  <c r="AA440" i="10"/>
  <c r="AN440" i="10" s="1"/>
  <c r="AG211" i="9"/>
  <c r="AA211" i="9"/>
  <c r="AN211" i="9" s="1"/>
  <c r="AB211" i="9"/>
  <c r="AA342" i="2"/>
  <c r="AN342" i="2" s="1"/>
  <c r="AB342" i="2"/>
  <c r="AC342" i="2" s="1"/>
  <c r="AA404" i="9"/>
  <c r="AN404" i="9" s="1"/>
  <c r="AG404" i="9"/>
  <c r="AB236" i="2"/>
  <c r="AM236" i="2" s="1"/>
  <c r="AG236" i="2"/>
  <c r="AA236" i="2"/>
  <c r="AN236" i="2" s="1"/>
  <c r="AB210" i="8"/>
  <c r="AA210" i="8"/>
  <c r="AN210" i="8" s="1"/>
  <c r="AB78" i="10"/>
  <c r="AG78" i="10"/>
  <c r="AB240" i="9"/>
  <c r="AL240" i="9" s="1"/>
  <c r="AA240" i="9"/>
  <c r="AN240" i="9" s="1"/>
  <c r="AM355" i="2"/>
  <c r="AL355" i="2"/>
  <c r="AG452" i="2"/>
  <c r="AB452" i="2"/>
  <c r="AC452" i="2" s="1"/>
  <c r="X420" i="8"/>
  <c r="AC420" i="8" s="1"/>
  <c r="Y420" i="8"/>
  <c r="AJ420" i="8" s="1"/>
  <c r="D385" i="2"/>
  <c r="D385" i="10"/>
  <c r="D385" i="8"/>
  <c r="X334" i="2"/>
  <c r="AB399" i="8"/>
  <c r="AG402" i="8"/>
  <c r="AB402" i="8"/>
  <c r="AL402" i="8" s="1"/>
  <c r="AB355" i="8"/>
  <c r="AC355" i="8" s="1"/>
  <c r="AA355" i="8"/>
  <c r="AN355" i="8" s="1"/>
  <c r="AA361" i="2"/>
  <c r="AN361" i="2" s="1"/>
  <c r="AB361" i="2"/>
  <c r="AC361" i="2" s="1"/>
  <c r="AL144" i="10"/>
  <c r="AC144" i="10"/>
  <c r="AF144" i="10" s="1"/>
  <c r="AB335" i="9"/>
  <c r="AL335" i="9" s="1"/>
  <c r="AA335" i="9"/>
  <c r="AN335" i="9" s="1"/>
  <c r="AB262" i="2"/>
  <c r="AL262" i="2" s="1"/>
  <c r="AB451" i="10"/>
  <c r="AM451" i="10" s="1"/>
  <c r="AB184" i="10"/>
  <c r="AL184" i="10" s="1"/>
  <c r="AB277" i="8"/>
  <c r="AL277" i="8" s="1"/>
  <c r="AG335" i="9"/>
  <c r="AG312" i="2"/>
  <c r="AG108" i="10"/>
  <c r="AG361" i="2"/>
  <c r="AA384" i="8"/>
  <c r="AN384" i="8" s="1"/>
  <c r="AG140" i="2"/>
  <c r="AA140" i="2"/>
  <c r="AN140" i="2" s="1"/>
  <c r="AA346" i="10"/>
  <c r="AN346" i="10" s="1"/>
  <c r="AG346" i="10"/>
  <c r="AG118" i="10"/>
  <c r="AB118" i="10"/>
  <c r="AB457" i="8"/>
  <c r="AL457" i="8" s="1"/>
  <c r="AA457" i="8"/>
  <c r="AN457" i="8" s="1"/>
  <c r="AA207" i="10"/>
  <c r="AN207" i="10" s="1"/>
  <c r="AG207" i="10"/>
  <c r="AB207" i="10"/>
  <c r="AA352" i="8"/>
  <c r="AN352" i="8" s="1"/>
  <c r="AG352" i="8"/>
  <c r="AB352" i="8"/>
  <c r="AM352" i="8" s="1"/>
  <c r="AG160" i="8"/>
  <c r="AA160" i="8"/>
  <c r="AN160" i="8" s="1"/>
  <c r="AG98" i="8"/>
  <c r="AA98" i="8"/>
  <c r="AN98" i="8" s="1"/>
  <c r="AB124" i="2"/>
  <c r="AB195" i="8"/>
  <c r="AB392" i="10"/>
  <c r="AM392" i="10" s="1"/>
  <c r="AB346" i="10"/>
  <c r="AL346" i="10" s="1"/>
  <c r="AB196" i="10"/>
  <c r="AM196" i="10" s="1"/>
  <c r="AB189" i="9"/>
  <c r="AB147" i="9"/>
  <c r="AL147" i="9" s="1"/>
  <c r="AB423" i="10"/>
  <c r="AL423" i="10" s="1"/>
  <c r="X454" i="8"/>
  <c r="AC454" i="8" s="1"/>
  <c r="Y454" i="8"/>
  <c r="AJ454" i="8" s="1"/>
  <c r="AB282" i="2"/>
  <c r="AL282" i="2" s="1"/>
  <c r="AB251" i="8"/>
  <c r="AB136" i="8"/>
  <c r="AC136" i="8" s="1"/>
  <c r="AB388" i="10"/>
  <c r="AM388" i="10" s="1"/>
  <c r="AA220" i="10"/>
  <c r="AN220" i="10" s="1"/>
  <c r="AB157" i="8"/>
  <c r="AM157" i="8" s="1"/>
  <c r="AB109" i="10"/>
  <c r="AC109" i="10" s="1"/>
  <c r="AB367" i="9"/>
  <c r="AC367" i="9" s="1"/>
  <c r="AB286" i="10"/>
  <c r="AL286" i="10" s="1"/>
  <c r="AB245" i="2"/>
  <c r="AB201" i="10"/>
  <c r="AB307" i="10"/>
  <c r="AL307" i="10" s="1"/>
  <c r="AB399" i="9"/>
  <c r="AL399" i="9" s="1"/>
  <c r="AB106" i="8"/>
  <c r="AL106" i="8" s="1"/>
  <c r="AB135" i="8"/>
  <c r="AM135" i="8" s="1"/>
  <c r="AB431" i="2"/>
  <c r="AL431" i="2" s="1"/>
  <c r="AB171" i="9"/>
  <c r="AB419" i="10"/>
  <c r="AL419" i="10" s="1"/>
  <c r="AA348" i="10"/>
  <c r="AN348" i="10" s="1"/>
  <c r="AM301" i="9"/>
  <c r="AB416" i="8"/>
  <c r="AB146" i="10"/>
  <c r="AC146" i="10" s="1"/>
  <c r="AA290" i="9"/>
  <c r="AN290" i="9" s="1"/>
  <c r="AB246" i="10"/>
  <c r="AC279" i="8"/>
  <c r="AF279" i="8" s="1"/>
  <c r="AB263" i="8"/>
  <c r="AM263" i="8" s="1"/>
  <c r="AB216" i="10"/>
  <c r="AC216" i="10" s="1"/>
  <c r="AB128" i="2"/>
  <c r="AL128" i="2" s="1"/>
  <c r="AC148" i="10"/>
  <c r="AE148" i="10" s="1"/>
  <c r="AG318" i="8"/>
  <c r="AA154" i="10"/>
  <c r="AN154" i="10" s="1"/>
  <c r="AG88" i="9"/>
  <c r="AA374" i="9"/>
  <c r="AN374" i="9" s="1"/>
  <c r="AG256" i="2"/>
  <c r="AA256" i="2"/>
  <c r="AN256" i="2" s="1"/>
  <c r="AB256" i="2"/>
  <c r="AA120" i="2"/>
  <c r="AN120" i="2" s="1"/>
  <c r="AG120" i="2"/>
  <c r="AB397" i="8"/>
  <c r="AB364" i="10"/>
  <c r="AC364" i="10" s="1"/>
  <c r="AB227" i="10"/>
  <c r="AL227" i="10" s="1"/>
  <c r="AB155" i="9"/>
  <c r="AB280" i="9"/>
  <c r="AM280" i="9" s="1"/>
  <c r="AB136" i="10"/>
  <c r="AM136" i="10" s="1"/>
  <c r="AG128" i="2"/>
  <c r="AC149" i="8"/>
  <c r="AB159" i="2"/>
  <c r="AB341" i="8"/>
  <c r="AM341" i="8" s="1"/>
  <c r="AB246" i="2"/>
  <c r="AC246" i="2" s="1"/>
  <c r="AE246" i="2" s="1"/>
  <c r="AG204" i="2"/>
  <c r="AB263" i="2"/>
  <c r="AM263" i="2" s="1"/>
  <c r="AA437" i="10"/>
  <c r="AN437" i="10" s="1"/>
  <c r="AG193" i="2"/>
  <c r="AB421" i="2"/>
  <c r="AM421" i="2" s="1"/>
  <c r="AB410" i="9"/>
  <c r="AM410" i="9" s="1"/>
  <c r="AB234" i="2"/>
  <c r="AL234" i="2" s="1"/>
  <c r="AB328" i="2"/>
  <c r="AB397" i="9"/>
  <c r="AM397" i="9" s="1"/>
  <c r="AB106" i="10"/>
  <c r="AM106" i="10" s="1"/>
  <c r="AB358" i="8"/>
  <c r="AC358" i="8" s="1"/>
  <c r="AB168" i="2"/>
  <c r="AC168" i="2" s="1"/>
  <c r="AB255" i="8"/>
  <c r="AM255" i="8" s="1"/>
  <c r="AB215" i="2"/>
  <c r="AB100" i="2"/>
  <c r="AL100" i="2" s="1"/>
  <c r="AB180" i="2"/>
  <c r="AM180" i="2" s="1"/>
  <c r="AB284" i="10"/>
  <c r="AC355" i="10"/>
  <c r="AB213" i="10"/>
  <c r="AM213" i="10" s="1"/>
  <c r="D417" i="8"/>
  <c r="AB274" i="10"/>
  <c r="AG206" i="8"/>
  <c r="AB87" i="10"/>
  <c r="AC87" i="10" s="1"/>
  <c r="AG286" i="10"/>
  <c r="AB184" i="8"/>
  <c r="AL184" i="8" s="1"/>
  <c r="AA270" i="2"/>
  <c r="AN270" i="2" s="1"/>
  <c r="AA129" i="9"/>
  <c r="AN129" i="9" s="1"/>
  <c r="AG295" i="2"/>
  <c r="AA337" i="10"/>
  <c r="AN337" i="10" s="1"/>
  <c r="AB337" i="10"/>
  <c r="AG454" i="8"/>
  <c r="AA454" i="8"/>
  <c r="AN454" i="8" s="1"/>
  <c r="AG220" i="9"/>
  <c r="AA220" i="9"/>
  <c r="AN220" i="9" s="1"/>
  <c r="AA363" i="9"/>
  <c r="AN363" i="9" s="1"/>
  <c r="AG363" i="9"/>
  <c r="AB142" i="8"/>
  <c r="AB134" i="9"/>
  <c r="AC134" i="9" s="1"/>
  <c r="AB106" i="2"/>
  <c r="AL106" i="2" s="1"/>
  <c r="AB180" i="9"/>
  <c r="AM180" i="9" s="1"/>
  <c r="AB155" i="2"/>
  <c r="AM155" i="2" s="1"/>
  <c r="AB428" i="9"/>
  <c r="AM428" i="9" s="1"/>
  <c r="AB98" i="8"/>
  <c r="AB168" i="9"/>
  <c r="AL168" i="9" s="1"/>
  <c r="AB134" i="10"/>
  <c r="AL134" i="10" s="1"/>
  <c r="AB309" i="8"/>
  <c r="AC309" i="8" s="1"/>
  <c r="AB341" i="9"/>
  <c r="AB82" i="9"/>
  <c r="AC82" i="9" s="1"/>
  <c r="AB107" i="9"/>
  <c r="AL107" i="9" s="1"/>
  <c r="AB400" i="2"/>
  <c r="AL400" i="2" s="1"/>
  <c r="AA193" i="2"/>
  <c r="AN193" i="2" s="1"/>
  <c r="AB153" i="10"/>
  <c r="AM153" i="10" s="1"/>
  <c r="AC366" i="10"/>
  <c r="Y428" i="10"/>
  <c r="AJ428" i="10" s="1"/>
  <c r="AB381" i="10"/>
  <c r="AM381" i="10" s="1"/>
  <c r="AB180" i="10"/>
  <c r="AC180" i="10" s="1"/>
  <c r="AB406" i="8"/>
  <c r="AM406" i="8" s="1"/>
  <c r="AB125" i="9"/>
  <c r="AB179" i="8"/>
  <c r="AB376" i="9"/>
  <c r="D417" i="9"/>
  <c r="X188" i="8"/>
  <c r="AC188" i="8" s="1"/>
  <c r="AB230" i="2"/>
  <c r="AL230" i="2" s="1"/>
  <c r="AA168" i="2"/>
  <c r="AN168" i="2" s="1"/>
  <c r="AB451" i="8"/>
  <c r="AA118" i="2"/>
  <c r="AN118" i="2" s="1"/>
  <c r="AA322" i="9"/>
  <c r="AN322" i="9" s="1"/>
  <c r="AB184" i="9"/>
  <c r="AM184" i="9" s="1"/>
  <c r="AA400" i="2"/>
  <c r="AN400" i="2" s="1"/>
  <c r="AA295" i="2"/>
  <c r="AN295" i="2" s="1"/>
  <c r="AA358" i="2"/>
  <c r="AN358" i="2" s="1"/>
  <c r="AB137" i="2"/>
  <c r="AL137" i="2" s="1"/>
  <c r="AB138" i="2"/>
  <c r="AA174" i="2"/>
  <c r="AN174" i="2" s="1"/>
  <c r="AA326" i="10"/>
  <c r="AN326" i="10" s="1"/>
  <c r="AG326" i="10"/>
  <c r="AA202" i="8"/>
  <c r="AN202" i="8" s="1"/>
  <c r="AG202" i="8"/>
  <c r="AA306" i="2"/>
  <c r="AN306" i="2" s="1"/>
  <c r="AB306" i="2"/>
  <c r="AG306" i="2"/>
  <c r="AG334" i="9"/>
  <c r="AA334" i="9"/>
  <c r="AN334" i="9" s="1"/>
  <c r="AG198" i="9"/>
  <c r="AA198" i="9"/>
  <c r="AN198" i="9" s="1"/>
  <c r="AB221" i="9"/>
  <c r="AM221" i="9" s="1"/>
  <c r="AB198" i="10"/>
  <c r="AB433" i="2"/>
  <c r="AB224" i="8"/>
  <c r="AB274" i="2"/>
  <c r="AL274" i="2" s="1"/>
  <c r="AB239" i="10"/>
  <c r="AL239" i="10" s="1"/>
  <c r="AB377" i="10"/>
  <c r="AB155" i="10"/>
  <c r="AB280" i="10"/>
  <c r="AL280" i="10" s="1"/>
  <c r="AB388" i="8"/>
  <c r="AB330" i="8"/>
  <c r="AB174" i="2"/>
  <c r="AB181" i="10"/>
  <c r="AM181" i="10" s="1"/>
  <c r="AB404" i="8"/>
  <c r="AC404" i="8" s="1"/>
  <c r="AB107" i="2"/>
  <c r="AM107" i="2" s="1"/>
  <c r="AB422" i="9"/>
  <c r="AB454" i="2"/>
  <c r="AC454" i="2" s="1"/>
  <c r="AB358" i="2"/>
  <c r="AM358" i="2" s="1"/>
  <c r="Y385" i="2"/>
  <c r="AJ385" i="2" s="1"/>
  <c r="AB376" i="2"/>
  <c r="AL376" i="2" s="1"/>
  <c r="AB302" i="2"/>
  <c r="AB194" i="8"/>
  <c r="AL194" i="8" s="1"/>
  <c r="AB164" i="2"/>
  <c r="AB230" i="8"/>
  <c r="AC230" i="8" s="1"/>
  <c r="AB283" i="8"/>
  <c r="AC283" i="8" s="1"/>
  <c r="AM312" i="9"/>
  <c r="AA281" i="8"/>
  <c r="AN281" i="8" s="1"/>
  <c r="AA104" i="2"/>
  <c r="AN104" i="2" s="1"/>
  <c r="AB213" i="9"/>
  <c r="AL213" i="9" s="1"/>
  <c r="AA337" i="2"/>
  <c r="AN337" i="2" s="1"/>
  <c r="AG337" i="2"/>
  <c r="AA192" i="8"/>
  <c r="AN192" i="8" s="1"/>
  <c r="AG192" i="8"/>
  <c r="AG344" i="10"/>
  <c r="AA344" i="10"/>
  <c r="AN344" i="10" s="1"/>
  <c r="AG144" i="10"/>
  <c r="AA144" i="10"/>
  <c r="AN144" i="10" s="1"/>
  <c r="AA236" i="10"/>
  <c r="AN236" i="10" s="1"/>
  <c r="AB236" i="10"/>
  <c r="AL236" i="10" s="1"/>
  <c r="AA169" i="2"/>
  <c r="AN169" i="2" s="1"/>
  <c r="AG169" i="2"/>
  <c r="AG213" i="9"/>
  <c r="AA298" i="10"/>
  <c r="AN298" i="10" s="1"/>
  <c r="AA193" i="8"/>
  <c r="AN193" i="8" s="1"/>
  <c r="AG193" i="8"/>
  <c r="AB193" i="8"/>
  <c r="AA115" i="2"/>
  <c r="AN115" i="2" s="1"/>
  <c r="AB115" i="2"/>
  <c r="AB157" i="2"/>
  <c r="AM157" i="2" s="1"/>
  <c r="AB203" i="8"/>
  <c r="AL203" i="8" s="1"/>
  <c r="AG220" i="8"/>
  <c r="AG445" i="2"/>
  <c r="AB83" i="9"/>
  <c r="AM83" i="9" s="1"/>
  <c r="AA213" i="9"/>
  <c r="AN213" i="9" s="1"/>
  <c r="AA179" i="2"/>
  <c r="AN179" i="2" s="1"/>
  <c r="AB194" i="9"/>
  <c r="AL194" i="9" s="1"/>
  <c r="AA118" i="10"/>
  <c r="AN118" i="10" s="1"/>
  <c r="AG417" i="9"/>
  <c r="AG212" i="9"/>
  <c r="AB205" i="10"/>
  <c r="AM205" i="10" s="1"/>
  <c r="AA205" i="10"/>
  <c r="AN205" i="10" s="1"/>
  <c r="AG443" i="10"/>
  <c r="AA443" i="10"/>
  <c r="AN443" i="10" s="1"/>
  <c r="AG389" i="10"/>
  <c r="AB389" i="10"/>
  <c r="AC389" i="10" s="1"/>
  <c r="AA78" i="8"/>
  <c r="AN78" i="8" s="1"/>
  <c r="AG78" i="8"/>
  <c r="AB78" i="8"/>
  <c r="AL78" i="8" s="1"/>
  <c r="AB330" i="2"/>
  <c r="AC330" i="2" s="1"/>
  <c r="AG330" i="2"/>
  <c r="AG368" i="2"/>
  <c r="AA368" i="2"/>
  <c r="AN368" i="2" s="1"/>
  <c r="D374" i="10"/>
  <c r="D374" i="8"/>
  <c r="AA85" i="10"/>
  <c r="AN85" i="10" s="1"/>
  <c r="AB85" i="10"/>
  <c r="AC85" i="10" s="1"/>
  <c r="AA315" i="8"/>
  <c r="AN315" i="8" s="1"/>
  <c r="AG315" i="8"/>
  <c r="AB143" i="9"/>
  <c r="AM143" i="9" s="1"/>
  <c r="AA143" i="9"/>
  <c r="AN143" i="9" s="1"/>
  <c r="AG310" i="2"/>
  <c r="AB310" i="2"/>
  <c r="AA310" i="2"/>
  <c r="AN310" i="2" s="1"/>
  <c r="N36" i="6"/>
  <c r="AL452" i="9"/>
  <c r="AB119" i="10"/>
  <c r="AM119" i="10" s="1"/>
  <c r="AC444" i="10"/>
  <c r="AF444" i="10" s="1"/>
  <c r="AB415" i="9"/>
  <c r="AL415" i="9" s="1"/>
  <c r="AB82" i="10"/>
  <c r="AB141" i="9"/>
  <c r="AC141" i="9" s="1"/>
  <c r="AB417" i="9"/>
  <c r="AB413" i="2"/>
  <c r="AC413" i="2" s="1"/>
  <c r="AB422" i="8"/>
  <c r="AL422" i="8" s="1"/>
  <c r="AG437" i="10"/>
  <c r="AC93" i="10"/>
  <c r="AA253" i="9"/>
  <c r="AN253" i="9" s="1"/>
  <c r="AB356" i="2"/>
  <c r="AM356" i="2" s="1"/>
  <c r="AG93" i="8"/>
  <c r="AB375" i="2"/>
  <c r="AM375" i="2" s="1"/>
  <c r="AB241" i="10"/>
  <c r="AL241" i="10" s="1"/>
  <c r="AB86" i="2"/>
  <c r="D374" i="2"/>
  <c r="AB140" i="10"/>
  <c r="AC140" i="10" s="1"/>
  <c r="AG140" i="10"/>
  <c r="AB414" i="2"/>
  <c r="AM414" i="2" s="1"/>
  <c r="AG414" i="2"/>
  <c r="AG208" i="10"/>
  <c r="AA208" i="10"/>
  <c r="AN208" i="10" s="1"/>
  <c r="AG272" i="8"/>
  <c r="AA272" i="8"/>
  <c r="AN272" i="8" s="1"/>
  <c r="AB77" i="10"/>
  <c r="AM77" i="10" s="1"/>
  <c r="AA77" i="10"/>
  <c r="AN77" i="10" s="1"/>
  <c r="AB192" i="2"/>
  <c r="AA192" i="2"/>
  <c r="AN192" i="2" s="1"/>
  <c r="AG192" i="2"/>
  <c r="AG452" i="9"/>
  <c r="AA452" i="9"/>
  <c r="AN452" i="9" s="1"/>
  <c r="AG118" i="9"/>
  <c r="AA118" i="9"/>
  <c r="AN118" i="9" s="1"/>
  <c r="AA95" i="8"/>
  <c r="AN95" i="8" s="1"/>
  <c r="AG95" i="8"/>
  <c r="AL438" i="10"/>
  <c r="AA411" i="2"/>
  <c r="AN411" i="2" s="1"/>
  <c r="AG411" i="2"/>
  <c r="AA289" i="10"/>
  <c r="AN289" i="10" s="1"/>
  <c r="AB289" i="10"/>
  <c r="AM289" i="10" s="1"/>
  <c r="AG289" i="10"/>
  <c r="AB285" i="9"/>
  <c r="AA285" i="9"/>
  <c r="AN285" i="9" s="1"/>
  <c r="AB169" i="2"/>
  <c r="AB141" i="2"/>
  <c r="AC93" i="9"/>
  <c r="AB227" i="2"/>
  <c r="AM227" i="2" s="1"/>
  <c r="AB246" i="8"/>
  <c r="AC246" i="8" s="1"/>
  <c r="AB368" i="2"/>
  <c r="AC368" i="2" s="1"/>
  <c r="AB267" i="10"/>
  <c r="AG241" i="10"/>
  <c r="AG322" i="2"/>
  <c r="AC140" i="2"/>
  <c r="AE140" i="2" s="1"/>
  <c r="AB287" i="9"/>
  <c r="AA287" i="9"/>
  <c r="AN287" i="9" s="1"/>
  <c r="AG114" i="8"/>
  <c r="AA114" i="8"/>
  <c r="AN114" i="8" s="1"/>
  <c r="AG86" i="8"/>
  <c r="AB86" i="8"/>
  <c r="AG122" i="9"/>
  <c r="AA122" i="9"/>
  <c r="AN122" i="9" s="1"/>
  <c r="AB122" i="9"/>
  <c r="AG204" i="9"/>
  <c r="AB204" i="9"/>
  <c r="AA204" i="9"/>
  <c r="AN204" i="9" s="1"/>
  <c r="N52" i="6"/>
  <c r="N19" i="6"/>
  <c r="AL301" i="9"/>
  <c r="AB126" i="8"/>
  <c r="AM126" i="8" s="1"/>
  <c r="AB325" i="9"/>
  <c r="AM325" i="9" s="1"/>
  <c r="AB430" i="9"/>
  <c r="AB235" i="9"/>
  <c r="AM235" i="9" s="1"/>
  <c r="AB307" i="8"/>
  <c r="AB392" i="2"/>
  <c r="AB394" i="9"/>
  <c r="AC394" i="9" s="1"/>
  <c r="AF394" i="9" s="1"/>
  <c r="AB364" i="9"/>
  <c r="AC364" i="9" s="1"/>
  <c r="AE364" i="9" s="1"/>
  <c r="AQ364" i="9" s="1"/>
  <c r="AB198" i="8"/>
  <c r="AC198" i="8" s="1"/>
  <c r="AA189" i="10"/>
  <c r="AN189" i="10" s="1"/>
  <c r="AB255" i="9"/>
  <c r="AM255" i="9" s="1"/>
  <c r="AA140" i="10"/>
  <c r="AN140" i="10" s="1"/>
  <c r="AA235" i="9"/>
  <c r="AN235" i="9" s="1"/>
  <c r="AB343" i="9"/>
  <c r="AB202" i="10"/>
  <c r="AA400" i="10"/>
  <c r="AN400" i="10" s="1"/>
  <c r="AB318" i="9"/>
  <c r="AL318" i="9" s="1"/>
  <c r="AM378" i="9"/>
  <c r="AA267" i="10"/>
  <c r="AN267" i="10" s="1"/>
  <c r="AA389" i="10"/>
  <c r="AN389" i="10" s="1"/>
  <c r="AA136" i="10"/>
  <c r="AN136" i="10" s="1"/>
  <c r="AA330" i="2"/>
  <c r="AN330" i="2" s="1"/>
  <c r="AB150" i="8"/>
  <c r="AB101" i="9"/>
  <c r="AL101" i="9" s="1"/>
  <c r="AB161" i="2"/>
  <c r="AM161" i="2" s="1"/>
  <c r="AM219" i="10"/>
  <c r="AL219" i="10"/>
  <c r="AG374" i="8"/>
  <c r="AA374" i="8"/>
  <c r="AN374" i="8" s="1"/>
  <c r="AB374" i="8"/>
  <c r="AA443" i="2"/>
  <c r="AN443" i="2" s="1"/>
  <c r="AG443" i="2"/>
  <c r="AA259" i="8"/>
  <c r="AN259" i="8" s="1"/>
  <c r="AG259" i="8"/>
  <c r="AG193" i="9"/>
  <c r="AB193" i="9"/>
  <c r="AL193" i="9" s="1"/>
  <c r="AA278" i="10"/>
  <c r="AN278" i="10" s="1"/>
  <c r="AG278" i="10"/>
  <c r="AG176" i="9"/>
  <c r="AA176" i="9"/>
  <c r="AN176" i="9" s="1"/>
  <c r="AB176" i="9"/>
  <c r="AC176" i="9" s="1"/>
  <c r="AE176" i="9" s="1"/>
  <c r="AQ176" i="9" s="1"/>
  <c r="AA398" i="2"/>
  <c r="AN398" i="2" s="1"/>
  <c r="AG398" i="2"/>
  <c r="AB398" i="2"/>
  <c r="AA323" i="8"/>
  <c r="AN323" i="8" s="1"/>
  <c r="AG323" i="8"/>
  <c r="AB323" i="8"/>
  <c r="AA366" i="10"/>
  <c r="AN366" i="10" s="1"/>
  <c r="AG366" i="10"/>
  <c r="X377" i="10"/>
  <c r="Y377" i="10"/>
  <c r="AJ377" i="10" s="1"/>
  <c r="AG392" i="10"/>
  <c r="AA392" i="10"/>
  <c r="AN392" i="10" s="1"/>
  <c r="AA293" i="2"/>
  <c r="AN293" i="2" s="1"/>
  <c r="AB293" i="2"/>
  <c r="AG293" i="2"/>
  <c r="AG77" i="9"/>
  <c r="AA77" i="9"/>
  <c r="AN77" i="9" s="1"/>
  <c r="AB413" i="8"/>
  <c r="AA220" i="2"/>
  <c r="AN220" i="2" s="1"/>
  <c r="AG220" i="2"/>
  <c r="AB220" i="2"/>
  <c r="AB349" i="8"/>
  <c r="AB322" i="8"/>
  <c r="AM452" i="9"/>
  <c r="AC284" i="2"/>
  <c r="AE284" i="2" s="1"/>
  <c r="AB325" i="8"/>
  <c r="AL325" i="8" s="1"/>
  <c r="AB304" i="9"/>
  <c r="AC304" i="9" s="1"/>
  <c r="AB327" i="8"/>
  <c r="AM327" i="8" s="1"/>
  <c r="AB338" i="2"/>
  <c r="AA356" i="2"/>
  <c r="AN356" i="2" s="1"/>
  <c r="AB305" i="9"/>
  <c r="AM305" i="9" s="1"/>
  <c r="AG305" i="9"/>
  <c r="AA305" i="9"/>
  <c r="AN305" i="9" s="1"/>
  <c r="AA426" i="2"/>
  <c r="AN426" i="2" s="1"/>
  <c r="AB426" i="2"/>
  <c r="AM426" i="2" s="1"/>
  <c r="AG426" i="2"/>
  <c r="AG444" i="9"/>
  <c r="AA444" i="9"/>
  <c r="AN444" i="9" s="1"/>
  <c r="AA407" i="10"/>
  <c r="AN407" i="10" s="1"/>
  <c r="AG407" i="10"/>
  <c r="AA421" i="8"/>
  <c r="AN421" i="8" s="1"/>
  <c r="AB421" i="8"/>
  <c r="AL421" i="8" s="1"/>
  <c r="AG239" i="2"/>
  <c r="AA239" i="2"/>
  <c r="AN239" i="2" s="1"/>
  <c r="AB457" i="10"/>
  <c r="AA457" i="10"/>
  <c r="AN457" i="10" s="1"/>
  <c r="X417" i="2"/>
  <c r="Y417" i="2"/>
  <c r="AJ417" i="2" s="1"/>
  <c r="AG254" i="10"/>
  <c r="AA254" i="10"/>
  <c r="AN254" i="10" s="1"/>
  <c r="X455" i="10"/>
  <c r="Y455" i="10"/>
  <c r="AJ455" i="10" s="1"/>
  <c r="N60" i="6"/>
  <c r="AF447" i="8"/>
  <c r="AB325" i="2"/>
  <c r="AL325" i="2" s="1"/>
  <c r="AB444" i="9"/>
  <c r="AB430" i="2"/>
  <c r="AB124" i="10"/>
  <c r="AM124" i="10" s="1"/>
  <c r="AB266" i="8"/>
  <c r="AB443" i="10"/>
  <c r="AC443" i="10" s="1"/>
  <c r="AB135" i="10"/>
  <c r="AM135" i="10" s="1"/>
  <c r="AB328" i="8"/>
  <c r="AM328" i="8" s="1"/>
  <c r="AB277" i="9"/>
  <c r="AL277" i="9" s="1"/>
  <c r="AB363" i="8"/>
  <c r="AM363" i="8" s="1"/>
  <c r="AB255" i="2"/>
  <c r="AM255" i="2" s="1"/>
  <c r="AB327" i="2"/>
  <c r="AL327" i="2" s="1"/>
  <c r="AB406" i="10"/>
  <c r="AL406" i="10" s="1"/>
  <c r="AA86" i="8"/>
  <c r="AN86" i="8" s="1"/>
  <c r="AB379" i="10"/>
  <c r="AB112" i="2"/>
  <c r="AL112" i="2" s="1"/>
  <c r="AG400" i="10"/>
  <c r="AB182" i="10"/>
  <c r="AC182" i="10" s="1"/>
  <c r="AF182" i="10" s="1"/>
  <c r="AB253" i="10"/>
  <c r="AC253" i="10" s="1"/>
  <c r="AF253" i="10" s="1"/>
  <c r="AB115" i="9"/>
  <c r="AC115" i="9" s="1"/>
  <c r="AG253" i="10"/>
  <c r="AM438" i="10"/>
  <c r="AG236" i="10"/>
  <c r="AG357" i="10"/>
  <c r="AB115" i="10"/>
  <c r="AC115" i="10" s="1"/>
  <c r="AE115" i="10" s="1"/>
  <c r="AA115" i="10"/>
  <c r="AN115" i="10" s="1"/>
  <c r="AA105" i="10"/>
  <c r="AN105" i="10" s="1"/>
  <c r="AG105" i="10"/>
  <c r="AB105" i="10"/>
  <c r="AA344" i="8"/>
  <c r="AN344" i="8" s="1"/>
  <c r="AG344" i="8"/>
  <c r="AG103" i="10"/>
  <c r="AA103" i="10"/>
  <c r="AN103" i="10" s="1"/>
  <c r="AG301" i="10"/>
  <c r="AB301" i="10"/>
  <c r="AL301" i="10" s="1"/>
  <c r="AB289" i="8"/>
  <c r="AM289" i="8" s="1"/>
  <c r="AA289" i="8"/>
  <c r="AN289" i="8" s="1"/>
  <c r="AG289" i="8"/>
  <c r="AM333" i="2"/>
  <c r="AA393" i="10"/>
  <c r="AN393" i="10" s="1"/>
  <c r="AB393" i="10"/>
  <c r="AM393" i="10" s="1"/>
  <c r="AA136" i="2"/>
  <c r="AN136" i="2" s="1"/>
  <c r="AG136" i="2"/>
  <c r="AG333" i="8"/>
  <c r="AB333" i="8"/>
  <c r="AM333" i="8" s="1"/>
  <c r="AB393" i="2"/>
  <c r="AM393" i="2" s="1"/>
  <c r="AA393" i="2"/>
  <c r="AN393" i="2" s="1"/>
  <c r="AB139" i="9"/>
  <c r="AA139" i="9"/>
  <c r="AN139" i="9" s="1"/>
  <c r="AB131" i="2"/>
  <c r="AL131" i="2" s="1"/>
  <c r="AA131" i="2"/>
  <c r="AN131" i="2" s="1"/>
  <c r="AA108" i="8"/>
  <c r="AN108" i="8" s="1"/>
  <c r="AG108" i="8"/>
  <c r="AB108" i="8"/>
  <c r="AM108" i="8" s="1"/>
  <c r="AG198" i="2"/>
  <c r="AA198" i="2"/>
  <c r="AN198" i="2" s="1"/>
  <c r="AG87" i="9"/>
  <c r="AA87" i="9"/>
  <c r="AN87" i="9" s="1"/>
  <c r="AG441" i="2"/>
  <c r="AB441" i="2"/>
  <c r="AL441" i="2" s="1"/>
  <c r="AA431" i="10"/>
  <c r="AN431" i="10" s="1"/>
  <c r="AG431" i="10"/>
  <c r="AB410" i="10"/>
  <c r="AL410" i="10" s="1"/>
  <c r="AG377" i="8"/>
  <c r="AB377" i="8"/>
  <c r="AA377" i="8"/>
  <c r="AN377" i="8" s="1"/>
  <c r="AA327" i="8"/>
  <c r="AN327" i="8" s="1"/>
  <c r="AG327" i="8"/>
  <c r="AG292" i="10"/>
  <c r="AB292" i="10"/>
  <c r="AM292" i="10" s="1"/>
  <c r="Y374" i="2"/>
  <c r="AJ374" i="2" s="1"/>
  <c r="X374" i="2"/>
  <c r="AB190" i="10"/>
  <c r="AA161" i="2"/>
  <c r="AN161" i="2" s="1"/>
  <c r="AA217" i="10"/>
  <c r="AN217" i="10" s="1"/>
  <c r="AG217" i="10"/>
  <c r="AC268" i="10"/>
  <c r="AF268" i="10" s="1"/>
  <c r="AB322" i="2"/>
  <c r="AM322" i="2" s="1"/>
  <c r="AB397" i="10"/>
  <c r="AL397" i="10" s="1"/>
  <c r="AA454" i="2"/>
  <c r="AN454" i="2" s="1"/>
  <c r="AG454" i="2"/>
  <c r="AB326" i="8"/>
  <c r="AG326" i="8"/>
  <c r="AA326" i="8"/>
  <c r="AN326" i="8" s="1"/>
  <c r="J44" i="6"/>
  <c r="AB126" i="2"/>
  <c r="AL126" i="2" s="1"/>
  <c r="AB221" i="8"/>
  <c r="AB109" i="8"/>
  <c r="AB430" i="10"/>
  <c r="AC407" i="10"/>
  <c r="AE407" i="10" s="1"/>
  <c r="AB190" i="9"/>
  <c r="AC190" i="9" s="1"/>
  <c r="AE190" i="9" s="1"/>
  <c r="AQ190" i="9" s="1"/>
  <c r="AB107" i="8"/>
  <c r="AL107" i="8" s="1"/>
  <c r="AB359" i="10"/>
  <c r="AM390" i="2"/>
  <c r="AB180" i="8"/>
  <c r="AB296" i="9"/>
  <c r="AL296" i="9" s="1"/>
  <c r="AB327" i="10"/>
  <c r="AL327" i="10" s="1"/>
  <c r="AB213" i="8"/>
  <c r="AL213" i="8" s="1"/>
  <c r="AG115" i="2"/>
  <c r="AB357" i="10"/>
  <c r="AL357" i="10" s="1"/>
  <c r="AG295" i="8"/>
  <c r="AG457" i="8"/>
  <c r="AA333" i="9"/>
  <c r="AN333" i="9" s="1"/>
  <c r="AA302" i="2"/>
  <c r="AN302" i="2" s="1"/>
  <c r="AG390" i="2"/>
  <c r="AA390" i="2"/>
  <c r="AN390" i="2" s="1"/>
  <c r="AG227" i="9"/>
  <c r="AA227" i="9"/>
  <c r="AN227" i="9" s="1"/>
  <c r="AM319" i="2"/>
  <c r="AG295" i="9"/>
  <c r="AA295" i="9"/>
  <c r="AN295" i="9" s="1"/>
  <c r="AA241" i="2"/>
  <c r="AN241" i="2" s="1"/>
  <c r="AG241" i="2"/>
  <c r="AB207" i="8"/>
  <c r="AB220" i="8"/>
  <c r="AB254" i="10"/>
  <c r="AC254" i="10" s="1"/>
  <c r="AB230" i="10"/>
  <c r="AL230" i="10" s="1"/>
  <c r="AB418" i="9"/>
  <c r="AB239" i="2"/>
  <c r="AM239" i="2" s="1"/>
  <c r="AB183" i="2"/>
  <c r="AL183" i="2" s="1"/>
  <c r="AB338" i="8"/>
  <c r="AC338" i="8" s="1"/>
  <c r="AF338" i="8" s="1"/>
  <c r="AB128" i="9"/>
  <c r="AC128" i="9" s="1"/>
  <c r="AG186" i="9"/>
  <c r="AA186" i="9"/>
  <c r="AN186" i="9" s="1"/>
  <c r="AB186" i="9"/>
  <c r="AG381" i="9"/>
  <c r="AA381" i="9"/>
  <c r="AN381" i="9" s="1"/>
  <c r="AA91" i="2"/>
  <c r="AN91" i="2" s="1"/>
  <c r="AG91" i="2"/>
  <c r="AG326" i="2"/>
  <c r="AA326" i="2"/>
  <c r="AN326" i="2" s="1"/>
  <c r="AG228" i="9"/>
  <c r="AA228" i="9"/>
  <c r="AN228" i="9" s="1"/>
  <c r="AA149" i="8"/>
  <c r="AN149" i="8" s="1"/>
  <c r="AG149" i="8"/>
  <c r="Y374" i="10"/>
  <c r="AJ374" i="10" s="1"/>
  <c r="X374" i="10"/>
  <c r="AC374" i="10" s="1"/>
  <c r="AG170" i="9"/>
  <c r="AA170" i="9"/>
  <c r="AN170" i="9" s="1"/>
  <c r="AA264" i="8"/>
  <c r="AN264" i="8" s="1"/>
  <c r="AB264" i="8"/>
  <c r="AG264" i="8"/>
  <c r="AB170" i="9"/>
  <c r="AB179" i="2"/>
  <c r="AL179" i="2" s="1"/>
  <c r="AB299" i="8"/>
  <c r="AL299" i="8" s="1"/>
  <c r="AB451" i="9"/>
  <c r="AB418" i="10"/>
  <c r="AB314" i="10"/>
  <c r="AC139" i="8"/>
  <c r="AE139" i="8" s="1"/>
  <c r="AB92" i="10"/>
  <c r="AC92" i="10" s="1"/>
  <c r="AC443" i="9"/>
  <c r="AF443" i="9" s="1"/>
  <c r="AG126" i="9"/>
  <c r="AA126" i="9"/>
  <c r="AN126" i="9" s="1"/>
  <c r="AA122" i="8"/>
  <c r="AN122" i="8" s="1"/>
  <c r="AG122" i="8"/>
  <c r="AB122" i="8"/>
  <c r="AM122" i="8" s="1"/>
  <c r="AC411" i="10"/>
  <c r="AB298" i="9"/>
  <c r="AL298" i="9" s="1"/>
  <c r="AB147" i="2"/>
  <c r="AL147" i="2" s="1"/>
  <c r="AB206" i="2"/>
  <c r="AC130" i="9"/>
  <c r="AE130" i="9" s="1"/>
  <c r="AQ130" i="9" s="1"/>
  <c r="AB112" i="10"/>
  <c r="AL112" i="10" s="1"/>
  <c r="AB274" i="9"/>
  <c r="AM274" i="9" s="1"/>
  <c r="AC455" i="8"/>
  <c r="AA308" i="10"/>
  <c r="AN308" i="10" s="1"/>
  <c r="AG308" i="10"/>
  <c r="AG277" i="8"/>
  <c r="AA277" i="8"/>
  <c r="AN277" i="8" s="1"/>
  <c r="AA289" i="2"/>
  <c r="AN289" i="2" s="1"/>
  <c r="AB289" i="2"/>
  <c r="AG289" i="2"/>
  <c r="AG271" i="8"/>
  <c r="AA271" i="8"/>
  <c r="AN271" i="8" s="1"/>
  <c r="AA125" i="10"/>
  <c r="AN125" i="10" s="1"/>
  <c r="AG125" i="10"/>
  <c r="AA96" i="2"/>
  <c r="AN96" i="2" s="1"/>
  <c r="AB96" i="2"/>
  <c r="AG152" i="9"/>
  <c r="AA152" i="9"/>
  <c r="AN152" i="9" s="1"/>
  <c r="AA332" i="2"/>
  <c r="AN332" i="2" s="1"/>
  <c r="AG332" i="2"/>
  <c r="AG416" i="8"/>
  <c r="AA416" i="8"/>
  <c r="AN416" i="8" s="1"/>
  <c r="AB271" i="8"/>
  <c r="AB230" i="9"/>
  <c r="AB206" i="10"/>
  <c r="AB197" i="2"/>
  <c r="AM197" i="2" s="1"/>
  <c r="AB156" i="10"/>
  <c r="AG161" i="9"/>
  <c r="AA161" i="9"/>
  <c r="AN161" i="9" s="1"/>
  <c r="AG341" i="9"/>
  <c r="AA341" i="9"/>
  <c r="AN341" i="9" s="1"/>
  <c r="AG202" i="9"/>
  <c r="AA202" i="9"/>
  <c r="AN202" i="9" s="1"/>
  <c r="Y374" i="8"/>
  <c r="AJ374" i="8" s="1"/>
  <c r="X374" i="8"/>
  <c r="X417" i="10"/>
  <c r="Y417" i="10"/>
  <c r="AJ417" i="10" s="1"/>
  <c r="X455" i="2"/>
  <c r="AC455" i="2" s="1"/>
  <c r="Y455" i="2"/>
  <c r="AJ455" i="2" s="1"/>
  <c r="J37" i="6"/>
  <c r="N37" i="6"/>
  <c r="Y276" i="8"/>
  <c r="AJ276" i="8" s="1"/>
  <c r="X276" i="8"/>
  <c r="D301" i="10"/>
  <c r="D301" i="2"/>
  <c r="D301" i="9"/>
  <c r="D301" i="8"/>
  <c r="AB369" i="2"/>
  <c r="AG369" i="2"/>
  <c r="AA369" i="2"/>
  <c r="AN369" i="2" s="1"/>
  <c r="D255" i="10"/>
  <c r="D255" i="2"/>
  <c r="D255" i="9"/>
  <c r="D255" i="8"/>
  <c r="AG132" i="10"/>
  <c r="AA132" i="10"/>
  <c r="AN132" i="10" s="1"/>
  <c r="AB132" i="10"/>
  <c r="AL301" i="2"/>
  <c r="AM301" i="2"/>
  <c r="AE310" i="9"/>
  <c r="AQ310" i="9" s="1"/>
  <c r="AF310" i="9"/>
  <c r="AL365" i="9"/>
  <c r="AM365" i="9"/>
  <c r="AB248" i="9"/>
  <c r="AC248" i="9" s="1"/>
  <c r="AL251" i="10"/>
  <c r="AM251" i="10"/>
  <c r="AC251" i="10"/>
  <c r="AM129" i="8"/>
  <c r="AL129" i="8"/>
  <c r="AC129" i="8"/>
  <c r="AE176" i="2"/>
  <c r="AF176" i="2"/>
  <c r="AA299" i="10"/>
  <c r="AN299" i="10" s="1"/>
  <c r="AG299" i="10"/>
  <c r="AB299" i="10"/>
  <c r="AC151" i="8"/>
  <c r="AE151" i="8" s="1"/>
  <c r="AL151" i="8"/>
  <c r="AL390" i="9"/>
  <c r="AM390" i="9"/>
  <c r="AM244" i="2"/>
  <c r="AL244" i="2"/>
  <c r="AC244" i="2"/>
  <c r="Y391" i="8"/>
  <c r="AJ391" i="8" s="1"/>
  <c r="X391" i="8"/>
  <c r="AF223" i="10"/>
  <c r="AE223" i="10"/>
  <c r="AE149" i="10"/>
  <c r="AF149" i="10"/>
  <c r="AM458" i="8"/>
  <c r="AL458" i="8"/>
  <c r="AL429" i="9"/>
  <c r="AM429" i="9"/>
  <c r="AF149" i="2"/>
  <c r="AE149" i="2"/>
  <c r="AL247" i="10"/>
  <c r="AM247" i="10"/>
  <c r="AC347" i="8"/>
  <c r="AL347" i="8"/>
  <c r="AM347" i="8"/>
  <c r="AL439" i="10"/>
  <c r="AC452" i="8"/>
  <c r="AE452" i="8" s="1"/>
  <c r="AC269" i="2"/>
  <c r="AL269" i="2"/>
  <c r="AM269" i="2"/>
  <c r="AL253" i="2"/>
  <c r="AM253" i="2"/>
  <c r="AC253" i="2"/>
  <c r="AM108" i="9"/>
  <c r="AL108" i="9"/>
  <c r="AA400" i="8"/>
  <c r="AN400" i="8" s="1"/>
  <c r="AB400" i="8"/>
  <c r="AG400" i="8"/>
  <c r="AG76" i="10"/>
  <c r="AA76" i="10"/>
  <c r="AN76" i="10" s="1"/>
  <c r="AM349" i="2"/>
  <c r="AA330" i="9"/>
  <c r="AN330" i="9" s="1"/>
  <c r="AG330" i="9"/>
  <c r="AB330" i="9"/>
  <c r="AL317" i="9"/>
  <c r="AM317" i="9"/>
  <c r="AA248" i="9"/>
  <c r="AN248" i="9" s="1"/>
  <c r="AG248" i="9"/>
  <c r="AG391" i="10"/>
  <c r="AA391" i="10"/>
  <c r="AN391" i="10" s="1"/>
  <c r="AB391" i="10"/>
  <c r="AL264" i="10"/>
  <c r="AM264" i="10"/>
  <c r="AC264" i="10"/>
  <c r="AF447" i="10"/>
  <c r="AE447" i="10"/>
  <c r="AL389" i="8"/>
  <c r="AM389" i="8"/>
  <c r="AL408" i="8"/>
  <c r="AM408" i="8"/>
  <c r="AB76" i="10"/>
  <c r="AC76" i="10" s="1"/>
  <c r="AM423" i="8"/>
  <c r="AL423" i="8"/>
  <c r="AA350" i="2"/>
  <c r="AN350" i="2" s="1"/>
  <c r="AG350" i="2"/>
  <c r="AA194" i="10"/>
  <c r="AN194" i="10" s="1"/>
  <c r="AG194" i="10"/>
  <c r="AB194" i="10"/>
  <c r="AG165" i="2"/>
  <c r="AA165" i="2"/>
  <c r="AN165" i="2" s="1"/>
  <c r="AB165" i="2"/>
  <c r="AL415" i="10"/>
  <c r="AG362" i="2"/>
  <c r="AA362" i="2"/>
  <c r="AN362" i="2" s="1"/>
  <c r="AG209" i="2"/>
  <c r="AA209" i="2"/>
  <c r="AN209" i="2" s="1"/>
  <c r="AB209" i="2"/>
  <c r="D414" i="10"/>
  <c r="D414" i="2"/>
  <c r="D414" i="9"/>
  <c r="D414" i="8"/>
  <c r="AM139" i="2"/>
  <c r="AL139" i="2"/>
  <c r="AC139" i="2"/>
  <c r="AL435" i="2"/>
  <c r="AM435" i="2"/>
  <c r="AC435" i="2"/>
  <c r="AM448" i="9"/>
  <c r="AL448" i="9"/>
  <c r="AL222" i="10"/>
  <c r="AM222" i="10"/>
  <c r="AM291" i="10"/>
  <c r="AL291" i="10"/>
  <c r="AM285" i="2"/>
  <c r="AL285" i="2"/>
  <c r="AL170" i="10"/>
  <c r="AM170" i="10"/>
  <c r="AL300" i="9"/>
  <c r="AM300" i="9"/>
  <c r="AM271" i="10"/>
  <c r="AL271" i="10"/>
  <c r="AC271" i="10"/>
  <c r="AC175" i="9"/>
  <c r="AL175" i="9"/>
  <c r="AM175" i="9"/>
  <c r="AM258" i="8"/>
  <c r="AL258" i="8"/>
  <c r="AM426" i="8"/>
  <c r="AL426" i="8"/>
  <c r="AA169" i="10"/>
  <c r="AN169" i="10" s="1"/>
  <c r="AG169" i="10"/>
  <c r="AB169" i="10"/>
  <c r="AA208" i="8"/>
  <c r="AN208" i="8" s="1"/>
  <c r="AG208" i="8"/>
  <c r="AB208" i="8"/>
  <c r="AJ357" i="9"/>
  <c r="AJ440" i="2"/>
  <c r="Y228" i="10"/>
  <c r="AJ228" i="10" s="1"/>
  <c r="X228" i="10"/>
  <c r="Y234" i="2"/>
  <c r="AJ234" i="2" s="1"/>
  <c r="X234" i="2"/>
  <c r="AG415" i="9"/>
  <c r="AA415" i="9"/>
  <c r="AN415" i="9" s="1"/>
  <c r="AM455" i="2"/>
  <c r="AL455" i="2"/>
  <c r="AL249" i="8"/>
  <c r="AM249" i="8"/>
  <c r="AL219" i="8"/>
  <c r="AM219" i="8"/>
  <c r="AL94" i="10"/>
  <c r="AM94" i="10"/>
  <c r="AC94" i="10"/>
  <c r="AL222" i="9"/>
  <c r="AM222" i="9"/>
  <c r="AC222" i="9"/>
  <c r="AF222" i="9" s="1"/>
  <c r="AL94" i="2"/>
  <c r="AM94" i="2"/>
  <c r="X393" i="9"/>
  <c r="AC393" i="9" s="1"/>
  <c r="Y393" i="9"/>
  <c r="AJ393" i="9" s="1"/>
  <c r="AL403" i="9"/>
  <c r="AM403" i="9"/>
  <c r="AC320" i="8"/>
  <c r="AM320" i="8"/>
  <c r="AL294" i="8"/>
  <c r="AM294" i="8"/>
  <c r="AG286" i="2"/>
  <c r="AA286" i="2"/>
  <c r="AN286" i="2" s="1"/>
  <c r="AB286" i="2"/>
  <c r="AL388" i="2"/>
  <c r="AC388" i="2"/>
  <c r="AM388" i="2"/>
  <c r="AG278" i="9"/>
  <c r="AA278" i="9"/>
  <c r="AN278" i="9" s="1"/>
  <c r="AB278" i="9"/>
  <c r="AC278" i="9" s="1"/>
  <c r="Y318" i="2"/>
  <c r="AJ318" i="2" s="1"/>
  <c r="X318" i="2"/>
  <c r="AM231" i="8"/>
  <c r="AL231" i="8"/>
  <c r="AL458" i="2"/>
  <c r="AM458" i="2"/>
  <c r="AB299" i="2"/>
  <c r="J28" i="6"/>
  <c r="N28" i="6"/>
  <c r="AA97" i="10"/>
  <c r="AN97" i="10" s="1"/>
  <c r="AG97" i="10"/>
  <c r="AB97" i="10"/>
  <c r="AC97" i="10" s="1"/>
  <c r="D329" i="10"/>
  <c r="D329" i="2"/>
  <c r="D329" i="9"/>
  <c r="D329" i="8"/>
  <c r="D193" i="10"/>
  <c r="D193" i="2"/>
  <c r="D193" i="9"/>
  <c r="D193" i="8"/>
  <c r="AL438" i="2"/>
  <c r="AM438" i="2"/>
  <c r="AC444" i="8"/>
  <c r="AL444" i="8"/>
  <c r="AM444" i="8"/>
  <c r="AM354" i="9"/>
  <c r="AL354" i="9"/>
  <c r="AL448" i="10"/>
  <c r="AL130" i="10"/>
  <c r="AM130" i="10"/>
  <c r="AC130" i="10"/>
  <c r="AL439" i="8"/>
  <c r="AM439" i="8"/>
  <c r="AL319" i="10"/>
  <c r="AM319" i="10"/>
  <c r="AM238" i="9"/>
  <c r="AC238" i="9"/>
  <c r="AL238" i="9"/>
  <c r="AL348" i="8"/>
  <c r="AM348" i="8"/>
  <c r="AA297" i="10"/>
  <c r="AN297" i="10" s="1"/>
  <c r="AG297" i="10"/>
  <c r="AB297" i="10"/>
  <c r="Y282" i="2"/>
  <c r="AJ282" i="2" s="1"/>
  <c r="X282" i="2"/>
  <c r="D412" i="10"/>
  <c r="D412" i="2"/>
  <c r="D412" i="9"/>
  <c r="D412" i="8"/>
  <c r="AA299" i="2"/>
  <c r="AN299" i="2" s="1"/>
  <c r="AG299" i="2"/>
  <c r="AG154" i="8"/>
  <c r="AA154" i="8"/>
  <c r="AN154" i="8" s="1"/>
  <c r="AB154" i="8"/>
  <c r="AM252" i="10"/>
  <c r="AL252" i="10"/>
  <c r="D78" i="2"/>
  <c r="D78" i="10"/>
  <c r="D78" i="9"/>
  <c r="D78" i="8"/>
  <c r="AA178" i="2"/>
  <c r="AN178" i="2" s="1"/>
  <c r="AG178" i="2"/>
  <c r="AB178" i="2"/>
  <c r="AL258" i="9"/>
  <c r="AM258" i="9"/>
  <c r="AL313" i="2"/>
  <c r="AM313" i="2"/>
  <c r="AM403" i="2"/>
  <c r="AL403" i="2"/>
  <c r="AC403" i="2"/>
  <c r="AL409" i="2"/>
  <c r="AM409" i="2"/>
  <c r="AC409" i="2"/>
  <c r="AF458" i="10"/>
  <c r="AE458" i="10"/>
  <c r="AL268" i="10"/>
  <c r="AM268" i="10"/>
  <c r="AG239" i="8"/>
  <c r="AA239" i="8"/>
  <c r="AN239" i="8" s="1"/>
  <c r="X113" i="10"/>
  <c r="Y113" i="10"/>
  <c r="AJ113" i="10" s="1"/>
  <c r="AA322" i="8"/>
  <c r="AN322" i="8" s="1"/>
  <c r="AG322" i="8"/>
  <c r="AG387" i="2"/>
  <c r="AA387" i="2"/>
  <c r="AN387" i="2" s="1"/>
  <c r="AB387" i="2"/>
  <c r="Y346" i="10"/>
  <c r="AJ346" i="10" s="1"/>
  <c r="X346" i="10"/>
  <c r="D214" i="10"/>
  <c r="D214" i="2"/>
  <c r="D214" i="9"/>
  <c r="D214" i="8"/>
  <c r="AG263" i="10"/>
  <c r="AA263" i="10"/>
  <c r="AN263" i="10" s="1"/>
  <c r="AM390" i="8"/>
  <c r="AL390" i="8"/>
  <c r="AG214" i="10"/>
  <c r="AA214" i="10"/>
  <c r="AN214" i="10" s="1"/>
  <c r="AE440" i="9"/>
  <c r="AQ440" i="9" s="1"/>
  <c r="AF440" i="9"/>
  <c r="D213" i="10"/>
  <c r="D213" i="2"/>
  <c r="D213" i="9"/>
  <c r="D213" i="8"/>
  <c r="D170" i="10"/>
  <c r="D170" i="2"/>
  <c r="D170" i="9"/>
  <c r="D170" i="8"/>
  <c r="AA423" i="8"/>
  <c r="AN423" i="8" s="1"/>
  <c r="AG423" i="8"/>
  <c r="AL378" i="2"/>
  <c r="AM378" i="2"/>
  <c r="Y317" i="9"/>
  <c r="AJ317" i="9" s="1"/>
  <c r="X317" i="9"/>
  <c r="AC317" i="9" s="1"/>
  <c r="AG383" i="9"/>
  <c r="AB383" i="9"/>
  <c r="AA383" i="9"/>
  <c r="AN383" i="9" s="1"/>
  <c r="AL188" i="2"/>
  <c r="AM188" i="2"/>
  <c r="X143" i="9"/>
  <c r="Y143" i="9"/>
  <c r="AJ143" i="9" s="1"/>
  <c r="AG314" i="10"/>
  <c r="AA314" i="10"/>
  <c r="AN314" i="10" s="1"/>
  <c r="AL229" i="8"/>
  <c r="AM229" i="8"/>
  <c r="D208" i="10"/>
  <c r="D208" i="2"/>
  <c r="D208" i="9"/>
  <c r="D208" i="8"/>
  <c r="AG272" i="2"/>
  <c r="AA272" i="2"/>
  <c r="AN272" i="2" s="1"/>
  <c r="AG100" i="2"/>
  <c r="AA100" i="2"/>
  <c r="AN100" i="2" s="1"/>
  <c r="AG114" i="9"/>
  <c r="AA114" i="9"/>
  <c r="AN114" i="9" s="1"/>
  <c r="AA324" i="10"/>
  <c r="AN324" i="10" s="1"/>
  <c r="AG324" i="10"/>
  <c r="AA419" i="2"/>
  <c r="AN419" i="2" s="1"/>
  <c r="AG419" i="2"/>
  <c r="Y267" i="2"/>
  <c r="AJ267" i="2" s="1"/>
  <c r="X267" i="2"/>
  <c r="AG250" i="10"/>
  <c r="AA250" i="10"/>
  <c r="AN250" i="10" s="1"/>
  <c r="AA198" i="10"/>
  <c r="AN198" i="10" s="1"/>
  <c r="AG198" i="10"/>
  <c r="AG180" i="8"/>
  <c r="AA180" i="8"/>
  <c r="AN180" i="8" s="1"/>
  <c r="AG95" i="10"/>
  <c r="AA95" i="10"/>
  <c r="AN95" i="10" s="1"/>
  <c r="AG267" i="9"/>
  <c r="AA267" i="9"/>
  <c r="AN267" i="9" s="1"/>
  <c r="AB267" i="9"/>
  <c r="X181" i="10"/>
  <c r="Y181" i="10"/>
  <c r="AJ181" i="10" s="1"/>
  <c r="AA169" i="8"/>
  <c r="AN169" i="8" s="1"/>
  <c r="AG169" i="8"/>
  <c r="AG333" i="10"/>
  <c r="AA333" i="10"/>
  <c r="AN333" i="10" s="1"/>
  <c r="D218" i="10"/>
  <c r="D218" i="2"/>
  <c r="D218" i="9"/>
  <c r="D218" i="8"/>
  <c r="AB240" i="2"/>
  <c r="AG240" i="2"/>
  <c r="AA240" i="2"/>
  <c r="AN240" i="2" s="1"/>
  <c r="AG187" i="9"/>
  <c r="AA187" i="9"/>
  <c r="AN187" i="9" s="1"/>
  <c r="AG268" i="9"/>
  <c r="AA268" i="9"/>
  <c r="AN268" i="9" s="1"/>
  <c r="AG237" i="9"/>
  <c r="AA237" i="9"/>
  <c r="AN237" i="9" s="1"/>
  <c r="Y436" i="10"/>
  <c r="AJ436" i="10" s="1"/>
  <c r="X436" i="10"/>
  <c r="X121" i="9"/>
  <c r="Y121" i="9"/>
  <c r="AJ121" i="9" s="1"/>
  <c r="AG88" i="10"/>
  <c r="AA88" i="10"/>
  <c r="AN88" i="10" s="1"/>
  <c r="AA263" i="8"/>
  <c r="AN263" i="8" s="1"/>
  <c r="AG263" i="8"/>
  <c r="AG234" i="9"/>
  <c r="AA234" i="9"/>
  <c r="AN234" i="9" s="1"/>
  <c r="X172" i="8"/>
  <c r="Y172" i="8"/>
  <c r="AJ172" i="8" s="1"/>
  <c r="D108" i="10"/>
  <c r="D108" i="2"/>
  <c r="D108" i="9"/>
  <c r="D108" i="8"/>
  <c r="X145" i="8"/>
  <c r="Y145" i="8"/>
  <c r="AJ145" i="8" s="1"/>
  <c r="AM438" i="8"/>
  <c r="AL438" i="8"/>
  <c r="X438" i="9"/>
  <c r="Y438" i="9"/>
  <c r="AJ438" i="9" s="1"/>
  <c r="AM279" i="8"/>
  <c r="AL279" i="8"/>
  <c r="AA395" i="8"/>
  <c r="AN395" i="8" s="1"/>
  <c r="AG395" i="8"/>
  <c r="AG130" i="8"/>
  <c r="AA130" i="8"/>
  <c r="AN130" i="8" s="1"/>
  <c r="X313" i="2"/>
  <c r="AC313" i="2" s="1"/>
  <c r="Y313" i="2"/>
  <c r="AJ313" i="2" s="1"/>
  <c r="Y173" i="9"/>
  <c r="AJ173" i="9" s="1"/>
  <c r="X173" i="9"/>
  <c r="AL449" i="10"/>
  <c r="AM449" i="10"/>
  <c r="AA101" i="8"/>
  <c r="AN101" i="8" s="1"/>
  <c r="AG101" i="8"/>
  <c r="AM425" i="8"/>
  <c r="AL425" i="8"/>
  <c r="AL293" i="10"/>
  <c r="AM293" i="10"/>
  <c r="Y419" i="9"/>
  <c r="AJ419" i="9" s="1"/>
  <c r="X419" i="9"/>
  <c r="AC419" i="9" s="1"/>
  <c r="X327" i="2"/>
  <c r="Y327" i="2"/>
  <c r="AJ327" i="2" s="1"/>
  <c r="X291" i="9"/>
  <c r="Y291" i="9"/>
  <c r="AJ291" i="9" s="1"/>
  <c r="Y135" i="2"/>
  <c r="AJ135" i="2" s="1"/>
  <c r="X135" i="2"/>
  <c r="D127" i="10"/>
  <c r="D127" i="2"/>
  <c r="D127" i="9"/>
  <c r="D127" i="8"/>
  <c r="AL449" i="8"/>
  <c r="AM449" i="8"/>
  <c r="AL311" i="9"/>
  <c r="X399" i="8"/>
  <c r="Y399" i="8"/>
  <c r="AJ399" i="8" s="1"/>
  <c r="AB390" i="10"/>
  <c r="AA390" i="10"/>
  <c r="AN390" i="10" s="1"/>
  <c r="AG390" i="10"/>
  <c r="AC355" i="9"/>
  <c r="Y241" i="9"/>
  <c r="AJ241" i="9" s="1"/>
  <c r="X241" i="9"/>
  <c r="AG430" i="8"/>
  <c r="AA430" i="8"/>
  <c r="AN430" i="8" s="1"/>
  <c r="Y332" i="2"/>
  <c r="AJ332" i="2" s="1"/>
  <c r="X332" i="2"/>
  <c r="AA190" i="8"/>
  <c r="AN190" i="8" s="1"/>
  <c r="AG190" i="8"/>
  <c r="AG425" i="8"/>
  <c r="AA425" i="8"/>
  <c r="AN425" i="8" s="1"/>
  <c r="AA391" i="2"/>
  <c r="AN391" i="2" s="1"/>
  <c r="AG391" i="2"/>
  <c r="X441" i="10"/>
  <c r="Y441" i="10"/>
  <c r="AJ441" i="10" s="1"/>
  <c r="X258" i="8"/>
  <c r="AC258" i="8" s="1"/>
  <c r="Y258" i="8"/>
  <c r="AJ258" i="8" s="1"/>
  <c r="Y276" i="9"/>
  <c r="AJ276" i="9" s="1"/>
  <c r="X276" i="9"/>
  <c r="AC276" i="9" s="1"/>
  <c r="AG405" i="9"/>
  <c r="AA405" i="9"/>
  <c r="AN405" i="9" s="1"/>
  <c r="AG451" i="2"/>
  <c r="AA451" i="2"/>
  <c r="AN451" i="2" s="1"/>
  <c r="AM249" i="2"/>
  <c r="AL249" i="2"/>
  <c r="D306" i="10"/>
  <c r="D306" i="2"/>
  <c r="D306" i="9"/>
  <c r="D306" i="8"/>
  <c r="AG424" i="9"/>
  <c r="AA424" i="9"/>
  <c r="AN424" i="9" s="1"/>
  <c r="AG290" i="8"/>
  <c r="AA290" i="8"/>
  <c r="AN290" i="8" s="1"/>
  <c r="AG424" i="2"/>
  <c r="AA424" i="2"/>
  <c r="AN424" i="2" s="1"/>
  <c r="AA296" i="2"/>
  <c r="AN296" i="2" s="1"/>
  <c r="AG296" i="2"/>
  <c r="AB398" i="9"/>
  <c r="AC398" i="9" s="1"/>
  <c r="AG398" i="9"/>
  <c r="AA398" i="9"/>
  <c r="AN398" i="9" s="1"/>
  <c r="AA348" i="2"/>
  <c r="AN348" i="2" s="1"/>
  <c r="AG348" i="2"/>
  <c r="X138" i="8"/>
  <c r="Y138" i="8"/>
  <c r="AJ138" i="8" s="1"/>
  <c r="AM252" i="2"/>
  <c r="AL252" i="2"/>
  <c r="D113" i="10"/>
  <c r="D113" i="2"/>
  <c r="D113" i="9"/>
  <c r="D113" i="8"/>
  <c r="D200" i="10"/>
  <c r="D200" i="2"/>
  <c r="D200" i="9"/>
  <c r="D200" i="8"/>
  <c r="AA365" i="2"/>
  <c r="AN365" i="2" s="1"/>
  <c r="AG365" i="2"/>
  <c r="AG373" i="10"/>
  <c r="AA373" i="10"/>
  <c r="AN373" i="10" s="1"/>
  <c r="AG265" i="10"/>
  <c r="AA265" i="10"/>
  <c r="AN265" i="10" s="1"/>
  <c r="Y233" i="2"/>
  <c r="AJ233" i="2" s="1"/>
  <c r="X233" i="2"/>
  <c r="AC233" i="2" s="1"/>
  <c r="AG244" i="9"/>
  <c r="AA244" i="9"/>
  <c r="AN244" i="9" s="1"/>
  <c r="AG160" i="10"/>
  <c r="AA160" i="10"/>
  <c r="AN160" i="10" s="1"/>
  <c r="AB348" i="2"/>
  <c r="AG129" i="10"/>
  <c r="AA129" i="10"/>
  <c r="AN129" i="10" s="1"/>
  <c r="X370" i="8"/>
  <c r="Y370" i="8"/>
  <c r="AJ370" i="8" s="1"/>
  <c r="X317" i="2"/>
  <c r="Y317" i="2"/>
  <c r="AJ317" i="2" s="1"/>
  <c r="AB264" i="2"/>
  <c r="AG264" i="2"/>
  <c r="AA264" i="2"/>
  <c r="AN264" i="2" s="1"/>
  <c r="AG144" i="8"/>
  <c r="AA144" i="8"/>
  <c r="AN144" i="8" s="1"/>
  <c r="Y263" i="2"/>
  <c r="AJ263" i="2" s="1"/>
  <c r="X263" i="2"/>
  <c r="AB265" i="8"/>
  <c r="AA265" i="8"/>
  <c r="AN265" i="8" s="1"/>
  <c r="AG265" i="8"/>
  <c r="AG233" i="9"/>
  <c r="AA233" i="9"/>
  <c r="AN233" i="9" s="1"/>
  <c r="AG91" i="10"/>
  <c r="AA91" i="10"/>
  <c r="AN91" i="10" s="1"/>
  <c r="AA432" i="9"/>
  <c r="AN432" i="9" s="1"/>
  <c r="AG432" i="9"/>
  <c r="AA424" i="8"/>
  <c r="AN424" i="8" s="1"/>
  <c r="AG424" i="8"/>
  <c r="AB138" i="8"/>
  <c r="AA138" i="8"/>
  <c r="AN138" i="8" s="1"/>
  <c r="AG138" i="8"/>
  <c r="X108" i="8"/>
  <c r="Y108" i="8"/>
  <c r="AJ108" i="8" s="1"/>
  <c r="AL90" i="10"/>
  <c r="AM90" i="10"/>
  <c r="D275" i="10"/>
  <c r="D275" i="9"/>
  <c r="D275" i="2"/>
  <c r="D275" i="8"/>
  <c r="Y266" i="9"/>
  <c r="AJ266" i="9" s="1"/>
  <c r="X266" i="9"/>
  <c r="AA226" i="8"/>
  <c r="AN226" i="8" s="1"/>
  <c r="AG226" i="8"/>
  <c r="AA151" i="2"/>
  <c r="AN151" i="2" s="1"/>
  <c r="AG151" i="2"/>
  <c r="Y173" i="2"/>
  <c r="AJ173" i="2" s="1"/>
  <c r="X173" i="2"/>
  <c r="AA84" i="2"/>
  <c r="AN84" i="2" s="1"/>
  <c r="AG84" i="2"/>
  <c r="Y363" i="10"/>
  <c r="X363" i="10"/>
  <c r="AM316" i="10"/>
  <c r="AL316" i="10"/>
  <c r="X365" i="9"/>
  <c r="AC365" i="9" s="1"/>
  <c r="Y365" i="9"/>
  <c r="AJ365" i="9" s="1"/>
  <c r="AM312" i="8"/>
  <c r="AL312" i="8"/>
  <c r="AG402" i="9"/>
  <c r="AB402" i="9"/>
  <c r="AA402" i="9"/>
  <c r="AN402" i="9" s="1"/>
  <c r="X241" i="2"/>
  <c r="Y241" i="2"/>
  <c r="AJ241" i="2" s="1"/>
  <c r="AG141" i="2"/>
  <c r="AA141" i="2"/>
  <c r="AN141" i="2" s="1"/>
  <c r="X421" i="9"/>
  <c r="Y421" i="9"/>
  <c r="AJ421" i="9" s="1"/>
  <c r="D337" i="10"/>
  <c r="D337" i="2"/>
  <c r="D337" i="9"/>
  <c r="D337" i="8"/>
  <c r="AA204" i="8"/>
  <c r="AN204" i="8" s="1"/>
  <c r="AG204" i="8"/>
  <c r="AL278" i="10"/>
  <c r="AM278" i="10"/>
  <c r="AG124" i="8"/>
  <c r="AA124" i="8"/>
  <c r="AN124" i="8" s="1"/>
  <c r="Y255" i="9"/>
  <c r="AJ255" i="9" s="1"/>
  <c r="X255" i="9"/>
  <c r="AA361" i="10"/>
  <c r="AN361" i="10" s="1"/>
  <c r="AG361" i="10"/>
  <c r="AG265" i="9"/>
  <c r="AA265" i="9"/>
  <c r="AN265" i="9" s="1"/>
  <c r="AB265" i="9"/>
  <c r="AA274" i="10"/>
  <c r="AN274" i="10" s="1"/>
  <c r="AG274" i="10"/>
  <c r="AG321" i="8"/>
  <c r="AA321" i="8"/>
  <c r="AN321" i="8" s="1"/>
  <c r="Y233" i="10"/>
  <c r="AJ233" i="10" s="1"/>
  <c r="X233" i="10"/>
  <c r="AG165" i="9"/>
  <c r="AA165" i="9"/>
  <c r="AN165" i="9" s="1"/>
  <c r="AB165" i="9"/>
  <c r="AA429" i="10"/>
  <c r="AN429" i="10" s="1"/>
  <c r="AG429" i="10"/>
  <c r="X343" i="9"/>
  <c r="Y343" i="9"/>
  <c r="AJ343" i="9" s="1"/>
  <c r="Y311" i="10"/>
  <c r="AJ311" i="10" s="1"/>
  <c r="X311" i="10"/>
  <c r="AG340" i="10"/>
  <c r="AA340" i="10"/>
  <c r="AN340" i="10" s="1"/>
  <c r="AM372" i="10"/>
  <c r="AL372" i="10"/>
  <c r="AG325" i="9"/>
  <c r="AA325" i="9"/>
  <c r="AN325" i="9" s="1"/>
  <c r="AA282" i="10"/>
  <c r="AN282" i="10" s="1"/>
  <c r="AG282" i="10"/>
  <c r="AG175" i="8"/>
  <c r="AA175" i="8"/>
  <c r="AN175" i="8" s="1"/>
  <c r="X321" i="2"/>
  <c r="Y321" i="2"/>
  <c r="AJ321" i="2" s="1"/>
  <c r="AB239" i="8"/>
  <c r="AC239" i="8" s="1"/>
  <c r="X390" i="10"/>
  <c r="Y390" i="10"/>
  <c r="AJ390" i="10" s="1"/>
  <c r="AA186" i="2"/>
  <c r="AN186" i="2" s="1"/>
  <c r="AG186" i="2"/>
  <c r="AB186" i="2"/>
  <c r="AC186" i="2" s="1"/>
  <c r="AG134" i="10"/>
  <c r="AA134" i="10"/>
  <c r="AN134" i="10" s="1"/>
  <c r="AG370" i="2"/>
  <c r="AA370" i="2"/>
  <c r="AN370" i="2" s="1"/>
  <c r="AG167" i="10"/>
  <c r="AA167" i="10"/>
  <c r="AN167" i="10" s="1"/>
  <c r="AB167" i="10"/>
  <c r="X121" i="10"/>
  <c r="AC121" i="10" s="1"/>
  <c r="Y121" i="10"/>
  <c r="AJ121" i="10" s="1"/>
  <c r="X418" i="8"/>
  <c r="Y418" i="8"/>
  <c r="AJ418" i="8" s="1"/>
  <c r="Y249" i="8"/>
  <c r="AJ249" i="8" s="1"/>
  <c r="X249" i="8"/>
  <c r="AC249" i="8" s="1"/>
  <c r="AG275" i="8"/>
  <c r="AA275" i="8"/>
  <c r="AN275" i="8" s="1"/>
  <c r="X323" i="8"/>
  <c r="Y323" i="8"/>
  <c r="AJ323" i="8" s="1"/>
  <c r="AB244" i="9"/>
  <c r="AC244" i="9" s="1"/>
  <c r="D277" i="10"/>
  <c r="D277" i="2"/>
  <c r="D277" i="9"/>
  <c r="D277" i="8"/>
  <c r="D327" i="10"/>
  <c r="D327" i="2"/>
  <c r="D327" i="9"/>
  <c r="D327" i="8"/>
  <c r="X291" i="10"/>
  <c r="AC291" i="10" s="1"/>
  <c r="Y291" i="10"/>
  <c r="AJ291" i="10" s="1"/>
  <c r="Y127" i="9"/>
  <c r="AJ127" i="9" s="1"/>
  <c r="X127" i="9"/>
  <c r="D426" i="10"/>
  <c r="D426" i="2"/>
  <c r="D426" i="9"/>
  <c r="D426" i="8"/>
  <c r="AA434" i="2"/>
  <c r="AN434" i="2" s="1"/>
  <c r="AG434" i="2"/>
  <c r="AC247" i="10"/>
  <c r="AA314" i="8"/>
  <c r="AN314" i="8" s="1"/>
  <c r="AG314" i="8"/>
  <c r="AM212" i="9"/>
  <c r="AL212" i="9"/>
  <c r="AM447" i="8"/>
  <c r="AC429" i="10"/>
  <c r="AL355" i="10"/>
  <c r="AG84" i="9"/>
  <c r="AA84" i="9"/>
  <c r="AN84" i="9" s="1"/>
  <c r="D252" i="10"/>
  <c r="D252" i="2"/>
  <c r="D252" i="9"/>
  <c r="D252" i="8"/>
  <c r="Y161" i="9"/>
  <c r="X161" i="9"/>
  <c r="AG284" i="9"/>
  <c r="AA284" i="9"/>
  <c r="AN284" i="9" s="1"/>
  <c r="X258" i="2"/>
  <c r="Y258" i="2"/>
  <c r="AJ258" i="2" s="1"/>
  <c r="AG354" i="2"/>
  <c r="AA354" i="2"/>
  <c r="AN354" i="2" s="1"/>
  <c r="AC354" i="9"/>
  <c r="AA382" i="10"/>
  <c r="AN382" i="10" s="1"/>
  <c r="AG382" i="10"/>
  <c r="X90" i="9"/>
  <c r="Y90" i="9"/>
  <c r="AJ90" i="9" s="1"/>
  <c r="Y276" i="10"/>
  <c r="AJ276" i="10" s="1"/>
  <c r="X276" i="10"/>
  <c r="X193" i="2"/>
  <c r="Y193" i="2"/>
  <c r="AJ193" i="2" s="1"/>
  <c r="AA153" i="9"/>
  <c r="AN153" i="9" s="1"/>
  <c r="AB153" i="9"/>
  <c r="AG153" i="9"/>
  <c r="AG390" i="9"/>
  <c r="AA390" i="9"/>
  <c r="AN390" i="9" s="1"/>
  <c r="AC247" i="2"/>
  <c r="D350" i="10"/>
  <c r="D350" i="2"/>
  <c r="D350" i="9"/>
  <c r="D350" i="8"/>
  <c r="AA387" i="10"/>
  <c r="AN387" i="10" s="1"/>
  <c r="AG387" i="10"/>
  <c r="AB282" i="10"/>
  <c r="AA381" i="2"/>
  <c r="AN381" i="2" s="1"/>
  <c r="AG381" i="2"/>
  <c r="X306" i="9"/>
  <c r="Y306" i="9"/>
  <c r="AJ306" i="9" s="1"/>
  <c r="AA90" i="10"/>
  <c r="AN90" i="10" s="1"/>
  <c r="AG90" i="10"/>
  <c r="AG126" i="2"/>
  <c r="AA126" i="2"/>
  <c r="AN126" i="2" s="1"/>
  <c r="AA245" i="2"/>
  <c r="AN245" i="2" s="1"/>
  <c r="AG245" i="2"/>
  <c r="AG83" i="10"/>
  <c r="AA83" i="10"/>
  <c r="AN83" i="10" s="1"/>
  <c r="X412" i="2"/>
  <c r="Y412" i="2"/>
  <c r="AJ412" i="2" s="1"/>
  <c r="AG258" i="2"/>
  <c r="AA258" i="2"/>
  <c r="AN258" i="2" s="1"/>
  <c r="AB258" i="2"/>
  <c r="AG85" i="2"/>
  <c r="AA85" i="2"/>
  <c r="AN85" i="2" s="1"/>
  <c r="Y255" i="2"/>
  <c r="AJ255" i="2" s="1"/>
  <c r="X255" i="2"/>
  <c r="Y333" i="8"/>
  <c r="AJ333" i="8" s="1"/>
  <c r="X333" i="8"/>
  <c r="AG255" i="2"/>
  <c r="AA255" i="2"/>
  <c r="AN255" i="2" s="1"/>
  <c r="AA107" i="2"/>
  <c r="AN107" i="2" s="1"/>
  <c r="AG107" i="2"/>
  <c r="AL200" i="10"/>
  <c r="AM200" i="10"/>
  <c r="AG81" i="2"/>
  <c r="AA81" i="2"/>
  <c r="AN81" i="2" s="1"/>
  <c r="AA291" i="2"/>
  <c r="AN291" i="2" s="1"/>
  <c r="AG291" i="2"/>
  <c r="AB436" i="8"/>
  <c r="AA436" i="8"/>
  <c r="AN436" i="8" s="1"/>
  <c r="AG436" i="8"/>
  <c r="Y391" i="10"/>
  <c r="AJ391" i="10" s="1"/>
  <c r="X391" i="10"/>
  <c r="Y236" i="8"/>
  <c r="AJ236" i="8" s="1"/>
  <c r="X236" i="8"/>
  <c r="X410" i="9"/>
  <c r="Y410" i="9"/>
  <c r="AJ410" i="9" s="1"/>
  <c r="Y78" i="2"/>
  <c r="AJ78" i="2" s="1"/>
  <c r="X78" i="2"/>
  <c r="X352" i="8"/>
  <c r="Y352" i="8"/>
  <c r="AJ352" i="8" s="1"/>
  <c r="X179" i="2"/>
  <c r="Y179" i="2"/>
  <c r="AJ179" i="2" s="1"/>
  <c r="AA99" i="2"/>
  <c r="AN99" i="2" s="1"/>
  <c r="AG99" i="2"/>
  <c r="AA260" i="2"/>
  <c r="AN260" i="2" s="1"/>
  <c r="AG260" i="2"/>
  <c r="AA422" i="8"/>
  <c r="AN422" i="8" s="1"/>
  <c r="AG422" i="8"/>
  <c r="AG141" i="9"/>
  <c r="AA141" i="9"/>
  <c r="AN141" i="9" s="1"/>
  <c r="AG450" i="8"/>
  <c r="AA450" i="8"/>
  <c r="AN450" i="8" s="1"/>
  <c r="Y147" i="8"/>
  <c r="AJ147" i="8" s="1"/>
  <c r="X147" i="8"/>
  <c r="X353" i="9"/>
  <c r="Y353" i="9"/>
  <c r="AJ353" i="9" s="1"/>
  <c r="AG401" i="10"/>
  <c r="AA401" i="10"/>
  <c r="AN401" i="10" s="1"/>
  <c r="Y138" i="10"/>
  <c r="AJ138" i="10" s="1"/>
  <c r="X138" i="10"/>
  <c r="Y77" i="8"/>
  <c r="AJ77" i="8" s="1"/>
  <c r="X77" i="8"/>
  <c r="X289" i="9"/>
  <c r="Y289" i="9"/>
  <c r="AJ289" i="9" s="1"/>
  <c r="AG382" i="2"/>
  <c r="AA382" i="2"/>
  <c r="AN382" i="2" s="1"/>
  <c r="AA317" i="10"/>
  <c r="AN317" i="10" s="1"/>
  <c r="AG317" i="10"/>
  <c r="Y185" i="10"/>
  <c r="AJ185" i="10" s="1"/>
  <c r="X185" i="10"/>
  <c r="D302" i="10"/>
  <c r="D302" i="9"/>
  <c r="D302" i="8"/>
  <c r="D302" i="2"/>
  <c r="AL455" i="8"/>
  <c r="AM455" i="8"/>
  <c r="AA171" i="10"/>
  <c r="AN171" i="10" s="1"/>
  <c r="AG171" i="10"/>
  <c r="AA403" i="10"/>
  <c r="AN403" i="10" s="1"/>
  <c r="AG403" i="10"/>
  <c r="AB190" i="2"/>
  <c r="X400" i="8"/>
  <c r="Y400" i="8"/>
  <c r="AJ400" i="8" s="1"/>
  <c r="Y378" i="9"/>
  <c r="AJ378" i="9" s="1"/>
  <c r="X378" i="9"/>
  <c r="AC378" i="9" s="1"/>
  <c r="D204" i="10"/>
  <c r="D204" i="2"/>
  <c r="D204" i="9"/>
  <c r="D204" i="8"/>
  <c r="Y319" i="8"/>
  <c r="AJ319" i="8" s="1"/>
  <c r="X319" i="8"/>
  <c r="AC319" i="8" s="1"/>
  <c r="AF347" i="9"/>
  <c r="AE347" i="9"/>
  <c r="AQ347" i="9" s="1"/>
  <c r="AG432" i="10"/>
  <c r="AA432" i="10"/>
  <c r="AN432" i="10" s="1"/>
  <c r="AG105" i="9"/>
  <c r="AA105" i="9"/>
  <c r="AN105" i="9" s="1"/>
  <c r="AA340" i="8"/>
  <c r="AN340" i="8" s="1"/>
  <c r="AG340" i="8"/>
  <c r="AG231" i="9"/>
  <c r="AA231" i="9"/>
  <c r="AN231" i="9" s="1"/>
  <c r="AC381" i="9"/>
  <c r="AL381" i="9"/>
  <c r="AM381" i="9"/>
  <c r="AG245" i="9"/>
  <c r="AA245" i="9"/>
  <c r="AN245" i="9" s="1"/>
  <c r="AG83" i="2"/>
  <c r="AA83" i="2"/>
  <c r="AN83" i="2" s="1"/>
  <c r="AG356" i="9"/>
  <c r="AA356" i="9"/>
  <c r="AN356" i="9" s="1"/>
  <c r="AM269" i="8"/>
  <c r="AL269" i="8"/>
  <c r="AG144" i="9"/>
  <c r="AA144" i="9"/>
  <c r="AN144" i="9" s="1"/>
  <c r="AB144" i="9"/>
  <c r="AM384" i="10"/>
  <c r="AL384" i="10"/>
  <c r="AA147" i="2"/>
  <c r="AN147" i="2" s="1"/>
  <c r="AG147" i="2"/>
  <c r="X341" i="8"/>
  <c r="Y341" i="8"/>
  <c r="AJ341" i="8" s="1"/>
  <c r="AG296" i="9"/>
  <c r="AA296" i="9"/>
  <c r="AN296" i="9" s="1"/>
  <c r="AG141" i="8"/>
  <c r="AA141" i="8"/>
  <c r="AN141" i="8" s="1"/>
  <c r="Y114" i="9"/>
  <c r="AJ114" i="9" s="1"/>
  <c r="X114" i="9"/>
  <c r="AG325" i="2"/>
  <c r="AA325" i="2"/>
  <c r="AN325" i="2" s="1"/>
  <c r="Y379" i="2"/>
  <c r="AJ379" i="2" s="1"/>
  <c r="X379" i="2"/>
  <c r="AA307" i="8"/>
  <c r="AN307" i="8" s="1"/>
  <c r="AG307" i="8"/>
  <c r="AG215" i="2"/>
  <c r="AA215" i="2"/>
  <c r="AN215" i="2" s="1"/>
  <c r="AG402" i="2"/>
  <c r="AA402" i="2"/>
  <c r="AN402" i="2" s="1"/>
  <c r="Y126" i="10"/>
  <c r="AJ126" i="10" s="1"/>
  <c r="X126" i="10"/>
  <c r="D325" i="10"/>
  <c r="D325" i="2"/>
  <c r="D325" i="9"/>
  <c r="D325" i="8"/>
  <c r="AG201" i="2"/>
  <c r="AA201" i="2"/>
  <c r="AN201" i="2" s="1"/>
  <c r="AB125" i="8"/>
  <c r="AC125" i="8" s="1"/>
  <c r="AG125" i="8"/>
  <c r="AA125" i="8"/>
  <c r="AN125" i="8" s="1"/>
  <c r="AG134" i="9"/>
  <c r="AA134" i="9"/>
  <c r="AN134" i="9" s="1"/>
  <c r="D442" i="10"/>
  <c r="D442" i="2"/>
  <c r="D442" i="9"/>
  <c r="D442" i="8"/>
  <c r="X89" i="2"/>
  <c r="Y89" i="2"/>
  <c r="AJ89" i="2" s="1"/>
  <c r="AG101" i="2"/>
  <c r="AA101" i="2"/>
  <c r="AN101" i="2" s="1"/>
  <c r="AA164" i="2"/>
  <c r="AN164" i="2" s="1"/>
  <c r="AG164" i="2"/>
  <c r="AG397" i="10"/>
  <c r="AA397" i="10"/>
  <c r="AN397" i="10" s="1"/>
  <c r="AG438" i="8"/>
  <c r="AA438" i="8"/>
  <c r="AN438" i="8" s="1"/>
  <c r="Y370" i="2"/>
  <c r="AJ370" i="2" s="1"/>
  <c r="X370" i="2"/>
  <c r="X343" i="2"/>
  <c r="Y343" i="2"/>
  <c r="AJ343" i="2" s="1"/>
  <c r="Y257" i="8"/>
  <c r="AJ257" i="8" s="1"/>
  <c r="X257" i="8"/>
  <c r="D311" i="10"/>
  <c r="D311" i="2"/>
  <c r="D311" i="9"/>
  <c r="D311" i="8"/>
  <c r="D317" i="10"/>
  <c r="D317" i="2"/>
  <c r="D317" i="9"/>
  <c r="D317" i="8"/>
  <c r="AG387" i="9"/>
  <c r="AB387" i="9"/>
  <c r="AA387" i="9"/>
  <c r="AN387" i="9" s="1"/>
  <c r="Y95" i="8"/>
  <c r="AJ95" i="8" s="1"/>
  <c r="X95" i="8"/>
  <c r="X256" i="2"/>
  <c r="Y256" i="2"/>
  <c r="AJ256" i="2" s="1"/>
  <c r="Y372" i="9"/>
  <c r="AJ372" i="9" s="1"/>
  <c r="X372" i="9"/>
  <c r="AG261" i="10"/>
  <c r="AB261" i="10"/>
  <c r="AA261" i="10"/>
  <c r="AN261" i="10" s="1"/>
  <c r="Y101" i="8"/>
  <c r="AJ101" i="8" s="1"/>
  <c r="X101" i="8"/>
  <c r="AL440" i="9"/>
  <c r="AM440" i="9"/>
  <c r="AG372" i="10"/>
  <c r="AA372" i="10"/>
  <c r="AN372" i="10" s="1"/>
  <c r="AL139" i="8"/>
  <c r="AM139" i="8"/>
  <c r="AA245" i="8"/>
  <c r="AN245" i="8" s="1"/>
  <c r="AG245" i="8"/>
  <c r="AA267" i="2"/>
  <c r="AN267" i="2" s="1"/>
  <c r="AG267" i="2"/>
  <c r="AB267" i="2"/>
  <c r="AL114" i="10"/>
  <c r="AM114" i="10"/>
  <c r="AG349" i="8"/>
  <c r="AA349" i="8"/>
  <c r="AN349" i="8" s="1"/>
  <c r="AB187" i="9"/>
  <c r="D143" i="10"/>
  <c r="D143" i="2"/>
  <c r="D143" i="9"/>
  <c r="D143" i="8"/>
  <c r="AA107" i="8"/>
  <c r="AN107" i="8" s="1"/>
  <c r="AG107" i="8"/>
  <c r="AA207" i="8"/>
  <c r="AN207" i="8" s="1"/>
  <c r="AG207" i="8"/>
  <c r="AB165" i="8"/>
  <c r="AG165" i="8"/>
  <c r="AA165" i="8"/>
  <c r="AN165" i="8" s="1"/>
  <c r="AA163" i="8"/>
  <c r="AN163" i="8" s="1"/>
  <c r="AG163" i="8"/>
  <c r="AB163" i="8"/>
  <c r="AC163" i="8" s="1"/>
  <c r="AG77" i="8"/>
  <c r="AA77" i="8"/>
  <c r="AN77" i="8" s="1"/>
  <c r="AA244" i="8"/>
  <c r="AN244" i="8" s="1"/>
  <c r="AG244" i="8"/>
  <c r="AB244" i="8"/>
  <c r="AG268" i="2"/>
  <c r="AB268" i="2"/>
  <c r="AA268" i="2"/>
  <c r="AN268" i="2" s="1"/>
  <c r="AL118" i="9"/>
  <c r="AM118" i="9"/>
  <c r="X153" i="8"/>
  <c r="Y153" i="8"/>
  <c r="AJ153" i="8" s="1"/>
  <c r="AG455" i="9"/>
  <c r="AA455" i="9"/>
  <c r="AN455" i="9" s="1"/>
  <c r="AB455" i="9"/>
  <c r="Y397" i="9"/>
  <c r="AJ397" i="9" s="1"/>
  <c r="X397" i="9"/>
  <c r="AG267" i="8"/>
  <c r="AA267" i="8"/>
  <c r="AN267" i="8" s="1"/>
  <c r="AB234" i="8"/>
  <c r="AA234" i="8"/>
  <c r="AN234" i="8" s="1"/>
  <c r="AG234" i="8"/>
  <c r="X321" i="10"/>
  <c r="Y321" i="10"/>
  <c r="AJ321" i="10" s="1"/>
  <c r="AG202" i="10"/>
  <c r="AA202" i="10"/>
  <c r="AN202" i="10" s="1"/>
  <c r="X369" i="8"/>
  <c r="Y369" i="8"/>
  <c r="AJ369" i="8" s="1"/>
  <c r="AG110" i="9"/>
  <c r="AA110" i="9"/>
  <c r="AN110" i="9" s="1"/>
  <c r="AG85" i="8"/>
  <c r="AA85" i="8"/>
  <c r="AN85" i="8" s="1"/>
  <c r="AA417" i="8"/>
  <c r="AN417" i="8" s="1"/>
  <c r="AG417" i="8"/>
  <c r="Y445" i="9"/>
  <c r="AJ445" i="9" s="1"/>
  <c r="X445" i="9"/>
  <c r="AA297" i="2"/>
  <c r="AN297" i="2" s="1"/>
  <c r="AG297" i="2"/>
  <c r="AG277" i="9"/>
  <c r="AA277" i="9"/>
  <c r="AN277" i="9" s="1"/>
  <c r="Y167" i="10"/>
  <c r="AJ167" i="10" s="1"/>
  <c r="X167" i="10"/>
  <c r="AG123" i="10"/>
  <c r="AA123" i="10"/>
  <c r="AN123" i="10" s="1"/>
  <c r="AA445" i="9"/>
  <c r="AN445" i="9" s="1"/>
  <c r="AG445" i="9"/>
  <c r="AG294" i="10"/>
  <c r="AA294" i="10"/>
  <c r="AN294" i="10" s="1"/>
  <c r="AC238" i="2"/>
  <c r="AG292" i="2"/>
  <c r="AA292" i="2"/>
  <c r="AN292" i="2" s="1"/>
  <c r="AG422" i="9"/>
  <c r="AA422" i="9"/>
  <c r="AN422" i="9" s="1"/>
  <c r="X305" i="9"/>
  <c r="Y305" i="9"/>
  <c r="AJ305" i="9" s="1"/>
  <c r="AG280" i="10"/>
  <c r="AA280" i="10"/>
  <c r="AN280" i="10" s="1"/>
  <c r="Y212" i="9"/>
  <c r="AJ212" i="9" s="1"/>
  <c r="X212" i="9"/>
  <c r="AC212" i="9" s="1"/>
  <c r="AG158" i="9"/>
  <c r="AA158" i="9"/>
  <c r="AN158" i="9" s="1"/>
  <c r="AG106" i="2"/>
  <c r="AA106" i="2"/>
  <c r="AN106" i="2" s="1"/>
  <c r="AG211" i="2"/>
  <c r="AA211" i="2"/>
  <c r="AN211" i="2" s="1"/>
  <c r="AA315" i="2"/>
  <c r="AN315" i="2" s="1"/>
  <c r="AG315" i="2"/>
  <c r="AG314" i="2"/>
  <c r="AA314" i="2"/>
  <c r="AN314" i="2" s="1"/>
  <c r="AA421" i="10"/>
  <c r="AN421" i="10" s="1"/>
  <c r="AG421" i="10"/>
  <c r="AA447" i="8"/>
  <c r="AN447" i="8" s="1"/>
  <c r="AG447" i="8"/>
  <c r="AA137" i="10"/>
  <c r="AN137" i="10" s="1"/>
  <c r="AG137" i="10"/>
  <c r="AA238" i="2"/>
  <c r="AN238" i="2" s="1"/>
  <c r="AG238" i="2"/>
  <c r="D273" i="10"/>
  <c r="D273" i="2"/>
  <c r="D273" i="9"/>
  <c r="D273" i="8"/>
  <c r="AA338" i="9"/>
  <c r="AN338" i="9" s="1"/>
  <c r="AG338" i="9"/>
  <c r="Y418" i="9"/>
  <c r="AJ418" i="9" s="1"/>
  <c r="X418" i="9"/>
  <c r="AB214" i="10"/>
  <c r="AA199" i="9"/>
  <c r="AN199" i="9" s="1"/>
  <c r="AG199" i="9"/>
  <c r="X298" i="10"/>
  <c r="Y298" i="10"/>
  <c r="AJ298" i="10" s="1"/>
  <c r="AG156" i="2"/>
  <c r="AA156" i="2"/>
  <c r="AN156" i="2" s="1"/>
  <c r="X178" i="9"/>
  <c r="Y178" i="9"/>
  <c r="AJ178" i="9" s="1"/>
  <c r="AB110" i="8"/>
  <c r="Y172" i="10"/>
  <c r="AJ172" i="10" s="1"/>
  <c r="X172" i="10"/>
  <c r="AC172" i="10" s="1"/>
  <c r="X108" i="2"/>
  <c r="Y108" i="2"/>
  <c r="AJ108" i="2" s="1"/>
  <c r="X159" i="9"/>
  <c r="Y159" i="9"/>
  <c r="AJ159" i="9" s="1"/>
  <c r="AC294" i="2"/>
  <c r="Y145" i="10"/>
  <c r="AJ145" i="10" s="1"/>
  <c r="X145" i="10"/>
  <c r="AC145" i="10" s="1"/>
  <c r="D100" i="10"/>
  <c r="D100" i="2"/>
  <c r="D100" i="9"/>
  <c r="D100" i="8"/>
  <c r="X299" i="2"/>
  <c r="Y299" i="2"/>
  <c r="AJ299" i="2" s="1"/>
  <c r="Y205" i="9"/>
  <c r="AJ205" i="9" s="1"/>
  <c r="X205" i="9"/>
  <c r="Y438" i="10"/>
  <c r="AJ438" i="10" s="1"/>
  <c r="X438" i="10"/>
  <c r="AC438" i="10" s="1"/>
  <c r="X249" i="9"/>
  <c r="Y249" i="9"/>
  <c r="AJ249" i="9" s="1"/>
  <c r="Y266" i="10"/>
  <c r="AJ266" i="10" s="1"/>
  <c r="X266" i="10"/>
  <c r="AG433" i="8"/>
  <c r="AA433" i="8"/>
  <c r="AN433" i="8" s="1"/>
  <c r="D165" i="10"/>
  <c r="D165" i="2"/>
  <c r="D165" i="9"/>
  <c r="D165" i="8"/>
  <c r="AG84" i="10"/>
  <c r="AA84" i="10"/>
  <c r="AN84" i="10" s="1"/>
  <c r="AG250" i="8"/>
  <c r="AA250" i="8"/>
  <c r="AN250" i="8" s="1"/>
  <c r="Y250" i="8"/>
  <c r="AJ250" i="8" s="1"/>
  <c r="X250" i="8"/>
  <c r="Y323" i="9"/>
  <c r="AJ323" i="9" s="1"/>
  <c r="X323" i="9"/>
  <c r="AC86" i="10"/>
  <c r="AA106" i="8"/>
  <c r="AN106" i="8" s="1"/>
  <c r="AG106" i="8"/>
  <c r="AG368" i="9"/>
  <c r="AA368" i="9"/>
  <c r="AN368" i="9" s="1"/>
  <c r="AL151" i="9"/>
  <c r="AM151" i="9"/>
  <c r="AC151" i="9"/>
  <c r="AC151" i="10"/>
  <c r="D173" i="10"/>
  <c r="D173" i="2"/>
  <c r="D173" i="9"/>
  <c r="D173" i="8"/>
  <c r="Y292" i="8"/>
  <c r="AJ292" i="8" s="1"/>
  <c r="X292" i="8"/>
  <c r="AB427" i="8"/>
  <c r="AG427" i="8"/>
  <c r="AA427" i="8"/>
  <c r="AN427" i="8" s="1"/>
  <c r="AA441" i="8"/>
  <c r="AN441" i="8" s="1"/>
  <c r="AG441" i="8"/>
  <c r="D419" i="10"/>
  <c r="D419" i="2"/>
  <c r="D419" i="9"/>
  <c r="D419" i="8"/>
  <c r="AB367" i="8"/>
  <c r="AG367" i="8"/>
  <c r="AA367" i="8"/>
  <c r="AN367" i="8" s="1"/>
  <c r="D217" i="10"/>
  <c r="D217" i="2"/>
  <c r="D217" i="9"/>
  <c r="D217" i="8"/>
  <c r="Y402" i="9"/>
  <c r="AJ402" i="9" s="1"/>
  <c r="X402" i="9"/>
  <c r="X322" i="9"/>
  <c r="Y322" i="9"/>
  <c r="AJ322" i="9" s="1"/>
  <c r="AB170" i="8"/>
  <c r="AG170" i="8"/>
  <c r="AA170" i="8"/>
  <c r="AN170" i="8" s="1"/>
  <c r="X127" i="2"/>
  <c r="Y127" i="2"/>
  <c r="AJ127" i="2" s="1"/>
  <c r="X448" i="8"/>
  <c r="Y448" i="8"/>
  <c r="AJ448" i="8" s="1"/>
  <c r="Y281" i="10"/>
  <c r="AJ281" i="10" s="1"/>
  <c r="X281" i="10"/>
  <c r="AG297" i="8"/>
  <c r="AA297" i="8"/>
  <c r="AN297" i="8" s="1"/>
  <c r="AG411" i="9"/>
  <c r="AA411" i="9"/>
  <c r="AN411" i="9" s="1"/>
  <c r="AB411" i="9"/>
  <c r="Y312" i="8"/>
  <c r="AJ312" i="8" s="1"/>
  <c r="X312" i="8"/>
  <c r="AC312" i="8" s="1"/>
  <c r="D103" i="10"/>
  <c r="D103" i="2"/>
  <c r="D103" i="9"/>
  <c r="D103" i="8"/>
  <c r="AB182" i="9"/>
  <c r="AC182" i="9" s="1"/>
  <c r="AG282" i="2"/>
  <c r="AA282" i="2"/>
  <c r="AN282" i="2" s="1"/>
  <c r="AB261" i="8"/>
  <c r="AA261" i="8"/>
  <c r="AN261" i="8" s="1"/>
  <c r="AG261" i="8"/>
  <c r="AB158" i="9"/>
  <c r="AG431" i="2"/>
  <c r="AA431" i="2"/>
  <c r="AN431" i="2" s="1"/>
  <c r="AG391" i="9"/>
  <c r="AA391" i="9"/>
  <c r="AN391" i="9" s="1"/>
  <c r="AB391" i="9"/>
  <c r="Y122" i="9"/>
  <c r="AJ122" i="9" s="1"/>
  <c r="X122" i="9"/>
  <c r="AA388" i="8"/>
  <c r="AN388" i="8" s="1"/>
  <c r="AG388" i="8"/>
  <c r="Y365" i="10"/>
  <c r="AJ365" i="10" s="1"/>
  <c r="X365" i="10"/>
  <c r="AA176" i="10"/>
  <c r="AN176" i="10" s="1"/>
  <c r="AG176" i="10"/>
  <c r="D324" i="10"/>
  <c r="D324" i="2"/>
  <c r="D324" i="9"/>
  <c r="D324" i="8"/>
  <c r="X399" i="10"/>
  <c r="Y399" i="10"/>
  <c r="AJ399" i="10" s="1"/>
  <c r="Y335" i="8"/>
  <c r="AJ335" i="8" s="1"/>
  <c r="X335" i="8"/>
  <c r="X240" i="8"/>
  <c r="AC240" i="8" s="1"/>
  <c r="Y240" i="8"/>
  <c r="AJ240" i="8" s="1"/>
  <c r="AB263" i="10"/>
  <c r="X382" i="2"/>
  <c r="Y382" i="2"/>
  <c r="AJ382" i="2" s="1"/>
  <c r="Y316" i="10"/>
  <c r="AJ316" i="10" s="1"/>
  <c r="X316" i="10"/>
  <c r="AC316" i="10" s="1"/>
  <c r="X245" i="9"/>
  <c r="Y245" i="9"/>
  <c r="AJ245" i="9" s="1"/>
  <c r="AA222" i="8"/>
  <c r="AN222" i="8" s="1"/>
  <c r="AG222" i="8"/>
  <c r="D241" i="10"/>
  <c r="D241" i="2"/>
  <c r="D241" i="9"/>
  <c r="D241" i="8"/>
  <c r="AA188" i="2"/>
  <c r="AN188" i="2" s="1"/>
  <c r="AG188" i="2"/>
  <c r="AA107" i="10"/>
  <c r="AN107" i="10" s="1"/>
  <c r="AG107" i="10"/>
  <c r="X290" i="9"/>
  <c r="AC290" i="9" s="1"/>
  <c r="Y290" i="9"/>
  <c r="AJ290" i="9" s="1"/>
  <c r="AA212" i="8"/>
  <c r="AN212" i="8" s="1"/>
  <c r="AG212" i="8"/>
  <c r="AB338" i="9"/>
  <c r="AC338" i="9" s="1"/>
  <c r="X81" i="10"/>
  <c r="Y81" i="10"/>
  <c r="AJ81" i="10" s="1"/>
  <c r="D383" i="10"/>
  <c r="D383" i="2"/>
  <c r="D383" i="9"/>
  <c r="D383" i="8"/>
  <c r="Y265" i="10"/>
  <c r="AJ265" i="10" s="1"/>
  <c r="X265" i="10"/>
  <c r="Y386" i="8"/>
  <c r="AJ386" i="8" s="1"/>
  <c r="X386" i="8"/>
  <c r="AC118" i="9"/>
  <c r="D235" i="10"/>
  <c r="D235" i="2"/>
  <c r="D235" i="9"/>
  <c r="D235" i="8"/>
  <c r="X421" i="2"/>
  <c r="Y421" i="2"/>
  <c r="AJ421" i="2" s="1"/>
  <c r="AG315" i="9"/>
  <c r="AA315" i="9"/>
  <c r="AN315" i="9" s="1"/>
  <c r="Y295" i="8"/>
  <c r="AJ295" i="8" s="1"/>
  <c r="X295" i="8"/>
  <c r="Y392" i="2"/>
  <c r="AJ392" i="2" s="1"/>
  <c r="X392" i="2"/>
  <c r="Y356" i="10"/>
  <c r="AJ356" i="10" s="1"/>
  <c r="X356" i="10"/>
  <c r="AB83" i="8"/>
  <c r="AB211" i="8"/>
  <c r="AA211" i="8"/>
  <c r="AN211" i="8" s="1"/>
  <c r="AG211" i="8"/>
  <c r="X111" i="9"/>
  <c r="Y111" i="9"/>
  <c r="AJ111" i="9" s="1"/>
  <c r="X124" i="10"/>
  <c r="Y124" i="10"/>
  <c r="AJ124" i="10" s="1"/>
  <c r="X277" i="2"/>
  <c r="Y277" i="2"/>
  <c r="AJ277" i="2" s="1"/>
  <c r="AA238" i="8"/>
  <c r="AN238" i="8" s="1"/>
  <c r="AG238" i="8"/>
  <c r="AA91" i="8"/>
  <c r="AN91" i="8" s="1"/>
  <c r="AG91" i="8"/>
  <c r="X363" i="2"/>
  <c r="Y363" i="2"/>
  <c r="AJ363" i="2" s="1"/>
  <c r="X281" i="8"/>
  <c r="Y281" i="8"/>
  <c r="AJ281" i="8" s="1"/>
  <c r="AM99" i="9"/>
  <c r="AL99" i="9"/>
  <c r="X365" i="8"/>
  <c r="Y365" i="8"/>
  <c r="AJ365" i="8" s="1"/>
  <c r="D382" i="10"/>
  <c r="D382" i="2"/>
  <c r="D382" i="9"/>
  <c r="D382" i="8"/>
  <c r="Y316" i="8"/>
  <c r="AJ316" i="8" s="1"/>
  <c r="X316" i="8"/>
  <c r="AB292" i="8"/>
  <c r="AG292" i="8"/>
  <c r="AA292" i="8"/>
  <c r="AN292" i="8" s="1"/>
  <c r="AB238" i="8"/>
  <c r="AM86" i="10"/>
  <c r="AL86" i="10"/>
  <c r="AG283" i="8"/>
  <c r="AA283" i="8"/>
  <c r="AN283" i="8" s="1"/>
  <c r="AC99" i="9"/>
  <c r="AA449" i="10"/>
  <c r="AN449" i="10" s="1"/>
  <c r="AG449" i="10"/>
  <c r="Y356" i="8"/>
  <c r="AJ356" i="8" s="1"/>
  <c r="X356" i="8"/>
  <c r="Y348" i="9"/>
  <c r="AJ348" i="9" s="1"/>
  <c r="X348" i="9"/>
  <c r="AL238" i="10"/>
  <c r="AM238" i="10"/>
  <c r="AG358" i="8"/>
  <c r="AA358" i="8"/>
  <c r="AN358" i="8" s="1"/>
  <c r="AM406" i="2"/>
  <c r="AL406" i="2"/>
  <c r="AG88" i="8"/>
  <c r="AA88" i="8"/>
  <c r="AN88" i="8" s="1"/>
  <c r="Y255" i="8"/>
  <c r="AJ255" i="8" s="1"/>
  <c r="X255" i="8"/>
  <c r="Y391" i="9"/>
  <c r="AJ391" i="9" s="1"/>
  <c r="X391" i="9"/>
  <c r="D410" i="10"/>
  <c r="D410" i="2"/>
  <c r="D410" i="9"/>
  <c r="D410" i="8"/>
  <c r="AG123" i="2"/>
  <c r="AA123" i="2"/>
  <c r="AN123" i="2" s="1"/>
  <c r="AM151" i="2"/>
  <c r="AL151" i="2"/>
  <c r="AC151" i="2"/>
  <c r="X353" i="8"/>
  <c r="AC353" i="8" s="1"/>
  <c r="Y353" i="8"/>
  <c r="AJ353" i="8" s="1"/>
  <c r="AL223" i="10"/>
  <c r="AM223" i="10"/>
  <c r="AG221" i="9"/>
  <c r="AA221" i="9"/>
  <c r="AN221" i="9" s="1"/>
  <c r="AA104" i="9"/>
  <c r="AN104" i="9" s="1"/>
  <c r="AG104" i="9"/>
  <c r="AB104" i="9"/>
  <c r="AG124" i="10"/>
  <c r="AA124" i="10"/>
  <c r="AN124" i="10" s="1"/>
  <c r="D114" i="10"/>
  <c r="D114" i="2"/>
  <c r="D114" i="9"/>
  <c r="D114" i="8"/>
  <c r="AG398" i="8"/>
  <c r="AA398" i="8"/>
  <c r="AN398" i="8" s="1"/>
  <c r="AM447" i="10"/>
  <c r="AL447" i="10"/>
  <c r="AM167" i="2"/>
  <c r="AL167" i="2"/>
  <c r="X343" i="8"/>
  <c r="Y343" i="8"/>
  <c r="AJ343" i="8" s="1"/>
  <c r="D372" i="10"/>
  <c r="D372" i="2"/>
  <c r="D372" i="9"/>
  <c r="D372" i="8"/>
  <c r="AA442" i="2"/>
  <c r="AN442" i="2" s="1"/>
  <c r="AG442" i="2"/>
  <c r="X297" i="2"/>
  <c r="Y297" i="2"/>
  <c r="AJ297" i="2" s="1"/>
  <c r="X143" i="2"/>
  <c r="Y143" i="2"/>
  <c r="AJ143" i="2" s="1"/>
  <c r="AA212" i="2"/>
  <c r="AN212" i="2" s="1"/>
  <c r="AG212" i="2"/>
  <c r="AB212" i="2"/>
  <c r="AG288" i="9"/>
  <c r="AA288" i="9"/>
  <c r="AN288" i="9" s="1"/>
  <c r="Y321" i="9"/>
  <c r="AJ321" i="9" s="1"/>
  <c r="X321" i="9"/>
  <c r="AB365" i="8"/>
  <c r="AG365" i="8"/>
  <c r="AA365" i="8"/>
  <c r="AN365" i="8" s="1"/>
  <c r="AA412" i="10"/>
  <c r="AN412" i="10" s="1"/>
  <c r="AG412" i="10"/>
  <c r="AB412" i="10"/>
  <c r="AA204" i="10"/>
  <c r="AN204" i="10" s="1"/>
  <c r="AG204" i="10"/>
  <c r="AB370" i="8"/>
  <c r="AA370" i="8"/>
  <c r="AN370" i="8" s="1"/>
  <c r="AG370" i="8"/>
  <c r="AG458" i="2"/>
  <c r="AA458" i="2"/>
  <c r="AN458" i="2" s="1"/>
  <c r="AG293" i="9"/>
  <c r="AA293" i="9"/>
  <c r="AN293" i="9" s="1"/>
  <c r="Y299" i="9"/>
  <c r="AJ299" i="9" s="1"/>
  <c r="X299" i="9"/>
  <c r="AG95" i="9"/>
  <c r="AA95" i="9"/>
  <c r="AN95" i="9" s="1"/>
  <c r="AA195" i="2"/>
  <c r="AN195" i="2" s="1"/>
  <c r="AG195" i="2"/>
  <c r="AM163" i="10"/>
  <c r="AL163" i="10"/>
  <c r="X313" i="10"/>
  <c r="Y313" i="10"/>
  <c r="AJ313" i="10" s="1"/>
  <c r="AL378" i="8"/>
  <c r="AM378" i="8"/>
  <c r="X402" i="8"/>
  <c r="Y402" i="8"/>
  <c r="AJ402" i="8" s="1"/>
  <c r="X281" i="9"/>
  <c r="Y281" i="9"/>
  <c r="AJ281" i="9" s="1"/>
  <c r="AA409" i="10"/>
  <c r="AN409" i="10" s="1"/>
  <c r="AG409" i="10"/>
  <c r="X316" i="9"/>
  <c r="Y316" i="9"/>
  <c r="AJ316" i="9" s="1"/>
  <c r="AA288" i="8"/>
  <c r="AN288" i="8" s="1"/>
  <c r="AG288" i="8"/>
  <c r="AG269" i="9"/>
  <c r="AA269" i="9"/>
  <c r="AN269" i="9" s="1"/>
  <c r="D290" i="10"/>
  <c r="D290" i="2"/>
  <c r="D290" i="9"/>
  <c r="D290" i="8"/>
  <c r="AL94" i="9"/>
  <c r="AB156" i="8"/>
  <c r="AC156" i="8" s="1"/>
  <c r="AG156" i="8"/>
  <c r="AA156" i="8"/>
  <c r="AN156" i="8" s="1"/>
  <c r="X276" i="2"/>
  <c r="Y276" i="2"/>
  <c r="AJ276" i="2" s="1"/>
  <c r="Y193" i="9"/>
  <c r="AJ193" i="9" s="1"/>
  <c r="X193" i="9"/>
  <c r="AL434" i="10"/>
  <c r="AM434" i="10"/>
  <c r="AA236" i="8"/>
  <c r="AN236" i="8" s="1"/>
  <c r="AG236" i="8"/>
  <c r="AG273" i="10"/>
  <c r="AA273" i="10"/>
  <c r="AN273" i="10" s="1"/>
  <c r="Y78" i="9"/>
  <c r="AJ78" i="9" s="1"/>
  <c r="X78" i="9"/>
  <c r="AM367" i="2"/>
  <c r="AG81" i="9"/>
  <c r="AA81" i="9"/>
  <c r="AN81" i="9" s="1"/>
  <c r="AG397" i="9"/>
  <c r="AA397" i="9"/>
  <c r="AN397" i="9" s="1"/>
  <c r="AA237" i="8"/>
  <c r="AN237" i="8" s="1"/>
  <c r="AG237" i="8"/>
  <c r="Y370" i="9"/>
  <c r="AJ370" i="9" s="1"/>
  <c r="X370" i="9"/>
  <c r="AC370" i="9" s="1"/>
  <c r="X339" i="10"/>
  <c r="Y339" i="10"/>
  <c r="AJ339" i="10" s="1"/>
  <c r="AA157" i="8"/>
  <c r="AN157" i="8" s="1"/>
  <c r="AG157" i="8"/>
  <c r="AA455" i="2"/>
  <c r="AN455" i="2" s="1"/>
  <c r="AG455" i="2"/>
  <c r="AG199" i="10"/>
  <c r="AA199" i="10"/>
  <c r="AN199" i="10" s="1"/>
  <c r="AB199" i="10"/>
  <c r="D83" i="10"/>
  <c r="D83" i="2"/>
  <c r="D83" i="9"/>
  <c r="D83" i="8"/>
  <c r="AA223" i="8"/>
  <c r="AN223" i="8" s="1"/>
  <c r="AG223" i="8"/>
  <c r="AG89" i="10"/>
  <c r="AA89" i="10"/>
  <c r="AN89" i="10" s="1"/>
  <c r="AA253" i="8"/>
  <c r="AN253" i="8" s="1"/>
  <c r="AG253" i="8"/>
  <c r="AA325" i="8"/>
  <c r="AN325" i="8" s="1"/>
  <c r="AG325" i="8"/>
  <c r="D340" i="10"/>
  <c r="D340" i="2"/>
  <c r="D340" i="9"/>
  <c r="D340" i="8"/>
  <c r="Y273" i="10"/>
  <c r="AJ273" i="10" s="1"/>
  <c r="X273" i="10"/>
  <c r="Y362" i="10"/>
  <c r="AJ362" i="10" s="1"/>
  <c r="X362" i="10"/>
  <c r="AG185" i="10"/>
  <c r="AA185" i="10"/>
  <c r="AN185" i="10" s="1"/>
  <c r="AG229" i="8"/>
  <c r="AA229" i="8"/>
  <c r="AN229" i="8" s="1"/>
  <c r="AL384" i="2"/>
  <c r="AM384" i="2"/>
  <c r="AC79" i="2"/>
  <c r="X245" i="8"/>
  <c r="Y245" i="8"/>
  <c r="AJ245" i="8" s="1"/>
  <c r="AG178" i="8"/>
  <c r="AA178" i="8"/>
  <c r="AN178" i="8" s="1"/>
  <c r="AB178" i="8"/>
  <c r="AL435" i="9"/>
  <c r="AM435" i="9"/>
  <c r="AG364" i="2"/>
  <c r="AA364" i="2"/>
  <c r="AN364" i="2" s="1"/>
  <c r="AM387" i="10"/>
  <c r="AL387" i="10"/>
  <c r="AG445" i="8"/>
  <c r="AA445" i="8"/>
  <c r="AN445" i="8" s="1"/>
  <c r="N73" i="6"/>
  <c r="Y252" i="8"/>
  <c r="AJ252" i="8" s="1"/>
  <c r="X252" i="8"/>
  <c r="X329" i="8"/>
  <c r="Y329" i="8"/>
  <c r="AJ329" i="8" s="1"/>
  <c r="X161" i="2"/>
  <c r="Y161" i="2"/>
  <c r="AJ161" i="2" s="1"/>
  <c r="AM370" i="10"/>
  <c r="X258" i="10"/>
  <c r="Y258" i="10"/>
  <c r="AJ258" i="10" s="1"/>
  <c r="AB273" i="10"/>
  <c r="AG112" i="9"/>
  <c r="AA112" i="9"/>
  <c r="AN112" i="9" s="1"/>
  <c r="Y90" i="2"/>
  <c r="AJ90" i="2" s="1"/>
  <c r="X90" i="2"/>
  <c r="X301" i="8"/>
  <c r="Y301" i="8"/>
  <c r="AJ301" i="8" s="1"/>
  <c r="AG135" i="10"/>
  <c r="AA135" i="10"/>
  <c r="AN135" i="10" s="1"/>
  <c r="Y193" i="10"/>
  <c r="AJ193" i="10" s="1"/>
  <c r="X193" i="10"/>
  <c r="AG281" i="9"/>
  <c r="AA281" i="9"/>
  <c r="AN281" i="9" s="1"/>
  <c r="AB293" i="9"/>
  <c r="AG320" i="9"/>
  <c r="AA320" i="9"/>
  <c r="AN320" i="9" s="1"/>
  <c r="X350" i="8"/>
  <c r="Y350" i="8"/>
  <c r="AJ350" i="8" s="1"/>
  <c r="AC133" i="8"/>
  <c r="AA334" i="8"/>
  <c r="AN334" i="8" s="1"/>
  <c r="AG334" i="8"/>
  <c r="AG339" i="10"/>
  <c r="AA339" i="10"/>
  <c r="AN339" i="10" s="1"/>
  <c r="AG379" i="9"/>
  <c r="AA379" i="9"/>
  <c r="AN379" i="9" s="1"/>
  <c r="Y306" i="2"/>
  <c r="AJ306" i="2" s="1"/>
  <c r="X306" i="2"/>
  <c r="AA308" i="2"/>
  <c r="AN308" i="2" s="1"/>
  <c r="AG308" i="2"/>
  <c r="AC435" i="9"/>
  <c r="AG108" i="9"/>
  <c r="AA108" i="9"/>
  <c r="AN108" i="9" s="1"/>
  <c r="AG105" i="8"/>
  <c r="AA105" i="8"/>
  <c r="AN105" i="8" s="1"/>
  <c r="AB144" i="8"/>
  <c r="AC144" i="8" s="1"/>
  <c r="AA295" i="10"/>
  <c r="AN295" i="10" s="1"/>
  <c r="AG295" i="10"/>
  <c r="AG316" i="9"/>
  <c r="AA316" i="9"/>
  <c r="AN316" i="9" s="1"/>
  <c r="AB316" i="9"/>
  <c r="X412" i="10"/>
  <c r="Y412" i="10"/>
  <c r="AJ412" i="10" s="1"/>
  <c r="AG364" i="9"/>
  <c r="AA364" i="9"/>
  <c r="AN364" i="9" s="1"/>
  <c r="X255" i="10"/>
  <c r="Y255" i="10"/>
  <c r="AJ255" i="10" s="1"/>
  <c r="AL319" i="8"/>
  <c r="AM319" i="8"/>
  <c r="AM187" i="10"/>
  <c r="AL187" i="10"/>
  <c r="Y333" i="9"/>
  <c r="AJ333" i="9" s="1"/>
  <c r="X333" i="9"/>
  <c r="AA151" i="8"/>
  <c r="AN151" i="8" s="1"/>
  <c r="AG151" i="8"/>
  <c r="AG270" i="8"/>
  <c r="AA270" i="8"/>
  <c r="AN270" i="8" s="1"/>
  <c r="AA336" i="2"/>
  <c r="AN336" i="2" s="1"/>
  <c r="AB336" i="2"/>
  <c r="AC336" i="2" s="1"/>
  <c r="AG336" i="2"/>
  <c r="AA307" i="10"/>
  <c r="AN307" i="10" s="1"/>
  <c r="AG307" i="10"/>
  <c r="AB432" i="9"/>
  <c r="AM229" i="2"/>
  <c r="AL229" i="2"/>
  <c r="AG107" i="9"/>
  <c r="AA107" i="9"/>
  <c r="AN107" i="9" s="1"/>
  <c r="D228" i="10"/>
  <c r="D228" i="2"/>
  <c r="D228" i="9"/>
  <c r="D228" i="8"/>
  <c r="AB307" i="9"/>
  <c r="AC307" i="9" s="1"/>
  <c r="AA307" i="9"/>
  <c r="AN307" i="9" s="1"/>
  <c r="AG307" i="9"/>
  <c r="D391" i="10"/>
  <c r="D391" i="2"/>
  <c r="D391" i="9"/>
  <c r="D391" i="8"/>
  <c r="X236" i="9"/>
  <c r="Y236" i="9"/>
  <c r="AJ236" i="9" s="1"/>
  <c r="Y410" i="2"/>
  <c r="AJ410" i="2" s="1"/>
  <c r="X410" i="2"/>
  <c r="Y78" i="10"/>
  <c r="AJ78" i="10" s="1"/>
  <c r="X78" i="10"/>
  <c r="Y352" i="9"/>
  <c r="AJ352" i="9" s="1"/>
  <c r="X352" i="9"/>
  <c r="X179" i="9"/>
  <c r="Y179" i="9"/>
  <c r="AJ179" i="9" s="1"/>
  <c r="AM443" i="9"/>
  <c r="AL443" i="9"/>
  <c r="AG372" i="9"/>
  <c r="AA372" i="9"/>
  <c r="AN372" i="9" s="1"/>
  <c r="AB372" i="9"/>
  <c r="AA378" i="2"/>
  <c r="AN378" i="2" s="1"/>
  <c r="AG378" i="2"/>
  <c r="AB114" i="9"/>
  <c r="AA327" i="2"/>
  <c r="AN327" i="2" s="1"/>
  <c r="AG327" i="2"/>
  <c r="AG262" i="2"/>
  <c r="AA262" i="2"/>
  <c r="AN262" i="2" s="1"/>
  <c r="AG230" i="9"/>
  <c r="AA230" i="9"/>
  <c r="AN230" i="9" s="1"/>
  <c r="AL347" i="9"/>
  <c r="AM347" i="9"/>
  <c r="Y414" i="9"/>
  <c r="AJ414" i="9" s="1"/>
  <c r="X414" i="9"/>
  <c r="Y147" i="9"/>
  <c r="AJ147" i="9" s="1"/>
  <c r="X147" i="9"/>
  <c r="Y353" i="2"/>
  <c r="AJ353" i="2" s="1"/>
  <c r="X353" i="2"/>
  <c r="AC353" i="2" s="1"/>
  <c r="AG409" i="8"/>
  <c r="AA409" i="8"/>
  <c r="AN409" i="8" s="1"/>
  <c r="AG319" i="8"/>
  <c r="AA319" i="8"/>
  <c r="AN319" i="8" s="1"/>
  <c r="AB413" i="10"/>
  <c r="AA183" i="2"/>
  <c r="AN183" i="2" s="1"/>
  <c r="AG183" i="2"/>
  <c r="Y77" i="9"/>
  <c r="AJ77" i="9" s="1"/>
  <c r="X77" i="9"/>
  <c r="X289" i="2"/>
  <c r="Y289" i="2"/>
  <c r="AJ289" i="2" s="1"/>
  <c r="D185" i="10"/>
  <c r="D185" i="2"/>
  <c r="D185" i="9"/>
  <c r="D185" i="8"/>
  <c r="AA455" i="10"/>
  <c r="AN455" i="10" s="1"/>
  <c r="AG455" i="10"/>
  <c r="D376" i="10"/>
  <c r="D376" i="2"/>
  <c r="D376" i="8"/>
  <c r="D376" i="9"/>
  <c r="AG185" i="2"/>
  <c r="AA185" i="2"/>
  <c r="AN185" i="2" s="1"/>
  <c r="AL208" i="2"/>
  <c r="AM208" i="2"/>
  <c r="X400" i="9"/>
  <c r="Y400" i="9"/>
  <c r="AJ400" i="9" s="1"/>
  <c r="Y378" i="2"/>
  <c r="AJ378" i="2" s="1"/>
  <c r="X378" i="2"/>
  <c r="AC378" i="2" s="1"/>
  <c r="X204" i="8"/>
  <c r="Y204" i="8"/>
  <c r="AJ204" i="8" s="1"/>
  <c r="X319" i="9"/>
  <c r="AC319" i="9" s="1"/>
  <c r="Y319" i="9"/>
  <c r="AJ319" i="9" s="1"/>
  <c r="AG373" i="2"/>
  <c r="AA373" i="2"/>
  <c r="AN373" i="2" s="1"/>
  <c r="AB373" i="2"/>
  <c r="AA140" i="8"/>
  <c r="AN140" i="8" s="1"/>
  <c r="AG140" i="8"/>
  <c r="Y214" i="8"/>
  <c r="AJ214" i="8" s="1"/>
  <c r="X214" i="8"/>
  <c r="AG369" i="9"/>
  <c r="AA369" i="9"/>
  <c r="AN369" i="9" s="1"/>
  <c r="AB369" i="9"/>
  <c r="AG90" i="2"/>
  <c r="AA90" i="2"/>
  <c r="AN90" i="2" s="1"/>
  <c r="AA317" i="8"/>
  <c r="AN317" i="8" s="1"/>
  <c r="AG317" i="8"/>
  <c r="AG79" i="2"/>
  <c r="AA79" i="2"/>
  <c r="AN79" i="2" s="1"/>
  <c r="AG235" i="2"/>
  <c r="AB235" i="2"/>
  <c r="AA235" i="2"/>
  <c r="AN235" i="2" s="1"/>
  <c r="Y341" i="9"/>
  <c r="AJ341" i="9" s="1"/>
  <c r="X341" i="9"/>
  <c r="AG175" i="2"/>
  <c r="AA175" i="2"/>
  <c r="AN175" i="2" s="1"/>
  <c r="AG86" i="10"/>
  <c r="AA86" i="10"/>
  <c r="AN86" i="10" s="1"/>
  <c r="AL294" i="10"/>
  <c r="AM294" i="10"/>
  <c r="Y114" i="2"/>
  <c r="AJ114" i="2" s="1"/>
  <c r="X114" i="2"/>
  <c r="X379" i="10"/>
  <c r="Y379" i="10"/>
  <c r="AJ379" i="10" s="1"/>
  <c r="Y213" i="8"/>
  <c r="AJ213" i="8" s="1"/>
  <c r="X213" i="8"/>
  <c r="AG275" i="2"/>
  <c r="AA275" i="2"/>
  <c r="AN275" i="2" s="1"/>
  <c r="X170" i="8"/>
  <c r="Y170" i="8"/>
  <c r="AJ170" i="8" s="1"/>
  <c r="X325" i="8"/>
  <c r="Y325" i="8"/>
  <c r="AJ325" i="8" s="1"/>
  <c r="AA269" i="10"/>
  <c r="AN269" i="10" s="1"/>
  <c r="AG269" i="10"/>
  <c r="X442" i="8"/>
  <c r="Y442" i="8"/>
  <c r="AJ442" i="8" s="1"/>
  <c r="X89" i="10"/>
  <c r="Y89" i="10"/>
  <c r="AJ89" i="10" s="1"/>
  <c r="AA401" i="2"/>
  <c r="AN401" i="2" s="1"/>
  <c r="AG401" i="2"/>
  <c r="AB401" i="2"/>
  <c r="AB354" i="8"/>
  <c r="AC354" i="8" s="1"/>
  <c r="AG354" i="8"/>
  <c r="AA354" i="8"/>
  <c r="AN354" i="8" s="1"/>
  <c r="AG399" i="9"/>
  <c r="AA399" i="9"/>
  <c r="AN399" i="9" s="1"/>
  <c r="AG110" i="2"/>
  <c r="AA110" i="2"/>
  <c r="AN110" i="2" s="1"/>
  <c r="AA445" i="10"/>
  <c r="AN445" i="10" s="1"/>
  <c r="AG445" i="10"/>
  <c r="AG281" i="2"/>
  <c r="AA281" i="2"/>
  <c r="AN281" i="2" s="1"/>
  <c r="AG317" i="2"/>
  <c r="AA317" i="2"/>
  <c r="AN317" i="2" s="1"/>
  <c r="X370" i="10"/>
  <c r="Y370" i="10"/>
  <c r="AJ370" i="10" s="1"/>
  <c r="X343" i="10"/>
  <c r="Y343" i="10"/>
  <c r="AJ343" i="10" s="1"/>
  <c r="Y257" i="9"/>
  <c r="AJ257" i="9" s="1"/>
  <c r="X257" i="9"/>
  <c r="AC219" i="9"/>
  <c r="AL208" i="9"/>
  <c r="AM208" i="9"/>
  <c r="AG190" i="10"/>
  <c r="AA190" i="10"/>
  <c r="AN190" i="10" s="1"/>
  <c r="AA355" i="10"/>
  <c r="AN355" i="10" s="1"/>
  <c r="AG355" i="10"/>
  <c r="Y95" i="9"/>
  <c r="AJ95" i="9" s="1"/>
  <c r="X95" i="9"/>
  <c r="AA375" i="2"/>
  <c r="AN375" i="2" s="1"/>
  <c r="AG375" i="2"/>
  <c r="AG186" i="10"/>
  <c r="AA186" i="10"/>
  <c r="AN186" i="10" s="1"/>
  <c r="Y256" i="10"/>
  <c r="AJ256" i="10" s="1"/>
  <c r="X256" i="10"/>
  <c r="X372" i="2"/>
  <c r="Y372" i="2"/>
  <c r="AJ372" i="2" s="1"/>
  <c r="AG288" i="10"/>
  <c r="AA288" i="10"/>
  <c r="AN288" i="10" s="1"/>
  <c r="AB288" i="10"/>
  <c r="AG286" i="8"/>
  <c r="AA286" i="8"/>
  <c r="AN286" i="8" s="1"/>
  <c r="AG324" i="9"/>
  <c r="AA324" i="9"/>
  <c r="AN324" i="9" s="1"/>
  <c r="AB432" i="2"/>
  <c r="AA432" i="2"/>
  <c r="AN432" i="2" s="1"/>
  <c r="AG432" i="2"/>
  <c r="X101" i="9"/>
  <c r="Y101" i="9"/>
  <c r="AJ101" i="9" s="1"/>
  <c r="AB135" i="2"/>
  <c r="AG346" i="8"/>
  <c r="AA346" i="8"/>
  <c r="AN346" i="8" s="1"/>
  <c r="AA357" i="8"/>
  <c r="AN357" i="8" s="1"/>
  <c r="AG357" i="8"/>
  <c r="AB357" i="8"/>
  <c r="AC357" i="8" s="1"/>
  <c r="AL444" i="10"/>
  <c r="AM444" i="10"/>
  <c r="AA443" i="8"/>
  <c r="AN443" i="8" s="1"/>
  <c r="AG443" i="8"/>
  <c r="AL130" i="2"/>
  <c r="AM130" i="2"/>
  <c r="AB431" i="9"/>
  <c r="AM407" i="9"/>
  <c r="AL407" i="9"/>
  <c r="AA112" i="2"/>
  <c r="AN112" i="2" s="1"/>
  <c r="AG112" i="2"/>
  <c r="AG206" i="2"/>
  <c r="AA206" i="2"/>
  <c r="AN206" i="2" s="1"/>
  <c r="AG134" i="8"/>
  <c r="AA134" i="8"/>
  <c r="AN134" i="8" s="1"/>
  <c r="AA216" i="8"/>
  <c r="AN216" i="8" s="1"/>
  <c r="AG216" i="8"/>
  <c r="AB216" i="8"/>
  <c r="AA240" i="10"/>
  <c r="AN240" i="10" s="1"/>
  <c r="AG240" i="10"/>
  <c r="AM294" i="2"/>
  <c r="AG187" i="2"/>
  <c r="AA187" i="2"/>
  <c r="AN187" i="2" s="1"/>
  <c r="AG273" i="9"/>
  <c r="AB273" i="9"/>
  <c r="AA273" i="9"/>
  <c r="AN273" i="9" s="1"/>
  <c r="AA329" i="10"/>
  <c r="AN329" i="10" s="1"/>
  <c r="AG329" i="10"/>
  <c r="AB201" i="2"/>
  <c r="X208" i="9"/>
  <c r="AC208" i="9" s="1"/>
  <c r="Y208" i="9"/>
  <c r="AJ208" i="9" s="1"/>
  <c r="X153" i="2"/>
  <c r="Y153" i="2"/>
  <c r="AJ153" i="2" s="1"/>
  <c r="Y397" i="2"/>
  <c r="AJ397" i="2" s="1"/>
  <c r="X397" i="2"/>
  <c r="AB452" i="10"/>
  <c r="AC452" i="10" s="1"/>
  <c r="AA452" i="10"/>
  <c r="AN452" i="10" s="1"/>
  <c r="AG452" i="10"/>
  <c r="AG89" i="2"/>
  <c r="AA89" i="2"/>
  <c r="AN89" i="2" s="1"/>
  <c r="AB89" i="2"/>
  <c r="D321" i="10"/>
  <c r="D321" i="2"/>
  <c r="D321" i="8"/>
  <c r="D321" i="9"/>
  <c r="D369" i="10"/>
  <c r="D369" i="2"/>
  <c r="D369" i="9"/>
  <c r="D369" i="8"/>
  <c r="AB226" i="8"/>
  <c r="AA399" i="8"/>
  <c r="AN399" i="8" s="1"/>
  <c r="AG399" i="8"/>
  <c r="AG136" i="9"/>
  <c r="AA136" i="9"/>
  <c r="AN136" i="9" s="1"/>
  <c r="AA116" i="9"/>
  <c r="AN116" i="9" s="1"/>
  <c r="AG116" i="9"/>
  <c r="AG404" i="2"/>
  <c r="AA404" i="2"/>
  <c r="AN404" i="2" s="1"/>
  <c r="D423" i="10"/>
  <c r="D423" i="2"/>
  <c r="D423" i="9"/>
  <c r="D423" i="8"/>
  <c r="X445" i="2"/>
  <c r="Y445" i="2"/>
  <c r="AJ445" i="2" s="1"/>
  <c r="AA82" i="8"/>
  <c r="AN82" i="8" s="1"/>
  <c r="AG82" i="8"/>
  <c r="AA227" i="2"/>
  <c r="AN227" i="2" s="1"/>
  <c r="AG227" i="2"/>
  <c r="AB339" i="10"/>
  <c r="D167" i="10"/>
  <c r="D167" i="2"/>
  <c r="D167" i="9"/>
  <c r="D167" i="8"/>
  <c r="AA275" i="10"/>
  <c r="AN275" i="10" s="1"/>
  <c r="AG275" i="10"/>
  <c r="AG246" i="10"/>
  <c r="AA246" i="10"/>
  <c r="AN246" i="10" s="1"/>
  <c r="AG122" i="2"/>
  <c r="AA122" i="2"/>
  <c r="AN122" i="2" s="1"/>
  <c r="AB186" i="10"/>
  <c r="AA372" i="2"/>
  <c r="AN372" i="2" s="1"/>
  <c r="AG372" i="2"/>
  <c r="AB372" i="2"/>
  <c r="AA410" i="10"/>
  <c r="AN410" i="10" s="1"/>
  <c r="AG410" i="10"/>
  <c r="Y305" i="2"/>
  <c r="AJ305" i="2" s="1"/>
  <c r="X305" i="2"/>
  <c r="AM148" i="10"/>
  <c r="AL148" i="10"/>
  <c r="AG414" i="8"/>
  <c r="AA414" i="8"/>
  <c r="AN414" i="8" s="1"/>
  <c r="D181" i="10"/>
  <c r="D181" i="2"/>
  <c r="D181" i="9"/>
  <c r="D181" i="8"/>
  <c r="AG439" i="8"/>
  <c r="AA439" i="8"/>
  <c r="AN439" i="8" s="1"/>
  <c r="AA162" i="2"/>
  <c r="AN162" i="2" s="1"/>
  <c r="AG162" i="2"/>
  <c r="X212" i="2"/>
  <c r="Y212" i="2"/>
  <c r="AJ212" i="2" s="1"/>
  <c r="AL172" i="10"/>
  <c r="AM172" i="10"/>
  <c r="AA386" i="8"/>
  <c r="AN386" i="8" s="1"/>
  <c r="AG386" i="8"/>
  <c r="AB386" i="8"/>
  <c r="X218" i="9"/>
  <c r="Y218" i="9"/>
  <c r="AJ218" i="9" s="1"/>
  <c r="AA404" i="10"/>
  <c r="AN404" i="10" s="1"/>
  <c r="AG404" i="10"/>
  <c r="AA313" i="8"/>
  <c r="AN313" i="8" s="1"/>
  <c r="AG313" i="8"/>
  <c r="AG361" i="8"/>
  <c r="AA361" i="8"/>
  <c r="AN361" i="8" s="1"/>
  <c r="AB424" i="9"/>
  <c r="AA291" i="8"/>
  <c r="AN291" i="8" s="1"/>
  <c r="AG291" i="8"/>
  <c r="X436" i="8"/>
  <c r="Y436" i="8"/>
  <c r="AJ436" i="8" s="1"/>
  <c r="AG279" i="2"/>
  <c r="AA279" i="2"/>
  <c r="AN279" i="2" s="1"/>
  <c r="X418" i="2"/>
  <c r="AC418" i="2" s="1"/>
  <c r="Y418" i="2"/>
  <c r="AJ418" i="2" s="1"/>
  <c r="AG213" i="8"/>
  <c r="AA213" i="8"/>
  <c r="AN213" i="8" s="1"/>
  <c r="AA257" i="10"/>
  <c r="AN257" i="10" s="1"/>
  <c r="AG257" i="10"/>
  <c r="AM165" i="10"/>
  <c r="AL165" i="10"/>
  <c r="X178" i="2"/>
  <c r="Y178" i="2"/>
  <c r="AJ178" i="2" s="1"/>
  <c r="AG324" i="8"/>
  <c r="AA324" i="8"/>
  <c r="AN324" i="8" s="1"/>
  <c r="AB399" i="2"/>
  <c r="D172" i="10"/>
  <c r="D172" i="2"/>
  <c r="D172" i="9"/>
  <c r="D172" i="8"/>
  <c r="X108" i="10"/>
  <c r="Y108" i="10"/>
  <c r="AJ108" i="10" s="1"/>
  <c r="X159" i="2"/>
  <c r="Y159" i="2"/>
  <c r="AJ159" i="2" s="1"/>
  <c r="D145" i="10"/>
  <c r="D145" i="2"/>
  <c r="D145" i="9"/>
  <c r="D145" i="8"/>
  <c r="X100" i="9"/>
  <c r="Y100" i="9"/>
  <c r="AJ100" i="9" s="1"/>
  <c r="AC130" i="2"/>
  <c r="AG340" i="2"/>
  <c r="AA340" i="2"/>
  <c r="AN340" i="2" s="1"/>
  <c r="Y299" i="10"/>
  <c r="AJ299" i="10" s="1"/>
  <c r="X299" i="10"/>
  <c r="X205" i="2"/>
  <c r="Y205" i="2"/>
  <c r="AJ205" i="2" s="1"/>
  <c r="D438" i="10"/>
  <c r="D438" i="2"/>
  <c r="D438" i="9"/>
  <c r="D438" i="8"/>
  <c r="X249" i="2"/>
  <c r="AC249" i="2" s="1"/>
  <c r="Y249" i="2"/>
  <c r="AJ249" i="2" s="1"/>
  <c r="AA221" i="2"/>
  <c r="AN221" i="2" s="1"/>
  <c r="AG221" i="2"/>
  <c r="D266" i="10"/>
  <c r="D266" i="2"/>
  <c r="D266" i="8"/>
  <c r="D266" i="9"/>
  <c r="AB343" i="10"/>
  <c r="AG338" i="8"/>
  <c r="AA338" i="8"/>
  <c r="AN338" i="8" s="1"/>
  <c r="Y250" i="9"/>
  <c r="AJ250" i="9" s="1"/>
  <c r="X250" i="9"/>
  <c r="X323" i="2"/>
  <c r="AC323" i="2" s="1"/>
  <c r="Y323" i="2"/>
  <c r="AJ323" i="2" s="1"/>
  <c r="AG350" i="10"/>
  <c r="AA350" i="10"/>
  <c r="AN350" i="10" s="1"/>
  <c r="AG385" i="10"/>
  <c r="AA385" i="10"/>
  <c r="AN385" i="10" s="1"/>
  <c r="AB385" i="10"/>
  <c r="AB199" i="9"/>
  <c r="AC434" i="10"/>
  <c r="Y292" i="2"/>
  <c r="AJ292" i="2" s="1"/>
  <c r="X292" i="2"/>
  <c r="AC292" i="2" s="1"/>
  <c r="AG444" i="10"/>
  <c r="AA444" i="10"/>
  <c r="AN444" i="10" s="1"/>
  <c r="AB445" i="9"/>
  <c r="Y217" i="8"/>
  <c r="AJ217" i="8" s="1"/>
  <c r="X217" i="8"/>
  <c r="Y402" i="10"/>
  <c r="AJ402" i="10" s="1"/>
  <c r="X402" i="10"/>
  <c r="AC402" i="10" s="1"/>
  <c r="Y322" i="2"/>
  <c r="AJ322" i="2" s="1"/>
  <c r="X322" i="2"/>
  <c r="AC407" i="9"/>
  <c r="X127" i="10"/>
  <c r="Y127" i="10"/>
  <c r="AJ127" i="10" s="1"/>
  <c r="Y448" i="2"/>
  <c r="AJ448" i="2" s="1"/>
  <c r="X448" i="2"/>
  <c r="D281" i="10"/>
  <c r="D281" i="2"/>
  <c r="D281" i="9"/>
  <c r="D281" i="8"/>
  <c r="Y312" i="9"/>
  <c r="AJ312" i="9" s="1"/>
  <c r="X312" i="9"/>
  <c r="AC312" i="9" s="1"/>
  <c r="X103" i="8"/>
  <c r="Y103" i="8"/>
  <c r="AJ103" i="8" s="1"/>
  <c r="Y122" i="2"/>
  <c r="AJ122" i="2" s="1"/>
  <c r="X122" i="2"/>
  <c r="AB375" i="9"/>
  <c r="AA200" i="8"/>
  <c r="AN200" i="8" s="1"/>
  <c r="AG200" i="8"/>
  <c r="D365" i="10"/>
  <c r="D365" i="2"/>
  <c r="D365" i="9"/>
  <c r="D365" i="8"/>
  <c r="AG424" i="10"/>
  <c r="AB424" i="10"/>
  <c r="AC424" i="10" s="1"/>
  <c r="AA424" i="10"/>
  <c r="AN424" i="10" s="1"/>
  <c r="AL145" i="10"/>
  <c r="AM145" i="10"/>
  <c r="X324" i="8"/>
  <c r="AC324" i="8" s="1"/>
  <c r="Y324" i="8"/>
  <c r="AJ324" i="8" s="1"/>
  <c r="D399" i="10"/>
  <c r="D399" i="2"/>
  <c r="D399" i="9"/>
  <c r="D399" i="8"/>
  <c r="AC387" i="10"/>
  <c r="D335" i="10"/>
  <c r="D335" i="2"/>
  <c r="D335" i="9"/>
  <c r="D335" i="8"/>
  <c r="X240" i="9"/>
  <c r="Y240" i="9"/>
  <c r="AJ240" i="9" s="1"/>
  <c r="Y382" i="10"/>
  <c r="AJ382" i="10" s="1"/>
  <c r="X382" i="10"/>
  <c r="AL79" i="2"/>
  <c r="Y245" i="2"/>
  <c r="AJ245" i="2" s="1"/>
  <c r="X245" i="2"/>
  <c r="AG336" i="10"/>
  <c r="AA336" i="10"/>
  <c r="AN336" i="10" s="1"/>
  <c r="AG299" i="8"/>
  <c r="AA299" i="8"/>
  <c r="AN299" i="8" s="1"/>
  <c r="AB291" i="8"/>
  <c r="AB88" i="8"/>
  <c r="AB283" i="2"/>
  <c r="AC283" i="2" s="1"/>
  <c r="AB123" i="2"/>
  <c r="Y194" i="8"/>
  <c r="AJ194" i="8" s="1"/>
  <c r="X194" i="8"/>
  <c r="X290" i="2"/>
  <c r="Y290" i="2"/>
  <c r="AJ290" i="2" s="1"/>
  <c r="AA418" i="2"/>
  <c r="AN418" i="2" s="1"/>
  <c r="AG418" i="2"/>
  <c r="AB402" i="2"/>
  <c r="AC229" i="2"/>
  <c r="AB382" i="2"/>
  <c r="AC175" i="2"/>
  <c r="AB84" i="10"/>
  <c r="AB267" i="8"/>
  <c r="AB204" i="8"/>
  <c r="Y383" i="8"/>
  <c r="AJ383" i="8" s="1"/>
  <c r="X383" i="8"/>
  <c r="D265" i="10"/>
  <c r="D265" i="2"/>
  <c r="D265" i="9"/>
  <c r="D265" i="8"/>
  <c r="X386" i="9"/>
  <c r="Y386" i="9"/>
  <c r="AJ386" i="9" s="1"/>
  <c r="AC259" i="2"/>
  <c r="X235" i="8"/>
  <c r="Y235" i="8"/>
  <c r="AJ235" i="8" s="1"/>
  <c r="AL390" i="2"/>
  <c r="AB395" i="8"/>
  <c r="AB455" i="10"/>
  <c r="Y421" i="10"/>
  <c r="AJ421" i="10" s="1"/>
  <c r="X421" i="10"/>
  <c r="AC421" i="10" s="1"/>
  <c r="AC361" i="10"/>
  <c r="AB297" i="8"/>
  <c r="X295" i="9"/>
  <c r="Y295" i="9"/>
  <c r="AJ295" i="9" s="1"/>
  <c r="AA377" i="9"/>
  <c r="AN377" i="9" s="1"/>
  <c r="AG377" i="9"/>
  <c r="X392" i="10"/>
  <c r="Y392" i="10"/>
  <c r="AJ392" i="10" s="1"/>
  <c r="D356" i="10"/>
  <c r="D356" i="2"/>
  <c r="D356" i="9"/>
  <c r="D356" i="8"/>
  <c r="AB409" i="10"/>
  <c r="AB167" i="9"/>
  <c r="AG167" i="9"/>
  <c r="AA167" i="9"/>
  <c r="AN167" i="9" s="1"/>
  <c r="AB405" i="9"/>
  <c r="X111" i="2"/>
  <c r="Y111" i="2"/>
  <c r="AJ111" i="2" s="1"/>
  <c r="D124" i="10"/>
  <c r="D124" i="2"/>
  <c r="D124" i="9"/>
  <c r="D124" i="8"/>
  <c r="AB340" i="10"/>
  <c r="AB361" i="8"/>
  <c r="AB396" i="10"/>
  <c r="AA396" i="10"/>
  <c r="AN396" i="10" s="1"/>
  <c r="AG396" i="10"/>
  <c r="Y376" i="10"/>
  <c r="AJ376" i="10" s="1"/>
  <c r="X376" i="10"/>
  <c r="AA335" i="10"/>
  <c r="AN335" i="10" s="1"/>
  <c r="AG335" i="10"/>
  <c r="AA298" i="8"/>
  <c r="AN298" i="8" s="1"/>
  <c r="AG298" i="8"/>
  <c r="AG148" i="9"/>
  <c r="AA148" i="9"/>
  <c r="AN148" i="9" s="1"/>
  <c r="AG205" i="8"/>
  <c r="AA205" i="8"/>
  <c r="AN205" i="8" s="1"/>
  <c r="AA119" i="8"/>
  <c r="AN119" i="8" s="1"/>
  <c r="AG119" i="8"/>
  <c r="AG90" i="9"/>
  <c r="AA90" i="9"/>
  <c r="AN90" i="9" s="1"/>
  <c r="AM324" i="10"/>
  <c r="AL324" i="10"/>
  <c r="AA429" i="8"/>
  <c r="AN429" i="8" s="1"/>
  <c r="AG429" i="8"/>
  <c r="AL370" i="9"/>
  <c r="AM370" i="9"/>
  <c r="D343" i="10"/>
  <c r="D343" i="2"/>
  <c r="D343" i="9"/>
  <c r="D343" i="8"/>
  <c r="AG185" i="9"/>
  <c r="AA185" i="9"/>
  <c r="AN185" i="9" s="1"/>
  <c r="X311" i="9"/>
  <c r="Y311" i="9"/>
  <c r="AJ311" i="9" s="1"/>
  <c r="X96" i="10"/>
  <c r="AC96" i="10" s="1"/>
  <c r="Y96" i="10"/>
  <c r="AJ96" i="10" s="1"/>
  <c r="AG266" i="8"/>
  <c r="AA266" i="8"/>
  <c r="AN266" i="8" s="1"/>
  <c r="AG350" i="8"/>
  <c r="AA350" i="8"/>
  <c r="AN350" i="8" s="1"/>
  <c r="AA381" i="10"/>
  <c r="AN381" i="10" s="1"/>
  <c r="AG381" i="10"/>
  <c r="AM133" i="8"/>
  <c r="AL133" i="8"/>
  <c r="AB301" i="8"/>
  <c r="AG301" i="8"/>
  <c r="AA301" i="8"/>
  <c r="AN301" i="8" s="1"/>
  <c r="Y154" i="2"/>
  <c r="AJ154" i="2" s="1"/>
  <c r="X154" i="2"/>
  <c r="AC154" i="2" s="1"/>
  <c r="X263" i="9"/>
  <c r="Y263" i="9"/>
  <c r="AJ263" i="9" s="1"/>
  <c r="Y321" i="8"/>
  <c r="AJ321" i="8" s="1"/>
  <c r="X321" i="8"/>
  <c r="AA190" i="2"/>
  <c r="AN190" i="2" s="1"/>
  <c r="AG190" i="2"/>
  <c r="AG356" i="8"/>
  <c r="AA356" i="8"/>
  <c r="AN356" i="8" s="1"/>
  <c r="AG127" i="9"/>
  <c r="AA127" i="9"/>
  <c r="AN127" i="9" s="1"/>
  <c r="AA408" i="10"/>
  <c r="AN408" i="10" s="1"/>
  <c r="AG408" i="10"/>
  <c r="AG230" i="2"/>
  <c r="AA230" i="2"/>
  <c r="AN230" i="2" s="1"/>
  <c r="AL421" i="10"/>
  <c r="AM421" i="10"/>
  <c r="Y340" i="2"/>
  <c r="AJ340" i="2" s="1"/>
  <c r="X340" i="2"/>
  <c r="Y362" i="9"/>
  <c r="AJ362" i="9" s="1"/>
  <c r="X362" i="9"/>
  <c r="AG214" i="8"/>
  <c r="AA214" i="8"/>
  <c r="AN214" i="8" s="1"/>
  <c r="AG238" i="9"/>
  <c r="AA238" i="9"/>
  <c r="AN238" i="9" s="1"/>
  <c r="AL336" i="10"/>
  <c r="AM336" i="10"/>
  <c r="AM138" i="9"/>
  <c r="AL138" i="9"/>
  <c r="AB440" i="8"/>
  <c r="AC440" i="8" s="1"/>
  <c r="AG440" i="8"/>
  <c r="AA440" i="8"/>
  <c r="AN440" i="8" s="1"/>
  <c r="AA182" i="8"/>
  <c r="AN182" i="8" s="1"/>
  <c r="AG182" i="8"/>
  <c r="AC429" i="9"/>
  <c r="AG434" i="8"/>
  <c r="AA434" i="8"/>
  <c r="AN434" i="8" s="1"/>
  <c r="AG293" i="8"/>
  <c r="AA293" i="8"/>
  <c r="AN293" i="8" s="1"/>
  <c r="D421" i="10"/>
  <c r="D421" i="2"/>
  <c r="D421" i="9"/>
  <c r="D421" i="8"/>
  <c r="AM420" i="8"/>
  <c r="AL420" i="8"/>
  <c r="AA294" i="8"/>
  <c r="AN294" i="8" s="1"/>
  <c r="AG294" i="8"/>
  <c r="AL185" i="2"/>
  <c r="AM185" i="2"/>
  <c r="Y393" i="2"/>
  <c r="AJ393" i="2" s="1"/>
  <c r="X393" i="2"/>
  <c r="AF261" i="9"/>
  <c r="AE261" i="9"/>
  <c r="AQ261" i="9" s="1"/>
  <c r="AB155" i="8"/>
  <c r="AA155" i="8"/>
  <c r="AN155" i="8" s="1"/>
  <c r="AG155" i="8"/>
  <c r="Y282" i="10"/>
  <c r="AJ282" i="10" s="1"/>
  <c r="X282" i="10"/>
  <c r="AG431" i="9"/>
  <c r="AA431" i="9"/>
  <c r="AN431" i="9" s="1"/>
  <c r="AA414" i="10"/>
  <c r="AN414" i="10" s="1"/>
  <c r="AG414" i="10"/>
  <c r="AA325" i="10"/>
  <c r="AN325" i="10" s="1"/>
  <c r="AG325" i="10"/>
  <c r="X234" i="9"/>
  <c r="Y234" i="9"/>
  <c r="AJ234" i="9" s="1"/>
  <c r="Y318" i="10"/>
  <c r="AJ318" i="10" s="1"/>
  <c r="X318" i="10"/>
  <c r="AG190" i="9"/>
  <c r="AA190" i="9"/>
  <c r="AN190" i="9" s="1"/>
  <c r="AB185" i="9"/>
  <c r="AG187" i="8"/>
  <c r="AA187" i="8"/>
  <c r="AN187" i="8" s="1"/>
  <c r="AL353" i="10"/>
  <c r="AM353" i="10"/>
  <c r="D378" i="10"/>
  <c r="D378" i="2"/>
  <c r="D378" i="9"/>
  <c r="D378" i="8"/>
  <c r="D346" i="10"/>
  <c r="D346" i="2"/>
  <c r="D346" i="9"/>
  <c r="D346" i="8"/>
  <c r="AG103" i="9"/>
  <c r="AA103" i="9"/>
  <c r="AN103" i="9" s="1"/>
  <c r="AG161" i="8"/>
  <c r="AA161" i="8"/>
  <c r="AN161" i="8" s="1"/>
  <c r="AG112" i="10"/>
  <c r="AA112" i="10"/>
  <c r="AN112" i="10" s="1"/>
  <c r="AG273" i="2"/>
  <c r="AA273" i="2"/>
  <c r="AN273" i="2" s="1"/>
  <c r="AB273" i="2"/>
  <c r="AB365" i="2"/>
  <c r="X379" i="8"/>
  <c r="AC379" i="8" s="1"/>
  <c r="Y379" i="8"/>
  <c r="AJ379" i="8" s="1"/>
  <c r="AA97" i="8"/>
  <c r="AN97" i="8" s="1"/>
  <c r="AG97" i="8"/>
  <c r="Y126" i="9"/>
  <c r="AJ126" i="9" s="1"/>
  <c r="X126" i="9"/>
  <c r="AG183" i="9"/>
  <c r="AA183" i="9"/>
  <c r="AN183" i="9" s="1"/>
  <c r="AB85" i="9"/>
  <c r="AG85" i="9"/>
  <c r="AA85" i="9"/>
  <c r="AN85" i="9" s="1"/>
  <c r="AG283" i="10"/>
  <c r="AA283" i="10"/>
  <c r="AN283" i="10" s="1"/>
  <c r="D96" i="10"/>
  <c r="D96" i="2"/>
  <c r="D96" i="9"/>
  <c r="D96" i="8"/>
  <c r="D256" i="10"/>
  <c r="D256" i="2"/>
  <c r="D256" i="9"/>
  <c r="D256" i="8"/>
  <c r="AG130" i="10"/>
  <c r="AA130" i="10"/>
  <c r="AN130" i="10" s="1"/>
  <c r="AG360" i="8"/>
  <c r="AA360" i="8"/>
  <c r="AN360" i="8" s="1"/>
  <c r="AG158" i="8"/>
  <c r="AA158" i="8"/>
  <c r="AN158" i="8" s="1"/>
  <c r="D397" i="10"/>
  <c r="D397" i="2"/>
  <c r="D397" i="9"/>
  <c r="D397" i="8"/>
  <c r="AC406" i="2"/>
  <c r="AA260" i="10"/>
  <c r="AN260" i="10" s="1"/>
  <c r="AG260" i="10"/>
  <c r="AA97" i="2"/>
  <c r="AN97" i="2" s="1"/>
  <c r="AG97" i="2"/>
  <c r="AA205" i="2"/>
  <c r="AN205" i="2" s="1"/>
  <c r="AG205" i="2"/>
  <c r="AL117" i="10"/>
  <c r="AM117" i="10"/>
  <c r="Y187" i="2"/>
  <c r="AJ187" i="2" s="1"/>
  <c r="X187" i="2"/>
  <c r="AC187" i="2" s="1"/>
  <c r="AB254" i="8"/>
  <c r="AA254" i="8"/>
  <c r="AN254" i="8" s="1"/>
  <c r="AG254" i="8"/>
  <c r="Y340" i="10"/>
  <c r="AJ340" i="10" s="1"/>
  <c r="X340" i="10"/>
  <c r="Y362" i="2"/>
  <c r="AJ362" i="2" s="1"/>
  <c r="X362" i="2"/>
  <c r="AL172" i="2"/>
  <c r="AM172" i="2"/>
  <c r="X145" i="9"/>
  <c r="Y145" i="9"/>
  <c r="AJ145" i="9" s="1"/>
  <c r="X165" i="2"/>
  <c r="Y165" i="2"/>
  <c r="AJ165" i="2" s="1"/>
  <c r="AG408" i="8"/>
  <c r="AA408" i="8"/>
  <c r="AN408" i="8" s="1"/>
  <c r="AL368" i="8"/>
  <c r="AM368" i="8"/>
  <c r="X327" i="10"/>
  <c r="Y327" i="10"/>
  <c r="AJ327" i="10" s="1"/>
  <c r="X135" i="10"/>
  <c r="Y135" i="10"/>
  <c r="AJ135" i="10" s="1"/>
  <c r="X127" i="8"/>
  <c r="Y127" i="8"/>
  <c r="AJ127" i="8" s="1"/>
  <c r="AA167" i="2"/>
  <c r="AN167" i="2" s="1"/>
  <c r="AG167" i="2"/>
  <c r="D448" i="10"/>
  <c r="D448" i="2"/>
  <c r="D448" i="9"/>
  <c r="D448" i="8"/>
  <c r="AB288" i="9"/>
  <c r="AB127" i="9"/>
  <c r="AM269" i="10"/>
  <c r="AL269" i="10"/>
  <c r="AB290" i="8"/>
  <c r="AB430" i="8"/>
  <c r="AC430" i="8" s="1"/>
  <c r="X399" i="9"/>
  <c r="Y399" i="9"/>
  <c r="AJ399" i="9" s="1"/>
  <c r="AC344" i="10"/>
  <c r="X382" i="8"/>
  <c r="Y382" i="8"/>
  <c r="AJ382" i="8" s="1"/>
  <c r="AB158" i="8"/>
  <c r="AC158" i="8" s="1"/>
  <c r="X332" i="10"/>
  <c r="Y332" i="10"/>
  <c r="AJ332" i="10" s="1"/>
  <c r="X81" i="9"/>
  <c r="Y81" i="9"/>
  <c r="AJ81" i="9" s="1"/>
  <c r="X426" i="10"/>
  <c r="AC426" i="10" s="1"/>
  <c r="Y426" i="10"/>
  <c r="AJ426" i="10" s="1"/>
  <c r="AL324" i="9"/>
  <c r="AM324" i="9"/>
  <c r="Y356" i="9"/>
  <c r="AJ356" i="9" s="1"/>
  <c r="X356" i="9"/>
  <c r="X348" i="2"/>
  <c r="Y348" i="2"/>
  <c r="AJ348" i="2" s="1"/>
  <c r="AB91" i="8"/>
  <c r="AC91" i="8" s="1"/>
  <c r="AL447" i="8"/>
  <c r="Y393" i="10"/>
  <c r="AJ393" i="10" s="1"/>
  <c r="X393" i="10"/>
  <c r="X306" i="8"/>
  <c r="Y306" i="8"/>
  <c r="AJ306" i="8" s="1"/>
  <c r="AA444" i="8"/>
  <c r="AN444" i="8" s="1"/>
  <c r="AG444" i="8"/>
  <c r="X412" i="9"/>
  <c r="Y412" i="9"/>
  <c r="AJ412" i="9" s="1"/>
  <c r="D333" i="10"/>
  <c r="D333" i="2"/>
  <c r="D333" i="9"/>
  <c r="D333" i="8"/>
  <c r="AA376" i="9"/>
  <c r="AN376" i="9" s="1"/>
  <c r="AG376" i="9"/>
  <c r="D352" i="10"/>
  <c r="D352" i="2"/>
  <c r="D352" i="9"/>
  <c r="D352" i="8"/>
  <c r="X179" i="8"/>
  <c r="Y179" i="8"/>
  <c r="AJ179" i="8" s="1"/>
  <c r="Y138" i="2"/>
  <c r="AJ138" i="2" s="1"/>
  <c r="X138" i="2"/>
  <c r="AA82" i="2"/>
  <c r="AN82" i="2" s="1"/>
  <c r="AG82" i="2"/>
  <c r="X378" i="8"/>
  <c r="AC378" i="8" s="1"/>
  <c r="Y378" i="8"/>
  <c r="AJ378" i="8" s="1"/>
  <c r="AL149" i="10"/>
  <c r="AM149" i="10"/>
  <c r="AG162" i="9"/>
  <c r="AA162" i="9"/>
  <c r="AN162" i="9" s="1"/>
  <c r="AA121" i="9"/>
  <c r="AN121" i="9" s="1"/>
  <c r="AG121" i="9"/>
  <c r="AL353" i="2"/>
  <c r="AM353" i="2"/>
  <c r="AA150" i="10"/>
  <c r="AN150" i="10" s="1"/>
  <c r="AG150" i="10"/>
  <c r="X372" i="8"/>
  <c r="Y372" i="8"/>
  <c r="AJ372" i="8" s="1"/>
  <c r="AG222" i="10"/>
  <c r="AA222" i="10"/>
  <c r="AN222" i="10" s="1"/>
  <c r="AG231" i="8"/>
  <c r="AA231" i="8"/>
  <c r="AN231" i="8" s="1"/>
  <c r="AG265" i="2"/>
  <c r="AA265" i="2"/>
  <c r="AN265" i="2" s="1"/>
  <c r="AG336" i="8"/>
  <c r="AA336" i="8"/>
  <c r="AN336" i="8" s="1"/>
  <c r="AB172" i="8"/>
  <c r="AG172" i="8"/>
  <c r="AA172" i="8"/>
  <c r="AN172" i="8" s="1"/>
  <c r="Y263" i="10"/>
  <c r="AJ263" i="10" s="1"/>
  <c r="X263" i="10"/>
  <c r="Y445" i="8"/>
  <c r="AJ445" i="8" s="1"/>
  <c r="X445" i="8"/>
  <c r="AG264" i="9"/>
  <c r="AA264" i="9"/>
  <c r="AN264" i="9" s="1"/>
  <c r="AA327" i="10"/>
  <c r="AN327" i="10" s="1"/>
  <c r="AG327" i="10"/>
  <c r="X212" i="8"/>
  <c r="Y212" i="8"/>
  <c r="AJ212" i="8" s="1"/>
  <c r="X187" i="10"/>
  <c r="AC187" i="10" s="1"/>
  <c r="Y187" i="10"/>
  <c r="AJ187" i="10" s="1"/>
  <c r="AB450" i="9"/>
  <c r="AG450" i="9"/>
  <c r="AA450" i="9"/>
  <c r="AN450" i="9" s="1"/>
  <c r="AG292" i="9"/>
  <c r="AA292" i="9"/>
  <c r="AN292" i="9" s="1"/>
  <c r="AM308" i="9"/>
  <c r="AL308" i="9"/>
  <c r="AG332" i="9"/>
  <c r="AA332" i="9"/>
  <c r="AN332" i="9" s="1"/>
  <c r="X145" i="2"/>
  <c r="Y145" i="2"/>
  <c r="AJ145" i="2" s="1"/>
  <c r="Y205" i="8"/>
  <c r="AJ205" i="8" s="1"/>
  <c r="X205" i="8"/>
  <c r="AA146" i="2"/>
  <c r="AN146" i="2" s="1"/>
  <c r="AG146" i="2"/>
  <c r="AM247" i="2"/>
  <c r="AL247" i="2"/>
  <c r="AG252" i="10"/>
  <c r="AA252" i="10"/>
  <c r="AN252" i="10" s="1"/>
  <c r="AB182" i="8"/>
  <c r="AC182" i="8" s="1"/>
  <c r="AA279" i="8"/>
  <c r="AN279" i="8" s="1"/>
  <c r="AG279" i="8"/>
  <c r="Y290" i="8"/>
  <c r="AJ290" i="8" s="1"/>
  <c r="X290" i="8"/>
  <c r="AG269" i="2"/>
  <c r="AA269" i="2"/>
  <c r="AN269" i="2" s="1"/>
  <c r="AB97" i="8"/>
  <c r="AC97" i="8" s="1"/>
  <c r="Y421" i="8"/>
  <c r="AJ421" i="8" s="1"/>
  <c r="X421" i="8"/>
  <c r="AC421" i="8" s="1"/>
  <c r="AF247" i="9"/>
  <c r="AL418" i="2"/>
  <c r="AM429" i="10"/>
  <c r="Y252" i="9"/>
  <c r="AJ252" i="9" s="1"/>
  <c r="X252" i="9"/>
  <c r="Y329" i="9"/>
  <c r="AJ329" i="9" s="1"/>
  <c r="X329" i="9"/>
  <c r="AG389" i="9"/>
  <c r="AA389" i="9"/>
  <c r="AN389" i="9" s="1"/>
  <c r="Y161" i="10"/>
  <c r="AJ161" i="10" s="1"/>
  <c r="X161" i="10"/>
  <c r="D258" i="10"/>
  <c r="D258" i="2"/>
  <c r="D258" i="9"/>
  <c r="D258" i="8"/>
  <c r="AM226" i="10"/>
  <c r="AL226" i="10"/>
  <c r="AC226" i="10"/>
  <c r="Y90" i="10"/>
  <c r="AJ90" i="10" s="1"/>
  <c r="X90" i="10"/>
  <c r="AC90" i="10" s="1"/>
  <c r="X301" i="9"/>
  <c r="AC301" i="9" s="1"/>
  <c r="Y301" i="9"/>
  <c r="AM231" i="9"/>
  <c r="AL231" i="9"/>
  <c r="AB398" i="8"/>
  <c r="Y350" i="9"/>
  <c r="AJ350" i="9" s="1"/>
  <c r="X350" i="9"/>
  <c r="AG365" i="10"/>
  <c r="AA365" i="10"/>
  <c r="AN365" i="10" s="1"/>
  <c r="AA146" i="8"/>
  <c r="AN146" i="8" s="1"/>
  <c r="AG146" i="8"/>
  <c r="AL329" i="10"/>
  <c r="AM329" i="10"/>
  <c r="Y306" i="10"/>
  <c r="AJ306" i="10" s="1"/>
  <c r="X306" i="10"/>
  <c r="AC306" i="10" s="1"/>
  <c r="AG147" i="9"/>
  <c r="AA147" i="9"/>
  <c r="AN147" i="9" s="1"/>
  <c r="AG346" i="2"/>
  <c r="AA346" i="2"/>
  <c r="AN346" i="2" s="1"/>
  <c r="AA231" i="10"/>
  <c r="AN231" i="10" s="1"/>
  <c r="AG231" i="10"/>
  <c r="AG174" i="9"/>
  <c r="AA174" i="9"/>
  <c r="AN174" i="9" s="1"/>
  <c r="AG298" i="9"/>
  <c r="AA298" i="9"/>
  <c r="AN298" i="9" s="1"/>
  <c r="AM219" i="9"/>
  <c r="AL219" i="9"/>
  <c r="AC131" i="9"/>
  <c r="AM131" i="9"/>
  <c r="AL131" i="9"/>
  <c r="AA177" i="2"/>
  <c r="AN177" i="2" s="1"/>
  <c r="AG177" i="2"/>
  <c r="AB205" i="9"/>
  <c r="AA205" i="9"/>
  <c r="AN205" i="9" s="1"/>
  <c r="AG205" i="9"/>
  <c r="X333" i="2"/>
  <c r="AC333" i="2" s="1"/>
  <c r="Y333" i="2"/>
  <c r="AJ333" i="2" s="1"/>
  <c r="AG388" i="9"/>
  <c r="AA388" i="9"/>
  <c r="AN388" i="9" s="1"/>
  <c r="AB174" i="8"/>
  <c r="AG300" i="2"/>
  <c r="AA300" i="2"/>
  <c r="AN300" i="2" s="1"/>
  <c r="AB99" i="8"/>
  <c r="AA99" i="8"/>
  <c r="AN99" i="8" s="1"/>
  <c r="AG99" i="8"/>
  <c r="AG172" i="2"/>
  <c r="AA172" i="2"/>
  <c r="AN172" i="2" s="1"/>
  <c r="AA159" i="2"/>
  <c r="AN159" i="2" s="1"/>
  <c r="AG159" i="2"/>
  <c r="AA118" i="8"/>
  <c r="AN118" i="8" s="1"/>
  <c r="AB118" i="8"/>
  <c r="AG118" i="8"/>
  <c r="Y228" i="8"/>
  <c r="AJ228" i="8" s="1"/>
  <c r="X228" i="8"/>
  <c r="AG363" i="8"/>
  <c r="AA363" i="8"/>
  <c r="AN363" i="8" s="1"/>
  <c r="D318" i="10"/>
  <c r="D318" i="2"/>
  <c r="D318" i="9"/>
  <c r="D318" i="8"/>
  <c r="AG110" i="8"/>
  <c r="AA110" i="8"/>
  <c r="AN110" i="8" s="1"/>
  <c r="X236" i="2"/>
  <c r="Y236" i="2"/>
  <c r="AJ236" i="2" s="1"/>
  <c r="X410" i="10"/>
  <c r="Y410" i="10"/>
  <c r="AJ410" i="10" s="1"/>
  <c r="X352" i="2"/>
  <c r="AC352" i="2" s="1"/>
  <c r="Y352" i="2"/>
  <c r="AJ352" i="2" s="1"/>
  <c r="Y179" i="10"/>
  <c r="AJ179" i="10" s="1"/>
  <c r="X179" i="10"/>
  <c r="AA246" i="2"/>
  <c r="AN246" i="2" s="1"/>
  <c r="AG246" i="2"/>
  <c r="AA188" i="10"/>
  <c r="AN188" i="10" s="1"/>
  <c r="AG188" i="10"/>
  <c r="AG281" i="10"/>
  <c r="AA281" i="10"/>
  <c r="AN281" i="10" s="1"/>
  <c r="AB281" i="10"/>
  <c r="AM154" i="2"/>
  <c r="AL154" i="2"/>
  <c r="AB364" i="2"/>
  <c r="AG435" i="9"/>
  <c r="AA435" i="9"/>
  <c r="AN435" i="9" s="1"/>
  <c r="AB332" i="10"/>
  <c r="AG332" i="10"/>
  <c r="AA332" i="10"/>
  <c r="AN332" i="10" s="1"/>
  <c r="Y414" i="8"/>
  <c r="AJ414" i="8" s="1"/>
  <c r="X414" i="8"/>
  <c r="AC414" i="8" s="1"/>
  <c r="X147" i="2"/>
  <c r="Y147" i="2"/>
  <c r="AJ147" i="2" s="1"/>
  <c r="Y353" i="10"/>
  <c r="AJ353" i="10" s="1"/>
  <c r="X353" i="10"/>
  <c r="AC353" i="10" s="1"/>
  <c r="AB228" i="8"/>
  <c r="AA228" i="8"/>
  <c r="AN228" i="8" s="1"/>
  <c r="AG228" i="8"/>
  <c r="X77" i="2"/>
  <c r="Y77" i="2"/>
  <c r="AJ77" i="2" s="1"/>
  <c r="X289" i="10"/>
  <c r="Y289" i="10"/>
  <c r="AJ289" i="10" s="1"/>
  <c r="AL122" i="10"/>
  <c r="AM122" i="10"/>
  <c r="D184" i="10"/>
  <c r="D184" i="2"/>
  <c r="D184" i="9"/>
  <c r="D184" i="8"/>
  <c r="Y376" i="8"/>
  <c r="AJ376" i="8" s="1"/>
  <c r="X376" i="8"/>
  <c r="Y113" i="8"/>
  <c r="AJ113" i="8" s="1"/>
  <c r="X113" i="8"/>
  <c r="AG412" i="9"/>
  <c r="AA412" i="9"/>
  <c r="AN412" i="9" s="1"/>
  <c r="AA153" i="8"/>
  <c r="AN153" i="8" s="1"/>
  <c r="AG153" i="8"/>
  <c r="X200" i="8"/>
  <c r="Y200" i="8"/>
  <c r="AJ200" i="8" s="1"/>
  <c r="AB171" i="10"/>
  <c r="X400" i="2"/>
  <c r="Y400" i="2"/>
  <c r="AJ400" i="2" s="1"/>
  <c r="X378" i="10"/>
  <c r="Y378" i="10"/>
  <c r="AJ378" i="10" s="1"/>
  <c r="AC425" i="8"/>
  <c r="Y204" i="9"/>
  <c r="AJ204" i="9" s="1"/>
  <c r="X204" i="9"/>
  <c r="Y319" i="2"/>
  <c r="AJ319" i="2" s="1"/>
  <c r="X319" i="2"/>
  <c r="AC319" i="2" s="1"/>
  <c r="AB157" i="9"/>
  <c r="AG157" i="9"/>
  <c r="AA157" i="9"/>
  <c r="AN157" i="9" s="1"/>
  <c r="X346" i="8"/>
  <c r="Y346" i="8"/>
  <c r="AJ346" i="8" s="1"/>
  <c r="AG223" i="2"/>
  <c r="AA223" i="2"/>
  <c r="AN223" i="2" s="1"/>
  <c r="AB223" i="2"/>
  <c r="X214" i="9"/>
  <c r="Y214" i="9"/>
  <c r="AJ214" i="9" s="1"/>
  <c r="AG168" i="8"/>
  <c r="AA168" i="8"/>
  <c r="AN168" i="8" s="1"/>
  <c r="AB168" i="8"/>
  <c r="AB391" i="2"/>
  <c r="AA196" i="8"/>
  <c r="AN196" i="8" s="1"/>
  <c r="AG196" i="8"/>
  <c r="AB245" i="9"/>
  <c r="AL96" i="10"/>
  <c r="AM96" i="10"/>
  <c r="AG350" i="9"/>
  <c r="AA350" i="9"/>
  <c r="AN350" i="9" s="1"/>
  <c r="AG274" i="9"/>
  <c r="AA274" i="9"/>
  <c r="AN274" i="9" s="1"/>
  <c r="AA186" i="8"/>
  <c r="AN186" i="8" s="1"/>
  <c r="AG186" i="8"/>
  <c r="AG177" i="9"/>
  <c r="AA177" i="9"/>
  <c r="AN177" i="9" s="1"/>
  <c r="AA263" i="2"/>
  <c r="AN263" i="2" s="1"/>
  <c r="AG263" i="2"/>
  <c r="AG127" i="10"/>
  <c r="AA127" i="10"/>
  <c r="AN127" i="10" s="1"/>
  <c r="Y341" i="2"/>
  <c r="AJ341" i="2" s="1"/>
  <c r="X341" i="2"/>
  <c r="AG102" i="8"/>
  <c r="AA102" i="8"/>
  <c r="AN102" i="8" s="1"/>
  <c r="AG423" i="9"/>
  <c r="AA423" i="9"/>
  <c r="AN423" i="9" s="1"/>
  <c r="Y114" i="10"/>
  <c r="AJ114" i="10" s="1"/>
  <c r="X114" i="10"/>
  <c r="AC114" i="10" s="1"/>
  <c r="AG433" i="10"/>
  <c r="AA433" i="10"/>
  <c r="AN433" i="10" s="1"/>
  <c r="AG152" i="8"/>
  <c r="AA152" i="8"/>
  <c r="AN152" i="8" s="1"/>
  <c r="D379" i="10"/>
  <c r="D379" i="2"/>
  <c r="D379" i="9"/>
  <c r="D379" i="8"/>
  <c r="AG93" i="2"/>
  <c r="AA93" i="2"/>
  <c r="AN93" i="2" s="1"/>
  <c r="X213" i="9"/>
  <c r="Y213" i="9"/>
  <c r="AJ213" i="9" s="1"/>
  <c r="AG250" i="2"/>
  <c r="AA250" i="2"/>
  <c r="AN250" i="2" s="1"/>
  <c r="X170" i="9"/>
  <c r="Y170" i="9"/>
  <c r="AJ170" i="9" s="1"/>
  <c r="X325" i="9"/>
  <c r="Y325" i="9"/>
  <c r="AJ325" i="9" s="1"/>
  <c r="AG95" i="2"/>
  <c r="AA95" i="2"/>
  <c r="AN95" i="2" s="1"/>
  <c r="AA127" i="8"/>
  <c r="AN127" i="8" s="1"/>
  <c r="AG127" i="8"/>
  <c r="X442" i="9"/>
  <c r="Y442" i="9"/>
  <c r="AJ442" i="9" s="1"/>
  <c r="AG97" i="9"/>
  <c r="AA97" i="9"/>
  <c r="AN97" i="9" s="1"/>
  <c r="D89" i="10"/>
  <c r="D89" i="2"/>
  <c r="D89" i="9"/>
  <c r="D89" i="8"/>
  <c r="AC389" i="8"/>
  <c r="AC191" i="8"/>
  <c r="AL191" i="8"/>
  <c r="AM191" i="8"/>
  <c r="AA78" i="2"/>
  <c r="AN78" i="2" s="1"/>
  <c r="AG78" i="2"/>
  <c r="X257" i="2"/>
  <c r="Y257" i="2"/>
  <c r="AJ257" i="2" s="1"/>
  <c r="X96" i="8"/>
  <c r="Y96" i="8"/>
  <c r="AJ96" i="8" s="1"/>
  <c r="AA227" i="10"/>
  <c r="AN227" i="10" s="1"/>
  <c r="AG227" i="10"/>
  <c r="AG451" i="8"/>
  <c r="AA451" i="8"/>
  <c r="AN451" i="8" s="1"/>
  <c r="Y95" i="2"/>
  <c r="AJ95" i="2" s="1"/>
  <c r="X95" i="2"/>
  <c r="AG373" i="8"/>
  <c r="AA373" i="8"/>
  <c r="AN373" i="8" s="1"/>
  <c r="AG259" i="10"/>
  <c r="AA259" i="10"/>
  <c r="AN259" i="10" s="1"/>
  <c r="AG335" i="2"/>
  <c r="AA335" i="2"/>
  <c r="AN335" i="2" s="1"/>
  <c r="Y372" i="10"/>
  <c r="AJ372" i="10" s="1"/>
  <c r="X372" i="10"/>
  <c r="AC372" i="10" s="1"/>
  <c r="AL326" i="10"/>
  <c r="AM326" i="10"/>
  <c r="AG122" i="10"/>
  <c r="AA122" i="10"/>
  <c r="AN122" i="10" s="1"/>
  <c r="AA180" i="9"/>
  <c r="AN180" i="9" s="1"/>
  <c r="AG180" i="9"/>
  <c r="AB223" i="9"/>
  <c r="AG223" i="9"/>
  <c r="AA223" i="9"/>
  <c r="AN223" i="9" s="1"/>
  <c r="Y101" i="2"/>
  <c r="AJ101" i="2" s="1"/>
  <c r="X101" i="2"/>
  <c r="AG193" i="10"/>
  <c r="AA193" i="10"/>
  <c r="AN193" i="10" s="1"/>
  <c r="AB193" i="10"/>
  <c r="AG252" i="8"/>
  <c r="AA252" i="8"/>
  <c r="AN252" i="8" s="1"/>
  <c r="AG213" i="2"/>
  <c r="AA213" i="2"/>
  <c r="AN213" i="2" s="1"/>
  <c r="AB373" i="10"/>
  <c r="AC373" i="10" s="1"/>
  <c r="AG126" i="8"/>
  <c r="AA126" i="8"/>
  <c r="AN126" i="8" s="1"/>
  <c r="D405" i="10"/>
  <c r="D405" i="2"/>
  <c r="D405" i="9"/>
  <c r="D405" i="8"/>
  <c r="AA177" i="8"/>
  <c r="AN177" i="8" s="1"/>
  <c r="AG177" i="8"/>
  <c r="AB140" i="8"/>
  <c r="D415" i="10"/>
  <c r="D415" i="2"/>
  <c r="D415" i="9"/>
  <c r="D415" i="8"/>
  <c r="AA211" i="10"/>
  <c r="AN211" i="10" s="1"/>
  <c r="AG211" i="10"/>
  <c r="AA296" i="8"/>
  <c r="AN296" i="8" s="1"/>
  <c r="AG296" i="8"/>
  <c r="AA182" i="10"/>
  <c r="AN182" i="10" s="1"/>
  <c r="AG182" i="10"/>
  <c r="AG203" i="8"/>
  <c r="AA203" i="8"/>
  <c r="AN203" i="8" s="1"/>
  <c r="AA81" i="8"/>
  <c r="AN81" i="8" s="1"/>
  <c r="AG81" i="8"/>
  <c r="AG361" i="9"/>
  <c r="AA361" i="9"/>
  <c r="AN361" i="9" s="1"/>
  <c r="AB361" i="9"/>
  <c r="AG370" i="9"/>
  <c r="AA370" i="9"/>
  <c r="AN370" i="9" s="1"/>
  <c r="AA335" i="8"/>
  <c r="AN335" i="8" s="1"/>
  <c r="AG335" i="8"/>
  <c r="D154" i="10"/>
  <c r="D154" i="2"/>
  <c r="D154" i="9"/>
  <c r="D154" i="8"/>
  <c r="Y208" i="8"/>
  <c r="AJ208" i="8" s="1"/>
  <c r="X208" i="8"/>
  <c r="X153" i="10"/>
  <c r="Y153" i="10"/>
  <c r="AJ153" i="10" s="1"/>
  <c r="Y397" i="10"/>
  <c r="AJ397" i="10" s="1"/>
  <c r="X397" i="10"/>
  <c r="AA413" i="8"/>
  <c r="AN413" i="8" s="1"/>
  <c r="AG413" i="8"/>
  <c r="AG184" i="9"/>
  <c r="AA184" i="9"/>
  <c r="AN184" i="9" s="1"/>
  <c r="AG101" i="9"/>
  <c r="AA101" i="9"/>
  <c r="AN101" i="9" s="1"/>
  <c r="AG183" i="8"/>
  <c r="AA183" i="8"/>
  <c r="AN183" i="8" s="1"/>
  <c r="Y369" i="9"/>
  <c r="AJ369" i="9" s="1"/>
  <c r="X369" i="9"/>
  <c r="AB268" i="9"/>
  <c r="AG93" i="10"/>
  <c r="AA93" i="10"/>
  <c r="AN93" i="10" s="1"/>
  <c r="AG173" i="9"/>
  <c r="AA173" i="9"/>
  <c r="AN173" i="9" s="1"/>
  <c r="AA455" i="8"/>
  <c r="AN455" i="8" s="1"/>
  <c r="AG455" i="8"/>
  <c r="AA458" i="10"/>
  <c r="AN458" i="10" s="1"/>
  <c r="AG458" i="10"/>
  <c r="X423" i="9"/>
  <c r="Y423" i="9"/>
  <c r="AJ423" i="9" s="1"/>
  <c r="AG238" i="10"/>
  <c r="AA238" i="10"/>
  <c r="AN238" i="10" s="1"/>
  <c r="X445" i="10"/>
  <c r="Y445" i="10"/>
  <c r="AJ445" i="10" s="1"/>
  <c r="AG403" i="8"/>
  <c r="AA403" i="8"/>
  <c r="AN403" i="8" s="1"/>
  <c r="D267" i="10"/>
  <c r="D267" i="2"/>
  <c r="D267" i="9"/>
  <c r="D267" i="8"/>
  <c r="D112" i="10"/>
  <c r="D112" i="2"/>
  <c r="D112" i="9"/>
  <c r="D112" i="8"/>
  <c r="AG374" i="10"/>
  <c r="AA374" i="10"/>
  <c r="AN374" i="10" s="1"/>
  <c r="AG394" i="10"/>
  <c r="AA394" i="10"/>
  <c r="AN394" i="10" s="1"/>
  <c r="AB127" i="10"/>
  <c r="AA285" i="8"/>
  <c r="AN285" i="8" s="1"/>
  <c r="AG285" i="8"/>
  <c r="AG259" i="2"/>
  <c r="AA259" i="2"/>
  <c r="AN259" i="2" s="1"/>
  <c r="AB288" i="2"/>
  <c r="AC288" i="2" s="1"/>
  <c r="AG288" i="2"/>
  <c r="AA288" i="2"/>
  <c r="AN288" i="2" s="1"/>
  <c r="AA312" i="8"/>
  <c r="AN312" i="8" s="1"/>
  <c r="AG312" i="8"/>
  <c r="AB90" i="8"/>
  <c r="AG90" i="8"/>
  <c r="AA90" i="8"/>
  <c r="AN90" i="8" s="1"/>
  <c r="AM149" i="9"/>
  <c r="AL149" i="9"/>
  <c r="AC149" i="9"/>
  <c r="AG442" i="9"/>
  <c r="AA442" i="9"/>
  <c r="AN442" i="9" s="1"/>
  <c r="AG396" i="9"/>
  <c r="AB396" i="9"/>
  <c r="AA396" i="9"/>
  <c r="AN396" i="9" s="1"/>
  <c r="Y305" i="10"/>
  <c r="AJ305" i="10" s="1"/>
  <c r="X305" i="10"/>
  <c r="AB229" i="10"/>
  <c r="AG229" i="10"/>
  <c r="AA229" i="10"/>
  <c r="AN229" i="10" s="1"/>
  <c r="AB88" i="10"/>
  <c r="AC88" i="10" s="1"/>
  <c r="Y181" i="8"/>
  <c r="AJ181" i="8" s="1"/>
  <c r="X181" i="8"/>
  <c r="AG247" i="2"/>
  <c r="AA247" i="2"/>
  <c r="AN247" i="2" s="1"/>
  <c r="X212" i="10"/>
  <c r="Y212" i="10"/>
  <c r="AJ212" i="10" s="1"/>
  <c r="AG140" i="9"/>
  <c r="AA140" i="9"/>
  <c r="AN140" i="9" s="1"/>
  <c r="X218" i="8"/>
  <c r="Y218" i="8"/>
  <c r="AJ218" i="8" s="1"/>
  <c r="AG428" i="9"/>
  <c r="AA428" i="9"/>
  <c r="AN428" i="9" s="1"/>
  <c r="AG86" i="9"/>
  <c r="AA86" i="9"/>
  <c r="AN86" i="9" s="1"/>
  <c r="AG125" i="9"/>
  <c r="AA125" i="9"/>
  <c r="AN125" i="9" s="1"/>
  <c r="AG448" i="8"/>
  <c r="AA448" i="8"/>
  <c r="AN448" i="8" s="1"/>
  <c r="AA214" i="9"/>
  <c r="AN214" i="9" s="1"/>
  <c r="AG214" i="9"/>
  <c r="AB308" i="2"/>
  <c r="D436" i="10"/>
  <c r="D436" i="2"/>
  <c r="D436" i="9"/>
  <c r="D436" i="8"/>
  <c r="AL218" i="10"/>
  <c r="AM218" i="10"/>
  <c r="AB173" i="8"/>
  <c r="AA173" i="8"/>
  <c r="AN173" i="8" s="1"/>
  <c r="AG173" i="8"/>
  <c r="AG403" i="9"/>
  <c r="AA403" i="9"/>
  <c r="AN403" i="9" s="1"/>
  <c r="X418" i="10"/>
  <c r="Y418" i="10"/>
  <c r="AJ418" i="10" s="1"/>
  <c r="AA222" i="9"/>
  <c r="AN222" i="9" s="1"/>
  <c r="AG222" i="9"/>
  <c r="AB153" i="8"/>
  <c r="Y178" i="10"/>
  <c r="AJ178" i="10" s="1"/>
  <c r="X178" i="10"/>
  <c r="AG132" i="9"/>
  <c r="AA132" i="9"/>
  <c r="AN132" i="9" s="1"/>
  <c r="AB399" i="10"/>
  <c r="AA137" i="8"/>
  <c r="AN137" i="8" s="1"/>
  <c r="AG137" i="8"/>
  <c r="AG241" i="9"/>
  <c r="AA241" i="9"/>
  <c r="AN241" i="9" s="1"/>
  <c r="AB241" i="9"/>
  <c r="X159" i="10"/>
  <c r="Y159" i="10"/>
  <c r="AJ159" i="10" s="1"/>
  <c r="AC336" i="9"/>
  <c r="AG405" i="10"/>
  <c r="AA405" i="10"/>
  <c r="AN405" i="10" s="1"/>
  <c r="AA227" i="8"/>
  <c r="AN227" i="8" s="1"/>
  <c r="AG227" i="8"/>
  <c r="X100" i="2"/>
  <c r="Y100" i="2"/>
  <c r="AJ100" i="2" s="1"/>
  <c r="AB204" i="10"/>
  <c r="Y275" i="8"/>
  <c r="AJ275" i="8" s="1"/>
  <c r="X275" i="8"/>
  <c r="AL259" i="2"/>
  <c r="AB350" i="8"/>
  <c r="D299" i="10"/>
  <c r="D299" i="2"/>
  <c r="D299" i="9"/>
  <c r="D299" i="8"/>
  <c r="Y205" i="10"/>
  <c r="AJ205" i="10" s="1"/>
  <c r="X205" i="10"/>
  <c r="AA452" i="8"/>
  <c r="AN452" i="8" s="1"/>
  <c r="AG452" i="8"/>
  <c r="X249" i="10"/>
  <c r="Y249" i="10"/>
  <c r="AJ249" i="10" s="1"/>
  <c r="AA255" i="10"/>
  <c r="AN255" i="10" s="1"/>
  <c r="AG255" i="10"/>
  <c r="AA351" i="8"/>
  <c r="AN351" i="8" s="1"/>
  <c r="AG351" i="8"/>
  <c r="AA418" i="9"/>
  <c r="AN418" i="9" s="1"/>
  <c r="AG418" i="9"/>
  <c r="AC458" i="2"/>
  <c r="X250" i="2"/>
  <c r="Y250" i="2"/>
  <c r="AJ250" i="2" s="1"/>
  <c r="X323" i="10"/>
  <c r="AC323" i="10" s="1"/>
  <c r="Y323" i="10"/>
  <c r="AJ323" i="10" s="1"/>
  <c r="AG353" i="8"/>
  <c r="AA353" i="8"/>
  <c r="AN353" i="8" s="1"/>
  <c r="Y292" i="9"/>
  <c r="AJ292" i="9" s="1"/>
  <c r="X292" i="9"/>
  <c r="AC163" i="10"/>
  <c r="AG323" i="2"/>
  <c r="AA323" i="2"/>
  <c r="AN323" i="2" s="1"/>
  <c r="AG126" i="10"/>
  <c r="AA126" i="10"/>
  <c r="AN126" i="10" s="1"/>
  <c r="Y217" i="9"/>
  <c r="AJ217" i="9" s="1"/>
  <c r="X217" i="9"/>
  <c r="AG200" i="2"/>
  <c r="AA200" i="2"/>
  <c r="AN200" i="2" s="1"/>
  <c r="D135" i="10"/>
  <c r="D135" i="2"/>
  <c r="D135" i="9"/>
  <c r="D135" i="8"/>
  <c r="AG151" i="9"/>
  <c r="AA151" i="9"/>
  <c r="AN151" i="9" s="1"/>
  <c r="AG262" i="9"/>
  <c r="AA262" i="9"/>
  <c r="AN262" i="9" s="1"/>
  <c r="D402" i="10"/>
  <c r="D402" i="2"/>
  <c r="D402" i="9"/>
  <c r="D402" i="8"/>
  <c r="Y322" i="10"/>
  <c r="AJ322" i="10" s="1"/>
  <c r="X322" i="10"/>
  <c r="AB389" i="9"/>
  <c r="AB77" i="8"/>
  <c r="Y448" i="10"/>
  <c r="AJ448" i="10" s="1"/>
  <c r="X448" i="10"/>
  <c r="AC448" i="10" s="1"/>
  <c r="AC435" i="10"/>
  <c r="AG404" i="8"/>
  <c r="AA404" i="8"/>
  <c r="AN404" i="8" s="1"/>
  <c r="AG310" i="9"/>
  <c r="AA310" i="9"/>
  <c r="AN310" i="9" s="1"/>
  <c r="Y312" i="2"/>
  <c r="AJ312" i="2" s="1"/>
  <c r="X312" i="2"/>
  <c r="X103" i="9"/>
  <c r="Y103" i="9"/>
  <c r="AJ103" i="9" s="1"/>
  <c r="AG372" i="8"/>
  <c r="AA372" i="8"/>
  <c r="AN372" i="8" s="1"/>
  <c r="Y122" i="10"/>
  <c r="AJ122" i="10" s="1"/>
  <c r="X122" i="10"/>
  <c r="AC122" i="10" s="1"/>
  <c r="AG457" i="9"/>
  <c r="AA457" i="9"/>
  <c r="AN457" i="9" s="1"/>
  <c r="AB200" i="8"/>
  <c r="AL432" i="8"/>
  <c r="AC432" i="8"/>
  <c r="X324" i="9"/>
  <c r="AC324" i="9" s="1"/>
  <c r="Y324" i="9"/>
  <c r="AJ324" i="9" s="1"/>
  <c r="AB433" i="10"/>
  <c r="AA347" i="10"/>
  <c r="AN347" i="10" s="1"/>
  <c r="AG347" i="10"/>
  <c r="AA406" i="2"/>
  <c r="AN406" i="2" s="1"/>
  <c r="AG406" i="2"/>
  <c r="X335" i="9"/>
  <c r="Y335" i="9"/>
  <c r="AJ335" i="9" s="1"/>
  <c r="AB279" i="2"/>
  <c r="Y240" i="2"/>
  <c r="AJ240" i="2" s="1"/>
  <c r="X240" i="2"/>
  <c r="AC140" i="9"/>
  <c r="Y245" i="10"/>
  <c r="AJ245" i="10" s="1"/>
  <c r="X245" i="10"/>
  <c r="AA415" i="8"/>
  <c r="AN415" i="8" s="1"/>
  <c r="AG415" i="8"/>
  <c r="AB336" i="8"/>
  <c r="AG426" i="10"/>
  <c r="AA426" i="10"/>
  <c r="AN426" i="10" s="1"/>
  <c r="AG309" i="8"/>
  <c r="AA309" i="8"/>
  <c r="AN309" i="8" s="1"/>
  <c r="Y194" i="9"/>
  <c r="AJ194" i="9" s="1"/>
  <c r="X194" i="9"/>
  <c r="Y290" i="10"/>
  <c r="AJ290" i="10" s="1"/>
  <c r="X290" i="10"/>
  <c r="AB284" i="9"/>
  <c r="AC284" i="9" s="1"/>
  <c r="AB429" i="8"/>
  <c r="AB84" i="2"/>
  <c r="AL261" i="9"/>
  <c r="AM261" i="9"/>
  <c r="AG296" i="10"/>
  <c r="AA296" i="10"/>
  <c r="AN296" i="10" s="1"/>
  <c r="D332" i="10"/>
  <c r="D332" i="2"/>
  <c r="D332" i="9"/>
  <c r="D332" i="8"/>
  <c r="AC133" i="10"/>
  <c r="AB162" i="9"/>
  <c r="AB264" i="9"/>
  <c r="X383" i="9"/>
  <c r="Y383" i="9"/>
  <c r="AJ383" i="9" s="1"/>
  <c r="AB177" i="8"/>
  <c r="AC177" i="8" s="1"/>
  <c r="X386" i="2"/>
  <c r="Y386" i="2"/>
  <c r="AJ386" i="2" s="1"/>
  <c r="AA282" i="8"/>
  <c r="AN282" i="8" s="1"/>
  <c r="AG282" i="8"/>
  <c r="X235" i="9"/>
  <c r="Y235" i="9"/>
  <c r="AJ235" i="9" s="1"/>
  <c r="AB127" i="8"/>
  <c r="AB121" i="9"/>
  <c r="AB81" i="2"/>
  <c r="AB450" i="8"/>
  <c r="AB90" i="2"/>
  <c r="Y295" i="2"/>
  <c r="AJ295" i="2" s="1"/>
  <c r="X295" i="2"/>
  <c r="AM337" i="8"/>
  <c r="AB89" i="10"/>
  <c r="Y337" i="8"/>
  <c r="AJ337" i="8" s="1"/>
  <c r="X337" i="8"/>
  <c r="AG109" i="8"/>
  <c r="AA109" i="8"/>
  <c r="AN109" i="8" s="1"/>
  <c r="AB148" i="9"/>
  <c r="AC148" i="9" s="1"/>
  <c r="AG148" i="10"/>
  <c r="AA148" i="10"/>
  <c r="AN148" i="10" s="1"/>
  <c r="X111" i="10"/>
  <c r="Y111" i="10"/>
  <c r="AJ111" i="10" s="1"/>
  <c r="AG198" i="8"/>
  <c r="AA198" i="8"/>
  <c r="AN198" i="8" s="1"/>
  <c r="Y441" i="8"/>
  <c r="AJ441" i="8" s="1"/>
  <c r="X441" i="8"/>
  <c r="AC441" i="8" s="1"/>
  <c r="AB373" i="8"/>
  <c r="AB285" i="8"/>
  <c r="AC368" i="8"/>
  <c r="AM214" i="2"/>
  <c r="AL214" i="2"/>
  <c r="AA188" i="8"/>
  <c r="AN188" i="8" s="1"/>
  <c r="AG188" i="8"/>
  <c r="AG385" i="9"/>
  <c r="AA385" i="9"/>
  <c r="AN385" i="9" s="1"/>
  <c r="AL324" i="8"/>
  <c r="AM324" i="8"/>
  <c r="AG225" i="9"/>
  <c r="AA225" i="9"/>
  <c r="AN225" i="9" s="1"/>
  <c r="Y124" i="9"/>
  <c r="AJ124" i="9" s="1"/>
  <c r="X124" i="9"/>
  <c r="D441" i="10"/>
  <c r="D441" i="2"/>
  <c r="D441" i="8"/>
  <c r="D441" i="9"/>
  <c r="Y161" i="8"/>
  <c r="AJ161" i="8" s="1"/>
  <c r="X161" i="8"/>
  <c r="X258" i="9"/>
  <c r="AC258" i="9" s="1"/>
  <c r="Y258" i="9"/>
  <c r="AJ258" i="9" s="1"/>
  <c r="X90" i="8"/>
  <c r="Y90" i="8"/>
  <c r="AJ90" i="8" s="1"/>
  <c r="AG180" i="10"/>
  <c r="AA180" i="10"/>
  <c r="AN180" i="10" s="1"/>
  <c r="AG449" i="2"/>
  <c r="AA449" i="2"/>
  <c r="AN449" i="2" s="1"/>
  <c r="AB103" i="2"/>
  <c r="AG103" i="2"/>
  <c r="AA103" i="2"/>
  <c r="AN103" i="2" s="1"/>
  <c r="AB124" i="8"/>
  <c r="AG191" i="9"/>
  <c r="AA191" i="9"/>
  <c r="AN191" i="9" s="1"/>
  <c r="Y410" i="8"/>
  <c r="AJ410" i="8" s="1"/>
  <c r="X410" i="8"/>
  <c r="AG367" i="9"/>
  <c r="AA367" i="9"/>
  <c r="AN367" i="9" s="1"/>
  <c r="AG234" i="10"/>
  <c r="AA234" i="10"/>
  <c r="AN234" i="10" s="1"/>
  <c r="AB234" i="10"/>
  <c r="D353" i="10"/>
  <c r="D353" i="2"/>
  <c r="D353" i="9"/>
  <c r="D353" i="8"/>
  <c r="AA121" i="2"/>
  <c r="AN121" i="2" s="1"/>
  <c r="AG121" i="2"/>
  <c r="AB121" i="2"/>
  <c r="Y289" i="8"/>
  <c r="AJ289" i="8" s="1"/>
  <c r="X289" i="8"/>
  <c r="Y185" i="2"/>
  <c r="AJ185" i="2" s="1"/>
  <c r="X185" i="2"/>
  <c r="AC185" i="2" s="1"/>
  <c r="AG76" i="8"/>
  <c r="AA76" i="8"/>
  <c r="AN76" i="8" s="1"/>
  <c r="AG318" i="10"/>
  <c r="AA318" i="10"/>
  <c r="AN318" i="10" s="1"/>
  <c r="AA305" i="10"/>
  <c r="AN305" i="10" s="1"/>
  <c r="AG305" i="10"/>
  <c r="AG434" i="10"/>
  <c r="AA434" i="10"/>
  <c r="AN434" i="10" s="1"/>
  <c r="AG313" i="2"/>
  <c r="AA313" i="2"/>
  <c r="AN313" i="2" s="1"/>
  <c r="AG268" i="10"/>
  <c r="AA268" i="10"/>
  <c r="AN268" i="10" s="1"/>
  <c r="Y379" i="9"/>
  <c r="AJ379" i="9" s="1"/>
  <c r="X379" i="9"/>
  <c r="AG182" i="9"/>
  <c r="AA182" i="9"/>
  <c r="AN182" i="9" s="1"/>
  <c r="Y89" i="9"/>
  <c r="AJ89" i="9" s="1"/>
  <c r="X89" i="9"/>
  <c r="AG233" i="2"/>
  <c r="AA233" i="2"/>
  <c r="AN233" i="2" s="1"/>
  <c r="X317" i="10"/>
  <c r="Y317" i="10"/>
  <c r="AJ317" i="10" s="1"/>
  <c r="AA413" i="2"/>
  <c r="AN413" i="2" s="1"/>
  <c r="AG413" i="2"/>
  <c r="AA184" i="10"/>
  <c r="AN184" i="10" s="1"/>
  <c r="AG184" i="10"/>
  <c r="AA235" i="8"/>
  <c r="AN235" i="8" s="1"/>
  <c r="AG235" i="8"/>
  <c r="AB235" i="8"/>
  <c r="AA111" i="9"/>
  <c r="AN111" i="9" s="1"/>
  <c r="AG111" i="9"/>
  <c r="AB331" i="8"/>
  <c r="AA331" i="8"/>
  <c r="AN331" i="8" s="1"/>
  <c r="AG331" i="8"/>
  <c r="AA237" i="2"/>
  <c r="AN237" i="2" s="1"/>
  <c r="AG237" i="2"/>
  <c r="AA376" i="2"/>
  <c r="AN376" i="2" s="1"/>
  <c r="AG376" i="2"/>
  <c r="AA353" i="2"/>
  <c r="AN353" i="2" s="1"/>
  <c r="AG353" i="2"/>
  <c r="AG390" i="8"/>
  <c r="AA390" i="8"/>
  <c r="AN390" i="8" s="1"/>
  <c r="AL105" i="9"/>
  <c r="AM105" i="9"/>
  <c r="AA111" i="8"/>
  <c r="AN111" i="8" s="1"/>
  <c r="AG111" i="8"/>
  <c r="AL290" i="9"/>
  <c r="AM290" i="9"/>
  <c r="AA409" i="2"/>
  <c r="AN409" i="2" s="1"/>
  <c r="AG409" i="2"/>
  <c r="Y178" i="8"/>
  <c r="AJ178" i="8" s="1"/>
  <c r="X178" i="8"/>
  <c r="Y172" i="2"/>
  <c r="AJ172" i="2" s="1"/>
  <c r="X172" i="2"/>
  <c r="AC172" i="2" s="1"/>
  <c r="Y159" i="8"/>
  <c r="AJ159" i="8" s="1"/>
  <c r="X159" i="8"/>
  <c r="AE347" i="10"/>
  <c r="AF347" i="10"/>
  <c r="Y165" i="10"/>
  <c r="AJ165" i="10" s="1"/>
  <c r="X165" i="10"/>
  <c r="AC165" i="10" s="1"/>
  <c r="AA133" i="2"/>
  <c r="AN133" i="2" s="1"/>
  <c r="AG133" i="2"/>
  <c r="D313" i="10"/>
  <c r="D313" i="2"/>
  <c r="D313" i="9"/>
  <c r="D313" i="8"/>
  <c r="Y173" i="10"/>
  <c r="AJ173" i="10" s="1"/>
  <c r="X173" i="10"/>
  <c r="AC229" i="8"/>
  <c r="AG175" i="9"/>
  <c r="AA175" i="9"/>
  <c r="AN175" i="9" s="1"/>
  <c r="Y402" i="2"/>
  <c r="AJ402" i="2" s="1"/>
  <c r="X402" i="2"/>
  <c r="Y322" i="8"/>
  <c r="AJ322" i="8" s="1"/>
  <c r="X322" i="8"/>
  <c r="D363" i="10"/>
  <c r="D363" i="2"/>
  <c r="D363" i="8"/>
  <c r="D363" i="9"/>
  <c r="Y281" i="2"/>
  <c r="AJ281" i="2" s="1"/>
  <c r="X281" i="2"/>
  <c r="Y122" i="8"/>
  <c r="AJ122" i="8" s="1"/>
  <c r="X122" i="8"/>
  <c r="AA119" i="10"/>
  <c r="AN119" i="10" s="1"/>
  <c r="AG119" i="10"/>
  <c r="X316" i="2"/>
  <c r="Y316" i="2"/>
  <c r="AJ316" i="2" s="1"/>
  <c r="AG343" i="9"/>
  <c r="AA343" i="9"/>
  <c r="AN343" i="9" s="1"/>
  <c r="X81" i="2"/>
  <c r="Y81" i="2"/>
  <c r="AJ81" i="2" s="1"/>
  <c r="Y265" i="2"/>
  <c r="AJ265" i="2" s="1"/>
  <c r="X265" i="2"/>
  <c r="D386" i="10"/>
  <c r="D386" i="2"/>
  <c r="D386" i="9"/>
  <c r="D386" i="8"/>
  <c r="AB130" i="8"/>
  <c r="AB449" i="2"/>
  <c r="AC449" i="2" s="1"/>
  <c r="AC349" i="2"/>
  <c r="AL121" i="10"/>
  <c r="AM121" i="10"/>
  <c r="AL381" i="8"/>
  <c r="Y348" i="10"/>
  <c r="AJ348" i="10" s="1"/>
  <c r="X348" i="10"/>
  <c r="X111" i="8"/>
  <c r="Y111" i="8"/>
  <c r="AJ111" i="8" s="1"/>
  <c r="AA113" i="8"/>
  <c r="AN113" i="8" s="1"/>
  <c r="AG113" i="8"/>
  <c r="X124" i="2"/>
  <c r="Y124" i="2"/>
  <c r="AJ124" i="2" s="1"/>
  <c r="N66" i="6"/>
  <c r="N75" i="6"/>
  <c r="X252" i="2"/>
  <c r="AC252" i="2" s="1"/>
  <c r="Y252" i="2"/>
  <c r="AJ252" i="2" s="1"/>
  <c r="X329" i="2"/>
  <c r="Y329" i="2"/>
  <c r="AJ329" i="2" s="1"/>
  <c r="AA449" i="8"/>
  <c r="AN449" i="8" s="1"/>
  <c r="AG449" i="8"/>
  <c r="AM335" i="2"/>
  <c r="AL335" i="2"/>
  <c r="D161" i="10"/>
  <c r="D161" i="2"/>
  <c r="D161" i="9"/>
  <c r="D161" i="8"/>
  <c r="D393" i="10"/>
  <c r="D393" i="2"/>
  <c r="D393" i="9"/>
  <c r="D393" i="8"/>
  <c r="AG121" i="10"/>
  <c r="AA121" i="10"/>
  <c r="AN121" i="10" s="1"/>
  <c r="X301" i="2"/>
  <c r="AC301" i="2" s="1"/>
  <c r="Y301" i="2"/>
  <c r="AJ301" i="2" s="1"/>
  <c r="AG241" i="8"/>
  <c r="AA241" i="8"/>
  <c r="AN241" i="8" s="1"/>
  <c r="AM228" i="2"/>
  <c r="AL228" i="2"/>
  <c r="AB296" i="2"/>
  <c r="Y350" i="2"/>
  <c r="AJ350" i="2" s="1"/>
  <c r="X350" i="2"/>
  <c r="AB171" i="8"/>
  <c r="AG171" i="8"/>
  <c r="AA171" i="8"/>
  <c r="AN171" i="8" s="1"/>
  <c r="AG157" i="2"/>
  <c r="AA157" i="2"/>
  <c r="AN157" i="2" s="1"/>
  <c r="X282" i="8"/>
  <c r="Y282" i="8"/>
  <c r="AJ282" i="8" s="1"/>
  <c r="AG145" i="9"/>
  <c r="AA145" i="9"/>
  <c r="AN145" i="9" s="1"/>
  <c r="AG163" i="10"/>
  <c r="AA163" i="10"/>
  <c r="AN163" i="10" s="1"/>
  <c r="AA269" i="8"/>
  <c r="AN269" i="8" s="1"/>
  <c r="AG269" i="8"/>
  <c r="AG235" i="10"/>
  <c r="AA235" i="10"/>
  <c r="AN235" i="10" s="1"/>
  <c r="AB289" i="9"/>
  <c r="AG289" i="9"/>
  <c r="AA289" i="9"/>
  <c r="AN289" i="9" s="1"/>
  <c r="AG117" i="2"/>
  <c r="AA117" i="2"/>
  <c r="AN117" i="2" s="1"/>
  <c r="Y333" i="10"/>
  <c r="AJ333" i="10" s="1"/>
  <c r="X333" i="10"/>
  <c r="AG330" i="8"/>
  <c r="AA330" i="8"/>
  <c r="AN330" i="8" s="1"/>
  <c r="AB174" i="9"/>
  <c r="AG375" i="9"/>
  <c r="AA375" i="9"/>
  <c r="AN375" i="9" s="1"/>
  <c r="AL140" i="2"/>
  <c r="AM140" i="2"/>
  <c r="AG255" i="8"/>
  <c r="AA255" i="8"/>
  <c r="AN255" i="8" s="1"/>
  <c r="AA207" i="2"/>
  <c r="AN207" i="2" s="1"/>
  <c r="AG207" i="2"/>
  <c r="AG154" i="2"/>
  <c r="AA154" i="2"/>
  <c r="AN154" i="2" s="1"/>
  <c r="AG328" i="8"/>
  <c r="AA328" i="8"/>
  <c r="AN328" i="8" s="1"/>
  <c r="AL276" i="9"/>
  <c r="AM276" i="9"/>
  <c r="Y228" i="9"/>
  <c r="AJ228" i="9" s="1"/>
  <c r="X228" i="9"/>
  <c r="AC228" i="9" s="1"/>
  <c r="AL433" i="8"/>
  <c r="D234" i="10"/>
  <c r="D234" i="2"/>
  <c r="D234" i="9"/>
  <c r="D234" i="8"/>
  <c r="Y318" i="8"/>
  <c r="AJ318" i="8" s="1"/>
  <c r="X318" i="8"/>
  <c r="AG233" i="8"/>
  <c r="AA233" i="8"/>
  <c r="AN233" i="8" s="1"/>
  <c r="AA136" i="8"/>
  <c r="AN136" i="8" s="1"/>
  <c r="AG136" i="8"/>
  <c r="X236" i="10"/>
  <c r="Y236" i="10"/>
  <c r="AJ236" i="10" s="1"/>
  <c r="AA417" i="10"/>
  <c r="AN417" i="10" s="1"/>
  <c r="AG417" i="10"/>
  <c r="AL353" i="8"/>
  <c r="AM353" i="8"/>
  <c r="Y352" i="10"/>
  <c r="AJ352" i="10" s="1"/>
  <c r="X352" i="10"/>
  <c r="D179" i="10"/>
  <c r="D179" i="2"/>
  <c r="D179" i="9"/>
  <c r="D179" i="8"/>
  <c r="AG200" i="10"/>
  <c r="AA200" i="10"/>
  <c r="AN200" i="10" s="1"/>
  <c r="AG340" i="9"/>
  <c r="AA340" i="9"/>
  <c r="AN340" i="9" s="1"/>
  <c r="AM93" i="9"/>
  <c r="AL93" i="9"/>
  <c r="AA206" i="10"/>
  <c r="AN206" i="10" s="1"/>
  <c r="AG206" i="10"/>
  <c r="X414" i="2"/>
  <c r="Y414" i="2"/>
  <c r="AJ414" i="2" s="1"/>
  <c r="Y147" i="10"/>
  <c r="AJ147" i="10" s="1"/>
  <c r="X147" i="10"/>
  <c r="AA436" i="10"/>
  <c r="AN436" i="10" s="1"/>
  <c r="AG436" i="10"/>
  <c r="AA284" i="8"/>
  <c r="AN284" i="8" s="1"/>
  <c r="AG284" i="8"/>
  <c r="AA101" i="10"/>
  <c r="AN101" i="10" s="1"/>
  <c r="AG101" i="10"/>
  <c r="AA114" i="10"/>
  <c r="AN114" i="10" s="1"/>
  <c r="AG114" i="10"/>
  <c r="AA354" i="9"/>
  <c r="AN354" i="9" s="1"/>
  <c r="AG354" i="9"/>
  <c r="Y77" i="10"/>
  <c r="AJ77" i="10" s="1"/>
  <c r="X77" i="10"/>
  <c r="AG110" i="10"/>
  <c r="AA110" i="10"/>
  <c r="AN110" i="10" s="1"/>
  <c r="Y184" i="8"/>
  <c r="AJ184" i="8" s="1"/>
  <c r="X184" i="8"/>
  <c r="Y376" i="9"/>
  <c r="AJ376" i="9" s="1"/>
  <c r="X376" i="9"/>
  <c r="Y113" i="9"/>
  <c r="AJ113" i="9" s="1"/>
  <c r="X113" i="9"/>
  <c r="Y200" i="9"/>
  <c r="AJ200" i="9" s="1"/>
  <c r="X200" i="9"/>
  <c r="AG320" i="8"/>
  <c r="AA320" i="8"/>
  <c r="AN320" i="8" s="1"/>
  <c r="Y400" i="10"/>
  <c r="AJ400" i="10" s="1"/>
  <c r="X400" i="10"/>
  <c r="AC400" i="10" s="1"/>
  <c r="AB356" i="8"/>
  <c r="X204" i="2"/>
  <c r="Y204" i="2"/>
  <c r="AJ204" i="2" s="1"/>
  <c r="X319" i="10"/>
  <c r="AC319" i="10" s="1"/>
  <c r="Y319" i="10"/>
  <c r="AJ319" i="10" s="1"/>
  <c r="AA117" i="10"/>
  <c r="AN117" i="10" s="1"/>
  <c r="AG117" i="10"/>
  <c r="AA180" i="2"/>
  <c r="AN180" i="2" s="1"/>
  <c r="AG180" i="2"/>
  <c r="X346" i="9"/>
  <c r="Y346" i="9"/>
  <c r="AJ346" i="9" s="1"/>
  <c r="X214" i="2"/>
  <c r="AC214" i="2" s="1"/>
  <c r="Y214" i="2"/>
  <c r="AJ214" i="2" s="1"/>
  <c r="AB434" i="2"/>
  <c r="AM232" i="10"/>
  <c r="AL232" i="10"/>
  <c r="AC232" i="10"/>
  <c r="AG443" i="9"/>
  <c r="AA443" i="9"/>
  <c r="AN443" i="9" s="1"/>
  <c r="AA117" i="9"/>
  <c r="AN117" i="9" s="1"/>
  <c r="AG117" i="9"/>
  <c r="AA138" i="10"/>
  <c r="AN138" i="10" s="1"/>
  <c r="AG138" i="10"/>
  <c r="AG253" i="2"/>
  <c r="AA253" i="2"/>
  <c r="AN253" i="2" s="1"/>
  <c r="AB175" i="8"/>
  <c r="AC175" i="8" s="1"/>
  <c r="AA92" i="10"/>
  <c r="AN92" i="10" s="1"/>
  <c r="AG92" i="10"/>
  <c r="AG255" i="9"/>
  <c r="AA255" i="9"/>
  <c r="AN255" i="9" s="1"/>
  <c r="D233" i="10"/>
  <c r="D233" i="2"/>
  <c r="D233" i="9"/>
  <c r="D233" i="8"/>
  <c r="Y341" i="10"/>
  <c r="AJ341" i="10" s="1"/>
  <c r="X341" i="10"/>
  <c r="AA368" i="8"/>
  <c r="AN368" i="8" s="1"/>
  <c r="AG368" i="8"/>
  <c r="AA187" i="10"/>
  <c r="AN187" i="10" s="1"/>
  <c r="AG187" i="10"/>
  <c r="AG159" i="9"/>
  <c r="AA159" i="9"/>
  <c r="AN159" i="9" s="1"/>
  <c r="AB159" i="9"/>
  <c r="AG139" i="8"/>
  <c r="AA139" i="8"/>
  <c r="AN139" i="8" s="1"/>
  <c r="Y213" i="2"/>
  <c r="AJ213" i="2" s="1"/>
  <c r="X213" i="2"/>
  <c r="D231" i="10"/>
  <c r="D231" i="2"/>
  <c r="D231" i="9"/>
  <c r="D231" i="8"/>
  <c r="AA181" i="10"/>
  <c r="AN181" i="10" s="1"/>
  <c r="AG181" i="10"/>
  <c r="Y170" i="2"/>
  <c r="AJ170" i="2" s="1"/>
  <c r="X170" i="2"/>
  <c r="Y325" i="2"/>
  <c r="AJ325" i="2" s="1"/>
  <c r="X325" i="2"/>
  <c r="AG392" i="2"/>
  <c r="AA392" i="2"/>
  <c r="AN392" i="2" s="1"/>
  <c r="AC158" i="2"/>
  <c r="AA192" i="10"/>
  <c r="AN192" i="10" s="1"/>
  <c r="AG192" i="10"/>
  <c r="X442" i="2"/>
  <c r="Y442" i="2"/>
  <c r="AJ442" i="2" s="1"/>
  <c r="AA316" i="10"/>
  <c r="AN316" i="10" s="1"/>
  <c r="AG316" i="10"/>
  <c r="AG447" i="10"/>
  <c r="AA447" i="10"/>
  <c r="AN447" i="10" s="1"/>
  <c r="AB122" i="2"/>
  <c r="AG135" i="9"/>
  <c r="AA135" i="9"/>
  <c r="AN135" i="9" s="1"/>
  <c r="AA311" i="10"/>
  <c r="AN311" i="10" s="1"/>
  <c r="AG311" i="10"/>
  <c r="AB311" i="10"/>
  <c r="AG128" i="9"/>
  <c r="AA128" i="9"/>
  <c r="AN128" i="9" s="1"/>
  <c r="AA403" i="2"/>
  <c r="AN403" i="2" s="1"/>
  <c r="AG403" i="2"/>
  <c r="Y257" i="10"/>
  <c r="AJ257" i="10" s="1"/>
  <c r="X257" i="10"/>
  <c r="X96" i="9"/>
  <c r="Y96" i="9"/>
  <c r="AJ96" i="9" s="1"/>
  <c r="AC403" i="9"/>
  <c r="D339" i="10"/>
  <c r="D339" i="2"/>
  <c r="D339" i="9"/>
  <c r="D339" i="8"/>
  <c r="Y95" i="10"/>
  <c r="AJ95" i="10" s="1"/>
  <c r="X95" i="10"/>
  <c r="AB116" i="9"/>
  <c r="AC116" i="9" s="1"/>
  <c r="AA104" i="8"/>
  <c r="AN104" i="8" s="1"/>
  <c r="AG104" i="8"/>
  <c r="AB104" i="8"/>
  <c r="AC238" i="10"/>
  <c r="X101" i="10"/>
  <c r="Y101" i="10"/>
  <c r="AJ101" i="10" s="1"/>
  <c r="AG131" i="9"/>
  <c r="AA131" i="9"/>
  <c r="AN131" i="9" s="1"/>
  <c r="AA353" i="9"/>
  <c r="AN353" i="9" s="1"/>
  <c r="AG353" i="9"/>
  <c r="AB353" i="9"/>
  <c r="AG138" i="9"/>
  <c r="AA138" i="9"/>
  <c r="AN138" i="9" s="1"/>
  <c r="Y405" i="8"/>
  <c r="AJ405" i="8" s="1"/>
  <c r="X405" i="8"/>
  <c r="AB111" i="8"/>
  <c r="D297" i="10"/>
  <c r="D297" i="2"/>
  <c r="D297" i="9"/>
  <c r="D297" i="8"/>
  <c r="AB276" i="8"/>
  <c r="AA276" i="8"/>
  <c r="AN276" i="8" s="1"/>
  <c r="AG276" i="8"/>
  <c r="AG247" i="10"/>
  <c r="AA247" i="10"/>
  <c r="AN247" i="10" s="1"/>
  <c r="AG158" i="2"/>
  <c r="AA158" i="2"/>
  <c r="AN158" i="2" s="1"/>
  <c r="AA149" i="10"/>
  <c r="AN149" i="10" s="1"/>
  <c r="AG149" i="10"/>
  <c r="X415" i="8"/>
  <c r="Y415" i="8"/>
  <c r="AJ415" i="8" s="1"/>
  <c r="AC285" i="2"/>
  <c r="AG277" i="10"/>
  <c r="AA277" i="10"/>
  <c r="AN277" i="10" s="1"/>
  <c r="AG230" i="10"/>
  <c r="AA230" i="10"/>
  <c r="AN230" i="10" s="1"/>
  <c r="AG450" i="2"/>
  <c r="AA450" i="2"/>
  <c r="AN450" i="2" s="1"/>
  <c r="AB424" i="2"/>
  <c r="AM387" i="8"/>
  <c r="AC387" i="8"/>
  <c r="X154" i="8"/>
  <c r="Y154" i="8"/>
  <c r="AJ154" i="8" s="1"/>
  <c r="Y208" i="2"/>
  <c r="AJ208" i="2" s="1"/>
  <c r="X208" i="2"/>
  <c r="AC208" i="2" s="1"/>
  <c r="AB281" i="9"/>
  <c r="AB356" i="9"/>
  <c r="D263" i="10"/>
  <c r="D263" i="2"/>
  <c r="D263" i="9"/>
  <c r="D263" i="8"/>
  <c r="AG106" i="9"/>
  <c r="AA106" i="9"/>
  <c r="AN106" i="9" s="1"/>
  <c r="AG436" i="9"/>
  <c r="AA436" i="9"/>
  <c r="AN436" i="9" s="1"/>
  <c r="AB436" i="9"/>
  <c r="AC384" i="10"/>
  <c r="AA420" i="2"/>
  <c r="AN420" i="2" s="1"/>
  <c r="AG420" i="2"/>
  <c r="Y369" i="2"/>
  <c r="AJ369" i="2" s="1"/>
  <c r="X369" i="2"/>
  <c r="AA121" i="8"/>
  <c r="AN121" i="8" s="1"/>
  <c r="AG121" i="8"/>
  <c r="AB397" i="2"/>
  <c r="AA397" i="2"/>
  <c r="AN397" i="2" s="1"/>
  <c r="AG397" i="2"/>
  <c r="AG135" i="8"/>
  <c r="AA135" i="8"/>
  <c r="AN135" i="8" s="1"/>
  <c r="X390" i="8"/>
  <c r="AC390" i="8" s="1"/>
  <c r="Y390" i="8"/>
  <c r="AJ390" i="8" s="1"/>
  <c r="X423" i="8"/>
  <c r="AC423" i="8" s="1"/>
  <c r="Y423" i="8"/>
  <c r="AJ423" i="8" s="1"/>
  <c r="AA96" i="10"/>
  <c r="AN96" i="10" s="1"/>
  <c r="AG96" i="10"/>
  <c r="Y267" i="8"/>
  <c r="AJ267" i="8" s="1"/>
  <c r="X267" i="8"/>
  <c r="Y112" i="8"/>
  <c r="AJ112" i="8" s="1"/>
  <c r="X112" i="8"/>
  <c r="AA215" i="10"/>
  <c r="AN215" i="10" s="1"/>
  <c r="AG215" i="10"/>
  <c r="AG338" i="2"/>
  <c r="AA338" i="2"/>
  <c r="AN338" i="2" s="1"/>
  <c r="AG402" i="10"/>
  <c r="AA402" i="10"/>
  <c r="AN402" i="10" s="1"/>
  <c r="X83" i="8"/>
  <c r="Y83" i="8"/>
  <c r="AJ83" i="8" s="1"/>
  <c r="AG256" i="9"/>
  <c r="AA256" i="9"/>
  <c r="AN256" i="9" s="1"/>
  <c r="AA130" i="2"/>
  <c r="AN130" i="2" s="1"/>
  <c r="AG130" i="2"/>
  <c r="AG420" i="9"/>
  <c r="AA420" i="9"/>
  <c r="AN420" i="9" s="1"/>
  <c r="AB420" i="9"/>
  <c r="AG434" i="9"/>
  <c r="AA434" i="9"/>
  <c r="AN434" i="9" s="1"/>
  <c r="D305" i="10"/>
  <c r="D305" i="2"/>
  <c r="D305" i="9"/>
  <c r="D305" i="8"/>
  <c r="AA138" i="2"/>
  <c r="AN138" i="2" s="1"/>
  <c r="AG138" i="2"/>
  <c r="X181" i="9"/>
  <c r="Y181" i="9"/>
  <c r="AJ181" i="9" s="1"/>
  <c r="D212" i="10"/>
  <c r="D212" i="2"/>
  <c r="D212" i="9"/>
  <c r="D212" i="8"/>
  <c r="AG407" i="2"/>
  <c r="AA407" i="2"/>
  <c r="AN407" i="2" s="1"/>
  <c r="AB285" i="10"/>
  <c r="AA285" i="10"/>
  <c r="AN285" i="10" s="1"/>
  <c r="AG285" i="10"/>
  <c r="D187" i="10"/>
  <c r="D187" i="2"/>
  <c r="D187" i="9"/>
  <c r="D187" i="8"/>
  <c r="X218" i="2"/>
  <c r="Y218" i="2"/>
  <c r="AJ218" i="2" s="1"/>
  <c r="AA199" i="2"/>
  <c r="AN199" i="2" s="1"/>
  <c r="AG199" i="2"/>
  <c r="AA109" i="2"/>
  <c r="AN109" i="2" s="1"/>
  <c r="AG109" i="2"/>
  <c r="AA433" i="9"/>
  <c r="AN433" i="9" s="1"/>
  <c r="AG433" i="9"/>
  <c r="AB433" i="9"/>
  <c r="AA116" i="10"/>
  <c r="AN116" i="10" s="1"/>
  <c r="AG116" i="10"/>
  <c r="AL305" i="8"/>
  <c r="AM305" i="8"/>
  <c r="AA209" i="10"/>
  <c r="AN209" i="10" s="1"/>
  <c r="AG209" i="10"/>
  <c r="X436" i="9"/>
  <c r="Y436" i="9"/>
  <c r="AJ436" i="9" s="1"/>
  <c r="X340" i="8"/>
  <c r="Y340" i="8"/>
  <c r="AJ340" i="8" s="1"/>
  <c r="X121" i="8"/>
  <c r="AC121" i="8" s="1"/>
  <c r="Y121" i="8"/>
  <c r="AJ121" i="8" s="1"/>
  <c r="D362" i="10"/>
  <c r="D362" i="2"/>
  <c r="D362" i="9"/>
  <c r="D362" i="8"/>
  <c r="AG323" i="10"/>
  <c r="AA323" i="10"/>
  <c r="AN323" i="10" s="1"/>
  <c r="AG420" i="8"/>
  <c r="AA420" i="8"/>
  <c r="AN420" i="8" s="1"/>
  <c r="AB147" i="8"/>
  <c r="AC354" i="2"/>
  <c r="Y100" i="10"/>
  <c r="AJ100" i="10" s="1"/>
  <c r="X100" i="10"/>
  <c r="AG275" i="9"/>
  <c r="AA275" i="9"/>
  <c r="AN275" i="9" s="1"/>
  <c r="AG302" i="8"/>
  <c r="AA302" i="8"/>
  <c r="AN302" i="8" s="1"/>
  <c r="Y275" i="9"/>
  <c r="AJ275" i="9" s="1"/>
  <c r="X275" i="9"/>
  <c r="D205" i="10"/>
  <c r="D205" i="2"/>
  <c r="D205" i="9"/>
  <c r="D205" i="8"/>
  <c r="D249" i="10"/>
  <c r="D249" i="2"/>
  <c r="D249" i="9"/>
  <c r="D249" i="8"/>
  <c r="AB83" i="2"/>
  <c r="AG407" i="8"/>
  <c r="AA407" i="8"/>
  <c r="AN407" i="8" s="1"/>
  <c r="AC105" i="9"/>
  <c r="AG156" i="9"/>
  <c r="AA156" i="9"/>
  <c r="AN156" i="9" s="1"/>
  <c r="AG405" i="2"/>
  <c r="AA405" i="2"/>
  <c r="AN405" i="2" s="1"/>
  <c r="AG155" i="9"/>
  <c r="AA155" i="9"/>
  <c r="AN155" i="9" s="1"/>
  <c r="Y250" i="10"/>
  <c r="AJ250" i="10" s="1"/>
  <c r="X250" i="10"/>
  <c r="AB445" i="8"/>
  <c r="X313" i="8"/>
  <c r="Y313" i="8"/>
  <c r="AJ313" i="8" s="1"/>
  <c r="AL254" i="9"/>
  <c r="AM254" i="9"/>
  <c r="AB408" i="10"/>
  <c r="AC408" i="10" s="1"/>
  <c r="Y292" i="10"/>
  <c r="AJ292" i="10" s="1"/>
  <c r="X292" i="10"/>
  <c r="AB250" i="10"/>
  <c r="X277" i="8"/>
  <c r="Y277" i="8"/>
  <c r="AJ277" i="8" s="1"/>
  <c r="AB137" i="10"/>
  <c r="AC137" i="10" s="1"/>
  <c r="Y327" i="8"/>
  <c r="AJ327" i="8" s="1"/>
  <c r="X327" i="8"/>
  <c r="AB314" i="2"/>
  <c r="AC314" i="2" s="1"/>
  <c r="AG260" i="8"/>
  <c r="AA260" i="8"/>
  <c r="AN260" i="8" s="1"/>
  <c r="D291" i="10"/>
  <c r="D291" i="2"/>
  <c r="D291" i="9"/>
  <c r="D291" i="8"/>
  <c r="Y217" i="2"/>
  <c r="AJ217" i="2" s="1"/>
  <c r="X217" i="2"/>
  <c r="X135" i="8"/>
  <c r="Y135" i="8"/>
  <c r="AJ135" i="8" s="1"/>
  <c r="D322" i="10"/>
  <c r="D322" i="2"/>
  <c r="D322" i="9"/>
  <c r="D322" i="8"/>
  <c r="AG385" i="2"/>
  <c r="AA385" i="2"/>
  <c r="AN385" i="2" s="1"/>
  <c r="AG87" i="10"/>
  <c r="AA87" i="10"/>
  <c r="AN87" i="10" s="1"/>
  <c r="AB236" i="8"/>
  <c r="Y363" i="8"/>
  <c r="AJ363" i="8" s="1"/>
  <c r="X363" i="8"/>
  <c r="AG458" i="9"/>
  <c r="AA458" i="9"/>
  <c r="AN458" i="9" s="1"/>
  <c r="AB458" i="9"/>
  <c r="AB403" i="8"/>
  <c r="AG418" i="10"/>
  <c r="AA418" i="10"/>
  <c r="AN418" i="10" s="1"/>
  <c r="X312" i="10"/>
  <c r="Y312" i="10"/>
  <c r="AJ312" i="10" s="1"/>
  <c r="Y103" i="2"/>
  <c r="AJ103" i="2" s="1"/>
  <c r="X103" i="2"/>
  <c r="AG104" i="10"/>
  <c r="AA104" i="10"/>
  <c r="AN104" i="10" s="1"/>
  <c r="AA387" i="8"/>
  <c r="AN387" i="8" s="1"/>
  <c r="AG387" i="8"/>
  <c r="D122" i="10"/>
  <c r="D122" i="2"/>
  <c r="D122" i="9"/>
  <c r="D122" i="8"/>
  <c r="AG94" i="9"/>
  <c r="AA94" i="9"/>
  <c r="AN94" i="9" s="1"/>
  <c r="AB133" i="2"/>
  <c r="AC449" i="8"/>
  <c r="AG199" i="8"/>
  <c r="AA199" i="8"/>
  <c r="AN199" i="8" s="1"/>
  <c r="AG99" i="9"/>
  <c r="AA99" i="9"/>
  <c r="AN99" i="9" s="1"/>
  <c r="X324" i="2"/>
  <c r="Y324" i="2"/>
  <c r="AJ324" i="2" s="1"/>
  <c r="AB442" i="9"/>
  <c r="AB423" i="9"/>
  <c r="AA156" i="10"/>
  <c r="AN156" i="10" s="1"/>
  <c r="AG156" i="10"/>
  <c r="AG93" i="9"/>
  <c r="AA93" i="9"/>
  <c r="AN93" i="9" s="1"/>
  <c r="X335" i="2"/>
  <c r="AC335" i="2" s="1"/>
  <c r="Y335" i="2"/>
  <c r="AJ335" i="2" s="1"/>
  <c r="X240" i="10"/>
  <c r="Y240" i="10"/>
  <c r="AJ240" i="10" s="1"/>
  <c r="AB84" i="9"/>
  <c r="AC84" i="9" s="1"/>
  <c r="AC294" i="10"/>
  <c r="AA120" i="8"/>
  <c r="AN120" i="8" s="1"/>
  <c r="AG120" i="8"/>
  <c r="AG348" i="9"/>
  <c r="AA348" i="9"/>
  <c r="AN348" i="9" s="1"/>
  <c r="AB348" i="9"/>
  <c r="D245" i="10"/>
  <c r="D245" i="2"/>
  <c r="D245" i="9"/>
  <c r="D245" i="8"/>
  <c r="AA343" i="8"/>
  <c r="AN343" i="8" s="1"/>
  <c r="AG343" i="8"/>
  <c r="AA378" i="10"/>
  <c r="AN378" i="10" s="1"/>
  <c r="AG378" i="10"/>
  <c r="AG145" i="10"/>
  <c r="AA145" i="10"/>
  <c r="AN145" i="10" s="1"/>
  <c r="AA362" i="9"/>
  <c r="AN362" i="9" s="1"/>
  <c r="AG362" i="9"/>
  <c r="AB403" i="10"/>
  <c r="AC403" i="10" s="1"/>
  <c r="AG258" i="10"/>
  <c r="AA258" i="10"/>
  <c r="AN258" i="10" s="1"/>
  <c r="AG172" i="10"/>
  <c r="AA172" i="10"/>
  <c r="AN172" i="10" s="1"/>
  <c r="Y194" i="2"/>
  <c r="AJ194" i="2" s="1"/>
  <c r="X194" i="2"/>
  <c r="AB101" i="10"/>
  <c r="AB300" i="2"/>
  <c r="AB235" i="10"/>
  <c r="AB320" i="9"/>
  <c r="AB269" i="9"/>
  <c r="AB205" i="8"/>
  <c r="AG359" i="9"/>
  <c r="AA359" i="9"/>
  <c r="AN359" i="9" s="1"/>
  <c r="X332" i="8"/>
  <c r="Y332" i="8"/>
  <c r="AJ332" i="8" s="1"/>
  <c r="AB417" i="10"/>
  <c r="AC458" i="8"/>
  <c r="AA94" i="8"/>
  <c r="AN94" i="8" s="1"/>
  <c r="AG94" i="8"/>
  <c r="AB234" i="9"/>
  <c r="AC269" i="10"/>
  <c r="Y426" i="8"/>
  <c r="AJ426" i="8" s="1"/>
  <c r="X426" i="8"/>
  <c r="AC426" i="8" s="1"/>
  <c r="Y383" i="2"/>
  <c r="AJ383" i="2" s="1"/>
  <c r="X383" i="2"/>
  <c r="Y386" i="10"/>
  <c r="AJ386" i="10" s="1"/>
  <c r="X386" i="10"/>
  <c r="Y235" i="2"/>
  <c r="AJ235" i="2" s="1"/>
  <c r="X235" i="2"/>
  <c r="AB409" i="8"/>
  <c r="AC409" i="8" s="1"/>
  <c r="AB457" i="9"/>
  <c r="AB186" i="8"/>
  <c r="AC186" i="8" s="1"/>
  <c r="AB313" i="8"/>
  <c r="AB137" i="8"/>
  <c r="AC137" i="8" s="1"/>
  <c r="AA240" i="8"/>
  <c r="AN240" i="8" s="1"/>
  <c r="AG240" i="8"/>
  <c r="AB405" i="2"/>
  <c r="Y295" i="10"/>
  <c r="AJ295" i="10" s="1"/>
  <c r="X295" i="10"/>
  <c r="AB414" i="10"/>
  <c r="AB420" i="2"/>
  <c r="AC420" i="2" s="1"/>
  <c r="AB83" i="10"/>
  <c r="Y337" i="9"/>
  <c r="AJ337" i="9" s="1"/>
  <c r="X337" i="9"/>
  <c r="AC449" i="10"/>
  <c r="D348" i="10"/>
  <c r="D348" i="2"/>
  <c r="D348" i="9"/>
  <c r="D348" i="8"/>
  <c r="D111" i="10"/>
  <c r="D111" i="2"/>
  <c r="D111" i="9"/>
  <c r="D111" i="8"/>
  <c r="AB378" i="10"/>
  <c r="Y441" i="9"/>
  <c r="AJ441" i="9" s="1"/>
  <c r="X441" i="9"/>
  <c r="AA304" i="8"/>
  <c r="AN304" i="8" s="1"/>
  <c r="AG304" i="8"/>
  <c r="Y138" i="9"/>
  <c r="AJ138" i="9" s="1"/>
  <c r="X138" i="9"/>
  <c r="AC138" i="9" s="1"/>
  <c r="Y185" i="8"/>
  <c r="AJ185" i="8" s="1"/>
  <c r="X185" i="8"/>
  <c r="X302" i="8"/>
  <c r="Y302" i="8"/>
  <c r="AJ302" i="8" s="1"/>
  <c r="X184" i="2"/>
  <c r="Y184" i="2"/>
  <c r="AJ184" i="2" s="1"/>
  <c r="Y200" i="10"/>
  <c r="AJ200" i="10" s="1"/>
  <c r="X200" i="10"/>
  <c r="AC200" i="10" s="1"/>
  <c r="AG105" i="2"/>
  <c r="AA105" i="2"/>
  <c r="AN105" i="2" s="1"/>
  <c r="AG413" i="10"/>
  <c r="AA413" i="10"/>
  <c r="AN413" i="10" s="1"/>
  <c r="AG349" i="9"/>
  <c r="AA349" i="9"/>
  <c r="AN349" i="9" s="1"/>
  <c r="AA283" i="2"/>
  <c r="AN283" i="2" s="1"/>
  <c r="AG283" i="2"/>
  <c r="AA242" i="2"/>
  <c r="AN242" i="2" s="1"/>
  <c r="AG242" i="2"/>
  <c r="AG249" i="9"/>
  <c r="AB249" i="9"/>
  <c r="AA249" i="9"/>
  <c r="AN249" i="9" s="1"/>
  <c r="X233" i="9"/>
  <c r="Y233" i="9"/>
  <c r="AJ233" i="9" s="1"/>
  <c r="AB133" i="9"/>
  <c r="AA133" i="9"/>
  <c r="AN133" i="9" s="1"/>
  <c r="AG133" i="9"/>
  <c r="AG302" i="9"/>
  <c r="AA302" i="9"/>
  <c r="AN302" i="9" s="1"/>
  <c r="Y231" i="9"/>
  <c r="AJ231" i="9" s="1"/>
  <c r="X231" i="9"/>
  <c r="AC231" i="9" s="1"/>
  <c r="AM310" i="9"/>
  <c r="AL310" i="9"/>
  <c r="Y126" i="8"/>
  <c r="AJ126" i="8" s="1"/>
  <c r="X126" i="8"/>
  <c r="AG410" i="9"/>
  <c r="AA410" i="9"/>
  <c r="AN410" i="9" s="1"/>
  <c r="AA139" i="2"/>
  <c r="AN139" i="2" s="1"/>
  <c r="AG139" i="2"/>
  <c r="AG435" i="2"/>
  <c r="AA435" i="2"/>
  <c r="AN435" i="2" s="1"/>
  <c r="AG217" i="2"/>
  <c r="AA217" i="2"/>
  <c r="AN217" i="2" s="1"/>
  <c r="D370" i="10"/>
  <c r="D370" i="2"/>
  <c r="D370" i="9"/>
  <c r="D370" i="8"/>
  <c r="AG412" i="8"/>
  <c r="AA412" i="8"/>
  <c r="AN412" i="8" s="1"/>
  <c r="AG221" i="8"/>
  <c r="AA221" i="8"/>
  <c r="AN221" i="8" s="1"/>
  <c r="Y339" i="9"/>
  <c r="AJ339" i="9" s="1"/>
  <c r="X339" i="9"/>
  <c r="X256" i="8"/>
  <c r="Y256" i="8"/>
  <c r="AJ256" i="8" s="1"/>
  <c r="AG442" i="10"/>
  <c r="AA442" i="10"/>
  <c r="AN442" i="10" s="1"/>
  <c r="AB442" i="10"/>
  <c r="AA308" i="8"/>
  <c r="AN308" i="8" s="1"/>
  <c r="AG308" i="8"/>
  <c r="AB308" i="8"/>
  <c r="AL402" i="10"/>
  <c r="AM402" i="10"/>
  <c r="AL149" i="2"/>
  <c r="AM149" i="2"/>
  <c r="AG83" i="9"/>
  <c r="AA83" i="9"/>
  <c r="AN83" i="9" s="1"/>
  <c r="AA148" i="8"/>
  <c r="AN148" i="8" s="1"/>
  <c r="AG148" i="8"/>
  <c r="Y405" i="2"/>
  <c r="AJ405" i="2" s="1"/>
  <c r="X405" i="2"/>
  <c r="Y297" i="9"/>
  <c r="AJ297" i="9" s="1"/>
  <c r="X297" i="9"/>
  <c r="AA106" i="10"/>
  <c r="AN106" i="10" s="1"/>
  <c r="AG106" i="10"/>
  <c r="X415" i="2"/>
  <c r="Y415" i="2"/>
  <c r="AJ415" i="2" s="1"/>
  <c r="AG313" i="9"/>
  <c r="AA313" i="9"/>
  <c r="AN313" i="9" s="1"/>
  <c r="AB313" i="9"/>
  <c r="AM284" i="8"/>
  <c r="AL284" i="8"/>
  <c r="AC284" i="8"/>
  <c r="AA435" i="8"/>
  <c r="AN435" i="8" s="1"/>
  <c r="AG435" i="8"/>
  <c r="AG297" i="9"/>
  <c r="AA297" i="9"/>
  <c r="AN297" i="9" s="1"/>
  <c r="X390" i="9"/>
  <c r="AC390" i="9" s="1"/>
  <c r="Y390" i="9"/>
  <c r="AJ390" i="9" s="1"/>
  <c r="Y423" i="10"/>
  <c r="AJ423" i="10" s="1"/>
  <c r="X423" i="10"/>
  <c r="AA311" i="8"/>
  <c r="AN311" i="8" s="1"/>
  <c r="AG311" i="8"/>
  <c r="Y112" i="2"/>
  <c r="AJ112" i="2" s="1"/>
  <c r="X112" i="2"/>
  <c r="X167" i="8"/>
  <c r="Y167" i="8"/>
  <c r="AJ167" i="8" s="1"/>
  <c r="X83" i="2"/>
  <c r="Y83" i="2"/>
  <c r="AJ83" i="2" s="1"/>
  <c r="AA92" i="2"/>
  <c r="AN92" i="2" s="1"/>
  <c r="AG92" i="2"/>
  <c r="AA422" i="10"/>
  <c r="AN422" i="10" s="1"/>
  <c r="AG422" i="10"/>
  <c r="AG100" i="10"/>
  <c r="AA100" i="10"/>
  <c r="AN100" i="10" s="1"/>
  <c r="AL154" i="10"/>
  <c r="AM154" i="10"/>
  <c r="AG271" i="9"/>
  <c r="AA271" i="9"/>
  <c r="AN271" i="9" s="1"/>
  <c r="AB271" i="9"/>
  <c r="Y187" i="9"/>
  <c r="AJ187" i="9" s="1"/>
  <c r="X187" i="9"/>
  <c r="AL151" i="10"/>
  <c r="AM151" i="10"/>
  <c r="AA170" i="10"/>
  <c r="AN170" i="10" s="1"/>
  <c r="AG170" i="10"/>
  <c r="AG410" i="2"/>
  <c r="AA410" i="2"/>
  <c r="AN410" i="2" s="1"/>
  <c r="AG283" i="9"/>
  <c r="AA283" i="9"/>
  <c r="AN283" i="9" s="1"/>
  <c r="Y273" i="9"/>
  <c r="AJ273" i="9" s="1"/>
  <c r="X273" i="9"/>
  <c r="AL99" i="2"/>
  <c r="AM99" i="2"/>
  <c r="AC99" i="2"/>
  <c r="AL158" i="2"/>
  <c r="AM158" i="2"/>
  <c r="AG300" i="9"/>
  <c r="AA300" i="9"/>
  <c r="AN300" i="9" s="1"/>
  <c r="Y298" i="8"/>
  <c r="AJ298" i="8" s="1"/>
  <c r="X298" i="8"/>
  <c r="X275" i="10"/>
  <c r="Y275" i="10"/>
  <c r="AJ275" i="10" s="1"/>
  <c r="X266" i="8"/>
  <c r="Y266" i="8"/>
  <c r="X165" i="9"/>
  <c r="Y165" i="9"/>
  <c r="AJ165" i="9" s="1"/>
  <c r="AB297" i="9"/>
  <c r="AB237" i="9"/>
  <c r="AG427" i="9"/>
  <c r="AA427" i="9"/>
  <c r="AN427" i="9" s="1"/>
  <c r="AA379" i="10"/>
  <c r="AN379" i="10" s="1"/>
  <c r="AG379" i="10"/>
  <c r="AC424" i="8"/>
  <c r="AM424" i="8"/>
  <c r="AL424" i="8"/>
  <c r="AL414" i="8"/>
  <c r="AM414" i="8"/>
  <c r="AG117" i="8"/>
  <c r="AA117" i="8"/>
  <c r="AN117" i="8" s="1"/>
  <c r="D194" i="10"/>
  <c r="D194" i="2"/>
  <c r="D194" i="9"/>
  <c r="D194" i="8"/>
  <c r="X81" i="8"/>
  <c r="AC81" i="8" s="1"/>
  <c r="Y81" i="8"/>
  <c r="AJ81" i="8" s="1"/>
  <c r="Y426" i="2"/>
  <c r="AJ426" i="2" s="1"/>
  <c r="X426" i="2"/>
  <c r="Y265" i="8"/>
  <c r="AJ265" i="8" s="1"/>
  <c r="X265" i="8"/>
  <c r="AL458" i="10"/>
  <c r="AM458" i="10"/>
  <c r="D392" i="10"/>
  <c r="D392" i="2"/>
  <c r="D392" i="9"/>
  <c r="D392" i="8"/>
  <c r="X337" i="10"/>
  <c r="Y337" i="10"/>
  <c r="AJ337" i="10" s="1"/>
  <c r="AB310" i="8"/>
  <c r="AC310" i="8" s="1"/>
  <c r="AA310" i="8"/>
  <c r="AN310" i="8" s="1"/>
  <c r="AG310" i="8"/>
  <c r="X124" i="8"/>
  <c r="Y124" i="8"/>
  <c r="AJ124" i="8" s="1"/>
  <c r="AA399" i="10"/>
  <c r="AN399" i="10" s="1"/>
  <c r="AG399" i="10"/>
  <c r="D90" i="10"/>
  <c r="D90" i="2"/>
  <c r="D90" i="9"/>
  <c r="D90" i="8"/>
  <c r="AL176" i="2"/>
  <c r="AM176" i="2"/>
  <c r="X193" i="8"/>
  <c r="Y193" i="8"/>
  <c r="AJ193" i="8" s="1"/>
  <c r="AC222" i="10"/>
  <c r="AG430" i="2"/>
  <c r="AA430" i="2"/>
  <c r="AN430" i="2" s="1"/>
  <c r="AG148" i="2"/>
  <c r="AA148" i="2"/>
  <c r="AN148" i="2" s="1"/>
  <c r="X412" i="8"/>
  <c r="AC412" i="8" s="1"/>
  <c r="Y412" i="8"/>
  <c r="AJ412" i="8" s="1"/>
  <c r="AG217" i="9"/>
  <c r="AA217" i="9"/>
  <c r="AN217" i="9" s="1"/>
  <c r="AC211" i="10"/>
  <c r="AM211" i="10"/>
  <c r="AL211" i="10"/>
  <c r="AA244" i="2"/>
  <c r="AN244" i="2" s="1"/>
  <c r="AG244" i="2"/>
  <c r="AG347" i="2"/>
  <c r="AA347" i="2"/>
  <c r="AN347" i="2" s="1"/>
  <c r="AB347" i="2"/>
  <c r="AG401" i="8"/>
  <c r="AA401" i="8"/>
  <c r="AN401" i="8" s="1"/>
  <c r="Y78" i="8"/>
  <c r="AJ78" i="8" s="1"/>
  <c r="X78" i="8"/>
  <c r="AG259" i="9"/>
  <c r="AA259" i="9"/>
  <c r="AN259" i="9" s="1"/>
  <c r="AA197" i="2"/>
  <c r="AN197" i="2" s="1"/>
  <c r="AG197" i="2"/>
  <c r="D289" i="10"/>
  <c r="D289" i="2"/>
  <c r="D289" i="9"/>
  <c r="D289" i="8"/>
  <c r="X185" i="9"/>
  <c r="Y185" i="9"/>
  <c r="AJ185" i="9" s="1"/>
  <c r="Y302" i="9"/>
  <c r="AJ302" i="9" s="1"/>
  <c r="X302" i="9"/>
  <c r="Y184" i="10"/>
  <c r="AJ184" i="10" s="1"/>
  <c r="X184" i="10"/>
  <c r="AA405" i="8"/>
  <c r="AN405" i="8" s="1"/>
  <c r="AG405" i="8"/>
  <c r="AA174" i="8"/>
  <c r="AN174" i="8" s="1"/>
  <c r="AG174" i="8"/>
  <c r="AC287" i="8"/>
  <c r="AG301" i="2"/>
  <c r="AA301" i="2"/>
  <c r="AN301" i="2" s="1"/>
  <c r="AA237" i="10"/>
  <c r="AN237" i="10" s="1"/>
  <c r="AG237" i="10"/>
  <c r="X231" i="2"/>
  <c r="Y231" i="2"/>
  <c r="AJ231" i="2" s="1"/>
  <c r="AG226" i="9"/>
  <c r="AB226" i="9"/>
  <c r="AA226" i="9"/>
  <c r="AN226" i="9" s="1"/>
  <c r="AA234" i="2"/>
  <c r="AN234" i="2" s="1"/>
  <c r="AG234" i="2"/>
  <c r="X89" i="8"/>
  <c r="Y89" i="8"/>
  <c r="AJ89" i="8" s="1"/>
  <c r="AG311" i="9"/>
  <c r="AA311" i="9"/>
  <c r="AN311" i="9" s="1"/>
  <c r="X311" i="2"/>
  <c r="Y311" i="2"/>
  <c r="AJ311" i="2" s="1"/>
  <c r="X339" i="2"/>
  <c r="Y339" i="2"/>
  <c r="AJ339" i="2" s="1"/>
  <c r="Y405" i="10"/>
  <c r="AJ405" i="10" s="1"/>
  <c r="X405" i="10"/>
  <c r="AC405" i="10" s="1"/>
  <c r="AG249" i="8"/>
  <c r="AA249" i="8"/>
  <c r="AN249" i="8" s="1"/>
  <c r="Y415" i="10"/>
  <c r="AJ415" i="10" s="1"/>
  <c r="X415" i="10"/>
  <c r="AG437" i="2"/>
  <c r="AA437" i="2"/>
  <c r="AN437" i="2" s="1"/>
  <c r="AB437" i="2"/>
  <c r="AL374" i="10"/>
  <c r="AM374" i="10"/>
  <c r="Y154" i="10"/>
  <c r="AJ154" i="10" s="1"/>
  <c r="X154" i="10"/>
  <c r="AC154" i="10" s="1"/>
  <c r="D153" i="10"/>
  <c r="D153" i="2"/>
  <c r="D153" i="8"/>
  <c r="D153" i="9"/>
  <c r="AA285" i="2"/>
  <c r="AN285" i="2" s="1"/>
  <c r="AG285" i="2"/>
  <c r="Y390" i="2"/>
  <c r="AJ390" i="2" s="1"/>
  <c r="X390" i="2"/>
  <c r="AC390" i="2" s="1"/>
  <c r="D445" i="10"/>
  <c r="D445" i="2"/>
  <c r="D445" i="9"/>
  <c r="D445" i="8"/>
  <c r="X267" i="10"/>
  <c r="Y267" i="10"/>
  <c r="AJ267" i="10" s="1"/>
  <c r="Y112" i="10"/>
  <c r="AJ112" i="10" s="1"/>
  <c r="X112" i="10"/>
  <c r="X167" i="9"/>
  <c r="Y167" i="9"/>
  <c r="AJ167" i="9" s="1"/>
  <c r="Y83" i="10"/>
  <c r="AJ83" i="10" s="1"/>
  <c r="X83" i="10"/>
  <c r="AG318" i="9"/>
  <c r="AA318" i="9"/>
  <c r="AN318" i="9" s="1"/>
  <c r="AB278" i="2"/>
  <c r="AC278" i="2" s="1"/>
  <c r="AA278" i="2"/>
  <c r="AN278" i="2" s="1"/>
  <c r="AG278" i="2"/>
  <c r="AF254" i="9"/>
  <c r="AE254" i="9"/>
  <c r="AQ254" i="9" s="1"/>
  <c r="AG383" i="8"/>
  <c r="AA383" i="8"/>
  <c r="AN383" i="8" s="1"/>
  <c r="AB383" i="8"/>
  <c r="AL130" i="9"/>
  <c r="AM130" i="9"/>
  <c r="AL233" i="2"/>
  <c r="AM233" i="2"/>
  <c r="Y121" i="2"/>
  <c r="AJ121" i="2" s="1"/>
  <c r="X121" i="2"/>
  <c r="X273" i="2"/>
  <c r="Y273" i="2"/>
  <c r="AJ273" i="2" s="1"/>
  <c r="D418" i="10"/>
  <c r="D418" i="2"/>
  <c r="D418" i="9"/>
  <c r="D418" i="8"/>
  <c r="AA359" i="8"/>
  <c r="AN359" i="8" s="1"/>
  <c r="AG359" i="8"/>
  <c r="AL300" i="10"/>
  <c r="AM300" i="10"/>
  <c r="AC300" i="10"/>
  <c r="Y298" i="9"/>
  <c r="AJ298" i="9" s="1"/>
  <c r="X298" i="9"/>
  <c r="D178" i="10"/>
  <c r="D178" i="2"/>
  <c r="D178" i="9"/>
  <c r="D178" i="8"/>
  <c r="X172" i="9"/>
  <c r="Y172" i="9"/>
  <c r="AJ172" i="9" s="1"/>
  <c r="D159" i="10"/>
  <c r="D159" i="2"/>
  <c r="D159" i="9"/>
  <c r="D159" i="8"/>
  <c r="AA348" i="8"/>
  <c r="AN348" i="8" s="1"/>
  <c r="AG348" i="8"/>
  <c r="Y438" i="8"/>
  <c r="AJ438" i="8" s="1"/>
  <c r="X438" i="8"/>
  <c r="AC438" i="8" s="1"/>
  <c r="AM175" i="2"/>
  <c r="AL175" i="2"/>
  <c r="AG271" i="10"/>
  <c r="AA271" i="10"/>
  <c r="AN271" i="10" s="1"/>
  <c r="D323" i="10"/>
  <c r="D323" i="2"/>
  <c r="D323" i="9"/>
  <c r="D323" i="8"/>
  <c r="Y277" i="10"/>
  <c r="AJ277" i="10" s="1"/>
  <c r="X277" i="10"/>
  <c r="Y419" i="2"/>
  <c r="AJ419" i="2" s="1"/>
  <c r="X419" i="2"/>
  <c r="X291" i="2"/>
  <c r="Y291" i="2"/>
  <c r="AJ291" i="2" s="1"/>
  <c r="AL188" i="8"/>
  <c r="AM188" i="8"/>
  <c r="AA230" i="8"/>
  <c r="AN230" i="8" s="1"/>
  <c r="AG230" i="8"/>
  <c r="AM355" i="9"/>
  <c r="AB148" i="8"/>
  <c r="AL361" i="10"/>
  <c r="AM361" i="10"/>
  <c r="Y265" i="9"/>
  <c r="AJ265" i="9" s="1"/>
  <c r="X265" i="9"/>
  <c r="AG262" i="8"/>
  <c r="AA262" i="8"/>
  <c r="AN262" i="8" s="1"/>
  <c r="AL121" i="8"/>
  <c r="AM121" i="8"/>
  <c r="AB311" i="8"/>
  <c r="X392" i="9"/>
  <c r="Y392" i="9"/>
  <c r="AJ392" i="9" s="1"/>
  <c r="AC293" i="10"/>
  <c r="AC278" i="10"/>
  <c r="AA280" i="8"/>
  <c r="AN280" i="8" s="1"/>
  <c r="AG280" i="8"/>
  <c r="AA303" i="10"/>
  <c r="AN303" i="10" s="1"/>
  <c r="AG303" i="10"/>
  <c r="D282" i="10"/>
  <c r="D282" i="2"/>
  <c r="D282" i="9"/>
  <c r="D282" i="8"/>
  <c r="AA252" i="2"/>
  <c r="AN252" i="2" s="1"/>
  <c r="AG252" i="2"/>
  <c r="AG426" i="8"/>
  <c r="AA426" i="8"/>
  <c r="AN426" i="8" s="1"/>
  <c r="AG111" i="10"/>
  <c r="AA111" i="10"/>
  <c r="AN111" i="10" s="1"/>
  <c r="AB111" i="10"/>
  <c r="AA249" i="2"/>
  <c r="AN249" i="2" s="1"/>
  <c r="AG249" i="2"/>
  <c r="X234" i="10"/>
  <c r="Y234" i="10"/>
  <c r="AJ234" i="10" s="1"/>
  <c r="Y391" i="2"/>
  <c r="AJ391" i="2" s="1"/>
  <c r="X391" i="2"/>
  <c r="AB225" i="2"/>
  <c r="AG225" i="2"/>
  <c r="AA225" i="2"/>
  <c r="AN225" i="2" s="1"/>
  <c r="AG399" i="2"/>
  <c r="AA399" i="2"/>
  <c r="AN399" i="2" s="1"/>
  <c r="Y302" i="10"/>
  <c r="AJ302" i="10" s="1"/>
  <c r="X302" i="10"/>
  <c r="AG359" i="10"/>
  <c r="AA359" i="10"/>
  <c r="AN359" i="10" s="1"/>
  <c r="AG316" i="8"/>
  <c r="AA316" i="8"/>
  <c r="AN316" i="8" s="1"/>
  <c r="AL188" i="10"/>
  <c r="AM188" i="10"/>
  <c r="AG131" i="8"/>
  <c r="AA131" i="8"/>
  <c r="AN131" i="8" s="1"/>
  <c r="Y114" i="8"/>
  <c r="AJ114" i="8" s="1"/>
  <c r="X114" i="8"/>
  <c r="AA430" i="10"/>
  <c r="AN430" i="10" s="1"/>
  <c r="AG430" i="10"/>
  <c r="AB291" i="9"/>
  <c r="AG291" i="9"/>
  <c r="AA291" i="9"/>
  <c r="AN291" i="9" s="1"/>
  <c r="Y231" i="10"/>
  <c r="AJ231" i="10" s="1"/>
  <c r="X231" i="10"/>
  <c r="Y126" i="2"/>
  <c r="AJ126" i="2" s="1"/>
  <c r="X126" i="2"/>
  <c r="AB187" i="8"/>
  <c r="AG82" i="9"/>
  <c r="AA82" i="9"/>
  <c r="AN82" i="9" s="1"/>
  <c r="Y256" i="9"/>
  <c r="AJ256" i="9" s="1"/>
  <c r="X256" i="9"/>
  <c r="AL354" i="2"/>
  <c r="AM354" i="2"/>
  <c r="X297" i="10"/>
  <c r="Y297" i="10"/>
  <c r="AJ297" i="10" s="1"/>
  <c r="X143" i="10"/>
  <c r="Y143" i="10"/>
  <c r="AJ143" i="10" s="1"/>
  <c r="AA347" i="8"/>
  <c r="AN347" i="8" s="1"/>
  <c r="AG347" i="8"/>
  <c r="X153" i="9"/>
  <c r="Y153" i="9"/>
  <c r="AJ153" i="9" s="1"/>
  <c r="Y397" i="8"/>
  <c r="AJ397" i="8" s="1"/>
  <c r="X397" i="8"/>
  <c r="AG219" i="8"/>
  <c r="AA219" i="8"/>
  <c r="AN219" i="8" s="1"/>
  <c r="AG334" i="10"/>
  <c r="AA334" i="10"/>
  <c r="AN334" i="10" s="1"/>
  <c r="Y167" i="2"/>
  <c r="AJ167" i="2" s="1"/>
  <c r="X167" i="2"/>
  <c r="AC167" i="2" s="1"/>
  <c r="AG343" i="10"/>
  <c r="AA343" i="10"/>
  <c r="AN343" i="10" s="1"/>
  <c r="X305" i="8"/>
  <c r="AC305" i="8" s="1"/>
  <c r="Y305" i="8"/>
  <c r="AJ305" i="8" s="1"/>
  <c r="AG94" i="10"/>
  <c r="AA94" i="10"/>
  <c r="AN94" i="10" s="1"/>
  <c r="AA225" i="10"/>
  <c r="AN225" i="10" s="1"/>
  <c r="AG225" i="10"/>
  <c r="AB225" i="10"/>
  <c r="AB351" i="2"/>
  <c r="AC351" i="2" s="1"/>
  <c r="AG351" i="2"/>
  <c r="AA351" i="2"/>
  <c r="AN351" i="2" s="1"/>
  <c r="AA273" i="8"/>
  <c r="AN273" i="8" s="1"/>
  <c r="AG273" i="8"/>
  <c r="AB273" i="8"/>
  <c r="AG94" i="2"/>
  <c r="AA94" i="2"/>
  <c r="AN94" i="2" s="1"/>
  <c r="AA359" i="2"/>
  <c r="AN359" i="2" s="1"/>
  <c r="AG359" i="2"/>
  <c r="Y298" i="2"/>
  <c r="AJ298" i="2" s="1"/>
  <c r="X298" i="2"/>
  <c r="Y108" i="9"/>
  <c r="AJ108" i="9" s="1"/>
  <c r="X108" i="9"/>
  <c r="AC108" i="9" s="1"/>
  <c r="Y100" i="8"/>
  <c r="AJ100" i="8" s="1"/>
  <c r="X100" i="8"/>
  <c r="X299" i="8"/>
  <c r="Y299" i="8"/>
  <c r="AJ299" i="8" s="1"/>
  <c r="X438" i="2"/>
  <c r="AC438" i="2" s="1"/>
  <c r="Y438" i="2"/>
  <c r="AJ438" i="2" s="1"/>
  <c r="X266" i="2"/>
  <c r="Y266" i="2"/>
  <c r="AJ266" i="2" s="1"/>
  <c r="AC439" i="8"/>
  <c r="AB302" i="9"/>
  <c r="AB119" i="8"/>
  <c r="AB205" i="2"/>
  <c r="X419" i="10"/>
  <c r="Y419" i="10"/>
  <c r="AJ419" i="10" s="1"/>
  <c r="Y448" i="9"/>
  <c r="AJ448" i="9" s="1"/>
  <c r="X448" i="9"/>
  <c r="AC448" i="9" s="1"/>
  <c r="D312" i="10"/>
  <c r="D312" i="2"/>
  <c r="D312" i="9"/>
  <c r="D312" i="8"/>
  <c r="X365" i="2"/>
  <c r="Y365" i="2"/>
  <c r="AJ365" i="2" s="1"/>
  <c r="AG98" i="2"/>
  <c r="AA98" i="2"/>
  <c r="AN98" i="2" s="1"/>
  <c r="Y399" i="2"/>
  <c r="AJ399" i="2" s="1"/>
  <c r="X399" i="2"/>
  <c r="AG137" i="9"/>
  <c r="AA137" i="9"/>
  <c r="AN137" i="9" s="1"/>
  <c r="X382" i="9"/>
  <c r="Y382" i="9"/>
  <c r="AJ382" i="9" s="1"/>
  <c r="AA155" i="10"/>
  <c r="AN155" i="10" s="1"/>
  <c r="AG155" i="10"/>
  <c r="AG246" i="8"/>
  <c r="AA246" i="8"/>
  <c r="AN246" i="8" s="1"/>
  <c r="AB253" i="8"/>
  <c r="Y241" i="10"/>
  <c r="AJ241" i="10" s="1"/>
  <c r="X241" i="10"/>
  <c r="AA177" i="10"/>
  <c r="AN177" i="10" s="1"/>
  <c r="AG177" i="10"/>
  <c r="AB177" i="10"/>
  <c r="AC177" i="10" s="1"/>
  <c r="AB150" i="10"/>
  <c r="AG239" i="9"/>
  <c r="AA239" i="9"/>
  <c r="AN239" i="9" s="1"/>
  <c r="AM441" i="8"/>
  <c r="AL441" i="8"/>
  <c r="Y392" i="8"/>
  <c r="AJ392" i="8" s="1"/>
  <c r="X392" i="8"/>
  <c r="Y356" i="2"/>
  <c r="AJ356" i="2" s="1"/>
  <c r="X356" i="2"/>
  <c r="AB214" i="8"/>
  <c r="V3" i="6"/>
  <c r="AM306" i="10"/>
  <c r="AG139" i="10"/>
  <c r="AA139" i="10"/>
  <c r="AN139" i="10" s="1"/>
  <c r="Y252" i="10"/>
  <c r="AJ252" i="10" s="1"/>
  <c r="X252" i="10"/>
  <c r="AC252" i="10" s="1"/>
  <c r="X329" i="10"/>
  <c r="AC329" i="10" s="1"/>
  <c r="Y329" i="10"/>
  <c r="AJ329" i="10" s="1"/>
  <c r="AG304" i="9"/>
  <c r="AA304" i="9"/>
  <c r="AN304" i="9" s="1"/>
  <c r="X393" i="8"/>
  <c r="AC393" i="8" s="1"/>
  <c r="Y393" i="8"/>
  <c r="AJ393" i="8" s="1"/>
  <c r="AL393" i="8"/>
  <c r="AM393" i="8"/>
  <c r="AG129" i="8"/>
  <c r="AA129" i="8"/>
  <c r="AN129" i="8" s="1"/>
  <c r="AG257" i="9"/>
  <c r="AA257" i="9"/>
  <c r="AN257" i="9" s="1"/>
  <c r="D276" i="10"/>
  <c r="D276" i="2"/>
  <c r="D276" i="9"/>
  <c r="D276" i="8"/>
  <c r="Y301" i="10"/>
  <c r="AJ301" i="10" s="1"/>
  <c r="X301" i="10"/>
  <c r="AG256" i="8"/>
  <c r="AA256" i="8"/>
  <c r="AN256" i="8" s="1"/>
  <c r="AG412" i="2"/>
  <c r="AA412" i="2"/>
  <c r="AN412" i="2" s="1"/>
  <c r="AB412" i="2"/>
  <c r="AC269" i="8"/>
  <c r="AA82" i="10"/>
  <c r="AN82" i="10" s="1"/>
  <c r="AG82" i="10"/>
  <c r="AL208" i="10"/>
  <c r="AM208" i="10"/>
  <c r="AB143" i="8"/>
  <c r="AA143" i="8"/>
  <c r="AN143" i="8" s="1"/>
  <c r="AG143" i="8"/>
  <c r="Y350" i="10"/>
  <c r="AJ350" i="10" s="1"/>
  <c r="X350" i="10"/>
  <c r="AG251" i="8"/>
  <c r="AA251" i="8"/>
  <c r="AN251" i="8" s="1"/>
  <c r="AA223" i="10"/>
  <c r="AN223" i="10" s="1"/>
  <c r="AG223" i="10"/>
  <c r="X282" i="9"/>
  <c r="Y282" i="9"/>
  <c r="AJ282" i="9" s="1"/>
  <c r="AG168" i="9"/>
  <c r="AA168" i="9"/>
  <c r="AN168" i="9" s="1"/>
  <c r="AL247" i="9"/>
  <c r="AM247" i="9"/>
  <c r="AG196" i="2"/>
  <c r="AA196" i="2"/>
  <c r="AN196" i="2" s="1"/>
  <c r="AG317" i="9"/>
  <c r="AA317" i="9"/>
  <c r="AN317" i="9" s="1"/>
  <c r="AG274" i="2"/>
  <c r="AA274" i="2"/>
  <c r="AN274" i="2" s="1"/>
  <c r="AA345" i="8"/>
  <c r="AN345" i="8" s="1"/>
  <c r="AG345" i="8"/>
  <c r="AB291" i="2"/>
  <c r="AG394" i="8"/>
  <c r="AA394" i="8"/>
  <c r="AN394" i="8" s="1"/>
  <c r="AB394" i="8"/>
  <c r="AB111" i="9"/>
  <c r="AG115" i="8"/>
  <c r="AA115" i="8"/>
  <c r="AN115" i="8" s="1"/>
  <c r="AB340" i="8"/>
  <c r="AB237" i="2"/>
  <c r="AC237" i="2" s="1"/>
  <c r="AB101" i="2"/>
  <c r="AB385" i="8"/>
  <c r="AG385" i="8"/>
  <c r="AA385" i="8"/>
  <c r="AN385" i="8" s="1"/>
  <c r="AL292" i="2"/>
  <c r="AM292" i="2"/>
  <c r="Y228" i="2"/>
  <c r="AJ228" i="2" s="1"/>
  <c r="X228" i="2"/>
  <c r="AC228" i="2" s="1"/>
  <c r="AL238" i="2"/>
  <c r="AM238" i="2"/>
  <c r="X234" i="8"/>
  <c r="Y234" i="8"/>
  <c r="AJ234" i="8" s="1"/>
  <c r="AB442" i="2"/>
  <c r="Y318" i="9"/>
  <c r="AJ318" i="9" s="1"/>
  <c r="X318" i="9"/>
  <c r="AG406" i="10"/>
  <c r="AA406" i="10"/>
  <c r="AN406" i="10" s="1"/>
  <c r="D236" i="10"/>
  <c r="D236" i="2"/>
  <c r="D236" i="9"/>
  <c r="D236" i="8"/>
  <c r="AG242" i="9"/>
  <c r="AA242" i="9"/>
  <c r="AN242" i="9" s="1"/>
  <c r="AA394" i="2"/>
  <c r="AN394" i="2" s="1"/>
  <c r="AG394" i="2"/>
  <c r="AG343" i="2"/>
  <c r="AA343" i="2"/>
  <c r="AN343" i="2" s="1"/>
  <c r="AA278" i="8"/>
  <c r="AN278" i="8" s="1"/>
  <c r="AG278" i="8"/>
  <c r="AB278" i="8"/>
  <c r="AB275" i="2"/>
  <c r="AG98" i="9"/>
  <c r="AA98" i="9"/>
  <c r="AN98" i="9" s="1"/>
  <c r="AG247" i="9"/>
  <c r="AA247" i="9"/>
  <c r="AN247" i="9" s="1"/>
  <c r="AG98" i="10"/>
  <c r="AA98" i="10"/>
  <c r="AN98" i="10" s="1"/>
  <c r="X414" i="10"/>
  <c r="Y414" i="10"/>
  <c r="AJ414" i="10" s="1"/>
  <c r="D147" i="10"/>
  <c r="D147" i="2"/>
  <c r="D147" i="9"/>
  <c r="D147" i="8"/>
  <c r="AB343" i="2"/>
  <c r="AB370" i="2"/>
  <c r="D138" i="10"/>
  <c r="D138" i="2"/>
  <c r="D138" i="9"/>
  <c r="D138" i="8"/>
  <c r="AB410" i="2"/>
  <c r="AG233" i="10"/>
  <c r="AA233" i="10"/>
  <c r="AN233" i="10" s="1"/>
  <c r="D77" i="10"/>
  <c r="D77" i="2"/>
  <c r="D77" i="9"/>
  <c r="D77" i="8"/>
  <c r="AB191" i="9"/>
  <c r="AC191" i="9" s="1"/>
  <c r="X302" i="2"/>
  <c r="Y302" i="2"/>
  <c r="AJ302" i="2" s="1"/>
  <c r="AA135" i="2"/>
  <c r="AN135" i="2" s="1"/>
  <c r="AG135" i="2"/>
  <c r="X184" i="9"/>
  <c r="Y184" i="9"/>
  <c r="AJ184" i="9" s="1"/>
  <c r="Y376" i="2"/>
  <c r="AJ376" i="2" s="1"/>
  <c r="X376" i="2"/>
  <c r="Y113" i="2"/>
  <c r="AJ113" i="2" s="1"/>
  <c r="X113" i="2"/>
  <c r="Y200" i="2"/>
  <c r="AJ200" i="2" s="1"/>
  <c r="X200" i="2"/>
  <c r="AC200" i="2" s="1"/>
  <c r="AB90" i="9"/>
  <c r="D400" i="10"/>
  <c r="D400" i="2"/>
  <c r="D400" i="9"/>
  <c r="D400" i="8"/>
  <c r="AG451" i="9"/>
  <c r="AA451" i="9"/>
  <c r="AN451" i="9" s="1"/>
  <c r="Y204" i="10"/>
  <c r="AJ204" i="10" s="1"/>
  <c r="X204" i="10"/>
  <c r="D319" i="10"/>
  <c r="D319" i="2"/>
  <c r="D319" i="9"/>
  <c r="D319" i="8"/>
  <c r="AG266" i="9"/>
  <c r="AA266" i="9"/>
  <c r="AN266" i="9" s="1"/>
  <c r="AB316" i="8"/>
  <c r="AG264" i="10"/>
  <c r="AA264" i="10"/>
  <c r="AN264" i="10" s="1"/>
  <c r="X346" i="2"/>
  <c r="Y346" i="2"/>
  <c r="AJ346" i="2" s="1"/>
  <c r="AG316" i="2"/>
  <c r="AA316" i="2"/>
  <c r="AN316" i="2" s="1"/>
  <c r="Y214" i="10"/>
  <c r="AJ214" i="10" s="1"/>
  <c r="X214" i="10"/>
  <c r="AB145" i="8"/>
  <c r="AA145" i="8"/>
  <c r="AN145" i="8" s="1"/>
  <c r="AG145" i="8"/>
  <c r="AM336" i="9"/>
  <c r="AL336" i="9"/>
  <c r="AG213" i="10"/>
  <c r="AA213" i="10"/>
  <c r="AN213" i="10" s="1"/>
  <c r="AB115" i="8"/>
  <c r="AC115" i="8" s="1"/>
  <c r="AG430" i="9"/>
  <c r="AA430" i="9"/>
  <c r="AN430" i="9" s="1"/>
  <c r="AG458" i="8"/>
  <c r="AA458" i="8"/>
  <c r="AN458" i="8" s="1"/>
  <c r="AB248" i="8"/>
  <c r="AG248" i="8"/>
  <c r="AA248" i="8"/>
  <c r="AN248" i="8" s="1"/>
  <c r="AL323" i="10"/>
  <c r="AM323" i="10"/>
  <c r="AA258" i="9"/>
  <c r="AN258" i="9" s="1"/>
  <c r="AG258" i="9"/>
  <c r="AA217" i="8"/>
  <c r="AN217" i="8" s="1"/>
  <c r="AG217" i="8"/>
  <c r="AL187" i="2"/>
  <c r="AM187" i="2"/>
  <c r="AG276" i="9"/>
  <c r="AA276" i="9"/>
  <c r="AN276" i="9" s="1"/>
  <c r="AB375" i="8"/>
  <c r="AC375" i="8" s="1"/>
  <c r="AA375" i="8"/>
  <c r="AN375" i="8" s="1"/>
  <c r="AG375" i="8"/>
  <c r="AM140" i="9"/>
  <c r="AL140" i="9"/>
  <c r="X233" i="8"/>
  <c r="Y233" i="8"/>
  <c r="AJ233" i="8" s="1"/>
  <c r="D341" i="10"/>
  <c r="D341" i="2"/>
  <c r="D341" i="9"/>
  <c r="D341" i="8"/>
  <c r="AB428" i="8"/>
  <c r="AG428" i="8"/>
  <c r="AA428" i="8"/>
  <c r="AN428" i="8" s="1"/>
  <c r="AL200" i="2"/>
  <c r="AM200" i="2"/>
  <c r="AG243" i="9"/>
  <c r="AA243" i="9"/>
  <c r="AN243" i="9" s="1"/>
  <c r="AB195" i="2"/>
  <c r="AG191" i="8"/>
  <c r="AA191" i="8"/>
  <c r="AN191" i="8" s="1"/>
  <c r="AG347" i="9"/>
  <c r="AA347" i="9"/>
  <c r="AN347" i="9" s="1"/>
  <c r="AG429" i="9"/>
  <c r="AA429" i="9"/>
  <c r="AN429" i="9" s="1"/>
  <c r="X213" i="10"/>
  <c r="Y213" i="10"/>
  <c r="AJ213" i="10" s="1"/>
  <c r="Y231" i="8"/>
  <c r="AJ231" i="8" s="1"/>
  <c r="X231" i="8"/>
  <c r="AC231" i="8" s="1"/>
  <c r="D126" i="10"/>
  <c r="D126" i="2"/>
  <c r="D126" i="9"/>
  <c r="D126" i="8"/>
  <c r="X170" i="10"/>
  <c r="AC170" i="10" s="1"/>
  <c r="Y170" i="10"/>
  <c r="AJ170" i="10" s="1"/>
  <c r="Y325" i="10"/>
  <c r="AJ325" i="10" s="1"/>
  <c r="X325" i="10"/>
  <c r="AG442" i="8"/>
  <c r="AA442" i="8"/>
  <c r="AN442" i="8" s="1"/>
  <c r="AG351" i="9"/>
  <c r="AA351" i="9"/>
  <c r="AN351" i="9" s="1"/>
  <c r="AA421" i="2"/>
  <c r="AN421" i="2" s="1"/>
  <c r="AG421" i="2"/>
  <c r="AM284" i="2"/>
  <c r="AL284" i="2"/>
  <c r="X442" i="10"/>
  <c r="Y442" i="10"/>
  <c r="AJ442" i="10" s="1"/>
  <c r="AB95" i="2"/>
  <c r="AG389" i="8"/>
  <c r="AA389" i="8"/>
  <c r="AN389" i="8" s="1"/>
  <c r="AA436" i="2"/>
  <c r="AN436" i="2" s="1"/>
  <c r="AG436" i="2"/>
  <c r="AA114" i="2"/>
  <c r="AN114" i="2" s="1"/>
  <c r="AG114" i="2"/>
  <c r="AC408" i="8"/>
  <c r="AL93" i="10"/>
  <c r="AM93" i="10"/>
  <c r="AM228" i="9"/>
  <c r="AL228" i="9"/>
  <c r="AB295" i="10"/>
  <c r="D257" i="10"/>
  <c r="D257" i="2"/>
  <c r="D257" i="9"/>
  <c r="D257" i="8"/>
  <c r="X311" i="8"/>
  <c r="Y311" i="8"/>
  <c r="AJ311" i="8" s="1"/>
  <c r="X96" i="2"/>
  <c r="Y96" i="2"/>
  <c r="AJ96" i="2" s="1"/>
  <c r="Y317" i="8"/>
  <c r="AJ317" i="8" s="1"/>
  <c r="X317" i="8"/>
  <c r="AA242" i="10"/>
  <c r="AN242" i="10" s="1"/>
  <c r="AG242" i="10"/>
  <c r="AB338" i="10"/>
  <c r="AG338" i="10"/>
  <c r="AA338" i="10"/>
  <c r="AN338" i="10" s="1"/>
  <c r="X339" i="8"/>
  <c r="Y339" i="8"/>
  <c r="AJ339" i="8" s="1"/>
  <c r="AG365" i="9"/>
  <c r="AA365" i="9"/>
  <c r="AN365" i="9" s="1"/>
  <c r="D95" i="10"/>
  <c r="D95" i="2"/>
  <c r="D95" i="9"/>
  <c r="D95" i="8"/>
  <c r="AG341" i="8"/>
  <c r="AA341" i="8"/>
  <c r="AN341" i="8" s="1"/>
  <c r="AB169" i="8"/>
  <c r="AC169" i="8" s="1"/>
  <c r="D101" i="10"/>
  <c r="D101" i="2"/>
  <c r="D101" i="9"/>
  <c r="D101" i="8"/>
  <c r="AG369" i="8"/>
  <c r="AA369" i="8"/>
  <c r="AN369" i="8" s="1"/>
  <c r="AB369" i="8"/>
  <c r="AM369" i="8" s="1"/>
  <c r="AG103" i="8"/>
  <c r="AA103" i="8"/>
  <c r="AN103" i="8" s="1"/>
  <c r="AA396" i="2"/>
  <c r="AN396" i="2" s="1"/>
  <c r="AB396" i="2"/>
  <c r="AC396" i="2" s="1"/>
  <c r="AG396" i="2"/>
  <c r="AM323" i="2"/>
  <c r="AL323" i="2"/>
  <c r="Y405" i="9"/>
  <c r="AJ405" i="9" s="1"/>
  <c r="X405" i="9"/>
  <c r="AG169" i="9"/>
  <c r="AA169" i="9"/>
  <c r="AN169" i="9" s="1"/>
  <c r="AB169" i="9"/>
  <c r="X297" i="8"/>
  <c r="Y297" i="8"/>
  <c r="AJ297" i="8" s="1"/>
  <c r="AA162" i="8"/>
  <c r="AN162" i="8" s="1"/>
  <c r="AG162" i="8"/>
  <c r="AG194" i="9"/>
  <c r="AA194" i="9"/>
  <c r="AN194" i="9" s="1"/>
  <c r="Y143" i="8"/>
  <c r="AJ143" i="8" s="1"/>
  <c r="X143" i="8"/>
  <c r="X415" i="9"/>
  <c r="Y415" i="9"/>
  <c r="AJ415" i="9" s="1"/>
  <c r="AG366" i="8"/>
  <c r="AA366" i="8"/>
  <c r="AN366" i="8" s="1"/>
  <c r="AG433" i="2"/>
  <c r="AA433" i="2"/>
  <c r="AN433" i="2" s="1"/>
  <c r="AM347" i="10"/>
  <c r="AL347" i="10"/>
  <c r="AA214" i="2"/>
  <c r="AN214" i="2" s="1"/>
  <c r="AG214" i="2"/>
  <c r="AM308" i="10"/>
  <c r="AC308" i="10"/>
  <c r="Y154" i="9"/>
  <c r="AJ154" i="9" s="1"/>
  <c r="X154" i="9"/>
  <c r="X208" i="10"/>
  <c r="AC208" i="10" s="1"/>
  <c r="Y208" i="10"/>
  <c r="AJ208" i="10" s="1"/>
  <c r="Y263" i="8"/>
  <c r="AJ263" i="8" s="1"/>
  <c r="X263" i="8"/>
  <c r="AM405" i="10"/>
  <c r="AG130" i="9"/>
  <c r="AA130" i="9"/>
  <c r="AN130" i="9" s="1"/>
  <c r="AA229" i="2"/>
  <c r="AN229" i="2" s="1"/>
  <c r="AG229" i="2"/>
  <c r="AA291" i="10"/>
  <c r="AN291" i="10" s="1"/>
  <c r="AG291" i="10"/>
  <c r="AL379" i="8"/>
  <c r="AL407" i="10"/>
  <c r="AM407" i="10"/>
  <c r="AG401" i="9"/>
  <c r="AA401" i="9"/>
  <c r="AN401" i="9" s="1"/>
  <c r="AA447" i="2"/>
  <c r="AN447" i="2" s="1"/>
  <c r="AG447" i="2"/>
  <c r="X369" i="10"/>
  <c r="Y369" i="10"/>
  <c r="AJ369" i="10" s="1"/>
  <c r="AB382" i="8"/>
  <c r="AA382" i="8"/>
  <c r="AN382" i="8" s="1"/>
  <c r="AG382" i="8"/>
  <c r="AE411" i="8"/>
  <c r="D390" i="10"/>
  <c r="D390" i="2"/>
  <c r="D390" i="9"/>
  <c r="D390" i="8"/>
  <c r="X423" i="2"/>
  <c r="Y423" i="2"/>
  <c r="AJ423" i="2" s="1"/>
  <c r="AG407" i="9"/>
  <c r="AA407" i="9"/>
  <c r="AN407" i="9" s="1"/>
  <c r="AA185" i="8"/>
  <c r="AN185" i="8" s="1"/>
  <c r="AG185" i="8"/>
  <c r="Y267" i="9"/>
  <c r="AJ267" i="9" s="1"/>
  <c r="X267" i="9"/>
  <c r="X112" i="9"/>
  <c r="Y112" i="9"/>
  <c r="AJ112" i="9" s="1"/>
  <c r="AB156" i="2"/>
  <c r="AC156" i="2" s="1"/>
  <c r="AB412" i="9"/>
  <c r="X83" i="9"/>
  <c r="Y83" i="9"/>
  <c r="AJ83" i="9" s="1"/>
  <c r="AA413" i="9"/>
  <c r="AN413" i="9" s="1"/>
  <c r="AG413" i="9"/>
  <c r="AC117" i="10"/>
  <c r="AB196" i="8"/>
  <c r="AC286" i="8"/>
  <c r="AA261" i="2"/>
  <c r="AN261" i="2" s="1"/>
  <c r="AG261" i="2"/>
  <c r="AB261" i="2"/>
  <c r="AC261" i="2" s="1"/>
  <c r="AL443" i="2"/>
  <c r="AM443" i="2"/>
  <c r="AG222" i="2"/>
  <c r="AA222" i="2"/>
  <c r="AN222" i="2" s="1"/>
  <c r="AB222" i="2"/>
  <c r="AA184" i="2"/>
  <c r="AN184" i="2" s="1"/>
  <c r="AG184" i="2"/>
  <c r="AG319" i="10"/>
  <c r="AA319" i="10"/>
  <c r="AN319" i="10" s="1"/>
  <c r="AG83" i="8"/>
  <c r="AA83" i="8"/>
  <c r="AN83" i="8" s="1"/>
  <c r="AA293" i="10"/>
  <c r="AN293" i="10" s="1"/>
  <c r="AG293" i="10"/>
  <c r="AA258" i="8"/>
  <c r="AN258" i="8" s="1"/>
  <c r="AG258" i="8"/>
  <c r="X181" i="2"/>
  <c r="Y181" i="2"/>
  <c r="AJ181" i="2" s="1"/>
  <c r="AA147" i="8"/>
  <c r="AN147" i="8" s="1"/>
  <c r="AG147" i="8"/>
  <c r="AG92" i="9"/>
  <c r="AA92" i="9"/>
  <c r="AN92" i="9" s="1"/>
  <c r="AB93" i="2"/>
  <c r="AC93" i="2" s="1"/>
  <c r="AA262" i="10"/>
  <c r="AN262" i="10" s="1"/>
  <c r="AG262" i="10"/>
  <c r="AA149" i="2"/>
  <c r="AN149" i="2" s="1"/>
  <c r="AG149" i="2"/>
  <c r="AG308" i="9"/>
  <c r="AA308" i="9"/>
  <c r="AN308" i="9" s="1"/>
  <c r="Y187" i="8"/>
  <c r="AJ187" i="8" s="1"/>
  <c r="X187" i="8"/>
  <c r="Y218" i="10"/>
  <c r="AJ218" i="10" s="1"/>
  <c r="X218" i="10"/>
  <c r="AC218" i="10" s="1"/>
  <c r="AA182" i="2"/>
  <c r="AN182" i="2" s="1"/>
  <c r="AG182" i="2"/>
  <c r="AL300" i="8"/>
  <c r="AM300" i="8"/>
  <c r="AG301" i="9"/>
  <c r="AA301" i="9"/>
  <c r="AN301" i="9" s="1"/>
  <c r="Y436" i="2"/>
  <c r="AJ436" i="2" s="1"/>
  <c r="X436" i="2"/>
  <c r="X340" i="9"/>
  <c r="Y340" i="9"/>
  <c r="AJ340" i="9" s="1"/>
  <c r="D121" i="10"/>
  <c r="D121" i="2"/>
  <c r="D121" i="9"/>
  <c r="D121" i="8"/>
  <c r="AB435" i="8"/>
  <c r="Y273" i="8"/>
  <c r="AJ273" i="8" s="1"/>
  <c r="X273" i="8"/>
  <c r="Y362" i="8"/>
  <c r="AJ362" i="8" s="1"/>
  <c r="X362" i="8"/>
  <c r="AB350" i="9"/>
  <c r="AG196" i="9"/>
  <c r="AA196" i="9"/>
  <c r="AN196" i="9" s="1"/>
  <c r="AG268" i="8"/>
  <c r="AA268" i="8"/>
  <c r="AN268" i="8" s="1"/>
  <c r="AG418" i="8"/>
  <c r="AA418" i="8"/>
  <c r="AN418" i="8" s="1"/>
  <c r="D298" i="10"/>
  <c r="D298" i="2"/>
  <c r="D298" i="9"/>
  <c r="D298" i="8"/>
  <c r="AC219" i="8"/>
  <c r="AA155" i="2"/>
  <c r="AN155" i="2" s="1"/>
  <c r="AG155" i="2"/>
  <c r="AG280" i="9"/>
  <c r="AA280" i="9"/>
  <c r="AN280" i="9" s="1"/>
  <c r="AB368" i="9"/>
  <c r="Y275" i="2"/>
  <c r="AJ275" i="2" s="1"/>
  <c r="X275" i="2"/>
  <c r="AB350" i="2"/>
  <c r="AB260" i="10"/>
  <c r="AG290" i="2"/>
  <c r="AA290" i="2"/>
  <c r="AN290" i="2" s="1"/>
  <c r="AB290" i="2"/>
  <c r="AA423" i="10"/>
  <c r="AN423" i="10" s="1"/>
  <c r="AG423" i="10"/>
  <c r="AC219" i="2"/>
  <c r="AM219" i="2"/>
  <c r="AL219" i="2"/>
  <c r="Y165" i="8"/>
  <c r="AJ165" i="8" s="1"/>
  <c r="X165" i="8"/>
  <c r="AA159" i="8"/>
  <c r="AN159" i="8" s="1"/>
  <c r="AG159" i="8"/>
  <c r="AB231" i="10"/>
  <c r="AC294" i="8"/>
  <c r="AB418" i="8"/>
  <c r="D250" i="10"/>
  <c r="D250" i="2"/>
  <c r="D250" i="9"/>
  <c r="D250" i="8"/>
  <c r="AB434" i="8"/>
  <c r="AC434" i="8" s="1"/>
  <c r="AG300" i="8"/>
  <c r="AA300" i="8"/>
  <c r="AN300" i="8" s="1"/>
  <c r="X313" i="9"/>
  <c r="Y313" i="9"/>
  <c r="AJ313" i="9" s="1"/>
  <c r="AL456" i="2"/>
  <c r="AM456" i="2"/>
  <c r="AL426" i="10"/>
  <c r="AM426" i="10"/>
  <c r="AG332" i="8"/>
  <c r="AA332" i="8"/>
  <c r="AN332" i="8" s="1"/>
  <c r="Y173" i="8"/>
  <c r="AJ173" i="8" s="1"/>
  <c r="X173" i="8"/>
  <c r="AB335" i="10"/>
  <c r="AB366" i="8"/>
  <c r="D292" i="10"/>
  <c r="D292" i="2"/>
  <c r="D292" i="9"/>
  <c r="D292" i="8"/>
  <c r="Y277" i="9"/>
  <c r="AJ277" i="9" s="1"/>
  <c r="X277" i="9"/>
  <c r="AB320" i="10"/>
  <c r="AG320" i="10"/>
  <c r="AA320" i="10"/>
  <c r="AN320" i="10" s="1"/>
  <c r="Y419" i="8"/>
  <c r="AJ419" i="8" s="1"/>
  <c r="X419" i="8"/>
  <c r="X327" i="9"/>
  <c r="Y327" i="9"/>
  <c r="AJ327" i="9" s="1"/>
  <c r="Y291" i="8"/>
  <c r="AJ291" i="8" s="1"/>
  <c r="X291" i="8"/>
  <c r="Y217" i="10"/>
  <c r="AJ217" i="10" s="1"/>
  <c r="X217" i="10"/>
  <c r="X135" i="9"/>
  <c r="Y135" i="9"/>
  <c r="AJ135" i="9" s="1"/>
  <c r="AB360" i="8"/>
  <c r="AB102" i="8"/>
  <c r="AC102" i="8" s="1"/>
  <c r="AA354" i="10"/>
  <c r="AN354" i="10" s="1"/>
  <c r="AG354" i="10"/>
  <c r="AB354" i="10"/>
  <c r="AC354" i="10" s="1"/>
  <c r="AB321" i="8"/>
  <c r="X363" i="9"/>
  <c r="Y363" i="9"/>
  <c r="AJ363" i="9" s="1"/>
  <c r="AB177" i="9"/>
  <c r="AA351" i="10"/>
  <c r="AN351" i="10" s="1"/>
  <c r="AG351" i="10"/>
  <c r="Y103" i="10"/>
  <c r="AJ103" i="10" s="1"/>
  <c r="X103" i="10"/>
  <c r="AB443" i="8"/>
  <c r="AC443" i="8" s="1"/>
  <c r="AG159" i="10"/>
  <c r="AA159" i="10"/>
  <c r="AN159" i="10" s="1"/>
  <c r="AB159" i="10"/>
  <c r="AA378" i="9"/>
  <c r="AN378" i="9" s="1"/>
  <c r="AG378" i="9"/>
  <c r="AB333" i="10"/>
  <c r="AB317" i="10"/>
  <c r="X324" i="10"/>
  <c r="AC324" i="10" s="1"/>
  <c r="Y324" i="10"/>
  <c r="AJ324" i="10" s="1"/>
  <c r="AB222" i="8"/>
  <c r="AA284" i="2"/>
  <c r="AN284" i="2" s="1"/>
  <c r="AG284" i="2"/>
  <c r="AC425" i="10"/>
  <c r="X335" i="10"/>
  <c r="Y335" i="10"/>
  <c r="AJ335" i="10" s="1"/>
  <c r="AB176" i="10"/>
  <c r="D240" i="10"/>
  <c r="D240" i="2"/>
  <c r="D240" i="9"/>
  <c r="D240" i="8"/>
  <c r="AB252" i="8"/>
  <c r="D316" i="10"/>
  <c r="D316" i="2"/>
  <c r="D316" i="9"/>
  <c r="D316" i="8"/>
  <c r="AA242" i="8"/>
  <c r="AN242" i="8" s="1"/>
  <c r="AG242" i="8"/>
  <c r="AG149" i="9"/>
  <c r="AA149" i="9"/>
  <c r="AN149" i="9" s="1"/>
  <c r="AB405" i="8"/>
  <c r="Y241" i="8"/>
  <c r="AJ241" i="8" s="1"/>
  <c r="X241" i="8"/>
  <c r="AG108" i="2"/>
  <c r="AA108" i="2"/>
  <c r="AN108" i="2" s="1"/>
  <c r="AG100" i="8"/>
  <c r="AA100" i="8"/>
  <c r="AN100" i="8" s="1"/>
  <c r="AB382" i="10"/>
  <c r="Y194" i="10"/>
  <c r="AJ194" i="10" s="1"/>
  <c r="X194" i="10"/>
  <c r="AG165" i="10"/>
  <c r="AA165" i="10"/>
  <c r="AN165" i="10" s="1"/>
  <c r="AA209" i="8"/>
  <c r="AN209" i="8" s="1"/>
  <c r="AG209" i="8"/>
  <c r="AB209" i="8"/>
  <c r="AB183" i="9"/>
  <c r="AL133" i="10"/>
  <c r="AM133" i="10"/>
  <c r="AB85" i="2"/>
  <c r="AC85" i="2" s="1"/>
  <c r="AA102" i="2"/>
  <c r="AN102" i="2" s="1"/>
  <c r="AG102" i="2"/>
  <c r="AB432" i="10"/>
  <c r="AB237" i="8"/>
  <c r="X332" i="9"/>
  <c r="Y332" i="9"/>
  <c r="AJ332" i="9" s="1"/>
  <c r="D81" i="10"/>
  <c r="D81" i="2"/>
  <c r="D81" i="9"/>
  <c r="D81" i="8"/>
  <c r="AB92" i="9"/>
  <c r="AB139" i="10"/>
  <c r="AB265" i="10"/>
  <c r="Y426" i="9"/>
  <c r="AJ426" i="9" s="1"/>
  <c r="X426" i="9"/>
  <c r="X383" i="10"/>
  <c r="Y383" i="10"/>
  <c r="AJ383" i="10" s="1"/>
  <c r="AB156" i="9"/>
  <c r="AC156" i="9" s="1"/>
  <c r="Y235" i="10"/>
  <c r="AJ235" i="10" s="1"/>
  <c r="X235" i="10"/>
  <c r="AB332" i="9"/>
  <c r="AA137" i="2"/>
  <c r="AN137" i="2" s="1"/>
  <c r="AG137" i="2"/>
  <c r="AC336" i="10"/>
  <c r="D295" i="10"/>
  <c r="D295" i="2"/>
  <c r="D295" i="9"/>
  <c r="D295" i="8"/>
  <c r="AB339" i="8"/>
  <c r="AA339" i="8"/>
  <c r="AN339" i="8" s="1"/>
  <c r="AG339" i="8"/>
  <c r="AB250" i="8"/>
  <c r="X337" i="2"/>
  <c r="Y337" i="2"/>
  <c r="AJ337" i="2" s="1"/>
  <c r="AC326" i="10"/>
  <c r="Y348" i="8"/>
  <c r="AJ348" i="8" s="1"/>
  <c r="X348" i="8"/>
  <c r="AC348" i="8" s="1"/>
  <c r="AB131" i="8"/>
  <c r="AB362" i="2"/>
  <c r="Y441" i="2"/>
  <c r="AJ441" i="2" s="1"/>
  <c r="X441" i="2"/>
  <c r="AB288" i="8"/>
  <c r="AE733" i="10"/>
  <c r="AF733" i="10"/>
  <c r="AE879" i="10"/>
  <c r="AF879" i="10"/>
  <c r="AE636" i="10"/>
  <c r="AF636" i="10"/>
  <c r="AE917" i="10"/>
  <c r="AF917" i="10"/>
  <c r="AE602" i="10"/>
  <c r="AF602" i="10"/>
  <c r="AF604" i="10"/>
  <c r="AE604" i="10"/>
  <c r="AF617" i="10"/>
  <c r="AE651" i="10"/>
  <c r="AF651" i="10"/>
  <c r="AE655" i="10"/>
  <c r="AF655" i="10"/>
  <c r="AE919" i="10"/>
  <c r="AF919" i="10"/>
  <c r="AF832" i="10"/>
  <c r="AE959" i="2"/>
  <c r="AF959" i="2"/>
  <c r="AE997" i="2"/>
  <c r="AF997" i="2"/>
  <c r="AE611" i="2"/>
  <c r="AF611" i="2"/>
  <c r="AE954" i="2"/>
  <c r="AF954" i="2"/>
  <c r="AE859" i="2"/>
  <c r="AF859" i="2"/>
  <c r="AE919" i="2"/>
  <c r="AF919" i="2"/>
  <c r="AE506" i="2"/>
  <c r="AF506" i="2"/>
  <c r="AF484" i="2"/>
  <c r="AE484" i="2"/>
  <c r="AF687" i="2"/>
  <c r="AE687" i="2"/>
  <c r="AF978" i="2"/>
  <c r="AF593" i="2"/>
  <c r="AE593" i="2"/>
  <c r="AE813" i="9"/>
  <c r="AQ813" i="9" s="1"/>
  <c r="AF813" i="9"/>
  <c r="AF498" i="9"/>
  <c r="AE962" i="9"/>
  <c r="AQ962" i="9" s="1"/>
  <c r="AF962" i="9"/>
  <c r="AE687" i="9"/>
  <c r="AQ687" i="9" s="1"/>
  <c r="AF687" i="9"/>
  <c r="AE993" i="9"/>
  <c r="AQ993" i="9" s="1"/>
  <c r="AF639" i="9"/>
  <c r="AE639" i="9"/>
  <c r="AQ639" i="9" s="1"/>
  <c r="AE847" i="9"/>
  <c r="AQ847" i="9" s="1"/>
  <c r="AE694" i="9"/>
  <c r="AQ694" i="9" s="1"/>
  <c r="AF694" i="9"/>
  <c r="AE826" i="9"/>
  <c r="AQ826" i="9" s="1"/>
  <c r="AF826" i="9"/>
  <c r="AF909" i="9"/>
  <c r="AE909" i="9"/>
  <c r="AQ909" i="9" s="1"/>
  <c r="AE712" i="9"/>
  <c r="AQ712" i="9" s="1"/>
  <c r="AF755" i="9"/>
  <c r="AE755" i="9"/>
  <c r="AQ755" i="9" s="1"/>
  <c r="AE793" i="9"/>
  <c r="AQ793" i="9" s="1"/>
  <c r="AF857" i="9"/>
  <c r="AE767" i="9"/>
  <c r="AQ767" i="9" s="1"/>
  <c r="AF767" i="9"/>
  <c r="AF886" i="9"/>
  <c r="AE996" i="8"/>
  <c r="AF996" i="8"/>
  <c r="AE924" i="8"/>
  <c r="AE490" i="8"/>
  <c r="AF490" i="8"/>
  <c r="AE874" i="8"/>
  <c r="AF874" i="8"/>
  <c r="AF611" i="8"/>
  <c r="AE549" i="8"/>
  <c r="AF549" i="8"/>
  <c r="AE610" i="8"/>
  <c r="AE796" i="8"/>
  <c r="AF796" i="8"/>
  <c r="AF664" i="8"/>
  <c r="AE664" i="8"/>
  <c r="AE771" i="8"/>
  <c r="AF771" i="8"/>
  <c r="AE755" i="8"/>
  <c r="AF755" i="8"/>
  <c r="AE569" i="8"/>
  <c r="AF569" i="8"/>
  <c r="AF452" i="8"/>
  <c r="AE541" i="8"/>
  <c r="AF932" i="8"/>
  <c r="AE788" i="8"/>
  <c r="AF788" i="8"/>
  <c r="AE949" i="8"/>
  <c r="AF949" i="8"/>
  <c r="AE812" i="8"/>
  <c r="AF812" i="8"/>
  <c r="AF824" i="8"/>
  <c r="N49" i="6"/>
  <c r="N41" i="6"/>
  <c r="N45" i="6"/>
  <c r="N14" i="6"/>
  <c r="N35" i="6"/>
  <c r="N25" i="6"/>
  <c r="J17" i="6"/>
  <c r="N70" i="6"/>
  <c r="N38" i="6"/>
  <c r="J9" i="6"/>
  <c r="N30" i="6"/>
  <c r="J26" i="6"/>
  <c r="N46" i="6"/>
  <c r="N64" i="6"/>
  <c r="N61" i="6"/>
  <c r="N32" i="6"/>
  <c r="N72" i="6"/>
  <c r="V4" i="6"/>
  <c r="J6" i="6"/>
  <c r="N48" i="6"/>
  <c r="N62" i="6"/>
  <c r="N2" i="6"/>
  <c r="J22" i="6"/>
  <c r="J33" i="6"/>
  <c r="J50" i="6"/>
  <c r="N69" i="6"/>
  <c r="N56" i="6"/>
  <c r="N8" i="6"/>
  <c r="N58" i="6"/>
  <c r="N74" i="6"/>
  <c r="N7" i="6"/>
  <c r="N4" i="6"/>
  <c r="J4" i="6"/>
  <c r="N40" i="6"/>
  <c r="J53" i="6"/>
  <c r="N53" i="6"/>
  <c r="J21" i="6"/>
  <c r="N21" i="6"/>
  <c r="J71" i="6"/>
  <c r="N71" i="6"/>
  <c r="N5" i="6"/>
  <c r="J5" i="6"/>
  <c r="J15" i="6"/>
  <c r="N15" i="6"/>
  <c r="J3" i="6"/>
  <c r="J55" i="6"/>
  <c r="N55" i="6"/>
  <c r="N29" i="6"/>
  <c r="J24" i="6"/>
  <c r="N24" i="6"/>
  <c r="J20" i="6"/>
  <c r="N20" i="6"/>
  <c r="J13" i="6"/>
  <c r="N13" i="6"/>
  <c r="J18" i="6"/>
  <c r="N18" i="6"/>
  <c r="J12" i="6"/>
  <c r="N12" i="6"/>
  <c r="J27" i="6"/>
  <c r="N27" i="6"/>
  <c r="J34" i="6"/>
  <c r="N34" i="6"/>
  <c r="J23" i="6"/>
  <c r="N23" i="6"/>
  <c r="J47" i="6"/>
  <c r="N47" i="6"/>
  <c r="J11" i="6"/>
  <c r="N11" i="6"/>
  <c r="N51" i="6"/>
  <c r="J16" i="6"/>
  <c r="N16" i="6"/>
  <c r="J31" i="6"/>
  <c r="N31" i="6"/>
  <c r="J67" i="6"/>
  <c r="N67" i="6"/>
  <c r="N43" i="6"/>
  <c r="J42" i="6"/>
  <c r="N42" i="6"/>
  <c r="J10" i="6"/>
  <c r="N10" i="6"/>
  <c r="J59" i="6"/>
  <c r="N59" i="6"/>
  <c r="J63" i="6"/>
  <c r="N63" i="6"/>
  <c r="J39" i="6"/>
  <c r="N39" i="6"/>
  <c r="AM345" i="9" l="1"/>
  <c r="AC311" i="2"/>
  <c r="AL340" i="2"/>
  <c r="AL286" i="8"/>
  <c r="AL311" i="2"/>
  <c r="AC342" i="8"/>
  <c r="AF342" i="8" s="1"/>
  <c r="AC337" i="8"/>
  <c r="AL337" i="2"/>
  <c r="AC340" i="2"/>
  <c r="AL203" i="2"/>
  <c r="AM305" i="10"/>
  <c r="AC326" i="2"/>
  <c r="AF326" i="2" s="1"/>
  <c r="AL326" i="2"/>
  <c r="AC337" i="2"/>
  <c r="AF337" i="2" s="1"/>
  <c r="AM258" i="10"/>
  <c r="AM309" i="2"/>
  <c r="AL345" i="9"/>
  <c r="AC305" i="10"/>
  <c r="AF305" i="10" s="1"/>
  <c r="AM302" i="10"/>
  <c r="AL309" i="2"/>
  <c r="AM275" i="10"/>
  <c r="AC275" i="10"/>
  <c r="AF275" i="10" s="1"/>
  <c r="AM307" i="2"/>
  <c r="AM283" i="10"/>
  <c r="AC309" i="9"/>
  <c r="AE309" i="9" s="1"/>
  <c r="AQ309" i="9" s="1"/>
  <c r="AL287" i="8"/>
  <c r="AE784" i="10"/>
  <c r="AF784" i="10"/>
  <c r="AF461" i="10"/>
  <c r="AE461" i="10"/>
  <c r="AF563" i="10"/>
  <c r="AE563" i="10"/>
  <c r="AE577" i="10"/>
  <c r="AF577" i="10"/>
  <c r="AF499" i="10"/>
  <c r="AL461" i="10"/>
  <c r="AL961" i="10"/>
  <c r="AC541" i="10"/>
  <c r="AM541" i="10"/>
  <c r="AL541" i="10"/>
  <c r="AL679" i="10"/>
  <c r="AM679" i="10"/>
  <c r="AC679" i="10"/>
  <c r="AM617" i="10"/>
  <c r="AL956" i="10"/>
  <c r="AL543" i="10"/>
  <c r="AF776" i="10"/>
  <c r="AE456" i="10"/>
  <c r="AC328" i="10"/>
  <c r="AE328" i="10" s="1"/>
  <c r="AL944" i="10"/>
  <c r="AM956" i="10"/>
  <c r="AL719" i="10"/>
  <c r="AC900" i="10"/>
  <c r="AL521" i="10"/>
  <c r="AC608" i="10"/>
  <c r="AF608" i="10" s="1"/>
  <c r="AC362" i="10"/>
  <c r="AC614" i="10"/>
  <c r="AE614" i="10" s="1"/>
  <c r="AF931" i="10"/>
  <c r="AM776" i="10"/>
  <c r="AF718" i="10"/>
  <c r="AE643" i="10"/>
  <c r="AM968" i="10"/>
  <c r="AM563" i="10"/>
  <c r="AF648" i="10"/>
  <c r="AM435" i="10"/>
  <c r="AM828" i="10"/>
  <c r="AC810" i="10"/>
  <c r="AF810" i="10" s="1"/>
  <c r="AC656" i="10"/>
  <c r="AM997" i="10"/>
  <c r="AE981" i="10"/>
  <c r="AL968" i="10"/>
  <c r="AE852" i="10"/>
  <c r="AF962" i="10"/>
  <c r="AL436" i="10"/>
  <c r="AF715" i="10"/>
  <c r="AC370" i="10"/>
  <c r="AL807" i="10"/>
  <c r="AE801" i="10"/>
  <c r="AE591" i="10"/>
  <c r="AM539" i="10"/>
  <c r="AM614" i="10"/>
  <c r="AC823" i="10"/>
  <c r="AE823" i="10" s="1"/>
  <c r="AC586" i="10"/>
  <c r="AE556" i="10"/>
  <c r="AM846" i="10"/>
  <c r="AM992" i="10"/>
  <c r="AL584" i="10"/>
  <c r="AM884" i="10"/>
  <c r="AC759" i="10"/>
  <c r="AL729" i="10"/>
  <c r="AF989" i="10"/>
  <c r="AF817" i="10"/>
  <c r="AL577" i="10"/>
  <c r="AM577" i="10"/>
  <c r="AM456" i="10"/>
  <c r="AC368" i="10"/>
  <c r="AE368" i="10" s="1"/>
  <c r="AC971" i="10"/>
  <c r="AE971" i="10" s="1"/>
  <c r="AM638" i="10"/>
  <c r="AM807" i="10"/>
  <c r="AC980" i="10"/>
  <c r="AC716" i="10"/>
  <c r="AL992" i="10"/>
  <c r="AM646" i="10"/>
  <c r="AC584" i="10"/>
  <c r="AL884" i="10"/>
  <c r="AL759" i="10"/>
  <c r="AL828" i="10"/>
  <c r="AC570" i="10"/>
  <c r="AM570" i="10"/>
  <c r="AL570" i="10"/>
  <c r="AC258" i="10"/>
  <c r="AF258" i="10" s="1"/>
  <c r="AL362" i="10"/>
  <c r="AL638" i="10"/>
  <c r="AL716" i="10"/>
  <c r="AC711" i="10"/>
  <c r="AF711" i="10" s="1"/>
  <c r="AE579" i="10"/>
  <c r="AM823" i="10"/>
  <c r="AL900" i="10"/>
  <c r="AE544" i="10"/>
  <c r="AM368" i="10"/>
  <c r="AC543" i="10"/>
  <c r="AF543" i="10" s="1"/>
  <c r="AF955" i="9"/>
  <c r="AE955" i="9"/>
  <c r="AQ955" i="9" s="1"/>
  <c r="AM393" i="9"/>
  <c r="AM986" i="9"/>
  <c r="AM727" i="9"/>
  <c r="AM620" i="9"/>
  <c r="AM935" i="9"/>
  <c r="AF784" i="9"/>
  <c r="AC351" i="9"/>
  <c r="AL732" i="9"/>
  <c r="AL986" i="9"/>
  <c r="AM650" i="9"/>
  <c r="AL871" i="9"/>
  <c r="AC404" i="9"/>
  <c r="AL530" i="9"/>
  <c r="AC823" i="9"/>
  <c r="AC913" i="9"/>
  <c r="AF913" i="9" s="1"/>
  <c r="AL896" i="9"/>
  <c r="AM617" i="9"/>
  <c r="AE595" i="9"/>
  <c r="AQ595" i="9" s="1"/>
  <c r="AM950" i="9"/>
  <c r="AM722" i="9"/>
  <c r="AM874" i="9"/>
  <c r="AC617" i="9"/>
  <c r="AE617" i="9" s="1"/>
  <c r="AQ617" i="9" s="1"/>
  <c r="AF584" i="9"/>
  <c r="AC714" i="9"/>
  <c r="AL119" i="9"/>
  <c r="AL533" i="9"/>
  <c r="AL722" i="9"/>
  <c r="AL547" i="9"/>
  <c r="AC984" i="9"/>
  <c r="AF984" i="9" s="1"/>
  <c r="AC497" i="9"/>
  <c r="AE497" i="9" s="1"/>
  <c r="AQ497" i="9" s="1"/>
  <c r="AL586" i="9"/>
  <c r="AF726" i="9"/>
  <c r="AM537" i="9"/>
  <c r="AC578" i="9"/>
  <c r="AF578" i="9" s="1"/>
  <c r="AL984" i="9"/>
  <c r="AC950" i="9"/>
  <c r="AE661" i="9"/>
  <c r="AQ661" i="9" s="1"/>
  <c r="AM716" i="9"/>
  <c r="AM840" i="9"/>
  <c r="AL726" i="9"/>
  <c r="AM572" i="9"/>
  <c r="AE864" i="9"/>
  <c r="AQ864" i="9" s="1"/>
  <c r="AL714" i="9"/>
  <c r="AM994" i="9"/>
  <c r="AE650" i="9"/>
  <c r="AQ650" i="9" s="1"/>
  <c r="AF650" i="9"/>
  <c r="AM536" i="9"/>
  <c r="AM792" i="9"/>
  <c r="AM749" i="9"/>
  <c r="AF895" i="9"/>
  <c r="AM913" i="9"/>
  <c r="AM637" i="9"/>
  <c r="AF932" i="9"/>
  <c r="AL841" i="9"/>
  <c r="AL692" i="9"/>
  <c r="AE633" i="9"/>
  <c r="AQ633" i="9" s="1"/>
  <c r="AL857" i="9"/>
  <c r="AF522" i="9"/>
  <c r="AF808" i="9"/>
  <c r="AE602" i="9"/>
  <c r="AQ602" i="9" s="1"/>
  <c r="AL401" i="9"/>
  <c r="AF612" i="9"/>
  <c r="AL727" i="9"/>
  <c r="AM834" i="9"/>
  <c r="AM549" i="9"/>
  <c r="AE613" i="9"/>
  <c r="AQ613" i="9" s="1"/>
  <c r="AE883" i="9"/>
  <c r="AQ883" i="9" s="1"/>
  <c r="AC642" i="9"/>
  <c r="AF642" i="9" s="1"/>
  <c r="AM802" i="9"/>
  <c r="AL891" i="9"/>
  <c r="AC996" i="9"/>
  <c r="AC842" i="9"/>
  <c r="AE842" i="9" s="1"/>
  <c r="AQ842" i="9" s="1"/>
  <c r="AC777" i="9"/>
  <c r="AC593" i="9"/>
  <c r="AF904" i="9"/>
  <c r="AL775" i="9"/>
  <c r="AM593" i="9"/>
  <c r="AE957" i="9"/>
  <c r="AQ957" i="9" s="1"/>
  <c r="AE727" i="9"/>
  <c r="AQ727" i="9" s="1"/>
  <c r="AL524" i="9"/>
  <c r="AM891" i="9"/>
  <c r="AL868" i="9"/>
  <c r="AM932" i="9"/>
  <c r="AM596" i="9"/>
  <c r="AM842" i="9"/>
  <c r="AF590" i="9"/>
  <c r="AM857" i="9"/>
  <c r="AM775" i="9"/>
  <c r="AE484" i="9"/>
  <c r="AQ484" i="9" s="1"/>
  <c r="AC624" i="9"/>
  <c r="AE624" i="9" s="1"/>
  <c r="AQ624" i="9" s="1"/>
  <c r="AC500" i="9"/>
  <c r="AF500" i="9" s="1"/>
  <c r="AC524" i="9"/>
  <c r="AE524" i="9" s="1"/>
  <c r="AQ524" i="9" s="1"/>
  <c r="AC834" i="9"/>
  <c r="AE834" i="9" s="1"/>
  <c r="AQ834" i="9" s="1"/>
  <c r="AM500" i="9"/>
  <c r="AL932" i="9"/>
  <c r="AE901" i="9"/>
  <c r="AQ901" i="9" s="1"/>
  <c r="AC554" i="9"/>
  <c r="AL794" i="9"/>
  <c r="AL553" i="9"/>
  <c r="AL769" i="9"/>
  <c r="AL552" i="9"/>
  <c r="AC340" i="9"/>
  <c r="AF340" i="9" s="1"/>
  <c r="AF997" i="9"/>
  <c r="AF931" i="9"/>
  <c r="AM453" i="9"/>
  <c r="AL556" i="9"/>
  <c r="AF561" i="9"/>
  <c r="AM553" i="9"/>
  <c r="AC908" i="9"/>
  <c r="AC769" i="9"/>
  <c r="AF769" i="9" s="1"/>
  <c r="AM756" i="9"/>
  <c r="AL777" i="9"/>
  <c r="AC552" i="9"/>
  <c r="AF552" i="9" s="1"/>
  <c r="AL549" i="9"/>
  <c r="AC469" i="9"/>
  <c r="AE469" i="9" s="1"/>
  <c r="AQ469" i="9" s="1"/>
  <c r="AL453" i="9"/>
  <c r="AC556" i="9"/>
  <c r="AE556" i="9" s="1"/>
  <c r="AQ556" i="9" s="1"/>
  <c r="AC756" i="9"/>
  <c r="AF756" i="9" s="1"/>
  <c r="AL274" i="9"/>
  <c r="AC275" i="8"/>
  <c r="AF275" i="8" s="1"/>
  <c r="AL298" i="8"/>
  <c r="AL307" i="2"/>
  <c r="AC298" i="8"/>
  <c r="AF298" i="8" s="1"/>
  <c r="AF296" i="10"/>
  <c r="AF614" i="9"/>
  <c r="AE614" i="9"/>
  <c r="AQ614" i="9" s="1"/>
  <c r="AM346" i="9"/>
  <c r="AL698" i="9"/>
  <c r="AC837" i="9"/>
  <c r="AE837" i="9" s="1"/>
  <c r="AQ837" i="9" s="1"/>
  <c r="AC768" i="9"/>
  <c r="AE768" i="9" s="1"/>
  <c r="AQ768" i="9" s="1"/>
  <c r="AC951" i="9"/>
  <c r="AC662" i="9"/>
  <c r="AE662" i="9" s="1"/>
  <c r="AQ662" i="9" s="1"/>
  <c r="AM437" i="9"/>
  <c r="AC434" i="9"/>
  <c r="AF434" i="9" s="1"/>
  <c r="AM757" i="9"/>
  <c r="AL802" i="9"/>
  <c r="AL599" i="9"/>
  <c r="AM768" i="9"/>
  <c r="AM580" i="9"/>
  <c r="AL951" i="9"/>
  <c r="AL656" i="9"/>
  <c r="AL662" i="9"/>
  <c r="AC737" i="9"/>
  <c r="AF737" i="9" s="1"/>
  <c r="AC657" i="9"/>
  <c r="AC537" i="9"/>
  <c r="AE537" i="9" s="1"/>
  <c r="AQ537" i="9" s="1"/>
  <c r="AL525" i="9"/>
  <c r="AM595" i="9"/>
  <c r="AL580" i="9"/>
  <c r="AL521" i="9"/>
  <c r="AC840" i="9"/>
  <c r="AF840" i="9" s="1"/>
  <c r="AC853" i="9"/>
  <c r="AE853" i="9" s="1"/>
  <c r="AQ853" i="9" s="1"/>
  <c r="AM657" i="9"/>
  <c r="AF782" i="9"/>
  <c r="AF954" i="9"/>
  <c r="AE861" i="9"/>
  <c r="AQ861" i="9" s="1"/>
  <c r="AF716" i="9"/>
  <c r="AC843" i="9"/>
  <c r="AF843" i="9" s="1"/>
  <c r="AM795" i="9"/>
  <c r="AL843" i="9"/>
  <c r="AM587" i="9"/>
  <c r="AC868" i="9"/>
  <c r="AF868" i="9" s="1"/>
  <c r="AM748" i="9"/>
  <c r="AF525" i="9"/>
  <c r="AM873" i="9"/>
  <c r="AL960" i="9"/>
  <c r="AM942" i="9"/>
  <c r="AL587" i="9"/>
  <c r="AM853" i="9"/>
  <c r="AF771" i="9"/>
  <c r="AC380" i="9"/>
  <c r="AF380" i="9" s="1"/>
  <c r="AL380" i="9"/>
  <c r="AC250" i="9"/>
  <c r="AF250" i="9" s="1"/>
  <c r="AM340" i="9"/>
  <c r="AM456" i="9"/>
  <c r="AE625" i="9"/>
  <c r="AQ625" i="9" s="1"/>
  <c r="AF717" i="9"/>
  <c r="AE607" i="9"/>
  <c r="AQ607" i="9" s="1"/>
  <c r="AM764" i="9"/>
  <c r="AM823" i="9"/>
  <c r="AL873" i="9"/>
  <c r="AC791" i="9"/>
  <c r="AL942" i="9"/>
  <c r="AC485" i="9"/>
  <c r="AM485" i="9"/>
  <c r="AL485" i="9"/>
  <c r="AF776" i="9"/>
  <c r="AL456" i="9"/>
  <c r="AL759" i="9"/>
  <c r="AL764" i="9"/>
  <c r="AF468" i="9"/>
  <c r="AM901" i="9"/>
  <c r="AM791" i="9"/>
  <c r="AM487" i="9"/>
  <c r="AL878" i="9"/>
  <c r="AE513" i="9"/>
  <c r="AQ513" i="9" s="1"/>
  <c r="AL837" i="9"/>
  <c r="AM309" i="9"/>
  <c r="AL434" i="9"/>
  <c r="AL404" i="9"/>
  <c r="AM384" i="9"/>
  <c r="AC358" i="9"/>
  <c r="AF358" i="9" s="1"/>
  <c r="AC384" i="9"/>
  <c r="AE384" i="9" s="1"/>
  <c r="AQ384" i="9" s="1"/>
  <c r="AC759" i="9"/>
  <c r="AF759" i="9" s="1"/>
  <c r="AM585" i="9"/>
  <c r="AL677" i="9"/>
  <c r="AF923" i="9"/>
  <c r="AL901" i="9"/>
  <c r="AC487" i="9"/>
  <c r="AE487" i="9" s="1"/>
  <c r="AQ487" i="9" s="1"/>
  <c r="AC878" i="9"/>
  <c r="AF878" i="9" s="1"/>
  <c r="AC546" i="9"/>
  <c r="AE546" i="9" s="1"/>
  <c r="AQ546" i="9" s="1"/>
  <c r="AE681" i="9"/>
  <c r="AQ681" i="9" s="1"/>
  <c r="AL349" i="9"/>
  <c r="AF911" i="9"/>
  <c r="AM665" i="9"/>
  <c r="AF557" i="9"/>
  <c r="AL358" i="9"/>
  <c r="AL473" i="9"/>
  <c r="AC871" i="9"/>
  <c r="AF871" i="9" s="1"/>
  <c r="AM546" i="9"/>
  <c r="AC321" i="2"/>
  <c r="AF321" i="2" s="1"/>
  <c r="AL306" i="8"/>
  <c r="AM317" i="2"/>
  <c r="AM272" i="9"/>
  <c r="AM310" i="10"/>
  <c r="AL310" i="10"/>
  <c r="AL224" i="10"/>
  <c r="AL332" i="2"/>
  <c r="AM229" i="9"/>
  <c r="AC275" i="9"/>
  <c r="AF275" i="9" s="1"/>
  <c r="AM321" i="2"/>
  <c r="AM315" i="2"/>
  <c r="AC332" i="2"/>
  <c r="AF332" i="2" s="1"/>
  <c r="AL229" i="9"/>
  <c r="AM322" i="10"/>
  <c r="AF224" i="10"/>
  <c r="AC316" i="2"/>
  <c r="AF316" i="2" s="1"/>
  <c r="AC295" i="2"/>
  <c r="AE295" i="2" s="1"/>
  <c r="AM81" i="8"/>
  <c r="AL97" i="9"/>
  <c r="AC321" i="9"/>
  <c r="AF321" i="9" s="1"/>
  <c r="AM275" i="9"/>
  <c r="AL332" i="8"/>
  <c r="AM243" i="2"/>
  <c r="AL283" i="10"/>
  <c r="AL298" i="10"/>
  <c r="AL331" i="2"/>
  <c r="AL321" i="9"/>
  <c r="AL315" i="8"/>
  <c r="AC315" i="2"/>
  <c r="AE315" i="2" s="1"/>
  <c r="AL313" i="10"/>
  <c r="AL316" i="2"/>
  <c r="AM295" i="2"/>
  <c r="AM81" i="9"/>
  <c r="AC282" i="2"/>
  <c r="AE282" i="2" s="1"/>
  <c r="AC315" i="8"/>
  <c r="AF315" i="8" s="1"/>
  <c r="AM224" i="10"/>
  <c r="AF745" i="9"/>
  <c r="AE745" i="9"/>
  <c r="AQ745" i="9" s="1"/>
  <c r="AF812" i="9"/>
  <c r="AE812" i="9"/>
  <c r="AQ812" i="9" s="1"/>
  <c r="AM598" i="9"/>
  <c r="AL598" i="9"/>
  <c r="AC598" i="9"/>
  <c r="AF669" i="9"/>
  <c r="AC371" i="9"/>
  <c r="AE371" i="9" s="1"/>
  <c r="AQ371" i="9" s="1"/>
  <c r="AC972" i="9"/>
  <c r="AE972" i="9" s="1"/>
  <c r="AQ972" i="9" s="1"/>
  <c r="AC943" i="9"/>
  <c r="AC729" i="9"/>
  <c r="AF729" i="9" s="1"/>
  <c r="AL879" i="9"/>
  <c r="AC753" i="9"/>
  <c r="AE753" i="9" s="1"/>
  <c r="AQ753" i="9" s="1"/>
  <c r="AM527" i="9"/>
  <c r="AE577" i="9"/>
  <c r="AQ577" i="9" s="1"/>
  <c r="AM745" i="9"/>
  <c r="AF527" i="9"/>
  <c r="AM729" i="9"/>
  <c r="AC949" i="9"/>
  <c r="AF949" i="9" s="1"/>
  <c r="AM879" i="9"/>
  <c r="AC961" i="9"/>
  <c r="AE961" i="9" s="1"/>
  <c r="AQ961" i="9" s="1"/>
  <c r="AE481" i="9"/>
  <c r="AQ481" i="9" s="1"/>
  <c r="AM197" i="9"/>
  <c r="AM299" i="9"/>
  <c r="AM753" i="9"/>
  <c r="AC773" i="9"/>
  <c r="AE773" i="9" s="1"/>
  <c r="AQ773" i="9" s="1"/>
  <c r="AL527" i="9"/>
  <c r="AC547" i="9"/>
  <c r="AE547" i="9" s="1"/>
  <c r="AQ547" i="9" s="1"/>
  <c r="AC480" i="9"/>
  <c r="AE480" i="9" s="1"/>
  <c r="AQ480" i="9" s="1"/>
  <c r="AL745" i="9"/>
  <c r="AC503" i="9"/>
  <c r="AF503" i="9" s="1"/>
  <c r="AM529" i="9"/>
  <c r="AE795" i="9"/>
  <c r="AQ795" i="9" s="1"/>
  <c r="AL949" i="9"/>
  <c r="AE621" i="9"/>
  <c r="AQ621" i="9" s="1"/>
  <c r="AC780" i="9"/>
  <c r="AF780" i="9" s="1"/>
  <c r="AL961" i="9"/>
  <c r="AE829" i="9"/>
  <c r="AQ829" i="9" s="1"/>
  <c r="AE921" i="9"/>
  <c r="AQ921" i="9" s="1"/>
  <c r="AL377" i="9"/>
  <c r="AL286" i="9"/>
  <c r="AC544" i="9"/>
  <c r="AM953" i="9"/>
  <c r="AC408" i="9"/>
  <c r="AE408" i="9" s="1"/>
  <c r="AQ408" i="9" s="1"/>
  <c r="AC311" i="9"/>
  <c r="AF311" i="9" s="1"/>
  <c r="AM392" i="9"/>
  <c r="AC344" i="9"/>
  <c r="AF344" i="9" s="1"/>
  <c r="AE452" i="9"/>
  <c r="AQ452" i="9" s="1"/>
  <c r="AL585" i="9"/>
  <c r="AC719" i="9"/>
  <c r="AE719" i="9" s="1"/>
  <c r="AQ719" i="9" s="1"/>
  <c r="AL594" i="9"/>
  <c r="AC502" i="9"/>
  <c r="AE502" i="9" s="1"/>
  <c r="AQ502" i="9" s="1"/>
  <c r="AM644" i="9"/>
  <c r="AF541" i="9"/>
  <c r="AL903" i="9"/>
  <c r="AL624" i="9"/>
  <c r="AM502" i="9"/>
  <c r="AE765" i="9"/>
  <c r="AQ765" i="9" s="1"/>
  <c r="AL953" i="9"/>
  <c r="AC680" i="9"/>
  <c r="AE680" i="9" s="1"/>
  <c r="AQ680" i="9" s="1"/>
  <c r="AC496" i="9"/>
  <c r="AE496" i="9" s="1"/>
  <c r="AQ496" i="9" s="1"/>
  <c r="AM692" i="9"/>
  <c r="AM825" i="9"/>
  <c r="AM544" i="9"/>
  <c r="AM567" i="9"/>
  <c r="AC567" i="9"/>
  <c r="AL567" i="9"/>
  <c r="AM507" i="9"/>
  <c r="AL507" i="9"/>
  <c r="AL596" i="9"/>
  <c r="AM399" i="9"/>
  <c r="AL996" i="9"/>
  <c r="AE591" i="9"/>
  <c r="AQ591" i="9" s="1"/>
  <c r="AE589" i="9"/>
  <c r="AQ589" i="9" s="1"/>
  <c r="AC392" i="9"/>
  <c r="AE392" i="9" s="1"/>
  <c r="AQ392" i="9" s="1"/>
  <c r="AF452" i="9"/>
  <c r="AC377" i="9"/>
  <c r="AM903" i="9"/>
  <c r="AC653" i="9"/>
  <c r="AE653" i="9" s="1"/>
  <c r="AQ653" i="9" s="1"/>
  <c r="AM680" i="9"/>
  <c r="AC476" i="9"/>
  <c r="AE476" i="9" s="1"/>
  <c r="AQ476" i="9" s="1"/>
  <c r="AE501" i="9"/>
  <c r="AQ501" i="9" s="1"/>
  <c r="AM653" i="9"/>
  <c r="AL503" i="9"/>
  <c r="AC725" i="9"/>
  <c r="AF725" i="9" s="1"/>
  <c r="AM496" i="9"/>
  <c r="AC626" i="9"/>
  <c r="AF626" i="9" s="1"/>
  <c r="AF922" i="9"/>
  <c r="AE509" i="9"/>
  <c r="AQ509" i="9" s="1"/>
  <c r="AF509" i="9"/>
  <c r="AE478" i="9"/>
  <c r="AQ478" i="9" s="1"/>
  <c r="AC298" i="9"/>
  <c r="AF298" i="9" s="1"/>
  <c r="AM480" i="9"/>
  <c r="AF631" i="9"/>
  <c r="AF973" i="9"/>
  <c r="AE975" i="9"/>
  <c r="AQ975" i="9" s="1"/>
  <c r="AC413" i="9"/>
  <c r="AE413" i="9" s="1"/>
  <c r="AQ413" i="9" s="1"/>
  <c r="AC637" i="9"/>
  <c r="AF891" i="9"/>
  <c r="AL966" i="9"/>
  <c r="AC535" i="9"/>
  <c r="AM561" i="9"/>
  <c r="AC644" i="9"/>
  <c r="AE644" i="9" s="1"/>
  <c r="AQ644" i="9" s="1"/>
  <c r="AM773" i="9"/>
  <c r="AM476" i="9"/>
  <c r="AC688" i="9"/>
  <c r="AM704" i="9"/>
  <c r="AL725" i="9"/>
  <c r="AL626" i="9"/>
  <c r="AL505" i="9"/>
  <c r="AC609" i="9"/>
  <c r="AF609" i="9" s="1"/>
  <c r="AC507" i="9"/>
  <c r="AM943" i="9"/>
  <c r="AE769" i="9"/>
  <c r="AQ769" i="9" s="1"/>
  <c r="AM419" i="9"/>
  <c r="AM351" i="9"/>
  <c r="AM413" i="9"/>
  <c r="AM966" i="9"/>
  <c r="AC560" i="9"/>
  <c r="AF560" i="9" s="1"/>
  <c r="AL561" i="9"/>
  <c r="AM912" i="9"/>
  <c r="AM719" i="9"/>
  <c r="AL972" i="9"/>
  <c r="AC711" i="9"/>
  <c r="AF711" i="9" s="1"/>
  <c r="AM688" i="9"/>
  <c r="AM505" i="9"/>
  <c r="AF903" i="9"/>
  <c r="AC594" i="9"/>
  <c r="AE594" i="9" s="1"/>
  <c r="AQ594" i="9" s="1"/>
  <c r="AC399" i="9"/>
  <c r="AF399" i="9" s="1"/>
  <c r="AE913" i="9"/>
  <c r="AQ913" i="9" s="1"/>
  <c r="AL344" i="9"/>
  <c r="AL915" i="9"/>
  <c r="AL812" i="9"/>
  <c r="AM812" i="9"/>
  <c r="AC386" i="9"/>
  <c r="AC266" i="9"/>
  <c r="AE266" i="9" s="1"/>
  <c r="AQ266" i="9" s="1"/>
  <c r="AL912" i="9"/>
  <c r="AL711" i="9"/>
  <c r="AF501" i="2"/>
  <c r="AE501" i="2"/>
  <c r="AE972" i="2"/>
  <c r="AF972" i="2"/>
  <c r="AM715" i="2"/>
  <c r="AL715" i="2"/>
  <c r="AE690" i="2"/>
  <c r="AE509" i="2"/>
  <c r="AL714" i="2"/>
  <c r="AL689" i="2"/>
  <c r="AM400" i="2"/>
  <c r="AC318" i="2"/>
  <c r="AE318" i="2" s="1"/>
  <c r="AM282" i="2"/>
  <c r="AL243" i="2"/>
  <c r="AF913" i="2"/>
  <c r="AM972" i="2"/>
  <c r="AC476" i="2"/>
  <c r="AF476" i="2" s="1"/>
  <c r="AF899" i="2"/>
  <c r="AE715" i="2"/>
  <c r="AM742" i="2"/>
  <c r="AF513" i="2"/>
  <c r="AE631" i="2"/>
  <c r="AL538" i="2"/>
  <c r="AF740" i="2"/>
  <c r="AF466" i="2"/>
  <c r="AC961" i="2"/>
  <c r="AL580" i="2"/>
  <c r="AC856" i="2"/>
  <c r="AL841" i="2"/>
  <c r="AM689" i="2"/>
  <c r="AL460" i="2"/>
  <c r="AM460" i="2"/>
  <c r="AM714" i="2"/>
  <c r="AC841" i="2"/>
  <c r="AF841" i="2" s="1"/>
  <c r="AL493" i="2"/>
  <c r="AM493" i="2"/>
  <c r="AL436" i="2"/>
  <c r="AC328" i="2"/>
  <c r="AF328" i="2" s="1"/>
  <c r="AL698" i="2"/>
  <c r="AM653" i="2"/>
  <c r="AL961" i="2"/>
  <c r="AL903" i="2"/>
  <c r="AE576" i="2"/>
  <c r="AF576" i="2"/>
  <c r="AC786" i="2"/>
  <c r="AE786" i="2" s="1"/>
  <c r="AM550" i="2"/>
  <c r="AM626" i="2"/>
  <c r="AL742" i="2"/>
  <c r="AL740" i="2"/>
  <c r="AF514" i="2"/>
  <c r="AM786" i="2"/>
  <c r="AC503" i="2"/>
  <c r="AE503" i="2" s="1"/>
  <c r="AM740" i="2"/>
  <c r="AL191" i="2"/>
  <c r="AM869" i="2"/>
  <c r="AC704" i="2"/>
  <c r="AL500" i="2"/>
  <c r="AL329" i="2"/>
  <c r="AC386" i="2"/>
  <c r="AF386" i="2" s="1"/>
  <c r="AC385" i="2"/>
  <c r="AF385" i="2" s="1"/>
  <c r="AM97" i="2"/>
  <c r="AE982" i="2"/>
  <c r="AM697" i="2"/>
  <c r="AM665" i="2"/>
  <c r="AF862" i="2"/>
  <c r="AL869" i="2"/>
  <c r="AL722" i="2"/>
  <c r="AM759" i="2"/>
  <c r="AL704" i="2"/>
  <c r="AM500" i="2"/>
  <c r="AE700" i="2"/>
  <c r="AF700" i="2"/>
  <c r="AC547" i="2"/>
  <c r="AF547" i="2" s="1"/>
  <c r="AE697" i="2"/>
  <c r="AL697" i="2"/>
  <c r="AL665" i="2"/>
  <c r="AL759" i="2"/>
  <c r="AC831" i="2"/>
  <c r="AM385" i="2"/>
  <c r="AC363" i="2"/>
  <c r="AM318" i="2"/>
  <c r="AL148" i="2"/>
  <c r="AF898" i="2"/>
  <c r="AL831" i="2"/>
  <c r="AE535" i="2"/>
  <c r="AM547" i="2"/>
  <c r="AM592" i="2"/>
  <c r="AC637" i="2"/>
  <c r="AM794" i="2"/>
  <c r="AE765" i="2"/>
  <c r="AF765" i="2"/>
  <c r="AF590" i="2"/>
  <c r="AC191" i="2"/>
  <c r="AE191" i="2" s="1"/>
  <c r="AC592" i="2"/>
  <c r="AE592" i="2" s="1"/>
  <c r="AF729" i="2"/>
  <c r="AF907" i="2"/>
  <c r="AL305" i="2"/>
  <c r="AC493" i="2"/>
  <c r="AM632" i="2"/>
  <c r="AF778" i="2"/>
  <c r="AL637" i="2"/>
  <c r="AM488" i="2"/>
  <c r="AL488" i="2"/>
  <c r="AL964" i="2"/>
  <c r="AM964" i="2"/>
  <c r="AE522" i="2"/>
  <c r="AF522" i="2"/>
  <c r="AC305" i="2"/>
  <c r="AF305" i="2" s="1"/>
  <c r="AL339" i="2"/>
  <c r="AC632" i="2"/>
  <c r="AM934" i="2"/>
  <c r="AL734" i="2"/>
  <c r="AE468" i="2"/>
  <c r="AL896" i="2"/>
  <c r="AE659" i="8"/>
  <c r="AF659" i="8"/>
  <c r="AC759" i="8"/>
  <c r="AL920" i="8"/>
  <c r="AL410" i="8"/>
  <c r="AC374" i="8"/>
  <c r="AF374" i="8" s="1"/>
  <c r="AM869" i="8"/>
  <c r="AL936" i="8"/>
  <c r="AC513" i="8"/>
  <c r="AL659" i="8"/>
  <c r="AM835" i="8"/>
  <c r="AF890" i="8"/>
  <c r="AC419" i="8"/>
  <c r="AL256" i="8"/>
  <c r="AL419" i="8"/>
  <c r="AC802" i="8"/>
  <c r="AF988" i="8"/>
  <c r="AM500" i="8"/>
  <c r="AL513" i="8"/>
  <c r="AL835" i="8"/>
  <c r="AM924" i="8"/>
  <c r="AC809" i="8"/>
  <c r="AE809" i="8" s="1"/>
  <c r="AL525" i="8"/>
  <c r="AM602" i="8"/>
  <c r="AM521" i="8"/>
  <c r="AL521" i="8"/>
  <c r="AE581" i="8"/>
  <c r="AC256" i="8"/>
  <c r="AF256" i="8" s="1"/>
  <c r="AM262" i="8"/>
  <c r="AC451" i="8"/>
  <c r="AC500" i="8"/>
  <c r="AL523" i="8"/>
  <c r="AE905" i="8"/>
  <c r="AM725" i="8"/>
  <c r="AC785" i="8"/>
  <c r="AM525" i="8"/>
  <c r="AL987" i="8"/>
  <c r="AE504" i="8"/>
  <c r="AF504" i="8"/>
  <c r="AE564" i="8"/>
  <c r="AM534" i="8"/>
  <c r="AF534" i="8"/>
  <c r="AC872" i="8"/>
  <c r="AM302" i="8"/>
  <c r="AC431" i="8"/>
  <c r="AL962" i="8"/>
  <c r="AL711" i="8"/>
  <c r="AC838" i="8"/>
  <c r="AL786" i="8"/>
  <c r="AL953" i="8"/>
  <c r="AL721" i="8"/>
  <c r="AM933" i="8"/>
  <c r="AL852" i="8"/>
  <c r="AE711" i="8"/>
  <c r="AM791" i="8"/>
  <c r="AM872" i="8"/>
  <c r="AM768" i="8"/>
  <c r="AC626" i="8"/>
  <c r="AL626" i="8"/>
  <c r="AM626" i="8"/>
  <c r="AM523" i="8"/>
  <c r="AF860" i="8"/>
  <c r="AL431" i="8"/>
  <c r="AC953" i="8"/>
  <c r="AM852" i="8"/>
  <c r="AL345" i="8"/>
  <c r="AM401" i="8"/>
  <c r="AL412" i="8"/>
  <c r="AC962" i="8"/>
  <c r="AF962" i="8" s="1"/>
  <c r="AM651" i="8"/>
  <c r="AL838" i="8"/>
  <c r="AC642" i="8"/>
  <c r="AF642" i="8" s="1"/>
  <c r="AM759" i="8"/>
  <c r="AC933" i="8"/>
  <c r="AM511" i="8"/>
  <c r="AM729" i="8"/>
  <c r="AC690" i="8"/>
  <c r="AC540" i="8"/>
  <c r="AM649" i="8"/>
  <c r="AE831" i="8"/>
  <c r="AM848" i="8"/>
  <c r="AL791" i="8"/>
  <c r="AL781" i="8"/>
  <c r="AE900" i="8"/>
  <c r="AC302" i="8"/>
  <c r="AF302" i="8" s="1"/>
  <c r="AM345" i="8"/>
  <c r="AL317" i="8"/>
  <c r="AL401" i="8"/>
  <c r="AL964" i="8"/>
  <c r="AE634" i="8"/>
  <c r="AC841" i="8"/>
  <c r="AF841" i="8" s="1"/>
  <c r="AL651" i="8"/>
  <c r="AC961" i="8"/>
  <c r="AE961" i="8" s="1"/>
  <c r="AF607" i="8"/>
  <c r="AM537" i="8"/>
  <c r="AC876" i="8"/>
  <c r="AM690" i="8"/>
  <c r="AL540" i="8"/>
  <c r="AL649" i="8"/>
  <c r="AC548" i="8"/>
  <c r="AE548" i="8" s="1"/>
  <c r="AE880" i="8"/>
  <c r="AL490" i="8"/>
  <c r="AM490" i="8"/>
  <c r="AC537" i="8"/>
  <c r="AL725" i="8"/>
  <c r="AC768" i="8"/>
  <c r="AF768" i="8" s="1"/>
  <c r="AC364" i="8"/>
  <c r="AM711" i="8"/>
  <c r="AM721" i="8"/>
  <c r="AC332" i="8"/>
  <c r="AF332" i="8" s="1"/>
  <c r="AC433" i="8"/>
  <c r="AL662" i="8"/>
  <c r="AL642" i="8"/>
  <c r="AM665" i="8"/>
  <c r="AM383" i="10"/>
  <c r="AL383" i="10"/>
  <c r="AL350" i="10"/>
  <c r="AM350" i="10"/>
  <c r="AM482" i="8"/>
  <c r="AF581" i="2"/>
  <c r="AE581" i="2"/>
  <c r="AF384" i="2"/>
  <c r="AE384" i="2"/>
  <c r="AC589" i="10"/>
  <c r="AM589" i="10"/>
  <c r="AC863" i="9"/>
  <c r="AM863" i="9"/>
  <c r="AL863" i="9"/>
  <c r="AL837" i="8"/>
  <c r="AM837" i="8"/>
  <c r="AC837" i="8"/>
  <c r="AC866" i="8"/>
  <c r="AL866" i="8"/>
  <c r="AM866" i="8"/>
  <c r="AL895" i="8"/>
  <c r="AM895" i="8"/>
  <c r="AC895" i="8"/>
  <c r="AL621" i="2"/>
  <c r="AM621" i="2"/>
  <c r="AC621" i="2"/>
  <c r="AL804" i="9"/>
  <c r="AC804" i="9"/>
  <c r="AE804" i="9" s="1"/>
  <c r="AQ804" i="9" s="1"/>
  <c r="AC620" i="8"/>
  <c r="AL620" i="8"/>
  <c r="AF717" i="2"/>
  <c r="AE717" i="2"/>
  <c r="AE511" i="8"/>
  <c r="AF573" i="9"/>
  <c r="AC97" i="9"/>
  <c r="AE97" i="9" s="1"/>
  <c r="AQ97" i="9" s="1"/>
  <c r="AM286" i="10"/>
  <c r="AC279" i="10"/>
  <c r="AE279" i="10" s="1"/>
  <c r="AM279" i="10"/>
  <c r="AF909" i="10"/>
  <c r="AF971" i="2"/>
  <c r="AC551" i="2"/>
  <c r="AF551" i="2" s="1"/>
  <c r="AL551" i="2"/>
  <c r="AM551" i="2"/>
  <c r="AC697" i="8"/>
  <c r="AM697" i="8"/>
  <c r="AL697" i="8"/>
  <c r="AE772" i="8"/>
  <c r="AF772" i="8"/>
  <c r="AC739" i="9"/>
  <c r="AM739" i="9"/>
  <c r="AM723" i="2"/>
  <c r="AL723" i="2"/>
  <c r="AC723" i="2"/>
  <c r="AM753" i="2"/>
  <c r="AL753" i="2"/>
  <c r="AF565" i="9"/>
  <c r="AE565" i="9"/>
  <c r="AQ565" i="9" s="1"/>
  <c r="AE721" i="8"/>
  <c r="AF721" i="8"/>
  <c r="AL856" i="8"/>
  <c r="AM856" i="8"/>
  <c r="AC856" i="8"/>
  <c r="AE856" i="8" s="1"/>
  <c r="AF580" i="2"/>
  <c r="AC295" i="9"/>
  <c r="AE295" i="9" s="1"/>
  <c r="AQ295" i="9" s="1"/>
  <c r="AM327" i="10"/>
  <c r="AM442" i="8"/>
  <c r="AL442" i="8"/>
  <c r="AE782" i="8"/>
  <c r="AE823" i="9"/>
  <c r="AQ823" i="9" s="1"/>
  <c r="AF823" i="9"/>
  <c r="AL992" i="9"/>
  <c r="AL646" i="10"/>
  <c r="AL704" i="10"/>
  <c r="AC964" i="9"/>
  <c r="AL964" i="9"/>
  <c r="AM964" i="9"/>
  <c r="AL386" i="2"/>
  <c r="AM386" i="2"/>
  <c r="AC567" i="10"/>
  <c r="AE567" i="10" s="1"/>
  <c r="AM567" i="10"/>
  <c r="AE601" i="9"/>
  <c r="AQ601" i="9" s="1"/>
  <c r="AF601" i="9"/>
  <c r="AM573" i="2"/>
  <c r="AL573" i="2"/>
  <c r="AL836" i="8"/>
  <c r="AM836" i="8"/>
  <c r="AM799" i="10"/>
  <c r="AC799" i="10"/>
  <c r="AL582" i="8"/>
  <c r="AM582" i="8"/>
  <c r="AC582" i="8"/>
  <c r="AL487" i="8"/>
  <c r="AM487" i="8"/>
  <c r="AM887" i="9"/>
  <c r="AL887" i="9"/>
  <c r="AC887" i="9"/>
  <c r="AF887" i="9" s="1"/>
  <c r="AM371" i="2"/>
  <c r="AL413" i="8"/>
  <c r="AC413" i="8"/>
  <c r="AF413" i="8" s="1"/>
  <c r="AM413" i="8"/>
  <c r="AC427" i="9"/>
  <c r="AE427" i="9" s="1"/>
  <c r="AQ427" i="9" s="1"/>
  <c r="AL427" i="9"/>
  <c r="AC966" i="2"/>
  <c r="AE966" i="2" s="1"/>
  <c r="AM692" i="8"/>
  <c r="AL692" i="8"/>
  <c r="AC692" i="8"/>
  <c r="AE692" i="8" s="1"/>
  <c r="AF504" i="9"/>
  <c r="AE504" i="9"/>
  <c r="AQ504" i="9" s="1"/>
  <c r="AE813" i="10"/>
  <c r="AF813" i="10"/>
  <c r="AE971" i="9"/>
  <c r="AQ971" i="9" s="1"/>
  <c r="AF971" i="9"/>
  <c r="AM406" i="9"/>
  <c r="AC406" i="9"/>
  <c r="AF406" i="9" s="1"/>
  <c r="AC995" i="9"/>
  <c r="AF995" i="9" s="1"/>
  <c r="AM995" i="9"/>
  <c r="AL995" i="9"/>
  <c r="AL503" i="8"/>
  <c r="AC503" i="8"/>
  <c r="AE503" i="8" s="1"/>
  <c r="AM684" i="9"/>
  <c r="AC684" i="9"/>
  <c r="AF684" i="9" s="1"/>
  <c r="AF660" i="2"/>
  <c r="AE660" i="2"/>
  <c r="AC620" i="10"/>
  <c r="AM620" i="10"/>
  <c r="AL620" i="10"/>
  <c r="AL878" i="10"/>
  <c r="AM878" i="10"/>
  <c r="AC878" i="10"/>
  <c r="AF878" i="10" s="1"/>
  <c r="AL607" i="2"/>
  <c r="AM966" i="2"/>
  <c r="AF821" i="10"/>
  <c r="AL668" i="2"/>
  <c r="AC668" i="2"/>
  <c r="AF477" i="10"/>
  <c r="AE477" i="10"/>
  <c r="AC742" i="9"/>
  <c r="AL742" i="9"/>
  <c r="AE906" i="2"/>
  <c r="AF906" i="2"/>
  <c r="AE785" i="2"/>
  <c r="AE654" i="10"/>
  <c r="AM338" i="2"/>
  <c r="AL338" i="2"/>
  <c r="AC534" i="9"/>
  <c r="AE534" i="9" s="1"/>
  <c r="AQ534" i="9" s="1"/>
  <c r="AL854" i="2"/>
  <c r="AC992" i="9"/>
  <c r="AE992" i="9" s="1"/>
  <c r="AQ992" i="9" s="1"/>
  <c r="AC303" i="9"/>
  <c r="AM303" i="9"/>
  <c r="AL511" i="8"/>
  <c r="AM534" i="9"/>
  <c r="AC192" i="10"/>
  <c r="AE192" i="10" s="1"/>
  <c r="AM192" i="10"/>
  <c r="AM660" i="2"/>
  <c r="AL660" i="2"/>
  <c r="AC585" i="8"/>
  <c r="AE585" i="8" s="1"/>
  <c r="AL585" i="8"/>
  <c r="AC683" i="2"/>
  <c r="AL683" i="2"/>
  <c r="AC825" i="8"/>
  <c r="AF825" i="8" s="1"/>
  <c r="AL825" i="8"/>
  <c r="AM825" i="8"/>
  <c r="AC702" i="8"/>
  <c r="AM702" i="8"/>
  <c r="AL702" i="8"/>
  <c r="AM808" i="2"/>
  <c r="AL808" i="2"/>
  <c r="AC754" i="9"/>
  <c r="AL754" i="9"/>
  <c r="AL847" i="2"/>
  <c r="AC847" i="2"/>
  <c r="AE847" i="2" s="1"/>
  <c r="AE998" i="9"/>
  <c r="AQ998" i="9" s="1"/>
  <c r="AF998" i="9"/>
  <c r="AC642" i="10"/>
  <c r="AM642" i="10"/>
  <c r="AL642" i="10"/>
  <c r="AM810" i="9"/>
  <c r="AL810" i="9"/>
  <c r="AC810" i="9"/>
  <c r="AF810" i="9" s="1"/>
  <c r="AF889" i="8"/>
  <c r="AE889" i="8"/>
  <c r="AC724" i="2"/>
  <c r="AF656" i="9"/>
  <c r="AL454" i="9"/>
  <c r="AM454" i="9"/>
  <c r="AC454" i="9"/>
  <c r="AE454" i="9" s="1"/>
  <c r="AQ454" i="9" s="1"/>
  <c r="AC381" i="8"/>
  <c r="AM381" i="8"/>
  <c r="AE828" i="2"/>
  <c r="AM854" i="2"/>
  <c r="AM742" i="9"/>
  <c r="AL780" i="2"/>
  <c r="AC780" i="2"/>
  <c r="AM770" i="10"/>
  <c r="AL770" i="10"/>
  <c r="AC770" i="10"/>
  <c r="AL637" i="8"/>
  <c r="AM637" i="8"/>
  <c r="AC637" i="8"/>
  <c r="AE637" i="8" s="1"/>
  <c r="AM701" i="8"/>
  <c r="AL701" i="8"/>
  <c r="AC701" i="8"/>
  <c r="AC646" i="9"/>
  <c r="AM646" i="9"/>
  <c r="AL605" i="9"/>
  <c r="AC605" i="9"/>
  <c r="AE605" i="9" s="1"/>
  <c r="AQ605" i="9" s="1"/>
  <c r="AE672" i="9"/>
  <c r="AQ672" i="9" s="1"/>
  <c r="AF672" i="9"/>
  <c r="AE912" i="10"/>
  <c r="AF912" i="10"/>
  <c r="AL983" i="2"/>
  <c r="AM983" i="2"/>
  <c r="AC983" i="2"/>
  <c r="AE983" i="2" s="1"/>
  <c r="AC447" i="2"/>
  <c r="AF447" i="2" s="1"/>
  <c r="AL447" i="2"/>
  <c r="AM447" i="2"/>
  <c r="AF859" i="9"/>
  <c r="AE859" i="9"/>
  <c r="AQ859" i="9" s="1"/>
  <c r="AM570" i="9"/>
  <c r="AL570" i="9"/>
  <c r="AC570" i="9"/>
  <c r="AM910" i="10"/>
  <c r="AL910" i="10"/>
  <c r="AC910" i="10"/>
  <c r="AM708" i="9"/>
  <c r="AL708" i="9"/>
  <c r="AC708" i="9"/>
  <c r="AE708" i="9" s="1"/>
  <c r="AQ708" i="9" s="1"/>
  <c r="AC968" i="2"/>
  <c r="AM968" i="2"/>
  <c r="AE600" i="8"/>
  <c r="AF600" i="8"/>
  <c r="AC827" i="10"/>
  <c r="AM827" i="10"/>
  <c r="AL427" i="10"/>
  <c r="AM362" i="9"/>
  <c r="AL362" i="9"/>
  <c r="AM388" i="9"/>
  <c r="AC388" i="9"/>
  <c r="AF388" i="9" s="1"/>
  <c r="AC394" i="2"/>
  <c r="AF394" i="2" s="1"/>
  <c r="AM394" i="2"/>
  <c r="AM1000" i="8"/>
  <c r="AC607" i="2"/>
  <c r="AL589" i="10"/>
  <c r="AC496" i="2"/>
  <c r="AF496" i="2" s="1"/>
  <c r="AE681" i="10"/>
  <c r="AF681" i="10"/>
  <c r="AM756" i="2"/>
  <c r="AL756" i="2"/>
  <c r="AC688" i="10"/>
  <c r="AF688" i="10" s="1"/>
  <c r="AL688" i="10"/>
  <c r="AM688" i="10"/>
  <c r="AC939" i="10"/>
  <c r="AM939" i="10"/>
  <c r="AE478" i="8"/>
  <c r="AF478" i="8"/>
  <c r="AC892" i="8"/>
  <c r="AE892" i="8" s="1"/>
  <c r="AM892" i="8"/>
  <c r="AC454" i="10"/>
  <c r="AL790" i="9"/>
  <c r="AM790" i="9"/>
  <c r="AM722" i="8"/>
  <c r="AC722" i="8"/>
  <c r="AE722" i="8" s="1"/>
  <c r="AM785" i="2"/>
  <c r="AL785" i="2"/>
  <c r="AC745" i="10"/>
  <c r="AM745" i="10"/>
  <c r="AC888" i="10"/>
  <c r="AM888" i="10"/>
  <c r="AL514" i="10"/>
  <c r="AM514" i="10"/>
  <c r="AC514" i="10"/>
  <c r="AC512" i="10"/>
  <c r="AF512" i="10" s="1"/>
  <c r="AL512" i="10"/>
  <c r="AL352" i="9"/>
  <c r="AM352" i="9"/>
  <c r="AL295" i="9"/>
  <c r="AM295" i="9"/>
  <c r="AL397" i="9"/>
  <c r="AM804" i="9"/>
  <c r="AM427" i="10"/>
  <c r="AC352" i="9"/>
  <c r="AF352" i="9" s="1"/>
  <c r="AC304" i="2"/>
  <c r="AE304" i="2" s="1"/>
  <c r="AM304" i="2"/>
  <c r="AM352" i="10"/>
  <c r="AL352" i="10"/>
  <c r="AC893" i="2"/>
  <c r="AF893" i="2" s="1"/>
  <c r="AL1000" i="8"/>
  <c r="AF976" i="9"/>
  <c r="AE976" i="9"/>
  <c r="AQ976" i="9" s="1"/>
  <c r="AC753" i="2"/>
  <c r="AM850" i="10"/>
  <c r="AE730" i="2"/>
  <c r="AF730" i="2"/>
  <c r="AC853" i="10"/>
  <c r="AL853" i="10"/>
  <c r="AC520" i="8"/>
  <c r="AL520" i="8"/>
  <c r="AE616" i="2"/>
  <c r="AF616" i="2"/>
  <c r="AM482" i="9"/>
  <c r="AC482" i="9"/>
  <c r="AL482" i="9"/>
  <c r="AC983" i="10"/>
  <c r="AM983" i="10"/>
  <c r="AC345" i="2"/>
  <c r="AM345" i="2"/>
  <c r="AC376" i="10"/>
  <c r="AE376" i="10" s="1"/>
  <c r="AM423" i="10"/>
  <c r="AL344" i="10"/>
  <c r="AM344" i="10"/>
  <c r="AL344" i="2"/>
  <c r="AC344" i="2"/>
  <c r="AE344" i="2" s="1"/>
  <c r="AM314" i="9"/>
  <c r="AC314" i="9"/>
  <c r="AF314" i="9" s="1"/>
  <c r="AL739" i="9"/>
  <c r="AC704" i="10"/>
  <c r="AC482" i="8"/>
  <c r="AE482" i="8" s="1"/>
  <c r="AF467" i="2"/>
  <c r="AM496" i="2"/>
  <c r="AE514" i="8"/>
  <c r="AF514" i="8"/>
  <c r="AM783" i="10"/>
  <c r="AL783" i="10"/>
  <c r="AC783" i="10"/>
  <c r="AE783" i="10" s="1"/>
  <c r="AE870" i="10"/>
  <c r="AF870" i="10"/>
  <c r="AM898" i="2"/>
  <c r="AL898" i="2"/>
  <c r="AL425" i="9"/>
  <c r="AM425" i="9"/>
  <c r="AM549" i="2"/>
  <c r="AF582" i="10"/>
  <c r="AE582" i="10"/>
  <c r="AM501" i="10"/>
  <c r="AL501" i="10"/>
  <c r="AM538" i="2"/>
  <c r="AF529" i="2"/>
  <c r="AL748" i="9"/>
  <c r="AC903" i="2"/>
  <c r="AE903" i="2" s="1"/>
  <c r="AL549" i="2"/>
  <c r="AF664" i="10"/>
  <c r="AE664" i="10"/>
  <c r="AC306" i="8"/>
  <c r="AF306" i="8" s="1"/>
  <c r="AC649" i="10"/>
  <c r="AE649" i="10" s="1"/>
  <c r="AM797" i="8"/>
  <c r="AL550" i="2"/>
  <c r="AM734" i="2"/>
  <c r="AC915" i="9"/>
  <c r="AF915" i="9" s="1"/>
  <c r="AC742" i="8"/>
  <c r="AF742" i="8" s="1"/>
  <c r="AM769" i="2"/>
  <c r="AC649" i="2"/>
  <c r="AM649" i="2"/>
  <c r="AL649" i="2"/>
  <c r="AL601" i="9"/>
  <c r="AM601" i="9"/>
  <c r="AC313" i="10"/>
  <c r="AE313" i="10" s="1"/>
  <c r="AC451" i="2"/>
  <c r="AE451" i="2" s="1"/>
  <c r="AE868" i="10"/>
  <c r="AC599" i="9"/>
  <c r="AE599" i="9" s="1"/>
  <c r="AQ599" i="9" s="1"/>
  <c r="AE677" i="9"/>
  <c r="AQ677" i="9" s="1"/>
  <c r="AC482" i="10"/>
  <c r="AL642" i="9"/>
  <c r="AL780" i="9"/>
  <c r="AL794" i="10"/>
  <c r="AF496" i="8"/>
  <c r="AL501" i="2"/>
  <c r="AM501" i="2"/>
  <c r="AM477" i="10"/>
  <c r="AL477" i="10"/>
  <c r="AM983" i="9"/>
  <c r="AL983" i="9"/>
  <c r="AC903" i="8"/>
  <c r="AM903" i="8"/>
  <c r="AL581" i="2"/>
  <c r="AM581" i="2"/>
  <c r="AM973" i="8"/>
  <c r="AL973" i="8"/>
  <c r="AC317" i="8"/>
  <c r="AE317" i="8" s="1"/>
  <c r="AC322" i="10"/>
  <c r="AE322" i="10" s="1"/>
  <c r="AM312" i="10"/>
  <c r="AL371" i="9"/>
  <c r="AC755" i="2"/>
  <c r="AE755" i="2" s="1"/>
  <c r="AM609" i="9"/>
  <c r="AM482" i="10"/>
  <c r="AM512" i="2"/>
  <c r="AL512" i="2"/>
  <c r="AL607" i="9"/>
  <c r="AM607" i="9"/>
  <c r="AC501" i="10"/>
  <c r="AM514" i="9"/>
  <c r="AL514" i="9"/>
  <c r="AC514" i="9"/>
  <c r="AC81" i="9"/>
  <c r="AE81" i="9" s="1"/>
  <c r="AQ81" i="9" s="1"/>
  <c r="AC298" i="10"/>
  <c r="AF298" i="10" s="1"/>
  <c r="AF709" i="8"/>
  <c r="AE751" i="9"/>
  <c r="AQ751" i="9" s="1"/>
  <c r="AL565" i="8"/>
  <c r="AE721" i="2"/>
  <c r="AC674" i="2"/>
  <c r="AL565" i="9"/>
  <c r="AE567" i="2"/>
  <c r="AL881" i="10"/>
  <c r="AC436" i="2"/>
  <c r="AF436" i="2" s="1"/>
  <c r="AC436" i="10"/>
  <c r="AE436" i="10" s="1"/>
  <c r="AC328" i="9"/>
  <c r="AF328" i="9" s="1"/>
  <c r="AL496" i="8"/>
  <c r="AE927" i="10"/>
  <c r="AE740" i="10"/>
  <c r="AF891" i="10"/>
  <c r="AF773" i="2"/>
  <c r="AM565" i="8"/>
  <c r="AM674" i="2"/>
  <c r="AM565" i="9"/>
  <c r="AE769" i="8"/>
  <c r="AF769" i="8"/>
  <c r="AL863" i="8"/>
  <c r="AC863" i="8"/>
  <c r="AC383" i="10"/>
  <c r="AC327" i="10"/>
  <c r="AE327" i="10" s="1"/>
  <c r="AM419" i="10"/>
  <c r="AM496" i="8"/>
  <c r="AF828" i="9"/>
  <c r="AC512" i="2"/>
  <c r="AF749" i="9"/>
  <c r="AE749" i="9"/>
  <c r="AQ749" i="9" s="1"/>
  <c r="AC983" i="9"/>
  <c r="AL334" i="10"/>
  <c r="AC334" i="10"/>
  <c r="AE334" i="10" s="1"/>
  <c r="AF520" i="9"/>
  <c r="AE520" i="9"/>
  <c r="AQ520" i="9" s="1"/>
  <c r="AE841" i="10"/>
  <c r="AF841" i="10"/>
  <c r="AF473" i="2"/>
  <c r="AE473" i="2"/>
  <c r="AM538" i="10"/>
  <c r="AL538" i="10"/>
  <c r="AE991" i="8"/>
  <c r="AF991" i="8"/>
  <c r="AL428" i="10"/>
  <c r="AC428" i="10"/>
  <c r="AF428" i="10" s="1"/>
  <c r="AM428" i="10"/>
  <c r="AE523" i="9"/>
  <c r="AQ523" i="9" s="1"/>
  <c r="AF523" i="9"/>
  <c r="AM404" i="10"/>
  <c r="AL404" i="10"/>
  <c r="AC422" i="2"/>
  <c r="AM422" i="2"/>
  <c r="AL422" i="2"/>
  <c r="AM337" i="9"/>
  <c r="AL337" i="9"/>
  <c r="AF585" i="10"/>
  <c r="AL671" i="2"/>
  <c r="AC671" i="2"/>
  <c r="AE671" i="2" s="1"/>
  <c r="AM671" i="2"/>
  <c r="AE525" i="2"/>
  <c r="AF525" i="2"/>
  <c r="AE849" i="2"/>
  <c r="AF849" i="2"/>
  <c r="AL690" i="10"/>
  <c r="AM690" i="10"/>
  <c r="AC690" i="10"/>
  <c r="AF690" i="10" s="1"/>
  <c r="AL925" i="10"/>
  <c r="AM925" i="10"/>
  <c r="AC925" i="10"/>
  <c r="AF526" i="8"/>
  <c r="AE526" i="8"/>
  <c r="AM976" i="10"/>
  <c r="AC704" i="9"/>
  <c r="AM553" i="2"/>
  <c r="AC553" i="2"/>
  <c r="AL553" i="2"/>
  <c r="AM928" i="2"/>
  <c r="AL928" i="2"/>
  <c r="AL976" i="10"/>
  <c r="AF509" i="10"/>
  <c r="AE509" i="10"/>
  <c r="AM873" i="8"/>
  <c r="AC873" i="8"/>
  <c r="AE873" i="8" s="1"/>
  <c r="AF542" i="9"/>
  <c r="AE542" i="9"/>
  <c r="AQ542" i="9" s="1"/>
  <c r="AM801" i="2"/>
  <c r="AL801" i="2"/>
  <c r="AC801" i="2"/>
  <c r="AL839" i="9"/>
  <c r="AM839" i="9"/>
  <c r="AC839" i="9"/>
  <c r="AC404" i="2"/>
  <c r="AE404" i="2" s="1"/>
  <c r="AL404" i="2"/>
  <c r="AM404" i="2"/>
  <c r="AE609" i="9"/>
  <c r="AQ609" i="9" s="1"/>
  <c r="AC492" i="8"/>
  <c r="AL492" i="8"/>
  <c r="AM492" i="8"/>
  <c r="AL421" i="9"/>
  <c r="AM421" i="9"/>
  <c r="AM445" i="10"/>
  <c r="AL445" i="10"/>
  <c r="AL372" i="8"/>
  <c r="AM372" i="8"/>
  <c r="AE635" i="9"/>
  <c r="AQ635" i="9" s="1"/>
  <c r="AF635" i="9"/>
  <c r="AM950" i="8"/>
  <c r="AC950" i="8"/>
  <c r="AL950" i="8"/>
  <c r="AM480" i="10"/>
  <c r="AL480" i="10"/>
  <c r="AC480" i="10"/>
  <c r="AF480" i="10" s="1"/>
  <c r="AF642" i="2"/>
  <c r="AE642" i="2"/>
  <c r="AL797" i="9"/>
  <c r="AM797" i="9"/>
  <c r="AC398" i="10"/>
  <c r="AL398" i="10"/>
  <c r="AM398" i="10"/>
  <c r="AC640" i="8"/>
  <c r="AL640" i="8"/>
  <c r="AM640" i="8"/>
  <c r="AM380" i="10"/>
  <c r="AL380" i="10"/>
  <c r="AC380" i="10"/>
  <c r="AF380" i="10" s="1"/>
  <c r="AM392" i="8"/>
  <c r="AL392" i="8"/>
  <c r="AC797" i="9"/>
  <c r="AL580" i="8"/>
  <c r="AE997" i="10"/>
  <c r="AF997" i="10"/>
  <c r="AL866" i="9"/>
  <c r="AM866" i="9"/>
  <c r="AC866" i="9"/>
  <c r="AE866" i="9" s="1"/>
  <c r="AQ866" i="9" s="1"/>
  <c r="AC505" i="8"/>
  <c r="AF505" i="8" s="1"/>
  <c r="AL505" i="8"/>
  <c r="AM505" i="8"/>
  <c r="AE934" i="10"/>
  <c r="AF934" i="10"/>
  <c r="AC979" i="9"/>
  <c r="AM979" i="9"/>
  <c r="AC723" i="9"/>
  <c r="AL723" i="9"/>
  <c r="AM723" i="9"/>
  <c r="AE621" i="8"/>
  <c r="AF621" i="8"/>
  <c r="AE806" i="9"/>
  <c r="AQ806" i="9" s="1"/>
  <c r="AF806" i="9"/>
  <c r="AM364" i="10"/>
  <c r="AL364" i="10"/>
  <c r="AC538" i="10"/>
  <c r="AM580" i="8"/>
  <c r="AC594" i="8"/>
  <c r="AL594" i="8"/>
  <c r="AE648" i="2"/>
  <c r="AF648" i="2"/>
  <c r="AM374" i="2"/>
  <c r="AL374" i="2"/>
  <c r="AF663" i="2"/>
  <c r="AE663" i="2"/>
  <c r="AC554" i="10"/>
  <c r="AF554" i="10" s="1"/>
  <c r="AL554" i="10"/>
  <c r="AM554" i="10"/>
  <c r="AC752" i="9"/>
  <c r="AL752" i="9"/>
  <c r="AM752" i="9"/>
  <c r="AE528" i="10"/>
  <c r="AF528" i="10"/>
  <c r="AL810" i="8"/>
  <c r="AC810" i="8"/>
  <c r="AE810" i="8" s="1"/>
  <c r="AM309" i="10"/>
  <c r="AL309" i="10"/>
  <c r="AC309" i="10"/>
  <c r="AE309" i="10" s="1"/>
  <c r="AL703" i="10"/>
  <c r="AM703" i="10"/>
  <c r="AC703" i="10"/>
  <c r="AF703" i="10" s="1"/>
  <c r="AL827" i="2"/>
  <c r="AM827" i="2"/>
  <c r="AC827" i="2"/>
  <c r="AL341" i="9"/>
  <c r="AM341" i="9"/>
  <c r="AL397" i="8"/>
  <c r="AM397" i="8"/>
  <c r="AL352" i="2"/>
  <c r="AM352" i="2"/>
  <c r="AF308" i="9"/>
  <c r="AE308" i="9"/>
  <c r="AQ308" i="9" s="1"/>
  <c r="AE565" i="8"/>
  <c r="AF565" i="8"/>
  <c r="AL828" i="8"/>
  <c r="AC828" i="8"/>
  <c r="AF828" i="8" s="1"/>
  <c r="AM828" i="8"/>
  <c r="AF803" i="8"/>
  <c r="AE803" i="8"/>
  <c r="AM386" i="9"/>
  <c r="AL386" i="9"/>
  <c r="AM858" i="8"/>
  <c r="AL858" i="8"/>
  <c r="AC858" i="8"/>
  <c r="AM894" i="2"/>
  <c r="AL894" i="2"/>
  <c r="AC894" i="2"/>
  <c r="AL932" i="10"/>
  <c r="AM932" i="10"/>
  <c r="AC932" i="10"/>
  <c r="AE956" i="10"/>
  <c r="AF956" i="10"/>
  <c r="AC166" i="8"/>
  <c r="AF166" i="8" s="1"/>
  <c r="AL166" i="8"/>
  <c r="AM166" i="8"/>
  <c r="AL529" i="10"/>
  <c r="AC529" i="10"/>
  <c r="AF529" i="10" s="1"/>
  <c r="AM529" i="10"/>
  <c r="AL634" i="9"/>
  <c r="AM634" i="9"/>
  <c r="AC634" i="9"/>
  <c r="AE634" i="9" s="1"/>
  <c r="AQ634" i="9" s="1"/>
  <c r="AF907" i="8"/>
  <c r="AE907" i="8"/>
  <c r="AC315" i="9"/>
  <c r="AF315" i="9" s="1"/>
  <c r="AM315" i="9"/>
  <c r="AC727" i="8"/>
  <c r="AE727" i="8" s="1"/>
  <c r="AL727" i="8"/>
  <c r="AM727" i="8"/>
  <c r="AC974" i="10"/>
  <c r="AE974" i="10" s="1"/>
  <c r="AM974" i="10"/>
  <c r="AL974" i="10"/>
  <c r="AC360" i="10"/>
  <c r="AE360" i="10" s="1"/>
  <c r="AL360" i="10"/>
  <c r="AM360" i="10"/>
  <c r="AL277" i="2"/>
  <c r="AM277" i="2"/>
  <c r="AM380" i="8"/>
  <c r="AC380" i="8"/>
  <c r="AF380" i="8" s="1"/>
  <c r="AC416" i="9"/>
  <c r="AF416" i="9" s="1"/>
  <c r="AM416" i="9"/>
  <c r="AE493" i="10"/>
  <c r="AF493" i="10"/>
  <c r="AC427" i="2"/>
  <c r="AF427" i="2" s="1"/>
  <c r="AM427" i="2"/>
  <c r="AL427" i="2"/>
  <c r="AM553" i="8"/>
  <c r="AC553" i="8"/>
  <c r="AF553" i="8" s="1"/>
  <c r="AL553" i="8"/>
  <c r="AF954" i="10"/>
  <c r="AE954" i="10"/>
  <c r="AM293" i="8"/>
  <c r="AL293" i="8"/>
  <c r="AC293" i="8"/>
  <c r="AF293" i="8" s="1"/>
  <c r="AF934" i="2"/>
  <c r="AE934" i="2"/>
  <c r="AL573" i="8"/>
  <c r="AC573" i="8"/>
  <c r="AM573" i="8"/>
  <c r="AL908" i="8"/>
  <c r="AM908" i="8"/>
  <c r="AC908" i="8"/>
  <c r="AF466" i="8"/>
  <c r="AE466" i="8"/>
  <c r="AM394" i="10"/>
  <c r="AC394" i="10"/>
  <c r="AF394" i="10" s="1"/>
  <c r="AE533" i="9"/>
  <c r="AQ533" i="9" s="1"/>
  <c r="AF533" i="9"/>
  <c r="AC419" i="10"/>
  <c r="AF419" i="10" s="1"/>
  <c r="AL296" i="8"/>
  <c r="AC343" i="8"/>
  <c r="AE343" i="8" s="1"/>
  <c r="AL401" i="10"/>
  <c r="AF817" i="8"/>
  <c r="AE604" i="9"/>
  <c r="AQ604" i="9" s="1"/>
  <c r="AM605" i="8"/>
  <c r="AC599" i="8"/>
  <c r="AF599" i="8" s="1"/>
  <c r="AC688" i="8"/>
  <c r="AF688" i="8" s="1"/>
  <c r="AL480" i="2"/>
  <c r="AF507" i="10"/>
  <c r="AE507" i="10"/>
  <c r="AF981" i="9"/>
  <c r="AE981" i="9"/>
  <c r="AQ981" i="9" s="1"/>
  <c r="AM703" i="9"/>
  <c r="AL703" i="9"/>
  <c r="AC703" i="9"/>
  <c r="AM556" i="8"/>
  <c r="AL556" i="8"/>
  <c r="AC556" i="8"/>
  <c r="AE622" i="9"/>
  <c r="AQ622" i="9" s="1"/>
  <c r="AF834" i="9"/>
  <c r="AL361" i="2"/>
  <c r="AC415" i="10"/>
  <c r="AL246" i="8"/>
  <c r="AM401" i="10"/>
  <c r="AC437" i="10"/>
  <c r="AE437" i="10" s="1"/>
  <c r="AM533" i="9"/>
  <c r="AL905" i="8"/>
  <c r="AL621" i="8"/>
  <c r="AF503" i="2"/>
  <c r="AL605" i="8"/>
  <c r="AM688" i="8"/>
  <c r="AL554" i="9"/>
  <c r="AM464" i="2"/>
  <c r="AM493" i="8"/>
  <c r="AL493" i="8"/>
  <c r="AC493" i="8"/>
  <c r="AF761" i="2"/>
  <c r="AE761" i="2"/>
  <c r="AE942" i="9"/>
  <c r="AQ942" i="9" s="1"/>
  <c r="AF942" i="9"/>
  <c r="AL877" i="9"/>
  <c r="AM877" i="9"/>
  <c r="AC877" i="9"/>
  <c r="AE798" i="10"/>
  <c r="AF798" i="10"/>
  <c r="AF465" i="9"/>
  <c r="AE465" i="9"/>
  <c r="AQ465" i="9" s="1"/>
  <c r="AC867" i="2"/>
  <c r="AM867" i="2"/>
  <c r="AL867" i="2"/>
  <c r="AC392" i="8"/>
  <c r="AE392" i="8" s="1"/>
  <c r="AC418" i="10"/>
  <c r="AE571" i="2"/>
  <c r="AF571" i="2"/>
  <c r="AF774" i="8"/>
  <c r="AE774" i="8"/>
  <c r="AL622" i="2"/>
  <c r="AM622" i="2"/>
  <c r="AC662" i="10"/>
  <c r="AL662" i="10"/>
  <c r="AM662" i="10"/>
  <c r="AF898" i="9"/>
  <c r="AE898" i="9"/>
  <c r="AQ898" i="9" s="1"/>
  <c r="AF669" i="8"/>
  <c r="AM361" i="2"/>
  <c r="AM323" i="9"/>
  <c r="AL371" i="8"/>
  <c r="AC362" i="9"/>
  <c r="AF362" i="9" s="1"/>
  <c r="AL192" i="10"/>
  <c r="AF661" i="2"/>
  <c r="AE775" i="10"/>
  <c r="AM621" i="8"/>
  <c r="AM521" i="10"/>
  <c r="AM729" i="10"/>
  <c r="AC511" i="9"/>
  <c r="AM511" i="9"/>
  <c r="AM477" i="8"/>
  <c r="AL477" i="8"/>
  <c r="AC477" i="8"/>
  <c r="AE854" i="2"/>
  <c r="AF854" i="2"/>
  <c r="AF715" i="9"/>
  <c r="AE715" i="9"/>
  <c r="AQ715" i="9" s="1"/>
  <c r="AM955" i="9"/>
  <c r="AL955" i="9"/>
  <c r="AF485" i="10"/>
  <c r="AE485" i="10"/>
  <c r="AL589" i="9"/>
  <c r="AM589" i="9"/>
  <c r="AM720" i="2"/>
  <c r="AL720" i="2"/>
  <c r="AL708" i="10"/>
  <c r="AM708" i="10"/>
  <c r="AC598" i="2"/>
  <c r="AM598" i="2"/>
  <c r="AL598" i="2"/>
  <c r="AM298" i="9"/>
  <c r="AC935" i="10"/>
  <c r="AF970" i="10"/>
  <c r="AE970" i="10"/>
  <c r="AL516" i="8"/>
  <c r="AM516" i="8"/>
  <c r="AC516" i="8"/>
  <c r="AL367" i="2"/>
  <c r="AL356" i="10"/>
  <c r="AM416" i="2"/>
  <c r="AM282" i="9"/>
  <c r="AM360" i="9"/>
  <c r="AC380" i="2"/>
  <c r="AE380" i="2" s="1"/>
  <c r="AE526" i="2"/>
  <c r="AF489" i="10"/>
  <c r="AC797" i="8"/>
  <c r="AE757" i="9"/>
  <c r="AQ757" i="9" s="1"/>
  <c r="AC920" i="10"/>
  <c r="AE920" i="10" s="1"/>
  <c r="AE790" i="2"/>
  <c r="AF885" i="8"/>
  <c r="AF651" i="8"/>
  <c r="AE708" i="10"/>
  <c r="AC850" i="10"/>
  <c r="AF850" i="10" s="1"/>
  <c r="AC693" i="10"/>
  <c r="AE693" i="10" s="1"/>
  <c r="AM668" i="2"/>
  <c r="AM605" i="9"/>
  <c r="AC493" i="9"/>
  <c r="AM493" i="9"/>
  <c r="AL493" i="9"/>
  <c r="AC928" i="9"/>
  <c r="AL928" i="9"/>
  <c r="AM928" i="9"/>
  <c r="AC884" i="9"/>
  <c r="AM884" i="9"/>
  <c r="AL884" i="9"/>
  <c r="AL673" i="9"/>
  <c r="AM673" i="9"/>
  <c r="AC673" i="9"/>
  <c r="AL678" i="9"/>
  <c r="AC678" i="9"/>
  <c r="AM678" i="9"/>
  <c r="AL614" i="9"/>
  <c r="AM614" i="9"/>
  <c r="AL604" i="2"/>
  <c r="AC604" i="2"/>
  <c r="AM604" i="2"/>
  <c r="AE774" i="10"/>
  <c r="AF774" i="10"/>
  <c r="AE888" i="2"/>
  <c r="AF888" i="2"/>
  <c r="AF589" i="8"/>
  <c r="AE589" i="8"/>
  <c r="AF479" i="10"/>
  <c r="AE479" i="10"/>
  <c r="AE778" i="9"/>
  <c r="AQ778" i="9" s="1"/>
  <c r="AF778" i="9"/>
  <c r="AM427" i="9"/>
  <c r="AM920" i="10"/>
  <c r="AM958" i="9"/>
  <c r="AL958" i="9"/>
  <c r="AL849" i="9"/>
  <c r="AM849" i="9"/>
  <c r="AC849" i="9"/>
  <c r="AM978" i="8"/>
  <c r="AL978" i="8"/>
  <c r="AM417" i="8"/>
  <c r="AC339" i="2"/>
  <c r="AE339" i="2" s="1"/>
  <c r="AM360" i="2"/>
  <c r="AL411" i="8"/>
  <c r="AC317" i="2"/>
  <c r="AE317" i="2" s="1"/>
  <c r="AM349" i="9"/>
  <c r="AL328" i="9"/>
  <c r="AC453" i="10"/>
  <c r="AF453" i="10" s="1"/>
  <c r="AL360" i="9"/>
  <c r="AC385" i="9"/>
  <c r="AF385" i="9" s="1"/>
  <c r="AC446" i="9"/>
  <c r="AE446" i="9" s="1"/>
  <c r="AQ446" i="9" s="1"/>
  <c r="AL380" i="2"/>
  <c r="AF873" i="10"/>
  <c r="AF930" i="9"/>
  <c r="AE781" i="2"/>
  <c r="AC863" i="10"/>
  <c r="AE863" i="10" s="1"/>
  <c r="AM892" i="2"/>
  <c r="AC977" i="8"/>
  <c r="AF977" i="8" s="1"/>
  <c r="AM693" i="10"/>
  <c r="AL892" i="10"/>
  <c r="AM520" i="10"/>
  <c r="AM578" i="2"/>
  <c r="AC546" i="2"/>
  <c r="AC644" i="8"/>
  <c r="AE644" i="8" s="1"/>
  <c r="AC978" i="8"/>
  <c r="AL487" i="10"/>
  <c r="AM487" i="10"/>
  <c r="AC487" i="10"/>
  <c r="AF483" i="2"/>
  <c r="AE483" i="2"/>
  <c r="AL734" i="9"/>
  <c r="AM734" i="9"/>
  <c r="AL552" i="8"/>
  <c r="AM552" i="8"/>
  <c r="AC552" i="8"/>
  <c r="AE933" i="9"/>
  <c r="AQ933" i="9" s="1"/>
  <c r="AF933" i="9"/>
  <c r="AE576" i="8"/>
  <c r="AF576" i="8"/>
  <c r="AM942" i="2"/>
  <c r="AL942" i="2"/>
  <c r="AC942" i="2"/>
  <c r="AF593" i="9"/>
  <c r="AE593" i="9"/>
  <c r="AQ593" i="9" s="1"/>
  <c r="AF687" i="10"/>
  <c r="AE687" i="10"/>
  <c r="AF686" i="2"/>
  <c r="AE686" i="2"/>
  <c r="AF615" i="9"/>
  <c r="AE615" i="9"/>
  <c r="AQ615" i="9" s="1"/>
  <c r="AF548" i="8"/>
  <c r="AL364" i="9"/>
  <c r="AM411" i="8"/>
  <c r="AM450" i="10"/>
  <c r="AM894" i="10"/>
  <c r="AE618" i="2"/>
  <c r="AL647" i="8"/>
  <c r="AL863" i="10"/>
  <c r="AL892" i="2"/>
  <c r="AM977" i="8"/>
  <c r="AM892" i="10"/>
  <c r="AL520" i="10"/>
  <c r="AC872" i="9"/>
  <c r="AF872" i="9" s="1"/>
  <c r="AM546" i="2"/>
  <c r="AM644" i="8"/>
  <c r="AC503" i="10"/>
  <c r="AE503" i="10" s="1"/>
  <c r="AE504" i="10"/>
  <c r="AF504" i="10"/>
  <c r="AE869" i="10"/>
  <c r="AF869" i="10"/>
  <c r="AE462" i="2"/>
  <c r="AF462" i="2"/>
  <c r="AC647" i="8"/>
  <c r="AE777" i="9"/>
  <c r="AQ777" i="9" s="1"/>
  <c r="AF777" i="9"/>
  <c r="AE910" i="2"/>
  <c r="AF910" i="2"/>
  <c r="AE885" i="10"/>
  <c r="AF885" i="10"/>
  <c r="AE500" i="2"/>
  <c r="AF500" i="2"/>
  <c r="AM526" i="8"/>
  <c r="AL526" i="8"/>
  <c r="AC894" i="10"/>
  <c r="AE561" i="2"/>
  <c r="AF561" i="2"/>
  <c r="AF460" i="2"/>
  <c r="AE460" i="2"/>
  <c r="AL542" i="9"/>
  <c r="AM542" i="9"/>
  <c r="AF734" i="2"/>
  <c r="AE734" i="2"/>
  <c r="AL522" i="10"/>
  <c r="AM522" i="10"/>
  <c r="AF734" i="9"/>
  <c r="AE734" i="9"/>
  <c r="AQ734" i="9" s="1"/>
  <c r="AC410" i="8"/>
  <c r="AE410" i="8" s="1"/>
  <c r="AF892" i="8"/>
  <c r="AE665" i="9"/>
  <c r="AQ665" i="9" s="1"/>
  <c r="AF617" i="2"/>
  <c r="AC429" i="2"/>
  <c r="AE429" i="2" s="1"/>
  <c r="AM331" i="9"/>
  <c r="AM439" i="9"/>
  <c r="AC337" i="9"/>
  <c r="AF337" i="9" s="1"/>
  <c r="AC421" i="9"/>
  <c r="AF421" i="9" s="1"/>
  <c r="AL388" i="10"/>
  <c r="AF360" i="9"/>
  <c r="AC374" i="2"/>
  <c r="AE374" i="2" s="1"/>
  <c r="AF741" i="2"/>
  <c r="AE881" i="9"/>
  <c r="AQ881" i="9" s="1"/>
  <c r="AE547" i="2"/>
  <c r="AL775" i="10"/>
  <c r="AL599" i="8"/>
  <c r="AC480" i="2"/>
  <c r="AE480" i="2" s="1"/>
  <c r="AM872" i="9"/>
  <c r="AM503" i="10"/>
  <c r="AE782" i="10"/>
  <c r="AF782" i="10"/>
  <c r="AE542" i="2"/>
  <c r="AF542" i="2"/>
  <c r="AF952" i="2"/>
  <c r="AE952" i="2"/>
  <c r="AC720" i="9"/>
  <c r="AL720" i="9"/>
  <c r="AM720" i="9"/>
  <c r="AF630" i="2"/>
  <c r="AE630" i="2"/>
  <c r="AE936" i="8"/>
  <c r="AF936" i="8"/>
  <c r="AC899" i="9"/>
  <c r="AM899" i="9"/>
  <c r="AL899" i="9"/>
  <c r="AC778" i="10"/>
  <c r="AM778" i="10"/>
  <c r="AL778" i="10"/>
  <c r="AC865" i="8"/>
  <c r="AM865" i="8"/>
  <c r="AL865" i="8"/>
  <c r="AM509" i="10"/>
  <c r="AL509" i="10"/>
  <c r="AF882" i="8"/>
  <c r="AE882" i="8"/>
  <c r="AE622" i="2"/>
  <c r="AF622" i="2"/>
  <c r="AL557" i="2"/>
  <c r="AM557" i="2"/>
  <c r="AC282" i="9"/>
  <c r="AE282" i="9" s="1"/>
  <c r="AQ282" i="9" s="1"/>
  <c r="AL439" i="9"/>
  <c r="AM391" i="8"/>
  <c r="AC323" i="9"/>
  <c r="AE323" i="9" s="1"/>
  <c r="AQ323" i="9" s="1"/>
  <c r="AC162" i="2"/>
  <c r="AE162" i="2" s="1"/>
  <c r="AC388" i="10"/>
  <c r="AF388" i="10" s="1"/>
  <c r="AC296" i="8"/>
  <c r="AE296" i="8" s="1"/>
  <c r="AC334" i="9"/>
  <c r="AF334" i="9" s="1"/>
  <c r="AF789" i="2"/>
  <c r="AM775" i="10"/>
  <c r="AM584" i="8"/>
  <c r="AC584" i="8"/>
  <c r="AL584" i="8"/>
  <c r="AM520" i="9"/>
  <c r="AL520" i="9"/>
  <c r="AC522" i="10"/>
  <c r="AF474" i="8"/>
  <c r="AE474" i="8"/>
  <c r="AL981" i="9"/>
  <c r="AM981" i="9"/>
  <c r="AC958" i="9"/>
  <c r="AL514" i="8"/>
  <c r="AM514" i="8"/>
  <c r="AL621" i="9"/>
  <c r="AM621" i="9"/>
  <c r="AF720" i="2"/>
  <c r="AE720" i="2"/>
  <c r="AC854" i="10"/>
  <c r="AL854" i="10"/>
  <c r="AM854" i="10"/>
  <c r="AC225" i="9"/>
  <c r="AF225" i="9" s="1"/>
  <c r="AC233" i="9"/>
  <c r="AF233" i="9" s="1"/>
  <c r="AL114" i="8"/>
  <c r="AM245" i="10"/>
  <c r="AM268" i="8"/>
  <c r="AL97" i="2"/>
  <c r="AC99" i="10"/>
  <c r="AE99" i="10" s="1"/>
  <c r="AC171" i="2"/>
  <c r="AF171" i="2" s="1"/>
  <c r="AC274" i="2"/>
  <c r="AF274" i="2" s="1"/>
  <c r="AC245" i="10"/>
  <c r="AF245" i="10" s="1"/>
  <c r="AC249" i="10"/>
  <c r="AF249" i="10" s="1"/>
  <c r="AE270" i="2"/>
  <c r="AL189" i="8"/>
  <c r="AL254" i="2"/>
  <c r="AE748" i="10"/>
  <c r="AF748" i="10"/>
  <c r="AF678" i="8"/>
  <c r="AE678" i="8"/>
  <c r="AE800" i="2"/>
  <c r="AF800" i="2"/>
  <c r="AF489" i="8"/>
  <c r="AE489" i="8"/>
  <c r="AE462" i="9"/>
  <c r="AQ462" i="9" s="1"/>
  <c r="AF462" i="9"/>
  <c r="AE787" i="8"/>
  <c r="AF787" i="8"/>
  <c r="AF916" i="10"/>
  <c r="AE916" i="10"/>
  <c r="AE933" i="2"/>
  <c r="AF933" i="2"/>
  <c r="AF731" i="2"/>
  <c r="AE731" i="2"/>
  <c r="AE568" i="9"/>
  <c r="AQ568" i="9" s="1"/>
  <c r="AF568" i="9"/>
  <c r="AF617" i="8"/>
  <c r="AE617" i="8"/>
  <c r="AF992" i="8"/>
  <c r="AE992" i="8"/>
  <c r="AF940" i="2"/>
  <c r="AE940" i="2"/>
  <c r="AF893" i="10"/>
  <c r="AE893" i="10"/>
  <c r="AF833" i="10"/>
  <c r="AE833" i="10"/>
  <c r="AE750" i="10"/>
  <c r="AF750" i="10"/>
  <c r="AF802" i="10"/>
  <c r="AE802" i="10"/>
  <c r="AE788" i="10"/>
  <c r="AF788" i="10"/>
  <c r="AF460" i="9"/>
  <c r="AE460" i="9"/>
  <c r="AQ460" i="9" s="1"/>
  <c r="AE733" i="8"/>
  <c r="AF733" i="8"/>
  <c r="AE547" i="8"/>
  <c r="AF547" i="8"/>
  <c r="AE884" i="8"/>
  <c r="AF884" i="8"/>
  <c r="AF830" i="8"/>
  <c r="AE830" i="8"/>
  <c r="AE955" i="8"/>
  <c r="AF955" i="8"/>
  <c r="AF526" i="9"/>
  <c r="AE526" i="9"/>
  <c r="AQ526" i="9" s="1"/>
  <c r="AF969" i="9"/>
  <c r="AE969" i="9"/>
  <c r="AQ969" i="9" s="1"/>
  <c r="AE883" i="10"/>
  <c r="AF883" i="10"/>
  <c r="AF638" i="2"/>
  <c r="AE638" i="2"/>
  <c r="AF577" i="2"/>
  <c r="AE577" i="2"/>
  <c r="AE991" i="2"/>
  <c r="AF991" i="2"/>
  <c r="AE563" i="2"/>
  <c r="AF563" i="2"/>
  <c r="AF974" i="9"/>
  <c r="AE974" i="9"/>
  <c r="AQ974" i="9" s="1"/>
  <c r="AE765" i="8"/>
  <c r="AF765" i="8"/>
  <c r="AE830" i="9"/>
  <c r="AQ830" i="9" s="1"/>
  <c r="AF830" i="9"/>
  <c r="AF793" i="8"/>
  <c r="AE793" i="8"/>
  <c r="AF667" i="9"/>
  <c r="AE667" i="9"/>
  <c r="AQ667" i="9" s="1"/>
  <c r="AF483" i="8"/>
  <c r="AE483" i="8"/>
  <c r="AF794" i="8"/>
  <c r="AE794" i="8"/>
  <c r="AE800" i="9"/>
  <c r="AQ800" i="9" s="1"/>
  <c r="AF800" i="9"/>
  <c r="AE713" i="9"/>
  <c r="AQ713" i="9" s="1"/>
  <c r="AF713" i="9"/>
  <c r="AE969" i="2"/>
  <c r="AF969" i="2"/>
  <c r="AL819" i="10"/>
  <c r="AM819" i="10"/>
  <c r="AC819" i="10"/>
  <c r="AL946" i="2"/>
  <c r="AM946" i="2"/>
  <c r="AF528" i="2"/>
  <c r="AE528" i="2"/>
  <c r="AE474" i="9"/>
  <c r="AQ474" i="9" s="1"/>
  <c r="AF474" i="9"/>
  <c r="AE780" i="8"/>
  <c r="AF780" i="8"/>
  <c r="AF967" i="8"/>
  <c r="AE967" i="8"/>
  <c r="AE844" i="10"/>
  <c r="AF844" i="10"/>
  <c r="AL802" i="2"/>
  <c r="AM802" i="2"/>
  <c r="AC802" i="2"/>
  <c r="AE717" i="10"/>
  <c r="AF717" i="10"/>
  <c r="AL547" i="10"/>
  <c r="AM547" i="10"/>
  <c r="AC547" i="10"/>
  <c r="AL652" i="2"/>
  <c r="AM652" i="2"/>
  <c r="AE807" i="10"/>
  <c r="AF807" i="10"/>
  <c r="AE825" i="10"/>
  <c r="AF825" i="10"/>
  <c r="AC562" i="8"/>
  <c r="AM562" i="8"/>
  <c r="AL562" i="8"/>
  <c r="AE988" i="9"/>
  <c r="AQ988" i="9" s="1"/>
  <c r="AF988" i="9"/>
  <c r="AE588" i="10"/>
  <c r="AF588" i="10"/>
  <c r="AF870" i="2"/>
  <c r="AE870" i="2"/>
  <c r="AL998" i="8"/>
  <c r="AM998" i="8"/>
  <c r="AE898" i="10"/>
  <c r="AF898" i="10"/>
  <c r="AE866" i="10"/>
  <c r="AF866" i="10"/>
  <c r="AE991" i="9"/>
  <c r="AQ991" i="9" s="1"/>
  <c r="AF991" i="9"/>
  <c r="AF947" i="2"/>
  <c r="AE947" i="2"/>
  <c r="AC562" i="9"/>
  <c r="AM562" i="9"/>
  <c r="AL562" i="9"/>
  <c r="AF685" i="9"/>
  <c r="AE685" i="9"/>
  <c r="AQ685" i="9" s="1"/>
  <c r="AC963" i="8"/>
  <c r="AM963" i="8"/>
  <c r="AL963" i="8"/>
  <c r="AM914" i="10"/>
  <c r="AL914" i="10"/>
  <c r="AF795" i="10"/>
  <c r="AE795" i="10"/>
  <c r="AF999" i="8"/>
  <c r="AE999" i="8"/>
  <c r="AF667" i="2"/>
  <c r="AE667" i="2"/>
  <c r="AE530" i="2"/>
  <c r="AF530" i="2"/>
  <c r="AF674" i="10"/>
  <c r="AE674" i="10"/>
  <c r="AE605" i="8"/>
  <c r="AF605" i="8"/>
  <c r="AE793" i="2"/>
  <c r="AF793" i="2"/>
  <c r="AE951" i="8"/>
  <c r="AF951" i="8"/>
  <c r="AE637" i="2"/>
  <c r="AF637" i="2"/>
  <c r="AE487" i="2"/>
  <c r="AF487" i="2"/>
  <c r="AM212" i="10"/>
  <c r="AC359" i="2"/>
  <c r="AE359" i="2" s="1"/>
  <c r="AM805" i="8"/>
  <c r="AL805" i="8"/>
  <c r="AF933" i="10"/>
  <c r="AE933" i="10"/>
  <c r="AC998" i="10"/>
  <c r="AL998" i="10"/>
  <c r="AM998" i="10"/>
  <c r="AM894" i="8"/>
  <c r="AL894" i="8"/>
  <c r="AF684" i="10"/>
  <c r="AE684" i="10"/>
  <c r="AF509" i="8"/>
  <c r="AE509" i="8"/>
  <c r="AF901" i="2"/>
  <c r="AE901" i="2"/>
  <c r="AF914" i="9"/>
  <c r="AE914" i="9"/>
  <c r="AQ914" i="9" s="1"/>
  <c r="AE996" i="10"/>
  <c r="AF996" i="10"/>
  <c r="AE804" i="2"/>
  <c r="AF804" i="2"/>
  <c r="AL707" i="10"/>
  <c r="AM707" i="10"/>
  <c r="AC697" i="9"/>
  <c r="AL697" i="9"/>
  <c r="AM697" i="9"/>
  <c r="AF821" i="8"/>
  <c r="AE821" i="8"/>
  <c r="AF877" i="8"/>
  <c r="AE877" i="8"/>
  <c r="AF818" i="2"/>
  <c r="AE818" i="2"/>
  <c r="AM926" i="10"/>
  <c r="AL926" i="10"/>
  <c r="AC926" i="10"/>
  <c r="AF842" i="10"/>
  <c r="AE842" i="10"/>
  <c r="AL474" i="9"/>
  <c r="AM474" i="9"/>
  <c r="AF876" i="9"/>
  <c r="AE876" i="9"/>
  <c r="AQ876" i="9" s="1"/>
  <c r="AM878" i="2"/>
  <c r="AL878" i="2"/>
  <c r="AC878" i="2"/>
  <c r="AL683" i="10"/>
  <c r="AM683" i="10"/>
  <c r="AL659" i="2"/>
  <c r="AM659" i="2"/>
  <c r="AE659" i="10"/>
  <c r="AF659" i="10"/>
  <c r="AE743" i="9"/>
  <c r="AQ743" i="9" s="1"/>
  <c r="AF743" i="9"/>
  <c r="AL471" i="9"/>
  <c r="AM471" i="9"/>
  <c r="AC471" i="9"/>
  <c r="AE510" i="10"/>
  <c r="AF510" i="10"/>
  <c r="AE600" i="9"/>
  <c r="AQ600" i="9" s="1"/>
  <c r="AF600" i="9"/>
  <c r="AE917" i="8"/>
  <c r="AF917" i="8"/>
  <c r="AM613" i="8"/>
  <c r="AL613" i="8"/>
  <c r="AF714" i="9"/>
  <c r="AE714" i="9"/>
  <c r="AQ714" i="9" s="1"/>
  <c r="AE629" i="2"/>
  <c r="AF629" i="2"/>
  <c r="AL630" i="8"/>
  <c r="AM630" i="8"/>
  <c r="AM743" i="8"/>
  <c r="AL743" i="8"/>
  <c r="AC743" i="8"/>
  <c r="AF662" i="8"/>
  <c r="AE662" i="8"/>
  <c r="AF783" i="8"/>
  <c r="AE783" i="8"/>
  <c r="AE622" i="8"/>
  <c r="AF622" i="8"/>
  <c r="AE556" i="2"/>
  <c r="AF556" i="2"/>
  <c r="AM550" i="8"/>
  <c r="AL550" i="8"/>
  <c r="AE689" i="9"/>
  <c r="AQ689" i="9" s="1"/>
  <c r="AF689" i="9"/>
  <c r="AE625" i="10"/>
  <c r="AF625" i="10"/>
  <c r="AF661" i="8"/>
  <c r="AE661" i="8"/>
  <c r="AE584" i="10"/>
  <c r="AF584" i="10"/>
  <c r="AF779" i="9"/>
  <c r="AE779" i="9"/>
  <c r="AQ779" i="9" s="1"/>
  <c r="AE939" i="2"/>
  <c r="AF939" i="2"/>
  <c r="AF763" i="9"/>
  <c r="AF668" i="9"/>
  <c r="AF848" i="10"/>
  <c r="AM357" i="2"/>
  <c r="AM446" i="2"/>
  <c r="AM574" i="2"/>
  <c r="AL574" i="2"/>
  <c r="AE642" i="10"/>
  <c r="AF642" i="10"/>
  <c r="AF993" i="10"/>
  <c r="AE993" i="10"/>
  <c r="AL785" i="9"/>
  <c r="AC785" i="9"/>
  <c r="AM785" i="9"/>
  <c r="AL703" i="8"/>
  <c r="AM703" i="8"/>
  <c r="AC703" i="8"/>
  <c r="AC508" i="2"/>
  <c r="AL508" i="2"/>
  <c r="AM508" i="2"/>
  <c r="AF986" i="9"/>
  <c r="AE986" i="9"/>
  <c r="AQ986" i="9" s="1"/>
  <c r="AE956" i="9"/>
  <c r="AQ956" i="9" s="1"/>
  <c r="AF956" i="9"/>
  <c r="AM706" i="9"/>
  <c r="AL706" i="9"/>
  <c r="AC706" i="9"/>
  <c r="AE728" i="2"/>
  <c r="AF728" i="2"/>
  <c r="AE891" i="2"/>
  <c r="AF891" i="2"/>
  <c r="AE519" i="10"/>
  <c r="AF519" i="10"/>
  <c r="AE944" i="8"/>
  <c r="AF944" i="8"/>
  <c r="AF719" i="9"/>
  <c r="AE512" i="9"/>
  <c r="AQ512" i="9" s="1"/>
  <c r="AF512" i="9"/>
  <c r="AF486" i="8"/>
  <c r="AE486" i="8"/>
  <c r="AM918" i="8"/>
  <c r="AL918" i="8"/>
  <c r="AF628" i="2"/>
  <c r="AE628" i="2"/>
  <c r="AC658" i="2"/>
  <c r="AM658" i="2"/>
  <c r="AL658" i="2"/>
  <c r="AM575" i="9"/>
  <c r="AL575" i="9"/>
  <c r="AC575" i="9"/>
  <c r="AF632" i="8"/>
  <c r="AE632" i="8"/>
  <c r="AM837" i="2"/>
  <c r="AL837" i="2"/>
  <c r="AC837" i="2"/>
  <c r="AF723" i="8"/>
  <c r="AE723" i="8"/>
  <c r="AF921" i="8"/>
  <c r="AE921" i="8"/>
  <c r="AL605" i="10"/>
  <c r="AM605" i="10"/>
  <c r="AF582" i="9"/>
  <c r="AE582" i="9"/>
  <c r="AQ582" i="9" s="1"/>
  <c r="AE876" i="10"/>
  <c r="AF876" i="10"/>
  <c r="AL965" i="8"/>
  <c r="AM965" i="8"/>
  <c r="AE678" i="2"/>
  <c r="AF678" i="2"/>
  <c r="AE955" i="10"/>
  <c r="AF955" i="10"/>
  <c r="AE459" i="8"/>
  <c r="AF459" i="8"/>
  <c r="AM530" i="8"/>
  <c r="AL530" i="8"/>
  <c r="AC530" i="8"/>
  <c r="AF763" i="2"/>
  <c r="AE763" i="2"/>
  <c r="AE760" i="10"/>
  <c r="AF760" i="10"/>
  <c r="AF676" i="9"/>
  <c r="AE676" i="9"/>
  <c r="AQ676" i="9" s="1"/>
  <c r="AF494" i="10"/>
  <c r="AE494" i="10"/>
  <c r="AE552" i="2"/>
  <c r="AF552" i="2"/>
  <c r="AF908" i="8"/>
  <c r="AE908" i="8"/>
  <c r="AE596" i="2"/>
  <c r="AF596" i="2"/>
  <c r="AF975" i="2"/>
  <c r="AE975" i="2"/>
  <c r="AE584" i="2"/>
  <c r="AF584" i="2"/>
  <c r="AE599" i="10"/>
  <c r="AF599" i="10"/>
  <c r="AF786" i="10"/>
  <c r="AE786" i="10"/>
  <c r="AF891" i="8"/>
  <c r="AE891" i="8"/>
  <c r="AF505" i="9"/>
  <c r="AE505" i="9"/>
  <c r="AQ505" i="9" s="1"/>
  <c r="AF649" i="8"/>
  <c r="AE649" i="8"/>
  <c r="AE673" i="10"/>
  <c r="AF673" i="10"/>
  <c r="AE756" i="9"/>
  <c r="AQ756" i="9" s="1"/>
  <c r="AE841" i="2"/>
  <c r="AE706" i="8"/>
  <c r="AF706" i="8"/>
  <c r="AF559" i="8"/>
  <c r="AE559" i="8"/>
  <c r="AE850" i="8"/>
  <c r="AE692" i="9"/>
  <c r="AQ692" i="9" s="1"/>
  <c r="AE741" i="9"/>
  <c r="AQ741" i="9" s="1"/>
  <c r="AE510" i="9"/>
  <c r="AQ510" i="9" s="1"/>
  <c r="AM443" i="10"/>
  <c r="AL331" i="9"/>
  <c r="AL408" i="2"/>
  <c r="AL357" i="2"/>
  <c r="AC367" i="10"/>
  <c r="AE367" i="10" s="1"/>
  <c r="AE394" i="2"/>
  <c r="AM359" i="2"/>
  <c r="AL457" i="2"/>
  <c r="AM771" i="2"/>
  <c r="AL771" i="2"/>
  <c r="AM675" i="8"/>
  <c r="AC675" i="8"/>
  <c r="AL675" i="8"/>
  <c r="AF803" i="9"/>
  <c r="AE803" i="9"/>
  <c r="AQ803" i="9" s="1"/>
  <c r="AC691" i="8"/>
  <c r="AM691" i="8"/>
  <c r="AL691" i="8"/>
  <c r="AE864" i="2"/>
  <c r="AF864" i="2"/>
  <c r="AC491" i="2"/>
  <c r="AL491" i="2"/>
  <c r="AM491" i="2"/>
  <c r="AE624" i="2"/>
  <c r="AF624" i="2"/>
  <c r="AF601" i="8"/>
  <c r="AE601" i="8"/>
  <c r="AM654" i="2"/>
  <c r="AL654" i="2"/>
  <c r="AE742" i="2"/>
  <c r="AF742" i="2"/>
  <c r="AF775" i="2"/>
  <c r="AE775" i="2"/>
  <c r="AL481" i="10"/>
  <c r="AM481" i="10"/>
  <c r="AC481" i="10"/>
  <c r="AM926" i="9"/>
  <c r="AC926" i="9"/>
  <c r="AL926" i="9"/>
  <c r="AM932" i="2"/>
  <c r="AL932" i="2"/>
  <c r="AE669" i="10"/>
  <c r="AF669" i="10"/>
  <c r="AE764" i="9"/>
  <c r="AQ764" i="9" s="1"/>
  <c r="AF764" i="9"/>
  <c r="AC851" i="9"/>
  <c r="AL851" i="9"/>
  <c r="AM851" i="9"/>
  <c r="AF569" i="2"/>
  <c r="AE569" i="2"/>
  <c r="AF638" i="9"/>
  <c r="AE638" i="9"/>
  <c r="AQ638" i="9" s="1"/>
  <c r="AE816" i="8"/>
  <c r="AF816" i="8"/>
  <c r="AM684" i="8"/>
  <c r="AL684" i="8"/>
  <c r="AC684" i="8"/>
  <c r="AE905" i="9"/>
  <c r="AQ905" i="9" s="1"/>
  <c r="AF905" i="9"/>
  <c r="AF498" i="8"/>
  <c r="AE498" i="8"/>
  <c r="AF511" i="10"/>
  <c r="AE511" i="10"/>
  <c r="AE847" i="10"/>
  <c r="AF847" i="10"/>
  <c r="AE845" i="2"/>
  <c r="AF845" i="2"/>
  <c r="AF985" i="8"/>
  <c r="AE985" i="8"/>
  <c r="AE489" i="9"/>
  <c r="AQ489" i="9" s="1"/>
  <c r="AF489" i="9"/>
  <c r="AM478" i="10"/>
  <c r="AL478" i="10"/>
  <c r="AC478" i="10"/>
  <c r="AC914" i="10"/>
  <c r="AE967" i="2"/>
  <c r="AF967" i="2"/>
  <c r="AF745" i="10"/>
  <c r="AE745" i="10"/>
  <c r="AL886" i="2"/>
  <c r="AM886" i="2"/>
  <c r="AE629" i="8"/>
  <c r="AF629" i="8"/>
  <c r="AE610" i="9"/>
  <c r="AQ610" i="9" s="1"/>
  <c r="AF610" i="9"/>
  <c r="AM789" i="9"/>
  <c r="AC789" i="9"/>
  <c r="AL789" i="9"/>
  <c r="AE612" i="10"/>
  <c r="AF612" i="10"/>
  <c r="AF666" i="8"/>
  <c r="AE666" i="8"/>
  <c r="AC868" i="2"/>
  <c r="AM868" i="2"/>
  <c r="AL868" i="2"/>
  <c r="AE638" i="10"/>
  <c r="AF638" i="10"/>
  <c r="AE773" i="8"/>
  <c r="AF773" i="8"/>
  <c r="AL838" i="9"/>
  <c r="AC838" i="9"/>
  <c r="AM838" i="9"/>
  <c r="AE882" i="2"/>
  <c r="AF882" i="2"/>
  <c r="AE543" i="8"/>
  <c r="AF543" i="8"/>
  <c r="AL777" i="8"/>
  <c r="AM777" i="8"/>
  <c r="AC777" i="8"/>
  <c r="AF578" i="2"/>
  <c r="AE578" i="2"/>
  <c r="AF982" i="8"/>
  <c r="AE982" i="8"/>
  <c r="AE485" i="8"/>
  <c r="AF485" i="8"/>
  <c r="AF745" i="8"/>
  <c r="AE745" i="8"/>
  <c r="AL735" i="8"/>
  <c r="AC735" i="8"/>
  <c r="AM735" i="8"/>
  <c r="AL508" i="9"/>
  <c r="AM508" i="9"/>
  <c r="AL986" i="8"/>
  <c r="AM986" i="8"/>
  <c r="AM611" i="9"/>
  <c r="AC611" i="9"/>
  <c r="AL611" i="9"/>
  <c r="AC919" i="8"/>
  <c r="AM919" i="8"/>
  <c r="AL919" i="8"/>
  <c r="AL736" i="9"/>
  <c r="AM736" i="9"/>
  <c r="AC736" i="9"/>
  <c r="AF902" i="9"/>
  <c r="AE902" i="9"/>
  <c r="AQ902" i="9" s="1"/>
  <c r="AE612" i="8"/>
  <c r="AF612" i="8"/>
  <c r="AF786" i="8"/>
  <c r="AE786" i="8"/>
  <c r="AL851" i="2"/>
  <c r="AM851" i="2"/>
  <c r="AC851" i="2"/>
  <c r="AF701" i="9"/>
  <c r="AE701" i="9"/>
  <c r="AQ701" i="9" s="1"/>
  <c r="AM644" i="10"/>
  <c r="AL644" i="10"/>
  <c r="AC937" i="8"/>
  <c r="AM937" i="8"/>
  <c r="AL937" i="8"/>
  <c r="AL827" i="8"/>
  <c r="AM827" i="8"/>
  <c r="AE618" i="10"/>
  <c r="AF618" i="10"/>
  <c r="AF826" i="8"/>
  <c r="AE826" i="8"/>
  <c r="AE941" i="8"/>
  <c r="AF941" i="8"/>
  <c r="AL658" i="8"/>
  <c r="AM658" i="8"/>
  <c r="AF819" i="8"/>
  <c r="AE819" i="8"/>
  <c r="AF802" i="9"/>
  <c r="AE802" i="9"/>
  <c r="AQ802" i="9" s="1"/>
  <c r="AE722" i="9"/>
  <c r="AQ722" i="9" s="1"/>
  <c r="AF722" i="9"/>
  <c r="AL923" i="8"/>
  <c r="AM923" i="8"/>
  <c r="AC923" i="8"/>
  <c r="AL659" i="9"/>
  <c r="AC659" i="9"/>
  <c r="AM659" i="9"/>
  <c r="AE679" i="2"/>
  <c r="AF679" i="2"/>
  <c r="AF607" i="2"/>
  <c r="AE607" i="2"/>
  <c r="AM619" i="10"/>
  <c r="AL619" i="10"/>
  <c r="AC619" i="10"/>
  <c r="AF781" i="9"/>
  <c r="AE781" i="9"/>
  <c r="AQ781" i="9" s="1"/>
  <c r="AE849" i="8"/>
  <c r="AF849" i="8"/>
  <c r="AE711" i="2"/>
  <c r="AF711" i="2"/>
  <c r="AC930" i="8"/>
  <c r="AL930" i="8"/>
  <c r="AM930" i="8"/>
  <c r="AF492" i="9"/>
  <c r="AE492" i="9"/>
  <c r="AQ492" i="9" s="1"/>
  <c r="AE471" i="2"/>
  <c r="AF471" i="2"/>
  <c r="AF997" i="8"/>
  <c r="AE997" i="8"/>
  <c r="AE969" i="10"/>
  <c r="AF969" i="10"/>
  <c r="AL588" i="2"/>
  <c r="AM588" i="2"/>
  <c r="AC588" i="2"/>
  <c r="AE934" i="9"/>
  <c r="AQ934" i="9" s="1"/>
  <c r="AF934" i="9"/>
  <c r="AF724" i="10"/>
  <c r="AE724" i="10"/>
  <c r="AE623" i="2"/>
  <c r="AF623" i="2"/>
  <c r="AE967" i="10"/>
  <c r="AF967" i="10"/>
  <c r="AE836" i="8"/>
  <c r="AF836" i="8"/>
  <c r="AE953" i="8"/>
  <c r="AF953" i="8"/>
  <c r="AC467" i="9"/>
  <c r="AL467" i="9"/>
  <c r="AM467" i="9"/>
  <c r="AF805" i="2"/>
  <c r="AE805" i="2"/>
  <c r="AC714" i="8"/>
  <c r="AM714" i="8"/>
  <c r="AL714" i="8"/>
  <c r="AE758" i="9"/>
  <c r="AQ758" i="9" s="1"/>
  <c r="AF758" i="9"/>
  <c r="AF959" i="8"/>
  <c r="AE959" i="8"/>
  <c r="AF656" i="10"/>
  <c r="AE656" i="10"/>
  <c r="AF945" i="2"/>
  <c r="AE945" i="2"/>
  <c r="AF888" i="8"/>
  <c r="AE888" i="8"/>
  <c r="AL673" i="8"/>
  <c r="AM673" i="8"/>
  <c r="AC673" i="8"/>
  <c r="AF940" i="8"/>
  <c r="AE940" i="8"/>
  <c r="AE950" i="10"/>
  <c r="AF950" i="10"/>
  <c r="AF783" i="10"/>
  <c r="AF846" i="8"/>
  <c r="AE846" i="8"/>
  <c r="AF990" i="2"/>
  <c r="AE990" i="2"/>
  <c r="AF944" i="2"/>
  <c r="AE944" i="2"/>
  <c r="AF818" i="9"/>
  <c r="AE818" i="9"/>
  <c r="AQ818" i="9" s="1"/>
  <c r="AF833" i="8"/>
  <c r="AE833" i="8"/>
  <c r="AM630" i="10"/>
  <c r="AL630" i="10"/>
  <c r="AE583" i="2"/>
  <c r="AF583" i="2"/>
  <c r="AC733" i="2"/>
  <c r="AL733" i="2"/>
  <c r="AM733" i="2"/>
  <c r="AL683" i="9"/>
  <c r="AM683" i="9"/>
  <c r="AF652" i="8"/>
  <c r="AE652" i="8"/>
  <c r="AF982" i="9"/>
  <c r="AE982" i="9"/>
  <c r="AQ982" i="9" s="1"/>
  <c r="AE747" i="2"/>
  <c r="AF747" i="2"/>
  <c r="AL471" i="8"/>
  <c r="AM471" i="8"/>
  <c r="AE835" i="8"/>
  <c r="AF835" i="8"/>
  <c r="AM796" i="10"/>
  <c r="AL796" i="10"/>
  <c r="AF909" i="2"/>
  <c r="AE909" i="2"/>
  <c r="AE794" i="2"/>
  <c r="AF794" i="2"/>
  <c r="AE808" i="8"/>
  <c r="AF808" i="8"/>
  <c r="AL685" i="9"/>
  <c r="AM685" i="9"/>
  <c r="AM923" i="2"/>
  <c r="AL923" i="2"/>
  <c r="AC923" i="2"/>
  <c r="AF672" i="8"/>
  <c r="AE672" i="8"/>
  <c r="AF475" i="9"/>
  <c r="AE475" i="9"/>
  <c r="AQ475" i="9" s="1"/>
  <c r="AE730" i="9"/>
  <c r="AQ730" i="9" s="1"/>
  <c r="AF730" i="9"/>
  <c r="AE912" i="9"/>
  <c r="AQ912" i="9" s="1"/>
  <c r="AF912" i="9"/>
  <c r="AF786" i="9"/>
  <c r="AE786" i="9"/>
  <c r="AQ786" i="9" s="1"/>
  <c r="AE652" i="9"/>
  <c r="AQ652" i="9" s="1"/>
  <c r="AF652" i="9"/>
  <c r="AC989" i="9"/>
  <c r="AL989" i="9"/>
  <c r="AM989" i="9"/>
  <c r="AL758" i="10"/>
  <c r="AM758" i="10"/>
  <c r="AC758" i="10"/>
  <c r="AF736" i="2"/>
  <c r="AE736" i="2"/>
  <c r="AF897" i="10"/>
  <c r="AE897" i="10"/>
  <c r="AC569" i="9"/>
  <c r="AM569" i="9"/>
  <c r="AL569" i="9"/>
  <c r="AM911" i="10"/>
  <c r="AL911" i="10"/>
  <c r="AF881" i="2"/>
  <c r="AE881" i="2"/>
  <c r="AM916" i="8"/>
  <c r="AL916" i="8"/>
  <c r="AC916" i="8"/>
  <c r="AE767" i="8"/>
  <c r="AF767" i="8"/>
  <c r="AL902" i="2"/>
  <c r="AM902" i="2"/>
  <c r="AC902" i="2"/>
  <c r="AE973" i="8"/>
  <c r="AF973" i="8"/>
  <c r="AE695" i="9"/>
  <c r="AQ695" i="9" s="1"/>
  <c r="AF695" i="9"/>
  <c r="AL550" i="10"/>
  <c r="AM550" i="10"/>
  <c r="AE904" i="8"/>
  <c r="AF904" i="8"/>
  <c r="AC986" i="8"/>
  <c r="AF867" i="9"/>
  <c r="AE867" i="9"/>
  <c r="AQ867" i="9" s="1"/>
  <c r="AF540" i="10"/>
  <c r="AE540" i="10"/>
  <c r="AE896" i="2"/>
  <c r="AF896" i="2"/>
  <c r="AE596" i="8"/>
  <c r="AF596" i="8"/>
  <c r="AF813" i="2"/>
  <c r="AE813" i="2"/>
  <c r="AE842" i="8"/>
  <c r="AF842" i="8"/>
  <c r="AM819" i="9"/>
  <c r="AC819" i="9"/>
  <c r="AL819" i="9"/>
  <c r="AF918" i="10"/>
  <c r="AE918" i="10"/>
  <c r="AE697" i="10"/>
  <c r="AF697" i="10"/>
  <c r="AE791" i="9"/>
  <c r="AQ791" i="9" s="1"/>
  <c r="AF791" i="9"/>
  <c r="AF516" i="9"/>
  <c r="AE516" i="9"/>
  <c r="AQ516" i="9" s="1"/>
  <c r="AF856" i="10"/>
  <c r="AE856" i="10"/>
  <c r="AF482" i="10"/>
  <c r="AE482" i="10"/>
  <c r="AE701" i="2"/>
  <c r="AF701" i="2"/>
  <c r="AE586" i="2"/>
  <c r="AF586" i="2"/>
  <c r="AF845" i="10"/>
  <c r="AE845" i="10"/>
  <c r="AF650" i="2"/>
  <c r="AE650" i="2"/>
  <c r="AE744" i="10"/>
  <c r="AF744" i="10"/>
  <c r="AC827" i="8"/>
  <c r="AE572" i="10"/>
  <c r="AF572" i="10"/>
  <c r="AF791" i="8"/>
  <c r="AE791" i="8"/>
  <c r="AF995" i="8"/>
  <c r="AE995" i="8"/>
  <c r="AE956" i="8"/>
  <c r="AF956" i="8"/>
  <c r="AE856" i="2"/>
  <c r="AF856" i="2"/>
  <c r="AE792" i="10"/>
  <c r="AF792" i="10"/>
  <c r="AF468" i="10"/>
  <c r="AE468" i="10"/>
  <c r="AE683" i="8"/>
  <c r="AF683" i="8"/>
  <c r="AF756" i="2"/>
  <c r="AE756" i="2"/>
  <c r="AE724" i="9"/>
  <c r="AQ724" i="9" s="1"/>
  <c r="AF724" i="9"/>
  <c r="AE960" i="10"/>
  <c r="AF960" i="10"/>
  <c r="AE759" i="10"/>
  <c r="AF759" i="10"/>
  <c r="AF464" i="2"/>
  <c r="AE464" i="2"/>
  <c r="AF518" i="9"/>
  <c r="AE518" i="9"/>
  <c r="AQ518" i="9" s="1"/>
  <c r="AF838" i="2"/>
  <c r="AE838" i="2"/>
  <c r="AF766" i="9"/>
  <c r="AE766" i="9"/>
  <c r="AQ766" i="9" s="1"/>
  <c r="AE839" i="2"/>
  <c r="AF839" i="2"/>
  <c r="AF954" i="8"/>
  <c r="AE954" i="8"/>
  <c r="AF714" i="2"/>
  <c r="AE714" i="2"/>
  <c r="AM472" i="2"/>
  <c r="AL472" i="2"/>
  <c r="AC472" i="2"/>
  <c r="AE929" i="8"/>
  <c r="AF929" i="8"/>
  <c r="AF725" i="10"/>
  <c r="AE725" i="10"/>
  <c r="AM508" i="8"/>
  <c r="AL508" i="8"/>
  <c r="AE748" i="9"/>
  <c r="AQ748" i="9" s="1"/>
  <c r="AF748" i="9"/>
  <c r="AM460" i="8"/>
  <c r="AL460" i="8"/>
  <c r="AC460" i="8"/>
  <c r="AE881" i="10"/>
  <c r="AF881" i="10"/>
  <c r="AM793" i="8"/>
  <c r="AL793" i="8"/>
  <c r="AF479" i="2"/>
  <c r="AE479" i="2"/>
  <c r="AM620" i="2"/>
  <c r="AL620" i="2"/>
  <c r="AE548" i="9"/>
  <c r="AQ548" i="9" s="1"/>
  <c r="AF548" i="9"/>
  <c r="AE957" i="10"/>
  <c r="AF957" i="10"/>
  <c r="AE766" i="2"/>
  <c r="AF766" i="2"/>
  <c r="AF896" i="9"/>
  <c r="AE896" i="9"/>
  <c r="AQ896" i="9" s="1"/>
  <c r="AE769" i="2"/>
  <c r="AF769" i="2"/>
  <c r="AE563" i="9"/>
  <c r="AQ563" i="9" s="1"/>
  <c r="AF563" i="9"/>
  <c r="AE921" i="10"/>
  <c r="AF921" i="10"/>
  <c r="AF815" i="9"/>
  <c r="AE815" i="9"/>
  <c r="AQ815" i="9" s="1"/>
  <c r="AF882" i="10"/>
  <c r="AE882" i="10"/>
  <c r="AF553" i="2"/>
  <c r="AE553" i="2"/>
  <c r="AE996" i="2"/>
  <c r="AF996" i="2"/>
  <c r="AF695" i="10"/>
  <c r="AE695" i="10"/>
  <c r="AM925" i="9"/>
  <c r="AL925" i="9"/>
  <c r="AL531" i="8"/>
  <c r="AM531" i="8"/>
  <c r="AE544" i="2"/>
  <c r="AF544" i="2"/>
  <c r="AE850" i="9"/>
  <c r="AQ850" i="9" s="1"/>
  <c r="AF850" i="9"/>
  <c r="AE908" i="9"/>
  <c r="AQ908" i="9" s="1"/>
  <c r="AF908" i="9"/>
  <c r="AE540" i="8"/>
  <c r="AF540" i="8"/>
  <c r="AE572" i="2"/>
  <c r="AF572" i="2"/>
  <c r="AF904" i="2"/>
  <c r="AE904" i="2"/>
  <c r="AE878" i="10"/>
  <c r="AF811" i="9"/>
  <c r="AE811" i="9"/>
  <c r="AQ811" i="9" s="1"/>
  <c r="AE842" i="2"/>
  <c r="AF842" i="2"/>
  <c r="AE874" i="9"/>
  <c r="AQ874" i="9" s="1"/>
  <c r="AF874" i="9"/>
  <c r="AF493" i="2"/>
  <c r="AE493" i="2"/>
  <c r="AM710" i="9"/>
  <c r="AL710" i="9"/>
  <c r="AM795" i="10"/>
  <c r="AL795" i="10"/>
  <c r="AM531" i="10"/>
  <c r="AC531" i="10"/>
  <c r="AL531" i="10"/>
  <c r="AL901" i="2"/>
  <c r="AM901" i="2"/>
  <c r="AL787" i="8"/>
  <c r="AM787" i="8"/>
  <c r="AE1000" i="8"/>
  <c r="AF1000" i="8"/>
  <c r="AM492" i="2"/>
  <c r="AL492" i="2"/>
  <c r="AF996" i="9"/>
  <c r="AE996" i="9"/>
  <c r="AQ996" i="9" s="1"/>
  <c r="AC604" i="8"/>
  <c r="AL604" i="8"/>
  <c r="AM604" i="8"/>
  <c r="AM726" i="8"/>
  <c r="AC726" i="8"/>
  <c r="AL726" i="8"/>
  <c r="AE940" i="9"/>
  <c r="AQ940" i="9" s="1"/>
  <c r="AF940" i="9"/>
  <c r="AE699" i="2"/>
  <c r="AF699" i="2"/>
  <c r="AC694" i="8"/>
  <c r="AL694" i="8"/>
  <c r="AM694" i="8"/>
  <c r="AL706" i="2"/>
  <c r="AC706" i="2"/>
  <c r="AM706" i="2"/>
  <c r="AF846" i="10"/>
  <c r="AE846" i="10"/>
  <c r="AF792" i="9"/>
  <c r="AE792" i="9"/>
  <c r="AQ792" i="9" s="1"/>
  <c r="AE523" i="10"/>
  <c r="AF523" i="10"/>
  <c r="AF869" i="8"/>
  <c r="AE869" i="8"/>
  <c r="AM976" i="8"/>
  <c r="AC976" i="8"/>
  <c r="AL976" i="8"/>
  <c r="AF655" i="2"/>
  <c r="AE655" i="2"/>
  <c r="AE941" i="10"/>
  <c r="AF941" i="10"/>
  <c r="AE872" i="10"/>
  <c r="AF872" i="10"/>
  <c r="AF496" i="9"/>
  <c r="AE743" i="10"/>
  <c r="AF743" i="10"/>
  <c r="AL393" i="2"/>
  <c r="AE636" i="8"/>
  <c r="AF636" i="8"/>
  <c r="AE707" i="9"/>
  <c r="AQ707" i="9" s="1"/>
  <c r="AF707" i="9"/>
  <c r="AF664" i="9"/>
  <c r="AE664" i="9"/>
  <c r="AQ664" i="9" s="1"/>
  <c r="AM815" i="10"/>
  <c r="AL815" i="10"/>
  <c r="AC815" i="10"/>
  <c r="AL558" i="2"/>
  <c r="AM558" i="2"/>
  <c r="AC558" i="2"/>
  <c r="AC728" i="10"/>
  <c r="AL728" i="10"/>
  <c r="AM728" i="10"/>
  <c r="AF537" i="8"/>
  <c r="AE537" i="8"/>
  <c r="AF980" i="10"/>
  <c r="AE980" i="10"/>
  <c r="AM680" i="8"/>
  <c r="AL680" i="8"/>
  <c r="AC680" i="8"/>
  <c r="AF677" i="8"/>
  <c r="AE677" i="8"/>
  <c r="AF618" i="8"/>
  <c r="AE618" i="8"/>
  <c r="AE689" i="10"/>
  <c r="AF689" i="10"/>
  <c r="AF696" i="10"/>
  <c r="AE696" i="10"/>
  <c r="AE539" i="10"/>
  <c r="AF539" i="10"/>
  <c r="AL973" i="10"/>
  <c r="AM973" i="10"/>
  <c r="AC973" i="10"/>
  <c r="AE853" i="2"/>
  <c r="AF853" i="2"/>
  <c r="AM929" i="9"/>
  <c r="AL929" i="9"/>
  <c r="AC929" i="9"/>
  <c r="AC473" i="8"/>
  <c r="AL473" i="8"/>
  <c r="AM473" i="8"/>
  <c r="AF762" i="8"/>
  <c r="AE762" i="8"/>
  <c r="AE503" i="9"/>
  <c r="AQ503" i="9" s="1"/>
  <c r="AF643" i="9"/>
  <c r="AE643" i="9"/>
  <c r="AQ643" i="9" s="1"/>
  <c r="AE806" i="10"/>
  <c r="AF806" i="10"/>
  <c r="AE520" i="2"/>
  <c r="AF520" i="2"/>
  <c r="AE697" i="8"/>
  <c r="AF697" i="8"/>
  <c r="AE791" i="10"/>
  <c r="AF791" i="10"/>
  <c r="AF472" i="8"/>
  <c r="AF469" i="2"/>
  <c r="AF955" i="2"/>
  <c r="AM345" i="10"/>
  <c r="AC302" i="10"/>
  <c r="AF302" i="10" s="1"/>
  <c r="AL359" i="9"/>
  <c r="AC437" i="8"/>
  <c r="AF437" i="8" s="1"/>
  <c r="AL303" i="2"/>
  <c r="AE427" i="2"/>
  <c r="AC393" i="2"/>
  <c r="AF393" i="2" s="1"/>
  <c r="AC392" i="10"/>
  <c r="AE392" i="10" s="1"/>
  <c r="AM367" i="10"/>
  <c r="AF371" i="10"/>
  <c r="AC431" i="10"/>
  <c r="AF431" i="10" s="1"/>
  <c r="AC433" i="2"/>
  <c r="AF433" i="2" s="1"/>
  <c r="AC192" i="8"/>
  <c r="AF192" i="8" s="1"/>
  <c r="AL563" i="8"/>
  <c r="AM563" i="8"/>
  <c r="AE843" i="8"/>
  <c r="AF843" i="8"/>
  <c r="AF615" i="8"/>
  <c r="AE615" i="8"/>
  <c r="AE692" i="10"/>
  <c r="AF692" i="10"/>
  <c r="AE568" i="10"/>
  <c r="AF568" i="10"/>
  <c r="AL799" i="8"/>
  <c r="AM799" i="8"/>
  <c r="AC799" i="8"/>
  <c r="AM798" i="8"/>
  <c r="AL798" i="8"/>
  <c r="AF543" i="2"/>
  <c r="AE543" i="2"/>
  <c r="AF603" i="8"/>
  <c r="AE603" i="8"/>
  <c r="AL645" i="2"/>
  <c r="AM645" i="2"/>
  <c r="AF918" i="2"/>
  <c r="AE918" i="2"/>
  <c r="AF946" i="8"/>
  <c r="AE946" i="8"/>
  <c r="AM848" i="9"/>
  <c r="AL848" i="9"/>
  <c r="AC848" i="9"/>
  <c r="AL975" i="10"/>
  <c r="AM975" i="10"/>
  <c r="AC975" i="10"/>
  <c r="AF820" i="8"/>
  <c r="AE820" i="8"/>
  <c r="AF824" i="10"/>
  <c r="AE824" i="10"/>
  <c r="AE908" i="2"/>
  <c r="AF908" i="2"/>
  <c r="AM590" i="10"/>
  <c r="AL590" i="10"/>
  <c r="AF507" i="8"/>
  <c r="AE507" i="8"/>
  <c r="AF500" i="10"/>
  <c r="AE500" i="10"/>
  <c r="AM787" i="2"/>
  <c r="AL787" i="2"/>
  <c r="AC787" i="2"/>
  <c r="AE632" i="9"/>
  <c r="AQ632" i="9" s="1"/>
  <c r="AF632" i="9"/>
  <c r="AE795" i="2"/>
  <c r="AF795" i="2"/>
  <c r="AL574" i="9"/>
  <c r="AM574" i="9"/>
  <c r="AF777" i="10"/>
  <c r="AE777" i="10"/>
  <c r="AC464" i="9"/>
  <c r="AL464" i="9"/>
  <c r="AM464" i="9"/>
  <c r="AE886" i="8"/>
  <c r="AF886" i="8"/>
  <c r="AE799" i="10"/>
  <c r="AF799" i="10"/>
  <c r="AE570" i="2"/>
  <c r="AF570" i="2"/>
  <c r="AF943" i="2"/>
  <c r="AE943" i="2"/>
  <c r="AE552" i="10"/>
  <c r="AF552" i="10"/>
  <c r="AM554" i="8"/>
  <c r="AL554" i="8"/>
  <c r="AC554" i="8"/>
  <c r="AF890" i="9"/>
  <c r="AE890" i="9"/>
  <c r="AQ890" i="9" s="1"/>
  <c r="AE887" i="2"/>
  <c r="AF887" i="2"/>
  <c r="AM750" i="9"/>
  <c r="AL750" i="9"/>
  <c r="AC750" i="9"/>
  <c r="AE740" i="8"/>
  <c r="AF740" i="8"/>
  <c r="AE718" i="8"/>
  <c r="AF718" i="8"/>
  <c r="AL678" i="2"/>
  <c r="AM678" i="2"/>
  <c r="AL836" i="2"/>
  <c r="AM836" i="2"/>
  <c r="AF953" i="10"/>
  <c r="AE953" i="10"/>
  <c r="AM619" i="9"/>
  <c r="AL619" i="9"/>
  <c r="AC619" i="9"/>
  <c r="AF527" i="2"/>
  <c r="AE527" i="2"/>
  <c r="AL491" i="9"/>
  <c r="AM491" i="9"/>
  <c r="AC491" i="9"/>
  <c r="AC732" i="8"/>
  <c r="AM732" i="8"/>
  <c r="AL732" i="8"/>
  <c r="AF537" i="9"/>
  <c r="AF466" i="9"/>
  <c r="AE466" i="9"/>
  <c r="AQ466" i="9" s="1"/>
  <c r="AL741" i="9"/>
  <c r="AM741" i="9"/>
  <c r="AF879" i="8"/>
  <c r="AE879" i="8"/>
  <c r="AL846" i="2"/>
  <c r="AM846" i="2"/>
  <c r="AE636" i="9"/>
  <c r="AQ636" i="9" s="1"/>
  <c r="AF636" i="9"/>
  <c r="AF890" i="10"/>
  <c r="AE890" i="10"/>
  <c r="AF922" i="2"/>
  <c r="AE922" i="2"/>
  <c r="AC736" i="8"/>
  <c r="AM736" i="8"/>
  <c r="AL736" i="8"/>
  <c r="AE613" i="10"/>
  <c r="AF613" i="10"/>
  <c r="AF641" i="9"/>
  <c r="AE641" i="9"/>
  <c r="AQ641" i="9" s="1"/>
  <c r="AL558" i="9"/>
  <c r="AM558" i="9"/>
  <c r="AF931" i="8"/>
  <c r="AE931" i="8"/>
  <c r="AL838" i="10"/>
  <c r="AM838" i="10"/>
  <c r="AC838" i="10"/>
  <c r="AE660" i="9"/>
  <c r="AQ660" i="9" s="1"/>
  <c r="AF660" i="9"/>
  <c r="AL980" i="9"/>
  <c r="AM980" i="9"/>
  <c r="AC980" i="9"/>
  <c r="AE490" i="9"/>
  <c r="AQ490" i="9" s="1"/>
  <c r="AF490" i="9"/>
  <c r="AE919" i="9"/>
  <c r="AQ919" i="9" s="1"/>
  <c r="AF919" i="9"/>
  <c r="AL740" i="8"/>
  <c r="AM740" i="8"/>
  <c r="AE818" i="8"/>
  <c r="AF818" i="8"/>
  <c r="AC644" i="2"/>
  <c r="AL644" i="2"/>
  <c r="AM644" i="2"/>
  <c r="AE915" i="8"/>
  <c r="AF915" i="8"/>
  <c r="AL868" i="8"/>
  <c r="AM868" i="8"/>
  <c r="AC868" i="8"/>
  <c r="AE824" i="9"/>
  <c r="AQ824" i="9" s="1"/>
  <c r="AF824" i="9"/>
  <c r="AE763" i="10"/>
  <c r="AF763" i="10"/>
  <c r="AM700" i="8"/>
  <c r="AC700" i="8"/>
  <c r="AL700" i="8"/>
  <c r="AE663" i="9"/>
  <c r="AQ663" i="9" s="1"/>
  <c r="AF663" i="9"/>
  <c r="AL955" i="2"/>
  <c r="AM955" i="2"/>
  <c r="AE543" i="9"/>
  <c r="AQ543" i="9" s="1"/>
  <c r="AF543" i="9"/>
  <c r="AE622" i="10"/>
  <c r="AF622" i="10"/>
  <c r="AE710" i="2"/>
  <c r="AF710" i="2"/>
  <c r="AL980" i="2"/>
  <c r="AM980" i="2"/>
  <c r="AC980" i="2"/>
  <c r="AL806" i="2"/>
  <c r="AM806" i="2"/>
  <c r="AL1000" i="2"/>
  <c r="AM1000" i="2"/>
  <c r="AC1000" i="2"/>
  <c r="AE805" i="10"/>
  <c r="AF805" i="10"/>
  <c r="AE500" i="8"/>
  <c r="AF500" i="8"/>
  <c r="AE522" i="8"/>
  <c r="AF522" i="8"/>
  <c r="AC590" i="10"/>
  <c r="AC727" i="10"/>
  <c r="AL727" i="10"/>
  <c r="AM727" i="10"/>
  <c r="AC835" i="9"/>
  <c r="AM835" i="9"/>
  <c r="AL835" i="9"/>
  <c r="AF836" i="9"/>
  <c r="AE836" i="9"/>
  <c r="AQ836" i="9" s="1"/>
  <c r="AF900" i="9"/>
  <c r="AE900" i="9"/>
  <c r="AQ900" i="9" s="1"/>
  <c r="AM991" i="10"/>
  <c r="AL991" i="10"/>
  <c r="AC956" i="2"/>
  <c r="AM956" i="2"/>
  <c r="AL956" i="2"/>
  <c r="AM631" i="8"/>
  <c r="AL631" i="8"/>
  <c r="AC631" i="8"/>
  <c r="AL679" i="9"/>
  <c r="AC679" i="9"/>
  <c r="AM679" i="9"/>
  <c r="AE844" i="2"/>
  <c r="AF844" i="2"/>
  <c r="AL459" i="8"/>
  <c r="AM459" i="8"/>
  <c r="AC775" i="8"/>
  <c r="AL775" i="8"/>
  <c r="AM775" i="8"/>
  <c r="AE750" i="2"/>
  <c r="AF750" i="2"/>
  <c r="AM701" i="9"/>
  <c r="AL701" i="9"/>
  <c r="AE475" i="2"/>
  <c r="AF475" i="2"/>
  <c r="AE463" i="8"/>
  <c r="AF463" i="8"/>
  <c r="AM609" i="10"/>
  <c r="AL609" i="10"/>
  <c r="AC609" i="10"/>
  <c r="AE838" i="8"/>
  <c r="AF838" i="8"/>
  <c r="AF603" i="9"/>
  <c r="AE603" i="9"/>
  <c r="AQ603" i="9" s="1"/>
  <c r="AL691" i="2"/>
  <c r="AM691" i="2"/>
  <c r="AC691" i="2"/>
  <c r="AF872" i="2"/>
  <c r="AE872" i="2"/>
  <c r="AF857" i="10"/>
  <c r="AE857" i="10"/>
  <c r="AE665" i="8"/>
  <c r="AF665" i="8"/>
  <c r="AL623" i="2"/>
  <c r="AM623" i="2"/>
  <c r="AL667" i="2"/>
  <c r="AM667" i="2"/>
  <c r="AC654" i="2"/>
  <c r="AL795" i="8"/>
  <c r="AM795" i="8"/>
  <c r="AF675" i="2"/>
  <c r="AE675" i="2"/>
  <c r="AE762" i="2"/>
  <c r="AF762" i="2"/>
  <c r="AL776" i="2"/>
  <c r="AM776" i="2"/>
  <c r="AC776" i="2"/>
  <c r="AC575" i="10"/>
  <c r="AM575" i="10"/>
  <c r="AL575" i="10"/>
  <c r="AE836" i="10"/>
  <c r="AF836" i="10"/>
  <c r="AE570" i="8"/>
  <c r="AF570" i="8"/>
  <c r="AE528" i="8"/>
  <c r="AF528" i="8"/>
  <c r="AM551" i="9"/>
  <c r="AL551" i="9"/>
  <c r="AC551" i="9"/>
  <c r="AE803" i="2"/>
  <c r="AF803" i="2"/>
  <c r="AL473" i="10"/>
  <c r="AC473" i="10"/>
  <c r="AM473" i="10"/>
  <c r="AE921" i="2"/>
  <c r="AF921" i="2"/>
  <c r="AF900" i="2"/>
  <c r="AE900" i="2"/>
  <c r="AE734" i="10"/>
  <c r="AF734" i="10"/>
  <c r="AF929" i="10"/>
  <c r="AE929" i="10"/>
  <c r="AF875" i="2"/>
  <c r="AE875" i="2"/>
  <c r="AC625" i="2"/>
  <c r="AL625" i="2"/>
  <c r="AM625" i="2"/>
  <c r="AM667" i="8"/>
  <c r="AC667" i="8"/>
  <c r="AL667" i="8"/>
  <c r="AM557" i="10"/>
  <c r="AL557" i="10"/>
  <c r="AE549" i="2"/>
  <c r="AF549" i="2"/>
  <c r="AE539" i="9"/>
  <c r="AQ539" i="9" s="1"/>
  <c r="AF539" i="9"/>
  <c r="AE665" i="2"/>
  <c r="AF665" i="2"/>
  <c r="AC620" i="2"/>
  <c r="AM757" i="8"/>
  <c r="AL757" i="8"/>
  <c r="AE936" i="9"/>
  <c r="AQ936" i="9" s="1"/>
  <c r="AF936" i="9"/>
  <c r="AE502" i="8"/>
  <c r="AF502" i="8"/>
  <c r="AF834" i="10"/>
  <c r="AE834" i="10"/>
  <c r="AM476" i="8"/>
  <c r="AC476" i="8"/>
  <c r="AL476" i="8"/>
  <c r="AM561" i="8"/>
  <c r="AL561" i="8"/>
  <c r="AC561" i="8"/>
  <c r="AE709" i="10"/>
  <c r="AF709" i="10"/>
  <c r="AC819" i="2"/>
  <c r="AM819" i="2"/>
  <c r="AL819" i="2"/>
  <c r="AE827" i="9"/>
  <c r="AQ827" i="9" s="1"/>
  <c r="AF827" i="9"/>
  <c r="AM843" i="10"/>
  <c r="AL843" i="10"/>
  <c r="AM705" i="8"/>
  <c r="AC705" i="8"/>
  <c r="AL705" i="8"/>
  <c r="AC612" i="2"/>
  <c r="AL612" i="2"/>
  <c r="AM612" i="2"/>
  <c r="AE746" i="2"/>
  <c r="AF746" i="2"/>
  <c r="AE895" i="10"/>
  <c r="AF895" i="10"/>
  <c r="AE560" i="2"/>
  <c r="AF560" i="2"/>
  <c r="AL763" i="9"/>
  <c r="AM763" i="9"/>
  <c r="AE862" i="10"/>
  <c r="AF862" i="10"/>
  <c r="AE600" i="2"/>
  <c r="AF600" i="2"/>
  <c r="AE976" i="2"/>
  <c r="AF976" i="2"/>
  <c r="AE769" i="10"/>
  <c r="AF769" i="10"/>
  <c r="AE573" i="2"/>
  <c r="AF573" i="2"/>
  <c r="AE586" i="10"/>
  <c r="AF586" i="10"/>
  <c r="AL899" i="8"/>
  <c r="AM899" i="8"/>
  <c r="AC899" i="8"/>
  <c r="AF776" i="8"/>
  <c r="AE776" i="8"/>
  <c r="AF461" i="8"/>
  <c r="AE461" i="8"/>
  <c r="AE676" i="8"/>
  <c r="AF676" i="8"/>
  <c r="AE592" i="8"/>
  <c r="AF592" i="8"/>
  <c r="AF677" i="10"/>
  <c r="AE677" i="10"/>
  <c r="AE464" i="10"/>
  <c r="AF464" i="10"/>
  <c r="AF964" i="10"/>
  <c r="AE964" i="10"/>
  <c r="AE791" i="2"/>
  <c r="AF791" i="2"/>
  <c r="AF506" i="8"/>
  <c r="AE506" i="8"/>
  <c r="AE472" i="9"/>
  <c r="AQ472" i="9" s="1"/>
  <c r="AF472" i="9"/>
  <c r="AE656" i="8"/>
  <c r="AF656" i="8"/>
  <c r="AE924" i="9"/>
  <c r="AQ924" i="9" s="1"/>
  <c r="AF924" i="9"/>
  <c r="AF903" i="2"/>
  <c r="AF554" i="2"/>
  <c r="AE554" i="2"/>
  <c r="AE941" i="9"/>
  <c r="AQ941" i="9" s="1"/>
  <c r="AF941" i="9"/>
  <c r="AE808" i="10"/>
  <c r="AF808" i="10"/>
  <c r="AE662" i="2"/>
  <c r="AF662" i="2"/>
  <c r="AF817" i="2"/>
  <c r="AE817" i="2"/>
  <c r="AC531" i="8"/>
  <c r="AF768" i="2"/>
  <c r="AE768" i="2"/>
  <c r="AF602" i="8"/>
  <c r="AE602" i="8"/>
  <c r="AE928" i="8"/>
  <c r="AF928" i="8"/>
  <c r="AF511" i="2"/>
  <c r="AE511" i="2"/>
  <c r="AF546" i="2"/>
  <c r="AE546" i="2"/>
  <c r="AE943" i="8"/>
  <c r="AF943" i="8"/>
  <c r="AE959" i="9"/>
  <c r="AQ959" i="9" s="1"/>
  <c r="AF959" i="9"/>
  <c r="AC634" i="10"/>
  <c r="AL634" i="10"/>
  <c r="AM634" i="10"/>
  <c r="AE635" i="10"/>
  <c r="AF635" i="10"/>
  <c r="AE859" i="8"/>
  <c r="AF859" i="8"/>
  <c r="AF837" i="10"/>
  <c r="AE837" i="10"/>
  <c r="AL762" i="9"/>
  <c r="AM762" i="9"/>
  <c r="AC762" i="9"/>
  <c r="AE658" i="8"/>
  <c r="AF658" i="8"/>
  <c r="AE525" i="10"/>
  <c r="AF525" i="10"/>
  <c r="AF585" i="2"/>
  <c r="AE585" i="2"/>
  <c r="AE771" i="10"/>
  <c r="AF771" i="10"/>
  <c r="AF938" i="8"/>
  <c r="AE938" i="8"/>
  <c r="AM855" i="9"/>
  <c r="AC855" i="9"/>
  <c r="AL855" i="9"/>
  <c r="AL974" i="9"/>
  <c r="AM974" i="9"/>
  <c r="AE643" i="8"/>
  <c r="AF643" i="8"/>
  <c r="AL526" i="9"/>
  <c r="AM526" i="9"/>
  <c r="AE568" i="8"/>
  <c r="AF568" i="8"/>
  <c r="AF701" i="10"/>
  <c r="AE701" i="10"/>
  <c r="AC805" i="9"/>
  <c r="AM805" i="9"/>
  <c r="AL805" i="9"/>
  <c r="AE779" i="10"/>
  <c r="AF779" i="10"/>
  <c r="AE713" i="10"/>
  <c r="AF713" i="10"/>
  <c r="AM794" i="8"/>
  <c r="AL794" i="8"/>
  <c r="AF906" i="8"/>
  <c r="AE906" i="8"/>
  <c r="AE532" i="10"/>
  <c r="AF532" i="10"/>
  <c r="AE797" i="2"/>
  <c r="AF797" i="2"/>
  <c r="AC916" i="2"/>
  <c r="AL916" i="2"/>
  <c r="AM916" i="2"/>
  <c r="AF605" i="10"/>
  <c r="AE605" i="10"/>
  <c r="AM800" i="9"/>
  <c r="AL800" i="9"/>
  <c r="AL800" i="8"/>
  <c r="AM800" i="8"/>
  <c r="AL635" i="2"/>
  <c r="AM635" i="2"/>
  <c r="AM905" i="10"/>
  <c r="AL905" i="10"/>
  <c r="AC905" i="10"/>
  <c r="AE524" i="2"/>
  <c r="AF524" i="2"/>
  <c r="AF532" i="9"/>
  <c r="AE532" i="9"/>
  <c r="AQ532" i="9" s="1"/>
  <c r="AF709" i="9"/>
  <c r="AE709" i="9"/>
  <c r="AQ709" i="9" s="1"/>
  <c r="AE832" i="8"/>
  <c r="AF832" i="8"/>
  <c r="AE719" i="8"/>
  <c r="AF719" i="8"/>
  <c r="AE892" i="9"/>
  <c r="AQ892" i="9" s="1"/>
  <c r="AF892" i="9"/>
  <c r="AF559" i="2"/>
  <c r="AE559" i="2"/>
  <c r="AF857" i="2"/>
  <c r="AE857" i="2"/>
  <c r="AE876" i="8"/>
  <c r="AF876" i="8"/>
  <c r="AF928" i="2"/>
  <c r="AE928" i="2"/>
  <c r="AE852" i="2"/>
  <c r="AF852" i="2"/>
  <c r="AE949" i="10"/>
  <c r="AF949" i="10"/>
  <c r="AF811" i="8"/>
  <c r="AE811" i="8"/>
  <c r="AF860" i="2"/>
  <c r="AE860" i="2"/>
  <c r="AE693" i="8"/>
  <c r="AF693" i="8"/>
  <c r="AE516" i="10"/>
  <c r="AF516" i="10"/>
  <c r="AF960" i="9"/>
  <c r="AE960" i="9"/>
  <c r="AQ960" i="9" s="1"/>
  <c r="AE688" i="2"/>
  <c r="AF688" i="2"/>
  <c r="AC647" i="2"/>
  <c r="AL647" i="2"/>
  <c r="AM647" i="2"/>
  <c r="AE608" i="8"/>
  <c r="AF608" i="8"/>
  <c r="AE759" i="8"/>
  <c r="AF759" i="8"/>
  <c r="AE657" i="9"/>
  <c r="AQ657" i="9" s="1"/>
  <c r="AF657" i="9"/>
  <c r="AE952" i="8"/>
  <c r="AF952" i="8"/>
  <c r="AM747" i="8"/>
  <c r="AL747" i="8"/>
  <c r="AC747" i="9"/>
  <c r="AM747" i="9"/>
  <c r="AL747" i="9"/>
  <c r="AE833" i="9"/>
  <c r="AQ833" i="9" s="1"/>
  <c r="AF833" i="9"/>
  <c r="AE850" i="2"/>
  <c r="AF850" i="2"/>
  <c r="AF761" i="8"/>
  <c r="AE761" i="8"/>
  <c r="AE945" i="8"/>
  <c r="AF945" i="8"/>
  <c r="AE793" i="10"/>
  <c r="AF793" i="10"/>
  <c r="AE810" i="10"/>
  <c r="AE797" i="8"/>
  <c r="AF797" i="8"/>
  <c r="AF696" i="2"/>
  <c r="AE696" i="2"/>
  <c r="AE621" i="2"/>
  <c r="AF621" i="2"/>
  <c r="AL581" i="10"/>
  <c r="AM581" i="10"/>
  <c r="AC581" i="10"/>
  <c r="AF698" i="9"/>
  <c r="AE698" i="9"/>
  <c r="AQ698" i="9" s="1"/>
  <c r="AM958" i="10"/>
  <c r="AL958" i="10"/>
  <c r="AC958" i="10"/>
  <c r="AL515" i="8"/>
  <c r="AM515" i="8"/>
  <c r="AC515" i="8"/>
  <c r="AE761" i="9"/>
  <c r="AQ761" i="9" s="1"/>
  <c r="AF761" i="9"/>
  <c r="AL903" i="10"/>
  <c r="AC903" i="10"/>
  <c r="AM903" i="10"/>
  <c r="AL787" i="9"/>
  <c r="AC787" i="9"/>
  <c r="AM787" i="9"/>
  <c r="AF902" i="10"/>
  <c r="AE902" i="10"/>
  <c r="AL627" i="8"/>
  <c r="AM627" i="8"/>
  <c r="AC627" i="8"/>
  <c r="AF590" i="8"/>
  <c r="AE590" i="8"/>
  <c r="AF529" i="8"/>
  <c r="AE529" i="8"/>
  <c r="AE696" i="8"/>
  <c r="AF696" i="8"/>
  <c r="AF756" i="10"/>
  <c r="AE756" i="10"/>
  <c r="AF713" i="8"/>
  <c r="AE713" i="8"/>
  <c r="AE840" i="8"/>
  <c r="AF840" i="8"/>
  <c r="AC640" i="2"/>
  <c r="AL640" i="2"/>
  <c r="AM640" i="2"/>
  <c r="AE865" i="10"/>
  <c r="AF865" i="10"/>
  <c r="AE970" i="8"/>
  <c r="AF970" i="8"/>
  <c r="AC606" i="8"/>
  <c r="AM606" i="8"/>
  <c r="AL606" i="8"/>
  <c r="AL591" i="8"/>
  <c r="AM591" i="8"/>
  <c r="AC591" i="8"/>
  <c r="AC475" i="8"/>
  <c r="AL475" i="8"/>
  <c r="AM475" i="8"/>
  <c r="AL798" i="9"/>
  <c r="AC798" i="9"/>
  <c r="AM798" i="9"/>
  <c r="AE852" i="9"/>
  <c r="AQ852" i="9" s="1"/>
  <c r="AF852" i="9"/>
  <c r="AE974" i="2"/>
  <c r="AF974" i="2"/>
  <c r="AM893" i="10"/>
  <c r="AL893" i="10"/>
  <c r="AE654" i="9"/>
  <c r="AQ654" i="9" s="1"/>
  <c r="AF654" i="9"/>
  <c r="AF577" i="8"/>
  <c r="AE577" i="8"/>
  <c r="AF705" i="2"/>
  <c r="AE705" i="2"/>
  <c r="AE871" i="10"/>
  <c r="AF871" i="10"/>
  <c r="AE872" i="8"/>
  <c r="AF872" i="8"/>
  <c r="AL345" i="10"/>
  <c r="AC359" i="9"/>
  <c r="AF359" i="9" s="1"/>
  <c r="AC383" i="2"/>
  <c r="AE383" i="2" s="1"/>
  <c r="AM420" i="10"/>
  <c r="AM395" i="9"/>
  <c r="AL333" i="8"/>
  <c r="AM451" i="2"/>
  <c r="AL380" i="8"/>
  <c r="AM274" i="2"/>
  <c r="AM309" i="8"/>
  <c r="AC457" i="2"/>
  <c r="AE457" i="2" s="1"/>
  <c r="AF978" i="9"/>
  <c r="AE978" i="9"/>
  <c r="AQ978" i="9" s="1"/>
  <c r="AE837" i="8"/>
  <c r="AF837" i="8"/>
  <c r="AL709" i="2"/>
  <c r="AM709" i="2"/>
  <c r="AC709" i="2"/>
  <c r="AE913" i="8"/>
  <c r="AF913" i="8"/>
  <c r="AF988" i="10"/>
  <c r="AE988" i="10"/>
  <c r="AM969" i="9"/>
  <c r="AL969" i="9"/>
  <c r="AE517" i="2"/>
  <c r="AF517" i="2"/>
  <c r="AF866" i="9"/>
  <c r="AL643" i="9"/>
  <c r="AM643" i="9"/>
  <c r="AE632" i="2"/>
  <c r="AF632" i="2"/>
  <c r="AM491" i="10"/>
  <c r="AL491" i="10"/>
  <c r="AC491" i="10"/>
  <c r="AF533" i="10"/>
  <c r="AE533" i="10"/>
  <c r="AE987" i="10"/>
  <c r="AF987" i="10"/>
  <c r="AM877" i="8"/>
  <c r="AL877" i="8"/>
  <c r="AF501" i="8"/>
  <c r="AE501" i="8"/>
  <c r="AF794" i="9"/>
  <c r="AE794" i="9"/>
  <c r="AQ794" i="9" s="1"/>
  <c r="AM555" i="10"/>
  <c r="AL555" i="10"/>
  <c r="AC555" i="10"/>
  <c r="AE644" i="10"/>
  <c r="AF644" i="10"/>
  <c r="AE906" i="9"/>
  <c r="AQ906" i="9" s="1"/>
  <c r="AF906" i="9"/>
  <c r="AL910" i="9"/>
  <c r="AM910" i="9"/>
  <c r="AC910" i="9"/>
  <c r="AF536" i="10"/>
  <c r="AE536" i="10"/>
  <c r="AF898" i="8"/>
  <c r="AE898" i="8"/>
  <c r="AM499" i="2"/>
  <c r="AL499" i="2"/>
  <c r="AC499" i="2"/>
  <c r="AF551" i="10"/>
  <c r="AE551" i="10"/>
  <c r="AM494" i="2"/>
  <c r="AC494" i="2"/>
  <c r="AL494" i="2"/>
  <c r="AC674" i="9"/>
  <c r="AM674" i="9"/>
  <c r="AL674" i="9"/>
  <c r="AF774" i="9"/>
  <c r="AE774" i="9"/>
  <c r="AQ774" i="9" s="1"/>
  <c r="AF702" i="2"/>
  <c r="AE702" i="2"/>
  <c r="AF532" i="2"/>
  <c r="AE532" i="2"/>
  <c r="AE572" i="8"/>
  <c r="AF572" i="8"/>
  <c r="AC459" i="9"/>
  <c r="AL459" i="9"/>
  <c r="AM459" i="9"/>
  <c r="AE731" i="9"/>
  <c r="AQ731" i="9" s="1"/>
  <c r="AF731" i="9"/>
  <c r="AC519" i="9"/>
  <c r="AL519" i="9"/>
  <c r="AM519" i="9"/>
  <c r="AL633" i="8"/>
  <c r="AM633" i="8"/>
  <c r="AC624" i="10"/>
  <c r="AM624" i="10"/>
  <c r="AL624" i="10"/>
  <c r="AE643" i="2"/>
  <c r="AF643" i="2"/>
  <c r="AE754" i="2"/>
  <c r="AF754" i="2"/>
  <c r="AM907" i="9"/>
  <c r="AL907" i="9"/>
  <c r="AC907" i="9"/>
  <c r="AE758" i="8"/>
  <c r="AF758" i="8"/>
  <c r="AE869" i="9"/>
  <c r="AQ869" i="9" s="1"/>
  <c r="AF869" i="9"/>
  <c r="AE494" i="8"/>
  <c r="AF494" i="8"/>
  <c r="AE557" i="10"/>
  <c r="AF557" i="10"/>
  <c r="AE521" i="9"/>
  <c r="AQ521" i="9" s="1"/>
  <c r="AF521" i="9"/>
  <c r="AE784" i="8"/>
  <c r="AF784" i="8"/>
  <c r="AE471" i="10"/>
  <c r="AF471" i="10"/>
  <c r="AE578" i="10"/>
  <c r="AF578" i="10"/>
  <c r="AE843" i="10"/>
  <c r="AF843" i="10"/>
  <c r="AM773" i="8"/>
  <c r="AL773" i="8"/>
  <c r="AE550" i="10"/>
  <c r="AF550" i="10"/>
  <c r="AE738" i="10"/>
  <c r="AF738" i="10"/>
  <c r="AF545" i="2"/>
  <c r="AE545" i="2"/>
  <c r="AF790" i="9"/>
  <c r="AE790" i="9"/>
  <c r="AQ790" i="9" s="1"/>
  <c r="AF1000" i="10"/>
  <c r="AE1000" i="10"/>
  <c r="AL783" i="9"/>
  <c r="AM783" i="9"/>
  <c r="AC783" i="9"/>
  <c r="AE691" i="10"/>
  <c r="AF691" i="10"/>
  <c r="AE811" i="2"/>
  <c r="AF811" i="2"/>
  <c r="AE521" i="2"/>
  <c r="AF521" i="2"/>
  <c r="AM889" i="9"/>
  <c r="AC889" i="9"/>
  <c r="AL889" i="9"/>
  <c r="AC909" i="8"/>
  <c r="AM909" i="8"/>
  <c r="AL909" i="8"/>
  <c r="AL958" i="2"/>
  <c r="AM958" i="2"/>
  <c r="AC958" i="2"/>
  <c r="AF894" i="9"/>
  <c r="AE894" i="9"/>
  <c r="AQ894" i="9" s="1"/>
  <c r="AF580" i="9"/>
  <c r="AE580" i="9"/>
  <c r="AQ580" i="9" s="1"/>
  <c r="AM940" i="2"/>
  <c r="AL940" i="2"/>
  <c r="AL762" i="10"/>
  <c r="AM762" i="10"/>
  <c r="AC762" i="10"/>
  <c r="AE804" i="10"/>
  <c r="AF804" i="10"/>
  <c r="AE767" i="10"/>
  <c r="AF767" i="10"/>
  <c r="AC710" i="9"/>
  <c r="AE944" i="10"/>
  <c r="AF944" i="10"/>
  <c r="AM472" i="10"/>
  <c r="AL472" i="10"/>
  <c r="AC472" i="10"/>
  <c r="AL728" i="9"/>
  <c r="AM728" i="9"/>
  <c r="AC728" i="9"/>
  <c r="AF664" i="2"/>
  <c r="AE664" i="2"/>
  <c r="AC822" i="9"/>
  <c r="AL822" i="9"/>
  <c r="AM822" i="9"/>
  <c r="AC563" i="8"/>
  <c r="AC695" i="8"/>
  <c r="AM695" i="8"/>
  <c r="AL695" i="8"/>
  <c r="AM802" i="10"/>
  <c r="AL802" i="10"/>
  <c r="AE843" i="2"/>
  <c r="AF843" i="2"/>
  <c r="AE986" i="10"/>
  <c r="AF986" i="10"/>
  <c r="AE744" i="2"/>
  <c r="AF744" i="2"/>
  <c r="AF463" i="10"/>
  <c r="AE463" i="10"/>
  <c r="AE528" i="9"/>
  <c r="AQ528" i="9" s="1"/>
  <c r="AF528" i="9"/>
  <c r="AL470" i="8"/>
  <c r="AC470" i="8"/>
  <c r="AM470" i="8"/>
  <c r="AF812" i="10"/>
  <c r="AE812" i="10"/>
  <c r="AE495" i="9"/>
  <c r="AQ495" i="9" s="1"/>
  <c r="AF495" i="9"/>
  <c r="AE519" i="2"/>
  <c r="AF519" i="2"/>
  <c r="AE754" i="8"/>
  <c r="AF754" i="8"/>
  <c r="AE645" i="9"/>
  <c r="AQ645" i="9" s="1"/>
  <c r="AF645" i="9"/>
  <c r="AE995" i="9"/>
  <c r="AQ995" i="9" s="1"/>
  <c r="AL612" i="8"/>
  <c r="AM612" i="8"/>
  <c r="AL1000" i="9"/>
  <c r="AC1000" i="9"/>
  <c r="AM1000" i="9"/>
  <c r="AM767" i="2"/>
  <c r="AL767" i="2"/>
  <c r="AC767" i="2"/>
  <c r="AM675" i="2"/>
  <c r="AL675" i="2"/>
  <c r="AE897" i="8"/>
  <c r="AF897" i="8"/>
  <c r="AF981" i="2"/>
  <c r="AE981" i="2"/>
  <c r="AM728" i="8"/>
  <c r="AC728" i="8"/>
  <c r="AL728" i="8"/>
  <c r="AC953" i="2"/>
  <c r="AL953" i="2"/>
  <c r="AM953" i="2"/>
  <c r="AC508" i="8"/>
  <c r="AF852" i="8"/>
  <c r="AE852" i="8"/>
  <c r="AF720" i="10"/>
  <c r="AE720" i="10"/>
  <c r="AE580" i="8"/>
  <c r="AF580" i="8"/>
  <c r="AC739" i="8"/>
  <c r="AM739" i="8"/>
  <c r="AL739" i="8"/>
  <c r="AE685" i="10"/>
  <c r="AF685" i="10"/>
  <c r="AE798" i="2"/>
  <c r="AF798" i="2"/>
  <c r="AC739" i="10"/>
  <c r="AL739" i="10"/>
  <c r="AM739" i="10"/>
  <c r="AF486" i="9"/>
  <c r="AE486" i="9"/>
  <c r="AQ486" i="9" s="1"/>
  <c r="AE533" i="8"/>
  <c r="AF533" i="8"/>
  <c r="AF794" i="10"/>
  <c r="AE794" i="10"/>
  <c r="AE538" i="8"/>
  <c r="AF538" i="8"/>
  <c r="AF698" i="8"/>
  <c r="AE698" i="8"/>
  <c r="AC630" i="10"/>
  <c r="AL865" i="2"/>
  <c r="AM865" i="2"/>
  <c r="AC865" i="2"/>
  <c r="AE704" i="10"/>
  <c r="AF704" i="10"/>
  <c r="AM925" i="8"/>
  <c r="AC925" i="8"/>
  <c r="AL925" i="8"/>
  <c r="AE721" i="10"/>
  <c r="AF721" i="10"/>
  <c r="AC735" i="10"/>
  <c r="AL735" i="10"/>
  <c r="AM735" i="10"/>
  <c r="AF948" i="9"/>
  <c r="AE948" i="9"/>
  <c r="AQ948" i="9" s="1"/>
  <c r="AE527" i="10"/>
  <c r="AF527" i="10"/>
  <c r="AE970" i="9"/>
  <c r="AQ970" i="9" s="1"/>
  <c r="AF970" i="9"/>
  <c r="AF565" i="2"/>
  <c r="AE565" i="2"/>
  <c r="AE562" i="2"/>
  <c r="AF562" i="2"/>
  <c r="AF603" i="2"/>
  <c r="AE603" i="2"/>
  <c r="AF596" i="10"/>
  <c r="AE596" i="10"/>
  <c r="AC693" i="2"/>
  <c r="AL693" i="2"/>
  <c r="AM693" i="2"/>
  <c r="AE844" i="8"/>
  <c r="AF844" i="8"/>
  <c r="AE484" i="10"/>
  <c r="AF484" i="10"/>
  <c r="AE594" i="10"/>
  <c r="AF594" i="10"/>
  <c r="AF536" i="9"/>
  <c r="AE536" i="9"/>
  <c r="AQ536" i="9" s="1"/>
  <c r="AE634" i="2"/>
  <c r="AF634" i="2"/>
  <c r="AM716" i="8"/>
  <c r="AL716" i="8"/>
  <c r="AE672" i="2"/>
  <c r="AF672" i="2"/>
  <c r="AF990" i="10"/>
  <c r="AE990" i="10"/>
  <c r="AF716" i="2"/>
  <c r="AE716" i="2"/>
  <c r="AF702" i="9"/>
  <c r="AE702" i="9"/>
  <c r="AQ702" i="9" s="1"/>
  <c r="AE736" i="10"/>
  <c r="AF736" i="10"/>
  <c r="AF953" i="9"/>
  <c r="AE953" i="9"/>
  <c r="AQ953" i="9" s="1"/>
  <c r="AF724" i="2"/>
  <c r="AE724" i="2"/>
  <c r="AL939" i="9"/>
  <c r="AC939" i="9"/>
  <c r="AM939" i="9"/>
  <c r="AM829" i="8"/>
  <c r="AL829" i="8"/>
  <c r="AF809" i="2"/>
  <c r="AE809" i="2"/>
  <c r="AF815" i="8"/>
  <c r="AE815" i="8"/>
  <c r="AE722" i="2"/>
  <c r="AF722" i="2"/>
  <c r="AE867" i="8"/>
  <c r="AF867" i="8"/>
  <c r="AE476" i="10"/>
  <c r="AF476" i="10"/>
  <c r="AE981" i="8"/>
  <c r="AF981" i="8"/>
  <c r="AE963" i="9"/>
  <c r="AQ963" i="9" s="1"/>
  <c r="AF963" i="9"/>
  <c r="AE469" i="8"/>
  <c r="AF469" i="8"/>
  <c r="AE537" i="10"/>
  <c r="AF537" i="10"/>
  <c r="AF920" i="2"/>
  <c r="AE920" i="2"/>
  <c r="AE823" i="8"/>
  <c r="AF823" i="8"/>
  <c r="AF482" i="8"/>
  <c r="AE536" i="8"/>
  <c r="AF536" i="8"/>
  <c r="AE745" i="2"/>
  <c r="AF745" i="2"/>
  <c r="AF549" i="9"/>
  <c r="AE549" i="9"/>
  <c r="AQ549" i="9" s="1"/>
  <c r="AF875" i="9"/>
  <c r="AE875" i="9"/>
  <c r="AQ875" i="9" s="1"/>
  <c r="AF700" i="9"/>
  <c r="AE700" i="9"/>
  <c r="AQ700" i="9" s="1"/>
  <c r="AC574" i="9"/>
  <c r="AE520" i="10"/>
  <c r="AF520" i="10"/>
  <c r="AE686" i="9"/>
  <c r="AQ686" i="9" s="1"/>
  <c r="AF686" i="9"/>
  <c r="AF908" i="10"/>
  <c r="AE908" i="10"/>
  <c r="AE741" i="10"/>
  <c r="AF741" i="10"/>
  <c r="AF968" i="10"/>
  <c r="AE968" i="10"/>
  <c r="AE626" i="9"/>
  <c r="AQ626" i="9" s="1"/>
  <c r="AE834" i="8"/>
  <c r="AF834" i="8"/>
  <c r="AE808" i="2"/>
  <c r="AF808" i="2"/>
  <c r="AF496" i="10"/>
  <c r="AE496" i="10"/>
  <c r="AF966" i="8"/>
  <c r="AE966" i="8"/>
  <c r="AE816" i="10"/>
  <c r="AF816" i="10"/>
  <c r="AF792" i="2"/>
  <c r="AE792" i="2"/>
  <c r="AE780" i="9"/>
  <c r="AQ780" i="9" s="1"/>
  <c r="AE768" i="8"/>
  <c r="AE961" i="10"/>
  <c r="AF961" i="10"/>
  <c r="AE583" i="8"/>
  <c r="AF583" i="8"/>
  <c r="AE999" i="9"/>
  <c r="AQ999" i="9" s="1"/>
  <c r="AF999" i="9"/>
  <c r="AE816" i="9"/>
  <c r="AQ816" i="9" s="1"/>
  <c r="AF816" i="9"/>
  <c r="AE926" i="8"/>
  <c r="AF926" i="8"/>
  <c r="AL731" i="2"/>
  <c r="AM731" i="2"/>
  <c r="AM800" i="2"/>
  <c r="AL800" i="2"/>
  <c r="AL955" i="8"/>
  <c r="AM955" i="8"/>
  <c r="AE802" i="8"/>
  <c r="AF802" i="8"/>
  <c r="AE621" i="10"/>
  <c r="AF621" i="10"/>
  <c r="AE477" i="9"/>
  <c r="AQ477" i="9" s="1"/>
  <c r="AF477" i="9"/>
  <c r="AF937" i="9"/>
  <c r="AE937" i="9"/>
  <c r="AQ937" i="9" s="1"/>
  <c r="AL854" i="9"/>
  <c r="AM854" i="9"/>
  <c r="AC854" i="9"/>
  <c r="AL547" i="8"/>
  <c r="AM547" i="8"/>
  <c r="AE823" i="2"/>
  <c r="AF823" i="2"/>
  <c r="AC822" i="8"/>
  <c r="AM822" i="8"/>
  <c r="AL822" i="8"/>
  <c r="AC812" i="2"/>
  <c r="AL812" i="2"/>
  <c r="AM812" i="2"/>
  <c r="AM568" i="9"/>
  <c r="AL568" i="9"/>
  <c r="AM595" i="10"/>
  <c r="AL595" i="10"/>
  <c r="AC595" i="10"/>
  <c r="AL865" i="9"/>
  <c r="AC865" i="9"/>
  <c r="AM865" i="9"/>
  <c r="AL963" i="10"/>
  <c r="AM963" i="10"/>
  <c r="AC963" i="10"/>
  <c r="AF568" i="2"/>
  <c r="AE568" i="2"/>
  <c r="AF573" i="10"/>
  <c r="AE573" i="10"/>
  <c r="AE546" i="10"/>
  <c r="AF546" i="10"/>
  <c r="AL518" i="10"/>
  <c r="AM518" i="10"/>
  <c r="AC518" i="10"/>
  <c r="AE699" i="10"/>
  <c r="AF699" i="10"/>
  <c r="AE588" i="9"/>
  <c r="AQ588" i="9" s="1"/>
  <c r="AF588" i="9"/>
  <c r="AL750" i="10"/>
  <c r="AM750" i="10"/>
  <c r="AF670" i="10"/>
  <c r="AE670" i="10"/>
  <c r="AF712" i="2"/>
  <c r="AE712" i="2"/>
  <c r="AE887" i="10"/>
  <c r="AF887" i="10"/>
  <c r="AL606" i="10"/>
  <c r="AM606" i="10"/>
  <c r="AC606" i="10"/>
  <c r="AE977" i="2"/>
  <c r="AF977" i="2"/>
  <c r="AL733" i="9"/>
  <c r="AM733" i="9"/>
  <c r="AC733" i="9"/>
  <c r="AE983" i="8"/>
  <c r="AF983" i="8"/>
  <c r="AE554" i="9"/>
  <c r="AQ554" i="9" s="1"/>
  <c r="AF554" i="9"/>
  <c r="AE752" i="2"/>
  <c r="AF752" i="2"/>
  <c r="AE816" i="2"/>
  <c r="AF816" i="2"/>
  <c r="AE985" i="2"/>
  <c r="AF985" i="2"/>
  <c r="AL971" i="8"/>
  <c r="AM971" i="8"/>
  <c r="AL588" i="8"/>
  <c r="AM588" i="8"/>
  <c r="AC588" i="8"/>
  <c r="AF580" i="10"/>
  <c r="AE580" i="10"/>
  <c r="AE943" i="10"/>
  <c r="AF943" i="10"/>
  <c r="AL489" i="8"/>
  <c r="AM489" i="8"/>
  <c r="AF766" i="10"/>
  <c r="AE766" i="10"/>
  <c r="AF853" i="8"/>
  <c r="AE853" i="8"/>
  <c r="AF469" i="9"/>
  <c r="AE578" i="8"/>
  <c r="AF578" i="8"/>
  <c r="AC800" i="8"/>
  <c r="AC646" i="8"/>
  <c r="AM646" i="8"/>
  <c r="AL646" i="8"/>
  <c r="AM929" i="8"/>
  <c r="AL929" i="8"/>
  <c r="AL992" i="8"/>
  <c r="AM992" i="8"/>
  <c r="AL833" i="2"/>
  <c r="AM833" i="2"/>
  <c r="AC833" i="2"/>
  <c r="AL789" i="8"/>
  <c r="AM789" i="8"/>
  <c r="AC789" i="8"/>
  <c r="AE780" i="10"/>
  <c r="AF780" i="10"/>
  <c r="AC731" i="8"/>
  <c r="AL731" i="8"/>
  <c r="AM731" i="8"/>
  <c r="AE653" i="2"/>
  <c r="AF653" i="2"/>
  <c r="AE757" i="10"/>
  <c r="AF757" i="10"/>
  <c r="AE476" i="2"/>
  <c r="AE529" i="10"/>
  <c r="AM512" i="8"/>
  <c r="AL512" i="8"/>
  <c r="AC512" i="8"/>
  <c r="AF922" i="8"/>
  <c r="AE922" i="8"/>
  <c r="AF613" i="8"/>
  <c r="AE613" i="8"/>
  <c r="AF965" i="10"/>
  <c r="AE965" i="10"/>
  <c r="AL652" i="10"/>
  <c r="AM652" i="10"/>
  <c r="AE860" i="10"/>
  <c r="AF860" i="10"/>
  <c r="AL550" i="9"/>
  <c r="AM550" i="9"/>
  <c r="AC550" i="9"/>
  <c r="AE630" i="8"/>
  <c r="AF630" i="8"/>
  <c r="AM598" i="8"/>
  <c r="AL598" i="8"/>
  <c r="AC598" i="8"/>
  <c r="AF873" i="2"/>
  <c r="AE873" i="2"/>
  <c r="AE624" i="8"/>
  <c r="AF624" i="8"/>
  <c r="AF823" i="10"/>
  <c r="AF505" i="2"/>
  <c r="AE505" i="2"/>
  <c r="AL718" i="2"/>
  <c r="AM718" i="2"/>
  <c r="AC718" i="2"/>
  <c r="AM799" i="2"/>
  <c r="AL799" i="2"/>
  <c r="AC799" i="2"/>
  <c r="AF871" i="2"/>
  <c r="AE871" i="2"/>
  <c r="AE855" i="8"/>
  <c r="AF855" i="8"/>
  <c r="AE646" i="10"/>
  <c r="AF646" i="10"/>
  <c r="AF753" i="8"/>
  <c r="AE753" i="8"/>
  <c r="AF668" i="2"/>
  <c r="AE668" i="2"/>
  <c r="AE488" i="9"/>
  <c r="AQ488" i="9" s="1"/>
  <c r="AF488" i="9"/>
  <c r="AE759" i="2"/>
  <c r="AF759" i="2"/>
  <c r="AE592" i="9"/>
  <c r="AQ592" i="9" s="1"/>
  <c r="AF592" i="9"/>
  <c r="AF977" i="10"/>
  <c r="AE977" i="10"/>
  <c r="AF689" i="2"/>
  <c r="AE689" i="2"/>
  <c r="AM408" i="2"/>
  <c r="AE500" i="9"/>
  <c r="AQ500" i="9" s="1"/>
  <c r="AE888" i="9"/>
  <c r="AQ888" i="9" s="1"/>
  <c r="AF888" i="9"/>
  <c r="AF965" i="2"/>
  <c r="AE965" i="2"/>
  <c r="AE989" i="2"/>
  <c r="AF989" i="2"/>
  <c r="AC571" i="9"/>
  <c r="AL571" i="9"/>
  <c r="AM571" i="9"/>
  <c r="AE771" i="2"/>
  <c r="AF771" i="2"/>
  <c r="AM546" i="8"/>
  <c r="AC546" i="8"/>
  <c r="AL546" i="8"/>
  <c r="AL752" i="8"/>
  <c r="AC752" i="8"/>
  <c r="AM752" i="8"/>
  <c r="AE821" i="9"/>
  <c r="AQ821" i="9" s="1"/>
  <c r="AF821" i="9"/>
  <c r="AF692" i="8"/>
  <c r="AC502" i="10"/>
  <c r="AL502" i="10"/>
  <c r="AM502" i="10"/>
  <c r="AC519" i="8"/>
  <c r="AM519" i="8"/>
  <c r="AL519" i="8"/>
  <c r="AC674" i="8"/>
  <c r="AM674" i="8"/>
  <c r="AL674" i="8"/>
  <c r="AE732" i="10"/>
  <c r="AF732" i="10"/>
  <c r="AF840" i="2"/>
  <c r="AE840" i="2"/>
  <c r="AF524" i="10"/>
  <c r="AE524" i="10"/>
  <c r="AF602" i="2"/>
  <c r="AE602" i="2"/>
  <c r="AF483" i="9"/>
  <c r="AE483" i="9"/>
  <c r="AQ483" i="9" s="1"/>
  <c r="AL739" i="2"/>
  <c r="AM739" i="2"/>
  <c r="AC739" i="2"/>
  <c r="AF811" i="10"/>
  <c r="AE811" i="10"/>
  <c r="AE729" i="8"/>
  <c r="AF729" i="8"/>
  <c r="AL643" i="8"/>
  <c r="AM643" i="8"/>
  <c r="AE809" i="10"/>
  <c r="AF809" i="10"/>
  <c r="AE880" i="2"/>
  <c r="AF880" i="2"/>
  <c r="AC595" i="8"/>
  <c r="AL595" i="8"/>
  <c r="AM595" i="8"/>
  <c r="AF650" i="10"/>
  <c r="AE650" i="10"/>
  <c r="AM579" i="8"/>
  <c r="AC579" i="8"/>
  <c r="AL579" i="8"/>
  <c r="AL749" i="8"/>
  <c r="AM749" i="8"/>
  <c r="AE822" i="10"/>
  <c r="AF822" i="10"/>
  <c r="AF824" i="2"/>
  <c r="AE824" i="2"/>
  <c r="AF732" i="2"/>
  <c r="AE732" i="2"/>
  <c r="AE669" i="2"/>
  <c r="AF669" i="2"/>
  <c r="AF489" i="2"/>
  <c r="AE489" i="2"/>
  <c r="AF660" i="10"/>
  <c r="AE660" i="10"/>
  <c r="AL574" i="8"/>
  <c r="AM574" i="8"/>
  <c r="AC574" i="8"/>
  <c r="AE706" i="10"/>
  <c r="AF706" i="10"/>
  <c r="AL673" i="2"/>
  <c r="AM673" i="2"/>
  <c r="AC673" i="2"/>
  <c r="AE614" i="8"/>
  <c r="AF614" i="8"/>
  <c r="AE917" i="2"/>
  <c r="AF917" i="2"/>
  <c r="AF998" i="2"/>
  <c r="AE998" i="2"/>
  <c r="AC652" i="2"/>
  <c r="AF930" i="10"/>
  <c r="AE930" i="10"/>
  <c r="AL577" i="8"/>
  <c r="AM577" i="8"/>
  <c r="AF892" i="2"/>
  <c r="AE892" i="2"/>
  <c r="AF841" i="9"/>
  <c r="AE841" i="9"/>
  <c r="AQ841" i="9" s="1"/>
  <c r="AF785" i="8"/>
  <c r="AE785" i="8"/>
  <c r="AE506" i="10"/>
  <c r="AF506" i="10"/>
  <c r="AE545" i="8"/>
  <c r="AF545" i="8"/>
  <c r="AE627" i="9"/>
  <c r="AQ627" i="9" s="1"/>
  <c r="AF627" i="9"/>
  <c r="AE738" i="9"/>
  <c r="AQ738" i="9" s="1"/>
  <c r="AF738" i="9"/>
  <c r="AF756" i="8"/>
  <c r="AF842" i="9"/>
  <c r="AE772" i="9"/>
  <c r="AQ772" i="9" s="1"/>
  <c r="AF979" i="2"/>
  <c r="AF645" i="2"/>
  <c r="AF825" i="2"/>
  <c r="AF647" i="10"/>
  <c r="AC327" i="9"/>
  <c r="AF327" i="9" s="1"/>
  <c r="AM431" i="10"/>
  <c r="AC346" i="9"/>
  <c r="AF346" i="9" s="1"/>
  <c r="AC450" i="2"/>
  <c r="AM456" i="8"/>
  <c r="AL395" i="9"/>
  <c r="AC257" i="9"/>
  <c r="AF257" i="9" s="1"/>
  <c r="AC414" i="9"/>
  <c r="AE414" i="9" s="1"/>
  <c r="AQ414" i="9" s="1"/>
  <c r="AM437" i="8"/>
  <c r="AM259" i="10"/>
  <c r="AC306" i="9"/>
  <c r="AE306" i="9" s="1"/>
  <c r="AQ306" i="9" s="1"/>
  <c r="AC286" i="9"/>
  <c r="AE286" i="9" s="1"/>
  <c r="AQ286" i="9" s="1"/>
  <c r="AF408" i="2"/>
  <c r="AL385" i="9"/>
  <c r="AL292" i="9"/>
  <c r="AL221" i="10"/>
  <c r="AM262" i="9"/>
  <c r="AM426" i="9"/>
  <c r="AC420" i="10"/>
  <c r="AF420" i="10" s="1"/>
  <c r="AM942" i="8"/>
  <c r="AL942" i="8"/>
  <c r="AC942" i="8"/>
  <c r="AM568" i="2"/>
  <c r="AL568" i="2"/>
  <c r="AF465" i="2"/>
  <c r="AE465" i="2"/>
  <c r="AC625" i="8"/>
  <c r="AM625" i="8"/>
  <c r="AL625" i="8"/>
  <c r="AF730" i="8"/>
  <c r="AE730" i="8"/>
  <c r="AE657" i="8"/>
  <c r="AF657" i="8"/>
  <c r="AC480" i="8"/>
  <c r="AM480" i="8"/>
  <c r="AL480" i="8"/>
  <c r="AE785" i="10"/>
  <c r="AF785" i="10"/>
  <c r="AC895" i="2"/>
  <c r="AL895" i="2"/>
  <c r="AM895" i="2"/>
  <c r="AF538" i="10"/>
  <c r="AE538" i="10"/>
  <c r="AM991" i="2"/>
  <c r="AL991" i="2"/>
  <c r="AF831" i="10"/>
  <c r="AE831" i="10"/>
  <c r="AL883" i="10"/>
  <c r="AM883" i="10"/>
  <c r="AL723" i="10"/>
  <c r="AM723" i="10"/>
  <c r="AM671" i="9"/>
  <c r="AL671" i="9"/>
  <c r="AC671" i="9"/>
  <c r="AF608" i="2"/>
  <c r="AE608" i="2"/>
  <c r="AE615" i="2"/>
  <c r="AF615" i="2"/>
  <c r="AE857" i="8"/>
  <c r="AF857" i="8"/>
  <c r="AC896" i="8"/>
  <c r="AL896" i="8"/>
  <c r="AM896" i="8"/>
  <c r="AM648" i="8"/>
  <c r="AC648" i="8"/>
  <c r="AL648" i="8"/>
  <c r="AL814" i="8"/>
  <c r="AM814" i="8"/>
  <c r="AC814" i="8"/>
  <c r="AL567" i="8"/>
  <c r="AM567" i="8"/>
  <c r="AC567" i="8"/>
  <c r="AE750" i="8"/>
  <c r="AF750" i="8"/>
  <c r="AM753" i="10"/>
  <c r="AL753" i="10"/>
  <c r="AC753" i="10"/>
  <c r="AE698" i="10"/>
  <c r="AF698" i="10"/>
  <c r="AE623" i="9"/>
  <c r="AQ623" i="9" s="1"/>
  <c r="AF623" i="9"/>
  <c r="AC707" i="10"/>
  <c r="AC483" i="10"/>
  <c r="AL483" i="10"/>
  <c r="AM483" i="10"/>
  <c r="AF639" i="2"/>
  <c r="AE639" i="2"/>
  <c r="AL684" i="2"/>
  <c r="AM684" i="2"/>
  <c r="AC684" i="2"/>
  <c r="AF773" i="10"/>
  <c r="AE773" i="10"/>
  <c r="AE964" i="8"/>
  <c r="AF964" i="8"/>
  <c r="AC633" i="8"/>
  <c r="AC990" i="8"/>
  <c r="AM990" i="8"/>
  <c r="AL990" i="8"/>
  <c r="AF592" i="2"/>
  <c r="AF649" i="9"/>
  <c r="AE649" i="9"/>
  <c r="AQ649" i="9" s="1"/>
  <c r="AL647" i="9"/>
  <c r="AC647" i="9"/>
  <c r="AM647" i="9"/>
  <c r="AM462" i="8"/>
  <c r="AL462" i="8"/>
  <c r="AC462" i="8"/>
  <c r="AE615" i="10"/>
  <c r="AF615" i="10"/>
  <c r="AF700" i="10"/>
  <c r="AE700" i="10"/>
  <c r="AF809" i="9"/>
  <c r="AE809" i="9"/>
  <c r="AQ809" i="9" s="1"/>
  <c r="AE952" i="9"/>
  <c r="AQ952" i="9" s="1"/>
  <c r="AF952" i="9"/>
  <c r="AC925" i="9"/>
  <c r="AF968" i="8"/>
  <c r="AE968" i="8"/>
  <c r="AC574" i="2"/>
  <c r="AL467" i="8"/>
  <c r="AM467" i="8"/>
  <c r="AC467" i="8"/>
  <c r="AF516" i="2"/>
  <c r="AE516" i="2"/>
  <c r="AE874" i="10"/>
  <c r="AF874" i="10"/>
  <c r="AL765" i="8"/>
  <c r="AM765" i="8"/>
  <c r="AF560" i="8"/>
  <c r="AE560" i="8"/>
  <c r="AF515" i="9"/>
  <c r="AE515" i="9"/>
  <c r="AQ515" i="9" s="1"/>
  <c r="AL653" i="8"/>
  <c r="AM653" i="8"/>
  <c r="AC653" i="8"/>
  <c r="AL460" i="9"/>
  <c r="AM460" i="9"/>
  <c r="AM734" i="8"/>
  <c r="AL734" i="8"/>
  <c r="AC861" i="8"/>
  <c r="AM861" i="8"/>
  <c r="AL861" i="8"/>
  <c r="AM464" i="8"/>
  <c r="AL464" i="8"/>
  <c r="AC464" i="8"/>
  <c r="AF796" i="10"/>
  <c r="AE796" i="10"/>
  <c r="AF825" i="9"/>
  <c r="AE825" i="9"/>
  <c r="AQ825" i="9" s="1"/>
  <c r="AF540" i="9"/>
  <c r="AE540" i="9"/>
  <c r="AQ540" i="9" s="1"/>
  <c r="AE951" i="10"/>
  <c r="AF951" i="10"/>
  <c r="AE657" i="10"/>
  <c r="AF657" i="10"/>
  <c r="AE705" i="9"/>
  <c r="AQ705" i="9" s="1"/>
  <c r="AF705" i="9"/>
  <c r="AC468" i="8"/>
  <c r="AL468" i="8"/>
  <c r="AM468" i="8"/>
  <c r="AL499" i="9"/>
  <c r="AM499" i="9"/>
  <c r="AC499" i="9"/>
  <c r="AM595" i="2"/>
  <c r="AL595" i="2"/>
  <c r="AC595" i="2"/>
  <c r="AL671" i="10"/>
  <c r="AM671" i="10"/>
  <c r="AC671" i="10"/>
  <c r="AF571" i="8"/>
  <c r="AE571" i="8"/>
  <c r="AE508" i="10"/>
  <c r="AF508" i="10"/>
  <c r="AE847" i="8"/>
  <c r="AF847" i="8"/>
  <c r="AC539" i="2"/>
  <c r="AL539" i="2"/>
  <c r="AM539" i="2"/>
  <c r="AL709" i="9"/>
  <c r="AM709" i="9"/>
  <c r="AL539" i="8"/>
  <c r="AM539" i="8"/>
  <c r="AC539" i="8"/>
  <c r="AE510" i="8"/>
  <c r="AF510" i="8"/>
  <c r="AE486" i="10"/>
  <c r="AF486" i="10"/>
  <c r="AM957" i="8"/>
  <c r="AL957" i="8"/>
  <c r="AC957" i="8"/>
  <c r="AL831" i="9"/>
  <c r="AM831" i="9"/>
  <c r="AC831" i="9"/>
  <c r="AE710" i="8"/>
  <c r="AF710" i="8"/>
  <c r="AE892" i="10"/>
  <c r="AF892" i="10"/>
  <c r="AF629" i="10"/>
  <c r="AE629" i="10"/>
  <c r="AL813" i="8"/>
  <c r="AM813" i="8"/>
  <c r="AC734" i="8"/>
  <c r="AE970" i="2"/>
  <c r="AF970" i="2"/>
  <c r="AE929" i="2"/>
  <c r="AF929" i="2"/>
  <c r="AE758" i="2"/>
  <c r="AF758" i="2"/>
  <c r="AE948" i="10"/>
  <c r="AF948" i="10"/>
  <c r="AL902" i="8"/>
  <c r="AC902" i="8"/>
  <c r="AM902" i="8"/>
  <c r="AE989" i="8"/>
  <c r="AF989" i="8"/>
  <c r="AC551" i="8"/>
  <c r="AL551" i="8"/>
  <c r="AM551" i="8"/>
  <c r="AE920" i="9"/>
  <c r="AQ920" i="9" s="1"/>
  <c r="AF920" i="9"/>
  <c r="AM862" i="8"/>
  <c r="AL862" i="8"/>
  <c r="AC862" i="8"/>
  <c r="AE764" i="2"/>
  <c r="AF764" i="2"/>
  <c r="AF532" i="8"/>
  <c r="AE532" i="8"/>
  <c r="AL830" i="2"/>
  <c r="AM830" i="2"/>
  <c r="AE787" i="10"/>
  <c r="AF787" i="10"/>
  <c r="AL703" i="2"/>
  <c r="AM703" i="2"/>
  <c r="AC703" i="2"/>
  <c r="AM619" i="8"/>
  <c r="AL619" i="8"/>
  <c r="AE695" i="2"/>
  <c r="AF695" i="2"/>
  <c r="AE667" i="10"/>
  <c r="AF667" i="10"/>
  <c r="AL814" i="2"/>
  <c r="AM814" i="2"/>
  <c r="AC814" i="2"/>
  <c r="AF687" i="8"/>
  <c r="AE687" i="8"/>
  <c r="AM835" i="10"/>
  <c r="AL835" i="10"/>
  <c r="AC835" i="10"/>
  <c r="AM795" i="2"/>
  <c r="AL795" i="2"/>
  <c r="AC663" i="8"/>
  <c r="AM663" i="8"/>
  <c r="AL663" i="8"/>
  <c r="AE994" i="9"/>
  <c r="AQ994" i="9" s="1"/>
  <c r="AF994" i="9"/>
  <c r="AM990" i="9"/>
  <c r="AL990" i="9"/>
  <c r="AC990" i="9"/>
  <c r="AL833" i="10"/>
  <c r="AM833" i="10"/>
  <c r="AC991" i="10"/>
  <c r="AF707" i="8"/>
  <c r="AE707" i="8"/>
  <c r="AC747" i="8"/>
  <c r="AF904" i="10"/>
  <c r="AE904" i="10"/>
  <c r="AE817" i="9"/>
  <c r="AQ817" i="9" s="1"/>
  <c r="AF817" i="9"/>
  <c r="AL619" i="2"/>
  <c r="AM619" i="2"/>
  <c r="AC619" i="2"/>
  <c r="AE781" i="10"/>
  <c r="AF781" i="10"/>
  <c r="AC813" i="8"/>
  <c r="AL814" i="9"/>
  <c r="AC814" i="9"/>
  <c r="AM814" i="9"/>
  <c r="AL610" i="2"/>
  <c r="AM610" i="2"/>
  <c r="AC610" i="2"/>
  <c r="AC492" i="2"/>
  <c r="AE488" i="10"/>
  <c r="AF488" i="10"/>
  <c r="AC676" i="2"/>
  <c r="AM676" i="2"/>
  <c r="AL676" i="2"/>
  <c r="AF524" i="8"/>
  <c r="AE524" i="8"/>
  <c r="AE717" i="8"/>
  <c r="AF717" i="8"/>
  <c r="AF863" i="2"/>
  <c r="AE863" i="2"/>
  <c r="AM583" i="10"/>
  <c r="AL583" i="10"/>
  <c r="AC583" i="10"/>
  <c r="AF832" i="2"/>
  <c r="AE832" i="2"/>
  <c r="AC550" i="8"/>
  <c r="AC619" i="8"/>
  <c r="AE670" i="2"/>
  <c r="AF670" i="2"/>
  <c r="AE716" i="10"/>
  <c r="AF716" i="10"/>
  <c r="AL950" i="2"/>
  <c r="AM950" i="2"/>
  <c r="AF884" i="2"/>
  <c r="AE884" i="2"/>
  <c r="AE946" i="9"/>
  <c r="AQ946" i="9" s="1"/>
  <c r="AF946" i="9"/>
  <c r="AF627" i="2"/>
  <c r="AE627" i="2"/>
  <c r="AE969" i="8"/>
  <c r="AF969" i="8"/>
  <c r="AF549" i="10"/>
  <c r="AE549" i="10"/>
  <c r="AE660" i="8"/>
  <c r="AF660" i="8"/>
  <c r="AC836" i="2"/>
  <c r="AE905" i="2"/>
  <c r="AF905" i="2"/>
  <c r="AL972" i="8"/>
  <c r="AM972" i="8"/>
  <c r="AC972" i="8"/>
  <c r="AE947" i="10"/>
  <c r="AF947" i="10"/>
  <c r="AM960" i="8"/>
  <c r="AL960" i="8"/>
  <c r="AC960" i="8"/>
  <c r="AC984" i="8"/>
  <c r="AM984" i="8"/>
  <c r="AL984" i="8"/>
  <c r="AF737" i="10"/>
  <c r="AE737" i="10"/>
  <c r="AE818" i="10"/>
  <c r="AF818" i="10"/>
  <c r="AM578" i="8"/>
  <c r="AL578" i="8"/>
  <c r="AE868" i="9"/>
  <c r="AQ868" i="9" s="1"/>
  <c r="AF499" i="8"/>
  <c r="AE499" i="8"/>
  <c r="AE860" i="9"/>
  <c r="AQ860" i="9" s="1"/>
  <c r="AF860" i="9"/>
  <c r="AF821" i="2"/>
  <c r="AE821" i="2"/>
  <c r="AF979" i="8"/>
  <c r="AE979" i="8"/>
  <c r="AC987" i="9"/>
  <c r="AM987" i="9"/>
  <c r="AL987" i="9"/>
  <c r="AF680" i="9"/>
  <c r="AC760" i="2"/>
  <c r="AL760" i="2"/>
  <c r="AM760" i="2"/>
  <c r="AE799" i="9"/>
  <c r="AQ799" i="9" s="1"/>
  <c r="AF799" i="9"/>
  <c r="AE674" i="2"/>
  <c r="AF674" i="2"/>
  <c r="AE553" i="8"/>
  <c r="AF916" i="9"/>
  <c r="AE916" i="9"/>
  <c r="AQ916" i="9" s="1"/>
  <c r="AF839" i="8"/>
  <c r="AE839" i="8"/>
  <c r="AF488" i="8"/>
  <c r="AE488" i="8"/>
  <c r="AF961" i="2"/>
  <c r="AE961" i="2"/>
  <c r="AF752" i="10"/>
  <c r="AE752" i="10"/>
  <c r="AE830" i="10"/>
  <c r="AF830" i="10"/>
  <c r="AF976" i="10"/>
  <c r="AE976" i="10"/>
  <c r="AE705" i="10"/>
  <c r="AF705" i="10"/>
  <c r="AF651" i="2"/>
  <c r="AE651" i="2"/>
  <c r="AE689" i="8"/>
  <c r="AF689" i="8"/>
  <c r="AE871" i="8"/>
  <c r="AF871" i="8"/>
  <c r="AE564" i="10"/>
  <c r="AF564" i="10"/>
  <c r="AE544" i="8"/>
  <c r="AF544" i="8"/>
  <c r="AE722" i="10"/>
  <c r="AF722" i="10"/>
  <c r="AE648" i="9"/>
  <c r="AQ648" i="9" s="1"/>
  <c r="AF648" i="9"/>
  <c r="AF690" i="8"/>
  <c r="AE690" i="8"/>
  <c r="AC683" i="9"/>
  <c r="AE768" i="10"/>
  <c r="AF768" i="10"/>
  <c r="AE999" i="2"/>
  <c r="AF999" i="2"/>
  <c r="AF566" i="10"/>
  <c r="AE566" i="10"/>
  <c r="AE559" i="10"/>
  <c r="AF559" i="10"/>
  <c r="AE637" i="10"/>
  <c r="AF637" i="10"/>
  <c r="AE939" i="8"/>
  <c r="AF939" i="8"/>
  <c r="AF935" i="9"/>
  <c r="AE935" i="9"/>
  <c r="AQ935" i="9" s="1"/>
  <c r="AE724" i="8"/>
  <c r="AF724" i="8"/>
  <c r="AF656" i="2"/>
  <c r="AE656" i="2"/>
  <c r="AE704" i="2"/>
  <c r="AF704" i="2"/>
  <c r="AE609" i="2"/>
  <c r="AF609" i="2"/>
  <c r="AF599" i="2"/>
  <c r="AE599" i="2"/>
  <c r="AE735" i="9"/>
  <c r="AQ735" i="9" s="1"/>
  <c r="AF735" i="9"/>
  <c r="AF631" i="10"/>
  <c r="AE631" i="10"/>
  <c r="AM555" i="9"/>
  <c r="AL555" i="9"/>
  <c r="AC555" i="9"/>
  <c r="AE964" i="2"/>
  <c r="AF964" i="2"/>
  <c r="AE655" i="9"/>
  <c r="AQ655" i="9" s="1"/>
  <c r="AF655" i="9"/>
  <c r="AE713" i="2"/>
  <c r="AF713" i="2"/>
  <c r="AL563" i="2"/>
  <c r="AM563" i="2"/>
  <c r="AF775" i="9"/>
  <c r="AE775" i="9"/>
  <c r="AQ775" i="9" s="1"/>
  <c r="AE558" i="8"/>
  <c r="AF558" i="8"/>
  <c r="AF558" i="9"/>
  <c r="AE558" i="9"/>
  <c r="AQ558" i="9" s="1"/>
  <c r="AE854" i="8"/>
  <c r="AF854" i="8"/>
  <c r="AE632" i="10"/>
  <c r="AF632" i="10"/>
  <c r="AL830" i="9"/>
  <c r="AM830" i="9"/>
  <c r="AM667" i="9"/>
  <c r="AL667" i="9"/>
  <c r="AM901" i="8"/>
  <c r="AC901" i="8"/>
  <c r="AL901" i="8"/>
  <c r="AF670" i="8"/>
  <c r="AE670" i="8"/>
  <c r="AE465" i="10"/>
  <c r="AF465" i="10"/>
  <c r="AM882" i="9"/>
  <c r="AL882" i="9"/>
  <c r="AC882" i="9"/>
  <c r="AE911" i="8"/>
  <c r="AF911" i="8"/>
  <c r="AF958" i="8"/>
  <c r="AE958" i="8"/>
  <c r="AL483" i="8"/>
  <c r="AM483" i="8"/>
  <c r="AM967" i="9"/>
  <c r="AL967" i="9"/>
  <c r="AC967" i="9"/>
  <c r="AE723" i="10"/>
  <c r="AF723" i="10"/>
  <c r="AE521" i="10"/>
  <c r="AF521" i="10"/>
  <c r="AM561" i="10"/>
  <c r="AL561" i="10"/>
  <c r="AC561" i="10"/>
  <c r="AM475" i="10"/>
  <c r="AL475" i="10"/>
  <c r="AC475" i="10"/>
  <c r="AE704" i="8"/>
  <c r="AF704" i="8"/>
  <c r="AL633" i="2"/>
  <c r="AM633" i="2"/>
  <c r="AC633" i="2"/>
  <c r="AM658" i="9"/>
  <c r="AC658" i="9"/>
  <c r="AL658" i="9"/>
  <c r="AF659" i="2"/>
  <c r="AE659" i="2"/>
  <c r="AM462" i="10"/>
  <c r="AL462" i="10"/>
  <c r="AC462" i="10"/>
  <c r="AC691" i="9"/>
  <c r="AM691" i="9"/>
  <c r="AL691" i="9"/>
  <c r="AE558" i="10"/>
  <c r="AF558" i="10"/>
  <c r="AF994" i="10"/>
  <c r="AE994" i="10"/>
  <c r="AM606" i="2"/>
  <c r="AL606" i="2"/>
  <c r="AC606" i="2"/>
  <c r="AE873" i="9"/>
  <c r="AQ873" i="9" s="1"/>
  <c r="AF873" i="9"/>
  <c r="AF893" i="8"/>
  <c r="AE893" i="8"/>
  <c r="AF497" i="10"/>
  <c r="AE497" i="10"/>
  <c r="AM450" i="2"/>
  <c r="AL715" i="8"/>
  <c r="AM715" i="8"/>
  <c r="AC715" i="8"/>
  <c r="AL947" i="2"/>
  <c r="AM947" i="2"/>
  <c r="AL462" i="9"/>
  <c r="AM462" i="9"/>
  <c r="AE606" i="9"/>
  <c r="AQ606" i="9" s="1"/>
  <c r="AF606" i="9"/>
  <c r="AE749" i="8"/>
  <c r="AF749" i="8"/>
  <c r="AF977" i="9"/>
  <c r="AE977" i="9"/>
  <c r="AQ977" i="9" s="1"/>
  <c r="AF950" i="9"/>
  <c r="AE950" i="9"/>
  <c r="AQ950" i="9" s="1"/>
  <c r="AE924" i="10"/>
  <c r="AF924" i="10"/>
  <c r="AE685" i="2"/>
  <c r="AF685" i="2"/>
  <c r="AM788" i="10"/>
  <c r="AL788" i="10"/>
  <c r="AF620" i="8"/>
  <c r="AE620" i="8"/>
  <c r="AM814" i="10"/>
  <c r="AL814" i="10"/>
  <c r="AC814" i="10"/>
  <c r="AM884" i="8"/>
  <c r="AL884" i="8"/>
  <c r="AE538" i="2"/>
  <c r="AF538" i="2"/>
  <c r="AM678" i="8"/>
  <c r="AL678" i="8"/>
  <c r="AC971" i="8"/>
  <c r="AL646" i="2"/>
  <c r="AM646" i="2"/>
  <c r="AC646" i="2"/>
  <c r="AF601" i="2"/>
  <c r="AE601" i="2"/>
  <c r="AF798" i="8"/>
  <c r="AE798" i="8"/>
  <c r="AE870" i="8"/>
  <c r="AF870" i="8"/>
  <c r="AL617" i="8"/>
  <c r="AM617" i="8"/>
  <c r="AF748" i="2"/>
  <c r="AE748" i="2"/>
  <c r="AL532" i="10"/>
  <c r="AM532" i="10"/>
  <c r="AE820" i="10"/>
  <c r="AF820" i="10"/>
  <c r="AE846" i="9"/>
  <c r="AQ846" i="9" s="1"/>
  <c r="AF846" i="9"/>
  <c r="AL743" i="2"/>
  <c r="AC743" i="2"/>
  <c r="AM743" i="2"/>
  <c r="AF708" i="2"/>
  <c r="AE708" i="2"/>
  <c r="AF900" i="10"/>
  <c r="AE900" i="10"/>
  <c r="AE589" i="2"/>
  <c r="AF589" i="2"/>
  <c r="AE810" i="2"/>
  <c r="AF810" i="2"/>
  <c r="AF829" i="8"/>
  <c r="AE829" i="8"/>
  <c r="AF848" i="2"/>
  <c r="AE848" i="2"/>
  <c r="AE992" i="10"/>
  <c r="AF992" i="10"/>
  <c r="AE880" i="10"/>
  <c r="AF880" i="10"/>
  <c r="AE899" i="10"/>
  <c r="AF899" i="10"/>
  <c r="AE693" i="9"/>
  <c r="AQ693" i="9" s="1"/>
  <c r="AF693" i="9"/>
  <c r="AF935" i="8"/>
  <c r="AE935" i="8"/>
  <c r="AE545" i="10"/>
  <c r="AF545" i="10"/>
  <c r="AE951" i="9"/>
  <c r="AQ951" i="9" s="1"/>
  <c r="AF951" i="9"/>
  <c r="AL443" i="10"/>
  <c r="AC333" i="8"/>
  <c r="AE333" i="8" s="1"/>
  <c r="AE934" i="8"/>
  <c r="AF934" i="8"/>
  <c r="AE918" i="8"/>
  <c r="AF918" i="8"/>
  <c r="AF973" i="2"/>
  <c r="AE973" i="2"/>
  <c r="AE889" i="10"/>
  <c r="AF889" i="10"/>
  <c r="AL566" i="2"/>
  <c r="AM566" i="2"/>
  <c r="AC566" i="2"/>
  <c r="AE770" i="8"/>
  <c r="AF770" i="8"/>
  <c r="AE980" i="8"/>
  <c r="AF980" i="8"/>
  <c r="AC607" i="10"/>
  <c r="AL607" i="10"/>
  <c r="AM607" i="10"/>
  <c r="AF864" i="8"/>
  <c r="AE864" i="8"/>
  <c r="AE764" i="8"/>
  <c r="AF764" i="8"/>
  <c r="AL638" i="2"/>
  <c r="AM638" i="2"/>
  <c r="AF932" i="2"/>
  <c r="AE932" i="2"/>
  <c r="AL611" i="10"/>
  <c r="AM611" i="10"/>
  <c r="AC611" i="10"/>
  <c r="AF484" i="8"/>
  <c r="AE484" i="8"/>
  <c r="AE730" i="10"/>
  <c r="AF730" i="10"/>
  <c r="AL916" i="10"/>
  <c r="AM916" i="10"/>
  <c r="AF737" i="2"/>
  <c r="AE737" i="2"/>
  <c r="AF780" i="2"/>
  <c r="AE780" i="2"/>
  <c r="AE594" i="2"/>
  <c r="AF594" i="2"/>
  <c r="AM628" i="8"/>
  <c r="AL628" i="8"/>
  <c r="AC628" i="8"/>
  <c r="AC815" i="2"/>
  <c r="AL815" i="2"/>
  <c r="AM815" i="2"/>
  <c r="AE957" i="2"/>
  <c r="AF957" i="2"/>
  <c r="AE505" i="10"/>
  <c r="AF505" i="10"/>
  <c r="AE966" i="10"/>
  <c r="AF966" i="10"/>
  <c r="AM855" i="2"/>
  <c r="AC855" i="2"/>
  <c r="AL855" i="2"/>
  <c r="AE893" i="9"/>
  <c r="AQ893" i="9" s="1"/>
  <c r="AF893" i="9"/>
  <c r="AF548" i="10"/>
  <c r="AE548" i="10"/>
  <c r="AF933" i="8"/>
  <c r="AE933" i="8"/>
  <c r="AE545" i="9"/>
  <c r="AQ545" i="9" s="1"/>
  <c r="AF545" i="9"/>
  <c r="AC652" i="10"/>
  <c r="AE517" i="8"/>
  <c r="AF517" i="8"/>
  <c r="AF984" i="10"/>
  <c r="AE984" i="10"/>
  <c r="AF565" i="10"/>
  <c r="AE565" i="10"/>
  <c r="AE487" i="8"/>
  <c r="AF487" i="8"/>
  <c r="AE984" i="9"/>
  <c r="AQ984" i="9" s="1"/>
  <c r="AE639" i="8"/>
  <c r="AF639" i="8"/>
  <c r="AF738" i="2"/>
  <c r="AE738" i="2"/>
  <c r="AE525" i="8"/>
  <c r="AF525" i="8"/>
  <c r="AF446" i="9"/>
  <c r="AL197" i="9"/>
  <c r="AM371" i="10"/>
  <c r="AM339" i="9"/>
  <c r="AC442" i="8"/>
  <c r="AE442" i="8" s="1"/>
  <c r="AL394" i="2"/>
  <c r="AM454" i="10"/>
  <c r="AC397" i="9"/>
  <c r="AE397" i="9" s="1"/>
  <c r="AQ397" i="9" s="1"/>
  <c r="AL259" i="10"/>
  <c r="AC259" i="9"/>
  <c r="AE259" i="9" s="1"/>
  <c r="AQ259" i="9" s="1"/>
  <c r="AM221" i="10"/>
  <c r="AM446" i="9"/>
  <c r="AL448" i="8"/>
  <c r="AC678" i="10"/>
  <c r="AM678" i="10"/>
  <c r="AL678" i="10"/>
  <c r="AL830" i="8"/>
  <c r="AM830" i="8"/>
  <c r="AF469" i="10"/>
  <c r="AE469" i="10"/>
  <c r="AF576" i="9"/>
  <c r="AE576" i="9"/>
  <c r="AQ576" i="9" s="1"/>
  <c r="AF948" i="8"/>
  <c r="AE948" i="8"/>
  <c r="AE523" i="2"/>
  <c r="AF523" i="2"/>
  <c r="AE470" i="10"/>
  <c r="AF470" i="10"/>
  <c r="AC699" i="8"/>
  <c r="AM699" i="8"/>
  <c r="AL699" i="8"/>
  <c r="AF690" i="9"/>
  <c r="AE690" i="9"/>
  <c r="AQ690" i="9" s="1"/>
  <c r="AL558" i="10"/>
  <c r="AM558" i="10"/>
  <c r="AE829" i="10"/>
  <c r="AF829" i="10"/>
  <c r="AF779" i="8"/>
  <c r="AE779" i="8"/>
  <c r="AL555" i="2"/>
  <c r="AM555" i="2"/>
  <c r="AC555" i="2"/>
  <c r="AL835" i="2"/>
  <c r="AM835" i="2"/>
  <c r="AC835" i="2"/>
  <c r="AE620" i="10"/>
  <c r="AF620" i="10"/>
  <c r="AL788" i="2"/>
  <c r="AM788" i="2"/>
  <c r="AC788" i="2"/>
  <c r="AF649" i="10"/>
  <c r="AM804" i="2"/>
  <c r="AL804" i="2"/>
  <c r="AL608" i="8"/>
  <c r="AM608" i="8"/>
  <c r="AE795" i="8"/>
  <c r="AF795" i="8"/>
  <c r="AF614" i="2"/>
  <c r="AE614" i="2"/>
  <c r="AE987" i="2"/>
  <c r="AF987" i="2"/>
  <c r="AE869" i="2"/>
  <c r="AF869" i="2"/>
  <c r="AL807" i="8"/>
  <c r="AC807" i="8"/>
  <c r="AM807" i="8"/>
  <c r="AL740" i="9"/>
  <c r="AM740" i="9"/>
  <c r="AC740" i="9"/>
  <c r="AL710" i="10"/>
  <c r="AM710" i="10"/>
  <c r="AC710" i="10"/>
  <c r="AC998" i="8"/>
  <c r="AF729" i="10"/>
  <c r="AE729" i="10"/>
  <c r="AE875" i="8"/>
  <c r="AF875" i="8"/>
  <c r="AL531" i="9"/>
  <c r="AM531" i="9"/>
  <c r="AC531" i="9"/>
  <c r="AM609" i="8"/>
  <c r="AL609" i="8"/>
  <c r="AC609" i="8"/>
  <c r="AE806" i="2"/>
  <c r="AF806" i="2"/>
  <c r="AL574" i="10"/>
  <c r="AM574" i="10"/>
  <c r="AF878" i="8"/>
  <c r="AE878" i="8"/>
  <c r="AF668" i="10"/>
  <c r="AE668" i="10"/>
  <c r="AC535" i="8"/>
  <c r="AL535" i="8"/>
  <c r="AM535" i="8"/>
  <c r="AC894" i="8"/>
  <c r="AF614" i="10"/>
  <c r="AE839" i="10"/>
  <c r="AF839" i="10"/>
  <c r="AE911" i="10"/>
  <c r="AF911" i="10"/>
  <c r="AL459" i="2"/>
  <c r="AM459" i="2"/>
  <c r="AC459" i="2"/>
  <c r="AF910" i="8"/>
  <c r="AE910" i="8"/>
  <c r="AE529" i="9"/>
  <c r="AQ529" i="9" s="1"/>
  <c r="AF529" i="9"/>
  <c r="AE763" i="8"/>
  <c r="AF763" i="8"/>
  <c r="AL790" i="10"/>
  <c r="AM790" i="10"/>
  <c r="AC790" i="10"/>
  <c r="AL744" i="8"/>
  <c r="AC744" i="8"/>
  <c r="AM744" i="8"/>
  <c r="AL806" i="9"/>
  <c r="AM806" i="9"/>
  <c r="AM518" i="2"/>
  <c r="AC518" i="2"/>
  <c r="AL518" i="2"/>
  <c r="AL915" i="10"/>
  <c r="AM915" i="10"/>
  <c r="AC915" i="10"/>
  <c r="AM751" i="2"/>
  <c r="AL751" i="2"/>
  <c r="AC751" i="2"/>
  <c r="AL926" i="2"/>
  <c r="AM926" i="2"/>
  <c r="AC926" i="2"/>
  <c r="AE587" i="9"/>
  <c r="AQ587" i="9" s="1"/>
  <c r="AF587" i="9"/>
  <c r="AM913" i="10"/>
  <c r="AL913" i="10"/>
  <c r="AC913" i="10"/>
  <c r="AF593" i="10"/>
  <c r="AE593" i="10"/>
  <c r="AF596" i="9"/>
  <c r="AE596" i="9"/>
  <c r="AQ596" i="9" s="1"/>
  <c r="AF495" i="2"/>
  <c r="AE495" i="2"/>
  <c r="AF761" i="10"/>
  <c r="AE761" i="10"/>
  <c r="AC574" i="10"/>
  <c r="AM748" i="10"/>
  <c r="AL748" i="10"/>
  <c r="AE801" i="8"/>
  <c r="AF801" i="8"/>
  <c r="AM927" i="8"/>
  <c r="AL927" i="8"/>
  <c r="AC927" i="8"/>
  <c r="AM612" i="10"/>
  <c r="AL612" i="10"/>
  <c r="AL887" i="8"/>
  <c r="AM887" i="8"/>
  <c r="AC887" i="8"/>
  <c r="AL796" i="9"/>
  <c r="AM796" i="9"/>
  <c r="AF820" i="2"/>
  <c r="AE820" i="2"/>
  <c r="AF585" i="9"/>
  <c r="AE585" i="9"/>
  <c r="AQ585" i="9" s="1"/>
  <c r="AF479" i="9"/>
  <c r="AE479" i="9"/>
  <c r="AQ479" i="9" s="1"/>
  <c r="AF515" i="2"/>
  <c r="AE515" i="2"/>
  <c r="AL851" i="10"/>
  <c r="AC851" i="10"/>
  <c r="AM851" i="10"/>
  <c r="AF677" i="2"/>
  <c r="AE677" i="2"/>
  <c r="AE781" i="8"/>
  <c r="AF781" i="8"/>
  <c r="AM524" i="2"/>
  <c r="AL524" i="2"/>
  <c r="AF725" i="2"/>
  <c r="AE725" i="2"/>
  <c r="AF685" i="8"/>
  <c r="AE685" i="8"/>
  <c r="AM719" i="2"/>
  <c r="AC719" i="2"/>
  <c r="AL719" i="2"/>
  <c r="AF628" i="9"/>
  <c r="AE628" i="9"/>
  <c r="AQ628" i="9" s="1"/>
  <c r="AF938" i="9"/>
  <c r="AE938" i="9"/>
  <c r="AQ938" i="9" s="1"/>
  <c r="AC886" i="2"/>
  <c r="AL733" i="8"/>
  <c r="AM733" i="8"/>
  <c r="AL945" i="10"/>
  <c r="AM945" i="10"/>
  <c r="AC945" i="10"/>
  <c r="AF681" i="8"/>
  <c r="AE681" i="8"/>
  <c r="AE586" i="9"/>
  <c r="AQ586" i="9" s="1"/>
  <c r="AF586" i="9"/>
  <c r="AE993" i="8"/>
  <c r="AF993" i="8"/>
  <c r="AE974" i="8"/>
  <c r="AF974" i="8"/>
  <c r="AF542" i="10"/>
  <c r="AE542" i="10"/>
  <c r="AE535" i="9"/>
  <c r="AQ535" i="9" s="1"/>
  <c r="AF535" i="9"/>
  <c r="AE866" i="2"/>
  <c r="AF866" i="2"/>
  <c r="AE987" i="8"/>
  <c r="AF987" i="8"/>
  <c r="AL651" i="9"/>
  <c r="AM651" i="9"/>
  <c r="AC651" i="9"/>
  <c r="AC801" i="9"/>
  <c r="AM801" i="9"/>
  <c r="AL801" i="9"/>
  <c r="AL577" i="2"/>
  <c r="AM577" i="2"/>
  <c r="AF645" i="8"/>
  <c r="AE645" i="8"/>
  <c r="AC946" i="2"/>
  <c r="AC508" i="9"/>
  <c r="AC897" i="9"/>
  <c r="AL897" i="9"/>
  <c r="AM897" i="9"/>
  <c r="AF461" i="9"/>
  <c r="AE461" i="9"/>
  <c r="AQ461" i="9" s="1"/>
  <c r="AC708" i="8"/>
  <c r="AM708" i="8"/>
  <c r="AL708" i="8"/>
  <c r="AE518" i="8"/>
  <c r="AF518" i="8"/>
  <c r="AE481" i="8"/>
  <c r="AF481" i="8"/>
  <c r="AE638" i="8"/>
  <c r="AF638" i="8"/>
  <c r="AE716" i="8"/>
  <c r="AF716" i="8"/>
  <c r="AL982" i="10"/>
  <c r="AM982" i="10"/>
  <c r="AC982" i="10"/>
  <c r="AF592" i="10"/>
  <c r="AE592" i="10"/>
  <c r="AL944" i="8"/>
  <c r="AM944" i="8"/>
  <c r="AE692" i="2"/>
  <c r="AF692" i="2"/>
  <c r="AF471" i="8"/>
  <c r="AE471" i="8"/>
  <c r="AE628" i="10"/>
  <c r="AF628" i="10"/>
  <c r="AE491" i="8"/>
  <c r="AF491" i="8"/>
  <c r="AF668" i="8"/>
  <c r="AE668" i="8"/>
  <c r="AL518" i="8"/>
  <c r="AM518" i="8"/>
  <c r="AF844" i="9"/>
  <c r="AE844" i="9"/>
  <c r="AQ844" i="9" s="1"/>
  <c r="AE884" i="10"/>
  <c r="AF884" i="10"/>
  <c r="AF564" i="2"/>
  <c r="AE564" i="2"/>
  <c r="AF579" i="2"/>
  <c r="AE579" i="2"/>
  <c r="AM933" i="2"/>
  <c r="AL933" i="2"/>
  <c r="AC515" i="10"/>
  <c r="AL515" i="10"/>
  <c r="AM515" i="10"/>
  <c r="AE566" i="8"/>
  <c r="AF566" i="8"/>
  <c r="AF544" i="9"/>
  <c r="AE544" i="9"/>
  <c r="AQ544" i="9" s="1"/>
  <c r="AE636" i="2"/>
  <c r="AF636" i="2"/>
  <c r="AL579" i="9"/>
  <c r="AC579" i="9"/>
  <c r="AM579" i="9"/>
  <c r="AC830" i="2"/>
  <c r="AE757" i="8"/>
  <c r="AF757" i="8"/>
  <c r="AF950" i="2"/>
  <c r="AE950" i="2"/>
  <c r="AF960" i="2"/>
  <c r="AE960" i="2"/>
  <c r="AC683" i="10"/>
  <c r="AF719" i="10"/>
  <c r="AE719" i="10"/>
  <c r="AM466" i="10"/>
  <c r="AL466" i="10"/>
  <c r="AC466" i="10"/>
  <c r="AC963" i="2"/>
  <c r="AL963" i="2"/>
  <c r="AM963" i="2"/>
  <c r="AL817" i="9"/>
  <c r="AM817" i="9"/>
  <c r="AE986" i="2"/>
  <c r="AF986" i="2"/>
  <c r="AF790" i="8"/>
  <c r="AE790" i="8"/>
  <c r="AF486" i="2"/>
  <c r="AE486" i="2"/>
  <c r="AC805" i="8"/>
  <c r="AC770" i="9"/>
  <c r="AM770" i="9"/>
  <c r="AL770" i="9"/>
  <c r="AE800" i="10"/>
  <c r="AF800" i="10"/>
  <c r="AE945" i="9"/>
  <c r="AQ945" i="9" s="1"/>
  <c r="AF945" i="9"/>
  <c r="AM803" i="9"/>
  <c r="AL803" i="9"/>
  <c r="AM865" i="10"/>
  <c r="AL865" i="10"/>
  <c r="AE894" i="2"/>
  <c r="AF894" i="2"/>
  <c r="AL807" i="9"/>
  <c r="AM807" i="9"/>
  <c r="AC807" i="9"/>
  <c r="AF779" i="2"/>
  <c r="AE779" i="2"/>
  <c r="AC772" i="10"/>
  <c r="AL772" i="10"/>
  <c r="AM772" i="10"/>
  <c r="AL947" i="9"/>
  <c r="AM947" i="9"/>
  <c r="AL563" i="9"/>
  <c r="AM563" i="9"/>
  <c r="AF920" i="8"/>
  <c r="AE920" i="8"/>
  <c r="AC564" i="9"/>
  <c r="AL564" i="9"/>
  <c r="AM564" i="9"/>
  <c r="AL712" i="8"/>
  <c r="AC712" i="8"/>
  <c r="AM712" i="8"/>
  <c r="AF626" i="10"/>
  <c r="AE626" i="10"/>
  <c r="AE482" i="2"/>
  <c r="AF482" i="2"/>
  <c r="AC630" i="9"/>
  <c r="AM630" i="9"/>
  <c r="AL630" i="9"/>
  <c r="AF925" i="2"/>
  <c r="AE925" i="2"/>
  <c r="AF608" i="9"/>
  <c r="AE608" i="9"/>
  <c r="AQ608" i="9" s="1"/>
  <c r="AM843" i="8"/>
  <c r="AL843" i="8"/>
  <c r="AE725" i="8"/>
  <c r="AF725" i="8"/>
  <c r="AE804" i="8"/>
  <c r="AF804" i="8"/>
  <c r="AF772" i="2"/>
  <c r="AE772" i="2"/>
  <c r="AF923" i="10"/>
  <c r="AE923" i="10"/>
  <c r="AC846" i="2"/>
  <c r="AF676" i="10"/>
  <c r="AE676" i="10"/>
  <c r="AL750" i="2"/>
  <c r="AM750" i="2"/>
  <c r="AM538" i="9"/>
  <c r="AL538" i="9"/>
  <c r="AC538" i="9"/>
  <c r="AE880" i="9"/>
  <c r="AQ880" i="9" s="1"/>
  <c r="AF880" i="9"/>
  <c r="AE741" i="8"/>
  <c r="AF741" i="8"/>
  <c r="AF874" i="2"/>
  <c r="AE874" i="2"/>
  <c r="AM887" i="10"/>
  <c r="AL887" i="10"/>
  <c r="AE753" i="2"/>
  <c r="AF753" i="2"/>
  <c r="AL699" i="9"/>
  <c r="AM699" i="9"/>
  <c r="AC699" i="9"/>
  <c r="AL843" i="2"/>
  <c r="AM843" i="2"/>
  <c r="AE770" i="10"/>
  <c r="AF770" i="10"/>
  <c r="AE680" i="2"/>
  <c r="AF680" i="2"/>
  <c r="AE850" i="10"/>
  <c r="AF994" i="8"/>
  <c r="AE994" i="8"/>
  <c r="AE553" i="9"/>
  <c r="AQ553" i="9" s="1"/>
  <c r="AF553" i="9"/>
  <c r="AE575" i="2"/>
  <c r="AF575" i="2"/>
  <c r="AE896" i="10"/>
  <c r="AF896" i="10"/>
  <c r="AF941" i="2"/>
  <c r="AE941" i="2"/>
  <c r="AE928" i="10"/>
  <c r="AF928" i="10"/>
  <c r="AE620" i="9"/>
  <c r="AQ620" i="9" s="1"/>
  <c r="AF620" i="9"/>
  <c r="AE984" i="2"/>
  <c r="AF984" i="2"/>
  <c r="AC635" i="2"/>
  <c r="AE924" i="2"/>
  <c r="AF924" i="2"/>
  <c r="AF587" i="8"/>
  <c r="AE587" i="8"/>
  <c r="AE822" i="2"/>
  <c r="AF822" i="2"/>
  <c r="AE890" i="2"/>
  <c r="AF890" i="2"/>
  <c r="AC965" i="8"/>
  <c r="AE935" i="2"/>
  <c r="AF935" i="2"/>
  <c r="AF686" i="8"/>
  <c r="AE686" i="8"/>
  <c r="AE879" i="9"/>
  <c r="AQ879" i="9" s="1"/>
  <c r="AF879" i="9"/>
  <c r="AE851" i="8"/>
  <c r="AF851" i="8"/>
  <c r="AC796" i="9"/>
  <c r="AF533" i="2"/>
  <c r="AE533" i="2"/>
  <c r="AF463" i="2"/>
  <c r="AE463" i="2"/>
  <c r="AE559" i="9"/>
  <c r="AQ559" i="9" s="1"/>
  <c r="AF559" i="9"/>
  <c r="AC947" i="9"/>
  <c r="AE608" i="10"/>
  <c r="AF546" i="9"/>
  <c r="AE789" i="10"/>
  <c r="AF789" i="10"/>
  <c r="AC334" i="8"/>
  <c r="AF334" i="8" s="1"/>
  <c r="AM281" i="8"/>
  <c r="AC174" i="10"/>
  <c r="AF174" i="10" s="1"/>
  <c r="AC120" i="9"/>
  <c r="AF120" i="9" s="1"/>
  <c r="AM185" i="8"/>
  <c r="AL305" i="9"/>
  <c r="AL324" i="2"/>
  <c r="AM253" i="9"/>
  <c r="AM297" i="2"/>
  <c r="AC280" i="9"/>
  <c r="AE280" i="9" s="1"/>
  <c r="AQ280" i="9" s="1"/>
  <c r="AC281" i="8"/>
  <c r="AF281" i="8" s="1"/>
  <c r="AC335" i="8"/>
  <c r="AF335" i="8" s="1"/>
  <c r="AC305" i="9"/>
  <c r="AF305" i="9" s="1"/>
  <c r="AL318" i="10"/>
  <c r="AL306" i="9"/>
  <c r="AM315" i="10"/>
  <c r="AL82" i="8"/>
  <c r="AM174" i="10"/>
  <c r="AC105" i="2"/>
  <c r="AE105" i="2" s="1"/>
  <c r="AC166" i="10"/>
  <c r="AE166" i="10" s="1"/>
  <c r="AM188" i="9"/>
  <c r="AC295" i="8"/>
  <c r="AF295" i="8" s="1"/>
  <c r="AM243" i="9"/>
  <c r="AC318" i="10"/>
  <c r="AE318" i="10" s="1"/>
  <c r="AM334" i="2"/>
  <c r="AC277" i="2"/>
  <c r="AE277" i="2" s="1"/>
  <c r="AC303" i="2"/>
  <c r="AE303" i="2" s="1"/>
  <c r="AM280" i="2"/>
  <c r="AE283" i="10"/>
  <c r="AC326" i="9"/>
  <c r="AF326" i="9" s="1"/>
  <c r="AM192" i="8"/>
  <c r="AE279" i="8"/>
  <c r="AM120" i="8"/>
  <c r="AL243" i="9"/>
  <c r="AC185" i="8"/>
  <c r="AE185" i="8" s="1"/>
  <c r="AL315" i="10"/>
  <c r="AM105" i="2"/>
  <c r="AC251" i="9"/>
  <c r="AF251" i="9" s="1"/>
  <c r="AM251" i="9"/>
  <c r="AM343" i="8"/>
  <c r="AC290" i="10"/>
  <c r="AF290" i="10" s="1"/>
  <c r="AC292" i="9"/>
  <c r="AF292" i="9" s="1"/>
  <c r="AC322" i="2"/>
  <c r="AF322" i="2" s="1"/>
  <c r="AC297" i="2"/>
  <c r="AE297" i="2" s="1"/>
  <c r="AL274" i="8"/>
  <c r="AM290" i="10"/>
  <c r="AM259" i="9"/>
  <c r="AL280" i="2"/>
  <c r="AL120" i="9"/>
  <c r="AM256" i="10"/>
  <c r="AC263" i="9"/>
  <c r="AE263" i="9" s="1"/>
  <c r="AQ263" i="9" s="1"/>
  <c r="AF345" i="9"/>
  <c r="AL199" i="8"/>
  <c r="AC178" i="10"/>
  <c r="AE178" i="10" s="1"/>
  <c r="AC256" i="10"/>
  <c r="AF256" i="10" s="1"/>
  <c r="AL326" i="9"/>
  <c r="AM249" i="10"/>
  <c r="AL322" i="2"/>
  <c r="AL334" i="8"/>
  <c r="AC79" i="10"/>
  <c r="AE79" i="10" s="1"/>
  <c r="AC188" i="9"/>
  <c r="AE188" i="9" s="1"/>
  <c r="AQ188" i="9" s="1"/>
  <c r="AL268" i="8"/>
  <c r="AC86" i="9"/>
  <c r="AF86" i="9" s="1"/>
  <c r="AL116" i="10"/>
  <c r="AL86" i="9"/>
  <c r="AM243" i="10"/>
  <c r="AL256" i="9"/>
  <c r="AC113" i="8"/>
  <c r="AE113" i="8" s="1"/>
  <c r="AL244" i="10"/>
  <c r="AF268" i="8"/>
  <c r="AL233" i="10"/>
  <c r="AE164" i="9"/>
  <c r="AQ164" i="9" s="1"/>
  <c r="AC114" i="8"/>
  <c r="AF114" i="8" s="1"/>
  <c r="AM164" i="9"/>
  <c r="AM195" i="9"/>
  <c r="AM161" i="8"/>
  <c r="AM214" i="9"/>
  <c r="AC272" i="2"/>
  <c r="AE272" i="2" s="1"/>
  <c r="AL262" i="8"/>
  <c r="AC110" i="10"/>
  <c r="AE110" i="10" s="1"/>
  <c r="AL245" i="8"/>
  <c r="AL257" i="10"/>
  <c r="AM236" i="10"/>
  <c r="AC243" i="10"/>
  <c r="AE243" i="10" s="1"/>
  <c r="AC265" i="2"/>
  <c r="AE265" i="2" s="1"/>
  <c r="AL177" i="2"/>
  <c r="AL178" i="10"/>
  <c r="AE259" i="8"/>
  <c r="AM117" i="2"/>
  <c r="AM233" i="9"/>
  <c r="AC120" i="2"/>
  <c r="AF120" i="2" s="1"/>
  <c r="AM250" i="9"/>
  <c r="AC117" i="8"/>
  <c r="AE117" i="8" s="1"/>
  <c r="AC217" i="2"/>
  <c r="AF217" i="2" s="1"/>
  <c r="AM248" i="10"/>
  <c r="AM206" i="8"/>
  <c r="AM263" i="9"/>
  <c r="AL265" i="2"/>
  <c r="AC209" i="9"/>
  <c r="AF209" i="9" s="1"/>
  <c r="AL206" i="8"/>
  <c r="AL164" i="9"/>
  <c r="AL270" i="10"/>
  <c r="AC260" i="2"/>
  <c r="AF260" i="2" s="1"/>
  <c r="AL262" i="9"/>
  <c r="AC190" i="8"/>
  <c r="AE190" i="8" s="1"/>
  <c r="AE152" i="10"/>
  <c r="AC233" i="10"/>
  <c r="AE233" i="10" s="1"/>
  <c r="AM135" i="9"/>
  <c r="AC256" i="9"/>
  <c r="AE256" i="9" s="1"/>
  <c r="AQ256" i="9" s="1"/>
  <c r="AM223" i="8"/>
  <c r="AL260" i="2"/>
  <c r="AM166" i="10"/>
  <c r="AM162" i="2"/>
  <c r="AM209" i="10"/>
  <c r="AE104" i="10"/>
  <c r="AE164" i="8"/>
  <c r="AL263" i="2"/>
  <c r="AF243" i="2"/>
  <c r="AL272" i="9"/>
  <c r="AC244" i="10"/>
  <c r="AE244" i="10" s="1"/>
  <c r="AL180" i="2"/>
  <c r="AC180" i="2"/>
  <c r="AE180" i="2" s="1"/>
  <c r="AC203" i="9"/>
  <c r="AE203" i="9" s="1"/>
  <c r="AQ203" i="9" s="1"/>
  <c r="AC263" i="2"/>
  <c r="AF263" i="2" s="1"/>
  <c r="AL255" i="2"/>
  <c r="AM217" i="2"/>
  <c r="AM198" i="2"/>
  <c r="AM259" i="8"/>
  <c r="AL259" i="8"/>
  <c r="AE219" i="10"/>
  <c r="AC242" i="9"/>
  <c r="AE242" i="9" s="1"/>
  <c r="AQ242" i="9" s="1"/>
  <c r="AC255" i="2"/>
  <c r="AF255" i="2" s="1"/>
  <c r="AM272" i="8"/>
  <c r="AC233" i="8"/>
  <c r="AE233" i="8" s="1"/>
  <c r="AL257" i="2"/>
  <c r="AC257" i="10"/>
  <c r="AF257" i="10" s="1"/>
  <c r="AC204" i="2"/>
  <c r="AF204" i="2" s="1"/>
  <c r="AC248" i="10"/>
  <c r="AE248" i="10" s="1"/>
  <c r="AL168" i="10"/>
  <c r="AL241" i="8"/>
  <c r="AM225" i="8"/>
  <c r="AM242" i="10"/>
  <c r="AM242" i="9"/>
  <c r="AL152" i="10"/>
  <c r="AC108" i="8"/>
  <c r="AE108" i="8" s="1"/>
  <c r="AL237" i="10"/>
  <c r="AL224" i="9"/>
  <c r="AM203" i="2"/>
  <c r="AM152" i="10"/>
  <c r="AM224" i="9"/>
  <c r="AL152" i="9"/>
  <c r="AM160" i="2"/>
  <c r="AC214" i="9"/>
  <c r="AF214" i="9" s="1"/>
  <c r="AM104" i="10"/>
  <c r="AC237" i="10"/>
  <c r="AE237" i="10" s="1"/>
  <c r="AM195" i="10"/>
  <c r="AC241" i="8"/>
  <c r="AF241" i="8" s="1"/>
  <c r="AL198" i="2"/>
  <c r="AC215" i="8"/>
  <c r="AE215" i="8" s="1"/>
  <c r="AM199" i="8"/>
  <c r="AM178" i="9"/>
  <c r="AL108" i="8"/>
  <c r="AC209" i="10"/>
  <c r="AE209" i="10" s="1"/>
  <c r="AC216" i="2"/>
  <c r="AF216" i="2" s="1"/>
  <c r="AC178" i="9"/>
  <c r="AF178" i="9" s="1"/>
  <c r="AC251" i="2"/>
  <c r="AF251" i="2" s="1"/>
  <c r="AE152" i="9"/>
  <c r="AQ152" i="9" s="1"/>
  <c r="AC196" i="10"/>
  <c r="AE196" i="10" s="1"/>
  <c r="AM116" i="2"/>
  <c r="AM254" i="2"/>
  <c r="AC243" i="8"/>
  <c r="AF243" i="8" s="1"/>
  <c r="AL118" i="2"/>
  <c r="AM251" i="2"/>
  <c r="AF242" i="10"/>
  <c r="AM202" i="8"/>
  <c r="AC78" i="2"/>
  <c r="AF78" i="2" s="1"/>
  <c r="AM117" i="8"/>
  <c r="AM120" i="2"/>
  <c r="AM152" i="9"/>
  <c r="AF225" i="8"/>
  <c r="AM162" i="8"/>
  <c r="AM158" i="10"/>
  <c r="AC162" i="8"/>
  <c r="AE162" i="8" s="1"/>
  <c r="AM107" i="10"/>
  <c r="AL164" i="10"/>
  <c r="AL228" i="10"/>
  <c r="AC168" i="10"/>
  <c r="AE168" i="10" s="1"/>
  <c r="AM179" i="10"/>
  <c r="AL92" i="2"/>
  <c r="AC161" i="8"/>
  <c r="AF161" i="8" s="1"/>
  <c r="AM225" i="9"/>
  <c r="AL233" i="8"/>
  <c r="AC150" i="9"/>
  <c r="AF150" i="9" s="1"/>
  <c r="AL218" i="9"/>
  <c r="AL226" i="2"/>
  <c r="AL204" i="2"/>
  <c r="AL191" i="10"/>
  <c r="AM112" i="10"/>
  <c r="AM114" i="2"/>
  <c r="AC228" i="10"/>
  <c r="AE228" i="10" s="1"/>
  <c r="AL129" i="10"/>
  <c r="AM78" i="2"/>
  <c r="AC116" i="10"/>
  <c r="AE116" i="10" s="1"/>
  <c r="AM203" i="9"/>
  <c r="AL161" i="9"/>
  <c r="AC124" i="9"/>
  <c r="AF124" i="9" s="1"/>
  <c r="AL158" i="10"/>
  <c r="AM191" i="10"/>
  <c r="AC103" i="10"/>
  <c r="AE103" i="10" s="1"/>
  <c r="AM129" i="10"/>
  <c r="AC164" i="10"/>
  <c r="AF164" i="10" s="1"/>
  <c r="AC189" i="8"/>
  <c r="AF189" i="8" s="1"/>
  <c r="AC120" i="10"/>
  <c r="AE120" i="10" s="1"/>
  <c r="AC167" i="8"/>
  <c r="AE167" i="8" s="1"/>
  <c r="AL104" i="10"/>
  <c r="AL113" i="8"/>
  <c r="AL193" i="2"/>
  <c r="AC241" i="2"/>
  <c r="AF241" i="2" s="1"/>
  <c r="AC152" i="8"/>
  <c r="AE152" i="8" s="1"/>
  <c r="AC160" i="9"/>
  <c r="AF160" i="9" s="1"/>
  <c r="AM246" i="8"/>
  <c r="AC193" i="2"/>
  <c r="AE193" i="2" s="1"/>
  <c r="AC161" i="9"/>
  <c r="AE161" i="9" s="1"/>
  <c r="AQ161" i="9" s="1"/>
  <c r="AL166" i="9"/>
  <c r="AM218" i="2"/>
  <c r="AC181" i="10"/>
  <c r="AF181" i="10" s="1"/>
  <c r="AL132" i="9"/>
  <c r="AC184" i="9"/>
  <c r="AE184" i="9" s="1"/>
  <c r="AQ184" i="9" s="1"/>
  <c r="AC231" i="2"/>
  <c r="AF231" i="2" s="1"/>
  <c r="AC184" i="2"/>
  <c r="AF184" i="2" s="1"/>
  <c r="AC212" i="8"/>
  <c r="AE212" i="8" s="1"/>
  <c r="AM143" i="2"/>
  <c r="AM212" i="8"/>
  <c r="AM240" i="9"/>
  <c r="AC189" i="2"/>
  <c r="AF189" i="2" s="1"/>
  <c r="AM128" i="10"/>
  <c r="AL126" i="8"/>
  <c r="AM239" i="10"/>
  <c r="AL242" i="10"/>
  <c r="AL184" i="9"/>
  <c r="AC239" i="10"/>
  <c r="AF239" i="10" s="1"/>
  <c r="AL181" i="10"/>
  <c r="AM103" i="8"/>
  <c r="AM108" i="2"/>
  <c r="AC194" i="9"/>
  <c r="AF194" i="9" s="1"/>
  <c r="AM236" i="9"/>
  <c r="AC143" i="2"/>
  <c r="AE143" i="2" s="1"/>
  <c r="AC108" i="2"/>
  <c r="AF108" i="2" s="1"/>
  <c r="AC162" i="10"/>
  <c r="AE162" i="10" s="1"/>
  <c r="AL210" i="2"/>
  <c r="AM79" i="10"/>
  <c r="AC124" i="2"/>
  <c r="AF124" i="2" s="1"/>
  <c r="AC103" i="8"/>
  <c r="AF103" i="8" s="1"/>
  <c r="AC210" i="2"/>
  <c r="AF210" i="2" s="1"/>
  <c r="AC166" i="9"/>
  <c r="AE166" i="9" s="1"/>
  <c r="AQ166" i="9" s="1"/>
  <c r="AC223" i="8"/>
  <c r="AE223" i="8" s="1"/>
  <c r="AL225" i="8"/>
  <c r="AL253" i="9"/>
  <c r="AC77" i="2"/>
  <c r="AE77" i="2" s="1"/>
  <c r="AM108" i="10"/>
  <c r="AL144" i="2"/>
  <c r="AM241" i="2"/>
  <c r="AL160" i="10"/>
  <c r="AC246" i="9"/>
  <c r="AE246" i="9" s="1"/>
  <c r="AQ246" i="9" s="1"/>
  <c r="AC160" i="2"/>
  <c r="AF160" i="2" s="1"/>
  <c r="AL183" i="10"/>
  <c r="AC236" i="9"/>
  <c r="AF236" i="9" s="1"/>
  <c r="AC80" i="8"/>
  <c r="AE80" i="8" s="1"/>
  <c r="AC120" i="8"/>
  <c r="AE120" i="8" s="1"/>
  <c r="AC154" i="9"/>
  <c r="AE154" i="9" s="1"/>
  <c r="AQ154" i="9" s="1"/>
  <c r="AM189" i="2"/>
  <c r="AC173" i="10"/>
  <c r="AF173" i="10" s="1"/>
  <c r="AL231" i="2"/>
  <c r="AC218" i="9"/>
  <c r="AE218" i="9" s="1"/>
  <c r="AQ218" i="9" s="1"/>
  <c r="AL216" i="2"/>
  <c r="AM173" i="10"/>
  <c r="AM213" i="2"/>
  <c r="AM148" i="2"/>
  <c r="AM80" i="8"/>
  <c r="AL154" i="9"/>
  <c r="AF94" i="9"/>
  <c r="AM99" i="10"/>
  <c r="AM160" i="9"/>
  <c r="AC184" i="8"/>
  <c r="AF184" i="8" s="1"/>
  <c r="AC195" i="10"/>
  <c r="AF195" i="10" s="1"/>
  <c r="AL227" i="9"/>
  <c r="AM119" i="2"/>
  <c r="AM181" i="2"/>
  <c r="AM201" i="8"/>
  <c r="AC232" i="2"/>
  <c r="AE232" i="2" s="1"/>
  <c r="AL195" i="9"/>
  <c r="AL201" i="8"/>
  <c r="AC119" i="2"/>
  <c r="AE119" i="2" s="1"/>
  <c r="AC144" i="2"/>
  <c r="AF144" i="2" s="1"/>
  <c r="AM164" i="8"/>
  <c r="AM129" i="9"/>
  <c r="AM146" i="8"/>
  <c r="AC128" i="10"/>
  <c r="AF128" i="10" s="1"/>
  <c r="AC215" i="9"/>
  <c r="AF215" i="9" s="1"/>
  <c r="AM232" i="2"/>
  <c r="AL152" i="8"/>
  <c r="AL164" i="8"/>
  <c r="AL129" i="9"/>
  <c r="AL146" i="8"/>
  <c r="AC212" i="10"/>
  <c r="AE212" i="10" s="1"/>
  <c r="AL215" i="9"/>
  <c r="AC217" i="8"/>
  <c r="AE217" i="8" s="1"/>
  <c r="AC182" i="2"/>
  <c r="AF182" i="2" s="1"/>
  <c r="AC126" i="10"/>
  <c r="AF126" i="10" s="1"/>
  <c r="AL116" i="2"/>
  <c r="AC117" i="2"/>
  <c r="AF117" i="2" s="1"/>
  <c r="AL209" i="9"/>
  <c r="AL176" i="8"/>
  <c r="AM132" i="9"/>
  <c r="AC226" i="2"/>
  <c r="AF226" i="2" s="1"/>
  <c r="AL123" i="8"/>
  <c r="AC91" i="2"/>
  <c r="AE91" i="2" s="1"/>
  <c r="AM142" i="10"/>
  <c r="AL220" i="10"/>
  <c r="AL131" i="10"/>
  <c r="AC112" i="8"/>
  <c r="AF112" i="8" s="1"/>
  <c r="AM111" i="2"/>
  <c r="AM80" i="10"/>
  <c r="AC80" i="2"/>
  <c r="AF80" i="2" s="1"/>
  <c r="AC210" i="10"/>
  <c r="AE210" i="10" s="1"/>
  <c r="AC234" i="10"/>
  <c r="AF234" i="10" s="1"/>
  <c r="AL172" i="9"/>
  <c r="AC110" i="2"/>
  <c r="AF110" i="2" s="1"/>
  <c r="AC107" i="10"/>
  <c r="AE107" i="10" s="1"/>
  <c r="AC170" i="2"/>
  <c r="AF170" i="2" s="1"/>
  <c r="AL77" i="2"/>
  <c r="AM102" i="9"/>
  <c r="AM161" i="10"/>
  <c r="AC77" i="9"/>
  <c r="AF77" i="9" s="1"/>
  <c r="AC80" i="10"/>
  <c r="AF80" i="10" s="1"/>
  <c r="AL124" i="10"/>
  <c r="AL91" i="2"/>
  <c r="AL124" i="9"/>
  <c r="AC224" i="2"/>
  <c r="AE224" i="2" s="1"/>
  <c r="AM196" i="9"/>
  <c r="AL185" i="10"/>
  <c r="AL179" i="9"/>
  <c r="AC221" i="2"/>
  <c r="AE221" i="2" s="1"/>
  <c r="AL173" i="9"/>
  <c r="AC118" i="2"/>
  <c r="AF118" i="2" s="1"/>
  <c r="AM162" i="10"/>
  <c r="AC102" i="9"/>
  <c r="AE102" i="9" s="1"/>
  <c r="AQ102" i="9" s="1"/>
  <c r="AM127" i="2"/>
  <c r="AM170" i="2"/>
  <c r="AC185" i="10"/>
  <c r="AE185" i="10" s="1"/>
  <c r="AC173" i="9"/>
  <c r="AE173" i="9" s="1"/>
  <c r="AQ173" i="9" s="1"/>
  <c r="AL183" i="8"/>
  <c r="AM220" i="10"/>
  <c r="AF151" i="8"/>
  <c r="AL167" i="8"/>
  <c r="AL103" i="9"/>
  <c r="AL202" i="8"/>
  <c r="AM227" i="8"/>
  <c r="AM153" i="2"/>
  <c r="AC157" i="8"/>
  <c r="AE157" i="8" s="1"/>
  <c r="AM110" i="2"/>
  <c r="AC181" i="9"/>
  <c r="AE181" i="9" s="1"/>
  <c r="AQ181" i="9" s="1"/>
  <c r="AM207" i="9"/>
  <c r="AC134" i="8"/>
  <c r="AE134" i="8" s="1"/>
  <c r="AC179" i="9"/>
  <c r="AE179" i="9" s="1"/>
  <c r="AQ179" i="9" s="1"/>
  <c r="AM194" i="8"/>
  <c r="AC198" i="9"/>
  <c r="AF198" i="9" s="1"/>
  <c r="AL134" i="8"/>
  <c r="AL80" i="2"/>
  <c r="AL157" i="8"/>
  <c r="AL224" i="2"/>
  <c r="AL196" i="9"/>
  <c r="AE206" i="8"/>
  <c r="AC145" i="2"/>
  <c r="AF145" i="2" s="1"/>
  <c r="AC111" i="2"/>
  <c r="AF111" i="2" s="1"/>
  <c r="AC131" i="10"/>
  <c r="AF131" i="10" s="1"/>
  <c r="AC179" i="10"/>
  <c r="AE179" i="10" s="1"/>
  <c r="AM206" i="9"/>
  <c r="AE177" i="2"/>
  <c r="AC142" i="10"/>
  <c r="AF142" i="10" s="1"/>
  <c r="AC76" i="2"/>
  <c r="AE76" i="2" s="1"/>
  <c r="AC227" i="8"/>
  <c r="AF227" i="8" s="1"/>
  <c r="AM112" i="9"/>
  <c r="AF148" i="10"/>
  <c r="AM230" i="10"/>
  <c r="AL141" i="8"/>
  <c r="AC95" i="10"/>
  <c r="AE95" i="10" s="1"/>
  <c r="AM95" i="10"/>
  <c r="AM96" i="8"/>
  <c r="AC80" i="9"/>
  <c r="AE80" i="9" s="1"/>
  <c r="AQ80" i="9" s="1"/>
  <c r="AC85" i="8"/>
  <c r="AF85" i="8" s="1"/>
  <c r="AM132" i="8"/>
  <c r="AM78" i="9"/>
  <c r="AL85" i="8"/>
  <c r="AL80" i="9"/>
  <c r="AM100" i="9"/>
  <c r="AC136" i="10"/>
  <c r="AE136" i="10" s="1"/>
  <c r="AE125" i="2"/>
  <c r="AC79" i="9"/>
  <c r="AE79" i="9" s="1"/>
  <c r="AQ79" i="9" s="1"/>
  <c r="AL125" i="2"/>
  <c r="AM92" i="8"/>
  <c r="AM79" i="9"/>
  <c r="AC96" i="8"/>
  <c r="AE96" i="8" s="1"/>
  <c r="AM136" i="2"/>
  <c r="AC141" i="8"/>
  <c r="AF141" i="8" s="1"/>
  <c r="AL136" i="10"/>
  <c r="AC136" i="2"/>
  <c r="AF136" i="2" s="1"/>
  <c r="AC78" i="9"/>
  <c r="AF78" i="9" s="1"/>
  <c r="AL92" i="8"/>
  <c r="AC100" i="9"/>
  <c r="AF100" i="9" s="1"/>
  <c r="AC108" i="10"/>
  <c r="AF108" i="10" s="1"/>
  <c r="AC106" i="9"/>
  <c r="AE106" i="9" s="1"/>
  <c r="AQ106" i="9" s="1"/>
  <c r="AC125" i="10"/>
  <c r="AE125" i="10" s="1"/>
  <c r="AC92" i="2"/>
  <c r="AE92" i="2" s="1"/>
  <c r="AL112" i="8"/>
  <c r="AC76" i="9"/>
  <c r="AF76" i="9" s="1"/>
  <c r="AL145" i="2"/>
  <c r="AC134" i="10"/>
  <c r="AE134" i="10" s="1"/>
  <c r="AC100" i="8"/>
  <c r="AE100" i="8" s="1"/>
  <c r="AC103" i="9"/>
  <c r="AE103" i="9" s="1"/>
  <c r="AQ103" i="9" s="1"/>
  <c r="AM123" i="9"/>
  <c r="AL95" i="9"/>
  <c r="AC132" i="8"/>
  <c r="AF132" i="8" s="1"/>
  <c r="AC114" i="2"/>
  <c r="AF114" i="2" s="1"/>
  <c r="AC142" i="9"/>
  <c r="AF142" i="9" s="1"/>
  <c r="AC123" i="9"/>
  <c r="AE123" i="9" s="1"/>
  <c r="AQ123" i="9" s="1"/>
  <c r="AC117" i="9"/>
  <c r="AF117" i="9" s="1"/>
  <c r="AL142" i="9"/>
  <c r="AM125" i="2"/>
  <c r="AC100" i="10"/>
  <c r="AF100" i="10" s="1"/>
  <c r="AC119" i="9"/>
  <c r="AE119" i="9" s="1"/>
  <c r="AQ119" i="9" s="1"/>
  <c r="AL134" i="9"/>
  <c r="AL128" i="8"/>
  <c r="AM123" i="8"/>
  <c r="AL87" i="10"/>
  <c r="AM134" i="10"/>
  <c r="AC112" i="9"/>
  <c r="AE112" i="9" s="1"/>
  <c r="AQ112" i="9" s="1"/>
  <c r="AC79" i="8"/>
  <c r="AE79" i="8" s="1"/>
  <c r="AM117" i="9"/>
  <c r="AM100" i="8"/>
  <c r="AL104" i="2"/>
  <c r="AM76" i="9"/>
  <c r="AC274" i="9"/>
  <c r="AE274" i="9" s="1"/>
  <c r="AQ274" i="9" s="1"/>
  <c r="AL363" i="8"/>
  <c r="AC82" i="8"/>
  <c r="AF82" i="8" s="1"/>
  <c r="AM429" i="2"/>
  <c r="AC415" i="8"/>
  <c r="AE415" i="8" s="1"/>
  <c r="AL252" i="9"/>
  <c r="AL215" i="8"/>
  <c r="AL453" i="2"/>
  <c r="AM272" i="2"/>
  <c r="AM325" i="8"/>
  <c r="AC135" i="8"/>
  <c r="AE135" i="8" s="1"/>
  <c r="AC331" i="2"/>
  <c r="AF331" i="2" s="1"/>
  <c r="AF270" i="2"/>
  <c r="AM150" i="9"/>
  <c r="AL451" i="2"/>
  <c r="AL109" i="2"/>
  <c r="AL82" i="2"/>
  <c r="AC449" i="9"/>
  <c r="AM449" i="9"/>
  <c r="AC263" i="8"/>
  <c r="AF263" i="8" s="1"/>
  <c r="AL383" i="2"/>
  <c r="AC397" i="8"/>
  <c r="AE397" i="8" s="1"/>
  <c r="AM437" i="10"/>
  <c r="AC303" i="8"/>
  <c r="AF303" i="8" s="1"/>
  <c r="AC154" i="8"/>
  <c r="AE154" i="8" s="1"/>
  <c r="AC325" i="2"/>
  <c r="AE325" i="2" s="1"/>
  <c r="AC200" i="9"/>
  <c r="AE200" i="9" s="1"/>
  <c r="AQ200" i="9" s="1"/>
  <c r="AC329" i="2"/>
  <c r="AE329" i="2" s="1"/>
  <c r="AM197" i="8"/>
  <c r="AC217" i="9"/>
  <c r="AE217" i="9" s="1"/>
  <c r="AQ217" i="9" s="1"/>
  <c r="AC109" i="9"/>
  <c r="AE109" i="9" s="1"/>
  <c r="AQ109" i="9" s="1"/>
  <c r="AM240" i="10"/>
  <c r="AL123" i="10"/>
  <c r="AC372" i="8"/>
  <c r="AE431" i="10"/>
  <c r="AL200" i="9"/>
  <c r="AC215" i="10"/>
  <c r="AF215" i="10" s="1"/>
  <c r="AM407" i="2"/>
  <c r="AL341" i="10"/>
  <c r="AM207" i="2"/>
  <c r="AC402" i="8"/>
  <c r="AF402" i="8" s="1"/>
  <c r="AL446" i="2"/>
  <c r="AC356" i="10"/>
  <c r="AF356" i="10" s="1"/>
  <c r="AC242" i="8"/>
  <c r="AF242" i="8" s="1"/>
  <c r="AC321" i="10"/>
  <c r="AE321" i="10" s="1"/>
  <c r="AC176" i="8"/>
  <c r="AE176" i="8" s="1"/>
  <c r="AC422" i="10"/>
  <c r="AE422" i="10" s="1"/>
  <c r="AL150" i="2"/>
  <c r="AL119" i="10"/>
  <c r="AM159" i="8"/>
  <c r="AL217" i="9"/>
  <c r="AE446" i="8"/>
  <c r="AC136" i="9"/>
  <c r="AF136" i="9" s="1"/>
  <c r="AL206" i="9"/>
  <c r="AL181" i="9"/>
  <c r="AM107" i="9"/>
  <c r="AM415" i="8"/>
  <c r="AF331" i="9"/>
  <c r="AL451" i="8"/>
  <c r="AM98" i="10"/>
  <c r="AM280" i="8"/>
  <c r="AF366" i="2"/>
  <c r="AM199" i="2"/>
  <c r="AM246" i="9"/>
  <c r="AE416" i="9"/>
  <c r="AQ416" i="9" s="1"/>
  <c r="AC428" i="2"/>
  <c r="AF428" i="2" s="1"/>
  <c r="AM215" i="8"/>
  <c r="AC341" i="10"/>
  <c r="AF341" i="10" s="1"/>
  <c r="AC401" i="9"/>
  <c r="AE401" i="9" s="1"/>
  <c r="AQ401" i="9" s="1"/>
  <c r="AM101" i="8"/>
  <c r="AM395" i="10"/>
  <c r="AC197" i="8"/>
  <c r="AL348" i="10"/>
  <c r="AL270" i="2"/>
  <c r="AM126" i="10"/>
  <c r="AF355" i="2"/>
  <c r="AC235" i="10"/>
  <c r="AE235" i="10" s="1"/>
  <c r="AL392" i="10"/>
  <c r="AM303" i="8"/>
  <c r="AL270" i="8"/>
  <c r="AC445" i="10"/>
  <c r="AE445" i="10" s="1"/>
  <c r="AC161" i="10"/>
  <c r="AE161" i="10" s="1"/>
  <c r="AL441" i="10"/>
  <c r="AM110" i="9"/>
  <c r="AL407" i="2"/>
  <c r="AE395" i="9"/>
  <c r="AQ395" i="9" s="1"/>
  <c r="AE395" i="2"/>
  <c r="AL422" i="10"/>
  <c r="AL263" i="8"/>
  <c r="AM298" i="2"/>
  <c r="AM136" i="9"/>
  <c r="AL376" i="10"/>
  <c r="AM359" i="8"/>
  <c r="AL98" i="10"/>
  <c r="AC439" i="2"/>
  <c r="AE439" i="2" s="1"/>
  <c r="AL428" i="2"/>
  <c r="AL388" i="9"/>
  <c r="AC109" i="2"/>
  <c r="AE109" i="2" s="1"/>
  <c r="AC199" i="2"/>
  <c r="AE199" i="2" s="1"/>
  <c r="AC248" i="2"/>
  <c r="AE248" i="2" s="1"/>
  <c r="AL425" i="2"/>
  <c r="AM425" i="2"/>
  <c r="AL346" i="8"/>
  <c r="AM270" i="2"/>
  <c r="AC358" i="10"/>
  <c r="AF358" i="10" s="1"/>
  <c r="AL410" i="9"/>
  <c r="AM82" i="2"/>
  <c r="AC436" i="9"/>
  <c r="AF436" i="9" s="1"/>
  <c r="AC96" i="9"/>
  <c r="AF96" i="9" s="1"/>
  <c r="AM373" i="9"/>
  <c r="AC281" i="2"/>
  <c r="AF281" i="2" s="1"/>
  <c r="AM248" i="2"/>
  <c r="AM451" i="8"/>
  <c r="AL446" i="8"/>
  <c r="AC163" i="2"/>
  <c r="AF163" i="2" s="1"/>
  <c r="AC277" i="10"/>
  <c r="AE277" i="10" s="1"/>
  <c r="AM163" i="2"/>
  <c r="AC240" i="10"/>
  <c r="AF240" i="10" s="1"/>
  <c r="AM276" i="2"/>
  <c r="AL351" i="8"/>
  <c r="AM270" i="8"/>
  <c r="AC287" i="2"/>
  <c r="AE287" i="2" s="1"/>
  <c r="AM120" i="10"/>
  <c r="AM287" i="2"/>
  <c r="AL110" i="9"/>
  <c r="AC276" i="2"/>
  <c r="AE276" i="2" s="1"/>
  <c r="AL335" i="8"/>
  <c r="AL105" i="8"/>
  <c r="AF188" i="2"/>
  <c r="AM76" i="8"/>
  <c r="AM266" i="2"/>
  <c r="AL125" i="10"/>
  <c r="AL215" i="10"/>
  <c r="AL454" i="8"/>
  <c r="AL304" i="8"/>
  <c r="AL180" i="9"/>
  <c r="AL359" i="8"/>
  <c r="AM439" i="2"/>
  <c r="AM366" i="9"/>
  <c r="AL342" i="8"/>
  <c r="AC351" i="8"/>
  <c r="AE351" i="8" s="1"/>
  <c r="AC450" i="10"/>
  <c r="AC240" i="2"/>
  <c r="AE240" i="2" s="1"/>
  <c r="AL416" i="9"/>
  <c r="AL371" i="10"/>
  <c r="AC304" i="8"/>
  <c r="AF304" i="8" s="1"/>
  <c r="AM150" i="2"/>
  <c r="AC181" i="2"/>
  <c r="AF181" i="2" s="1"/>
  <c r="AM446" i="8"/>
  <c r="AM110" i="10"/>
  <c r="AC298" i="2"/>
  <c r="AE298" i="2" s="1"/>
  <c r="AL210" i="10"/>
  <c r="AL453" i="10"/>
  <c r="AC386" i="10"/>
  <c r="AE386" i="10" s="1"/>
  <c r="AE201" i="8"/>
  <c r="AC352" i="10"/>
  <c r="AE352" i="10" s="1"/>
  <c r="AM358" i="10"/>
  <c r="AC371" i="2"/>
  <c r="AM177" i="2"/>
  <c r="AC105" i="8"/>
  <c r="AE105" i="8" s="1"/>
  <c r="AM411" i="2"/>
  <c r="AL89" i="8"/>
  <c r="AC411" i="2"/>
  <c r="AL132" i="2"/>
  <c r="AL76" i="8"/>
  <c r="AL277" i="10"/>
  <c r="AC425" i="2"/>
  <c r="AC377" i="10"/>
  <c r="AF377" i="10" s="1"/>
  <c r="AL275" i="8"/>
  <c r="AM342" i="8"/>
  <c r="AM78" i="8"/>
  <c r="AC193" i="8"/>
  <c r="AE193" i="8" s="1"/>
  <c r="AM408" i="9"/>
  <c r="AL437" i="9"/>
  <c r="AL373" i="9"/>
  <c r="AC393" i="10"/>
  <c r="AE393" i="10" s="1"/>
  <c r="AL255" i="8"/>
  <c r="AC207" i="2"/>
  <c r="AE207" i="2" s="1"/>
  <c r="AL393" i="10"/>
  <c r="AL201" i="9"/>
  <c r="AM115" i="9"/>
  <c r="AM363" i="9"/>
  <c r="AL89" i="9"/>
  <c r="AL416" i="2"/>
  <c r="AM453" i="2"/>
  <c r="AM334" i="10"/>
  <c r="AM145" i="9"/>
  <c r="AL161" i="2"/>
  <c r="AC291" i="8"/>
  <c r="AE291" i="8" s="1"/>
  <c r="AL456" i="10"/>
  <c r="AC266" i="2"/>
  <c r="AF266" i="2" s="1"/>
  <c r="AF220" i="10"/>
  <c r="AC167" i="9"/>
  <c r="AF167" i="9" s="1"/>
  <c r="AL374" i="9"/>
  <c r="AF140" i="2"/>
  <c r="AC381" i="2"/>
  <c r="AF381" i="2" s="1"/>
  <c r="AC147" i="10"/>
  <c r="AF147" i="10" s="1"/>
  <c r="AL96" i="9"/>
  <c r="AL360" i="2"/>
  <c r="AM441" i="2"/>
  <c r="AL456" i="8"/>
  <c r="AC205" i="10"/>
  <c r="AE205" i="10" s="1"/>
  <c r="AC218" i="8"/>
  <c r="AE218" i="8" s="1"/>
  <c r="AC257" i="2"/>
  <c r="AF257" i="2" s="1"/>
  <c r="AC147" i="2"/>
  <c r="AE147" i="2" s="1"/>
  <c r="AM123" i="10"/>
  <c r="AM441" i="9"/>
  <c r="AM104" i="2"/>
  <c r="AL115" i="9"/>
  <c r="AL236" i="2"/>
  <c r="AM230" i="2"/>
  <c r="AM365" i="10"/>
  <c r="AM376" i="2"/>
  <c r="AE260" i="8"/>
  <c r="AC395" i="10"/>
  <c r="AM260" i="9"/>
  <c r="AC220" i="9"/>
  <c r="AE220" i="9" s="1"/>
  <c r="AQ220" i="9" s="1"/>
  <c r="AC294" i="9"/>
  <c r="AE294" i="9" s="1"/>
  <c r="AQ294" i="9" s="1"/>
  <c r="AC346" i="2"/>
  <c r="AE346" i="2" s="1"/>
  <c r="AM374" i="9"/>
  <c r="AL205" i="10"/>
  <c r="AF416" i="2"/>
  <c r="AC348" i="10"/>
  <c r="AE348" i="10" s="1"/>
  <c r="AL260" i="8"/>
  <c r="AL140" i="10"/>
  <c r="AM362" i="8"/>
  <c r="AL314" i="9"/>
  <c r="AE443" i="2"/>
  <c r="AF176" i="9"/>
  <c r="AM218" i="8"/>
  <c r="AC83" i="9"/>
  <c r="AE83" i="9" s="1"/>
  <c r="AQ83" i="9" s="1"/>
  <c r="AL266" i="10"/>
  <c r="AC391" i="2"/>
  <c r="AE391" i="2" s="1"/>
  <c r="AC324" i="2"/>
  <c r="AF324" i="2" s="1"/>
  <c r="AC312" i="10"/>
  <c r="AE312" i="10" s="1"/>
  <c r="AL294" i="9"/>
  <c r="AL352" i="8"/>
  <c r="AC242" i="2"/>
  <c r="AE242" i="2" s="1"/>
  <c r="AC250" i="2"/>
  <c r="AF250" i="2" s="1"/>
  <c r="AL407" i="8"/>
  <c r="AM379" i="2"/>
  <c r="AL281" i="2"/>
  <c r="AM260" i="8"/>
  <c r="AM140" i="10"/>
  <c r="AC153" i="2"/>
  <c r="AF153" i="2" s="1"/>
  <c r="AC127" i="2"/>
  <c r="AE127" i="2" s="1"/>
  <c r="AC379" i="2"/>
  <c r="AF379" i="2" s="1"/>
  <c r="AC138" i="10"/>
  <c r="AE138" i="10" s="1"/>
  <c r="AL341" i="2"/>
  <c r="AL381" i="2"/>
  <c r="AC441" i="10"/>
  <c r="AE441" i="10" s="1"/>
  <c r="AM106" i="9"/>
  <c r="AC183" i="8"/>
  <c r="AF183" i="8" s="1"/>
  <c r="AM160" i="8"/>
  <c r="AC202" i="2"/>
  <c r="AE202" i="2" s="1"/>
  <c r="AL147" i="10"/>
  <c r="AL180" i="10"/>
  <c r="AM344" i="2"/>
  <c r="AM250" i="2"/>
  <c r="AM232" i="9"/>
  <c r="AF440" i="10"/>
  <c r="AC287" i="10"/>
  <c r="AF287" i="10" s="1"/>
  <c r="AL287" i="10"/>
  <c r="AL220" i="9"/>
  <c r="AC232" i="9"/>
  <c r="AM422" i="8"/>
  <c r="AL242" i="2"/>
  <c r="AC441" i="9"/>
  <c r="AF441" i="9" s="1"/>
  <c r="AC132" i="2"/>
  <c r="AE132" i="2" s="1"/>
  <c r="AL376" i="8"/>
  <c r="AC366" i="9"/>
  <c r="AF366" i="9" s="1"/>
  <c r="AC260" i="9"/>
  <c r="AL386" i="10"/>
  <c r="AE222" i="9"/>
  <c r="AQ222" i="9" s="1"/>
  <c r="AF377" i="2"/>
  <c r="AC428" i="8"/>
  <c r="AE428" i="8" s="1"/>
  <c r="AC407" i="8"/>
  <c r="AF407" i="8" s="1"/>
  <c r="AE400" i="10"/>
  <c r="AC89" i="9"/>
  <c r="AE89" i="9" s="1"/>
  <c r="AQ89" i="9" s="1"/>
  <c r="AL77" i="10"/>
  <c r="AC371" i="8"/>
  <c r="AF371" i="8" s="1"/>
  <c r="AL107" i="2"/>
  <c r="AL184" i="2"/>
  <c r="AM93" i="8"/>
  <c r="AL363" i="2"/>
  <c r="AL217" i="8"/>
  <c r="AC245" i="8"/>
  <c r="AF245" i="8" s="1"/>
  <c r="AL446" i="10"/>
  <c r="AC299" i="9"/>
  <c r="AF299" i="9" s="1"/>
  <c r="AC124" i="10"/>
  <c r="AE124" i="10" s="1"/>
  <c r="AC365" i="10"/>
  <c r="AF365" i="10" s="1"/>
  <c r="AC343" i="9"/>
  <c r="AF343" i="9" s="1"/>
  <c r="AM198" i="9"/>
  <c r="AL428" i="9"/>
  <c r="AM242" i="8"/>
  <c r="AC160" i="8"/>
  <c r="AF160" i="8" s="1"/>
  <c r="AM202" i="2"/>
  <c r="AM364" i="8"/>
  <c r="AC227" i="9"/>
  <c r="AF227" i="9" s="1"/>
  <c r="AL190" i="8"/>
  <c r="AL83" i="9"/>
  <c r="AL109" i="10"/>
  <c r="AC183" i="10"/>
  <c r="AF183" i="10" s="1"/>
  <c r="AM257" i="9"/>
  <c r="AL329" i="9"/>
  <c r="AC201" i="9"/>
  <c r="AF201" i="9" s="1"/>
  <c r="AC363" i="9"/>
  <c r="AE363" i="9" s="1"/>
  <c r="AQ363" i="9" s="1"/>
  <c r="AC77" i="10"/>
  <c r="AE77" i="10" s="1"/>
  <c r="AC145" i="9"/>
  <c r="AF145" i="9" s="1"/>
  <c r="AC446" i="10"/>
  <c r="AE446" i="10" s="1"/>
  <c r="AC276" i="10"/>
  <c r="AE276" i="10" s="1"/>
  <c r="AC422" i="8"/>
  <c r="AF422" i="8" s="1"/>
  <c r="AM180" i="10"/>
  <c r="AE377" i="2"/>
  <c r="AC93" i="8"/>
  <c r="AF93" i="8" s="1"/>
  <c r="AC350" i="10"/>
  <c r="AE350" i="10" s="1"/>
  <c r="AC419" i="2"/>
  <c r="AF419" i="2" s="1"/>
  <c r="AC159" i="8"/>
  <c r="AE159" i="8" s="1"/>
  <c r="AL289" i="8"/>
  <c r="AM276" i="10"/>
  <c r="AC341" i="2"/>
  <c r="AE341" i="2" s="1"/>
  <c r="AC107" i="2"/>
  <c r="AE107" i="2" s="1"/>
  <c r="AC270" i="10"/>
  <c r="AF270" i="10" s="1"/>
  <c r="AL421" i="2"/>
  <c r="AM404" i="8"/>
  <c r="AE94" i="9"/>
  <c r="AQ94" i="9" s="1"/>
  <c r="AC430" i="9"/>
  <c r="AF430" i="9" s="1"/>
  <c r="AM430" i="9"/>
  <c r="AC210" i="8"/>
  <c r="AM210" i="8"/>
  <c r="AM137" i="9"/>
  <c r="AC137" i="9"/>
  <c r="AE137" i="9" s="1"/>
  <c r="AQ137" i="9" s="1"/>
  <c r="AC87" i="8"/>
  <c r="AF87" i="8" s="1"/>
  <c r="AM87" i="8"/>
  <c r="AM87" i="9"/>
  <c r="AC87" i="9"/>
  <c r="AF87" i="9" s="1"/>
  <c r="AL328" i="2"/>
  <c r="AE301" i="9"/>
  <c r="AQ301" i="9" s="1"/>
  <c r="AM100" i="2"/>
  <c r="AM190" i="9"/>
  <c r="AC198" i="10"/>
  <c r="AE198" i="10" s="1"/>
  <c r="AL198" i="10"/>
  <c r="AF452" i="2"/>
  <c r="AE452" i="2"/>
  <c r="AL125" i="9"/>
  <c r="AM125" i="9"/>
  <c r="AC125" i="9"/>
  <c r="AF125" i="9" s="1"/>
  <c r="AM274" i="10"/>
  <c r="AC274" i="10"/>
  <c r="AE274" i="10" s="1"/>
  <c r="AL274" i="10"/>
  <c r="AM197" i="10"/>
  <c r="AC197" i="10"/>
  <c r="AF197" i="10" s="1"/>
  <c r="AL197" i="10"/>
  <c r="AM304" i="10"/>
  <c r="AL304" i="10"/>
  <c r="AC304" i="10"/>
  <c r="AF304" i="10" s="1"/>
  <c r="AL157" i="10"/>
  <c r="AC157" i="10"/>
  <c r="AF157" i="10" s="1"/>
  <c r="AM157" i="10"/>
  <c r="AM102" i="10"/>
  <c r="AC102" i="10"/>
  <c r="AL389" i="2"/>
  <c r="AM389" i="2"/>
  <c r="AJ328" i="10"/>
  <c r="AM272" i="10"/>
  <c r="AC272" i="10"/>
  <c r="AE272" i="10" s="1"/>
  <c r="AM91" i="10"/>
  <c r="AC91" i="10"/>
  <c r="AF91" i="10" s="1"/>
  <c r="AC453" i="8"/>
  <c r="AE453" i="8" s="1"/>
  <c r="AF271" i="2"/>
  <c r="AC448" i="2"/>
  <c r="AE448" i="2" s="1"/>
  <c r="AL102" i="10"/>
  <c r="AL87" i="9"/>
  <c r="AM198" i="10"/>
  <c r="AC389" i="2"/>
  <c r="AF389" i="2" s="1"/>
  <c r="AL155" i="2"/>
  <c r="AC155" i="2"/>
  <c r="AE155" i="2" s="1"/>
  <c r="AL173" i="2"/>
  <c r="AM173" i="2"/>
  <c r="AM375" i="10"/>
  <c r="AC375" i="10"/>
  <c r="AE375" i="10" s="1"/>
  <c r="AL375" i="10"/>
  <c r="AL77" i="9"/>
  <c r="AM77" i="9"/>
  <c r="AL342" i="10"/>
  <c r="AC342" i="10"/>
  <c r="AE342" i="10" s="1"/>
  <c r="AC211" i="2"/>
  <c r="AF211" i="2" s="1"/>
  <c r="AL211" i="2"/>
  <c r="AL134" i="2"/>
  <c r="AC134" i="2"/>
  <c r="AE134" i="2" s="1"/>
  <c r="AL440" i="2"/>
  <c r="AC440" i="2"/>
  <c r="AC152" i="2"/>
  <c r="AL152" i="2"/>
  <c r="AC141" i="10"/>
  <c r="AF141" i="10" s="1"/>
  <c r="AL141" i="10"/>
  <c r="AM141" i="10"/>
  <c r="AM430" i="2"/>
  <c r="AL430" i="2"/>
  <c r="AL400" i="9"/>
  <c r="AM400" i="9"/>
  <c r="AM179" i="2"/>
  <c r="AL404" i="8"/>
  <c r="AL137" i="9"/>
  <c r="AC106" i="8"/>
  <c r="AF106" i="8" s="1"/>
  <c r="AM306" i="2"/>
  <c r="AL306" i="2"/>
  <c r="AL215" i="2"/>
  <c r="AC215" i="2"/>
  <c r="AF215" i="2" s="1"/>
  <c r="AM189" i="9"/>
  <c r="AL189" i="9"/>
  <c r="AC451" i="10"/>
  <c r="AL451" i="10"/>
  <c r="AL438" i="9"/>
  <c r="AM438" i="9"/>
  <c r="AE84" i="8"/>
  <c r="AF84" i="8"/>
  <c r="AC351" i="10"/>
  <c r="AE351" i="10" s="1"/>
  <c r="AL351" i="10"/>
  <c r="AC280" i="10"/>
  <c r="AF280" i="10" s="1"/>
  <c r="AM328" i="2"/>
  <c r="AM246" i="2"/>
  <c r="AC157" i="2"/>
  <c r="AF157" i="2" s="1"/>
  <c r="AC455" i="10"/>
  <c r="AF455" i="10" s="1"/>
  <c r="AL87" i="8"/>
  <c r="AC363" i="10"/>
  <c r="AF363" i="10" s="1"/>
  <c r="AC438" i="9"/>
  <c r="AE438" i="9" s="1"/>
  <c r="AQ438" i="9" s="1"/>
  <c r="AF246" i="2"/>
  <c r="AM322" i="9"/>
  <c r="AM194" i="9"/>
  <c r="AL190" i="9"/>
  <c r="AE394" i="10"/>
  <c r="AM422" i="9"/>
  <c r="AL422" i="9"/>
  <c r="AC422" i="9"/>
  <c r="AE422" i="9" s="1"/>
  <c r="AQ422" i="9" s="1"/>
  <c r="AL155" i="10"/>
  <c r="AC155" i="10"/>
  <c r="AE155" i="10" s="1"/>
  <c r="AM137" i="2"/>
  <c r="AC137" i="2"/>
  <c r="AE137" i="2" s="1"/>
  <c r="AC279" i="9"/>
  <c r="AM279" i="9"/>
  <c r="AM335" i="9"/>
  <c r="AM280" i="10"/>
  <c r="AC404" i="10"/>
  <c r="AF404" i="10" s="1"/>
  <c r="AL246" i="2"/>
  <c r="AC181" i="8"/>
  <c r="AE181" i="8" s="1"/>
  <c r="AC400" i="2"/>
  <c r="AF400" i="2" s="1"/>
  <c r="AC430" i="2"/>
  <c r="AE430" i="2" s="1"/>
  <c r="AM346" i="10"/>
  <c r="AM215" i="2"/>
  <c r="AC189" i="9"/>
  <c r="AE189" i="9" s="1"/>
  <c r="AQ189" i="9" s="1"/>
  <c r="AM181" i="8"/>
  <c r="AL272" i="10"/>
  <c r="AM109" i="10"/>
  <c r="AM134" i="2"/>
  <c r="AC102" i="2"/>
  <c r="AM302" i="2"/>
  <c r="AL302" i="2"/>
  <c r="AM377" i="10"/>
  <c r="AL377" i="10"/>
  <c r="AL221" i="9"/>
  <c r="AC221" i="9"/>
  <c r="AE221" i="9" s="1"/>
  <c r="AQ221" i="9" s="1"/>
  <c r="AL82" i="9"/>
  <c r="AM82" i="9"/>
  <c r="AM202" i="9"/>
  <c r="AC202" i="9"/>
  <c r="AE202" i="9" s="1"/>
  <c r="AQ202" i="9" s="1"/>
  <c r="AC344" i="8"/>
  <c r="AE344" i="8" s="1"/>
  <c r="AL344" i="8"/>
  <c r="AL447" i="9"/>
  <c r="AM447" i="9"/>
  <c r="AM363" i="10"/>
  <c r="AM415" i="2"/>
  <c r="AL314" i="10"/>
  <c r="AC314" i="10"/>
  <c r="AE314" i="10" s="1"/>
  <c r="AM221" i="8"/>
  <c r="AL221" i="8"/>
  <c r="AM257" i="8"/>
  <c r="AC118" i="10"/>
  <c r="AE118" i="10" s="1"/>
  <c r="AL118" i="10"/>
  <c r="AM118" i="10"/>
  <c r="AM448" i="2"/>
  <c r="AL448" i="2"/>
  <c r="AM102" i="2"/>
  <c r="AC179" i="2"/>
  <c r="AF179" i="2" s="1"/>
  <c r="AM379" i="9"/>
  <c r="AL91" i="10"/>
  <c r="AM138" i="10"/>
  <c r="AC194" i="2"/>
  <c r="AE194" i="2" s="1"/>
  <c r="AM171" i="2"/>
  <c r="AM84" i="8"/>
  <c r="AF284" i="2"/>
  <c r="AL414" i="9"/>
  <c r="AC391" i="10"/>
  <c r="AC173" i="2"/>
  <c r="AF173" i="2" s="1"/>
  <c r="AM453" i="8"/>
  <c r="AC119" i="10"/>
  <c r="AE119" i="10" s="1"/>
  <c r="AM126" i="2"/>
  <c r="AL103" i="10"/>
  <c r="AF259" i="10"/>
  <c r="AE259" i="10"/>
  <c r="AE453" i="9"/>
  <c r="AQ453" i="9" s="1"/>
  <c r="AF453" i="9"/>
  <c r="AF366" i="10"/>
  <c r="AE366" i="10"/>
  <c r="AL425" i="10"/>
  <c r="AM425" i="10"/>
  <c r="AC262" i="10"/>
  <c r="AE262" i="10" s="1"/>
  <c r="AL262" i="10"/>
  <c r="AL189" i="10"/>
  <c r="AM189" i="10"/>
  <c r="AM303" i="10"/>
  <c r="AL303" i="10"/>
  <c r="AL334" i="9"/>
  <c r="AM334" i="9"/>
  <c r="AM440" i="2"/>
  <c r="AC163" i="9"/>
  <c r="AE163" i="9" s="1"/>
  <c r="AQ163" i="9" s="1"/>
  <c r="AL333" i="9"/>
  <c r="AM333" i="9"/>
  <c r="AL283" i="9"/>
  <c r="AC283" i="9"/>
  <c r="AE283" i="9" s="1"/>
  <c r="AQ283" i="9" s="1"/>
  <c r="AM283" i="9"/>
  <c r="AM325" i="10"/>
  <c r="AL325" i="10"/>
  <c r="AM439" i="10"/>
  <c r="AC439" i="10"/>
  <c r="AE439" i="10" s="1"/>
  <c r="AM419" i="2"/>
  <c r="AL419" i="2"/>
  <c r="AL98" i="2"/>
  <c r="AM98" i="2"/>
  <c r="AL416" i="10"/>
  <c r="AM416" i="10"/>
  <c r="AM112" i="2"/>
  <c r="AC391" i="9"/>
  <c r="AE391" i="9" s="1"/>
  <c r="AQ391" i="9" s="1"/>
  <c r="AM100" i="10"/>
  <c r="AM359" i="10"/>
  <c r="AC359" i="10"/>
  <c r="AF359" i="10" s="1"/>
  <c r="AL266" i="8"/>
  <c r="AM266" i="8"/>
  <c r="AL146" i="2"/>
  <c r="AM146" i="2"/>
  <c r="AL98" i="9"/>
  <c r="AC98" i="9"/>
  <c r="AF98" i="9" s="1"/>
  <c r="AM98" i="9"/>
  <c r="AC146" i="9"/>
  <c r="AF146" i="9" s="1"/>
  <c r="AL146" i="9"/>
  <c r="AM266" i="9"/>
  <c r="AL266" i="9"/>
  <c r="AL126" i="9"/>
  <c r="AM126" i="9"/>
  <c r="AL88" i="2"/>
  <c r="AC88" i="2"/>
  <c r="AE88" i="2" s="1"/>
  <c r="AM409" i="9"/>
  <c r="AL409" i="9"/>
  <c r="AC409" i="9"/>
  <c r="AC172" i="9"/>
  <c r="AF172" i="9" s="1"/>
  <c r="AM155" i="10"/>
  <c r="AC363" i="8"/>
  <c r="AE363" i="8" s="1"/>
  <c r="AC280" i="8"/>
  <c r="AF280" i="8" s="1"/>
  <c r="AL84" i="8"/>
  <c r="AC107" i="9"/>
  <c r="AF107" i="9" s="1"/>
  <c r="AL194" i="2"/>
  <c r="AC95" i="9"/>
  <c r="AE95" i="9" s="1"/>
  <c r="AQ95" i="9" s="1"/>
  <c r="AM152" i="2"/>
  <c r="AM234" i="2"/>
  <c r="AC391" i="8"/>
  <c r="AF391" i="8" s="1"/>
  <c r="AL157" i="2"/>
  <c r="AL255" i="10"/>
  <c r="AL375" i="2"/>
  <c r="AC375" i="2"/>
  <c r="AE375" i="2" s="1"/>
  <c r="AL413" i="2"/>
  <c r="AM413" i="2"/>
  <c r="AL230" i="8"/>
  <c r="AM230" i="8"/>
  <c r="AL358" i="2"/>
  <c r="AC358" i="2"/>
  <c r="AF358" i="2" s="1"/>
  <c r="AC330" i="8"/>
  <c r="AF330" i="8" s="1"/>
  <c r="AM330" i="8"/>
  <c r="AL330" i="8"/>
  <c r="AL246" i="10"/>
  <c r="AM246" i="10"/>
  <c r="AC246" i="10"/>
  <c r="AF246" i="10" s="1"/>
  <c r="AC307" i="10"/>
  <c r="AF307" i="10" s="1"/>
  <c r="AM307" i="10"/>
  <c r="AL207" i="10"/>
  <c r="AC207" i="10"/>
  <c r="AE207" i="10" s="1"/>
  <c r="AF361" i="2"/>
  <c r="AE361" i="2"/>
  <c r="AM295" i="8"/>
  <c r="AL295" i="8"/>
  <c r="AM330" i="10"/>
  <c r="AL330" i="10"/>
  <c r="AM95" i="8"/>
  <c r="AL95" i="8"/>
  <c r="AL192" i="9"/>
  <c r="AM192" i="9"/>
  <c r="AC192" i="9"/>
  <c r="AF192" i="9" s="1"/>
  <c r="AC275" i="2"/>
  <c r="AE275" i="2" s="1"/>
  <c r="AC365" i="2"/>
  <c r="AF365" i="2" s="1"/>
  <c r="AC89" i="8"/>
  <c r="AF89" i="8" s="1"/>
  <c r="AC415" i="2"/>
  <c r="AE415" i="2" s="1"/>
  <c r="AC213" i="2"/>
  <c r="AE213" i="2" s="1"/>
  <c r="AC335" i="9"/>
  <c r="AF335" i="9" s="1"/>
  <c r="AC100" i="2"/>
  <c r="AE100" i="2" s="1"/>
  <c r="AC400" i="9"/>
  <c r="AF400" i="9" s="1"/>
  <c r="AC255" i="10"/>
  <c r="AF255" i="10" s="1"/>
  <c r="AC352" i="8"/>
  <c r="AE352" i="8" s="1"/>
  <c r="AC239" i="2"/>
  <c r="AE239" i="2" s="1"/>
  <c r="AC426" i="9"/>
  <c r="AF426" i="9" s="1"/>
  <c r="AC289" i="8"/>
  <c r="AE289" i="8" s="1"/>
  <c r="AC235" i="9"/>
  <c r="AE235" i="9" s="1"/>
  <c r="AQ235" i="9" s="1"/>
  <c r="AC376" i="8"/>
  <c r="AE376" i="8" s="1"/>
  <c r="AC194" i="8"/>
  <c r="AE194" i="8" s="1"/>
  <c r="AC240" i="9"/>
  <c r="AF240" i="9" s="1"/>
  <c r="AC333" i="9"/>
  <c r="AE333" i="9" s="1"/>
  <c r="AQ333" i="9" s="1"/>
  <c r="AC346" i="10"/>
  <c r="AF346" i="10" s="1"/>
  <c r="AC302" i="2"/>
  <c r="AE302" i="2" s="1"/>
  <c r="AC218" i="2"/>
  <c r="AE218" i="2" s="1"/>
  <c r="AC379" i="9"/>
  <c r="AE379" i="9" s="1"/>
  <c r="AQ379" i="9" s="1"/>
  <c r="AC346" i="8"/>
  <c r="AE346" i="8" s="1"/>
  <c r="AC101" i="8"/>
  <c r="AE101" i="8" s="1"/>
  <c r="AC257" i="8"/>
  <c r="AF257" i="8" s="1"/>
  <c r="AC362" i="8"/>
  <c r="AE362" i="8" s="1"/>
  <c r="AC441" i="2"/>
  <c r="AF441" i="2" s="1"/>
  <c r="AC325" i="10"/>
  <c r="AF325" i="10" s="1"/>
  <c r="AC376" i="2"/>
  <c r="AE376" i="2" s="1"/>
  <c r="AC112" i="2"/>
  <c r="AE112" i="2" s="1"/>
  <c r="AC414" i="2"/>
  <c r="AF414" i="2" s="1"/>
  <c r="AC329" i="9"/>
  <c r="AF329" i="9" s="1"/>
  <c r="AC266" i="10"/>
  <c r="AE266" i="10" s="1"/>
  <c r="AC95" i="8"/>
  <c r="AF95" i="8" s="1"/>
  <c r="AC410" i="9"/>
  <c r="AF410" i="9" s="1"/>
  <c r="AC334" i="2"/>
  <c r="AM271" i="2"/>
  <c r="AL271" i="2"/>
  <c r="AE342" i="2"/>
  <c r="AF342" i="2"/>
  <c r="AF417" i="8"/>
  <c r="AE417" i="8"/>
  <c r="AC266" i="8"/>
  <c r="AF266" i="8" s="1"/>
  <c r="AM87" i="2"/>
  <c r="AM128" i="2"/>
  <c r="AF116" i="8"/>
  <c r="AM239" i="9"/>
  <c r="AM355" i="8"/>
  <c r="AC256" i="2"/>
  <c r="AF256" i="2" s="1"/>
  <c r="AF407" i="10"/>
  <c r="AM282" i="8"/>
  <c r="AL146" i="10"/>
  <c r="AE394" i="9"/>
  <c r="AQ394" i="9" s="1"/>
  <c r="AL196" i="2"/>
  <c r="AL367" i="9"/>
  <c r="AC331" i="10"/>
  <c r="AL426" i="2"/>
  <c r="AC113" i="2"/>
  <c r="AE113" i="2" s="1"/>
  <c r="AC112" i="10"/>
  <c r="AE112" i="10" s="1"/>
  <c r="AC339" i="9"/>
  <c r="AE339" i="9" s="1"/>
  <c r="AQ339" i="9" s="1"/>
  <c r="AM296" i="9"/>
  <c r="AL87" i="2"/>
  <c r="AC252" i="9"/>
  <c r="AE252" i="9" s="1"/>
  <c r="AQ252" i="9" s="1"/>
  <c r="AL454" i="2"/>
  <c r="AC325" i="8"/>
  <c r="AF325" i="8" s="1"/>
  <c r="AC81" i="10"/>
  <c r="AC322" i="9"/>
  <c r="AE322" i="9" s="1"/>
  <c r="AQ322" i="9" s="1"/>
  <c r="AC189" i="10"/>
  <c r="AE189" i="10" s="1"/>
  <c r="AE182" i="10"/>
  <c r="AL356" i="2"/>
  <c r="AL135" i="10"/>
  <c r="AL309" i="8"/>
  <c r="AM146" i="10"/>
  <c r="AC196" i="2"/>
  <c r="AF196" i="2" s="1"/>
  <c r="AL327" i="8"/>
  <c r="AM367" i="9"/>
  <c r="AM262" i="2"/>
  <c r="AC396" i="8"/>
  <c r="AE396" i="8" s="1"/>
  <c r="AC131" i="2"/>
  <c r="AE131" i="2" s="1"/>
  <c r="AC325" i="9"/>
  <c r="AE325" i="9" s="1"/>
  <c r="AQ325" i="9" s="1"/>
  <c r="AM457" i="8"/>
  <c r="AM349" i="10"/>
  <c r="AL349" i="10"/>
  <c r="AC318" i="9"/>
  <c r="AE318" i="9" s="1"/>
  <c r="AQ318" i="9" s="1"/>
  <c r="AF130" i="9"/>
  <c r="AC270" i="9"/>
  <c r="AF330" i="10"/>
  <c r="AM331" i="10"/>
  <c r="AL338" i="8"/>
  <c r="AM216" i="10"/>
  <c r="AL396" i="8"/>
  <c r="AM394" i="9"/>
  <c r="AC327" i="8"/>
  <c r="AE327" i="8" s="1"/>
  <c r="AC113" i="9"/>
  <c r="AE113" i="9" s="1"/>
  <c r="AQ113" i="9" s="1"/>
  <c r="AC282" i="8"/>
  <c r="AF282" i="8" s="1"/>
  <c r="AE444" i="10"/>
  <c r="AL113" i="9"/>
  <c r="AC296" i="9"/>
  <c r="AE296" i="9" s="1"/>
  <c r="AQ296" i="9" s="1"/>
  <c r="AM318" i="8"/>
  <c r="AC165" i="2"/>
  <c r="AF165" i="2" s="1"/>
  <c r="AL153" i="10"/>
  <c r="AM366" i="2"/>
  <c r="AM182" i="2"/>
  <c r="AC329" i="8"/>
  <c r="AE329" i="8" s="1"/>
  <c r="AC274" i="8"/>
  <c r="AE274" i="8" s="1"/>
  <c r="AM423" i="2"/>
  <c r="AM128" i="8"/>
  <c r="AM198" i="8"/>
  <c r="AM203" i="8"/>
  <c r="AE268" i="10"/>
  <c r="AL346" i="2"/>
  <c r="AC227" i="2"/>
  <c r="AE227" i="2" s="1"/>
  <c r="AL91" i="9"/>
  <c r="AL196" i="10"/>
  <c r="AL135" i="8"/>
  <c r="AM106" i="8"/>
  <c r="AF320" i="2"/>
  <c r="AM221" i="2"/>
  <c r="AM314" i="8"/>
  <c r="AC342" i="9"/>
  <c r="AL88" i="9"/>
  <c r="AM88" i="9"/>
  <c r="AC88" i="9"/>
  <c r="AF262" i="8"/>
  <c r="AC106" i="2"/>
  <c r="AE106" i="2" s="1"/>
  <c r="AC135" i="9"/>
  <c r="AF135" i="9" s="1"/>
  <c r="AC369" i="10"/>
  <c r="AE369" i="10" s="1"/>
  <c r="AC143" i="10"/>
  <c r="AF143" i="10" s="1"/>
  <c r="AM417" i="2"/>
  <c r="AC217" i="10"/>
  <c r="AE217" i="10" s="1"/>
  <c r="AC423" i="2"/>
  <c r="AE423" i="2" s="1"/>
  <c r="AM321" i="10"/>
  <c r="AM338" i="8"/>
  <c r="AL216" i="10"/>
  <c r="AL394" i="9"/>
  <c r="AC175" i="10"/>
  <c r="AE175" i="10" s="1"/>
  <c r="AE87" i="2"/>
  <c r="AC128" i="2"/>
  <c r="AE128" i="2" s="1"/>
  <c r="AL113" i="10"/>
  <c r="AF139" i="8"/>
  <c r="AC126" i="9"/>
  <c r="AF126" i="9" s="1"/>
  <c r="AL366" i="2"/>
  <c r="AC262" i="2"/>
  <c r="AF262" i="2" s="1"/>
  <c r="AE456" i="2"/>
  <c r="AM116" i="8"/>
  <c r="AC412" i="10"/>
  <c r="AF412" i="10" s="1"/>
  <c r="AM329" i="8"/>
  <c r="AL109" i="9"/>
  <c r="AC255" i="8"/>
  <c r="AF255" i="8" s="1"/>
  <c r="AC392" i="2"/>
  <c r="AF392" i="2" s="1"/>
  <c r="AL342" i="9"/>
  <c r="AC341" i="8"/>
  <c r="AE341" i="8" s="1"/>
  <c r="AM402" i="8"/>
  <c r="AM88" i="2"/>
  <c r="AL283" i="8"/>
  <c r="AL198" i="8"/>
  <c r="AM91" i="9"/>
  <c r="AM184" i="10"/>
  <c r="AM107" i="8"/>
  <c r="AM142" i="2"/>
  <c r="AM217" i="10"/>
  <c r="AC426" i="2"/>
  <c r="AF426" i="2" s="1"/>
  <c r="AC106" i="10"/>
  <c r="AE106" i="10" s="1"/>
  <c r="AC239" i="9"/>
  <c r="AE239" i="9" s="1"/>
  <c r="AQ239" i="9" s="1"/>
  <c r="AC314" i="8"/>
  <c r="AM175" i="10"/>
  <c r="AC369" i="9"/>
  <c r="AC153" i="10"/>
  <c r="AF153" i="10" s="1"/>
  <c r="AM106" i="2"/>
  <c r="AM318" i="9"/>
  <c r="AC272" i="8"/>
  <c r="AE272" i="8" s="1"/>
  <c r="AM270" i="9"/>
  <c r="AL116" i="8"/>
  <c r="AC421" i="2"/>
  <c r="AF421" i="2" s="1"/>
  <c r="AL243" i="8"/>
  <c r="AC448" i="8"/>
  <c r="AE448" i="8" s="1"/>
  <c r="AL143" i="10"/>
  <c r="AC113" i="10"/>
  <c r="AF113" i="10" s="1"/>
  <c r="AM406" i="10"/>
  <c r="AL341" i="8"/>
  <c r="AM283" i="8"/>
  <c r="AM184" i="8"/>
  <c r="AE374" i="9"/>
  <c r="AQ374" i="9" s="1"/>
  <c r="AM101" i="9"/>
  <c r="AM92" i="10"/>
  <c r="AM314" i="10"/>
  <c r="AL213" i="10"/>
  <c r="AL142" i="2"/>
  <c r="AM163" i="9"/>
  <c r="AC457" i="8"/>
  <c r="AL320" i="2"/>
  <c r="AM320" i="2"/>
  <c r="AM327" i="9"/>
  <c r="AL327" i="9"/>
  <c r="AC143" i="8"/>
  <c r="AF143" i="8" s="1"/>
  <c r="AC213" i="10"/>
  <c r="AF213" i="10" s="1"/>
  <c r="AC297" i="10"/>
  <c r="AF297" i="10" s="1"/>
  <c r="AC121" i="2"/>
  <c r="AC184" i="10"/>
  <c r="AE184" i="10" s="1"/>
  <c r="AC126" i="8"/>
  <c r="AE126" i="8" s="1"/>
  <c r="AL210" i="8"/>
  <c r="AC369" i="2"/>
  <c r="AE369" i="2" s="1"/>
  <c r="AC318" i="8"/>
  <c r="AF318" i="8" s="1"/>
  <c r="AM262" i="10"/>
  <c r="AC90" i="8"/>
  <c r="AE90" i="8" s="1"/>
  <c r="AC236" i="2"/>
  <c r="AE236" i="2" s="1"/>
  <c r="AL355" i="8"/>
  <c r="AC212" i="2"/>
  <c r="AF212" i="2" s="1"/>
  <c r="AM410" i="10"/>
  <c r="AC323" i="8"/>
  <c r="AF323" i="8" s="1"/>
  <c r="AM327" i="2"/>
  <c r="AM87" i="10"/>
  <c r="AE433" i="2"/>
  <c r="AL156" i="10"/>
  <c r="AM156" i="10"/>
  <c r="AC156" i="10"/>
  <c r="AE156" i="10" s="1"/>
  <c r="AE374" i="10"/>
  <c r="AF374" i="10"/>
  <c r="AC349" i="8"/>
  <c r="AE349" i="8" s="1"/>
  <c r="AM349" i="8"/>
  <c r="AC166" i="2"/>
  <c r="AM166" i="2"/>
  <c r="AL166" i="2"/>
  <c r="AM203" i="10"/>
  <c r="AL203" i="10"/>
  <c r="AC203" i="10"/>
  <c r="AE203" i="10" s="1"/>
  <c r="AL247" i="8"/>
  <c r="AM247" i="8"/>
  <c r="AC247" i="8"/>
  <c r="AF247" i="8" s="1"/>
  <c r="AL384" i="8"/>
  <c r="AM384" i="8"/>
  <c r="AF140" i="10"/>
  <c r="AE140" i="10"/>
  <c r="AC201" i="10"/>
  <c r="AL201" i="10"/>
  <c r="AM136" i="8"/>
  <c r="AL136" i="8"/>
  <c r="AC384" i="8"/>
  <c r="AL195" i="8"/>
  <c r="AC195" i="8"/>
  <c r="AM195" i="8"/>
  <c r="AL78" i="10"/>
  <c r="AM78" i="10"/>
  <c r="AE357" i="9"/>
  <c r="AQ357" i="9" s="1"/>
  <c r="AF357" i="9"/>
  <c r="AC444" i="2"/>
  <c r="AM444" i="2"/>
  <c r="AL444" i="2"/>
  <c r="AF110" i="9"/>
  <c r="AE110" i="9"/>
  <c r="AQ110" i="9" s="1"/>
  <c r="AM129" i="2"/>
  <c r="AC129" i="2"/>
  <c r="AM445" i="2"/>
  <c r="AL445" i="2"/>
  <c r="AM201" i="10"/>
  <c r="AL377" i="8"/>
  <c r="AC377" i="8"/>
  <c r="AE377" i="8" s="1"/>
  <c r="AL171" i="9"/>
  <c r="AM171" i="9"/>
  <c r="AC171" i="9"/>
  <c r="AE171" i="9" s="1"/>
  <c r="AQ171" i="9" s="1"/>
  <c r="AL245" i="2"/>
  <c r="AM245" i="2"/>
  <c r="AC251" i="8"/>
  <c r="AL251" i="8"/>
  <c r="AM251" i="8"/>
  <c r="AL124" i="2"/>
  <c r="AM124" i="2"/>
  <c r="AL399" i="8"/>
  <c r="AM399" i="8"/>
  <c r="AE429" i="10"/>
  <c r="AF429" i="10"/>
  <c r="AL82" i="10"/>
  <c r="AM82" i="10"/>
  <c r="AC82" i="10"/>
  <c r="AF82" i="10" s="1"/>
  <c r="AM193" i="8"/>
  <c r="AL193" i="8"/>
  <c r="AM337" i="10"/>
  <c r="AL337" i="10"/>
  <c r="AF355" i="10"/>
  <c r="AE355" i="10"/>
  <c r="AM168" i="2"/>
  <c r="AL168" i="2"/>
  <c r="AL159" i="2"/>
  <c r="AM159" i="2"/>
  <c r="AE262" i="9"/>
  <c r="AQ262" i="9" s="1"/>
  <c r="AM213" i="9"/>
  <c r="AE418" i="2"/>
  <c r="AL129" i="2"/>
  <c r="AL86" i="2"/>
  <c r="AM86" i="2"/>
  <c r="AC86" i="2"/>
  <c r="AE86" i="2" s="1"/>
  <c r="AL389" i="10"/>
  <c r="AM389" i="10"/>
  <c r="AL164" i="2"/>
  <c r="AC164" i="2"/>
  <c r="AE164" i="2" s="1"/>
  <c r="AM164" i="2"/>
  <c r="AC388" i="8"/>
  <c r="AF388" i="8" s="1"/>
  <c r="AL388" i="8"/>
  <c r="AM388" i="8"/>
  <c r="AC224" i="8"/>
  <c r="AM224" i="8"/>
  <c r="AL224" i="8"/>
  <c r="AM376" i="9"/>
  <c r="AL376" i="9"/>
  <c r="AC168" i="9"/>
  <c r="AE168" i="9" s="1"/>
  <c r="AQ168" i="9" s="1"/>
  <c r="AM168" i="9"/>
  <c r="AL142" i="8"/>
  <c r="AM142" i="8"/>
  <c r="AC142" i="8"/>
  <c r="AE326" i="2"/>
  <c r="AM284" i="10"/>
  <c r="AL284" i="10"/>
  <c r="AC284" i="10"/>
  <c r="AF284" i="10" s="1"/>
  <c r="AM358" i="8"/>
  <c r="AL358" i="8"/>
  <c r="AF149" i="8"/>
  <c r="AE149" i="8"/>
  <c r="AC169" i="2"/>
  <c r="AL169" i="2"/>
  <c r="AM169" i="2"/>
  <c r="AF389" i="10"/>
  <c r="AE389" i="10"/>
  <c r="AF93" i="10"/>
  <c r="AE93" i="10"/>
  <c r="AE300" i="8"/>
  <c r="AF300" i="8"/>
  <c r="AL433" i="2"/>
  <c r="AM433" i="2"/>
  <c r="AM138" i="2"/>
  <c r="AL138" i="2"/>
  <c r="AM179" i="8"/>
  <c r="AL179" i="8"/>
  <c r="AC98" i="8"/>
  <c r="AE98" i="8" s="1"/>
  <c r="AL98" i="8"/>
  <c r="AM98" i="8"/>
  <c r="AF306" i="10"/>
  <c r="AE306" i="10"/>
  <c r="AF244" i="2"/>
  <c r="AE244" i="2"/>
  <c r="AM206" i="10"/>
  <c r="AL206" i="10"/>
  <c r="AC206" i="10"/>
  <c r="AE206" i="10" s="1"/>
  <c r="AF455" i="8"/>
  <c r="AE455" i="8"/>
  <c r="AF198" i="2"/>
  <c r="AE198" i="2"/>
  <c r="AM418" i="10"/>
  <c r="AL418" i="10"/>
  <c r="AL207" i="8"/>
  <c r="AC207" i="8"/>
  <c r="AE207" i="8" s="1"/>
  <c r="AF85" i="10"/>
  <c r="AE85" i="10"/>
  <c r="AC109" i="8"/>
  <c r="AE109" i="8" s="1"/>
  <c r="AM109" i="8"/>
  <c r="AL267" i="10"/>
  <c r="AM267" i="10"/>
  <c r="AE144" i="10"/>
  <c r="AJ301" i="9"/>
  <c r="AF301" i="9"/>
  <c r="AM454" i="2"/>
  <c r="AC328" i="8"/>
  <c r="AE328" i="8" s="1"/>
  <c r="AM134" i="9"/>
  <c r="AC202" i="10"/>
  <c r="AE202" i="10" s="1"/>
  <c r="AM202" i="10"/>
  <c r="AC405" i="9"/>
  <c r="AE405" i="9" s="1"/>
  <c r="AQ405" i="9" s="1"/>
  <c r="AC250" i="10"/>
  <c r="AF250" i="10" s="1"/>
  <c r="AC208" i="8"/>
  <c r="AF208" i="8" s="1"/>
  <c r="AC179" i="8"/>
  <c r="AC78" i="10"/>
  <c r="AF78" i="10" s="1"/>
  <c r="AC193" i="9"/>
  <c r="AE193" i="9" s="1"/>
  <c r="AQ193" i="9" s="1"/>
  <c r="AM256" i="2"/>
  <c r="AL256" i="2"/>
  <c r="AM452" i="2"/>
  <c r="AL452" i="2"/>
  <c r="AF378" i="9"/>
  <c r="AC126" i="2"/>
  <c r="AF126" i="2" s="1"/>
  <c r="AM147" i="9"/>
  <c r="AC235" i="2"/>
  <c r="AF235" i="2" s="1"/>
  <c r="AC376" i="9"/>
  <c r="AF376" i="9" s="1"/>
  <c r="AL207" i="9"/>
  <c r="AC312" i="2"/>
  <c r="AE312" i="2" s="1"/>
  <c r="AC204" i="9"/>
  <c r="AF204" i="9" s="1"/>
  <c r="AC230" i="10"/>
  <c r="AE230" i="10" s="1"/>
  <c r="AC135" i="10"/>
  <c r="AE135" i="10" s="1"/>
  <c r="AC357" i="10"/>
  <c r="AF357" i="10" s="1"/>
  <c r="AL79" i="8"/>
  <c r="AC428" i="9"/>
  <c r="AF428" i="9" s="1"/>
  <c r="AM277" i="8"/>
  <c r="AF364" i="9"/>
  <c r="AL106" i="10"/>
  <c r="AC406" i="8"/>
  <c r="AL406" i="8"/>
  <c r="AM342" i="2"/>
  <c r="AL342" i="2"/>
  <c r="AM232" i="8"/>
  <c r="AC232" i="8"/>
  <c r="AL232" i="8"/>
  <c r="AC267" i="10"/>
  <c r="AE267" i="10" s="1"/>
  <c r="AC348" i="2"/>
  <c r="AE348" i="2" s="1"/>
  <c r="AC159" i="2"/>
  <c r="AE159" i="2" s="1"/>
  <c r="AF418" i="2"/>
  <c r="AC399" i="8"/>
  <c r="AE399" i="8" s="1"/>
  <c r="AL357" i="9"/>
  <c r="AM357" i="9"/>
  <c r="AC187" i="8"/>
  <c r="AF187" i="8" s="1"/>
  <c r="AC299" i="8"/>
  <c r="AF299" i="8" s="1"/>
  <c r="AC273" i="2"/>
  <c r="AE273" i="2" s="1"/>
  <c r="AL325" i="9"/>
  <c r="AL143" i="9"/>
  <c r="AL122" i="8"/>
  <c r="AC213" i="9"/>
  <c r="AF213" i="9" s="1"/>
  <c r="AC332" i="10"/>
  <c r="AF332" i="10" s="1"/>
  <c r="AC127" i="10"/>
  <c r="AE127" i="10" s="1"/>
  <c r="AC341" i="9"/>
  <c r="AF341" i="9" s="1"/>
  <c r="AC122" i="9"/>
  <c r="AF122" i="9" s="1"/>
  <c r="AM76" i="2"/>
  <c r="AC143" i="9"/>
  <c r="AF143" i="9" s="1"/>
  <c r="AC221" i="8"/>
  <c r="AF221" i="8" s="1"/>
  <c r="AC203" i="8"/>
  <c r="AE203" i="8" s="1"/>
  <c r="AL227" i="2"/>
  <c r="AC286" i="10"/>
  <c r="AF286" i="10" s="1"/>
  <c r="AC381" i="10"/>
  <c r="AF381" i="10" s="1"/>
  <c r="AC107" i="8"/>
  <c r="AF107" i="8" s="1"/>
  <c r="AL312" i="2"/>
  <c r="AC416" i="8"/>
  <c r="AL416" i="8"/>
  <c r="AM416" i="8"/>
  <c r="AM216" i="9"/>
  <c r="AC216" i="9"/>
  <c r="AC263" i="10"/>
  <c r="AF263" i="10" s="1"/>
  <c r="AC445" i="2"/>
  <c r="AF445" i="2" s="1"/>
  <c r="AM211" i="9"/>
  <c r="AL211" i="9"/>
  <c r="AC211" i="9"/>
  <c r="AF240" i="8"/>
  <c r="AC277" i="9"/>
  <c r="AF277" i="9" s="1"/>
  <c r="AC297" i="8"/>
  <c r="AE297" i="8" s="1"/>
  <c r="AF345" i="8"/>
  <c r="AM227" i="10"/>
  <c r="AC236" i="10"/>
  <c r="AE236" i="10" s="1"/>
  <c r="AM207" i="10"/>
  <c r="AC397" i="10"/>
  <c r="AE397" i="10" s="1"/>
  <c r="AL382" i="9"/>
  <c r="AC289" i="10"/>
  <c r="AF289" i="10" s="1"/>
  <c r="AL239" i="2"/>
  <c r="AE443" i="9"/>
  <c r="AQ443" i="9" s="1"/>
  <c r="AC138" i="2"/>
  <c r="AF138" i="2" s="1"/>
  <c r="AC282" i="10"/>
  <c r="AE282" i="10" s="1"/>
  <c r="AL280" i="9"/>
  <c r="AM357" i="10"/>
  <c r="AC101" i="9"/>
  <c r="AF101" i="9" s="1"/>
  <c r="AC147" i="9"/>
  <c r="AE147" i="9" s="1"/>
  <c r="AQ147" i="9" s="1"/>
  <c r="AC306" i="2"/>
  <c r="AE306" i="2" s="1"/>
  <c r="AL255" i="9"/>
  <c r="AC167" i="10"/>
  <c r="AF167" i="10" s="1"/>
  <c r="AC327" i="2"/>
  <c r="AE327" i="2" s="1"/>
  <c r="AM431" i="2"/>
  <c r="AC230" i="2"/>
  <c r="AF230" i="2" s="1"/>
  <c r="AM397" i="10"/>
  <c r="AC234" i="2"/>
  <c r="AF234" i="2" s="1"/>
  <c r="AM325" i="2"/>
  <c r="AL381" i="10"/>
  <c r="AC180" i="9"/>
  <c r="AE180" i="9" s="1"/>
  <c r="AQ180" i="9" s="1"/>
  <c r="AC160" i="10"/>
  <c r="AF160" i="10" s="1"/>
  <c r="AC227" i="10"/>
  <c r="AC417" i="2"/>
  <c r="AM174" i="2"/>
  <c r="AC174" i="2"/>
  <c r="AL174" i="2"/>
  <c r="AC155" i="9"/>
  <c r="AM155" i="9"/>
  <c r="AL155" i="9"/>
  <c r="AM113" i="2"/>
  <c r="AL113" i="2"/>
  <c r="AC423" i="10"/>
  <c r="AE423" i="10" s="1"/>
  <c r="AL81" i="10"/>
  <c r="AM81" i="10"/>
  <c r="AC313" i="9"/>
  <c r="AF313" i="9" s="1"/>
  <c r="AC214" i="10"/>
  <c r="AE214" i="10" s="1"/>
  <c r="AC204" i="10"/>
  <c r="AF204" i="10" s="1"/>
  <c r="AM364" i="9"/>
  <c r="AC382" i="9"/>
  <c r="AE382" i="9" s="1"/>
  <c r="AQ382" i="9" s="1"/>
  <c r="AC153" i="9"/>
  <c r="AF153" i="9" s="1"/>
  <c r="AC337" i="10"/>
  <c r="AF337" i="10" s="1"/>
  <c r="AC165" i="9"/>
  <c r="AF165" i="9" s="1"/>
  <c r="AC277" i="8"/>
  <c r="AE277" i="8" s="1"/>
  <c r="AC431" i="2"/>
  <c r="AF431" i="2" s="1"/>
  <c r="AC245" i="2"/>
  <c r="AF245" i="2" s="1"/>
  <c r="AC436" i="8"/>
  <c r="AF436" i="8" s="1"/>
  <c r="AC170" i="8"/>
  <c r="AF170" i="8" s="1"/>
  <c r="AC338" i="2"/>
  <c r="AM299" i="8"/>
  <c r="AC255" i="9"/>
  <c r="AE255" i="9" s="1"/>
  <c r="AQ255" i="9" s="1"/>
  <c r="AM210" i="9"/>
  <c r="AC210" i="9"/>
  <c r="AL210" i="9"/>
  <c r="AL220" i="8"/>
  <c r="AM220" i="8"/>
  <c r="AC220" i="8"/>
  <c r="AC180" i="8"/>
  <c r="AE180" i="8" s="1"/>
  <c r="AM180" i="8"/>
  <c r="AL180" i="8"/>
  <c r="AL430" i="10"/>
  <c r="AM430" i="10"/>
  <c r="AM190" i="10"/>
  <c r="AC190" i="10"/>
  <c r="AE190" i="10" s="1"/>
  <c r="AL190" i="10"/>
  <c r="AL379" i="10"/>
  <c r="AM379" i="10"/>
  <c r="AM444" i="9"/>
  <c r="AL444" i="9"/>
  <c r="AC444" i="9"/>
  <c r="AF444" i="9" s="1"/>
  <c r="AM322" i="8"/>
  <c r="AL322" i="8"/>
  <c r="AM307" i="8"/>
  <c r="AC307" i="8"/>
  <c r="AF307" i="8" s="1"/>
  <c r="AL307" i="8"/>
  <c r="AM86" i="8"/>
  <c r="AC86" i="8"/>
  <c r="AL86" i="8"/>
  <c r="AE244" i="9"/>
  <c r="AQ244" i="9" s="1"/>
  <c r="AF244" i="9"/>
  <c r="AF338" i="9"/>
  <c r="AE338" i="9"/>
  <c r="AQ338" i="9" s="1"/>
  <c r="AM206" i="2"/>
  <c r="AL206" i="2"/>
  <c r="AC206" i="2"/>
  <c r="AE206" i="2" s="1"/>
  <c r="AL451" i="9"/>
  <c r="AM451" i="9"/>
  <c r="AC451" i="9"/>
  <c r="AE451" i="9" s="1"/>
  <c r="AQ451" i="9" s="1"/>
  <c r="AL128" i="9"/>
  <c r="AM128" i="9"/>
  <c r="AM277" i="9"/>
  <c r="AC430" i="10"/>
  <c r="AE430" i="10" s="1"/>
  <c r="AC197" i="2"/>
  <c r="AE197" i="2" s="1"/>
  <c r="AL197" i="2"/>
  <c r="AC230" i="9"/>
  <c r="AE230" i="9" s="1"/>
  <c r="AQ230" i="9" s="1"/>
  <c r="AM230" i="9"/>
  <c r="AL230" i="9"/>
  <c r="AL289" i="2"/>
  <c r="AM289" i="2"/>
  <c r="AE216" i="10"/>
  <c r="AF216" i="10"/>
  <c r="AE368" i="2"/>
  <c r="AF368" i="2"/>
  <c r="AM115" i="2"/>
  <c r="AL115" i="2"/>
  <c r="AC115" i="2"/>
  <c r="AE358" i="10"/>
  <c r="AM301" i="10"/>
  <c r="AJ161" i="9"/>
  <c r="AL417" i="9"/>
  <c r="AC417" i="9"/>
  <c r="AE417" i="9" s="1"/>
  <c r="AQ417" i="9" s="1"/>
  <c r="AM417" i="9"/>
  <c r="AL330" i="2"/>
  <c r="AM330" i="2"/>
  <c r="AJ363" i="10"/>
  <c r="AJ266" i="8"/>
  <c r="AE338" i="8"/>
  <c r="AC322" i="8"/>
  <c r="AE322" i="8" s="1"/>
  <c r="AL141" i="2"/>
  <c r="AM141" i="2"/>
  <c r="AC141" i="2"/>
  <c r="AF141" i="2" s="1"/>
  <c r="AC356" i="2"/>
  <c r="AE356" i="2" s="1"/>
  <c r="AC83" i="2"/>
  <c r="AE83" i="2" s="1"/>
  <c r="AL235" i="9"/>
  <c r="AC410" i="10"/>
  <c r="AE410" i="10" s="1"/>
  <c r="AC321" i="8"/>
  <c r="AE253" i="10"/>
  <c r="AC245" i="9"/>
  <c r="AE245" i="9" s="1"/>
  <c r="AQ245" i="9" s="1"/>
  <c r="AE240" i="8"/>
  <c r="AC281" i="10"/>
  <c r="AF281" i="10" s="1"/>
  <c r="AC402" i="9"/>
  <c r="AF402" i="9" s="1"/>
  <c r="AC418" i="9"/>
  <c r="AF418" i="9" s="1"/>
  <c r="AC236" i="8"/>
  <c r="AE236" i="8" s="1"/>
  <c r="AL92" i="10"/>
  <c r="AF254" i="10"/>
  <c r="AE254" i="10"/>
  <c r="AM96" i="2"/>
  <c r="AL96" i="2"/>
  <c r="AL457" i="10"/>
  <c r="AC457" i="10"/>
  <c r="AM457" i="10"/>
  <c r="AM398" i="2"/>
  <c r="AL398" i="2"/>
  <c r="AL204" i="9"/>
  <c r="AM204" i="9"/>
  <c r="AE141" i="9"/>
  <c r="AQ141" i="9" s="1"/>
  <c r="AF141" i="9"/>
  <c r="AL85" i="10"/>
  <c r="AM85" i="10"/>
  <c r="AE378" i="9"/>
  <c r="AQ378" i="9" s="1"/>
  <c r="AC273" i="8"/>
  <c r="AE273" i="8" s="1"/>
  <c r="AC415" i="9"/>
  <c r="AE415" i="9" s="1"/>
  <c r="AQ415" i="9" s="1"/>
  <c r="AC406" i="10"/>
  <c r="AE406" i="10" s="1"/>
  <c r="AC290" i="8"/>
  <c r="AF290" i="8" s="1"/>
  <c r="AC213" i="8"/>
  <c r="AF213" i="8" s="1"/>
  <c r="AC289" i="2"/>
  <c r="AE289" i="2" s="1"/>
  <c r="AC316" i="8"/>
  <c r="AF316" i="8" s="1"/>
  <c r="AL202" i="10"/>
  <c r="AL349" i="8"/>
  <c r="AL271" i="8"/>
  <c r="AM271" i="8"/>
  <c r="AC271" i="8"/>
  <c r="AM326" i="8"/>
  <c r="AC326" i="8"/>
  <c r="AL326" i="8"/>
  <c r="AM115" i="10"/>
  <c r="AL115" i="10"/>
  <c r="AL343" i="9"/>
  <c r="AM343" i="9"/>
  <c r="AL310" i="2"/>
  <c r="AM310" i="2"/>
  <c r="AC310" i="2"/>
  <c r="AC291" i="9"/>
  <c r="AF190" i="9"/>
  <c r="AM131" i="2"/>
  <c r="AL292" i="10"/>
  <c r="AC165" i="8"/>
  <c r="AF165" i="8" s="1"/>
  <c r="AC301" i="10"/>
  <c r="AE301" i="10" s="1"/>
  <c r="AC83" i="10"/>
  <c r="AF83" i="10" s="1"/>
  <c r="AC124" i="8"/>
  <c r="AE124" i="8" s="1"/>
  <c r="AM241" i="10"/>
  <c r="AC405" i="8"/>
  <c r="AF405" i="8" s="1"/>
  <c r="AC333" i="10"/>
  <c r="AE333" i="10" s="1"/>
  <c r="AC122" i="8"/>
  <c r="AL141" i="9"/>
  <c r="AM207" i="8"/>
  <c r="AC362" i="2"/>
  <c r="AE362" i="2" s="1"/>
  <c r="AM182" i="10"/>
  <c r="AF115" i="10"/>
  <c r="AC397" i="2"/>
  <c r="AE397" i="2" s="1"/>
  <c r="AC343" i="10"/>
  <c r="AF343" i="10" s="1"/>
  <c r="AF253" i="9"/>
  <c r="AL253" i="10"/>
  <c r="AL368" i="2"/>
  <c r="AC400" i="8"/>
  <c r="AL109" i="8"/>
  <c r="AM304" i="9"/>
  <c r="AM147" i="2"/>
  <c r="AL359" i="10"/>
  <c r="AM415" i="9"/>
  <c r="AF355" i="8"/>
  <c r="AE355" i="8"/>
  <c r="AL264" i="8"/>
  <c r="AM264" i="8"/>
  <c r="AC264" i="8"/>
  <c r="AL186" i="9"/>
  <c r="AC186" i="9"/>
  <c r="AM186" i="9"/>
  <c r="AM122" i="9"/>
  <c r="AL122" i="9"/>
  <c r="AL287" i="9"/>
  <c r="AC287" i="9"/>
  <c r="AM287" i="9"/>
  <c r="AM285" i="9"/>
  <c r="AL285" i="9"/>
  <c r="AC285" i="9"/>
  <c r="AE407" i="2"/>
  <c r="AF407" i="2"/>
  <c r="AC445" i="9"/>
  <c r="AM170" i="9"/>
  <c r="AL170" i="9"/>
  <c r="AM253" i="10"/>
  <c r="AC183" i="2"/>
  <c r="AM183" i="2"/>
  <c r="AF345" i="10"/>
  <c r="AE345" i="10"/>
  <c r="AE456" i="8"/>
  <c r="AC339" i="8"/>
  <c r="AE339" i="8" s="1"/>
  <c r="AM213" i="8"/>
  <c r="AL182" i="10"/>
  <c r="AC265" i="8"/>
  <c r="AF265" i="8" s="1"/>
  <c r="AC187" i="9"/>
  <c r="AE187" i="9" s="1"/>
  <c r="AQ187" i="9" s="1"/>
  <c r="AL414" i="2"/>
  <c r="AC228" i="8"/>
  <c r="AF228" i="8" s="1"/>
  <c r="AM141" i="9"/>
  <c r="AC161" i="2"/>
  <c r="AF161" i="2" s="1"/>
  <c r="AM193" i="9"/>
  <c r="AC281" i="9"/>
  <c r="AF281" i="9" s="1"/>
  <c r="AM421" i="8"/>
  <c r="AM368" i="2"/>
  <c r="AM377" i="8"/>
  <c r="AL328" i="8"/>
  <c r="AL430" i="9"/>
  <c r="AL304" i="9"/>
  <c r="AC105" i="10"/>
  <c r="AL105" i="10"/>
  <c r="AM105" i="10"/>
  <c r="AM293" i="2"/>
  <c r="AC293" i="2"/>
  <c r="AL293" i="2"/>
  <c r="AM323" i="8"/>
  <c r="AL323" i="8"/>
  <c r="AL289" i="10"/>
  <c r="AC89" i="10"/>
  <c r="AF89" i="10" s="1"/>
  <c r="AE411" i="10"/>
  <c r="AF411" i="10"/>
  <c r="AL418" i="9"/>
  <c r="AM418" i="9"/>
  <c r="AM139" i="9"/>
  <c r="AL139" i="9"/>
  <c r="AL220" i="2"/>
  <c r="AM220" i="2"/>
  <c r="AC139" i="9"/>
  <c r="AE139" i="9" s="1"/>
  <c r="AQ139" i="9" s="1"/>
  <c r="AC273" i="9"/>
  <c r="AC365" i="8"/>
  <c r="AF365" i="8" s="1"/>
  <c r="AC370" i="8"/>
  <c r="AF370" i="8" s="1"/>
  <c r="AM176" i="9"/>
  <c r="AL176" i="9"/>
  <c r="AL192" i="2"/>
  <c r="AC192" i="2"/>
  <c r="AM192" i="2"/>
  <c r="AC335" i="10"/>
  <c r="AE335" i="10" s="1"/>
  <c r="AC96" i="2"/>
  <c r="AE96" i="2" s="1"/>
  <c r="AC442" i="10"/>
  <c r="AE442" i="10" s="1"/>
  <c r="AC234" i="8"/>
  <c r="AE234" i="8" s="1"/>
  <c r="AC241" i="10"/>
  <c r="AF241" i="10" s="1"/>
  <c r="AC78" i="8"/>
  <c r="AC292" i="10"/>
  <c r="AF292" i="10" s="1"/>
  <c r="AC398" i="2"/>
  <c r="AE398" i="2" s="1"/>
  <c r="AC383" i="9"/>
  <c r="AF383" i="9" s="1"/>
  <c r="AC170" i="9"/>
  <c r="AC340" i="10"/>
  <c r="AF340" i="10" s="1"/>
  <c r="AC379" i="10"/>
  <c r="AE379" i="10" s="1"/>
  <c r="AC410" i="2"/>
  <c r="AF410" i="2" s="1"/>
  <c r="AL254" i="10"/>
  <c r="AM254" i="10"/>
  <c r="AL374" i="8"/>
  <c r="AM374" i="8"/>
  <c r="AM150" i="8"/>
  <c r="AL150" i="8"/>
  <c r="AC150" i="8"/>
  <c r="AE447" i="9"/>
  <c r="AQ447" i="9" s="1"/>
  <c r="AF447" i="9"/>
  <c r="AM392" i="2"/>
  <c r="AL392" i="2"/>
  <c r="AF93" i="9"/>
  <c r="AE93" i="9"/>
  <c r="AQ93" i="9" s="1"/>
  <c r="AE254" i="2"/>
  <c r="AF254" i="2"/>
  <c r="AC220" i="2"/>
  <c r="AE158" i="8"/>
  <c r="AF158" i="8"/>
  <c r="AF434" i="8"/>
  <c r="AE434" i="8"/>
  <c r="AE116" i="9"/>
  <c r="AQ116" i="9" s="1"/>
  <c r="AF116" i="9"/>
  <c r="AE414" i="8"/>
  <c r="AF414" i="8"/>
  <c r="AF440" i="8"/>
  <c r="AE440" i="8"/>
  <c r="AE156" i="9"/>
  <c r="AQ156" i="9" s="1"/>
  <c r="AF156" i="9"/>
  <c r="AE102" i="8"/>
  <c r="AF102" i="8"/>
  <c r="AE409" i="8"/>
  <c r="AF409" i="8"/>
  <c r="AF284" i="9"/>
  <c r="AE284" i="9"/>
  <c r="AQ284" i="9" s="1"/>
  <c r="AF144" i="8"/>
  <c r="AE144" i="8"/>
  <c r="AE307" i="9"/>
  <c r="AQ307" i="9" s="1"/>
  <c r="AF307" i="9"/>
  <c r="AF85" i="2"/>
  <c r="AE85" i="2"/>
  <c r="AE115" i="8"/>
  <c r="AF115" i="8"/>
  <c r="AE148" i="9"/>
  <c r="AQ148" i="9" s="1"/>
  <c r="AF148" i="9"/>
  <c r="AF370" i="9"/>
  <c r="AE370" i="9"/>
  <c r="AQ370" i="9" s="1"/>
  <c r="AF156" i="8"/>
  <c r="AE156" i="8"/>
  <c r="AE335" i="2"/>
  <c r="AF335" i="2"/>
  <c r="AE424" i="10"/>
  <c r="AF424" i="10"/>
  <c r="AE354" i="10"/>
  <c r="AF354" i="10"/>
  <c r="AE208" i="2"/>
  <c r="AF208" i="2"/>
  <c r="AF169" i="8"/>
  <c r="AE169" i="8"/>
  <c r="AE182" i="9"/>
  <c r="AQ182" i="9" s="1"/>
  <c r="AF182" i="9"/>
  <c r="AF93" i="2"/>
  <c r="AE93" i="2"/>
  <c r="AE156" i="2"/>
  <c r="AF156" i="2"/>
  <c r="AF383" i="10"/>
  <c r="AE383" i="10"/>
  <c r="AF200" i="2"/>
  <c r="AE200" i="2"/>
  <c r="AF390" i="2"/>
  <c r="AE390" i="2"/>
  <c r="AE256" i="8"/>
  <c r="AF420" i="8"/>
  <c r="AE420" i="8"/>
  <c r="AM348" i="9"/>
  <c r="AL348" i="9"/>
  <c r="AE272" i="9"/>
  <c r="AQ272" i="9" s="1"/>
  <c r="AF272" i="9"/>
  <c r="AL424" i="2"/>
  <c r="AM424" i="2"/>
  <c r="AF285" i="2"/>
  <c r="AE285" i="2"/>
  <c r="AL111" i="8"/>
  <c r="AM111" i="8"/>
  <c r="AF314" i="2"/>
  <c r="AE314" i="2"/>
  <c r="AM174" i="9"/>
  <c r="AC174" i="9"/>
  <c r="AL174" i="9"/>
  <c r="AC111" i="8"/>
  <c r="AL127" i="8"/>
  <c r="AM127" i="8"/>
  <c r="AF122" i="10"/>
  <c r="AE122" i="10"/>
  <c r="AF373" i="10"/>
  <c r="AE373" i="10"/>
  <c r="AL350" i="8"/>
  <c r="AM350" i="8"/>
  <c r="AL153" i="8"/>
  <c r="AM153" i="8"/>
  <c r="AC423" i="9"/>
  <c r="AL361" i="9"/>
  <c r="AC361" i="9"/>
  <c r="AM361" i="9"/>
  <c r="AF270" i="8"/>
  <c r="AE270" i="8"/>
  <c r="AC223" i="2"/>
  <c r="AL223" i="2"/>
  <c r="AM223" i="2"/>
  <c r="AE319" i="2"/>
  <c r="AF319" i="2"/>
  <c r="AM118" i="8"/>
  <c r="AL118" i="8"/>
  <c r="AM99" i="8"/>
  <c r="AL99" i="8"/>
  <c r="AC99" i="8"/>
  <c r="AM205" i="9"/>
  <c r="AL205" i="9"/>
  <c r="AM398" i="8"/>
  <c r="AL398" i="8"/>
  <c r="AF90" i="10"/>
  <c r="AE90" i="10"/>
  <c r="AE372" i="8"/>
  <c r="AF372" i="8"/>
  <c r="AE378" i="8"/>
  <c r="AF378" i="8"/>
  <c r="AF344" i="10"/>
  <c r="AE344" i="10"/>
  <c r="AM254" i="8"/>
  <c r="AL254" i="8"/>
  <c r="AC254" i="8"/>
  <c r="AF154" i="2"/>
  <c r="AE154" i="2"/>
  <c r="AL361" i="8"/>
  <c r="AC361" i="8"/>
  <c r="AM361" i="8"/>
  <c r="AF191" i="10"/>
  <c r="AE191" i="10"/>
  <c r="AF259" i="2"/>
  <c r="AE259" i="2"/>
  <c r="AE175" i="2"/>
  <c r="AF175" i="2"/>
  <c r="AF246" i="8"/>
  <c r="AE246" i="8"/>
  <c r="AF387" i="10"/>
  <c r="AE387" i="10"/>
  <c r="AF402" i="10"/>
  <c r="AE402" i="10"/>
  <c r="AE323" i="2"/>
  <c r="AF323" i="2"/>
  <c r="AE207" i="9"/>
  <c r="AQ207" i="9" s="1"/>
  <c r="AF207" i="9"/>
  <c r="AF208" i="9"/>
  <c r="AE208" i="9"/>
  <c r="AQ208" i="9" s="1"/>
  <c r="AL216" i="8"/>
  <c r="AM216" i="8"/>
  <c r="AC216" i="8"/>
  <c r="AL413" i="10"/>
  <c r="AM413" i="10"/>
  <c r="AM114" i="9"/>
  <c r="AL114" i="9"/>
  <c r="AE186" i="2"/>
  <c r="AF186" i="2"/>
  <c r="AM293" i="9"/>
  <c r="AL293" i="9"/>
  <c r="AC293" i="9"/>
  <c r="AM178" i="8"/>
  <c r="AL178" i="8"/>
  <c r="AL199" i="10"/>
  <c r="AC199" i="10"/>
  <c r="AM199" i="10"/>
  <c r="AE336" i="2"/>
  <c r="AF336" i="2"/>
  <c r="AF283" i="8"/>
  <c r="AE283" i="8"/>
  <c r="AF118" i="9"/>
  <c r="AE118" i="9"/>
  <c r="AQ118" i="9" s="1"/>
  <c r="AE151" i="9"/>
  <c r="AQ151" i="9" s="1"/>
  <c r="AF151" i="9"/>
  <c r="AM244" i="9"/>
  <c r="AL244" i="9"/>
  <c r="AF121" i="10"/>
  <c r="AE121" i="10"/>
  <c r="AM186" i="2"/>
  <c r="AL186" i="2"/>
  <c r="AL265" i="9"/>
  <c r="AM265" i="9"/>
  <c r="AE136" i="8"/>
  <c r="AF136" i="8"/>
  <c r="AE365" i="9"/>
  <c r="AQ365" i="9" s="1"/>
  <c r="AF365" i="9"/>
  <c r="AF233" i="2"/>
  <c r="AE233" i="2"/>
  <c r="AC267" i="2"/>
  <c r="AC413" i="10"/>
  <c r="AM178" i="2"/>
  <c r="AL178" i="2"/>
  <c r="AE94" i="10"/>
  <c r="AF94" i="10"/>
  <c r="AF139" i="2"/>
  <c r="AE139" i="2"/>
  <c r="AL194" i="10"/>
  <c r="AM194" i="10"/>
  <c r="AL330" i="9"/>
  <c r="AM330" i="9"/>
  <c r="AC330" i="9"/>
  <c r="AF129" i="8"/>
  <c r="AE129" i="8"/>
  <c r="AL132" i="10"/>
  <c r="AM132" i="10"/>
  <c r="AF98" i="10"/>
  <c r="AE98" i="10"/>
  <c r="AE425" i="9"/>
  <c r="AQ425" i="9" s="1"/>
  <c r="AF425" i="9"/>
  <c r="AF116" i="2"/>
  <c r="AE116" i="2"/>
  <c r="AL237" i="8"/>
  <c r="AM237" i="8"/>
  <c r="AC237" i="8"/>
  <c r="AL183" i="9"/>
  <c r="AM183" i="9"/>
  <c r="AC183" i="9"/>
  <c r="AM222" i="8"/>
  <c r="AL222" i="8"/>
  <c r="AC222" i="8"/>
  <c r="AL159" i="10"/>
  <c r="AM159" i="10"/>
  <c r="AE199" i="8"/>
  <c r="AF199" i="8"/>
  <c r="AC173" i="8"/>
  <c r="AF398" i="9"/>
  <c r="AE398" i="9"/>
  <c r="AQ398" i="9" s="1"/>
  <c r="AL231" i="10"/>
  <c r="AM231" i="10"/>
  <c r="AF243" i="9"/>
  <c r="AE243" i="9"/>
  <c r="AQ243" i="9" s="1"/>
  <c r="AL350" i="9"/>
  <c r="AM350" i="9"/>
  <c r="AC222" i="2"/>
  <c r="AL222" i="2"/>
  <c r="AM222" i="2"/>
  <c r="AE286" i="8"/>
  <c r="AF286" i="8"/>
  <c r="AE180" i="10"/>
  <c r="AF180" i="10"/>
  <c r="AF237" i="2"/>
  <c r="AE237" i="2"/>
  <c r="AF408" i="8"/>
  <c r="AE408" i="8"/>
  <c r="AL248" i="8"/>
  <c r="AM248" i="8"/>
  <c r="AC248" i="8"/>
  <c r="AL370" i="2"/>
  <c r="AM370" i="2"/>
  <c r="AL237" i="2"/>
  <c r="AM237" i="2"/>
  <c r="AL214" i="8"/>
  <c r="AM214" i="8"/>
  <c r="AM119" i="8"/>
  <c r="AC119" i="8"/>
  <c r="AL119" i="8"/>
  <c r="AE188" i="8"/>
  <c r="AF188" i="8"/>
  <c r="AL351" i="2"/>
  <c r="AM351" i="2"/>
  <c r="AE197" i="9"/>
  <c r="AQ197" i="9" s="1"/>
  <c r="AF197" i="9"/>
  <c r="AC231" i="10"/>
  <c r="AE408" i="10"/>
  <c r="AF408" i="10"/>
  <c r="AC291" i="2"/>
  <c r="AM278" i="2"/>
  <c r="AL278" i="2"/>
  <c r="AE405" i="10"/>
  <c r="AF405" i="10"/>
  <c r="AF211" i="10"/>
  <c r="AE211" i="10"/>
  <c r="AE99" i="2"/>
  <c r="AF99" i="2"/>
  <c r="AE284" i="8"/>
  <c r="AF284" i="8"/>
  <c r="AM308" i="8"/>
  <c r="AC308" i="8"/>
  <c r="AL308" i="8"/>
  <c r="AC295" i="10"/>
  <c r="AM313" i="8"/>
  <c r="AL313" i="8"/>
  <c r="AE84" i="9"/>
  <c r="AQ84" i="9" s="1"/>
  <c r="AF84" i="9"/>
  <c r="AL417" i="10"/>
  <c r="AM417" i="10"/>
  <c r="AC417" i="10"/>
  <c r="AC205" i="8"/>
  <c r="AL205" i="8"/>
  <c r="AM205" i="8"/>
  <c r="AL403" i="10"/>
  <c r="AM403" i="10"/>
  <c r="AL442" i="9"/>
  <c r="AM442" i="9"/>
  <c r="AM133" i="2"/>
  <c r="AL133" i="2"/>
  <c r="AC133" i="2"/>
  <c r="AC103" i="2"/>
  <c r="AM403" i="8"/>
  <c r="AL403" i="8"/>
  <c r="AC403" i="8"/>
  <c r="AM250" i="10"/>
  <c r="AL250" i="10"/>
  <c r="AL445" i="8"/>
  <c r="AM445" i="8"/>
  <c r="AE354" i="2"/>
  <c r="AF354" i="2"/>
  <c r="AE330" i="2"/>
  <c r="AF330" i="2"/>
  <c r="AM311" i="10"/>
  <c r="AL311" i="10"/>
  <c r="AL356" i="8"/>
  <c r="AM356" i="8"/>
  <c r="AL289" i="9"/>
  <c r="AM289" i="9"/>
  <c r="AC402" i="2"/>
  <c r="AM331" i="8"/>
  <c r="AL331" i="8"/>
  <c r="AC331" i="8"/>
  <c r="AF146" i="8"/>
  <c r="AE146" i="8"/>
  <c r="AM264" i="9"/>
  <c r="AL264" i="9"/>
  <c r="AC264" i="9"/>
  <c r="AE300" i="9"/>
  <c r="AQ300" i="9" s="1"/>
  <c r="AF300" i="9"/>
  <c r="AE323" i="10"/>
  <c r="AF323" i="10"/>
  <c r="AF458" i="2"/>
  <c r="AE458" i="2"/>
  <c r="AL396" i="9"/>
  <c r="AM396" i="9"/>
  <c r="AL171" i="10"/>
  <c r="AM171" i="10"/>
  <c r="AC171" i="10"/>
  <c r="AM332" i="10"/>
  <c r="AL332" i="10"/>
  <c r="AM174" i="8"/>
  <c r="AC174" i="8"/>
  <c r="AL174" i="8"/>
  <c r="AF421" i="8"/>
  <c r="AE421" i="8"/>
  <c r="AF187" i="2"/>
  <c r="AE187" i="2"/>
  <c r="AL85" i="9"/>
  <c r="AM85" i="9"/>
  <c r="AC85" i="9"/>
  <c r="AC234" i="9"/>
  <c r="AE96" i="10"/>
  <c r="AF96" i="10"/>
  <c r="AL340" i="10"/>
  <c r="AM340" i="10"/>
  <c r="AL405" i="9"/>
  <c r="AM405" i="9"/>
  <c r="AL455" i="10"/>
  <c r="AM455" i="10"/>
  <c r="AC204" i="8"/>
  <c r="AL204" i="8"/>
  <c r="AM204" i="8"/>
  <c r="AM382" i="2"/>
  <c r="AL382" i="2"/>
  <c r="AL199" i="9"/>
  <c r="AC199" i="9"/>
  <c r="AM199" i="9"/>
  <c r="AE250" i="9"/>
  <c r="AQ250" i="9" s="1"/>
  <c r="AF439" i="9"/>
  <c r="AE439" i="9"/>
  <c r="AQ439" i="9" s="1"/>
  <c r="AL339" i="10"/>
  <c r="AM339" i="10"/>
  <c r="AM452" i="10"/>
  <c r="AL452" i="10"/>
  <c r="AM135" i="2"/>
  <c r="AL135" i="2"/>
  <c r="AL354" i="8"/>
  <c r="AM354" i="8"/>
  <c r="AC396" i="9"/>
  <c r="AL373" i="2"/>
  <c r="AM373" i="2"/>
  <c r="AC373" i="2"/>
  <c r="AL432" i="9"/>
  <c r="AM432" i="9"/>
  <c r="AC432" i="9"/>
  <c r="AM273" i="10"/>
  <c r="AL273" i="10"/>
  <c r="AC339" i="10"/>
  <c r="AL365" i="8"/>
  <c r="AM365" i="8"/>
  <c r="AC356" i="8"/>
  <c r="AF99" i="9"/>
  <c r="AE99" i="9"/>
  <c r="AQ99" i="9" s="1"/>
  <c r="AE109" i="10"/>
  <c r="AF109" i="10"/>
  <c r="AM211" i="8"/>
  <c r="AL211" i="8"/>
  <c r="AC211" i="8"/>
  <c r="AC386" i="8"/>
  <c r="AL338" i="9"/>
  <c r="AM338" i="9"/>
  <c r="AF316" i="10"/>
  <c r="AE316" i="10"/>
  <c r="AE335" i="8"/>
  <c r="AC411" i="9"/>
  <c r="AL411" i="9"/>
  <c r="AM411" i="9"/>
  <c r="AE86" i="10"/>
  <c r="AF86" i="10"/>
  <c r="AC249" i="9"/>
  <c r="AC159" i="9"/>
  <c r="AC455" i="9"/>
  <c r="AL455" i="9"/>
  <c r="AM455" i="9"/>
  <c r="AL165" i="8"/>
  <c r="AM165" i="8"/>
  <c r="AL144" i="9"/>
  <c r="AC144" i="9"/>
  <c r="AM144" i="9"/>
  <c r="AF381" i="9"/>
  <c r="AE381" i="9"/>
  <c r="AQ381" i="9" s="1"/>
  <c r="AL436" i="8"/>
  <c r="AM436" i="8"/>
  <c r="AM167" i="10"/>
  <c r="AL167" i="10"/>
  <c r="AM265" i="8"/>
  <c r="AL265" i="8"/>
  <c r="AF355" i="9"/>
  <c r="AE355" i="9"/>
  <c r="AQ355" i="9" s="1"/>
  <c r="AC145" i="8"/>
  <c r="AC121" i="9"/>
  <c r="AE304" i="9"/>
  <c r="AQ304" i="9" s="1"/>
  <c r="AF304" i="9"/>
  <c r="AE320" i="8"/>
  <c r="AF320" i="8"/>
  <c r="AM208" i="8"/>
  <c r="AL208" i="8"/>
  <c r="AE454" i="8"/>
  <c r="AF454" i="8"/>
  <c r="AF230" i="8"/>
  <c r="AE230" i="8"/>
  <c r="AF218" i="10"/>
  <c r="AE218" i="10"/>
  <c r="AL295" i="10"/>
  <c r="AM295" i="10"/>
  <c r="AE305" i="8"/>
  <c r="AF305" i="8"/>
  <c r="AF391" i="2"/>
  <c r="AL226" i="9"/>
  <c r="AC226" i="9"/>
  <c r="AM226" i="9"/>
  <c r="AC297" i="9"/>
  <c r="AL297" i="9"/>
  <c r="AM297" i="9"/>
  <c r="AF415" i="2"/>
  <c r="AL101" i="10"/>
  <c r="AM101" i="10"/>
  <c r="AM252" i="8"/>
  <c r="AL252" i="8"/>
  <c r="AF231" i="8"/>
  <c r="AE231" i="8"/>
  <c r="AL302" i="9"/>
  <c r="AM302" i="9"/>
  <c r="AF311" i="2"/>
  <c r="AE311" i="2"/>
  <c r="AL347" i="2"/>
  <c r="AM347" i="2"/>
  <c r="AC347" i="2"/>
  <c r="AM249" i="9"/>
  <c r="AL249" i="9"/>
  <c r="AM458" i="9"/>
  <c r="AC458" i="9"/>
  <c r="AL458" i="9"/>
  <c r="AE358" i="8"/>
  <c r="AF358" i="8"/>
  <c r="AL116" i="9"/>
  <c r="AM116" i="9"/>
  <c r="AL285" i="8"/>
  <c r="AM285" i="8"/>
  <c r="AL433" i="10"/>
  <c r="AM433" i="10"/>
  <c r="AM90" i="8"/>
  <c r="AL90" i="8"/>
  <c r="AE94" i="2"/>
  <c r="AF94" i="2"/>
  <c r="AF76" i="10"/>
  <c r="AE76" i="10"/>
  <c r="AF386" i="9"/>
  <c r="AE386" i="9"/>
  <c r="AQ386" i="9" s="1"/>
  <c r="AL201" i="2"/>
  <c r="AM201" i="2"/>
  <c r="AM83" i="8"/>
  <c r="AL83" i="8"/>
  <c r="AF438" i="10"/>
  <c r="AE438" i="10"/>
  <c r="AE431" i="8"/>
  <c r="AF431" i="8"/>
  <c r="AE354" i="9"/>
  <c r="AQ354" i="9" s="1"/>
  <c r="AF354" i="9"/>
  <c r="AE444" i="8"/>
  <c r="AF444" i="8"/>
  <c r="AF264" i="10"/>
  <c r="AE264" i="10"/>
  <c r="AL299" i="10"/>
  <c r="AM299" i="10"/>
  <c r="AL332" i="9"/>
  <c r="AM332" i="9"/>
  <c r="AM321" i="8"/>
  <c r="AL321" i="8"/>
  <c r="AL338" i="10"/>
  <c r="AM338" i="10"/>
  <c r="AC338" i="10"/>
  <c r="AE177" i="10"/>
  <c r="AF177" i="10"/>
  <c r="AM385" i="8"/>
  <c r="AL385" i="8"/>
  <c r="AC385" i="8"/>
  <c r="AE390" i="9"/>
  <c r="AQ390" i="9" s="1"/>
  <c r="AF390" i="9"/>
  <c r="AM320" i="9"/>
  <c r="AL320" i="9"/>
  <c r="AC320" i="9"/>
  <c r="AM314" i="2"/>
  <c r="AL314" i="2"/>
  <c r="AL276" i="8"/>
  <c r="AM276" i="8"/>
  <c r="AF238" i="10"/>
  <c r="AE238" i="10"/>
  <c r="AC84" i="2"/>
  <c r="AM84" i="2"/>
  <c r="AL84" i="2"/>
  <c r="AE140" i="9"/>
  <c r="AQ140" i="9" s="1"/>
  <c r="AF140" i="9"/>
  <c r="AL173" i="8"/>
  <c r="AM173" i="8"/>
  <c r="AL168" i="8"/>
  <c r="AM168" i="8"/>
  <c r="AC200" i="8"/>
  <c r="AF351" i="2"/>
  <c r="AE351" i="2"/>
  <c r="AE379" i="8"/>
  <c r="AF379" i="8"/>
  <c r="AM396" i="10"/>
  <c r="AL396" i="10"/>
  <c r="AL123" i="2"/>
  <c r="AM123" i="2"/>
  <c r="AC123" i="2"/>
  <c r="AE97" i="10"/>
  <c r="AF97" i="10"/>
  <c r="AF249" i="2"/>
  <c r="AE249" i="2"/>
  <c r="AM427" i="8"/>
  <c r="AL427" i="8"/>
  <c r="AE288" i="2"/>
  <c r="AF288" i="2"/>
  <c r="AF247" i="2"/>
  <c r="AE247" i="2"/>
  <c r="AE258" i="8"/>
  <c r="AF258" i="8"/>
  <c r="AE449" i="2"/>
  <c r="AF449" i="2"/>
  <c r="AE97" i="2"/>
  <c r="AF97" i="2"/>
  <c r="AM267" i="9"/>
  <c r="AL267" i="9"/>
  <c r="AE416" i="10"/>
  <c r="AF416" i="10"/>
  <c r="AF195" i="9"/>
  <c r="AE195" i="9"/>
  <c r="AQ195" i="9" s="1"/>
  <c r="AF98" i="2"/>
  <c r="AE98" i="2"/>
  <c r="AC168" i="8"/>
  <c r="AE130" i="10"/>
  <c r="AF130" i="10"/>
  <c r="AF309" i="8"/>
  <c r="AE309" i="8"/>
  <c r="AL97" i="10"/>
  <c r="AM97" i="10"/>
  <c r="AM299" i="2"/>
  <c r="AL299" i="2"/>
  <c r="AE148" i="2"/>
  <c r="AF148" i="2"/>
  <c r="AF280" i="2"/>
  <c r="AE280" i="2"/>
  <c r="AE426" i="8"/>
  <c r="AF426" i="8"/>
  <c r="AF175" i="9"/>
  <c r="AE175" i="9"/>
  <c r="AQ175" i="9" s="1"/>
  <c r="AE435" i="2"/>
  <c r="AF435" i="2"/>
  <c r="AL76" i="10"/>
  <c r="AM76" i="10"/>
  <c r="AF253" i="2"/>
  <c r="AE253" i="2"/>
  <c r="AC424" i="2"/>
  <c r="AM369" i="2"/>
  <c r="AL369" i="2"/>
  <c r="AF312" i="9"/>
  <c r="AM250" i="8"/>
  <c r="AL250" i="8"/>
  <c r="AE425" i="10"/>
  <c r="AF425" i="10"/>
  <c r="AL317" i="10"/>
  <c r="AM317" i="10"/>
  <c r="AL443" i="8"/>
  <c r="AM443" i="8"/>
  <c r="AL354" i="10"/>
  <c r="AM354" i="10"/>
  <c r="AM320" i="10"/>
  <c r="AL320" i="10"/>
  <c r="AE303" i="10"/>
  <c r="AF303" i="10"/>
  <c r="AC350" i="2"/>
  <c r="AL350" i="2"/>
  <c r="AM350" i="2"/>
  <c r="AF308" i="10"/>
  <c r="AE308" i="10"/>
  <c r="AM375" i="8"/>
  <c r="AL375" i="8"/>
  <c r="AM191" i="9"/>
  <c r="AL191" i="9"/>
  <c r="AL410" i="2"/>
  <c r="AM410" i="2"/>
  <c r="AE329" i="10"/>
  <c r="AF329" i="10"/>
  <c r="AL253" i="8"/>
  <c r="AM253" i="8"/>
  <c r="AE125" i="8"/>
  <c r="AF125" i="8"/>
  <c r="AE438" i="2"/>
  <c r="AF438" i="2"/>
  <c r="AL273" i="8"/>
  <c r="AM273" i="8"/>
  <c r="AC265" i="9"/>
  <c r="AC302" i="9"/>
  <c r="AE424" i="8"/>
  <c r="AF424" i="8"/>
  <c r="AM313" i="9"/>
  <c r="AL313" i="9"/>
  <c r="AM442" i="10"/>
  <c r="AL442" i="10"/>
  <c r="AE231" i="9"/>
  <c r="AQ231" i="9" s="1"/>
  <c r="AF231" i="9"/>
  <c r="AE200" i="10"/>
  <c r="AF200" i="10"/>
  <c r="AF138" i="9"/>
  <c r="AE138" i="9"/>
  <c r="AQ138" i="9" s="1"/>
  <c r="AL83" i="10"/>
  <c r="AM83" i="10"/>
  <c r="AM186" i="8"/>
  <c r="AL186" i="8"/>
  <c r="AE437" i="9"/>
  <c r="AQ437" i="9" s="1"/>
  <c r="AF437" i="9"/>
  <c r="AL408" i="10"/>
  <c r="AM408" i="10"/>
  <c r="AC340" i="8"/>
  <c r="AL397" i="2"/>
  <c r="AM397" i="2"/>
  <c r="AF384" i="10"/>
  <c r="AE384" i="10"/>
  <c r="AC442" i="2"/>
  <c r="AM159" i="9"/>
  <c r="AL159" i="9"/>
  <c r="AE214" i="2"/>
  <c r="AF214" i="2"/>
  <c r="AM296" i="2"/>
  <c r="AL296" i="2"/>
  <c r="AE115" i="9"/>
  <c r="AQ115" i="9" s="1"/>
  <c r="AF115" i="9"/>
  <c r="AF165" i="10"/>
  <c r="AE165" i="10"/>
  <c r="AL235" i="8"/>
  <c r="AM235" i="8"/>
  <c r="AL234" i="10"/>
  <c r="AM234" i="10"/>
  <c r="AF258" i="9"/>
  <c r="AE258" i="9"/>
  <c r="AQ258" i="9" s="1"/>
  <c r="AE441" i="8"/>
  <c r="AF441" i="8"/>
  <c r="AF337" i="8"/>
  <c r="AE337" i="8"/>
  <c r="AC450" i="8"/>
  <c r="AL450" i="8"/>
  <c r="AM450" i="8"/>
  <c r="AL177" i="8"/>
  <c r="AM177" i="8"/>
  <c r="AL162" i="9"/>
  <c r="AC162" i="9"/>
  <c r="AM162" i="9"/>
  <c r="AL429" i="8"/>
  <c r="AM429" i="8"/>
  <c r="AC336" i="8"/>
  <c r="AM336" i="8"/>
  <c r="AL336" i="8"/>
  <c r="AE450" i="2"/>
  <c r="AF450" i="2"/>
  <c r="AF324" i="9"/>
  <c r="AE324" i="9"/>
  <c r="AQ324" i="9" s="1"/>
  <c r="AE435" i="10"/>
  <c r="AF435" i="10"/>
  <c r="AE371" i="8"/>
  <c r="AM204" i="10"/>
  <c r="AL204" i="10"/>
  <c r="AF418" i="10"/>
  <c r="AE418" i="10"/>
  <c r="AL127" i="10"/>
  <c r="AM127" i="10"/>
  <c r="AM140" i="8"/>
  <c r="AC140" i="8"/>
  <c r="AL140" i="8"/>
  <c r="AE372" i="10"/>
  <c r="AF372" i="10"/>
  <c r="AC95" i="2"/>
  <c r="AE114" i="10"/>
  <c r="AF114" i="10"/>
  <c r="AF425" i="8"/>
  <c r="AE425" i="8"/>
  <c r="AM228" i="8"/>
  <c r="AL228" i="8"/>
  <c r="AC364" i="2"/>
  <c r="AL364" i="2"/>
  <c r="AM364" i="2"/>
  <c r="AE352" i="2"/>
  <c r="AF352" i="2"/>
  <c r="AL182" i="8"/>
  <c r="AM182" i="8"/>
  <c r="AC450" i="9"/>
  <c r="AM450" i="9"/>
  <c r="AL450" i="9"/>
  <c r="AL158" i="8"/>
  <c r="AM158" i="8"/>
  <c r="AF401" i="8"/>
  <c r="AE401" i="8"/>
  <c r="AM365" i="2"/>
  <c r="AL365" i="2"/>
  <c r="AM155" i="8"/>
  <c r="AL155" i="8"/>
  <c r="AC155" i="8"/>
  <c r="AM301" i="8"/>
  <c r="AL301" i="8"/>
  <c r="AM167" i="9"/>
  <c r="AL167" i="9"/>
  <c r="AL84" i="10"/>
  <c r="AM84" i="10"/>
  <c r="AC84" i="10"/>
  <c r="AC253" i="8"/>
  <c r="AL283" i="2"/>
  <c r="AM283" i="2"/>
  <c r="AC375" i="9"/>
  <c r="AL375" i="9"/>
  <c r="AM375" i="9"/>
  <c r="AE130" i="2"/>
  <c r="AF130" i="2"/>
  <c r="AC89" i="2"/>
  <c r="AL89" i="2"/>
  <c r="AM89" i="2"/>
  <c r="AM357" i="8"/>
  <c r="AL357" i="8"/>
  <c r="AF370" i="10"/>
  <c r="AE370" i="10"/>
  <c r="AM401" i="2"/>
  <c r="AL401" i="2"/>
  <c r="AC401" i="2"/>
  <c r="AF379" i="10"/>
  <c r="AL369" i="9"/>
  <c r="AM369" i="9"/>
  <c r="AC301" i="8"/>
  <c r="AE163" i="8"/>
  <c r="AF163" i="8"/>
  <c r="AF367" i="2"/>
  <c r="AE367" i="2"/>
  <c r="AE402" i="8"/>
  <c r="AL412" i="10"/>
  <c r="AM412" i="10"/>
  <c r="AC399" i="10"/>
  <c r="AL170" i="8"/>
  <c r="AM170" i="8"/>
  <c r="AC205" i="9"/>
  <c r="AE172" i="10"/>
  <c r="AF172" i="10"/>
  <c r="AE404" i="8"/>
  <c r="AF404" i="8"/>
  <c r="AF367" i="9"/>
  <c r="AE367" i="9"/>
  <c r="AQ367" i="9" s="1"/>
  <c r="AC369" i="8"/>
  <c r="AL234" i="8"/>
  <c r="AM234" i="8"/>
  <c r="AM163" i="8"/>
  <c r="AL163" i="8"/>
  <c r="AL187" i="9"/>
  <c r="AM187" i="9"/>
  <c r="AC261" i="10"/>
  <c r="AL261" i="10"/>
  <c r="AM261" i="10"/>
  <c r="AC343" i="2"/>
  <c r="AC114" i="9"/>
  <c r="AC289" i="9"/>
  <c r="AC412" i="2"/>
  <c r="AL282" i="10"/>
  <c r="AM282" i="10"/>
  <c r="AC418" i="8"/>
  <c r="AC296" i="2"/>
  <c r="AM390" i="10"/>
  <c r="AL390" i="10"/>
  <c r="AM240" i="2"/>
  <c r="AL240" i="2"/>
  <c r="AF403" i="2"/>
  <c r="AE403" i="2"/>
  <c r="AF422" i="10"/>
  <c r="AF146" i="10"/>
  <c r="AE146" i="10"/>
  <c r="AE198" i="8"/>
  <c r="AF198" i="8"/>
  <c r="AL286" i="2"/>
  <c r="AM286" i="2"/>
  <c r="AC286" i="2"/>
  <c r="AF87" i="10"/>
  <c r="AE87" i="10"/>
  <c r="AM169" i="10"/>
  <c r="AL169" i="10"/>
  <c r="AC169" i="10"/>
  <c r="AC209" i="2"/>
  <c r="AM209" i="2"/>
  <c r="AL209" i="2"/>
  <c r="AE359" i="8"/>
  <c r="AF359" i="8"/>
  <c r="AE82" i="2"/>
  <c r="AF82" i="2"/>
  <c r="AE251" i="10"/>
  <c r="AF251" i="10"/>
  <c r="AF142" i="2"/>
  <c r="AE142" i="2"/>
  <c r="AC276" i="8"/>
  <c r="AE150" i="2"/>
  <c r="AF150" i="2"/>
  <c r="AM382" i="8"/>
  <c r="AL382" i="8"/>
  <c r="AM271" i="9"/>
  <c r="AL271" i="9"/>
  <c r="AC271" i="9"/>
  <c r="AL131" i="8"/>
  <c r="AM131" i="8"/>
  <c r="AC131" i="8"/>
  <c r="AC209" i="8"/>
  <c r="AL209" i="8"/>
  <c r="AM209" i="8"/>
  <c r="AL260" i="10"/>
  <c r="AM260" i="10"/>
  <c r="AM93" i="2"/>
  <c r="AL93" i="2"/>
  <c r="AM150" i="10"/>
  <c r="AL150" i="10"/>
  <c r="AC150" i="10"/>
  <c r="AF448" i="9"/>
  <c r="AE448" i="9"/>
  <c r="AQ448" i="9" s="1"/>
  <c r="AE278" i="10"/>
  <c r="AF278" i="10"/>
  <c r="AE81" i="8"/>
  <c r="AF81" i="8"/>
  <c r="AF158" i="10"/>
  <c r="AE158" i="10"/>
  <c r="AF121" i="8"/>
  <c r="AE121" i="8"/>
  <c r="AM385" i="10"/>
  <c r="AL385" i="10"/>
  <c r="AE378" i="2"/>
  <c r="AF378" i="2"/>
  <c r="AF351" i="9"/>
  <c r="AE351" i="9"/>
  <c r="AQ351" i="9" s="1"/>
  <c r="AF187" i="10"/>
  <c r="AE187" i="10"/>
  <c r="AM367" i="8"/>
  <c r="AL367" i="8"/>
  <c r="AC367" i="8"/>
  <c r="AF76" i="8"/>
  <c r="AE76" i="8"/>
  <c r="AE380" i="9"/>
  <c r="AQ380" i="9" s="1"/>
  <c r="AL412" i="2"/>
  <c r="AM412" i="2"/>
  <c r="AF167" i="2"/>
  <c r="AE167" i="2"/>
  <c r="AF137" i="8"/>
  <c r="AE137" i="8"/>
  <c r="AE191" i="9"/>
  <c r="AQ191" i="9" s="1"/>
  <c r="AF191" i="9"/>
  <c r="AL378" i="10"/>
  <c r="AM378" i="10"/>
  <c r="AF413" i="2"/>
  <c r="AE413" i="2"/>
  <c r="AE405" i="8"/>
  <c r="AE252" i="2"/>
  <c r="AF252" i="2"/>
  <c r="AL90" i="2"/>
  <c r="AM90" i="2"/>
  <c r="AE336" i="9"/>
  <c r="AQ336" i="9" s="1"/>
  <c r="AF336" i="9"/>
  <c r="AM402" i="2"/>
  <c r="AL402" i="2"/>
  <c r="AL288" i="10"/>
  <c r="AM288" i="10"/>
  <c r="AC288" i="10"/>
  <c r="AM372" i="9"/>
  <c r="AL372" i="9"/>
  <c r="AE133" i="8"/>
  <c r="AF133" i="8"/>
  <c r="AF134" i="9"/>
  <c r="AE134" i="9"/>
  <c r="AQ134" i="9" s="1"/>
  <c r="AE238" i="2"/>
  <c r="AF238" i="2"/>
  <c r="AF175" i="8"/>
  <c r="AE175" i="8"/>
  <c r="AE348" i="8"/>
  <c r="AF348" i="8"/>
  <c r="AF336" i="10"/>
  <c r="AE336" i="10"/>
  <c r="AM139" i="10"/>
  <c r="AL139" i="10"/>
  <c r="AC139" i="10"/>
  <c r="AC396" i="10"/>
  <c r="AL382" i="10"/>
  <c r="AM382" i="10"/>
  <c r="AM405" i="8"/>
  <c r="AL405" i="8"/>
  <c r="AL333" i="10"/>
  <c r="AM333" i="10"/>
  <c r="AF309" i="2"/>
  <c r="AE309" i="2"/>
  <c r="AL360" i="8"/>
  <c r="AM360" i="8"/>
  <c r="AF349" i="10"/>
  <c r="AE349" i="10"/>
  <c r="AM366" i="8"/>
  <c r="AC366" i="8"/>
  <c r="AL366" i="8"/>
  <c r="AL418" i="8"/>
  <c r="AM418" i="8"/>
  <c r="AF219" i="8"/>
  <c r="AE219" i="8"/>
  <c r="AC267" i="9"/>
  <c r="AL169" i="8"/>
  <c r="AM169" i="8"/>
  <c r="AL95" i="2"/>
  <c r="AM95" i="2"/>
  <c r="AF170" i="10"/>
  <c r="AE170" i="10"/>
  <c r="AM145" i="8"/>
  <c r="AL145" i="8"/>
  <c r="AE354" i="8"/>
  <c r="AF354" i="8"/>
  <c r="AM343" i="2"/>
  <c r="AL343" i="2"/>
  <c r="AM275" i="2"/>
  <c r="AL275" i="2"/>
  <c r="AF228" i="2"/>
  <c r="AE228" i="2"/>
  <c r="AM111" i="9"/>
  <c r="AL111" i="9"/>
  <c r="AL143" i="8"/>
  <c r="AM143" i="8"/>
  <c r="AE252" i="10"/>
  <c r="AF252" i="10"/>
  <c r="AC399" i="2"/>
  <c r="AE92" i="10"/>
  <c r="AF92" i="10"/>
  <c r="AM291" i="9"/>
  <c r="AL291" i="9"/>
  <c r="AF188" i="10"/>
  <c r="AE188" i="10"/>
  <c r="AE415" i="10"/>
  <c r="AF415" i="10"/>
  <c r="AE222" i="10"/>
  <c r="AF222" i="10"/>
  <c r="AC320" i="10"/>
  <c r="AE449" i="10"/>
  <c r="AF449" i="10"/>
  <c r="AL457" i="9"/>
  <c r="AM457" i="9"/>
  <c r="AC457" i="9"/>
  <c r="AM235" i="10"/>
  <c r="AL235" i="10"/>
  <c r="AC433" i="10"/>
  <c r="AF186" i="8"/>
  <c r="AE186" i="8"/>
  <c r="AL83" i="2"/>
  <c r="AM83" i="2"/>
  <c r="AE203" i="2"/>
  <c r="AF203" i="2"/>
  <c r="AC420" i="9"/>
  <c r="AM420" i="9"/>
  <c r="AL420" i="9"/>
  <c r="AC83" i="8"/>
  <c r="AF423" i="8"/>
  <c r="AE423" i="8"/>
  <c r="AE454" i="10"/>
  <c r="AF454" i="10"/>
  <c r="AM436" i="9"/>
  <c r="AL436" i="9"/>
  <c r="AE387" i="8"/>
  <c r="AF387" i="8"/>
  <c r="AF373" i="9"/>
  <c r="AE373" i="9"/>
  <c r="AQ373" i="9" s="1"/>
  <c r="AM171" i="8"/>
  <c r="AC171" i="8"/>
  <c r="AL171" i="8"/>
  <c r="AE371" i="2"/>
  <c r="AF371" i="2"/>
  <c r="AM449" i="2"/>
  <c r="AL449" i="2"/>
  <c r="AE229" i="8"/>
  <c r="AF229" i="8"/>
  <c r="AE172" i="2"/>
  <c r="AF172" i="2"/>
  <c r="AM121" i="2"/>
  <c r="AL121" i="2"/>
  <c r="AE368" i="8"/>
  <c r="AF368" i="8"/>
  <c r="AL81" i="2"/>
  <c r="AM81" i="2"/>
  <c r="AF452" i="10"/>
  <c r="AE452" i="10"/>
  <c r="AL284" i="9"/>
  <c r="AM284" i="9"/>
  <c r="AE357" i="2"/>
  <c r="AF357" i="2"/>
  <c r="AC159" i="10"/>
  <c r="AM308" i="2"/>
  <c r="AL308" i="2"/>
  <c r="AC308" i="2"/>
  <c r="AL229" i="10"/>
  <c r="AM229" i="10"/>
  <c r="AF149" i="9"/>
  <c r="AE149" i="9"/>
  <c r="AQ149" i="9" s="1"/>
  <c r="AL373" i="10"/>
  <c r="AM373" i="10"/>
  <c r="AC442" i="9"/>
  <c r="AF353" i="10"/>
  <c r="AE353" i="10"/>
  <c r="AE333" i="2"/>
  <c r="AF333" i="2"/>
  <c r="AF131" i="9"/>
  <c r="AE131" i="9"/>
  <c r="AQ131" i="9" s="1"/>
  <c r="AE226" i="10"/>
  <c r="AF226" i="10"/>
  <c r="AC445" i="8"/>
  <c r="AM172" i="8"/>
  <c r="AL172" i="8"/>
  <c r="AE427" i="10"/>
  <c r="AF427" i="10"/>
  <c r="AC429" i="8"/>
  <c r="AM273" i="2"/>
  <c r="AL273" i="2"/>
  <c r="AE128" i="8"/>
  <c r="AF128" i="8"/>
  <c r="AF376" i="10"/>
  <c r="AL297" i="8"/>
  <c r="AM297" i="8"/>
  <c r="AF283" i="2"/>
  <c r="AE283" i="2"/>
  <c r="AM88" i="8"/>
  <c r="AL88" i="8"/>
  <c r="AC88" i="8"/>
  <c r="AC122" i="2"/>
  <c r="AF292" i="2"/>
  <c r="AE292" i="2"/>
  <c r="AC205" i="2"/>
  <c r="AL424" i="9"/>
  <c r="AC424" i="9"/>
  <c r="AM424" i="9"/>
  <c r="AF319" i="9"/>
  <c r="AE319" i="9"/>
  <c r="AQ319" i="9" s="1"/>
  <c r="AE353" i="2"/>
  <c r="AF353" i="2"/>
  <c r="AM336" i="2"/>
  <c r="AL336" i="2"/>
  <c r="AE446" i="2"/>
  <c r="AF446" i="2"/>
  <c r="AE435" i="9"/>
  <c r="AQ435" i="9" s="1"/>
  <c r="AF435" i="9"/>
  <c r="AC350" i="8"/>
  <c r="AC90" i="2"/>
  <c r="AF79" i="2"/>
  <c r="AE79" i="2"/>
  <c r="AE362" i="10"/>
  <c r="AF362" i="10"/>
  <c r="AF451" i="8"/>
  <c r="AE451" i="8"/>
  <c r="AC360" i="8"/>
  <c r="AM370" i="8"/>
  <c r="AL370" i="8"/>
  <c r="AM292" i="8"/>
  <c r="AL292" i="8"/>
  <c r="AF453" i="2"/>
  <c r="AE453" i="2"/>
  <c r="AC382" i="2"/>
  <c r="AE365" i="10"/>
  <c r="AM391" i="9"/>
  <c r="AL391" i="9"/>
  <c r="AE334" i="9"/>
  <c r="AQ334" i="9" s="1"/>
  <c r="AC250" i="8"/>
  <c r="AE145" i="10"/>
  <c r="AF145" i="10"/>
  <c r="AM214" i="10"/>
  <c r="AL214" i="10"/>
  <c r="AL369" i="8"/>
  <c r="AC153" i="8"/>
  <c r="AC268" i="2"/>
  <c r="AM268" i="2"/>
  <c r="AL268" i="2"/>
  <c r="AC387" i="9"/>
  <c r="AM387" i="9"/>
  <c r="AL387" i="9"/>
  <c r="AC370" i="2"/>
  <c r="AC77" i="8"/>
  <c r="AE391" i="10"/>
  <c r="AF391" i="10"/>
  <c r="AC90" i="9"/>
  <c r="AE247" i="10"/>
  <c r="AF247" i="10"/>
  <c r="AF291" i="10"/>
  <c r="AE291" i="10"/>
  <c r="AL165" i="9"/>
  <c r="AM165" i="9"/>
  <c r="AM264" i="2"/>
  <c r="AL264" i="2"/>
  <c r="AC264" i="2"/>
  <c r="AF419" i="9"/>
  <c r="AE419" i="9"/>
  <c r="AQ419" i="9" s="1"/>
  <c r="AF313" i="2"/>
  <c r="AE313" i="2"/>
  <c r="AL154" i="8"/>
  <c r="AM154" i="8"/>
  <c r="AF375" i="10"/>
  <c r="AF388" i="2"/>
  <c r="AE388" i="2"/>
  <c r="AF123" i="8"/>
  <c r="AE123" i="8"/>
  <c r="AE455" i="2"/>
  <c r="AF455" i="2"/>
  <c r="AL165" i="2"/>
  <c r="AM165" i="2"/>
  <c r="AE413" i="8"/>
  <c r="AF146" i="2"/>
  <c r="AE146" i="2"/>
  <c r="AE82" i="9"/>
  <c r="AQ82" i="9" s="1"/>
  <c r="AF82" i="9"/>
  <c r="AE294" i="8"/>
  <c r="AF294" i="8"/>
  <c r="AM412" i="9"/>
  <c r="AL412" i="9"/>
  <c r="AL383" i="8"/>
  <c r="AM383" i="8"/>
  <c r="AF287" i="8"/>
  <c r="AE287" i="8"/>
  <c r="AE412" i="8"/>
  <c r="AF412" i="8"/>
  <c r="AE449" i="8"/>
  <c r="AF449" i="8"/>
  <c r="AL288" i="8"/>
  <c r="AM288" i="8"/>
  <c r="AC288" i="8"/>
  <c r="AL432" i="10"/>
  <c r="AM432" i="10"/>
  <c r="AC432" i="10"/>
  <c r="AC196" i="8"/>
  <c r="AM196" i="8"/>
  <c r="AL196" i="8"/>
  <c r="AL340" i="8"/>
  <c r="AM340" i="8"/>
  <c r="AE108" i="9"/>
  <c r="AQ108" i="9" s="1"/>
  <c r="AF108" i="9"/>
  <c r="AM311" i="8"/>
  <c r="AL311" i="8"/>
  <c r="AF340" i="2"/>
  <c r="AE340" i="2"/>
  <c r="AF269" i="10"/>
  <c r="AE269" i="10"/>
  <c r="AE403" i="9"/>
  <c r="AQ403" i="9" s="1"/>
  <c r="AF403" i="9"/>
  <c r="AL103" i="2"/>
  <c r="AM103" i="2"/>
  <c r="AL200" i="8"/>
  <c r="AM200" i="8"/>
  <c r="AL88" i="10"/>
  <c r="AM88" i="10"/>
  <c r="AM193" i="10"/>
  <c r="AL193" i="10"/>
  <c r="AM185" i="9"/>
  <c r="AL185" i="9"/>
  <c r="AL267" i="8"/>
  <c r="AM267" i="8"/>
  <c r="AC398" i="8"/>
  <c r="AM104" i="9"/>
  <c r="AC104" i="9"/>
  <c r="AL104" i="9"/>
  <c r="AE206" i="9"/>
  <c r="AQ206" i="9" s="1"/>
  <c r="AF206" i="9"/>
  <c r="AC158" i="9"/>
  <c r="AM158" i="9"/>
  <c r="AL158" i="9"/>
  <c r="AL267" i="2"/>
  <c r="AM267" i="2"/>
  <c r="AE349" i="9"/>
  <c r="AQ349" i="9" s="1"/>
  <c r="AF349" i="9"/>
  <c r="AF413" i="9"/>
  <c r="AF196" i="9"/>
  <c r="AE196" i="9"/>
  <c r="AQ196" i="9" s="1"/>
  <c r="AM265" i="10"/>
  <c r="AL265" i="10"/>
  <c r="AE117" i="10"/>
  <c r="AF117" i="10"/>
  <c r="AC414" i="10"/>
  <c r="AL405" i="2"/>
  <c r="AM405" i="2"/>
  <c r="AC356" i="9"/>
  <c r="AM356" i="9"/>
  <c r="AL356" i="9"/>
  <c r="AL373" i="8"/>
  <c r="AC373" i="8"/>
  <c r="AM373" i="8"/>
  <c r="AM399" i="10"/>
  <c r="AL399" i="10"/>
  <c r="AE278" i="2"/>
  <c r="AF278" i="2"/>
  <c r="AC127" i="8"/>
  <c r="AF401" i="10"/>
  <c r="AE401" i="10"/>
  <c r="AL399" i="2"/>
  <c r="AM399" i="2"/>
  <c r="AM431" i="9"/>
  <c r="AL431" i="9"/>
  <c r="AC431" i="9"/>
  <c r="AL307" i="9"/>
  <c r="AM307" i="9"/>
  <c r="AC193" i="10"/>
  <c r="AC132" i="10"/>
  <c r="AF400" i="10"/>
  <c r="AL92" i="9"/>
  <c r="AM92" i="9"/>
  <c r="AC92" i="9"/>
  <c r="AM85" i="2"/>
  <c r="AL85" i="2"/>
  <c r="AF375" i="8"/>
  <c r="AE375" i="8"/>
  <c r="AC177" i="9"/>
  <c r="AL177" i="9"/>
  <c r="AM177" i="9"/>
  <c r="AE261" i="2"/>
  <c r="AF261" i="2"/>
  <c r="AM335" i="10"/>
  <c r="AL335" i="10"/>
  <c r="AM434" i="8"/>
  <c r="AL434" i="8"/>
  <c r="AC290" i="2"/>
  <c r="AL290" i="2"/>
  <c r="AM290" i="2"/>
  <c r="AE377" i="9"/>
  <c r="AQ377" i="9" s="1"/>
  <c r="AF377" i="9"/>
  <c r="AM435" i="8"/>
  <c r="AC435" i="8"/>
  <c r="AL435" i="8"/>
  <c r="AL261" i="2"/>
  <c r="AM261" i="2"/>
  <c r="AC195" i="2"/>
  <c r="AL195" i="2"/>
  <c r="AM195" i="2"/>
  <c r="AL115" i="8"/>
  <c r="AM115" i="8"/>
  <c r="AF315" i="10"/>
  <c r="AE315" i="10"/>
  <c r="AM278" i="8"/>
  <c r="AC278" i="8"/>
  <c r="AL278" i="8"/>
  <c r="AE239" i="8"/>
  <c r="AF239" i="8"/>
  <c r="AF393" i="8"/>
  <c r="AE393" i="8"/>
  <c r="AE443" i="10"/>
  <c r="AF443" i="10"/>
  <c r="AM187" i="8"/>
  <c r="AL187" i="8"/>
  <c r="AC385" i="10"/>
  <c r="AE293" i="10"/>
  <c r="AF293" i="10"/>
  <c r="AF438" i="8"/>
  <c r="AE438" i="8"/>
  <c r="AF154" i="10"/>
  <c r="AE154" i="10"/>
  <c r="AC133" i="9"/>
  <c r="AL133" i="9"/>
  <c r="AM133" i="9"/>
  <c r="AL420" i="2"/>
  <c r="AM420" i="2"/>
  <c r="AL137" i="8"/>
  <c r="AM137" i="8"/>
  <c r="AE458" i="8"/>
  <c r="AF458" i="8"/>
  <c r="AM300" i="2"/>
  <c r="AL300" i="2"/>
  <c r="AC300" i="2"/>
  <c r="AE294" i="10"/>
  <c r="AF294" i="10"/>
  <c r="AL137" i="10"/>
  <c r="AM137" i="10"/>
  <c r="AE105" i="9"/>
  <c r="AQ105" i="9" s="1"/>
  <c r="AF105" i="9"/>
  <c r="AE92" i="8"/>
  <c r="AF92" i="8"/>
  <c r="AC267" i="8"/>
  <c r="AF177" i="8"/>
  <c r="AE177" i="8"/>
  <c r="AC104" i="8"/>
  <c r="AL104" i="8"/>
  <c r="AM104" i="8"/>
  <c r="AM122" i="2"/>
  <c r="AL122" i="2"/>
  <c r="AL175" i="8"/>
  <c r="AM175" i="8"/>
  <c r="AF319" i="10"/>
  <c r="AE319" i="10"/>
  <c r="AE91" i="8"/>
  <c r="AF91" i="8"/>
  <c r="AF301" i="2"/>
  <c r="AE301" i="2"/>
  <c r="AL130" i="8"/>
  <c r="AM130" i="8"/>
  <c r="AC130" i="8"/>
  <c r="AC317" i="10"/>
  <c r="AM148" i="9"/>
  <c r="AL148" i="9"/>
  <c r="AE133" i="10"/>
  <c r="AF133" i="10"/>
  <c r="AE163" i="10"/>
  <c r="AF163" i="10"/>
  <c r="AM241" i="9"/>
  <c r="AL241" i="9"/>
  <c r="AE305" i="10"/>
  <c r="AE191" i="8"/>
  <c r="AF191" i="8"/>
  <c r="AF182" i="8"/>
  <c r="AE182" i="8"/>
  <c r="AC378" i="10"/>
  <c r="AC350" i="9"/>
  <c r="AC229" i="10"/>
  <c r="AF129" i="10"/>
  <c r="AE129" i="10"/>
  <c r="AC412" i="9"/>
  <c r="AE278" i="9"/>
  <c r="AQ278" i="9" s="1"/>
  <c r="AF278" i="9"/>
  <c r="AL91" i="8"/>
  <c r="AM91" i="8"/>
  <c r="AL430" i="8"/>
  <c r="AM430" i="8"/>
  <c r="AF361" i="10"/>
  <c r="AE361" i="10"/>
  <c r="AM291" i="8"/>
  <c r="AL291" i="8"/>
  <c r="AC382" i="10"/>
  <c r="AE324" i="8"/>
  <c r="AF324" i="8"/>
  <c r="AM445" i="9"/>
  <c r="AL445" i="9"/>
  <c r="AE94" i="8"/>
  <c r="AF94" i="8"/>
  <c r="AC299" i="10"/>
  <c r="AM372" i="2"/>
  <c r="AL372" i="2"/>
  <c r="AM226" i="8"/>
  <c r="AL226" i="8"/>
  <c r="AC226" i="8"/>
  <c r="AL273" i="9"/>
  <c r="AM273" i="9"/>
  <c r="AL432" i="2"/>
  <c r="AM432" i="2"/>
  <c r="AC432" i="2"/>
  <c r="AE219" i="9"/>
  <c r="AQ219" i="9" s="1"/>
  <c r="AF219" i="9"/>
  <c r="AF442" i="8"/>
  <c r="AF344" i="2"/>
  <c r="AM212" i="2"/>
  <c r="AL212" i="2"/>
  <c r="AC111" i="9"/>
  <c r="AM263" i="10"/>
  <c r="AL263" i="10"/>
  <c r="AC292" i="8"/>
  <c r="AC427" i="8"/>
  <c r="AC372" i="9"/>
  <c r="AE319" i="8"/>
  <c r="AF319" i="8"/>
  <c r="AC353" i="9"/>
  <c r="AL258" i="2"/>
  <c r="AM258" i="2"/>
  <c r="AC258" i="2"/>
  <c r="AC390" i="10"/>
  <c r="AL402" i="9"/>
  <c r="AM402" i="9"/>
  <c r="AL138" i="8"/>
  <c r="AM138" i="8"/>
  <c r="AL348" i="2"/>
  <c r="AM348" i="2"/>
  <c r="AC138" i="8"/>
  <c r="AE276" i="9"/>
  <c r="AQ276" i="9" s="1"/>
  <c r="AF276" i="9"/>
  <c r="AM387" i="2"/>
  <c r="AL387" i="2"/>
  <c r="AC387" i="2"/>
  <c r="AE409" i="2"/>
  <c r="AF409" i="2"/>
  <c r="AF422" i="2"/>
  <c r="AE422" i="2"/>
  <c r="AL278" i="9"/>
  <c r="AM278" i="9"/>
  <c r="AE364" i="8"/>
  <c r="AF364" i="8"/>
  <c r="AE347" i="8"/>
  <c r="AF347" i="8"/>
  <c r="AL248" i="9"/>
  <c r="AM248" i="9"/>
  <c r="AE307" i="2"/>
  <c r="AF307" i="2"/>
  <c r="AF123" i="10"/>
  <c r="AE123" i="10"/>
  <c r="AF419" i="8"/>
  <c r="AE419" i="8"/>
  <c r="AF208" i="10"/>
  <c r="AE208" i="10"/>
  <c r="AM442" i="2"/>
  <c r="AL442" i="2"/>
  <c r="AE396" i="2"/>
  <c r="AF396" i="2"/>
  <c r="AM205" i="2"/>
  <c r="AL205" i="2"/>
  <c r="AM414" i="10"/>
  <c r="AL414" i="10"/>
  <c r="AL423" i="9"/>
  <c r="AM423" i="9"/>
  <c r="AE88" i="10"/>
  <c r="AF88" i="10"/>
  <c r="AL285" i="10"/>
  <c r="AM285" i="10"/>
  <c r="AC285" i="10"/>
  <c r="AF137" i="10"/>
  <c r="AE137" i="10"/>
  <c r="AE310" i="10"/>
  <c r="AF310" i="10"/>
  <c r="AE310" i="8"/>
  <c r="AF310" i="8"/>
  <c r="AM156" i="2"/>
  <c r="AL156" i="2"/>
  <c r="AF129" i="9"/>
  <c r="AE129" i="9"/>
  <c r="AQ129" i="9" s="1"/>
  <c r="AL291" i="2"/>
  <c r="AM291" i="2"/>
  <c r="AF269" i="8"/>
  <c r="AE269" i="8"/>
  <c r="AL225" i="10"/>
  <c r="AM225" i="10"/>
  <c r="AC225" i="10"/>
  <c r="AM148" i="8"/>
  <c r="AL148" i="8"/>
  <c r="AC148" i="8"/>
  <c r="AF300" i="10"/>
  <c r="AE300" i="10"/>
  <c r="AC437" i="2"/>
  <c r="AM437" i="2"/>
  <c r="AL437" i="2"/>
  <c r="AE132" i="9"/>
  <c r="AQ132" i="9" s="1"/>
  <c r="AF132" i="9"/>
  <c r="AL269" i="9"/>
  <c r="AM269" i="9"/>
  <c r="AC269" i="9"/>
  <c r="AL147" i="8"/>
  <c r="AM147" i="8"/>
  <c r="AC101" i="10"/>
  <c r="AL434" i="2"/>
  <c r="AM434" i="2"/>
  <c r="AC434" i="2"/>
  <c r="AF349" i="2"/>
  <c r="AE349" i="2"/>
  <c r="AM77" i="8"/>
  <c r="AL77" i="8"/>
  <c r="AL391" i="2"/>
  <c r="AM391" i="2"/>
  <c r="AF376" i="8"/>
  <c r="AL127" i="9"/>
  <c r="AM127" i="9"/>
  <c r="AF406" i="2"/>
  <c r="AE406" i="2"/>
  <c r="AL440" i="8"/>
  <c r="AM440" i="8"/>
  <c r="AL395" i="8"/>
  <c r="AM395" i="8"/>
  <c r="AC395" i="8"/>
  <c r="AE229" i="2"/>
  <c r="AF229" i="2"/>
  <c r="AL144" i="8"/>
  <c r="AM144" i="8"/>
  <c r="AM156" i="8"/>
  <c r="AL156" i="8"/>
  <c r="AE353" i="8"/>
  <c r="AF353" i="8"/>
  <c r="AE420" i="2"/>
  <c r="AF420" i="2"/>
  <c r="AF224" i="9"/>
  <c r="AE224" i="9"/>
  <c r="AQ224" i="9" s="1"/>
  <c r="AE363" i="2"/>
  <c r="AF363" i="2"/>
  <c r="AM182" i="9"/>
  <c r="AL182" i="9"/>
  <c r="AE357" i="8"/>
  <c r="AF357" i="8"/>
  <c r="AM190" i="2"/>
  <c r="AL190" i="2"/>
  <c r="AC190" i="2"/>
  <c r="AE410" i="9"/>
  <c r="AQ410" i="9" s="1"/>
  <c r="AC127" i="9"/>
  <c r="AC118" i="8"/>
  <c r="AE271" i="10"/>
  <c r="AF271" i="10"/>
  <c r="AL339" i="8"/>
  <c r="AM339" i="8"/>
  <c r="AE324" i="10"/>
  <c r="AF324" i="10"/>
  <c r="AE219" i="2"/>
  <c r="AF219" i="2"/>
  <c r="AC311" i="8"/>
  <c r="AE439" i="8"/>
  <c r="AF439" i="8"/>
  <c r="AL111" i="10"/>
  <c r="AM111" i="10"/>
  <c r="AL234" i="9"/>
  <c r="AM234" i="9"/>
  <c r="AE433" i="8"/>
  <c r="AF433" i="8"/>
  <c r="AC111" i="10"/>
  <c r="AE454" i="2"/>
  <c r="AF454" i="2"/>
  <c r="AE456" i="9"/>
  <c r="AQ456" i="9" s="1"/>
  <c r="AF456" i="9"/>
  <c r="AC389" i="9"/>
  <c r="AM389" i="9"/>
  <c r="AL389" i="9"/>
  <c r="AM268" i="9"/>
  <c r="AL268" i="9"/>
  <c r="AC268" i="9"/>
  <c r="AC223" i="9"/>
  <c r="AL223" i="9"/>
  <c r="AM223" i="9"/>
  <c r="AF104" i="2"/>
  <c r="AE104" i="2"/>
  <c r="AM288" i="9"/>
  <c r="AL288" i="9"/>
  <c r="AC288" i="9"/>
  <c r="AE430" i="8"/>
  <c r="AF430" i="8"/>
  <c r="AM424" i="10"/>
  <c r="AL424" i="10"/>
  <c r="AE407" i="9"/>
  <c r="AQ407" i="9" s="1"/>
  <c r="AF407" i="9"/>
  <c r="AL186" i="10"/>
  <c r="AM186" i="10"/>
  <c r="AC186" i="10"/>
  <c r="AE360" i="2"/>
  <c r="AF360" i="2"/>
  <c r="AL235" i="2"/>
  <c r="AM235" i="2"/>
  <c r="AM316" i="9"/>
  <c r="AL316" i="9"/>
  <c r="AC252" i="8"/>
  <c r="AF403" i="10"/>
  <c r="AE403" i="10"/>
  <c r="AF151" i="2"/>
  <c r="AE151" i="2"/>
  <c r="AC265" i="10"/>
  <c r="AF443" i="8"/>
  <c r="AE443" i="8"/>
  <c r="AE312" i="9"/>
  <c r="AQ312" i="9" s="1"/>
  <c r="AL362" i="2"/>
  <c r="AM362" i="2"/>
  <c r="AM156" i="9"/>
  <c r="AL156" i="9"/>
  <c r="AE326" i="10"/>
  <c r="AF326" i="10"/>
  <c r="AC332" i="9"/>
  <c r="AC194" i="10"/>
  <c r="AL176" i="10"/>
  <c r="AM176" i="10"/>
  <c r="AC176" i="10"/>
  <c r="AM102" i="8"/>
  <c r="AL102" i="8"/>
  <c r="AL368" i="9"/>
  <c r="AC368" i="9"/>
  <c r="AM368" i="9"/>
  <c r="AM169" i="9"/>
  <c r="AC169" i="9"/>
  <c r="AL169" i="9"/>
  <c r="AM396" i="2"/>
  <c r="AL396" i="2"/>
  <c r="AL428" i="8"/>
  <c r="AM428" i="8"/>
  <c r="AM316" i="8"/>
  <c r="AL316" i="8"/>
  <c r="AM90" i="9"/>
  <c r="AL90" i="9"/>
  <c r="AM101" i="2"/>
  <c r="AL101" i="2"/>
  <c r="AC394" i="8"/>
  <c r="AL394" i="8"/>
  <c r="AM394" i="8"/>
  <c r="AM177" i="10"/>
  <c r="AL177" i="10"/>
  <c r="AE419" i="10"/>
  <c r="AM225" i="2"/>
  <c r="AL225" i="2"/>
  <c r="AC225" i="2"/>
  <c r="AC185" i="9"/>
  <c r="AM310" i="8"/>
  <c r="AL310" i="8"/>
  <c r="AL237" i="9"/>
  <c r="AM237" i="9"/>
  <c r="AC237" i="9"/>
  <c r="AC405" i="2"/>
  <c r="AC260" i="10"/>
  <c r="AL409" i="8"/>
  <c r="AM409" i="8"/>
  <c r="AE168" i="2"/>
  <c r="AF168" i="2"/>
  <c r="AM84" i="9"/>
  <c r="AL84" i="9"/>
  <c r="AC285" i="8"/>
  <c r="AL236" i="8"/>
  <c r="AM236" i="8"/>
  <c r="AC313" i="8"/>
  <c r="AL433" i="9"/>
  <c r="AC433" i="9"/>
  <c r="AM433" i="9"/>
  <c r="AE390" i="8"/>
  <c r="AF390" i="8"/>
  <c r="AL281" i="9"/>
  <c r="AM281" i="9"/>
  <c r="AL353" i="9"/>
  <c r="AM353" i="9"/>
  <c r="AF158" i="2"/>
  <c r="AE158" i="2"/>
  <c r="AE232" i="10"/>
  <c r="AF232" i="10"/>
  <c r="AE97" i="8"/>
  <c r="AF97" i="8"/>
  <c r="AF228" i="9"/>
  <c r="AE228" i="9"/>
  <c r="AQ228" i="9" s="1"/>
  <c r="AC81" i="2"/>
  <c r="AC178" i="8"/>
  <c r="AE185" i="2"/>
  <c r="AF185" i="2"/>
  <c r="AL124" i="8"/>
  <c r="AM124" i="8"/>
  <c r="AE364" i="10"/>
  <c r="AF364" i="10"/>
  <c r="AM89" i="10"/>
  <c r="AL89" i="10"/>
  <c r="AM121" i="9"/>
  <c r="AL121" i="9"/>
  <c r="AL279" i="2"/>
  <c r="AM279" i="2"/>
  <c r="AC279" i="2"/>
  <c r="AF432" i="8"/>
  <c r="AE432" i="8"/>
  <c r="AF448" i="10"/>
  <c r="AE448" i="10"/>
  <c r="AL288" i="2"/>
  <c r="AM288" i="2"/>
  <c r="AC101" i="2"/>
  <c r="AE389" i="8"/>
  <c r="AF389" i="8"/>
  <c r="AM245" i="9"/>
  <c r="AL245" i="9"/>
  <c r="AL157" i="9"/>
  <c r="AM157" i="9"/>
  <c r="AC157" i="9"/>
  <c r="AM281" i="10"/>
  <c r="AL281" i="10"/>
  <c r="AL97" i="8"/>
  <c r="AM97" i="8"/>
  <c r="AE248" i="9"/>
  <c r="AQ248" i="9" s="1"/>
  <c r="AF248" i="9"/>
  <c r="AF426" i="10"/>
  <c r="AE426" i="10"/>
  <c r="AC382" i="8"/>
  <c r="AL290" i="8"/>
  <c r="AM290" i="8"/>
  <c r="AE429" i="9"/>
  <c r="AQ429" i="9" s="1"/>
  <c r="AF429" i="9"/>
  <c r="AL409" i="10"/>
  <c r="AM409" i="10"/>
  <c r="AC409" i="10"/>
  <c r="AE421" i="10"/>
  <c r="AF421" i="10"/>
  <c r="AC235" i="8"/>
  <c r="AC383" i="8"/>
  <c r="AE404" i="9"/>
  <c r="AQ404" i="9" s="1"/>
  <c r="AF404" i="9"/>
  <c r="AF434" i="10"/>
  <c r="AE434" i="10"/>
  <c r="AL343" i="10"/>
  <c r="AM343" i="10"/>
  <c r="AC178" i="2"/>
  <c r="AM386" i="8"/>
  <c r="AL386" i="8"/>
  <c r="AC372" i="2"/>
  <c r="AC214" i="8"/>
  <c r="AC273" i="10"/>
  <c r="AC316" i="9"/>
  <c r="AC348" i="9"/>
  <c r="AL238" i="8"/>
  <c r="AM238" i="8"/>
  <c r="AC238" i="8"/>
  <c r="AF290" i="9"/>
  <c r="AE290" i="9"/>
  <c r="AQ290" i="9" s="1"/>
  <c r="AL261" i="8"/>
  <c r="AC261" i="8"/>
  <c r="AM261" i="8"/>
  <c r="AE312" i="8"/>
  <c r="AF312" i="8"/>
  <c r="AE151" i="10"/>
  <c r="AF151" i="10"/>
  <c r="AC299" i="2"/>
  <c r="AF294" i="2"/>
  <c r="AE294" i="2"/>
  <c r="AL110" i="8"/>
  <c r="AM110" i="8"/>
  <c r="AC110" i="8"/>
  <c r="AE212" i="9"/>
  <c r="AQ212" i="9" s="1"/>
  <c r="AF212" i="9"/>
  <c r="AL244" i="8"/>
  <c r="AC244" i="8"/>
  <c r="AM244" i="8"/>
  <c r="AC201" i="2"/>
  <c r="AL125" i="8"/>
  <c r="AM125" i="8"/>
  <c r="AC147" i="8"/>
  <c r="AL153" i="9"/>
  <c r="AM153" i="9"/>
  <c r="AE91" i="9"/>
  <c r="AQ91" i="9" s="1"/>
  <c r="AF91" i="9"/>
  <c r="AF249" i="8"/>
  <c r="AE249" i="8"/>
  <c r="AM239" i="8"/>
  <c r="AL239" i="8"/>
  <c r="AC311" i="10"/>
  <c r="AE221" i="10"/>
  <c r="AF221" i="10"/>
  <c r="AM398" i="9"/>
  <c r="AL398" i="9"/>
  <c r="AC241" i="9"/>
  <c r="AC135" i="2"/>
  <c r="AC172" i="8"/>
  <c r="AL383" i="9"/>
  <c r="AM383" i="9"/>
  <c r="AF317" i="9"/>
  <c r="AE317" i="9"/>
  <c r="AQ317" i="9" s="1"/>
  <c r="AF229" i="9"/>
  <c r="AE229" i="9"/>
  <c r="AQ229" i="9" s="1"/>
  <c r="AE128" i="9"/>
  <c r="AQ128" i="9" s="1"/>
  <c r="AF128" i="9"/>
  <c r="AM297" i="10"/>
  <c r="AL297" i="10"/>
  <c r="AE238" i="9"/>
  <c r="AQ238" i="9" s="1"/>
  <c r="AF238" i="9"/>
  <c r="AE393" i="9"/>
  <c r="AQ393" i="9" s="1"/>
  <c r="AF393" i="9"/>
  <c r="AM391" i="10"/>
  <c r="AL391" i="10"/>
  <c r="AL400" i="8"/>
  <c r="AM400" i="8"/>
  <c r="AF269" i="2"/>
  <c r="AE269" i="2"/>
  <c r="AE202" i="8"/>
  <c r="AF202" i="8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AE298" i="8" l="1"/>
  <c r="AE337" i="2"/>
  <c r="AE332" i="2"/>
  <c r="AE275" i="10"/>
  <c r="AE342" i="8"/>
  <c r="AF344" i="8"/>
  <c r="AF244" i="10"/>
  <c r="AE258" i="10"/>
  <c r="AE316" i="2"/>
  <c r="AE321" i="9"/>
  <c r="AQ321" i="9" s="1"/>
  <c r="AE314" i="9"/>
  <c r="AQ314" i="9" s="1"/>
  <c r="AE275" i="8"/>
  <c r="AF309" i="9"/>
  <c r="AF328" i="10"/>
  <c r="AF570" i="10"/>
  <c r="AE570" i="10"/>
  <c r="AF863" i="10"/>
  <c r="AE357" i="10"/>
  <c r="AE543" i="10"/>
  <c r="AF971" i="10"/>
  <c r="AF437" i="10"/>
  <c r="AE703" i="10"/>
  <c r="AE711" i="10"/>
  <c r="AE541" i="10"/>
  <c r="AF541" i="10"/>
  <c r="AE679" i="10"/>
  <c r="AF679" i="10"/>
  <c r="AE690" i="10"/>
  <c r="AF974" i="10"/>
  <c r="AF368" i="10"/>
  <c r="AE878" i="9"/>
  <c r="AQ878" i="9" s="1"/>
  <c r="AF556" i="9"/>
  <c r="AF497" i="9"/>
  <c r="AE340" i="9"/>
  <c r="AQ340" i="9" s="1"/>
  <c r="AF617" i="9"/>
  <c r="AF773" i="9"/>
  <c r="AE725" i="9"/>
  <c r="AQ725" i="9" s="1"/>
  <c r="AE578" i="9"/>
  <c r="AQ578" i="9" s="1"/>
  <c r="AF487" i="9"/>
  <c r="AE344" i="9"/>
  <c r="AQ344" i="9" s="1"/>
  <c r="AE552" i="9"/>
  <c r="AQ552" i="9" s="1"/>
  <c r="AE358" i="9"/>
  <c r="AQ358" i="9" s="1"/>
  <c r="AF837" i="9"/>
  <c r="AF768" i="9"/>
  <c r="AF454" i="9"/>
  <c r="AF295" i="9"/>
  <c r="AF476" i="9"/>
  <c r="AF853" i="9"/>
  <c r="AE434" i="9"/>
  <c r="AQ434" i="9" s="1"/>
  <c r="AF753" i="9"/>
  <c r="AF427" i="9"/>
  <c r="AF624" i="9"/>
  <c r="AF605" i="9"/>
  <c r="AE642" i="9"/>
  <c r="AQ642" i="9" s="1"/>
  <c r="AE843" i="9"/>
  <c r="AQ843" i="9" s="1"/>
  <c r="AF524" i="9"/>
  <c r="AF804" i="9"/>
  <c r="AE406" i="9"/>
  <c r="AQ406" i="9" s="1"/>
  <c r="AE840" i="9"/>
  <c r="AQ840" i="9" s="1"/>
  <c r="AE560" i="9"/>
  <c r="AQ560" i="9" s="1"/>
  <c r="AF313" i="10"/>
  <c r="AF296" i="8"/>
  <c r="AF322" i="10"/>
  <c r="AE321" i="2"/>
  <c r="AE302" i="8"/>
  <c r="AF192" i="10"/>
  <c r="AE281" i="8"/>
  <c r="AE332" i="8"/>
  <c r="AF295" i="2"/>
  <c r="AF289" i="8"/>
  <c r="AF961" i="9"/>
  <c r="AF662" i="9"/>
  <c r="AE737" i="9"/>
  <c r="AQ737" i="9" s="1"/>
  <c r="AF644" i="9"/>
  <c r="AE418" i="9"/>
  <c r="AQ418" i="9" s="1"/>
  <c r="AE428" i="9"/>
  <c r="AQ428" i="9" s="1"/>
  <c r="AE346" i="9"/>
  <c r="AQ346" i="9" s="1"/>
  <c r="AF547" i="9"/>
  <c r="AE810" i="9"/>
  <c r="AQ810" i="9" s="1"/>
  <c r="AF502" i="9"/>
  <c r="AF408" i="9"/>
  <c r="AE385" i="9"/>
  <c r="AQ385" i="9" s="1"/>
  <c r="AE315" i="9"/>
  <c r="AQ315" i="9" s="1"/>
  <c r="AE759" i="9"/>
  <c r="AQ759" i="9" s="1"/>
  <c r="AF485" i="9"/>
  <c r="AE485" i="9"/>
  <c r="AQ485" i="9" s="1"/>
  <c r="AF392" i="9"/>
  <c r="AE871" i="9"/>
  <c r="AQ871" i="9" s="1"/>
  <c r="AF384" i="9"/>
  <c r="AE684" i="9"/>
  <c r="AQ684" i="9" s="1"/>
  <c r="AF333" i="8"/>
  <c r="AF317" i="8"/>
  <c r="AE328" i="2"/>
  <c r="AE295" i="8"/>
  <c r="AE298" i="10"/>
  <c r="AE233" i="9"/>
  <c r="AQ233" i="9" s="1"/>
  <c r="AE306" i="8"/>
  <c r="AE275" i="9"/>
  <c r="AQ275" i="9" s="1"/>
  <c r="AF304" i="2"/>
  <c r="AF291" i="8"/>
  <c r="AF315" i="2"/>
  <c r="AE315" i="8"/>
  <c r="AF327" i="10"/>
  <c r="AF318" i="2"/>
  <c r="AE330" i="8"/>
  <c r="AF282" i="2"/>
  <c r="AE256" i="10"/>
  <c r="AF279" i="10"/>
  <c r="AF297" i="2"/>
  <c r="AE943" i="9"/>
  <c r="AQ943" i="9" s="1"/>
  <c r="AF943" i="9"/>
  <c r="AE729" i="9"/>
  <c r="AQ729" i="9" s="1"/>
  <c r="AE567" i="9"/>
  <c r="AQ567" i="9" s="1"/>
  <c r="AF567" i="9"/>
  <c r="AE298" i="9"/>
  <c r="AQ298" i="9" s="1"/>
  <c r="AF286" i="9"/>
  <c r="AE399" i="9"/>
  <c r="AQ399" i="9" s="1"/>
  <c r="AF306" i="9"/>
  <c r="AF653" i="9"/>
  <c r="AE507" i="9"/>
  <c r="AQ507" i="9" s="1"/>
  <c r="AF507" i="9"/>
  <c r="AE598" i="9"/>
  <c r="AQ598" i="9" s="1"/>
  <c r="AF598" i="9"/>
  <c r="AE311" i="9"/>
  <c r="AQ311" i="9" s="1"/>
  <c r="AE915" i="9"/>
  <c r="AQ915" i="9" s="1"/>
  <c r="AF371" i="9"/>
  <c r="AE711" i="9"/>
  <c r="AQ711" i="9" s="1"/>
  <c r="AF637" i="9"/>
  <c r="AE637" i="9"/>
  <c r="AQ637" i="9" s="1"/>
  <c r="AF259" i="9"/>
  <c r="AE327" i="9"/>
  <c r="AQ327" i="9" s="1"/>
  <c r="AF972" i="9"/>
  <c r="AF992" i="9"/>
  <c r="AF599" i="9"/>
  <c r="AF282" i="9"/>
  <c r="AF708" i="9"/>
  <c r="AF480" i="9"/>
  <c r="AE362" i="9"/>
  <c r="AQ362" i="9" s="1"/>
  <c r="AE305" i="9"/>
  <c r="AQ305" i="9" s="1"/>
  <c r="AF266" i="9"/>
  <c r="AE949" i="9"/>
  <c r="AQ949" i="9" s="1"/>
  <c r="AF534" i="9"/>
  <c r="AF594" i="9"/>
  <c r="AE688" i="9"/>
  <c r="AQ688" i="9" s="1"/>
  <c r="AF688" i="9"/>
  <c r="AF983" i="2"/>
  <c r="AE305" i="2"/>
  <c r="AF755" i="2"/>
  <c r="AE496" i="2"/>
  <c r="AF786" i="2"/>
  <c r="AE831" i="2"/>
  <c r="AF831" i="2"/>
  <c r="AF429" i="2"/>
  <c r="AE386" i="2"/>
  <c r="AF439" i="2"/>
  <c r="AE436" i="2"/>
  <c r="AF847" i="2"/>
  <c r="AE551" i="2"/>
  <c r="AE385" i="2"/>
  <c r="AF191" i="2"/>
  <c r="AE293" i="8"/>
  <c r="AE742" i="8"/>
  <c r="AE825" i="8"/>
  <c r="AE505" i="8"/>
  <c r="AE599" i="8"/>
  <c r="AE828" i="8"/>
  <c r="AF873" i="8"/>
  <c r="AF961" i="8"/>
  <c r="AE437" i="8"/>
  <c r="AE841" i="8"/>
  <c r="AE962" i="8"/>
  <c r="AE303" i="8"/>
  <c r="AF585" i="8"/>
  <c r="AE642" i="8"/>
  <c r="AE374" i="8"/>
  <c r="AF513" i="8"/>
  <c r="AE513" i="8"/>
  <c r="AF856" i="8"/>
  <c r="AF809" i="8"/>
  <c r="AE626" i="8"/>
  <c r="AF626" i="8"/>
  <c r="AE688" i="8"/>
  <c r="AF185" i="8"/>
  <c r="AE421" i="9"/>
  <c r="AQ421" i="9" s="1"/>
  <c r="AE893" i="2"/>
  <c r="AF392" i="8"/>
  <c r="AF451" i="2"/>
  <c r="AF983" i="9"/>
  <c r="AE983" i="9"/>
  <c r="AQ983" i="9" s="1"/>
  <c r="AE514" i="10"/>
  <c r="AF514" i="10"/>
  <c r="AE381" i="8"/>
  <c r="AF381" i="8"/>
  <c r="AE292" i="9"/>
  <c r="AQ292" i="9" s="1"/>
  <c r="AE388" i="10"/>
  <c r="AE388" i="9"/>
  <c r="AQ388" i="9" s="1"/>
  <c r="AE326" i="9"/>
  <c r="AQ326" i="9" s="1"/>
  <c r="AF350" i="10"/>
  <c r="AF503" i="8"/>
  <c r="AF501" i="10"/>
  <c r="AE501" i="10"/>
  <c r="AF853" i="10"/>
  <c r="AE853" i="10"/>
  <c r="AE299" i="9"/>
  <c r="AQ299" i="9" s="1"/>
  <c r="AE322" i="2"/>
  <c r="AF352" i="10"/>
  <c r="AE887" i="9"/>
  <c r="AQ887" i="9" s="1"/>
  <c r="AF634" i="9"/>
  <c r="AF966" i="2"/>
  <c r="AE554" i="10"/>
  <c r="AF727" i="8"/>
  <c r="AF512" i="2"/>
  <c r="AE512" i="2"/>
  <c r="AF827" i="10"/>
  <c r="AE827" i="10"/>
  <c r="AE866" i="8"/>
  <c r="AF866" i="8"/>
  <c r="AF514" i="9"/>
  <c r="AE514" i="9"/>
  <c r="AQ514" i="9" s="1"/>
  <c r="AF334" i="10"/>
  <c r="AF345" i="2"/>
  <c r="AE345" i="2"/>
  <c r="AE702" i="8"/>
  <c r="AF702" i="8"/>
  <c r="AF397" i="9"/>
  <c r="AF309" i="10"/>
  <c r="AE302" i="10"/>
  <c r="AF97" i="9"/>
  <c r="AE447" i="2"/>
  <c r="AE225" i="9"/>
  <c r="AQ225" i="9" s="1"/>
  <c r="AF375" i="2"/>
  <c r="AF436" i="10"/>
  <c r="AE453" i="10"/>
  <c r="AE420" i="10"/>
  <c r="AE480" i="10"/>
  <c r="AF649" i="2"/>
  <c r="AE649" i="2"/>
  <c r="AE983" i="10"/>
  <c r="AF983" i="10"/>
  <c r="AF888" i="10"/>
  <c r="AE888" i="10"/>
  <c r="AE742" i="9"/>
  <c r="AQ742" i="9" s="1"/>
  <c r="AF742" i="9"/>
  <c r="AE723" i="2"/>
  <c r="AF723" i="2"/>
  <c r="AE863" i="8"/>
  <c r="AF863" i="8"/>
  <c r="AE895" i="8"/>
  <c r="AF895" i="8"/>
  <c r="AE428" i="2"/>
  <c r="AF520" i="8"/>
  <c r="AE520" i="8"/>
  <c r="AF910" i="10"/>
  <c r="AE910" i="10"/>
  <c r="AF589" i="10"/>
  <c r="AE589" i="10"/>
  <c r="AF570" i="9"/>
  <c r="AE570" i="9"/>
  <c r="AQ570" i="9" s="1"/>
  <c r="AE582" i="8"/>
  <c r="AF582" i="8"/>
  <c r="AF367" i="10"/>
  <c r="AF162" i="2"/>
  <c r="AF404" i="2"/>
  <c r="AE352" i="9"/>
  <c r="AQ352" i="9" s="1"/>
  <c r="AE380" i="8"/>
  <c r="AF317" i="2"/>
  <c r="AE512" i="10"/>
  <c r="AF567" i="10"/>
  <c r="AF722" i="8"/>
  <c r="AF303" i="9"/>
  <c r="AE303" i="9"/>
  <c r="AQ303" i="9" s="1"/>
  <c r="AF863" i="9"/>
  <c r="AE863" i="9"/>
  <c r="AQ863" i="9" s="1"/>
  <c r="AF109" i="9"/>
  <c r="AF81" i="9"/>
  <c r="AE688" i="10"/>
  <c r="AF482" i="9"/>
  <c r="AE482" i="9"/>
  <c r="AQ482" i="9" s="1"/>
  <c r="AE701" i="8"/>
  <c r="AF701" i="8"/>
  <c r="AF343" i="8"/>
  <c r="AE166" i="8"/>
  <c r="AE337" i="9"/>
  <c r="AQ337" i="9" s="1"/>
  <c r="AF453" i="8"/>
  <c r="AF380" i="2"/>
  <c r="AF671" i="2"/>
  <c r="AF637" i="8"/>
  <c r="AF903" i="8"/>
  <c r="AE903" i="8"/>
  <c r="AE939" i="10"/>
  <c r="AF939" i="10"/>
  <c r="AE968" i="2"/>
  <c r="AF968" i="2"/>
  <c r="AE754" i="9"/>
  <c r="AQ754" i="9" s="1"/>
  <c r="AF754" i="9"/>
  <c r="AE683" i="2"/>
  <c r="AF683" i="2"/>
  <c r="AE964" i="9"/>
  <c r="AQ964" i="9" s="1"/>
  <c r="AF964" i="9"/>
  <c r="AE328" i="9"/>
  <c r="AQ328" i="9" s="1"/>
  <c r="AF415" i="8"/>
  <c r="AE428" i="10"/>
  <c r="AF646" i="9"/>
  <c r="AE646" i="9"/>
  <c r="AQ646" i="9" s="1"/>
  <c r="AF739" i="9"/>
  <c r="AE739" i="9"/>
  <c r="AQ739" i="9" s="1"/>
  <c r="AF854" i="10"/>
  <c r="AE854" i="10"/>
  <c r="AE522" i="10"/>
  <c r="AF522" i="10"/>
  <c r="AF942" i="2"/>
  <c r="AE942" i="2"/>
  <c r="AF573" i="8"/>
  <c r="AE573" i="8"/>
  <c r="AF839" i="9"/>
  <c r="AE839" i="9"/>
  <c r="AQ839" i="9" s="1"/>
  <c r="AF410" i="10"/>
  <c r="AF351" i="8"/>
  <c r="AF693" i="10"/>
  <c r="AF662" i="10"/>
  <c r="AE662" i="10"/>
  <c r="AF932" i="10"/>
  <c r="AE932" i="10"/>
  <c r="AF117" i="8"/>
  <c r="AF920" i="10"/>
  <c r="AE977" i="8"/>
  <c r="AF865" i="8"/>
  <c r="AE865" i="8"/>
  <c r="AF487" i="10"/>
  <c r="AE487" i="10"/>
  <c r="AE598" i="2"/>
  <c r="AF598" i="2"/>
  <c r="AF303" i="2"/>
  <c r="AF644" i="8"/>
  <c r="AE720" i="9"/>
  <c r="AQ720" i="9" s="1"/>
  <c r="AF720" i="9"/>
  <c r="AF604" i="2"/>
  <c r="AE604" i="2"/>
  <c r="AF884" i="9"/>
  <c r="AE884" i="9"/>
  <c r="AQ884" i="9" s="1"/>
  <c r="AE827" i="2"/>
  <c r="AF827" i="2"/>
  <c r="AE801" i="2"/>
  <c r="AF801" i="2"/>
  <c r="AF415" i="9"/>
  <c r="AF584" i="8"/>
  <c r="AE584" i="8"/>
  <c r="AE867" i="2"/>
  <c r="AF867" i="2"/>
  <c r="AF422" i="9"/>
  <c r="AE516" i="8"/>
  <c r="AF516" i="8"/>
  <c r="AF323" i="9"/>
  <c r="AF410" i="8"/>
  <c r="AE380" i="10"/>
  <c r="AE872" i="9"/>
  <c r="AQ872" i="9" s="1"/>
  <c r="AF810" i="8"/>
  <c r="AF958" i="9"/>
  <c r="AE958" i="9"/>
  <c r="AQ958" i="9" s="1"/>
  <c r="AE552" i="8"/>
  <c r="AF552" i="8"/>
  <c r="AE858" i="8"/>
  <c r="AF858" i="8"/>
  <c r="AE647" i="8"/>
  <c r="AF647" i="8"/>
  <c r="AE978" i="8"/>
  <c r="AF978" i="8"/>
  <c r="AF339" i="2"/>
  <c r="AE752" i="9"/>
  <c r="AQ752" i="9" s="1"/>
  <c r="AF752" i="9"/>
  <c r="AF352" i="8"/>
  <c r="AE404" i="10"/>
  <c r="AF480" i="2"/>
  <c r="AF899" i="9"/>
  <c r="AE899" i="9"/>
  <c r="AQ899" i="9" s="1"/>
  <c r="AF678" i="9"/>
  <c r="AE678" i="9"/>
  <c r="AQ678" i="9" s="1"/>
  <c r="AF723" i="9"/>
  <c r="AE723" i="9"/>
  <c r="AQ723" i="9" s="1"/>
  <c r="AE493" i="8"/>
  <c r="AF493" i="8"/>
  <c r="AF877" i="9"/>
  <c r="AE877" i="9"/>
  <c r="AQ877" i="9" s="1"/>
  <c r="AE928" i="9"/>
  <c r="AQ928" i="9" s="1"/>
  <c r="AF928" i="9"/>
  <c r="AE704" i="9"/>
  <c r="AQ704" i="9" s="1"/>
  <c r="AF704" i="9"/>
  <c r="AF360" i="10"/>
  <c r="AF503" i="10"/>
  <c r="AE849" i="9"/>
  <c r="AQ849" i="9" s="1"/>
  <c r="AF849" i="9"/>
  <c r="AE493" i="9"/>
  <c r="AQ493" i="9" s="1"/>
  <c r="AF493" i="9"/>
  <c r="AF511" i="9"/>
  <c r="AE511" i="9"/>
  <c r="AQ511" i="9" s="1"/>
  <c r="AE703" i="9"/>
  <c r="AQ703" i="9" s="1"/>
  <c r="AF703" i="9"/>
  <c r="AE398" i="10"/>
  <c r="AF398" i="10"/>
  <c r="AE778" i="10"/>
  <c r="AF778" i="10"/>
  <c r="AE594" i="8"/>
  <c r="AF594" i="8"/>
  <c r="AE894" i="10"/>
  <c r="AF894" i="10"/>
  <c r="AF556" i="8"/>
  <c r="AE556" i="8"/>
  <c r="AE950" i="8"/>
  <c r="AF950" i="8"/>
  <c r="AE414" i="2"/>
  <c r="AF374" i="2"/>
  <c r="AF110" i="10"/>
  <c r="AF393" i="10"/>
  <c r="AE284" i="10"/>
  <c r="AE370" i="8"/>
  <c r="AF341" i="2"/>
  <c r="AF166" i="10"/>
  <c r="AF673" i="9"/>
  <c r="AE673" i="9"/>
  <c r="AQ673" i="9" s="1"/>
  <c r="AF935" i="10"/>
  <c r="AE935" i="10"/>
  <c r="AF979" i="9"/>
  <c r="AE979" i="9"/>
  <c r="AQ979" i="9" s="1"/>
  <c r="AF797" i="9"/>
  <c r="AE797" i="9"/>
  <c r="AQ797" i="9" s="1"/>
  <c r="AE925" i="10"/>
  <c r="AF925" i="10"/>
  <c r="AE477" i="8"/>
  <c r="AF477" i="8"/>
  <c r="AE640" i="8"/>
  <c r="AF640" i="8"/>
  <c r="AF492" i="8"/>
  <c r="AE492" i="8"/>
  <c r="AE436" i="9"/>
  <c r="AQ436" i="9" s="1"/>
  <c r="AF99" i="10"/>
  <c r="AE245" i="10"/>
  <c r="AE251" i="9"/>
  <c r="AQ251" i="9" s="1"/>
  <c r="AE217" i="2"/>
  <c r="AE184" i="2"/>
  <c r="AF242" i="9"/>
  <c r="AE257" i="10"/>
  <c r="AF188" i="9"/>
  <c r="AE120" i="9"/>
  <c r="AQ120" i="9" s="1"/>
  <c r="AE86" i="9"/>
  <c r="AQ86" i="9" s="1"/>
  <c r="AE249" i="10"/>
  <c r="AF178" i="10"/>
  <c r="AE174" i="10"/>
  <c r="AE192" i="8"/>
  <c r="AE213" i="8"/>
  <c r="AF105" i="2"/>
  <c r="AF272" i="2"/>
  <c r="AE171" i="2"/>
  <c r="AF274" i="9"/>
  <c r="AF263" i="9"/>
  <c r="AE274" i="2"/>
  <c r="AE499" i="2"/>
  <c r="AF499" i="2"/>
  <c r="AE903" i="10"/>
  <c r="AF903" i="10"/>
  <c r="AF473" i="8"/>
  <c r="AE473" i="8"/>
  <c r="AE758" i="10"/>
  <c r="AF758" i="10"/>
  <c r="AF697" i="9"/>
  <c r="AE697" i="9"/>
  <c r="AQ697" i="9" s="1"/>
  <c r="AF712" i="8"/>
  <c r="AE712" i="8"/>
  <c r="AE658" i="9"/>
  <c r="AQ658" i="9" s="1"/>
  <c r="AF658" i="9"/>
  <c r="AF462" i="8"/>
  <c r="AE462" i="8"/>
  <c r="AE718" i="2"/>
  <c r="AF718" i="2"/>
  <c r="AF889" i="9"/>
  <c r="AE889" i="9"/>
  <c r="AQ889" i="9" s="1"/>
  <c r="AF531" i="8"/>
  <c r="AE531" i="8"/>
  <c r="AF727" i="10"/>
  <c r="AE727" i="10"/>
  <c r="AF228" i="10"/>
  <c r="AE363" i="10"/>
  <c r="AE422" i="8"/>
  <c r="AE555" i="2"/>
  <c r="AF555" i="2"/>
  <c r="AE822" i="8"/>
  <c r="AF822" i="8"/>
  <c r="AE464" i="9"/>
  <c r="AQ464" i="9" s="1"/>
  <c r="AF464" i="9"/>
  <c r="AF735" i="8"/>
  <c r="AE735" i="8"/>
  <c r="AE878" i="2"/>
  <c r="AF878" i="2"/>
  <c r="AE334" i="8"/>
  <c r="AF280" i="9"/>
  <c r="AE796" i="9"/>
  <c r="AQ796" i="9" s="1"/>
  <c r="AF796" i="9"/>
  <c r="AE635" i="2"/>
  <c r="AF635" i="2"/>
  <c r="AF466" i="10"/>
  <c r="AE466" i="10"/>
  <c r="AE579" i="9"/>
  <c r="AQ579" i="9" s="1"/>
  <c r="AF579" i="9"/>
  <c r="AE508" i="9"/>
  <c r="AQ508" i="9" s="1"/>
  <c r="AF508" i="9"/>
  <c r="AE801" i="9"/>
  <c r="AQ801" i="9" s="1"/>
  <c r="AF801" i="9"/>
  <c r="AF945" i="10"/>
  <c r="AE945" i="10"/>
  <c r="AE851" i="10"/>
  <c r="AF851" i="10"/>
  <c r="AE574" i="10"/>
  <c r="AF574" i="10"/>
  <c r="AF518" i="2"/>
  <c r="AE518" i="2"/>
  <c r="AF835" i="2"/>
  <c r="AE835" i="2"/>
  <c r="AE607" i="10"/>
  <c r="AF607" i="10"/>
  <c r="AE715" i="8"/>
  <c r="AF715" i="8"/>
  <c r="AE991" i="10"/>
  <c r="AF991" i="10"/>
  <c r="AF567" i="8"/>
  <c r="AE567" i="8"/>
  <c r="AE480" i="8"/>
  <c r="AF480" i="8"/>
  <c r="AE652" i="2"/>
  <c r="AF652" i="2"/>
  <c r="AF502" i="10"/>
  <c r="AE502" i="10"/>
  <c r="AF812" i="2"/>
  <c r="AE812" i="2"/>
  <c r="AE854" i="9"/>
  <c r="AQ854" i="9" s="1"/>
  <c r="AF854" i="9"/>
  <c r="AF508" i="8"/>
  <c r="AE508" i="8"/>
  <c r="AE822" i="9"/>
  <c r="AQ822" i="9" s="1"/>
  <c r="AF822" i="9"/>
  <c r="AF762" i="10"/>
  <c r="AE762" i="10"/>
  <c r="AF909" i="8"/>
  <c r="AE909" i="8"/>
  <c r="AF459" i="9"/>
  <c r="AE459" i="9"/>
  <c r="AQ459" i="9" s="1"/>
  <c r="AE910" i="9"/>
  <c r="AQ910" i="9" s="1"/>
  <c r="AF910" i="9"/>
  <c r="AE958" i="10"/>
  <c r="AF958" i="10"/>
  <c r="AF762" i="9"/>
  <c r="AE762" i="9"/>
  <c r="AQ762" i="9" s="1"/>
  <c r="AF819" i="2"/>
  <c r="AE819" i="2"/>
  <c r="AF654" i="2"/>
  <c r="AE654" i="2"/>
  <c r="AE619" i="9"/>
  <c r="AQ619" i="9" s="1"/>
  <c r="AF619" i="9"/>
  <c r="AF558" i="2"/>
  <c r="AE558" i="2"/>
  <c r="AF976" i="8"/>
  <c r="AE976" i="8"/>
  <c r="AF733" i="2"/>
  <c r="AE733" i="2"/>
  <c r="AF588" i="2"/>
  <c r="AE588" i="2"/>
  <c r="AE923" i="8"/>
  <c r="AF923" i="8"/>
  <c r="AE691" i="8"/>
  <c r="AF691" i="8"/>
  <c r="AE471" i="9"/>
  <c r="AQ471" i="9" s="1"/>
  <c r="AF471" i="9"/>
  <c r="AF947" i="9"/>
  <c r="AE947" i="9"/>
  <c r="AQ947" i="9" s="1"/>
  <c r="AE751" i="2"/>
  <c r="AF751" i="2"/>
  <c r="AF902" i="8"/>
  <c r="AE902" i="8"/>
  <c r="AF739" i="8"/>
  <c r="AE739" i="8"/>
  <c r="AE631" i="8"/>
  <c r="AF631" i="8"/>
  <c r="AE914" i="10"/>
  <c r="AF914" i="10"/>
  <c r="AF321" i="10"/>
  <c r="AE515" i="10"/>
  <c r="AF515" i="10"/>
  <c r="AF905" i="10"/>
  <c r="AE905" i="10"/>
  <c r="AE732" i="8"/>
  <c r="AF732" i="8"/>
  <c r="AF478" i="10"/>
  <c r="AE478" i="10"/>
  <c r="AE280" i="10"/>
  <c r="AF965" i="8"/>
  <c r="AE965" i="8"/>
  <c r="AF550" i="8"/>
  <c r="AE550" i="8"/>
  <c r="AE896" i="8"/>
  <c r="AF896" i="8"/>
  <c r="AF646" i="8"/>
  <c r="AE646" i="8"/>
  <c r="AE674" i="9"/>
  <c r="AQ674" i="9" s="1"/>
  <c r="AF674" i="9"/>
  <c r="AE393" i="2"/>
  <c r="AE341" i="10"/>
  <c r="AE114" i="8"/>
  <c r="AE441" i="2"/>
  <c r="AE381" i="2"/>
  <c r="AF329" i="2"/>
  <c r="AF430" i="2"/>
  <c r="AE630" i="9"/>
  <c r="AQ630" i="9" s="1"/>
  <c r="AF630" i="9"/>
  <c r="AE807" i="9"/>
  <c r="AQ807" i="9" s="1"/>
  <c r="AF807" i="9"/>
  <c r="AF805" i="8"/>
  <c r="AE805" i="8"/>
  <c r="AF830" i="2"/>
  <c r="AE830" i="2"/>
  <c r="AE887" i="8"/>
  <c r="AF887" i="8"/>
  <c r="AF915" i="10"/>
  <c r="AE915" i="10"/>
  <c r="AF628" i="8"/>
  <c r="AE628" i="8"/>
  <c r="AE462" i="10"/>
  <c r="AF462" i="10"/>
  <c r="AF633" i="2"/>
  <c r="AE633" i="2"/>
  <c r="AE561" i="10"/>
  <c r="AF561" i="10"/>
  <c r="AE492" i="2"/>
  <c r="AF492" i="2"/>
  <c r="AF831" i="9"/>
  <c r="AE831" i="9"/>
  <c r="AQ831" i="9" s="1"/>
  <c r="AE671" i="10"/>
  <c r="AF671" i="10"/>
  <c r="AE464" i="8"/>
  <c r="AF464" i="8"/>
  <c r="AE684" i="2"/>
  <c r="AF684" i="2"/>
  <c r="AF671" i="9"/>
  <c r="AE671" i="9"/>
  <c r="AQ671" i="9" s="1"/>
  <c r="AF942" i="8"/>
  <c r="AE942" i="8"/>
  <c r="AE574" i="8"/>
  <c r="AF574" i="8"/>
  <c r="AF595" i="8"/>
  <c r="AE595" i="8"/>
  <c r="AE731" i="8"/>
  <c r="AF731" i="8"/>
  <c r="AF800" i="8"/>
  <c r="AE800" i="8"/>
  <c r="AE733" i="9"/>
  <c r="AQ733" i="9" s="1"/>
  <c r="AF733" i="9"/>
  <c r="AE470" i="8"/>
  <c r="AF470" i="8"/>
  <c r="AE695" i="8"/>
  <c r="AF695" i="8"/>
  <c r="AE606" i="8"/>
  <c r="AF606" i="8"/>
  <c r="AE627" i="8"/>
  <c r="AF627" i="8"/>
  <c r="AF747" i="9"/>
  <c r="AE747" i="9"/>
  <c r="AQ747" i="9" s="1"/>
  <c r="AF855" i="9"/>
  <c r="AE855" i="9"/>
  <c r="AQ855" i="9" s="1"/>
  <c r="AE612" i="2"/>
  <c r="AF612" i="2"/>
  <c r="AF609" i="10"/>
  <c r="AE609" i="10"/>
  <c r="AE1000" i="2"/>
  <c r="AF1000" i="2"/>
  <c r="AE644" i="2"/>
  <c r="AF644" i="2"/>
  <c r="AF554" i="8"/>
  <c r="AE554" i="8"/>
  <c r="AE787" i="2"/>
  <c r="AF787" i="2"/>
  <c r="AE680" i="8"/>
  <c r="AF680" i="8"/>
  <c r="AF569" i="9"/>
  <c r="AE569" i="9"/>
  <c r="AQ569" i="9" s="1"/>
  <c r="AE851" i="2"/>
  <c r="AF851" i="2"/>
  <c r="AE611" i="9"/>
  <c r="AQ611" i="9" s="1"/>
  <c r="AF611" i="9"/>
  <c r="AE481" i="10"/>
  <c r="AF481" i="10"/>
  <c r="AE675" i="8"/>
  <c r="AF675" i="8"/>
  <c r="AF530" i="8"/>
  <c r="AE530" i="8"/>
  <c r="AF926" i="10"/>
  <c r="AE926" i="10"/>
  <c r="AE998" i="10"/>
  <c r="AF998" i="10"/>
  <c r="AF802" i="2"/>
  <c r="AE802" i="2"/>
  <c r="AF651" i="9"/>
  <c r="AE651" i="9"/>
  <c r="AQ651" i="9" s="1"/>
  <c r="AE998" i="8"/>
  <c r="AF998" i="8"/>
  <c r="AE743" i="2"/>
  <c r="AF743" i="2"/>
  <c r="AE814" i="9"/>
  <c r="AQ814" i="9" s="1"/>
  <c r="AF814" i="9"/>
  <c r="AE925" i="9"/>
  <c r="AQ925" i="9" s="1"/>
  <c r="AF925" i="9"/>
  <c r="AF546" i="8"/>
  <c r="AE546" i="8"/>
  <c r="AE574" i="9"/>
  <c r="AQ574" i="9" s="1"/>
  <c r="AF574" i="9"/>
  <c r="AF555" i="10"/>
  <c r="AE555" i="10"/>
  <c r="AF837" i="2"/>
  <c r="AE837" i="2"/>
  <c r="AE508" i="2"/>
  <c r="AF508" i="2"/>
  <c r="AF538" i="9"/>
  <c r="AE538" i="9"/>
  <c r="AQ538" i="9" s="1"/>
  <c r="AE708" i="8"/>
  <c r="AF708" i="8"/>
  <c r="AE499" i="9"/>
  <c r="AQ499" i="9" s="1"/>
  <c r="AF499" i="9"/>
  <c r="AE865" i="2"/>
  <c r="AF865" i="2"/>
  <c r="AE783" i="9"/>
  <c r="AQ783" i="9" s="1"/>
  <c r="AF783" i="9"/>
  <c r="AE787" i="9"/>
  <c r="AQ787" i="9" s="1"/>
  <c r="AF787" i="9"/>
  <c r="AE929" i="9"/>
  <c r="AQ929" i="9" s="1"/>
  <c r="AF929" i="9"/>
  <c r="AE926" i="9"/>
  <c r="AQ926" i="9" s="1"/>
  <c r="AF926" i="9"/>
  <c r="AE846" i="2"/>
  <c r="AF846" i="2"/>
  <c r="AF467" i="8"/>
  <c r="AE467" i="8"/>
  <c r="AF895" i="2"/>
  <c r="AE895" i="2"/>
  <c r="AE953" i="2"/>
  <c r="AF953" i="2"/>
  <c r="AE728" i="9"/>
  <c r="AQ728" i="9" s="1"/>
  <c r="AF728" i="9"/>
  <c r="AF640" i="2"/>
  <c r="AE640" i="2"/>
  <c r="AE551" i="9"/>
  <c r="AQ551" i="9" s="1"/>
  <c r="AF551" i="9"/>
  <c r="AE706" i="2"/>
  <c r="AF706" i="2"/>
  <c r="AF491" i="2"/>
  <c r="AE491" i="2"/>
  <c r="AE658" i="2"/>
  <c r="AF658" i="2"/>
  <c r="AE257" i="9"/>
  <c r="AQ257" i="9" s="1"/>
  <c r="AF392" i="10"/>
  <c r="AE331" i="2"/>
  <c r="AF196" i="10"/>
  <c r="AE78" i="2"/>
  <c r="AF318" i="10"/>
  <c r="AF277" i="10"/>
  <c r="AE325" i="8"/>
  <c r="AF276" i="10"/>
  <c r="AE304" i="8"/>
  <c r="AE430" i="9"/>
  <c r="AQ430" i="9" s="1"/>
  <c r="AF414" i="9"/>
  <c r="AE441" i="9"/>
  <c r="AQ441" i="9" s="1"/>
  <c r="AE699" i="9"/>
  <c r="AQ699" i="9" s="1"/>
  <c r="AF699" i="9"/>
  <c r="AE683" i="10"/>
  <c r="AF683" i="10"/>
  <c r="AF982" i="10"/>
  <c r="AE982" i="10"/>
  <c r="AF886" i="2"/>
  <c r="AE886" i="2"/>
  <c r="AE744" i="8"/>
  <c r="AF744" i="8"/>
  <c r="AE740" i="9"/>
  <c r="AQ740" i="9" s="1"/>
  <c r="AF740" i="9"/>
  <c r="AE566" i="2"/>
  <c r="AF566" i="2"/>
  <c r="AE967" i="9"/>
  <c r="AQ967" i="9" s="1"/>
  <c r="AF967" i="9"/>
  <c r="AF960" i="8"/>
  <c r="AE960" i="8"/>
  <c r="AE610" i="2"/>
  <c r="AF610" i="2"/>
  <c r="AE747" i="8"/>
  <c r="AF747" i="8"/>
  <c r="AF835" i="10"/>
  <c r="AE835" i="10"/>
  <c r="AF551" i="8"/>
  <c r="AE551" i="8"/>
  <c r="AE539" i="2"/>
  <c r="AF539" i="2"/>
  <c r="AE483" i="10"/>
  <c r="AF483" i="10"/>
  <c r="AF519" i="8"/>
  <c r="AE519" i="8"/>
  <c r="AF598" i="8"/>
  <c r="AE598" i="8"/>
  <c r="AE588" i="8"/>
  <c r="AF588" i="8"/>
  <c r="AE630" i="10"/>
  <c r="AF630" i="10"/>
  <c r="AE728" i="8"/>
  <c r="AF728" i="8"/>
  <c r="AE767" i="2"/>
  <c r="AF767" i="2"/>
  <c r="AE563" i="8"/>
  <c r="AF563" i="8"/>
  <c r="AF907" i="9"/>
  <c r="AE907" i="9"/>
  <c r="AQ907" i="9" s="1"/>
  <c r="AF494" i="2"/>
  <c r="AE494" i="2"/>
  <c r="AE515" i="8"/>
  <c r="AF515" i="8"/>
  <c r="AF581" i="10"/>
  <c r="AE581" i="10"/>
  <c r="AE561" i="8"/>
  <c r="AF561" i="8"/>
  <c r="AE620" i="2"/>
  <c r="AF620" i="2"/>
  <c r="AF691" i="2"/>
  <c r="AE691" i="2"/>
  <c r="AE590" i="10"/>
  <c r="AF590" i="10"/>
  <c r="AF868" i="8"/>
  <c r="AE868" i="8"/>
  <c r="AE980" i="9"/>
  <c r="AQ980" i="9" s="1"/>
  <c r="AF980" i="9"/>
  <c r="AE750" i="9"/>
  <c r="AQ750" i="9" s="1"/>
  <c r="AF750" i="9"/>
  <c r="AE799" i="8"/>
  <c r="AF799" i="8"/>
  <c r="AF726" i="8"/>
  <c r="AE726" i="8"/>
  <c r="AF531" i="10"/>
  <c r="AE531" i="10"/>
  <c r="AE827" i="8"/>
  <c r="AF827" i="8"/>
  <c r="AE986" i="8"/>
  <c r="AF986" i="8"/>
  <c r="AE673" i="8"/>
  <c r="AF673" i="8"/>
  <c r="AE930" i="8"/>
  <c r="AF930" i="8"/>
  <c r="AE736" i="9"/>
  <c r="AQ736" i="9" s="1"/>
  <c r="AF736" i="9"/>
  <c r="AF777" i="8"/>
  <c r="AE777" i="8"/>
  <c r="AE838" i="9"/>
  <c r="AQ838" i="9" s="1"/>
  <c r="AF838" i="9"/>
  <c r="AF868" i="2"/>
  <c r="AE868" i="2"/>
  <c r="AE547" i="10"/>
  <c r="AF547" i="10"/>
  <c r="AF772" i="10"/>
  <c r="AE772" i="10"/>
  <c r="AE946" i="2"/>
  <c r="AF946" i="2"/>
  <c r="AF913" i="10"/>
  <c r="AE913" i="10"/>
  <c r="AE807" i="8"/>
  <c r="AF807" i="8"/>
  <c r="AF678" i="10"/>
  <c r="AE678" i="10"/>
  <c r="AE475" i="10"/>
  <c r="AF475" i="10"/>
  <c r="AF861" i="8"/>
  <c r="AE861" i="8"/>
  <c r="AE606" i="10"/>
  <c r="AF606" i="10"/>
  <c r="AF595" i="10"/>
  <c r="AE595" i="10"/>
  <c r="AE939" i="9"/>
  <c r="AQ939" i="9" s="1"/>
  <c r="AF939" i="9"/>
  <c r="AE693" i="2"/>
  <c r="AF693" i="2"/>
  <c r="AE476" i="8"/>
  <c r="AF476" i="8"/>
  <c r="AE775" i="8"/>
  <c r="AF775" i="8"/>
  <c r="AE604" i="8"/>
  <c r="AF604" i="8"/>
  <c r="AF294" i="9"/>
  <c r="AE459" i="2"/>
  <c r="AF459" i="2"/>
  <c r="AE531" i="9"/>
  <c r="AQ531" i="9" s="1"/>
  <c r="AF531" i="9"/>
  <c r="AF699" i="8"/>
  <c r="AE699" i="8"/>
  <c r="AE606" i="2"/>
  <c r="AF606" i="2"/>
  <c r="AF760" i="2"/>
  <c r="AE760" i="2"/>
  <c r="AF984" i="8"/>
  <c r="AE984" i="8"/>
  <c r="AE619" i="8"/>
  <c r="AF619" i="8"/>
  <c r="AE663" i="8"/>
  <c r="AF663" i="8"/>
  <c r="AE674" i="8"/>
  <c r="AF674" i="8"/>
  <c r="AE735" i="10"/>
  <c r="AF735" i="10"/>
  <c r="AE798" i="9"/>
  <c r="AQ798" i="9" s="1"/>
  <c r="AF798" i="9"/>
  <c r="AF919" i="8"/>
  <c r="AE919" i="8"/>
  <c r="AF703" i="8"/>
  <c r="AE703" i="8"/>
  <c r="AE346" i="10"/>
  <c r="AE426" i="9"/>
  <c r="AQ426" i="9" s="1"/>
  <c r="AE770" i="9"/>
  <c r="AQ770" i="9" s="1"/>
  <c r="AF770" i="9"/>
  <c r="AE719" i="2"/>
  <c r="AF719" i="2"/>
  <c r="AE894" i="8"/>
  <c r="AF894" i="8"/>
  <c r="AF788" i="2"/>
  <c r="AE788" i="2"/>
  <c r="AE815" i="2"/>
  <c r="AF815" i="2"/>
  <c r="AF611" i="10"/>
  <c r="AE611" i="10"/>
  <c r="AF646" i="2"/>
  <c r="AE646" i="2"/>
  <c r="AE691" i="9"/>
  <c r="AQ691" i="9" s="1"/>
  <c r="AF691" i="9"/>
  <c r="AE813" i="8"/>
  <c r="AF813" i="8"/>
  <c r="AE703" i="2"/>
  <c r="AF703" i="2"/>
  <c r="AF734" i="8"/>
  <c r="AE734" i="8"/>
  <c r="AE753" i="10"/>
  <c r="AF753" i="10"/>
  <c r="AF739" i="2"/>
  <c r="AE739" i="2"/>
  <c r="AE958" i="2"/>
  <c r="AF958" i="2"/>
  <c r="AE709" i="2"/>
  <c r="AF709" i="2"/>
  <c r="AE634" i="10"/>
  <c r="AF634" i="10"/>
  <c r="AE899" i="8"/>
  <c r="AF899" i="8"/>
  <c r="AE975" i="10"/>
  <c r="AF975" i="10"/>
  <c r="AE743" i="8"/>
  <c r="AF743" i="8"/>
  <c r="AE562" i="9"/>
  <c r="AQ562" i="9" s="1"/>
  <c r="AF562" i="9"/>
  <c r="AE819" i="10"/>
  <c r="AF819" i="10"/>
  <c r="AE358" i="2"/>
  <c r="AF359" i="2"/>
  <c r="AF383" i="2"/>
  <c r="AE290" i="8"/>
  <c r="AE376" i="9"/>
  <c r="AQ376" i="9" s="1"/>
  <c r="AE359" i="9"/>
  <c r="AQ359" i="9" s="1"/>
  <c r="AE356" i="10"/>
  <c r="AF438" i="9"/>
  <c r="AF457" i="2"/>
  <c r="AF564" i="9"/>
  <c r="AE564" i="9"/>
  <c r="AQ564" i="9" s="1"/>
  <c r="AE926" i="2"/>
  <c r="AF926" i="2"/>
  <c r="AE535" i="8"/>
  <c r="AF535" i="8"/>
  <c r="AF971" i="8"/>
  <c r="AE971" i="8"/>
  <c r="AF882" i="9"/>
  <c r="AE882" i="9"/>
  <c r="AQ882" i="9" s="1"/>
  <c r="AF901" i="8"/>
  <c r="AE901" i="8"/>
  <c r="AE555" i="9"/>
  <c r="AQ555" i="9" s="1"/>
  <c r="AF555" i="9"/>
  <c r="AE583" i="10"/>
  <c r="AF583" i="10"/>
  <c r="AE619" i="2"/>
  <c r="AF619" i="2"/>
  <c r="AE862" i="8"/>
  <c r="AF862" i="8"/>
  <c r="AE539" i="8"/>
  <c r="AF539" i="8"/>
  <c r="AE653" i="8"/>
  <c r="AF653" i="8"/>
  <c r="AF574" i="2"/>
  <c r="AE574" i="2"/>
  <c r="AE647" i="9"/>
  <c r="AQ647" i="9" s="1"/>
  <c r="AF647" i="9"/>
  <c r="AE990" i="8"/>
  <c r="AF990" i="8"/>
  <c r="AE707" i="10"/>
  <c r="AF707" i="10"/>
  <c r="AE579" i="8"/>
  <c r="AF579" i="8"/>
  <c r="AE752" i="8"/>
  <c r="AF752" i="8"/>
  <c r="AF925" i="8"/>
  <c r="AE925" i="8"/>
  <c r="AF472" i="10"/>
  <c r="AE472" i="10"/>
  <c r="AE624" i="10"/>
  <c r="AF624" i="10"/>
  <c r="AE491" i="10"/>
  <c r="AF491" i="10"/>
  <c r="AF475" i="8"/>
  <c r="AE475" i="8"/>
  <c r="AE805" i="9"/>
  <c r="AQ805" i="9" s="1"/>
  <c r="AF805" i="9"/>
  <c r="AE705" i="8"/>
  <c r="AF705" i="8"/>
  <c r="AE575" i="10"/>
  <c r="AF575" i="10"/>
  <c r="AF956" i="2"/>
  <c r="AE956" i="2"/>
  <c r="AE848" i="9"/>
  <c r="AQ848" i="9" s="1"/>
  <c r="AF848" i="9"/>
  <c r="AE902" i="2"/>
  <c r="AF902" i="2"/>
  <c r="AE989" i="9"/>
  <c r="AQ989" i="9" s="1"/>
  <c r="AF989" i="9"/>
  <c r="AE714" i="8"/>
  <c r="AF714" i="8"/>
  <c r="AF619" i="10"/>
  <c r="AE619" i="10"/>
  <c r="AF659" i="9"/>
  <c r="AE659" i="9"/>
  <c r="AQ659" i="9" s="1"/>
  <c r="AF851" i="9"/>
  <c r="AE851" i="9"/>
  <c r="AQ851" i="9" s="1"/>
  <c r="AF575" i="9"/>
  <c r="AE575" i="9"/>
  <c r="AQ575" i="9" s="1"/>
  <c r="AF706" i="9"/>
  <c r="AE706" i="9"/>
  <c r="AQ706" i="9" s="1"/>
  <c r="AF785" i="9"/>
  <c r="AE785" i="9"/>
  <c r="AQ785" i="9" s="1"/>
  <c r="AE963" i="8"/>
  <c r="AF963" i="8"/>
  <c r="AE562" i="8"/>
  <c r="AF562" i="8"/>
  <c r="AE927" i="8"/>
  <c r="AF927" i="8"/>
  <c r="AF855" i="2"/>
  <c r="AE855" i="2"/>
  <c r="AE676" i="2"/>
  <c r="AF676" i="2"/>
  <c r="AF1000" i="9"/>
  <c r="AE1000" i="9"/>
  <c r="AQ1000" i="9" s="1"/>
  <c r="AF980" i="2"/>
  <c r="AE980" i="2"/>
  <c r="AF710" i="10"/>
  <c r="AE710" i="10"/>
  <c r="AE972" i="8"/>
  <c r="AF972" i="8"/>
  <c r="AF814" i="2"/>
  <c r="AE814" i="2"/>
  <c r="AF550" i="9"/>
  <c r="AE550" i="9"/>
  <c r="AQ550" i="9" s="1"/>
  <c r="AE833" i="2"/>
  <c r="AF833" i="2"/>
  <c r="AF518" i="10"/>
  <c r="AE518" i="10"/>
  <c r="AF739" i="10"/>
  <c r="AE739" i="10"/>
  <c r="AF838" i="10"/>
  <c r="AE838" i="10"/>
  <c r="AF472" i="2"/>
  <c r="AE472" i="2"/>
  <c r="AE990" i="9"/>
  <c r="AQ990" i="9" s="1"/>
  <c r="AF990" i="9"/>
  <c r="AE814" i="8"/>
  <c r="AF814" i="8"/>
  <c r="AE963" i="10"/>
  <c r="AF963" i="10"/>
  <c r="AE710" i="9"/>
  <c r="AQ710" i="9" s="1"/>
  <c r="AF710" i="9"/>
  <c r="AE519" i="9"/>
  <c r="AQ519" i="9" s="1"/>
  <c r="AF519" i="9"/>
  <c r="AE647" i="2"/>
  <c r="AF647" i="2"/>
  <c r="AF625" i="2"/>
  <c r="AE625" i="2"/>
  <c r="AF491" i="9"/>
  <c r="AE491" i="9"/>
  <c r="AQ491" i="9" s="1"/>
  <c r="AF815" i="10"/>
  <c r="AE815" i="10"/>
  <c r="AE916" i="8"/>
  <c r="AF916" i="8"/>
  <c r="AF923" i="2"/>
  <c r="AE923" i="2"/>
  <c r="AE467" i="9"/>
  <c r="AQ467" i="9" s="1"/>
  <c r="AF467" i="9"/>
  <c r="AF789" i="9"/>
  <c r="AE789" i="9"/>
  <c r="AQ789" i="9" s="1"/>
  <c r="AE684" i="8"/>
  <c r="AF684" i="8"/>
  <c r="AF397" i="2"/>
  <c r="AF277" i="2"/>
  <c r="AE290" i="10"/>
  <c r="AE323" i="8"/>
  <c r="AE337" i="10"/>
  <c r="AE377" i="10"/>
  <c r="AE963" i="2"/>
  <c r="AF963" i="2"/>
  <c r="AE897" i="9"/>
  <c r="AQ897" i="9" s="1"/>
  <c r="AF897" i="9"/>
  <c r="AF790" i="10"/>
  <c r="AE790" i="10"/>
  <c r="AE609" i="8"/>
  <c r="AF609" i="8"/>
  <c r="AE652" i="10"/>
  <c r="AF652" i="10"/>
  <c r="AE814" i="10"/>
  <c r="AF814" i="10"/>
  <c r="AE683" i="9"/>
  <c r="AQ683" i="9" s="1"/>
  <c r="AF683" i="9"/>
  <c r="AF987" i="9"/>
  <c r="AE987" i="9"/>
  <c r="AQ987" i="9" s="1"/>
  <c r="AE836" i="2"/>
  <c r="AF836" i="2"/>
  <c r="AE957" i="8"/>
  <c r="AF957" i="8"/>
  <c r="AE595" i="2"/>
  <c r="AF595" i="2"/>
  <c r="AF468" i="8"/>
  <c r="AE468" i="8"/>
  <c r="AF633" i="8"/>
  <c r="AE633" i="8"/>
  <c r="AF648" i="8"/>
  <c r="AE648" i="8"/>
  <c r="AE625" i="8"/>
  <c r="AF625" i="8"/>
  <c r="AF673" i="2"/>
  <c r="AE673" i="2"/>
  <c r="AE571" i="9"/>
  <c r="AQ571" i="9" s="1"/>
  <c r="AF571" i="9"/>
  <c r="AF799" i="2"/>
  <c r="AE799" i="2"/>
  <c r="AE512" i="8"/>
  <c r="AF512" i="8"/>
  <c r="AF789" i="8"/>
  <c r="AE789" i="8"/>
  <c r="AF865" i="9"/>
  <c r="AE865" i="9"/>
  <c r="AQ865" i="9" s="1"/>
  <c r="AF591" i="8"/>
  <c r="AE591" i="8"/>
  <c r="AE916" i="2"/>
  <c r="AF916" i="2"/>
  <c r="AF667" i="8"/>
  <c r="AE667" i="8"/>
  <c r="AF473" i="10"/>
  <c r="AE473" i="10"/>
  <c r="AE776" i="2"/>
  <c r="AF776" i="2"/>
  <c r="AE679" i="9"/>
  <c r="AQ679" i="9" s="1"/>
  <c r="AF679" i="9"/>
  <c r="AE835" i="9"/>
  <c r="AQ835" i="9" s="1"/>
  <c r="AF835" i="9"/>
  <c r="AE700" i="8"/>
  <c r="AF700" i="8"/>
  <c r="AE736" i="8"/>
  <c r="AF736" i="8"/>
  <c r="AE973" i="10"/>
  <c r="AF973" i="10"/>
  <c r="AF728" i="10"/>
  <c r="AE728" i="10"/>
  <c r="AF694" i="8"/>
  <c r="AE694" i="8"/>
  <c r="AE460" i="8"/>
  <c r="AF460" i="8"/>
  <c r="AE819" i="9"/>
  <c r="AQ819" i="9" s="1"/>
  <c r="AF819" i="9"/>
  <c r="AF937" i="8"/>
  <c r="AE937" i="8"/>
  <c r="AF221" i="2"/>
  <c r="AF302" i="2"/>
  <c r="AF276" i="2"/>
  <c r="AF217" i="8"/>
  <c r="AF209" i="10"/>
  <c r="AE260" i="2"/>
  <c r="AF283" i="9"/>
  <c r="AE325" i="10"/>
  <c r="AF339" i="8"/>
  <c r="AF79" i="10"/>
  <c r="AE160" i="9"/>
  <c r="AQ160" i="9" s="1"/>
  <c r="AE164" i="10"/>
  <c r="AF116" i="10"/>
  <c r="AF325" i="2"/>
  <c r="AF298" i="2"/>
  <c r="AF215" i="8"/>
  <c r="AE281" i="2"/>
  <c r="AE226" i="2"/>
  <c r="AE178" i="9"/>
  <c r="AQ178" i="9" s="1"/>
  <c r="AF134" i="10"/>
  <c r="AF265" i="2"/>
  <c r="AE204" i="2"/>
  <c r="AF113" i="8"/>
  <c r="AF234" i="8"/>
  <c r="AF233" i="10"/>
  <c r="AE243" i="8"/>
  <c r="AE245" i="2"/>
  <c r="AE240" i="10"/>
  <c r="AF243" i="10"/>
  <c r="AF203" i="8"/>
  <c r="AE263" i="8"/>
  <c r="AE255" i="2"/>
  <c r="AE250" i="10"/>
  <c r="AE189" i="8"/>
  <c r="AF237" i="10"/>
  <c r="AF190" i="8"/>
  <c r="AE183" i="10"/>
  <c r="AF203" i="9"/>
  <c r="AE173" i="2"/>
  <c r="AF118" i="10"/>
  <c r="AE257" i="2"/>
  <c r="AE263" i="2"/>
  <c r="AF168" i="10"/>
  <c r="AE108" i="2"/>
  <c r="AE120" i="2"/>
  <c r="AE242" i="8"/>
  <c r="AE209" i="9"/>
  <c r="AQ209" i="9" s="1"/>
  <c r="AF233" i="8"/>
  <c r="AE266" i="2"/>
  <c r="AE251" i="2"/>
  <c r="AF167" i="8"/>
  <c r="AF262" i="10"/>
  <c r="AF256" i="9"/>
  <c r="AF179" i="9"/>
  <c r="AF193" i="2"/>
  <c r="AE250" i="2"/>
  <c r="AF272" i="10"/>
  <c r="AF134" i="8"/>
  <c r="AF180" i="2"/>
  <c r="AE216" i="2"/>
  <c r="AF248" i="10"/>
  <c r="AE241" i="8"/>
  <c r="AE170" i="2"/>
  <c r="AF162" i="10"/>
  <c r="AF246" i="9"/>
  <c r="AF207" i="10"/>
  <c r="AE239" i="10"/>
  <c r="AF218" i="9"/>
  <c r="AE215" i="10"/>
  <c r="AE160" i="2"/>
  <c r="AF103" i="10"/>
  <c r="AF202" i="2"/>
  <c r="AF159" i="8"/>
  <c r="AF108" i="8"/>
  <c r="AE214" i="9"/>
  <c r="AQ214" i="9" s="1"/>
  <c r="AF181" i="9"/>
  <c r="AE163" i="2"/>
  <c r="AF240" i="2"/>
  <c r="AF223" i="8"/>
  <c r="AF232" i="2"/>
  <c r="AE173" i="10"/>
  <c r="AE150" i="9"/>
  <c r="AQ150" i="9" s="1"/>
  <c r="AE241" i="2"/>
  <c r="AF120" i="10"/>
  <c r="AF95" i="9"/>
  <c r="AF79" i="8"/>
  <c r="AF212" i="8"/>
  <c r="AE124" i="9"/>
  <c r="AQ124" i="9" s="1"/>
  <c r="AF143" i="2"/>
  <c r="AF162" i="8"/>
  <c r="AF173" i="9"/>
  <c r="AE91" i="10"/>
  <c r="AE117" i="2"/>
  <c r="AF218" i="8"/>
  <c r="AE141" i="10"/>
  <c r="AE161" i="8"/>
  <c r="AE80" i="10"/>
  <c r="AE210" i="2"/>
  <c r="AF166" i="9"/>
  <c r="AF161" i="9"/>
  <c r="AE227" i="8"/>
  <c r="AF224" i="2"/>
  <c r="AF217" i="9"/>
  <c r="AE160" i="8"/>
  <c r="AE236" i="9"/>
  <c r="AQ236" i="9" s="1"/>
  <c r="AE231" i="2"/>
  <c r="AE103" i="8"/>
  <c r="AE124" i="2"/>
  <c r="AF100" i="8"/>
  <c r="AE126" i="10"/>
  <c r="AE100" i="9"/>
  <c r="AQ100" i="9" s="1"/>
  <c r="AE128" i="10"/>
  <c r="AF95" i="10"/>
  <c r="AF119" i="2"/>
  <c r="AF124" i="10"/>
  <c r="AE194" i="9"/>
  <c r="AQ194" i="9" s="1"/>
  <c r="AE184" i="8"/>
  <c r="AF80" i="8"/>
  <c r="AF152" i="8"/>
  <c r="AF101" i="8"/>
  <c r="AE182" i="2"/>
  <c r="AF102" i="9"/>
  <c r="AE108" i="10"/>
  <c r="AF77" i="10"/>
  <c r="AE189" i="2"/>
  <c r="AE117" i="9"/>
  <c r="AQ117" i="9" s="1"/>
  <c r="AE89" i="10"/>
  <c r="AF77" i="2"/>
  <c r="AF184" i="9"/>
  <c r="AE183" i="8"/>
  <c r="AE181" i="10"/>
  <c r="AF239" i="2"/>
  <c r="AE215" i="9"/>
  <c r="AQ215" i="9" s="1"/>
  <c r="AF106" i="2"/>
  <c r="AE165" i="9"/>
  <c r="AQ165" i="9" s="1"/>
  <c r="AF212" i="10"/>
  <c r="AE144" i="2"/>
  <c r="AE153" i="2"/>
  <c r="AE87" i="9"/>
  <c r="AQ87" i="9" s="1"/>
  <c r="AE112" i="8"/>
  <c r="AF161" i="10"/>
  <c r="AF221" i="9"/>
  <c r="AE211" i="2"/>
  <c r="AE212" i="2"/>
  <c r="AE197" i="10"/>
  <c r="AE76" i="9"/>
  <c r="AQ76" i="9" s="1"/>
  <c r="AE195" i="10"/>
  <c r="AF179" i="10"/>
  <c r="AE118" i="2"/>
  <c r="AE78" i="9"/>
  <c r="AQ78" i="9" s="1"/>
  <c r="AF163" i="9"/>
  <c r="AF107" i="10"/>
  <c r="AF154" i="9"/>
  <c r="AF120" i="8"/>
  <c r="AE145" i="2"/>
  <c r="AF138" i="10"/>
  <c r="AE234" i="10"/>
  <c r="AE181" i="2"/>
  <c r="AF91" i="2"/>
  <c r="AE114" i="2"/>
  <c r="AF80" i="9"/>
  <c r="AF155" i="10"/>
  <c r="AF185" i="10"/>
  <c r="AF210" i="10"/>
  <c r="AE141" i="8"/>
  <c r="AF125" i="10"/>
  <c r="AE77" i="9"/>
  <c r="AQ77" i="9" s="1"/>
  <c r="AF96" i="8"/>
  <c r="AE153" i="10"/>
  <c r="AF112" i="9"/>
  <c r="AE201" i="9"/>
  <c r="AQ201" i="9" s="1"/>
  <c r="AF119" i="9"/>
  <c r="AE131" i="10"/>
  <c r="AE111" i="2"/>
  <c r="AE198" i="9"/>
  <c r="AQ198" i="9" s="1"/>
  <c r="AE142" i="10"/>
  <c r="AF92" i="2"/>
  <c r="AF103" i="9"/>
  <c r="AF157" i="8"/>
  <c r="AE80" i="2"/>
  <c r="AF76" i="2"/>
  <c r="AE132" i="8"/>
  <c r="AE110" i="2"/>
  <c r="AF106" i="9"/>
  <c r="AF206" i="10"/>
  <c r="AF136" i="10"/>
  <c r="AE100" i="10"/>
  <c r="AF154" i="8"/>
  <c r="AF193" i="8"/>
  <c r="AE153" i="9"/>
  <c r="AQ153" i="9" s="1"/>
  <c r="AE89" i="8"/>
  <c r="AE142" i="9"/>
  <c r="AQ142" i="9" s="1"/>
  <c r="AF127" i="2"/>
  <c r="AF109" i="2"/>
  <c r="AE85" i="8"/>
  <c r="AE95" i="8"/>
  <c r="AF112" i="2"/>
  <c r="AF79" i="9"/>
  <c r="AE136" i="2"/>
  <c r="AF135" i="10"/>
  <c r="AF123" i="9"/>
  <c r="AE107" i="9"/>
  <c r="AQ107" i="9" s="1"/>
  <c r="AE136" i="9"/>
  <c r="AQ136" i="9" s="1"/>
  <c r="AF127" i="10"/>
  <c r="AF89" i="9"/>
  <c r="AE96" i="9"/>
  <c r="AQ96" i="9" s="1"/>
  <c r="AF230" i="10"/>
  <c r="AE270" i="10"/>
  <c r="AE208" i="8"/>
  <c r="AF391" i="9"/>
  <c r="AE245" i="8"/>
  <c r="AF445" i="10"/>
  <c r="AF176" i="8"/>
  <c r="AE411" i="2"/>
  <c r="AF411" i="2"/>
  <c r="AF450" i="10"/>
  <c r="AE450" i="10"/>
  <c r="AF180" i="8"/>
  <c r="AE147" i="10"/>
  <c r="AF346" i="2"/>
  <c r="AF442" i="10"/>
  <c r="AF83" i="9"/>
  <c r="AF273" i="8"/>
  <c r="AF235" i="10"/>
  <c r="AF399" i="8"/>
  <c r="AE343" i="9"/>
  <c r="AQ343" i="9" s="1"/>
  <c r="AE449" i="9"/>
  <c r="AQ449" i="9" s="1"/>
  <c r="AF449" i="9"/>
  <c r="AE379" i="2"/>
  <c r="AE135" i="9"/>
  <c r="AQ135" i="9" s="1"/>
  <c r="AF327" i="2"/>
  <c r="AF446" i="10"/>
  <c r="AF425" i="2"/>
  <c r="AE425" i="2"/>
  <c r="AF287" i="2"/>
  <c r="AF200" i="9"/>
  <c r="AF397" i="8"/>
  <c r="AE332" i="10"/>
  <c r="AE107" i="8"/>
  <c r="AF236" i="10"/>
  <c r="AE366" i="9"/>
  <c r="AQ366" i="9" s="1"/>
  <c r="AE141" i="2"/>
  <c r="AF107" i="2"/>
  <c r="AE426" i="2"/>
  <c r="AE101" i="9"/>
  <c r="AQ101" i="9" s="1"/>
  <c r="AE82" i="8"/>
  <c r="AF189" i="10"/>
  <c r="AE126" i="9"/>
  <c r="AQ126" i="9" s="1"/>
  <c r="AF193" i="9"/>
  <c r="AF267" i="10"/>
  <c r="AF135" i="8"/>
  <c r="AF105" i="8"/>
  <c r="AE277" i="9"/>
  <c r="AQ277" i="9" s="1"/>
  <c r="AF401" i="9"/>
  <c r="AF239" i="9"/>
  <c r="AE106" i="8"/>
  <c r="AF386" i="10"/>
  <c r="AE93" i="8"/>
  <c r="AF329" i="8"/>
  <c r="AF428" i="8"/>
  <c r="AF248" i="2"/>
  <c r="AF199" i="2"/>
  <c r="AF220" i="9"/>
  <c r="AF197" i="8"/>
  <c r="AE197" i="8"/>
  <c r="AF205" i="10"/>
  <c r="AE167" i="10"/>
  <c r="AF194" i="2"/>
  <c r="AE324" i="2"/>
  <c r="AF297" i="8"/>
  <c r="AE160" i="10"/>
  <c r="AE335" i="9"/>
  <c r="AQ335" i="9" s="1"/>
  <c r="AF339" i="9"/>
  <c r="AF274" i="10"/>
  <c r="AF119" i="10"/>
  <c r="AF88" i="2"/>
  <c r="AE257" i="8"/>
  <c r="AE395" i="10"/>
  <c r="AF395" i="10"/>
  <c r="AE145" i="9"/>
  <c r="AQ145" i="9" s="1"/>
  <c r="AE165" i="2"/>
  <c r="AE383" i="9"/>
  <c r="AQ383" i="9" s="1"/>
  <c r="AF289" i="2"/>
  <c r="AF106" i="10"/>
  <c r="AF207" i="8"/>
  <c r="AE87" i="8"/>
  <c r="AE419" i="2"/>
  <c r="AE391" i="8"/>
  <c r="AF312" i="10"/>
  <c r="AE287" i="10"/>
  <c r="AF207" i="2"/>
  <c r="AF382" i="9"/>
  <c r="AF189" i="9"/>
  <c r="AF363" i="9"/>
  <c r="AF348" i="10"/>
  <c r="AF134" i="2"/>
  <c r="AF235" i="9"/>
  <c r="AE192" i="9"/>
  <c r="AQ192" i="9" s="1"/>
  <c r="AF147" i="2"/>
  <c r="AE228" i="8"/>
  <c r="AF379" i="9"/>
  <c r="AE407" i="8"/>
  <c r="AE113" i="10"/>
  <c r="AE282" i="8"/>
  <c r="AF376" i="2"/>
  <c r="AF236" i="8"/>
  <c r="AF132" i="2"/>
  <c r="AF109" i="8"/>
  <c r="AF218" i="2"/>
  <c r="AE389" i="2"/>
  <c r="AF131" i="2"/>
  <c r="AE400" i="9"/>
  <c r="AQ400" i="9" s="1"/>
  <c r="AE232" i="9"/>
  <c r="AQ232" i="9" s="1"/>
  <c r="AF232" i="9"/>
  <c r="AF242" i="2"/>
  <c r="AE167" i="9"/>
  <c r="AQ167" i="9" s="1"/>
  <c r="AF214" i="10"/>
  <c r="AE436" i="8"/>
  <c r="AF213" i="2"/>
  <c r="AF184" i="10"/>
  <c r="AF441" i="10"/>
  <c r="AF194" i="8"/>
  <c r="AE227" i="9"/>
  <c r="AQ227" i="9" s="1"/>
  <c r="AE260" i="9"/>
  <c r="AQ260" i="9" s="1"/>
  <c r="AF260" i="9"/>
  <c r="AF312" i="2"/>
  <c r="AE82" i="10"/>
  <c r="AF147" i="9"/>
  <c r="AF397" i="10"/>
  <c r="AF181" i="8"/>
  <c r="AF362" i="8"/>
  <c r="AF363" i="8"/>
  <c r="AE240" i="9"/>
  <c r="AQ240" i="9" s="1"/>
  <c r="AE179" i="2"/>
  <c r="AF128" i="2"/>
  <c r="AE255" i="10"/>
  <c r="AF351" i="10"/>
  <c r="AE230" i="2"/>
  <c r="AF333" i="9"/>
  <c r="AF322" i="9"/>
  <c r="AE204" i="10"/>
  <c r="AE165" i="8"/>
  <c r="AE215" i="2"/>
  <c r="AE365" i="2"/>
  <c r="AE78" i="10"/>
  <c r="AE329" i="9"/>
  <c r="AQ329" i="9" s="1"/>
  <c r="AF100" i="2"/>
  <c r="AF377" i="8"/>
  <c r="AE280" i="8"/>
  <c r="AE455" i="10"/>
  <c r="AF113" i="2"/>
  <c r="AF277" i="8"/>
  <c r="AF180" i="9"/>
  <c r="AF206" i="2"/>
  <c r="AF272" i="8"/>
  <c r="AF202" i="10"/>
  <c r="AF275" i="2"/>
  <c r="AF282" i="10"/>
  <c r="AF327" i="8"/>
  <c r="AF423" i="2"/>
  <c r="AF342" i="10"/>
  <c r="AE359" i="10"/>
  <c r="AF198" i="10"/>
  <c r="AE286" i="10"/>
  <c r="AF197" i="2"/>
  <c r="AE304" i="10"/>
  <c r="AE400" i="2"/>
  <c r="AE247" i="8"/>
  <c r="AE299" i="8"/>
  <c r="AF409" i="9"/>
  <c r="AE409" i="9"/>
  <c r="AQ409" i="9" s="1"/>
  <c r="AE307" i="10"/>
  <c r="AE318" i="8"/>
  <c r="AF341" i="8"/>
  <c r="AF448" i="2"/>
  <c r="AF155" i="2"/>
  <c r="AF159" i="2"/>
  <c r="AE196" i="2"/>
  <c r="AE412" i="10"/>
  <c r="AE157" i="2"/>
  <c r="AF236" i="2"/>
  <c r="AF90" i="8"/>
  <c r="AF325" i="9"/>
  <c r="AF113" i="9"/>
  <c r="AE334" i="2"/>
  <c r="AF334" i="2"/>
  <c r="AE102" i="2"/>
  <c r="AF102" i="2"/>
  <c r="AF102" i="10"/>
  <c r="AE102" i="10"/>
  <c r="AE210" i="8"/>
  <c r="AF210" i="8"/>
  <c r="AF335" i="10"/>
  <c r="AE152" i="2"/>
  <c r="AF152" i="2"/>
  <c r="AE146" i="9"/>
  <c r="AQ146" i="9" s="1"/>
  <c r="AE313" i="9"/>
  <c r="AQ313" i="9" s="1"/>
  <c r="AF255" i="9"/>
  <c r="AE172" i="9"/>
  <c r="AQ172" i="9" s="1"/>
  <c r="AF175" i="10"/>
  <c r="AF314" i="10"/>
  <c r="AF266" i="10"/>
  <c r="AF430" i="10"/>
  <c r="AE98" i="9"/>
  <c r="AQ98" i="9" s="1"/>
  <c r="AF439" i="10"/>
  <c r="AE444" i="9"/>
  <c r="AQ444" i="9" s="1"/>
  <c r="AF346" i="8"/>
  <c r="AF112" i="10"/>
  <c r="AF202" i="9"/>
  <c r="AE246" i="10"/>
  <c r="AF217" i="10"/>
  <c r="AF156" i="10"/>
  <c r="AF448" i="8"/>
  <c r="AE125" i="9"/>
  <c r="AQ125" i="9" s="1"/>
  <c r="AE157" i="10"/>
  <c r="AF451" i="10"/>
  <c r="AE451" i="10"/>
  <c r="AF440" i="2"/>
  <c r="AE440" i="2"/>
  <c r="AF137" i="9"/>
  <c r="AE235" i="2"/>
  <c r="AF137" i="2"/>
  <c r="AF279" i="9"/>
  <c r="AE279" i="9"/>
  <c r="AQ279" i="9" s="1"/>
  <c r="AF457" i="8"/>
  <c r="AE457" i="8"/>
  <c r="AE143" i="10"/>
  <c r="AF296" i="9"/>
  <c r="AE234" i="2"/>
  <c r="AE255" i="8"/>
  <c r="AF126" i="8"/>
  <c r="AE297" i="10"/>
  <c r="AF164" i="2"/>
  <c r="AE262" i="2"/>
  <c r="AF274" i="8"/>
  <c r="AE431" i="2"/>
  <c r="AE256" i="2"/>
  <c r="AF168" i="9"/>
  <c r="AF252" i="9"/>
  <c r="AF318" i="9"/>
  <c r="AF417" i="9"/>
  <c r="AF369" i="2"/>
  <c r="AF331" i="10"/>
  <c r="AE331" i="10"/>
  <c r="AF349" i="8"/>
  <c r="AE289" i="10"/>
  <c r="AE388" i="8"/>
  <c r="AF369" i="10"/>
  <c r="AE341" i="9"/>
  <c r="AQ341" i="9" s="1"/>
  <c r="AE421" i="2"/>
  <c r="AF423" i="10"/>
  <c r="AE369" i="9"/>
  <c r="AQ369" i="9" s="1"/>
  <c r="AF369" i="9"/>
  <c r="AE270" i="9"/>
  <c r="AQ270" i="9" s="1"/>
  <c r="AF270" i="9"/>
  <c r="AE266" i="8"/>
  <c r="AF139" i="9"/>
  <c r="AF98" i="8"/>
  <c r="AE204" i="9"/>
  <c r="AQ204" i="9" s="1"/>
  <c r="AF398" i="2"/>
  <c r="AF190" i="10"/>
  <c r="AE392" i="2"/>
  <c r="AF171" i="9"/>
  <c r="AE213" i="10"/>
  <c r="AE143" i="8"/>
  <c r="AE263" i="10"/>
  <c r="AF405" i="9"/>
  <c r="AF273" i="2"/>
  <c r="AE381" i="10"/>
  <c r="AF227" i="2"/>
  <c r="AE121" i="2"/>
  <c r="AF121" i="2"/>
  <c r="AF314" i="8"/>
  <c r="AE314" i="8"/>
  <c r="AE342" i="9"/>
  <c r="AQ342" i="9" s="1"/>
  <c r="AF342" i="9"/>
  <c r="AF86" i="2"/>
  <c r="AE265" i="8"/>
  <c r="AE445" i="2"/>
  <c r="AF451" i="9"/>
  <c r="AF396" i="8"/>
  <c r="AE88" i="9"/>
  <c r="AQ88" i="9" s="1"/>
  <c r="AF88" i="9"/>
  <c r="AF81" i="10"/>
  <c r="AE81" i="10"/>
  <c r="AE161" i="2"/>
  <c r="AF203" i="10"/>
  <c r="AE281" i="10"/>
  <c r="AE211" i="9"/>
  <c r="AQ211" i="9" s="1"/>
  <c r="AF211" i="9"/>
  <c r="AE406" i="8"/>
  <c r="AF406" i="8"/>
  <c r="AE179" i="8"/>
  <c r="AF179" i="8"/>
  <c r="AE365" i="8"/>
  <c r="AF348" i="2"/>
  <c r="AF416" i="8"/>
  <c r="AE416" i="8"/>
  <c r="AF169" i="2"/>
  <c r="AE169" i="2"/>
  <c r="AF195" i="8"/>
  <c r="AE195" i="8"/>
  <c r="AE170" i="8"/>
  <c r="AE292" i="10"/>
  <c r="AF210" i="9"/>
  <c r="AE210" i="9"/>
  <c r="AQ210" i="9" s="1"/>
  <c r="AE174" i="2"/>
  <c r="AF174" i="2"/>
  <c r="AF155" i="9"/>
  <c r="AE155" i="9"/>
  <c r="AQ155" i="9" s="1"/>
  <c r="AE251" i="8"/>
  <c r="AF251" i="8"/>
  <c r="AE187" i="8"/>
  <c r="AF328" i="8"/>
  <c r="AE232" i="8"/>
  <c r="AF232" i="8"/>
  <c r="AF444" i="2"/>
  <c r="AE444" i="2"/>
  <c r="AE384" i="8"/>
  <c r="AF384" i="8"/>
  <c r="AF187" i="9"/>
  <c r="AE213" i="9"/>
  <c r="AQ213" i="9" s="1"/>
  <c r="AE221" i="8"/>
  <c r="AE138" i="2"/>
  <c r="AE417" i="2"/>
  <c r="AF417" i="2"/>
  <c r="AF166" i="2"/>
  <c r="AE166" i="2"/>
  <c r="AE227" i="10"/>
  <c r="AF227" i="10"/>
  <c r="AE216" i="9"/>
  <c r="AQ216" i="9" s="1"/>
  <c r="AF216" i="9"/>
  <c r="AE126" i="2"/>
  <c r="AE122" i="9"/>
  <c r="AQ122" i="9" s="1"/>
  <c r="AF124" i="8"/>
  <c r="AF356" i="2"/>
  <c r="AF333" i="10"/>
  <c r="AE143" i="9"/>
  <c r="AQ143" i="9" s="1"/>
  <c r="AF142" i="8"/>
  <c r="AE142" i="8"/>
  <c r="AF129" i="2"/>
  <c r="AE129" i="2"/>
  <c r="AE281" i="9"/>
  <c r="AQ281" i="9" s="1"/>
  <c r="AF306" i="2"/>
  <c r="AE338" i="2"/>
  <c r="AF338" i="2"/>
  <c r="AE224" i="8"/>
  <c r="AF224" i="8"/>
  <c r="AF201" i="10"/>
  <c r="AE201" i="10"/>
  <c r="AF322" i="8"/>
  <c r="AE83" i="10"/>
  <c r="AE402" i="9"/>
  <c r="AQ402" i="9" s="1"/>
  <c r="AF245" i="9"/>
  <c r="AE316" i="8"/>
  <c r="AE192" i="2"/>
  <c r="AF192" i="2"/>
  <c r="AE105" i="10"/>
  <c r="AF105" i="10"/>
  <c r="AE307" i="8"/>
  <c r="AE285" i="9"/>
  <c r="AQ285" i="9" s="1"/>
  <c r="AF285" i="9"/>
  <c r="AF291" i="9"/>
  <c r="AE291" i="9"/>
  <c r="AQ291" i="9" s="1"/>
  <c r="AE78" i="8"/>
  <c r="AF78" i="8"/>
  <c r="AF273" i="9"/>
  <c r="AE273" i="9"/>
  <c r="AQ273" i="9" s="1"/>
  <c r="AF115" i="2"/>
  <c r="AE115" i="2"/>
  <c r="AE183" i="2"/>
  <c r="AF183" i="2"/>
  <c r="AE186" i="9"/>
  <c r="AQ186" i="9" s="1"/>
  <c r="AF186" i="9"/>
  <c r="AE122" i="8"/>
  <c r="AF122" i="8"/>
  <c r="AF406" i="10"/>
  <c r="AE340" i="10"/>
  <c r="AE410" i="2"/>
  <c r="AE150" i="8"/>
  <c r="AF150" i="8"/>
  <c r="AE264" i="8"/>
  <c r="AF264" i="8"/>
  <c r="AE271" i="8"/>
  <c r="AF271" i="8"/>
  <c r="AF321" i="8"/>
  <c r="AE321" i="8"/>
  <c r="AE86" i="8"/>
  <c r="AF86" i="8"/>
  <c r="AF400" i="8"/>
  <c r="AE400" i="8"/>
  <c r="AE310" i="2"/>
  <c r="AF310" i="2"/>
  <c r="AF301" i="10"/>
  <c r="AF362" i="2"/>
  <c r="AE343" i="10"/>
  <c r="AE241" i="10"/>
  <c r="AF230" i="9"/>
  <c r="AF83" i="2"/>
  <c r="AF96" i="2"/>
  <c r="AF287" i="9"/>
  <c r="AE287" i="9"/>
  <c r="AQ287" i="9" s="1"/>
  <c r="AF457" i="10"/>
  <c r="AE457" i="10"/>
  <c r="AE293" i="2"/>
  <c r="AF293" i="2"/>
  <c r="AF326" i="8"/>
  <c r="AE326" i="8"/>
  <c r="AE220" i="8"/>
  <c r="AF220" i="8"/>
  <c r="AE220" i="2"/>
  <c r="AF220" i="2"/>
  <c r="AE170" i="9"/>
  <c r="AQ170" i="9" s="1"/>
  <c r="AF170" i="9"/>
  <c r="AE445" i="9"/>
  <c r="AQ445" i="9" s="1"/>
  <c r="AF445" i="9"/>
  <c r="AF241" i="9"/>
  <c r="AE241" i="9"/>
  <c r="AQ241" i="9" s="1"/>
  <c r="AE299" i="2"/>
  <c r="AF299" i="2"/>
  <c r="AE382" i="8"/>
  <c r="AF382" i="8"/>
  <c r="AE101" i="2"/>
  <c r="AF101" i="2"/>
  <c r="AE169" i="9"/>
  <c r="AQ169" i="9" s="1"/>
  <c r="AF169" i="9"/>
  <c r="AF194" i="10"/>
  <c r="AE194" i="10"/>
  <c r="AE158" i="9"/>
  <c r="AQ158" i="9" s="1"/>
  <c r="AF158" i="9"/>
  <c r="AF205" i="2"/>
  <c r="AE205" i="2"/>
  <c r="AE412" i="2"/>
  <c r="AF412" i="2"/>
  <c r="AE89" i="2"/>
  <c r="AF89" i="2"/>
  <c r="AE168" i="8"/>
  <c r="AF168" i="8"/>
  <c r="AF226" i="9"/>
  <c r="AE226" i="9"/>
  <c r="AQ226" i="9" s="1"/>
  <c r="AE222" i="8"/>
  <c r="AF222" i="8"/>
  <c r="AE311" i="10"/>
  <c r="AF311" i="10"/>
  <c r="AF201" i="2"/>
  <c r="AE201" i="2"/>
  <c r="AF279" i="2"/>
  <c r="AE279" i="2"/>
  <c r="AE389" i="9"/>
  <c r="AQ389" i="9" s="1"/>
  <c r="AF389" i="9"/>
  <c r="AE162" i="9"/>
  <c r="AQ162" i="9" s="1"/>
  <c r="AF162" i="9"/>
  <c r="AE145" i="8"/>
  <c r="AF145" i="8"/>
  <c r="AF431" i="9"/>
  <c r="AE431" i="9"/>
  <c r="AQ431" i="9" s="1"/>
  <c r="AF432" i="10"/>
  <c r="AE432" i="10"/>
  <c r="AE261" i="10"/>
  <c r="AF261" i="10"/>
  <c r="AE350" i="2"/>
  <c r="AF350" i="2"/>
  <c r="AF264" i="9"/>
  <c r="AE264" i="9"/>
  <c r="AQ264" i="9" s="1"/>
  <c r="AE111" i="8"/>
  <c r="AF111" i="8"/>
  <c r="AE110" i="8"/>
  <c r="AF110" i="8"/>
  <c r="AE383" i="8"/>
  <c r="AF383" i="8"/>
  <c r="AF313" i="8"/>
  <c r="AE313" i="8"/>
  <c r="AE148" i="8"/>
  <c r="AF148" i="8"/>
  <c r="AE195" i="2"/>
  <c r="AF195" i="2"/>
  <c r="AE83" i="8"/>
  <c r="AF83" i="8"/>
  <c r="AF289" i="9"/>
  <c r="AE289" i="9"/>
  <c r="AQ289" i="9" s="1"/>
  <c r="AE340" i="8"/>
  <c r="AF340" i="8"/>
  <c r="AE424" i="2"/>
  <c r="AF424" i="2"/>
  <c r="AF455" i="9"/>
  <c r="AE455" i="9"/>
  <c r="AQ455" i="9" s="1"/>
  <c r="AE331" i="8"/>
  <c r="AF331" i="8"/>
  <c r="AF133" i="2"/>
  <c r="AE133" i="2"/>
  <c r="AF231" i="10"/>
  <c r="AE231" i="10"/>
  <c r="AE119" i="8"/>
  <c r="AF119" i="8"/>
  <c r="AE248" i="8"/>
  <c r="AF248" i="8"/>
  <c r="AF413" i="10"/>
  <c r="AE413" i="10"/>
  <c r="AF216" i="8"/>
  <c r="AE216" i="8"/>
  <c r="AE254" i="8"/>
  <c r="AF254" i="8"/>
  <c r="AF361" i="9"/>
  <c r="AE361" i="9"/>
  <c r="AQ361" i="9" s="1"/>
  <c r="AE147" i="8"/>
  <c r="AF147" i="8"/>
  <c r="AE261" i="8"/>
  <c r="AF261" i="8"/>
  <c r="AF235" i="8"/>
  <c r="AE235" i="8"/>
  <c r="AE178" i="8"/>
  <c r="AF178" i="8"/>
  <c r="AE185" i="9"/>
  <c r="AQ185" i="9" s="1"/>
  <c r="AF185" i="9"/>
  <c r="AF288" i="9"/>
  <c r="AE288" i="9"/>
  <c r="AQ288" i="9" s="1"/>
  <c r="AF268" i="9"/>
  <c r="AE268" i="9"/>
  <c r="AQ268" i="9" s="1"/>
  <c r="AE127" i="9"/>
  <c r="AQ127" i="9" s="1"/>
  <c r="AF127" i="9"/>
  <c r="AE101" i="10"/>
  <c r="AF101" i="10"/>
  <c r="AE427" i="8"/>
  <c r="AF427" i="8"/>
  <c r="AF382" i="10"/>
  <c r="AE382" i="10"/>
  <c r="AF378" i="10"/>
  <c r="AE378" i="10"/>
  <c r="AE267" i="8"/>
  <c r="AF267" i="8"/>
  <c r="AE387" i="9"/>
  <c r="AQ387" i="9" s="1"/>
  <c r="AF387" i="9"/>
  <c r="AE457" i="9"/>
  <c r="AQ457" i="9" s="1"/>
  <c r="AF457" i="9"/>
  <c r="AE399" i="2"/>
  <c r="AF399" i="2"/>
  <c r="AE296" i="2"/>
  <c r="AF296" i="2"/>
  <c r="AE114" i="9"/>
  <c r="AQ114" i="9" s="1"/>
  <c r="AF114" i="9"/>
  <c r="AE364" i="2"/>
  <c r="AF364" i="2"/>
  <c r="AE302" i="9"/>
  <c r="AQ302" i="9" s="1"/>
  <c r="AF302" i="9"/>
  <c r="AF159" i="9"/>
  <c r="AE159" i="9"/>
  <c r="AQ159" i="9" s="1"/>
  <c r="AE339" i="10"/>
  <c r="AF339" i="10"/>
  <c r="AE267" i="2"/>
  <c r="AF267" i="2"/>
  <c r="AF199" i="10"/>
  <c r="AE199" i="10"/>
  <c r="AE174" i="9"/>
  <c r="AQ174" i="9" s="1"/>
  <c r="AF174" i="9"/>
  <c r="AF285" i="8"/>
  <c r="AE285" i="8"/>
  <c r="AE350" i="8"/>
  <c r="AF350" i="8"/>
  <c r="AE139" i="10"/>
  <c r="AF139" i="10"/>
  <c r="AE276" i="8"/>
  <c r="AF276" i="8"/>
  <c r="AF338" i="10"/>
  <c r="AE338" i="10"/>
  <c r="AF121" i="9"/>
  <c r="AE121" i="9"/>
  <c r="AQ121" i="9" s="1"/>
  <c r="AE402" i="2"/>
  <c r="AF402" i="2"/>
  <c r="AE291" i="2"/>
  <c r="AF291" i="2"/>
  <c r="AF118" i="8"/>
  <c r="AE118" i="8"/>
  <c r="AE373" i="8"/>
  <c r="AF373" i="8"/>
  <c r="AF458" i="9"/>
  <c r="AE458" i="9"/>
  <c r="AQ458" i="9" s="1"/>
  <c r="AE405" i="2"/>
  <c r="AF405" i="2"/>
  <c r="AF353" i="9"/>
  <c r="AE353" i="9"/>
  <c r="AQ353" i="9" s="1"/>
  <c r="AE132" i="10"/>
  <c r="AF132" i="10"/>
  <c r="AE414" i="10"/>
  <c r="AF414" i="10"/>
  <c r="AF169" i="10"/>
  <c r="AE169" i="10"/>
  <c r="AF205" i="9"/>
  <c r="AE205" i="9"/>
  <c r="AQ205" i="9" s="1"/>
  <c r="AE244" i="8"/>
  <c r="AF244" i="8"/>
  <c r="AF350" i="9"/>
  <c r="AE350" i="9"/>
  <c r="AQ350" i="9" s="1"/>
  <c r="AE159" i="10"/>
  <c r="AF159" i="10"/>
  <c r="AE372" i="2"/>
  <c r="AF372" i="2"/>
  <c r="AE433" i="9"/>
  <c r="AQ433" i="9" s="1"/>
  <c r="AF433" i="9"/>
  <c r="AE176" i="10"/>
  <c r="AF176" i="10"/>
  <c r="AE265" i="10"/>
  <c r="AF265" i="10"/>
  <c r="AF412" i="9"/>
  <c r="AE412" i="9"/>
  <c r="AQ412" i="9" s="1"/>
  <c r="AF385" i="10"/>
  <c r="AE385" i="10"/>
  <c r="AE290" i="2"/>
  <c r="AF290" i="2"/>
  <c r="AE92" i="9"/>
  <c r="AQ92" i="9" s="1"/>
  <c r="AF92" i="9"/>
  <c r="AE127" i="8"/>
  <c r="AF127" i="8"/>
  <c r="AE196" i="8"/>
  <c r="AF196" i="8"/>
  <c r="AE288" i="8"/>
  <c r="AF288" i="8"/>
  <c r="AF382" i="2"/>
  <c r="AE382" i="2"/>
  <c r="AE122" i="2"/>
  <c r="AF122" i="2"/>
  <c r="AE209" i="8"/>
  <c r="AF209" i="8"/>
  <c r="AF418" i="8"/>
  <c r="AE418" i="8"/>
  <c r="AE399" i="10"/>
  <c r="AF399" i="10"/>
  <c r="AF401" i="2"/>
  <c r="AE401" i="2"/>
  <c r="AE249" i="9"/>
  <c r="AQ249" i="9" s="1"/>
  <c r="AF249" i="9"/>
  <c r="AF386" i="8"/>
  <c r="AE386" i="8"/>
  <c r="AF356" i="8"/>
  <c r="AE356" i="8"/>
  <c r="AE199" i="9"/>
  <c r="AQ199" i="9" s="1"/>
  <c r="AF199" i="9"/>
  <c r="AF204" i="8"/>
  <c r="AE204" i="8"/>
  <c r="AE183" i="9"/>
  <c r="AQ183" i="9" s="1"/>
  <c r="AF183" i="9"/>
  <c r="AE223" i="2"/>
  <c r="AF223" i="2"/>
  <c r="AF423" i="9"/>
  <c r="AE423" i="9"/>
  <c r="AQ423" i="9" s="1"/>
  <c r="AF133" i="9"/>
  <c r="AE133" i="9"/>
  <c r="AQ133" i="9" s="1"/>
  <c r="AE150" i="10"/>
  <c r="AF150" i="10"/>
  <c r="AF237" i="8"/>
  <c r="AE237" i="8"/>
  <c r="AF293" i="9"/>
  <c r="AE293" i="9"/>
  <c r="AQ293" i="9" s="1"/>
  <c r="AE273" i="10"/>
  <c r="AF273" i="10"/>
  <c r="AE409" i="10"/>
  <c r="AF409" i="10"/>
  <c r="AF81" i="2"/>
  <c r="AE81" i="2"/>
  <c r="AE332" i="9"/>
  <c r="AQ332" i="9" s="1"/>
  <c r="AF332" i="9"/>
  <c r="AE269" i="9"/>
  <c r="AQ269" i="9" s="1"/>
  <c r="AF269" i="9"/>
  <c r="AF292" i="8"/>
  <c r="AE292" i="8"/>
  <c r="AE84" i="2"/>
  <c r="AF84" i="2"/>
  <c r="AE396" i="9"/>
  <c r="AQ396" i="9" s="1"/>
  <c r="AF396" i="9"/>
  <c r="AF174" i="8"/>
  <c r="AE174" i="8"/>
  <c r="AE238" i="8"/>
  <c r="AF238" i="8"/>
  <c r="AF178" i="2"/>
  <c r="AE178" i="2"/>
  <c r="AF252" i="8"/>
  <c r="AE252" i="8"/>
  <c r="AF237" i="9"/>
  <c r="AE237" i="9"/>
  <c r="AQ237" i="9" s="1"/>
  <c r="AE368" i="9"/>
  <c r="AQ368" i="9" s="1"/>
  <c r="AF368" i="9"/>
  <c r="AE223" i="9"/>
  <c r="AQ223" i="9" s="1"/>
  <c r="AF223" i="9"/>
  <c r="AE299" i="10"/>
  <c r="AF299" i="10"/>
  <c r="AF442" i="9"/>
  <c r="AE442" i="9"/>
  <c r="AQ442" i="9" s="1"/>
  <c r="AE288" i="10"/>
  <c r="AF288" i="10"/>
  <c r="AF140" i="8"/>
  <c r="AE140" i="8"/>
  <c r="AE316" i="9"/>
  <c r="AQ316" i="9" s="1"/>
  <c r="AF316" i="9"/>
  <c r="AF111" i="10"/>
  <c r="AE111" i="10"/>
  <c r="AE111" i="9"/>
  <c r="AQ111" i="9" s="1"/>
  <c r="AF111" i="9"/>
  <c r="AE104" i="9"/>
  <c r="AQ104" i="9" s="1"/>
  <c r="AF104" i="9"/>
  <c r="AE264" i="2"/>
  <c r="AF264" i="2"/>
  <c r="AF77" i="8"/>
  <c r="AE77" i="8"/>
  <c r="AE250" i="8"/>
  <c r="AF250" i="8"/>
  <c r="AE360" i="8"/>
  <c r="AF360" i="8"/>
  <c r="AF424" i="9"/>
  <c r="AE424" i="9"/>
  <c r="AQ424" i="9" s="1"/>
  <c r="AF88" i="8"/>
  <c r="AE88" i="8"/>
  <c r="AF445" i="8"/>
  <c r="AE445" i="8"/>
  <c r="AE308" i="2"/>
  <c r="AF308" i="2"/>
  <c r="AF420" i="9"/>
  <c r="AE420" i="9"/>
  <c r="AQ420" i="9" s="1"/>
  <c r="AE131" i="8"/>
  <c r="AF131" i="8"/>
  <c r="AE253" i="8"/>
  <c r="AF253" i="8"/>
  <c r="AE297" i="9"/>
  <c r="AQ297" i="9" s="1"/>
  <c r="AF297" i="9"/>
  <c r="AF411" i="9"/>
  <c r="AE411" i="9"/>
  <c r="AQ411" i="9" s="1"/>
  <c r="AF211" i="8"/>
  <c r="AE211" i="8"/>
  <c r="AE373" i="2"/>
  <c r="AF373" i="2"/>
  <c r="AE234" i="9"/>
  <c r="AQ234" i="9" s="1"/>
  <c r="AF234" i="9"/>
  <c r="AE205" i="8"/>
  <c r="AF205" i="8"/>
  <c r="AF295" i="10"/>
  <c r="AE295" i="10"/>
  <c r="AE308" i="8"/>
  <c r="AF308" i="8"/>
  <c r="AE222" i="2"/>
  <c r="AF222" i="2"/>
  <c r="AF330" i="9"/>
  <c r="AE330" i="9"/>
  <c r="AQ330" i="9" s="1"/>
  <c r="AE214" i="8"/>
  <c r="AF214" i="8"/>
  <c r="AF437" i="2"/>
  <c r="AE437" i="2"/>
  <c r="AE226" i="8"/>
  <c r="AF226" i="8"/>
  <c r="AE229" i="10"/>
  <c r="AF229" i="10"/>
  <c r="AF130" i="8"/>
  <c r="AE130" i="8"/>
  <c r="AF177" i="9"/>
  <c r="AE177" i="9"/>
  <c r="AQ177" i="9" s="1"/>
  <c r="AE398" i="8"/>
  <c r="AF398" i="8"/>
  <c r="AF153" i="8"/>
  <c r="AE153" i="8"/>
  <c r="AF155" i="8"/>
  <c r="AE155" i="8"/>
  <c r="AE200" i="8"/>
  <c r="AF200" i="8"/>
  <c r="AE320" i="9"/>
  <c r="AQ320" i="9" s="1"/>
  <c r="AF320" i="9"/>
  <c r="AE99" i="8"/>
  <c r="AF99" i="8"/>
  <c r="AE434" i="2"/>
  <c r="AF434" i="2"/>
  <c r="AE356" i="9"/>
  <c r="AQ356" i="9" s="1"/>
  <c r="AF356" i="9"/>
  <c r="AE370" i="2"/>
  <c r="AF370" i="2"/>
  <c r="AF267" i="9"/>
  <c r="AE267" i="9"/>
  <c r="AQ267" i="9" s="1"/>
  <c r="AE367" i="8"/>
  <c r="AF367" i="8"/>
  <c r="AF369" i="8"/>
  <c r="AE369" i="8"/>
  <c r="AE265" i="9"/>
  <c r="AQ265" i="9" s="1"/>
  <c r="AF265" i="9"/>
  <c r="AE385" i="8"/>
  <c r="AF385" i="8"/>
  <c r="AE432" i="9"/>
  <c r="AQ432" i="9" s="1"/>
  <c r="AF432" i="9"/>
  <c r="AE387" i="2"/>
  <c r="AF387" i="2"/>
  <c r="AE301" i="8"/>
  <c r="AF301" i="8"/>
  <c r="AE442" i="2"/>
  <c r="AF442" i="2"/>
  <c r="AE103" i="2"/>
  <c r="AF103" i="2"/>
  <c r="AF311" i="8"/>
  <c r="AE311" i="8"/>
  <c r="AE372" i="9"/>
  <c r="AQ372" i="9" s="1"/>
  <c r="AF372" i="9"/>
  <c r="AE278" i="8"/>
  <c r="AF278" i="8"/>
  <c r="AF90" i="9"/>
  <c r="AE90" i="9"/>
  <c r="AQ90" i="9" s="1"/>
  <c r="AE320" i="10"/>
  <c r="AF320" i="10"/>
  <c r="AF271" i="9"/>
  <c r="AE271" i="9"/>
  <c r="AQ271" i="9" s="1"/>
  <c r="AF375" i="9"/>
  <c r="AE375" i="9"/>
  <c r="AQ375" i="9" s="1"/>
  <c r="AE336" i="8"/>
  <c r="AF336" i="8"/>
  <c r="AE348" i="9"/>
  <c r="AQ348" i="9" s="1"/>
  <c r="AF348" i="9"/>
  <c r="AF172" i="8"/>
  <c r="AE172" i="8"/>
  <c r="AE394" i="8"/>
  <c r="AF394" i="8"/>
  <c r="AF395" i="8"/>
  <c r="AE395" i="8"/>
  <c r="AE225" i="10"/>
  <c r="AF225" i="10"/>
  <c r="AE390" i="10"/>
  <c r="AF390" i="10"/>
  <c r="AE135" i="2"/>
  <c r="AF135" i="2"/>
  <c r="AE157" i="9"/>
  <c r="AQ157" i="9" s="1"/>
  <c r="AF157" i="9"/>
  <c r="AE260" i="10"/>
  <c r="AF260" i="10"/>
  <c r="AE225" i="2"/>
  <c r="AF225" i="2"/>
  <c r="AF186" i="10"/>
  <c r="AE186" i="10"/>
  <c r="AF190" i="2"/>
  <c r="AE190" i="2"/>
  <c r="AE285" i="10"/>
  <c r="AF285" i="10"/>
  <c r="AF138" i="8"/>
  <c r="AE138" i="8"/>
  <c r="AE258" i="2"/>
  <c r="AF258" i="2"/>
  <c r="AE432" i="2"/>
  <c r="AF432" i="2"/>
  <c r="AF317" i="10"/>
  <c r="AE317" i="10"/>
  <c r="AE104" i="8"/>
  <c r="AF104" i="8"/>
  <c r="AF300" i="2"/>
  <c r="AE300" i="2"/>
  <c r="AE435" i="8"/>
  <c r="AF435" i="8"/>
  <c r="AE193" i="10"/>
  <c r="AF193" i="10"/>
  <c r="AF268" i="2"/>
  <c r="AE268" i="2"/>
  <c r="AE90" i="2"/>
  <c r="AF90" i="2"/>
  <c r="AE429" i="8"/>
  <c r="AF429" i="8"/>
  <c r="AE171" i="8"/>
  <c r="AF171" i="8"/>
  <c r="AE433" i="10"/>
  <c r="AF433" i="10"/>
  <c r="AF366" i="8"/>
  <c r="AE366" i="8"/>
  <c r="AE396" i="10"/>
  <c r="AF396" i="10"/>
  <c r="AE209" i="2"/>
  <c r="AF209" i="2"/>
  <c r="AF286" i="2"/>
  <c r="AE286" i="2"/>
  <c r="AF343" i="2"/>
  <c r="AE343" i="2"/>
  <c r="AE84" i="10"/>
  <c r="AF84" i="10"/>
  <c r="AF450" i="9"/>
  <c r="AE450" i="9"/>
  <c r="AQ450" i="9" s="1"/>
  <c r="AE95" i="2"/>
  <c r="AF95" i="2"/>
  <c r="AE450" i="8"/>
  <c r="AF450" i="8"/>
  <c r="AE123" i="2"/>
  <c r="AF123" i="2"/>
  <c r="AE347" i="2"/>
  <c r="AF347" i="2"/>
  <c r="AF144" i="9"/>
  <c r="AE144" i="9"/>
  <c r="AQ144" i="9" s="1"/>
  <c r="AE85" i="9"/>
  <c r="AQ85" i="9" s="1"/>
  <c r="AF85" i="9"/>
  <c r="AE171" i="10"/>
  <c r="AF171" i="10"/>
  <c r="AE403" i="8"/>
  <c r="AF403" i="8"/>
  <c r="AF417" i="10"/>
  <c r="AE417" i="10"/>
  <c r="AE173" i="8"/>
  <c r="AF173" i="8"/>
  <c r="AE361" i="8"/>
  <c r="AF361" i="8"/>
  <c r="C23" i="3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R75" i="10" l="1"/>
  <c r="R75" i="2"/>
  <c r="R75" i="9"/>
  <c r="R75" i="8"/>
  <c r="R59" i="10"/>
  <c r="R59" i="9"/>
  <c r="R59" i="8"/>
  <c r="R59" i="2"/>
  <c r="R51" i="10"/>
  <c r="R51" i="2"/>
  <c r="R51" i="8"/>
  <c r="R51" i="9"/>
  <c r="R35" i="10"/>
  <c r="R35" i="2"/>
  <c r="R35" i="9"/>
  <c r="R35" i="8"/>
  <c r="R31" i="10"/>
  <c r="R31" i="2"/>
  <c r="R31" i="9"/>
  <c r="R31" i="8"/>
  <c r="R27" i="10"/>
  <c r="R27" i="2"/>
  <c r="R27" i="9"/>
  <c r="R27" i="8"/>
  <c r="R23" i="10"/>
  <c r="R23" i="9"/>
  <c r="R23" i="2"/>
  <c r="R23" i="8"/>
  <c r="R19" i="10"/>
  <c r="R19" i="2"/>
  <c r="R19" i="9"/>
  <c r="R19" i="8"/>
  <c r="R15" i="2"/>
  <c r="R15" i="10"/>
  <c r="R15" i="9"/>
  <c r="R15" i="8"/>
  <c r="R11" i="10"/>
  <c r="R11" i="2"/>
  <c r="R11" i="8"/>
  <c r="R11" i="9"/>
  <c r="R7" i="10"/>
  <c r="R7" i="9"/>
  <c r="R7" i="2"/>
  <c r="R7" i="8"/>
  <c r="R3" i="10"/>
  <c r="R3" i="2"/>
  <c r="R3" i="8"/>
  <c r="R3" i="9"/>
  <c r="V74" i="9"/>
  <c r="V74" i="8"/>
  <c r="V70" i="9"/>
  <c r="V70" i="8"/>
  <c r="V66" i="9"/>
  <c r="V66" i="8"/>
  <c r="V62" i="9"/>
  <c r="V62" i="8"/>
  <c r="V58" i="9"/>
  <c r="V58" i="8"/>
  <c r="V54" i="9"/>
  <c r="V54" i="8"/>
  <c r="V50" i="9"/>
  <c r="V50" i="8"/>
  <c r="V46" i="9"/>
  <c r="V46" i="8"/>
  <c r="V42" i="8"/>
  <c r="V42" i="9"/>
  <c r="V38" i="9"/>
  <c r="V38" i="8"/>
  <c r="V34" i="9"/>
  <c r="V34" i="8"/>
  <c r="V30" i="8"/>
  <c r="V30" i="9"/>
  <c r="V26" i="8"/>
  <c r="V26" i="9"/>
  <c r="V22" i="9"/>
  <c r="V22" i="8"/>
  <c r="V18" i="8"/>
  <c r="V18" i="9"/>
  <c r="V14" i="9"/>
  <c r="V14" i="8"/>
  <c r="V10" i="8"/>
  <c r="V10" i="9"/>
  <c r="V6" i="9"/>
  <c r="V6" i="8"/>
  <c r="V2" i="9"/>
  <c r="V2" i="8"/>
  <c r="R67" i="9"/>
  <c r="R67" i="10"/>
  <c r="R67" i="2"/>
  <c r="R67" i="8"/>
  <c r="R43" i="10"/>
  <c r="R43" i="2"/>
  <c r="R43" i="9"/>
  <c r="R43" i="8"/>
  <c r="V65" i="9"/>
  <c r="V65" i="8"/>
  <c r="V53" i="9"/>
  <c r="V53" i="8"/>
  <c r="V45" i="9"/>
  <c r="V45" i="8"/>
  <c r="V33" i="8"/>
  <c r="V33" i="9"/>
  <c r="V29" i="9"/>
  <c r="V29" i="8"/>
  <c r="V17" i="9"/>
  <c r="V17" i="8"/>
  <c r="V13" i="9"/>
  <c r="V13" i="8"/>
  <c r="V9" i="9"/>
  <c r="V9" i="8"/>
  <c r="V5" i="9"/>
  <c r="V5" i="8"/>
  <c r="V72" i="8"/>
  <c r="V72" i="9"/>
  <c r="V56" i="9"/>
  <c r="V56" i="8"/>
  <c r="V44" i="8"/>
  <c r="V44" i="9"/>
  <c r="V36" i="9"/>
  <c r="V36" i="8"/>
  <c r="V32" i="9"/>
  <c r="V32" i="8"/>
  <c r="V28" i="8"/>
  <c r="V28" i="9"/>
  <c r="V24" i="9"/>
  <c r="V24" i="8"/>
  <c r="V20" i="9"/>
  <c r="V20" i="8"/>
  <c r="V16" i="8"/>
  <c r="V16" i="9"/>
  <c r="V12" i="9"/>
  <c r="V12" i="8"/>
  <c r="V8" i="9"/>
  <c r="V8" i="8"/>
  <c r="V4" i="9"/>
  <c r="V4" i="8"/>
  <c r="R63" i="10"/>
  <c r="R63" i="2"/>
  <c r="R63" i="9"/>
  <c r="R63" i="8"/>
  <c r="R39" i="10"/>
  <c r="R39" i="2"/>
  <c r="R39" i="9"/>
  <c r="R39" i="8"/>
  <c r="V69" i="9"/>
  <c r="V69" i="8"/>
  <c r="V57" i="9"/>
  <c r="V57" i="8"/>
  <c r="V37" i="9"/>
  <c r="V37" i="8"/>
  <c r="V21" i="9"/>
  <c r="V21" i="8"/>
  <c r="V68" i="8"/>
  <c r="V68" i="9"/>
  <c r="V48" i="9"/>
  <c r="V48" i="8"/>
  <c r="R71" i="10"/>
  <c r="R71" i="2"/>
  <c r="R71" i="8"/>
  <c r="R71" i="9"/>
  <c r="R55" i="10"/>
  <c r="R55" i="2"/>
  <c r="R55" i="9"/>
  <c r="R55" i="8"/>
  <c r="R47" i="10"/>
  <c r="R47" i="2"/>
  <c r="R47" i="9"/>
  <c r="R47" i="8"/>
  <c r="V73" i="9"/>
  <c r="V73" i="8"/>
  <c r="V61" i="9"/>
  <c r="V61" i="8"/>
  <c r="V49" i="9"/>
  <c r="V49" i="8"/>
  <c r="V41" i="9"/>
  <c r="V41" i="8"/>
  <c r="V25" i="9"/>
  <c r="V25" i="8"/>
  <c r="V64" i="9"/>
  <c r="V64" i="8"/>
  <c r="V60" i="9"/>
  <c r="V60" i="8"/>
  <c r="V52" i="9"/>
  <c r="V52" i="8"/>
  <c r="V40" i="8"/>
  <c r="V40" i="9"/>
  <c r="V75" i="9"/>
  <c r="V75" i="8"/>
  <c r="V71" i="9"/>
  <c r="V71" i="8"/>
  <c r="V67" i="9"/>
  <c r="V67" i="8"/>
  <c r="V63" i="9"/>
  <c r="V63" i="8"/>
  <c r="V59" i="9"/>
  <c r="V59" i="8"/>
  <c r="V55" i="9"/>
  <c r="V55" i="8"/>
  <c r="V51" i="9"/>
  <c r="V51" i="8"/>
  <c r="V47" i="9"/>
  <c r="V47" i="8"/>
  <c r="V43" i="9"/>
  <c r="V43" i="8"/>
  <c r="V39" i="9"/>
  <c r="V39" i="8"/>
  <c r="V35" i="8"/>
  <c r="V35" i="9"/>
  <c r="V31" i="9"/>
  <c r="V31" i="8"/>
  <c r="V27" i="9"/>
  <c r="V27" i="8"/>
  <c r="V23" i="9"/>
  <c r="V23" i="8"/>
  <c r="V19" i="9"/>
  <c r="V19" i="8"/>
  <c r="V15" i="8"/>
  <c r="V15" i="9"/>
  <c r="V11" i="8"/>
  <c r="V11" i="9"/>
  <c r="V7" i="9"/>
  <c r="V7" i="8"/>
  <c r="V3" i="8"/>
  <c r="V3" i="9"/>
  <c r="R28" i="10" l="1"/>
  <c r="R28" i="2"/>
  <c r="R28" i="9"/>
  <c r="R28" i="8"/>
  <c r="R16" i="10"/>
  <c r="R16" i="2"/>
  <c r="R16" i="9"/>
  <c r="R16" i="8"/>
  <c r="R64" i="10"/>
  <c r="R64" i="2"/>
  <c r="R64" i="9"/>
  <c r="R64" i="8"/>
  <c r="R17" i="10"/>
  <c r="R17" i="9"/>
  <c r="R17" i="8"/>
  <c r="R17" i="2"/>
  <c r="R29" i="10"/>
  <c r="R29" i="2"/>
  <c r="R29" i="9"/>
  <c r="R29" i="8"/>
  <c r="R6" i="2"/>
  <c r="R6" i="10"/>
  <c r="R6" i="8"/>
  <c r="R6" i="9"/>
  <c r="R38" i="10"/>
  <c r="R38" i="2"/>
  <c r="R38" i="9"/>
  <c r="R38" i="8"/>
  <c r="R70" i="10"/>
  <c r="R70" i="9"/>
  <c r="R70" i="2"/>
  <c r="R70" i="8"/>
  <c r="R20" i="10"/>
  <c r="R20" i="2"/>
  <c r="R20" i="9"/>
  <c r="R20" i="8"/>
  <c r="R72" i="10"/>
  <c r="R72" i="2"/>
  <c r="R72" i="9"/>
  <c r="R72" i="8"/>
  <c r="R25" i="10"/>
  <c r="R25" i="8"/>
  <c r="R25" i="2"/>
  <c r="R25" i="9"/>
  <c r="R37" i="10"/>
  <c r="R37" i="2"/>
  <c r="R37" i="8"/>
  <c r="R37" i="9"/>
  <c r="R10" i="10"/>
  <c r="R10" i="9"/>
  <c r="R10" i="8"/>
  <c r="R10" i="2"/>
  <c r="R42" i="10"/>
  <c r="R42" i="2"/>
  <c r="R42" i="9"/>
  <c r="R42" i="8"/>
  <c r="R74" i="10"/>
  <c r="R74" i="2"/>
  <c r="R74" i="9"/>
  <c r="R74" i="8"/>
  <c r="R24" i="2"/>
  <c r="R24" i="8"/>
  <c r="R24" i="10"/>
  <c r="R24" i="9"/>
  <c r="R33" i="10"/>
  <c r="R33" i="2"/>
  <c r="R33" i="9"/>
  <c r="R33" i="8"/>
  <c r="R49" i="10"/>
  <c r="R49" i="9"/>
  <c r="R49" i="2"/>
  <c r="R49" i="8"/>
  <c r="R14" i="10"/>
  <c r="R14" i="2"/>
  <c r="R14" i="8"/>
  <c r="R14" i="9"/>
  <c r="R46" i="10"/>
  <c r="R46" i="2"/>
  <c r="R46" i="9"/>
  <c r="R46" i="8"/>
  <c r="R41" i="10"/>
  <c r="R41" i="9"/>
  <c r="R41" i="2"/>
  <c r="R41" i="8"/>
  <c r="R53" i="10"/>
  <c r="R53" i="2"/>
  <c r="R53" i="9"/>
  <c r="R53" i="8"/>
  <c r="R54" i="10"/>
  <c r="R54" i="9"/>
  <c r="R54" i="2"/>
  <c r="R54" i="8"/>
  <c r="R56" i="10"/>
  <c r="R56" i="9"/>
  <c r="R56" i="2"/>
  <c r="R56" i="8"/>
  <c r="R57" i="10"/>
  <c r="R57" i="2"/>
  <c r="R57" i="9"/>
  <c r="R57" i="8"/>
  <c r="R4" i="10"/>
  <c r="R4" i="2"/>
  <c r="R4" i="8"/>
  <c r="R4" i="9"/>
  <c r="R40" i="10"/>
  <c r="R40" i="2"/>
  <c r="R40" i="9"/>
  <c r="R40" i="8"/>
  <c r="R65" i="10"/>
  <c r="R65" i="2"/>
  <c r="R65" i="9"/>
  <c r="R65" i="8"/>
  <c r="R26" i="10"/>
  <c r="R26" i="2"/>
  <c r="R26" i="8"/>
  <c r="R26" i="9"/>
  <c r="R58" i="10"/>
  <c r="R58" i="2"/>
  <c r="R58" i="9"/>
  <c r="R58" i="8"/>
  <c r="R36" i="10"/>
  <c r="R36" i="9"/>
  <c r="R36" i="8"/>
  <c r="R36" i="2"/>
  <c r="R50" i="10"/>
  <c r="R50" i="9"/>
  <c r="R50" i="2"/>
  <c r="R50" i="8"/>
  <c r="R48" i="10"/>
  <c r="R48" i="9"/>
  <c r="R48" i="2"/>
  <c r="R48" i="8"/>
  <c r="R32" i="10"/>
  <c r="R32" i="2"/>
  <c r="R32" i="9"/>
  <c r="R32" i="8"/>
  <c r="R73" i="10"/>
  <c r="R73" i="2"/>
  <c r="R73" i="9"/>
  <c r="R73" i="8"/>
  <c r="R22" i="10"/>
  <c r="R22" i="2"/>
  <c r="R22" i="8"/>
  <c r="R22" i="9"/>
  <c r="R8" i="10"/>
  <c r="R8" i="9"/>
  <c r="R8" i="2"/>
  <c r="R8" i="8"/>
  <c r="R44" i="10"/>
  <c r="R44" i="2"/>
  <c r="R44" i="8"/>
  <c r="R44" i="9"/>
  <c r="R9" i="10"/>
  <c r="R9" i="2"/>
  <c r="R9" i="9"/>
  <c r="R9" i="8"/>
  <c r="R30" i="10"/>
  <c r="R30" i="2"/>
  <c r="R30" i="8"/>
  <c r="R30" i="9"/>
  <c r="R62" i="10"/>
  <c r="R62" i="2"/>
  <c r="R62" i="9"/>
  <c r="R62" i="8"/>
  <c r="R61" i="10"/>
  <c r="R61" i="9"/>
  <c r="R61" i="8"/>
  <c r="R61" i="2"/>
  <c r="R18" i="10"/>
  <c r="R18" i="8"/>
  <c r="R18" i="2"/>
  <c r="R18" i="9"/>
  <c r="R45" i="10"/>
  <c r="R45" i="2"/>
  <c r="R45" i="8"/>
  <c r="R45" i="9"/>
  <c r="R60" i="10"/>
  <c r="R60" i="9"/>
  <c r="R60" i="2"/>
  <c r="R60" i="8"/>
  <c r="R69" i="10"/>
  <c r="R69" i="8"/>
  <c r="R69" i="2"/>
  <c r="R69" i="9"/>
  <c r="R5" i="10"/>
  <c r="R5" i="2"/>
  <c r="R5" i="9"/>
  <c r="R5" i="8"/>
  <c r="R68" i="10"/>
  <c r="R68" i="2"/>
  <c r="R68" i="9"/>
  <c r="R68" i="8"/>
  <c r="R12" i="10"/>
  <c r="R12" i="2"/>
  <c r="R12" i="8"/>
  <c r="R12" i="9"/>
  <c r="R52" i="10"/>
  <c r="R52" i="2"/>
  <c r="R52" i="9"/>
  <c r="R52" i="8"/>
  <c r="R13" i="10"/>
  <c r="R13" i="2"/>
  <c r="R13" i="9"/>
  <c r="R13" i="8"/>
  <c r="R21" i="10"/>
  <c r="R21" i="2"/>
  <c r="R21" i="9"/>
  <c r="R21" i="8"/>
  <c r="R2" i="10"/>
  <c r="R2" i="2"/>
  <c r="R2" i="8"/>
  <c r="R2" i="9"/>
  <c r="R34" i="10"/>
  <c r="R34" i="2"/>
  <c r="R34" i="9"/>
  <c r="R34" i="8"/>
  <c r="R66" i="9"/>
  <c r="R66" i="2"/>
  <c r="R66" i="10"/>
  <c r="R66" i="8"/>
  <c r="I75" i="10" l="1"/>
  <c r="I75" i="9"/>
  <c r="I75" i="2"/>
  <c r="I75" i="8"/>
  <c r="T74" i="10"/>
  <c r="V74" i="10" s="1"/>
  <c r="U74" i="10"/>
  <c r="W74" i="10" s="1"/>
  <c r="U74" i="2"/>
  <c r="T74" i="2"/>
  <c r="V74" i="2" s="1"/>
  <c r="P69" i="9"/>
  <c r="K69" i="8"/>
  <c r="A61" i="10"/>
  <c r="A61" i="9"/>
  <c r="A61" i="2"/>
  <c r="A61" i="8"/>
  <c r="I51" i="10"/>
  <c r="I51" i="9"/>
  <c r="I51" i="2"/>
  <c r="I51" i="8"/>
  <c r="P45" i="9"/>
  <c r="K45" i="8"/>
  <c r="H38" i="10"/>
  <c r="H38" i="2"/>
  <c r="H38" i="9"/>
  <c r="H38" i="8"/>
  <c r="N38" i="8"/>
  <c r="T34" i="10"/>
  <c r="V34" i="10" s="1"/>
  <c r="T34" i="2"/>
  <c r="V34" i="2" s="1"/>
  <c r="U34" i="2"/>
  <c r="U34" i="10"/>
  <c r="W34" i="10" s="1"/>
  <c r="H22" i="10"/>
  <c r="H22" i="2"/>
  <c r="H22" i="9"/>
  <c r="H22" i="8"/>
  <c r="N22" i="8"/>
  <c r="I11" i="10"/>
  <c r="I11" i="2"/>
  <c r="I11" i="9"/>
  <c r="I11" i="8"/>
  <c r="T2" i="10"/>
  <c r="V2" i="10" s="1"/>
  <c r="U2" i="10"/>
  <c r="W2" i="10" s="1"/>
  <c r="U2" i="2"/>
  <c r="T2" i="2"/>
  <c r="V2" i="2" s="1"/>
  <c r="P68" i="9"/>
  <c r="K68" i="8"/>
  <c r="T57" i="10"/>
  <c r="V57" i="10" s="1"/>
  <c r="U57" i="10"/>
  <c r="W57" i="10" s="1"/>
  <c r="U57" i="2"/>
  <c r="T57" i="2"/>
  <c r="V57" i="2" s="1"/>
  <c r="P52" i="9"/>
  <c r="K52" i="8"/>
  <c r="A28" i="10"/>
  <c r="A28" i="2"/>
  <c r="A28" i="9"/>
  <c r="A28" i="8"/>
  <c r="A67" i="10"/>
  <c r="A67" i="2"/>
  <c r="A67" i="9"/>
  <c r="A67" i="8"/>
  <c r="A51" i="10"/>
  <c r="A51" i="2"/>
  <c r="A51" i="9"/>
  <c r="A51" i="8"/>
  <c r="U48" i="10"/>
  <c r="W48" i="10" s="1"/>
  <c r="T48" i="2"/>
  <c r="V48" i="2" s="1"/>
  <c r="U48" i="2"/>
  <c r="T48" i="10"/>
  <c r="V48" i="10" s="1"/>
  <c r="P43" i="9"/>
  <c r="K43" i="8"/>
  <c r="A43" i="10"/>
  <c r="A43" i="9"/>
  <c r="A43" i="2"/>
  <c r="A43" i="8"/>
  <c r="U40" i="10"/>
  <c r="W40" i="10" s="1"/>
  <c r="T40" i="10"/>
  <c r="V40" i="10" s="1"/>
  <c r="T40" i="2"/>
  <c r="V40" i="2" s="1"/>
  <c r="U40" i="2"/>
  <c r="P35" i="9"/>
  <c r="K35" i="8"/>
  <c r="A35" i="10"/>
  <c r="A35" i="2"/>
  <c r="A35" i="8"/>
  <c r="A35" i="9"/>
  <c r="T32" i="10"/>
  <c r="V32" i="10" s="1"/>
  <c r="U32" i="10"/>
  <c r="W32" i="10" s="1"/>
  <c r="T32" i="2"/>
  <c r="V32" i="2" s="1"/>
  <c r="U32" i="2"/>
  <c r="P27" i="9"/>
  <c r="K27" i="8"/>
  <c r="A27" i="10"/>
  <c r="A27" i="2"/>
  <c r="A27" i="9"/>
  <c r="A27" i="8"/>
  <c r="U24" i="10"/>
  <c r="W24" i="10" s="1"/>
  <c r="T24" i="10"/>
  <c r="V24" i="10" s="1"/>
  <c r="T24" i="2"/>
  <c r="V24" i="2" s="1"/>
  <c r="U24" i="2"/>
  <c r="P19" i="9"/>
  <c r="K19" i="8"/>
  <c r="A19" i="10"/>
  <c r="A19" i="2"/>
  <c r="A19" i="9"/>
  <c r="A19" i="8"/>
  <c r="T16" i="10"/>
  <c r="V16" i="10" s="1"/>
  <c r="U16" i="10"/>
  <c r="W16" i="10" s="1"/>
  <c r="T16" i="2"/>
  <c r="V16" i="2" s="1"/>
  <c r="U16" i="2"/>
  <c r="P11" i="9"/>
  <c r="K11" i="8"/>
  <c r="A11" i="10"/>
  <c r="A11" i="2"/>
  <c r="A11" i="8"/>
  <c r="A11" i="9"/>
  <c r="U8" i="10"/>
  <c r="W8" i="10" s="1"/>
  <c r="T8" i="10"/>
  <c r="V8" i="10" s="1"/>
  <c r="U8" i="2"/>
  <c r="T8" i="2"/>
  <c r="V8" i="2" s="1"/>
  <c r="P3" i="9"/>
  <c r="K3" i="8"/>
  <c r="A3" i="10"/>
  <c r="A3" i="2"/>
  <c r="A3" i="9"/>
  <c r="A3" i="8"/>
  <c r="P74" i="9"/>
  <c r="K74" i="8"/>
  <c r="A74" i="10"/>
  <c r="A74" i="9"/>
  <c r="A74" i="2"/>
  <c r="A74" i="8"/>
  <c r="T71" i="10"/>
  <c r="V71" i="10" s="1"/>
  <c r="U71" i="10"/>
  <c r="W71" i="10" s="1"/>
  <c r="T71" i="2"/>
  <c r="V71" i="2" s="1"/>
  <c r="U71" i="2"/>
  <c r="K66" i="8"/>
  <c r="P66" i="9"/>
  <c r="A66" i="10"/>
  <c r="A66" i="9"/>
  <c r="A66" i="2"/>
  <c r="A66" i="8"/>
  <c r="T63" i="10"/>
  <c r="V63" i="10" s="1"/>
  <c r="U63" i="10"/>
  <c r="W63" i="10" s="1"/>
  <c r="U63" i="2"/>
  <c r="T63" i="2"/>
  <c r="V63" i="2" s="1"/>
  <c r="P58" i="9"/>
  <c r="K58" i="8"/>
  <c r="A58" i="10"/>
  <c r="A58" i="2"/>
  <c r="A58" i="9"/>
  <c r="A58" i="8"/>
  <c r="T55" i="10"/>
  <c r="V55" i="10" s="1"/>
  <c r="U55" i="10"/>
  <c r="W55" i="10" s="1"/>
  <c r="U55" i="2"/>
  <c r="T55" i="2"/>
  <c r="V55" i="2" s="1"/>
  <c r="P50" i="9"/>
  <c r="K50" i="8"/>
  <c r="A50" i="10"/>
  <c r="A50" i="2"/>
  <c r="A50" i="9"/>
  <c r="A50" i="8"/>
  <c r="T47" i="10"/>
  <c r="V47" i="10" s="1"/>
  <c r="U47" i="10"/>
  <c r="W47" i="10" s="1"/>
  <c r="U47" i="2"/>
  <c r="T47" i="2"/>
  <c r="V47" i="2" s="1"/>
  <c r="K42" i="8"/>
  <c r="P42" i="9"/>
  <c r="A42" i="10"/>
  <c r="A42" i="9"/>
  <c r="A42" i="2"/>
  <c r="A42" i="8"/>
  <c r="T39" i="10"/>
  <c r="V39" i="10" s="1"/>
  <c r="U39" i="10"/>
  <c r="W39" i="10" s="1"/>
  <c r="T39" i="2"/>
  <c r="V39" i="2" s="1"/>
  <c r="U39" i="2"/>
  <c r="P34" i="9"/>
  <c r="K34" i="8"/>
  <c r="A34" i="10"/>
  <c r="A34" i="2"/>
  <c r="A34" i="8"/>
  <c r="A34" i="9"/>
  <c r="T31" i="2"/>
  <c r="V31" i="2" s="1"/>
  <c r="U31" i="2"/>
  <c r="U31" i="10"/>
  <c r="W31" i="10" s="1"/>
  <c r="T31" i="10"/>
  <c r="V31" i="10" s="1"/>
  <c r="K26" i="8"/>
  <c r="P26" i="9"/>
  <c r="A26" i="10"/>
  <c r="A26" i="2"/>
  <c r="A26" i="9"/>
  <c r="A26" i="8"/>
  <c r="U23" i="10"/>
  <c r="W23" i="10" s="1"/>
  <c r="T23" i="2"/>
  <c r="V23" i="2" s="1"/>
  <c r="T23" i="10"/>
  <c r="V23" i="10" s="1"/>
  <c r="U23" i="2"/>
  <c r="K18" i="8"/>
  <c r="P18" i="9"/>
  <c r="A18" i="10"/>
  <c r="A18" i="2"/>
  <c r="A18" i="9"/>
  <c r="A18" i="8"/>
  <c r="T15" i="10"/>
  <c r="V15" i="10" s="1"/>
  <c r="U15" i="10"/>
  <c r="W15" i="10" s="1"/>
  <c r="U15" i="2"/>
  <c r="T15" i="2"/>
  <c r="V15" i="2" s="1"/>
  <c r="P10" i="9"/>
  <c r="K10" i="8"/>
  <c r="A10" i="10"/>
  <c r="A10" i="2"/>
  <c r="A10" i="8"/>
  <c r="A10" i="9"/>
  <c r="T7" i="10"/>
  <c r="V7" i="10" s="1"/>
  <c r="U7" i="10"/>
  <c r="W7" i="10" s="1"/>
  <c r="U7" i="2"/>
  <c r="T7" i="2"/>
  <c r="V7" i="2" s="1"/>
  <c r="K2" i="8"/>
  <c r="P2" i="9"/>
  <c r="A2" i="10"/>
  <c r="A2" i="2"/>
  <c r="A2" i="8"/>
  <c r="A2" i="9"/>
  <c r="G73" i="10"/>
  <c r="G73" i="2"/>
  <c r="G73" i="9"/>
  <c r="G73" i="8"/>
  <c r="M73" i="8"/>
  <c r="I67" i="10"/>
  <c r="I67" i="2"/>
  <c r="I67" i="9"/>
  <c r="I67" i="8"/>
  <c r="P61" i="9"/>
  <c r="K61" i="8"/>
  <c r="A53" i="10"/>
  <c r="A53" i="2"/>
  <c r="A53" i="9"/>
  <c r="A53" i="8"/>
  <c r="U50" i="10"/>
  <c r="W50" i="10" s="1"/>
  <c r="T50" i="10"/>
  <c r="V50" i="10" s="1"/>
  <c r="T50" i="2"/>
  <c r="V50" i="2" s="1"/>
  <c r="U50" i="2"/>
  <c r="I43" i="10"/>
  <c r="I43" i="2"/>
  <c r="I43" i="8"/>
  <c r="I43" i="9"/>
  <c r="A37" i="10"/>
  <c r="A37" i="9"/>
  <c r="A37" i="2"/>
  <c r="A37" i="8"/>
  <c r="H30" i="10"/>
  <c r="H30" i="2"/>
  <c r="H30" i="9"/>
  <c r="H30" i="8"/>
  <c r="N30" i="8"/>
  <c r="P29" i="9"/>
  <c r="K29" i="8"/>
  <c r="H14" i="10"/>
  <c r="H14" i="2"/>
  <c r="H14" i="9"/>
  <c r="H14" i="8"/>
  <c r="N14" i="8"/>
  <c r="T10" i="10"/>
  <c r="V10" i="10" s="1"/>
  <c r="U10" i="10"/>
  <c r="W10" i="10" s="1"/>
  <c r="U10" i="2"/>
  <c r="T10" i="2"/>
  <c r="V10" i="2" s="1"/>
  <c r="T65" i="10"/>
  <c r="V65" i="10" s="1"/>
  <c r="U65" i="10"/>
  <c r="W65" i="10" s="1"/>
  <c r="U65" i="2"/>
  <c r="T65" i="2"/>
  <c r="V65" i="2" s="1"/>
  <c r="P44" i="9"/>
  <c r="K44" i="8"/>
  <c r="P36" i="9"/>
  <c r="K36" i="8"/>
  <c r="P28" i="9"/>
  <c r="K28" i="8"/>
  <c r="T25" i="10"/>
  <c r="V25" i="10" s="1"/>
  <c r="U25" i="10"/>
  <c r="W25" i="10" s="1"/>
  <c r="T25" i="2"/>
  <c r="V25" i="2" s="1"/>
  <c r="U25" i="2"/>
  <c r="U9" i="10"/>
  <c r="W9" i="10" s="1"/>
  <c r="T9" i="10"/>
  <c r="V9" i="10" s="1"/>
  <c r="U9" i="2"/>
  <c r="T9" i="2"/>
  <c r="V9" i="2" s="1"/>
  <c r="A4" i="10"/>
  <c r="A4" i="2"/>
  <c r="A4" i="9"/>
  <c r="A4" i="8"/>
  <c r="P75" i="9"/>
  <c r="K75" i="8"/>
  <c r="A59" i="10"/>
  <c r="A59" i="2"/>
  <c r="A59" i="9"/>
  <c r="A59" i="8"/>
  <c r="P73" i="9"/>
  <c r="K73" i="8"/>
  <c r="K65" i="8"/>
  <c r="P65" i="9"/>
  <c r="U62" i="10"/>
  <c r="W62" i="10" s="1"/>
  <c r="T62" i="10"/>
  <c r="V62" i="10" s="1"/>
  <c r="T62" i="2"/>
  <c r="V62" i="2" s="1"/>
  <c r="U62" i="2"/>
  <c r="T54" i="10"/>
  <c r="V54" i="10" s="1"/>
  <c r="U54" i="10"/>
  <c r="W54" i="10" s="1"/>
  <c r="U54" i="2"/>
  <c r="T54" i="2"/>
  <c r="V54" i="2" s="1"/>
  <c r="T46" i="10"/>
  <c r="V46" i="10" s="1"/>
  <c r="U46" i="10"/>
  <c r="W46" i="10" s="1"/>
  <c r="T46" i="2"/>
  <c r="V46" i="2" s="1"/>
  <c r="U46" i="2"/>
  <c r="K41" i="8"/>
  <c r="P41" i="9"/>
  <c r="P33" i="9"/>
  <c r="K33" i="8"/>
  <c r="K17" i="8"/>
  <c r="P17" i="9"/>
  <c r="P9" i="9"/>
  <c r="K9" i="8"/>
  <c r="K72" i="8"/>
  <c r="P72" i="9"/>
  <c r="A72" i="10"/>
  <c r="A72" i="9"/>
  <c r="A72" i="2"/>
  <c r="A72" i="8"/>
  <c r="U69" i="10"/>
  <c r="W69" i="10" s="1"/>
  <c r="T69" i="10"/>
  <c r="V69" i="10" s="1"/>
  <c r="T69" i="2"/>
  <c r="V69" i="2" s="1"/>
  <c r="U69" i="2"/>
  <c r="K64" i="8"/>
  <c r="P64" i="9"/>
  <c r="A64" i="10"/>
  <c r="A64" i="2"/>
  <c r="A64" i="9"/>
  <c r="A64" i="8"/>
  <c r="U61" i="10"/>
  <c r="W61" i="10" s="1"/>
  <c r="T61" i="10"/>
  <c r="V61" i="10" s="1"/>
  <c r="T61" i="2"/>
  <c r="V61" i="2" s="1"/>
  <c r="U61" i="2"/>
  <c r="K56" i="8"/>
  <c r="P56" i="9"/>
  <c r="A56" i="10"/>
  <c r="A56" i="2"/>
  <c r="A56" i="8"/>
  <c r="A56" i="9"/>
  <c r="T53" i="10"/>
  <c r="V53" i="10" s="1"/>
  <c r="U53" i="10"/>
  <c r="W53" i="10" s="1"/>
  <c r="T53" i="2"/>
  <c r="V53" i="2" s="1"/>
  <c r="U53" i="2"/>
  <c r="K48" i="8"/>
  <c r="P48" i="9"/>
  <c r="A48" i="2"/>
  <c r="A48" i="9"/>
  <c r="A48" i="8"/>
  <c r="A48" i="10"/>
  <c r="T45" i="10"/>
  <c r="V45" i="10" s="1"/>
  <c r="U45" i="10"/>
  <c r="W45" i="10" s="1"/>
  <c r="T45" i="2"/>
  <c r="V45" i="2" s="1"/>
  <c r="U45" i="2"/>
  <c r="K40" i="8"/>
  <c r="P40" i="9"/>
  <c r="A40" i="10"/>
  <c r="A40" i="2"/>
  <c r="A40" i="9"/>
  <c r="A40" i="8"/>
  <c r="U37" i="10"/>
  <c r="W37" i="10" s="1"/>
  <c r="T37" i="10"/>
  <c r="V37" i="10" s="1"/>
  <c r="T37" i="2"/>
  <c r="V37" i="2" s="1"/>
  <c r="U37" i="2"/>
  <c r="K32" i="8"/>
  <c r="P32" i="9"/>
  <c r="A32" i="10"/>
  <c r="A32" i="2"/>
  <c r="A32" i="9"/>
  <c r="A32" i="8"/>
  <c r="T29" i="10"/>
  <c r="V29" i="10" s="1"/>
  <c r="U29" i="10"/>
  <c r="W29" i="10" s="1"/>
  <c r="T29" i="2"/>
  <c r="V29" i="2" s="1"/>
  <c r="U29" i="2"/>
  <c r="K24" i="8"/>
  <c r="P24" i="9"/>
  <c r="A24" i="10"/>
  <c r="A24" i="2"/>
  <c r="A24" i="9"/>
  <c r="A24" i="8"/>
  <c r="T21" i="10"/>
  <c r="V21" i="10" s="1"/>
  <c r="U21" i="10"/>
  <c r="W21" i="10" s="1"/>
  <c r="U21" i="2"/>
  <c r="T21" i="2"/>
  <c r="V21" i="2" s="1"/>
  <c r="K16" i="8"/>
  <c r="P16" i="9"/>
  <c r="A16" i="10"/>
  <c r="A16" i="2"/>
  <c r="A16" i="9"/>
  <c r="A16" i="8"/>
  <c r="U13" i="10"/>
  <c r="W13" i="10" s="1"/>
  <c r="T13" i="10"/>
  <c r="V13" i="10" s="1"/>
  <c r="T13" i="2"/>
  <c r="V13" i="2" s="1"/>
  <c r="U13" i="2"/>
  <c r="K8" i="8"/>
  <c r="P8" i="9"/>
  <c r="A8" i="10"/>
  <c r="A8" i="2"/>
  <c r="A8" i="9"/>
  <c r="A8" i="8"/>
  <c r="U5" i="10"/>
  <c r="W5" i="10" s="1"/>
  <c r="T5" i="10"/>
  <c r="V5" i="10" s="1"/>
  <c r="T5" i="2"/>
  <c r="V5" i="2" s="1"/>
  <c r="U5" i="2"/>
  <c r="A69" i="10"/>
  <c r="A69" i="9"/>
  <c r="A69" i="2"/>
  <c r="A69" i="8"/>
  <c r="I59" i="10"/>
  <c r="I59" i="2"/>
  <c r="I59" i="9"/>
  <c r="I59" i="8"/>
  <c r="P53" i="9"/>
  <c r="K53" i="8"/>
  <c r="A45" i="10"/>
  <c r="A45" i="9"/>
  <c r="A45" i="2"/>
  <c r="A45" i="8"/>
  <c r="T42" i="10"/>
  <c r="V42" i="10" s="1"/>
  <c r="U42" i="10"/>
  <c r="W42" i="10" s="1"/>
  <c r="U42" i="2"/>
  <c r="T42" i="2"/>
  <c r="V42" i="2" s="1"/>
  <c r="I35" i="10"/>
  <c r="I35" i="2"/>
  <c r="I35" i="8"/>
  <c r="I35" i="9"/>
  <c r="A29" i="10"/>
  <c r="A29" i="2"/>
  <c r="A29" i="9"/>
  <c r="A29" i="8"/>
  <c r="T26" i="10"/>
  <c r="V26" i="10" s="1"/>
  <c r="U26" i="10"/>
  <c r="W26" i="10" s="1"/>
  <c r="U26" i="2"/>
  <c r="T26" i="2"/>
  <c r="V26" i="2" s="1"/>
  <c r="A21" i="10"/>
  <c r="A21" i="2"/>
  <c r="A21" i="8"/>
  <c r="A21" i="9"/>
  <c r="A13" i="10"/>
  <c r="A13" i="8"/>
  <c r="A13" i="9"/>
  <c r="A13" i="2"/>
  <c r="I3" i="10"/>
  <c r="I3" i="2"/>
  <c r="I3" i="9"/>
  <c r="I3" i="8"/>
  <c r="U73" i="10"/>
  <c r="W73" i="10" s="1"/>
  <c r="U73" i="2"/>
  <c r="T73" i="10"/>
  <c r="V73" i="10" s="1"/>
  <c r="T73" i="2"/>
  <c r="V73" i="2" s="1"/>
  <c r="A60" i="10"/>
  <c r="A60" i="9"/>
  <c r="A60" i="2"/>
  <c r="A60" i="8"/>
  <c r="A52" i="10"/>
  <c r="A52" i="2"/>
  <c r="A52" i="8"/>
  <c r="A52" i="9"/>
  <c r="A36" i="10"/>
  <c r="A36" i="2"/>
  <c r="A36" i="9"/>
  <c r="A36" i="8"/>
  <c r="A20" i="10"/>
  <c r="A20" i="2"/>
  <c r="A20" i="9"/>
  <c r="A20" i="8"/>
  <c r="P12" i="9"/>
  <c r="K12" i="8"/>
  <c r="T64" i="10"/>
  <c r="V64" i="10" s="1"/>
  <c r="U64" i="10"/>
  <c r="W64" i="10" s="1"/>
  <c r="T64" i="2"/>
  <c r="V64" i="2" s="1"/>
  <c r="U64" i="2"/>
  <c r="A73" i="10"/>
  <c r="A73" i="9"/>
  <c r="A73" i="2"/>
  <c r="A73" i="8"/>
  <c r="T70" i="2"/>
  <c r="V70" i="2" s="1"/>
  <c r="T70" i="10"/>
  <c r="V70" i="10" s="1"/>
  <c r="U70" i="2"/>
  <c r="U70" i="10"/>
  <c r="W70" i="10" s="1"/>
  <c r="K57" i="8"/>
  <c r="P57" i="9"/>
  <c r="A49" i="10"/>
  <c r="A49" i="9"/>
  <c r="A49" i="2"/>
  <c r="A49" i="8"/>
  <c r="A41" i="10"/>
  <c r="A41" i="2"/>
  <c r="A41" i="9"/>
  <c r="A41" i="8"/>
  <c r="A25" i="10"/>
  <c r="A25" i="9"/>
  <c r="A25" i="2"/>
  <c r="A25" i="8"/>
  <c r="U22" i="10"/>
  <c r="W22" i="10" s="1"/>
  <c r="T22" i="10"/>
  <c r="V22" i="10" s="1"/>
  <c r="T22" i="2"/>
  <c r="V22" i="2" s="1"/>
  <c r="U22" i="2"/>
  <c r="T14" i="10"/>
  <c r="V14" i="10" s="1"/>
  <c r="U14" i="10"/>
  <c r="W14" i="10" s="1"/>
  <c r="T14" i="2"/>
  <c r="V14" i="2" s="1"/>
  <c r="U14" i="2"/>
  <c r="A9" i="2"/>
  <c r="A9" i="10"/>
  <c r="A9" i="9"/>
  <c r="A9" i="8"/>
  <c r="A63" i="10"/>
  <c r="A63" i="2"/>
  <c r="A63" i="9"/>
  <c r="A63" i="8"/>
  <c r="A55" i="10"/>
  <c r="A55" i="2"/>
  <c r="A55" i="9"/>
  <c r="A55" i="8"/>
  <c r="K47" i="8"/>
  <c r="P47" i="9"/>
  <c r="A47" i="10"/>
  <c r="A47" i="2"/>
  <c r="A47" i="8"/>
  <c r="A47" i="9"/>
  <c r="T44" i="10"/>
  <c r="V44" i="10" s="1"/>
  <c r="U44" i="10"/>
  <c r="W44" i="10" s="1"/>
  <c r="U44" i="2"/>
  <c r="T44" i="2"/>
  <c r="V44" i="2" s="1"/>
  <c r="K39" i="8"/>
  <c r="P39" i="9"/>
  <c r="A39" i="10"/>
  <c r="A39" i="2"/>
  <c r="A39" i="9"/>
  <c r="A39" i="8"/>
  <c r="T36" i="10"/>
  <c r="V36" i="10" s="1"/>
  <c r="U36" i="10"/>
  <c r="W36" i="10" s="1"/>
  <c r="T36" i="2"/>
  <c r="V36" i="2" s="1"/>
  <c r="U36" i="2"/>
  <c r="K31" i="8"/>
  <c r="P31" i="9"/>
  <c r="A31" i="10"/>
  <c r="A31" i="2"/>
  <c r="A31" i="9"/>
  <c r="A31" i="8"/>
  <c r="U28" i="10"/>
  <c r="W28" i="10" s="1"/>
  <c r="U28" i="2"/>
  <c r="T28" i="10"/>
  <c r="V28" i="10" s="1"/>
  <c r="T28" i="2"/>
  <c r="V28" i="2" s="1"/>
  <c r="K23" i="8"/>
  <c r="P23" i="9"/>
  <c r="A23" i="10"/>
  <c r="A23" i="2"/>
  <c r="A23" i="9"/>
  <c r="A23" i="8"/>
  <c r="T20" i="10"/>
  <c r="V20" i="10" s="1"/>
  <c r="U20" i="2"/>
  <c r="U20" i="10"/>
  <c r="W20" i="10" s="1"/>
  <c r="T20" i="2"/>
  <c r="V20" i="2" s="1"/>
  <c r="K15" i="8"/>
  <c r="P15" i="9"/>
  <c r="A15" i="10"/>
  <c r="A15" i="9"/>
  <c r="A15" i="2"/>
  <c r="A15" i="8"/>
  <c r="T12" i="10"/>
  <c r="V12" i="10" s="1"/>
  <c r="U12" i="10"/>
  <c r="W12" i="10" s="1"/>
  <c r="U12" i="2"/>
  <c r="T12" i="2"/>
  <c r="V12" i="2" s="1"/>
  <c r="K7" i="8"/>
  <c r="P7" i="9"/>
  <c r="A7" i="10"/>
  <c r="A7" i="2"/>
  <c r="A7" i="9"/>
  <c r="A7" i="8"/>
  <c r="T4" i="10"/>
  <c r="V4" i="10" s="1"/>
  <c r="U4" i="10"/>
  <c r="W4" i="10" s="1"/>
  <c r="T4" i="2"/>
  <c r="V4" i="2" s="1"/>
  <c r="U4" i="2"/>
  <c r="H70" i="10"/>
  <c r="H70" i="2"/>
  <c r="H70" i="9"/>
  <c r="H70" i="8"/>
  <c r="N70" i="8"/>
  <c r="T66" i="10"/>
  <c r="V66" i="10" s="1"/>
  <c r="U66" i="10"/>
  <c r="W66" i="10" s="1"/>
  <c r="T66" i="2"/>
  <c r="V66" i="2" s="1"/>
  <c r="U66" i="2"/>
  <c r="H62" i="10"/>
  <c r="H62" i="2"/>
  <c r="H62" i="9"/>
  <c r="H62" i="8"/>
  <c r="N62" i="8"/>
  <c r="T58" i="10"/>
  <c r="V58" i="10" s="1"/>
  <c r="U58" i="10"/>
  <c r="W58" i="10" s="1"/>
  <c r="U58" i="2"/>
  <c r="T58" i="2"/>
  <c r="V58" i="2" s="1"/>
  <c r="H54" i="2"/>
  <c r="H54" i="10"/>
  <c r="H54" i="8"/>
  <c r="H54" i="9"/>
  <c r="N54" i="8"/>
  <c r="H46" i="10"/>
  <c r="H46" i="9"/>
  <c r="H46" i="2"/>
  <c r="H46" i="8"/>
  <c r="N46" i="8"/>
  <c r="G41" i="10"/>
  <c r="G41" i="2"/>
  <c r="G41" i="9"/>
  <c r="G41" i="8"/>
  <c r="M41" i="8"/>
  <c r="P37" i="9"/>
  <c r="K37" i="8"/>
  <c r="I27" i="10"/>
  <c r="I27" i="2"/>
  <c r="I27" i="9"/>
  <c r="I27" i="8"/>
  <c r="P21" i="9"/>
  <c r="K21" i="8"/>
  <c r="I19" i="10"/>
  <c r="I19" i="2"/>
  <c r="I19" i="9"/>
  <c r="I19" i="8"/>
  <c r="U18" i="10"/>
  <c r="W18" i="10" s="1"/>
  <c r="T18" i="10"/>
  <c r="V18" i="10" s="1"/>
  <c r="T18" i="2"/>
  <c r="V18" i="2" s="1"/>
  <c r="U18" i="2"/>
  <c r="P13" i="9"/>
  <c r="K13" i="8"/>
  <c r="H6" i="10"/>
  <c r="H6" i="2"/>
  <c r="H6" i="9"/>
  <c r="H6" i="8"/>
  <c r="N6" i="8"/>
  <c r="P5" i="9"/>
  <c r="K5" i="8"/>
  <c r="A5" i="10"/>
  <c r="A5" i="2"/>
  <c r="A5" i="8"/>
  <c r="A5" i="9"/>
  <c r="A68" i="10"/>
  <c r="A68" i="2"/>
  <c r="A68" i="9"/>
  <c r="A68" i="8"/>
  <c r="P60" i="9"/>
  <c r="K60" i="8"/>
  <c r="U49" i="10"/>
  <c r="W49" i="10" s="1"/>
  <c r="T49" i="10"/>
  <c r="V49" i="10" s="1"/>
  <c r="T49" i="2"/>
  <c r="V49" i="2" s="1"/>
  <c r="U49" i="2"/>
  <c r="A44" i="10"/>
  <c r="A44" i="2"/>
  <c r="A44" i="8"/>
  <c r="A44" i="9"/>
  <c r="T41" i="10"/>
  <c r="V41" i="10" s="1"/>
  <c r="U41" i="10"/>
  <c r="W41" i="10" s="1"/>
  <c r="T41" i="2"/>
  <c r="V41" i="2" s="1"/>
  <c r="U41" i="2"/>
  <c r="T33" i="10"/>
  <c r="V33" i="10" s="1"/>
  <c r="U33" i="10"/>
  <c r="W33" i="10" s="1"/>
  <c r="T33" i="2"/>
  <c r="V33" i="2" s="1"/>
  <c r="U33" i="2"/>
  <c r="P20" i="9"/>
  <c r="K20" i="8"/>
  <c r="T17" i="10"/>
  <c r="V17" i="10" s="1"/>
  <c r="U17" i="10"/>
  <c r="W17" i="10" s="1"/>
  <c r="T17" i="2"/>
  <c r="V17" i="2" s="1"/>
  <c r="U17" i="2"/>
  <c r="A12" i="10"/>
  <c r="A12" i="9"/>
  <c r="A12" i="2"/>
  <c r="A12" i="8"/>
  <c r="P4" i="9"/>
  <c r="K4" i="8"/>
  <c r="A75" i="9"/>
  <c r="A75" i="10"/>
  <c r="A75" i="2"/>
  <c r="A75" i="8"/>
  <c r="U72" i="10"/>
  <c r="W72" i="10" s="1"/>
  <c r="T72" i="10"/>
  <c r="V72" i="10" s="1"/>
  <c r="T72" i="2"/>
  <c r="V72" i="2" s="1"/>
  <c r="U72" i="2"/>
  <c r="P67" i="9"/>
  <c r="K67" i="8"/>
  <c r="P59" i="9"/>
  <c r="K59" i="8"/>
  <c r="U56" i="10"/>
  <c r="W56" i="10" s="1"/>
  <c r="T56" i="10"/>
  <c r="V56" i="10" s="1"/>
  <c r="T56" i="2"/>
  <c r="V56" i="2" s="1"/>
  <c r="U56" i="2"/>
  <c r="P51" i="9"/>
  <c r="K51" i="8"/>
  <c r="A65" i="10"/>
  <c r="A65" i="2"/>
  <c r="A65" i="9"/>
  <c r="A65" i="8"/>
  <c r="A57" i="2"/>
  <c r="A57" i="10"/>
  <c r="A57" i="9"/>
  <c r="A57" i="8"/>
  <c r="P49" i="9"/>
  <c r="K49" i="8"/>
  <c r="U38" i="10"/>
  <c r="W38" i="10" s="1"/>
  <c r="T38" i="2"/>
  <c r="V38" i="2" s="1"/>
  <c r="T38" i="10"/>
  <c r="V38" i="10" s="1"/>
  <c r="U38" i="2"/>
  <c r="A33" i="10"/>
  <c r="A33" i="2"/>
  <c r="A33" i="9"/>
  <c r="A33" i="8"/>
  <c r="T30" i="10"/>
  <c r="V30" i="10" s="1"/>
  <c r="U30" i="10"/>
  <c r="W30" i="10" s="1"/>
  <c r="T30" i="2"/>
  <c r="V30" i="2" s="1"/>
  <c r="U30" i="2"/>
  <c r="K25" i="8"/>
  <c r="P25" i="9"/>
  <c r="A17" i="10"/>
  <c r="A17" i="2"/>
  <c r="A17" i="9"/>
  <c r="A17" i="8"/>
  <c r="T6" i="10"/>
  <c r="V6" i="10" s="1"/>
  <c r="U6" i="10"/>
  <c r="W6" i="10" s="1"/>
  <c r="T6" i="2"/>
  <c r="V6" i="2" s="1"/>
  <c r="U6" i="2"/>
  <c r="K71" i="8"/>
  <c r="P71" i="9"/>
  <c r="A71" i="10"/>
  <c r="A71" i="9"/>
  <c r="A71" i="2"/>
  <c r="A71" i="8"/>
  <c r="U68" i="10"/>
  <c r="W68" i="10" s="1"/>
  <c r="T68" i="10"/>
  <c r="V68" i="10" s="1"/>
  <c r="U68" i="2"/>
  <c r="T68" i="2"/>
  <c r="V68" i="2" s="1"/>
  <c r="K63" i="8"/>
  <c r="P63" i="9"/>
  <c r="U60" i="10"/>
  <c r="W60" i="10" s="1"/>
  <c r="T60" i="10"/>
  <c r="V60" i="10" s="1"/>
  <c r="T60" i="2"/>
  <c r="V60" i="2" s="1"/>
  <c r="U60" i="2"/>
  <c r="K55" i="8"/>
  <c r="P55" i="9"/>
  <c r="U52" i="10"/>
  <c r="W52" i="10" s="1"/>
  <c r="T52" i="10"/>
  <c r="V52" i="10" s="1"/>
  <c r="T52" i="2"/>
  <c r="V52" i="2" s="1"/>
  <c r="U52" i="2"/>
  <c r="T75" i="10"/>
  <c r="V75" i="10" s="1"/>
  <c r="U75" i="10"/>
  <c r="W75" i="10" s="1"/>
  <c r="T75" i="2"/>
  <c r="V75" i="2" s="1"/>
  <c r="U75" i="2"/>
  <c r="K70" i="8"/>
  <c r="P70" i="9"/>
  <c r="A70" i="10"/>
  <c r="A70" i="2"/>
  <c r="A70" i="9"/>
  <c r="A70" i="8"/>
  <c r="T67" i="10"/>
  <c r="V67" i="10" s="1"/>
  <c r="U67" i="10"/>
  <c r="W67" i="10" s="1"/>
  <c r="T67" i="2"/>
  <c r="V67" i="2" s="1"/>
  <c r="U67" i="2"/>
  <c r="K62" i="8"/>
  <c r="P62" i="9"/>
  <c r="A62" i="2"/>
  <c r="A62" i="10"/>
  <c r="A62" i="9"/>
  <c r="A62" i="8"/>
  <c r="T59" i="10"/>
  <c r="V59" i="10" s="1"/>
  <c r="U59" i="10"/>
  <c r="W59" i="10" s="1"/>
  <c r="T59" i="2"/>
  <c r="V59" i="2" s="1"/>
  <c r="U59" i="2"/>
  <c r="K54" i="8"/>
  <c r="P54" i="9"/>
  <c r="A54" i="10"/>
  <c r="A54" i="2"/>
  <c r="A54" i="9"/>
  <c r="A54" i="8"/>
  <c r="U51" i="10"/>
  <c r="W51" i="10" s="1"/>
  <c r="T51" i="10"/>
  <c r="V51" i="10" s="1"/>
  <c r="T51" i="2"/>
  <c r="V51" i="2" s="1"/>
  <c r="U51" i="2"/>
  <c r="K46" i="8"/>
  <c r="P46" i="9"/>
  <c r="A46" i="10"/>
  <c r="A46" i="2"/>
  <c r="A46" i="9"/>
  <c r="A46" i="8"/>
  <c r="T43" i="10"/>
  <c r="V43" i="10" s="1"/>
  <c r="U43" i="10"/>
  <c r="W43" i="10" s="1"/>
  <c r="U43" i="2"/>
  <c r="T43" i="2"/>
  <c r="V43" i="2" s="1"/>
  <c r="K38" i="8"/>
  <c r="P38" i="9"/>
  <c r="A38" i="10"/>
  <c r="A38" i="2"/>
  <c r="A38" i="9"/>
  <c r="A38" i="8"/>
  <c r="T35" i="10"/>
  <c r="V35" i="10" s="1"/>
  <c r="U35" i="10"/>
  <c r="W35" i="10" s="1"/>
  <c r="T35" i="2"/>
  <c r="V35" i="2" s="1"/>
  <c r="U35" i="2"/>
  <c r="K30" i="8"/>
  <c r="P30" i="9"/>
  <c r="A30" i="10"/>
  <c r="A30" i="9"/>
  <c r="A30" i="2"/>
  <c r="A30" i="8"/>
  <c r="T27" i="10"/>
  <c r="V27" i="10" s="1"/>
  <c r="U27" i="10"/>
  <c r="W27" i="10" s="1"/>
  <c r="U27" i="2"/>
  <c r="T27" i="2"/>
  <c r="V27" i="2" s="1"/>
  <c r="K22" i="8"/>
  <c r="P22" i="9"/>
  <c r="A22" i="10"/>
  <c r="A22" i="2"/>
  <c r="A22" i="9"/>
  <c r="A22" i="8"/>
  <c r="T19" i="10"/>
  <c r="V19" i="10" s="1"/>
  <c r="U19" i="10"/>
  <c r="W19" i="10" s="1"/>
  <c r="T19" i="2"/>
  <c r="V19" i="2" s="1"/>
  <c r="U19" i="2"/>
  <c r="K14" i="8"/>
  <c r="P14" i="9"/>
  <c r="A14" i="2"/>
  <c r="A14" i="10"/>
  <c r="A14" i="9"/>
  <c r="A14" i="8"/>
  <c r="T11" i="10"/>
  <c r="V11" i="10" s="1"/>
  <c r="U11" i="2"/>
  <c r="T11" i="2"/>
  <c r="V11" i="2" s="1"/>
  <c r="U11" i="10"/>
  <c r="W11" i="10" s="1"/>
  <c r="K6" i="8"/>
  <c r="P6" i="9"/>
  <c r="A6" i="10"/>
  <c r="A6" i="2"/>
  <c r="A6" i="8"/>
  <c r="A6" i="9"/>
  <c r="T3" i="10"/>
  <c r="V3" i="10" s="1"/>
  <c r="U3" i="10"/>
  <c r="W3" i="10" s="1"/>
  <c r="T3" i="2"/>
  <c r="V3" i="2" s="1"/>
  <c r="U3" i="2"/>
  <c r="J10" i="10" l="1"/>
  <c r="J10" i="9"/>
  <c r="J10" i="2"/>
  <c r="J10" i="8"/>
  <c r="J35" i="10"/>
  <c r="J35" i="2"/>
  <c r="J35" i="9"/>
  <c r="J35" i="8"/>
  <c r="J7" i="10"/>
  <c r="J7" i="2"/>
  <c r="J7" i="9"/>
  <c r="J7" i="8"/>
  <c r="J5" i="10"/>
  <c r="J5" i="2"/>
  <c r="J5" i="8"/>
  <c r="J5" i="9"/>
  <c r="G50" i="10"/>
  <c r="G50" i="2"/>
  <c r="G50" i="9"/>
  <c r="G50" i="8"/>
  <c r="M50" i="8"/>
  <c r="G58" i="10"/>
  <c r="G58" i="2"/>
  <c r="G58" i="8"/>
  <c r="G58" i="9"/>
  <c r="M58" i="8"/>
  <c r="G66" i="10"/>
  <c r="G66" i="9"/>
  <c r="G66" i="2"/>
  <c r="G66" i="8"/>
  <c r="M66" i="8"/>
  <c r="E70" i="10"/>
  <c r="E70" i="9"/>
  <c r="E70" i="2"/>
  <c r="E70" i="8"/>
  <c r="H18" i="10"/>
  <c r="H18" i="2"/>
  <c r="H18" i="9"/>
  <c r="H18" i="8"/>
  <c r="N18" i="8"/>
  <c r="F11" i="10"/>
  <c r="F11" i="2"/>
  <c r="F11" i="8"/>
  <c r="F11" i="9"/>
  <c r="L11" i="8"/>
  <c r="E6" i="10"/>
  <c r="E6" i="9"/>
  <c r="E6" i="2"/>
  <c r="E6" i="8"/>
  <c r="H16" i="10"/>
  <c r="H16" i="2"/>
  <c r="H16" i="9"/>
  <c r="H16" i="8"/>
  <c r="N16" i="8"/>
  <c r="I53" i="10"/>
  <c r="I53" i="2"/>
  <c r="I53" i="9"/>
  <c r="I53" i="8"/>
  <c r="I69" i="10"/>
  <c r="I69" i="9"/>
  <c r="I69" i="2"/>
  <c r="I69" i="8"/>
  <c r="F27" i="10"/>
  <c r="F27" i="2"/>
  <c r="F27" i="9"/>
  <c r="F27" i="8"/>
  <c r="L27" i="8"/>
  <c r="G13" i="10"/>
  <c r="G13" i="2"/>
  <c r="G13" i="9"/>
  <c r="G13" i="8"/>
  <c r="M13" i="8"/>
  <c r="I58" i="10"/>
  <c r="I58" i="2"/>
  <c r="I58" i="9"/>
  <c r="I58" i="8"/>
  <c r="J70" i="10"/>
  <c r="J70" i="9"/>
  <c r="J70" i="2"/>
  <c r="J70" i="8"/>
  <c r="F2" i="10"/>
  <c r="F2" i="2"/>
  <c r="F2" i="9"/>
  <c r="F2" i="8"/>
  <c r="L2" i="8"/>
  <c r="I17" i="10"/>
  <c r="I17" i="2"/>
  <c r="I17" i="8"/>
  <c r="I17" i="9"/>
  <c r="F42" i="10"/>
  <c r="F42" i="2"/>
  <c r="F42" i="8"/>
  <c r="F42" i="9"/>
  <c r="L42" i="8"/>
  <c r="E19" i="10"/>
  <c r="E19" i="2"/>
  <c r="E19" i="8"/>
  <c r="E19" i="9"/>
  <c r="C5" i="10"/>
  <c r="C5" i="2"/>
  <c r="Y5" i="2" s="1"/>
  <c r="C5" i="9"/>
  <c r="C5" i="8"/>
  <c r="F68" i="10"/>
  <c r="F68" i="9"/>
  <c r="F68" i="2"/>
  <c r="F68" i="8"/>
  <c r="L68" i="8"/>
  <c r="F22" i="10"/>
  <c r="F22" i="2"/>
  <c r="F22" i="9"/>
  <c r="F22" i="8"/>
  <c r="L22" i="8"/>
  <c r="G48" i="10"/>
  <c r="G48" i="2"/>
  <c r="G48" i="9"/>
  <c r="G48" i="8"/>
  <c r="M48" i="8"/>
  <c r="E20" i="10"/>
  <c r="E20" i="2"/>
  <c r="E20" i="8"/>
  <c r="E20" i="9"/>
  <c r="J57" i="10"/>
  <c r="J57" i="2"/>
  <c r="J57" i="9"/>
  <c r="J57" i="8"/>
  <c r="H12" i="2"/>
  <c r="H12" i="10"/>
  <c r="H12" i="8"/>
  <c r="H12" i="9"/>
  <c r="N12" i="8"/>
  <c r="H28" i="10"/>
  <c r="H28" i="2"/>
  <c r="H28" i="9"/>
  <c r="H28" i="8"/>
  <c r="N28" i="8"/>
  <c r="E42" i="10"/>
  <c r="E42" i="2"/>
  <c r="E42" i="8"/>
  <c r="E42" i="9"/>
  <c r="I12" i="10"/>
  <c r="I12" i="9"/>
  <c r="I12" i="2"/>
  <c r="I12" i="8"/>
  <c r="I31" i="10"/>
  <c r="I31" i="2"/>
  <c r="I31" i="8"/>
  <c r="I31" i="9"/>
  <c r="C9" i="10"/>
  <c r="Y9" i="10" s="1"/>
  <c r="C9" i="2"/>
  <c r="C9" i="9"/>
  <c r="C9" i="8"/>
  <c r="E22" i="10"/>
  <c r="E22" i="2"/>
  <c r="E22" i="9"/>
  <c r="E22" i="8"/>
  <c r="I37" i="10"/>
  <c r="I37" i="9"/>
  <c r="I37" i="2"/>
  <c r="I37" i="8"/>
  <c r="J75" i="10"/>
  <c r="J75" i="9"/>
  <c r="J75" i="2"/>
  <c r="J75" i="8"/>
  <c r="I6" i="10"/>
  <c r="I6" i="2"/>
  <c r="I6" i="8"/>
  <c r="I6" i="9"/>
  <c r="I22" i="10"/>
  <c r="I22" i="9"/>
  <c r="I22" i="2"/>
  <c r="I22" i="8"/>
  <c r="I30" i="10"/>
  <c r="I30" i="2"/>
  <c r="I30" i="9"/>
  <c r="I30" i="8"/>
  <c r="I38" i="10"/>
  <c r="I38" i="2"/>
  <c r="I38" i="9"/>
  <c r="I38" i="8"/>
  <c r="F64" i="10"/>
  <c r="F64" i="9"/>
  <c r="F64" i="2"/>
  <c r="F64" i="8"/>
  <c r="L64" i="8"/>
  <c r="G47" i="10"/>
  <c r="G47" i="2"/>
  <c r="G47" i="9"/>
  <c r="G47" i="8"/>
  <c r="M47" i="8"/>
  <c r="C71" i="9"/>
  <c r="C71" i="10"/>
  <c r="Y71" i="10" s="1"/>
  <c r="C71" i="2"/>
  <c r="X71" i="2" s="1"/>
  <c r="C71" i="8"/>
  <c r="C8" i="10"/>
  <c r="Y8" i="10" s="1"/>
  <c r="C8" i="2"/>
  <c r="X8" i="2" s="1"/>
  <c r="C8" i="8"/>
  <c r="C8" i="9"/>
  <c r="I40" i="10"/>
  <c r="I40" i="2"/>
  <c r="I40" i="9"/>
  <c r="I40" i="8"/>
  <c r="C7" i="10"/>
  <c r="X7" i="10" s="1"/>
  <c r="C7" i="2"/>
  <c r="X7" i="2" s="1"/>
  <c r="C7" i="9"/>
  <c r="C7" i="8"/>
  <c r="F10" i="10"/>
  <c r="F10" i="2"/>
  <c r="F10" i="9"/>
  <c r="F10" i="8"/>
  <c r="L10" i="8"/>
  <c r="G15" i="10"/>
  <c r="G15" i="2"/>
  <c r="G15" i="9"/>
  <c r="G15" i="8"/>
  <c r="M15" i="8"/>
  <c r="F18" i="10"/>
  <c r="F18" i="2"/>
  <c r="F18" i="9"/>
  <c r="F18" i="8"/>
  <c r="L18" i="8"/>
  <c r="C23" i="10"/>
  <c r="X23" i="10" s="1"/>
  <c r="C23" i="2"/>
  <c r="X23" i="2" s="1"/>
  <c r="C23" i="9"/>
  <c r="C23" i="8"/>
  <c r="E26" i="10"/>
  <c r="E26" i="2"/>
  <c r="E26" i="9"/>
  <c r="E26" i="8"/>
  <c r="G31" i="10"/>
  <c r="G31" i="2"/>
  <c r="G31" i="9"/>
  <c r="G31" i="8"/>
  <c r="M31" i="8"/>
  <c r="E34" i="10"/>
  <c r="E34" i="2"/>
  <c r="E34" i="9"/>
  <c r="E34" i="8"/>
  <c r="G39" i="10"/>
  <c r="G39" i="8"/>
  <c r="G39" i="9"/>
  <c r="G39" i="2"/>
  <c r="M39" i="8"/>
  <c r="F51" i="10"/>
  <c r="F51" i="2"/>
  <c r="F51" i="9"/>
  <c r="F51" i="8"/>
  <c r="L51" i="8"/>
  <c r="E59" i="10"/>
  <c r="E59" i="9"/>
  <c r="E59" i="2"/>
  <c r="E59" i="8"/>
  <c r="G2" i="2"/>
  <c r="G2" i="10"/>
  <c r="G2" i="9"/>
  <c r="G2" i="8"/>
  <c r="M2" i="8"/>
  <c r="E5" i="10"/>
  <c r="E5" i="2"/>
  <c r="E5" i="9"/>
  <c r="E5" i="8"/>
  <c r="G10" i="10"/>
  <c r="G10" i="2"/>
  <c r="G10" i="8"/>
  <c r="G10" i="9"/>
  <c r="M10" i="8"/>
  <c r="E13" i="10"/>
  <c r="E13" i="2"/>
  <c r="E13" i="9"/>
  <c r="E13" i="8"/>
  <c r="H15" i="10"/>
  <c r="H15" i="2"/>
  <c r="H15" i="9"/>
  <c r="H15" i="8"/>
  <c r="N15" i="8"/>
  <c r="I20" i="10"/>
  <c r="I20" i="2"/>
  <c r="I20" i="8"/>
  <c r="I20" i="9"/>
  <c r="F16" i="10"/>
  <c r="F16" i="9"/>
  <c r="F16" i="2"/>
  <c r="F16" i="8"/>
  <c r="L16" i="8"/>
  <c r="E40" i="10"/>
  <c r="E40" i="2"/>
  <c r="E40" i="8"/>
  <c r="E40" i="9"/>
  <c r="H50" i="10"/>
  <c r="H50" i="2"/>
  <c r="H50" i="9"/>
  <c r="H50" i="8"/>
  <c r="N50" i="8"/>
  <c r="C61" i="10"/>
  <c r="Y61" i="10" s="1"/>
  <c r="C61" i="2"/>
  <c r="C61" i="9"/>
  <c r="C61" i="8"/>
  <c r="I2" i="10"/>
  <c r="I2" i="2"/>
  <c r="I2" i="9"/>
  <c r="I2" i="8"/>
  <c r="I42" i="10"/>
  <c r="I42" i="2"/>
  <c r="I42" i="8"/>
  <c r="I42" i="9"/>
  <c r="G9" i="10"/>
  <c r="G9" i="9"/>
  <c r="G9" i="8"/>
  <c r="G9" i="2"/>
  <c r="M9" i="8"/>
  <c r="J19" i="2"/>
  <c r="J19" i="10"/>
  <c r="J19" i="8"/>
  <c r="J19" i="9"/>
  <c r="G27" i="10"/>
  <c r="G27" i="2"/>
  <c r="G27" i="9"/>
  <c r="G27" i="8"/>
  <c r="M27" i="8"/>
  <c r="E30" i="10"/>
  <c r="E30" i="2"/>
  <c r="E30" i="9"/>
  <c r="E30" i="8"/>
  <c r="C35" i="10"/>
  <c r="Y35" i="10" s="1"/>
  <c r="C35" i="9"/>
  <c r="C35" i="2"/>
  <c r="Y35" i="2" s="1"/>
  <c r="C35" i="8"/>
  <c r="F38" i="10"/>
  <c r="F38" i="9"/>
  <c r="F38" i="2"/>
  <c r="F38" i="8"/>
  <c r="L38" i="8"/>
  <c r="H40" i="10"/>
  <c r="H40" i="2"/>
  <c r="H40" i="9"/>
  <c r="H40" i="8"/>
  <c r="N40" i="8"/>
  <c r="I45" i="10"/>
  <c r="I45" i="9"/>
  <c r="I45" i="2"/>
  <c r="I45" i="8"/>
  <c r="H2" i="10"/>
  <c r="H2" i="2"/>
  <c r="H2" i="9"/>
  <c r="H2" i="8"/>
  <c r="N2" i="8"/>
  <c r="I23" i="10"/>
  <c r="I23" i="2"/>
  <c r="I23" i="8"/>
  <c r="I23" i="9"/>
  <c r="E32" i="10"/>
  <c r="E32" i="2"/>
  <c r="E32" i="9"/>
  <c r="E32" i="8"/>
  <c r="H66" i="10"/>
  <c r="H66" i="9"/>
  <c r="H66" i="2"/>
  <c r="H66" i="8"/>
  <c r="N66" i="8"/>
  <c r="G16" i="10"/>
  <c r="G16" i="9"/>
  <c r="G16" i="2"/>
  <c r="G16" i="8"/>
  <c r="M16" i="8"/>
  <c r="E28" i="10"/>
  <c r="E28" i="2"/>
  <c r="E28" i="9"/>
  <c r="E28" i="8"/>
  <c r="G4" i="10"/>
  <c r="G4" i="2"/>
  <c r="G4" i="9"/>
  <c r="G4" i="8"/>
  <c r="M4" i="8"/>
  <c r="F7" i="10"/>
  <c r="F7" i="2"/>
  <c r="F7" i="9"/>
  <c r="F7" i="8"/>
  <c r="L7" i="8"/>
  <c r="H9" i="10"/>
  <c r="H9" i="8"/>
  <c r="H9" i="2"/>
  <c r="H9" i="9"/>
  <c r="N9" i="8"/>
  <c r="F15" i="10"/>
  <c r="F15" i="2"/>
  <c r="F15" i="9"/>
  <c r="F15" i="8"/>
  <c r="L15" i="8"/>
  <c r="H17" i="10"/>
  <c r="H17" i="8"/>
  <c r="H17" i="2"/>
  <c r="H17" i="9"/>
  <c r="N17" i="8"/>
  <c r="F23" i="10"/>
  <c r="F23" i="2"/>
  <c r="F23" i="9"/>
  <c r="F23" i="8"/>
  <c r="L23" i="8"/>
  <c r="H25" i="10"/>
  <c r="H25" i="2"/>
  <c r="H25" i="8"/>
  <c r="H25" i="9"/>
  <c r="N25" i="8"/>
  <c r="E31" i="9"/>
  <c r="E31" i="8"/>
  <c r="E31" i="2"/>
  <c r="E31" i="10"/>
  <c r="H33" i="10"/>
  <c r="H33" i="2"/>
  <c r="H33" i="9"/>
  <c r="H33" i="8"/>
  <c r="N33" i="8"/>
  <c r="F39" i="10"/>
  <c r="F39" i="2"/>
  <c r="F39" i="8"/>
  <c r="F39" i="9"/>
  <c r="L39" i="8"/>
  <c r="H41" i="10"/>
  <c r="H41" i="2"/>
  <c r="H41" i="8"/>
  <c r="H41" i="9"/>
  <c r="N41" i="8"/>
  <c r="I46" i="10"/>
  <c r="I46" i="2"/>
  <c r="I46" i="9"/>
  <c r="I46" i="8"/>
  <c r="E64" i="10"/>
  <c r="E64" i="2"/>
  <c r="E64" i="9"/>
  <c r="E64" i="8"/>
  <c r="C47" i="10"/>
  <c r="X47" i="10" s="1"/>
  <c r="C47" i="2"/>
  <c r="Y47" i="2" s="1"/>
  <c r="C47" i="8"/>
  <c r="C47" i="9"/>
  <c r="I73" i="10"/>
  <c r="I73" i="9"/>
  <c r="I73" i="2"/>
  <c r="I73" i="8"/>
  <c r="G8" i="2"/>
  <c r="G8" i="10"/>
  <c r="G8" i="8"/>
  <c r="G8" i="9"/>
  <c r="M8" i="8"/>
  <c r="I24" i="10"/>
  <c r="I24" i="2"/>
  <c r="I24" i="8"/>
  <c r="I24" i="9"/>
  <c r="I32" i="10"/>
  <c r="I32" i="2"/>
  <c r="I32" i="8"/>
  <c r="I32" i="9"/>
  <c r="F41" i="10"/>
  <c r="F41" i="9"/>
  <c r="F41" i="2"/>
  <c r="F41" i="8"/>
  <c r="L41" i="8"/>
  <c r="H43" i="10"/>
  <c r="H43" i="9"/>
  <c r="H43" i="8"/>
  <c r="H43" i="2"/>
  <c r="N43" i="8"/>
  <c r="I48" i="10"/>
  <c r="I48" i="2"/>
  <c r="I48" i="8"/>
  <c r="I48" i="9"/>
  <c r="C15" i="10"/>
  <c r="X15" i="10" s="1"/>
  <c r="C15" i="2"/>
  <c r="Y15" i="2" s="1"/>
  <c r="C15" i="8"/>
  <c r="C15" i="9"/>
  <c r="G23" i="10"/>
  <c r="G23" i="2"/>
  <c r="G23" i="8"/>
  <c r="G23" i="9"/>
  <c r="M23" i="8"/>
  <c r="C31" i="10"/>
  <c r="Y31" i="10" s="1"/>
  <c r="C31" i="2"/>
  <c r="C31" i="9"/>
  <c r="C31" i="8"/>
  <c r="E51" i="10"/>
  <c r="E51" i="2"/>
  <c r="E51" i="9"/>
  <c r="E51" i="8"/>
  <c r="F59" i="10"/>
  <c r="F59" i="9"/>
  <c r="F59" i="2"/>
  <c r="F59" i="8"/>
  <c r="L59" i="8"/>
  <c r="J38" i="10"/>
  <c r="J38" i="2"/>
  <c r="J38" i="9"/>
  <c r="J38" i="8"/>
  <c r="C74" i="10"/>
  <c r="Y74" i="10" s="1"/>
  <c r="C74" i="2"/>
  <c r="Y74" i="2" s="1"/>
  <c r="C74" i="9"/>
  <c r="C74" i="8"/>
  <c r="H64" i="10"/>
  <c r="H64" i="9"/>
  <c r="H64" i="2"/>
  <c r="H64" i="8"/>
  <c r="N64" i="8"/>
  <c r="G3" i="2"/>
  <c r="G3" i="9"/>
  <c r="G3" i="8"/>
  <c r="G3" i="10"/>
  <c r="M3" i="8"/>
  <c r="I21" i="2"/>
  <c r="I21" i="10"/>
  <c r="I21" i="8"/>
  <c r="I21" i="9"/>
  <c r="C40" i="2"/>
  <c r="X40" i="2" s="1"/>
  <c r="C40" i="10"/>
  <c r="X40" i="10" s="1"/>
  <c r="C40" i="9"/>
  <c r="C40" i="8"/>
  <c r="I10" i="10"/>
  <c r="I10" i="2"/>
  <c r="I10" i="9"/>
  <c r="I10" i="8"/>
  <c r="H4" i="10"/>
  <c r="H4" i="2"/>
  <c r="H4" i="9"/>
  <c r="H4" i="8"/>
  <c r="N4" i="8"/>
  <c r="C72" i="10"/>
  <c r="Y72" i="10" s="1"/>
  <c r="C72" i="9"/>
  <c r="C72" i="2"/>
  <c r="X72" i="2" s="1"/>
  <c r="C72" i="8"/>
  <c r="G49" i="10"/>
  <c r="G49" i="2"/>
  <c r="G49" i="9"/>
  <c r="G49" i="8"/>
  <c r="M49" i="8"/>
  <c r="I4" i="10"/>
  <c r="I4" i="2"/>
  <c r="I4" i="8"/>
  <c r="I4" i="9"/>
  <c r="J66" i="2"/>
  <c r="J66" i="9"/>
  <c r="J66" i="10"/>
  <c r="J66" i="8"/>
  <c r="F24" i="10"/>
  <c r="F24" i="2"/>
  <c r="F24" i="9"/>
  <c r="F24" i="8"/>
  <c r="L24" i="8"/>
  <c r="E58" i="10"/>
  <c r="E58" i="9"/>
  <c r="E58" i="8"/>
  <c r="E58" i="2"/>
  <c r="C3" i="10"/>
  <c r="X3" i="10" s="1"/>
  <c r="C3" i="2"/>
  <c r="Y3" i="2" s="1"/>
  <c r="C3" i="8"/>
  <c r="C3" i="9"/>
  <c r="E14" i="10"/>
  <c r="E14" i="9"/>
  <c r="E14" i="2"/>
  <c r="E14" i="8"/>
  <c r="I29" i="10"/>
  <c r="I29" i="9"/>
  <c r="I29" i="8"/>
  <c r="I29" i="2"/>
  <c r="E62" i="10"/>
  <c r="E62" i="9"/>
  <c r="E62" i="2"/>
  <c r="E62" i="8"/>
  <c r="E27" i="10"/>
  <c r="E27" i="2"/>
  <c r="E27" i="8"/>
  <c r="E27" i="9"/>
  <c r="H13" i="10"/>
  <c r="H13" i="2"/>
  <c r="H13" i="9"/>
  <c r="H13" i="8"/>
  <c r="N13" i="8"/>
  <c r="G7" i="10"/>
  <c r="G7" i="2"/>
  <c r="G7" i="9"/>
  <c r="G7" i="8"/>
  <c r="M7" i="8"/>
  <c r="F26" i="10"/>
  <c r="F26" i="2"/>
  <c r="F26" i="8"/>
  <c r="F26" i="9"/>
  <c r="L26" i="8"/>
  <c r="H21" i="10"/>
  <c r="H21" i="2"/>
  <c r="H21" i="9"/>
  <c r="H21" i="8"/>
  <c r="N21" i="8"/>
  <c r="J49" i="10"/>
  <c r="J49" i="9"/>
  <c r="J49" i="2"/>
  <c r="J49" i="8"/>
  <c r="C67" i="10"/>
  <c r="C67" i="2"/>
  <c r="Y67" i="2" s="1"/>
  <c r="C67" i="9"/>
  <c r="C67" i="8"/>
  <c r="E16" i="10"/>
  <c r="E16" i="2"/>
  <c r="E16" i="9"/>
  <c r="E16" i="8"/>
  <c r="F58" i="10"/>
  <c r="F58" i="2"/>
  <c r="F58" i="9"/>
  <c r="F58" i="8"/>
  <c r="L58" i="8"/>
  <c r="E68" i="10"/>
  <c r="E68" i="9"/>
  <c r="E68" i="2"/>
  <c r="E68" i="8"/>
  <c r="J11" i="10"/>
  <c r="J11" i="2"/>
  <c r="J11" i="8"/>
  <c r="J11" i="9"/>
  <c r="H32" i="10"/>
  <c r="H32" i="2"/>
  <c r="H32" i="9"/>
  <c r="H32" i="8"/>
  <c r="N32" i="8"/>
  <c r="E54" i="10"/>
  <c r="E54" i="9"/>
  <c r="E54" i="2"/>
  <c r="E54" i="8"/>
  <c r="F32" i="10"/>
  <c r="F32" i="2"/>
  <c r="F32" i="9"/>
  <c r="F32" i="8"/>
  <c r="L32" i="8"/>
  <c r="C33" i="2"/>
  <c r="X33" i="2" s="1"/>
  <c r="C33" i="10"/>
  <c r="X33" i="10" s="1"/>
  <c r="C33" i="9"/>
  <c r="C33" i="8"/>
  <c r="J73" i="10"/>
  <c r="J73" i="9"/>
  <c r="J73" i="2"/>
  <c r="J73" i="8"/>
  <c r="C18" i="10"/>
  <c r="Y18" i="10" s="1"/>
  <c r="C18" i="2"/>
  <c r="X18" i="2" s="1"/>
  <c r="C18" i="8"/>
  <c r="C18" i="9"/>
  <c r="H23" i="10"/>
  <c r="H23" i="2"/>
  <c r="H23" i="9"/>
  <c r="H23" i="8"/>
  <c r="N23" i="8"/>
  <c r="G61" i="10"/>
  <c r="G61" i="9"/>
  <c r="G61" i="2"/>
  <c r="G61" i="8"/>
  <c r="M61" i="8"/>
  <c r="I50" i="10"/>
  <c r="I50" i="2"/>
  <c r="I50" i="9"/>
  <c r="I50" i="8"/>
  <c r="J27" i="10"/>
  <c r="J27" i="8"/>
  <c r="J27" i="9"/>
  <c r="J27" i="2"/>
  <c r="E38" i="10"/>
  <c r="E38" i="2"/>
  <c r="E38" i="8"/>
  <c r="E38" i="9"/>
  <c r="H48" i="10"/>
  <c r="H48" i="2"/>
  <c r="H48" i="9"/>
  <c r="H48" i="8"/>
  <c r="N48" i="8"/>
  <c r="E8" i="10"/>
  <c r="E8" i="2"/>
  <c r="E8" i="9"/>
  <c r="E8" i="8"/>
  <c r="H34" i="10"/>
  <c r="H34" i="9"/>
  <c r="H34" i="2"/>
  <c r="H34" i="8"/>
  <c r="N34" i="8"/>
  <c r="E66" i="10"/>
  <c r="E66" i="2"/>
  <c r="E66" i="9"/>
  <c r="E66" i="8"/>
  <c r="F28" i="10"/>
  <c r="F28" i="2"/>
  <c r="F28" i="8"/>
  <c r="F28" i="9"/>
  <c r="L28" i="8"/>
  <c r="E7" i="10"/>
  <c r="E7" i="2"/>
  <c r="E7" i="8"/>
  <c r="E7" i="9"/>
  <c r="C28" i="10"/>
  <c r="Y28" i="10" s="1"/>
  <c r="C28" i="2"/>
  <c r="X28" i="2" s="1"/>
  <c r="C28" i="8"/>
  <c r="C28" i="9"/>
  <c r="F31" i="10"/>
  <c r="F31" i="9"/>
  <c r="F31" i="2"/>
  <c r="F31" i="8"/>
  <c r="L31" i="8"/>
  <c r="E39" i="10"/>
  <c r="E39" i="9"/>
  <c r="E39" i="2"/>
  <c r="E39" i="8"/>
  <c r="H49" i="2"/>
  <c r="H49" i="10"/>
  <c r="H49" i="9"/>
  <c r="H49" i="8"/>
  <c r="N49" i="8"/>
  <c r="I70" i="10"/>
  <c r="I70" i="9"/>
  <c r="I70" i="8"/>
  <c r="I70" i="2"/>
  <c r="F52" i="10"/>
  <c r="F52" i="9"/>
  <c r="F52" i="2"/>
  <c r="F52" i="8"/>
  <c r="L52" i="8"/>
  <c r="H3" i="10"/>
  <c r="H3" i="2"/>
  <c r="H3" i="9"/>
  <c r="H3" i="8"/>
  <c r="N3" i="8"/>
  <c r="F25" i="10"/>
  <c r="F25" i="2"/>
  <c r="F25" i="8"/>
  <c r="F25" i="9"/>
  <c r="L25" i="8"/>
  <c r="F33" i="10"/>
  <c r="F33" i="2"/>
  <c r="F33" i="8"/>
  <c r="F33" i="9"/>
  <c r="L33" i="8"/>
  <c r="E41" i="10"/>
  <c r="E41" i="2"/>
  <c r="E41" i="9"/>
  <c r="E41" i="8"/>
  <c r="H51" i="10"/>
  <c r="H51" i="9"/>
  <c r="H51" i="2"/>
  <c r="H51" i="8"/>
  <c r="N51" i="8"/>
  <c r="H52" i="10"/>
  <c r="H52" i="2"/>
  <c r="H52" i="9"/>
  <c r="H52" i="8"/>
  <c r="N52" i="8"/>
  <c r="I66" i="10"/>
  <c r="I66" i="9"/>
  <c r="I66" i="2"/>
  <c r="I66" i="8"/>
  <c r="G18" i="10"/>
  <c r="G18" i="2"/>
  <c r="G18" i="9"/>
  <c r="G18" i="8"/>
  <c r="M18" i="8"/>
  <c r="E21" i="10"/>
  <c r="E21" i="2"/>
  <c r="E21" i="9"/>
  <c r="E21" i="8"/>
  <c r="G26" i="10"/>
  <c r="G26" i="9"/>
  <c r="G26" i="8"/>
  <c r="G26" i="2"/>
  <c r="M26" i="8"/>
  <c r="F29" i="10"/>
  <c r="F29" i="2"/>
  <c r="F29" i="9"/>
  <c r="F29" i="8"/>
  <c r="L29" i="8"/>
  <c r="H31" i="10"/>
  <c r="H31" i="2"/>
  <c r="H31" i="9"/>
  <c r="H31" i="8"/>
  <c r="N31" i="8"/>
  <c r="I36" i="10"/>
  <c r="I36" i="2"/>
  <c r="I36" i="9"/>
  <c r="I36" i="8"/>
  <c r="I44" i="10"/>
  <c r="I44" i="2"/>
  <c r="I44" i="9"/>
  <c r="I44" i="8"/>
  <c r="I60" i="10"/>
  <c r="I60" i="9"/>
  <c r="I60" i="8"/>
  <c r="I60" i="2"/>
  <c r="I61" i="10"/>
  <c r="I61" i="9"/>
  <c r="I61" i="2"/>
  <c r="I61" i="8"/>
  <c r="H26" i="10"/>
  <c r="H26" i="9"/>
  <c r="H26" i="2"/>
  <c r="H26" i="8"/>
  <c r="N26" i="8"/>
  <c r="H42" i="2"/>
  <c r="H42" i="9"/>
  <c r="H42" i="10"/>
  <c r="H42" i="8"/>
  <c r="N42" i="8"/>
  <c r="G53" i="10"/>
  <c r="G53" i="9"/>
  <c r="G53" i="2"/>
  <c r="G53" i="8"/>
  <c r="M53" i="8"/>
  <c r="I63" i="10"/>
  <c r="I63" i="2"/>
  <c r="I63" i="9"/>
  <c r="I63" i="8"/>
  <c r="G63" i="10"/>
  <c r="G63" i="2"/>
  <c r="G63" i="8"/>
  <c r="G63" i="9"/>
  <c r="M63" i="8"/>
  <c r="F74" i="2"/>
  <c r="F74" i="10"/>
  <c r="F74" i="8"/>
  <c r="F74" i="9"/>
  <c r="L74" i="8"/>
  <c r="C24" i="10"/>
  <c r="X24" i="10" s="1"/>
  <c r="C24" i="2"/>
  <c r="C24" i="8"/>
  <c r="C24" i="9"/>
  <c r="E35" i="10"/>
  <c r="E35" i="2"/>
  <c r="E35" i="9"/>
  <c r="E35" i="8"/>
  <c r="F4" i="10"/>
  <c r="F4" i="2"/>
  <c r="F4" i="8"/>
  <c r="F4" i="9"/>
  <c r="L4" i="8"/>
  <c r="C43" i="10"/>
  <c r="C43" i="2"/>
  <c r="X43" i="2" s="1"/>
  <c r="C43" i="9"/>
  <c r="C43" i="8"/>
  <c r="E46" i="10"/>
  <c r="E46" i="8"/>
  <c r="E46" i="2"/>
  <c r="E46" i="9"/>
  <c r="G51" i="2"/>
  <c r="G51" i="8"/>
  <c r="G51" i="10"/>
  <c r="G51" i="9"/>
  <c r="M51" i="8"/>
  <c r="F8" i="10"/>
  <c r="F8" i="2"/>
  <c r="F8" i="9"/>
  <c r="F8" i="8"/>
  <c r="L8" i="8"/>
  <c r="C37" i="10"/>
  <c r="Y37" i="10" s="1"/>
  <c r="C37" i="2"/>
  <c r="Y37" i="2" s="1"/>
  <c r="C37" i="8"/>
  <c r="C37" i="9"/>
  <c r="F66" i="10"/>
  <c r="F66" i="9"/>
  <c r="F66" i="2"/>
  <c r="F66" i="8"/>
  <c r="L66" i="8"/>
  <c r="C12" i="10"/>
  <c r="X12" i="10" s="1"/>
  <c r="C12" i="2"/>
  <c r="Y12" i="2" s="1"/>
  <c r="C12" i="8"/>
  <c r="C12" i="9"/>
  <c r="G20" i="9"/>
  <c r="G20" i="10"/>
  <c r="G20" i="2"/>
  <c r="G20" i="8"/>
  <c r="M20" i="8"/>
  <c r="G28" i="10"/>
  <c r="G28" i="9"/>
  <c r="G28" i="2"/>
  <c r="G28" i="8"/>
  <c r="M28" i="8"/>
  <c r="G36" i="2"/>
  <c r="G36" i="10"/>
  <c r="G36" i="8"/>
  <c r="G36" i="9"/>
  <c r="M36" i="8"/>
  <c r="G44" i="10"/>
  <c r="G44" i="2"/>
  <c r="G44" i="9"/>
  <c r="G44" i="8"/>
  <c r="M44" i="8"/>
  <c r="E47" i="10"/>
  <c r="E47" i="2"/>
  <c r="E47" i="9"/>
  <c r="E47" i="8"/>
  <c r="G52" i="10"/>
  <c r="G52" i="2"/>
  <c r="G52" i="9"/>
  <c r="G52" i="8"/>
  <c r="M52" i="8"/>
  <c r="F55" i="10"/>
  <c r="F55" i="2"/>
  <c r="F55" i="9"/>
  <c r="F55" i="8"/>
  <c r="L55" i="8"/>
  <c r="H57" i="10"/>
  <c r="H57" i="2"/>
  <c r="H57" i="8"/>
  <c r="H57" i="9"/>
  <c r="N57" i="8"/>
  <c r="E63" i="10"/>
  <c r="E63" i="2"/>
  <c r="E63" i="9"/>
  <c r="E63" i="8"/>
  <c r="H65" i="10"/>
  <c r="H65" i="9"/>
  <c r="H65" i="2"/>
  <c r="H65" i="8"/>
  <c r="N65" i="8"/>
  <c r="E71" i="10"/>
  <c r="E71" i="2"/>
  <c r="E71" i="9"/>
  <c r="E71" i="8"/>
  <c r="H73" i="10"/>
  <c r="H73" i="9"/>
  <c r="H73" i="8"/>
  <c r="H73" i="2"/>
  <c r="N73" i="8"/>
  <c r="C21" i="10"/>
  <c r="Y21" i="10" s="1"/>
  <c r="C21" i="9"/>
  <c r="C21" i="2"/>
  <c r="Y21" i="2" s="1"/>
  <c r="C21" i="8"/>
  <c r="E56" i="10"/>
  <c r="E56" i="9"/>
  <c r="E56" i="2"/>
  <c r="E56" i="8"/>
  <c r="H53" i="10"/>
  <c r="H53" i="8"/>
  <c r="H53" i="9"/>
  <c r="H53" i="2"/>
  <c r="N53" i="8"/>
  <c r="F12" i="10"/>
  <c r="F12" i="2"/>
  <c r="F12" i="8"/>
  <c r="F12" i="9"/>
  <c r="L12" i="8"/>
  <c r="G25" i="10"/>
  <c r="G25" i="2"/>
  <c r="G25" i="9"/>
  <c r="G25" i="8"/>
  <c r="M25" i="8"/>
  <c r="E52" i="10"/>
  <c r="E52" i="9"/>
  <c r="E52" i="2"/>
  <c r="E52" i="8"/>
  <c r="G6" i="10"/>
  <c r="G6" i="2"/>
  <c r="G6" i="8"/>
  <c r="G6" i="9"/>
  <c r="M6" i="8"/>
  <c r="F9" i="10"/>
  <c r="F9" i="2"/>
  <c r="F9" i="9"/>
  <c r="F9" i="8"/>
  <c r="L9" i="8"/>
  <c r="H11" i="10"/>
  <c r="H11" i="8"/>
  <c r="H11" i="2"/>
  <c r="H11" i="9"/>
  <c r="N11" i="8"/>
  <c r="F17" i="10"/>
  <c r="F17" i="8"/>
  <c r="F17" i="2"/>
  <c r="F17" i="9"/>
  <c r="L17" i="8"/>
  <c r="H19" i="10"/>
  <c r="H19" i="2"/>
  <c r="H19" i="9"/>
  <c r="H19" i="8"/>
  <c r="N19" i="8"/>
  <c r="E25" i="10"/>
  <c r="E25" i="2"/>
  <c r="E25" i="9"/>
  <c r="E25" i="8"/>
  <c r="C30" i="10"/>
  <c r="X30" i="10" s="1"/>
  <c r="C30" i="2"/>
  <c r="Y30" i="2" s="1"/>
  <c r="C30" i="9"/>
  <c r="C30" i="8"/>
  <c r="E33" i="10"/>
  <c r="E33" i="2"/>
  <c r="E33" i="8"/>
  <c r="E33" i="9"/>
  <c r="G38" i="10"/>
  <c r="G38" i="2"/>
  <c r="G38" i="9"/>
  <c r="G38" i="8"/>
  <c r="M38" i="8"/>
  <c r="G46" i="10"/>
  <c r="G46" i="2"/>
  <c r="G46" i="9"/>
  <c r="G46" i="8"/>
  <c r="M46" i="8"/>
  <c r="E49" i="10"/>
  <c r="E49" i="2"/>
  <c r="E49" i="9"/>
  <c r="E49" i="8"/>
  <c r="G54" i="10"/>
  <c r="G54" i="2"/>
  <c r="G54" i="9"/>
  <c r="G54" i="8"/>
  <c r="M54" i="8"/>
  <c r="E57" i="10"/>
  <c r="E57" i="9"/>
  <c r="E57" i="2"/>
  <c r="E57" i="8"/>
  <c r="H59" i="10"/>
  <c r="H59" i="2"/>
  <c r="H59" i="9"/>
  <c r="H59" i="8"/>
  <c r="N59" i="8"/>
  <c r="F65" i="10"/>
  <c r="F65" i="2"/>
  <c r="F65" i="8"/>
  <c r="F65" i="9"/>
  <c r="L65" i="8"/>
  <c r="H67" i="10"/>
  <c r="H67" i="2"/>
  <c r="H67" i="9"/>
  <c r="H67" i="8"/>
  <c r="N67" i="8"/>
  <c r="I72" i="9"/>
  <c r="I72" i="10"/>
  <c r="I72" i="2"/>
  <c r="I72" i="8"/>
  <c r="I49" i="10"/>
  <c r="I49" i="9"/>
  <c r="I49" i="8"/>
  <c r="I49" i="2"/>
  <c r="I57" i="10"/>
  <c r="I57" i="2"/>
  <c r="I57" i="9"/>
  <c r="I57" i="8"/>
  <c r="E36" i="10"/>
  <c r="E36" i="2"/>
  <c r="E36" i="9"/>
  <c r="E36" i="8"/>
  <c r="G65" i="9"/>
  <c r="G65" i="2"/>
  <c r="G65" i="10"/>
  <c r="G65" i="8"/>
  <c r="M65" i="8"/>
  <c r="J34" i="10"/>
  <c r="J34" i="2"/>
  <c r="J34" i="9"/>
  <c r="J34" i="8"/>
  <c r="G42" i="10"/>
  <c r="G42" i="2"/>
  <c r="G42" i="9"/>
  <c r="G42" i="8"/>
  <c r="M42" i="8"/>
  <c r="F53" i="9"/>
  <c r="F53" i="2"/>
  <c r="F53" i="10"/>
  <c r="F53" i="8"/>
  <c r="L53" i="8"/>
  <c r="E69" i="10"/>
  <c r="E69" i="2"/>
  <c r="E69" i="9"/>
  <c r="E69" i="8"/>
  <c r="G59" i="10"/>
  <c r="G59" i="9"/>
  <c r="G59" i="2"/>
  <c r="G59" i="8"/>
  <c r="M59" i="8"/>
  <c r="I7" i="2"/>
  <c r="I7" i="10"/>
  <c r="I7" i="8"/>
  <c r="I7" i="9"/>
  <c r="G11" i="10"/>
  <c r="G11" i="2"/>
  <c r="G11" i="8"/>
  <c r="G11" i="9"/>
  <c r="M11" i="8"/>
  <c r="C29" i="10"/>
  <c r="Y29" i="10" s="1"/>
  <c r="C29" i="2"/>
  <c r="Y29" i="2" s="1"/>
  <c r="C29" i="8"/>
  <c r="C29" i="9"/>
  <c r="H68" i="10"/>
  <c r="H68" i="2"/>
  <c r="H68" i="9"/>
  <c r="H68" i="8"/>
  <c r="N68" i="8"/>
  <c r="I9" i="10"/>
  <c r="I9" i="2"/>
  <c r="I9" i="8"/>
  <c r="I9" i="9"/>
  <c r="I33" i="10"/>
  <c r="I33" i="9"/>
  <c r="I33" i="8"/>
  <c r="I33" i="2"/>
  <c r="H44" i="10"/>
  <c r="H44" i="2"/>
  <c r="H44" i="9"/>
  <c r="H44" i="8"/>
  <c r="N44" i="8"/>
  <c r="J50" i="10"/>
  <c r="J50" i="2"/>
  <c r="J50" i="9"/>
  <c r="J50" i="8"/>
  <c r="G67" i="10"/>
  <c r="G67" i="9"/>
  <c r="G67" i="2"/>
  <c r="G67" i="8"/>
  <c r="M67" i="8"/>
  <c r="I18" i="10"/>
  <c r="I18" i="9"/>
  <c r="I18" i="2"/>
  <c r="I18" i="8"/>
  <c r="C11" i="10"/>
  <c r="C11" i="2"/>
  <c r="C11" i="8"/>
  <c r="C11" i="9"/>
  <c r="H24" i="10"/>
  <c r="H24" i="2"/>
  <c r="H24" i="9"/>
  <c r="H24" i="8"/>
  <c r="N24" i="8"/>
  <c r="H72" i="10"/>
  <c r="H72" i="9"/>
  <c r="H72" i="2"/>
  <c r="H72" i="8"/>
  <c r="N72" i="8"/>
  <c r="E72" i="10"/>
  <c r="E72" i="2"/>
  <c r="E72" i="8"/>
  <c r="E72" i="9"/>
  <c r="H61" i="10"/>
  <c r="H61" i="9"/>
  <c r="H61" i="8"/>
  <c r="H61" i="2"/>
  <c r="N61" i="8"/>
  <c r="E2" i="10"/>
  <c r="E2" i="2"/>
  <c r="E2" i="9"/>
  <c r="E2" i="8"/>
  <c r="E18" i="10"/>
  <c r="E18" i="2"/>
  <c r="E18" i="9"/>
  <c r="E18" i="8"/>
  <c r="H36" i="10"/>
  <c r="H36" i="2"/>
  <c r="H36" i="9"/>
  <c r="H36" i="8"/>
  <c r="N36" i="8"/>
  <c r="F5" i="10"/>
  <c r="F5" i="2"/>
  <c r="F5" i="8"/>
  <c r="F5" i="9"/>
  <c r="L5" i="8"/>
  <c r="E24" i="10"/>
  <c r="E24" i="2"/>
  <c r="E24" i="9"/>
  <c r="E24" i="8"/>
  <c r="H74" i="10"/>
  <c r="H74" i="9"/>
  <c r="H74" i="2"/>
  <c r="H74" i="8"/>
  <c r="N74" i="8"/>
  <c r="C27" i="10"/>
  <c r="X27" i="10" s="1"/>
  <c r="C27" i="2"/>
  <c r="Y27" i="2" s="1"/>
  <c r="C27" i="9"/>
  <c r="C27" i="8"/>
  <c r="C16" i="10"/>
  <c r="Y16" i="10" s="1"/>
  <c r="C16" i="2"/>
  <c r="X16" i="2" s="1"/>
  <c r="C16" i="8"/>
  <c r="C16" i="9"/>
  <c r="F20" i="10"/>
  <c r="F20" i="9"/>
  <c r="F20" i="8"/>
  <c r="F20" i="2"/>
  <c r="L20" i="8"/>
  <c r="C10" i="10"/>
  <c r="X10" i="10" s="1"/>
  <c r="C10" i="2"/>
  <c r="X10" i="2" s="1"/>
  <c r="C10" i="9"/>
  <c r="C10" i="8"/>
  <c r="F21" i="10"/>
  <c r="F21" i="2"/>
  <c r="F21" i="9"/>
  <c r="F21" i="8"/>
  <c r="L21" i="8"/>
  <c r="F40" i="10"/>
  <c r="F40" i="2"/>
  <c r="F40" i="9"/>
  <c r="F40" i="8"/>
  <c r="L40" i="8"/>
  <c r="F35" i="10"/>
  <c r="F35" i="2"/>
  <c r="F35" i="8"/>
  <c r="F35" i="9"/>
  <c r="L35" i="8"/>
  <c r="I74" i="10"/>
  <c r="I74" i="9"/>
  <c r="I74" i="2"/>
  <c r="I74" i="8"/>
  <c r="G43" i="10"/>
  <c r="G43" i="2"/>
  <c r="G43" i="9"/>
  <c r="G43" i="8"/>
  <c r="M43" i="8"/>
  <c r="C4" i="10"/>
  <c r="X4" i="10" s="1"/>
  <c r="C4" i="2"/>
  <c r="Y4" i="2" s="1"/>
  <c r="C4" i="8"/>
  <c r="C4" i="9"/>
  <c r="G12" i="10"/>
  <c r="G12" i="2"/>
  <c r="G12" i="8"/>
  <c r="G12" i="9"/>
  <c r="M12" i="8"/>
  <c r="E15" i="10"/>
  <c r="E15" i="2"/>
  <c r="E15" i="8"/>
  <c r="E15" i="9"/>
  <c r="E23" i="10"/>
  <c r="E23" i="2"/>
  <c r="E23" i="9"/>
  <c r="E23" i="8"/>
  <c r="C44" i="10"/>
  <c r="Y44" i="10" s="1"/>
  <c r="C44" i="9"/>
  <c r="C44" i="2"/>
  <c r="X44" i="2" s="1"/>
  <c r="C44" i="8"/>
  <c r="I54" i="10"/>
  <c r="I54" i="2"/>
  <c r="I54" i="8"/>
  <c r="I54" i="9"/>
  <c r="C46" i="10"/>
  <c r="C46" i="2"/>
  <c r="Y46" i="2" s="1"/>
  <c r="C46" i="9"/>
  <c r="C46" i="8"/>
  <c r="I56" i="10"/>
  <c r="I56" i="2"/>
  <c r="I56" i="8"/>
  <c r="I56" i="9"/>
  <c r="F36" i="10"/>
  <c r="F36" i="2"/>
  <c r="F36" i="9"/>
  <c r="F36" i="8"/>
  <c r="L36" i="8"/>
  <c r="J41" i="10"/>
  <c r="J41" i="2"/>
  <c r="J41" i="9"/>
  <c r="J41" i="8"/>
  <c r="C26" i="10"/>
  <c r="X26" i="10" s="1"/>
  <c r="C26" i="2"/>
  <c r="Y26" i="2" s="1"/>
  <c r="C26" i="8"/>
  <c r="C26" i="9"/>
  <c r="G34" i="10"/>
  <c r="G34" i="9"/>
  <c r="G34" i="2"/>
  <c r="G34" i="8"/>
  <c r="M34" i="8"/>
  <c r="H39" i="10"/>
  <c r="H39" i="9"/>
  <c r="H39" i="2"/>
  <c r="H39" i="8"/>
  <c r="N39" i="8"/>
  <c r="H47" i="10"/>
  <c r="H47" i="9"/>
  <c r="H47" i="2"/>
  <c r="H47" i="8"/>
  <c r="N47" i="8"/>
  <c r="H63" i="10"/>
  <c r="H63" i="9"/>
  <c r="H63" i="8"/>
  <c r="H63" i="2"/>
  <c r="N63" i="8"/>
  <c r="C45" i="10"/>
  <c r="Y45" i="10" s="1"/>
  <c r="C45" i="2"/>
  <c r="X45" i="2" s="1"/>
  <c r="C45" i="9"/>
  <c r="C45" i="8"/>
  <c r="I55" i="10"/>
  <c r="I55" i="2"/>
  <c r="I55" i="8"/>
  <c r="I55" i="9"/>
  <c r="I65" i="2"/>
  <c r="I65" i="9"/>
  <c r="I65" i="10"/>
  <c r="I65" i="8"/>
  <c r="E74" i="2"/>
  <c r="E74" i="10"/>
  <c r="E74" i="9"/>
  <c r="E74" i="8"/>
  <c r="H5" i="10"/>
  <c r="H5" i="2"/>
  <c r="H5" i="8"/>
  <c r="H5" i="9"/>
  <c r="N5" i="8"/>
  <c r="G32" i="10"/>
  <c r="G32" i="2"/>
  <c r="G32" i="9"/>
  <c r="G32" i="8"/>
  <c r="M32" i="8"/>
  <c r="H37" i="10"/>
  <c r="H37" i="2"/>
  <c r="H37" i="9"/>
  <c r="H37" i="8"/>
  <c r="N37" i="8"/>
  <c r="E4" i="10"/>
  <c r="E4" i="2"/>
  <c r="E4" i="8"/>
  <c r="E4" i="9"/>
  <c r="C17" i="10"/>
  <c r="X17" i="10" s="1"/>
  <c r="C17" i="2"/>
  <c r="X17" i="2" s="1"/>
  <c r="C17" i="9"/>
  <c r="C17" i="8"/>
  <c r="E44" i="10"/>
  <c r="E44" i="2"/>
  <c r="E44" i="8"/>
  <c r="E44" i="9"/>
  <c r="E60" i="10"/>
  <c r="E60" i="9"/>
  <c r="E60" i="2"/>
  <c r="E60" i="8"/>
  <c r="I5" i="10"/>
  <c r="I5" i="2"/>
  <c r="I5" i="8"/>
  <c r="I5" i="9"/>
  <c r="J43" i="10"/>
  <c r="J43" i="9"/>
  <c r="J43" i="2"/>
  <c r="J43" i="8"/>
  <c r="C51" i="9"/>
  <c r="C51" i="2"/>
  <c r="X51" i="2" s="1"/>
  <c r="C51" i="10"/>
  <c r="Y51" i="10" s="1"/>
  <c r="C51" i="8"/>
  <c r="I15" i="10"/>
  <c r="I15" i="2"/>
  <c r="I15" i="9"/>
  <c r="I15" i="8"/>
  <c r="G37" i="10"/>
  <c r="G37" i="8"/>
  <c r="G37" i="2"/>
  <c r="G37" i="9"/>
  <c r="M37" i="8"/>
  <c r="C55" i="10"/>
  <c r="Y55" i="10" s="1"/>
  <c r="C55" i="2"/>
  <c r="X55" i="2" s="1"/>
  <c r="C55" i="9"/>
  <c r="C55" i="8"/>
  <c r="E3" i="10"/>
  <c r="E3" i="2"/>
  <c r="E3" i="8"/>
  <c r="E3" i="9"/>
  <c r="E75" i="2"/>
  <c r="E75" i="9"/>
  <c r="E75" i="10"/>
  <c r="E75" i="8"/>
  <c r="C52" i="10"/>
  <c r="C52" i="2"/>
  <c r="X52" i="2" s="1"/>
  <c r="C52" i="9"/>
  <c r="C52" i="8"/>
  <c r="E55" i="10"/>
  <c r="E55" i="9"/>
  <c r="E55" i="8"/>
  <c r="E55" i="2"/>
  <c r="G60" i="10"/>
  <c r="G60" i="2"/>
  <c r="G60" i="9"/>
  <c r="G60" i="8"/>
  <c r="M60" i="8"/>
  <c r="F63" i="10"/>
  <c r="F63" i="2"/>
  <c r="F63" i="9"/>
  <c r="F63" i="8"/>
  <c r="L63" i="8"/>
  <c r="G68" i="10"/>
  <c r="G68" i="9"/>
  <c r="G68" i="2"/>
  <c r="G68" i="8"/>
  <c r="M68" i="8"/>
  <c r="F71" i="10"/>
  <c r="F71" i="2"/>
  <c r="F71" i="9"/>
  <c r="F71" i="8"/>
  <c r="L71" i="8"/>
  <c r="F48" i="10"/>
  <c r="F48" i="9"/>
  <c r="F48" i="2"/>
  <c r="F48" i="8"/>
  <c r="L48" i="8"/>
  <c r="G69" i="10"/>
  <c r="G69" i="2"/>
  <c r="G69" i="9"/>
  <c r="G69" i="8"/>
  <c r="M69" i="8"/>
  <c r="I26" i="10"/>
  <c r="I26" i="2"/>
  <c r="I26" i="9"/>
  <c r="I26" i="8"/>
  <c r="C56" i="10"/>
  <c r="Y56" i="10" s="1"/>
  <c r="C56" i="9"/>
  <c r="C56" i="2"/>
  <c r="X56" i="2" s="1"/>
  <c r="C56" i="8"/>
  <c r="E67" i="10"/>
  <c r="E67" i="9"/>
  <c r="E67" i="2"/>
  <c r="E67" i="8"/>
  <c r="E12" i="2"/>
  <c r="E12" i="10"/>
  <c r="E12" i="8"/>
  <c r="E12" i="9"/>
  <c r="C25" i="10"/>
  <c r="X25" i="10" s="1"/>
  <c r="C25" i="2"/>
  <c r="Y25" i="2" s="1"/>
  <c r="C25" i="9"/>
  <c r="C25" i="8"/>
  <c r="J30" i="10"/>
  <c r="J30" i="2"/>
  <c r="J30" i="9"/>
  <c r="J30" i="8"/>
  <c r="C6" i="10"/>
  <c r="X6" i="10" s="1"/>
  <c r="C6" i="2"/>
  <c r="C6" i="9"/>
  <c r="C6" i="8"/>
  <c r="E9" i="10"/>
  <c r="E9" i="2"/>
  <c r="E9" i="8"/>
  <c r="E9" i="9"/>
  <c r="G14" i="10"/>
  <c r="G14" i="2"/>
  <c r="G14" i="8"/>
  <c r="G14" i="9"/>
  <c r="M14" i="8"/>
  <c r="E17" i="10"/>
  <c r="E17" i="2"/>
  <c r="E17" i="8"/>
  <c r="E17" i="9"/>
  <c r="G22" i="10"/>
  <c r="G22" i="2"/>
  <c r="G22" i="8"/>
  <c r="G22" i="9"/>
  <c r="M22" i="8"/>
  <c r="G30" i="10"/>
  <c r="G30" i="8"/>
  <c r="G30" i="2"/>
  <c r="G30" i="9"/>
  <c r="M30" i="8"/>
  <c r="J46" i="10"/>
  <c r="J46" i="2"/>
  <c r="J46" i="8"/>
  <c r="J46" i="9"/>
  <c r="C54" i="10"/>
  <c r="Y54" i="10" s="1"/>
  <c r="C54" i="8"/>
  <c r="C54" i="9"/>
  <c r="C54" i="2"/>
  <c r="F57" i="10"/>
  <c r="F57" i="9"/>
  <c r="F57" i="2"/>
  <c r="F57" i="8"/>
  <c r="L57" i="8"/>
  <c r="G62" i="10"/>
  <c r="G62" i="2"/>
  <c r="G62" i="9"/>
  <c r="G62" i="8"/>
  <c r="M62" i="8"/>
  <c r="E65" i="10"/>
  <c r="E65" i="2"/>
  <c r="E65" i="9"/>
  <c r="E65" i="8"/>
  <c r="C70" i="10"/>
  <c r="Y70" i="10" s="1"/>
  <c r="C70" i="9"/>
  <c r="C70" i="2"/>
  <c r="X70" i="2" s="1"/>
  <c r="C70" i="8"/>
  <c r="F73" i="10"/>
  <c r="F73" i="2"/>
  <c r="F73" i="9"/>
  <c r="F73" i="8"/>
  <c r="L73" i="8"/>
  <c r="H75" i="10"/>
  <c r="H75" i="9"/>
  <c r="H75" i="2"/>
  <c r="H75" i="8"/>
  <c r="N75" i="8"/>
  <c r="X8" i="10"/>
  <c r="F50" i="10"/>
  <c r="F50" i="2"/>
  <c r="F50" i="9"/>
  <c r="F50" i="8"/>
  <c r="L50" i="8"/>
  <c r="H60" i="10"/>
  <c r="H60" i="2"/>
  <c r="H60" i="9"/>
  <c r="H60" i="8"/>
  <c r="N60" i="8"/>
  <c r="I34" i="10"/>
  <c r="I34" i="2"/>
  <c r="I34" i="9"/>
  <c r="I34" i="8"/>
  <c r="C57" i="10"/>
  <c r="Y57" i="10" s="1"/>
  <c r="C57" i="2"/>
  <c r="X57" i="2" s="1"/>
  <c r="C57" i="9"/>
  <c r="C57" i="8"/>
  <c r="C75" i="10"/>
  <c r="C75" i="2"/>
  <c r="X75" i="2" s="1"/>
  <c r="C75" i="9"/>
  <c r="C75" i="8"/>
  <c r="I47" i="10"/>
  <c r="I47" i="2"/>
  <c r="I47" i="9"/>
  <c r="I47" i="8"/>
  <c r="F14" i="10"/>
  <c r="F14" i="2"/>
  <c r="F14" i="9"/>
  <c r="F14" i="8"/>
  <c r="L14" i="8"/>
  <c r="J59" i="10"/>
  <c r="J59" i="2"/>
  <c r="J59" i="8"/>
  <c r="J59" i="9"/>
  <c r="F72" i="10"/>
  <c r="F72" i="2"/>
  <c r="F72" i="9"/>
  <c r="F72" i="8"/>
  <c r="L72" i="8"/>
  <c r="J17" i="10"/>
  <c r="J17" i="2"/>
  <c r="J17" i="9"/>
  <c r="J17" i="8"/>
  <c r="H69" i="10"/>
  <c r="H69" i="9"/>
  <c r="H69" i="2"/>
  <c r="H69" i="8"/>
  <c r="N69" i="8"/>
  <c r="I25" i="10"/>
  <c r="I25" i="9"/>
  <c r="I25" i="2"/>
  <c r="I25" i="8"/>
  <c r="F43" i="10"/>
  <c r="F43" i="2"/>
  <c r="F43" i="8"/>
  <c r="F43" i="9"/>
  <c r="L43" i="8"/>
  <c r="G74" i="9"/>
  <c r="G74" i="2"/>
  <c r="G74" i="10"/>
  <c r="G74" i="8"/>
  <c r="M74" i="8"/>
  <c r="H10" i="10"/>
  <c r="H10" i="2"/>
  <c r="H10" i="9"/>
  <c r="H10" i="8"/>
  <c r="N10" i="8"/>
  <c r="C19" i="10"/>
  <c r="X19" i="10" s="1"/>
  <c r="C19" i="2"/>
  <c r="X19" i="2" s="1"/>
  <c r="C19" i="8"/>
  <c r="C19" i="9"/>
  <c r="F54" i="2"/>
  <c r="F54" i="9"/>
  <c r="F54" i="8"/>
  <c r="F54" i="10"/>
  <c r="L54" i="8"/>
  <c r="G29" i="10"/>
  <c r="G29" i="2"/>
  <c r="G29" i="9"/>
  <c r="G29" i="8"/>
  <c r="M29" i="8"/>
  <c r="G33" i="10"/>
  <c r="G33" i="8"/>
  <c r="G33" i="2"/>
  <c r="G33" i="9"/>
  <c r="M33" i="8"/>
  <c r="C13" i="2"/>
  <c r="Y13" i="2" s="1"/>
  <c r="C13" i="10"/>
  <c r="X13" i="10" s="1"/>
  <c r="C13" i="9"/>
  <c r="C13" i="8"/>
  <c r="G71" i="2"/>
  <c r="G71" i="10"/>
  <c r="G71" i="9"/>
  <c r="G71" i="8"/>
  <c r="M71" i="8"/>
  <c r="E10" i="10"/>
  <c r="E10" i="2"/>
  <c r="E10" i="9"/>
  <c r="E10" i="8"/>
  <c r="H20" i="10"/>
  <c r="H20" i="2"/>
  <c r="H20" i="9"/>
  <c r="H20" i="8"/>
  <c r="N20" i="8"/>
  <c r="F34" i="10"/>
  <c r="F34" i="2"/>
  <c r="F34" i="9"/>
  <c r="F34" i="8"/>
  <c r="L34" i="8"/>
  <c r="H45" i="10"/>
  <c r="H45" i="2"/>
  <c r="H45" i="9"/>
  <c r="H45" i="8"/>
  <c r="N45" i="8"/>
  <c r="H7" i="10"/>
  <c r="H7" i="2"/>
  <c r="H7" i="9"/>
  <c r="H7" i="8"/>
  <c r="N7" i="8"/>
  <c r="G5" i="10"/>
  <c r="G5" i="2"/>
  <c r="G5" i="9"/>
  <c r="G5" i="8"/>
  <c r="M5" i="8"/>
  <c r="J25" i="9"/>
  <c r="J25" i="2"/>
  <c r="J25" i="10"/>
  <c r="J25" i="8"/>
  <c r="G19" i="10"/>
  <c r="G19" i="2"/>
  <c r="G19" i="9"/>
  <c r="G19" i="8"/>
  <c r="M19" i="8"/>
  <c r="F30" i="10"/>
  <c r="F30" i="2"/>
  <c r="F30" i="9"/>
  <c r="F30" i="8"/>
  <c r="L30" i="8"/>
  <c r="F62" i="10"/>
  <c r="F62" i="2"/>
  <c r="F62" i="9"/>
  <c r="F62" i="8"/>
  <c r="L62" i="8"/>
  <c r="H58" i="10"/>
  <c r="H58" i="2"/>
  <c r="H58" i="9"/>
  <c r="H58" i="8"/>
  <c r="N58" i="8"/>
  <c r="H29" i="10"/>
  <c r="H29" i="2"/>
  <c r="H29" i="9"/>
  <c r="H29" i="8"/>
  <c r="N29" i="8"/>
  <c r="I14" i="10"/>
  <c r="I14" i="8"/>
  <c r="I14" i="2"/>
  <c r="I14" i="9"/>
  <c r="C2" i="10"/>
  <c r="X2" i="10" s="1"/>
  <c r="C2" i="2"/>
  <c r="C2" i="9"/>
  <c r="C2" i="8"/>
  <c r="F13" i="10"/>
  <c r="F13" i="2"/>
  <c r="F13" i="9"/>
  <c r="F13" i="8"/>
  <c r="L13" i="8"/>
  <c r="I28" i="10"/>
  <c r="I28" i="2"/>
  <c r="I28" i="8"/>
  <c r="I28" i="9"/>
  <c r="C53" i="10"/>
  <c r="C53" i="2"/>
  <c r="C53" i="8"/>
  <c r="C53" i="9"/>
  <c r="G24" i="10"/>
  <c r="G24" i="2"/>
  <c r="G24" i="8"/>
  <c r="G24" i="9"/>
  <c r="M24" i="8"/>
  <c r="G35" i="10"/>
  <c r="G35" i="2"/>
  <c r="G35" i="9"/>
  <c r="G35" i="8"/>
  <c r="M35" i="8"/>
  <c r="F46" i="10"/>
  <c r="F46" i="9"/>
  <c r="F46" i="2"/>
  <c r="F46" i="8"/>
  <c r="L46" i="8"/>
  <c r="C20" i="10"/>
  <c r="Y20" i="10" s="1"/>
  <c r="C20" i="2"/>
  <c r="X20" i="2" s="1"/>
  <c r="C20" i="8"/>
  <c r="C20" i="9"/>
  <c r="C36" i="10"/>
  <c r="C36" i="9"/>
  <c r="C36" i="2"/>
  <c r="Y36" i="2" s="1"/>
  <c r="C36" i="8"/>
  <c r="F47" i="10"/>
  <c r="F47" i="2"/>
  <c r="F47" i="9"/>
  <c r="F47" i="8"/>
  <c r="L47" i="8"/>
  <c r="I62" i="10"/>
  <c r="I62" i="2"/>
  <c r="I62" i="9"/>
  <c r="I62" i="8"/>
  <c r="G21" i="10"/>
  <c r="G21" i="2"/>
  <c r="G21" i="9"/>
  <c r="G21" i="8"/>
  <c r="M21" i="8"/>
  <c r="F56" i="10"/>
  <c r="F56" i="9"/>
  <c r="F56" i="2"/>
  <c r="F56" i="8"/>
  <c r="L56" i="8"/>
  <c r="J14" i="2"/>
  <c r="J14" i="10"/>
  <c r="J14" i="9"/>
  <c r="J14" i="8"/>
  <c r="J65" i="10"/>
  <c r="J65" i="2"/>
  <c r="J65" i="9"/>
  <c r="J65" i="8"/>
  <c r="I8" i="10"/>
  <c r="I8" i="2"/>
  <c r="I8" i="8"/>
  <c r="I8" i="9"/>
  <c r="I16" i="10"/>
  <c r="I16" i="2"/>
  <c r="I16" i="8"/>
  <c r="I16" i="9"/>
  <c r="H27" i="10"/>
  <c r="H27" i="9"/>
  <c r="H27" i="2"/>
  <c r="H27" i="8"/>
  <c r="N27" i="8"/>
  <c r="H35" i="10"/>
  <c r="H35" i="8"/>
  <c r="H35" i="2"/>
  <c r="H35" i="9"/>
  <c r="N35" i="8"/>
  <c r="F49" i="2"/>
  <c r="F49" i="10"/>
  <c r="F49" i="8"/>
  <c r="F49" i="9"/>
  <c r="L49" i="8"/>
  <c r="I64" i="10"/>
  <c r="I64" i="2"/>
  <c r="I64" i="9"/>
  <c r="I64" i="8"/>
  <c r="C65" i="10"/>
  <c r="Y65" i="10" s="1"/>
  <c r="C65" i="2"/>
  <c r="C65" i="9"/>
  <c r="C65" i="8"/>
  <c r="E29" i="10"/>
  <c r="E29" i="2"/>
  <c r="E29" i="9"/>
  <c r="E29" i="8"/>
  <c r="E37" i="10"/>
  <c r="E37" i="8"/>
  <c r="E37" i="2"/>
  <c r="E37" i="9"/>
  <c r="F45" i="10"/>
  <c r="F45" i="2"/>
  <c r="F45" i="9"/>
  <c r="F45" i="8"/>
  <c r="L45" i="8"/>
  <c r="I52" i="10"/>
  <c r="I52" i="2"/>
  <c r="I52" i="9"/>
  <c r="I52" i="8"/>
  <c r="F61" i="10"/>
  <c r="F61" i="2"/>
  <c r="F61" i="9"/>
  <c r="F61" i="8"/>
  <c r="L61" i="8"/>
  <c r="I68" i="10"/>
  <c r="I68" i="2"/>
  <c r="I68" i="9"/>
  <c r="I68" i="8"/>
  <c r="J26" i="10"/>
  <c r="J26" i="2"/>
  <c r="J26" i="9"/>
  <c r="J26" i="8"/>
  <c r="C34" i="10"/>
  <c r="X34" i="10" s="1"/>
  <c r="C34" i="2"/>
  <c r="X34" i="2" s="1"/>
  <c r="C34" i="9"/>
  <c r="C34" i="8"/>
  <c r="F37" i="10"/>
  <c r="F37" i="9"/>
  <c r="F37" i="2"/>
  <c r="F37" i="8"/>
  <c r="L37" i="8"/>
  <c r="C42" i="10"/>
  <c r="X42" i="10" s="1"/>
  <c r="C42" i="2"/>
  <c r="X42" i="2" s="1"/>
  <c r="C42" i="9"/>
  <c r="C42" i="8"/>
  <c r="E45" i="10"/>
  <c r="E45" i="2"/>
  <c r="E45" i="8"/>
  <c r="E45" i="9"/>
  <c r="C50" i="10"/>
  <c r="C50" i="9"/>
  <c r="C50" i="2"/>
  <c r="X50" i="2" s="1"/>
  <c r="C50" i="8"/>
  <c r="E53" i="2"/>
  <c r="E53" i="10"/>
  <c r="E53" i="9"/>
  <c r="E53" i="8"/>
  <c r="H55" i="10"/>
  <c r="H55" i="2"/>
  <c r="H55" i="9"/>
  <c r="H55" i="8"/>
  <c r="N55" i="8"/>
  <c r="E61" i="10"/>
  <c r="E61" i="2"/>
  <c r="E61" i="9"/>
  <c r="E61" i="8"/>
  <c r="C66" i="10"/>
  <c r="C66" i="2"/>
  <c r="C66" i="9"/>
  <c r="C66" i="8"/>
  <c r="F69" i="2"/>
  <c r="F69" i="10"/>
  <c r="F69" i="9"/>
  <c r="F69" i="8"/>
  <c r="L69" i="8"/>
  <c r="H71" i="10"/>
  <c r="H71" i="2"/>
  <c r="H71" i="9"/>
  <c r="H71" i="8"/>
  <c r="N71" i="8"/>
  <c r="C59" i="9"/>
  <c r="C59" i="10"/>
  <c r="X59" i="10" s="1"/>
  <c r="C59" i="2"/>
  <c r="X59" i="2" s="1"/>
  <c r="C59" i="8"/>
  <c r="F70" i="10"/>
  <c r="F70" i="2"/>
  <c r="F70" i="9"/>
  <c r="F70" i="8"/>
  <c r="L70" i="8"/>
  <c r="G75" i="10"/>
  <c r="G75" i="2"/>
  <c r="G75" i="8"/>
  <c r="G75" i="9"/>
  <c r="M75" i="8"/>
  <c r="G45" i="10"/>
  <c r="G45" i="8"/>
  <c r="G45" i="2"/>
  <c r="G45" i="9"/>
  <c r="M45" i="8"/>
  <c r="E11" i="10"/>
  <c r="E11" i="2"/>
  <c r="E11" i="9"/>
  <c r="E11" i="8"/>
  <c r="C32" i="10"/>
  <c r="Y32" i="10" s="1"/>
  <c r="C32" i="2"/>
  <c r="X32" i="2" s="1"/>
  <c r="C32" i="8"/>
  <c r="C32" i="9"/>
  <c r="G64" i="10"/>
  <c r="G64" i="9"/>
  <c r="G64" i="2"/>
  <c r="G64" i="8"/>
  <c r="M64" i="8"/>
  <c r="G17" i="10"/>
  <c r="G17" i="8"/>
  <c r="G17" i="9"/>
  <c r="G17" i="2"/>
  <c r="M17" i="8"/>
  <c r="F44" i="2"/>
  <c r="F44" i="10"/>
  <c r="F44" i="9"/>
  <c r="F44" i="8"/>
  <c r="L44" i="8"/>
  <c r="F60" i="10"/>
  <c r="F60" i="2"/>
  <c r="F60" i="9"/>
  <c r="F60" i="8"/>
  <c r="L60" i="8"/>
  <c r="F6" i="10"/>
  <c r="F6" i="2"/>
  <c r="F6" i="9"/>
  <c r="F6" i="8"/>
  <c r="L6" i="8"/>
  <c r="H8" i="10"/>
  <c r="H8" i="2"/>
  <c r="H8" i="9"/>
  <c r="H8" i="8"/>
  <c r="N8" i="8"/>
  <c r="I13" i="10"/>
  <c r="I13" i="2"/>
  <c r="I13" i="8"/>
  <c r="I13" i="9"/>
  <c r="H56" i="2"/>
  <c r="H56" i="9"/>
  <c r="H56" i="10"/>
  <c r="H56" i="8"/>
  <c r="N56" i="8"/>
  <c r="J67" i="10"/>
  <c r="J67" i="2"/>
  <c r="J67" i="9"/>
  <c r="J67" i="8"/>
  <c r="I39" i="10"/>
  <c r="I39" i="2"/>
  <c r="I39" i="9"/>
  <c r="I39" i="8"/>
  <c r="G55" i="2"/>
  <c r="G55" i="10"/>
  <c r="G55" i="9"/>
  <c r="G55" i="8"/>
  <c r="M55" i="8"/>
  <c r="F3" i="10"/>
  <c r="F3" i="2"/>
  <c r="F3" i="8"/>
  <c r="F3" i="9"/>
  <c r="L3" i="8"/>
  <c r="G40" i="10"/>
  <c r="G40" i="8"/>
  <c r="G40" i="2"/>
  <c r="G40" i="9"/>
  <c r="M40" i="8"/>
  <c r="F75" i="9"/>
  <c r="F75" i="10"/>
  <c r="F75" i="2"/>
  <c r="F75" i="8"/>
  <c r="L75" i="8"/>
  <c r="J60" i="10"/>
  <c r="J60" i="9"/>
  <c r="J60" i="2"/>
  <c r="J60" i="8"/>
  <c r="E48" i="10"/>
  <c r="E48" i="9"/>
  <c r="E48" i="2"/>
  <c r="E48" i="8"/>
  <c r="I71" i="10"/>
  <c r="I71" i="2"/>
  <c r="I71" i="9"/>
  <c r="I71" i="8"/>
  <c r="G56" i="10"/>
  <c r="G56" i="9"/>
  <c r="G56" i="2"/>
  <c r="G56" i="8"/>
  <c r="M56" i="8"/>
  <c r="F67" i="10"/>
  <c r="F67" i="9"/>
  <c r="F67" i="2"/>
  <c r="F67" i="8"/>
  <c r="L67" i="8"/>
  <c r="J6" i="10"/>
  <c r="J6" i="2"/>
  <c r="J6" i="9"/>
  <c r="J6" i="8"/>
  <c r="C14" i="10"/>
  <c r="C14" i="2"/>
  <c r="X14" i="2" s="1"/>
  <c r="C14" i="9"/>
  <c r="C14" i="8"/>
  <c r="J54" i="10"/>
  <c r="J54" i="2"/>
  <c r="J54" i="9"/>
  <c r="J54" i="8"/>
  <c r="J62" i="10"/>
  <c r="J62" i="9"/>
  <c r="J62" i="2"/>
  <c r="J62" i="8"/>
  <c r="G70" i="10"/>
  <c r="G70" i="2"/>
  <c r="G70" i="9"/>
  <c r="G70" i="8"/>
  <c r="M70" i="8"/>
  <c r="E73" i="2"/>
  <c r="E73" i="9"/>
  <c r="E73" i="10"/>
  <c r="E73" i="8"/>
  <c r="I41" i="10"/>
  <c r="I41" i="2"/>
  <c r="I41" i="9"/>
  <c r="I41" i="8"/>
  <c r="E50" i="10"/>
  <c r="E50" i="9"/>
  <c r="E50" i="2"/>
  <c r="E50" i="8"/>
  <c r="F19" i="10"/>
  <c r="F19" i="2"/>
  <c r="F19" i="9"/>
  <c r="F19" i="8"/>
  <c r="L19" i="8"/>
  <c r="E43" i="10"/>
  <c r="E43" i="2"/>
  <c r="E43" i="9"/>
  <c r="E43" i="8"/>
  <c r="G72" i="10"/>
  <c r="G72" i="2"/>
  <c r="G72" i="9"/>
  <c r="G72" i="8"/>
  <c r="M72" i="8"/>
  <c r="J22" i="10"/>
  <c r="J22" i="9"/>
  <c r="J22" i="2"/>
  <c r="J22" i="8"/>
  <c r="C49" i="10"/>
  <c r="X49" i="10" s="1"/>
  <c r="C49" i="9"/>
  <c r="C49" i="2"/>
  <c r="X49" i="2" s="1"/>
  <c r="C49" i="8"/>
  <c r="G57" i="10"/>
  <c r="G57" i="2"/>
  <c r="G57" i="9"/>
  <c r="G57" i="8"/>
  <c r="M57" i="8"/>
  <c r="A23" i="3"/>
  <c r="A24" i="3" s="1"/>
  <c r="B14" i="3"/>
  <c r="D14" i="3" s="1"/>
  <c r="B13" i="3"/>
  <c r="D13" i="3" s="1"/>
  <c r="D12" i="3"/>
  <c r="H12" i="3" s="1"/>
  <c r="B12" i="3"/>
  <c r="B11" i="3"/>
  <c r="D11" i="3" s="1"/>
  <c r="B10" i="3"/>
  <c r="D10" i="3" s="1"/>
  <c r="B9" i="3"/>
  <c r="D9" i="3" s="1"/>
  <c r="Y72" i="2" l="1"/>
  <c r="X29" i="2"/>
  <c r="Z3" i="2"/>
  <c r="AA3" i="2" s="1"/>
  <c r="AN3" i="2" s="1"/>
  <c r="AJ27" i="2"/>
  <c r="X21" i="2"/>
  <c r="Z10" i="8"/>
  <c r="AB10" i="8" s="1"/>
  <c r="Z27" i="2"/>
  <c r="AA27" i="2" s="1"/>
  <c r="AN27" i="2" s="1"/>
  <c r="Y43" i="2"/>
  <c r="AJ43" i="2" s="1"/>
  <c r="X16" i="10"/>
  <c r="Z67" i="9"/>
  <c r="AG67" i="9" s="1"/>
  <c r="Y42" i="2"/>
  <c r="AJ42" i="2" s="1"/>
  <c r="Z73" i="9"/>
  <c r="AB73" i="9" s="1"/>
  <c r="X20" i="10"/>
  <c r="X37" i="2"/>
  <c r="Y6" i="10"/>
  <c r="AJ6" i="10" s="1"/>
  <c r="X44" i="10"/>
  <c r="Z54" i="9"/>
  <c r="AB54" i="9" s="1"/>
  <c r="AJ37" i="10"/>
  <c r="Y12" i="10"/>
  <c r="AJ12" i="10" s="1"/>
  <c r="AJ51" i="10"/>
  <c r="AJ9" i="10"/>
  <c r="X36" i="2"/>
  <c r="AJ65" i="10"/>
  <c r="Y33" i="2"/>
  <c r="AJ33" i="2" s="1"/>
  <c r="Z50" i="10"/>
  <c r="AG50" i="10" s="1"/>
  <c r="X51" i="10"/>
  <c r="Z41" i="2"/>
  <c r="AG41" i="2" s="1"/>
  <c r="X31" i="10"/>
  <c r="Z3" i="10"/>
  <c r="AA3" i="10" s="1"/>
  <c r="AN3" i="10" s="1"/>
  <c r="Z73" i="2"/>
  <c r="AB73" i="2" s="1"/>
  <c r="Z20" i="9"/>
  <c r="AA20" i="9" s="1"/>
  <c r="AN20" i="9" s="1"/>
  <c r="Y7" i="10"/>
  <c r="AJ7" i="10" s="1"/>
  <c r="X26" i="2"/>
  <c r="X71" i="10"/>
  <c r="Y17" i="10"/>
  <c r="AJ17" i="10" s="1"/>
  <c r="Z30" i="2"/>
  <c r="AG30" i="2" s="1"/>
  <c r="Z34" i="2"/>
  <c r="AG34" i="2" s="1"/>
  <c r="Y23" i="2"/>
  <c r="AJ23" i="2" s="1"/>
  <c r="Y24" i="10"/>
  <c r="AJ24" i="10" s="1"/>
  <c r="Z63" i="10"/>
  <c r="AG63" i="10" s="1"/>
  <c r="X35" i="10"/>
  <c r="Y3" i="10"/>
  <c r="AJ3" i="10" s="1"/>
  <c r="Z54" i="2"/>
  <c r="AB54" i="2" s="1"/>
  <c r="AJ56" i="10"/>
  <c r="AJ21" i="2"/>
  <c r="Z35" i="2"/>
  <c r="AA35" i="2" s="1"/>
  <c r="AN35" i="2" s="1"/>
  <c r="X72" i="10"/>
  <c r="X9" i="10"/>
  <c r="Z67" i="2"/>
  <c r="AB67" i="2" s="1"/>
  <c r="Z75" i="10"/>
  <c r="AG75" i="10" s="1"/>
  <c r="Z47" i="9"/>
  <c r="AG47" i="9" s="1"/>
  <c r="Z19" i="10"/>
  <c r="AG19" i="10" s="1"/>
  <c r="Z46" i="10"/>
  <c r="AG46" i="10" s="1"/>
  <c r="Y70" i="2"/>
  <c r="AJ70" i="2" s="1"/>
  <c r="Z58" i="9"/>
  <c r="AG58" i="9" s="1"/>
  <c r="AJ74" i="10"/>
  <c r="Z5" i="8"/>
  <c r="AB5" i="8" s="1"/>
  <c r="Z19" i="8"/>
  <c r="AB19" i="8" s="1"/>
  <c r="Z45" i="8"/>
  <c r="AA45" i="8" s="1"/>
  <c r="AN45" i="8" s="1"/>
  <c r="Z14" i="2"/>
  <c r="AG14" i="2" s="1"/>
  <c r="Z49" i="2"/>
  <c r="AB49" i="2" s="1"/>
  <c r="AC49" i="2" s="1"/>
  <c r="Z51" i="2"/>
  <c r="AG51" i="2" s="1"/>
  <c r="X13" i="2"/>
  <c r="X46" i="2"/>
  <c r="Z19" i="2"/>
  <c r="AG19" i="2" s="1"/>
  <c r="Y44" i="2"/>
  <c r="AJ44" i="2" s="1"/>
  <c r="X30" i="2"/>
  <c r="AJ20" i="10"/>
  <c r="Y17" i="2"/>
  <c r="AJ17" i="2" s="1"/>
  <c r="Z9" i="10"/>
  <c r="AA9" i="10" s="1"/>
  <c r="AN9" i="10" s="1"/>
  <c r="Z8" i="2"/>
  <c r="AA8" i="2" s="1"/>
  <c r="AN8" i="2" s="1"/>
  <c r="Y28" i="2"/>
  <c r="AJ28" i="2" s="1"/>
  <c r="Z25" i="9"/>
  <c r="AG25" i="9" s="1"/>
  <c r="Y14" i="2"/>
  <c r="AJ14" i="2" s="1"/>
  <c r="AJ35" i="2"/>
  <c r="X4" i="2"/>
  <c r="Z16" i="9"/>
  <c r="AG16" i="9" s="1"/>
  <c r="Z47" i="2"/>
  <c r="AG47" i="2" s="1"/>
  <c r="Z32" i="9"/>
  <c r="AG32" i="9" s="1"/>
  <c r="Z61" i="9"/>
  <c r="AG61" i="9" s="1"/>
  <c r="Z75" i="9"/>
  <c r="AG75" i="9" s="1"/>
  <c r="Z22" i="10"/>
  <c r="AG22" i="10" s="1"/>
  <c r="AJ30" i="2"/>
  <c r="Z56" i="2"/>
  <c r="AG56" i="2" s="1"/>
  <c r="Z73" i="10"/>
  <c r="AA73" i="10" s="1"/>
  <c r="AN73" i="10" s="1"/>
  <c r="AJ16" i="10"/>
  <c r="AJ21" i="10"/>
  <c r="Z64" i="9"/>
  <c r="AG64" i="9" s="1"/>
  <c r="AJ57" i="10"/>
  <c r="X32" i="10"/>
  <c r="Z44" i="8"/>
  <c r="AA44" i="8" s="1"/>
  <c r="AN44" i="8" s="1"/>
  <c r="Z17" i="8"/>
  <c r="AA17" i="8" s="1"/>
  <c r="AN17" i="8" s="1"/>
  <c r="X56" i="10"/>
  <c r="Z43" i="2"/>
  <c r="AA43" i="2" s="1"/>
  <c r="AN43" i="2" s="1"/>
  <c r="Z50" i="9"/>
  <c r="AG50" i="9" s="1"/>
  <c r="Z3" i="8"/>
  <c r="AG3" i="8" s="1"/>
  <c r="Y42" i="10"/>
  <c r="AJ42" i="10" s="1"/>
  <c r="Y10" i="10"/>
  <c r="AJ10" i="10" s="1"/>
  <c r="Z32" i="10"/>
  <c r="AG32" i="10" s="1"/>
  <c r="Z64" i="8"/>
  <c r="AA64" i="8" s="1"/>
  <c r="AN64" i="8" s="1"/>
  <c r="X3" i="2"/>
  <c r="Y18" i="2"/>
  <c r="AJ18" i="2" s="1"/>
  <c r="Z50" i="2"/>
  <c r="AA50" i="2" s="1"/>
  <c r="AN50" i="2" s="1"/>
  <c r="Z48" i="8"/>
  <c r="AG48" i="8" s="1"/>
  <c r="Z63" i="9"/>
  <c r="AG63" i="9" s="1"/>
  <c r="Z17" i="9"/>
  <c r="AB17" i="9" s="1"/>
  <c r="X55" i="10"/>
  <c r="X25" i="2"/>
  <c r="Z68" i="10"/>
  <c r="AA68" i="10" s="1"/>
  <c r="AN68" i="10" s="1"/>
  <c r="Z45" i="2"/>
  <c r="AG45" i="2" s="1"/>
  <c r="Z34" i="10"/>
  <c r="AB34" i="10" s="1"/>
  <c r="Y25" i="10"/>
  <c r="AJ25" i="10" s="1"/>
  <c r="Y55" i="2"/>
  <c r="AJ55" i="2" s="1"/>
  <c r="Z38" i="9"/>
  <c r="AB38" i="9" s="1"/>
  <c r="Y23" i="10"/>
  <c r="AJ23" i="10" s="1"/>
  <c r="Y26" i="10"/>
  <c r="AJ26" i="10" s="1"/>
  <c r="X35" i="2"/>
  <c r="Z60" i="2"/>
  <c r="AB60" i="2" s="1"/>
  <c r="Z33" i="2"/>
  <c r="AA33" i="2" s="1"/>
  <c r="AN33" i="2" s="1"/>
  <c r="Y19" i="10"/>
  <c r="AJ19" i="10" s="1"/>
  <c r="Y59" i="10"/>
  <c r="AJ59" i="10" s="1"/>
  <c r="Y13" i="10"/>
  <c r="AJ13" i="10" s="1"/>
  <c r="Y19" i="2"/>
  <c r="AJ19" i="2" s="1"/>
  <c r="X65" i="10"/>
  <c r="Z52" i="9"/>
  <c r="AG52" i="9" s="1"/>
  <c r="Z31" i="2"/>
  <c r="AA31" i="2" s="1"/>
  <c r="AN31" i="2" s="1"/>
  <c r="Z32" i="2"/>
  <c r="AJ72" i="10"/>
  <c r="Z39" i="10"/>
  <c r="AA39" i="10" s="1"/>
  <c r="AN39" i="10" s="1"/>
  <c r="Y27" i="10"/>
  <c r="AJ27" i="10" s="1"/>
  <c r="Y15" i="10"/>
  <c r="AJ15" i="10" s="1"/>
  <c r="AJ5" i="2"/>
  <c r="Z42" i="9"/>
  <c r="AG42" i="9" s="1"/>
  <c r="Z44" i="9"/>
  <c r="AG44" i="9" s="1"/>
  <c r="AJ15" i="2"/>
  <c r="Y71" i="2"/>
  <c r="AJ71" i="2" s="1"/>
  <c r="Z69" i="2"/>
  <c r="AG69" i="2" s="1"/>
  <c r="Z37" i="8"/>
  <c r="AA37" i="8" s="1"/>
  <c r="AN37" i="8" s="1"/>
  <c r="Z61" i="2"/>
  <c r="AA61" i="2" s="1"/>
  <c r="AN61" i="2" s="1"/>
  <c r="Z45" i="9"/>
  <c r="AG45" i="9" s="1"/>
  <c r="Z49" i="9"/>
  <c r="AG49" i="9" s="1"/>
  <c r="Z30" i="9"/>
  <c r="AG30" i="9" s="1"/>
  <c r="Z43" i="9"/>
  <c r="AG43" i="9" s="1"/>
  <c r="AJ70" i="10"/>
  <c r="Z48" i="2"/>
  <c r="AG48" i="2" s="1"/>
  <c r="Z63" i="2"/>
  <c r="AA63" i="2" s="1"/>
  <c r="AN63" i="2" s="1"/>
  <c r="AJ26" i="2"/>
  <c r="AJ4" i="2"/>
  <c r="Z35" i="10"/>
  <c r="AB35" i="10" s="1"/>
  <c r="Z21" i="8"/>
  <c r="AA21" i="8" s="1"/>
  <c r="AN21" i="8" s="1"/>
  <c r="Z5" i="10"/>
  <c r="AA5" i="10" s="1"/>
  <c r="AN5" i="10" s="1"/>
  <c r="Y50" i="2"/>
  <c r="AJ50" i="2" s="1"/>
  <c r="Z31" i="10"/>
  <c r="AA31" i="10" s="1"/>
  <c r="AN31" i="10" s="1"/>
  <c r="AJ18" i="10"/>
  <c r="AJ67" i="2"/>
  <c r="Y34" i="10"/>
  <c r="AJ34" i="10" s="1"/>
  <c r="Y47" i="10"/>
  <c r="AJ47" i="10" s="1"/>
  <c r="Z74" i="2"/>
  <c r="AG74" i="2" s="1"/>
  <c r="Z19" i="9"/>
  <c r="AG19" i="9" s="1"/>
  <c r="Z37" i="9"/>
  <c r="AG37" i="9" s="1"/>
  <c r="Z62" i="2"/>
  <c r="AG62" i="2" s="1"/>
  <c r="Z34" i="8"/>
  <c r="AB34" i="8" s="1"/>
  <c r="X28" i="10"/>
  <c r="Z66" i="2"/>
  <c r="AG66" i="2" s="1"/>
  <c r="Y49" i="2"/>
  <c r="AJ49" i="2" s="1"/>
  <c r="Y10" i="2"/>
  <c r="AJ10" i="2" s="1"/>
  <c r="X47" i="2"/>
  <c r="Z75" i="2"/>
  <c r="AG75" i="2" s="1"/>
  <c r="Z44" i="10"/>
  <c r="Z37" i="10"/>
  <c r="AA37" i="10" s="1"/>
  <c r="AN37" i="10" s="1"/>
  <c r="X21" i="10"/>
  <c r="AJ54" i="10"/>
  <c r="Z20" i="2"/>
  <c r="AA20" i="2" s="1"/>
  <c r="AN20" i="2" s="1"/>
  <c r="Y52" i="2"/>
  <c r="AJ52" i="2" s="1"/>
  <c r="Z53" i="2"/>
  <c r="AA53" i="2" s="1"/>
  <c r="AN53" i="2" s="1"/>
  <c r="Y40" i="10"/>
  <c r="AJ40" i="10" s="1"/>
  <c r="Z12" i="8"/>
  <c r="AA12" i="8" s="1"/>
  <c r="AN12" i="8" s="1"/>
  <c r="Z8" i="8"/>
  <c r="AA8" i="8" s="1"/>
  <c r="AN8" i="8" s="1"/>
  <c r="Z4" i="10"/>
  <c r="AA4" i="10" s="1"/>
  <c r="AN4" i="10" s="1"/>
  <c r="Z29" i="9"/>
  <c r="Z18" i="10"/>
  <c r="AG18" i="10" s="1"/>
  <c r="Z28" i="9"/>
  <c r="X18" i="10"/>
  <c r="Z24" i="9"/>
  <c r="AG24" i="9" s="1"/>
  <c r="Z7" i="9"/>
  <c r="AG7" i="9" s="1"/>
  <c r="X67" i="2"/>
  <c r="Z51" i="10"/>
  <c r="AG51" i="10" s="1"/>
  <c r="X45" i="10"/>
  <c r="Z22" i="9"/>
  <c r="AB22" i="9" s="1"/>
  <c r="Y30" i="10"/>
  <c r="AJ30" i="10" s="1"/>
  <c r="Z27" i="9"/>
  <c r="AG27" i="9" s="1"/>
  <c r="X57" i="10"/>
  <c r="Z65" i="8"/>
  <c r="AG65" i="8" s="1"/>
  <c r="AJ74" i="2"/>
  <c r="Z72" i="2"/>
  <c r="AG72" i="2" s="1"/>
  <c r="Z45" i="10"/>
  <c r="AA45" i="10" s="1"/>
  <c r="AN45" i="10" s="1"/>
  <c r="AJ8" i="10"/>
  <c r="Z53" i="10"/>
  <c r="AG53" i="10" s="1"/>
  <c r="Z16" i="10"/>
  <c r="AG16" i="10" s="1"/>
  <c r="Z67" i="10"/>
  <c r="AB67" i="10" s="1"/>
  <c r="AJ29" i="2"/>
  <c r="Z3" i="9"/>
  <c r="AG3" i="9" s="1"/>
  <c r="Z44" i="2"/>
  <c r="AA44" i="2" s="1"/>
  <c r="AN44" i="2" s="1"/>
  <c r="Z75" i="8"/>
  <c r="AA75" i="8" s="1"/>
  <c r="AN75" i="8" s="1"/>
  <c r="Z69" i="10"/>
  <c r="AA69" i="10" s="1"/>
  <c r="AN69" i="10" s="1"/>
  <c r="Z29" i="2"/>
  <c r="AA29" i="2" s="1"/>
  <c r="AN29" i="2" s="1"/>
  <c r="Z72" i="8"/>
  <c r="AA72" i="8" s="1"/>
  <c r="AN72" i="8" s="1"/>
  <c r="X27" i="2"/>
  <c r="Z21" i="10"/>
  <c r="AA21" i="10" s="1"/>
  <c r="AN21" i="10" s="1"/>
  <c r="Z20" i="8"/>
  <c r="AA20" i="8" s="1"/>
  <c r="AN20" i="8" s="1"/>
  <c r="AJ29" i="10"/>
  <c r="Z53" i="9"/>
  <c r="Z7" i="2"/>
  <c r="AB7" i="2" s="1"/>
  <c r="Z38" i="2"/>
  <c r="AG38" i="2" s="1"/>
  <c r="Y51" i="2"/>
  <c r="AJ51" i="2" s="1"/>
  <c r="X14" i="8"/>
  <c r="Y14" i="8"/>
  <c r="AJ14" i="8" s="1"/>
  <c r="X8" i="9"/>
  <c r="Y8" i="9"/>
  <c r="AJ8" i="9" s="1"/>
  <c r="Y71" i="9"/>
  <c r="AJ71" i="9" s="1"/>
  <c r="X71" i="9"/>
  <c r="X9" i="2"/>
  <c r="Y9" i="2"/>
  <c r="AJ9" i="2" s="1"/>
  <c r="Y14" i="9"/>
  <c r="AJ14" i="9" s="1"/>
  <c r="X14" i="9"/>
  <c r="J33" i="10"/>
  <c r="J33" i="9"/>
  <c r="J33" i="2"/>
  <c r="J33" i="8"/>
  <c r="X32" i="9"/>
  <c r="Y32" i="9"/>
  <c r="AJ32" i="9" s="1"/>
  <c r="J71" i="10"/>
  <c r="J71" i="9"/>
  <c r="J71" i="2"/>
  <c r="J71" i="8"/>
  <c r="X66" i="2"/>
  <c r="Y66" i="2"/>
  <c r="AJ66" i="2" s="1"/>
  <c r="D34" i="10"/>
  <c r="D34" i="2"/>
  <c r="D34" i="8"/>
  <c r="D34" i="9"/>
  <c r="Y65" i="2"/>
  <c r="AJ65" i="2" s="1"/>
  <c r="X65" i="2"/>
  <c r="Z56" i="8"/>
  <c r="Y20" i="9"/>
  <c r="AJ20" i="9" s="1"/>
  <c r="X20" i="9"/>
  <c r="X53" i="10"/>
  <c r="Y53" i="10"/>
  <c r="AJ53" i="10" s="1"/>
  <c r="AJ71" i="10"/>
  <c r="X46" i="10"/>
  <c r="Y46" i="10"/>
  <c r="AJ46" i="10" s="1"/>
  <c r="X44" i="8"/>
  <c r="Y44" i="8"/>
  <c r="AJ44" i="8" s="1"/>
  <c r="C41" i="10"/>
  <c r="C41" i="2"/>
  <c r="C41" i="8"/>
  <c r="C41" i="9"/>
  <c r="Y49" i="10"/>
  <c r="AJ49" i="10" s="1"/>
  <c r="Y61" i="9"/>
  <c r="AJ61" i="9" s="1"/>
  <c r="X61" i="9"/>
  <c r="Y8" i="8"/>
  <c r="AJ8" i="8" s="1"/>
  <c r="X8" i="8"/>
  <c r="D71" i="9"/>
  <c r="D71" i="2"/>
  <c r="D71" i="10"/>
  <c r="D71" i="8"/>
  <c r="Y5" i="10"/>
  <c r="AJ5" i="10" s="1"/>
  <c r="X5" i="10"/>
  <c r="D49" i="10"/>
  <c r="D49" i="2"/>
  <c r="D49" i="9"/>
  <c r="D49" i="8"/>
  <c r="Y32" i="8"/>
  <c r="AJ32" i="8" s="1"/>
  <c r="X32" i="8"/>
  <c r="Z70" i="8"/>
  <c r="Y59" i="9"/>
  <c r="AJ59" i="9" s="1"/>
  <c r="X59" i="9"/>
  <c r="Y66" i="10"/>
  <c r="AJ66" i="10" s="1"/>
  <c r="X66" i="10"/>
  <c r="Y50" i="8"/>
  <c r="AJ50" i="8" s="1"/>
  <c r="X50" i="8"/>
  <c r="Y57" i="9"/>
  <c r="AJ57" i="9" s="1"/>
  <c r="X57" i="9"/>
  <c r="D46" i="10"/>
  <c r="D46" i="2"/>
  <c r="D46" i="9"/>
  <c r="D46" i="8"/>
  <c r="D16" i="10"/>
  <c r="D16" i="2"/>
  <c r="D16" i="9"/>
  <c r="D16" i="8"/>
  <c r="Z57" i="9"/>
  <c r="AB57" i="9" s="1"/>
  <c r="Y32" i="2"/>
  <c r="AJ32" i="2" s="1"/>
  <c r="X18" i="9"/>
  <c r="Y18" i="9"/>
  <c r="AJ18" i="9" s="1"/>
  <c r="Z24" i="8"/>
  <c r="X74" i="9"/>
  <c r="Y74" i="9"/>
  <c r="AJ74" i="9" s="1"/>
  <c r="Z41" i="10"/>
  <c r="AB41" i="10" s="1"/>
  <c r="Z2" i="8"/>
  <c r="X61" i="2"/>
  <c r="Y61" i="2"/>
  <c r="AJ61" i="2" s="1"/>
  <c r="Y45" i="2"/>
  <c r="AJ45" i="2" s="1"/>
  <c r="D20" i="10"/>
  <c r="D20" i="2"/>
  <c r="D20" i="9"/>
  <c r="D20" i="8"/>
  <c r="X37" i="8"/>
  <c r="Y37" i="8"/>
  <c r="AJ37" i="8" s="1"/>
  <c r="Y67" i="10"/>
  <c r="AJ67" i="10" s="1"/>
  <c r="X67" i="10"/>
  <c r="D59" i="10"/>
  <c r="D59" i="9"/>
  <c r="D59" i="2"/>
  <c r="D59" i="8"/>
  <c r="D65" i="10"/>
  <c r="D65" i="2"/>
  <c r="D65" i="9"/>
  <c r="D65" i="8"/>
  <c r="J29" i="10"/>
  <c r="J29" i="2"/>
  <c r="J29" i="9"/>
  <c r="J29" i="8"/>
  <c r="D55" i="10"/>
  <c r="D55" i="9"/>
  <c r="D55" i="2"/>
  <c r="D55" i="8"/>
  <c r="X51" i="9"/>
  <c r="Y51" i="9"/>
  <c r="AJ51" i="9" s="1"/>
  <c r="D27" i="10"/>
  <c r="D27" i="2"/>
  <c r="D27" i="8"/>
  <c r="D27" i="9"/>
  <c r="D33" i="10"/>
  <c r="D33" i="2"/>
  <c r="D33" i="8"/>
  <c r="D33" i="9"/>
  <c r="X5" i="2"/>
  <c r="X54" i="2"/>
  <c r="Y54" i="2"/>
  <c r="AJ54" i="2" s="1"/>
  <c r="J44" i="10"/>
  <c r="J44" i="2"/>
  <c r="J44" i="9"/>
  <c r="J44" i="8"/>
  <c r="Z15" i="9"/>
  <c r="X10" i="8"/>
  <c r="Y10" i="8"/>
  <c r="AJ10" i="8" s="1"/>
  <c r="C62" i="10"/>
  <c r="C62" i="9"/>
  <c r="C62" i="2"/>
  <c r="C62" i="8"/>
  <c r="Z57" i="10"/>
  <c r="AB57" i="10" s="1"/>
  <c r="J52" i="10"/>
  <c r="J52" i="2"/>
  <c r="J52" i="9"/>
  <c r="J52" i="8"/>
  <c r="Z60" i="9"/>
  <c r="AB60" i="9" s="1"/>
  <c r="D32" i="10"/>
  <c r="D32" i="2"/>
  <c r="D32" i="9"/>
  <c r="D32" i="8"/>
  <c r="Z70" i="2"/>
  <c r="AB70" i="2" s="1"/>
  <c r="AC70" i="2" s="1"/>
  <c r="J55" i="10"/>
  <c r="J55" i="9"/>
  <c r="J55" i="2"/>
  <c r="J55" i="8"/>
  <c r="Y50" i="10"/>
  <c r="AJ50" i="10" s="1"/>
  <c r="X50" i="10"/>
  <c r="X34" i="8"/>
  <c r="Y34" i="8"/>
  <c r="AJ34" i="8" s="1"/>
  <c r="X2" i="2"/>
  <c r="Y2" i="2"/>
  <c r="AJ2" i="2" s="1"/>
  <c r="Z5" i="9"/>
  <c r="Y75" i="2"/>
  <c r="AJ75" i="2" s="1"/>
  <c r="Y57" i="2"/>
  <c r="AJ57" i="2" s="1"/>
  <c r="Z73" i="8"/>
  <c r="AB73" i="8" s="1"/>
  <c r="D70" i="9"/>
  <c r="D70" i="10"/>
  <c r="D70" i="2"/>
  <c r="D70" i="8"/>
  <c r="X54" i="9"/>
  <c r="Y54" i="9"/>
  <c r="AJ54" i="9" s="1"/>
  <c r="X6" i="9"/>
  <c r="Y6" i="9"/>
  <c r="AJ6" i="9" s="1"/>
  <c r="D25" i="10"/>
  <c r="D25" i="2"/>
  <c r="D25" i="9"/>
  <c r="D25" i="8"/>
  <c r="Z48" i="9"/>
  <c r="X70" i="10"/>
  <c r="Y56" i="2"/>
  <c r="AJ56" i="2" s="1"/>
  <c r="J63" i="10"/>
  <c r="J63" i="2"/>
  <c r="J63" i="9"/>
  <c r="J63" i="8"/>
  <c r="X10" i="9"/>
  <c r="Y10" i="9"/>
  <c r="AJ10" i="9" s="1"/>
  <c r="X11" i="8"/>
  <c r="Y11" i="8"/>
  <c r="AJ11" i="8" s="1"/>
  <c r="Z65" i="10"/>
  <c r="AB65" i="10" s="1"/>
  <c r="Z12" i="2"/>
  <c r="J53" i="10"/>
  <c r="J53" i="2"/>
  <c r="J53" i="9"/>
  <c r="J53" i="8"/>
  <c r="AJ12" i="2"/>
  <c r="Z8" i="9"/>
  <c r="D43" i="10"/>
  <c r="D43" i="2"/>
  <c r="D43" i="9"/>
  <c r="D43" i="8"/>
  <c r="X24" i="2"/>
  <c r="Y24" i="2"/>
  <c r="AJ24" i="2" s="1"/>
  <c r="X28" i="9"/>
  <c r="Y28" i="9"/>
  <c r="AJ28" i="9" s="1"/>
  <c r="Y40" i="9"/>
  <c r="AJ40" i="9" s="1"/>
  <c r="X40" i="9"/>
  <c r="X31" i="9"/>
  <c r="Y31" i="9"/>
  <c r="AJ31" i="9" s="1"/>
  <c r="AJ46" i="2"/>
  <c r="J28" i="10"/>
  <c r="J28" i="2"/>
  <c r="J28" i="9"/>
  <c r="J28" i="8"/>
  <c r="J68" i="2"/>
  <c r="J68" i="10"/>
  <c r="J68" i="9"/>
  <c r="J68" i="8"/>
  <c r="Y65" i="9"/>
  <c r="AJ65" i="9" s="1"/>
  <c r="X65" i="9"/>
  <c r="J37" i="10"/>
  <c r="J37" i="2"/>
  <c r="J37" i="9"/>
  <c r="J37" i="8"/>
  <c r="D44" i="10"/>
  <c r="D44" i="9"/>
  <c r="D44" i="8"/>
  <c r="D44" i="2"/>
  <c r="J56" i="10"/>
  <c r="J56" i="2"/>
  <c r="J56" i="9"/>
  <c r="J56" i="8"/>
  <c r="D66" i="10"/>
  <c r="D66" i="2"/>
  <c r="D66" i="9"/>
  <c r="D66" i="8"/>
  <c r="X42" i="8"/>
  <c r="Y42" i="8"/>
  <c r="AJ42" i="8" s="1"/>
  <c r="J45" i="10"/>
  <c r="J45" i="2"/>
  <c r="J45" i="9"/>
  <c r="J45" i="8"/>
  <c r="Z71" i="10"/>
  <c r="J31" i="10"/>
  <c r="J31" i="2"/>
  <c r="J31" i="9"/>
  <c r="J31" i="8"/>
  <c r="D23" i="10"/>
  <c r="D23" i="2"/>
  <c r="D23" i="9"/>
  <c r="D23" i="8"/>
  <c r="Z62" i="9"/>
  <c r="X75" i="9"/>
  <c r="Y75" i="9"/>
  <c r="AJ75" i="9" s="1"/>
  <c r="Y6" i="8"/>
  <c r="AJ6" i="8" s="1"/>
  <c r="X6" i="8"/>
  <c r="X27" i="8"/>
  <c r="Y27" i="8"/>
  <c r="AJ27" i="8" s="1"/>
  <c r="X43" i="10"/>
  <c r="Y43" i="10"/>
  <c r="AJ43" i="10" s="1"/>
  <c r="X74" i="2"/>
  <c r="J69" i="9"/>
  <c r="J69" i="10"/>
  <c r="J69" i="2"/>
  <c r="J69" i="8"/>
  <c r="X75" i="10"/>
  <c r="Y75" i="10"/>
  <c r="AJ75" i="10" s="1"/>
  <c r="X54" i="8"/>
  <c r="Y54" i="8"/>
  <c r="AJ54" i="8" s="1"/>
  <c r="X6" i="2"/>
  <c r="Y6" i="2"/>
  <c r="AJ6" i="2" s="1"/>
  <c r="AJ45" i="10"/>
  <c r="Y2" i="10"/>
  <c r="AJ2" i="10" s="1"/>
  <c r="Y11" i="2"/>
  <c r="AJ11" i="2" s="1"/>
  <c r="X11" i="2"/>
  <c r="D30" i="10"/>
  <c r="D30" i="2"/>
  <c r="D30" i="9"/>
  <c r="D30" i="8"/>
  <c r="Z25" i="8"/>
  <c r="AB25" i="8" s="1"/>
  <c r="Z12" i="10"/>
  <c r="D37" i="10"/>
  <c r="D37" i="2"/>
  <c r="D37" i="9"/>
  <c r="D37" i="8"/>
  <c r="C39" i="10"/>
  <c r="C39" i="2"/>
  <c r="C39" i="8"/>
  <c r="C39" i="9"/>
  <c r="X28" i="8"/>
  <c r="Y28" i="8"/>
  <c r="AJ28" i="8" s="1"/>
  <c r="Z26" i="2"/>
  <c r="AB26" i="2" s="1"/>
  <c r="Y31" i="2"/>
  <c r="AJ31" i="2" s="1"/>
  <c r="X31" i="2"/>
  <c r="D15" i="10"/>
  <c r="D15" i="2"/>
  <c r="D15" i="9"/>
  <c r="D15" i="8"/>
  <c r="Z41" i="8"/>
  <c r="AB41" i="8" s="1"/>
  <c r="D47" i="10"/>
  <c r="D47" i="2"/>
  <c r="D47" i="9"/>
  <c r="D47" i="8"/>
  <c r="X53" i="2"/>
  <c r="Y53" i="2"/>
  <c r="AJ53" i="2" s="1"/>
  <c r="X14" i="10"/>
  <c r="Y14" i="10"/>
  <c r="AJ14" i="10" s="1"/>
  <c r="Y52" i="10"/>
  <c r="AJ52" i="10" s="1"/>
  <c r="X52" i="10"/>
  <c r="Z52" i="8"/>
  <c r="Y18" i="8"/>
  <c r="AJ18" i="8" s="1"/>
  <c r="X18" i="8"/>
  <c r="Y7" i="8"/>
  <c r="AJ7" i="8" s="1"/>
  <c r="X7" i="8"/>
  <c r="Z68" i="9"/>
  <c r="J51" i="10"/>
  <c r="J51" i="9"/>
  <c r="J51" i="2"/>
  <c r="J51" i="8"/>
  <c r="Y2" i="9"/>
  <c r="AJ2" i="9" s="1"/>
  <c r="X2" i="9"/>
  <c r="Y56" i="9"/>
  <c r="AJ56" i="9" s="1"/>
  <c r="X56" i="9"/>
  <c r="Z29" i="8"/>
  <c r="Y7" i="9"/>
  <c r="AJ7" i="9" s="1"/>
  <c r="X7" i="9"/>
  <c r="Z22" i="8"/>
  <c r="C48" i="10"/>
  <c r="C48" i="9"/>
  <c r="C48" i="8"/>
  <c r="C48" i="2"/>
  <c r="X65" i="8"/>
  <c r="Y65" i="8"/>
  <c r="AJ65" i="8" s="1"/>
  <c r="Z47" i="8"/>
  <c r="Y36" i="10"/>
  <c r="AJ36" i="10" s="1"/>
  <c r="X36" i="10"/>
  <c r="Z46" i="2"/>
  <c r="Y53" i="8"/>
  <c r="AJ53" i="8" s="1"/>
  <c r="X53" i="8"/>
  <c r="Z13" i="8"/>
  <c r="X26" i="9"/>
  <c r="Y26" i="9"/>
  <c r="AJ26" i="9" s="1"/>
  <c r="J61" i="10"/>
  <c r="J61" i="9"/>
  <c r="J61" i="2"/>
  <c r="J61" i="8"/>
  <c r="X11" i="10"/>
  <c r="Y11" i="10"/>
  <c r="AJ11" i="10" s="1"/>
  <c r="D21" i="10"/>
  <c r="D21" i="2"/>
  <c r="D21" i="9"/>
  <c r="D21" i="8"/>
  <c r="J4" i="10"/>
  <c r="J4" i="9"/>
  <c r="J4" i="2"/>
  <c r="J4" i="8"/>
  <c r="X37" i="9"/>
  <c r="Y37" i="9"/>
  <c r="AJ37" i="9" s="1"/>
  <c r="D24" i="10"/>
  <c r="D24" i="2"/>
  <c r="D24" i="9"/>
  <c r="D24" i="8"/>
  <c r="Z59" i="10"/>
  <c r="Z46" i="9"/>
  <c r="Z15" i="2"/>
  <c r="Z7" i="8"/>
  <c r="J3" i="8"/>
  <c r="J3" i="2"/>
  <c r="J3" i="9"/>
  <c r="J3" i="10"/>
  <c r="Z28" i="8"/>
  <c r="Z61" i="8"/>
  <c r="Y33" i="8"/>
  <c r="AJ33" i="8" s="1"/>
  <c r="X33" i="8"/>
  <c r="Y72" i="8"/>
  <c r="AJ72" i="8" s="1"/>
  <c r="X72" i="8"/>
  <c r="Y15" i="9"/>
  <c r="AJ15" i="9" s="1"/>
  <c r="X15" i="9"/>
  <c r="AJ25" i="2"/>
  <c r="Z39" i="8"/>
  <c r="Z42" i="8"/>
  <c r="AJ61" i="10"/>
  <c r="J15" i="2"/>
  <c r="J15" i="10"/>
  <c r="J15" i="9"/>
  <c r="J15" i="8"/>
  <c r="C22" i="2"/>
  <c r="C22" i="10"/>
  <c r="C22" i="9"/>
  <c r="C22" i="8"/>
  <c r="D5" i="10"/>
  <c r="D5" i="9"/>
  <c r="D5" i="2"/>
  <c r="D5" i="8"/>
  <c r="AJ37" i="2"/>
  <c r="J8" i="10"/>
  <c r="J8" i="2"/>
  <c r="J8" i="9"/>
  <c r="J8" i="8"/>
  <c r="Z60" i="8"/>
  <c r="AB60" i="8" s="1"/>
  <c r="Z70" i="9"/>
  <c r="AB70" i="9" s="1"/>
  <c r="Z69" i="9"/>
  <c r="X50" i="9"/>
  <c r="Y50" i="9"/>
  <c r="AJ50" i="9" s="1"/>
  <c r="X42" i="9"/>
  <c r="Y42" i="9"/>
  <c r="AJ42" i="9" s="1"/>
  <c r="Z61" i="10"/>
  <c r="Z47" i="10"/>
  <c r="X20" i="8"/>
  <c r="Y20" i="8"/>
  <c r="AJ20" i="8" s="1"/>
  <c r="D2" i="10"/>
  <c r="D2" i="2"/>
  <c r="D2" i="8"/>
  <c r="D2" i="9"/>
  <c r="Z62" i="10"/>
  <c r="X13" i="8"/>
  <c r="Y13" i="8"/>
  <c r="AJ13" i="8" s="1"/>
  <c r="D19" i="10"/>
  <c r="D19" i="2"/>
  <c r="D19" i="9"/>
  <c r="D19" i="8"/>
  <c r="Z43" i="8"/>
  <c r="AB43" i="8" s="1"/>
  <c r="Z14" i="10"/>
  <c r="Y25" i="8"/>
  <c r="AJ25" i="8" s="1"/>
  <c r="X25" i="8"/>
  <c r="D56" i="9"/>
  <c r="D56" i="2"/>
  <c r="D56" i="10"/>
  <c r="D56" i="8"/>
  <c r="Z69" i="8"/>
  <c r="Z15" i="10"/>
  <c r="D17" i="10"/>
  <c r="D17" i="2"/>
  <c r="D17" i="9"/>
  <c r="D17" i="8"/>
  <c r="Z55" i="2"/>
  <c r="Y26" i="8"/>
  <c r="AJ26" i="8" s="1"/>
  <c r="X26" i="8"/>
  <c r="Y4" i="9"/>
  <c r="AJ4" i="9" s="1"/>
  <c r="X4" i="9"/>
  <c r="Z40" i="8"/>
  <c r="Z20" i="10"/>
  <c r="X27" i="9"/>
  <c r="Y27" i="9"/>
  <c r="AJ27" i="9" s="1"/>
  <c r="Z18" i="8"/>
  <c r="D29" i="10"/>
  <c r="D29" i="2"/>
  <c r="D29" i="9"/>
  <c r="D29" i="8"/>
  <c r="Z65" i="2"/>
  <c r="AB65" i="2" s="1"/>
  <c r="J9" i="10"/>
  <c r="J9" i="2"/>
  <c r="J9" i="9"/>
  <c r="J9" i="8"/>
  <c r="X30" i="8"/>
  <c r="Y30" i="8"/>
  <c r="AJ30" i="8" s="1"/>
  <c r="Z6" i="10"/>
  <c r="AB6" i="10" s="1"/>
  <c r="AC6" i="10" s="1"/>
  <c r="Z55" i="8"/>
  <c r="Z66" i="8"/>
  <c r="Z8" i="10"/>
  <c r="Z26" i="10"/>
  <c r="Z33" i="9"/>
  <c r="Z25" i="10"/>
  <c r="AB25" i="10" s="1"/>
  <c r="Z31" i="8"/>
  <c r="Z28" i="2"/>
  <c r="X33" i="9"/>
  <c r="Y33" i="9"/>
  <c r="AJ33" i="9" s="1"/>
  <c r="Z58" i="8"/>
  <c r="J21" i="10"/>
  <c r="J21" i="2"/>
  <c r="J21" i="9"/>
  <c r="J21" i="8"/>
  <c r="X3" i="9"/>
  <c r="Y3" i="9"/>
  <c r="AJ3" i="9" s="1"/>
  <c r="Z24" i="10"/>
  <c r="D40" i="10"/>
  <c r="D40" i="9"/>
  <c r="D40" i="2"/>
  <c r="D40" i="8"/>
  <c r="D74" i="10"/>
  <c r="D74" i="2"/>
  <c r="D74" i="9"/>
  <c r="D74" i="8"/>
  <c r="D31" i="10"/>
  <c r="D31" i="2"/>
  <c r="D31" i="8"/>
  <c r="D31" i="9"/>
  <c r="Y15" i="8"/>
  <c r="AJ15" i="8" s="1"/>
  <c r="X15" i="8"/>
  <c r="Z39" i="2"/>
  <c r="Z7" i="10"/>
  <c r="Z23" i="10"/>
  <c r="J2" i="10"/>
  <c r="J2" i="2"/>
  <c r="J2" i="9"/>
  <c r="J2" i="8"/>
  <c r="D35" i="10"/>
  <c r="D35" i="2"/>
  <c r="D35" i="9"/>
  <c r="D35" i="8"/>
  <c r="Z10" i="10"/>
  <c r="Z2" i="10"/>
  <c r="Z18" i="9"/>
  <c r="Z64" i="10"/>
  <c r="Z48" i="10"/>
  <c r="Z22" i="2"/>
  <c r="Z42" i="2"/>
  <c r="Z27" i="8"/>
  <c r="Z24" i="2"/>
  <c r="X13" i="9"/>
  <c r="Y13" i="9"/>
  <c r="AJ13" i="9" s="1"/>
  <c r="Z57" i="8"/>
  <c r="AB57" i="8" s="1"/>
  <c r="D6" i="10"/>
  <c r="D6" i="9"/>
  <c r="D6" i="2"/>
  <c r="D6" i="8"/>
  <c r="D52" i="10"/>
  <c r="D52" i="2"/>
  <c r="D52" i="9"/>
  <c r="D52" i="8"/>
  <c r="Y55" i="8"/>
  <c r="AJ55" i="8" s="1"/>
  <c r="X55" i="8"/>
  <c r="J39" i="10"/>
  <c r="J39" i="2"/>
  <c r="J39" i="8"/>
  <c r="J39" i="9"/>
  <c r="X4" i="8"/>
  <c r="Y4" i="8"/>
  <c r="AJ4" i="8" s="1"/>
  <c r="Z17" i="10"/>
  <c r="AB17" i="10" s="1"/>
  <c r="Z55" i="9"/>
  <c r="C38" i="10"/>
  <c r="C38" i="2"/>
  <c r="C38" i="9"/>
  <c r="C38" i="8"/>
  <c r="Y3" i="8"/>
  <c r="AJ3" i="8" s="1"/>
  <c r="X3" i="8"/>
  <c r="X74" i="10"/>
  <c r="Y35" i="8"/>
  <c r="AJ35" i="8" s="1"/>
  <c r="X35" i="8"/>
  <c r="D14" i="10"/>
  <c r="D14" i="2"/>
  <c r="D14" i="9"/>
  <c r="D14" i="8"/>
  <c r="AJ36" i="2"/>
  <c r="Z6" i="8"/>
  <c r="AB6" i="8" s="1"/>
  <c r="Z64" i="2"/>
  <c r="Z70" i="10"/>
  <c r="D50" i="10"/>
  <c r="D50" i="9"/>
  <c r="D50" i="2"/>
  <c r="D50" i="8"/>
  <c r="Y34" i="9"/>
  <c r="AJ34" i="9" s="1"/>
  <c r="X34" i="9"/>
  <c r="J18" i="10"/>
  <c r="J18" i="2"/>
  <c r="J18" i="9"/>
  <c r="J18" i="8"/>
  <c r="X36" i="8"/>
  <c r="Y36" i="8"/>
  <c r="AJ36" i="8" s="1"/>
  <c r="Z13" i="2"/>
  <c r="Z14" i="9"/>
  <c r="AB14" i="9" s="1"/>
  <c r="AJ44" i="10"/>
  <c r="Z34" i="9"/>
  <c r="AB34" i="9" s="1"/>
  <c r="J20" i="10"/>
  <c r="J20" i="2"/>
  <c r="J20" i="9"/>
  <c r="J20" i="8"/>
  <c r="Z33" i="8"/>
  <c r="Y19" i="8"/>
  <c r="AJ19" i="8" s="1"/>
  <c r="X19" i="8"/>
  <c r="Z43" i="10"/>
  <c r="AB43" i="10" s="1"/>
  <c r="Z72" i="9"/>
  <c r="Y70" i="8"/>
  <c r="AJ70" i="8" s="1"/>
  <c r="X70" i="8"/>
  <c r="Z57" i="2"/>
  <c r="AB57" i="2" s="1"/>
  <c r="AC57" i="2" s="1"/>
  <c r="Z30" i="10"/>
  <c r="Z71" i="8"/>
  <c r="X52" i="8"/>
  <c r="Y52" i="8"/>
  <c r="AJ52" i="8" s="1"/>
  <c r="Y55" i="9"/>
  <c r="AJ55" i="9" s="1"/>
  <c r="X55" i="9"/>
  <c r="Z37" i="2"/>
  <c r="Y51" i="8"/>
  <c r="AJ51" i="8" s="1"/>
  <c r="X51" i="8"/>
  <c r="Y17" i="9"/>
  <c r="AJ17" i="9" s="1"/>
  <c r="X17" i="9"/>
  <c r="D45" i="10"/>
  <c r="D45" i="2"/>
  <c r="D45" i="8"/>
  <c r="D45" i="9"/>
  <c r="Z36" i="9"/>
  <c r="Y8" i="2"/>
  <c r="AJ8" i="2" s="1"/>
  <c r="X46" i="8"/>
  <c r="Y46" i="8"/>
  <c r="AJ46" i="8" s="1"/>
  <c r="Y20" i="2"/>
  <c r="AJ20" i="2" s="1"/>
  <c r="Z35" i="9"/>
  <c r="AB35" i="9" s="1"/>
  <c r="Z40" i="2"/>
  <c r="D10" i="10"/>
  <c r="D10" i="2"/>
  <c r="D10" i="8"/>
  <c r="D10" i="9"/>
  <c r="Y16" i="8"/>
  <c r="AJ16" i="8" s="1"/>
  <c r="X16" i="8"/>
  <c r="J74" i="10"/>
  <c r="J74" i="9"/>
  <c r="J74" i="8"/>
  <c r="J74" i="2"/>
  <c r="J24" i="10"/>
  <c r="J24" i="2"/>
  <c r="J24" i="9"/>
  <c r="J24" i="8"/>
  <c r="Y29" i="8"/>
  <c r="AJ29" i="8" s="1"/>
  <c r="X29" i="8"/>
  <c r="C69" i="10"/>
  <c r="C69" i="9"/>
  <c r="C69" i="2"/>
  <c r="C69" i="8"/>
  <c r="Y16" i="2"/>
  <c r="AJ16" i="2" s="1"/>
  <c r="Z38" i="10"/>
  <c r="AB38" i="10" s="1"/>
  <c r="X21" i="8"/>
  <c r="Y21" i="8"/>
  <c r="AJ21" i="8" s="1"/>
  <c r="X12" i="9"/>
  <c r="Y12" i="9"/>
  <c r="AJ12" i="9" s="1"/>
  <c r="Y43" i="8"/>
  <c r="AJ43" i="8" s="1"/>
  <c r="X43" i="8"/>
  <c r="Y4" i="10"/>
  <c r="AJ4" i="10" s="1"/>
  <c r="Z74" i="9"/>
  <c r="Z52" i="2"/>
  <c r="Z31" i="9"/>
  <c r="C68" i="10"/>
  <c r="C68" i="9"/>
  <c r="C68" i="2"/>
  <c r="C68" i="8"/>
  <c r="D67" i="10"/>
  <c r="D67" i="9"/>
  <c r="D67" i="2"/>
  <c r="D67" i="8"/>
  <c r="J13" i="10"/>
  <c r="J13" i="2"/>
  <c r="J13" i="8"/>
  <c r="J13" i="9"/>
  <c r="Z59" i="8"/>
  <c r="AB59" i="8" s="1"/>
  <c r="X47" i="8"/>
  <c r="Y47" i="8"/>
  <c r="AJ47" i="8" s="1"/>
  <c r="C64" i="10"/>
  <c r="C64" i="2"/>
  <c r="C64" i="9"/>
  <c r="C64" i="8"/>
  <c r="Z23" i="9"/>
  <c r="J40" i="10"/>
  <c r="J40" i="2"/>
  <c r="J40" i="9"/>
  <c r="J40" i="8"/>
  <c r="X12" i="2"/>
  <c r="Z9" i="8"/>
  <c r="Y33" i="10"/>
  <c r="AJ33" i="10" s="1"/>
  <c r="AJ35" i="10"/>
  <c r="Z51" i="8"/>
  <c r="Y23" i="9"/>
  <c r="AJ23" i="9" s="1"/>
  <c r="X23" i="9"/>
  <c r="Z10" i="9"/>
  <c r="AB10" i="9" s="1"/>
  <c r="X71" i="8"/>
  <c r="Y71" i="8"/>
  <c r="AJ71" i="8" s="1"/>
  <c r="D9" i="10"/>
  <c r="D9" i="9"/>
  <c r="D9" i="2"/>
  <c r="D9" i="8"/>
  <c r="AJ31" i="10"/>
  <c r="X29" i="10"/>
  <c r="Z2" i="2"/>
  <c r="Y7" i="2"/>
  <c r="AJ7" i="2" s="1"/>
  <c r="J16" i="2"/>
  <c r="J16" i="10"/>
  <c r="J16" i="8"/>
  <c r="J16" i="9"/>
  <c r="Z11" i="8"/>
  <c r="AB11" i="8" s="1"/>
  <c r="D36" i="10"/>
  <c r="D36" i="2"/>
  <c r="D36" i="9"/>
  <c r="D36" i="8"/>
  <c r="X19" i="9"/>
  <c r="Y19" i="9"/>
  <c r="AJ19" i="9" s="1"/>
  <c r="D54" i="10"/>
  <c r="D54" i="9"/>
  <c r="D54" i="2"/>
  <c r="D54" i="8"/>
  <c r="X25" i="9"/>
  <c r="Y25" i="9"/>
  <c r="AJ25" i="9" s="1"/>
  <c r="Z26" i="8"/>
  <c r="AB26" i="8" s="1"/>
  <c r="D51" i="10"/>
  <c r="D51" i="2"/>
  <c r="D51" i="9"/>
  <c r="D51" i="8"/>
  <c r="X17" i="8"/>
  <c r="Y17" i="8"/>
  <c r="AJ17" i="8" s="1"/>
  <c r="Y29" i="9"/>
  <c r="AJ29" i="9" s="1"/>
  <c r="X29" i="9"/>
  <c r="C63" i="10"/>
  <c r="C63" i="2"/>
  <c r="C63" i="9"/>
  <c r="C63" i="8"/>
  <c r="Z28" i="10"/>
  <c r="J32" i="10"/>
  <c r="J32" i="9"/>
  <c r="J32" i="2"/>
  <c r="J32" i="8"/>
  <c r="Z9" i="2"/>
  <c r="Z18" i="2"/>
  <c r="D7" i="10"/>
  <c r="D7" i="2"/>
  <c r="D7" i="8"/>
  <c r="D7" i="9"/>
  <c r="Z2" i="9"/>
  <c r="Z13" i="9"/>
  <c r="Z11" i="9"/>
  <c r="Y49" i="8"/>
  <c r="AJ49" i="8" s="1"/>
  <c r="X49" i="8"/>
  <c r="Z56" i="9"/>
  <c r="C73" i="9"/>
  <c r="C73" i="2"/>
  <c r="C73" i="8"/>
  <c r="C73" i="10"/>
  <c r="Z6" i="9"/>
  <c r="Z17" i="2"/>
  <c r="AB17" i="2" s="1"/>
  <c r="Y59" i="8"/>
  <c r="AJ59" i="8" s="1"/>
  <c r="X59" i="8"/>
  <c r="X66" i="8"/>
  <c r="Y66" i="8"/>
  <c r="AJ66" i="8" s="1"/>
  <c r="D42" i="10"/>
  <c r="D42" i="2"/>
  <c r="D42" i="9"/>
  <c r="D42" i="8"/>
  <c r="AJ3" i="2"/>
  <c r="D53" i="10"/>
  <c r="D53" i="2"/>
  <c r="D53" i="9"/>
  <c r="D53" i="8"/>
  <c r="Z13" i="10"/>
  <c r="J58" i="10"/>
  <c r="J58" i="2"/>
  <c r="J58" i="9"/>
  <c r="J58" i="8"/>
  <c r="Z54" i="8"/>
  <c r="D75" i="10"/>
  <c r="D75" i="2"/>
  <c r="D75" i="9"/>
  <c r="D75" i="8"/>
  <c r="D57" i="10"/>
  <c r="D57" i="9"/>
  <c r="D57" i="8"/>
  <c r="D57" i="2"/>
  <c r="Z71" i="9"/>
  <c r="X52" i="9"/>
  <c r="Y52" i="9"/>
  <c r="AJ52" i="9" s="1"/>
  <c r="AJ28" i="10"/>
  <c r="X45" i="8"/>
  <c r="Y45" i="8"/>
  <c r="AJ45" i="8" s="1"/>
  <c r="J47" i="10"/>
  <c r="J47" i="2"/>
  <c r="J47" i="9"/>
  <c r="J47" i="8"/>
  <c r="D26" i="10"/>
  <c r="D26" i="8"/>
  <c r="D26" i="2"/>
  <c r="D26" i="9"/>
  <c r="Z36" i="2"/>
  <c r="X46" i="9"/>
  <c r="Y46" i="9"/>
  <c r="AJ46" i="9" s="1"/>
  <c r="Z35" i="8"/>
  <c r="AB35" i="8" s="1"/>
  <c r="Z40" i="10"/>
  <c r="Z21" i="9"/>
  <c r="D11" i="10"/>
  <c r="D11" i="9"/>
  <c r="D11" i="2"/>
  <c r="D11" i="8"/>
  <c r="X37" i="10"/>
  <c r="Z49" i="10"/>
  <c r="AB49" i="10" s="1"/>
  <c r="Z65" i="9"/>
  <c r="AB65" i="9" s="1"/>
  <c r="Z55" i="10"/>
  <c r="X12" i="8"/>
  <c r="Y12" i="8"/>
  <c r="AJ12" i="8" s="1"/>
  <c r="Z66" i="9"/>
  <c r="AB66" i="9" s="1"/>
  <c r="Y43" i="9"/>
  <c r="AJ43" i="9" s="1"/>
  <c r="X43" i="9"/>
  <c r="Z4" i="9"/>
  <c r="X24" i="9"/>
  <c r="Y24" i="9"/>
  <c r="AJ24" i="9" s="1"/>
  <c r="Z74" i="8"/>
  <c r="Z29" i="10"/>
  <c r="Y40" i="2"/>
  <c r="AJ40" i="2" s="1"/>
  <c r="Z33" i="10"/>
  <c r="Z58" i="2"/>
  <c r="X67" i="8"/>
  <c r="Y67" i="8"/>
  <c r="AJ67" i="8" s="1"/>
  <c r="Z26" i="9"/>
  <c r="AB26" i="9" s="1"/>
  <c r="C58" i="10"/>
  <c r="C58" i="2"/>
  <c r="C58" i="9"/>
  <c r="C58" i="8"/>
  <c r="Z49" i="8"/>
  <c r="AB49" i="8" s="1"/>
  <c r="D72" i="10"/>
  <c r="D72" i="2"/>
  <c r="D72" i="9"/>
  <c r="D72" i="8"/>
  <c r="X15" i="2"/>
  <c r="J64" i="10"/>
  <c r="J64" i="2"/>
  <c r="J64" i="9"/>
  <c r="J64" i="8"/>
  <c r="Z59" i="2"/>
  <c r="AB59" i="2" s="1"/>
  <c r="X54" i="10"/>
  <c r="Z23" i="2"/>
  <c r="Z15" i="8"/>
  <c r="Y35" i="9"/>
  <c r="AJ35" i="9" s="1"/>
  <c r="X35" i="9"/>
  <c r="D61" i="2"/>
  <c r="D61" i="9"/>
  <c r="D61" i="10"/>
  <c r="D61" i="8"/>
  <c r="Z16" i="8"/>
  <c r="Y34" i="2"/>
  <c r="AJ34" i="2" s="1"/>
  <c r="Z10" i="2"/>
  <c r="X9" i="8"/>
  <c r="Y9" i="8"/>
  <c r="AJ9" i="8" s="1"/>
  <c r="Y59" i="2"/>
  <c r="AJ59" i="2" s="1"/>
  <c r="Z68" i="8"/>
  <c r="X5" i="8"/>
  <c r="Y5" i="8"/>
  <c r="AJ5" i="8" s="1"/>
  <c r="Z27" i="10"/>
  <c r="AB27" i="10" s="1"/>
  <c r="Z11" i="2"/>
  <c r="AB11" i="2" s="1"/>
  <c r="C60" i="10"/>
  <c r="C60" i="9"/>
  <c r="C60" i="8"/>
  <c r="C60" i="2"/>
  <c r="Z36" i="8"/>
  <c r="Y44" i="9"/>
  <c r="AJ44" i="9" s="1"/>
  <c r="X44" i="9"/>
  <c r="Z40" i="9"/>
  <c r="X16" i="9"/>
  <c r="Y16" i="9"/>
  <c r="AJ16" i="9" s="1"/>
  <c r="Y30" i="9"/>
  <c r="AJ30" i="9" s="1"/>
  <c r="X30" i="9"/>
  <c r="Z9" i="9"/>
  <c r="Z25" i="2"/>
  <c r="D12" i="10"/>
  <c r="D12" i="2"/>
  <c r="D12" i="8"/>
  <c r="D12" i="9"/>
  <c r="J42" i="10"/>
  <c r="J42" i="2"/>
  <c r="J42" i="8"/>
  <c r="J42" i="9"/>
  <c r="Z50" i="8"/>
  <c r="AB50" i="8" s="1"/>
  <c r="D18" i="8"/>
  <c r="D18" i="2"/>
  <c r="D18" i="9"/>
  <c r="D18" i="10"/>
  <c r="Y72" i="9"/>
  <c r="AJ72" i="9" s="1"/>
  <c r="X72" i="9"/>
  <c r="X47" i="9"/>
  <c r="Y47" i="9"/>
  <c r="AJ47" i="9" s="1"/>
  <c r="Z23" i="8"/>
  <c r="Z39" i="9"/>
  <c r="X23" i="8"/>
  <c r="Y23" i="8"/>
  <c r="AJ23" i="8" s="1"/>
  <c r="D8" i="10"/>
  <c r="D8" i="2"/>
  <c r="D8" i="9"/>
  <c r="D8" i="8"/>
  <c r="AJ47" i="2"/>
  <c r="Z67" i="8"/>
  <c r="AB67" i="8" s="1"/>
  <c r="AJ32" i="10"/>
  <c r="Z56" i="10"/>
  <c r="Z60" i="10"/>
  <c r="X49" i="9"/>
  <c r="Y49" i="9"/>
  <c r="AJ49" i="9" s="1"/>
  <c r="AJ13" i="2"/>
  <c r="Z6" i="2"/>
  <c r="X66" i="9"/>
  <c r="Y66" i="9"/>
  <c r="AJ66" i="9" s="1"/>
  <c r="Y36" i="9"/>
  <c r="AJ36" i="9" s="1"/>
  <c r="X36" i="9"/>
  <c r="Z46" i="8"/>
  <c r="Y53" i="9"/>
  <c r="AJ53" i="9" s="1"/>
  <c r="X53" i="9"/>
  <c r="X2" i="8"/>
  <c r="Y2" i="8"/>
  <c r="AJ2" i="8" s="1"/>
  <c r="Z62" i="8"/>
  <c r="AB62" i="8" s="1"/>
  <c r="Z30" i="8"/>
  <c r="AB30" i="8" s="1"/>
  <c r="AJ72" i="2"/>
  <c r="D13" i="10"/>
  <c r="D13" i="2"/>
  <c r="D13" i="9"/>
  <c r="D13" i="8"/>
  <c r="Z54" i="10"/>
  <c r="AB54" i="10" s="1"/>
  <c r="Z72" i="10"/>
  <c r="Z14" i="8"/>
  <c r="AB14" i="8" s="1"/>
  <c r="Y75" i="8"/>
  <c r="AJ75" i="8" s="1"/>
  <c r="X75" i="8"/>
  <c r="Y57" i="8"/>
  <c r="AJ57" i="8" s="1"/>
  <c r="X57" i="8"/>
  <c r="X70" i="9"/>
  <c r="Y70" i="9"/>
  <c r="AJ70" i="9" s="1"/>
  <c r="X56" i="8"/>
  <c r="Y56" i="8"/>
  <c r="AJ56" i="8" s="1"/>
  <c r="Z71" i="2"/>
  <c r="Z63" i="8"/>
  <c r="AJ55" i="10"/>
  <c r="X45" i="9"/>
  <c r="Y45" i="9"/>
  <c r="AJ45" i="9" s="1"/>
  <c r="Z36" i="10"/>
  <c r="Z12" i="9"/>
  <c r="D4" i="2"/>
  <c r="D4" i="10"/>
  <c r="D4" i="9"/>
  <c r="D4" i="8"/>
  <c r="Z21" i="2"/>
  <c r="Z5" i="2"/>
  <c r="AB5" i="2" s="1"/>
  <c r="J36" i="9"/>
  <c r="J36" i="10"/>
  <c r="J36" i="2"/>
  <c r="J36" i="8"/>
  <c r="J72" i="9"/>
  <c r="J72" i="10"/>
  <c r="J72" i="2"/>
  <c r="J72" i="8"/>
  <c r="Y11" i="9"/>
  <c r="AJ11" i="9" s="1"/>
  <c r="X11" i="9"/>
  <c r="Z53" i="8"/>
  <c r="Z42" i="10"/>
  <c r="X21" i="9"/>
  <c r="Y21" i="9"/>
  <c r="AJ21" i="9" s="1"/>
  <c r="Z66" i="10"/>
  <c r="Z4" i="8"/>
  <c r="Y24" i="8"/>
  <c r="AJ24" i="8" s="1"/>
  <c r="X24" i="8"/>
  <c r="Z74" i="10"/>
  <c r="Z52" i="10"/>
  <c r="D28" i="10"/>
  <c r="D28" i="9"/>
  <c r="D28" i="2"/>
  <c r="D28" i="8"/>
  <c r="J48" i="10"/>
  <c r="J48" i="2"/>
  <c r="J48" i="9"/>
  <c r="J48" i="8"/>
  <c r="J23" i="10"/>
  <c r="J23" i="2"/>
  <c r="J23" i="8"/>
  <c r="J23" i="9"/>
  <c r="Z32" i="8"/>
  <c r="Z58" i="10"/>
  <c r="Y67" i="9"/>
  <c r="AJ67" i="9" s="1"/>
  <c r="X67" i="9"/>
  <c r="D3" i="10"/>
  <c r="D3" i="2"/>
  <c r="D3" i="8"/>
  <c r="D3" i="9"/>
  <c r="X40" i="8"/>
  <c r="Y40" i="8"/>
  <c r="AJ40" i="8" s="1"/>
  <c r="X74" i="8"/>
  <c r="Y74" i="8"/>
  <c r="AJ74" i="8" s="1"/>
  <c r="Z59" i="9"/>
  <c r="AB59" i="9" s="1"/>
  <c r="X31" i="8"/>
  <c r="Y31" i="8"/>
  <c r="AJ31" i="8" s="1"/>
  <c r="Z41" i="9"/>
  <c r="AB41" i="9" s="1"/>
  <c r="Z4" i="2"/>
  <c r="Z38" i="8"/>
  <c r="AB38" i="8" s="1"/>
  <c r="X61" i="8"/>
  <c r="Y61" i="8"/>
  <c r="AJ61" i="8" s="1"/>
  <c r="Z16" i="2"/>
  <c r="Z51" i="9"/>
  <c r="X61" i="10"/>
  <c r="X9" i="9"/>
  <c r="Y9" i="9"/>
  <c r="AJ9" i="9" s="1"/>
  <c r="J12" i="10"/>
  <c r="J12" i="9"/>
  <c r="J12" i="2"/>
  <c r="J12" i="8"/>
  <c r="Z68" i="2"/>
  <c r="X5" i="9"/>
  <c r="Y5" i="9"/>
  <c r="AJ5" i="9" s="1"/>
  <c r="Z11" i="10"/>
  <c r="AB11" i="10" s="1"/>
  <c r="E13" i="3"/>
  <c r="H13" i="3"/>
  <c r="G13" i="3"/>
  <c r="F13" i="3"/>
  <c r="G14" i="3"/>
  <c r="F14" i="3"/>
  <c r="E14" i="3"/>
  <c r="H14" i="3"/>
  <c r="E9" i="3"/>
  <c r="G9" i="3"/>
  <c r="F9" i="3"/>
  <c r="H9" i="3"/>
  <c r="G10" i="3"/>
  <c r="F10" i="3"/>
  <c r="E10" i="3"/>
  <c r="H10" i="3"/>
  <c r="A25" i="3"/>
  <c r="G11" i="3"/>
  <c r="H11" i="3"/>
  <c r="F11" i="3"/>
  <c r="E11" i="3"/>
  <c r="G12" i="3"/>
  <c r="E12" i="3"/>
  <c r="F12" i="3"/>
  <c r="AA30" i="2" l="1"/>
  <c r="AN30" i="2" s="1"/>
  <c r="AA67" i="9"/>
  <c r="AN67" i="9" s="1"/>
  <c r="AB36" i="9"/>
  <c r="AM36" i="9" s="1"/>
  <c r="AG44" i="8"/>
  <c r="AG17" i="8"/>
  <c r="AG9" i="10"/>
  <c r="AB35" i="2"/>
  <c r="AL35" i="2" s="1"/>
  <c r="AG3" i="2"/>
  <c r="AB3" i="2"/>
  <c r="AC3" i="2" s="1"/>
  <c r="AE3" i="2" s="1"/>
  <c r="AB71" i="9"/>
  <c r="AC71" i="9" s="1"/>
  <c r="AG10" i="8"/>
  <c r="AA16" i="9"/>
  <c r="AN16" i="9" s="1"/>
  <c r="AB27" i="2"/>
  <c r="AL27" i="2" s="1"/>
  <c r="AG27" i="2"/>
  <c r="AA58" i="9"/>
  <c r="AN58" i="9" s="1"/>
  <c r="AB12" i="2"/>
  <c r="AC12" i="2" s="1"/>
  <c r="AA50" i="9"/>
  <c r="AN50" i="9" s="1"/>
  <c r="AA10" i="8"/>
  <c r="AN10" i="8" s="1"/>
  <c r="AB67" i="9"/>
  <c r="AM67" i="9" s="1"/>
  <c r="AA54" i="9"/>
  <c r="AN54" i="9" s="1"/>
  <c r="AB20" i="9"/>
  <c r="AL20" i="9" s="1"/>
  <c r="AA63" i="10"/>
  <c r="AN63" i="10" s="1"/>
  <c r="AA73" i="9"/>
  <c r="AN73" i="9" s="1"/>
  <c r="AB41" i="2"/>
  <c r="AM41" i="2" s="1"/>
  <c r="AG73" i="9"/>
  <c r="AB37" i="2"/>
  <c r="AL37" i="2" s="1"/>
  <c r="AG67" i="10"/>
  <c r="AB58" i="8"/>
  <c r="AM58" i="8" s="1"/>
  <c r="AA19" i="8"/>
  <c r="AN19" i="8" s="1"/>
  <c r="AG50" i="2"/>
  <c r="AG3" i="10"/>
  <c r="AC65" i="10"/>
  <c r="AE65" i="10" s="1"/>
  <c r="AB32" i="8"/>
  <c r="AC32" i="8" s="1"/>
  <c r="AG64" i="8"/>
  <c r="AG20" i="9"/>
  <c r="AB50" i="2"/>
  <c r="AC50" i="2" s="1"/>
  <c r="AE50" i="2" s="1"/>
  <c r="AG31" i="10"/>
  <c r="AA48" i="8"/>
  <c r="AN48" i="8" s="1"/>
  <c r="AB15" i="9"/>
  <c r="AC15" i="9" s="1"/>
  <c r="AB47" i="10"/>
  <c r="AC47" i="10" s="1"/>
  <c r="AE47" i="10" s="1"/>
  <c r="AB32" i="9"/>
  <c r="AC32" i="9" s="1"/>
  <c r="AB8" i="2"/>
  <c r="AL8" i="2" s="1"/>
  <c r="AB3" i="8"/>
  <c r="AC3" i="8" s="1"/>
  <c r="AG8" i="2"/>
  <c r="AB63" i="9"/>
  <c r="AM63" i="9" s="1"/>
  <c r="AA53" i="10"/>
  <c r="AN53" i="10" s="1"/>
  <c r="AB50" i="10"/>
  <c r="AC50" i="10" s="1"/>
  <c r="AG54" i="9"/>
  <c r="AB50" i="9"/>
  <c r="AC50" i="9" s="1"/>
  <c r="AE50" i="9" s="1"/>
  <c r="AQ50" i="9" s="1"/>
  <c r="AB63" i="2"/>
  <c r="AM63" i="2" s="1"/>
  <c r="AA32" i="9"/>
  <c r="AN32" i="9" s="1"/>
  <c r="AA19" i="2"/>
  <c r="AN19" i="2" s="1"/>
  <c r="AB75" i="9"/>
  <c r="AM75" i="9" s="1"/>
  <c r="AC54" i="9"/>
  <c r="AF54" i="9" s="1"/>
  <c r="AA67" i="2"/>
  <c r="AN67" i="2" s="1"/>
  <c r="AB58" i="9"/>
  <c r="AM58" i="9" s="1"/>
  <c r="AB31" i="9"/>
  <c r="AC31" i="9" s="1"/>
  <c r="AF31" i="9" s="1"/>
  <c r="AA73" i="2"/>
  <c r="AN73" i="2" s="1"/>
  <c r="AB63" i="10"/>
  <c r="AM63" i="10" s="1"/>
  <c r="AA43" i="9"/>
  <c r="AN43" i="9" s="1"/>
  <c r="AG5" i="8"/>
  <c r="AG67" i="2"/>
  <c r="AB64" i="9"/>
  <c r="AM64" i="9" s="1"/>
  <c r="AB24" i="10"/>
  <c r="AC24" i="10" s="1"/>
  <c r="AG73" i="2"/>
  <c r="AB71" i="8"/>
  <c r="AC71" i="8" s="1"/>
  <c r="AA45" i="2"/>
  <c r="AN45" i="2" s="1"/>
  <c r="AB34" i="2"/>
  <c r="AC34" i="2" s="1"/>
  <c r="AA7" i="2"/>
  <c r="AN7" i="2" s="1"/>
  <c r="AB69" i="10"/>
  <c r="AL69" i="10" s="1"/>
  <c r="AA69" i="2"/>
  <c r="AN69" i="2" s="1"/>
  <c r="AA49" i="2"/>
  <c r="AN49" i="2" s="1"/>
  <c r="AA45" i="9"/>
  <c r="AN45" i="9" s="1"/>
  <c r="AG35" i="2"/>
  <c r="AB52" i="8"/>
  <c r="AM52" i="8" s="1"/>
  <c r="AB48" i="2"/>
  <c r="AL48" i="2" s="1"/>
  <c r="AB40" i="8"/>
  <c r="AM40" i="8" s="1"/>
  <c r="AB75" i="2"/>
  <c r="AM75" i="2" s="1"/>
  <c r="AB39" i="8"/>
  <c r="AM39" i="8" s="1"/>
  <c r="AA37" i="9"/>
  <c r="AN37" i="9" s="1"/>
  <c r="AA51" i="10"/>
  <c r="AN51" i="10" s="1"/>
  <c r="AB45" i="2"/>
  <c r="AM45" i="2" s="1"/>
  <c r="AG69" i="10"/>
  <c r="AA75" i="2"/>
  <c r="AN75" i="2" s="1"/>
  <c r="AB53" i="9"/>
  <c r="AC53" i="9" s="1"/>
  <c r="AB55" i="10"/>
  <c r="AC55" i="10" s="1"/>
  <c r="AA34" i="2"/>
  <c r="AN34" i="2" s="1"/>
  <c r="AG73" i="10"/>
  <c r="AB16" i="9"/>
  <c r="AC16" i="9" s="1"/>
  <c r="AG39" i="10"/>
  <c r="AB3" i="10"/>
  <c r="AL3" i="10" s="1"/>
  <c r="AB61" i="10"/>
  <c r="AL61" i="10" s="1"/>
  <c r="AB37" i="9"/>
  <c r="AC37" i="9" s="1"/>
  <c r="AB47" i="2"/>
  <c r="AC47" i="2" s="1"/>
  <c r="AB23" i="9"/>
  <c r="AM23" i="9" s="1"/>
  <c r="AB39" i="10"/>
  <c r="AM39" i="10" s="1"/>
  <c r="AB15" i="2"/>
  <c r="AM15" i="2" s="1"/>
  <c r="AA17" i="9"/>
  <c r="AN17" i="9" s="1"/>
  <c r="AB48" i="9"/>
  <c r="AM48" i="9" s="1"/>
  <c r="AG75" i="8"/>
  <c r="AB40" i="2"/>
  <c r="AC40" i="2" s="1"/>
  <c r="AG5" i="10"/>
  <c r="AB30" i="2"/>
  <c r="AL30" i="2" s="1"/>
  <c r="AB33" i="2"/>
  <c r="AM33" i="2" s="1"/>
  <c r="AB48" i="8"/>
  <c r="AL48" i="8" s="1"/>
  <c r="AB42" i="8"/>
  <c r="AC42" i="8" s="1"/>
  <c r="AA50" i="10"/>
  <c r="AN50" i="10" s="1"/>
  <c r="AB72" i="9"/>
  <c r="AL72" i="9" s="1"/>
  <c r="AB43" i="9"/>
  <c r="AC43" i="9" s="1"/>
  <c r="AB61" i="8"/>
  <c r="AL61" i="8" s="1"/>
  <c r="AA34" i="10"/>
  <c r="AN34" i="10" s="1"/>
  <c r="AA56" i="2"/>
  <c r="AN56" i="2" s="1"/>
  <c r="AA5" i="8"/>
  <c r="AN5" i="8" s="1"/>
  <c r="AB73" i="10"/>
  <c r="AM73" i="10" s="1"/>
  <c r="AG53" i="2"/>
  <c r="AB58" i="2"/>
  <c r="AL58" i="2" s="1"/>
  <c r="AB4" i="9"/>
  <c r="AM4" i="9" s="1"/>
  <c r="AB75" i="8"/>
  <c r="AC75" i="8" s="1"/>
  <c r="AA41" i="2"/>
  <c r="AN41" i="2" s="1"/>
  <c r="AG34" i="10"/>
  <c r="AB56" i="8"/>
  <c r="AM56" i="8" s="1"/>
  <c r="AA47" i="9"/>
  <c r="AN47" i="9" s="1"/>
  <c r="AB29" i="9"/>
  <c r="AL29" i="9" s="1"/>
  <c r="AB28" i="2"/>
  <c r="AC28" i="2" s="1"/>
  <c r="AB25" i="9"/>
  <c r="AM25" i="9" s="1"/>
  <c r="AB19" i="2"/>
  <c r="AL19" i="2" s="1"/>
  <c r="AB5" i="10"/>
  <c r="AM5" i="10" s="1"/>
  <c r="AA27" i="9"/>
  <c r="AN27" i="9" s="1"/>
  <c r="AB53" i="2"/>
  <c r="AM53" i="2" s="1"/>
  <c r="AB44" i="8"/>
  <c r="AL44" i="8" s="1"/>
  <c r="AA19" i="9"/>
  <c r="AN19" i="9" s="1"/>
  <c r="AB19" i="9"/>
  <c r="AC19" i="9" s="1"/>
  <c r="AF19" i="9" s="1"/>
  <c r="AB27" i="9"/>
  <c r="AL27" i="9" s="1"/>
  <c r="AG20" i="8"/>
  <c r="AB56" i="2"/>
  <c r="AL56" i="2" s="1"/>
  <c r="AA19" i="10"/>
  <c r="AN19" i="10" s="1"/>
  <c r="AM54" i="2"/>
  <c r="AL54" i="2"/>
  <c r="AB32" i="10"/>
  <c r="AM32" i="10" s="1"/>
  <c r="AA49" i="9"/>
  <c r="AN49" i="9" s="1"/>
  <c r="AB28" i="10"/>
  <c r="AC28" i="10" s="1"/>
  <c r="AE28" i="10" s="1"/>
  <c r="AA46" i="10"/>
  <c r="AN46" i="10" s="1"/>
  <c r="AB14" i="2"/>
  <c r="AC14" i="2" s="1"/>
  <c r="AF14" i="2" s="1"/>
  <c r="AC19" i="8"/>
  <c r="AE19" i="8" s="1"/>
  <c r="AA3" i="8"/>
  <c r="AN3" i="8" s="1"/>
  <c r="AB37" i="8"/>
  <c r="AM37" i="8" s="1"/>
  <c r="AA14" i="2"/>
  <c r="AN14" i="2" s="1"/>
  <c r="AB12" i="10"/>
  <c r="AC12" i="10" s="1"/>
  <c r="AF12" i="10" s="1"/>
  <c r="AB75" i="10"/>
  <c r="AC75" i="10" s="1"/>
  <c r="AB8" i="8"/>
  <c r="AL8" i="8" s="1"/>
  <c r="AB17" i="8"/>
  <c r="AM17" i="8" s="1"/>
  <c r="AG21" i="10"/>
  <c r="AG4" i="10"/>
  <c r="AA22" i="10"/>
  <c r="AN22" i="10" s="1"/>
  <c r="AA75" i="9"/>
  <c r="AN75" i="9" s="1"/>
  <c r="AA75" i="10"/>
  <c r="AN75" i="10" s="1"/>
  <c r="AC54" i="2"/>
  <c r="AE54" i="2" s="1"/>
  <c r="AA72" i="2"/>
  <c r="AN72" i="2" s="1"/>
  <c r="AB66" i="2"/>
  <c r="AM66" i="2" s="1"/>
  <c r="AB46" i="10"/>
  <c r="AC46" i="10" s="1"/>
  <c r="AB19" i="10"/>
  <c r="AC19" i="10" s="1"/>
  <c r="AE19" i="10" s="1"/>
  <c r="AB18" i="9"/>
  <c r="AL18" i="9" s="1"/>
  <c r="AB4" i="10"/>
  <c r="AL4" i="10" s="1"/>
  <c r="AG19" i="8"/>
  <c r="AB22" i="10"/>
  <c r="AL22" i="10" s="1"/>
  <c r="AA18" i="10"/>
  <c r="AN18" i="10" s="1"/>
  <c r="AA52" i="9"/>
  <c r="AN52" i="9" s="1"/>
  <c r="AG31" i="2"/>
  <c r="AA66" i="2"/>
  <c r="AN66" i="2" s="1"/>
  <c r="AB74" i="8"/>
  <c r="AL74" i="8" s="1"/>
  <c r="AB13" i="2"/>
  <c r="AC13" i="2" s="1"/>
  <c r="AA64" i="9"/>
  <c r="AN64" i="9" s="1"/>
  <c r="AG22" i="9"/>
  <c r="AA32" i="10"/>
  <c r="AN32" i="10" s="1"/>
  <c r="AB69" i="2"/>
  <c r="AL69" i="2" s="1"/>
  <c r="AB31" i="2"/>
  <c r="AM31" i="2" s="1"/>
  <c r="AB45" i="8"/>
  <c r="AL45" i="8" s="1"/>
  <c r="AB68" i="2"/>
  <c r="AM68" i="2" s="1"/>
  <c r="AA35" i="10"/>
  <c r="AN35" i="10" s="1"/>
  <c r="AA54" i="2"/>
  <c r="AN54" i="2" s="1"/>
  <c r="AA25" i="9"/>
  <c r="AN25" i="9" s="1"/>
  <c r="AB39" i="9"/>
  <c r="AL39" i="9" s="1"/>
  <c r="AB20" i="2"/>
  <c r="AL20" i="2" s="1"/>
  <c r="AB45" i="10"/>
  <c r="AC45" i="10" s="1"/>
  <c r="AB20" i="10"/>
  <c r="AC20" i="10" s="1"/>
  <c r="AF20" i="10" s="1"/>
  <c r="AG45" i="8"/>
  <c r="AB51" i="10"/>
  <c r="AM51" i="10" s="1"/>
  <c r="AB21" i="10"/>
  <c r="AM21" i="10" s="1"/>
  <c r="AB52" i="2"/>
  <c r="AC52" i="2" s="1"/>
  <c r="AE52" i="2" s="1"/>
  <c r="AB56" i="10"/>
  <c r="AC56" i="10" s="1"/>
  <c r="AB47" i="9"/>
  <c r="AL47" i="9" s="1"/>
  <c r="AB74" i="9"/>
  <c r="AM74" i="9" s="1"/>
  <c r="AB20" i="8"/>
  <c r="AC20" i="8" s="1"/>
  <c r="AA22" i="9"/>
  <c r="AN22" i="9" s="1"/>
  <c r="AA63" i="9"/>
  <c r="AN63" i="9" s="1"/>
  <c r="AB45" i="9"/>
  <c r="AC45" i="9" s="1"/>
  <c r="AG54" i="2"/>
  <c r="AB28" i="9"/>
  <c r="AC28" i="9" s="1"/>
  <c r="AM38" i="9"/>
  <c r="AB13" i="8"/>
  <c r="AL13" i="8" s="1"/>
  <c r="AG68" i="10"/>
  <c r="AG43" i="2"/>
  <c r="AB12" i="9"/>
  <c r="AM12" i="9" s="1"/>
  <c r="AB48" i="10"/>
  <c r="AL48" i="10" s="1"/>
  <c r="AB36" i="2"/>
  <c r="AM36" i="2" s="1"/>
  <c r="AC5" i="8"/>
  <c r="AF5" i="8" s="1"/>
  <c r="AB64" i="2"/>
  <c r="AL64" i="2" s="1"/>
  <c r="AB24" i="2"/>
  <c r="AC24" i="2" s="1"/>
  <c r="AB68" i="10"/>
  <c r="AM68" i="10" s="1"/>
  <c r="AG7" i="2"/>
  <c r="AB61" i="9"/>
  <c r="AC61" i="9" s="1"/>
  <c r="AA44" i="9"/>
  <c r="AN44" i="9" s="1"/>
  <c r="AG17" i="9"/>
  <c r="AG49" i="2"/>
  <c r="AB68" i="8"/>
  <c r="AL68" i="8" s="1"/>
  <c r="AA74" i="2"/>
  <c r="AN74" i="2" s="1"/>
  <c r="AA51" i="2"/>
  <c r="AN51" i="2" s="1"/>
  <c r="AB68" i="9"/>
  <c r="AL68" i="9" s="1"/>
  <c r="AB44" i="9"/>
  <c r="AC44" i="9" s="1"/>
  <c r="AB71" i="2"/>
  <c r="AC71" i="2" s="1"/>
  <c r="AB32" i="2"/>
  <c r="AM32" i="2" s="1"/>
  <c r="AB72" i="2"/>
  <c r="AM72" i="2" s="1"/>
  <c r="AB9" i="9"/>
  <c r="AL9" i="9" s="1"/>
  <c r="AB15" i="10"/>
  <c r="AL15" i="10" s="1"/>
  <c r="AB49" i="9"/>
  <c r="AM49" i="9" s="1"/>
  <c r="AB55" i="8"/>
  <c r="AC55" i="8" s="1"/>
  <c r="AE55" i="8" s="1"/>
  <c r="AB52" i="9"/>
  <c r="AL52" i="9" s="1"/>
  <c r="AB44" i="2"/>
  <c r="AC44" i="2" s="1"/>
  <c r="AB2" i="8"/>
  <c r="AL2" i="8" s="1"/>
  <c r="AB30" i="9"/>
  <c r="AL30" i="9" s="1"/>
  <c r="AM60" i="2"/>
  <c r="AC17" i="9"/>
  <c r="AE17" i="9" s="1"/>
  <c r="AQ17" i="9" s="1"/>
  <c r="AB36" i="10"/>
  <c r="AL36" i="10" s="1"/>
  <c r="AG21" i="8"/>
  <c r="AB51" i="8"/>
  <c r="AM51" i="8" s="1"/>
  <c r="AB55" i="2"/>
  <c r="AL55" i="2" s="1"/>
  <c r="AA47" i="2"/>
  <c r="AN47" i="2" s="1"/>
  <c r="AB21" i="8"/>
  <c r="AL21" i="8" s="1"/>
  <c r="AB9" i="10"/>
  <c r="AM9" i="10" s="1"/>
  <c r="AB3" i="9"/>
  <c r="AM3" i="9" s="1"/>
  <c r="AA67" i="10"/>
  <c r="AN67" i="10" s="1"/>
  <c r="AB51" i="2"/>
  <c r="AC51" i="2" s="1"/>
  <c r="AA28" i="9"/>
  <c r="AN28" i="9" s="1"/>
  <c r="AG45" i="10"/>
  <c r="AB55" i="9"/>
  <c r="AM55" i="9" s="1"/>
  <c r="AC10" i="8"/>
  <c r="AF10" i="8" s="1"/>
  <c r="AA61" i="9"/>
  <c r="AN61" i="9" s="1"/>
  <c r="AB43" i="2"/>
  <c r="AC43" i="2" s="1"/>
  <c r="AE43" i="2" s="1"/>
  <c r="AG20" i="2"/>
  <c r="AB33" i="9"/>
  <c r="AL33" i="9" s="1"/>
  <c r="AC67" i="2"/>
  <c r="AF67" i="2" s="1"/>
  <c r="AB42" i="10"/>
  <c r="AC42" i="10" s="1"/>
  <c r="AE42" i="10" s="1"/>
  <c r="AB64" i="8"/>
  <c r="AL64" i="8" s="1"/>
  <c r="AB47" i="8"/>
  <c r="AM47" i="8" s="1"/>
  <c r="AB13" i="9"/>
  <c r="AM13" i="9" s="1"/>
  <c r="AB18" i="10"/>
  <c r="AM18" i="10" s="1"/>
  <c r="AB21" i="9"/>
  <c r="AM21" i="9" s="1"/>
  <c r="AB51" i="9"/>
  <c r="AC51" i="9" s="1"/>
  <c r="AG28" i="9"/>
  <c r="AG35" i="10"/>
  <c r="AA3" i="9"/>
  <c r="AN3" i="9" s="1"/>
  <c r="AB33" i="10"/>
  <c r="AC33" i="10" s="1"/>
  <c r="AB44" i="10"/>
  <c r="AC44" i="10" s="1"/>
  <c r="AE44" i="10" s="1"/>
  <c r="AC35" i="10"/>
  <c r="AE35" i="10" s="1"/>
  <c r="AM35" i="10"/>
  <c r="AL35" i="10"/>
  <c r="AB18" i="2"/>
  <c r="AC18" i="2" s="1"/>
  <c r="AB9" i="8"/>
  <c r="AL9" i="8" s="1"/>
  <c r="AG63" i="2"/>
  <c r="AB37" i="10"/>
  <c r="AC37" i="10" s="1"/>
  <c r="AE37" i="10" s="1"/>
  <c r="AB69" i="9"/>
  <c r="AL69" i="9" s="1"/>
  <c r="AG32" i="2"/>
  <c r="AB53" i="8"/>
  <c r="AL53" i="8" s="1"/>
  <c r="AA16" i="10"/>
  <c r="AN16" i="10" s="1"/>
  <c r="AA65" i="8"/>
  <c r="AN65" i="8" s="1"/>
  <c r="AB33" i="8"/>
  <c r="AL33" i="8" s="1"/>
  <c r="AB23" i="8"/>
  <c r="AL23" i="8" s="1"/>
  <c r="AG33" i="2"/>
  <c r="AB16" i="8"/>
  <c r="AL16" i="8" s="1"/>
  <c r="AB74" i="2"/>
  <c r="AC74" i="2" s="1"/>
  <c r="AB21" i="2"/>
  <c r="AC21" i="2" s="1"/>
  <c r="AB65" i="8"/>
  <c r="AM65" i="8" s="1"/>
  <c r="AG37" i="10"/>
  <c r="AB8" i="10"/>
  <c r="AM8" i="10" s="1"/>
  <c r="AG44" i="10"/>
  <c r="AG34" i="8"/>
  <c r="AC43" i="10"/>
  <c r="AF43" i="10" s="1"/>
  <c r="AC6" i="8"/>
  <c r="AE6" i="8" s="1"/>
  <c r="AA32" i="2"/>
  <c r="AN32" i="2" s="1"/>
  <c r="AB63" i="8"/>
  <c r="AL63" i="8" s="1"/>
  <c r="AA42" i="9"/>
  <c r="AN42" i="9" s="1"/>
  <c r="AB71" i="10"/>
  <c r="AL71" i="10" s="1"/>
  <c r="AG53" i="9"/>
  <c r="AA53" i="9"/>
  <c r="AN53" i="9" s="1"/>
  <c r="AB8" i="9"/>
  <c r="AC8" i="9" s="1"/>
  <c r="AB16" i="10"/>
  <c r="AL16" i="10" s="1"/>
  <c r="AA44" i="10"/>
  <c r="AN44" i="10" s="1"/>
  <c r="AA34" i="8"/>
  <c r="AN34" i="8" s="1"/>
  <c r="AB7" i="9"/>
  <c r="AL7" i="9" s="1"/>
  <c r="AG37" i="8"/>
  <c r="AA7" i="9"/>
  <c r="AN7" i="9" s="1"/>
  <c r="AB29" i="10"/>
  <c r="AL29" i="10" s="1"/>
  <c r="AB16" i="2"/>
  <c r="AL16" i="2" s="1"/>
  <c r="AB13" i="10"/>
  <c r="AL13" i="10" s="1"/>
  <c r="AB24" i="8"/>
  <c r="AL24" i="8" s="1"/>
  <c r="AG44" i="2"/>
  <c r="AG8" i="8"/>
  <c r="AB56" i="9"/>
  <c r="AC56" i="9" s="1"/>
  <c r="AB53" i="10"/>
  <c r="AM53" i="10" s="1"/>
  <c r="AC34" i="8"/>
  <c r="AF34" i="8" s="1"/>
  <c r="AA48" i="2"/>
  <c r="AN48" i="2" s="1"/>
  <c r="AB29" i="8"/>
  <c r="AL29" i="8" s="1"/>
  <c r="AB40" i="9"/>
  <c r="AL40" i="9" s="1"/>
  <c r="AA24" i="9"/>
  <c r="AN24" i="9" s="1"/>
  <c r="AB12" i="8"/>
  <c r="AL12" i="8" s="1"/>
  <c r="AB23" i="10"/>
  <c r="AL23" i="10" s="1"/>
  <c r="AB72" i="10"/>
  <c r="AC72" i="10" s="1"/>
  <c r="AG29" i="2"/>
  <c r="AG72" i="8"/>
  <c r="AB40" i="10"/>
  <c r="AM40" i="10" s="1"/>
  <c r="AB24" i="9"/>
  <c r="AL24" i="9" s="1"/>
  <c r="AB74" i="10"/>
  <c r="AL74" i="10" s="1"/>
  <c r="AG60" i="2"/>
  <c r="AB39" i="2"/>
  <c r="AL39" i="2" s="1"/>
  <c r="AB2" i="9"/>
  <c r="AL2" i="9" s="1"/>
  <c r="AA30" i="9"/>
  <c r="AN30" i="9" s="1"/>
  <c r="AG12" i="8"/>
  <c r="AA62" i="2"/>
  <c r="AN62" i="2" s="1"/>
  <c r="AA38" i="2"/>
  <c r="AN38" i="2" s="1"/>
  <c r="AG61" i="2"/>
  <c r="AG29" i="9"/>
  <c r="AA29" i="9"/>
  <c r="AN29" i="9" s="1"/>
  <c r="AB38" i="2"/>
  <c r="AL38" i="2" s="1"/>
  <c r="AB61" i="2"/>
  <c r="AM61" i="2" s="1"/>
  <c r="AB42" i="9"/>
  <c r="AM42" i="9" s="1"/>
  <c r="AB72" i="8"/>
  <c r="AL72" i="8" s="1"/>
  <c r="AC35" i="9"/>
  <c r="AE35" i="9" s="1"/>
  <c r="AQ35" i="9" s="1"/>
  <c r="AC70" i="9"/>
  <c r="AF70" i="9" s="1"/>
  <c r="AC67" i="8"/>
  <c r="AF67" i="8" s="1"/>
  <c r="AB58" i="10"/>
  <c r="AL58" i="10" s="1"/>
  <c r="AB62" i="2"/>
  <c r="AM62" i="2" s="1"/>
  <c r="AB18" i="8"/>
  <c r="AL18" i="8" s="1"/>
  <c r="AA60" i="2"/>
  <c r="AN60" i="2" s="1"/>
  <c r="AB69" i="8"/>
  <c r="AM69" i="8" s="1"/>
  <c r="AB31" i="10"/>
  <c r="AL31" i="10" s="1"/>
  <c r="AB29" i="2"/>
  <c r="AC29" i="2" s="1"/>
  <c r="AG38" i="9"/>
  <c r="AA38" i="9"/>
  <c r="AN38" i="9" s="1"/>
  <c r="AM62" i="8"/>
  <c r="AL62" i="8"/>
  <c r="AE57" i="2"/>
  <c r="AF57" i="2"/>
  <c r="AL59" i="9"/>
  <c r="AM59" i="9"/>
  <c r="AM59" i="2"/>
  <c r="AL59" i="2"/>
  <c r="AC59" i="2"/>
  <c r="AM26" i="9"/>
  <c r="AL26" i="9"/>
  <c r="AM59" i="8"/>
  <c r="AL59" i="8"/>
  <c r="AL66" i="9"/>
  <c r="AM66" i="9"/>
  <c r="AL11" i="10"/>
  <c r="AM11" i="10"/>
  <c r="AL57" i="8"/>
  <c r="AM57" i="8"/>
  <c r="AE49" i="2"/>
  <c r="AF49" i="2"/>
  <c r="AC54" i="10"/>
  <c r="AL54" i="10"/>
  <c r="AM54" i="10"/>
  <c r="AC35" i="8"/>
  <c r="AM35" i="8"/>
  <c r="AL35" i="8"/>
  <c r="AM30" i="8"/>
  <c r="AL30" i="8"/>
  <c r="AL17" i="2"/>
  <c r="AM17" i="2"/>
  <c r="AC17" i="2"/>
  <c r="AL60" i="8"/>
  <c r="AM60" i="8"/>
  <c r="AM60" i="9"/>
  <c r="AL60" i="9"/>
  <c r="AL65" i="9"/>
  <c r="AM65" i="9"/>
  <c r="X63" i="9"/>
  <c r="Y63" i="9"/>
  <c r="AJ63" i="9" s="1"/>
  <c r="X68" i="2"/>
  <c r="Y68" i="2"/>
  <c r="AJ68" i="2" s="1"/>
  <c r="Y38" i="2"/>
  <c r="AJ38" i="2" s="1"/>
  <c r="X38" i="2"/>
  <c r="AA7" i="10"/>
  <c r="AN7" i="10" s="1"/>
  <c r="AG7" i="10"/>
  <c r="D39" i="10"/>
  <c r="D39" i="2"/>
  <c r="D39" i="8"/>
  <c r="D39" i="9"/>
  <c r="AM6" i="10"/>
  <c r="AL6" i="10"/>
  <c r="AA12" i="2"/>
  <c r="AN12" i="2" s="1"/>
  <c r="AG12" i="2"/>
  <c r="AG5" i="9"/>
  <c r="AA5" i="9"/>
  <c r="AN5" i="9" s="1"/>
  <c r="X62" i="10"/>
  <c r="Y62" i="10"/>
  <c r="AJ62" i="10" s="1"/>
  <c r="AA16" i="2"/>
  <c r="AN16" i="2" s="1"/>
  <c r="AG16" i="2"/>
  <c r="AB52" i="10"/>
  <c r="AC52" i="10" s="1"/>
  <c r="AG52" i="10"/>
  <c r="AA52" i="10"/>
  <c r="AN52" i="10" s="1"/>
  <c r="AG66" i="10"/>
  <c r="AA66" i="10"/>
  <c r="AN66" i="10" s="1"/>
  <c r="AA5" i="2"/>
  <c r="AN5" i="2" s="1"/>
  <c r="AG5" i="2"/>
  <c r="AM27" i="10"/>
  <c r="AL27" i="10"/>
  <c r="AA60" i="10"/>
  <c r="AN60" i="10" s="1"/>
  <c r="AG60" i="10"/>
  <c r="AG68" i="8"/>
  <c r="AA68" i="8"/>
  <c r="AN68" i="8" s="1"/>
  <c r="AG33" i="10"/>
  <c r="AA33" i="10"/>
  <c r="AN33" i="10" s="1"/>
  <c r="AG21" i="9"/>
  <c r="AA21" i="9"/>
  <c r="AN21" i="9" s="1"/>
  <c r="X73" i="8"/>
  <c r="AC73" i="8" s="1"/>
  <c r="Y73" i="8"/>
  <c r="AJ73" i="8" s="1"/>
  <c r="AG11" i="9"/>
  <c r="AA11" i="9"/>
  <c r="AN11" i="9" s="1"/>
  <c r="AG9" i="2"/>
  <c r="AA9" i="2"/>
  <c r="AN9" i="2" s="1"/>
  <c r="Y63" i="2"/>
  <c r="AJ63" i="2" s="1"/>
  <c r="X63" i="2"/>
  <c r="AA2" i="2"/>
  <c r="AN2" i="2" s="1"/>
  <c r="AG2" i="2"/>
  <c r="AG23" i="9"/>
  <c r="AA23" i="9"/>
  <c r="AN23" i="9" s="1"/>
  <c r="Y68" i="9"/>
  <c r="AJ68" i="9" s="1"/>
  <c r="X68" i="9"/>
  <c r="AL26" i="8"/>
  <c r="AM26" i="8"/>
  <c r="D69" i="10"/>
  <c r="D69" i="2"/>
  <c r="D69" i="9"/>
  <c r="D69" i="8"/>
  <c r="Y38" i="10"/>
  <c r="AJ38" i="10" s="1"/>
  <c r="X38" i="10"/>
  <c r="AC38" i="10" s="1"/>
  <c r="AG18" i="9"/>
  <c r="AA18" i="9"/>
  <c r="AN18" i="9" s="1"/>
  <c r="AG26" i="10"/>
  <c r="AA26" i="10"/>
  <c r="AN26" i="10" s="1"/>
  <c r="AC30" i="8"/>
  <c r="AC26" i="8"/>
  <c r="AA62" i="10"/>
  <c r="AN62" i="10" s="1"/>
  <c r="AG62" i="10"/>
  <c r="AB62" i="10"/>
  <c r="AA47" i="10"/>
  <c r="AN47" i="10" s="1"/>
  <c r="AG47" i="10"/>
  <c r="X22" i="8"/>
  <c r="Y22" i="8"/>
  <c r="AJ22" i="8" s="1"/>
  <c r="AG15" i="2"/>
  <c r="AA15" i="2"/>
  <c r="AN15" i="2" s="1"/>
  <c r="AG13" i="8"/>
  <c r="AA13" i="8"/>
  <c r="AN13" i="8" s="1"/>
  <c r="Y48" i="10"/>
  <c r="AJ48" i="10" s="1"/>
  <c r="X48" i="10"/>
  <c r="AL49" i="8"/>
  <c r="AM49" i="8"/>
  <c r="AM67" i="8"/>
  <c r="AL67" i="8"/>
  <c r="D62" i="10"/>
  <c r="D62" i="9"/>
  <c r="D62" i="2"/>
  <c r="D62" i="8"/>
  <c r="AC5" i="2"/>
  <c r="AC59" i="9"/>
  <c r="D41" i="10"/>
  <c r="D41" i="2"/>
  <c r="D41" i="8"/>
  <c r="D41" i="9"/>
  <c r="AC14" i="8"/>
  <c r="AA58" i="10"/>
  <c r="AN58" i="10" s="1"/>
  <c r="AG58" i="10"/>
  <c r="AG21" i="2"/>
  <c r="AA21" i="2"/>
  <c r="AN21" i="2" s="1"/>
  <c r="AL35" i="9"/>
  <c r="AM35" i="9"/>
  <c r="AM17" i="10"/>
  <c r="AL17" i="10"/>
  <c r="X60" i="2"/>
  <c r="AC60" i="2" s="1"/>
  <c r="Y60" i="2"/>
  <c r="AJ60" i="2" s="1"/>
  <c r="AG16" i="8"/>
  <c r="AA16" i="8"/>
  <c r="AN16" i="8" s="1"/>
  <c r="AG49" i="8"/>
  <c r="AA49" i="8"/>
  <c r="AN49" i="8" s="1"/>
  <c r="AA40" i="10"/>
  <c r="AN40" i="10" s="1"/>
  <c r="AG40" i="10"/>
  <c r="Y73" i="2"/>
  <c r="AJ73" i="2" s="1"/>
  <c r="X73" i="2"/>
  <c r="AC73" i="2" s="1"/>
  <c r="AG13" i="9"/>
  <c r="AA13" i="9"/>
  <c r="AN13" i="9" s="1"/>
  <c r="AB9" i="2"/>
  <c r="AC9" i="2" s="1"/>
  <c r="AG28" i="10"/>
  <c r="AA28" i="10"/>
  <c r="AN28" i="10" s="1"/>
  <c r="Y63" i="10"/>
  <c r="AJ63" i="10" s="1"/>
  <c r="X63" i="10"/>
  <c r="Y68" i="10"/>
  <c r="AJ68" i="10" s="1"/>
  <c r="X68" i="10"/>
  <c r="AG74" i="9"/>
  <c r="AA74" i="9"/>
  <c r="AN74" i="9" s="1"/>
  <c r="AG38" i="10"/>
  <c r="AA38" i="10"/>
  <c r="AN38" i="10" s="1"/>
  <c r="AG36" i="9"/>
  <c r="AA36" i="9"/>
  <c r="AN36" i="9" s="1"/>
  <c r="AG33" i="8"/>
  <c r="AA33" i="8"/>
  <c r="AN33" i="8" s="1"/>
  <c r="AA6" i="8"/>
  <c r="AN6" i="8" s="1"/>
  <c r="AG6" i="8"/>
  <c r="D38" i="10"/>
  <c r="D38" i="2"/>
  <c r="D38" i="8"/>
  <c r="D38" i="9"/>
  <c r="AB2" i="10"/>
  <c r="AG2" i="10"/>
  <c r="AA2" i="10"/>
  <c r="AN2" i="10" s="1"/>
  <c r="AG39" i="2"/>
  <c r="AA39" i="2"/>
  <c r="AN39" i="2" s="1"/>
  <c r="AA28" i="2"/>
  <c r="AN28" i="2" s="1"/>
  <c r="AG28" i="2"/>
  <c r="AA8" i="10"/>
  <c r="AN8" i="10" s="1"/>
  <c r="AG8" i="10"/>
  <c r="AM67" i="2"/>
  <c r="AL67" i="2"/>
  <c r="AC25" i="8"/>
  <c r="AL65" i="10"/>
  <c r="AM65" i="10"/>
  <c r="Y22" i="9"/>
  <c r="AJ22" i="9" s="1"/>
  <c r="X22" i="9"/>
  <c r="AC22" i="9" s="1"/>
  <c r="AL34" i="8"/>
  <c r="AM34" i="8"/>
  <c r="D48" i="10"/>
  <c r="D48" i="9"/>
  <c r="D48" i="8"/>
  <c r="D48" i="2"/>
  <c r="AC17" i="10"/>
  <c r="AB28" i="8"/>
  <c r="AC28" i="8" s="1"/>
  <c r="AB26" i="10"/>
  <c r="AG8" i="9"/>
  <c r="AA8" i="9"/>
  <c r="AN8" i="9" s="1"/>
  <c r="AG48" i="9"/>
  <c r="AA48" i="9"/>
  <c r="AN48" i="9" s="1"/>
  <c r="AL60" i="2"/>
  <c r="AA70" i="2"/>
  <c r="AN70" i="2" s="1"/>
  <c r="AG70" i="2"/>
  <c r="AG2" i="8"/>
  <c r="AA2" i="8"/>
  <c r="AN2" i="8" s="1"/>
  <c r="AC65" i="2"/>
  <c r="AG6" i="2"/>
  <c r="AA6" i="2"/>
  <c r="AN6" i="2" s="1"/>
  <c r="AL67" i="10"/>
  <c r="AM67" i="10"/>
  <c r="AG10" i="2"/>
  <c r="AA10" i="2"/>
  <c r="AN10" i="2" s="1"/>
  <c r="AG26" i="9"/>
  <c r="AA26" i="9"/>
  <c r="AN26" i="9" s="1"/>
  <c r="AA18" i="2"/>
  <c r="AN18" i="2" s="1"/>
  <c r="AG18" i="2"/>
  <c r="D64" i="10"/>
  <c r="D64" i="8"/>
  <c r="D64" i="2"/>
  <c r="D64" i="9"/>
  <c r="AM11" i="8"/>
  <c r="AL11" i="8"/>
  <c r="X69" i="10"/>
  <c r="Y69" i="10"/>
  <c r="AJ69" i="10" s="1"/>
  <c r="AA24" i="2"/>
  <c r="AN24" i="2" s="1"/>
  <c r="AG24" i="2"/>
  <c r="AG7" i="8"/>
  <c r="AA7" i="8"/>
  <c r="AN7" i="8" s="1"/>
  <c r="X48" i="9"/>
  <c r="Y48" i="9"/>
  <c r="AJ48" i="9" s="1"/>
  <c r="Y41" i="10"/>
  <c r="AJ41" i="10" s="1"/>
  <c r="X41" i="10"/>
  <c r="AC41" i="10" s="1"/>
  <c r="AL14" i="8"/>
  <c r="AM14" i="8"/>
  <c r="AL41" i="10"/>
  <c r="AM41" i="10"/>
  <c r="X60" i="8"/>
  <c r="AC60" i="8" s="1"/>
  <c r="Y60" i="8"/>
  <c r="AJ60" i="8" s="1"/>
  <c r="Y58" i="8"/>
  <c r="AJ58" i="8" s="1"/>
  <c r="X58" i="8"/>
  <c r="Y73" i="9"/>
  <c r="AJ73" i="9" s="1"/>
  <c r="X73" i="9"/>
  <c r="AC73" i="9" s="1"/>
  <c r="AG2" i="9"/>
  <c r="AA2" i="9"/>
  <c r="AN2" i="9" s="1"/>
  <c r="D63" i="10"/>
  <c r="D63" i="2"/>
  <c r="D63" i="9"/>
  <c r="D63" i="8"/>
  <c r="AG11" i="8"/>
  <c r="AA11" i="8"/>
  <c r="AN11" i="8" s="1"/>
  <c r="AA9" i="8"/>
  <c r="AN9" i="8" s="1"/>
  <c r="AG9" i="8"/>
  <c r="D68" i="10"/>
  <c r="D68" i="9"/>
  <c r="D68" i="2"/>
  <c r="D68" i="8"/>
  <c r="AG27" i="8"/>
  <c r="AA27" i="8"/>
  <c r="AN27" i="8" s="1"/>
  <c r="AB27" i="8"/>
  <c r="AM25" i="10"/>
  <c r="AL25" i="10"/>
  <c r="AL70" i="9"/>
  <c r="AM70" i="9"/>
  <c r="AG22" i="8"/>
  <c r="AA22" i="8"/>
  <c r="AN22" i="8" s="1"/>
  <c r="AG57" i="10"/>
  <c r="AA57" i="10"/>
  <c r="AN57" i="10" s="1"/>
  <c r="AG24" i="8"/>
  <c r="AA24" i="8"/>
  <c r="AN24" i="8" s="1"/>
  <c r="AG70" i="8"/>
  <c r="AA70" i="8"/>
  <c r="AN70" i="8" s="1"/>
  <c r="AM38" i="10"/>
  <c r="AL38" i="10"/>
  <c r="AG41" i="9"/>
  <c r="AA41" i="9"/>
  <c r="AN41" i="9" s="1"/>
  <c r="AG42" i="10"/>
  <c r="AA42" i="10"/>
  <c r="AN42" i="10" s="1"/>
  <c r="AB64" i="10"/>
  <c r="Y58" i="9"/>
  <c r="AJ58" i="9" s="1"/>
  <c r="X58" i="9"/>
  <c r="AB11" i="9"/>
  <c r="AC11" i="9" s="1"/>
  <c r="AG54" i="8"/>
  <c r="AA54" i="8"/>
  <c r="AN54" i="8" s="1"/>
  <c r="AB54" i="8"/>
  <c r="AG10" i="9"/>
  <c r="AA10" i="9"/>
  <c r="AN10" i="9" s="1"/>
  <c r="Y64" i="8"/>
  <c r="AJ64" i="8" s="1"/>
  <c r="X64" i="8"/>
  <c r="AA70" i="10"/>
  <c r="AN70" i="10" s="1"/>
  <c r="AG70" i="10"/>
  <c r="AB70" i="10"/>
  <c r="AC70" i="10" s="1"/>
  <c r="AL43" i="10"/>
  <c r="AM43" i="10"/>
  <c r="AG55" i="8"/>
  <c r="AA55" i="8"/>
  <c r="AN55" i="8" s="1"/>
  <c r="AG20" i="10"/>
  <c r="AA20" i="10"/>
  <c r="AN20" i="10" s="1"/>
  <c r="AG14" i="10"/>
  <c r="AA14" i="10"/>
  <c r="AN14" i="10" s="1"/>
  <c r="AB14" i="10"/>
  <c r="AC14" i="10" s="1"/>
  <c r="AG61" i="10"/>
  <c r="AA61" i="10"/>
  <c r="AN61" i="10" s="1"/>
  <c r="Y22" i="2"/>
  <c r="AJ22" i="2" s="1"/>
  <c r="X22" i="2"/>
  <c r="AG46" i="9"/>
  <c r="AB46" i="9"/>
  <c r="AA46" i="9"/>
  <c r="AN46" i="9" s="1"/>
  <c r="AL38" i="8"/>
  <c r="AM38" i="8"/>
  <c r="AL19" i="8"/>
  <c r="AM19" i="8"/>
  <c r="AL5" i="8"/>
  <c r="AM5" i="8"/>
  <c r="AG38" i="8"/>
  <c r="AA38" i="8"/>
  <c r="AN38" i="8" s="1"/>
  <c r="AL11" i="2"/>
  <c r="AM11" i="2"/>
  <c r="AG53" i="8"/>
  <c r="AA53" i="8"/>
  <c r="AN53" i="8" s="1"/>
  <c r="AB36" i="8"/>
  <c r="AC36" i="8" s="1"/>
  <c r="AG56" i="10"/>
  <c r="AA56" i="10"/>
  <c r="AN56" i="10" s="1"/>
  <c r="AB42" i="2"/>
  <c r="AG9" i="9"/>
  <c r="AA9" i="9"/>
  <c r="AN9" i="9" s="1"/>
  <c r="AG40" i="9"/>
  <c r="AA40" i="9"/>
  <c r="AN40" i="9" s="1"/>
  <c r="X60" i="10"/>
  <c r="Y60" i="10"/>
  <c r="AJ60" i="10" s="1"/>
  <c r="AG11" i="2"/>
  <c r="AA11" i="2"/>
  <c r="AN11" i="2" s="1"/>
  <c r="AL25" i="8"/>
  <c r="AM25" i="8"/>
  <c r="X58" i="2"/>
  <c r="Y58" i="2"/>
  <c r="AJ58" i="2" s="1"/>
  <c r="AA74" i="8"/>
  <c r="AN74" i="8" s="1"/>
  <c r="AG74" i="8"/>
  <c r="AG13" i="10"/>
  <c r="AA13" i="10"/>
  <c r="AN13" i="10" s="1"/>
  <c r="AG17" i="2"/>
  <c r="AA17" i="2"/>
  <c r="AN17" i="2" s="1"/>
  <c r="AG56" i="9"/>
  <c r="AA56" i="9"/>
  <c r="AN56" i="9" s="1"/>
  <c r="Y64" i="9"/>
  <c r="AJ64" i="9" s="1"/>
  <c r="X64" i="9"/>
  <c r="AM34" i="10"/>
  <c r="AL34" i="10"/>
  <c r="X69" i="8"/>
  <c r="Y69" i="8"/>
  <c r="AJ69" i="8" s="1"/>
  <c r="AG35" i="9"/>
  <c r="AA35" i="9"/>
  <c r="AN35" i="9" s="1"/>
  <c r="AG30" i="10"/>
  <c r="AA30" i="10"/>
  <c r="AN30" i="10" s="1"/>
  <c r="AG72" i="9"/>
  <c r="AA72" i="9"/>
  <c r="AN72" i="9" s="1"/>
  <c r="AA13" i="2"/>
  <c r="AN13" i="2" s="1"/>
  <c r="AG13" i="2"/>
  <c r="AC34" i="9"/>
  <c r="AA17" i="10"/>
  <c r="AN17" i="10" s="1"/>
  <c r="AG17" i="10"/>
  <c r="AG22" i="2"/>
  <c r="AA22" i="2"/>
  <c r="AN22" i="2" s="1"/>
  <c r="AB22" i="2"/>
  <c r="AG24" i="10"/>
  <c r="AA24" i="10"/>
  <c r="AN24" i="10" s="1"/>
  <c r="AG58" i="8"/>
  <c r="AA58" i="8"/>
  <c r="AN58" i="8" s="1"/>
  <c r="AG25" i="10"/>
  <c r="AA25" i="10"/>
  <c r="AN25" i="10" s="1"/>
  <c r="AA69" i="8"/>
  <c r="AN69" i="8" s="1"/>
  <c r="AG69" i="8"/>
  <c r="AM26" i="2"/>
  <c r="AL26" i="2"/>
  <c r="AA69" i="9"/>
  <c r="AN69" i="9" s="1"/>
  <c r="AG69" i="9"/>
  <c r="D22" i="2"/>
  <c r="D22" i="10"/>
  <c r="D22" i="8"/>
  <c r="D22" i="9"/>
  <c r="AB4" i="8"/>
  <c r="AC4" i="8" s="1"/>
  <c r="AC26" i="2"/>
  <c r="AG52" i="8"/>
  <c r="AA52" i="8"/>
  <c r="AN52" i="8" s="1"/>
  <c r="Y39" i="8"/>
  <c r="AJ39" i="8" s="1"/>
  <c r="X39" i="8"/>
  <c r="AG25" i="8"/>
  <c r="AA25" i="8"/>
  <c r="AN25" i="8" s="1"/>
  <c r="AA71" i="10"/>
  <c r="AN71" i="10" s="1"/>
  <c r="AG71" i="10"/>
  <c r="AG65" i="10"/>
  <c r="AA65" i="10"/>
  <c r="AN65" i="10" s="1"/>
  <c r="Y62" i="8"/>
  <c r="AJ62" i="8" s="1"/>
  <c r="X62" i="8"/>
  <c r="AC62" i="8" s="1"/>
  <c r="AG57" i="9"/>
  <c r="AA57" i="9"/>
  <c r="AN57" i="9" s="1"/>
  <c r="X41" i="9"/>
  <c r="AC41" i="9" s="1"/>
  <c r="Y41" i="9"/>
  <c r="AJ41" i="9" s="1"/>
  <c r="AC25" i="10"/>
  <c r="AB22" i="8"/>
  <c r="AG4" i="2"/>
  <c r="AA4" i="2"/>
  <c r="AN4" i="2" s="1"/>
  <c r="AA4" i="8"/>
  <c r="AN4" i="8" s="1"/>
  <c r="AG4" i="8"/>
  <c r="AG4" i="9"/>
  <c r="AA4" i="9"/>
  <c r="AN4" i="9" s="1"/>
  <c r="AF6" i="10"/>
  <c r="AE6" i="10"/>
  <c r="AC65" i="9"/>
  <c r="AL14" i="9"/>
  <c r="AM14" i="9"/>
  <c r="AA11" i="10"/>
  <c r="AN11" i="10" s="1"/>
  <c r="AG11" i="10"/>
  <c r="AG14" i="8"/>
  <c r="AA14" i="8"/>
  <c r="AN14" i="8" s="1"/>
  <c r="AG29" i="10"/>
  <c r="AA29" i="10"/>
  <c r="AN29" i="10" s="1"/>
  <c r="AA35" i="8"/>
  <c r="AN35" i="8" s="1"/>
  <c r="AG35" i="8"/>
  <c r="AL41" i="9"/>
  <c r="AM41" i="9"/>
  <c r="AL41" i="8"/>
  <c r="AM41" i="8"/>
  <c r="AL65" i="2"/>
  <c r="AM65" i="2"/>
  <c r="AG55" i="9"/>
  <c r="AA55" i="9"/>
  <c r="AN55" i="9" s="1"/>
  <c r="AB10" i="10"/>
  <c r="AG10" i="10"/>
  <c r="AA10" i="10"/>
  <c r="AN10" i="10" s="1"/>
  <c r="AG66" i="8"/>
  <c r="AA66" i="8"/>
  <c r="AN66" i="8" s="1"/>
  <c r="X22" i="10"/>
  <c r="Y22" i="10"/>
  <c r="AJ22" i="10" s="1"/>
  <c r="AB4" i="2"/>
  <c r="AC26" i="9"/>
  <c r="AM57" i="2"/>
  <c r="AL57" i="2"/>
  <c r="AL73" i="8"/>
  <c r="AM73" i="8"/>
  <c r="AB2" i="2"/>
  <c r="AC2" i="2" s="1"/>
  <c r="AG72" i="10"/>
  <c r="AA72" i="10"/>
  <c r="AN72" i="10" s="1"/>
  <c r="AG58" i="2"/>
  <c r="AA58" i="2"/>
  <c r="AN58" i="2" s="1"/>
  <c r="D73" i="9"/>
  <c r="D73" i="10"/>
  <c r="D73" i="2"/>
  <c r="D73" i="8"/>
  <c r="AA59" i="8"/>
  <c r="AN59" i="8" s="1"/>
  <c r="AG59" i="8"/>
  <c r="AC43" i="8"/>
  <c r="AA40" i="2"/>
  <c r="AN40" i="2" s="1"/>
  <c r="AG40" i="2"/>
  <c r="AG14" i="9"/>
  <c r="AA14" i="9"/>
  <c r="AN14" i="9" s="1"/>
  <c r="AM50" i="8"/>
  <c r="AL50" i="8"/>
  <c r="AC49" i="10"/>
  <c r="AL49" i="10"/>
  <c r="AM49" i="10"/>
  <c r="AG39" i="8"/>
  <c r="AA39" i="8"/>
  <c r="AN39" i="8" s="1"/>
  <c r="AG46" i="2"/>
  <c r="AA46" i="2"/>
  <c r="AN46" i="2" s="1"/>
  <c r="AB46" i="2"/>
  <c r="AG12" i="10"/>
  <c r="AA12" i="10"/>
  <c r="AN12" i="10" s="1"/>
  <c r="AM6" i="8"/>
  <c r="AL6" i="8"/>
  <c r="AG74" i="10"/>
  <c r="AA74" i="10"/>
  <c r="AN74" i="10" s="1"/>
  <c r="AA68" i="2"/>
  <c r="AN68" i="2" s="1"/>
  <c r="AG68" i="2"/>
  <c r="AG63" i="8"/>
  <c r="AA63" i="8"/>
  <c r="AN63" i="8" s="1"/>
  <c r="AC57" i="8"/>
  <c r="AB10" i="2"/>
  <c r="AA46" i="8"/>
  <c r="AN46" i="8" s="1"/>
  <c r="AG46" i="8"/>
  <c r="AC66" i="9"/>
  <c r="AG50" i="8"/>
  <c r="AA50" i="8"/>
  <c r="AN50" i="8" s="1"/>
  <c r="D60" i="9"/>
  <c r="D60" i="10"/>
  <c r="D60" i="2"/>
  <c r="D60" i="8"/>
  <c r="AA27" i="10"/>
  <c r="AN27" i="10" s="1"/>
  <c r="AG27" i="10"/>
  <c r="Y58" i="10"/>
  <c r="AJ58" i="10" s="1"/>
  <c r="X58" i="10"/>
  <c r="AG55" i="10"/>
  <c r="AA55" i="10"/>
  <c r="AN55" i="10" s="1"/>
  <c r="AG65" i="9"/>
  <c r="AA65" i="9"/>
  <c r="AN65" i="9" s="1"/>
  <c r="AA36" i="2"/>
  <c r="AN36" i="2" s="1"/>
  <c r="AG36" i="2"/>
  <c r="AG71" i="9"/>
  <c r="AA71" i="9"/>
  <c r="AN71" i="9" s="1"/>
  <c r="AG6" i="9"/>
  <c r="AA6" i="9"/>
  <c r="AN6" i="9" s="1"/>
  <c r="AB6" i="9"/>
  <c r="AC6" i="9" s="1"/>
  <c r="X64" i="2"/>
  <c r="Y64" i="2"/>
  <c r="AJ64" i="2" s="1"/>
  <c r="AG31" i="9"/>
  <c r="AA31" i="9"/>
  <c r="AN31" i="9" s="1"/>
  <c r="X69" i="2"/>
  <c r="Y69" i="2"/>
  <c r="AJ69" i="2" s="1"/>
  <c r="AA57" i="2"/>
  <c r="AN57" i="2" s="1"/>
  <c r="AG57" i="2"/>
  <c r="Y38" i="8"/>
  <c r="AJ38" i="8" s="1"/>
  <c r="X38" i="8"/>
  <c r="AC38" i="8" s="1"/>
  <c r="AA48" i="10"/>
  <c r="AN48" i="10" s="1"/>
  <c r="AG48" i="10"/>
  <c r="AG23" i="10"/>
  <c r="AA23" i="10"/>
  <c r="AN23" i="10" s="1"/>
  <c r="AG33" i="9"/>
  <c r="AA33" i="9"/>
  <c r="AN33" i="9" s="1"/>
  <c r="AL73" i="2"/>
  <c r="AM73" i="2"/>
  <c r="AG18" i="8"/>
  <c r="AA18" i="8"/>
  <c r="AN18" i="8" s="1"/>
  <c r="AG40" i="8"/>
  <c r="AA40" i="8"/>
  <c r="AN40" i="8" s="1"/>
  <c r="AG55" i="2"/>
  <c r="AA55" i="2"/>
  <c r="AN55" i="2" s="1"/>
  <c r="AG43" i="8"/>
  <c r="AA43" i="8"/>
  <c r="AN43" i="8" s="1"/>
  <c r="AG61" i="8"/>
  <c r="AA61" i="8"/>
  <c r="AN61" i="8" s="1"/>
  <c r="AB59" i="10"/>
  <c r="AG59" i="10"/>
  <c r="AA59" i="10"/>
  <c r="AN59" i="10" s="1"/>
  <c r="AC11" i="10"/>
  <c r="X48" i="2"/>
  <c r="Y48" i="2"/>
  <c r="AJ48" i="2" s="1"/>
  <c r="AG68" i="9"/>
  <c r="AA68" i="9"/>
  <c r="AN68" i="9" s="1"/>
  <c r="AC34" i="10"/>
  <c r="AA41" i="8"/>
  <c r="AN41" i="8" s="1"/>
  <c r="AG41" i="8"/>
  <c r="AG26" i="2"/>
  <c r="AA26" i="2"/>
  <c r="AN26" i="2" s="1"/>
  <c r="Y39" i="2"/>
  <c r="AJ39" i="2" s="1"/>
  <c r="X39" i="2"/>
  <c r="AC11" i="2"/>
  <c r="AB60" i="10"/>
  <c r="AC10" i="9"/>
  <c r="X62" i="2"/>
  <c r="Y62" i="2"/>
  <c r="AJ62" i="2" s="1"/>
  <c r="AG15" i="9"/>
  <c r="AA15" i="9"/>
  <c r="AN15" i="9" s="1"/>
  <c r="AB46" i="8"/>
  <c r="AM54" i="9"/>
  <c r="AL54" i="9"/>
  <c r="X41" i="8"/>
  <c r="AC41" i="8" s="1"/>
  <c r="Y41" i="8"/>
  <c r="AJ41" i="8" s="1"/>
  <c r="AB7" i="8"/>
  <c r="AC7" i="8" s="1"/>
  <c r="AB30" i="10"/>
  <c r="AL22" i="9"/>
  <c r="AG36" i="10"/>
  <c r="AA36" i="10"/>
  <c r="AN36" i="10" s="1"/>
  <c r="AG62" i="8"/>
  <c r="AA62" i="8"/>
  <c r="AN62" i="8" s="1"/>
  <c r="AA36" i="8"/>
  <c r="AN36" i="8" s="1"/>
  <c r="AG36" i="8"/>
  <c r="AG59" i="2"/>
  <c r="AA59" i="2"/>
  <c r="AN59" i="2" s="1"/>
  <c r="Y73" i="10"/>
  <c r="AJ73" i="10" s="1"/>
  <c r="X73" i="10"/>
  <c r="AL5" i="2"/>
  <c r="AM5" i="2"/>
  <c r="AG64" i="10"/>
  <c r="AA64" i="10"/>
  <c r="AN64" i="10" s="1"/>
  <c r="AL7" i="2"/>
  <c r="AM7" i="2"/>
  <c r="AE70" i="2"/>
  <c r="AF70" i="2"/>
  <c r="AB6" i="2"/>
  <c r="AC6" i="2" s="1"/>
  <c r="AL43" i="8"/>
  <c r="AM43" i="8"/>
  <c r="AG23" i="8"/>
  <c r="AA23" i="8"/>
  <c r="AN23" i="8" s="1"/>
  <c r="AB15" i="8"/>
  <c r="AG15" i="8"/>
  <c r="AA15" i="8"/>
  <c r="AN15" i="8" s="1"/>
  <c r="AG66" i="9"/>
  <c r="AA66" i="9"/>
  <c r="AN66" i="9" s="1"/>
  <c r="AL10" i="9"/>
  <c r="AM10" i="9"/>
  <c r="AC59" i="8"/>
  <c r="AL49" i="2"/>
  <c r="AM49" i="2"/>
  <c r="AG57" i="8"/>
  <c r="AA57" i="8"/>
  <c r="AN57" i="8" s="1"/>
  <c r="AB31" i="8"/>
  <c r="AC31" i="8" s="1"/>
  <c r="AG31" i="8"/>
  <c r="AA31" i="8"/>
  <c r="AN31" i="8" s="1"/>
  <c r="AA60" i="8"/>
  <c r="AN60" i="8" s="1"/>
  <c r="AG60" i="8"/>
  <c r="AA28" i="8"/>
  <c r="AN28" i="8" s="1"/>
  <c r="AG28" i="8"/>
  <c r="AL57" i="10"/>
  <c r="AM57" i="10"/>
  <c r="AC11" i="8"/>
  <c r="AG60" i="9"/>
  <c r="AA60" i="9"/>
  <c r="AN60" i="9" s="1"/>
  <c r="AC57" i="10"/>
  <c r="AA32" i="8"/>
  <c r="AN32" i="8" s="1"/>
  <c r="AG32" i="8"/>
  <c r="AB25" i="2"/>
  <c r="AA25" i="2"/>
  <c r="AN25" i="2" s="1"/>
  <c r="AG25" i="2"/>
  <c r="X60" i="9"/>
  <c r="AC60" i="9" s="1"/>
  <c r="Y60" i="9"/>
  <c r="AJ60" i="9" s="1"/>
  <c r="AG23" i="2"/>
  <c r="AA23" i="2"/>
  <c r="AN23" i="2" s="1"/>
  <c r="AM73" i="9"/>
  <c r="AL73" i="9"/>
  <c r="AG71" i="8"/>
  <c r="AA71" i="8"/>
  <c r="AN71" i="8" s="1"/>
  <c r="AL10" i="8"/>
  <c r="AM10" i="8"/>
  <c r="AG42" i="2"/>
  <c r="AA42" i="2"/>
  <c r="AN42" i="2" s="1"/>
  <c r="AG15" i="10"/>
  <c r="AA15" i="10"/>
  <c r="AN15" i="10" s="1"/>
  <c r="AG42" i="8"/>
  <c r="AA42" i="8"/>
  <c r="AN42" i="8" s="1"/>
  <c r="X39" i="9"/>
  <c r="Y39" i="9"/>
  <c r="AJ39" i="9" s="1"/>
  <c r="AA41" i="10"/>
  <c r="AN41" i="10" s="1"/>
  <c r="AG41" i="10"/>
  <c r="AC50" i="8"/>
  <c r="AG51" i="9"/>
  <c r="AA51" i="9"/>
  <c r="AN51" i="9" s="1"/>
  <c r="AB66" i="8"/>
  <c r="AG59" i="9"/>
  <c r="AA59" i="9"/>
  <c r="AN59" i="9" s="1"/>
  <c r="AB23" i="2"/>
  <c r="AG12" i="9"/>
  <c r="AA12" i="9"/>
  <c r="AN12" i="9" s="1"/>
  <c r="AG71" i="2"/>
  <c r="AA71" i="2"/>
  <c r="AN71" i="2" s="1"/>
  <c r="AA54" i="10"/>
  <c r="AN54" i="10" s="1"/>
  <c r="AG54" i="10"/>
  <c r="AG30" i="8"/>
  <c r="AA30" i="8"/>
  <c r="AN30" i="8" s="1"/>
  <c r="AG67" i="8"/>
  <c r="AA67" i="8"/>
  <c r="AN67" i="8" s="1"/>
  <c r="AG39" i="9"/>
  <c r="AA39" i="9"/>
  <c r="AN39" i="9" s="1"/>
  <c r="AL34" i="9"/>
  <c r="AM34" i="9"/>
  <c r="D58" i="10"/>
  <c r="D58" i="2"/>
  <c r="D58" i="9"/>
  <c r="D58" i="8"/>
  <c r="AL57" i="9"/>
  <c r="AM57" i="9"/>
  <c r="AG49" i="10"/>
  <c r="AA49" i="10"/>
  <c r="AN49" i="10" s="1"/>
  <c r="AC49" i="8"/>
  <c r="X63" i="8"/>
  <c r="Y63" i="8"/>
  <c r="AJ63" i="8" s="1"/>
  <c r="AG26" i="8"/>
  <c r="AA26" i="8"/>
  <c r="AN26" i="8" s="1"/>
  <c r="AA51" i="8"/>
  <c r="AN51" i="8" s="1"/>
  <c r="AG51" i="8"/>
  <c r="X64" i="10"/>
  <c r="Y64" i="10"/>
  <c r="AJ64" i="10" s="1"/>
  <c r="Y68" i="8"/>
  <c r="AJ68" i="8" s="1"/>
  <c r="X68" i="8"/>
  <c r="AA52" i="2"/>
  <c r="AN52" i="2" s="1"/>
  <c r="AG52" i="2"/>
  <c r="X69" i="9"/>
  <c r="Y69" i="9"/>
  <c r="AJ69" i="9" s="1"/>
  <c r="AA37" i="2"/>
  <c r="AN37" i="2" s="1"/>
  <c r="AG37" i="2"/>
  <c r="AG43" i="10"/>
  <c r="AA43" i="10"/>
  <c r="AN43" i="10" s="1"/>
  <c r="AG34" i="9"/>
  <c r="AA34" i="9"/>
  <c r="AN34" i="9" s="1"/>
  <c r="AA64" i="2"/>
  <c r="AN64" i="2" s="1"/>
  <c r="AG64" i="2"/>
  <c r="Y38" i="9"/>
  <c r="AJ38" i="9" s="1"/>
  <c r="X38" i="9"/>
  <c r="AC38" i="9" s="1"/>
  <c r="AB7" i="10"/>
  <c r="AB66" i="10"/>
  <c r="AG6" i="10"/>
  <c r="AA6" i="10"/>
  <c r="AN6" i="10" s="1"/>
  <c r="AA65" i="2"/>
  <c r="AN65" i="2" s="1"/>
  <c r="AG65" i="2"/>
  <c r="AB5" i="9"/>
  <c r="AG70" i="9"/>
  <c r="AA70" i="9"/>
  <c r="AN70" i="9" s="1"/>
  <c r="AB70" i="8"/>
  <c r="AL38" i="9"/>
  <c r="AC27" i="10"/>
  <c r="AG47" i="8"/>
  <c r="AA47" i="8"/>
  <c r="AN47" i="8" s="1"/>
  <c r="X48" i="8"/>
  <c r="Y48" i="8"/>
  <c r="AJ48" i="8" s="1"/>
  <c r="AA29" i="8"/>
  <c r="AN29" i="8" s="1"/>
  <c r="AG29" i="8"/>
  <c r="AL70" i="2"/>
  <c r="AM70" i="2"/>
  <c r="Y39" i="10"/>
  <c r="AJ39" i="10" s="1"/>
  <c r="X39" i="10"/>
  <c r="AG62" i="9"/>
  <c r="AA62" i="9"/>
  <c r="AN62" i="9" s="1"/>
  <c r="AB62" i="9"/>
  <c r="AC7" i="2"/>
  <c r="AG73" i="8"/>
  <c r="AA73" i="8"/>
  <c r="AN73" i="8" s="1"/>
  <c r="Y62" i="9"/>
  <c r="AJ62" i="9" s="1"/>
  <c r="X62" i="9"/>
  <c r="AC67" i="10"/>
  <c r="AC57" i="9"/>
  <c r="X41" i="2"/>
  <c r="Y41" i="2"/>
  <c r="AJ41" i="2" s="1"/>
  <c r="AA56" i="8"/>
  <c r="AN56" i="8" s="1"/>
  <c r="AG56" i="8"/>
  <c r="AC14" i="9"/>
  <c r="AL17" i="9"/>
  <c r="AM17" i="9"/>
  <c r="AM22" i="9"/>
  <c r="A26" i="3"/>
  <c r="AL67" i="9" l="1"/>
  <c r="AC36" i="9"/>
  <c r="AE36" i="9" s="1"/>
  <c r="AQ36" i="9" s="1"/>
  <c r="AL36" i="9"/>
  <c r="AL64" i="9"/>
  <c r="AM24" i="10"/>
  <c r="AL41" i="2"/>
  <c r="AM15" i="9"/>
  <c r="AL15" i="9"/>
  <c r="AM35" i="2"/>
  <c r="AL50" i="10"/>
  <c r="AC23" i="9"/>
  <c r="AF23" i="9" s="1"/>
  <c r="AE67" i="8"/>
  <c r="AM50" i="10"/>
  <c r="AC39" i="8"/>
  <c r="AE39" i="8" s="1"/>
  <c r="AM37" i="10"/>
  <c r="AC35" i="2"/>
  <c r="AE35" i="2" s="1"/>
  <c r="AE14" i="2"/>
  <c r="AL71" i="9"/>
  <c r="AM71" i="9"/>
  <c r="AC27" i="2"/>
  <c r="AF27" i="2" s="1"/>
  <c r="AF43" i="2"/>
  <c r="AM3" i="2"/>
  <c r="AL3" i="2"/>
  <c r="AC67" i="9"/>
  <c r="AE67" i="9" s="1"/>
  <c r="AQ67" i="9" s="1"/>
  <c r="AC41" i="2"/>
  <c r="AE41" i="2" s="1"/>
  <c r="AM31" i="9"/>
  <c r="AL23" i="9"/>
  <c r="AC64" i="9"/>
  <c r="AF64" i="9" s="1"/>
  <c r="AC3" i="9"/>
  <c r="AF3" i="9" s="1"/>
  <c r="AM32" i="9"/>
  <c r="AF47" i="10"/>
  <c r="AL49" i="9"/>
  <c r="AL68" i="10"/>
  <c r="AM27" i="2"/>
  <c r="AL16" i="9"/>
  <c r="AM29" i="2"/>
  <c r="AM12" i="2"/>
  <c r="AC20" i="9"/>
  <c r="AE20" i="9" s="1"/>
  <c r="AQ20" i="9" s="1"/>
  <c r="AF65" i="10"/>
  <c r="AL50" i="9"/>
  <c r="AM20" i="9"/>
  <c r="AC74" i="9"/>
  <c r="AF74" i="9" s="1"/>
  <c r="AL24" i="10"/>
  <c r="AL31" i="9"/>
  <c r="AM16" i="9"/>
  <c r="AM50" i="9"/>
  <c r="AM23" i="10"/>
  <c r="AL56" i="8"/>
  <c r="AL32" i="8"/>
  <c r="AL39" i="10"/>
  <c r="AL12" i="2"/>
  <c r="AL45" i="10"/>
  <c r="AM45" i="10"/>
  <c r="AM46" i="10"/>
  <c r="AL74" i="9"/>
  <c r="AM13" i="10"/>
  <c r="AM32" i="8"/>
  <c r="AC18" i="10"/>
  <c r="AF18" i="10" s="1"/>
  <c r="AL32" i="9"/>
  <c r="AC37" i="2"/>
  <c r="AE37" i="2" s="1"/>
  <c r="AM55" i="2"/>
  <c r="AM74" i="8"/>
  <c r="AM75" i="8"/>
  <c r="AC69" i="8"/>
  <c r="AE69" i="8" s="1"/>
  <c r="AC38" i="2"/>
  <c r="AE38" i="2" s="1"/>
  <c r="AC75" i="2"/>
  <c r="AF75" i="2" s="1"/>
  <c r="AL28" i="9"/>
  <c r="AM55" i="10"/>
  <c r="AM75" i="10"/>
  <c r="AM61" i="8"/>
  <c r="AL58" i="8"/>
  <c r="AC19" i="2"/>
  <c r="AF19" i="2" s="1"/>
  <c r="AL75" i="9"/>
  <c r="AC61" i="8"/>
  <c r="AE61" i="8" s="1"/>
  <c r="AL3" i="8"/>
  <c r="AL43" i="9"/>
  <c r="AM47" i="2"/>
  <c r="AL25" i="9"/>
  <c r="AF50" i="2"/>
  <c r="AM28" i="9"/>
  <c r="AL75" i="2"/>
  <c r="AC58" i="8"/>
  <c r="AE58" i="8" s="1"/>
  <c r="AM3" i="8"/>
  <c r="AE5" i="8"/>
  <c r="AM37" i="2"/>
  <c r="AM71" i="10"/>
  <c r="AL69" i="8"/>
  <c r="AE54" i="9"/>
  <c r="AQ54" i="9" s="1"/>
  <c r="AL47" i="2"/>
  <c r="AL75" i="8"/>
  <c r="AM19" i="9"/>
  <c r="AM37" i="9"/>
  <c r="AL37" i="9"/>
  <c r="AC58" i="2"/>
  <c r="AE58" i="2" s="1"/>
  <c r="AL63" i="9"/>
  <c r="AC27" i="9"/>
  <c r="AE27" i="9" s="1"/>
  <c r="AQ27" i="9" s="1"/>
  <c r="AM44" i="8"/>
  <c r="AC72" i="9"/>
  <c r="AF72" i="9" s="1"/>
  <c r="AM68" i="9"/>
  <c r="AM53" i="9"/>
  <c r="AM72" i="9"/>
  <c r="AL43" i="2"/>
  <c r="AL50" i="2"/>
  <c r="AF17" i="9"/>
  <c r="AC68" i="10"/>
  <c r="AF68" i="10" s="1"/>
  <c r="AL18" i="10"/>
  <c r="AC68" i="9"/>
  <c r="AF68" i="9" s="1"/>
  <c r="AC25" i="9"/>
  <c r="AE25" i="9" s="1"/>
  <c r="AQ25" i="9" s="1"/>
  <c r="AL45" i="9"/>
  <c r="AC15" i="10"/>
  <c r="AE15" i="10" s="1"/>
  <c r="AM28" i="2"/>
  <c r="AM44" i="9"/>
  <c r="AL55" i="8"/>
  <c r="AL28" i="2"/>
  <c r="AM50" i="2"/>
  <c r="AL29" i="2"/>
  <c r="AL21" i="9"/>
  <c r="AM16" i="10"/>
  <c r="AM51" i="2"/>
  <c r="AL68" i="2"/>
  <c r="AL53" i="9"/>
  <c r="AM43" i="2"/>
  <c r="AC75" i="9"/>
  <c r="AF75" i="9" s="1"/>
  <c r="AC36" i="10"/>
  <c r="AE36" i="10" s="1"/>
  <c r="AM44" i="10"/>
  <c r="AL40" i="8"/>
  <c r="AC13" i="10"/>
  <c r="AF13" i="10" s="1"/>
  <c r="AM15" i="10"/>
  <c r="AC33" i="9"/>
  <c r="AF33" i="9" s="1"/>
  <c r="AC40" i="8"/>
  <c r="AF40" i="8" s="1"/>
  <c r="AC63" i="9"/>
  <c r="AE63" i="9" s="1"/>
  <c r="AQ63" i="9" s="1"/>
  <c r="AC21" i="10"/>
  <c r="AF21" i="10" s="1"/>
  <c r="AM55" i="8"/>
  <c r="AC16" i="10"/>
  <c r="AF16" i="10" s="1"/>
  <c r="AL51" i="2"/>
  <c r="AM58" i="2"/>
  <c r="AL3" i="9"/>
  <c r="AC51" i="8"/>
  <c r="AE51" i="8" s="1"/>
  <c r="AC52" i="9"/>
  <c r="AE52" i="9" s="1"/>
  <c r="AQ52" i="9" s="1"/>
  <c r="AM27" i="9"/>
  <c r="AL40" i="2"/>
  <c r="AM16" i="2"/>
  <c r="AL21" i="10"/>
  <c r="AF16" i="9"/>
  <c r="AE16" i="9"/>
  <c r="AQ16" i="9" s="1"/>
  <c r="AL33" i="10"/>
  <c r="AC13" i="8"/>
  <c r="AF13" i="8" s="1"/>
  <c r="AM20" i="8"/>
  <c r="AC63" i="10"/>
  <c r="AE63" i="10" s="1"/>
  <c r="AM47" i="10"/>
  <c r="AC22" i="10"/>
  <c r="AF22" i="10" s="1"/>
  <c r="AC29" i="8"/>
  <c r="AE29" i="8" s="1"/>
  <c r="AL37" i="8"/>
  <c r="AL13" i="9"/>
  <c r="AL63" i="10"/>
  <c r="AM8" i="2"/>
  <c r="AL71" i="8"/>
  <c r="AM21" i="2"/>
  <c r="AL18" i="2"/>
  <c r="AM33" i="10"/>
  <c r="AC13" i="9"/>
  <c r="AF13" i="9" s="1"/>
  <c r="AC33" i="8"/>
  <c r="AE33" i="8" s="1"/>
  <c r="AL19" i="10"/>
  <c r="AC37" i="8"/>
  <c r="AF37" i="8" s="1"/>
  <c r="AC8" i="2"/>
  <c r="AF8" i="2" s="1"/>
  <c r="AL47" i="10"/>
  <c r="AL15" i="2"/>
  <c r="AE10" i="8"/>
  <c r="AM47" i="9"/>
  <c r="AC15" i="2"/>
  <c r="AF15" i="2" s="1"/>
  <c r="AC58" i="9"/>
  <c r="AF58" i="9" s="1"/>
  <c r="AF19" i="8"/>
  <c r="AL34" i="2"/>
  <c r="AC63" i="2"/>
  <c r="AF63" i="2" s="1"/>
  <c r="AL58" i="9"/>
  <c r="AL63" i="2"/>
  <c r="AL39" i="8"/>
  <c r="AM48" i="8"/>
  <c r="AL61" i="9"/>
  <c r="AL21" i="2"/>
  <c r="AL47" i="8"/>
  <c r="AM30" i="2"/>
  <c r="AC30" i="2"/>
  <c r="AE30" i="2" s="1"/>
  <c r="AL20" i="10"/>
  <c r="AM7" i="9"/>
  <c r="AC39" i="10"/>
  <c r="AE39" i="10" s="1"/>
  <c r="AM71" i="8"/>
  <c r="AC45" i="2"/>
  <c r="AF45" i="2" s="1"/>
  <c r="AC31" i="2"/>
  <c r="AE31" i="2" s="1"/>
  <c r="AM58" i="10"/>
  <c r="AM61" i="9"/>
  <c r="AL44" i="2"/>
  <c r="AE20" i="10"/>
  <c r="AC44" i="8"/>
  <c r="AF44" i="8" s="1"/>
  <c r="AE75" i="8"/>
  <c r="AF75" i="8"/>
  <c r="AF47" i="2"/>
  <c r="AE47" i="2"/>
  <c r="AE28" i="9"/>
  <c r="AQ28" i="9" s="1"/>
  <c r="AF28" i="9"/>
  <c r="AL48" i="9"/>
  <c r="AM48" i="2"/>
  <c r="AF42" i="10"/>
  <c r="AC52" i="8"/>
  <c r="AF52" i="8" s="1"/>
  <c r="AL73" i="10"/>
  <c r="AC4" i="9"/>
  <c r="AF4" i="9" s="1"/>
  <c r="AM39" i="2"/>
  <c r="AL20" i="8"/>
  <c r="AM20" i="10"/>
  <c r="AC56" i="2"/>
  <c r="AE56" i="2" s="1"/>
  <c r="AM2" i="8"/>
  <c r="AL55" i="10"/>
  <c r="AM33" i="9"/>
  <c r="AM34" i="2"/>
  <c r="AL19" i="9"/>
  <c r="AC45" i="8"/>
  <c r="AE45" i="8" s="1"/>
  <c r="AM44" i="2"/>
  <c r="AM18" i="2"/>
  <c r="AC56" i="8"/>
  <c r="AM61" i="10"/>
  <c r="AL36" i="2"/>
  <c r="AC61" i="10"/>
  <c r="AF61" i="10" s="1"/>
  <c r="AL52" i="8"/>
  <c r="AF3" i="2"/>
  <c r="AM56" i="10"/>
  <c r="AC47" i="8"/>
  <c r="AF47" i="8" s="1"/>
  <c r="AC2" i="8"/>
  <c r="AE2" i="8" s="1"/>
  <c r="AC69" i="9"/>
  <c r="AF69" i="9" s="1"/>
  <c r="AC55" i="2"/>
  <c r="AE55" i="2" s="1"/>
  <c r="AC29" i="9"/>
  <c r="AE29" i="9" s="1"/>
  <c r="AQ29" i="9" s="1"/>
  <c r="AM43" i="9"/>
  <c r="AF50" i="9"/>
  <c r="AL56" i="10"/>
  <c r="AF35" i="10"/>
  <c r="AM42" i="8"/>
  <c r="AM29" i="9"/>
  <c r="AC48" i="9"/>
  <c r="AE48" i="9" s="1"/>
  <c r="AQ48" i="9" s="1"/>
  <c r="AC69" i="10"/>
  <c r="AE69" i="10" s="1"/>
  <c r="AM56" i="2"/>
  <c r="AC3" i="10"/>
  <c r="AF3" i="10" s="1"/>
  <c r="AM69" i="2"/>
  <c r="AC32" i="10"/>
  <c r="AE32" i="10" s="1"/>
  <c r="AM20" i="2"/>
  <c r="AL45" i="2"/>
  <c r="AM48" i="10"/>
  <c r="AC66" i="2"/>
  <c r="AE66" i="2" s="1"/>
  <c r="AC47" i="9"/>
  <c r="AE47" i="9" s="1"/>
  <c r="AQ47" i="9" s="1"/>
  <c r="AC69" i="2"/>
  <c r="AE69" i="2" s="1"/>
  <c r="AC48" i="10"/>
  <c r="AE48" i="10" s="1"/>
  <c r="AC20" i="2"/>
  <c r="AF20" i="2" s="1"/>
  <c r="AM52" i="9"/>
  <c r="AM69" i="10"/>
  <c r="AF19" i="10"/>
  <c r="AM39" i="9"/>
  <c r="AL42" i="8"/>
  <c r="AC17" i="8"/>
  <c r="AE17" i="8" s="1"/>
  <c r="AM45" i="8"/>
  <c r="AM3" i="10"/>
  <c r="AM69" i="9"/>
  <c r="AL32" i="10"/>
  <c r="AC48" i="2"/>
  <c r="AE48" i="2" s="1"/>
  <c r="AL66" i="2"/>
  <c r="AC48" i="8"/>
  <c r="AE48" i="8" s="1"/>
  <c r="AM19" i="10"/>
  <c r="AE67" i="2"/>
  <c r="AC32" i="2"/>
  <c r="AF32" i="2" s="1"/>
  <c r="AC8" i="8"/>
  <c r="AF8" i="8" s="1"/>
  <c r="AL71" i="2"/>
  <c r="AL51" i="8"/>
  <c r="AF43" i="9"/>
  <c r="AE43" i="9"/>
  <c r="AQ43" i="9" s="1"/>
  <c r="AL5" i="10"/>
  <c r="AC7" i="9"/>
  <c r="AE7" i="9" s="1"/>
  <c r="AQ7" i="9" s="1"/>
  <c r="AC73" i="10"/>
  <c r="AF73" i="10" s="1"/>
  <c r="AM40" i="2"/>
  <c r="AM18" i="9"/>
  <c r="AM45" i="9"/>
  <c r="AC71" i="10"/>
  <c r="AF71" i="10" s="1"/>
  <c r="AL53" i="2"/>
  <c r="AC5" i="10"/>
  <c r="AE5" i="10" s="1"/>
  <c r="AM22" i="10"/>
  <c r="AL37" i="10"/>
  <c r="AL33" i="2"/>
  <c r="AC21" i="9"/>
  <c r="AE21" i="9" s="1"/>
  <c r="AQ21" i="9" s="1"/>
  <c r="AC53" i="2"/>
  <c r="AF53" i="2" s="1"/>
  <c r="AL13" i="2"/>
  <c r="AC18" i="9"/>
  <c r="AF18" i="9" s="1"/>
  <c r="AM71" i="2"/>
  <c r="AM64" i="2"/>
  <c r="AM13" i="8"/>
  <c r="AE19" i="9"/>
  <c r="AQ19" i="9" s="1"/>
  <c r="AM4" i="10"/>
  <c r="AL24" i="2"/>
  <c r="AM8" i="8"/>
  <c r="AF54" i="2"/>
  <c r="AM8" i="9"/>
  <c r="AM19" i="2"/>
  <c r="AL31" i="2"/>
  <c r="AE34" i="8"/>
  <c r="AL56" i="9"/>
  <c r="AC23" i="10"/>
  <c r="AF23" i="10" s="1"/>
  <c r="AL4" i="9"/>
  <c r="AM33" i="8"/>
  <c r="AC33" i="2"/>
  <c r="AF33" i="2" s="1"/>
  <c r="AC39" i="2"/>
  <c r="AE39" i="2" s="1"/>
  <c r="AL46" i="10"/>
  <c r="AM56" i="9"/>
  <c r="AE20" i="8"/>
  <c r="AF20" i="8"/>
  <c r="AE56" i="10"/>
  <c r="AF56" i="10"/>
  <c r="AC24" i="9"/>
  <c r="AE24" i="9" s="1"/>
  <c r="AQ24" i="9" s="1"/>
  <c r="AC51" i="10"/>
  <c r="AF51" i="10" s="1"/>
  <c r="AL9" i="10"/>
  <c r="AE43" i="10"/>
  <c r="AC4" i="10"/>
  <c r="AF4" i="10" s="1"/>
  <c r="AC40" i="10"/>
  <c r="AE40" i="10" s="1"/>
  <c r="AL51" i="9"/>
  <c r="AC30" i="9"/>
  <c r="AE30" i="9" s="1"/>
  <c r="AQ30" i="9" s="1"/>
  <c r="AE31" i="9"/>
  <c r="AQ31" i="9" s="1"/>
  <c r="AC9" i="10"/>
  <c r="AF9" i="10" s="1"/>
  <c r="AC58" i="10"/>
  <c r="AE58" i="10" s="1"/>
  <c r="AM13" i="2"/>
  <c r="AM38" i="2"/>
  <c r="AC74" i="8"/>
  <c r="AE74" i="8" s="1"/>
  <c r="AC64" i="2"/>
  <c r="AE64" i="2" s="1"/>
  <c r="AC49" i="9"/>
  <c r="AE49" i="9" s="1"/>
  <c r="AQ49" i="9" s="1"/>
  <c r="AM12" i="8"/>
  <c r="AM28" i="10"/>
  <c r="AL62" i="2"/>
  <c r="AM12" i="10"/>
  <c r="AM30" i="9"/>
  <c r="AC12" i="8"/>
  <c r="AF12" i="8" s="1"/>
  <c r="AM52" i="2"/>
  <c r="AL32" i="2"/>
  <c r="AM24" i="8"/>
  <c r="AL72" i="2"/>
  <c r="AL75" i="10"/>
  <c r="AL28" i="10"/>
  <c r="AL14" i="2"/>
  <c r="AF28" i="10"/>
  <c r="AL12" i="10"/>
  <c r="AF35" i="9"/>
  <c r="AF52" i="2"/>
  <c r="AL51" i="10"/>
  <c r="AL17" i="8"/>
  <c r="AL52" i="2"/>
  <c r="AE12" i="10"/>
  <c r="AM9" i="9"/>
  <c r="AL42" i="10"/>
  <c r="AM21" i="8"/>
  <c r="AC72" i="2"/>
  <c r="AE72" i="2" s="1"/>
  <c r="AM14" i="2"/>
  <c r="AC39" i="9"/>
  <c r="AE39" i="9" s="1"/>
  <c r="AQ39" i="9" s="1"/>
  <c r="AC24" i="8"/>
  <c r="AE24" i="8" s="1"/>
  <c r="AL65" i="8"/>
  <c r="AC68" i="2"/>
  <c r="AF68" i="2" s="1"/>
  <c r="AL12" i="9"/>
  <c r="AL74" i="2"/>
  <c r="AM51" i="9"/>
  <c r="AC53" i="8"/>
  <c r="AE53" i="8" s="1"/>
  <c r="AM24" i="9"/>
  <c r="AL55" i="9"/>
  <c r="AC64" i="10"/>
  <c r="AF64" i="10" s="1"/>
  <c r="AC36" i="2"/>
  <c r="AE36" i="2" s="1"/>
  <c r="AC21" i="8"/>
  <c r="AE21" i="8" s="1"/>
  <c r="AM42" i="10"/>
  <c r="AL61" i="2"/>
  <c r="AF55" i="8"/>
  <c r="AC12" i="9"/>
  <c r="AF12" i="9" s="1"/>
  <c r="AL44" i="9"/>
  <c r="AC16" i="2"/>
  <c r="AE16" i="2" s="1"/>
  <c r="AC9" i="9"/>
  <c r="AF9" i="9" s="1"/>
  <c r="AM68" i="8"/>
  <c r="AC2" i="9"/>
  <c r="AE2" i="9" s="1"/>
  <c r="AQ2" i="9" s="1"/>
  <c r="AL8" i="9"/>
  <c r="AC64" i="8"/>
  <c r="AE64" i="8" s="1"/>
  <c r="AL44" i="10"/>
  <c r="AM74" i="2"/>
  <c r="AL42" i="9"/>
  <c r="AM24" i="2"/>
  <c r="AM53" i="8"/>
  <c r="AL72" i="10"/>
  <c r="AC68" i="8"/>
  <c r="AE68" i="8" s="1"/>
  <c r="AC16" i="8"/>
  <c r="AE16" i="8" s="1"/>
  <c r="AF44" i="10"/>
  <c r="AC55" i="9"/>
  <c r="AE55" i="9" s="1"/>
  <c r="AQ55" i="9" s="1"/>
  <c r="AF6" i="8"/>
  <c r="AM72" i="10"/>
  <c r="AM64" i="8"/>
  <c r="AM36" i="10"/>
  <c r="AM31" i="10"/>
  <c r="AM2" i="9"/>
  <c r="AC62" i="9"/>
  <c r="AE62" i="9" s="1"/>
  <c r="AQ62" i="9" s="1"/>
  <c r="AC9" i="8"/>
  <c r="AE9" i="8" s="1"/>
  <c r="AE70" i="9"/>
  <c r="AQ70" i="9" s="1"/>
  <c r="AM18" i="8"/>
  <c r="AL40" i="10"/>
  <c r="AC61" i="2"/>
  <c r="AC65" i="8"/>
  <c r="AC72" i="8"/>
  <c r="AE72" i="8" s="1"/>
  <c r="AC18" i="8"/>
  <c r="AF18" i="8" s="1"/>
  <c r="AC40" i="9"/>
  <c r="AE40" i="9" s="1"/>
  <c r="AQ40" i="9" s="1"/>
  <c r="AC31" i="10"/>
  <c r="AF31" i="10" s="1"/>
  <c r="AM29" i="10"/>
  <c r="AC8" i="10"/>
  <c r="AE8" i="10" s="1"/>
  <c r="AC53" i="10"/>
  <c r="AL53" i="10"/>
  <c r="AL8" i="10"/>
  <c r="AC62" i="2"/>
  <c r="AF62" i="2" s="1"/>
  <c r="AF37" i="10"/>
  <c r="AM23" i="8"/>
  <c r="AM9" i="8"/>
  <c r="AM74" i="10"/>
  <c r="AM29" i="8"/>
  <c r="AM16" i="8"/>
  <c r="AM40" i="9"/>
  <c r="AM72" i="8"/>
  <c r="AM63" i="8"/>
  <c r="AC29" i="10"/>
  <c r="AE29" i="10" s="1"/>
  <c r="AC63" i="8"/>
  <c r="AF63" i="8" s="1"/>
  <c r="AC23" i="8"/>
  <c r="AE23" i="8" s="1"/>
  <c r="AC74" i="10"/>
  <c r="AE74" i="10" s="1"/>
  <c r="AC42" i="9"/>
  <c r="AF42" i="9" s="1"/>
  <c r="AE28" i="8"/>
  <c r="AF28" i="8"/>
  <c r="AE9" i="2"/>
  <c r="AF9" i="2"/>
  <c r="AE31" i="8"/>
  <c r="AF31" i="8"/>
  <c r="AL66" i="8"/>
  <c r="AM66" i="8"/>
  <c r="AL25" i="2"/>
  <c r="AM25" i="2"/>
  <c r="AC25" i="2"/>
  <c r="AE57" i="10"/>
  <c r="AF57" i="10"/>
  <c r="AL54" i="8"/>
  <c r="AM54" i="8"/>
  <c r="AE24" i="10"/>
  <c r="AF24" i="10"/>
  <c r="AM5" i="9"/>
  <c r="AL5" i="9"/>
  <c r="AE32" i="8"/>
  <c r="AF32" i="8"/>
  <c r="AF65" i="2"/>
  <c r="AE65" i="2"/>
  <c r="AF75" i="10"/>
  <c r="AE75" i="10"/>
  <c r="AF14" i="8"/>
  <c r="AE14" i="8"/>
  <c r="AE25" i="10"/>
  <c r="AF25" i="10"/>
  <c r="AL11" i="9"/>
  <c r="AM11" i="9"/>
  <c r="AF26" i="8"/>
  <c r="AE26" i="8"/>
  <c r="AF38" i="10"/>
  <c r="AE38" i="10"/>
  <c r="AE18" i="2"/>
  <c r="AF18" i="2"/>
  <c r="AF7" i="2"/>
  <c r="AE7" i="2"/>
  <c r="AE38" i="9"/>
  <c r="AQ38" i="9" s="1"/>
  <c r="AF38" i="9"/>
  <c r="AF36" i="9"/>
  <c r="AE12" i="2"/>
  <c r="AF12" i="2"/>
  <c r="AE71" i="8"/>
  <c r="AF71" i="8"/>
  <c r="AL60" i="10"/>
  <c r="AM60" i="10"/>
  <c r="AE34" i="10"/>
  <c r="AF34" i="10"/>
  <c r="AL10" i="2"/>
  <c r="AM10" i="2"/>
  <c r="AC10" i="2"/>
  <c r="AE26" i="9"/>
  <c r="AQ26" i="9" s="1"/>
  <c r="AF26" i="9"/>
  <c r="AF8" i="9"/>
  <c r="AE8" i="9"/>
  <c r="AQ8" i="9" s="1"/>
  <c r="AM70" i="10"/>
  <c r="AL70" i="10"/>
  <c r="AF73" i="9"/>
  <c r="AE73" i="9"/>
  <c r="AQ73" i="9" s="1"/>
  <c r="AE25" i="8"/>
  <c r="AF25" i="8"/>
  <c r="AE60" i="2"/>
  <c r="AF60" i="2"/>
  <c r="AE71" i="9"/>
  <c r="AQ71" i="9" s="1"/>
  <c r="AF71" i="9"/>
  <c r="AF59" i="9"/>
  <c r="AE59" i="9"/>
  <c r="AQ59" i="9" s="1"/>
  <c r="AC22" i="8"/>
  <c r="AE14" i="10"/>
  <c r="AF14" i="10"/>
  <c r="AE36" i="8"/>
  <c r="AF36" i="8"/>
  <c r="AM46" i="8"/>
  <c r="AL46" i="8"/>
  <c r="AE11" i="9"/>
  <c r="AQ11" i="9" s="1"/>
  <c r="AF11" i="9"/>
  <c r="AM10" i="10"/>
  <c r="AL10" i="10"/>
  <c r="AC10" i="10"/>
  <c r="AF62" i="8"/>
  <c r="AE62" i="8"/>
  <c r="AF41" i="10"/>
  <c r="AE41" i="10"/>
  <c r="AM62" i="10"/>
  <c r="AL62" i="10"/>
  <c r="AE51" i="9"/>
  <c r="AQ51" i="9" s="1"/>
  <c r="AF51" i="9"/>
  <c r="AF7" i="8"/>
  <c r="AE7" i="8"/>
  <c r="AM15" i="8"/>
  <c r="AL15" i="8"/>
  <c r="AF66" i="9"/>
  <c r="AE66" i="9"/>
  <c r="AQ66" i="9" s="1"/>
  <c r="AE3" i="8"/>
  <c r="AF3" i="8"/>
  <c r="AM9" i="2"/>
  <c r="AL9" i="2"/>
  <c r="AF54" i="10"/>
  <c r="AE54" i="10"/>
  <c r="AE6" i="2"/>
  <c r="AF6" i="2"/>
  <c r="AE11" i="8"/>
  <c r="AF11" i="8"/>
  <c r="AE65" i="9"/>
  <c r="AQ65" i="9" s="1"/>
  <c r="AF65" i="9"/>
  <c r="AF35" i="8"/>
  <c r="AE35" i="8"/>
  <c r="AM7" i="8"/>
  <c r="AL7" i="8"/>
  <c r="AE26" i="2"/>
  <c r="AF26" i="2"/>
  <c r="AE17" i="10"/>
  <c r="AF17" i="10"/>
  <c r="AL62" i="9"/>
  <c r="AM62" i="9"/>
  <c r="AE33" i="10"/>
  <c r="AF33" i="10"/>
  <c r="AM70" i="8"/>
  <c r="AL70" i="8"/>
  <c r="AC70" i="8"/>
  <c r="AL23" i="2"/>
  <c r="AM23" i="2"/>
  <c r="AC23" i="2"/>
  <c r="AE60" i="9"/>
  <c r="AQ60" i="9" s="1"/>
  <c r="AF60" i="9"/>
  <c r="AC54" i="8"/>
  <c r="AM31" i="8"/>
  <c r="AL31" i="8"/>
  <c r="AE41" i="8"/>
  <c r="AF41" i="8"/>
  <c r="AE11" i="2"/>
  <c r="AF11" i="2"/>
  <c r="AE73" i="2"/>
  <c r="AF73" i="2"/>
  <c r="AF38" i="8"/>
  <c r="AE38" i="8"/>
  <c r="AM6" i="9"/>
  <c r="AL6" i="9"/>
  <c r="AE57" i="8"/>
  <c r="AF57" i="8"/>
  <c r="AF41" i="9"/>
  <c r="AE41" i="9"/>
  <c r="AQ41" i="9" s="1"/>
  <c r="AF24" i="2"/>
  <c r="AE24" i="2"/>
  <c r="AL4" i="8"/>
  <c r="AM4" i="8"/>
  <c r="AE64" i="9"/>
  <c r="AQ64" i="9" s="1"/>
  <c r="AC60" i="10"/>
  <c r="AE60" i="8"/>
  <c r="AF60" i="8"/>
  <c r="AC62" i="10"/>
  <c r="AF71" i="2"/>
  <c r="AE71" i="2"/>
  <c r="AM66" i="10"/>
  <c r="AL66" i="10"/>
  <c r="AE50" i="8"/>
  <c r="AF50" i="8"/>
  <c r="AF45" i="9"/>
  <c r="AE45" i="9"/>
  <c r="AQ45" i="9" s="1"/>
  <c r="AM36" i="8"/>
  <c r="AL36" i="8"/>
  <c r="AE22" i="9"/>
  <c r="AQ22" i="9" s="1"/>
  <c r="AF22" i="9"/>
  <c r="AF17" i="2"/>
  <c r="AE17" i="2"/>
  <c r="AL7" i="10"/>
  <c r="AM7" i="10"/>
  <c r="AC7" i="10"/>
  <c r="AL30" i="10"/>
  <c r="AM30" i="10"/>
  <c r="AC30" i="10"/>
  <c r="AF70" i="10"/>
  <c r="AE70" i="10"/>
  <c r="AE11" i="10"/>
  <c r="AF11" i="10"/>
  <c r="AE43" i="8"/>
  <c r="AF43" i="8"/>
  <c r="AC15" i="8"/>
  <c r="AE42" i="8"/>
  <c r="AF42" i="8"/>
  <c r="AF67" i="10"/>
  <c r="AE67" i="10"/>
  <c r="AF56" i="9"/>
  <c r="AE56" i="9"/>
  <c r="AQ56" i="9" s="1"/>
  <c r="AF10" i="9"/>
  <c r="AE10" i="9"/>
  <c r="AQ10" i="9" s="1"/>
  <c r="AM14" i="10"/>
  <c r="AL14" i="10"/>
  <c r="AF27" i="10"/>
  <c r="AE27" i="10"/>
  <c r="AF44" i="9"/>
  <c r="AE44" i="9"/>
  <c r="AQ44" i="9" s="1"/>
  <c r="AL46" i="9"/>
  <c r="AM46" i="9"/>
  <c r="AF14" i="9"/>
  <c r="AE14" i="9"/>
  <c r="AQ14" i="9" s="1"/>
  <c r="AF49" i="8"/>
  <c r="AE49" i="8"/>
  <c r="AC5" i="9"/>
  <c r="AM6" i="2"/>
  <c r="AL6" i="2"/>
  <c r="AL59" i="10"/>
  <c r="AM59" i="10"/>
  <c r="AC59" i="10"/>
  <c r="AF49" i="10"/>
  <c r="AE49" i="10"/>
  <c r="AF13" i="2"/>
  <c r="AE13" i="2"/>
  <c r="AL2" i="2"/>
  <c r="AM2" i="2"/>
  <c r="AE61" i="9"/>
  <c r="AQ61" i="9" s="1"/>
  <c r="AF61" i="9"/>
  <c r="AC22" i="2"/>
  <c r="AM64" i="10"/>
  <c r="AL64" i="10"/>
  <c r="AC27" i="8"/>
  <c r="AM27" i="8"/>
  <c r="AL27" i="8"/>
  <c r="AC66" i="8"/>
  <c r="AE30" i="8"/>
  <c r="AF30" i="8"/>
  <c r="AF29" i="2"/>
  <c r="AE29" i="2"/>
  <c r="AE57" i="9"/>
  <c r="AQ57" i="9" s="1"/>
  <c r="AF57" i="9"/>
  <c r="AF55" i="10"/>
  <c r="AE55" i="10"/>
  <c r="AF2" i="2"/>
  <c r="AE2" i="2"/>
  <c r="AM28" i="8"/>
  <c r="AL28" i="8"/>
  <c r="AF5" i="2"/>
  <c r="AE5" i="2"/>
  <c r="AF40" i="2"/>
  <c r="AE40" i="2"/>
  <c r="AF44" i="2"/>
  <c r="AE44" i="2"/>
  <c r="AE74" i="2"/>
  <c r="AF74" i="2"/>
  <c r="AE37" i="9"/>
  <c r="AQ37" i="9" s="1"/>
  <c r="AF37" i="9"/>
  <c r="AE6" i="9"/>
  <c r="AQ6" i="9" s="1"/>
  <c r="AF6" i="9"/>
  <c r="AL46" i="2"/>
  <c r="AM46" i="2"/>
  <c r="AC46" i="2"/>
  <c r="AF73" i="8"/>
  <c r="AE73" i="8"/>
  <c r="AL22" i="8"/>
  <c r="AM22" i="8"/>
  <c r="AF52" i="10"/>
  <c r="AE52" i="10"/>
  <c r="AE51" i="2"/>
  <c r="AF51" i="2"/>
  <c r="AE21" i="2"/>
  <c r="AF21" i="2"/>
  <c r="AF28" i="2"/>
  <c r="AE28" i="2"/>
  <c r="AF59" i="8"/>
  <c r="AE59" i="8"/>
  <c r="AF32" i="9"/>
  <c r="AE32" i="9"/>
  <c r="AQ32" i="9" s="1"/>
  <c r="AL22" i="2"/>
  <c r="AM22" i="2"/>
  <c r="AM42" i="2"/>
  <c r="AL42" i="2"/>
  <c r="AC42" i="2"/>
  <c r="AE46" i="10"/>
  <c r="AF46" i="10"/>
  <c r="AL52" i="10"/>
  <c r="AM52" i="10"/>
  <c r="AC46" i="8"/>
  <c r="AE45" i="10"/>
  <c r="AF45" i="10"/>
  <c r="AE4" i="8"/>
  <c r="AF4" i="8"/>
  <c r="AC66" i="10"/>
  <c r="AE15" i="9"/>
  <c r="AQ15" i="9" s="1"/>
  <c r="AF15" i="9"/>
  <c r="AE53" i="9"/>
  <c r="AQ53" i="9" s="1"/>
  <c r="AF53" i="9"/>
  <c r="AM4" i="2"/>
  <c r="AL4" i="2"/>
  <c r="AC4" i="2"/>
  <c r="AE34" i="9"/>
  <c r="AQ34" i="9" s="1"/>
  <c r="AF34" i="9"/>
  <c r="AC46" i="9"/>
  <c r="AE34" i="2"/>
  <c r="AF34" i="2"/>
  <c r="AM26" i="10"/>
  <c r="AL26" i="10"/>
  <c r="AC26" i="10"/>
  <c r="AL2" i="10"/>
  <c r="AM2" i="10"/>
  <c r="AC2" i="10"/>
  <c r="AE50" i="10"/>
  <c r="AF50" i="10"/>
  <c r="AE72" i="10"/>
  <c r="AF72" i="10"/>
  <c r="AE59" i="2"/>
  <c r="AF59" i="2"/>
  <c r="A27" i="3"/>
  <c r="AF35" i="2" l="1"/>
  <c r="AF38" i="2"/>
  <c r="AE74" i="9"/>
  <c r="AQ74" i="9" s="1"/>
  <c r="AE23" i="9"/>
  <c r="AQ23" i="9" s="1"/>
  <c r="AF39" i="8"/>
  <c r="AE72" i="9"/>
  <c r="AQ72" i="9" s="1"/>
  <c r="AF5" i="10"/>
  <c r="AE27" i="2"/>
  <c r="AF30" i="2"/>
  <c r="AF41" i="2"/>
  <c r="AF37" i="2"/>
  <c r="AF67" i="9"/>
  <c r="AE4" i="10"/>
  <c r="AF25" i="9"/>
  <c r="AE18" i="10"/>
  <c r="AF36" i="10"/>
  <c r="AE3" i="9"/>
  <c r="AQ3" i="9" s="1"/>
  <c r="AF20" i="9"/>
  <c r="AE15" i="2"/>
  <c r="AF51" i="8"/>
  <c r="AF2" i="8"/>
  <c r="AF63" i="9"/>
  <c r="AF39" i="10"/>
  <c r="AE58" i="9"/>
  <c r="AQ58" i="9" s="1"/>
  <c r="AF23" i="8"/>
  <c r="AE19" i="2"/>
  <c r="AE8" i="2"/>
  <c r="AE22" i="10"/>
  <c r="AF48" i="9"/>
  <c r="AF16" i="8"/>
  <c r="AF48" i="2"/>
  <c r="AF69" i="8"/>
  <c r="AF58" i="8"/>
  <c r="AE75" i="2"/>
  <c r="AF61" i="8"/>
  <c r="AF69" i="2"/>
  <c r="AF39" i="9"/>
  <c r="AE63" i="2"/>
  <c r="AF15" i="10"/>
  <c r="AF31" i="2"/>
  <c r="AF55" i="2"/>
  <c r="AF69" i="10"/>
  <c r="AF29" i="8"/>
  <c r="AE71" i="10"/>
  <c r="AE23" i="10"/>
  <c r="AE16" i="10"/>
  <c r="AE21" i="10"/>
  <c r="AE3" i="10"/>
  <c r="AF58" i="2"/>
  <c r="AF53" i="8"/>
  <c r="AF29" i="9"/>
  <c r="AF74" i="8"/>
  <c r="AE75" i="9"/>
  <c r="AQ75" i="9" s="1"/>
  <c r="AF64" i="8"/>
  <c r="AE13" i="8"/>
  <c r="AF52" i="9"/>
  <c r="AE68" i="10"/>
  <c r="AF33" i="8"/>
  <c r="AE13" i="10"/>
  <c r="AE13" i="9"/>
  <c r="AQ13" i="9" s="1"/>
  <c r="AE73" i="10"/>
  <c r="AF17" i="8"/>
  <c r="AE40" i="8"/>
  <c r="AF48" i="10"/>
  <c r="AE68" i="9"/>
  <c r="AQ68" i="9" s="1"/>
  <c r="AF7" i="9"/>
  <c r="AE12" i="8"/>
  <c r="AF27" i="9"/>
  <c r="AE44" i="8"/>
  <c r="AF45" i="8"/>
  <c r="AF32" i="10"/>
  <c r="AE53" i="2"/>
  <c r="AF47" i="9"/>
  <c r="AF72" i="8"/>
  <c r="AE33" i="9"/>
  <c r="AQ33" i="9" s="1"/>
  <c r="AF9" i="8"/>
  <c r="AE69" i="9"/>
  <c r="AQ69" i="9" s="1"/>
  <c r="AF40" i="9"/>
  <c r="AE52" i="8"/>
  <c r="AE18" i="9"/>
  <c r="AQ18" i="9" s="1"/>
  <c r="AE37" i="8"/>
  <c r="AE45" i="2"/>
  <c r="AF39" i="2"/>
  <c r="AF63" i="10"/>
  <c r="AE8" i="8"/>
  <c r="AE4" i="9"/>
  <c r="AQ4" i="9" s="1"/>
  <c r="AE32" i="2"/>
  <c r="AE33" i="2"/>
  <c r="AE12" i="9"/>
  <c r="AQ12" i="9" s="1"/>
  <c r="AF2" i="9"/>
  <c r="AF48" i="8"/>
  <c r="AE20" i="2"/>
  <c r="AF40" i="10"/>
  <c r="AE61" i="10"/>
  <c r="AE47" i="8"/>
  <c r="AF66" i="2"/>
  <c r="AF30" i="9"/>
  <c r="AF72" i="2"/>
  <c r="AF56" i="2"/>
  <c r="AF64" i="2"/>
  <c r="AF24" i="8"/>
  <c r="AF56" i="8"/>
  <c r="AE56" i="8"/>
  <c r="AF58" i="10"/>
  <c r="AF55" i="9"/>
  <c r="AE9" i="10"/>
  <c r="AE51" i="10"/>
  <c r="AE68" i="2"/>
  <c r="AF21" i="9"/>
  <c r="AF62" i="9"/>
  <c r="AE42" i="9"/>
  <c r="AQ42" i="9" s="1"/>
  <c r="AF24" i="9"/>
  <c r="AF49" i="9"/>
  <c r="AF36" i="2"/>
  <c r="AF29" i="10"/>
  <c r="AE31" i="10"/>
  <c r="AE63" i="8"/>
  <c r="AE64" i="10"/>
  <c r="AE9" i="9"/>
  <c r="AQ9" i="9" s="1"/>
  <c r="AF21" i="8"/>
  <c r="AF68" i="8"/>
  <c r="AF16" i="2"/>
  <c r="AE18" i="8"/>
  <c r="AF8" i="10"/>
  <c r="AF74" i="10"/>
  <c r="AF53" i="10"/>
  <c r="AE53" i="10"/>
  <c r="AE62" i="2"/>
  <c r="AF65" i="8"/>
  <c r="AE65" i="8"/>
  <c r="AE61" i="2"/>
  <c r="AF61" i="2"/>
  <c r="AE66" i="10"/>
  <c r="AF66" i="10"/>
  <c r="AF46" i="2"/>
  <c r="AE46" i="2"/>
  <c r="AE60" i="10"/>
  <c r="AF60" i="10"/>
  <c r="AF26" i="10"/>
  <c r="AE26" i="10"/>
  <c r="AE4" i="2"/>
  <c r="AF4" i="2"/>
  <c r="AE66" i="8"/>
  <c r="AF66" i="8"/>
  <c r="AF70" i="8"/>
  <c r="AE70" i="8"/>
  <c r="AE46" i="9"/>
  <c r="AQ46" i="9" s="1"/>
  <c r="AF46" i="9"/>
  <c r="AF22" i="8"/>
  <c r="AE22" i="8"/>
  <c r="AE42" i="2"/>
  <c r="AF42" i="2"/>
  <c r="AE10" i="2"/>
  <c r="AF10" i="2"/>
  <c r="AE27" i="8"/>
  <c r="AF27" i="8"/>
  <c r="AE23" i="2"/>
  <c r="AF23" i="2"/>
  <c r="AE22" i="2"/>
  <c r="AF22" i="2"/>
  <c r="AE10" i="10"/>
  <c r="AF10" i="10"/>
  <c r="AF15" i="8"/>
  <c r="AE15" i="8"/>
  <c r="AE25" i="2"/>
  <c r="AF25" i="2"/>
  <c r="AF5" i="9"/>
  <c r="AE5" i="9"/>
  <c r="AQ5" i="9" s="1"/>
  <c r="AE62" i="10"/>
  <c r="AF62" i="10"/>
  <c r="AE54" i="8"/>
  <c r="AF54" i="8"/>
  <c r="AF30" i="10"/>
  <c r="AE30" i="10"/>
  <c r="AE2" i="10"/>
  <c r="AF2" i="10"/>
  <c r="AF46" i="8"/>
  <c r="AE46" i="8"/>
  <c r="AF59" i="10"/>
  <c r="AE59" i="10"/>
  <c r="AF7" i="10"/>
  <c r="AE7" i="10"/>
  <c r="A28" i="3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  <c r="A52" i="3" l="1"/>
  <c r="A53" i="3" l="1"/>
  <c r="A54" i="3" l="1"/>
  <c r="A55" i="3" l="1"/>
  <c r="A56" i="3" l="1"/>
  <c r="A57" i="3" l="1"/>
  <c r="A58" i="3" l="1"/>
  <c r="A59" i="3" l="1"/>
  <c r="A60" i="3" l="1"/>
  <c r="A61" i="3" l="1"/>
</calcChain>
</file>

<file path=xl/connections.xml><?xml version="1.0" encoding="utf-8"?>
<connections xmlns="http://schemas.openxmlformats.org/spreadsheetml/2006/main">
  <connection id="1" name="Book1" type="6" refreshedVersion="5" background="1" saveData="1">
    <textPr codePage="437" sourceFile="C:\Users\eho\Desktop\Book1.csv" tab="0" comma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MDO_OUTPUT_TAB_KICKER_TRIBUTARY_AREA" type="6" refreshedVersion="5" background="1" saveData="1">
    <textPr codePage="437" sourceFile="C:\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MDO_OUTPUT_TAB_KICKER_TRIBUTARY_AREA1" type="6" refreshedVersion="5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MDO_OUTPUT_TAB_KICKER_TRIBUTARY_AREA10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MDO_OUTPUT_TAB_KICKER_TRIBUTARY_AREA11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MDO_OUTPUT_TAB_KICKER_TRIBUTARY_AREA12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MDO_OUTPUT_TAB_KICKER_TRIBUTARY_AREA13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MDO_OUTPUT_TAB_KICKER_TRIBUTARY_AREA14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MDO_OUTPUT_TAB_KICKER_TRIBUTARY_AREA15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MDO_OUTPUT_TAB_KICKER_TRIBUTARY_AREA16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MDO_OUTPUT_TAB_KICKER_TRIBUTARY_AREA17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MDO_OUTPUT_TAB_KICKER_TRIBUTARY_AREA18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MDO_OUTPUT_TAB_KICKER_TRIBUTARY_AREA19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MDO_OUTPUT_TAB_KICKER_TRIBUTARY_AREA2" type="6" refreshedVersion="5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MDO_OUTPUT_TAB_KICKER_TRIBUTARY_AREA20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MDO_OUTPUT_TAB_KICKER_TRIBUTARY_AREA21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MDO_OUTPUT_TAB_KICKER_TRIBUTARY_AREA22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MDO_OUTPUT_TAB_KICKER_TRIBUTARY_AREA23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MDO_OUTPUT_TAB_KICKER_TRIBUTARY_AREA24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MDO_OUTPUT_TAB_KICKER_TRIBUTARY_AREA25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MDO_OUTPUT_TAB_KICKER_TRIBUTARY_AREA26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MDO_OUTPUT_TAB_KICKER_TRIBUTARY_AREA27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MDO_OUTPUT_TAB_KICKER_TRIBUTARY_AREA28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MDO_OUTPUT_TAB_KICKER_TRIBUTARY_AREA29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MDO_OUTPUT_TAB_KICKER_TRIBUTARY_AREA3" type="6" refreshedVersion="5" background="1" saveData="1">
    <textPr prompt="0" codePage="437" sourceFile="C:\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MDO_OUTPUT_TAB_KICKER_TRIBUTARY_AREA30" type="6" refreshedVersion="5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MDO_OUTPUT_TAB_KICKER_TRIBUTARY_AREA31" type="6" refreshedVersion="5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DO_OUTPUT_TAB_KICKER_TRIBUTARY_AREA32" type="6" refreshedVersion="5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MDO_OUTPUT_TAB_KICKER_TRIBUTARY_AREA33" type="6" refreshedVersion="5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MDO_OUTPUT_TAB_KICKER_TRIBUTARY_AREA34" type="6" refreshedVersion="5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MDO_OUTPUT_TAB_KICKER_TRIBUTARY_AREA35" type="6" refreshedVersion="5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MDO_OUTPUT_TAB_KICKER_TRIBUTARY_AREA36" type="6" refreshedVersion="0" background="1">
    <textPr prompt="0" sourceFile="C:\Modelcenter\RWS-MDO\SAPModeling\Debug\MDO_OUTPUT_TAB_KICKER_TRIBUTARY_AREA.csv">
      <textFields>
        <textField/>
      </textFields>
    </textPr>
  </connection>
  <connection id="33" name="MDO_OUTPUT_TAB_KICKER_TRIBUTARY_AREA37" type="6" refreshedVersion="4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MDO_OUTPUT_TAB_KICKER_TRIBUTARY_AREA38" type="6" refreshedVersion="4" background="1" saveData="1">
    <textPr prompt="0" codePage="437" sourceFile="C:\Modelcenter\RWS-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MDO_OUTPUT_TAB_KICKER_TRIBUTARY_AREA4" type="6" refreshedVersion="5" background="1" saveData="1">
    <textPr prompt="0" codePage="437" sourceFile="C:\MDO\SAPModeling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MDO_OUTPUT_TAB_KICKER_TRIBUTARY_AREA5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MDO_OUTPUT_TAB_KICKER_TRIBUTARY_AREA6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MDO_OUTPUT_TAB_KICKER_TRIBUTARY_AREA7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MDO_OUTPUT_TAB_KICKER_TRIBUTARY_AREA8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MDO_OUTPUT_TAB_KICKER_TRIBUTARY_AREA9" type="6" refreshedVersion="5" background="1" saveData="1">
    <textPr prompt="0" codePage="437" sourceFile="C:\Users\eho\Documents\Visual Studio 2015\Projects\SAPWrapper\SAP_modeling\bin\Debug\MDO_OUTPUT_TAB_KICKER_TRIBUTARY_AREA.csv" tab="0" comma="1">
      <textFields count="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<sst xmlns="http://schemas.openxmlformats.org/spreadsheetml/2006/main" count="1814" uniqueCount="1302">
  <si>
    <t>Tab Name</t>
  </si>
  <si>
    <t>Kicker X1 [m]</t>
  </si>
  <si>
    <t>Kicker Y1 [m]</t>
  </si>
  <si>
    <t>Kicker Z1 [m]</t>
  </si>
  <si>
    <t>Kicker X2 [m]</t>
  </si>
  <si>
    <t>Kicker Y2 [m]</t>
  </si>
  <si>
    <t>Kicker Z2 [m]</t>
  </si>
  <si>
    <t>Pr X [m]</t>
  </si>
  <si>
    <t>Pr Y [m]</t>
  </si>
  <si>
    <t>Pr Z [m]</t>
  </si>
  <si>
    <t>St [m^2]</t>
  </si>
  <si>
    <t>Ax [m^2]</t>
  </si>
  <si>
    <t>Ay [m^2]</t>
  </si>
  <si>
    <t>Tab X1 [m]</t>
  </si>
  <si>
    <t>Tab Y1 [m]</t>
  </si>
  <si>
    <t>Tab Z1 [m]</t>
  </si>
  <si>
    <t>Tab X2 [m]</t>
  </si>
  <si>
    <t>Tab Y2 [m]</t>
  </si>
  <si>
    <t>Tab Z2 [m]</t>
  </si>
  <si>
    <t>Ax/Ay</t>
  </si>
  <si>
    <t>Pressure Calculations</t>
  </si>
  <si>
    <t>Closed on 4 Sides</t>
  </si>
  <si>
    <t>mu_s</t>
  </si>
  <si>
    <t>Open on 1 Side</t>
  </si>
  <si>
    <t>Total Height</t>
  </si>
  <si>
    <t>m</t>
  </si>
  <si>
    <t>Windward</t>
  </si>
  <si>
    <t>wz</t>
  </si>
  <si>
    <t>B</t>
  </si>
  <si>
    <t>Sideward</t>
  </si>
  <si>
    <t>xi</t>
  </si>
  <si>
    <t>Leeward</t>
  </si>
  <si>
    <t>nu</t>
  </si>
  <si>
    <t>Upward</t>
  </si>
  <si>
    <t>w0</t>
  </si>
  <si>
    <r>
      <t>kN/m</t>
    </r>
    <r>
      <rPr>
        <vertAlign val="superscript"/>
        <sz val="11"/>
        <color theme="1"/>
        <rFont val="Calibri"/>
        <family val="2"/>
        <scheme val="minor"/>
      </rPr>
      <t>2</t>
    </r>
  </si>
  <si>
    <t>Height [m]</t>
  </si>
  <si>
    <t>fi_z</t>
  </si>
  <si>
    <t>mu_z</t>
  </si>
  <si>
    <t>Bz</t>
  </si>
  <si>
    <r>
      <t>Windward [kN/m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</si>
  <si>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Sideward [kN/m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</si>
  <si>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Leeward [kN/m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</si>
  <si>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Upward [kN/m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</si>
  <si>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Note: Fit a 3rd or 5th order polynomial to interpolate between values</t>
  </si>
  <si>
    <t>Ignore Upward pressure</t>
  </si>
  <si>
    <t>Open on 1 Side - Blowing into Open Face</t>
  </si>
  <si>
    <r>
      <t>Windward [kN/m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</si>
  <si>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r>
      <t>Sideward [kN/m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</si>
  <si>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t>kN/m2</t>
  </si>
  <si>
    <t>Fw α</t>
  </si>
  <si>
    <t>Fw (α + 90)</t>
  </si>
  <si>
    <t>Fw Y</t>
  </si>
  <si>
    <t>Fty</t>
  </si>
  <si>
    <t>FkyR</t>
  </si>
  <si>
    <t>FkxR</t>
  </si>
  <si>
    <t>Ftx</t>
  </si>
  <si>
    <t>Catwalk Span</t>
  </si>
  <si>
    <t>Tab</t>
  </si>
  <si>
    <t>Kicker</t>
  </si>
  <si>
    <t>Tributary Area</t>
  </si>
  <si>
    <t>Name</t>
  </si>
  <si>
    <t xml:space="preserve">Row </t>
  </si>
  <si>
    <t>Number</t>
  </si>
  <si>
    <t>Support Point (T1)</t>
  </si>
  <si>
    <t>Rockwork Intersection Point (Tr)</t>
  </si>
  <si>
    <t>End Point (T2)</t>
  </si>
  <si>
    <t>Support Point (K1)</t>
  </si>
  <si>
    <t>End Point (K2)</t>
  </si>
  <si>
    <t>Surface (As)</t>
  </si>
  <si>
    <t>X-Z Projected (Ax)</t>
  </si>
  <si>
    <t>Y-Z Projected (Ay)</t>
  </si>
  <si>
    <t>ϴ [rad]</t>
  </si>
  <si>
    <t>L [m]</t>
  </si>
  <si>
    <t>α [rad]</t>
  </si>
  <si>
    <t>L1 [m]</t>
  </si>
  <si>
    <t>L2 [m]</t>
  </si>
  <si>
    <t>L3 [m]</t>
  </si>
  <si>
    <t>Lw [m]</t>
  </si>
  <si>
    <t>Wr [kN]</t>
  </si>
  <si>
    <t>Ws1 [kN]</t>
  </si>
  <si>
    <t>Ws2 [kN]</t>
  </si>
  <si>
    <t>Ws3 [kN]</t>
  </si>
  <si>
    <t>ML [kN-m]</t>
  </si>
  <si>
    <t>Case2</t>
  </si>
  <si>
    <t>Case3</t>
  </si>
  <si>
    <t>Case4</t>
  </si>
  <si>
    <t>Alfa Equations</t>
  </si>
  <si>
    <t>α [deg]</t>
  </si>
  <si>
    <t>F X [kN]</t>
  </si>
  <si>
    <t>F Y [kN]</t>
  </si>
  <si>
    <t>F Z [kN]</t>
  </si>
  <si>
    <t>Mx [kN-m]</t>
  </si>
  <si>
    <t>My [kN-m]</t>
  </si>
  <si>
    <t>Mz [kN-m]</t>
  </si>
  <si>
    <t>Case5</t>
  </si>
  <si>
    <t>Case6</t>
  </si>
  <si>
    <t>Case7</t>
  </si>
  <si>
    <t>Case8</t>
  </si>
  <si>
    <t>kN/m</t>
  </si>
  <si>
    <t>Windward Pressure</t>
  </si>
  <si>
    <t>Sideward Pressure</t>
  </si>
  <si>
    <t>Fw X</t>
  </si>
  <si>
    <t xml:space="preserve">Position </t>
  </si>
  <si>
    <t>Exterior/TRUE</t>
  </si>
  <si>
    <t>Exterior Steel</t>
  </si>
  <si>
    <t>Interior Steel</t>
  </si>
  <si>
    <t>Exterior Rockwork Live</t>
  </si>
  <si>
    <t xml:space="preserve">Exterior Platform Live </t>
  </si>
  <si>
    <t>Interior Rockwork Live</t>
  </si>
  <si>
    <t>TAB NODE ID</t>
  </si>
  <si>
    <t>KICKER NODE ID</t>
  </si>
  <si>
    <t>WrL [kN]</t>
  </si>
  <si>
    <t>WpL [kN]</t>
  </si>
  <si>
    <t>Exterior Rockwork Dead</t>
  </si>
  <si>
    <t>Interior Rockwork Dead</t>
  </si>
  <si>
    <t>file_path</t>
  </si>
  <si>
    <t>TAB12-352</t>
  </si>
  <si>
    <t>TAB13-353</t>
  </si>
  <si>
    <t>TAB14-354</t>
  </si>
  <si>
    <t>TAB11-355</t>
  </si>
  <si>
    <t>TAB12-356</t>
  </si>
  <si>
    <t>TAB13-357</t>
  </si>
  <si>
    <t>TAB14-358</t>
  </si>
  <si>
    <t>TAB11-359</t>
  </si>
  <si>
    <t>TAB12-360</t>
  </si>
  <si>
    <t>TAB13-361</t>
  </si>
  <si>
    <t>TAB14-362</t>
  </si>
  <si>
    <t>TAB11-363</t>
  </si>
  <si>
    <t>TAB12-364</t>
  </si>
  <si>
    <t>TAB13-365</t>
  </si>
  <si>
    <t>TAB14-366</t>
  </si>
  <si>
    <t>TAB11-367</t>
  </si>
  <si>
    <t>TAB12-368</t>
  </si>
  <si>
    <t>TAB13-369</t>
  </si>
  <si>
    <t>TAB14-370</t>
  </si>
  <si>
    <t>TAB11-371</t>
  </si>
  <si>
    <t>TAB12-372</t>
  </si>
  <si>
    <t>TAB13-373</t>
  </si>
  <si>
    <t>TAB14-374</t>
  </si>
  <si>
    <t>TAB11-375</t>
  </si>
  <si>
    <t>TAB12-376</t>
  </si>
  <si>
    <t>TAB13-377</t>
  </si>
  <si>
    <t>TAB14-378</t>
  </si>
  <si>
    <t>TAB11-379</t>
  </si>
  <si>
    <t>TAB12-380</t>
  </si>
  <si>
    <t>TAB13-381</t>
  </si>
  <si>
    <t>TAB14-382</t>
  </si>
  <si>
    <t>TAB11-383</t>
  </si>
  <si>
    <t>TAB12-384</t>
  </si>
  <si>
    <t>TAB13-385</t>
  </si>
  <si>
    <t>TAB14-386</t>
  </si>
  <si>
    <t>TAB11-387</t>
  </si>
  <si>
    <t>TAB12-388</t>
  </si>
  <si>
    <t>TAB13-389</t>
  </si>
  <si>
    <t>TAB14-390</t>
  </si>
  <si>
    <t>TAB11-391</t>
  </si>
  <si>
    <t>TAB12-392</t>
  </si>
  <si>
    <t>TAB13-393</t>
  </si>
  <si>
    <t>TAB14-394</t>
  </si>
  <si>
    <t>TAB11-395</t>
  </si>
  <si>
    <t>TAB12-396</t>
  </si>
  <si>
    <t>TAB13-397</t>
  </si>
  <si>
    <t>TAB14-398</t>
  </si>
  <si>
    <t>TAB11-399</t>
  </si>
  <si>
    <t>TAB12-400</t>
  </si>
  <si>
    <t>TAB13-401</t>
  </si>
  <si>
    <t>TAB14-402</t>
  </si>
  <si>
    <t>TAB11-403</t>
  </si>
  <si>
    <t>TAB12-404</t>
  </si>
  <si>
    <t>TAB13-405</t>
  </si>
  <si>
    <t>TAB14-406</t>
  </si>
  <si>
    <t>TAB11-407</t>
  </si>
  <si>
    <t>TAB12-408</t>
  </si>
  <si>
    <t>TAB13-409</t>
  </si>
  <si>
    <t>TAB14-410</t>
  </si>
  <si>
    <t>TAB11-411</t>
  </si>
  <si>
    <t>TAB12-412</t>
  </si>
  <si>
    <t>TAB13-413</t>
  </si>
  <si>
    <t>TAB14-414</t>
  </si>
  <si>
    <t>TAB11-415</t>
  </si>
  <si>
    <t>TAB12-416</t>
  </si>
  <si>
    <t>TAB13-417</t>
  </si>
  <si>
    <t>TAB14-418</t>
  </si>
  <si>
    <t>TAB11-419</t>
  </si>
  <si>
    <t>TAB12-420</t>
  </si>
  <si>
    <t>TAB13-421</t>
  </si>
  <si>
    <t>TAB14-422</t>
  </si>
  <si>
    <t>TAB11-423</t>
  </si>
  <si>
    <t>TAB12-424</t>
  </si>
  <si>
    <t>TAB13-425</t>
  </si>
  <si>
    <t>TAB14-426</t>
  </si>
  <si>
    <t>TAB11-427</t>
  </si>
  <si>
    <t>TAB12-428</t>
  </si>
  <si>
    <t>TAB13-429</t>
  </si>
  <si>
    <t>TAB14-430</t>
  </si>
  <si>
    <t>TAB11-431</t>
  </si>
  <si>
    <t>TAB12-432</t>
  </si>
  <si>
    <t>TAB13-433</t>
  </si>
  <si>
    <t>TAB14-434</t>
  </si>
  <si>
    <t>TAB11-435</t>
  </si>
  <si>
    <t>TAB12-436</t>
  </si>
  <si>
    <t>TAB13-437</t>
  </si>
  <si>
    <t>TAB14-438</t>
  </si>
  <si>
    <t>TAB11-439</t>
  </si>
  <si>
    <t>TAB12-440</t>
  </si>
  <si>
    <t>TAB13-441</t>
  </si>
  <si>
    <t>TAB14-442</t>
  </si>
  <si>
    <t>TAB11-443</t>
  </si>
  <si>
    <t>TAB12-444</t>
  </si>
  <si>
    <t>TAB13-445</t>
  </si>
  <si>
    <t>TAB14-446</t>
  </si>
  <si>
    <t>TAB11-447</t>
  </si>
  <si>
    <t>TAB12-448</t>
  </si>
  <si>
    <t>TAB13-449</t>
  </si>
  <si>
    <t>TAB14-450</t>
  </si>
  <si>
    <t>TAB11-451</t>
  </si>
  <si>
    <t>TAB12-452</t>
  </si>
  <si>
    <t>TAB13-453</t>
  </si>
  <si>
    <t>TAB14-454</t>
  </si>
  <si>
    <t>TAB11-455</t>
  </si>
  <si>
    <t>TAB12-456</t>
  </si>
  <si>
    <t>TAB13-457</t>
  </si>
  <si>
    <t>TAB14-458</t>
  </si>
  <si>
    <t>C:\Modelcenter\RWS-MDO\SAPModeling\Debug\MDO_OUTPUT_TAB_KICKER_TRIBUTARY_AREA.csv</t>
  </si>
  <si>
    <t>Tab_ID</t>
  </si>
  <si>
    <t>Row_Num</t>
  </si>
  <si>
    <t>Row_Item</t>
  </si>
  <si>
    <t>T1_node_ID</t>
  </si>
  <si>
    <t>T1.X</t>
  </si>
  <si>
    <t>T1.Y</t>
  </si>
  <si>
    <t>T1.Z</t>
  </si>
  <si>
    <t>Tr.X</t>
  </si>
  <si>
    <t>Tr.Y</t>
  </si>
  <si>
    <t>Tr.Z</t>
  </si>
  <si>
    <t>T2.X</t>
  </si>
  <si>
    <t>T2.Y</t>
  </si>
  <si>
    <t>T2.Z</t>
  </si>
  <si>
    <t>K1_node_ID</t>
  </si>
  <si>
    <t>K1.X</t>
  </si>
  <si>
    <t>K1.Y</t>
  </si>
  <si>
    <t>K1.Z</t>
  </si>
  <si>
    <t>K2.X</t>
  </si>
  <si>
    <t>K2.Y</t>
  </si>
  <si>
    <t>K2.Z</t>
  </si>
  <si>
    <t>Area</t>
  </si>
  <si>
    <t>Area_X_Z</t>
  </si>
  <si>
    <t>Area_Y_Z</t>
  </si>
  <si>
    <t>Area_X_Y</t>
  </si>
  <si>
    <t>Exterior</t>
  </si>
  <si>
    <t xml:space="preserve">Workpath_Length </t>
  </si>
  <si>
    <t>TAB_0_0</t>
  </si>
  <si>
    <t>TKNODE_0</t>
  </si>
  <si>
    <t>TKNODE_1</t>
  </si>
  <si>
    <t xml:space="preserve"> </t>
  </si>
  <si>
    <t>TAB_0_1</t>
  </si>
  <si>
    <t>TKNODE_2</t>
  </si>
  <si>
    <t>TKNODE_3</t>
  </si>
  <si>
    <t>TAB_0_2</t>
  </si>
  <si>
    <t>TKNODE_4</t>
  </si>
  <si>
    <t>TKNODE_5</t>
  </si>
  <si>
    <t>TAB_0_3</t>
  </si>
  <si>
    <t>TKNODE_6</t>
  </si>
  <si>
    <t>TKNODE_7</t>
  </si>
  <si>
    <t>TAB_0_4</t>
  </si>
  <si>
    <t>TKNODE_8</t>
  </si>
  <si>
    <t>TKNODE_9</t>
  </si>
  <si>
    <t>TAB_0_5</t>
  </si>
  <si>
    <t>TKNODE_10</t>
  </si>
  <si>
    <t>TKNODE_11</t>
  </si>
  <si>
    <t>TAB_0_6</t>
  </si>
  <si>
    <t>TKNODE_12</t>
  </si>
  <si>
    <t>TKNODE_13</t>
  </si>
  <si>
    <t>TAB_0_7</t>
  </si>
  <si>
    <t>TKNODE_14</t>
  </si>
  <si>
    <t>TKNODE_15</t>
  </si>
  <si>
    <t>TAB_0_8</t>
  </si>
  <si>
    <t>TKNODE_16</t>
  </si>
  <si>
    <t>TKNODE_17</t>
  </si>
  <si>
    <t>TAB_0_9</t>
  </si>
  <si>
    <t>TKNODE_18</t>
  </si>
  <si>
    <t>TKNODE_19</t>
  </si>
  <si>
    <t>TAB_0_10</t>
  </si>
  <si>
    <t>TKNODE_20</t>
  </si>
  <si>
    <t>TKNODE_21</t>
  </si>
  <si>
    <t>TAB_0_11</t>
  </si>
  <si>
    <t>TKNODE_22</t>
  </si>
  <si>
    <t>TKNODE_23</t>
  </si>
  <si>
    <t>TAB_0_12</t>
  </si>
  <si>
    <t>TKNODE_24</t>
  </si>
  <si>
    <t>TKNODE_25</t>
  </si>
  <si>
    <t>TAB_0_13</t>
  </si>
  <si>
    <t>TKNODE_26</t>
  </si>
  <si>
    <t>TKNODE_27</t>
  </si>
  <si>
    <t>TAB_0_14</t>
  </si>
  <si>
    <t>TKNODE_28</t>
  </si>
  <si>
    <t>TKNODE_29</t>
  </si>
  <si>
    <t>TAB_0_15</t>
  </si>
  <si>
    <t>TKNODE_30</t>
  </si>
  <si>
    <t>TKNODE_31</t>
  </si>
  <si>
    <t>TAB_0_16</t>
  </si>
  <si>
    <t>TKNODE_32</t>
  </si>
  <si>
    <t>TKNODE_33</t>
  </si>
  <si>
    <t>TAB_0_17</t>
  </si>
  <si>
    <t>TKNODE_34</t>
  </si>
  <si>
    <t>TKNODE_35</t>
  </si>
  <si>
    <t>TAB_0_18</t>
  </si>
  <si>
    <t>TKNODE_36</t>
  </si>
  <si>
    <t>TKNODE_37</t>
  </si>
  <si>
    <t>TAB_0_19</t>
  </si>
  <si>
    <t>TKNODE_38</t>
  </si>
  <si>
    <t>TKNODE_39</t>
  </si>
  <si>
    <t>TAB_0_20</t>
  </si>
  <si>
    <t>TKNODE_40</t>
  </si>
  <si>
    <t>TKNODE_41</t>
  </si>
  <si>
    <t>TAB_0_21</t>
  </si>
  <si>
    <t>TKNODE_42</t>
  </si>
  <si>
    <t>TKNODE_43</t>
  </si>
  <si>
    <t>TAB_0_22</t>
  </si>
  <si>
    <t>TKNODE_44</t>
  </si>
  <si>
    <t>TKNODE_45</t>
  </si>
  <si>
    <t>TAB_0_23</t>
  </si>
  <si>
    <t>TKNODE_46</t>
  </si>
  <si>
    <t>TKNODE_47</t>
  </si>
  <si>
    <t>TAB_0_24</t>
  </si>
  <si>
    <t>TKNODE_48</t>
  </si>
  <si>
    <t>TKNODE_49</t>
  </si>
  <si>
    <t>TAB_0_25</t>
  </si>
  <si>
    <t>TKNODE_50</t>
  </si>
  <si>
    <t>TKNODE_51</t>
  </si>
  <si>
    <t>TAB_0_26</t>
  </si>
  <si>
    <t>TKNODE_52</t>
  </si>
  <si>
    <t>TKNODE_53</t>
  </si>
  <si>
    <t>TAB_0_27</t>
  </si>
  <si>
    <t>TKNODE_54</t>
  </si>
  <si>
    <t>TKNODE_55</t>
  </si>
  <si>
    <t>TAB_0_28</t>
  </si>
  <si>
    <t>TKNODE_56</t>
  </si>
  <si>
    <t>TKNODE_57</t>
  </si>
  <si>
    <t>TAB_0_29</t>
  </si>
  <si>
    <t>TKNODE_58</t>
  </si>
  <si>
    <t>TKNODE_59</t>
  </si>
  <si>
    <t>TAB_0_30</t>
  </si>
  <si>
    <t>TKNODE_60</t>
  </si>
  <si>
    <t>TKNODE_61</t>
  </si>
  <si>
    <t>TAB_0_31</t>
  </si>
  <si>
    <t>TKNODE_62</t>
  </si>
  <si>
    <t>TKNODE_63</t>
  </si>
  <si>
    <t>TAB_0_32</t>
  </si>
  <si>
    <t>TKNODE_64</t>
  </si>
  <si>
    <t>TKNODE_65</t>
  </si>
  <si>
    <t>TAB_0_33</t>
  </si>
  <si>
    <t>TKNODE_66</t>
  </si>
  <si>
    <t>TKNODE_67</t>
  </si>
  <si>
    <t>TAB_0_34</t>
  </si>
  <si>
    <t>TKNODE_68</t>
  </si>
  <si>
    <t>TKNODE_69</t>
  </si>
  <si>
    <t>TAB_0_35</t>
  </si>
  <si>
    <t>TKNODE_70</t>
  </si>
  <si>
    <t>TKNODE_71</t>
  </si>
  <si>
    <t>TAB_0_36</t>
  </si>
  <si>
    <t>TKNODE_72</t>
  </si>
  <si>
    <t>TKNODE_73</t>
  </si>
  <si>
    <t>TAB_0_37</t>
  </si>
  <si>
    <t>TKNODE_74</t>
  </si>
  <si>
    <t>TKNODE_75</t>
  </si>
  <si>
    <t>TAB_0_38</t>
  </si>
  <si>
    <t>TKNODE_76</t>
  </si>
  <si>
    <t>TKNODE_77</t>
  </si>
  <si>
    <t>TAB_0_39</t>
  </si>
  <si>
    <t>TKNODE_78</t>
  </si>
  <si>
    <t>TKNODE_79</t>
  </si>
  <si>
    <t>TAB_0_40</t>
  </si>
  <si>
    <t>TKNODE_80</t>
  </si>
  <si>
    <t>TKNODE_81</t>
  </si>
  <si>
    <t>TAB_0_41</t>
  </si>
  <si>
    <t>TKNODE_82</t>
  </si>
  <si>
    <t>TKNODE_83</t>
  </si>
  <si>
    <t>TAB_0_42</t>
  </si>
  <si>
    <t>TKNODE_84</t>
  </si>
  <si>
    <t>TKNODE_85</t>
  </si>
  <si>
    <t>TAB_0_43</t>
  </si>
  <si>
    <t>TKNODE_86</t>
  </si>
  <si>
    <t>TKNODE_87</t>
  </si>
  <si>
    <t>TAB_0_44</t>
  </si>
  <si>
    <t>TKNODE_88</t>
  </si>
  <si>
    <t>TKNODE_89</t>
  </si>
  <si>
    <t>TAB_0_45</t>
  </si>
  <si>
    <t>TKNODE_90</t>
  </si>
  <si>
    <t>TKNODE_91</t>
  </si>
  <si>
    <t>TAB_0_46</t>
  </si>
  <si>
    <t>TKNODE_92</t>
  </si>
  <si>
    <t>TKNODE_93</t>
  </si>
  <si>
    <t>TAB_0_47</t>
  </si>
  <si>
    <t>TKNODE_94</t>
  </si>
  <si>
    <t>TKNODE_95</t>
  </si>
  <si>
    <t>TAB_0_48</t>
  </si>
  <si>
    <t>TKNODE_96</t>
  </si>
  <si>
    <t>TKNODE_97</t>
  </si>
  <si>
    <t>TAB_0_49</t>
  </si>
  <si>
    <t>TKNODE_98</t>
  </si>
  <si>
    <t>TKNODE_99</t>
  </si>
  <si>
    <t>TAB_0_50</t>
  </si>
  <si>
    <t>TKNODE_100</t>
  </si>
  <si>
    <t>TKNODE_101</t>
  </si>
  <si>
    <t>TAB_0_51</t>
  </si>
  <si>
    <t>TKNODE_102</t>
  </si>
  <si>
    <t>TKNODE_103</t>
  </si>
  <si>
    <t>TAB_0_52</t>
  </si>
  <si>
    <t>TKNODE_104</t>
  </si>
  <si>
    <t>TKNODE_105</t>
  </si>
  <si>
    <t>TAB_0_53</t>
  </si>
  <si>
    <t>TKNODE_106</t>
  </si>
  <si>
    <t>TKNODE_107</t>
  </si>
  <si>
    <t>TAB_0_54</t>
  </si>
  <si>
    <t>TKNODE_108</t>
  </si>
  <si>
    <t>TKNODE_109</t>
  </si>
  <si>
    <t>TAB_1_55</t>
  </si>
  <si>
    <t>TKNODE_110</t>
  </si>
  <si>
    <t>TKNODE_111</t>
  </si>
  <si>
    <t>TAB_1_56</t>
  </si>
  <si>
    <t>TKNODE_112</t>
  </si>
  <si>
    <t>TKNODE_113</t>
  </si>
  <si>
    <t>TAB_1_57</t>
  </si>
  <si>
    <t>TKNODE_114</t>
  </si>
  <si>
    <t>TKNODE_115</t>
  </si>
  <si>
    <t>TAB_1_58</t>
  </si>
  <si>
    <t>TKNODE_116</t>
  </si>
  <si>
    <t>TKNODE_117</t>
  </si>
  <si>
    <t>TAB_1_59</t>
  </si>
  <si>
    <t>TKNODE_118</t>
  </si>
  <si>
    <t>TKNODE_119</t>
  </si>
  <si>
    <t>TAB_1_60</t>
  </si>
  <si>
    <t>TKNODE_120</t>
  </si>
  <si>
    <t>TKNODE_121</t>
  </si>
  <si>
    <t>TAB_1_61</t>
  </si>
  <si>
    <t>TKNODE_122</t>
  </si>
  <si>
    <t>TKNODE_123</t>
  </si>
  <si>
    <t>TAB_1_62</t>
  </si>
  <si>
    <t>TKNODE_124</t>
  </si>
  <si>
    <t>TKNODE_125</t>
  </si>
  <si>
    <t>TAB_1_63</t>
  </si>
  <si>
    <t>TKNODE_126</t>
  </si>
  <si>
    <t>TKNODE_127</t>
  </si>
  <si>
    <t>TAB_1_64</t>
  </si>
  <si>
    <t>TKNODE_128</t>
  </si>
  <si>
    <t>TKNODE_129</t>
  </si>
  <si>
    <t>TAB_1_65</t>
  </si>
  <si>
    <t>TKNODE_130</t>
  </si>
  <si>
    <t>TKNODE_131</t>
  </si>
  <si>
    <t>TAB_1_66</t>
  </si>
  <si>
    <t>TKNODE_132</t>
  </si>
  <si>
    <t>TKNODE_133</t>
  </si>
  <si>
    <t>TAB_1_67</t>
  </si>
  <si>
    <t>TKNODE_134</t>
  </si>
  <si>
    <t>TKNODE_135</t>
  </si>
  <si>
    <t>TAB_1_68</t>
  </si>
  <si>
    <t>TKNODE_136</t>
  </si>
  <si>
    <t>TKNODE_137</t>
  </si>
  <si>
    <t>TAB_1_69</t>
  </si>
  <si>
    <t>TKNODE_138</t>
  </si>
  <si>
    <t>TKNODE_139</t>
  </si>
  <si>
    <t>TAB_1_70</t>
  </si>
  <si>
    <t>TKNODE_140</t>
  </si>
  <si>
    <t>TKNODE_141</t>
  </si>
  <si>
    <t>TAB_1_71</t>
  </si>
  <si>
    <t>TKNODE_142</t>
  </si>
  <si>
    <t>TKNODE_143</t>
  </si>
  <si>
    <t>TAB_1_72</t>
  </si>
  <si>
    <t>TKNODE_144</t>
  </si>
  <si>
    <t>TKNODE_145</t>
  </si>
  <si>
    <t>TAB_1_73</t>
  </si>
  <si>
    <t>TKNODE_146</t>
  </si>
  <si>
    <t>TKNODE_147</t>
  </si>
  <si>
    <t>TAB_1_74</t>
  </si>
  <si>
    <t>TKNODE_148</t>
  </si>
  <si>
    <t>TKNODE_149</t>
  </si>
  <si>
    <t>TAB_1_75</t>
  </si>
  <si>
    <t>TKNODE_150</t>
  </si>
  <si>
    <t>TKNODE_151</t>
  </si>
  <si>
    <t>TAB_1_76</t>
  </si>
  <si>
    <t>TKNODE_152</t>
  </si>
  <si>
    <t>TKNODE_153</t>
  </si>
  <si>
    <t>TAB_1_77</t>
  </si>
  <si>
    <t>TKNODE_154</t>
  </si>
  <si>
    <t>TKNODE_155</t>
  </si>
  <si>
    <t>TAB_2_78</t>
  </si>
  <si>
    <t>TKNODE_156</t>
  </si>
  <si>
    <t>TKNODE_157</t>
  </si>
  <si>
    <t>TAB_2_79</t>
  </si>
  <si>
    <t>TKNODE_158</t>
  </si>
  <si>
    <t>TKNODE_159</t>
  </si>
  <si>
    <t>TAB_2_80</t>
  </si>
  <si>
    <t>TKNODE_160</t>
  </si>
  <si>
    <t>TKNODE_161</t>
  </si>
  <si>
    <t>TAB_2_81</t>
  </si>
  <si>
    <t>TKNODE_162</t>
  </si>
  <si>
    <t>TKNODE_163</t>
  </si>
  <si>
    <t>TAB_2_82</t>
  </si>
  <si>
    <t>TKNODE_164</t>
  </si>
  <si>
    <t>TKNODE_165</t>
  </si>
  <si>
    <t>TAB_2_83</t>
  </si>
  <si>
    <t>TKNODE_166</t>
  </si>
  <si>
    <t>TKNODE_167</t>
  </si>
  <si>
    <t>TAB_2_84</t>
  </si>
  <si>
    <t>TKNODE_168</t>
  </si>
  <si>
    <t>TKNODE_169</t>
  </si>
  <si>
    <t>TAB_2_85</t>
  </si>
  <si>
    <t>TKNODE_170</t>
  </si>
  <si>
    <t>TKNODE_171</t>
  </si>
  <si>
    <t>TAB_2_86</t>
  </si>
  <si>
    <t>TKNODE_172</t>
  </si>
  <si>
    <t>TKNODE_173</t>
  </si>
  <si>
    <t>TAB_2_87</t>
  </si>
  <si>
    <t>TKNODE_174</t>
  </si>
  <si>
    <t>TKNODE_175</t>
  </si>
  <si>
    <t>TAB_2_88</t>
  </si>
  <si>
    <t>TKNODE_176</t>
  </si>
  <si>
    <t>TKNODE_177</t>
  </si>
  <si>
    <t>TAB_2_89</t>
  </si>
  <si>
    <t>TKNODE_178</t>
  </si>
  <si>
    <t>TKNODE_179</t>
  </si>
  <si>
    <t>TAB_2_90</t>
  </si>
  <si>
    <t>TKNODE_180</t>
  </si>
  <si>
    <t>TKNODE_181</t>
  </si>
  <si>
    <t>TAB_2_91</t>
  </si>
  <si>
    <t>TKNODE_182</t>
  </si>
  <si>
    <t>TKNODE_183</t>
  </si>
  <si>
    <t>TAB_2_92</t>
  </si>
  <si>
    <t>TKNODE_184</t>
  </si>
  <si>
    <t>TKNODE_185</t>
  </si>
  <si>
    <t>TAB_2_93</t>
  </si>
  <si>
    <t>TKNODE_186</t>
  </si>
  <si>
    <t>TKNODE_187</t>
  </si>
  <si>
    <t>TAB_2_94</t>
  </si>
  <si>
    <t>TKNODE_188</t>
  </si>
  <si>
    <t>TKNODE_189</t>
  </si>
  <si>
    <t>TAB_2_95</t>
  </si>
  <si>
    <t>TKNODE_190</t>
  </si>
  <si>
    <t>TKNODE_191</t>
  </si>
  <si>
    <t>TAB_2_96</t>
  </si>
  <si>
    <t>TKNODE_192</t>
  </si>
  <si>
    <t>TKNODE_193</t>
  </si>
  <si>
    <t>TAB_2_97</t>
  </si>
  <si>
    <t>TKNODE_194</t>
  </si>
  <si>
    <t>TKNODE_195</t>
  </si>
  <si>
    <t>TAB_2_98</t>
  </si>
  <si>
    <t>TKNODE_196</t>
  </si>
  <si>
    <t>TKNODE_197</t>
  </si>
  <si>
    <t>TAB_2_99</t>
  </si>
  <si>
    <t>TKNODE_198</t>
  </si>
  <si>
    <t>TKNODE_199</t>
  </si>
  <si>
    <t>TAB_2_100</t>
  </si>
  <si>
    <t>TKNODE_200</t>
  </si>
  <si>
    <t>TKNODE_201</t>
  </si>
  <si>
    <t>TAB_3_101</t>
  </si>
  <si>
    <t>TKNODE_202</t>
  </si>
  <si>
    <t>TKNODE_203</t>
  </si>
  <si>
    <t>TAB_3_102</t>
  </si>
  <si>
    <t>TKNODE_204</t>
  </si>
  <si>
    <t>TKNODE_205</t>
  </si>
  <si>
    <t>TAB_3_103</t>
  </si>
  <si>
    <t>TKNODE_206</t>
  </si>
  <si>
    <t>TKNODE_207</t>
  </si>
  <si>
    <t>TAB_3_104</t>
  </si>
  <si>
    <t>TKNODE_208</t>
  </si>
  <si>
    <t>TKNODE_209</t>
  </si>
  <si>
    <t>TAB_3_105</t>
  </si>
  <si>
    <t>TKNODE_210</t>
  </si>
  <si>
    <t>TKNODE_211</t>
  </si>
  <si>
    <t>TAB_3_106</t>
  </si>
  <si>
    <t>TKNODE_212</t>
  </si>
  <si>
    <t>TKNODE_213</t>
  </si>
  <si>
    <t>TAB_3_107</t>
  </si>
  <si>
    <t>TKNODE_214</t>
  </si>
  <si>
    <t>TKNODE_215</t>
  </si>
  <si>
    <t>TAB_3_108</t>
  </si>
  <si>
    <t>TKNODE_216</t>
  </si>
  <si>
    <t>TKNODE_217</t>
  </si>
  <si>
    <t>TAB_3_109</t>
  </si>
  <si>
    <t>TKNODE_218</t>
  </si>
  <si>
    <t>TKNODE_219</t>
  </si>
  <si>
    <t>TAB_3_110</t>
  </si>
  <si>
    <t>TKNODE_220</t>
  </si>
  <si>
    <t>TKNODE_221</t>
  </si>
  <si>
    <t>TAB_3_111</t>
  </si>
  <si>
    <t>TKNODE_222</t>
  </si>
  <si>
    <t>TKNODE_223</t>
  </si>
  <si>
    <t>TAB_3_112</t>
  </si>
  <si>
    <t>TKNODE_224</t>
  </si>
  <si>
    <t>TKNODE_225</t>
  </si>
  <si>
    <t>TAB_3_113</t>
  </si>
  <si>
    <t>TKNODE_226</t>
  </si>
  <si>
    <t>TKNODE_227</t>
  </si>
  <si>
    <t>TAB_3_114</t>
  </si>
  <si>
    <t>TKNODE_228</t>
  </si>
  <si>
    <t>TKNODE_229</t>
  </si>
  <si>
    <t>TAB_3_115</t>
  </si>
  <si>
    <t>TKNODE_230</t>
  </si>
  <si>
    <t>TKNODE_231</t>
  </si>
  <si>
    <t>TAB_3_116</t>
  </si>
  <si>
    <t>TKNODE_232</t>
  </si>
  <si>
    <t>TKNODE_233</t>
  </si>
  <si>
    <t>TAB_3_117</t>
  </si>
  <si>
    <t>TKNODE_234</t>
  </si>
  <si>
    <t>TKNODE_235</t>
  </si>
  <si>
    <t>TAB_3_118</t>
  </si>
  <si>
    <t>TKNODE_236</t>
  </si>
  <si>
    <t>TKNODE_237</t>
  </si>
  <si>
    <t>TAB_3_119</t>
  </si>
  <si>
    <t>TKNODE_238</t>
  </si>
  <si>
    <t>TKNODE_239</t>
  </si>
  <si>
    <t>TAB_3_120</t>
  </si>
  <si>
    <t>TKNODE_240</t>
  </si>
  <si>
    <t>TKNODE_241</t>
  </si>
  <si>
    <t>TAB_3_121</t>
  </si>
  <si>
    <t>TKNODE_242</t>
  </si>
  <si>
    <t>TKNODE_243</t>
  </si>
  <si>
    <t>TAB_3_122</t>
  </si>
  <si>
    <t>TKNODE_244</t>
  </si>
  <si>
    <t>TKNODE_245</t>
  </si>
  <si>
    <t>TAB_3_123</t>
  </si>
  <si>
    <t>TKNODE_246</t>
  </si>
  <si>
    <t>TKNODE_247</t>
  </si>
  <si>
    <t>TAB_3_124</t>
  </si>
  <si>
    <t>TKNODE_248</t>
  </si>
  <si>
    <t>TKNODE_249</t>
  </si>
  <si>
    <t>TAB_3_125</t>
  </si>
  <si>
    <t>TKNODE_250</t>
  </si>
  <si>
    <t>TKNODE_251</t>
  </si>
  <si>
    <t>TAB_3_126</t>
  </si>
  <si>
    <t>TKNODE_252</t>
  </si>
  <si>
    <t>TKNODE_253</t>
  </si>
  <si>
    <t>TAB_3_127</t>
  </si>
  <si>
    <t>TKNODE_254</t>
  </si>
  <si>
    <t>TKNODE_255</t>
  </si>
  <si>
    <t>TAB_3_128</t>
  </si>
  <si>
    <t>TKNODE_256</t>
  </si>
  <si>
    <t>TKNODE_257</t>
  </si>
  <si>
    <t>TAB_4_129</t>
  </si>
  <si>
    <t>TKNODE_258</t>
  </si>
  <si>
    <t>TKNODE_259</t>
  </si>
  <si>
    <t>TAB_4_130</t>
  </si>
  <si>
    <t>TKNODE_260</t>
  </si>
  <si>
    <t>TKNODE_261</t>
  </si>
  <si>
    <t>TAB_4_131</t>
  </si>
  <si>
    <t>TKNODE_262</t>
  </si>
  <si>
    <t>TKNODE_263</t>
  </si>
  <si>
    <t>TAB_4_132</t>
  </si>
  <si>
    <t>TKNODE_264</t>
  </si>
  <si>
    <t>TKNODE_265</t>
  </si>
  <si>
    <t>TAB_4_133</t>
  </si>
  <si>
    <t>TKNODE_266</t>
  </si>
  <si>
    <t>TKNODE_267</t>
  </si>
  <si>
    <t>TAB_4_134</t>
  </si>
  <si>
    <t>TKNODE_268</t>
  </si>
  <si>
    <t>TKNODE_269</t>
  </si>
  <si>
    <t>TAB_4_135</t>
  </si>
  <si>
    <t>TKNODE_270</t>
  </si>
  <si>
    <t>TKNODE_271</t>
  </si>
  <si>
    <t>TAB_4_136</t>
  </si>
  <si>
    <t>TKNODE_272</t>
  </si>
  <si>
    <t>TKNODE_273</t>
  </si>
  <si>
    <t>TAB_4_137</t>
  </si>
  <si>
    <t>TKNODE_274</t>
  </si>
  <si>
    <t>TKNODE_275</t>
  </si>
  <si>
    <t>TAB_4_138</t>
  </si>
  <si>
    <t>TKNODE_276</t>
  </si>
  <si>
    <t>TKNODE_277</t>
  </si>
  <si>
    <t>TAB_4_139</t>
  </si>
  <si>
    <t>TKNODE_278</t>
  </si>
  <si>
    <t>TKNODE_279</t>
  </si>
  <si>
    <t>TAB_4_140</t>
  </si>
  <si>
    <t>TKNODE_280</t>
  </si>
  <si>
    <t>TKNODE_281</t>
  </si>
  <si>
    <t>TAB_4_141</t>
  </si>
  <si>
    <t>TKNODE_282</t>
  </si>
  <si>
    <t>TKNODE_283</t>
  </si>
  <si>
    <t>TAB_4_142</t>
  </si>
  <si>
    <t>TKNODE_284</t>
  </si>
  <si>
    <t>TKNODE_285</t>
  </si>
  <si>
    <t>TAB_4_143</t>
  </si>
  <si>
    <t>TKNODE_286</t>
  </si>
  <si>
    <t>TKNODE_287</t>
  </si>
  <si>
    <t>TAB_4_144</t>
  </si>
  <si>
    <t>TKNODE_288</t>
  </si>
  <si>
    <t>TKNODE_289</t>
  </si>
  <si>
    <t>TAB_4_145</t>
  </si>
  <si>
    <t>TKNODE_290</t>
  </si>
  <si>
    <t>TKNODE_291</t>
  </si>
  <si>
    <t>TAB_4_146</t>
  </si>
  <si>
    <t>TKNODE_292</t>
  </si>
  <si>
    <t>TKNODE_293</t>
  </si>
  <si>
    <t>TAB_4_147</t>
  </si>
  <si>
    <t>TKNODE_294</t>
  </si>
  <si>
    <t>TKNODE_295</t>
  </si>
  <si>
    <t>TAB_4_148</t>
  </si>
  <si>
    <t>TKNODE_296</t>
  </si>
  <si>
    <t>TKNODE_297</t>
  </si>
  <si>
    <t>TAB_4_149</t>
  </si>
  <si>
    <t>TKNODE_298</t>
  </si>
  <si>
    <t>TKNODE_299</t>
  </si>
  <si>
    <t>TAB_4_150</t>
  </si>
  <si>
    <t>TKNODE_300</t>
  </si>
  <si>
    <t>TKNODE_301</t>
  </si>
  <si>
    <t>TAB_4_151</t>
  </si>
  <si>
    <t>TKNODE_302</t>
  </si>
  <si>
    <t>TKNODE_303</t>
  </si>
  <si>
    <t>TAB_4_152</t>
  </si>
  <si>
    <t>TKNODE_304</t>
  </si>
  <si>
    <t>TKNODE_305</t>
  </si>
  <si>
    <t>TAB_4_153</t>
  </si>
  <si>
    <t>TKNODE_306</t>
  </si>
  <si>
    <t>TKNODE_307</t>
  </si>
  <si>
    <t>TAB_4_154</t>
  </si>
  <si>
    <t>TKNODE_308</t>
  </si>
  <si>
    <t>TKNODE_309</t>
  </si>
  <si>
    <t>TAB_4_155</t>
  </si>
  <si>
    <t>TKNODE_310</t>
  </si>
  <si>
    <t>TKNODE_311</t>
  </si>
  <si>
    <t>TAB_4_156</t>
  </si>
  <si>
    <t>TKNODE_312</t>
  </si>
  <si>
    <t>TKNODE_313</t>
  </si>
  <si>
    <t>TAB_5_157</t>
  </si>
  <si>
    <t>TKNODE_314</t>
  </si>
  <si>
    <t>TKNODE_315</t>
  </si>
  <si>
    <t>TAB_5_158</t>
  </si>
  <si>
    <t>TKNODE_316</t>
  </si>
  <si>
    <t>TKNODE_317</t>
  </si>
  <si>
    <t>TAB_5_159</t>
  </si>
  <si>
    <t>TKNODE_318</t>
  </si>
  <si>
    <t>TKNODE_319</t>
  </si>
  <si>
    <t>TAB_5_160</t>
  </si>
  <si>
    <t>TKNODE_320</t>
  </si>
  <si>
    <t>TKNODE_321</t>
  </si>
  <si>
    <t>TAB_5_161</t>
  </si>
  <si>
    <t>TKNODE_322</t>
  </si>
  <si>
    <t>TKNODE_323</t>
  </si>
  <si>
    <t>TAB_5_162</t>
  </si>
  <si>
    <t>TKNODE_324</t>
  </si>
  <si>
    <t>TKNODE_325</t>
  </si>
  <si>
    <t>TAB_5_163</t>
  </si>
  <si>
    <t>TKNODE_326</t>
  </si>
  <si>
    <t>TKNODE_327</t>
  </si>
  <si>
    <t>TAB_5_164</t>
  </si>
  <si>
    <t>TKNODE_328</t>
  </si>
  <si>
    <t>TKNODE_329</t>
  </si>
  <si>
    <t>TAB_5_165</t>
  </si>
  <si>
    <t>TKNODE_330</t>
  </si>
  <si>
    <t>TKNODE_331</t>
  </si>
  <si>
    <t>TAB_5_166</t>
  </si>
  <si>
    <t>TKNODE_332</t>
  </si>
  <si>
    <t>TKNODE_333</t>
  </si>
  <si>
    <t>TAB_5_167</t>
  </si>
  <si>
    <t>TKNODE_334</t>
  </si>
  <si>
    <t>TKNODE_335</t>
  </si>
  <si>
    <t>TAB_5_168</t>
  </si>
  <si>
    <t>TKNODE_336</t>
  </si>
  <si>
    <t>TKNODE_337</t>
  </si>
  <si>
    <t>TAB_5_169</t>
  </si>
  <si>
    <t>TKNODE_338</t>
  </si>
  <si>
    <t>TKNODE_339</t>
  </si>
  <si>
    <t>TAB_5_170</t>
  </si>
  <si>
    <t>TKNODE_340</t>
  </si>
  <si>
    <t>TKNODE_341</t>
  </si>
  <si>
    <t>TAB_5_171</t>
  </si>
  <si>
    <t>TKNODE_342</t>
  </si>
  <si>
    <t>TKNODE_343</t>
  </si>
  <si>
    <t>TAB_5_172</t>
  </si>
  <si>
    <t>TKNODE_344</t>
  </si>
  <si>
    <t>TKNODE_345</t>
  </si>
  <si>
    <t>TAB_5_173</t>
  </si>
  <si>
    <t>TKNODE_346</t>
  </si>
  <si>
    <t>TKNODE_347</t>
  </si>
  <si>
    <t>TAB_5_174</t>
  </si>
  <si>
    <t>TKNODE_348</t>
  </si>
  <si>
    <t>TKNODE_349</t>
  </si>
  <si>
    <t>TAB_5_175</t>
  </si>
  <si>
    <t>TKNODE_350</t>
  </si>
  <si>
    <t>TKNODE_351</t>
  </si>
  <si>
    <t>TAB_5_176</t>
  </si>
  <si>
    <t>TKNODE_352</t>
  </si>
  <si>
    <t>TKNODE_353</t>
  </si>
  <si>
    <t>TAB_5_177</t>
  </si>
  <si>
    <t>TKNODE_354</t>
  </si>
  <si>
    <t>TKNODE_355</t>
  </si>
  <si>
    <t>TAB_5_178</t>
  </si>
  <si>
    <t>TKNODE_356</t>
  </si>
  <si>
    <t>TKNODE_357</t>
  </si>
  <si>
    <t>TAB_5_179</t>
  </si>
  <si>
    <t>TKNODE_358</t>
  </si>
  <si>
    <t>TKNODE_359</t>
  </si>
  <si>
    <t>TAB_5_180</t>
  </si>
  <si>
    <t>TKNODE_360</t>
  </si>
  <si>
    <t>TKNODE_361</t>
  </si>
  <si>
    <t>TAB_5_181</t>
  </si>
  <si>
    <t>TKNODE_362</t>
  </si>
  <si>
    <t>TKNODE_363</t>
  </si>
  <si>
    <t>TAB_5_182</t>
  </si>
  <si>
    <t>TKNODE_364</t>
  </si>
  <si>
    <t>TKNODE_365</t>
  </si>
  <si>
    <t>TAB_5_183</t>
  </si>
  <si>
    <t>TKNODE_366</t>
  </si>
  <si>
    <t>TKNODE_367</t>
  </si>
  <si>
    <t>TAB_5_184</t>
  </si>
  <si>
    <t>TKNODE_368</t>
  </si>
  <si>
    <t>TKNODE_369</t>
  </si>
  <si>
    <t>TAB_6_185</t>
  </si>
  <si>
    <t>TKNODE_370</t>
  </si>
  <si>
    <t>TKNODE_371</t>
  </si>
  <si>
    <t>TAB_6_186</t>
  </si>
  <si>
    <t>TKNODE_372</t>
  </si>
  <si>
    <t>TKNODE_373</t>
  </si>
  <si>
    <t>TAB_6_187</t>
  </si>
  <si>
    <t>TKNODE_374</t>
  </si>
  <si>
    <t>TKNODE_375</t>
  </si>
  <si>
    <t>TAB_6_188</t>
  </si>
  <si>
    <t>TKNODE_376</t>
  </si>
  <si>
    <t>TKNODE_377</t>
  </si>
  <si>
    <t>TAB_6_189</t>
  </si>
  <si>
    <t>TKNODE_378</t>
  </si>
  <si>
    <t>TKNODE_379</t>
  </si>
  <si>
    <t>TAB_6_190</t>
  </si>
  <si>
    <t>TKNODE_380</t>
  </si>
  <si>
    <t>TKNODE_381</t>
  </si>
  <si>
    <t>TAB_6_191</t>
  </si>
  <si>
    <t>TKNODE_382</t>
  </si>
  <si>
    <t>TKNODE_383</t>
  </si>
  <si>
    <t>TAB_6_192</t>
  </si>
  <si>
    <t>TKNODE_384</t>
  </si>
  <si>
    <t>TKNODE_385</t>
  </si>
  <si>
    <t>TAB_6_193</t>
  </si>
  <si>
    <t>TKNODE_386</t>
  </si>
  <si>
    <t>TKNODE_387</t>
  </si>
  <si>
    <t>TAB_6_194</t>
  </si>
  <si>
    <t>TKNODE_388</t>
  </si>
  <si>
    <t>TKNODE_389</t>
  </si>
  <si>
    <t>TAB_6_195</t>
  </si>
  <si>
    <t>TKNODE_390</t>
  </si>
  <si>
    <t>TKNODE_391</t>
  </si>
  <si>
    <t>TAB_6_196</t>
  </si>
  <si>
    <t>TKNODE_392</t>
  </si>
  <si>
    <t>TKNODE_393</t>
  </si>
  <si>
    <t>TAB_6_197</t>
  </si>
  <si>
    <t>TKNODE_394</t>
  </si>
  <si>
    <t>TKNODE_395</t>
  </si>
  <si>
    <t>TAB_6_198</t>
  </si>
  <si>
    <t>TKNODE_396</t>
  </si>
  <si>
    <t>TKNODE_397</t>
  </si>
  <si>
    <t>TAB_6_199</t>
  </si>
  <si>
    <t>TKNODE_398</t>
  </si>
  <si>
    <t>TKNODE_399</t>
  </si>
  <si>
    <t>TAB_6_200</t>
  </si>
  <si>
    <t>TKNODE_400</t>
  </si>
  <si>
    <t>TKNODE_401</t>
  </si>
  <si>
    <t>TAB_6_201</t>
  </si>
  <si>
    <t>TKNODE_402</t>
  </si>
  <si>
    <t>TKNODE_403</t>
  </si>
  <si>
    <t>TAB_6_202</t>
  </si>
  <si>
    <t>TKNODE_404</t>
  </si>
  <si>
    <t>TKNODE_405</t>
  </si>
  <si>
    <t>TAB_6_203</t>
  </si>
  <si>
    <t>TKNODE_406</t>
  </si>
  <si>
    <t>TKNODE_407</t>
  </si>
  <si>
    <t>TAB_6_204</t>
  </si>
  <si>
    <t>TKNODE_408</t>
  </si>
  <si>
    <t>TKNODE_409</t>
  </si>
  <si>
    <t>TAB_6_205</t>
  </si>
  <si>
    <t>TKNODE_410</t>
  </si>
  <si>
    <t>TKNODE_411</t>
  </si>
  <si>
    <t>TAB_6_206</t>
  </si>
  <si>
    <t>TKNODE_412</t>
  </si>
  <si>
    <t>TKNODE_413</t>
  </si>
  <si>
    <t>TAB_6_207</t>
  </si>
  <si>
    <t>TKNODE_414</t>
  </si>
  <si>
    <t>TKNODE_415</t>
  </si>
  <si>
    <t>TAB_6_208</t>
  </si>
  <si>
    <t>TKNODE_416</t>
  </si>
  <si>
    <t>TKNODE_417</t>
  </si>
  <si>
    <t>TAB_6_209</t>
  </si>
  <si>
    <t>TKNODE_418</t>
  </si>
  <si>
    <t>TKNODE_419</t>
  </si>
  <si>
    <t>TAB_6_210</t>
  </si>
  <si>
    <t>TKNODE_420</t>
  </si>
  <si>
    <t>TKNODE_421</t>
  </si>
  <si>
    <t>TAB_6_211</t>
  </si>
  <si>
    <t>TKNODE_422</t>
  </si>
  <si>
    <t>TKNODE_423</t>
  </si>
  <si>
    <t>TAB_6_212</t>
  </si>
  <si>
    <t>TKNODE_424</t>
  </si>
  <si>
    <t>TKNODE_425</t>
  </si>
  <si>
    <t>TAB_7_213</t>
  </si>
  <si>
    <t>TKNODE_426</t>
  </si>
  <si>
    <t>TKNODE_427</t>
  </si>
  <si>
    <t>TAB_7_214</t>
  </si>
  <si>
    <t>TKNODE_428</t>
  </si>
  <si>
    <t>TKNODE_429</t>
  </si>
  <si>
    <t>TAB_7_215</t>
  </si>
  <si>
    <t>TKNODE_430</t>
  </si>
  <si>
    <t>TKNODE_431</t>
  </si>
  <si>
    <t>TAB_7_216</t>
  </si>
  <si>
    <t>TKNODE_432</t>
  </si>
  <si>
    <t>TKNODE_433</t>
  </si>
  <si>
    <t>TAB_7_217</t>
  </si>
  <si>
    <t>TKNODE_434</t>
  </si>
  <si>
    <t>TKNODE_435</t>
  </si>
  <si>
    <t>TAB_7_218</t>
  </si>
  <si>
    <t>TKNODE_436</t>
  </si>
  <si>
    <t>TKNODE_437</t>
  </si>
  <si>
    <t>TAB_7_219</t>
  </si>
  <si>
    <t>TKNODE_438</t>
  </si>
  <si>
    <t>TKNODE_439</t>
  </si>
  <si>
    <t>TAB_7_220</t>
  </si>
  <si>
    <t>TKNODE_440</t>
  </si>
  <si>
    <t>TKNODE_441</t>
  </si>
  <si>
    <t>TAB_7_221</t>
  </si>
  <si>
    <t>TKNODE_442</t>
  </si>
  <si>
    <t>TKNODE_443</t>
  </si>
  <si>
    <t>TAB_7_222</t>
  </si>
  <si>
    <t>TKNODE_444</t>
  </si>
  <si>
    <t>TKNODE_445</t>
  </si>
  <si>
    <t>TAB_7_223</t>
  </si>
  <si>
    <t>TKNODE_446</t>
  </si>
  <si>
    <t>TKNODE_447</t>
  </si>
  <si>
    <t>TAB_7_224</t>
  </si>
  <si>
    <t>TKNODE_448</t>
  </si>
  <si>
    <t>TKNODE_449</t>
  </si>
  <si>
    <t>TAB_7_225</t>
  </si>
  <si>
    <t>TKNODE_450</t>
  </si>
  <si>
    <t>TKNODE_451</t>
  </si>
  <si>
    <t>TAB_7_226</t>
  </si>
  <si>
    <t>TKNODE_452</t>
  </si>
  <si>
    <t>TKNODE_453</t>
  </si>
  <si>
    <t>TAB_7_227</t>
  </si>
  <si>
    <t>TKNODE_454</t>
  </si>
  <si>
    <t>TKNODE_455</t>
  </si>
  <si>
    <t>TAB_7_228</t>
  </si>
  <si>
    <t>TKNODE_456</t>
  </si>
  <si>
    <t>TKNODE_457</t>
  </si>
  <si>
    <t>TAB_7_229</t>
  </si>
  <si>
    <t>TKNODE_458</t>
  </si>
  <si>
    <t>TKNODE_459</t>
  </si>
  <si>
    <t>TAB_7_230</t>
  </si>
  <si>
    <t>TKNODE_460</t>
  </si>
  <si>
    <t>TKNODE_461</t>
  </si>
  <si>
    <t>TAB_7_231</t>
  </si>
  <si>
    <t>TKNODE_462</t>
  </si>
  <si>
    <t>TKNODE_463</t>
  </si>
  <si>
    <t>TAB_7_232</t>
  </si>
  <si>
    <t>TKNODE_464</t>
  </si>
  <si>
    <t>TKNODE_465</t>
  </si>
  <si>
    <t>TAB_7_233</t>
  </si>
  <si>
    <t>TKNODE_466</t>
  </si>
  <si>
    <t>TKNODE_467</t>
  </si>
  <si>
    <t>TAB_7_234</t>
  </si>
  <si>
    <t>TKNODE_468</t>
  </si>
  <si>
    <t>TKNODE_469</t>
  </si>
  <si>
    <t>TAB_7_235</t>
  </si>
  <si>
    <t>TKNODE_470</t>
  </si>
  <si>
    <t>TKNODE_471</t>
  </si>
  <si>
    <t>TAB_7_236</t>
  </si>
  <si>
    <t>TKNODE_472</t>
  </si>
  <si>
    <t>TKNODE_473</t>
  </si>
  <si>
    <t>TAB_7_237</t>
  </si>
  <si>
    <t>TKNODE_474</t>
  </si>
  <si>
    <t>TKNODE_475</t>
  </si>
  <si>
    <t>TAB_7_238</t>
  </si>
  <si>
    <t>TKNODE_476</t>
  </si>
  <si>
    <t>TKNODE_477</t>
  </si>
  <si>
    <t>TAB_8_239</t>
  </si>
  <si>
    <t>TKNODE_478</t>
  </si>
  <si>
    <t>TKNODE_479</t>
  </si>
  <si>
    <t>TAB_8_240</t>
  </si>
  <si>
    <t>TKNODE_480</t>
  </si>
  <si>
    <t>TKNODE_481</t>
  </si>
  <si>
    <t>TAB_8_241</t>
  </si>
  <si>
    <t>TKNODE_482</t>
  </si>
  <si>
    <t>TKNODE_483</t>
  </si>
  <si>
    <t>TAB_8_242</t>
  </si>
  <si>
    <t>TKNODE_484</t>
  </si>
  <si>
    <t>TKNODE_485</t>
  </si>
  <si>
    <t>TAB_8_243</t>
  </si>
  <si>
    <t>TKNODE_486</t>
  </si>
  <si>
    <t>TKNODE_487</t>
  </si>
  <si>
    <t>TAB_8_244</t>
  </si>
  <si>
    <t>TKNODE_488</t>
  </si>
  <si>
    <t>TKNODE_489</t>
  </si>
  <si>
    <t>TAB_8_245</t>
  </si>
  <si>
    <t>TKNODE_490</t>
  </si>
  <si>
    <t>TKNODE_491</t>
  </si>
  <si>
    <t>TAB_8_246</t>
  </si>
  <si>
    <t>TKNODE_492</t>
  </si>
  <si>
    <t>TKNODE_493</t>
  </si>
  <si>
    <t>TAB_8_247</t>
  </si>
  <si>
    <t>TKNODE_494</t>
  </si>
  <si>
    <t>TKNODE_495</t>
  </si>
  <si>
    <t>TAB_8_248</t>
  </si>
  <si>
    <t>TKNODE_496</t>
  </si>
  <si>
    <t>TKNODE_497</t>
  </si>
  <si>
    <t>TAB_8_249</t>
  </si>
  <si>
    <t>TKNODE_498</t>
  </si>
  <si>
    <t>TKNODE_499</t>
  </si>
  <si>
    <t>TAB_8_250</t>
  </si>
  <si>
    <t>TKNODE_500</t>
  </si>
  <si>
    <t>TKNODE_501</t>
  </si>
  <si>
    <t>TAB_8_251</t>
  </si>
  <si>
    <t>TKNODE_502</t>
  </si>
  <si>
    <t>TKNODE_503</t>
  </si>
  <si>
    <t>TAB_8_252</t>
  </si>
  <si>
    <t>TKNODE_504</t>
  </si>
  <si>
    <t>TKNODE_505</t>
  </si>
  <si>
    <t>TAB_8_253</t>
  </si>
  <si>
    <t>TKNODE_506</t>
  </si>
  <si>
    <t>TKNODE_507</t>
  </si>
  <si>
    <t>TAB_8_254</t>
  </si>
  <si>
    <t>TKNODE_508</t>
  </si>
  <si>
    <t>TKNODE_509</t>
  </si>
  <si>
    <t>TAB_8_255</t>
  </si>
  <si>
    <t>TKNODE_510</t>
  </si>
  <si>
    <t>TKNODE_511</t>
  </si>
  <si>
    <t>TAB_8_256</t>
  </si>
  <si>
    <t>TKNODE_512</t>
  </si>
  <si>
    <t>TKNODE_513</t>
  </si>
  <si>
    <t>TAB_8_257</t>
  </si>
  <si>
    <t>TKNODE_514</t>
  </si>
  <si>
    <t>TKNODE_515</t>
  </si>
  <si>
    <t>TAB_8_258</t>
  </si>
  <si>
    <t>TKNODE_516</t>
  </si>
  <si>
    <t>TKNODE_517</t>
  </si>
  <si>
    <t>TAB_8_259</t>
  </si>
  <si>
    <t>TKNODE_518</t>
  </si>
  <si>
    <t>TKNODE_519</t>
  </si>
  <si>
    <t>TAB_8_260</t>
  </si>
  <si>
    <t>TKNODE_520</t>
  </si>
  <si>
    <t>TKNODE_521</t>
  </si>
  <si>
    <t>TAB_8_261</t>
  </si>
  <si>
    <t>TKNODE_522</t>
  </si>
  <si>
    <t>TKNODE_523</t>
  </si>
  <si>
    <t>TAB_8_262</t>
  </si>
  <si>
    <t>TKNODE_524</t>
  </si>
  <si>
    <t>TKNODE_525</t>
  </si>
  <si>
    <t>TAB_8_263</t>
  </si>
  <si>
    <t>TKNODE_526</t>
  </si>
  <si>
    <t>TKNODE_527</t>
  </si>
  <si>
    <t>TAB_8_264</t>
  </si>
  <si>
    <t>TKNODE_528</t>
  </si>
  <si>
    <t>TKNODE_529</t>
  </si>
  <si>
    <t>TAB_8_265</t>
  </si>
  <si>
    <t>TKNODE_530</t>
  </si>
  <si>
    <t>TKNODE_531</t>
  </si>
  <si>
    <t>TAB_8_266</t>
  </si>
  <si>
    <t>TKNODE_532</t>
  </si>
  <si>
    <t>TKNODE_533</t>
  </si>
  <si>
    <t>TAB_8_267</t>
  </si>
  <si>
    <t>TKNODE_534</t>
  </si>
  <si>
    <t>TKNODE_535</t>
  </si>
  <si>
    <t>TAB_9_268</t>
  </si>
  <si>
    <t>TKNODE_536</t>
  </si>
  <si>
    <t>TKNODE_537</t>
  </si>
  <si>
    <t>TAB_9_269</t>
  </si>
  <si>
    <t>TKNODE_538</t>
  </si>
  <si>
    <t>TKNODE_539</t>
  </si>
  <si>
    <t>TAB_9_270</t>
  </si>
  <si>
    <t>TKNODE_540</t>
  </si>
  <si>
    <t>TKNODE_541</t>
  </si>
  <si>
    <t>TAB_9_271</t>
  </si>
  <si>
    <t>TKNODE_542</t>
  </si>
  <si>
    <t>TKNODE_543</t>
  </si>
  <si>
    <t>TAB_9_272</t>
  </si>
  <si>
    <t>TKNODE_544</t>
  </si>
  <si>
    <t>TKNODE_545</t>
  </si>
  <si>
    <t>TAB_9_273</t>
  </si>
  <si>
    <t>TKNODE_546</t>
  </si>
  <si>
    <t>TKNODE_547</t>
  </si>
  <si>
    <t>TAB_9_274</t>
  </si>
  <si>
    <t>TKNODE_548</t>
  </si>
  <si>
    <t>TKNODE_549</t>
  </si>
  <si>
    <t>TAB_9_275</t>
  </si>
  <si>
    <t>TKNODE_550</t>
  </si>
  <si>
    <t>TKNODE_551</t>
  </si>
  <si>
    <t>TAB_9_276</t>
  </si>
  <si>
    <t>TKNODE_552</t>
  </si>
  <si>
    <t>TKNODE_553</t>
  </si>
  <si>
    <t>TAB_9_277</t>
  </si>
  <si>
    <t>TKNODE_554</t>
  </si>
  <si>
    <t>TKNODE_555</t>
  </si>
  <si>
    <t>TAB_9_278</t>
  </si>
  <si>
    <t>TKNODE_556</t>
  </si>
  <si>
    <t>TKNODE_557</t>
  </si>
  <si>
    <t>TAB_9_279</t>
  </si>
  <si>
    <t>TKNODE_558</t>
  </si>
  <si>
    <t>TKNODE_559</t>
  </si>
  <si>
    <t>TAB_9_280</t>
  </si>
  <si>
    <t>TKNODE_560</t>
  </si>
  <si>
    <t>TKNODE_561</t>
  </si>
  <si>
    <t>TAB_9_281</t>
  </si>
  <si>
    <t>TKNODE_562</t>
  </si>
  <si>
    <t>TKNODE_563</t>
  </si>
  <si>
    <t>TAB_9_282</t>
  </si>
  <si>
    <t>TKNODE_564</t>
  </si>
  <si>
    <t>TKNODE_565</t>
  </si>
  <si>
    <t>TAB_9_283</t>
  </si>
  <si>
    <t>TKNODE_566</t>
  </si>
  <si>
    <t>TKNODE_567</t>
  </si>
  <si>
    <t>TAB_9_284</t>
  </si>
  <si>
    <t>TKNODE_568</t>
  </si>
  <si>
    <t>TKNODE_569</t>
  </si>
  <si>
    <t>TAB_9_285</t>
  </si>
  <si>
    <t>TKNODE_570</t>
  </si>
  <si>
    <t>TKNODE_571</t>
  </si>
  <si>
    <t>TAB_9_286</t>
  </si>
  <si>
    <t>TKNODE_572</t>
  </si>
  <si>
    <t>TKNODE_573</t>
  </si>
  <si>
    <t>TAB_9_287</t>
  </si>
  <si>
    <t>TKNODE_574</t>
  </si>
  <si>
    <t>TKNODE_575</t>
  </si>
  <si>
    <t>TAB_9_288</t>
  </si>
  <si>
    <t>TKNODE_576</t>
  </si>
  <si>
    <t>TKNODE_577</t>
  </si>
  <si>
    <t>TAB_9_289</t>
  </si>
  <si>
    <t>TKNODE_578</t>
  </si>
  <si>
    <t>TKNODE_579</t>
  </si>
  <si>
    <t>TAB_9_290</t>
  </si>
  <si>
    <t>TKNODE_580</t>
  </si>
  <si>
    <t>TKNODE_581</t>
  </si>
  <si>
    <t>TAB_9_291</t>
  </si>
  <si>
    <t>TKNODE_582</t>
  </si>
  <si>
    <t>TKNODE_583</t>
  </si>
  <si>
    <t>TAB_9_292</t>
  </si>
  <si>
    <t>TKNODE_584</t>
  </si>
  <si>
    <t>TKNODE_585</t>
  </si>
  <si>
    <t>TAB_10_293</t>
  </si>
  <si>
    <t>TKNODE_586</t>
  </si>
  <si>
    <t>TKNODE_587</t>
  </si>
  <si>
    <t>TAB_10_294</t>
  </si>
  <si>
    <t>TKNODE_588</t>
  </si>
  <si>
    <t>TKNODE_589</t>
  </si>
  <si>
    <t>TAB_10_295</t>
  </si>
  <si>
    <t>TKNODE_590</t>
  </si>
  <si>
    <t>TKNODE_591</t>
  </si>
  <si>
    <t>TAB_10_296</t>
  </si>
  <si>
    <t>TKNODE_592</t>
  </si>
  <si>
    <t>TKNODE_593</t>
  </si>
  <si>
    <t>TAB_10_297</t>
  </si>
  <si>
    <t>TKNODE_594</t>
  </si>
  <si>
    <t>TKNODE_595</t>
  </si>
  <si>
    <t>TAB_10_298</t>
  </si>
  <si>
    <t>TKNODE_596</t>
  </si>
  <si>
    <t>TKNODE_597</t>
  </si>
  <si>
    <t>TAB_10_299</t>
  </si>
  <si>
    <t>TKNODE_598</t>
  </si>
  <si>
    <t>TKNODE_599</t>
  </si>
  <si>
    <t>TAB_10_300</t>
  </si>
  <si>
    <t>TKNODE_600</t>
  </si>
  <si>
    <t>TKNODE_601</t>
  </si>
  <si>
    <t>TAB_10_301</t>
  </si>
  <si>
    <t>TKNODE_602</t>
  </si>
  <si>
    <t>TKNODE_603</t>
  </si>
  <si>
    <t>TAB_10_302</t>
  </si>
  <si>
    <t>TKNODE_604</t>
  </si>
  <si>
    <t>TKNODE_605</t>
  </si>
  <si>
    <t>TAB_10_303</t>
  </si>
  <si>
    <t>TKNODE_606</t>
  </si>
  <si>
    <t>TKNODE_607</t>
  </si>
  <si>
    <t>TAB_10_304</t>
  </si>
  <si>
    <t>TKNODE_608</t>
  </si>
  <si>
    <t>TKNODE_609</t>
  </si>
  <si>
    <t>TAB_10_305</t>
  </si>
  <si>
    <t>TKNODE_610</t>
  </si>
  <si>
    <t>TKNODE_611</t>
  </si>
  <si>
    <t>TAB_10_306</t>
  </si>
  <si>
    <t>TKNODE_612</t>
  </si>
  <si>
    <t>TKNODE_613</t>
  </si>
  <si>
    <t>TAB_10_307</t>
  </si>
  <si>
    <t>TKNODE_614</t>
  </si>
  <si>
    <t>TKNODE_615</t>
  </si>
  <si>
    <t>TAB_10_308</t>
  </si>
  <si>
    <t>TKNODE_616</t>
  </si>
  <si>
    <t>TKNODE_617</t>
  </si>
  <si>
    <t>TAB_11_309</t>
  </si>
  <si>
    <t>TKNODE_618</t>
  </si>
  <si>
    <t>TKNODE_619</t>
  </si>
  <si>
    <t>TAB_11_310</t>
  </si>
  <si>
    <t>TKNODE_620</t>
  </si>
  <si>
    <t>TKNODE_621</t>
  </si>
  <si>
    <t>TAB_11_311</t>
  </si>
  <si>
    <t>TKNODE_622</t>
  </si>
  <si>
    <t>TKNODE_623</t>
  </si>
  <si>
    <t>TAB_11_312</t>
  </si>
  <si>
    <t>TKNODE_624</t>
  </si>
  <si>
    <t>TKNODE_625</t>
  </si>
  <si>
    <t>TAB_11_313</t>
  </si>
  <si>
    <t>TKNODE_626</t>
  </si>
  <si>
    <t>TKNODE_627</t>
  </si>
  <si>
    <t>TAB_11_314</t>
  </si>
  <si>
    <t>TKNODE_628</t>
  </si>
  <si>
    <t>TKNODE_629</t>
  </si>
  <si>
    <t>TAB_11_315</t>
  </si>
  <si>
    <t>TKNODE_630</t>
  </si>
  <si>
    <t>TKNODE_631</t>
  </si>
  <si>
    <t>TAB_11_316</t>
  </si>
  <si>
    <t>TKNODE_632</t>
  </si>
  <si>
    <t>TKNODE_633</t>
  </si>
  <si>
    <t>TAB_11_317</t>
  </si>
  <si>
    <t>TKNODE_634</t>
  </si>
  <si>
    <t>TKNODE_635</t>
  </si>
  <si>
    <t>TAB_11_318</t>
  </si>
  <si>
    <t>TKNODE_636</t>
  </si>
  <si>
    <t>TKNODE_637</t>
  </si>
  <si>
    <t>TAB_11_319</t>
  </si>
  <si>
    <t>TKNODE_638</t>
  </si>
  <si>
    <t>TKNODE_639</t>
  </si>
  <si>
    <t>TAB_11_320</t>
  </si>
  <si>
    <t>TKNODE_640</t>
  </si>
  <si>
    <t>TKNODE_641</t>
  </si>
  <si>
    <t>TAB_11_321</t>
  </si>
  <si>
    <t>TKNODE_642</t>
  </si>
  <si>
    <t>TKNODE_643</t>
  </si>
  <si>
    <t>TAB_12_322</t>
  </si>
  <si>
    <t>TKNODE_644</t>
  </si>
  <si>
    <t>TKNODE_645</t>
  </si>
  <si>
    <t>TAB_12_323</t>
  </si>
  <si>
    <t>TKNODE_646</t>
  </si>
  <si>
    <t>TKNODE_647</t>
  </si>
  <si>
    <t>TAB_12_324</t>
  </si>
  <si>
    <t>TKNODE_648</t>
  </si>
  <si>
    <t>TKNODE_649</t>
  </si>
  <si>
    <t>TAB_12_325</t>
  </si>
  <si>
    <t>TKNODE_650</t>
  </si>
  <si>
    <t>TKNODE_651</t>
  </si>
  <si>
    <t>TAB_12_326</t>
  </si>
  <si>
    <t>TKNODE_652</t>
  </si>
  <si>
    <t>TKNODE_653</t>
  </si>
  <si>
    <t>TAB_12_327</t>
  </si>
  <si>
    <t>TKNODE_654</t>
  </si>
  <si>
    <t>TKNODE_655</t>
  </si>
  <si>
    <t>TAB_12_328</t>
  </si>
  <si>
    <t>TKNODE_656</t>
  </si>
  <si>
    <t>TKNODE_657</t>
  </si>
  <si>
    <t>TAB_12_329</t>
  </si>
  <si>
    <t>TKNODE_658</t>
  </si>
  <si>
    <t>TKNODE_659</t>
  </si>
  <si>
    <t>TAB_12_330</t>
  </si>
  <si>
    <t>TKNODE_660</t>
  </si>
  <si>
    <t>TKNODE_661</t>
  </si>
  <si>
    <t>TAB_12_331</t>
  </si>
  <si>
    <t>TKNODE_662</t>
  </si>
  <si>
    <t>TKNODE_663</t>
  </si>
  <si>
    <t>TAB_12_332</t>
  </si>
  <si>
    <t>TKNODE_664</t>
  </si>
  <si>
    <t>TKNODE_665</t>
  </si>
  <si>
    <t>TAB_12_333</t>
  </si>
  <si>
    <t>TKNODE_666</t>
  </si>
  <si>
    <t>TKNODE_667</t>
  </si>
  <si>
    <t>TAB_12_334</t>
  </si>
  <si>
    <t>TKNODE_668</t>
  </si>
  <si>
    <t>TKNODE_669</t>
  </si>
  <si>
    <t>TAB_12_335</t>
  </si>
  <si>
    <t>TKNODE_670</t>
  </si>
  <si>
    <t>TKNODE_671</t>
  </si>
  <si>
    <t>TAB_13_336</t>
  </si>
  <si>
    <t>TKNODE_672</t>
  </si>
  <si>
    <t>TKNODE_673</t>
  </si>
  <si>
    <t>TAB_13_337</t>
  </si>
  <si>
    <t>TKNODE_674</t>
  </si>
  <si>
    <t>TKNODE_675</t>
  </si>
  <si>
    <t>TAB_13_338</t>
  </si>
  <si>
    <t>TKNODE_676</t>
  </si>
  <si>
    <t>TKNODE_677</t>
  </si>
  <si>
    <t>TAB_13_339</t>
  </si>
  <si>
    <t>TKNODE_678</t>
  </si>
  <si>
    <t>TKNODE_679</t>
  </si>
  <si>
    <t>TAB_13_340</t>
  </si>
  <si>
    <t>TKNODE_680</t>
  </si>
  <si>
    <t>TKNODE_681</t>
  </si>
  <si>
    <t>TAB_13_341</t>
  </si>
  <si>
    <t>TKNODE_682</t>
  </si>
  <si>
    <t>TKNODE_683</t>
  </si>
  <si>
    <t>TAB_13_342</t>
  </si>
  <si>
    <t>TKNODE_684</t>
  </si>
  <si>
    <t>TKNODE_685</t>
  </si>
  <si>
    <t>TAB_13_343</t>
  </si>
  <si>
    <t>TKNODE_686</t>
  </si>
  <si>
    <t>TKNODE_687</t>
  </si>
  <si>
    <t>TAB_13_344</t>
  </si>
  <si>
    <t>TKNODE_688</t>
  </si>
  <si>
    <t>TKNODE_689</t>
  </si>
  <si>
    <t>TAB_13_345</t>
  </si>
  <si>
    <t>TKNODE_690</t>
  </si>
  <si>
    <t>TKNODE_691</t>
  </si>
  <si>
    <t>TAB_13_346</t>
  </si>
  <si>
    <t>TKNODE_692</t>
  </si>
  <si>
    <t>TKNODE_693</t>
  </si>
  <si>
    <t>TAB_13_347</t>
  </si>
  <si>
    <t>TKNODE_694</t>
  </si>
  <si>
    <t>TKNODE_695</t>
  </si>
  <si>
    <t>TAB_13_348</t>
  </si>
  <si>
    <t>TKNODE_696</t>
  </si>
  <si>
    <t>TKNODE_697</t>
  </si>
  <si>
    <t>TAB_13_349</t>
  </si>
  <si>
    <t>TKNODE_698</t>
  </si>
  <si>
    <t>TKNODE_699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</si>
</sst>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2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2" xfId="0" applyFont="1" applyBorder="1"/>
    <xf numFmtId="1" fontId="0" fillId="0" borderId="0" xfId="0" applyNumberFormat="1"/>
    <xf numFmtId="0" fontId="5" fillId="0" borderId="12" xfId="0" applyFont="1" applyBorder="1" applyAlignment="1">
      <alignment horizontal="center"/>
    </xf>
    <xf numFmtId="0" fontId="2" fillId="0" borderId="12" xfId="0" applyFont="1" applyFill="1" applyBorder="1"/>
    <xf numFmtId="0" fontId="5" fillId="0" borderId="12" xfId="0" applyFont="1" applyFill="1" applyBorder="1" applyAlignment="1">
      <alignment horizontal="center"/>
    </xf>
    <xf numFmtId="0" fontId="0" fillId="0" borderId="12" xfId="0" applyBorder="1"/>
    <xf numFmtId="0" fontId="2" fillId="2" borderId="12" xfId="0" applyFont="1" applyFill="1" applyBorder="1"/>
    <xf numFmtId="0" fontId="0" fillId="0" borderId="0" xfId="0" applyFill="1" applyBorder="1"/>
    <xf numFmtId="0" fontId="6" fillId="3" borderId="0" xfId="1"/>
    <xf numFmtId="0" fontId="6" fillId="3" borderId="12" xfId="1" applyBorder="1"/>
    <xf numFmtId="0" fontId="6" fillId="3" borderId="12" xfId="1" applyBorder="1" applyAlignment="1">
      <alignment horizontal="center"/>
    </xf>
    <xf numFmtId="2" fontId="6" fillId="3" borderId="0" xfId="1" applyNumberFormat="1"/>
    <xf numFmtId="0" fontId="2" fillId="0" borderId="0" xfId="0" applyFont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Windward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2025371828521432E-2"/>
          <c:y val="0.14856481481481484"/>
          <c:w val="0.87753018372703417"/>
          <c:h val="0.614984324876057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2.0866141732283463E-3"/>
                  <c:y val="0.416250000000000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'Pressure Calculations'!$A$9:$A$14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'Pressure Calculations'!$E$9:$E$14</c:f>
              <c:numCache>
                <c:formatCode>General</c:formatCode>
                <c:ptCount val="6"/>
                <c:pt idx="0">
                  <c:v>84.549941666666669</c:v>
                </c:pt>
                <c:pt idx="1">
                  <c:v>97.599883333333324</c:v>
                </c:pt>
                <c:pt idx="2">
                  <c:v>120.659825</c:v>
                </c:pt>
                <c:pt idx="3">
                  <c:v>141.57476666666668</c:v>
                </c:pt>
                <c:pt idx="4">
                  <c:v>179.82965000000002</c:v>
                </c:pt>
                <c:pt idx="5">
                  <c:v>215.93953333333334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37-4609-934A-A3209BB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9744"/>
        <c:axId val="27281280"/>
      </c:scatterChart>
      <c:valAx>
        <c:axId val="2727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81280"/>
        <c:crosses val="autoZero"/>
        <c:crossBetween val="midCat"/>
      </c:valAx>
      <c:valAx>
        <c:axId val="2728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7974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Sideward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'Pressure Calculations'!$A$9:$A$14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</c:numCache>
            </c:numRef>
          </c:xVal>
          <c:yVal>
            <c:numRef>
              <c:f>'Pressure Calculations'!$F$9:$F$14</c:f>
              <c:numCache>
                <c:formatCode>General</c:formatCode>
                <c:ptCount val="6"/>
                <c:pt idx="0">
                  <c:v>-97.557625000000002</c:v>
                </c:pt>
                <c:pt idx="1">
                  <c:v>-112.61524999999999</c:v>
                </c:pt>
                <c:pt idx="2">
                  <c:v>-139.22287499999999</c:v>
                </c:pt>
                <c:pt idx="3">
                  <c:v>-163.35550000000001</c:v>
                </c:pt>
                <c:pt idx="4">
                  <c:v>-207.49574999999999</c:v>
                </c:pt>
                <c:pt idx="5">
                  <c:v>-249.161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45-4B93-82CA-CFC111AEB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37632"/>
        <c:axId val="260039424"/>
      </c:scatterChart>
      <c:valAx>
        <c:axId val="26003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39424"/>
        <c:crosses val="autoZero"/>
        <c:crossBetween val="midCat"/>
      </c:valAx>
      <c:valAx>
        <c:axId val="2600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3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383381</xdr:colOff>
      <xdr:row>4</xdr:row>
      <xdr:rowOff>154780</xdr:rowOff>
    </xdr:from>
    <xdr:to>
      <xdr:col>15</xdr:col>
      <xdr:colOff>421481</xdr:colOff>
      <xdr:row>19</xdr:row>
      <xdr:rowOff>145255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92869</xdr:colOff>
      <xdr:row>18</xdr:row>
      <xdr:rowOff>30957</xdr:rowOff>
    </xdr:from>
    <xdr:to>
      <xdr:col>15</xdr:col>
      <xdr:colOff>130969</xdr:colOff>
      <xdr:row>33</xdr:row>
      <xdr:rowOff>40482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667349</xdr:colOff>
      <xdr:row>16</xdr:row>
      <xdr:rowOff>109474</xdr:rowOff>
    </xdr:from>
    <xdr:to>
      <xdr:col>9</xdr:col>
      <xdr:colOff>304800</xdr:colOff>
      <xdr:row>33</xdr:row>
      <xdr:rowOff>23813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8562" y="3043174"/>
          <a:ext cx="4066576" cy="300996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MDO_OUTPUT_TAB_KICKER_TRIBUTARY_AREA_40" growShrinkType="overwriteClear" connectionId="3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DO_OUTPUT_TAB_KICKER_TRIBUTARY_AREA_22" growShrinkType="overwriteClear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DO_OUTPUT_TAB_KICKER_TRIBUTARY_AREA_33" growShrinkType="overwriteClear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DO_OUTPUT_TAB_KICKER_TRIBUTARY_AREA_7" growShrinkType="overwriteClear" connectionId="3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DO_OUTPUT_TAB_KICKER_TRIBUTARY_AREA_37" growShrinkType="overwriteClear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DO_OUTPUT_TAB_KICKER_TRIBUTARY_AREA_4" growShrinkType="overwriteClear" connectionId="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DO_OUTPUT_TAB_KICKER_TRIBUTARY_AREA_5" growShrinkType="overwriteClear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DO_OUTPUT_TAB_KICKER_TRIBUTARY_AREA_30" growShrinkType="overwriteClear" connectionId="2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DO_OUTPUT_TAB_KICKER_TRIBUTARY_AREA_1" growShrinkType="overwriteClear" connectionId="2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Book1" growShrinkType="overwriteClear" connectionId="1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MDO_OUTPUT_TAB_KICKER_TRIBUTARY_AREA_19" growShrinkType="overwriteClear" connectionId="1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DO_OUTPUT_TAB_KICKER_TRIBUTARY_AREA_26" growShrinkType="overwriteClear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DO_OUTPUT_TAB_KICKER_TRIBUTARY_AREA_28" growShrinkType="overwriteClear" connectionId="2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DO_OUTPUT_TAB_KICKER_TRIBUTARY_AREA_27" growShrinkType="overwriteClear" connectionId="2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DO_OUTPUT_TAB_KICKER_TRIBUTARY_AREA_24" growShrinkType="overwriteClear" connectionId="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DO_OUTPUT_TAB_KICKER_TRIBUTARY_AREA" growShrinkType="overwriteClear" connectionId="2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MDO_OUTPUT_TAB_KICKER_TRIBUTARY_AREA_21" growShrinkType="overwriteClear" connectionId="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DO_OUTPUT_TAB_KICKER_TRIBUTARY_AREA_35" growShrinkType="overwriteClear" connectionId="2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DO_OUTPUT_TAB_KICKER_TRIBUTARY_AREA_15" growShrinkType="overwriteClear" connectionId="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DO_OUTPUT_TAB_KICKER_TRIBUTARY_AREA_11" growShrinkType="overwriteClear" connectionId="4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DO_OUTPUT_TAB_KICKER_TRIBUTARY_AREA_29" growShrinkType="overwriteClear" connectionId="2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DO_OUTPUT_TAB_KICKER_TRIBUTARY_AREA_39" growShrinkType="overwriteClear" connectionId="3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DO_OUTPUT_TAB_KICKER_TRIBUTARY_AREA_13" growShrinkType="overwriteClear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DO_OUTPUT_TAB_KICKER_TRIBUTARY_AREA_16" growShrinkType="overwriteClear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DO_OUTPUT_TAB_KICKER_TRIBUTARY_AREA_12" growShrinkType="overwriteClear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DO_OUTPUT_TAB_KICKER_TRIBUTARY_AREA_8" growShrinkType="overwriteClear" connectionId="3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DO_OUTPUT_TAB_KICKER_TRIBUTARY_AREA_17" growShrinkType="overwriteClear" connectionId="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DO_OUTPUT_TAB_KICKER_TRIBUTARY_AREA_9" growShrinkType="overwriteClear" connectionId="3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DO_OUTPUT_TAB_KICKER_TRIBUTARY_AREA_32" growShrinkType="overwriteClear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DO_OUTPUT_TAB_KICKER_TRIBUTARY_AREA_31" growShrinkType="overwriteClear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DO_OUTPUT_TAB_KICKER_TRIBUTARY_AREA_23" growShrinkType="overwriteClear" connectionId="1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DO_OUTPUT_TAB_KICKER_TRIBUTARY_AREA_25" growShrinkType="overwriteClear" connectionId="1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DO_OUTPUT_TAB_KICKER_TRIBUTARY_AREA_34" growShrinkType="overwriteClear" connectionId="2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DO_OUTPUT_TAB_KICKER_TRIBUTARY_AREA_10" growShrinkType="overwriteClear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DO_OUTPUT_TAB_KICKER_TRIBUTARY_AREA_18" growShrinkType="overwriteClear" connectionId="1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DO_OUTPUT_TAB_KICKER_TRIBUTARY_AREA_36" growShrinkType="overwriteClear" connectionId="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DO_OUTPUT_TAB_KICKER_TRIBUTARY_AREA_6" growShrinkType="overwriteClear" connectionId="1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DO_OUTPUT_TAB_KICKER_TRIBUTARY_AREA_20" growShrinkType="overwriteClear" connectionId="1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DO_OUTPUT_TAB_KICKER_TRIBUTARY_AREA_14" growShrinkType="overwriteClear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"/>
  <sheetViews>
    <sheetView workbookViewId="0">
      <selection activeCell="E8" sqref="E8"/>
    </sheetView>
  </sheetViews>
  <sheetFormatPr defaultRowHeight="14.4" x14ac:dyDescent="0.3"/>
  <sheetData>
    <row r="1" spans="1:2" x14ac:dyDescent="0.3">
      <c r="A1" t="s">
        <v>116</v>
      </c>
      <c r="B1" t="s">
        <v>224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460"/>
  <sheetViews>
    <sheetView tabSelected="1" workbookViewId="0">
      <selection activeCell="A3" sqref="A3"/>
    </sheetView>
  </sheetViews>
  <sheetFormatPr defaultRowHeight="14.4" x14ac:dyDescent="0.3"/>
  <cols>
    <col min="1" max="1" width="11.21875" customWidth="1"/>
    <col min="2" max="2" width="9.5546875" customWidth="1"/>
    <col min="3" max="3" width="9.44140625" customWidth="1"/>
    <col min="4" max="4" width="11.88671875" customWidth="1"/>
    <col min="5" max="5" width="12" customWidth="1"/>
    <col min="6" max="6" width="11" customWidth="1"/>
    <col min="7" max="7" width="6" customWidth="1"/>
    <col min="8" max="9" width="12" customWidth="1"/>
    <col min="10" max="10" width="6" customWidth="1"/>
    <col min="11" max="12" width="12" customWidth="1"/>
    <col min="13" max="13" width="6" customWidth="1"/>
    <col min="14" max="14" width="11.88671875" customWidth="1"/>
    <col min="15" max="15" width="12" customWidth="1"/>
    <col min="16" max="16" width="11" customWidth="1"/>
    <col min="17" max="17" width="6" customWidth="1"/>
    <col min="18" max="19" width="12" customWidth="1"/>
    <col min="20" max="20" width="6" customWidth="1"/>
    <col min="21" max="21" width="8" customWidth="1"/>
    <col min="22" max="23" width="8.6640625" customWidth="1"/>
    <col min="24" max="24" width="8.77734375" customWidth="1"/>
    <col min="25" max="25" width="7.44140625" customWidth="1"/>
    <col min="26" max="26" width="16.109375" customWidth="1"/>
    <col min="27" max="27" width="1.44140625" customWidth="1"/>
  </cols>
  <sheetData>
    <row r="1" spans="1:27" x14ac:dyDescent="0.3">
      <c r="A1" s="7" t="s">
        <v>58</v>
      </c>
      <c r="B1" s="8"/>
      <c r="C1" s="8"/>
      <c r="D1" s="9"/>
      <c r="E1" s="9"/>
      <c r="F1" s="9"/>
      <c r="G1" s="9"/>
      <c r="H1" s="8"/>
      <c r="I1" s="8"/>
      <c r="J1" s="8"/>
      <c r="K1" s="8"/>
      <c r="L1" s="8"/>
      <c r="M1" s="8"/>
      <c r="N1" s="7"/>
      <c r="O1" s="8" t="s">
        <v>59</v>
      </c>
      <c r="P1" s="8"/>
      <c r="Q1" s="8"/>
      <c r="R1" s="8"/>
      <c r="S1" s="8"/>
      <c r="T1" s="10"/>
      <c r="U1" s="7" t="s">
        <v>60</v>
      </c>
      <c r="V1" s="8"/>
      <c r="W1" s="10"/>
      <c r="X1" t="s">
        <v>103</v>
      </c>
    </row>
    <row r="2" spans="1:27" x14ac:dyDescent="0.3">
      <c r="A2" s="11" t="s">
        <v>61</v>
      </c>
      <c r="B2" s="9" t="s">
        <v>62</v>
      </c>
      <c r="C2" s="9" t="s">
        <v>63</v>
      </c>
      <c r="D2" s="11" t="s">
        <v>64</v>
      </c>
      <c r="E2" s="9"/>
      <c r="F2" s="9"/>
      <c r="G2" s="12"/>
      <c r="H2" s="13" t="s">
        <v>65</v>
      </c>
      <c r="I2" s="14"/>
      <c r="J2" s="15"/>
      <c r="K2" s="13" t="s">
        <v>66</v>
      </c>
      <c r="L2" s="14"/>
      <c r="M2" s="14"/>
      <c r="N2" s="11" t="s">
        <v>67</v>
      </c>
      <c r="O2" s="9"/>
      <c r="P2" s="9"/>
      <c r="Q2" s="12"/>
      <c r="R2" s="11" t="s">
        <v>68</v>
      </c>
      <c r="S2" s="9"/>
      <c r="T2" s="12"/>
      <c r="U2" s="11" t="s">
        <v>69</v>
      </c>
      <c r="V2" s="9" t="s">
        <v>70</v>
      </c>
      <c r="W2" s="12" t="s">
        <v>71</v>
      </c>
      <c r="X2" s="26" t="s">
        <v>104</v>
      </c>
    </row>
    <row r="3" spans="1:27" x14ac:dyDescent="0.3">
      <c r="A3" s="16" t="s">
        <v>225</v>
      </c>
      <c r="B3" s="17" t="s">
        <v>226</v>
      </c>
      <c r="C3" s="17" t="s">
        <v>227</v>
      </c>
      <c r="D3" s="16" t="s">
        <v>228</v>
      </c>
      <c r="E3" s="17" t="s">
        <v>229</v>
      </c>
      <c r="F3" s="17" t="s">
        <v>230</v>
      </c>
      <c r="G3" s="18" t="s">
        <v>231</v>
      </c>
      <c r="H3" s="16" t="s">
        <v>232</v>
      </c>
      <c r="I3" s="17" t="s">
        <v>233</v>
      </c>
      <c r="J3" s="18" t="s">
        <v>234</v>
      </c>
      <c r="K3" s="16" t="s">
        <v>235</v>
      </c>
      <c r="L3" s="17" t="s">
        <v>236</v>
      </c>
      <c r="M3" s="17" t="s">
        <v>237</v>
      </c>
      <c r="N3" s="16" t="s">
        <v>238</v>
      </c>
      <c r="O3" s="17" t="s">
        <v>239</v>
      </c>
      <c r="P3" s="17" t="s">
        <v>240</v>
      </c>
      <c r="Q3" s="18" t="s">
        <v>241</v>
      </c>
      <c r="R3" s="16" t="s">
        <v>242</v>
      </c>
      <c r="S3" s="17" t="s">
        <v>243</v>
      </c>
      <c r="T3" s="18" t="s">
        <v>244</v>
      </c>
      <c r="U3" s="16" t="s">
        <v>245</v>
      </c>
      <c r="V3" s="17" t="s">
        <v>246</v>
      </c>
      <c r="W3" s="18" t="s">
        <v>247</v>
      </c>
      <c r="X3" s="26" t="s">
        <v>248</v>
      </c>
      <c r="Y3" t="s">
        <v>249</v>
      </c>
      <c r="Z3" t="s">
        <v>250</v>
      </c>
    </row>
    <row r="4" spans="1:27" x14ac:dyDescent="0.3">
      <c r="A4" t="s">
        <v>251</v>
      </c>
      <c r="B4">
        <v>0</v>
      </c>
      <c r="C4">
        <v>0</v>
      </c>
      <c r="D4" t="s">
        <v>252</v>
      </c>
      <c r="E4">
        <v>12152.992</v>
      </c>
      <c r="F4">
        <v>-4540.6297999999997</v>
      </c>
      <c r="G4">
        <v>8200</v>
      </c>
      <c r="H4">
        <v>10434.841</v>
      </c>
      <c r="I4">
        <v>-6833.7857000000004</v>
      </c>
      <c r="J4">
        <v>8200</v>
      </c>
      <c r="K4">
        <v>9535.4161000000004</v>
      </c>
      <c r="L4">
        <v>-8034.2168000000001</v>
      </c>
      <c r="M4">
        <v>8200</v>
      </c>
      <c r="N4" t="s">
        <v>253</v>
      </c>
      <c r="O4">
        <v>12152.9907</v>
      </c>
      <c r="P4">
        <v>-4540.6295</v>
      </c>
      <c r="Q4">
        <v>6200</v>
      </c>
      <c r="R4">
        <v>10524.7835</v>
      </c>
      <c r="S4">
        <v>-6713.7425999999996</v>
      </c>
      <c r="T4">
        <v>8200</v>
      </c>
      <c r="U4">
        <v>5.4962</v>
      </c>
      <c r="V4">
        <v>4</v>
      </c>
      <c r="W4">
        <v>4</v>
      </c>
      <c r="X4">
        <v>4</v>
      </c>
      <c r="Y4" t="b">
        <v>1</v>
      </c>
      <c r="Z4">
        <v>2.5</v>
      </c>
      <c r="AA4" t="s">
        <v>254</v>
      </c>
    </row>
    <row r="5" spans="1:27" x14ac:dyDescent="0.3">
      <c r="A5" t="s">
        <v>255</v>
      </c>
      <c r="B5">
        <v>0</v>
      </c>
      <c r="C5">
        <v>1</v>
      </c>
      <c r="D5" t="s">
        <v>256</v>
      </c>
      <c r="E5">
        <v>12152.992</v>
      </c>
      <c r="F5">
        <v>-4540.6297999999997</v>
      </c>
      <c r="G5">
        <v>8200</v>
      </c>
      <c r="H5">
        <v>10434.841</v>
      </c>
      <c r="I5">
        <v>-6833.7857000000004</v>
      </c>
      <c r="J5">
        <v>8200</v>
      </c>
      <c r="K5">
        <v>9535.4161000000004</v>
      </c>
      <c r="L5">
        <v>-8034.2168000000001</v>
      </c>
      <c r="M5">
        <v>8200</v>
      </c>
      <c r="N5" t="s">
        <v>257</v>
      </c>
      <c r="O5">
        <v>12152.9907</v>
      </c>
      <c r="P5">
        <v>-4540.6295</v>
      </c>
      <c r="Q5">
        <v>6200</v>
      </c>
      <c r="R5">
        <v>10524.7835</v>
      </c>
      <c r="S5">
        <v>-6713.7425999999996</v>
      </c>
      <c r="T5">
        <v>8200</v>
      </c>
      <c r="U5">
        <v>0</v>
      </c>
      <c r="V5">
        <v>4</v>
      </c>
      <c r="W5">
        <v>4</v>
      </c>
      <c r="X5">
        <v>4</v>
      </c>
      <c r="Y5" t="b">
        <v>1</v>
      </c>
      <c r="Z5">
        <v>2.5</v>
      </c>
      <c r="AA5" t="s">
        <v>254</v>
      </c>
    </row>
    <row r="6" spans="1:27" x14ac:dyDescent="0.3">
      <c r="A6" t="s">
        <v>258</v>
      </c>
      <c r="B6">
        <v>0</v>
      </c>
      <c r="C6">
        <v>2</v>
      </c>
      <c r="D6" t="s">
        <v>259</v>
      </c>
      <c r="E6">
        <v>12152.992</v>
      </c>
      <c r="F6">
        <v>-4540.6297999999997</v>
      </c>
      <c r="G6">
        <v>8200</v>
      </c>
      <c r="H6">
        <v>10434.841</v>
      </c>
      <c r="I6">
        <v>-6833.7857000000004</v>
      </c>
      <c r="J6">
        <v>8200</v>
      </c>
      <c r="K6">
        <v>9415.4927000000007</v>
      </c>
      <c r="L6">
        <v>-8194.2742999999991</v>
      </c>
      <c r="M6">
        <v>8200</v>
      </c>
      <c r="N6" t="s">
        <v>260</v>
      </c>
      <c r="O6">
        <v>12152.9907</v>
      </c>
      <c r="P6">
        <v>-4540.6295</v>
      </c>
      <c r="Q6">
        <v>6200</v>
      </c>
      <c r="R6">
        <v>10524.7835</v>
      </c>
      <c r="S6">
        <v>-6713.7425999999996</v>
      </c>
      <c r="T6">
        <v>8200</v>
      </c>
      <c r="U6">
        <v>0</v>
      </c>
      <c r="V6">
        <v>4</v>
      </c>
      <c r="W6">
        <v>4</v>
      </c>
      <c r="X6">
        <v>4</v>
      </c>
      <c r="Y6" t="b">
        <v>1</v>
      </c>
      <c r="Z6">
        <v>0.75990000000000002</v>
      </c>
      <c r="AA6" t="s">
        <v>254</v>
      </c>
    </row>
    <row r="7" spans="1:27" x14ac:dyDescent="0.3">
      <c r="A7" t="s">
        <v>261</v>
      </c>
      <c r="B7">
        <v>0</v>
      </c>
      <c r="C7">
        <v>3</v>
      </c>
      <c r="D7" t="s">
        <v>262</v>
      </c>
      <c r="E7">
        <v>12152.992</v>
      </c>
      <c r="F7">
        <v>-4540.6297999999997</v>
      </c>
      <c r="G7">
        <v>8200</v>
      </c>
      <c r="H7">
        <v>9696.7230999999992</v>
      </c>
      <c r="I7">
        <v>-5964.7392</v>
      </c>
      <c r="J7">
        <v>8200</v>
      </c>
      <c r="K7">
        <v>8226.0332999999991</v>
      </c>
      <c r="L7">
        <v>-6817.424</v>
      </c>
      <c r="M7">
        <v>8200</v>
      </c>
      <c r="N7" t="s">
        <v>263</v>
      </c>
      <c r="O7">
        <v>12152.9907</v>
      </c>
      <c r="P7">
        <v>-4540.6295</v>
      </c>
      <c r="Q7">
        <v>6200</v>
      </c>
      <c r="R7">
        <v>9826.4899000000005</v>
      </c>
      <c r="S7">
        <v>-5889.5023000000001</v>
      </c>
      <c r="T7">
        <v>8200</v>
      </c>
      <c r="U7">
        <v>0.93259999999999998</v>
      </c>
      <c r="V7">
        <v>4</v>
      </c>
      <c r="W7">
        <v>4</v>
      </c>
      <c r="X7">
        <v>4</v>
      </c>
      <c r="Y7" t="b">
        <v>1</v>
      </c>
      <c r="Z7">
        <v>0.8599</v>
      </c>
      <c r="AA7" t="s">
        <v>254</v>
      </c>
    </row>
    <row r="8" spans="1:27" x14ac:dyDescent="0.3">
      <c r="A8" t="s">
        <v>264</v>
      </c>
      <c r="B8">
        <v>0</v>
      </c>
      <c r="C8">
        <v>4</v>
      </c>
      <c r="D8" t="s">
        <v>265</v>
      </c>
      <c r="E8">
        <v>12152.992</v>
      </c>
      <c r="F8">
        <v>-4540.6297999999997</v>
      </c>
      <c r="G8">
        <v>8200</v>
      </c>
      <c r="H8">
        <v>9696.7230999999992</v>
      </c>
      <c r="I8">
        <v>-5964.7392</v>
      </c>
      <c r="J8">
        <v>8200</v>
      </c>
      <c r="K8">
        <v>8399.0555999999997</v>
      </c>
      <c r="L8">
        <v>-6717.1081999999997</v>
      </c>
      <c r="M8">
        <v>8200</v>
      </c>
      <c r="N8" t="s">
        <v>266</v>
      </c>
      <c r="O8">
        <v>12152.9907</v>
      </c>
      <c r="P8">
        <v>-4540.6295</v>
      </c>
      <c r="Q8">
        <v>6200</v>
      </c>
      <c r="R8">
        <v>9826.4899000000005</v>
      </c>
      <c r="S8">
        <v>-5889.5023000000001</v>
      </c>
      <c r="T8">
        <v>8200</v>
      </c>
      <c r="U8">
        <v>0</v>
      </c>
      <c r="V8">
        <v>4</v>
      </c>
      <c r="W8">
        <v>4</v>
      </c>
      <c r="X8">
        <v>4</v>
      </c>
      <c r="Y8" t="b">
        <v>1</v>
      </c>
      <c r="Z8">
        <v>2.5</v>
      </c>
      <c r="AA8" t="s">
        <v>254</v>
      </c>
    </row>
    <row r="9" spans="1:27" x14ac:dyDescent="0.3">
      <c r="A9" t="s">
        <v>267</v>
      </c>
      <c r="B9">
        <v>0</v>
      </c>
      <c r="C9">
        <v>5</v>
      </c>
      <c r="D9" t="s">
        <v>268</v>
      </c>
      <c r="E9">
        <v>12152.992</v>
      </c>
      <c r="F9">
        <v>-4540.6297999999997</v>
      </c>
      <c r="G9">
        <v>8200</v>
      </c>
      <c r="H9">
        <v>9696.7230999999992</v>
      </c>
      <c r="I9">
        <v>-5964.7392</v>
      </c>
      <c r="J9">
        <v>8200</v>
      </c>
      <c r="K9">
        <v>8226.0332999999991</v>
      </c>
      <c r="L9">
        <v>-6817.424</v>
      </c>
      <c r="M9">
        <v>8200</v>
      </c>
      <c r="N9" t="s">
        <v>269</v>
      </c>
      <c r="O9">
        <v>12152.9907</v>
      </c>
      <c r="P9">
        <v>-4540.6295</v>
      </c>
      <c r="Q9">
        <v>6200</v>
      </c>
      <c r="R9">
        <v>9826.4899000000005</v>
      </c>
      <c r="S9">
        <v>-5889.5023000000001</v>
      </c>
      <c r="T9">
        <v>8200</v>
      </c>
      <c r="U9">
        <v>0</v>
      </c>
      <c r="V9">
        <v>4</v>
      </c>
      <c r="W9">
        <v>4</v>
      </c>
      <c r="X9">
        <v>4</v>
      </c>
      <c r="Y9" t="b">
        <v>1</v>
      </c>
      <c r="Z9">
        <v>0.33539999999999998</v>
      </c>
      <c r="AA9" t="s">
        <v>254</v>
      </c>
    </row>
    <row r="10" spans="1:27" x14ac:dyDescent="0.3">
      <c r="A10" t="s">
        <v>270</v>
      </c>
      <c r="B10">
        <v>0</v>
      </c>
      <c r="C10">
        <v>6</v>
      </c>
      <c r="D10" t="s">
        <v>271</v>
      </c>
      <c r="E10">
        <v>9596.5066000000006</v>
      </c>
      <c r="F10">
        <v>-3887.2962000000002</v>
      </c>
      <c r="G10">
        <v>8200</v>
      </c>
      <c r="H10">
        <v>9102.6290000000008</v>
      </c>
      <c r="I10">
        <v>-4988.5410000000002</v>
      </c>
      <c r="J10">
        <v>8200</v>
      </c>
      <c r="K10">
        <v>8243.2983999999997</v>
      </c>
      <c r="L10">
        <v>-6904.6701000000003</v>
      </c>
      <c r="M10">
        <v>8200</v>
      </c>
      <c r="N10" t="s">
        <v>272</v>
      </c>
      <c r="O10">
        <v>9596.5066000000006</v>
      </c>
      <c r="P10">
        <v>-3887.2962000000002</v>
      </c>
      <c r="Q10">
        <v>6200</v>
      </c>
      <c r="R10">
        <v>9164.0097999999998</v>
      </c>
      <c r="S10">
        <v>-4851.6746000000003</v>
      </c>
      <c r="T10">
        <v>8200</v>
      </c>
      <c r="U10">
        <v>0.81159999999999999</v>
      </c>
      <c r="V10">
        <v>4</v>
      </c>
      <c r="W10">
        <v>4</v>
      </c>
      <c r="X10">
        <v>4</v>
      </c>
      <c r="Y10" t="b">
        <v>1</v>
      </c>
      <c r="Z10">
        <v>0.59699999999999998</v>
      </c>
      <c r="AA10" t="s">
        <v>254</v>
      </c>
    </row>
    <row r="11" spans="1:27" x14ac:dyDescent="0.3">
      <c r="A11" t="s">
        <v>273</v>
      </c>
      <c r="B11">
        <v>0</v>
      </c>
      <c r="C11">
        <v>7</v>
      </c>
      <c r="D11" t="s">
        <v>274</v>
      </c>
      <c r="E11">
        <v>5369.4997000000003</v>
      </c>
      <c r="F11">
        <v>-1498.4194</v>
      </c>
      <c r="G11">
        <v>8200</v>
      </c>
      <c r="H11">
        <v>7390.7732999999998</v>
      </c>
      <c r="I11">
        <v>-4779.1616000000004</v>
      </c>
      <c r="J11">
        <v>8200</v>
      </c>
      <c r="K11">
        <v>8387.4006000000008</v>
      </c>
      <c r="L11">
        <v>-6396.7938000000004</v>
      </c>
      <c r="M11">
        <v>8200</v>
      </c>
      <c r="N11" t="s">
        <v>275</v>
      </c>
      <c r="O11">
        <v>5369.4997000000003</v>
      </c>
      <c r="P11">
        <v>-1498.4194</v>
      </c>
      <c r="Q11">
        <v>6200</v>
      </c>
      <c r="R11">
        <v>7312.0922</v>
      </c>
      <c r="S11">
        <v>-4651.4538000000002</v>
      </c>
      <c r="T11">
        <v>8200</v>
      </c>
      <c r="U11">
        <v>1.5694999999999999</v>
      </c>
      <c r="V11">
        <v>4</v>
      </c>
      <c r="W11">
        <v>4</v>
      </c>
      <c r="X11">
        <v>4</v>
      </c>
      <c r="Y11" t="b">
        <v>1</v>
      </c>
      <c r="Z11">
        <v>0.56159999999999999</v>
      </c>
      <c r="AA11" t="s">
        <v>254</v>
      </c>
    </row>
    <row r="12" spans="1:27" x14ac:dyDescent="0.3">
      <c r="A12" t="s">
        <v>276</v>
      </c>
      <c r="B12">
        <v>0</v>
      </c>
      <c r="C12">
        <v>8</v>
      </c>
      <c r="D12" t="s">
        <v>277</v>
      </c>
      <c r="E12">
        <v>5369.4997000000003</v>
      </c>
      <c r="F12">
        <v>-1498.4194</v>
      </c>
      <c r="G12">
        <v>8200</v>
      </c>
      <c r="H12">
        <v>7390.7732999999998</v>
      </c>
      <c r="I12">
        <v>-4779.1616000000004</v>
      </c>
      <c r="J12">
        <v>8200</v>
      </c>
      <c r="K12">
        <v>8177.5843999999997</v>
      </c>
      <c r="L12">
        <v>-6056.2395999999999</v>
      </c>
      <c r="M12">
        <v>8200</v>
      </c>
      <c r="N12" t="s">
        <v>278</v>
      </c>
      <c r="O12">
        <v>5369.4997000000003</v>
      </c>
      <c r="P12">
        <v>-1498.4194</v>
      </c>
      <c r="Q12">
        <v>6200</v>
      </c>
      <c r="R12">
        <v>7312.0922</v>
      </c>
      <c r="S12">
        <v>-4651.4538000000002</v>
      </c>
      <c r="T12">
        <v>8200</v>
      </c>
      <c r="U12">
        <v>0</v>
      </c>
      <c r="V12">
        <v>4</v>
      </c>
      <c r="W12">
        <v>4</v>
      </c>
      <c r="X12">
        <v>4</v>
      </c>
      <c r="Y12" t="b">
        <v>1</v>
      </c>
      <c r="Z12">
        <v>2.5</v>
      </c>
      <c r="AA12" t="s">
        <v>254</v>
      </c>
    </row>
    <row r="13" spans="1:27" x14ac:dyDescent="0.3">
      <c r="A13" t="s">
        <v>279</v>
      </c>
      <c r="B13">
        <v>0</v>
      </c>
      <c r="C13">
        <v>9</v>
      </c>
      <c r="D13" t="s">
        <v>280</v>
      </c>
      <c r="E13">
        <v>5369.4997000000003</v>
      </c>
      <c r="F13">
        <v>-1498.4194</v>
      </c>
      <c r="G13">
        <v>8200</v>
      </c>
      <c r="H13">
        <v>7390.7732999999998</v>
      </c>
      <c r="I13">
        <v>-4779.1616000000004</v>
      </c>
      <c r="J13">
        <v>8200</v>
      </c>
      <c r="K13">
        <v>8177.5843999999997</v>
      </c>
      <c r="L13">
        <v>-6056.2395999999999</v>
      </c>
      <c r="M13">
        <v>8200</v>
      </c>
      <c r="N13" t="s">
        <v>281</v>
      </c>
      <c r="O13">
        <v>5369.4997000000003</v>
      </c>
      <c r="P13">
        <v>-1498.4194</v>
      </c>
      <c r="Q13">
        <v>6200</v>
      </c>
      <c r="R13">
        <v>7312.0922</v>
      </c>
      <c r="S13">
        <v>-4651.4538000000002</v>
      </c>
      <c r="T13">
        <v>8200</v>
      </c>
      <c r="U13">
        <v>0</v>
      </c>
      <c r="V13">
        <v>4</v>
      </c>
      <c r="W13">
        <v>4</v>
      </c>
      <c r="X13">
        <v>4</v>
      </c>
      <c r="Y13" t="b">
        <v>1</v>
      </c>
      <c r="Z13">
        <v>1.6637999999999999</v>
      </c>
      <c r="AA13" t="s">
        <v>254</v>
      </c>
    </row>
    <row r="14" spans="1:27" x14ac:dyDescent="0.3">
      <c r="A14" t="s">
        <v>282</v>
      </c>
      <c r="B14">
        <v>0</v>
      </c>
      <c r="C14">
        <v>10</v>
      </c>
      <c r="D14" t="s">
        <v>283</v>
      </c>
      <c r="E14">
        <v>3748.2055999999998</v>
      </c>
      <c r="F14">
        <v>-3518.8130000000001</v>
      </c>
      <c r="G14">
        <v>8200</v>
      </c>
      <c r="H14">
        <v>6314.7266</v>
      </c>
      <c r="I14">
        <v>-7396.3728000000001</v>
      </c>
      <c r="J14">
        <v>8200</v>
      </c>
      <c r="K14">
        <v>7253.0245999999997</v>
      </c>
      <c r="L14">
        <v>-8813.9753000000001</v>
      </c>
      <c r="M14">
        <v>8200</v>
      </c>
      <c r="N14" t="s">
        <v>284</v>
      </c>
      <c r="O14">
        <v>3748.2055999999998</v>
      </c>
      <c r="P14">
        <v>-3518.8130000000001</v>
      </c>
      <c r="Q14">
        <v>6200</v>
      </c>
      <c r="R14">
        <v>6231.9355999999998</v>
      </c>
      <c r="S14">
        <v>-7271.2902999999997</v>
      </c>
      <c r="T14">
        <v>8200</v>
      </c>
      <c r="U14">
        <v>2.1360000000000001</v>
      </c>
      <c r="V14">
        <v>4</v>
      </c>
      <c r="W14">
        <v>4</v>
      </c>
      <c r="X14">
        <v>4</v>
      </c>
      <c r="Y14" t="b">
        <v>1</v>
      </c>
      <c r="Z14">
        <v>2.2656000000000001</v>
      </c>
      <c r="AA14" t="s">
        <v>254</v>
      </c>
    </row>
    <row r="15" spans="1:27" x14ac:dyDescent="0.3">
      <c r="A15" t="s">
        <v>285</v>
      </c>
      <c r="B15">
        <v>0</v>
      </c>
      <c r="C15">
        <v>11</v>
      </c>
      <c r="D15" t="s">
        <v>286</v>
      </c>
      <c r="E15">
        <v>2354.1080999999999</v>
      </c>
      <c r="F15">
        <v>-4311.4438</v>
      </c>
      <c r="G15">
        <v>8200</v>
      </c>
      <c r="H15">
        <v>4920.6291000000001</v>
      </c>
      <c r="I15">
        <v>-8189.0036</v>
      </c>
      <c r="J15">
        <v>8200</v>
      </c>
      <c r="K15">
        <v>5969.3150999999998</v>
      </c>
      <c r="L15">
        <v>-9773.3829000000005</v>
      </c>
      <c r="M15">
        <v>8200</v>
      </c>
      <c r="N15" t="s">
        <v>287</v>
      </c>
      <c r="O15">
        <v>2354.1080999999999</v>
      </c>
      <c r="P15">
        <v>-4311.4438</v>
      </c>
      <c r="Q15">
        <v>6200</v>
      </c>
      <c r="R15">
        <v>4837.8380999999999</v>
      </c>
      <c r="S15">
        <v>-8063.9210000000003</v>
      </c>
      <c r="T15">
        <v>8200</v>
      </c>
      <c r="U15">
        <v>2.4763999999999999</v>
      </c>
      <c r="V15">
        <v>4</v>
      </c>
      <c r="W15">
        <v>4</v>
      </c>
      <c r="X15">
        <v>4</v>
      </c>
      <c r="Y15" t="b">
        <v>1</v>
      </c>
      <c r="Z15">
        <v>1.8271999999999999</v>
      </c>
      <c r="AA15" t="s">
        <v>254</v>
      </c>
    </row>
    <row r="16" spans="1:27" x14ac:dyDescent="0.3">
      <c r="A16" t="s">
        <v>288</v>
      </c>
      <c r="B16">
        <v>0</v>
      </c>
      <c r="C16">
        <v>12</v>
      </c>
      <c r="D16" t="s">
        <v>289</v>
      </c>
      <c r="E16">
        <v>1047.1563000000001</v>
      </c>
      <c r="F16">
        <v>-5960.4528</v>
      </c>
      <c r="G16">
        <v>8200</v>
      </c>
      <c r="H16">
        <v>3613.6772999999998</v>
      </c>
      <c r="I16">
        <v>-9838.0126</v>
      </c>
      <c r="J16">
        <v>8200</v>
      </c>
      <c r="K16">
        <v>5103.9152999999997</v>
      </c>
      <c r="L16">
        <v>-12089.498900000001</v>
      </c>
      <c r="M16">
        <v>8200</v>
      </c>
      <c r="N16" t="s">
        <v>290</v>
      </c>
      <c r="O16">
        <v>1047.1563000000001</v>
      </c>
      <c r="P16">
        <v>-5960.4528</v>
      </c>
      <c r="Q16">
        <v>6200</v>
      </c>
      <c r="R16">
        <v>3530.8863000000001</v>
      </c>
      <c r="S16">
        <v>-9712.93</v>
      </c>
      <c r="T16">
        <v>8200</v>
      </c>
      <c r="U16">
        <v>1.6514</v>
      </c>
      <c r="V16">
        <v>4</v>
      </c>
      <c r="W16">
        <v>4</v>
      </c>
      <c r="X16">
        <v>4</v>
      </c>
      <c r="Y16" t="b">
        <v>1</v>
      </c>
      <c r="Z16">
        <v>3.407</v>
      </c>
      <c r="AA16" t="s">
        <v>254</v>
      </c>
    </row>
    <row r="17" spans="1:27" x14ac:dyDescent="0.3">
      <c r="A17" t="s">
        <v>291</v>
      </c>
      <c r="B17">
        <v>0</v>
      </c>
      <c r="C17">
        <v>13</v>
      </c>
      <c r="D17" t="s">
        <v>292</v>
      </c>
      <c r="E17">
        <v>-1791.6170999999999</v>
      </c>
      <c r="F17">
        <v>-5708.4165000000003</v>
      </c>
      <c r="G17">
        <v>8200</v>
      </c>
      <c r="H17">
        <v>-586.27719999999999</v>
      </c>
      <c r="I17">
        <v>-8670.5041000000001</v>
      </c>
      <c r="J17">
        <v>8200</v>
      </c>
      <c r="K17">
        <v>356.00170000000003</v>
      </c>
      <c r="L17">
        <v>-10986.127200000001</v>
      </c>
      <c r="M17">
        <v>8200</v>
      </c>
      <c r="N17" t="s">
        <v>293</v>
      </c>
      <c r="O17">
        <v>-1792.0703000000001</v>
      </c>
      <c r="P17">
        <v>-5708.4066999999995</v>
      </c>
      <c r="Q17">
        <v>6200</v>
      </c>
      <c r="R17">
        <v>-642.81399999999996</v>
      </c>
      <c r="S17">
        <v>-8531.5666999999994</v>
      </c>
      <c r="T17">
        <v>8200</v>
      </c>
      <c r="U17">
        <v>3.8089</v>
      </c>
      <c r="V17">
        <v>4</v>
      </c>
      <c r="W17">
        <v>4</v>
      </c>
      <c r="X17">
        <v>4</v>
      </c>
      <c r="Y17" t="b">
        <v>1</v>
      </c>
      <c r="Z17">
        <v>2.8816000000000002</v>
      </c>
      <c r="AA17" t="s">
        <v>254</v>
      </c>
    </row>
    <row r="18" spans="1:27" x14ac:dyDescent="0.3">
      <c r="A18" t="s">
        <v>294</v>
      </c>
      <c r="B18">
        <v>0</v>
      </c>
      <c r="C18">
        <v>14</v>
      </c>
      <c r="D18" t="s">
        <v>295</v>
      </c>
      <c r="E18">
        <v>-1791.6170999999999</v>
      </c>
      <c r="F18">
        <v>-5708.4165000000003</v>
      </c>
      <c r="G18">
        <v>8200</v>
      </c>
      <c r="H18">
        <v>-586.27719999999999</v>
      </c>
      <c r="I18">
        <v>-8670.5041000000001</v>
      </c>
      <c r="J18">
        <v>8200</v>
      </c>
      <c r="K18">
        <v>-20.9099</v>
      </c>
      <c r="L18">
        <v>-10059.878000000001</v>
      </c>
      <c r="M18">
        <v>8200</v>
      </c>
      <c r="N18" t="s">
        <v>296</v>
      </c>
      <c r="O18">
        <v>-1792.0703000000001</v>
      </c>
      <c r="P18">
        <v>-5708.4066999999995</v>
      </c>
      <c r="Q18">
        <v>6200</v>
      </c>
      <c r="R18">
        <v>-642.81399999999996</v>
      </c>
      <c r="S18">
        <v>-8531.5666999999994</v>
      </c>
      <c r="T18">
        <v>8200</v>
      </c>
      <c r="U18">
        <v>0</v>
      </c>
      <c r="V18">
        <v>4</v>
      </c>
      <c r="W18">
        <v>4</v>
      </c>
      <c r="X18">
        <v>4</v>
      </c>
      <c r="Y18" t="b">
        <v>1</v>
      </c>
      <c r="Z18">
        <v>2.5</v>
      </c>
      <c r="AA18" t="s">
        <v>254</v>
      </c>
    </row>
    <row r="19" spans="1:27" x14ac:dyDescent="0.3">
      <c r="A19" t="s">
        <v>297</v>
      </c>
      <c r="B19">
        <v>0</v>
      </c>
      <c r="C19">
        <v>15</v>
      </c>
      <c r="D19" t="s">
        <v>298</v>
      </c>
      <c r="E19">
        <v>-1791.6170999999999</v>
      </c>
      <c r="F19">
        <v>-5708.4165000000003</v>
      </c>
      <c r="G19">
        <v>8200</v>
      </c>
      <c r="H19">
        <v>-586.27719999999999</v>
      </c>
      <c r="I19">
        <v>-8670.5041000000001</v>
      </c>
      <c r="J19">
        <v>8200</v>
      </c>
      <c r="K19">
        <v>356.00170000000003</v>
      </c>
      <c r="L19">
        <v>-10986.127200000001</v>
      </c>
      <c r="M19">
        <v>8200</v>
      </c>
      <c r="N19" t="s">
        <v>299</v>
      </c>
      <c r="O19">
        <v>-1792.0703000000001</v>
      </c>
      <c r="P19">
        <v>-5708.4066999999995</v>
      </c>
      <c r="Q19">
        <v>6200</v>
      </c>
      <c r="R19">
        <v>-642.81399999999996</v>
      </c>
      <c r="S19">
        <v>-8531.5666999999994</v>
      </c>
      <c r="T19">
        <v>8200</v>
      </c>
      <c r="U19">
        <v>0</v>
      </c>
      <c r="V19">
        <v>4</v>
      </c>
      <c r="W19">
        <v>4</v>
      </c>
      <c r="X19">
        <v>4</v>
      </c>
      <c r="Y19" t="b">
        <v>1</v>
      </c>
      <c r="Z19">
        <v>1.4694</v>
      </c>
      <c r="AA19" t="s">
        <v>254</v>
      </c>
    </row>
    <row r="20" spans="1:27" x14ac:dyDescent="0.3">
      <c r="A20" t="s">
        <v>300</v>
      </c>
      <c r="B20">
        <v>0</v>
      </c>
      <c r="C20">
        <v>16</v>
      </c>
      <c r="D20" t="s">
        <v>301</v>
      </c>
      <c r="E20">
        <v>-1791.6170999999999</v>
      </c>
      <c r="F20">
        <v>-5708.4165000000003</v>
      </c>
      <c r="G20">
        <v>8200</v>
      </c>
      <c r="H20">
        <v>-1429.6568</v>
      </c>
      <c r="I20">
        <v>-9935.9017999999996</v>
      </c>
      <c r="J20">
        <v>8200</v>
      </c>
      <c r="K20">
        <v>-1216.3852999999999</v>
      </c>
      <c r="L20">
        <v>-12426.7883</v>
      </c>
      <c r="M20">
        <v>8200</v>
      </c>
      <c r="N20" t="s">
        <v>302</v>
      </c>
      <c r="O20">
        <v>-1792.0703000000001</v>
      </c>
      <c r="P20">
        <v>-5708.4066999999995</v>
      </c>
      <c r="Q20">
        <v>6200</v>
      </c>
      <c r="R20">
        <v>-1442.4530999999999</v>
      </c>
      <c r="S20">
        <v>-9786.4487000000008</v>
      </c>
      <c r="T20">
        <v>8200</v>
      </c>
      <c r="U20">
        <v>1.6302000000000001</v>
      </c>
      <c r="V20">
        <v>4</v>
      </c>
      <c r="W20">
        <v>4</v>
      </c>
      <c r="X20">
        <v>4</v>
      </c>
      <c r="Y20" t="b">
        <v>1</v>
      </c>
      <c r="Z20">
        <v>1.4694</v>
      </c>
      <c r="AA20" t="s">
        <v>254</v>
      </c>
    </row>
    <row r="21" spans="1:27" x14ac:dyDescent="0.3">
      <c r="A21" t="s">
        <v>303</v>
      </c>
      <c r="B21">
        <v>0</v>
      </c>
      <c r="C21">
        <v>17</v>
      </c>
      <c r="D21" t="s">
        <v>304</v>
      </c>
      <c r="E21">
        <v>-1791.6170999999999</v>
      </c>
      <c r="F21">
        <v>-5708.4165000000003</v>
      </c>
      <c r="G21">
        <v>8200</v>
      </c>
      <c r="H21">
        <v>-1429.6568</v>
      </c>
      <c r="I21">
        <v>-9935.9017999999996</v>
      </c>
      <c r="J21">
        <v>8200</v>
      </c>
      <c r="K21">
        <v>-1301.6939</v>
      </c>
      <c r="L21">
        <v>-11430.4337</v>
      </c>
      <c r="M21">
        <v>8200</v>
      </c>
      <c r="N21" t="s">
        <v>305</v>
      </c>
      <c r="O21">
        <v>-1792.0703000000001</v>
      </c>
      <c r="P21">
        <v>-5708.4066999999995</v>
      </c>
      <c r="Q21">
        <v>6200</v>
      </c>
      <c r="R21">
        <v>-1442.4530999999999</v>
      </c>
      <c r="S21">
        <v>-9786.4487000000008</v>
      </c>
      <c r="T21">
        <v>8200</v>
      </c>
      <c r="U21">
        <v>0</v>
      </c>
      <c r="V21">
        <v>4</v>
      </c>
      <c r="W21">
        <v>4</v>
      </c>
      <c r="X21">
        <v>4</v>
      </c>
      <c r="Y21" t="b">
        <v>1</v>
      </c>
      <c r="Z21">
        <v>2.5</v>
      </c>
      <c r="AA21" t="s">
        <v>254</v>
      </c>
    </row>
    <row r="22" spans="1:27" x14ac:dyDescent="0.3">
      <c r="A22" t="s">
        <v>306</v>
      </c>
      <c r="B22">
        <v>0</v>
      </c>
      <c r="C22">
        <v>18</v>
      </c>
      <c r="D22" t="s">
        <v>307</v>
      </c>
      <c r="E22">
        <v>-1791.6170999999999</v>
      </c>
      <c r="F22">
        <v>-5708.4165000000003</v>
      </c>
      <c r="G22">
        <v>8200</v>
      </c>
      <c r="H22">
        <v>-1429.6568</v>
      </c>
      <c r="I22">
        <v>-9935.9017999999996</v>
      </c>
      <c r="J22">
        <v>8200</v>
      </c>
      <c r="K22">
        <v>-1284.6322</v>
      </c>
      <c r="L22">
        <v>-11629.704599999999</v>
      </c>
      <c r="M22">
        <v>8200</v>
      </c>
      <c r="N22" t="s">
        <v>308</v>
      </c>
      <c r="O22">
        <v>-1792.0703000000001</v>
      </c>
      <c r="P22">
        <v>-5708.4066999999995</v>
      </c>
      <c r="Q22">
        <v>6200</v>
      </c>
      <c r="R22">
        <v>-1442.4530999999999</v>
      </c>
      <c r="S22">
        <v>-9786.4487000000008</v>
      </c>
      <c r="T22">
        <v>8200</v>
      </c>
      <c r="U22">
        <v>0</v>
      </c>
      <c r="V22">
        <v>4</v>
      </c>
      <c r="W22">
        <v>4</v>
      </c>
      <c r="X22">
        <v>4</v>
      </c>
      <c r="Y22" t="b">
        <v>1</v>
      </c>
      <c r="Z22">
        <v>1.2406999999999999</v>
      </c>
      <c r="AA22" t="s">
        <v>254</v>
      </c>
    </row>
    <row r="23" spans="1:27" x14ac:dyDescent="0.3">
      <c r="A23" t="s">
        <v>309</v>
      </c>
      <c r="B23">
        <v>0</v>
      </c>
      <c r="C23">
        <v>19</v>
      </c>
      <c r="D23" t="s">
        <v>310</v>
      </c>
      <c r="E23">
        <v>-2577.1873999999998</v>
      </c>
      <c r="F23">
        <v>-5557.1750000000002</v>
      </c>
      <c r="G23">
        <v>8200</v>
      </c>
      <c r="H23">
        <v>-2784.7446</v>
      </c>
      <c r="I23">
        <v>-9982.1697000000004</v>
      </c>
      <c r="J23">
        <v>8200</v>
      </c>
      <c r="K23">
        <v>-2864.3966</v>
      </c>
      <c r="L23">
        <v>-11680.3027</v>
      </c>
      <c r="M23">
        <v>8200</v>
      </c>
      <c r="N23" t="s">
        <v>311</v>
      </c>
      <c r="O23">
        <v>-2577.6405</v>
      </c>
      <c r="P23">
        <v>-5557.1660000000002</v>
      </c>
      <c r="Q23">
        <v>6200</v>
      </c>
      <c r="R23">
        <v>-2777.7165</v>
      </c>
      <c r="S23">
        <v>-9832.3345000000008</v>
      </c>
      <c r="T23">
        <v>8200</v>
      </c>
      <c r="U23">
        <v>1.0511999999999999</v>
      </c>
      <c r="V23">
        <v>4</v>
      </c>
      <c r="W23">
        <v>4</v>
      </c>
      <c r="X23">
        <v>4</v>
      </c>
      <c r="Y23" t="b">
        <v>1</v>
      </c>
      <c r="Z23">
        <v>0.8407</v>
      </c>
      <c r="AA23" t="s">
        <v>254</v>
      </c>
    </row>
    <row r="24" spans="1:27" x14ac:dyDescent="0.3">
      <c r="A24" t="s">
        <v>312</v>
      </c>
      <c r="B24">
        <v>0</v>
      </c>
      <c r="C24">
        <v>20</v>
      </c>
      <c r="D24" t="s">
        <v>313</v>
      </c>
      <c r="E24">
        <v>-2577.1873999999998</v>
      </c>
      <c r="F24">
        <v>-5557.1750000000002</v>
      </c>
      <c r="G24">
        <v>8200</v>
      </c>
      <c r="H24">
        <v>-2784.7446</v>
      </c>
      <c r="I24">
        <v>-9982.1697000000004</v>
      </c>
      <c r="J24">
        <v>8200</v>
      </c>
      <c r="K24">
        <v>-2855.0257999999999</v>
      </c>
      <c r="L24">
        <v>-11480.5224</v>
      </c>
      <c r="M24">
        <v>8200</v>
      </c>
      <c r="N24" t="s">
        <v>314</v>
      </c>
      <c r="O24">
        <v>-2577.6405</v>
      </c>
      <c r="P24">
        <v>-5557.1660000000002</v>
      </c>
      <c r="Q24">
        <v>6200</v>
      </c>
      <c r="R24">
        <v>-2777.7165</v>
      </c>
      <c r="S24">
        <v>-9832.3345000000008</v>
      </c>
      <c r="T24">
        <v>8200</v>
      </c>
      <c r="U24">
        <v>0</v>
      </c>
      <c r="V24">
        <v>4</v>
      </c>
      <c r="W24">
        <v>4</v>
      </c>
      <c r="X24">
        <v>4</v>
      </c>
      <c r="Y24" t="b">
        <v>1</v>
      </c>
      <c r="Z24">
        <v>2.5</v>
      </c>
      <c r="AA24" t="s">
        <v>254</v>
      </c>
    </row>
    <row r="25" spans="1:27" x14ac:dyDescent="0.3">
      <c r="A25" t="s">
        <v>315</v>
      </c>
      <c r="B25">
        <v>0</v>
      </c>
      <c r="C25">
        <v>21</v>
      </c>
      <c r="D25" t="s">
        <v>316</v>
      </c>
      <c r="E25">
        <v>-2577.1873999999998</v>
      </c>
      <c r="F25">
        <v>-5557.1750000000002</v>
      </c>
      <c r="G25">
        <v>8200</v>
      </c>
      <c r="H25">
        <v>-2784.7446</v>
      </c>
      <c r="I25">
        <v>-9982.1697000000004</v>
      </c>
      <c r="J25">
        <v>8200</v>
      </c>
      <c r="K25">
        <v>-2901.8798999999999</v>
      </c>
      <c r="L25">
        <v>-12479.4241</v>
      </c>
      <c r="M25">
        <v>8200</v>
      </c>
      <c r="N25" t="s">
        <v>317</v>
      </c>
      <c r="O25">
        <v>-2577.6405</v>
      </c>
      <c r="P25">
        <v>-5557.1660000000002</v>
      </c>
      <c r="Q25">
        <v>6200</v>
      </c>
      <c r="R25">
        <v>-2777.7165</v>
      </c>
      <c r="S25">
        <v>-9832.3345000000008</v>
      </c>
      <c r="T25">
        <v>8200</v>
      </c>
      <c r="U25">
        <v>0</v>
      </c>
      <c r="V25">
        <v>4</v>
      </c>
      <c r="W25">
        <v>4</v>
      </c>
      <c r="X25">
        <v>4</v>
      </c>
      <c r="Y25" t="b">
        <v>1</v>
      </c>
      <c r="Z25">
        <v>1.6256999999999999</v>
      </c>
      <c r="AA25" t="s">
        <v>254</v>
      </c>
    </row>
    <row r="26" spans="1:27" x14ac:dyDescent="0.3">
      <c r="A26" t="s">
        <v>318</v>
      </c>
      <c r="B26">
        <v>0</v>
      </c>
      <c r="C26">
        <v>22</v>
      </c>
      <c r="D26" t="s">
        <v>319</v>
      </c>
      <c r="E26">
        <v>-2577.1873999999998</v>
      </c>
      <c r="F26">
        <v>-5557.1750000000002</v>
      </c>
      <c r="G26">
        <v>8200</v>
      </c>
      <c r="H26">
        <v>-4195.0160999999998</v>
      </c>
      <c r="I26">
        <v>-8177.3701000000001</v>
      </c>
      <c r="J26">
        <v>8200</v>
      </c>
      <c r="K26">
        <v>-5508.4385000000002</v>
      </c>
      <c r="L26">
        <v>-10304.556399999999</v>
      </c>
      <c r="M26">
        <v>8200</v>
      </c>
      <c r="N26" t="s">
        <v>320</v>
      </c>
      <c r="O26">
        <v>-2577.6405</v>
      </c>
      <c r="P26">
        <v>-5557.1660000000002</v>
      </c>
      <c r="Q26">
        <v>6200</v>
      </c>
      <c r="R26">
        <v>-4116.2106999999996</v>
      </c>
      <c r="S26">
        <v>-8049.7389000000003</v>
      </c>
      <c r="T26">
        <v>8200</v>
      </c>
      <c r="U26">
        <v>32.541400000000003</v>
      </c>
      <c r="V26">
        <v>4</v>
      </c>
      <c r="W26">
        <v>4</v>
      </c>
      <c r="X26">
        <v>4</v>
      </c>
      <c r="Y26" t="b">
        <v>1</v>
      </c>
      <c r="Z26">
        <v>2.0257000000000001</v>
      </c>
      <c r="AA26" t="s">
        <v>254</v>
      </c>
    </row>
    <row r="27" spans="1:27" x14ac:dyDescent="0.3">
      <c r="A27" t="s">
        <v>321</v>
      </c>
      <c r="B27">
        <v>0</v>
      </c>
      <c r="C27">
        <v>23</v>
      </c>
      <c r="D27" t="s">
        <v>322</v>
      </c>
      <c r="E27">
        <v>-2577.1873999999998</v>
      </c>
      <c r="F27">
        <v>-5557.1750000000002</v>
      </c>
      <c r="G27">
        <v>8200</v>
      </c>
      <c r="H27">
        <v>-4195.0160999999998</v>
      </c>
      <c r="I27">
        <v>-8177.3701000000001</v>
      </c>
      <c r="J27">
        <v>8200</v>
      </c>
      <c r="K27">
        <v>-4983.0694999999996</v>
      </c>
      <c r="L27">
        <v>-9453.6818000000003</v>
      </c>
      <c r="M27">
        <v>8200</v>
      </c>
      <c r="N27" t="s">
        <v>323</v>
      </c>
      <c r="O27">
        <v>-2577.6405</v>
      </c>
      <c r="P27">
        <v>-5557.1660000000002</v>
      </c>
      <c r="Q27">
        <v>6200</v>
      </c>
      <c r="R27">
        <v>-4116.2106999999996</v>
      </c>
      <c r="S27">
        <v>-8049.7389000000003</v>
      </c>
      <c r="T27">
        <v>8200</v>
      </c>
      <c r="U27">
        <v>0</v>
      </c>
      <c r="V27">
        <v>4</v>
      </c>
      <c r="W27">
        <v>4</v>
      </c>
      <c r="X27">
        <v>4</v>
      </c>
      <c r="Y27" t="b">
        <v>1</v>
      </c>
      <c r="Z27">
        <v>2.5</v>
      </c>
      <c r="AA27" t="s">
        <v>254</v>
      </c>
    </row>
    <row r="28" spans="1:27" x14ac:dyDescent="0.3">
      <c r="A28" t="s">
        <v>324</v>
      </c>
      <c r="B28">
        <v>0</v>
      </c>
      <c r="C28">
        <v>24</v>
      </c>
      <c r="D28" t="s">
        <v>325</v>
      </c>
      <c r="E28">
        <v>-2577.1873999999998</v>
      </c>
      <c r="F28">
        <v>-5557.1750000000002</v>
      </c>
      <c r="G28">
        <v>8200</v>
      </c>
      <c r="H28">
        <v>-4195.0160999999998</v>
      </c>
      <c r="I28">
        <v>-8177.3701000000001</v>
      </c>
      <c r="J28">
        <v>8200</v>
      </c>
      <c r="K28">
        <v>-5193.2170999999998</v>
      </c>
      <c r="L28">
        <v>-9794.0316000000003</v>
      </c>
      <c r="M28">
        <v>8200</v>
      </c>
      <c r="N28" t="s">
        <v>326</v>
      </c>
      <c r="O28">
        <v>-2577.6405</v>
      </c>
      <c r="P28">
        <v>-5557.1660000000002</v>
      </c>
      <c r="Q28">
        <v>6200</v>
      </c>
      <c r="R28">
        <v>-4116.2106999999996</v>
      </c>
      <c r="S28">
        <v>-8049.7389000000003</v>
      </c>
      <c r="T28">
        <v>8200</v>
      </c>
      <c r="U28">
        <v>0</v>
      </c>
      <c r="V28">
        <v>4</v>
      </c>
      <c r="W28">
        <v>4</v>
      </c>
      <c r="X28">
        <v>4</v>
      </c>
      <c r="Y28" t="b">
        <v>1</v>
      </c>
      <c r="Z28">
        <v>1.8246</v>
      </c>
      <c r="AA28" t="s">
        <v>254</v>
      </c>
    </row>
    <row r="29" spans="1:27" x14ac:dyDescent="0.3">
      <c r="A29" t="s">
        <v>327</v>
      </c>
      <c r="B29">
        <v>0</v>
      </c>
      <c r="C29">
        <v>25</v>
      </c>
      <c r="D29" t="s">
        <v>328</v>
      </c>
      <c r="E29">
        <v>-2577.1873999999998</v>
      </c>
      <c r="F29">
        <v>-5557.1750000000002</v>
      </c>
      <c r="G29">
        <v>8200</v>
      </c>
      <c r="H29">
        <v>-4434.1800999999996</v>
      </c>
      <c r="I29">
        <v>-6215.7547999999997</v>
      </c>
      <c r="J29">
        <v>8200</v>
      </c>
      <c r="K29">
        <v>-6413.3968999999997</v>
      </c>
      <c r="L29">
        <v>-6917.6813000000002</v>
      </c>
      <c r="M29">
        <v>8200</v>
      </c>
      <c r="N29" t="s">
        <v>329</v>
      </c>
      <c r="O29">
        <v>-2577.6405</v>
      </c>
      <c r="P29">
        <v>-5557.1660000000002</v>
      </c>
      <c r="Q29">
        <v>6200</v>
      </c>
      <c r="R29">
        <v>-4292.8074999999999</v>
      </c>
      <c r="S29">
        <v>-6165.6171999999997</v>
      </c>
      <c r="T29">
        <v>8200</v>
      </c>
      <c r="U29">
        <v>1.4865999999999999</v>
      </c>
      <c r="V29">
        <v>4</v>
      </c>
      <c r="W29">
        <v>4</v>
      </c>
      <c r="X29">
        <v>4</v>
      </c>
      <c r="Y29" t="b">
        <v>1</v>
      </c>
      <c r="Z29">
        <v>1.6246</v>
      </c>
      <c r="AA29" t="s">
        <v>254</v>
      </c>
    </row>
    <row r="30" spans="1:27" x14ac:dyDescent="0.3">
      <c r="A30" t="s">
        <v>330</v>
      </c>
      <c r="B30">
        <v>0</v>
      </c>
      <c r="C30">
        <v>26</v>
      </c>
      <c r="D30" t="s">
        <v>331</v>
      </c>
      <c r="E30">
        <v>-2577.1873999999998</v>
      </c>
      <c r="F30">
        <v>-5557.1750000000002</v>
      </c>
      <c r="G30">
        <v>8200</v>
      </c>
      <c r="H30">
        <v>-4434.1800999999996</v>
      </c>
      <c r="I30">
        <v>-6215.7547999999997</v>
      </c>
      <c r="J30">
        <v>8200</v>
      </c>
      <c r="K30">
        <v>-5847.9063999999998</v>
      </c>
      <c r="L30">
        <v>-6717.1309000000001</v>
      </c>
      <c r="M30">
        <v>8200</v>
      </c>
      <c r="N30" t="s">
        <v>332</v>
      </c>
      <c r="O30">
        <v>-2577.6405</v>
      </c>
      <c r="P30">
        <v>-5557.1660000000002</v>
      </c>
      <c r="Q30">
        <v>6200</v>
      </c>
      <c r="R30">
        <v>-4292.8074999999999</v>
      </c>
      <c r="S30">
        <v>-6165.6171999999997</v>
      </c>
      <c r="T30">
        <v>8200</v>
      </c>
      <c r="U30">
        <v>0</v>
      </c>
      <c r="V30">
        <v>4</v>
      </c>
      <c r="W30">
        <v>4</v>
      </c>
      <c r="X30">
        <v>4</v>
      </c>
      <c r="Y30" t="b">
        <v>1</v>
      </c>
      <c r="Z30">
        <v>2.5</v>
      </c>
      <c r="AA30" t="s">
        <v>254</v>
      </c>
    </row>
    <row r="31" spans="1:27" x14ac:dyDescent="0.3">
      <c r="A31" t="s">
        <v>333</v>
      </c>
      <c r="B31">
        <v>0</v>
      </c>
      <c r="C31">
        <v>27</v>
      </c>
      <c r="D31" t="s">
        <v>334</v>
      </c>
      <c r="E31">
        <v>-2577.1873999999998</v>
      </c>
      <c r="F31">
        <v>-5557.1750000000002</v>
      </c>
      <c r="G31">
        <v>8200</v>
      </c>
      <c r="H31">
        <v>-4434.1800999999996</v>
      </c>
      <c r="I31">
        <v>-6215.7547999999997</v>
      </c>
      <c r="J31">
        <v>8200</v>
      </c>
      <c r="K31">
        <v>-6224.9000999999998</v>
      </c>
      <c r="L31">
        <v>-6850.8311000000003</v>
      </c>
      <c r="M31">
        <v>8200</v>
      </c>
      <c r="N31" t="s">
        <v>335</v>
      </c>
      <c r="O31">
        <v>-2577.6405</v>
      </c>
      <c r="P31">
        <v>-5557.1660000000002</v>
      </c>
      <c r="Q31">
        <v>6200</v>
      </c>
      <c r="R31">
        <v>-4292.8074999999999</v>
      </c>
      <c r="S31">
        <v>-6165.6171999999997</v>
      </c>
      <c r="T31">
        <v>8200</v>
      </c>
      <c r="U31">
        <v>0</v>
      </c>
      <c r="V31">
        <v>4</v>
      </c>
      <c r="W31">
        <v>4</v>
      </c>
      <c r="X31">
        <v>4</v>
      </c>
      <c r="Y31" t="b">
        <v>1</v>
      </c>
      <c r="Z31">
        <v>1.6620999999999999</v>
      </c>
      <c r="AA31" t="s">
        <v>254</v>
      </c>
    </row>
    <row r="32" spans="1:27" x14ac:dyDescent="0.3">
      <c r="A32" t="s">
        <v>336</v>
      </c>
      <c r="B32">
        <v>0</v>
      </c>
      <c r="C32">
        <v>28</v>
      </c>
      <c r="D32" t="s">
        <v>337</v>
      </c>
      <c r="E32">
        <v>-2425.8678</v>
      </c>
      <c r="F32">
        <v>-4771.6130999999996</v>
      </c>
      <c r="G32">
        <v>8200</v>
      </c>
      <c r="H32">
        <v>-4151.7016999999996</v>
      </c>
      <c r="I32">
        <v>-4260.3941999999997</v>
      </c>
      <c r="J32">
        <v>8200</v>
      </c>
      <c r="K32">
        <v>-6165.2219999999998</v>
      </c>
      <c r="L32">
        <v>-3663.9580000000001</v>
      </c>
      <c r="M32">
        <v>8200</v>
      </c>
      <c r="N32" t="s">
        <v>338</v>
      </c>
      <c r="O32">
        <v>-2426.3092000000001</v>
      </c>
      <c r="P32">
        <v>-4771.6052</v>
      </c>
      <c r="Q32">
        <v>6200</v>
      </c>
      <c r="R32">
        <v>-4007.8789000000002</v>
      </c>
      <c r="S32">
        <v>-4302.9967999999999</v>
      </c>
      <c r="T32">
        <v>8200</v>
      </c>
      <c r="U32">
        <v>1.4972000000000001</v>
      </c>
      <c r="V32">
        <v>4</v>
      </c>
      <c r="W32">
        <v>4</v>
      </c>
      <c r="X32">
        <v>4</v>
      </c>
      <c r="Y32" t="b">
        <v>1</v>
      </c>
      <c r="Z32">
        <v>1.6620999999999999</v>
      </c>
      <c r="AA32" t="s">
        <v>254</v>
      </c>
    </row>
    <row r="33" spans="1:27" x14ac:dyDescent="0.3">
      <c r="A33" t="s">
        <v>339</v>
      </c>
      <c r="B33">
        <v>0</v>
      </c>
      <c r="C33">
        <v>29</v>
      </c>
      <c r="D33" t="s">
        <v>340</v>
      </c>
      <c r="E33">
        <v>-2425.8678</v>
      </c>
      <c r="F33">
        <v>-4771.6130999999996</v>
      </c>
      <c r="G33">
        <v>8200</v>
      </c>
      <c r="H33">
        <v>-4151.7016999999996</v>
      </c>
      <c r="I33">
        <v>-4260.3941999999997</v>
      </c>
      <c r="J33">
        <v>8200</v>
      </c>
      <c r="K33">
        <v>-5589.9305000000004</v>
      </c>
      <c r="L33">
        <v>-3834.3683999999998</v>
      </c>
      <c r="M33">
        <v>8200</v>
      </c>
      <c r="N33" t="s">
        <v>341</v>
      </c>
      <c r="O33">
        <v>-2426.3092000000001</v>
      </c>
      <c r="P33">
        <v>-4771.6052</v>
      </c>
      <c r="Q33">
        <v>6200</v>
      </c>
      <c r="R33">
        <v>-4007.8789000000002</v>
      </c>
      <c r="S33">
        <v>-4302.9967999999999</v>
      </c>
      <c r="T33">
        <v>8200</v>
      </c>
      <c r="U33">
        <v>0</v>
      </c>
      <c r="V33">
        <v>4</v>
      </c>
      <c r="W33">
        <v>4</v>
      </c>
      <c r="X33">
        <v>4</v>
      </c>
      <c r="Y33" t="b">
        <v>1</v>
      </c>
      <c r="Z33">
        <v>2.5</v>
      </c>
      <c r="AA33" t="s">
        <v>254</v>
      </c>
    </row>
    <row r="34" spans="1:27" x14ac:dyDescent="0.3">
      <c r="A34" t="s">
        <v>342</v>
      </c>
      <c r="B34">
        <v>0</v>
      </c>
      <c r="C34">
        <v>30</v>
      </c>
      <c r="D34" t="s">
        <v>343</v>
      </c>
      <c r="E34">
        <v>-2425.8678</v>
      </c>
      <c r="F34">
        <v>-4771.6130999999996</v>
      </c>
      <c r="G34">
        <v>8200</v>
      </c>
      <c r="H34">
        <v>-4151.7016999999996</v>
      </c>
      <c r="I34">
        <v>-4260.3941999999997</v>
      </c>
      <c r="J34">
        <v>8200</v>
      </c>
      <c r="K34">
        <v>-6548.7497000000003</v>
      </c>
      <c r="L34">
        <v>-3550.3512000000001</v>
      </c>
      <c r="M34">
        <v>8200</v>
      </c>
      <c r="N34" t="s">
        <v>344</v>
      </c>
      <c r="O34">
        <v>-2426.3092000000001</v>
      </c>
      <c r="P34">
        <v>-4771.6052</v>
      </c>
      <c r="Q34">
        <v>6200</v>
      </c>
      <c r="R34">
        <v>-4007.8789000000002</v>
      </c>
      <c r="S34">
        <v>-4302.9967999999999</v>
      </c>
      <c r="T34">
        <v>8200</v>
      </c>
      <c r="U34">
        <v>0</v>
      </c>
      <c r="V34">
        <v>4</v>
      </c>
      <c r="W34">
        <v>4</v>
      </c>
      <c r="X34">
        <v>4</v>
      </c>
      <c r="Y34" t="b">
        <v>1</v>
      </c>
      <c r="Z34">
        <v>1.1888000000000001</v>
      </c>
      <c r="AA34" t="s">
        <v>254</v>
      </c>
    </row>
    <row r="35" spans="1:27" x14ac:dyDescent="0.3">
      <c r="A35" t="s">
        <v>345</v>
      </c>
      <c r="B35">
        <v>0</v>
      </c>
      <c r="C35">
        <v>31</v>
      </c>
      <c r="D35" t="s">
        <v>346</v>
      </c>
      <c r="E35">
        <v>-9867.2708000000002</v>
      </c>
      <c r="F35">
        <v>627.04070000000002</v>
      </c>
      <c r="G35">
        <v>8200</v>
      </c>
      <c r="H35">
        <v>-8378.5141000000003</v>
      </c>
      <c r="I35">
        <v>-1428.3517999999999</v>
      </c>
      <c r="J35">
        <v>8200</v>
      </c>
      <c r="K35">
        <v>-6912.0011000000004</v>
      </c>
      <c r="L35">
        <v>-3453.0344</v>
      </c>
      <c r="M35">
        <v>8200</v>
      </c>
      <c r="N35" t="s">
        <v>347</v>
      </c>
      <c r="O35">
        <v>-9867.2708999999995</v>
      </c>
      <c r="P35">
        <v>627.04139999999995</v>
      </c>
      <c r="Q35">
        <v>6200</v>
      </c>
      <c r="R35">
        <v>-8466.5048000000006</v>
      </c>
      <c r="S35">
        <v>-1306.8707999999999</v>
      </c>
      <c r="T35">
        <v>8200</v>
      </c>
      <c r="U35">
        <v>5.6436000000000002</v>
      </c>
      <c r="V35">
        <v>4</v>
      </c>
      <c r="W35">
        <v>4</v>
      </c>
      <c r="X35">
        <v>4</v>
      </c>
      <c r="Y35" t="b">
        <v>1</v>
      </c>
      <c r="Z35">
        <v>1.3888</v>
      </c>
      <c r="AA35" t="s">
        <v>254</v>
      </c>
    </row>
    <row r="36" spans="1:27" x14ac:dyDescent="0.3">
      <c r="A36" t="s">
        <v>348</v>
      </c>
      <c r="B36">
        <v>0</v>
      </c>
      <c r="C36">
        <v>32</v>
      </c>
      <c r="D36" t="s">
        <v>349</v>
      </c>
      <c r="E36">
        <v>-9867.2708000000002</v>
      </c>
      <c r="F36">
        <v>627.04070000000002</v>
      </c>
      <c r="G36">
        <v>8200</v>
      </c>
      <c r="H36">
        <v>-8378.5141000000003</v>
      </c>
      <c r="I36">
        <v>-1428.3517999999999</v>
      </c>
      <c r="J36">
        <v>8200</v>
      </c>
      <c r="K36">
        <v>-7498.6063000000004</v>
      </c>
      <c r="L36">
        <v>-2643.1614</v>
      </c>
      <c r="M36">
        <v>8200</v>
      </c>
      <c r="N36" t="s">
        <v>350</v>
      </c>
      <c r="O36">
        <v>-9867.2708999999995</v>
      </c>
      <c r="P36">
        <v>627.04139999999995</v>
      </c>
      <c r="Q36">
        <v>6200</v>
      </c>
      <c r="R36">
        <v>-8466.5048000000006</v>
      </c>
      <c r="S36">
        <v>-1306.8707999999999</v>
      </c>
      <c r="T36">
        <v>8200</v>
      </c>
      <c r="U36">
        <v>0</v>
      </c>
      <c r="V36">
        <v>4</v>
      </c>
      <c r="W36">
        <v>4</v>
      </c>
      <c r="X36">
        <v>4</v>
      </c>
      <c r="Y36" t="b">
        <v>1</v>
      </c>
      <c r="Z36">
        <v>2.5</v>
      </c>
      <c r="AA36" t="s">
        <v>254</v>
      </c>
    </row>
    <row r="37" spans="1:27" x14ac:dyDescent="0.3">
      <c r="A37" t="s">
        <v>351</v>
      </c>
      <c r="B37">
        <v>0</v>
      </c>
      <c r="C37">
        <v>33</v>
      </c>
      <c r="D37" t="s">
        <v>352</v>
      </c>
      <c r="E37">
        <v>-9867.2708000000002</v>
      </c>
      <c r="F37">
        <v>627.04070000000002</v>
      </c>
      <c r="G37">
        <v>8200</v>
      </c>
      <c r="H37">
        <v>-8378.5141000000003</v>
      </c>
      <c r="I37">
        <v>-1428.3517999999999</v>
      </c>
      <c r="J37">
        <v>8200</v>
      </c>
      <c r="K37">
        <v>-6912.0011000000004</v>
      </c>
      <c r="L37">
        <v>-3453.0344</v>
      </c>
      <c r="M37">
        <v>8200</v>
      </c>
      <c r="N37" t="s">
        <v>353</v>
      </c>
      <c r="O37">
        <v>-9867.2708999999995</v>
      </c>
      <c r="P37">
        <v>627.04139999999995</v>
      </c>
      <c r="Q37">
        <v>6200</v>
      </c>
      <c r="R37">
        <v>-8466.5048000000006</v>
      </c>
      <c r="S37">
        <v>-1306.8707999999999</v>
      </c>
      <c r="T37">
        <v>8200</v>
      </c>
      <c r="U37">
        <v>0</v>
      </c>
      <c r="V37">
        <v>4</v>
      </c>
      <c r="W37">
        <v>4</v>
      </c>
      <c r="X37">
        <v>4</v>
      </c>
      <c r="Y37" t="b">
        <v>1</v>
      </c>
      <c r="Z37">
        <v>1.7282999999999999</v>
      </c>
      <c r="AA37" t="s">
        <v>254</v>
      </c>
    </row>
    <row r="38" spans="1:27" x14ac:dyDescent="0.3">
      <c r="A38" t="s">
        <v>354</v>
      </c>
      <c r="B38">
        <v>0</v>
      </c>
      <c r="C38">
        <v>34</v>
      </c>
      <c r="D38" t="s">
        <v>355</v>
      </c>
      <c r="E38">
        <v>-9867.2708000000002</v>
      </c>
      <c r="F38">
        <v>627.04070000000002</v>
      </c>
      <c r="G38">
        <v>8200</v>
      </c>
      <c r="H38">
        <v>-9575.3541999999998</v>
      </c>
      <c r="I38">
        <v>-2445.2098999999998</v>
      </c>
      <c r="J38">
        <v>8200</v>
      </c>
      <c r="K38">
        <v>-9338.8763999999992</v>
      </c>
      <c r="L38">
        <v>-4934.0003999999999</v>
      </c>
      <c r="M38">
        <v>8200</v>
      </c>
      <c r="N38" t="s">
        <v>356</v>
      </c>
      <c r="O38">
        <v>-9867.2708999999995</v>
      </c>
      <c r="P38">
        <v>627.04139999999995</v>
      </c>
      <c r="Q38">
        <v>6200</v>
      </c>
      <c r="R38">
        <v>-9589.5429000000004</v>
      </c>
      <c r="S38">
        <v>-2295.8824</v>
      </c>
      <c r="T38">
        <v>8200</v>
      </c>
      <c r="U38">
        <v>1.2794000000000001</v>
      </c>
      <c r="V38">
        <v>4</v>
      </c>
      <c r="W38">
        <v>4</v>
      </c>
      <c r="X38">
        <v>4</v>
      </c>
      <c r="Y38" t="b">
        <v>1</v>
      </c>
      <c r="Z38">
        <v>1.7282999999999999</v>
      </c>
      <c r="AA38" t="s">
        <v>254</v>
      </c>
    </row>
    <row r="39" spans="1:27" x14ac:dyDescent="0.3">
      <c r="A39" t="s">
        <v>357</v>
      </c>
      <c r="B39">
        <v>0</v>
      </c>
      <c r="C39">
        <v>35</v>
      </c>
      <c r="D39" t="s">
        <v>358</v>
      </c>
      <c r="E39">
        <v>-9867.2708000000002</v>
      </c>
      <c r="F39">
        <v>627.04070000000002</v>
      </c>
      <c r="G39">
        <v>8200</v>
      </c>
      <c r="H39">
        <v>-9575.3541999999998</v>
      </c>
      <c r="I39">
        <v>-2445.2098999999998</v>
      </c>
      <c r="J39">
        <v>8200</v>
      </c>
      <c r="K39">
        <v>-9433.4675000000007</v>
      </c>
      <c r="L39">
        <v>-3938.4841999999999</v>
      </c>
      <c r="M39">
        <v>8200</v>
      </c>
      <c r="N39" t="s">
        <v>359</v>
      </c>
      <c r="O39">
        <v>-9867.2708999999995</v>
      </c>
      <c r="P39">
        <v>627.04139999999995</v>
      </c>
      <c r="Q39">
        <v>6200</v>
      </c>
      <c r="R39">
        <v>-9589.5429000000004</v>
      </c>
      <c r="S39">
        <v>-2295.8824</v>
      </c>
      <c r="T39">
        <v>8200</v>
      </c>
      <c r="U39">
        <v>0</v>
      </c>
      <c r="V39">
        <v>4</v>
      </c>
      <c r="W39">
        <v>4</v>
      </c>
      <c r="X39">
        <v>4</v>
      </c>
      <c r="Y39" t="b">
        <v>1</v>
      </c>
      <c r="Z39">
        <v>2.5</v>
      </c>
      <c r="AA39" t="s">
        <v>254</v>
      </c>
    </row>
    <row r="40" spans="1:27" x14ac:dyDescent="0.3">
      <c r="A40" t="s">
        <v>360</v>
      </c>
      <c r="B40">
        <v>0</v>
      </c>
      <c r="C40">
        <v>36</v>
      </c>
      <c r="D40" t="s">
        <v>361</v>
      </c>
      <c r="E40">
        <v>-9867.2708000000002</v>
      </c>
      <c r="F40">
        <v>627.04070000000002</v>
      </c>
      <c r="G40">
        <v>8200</v>
      </c>
      <c r="H40">
        <v>-9575.3541999999998</v>
      </c>
      <c r="I40">
        <v>-2445.2098999999998</v>
      </c>
      <c r="J40">
        <v>8200</v>
      </c>
      <c r="K40">
        <v>-9338.8763999999992</v>
      </c>
      <c r="L40">
        <v>-4934.0003999999999</v>
      </c>
      <c r="M40">
        <v>8200</v>
      </c>
      <c r="N40" t="s">
        <v>362</v>
      </c>
      <c r="O40">
        <v>-9867.2708999999995</v>
      </c>
      <c r="P40">
        <v>627.04139999999995</v>
      </c>
      <c r="Q40">
        <v>6200</v>
      </c>
      <c r="R40">
        <v>-9589.5429000000004</v>
      </c>
      <c r="S40">
        <v>-2295.8824</v>
      </c>
      <c r="T40">
        <v>8200</v>
      </c>
      <c r="U40">
        <v>0</v>
      </c>
      <c r="V40">
        <v>4</v>
      </c>
      <c r="W40">
        <v>4</v>
      </c>
      <c r="X40">
        <v>4</v>
      </c>
      <c r="Y40" t="b">
        <v>1</v>
      </c>
      <c r="Z40">
        <v>1.6154999999999999</v>
      </c>
      <c r="AA40" t="s">
        <v>254</v>
      </c>
    </row>
    <row r="41" spans="1:27" x14ac:dyDescent="0.3">
      <c r="A41" t="s">
        <v>363</v>
      </c>
      <c r="B41">
        <v>0</v>
      </c>
      <c r="C41">
        <v>37</v>
      </c>
      <c r="D41" t="s">
        <v>364</v>
      </c>
      <c r="E41">
        <v>-9867.2708000000002</v>
      </c>
      <c r="F41">
        <v>627.04070000000002</v>
      </c>
      <c r="G41">
        <v>8200</v>
      </c>
      <c r="H41">
        <v>-10883.5784</v>
      </c>
      <c r="I41">
        <v>-3693.5880000000002</v>
      </c>
      <c r="J41">
        <v>8200</v>
      </c>
      <c r="K41">
        <v>-11456.010899999999</v>
      </c>
      <c r="L41">
        <v>-6127.17</v>
      </c>
      <c r="M41">
        <v>8200</v>
      </c>
      <c r="N41" t="s">
        <v>365</v>
      </c>
      <c r="O41">
        <v>-9867.2708999999995</v>
      </c>
      <c r="P41">
        <v>627.04139999999995</v>
      </c>
      <c r="Q41">
        <v>6200</v>
      </c>
      <c r="R41">
        <v>-10849.2325</v>
      </c>
      <c r="S41">
        <v>-3547.5731000000001</v>
      </c>
      <c r="T41">
        <v>8200</v>
      </c>
      <c r="U41">
        <v>1.2985</v>
      </c>
      <c r="V41">
        <v>4</v>
      </c>
      <c r="W41">
        <v>4</v>
      </c>
      <c r="X41">
        <v>4</v>
      </c>
      <c r="Y41" t="b">
        <v>1</v>
      </c>
      <c r="Z41">
        <v>1.6154999999999999</v>
      </c>
      <c r="AA41" t="s">
        <v>254</v>
      </c>
    </row>
    <row r="42" spans="1:27" x14ac:dyDescent="0.3">
      <c r="A42" t="s">
        <v>366</v>
      </c>
      <c r="B42">
        <v>0</v>
      </c>
      <c r="C42">
        <v>38</v>
      </c>
      <c r="D42" t="s">
        <v>367</v>
      </c>
      <c r="E42">
        <v>-9867.2708000000002</v>
      </c>
      <c r="F42">
        <v>627.04070000000002</v>
      </c>
      <c r="G42">
        <v>8200</v>
      </c>
      <c r="H42">
        <v>-10883.5784</v>
      </c>
      <c r="I42">
        <v>-3693.5880000000002</v>
      </c>
      <c r="J42">
        <v>8200</v>
      </c>
      <c r="K42">
        <v>-11227.037899999999</v>
      </c>
      <c r="L42">
        <v>-5153.7371999999996</v>
      </c>
      <c r="M42">
        <v>8200</v>
      </c>
      <c r="N42" t="s">
        <v>368</v>
      </c>
      <c r="O42">
        <v>-9867.2708999999995</v>
      </c>
      <c r="P42">
        <v>627.04139999999995</v>
      </c>
      <c r="Q42">
        <v>6200</v>
      </c>
      <c r="R42">
        <v>-10849.2325</v>
      </c>
      <c r="S42">
        <v>-3547.5731000000001</v>
      </c>
      <c r="T42">
        <v>8200</v>
      </c>
      <c r="U42">
        <v>0</v>
      </c>
      <c r="V42">
        <v>4</v>
      </c>
      <c r="W42">
        <v>4</v>
      </c>
      <c r="X42">
        <v>4</v>
      </c>
      <c r="Y42" t="b">
        <v>1</v>
      </c>
      <c r="Z42">
        <v>2.5</v>
      </c>
      <c r="AA42" t="s">
        <v>254</v>
      </c>
    </row>
    <row r="43" spans="1:27" x14ac:dyDescent="0.3">
      <c r="A43" t="s">
        <v>369</v>
      </c>
      <c r="B43">
        <v>0</v>
      </c>
      <c r="C43">
        <v>39</v>
      </c>
      <c r="D43" t="s">
        <v>370</v>
      </c>
      <c r="E43">
        <v>-9867.2708000000002</v>
      </c>
      <c r="F43">
        <v>627.04070000000002</v>
      </c>
      <c r="G43">
        <v>8200</v>
      </c>
      <c r="H43">
        <v>-10883.5784</v>
      </c>
      <c r="I43">
        <v>-3693.5880000000002</v>
      </c>
      <c r="J43">
        <v>8200</v>
      </c>
      <c r="K43">
        <v>-11456.010899999999</v>
      </c>
      <c r="L43">
        <v>-6127.17</v>
      </c>
      <c r="M43">
        <v>8200</v>
      </c>
      <c r="N43" t="s">
        <v>371</v>
      </c>
      <c r="O43">
        <v>-9867.2708999999995</v>
      </c>
      <c r="P43">
        <v>627.04139999999995</v>
      </c>
      <c r="Q43">
        <v>6200</v>
      </c>
      <c r="R43">
        <v>-10849.2325</v>
      </c>
      <c r="S43">
        <v>-3547.5731000000001</v>
      </c>
      <c r="T43">
        <v>8200</v>
      </c>
      <c r="U43">
        <v>0</v>
      </c>
      <c r="V43">
        <v>4</v>
      </c>
      <c r="W43">
        <v>4</v>
      </c>
      <c r="X43">
        <v>4</v>
      </c>
      <c r="Y43" t="b">
        <v>1</v>
      </c>
      <c r="Z43">
        <v>5.1269</v>
      </c>
      <c r="AA43" t="s">
        <v>254</v>
      </c>
    </row>
    <row r="44" spans="1:27" x14ac:dyDescent="0.3">
      <c r="A44" t="s">
        <v>372</v>
      </c>
      <c r="B44">
        <v>0</v>
      </c>
      <c r="C44">
        <v>40</v>
      </c>
      <c r="D44" t="s">
        <v>373</v>
      </c>
      <c r="E44">
        <v>-14446.8541</v>
      </c>
      <c r="F44">
        <v>4726.9234999999999</v>
      </c>
      <c r="G44">
        <v>8200</v>
      </c>
      <c r="H44">
        <v>-17486.4084</v>
      </c>
      <c r="I44">
        <v>1451.7666999999999</v>
      </c>
      <c r="J44">
        <v>8200</v>
      </c>
      <c r="K44">
        <v>-19187.036400000001</v>
      </c>
      <c r="L44">
        <v>-380.68090000000001</v>
      </c>
      <c r="M44">
        <v>8200</v>
      </c>
      <c r="N44" t="s">
        <v>374</v>
      </c>
      <c r="O44">
        <v>-14667.5646</v>
      </c>
      <c r="P44">
        <v>4726.7892000000002</v>
      </c>
      <c r="Q44">
        <v>6200</v>
      </c>
      <c r="R44">
        <v>-17384.370699999999</v>
      </c>
      <c r="S44">
        <v>1561.7135000000001</v>
      </c>
      <c r="T44">
        <v>8200</v>
      </c>
      <c r="U44">
        <v>9.1538000000000004</v>
      </c>
      <c r="V44">
        <v>4</v>
      </c>
      <c r="W44">
        <v>4</v>
      </c>
      <c r="X44">
        <v>4</v>
      </c>
      <c r="Y44" t="b">
        <v>1</v>
      </c>
      <c r="Z44">
        <v>5.1269</v>
      </c>
      <c r="AA44" t="s">
        <v>254</v>
      </c>
    </row>
    <row r="45" spans="1:27" x14ac:dyDescent="0.3">
      <c r="A45" t="s">
        <v>375</v>
      </c>
      <c r="B45">
        <v>0</v>
      </c>
      <c r="C45">
        <v>41</v>
      </c>
      <c r="D45" t="s">
        <v>376</v>
      </c>
      <c r="E45">
        <v>-14446.8541</v>
      </c>
      <c r="F45">
        <v>4726.9234999999999</v>
      </c>
      <c r="G45">
        <v>8200</v>
      </c>
      <c r="H45">
        <v>-17486.4084</v>
      </c>
      <c r="I45">
        <v>1451.7666999999999</v>
      </c>
      <c r="J45">
        <v>8200</v>
      </c>
      <c r="K45">
        <v>-18506.785199999998</v>
      </c>
      <c r="L45">
        <v>352.29809999999998</v>
      </c>
      <c r="M45">
        <v>8200</v>
      </c>
      <c r="N45" t="s">
        <v>377</v>
      </c>
      <c r="O45">
        <v>-14667.5646</v>
      </c>
      <c r="P45">
        <v>4726.7892000000002</v>
      </c>
      <c r="Q45">
        <v>6200</v>
      </c>
      <c r="R45">
        <v>-17384.370699999999</v>
      </c>
      <c r="S45">
        <v>1561.7135000000001</v>
      </c>
      <c r="T45">
        <v>8200</v>
      </c>
      <c r="U45">
        <v>0</v>
      </c>
      <c r="V45">
        <v>4</v>
      </c>
      <c r="W45">
        <v>4</v>
      </c>
      <c r="X45">
        <v>4</v>
      </c>
      <c r="Y45" t="b">
        <v>1</v>
      </c>
      <c r="Z45">
        <v>2.5</v>
      </c>
      <c r="AA45" t="s">
        <v>254</v>
      </c>
    </row>
    <row r="46" spans="1:27" x14ac:dyDescent="0.3">
      <c r="A46" t="s">
        <v>378</v>
      </c>
      <c r="B46">
        <v>0</v>
      </c>
      <c r="C46">
        <v>42</v>
      </c>
      <c r="D46" t="s">
        <v>379</v>
      </c>
      <c r="E46">
        <v>-14446.8541</v>
      </c>
      <c r="F46">
        <v>4726.9234999999999</v>
      </c>
      <c r="G46">
        <v>8200</v>
      </c>
      <c r="H46">
        <v>-17486.4084</v>
      </c>
      <c r="I46">
        <v>1451.7666999999999</v>
      </c>
      <c r="J46">
        <v>8200</v>
      </c>
      <c r="K46">
        <v>-18642.835500000001</v>
      </c>
      <c r="L46">
        <v>205.70230000000001</v>
      </c>
      <c r="M46">
        <v>8200</v>
      </c>
      <c r="N46" t="s">
        <v>380</v>
      </c>
      <c r="O46">
        <v>-14667.5646</v>
      </c>
      <c r="P46">
        <v>4726.7892000000002</v>
      </c>
      <c r="Q46">
        <v>6200</v>
      </c>
      <c r="R46">
        <v>-17384.370699999999</v>
      </c>
      <c r="S46">
        <v>1561.7135000000001</v>
      </c>
      <c r="T46">
        <v>8200</v>
      </c>
      <c r="U46">
        <v>0</v>
      </c>
      <c r="V46">
        <v>4</v>
      </c>
      <c r="W46">
        <v>4</v>
      </c>
      <c r="X46">
        <v>4</v>
      </c>
      <c r="Y46" t="b">
        <v>1</v>
      </c>
      <c r="Z46">
        <v>1.6990000000000001</v>
      </c>
      <c r="AA46" t="s">
        <v>254</v>
      </c>
    </row>
    <row r="47" spans="1:27" x14ac:dyDescent="0.3">
      <c r="A47" t="s">
        <v>381</v>
      </c>
      <c r="B47">
        <v>0</v>
      </c>
      <c r="C47">
        <v>43</v>
      </c>
      <c r="D47" t="s">
        <v>382</v>
      </c>
      <c r="E47">
        <v>-14446.8541</v>
      </c>
      <c r="F47">
        <v>4726.9234999999999</v>
      </c>
      <c r="G47">
        <v>8200</v>
      </c>
      <c r="H47">
        <v>-18139.013299999999</v>
      </c>
      <c r="I47">
        <v>3308.7815000000001</v>
      </c>
      <c r="J47">
        <v>8200</v>
      </c>
      <c r="K47">
        <v>-19912.6787</v>
      </c>
      <c r="L47">
        <v>2627.5245</v>
      </c>
      <c r="M47">
        <v>8200</v>
      </c>
      <c r="N47" t="s">
        <v>383</v>
      </c>
      <c r="O47">
        <v>-14667.5646</v>
      </c>
      <c r="P47">
        <v>4726.7892000000002</v>
      </c>
      <c r="Q47">
        <v>6200</v>
      </c>
      <c r="R47">
        <v>-17998.987099999998</v>
      </c>
      <c r="S47">
        <v>3362.5650000000001</v>
      </c>
      <c r="T47">
        <v>8200</v>
      </c>
      <c r="U47">
        <v>1.4837</v>
      </c>
      <c r="V47">
        <v>4</v>
      </c>
      <c r="W47">
        <v>4</v>
      </c>
      <c r="X47">
        <v>4</v>
      </c>
      <c r="Y47" t="b">
        <v>1</v>
      </c>
      <c r="Z47">
        <v>1.399</v>
      </c>
      <c r="AA47" t="s">
        <v>254</v>
      </c>
    </row>
    <row r="48" spans="1:27" x14ac:dyDescent="0.3">
      <c r="A48" t="s">
        <v>384</v>
      </c>
      <c r="B48">
        <v>0</v>
      </c>
      <c r="C48">
        <v>44</v>
      </c>
      <c r="D48" t="s">
        <v>385</v>
      </c>
      <c r="E48">
        <v>-14446.8541</v>
      </c>
      <c r="F48">
        <v>4726.9234999999999</v>
      </c>
      <c r="G48">
        <v>8200</v>
      </c>
      <c r="H48">
        <v>-18139.013299999999</v>
      </c>
      <c r="I48">
        <v>3308.7815000000001</v>
      </c>
      <c r="J48">
        <v>8200</v>
      </c>
      <c r="K48">
        <v>-19539.275399999999</v>
      </c>
      <c r="L48">
        <v>2770.9470000000001</v>
      </c>
      <c r="M48">
        <v>8200</v>
      </c>
      <c r="N48" t="s">
        <v>386</v>
      </c>
      <c r="O48">
        <v>-14667.5646</v>
      </c>
      <c r="P48">
        <v>4726.7892000000002</v>
      </c>
      <c r="Q48">
        <v>6200</v>
      </c>
      <c r="R48">
        <v>-17998.987099999998</v>
      </c>
      <c r="S48">
        <v>3362.5650000000001</v>
      </c>
      <c r="T48">
        <v>8200</v>
      </c>
      <c r="U48">
        <v>0</v>
      </c>
      <c r="V48">
        <v>4</v>
      </c>
      <c r="W48">
        <v>4</v>
      </c>
      <c r="X48">
        <v>4</v>
      </c>
      <c r="Y48" t="b">
        <v>1</v>
      </c>
      <c r="Z48">
        <v>2.5</v>
      </c>
      <c r="AA48" t="s">
        <v>254</v>
      </c>
    </row>
    <row r="49" spans="1:27" x14ac:dyDescent="0.3">
      <c r="A49" t="s">
        <v>387</v>
      </c>
      <c r="B49">
        <v>0</v>
      </c>
      <c r="C49">
        <v>45</v>
      </c>
      <c r="D49" t="s">
        <v>388</v>
      </c>
      <c r="E49">
        <v>-14446.8541</v>
      </c>
      <c r="F49">
        <v>4726.9234999999999</v>
      </c>
      <c r="G49">
        <v>8200</v>
      </c>
      <c r="H49">
        <v>-18139.013299999999</v>
      </c>
      <c r="I49">
        <v>3308.7815000000001</v>
      </c>
      <c r="J49">
        <v>8200</v>
      </c>
      <c r="K49">
        <v>-19912.6787</v>
      </c>
      <c r="L49">
        <v>2627.5245</v>
      </c>
      <c r="M49">
        <v>8200</v>
      </c>
      <c r="N49" t="s">
        <v>389</v>
      </c>
      <c r="O49">
        <v>-14667.5646</v>
      </c>
      <c r="P49">
        <v>4726.7892000000002</v>
      </c>
      <c r="Q49">
        <v>6200</v>
      </c>
      <c r="R49">
        <v>-17998.987099999998</v>
      </c>
      <c r="S49">
        <v>3362.5650000000001</v>
      </c>
      <c r="T49">
        <v>8200</v>
      </c>
      <c r="U49">
        <v>0</v>
      </c>
      <c r="V49">
        <v>4</v>
      </c>
      <c r="W49">
        <v>4</v>
      </c>
      <c r="X49">
        <v>4</v>
      </c>
      <c r="Y49" t="b">
        <v>1</v>
      </c>
      <c r="Z49">
        <v>1.1404000000000001</v>
      </c>
      <c r="AA49" t="s">
        <v>254</v>
      </c>
    </row>
    <row r="50" spans="1:27" x14ac:dyDescent="0.3">
      <c r="A50" t="s">
        <v>390</v>
      </c>
      <c r="B50">
        <v>0</v>
      </c>
      <c r="C50">
        <v>46</v>
      </c>
      <c r="D50" t="s">
        <v>391</v>
      </c>
      <c r="E50">
        <v>-15642.266100000001</v>
      </c>
      <c r="F50">
        <v>6803.5306</v>
      </c>
      <c r="G50">
        <v>8200</v>
      </c>
      <c r="H50">
        <v>-18848.5818</v>
      </c>
      <c r="I50">
        <v>5177.2296999999999</v>
      </c>
      <c r="J50">
        <v>8200</v>
      </c>
      <c r="K50">
        <v>-20543.073</v>
      </c>
      <c r="L50">
        <v>4317.7533000000003</v>
      </c>
      <c r="M50">
        <v>8200</v>
      </c>
      <c r="N50" t="s">
        <v>392</v>
      </c>
      <c r="O50">
        <v>-16068.0684</v>
      </c>
      <c r="P50">
        <v>7015.7550000000001</v>
      </c>
      <c r="Q50">
        <v>6200</v>
      </c>
      <c r="R50">
        <v>-18714.806199999999</v>
      </c>
      <c r="S50">
        <v>5245.0830999999998</v>
      </c>
      <c r="T50">
        <v>8200</v>
      </c>
      <c r="U50">
        <v>1.6529</v>
      </c>
      <c r="V50">
        <v>4</v>
      </c>
      <c r="W50">
        <v>4</v>
      </c>
      <c r="X50">
        <v>4</v>
      </c>
      <c r="Y50" t="b">
        <v>1</v>
      </c>
      <c r="Z50">
        <v>1.1404000000000001</v>
      </c>
      <c r="AA50" t="s">
        <v>254</v>
      </c>
    </row>
    <row r="51" spans="1:27" x14ac:dyDescent="0.3">
      <c r="A51" t="s">
        <v>393</v>
      </c>
      <c r="B51">
        <v>0</v>
      </c>
      <c r="C51">
        <v>47</v>
      </c>
      <c r="D51" t="s">
        <v>394</v>
      </c>
      <c r="E51">
        <v>-15642.266100000001</v>
      </c>
      <c r="F51">
        <v>6803.5306</v>
      </c>
      <c r="G51">
        <v>8200</v>
      </c>
      <c r="H51">
        <v>-18848.5818</v>
      </c>
      <c r="I51">
        <v>5177.2296999999999</v>
      </c>
      <c r="J51">
        <v>8200</v>
      </c>
      <c r="K51">
        <v>-20186.338</v>
      </c>
      <c r="L51">
        <v>4498.6957000000002</v>
      </c>
      <c r="M51">
        <v>8200</v>
      </c>
      <c r="N51" t="s">
        <v>395</v>
      </c>
      <c r="O51">
        <v>-16068.0684</v>
      </c>
      <c r="P51">
        <v>7015.7550000000001</v>
      </c>
      <c r="Q51">
        <v>6200</v>
      </c>
      <c r="R51">
        <v>-18714.806199999999</v>
      </c>
      <c r="S51">
        <v>5245.0830999999998</v>
      </c>
      <c r="T51">
        <v>8200</v>
      </c>
      <c r="U51">
        <v>0</v>
      </c>
      <c r="V51">
        <v>4</v>
      </c>
      <c r="W51">
        <v>4</v>
      </c>
      <c r="X51">
        <v>4</v>
      </c>
      <c r="Y51" t="b">
        <v>1</v>
      </c>
      <c r="Z51">
        <v>2.5</v>
      </c>
      <c r="AA51" t="s">
        <v>254</v>
      </c>
    </row>
    <row r="52" spans="1:27" x14ac:dyDescent="0.3">
      <c r="A52" t="s">
        <v>396</v>
      </c>
      <c r="B52">
        <v>0</v>
      </c>
      <c r="C52">
        <v>48</v>
      </c>
      <c r="D52" t="s">
        <v>397</v>
      </c>
      <c r="E52">
        <v>-15642.266100000001</v>
      </c>
      <c r="F52">
        <v>6803.5306</v>
      </c>
      <c r="G52">
        <v>8200</v>
      </c>
      <c r="H52">
        <v>-18848.5818</v>
      </c>
      <c r="I52">
        <v>5177.2296999999999</v>
      </c>
      <c r="J52">
        <v>8200</v>
      </c>
      <c r="K52">
        <v>-20543.073</v>
      </c>
      <c r="L52">
        <v>4317.7533000000003</v>
      </c>
      <c r="M52">
        <v>8200</v>
      </c>
      <c r="N52" t="s">
        <v>398</v>
      </c>
      <c r="O52">
        <v>-16068.0684</v>
      </c>
      <c r="P52">
        <v>7015.7550000000001</v>
      </c>
      <c r="Q52">
        <v>6200</v>
      </c>
      <c r="R52">
        <v>-18714.806199999999</v>
      </c>
      <c r="S52">
        <v>5245.0830999999998</v>
      </c>
      <c r="T52">
        <v>8200</v>
      </c>
      <c r="U52">
        <v>0</v>
      </c>
      <c r="V52">
        <v>4</v>
      </c>
      <c r="W52">
        <v>4</v>
      </c>
      <c r="X52">
        <v>4</v>
      </c>
      <c r="Y52" t="b">
        <v>1</v>
      </c>
      <c r="Z52">
        <v>1.2533000000000001</v>
      </c>
      <c r="AA52" t="s">
        <v>254</v>
      </c>
    </row>
    <row r="53" spans="1:27" x14ac:dyDescent="0.3">
      <c r="A53" t="s">
        <v>399</v>
      </c>
      <c r="B53">
        <v>0</v>
      </c>
      <c r="C53">
        <v>49</v>
      </c>
      <c r="D53" t="s">
        <v>400</v>
      </c>
      <c r="E53">
        <v>-15642.266100000001</v>
      </c>
      <c r="F53">
        <v>6803.5306</v>
      </c>
      <c r="G53">
        <v>8200</v>
      </c>
      <c r="H53">
        <v>-18843.6116</v>
      </c>
      <c r="I53">
        <v>6758.3914000000004</v>
      </c>
      <c r="J53">
        <v>8200</v>
      </c>
      <c r="K53">
        <v>-20943.402900000001</v>
      </c>
      <c r="L53">
        <v>6728.7842000000001</v>
      </c>
      <c r="M53">
        <v>8200</v>
      </c>
      <c r="N53" t="s">
        <v>401</v>
      </c>
      <c r="O53">
        <v>-16068.0684</v>
      </c>
      <c r="P53">
        <v>7015.7550000000001</v>
      </c>
      <c r="Q53">
        <v>6200</v>
      </c>
      <c r="R53">
        <v>-18693.626499999998</v>
      </c>
      <c r="S53">
        <v>6760.5061999999998</v>
      </c>
      <c r="T53">
        <v>8200</v>
      </c>
      <c r="U53">
        <v>1.3623000000000001</v>
      </c>
      <c r="V53">
        <v>4</v>
      </c>
      <c r="W53">
        <v>4</v>
      </c>
      <c r="X53">
        <v>4</v>
      </c>
      <c r="Y53" t="b">
        <v>1</v>
      </c>
      <c r="Z53">
        <v>1.3532999999999999</v>
      </c>
      <c r="AA53" t="s">
        <v>254</v>
      </c>
    </row>
    <row r="54" spans="1:27" x14ac:dyDescent="0.3">
      <c r="A54" t="s">
        <v>402</v>
      </c>
      <c r="B54">
        <v>0</v>
      </c>
      <c r="C54">
        <v>50</v>
      </c>
      <c r="D54" t="s">
        <v>403</v>
      </c>
      <c r="E54">
        <v>-15642.266100000001</v>
      </c>
      <c r="F54">
        <v>6803.5306</v>
      </c>
      <c r="G54">
        <v>8200</v>
      </c>
      <c r="H54">
        <v>-18843.6116</v>
      </c>
      <c r="I54">
        <v>6758.3914000000004</v>
      </c>
      <c r="J54">
        <v>8200</v>
      </c>
      <c r="K54">
        <v>-20343.462500000001</v>
      </c>
      <c r="L54">
        <v>6737.2434000000003</v>
      </c>
      <c r="M54">
        <v>8200</v>
      </c>
      <c r="N54" t="s">
        <v>404</v>
      </c>
      <c r="O54">
        <v>-16068.0684</v>
      </c>
      <c r="P54">
        <v>7015.7550000000001</v>
      </c>
      <c r="Q54">
        <v>6200</v>
      </c>
      <c r="R54">
        <v>-18693.626499999998</v>
      </c>
      <c r="S54">
        <v>6760.5061999999998</v>
      </c>
      <c r="T54">
        <v>8200</v>
      </c>
      <c r="U54">
        <v>0</v>
      </c>
      <c r="V54">
        <v>4</v>
      </c>
      <c r="W54">
        <v>4</v>
      </c>
      <c r="X54">
        <v>4</v>
      </c>
      <c r="Y54" t="b">
        <v>1</v>
      </c>
      <c r="Z54">
        <v>2.5</v>
      </c>
      <c r="AA54" t="s">
        <v>254</v>
      </c>
    </row>
    <row r="55" spans="1:27" x14ac:dyDescent="0.3">
      <c r="A55" t="s">
        <v>405</v>
      </c>
      <c r="B55">
        <v>0</v>
      </c>
      <c r="C55">
        <v>51</v>
      </c>
      <c r="D55" t="s">
        <v>406</v>
      </c>
      <c r="E55">
        <v>-15642.266100000001</v>
      </c>
      <c r="F55">
        <v>6803.5306</v>
      </c>
      <c r="G55">
        <v>8200</v>
      </c>
      <c r="H55">
        <v>-18843.6116</v>
      </c>
      <c r="I55">
        <v>6758.3914000000004</v>
      </c>
      <c r="J55">
        <v>8200</v>
      </c>
      <c r="K55">
        <v>-21143.383000000002</v>
      </c>
      <c r="L55">
        <v>6725.9645</v>
      </c>
      <c r="M55">
        <v>8200</v>
      </c>
      <c r="N55" t="s">
        <v>407</v>
      </c>
      <c r="O55">
        <v>-16068.0684</v>
      </c>
      <c r="P55">
        <v>7015.7550000000001</v>
      </c>
      <c r="Q55">
        <v>6200</v>
      </c>
      <c r="R55">
        <v>-18693.626499999998</v>
      </c>
      <c r="S55">
        <v>6760.5061999999998</v>
      </c>
      <c r="T55">
        <v>8200</v>
      </c>
      <c r="U55">
        <v>0</v>
      </c>
      <c r="V55">
        <v>4</v>
      </c>
      <c r="W55">
        <v>4</v>
      </c>
      <c r="X55">
        <v>4</v>
      </c>
      <c r="Y55" t="b">
        <v>1</v>
      </c>
      <c r="Z55">
        <v>1.7063999999999999</v>
      </c>
      <c r="AA55" t="s">
        <v>254</v>
      </c>
    </row>
    <row r="56" spans="1:27" x14ac:dyDescent="0.3">
      <c r="A56" t="s">
        <v>408</v>
      </c>
      <c r="B56">
        <v>0</v>
      </c>
      <c r="C56">
        <v>52</v>
      </c>
      <c r="D56" t="s">
        <v>409</v>
      </c>
      <c r="E56">
        <v>-15642.266100000001</v>
      </c>
      <c r="F56">
        <v>6803.5306</v>
      </c>
      <c r="G56">
        <v>8200</v>
      </c>
      <c r="H56">
        <v>-19262.3796</v>
      </c>
      <c r="I56">
        <v>8704.5324999999993</v>
      </c>
      <c r="J56">
        <v>8200</v>
      </c>
      <c r="K56">
        <v>-21475.762999999999</v>
      </c>
      <c r="L56">
        <v>9866.8292999999994</v>
      </c>
      <c r="M56">
        <v>8200</v>
      </c>
      <c r="N56" t="s">
        <v>410</v>
      </c>
      <c r="O56">
        <v>-16068.0684</v>
      </c>
      <c r="P56">
        <v>7015.7550000000001</v>
      </c>
      <c r="Q56">
        <v>6200</v>
      </c>
      <c r="R56">
        <v>-19129.5766</v>
      </c>
      <c r="S56">
        <v>8634.7947000000004</v>
      </c>
      <c r="T56">
        <v>8200</v>
      </c>
      <c r="U56">
        <v>8.3634000000000004</v>
      </c>
      <c r="V56">
        <v>4</v>
      </c>
      <c r="W56">
        <v>4</v>
      </c>
      <c r="X56">
        <v>4</v>
      </c>
      <c r="Y56" t="b">
        <v>1</v>
      </c>
      <c r="Z56">
        <v>1.9064000000000001</v>
      </c>
      <c r="AA56" t="s">
        <v>254</v>
      </c>
    </row>
    <row r="57" spans="1:27" x14ac:dyDescent="0.3">
      <c r="A57" t="s">
        <v>411</v>
      </c>
      <c r="B57">
        <v>0</v>
      </c>
      <c r="C57">
        <v>53</v>
      </c>
      <c r="D57" t="s">
        <v>412</v>
      </c>
      <c r="E57">
        <v>-15642.266100000001</v>
      </c>
      <c r="F57">
        <v>6803.5306</v>
      </c>
      <c r="G57">
        <v>8200</v>
      </c>
      <c r="H57">
        <v>-19262.3796</v>
      </c>
      <c r="I57">
        <v>8704.5324999999993</v>
      </c>
      <c r="J57">
        <v>8200</v>
      </c>
      <c r="K57">
        <v>-20590.409599999999</v>
      </c>
      <c r="L57">
        <v>9401.9105999999992</v>
      </c>
      <c r="M57">
        <v>8200</v>
      </c>
      <c r="N57" t="s">
        <v>413</v>
      </c>
      <c r="O57">
        <v>-16068.0684</v>
      </c>
      <c r="P57">
        <v>7015.7550000000001</v>
      </c>
      <c r="Q57">
        <v>6200</v>
      </c>
      <c r="R57">
        <v>-19129.5766</v>
      </c>
      <c r="S57">
        <v>8634.7947000000004</v>
      </c>
      <c r="T57">
        <v>8200</v>
      </c>
      <c r="U57">
        <v>0</v>
      </c>
      <c r="V57">
        <v>4</v>
      </c>
      <c r="W57">
        <v>4</v>
      </c>
      <c r="X57">
        <v>4</v>
      </c>
      <c r="Y57" t="b">
        <v>1</v>
      </c>
      <c r="Z57">
        <v>2.5</v>
      </c>
      <c r="AA57" t="s">
        <v>254</v>
      </c>
    </row>
    <row r="58" spans="1:27" x14ac:dyDescent="0.3">
      <c r="A58" t="s">
        <v>414</v>
      </c>
      <c r="B58">
        <v>0</v>
      </c>
      <c r="C58">
        <v>54</v>
      </c>
      <c r="D58" t="s">
        <v>415</v>
      </c>
      <c r="E58">
        <v>-15642.266100000001</v>
      </c>
      <c r="F58">
        <v>6803.5306</v>
      </c>
      <c r="G58">
        <v>8200</v>
      </c>
      <c r="H58">
        <v>-19262.3796</v>
      </c>
      <c r="I58">
        <v>8704.5324999999993</v>
      </c>
      <c r="J58">
        <v>8200</v>
      </c>
      <c r="K58">
        <v>-20590.409599999999</v>
      </c>
      <c r="L58">
        <v>9401.9105999999992</v>
      </c>
      <c r="M58">
        <v>8200</v>
      </c>
      <c r="N58" t="s">
        <v>416</v>
      </c>
      <c r="O58">
        <v>-16068.0684</v>
      </c>
      <c r="P58">
        <v>7015.7550000000001</v>
      </c>
      <c r="Q58">
        <v>6200</v>
      </c>
      <c r="R58">
        <v>-19129.5766</v>
      </c>
      <c r="S58">
        <v>8634.7947000000004</v>
      </c>
      <c r="T58">
        <v>8200</v>
      </c>
      <c r="U58">
        <v>0</v>
      </c>
      <c r="V58">
        <v>4</v>
      </c>
      <c r="W58">
        <v>4</v>
      </c>
      <c r="X58">
        <v>4</v>
      </c>
      <c r="Y58" t="b">
        <v>1</v>
      </c>
      <c r="Z58">
        <v>2.5</v>
      </c>
      <c r="AA58" t="s">
        <v>254</v>
      </c>
    </row>
    <row r="59" spans="1:27" x14ac:dyDescent="0.3">
      <c r="A59" t="s">
        <v>417</v>
      </c>
      <c r="B59">
        <v>1</v>
      </c>
      <c r="C59">
        <v>55</v>
      </c>
      <c r="D59" t="s">
        <v>418</v>
      </c>
      <c r="E59">
        <v>12152.9933</v>
      </c>
      <c r="F59">
        <v>-4540.6301000000003</v>
      </c>
      <c r="G59">
        <v>10200</v>
      </c>
      <c r="H59">
        <v>11264.1176</v>
      </c>
      <c r="I59">
        <v>-5956.6805999999997</v>
      </c>
      <c r="J59">
        <v>10200</v>
      </c>
      <c r="K59">
        <v>10147.65</v>
      </c>
      <c r="L59">
        <v>-7735.3036000000002</v>
      </c>
      <c r="M59">
        <v>10200</v>
      </c>
      <c r="N59" t="s">
        <v>419</v>
      </c>
      <c r="O59">
        <v>12152.992</v>
      </c>
      <c r="P59">
        <v>-4540.6297999999997</v>
      </c>
      <c r="Q59">
        <v>8200</v>
      </c>
      <c r="R59">
        <v>11343.865299999999</v>
      </c>
      <c r="S59">
        <v>-5829.6360999999997</v>
      </c>
      <c r="T59">
        <v>10200</v>
      </c>
      <c r="U59">
        <v>15.364599999999999</v>
      </c>
      <c r="V59">
        <v>4</v>
      </c>
      <c r="W59">
        <v>4</v>
      </c>
      <c r="X59">
        <v>4</v>
      </c>
      <c r="Y59" t="b">
        <v>1</v>
      </c>
      <c r="Z59">
        <v>1.1136999999999999</v>
      </c>
      <c r="AA59" t="s">
        <v>254</v>
      </c>
    </row>
    <row r="60" spans="1:27" x14ac:dyDescent="0.3">
      <c r="A60" t="s">
        <v>420</v>
      </c>
      <c r="B60">
        <v>1</v>
      </c>
      <c r="C60">
        <v>56</v>
      </c>
      <c r="D60" t="s">
        <v>421</v>
      </c>
      <c r="E60">
        <v>9596.5066000000006</v>
      </c>
      <c r="F60">
        <v>-3887.2962000000002</v>
      </c>
      <c r="G60">
        <v>10200</v>
      </c>
      <c r="H60">
        <v>9374.6990999999998</v>
      </c>
      <c r="I60">
        <v>-4381.8810000000003</v>
      </c>
      <c r="J60">
        <v>10200</v>
      </c>
      <c r="K60">
        <v>8024.3225000000002</v>
      </c>
      <c r="L60">
        <v>-7392.9411</v>
      </c>
      <c r="M60">
        <v>10200</v>
      </c>
      <c r="N60" t="s">
        <v>422</v>
      </c>
      <c r="O60">
        <v>9596.5066000000006</v>
      </c>
      <c r="P60">
        <v>-3887.2962000000002</v>
      </c>
      <c r="Q60">
        <v>8200</v>
      </c>
      <c r="R60">
        <v>9436.0799000000006</v>
      </c>
      <c r="S60">
        <v>-4245.0146000000004</v>
      </c>
      <c r="T60">
        <v>10200</v>
      </c>
      <c r="U60">
        <v>8.3924000000000003</v>
      </c>
      <c r="V60">
        <v>4</v>
      </c>
      <c r="W60">
        <v>4</v>
      </c>
      <c r="X60">
        <v>4</v>
      </c>
      <c r="Y60" t="b">
        <v>1</v>
      </c>
      <c r="Z60">
        <v>1.7557</v>
      </c>
      <c r="AA60" t="s">
        <v>254</v>
      </c>
    </row>
    <row r="61" spans="1:27" x14ac:dyDescent="0.3">
      <c r="A61" t="s">
        <v>423</v>
      </c>
      <c r="B61">
        <v>1</v>
      </c>
      <c r="C61">
        <v>57</v>
      </c>
      <c r="D61" t="s">
        <v>424</v>
      </c>
      <c r="E61">
        <v>5369.4996000000001</v>
      </c>
      <c r="F61">
        <v>-1498.4195</v>
      </c>
      <c r="G61">
        <v>10200</v>
      </c>
      <c r="H61">
        <v>7405.7281999999996</v>
      </c>
      <c r="I61">
        <v>-4064.2622999999999</v>
      </c>
      <c r="J61">
        <v>10200</v>
      </c>
      <c r="K61">
        <v>9208.4521000000004</v>
      </c>
      <c r="L61">
        <v>-6335.8667999999998</v>
      </c>
      <c r="M61">
        <v>10200</v>
      </c>
      <c r="N61" t="s">
        <v>425</v>
      </c>
      <c r="O61">
        <v>5369.4997000000003</v>
      </c>
      <c r="P61">
        <v>-1498.4194</v>
      </c>
      <c r="Q61">
        <v>8200</v>
      </c>
      <c r="R61">
        <v>7312.4839000000002</v>
      </c>
      <c r="S61">
        <v>-3946.7656000000002</v>
      </c>
      <c r="T61">
        <v>10200</v>
      </c>
      <c r="U61">
        <v>5.9977999999999998</v>
      </c>
      <c r="V61">
        <v>4</v>
      </c>
      <c r="W61">
        <v>4</v>
      </c>
      <c r="X61">
        <v>4</v>
      </c>
      <c r="Y61" t="b">
        <v>1</v>
      </c>
      <c r="Z61">
        <v>1.6811</v>
      </c>
      <c r="AA61" t="s">
        <v>254</v>
      </c>
    </row>
    <row r="62" spans="1:27" x14ac:dyDescent="0.3">
      <c r="A62" t="s">
        <v>426</v>
      </c>
      <c r="B62">
        <v>1</v>
      </c>
      <c r="C62">
        <v>58</v>
      </c>
      <c r="D62" t="s">
        <v>427</v>
      </c>
      <c r="E62">
        <v>4569.4996000000001</v>
      </c>
      <c r="F62">
        <v>-1498.4195</v>
      </c>
      <c r="G62">
        <v>10200</v>
      </c>
      <c r="H62">
        <v>6190.6569</v>
      </c>
      <c r="I62">
        <v>-5094.5622999999996</v>
      </c>
      <c r="J62">
        <v>10200</v>
      </c>
      <c r="K62">
        <v>7382.4829</v>
      </c>
      <c r="L62">
        <v>-7738.3380999999999</v>
      </c>
      <c r="M62">
        <v>10200</v>
      </c>
      <c r="N62" t="s">
        <v>428</v>
      </c>
      <c r="O62">
        <v>4569.4997000000003</v>
      </c>
      <c r="P62">
        <v>-1498.4194</v>
      </c>
      <c r="Q62">
        <v>8200</v>
      </c>
      <c r="R62">
        <v>6129.0106999999998</v>
      </c>
      <c r="S62">
        <v>-4957.8153000000002</v>
      </c>
      <c r="T62">
        <v>10200</v>
      </c>
      <c r="U62">
        <v>3.9977999999999998</v>
      </c>
      <c r="V62">
        <v>4</v>
      </c>
      <c r="W62">
        <v>4</v>
      </c>
      <c r="X62">
        <v>4</v>
      </c>
      <c r="Y62" t="b">
        <v>1</v>
      </c>
      <c r="Z62">
        <v>1.4977</v>
      </c>
      <c r="AA62" t="s">
        <v>254</v>
      </c>
    </row>
    <row r="63" spans="1:27" x14ac:dyDescent="0.3">
      <c r="A63" t="s">
        <v>429</v>
      </c>
      <c r="B63">
        <v>1</v>
      </c>
      <c r="C63">
        <v>59</v>
      </c>
      <c r="D63" t="s">
        <v>430</v>
      </c>
      <c r="E63">
        <v>3748.2055999999998</v>
      </c>
      <c r="F63">
        <v>-3518.8130000000001</v>
      </c>
      <c r="G63">
        <v>10200</v>
      </c>
      <c r="H63">
        <v>5757.5360000000001</v>
      </c>
      <c r="I63">
        <v>-6554.5563000000002</v>
      </c>
      <c r="J63">
        <v>10200</v>
      </c>
      <c r="K63">
        <v>7358.1620000000003</v>
      </c>
      <c r="L63">
        <v>-8972.8194000000003</v>
      </c>
      <c r="M63">
        <v>10200</v>
      </c>
      <c r="N63" t="s">
        <v>431</v>
      </c>
      <c r="O63">
        <v>3748.2055999999998</v>
      </c>
      <c r="P63">
        <v>-3518.8130000000001</v>
      </c>
      <c r="Q63">
        <v>8200</v>
      </c>
      <c r="R63">
        <v>5674.7449999999999</v>
      </c>
      <c r="S63">
        <v>-6429.4736999999996</v>
      </c>
      <c r="T63">
        <v>10200</v>
      </c>
      <c r="U63">
        <v>3.9298999999999999</v>
      </c>
      <c r="V63">
        <v>4</v>
      </c>
      <c r="W63">
        <v>4</v>
      </c>
      <c r="X63">
        <v>4</v>
      </c>
      <c r="Y63" t="b">
        <v>1</v>
      </c>
      <c r="Z63">
        <v>1.3002</v>
      </c>
      <c r="AA63" t="s">
        <v>254</v>
      </c>
    </row>
    <row r="64" spans="1:27" x14ac:dyDescent="0.3">
      <c r="A64" t="s">
        <v>432</v>
      </c>
      <c r="B64">
        <v>1</v>
      </c>
      <c r="C64">
        <v>60</v>
      </c>
      <c r="D64" t="s">
        <v>433</v>
      </c>
      <c r="E64">
        <v>2354.1080999999999</v>
      </c>
      <c r="F64">
        <v>-4311.4438</v>
      </c>
      <c r="G64">
        <v>10200</v>
      </c>
      <c r="H64">
        <v>4465.4039000000002</v>
      </c>
      <c r="I64">
        <v>-7501.2389000000003</v>
      </c>
      <c r="J64">
        <v>10200</v>
      </c>
      <c r="K64">
        <v>5734.8658999999998</v>
      </c>
      <c r="L64">
        <v>-9419.1717000000008</v>
      </c>
      <c r="M64">
        <v>10200</v>
      </c>
      <c r="N64" t="s">
        <v>434</v>
      </c>
      <c r="O64">
        <v>2354.1080999999999</v>
      </c>
      <c r="P64">
        <v>-4311.4438</v>
      </c>
      <c r="Q64">
        <v>8200</v>
      </c>
      <c r="R64">
        <v>4382.6129000000001</v>
      </c>
      <c r="S64">
        <v>-7376.1562999999996</v>
      </c>
      <c r="T64">
        <v>10200</v>
      </c>
      <c r="U64">
        <v>4.9377000000000004</v>
      </c>
      <c r="V64">
        <v>4</v>
      </c>
      <c r="W64">
        <v>4</v>
      </c>
      <c r="X64">
        <v>4</v>
      </c>
      <c r="Y64" t="b">
        <v>1</v>
      </c>
      <c r="Z64">
        <v>1.8993</v>
      </c>
      <c r="AA64" t="s">
        <v>254</v>
      </c>
    </row>
    <row r="65" spans="1:27" x14ac:dyDescent="0.3">
      <c r="A65" t="s">
        <v>435</v>
      </c>
      <c r="B65">
        <v>1</v>
      </c>
      <c r="C65">
        <v>61</v>
      </c>
      <c r="D65" t="s">
        <v>436</v>
      </c>
      <c r="E65">
        <v>1047.1563000000001</v>
      </c>
      <c r="F65">
        <v>-5960.4528</v>
      </c>
      <c r="G65">
        <v>10200</v>
      </c>
      <c r="H65">
        <v>3508.4740000000002</v>
      </c>
      <c r="I65">
        <v>-9679.0691000000006</v>
      </c>
      <c r="J65">
        <v>10200</v>
      </c>
      <c r="K65">
        <v>4998.7120000000004</v>
      </c>
      <c r="L65">
        <v>-11930.555399999999</v>
      </c>
      <c r="M65">
        <v>10200</v>
      </c>
      <c r="N65" t="s">
        <v>437</v>
      </c>
      <c r="O65">
        <v>1047.1563000000001</v>
      </c>
      <c r="P65">
        <v>-5960.4528</v>
      </c>
      <c r="Q65">
        <v>8200</v>
      </c>
      <c r="R65">
        <v>3425.683</v>
      </c>
      <c r="S65">
        <v>-9553.9865000000009</v>
      </c>
      <c r="T65">
        <v>10200</v>
      </c>
      <c r="U65">
        <v>6.4718</v>
      </c>
      <c r="V65">
        <v>4</v>
      </c>
      <c r="W65">
        <v>4</v>
      </c>
      <c r="X65">
        <v>4</v>
      </c>
      <c r="Y65" t="b">
        <v>1</v>
      </c>
      <c r="Z65">
        <v>3.3109999999999999</v>
      </c>
      <c r="AA65" t="s">
        <v>254</v>
      </c>
    </row>
    <row r="66" spans="1:27" x14ac:dyDescent="0.3">
      <c r="A66" t="s">
        <v>438</v>
      </c>
      <c r="B66">
        <v>1</v>
      </c>
      <c r="C66">
        <v>62</v>
      </c>
      <c r="D66" t="s">
        <v>439</v>
      </c>
      <c r="E66">
        <v>-1791.1638</v>
      </c>
      <c r="F66">
        <v>-5708.4263000000001</v>
      </c>
      <c r="G66">
        <v>10200</v>
      </c>
      <c r="H66">
        <v>-500.15499999999997</v>
      </c>
      <c r="I66">
        <v>-8638.6121000000003</v>
      </c>
      <c r="J66">
        <v>10200</v>
      </c>
      <c r="K66">
        <v>588.45929999999998</v>
      </c>
      <c r="L66">
        <v>-11109.425499999999</v>
      </c>
      <c r="M66">
        <v>10200</v>
      </c>
      <c r="N66" t="s">
        <v>440</v>
      </c>
      <c r="O66">
        <v>-1791.6170999999999</v>
      </c>
      <c r="P66">
        <v>-5708.4165000000003</v>
      </c>
      <c r="Q66">
        <v>8200</v>
      </c>
      <c r="R66">
        <v>-560.63350000000003</v>
      </c>
      <c r="S66">
        <v>-8501.3446999999996</v>
      </c>
      <c r="T66">
        <v>10200</v>
      </c>
      <c r="U66">
        <v>13.450100000000001</v>
      </c>
      <c r="V66">
        <v>4</v>
      </c>
      <c r="W66">
        <v>4</v>
      </c>
      <c r="X66">
        <v>4</v>
      </c>
      <c r="Y66" t="b">
        <v>1</v>
      </c>
      <c r="Z66">
        <v>3.1084999999999998</v>
      </c>
      <c r="AA66" t="s">
        <v>254</v>
      </c>
    </row>
    <row r="67" spans="1:27" x14ac:dyDescent="0.3">
      <c r="A67" t="s">
        <v>441</v>
      </c>
      <c r="B67">
        <v>1</v>
      </c>
      <c r="C67">
        <v>63</v>
      </c>
      <c r="D67" t="s">
        <v>442</v>
      </c>
      <c r="E67">
        <v>-1791.1638</v>
      </c>
      <c r="F67">
        <v>-5708.4263000000001</v>
      </c>
      <c r="G67">
        <v>10200</v>
      </c>
      <c r="H67">
        <v>-1335.7138</v>
      </c>
      <c r="I67">
        <v>-10094.735199999999</v>
      </c>
      <c r="J67">
        <v>10200</v>
      </c>
      <c r="K67">
        <v>-1139.4833000000001</v>
      </c>
      <c r="L67">
        <v>-11984.5748</v>
      </c>
      <c r="M67">
        <v>10200</v>
      </c>
      <c r="N67" t="s">
        <v>443</v>
      </c>
      <c r="O67">
        <v>-1791.6170999999999</v>
      </c>
      <c r="P67">
        <v>-5708.4165000000003</v>
      </c>
      <c r="Q67">
        <v>8200</v>
      </c>
      <c r="R67">
        <v>-1351.2057</v>
      </c>
      <c r="S67">
        <v>-9945.5373999999993</v>
      </c>
      <c r="T67">
        <v>10200</v>
      </c>
      <c r="U67">
        <v>4.9847000000000001</v>
      </c>
      <c r="V67">
        <v>4</v>
      </c>
      <c r="W67">
        <v>4</v>
      </c>
      <c r="X67">
        <v>4</v>
      </c>
      <c r="Y67" t="b">
        <v>1</v>
      </c>
      <c r="Z67">
        <v>1.8208</v>
      </c>
      <c r="AA67" t="s">
        <v>254</v>
      </c>
    </row>
    <row r="68" spans="1:27" x14ac:dyDescent="0.3">
      <c r="A68" t="s">
        <v>444</v>
      </c>
      <c r="B68">
        <v>1</v>
      </c>
      <c r="C68">
        <v>64</v>
      </c>
      <c r="D68" t="s">
        <v>445</v>
      </c>
      <c r="E68">
        <v>-1791.1638</v>
      </c>
      <c r="F68">
        <v>-5708.4263000000001</v>
      </c>
      <c r="G68">
        <v>10200</v>
      </c>
      <c r="H68">
        <v>-2870.7673</v>
      </c>
      <c r="I68">
        <v>-9918.6923000000006</v>
      </c>
      <c r="J68">
        <v>10200</v>
      </c>
      <c r="K68">
        <v>-3392.3773000000001</v>
      </c>
      <c r="L68">
        <v>-11952.8809</v>
      </c>
      <c r="M68">
        <v>10200</v>
      </c>
      <c r="N68" t="s">
        <v>446</v>
      </c>
      <c r="O68">
        <v>-1791.6170999999999</v>
      </c>
      <c r="P68">
        <v>-5708.4165000000003</v>
      </c>
      <c r="Q68">
        <v>8200</v>
      </c>
      <c r="R68">
        <v>-2833.5093999999999</v>
      </c>
      <c r="S68">
        <v>-9773.3932000000004</v>
      </c>
      <c r="T68">
        <v>10200</v>
      </c>
      <c r="U68">
        <v>4.0732999999999997</v>
      </c>
      <c r="V68">
        <v>4</v>
      </c>
      <c r="W68">
        <v>4</v>
      </c>
      <c r="X68">
        <v>4</v>
      </c>
      <c r="Y68" t="b">
        <v>1</v>
      </c>
      <c r="Z68">
        <v>2.0695000000000001</v>
      </c>
      <c r="AA68" t="s">
        <v>254</v>
      </c>
    </row>
    <row r="69" spans="1:27" x14ac:dyDescent="0.3">
      <c r="A69" t="s">
        <v>447</v>
      </c>
      <c r="B69">
        <v>1</v>
      </c>
      <c r="C69">
        <v>65</v>
      </c>
      <c r="D69" t="s">
        <v>448</v>
      </c>
      <c r="E69">
        <v>-1791.1638</v>
      </c>
      <c r="F69">
        <v>-5708.4263000000001</v>
      </c>
      <c r="G69">
        <v>10200</v>
      </c>
      <c r="H69">
        <v>-3417.0023999999999</v>
      </c>
      <c r="I69">
        <v>-8218.2281999999996</v>
      </c>
      <c r="J69">
        <v>10200</v>
      </c>
      <c r="K69">
        <v>-4450.0078000000003</v>
      </c>
      <c r="L69">
        <v>-9812.8754000000008</v>
      </c>
      <c r="M69">
        <v>10200</v>
      </c>
      <c r="N69" t="s">
        <v>449</v>
      </c>
      <c r="O69">
        <v>-1791.6170999999999</v>
      </c>
      <c r="P69">
        <v>-5708.4165000000003</v>
      </c>
      <c r="Q69">
        <v>8200</v>
      </c>
      <c r="R69">
        <v>-3335.4493000000002</v>
      </c>
      <c r="S69">
        <v>-8092.335</v>
      </c>
      <c r="T69">
        <v>10200</v>
      </c>
      <c r="U69">
        <v>4.5673000000000004</v>
      </c>
      <c r="V69">
        <v>4</v>
      </c>
      <c r="W69">
        <v>4</v>
      </c>
      <c r="X69">
        <v>4</v>
      </c>
      <c r="Y69" t="b">
        <v>1</v>
      </c>
      <c r="Z69">
        <v>2.3488000000000002</v>
      </c>
      <c r="AA69" t="s">
        <v>254</v>
      </c>
    </row>
    <row r="70" spans="1:27" x14ac:dyDescent="0.3">
      <c r="A70" t="s">
        <v>450</v>
      </c>
      <c r="B70">
        <v>1</v>
      </c>
      <c r="C70">
        <v>66</v>
      </c>
      <c r="D70" t="s">
        <v>451</v>
      </c>
      <c r="E70">
        <v>-2576.7343000000001</v>
      </c>
      <c r="F70">
        <v>-5557.1840000000002</v>
      </c>
      <c r="G70">
        <v>10200</v>
      </c>
      <c r="H70">
        <v>-4439.9953999999998</v>
      </c>
      <c r="I70">
        <v>-6567.1882999999998</v>
      </c>
      <c r="J70">
        <v>10200</v>
      </c>
      <c r="K70">
        <v>-6110.3730999999998</v>
      </c>
      <c r="L70">
        <v>-7472.6377000000002</v>
      </c>
      <c r="M70">
        <v>10200</v>
      </c>
      <c r="N70" t="s">
        <v>452</v>
      </c>
      <c r="O70">
        <v>-2577.1873999999998</v>
      </c>
      <c r="P70">
        <v>-5557.1750000000002</v>
      </c>
      <c r="Q70">
        <v>8200</v>
      </c>
      <c r="R70">
        <v>-4308.1234999999997</v>
      </c>
      <c r="S70">
        <v>-6495.7055</v>
      </c>
      <c r="T70">
        <v>10200</v>
      </c>
      <c r="U70">
        <v>5.3422999999999998</v>
      </c>
      <c r="V70">
        <v>4</v>
      </c>
      <c r="W70">
        <v>4</v>
      </c>
      <c r="X70">
        <v>4</v>
      </c>
      <c r="Y70" t="b">
        <v>1</v>
      </c>
      <c r="Z70">
        <v>2.5602999999999998</v>
      </c>
      <c r="AA70" t="s">
        <v>254</v>
      </c>
    </row>
    <row r="71" spans="1:27" x14ac:dyDescent="0.3">
      <c r="A71" t="s">
        <v>453</v>
      </c>
      <c r="B71">
        <v>1</v>
      </c>
      <c r="C71">
        <v>67</v>
      </c>
      <c r="D71" t="s">
        <v>454</v>
      </c>
      <c r="E71">
        <v>-2425.4265</v>
      </c>
      <c r="F71">
        <v>-4771.6211000000003</v>
      </c>
      <c r="G71">
        <v>10200</v>
      </c>
      <c r="H71">
        <v>-4383.6716999999999</v>
      </c>
      <c r="I71">
        <v>-4580.1017000000002</v>
      </c>
      <c r="J71">
        <v>10200</v>
      </c>
      <c r="K71">
        <v>-7070.8507</v>
      </c>
      <c r="L71">
        <v>-4317.2915000000003</v>
      </c>
      <c r="M71">
        <v>10200</v>
      </c>
      <c r="N71" t="s">
        <v>455</v>
      </c>
      <c r="O71">
        <v>-2425.8678</v>
      </c>
      <c r="P71">
        <v>-4771.6130999999996</v>
      </c>
      <c r="Q71">
        <v>8200</v>
      </c>
      <c r="R71">
        <v>-4234.384</v>
      </c>
      <c r="S71">
        <v>-4594.7022999999999</v>
      </c>
      <c r="T71">
        <v>10200</v>
      </c>
      <c r="U71">
        <v>4.9695</v>
      </c>
      <c r="V71">
        <v>4</v>
      </c>
      <c r="W71">
        <v>4</v>
      </c>
      <c r="X71">
        <v>4</v>
      </c>
      <c r="Y71" t="b">
        <v>1</v>
      </c>
      <c r="Z71">
        <v>2.0106000000000002</v>
      </c>
      <c r="AA71" t="s">
        <v>254</v>
      </c>
    </row>
    <row r="72" spans="1:27" x14ac:dyDescent="0.3">
      <c r="A72" t="s">
        <v>456</v>
      </c>
      <c r="B72">
        <v>1</v>
      </c>
      <c r="C72">
        <v>68</v>
      </c>
      <c r="D72" t="s">
        <v>457</v>
      </c>
      <c r="E72">
        <v>-9349.3852000000006</v>
      </c>
      <c r="F72">
        <v>1134.8190999999999</v>
      </c>
      <c r="G72">
        <v>10200</v>
      </c>
      <c r="H72">
        <v>-8069.9092000000001</v>
      </c>
      <c r="I72">
        <v>-1881.1767</v>
      </c>
      <c r="J72">
        <v>10200</v>
      </c>
      <c r="K72">
        <v>-7093.5586999999996</v>
      </c>
      <c r="L72">
        <v>-4182.6414000000004</v>
      </c>
      <c r="M72">
        <v>10200</v>
      </c>
      <c r="N72" t="s">
        <v>458</v>
      </c>
      <c r="O72">
        <v>-9349.3850999999995</v>
      </c>
      <c r="P72">
        <v>1134.8199</v>
      </c>
      <c r="Q72">
        <v>8200</v>
      </c>
      <c r="R72">
        <v>-8128.4902000000002</v>
      </c>
      <c r="S72">
        <v>-1743.0889</v>
      </c>
      <c r="T72">
        <v>10200</v>
      </c>
      <c r="U72">
        <v>18.004899999999999</v>
      </c>
      <c r="V72">
        <v>4</v>
      </c>
      <c r="W72">
        <v>4</v>
      </c>
      <c r="X72">
        <v>4</v>
      </c>
      <c r="Y72" t="b">
        <v>1</v>
      </c>
      <c r="Z72">
        <v>1.8766</v>
      </c>
      <c r="AA72" t="s">
        <v>254</v>
      </c>
    </row>
    <row r="73" spans="1:27" x14ac:dyDescent="0.3">
      <c r="A73" t="s">
        <v>459</v>
      </c>
      <c r="B73">
        <v>1</v>
      </c>
      <c r="C73">
        <v>69</v>
      </c>
      <c r="D73" t="s">
        <v>460</v>
      </c>
      <c r="E73">
        <v>-9867.2706999999991</v>
      </c>
      <c r="F73">
        <v>627.04010000000005</v>
      </c>
      <c r="G73">
        <v>10200</v>
      </c>
      <c r="H73">
        <v>-9770.1751999999997</v>
      </c>
      <c r="I73">
        <v>-2758.6460999999999</v>
      </c>
      <c r="J73">
        <v>10200</v>
      </c>
      <c r="K73">
        <v>-9721.4423000000006</v>
      </c>
      <c r="L73">
        <v>-4457.9474</v>
      </c>
      <c r="M73">
        <v>10200</v>
      </c>
      <c r="N73" t="s">
        <v>461</v>
      </c>
      <c r="O73">
        <v>-9867.2708000000002</v>
      </c>
      <c r="P73">
        <v>627.04070000000002</v>
      </c>
      <c r="Q73">
        <v>8200</v>
      </c>
      <c r="R73">
        <v>-9774.4752000000008</v>
      </c>
      <c r="S73">
        <v>-2608.7076999999999</v>
      </c>
      <c r="T73">
        <v>10200</v>
      </c>
      <c r="U73">
        <v>4.6891999999999996</v>
      </c>
      <c r="V73">
        <v>4</v>
      </c>
      <c r="W73">
        <v>4</v>
      </c>
      <c r="X73">
        <v>4</v>
      </c>
      <c r="Y73" t="b">
        <v>1</v>
      </c>
      <c r="Z73">
        <v>2.1530999999999998</v>
      </c>
      <c r="AA73" t="s">
        <v>254</v>
      </c>
    </row>
    <row r="74" spans="1:27" x14ac:dyDescent="0.3">
      <c r="A74" t="s">
        <v>462</v>
      </c>
      <c r="B74">
        <v>1</v>
      </c>
      <c r="C74">
        <v>70</v>
      </c>
      <c r="D74" t="s">
        <v>463</v>
      </c>
      <c r="E74">
        <v>-9867.2706999999991</v>
      </c>
      <c r="F74">
        <v>627.04010000000005</v>
      </c>
      <c r="G74">
        <v>10200</v>
      </c>
      <c r="H74">
        <v>-11305.992700000001</v>
      </c>
      <c r="I74">
        <v>-3259.9953999999998</v>
      </c>
      <c r="J74">
        <v>10200</v>
      </c>
      <c r="K74">
        <v>-12243.214</v>
      </c>
      <c r="L74">
        <v>-5792.1122999999998</v>
      </c>
      <c r="M74">
        <v>10200</v>
      </c>
      <c r="N74" t="s">
        <v>464</v>
      </c>
      <c r="O74">
        <v>-9867.2708000000002</v>
      </c>
      <c r="P74">
        <v>627.04070000000002</v>
      </c>
      <c r="Q74">
        <v>8200</v>
      </c>
      <c r="R74">
        <v>-11253.924800000001</v>
      </c>
      <c r="S74">
        <v>-3119.3222000000001</v>
      </c>
      <c r="T74">
        <v>10200</v>
      </c>
      <c r="U74">
        <v>5.3120000000000003</v>
      </c>
      <c r="V74">
        <v>4</v>
      </c>
      <c r="W74">
        <v>4</v>
      </c>
      <c r="X74">
        <v>4</v>
      </c>
      <c r="Y74" t="b">
        <v>1</v>
      </c>
      <c r="Z74">
        <v>5.0037000000000003</v>
      </c>
      <c r="AA74" t="s">
        <v>254</v>
      </c>
    </row>
    <row r="75" spans="1:27" x14ac:dyDescent="0.3">
      <c r="A75" t="s">
        <v>465</v>
      </c>
      <c r="B75">
        <v>1</v>
      </c>
      <c r="C75">
        <v>71</v>
      </c>
      <c r="D75" t="s">
        <v>466</v>
      </c>
      <c r="E75">
        <v>-14226.143700000001</v>
      </c>
      <c r="F75">
        <v>4727.0578999999998</v>
      </c>
      <c r="G75">
        <v>10200</v>
      </c>
      <c r="H75">
        <v>-17099.627700000001</v>
      </c>
      <c r="I75">
        <v>1341.3610000000001</v>
      </c>
      <c r="J75">
        <v>10200</v>
      </c>
      <c r="K75">
        <v>-18717.323799999998</v>
      </c>
      <c r="L75">
        <v>-564.69749999999999</v>
      </c>
      <c r="M75">
        <v>10200</v>
      </c>
      <c r="N75" t="s">
        <v>467</v>
      </c>
      <c r="O75">
        <v>-14446.8541</v>
      </c>
      <c r="P75">
        <v>4726.9234999999999</v>
      </c>
      <c r="Q75">
        <v>8200</v>
      </c>
      <c r="R75">
        <v>-17002.565900000001</v>
      </c>
      <c r="S75">
        <v>1455.7245</v>
      </c>
      <c r="T75">
        <v>10200</v>
      </c>
      <c r="U75">
        <v>27.894200000000001</v>
      </c>
      <c r="V75">
        <v>4</v>
      </c>
      <c r="W75">
        <v>4</v>
      </c>
      <c r="X75">
        <v>4</v>
      </c>
      <c r="Y75" t="b">
        <v>1</v>
      </c>
      <c r="Z75">
        <v>5.4576000000000002</v>
      </c>
      <c r="AA75" t="s">
        <v>254</v>
      </c>
    </row>
    <row r="76" spans="1:27" x14ac:dyDescent="0.3">
      <c r="A76" t="s">
        <v>468</v>
      </c>
      <c r="B76">
        <v>1</v>
      </c>
      <c r="C76">
        <v>72</v>
      </c>
      <c r="D76" t="s">
        <v>469</v>
      </c>
      <c r="E76">
        <v>-14226.143700000001</v>
      </c>
      <c r="F76">
        <v>4727.0578999999998</v>
      </c>
      <c r="G76">
        <v>10200</v>
      </c>
      <c r="H76">
        <v>-17958.377199999999</v>
      </c>
      <c r="I76">
        <v>3124.3755999999998</v>
      </c>
      <c r="J76">
        <v>10200</v>
      </c>
      <c r="K76">
        <v>-19520.445400000001</v>
      </c>
      <c r="L76">
        <v>2453.5979000000002</v>
      </c>
      <c r="M76">
        <v>10200</v>
      </c>
      <c r="N76" t="s">
        <v>470</v>
      </c>
      <c r="O76">
        <v>-14446.8541</v>
      </c>
      <c r="P76">
        <v>4726.9234999999999</v>
      </c>
      <c r="Q76">
        <v>8200</v>
      </c>
      <c r="R76">
        <v>-17820.547600000002</v>
      </c>
      <c r="S76">
        <v>3183.5619000000002</v>
      </c>
      <c r="T76">
        <v>10200</v>
      </c>
      <c r="U76">
        <v>5.258</v>
      </c>
      <c r="V76">
        <v>4</v>
      </c>
      <c r="W76">
        <v>4</v>
      </c>
      <c r="X76">
        <v>4</v>
      </c>
      <c r="Y76" t="b">
        <v>1</v>
      </c>
      <c r="Z76">
        <v>2.6173000000000002</v>
      </c>
      <c r="AA76" t="s">
        <v>254</v>
      </c>
    </row>
    <row r="77" spans="1:27" x14ac:dyDescent="0.3">
      <c r="A77" t="s">
        <v>471</v>
      </c>
      <c r="B77">
        <v>1</v>
      </c>
      <c r="C77">
        <v>73</v>
      </c>
      <c r="D77" t="s">
        <v>472</v>
      </c>
      <c r="E77">
        <v>-14226.143700000001</v>
      </c>
      <c r="F77">
        <v>4727.0578999999998</v>
      </c>
      <c r="G77">
        <v>10200</v>
      </c>
      <c r="H77">
        <v>-18628.954900000001</v>
      </c>
      <c r="I77">
        <v>4961.9117999999999</v>
      </c>
      <c r="J77">
        <v>10200</v>
      </c>
      <c r="K77">
        <v>-20326.541499999999</v>
      </c>
      <c r="L77">
        <v>5052.4642000000003</v>
      </c>
      <c r="M77">
        <v>10200</v>
      </c>
      <c r="N77" t="s">
        <v>473</v>
      </c>
      <c r="O77">
        <v>-14446.8541</v>
      </c>
      <c r="P77">
        <v>4726.9234999999999</v>
      </c>
      <c r="Q77">
        <v>8200</v>
      </c>
      <c r="R77">
        <v>-18479.1679</v>
      </c>
      <c r="S77">
        <v>4953.9219000000003</v>
      </c>
      <c r="T77">
        <v>10200</v>
      </c>
      <c r="U77">
        <v>5.1898999999999997</v>
      </c>
      <c r="V77">
        <v>4</v>
      </c>
      <c r="W77">
        <v>4</v>
      </c>
      <c r="X77">
        <v>4</v>
      </c>
      <c r="Y77" t="b">
        <v>1</v>
      </c>
      <c r="Z77">
        <v>2.0495999999999999</v>
      </c>
      <c r="AA77" t="s">
        <v>254</v>
      </c>
    </row>
    <row r="78" spans="1:27" x14ac:dyDescent="0.3">
      <c r="A78" t="s">
        <v>474</v>
      </c>
      <c r="B78">
        <v>1</v>
      </c>
      <c r="C78">
        <v>74</v>
      </c>
      <c r="D78" t="s">
        <v>475</v>
      </c>
      <c r="E78">
        <v>-15216.4638</v>
      </c>
      <c r="F78">
        <v>6591.3062</v>
      </c>
      <c r="G78">
        <v>10200</v>
      </c>
      <c r="H78">
        <v>-18701.120699999999</v>
      </c>
      <c r="I78">
        <v>6698.1938</v>
      </c>
      <c r="J78">
        <v>10200</v>
      </c>
      <c r="K78">
        <v>-21199.945400000001</v>
      </c>
      <c r="L78">
        <v>6774.8423000000003</v>
      </c>
      <c r="M78">
        <v>10200</v>
      </c>
      <c r="N78" t="s">
        <v>476</v>
      </c>
      <c r="O78">
        <v>-15642.266100000001</v>
      </c>
      <c r="P78">
        <v>6803.5306</v>
      </c>
      <c r="Q78">
        <v>8200</v>
      </c>
      <c r="R78">
        <v>-18551.191200000001</v>
      </c>
      <c r="S78">
        <v>6693.5949000000001</v>
      </c>
      <c r="T78">
        <v>10200</v>
      </c>
      <c r="U78">
        <v>4.7493999999999996</v>
      </c>
      <c r="V78">
        <v>4</v>
      </c>
      <c r="W78">
        <v>4</v>
      </c>
      <c r="X78">
        <v>4</v>
      </c>
      <c r="Y78" t="b">
        <v>1</v>
      </c>
      <c r="Z78">
        <v>1.8949</v>
      </c>
      <c r="AA78" t="s">
        <v>254</v>
      </c>
    </row>
    <row r="79" spans="1:27" x14ac:dyDescent="0.3">
      <c r="A79" t="s">
        <v>477</v>
      </c>
      <c r="B79">
        <v>1</v>
      </c>
      <c r="C79">
        <v>75</v>
      </c>
      <c r="D79" t="s">
        <v>478</v>
      </c>
      <c r="E79">
        <v>-15216.4638</v>
      </c>
      <c r="F79">
        <v>6591.3062</v>
      </c>
      <c r="G79">
        <v>10200</v>
      </c>
      <c r="H79">
        <v>-19376.860400000001</v>
      </c>
      <c r="I79">
        <v>8136.8852999999999</v>
      </c>
      <c r="J79">
        <v>10200</v>
      </c>
      <c r="K79">
        <v>-22657.7745</v>
      </c>
      <c r="L79">
        <v>9355.7383000000009</v>
      </c>
      <c r="M79">
        <v>10200</v>
      </c>
      <c r="N79" t="s">
        <v>479</v>
      </c>
      <c r="O79">
        <v>-15642.266100000001</v>
      </c>
      <c r="P79">
        <v>6803.5306</v>
      </c>
      <c r="Q79">
        <v>8200</v>
      </c>
      <c r="R79">
        <v>-19236.249800000001</v>
      </c>
      <c r="S79">
        <v>8084.6486999999997</v>
      </c>
      <c r="T79">
        <v>10200</v>
      </c>
      <c r="U79">
        <v>3.7101999999999999</v>
      </c>
      <c r="V79">
        <v>4</v>
      </c>
      <c r="W79">
        <v>4</v>
      </c>
      <c r="X79">
        <v>4</v>
      </c>
      <c r="Y79" t="b">
        <v>1</v>
      </c>
      <c r="Z79">
        <v>7.7366000000000001</v>
      </c>
      <c r="AA79" t="s">
        <v>254</v>
      </c>
    </row>
    <row r="80" spans="1:27" x14ac:dyDescent="0.3">
      <c r="A80" t="s">
        <v>480</v>
      </c>
      <c r="B80">
        <v>1</v>
      </c>
      <c r="C80">
        <v>76</v>
      </c>
      <c r="D80" t="s">
        <v>481</v>
      </c>
      <c r="E80">
        <v>-7758.5083000000004</v>
      </c>
      <c r="F80">
        <v>13327.529399999999</v>
      </c>
      <c r="G80">
        <v>10200</v>
      </c>
      <c r="H80">
        <v>-9705.8510000000006</v>
      </c>
      <c r="I80">
        <v>15398.888300000001</v>
      </c>
      <c r="J80">
        <v>10200</v>
      </c>
      <c r="K80">
        <v>-11418.2498</v>
      </c>
      <c r="L80">
        <v>17220.341100000001</v>
      </c>
      <c r="M80">
        <v>10200</v>
      </c>
      <c r="N80" t="s">
        <v>482</v>
      </c>
      <c r="O80">
        <v>-7758.509</v>
      </c>
      <c r="P80">
        <v>13327.5299</v>
      </c>
      <c r="Q80">
        <v>8200</v>
      </c>
      <c r="R80">
        <v>-9603.107</v>
      </c>
      <c r="S80">
        <v>15289.601199999999</v>
      </c>
      <c r="T80">
        <v>10200</v>
      </c>
      <c r="U80">
        <v>68.296899999999994</v>
      </c>
      <c r="V80">
        <v>4</v>
      </c>
      <c r="W80">
        <v>4</v>
      </c>
      <c r="X80">
        <v>4</v>
      </c>
      <c r="Y80" t="b">
        <v>1</v>
      </c>
      <c r="Z80">
        <v>7.5430999999999999</v>
      </c>
      <c r="AA80" t="s">
        <v>254</v>
      </c>
    </row>
    <row r="81" spans="1:27" x14ac:dyDescent="0.3">
      <c r="A81" t="s">
        <v>483</v>
      </c>
      <c r="B81">
        <v>1</v>
      </c>
      <c r="C81">
        <v>77</v>
      </c>
      <c r="D81" t="s">
        <v>484</v>
      </c>
      <c r="E81">
        <v>-4489.0015000000003</v>
      </c>
      <c r="F81">
        <v>15797.030500000001</v>
      </c>
      <c r="G81">
        <v>10200</v>
      </c>
      <c r="H81">
        <v>-8317.5488000000005</v>
      </c>
      <c r="I81">
        <v>16725.3321</v>
      </c>
      <c r="J81">
        <v>10200</v>
      </c>
      <c r="K81">
        <v>-9969.6772999999994</v>
      </c>
      <c r="L81">
        <v>17125.920999999998</v>
      </c>
      <c r="M81">
        <v>10200</v>
      </c>
      <c r="N81" t="s">
        <v>485</v>
      </c>
      <c r="O81">
        <v>-4489.0011000000004</v>
      </c>
      <c r="P81">
        <v>15797.0306</v>
      </c>
      <c r="Q81">
        <v>8200</v>
      </c>
      <c r="R81">
        <v>-8171.7727999999997</v>
      </c>
      <c r="S81">
        <v>16689.986000000001</v>
      </c>
      <c r="T81">
        <v>10200</v>
      </c>
      <c r="U81">
        <v>4.8734000000000002</v>
      </c>
      <c r="V81">
        <v>4</v>
      </c>
      <c r="W81">
        <v>4</v>
      </c>
      <c r="X81">
        <v>4</v>
      </c>
      <c r="Y81" t="b">
        <v>1</v>
      </c>
      <c r="Z81">
        <v>2.5</v>
      </c>
      <c r="AA81" t="s">
        <v>254</v>
      </c>
    </row>
    <row r="82" spans="1:27" x14ac:dyDescent="0.3">
      <c r="A82" t="s">
        <v>486</v>
      </c>
      <c r="B82">
        <v>2</v>
      </c>
      <c r="C82">
        <v>78</v>
      </c>
      <c r="D82" t="s">
        <v>487</v>
      </c>
      <c r="E82">
        <v>12152.9946</v>
      </c>
      <c r="F82">
        <v>-4540.6304</v>
      </c>
      <c r="G82">
        <v>12200</v>
      </c>
      <c r="H82">
        <v>11134.019899999999</v>
      </c>
      <c r="I82">
        <v>-6015.5626000000002</v>
      </c>
      <c r="J82">
        <v>12200</v>
      </c>
      <c r="K82">
        <v>10167.730299999999</v>
      </c>
      <c r="L82">
        <v>-7414.2349999999997</v>
      </c>
      <c r="M82">
        <v>12200</v>
      </c>
      <c r="N82" t="s">
        <v>488</v>
      </c>
      <c r="O82">
        <v>12152.9933</v>
      </c>
      <c r="P82">
        <v>-4540.6301000000003</v>
      </c>
      <c r="Q82">
        <v>10200</v>
      </c>
      <c r="R82">
        <v>11219.2808</v>
      </c>
      <c r="S82">
        <v>-5892.1503000000002</v>
      </c>
      <c r="T82">
        <v>12200</v>
      </c>
      <c r="U82">
        <v>13.7851</v>
      </c>
      <c r="V82">
        <v>4</v>
      </c>
      <c r="W82">
        <v>4</v>
      </c>
      <c r="X82">
        <v>4</v>
      </c>
      <c r="Y82" t="b">
        <v>1</v>
      </c>
      <c r="Z82">
        <v>1.0566</v>
      </c>
      <c r="AA82" t="s">
        <v>254</v>
      </c>
    </row>
    <row r="83" spans="1:27" x14ac:dyDescent="0.3">
      <c r="A83" t="s">
        <v>489</v>
      </c>
      <c r="B83">
        <v>2</v>
      </c>
      <c r="C83">
        <v>79</v>
      </c>
      <c r="D83" t="s">
        <v>490</v>
      </c>
      <c r="E83">
        <v>12152.9946</v>
      </c>
      <c r="F83">
        <v>-3740.6304</v>
      </c>
      <c r="G83">
        <v>12200</v>
      </c>
      <c r="H83">
        <v>10225.5008</v>
      </c>
      <c r="I83">
        <v>-4664.6319999999996</v>
      </c>
      <c r="J83">
        <v>12200</v>
      </c>
      <c r="K83">
        <v>7790.7997999999998</v>
      </c>
      <c r="L83">
        <v>-5831.7785999999996</v>
      </c>
      <c r="M83">
        <v>12200</v>
      </c>
      <c r="N83" t="s">
        <v>491</v>
      </c>
      <c r="O83">
        <v>12152.9933</v>
      </c>
      <c r="P83">
        <v>-3740.6300999999999</v>
      </c>
      <c r="Q83">
        <v>10200</v>
      </c>
      <c r="R83">
        <v>10360.762000000001</v>
      </c>
      <c r="S83">
        <v>-4599.7906000000003</v>
      </c>
      <c r="T83">
        <v>12200</v>
      </c>
      <c r="U83">
        <v>4.6677</v>
      </c>
      <c r="V83">
        <v>4</v>
      </c>
      <c r="W83">
        <v>4</v>
      </c>
      <c r="X83">
        <v>4</v>
      </c>
      <c r="Y83" t="b">
        <v>1</v>
      </c>
      <c r="Z83">
        <v>2.5434000000000001</v>
      </c>
      <c r="AA83" t="s">
        <v>254</v>
      </c>
    </row>
    <row r="84" spans="1:27" x14ac:dyDescent="0.3">
      <c r="A84" t="s">
        <v>492</v>
      </c>
      <c r="B84">
        <v>2</v>
      </c>
      <c r="C84">
        <v>80</v>
      </c>
      <c r="D84" t="s">
        <v>493</v>
      </c>
      <c r="E84">
        <v>7406.6448</v>
      </c>
      <c r="F84">
        <v>-2905.2040999999999</v>
      </c>
      <c r="G84">
        <v>12200</v>
      </c>
      <c r="H84">
        <v>6440.5339999999997</v>
      </c>
      <c r="I84">
        <v>-5059.4309000000003</v>
      </c>
      <c r="J84">
        <v>12200</v>
      </c>
      <c r="K84">
        <v>5171.9983000000002</v>
      </c>
      <c r="L84">
        <v>-7888.0024999999996</v>
      </c>
      <c r="M84">
        <v>12200</v>
      </c>
      <c r="N84" t="s">
        <v>494</v>
      </c>
      <c r="O84">
        <v>7406.6448</v>
      </c>
      <c r="P84">
        <v>-2905.2040999999999</v>
      </c>
      <c r="Q84">
        <v>14200</v>
      </c>
      <c r="R84">
        <v>6501.9147000000003</v>
      </c>
      <c r="S84">
        <v>-4922.5645000000004</v>
      </c>
      <c r="T84">
        <v>12200</v>
      </c>
      <c r="U84">
        <v>14.2475</v>
      </c>
      <c r="V84">
        <v>4</v>
      </c>
      <c r="W84">
        <v>4</v>
      </c>
      <c r="X84">
        <v>4</v>
      </c>
      <c r="Y84" t="b">
        <v>1</v>
      </c>
      <c r="Z84">
        <v>2.3791000000000002</v>
      </c>
      <c r="AA84" t="s">
        <v>254</v>
      </c>
    </row>
    <row r="85" spans="1:27" x14ac:dyDescent="0.3">
      <c r="A85" t="s">
        <v>495</v>
      </c>
      <c r="B85">
        <v>2</v>
      </c>
      <c r="C85">
        <v>81</v>
      </c>
      <c r="D85" t="s">
        <v>496</v>
      </c>
      <c r="E85">
        <v>5369.4996000000001</v>
      </c>
      <c r="F85">
        <v>-1498.4195999999999</v>
      </c>
      <c r="G85">
        <v>12200</v>
      </c>
      <c r="H85">
        <v>5442.1157000000003</v>
      </c>
      <c r="I85">
        <v>-3869.7370000000001</v>
      </c>
      <c r="J85">
        <v>12200</v>
      </c>
      <c r="K85">
        <v>5518.6365999999998</v>
      </c>
      <c r="L85">
        <v>-6368.5657000000001</v>
      </c>
      <c r="M85">
        <v>12200</v>
      </c>
      <c r="N85" t="s">
        <v>497</v>
      </c>
      <c r="O85">
        <v>5369.4996000000001</v>
      </c>
      <c r="P85">
        <v>-1498.4195</v>
      </c>
      <c r="Q85">
        <v>10200</v>
      </c>
      <c r="R85">
        <v>5437.5245000000004</v>
      </c>
      <c r="S85">
        <v>-3719.8072999999999</v>
      </c>
      <c r="T85">
        <v>12200</v>
      </c>
      <c r="U85">
        <v>5.0881999999999996</v>
      </c>
      <c r="V85">
        <v>4</v>
      </c>
      <c r="W85">
        <v>4</v>
      </c>
      <c r="X85">
        <v>4</v>
      </c>
      <c r="Y85" t="b">
        <v>1</v>
      </c>
      <c r="Z85">
        <v>2.4005999999999998</v>
      </c>
      <c r="AA85" t="s">
        <v>254</v>
      </c>
    </row>
    <row r="86" spans="1:27" x14ac:dyDescent="0.3">
      <c r="A86" t="s">
        <v>498</v>
      </c>
      <c r="B86">
        <v>2</v>
      </c>
      <c r="C86">
        <v>82</v>
      </c>
      <c r="D86" t="s">
        <v>499</v>
      </c>
      <c r="E86">
        <v>4569.4996000000001</v>
      </c>
      <c r="F86">
        <v>-1498.4195999999999</v>
      </c>
      <c r="G86">
        <v>12200</v>
      </c>
      <c r="H86">
        <v>3827.2599</v>
      </c>
      <c r="I86">
        <v>-2674.0266000000001</v>
      </c>
      <c r="J86">
        <v>12200</v>
      </c>
      <c r="K86">
        <v>2492.5974000000001</v>
      </c>
      <c r="L86">
        <v>-4787.9508999999998</v>
      </c>
      <c r="M86">
        <v>12200</v>
      </c>
      <c r="N86" t="s">
        <v>500</v>
      </c>
      <c r="O86">
        <v>4569.4996000000001</v>
      </c>
      <c r="P86">
        <v>-1498.4195</v>
      </c>
      <c r="Q86">
        <v>10200</v>
      </c>
      <c r="R86">
        <v>3907.3395999999998</v>
      </c>
      <c r="S86">
        <v>-2547.1911</v>
      </c>
      <c r="T86">
        <v>12200</v>
      </c>
      <c r="U86">
        <v>13.3835</v>
      </c>
      <c r="V86">
        <v>4</v>
      </c>
      <c r="W86">
        <v>4</v>
      </c>
      <c r="X86">
        <v>4</v>
      </c>
      <c r="Y86" t="b">
        <v>1</v>
      </c>
      <c r="Z86">
        <v>4.1349999999999998</v>
      </c>
      <c r="AA86" t="s">
        <v>254</v>
      </c>
    </row>
    <row r="87" spans="1:27" x14ac:dyDescent="0.3">
      <c r="A87" t="s">
        <v>501</v>
      </c>
      <c r="B87">
        <v>2</v>
      </c>
      <c r="C87">
        <v>83</v>
      </c>
      <c r="D87" t="s">
        <v>502</v>
      </c>
      <c r="E87">
        <v>-1790.7104999999999</v>
      </c>
      <c r="F87">
        <v>-5708.4362000000001</v>
      </c>
      <c r="G87">
        <v>12200</v>
      </c>
      <c r="H87">
        <v>1040.6427000000001</v>
      </c>
      <c r="I87">
        <v>-8310.0182999999997</v>
      </c>
      <c r="J87">
        <v>12200</v>
      </c>
      <c r="K87">
        <v>3323.3391000000001</v>
      </c>
      <c r="L87">
        <v>-10407.4684</v>
      </c>
      <c r="M87">
        <v>12200</v>
      </c>
      <c r="N87" t="s">
        <v>503</v>
      </c>
      <c r="O87">
        <v>-1791.1638</v>
      </c>
      <c r="P87">
        <v>-5708.4263000000001</v>
      </c>
      <c r="Q87">
        <v>10200</v>
      </c>
      <c r="R87">
        <v>930.18960000000004</v>
      </c>
      <c r="S87">
        <v>-8208.5288</v>
      </c>
      <c r="T87">
        <v>12200</v>
      </c>
      <c r="U87">
        <v>7.0522</v>
      </c>
      <c r="V87">
        <v>4</v>
      </c>
      <c r="W87">
        <v>4</v>
      </c>
      <c r="X87">
        <v>4</v>
      </c>
      <c r="Y87" t="b">
        <v>1</v>
      </c>
      <c r="Z87">
        <v>3.7924000000000002</v>
      </c>
      <c r="AA87" t="s">
        <v>254</v>
      </c>
    </row>
    <row r="88" spans="1:27" x14ac:dyDescent="0.3">
      <c r="A88" t="s">
        <v>504</v>
      </c>
      <c r="B88">
        <v>2</v>
      </c>
      <c r="C88">
        <v>84</v>
      </c>
      <c r="D88" t="s">
        <v>505</v>
      </c>
      <c r="E88">
        <v>-1790.7104999999999</v>
      </c>
      <c r="F88">
        <v>-5708.4362000000001</v>
      </c>
      <c r="G88">
        <v>12200</v>
      </c>
      <c r="H88">
        <v>-406.31240000000003</v>
      </c>
      <c r="I88">
        <v>-8187.9511000000002</v>
      </c>
      <c r="J88">
        <v>12200</v>
      </c>
      <c r="K88">
        <v>812.42700000000002</v>
      </c>
      <c r="L88">
        <v>-10370.764499999999</v>
      </c>
      <c r="M88">
        <v>12200</v>
      </c>
      <c r="N88" t="s">
        <v>506</v>
      </c>
      <c r="O88">
        <v>-1791.1638</v>
      </c>
      <c r="P88">
        <v>-5708.4263000000001</v>
      </c>
      <c r="Q88">
        <v>10200</v>
      </c>
      <c r="R88">
        <v>-479.43680000000001</v>
      </c>
      <c r="S88">
        <v>-8056.9822999999997</v>
      </c>
      <c r="T88">
        <v>12200</v>
      </c>
      <c r="U88">
        <v>3.5691000000000002</v>
      </c>
      <c r="V88">
        <v>4</v>
      </c>
      <c r="W88">
        <v>4</v>
      </c>
      <c r="X88">
        <v>4</v>
      </c>
      <c r="Y88" t="b">
        <v>1</v>
      </c>
      <c r="Z88">
        <v>2.0827</v>
      </c>
      <c r="AA88" t="s">
        <v>254</v>
      </c>
    </row>
    <row r="89" spans="1:27" x14ac:dyDescent="0.3">
      <c r="A89" t="s">
        <v>507</v>
      </c>
      <c r="B89">
        <v>2</v>
      </c>
      <c r="C89">
        <v>85</v>
      </c>
      <c r="D89" t="s">
        <v>508</v>
      </c>
      <c r="E89">
        <v>-1790.7104999999999</v>
      </c>
      <c r="F89">
        <v>-5708.4362000000001</v>
      </c>
      <c r="G89">
        <v>12200</v>
      </c>
      <c r="H89">
        <v>-1387.8221000000001</v>
      </c>
      <c r="I89">
        <v>-9501.0172000000002</v>
      </c>
      <c r="J89">
        <v>12200</v>
      </c>
      <c r="K89">
        <v>-1123.7313999999999</v>
      </c>
      <c r="L89">
        <v>-11987.0293</v>
      </c>
      <c r="M89">
        <v>12200</v>
      </c>
      <c r="N89" t="s">
        <v>509</v>
      </c>
      <c r="O89">
        <v>-1791.1638</v>
      </c>
      <c r="P89">
        <v>-5708.4263000000001</v>
      </c>
      <c r="Q89">
        <v>10200</v>
      </c>
      <c r="R89">
        <v>-1403.6676</v>
      </c>
      <c r="S89">
        <v>-9351.8564999999999</v>
      </c>
      <c r="T89">
        <v>12200</v>
      </c>
      <c r="U89">
        <v>4.8380999999999998</v>
      </c>
      <c r="V89">
        <v>4</v>
      </c>
      <c r="W89">
        <v>4</v>
      </c>
      <c r="X89">
        <v>4</v>
      </c>
      <c r="Y89" t="b">
        <v>1</v>
      </c>
      <c r="Z89">
        <v>2.266</v>
      </c>
      <c r="AA89" t="s">
        <v>254</v>
      </c>
    </row>
    <row r="90" spans="1:27" x14ac:dyDescent="0.3">
      <c r="A90" t="s">
        <v>510</v>
      </c>
      <c r="B90">
        <v>2</v>
      </c>
      <c r="C90">
        <v>86</v>
      </c>
      <c r="D90" t="s">
        <v>511</v>
      </c>
      <c r="E90">
        <v>-1790.7104999999999</v>
      </c>
      <c r="F90">
        <v>-5708.4362000000001</v>
      </c>
      <c r="G90">
        <v>12200</v>
      </c>
      <c r="H90">
        <v>-2665.1423</v>
      </c>
      <c r="I90">
        <v>-7924.86</v>
      </c>
      <c r="J90">
        <v>12200</v>
      </c>
      <c r="K90">
        <v>-3582.6297</v>
      </c>
      <c r="L90">
        <v>-10250.417299999999</v>
      </c>
      <c r="M90">
        <v>12200</v>
      </c>
      <c r="N90" t="s">
        <v>512</v>
      </c>
      <c r="O90">
        <v>-1791.1638</v>
      </c>
      <c r="P90">
        <v>-5708.4263000000001</v>
      </c>
      <c r="Q90">
        <v>10200</v>
      </c>
      <c r="R90">
        <v>-2610.0929999999998</v>
      </c>
      <c r="S90">
        <v>-7785.3265000000001</v>
      </c>
      <c r="T90">
        <v>12200</v>
      </c>
      <c r="U90">
        <v>7.4603000000000002</v>
      </c>
      <c r="V90">
        <v>4</v>
      </c>
      <c r="W90">
        <v>4</v>
      </c>
      <c r="X90">
        <v>4</v>
      </c>
      <c r="Y90" t="b">
        <v>1</v>
      </c>
      <c r="Z90">
        <v>2.8062999999999998</v>
      </c>
      <c r="AA90" t="s">
        <v>254</v>
      </c>
    </row>
    <row r="91" spans="1:27" x14ac:dyDescent="0.3">
      <c r="A91" t="s">
        <v>513</v>
      </c>
      <c r="B91">
        <v>2</v>
      </c>
      <c r="C91">
        <v>87</v>
      </c>
      <c r="D91" t="s">
        <v>514</v>
      </c>
      <c r="E91">
        <v>-2576.2811999999999</v>
      </c>
      <c r="F91">
        <v>-5557.1930000000002</v>
      </c>
      <c r="G91">
        <v>12200</v>
      </c>
      <c r="H91">
        <v>-4140.9413000000004</v>
      </c>
      <c r="I91">
        <v>-6603.8312999999998</v>
      </c>
      <c r="J91">
        <v>12200</v>
      </c>
      <c r="K91">
        <v>-5720.1896999999999</v>
      </c>
      <c r="L91">
        <v>-7660.2281999999996</v>
      </c>
      <c r="M91">
        <v>12200</v>
      </c>
      <c r="N91" t="s">
        <v>515</v>
      </c>
      <c r="O91">
        <v>-2576.7343000000001</v>
      </c>
      <c r="P91">
        <v>-5557.1840000000002</v>
      </c>
      <c r="Q91">
        <v>10200</v>
      </c>
      <c r="R91">
        <v>-4016.2638000000002</v>
      </c>
      <c r="S91">
        <v>-6520.4315999999999</v>
      </c>
      <c r="T91">
        <v>12200</v>
      </c>
      <c r="U91">
        <v>5.2478999999999996</v>
      </c>
      <c r="V91">
        <v>4</v>
      </c>
      <c r="W91">
        <v>4</v>
      </c>
      <c r="X91">
        <v>4</v>
      </c>
      <c r="Y91" t="b">
        <v>1</v>
      </c>
      <c r="Z91">
        <v>2.7890999999999999</v>
      </c>
      <c r="AA91" t="s">
        <v>254</v>
      </c>
    </row>
    <row r="92" spans="1:27" x14ac:dyDescent="0.3">
      <c r="A92" t="s">
        <v>516</v>
      </c>
      <c r="B92">
        <v>2</v>
      </c>
      <c r="C92">
        <v>88</v>
      </c>
      <c r="D92" t="s">
        <v>517</v>
      </c>
      <c r="E92">
        <v>-2424.9850999999999</v>
      </c>
      <c r="F92">
        <v>-4771.6289999999999</v>
      </c>
      <c r="G92">
        <v>12200</v>
      </c>
      <c r="H92">
        <v>-4397.9126999999999</v>
      </c>
      <c r="I92">
        <v>-4674.4677000000001</v>
      </c>
      <c r="J92">
        <v>12200</v>
      </c>
      <c r="K92">
        <v>-6295.6127999999999</v>
      </c>
      <c r="L92">
        <v>-4581.0111999999999</v>
      </c>
      <c r="M92">
        <v>12200</v>
      </c>
      <c r="N92" t="s">
        <v>518</v>
      </c>
      <c r="O92">
        <v>-2425.4265</v>
      </c>
      <c r="P92">
        <v>-4771.6211000000003</v>
      </c>
      <c r="Q92">
        <v>10200</v>
      </c>
      <c r="R92">
        <v>-4248.0942999999997</v>
      </c>
      <c r="S92">
        <v>-4681.8459000000003</v>
      </c>
      <c r="T92">
        <v>12200</v>
      </c>
      <c r="U92">
        <v>4.9732000000000003</v>
      </c>
      <c r="V92">
        <v>4</v>
      </c>
      <c r="W92">
        <v>4</v>
      </c>
      <c r="X92">
        <v>4</v>
      </c>
      <c r="Y92" t="b">
        <v>1</v>
      </c>
      <c r="Z92">
        <v>3.4584000000000001</v>
      </c>
      <c r="AA92" t="s">
        <v>254</v>
      </c>
    </row>
    <row r="93" spans="1:27" x14ac:dyDescent="0.3">
      <c r="A93" t="s">
        <v>519</v>
      </c>
      <c r="B93">
        <v>2</v>
      </c>
      <c r="C93">
        <v>89</v>
      </c>
      <c r="D93" t="s">
        <v>520</v>
      </c>
      <c r="E93">
        <v>-9867.2705000000005</v>
      </c>
      <c r="F93">
        <v>627.0394</v>
      </c>
      <c r="G93">
        <v>12200</v>
      </c>
      <c r="H93">
        <v>-9239.0010999999995</v>
      </c>
      <c r="I93">
        <v>-1447.7746999999999</v>
      </c>
      <c r="J93">
        <v>12200</v>
      </c>
      <c r="K93">
        <v>-8514.4707999999991</v>
      </c>
      <c r="L93">
        <v>-3840.4836</v>
      </c>
      <c r="M93">
        <v>12200</v>
      </c>
      <c r="N93" t="s">
        <v>521</v>
      </c>
      <c r="O93">
        <v>-9867.2706999999991</v>
      </c>
      <c r="P93">
        <v>627.04010000000005</v>
      </c>
      <c r="Q93">
        <v>10200</v>
      </c>
      <c r="R93">
        <v>-9282.473</v>
      </c>
      <c r="S93">
        <v>-1304.2121999999999</v>
      </c>
      <c r="T93">
        <v>12200</v>
      </c>
      <c r="U93">
        <v>14.992699999999999</v>
      </c>
      <c r="V93">
        <v>4</v>
      </c>
      <c r="W93">
        <v>4</v>
      </c>
      <c r="X93">
        <v>4</v>
      </c>
      <c r="Y93" t="b">
        <v>1</v>
      </c>
      <c r="Z93">
        <v>3.8216000000000001</v>
      </c>
      <c r="AA93" t="s">
        <v>254</v>
      </c>
    </row>
    <row r="94" spans="1:27" x14ac:dyDescent="0.3">
      <c r="A94" t="s">
        <v>522</v>
      </c>
      <c r="B94">
        <v>2</v>
      </c>
      <c r="C94">
        <v>90</v>
      </c>
      <c r="D94" t="s">
        <v>523</v>
      </c>
      <c r="E94">
        <v>-9867.2705000000005</v>
      </c>
      <c r="F94">
        <v>627.0394</v>
      </c>
      <c r="G94">
        <v>12200</v>
      </c>
      <c r="H94">
        <v>-11274.8863</v>
      </c>
      <c r="I94">
        <v>-2363.1642000000002</v>
      </c>
      <c r="J94">
        <v>12200</v>
      </c>
      <c r="K94">
        <v>-12510.029</v>
      </c>
      <c r="L94">
        <v>-4986.9825000000001</v>
      </c>
      <c r="M94">
        <v>12200</v>
      </c>
      <c r="N94" t="s">
        <v>524</v>
      </c>
      <c r="O94">
        <v>-9867.2706999999991</v>
      </c>
      <c r="P94">
        <v>627.04010000000005</v>
      </c>
      <c r="Q94">
        <v>10200</v>
      </c>
      <c r="R94">
        <v>-11210.999599999999</v>
      </c>
      <c r="S94">
        <v>-2227.4494</v>
      </c>
      <c r="T94">
        <v>12200</v>
      </c>
      <c r="U94">
        <v>6.4283999999999999</v>
      </c>
      <c r="V94">
        <v>4</v>
      </c>
      <c r="W94">
        <v>4</v>
      </c>
      <c r="X94">
        <v>4</v>
      </c>
      <c r="Y94" t="b">
        <v>1</v>
      </c>
      <c r="Z94">
        <v>2.5952999999999999</v>
      </c>
      <c r="AA94" t="s">
        <v>254</v>
      </c>
    </row>
    <row r="95" spans="1:27" x14ac:dyDescent="0.3">
      <c r="A95" t="s">
        <v>525</v>
      </c>
      <c r="B95">
        <v>2</v>
      </c>
      <c r="C95">
        <v>91</v>
      </c>
      <c r="D95" t="s">
        <v>526</v>
      </c>
      <c r="E95">
        <v>-9867.2705000000005</v>
      </c>
      <c r="F95">
        <v>627.0394</v>
      </c>
      <c r="G95">
        <v>12200</v>
      </c>
      <c r="H95">
        <v>-12902.1837</v>
      </c>
      <c r="I95">
        <v>-2582.4430000000002</v>
      </c>
      <c r="J95">
        <v>12200</v>
      </c>
      <c r="K95">
        <v>-14482.4455</v>
      </c>
      <c r="L95">
        <v>-4253.6021000000001</v>
      </c>
      <c r="M95">
        <v>12200</v>
      </c>
      <c r="N95" t="s">
        <v>527</v>
      </c>
      <c r="O95">
        <v>-9867.2706999999991</v>
      </c>
      <c r="P95">
        <v>627.04010000000005</v>
      </c>
      <c r="Q95">
        <v>10200</v>
      </c>
      <c r="R95">
        <v>-12799.123100000001</v>
      </c>
      <c r="S95">
        <v>-2473.4544000000001</v>
      </c>
      <c r="T95">
        <v>12200</v>
      </c>
      <c r="U95">
        <v>4.7355999999999998</v>
      </c>
      <c r="V95">
        <v>4</v>
      </c>
      <c r="W95">
        <v>4</v>
      </c>
      <c r="X95">
        <v>4</v>
      </c>
      <c r="Y95" t="b">
        <v>1</v>
      </c>
      <c r="Z95">
        <v>1.544</v>
      </c>
      <c r="AA95" t="s">
        <v>254</v>
      </c>
    </row>
    <row r="96" spans="1:27" x14ac:dyDescent="0.3">
      <c r="A96" t="s">
        <v>528</v>
      </c>
      <c r="B96">
        <v>2</v>
      </c>
      <c r="C96">
        <v>92</v>
      </c>
      <c r="D96" t="s">
        <v>529</v>
      </c>
      <c r="E96">
        <v>-9867.2705000000005</v>
      </c>
      <c r="F96">
        <v>627.0394</v>
      </c>
      <c r="G96">
        <v>12200</v>
      </c>
      <c r="H96">
        <v>-13507.87</v>
      </c>
      <c r="I96">
        <v>-1917.2623000000001</v>
      </c>
      <c r="J96">
        <v>12200</v>
      </c>
      <c r="K96">
        <v>-15065.237800000001</v>
      </c>
      <c r="L96">
        <v>-3005.6581999999999</v>
      </c>
      <c r="M96">
        <v>12200</v>
      </c>
      <c r="N96" t="s">
        <v>530</v>
      </c>
      <c r="O96">
        <v>-9867.2706999999991</v>
      </c>
      <c r="P96">
        <v>627.04010000000005</v>
      </c>
      <c r="Q96">
        <v>10200</v>
      </c>
      <c r="R96">
        <v>-13384.919900000001</v>
      </c>
      <c r="S96">
        <v>-1831.3362999999999</v>
      </c>
      <c r="T96">
        <v>12200</v>
      </c>
      <c r="U96">
        <v>3.9241999999999999</v>
      </c>
      <c r="V96">
        <v>4</v>
      </c>
      <c r="W96">
        <v>4</v>
      </c>
      <c r="X96">
        <v>4</v>
      </c>
      <c r="Y96" t="b">
        <v>1</v>
      </c>
      <c r="Z96">
        <v>1.8279000000000001</v>
      </c>
      <c r="AA96" t="s">
        <v>254</v>
      </c>
    </row>
    <row r="97" spans="1:27" x14ac:dyDescent="0.3">
      <c r="A97" t="s">
        <v>531</v>
      </c>
      <c r="B97">
        <v>2</v>
      </c>
      <c r="C97">
        <v>93</v>
      </c>
      <c r="D97" t="s">
        <v>532</v>
      </c>
      <c r="E97">
        <v>-9867.2705000000005</v>
      </c>
      <c r="F97">
        <v>627.0394</v>
      </c>
      <c r="G97">
        <v>12200</v>
      </c>
      <c r="H97">
        <v>-13042.452600000001</v>
      </c>
      <c r="I97">
        <v>-1.1221000000000001</v>
      </c>
      <c r="J97">
        <v>12200</v>
      </c>
      <c r="K97">
        <v>-15494.920099999999</v>
      </c>
      <c r="L97">
        <v>-486.30560000000003</v>
      </c>
      <c r="M97">
        <v>12200</v>
      </c>
      <c r="N97" t="s">
        <v>533</v>
      </c>
      <c r="O97">
        <v>-9867.2706999999991</v>
      </c>
      <c r="P97">
        <v>627.04010000000005</v>
      </c>
      <c r="Q97">
        <v>10200</v>
      </c>
      <c r="R97">
        <v>-12895.3045</v>
      </c>
      <c r="S97">
        <v>27.988900000000001</v>
      </c>
      <c r="T97">
        <v>12200</v>
      </c>
      <c r="U97">
        <v>7.1650999999999998</v>
      </c>
      <c r="V97">
        <v>4</v>
      </c>
      <c r="W97">
        <v>4</v>
      </c>
      <c r="X97">
        <v>4</v>
      </c>
      <c r="Y97" t="b">
        <v>1</v>
      </c>
      <c r="Z97">
        <v>1.9297</v>
      </c>
      <c r="AA97" t="s">
        <v>254</v>
      </c>
    </row>
    <row r="98" spans="1:27" x14ac:dyDescent="0.3">
      <c r="A98" t="s">
        <v>534</v>
      </c>
      <c r="B98">
        <v>2</v>
      </c>
      <c r="C98">
        <v>94</v>
      </c>
      <c r="D98" t="s">
        <v>535</v>
      </c>
      <c r="E98">
        <v>-10049.690500000001</v>
      </c>
      <c r="F98">
        <v>1329.8948</v>
      </c>
      <c r="G98">
        <v>12200</v>
      </c>
      <c r="H98">
        <v>-12663.5466</v>
      </c>
      <c r="I98">
        <v>1151.1519000000001</v>
      </c>
      <c r="J98">
        <v>12200</v>
      </c>
      <c r="K98">
        <v>-15756.3238</v>
      </c>
      <c r="L98">
        <v>939.65909999999997</v>
      </c>
      <c r="M98">
        <v>12200</v>
      </c>
      <c r="N98" t="s">
        <v>536</v>
      </c>
      <c r="O98">
        <v>-10049.1564</v>
      </c>
      <c r="P98">
        <v>1329.7511</v>
      </c>
      <c r="Q98">
        <v>10200</v>
      </c>
      <c r="R98">
        <v>-12513.8961</v>
      </c>
      <c r="S98">
        <v>1161.3853999999999</v>
      </c>
      <c r="T98">
        <v>12200</v>
      </c>
      <c r="U98">
        <v>3.7593000000000001</v>
      </c>
      <c r="V98">
        <v>4</v>
      </c>
      <c r="W98">
        <v>4</v>
      </c>
      <c r="X98">
        <v>4</v>
      </c>
      <c r="Y98" t="b">
        <v>1</v>
      </c>
      <c r="Z98">
        <v>1.1001000000000001</v>
      </c>
      <c r="AA98" t="s">
        <v>254</v>
      </c>
    </row>
    <row r="99" spans="1:27" x14ac:dyDescent="0.3">
      <c r="A99" t="s">
        <v>537</v>
      </c>
      <c r="B99">
        <v>2</v>
      </c>
      <c r="C99">
        <v>95</v>
      </c>
      <c r="D99" t="s">
        <v>538</v>
      </c>
      <c r="E99">
        <v>-14005.433199999999</v>
      </c>
      <c r="F99">
        <v>4727.1922999999997</v>
      </c>
      <c r="G99">
        <v>12200</v>
      </c>
      <c r="H99">
        <v>-15043.956200000001</v>
      </c>
      <c r="I99">
        <v>2524.3971000000001</v>
      </c>
      <c r="J99">
        <v>12200</v>
      </c>
      <c r="K99">
        <v>-16024.768599999999</v>
      </c>
      <c r="L99">
        <v>444.01080000000002</v>
      </c>
      <c r="M99">
        <v>12200</v>
      </c>
      <c r="N99" t="s">
        <v>539</v>
      </c>
      <c r="O99">
        <v>-14226.143700000001</v>
      </c>
      <c r="P99">
        <v>4727.0578999999998</v>
      </c>
      <c r="Q99">
        <v>10200</v>
      </c>
      <c r="R99">
        <v>-14979.990100000001</v>
      </c>
      <c r="S99">
        <v>2660.0745000000002</v>
      </c>
      <c r="T99">
        <v>12200</v>
      </c>
      <c r="U99">
        <v>3.2071999999999998</v>
      </c>
      <c r="V99">
        <v>4</v>
      </c>
      <c r="W99">
        <v>4</v>
      </c>
      <c r="X99">
        <v>4</v>
      </c>
      <c r="Y99" t="b">
        <v>1</v>
      </c>
      <c r="Z99">
        <v>1.7498</v>
      </c>
      <c r="AA99" t="s">
        <v>254</v>
      </c>
    </row>
    <row r="100" spans="1:27" x14ac:dyDescent="0.3">
      <c r="A100" t="s">
        <v>540</v>
      </c>
      <c r="B100">
        <v>2</v>
      </c>
      <c r="C100">
        <v>96</v>
      </c>
      <c r="D100" t="s">
        <v>541</v>
      </c>
      <c r="E100">
        <v>-14005.433199999999</v>
      </c>
      <c r="F100">
        <v>4727.1922999999997</v>
      </c>
      <c r="G100">
        <v>12200</v>
      </c>
      <c r="H100">
        <v>-15756.345600000001</v>
      </c>
      <c r="I100">
        <v>4078.8186000000001</v>
      </c>
      <c r="J100">
        <v>12200</v>
      </c>
      <c r="K100">
        <v>-17350.551800000001</v>
      </c>
      <c r="L100">
        <v>3488.4742000000001</v>
      </c>
      <c r="M100">
        <v>12200</v>
      </c>
      <c r="N100" t="s">
        <v>542</v>
      </c>
      <c r="O100">
        <v>-14226.143700000001</v>
      </c>
      <c r="P100">
        <v>4727.0578999999998</v>
      </c>
      <c r="Q100">
        <v>10200</v>
      </c>
      <c r="R100">
        <v>-15615.6803</v>
      </c>
      <c r="S100">
        <v>4130.9078</v>
      </c>
      <c r="T100">
        <v>12200</v>
      </c>
      <c r="U100">
        <v>6.1177000000000001</v>
      </c>
      <c r="V100">
        <v>4</v>
      </c>
      <c r="W100">
        <v>4</v>
      </c>
      <c r="X100">
        <v>4</v>
      </c>
      <c r="Y100" t="b">
        <v>1</v>
      </c>
      <c r="Z100">
        <v>2.4571999999999998</v>
      </c>
      <c r="AA100" t="s">
        <v>254</v>
      </c>
    </row>
    <row r="101" spans="1:27" x14ac:dyDescent="0.3">
      <c r="A101" t="s">
        <v>543</v>
      </c>
      <c r="B101">
        <v>2</v>
      </c>
      <c r="C101">
        <v>97</v>
      </c>
      <c r="D101" t="s">
        <v>544</v>
      </c>
      <c r="E101">
        <v>-14790.6615</v>
      </c>
      <c r="F101">
        <v>6379.0817999999999</v>
      </c>
      <c r="G101">
        <v>12200</v>
      </c>
      <c r="H101">
        <v>-15801.328100000001</v>
      </c>
      <c r="I101">
        <v>6081.1446999999998</v>
      </c>
      <c r="J101">
        <v>12200</v>
      </c>
      <c r="K101">
        <v>-17623.789199999999</v>
      </c>
      <c r="L101">
        <v>5543.8963999999996</v>
      </c>
      <c r="M101">
        <v>12200</v>
      </c>
      <c r="N101" t="s">
        <v>545</v>
      </c>
      <c r="O101">
        <v>-15216.4638</v>
      </c>
      <c r="P101">
        <v>6591.3062</v>
      </c>
      <c r="Q101">
        <v>10200</v>
      </c>
      <c r="R101">
        <v>-15657.4496</v>
      </c>
      <c r="S101">
        <v>6123.5590000000002</v>
      </c>
      <c r="T101">
        <v>12200</v>
      </c>
      <c r="U101">
        <v>5.3944999999999999</v>
      </c>
      <c r="V101">
        <v>4</v>
      </c>
      <c r="W101">
        <v>4</v>
      </c>
      <c r="X101">
        <v>4</v>
      </c>
      <c r="Y101" t="b">
        <v>1</v>
      </c>
      <c r="Z101">
        <v>2.1151</v>
      </c>
      <c r="AA101" t="s">
        <v>254</v>
      </c>
    </row>
    <row r="102" spans="1:27" x14ac:dyDescent="0.3">
      <c r="A102" t="s">
        <v>546</v>
      </c>
      <c r="B102">
        <v>2</v>
      </c>
      <c r="C102">
        <v>98</v>
      </c>
      <c r="D102" t="s">
        <v>547</v>
      </c>
      <c r="E102">
        <v>-14790.6615</v>
      </c>
      <c r="F102">
        <v>6379.0817999999999</v>
      </c>
      <c r="G102">
        <v>12200</v>
      </c>
      <c r="H102">
        <v>-16208.324199999999</v>
      </c>
      <c r="I102">
        <v>7156.0645999999997</v>
      </c>
      <c r="J102">
        <v>12200</v>
      </c>
      <c r="K102">
        <v>-18926.8024</v>
      </c>
      <c r="L102">
        <v>8645.9894000000004</v>
      </c>
      <c r="M102">
        <v>12200</v>
      </c>
      <c r="N102" t="s">
        <v>548</v>
      </c>
      <c r="O102">
        <v>-15216.4638</v>
      </c>
      <c r="P102">
        <v>6591.3062</v>
      </c>
      <c r="Q102">
        <v>10200</v>
      </c>
      <c r="R102">
        <v>-16076.784900000001</v>
      </c>
      <c r="S102">
        <v>7083.9714000000004</v>
      </c>
      <c r="T102">
        <v>12200</v>
      </c>
      <c r="U102">
        <v>6.5275999999999996</v>
      </c>
      <c r="V102">
        <v>4</v>
      </c>
      <c r="W102">
        <v>4</v>
      </c>
      <c r="X102">
        <v>4</v>
      </c>
      <c r="Y102" t="b">
        <v>1</v>
      </c>
      <c r="Z102">
        <v>6.6182999999999996</v>
      </c>
      <c r="AA102" t="s">
        <v>254</v>
      </c>
    </row>
    <row r="103" spans="1:27" x14ac:dyDescent="0.3">
      <c r="A103" t="s">
        <v>549</v>
      </c>
      <c r="B103">
        <v>2</v>
      </c>
      <c r="C103">
        <v>99</v>
      </c>
      <c r="D103" t="s">
        <v>550</v>
      </c>
      <c r="E103">
        <v>-7758.5074999999997</v>
      </c>
      <c r="F103">
        <v>13327.528899999999</v>
      </c>
      <c r="G103">
        <v>12200</v>
      </c>
      <c r="H103">
        <v>-9469.9454000000005</v>
      </c>
      <c r="I103">
        <v>15144.251899999999</v>
      </c>
      <c r="J103">
        <v>12200</v>
      </c>
      <c r="K103">
        <v>-11184.1967</v>
      </c>
      <c r="L103">
        <v>16963.961299999999</v>
      </c>
      <c r="M103">
        <v>12200</v>
      </c>
      <c r="N103" t="s">
        <v>551</v>
      </c>
      <c r="O103">
        <v>-7758.5083000000004</v>
      </c>
      <c r="P103">
        <v>13327.529399999999</v>
      </c>
      <c r="Q103">
        <v>10200</v>
      </c>
      <c r="R103">
        <v>-9367.0902999999998</v>
      </c>
      <c r="S103">
        <v>15035.069299999999</v>
      </c>
      <c r="T103">
        <v>12200</v>
      </c>
      <c r="U103">
        <v>59.7943</v>
      </c>
      <c r="V103">
        <v>4</v>
      </c>
      <c r="W103">
        <v>4</v>
      </c>
      <c r="X103">
        <v>4</v>
      </c>
      <c r="Y103" t="b">
        <v>1</v>
      </c>
      <c r="Z103">
        <v>6.9073000000000002</v>
      </c>
      <c r="AA103" t="s">
        <v>254</v>
      </c>
    </row>
    <row r="104" spans="1:27" x14ac:dyDescent="0.3">
      <c r="A104" t="s">
        <v>552</v>
      </c>
      <c r="B104">
        <v>2</v>
      </c>
      <c r="C104">
        <v>100</v>
      </c>
      <c r="D104" t="s">
        <v>553</v>
      </c>
      <c r="E104">
        <v>-6274.2152999999998</v>
      </c>
      <c r="F104">
        <v>15012.5738</v>
      </c>
      <c r="G104">
        <v>12200</v>
      </c>
      <c r="H104">
        <v>-8188.5937999999996</v>
      </c>
      <c r="I104">
        <v>17547.1217</v>
      </c>
      <c r="J104">
        <v>12200</v>
      </c>
      <c r="K104">
        <v>-9213.2011000000002</v>
      </c>
      <c r="L104">
        <v>18903.653999999999</v>
      </c>
      <c r="M104">
        <v>12200</v>
      </c>
      <c r="N104" t="s">
        <v>554</v>
      </c>
      <c r="O104">
        <v>-6274.2152999999998</v>
      </c>
      <c r="P104">
        <v>15012.5738</v>
      </c>
      <c r="Q104">
        <v>14200</v>
      </c>
      <c r="R104">
        <v>-8098.1872999999996</v>
      </c>
      <c r="S104">
        <v>17427.4277</v>
      </c>
      <c r="T104">
        <v>12200</v>
      </c>
      <c r="U104">
        <v>7.1566000000000001</v>
      </c>
      <c r="V104">
        <v>4</v>
      </c>
      <c r="W104">
        <v>4</v>
      </c>
      <c r="X104">
        <v>4</v>
      </c>
      <c r="Y104" t="b">
        <v>1</v>
      </c>
      <c r="Z104">
        <v>2.5</v>
      </c>
      <c r="AA104" t="s">
        <v>254</v>
      </c>
    </row>
    <row r="105" spans="1:27" x14ac:dyDescent="0.3">
      <c r="A105" t="s">
        <v>555</v>
      </c>
      <c r="B105">
        <v>3</v>
      </c>
      <c r="C105">
        <v>101</v>
      </c>
      <c r="D105" t="s">
        <v>556</v>
      </c>
      <c r="E105">
        <v>12952.9959</v>
      </c>
      <c r="F105">
        <v>-4540.6306000000004</v>
      </c>
      <c r="G105">
        <v>14200</v>
      </c>
      <c r="H105">
        <v>13639.8388</v>
      </c>
      <c r="I105">
        <v>-8404.1767</v>
      </c>
      <c r="J105">
        <v>14200</v>
      </c>
      <c r="K105">
        <v>14042.409900000001</v>
      </c>
      <c r="L105">
        <v>-10668.671399999999</v>
      </c>
      <c r="M105">
        <v>14200</v>
      </c>
      <c r="N105" t="s">
        <v>557</v>
      </c>
      <c r="O105">
        <v>12952.9946</v>
      </c>
      <c r="P105">
        <v>-4540.6304</v>
      </c>
      <c r="Q105">
        <v>12200</v>
      </c>
      <c r="R105">
        <v>13613.5841</v>
      </c>
      <c r="S105">
        <v>-8256.4922000000006</v>
      </c>
      <c r="T105">
        <v>14200</v>
      </c>
      <c r="U105">
        <v>15.091799999999999</v>
      </c>
      <c r="V105">
        <v>4</v>
      </c>
      <c r="W105">
        <v>4</v>
      </c>
      <c r="X105">
        <v>4</v>
      </c>
      <c r="Y105" t="b">
        <v>1</v>
      </c>
      <c r="Z105">
        <v>1.0992999999999999</v>
      </c>
      <c r="AA105" t="s">
        <v>254</v>
      </c>
    </row>
    <row r="106" spans="1:27" x14ac:dyDescent="0.3">
      <c r="A106" t="s">
        <v>558</v>
      </c>
      <c r="B106">
        <v>3</v>
      </c>
      <c r="C106">
        <v>102</v>
      </c>
      <c r="D106" t="s">
        <v>559</v>
      </c>
      <c r="E106">
        <v>12952.9959</v>
      </c>
      <c r="F106">
        <v>-4540.6306000000004</v>
      </c>
      <c r="G106">
        <v>14200</v>
      </c>
      <c r="H106">
        <v>12181.7397</v>
      </c>
      <c r="I106">
        <v>-7728.7040999999999</v>
      </c>
      <c r="J106">
        <v>14200</v>
      </c>
      <c r="K106">
        <v>11499.844300000001</v>
      </c>
      <c r="L106">
        <v>-10547.395</v>
      </c>
      <c r="M106">
        <v>14200</v>
      </c>
      <c r="N106" t="s">
        <v>560</v>
      </c>
      <c r="O106">
        <v>12952.9946</v>
      </c>
      <c r="P106">
        <v>-4540.6304</v>
      </c>
      <c r="Q106">
        <v>12200</v>
      </c>
      <c r="R106">
        <v>12217.010200000001</v>
      </c>
      <c r="S106">
        <v>-7582.9097000000002</v>
      </c>
      <c r="T106">
        <v>14200</v>
      </c>
      <c r="U106">
        <v>6.9116999999999997</v>
      </c>
      <c r="V106">
        <v>4</v>
      </c>
      <c r="W106">
        <v>4</v>
      </c>
      <c r="X106">
        <v>4</v>
      </c>
      <c r="Y106" t="b">
        <v>1</v>
      </c>
      <c r="Z106">
        <v>2.2951000000000001</v>
      </c>
      <c r="AA106" t="s">
        <v>254</v>
      </c>
    </row>
    <row r="107" spans="1:27" x14ac:dyDescent="0.3">
      <c r="A107" t="s">
        <v>561</v>
      </c>
      <c r="B107">
        <v>3</v>
      </c>
      <c r="C107">
        <v>103</v>
      </c>
      <c r="D107" t="s">
        <v>562</v>
      </c>
      <c r="E107">
        <v>12952.9959</v>
      </c>
      <c r="F107">
        <v>-4540.6306000000004</v>
      </c>
      <c r="G107">
        <v>14200</v>
      </c>
      <c r="H107">
        <v>11568.049300000001</v>
      </c>
      <c r="I107">
        <v>-6496.1962999999996</v>
      </c>
      <c r="J107">
        <v>14200</v>
      </c>
      <c r="K107">
        <v>10007.5869</v>
      </c>
      <c r="L107">
        <v>-8699.5931</v>
      </c>
      <c r="M107">
        <v>14200</v>
      </c>
      <c r="N107" t="s">
        <v>563</v>
      </c>
      <c r="O107">
        <v>12952.9946</v>
      </c>
      <c r="P107">
        <v>-4540.6304</v>
      </c>
      <c r="Q107">
        <v>12200</v>
      </c>
      <c r="R107">
        <v>11654.741599999999</v>
      </c>
      <c r="S107">
        <v>-6373.7853999999998</v>
      </c>
      <c r="T107">
        <v>14200</v>
      </c>
      <c r="U107">
        <v>6.7461000000000002</v>
      </c>
      <c r="V107">
        <v>4</v>
      </c>
      <c r="W107">
        <v>4</v>
      </c>
      <c r="X107">
        <v>4</v>
      </c>
      <c r="Y107" t="b">
        <v>1</v>
      </c>
      <c r="Z107">
        <v>2.3408000000000002</v>
      </c>
      <c r="AA107" t="s">
        <v>254</v>
      </c>
    </row>
    <row r="108" spans="1:27" x14ac:dyDescent="0.3">
      <c r="A108" t="s">
        <v>564</v>
      </c>
      <c r="B108">
        <v>3</v>
      </c>
      <c r="C108">
        <v>104</v>
      </c>
      <c r="D108" t="s">
        <v>565</v>
      </c>
      <c r="E108">
        <v>12152.9959</v>
      </c>
      <c r="F108">
        <v>-3740.6306</v>
      </c>
      <c r="G108">
        <v>14200</v>
      </c>
      <c r="H108">
        <v>10999.9586</v>
      </c>
      <c r="I108">
        <v>-4882.7606999999998</v>
      </c>
      <c r="J108">
        <v>14200</v>
      </c>
      <c r="K108">
        <v>9365.9027000000006</v>
      </c>
      <c r="L108">
        <v>-6501.3591999999999</v>
      </c>
      <c r="M108">
        <v>14200</v>
      </c>
      <c r="N108" t="s">
        <v>566</v>
      </c>
      <c r="O108">
        <v>12152.9946</v>
      </c>
      <c r="P108">
        <v>-3740.6304</v>
      </c>
      <c r="Q108">
        <v>12200</v>
      </c>
      <c r="R108">
        <v>11106.5275</v>
      </c>
      <c r="S108">
        <v>-4777.1998999999996</v>
      </c>
      <c r="T108">
        <v>14200</v>
      </c>
      <c r="U108">
        <v>4.8118999999999996</v>
      </c>
      <c r="V108">
        <v>4</v>
      </c>
      <c r="W108">
        <v>4</v>
      </c>
      <c r="X108">
        <v>4</v>
      </c>
      <c r="Y108" t="b">
        <v>1</v>
      </c>
      <c r="Z108">
        <v>3.0394000000000001</v>
      </c>
      <c r="AA108" t="s">
        <v>254</v>
      </c>
    </row>
    <row r="109" spans="1:27" x14ac:dyDescent="0.3">
      <c r="A109" t="s">
        <v>567</v>
      </c>
      <c r="B109">
        <v>3</v>
      </c>
      <c r="C109">
        <v>105</v>
      </c>
      <c r="D109" t="s">
        <v>568</v>
      </c>
      <c r="E109">
        <v>7406.6448</v>
      </c>
      <c r="F109">
        <v>-2905.2040999999999</v>
      </c>
      <c r="G109">
        <v>14200</v>
      </c>
      <c r="H109">
        <v>6585.0288</v>
      </c>
      <c r="I109">
        <v>-4737.2375000000002</v>
      </c>
      <c r="J109">
        <v>14200</v>
      </c>
      <c r="K109">
        <v>5398.3341</v>
      </c>
      <c r="L109">
        <v>-7383.3206</v>
      </c>
      <c r="M109">
        <v>14200</v>
      </c>
      <c r="N109" t="s">
        <v>569</v>
      </c>
      <c r="O109">
        <v>7406.6448</v>
      </c>
      <c r="P109">
        <v>-2905.2040999999999</v>
      </c>
      <c r="Q109">
        <v>12200</v>
      </c>
      <c r="R109">
        <v>6646.4094999999998</v>
      </c>
      <c r="S109">
        <v>-4600.3711000000003</v>
      </c>
      <c r="T109">
        <v>14200</v>
      </c>
      <c r="U109">
        <v>16.4879</v>
      </c>
      <c r="V109">
        <v>4</v>
      </c>
      <c r="W109">
        <v>4</v>
      </c>
      <c r="X109">
        <v>4</v>
      </c>
      <c r="Y109" t="b">
        <v>1</v>
      </c>
      <c r="Z109">
        <v>3.9453999999999998</v>
      </c>
      <c r="AA109" t="s">
        <v>254</v>
      </c>
    </row>
    <row r="110" spans="1:27" x14ac:dyDescent="0.3">
      <c r="A110" t="s">
        <v>570</v>
      </c>
      <c r="B110">
        <v>3</v>
      </c>
      <c r="C110">
        <v>106</v>
      </c>
      <c r="D110" t="s">
        <v>571</v>
      </c>
      <c r="E110">
        <v>4569.4994999999999</v>
      </c>
      <c r="F110">
        <v>-1498.4196999999999</v>
      </c>
      <c r="G110">
        <v>14200</v>
      </c>
      <c r="H110">
        <v>3685.9659999999999</v>
      </c>
      <c r="I110">
        <v>-2629.6806999999999</v>
      </c>
      <c r="J110">
        <v>14200</v>
      </c>
      <c r="K110">
        <v>1531.6117999999999</v>
      </c>
      <c r="L110">
        <v>-5388.0784999999996</v>
      </c>
      <c r="M110">
        <v>14200</v>
      </c>
      <c r="N110" t="s">
        <v>572</v>
      </c>
      <c r="O110">
        <v>4569.4996000000001</v>
      </c>
      <c r="P110">
        <v>-1498.4195999999999</v>
      </c>
      <c r="Q110">
        <v>12200</v>
      </c>
      <c r="R110">
        <v>3778.2955000000002</v>
      </c>
      <c r="S110">
        <v>-2511.4636999999998</v>
      </c>
      <c r="T110">
        <v>14200</v>
      </c>
      <c r="U110">
        <v>9.0488999999999997</v>
      </c>
      <c r="V110">
        <v>4</v>
      </c>
      <c r="W110">
        <v>4</v>
      </c>
      <c r="X110">
        <v>4</v>
      </c>
      <c r="Y110" t="b">
        <v>1</v>
      </c>
      <c r="Z110">
        <v>2.5943000000000001</v>
      </c>
      <c r="AA110" t="s">
        <v>254</v>
      </c>
    </row>
    <row r="111" spans="1:27" x14ac:dyDescent="0.3">
      <c r="A111" t="s">
        <v>573</v>
      </c>
      <c r="B111">
        <v>3</v>
      </c>
      <c r="C111">
        <v>107</v>
      </c>
      <c r="D111" t="s">
        <v>574</v>
      </c>
      <c r="E111">
        <v>-1639.0084999999999</v>
      </c>
      <c r="F111">
        <v>-4922.8744999999999</v>
      </c>
      <c r="G111">
        <v>14200</v>
      </c>
      <c r="H111">
        <v>-534.34640000000002</v>
      </c>
      <c r="I111">
        <v>-4602.7457999999997</v>
      </c>
      <c r="J111">
        <v>14200</v>
      </c>
      <c r="K111">
        <v>2827.3373000000001</v>
      </c>
      <c r="L111">
        <v>-3628.5371</v>
      </c>
      <c r="M111">
        <v>14200</v>
      </c>
      <c r="N111" t="s">
        <v>575</v>
      </c>
      <c r="O111">
        <v>-1639.4614999999999</v>
      </c>
      <c r="P111">
        <v>-4922.8649999999998</v>
      </c>
      <c r="Q111">
        <v>12200</v>
      </c>
      <c r="R111">
        <v>-678.41859999999997</v>
      </c>
      <c r="S111">
        <v>-4644.4975999999997</v>
      </c>
      <c r="T111">
        <v>14200</v>
      </c>
      <c r="U111">
        <v>16.850100000000001</v>
      </c>
      <c r="V111">
        <v>4</v>
      </c>
      <c r="W111">
        <v>4</v>
      </c>
      <c r="X111">
        <v>4</v>
      </c>
      <c r="Y111" t="b">
        <v>1</v>
      </c>
      <c r="Z111">
        <v>1.5394000000000001</v>
      </c>
      <c r="AA111" t="s">
        <v>254</v>
      </c>
    </row>
    <row r="112" spans="1:27" x14ac:dyDescent="0.3">
      <c r="A112" t="s">
        <v>576</v>
      </c>
      <c r="B112">
        <v>3</v>
      </c>
      <c r="C112">
        <v>108</v>
      </c>
      <c r="D112" t="s">
        <v>577</v>
      </c>
      <c r="E112">
        <v>-1790.2573</v>
      </c>
      <c r="F112">
        <v>-5708.4459999999999</v>
      </c>
      <c r="G112">
        <v>14200</v>
      </c>
      <c r="H112">
        <v>-254.69210000000001</v>
      </c>
      <c r="I112">
        <v>-5719.8711999999996</v>
      </c>
      <c r="J112">
        <v>14200</v>
      </c>
      <c r="K112">
        <v>2645.2276000000002</v>
      </c>
      <c r="L112">
        <v>-5741.4476999999997</v>
      </c>
      <c r="M112">
        <v>14200</v>
      </c>
      <c r="N112" t="s">
        <v>578</v>
      </c>
      <c r="O112">
        <v>-1790.7104999999999</v>
      </c>
      <c r="P112">
        <v>-5708.4362000000001</v>
      </c>
      <c r="Q112">
        <v>12200</v>
      </c>
      <c r="R112">
        <v>-404.68799999999999</v>
      </c>
      <c r="S112">
        <v>-5718.7551000000003</v>
      </c>
      <c r="T112">
        <v>14200</v>
      </c>
      <c r="U112">
        <v>2.7265999999999999</v>
      </c>
      <c r="V112">
        <v>4</v>
      </c>
      <c r="W112">
        <v>4</v>
      </c>
      <c r="X112">
        <v>4</v>
      </c>
      <c r="Y112" t="b">
        <v>1</v>
      </c>
      <c r="Z112">
        <v>2.4477000000000002</v>
      </c>
      <c r="AA112" t="s">
        <v>254</v>
      </c>
    </row>
    <row r="113" spans="1:27" x14ac:dyDescent="0.3">
      <c r="A113" t="s">
        <v>579</v>
      </c>
      <c r="B113">
        <v>3</v>
      </c>
      <c r="C113">
        <v>109</v>
      </c>
      <c r="D113" t="s">
        <v>580</v>
      </c>
      <c r="E113">
        <v>-1790.2573</v>
      </c>
      <c r="F113">
        <v>-5708.4459999999999</v>
      </c>
      <c r="G113">
        <v>14200</v>
      </c>
      <c r="H113">
        <v>975.02279999999996</v>
      </c>
      <c r="I113">
        <v>-7816.7834999999995</v>
      </c>
      <c r="J113">
        <v>14200</v>
      </c>
      <c r="K113">
        <v>2804.0509999999999</v>
      </c>
      <c r="L113">
        <v>-9211.2927</v>
      </c>
      <c r="M113">
        <v>14200</v>
      </c>
      <c r="N113" t="s">
        <v>581</v>
      </c>
      <c r="O113">
        <v>-1790.7104999999999</v>
      </c>
      <c r="P113">
        <v>-5708.4362000000001</v>
      </c>
      <c r="Q113">
        <v>12200</v>
      </c>
      <c r="R113">
        <v>855.73839999999996</v>
      </c>
      <c r="S113">
        <v>-7725.8371999999999</v>
      </c>
      <c r="T113">
        <v>14200</v>
      </c>
      <c r="U113">
        <v>6.6334</v>
      </c>
      <c r="V113">
        <v>4</v>
      </c>
      <c r="W113">
        <v>4</v>
      </c>
      <c r="X113">
        <v>4</v>
      </c>
      <c r="Y113" t="b">
        <v>1</v>
      </c>
      <c r="Z113">
        <v>2.6867999999999999</v>
      </c>
      <c r="AA113" t="s">
        <v>254</v>
      </c>
    </row>
    <row r="114" spans="1:27" x14ac:dyDescent="0.3">
      <c r="A114" t="s">
        <v>582</v>
      </c>
      <c r="B114">
        <v>3</v>
      </c>
      <c r="C114">
        <v>110</v>
      </c>
      <c r="D114" t="s">
        <v>583</v>
      </c>
      <c r="E114">
        <v>-1790.2573</v>
      </c>
      <c r="F114">
        <v>-5708.4459999999999</v>
      </c>
      <c r="G114">
        <v>14200</v>
      </c>
      <c r="H114">
        <v>-695.53520000000003</v>
      </c>
      <c r="I114">
        <v>-8142.634</v>
      </c>
      <c r="J114">
        <v>14200</v>
      </c>
      <c r="K114">
        <v>165.7971</v>
      </c>
      <c r="L114">
        <v>-10057.8642</v>
      </c>
      <c r="M114">
        <v>14200</v>
      </c>
      <c r="N114" t="s">
        <v>584</v>
      </c>
      <c r="O114">
        <v>-1790.7104999999999</v>
      </c>
      <c r="P114">
        <v>-5708.4362000000001</v>
      </c>
      <c r="Q114">
        <v>12200</v>
      </c>
      <c r="R114">
        <v>-757.05889999999999</v>
      </c>
      <c r="S114">
        <v>-8005.8319000000001</v>
      </c>
      <c r="T114">
        <v>14200</v>
      </c>
      <c r="U114">
        <v>6.1139999999999999</v>
      </c>
      <c r="V114">
        <v>4</v>
      </c>
      <c r="W114">
        <v>4</v>
      </c>
      <c r="X114">
        <v>4</v>
      </c>
      <c r="Y114" t="b">
        <v>1</v>
      </c>
      <c r="Z114">
        <v>2.0787</v>
      </c>
      <c r="AA114" t="s">
        <v>254</v>
      </c>
    </row>
    <row r="115" spans="1:27" x14ac:dyDescent="0.3">
      <c r="A115" t="s">
        <v>585</v>
      </c>
      <c r="B115">
        <v>3</v>
      </c>
      <c r="C115">
        <v>111</v>
      </c>
      <c r="D115" t="s">
        <v>586</v>
      </c>
      <c r="E115">
        <v>-1790.2573</v>
      </c>
      <c r="F115">
        <v>-5708.4459999999999</v>
      </c>
      <c r="G115">
        <v>14200</v>
      </c>
      <c r="H115">
        <v>-1629.1053999999999</v>
      </c>
      <c r="I115">
        <v>-9296.5624000000007</v>
      </c>
      <c r="J115">
        <v>14200</v>
      </c>
      <c r="K115">
        <v>-1507.9634000000001</v>
      </c>
      <c r="L115">
        <v>-11993.8433</v>
      </c>
      <c r="M115">
        <v>14200</v>
      </c>
      <c r="N115" t="s">
        <v>587</v>
      </c>
      <c r="O115">
        <v>-1790.7104999999999</v>
      </c>
      <c r="P115">
        <v>-5708.4362000000001</v>
      </c>
      <c r="Q115">
        <v>12200</v>
      </c>
      <c r="R115">
        <v>-1635.8356000000001</v>
      </c>
      <c r="S115">
        <v>-9146.7134000000005</v>
      </c>
      <c r="T115">
        <v>14200</v>
      </c>
      <c r="U115">
        <v>4.6696999999999997</v>
      </c>
      <c r="V115">
        <v>4</v>
      </c>
      <c r="W115">
        <v>4</v>
      </c>
      <c r="X115">
        <v>4</v>
      </c>
      <c r="Y115" t="b">
        <v>1</v>
      </c>
      <c r="Z115">
        <v>2.2238000000000002</v>
      </c>
      <c r="AA115" t="s">
        <v>254</v>
      </c>
    </row>
    <row r="116" spans="1:27" x14ac:dyDescent="0.3">
      <c r="A116" t="s">
        <v>588</v>
      </c>
      <c r="B116">
        <v>3</v>
      </c>
      <c r="C116">
        <v>112</v>
      </c>
      <c r="D116" t="s">
        <v>589</v>
      </c>
      <c r="E116">
        <v>-1790.2573</v>
      </c>
      <c r="F116">
        <v>-5708.4459999999999</v>
      </c>
      <c r="G116">
        <v>14200</v>
      </c>
      <c r="H116">
        <v>-2748.9292999999998</v>
      </c>
      <c r="I116">
        <v>-7720.9862000000003</v>
      </c>
      <c r="J116">
        <v>14200</v>
      </c>
      <c r="K116">
        <v>-3824.0554000000002</v>
      </c>
      <c r="L116">
        <v>-9977.9984000000004</v>
      </c>
      <c r="M116">
        <v>14200</v>
      </c>
      <c r="N116" t="s">
        <v>590</v>
      </c>
      <c r="O116">
        <v>-1790.7104999999999</v>
      </c>
      <c r="P116">
        <v>-5708.4362000000001</v>
      </c>
      <c r="Q116">
        <v>12200</v>
      </c>
      <c r="R116">
        <v>-2684.4218000000001</v>
      </c>
      <c r="S116">
        <v>-7585.5654999999997</v>
      </c>
      <c r="T116">
        <v>14200</v>
      </c>
      <c r="U116">
        <v>6.7881</v>
      </c>
      <c r="V116">
        <v>4</v>
      </c>
      <c r="W116">
        <v>4</v>
      </c>
      <c r="X116">
        <v>4</v>
      </c>
      <c r="Y116" t="b">
        <v>1</v>
      </c>
      <c r="Z116">
        <v>2.8818000000000001</v>
      </c>
      <c r="AA116" t="s">
        <v>254</v>
      </c>
    </row>
    <row r="117" spans="1:27" x14ac:dyDescent="0.3">
      <c r="A117" t="s">
        <v>591</v>
      </c>
      <c r="B117">
        <v>3</v>
      </c>
      <c r="C117">
        <v>113</v>
      </c>
      <c r="D117" t="s">
        <v>592</v>
      </c>
      <c r="E117">
        <v>-2575.8281000000002</v>
      </c>
      <c r="F117">
        <v>-5557.2020000000002</v>
      </c>
      <c r="G117">
        <v>14200</v>
      </c>
      <c r="H117">
        <v>-4032.4967999999999</v>
      </c>
      <c r="I117">
        <v>-6235.7235000000001</v>
      </c>
      <c r="J117">
        <v>14200</v>
      </c>
      <c r="K117">
        <v>-5573.5173999999997</v>
      </c>
      <c r="L117">
        <v>-6953.5364</v>
      </c>
      <c r="M117">
        <v>14200</v>
      </c>
      <c r="N117" t="s">
        <v>593</v>
      </c>
      <c r="O117">
        <v>-2576.2811999999999</v>
      </c>
      <c r="P117">
        <v>-5557.1930000000002</v>
      </c>
      <c r="Q117">
        <v>12200</v>
      </c>
      <c r="R117">
        <v>-3896.5243999999998</v>
      </c>
      <c r="S117">
        <v>-6172.3870999999999</v>
      </c>
      <c r="T117">
        <v>14200</v>
      </c>
      <c r="U117">
        <v>5.0091000000000001</v>
      </c>
      <c r="V117">
        <v>4</v>
      </c>
      <c r="W117">
        <v>4</v>
      </c>
      <c r="X117">
        <v>4</v>
      </c>
      <c r="Y117" t="b">
        <v>1</v>
      </c>
      <c r="Z117">
        <v>2.9483000000000001</v>
      </c>
      <c r="AA117" t="s">
        <v>254</v>
      </c>
    </row>
    <row r="118" spans="1:27" x14ac:dyDescent="0.3">
      <c r="A118" t="s">
        <v>594</v>
      </c>
      <c r="B118">
        <v>3</v>
      </c>
      <c r="C118">
        <v>114</v>
      </c>
      <c r="D118" t="s">
        <v>595</v>
      </c>
      <c r="E118">
        <v>-2424.5437000000002</v>
      </c>
      <c r="F118">
        <v>-4771.6369000000004</v>
      </c>
      <c r="G118">
        <v>14200</v>
      </c>
      <c r="H118">
        <v>-4482.4386999999997</v>
      </c>
      <c r="I118">
        <v>-4085.8566000000001</v>
      </c>
      <c r="J118">
        <v>14200</v>
      </c>
      <c r="K118">
        <v>-7043.9525999999996</v>
      </c>
      <c r="L118">
        <v>-3232.2485999999999</v>
      </c>
      <c r="M118">
        <v>14200</v>
      </c>
      <c r="N118" t="s">
        <v>596</v>
      </c>
      <c r="O118">
        <v>-2424.9850999999999</v>
      </c>
      <c r="P118">
        <v>-4771.6289999999999</v>
      </c>
      <c r="Q118">
        <v>12200</v>
      </c>
      <c r="R118">
        <v>-4340.1324000000004</v>
      </c>
      <c r="S118">
        <v>-4133.2793000000001</v>
      </c>
      <c r="T118">
        <v>14200</v>
      </c>
      <c r="U118">
        <v>5.5749000000000004</v>
      </c>
      <c r="V118">
        <v>4</v>
      </c>
      <c r="W118">
        <v>4</v>
      </c>
      <c r="X118">
        <v>4</v>
      </c>
      <c r="Y118" t="b">
        <v>1</v>
      </c>
      <c r="Z118">
        <v>2.5575000000000001</v>
      </c>
      <c r="AA118" t="s">
        <v>254</v>
      </c>
    </row>
    <row r="119" spans="1:27" x14ac:dyDescent="0.3">
      <c r="A119" t="s">
        <v>597</v>
      </c>
      <c r="B119">
        <v>3</v>
      </c>
      <c r="C119">
        <v>115</v>
      </c>
      <c r="D119" t="s">
        <v>598</v>
      </c>
      <c r="E119">
        <v>-9349.3855000000003</v>
      </c>
      <c r="F119">
        <v>1134.8173999999999</v>
      </c>
      <c r="G119">
        <v>14200</v>
      </c>
      <c r="H119">
        <v>-8549.5480000000007</v>
      </c>
      <c r="I119">
        <v>-177.7559</v>
      </c>
      <c r="J119">
        <v>14200</v>
      </c>
      <c r="K119">
        <v>-7248.6365999999998</v>
      </c>
      <c r="L119">
        <v>-2312.6165000000001</v>
      </c>
      <c r="M119">
        <v>14200</v>
      </c>
      <c r="N119" t="s">
        <v>599</v>
      </c>
      <c r="O119">
        <v>-9349.3853999999992</v>
      </c>
      <c r="P119">
        <v>1134.8181999999999</v>
      </c>
      <c r="Q119">
        <v>12200</v>
      </c>
      <c r="R119">
        <v>-8627.6026999999995</v>
      </c>
      <c r="S119">
        <v>-49.664299999999997</v>
      </c>
      <c r="T119">
        <v>14200</v>
      </c>
      <c r="U119">
        <v>16.354800000000001</v>
      </c>
      <c r="V119">
        <v>4</v>
      </c>
      <c r="W119">
        <v>4</v>
      </c>
      <c r="X119">
        <v>4</v>
      </c>
      <c r="Y119" t="b">
        <v>1</v>
      </c>
      <c r="Z119">
        <v>1.9879</v>
      </c>
      <c r="AA119" t="s">
        <v>254</v>
      </c>
    </row>
    <row r="120" spans="1:27" x14ac:dyDescent="0.3">
      <c r="A120" t="s">
        <v>600</v>
      </c>
      <c r="B120">
        <v>3</v>
      </c>
      <c r="C120">
        <v>116</v>
      </c>
      <c r="D120" t="s">
        <v>601</v>
      </c>
      <c r="E120">
        <v>-9867.2703999999994</v>
      </c>
      <c r="F120">
        <v>627.03880000000004</v>
      </c>
      <c r="G120">
        <v>14200</v>
      </c>
      <c r="H120">
        <v>-9588.2258999999995</v>
      </c>
      <c r="I120">
        <v>-695.76819999999998</v>
      </c>
      <c r="J120">
        <v>14200</v>
      </c>
      <c r="K120">
        <v>-9030.9289000000008</v>
      </c>
      <c r="L120">
        <v>-3337.6273999999999</v>
      </c>
      <c r="M120">
        <v>14200</v>
      </c>
      <c r="N120" t="s">
        <v>602</v>
      </c>
      <c r="O120">
        <v>-9867.2705000000005</v>
      </c>
      <c r="P120">
        <v>627.0394</v>
      </c>
      <c r="Q120">
        <v>12200</v>
      </c>
      <c r="R120">
        <v>-9619.1867999999995</v>
      </c>
      <c r="S120">
        <v>-548.99829999999997</v>
      </c>
      <c r="T120">
        <v>14200</v>
      </c>
      <c r="U120">
        <v>4.1569000000000003</v>
      </c>
      <c r="V120">
        <v>4</v>
      </c>
      <c r="W120">
        <v>4</v>
      </c>
      <c r="X120">
        <v>4</v>
      </c>
      <c r="Y120" t="b">
        <v>1</v>
      </c>
      <c r="Z120">
        <v>2.5800999999999998</v>
      </c>
      <c r="AA120" t="s">
        <v>254</v>
      </c>
    </row>
    <row r="121" spans="1:27" x14ac:dyDescent="0.3">
      <c r="A121" t="s">
        <v>603</v>
      </c>
      <c r="B121">
        <v>3</v>
      </c>
      <c r="C121">
        <v>117</v>
      </c>
      <c r="D121" t="s">
        <v>604</v>
      </c>
      <c r="E121">
        <v>-9867.2703999999994</v>
      </c>
      <c r="F121">
        <v>627.03880000000004</v>
      </c>
      <c r="G121">
        <v>14200</v>
      </c>
      <c r="H121">
        <v>-11284.2773</v>
      </c>
      <c r="I121">
        <v>-3004.2732999999998</v>
      </c>
      <c r="J121">
        <v>14200</v>
      </c>
      <c r="K121">
        <v>-12265.7876</v>
      </c>
      <c r="L121">
        <v>-5519.5541000000003</v>
      </c>
      <c r="M121">
        <v>14200</v>
      </c>
      <c r="N121" t="s">
        <v>605</v>
      </c>
      <c r="O121">
        <v>-9867.2705000000005</v>
      </c>
      <c r="P121">
        <v>627.0394</v>
      </c>
      <c r="Q121">
        <v>12200</v>
      </c>
      <c r="R121">
        <v>-11229.748900000001</v>
      </c>
      <c r="S121">
        <v>-2864.5355</v>
      </c>
      <c r="T121">
        <v>14200</v>
      </c>
      <c r="U121">
        <v>6.5983000000000001</v>
      </c>
      <c r="V121">
        <v>4</v>
      </c>
      <c r="W121">
        <v>4</v>
      </c>
      <c r="X121">
        <v>4</v>
      </c>
      <c r="Y121" t="b">
        <v>1</v>
      </c>
      <c r="Z121">
        <v>2.9451999999999998</v>
      </c>
      <c r="AA121" t="s">
        <v>254</v>
      </c>
    </row>
    <row r="122" spans="1:27" x14ac:dyDescent="0.3">
      <c r="A122" t="s">
        <v>606</v>
      </c>
      <c r="B122">
        <v>3</v>
      </c>
      <c r="C122">
        <v>118</v>
      </c>
      <c r="D122" t="s">
        <v>607</v>
      </c>
      <c r="E122">
        <v>-9867.2703999999994</v>
      </c>
      <c r="F122">
        <v>627.03880000000004</v>
      </c>
      <c r="G122">
        <v>14200</v>
      </c>
      <c r="H122">
        <v>-13105.558499999999</v>
      </c>
      <c r="I122">
        <v>-2476.8793000000001</v>
      </c>
      <c r="J122">
        <v>14200</v>
      </c>
      <c r="K122">
        <v>-14477.2178</v>
      </c>
      <c r="L122">
        <v>-3791.6228000000001</v>
      </c>
      <c r="M122">
        <v>14200</v>
      </c>
      <c r="N122" t="s">
        <v>608</v>
      </c>
      <c r="O122">
        <v>-9867.2705000000005</v>
      </c>
      <c r="P122">
        <v>627.0394</v>
      </c>
      <c r="Q122">
        <v>12200</v>
      </c>
      <c r="R122">
        <v>-12997.2696</v>
      </c>
      <c r="S122">
        <v>-2373.0837000000001</v>
      </c>
      <c r="T122">
        <v>14200</v>
      </c>
      <c r="U122">
        <v>4.9946999999999999</v>
      </c>
      <c r="V122">
        <v>4</v>
      </c>
      <c r="W122">
        <v>4</v>
      </c>
      <c r="X122">
        <v>4</v>
      </c>
      <c r="Y122" t="b">
        <v>1</v>
      </c>
      <c r="Z122">
        <v>2.3584999999999998</v>
      </c>
      <c r="AA122" t="s">
        <v>254</v>
      </c>
    </row>
    <row r="123" spans="1:27" x14ac:dyDescent="0.3">
      <c r="A123" t="s">
        <v>609</v>
      </c>
      <c r="B123">
        <v>3</v>
      </c>
      <c r="C123">
        <v>119</v>
      </c>
      <c r="D123" t="s">
        <v>610</v>
      </c>
      <c r="E123">
        <v>-9867.2703999999994</v>
      </c>
      <c r="F123">
        <v>627.03880000000004</v>
      </c>
      <c r="G123">
        <v>14200</v>
      </c>
      <c r="H123">
        <v>-13108.2181</v>
      </c>
      <c r="I123">
        <v>-684.15989999999999</v>
      </c>
      <c r="J123">
        <v>14200</v>
      </c>
      <c r="K123">
        <v>-15611.139300000001</v>
      </c>
      <c r="L123">
        <v>-1696.7733000000001</v>
      </c>
      <c r="M123">
        <v>14200</v>
      </c>
      <c r="N123" t="s">
        <v>611</v>
      </c>
      <c r="O123">
        <v>-9867.2705000000005</v>
      </c>
      <c r="P123">
        <v>627.0394</v>
      </c>
      <c r="Q123">
        <v>12200</v>
      </c>
      <c r="R123">
        <v>-12969.166999999999</v>
      </c>
      <c r="S123">
        <v>-627.90359999999998</v>
      </c>
      <c r="T123">
        <v>14200</v>
      </c>
      <c r="U123">
        <v>5.7714999999999996</v>
      </c>
      <c r="V123">
        <v>4</v>
      </c>
      <c r="W123">
        <v>4</v>
      </c>
      <c r="X123">
        <v>4</v>
      </c>
      <c r="Y123" t="b">
        <v>1</v>
      </c>
      <c r="Z123">
        <v>2.4563999999999999</v>
      </c>
      <c r="AA123" t="s">
        <v>254</v>
      </c>
    </row>
    <row r="124" spans="1:27" x14ac:dyDescent="0.3">
      <c r="A124" t="s">
        <v>612</v>
      </c>
      <c r="B124">
        <v>3</v>
      </c>
      <c r="C124">
        <v>120</v>
      </c>
      <c r="D124" t="s">
        <v>613</v>
      </c>
      <c r="E124">
        <v>-10050.2246</v>
      </c>
      <c r="F124">
        <v>1330.0385000000001</v>
      </c>
      <c r="G124">
        <v>14200</v>
      </c>
      <c r="H124">
        <v>-12961.745500000001</v>
      </c>
      <c r="I124">
        <v>1284.2028</v>
      </c>
      <c r="J124">
        <v>14200</v>
      </c>
      <c r="K124">
        <v>-15861.386200000001</v>
      </c>
      <c r="L124">
        <v>1238.5542</v>
      </c>
      <c r="M124">
        <v>14200</v>
      </c>
      <c r="N124" t="s">
        <v>614</v>
      </c>
      <c r="O124">
        <v>-10049.690500000001</v>
      </c>
      <c r="P124">
        <v>1329.8948</v>
      </c>
      <c r="Q124">
        <v>12200</v>
      </c>
      <c r="R124">
        <v>-12811.7641</v>
      </c>
      <c r="S124">
        <v>1286.5640000000001</v>
      </c>
      <c r="T124">
        <v>14200</v>
      </c>
      <c r="U124">
        <v>5.3193000000000001</v>
      </c>
      <c r="V124">
        <v>4</v>
      </c>
      <c r="W124">
        <v>4</v>
      </c>
      <c r="X124">
        <v>4</v>
      </c>
      <c r="Y124" t="b">
        <v>1</v>
      </c>
      <c r="Z124">
        <v>1.6358999999999999</v>
      </c>
      <c r="AA124" t="s">
        <v>254</v>
      </c>
    </row>
    <row r="125" spans="1:27" x14ac:dyDescent="0.3">
      <c r="A125" t="s">
        <v>615</v>
      </c>
      <c r="B125">
        <v>3</v>
      </c>
      <c r="C125">
        <v>121</v>
      </c>
      <c r="D125" t="s">
        <v>616</v>
      </c>
      <c r="E125">
        <v>-13784.7227</v>
      </c>
      <c r="F125">
        <v>4727.3266999999996</v>
      </c>
      <c r="G125">
        <v>14200</v>
      </c>
      <c r="H125">
        <v>-14442.201999999999</v>
      </c>
      <c r="I125">
        <v>2078.8881000000001</v>
      </c>
      <c r="J125">
        <v>14200</v>
      </c>
      <c r="K125">
        <v>-14996.3601</v>
      </c>
      <c r="L125">
        <v>-153.35489999999999</v>
      </c>
      <c r="M125">
        <v>14200</v>
      </c>
      <c r="N125" t="s">
        <v>617</v>
      </c>
      <c r="O125">
        <v>-14005.433199999999</v>
      </c>
      <c r="P125">
        <v>4727.1922999999997</v>
      </c>
      <c r="Q125">
        <v>12200</v>
      </c>
      <c r="R125">
        <v>-14406.061299999999</v>
      </c>
      <c r="S125">
        <v>2224.4692</v>
      </c>
      <c r="T125">
        <v>14200</v>
      </c>
      <c r="U125">
        <v>5.0829000000000004</v>
      </c>
      <c r="V125">
        <v>4</v>
      </c>
      <c r="W125">
        <v>4</v>
      </c>
      <c r="X125">
        <v>4</v>
      </c>
      <c r="Y125" t="b">
        <v>1</v>
      </c>
      <c r="Z125">
        <v>1.7329000000000001</v>
      </c>
      <c r="AA125" t="s">
        <v>254</v>
      </c>
    </row>
    <row r="126" spans="1:27" x14ac:dyDescent="0.3">
      <c r="A126" t="s">
        <v>618</v>
      </c>
      <c r="B126">
        <v>3</v>
      </c>
      <c r="C126">
        <v>122</v>
      </c>
      <c r="D126" t="s">
        <v>619</v>
      </c>
      <c r="E126">
        <v>-13784.7227</v>
      </c>
      <c r="F126">
        <v>4727.3266999999996</v>
      </c>
      <c r="G126">
        <v>14200</v>
      </c>
      <c r="H126">
        <v>-15415.8789</v>
      </c>
      <c r="I126">
        <v>3632.3647000000001</v>
      </c>
      <c r="J126">
        <v>14200</v>
      </c>
      <c r="K126">
        <v>-17159.463400000001</v>
      </c>
      <c r="L126">
        <v>2461.9317999999998</v>
      </c>
      <c r="M126">
        <v>14200</v>
      </c>
      <c r="N126" t="s">
        <v>620</v>
      </c>
      <c r="O126">
        <v>-14005.433199999999</v>
      </c>
      <c r="P126">
        <v>4727.1922999999997</v>
      </c>
      <c r="Q126">
        <v>12200</v>
      </c>
      <c r="R126">
        <v>-15291.337100000001</v>
      </c>
      <c r="S126">
        <v>3715.9670000000001</v>
      </c>
      <c r="T126">
        <v>14200</v>
      </c>
      <c r="U126">
        <v>4.7805</v>
      </c>
      <c r="V126">
        <v>4</v>
      </c>
      <c r="W126">
        <v>4</v>
      </c>
      <c r="X126">
        <v>4</v>
      </c>
      <c r="Y126" t="b">
        <v>1</v>
      </c>
      <c r="Z126">
        <v>2.6046999999999998</v>
      </c>
      <c r="AA126" t="s">
        <v>254</v>
      </c>
    </row>
    <row r="127" spans="1:27" x14ac:dyDescent="0.3">
      <c r="A127" t="s">
        <v>621</v>
      </c>
      <c r="B127">
        <v>3</v>
      </c>
      <c r="C127">
        <v>123</v>
      </c>
      <c r="D127" t="s">
        <v>622</v>
      </c>
      <c r="E127">
        <v>-14364.859200000001</v>
      </c>
      <c r="F127">
        <v>6166.8573999999999</v>
      </c>
      <c r="G127">
        <v>14200</v>
      </c>
      <c r="H127">
        <v>-15520.2778</v>
      </c>
      <c r="I127">
        <v>5617.7475999999997</v>
      </c>
      <c r="J127">
        <v>14200</v>
      </c>
      <c r="K127">
        <v>-17236.340400000001</v>
      </c>
      <c r="L127">
        <v>4802.1931000000004</v>
      </c>
      <c r="M127">
        <v>14200</v>
      </c>
      <c r="N127" t="s">
        <v>623</v>
      </c>
      <c r="O127">
        <v>-14790.6615</v>
      </c>
      <c r="P127">
        <v>6379.0817999999999</v>
      </c>
      <c r="Q127">
        <v>12200</v>
      </c>
      <c r="R127">
        <v>-15384.799199999999</v>
      </c>
      <c r="S127">
        <v>5682.1334999999999</v>
      </c>
      <c r="T127">
        <v>14200</v>
      </c>
      <c r="U127">
        <v>4.8650000000000002</v>
      </c>
      <c r="V127">
        <v>4</v>
      </c>
      <c r="W127">
        <v>4</v>
      </c>
      <c r="X127">
        <v>4</v>
      </c>
      <c r="Y127" t="b">
        <v>1</v>
      </c>
      <c r="Z127">
        <v>2.4538000000000002</v>
      </c>
      <c r="AA127" t="s">
        <v>254</v>
      </c>
    </row>
    <row r="128" spans="1:27" x14ac:dyDescent="0.3">
      <c r="A128" t="s">
        <v>624</v>
      </c>
      <c r="B128">
        <v>3</v>
      </c>
      <c r="C128">
        <v>124</v>
      </c>
      <c r="D128" t="s">
        <v>625</v>
      </c>
      <c r="E128">
        <v>-14364.859200000001</v>
      </c>
      <c r="F128">
        <v>6166.8573999999999</v>
      </c>
      <c r="G128">
        <v>14200</v>
      </c>
      <c r="H128">
        <v>-16257.8081</v>
      </c>
      <c r="I128">
        <v>7086.9260000000004</v>
      </c>
      <c r="J128">
        <v>14200</v>
      </c>
      <c r="K128">
        <v>-17966.6479</v>
      </c>
      <c r="L128">
        <v>7917.5083000000004</v>
      </c>
      <c r="M128">
        <v>14200</v>
      </c>
      <c r="N128" t="s">
        <v>626</v>
      </c>
      <c r="O128">
        <v>-14790.6615</v>
      </c>
      <c r="P128">
        <v>6379.0817999999999</v>
      </c>
      <c r="Q128">
        <v>12200</v>
      </c>
      <c r="R128">
        <v>-16122.8997</v>
      </c>
      <c r="S128">
        <v>7021.3537999999999</v>
      </c>
      <c r="T128">
        <v>14200</v>
      </c>
      <c r="U128">
        <v>4.8372999999999999</v>
      </c>
      <c r="V128">
        <v>4</v>
      </c>
      <c r="W128">
        <v>4</v>
      </c>
      <c r="X128">
        <v>4</v>
      </c>
      <c r="Y128" t="b">
        <v>1</v>
      </c>
      <c r="Z128">
        <v>2.4862000000000002</v>
      </c>
      <c r="AA128" t="s">
        <v>254</v>
      </c>
    </row>
    <row r="129" spans="1:27" x14ac:dyDescent="0.3">
      <c r="A129" t="s">
        <v>627</v>
      </c>
      <c r="B129">
        <v>3</v>
      </c>
      <c r="C129">
        <v>125</v>
      </c>
      <c r="D129" t="s">
        <v>628</v>
      </c>
      <c r="E129">
        <v>-14364.859200000001</v>
      </c>
      <c r="F129">
        <v>6166.8573999999999</v>
      </c>
      <c r="G129">
        <v>14200</v>
      </c>
      <c r="H129">
        <v>-16270.515600000001</v>
      </c>
      <c r="I129">
        <v>9266.9933000000001</v>
      </c>
      <c r="J129">
        <v>14200</v>
      </c>
      <c r="K129">
        <v>-17579.7029</v>
      </c>
      <c r="L129">
        <v>11396.7888</v>
      </c>
      <c r="M129">
        <v>14200</v>
      </c>
      <c r="N129" t="s">
        <v>629</v>
      </c>
      <c r="O129">
        <v>-14790.6615</v>
      </c>
      <c r="P129">
        <v>6379.0817999999999</v>
      </c>
      <c r="Q129">
        <v>12200</v>
      </c>
      <c r="R129">
        <v>-16191.964400000001</v>
      </c>
      <c r="S129">
        <v>9139.2055999999993</v>
      </c>
      <c r="T129">
        <v>14200</v>
      </c>
      <c r="U129">
        <v>10.492699999999999</v>
      </c>
      <c r="V129">
        <v>4</v>
      </c>
      <c r="W129">
        <v>4</v>
      </c>
      <c r="X129">
        <v>4</v>
      </c>
      <c r="Y129" t="b">
        <v>1</v>
      </c>
      <c r="Z129">
        <v>5.0090000000000003</v>
      </c>
      <c r="AA129" t="s">
        <v>254</v>
      </c>
    </row>
    <row r="130" spans="1:27" x14ac:dyDescent="0.3">
      <c r="A130" t="s">
        <v>630</v>
      </c>
      <c r="B130">
        <v>3</v>
      </c>
      <c r="C130">
        <v>126</v>
      </c>
      <c r="D130" t="s">
        <v>631</v>
      </c>
      <c r="E130">
        <v>-7758.5068000000001</v>
      </c>
      <c r="F130">
        <v>13327.528399999999</v>
      </c>
      <c r="G130">
        <v>14200</v>
      </c>
      <c r="H130">
        <v>-10850.7354</v>
      </c>
      <c r="I130">
        <v>15554.3976</v>
      </c>
      <c r="J130">
        <v>14200</v>
      </c>
      <c r="K130">
        <v>-13366.3127</v>
      </c>
      <c r="L130">
        <v>17365.991099999999</v>
      </c>
      <c r="M130">
        <v>14200</v>
      </c>
      <c r="N130" t="s">
        <v>632</v>
      </c>
      <c r="O130">
        <v>-7758.5074999999997</v>
      </c>
      <c r="P130">
        <v>13327.528899999999</v>
      </c>
      <c r="Q130">
        <v>12200</v>
      </c>
      <c r="R130">
        <v>-10729.013999999999</v>
      </c>
      <c r="S130">
        <v>15466.739799999999</v>
      </c>
      <c r="T130">
        <v>14200</v>
      </c>
      <c r="U130">
        <v>27.021100000000001</v>
      </c>
      <c r="V130">
        <v>4</v>
      </c>
      <c r="W130">
        <v>4</v>
      </c>
      <c r="X130">
        <v>4</v>
      </c>
      <c r="Y130" t="b">
        <v>1</v>
      </c>
      <c r="Z130">
        <v>5.2842000000000002</v>
      </c>
      <c r="AA130" t="s">
        <v>254</v>
      </c>
    </row>
    <row r="131" spans="1:27" x14ac:dyDescent="0.3">
      <c r="A131" t="s">
        <v>633</v>
      </c>
      <c r="B131">
        <v>3</v>
      </c>
      <c r="C131">
        <v>127</v>
      </c>
      <c r="D131" t="s">
        <v>634</v>
      </c>
      <c r="E131">
        <v>-7758.5068000000001</v>
      </c>
      <c r="F131">
        <v>13327.528399999999</v>
      </c>
      <c r="G131">
        <v>14200</v>
      </c>
      <c r="H131">
        <v>-8997.5975999999991</v>
      </c>
      <c r="I131">
        <v>15288.7474</v>
      </c>
      <c r="J131">
        <v>14200</v>
      </c>
      <c r="K131">
        <v>-10226.083500000001</v>
      </c>
      <c r="L131">
        <v>17233.181100000002</v>
      </c>
      <c r="M131">
        <v>14200</v>
      </c>
      <c r="N131" t="s">
        <v>635</v>
      </c>
      <c r="O131">
        <v>-7758.5074999999997</v>
      </c>
      <c r="P131">
        <v>13327.528899999999</v>
      </c>
      <c r="Q131">
        <v>12200</v>
      </c>
      <c r="R131">
        <v>-8917.4789999999994</v>
      </c>
      <c r="S131">
        <v>15161.9365</v>
      </c>
      <c r="T131">
        <v>14200</v>
      </c>
      <c r="U131">
        <v>5.5972</v>
      </c>
      <c r="V131">
        <v>4</v>
      </c>
      <c r="W131">
        <v>4</v>
      </c>
      <c r="X131">
        <v>4</v>
      </c>
      <c r="Y131" t="b">
        <v>1</v>
      </c>
      <c r="Z131">
        <v>2.4171999999999998</v>
      </c>
      <c r="AA131" t="s">
        <v>254</v>
      </c>
    </row>
    <row r="132" spans="1:27" x14ac:dyDescent="0.3">
      <c r="A132" t="s">
        <v>636</v>
      </c>
      <c r="B132">
        <v>3</v>
      </c>
      <c r="C132">
        <v>128</v>
      </c>
      <c r="D132" t="s">
        <v>637</v>
      </c>
      <c r="E132">
        <v>-6274.2152999999998</v>
      </c>
      <c r="F132">
        <v>15012.5738</v>
      </c>
      <c r="G132">
        <v>14200</v>
      </c>
      <c r="H132">
        <v>-7967.5591000000004</v>
      </c>
      <c r="I132">
        <v>17254.482100000001</v>
      </c>
      <c r="J132">
        <v>14200</v>
      </c>
      <c r="K132">
        <v>-8871.6244000000006</v>
      </c>
      <c r="L132">
        <v>18451.422399999999</v>
      </c>
      <c r="M132">
        <v>14200</v>
      </c>
      <c r="N132" t="s">
        <v>638</v>
      </c>
      <c r="O132">
        <v>-6274.2152999999998</v>
      </c>
      <c r="P132">
        <v>15012.5738</v>
      </c>
      <c r="Q132">
        <v>12200</v>
      </c>
      <c r="R132">
        <v>-7877.1526000000003</v>
      </c>
      <c r="S132">
        <v>17134.788100000002</v>
      </c>
      <c r="T132">
        <v>14200</v>
      </c>
      <c r="U132">
        <v>6.3331999999999997</v>
      </c>
      <c r="V132">
        <v>4</v>
      </c>
      <c r="W132">
        <v>4</v>
      </c>
      <c r="X132">
        <v>4</v>
      </c>
      <c r="Y132" t="b">
        <v>1</v>
      </c>
      <c r="Z132">
        <v>2.5</v>
      </c>
      <c r="AA132" t="s">
        <v>254</v>
      </c>
    </row>
    <row r="133" spans="1:27" x14ac:dyDescent="0.3">
      <c r="A133" t="s">
        <v>639</v>
      </c>
      <c r="B133">
        <v>4</v>
      </c>
      <c r="C133">
        <v>129</v>
      </c>
      <c r="D133" t="s">
        <v>640</v>
      </c>
      <c r="E133">
        <v>17697.495200000001</v>
      </c>
      <c r="F133">
        <v>457.59480000000002</v>
      </c>
      <c r="G133">
        <v>16200</v>
      </c>
      <c r="H133">
        <v>19409.085500000001</v>
      </c>
      <c r="I133">
        <v>-3460.2384000000002</v>
      </c>
      <c r="J133">
        <v>16200</v>
      </c>
      <c r="K133">
        <v>20409.924299999999</v>
      </c>
      <c r="L133">
        <v>-5751.16</v>
      </c>
      <c r="M133">
        <v>16200</v>
      </c>
      <c r="N133" t="s">
        <v>641</v>
      </c>
      <c r="O133">
        <v>17697.4931</v>
      </c>
      <c r="P133">
        <v>457.59710000000001</v>
      </c>
      <c r="Q133">
        <v>14200</v>
      </c>
      <c r="R133">
        <v>19349.035199999998</v>
      </c>
      <c r="S133">
        <v>-3322.7831000000001</v>
      </c>
      <c r="T133">
        <v>16200</v>
      </c>
      <c r="U133">
        <v>4.9684999999999997</v>
      </c>
      <c r="V133">
        <v>4</v>
      </c>
      <c r="W133">
        <v>4</v>
      </c>
      <c r="X133">
        <v>4</v>
      </c>
      <c r="Y133" t="b">
        <v>1</v>
      </c>
      <c r="Z133">
        <v>3.0506000000000002</v>
      </c>
      <c r="AA133" t="s">
        <v>254</v>
      </c>
    </row>
    <row r="134" spans="1:27" x14ac:dyDescent="0.3">
      <c r="A134" t="s">
        <v>642</v>
      </c>
      <c r="B134">
        <v>4</v>
      </c>
      <c r="C134">
        <v>130</v>
      </c>
      <c r="D134" t="s">
        <v>643</v>
      </c>
      <c r="E134">
        <v>12952.9972</v>
      </c>
      <c r="F134">
        <v>-4540.6309000000001</v>
      </c>
      <c r="G134">
        <v>16200</v>
      </c>
      <c r="H134">
        <v>14482.456200000001</v>
      </c>
      <c r="I134">
        <v>-7318.5159999999996</v>
      </c>
      <c r="J134">
        <v>16200</v>
      </c>
      <c r="K134">
        <v>16074.084000000001</v>
      </c>
      <c r="L134">
        <v>-10209.315399999999</v>
      </c>
      <c r="M134">
        <v>16200</v>
      </c>
      <c r="N134" t="s">
        <v>644</v>
      </c>
      <c r="O134">
        <v>12952.9959</v>
      </c>
      <c r="P134">
        <v>-4540.6306000000004</v>
      </c>
      <c r="Q134">
        <v>14200</v>
      </c>
      <c r="R134">
        <v>14410.1095</v>
      </c>
      <c r="S134">
        <v>-7187.1161000000002</v>
      </c>
      <c r="T134">
        <v>16200</v>
      </c>
      <c r="U134">
        <v>22.8383</v>
      </c>
      <c r="V134">
        <v>4</v>
      </c>
      <c r="W134">
        <v>4</v>
      </c>
      <c r="X134">
        <v>4</v>
      </c>
      <c r="Y134" t="b">
        <v>1</v>
      </c>
      <c r="Z134">
        <v>5.7404999999999999</v>
      </c>
      <c r="AA134" t="s">
        <v>254</v>
      </c>
    </row>
    <row r="135" spans="1:27" x14ac:dyDescent="0.3">
      <c r="A135" t="s">
        <v>645</v>
      </c>
      <c r="B135">
        <v>4</v>
      </c>
      <c r="C135">
        <v>131</v>
      </c>
      <c r="D135" t="s">
        <v>646</v>
      </c>
      <c r="E135">
        <v>12952.9972</v>
      </c>
      <c r="F135">
        <v>-4540.6309000000001</v>
      </c>
      <c r="G135">
        <v>16200</v>
      </c>
      <c r="H135">
        <v>11543.7736</v>
      </c>
      <c r="I135">
        <v>-6502.4304000000002</v>
      </c>
      <c r="J135">
        <v>16200</v>
      </c>
      <c r="K135">
        <v>10085.243</v>
      </c>
      <c r="L135">
        <v>-8532.8708999999999</v>
      </c>
      <c r="M135">
        <v>16200</v>
      </c>
      <c r="N135" t="s">
        <v>647</v>
      </c>
      <c r="O135">
        <v>12952.9959</v>
      </c>
      <c r="P135">
        <v>-4540.6306000000004</v>
      </c>
      <c r="Q135">
        <v>14200</v>
      </c>
      <c r="R135">
        <v>11631.2855</v>
      </c>
      <c r="S135">
        <v>-6380.6040000000003</v>
      </c>
      <c r="T135">
        <v>16200</v>
      </c>
      <c r="U135">
        <v>10.930899999999999</v>
      </c>
      <c r="V135">
        <v>4</v>
      </c>
      <c r="W135">
        <v>4</v>
      </c>
      <c r="X135">
        <v>4</v>
      </c>
      <c r="Y135" t="b">
        <v>1</v>
      </c>
      <c r="Z135">
        <v>4.1032999999999999</v>
      </c>
      <c r="AA135" t="s">
        <v>254</v>
      </c>
    </row>
    <row r="136" spans="1:27" x14ac:dyDescent="0.3">
      <c r="A136" t="s">
        <v>648</v>
      </c>
      <c r="B136">
        <v>4</v>
      </c>
      <c r="C136">
        <v>132</v>
      </c>
      <c r="D136" t="s">
        <v>649</v>
      </c>
      <c r="E136">
        <v>12152.9972</v>
      </c>
      <c r="F136">
        <v>-4540.6309000000001</v>
      </c>
      <c r="G136">
        <v>16200</v>
      </c>
      <c r="H136">
        <v>10775.5106</v>
      </c>
      <c r="I136">
        <v>-4922.3980000000001</v>
      </c>
      <c r="J136">
        <v>16200</v>
      </c>
      <c r="K136">
        <v>7980.8549999999996</v>
      </c>
      <c r="L136">
        <v>-5696.93</v>
      </c>
      <c r="M136">
        <v>16200</v>
      </c>
      <c r="N136" t="s">
        <v>650</v>
      </c>
      <c r="O136">
        <v>12152.9959</v>
      </c>
      <c r="P136">
        <v>-4540.6306000000004</v>
      </c>
      <c r="Q136">
        <v>14200</v>
      </c>
      <c r="R136">
        <v>10920.061799999999</v>
      </c>
      <c r="S136">
        <v>-4882.3360000000002</v>
      </c>
      <c r="T136">
        <v>16200</v>
      </c>
      <c r="U136">
        <v>5.1468999999999996</v>
      </c>
      <c r="V136">
        <v>4</v>
      </c>
      <c r="W136">
        <v>4</v>
      </c>
      <c r="X136">
        <v>4</v>
      </c>
      <c r="Y136" t="b">
        <v>1</v>
      </c>
      <c r="Z136">
        <v>2.8079000000000001</v>
      </c>
      <c r="AA136" t="s">
        <v>254</v>
      </c>
    </row>
    <row r="137" spans="1:27" x14ac:dyDescent="0.3">
      <c r="A137" t="s">
        <v>651</v>
      </c>
      <c r="B137">
        <v>4</v>
      </c>
      <c r="C137">
        <v>133</v>
      </c>
      <c r="D137" t="s">
        <v>652</v>
      </c>
      <c r="E137">
        <v>7406.6448</v>
      </c>
      <c r="F137">
        <v>-2905.2040999999999</v>
      </c>
      <c r="G137">
        <v>16200</v>
      </c>
      <c r="H137">
        <v>6694.5586999999996</v>
      </c>
      <c r="I137">
        <v>-4493.0083999999997</v>
      </c>
      <c r="J137">
        <v>16200</v>
      </c>
      <c r="K137">
        <v>5671.5460999999996</v>
      </c>
      <c r="L137">
        <v>-6774.1144999999997</v>
      </c>
      <c r="M137">
        <v>16200</v>
      </c>
      <c r="N137" t="s">
        <v>653</v>
      </c>
      <c r="O137">
        <v>7406.6448</v>
      </c>
      <c r="P137">
        <v>-2905.2040999999999</v>
      </c>
      <c r="Q137">
        <v>14200</v>
      </c>
      <c r="R137">
        <v>6755.9395000000004</v>
      </c>
      <c r="S137">
        <v>-4356.1419999999998</v>
      </c>
      <c r="T137">
        <v>16200</v>
      </c>
      <c r="U137">
        <v>16.231999999999999</v>
      </c>
      <c r="V137">
        <v>4</v>
      </c>
      <c r="W137">
        <v>4</v>
      </c>
      <c r="X137">
        <v>4</v>
      </c>
      <c r="Y137" t="b">
        <v>1</v>
      </c>
      <c r="Z137">
        <v>1.9296</v>
      </c>
      <c r="AA137" t="s">
        <v>254</v>
      </c>
    </row>
    <row r="138" spans="1:27" x14ac:dyDescent="0.3">
      <c r="A138" t="s">
        <v>654</v>
      </c>
      <c r="B138">
        <v>4</v>
      </c>
      <c r="C138">
        <v>134</v>
      </c>
      <c r="D138" t="s">
        <v>655</v>
      </c>
      <c r="E138">
        <v>5369.4994999999999</v>
      </c>
      <c r="F138">
        <v>-1498.4197999999999</v>
      </c>
      <c r="G138">
        <v>16200</v>
      </c>
      <c r="H138">
        <v>5738.8339999999998</v>
      </c>
      <c r="I138">
        <v>-4084.3290000000002</v>
      </c>
      <c r="J138">
        <v>16200</v>
      </c>
      <c r="K138">
        <v>6007.4768000000004</v>
      </c>
      <c r="L138">
        <v>-5965.2412999999997</v>
      </c>
      <c r="M138">
        <v>16200</v>
      </c>
      <c r="N138" t="s">
        <v>656</v>
      </c>
      <c r="O138">
        <v>5369.4994999999999</v>
      </c>
      <c r="P138">
        <v>-1498.4196999999999</v>
      </c>
      <c r="Q138">
        <v>14200</v>
      </c>
      <c r="R138">
        <v>5717.6253999999999</v>
      </c>
      <c r="S138">
        <v>-3935.8359</v>
      </c>
      <c r="T138">
        <v>16200</v>
      </c>
      <c r="U138">
        <v>2.3997999999999999</v>
      </c>
      <c r="V138">
        <v>4</v>
      </c>
      <c r="W138">
        <v>4</v>
      </c>
      <c r="X138">
        <v>4</v>
      </c>
      <c r="Y138" t="b">
        <v>1</v>
      </c>
      <c r="Z138">
        <v>1.8721000000000001</v>
      </c>
      <c r="AA138" t="s">
        <v>254</v>
      </c>
    </row>
    <row r="139" spans="1:27" x14ac:dyDescent="0.3">
      <c r="A139" t="s">
        <v>657</v>
      </c>
      <c r="B139">
        <v>4</v>
      </c>
      <c r="C139">
        <v>135</v>
      </c>
      <c r="D139" t="s">
        <v>658</v>
      </c>
      <c r="E139">
        <v>5369.4994999999999</v>
      </c>
      <c r="F139">
        <v>-1498.4197999999999</v>
      </c>
      <c r="G139">
        <v>16200</v>
      </c>
      <c r="H139">
        <v>3831.2156</v>
      </c>
      <c r="I139">
        <v>-4036.7384999999999</v>
      </c>
      <c r="J139">
        <v>16200</v>
      </c>
      <c r="K139">
        <v>2328.2057</v>
      </c>
      <c r="L139">
        <v>-6516.8517000000002</v>
      </c>
      <c r="M139">
        <v>16200</v>
      </c>
      <c r="N139" t="s">
        <v>659</v>
      </c>
      <c r="O139">
        <v>5369.4994999999999</v>
      </c>
      <c r="P139">
        <v>-1498.4196999999999</v>
      </c>
      <c r="Q139">
        <v>14200</v>
      </c>
      <c r="R139">
        <v>3908.9575</v>
      </c>
      <c r="S139">
        <v>-3908.4567999999999</v>
      </c>
      <c r="T139">
        <v>16200</v>
      </c>
      <c r="U139">
        <v>4.6614000000000004</v>
      </c>
      <c r="V139">
        <v>4</v>
      </c>
      <c r="W139">
        <v>4</v>
      </c>
      <c r="X139">
        <v>4</v>
      </c>
      <c r="Y139" t="b">
        <v>1</v>
      </c>
      <c r="Z139">
        <v>1.5939000000000001</v>
      </c>
      <c r="AA139" t="s">
        <v>254</v>
      </c>
    </row>
    <row r="140" spans="1:27" x14ac:dyDescent="0.3">
      <c r="A140" t="s">
        <v>660</v>
      </c>
      <c r="B140">
        <v>4</v>
      </c>
      <c r="C140">
        <v>136</v>
      </c>
      <c r="D140" t="s">
        <v>661</v>
      </c>
      <c r="E140">
        <v>-1638.5555999999999</v>
      </c>
      <c r="F140">
        <v>-4922.8841000000002</v>
      </c>
      <c r="G140">
        <v>16200</v>
      </c>
      <c r="H140">
        <v>504.28680000000003</v>
      </c>
      <c r="I140">
        <v>-5453.1450000000004</v>
      </c>
      <c r="J140">
        <v>16200</v>
      </c>
      <c r="K140">
        <v>2931.0884000000001</v>
      </c>
      <c r="L140">
        <v>-6053.6734999999999</v>
      </c>
      <c r="M140">
        <v>16200</v>
      </c>
      <c r="N140" t="s">
        <v>662</v>
      </c>
      <c r="O140">
        <v>-1639.0084999999999</v>
      </c>
      <c r="P140">
        <v>-4922.8744999999999</v>
      </c>
      <c r="Q140">
        <v>14200</v>
      </c>
      <c r="R140">
        <v>358.67880000000002</v>
      </c>
      <c r="S140">
        <v>-5417.1131999999998</v>
      </c>
      <c r="T140">
        <v>16200</v>
      </c>
      <c r="U140">
        <v>15.0411</v>
      </c>
      <c r="V140">
        <v>4</v>
      </c>
      <c r="W140">
        <v>4</v>
      </c>
      <c r="X140">
        <v>4</v>
      </c>
      <c r="Y140" t="b">
        <v>1</v>
      </c>
      <c r="Z140">
        <v>1.4350000000000001</v>
      </c>
      <c r="AA140" t="s">
        <v>254</v>
      </c>
    </row>
    <row r="141" spans="1:27" x14ac:dyDescent="0.3">
      <c r="A141" t="s">
        <v>663</v>
      </c>
      <c r="B141">
        <v>4</v>
      </c>
      <c r="C141">
        <v>137</v>
      </c>
      <c r="D141" t="s">
        <v>664</v>
      </c>
      <c r="E141">
        <v>-1789.8040000000001</v>
      </c>
      <c r="F141">
        <v>-5708.4557999999997</v>
      </c>
      <c r="G141">
        <v>16200</v>
      </c>
      <c r="H141">
        <v>322.98259999999999</v>
      </c>
      <c r="I141">
        <v>-7378.9372999999996</v>
      </c>
      <c r="J141">
        <v>16200</v>
      </c>
      <c r="K141">
        <v>1813.4043999999999</v>
      </c>
      <c r="L141">
        <v>-8557.3441000000003</v>
      </c>
      <c r="M141">
        <v>16200</v>
      </c>
      <c r="N141" t="s">
        <v>665</v>
      </c>
      <c r="O141">
        <v>-1790.2573</v>
      </c>
      <c r="P141">
        <v>-5708.4459999999999</v>
      </c>
      <c r="Q141">
        <v>14200</v>
      </c>
      <c r="R141">
        <v>205.3177</v>
      </c>
      <c r="S141">
        <v>-7285.9052000000001</v>
      </c>
      <c r="T141">
        <v>16200</v>
      </c>
      <c r="U141">
        <v>6.3497000000000003</v>
      </c>
      <c r="V141">
        <v>4</v>
      </c>
      <c r="W141">
        <v>4</v>
      </c>
      <c r="X141">
        <v>4</v>
      </c>
      <c r="Y141" t="b">
        <v>1</v>
      </c>
      <c r="Z141">
        <v>2.5796999999999999</v>
      </c>
      <c r="AA141" t="s">
        <v>254</v>
      </c>
    </row>
    <row r="142" spans="1:27" x14ac:dyDescent="0.3">
      <c r="A142" t="s">
        <v>666</v>
      </c>
      <c r="B142">
        <v>4</v>
      </c>
      <c r="C142">
        <v>138</v>
      </c>
      <c r="D142" t="s">
        <v>667</v>
      </c>
      <c r="E142">
        <v>-1789.8040000000001</v>
      </c>
      <c r="F142">
        <v>-5708.4557999999997</v>
      </c>
      <c r="G142">
        <v>16200</v>
      </c>
      <c r="H142">
        <v>-1552.6304</v>
      </c>
      <c r="I142">
        <v>-7743.9750000000004</v>
      </c>
      <c r="J142">
        <v>16200</v>
      </c>
      <c r="K142">
        <v>-1309.5878</v>
      </c>
      <c r="L142">
        <v>-9829.8634000000002</v>
      </c>
      <c r="M142">
        <v>16200</v>
      </c>
      <c r="N142" t="s">
        <v>668</v>
      </c>
      <c r="O142">
        <v>-1790.2573</v>
      </c>
      <c r="P142">
        <v>-5708.4459999999999</v>
      </c>
      <c r="Q142">
        <v>14200</v>
      </c>
      <c r="R142">
        <v>-1569.9905000000001</v>
      </c>
      <c r="S142">
        <v>-7594.9830000000002</v>
      </c>
      <c r="T142">
        <v>16200</v>
      </c>
      <c r="U142">
        <v>7.4410999999999996</v>
      </c>
      <c r="V142">
        <v>4</v>
      </c>
      <c r="W142">
        <v>4</v>
      </c>
      <c r="X142">
        <v>4</v>
      </c>
      <c r="Y142" t="b">
        <v>1</v>
      </c>
      <c r="Z142">
        <v>2.8127</v>
      </c>
      <c r="AA142" t="s">
        <v>254</v>
      </c>
    </row>
    <row r="143" spans="1:27" x14ac:dyDescent="0.3">
      <c r="A143" t="s">
        <v>669</v>
      </c>
      <c r="B143">
        <v>4</v>
      </c>
      <c r="C143">
        <v>139</v>
      </c>
      <c r="D143" t="s">
        <v>670</v>
      </c>
      <c r="E143">
        <v>-2575.375</v>
      </c>
      <c r="F143">
        <v>-5557.2110000000002</v>
      </c>
      <c r="G143">
        <v>16200</v>
      </c>
      <c r="H143">
        <v>-3284.5855000000001</v>
      </c>
      <c r="I143">
        <v>-6760.4331000000002</v>
      </c>
      <c r="J143">
        <v>16200</v>
      </c>
      <c r="K143">
        <v>-4147.8149000000003</v>
      </c>
      <c r="L143">
        <v>-8224.9585999999999</v>
      </c>
      <c r="M143">
        <v>16200</v>
      </c>
      <c r="N143" t="s">
        <v>671</v>
      </c>
      <c r="O143">
        <v>-2575.8281000000002</v>
      </c>
      <c r="P143">
        <v>-5557.2020000000002</v>
      </c>
      <c r="Q143">
        <v>14200</v>
      </c>
      <c r="R143">
        <v>-3208.4182000000001</v>
      </c>
      <c r="S143">
        <v>-6631.2102000000004</v>
      </c>
      <c r="T143">
        <v>16200</v>
      </c>
      <c r="U143">
        <v>7.3258999999999999</v>
      </c>
      <c r="V143">
        <v>4</v>
      </c>
      <c r="W143">
        <v>4</v>
      </c>
      <c r="X143">
        <v>4</v>
      </c>
      <c r="Y143" t="b">
        <v>1</v>
      </c>
      <c r="Z143">
        <v>2.8875999999999999</v>
      </c>
      <c r="AA143" t="s">
        <v>254</v>
      </c>
    </row>
    <row r="144" spans="1:27" x14ac:dyDescent="0.3">
      <c r="A144" t="s">
        <v>672</v>
      </c>
      <c r="B144">
        <v>4</v>
      </c>
      <c r="C144">
        <v>140</v>
      </c>
      <c r="D144" t="s">
        <v>673</v>
      </c>
      <c r="E144">
        <v>-2424.1023</v>
      </c>
      <c r="F144">
        <v>-4771.6448</v>
      </c>
      <c r="G144">
        <v>16200</v>
      </c>
      <c r="H144">
        <v>-3976.6522</v>
      </c>
      <c r="I144">
        <v>-4828.2462999999998</v>
      </c>
      <c r="J144">
        <v>16200</v>
      </c>
      <c r="K144">
        <v>-5875.3906999999999</v>
      </c>
      <c r="L144">
        <v>-4897.4687000000004</v>
      </c>
      <c r="M144">
        <v>16200</v>
      </c>
      <c r="N144" t="s">
        <v>674</v>
      </c>
      <c r="O144">
        <v>-2424.5437000000002</v>
      </c>
      <c r="P144">
        <v>-4771.6369000000004</v>
      </c>
      <c r="Q144">
        <v>14200</v>
      </c>
      <c r="R144">
        <v>-3826.7516999999998</v>
      </c>
      <c r="S144">
        <v>-4822.7812999999996</v>
      </c>
      <c r="T144">
        <v>16200</v>
      </c>
      <c r="U144">
        <v>5.2668999999999997</v>
      </c>
      <c r="V144">
        <v>4</v>
      </c>
      <c r="W144">
        <v>4</v>
      </c>
      <c r="X144">
        <v>4</v>
      </c>
      <c r="Y144" t="b">
        <v>1</v>
      </c>
      <c r="Z144">
        <v>2.4878</v>
      </c>
      <c r="AA144" t="s">
        <v>254</v>
      </c>
    </row>
    <row r="145" spans="1:27" x14ac:dyDescent="0.3">
      <c r="A145" t="s">
        <v>675</v>
      </c>
      <c r="B145">
        <v>4</v>
      </c>
      <c r="C145">
        <v>141</v>
      </c>
      <c r="D145" t="s">
        <v>676</v>
      </c>
      <c r="E145">
        <v>-2424.1023</v>
      </c>
      <c r="F145">
        <v>-4771.6448</v>
      </c>
      <c r="G145">
        <v>16200</v>
      </c>
      <c r="H145">
        <v>-4364.8329000000003</v>
      </c>
      <c r="I145">
        <v>-3490.7392</v>
      </c>
      <c r="J145">
        <v>16200</v>
      </c>
      <c r="K145">
        <v>-5950.5820000000003</v>
      </c>
      <c r="L145">
        <v>-2444.1257000000001</v>
      </c>
      <c r="M145">
        <v>16200</v>
      </c>
      <c r="N145" t="s">
        <v>677</v>
      </c>
      <c r="O145">
        <v>-2424.5437000000002</v>
      </c>
      <c r="P145">
        <v>-4771.6369000000004</v>
      </c>
      <c r="Q145">
        <v>14200</v>
      </c>
      <c r="R145">
        <v>-4239.6422000000002</v>
      </c>
      <c r="S145">
        <v>-3573.3665999999998</v>
      </c>
      <c r="T145">
        <v>16200</v>
      </c>
      <c r="U145">
        <v>3.5680000000000001</v>
      </c>
      <c r="V145">
        <v>4</v>
      </c>
      <c r="W145">
        <v>4</v>
      </c>
      <c r="X145">
        <v>4</v>
      </c>
      <c r="Y145" t="b">
        <v>1</v>
      </c>
      <c r="Z145">
        <v>2.8574000000000002</v>
      </c>
      <c r="AA145" t="s">
        <v>254</v>
      </c>
    </row>
    <row r="146" spans="1:27" x14ac:dyDescent="0.3">
      <c r="A146" t="s">
        <v>678</v>
      </c>
      <c r="B146">
        <v>4</v>
      </c>
      <c r="C146">
        <v>142</v>
      </c>
      <c r="D146" t="s">
        <v>679</v>
      </c>
      <c r="E146">
        <v>-9349.3857000000007</v>
      </c>
      <c r="F146">
        <v>1134.8164999999999</v>
      </c>
      <c r="G146">
        <v>16200</v>
      </c>
      <c r="H146">
        <v>-8739.1489999999994</v>
      </c>
      <c r="I146">
        <v>238.64330000000001</v>
      </c>
      <c r="J146">
        <v>16200</v>
      </c>
      <c r="K146">
        <v>-7332.0517</v>
      </c>
      <c r="L146">
        <v>-1827.7732000000001</v>
      </c>
      <c r="M146">
        <v>16200</v>
      </c>
      <c r="N146" t="s">
        <v>680</v>
      </c>
      <c r="O146">
        <v>-9349.3855000000003</v>
      </c>
      <c r="P146">
        <v>1134.8173999999999</v>
      </c>
      <c r="Q146">
        <v>14200</v>
      </c>
      <c r="R146">
        <v>-8823.5748999999996</v>
      </c>
      <c r="S146">
        <v>362.62830000000002</v>
      </c>
      <c r="T146">
        <v>16200</v>
      </c>
      <c r="U146">
        <v>16.5107</v>
      </c>
      <c r="V146">
        <v>4</v>
      </c>
      <c r="W146">
        <v>4</v>
      </c>
      <c r="X146">
        <v>4</v>
      </c>
      <c r="Y146" t="b">
        <v>1</v>
      </c>
      <c r="Z146">
        <v>4.0178000000000003</v>
      </c>
      <c r="AA146" t="s">
        <v>254</v>
      </c>
    </row>
    <row r="147" spans="1:27" x14ac:dyDescent="0.3">
      <c r="A147" t="s">
        <v>681</v>
      </c>
      <c r="B147">
        <v>4</v>
      </c>
      <c r="C147">
        <v>143</v>
      </c>
      <c r="D147" t="s">
        <v>682</v>
      </c>
      <c r="E147">
        <v>-9867.2702000000008</v>
      </c>
      <c r="F147">
        <v>627.03809999999999</v>
      </c>
      <c r="G147">
        <v>16200</v>
      </c>
      <c r="H147">
        <v>-10665.5383</v>
      </c>
      <c r="I147">
        <v>-2540.3998999999999</v>
      </c>
      <c r="J147">
        <v>16200</v>
      </c>
      <c r="K147">
        <v>-11227.616099999999</v>
      </c>
      <c r="L147">
        <v>-4770.6619000000001</v>
      </c>
      <c r="M147">
        <v>16200</v>
      </c>
      <c r="N147" t="s">
        <v>683</v>
      </c>
      <c r="O147">
        <v>-9867.2703999999994</v>
      </c>
      <c r="P147">
        <v>627.03880000000004</v>
      </c>
      <c r="Q147">
        <v>14200</v>
      </c>
      <c r="R147">
        <v>-10628.880999999999</v>
      </c>
      <c r="S147">
        <v>-2394.9481000000001</v>
      </c>
      <c r="T147">
        <v>16200</v>
      </c>
      <c r="U147">
        <v>8.7721</v>
      </c>
      <c r="V147">
        <v>4</v>
      </c>
      <c r="W147">
        <v>4</v>
      </c>
      <c r="X147">
        <v>4</v>
      </c>
      <c r="Y147" t="b">
        <v>1</v>
      </c>
      <c r="Z147">
        <v>3.2355</v>
      </c>
      <c r="AA147" t="s">
        <v>254</v>
      </c>
    </row>
    <row r="148" spans="1:27" x14ac:dyDescent="0.3">
      <c r="A148" t="s">
        <v>684</v>
      </c>
      <c r="B148">
        <v>4</v>
      </c>
      <c r="C148">
        <v>144</v>
      </c>
      <c r="D148" t="s">
        <v>685</v>
      </c>
      <c r="E148">
        <v>-9867.2702000000008</v>
      </c>
      <c r="F148">
        <v>627.03809999999999</v>
      </c>
      <c r="G148">
        <v>16200</v>
      </c>
      <c r="H148">
        <v>-12452.845600000001</v>
      </c>
      <c r="I148">
        <v>-2485.2242000000001</v>
      </c>
      <c r="J148">
        <v>16200</v>
      </c>
      <c r="K148">
        <v>-13794.7881</v>
      </c>
      <c r="L148">
        <v>-4100.5230000000001</v>
      </c>
      <c r="M148">
        <v>16200</v>
      </c>
      <c r="N148" t="s">
        <v>686</v>
      </c>
      <c r="O148">
        <v>-9867.2703999999994</v>
      </c>
      <c r="P148">
        <v>627.03880000000004</v>
      </c>
      <c r="Q148">
        <v>14200</v>
      </c>
      <c r="R148">
        <v>-12356.9926</v>
      </c>
      <c r="S148">
        <v>-2369.8456999999999</v>
      </c>
      <c r="T148">
        <v>16200</v>
      </c>
      <c r="U148">
        <v>5.4858000000000002</v>
      </c>
      <c r="V148">
        <v>4</v>
      </c>
      <c r="W148">
        <v>4</v>
      </c>
      <c r="X148">
        <v>4</v>
      </c>
      <c r="Y148" t="b">
        <v>1</v>
      </c>
      <c r="Z148">
        <v>2.2888999999999999</v>
      </c>
      <c r="AA148" t="s">
        <v>254</v>
      </c>
    </row>
    <row r="149" spans="1:27" x14ac:dyDescent="0.3">
      <c r="A149" t="s">
        <v>687</v>
      </c>
      <c r="B149">
        <v>4</v>
      </c>
      <c r="C149">
        <v>145</v>
      </c>
      <c r="D149" t="s">
        <v>688</v>
      </c>
      <c r="E149">
        <v>-9867.2702000000008</v>
      </c>
      <c r="F149">
        <v>627.03809999999999</v>
      </c>
      <c r="G149">
        <v>16200</v>
      </c>
      <c r="H149">
        <v>-12314.2273</v>
      </c>
      <c r="I149">
        <v>-472.83170000000001</v>
      </c>
      <c r="J149">
        <v>16200</v>
      </c>
      <c r="K149">
        <v>-14412.051100000001</v>
      </c>
      <c r="L149">
        <v>-1415.7714000000001</v>
      </c>
      <c r="M149">
        <v>16200</v>
      </c>
      <c r="N149" t="s">
        <v>689</v>
      </c>
      <c r="O149">
        <v>-9867.2703999999994</v>
      </c>
      <c r="P149">
        <v>627.03880000000004</v>
      </c>
      <c r="Q149">
        <v>14200</v>
      </c>
      <c r="R149">
        <v>-12177.412700000001</v>
      </c>
      <c r="S149">
        <v>-411.3356</v>
      </c>
      <c r="T149">
        <v>16200</v>
      </c>
      <c r="U149">
        <v>5.9427000000000003</v>
      </c>
      <c r="V149">
        <v>4</v>
      </c>
      <c r="W149">
        <v>4</v>
      </c>
      <c r="X149">
        <v>4</v>
      </c>
      <c r="Y149" t="b">
        <v>1</v>
      </c>
      <c r="Z149">
        <v>2.0615999999999999</v>
      </c>
      <c r="AA149" t="s">
        <v>254</v>
      </c>
    </row>
    <row r="150" spans="1:27" x14ac:dyDescent="0.3">
      <c r="A150" t="s">
        <v>690</v>
      </c>
      <c r="B150">
        <v>4</v>
      </c>
      <c r="C150">
        <v>146</v>
      </c>
      <c r="D150" t="s">
        <v>691</v>
      </c>
      <c r="E150">
        <v>-10050.7587</v>
      </c>
      <c r="F150">
        <v>1330.1822</v>
      </c>
      <c r="G150">
        <v>16200</v>
      </c>
      <c r="H150">
        <v>-13515.4954</v>
      </c>
      <c r="I150">
        <v>629.52080000000001</v>
      </c>
      <c r="J150">
        <v>16200</v>
      </c>
      <c r="K150">
        <v>-15573.828799999999</v>
      </c>
      <c r="L150">
        <v>213.2713</v>
      </c>
      <c r="M150">
        <v>16200</v>
      </c>
      <c r="N150" t="s">
        <v>692</v>
      </c>
      <c r="O150">
        <v>-10050.2246</v>
      </c>
      <c r="P150">
        <v>1330.0385000000001</v>
      </c>
      <c r="Q150">
        <v>14200</v>
      </c>
      <c r="R150">
        <v>-13368.471600000001</v>
      </c>
      <c r="S150">
        <v>659.25289999999995</v>
      </c>
      <c r="T150">
        <v>16200</v>
      </c>
      <c r="U150">
        <v>3.8140999999999998</v>
      </c>
      <c r="V150">
        <v>4</v>
      </c>
      <c r="W150">
        <v>4</v>
      </c>
      <c r="X150">
        <v>4</v>
      </c>
      <c r="Y150" t="b">
        <v>1</v>
      </c>
      <c r="Z150">
        <v>1.4609000000000001</v>
      </c>
      <c r="AA150" t="s">
        <v>254</v>
      </c>
    </row>
    <row r="151" spans="1:27" x14ac:dyDescent="0.3">
      <c r="A151" t="s">
        <v>693</v>
      </c>
      <c r="B151">
        <v>4</v>
      </c>
      <c r="C151">
        <v>147</v>
      </c>
      <c r="D151" t="s">
        <v>694</v>
      </c>
      <c r="E151">
        <v>-13564.012199999999</v>
      </c>
      <c r="F151">
        <v>4727.4611000000004</v>
      </c>
      <c r="G151">
        <v>16200</v>
      </c>
      <c r="H151">
        <v>-14254.3004</v>
      </c>
      <c r="I151">
        <v>3044.7851999999998</v>
      </c>
      <c r="J151">
        <v>16200</v>
      </c>
      <c r="K151">
        <v>-15203.143899999999</v>
      </c>
      <c r="L151">
        <v>731.8442</v>
      </c>
      <c r="M151">
        <v>16200</v>
      </c>
      <c r="N151" t="s">
        <v>695</v>
      </c>
      <c r="O151">
        <v>-13784.7227</v>
      </c>
      <c r="P151">
        <v>4727.3266999999996</v>
      </c>
      <c r="Q151">
        <v>14200</v>
      </c>
      <c r="R151">
        <v>-14197.3698</v>
      </c>
      <c r="S151">
        <v>3183.5617000000002</v>
      </c>
      <c r="T151">
        <v>16200</v>
      </c>
      <c r="U151">
        <v>6.9207000000000001</v>
      </c>
      <c r="V151">
        <v>4</v>
      </c>
      <c r="W151">
        <v>4</v>
      </c>
      <c r="X151">
        <v>4</v>
      </c>
      <c r="Y151" t="b">
        <v>1</v>
      </c>
      <c r="Z151">
        <v>2.0802</v>
      </c>
      <c r="AA151" t="s">
        <v>254</v>
      </c>
    </row>
    <row r="152" spans="1:27" x14ac:dyDescent="0.3">
      <c r="A152" t="s">
        <v>696</v>
      </c>
      <c r="B152">
        <v>4</v>
      </c>
      <c r="C152">
        <v>148</v>
      </c>
      <c r="D152" t="s">
        <v>697</v>
      </c>
      <c r="E152">
        <v>-13564.012199999999</v>
      </c>
      <c r="F152">
        <v>4727.4611000000004</v>
      </c>
      <c r="G152">
        <v>16200</v>
      </c>
      <c r="H152">
        <v>-15329.1497</v>
      </c>
      <c r="I152">
        <v>4225.5370000000003</v>
      </c>
      <c r="J152">
        <v>16200</v>
      </c>
      <c r="K152">
        <v>-17156.700400000002</v>
      </c>
      <c r="L152">
        <v>3705.8654000000001</v>
      </c>
      <c r="M152">
        <v>16200</v>
      </c>
      <c r="N152" t="s">
        <v>698</v>
      </c>
      <c r="O152">
        <v>-13784.7227</v>
      </c>
      <c r="P152">
        <v>4727.3266999999996</v>
      </c>
      <c r="Q152">
        <v>14200</v>
      </c>
      <c r="R152">
        <v>-15184.8694</v>
      </c>
      <c r="S152">
        <v>4266.5636999999997</v>
      </c>
      <c r="T152">
        <v>16200</v>
      </c>
      <c r="U152">
        <v>5.0475000000000003</v>
      </c>
      <c r="V152">
        <v>4</v>
      </c>
      <c r="W152">
        <v>4</v>
      </c>
      <c r="X152">
        <v>4</v>
      </c>
      <c r="Y152" t="b">
        <v>1</v>
      </c>
      <c r="Z152">
        <v>2.6825999999999999</v>
      </c>
      <c r="AA152" t="s">
        <v>254</v>
      </c>
    </row>
    <row r="153" spans="1:27" x14ac:dyDescent="0.3">
      <c r="A153" t="s">
        <v>699</v>
      </c>
      <c r="B153">
        <v>4</v>
      </c>
      <c r="C153">
        <v>149</v>
      </c>
      <c r="D153" t="s">
        <v>700</v>
      </c>
      <c r="E153">
        <v>-13939.057000000001</v>
      </c>
      <c r="F153">
        <v>5954.6329999999998</v>
      </c>
      <c r="G153">
        <v>16200</v>
      </c>
      <c r="H153">
        <v>-15406.3861</v>
      </c>
      <c r="I153">
        <v>6203.8640999999998</v>
      </c>
      <c r="J153">
        <v>16200</v>
      </c>
      <c r="K153">
        <v>-17673.9094</v>
      </c>
      <c r="L153">
        <v>6589.0110999999997</v>
      </c>
      <c r="M153">
        <v>16200</v>
      </c>
      <c r="N153" t="s">
        <v>701</v>
      </c>
      <c r="O153">
        <v>-14364.859200000001</v>
      </c>
      <c r="P153">
        <v>6166.8573999999999</v>
      </c>
      <c r="Q153">
        <v>14200</v>
      </c>
      <c r="R153">
        <v>-15258.504199999999</v>
      </c>
      <c r="S153">
        <v>6178.7458999999999</v>
      </c>
      <c r="T153">
        <v>16200</v>
      </c>
      <c r="U153">
        <v>5.0071000000000003</v>
      </c>
      <c r="V153">
        <v>4</v>
      </c>
      <c r="W153">
        <v>4</v>
      </c>
      <c r="X153">
        <v>4</v>
      </c>
      <c r="Y153" t="b">
        <v>1</v>
      </c>
      <c r="Z153">
        <v>2.3931</v>
      </c>
      <c r="AA153" t="s">
        <v>254</v>
      </c>
    </row>
    <row r="154" spans="1:27" x14ac:dyDescent="0.3">
      <c r="A154" t="s">
        <v>702</v>
      </c>
      <c r="B154">
        <v>4</v>
      </c>
      <c r="C154">
        <v>150</v>
      </c>
      <c r="D154" t="s">
        <v>703</v>
      </c>
      <c r="E154">
        <v>-12699.2318</v>
      </c>
      <c r="F154">
        <v>6377.7181</v>
      </c>
      <c r="G154">
        <v>16200</v>
      </c>
      <c r="H154">
        <v>-14021.920099999999</v>
      </c>
      <c r="I154">
        <v>7235.9633999999996</v>
      </c>
      <c r="J154">
        <v>16200</v>
      </c>
      <c r="K154">
        <v>-15783.5653</v>
      </c>
      <c r="L154">
        <v>8379.0321000000004</v>
      </c>
      <c r="M154">
        <v>16200</v>
      </c>
      <c r="N154" t="s">
        <v>704</v>
      </c>
      <c r="O154">
        <v>-12832.0594</v>
      </c>
      <c r="P154">
        <v>6554.1584999999995</v>
      </c>
      <c r="Q154">
        <v>14200</v>
      </c>
      <c r="R154">
        <v>-13896.088299999999</v>
      </c>
      <c r="S154">
        <v>7154.3155999999999</v>
      </c>
      <c r="T154">
        <v>16200</v>
      </c>
      <c r="U154">
        <v>6.4016000000000002</v>
      </c>
      <c r="V154">
        <v>4</v>
      </c>
      <c r="W154">
        <v>4</v>
      </c>
      <c r="X154">
        <v>4</v>
      </c>
      <c r="Y154" t="b">
        <v>1</v>
      </c>
      <c r="Z154">
        <v>2.605</v>
      </c>
      <c r="AA154" t="s">
        <v>254</v>
      </c>
    </row>
    <row r="155" spans="1:27" x14ac:dyDescent="0.3">
      <c r="A155" t="s">
        <v>705</v>
      </c>
      <c r="B155">
        <v>4</v>
      </c>
      <c r="C155">
        <v>151</v>
      </c>
      <c r="D155" t="s">
        <v>706</v>
      </c>
      <c r="E155">
        <v>-12699.2318</v>
      </c>
      <c r="F155">
        <v>6377.7181</v>
      </c>
      <c r="G155">
        <v>16200</v>
      </c>
      <c r="H155">
        <v>-13803.491900000001</v>
      </c>
      <c r="I155">
        <v>9902.7325000000001</v>
      </c>
      <c r="J155">
        <v>16200</v>
      </c>
      <c r="K155">
        <v>-14491.0519</v>
      </c>
      <c r="L155">
        <v>12097.558499999999</v>
      </c>
      <c r="M155">
        <v>16200</v>
      </c>
      <c r="N155" t="s">
        <v>707</v>
      </c>
      <c r="O155">
        <v>-12832.0594</v>
      </c>
      <c r="P155">
        <v>6554.1584999999995</v>
      </c>
      <c r="Q155">
        <v>14200</v>
      </c>
      <c r="R155">
        <v>-13758.651</v>
      </c>
      <c r="S155">
        <v>9759.5917000000009</v>
      </c>
      <c r="T155">
        <v>16200</v>
      </c>
      <c r="U155">
        <v>9.7708999999999993</v>
      </c>
      <c r="V155">
        <v>4</v>
      </c>
      <c r="W155">
        <v>4</v>
      </c>
      <c r="X155">
        <v>4</v>
      </c>
      <c r="Y155" t="b">
        <v>1</v>
      </c>
      <c r="Z155">
        <v>1.639</v>
      </c>
      <c r="AA155" t="s">
        <v>254</v>
      </c>
    </row>
    <row r="156" spans="1:27" x14ac:dyDescent="0.3">
      <c r="A156" t="s">
        <v>708</v>
      </c>
      <c r="B156">
        <v>4</v>
      </c>
      <c r="C156">
        <v>152</v>
      </c>
      <c r="D156" t="s">
        <v>709</v>
      </c>
      <c r="E156">
        <v>-7758.5057999999999</v>
      </c>
      <c r="F156">
        <v>12527.5303</v>
      </c>
      <c r="G156">
        <v>16200</v>
      </c>
      <c r="H156">
        <v>-12150.9643</v>
      </c>
      <c r="I156">
        <v>11764.9683</v>
      </c>
      <c r="J156">
        <v>16200</v>
      </c>
      <c r="K156">
        <v>-15008.2258</v>
      </c>
      <c r="L156">
        <v>11268.9274</v>
      </c>
      <c r="M156">
        <v>16200</v>
      </c>
      <c r="N156" t="s">
        <v>710</v>
      </c>
      <c r="O156">
        <v>-7758.5065999999997</v>
      </c>
      <c r="P156">
        <v>12527.5304</v>
      </c>
      <c r="Q156">
        <v>14200</v>
      </c>
      <c r="R156">
        <v>-12003.1749</v>
      </c>
      <c r="S156">
        <v>11790.625599999999</v>
      </c>
      <c r="T156">
        <v>16200</v>
      </c>
      <c r="U156">
        <v>4.9898999999999996</v>
      </c>
      <c r="V156">
        <v>4</v>
      </c>
      <c r="W156">
        <v>4</v>
      </c>
      <c r="X156">
        <v>4</v>
      </c>
      <c r="Y156" t="b">
        <v>1</v>
      </c>
      <c r="Z156">
        <v>1.4117</v>
      </c>
      <c r="AA156" t="s">
        <v>254</v>
      </c>
    </row>
    <row r="157" spans="1:27" x14ac:dyDescent="0.3">
      <c r="A157" t="s">
        <v>711</v>
      </c>
      <c r="B157">
        <v>4</v>
      </c>
      <c r="C157">
        <v>153</v>
      </c>
      <c r="D157" t="s">
        <v>712</v>
      </c>
      <c r="E157">
        <v>-7758.5060999999996</v>
      </c>
      <c r="F157">
        <v>13327.528</v>
      </c>
      <c r="G157">
        <v>16200</v>
      </c>
      <c r="H157">
        <v>-12140.892099999999</v>
      </c>
      <c r="I157">
        <v>13553.758900000001</v>
      </c>
      <c r="J157">
        <v>16200</v>
      </c>
      <c r="K157">
        <v>-15037.0357</v>
      </c>
      <c r="L157">
        <v>13703.265799999999</v>
      </c>
      <c r="M157">
        <v>16200</v>
      </c>
      <c r="N157" t="s">
        <v>713</v>
      </c>
      <c r="O157">
        <v>-7758.5068000000001</v>
      </c>
      <c r="P157">
        <v>13327.528399999999</v>
      </c>
      <c r="Q157">
        <v>14200</v>
      </c>
      <c r="R157">
        <v>-11991.0916</v>
      </c>
      <c r="S157">
        <v>13546.025799999999</v>
      </c>
      <c r="T157">
        <v>16200</v>
      </c>
      <c r="U157">
        <v>4.8604000000000003</v>
      </c>
      <c r="V157">
        <v>4</v>
      </c>
      <c r="W157">
        <v>4</v>
      </c>
      <c r="X157">
        <v>4</v>
      </c>
      <c r="Y157" t="b">
        <v>1</v>
      </c>
      <c r="Z157">
        <v>3.1617999999999999</v>
      </c>
      <c r="AA157" t="s">
        <v>254</v>
      </c>
    </row>
    <row r="158" spans="1:27" x14ac:dyDescent="0.3">
      <c r="A158" t="s">
        <v>714</v>
      </c>
      <c r="B158">
        <v>4</v>
      </c>
      <c r="C158">
        <v>154</v>
      </c>
      <c r="D158" t="s">
        <v>715</v>
      </c>
      <c r="E158">
        <v>-7758.5060999999996</v>
      </c>
      <c r="F158">
        <v>13327.528</v>
      </c>
      <c r="G158">
        <v>16200</v>
      </c>
      <c r="H158">
        <v>-10332.1268</v>
      </c>
      <c r="I158">
        <v>15452.522800000001</v>
      </c>
      <c r="J158">
        <v>16200</v>
      </c>
      <c r="K158">
        <v>-12259.913399999999</v>
      </c>
      <c r="L158">
        <v>17044.263500000001</v>
      </c>
      <c r="M158">
        <v>16200</v>
      </c>
      <c r="N158" t="s">
        <v>716</v>
      </c>
      <c r="O158">
        <v>-7758.5068000000001</v>
      </c>
      <c r="P158">
        <v>13327.528399999999</v>
      </c>
      <c r="Q158">
        <v>14200</v>
      </c>
      <c r="R158">
        <v>-10216.4596</v>
      </c>
      <c r="S158">
        <v>15357.018400000001</v>
      </c>
      <c r="T158">
        <v>16200</v>
      </c>
      <c r="U158">
        <v>11.182399999999999</v>
      </c>
      <c r="V158">
        <v>4</v>
      </c>
      <c r="W158">
        <v>4</v>
      </c>
      <c r="X158">
        <v>4</v>
      </c>
      <c r="Y158" t="b">
        <v>1</v>
      </c>
      <c r="Z158">
        <v>3.4329999999999998</v>
      </c>
      <c r="AA158" t="s">
        <v>254</v>
      </c>
    </row>
    <row r="159" spans="1:27" x14ac:dyDescent="0.3">
      <c r="A159" t="s">
        <v>717</v>
      </c>
      <c r="B159">
        <v>4</v>
      </c>
      <c r="C159">
        <v>155</v>
      </c>
      <c r="D159" t="s">
        <v>718</v>
      </c>
      <c r="E159">
        <v>-7758.5060999999996</v>
      </c>
      <c r="F159">
        <v>13327.528</v>
      </c>
      <c r="G159">
        <v>16200</v>
      </c>
      <c r="H159">
        <v>-8553.3788999999997</v>
      </c>
      <c r="I159">
        <v>16277.552600000001</v>
      </c>
      <c r="J159">
        <v>16200</v>
      </c>
      <c r="K159">
        <v>-8995.6635000000006</v>
      </c>
      <c r="L159">
        <v>17919.010600000001</v>
      </c>
      <c r="M159">
        <v>16200</v>
      </c>
      <c r="N159" t="s">
        <v>719</v>
      </c>
      <c r="O159">
        <v>-7758.5068000000001</v>
      </c>
      <c r="P159">
        <v>13327.528399999999</v>
      </c>
      <c r="Q159">
        <v>14200</v>
      </c>
      <c r="R159">
        <v>-8514.3538000000008</v>
      </c>
      <c r="S159">
        <v>16132.7181</v>
      </c>
      <c r="T159">
        <v>16200</v>
      </c>
      <c r="U159">
        <v>5.1436000000000002</v>
      </c>
      <c r="V159">
        <v>4</v>
      </c>
      <c r="W159">
        <v>4</v>
      </c>
      <c r="X159">
        <v>4</v>
      </c>
      <c r="Y159" t="b">
        <v>1</v>
      </c>
      <c r="Z159">
        <v>1.8444</v>
      </c>
      <c r="AA159" t="s">
        <v>254</v>
      </c>
    </row>
    <row r="160" spans="1:27" x14ac:dyDescent="0.3">
      <c r="A160" t="s">
        <v>720</v>
      </c>
      <c r="B160">
        <v>4</v>
      </c>
      <c r="C160">
        <v>156</v>
      </c>
      <c r="D160" t="s">
        <v>721</v>
      </c>
      <c r="E160">
        <v>-6274.2152999999998</v>
      </c>
      <c r="F160">
        <v>15012.5738</v>
      </c>
      <c r="G160">
        <v>16200</v>
      </c>
      <c r="H160">
        <v>-7777.8406000000004</v>
      </c>
      <c r="I160">
        <v>17003.303599999999</v>
      </c>
      <c r="J160">
        <v>16200</v>
      </c>
      <c r="K160">
        <v>-8802.4478999999992</v>
      </c>
      <c r="L160">
        <v>18359.835899999998</v>
      </c>
      <c r="M160">
        <v>16200</v>
      </c>
      <c r="N160" t="s">
        <v>722</v>
      </c>
      <c r="O160">
        <v>-6274.2152999999998</v>
      </c>
      <c r="P160">
        <v>15012.5738</v>
      </c>
      <c r="Q160">
        <v>14200</v>
      </c>
      <c r="R160">
        <v>-7687.4341000000004</v>
      </c>
      <c r="S160">
        <v>16883.6096</v>
      </c>
      <c r="T160">
        <v>16200</v>
      </c>
      <c r="U160">
        <v>2.7513000000000001</v>
      </c>
      <c r="V160">
        <v>4</v>
      </c>
      <c r="W160">
        <v>4</v>
      </c>
      <c r="X160">
        <v>4</v>
      </c>
      <c r="Y160" t="b">
        <v>1</v>
      </c>
      <c r="Z160">
        <v>2.5</v>
      </c>
      <c r="AA160" t="s">
        <v>254</v>
      </c>
    </row>
    <row r="161" spans="1:27" x14ac:dyDescent="0.3">
      <c r="A161" t="s">
        <v>723</v>
      </c>
      <c r="B161">
        <v>5</v>
      </c>
      <c r="C161">
        <v>157</v>
      </c>
      <c r="D161" t="s">
        <v>724</v>
      </c>
      <c r="E161">
        <v>7406.6448</v>
      </c>
      <c r="F161">
        <v>-2905.2040999999999</v>
      </c>
      <c r="G161">
        <v>18200</v>
      </c>
      <c r="H161">
        <v>7634.1947</v>
      </c>
      <c r="I161">
        <v>-2397.8148999999999</v>
      </c>
      <c r="J161">
        <v>18200</v>
      </c>
      <c r="K161">
        <v>8329.8433000000005</v>
      </c>
      <c r="L161">
        <v>-846.66269999999997</v>
      </c>
      <c r="M161">
        <v>18200</v>
      </c>
      <c r="N161" t="s">
        <v>725</v>
      </c>
      <c r="O161">
        <v>7406.6448</v>
      </c>
      <c r="P161">
        <v>-2905.2040999999999</v>
      </c>
      <c r="Q161">
        <v>16200</v>
      </c>
      <c r="R161">
        <v>7572.8140000000003</v>
      </c>
      <c r="S161">
        <v>-2534.6812</v>
      </c>
      <c r="T161">
        <v>18200</v>
      </c>
      <c r="U161">
        <v>0</v>
      </c>
      <c r="V161">
        <v>4</v>
      </c>
      <c r="W161">
        <v>4</v>
      </c>
      <c r="X161">
        <v>4</v>
      </c>
      <c r="Y161" t="b">
        <v>1</v>
      </c>
      <c r="Z161">
        <v>5.6327999999999996</v>
      </c>
      <c r="AA161" t="s">
        <v>254</v>
      </c>
    </row>
    <row r="162" spans="1:27" x14ac:dyDescent="0.3">
      <c r="A162" t="s">
        <v>726</v>
      </c>
      <c r="B162">
        <v>5</v>
      </c>
      <c r="C162">
        <v>158</v>
      </c>
      <c r="D162" t="s">
        <v>727</v>
      </c>
      <c r="E162">
        <v>17197.490000000002</v>
      </c>
      <c r="F162">
        <v>457.5924</v>
      </c>
      <c r="G162">
        <v>18200</v>
      </c>
      <c r="H162">
        <v>18590.110700000001</v>
      </c>
      <c r="I162">
        <v>-2832.9879000000001</v>
      </c>
      <c r="J162">
        <v>18200</v>
      </c>
      <c r="K162">
        <v>19564.478899999998</v>
      </c>
      <c r="L162">
        <v>-5135.2924999999996</v>
      </c>
      <c r="M162">
        <v>18200</v>
      </c>
      <c r="N162" t="s">
        <v>728</v>
      </c>
      <c r="O162">
        <v>17197.4899</v>
      </c>
      <c r="P162">
        <v>457.59480000000002</v>
      </c>
      <c r="Q162">
        <v>16200</v>
      </c>
      <c r="R162">
        <v>18531.6486</v>
      </c>
      <c r="S162">
        <v>-2694.8496</v>
      </c>
      <c r="T162">
        <v>18200</v>
      </c>
      <c r="U162">
        <v>8.6958000000000002</v>
      </c>
      <c r="V162">
        <v>4</v>
      </c>
      <c r="W162">
        <v>4</v>
      </c>
      <c r="X162">
        <v>4</v>
      </c>
      <c r="Y162" t="b">
        <v>1</v>
      </c>
      <c r="Z162">
        <v>6.7948000000000004</v>
      </c>
      <c r="AA162" t="s">
        <v>254</v>
      </c>
    </row>
    <row r="163" spans="1:27" x14ac:dyDescent="0.3">
      <c r="A163" t="s">
        <v>729</v>
      </c>
      <c r="B163">
        <v>5</v>
      </c>
      <c r="C163">
        <v>159</v>
      </c>
      <c r="D163" t="s">
        <v>730</v>
      </c>
      <c r="E163">
        <v>12952.998100000001</v>
      </c>
      <c r="F163">
        <v>-3740.5882000000001</v>
      </c>
      <c r="G163">
        <v>18200</v>
      </c>
      <c r="H163">
        <v>15898.2772</v>
      </c>
      <c r="I163">
        <v>-5060.4597999999996</v>
      </c>
      <c r="J163">
        <v>18200</v>
      </c>
      <c r="K163">
        <v>17997.161899999999</v>
      </c>
      <c r="L163">
        <v>-6001.0357000000004</v>
      </c>
      <c r="M163">
        <v>18200</v>
      </c>
      <c r="N163" t="s">
        <v>731</v>
      </c>
      <c r="O163">
        <v>12952.9969</v>
      </c>
      <c r="P163">
        <v>-3740.5943000000002</v>
      </c>
      <c r="Q163">
        <v>16200</v>
      </c>
      <c r="R163">
        <v>15761.393400000001</v>
      </c>
      <c r="S163">
        <v>-4999.1179000000002</v>
      </c>
      <c r="T163">
        <v>18200</v>
      </c>
      <c r="U163">
        <v>9.3010000000000002</v>
      </c>
      <c r="V163">
        <v>4</v>
      </c>
      <c r="W163">
        <v>4</v>
      </c>
      <c r="X163">
        <v>4</v>
      </c>
      <c r="Y163" t="b">
        <v>1</v>
      </c>
      <c r="Z163">
        <v>2.5394999999999999</v>
      </c>
      <c r="AA163" t="s">
        <v>254</v>
      </c>
    </row>
    <row r="164" spans="1:27" x14ac:dyDescent="0.3">
      <c r="A164" t="s">
        <v>732</v>
      </c>
      <c r="B164">
        <v>5</v>
      </c>
      <c r="C164">
        <v>160</v>
      </c>
      <c r="D164" t="s">
        <v>733</v>
      </c>
      <c r="E164">
        <v>12952.9985</v>
      </c>
      <c r="F164">
        <v>-4540.6311999999998</v>
      </c>
      <c r="G164">
        <v>18200</v>
      </c>
      <c r="H164">
        <v>14312.18</v>
      </c>
      <c r="I164">
        <v>-6209.9459999999999</v>
      </c>
      <c r="J164">
        <v>18200</v>
      </c>
      <c r="K164">
        <v>15385.549000000001</v>
      </c>
      <c r="L164">
        <v>-7528.2323999999999</v>
      </c>
      <c r="M164">
        <v>18200</v>
      </c>
      <c r="N164" t="s">
        <v>734</v>
      </c>
      <c r="O164">
        <v>12952.9972</v>
      </c>
      <c r="P164">
        <v>-4540.6309000000001</v>
      </c>
      <c r="Q164">
        <v>16200</v>
      </c>
      <c r="R164">
        <v>14217.471</v>
      </c>
      <c r="S164">
        <v>-6093.6265999999996</v>
      </c>
      <c r="T164">
        <v>18200</v>
      </c>
      <c r="U164">
        <v>8.3498999999999999</v>
      </c>
      <c r="V164">
        <v>4</v>
      </c>
      <c r="W164">
        <v>4</v>
      </c>
      <c r="X164">
        <v>4</v>
      </c>
      <c r="Y164" t="b">
        <v>1</v>
      </c>
      <c r="Z164">
        <v>2.6429999999999998</v>
      </c>
      <c r="AA164" t="s">
        <v>254</v>
      </c>
    </row>
    <row r="165" spans="1:27" x14ac:dyDescent="0.3">
      <c r="A165" t="s">
        <v>735</v>
      </c>
      <c r="B165">
        <v>5</v>
      </c>
      <c r="C165">
        <v>161</v>
      </c>
      <c r="D165" t="s">
        <v>736</v>
      </c>
      <c r="E165">
        <v>12152.9985</v>
      </c>
      <c r="F165">
        <v>-4540.6311999999998</v>
      </c>
      <c r="G165">
        <v>18200</v>
      </c>
      <c r="H165">
        <v>12438.460499999999</v>
      </c>
      <c r="I165">
        <v>-6796.2554</v>
      </c>
      <c r="J165">
        <v>18200</v>
      </c>
      <c r="K165">
        <v>12702.124299999999</v>
      </c>
      <c r="L165">
        <v>-8879.6376</v>
      </c>
      <c r="M165">
        <v>18200</v>
      </c>
      <c r="N165" t="s">
        <v>737</v>
      </c>
      <c r="O165">
        <v>12152.9972</v>
      </c>
      <c r="P165">
        <v>-4540.6309000000001</v>
      </c>
      <c r="Q165">
        <v>16200</v>
      </c>
      <c r="R165">
        <v>12419.6273</v>
      </c>
      <c r="S165">
        <v>-6647.4422999999997</v>
      </c>
      <c r="T165">
        <v>18200</v>
      </c>
      <c r="U165">
        <v>5.1294000000000004</v>
      </c>
      <c r="V165">
        <v>4</v>
      </c>
      <c r="W165">
        <v>4</v>
      </c>
      <c r="X165">
        <v>4</v>
      </c>
      <c r="Y165" t="b">
        <v>1</v>
      </c>
      <c r="Z165">
        <v>2.2414000000000001</v>
      </c>
      <c r="AA165" t="s">
        <v>254</v>
      </c>
    </row>
    <row r="166" spans="1:27" x14ac:dyDescent="0.3">
      <c r="A166" t="s">
        <v>738</v>
      </c>
      <c r="B166">
        <v>5</v>
      </c>
      <c r="C166">
        <v>162</v>
      </c>
      <c r="D166" t="s">
        <v>739</v>
      </c>
      <c r="E166">
        <v>12152.9985</v>
      </c>
      <c r="F166">
        <v>-4540.6311999999998</v>
      </c>
      <c r="G166">
        <v>18200</v>
      </c>
      <c r="H166">
        <v>11454.208000000001</v>
      </c>
      <c r="I166">
        <v>-6036.4096</v>
      </c>
      <c r="J166">
        <v>18200</v>
      </c>
      <c r="K166">
        <v>10565.3541</v>
      </c>
      <c r="L166">
        <v>-7939.0232999999998</v>
      </c>
      <c r="M166">
        <v>18200</v>
      </c>
      <c r="N166" t="s">
        <v>740</v>
      </c>
      <c r="O166">
        <v>12152.9972</v>
      </c>
      <c r="P166">
        <v>-4540.6309000000001</v>
      </c>
      <c r="Q166">
        <v>16200</v>
      </c>
      <c r="R166">
        <v>11517.6975</v>
      </c>
      <c r="S166">
        <v>-5900.5086000000001</v>
      </c>
      <c r="T166">
        <v>18200</v>
      </c>
      <c r="U166">
        <v>5.3686999999999996</v>
      </c>
      <c r="V166">
        <v>4</v>
      </c>
      <c r="W166">
        <v>4</v>
      </c>
      <c r="X166">
        <v>4</v>
      </c>
      <c r="Y166" t="b">
        <v>1</v>
      </c>
      <c r="Z166">
        <v>2.3567999999999998</v>
      </c>
      <c r="AA166" t="s">
        <v>254</v>
      </c>
    </row>
    <row r="167" spans="1:27" x14ac:dyDescent="0.3">
      <c r="A167" t="s">
        <v>741</v>
      </c>
      <c r="B167">
        <v>5</v>
      </c>
      <c r="C167">
        <v>163</v>
      </c>
      <c r="D167" t="s">
        <v>742</v>
      </c>
      <c r="E167">
        <v>12152.9985</v>
      </c>
      <c r="F167">
        <v>-3740.6311999999998</v>
      </c>
      <c r="G167">
        <v>18200</v>
      </c>
      <c r="H167">
        <v>10496.268599999999</v>
      </c>
      <c r="I167">
        <v>-4451.3611000000001</v>
      </c>
      <c r="J167">
        <v>18200</v>
      </c>
      <c r="K167">
        <v>7831.1574000000001</v>
      </c>
      <c r="L167">
        <v>-5594.6819999999998</v>
      </c>
      <c r="M167">
        <v>18200</v>
      </c>
      <c r="N167" t="s">
        <v>743</v>
      </c>
      <c r="O167">
        <v>12152.9972</v>
      </c>
      <c r="P167">
        <v>-3740.6309000000001</v>
      </c>
      <c r="Q167">
        <v>16200</v>
      </c>
      <c r="R167">
        <v>10634.1191</v>
      </c>
      <c r="S167">
        <v>-4392.2237999999998</v>
      </c>
      <c r="T167">
        <v>18200</v>
      </c>
      <c r="U167">
        <v>5.2529000000000003</v>
      </c>
      <c r="V167">
        <v>4</v>
      </c>
      <c r="W167">
        <v>4</v>
      </c>
      <c r="X167">
        <v>4</v>
      </c>
      <c r="Y167" t="b">
        <v>1</v>
      </c>
      <c r="Z167">
        <v>1.6555</v>
      </c>
      <c r="AA167" t="s">
        <v>254</v>
      </c>
    </row>
    <row r="168" spans="1:27" x14ac:dyDescent="0.3">
      <c r="A168" t="s">
        <v>744</v>
      </c>
      <c r="B168">
        <v>5</v>
      </c>
      <c r="C168">
        <v>164</v>
      </c>
      <c r="D168" t="s">
        <v>745</v>
      </c>
      <c r="E168">
        <v>5369.4994999999999</v>
      </c>
      <c r="F168">
        <v>-1498.4199000000001</v>
      </c>
      <c r="G168">
        <v>18200</v>
      </c>
      <c r="H168">
        <v>7838.8621000000003</v>
      </c>
      <c r="I168">
        <v>-4003.6518999999998</v>
      </c>
      <c r="J168">
        <v>18200</v>
      </c>
      <c r="K168">
        <v>10155.4288</v>
      </c>
      <c r="L168">
        <v>-6353.8684999999996</v>
      </c>
      <c r="M168">
        <v>18200</v>
      </c>
      <c r="N168" t="s">
        <v>746</v>
      </c>
      <c r="O168">
        <v>5369.4994999999999</v>
      </c>
      <c r="P168">
        <v>-1498.4197999999999</v>
      </c>
      <c r="Q168">
        <v>16200</v>
      </c>
      <c r="R168">
        <v>7733.5636000000004</v>
      </c>
      <c r="S168">
        <v>-3896.8238000000001</v>
      </c>
      <c r="T168">
        <v>18200</v>
      </c>
      <c r="U168">
        <v>7.9618000000000002</v>
      </c>
      <c r="V168">
        <v>4</v>
      </c>
      <c r="W168">
        <v>4</v>
      </c>
      <c r="X168">
        <v>4</v>
      </c>
      <c r="Y168" t="b">
        <v>1</v>
      </c>
      <c r="Z168">
        <v>1.9975000000000001</v>
      </c>
      <c r="AA168" t="s">
        <v>254</v>
      </c>
    </row>
    <row r="169" spans="1:27" x14ac:dyDescent="0.3">
      <c r="A169" t="s">
        <v>747</v>
      </c>
      <c r="B169">
        <v>5</v>
      </c>
      <c r="C169">
        <v>165</v>
      </c>
      <c r="D169" t="s">
        <v>748</v>
      </c>
      <c r="E169">
        <v>5369.4994999999999</v>
      </c>
      <c r="F169">
        <v>-1498.4199000000001</v>
      </c>
      <c r="G169">
        <v>18200</v>
      </c>
      <c r="H169">
        <v>5883.1081999999997</v>
      </c>
      <c r="I169">
        <v>-3794.9796000000001</v>
      </c>
      <c r="J169">
        <v>18200</v>
      </c>
      <c r="K169">
        <v>6385.0859</v>
      </c>
      <c r="L169">
        <v>-6039.5325999999995</v>
      </c>
      <c r="M169">
        <v>18200</v>
      </c>
      <c r="N169" t="s">
        <v>749</v>
      </c>
      <c r="O169">
        <v>5369.4994999999999</v>
      </c>
      <c r="P169">
        <v>-1498.4197999999999</v>
      </c>
      <c r="Q169">
        <v>16200</v>
      </c>
      <c r="R169">
        <v>5850.3705</v>
      </c>
      <c r="S169">
        <v>-3648.5956999999999</v>
      </c>
      <c r="T169">
        <v>18200</v>
      </c>
      <c r="U169">
        <v>6.2873000000000001</v>
      </c>
      <c r="V169">
        <v>4</v>
      </c>
      <c r="W169">
        <v>4</v>
      </c>
      <c r="X169">
        <v>4</v>
      </c>
      <c r="Y169" t="b">
        <v>1</v>
      </c>
      <c r="Z169">
        <v>3.0779999999999998</v>
      </c>
      <c r="AA169" t="s">
        <v>254</v>
      </c>
    </row>
    <row r="170" spans="1:27" x14ac:dyDescent="0.3">
      <c r="A170" t="s">
        <v>750</v>
      </c>
      <c r="B170">
        <v>5</v>
      </c>
      <c r="C170">
        <v>166</v>
      </c>
      <c r="D170" t="s">
        <v>751</v>
      </c>
      <c r="E170">
        <v>4569.4994999999999</v>
      </c>
      <c r="F170">
        <v>-1498.4199000000001</v>
      </c>
      <c r="G170">
        <v>18200</v>
      </c>
      <c r="H170">
        <v>3871.0160000000001</v>
      </c>
      <c r="I170">
        <v>-3752.2979</v>
      </c>
      <c r="J170">
        <v>18200</v>
      </c>
      <c r="K170">
        <v>3071.7777000000001</v>
      </c>
      <c r="L170">
        <v>-6331.2933999999996</v>
      </c>
      <c r="M170">
        <v>18200</v>
      </c>
      <c r="N170" t="s">
        <v>752</v>
      </c>
      <c r="O170">
        <v>4569.4994999999999</v>
      </c>
      <c r="P170">
        <v>-1498.4197999999999</v>
      </c>
      <c r="Q170">
        <v>16200</v>
      </c>
      <c r="R170">
        <v>3915.4182000000001</v>
      </c>
      <c r="S170">
        <v>-3609.0203999999999</v>
      </c>
      <c r="T170">
        <v>18200</v>
      </c>
      <c r="U170">
        <v>5.2789000000000001</v>
      </c>
      <c r="V170">
        <v>4</v>
      </c>
      <c r="W170">
        <v>4</v>
      </c>
      <c r="X170">
        <v>4</v>
      </c>
      <c r="Y170" t="b">
        <v>1</v>
      </c>
      <c r="Z170">
        <v>2.1257999999999999</v>
      </c>
      <c r="AA170" t="s">
        <v>254</v>
      </c>
    </row>
    <row r="171" spans="1:27" x14ac:dyDescent="0.3">
      <c r="A171" t="s">
        <v>753</v>
      </c>
      <c r="B171">
        <v>5</v>
      </c>
      <c r="C171">
        <v>167</v>
      </c>
      <c r="D171" t="s">
        <v>754</v>
      </c>
      <c r="E171">
        <v>-1638.1025999999999</v>
      </c>
      <c r="F171">
        <v>-4922.8936000000003</v>
      </c>
      <c r="G171">
        <v>18200</v>
      </c>
      <c r="H171">
        <v>102.624</v>
      </c>
      <c r="I171">
        <v>-5430.0609000000004</v>
      </c>
      <c r="J171">
        <v>18200</v>
      </c>
      <c r="K171">
        <v>2502.8256999999999</v>
      </c>
      <c r="L171">
        <v>-6129.3688000000002</v>
      </c>
      <c r="M171">
        <v>18200</v>
      </c>
      <c r="N171" t="s">
        <v>755</v>
      </c>
      <c r="O171">
        <v>-1638.5555999999999</v>
      </c>
      <c r="P171">
        <v>-4922.8841000000002</v>
      </c>
      <c r="Q171">
        <v>16200</v>
      </c>
      <c r="R171">
        <v>-41.388199999999998</v>
      </c>
      <c r="S171">
        <v>-5388.1023999999998</v>
      </c>
      <c r="T171">
        <v>18200</v>
      </c>
      <c r="U171">
        <v>11.3409</v>
      </c>
      <c r="V171">
        <v>4</v>
      </c>
      <c r="W171">
        <v>4</v>
      </c>
      <c r="X171">
        <v>4</v>
      </c>
      <c r="Y171" t="b">
        <v>1</v>
      </c>
      <c r="Z171">
        <v>1.8564000000000001</v>
      </c>
      <c r="AA171" t="s">
        <v>254</v>
      </c>
    </row>
    <row r="172" spans="1:27" x14ac:dyDescent="0.3">
      <c r="A172" t="s">
        <v>756</v>
      </c>
      <c r="B172">
        <v>5</v>
      </c>
      <c r="C172">
        <v>168</v>
      </c>
      <c r="D172" t="s">
        <v>757</v>
      </c>
      <c r="E172">
        <v>-1789.3507</v>
      </c>
      <c r="F172">
        <v>-5708.4656999999997</v>
      </c>
      <c r="G172">
        <v>18200</v>
      </c>
      <c r="H172">
        <v>-70.8566</v>
      </c>
      <c r="I172">
        <v>-7182.1243999999997</v>
      </c>
      <c r="J172">
        <v>18200</v>
      </c>
      <c r="K172">
        <v>1523.2779</v>
      </c>
      <c r="L172">
        <v>-8549.1412</v>
      </c>
      <c r="M172">
        <v>18200</v>
      </c>
      <c r="N172" t="s">
        <v>758</v>
      </c>
      <c r="O172">
        <v>-1789.8040000000001</v>
      </c>
      <c r="P172">
        <v>-5708.4557999999997</v>
      </c>
      <c r="Q172">
        <v>16200</v>
      </c>
      <c r="R172">
        <v>-184.7234</v>
      </c>
      <c r="S172">
        <v>-7084.4803000000002</v>
      </c>
      <c r="T172">
        <v>18200</v>
      </c>
      <c r="U172">
        <v>4.6641000000000004</v>
      </c>
      <c r="V172">
        <v>4</v>
      </c>
      <c r="W172">
        <v>4</v>
      </c>
      <c r="X172">
        <v>4</v>
      </c>
      <c r="Y172" t="b">
        <v>1</v>
      </c>
      <c r="Z172">
        <v>2.7042000000000002</v>
      </c>
      <c r="AA172" t="s">
        <v>254</v>
      </c>
    </row>
    <row r="173" spans="1:27" x14ac:dyDescent="0.3">
      <c r="A173" t="s">
        <v>759</v>
      </c>
      <c r="B173">
        <v>5</v>
      </c>
      <c r="C173">
        <v>169</v>
      </c>
      <c r="D173" t="s">
        <v>760</v>
      </c>
      <c r="E173">
        <v>-1789.3507</v>
      </c>
      <c r="F173">
        <v>-5708.4656999999997</v>
      </c>
      <c r="G173">
        <v>18200</v>
      </c>
      <c r="H173">
        <v>-2019.7037</v>
      </c>
      <c r="I173">
        <v>-6881.009</v>
      </c>
      <c r="J173">
        <v>18200</v>
      </c>
      <c r="K173">
        <v>-2501.6313</v>
      </c>
      <c r="L173">
        <v>-9334.1183999999994</v>
      </c>
      <c r="M173">
        <v>18200</v>
      </c>
      <c r="N173" t="s">
        <v>761</v>
      </c>
      <c r="O173">
        <v>-1789.8040000000001</v>
      </c>
      <c r="P173">
        <v>-5708.4557999999997</v>
      </c>
      <c r="Q173">
        <v>16200</v>
      </c>
      <c r="R173">
        <v>-1990.788</v>
      </c>
      <c r="S173">
        <v>-6733.8224</v>
      </c>
      <c r="T173">
        <v>18200</v>
      </c>
      <c r="U173">
        <v>5.5452000000000004</v>
      </c>
      <c r="V173">
        <v>4</v>
      </c>
      <c r="W173">
        <v>4</v>
      </c>
      <c r="X173">
        <v>4</v>
      </c>
      <c r="Y173" t="b">
        <v>1</v>
      </c>
      <c r="Z173">
        <v>3.2597</v>
      </c>
      <c r="AA173" t="s">
        <v>254</v>
      </c>
    </row>
    <row r="174" spans="1:27" x14ac:dyDescent="0.3">
      <c r="A174" t="s">
        <v>762</v>
      </c>
      <c r="B174">
        <v>5</v>
      </c>
      <c r="C174">
        <v>170</v>
      </c>
      <c r="D174" t="s">
        <v>763</v>
      </c>
      <c r="E174">
        <v>-2574.922</v>
      </c>
      <c r="F174">
        <v>-5557.22</v>
      </c>
      <c r="G174">
        <v>18200</v>
      </c>
      <c r="H174">
        <v>-3377.7212</v>
      </c>
      <c r="I174">
        <v>-5784.7907999999998</v>
      </c>
      <c r="J174">
        <v>18200</v>
      </c>
      <c r="K174">
        <v>-5398.1140999999998</v>
      </c>
      <c r="L174">
        <v>-6357.5146999999997</v>
      </c>
      <c r="M174">
        <v>18200</v>
      </c>
      <c r="N174" t="s">
        <v>764</v>
      </c>
      <c r="O174">
        <v>-2575.375</v>
      </c>
      <c r="P174">
        <v>-5557.2110000000002</v>
      </c>
      <c r="Q174">
        <v>16200</v>
      </c>
      <c r="R174">
        <v>-3233.4074999999998</v>
      </c>
      <c r="S174">
        <v>-5743.8819000000003</v>
      </c>
      <c r="T174">
        <v>18200</v>
      </c>
      <c r="U174">
        <v>5.0031999999999996</v>
      </c>
      <c r="V174">
        <v>4</v>
      </c>
      <c r="W174">
        <v>4</v>
      </c>
      <c r="X174">
        <v>4</v>
      </c>
      <c r="Y174" t="b">
        <v>1</v>
      </c>
      <c r="Z174">
        <v>2.544</v>
      </c>
      <c r="AA174" t="s">
        <v>254</v>
      </c>
    </row>
    <row r="175" spans="1:27" x14ac:dyDescent="0.3">
      <c r="A175" t="s">
        <v>765</v>
      </c>
      <c r="B175">
        <v>5</v>
      </c>
      <c r="C175">
        <v>171</v>
      </c>
      <c r="D175" t="s">
        <v>766</v>
      </c>
      <c r="E175">
        <v>-2423.6608999999999</v>
      </c>
      <c r="F175">
        <v>-4771.6526999999996</v>
      </c>
      <c r="G175">
        <v>18200</v>
      </c>
      <c r="H175">
        <v>-3951.5248000000001</v>
      </c>
      <c r="I175">
        <v>-4516.2501000000002</v>
      </c>
      <c r="J175">
        <v>18200</v>
      </c>
      <c r="K175">
        <v>-6022.7849999999999</v>
      </c>
      <c r="L175">
        <v>-4170.0114999999996</v>
      </c>
      <c r="M175">
        <v>18200</v>
      </c>
      <c r="N175" t="s">
        <v>767</v>
      </c>
      <c r="O175">
        <v>-2424.1023</v>
      </c>
      <c r="P175">
        <v>-4771.6448</v>
      </c>
      <c r="Q175">
        <v>16200</v>
      </c>
      <c r="R175">
        <v>-3803.5776000000001</v>
      </c>
      <c r="S175">
        <v>-4540.9813999999997</v>
      </c>
      <c r="T175">
        <v>18200</v>
      </c>
      <c r="U175">
        <v>3.3552</v>
      </c>
      <c r="V175">
        <v>4</v>
      </c>
      <c r="W175">
        <v>4</v>
      </c>
      <c r="X175">
        <v>4</v>
      </c>
      <c r="Y175" t="b">
        <v>1</v>
      </c>
      <c r="Z175">
        <v>2.1877</v>
      </c>
      <c r="AA175" t="s">
        <v>254</v>
      </c>
    </row>
    <row r="176" spans="1:27" x14ac:dyDescent="0.3">
      <c r="A176" t="s">
        <v>768</v>
      </c>
      <c r="B176">
        <v>5</v>
      </c>
      <c r="C176">
        <v>172</v>
      </c>
      <c r="D176" t="s">
        <v>769</v>
      </c>
      <c r="E176">
        <v>-2423.6608999999999</v>
      </c>
      <c r="F176">
        <v>-4771.6526999999996</v>
      </c>
      <c r="G176">
        <v>18200</v>
      </c>
      <c r="H176">
        <v>-4191.3504999999996</v>
      </c>
      <c r="I176">
        <v>-2635.2437</v>
      </c>
      <c r="J176">
        <v>18200</v>
      </c>
      <c r="K176">
        <v>-6040.0653000000002</v>
      </c>
      <c r="L176">
        <v>-400.90859999999998</v>
      </c>
      <c r="M176">
        <v>18200</v>
      </c>
      <c r="N176" t="s">
        <v>770</v>
      </c>
      <c r="O176">
        <v>-2424.1023</v>
      </c>
      <c r="P176">
        <v>-4771.6448</v>
      </c>
      <c r="Q176">
        <v>16200</v>
      </c>
      <c r="R176">
        <v>-4095.7273</v>
      </c>
      <c r="S176">
        <v>-2750.8128000000002</v>
      </c>
      <c r="T176">
        <v>18200</v>
      </c>
      <c r="U176">
        <v>4.8757999999999999</v>
      </c>
      <c r="V176">
        <v>4</v>
      </c>
      <c r="W176">
        <v>4</v>
      </c>
      <c r="X176">
        <v>4</v>
      </c>
      <c r="Y176" t="b">
        <v>1</v>
      </c>
      <c r="Z176">
        <v>1.9031</v>
      </c>
      <c r="AA176" t="s">
        <v>254</v>
      </c>
    </row>
    <row r="177" spans="1:27" x14ac:dyDescent="0.3">
      <c r="A177" t="s">
        <v>771</v>
      </c>
      <c r="B177">
        <v>5</v>
      </c>
      <c r="C177">
        <v>173</v>
      </c>
      <c r="D177" t="s">
        <v>772</v>
      </c>
      <c r="E177">
        <v>-9349.3858</v>
      </c>
      <c r="F177">
        <v>1134.8157000000001</v>
      </c>
      <c r="G177">
        <v>18200</v>
      </c>
      <c r="H177">
        <v>-8099.6851999999999</v>
      </c>
      <c r="I177">
        <v>550.85969999999998</v>
      </c>
      <c r="J177">
        <v>18200</v>
      </c>
      <c r="K177">
        <v>-5653.5627999999997</v>
      </c>
      <c r="L177">
        <v>-592.15629999999999</v>
      </c>
      <c r="M177">
        <v>18200</v>
      </c>
      <c r="N177" t="s">
        <v>773</v>
      </c>
      <c r="O177">
        <v>-9349.3857000000007</v>
      </c>
      <c r="P177">
        <v>1134.8164999999999</v>
      </c>
      <c r="Q177">
        <v>16200</v>
      </c>
      <c r="R177">
        <v>-8235.5809000000008</v>
      </c>
      <c r="S177">
        <v>614.36059999999998</v>
      </c>
      <c r="T177">
        <v>18200</v>
      </c>
      <c r="U177">
        <v>14.9978</v>
      </c>
      <c r="V177">
        <v>4</v>
      </c>
      <c r="W177">
        <v>4</v>
      </c>
      <c r="X177">
        <v>4</v>
      </c>
      <c r="Y177" t="b">
        <v>1</v>
      </c>
      <c r="Z177">
        <v>2.0215999999999998</v>
      </c>
      <c r="AA177" t="s">
        <v>254</v>
      </c>
    </row>
    <row r="178" spans="1:27" x14ac:dyDescent="0.3">
      <c r="A178" t="s">
        <v>774</v>
      </c>
      <c r="B178">
        <v>5</v>
      </c>
      <c r="C178">
        <v>174</v>
      </c>
      <c r="D178" t="s">
        <v>775</v>
      </c>
      <c r="E178">
        <v>-9867.2700999999997</v>
      </c>
      <c r="F178">
        <v>627.03750000000002</v>
      </c>
      <c r="G178">
        <v>18200</v>
      </c>
      <c r="H178">
        <v>-9424.7973999999995</v>
      </c>
      <c r="I178">
        <v>-275.71039999999999</v>
      </c>
      <c r="J178">
        <v>18200</v>
      </c>
      <c r="K178">
        <v>-8412.5293999999994</v>
      </c>
      <c r="L178">
        <v>-2340.9739</v>
      </c>
      <c r="M178">
        <v>18200</v>
      </c>
      <c r="N178" t="s">
        <v>776</v>
      </c>
      <c r="O178">
        <v>-9867.2702000000008</v>
      </c>
      <c r="P178">
        <v>627.03809999999999</v>
      </c>
      <c r="Q178">
        <v>16200</v>
      </c>
      <c r="R178">
        <v>-9490.8148999999994</v>
      </c>
      <c r="S178">
        <v>-141.01929999999999</v>
      </c>
      <c r="T178">
        <v>18200</v>
      </c>
      <c r="U178">
        <v>3.8256999999999999</v>
      </c>
      <c r="V178">
        <v>4</v>
      </c>
      <c r="W178">
        <v>4</v>
      </c>
      <c r="X178">
        <v>4</v>
      </c>
      <c r="Y178" t="b">
        <v>1</v>
      </c>
      <c r="Z178">
        <v>2.8395999999999999</v>
      </c>
      <c r="AA178" t="s">
        <v>254</v>
      </c>
    </row>
    <row r="179" spans="1:27" x14ac:dyDescent="0.3">
      <c r="A179" t="s">
        <v>777</v>
      </c>
      <c r="B179">
        <v>5</v>
      </c>
      <c r="C179">
        <v>175</v>
      </c>
      <c r="D179" t="s">
        <v>778</v>
      </c>
      <c r="E179">
        <v>-9867.2700999999997</v>
      </c>
      <c r="F179">
        <v>627.03750000000002</v>
      </c>
      <c r="G179">
        <v>18200</v>
      </c>
      <c r="H179">
        <v>-10700.474200000001</v>
      </c>
      <c r="I179">
        <v>-2011.1484</v>
      </c>
      <c r="J179">
        <v>18200</v>
      </c>
      <c r="K179">
        <v>-11332.9141</v>
      </c>
      <c r="L179">
        <v>-4013.6518000000001</v>
      </c>
      <c r="M179">
        <v>18200</v>
      </c>
      <c r="N179" t="s">
        <v>779</v>
      </c>
      <c r="O179">
        <v>-9867.2702000000008</v>
      </c>
      <c r="P179">
        <v>627.03809999999999</v>
      </c>
      <c r="Q179">
        <v>16200</v>
      </c>
      <c r="R179">
        <v>-10655.2999</v>
      </c>
      <c r="S179">
        <v>-1868.1125</v>
      </c>
      <c r="T179">
        <v>18200</v>
      </c>
      <c r="U179">
        <v>6.2320000000000002</v>
      </c>
      <c r="V179">
        <v>4</v>
      </c>
      <c r="W179">
        <v>4</v>
      </c>
      <c r="X179">
        <v>4</v>
      </c>
      <c r="Y179" t="b">
        <v>1</v>
      </c>
      <c r="Z179">
        <v>2.3117999999999999</v>
      </c>
      <c r="AA179" t="s">
        <v>254</v>
      </c>
    </row>
    <row r="180" spans="1:27" x14ac:dyDescent="0.3">
      <c r="A180" t="s">
        <v>780</v>
      </c>
      <c r="B180">
        <v>5</v>
      </c>
      <c r="C180">
        <v>176</v>
      </c>
      <c r="D180" t="s">
        <v>781</v>
      </c>
      <c r="E180">
        <v>-9867.2700999999997</v>
      </c>
      <c r="F180">
        <v>627.03750000000002</v>
      </c>
      <c r="G180">
        <v>18200</v>
      </c>
      <c r="H180">
        <v>-11838.053099999999</v>
      </c>
      <c r="I180">
        <v>-1510.0626999999999</v>
      </c>
      <c r="J180">
        <v>18200</v>
      </c>
      <c r="K180">
        <v>-12990.5214</v>
      </c>
      <c r="L180">
        <v>-2759.7894000000001</v>
      </c>
      <c r="M180">
        <v>18200</v>
      </c>
      <c r="N180" t="s">
        <v>782</v>
      </c>
      <c r="O180">
        <v>-9867.2702000000008</v>
      </c>
      <c r="P180">
        <v>627.03809999999999</v>
      </c>
      <c r="Q180">
        <v>16200</v>
      </c>
      <c r="R180">
        <v>-11736.364799999999</v>
      </c>
      <c r="S180">
        <v>-1399.7927</v>
      </c>
      <c r="T180">
        <v>18200</v>
      </c>
      <c r="U180">
        <v>3.8633000000000002</v>
      </c>
      <c r="V180">
        <v>4</v>
      </c>
      <c r="W180">
        <v>4</v>
      </c>
      <c r="X180">
        <v>4</v>
      </c>
      <c r="Y180" t="b">
        <v>1</v>
      </c>
      <c r="Z180">
        <v>1.8796999999999999</v>
      </c>
      <c r="AA180" t="s">
        <v>254</v>
      </c>
    </row>
    <row r="181" spans="1:27" x14ac:dyDescent="0.3">
      <c r="A181" t="s">
        <v>783</v>
      </c>
      <c r="B181">
        <v>5</v>
      </c>
      <c r="C181">
        <v>177</v>
      </c>
      <c r="D181" t="s">
        <v>784</v>
      </c>
      <c r="E181">
        <v>-10051.292799999999</v>
      </c>
      <c r="F181">
        <v>1330.3259</v>
      </c>
      <c r="G181">
        <v>18200</v>
      </c>
      <c r="H181">
        <v>-12094.2091</v>
      </c>
      <c r="I181">
        <v>207.50640000000001</v>
      </c>
      <c r="J181">
        <v>18200</v>
      </c>
      <c r="K181">
        <v>-13584.017599999999</v>
      </c>
      <c r="L181">
        <v>-611.31619999999998</v>
      </c>
      <c r="M181">
        <v>18200</v>
      </c>
      <c r="N181" t="s">
        <v>785</v>
      </c>
      <c r="O181">
        <v>-10050.7587</v>
      </c>
      <c r="P181">
        <v>1330.1822</v>
      </c>
      <c r="Q181">
        <v>16200</v>
      </c>
      <c r="R181">
        <v>-11962.7554</v>
      </c>
      <c r="S181">
        <v>279.75549999999998</v>
      </c>
      <c r="T181">
        <v>18200</v>
      </c>
      <c r="U181">
        <v>5.6026999999999996</v>
      </c>
      <c r="V181">
        <v>4</v>
      </c>
      <c r="W181">
        <v>4</v>
      </c>
      <c r="X181">
        <v>4</v>
      </c>
      <c r="Y181" t="b">
        <v>1</v>
      </c>
      <c r="Z181">
        <v>1.8548</v>
      </c>
      <c r="AA181" t="s">
        <v>254</v>
      </c>
    </row>
    <row r="182" spans="1:27" x14ac:dyDescent="0.3">
      <c r="A182" t="s">
        <v>786</v>
      </c>
      <c r="B182">
        <v>5</v>
      </c>
      <c r="C182">
        <v>178</v>
      </c>
      <c r="D182" t="s">
        <v>787</v>
      </c>
      <c r="E182">
        <v>-10051.292799999999</v>
      </c>
      <c r="F182">
        <v>1330.3259</v>
      </c>
      <c r="G182">
        <v>18200</v>
      </c>
      <c r="H182">
        <v>-12995.209699999999</v>
      </c>
      <c r="I182">
        <v>1259.6208999999999</v>
      </c>
      <c r="J182">
        <v>18200</v>
      </c>
      <c r="K182">
        <v>-14894.661899999999</v>
      </c>
      <c r="L182">
        <v>1214.0011999999999</v>
      </c>
      <c r="M182">
        <v>18200</v>
      </c>
      <c r="N182" t="s">
        <v>788</v>
      </c>
      <c r="O182">
        <v>-10050.7587</v>
      </c>
      <c r="P182">
        <v>1330.1822</v>
      </c>
      <c r="Q182">
        <v>16200</v>
      </c>
      <c r="R182">
        <v>-12845.252899999999</v>
      </c>
      <c r="S182">
        <v>1263.2225000000001</v>
      </c>
      <c r="T182">
        <v>18200</v>
      </c>
      <c r="U182">
        <v>4.0888</v>
      </c>
      <c r="V182">
        <v>4</v>
      </c>
      <c r="W182">
        <v>4</v>
      </c>
      <c r="X182">
        <v>4</v>
      </c>
      <c r="Y182" t="b">
        <v>1</v>
      </c>
      <c r="Z182">
        <v>1.4053</v>
      </c>
      <c r="AA182" t="s">
        <v>254</v>
      </c>
    </row>
    <row r="183" spans="1:27" x14ac:dyDescent="0.3">
      <c r="A183" t="s">
        <v>789</v>
      </c>
      <c r="B183">
        <v>5</v>
      </c>
      <c r="C183">
        <v>179</v>
      </c>
      <c r="D183" t="s">
        <v>790</v>
      </c>
      <c r="E183">
        <v>-13343.3017</v>
      </c>
      <c r="F183">
        <v>4727.5955000000004</v>
      </c>
      <c r="G183">
        <v>18200</v>
      </c>
      <c r="H183">
        <v>-13935.755300000001</v>
      </c>
      <c r="I183">
        <v>3493.1188000000002</v>
      </c>
      <c r="J183">
        <v>18200</v>
      </c>
      <c r="K183">
        <v>-14930.9069</v>
      </c>
      <c r="L183">
        <v>1419.5534</v>
      </c>
      <c r="M183">
        <v>18200</v>
      </c>
      <c r="N183" t="s">
        <v>791</v>
      </c>
      <c r="O183">
        <v>-13564.012199999999</v>
      </c>
      <c r="P183">
        <v>4727.4611000000004</v>
      </c>
      <c r="Q183">
        <v>16200</v>
      </c>
      <c r="R183">
        <v>-13870.8541</v>
      </c>
      <c r="S183">
        <v>3628.3512999999998</v>
      </c>
      <c r="T183">
        <v>18200</v>
      </c>
      <c r="U183">
        <v>5.4839000000000002</v>
      </c>
      <c r="V183">
        <v>4</v>
      </c>
      <c r="W183">
        <v>4</v>
      </c>
      <c r="X183">
        <v>4</v>
      </c>
      <c r="Y183" t="b">
        <v>1</v>
      </c>
      <c r="Z183">
        <v>2.1789000000000001</v>
      </c>
      <c r="AA183" t="s">
        <v>254</v>
      </c>
    </row>
    <row r="184" spans="1:27" x14ac:dyDescent="0.3">
      <c r="A184" t="s">
        <v>792</v>
      </c>
      <c r="B184">
        <v>5</v>
      </c>
      <c r="C184">
        <v>180</v>
      </c>
      <c r="D184" t="s">
        <v>793</v>
      </c>
      <c r="E184">
        <v>-13513.2547</v>
      </c>
      <c r="F184">
        <v>5742.4087</v>
      </c>
      <c r="G184">
        <v>18200</v>
      </c>
      <c r="H184">
        <v>-14323.6041</v>
      </c>
      <c r="I184">
        <v>5526.3311000000003</v>
      </c>
      <c r="J184">
        <v>18200</v>
      </c>
      <c r="K184">
        <v>-16159.4593</v>
      </c>
      <c r="L184">
        <v>5036.8050999999996</v>
      </c>
      <c r="M184">
        <v>18200</v>
      </c>
      <c r="N184" t="s">
        <v>794</v>
      </c>
      <c r="O184">
        <v>-13939.057000000001</v>
      </c>
      <c r="P184">
        <v>5954.6329999999998</v>
      </c>
      <c r="Q184">
        <v>16200</v>
      </c>
      <c r="R184">
        <v>-14178.6682</v>
      </c>
      <c r="S184">
        <v>5564.9778999999999</v>
      </c>
      <c r="T184">
        <v>18200</v>
      </c>
      <c r="U184">
        <v>6.6188000000000002</v>
      </c>
      <c r="V184">
        <v>4</v>
      </c>
      <c r="W184">
        <v>4</v>
      </c>
      <c r="X184">
        <v>4</v>
      </c>
      <c r="Y184" t="b">
        <v>1</v>
      </c>
      <c r="Z184">
        <v>2.5817000000000001</v>
      </c>
      <c r="AA184" t="s">
        <v>254</v>
      </c>
    </row>
    <row r="185" spans="1:27" x14ac:dyDescent="0.3">
      <c r="A185" t="s">
        <v>795</v>
      </c>
      <c r="B185">
        <v>5</v>
      </c>
      <c r="C185">
        <v>181</v>
      </c>
      <c r="D185" t="s">
        <v>796</v>
      </c>
      <c r="E185">
        <v>-12566.4043</v>
      </c>
      <c r="F185">
        <v>6201.2776000000003</v>
      </c>
      <c r="G185">
        <v>18200</v>
      </c>
      <c r="H185">
        <v>-13730.0412</v>
      </c>
      <c r="I185">
        <v>6636.3802999999998</v>
      </c>
      <c r="J185">
        <v>18200</v>
      </c>
      <c r="K185">
        <v>-15509.6999</v>
      </c>
      <c r="L185">
        <v>7301.8235999999997</v>
      </c>
      <c r="M185">
        <v>18200</v>
      </c>
      <c r="N185" t="s">
        <v>797</v>
      </c>
      <c r="O185">
        <v>-12699.2318</v>
      </c>
      <c r="P185">
        <v>6377.7181</v>
      </c>
      <c r="Q185">
        <v>16200</v>
      </c>
      <c r="R185">
        <v>-13589.541800000001</v>
      </c>
      <c r="S185">
        <v>6583.8453</v>
      </c>
      <c r="T185">
        <v>18200</v>
      </c>
      <c r="U185">
        <v>6.2549999999999999</v>
      </c>
      <c r="V185">
        <v>4</v>
      </c>
      <c r="W185">
        <v>4</v>
      </c>
      <c r="X185">
        <v>4</v>
      </c>
      <c r="Y185" t="b">
        <v>1</v>
      </c>
      <c r="Z185">
        <v>4.1482000000000001</v>
      </c>
      <c r="AA185" t="s">
        <v>254</v>
      </c>
    </row>
    <row r="186" spans="1:27" x14ac:dyDescent="0.3">
      <c r="A186" t="s">
        <v>798</v>
      </c>
      <c r="B186">
        <v>5</v>
      </c>
      <c r="C186">
        <v>182</v>
      </c>
      <c r="D186" t="s">
        <v>799</v>
      </c>
      <c r="E186">
        <v>-7758.5050000000001</v>
      </c>
      <c r="F186">
        <v>12527.530199999999</v>
      </c>
      <c r="G186">
        <v>18200</v>
      </c>
      <c r="H186">
        <v>-12140.365299999999</v>
      </c>
      <c r="I186">
        <v>13037.6677</v>
      </c>
      <c r="J186">
        <v>18200</v>
      </c>
      <c r="K186">
        <v>-14226.277</v>
      </c>
      <c r="L186">
        <v>13280.5101</v>
      </c>
      <c r="M186">
        <v>18200</v>
      </c>
      <c r="N186" t="s">
        <v>800</v>
      </c>
      <c r="O186">
        <v>-7758.5057999999999</v>
      </c>
      <c r="P186">
        <v>12527.5303</v>
      </c>
      <c r="Q186">
        <v>16200</v>
      </c>
      <c r="R186">
        <v>-11991.3717</v>
      </c>
      <c r="S186">
        <v>13020.3218</v>
      </c>
      <c r="T186">
        <v>18200</v>
      </c>
      <c r="U186">
        <v>22.322500000000002</v>
      </c>
      <c r="V186">
        <v>4</v>
      </c>
      <c r="W186">
        <v>4</v>
      </c>
      <c r="X186">
        <v>4</v>
      </c>
      <c r="Y186" t="b">
        <v>1</v>
      </c>
      <c r="Z186">
        <v>4.3750999999999998</v>
      </c>
      <c r="AA186" t="s">
        <v>254</v>
      </c>
    </row>
    <row r="187" spans="1:27" x14ac:dyDescent="0.3">
      <c r="A187" t="s">
        <v>801</v>
      </c>
      <c r="B187">
        <v>5</v>
      </c>
      <c r="C187">
        <v>183</v>
      </c>
      <c r="D187" t="s">
        <v>802</v>
      </c>
      <c r="E187">
        <v>-7758.5050000000001</v>
      </c>
      <c r="F187">
        <v>12527.530199999999</v>
      </c>
      <c r="G187">
        <v>18200</v>
      </c>
      <c r="H187">
        <v>-9853.7237999999998</v>
      </c>
      <c r="I187">
        <v>13438.3858</v>
      </c>
      <c r="J187">
        <v>18200</v>
      </c>
      <c r="K187">
        <v>-12146.4426</v>
      </c>
      <c r="L187">
        <v>14435.1006</v>
      </c>
      <c r="M187">
        <v>18200</v>
      </c>
      <c r="N187" t="s">
        <v>803</v>
      </c>
      <c r="O187">
        <v>-7758.5057999999999</v>
      </c>
      <c r="P187">
        <v>12527.5303</v>
      </c>
      <c r="Q187">
        <v>16200</v>
      </c>
      <c r="R187">
        <v>-9716.1607000000004</v>
      </c>
      <c r="S187">
        <v>13378.582899999999</v>
      </c>
      <c r="T187">
        <v>18200</v>
      </c>
      <c r="U187">
        <v>4.5204000000000004</v>
      </c>
      <c r="V187">
        <v>4</v>
      </c>
      <c r="W187">
        <v>4</v>
      </c>
      <c r="X187">
        <v>4</v>
      </c>
      <c r="Y187" t="b">
        <v>1</v>
      </c>
      <c r="Z187">
        <v>2.5529999999999999</v>
      </c>
      <c r="AA187" t="s">
        <v>254</v>
      </c>
    </row>
    <row r="188" spans="1:27" x14ac:dyDescent="0.3">
      <c r="A188" t="s">
        <v>804</v>
      </c>
      <c r="B188">
        <v>5</v>
      </c>
      <c r="C188">
        <v>184</v>
      </c>
      <c r="D188" t="s">
        <v>805</v>
      </c>
      <c r="E188">
        <v>-6958.5050000000001</v>
      </c>
      <c r="F188">
        <v>13327.5283</v>
      </c>
      <c r="G188">
        <v>18200</v>
      </c>
      <c r="H188">
        <v>-8364.7055999999993</v>
      </c>
      <c r="I188">
        <v>14793.599099999999</v>
      </c>
      <c r="J188">
        <v>18200</v>
      </c>
      <c r="K188">
        <v>-9679.9184999999998</v>
      </c>
      <c r="L188">
        <v>16164.8084</v>
      </c>
      <c r="M188">
        <v>18200</v>
      </c>
      <c r="N188" t="s">
        <v>806</v>
      </c>
      <c r="O188">
        <v>-6958.5057999999999</v>
      </c>
      <c r="P188">
        <v>13327.528700000001</v>
      </c>
      <c r="Q188">
        <v>16200</v>
      </c>
      <c r="R188">
        <v>-8260.8729999999996</v>
      </c>
      <c r="S188">
        <v>14685.345799999999</v>
      </c>
      <c r="T188">
        <v>18200</v>
      </c>
      <c r="U188">
        <v>8.9114000000000004</v>
      </c>
      <c r="V188">
        <v>4</v>
      </c>
      <c r="W188">
        <v>4</v>
      </c>
      <c r="X188">
        <v>4</v>
      </c>
      <c r="Y188" t="b">
        <v>1</v>
      </c>
      <c r="Z188">
        <v>2.5</v>
      </c>
      <c r="AA188" t="s">
        <v>254</v>
      </c>
    </row>
    <row r="189" spans="1:27" x14ac:dyDescent="0.3">
      <c r="A189" t="s">
        <v>807</v>
      </c>
      <c r="B189">
        <v>6</v>
      </c>
      <c r="C189">
        <v>185</v>
      </c>
      <c r="D189" t="s">
        <v>808</v>
      </c>
      <c r="E189">
        <v>17197.490099999999</v>
      </c>
      <c r="F189">
        <v>457.59010000000001</v>
      </c>
      <c r="G189">
        <v>20200</v>
      </c>
      <c r="H189">
        <v>18193.008000000002</v>
      </c>
      <c r="I189">
        <v>-2334.7019</v>
      </c>
      <c r="J189">
        <v>20200</v>
      </c>
      <c r="K189">
        <v>18696.736499999999</v>
      </c>
      <c r="L189">
        <v>-3747.5916999999999</v>
      </c>
      <c r="M189">
        <v>20200</v>
      </c>
      <c r="N189" t="s">
        <v>809</v>
      </c>
      <c r="O189">
        <v>17197.490000000002</v>
      </c>
      <c r="P189">
        <v>457.5924</v>
      </c>
      <c r="Q189">
        <v>18200</v>
      </c>
      <c r="R189">
        <v>18142.6351</v>
      </c>
      <c r="S189">
        <v>-2193.4128999999998</v>
      </c>
      <c r="T189">
        <v>20200</v>
      </c>
      <c r="U189">
        <v>9.6866000000000003</v>
      </c>
      <c r="V189">
        <v>4</v>
      </c>
      <c r="W189">
        <v>4</v>
      </c>
      <c r="X189">
        <v>4</v>
      </c>
      <c r="Y189" t="b">
        <v>1</v>
      </c>
      <c r="Z189">
        <v>1.3940999999999999</v>
      </c>
      <c r="AA189" t="s">
        <v>254</v>
      </c>
    </row>
    <row r="190" spans="1:27" x14ac:dyDescent="0.3">
      <c r="A190" t="s">
        <v>810</v>
      </c>
      <c r="B190">
        <v>6</v>
      </c>
      <c r="C190">
        <v>186</v>
      </c>
      <c r="D190" t="s">
        <v>811</v>
      </c>
      <c r="E190">
        <v>12952.999299999999</v>
      </c>
      <c r="F190">
        <v>-3740.5821000000001</v>
      </c>
      <c r="G190">
        <v>20200</v>
      </c>
      <c r="H190">
        <v>14969.1224</v>
      </c>
      <c r="I190">
        <v>-3655.9187999999999</v>
      </c>
      <c r="J190">
        <v>20200</v>
      </c>
      <c r="K190">
        <v>16867.4493</v>
      </c>
      <c r="L190">
        <v>-3576.2022000000002</v>
      </c>
      <c r="M190">
        <v>20200</v>
      </c>
      <c r="N190" t="s">
        <v>812</v>
      </c>
      <c r="O190">
        <v>12952.998100000001</v>
      </c>
      <c r="P190">
        <v>-3740.5882000000001</v>
      </c>
      <c r="Q190">
        <v>18200</v>
      </c>
      <c r="R190">
        <v>14819.254499999999</v>
      </c>
      <c r="S190">
        <v>-3662.2123000000001</v>
      </c>
      <c r="T190">
        <v>20200</v>
      </c>
      <c r="U190">
        <v>4.6177999999999999</v>
      </c>
      <c r="V190">
        <v>4</v>
      </c>
      <c r="W190">
        <v>4</v>
      </c>
      <c r="X190">
        <v>4</v>
      </c>
      <c r="Y190" t="b">
        <v>1</v>
      </c>
      <c r="Z190">
        <v>2.7376</v>
      </c>
      <c r="AA190" t="s">
        <v>254</v>
      </c>
    </row>
    <row r="191" spans="1:27" x14ac:dyDescent="0.3">
      <c r="A191" t="s">
        <v>813</v>
      </c>
      <c r="B191">
        <v>6</v>
      </c>
      <c r="C191">
        <v>187</v>
      </c>
      <c r="D191" t="s">
        <v>814</v>
      </c>
      <c r="E191">
        <v>12952.9998</v>
      </c>
      <c r="F191">
        <v>-4540.6315000000004</v>
      </c>
      <c r="G191">
        <v>20200</v>
      </c>
      <c r="H191">
        <v>14076.382600000001</v>
      </c>
      <c r="I191">
        <v>-5369.3018000000002</v>
      </c>
      <c r="J191">
        <v>20200</v>
      </c>
      <c r="K191">
        <v>16088.2397</v>
      </c>
      <c r="L191">
        <v>-6853.3608000000004</v>
      </c>
      <c r="M191">
        <v>20200</v>
      </c>
      <c r="N191" t="s">
        <v>815</v>
      </c>
      <c r="O191">
        <v>12952.9985</v>
      </c>
      <c r="P191">
        <v>-4540.6311999999998</v>
      </c>
      <c r="Q191">
        <v>18200</v>
      </c>
      <c r="R191">
        <v>13955.671200000001</v>
      </c>
      <c r="S191">
        <v>-5280.2583000000004</v>
      </c>
      <c r="T191">
        <v>20200</v>
      </c>
      <c r="U191">
        <v>8.1503999999999994</v>
      </c>
      <c r="V191">
        <v>4</v>
      </c>
      <c r="W191">
        <v>4</v>
      </c>
      <c r="X191">
        <v>4</v>
      </c>
      <c r="Y191" t="b">
        <v>1</v>
      </c>
      <c r="Z191">
        <v>2.9445999999999999</v>
      </c>
      <c r="AA191" t="s">
        <v>254</v>
      </c>
    </row>
    <row r="192" spans="1:27" x14ac:dyDescent="0.3">
      <c r="A192" t="s">
        <v>816</v>
      </c>
      <c r="B192">
        <v>6</v>
      </c>
      <c r="C192">
        <v>188</v>
      </c>
      <c r="D192" t="s">
        <v>817</v>
      </c>
      <c r="E192">
        <v>12952.9998</v>
      </c>
      <c r="F192">
        <v>-4540.6315000000004</v>
      </c>
      <c r="G192">
        <v>20200</v>
      </c>
      <c r="H192">
        <v>12733.757100000001</v>
      </c>
      <c r="I192">
        <v>-5303.9634999999998</v>
      </c>
      <c r="J192">
        <v>20200</v>
      </c>
      <c r="K192">
        <v>12098.8259</v>
      </c>
      <c r="L192">
        <v>-7514.5883999999996</v>
      </c>
      <c r="M192">
        <v>20200</v>
      </c>
      <c r="N192" t="s">
        <v>818</v>
      </c>
      <c r="O192">
        <v>12952.9985</v>
      </c>
      <c r="P192">
        <v>-4540.6311999999998</v>
      </c>
      <c r="Q192">
        <v>18200</v>
      </c>
      <c r="R192">
        <v>12775.1656</v>
      </c>
      <c r="S192">
        <v>-5159.7923000000001</v>
      </c>
      <c r="T192">
        <v>20200</v>
      </c>
      <c r="U192">
        <v>6.2389000000000001</v>
      </c>
      <c r="V192">
        <v>4</v>
      </c>
      <c r="W192">
        <v>4</v>
      </c>
      <c r="X192">
        <v>4</v>
      </c>
      <c r="Y192" t="b">
        <v>1</v>
      </c>
      <c r="Z192">
        <v>2.5804</v>
      </c>
      <c r="AA192" t="s">
        <v>254</v>
      </c>
    </row>
    <row r="193" spans="1:27" x14ac:dyDescent="0.3">
      <c r="A193" t="s">
        <v>819</v>
      </c>
      <c r="B193">
        <v>6</v>
      </c>
      <c r="C193">
        <v>189</v>
      </c>
      <c r="D193" t="s">
        <v>820</v>
      </c>
      <c r="E193">
        <v>12152.9998</v>
      </c>
      <c r="F193">
        <v>-4540.6315000000004</v>
      </c>
      <c r="G193">
        <v>20200</v>
      </c>
      <c r="H193">
        <v>11011.8488</v>
      </c>
      <c r="I193">
        <v>-5611.6815999999999</v>
      </c>
      <c r="J193">
        <v>20200</v>
      </c>
      <c r="K193">
        <v>9626.4680000000008</v>
      </c>
      <c r="L193">
        <v>-6911.9584999999997</v>
      </c>
      <c r="M193">
        <v>20200</v>
      </c>
      <c r="N193" t="s">
        <v>821</v>
      </c>
      <c r="O193">
        <v>12152.9985</v>
      </c>
      <c r="P193">
        <v>-4540.6311999999998</v>
      </c>
      <c r="Q193">
        <v>18200</v>
      </c>
      <c r="R193">
        <v>11121.221</v>
      </c>
      <c r="S193">
        <v>-5509.0281000000004</v>
      </c>
      <c r="T193">
        <v>20200</v>
      </c>
      <c r="U193">
        <v>5.3129999999999997</v>
      </c>
      <c r="V193">
        <v>4</v>
      </c>
      <c r="W193">
        <v>4</v>
      </c>
      <c r="X193">
        <v>4</v>
      </c>
      <c r="Y193" t="b">
        <v>1</v>
      </c>
      <c r="Z193">
        <v>2.3479999999999999</v>
      </c>
      <c r="AA193" t="s">
        <v>254</v>
      </c>
    </row>
    <row r="194" spans="1:27" x14ac:dyDescent="0.3">
      <c r="A194" t="s">
        <v>822</v>
      </c>
      <c r="B194">
        <v>6</v>
      </c>
      <c r="C194">
        <v>190</v>
      </c>
      <c r="D194" t="s">
        <v>823</v>
      </c>
      <c r="E194">
        <v>12152.9998</v>
      </c>
      <c r="F194">
        <v>-3740.6315</v>
      </c>
      <c r="G194">
        <v>20200</v>
      </c>
      <c r="H194">
        <v>11232.877200000001</v>
      </c>
      <c r="I194">
        <v>-3706.0023000000001</v>
      </c>
      <c r="J194">
        <v>20200</v>
      </c>
      <c r="K194">
        <v>8934.5043000000005</v>
      </c>
      <c r="L194">
        <v>-3619.5021000000002</v>
      </c>
      <c r="M194">
        <v>20200</v>
      </c>
      <c r="N194" t="s">
        <v>824</v>
      </c>
      <c r="O194">
        <v>12152.9985</v>
      </c>
      <c r="P194">
        <v>-3740.6311999999998</v>
      </c>
      <c r="Q194">
        <v>18200</v>
      </c>
      <c r="R194">
        <v>11382.7711</v>
      </c>
      <c r="S194">
        <v>-3711.6435999999999</v>
      </c>
      <c r="T194">
        <v>20200</v>
      </c>
      <c r="U194">
        <v>6.5942999999999996</v>
      </c>
      <c r="V194">
        <v>4</v>
      </c>
      <c r="W194">
        <v>4</v>
      </c>
      <c r="X194">
        <v>4</v>
      </c>
      <c r="Y194" t="b">
        <v>1</v>
      </c>
      <c r="Z194">
        <v>2.8117999999999999</v>
      </c>
      <c r="AA194" t="s">
        <v>254</v>
      </c>
    </row>
    <row r="195" spans="1:27" x14ac:dyDescent="0.3">
      <c r="A195" t="s">
        <v>825</v>
      </c>
      <c r="B195">
        <v>6</v>
      </c>
      <c r="C195">
        <v>191</v>
      </c>
      <c r="D195" t="s">
        <v>826</v>
      </c>
      <c r="E195">
        <v>9552.9997000000003</v>
      </c>
      <c r="F195">
        <v>1506.3607</v>
      </c>
      <c r="G195">
        <v>20200</v>
      </c>
      <c r="H195">
        <v>9552.9997000000003</v>
      </c>
      <c r="I195">
        <v>585.46310000000005</v>
      </c>
      <c r="J195">
        <v>20200</v>
      </c>
      <c r="K195">
        <v>9552.9997000000003</v>
      </c>
      <c r="L195">
        <v>-1514.5369000000001</v>
      </c>
      <c r="M195">
        <v>20200</v>
      </c>
      <c r="N195" t="s">
        <v>827</v>
      </c>
      <c r="O195">
        <v>9552.9997000000003</v>
      </c>
      <c r="P195">
        <v>1506.3607</v>
      </c>
      <c r="Q195">
        <v>22200</v>
      </c>
      <c r="R195">
        <v>9552.9997000000003</v>
      </c>
      <c r="S195">
        <v>735.46310000000005</v>
      </c>
      <c r="T195">
        <v>20200</v>
      </c>
      <c r="U195">
        <v>4.8108000000000004</v>
      </c>
      <c r="V195">
        <v>4</v>
      </c>
      <c r="W195">
        <v>4</v>
      </c>
      <c r="X195">
        <v>4</v>
      </c>
      <c r="Y195" t="b">
        <v>1</v>
      </c>
      <c r="Z195">
        <v>2.4561999999999999</v>
      </c>
      <c r="AA195" t="s">
        <v>254</v>
      </c>
    </row>
    <row r="196" spans="1:27" x14ac:dyDescent="0.3">
      <c r="A196" t="s">
        <v>828</v>
      </c>
      <c r="B196">
        <v>6</v>
      </c>
      <c r="C196">
        <v>192</v>
      </c>
      <c r="D196" t="s">
        <v>829</v>
      </c>
      <c r="E196">
        <v>7552.9997000000003</v>
      </c>
      <c r="F196">
        <v>1506.3607</v>
      </c>
      <c r="G196">
        <v>20200</v>
      </c>
      <c r="H196">
        <v>7552.9997000000003</v>
      </c>
      <c r="I196">
        <v>-340.13780000000003</v>
      </c>
      <c r="J196">
        <v>20200</v>
      </c>
      <c r="K196">
        <v>7552.9997000000003</v>
      </c>
      <c r="L196">
        <v>-2840.1378</v>
      </c>
      <c r="M196">
        <v>20200</v>
      </c>
      <c r="N196" t="s">
        <v>830</v>
      </c>
      <c r="O196">
        <v>7552.9997000000003</v>
      </c>
      <c r="P196">
        <v>1506.3607</v>
      </c>
      <c r="Q196">
        <v>22200</v>
      </c>
      <c r="R196">
        <v>7552.9997000000003</v>
      </c>
      <c r="S196">
        <v>-190.1378</v>
      </c>
      <c r="T196">
        <v>20200</v>
      </c>
      <c r="U196">
        <v>8.2392000000000003</v>
      </c>
      <c r="V196">
        <v>4</v>
      </c>
      <c r="W196">
        <v>4</v>
      </c>
      <c r="X196">
        <v>4</v>
      </c>
      <c r="Y196" t="b">
        <v>1</v>
      </c>
      <c r="Z196">
        <v>2.6223000000000001</v>
      </c>
      <c r="AA196" t="s">
        <v>254</v>
      </c>
    </row>
    <row r="197" spans="1:27" x14ac:dyDescent="0.3">
      <c r="A197" t="s">
        <v>831</v>
      </c>
      <c r="B197">
        <v>6</v>
      </c>
      <c r="C197">
        <v>193</v>
      </c>
      <c r="D197" t="s">
        <v>832</v>
      </c>
      <c r="E197">
        <v>5369.4993999999997</v>
      </c>
      <c r="F197">
        <v>-1498.42</v>
      </c>
      <c r="G197">
        <v>20200</v>
      </c>
      <c r="H197">
        <v>6497.2183000000005</v>
      </c>
      <c r="I197">
        <v>-3734.6592000000001</v>
      </c>
      <c r="J197">
        <v>20200</v>
      </c>
      <c r="K197">
        <v>7983.1329999999998</v>
      </c>
      <c r="L197">
        <v>-6681.1922999999997</v>
      </c>
      <c r="M197">
        <v>20200</v>
      </c>
      <c r="N197" t="s">
        <v>833</v>
      </c>
      <c r="O197">
        <v>5369.4994999999999</v>
      </c>
      <c r="P197">
        <v>-1498.4199000000001</v>
      </c>
      <c r="Q197">
        <v>18200</v>
      </c>
      <c r="R197">
        <v>6429.6767</v>
      </c>
      <c r="S197">
        <v>-3600.7258000000002</v>
      </c>
      <c r="T197">
        <v>20200</v>
      </c>
      <c r="U197">
        <v>8.6288</v>
      </c>
      <c r="V197">
        <v>4</v>
      </c>
      <c r="W197">
        <v>4</v>
      </c>
      <c r="X197">
        <v>4</v>
      </c>
      <c r="Y197" t="b">
        <v>1</v>
      </c>
      <c r="Z197">
        <v>3.2111999999999998</v>
      </c>
      <c r="AA197" t="s">
        <v>254</v>
      </c>
    </row>
    <row r="198" spans="1:27" x14ac:dyDescent="0.3">
      <c r="A198" t="s">
        <v>834</v>
      </c>
      <c r="B198">
        <v>6</v>
      </c>
      <c r="C198">
        <v>194</v>
      </c>
      <c r="D198" t="s">
        <v>835</v>
      </c>
      <c r="E198">
        <v>4569.4993999999997</v>
      </c>
      <c r="F198">
        <v>-1498.42</v>
      </c>
      <c r="G198">
        <v>20200</v>
      </c>
      <c r="H198">
        <v>4584.4694</v>
      </c>
      <c r="I198">
        <v>-3267.8175000000001</v>
      </c>
      <c r="J198">
        <v>20200</v>
      </c>
      <c r="K198">
        <v>4610.6959999999999</v>
      </c>
      <c r="L198">
        <v>-6367.7066000000004</v>
      </c>
      <c r="M198">
        <v>20200</v>
      </c>
      <c r="N198" t="s">
        <v>836</v>
      </c>
      <c r="O198">
        <v>4569.4994999999999</v>
      </c>
      <c r="P198">
        <v>-1498.4199000000001</v>
      </c>
      <c r="Q198">
        <v>18200</v>
      </c>
      <c r="R198">
        <v>4583.2003999999997</v>
      </c>
      <c r="S198">
        <v>-3117.8229000000001</v>
      </c>
      <c r="T198">
        <v>20200</v>
      </c>
      <c r="U198">
        <v>4.9227999999999996</v>
      </c>
      <c r="V198">
        <v>4</v>
      </c>
      <c r="W198">
        <v>4</v>
      </c>
      <c r="X198">
        <v>4</v>
      </c>
      <c r="Y198" t="b">
        <v>1</v>
      </c>
      <c r="Z198">
        <v>2.1472000000000002</v>
      </c>
      <c r="AA198" t="s">
        <v>254</v>
      </c>
    </row>
    <row r="199" spans="1:27" x14ac:dyDescent="0.3">
      <c r="A199" t="s">
        <v>837</v>
      </c>
      <c r="B199">
        <v>6</v>
      </c>
      <c r="C199">
        <v>195</v>
      </c>
      <c r="D199" t="s">
        <v>838</v>
      </c>
      <c r="E199">
        <v>3569.4996000000001</v>
      </c>
      <c r="F199">
        <v>-1948.4202</v>
      </c>
      <c r="G199">
        <v>20200</v>
      </c>
      <c r="H199">
        <v>3569.4996000000001</v>
      </c>
      <c r="I199">
        <v>-3724.7334999999998</v>
      </c>
      <c r="J199">
        <v>20200</v>
      </c>
      <c r="K199">
        <v>3569.4994999999999</v>
      </c>
      <c r="L199">
        <v>-6024.7335000000003</v>
      </c>
      <c r="M199">
        <v>20200</v>
      </c>
      <c r="N199" t="s">
        <v>839</v>
      </c>
      <c r="O199">
        <v>3569.4996000000001</v>
      </c>
      <c r="P199">
        <v>-1948.4202</v>
      </c>
      <c r="Q199">
        <v>22200</v>
      </c>
      <c r="R199">
        <v>3569.4996000000001</v>
      </c>
      <c r="S199">
        <v>-3574.7334999999998</v>
      </c>
      <c r="T199">
        <v>20200</v>
      </c>
      <c r="U199">
        <v>2.8588</v>
      </c>
      <c r="V199">
        <v>4</v>
      </c>
      <c r="W199">
        <v>4</v>
      </c>
      <c r="X199">
        <v>4</v>
      </c>
      <c r="Y199" t="b">
        <v>1</v>
      </c>
      <c r="Z199">
        <v>1.1543000000000001</v>
      </c>
      <c r="AA199" t="s">
        <v>254</v>
      </c>
    </row>
    <row r="200" spans="1:27" x14ac:dyDescent="0.3">
      <c r="A200" t="s">
        <v>840</v>
      </c>
      <c r="B200">
        <v>6</v>
      </c>
      <c r="C200">
        <v>196</v>
      </c>
      <c r="D200" t="s">
        <v>841</v>
      </c>
      <c r="E200">
        <v>2369.4996000000001</v>
      </c>
      <c r="F200">
        <v>-1948.4202</v>
      </c>
      <c r="G200">
        <v>20200</v>
      </c>
      <c r="H200">
        <v>2369.4994999999999</v>
      </c>
      <c r="I200">
        <v>-4535.9799000000003</v>
      </c>
      <c r="J200">
        <v>20200</v>
      </c>
      <c r="K200">
        <v>2369.4994999999999</v>
      </c>
      <c r="L200">
        <v>-6235.9799000000003</v>
      </c>
      <c r="M200">
        <v>20200</v>
      </c>
      <c r="N200" t="s">
        <v>842</v>
      </c>
      <c r="O200">
        <v>2369.4996000000001</v>
      </c>
      <c r="P200">
        <v>-1948.4202</v>
      </c>
      <c r="Q200">
        <v>22200</v>
      </c>
      <c r="R200">
        <v>2369.4994999999999</v>
      </c>
      <c r="S200">
        <v>-4385.9799000000003</v>
      </c>
      <c r="T200">
        <v>20200</v>
      </c>
      <c r="U200">
        <v>4.3928000000000003</v>
      </c>
      <c r="V200">
        <v>4</v>
      </c>
      <c r="W200">
        <v>4</v>
      </c>
      <c r="X200">
        <v>4</v>
      </c>
      <c r="Y200" t="b">
        <v>1</v>
      </c>
      <c r="Z200">
        <v>2.2924000000000002</v>
      </c>
      <c r="AA200" t="s">
        <v>254</v>
      </c>
    </row>
    <row r="201" spans="1:27" x14ac:dyDescent="0.3">
      <c r="A201" t="s">
        <v>843</v>
      </c>
      <c r="B201">
        <v>6</v>
      </c>
      <c r="C201">
        <v>197</v>
      </c>
      <c r="D201" t="s">
        <v>844</v>
      </c>
      <c r="E201">
        <v>-1788.8975</v>
      </c>
      <c r="F201">
        <v>-5708.4754999999996</v>
      </c>
      <c r="G201">
        <v>20200</v>
      </c>
      <c r="H201">
        <v>-1411.3127999999999</v>
      </c>
      <c r="I201">
        <v>-6090.7215999999999</v>
      </c>
      <c r="J201">
        <v>20200</v>
      </c>
      <c r="K201">
        <v>64.473799999999997</v>
      </c>
      <c r="L201">
        <v>-7584.7275</v>
      </c>
      <c r="M201">
        <v>20200</v>
      </c>
      <c r="N201" t="s">
        <v>845</v>
      </c>
      <c r="O201">
        <v>-1789.3507</v>
      </c>
      <c r="P201">
        <v>-5708.4656999999997</v>
      </c>
      <c r="Q201">
        <v>18200</v>
      </c>
      <c r="R201">
        <v>-1516.7262000000001</v>
      </c>
      <c r="S201">
        <v>-5984.0069000000003</v>
      </c>
      <c r="T201">
        <v>20200</v>
      </c>
      <c r="U201">
        <v>12.2422</v>
      </c>
      <c r="V201">
        <v>4</v>
      </c>
      <c r="W201">
        <v>4</v>
      </c>
      <c r="X201">
        <v>4</v>
      </c>
      <c r="Y201" t="b">
        <v>1</v>
      </c>
      <c r="Z201">
        <v>3.0865999999999998</v>
      </c>
      <c r="AA201" t="s">
        <v>254</v>
      </c>
    </row>
    <row r="202" spans="1:27" x14ac:dyDescent="0.3">
      <c r="A202" t="s">
        <v>846</v>
      </c>
      <c r="B202">
        <v>6</v>
      </c>
      <c r="C202">
        <v>198</v>
      </c>
      <c r="D202" t="s">
        <v>847</v>
      </c>
      <c r="E202">
        <v>-2574.4688999999998</v>
      </c>
      <c r="F202">
        <v>-5557.2289000000001</v>
      </c>
      <c r="G202">
        <v>20200</v>
      </c>
      <c r="H202">
        <v>-2787.0920000000001</v>
      </c>
      <c r="I202">
        <v>-6145.7587000000003</v>
      </c>
      <c r="J202">
        <v>20200</v>
      </c>
      <c r="K202">
        <v>-3704.5081</v>
      </c>
      <c r="L202">
        <v>-8685.1183000000001</v>
      </c>
      <c r="M202">
        <v>20200</v>
      </c>
      <c r="N202" t="s">
        <v>848</v>
      </c>
      <c r="O202">
        <v>-2574.922</v>
      </c>
      <c r="P202">
        <v>-5557.22</v>
      </c>
      <c r="Q202">
        <v>18200</v>
      </c>
      <c r="R202">
        <v>-2736.1244999999999</v>
      </c>
      <c r="S202">
        <v>-6004.6831000000002</v>
      </c>
      <c r="T202">
        <v>20200</v>
      </c>
      <c r="U202">
        <v>5.5913000000000004</v>
      </c>
      <c r="V202">
        <v>4</v>
      </c>
      <c r="W202">
        <v>4</v>
      </c>
      <c r="X202">
        <v>4</v>
      </c>
      <c r="Y202" t="b">
        <v>1</v>
      </c>
      <c r="Z202">
        <v>3.3532000000000002</v>
      </c>
      <c r="AA202" t="s">
        <v>254</v>
      </c>
    </row>
    <row r="203" spans="1:27" x14ac:dyDescent="0.3">
      <c r="A203" t="s">
        <v>849</v>
      </c>
      <c r="B203">
        <v>6</v>
      </c>
      <c r="C203">
        <v>199</v>
      </c>
      <c r="D203" t="s">
        <v>850</v>
      </c>
      <c r="E203">
        <v>-2423.2195000000002</v>
      </c>
      <c r="F203">
        <v>-4771.6607000000004</v>
      </c>
      <c r="G203">
        <v>20200</v>
      </c>
      <c r="H203">
        <v>-3641.3627000000001</v>
      </c>
      <c r="I203">
        <v>-4645.9483</v>
      </c>
      <c r="J203">
        <v>20200</v>
      </c>
      <c r="K203">
        <v>-6128.1553000000004</v>
      </c>
      <c r="L203">
        <v>-4389.3113000000003</v>
      </c>
      <c r="M203">
        <v>20200</v>
      </c>
      <c r="N203" t="s">
        <v>851</v>
      </c>
      <c r="O203">
        <v>-2423.6608999999999</v>
      </c>
      <c r="P203">
        <v>-4771.6526999999996</v>
      </c>
      <c r="Q203">
        <v>18200</v>
      </c>
      <c r="R203">
        <v>-3492.1552000000001</v>
      </c>
      <c r="S203">
        <v>-4661.3464999999997</v>
      </c>
      <c r="T203">
        <v>20200</v>
      </c>
      <c r="U203">
        <v>4.9280999999999997</v>
      </c>
      <c r="V203">
        <v>4</v>
      </c>
      <c r="W203">
        <v>4</v>
      </c>
      <c r="X203">
        <v>4</v>
      </c>
      <c r="Y203" t="b">
        <v>1</v>
      </c>
      <c r="Z203">
        <v>4.6191000000000004</v>
      </c>
      <c r="AA203" t="s">
        <v>254</v>
      </c>
    </row>
    <row r="204" spans="1:27" x14ac:dyDescent="0.3">
      <c r="A204" t="s">
        <v>852</v>
      </c>
      <c r="B204">
        <v>6</v>
      </c>
      <c r="C204">
        <v>200</v>
      </c>
      <c r="D204" t="s">
        <v>853</v>
      </c>
      <c r="E204">
        <v>-9349.3860000000004</v>
      </c>
      <c r="F204">
        <v>1134.8148000000001</v>
      </c>
      <c r="G204">
        <v>20200</v>
      </c>
      <c r="H204">
        <v>-7388.5457999999999</v>
      </c>
      <c r="I204">
        <v>924.77290000000005</v>
      </c>
      <c r="J204">
        <v>20200</v>
      </c>
      <c r="K204">
        <v>-4703.9040999999997</v>
      </c>
      <c r="L204">
        <v>637.19860000000006</v>
      </c>
      <c r="M204">
        <v>20200</v>
      </c>
      <c r="N204" t="s">
        <v>854</v>
      </c>
      <c r="O204">
        <v>-9349.3858</v>
      </c>
      <c r="P204">
        <v>1134.8157000000001</v>
      </c>
      <c r="Q204">
        <v>18200</v>
      </c>
      <c r="R204">
        <v>-7537.6926000000003</v>
      </c>
      <c r="S204">
        <v>940.74929999999995</v>
      </c>
      <c r="T204">
        <v>20200</v>
      </c>
      <c r="U204">
        <v>23.2988</v>
      </c>
      <c r="V204">
        <v>4</v>
      </c>
      <c r="W204">
        <v>4</v>
      </c>
      <c r="X204">
        <v>4</v>
      </c>
      <c r="Y204" t="b">
        <v>1</v>
      </c>
      <c r="Z204">
        <v>4.5921000000000003</v>
      </c>
      <c r="AA204" t="s">
        <v>254</v>
      </c>
    </row>
    <row r="205" spans="1:27" x14ac:dyDescent="0.3">
      <c r="A205" t="s">
        <v>855</v>
      </c>
      <c r="B205">
        <v>6</v>
      </c>
      <c r="C205">
        <v>201</v>
      </c>
      <c r="D205" t="s">
        <v>856</v>
      </c>
      <c r="E205">
        <v>-9349.3860000000004</v>
      </c>
      <c r="F205">
        <v>1134.8148000000001</v>
      </c>
      <c r="G205">
        <v>20200</v>
      </c>
      <c r="H205">
        <v>-9020.1573000000008</v>
      </c>
      <c r="I205">
        <v>59.332999999999998</v>
      </c>
      <c r="J205">
        <v>20200</v>
      </c>
      <c r="K205">
        <v>-8112.7442000000001</v>
      </c>
      <c r="L205">
        <v>-2904.8872999999999</v>
      </c>
      <c r="M205">
        <v>20200</v>
      </c>
      <c r="N205" t="s">
        <v>857</v>
      </c>
      <c r="O205">
        <v>-9349.3858</v>
      </c>
      <c r="P205">
        <v>1134.8157000000001</v>
      </c>
      <c r="Q205">
        <v>18200</v>
      </c>
      <c r="R205">
        <v>-9064.0643999999993</v>
      </c>
      <c r="S205">
        <v>202.76300000000001</v>
      </c>
      <c r="T205">
        <v>20200</v>
      </c>
      <c r="U205">
        <v>4.4908000000000001</v>
      </c>
      <c r="V205">
        <v>4</v>
      </c>
      <c r="W205">
        <v>4</v>
      </c>
      <c r="X205">
        <v>4</v>
      </c>
      <c r="Y205" t="b">
        <v>1</v>
      </c>
      <c r="Z205">
        <v>3.9773000000000001</v>
      </c>
      <c r="AA205" t="s">
        <v>254</v>
      </c>
    </row>
    <row r="206" spans="1:27" x14ac:dyDescent="0.3">
      <c r="A206" t="s">
        <v>858</v>
      </c>
      <c r="B206">
        <v>6</v>
      </c>
      <c r="C206">
        <v>202</v>
      </c>
      <c r="D206" t="s">
        <v>859</v>
      </c>
      <c r="E206">
        <v>-9867.27</v>
      </c>
      <c r="F206">
        <v>627.03689999999995</v>
      </c>
      <c r="G206">
        <v>20200</v>
      </c>
      <c r="H206">
        <v>-10549.771199999999</v>
      </c>
      <c r="I206">
        <v>332.35570000000001</v>
      </c>
      <c r="J206">
        <v>20200</v>
      </c>
      <c r="K206">
        <v>-12661.354300000001</v>
      </c>
      <c r="L206">
        <v>-579.35530000000006</v>
      </c>
      <c r="M206">
        <v>20200</v>
      </c>
      <c r="N206" t="s">
        <v>860</v>
      </c>
      <c r="O206">
        <v>-9867.2700999999997</v>
      </c>
      <c r="P206">
        <v>627.03750000000002</v>
      </c>
      <c r="Q206">
        <v>18200</v>
      </c>
      <c r="R206">
        <v>-10412.0592</v>
      </c>
      <c r="S206">
        <v>391.81509999999997</v>
      </c>
      <c r="T206">
        <v>20200</v>
      </c>
      <c r="U206">
        <v>13.030200000000001</v>
      </c>
      <c r="V206">
        <v>4</v>
      </c>
      <c r="W206">
        <v>4</v>
      </c>
      <c r="X206">
        <v>4</v>
      </c>
      <c r="Y206" t="b">
        <v>1</v>
      </c>
      <c r="Z206">
        <v>2.4163999999999999</v>
      </c>
      <c r="AA206" t="s">
        <v>254</v>
      </c>
    </row>
    <row r="207" spans="1:27" x14ac:dyDescent="0.3">
      <c r="A207" t="s">
        <v>861</v>
      </c>
      <c r="B207">
        <v>6</v>
      </c>
      <c r="C207">
        <v>203</v>
      </c>
      <c r="D207" t="s">
        <v>862</v>
      </c>
      <c r="E207">
        <v>-10051.8269</v>
      </c>
      <c r="F207">
        <v>1330.4695999999999</v>
      </c>
      <c r="G207">
        <v>20200</v>
      </c>
      <c r="H207">
        <v>-11571.0897</v>
      </c>
      <c r="I207">
        <v>678.09460000000001</v>
      </c>
      <c r="J207">
        <v>20200</v>
      </c>
      <c r="K207">
        <v>-12949.3923</v>
      </c>
      <c r="L207">
        <v>86.248199999999997</v>
      </c>
      <c r="M207">
        <v>20200</v>
      </c>
      <c r="N207" t="s">
        <v>863</v>
      </c>
      <c r="O207">
        <v>-10051.292799999999</v>
      </c>
      <c r="P207">
        <v>1330.3259</v>
      </c>
      <c r="Q207">
        <v>18200</v>
      </c>
      <c r="R207">
        <v>-11433.2595</v>
      </c>
      <c r="S207">
        <v>737.27919999999995</v>
      </c>
      <c r="T207">
        <v>20200</v>
      </c>
      <c r="U207">
        <v>2.4700000000000002</v>
      </c>
      <c r="V207">
        <v>4</v>
      </c>
      <c r="W207">
        <v>4</v>
      </c>
      <c r="X207">
        <v>4</v>
      </c>
      <c r="Y207" t="b">
        <v>1</v>
      </c>
      <c r="Z207">
        <v>1.3389</v>
      </c>
      <c r="AA207" t="s">
        <v>254</v>
      </c>
    </row>
    <row r="208" spans="1:27" x14ac:dyDescent="0.3">
      <c r="A208" t="s">
        <v>864</v>
      </c>
      <c r="B208">
        <v>6</v>
      </c>
      <c r="C208">
        <v>204</v>
      </c>
      <c r="D208" t="s">
        <v>865</v>
      </c>
      <c r="E208">
        <v>-10051.8269</v>
      </c>
      <c r="F208">
        <v>1330.4695999999999</v>
      </c>
      <c r="G208">
        <v>20200</v>
      </c>
      <c r="H208">
        <v>-11953.9974</v>
      </c>
      <c r="I208">
        <v>2035.0021999999999</v>
      </c>
      <c r="J208">
        <v>20200</v>
      </c>
      <c r="K208">
        <v>-14298.3593</v>
      </c>
      <c r="L208">
        <v>2903.3150999999998</v>
      </c>
      <c r="M208">
        <v>20200</v>
      </c>
      <c r="N208" t="s">
        <v>866</v>
      </c>
      <c r="O208">
        <v>-10051.292799999999</v>
      </c>
      <c r="P208">
        <v>1330.3259</v>
      </c>
      <c r="Q208">
        <v>18200</v>
      </c>
      <c r="R208">
        <v>-11813.3357</v>
      </c>
      <c r="S208">
        <v>1982.9033999999999</v>
      </c>
      <c r="T208">
        <v>20200</v>
      </c>
      <c r="U208">
        <v>5.9230999999999998</v>
      </c>
      <c r="V208">
        <v>4</v>
      </c>
      <c r="W208">
        <v>4</v>
      </c>
      <c r="X208">
        <v>4</v>
      </c>
      <c r="Y208" t="b">
        <v>1</v>
      </c>
      <c r="Z208">
        <v>1.3796999999999999</v>
      </c>
      <c r="AA208" t="s">
        <v>254</v>
      </c>
    </row>
    <row r="209" spans="1:27" x14ac:dyDescent="0.3">
      <c r="A209" t="s">
        <v>867</v>
      </c>
      <c r="B209">
        <v>6</v>
      </c>
      <c r="C209">
        <v>205</v>
      </c>
      <c r="D209" t="s">
        <v>868</v>
      </c>
      <c r="E209">
        <v>-13122.591200000001</v>
      </c>
      <c r="F209">
        <v>4727.7299000000003</v>
      </c>
      <c r="G209">
        <v>20200</v>
      </c>
      <c r="H209">
        <v>-13397.409600000001</v>
      </c>
      <c r="I209">
        <v>3567.1109000000001</v>
      </c>
      <c r="J209">
        <v>20200</v>
      </c>
      <c r="K209">
        <v>-14065.612300000001</v>
      </c>
      <c r="L209">
        <v>745.14260000000002</v>
      </c>
      <c r="M209">
        <v>20200</v>
      </c>
      <c r="N209" t="s">
        <v>869</v>
      </c>
      <c r="O209">
        <v>-13343.3017</v>
      </c>
      <c r="P209">
        <v>4727.5955000000004</v>
      </c>
      <c r="Q209">
        <v>18200</v>
      </c>
      <c r="R209">
        <v>-13362.847299999999</v>
      </c>
      <c r="S209">
        <v>3713.0747999999999</v>
      </c>
      <c r="T209">
        <v>20200</v>
      </c>
      <c r="U209">
        <v>3.5575000000000001</v>
      </c>
      <c r="V209">
        <v>4</v>
      </c>
      <c r="W209">
        <v>4</v>
      </c>
      <c r="X209">
        <v>4</v>
      </c>
      <c r="Y209" t="b">
        <v>1</v>
      </c>
      <c r="Z209">
        <v>2.4586999999999999</v>
      </c>
      <c r="AA209" t="s">
        <v>254</v>
      </c>
    </row>
    <row r="210" spans="1:27" x14ac:dyDescent="0.3">
      <c r="A210" t="s">
        <v>870</v>
      </c>
      <c r="B210">
        <v>6</v>
      </c>
      <c r="C210">
        <v>206</v>
      </c>
      <c r="D210" t="s">
        <v>871</v>
      </c>
      <c r="E210">
        <v>-12433.5767</v>
      </c>
      <c r="F210">
        <v>6024.8371999999999</v>
      </c>
      <c r="G210">
        <v>20200</v>
      </c>
      <c r="H210">
        <v>-13413.6011</v>
      </c>
      <c r="I210">
        <v>5801.2819</v>
      </c>
      <c r="J210">
        <v>20200</v>
      </c>
      <c r="K210">
        <v>-16435.963899999999</v>
      </c>
      <c r="L210">
        <v>5111.8450000000003</v>
      </c>
      <c r="M210">
        <v>20200</v>
      </c>
      <c r="N210" t="s">
        <v>872</v>
      </c>
      <c r="O210">
        <v>-12566.4043</v>
      </c>
      <c r="P210">
        <v>6201.2776000000003</v>
      </c>
      <c r="Q210">
        <v>18200</v>
      </c>
      <c r="R210">
        <v>-13267.3577</v>
      </c>
      <c r="S210">
        <v>5834.6418000000003</v>
      </c>
      <c r="T210">
        <v>20200</v>
      </c>
      <c r="U210">
        <v>6.4271000000000003</v>
      </c>
      <c r="V210">
        <v>4</v>
      </c>
      <c r="W210">
        <v>4</v>
      </c>
      <c r="X210">
        <v>4</v>
      </c>
      <c r="Y210" t="b">
        <v>1</v>
      </c>
      <c r="Z210">
        <v>4.4973999999999998</v>
      </c>
      <c r="AA210" t="s">
        <v>254</v>
      </c>
    </row>
    <row r="211" spans="1:27" x14ac:dyDescent="0.3">
      <c r="A211" t="s">
        <v>873</v>
      </c>
      <c r="B211">
        <v>6</v>
      </c>
      <c r="C211">
        <v>207</v>
      </c>
      <c r="D211" t="s">
        <v>874</v>
      </c>
      <c r="E211">
        <v>-12433.5767</v>
      </c>
      <c r="F211">
        <v>6024.8371999999999</v>
      </c>
      <c r="G211">
        <v>20200</v>
      </c>
      <c r="H211">
        <v>-12314.577799999999</v>
      </c>
      <c r="I211">
        <v>6778.3990999999996</v>
      </c>
      <c r="J211">
        <v>20200</v>
      </c>
      <c r="K211">
        <v>-11768.6399</v>
      </c>
      <c r="L211">
        <v>10235.5586</v>
      </c>
      <c r="M211">
        <v>20200</v>
      </c>
      <c r="N211" t="s">
        <v>875</v>
      </c>
      <c r="O211">
        <v>-12566.4043</v>
      </c>
      <c r="P211">
        <v>6201.2776000000003</v>
      </c>
      <c r="Q211">
        <v>18200</v>
      </c>
      <c r="R211">
        <v>-12337.975200000001</v>
      </c>
      <c r="S211">
        <v>6630.2350999999999</v>
      </c>
      <c r="T211">
        <v>20200</v>
      </c>
      <c r="U211">
        <v>6.3898999999999999</v>
      </c>
      <c r="V211">
        <v>4</v>
      </c>
      <c r="W211">
        <v>4</v>
      </c>
      <c r="X211">
        <v>4</v>
      </c>
      <c r="Y211" t="b">
        <v>1</v>
      </c>
      <c r="Z211">
        <v>2.6535000000000002</v>
      </c>
      <c r="AA211" t="s">
        <v>254</v>
      </c>
    </row>
    <row r="212" spans="1:27" x14ac:dyDescent="0.3">
      <c r="A212" t="s">
        <v>876</v>
      </c>
      <c r="B212">
        <v>6</v>
      </c>
      <c r="C212">
        <v>208</v>
      </c>
      <c r="D212" t="s">
        <v>877</v>
      </c>
      <c r="E212">
        <v>-7758.5042000000003</v>
      </c>
      <c r="F212">
        <v>12527.530199999999</v>
      </c>
      <c r="G212">
        <v>20200</v>
      </c>
      <c r="H212">
        <v>-10107.160400000001</v>
      </c>
      <c r="I212">
        <v>10604.779699999999</v>
      </c>
      <c r="J212">
        <v>20200</v>
      </c>
      <c r="K212">
        <v>-12041.600399999999</v>
      </c>
      <c r="L212">
        <v>9021.1314000000002</v>
      </c>
      <c r="M212">
        <v>20200</v>
      </c>
      <c r="N212" t="s">
        <v>878</v>
      </c>
      <c r="O212">
        <v>-7758.5050000000001</v>
      </c>
      <c r="P212">
        <v>12527.530199999999</v>
      </c>
      <c r="Q212">
        <v>18200</v>
      </c>
      <c r="R212">
        <v>-9991.0939999999991</v>
      </c>
      <c r="S212">
        <v>10699.7986</v>
      </c>
      <c r="T212">
        <v>20200</v>
      </c>
      <c r="U212">
        <v>20.7879</v>
      </c>
      <c r="V212">
        <v>4</v>
      </c>
      <c r="W212">
        <v>4</v>
      </c>
      <c r="X212">
        <v>4</v>
      </c>
      <c r="Y212" t="b">
        <v>1</v>
      </c>
      <c r="Z212">
        <v>1.5707</v>
      </c>
      <c r="AA212" t="s">
        <v>254</v>
      </c>
    </row>
    <row r="213" spans="1:27" x14ac:dyDescent="0.3">
      <c r="A213" t="s">
        <v>879</v>
      </c>
      <c r="B213">
        <v>6</v>
      </c>
      <c r="C213">
        <v>209</v>
      </c>
      <c r="D213" t="s">
        <v>880</v>
      </c>
      <c r="E213">
        <v>-7758.5042000000003</v>
      </c>
      <c r="F213">
        <v>12527.530199999999</v>
      </c>
      <c r="G213">
        <v>20200</v>
      </c>
      <c r="H213">
        <v>-11213.314</v>
      </c>
      <c r="I213">
        <v>12231.0453</v>
      </c>
      <c r="J213">
        <v>20200</v>
      </c>
      <c r="K213">
        <v>-13504.891100000001</v>
      </c>
      <c r="L213">
        <v>12034.386699999999</v>
      </c>
      <c r="M213">
        <v>20200</v>
      </c>
      <c r="N213" t="s">
        <v>881</v>
      </c>
      <c r="O213">
        <v>-7758.5050000000001</v>
      </c>
      <c r="P213">
        <v>12527.530199999999</v>
      </c>
      <c r="Q213">
        <v>18200</v>
      </c>
      <c r="R213">
        <v>-11063.863300000001</v>
      </c>
      <c r="S213">
        <v>12243.870800000001</v>
      </c>
      <c r="T213">
        <v>20200</v>
      </c>
      <c r="U213">
        <v>5.7747999999999999</v>
      </c>
      <c r="V213">
        <v>4</v>
      </c>
      <c r="W213">
        <v>4</v>
      </c>
      <c r="X213">
        <v>4</v>
      </c>
      <c r="Y213" t="b">
        <v>1</v>
      </c>
      <c r="Z213">
        <v>2.1516999999999999</v>
      </c>
      <c r="AA213" t="s">
        <v>254</v>
      </c>
    </row>
    <row r="214" spans="1:27" x14ac:dyDescent="0.3">
      <c r="A214" t="s">
        <v>882</v>
      </c>
      <c r="B214">
        <v>6</v>
      </c>
      <c r="C214">
        <v>210</v>
      </c>
      <c r="D214" t="s">
        <v>883</v>
      </c>
      <c r="E214">
        <v>-7758.5042000000003</v>
      </c>
      <c r="F214">
        <v>12527.530199999999</v>
      </c>
      <c r="G214">
        <v>20200</v>
      </c>
      <c r="H214">
        <v>-10216.802799999999</v>
      </c>
      <c r="I214">
        <v>13071.195400000001</v>
      </c>
      <c r="J214">
        <v>20200</v>
      </c>
      <c r="K214">
        <v>-12657.8208</v>
      </c>
      <c r="L214">
        <v>13611.0389</v>
      </c>
      <c r="M214">
        <v>20200</v>
      </c>
      <c r="N214" t="s">
        <v>884</v>
      </c>
      <c r="O214">
        <v>-7758.5050000000001</v>
      </c>
      <c r="P214">
        <v>12527.530199999999</v>
      </c>
      <c r="Q214">
        <v>18200</v>
      </c>
      <c r="R214">
        <v>-10070.341700000001</v>
      </c>
      <c r="S214">
        <v>13038.804700000001</v>
      </c>
      <c r="T214">
        <v>20200</v>
      </c>
      <c r="U214">
        <v>4.7853000000000003</v>
      </c>
      <c r="V214">
        <v>4</v>
      </c>
      <c r="W214">
        <v>4</v>
      </c>
      <c r="X214">
        <v>4</v>
      </c>
      <c r="Y214" t="b">
        <v>1</v>
      </c>
      <c r="Z214">
        <v>2.3631000000000002</v>
      </c>
      <c r="AA214" t="s">
        <v>254</v>
      </c>
    </row>
    <row r="215" spans="1:27" x14ac:dyDescent="0.3">
      <c r="A215" t="s">
        <v>885</v>
      </c>
      <c r="B215">
        <v>6</v>
      </c>
      <c r="C215">
        <v>211</v>
      </c>
      <c r="D215" t="s">
        <v>886</v>
      </c>
      <c r="E215">
        <v>-7758.5046000000002</v>
      </c>
      <c r="F215">
        <v>13327.527</v>
      </c>
      <c r="G215">
        <v>20200</v>
      </c>
      <c r="H215">
        <v>-8802.7255999999998</v>
      </c>
      <c r="I215">
        <v>14572.756600000001</v>
      </c>
      <c r="J215">
        <v>20200</v>
      </c>
      <c r="K215">
        <v>-9766.5545000000002</v>
      </c>
      <c r="L215">
        <v>15722.119000000001</v>
      </c>
      <c r="M215">
        <v>20200</v>
      </c>
      <c r="N215" t="s">
        <v>887</v>
      </c>
      <c r="O215">
        <v>-7758.5054</v>
      </c>
      <c r="P215">
        <v>13327.5275</v>
      </c>
      <c r="Q215">
        <v>18200</v>
      </c>
      <c r="R215">
        <v>-8706.3426999999992</v>
      </c>
      <c r="S215">
        <v>14457.820400000001</v>
      </c>
      <c r="T215">
        <v>20200</v>
      </c>
      <c r="U215">
        <v>5.0922000000000001</v>
      </c>
      <c r="V215">
        <v>4</v>
      </c>
      <c r="W215">
        <v>4</v>
      </c>
      <c r="X215">
        <v>4</v>
      </c>
      <c r="Y215" t="b">
        <v>1</v>
      </c>
      <c r="Z215">
        <v>2.3107000000000002</v>
      </c>
      <c r="AA215" t="s">
        <v>254</v>
      </c>
    </row>
    <row r="216" spans="1:27" x14ac:dyDescent="0.3">
      <c r="A216" t="s">
        <v>888</v>
      </c>
      <c r="B216">
        <v>6</v>
      </c>
      <c r="C216">
        <v>212</v>
      </c>
      <c r="D216" t="s">
        <v>889</v>
      </c>
      <c r="E216">
        <v>-4489.0038999999997</v>
      </c>
      <c r="F216">
        <v>15797.030199999999</v>
      </c>
      <c r="G216">
        <v>20200</v>
      </c>
      <c r="H216">
        <v>-7446.1043</v>
      </c>
      <c r="I216">
        <v>16198.5661</v>
      </c>
      <c r="J216">
        <v>20200</v>
      </c>
      <c r="K216">
        <v>-9130.6453000000001</v>
      </c>
      <c r="L216">
        <v>16427.305</v>
      </c>
      <c r="M216">
        <v>20200</v>
      </c>
      <c r="N216" t="s">
        <v>890</v>
      </c>
      <c r="O216">
        <v>-4489.0033999999996</v>
      </c>
      <c r="P216">
        <v>15797.030199999999</v>
      </c>
      <c r="Q216">
        <v>18200</v>
      </c>
      <c r="R216">
        <v>-7297.4683000000005</v>
      </c>
      <c r="S216">
        <v>16178.3833</v>
      </c>
      <c r="T216">
        <v>20200</v>
      </c>
      <c r="U216">
        <v>5.1284000000000001</v>
      </c>
      <c r="V216">
        <v>4</v>
      </c>
      <c r="W216">
        <v>4</v>
      </c>
      <c r="X216">
        <v>4</v>
      </c>
      <c r="Y216" t="b">
        <v>1</v>
      </c>
      <c r="Z216">
        <v>2.5</v>
      </c>
      <c r="AA216" t="s">
        <v>254</v>
      </c>
    </row>
    <row r="217" spans="1:27" x14ac:dyDescent="0.3">
      <c r="A217" t="s">
        <v>891</v>
      </c>
      <c r="B217">
        <v>7</v>
      </c>
      <c r="C217">
        <v>213</v>
      </c>
      <c r="D217" t="s">
        <v>892</v>
      </c>
      <c r="E217">
        <v>15075.2479</v>
      </c>
      <c r="F217">
        <v>957.58489999999995</v>
      </c>
      <c r="G217">
        <v>22200</v>
      </c>
      <c r="H217">
        <v>16954.4679</v>
      </c>
      <c r="I217">
        <v>1173.0376000000001</v>
      </c>
      <c r="J217">
        <v>22200</v>
      </c>
      <c r="K217">
        <v>18444.705600000001</v>
      </c>
      <c r="L217">
        <v>1343.8934999999999</v>
      </c>
      <c r="M217">
        <v>22200</v>
      </c>
      <c r="N217" t="s">
        <v>893</v>
      </c>
      <c r="O217">
        <v>17197.490099999999</v>
      </c>
      <c r="P217">
        <v>957.59010000000001</v>
      </c>
      <c r="Q217">
        <v>20200</v>
      </c>
      <c r="R217">
        <v>16805.444100000001</v>
      </c>
      <c r="S217">
        <v>1155.952</v>
      </c>
      <c r="T217">
        <v>22200</v>
      </c>
      <c r="U217">
        <v>6.5495000000000001</v>
      </c>
      <c r="V217">
        <v>4</v>
      </c>
      <c r="W217">
        <v>4</v>
      </c>
      <c r="X217">
        <v>4</v>
      </c>
      <c r="Y217" t="b">
        <v>1</v>
      </c>
      <c r="Z217">
        <v>1.1515</v>
      </c>
      <c r="AA217" t="s">
        <v>254</v>
      </c>
    </row>
    <row r="218" spans="1:27" x14ac:dyDescent="0.3">
      <c r="A218" t="s">
        <v>894</v>
      </c>
      <c r="B218">
        <v>7</v>
      </c>
      <c r="C218">
        <v>214</v>
      </c>
      <c r="D218" t="s">
        <v>895</v>
      </c>
      <c r="E218">
        <v>15075.248</v>
      </c>
      <c r="F218">
        <v>457.58510000000001</v>
      </c>
      <c r="G218">
        <v>22200</v>
      </c>
      <c r="H218">
        <v>16421.425299999999</v>
      </c>
      <c r="I218">
        <v>-457.28719999999998</v>
      </c>
      <c r="J218">
        <v>22200</v>
      </c>
      <c r="K218">
        <v>17827.4568</v>
      </c>
      <c r="L218">
        <v>-1412.837</v>
      </c>
      <c r="M218">
        <v>22200</v>
      </c>
      <c r="N218" t="s">
        <v>896</v>
      </c>
      <c r="O218">
        <v>17197.490099999999</v>
      </c>
      <c r="P218">
        <v>457.59010000000001</v>
      </c>
      <c r="Q218">
        <v>20200</v>
      </c>
      <c r="R218">
        <v>16297.3637</v>
      </c>
      <c r="S218">
        <v>-372.97399999999999</v>
      </c>
      <c r="T218">
        <v>22200</v>
      </c>
      <c r="U218">
        <v>5.6722000000000001</v>
      </c>
      <c r="V218">
        <v>4</v>
      </c>
      <c r="W218">
        <v>4</v>
      </c>
      <c r="X218">
        <v>4</v>
      </c>
      <c r="Y218" t="b">
        <v>1</v>
      </c>
      <c r="Z218">
        <v>2.3835000000000002</v>
      </c>
      <c r="AA218" t="s">
        <v>254</v>
      </c>
    </row>
    <row r="219" spans="1:27" x14ac:dyDescent="0.3">
      <c r="A219" t="s">
        <v>897</v>
      </c>
      <c r="B219">
        <v>7</v>
      </c>
      <c r="C219">
        <v>215</v>
      </c>
      <c r="D219" t="s">
        <v>898</v>
      </c>
      <c r="E219">
        <v>14075.2456</v>
      </c>
      <c r="F219">
        <v>457.58730000000003</v>
      </c>
      <c r="G219">
        <v>22200</v>
      </c>
      <c r="H219">
        <v>15088.4972</v>
      </c>
      <c r="I219">
        <v>-1952.1083000000001</v>
      </c>
      <c r="J219">
        <v>22200</v>
      </c>
      <c r="K219">
        <v>15824.9676</v>
      </c>
      <c r="L219">
        <v>-3703.5681</v>
      </c>
      <c r="M219">
        <v>22200</v>
      </c>
      <c r="N219" t="s">
        <v>899</v>
      </c>
      <c r="O219">
        <v>17197.490099999999</v>
      </c>
      <c r="P219">
        <v>457.59010000000001</v>
      </c>
      <c r="Q219">
        <v>20200</v>
      </c>
      <c r="R219">
        <v>15030.354799999999</v>
      </c>
      <c r="S219">
        <v>-1813.8352</v>
      </c>
      <c r="T219">
        <v>22200</v>
      </c>
      <c r="U219">
        <v>5.8087</v>
      </c>
      <c r="V219">
        <v>4</v>
      </c>
      <c r="W219">
        <v>4</v>
      </c>
      <c r="X219">
        <v>4</v>
      </c>
      <c r="Y219" t="b">
        <v>1</v>
      </c>
      <c r="Z219">
        <v>2.37</v>
      </c>
      <c r="AA219" t="s">
        <v>254</v>
      </c>
    </row>
    <row r="220" spans="1:27" x14ac:dyDescent="0.3">
      <c r="A220" t="s">
        <v>900</v>
      </c>
      <c r="B220">
        <v>7</v>
      </c>
      <c r="C220">
        <v>216</v>
      </c>
      <c r="D220" t="s">
        <v>901</v>
      </c>
      <c r="E220">
        <v>14075.2456</v>
      </c>
      <c r="F220">
        <v>457.58730000000003</v>
      </c>
      <c r="G220">
        <v>22200</v>
      </c>
      <c r="H220">
        <v>14342.0072</v>
      </c>
      <c r="I220">
        <v>-3845.2395999999999</v>
      </c>
      <c r="J220">
        <v>22200</v>
      </c>
      <c r="K220">
        <v>14521.4534</v>
      </c>
      <c r="L220">
        <v>-6739.6823999999997</v>
      </c>
      <c r="M220">
        <v>22200</v>
      </c>
      <c r="N220" t="s">
        <v>902</v>
      </c>
      <c r="O220">
        <v>17197.490099999999</v>
      </c>
      <c r="P220">
        <v>457.59010000000001</v>
      </c>
      <c r="Q220">
        <v>20200</v>
      </c>
      <c r="R220">
        <v>14332.725399999999</v>
      </c>
      <c r="S220">
        <v>-3695.5270999999998</v>
      </c>
      <c r="T220">
        <v>22200</v>
      </c>
      <c r="U220">
        <v>6.2474999999999996</v>
      </c>
      <c r="V220">
        <v>4</v>
      </c>
      <c r="W220">
        <v>4</v>
      </c>
      <c r="X220">
        <v>4</v>
      </c>
      <c r="Y220" t="b">
        <v>1</v>
      </c>
      <c r="Z220">
        <v>3.2538</v>
      </c>
      <c r="AA220" t="s">
        <v>254</v>
      </c>
    </row>
    <row r="221" spans="1:27" x14ac:dyDescent="0.3">
      <c r="A221" t="s">
        <v>903</v>
      </c>
      <c r="B221">
        <v>7</v>
      </c>
      <c r="C221">
        <v>217</v>
      </c>
      <c r="D221" t="s">
        <v>904</v>
      </c>
      <c r="E221">
        <v>14075.2456</v>
      </c>
      <c r="F221">
        <v>457.58730000000003</v>
      </c>
      <c r="G221">
        <v>22200</v>
      </c>
      <c r="H221">
        <v>12033.846</v>
      </c>
      <c r="I221">
        <v>-2222.9828000000002</v>
      </c>
      <c r="J221">
        <v>22200</v>
      </c>
      <c r="K221">
        <v>10276.832399999999</v>
      </c>
      <c r="L221">
        <v>-4530.1244999999999</v>
      </c>
      <c r="M221">
        <v>22200</v>
      </c>
      <c r="N221" t="s">
        <v>905</v>
      </c>
      <c r="O221">
        <v>17197.490099999999</v>
      </c>
      <c r="P221">
        <v>457.59010000000001</v>
      </c>
      <c r="Q221">
        <v>20200</v>
      </c>
      <c r="R221">
        <v>12124.726000000001</v>
      </c>
      <c r="S221">
        <v>-2103.6478999999999</v>
      </c>
      <c r="T221">
        <v>22200</v>
      </c>
      <c r="U221">
        <v>17.7621</v>
      </c>
      <c r="V221">
        <v>4</v>
      </c>
      <c r="W221">
        <v>4</v>
      </c>
      <c r="X221">
        <v>4</v>
      </c>
      <c r="Y221" t="b">
        <v>1</v>
      </c>
      <c r="Z221">
        <v>3.7732000000000001</v>
      </c>
      <c r="AA221" t="s">
        <v>254</v>
      </c>
    </row>
    <row r="222" spans="1:27" x14ac:dyDescent="0.3">
      <c r="A222" t="s">
        <v>906</v>
      </c>
      <c r="B222">
        <v>7</v>
      </c>
      <c r="C222">
        <v>218</v>
      </c>
      <c r="D222" t="s">
        <v>907</v>
      </c>
      <c r="E222">
        <v>9552.9997000000003</v>
      </c>
      <c r="F222">
        <v>1506.3607</v>
      </c>
      <c r="G222">
        <v>22200</v>
      </c>
      <c r="H222">
        <v>9552.9997000000003</v>
      </c>
      <c r="I222">
        <v>515.14210000000003</v>
      </c>
      <c r="J222">
        <v>22200</v>
      </c>
      <c r="K222">
        <v>9552.9997000000003</v>
      </c>
      <c r="L222">
        <v>-1984.8579</v>
      </c>
      <c r="M222">
        <v>22200</v>
      </c>
      <c r="N222" t="s">
        <v>908</v>
      </c>
      <c r="O222">
        <v>9552.9997000000003</v>
      </c>
      <c r="P222">
        <v>1506.3607</v>
      </c>
      <c r="Q222">
        <v>20200</v>
      </c>
      <c r="R222">
        <v>9552.9997000000003</v>
      </c>
      <c r="S222">
        <v>665.14210000000003</v>
      </c>
      <c r="T222">
        <v>22200</v>
      </c>
      <c r="U222">
        <v>11.7719</v>
      </c>
      <c r="V222">
        <v>4</v>
      </c>
      <c r="W222">
        <v>4</v>
      </c>
      <c r="X222">
        <v>4</v>
      </c>
      <c r="Y222" t="b">
        <v>1</v>
      </c>
      <c r="Z222">
        <v>2.6798999999999999</v>
      </c>
      <c r="AA222" t="s">
        <v>254</v>
      </c>
    </row>
    <row r="223" spans="1:27" x14ac:dyDescent="0.3">
      <c r="A223" t="s">
        <v>909</v>
      </c>
      <c r="B223">
        <v>7</v>
      </c>
      <c r="C223">
        <v>219</v>
      </c>
      <c r="D223" t="s">
        <v>910</v>
      </c>
      <c r="E223">
        <v>7552.9997000000003</v>
      </c>
      <c r="F223">
        <v>1506.3607</v>
      </c>
      <c r="G223">
        <v>22200</v>
      </c>
      <c r="H223">
        <v>7552.9997000000003</v>
      </c>
      <c r="I223">
        <v>540.97429999999997</v>
      </c>
      <c r="J223">
        <v>22200</v>
      </c>
      <c r="K223">
        <v>7552.9997000000003</v>
      </c>
      <c r="L223">
        <v>-2559.0257000000001</v>
      </c>
      <c r="M223">
        <v>22200</v>
      </c>
      <c r="N223" t="s">
        <v>911</v>
      </c>
      <c r="O223">
        <v>7552.9997000000003</v>
      </c>
      <c r="P223">
        <v>1506.3607</v>
      </c>
      <c r="Q223">
        <v>20200</v>
      </c>
      <c r="R223">
        <v>7552.9997000000003</v>
      </c>
      <c r="S223">
        <v>690.97429999999997</v>
      </c>
      <c r="T223">
        <v>22200</v>
      </c>
      <c r="U223">
        <v>6.9170999999999996</v>
      </c>
      <c r="V223">
        <v>4</v>
      </c>
      <c r="W223">
        <v>4</v>
      </c>
      <c r="X223">
        <v>4</v>
      </c>
      <c r="Y223" t="b">
        <v>1</v>
      </c>
      <c r="Z223">
        <v>1.8753</v>
      </c>
      <c r="AA223" t="s">
        <v>254</v>
      </c>
    </row>
    <row r="224" spans="1:27" x14ac:dyDescent="0.3">
      <c r="A224" t="s">
        <v>912</v>
      </c>
      <c r="B224">
        <v>7</v>
      </c>
      <c r="C224">
        <v>220</v>
      </c>
      <c r="D224" t="s">
        <v>913</v>
      </c>
      <c r="E224">
        <v>5369.4993999999997</v>
      </c>
      <c r="F224">
        <v>-1498.42</v>
      </c>
      <c r="G224">
        <v>22200</v>
      </c>
      <c r="H224">
        <v>6978.7434000000003</v>
      </c>
      <c r="I224">
        <v>-2378.5367999999999</v>
      </c>
      <c r="J224">
        <v>22200</v>
      </c>
      <c r="K224">
        <v>9347.6074000000008</v>
      </c>
      <c r="L224">
        <v>-3674.0998</v>
      </c>
      <c r="M224">
        <v>22200</v>
      </c>
      <c r="N224" t="s">
        <v>914</v>
      </c>
      <c r="O224">
        <v>5369.4993999999997</v>
      </c>
      <c r="P224">
        <v>-1498.42</v>
      </c>
      <c r="Q224">
        <v>20200</v>
      </c>
      <c r="R224">
        <v>6847.1399000000001</v>
      </c>
      <c r="S224">
        <v>-2306.5610999999999</v>
      </c>
      <c r="T224">
        <v>22200</v>
      </c>
      <c r="U224">
        <v>8.0324000000000009</v>
      </c>
      <c r="V224">
        <v>4</v>
      </c>
      <c r="W224">
        <v>4</v>
      </c>
      <c r="X224">
        <v>4</v>
      </c>
      <c r="Y224" t="b">
        <v>1</v>
      </c>
      <c r="Z224">
        <v>1.9061999999999999</v>
      </c>
      <c r="AA224" t="s">
        <v>254</v>
      </c>
    </row>
    <row r="225" spans="1:27" x14ac:dyDescent="0.3">
      <c r="A225" t="s">
        <v>915</v>
      </c>
      <c r="B225">
        <v>7</v>
      </c>
      <c r="C225">
        <v>221</v>
      </c>
      <c r="D225" t="s">
        <v>916</v>
      </c>
      <c r="E225">
        <v>5369.4993999999997</v>
      </c>
      <c r="F225">
        <v>-1498.42</v>
      </c>
      <c r="G225">
        <v>22200</v>
      </c>
      <c r="H225">
        <v>6865.8568999999998</v>
      </c>
      <c r="I225">
        <v>-4028.6439999999998</v>
      </c>
      <c r="J225">
        <v>22200</v>
      </c>
      <c r="K225">
        <v>7934.8370999999997</v>
      </c>
      <c r="L225">
        <v>-5836.2062999999998</v>
      </c>
      <c r="M225">
        <v>22200</v>
      </c>
      <c r="N225" t="s">
        <v>917</v>
      </c>
      <c r="O225">
        <v>5369.4993999999997</v>
      </c>
      <c r="P225">
        <v>-1498.42</v>
      </c>
      <c r="Q225">
        <v>20200</v>
      </c>
      <c r="R225">
        <v>6789.5011999999997</v>
      </c>
      <c r="S225">
        <v>-3899.5324000000001</v>
      </c>
      <c r="T225">
        <v>22200</v>
      </c>
      <c r="U225">
        <v>5.1231999999999998</v>
      </c>
      <c r="V225">
        <v>4</v>
      </c>
      <c r="W225">
        <v>4</v>
      </c>
      <c r="X225">
        <v>4</v>
      </c>
      <c r="Y225" t="b">
        <v>1</v>
      </c>
      <c r="Z225">
        <v>2.5044</v>
      </c>
      <c r="AA225" t="s">
        <v>254</v>
      </c>
    </row>
    <row r="226" spans="1:27" x14ac:dyDescent="0.3">
      <c r="A226" t="s">
        <v>918</v>
      </c>
      <c r="B226">
        <v>7</v>
      </c>
      <c r="C226">
        <v>222</v>
      </c>
      <c r="D226" t="s">
        <v>919</v>
      </c>
      <c r="E226">
        <v>5369.4993999999997</v>
      </c>
      <c r="F226">
        <v>-1498.42</v>
      </c>
      <c r="G226">
        <v>22200</v>
      </c>
      <c r="H226">
        <v>4846.8923999999997</v>
      </c>
      <c r="I226">
        <v>-4066.2406999999998</v>
      </c>
      <c r="J226">
        <v>22200</v>
      </c>
      <c r="K226">
        <v>4467.9695000000002</v>
      </c>
      <c r="L226">
        <v>-5928.0724</v>
      </c>
      <c r="M226">
        <v>22200</v>
      </c>
      <c r="N226" t="s">
        <v>920</v>
      </c>
      <c r="O226">
        <v>5369.4993999999997</v>
      </c>
      <c r="P226">
        <v>-1498.42</v>
      </c>
      <c r="Q226">
        <v>20200</v>
      </c>
      <c r="R226">
        <v>4876.8073999999997</v>
      </c>
      <c r="S226">
        <v>-3919.2539999999999</v>
      </c>
      <c r="T226">
        <v>22200</v>
      </c>
      <c r="U226">
        <v>4.7148000000000003</v>
      </c>
      <c r="V226">
        <v>4</v>
      </c>
      <c r="W226">
        <v>4</v>
      </c>
      <c r="X226">
        <v>4</v>
      </c>
      <c r="Y226" t="b">
        <v>1</v>
      </c>
      <c r="Z226">
        <v>1.9779</v>
      </c>
      <c r="AA226" t="s">
        <v>254</v>
      </c>
    </row>
    <row r="227" spans="1:27" x14ac:dyDescent="0.3">
      <c r="A227" t="s">
        <v>921</v>
      </c>
      <c r="B227">
        <v>7</v>
      </c>
      <c r="C227">
        <v>223</v>
      </c>
      <c r="D227" t="s">
        <v>922</v>
      </c>
      <c r="E227">
        <v>3569.4996000000001</v>
      </c>
      <c r="F227">
        <v>-1948.4202</v>
      </c>
      <c r="G227">
        <v>22200</v>
      </c>
      <c r="H227">
        <v>3569.4994999999999</v>
      </c>
      <c r="I227">
        <v>-4352.7452000000003</v>
      </c>
      <c r="J227">
        <v>22200</v>
      </c>
      <c r="K227">
        <v>3569.4994999999999</v>
      </c>
      <c r="L227">
        <v>-6052.7452000000003</v>
      </c>
      <c r="M227">
        <v>22200</v>
      </c>
      <c r="N227" t="s">
        <v>923</v>
      </c>
      <c r="O227">
        <v>3569.4996000000001</v>
      </c>
      <c r="P227">
        <v>-1948.4202</v>
      </c>
      <c r="Q227">
        <v>20200</v>
      </c>
      <c r="R227">
        <v>3569.4994999999999</v>
      </c>
      <c r="S227">
        <v>-4202.7452000000003</v>
      </c>
      <c r="T227">
        <v>22200</v>
      </c>
      <c r="U227">
        <v>3.7374000000000001</v>
      </c>
      <c r="V227">
        <v>4</v>
      </c>
      <c r="W227">
        <v>4</v>
      </c>
      <c r="X227">
        <v>4</v>
      </c>
      <c r="Y227" t="b">
        <v>1</v>
      </c>
      <c r="Z227">
        <v>1.1399999999999999</v>
      </c>
      <c r="AA227" t="s">
        <v>254</v>
      </c>
    </row>
    <row r="228" spans="1:27" x14ac:dyDescent="0.3">
      <c r="A228" t="s">
        <v>924</v>
      </c>
      <c r="B228">
        <v>7</v>
      </c>
      <c r="C228">
        <v>224</v>
      </c>
      <c r="D228" t="s">
        <v>925</v>
      </c>
      <c r="E228">
        <v>2369.4996000000001</v>
      </c>
      <c r="F228">
        <v>-1948.4202</v>
      </c>
      <c r="G228">
        <v>22200</v>
      </c>
      <c r="H228">
        <v>2369.4994999999999</v>
      </c>
      <c r="I228">
        <v>-4300.0922</v>
      </c>
      <c r="J228">
        <v>22200</v>
      </c>
      <c r="K228">
        <v>2369.4994999999999</v>
      </c>
      <c r="L228">
        <v>-5800.0922</v>
      </c>
      <c r="M228">
        <v>22200</v>
      </c>
      <c r="N228" t="s">
        <v>926</v>
      </c>
      <c r="O228">
        <v>2369.4996000000001</v>
      </c>
      <c r="P228">
        <v>-1948.4202</v>
      </c>
      <c r="Q228">
        <v>20200</v>
      </c>
      <c r="R228">
        <v>2369.4994999999999</v>
      </c>
      <c r="S228">
        <v>-4150.0922</v>
      </c>
      <c r="T228">
        <v>22200</v>
      </c>
      <c r="U228">
        <v>3.3923000000000001</v>
      </c>
      <c r="V228">
        <v>4</v>
      </c>
      <c r="W228">
        <v>4</v>
      </c>
      <c r="X228">
        <v>4</v>
      </c>
      <c r="Y228" t="b">
        <v>1</v>
      </c>
      <c r="Z228">
        <v>1.2394000000000001</v>
      </c>
      <c r="AA228" t="s">
        <v>254</v>
      </c>
    </row>
    <row r="229" spans="1:27" x14ac:dyDescent="0.3">
      <c r="A229" t="s">
        <v>927</v>
      </c>
      <c r="B229">
        <v>7</v>
      </c>
      <c r="C229">
        <v>225</v>
      </c>
      <c r="D229" t="s">
        <v>928</v>
      </c>
      <c r="E229">
        <v>227.74629999999999</v>
      </c>
      <c r="F229">
        <v>-1498.4215999999999</v>
      </c>
      <c r="G229">
        <v>22200</v>
      </c>
      <c r="H229">
        <v>885.04219999999998</v>
      </c>
      <c r="I229">
        <v>-4105.6291000000001</v>
      </c>
      <c r="J229">
        <v>22200</v>
      </c>
      <c r="K229">
        <v>1349.5129999999999</v>
      </c>
      <c r="L229">
        <v>-5947.9827999999998</v>
      </c>
      <c r="M229">
        <v>22200</v>
      </c>
      <c r="N229" t="s">
        <v>929</v>
      </c>
      <c r="O229">
        <v>-1637.6496</v>
      </c>
      <c r="P229">
        <v>-4922.9031000000004</v>
      </c>
      <c r="Q229">
        <v>20200</v>
      </c>
      <c r="R229">
        <v>848.37350000000004</v>
      </c>
      <c r="S229">
        <v>-3960.1801</v>
      </c>
      <c r="T229">
        <v>22200</v>
      </c>
      <c r="U229">
        <v>3.6503999999999999</v>
      </c>
      <c r="V229">
        <v>4</v>
      </c>
      <c r="W229">
        <v>4</v>
      </c>
      <c r="X229">
        <v>4</v>
      </c>
      <c r="Y229" t="b">
        <v>1</v>
      </c>
      <c r="Z229">
        <v>1.6771</v>
      </c>
      <c r="AA229" t="s">
        <v>254</v>
      </c>
    </row>
    <row r="230" spans="1:27" x14ac:dyDescent="0.3">
      <c r="A230" t="s">
        <v>930</v>
      </c>
      <c r="B230">
        <v>7</v>
      </c>
      <c r="C230">
        <v>226</v>
      </c>
      <c r="D230" t="s">
        <v>931</v>
      </c>
      <c r="E230">
        <v>227.74629999999999</v>
      </c>
      <c r="F230">
        <v>-1498.4215999999999</v>
      </c>
      <c r="G230">
        <v>22200</v>
      </c>
      <c r="H230">
        <v>-654.99199999999996</v>
      </c>
      <c r="I230">
        <v>-4359.8173999999999</v>
      </c>
      <c r="J230">
        <v>22200</v>
      </c>
      <c r="K230">
        <v>-1450.9253000000001</v>
      </c>
      <c r="L230">
        <v>-6939.8348999999998</v>
      </c>
      <c r="M230">
        <v>22200</v>
      </c>
      <c r="N230" t="s">
        <v>932</v>
      </c>
      <c r="O230">
        <v>-1637.6496</v>
      </c>
      <c r="P230">
        <v>-4922.9031000000004</v>
      </c>
      <c r="Q230">
        <v>20200</v>
      </c>
      <c r="R230">
        <v>-610.77350000000001</v>
      </c>
      <c r="S230">
        <v>-4216.4831000000004</v>
      </c>
      <c r="T230">
        <v>22200</v>
      </c>
      <c r="U230">
        <v>4.4996</v>
      </c>
      <c r="V230">
        <v>4</v>
      </c>
      <c r="W230">
        <v>4</v>
      </c>
      <c r="X230">
        <v>4</v>
      </c>
      <c r="Y230" t="b">
        <v>1</v>
      </c>
      <c r="Z230">
        <v>3.0699000000000001</v>
      </c>
      <c r="AA230" t="s">
        <v>254</v>
      </c>
    </row>
    <row r="231" spans="1:27" x14ac:dyDescent="0.3">
      <c r="A231" t="s">
        <v>933</v>
      </c>
      <c r="B231">
        <v>7</v>
      </c>
      <c r="C231">
        <v>227</v>
      </c>
      <c r="D231" t="s">
        <v>934</v>
      </c>
      <c r="E231">
        <v>-826.03089999999997</v>
      </c>
      <c r="F231">
        <v>-698.42079999999999</v>
      </c>
      <c r="G231">
        <v>22200</v>
      </c>
      <c r="H231">
        <v>-3768.2361000000001</v>
      </c>
      <c r="I231">
        <v>-3592.1549</v>
      </c>
      <c r="J231">
        <v>22200</v>
      </c>
      <c r="K231">
        <v>-5550.6239999999998</v>
      </c>
      <c r="L231">
        <v>-5345.1790000000001</v>
      </c>
      <c r="M231">
        <v>22200</v>
      </c>
      <c r="N231" t="s">
        <v>935</v>
      </c>
      <c r="O231">
        <v>-1637.6496</v>
      </c>
      <c r="P231">
        <v>-4922.9031000000004</v>
      </c>
      <c r="Q231">
        <v>20200</v>
      </c>
      <c r="R231">
        <v>-3661.2928000000002</v>
      </c>
      <c r="S231">
        <v>-3486.9733999999999</v>
      </c>
      <c r="T231">
        <v>22200</v>
      </c>
      <c r="U231">
        <v>16.539100000000001</v>
      </c>
      <c r="V231">
        <v>4</v>
      </c>
      <c r="W231">
        <v>4</v>
      </c>
      <c r="X231">
        <v>4</v>
      </c>
      <c r="Y231" t="b">
        <v>1</v>
      </c>
      <c r="Z231">
        <v>3.5491000000000001</v>
      </c>
      <c r="AA231" t="s">
        <v>254</v>
      </c>
    </row>
    <row r="232" spans="1:27" x14ac:dyDescent="0.3">
      <c r="A232" t="s">
        <v>936</v>
      </c>
      <c r="B232">
        <v>7</v>
      </c>
      <c r="C232">
        <v>228</v>
      </c>
      <c r="D232" t="s">
        <v>937</v>
      </c>
      <c r="E232">
        <v>-826.03089999999997</v>
      </c>
      <c r="F232">
        <v>-698.42079999999999</v>
      </c>
      <c r="G232">
        <v>22200</v>
      </c>
      <c r="H232">
        <v>-3949.8204999999998</v>
      </c>
      <c r="I232">
        <v>-1575.722</v>
      </c>
      <c r="J232">
        <v>22200</v>
      </c>
      <c r="K232">
        <v>-5779.0501000000004</v>
      </c>
      <c r="L232">
        <v>-2089.4522999999999</v>
      </c>
      <c r="M232">
        <v>22200</v>
      </c>
      <c r="N232" t="s">
        <v>938</v>
      </c>
      <c r="O232">
        <v>-1637.6496</v>
      </c>
      <c r="P232">
        <v>-4922.9031000000004</v>
      </c>
      <c r="Q232">
        <v>20200</v>
      </c>
      <c r="R232">
        <v>-3805.4076</v>
      </c>
      <c r="S232">
        <v>-1535.1642999999999</v>
      </c>
      <c r="T232">
        <v>22200</v>
      </c>
      <c r="U232">
        <v>5.1128999999999998</v>
      </c>
      <c r="V232">
        <v>4</v>
      </c>
      <c r="W232">
        <v>4</v>
      </c>
      <c r="X232">
        <v>4</v>
      </c>
      <c r="Y232" t="b">
        <v>1</v>
      </c>
      <c r="Z232">
        <v>2.8654999999999999</v>
      </c>
      <c r="AA232" t="s">
        <v>254</v>
      </c>
    </row>
    <row r="233" spans="1:27" x14ac:dyDescent="0.3">
      <c r="A233" t="s">
        <v>939</v>
      </c>
      <c r="B233">
        <v>7</v>
      </c>
      <c r="C233">
        <v>229</v>
      </c>
      <c r="D233" t="s">
        <v>940</v>
      </c>
      <c r="E233">
        <v>-826.03089999999997</v>
      </c>
      <c r="F233">
        <v>-698.42079999999999</v>
      </c>
      <c r="G233">
        <v>22200</v>
      </c>
      <c r="H233">
        <v>-2895.8454999999999</v>
      </c>
      <c r="I233">
        <v>125.23560000000001</v>
      </c>
      <c r="J233">
        <v>22200</v>
      </c>
      <c r="K233">
        <v>-5590.3401999999996</v>
      </c>
      <c r="L233">
        <v>1197.4755</v>
      </c>
      <c r="M233">
        <v>22200</v>
      </c>
      <c r="N233" t="s">
        <v>941</v>
      </c>
      <c r="O233">
        <v>-1637.6496</v>
      </c>
      <c r="P233">
        <v>-4922.9031000000004</v>
      </c>
      <c r="Q233">
        <v>20200</v>
      </c>
      <c r="R233">
        <v>-2756.4751000000001</v>
      </c>
      <c r="S233">
        <v>69.774900000000002</v>
      </c>
      <c r="T233">
        <v>22200</v>
      </c>
      <c r="U233">
        <v>4.8491999999999997</v>
      </c>
      <c r="V233">
        <v>4</v>
      </c>
      <c r="W233">
        <v>4</v>
      </c>
      <c r="X233">
        <v>4</v>
      </c>
      <c r="Y233" t="b">
        <v>1</v>
      </c>
      <c r="Z233">
        <v>1.7663</v>
      </c>
      <c r="AA233" t="s">
        <v>254</v>
      </c>
    </row>
    <row r="234" spans="1:27" x14ac:dyDescent="0.3">
      <c r="A234" t="s">
        <v>942</v>
      </c>
      <c r="B234">
        <v>7</v>
      </c>
      <c r="C234">
        <v>230</v>
      </c>
      <c r="D234" t="s">
        <v>943</v>
      </c>
      <c r="E234">
        <v>-7228.8951999999999</v>
      </c>
      <c r="F234">
        <v>5393.6584999999995</v>
      </c>
      <c r="G234">
        <v>22200</v>
      </c>
      <c r="H234">
        <v>-5675.6773999999996</v>
      </c>
      <c r="I234">
        <v>3184.0120000000002</v>
      </c>
      <c r="J234">
        <v>22200</v>
      </c>
      <c r="K234">
        <v>-4238.0079999999998</v>
      </c>
      <c r="L234">
        <v>1138.7474999999999</v>
      </c>
      <c r="M234">
        <v>22200</v>
      </c>
      <c r="N234" t="s">
        <v>944</v>
      </c>
      <c r="O234">
        <v>-9349.3860000000004</v>
      </c>
      <c r="P234">
        <v>1134.8148000000001</v>
      </c>
      <c r="Q234">
        <v>20200</v>
      </c>
      <c r="R234">
        <v>-5761.9376000000002</v>
      </c>
      <c r="S234">
        <v>3306.7278000000001</v>
      </c>
      <c r="T234">
        <v>22200</v>
      </c>
      <c r="U234">
        <v>11.941000000000001</v>
      </c>
      <c r="V234">
        <v>4</v>
      </c>
      <c r="W234">
        <v>4</v>
      </c>
      <c r="X234">
        <v>4</v>
      </c>
      <c r="Y234" t="b">
        <v>1</v>
      </c>
      <c r="Z234">
        <v>1.1753</v>
      </c>
      <c r="AA234" t="s">
        <v>254</v>
      </c>
    </row>
    <row r="235" spans="1:27" x14ac:dyDescent="0.3">
      <c r="A235" t="s">
        <v>945</v>
      </c>
      <c r="B235">
        <v>7</v>
      </c>
      <c r="C235">
        <v>231</v>
      </c>
      <c r="D235" t="s">
        <v>946</v>
      </c>
      <c r="E235">
        <v>-7675.3487999999998</v>
      </c>
      <c r="F235">
        <v>4498.2572</v>
      </c>
      <c r="G235">
        <v>22200</v>
      </c>
      <c r="H235">
        <v>-6603.1767</v>
      </c>
      <c r="I235">
        <v>2494.7001</v>
      </c>
      <c r="J235">
        <v>22200</v>
      </c>
      <c r="K235">
        <v>-5517.9813999999997</v>
      </c>
      <c r="L235">
        <v>466.80680000000001</v>
      </c>
      <c r="M235">
        <v>22200</v>
      </c>
      <c r="N235" t="s">
        <v>947</v>
      </c>
      <c r="O235">
        <v>-9349.3860000000004</v>
      </c>
      <c r="P235">
        <v>1134.8148000000001</v>
      </c>
      <c r="Q235">
        <v>20200</v>
      </c>
      <c r="R235">
        <v>-6673.9503000000004</v>
      </c>
      <c r="S235">
        <v>2626.9540000000002</v>
      </c>
      <c r="T235">
        <v>22200</v>
      </c>
      <c r="U235">
        <v>3.2663000000000002</v>
      </c>
      <c r="V235">
        <v>4</v>
      </c>
      <c r="W235">
        <v>4</v>
      </c>
      <c r="X235">
        <v>4</v>
      </c>
      <c r="Y235" t="b">
        <v>1</v>
      </c>
      <c r="Z235">
        <v>1.9452</v>
      </c>
      <c r="AA235" t="s">
        <v>254</v>
      </c>
    </row>
    <row r="236" spans="1:27" x14ac:dyDescent="0.3">
      <c r="A236" t="s">
        <v>948</v>
      </c>
      <c r="B236">
        <v>7</v>
      </c>
      <c r="C236">
        <v>232</v>
      </c>
      <c r="D236" t="s">
        <v>949</v>
      </c>
      <c r="E236">
        <v>-7675.3487999999998</v>
      </c>
      <c r="F236">
        <v>4498.2572</v>
      </c>
      <c r="G236">
        <v>22200</v>
      </c>
      <c r="H236">
        <v>-7738.9115000000002</v>
      </c>
      <c r="I236">
        <v>998.05280000000005</v>
      </c>
      <c r="J236">
        <v>22200</v>
      </c>
      <c r="K236">
        <v>-7795.1972999999998</v>
      </c>
      <c r="L236">
        <v>-2101.4360999999999</v>
      </c>
      <c r="M236">
        <v>22200</v>
      </c>
      <c r="N236" t="s">
        <v>950</v>
      </c>
      <c r="O236">
        <v>-9349.3860000000004</v>
      </c>
      <c r="P236">
        <v>1134.8148000000001</v>
      </c>
      <c r="Q236">
        <v>20200</v>
      </c>
      <c r="R236">
        <v>-7736.1880000000001</v>
      </c>
      <c r="S236">
        <v>1148.0281</v>
      </c>
      <c r="T236">
        <v>22200</v>
      </c>
      <c r="U236">
        <v>5.1828000000000003</v>
      </c>
      <c r="V236">
        <v>4</v>
      </c>
      <c r="W236">
        <v>4</v>
      </c>
      <c r="X236">
        <v>4</v>
      </c>
      <c r="Y236" t="b">
        <v>1</v>
      </c>
      <c r="Z236">
        <v>2.8258999999999999</v>
      </c>
      <c r="AA236" t="s">
        <v>254</v>
      </c>
    </row>
    <row r="237" spans="1:27" x14ac:dyDescent="0.3">
      <c r="A237" t="s">
        <v>951</v>
      </c>
      <c r="B237">
        <v>7</v>
      </c>
      <c r="C237">
        <v>233</v>
      </c>
      <c r="D237" t="s">
        <v>952</v>
      </c>
      <c r="E237">
        <v>-7675.3487999999998</v>
      </c>
      <c r="F237">
        <v>4498.2572</v>
      </c>
      <c r="G237">
        <v>22200</v>
      </c>
      <c r="H237">
        <v>-9790.9490000000005</v>
      </c>
      <c r="I237">
        <v>1371.6850999999999</v>
      </c>
      <c r="J237">
        <v>22200</v>
      </c>
      <c r="K237">
        <v>-11191.979600000001</v>
      </c>
      <c r="L237">
        <v>-698.84939999999995</v>
      </c>
      <c r="M237">
        <v>22200</v>
      </c>
      <c r="N237" t="s">
        <v>953</v>
      </c>
      <c r="O237">
        <v>-9349.3860000000004</v>
      </c>
      <c r="P237">
        <v>1134.8148000000001</v>
      </c>
      <c r="Q237">
        <v>20200</v>
      </c>
      <c r="R237">
        <v>-9706.8870999999999</v>
      </c>
      <c r="S237">
        <v>1495.9172000000001</v>
      </c>
      <c r="T237">
        <v>22200</v>
      </c>
      <c r="U237">
        <v>8.2568000000000001</v>
      </c>
      <c r="V237">
        <v>4</v>
      </c>
      <c r="W237">
        <v>4</v>
      </c>
      <c r="X237">
        <v>4</v>
      </c>
      <c r="Y237" t="b">
        <v>1</v>
      </c>
      <c r="Z237">
        <v>2.9954000000000001</v>
      </c>
      <c r="AA237" t="s">
        <v>254</v>
      </c>
    </row>
    <row r="238" spans="1:27" x14ac:dyDescent="0.3">
      <c r="A238" t="s">
        <v>954</v>
      </c>
      <c r="B238">
        <v>7</v>
      </c>
      <c r="C238">
        <v>234</v>
      </c>
      <c r="D238" t="s">
        <v>955</v>
      </c>
      <c r="E238">
        <v>-8316.6748000000007</v>
      </c>
      <c r="F238">
        <v>4817.3879999999999</v>
      </c>
      <c r="G238">
        <v>22200</v>
      </c>
      <c r="H238">
        <v>-10708.917100000001</v>
      </c>
      <c r="I238">
        <v>3118.8424</v>
      </c>
      <c r="J238">
        <v>22200</v>
      </c>
      <c r="K238">
        <v>-12421.2032</v>
      </c>
      <c r="L238">
        <v>1903.0808</v>
      </c>
      <c r="M238">
        <v>22200</v>
      </c>
      <c r="N238" t="s">
        <v>956</v>
      </c>
      <c r="O238">
        <v>-9349.3860000000004</v>
      </c>
      <c r="P238">
        <v>1134.8148000000001</v>
      </c>
      <c r="Q238">
        <v>20200</v>
      </c>
      <c r="R238">
        <v>-10586.6109</v>
      </c>
      <c r="S238">
        <v>3205.6824999999999</v>
      </c>
      <c r="T238">
        <v>22200</v>
      </c>
      <c r="U238">
        <v>6.5533000000000001</v>
      </c>
      <c r="V238">
        <v>4</v>
      </c>
      <c r="W238">
        <v>4</v>
      </c>
      <c r="X238">
        <v>4</v>
      </c>
      <c r="Y238" t="b">
        <v>1</v>
      </c>
      <c r="Z238">
        <v>3.4468999999999999</v>
      </c>
      <c r="AA238" t="s">
        <v>254</v>
      </c>
    </row>
    <row r="239" spans="1:27" x14ac:dyDescent="0.3">
      <c r="A239" t="s">
        <v>957</v>
      </c>
      <c r="B239">
        <v>7</v>
      </c>
      <c r="C239">
        <v>235</v>
      </c>
      <c r="D239" t="s">
        <v>958</v>
      </c>
      <c r="E239">
        <v>-8316.6748000000007</v>
      </c>
      <c r="F239">
        <v>4817.3879999999999</v>
      </c>
      <c r="G239">
        <v>22200</v>
      </c>
      <c r="H239">
        <v>-10561.285599999999</v>
      </c>
      <c r="I239">
        <v>5962.0465000000004</v>
      </c>
      <c r="J239">
        <v>22200</v>
      </c>
      <c r="K239">
        <v>-12253.901400000001</v>
      </c>
      <c r="L239">
        <v>6825.2103999999999</v>
      </c>
      <c r="M239">
        <v>22200</v>
      </c>
      <c r="N239" t="s">
        <v>959</v>
      </c>
      <c r="O239">
        <v>-9349.3860000000004</v>
      </c>
      <c r="P239">
        <v>1134.8148000000001</v>
      </c>
      <c r="Q239">
        <v>20200</v>
      </c>
      <c r="R239">
        <v>-10427.658100000001</v>
      </c>
      <c r="S239">
        <v>5893.902</v>
      </c>
      <c r="T239">
        <v>22200</v>
      </c>
      <c r="U239">
        <v>19.7636</v>
      </c>
      <c r="V239">
        <v>4</v>
      </c>
      <c r="W239">
        <v>4</v>
      </c>
      <c r="X239">
        <v>4</v>
      </c>
      <c r="Y239" t="b">
        <v>1</v>
      </c>
      <c r="Z239">
        <v>2.7555000000000001</v>
      </c>
      <c r="AA239" t="s">
        <v>254</v>
      </c>
    </row>
    <row r="240" spans="1:27" x14ac:dyDescent="0.3">
      <c r="A240" t="s">
        <v>960</v>
      </c>
      <c r="B240">
        <v>7</v>
      </c>
      <c r="C240">
        <v>236</v>
      </c>
      <c r="D240" t="s">
        <v>961</v>
      </c>
      <c r="E240">
        <v>-7228.8951999999999</v>
      </c>
      <c r="F240">
        <v>5393.6584999999995</v>
      </c>
      <c r="G240">
        <v>22200</v>
      </c>
      <c r="H240">
        <v>-10132.2433</v>
      </c>
      <c r="I240">
        <v>7178.0375999999997</v>
      </c>
      <c r="J240">
        <v>22200</v>
      </c>
      <c r="K240">
        <v>-12262.140799999999</v>
      </c>
      <c r="L240">
        <v>8487.0589999999993</v>
      </c>
      <c r="M240">
        <v>22200</v>
      </c>
      <c r="N240" t="s">
        <v>962</v>
      </c>
      <c r="O240">
        <v>-9349.3860000000004</v>
      </c>
      <c r="P240">
        <v>1134.8148000000001</v>
      </c>
      <c r="Q240">
        <v>20200</v>
      </c>
      <c r="R240">
        <v>-10004.449500000001</v>
      </c>
      <c r="S240">
        <v>7099.4964</v>
      </c>
      <c r="T240">
        <v>22200</v>
      </c>
      <c r="U240">
        <v>4.9730999999999996</v>
      </c>
      <c r="V240">
        <v>4</v>
      </c>
      <c r="W240">
        <v>4</v>
      </c>
      <c r="X240">
        <v>4</v>
      </c>
      <c r="Y240" t="b">
        <v>1</v>
      </c>
      <c r="Z240">
        <v>1.7716000000000001</v>
      </c>
      <c r="AA240" t="s">
        <v>254</v>
      </c>
    </row>
    <row r="241" spans="1:27" x14ac:dyDescent="0.3">
      <c r="A241" t="s">
        <v>963</v>
      </c>
      <c r="B241">
        <v>7</v>
      </c>
      <c r="C241">
        <v>237</v>
      </c>
      <c r="D241" t="s">
        <v>964</v>
      </c>
      <c r="E241">
        <v>-4489.0002999999997</v>
      </c>
      <c r="F241">
        <v>8388.5285000000003</v>
      </c>
      <c r="G241">
        <v>22200</v>
      </c>
      <c r="H241">
        <v>-8745.8850000000002</v>
      </c>
      <c r="I241">
        <v>9492.4055000000008</v>
      </c>
      <c r="J241">
        <v>22200</v>
      </c>
      <c r="K241">
        <v>-12133.8277</v>
      </c>
      <c r="L241">
        <v>10370.9522</v>
      </c>
      <c r="M241">
        <v>22200</v>
      </c>
      <c r="N241" t="s">
        <v>965</v>
      </c>
      <c r="O241">
        <v>-6958.5042000000003</v>
      </c>
      <c r="P241">
        <v>12527.528</v>
      </c>
      <c r="Q241">
        <v>20200</v>
      </c>
      <c r="R241">
        <v>-8600.6875</v>
      </c>
      <c r="S241">
        <v>9454.7535000000007</v>
      </c>
      <c r="T241">
        <v>22200</v>
      </c>
      <c r="U241">
        <v>9.3133999999999997</v>
      </c>
      <c r="V241">
        <v>4</v>
      </c>
      <c r="W241">
        <v>4</v>
      </c>
      <c r="X241">
        <v>4</v>
      </c>
      <c r="Y241" t="b">
        <v>1</v>
      </c>
      <c r="Z241">
        <v>4.1295999999999999</v>
      </c>
      <c r="AA241" t="s">
        <v>254</v>
      </c>
    </row>
    <row r="242" spans="1:27" x14ac:dyDescent="0.3">
      <c r="A242" t="s">
        <v>966</v>
      </c>
      <c r="B242">
        <v>7</v>
      </c>
      <c r="C242">
        <v>238</v>
      </c>
      <c r="D242" t="s">
        <v>967</v>
      </c>
      <c r="E242">
        <v>-3254.2503000000002</v>
      </c>
      <c r="F242">
        <v>13327.5278</v>
      </c>
      <c r="G242">
        <v>22200</v>
      </c>
      <c r="H242">
        <v>-6399.0195999999996</v>
      </c>
      <c r="I242">
        <v>14579.6978</v>
      </c>
      <c r="J242">
        <v>22200</v>
      </c>
      <c r="K242">
        <v>-8721.6697000000004</v>
      </c>
      <c r="L242">
        <v>15504.520200000001</v>
      </c>
      <c r="M242">
        <v>22200</v>
      </c>
      <c r="N242" t="s">
        <v>968</v>
      </c>
      <c r="O242">
        <v>-3689.0041999999999</v>
      </c>
      <c r="P242">
        <v>15797.028</v>
      </c>
      <c r="Q242">
        <v>20200</v>
      </c>
      <c r="R242">
        <v>-6259.6606000000002</v>
      </c>
      <c r="S242">
        <v>14524.208500000001</v>
      </c>
      <c r="T242">
        <v>22200</v>
      </c>
      <c r="U242">
        <v>21.296099999999999</v>
      </c>
      <c r="V242">
        <v>4</v>
      </c>
      <c r="W242">
        <v>4</v>
      </c>
      <c r="X242">
        <v>4</v>
      </c>
      <c r="Y242" t="b">
        <v>1</v>
      </c>
      <c r="Z242">
        <v>2.5</v>
      </c>
      <c r="AA242" t="s">
        <v>254</v>
      </c>
    </row>
    <row r="243" spans="1:27" x14ac:dyDescent="0.3">
      <c r="A243" t="s">
        <v>969</v>
      </c>
      <c r="B243">
        <v>8</v>
      </c>
      <c r="C243">
        <v>239</v>
      </c>
      <c r="D243" t="s">
        <v>970</v>
      </c>
      <c r="E243">
        <v>17697.585999999999</v>
      </c>
      <c r="F243">
        <v>5938.5160999999998</v>
      </c>
      <c r="G243">
        <v>24200</v>
      </c>
      <c r="H243">
        <v>18356.961299999999</v>
      </c>
      <c r="I243">
        <v>3709.828</v>
      </c>
      <c r="J243">
        <v>24200</v>
      </c>
      <c r="K243">
        <v>19066.2163</v>
      </c>
      <c r="L243">
        <v>1312.5468000000001</v>
      </c>
      <c r="M243">
        <v>24200</v>
      </c>
      <c r="N243" t="s">
        <v>971</v>
      </c>
      <c r="O243">
        <v>17697.632600000001</v>
      </c>
      <c r="P243">
        <v>5938.5069000000003</v>
      </c>
      <c r="Q243">
        <v>22200</v>
      </c>
      <c r="R243">
        <v>18314.405999999999</v>
      </c>
      <c r="S243">
        <v>3853.6649000000002</v>
      </c>
      <c r="T243">
        <v>24200</v>
      </c>
      <c r="U243">
        <v>7.6012000000000004</v>
      </c>
      <c r="V243">
        <v>4</v>
      </c>
      <c r="W243">
        <v>4</v>
      </c>
      <c r="X243">
        <v>4</v>
      </c>
      <c r="Y243" t="b">
        <v>1</v>
      </c>
      <c r="Z243">
        <v>0.96699999999999997</v>
      </c>
      <c r="AA243" t="s">
        <v>254</v>
      </c>
    </row>
    <row r="244" spans="1:27" x14ac:dyDescent="0.3">
      <c r="A244" t="s">
        <v>972</v>
      </c>
      <c r="B244">
        <v>8</v>
      </c>
      <c r="C244">
        <v>240</v>
      </c>
      <c r="D244" t="s">
        <v>973</v>
      </c>
      <c r="E244">
        <v>17697.585999999999</v>
      </c>
      <c r="F244">
        <v>5938.5160999999998</v>
      </c>
      <c r="G244">
        <v>24200</v>
      </c>
      <c r="H244">
        <v>17761.253700000001</v>
      </c>
      <c r="I244">
        <v>2165.5756000000001</v>
      </c>
      <c r="J244">
        <v>24200</v>
      </c>
      <c r="K244">
        <v>17820.3073</v>
      </c>
      <c r="L244">
        <v>-1333.9262000000001</v>
      </c>
      <c r="M244">
        <v>24200</v>
      </c>
      <c r="N244" t="s">
        <v>974</v>
      </c>
      <c r="O244">
        <v>17697.632600000001</v>
      </c>
      <c r="P244">
        <v>5938.5069000000003</v>
      </c>
      <c r="Q244">
        <v>22200</v>
      </c>
      <c r="R244">
        <v>17758.722900000001</v>
      </c>
      <c r="S244">
        <v>2315.5542</v>
      </c>
      <c r="T244">
        <v>24200</v>
      </c>
      <c r="U244">
        <v>4.4005000000000001</v>
      </c>
      <c r="V244">
        <v>4</v>
      </c>
      <c r="W244">
        <v>4</v>
      </c>
      <c r="X244">
        <v>4</v>
      </c>
      <c r="Y244" t="b">
        <v>1</v>
      </c>
      <c r="Z244">
        <v>1.7744</v>
      </c>
      <c r="AA244" t="s">
        <v>254</v>
      </c>
    </row>
    <row r="245" spans="1:27" x14ac:dyDescent="0.3">
      <c r="A245" t="s">
        <v>975</v>
      </c>
      <c r="B245">
        <v>8</v>
      </c>
      <c r="C245">
        <v>241</v>
      </c>
      <c r="D245" t="s">
        <v>976</v>
      </c>
      <c r="E245">
        <v>15075.2484</v>
      </c>
      <c r="F245">
        <v>957.59010000000001</v>
      </c>
      <c r="G245">
        <v>24200</v>
      </c>
      <c r="H245">
        <v>16216.194799999999</v>
      </c>
      <c r="I245">
        <v>983.44539999999995</v>
      </c>
      <c r="J245">
        <v>24200</v>
      </c>
      <c r="K245">
        <v>19315.3992</v>
      </c>
      <c r="L245">
        <v>1053.6773000000001</v>
      </c>
      <c r="M245">
        <v>24200</v>
      </c>
      <c r="N245" t="s">
        <v>977</v>
      </c>
      <c r="O245">
        <v>15075.2479</v>
      </c>
      <c r="P245">
        <v>957.58489999999995</v>
      </c>
      <c r="Q245">
        <v>22200</v>
      </c>
      <c r="R245">
        <v>16066.2333</v>
      </c>
      <c r="S245">
        <v>980.0471</v>
      </c>
      <c r="T245">
        <v>24200</v>
      </c>
      <c r="U245">
        <v>4.7735000000000003</v>
      </c>
      <c r="V245">
        <v>4</v>
      </c>
      <c r="W245">
        <v>4</v>
      </c>
      <c r="X245">
        <v>4</v>
      </c>
      <c r="Y245" t="b">
        <v>1</v>
      </c>
      <c r="Z245">
        <v>2.7391000000000001</v>
      </c>
      <c r="AA245" t="s">
        <v>254</v>
      </c>
    </row>
    <row r="246" spans="1:27" x14ac:dyDescent="0.3">
      <c r="A246" t="s">
        <v>978</v>
      </c>
      <c r="B246">
        <v>8</v>
      </c>
      <c r="C246">
        <v>242</v>
      </c>
      <c r="D246" t="s">
        <v>979</v>
      </c>
      <c r="E246">
        <v>15075.248600000001</v>
      </c>
      <c r="F246">
        <v>457.59050000000002</v>
      </c>
      <c r="G246">
        <v>24200</v>
      </c>
      <c r="H246">
        <v>15647.386200000001</v>
      </c>
      <c r="I246">
        <v>-795.74720000000002</v>
      </c>
      <c r="J246">
        <v>24200</v>
      </c>
      <c r="K246">
        <v>16519.451799999999</v>
      </c>
      <c r="L246">
        <v>-2706.1140999999998</v>
      </c>
      <c r="M246">
        <v>24200</v>
      </c>
      <c r="N246" t="s">
        <v>980</v>
      </c>
      <c r="O246">
        <v>15075.248</v>
      </c>
      <c r="P246">
        <v>457.58510000000001</v>
      </c>
      <c r="Q246">
        <v>22200</v>
      </c>
      <c r="R246">
        <v>15585.095799999999</v>
      </c>
      <c r="S246">
        <v>-659.29250000000002</v>
      </c>
      <c r="T246">
        <v>24200</v>
      </c>
      <c r="U246">
        <v>5.2355</v>
      </c>
      <c r="V246">
        <v>4</v>
      </c>
      <c r="W246">
        <v>4</v>
      </c>
      <c r="X246">
        <v>4</v>
      </c>
      <c r="Y246" t="b">
        <v>1</v>
      </c>
      <c r="Z246">
        <v>2.5246</v>
      </c>
      <c r="AA246" t="s">
        <v>254</v>
      </c>
    </row>
    <row r="247" spans="1:27" x14ac:dyDescent="0.3">
      <c r="A247" t="s">
        <v>981</v>
      </c>
      <c r="B247">
        <v>8</v>
      </c>
      <c r="C247">
        <v>243</v>
      </c>
      <c r="D247" t="s">
        <v>982</v>
      </c>
      <c r="E247">
        <v>14075.2462</v>
      </c>
      <c r="F247">
        <v>457.59280000000001</v>
      </c>
      <c r="G247">
        <v>24200</v>
      </c>
      <c r="H247">
        <v>14845.2248</v>
      </c>
      <c r="I247">
        <v>-1694.3032000000001</v>
      </c>
      <c r="J247">
        <v>24200</v>
      </c>
      <c r="K247">
        <v>15552.708000000001</v>
      </c>
      <c r="L247">
        <v>-3671.5405999999998</v>
      </c>
      <c r="M247">
        <v>24200</v>
      </c>
      <c r="N247" t="s">
        <v>983</v>
      </c>
      <c r="O247">
        <v>14075.2456</v>
      </c>
      <c r="P247">
        <v>457.58730000000003</v>
      </c>
      <c r="Q247">
        <v>22200</v>
      </c>
      <c r="R247">
        <v>14794.6903</v>
      </c>
      <c r="S247">
        <v>-1553.0719999999999</v>
      </c>
      <c r="T247">
        <v>24200</v>
      </c>
      <c r="U247">
        <v>3.0116000000000001</v>
      </c>
      <c r="V247">
        <v>4</v>
      </c>
      <c r="W247">
        <v>4</v>
      </c>
      <c r="X247">
        <v>4</v>
      </c>
      <c r="Y247" t="b">
        <v>1</v>
      </c>
      <c r="Z247">
        <v>1.3459000000000001</v>
      </c>
      <c r="AA247" t="s">
        <v>254</v>
      </c>
    </row>
    <row r="248" spans="1:27" x14ac:dyDescent="0.3">
      <c r="A248" t="s">
        <v>984</v>
      </c>
      <c r="B248">
        <v>8</v>
      </c>
      <c r="C248">
        <v>244</v>
      </c>
      <c r="D248" t="s">
        <v>985</v>
      </c>
      <c r="E248">
        <v>14075.2462</v>
      </c>
      <c r="F248">
        <v>457.59280000000001</v>
      </c>
      <c r="G248">
        <v>24200</v>
      </c>
      <c r="H248">
        <v>14030.777700000001</v>
      </c>
      <c r="I248">
        <v>-2598.9279000000001</v>
      </c>
      <c r="J248">
        <v>24200</v>
      </c>
      <c r="K248">
        <v>14003.1381</v>
      </c>
      <c r="L248">
        <v>-4498.7268000000004</v>
      </c>
      <c r="M248">
        <v>24200</v>
      </c>
      <c r="N248" t="s">
        <v>986</v>
      </c>
      <c r="O248">
        <v>14075.2456</v>
      </c>
      <c r="P248">
        <v>457.58730000000003</v>
      </c>
      <c r="Q248">
        <v>22200</v>
      </c>
      <c r="R248">
        <v>14032.959800000001</v>
      </c>
      <c r="S248">
        <v>-2448.9438</v>
      </c>
      <c r="T248">
        <v>24200</v>
      </c>
      <c r="U248">
        <v>4.0117000000000003</v>
      </c>
      <c r="V248">
        <v>4</v>
      </c>
      <c r="W248">
        <v>4</v>
      </c>
      <c r="X248">
        <v>4</v>
      </c>
      <c r="Y248" t="b">
        <v>1</v>
      </c>
      <c r="Z248">
        <v>1.3411</v>
      </c>
      <c r="AA248" t="s">
        <v>254</v>
      </c>
    </row>
    <row r="249" spans="1:27" x14ac:dyDescent="0.3">
      <c r="A249" t="s">
        <v>987</v>
      </c>
      <c r="B249">
        <v>8</v>
      </c>
      <c r="C249">
        <v>245</v>
      </c>
      <c r="D249" t="s">
        <v>988</v>
      </c>
      <c r="E249">
        <v>14075.2462</v>
      </c>
      <c r="F249">
        <v>457.59280000000001</v>
      </c>
      <c r="G249">
        <v>24200</v>
      </c>
      <c r="H249">
        <v>13203.0913</v>
      </c>
      <c r="I249">
        <v>-3687.1671000000001</v>
      </c>
      <c r="J249">
        <v>24200</v>
      </c>
      <c r="K249">
        <v>12894.2201</v>
      </c>
      <c r="L249">
        <v>-5155.0221000000001</v>
      </c>
      <c r="M249">
        <v>24200</v>
      </c>
      <c r="N249" t="s">
        <v>989</v>
      </c>
      <c r="O249">
        <v>14075.2456</v>
      </c>
      <c r="P249">
        <v>457.58730000000003</v>
      </c>
      <c r="Q249">
        <v>22200</v>
      </c>
      <c r="R249">
        <v>13233.9784</v>
      </c>
      <c r="S249">
        <v>-3540.3815</v>
      </c>
      <c r="T249">
        <v>24200</v>
      </c>
      <c r="U249">
        <v>4.6075999999999997</v>
      </c>
      <c r="V249">
        <v>4</v>
      </c>
      <c r="W249">
        <v>4</v>
      </c>
      <c r="X249">
        <v>4</v>
      </c>
      <c r="Y249" t="b">
        <v>1</v>
      </c>
      <c r="Z249">
        <v>1.3933</v>
      </c>
      <c r="AA249" t="s">
        <v>254</v>
      </c>
    </row>
    <row r="250" spans="1:27" x14ac:dyDescent="0.3">
      <c r="A250" t="s">
        <v>990</v>
      </c>
      <c r="B250">
        <v>8</v>
      </c>
      <c r="C250">
        <v>246</v>
      </c>
      <c r="D250" t="s">
        <v>991</v>
      </c>
      <c r="E250">
        <v>14075.2462</v>
      </c>
      <c r="F250">
        <v>457.59280000000001</v>
      </c>
      <c r="G250">
        <v>24200</v>
      </c>
      <c r="H250">
        <v>12450.279500000001</v>
      </c>
      <c r="I250">
        <v>-2473.9209000000001</v>
      </c>
      <c r="J250">
        <v>24200</v>
      </c>
      <c r="K250">
        <v>11723.064399999999</v>
      </c>
      <c r="L250">
        <v>-3785.8501000000001</v>
      </c>
      <c r="M250">
        <v>24200</v>
      </c>
      <c r="N250" t="s">
        <v>992</v>
      </c>
      <c r="O250">
        <v>14075.2456</v>
      </c>
      <c r="P250">
        <v>457.58730000000003</v>
      </c>
      <c r="Q250">
        <v>22200</v>
      </c>
      <c r="R250">
        <v>12523.001099999999</v>
      </c>
      <c r="S250">
        <v>-2342.7280000000001</v>
      </c>
      <c r="T250">
        <v>24200</v>
      </c>
      <c r="U250">
        <v>7.8531000000000004</v>
      </c>
      <c r="V250">
        <v>4</v>
      </c>
      <c r="W250">
        <v>4</v>
      </c>
      <c r="X250">
        <v>4</v>
      </c>
      <c r="Y250" t="b">
        <v>1</v>
      </c>
      <c r="Z250">
        <v>2.1684999999999999</v>
      </c>
      <c r="AA250" t="s">
        <v>254</v>
      </c>
    </row>
    <row r="251" spans="1:27" x14ac:dyDescent="0.3">
      <c r="A251" t="s">
        <v>993</v>
      </c>
      <c r="B251">
        <v>8</v>
      </c>
      <c r="C251">
        <v>247</v>
      </c>
      <c r="D251" t="s">
        <v>994</v>
      </c>
      <c r="E251">
        <v>14075.2462</v>
      </c>
      <c r="F251">
        <v>457.59280000000001</v>
      </c>
      <c r="G251">
        <v>24200</v>
      </c>
      <c r="H251">
        <v>11085.818799999999</v>
      </c>
      <c r="I251">
        <v>-721.47130000000004</v>
      </c>
      <c r="J251">
        <v>24200</v>
      </c>
      <c r="K251">
        <v>9318.3274999999994</v>
      </c>
      <c r="L251">
        <v>-1418.5898999999999</v>
      </c>
      <c r="M251">
        <v>24200</v>
      </c>
      <c r="N251" t="s">
        <v>995</v>
      </c>
      <c r="O251">
        <v>14075.2456</v>
      </c>
      <c r="P251">
        <v>457.58730000000003</v>
      </c>
      <c r="Q251">
        <v>22200</v>
      </c>
      <c r="R251">
        <v>11225.357599999999</v>
      </c>
      <c r="S251">
        <v>-666.43560000000002</v>
      </c>
      <c r="T251">
        <v>24200</v>
      </c>
      <c r="U251">
        <v>6.1345999999999998</v>
      </c>
      <c r="V251">
        <v>4</v>
      </c>
      <c r="W251">
        <v>4</v>
      </c>
      <c r="X251">
        <v>4</v>
      </c>
      <c r="Y251" t="b">
        <v>1</v>
      </c>
      <c r="Z251">
        <v>1.6669</v>
      </c>
      <c r="AA251" t="s">
        <v>254</v>
      </c>
    </row>
    <row r="252" spans="1:27" x14ac:dyDescent="0.3">
      <c r="A252" t="s">
        <v>996</v>
      </c>
      <c r="B252">
        <v>8</v>
      </c>
      <c r="C252">
        <v>248</v>
      </c>
      <c r="D252" t="s">
        <v>997</v>
      </c>
      <c r="E252">
        <v>9552.9997000000003</v>
      </c>
      <c r="F252">
        <v>1506.3607</v>
      </c>
      <c r="G252">
        <v>24200</v>
      </c>
      <c r="H252">
        <v>9552.9997000000003</v>
      </c>
      <c r="I252">
        <v>398.89159999999998</v>
      </c>
      <c r="J252">
        <v>24200</v>
      </c>
      <c r="K252">
        <v>9552.9997000000003</v>
      </c>
      <c r="L252">
        <v>-1501.1084000000001</v>
      </c>
      <c r="M252">
        <v>24200</v>
      </c>
      <c r="N252" t="s">
        <v>998</v>
      </c>
      <c r="O252">
        <v>9552.9997000000003</v>
      </c>
      <c r="P252">
        <v>1506.3607</v>
      </c>
      <c r="Q252">
        <v>22200</v>
      </c>
      <c r="R252">
        <v>9552.9997000000003</v>
      </c>
      <c r="S252">
        <v>548.89160000000004</v>
      </c>
      <c r="T252">
        <v>24200</v>
      </c>
      <c r="U252">
        <v>8.5611999999999995</v>
      </c>
      <c r="V252">
        <v>4</v>
      </c>
      <c r="W252">
        <v>4</v>
      </c>
      <c r="X252">
        <v>4</v>
      </c>
      <c r="Y252" t="b">
        <v>1</v>
      </c>
      <c r="Z252">
        <v>1.3035000000000001</v>
      </c>
      <c r="AA252" t="s">
        <v>254</v>
      </c>
    </row>
    <row r="253" spans="1:27" x14ac:dyDescent="0.3">
      <c r="A253" t="s">
        <v>999</v>
      </c>
      <c r="B253">
        <v>8</v>
      </c>
      <c r="C253">
        <v>249</v>
      </c>
      <c r="D253" t="s">
        <v>1000</v>
      </c>
      <c r="E253">
        <v>7552.9997000000003</v>
      </c>
      <c r="F253">
        <v>1506.3607</v>
      </c>
      <c r="G253">
        <v>24200</v>
      </c>
      <c r="H253">
        <v>7552.9997000000003</v>
      </c>
      <c r="I253">
        <v>173.72380000000001</v>
      </c>
      <c r="J253">
        <v>24200</v>
      </c>
      <c r="K253">
        <v>7552.9997000000003</v>
      </c>
      <c r="L253">
        <v>-2526.2761999999998</v>
      </c>
      <c r="M253">
        <v>24200</v>
      </c>
      <c r="N253" t="s">
        <v>1001</v>
      </c>
      <c r="O253">
        <v>7552.9997000000003</v>
      </c>
      <c r="P253">
        <v>1506.3607</v>
      </c>
      <c r="Q253">
        <v>22200</v>
      </c>
      <c r="R253">
        <v>7552.9997000000003</v>
      </c>
      <c r="S253">
        <v>323.72379999999998</v>
      </c>
      <c r="T253">
        <v>24200</v>
      </c>
      <c r="U253">
        <v>8.0416000000000007</v>
      </c>
      <c r="V253">
        <v>4</v>
      </c>
      <c r="W253">
        <v>4</v>
      </c>
      <c r="X253">
        <v>4</v>
      </c>
      <c r="Y253" t="b">
        <v>1</v>
      </c>
      <c r="Z253">
        <v>3.3138999999999998</v>
      </c>
      <c r="AA253" t="s">
        <v>254</v>
      </c>
    </row>
    <row r="254" spans="1:27" x14ac:dyDescent="0.3">
      <c r="A254" t="s">
        <v>1002</v>
      </c>
      <c r="B254">
        <v>8</v>
      </c>
      <c r="C254">
        <v>250</v>
      </c>
      <c r="D254" t="s">
        <v>1003</v>
      </c>
      <c r="E254">
        <v>4569.4993999999997</v>
      </c>
      <c r="F254">
        <v>-1498.4201</v>
      </c>
      <c r="G254">
        <v>24200</v>
      </c>
      <c r="H254">
        <v>5017.8798999999999</v>
      </c>
      <c r="I254">
        <v>-4102.1718000000001</v>
      </c>
      <c r="J254">
        <v>24200</v>
      </c>
      <c r="K254">
        <v>5442.1490999999996</v>
      </c>
      <c r="L254">
        <v>-6565.9080000000004</v>
      </c>
      <c r="M254">
        <v>24200</v>
      </c>
      <c r="N254" t="s">
        <v>1004</v>
      </c>
      <c r="O254">
        <v>4569.4993999999997</v>
      </c>
      <c r="P254">
        <v>-1498.42</v>
      </c>
      <c r="Q254">
        <v>22200</v>
      </c>
      <c r="R254">
        <v>4992.4237999999996</v>
      </c>
      <c r="S254">
        <v>-3954.3476999999998</v>
      </c>
      <c r="T254">
        <v>24200</v>
      </c>
      <c r="U254">
        <v>18.188099999999999</v>
      </c>
      <c r="V254">
        <v>4</v>
      </c>
      <c r="W254">
        <v>4</v>
      </c>
      <c r="X254">
        <v>4</v>
      </c>
      <c r="Y254" t="b">
        <v>1</v>
      </c>
      <c r="Z254">
        <v>3.2801</v>
      </c>
      <c r="AA254" t="s">
        <v>254</v>
      </c>
    </row>
    <row r="255" spans="1:27" x14ac:dyDescent="0.3">
      <c r="A255" t="s">
        <v>1005</v>
      </c>
      <c r="B255">
        <v>8</v>
      </c>
      <c r="C255">
        <v>251</v>
      </c>
      <c r="D255" t="s">
        <v>1006</v>
      </c>
      <c r="E255">
        <v>3569.4996000000001</v>
      </c>
      <c r="F255">
        <v>-1948.4202</v>
      </c>
      <c r="G255">
        <v>24200</v>
      </c>
      <c r="H255">
        <v>3569.4994999999999</v>
      </c>
      <c r="I255">
        <v>-4047.4468000000002</v>
      </c>
      <c r="J255">
        <v>24200</v>
      </c>
      <c r="K255">
        <v>3569.4994999999999</v>
      </c>
      <c r="L255">
        <v>-5947.4467999999997</v>
      </c>
      <c r="M255">
        <v>24200</v>
      </c>
      <c r="N255" t="s">
        <v>1007</v>
      </c>
      <c r="O255">
        <v>3569.4996000000001</v>
      </c>
      <c r="P255">
        <v>-1948.4202</v>
      </c>
      <c r="Q255">
        <v>22200</v>
      </c>
      <c r="R255">
        <v>3569.4996000000001</v>
      </c>
      <c r="S255">
        <v>-3897.4468000000002</v>
      </c>
      <c r="T255">
        <v>24200</v>
      </c>
      <c r="U255">
        <v>3.7894999999999999</v>
      </c>
      <c r="V255">
        <v>4</v>
      </c>
      <c r="W255">
        <v>4</v>
      </c>
      <c r="X255">
        <v>4</v>
      </c>
      <c r="Y255" t="b">
        <v>1</v>
      </c>
      <c r="Z255">
        <v>1.5682</v>
      </c>
      <c r="AA255" t="s">
        <v>254</v>
      </c>
    </row>
    <row r="256" spans="1:27" x14ac:dyDescent="0.3">
      <c r="A256" t="s">
        <v>1008</v>
      </c>
      <c r="B256">
        <v>8</v>
      </c>
      <c r="C256">
        <v>252</v>
      </c>
      <c r="D256" t="s">
        <v>1009</v>
      </c>
      <c r="E256">
        <v>2369.4996000000001</v>
      </c>
      <c r="F256">
        <v>-1948.4202</v>
      </c>
      <c r="G256">
        <v>24200</v>
      </c>
      <c r="H256">
        <v>2369.4996000000001</v>
      </c>
      <c r="I256">
        <v>-3949.9241000000002</v>
      </c>
      <c r="J256">
        <v>24200</v>
      </c>
      <c r="K256">
        <v>2369.4994999999999</v>
      </c>
      <c r="L256">
        <v>-5849.9241000000002</v>
      </c>
      <c r="M256">
        <v>24200</v>
      </c>
      <c r="N256" t="s">
        <v>1010</v>
      </c>
      <c r="O256">
        <v>2369.4996000000001</v>
      </c>
      <c r="P256">
        <v>-1948.4202</v>
      </c>
      <c r="Q256">
        <v>22200</v>
      </c>
      <c r="R256">
        <v>2369.4996000000001</v>
      </c>
      <c r="S256">
        <v>-3799.9241000000002</v>
      </c>
      <c r="T256">
        <v>24200</v>
      </c>
      <c r="U256">
        <v>2.8967000000000001</v>
      </c>
      <c r="V256">
        <v>4</v>
      </c>
      <c r="W256">
        <v>4</v>
      </c>
      <c r="X256">
        <v>4</v>
      </c>
      <c r="Y256" t="b">
        <v>1</v>
      </c>
      <c r="Z256">
        <v>1.2497</v>
      </c>
      <c r="AA256" t="s">
        <v>254</v>
      </c>
    </row>
    <row r="257" spans="1:27" x14ac:dyDescent="0.3">
      <c r="A257" t="s">
        <v>1011</v>
      </c>
      <c r="B257">
        <v>8</v>
      </c>
      <c r="C257">
        <v>253</v>
      </c>
      <c r="D257" t="s">
        <v>1012</v>
      </c>
      <c r="E257">
        <v>227.7475</v>
      </c>
      <c r="F257">
        <v>-1498.4208000000001</v>
      </c>
      <c r="G257">
        <v>24200</v>
      </c>
      <c r="H257">
        <v>902.75260000000003</v>
      </c>
      <c r="I257">
        <v>-4216.1036000000004</v>
      </c>
      <c r="J257">
        <v>24200</v>
      </c>
      <c r="K257">
        <v>1505.3806999999999</v>
      </c>
      <c r="L257">
        <v>-6642.3846000000003</v>
      </c>
      <c r="M257">
        <v>24200</v>
      </c>
      <c r="N257" t="s">
        <v>1013</v>
      </c>
      <c r="O257">
        <v>227.74629999999999</v>
      </c>
      <c r="P257">
        <v>-1498.4215999999999</v>
      </c>
      <c r="Q257">
        <v>22200</v>
      </c>
      <c r="R257">
        <v>866.59490000000005</v>
      </c>
      <c r="S257">
        <v>-4070.5266999999999</v>
      </c>
      <c r="T257">
        <v>24200</v>
      </c>
      <c r="U257">
        <v>3.6457000000000002</v>
      </c>
      <c r="V257">
        <v>4</v>
      </c>
      <c r="W257">
        <v>4</v>
      </c>
      <c r="X257">
        <v>4</v>
      </c>
      <c r="Y257" t="b">
        <v>1</v>
      </c>
      <c r="Z257">
        <v>4.3269000000000002</v>
      </c>
      <c r="AA257" t="s">
        <v>254</v>
      </c>
    </row>
    <row r="258" spans="1:27" x14ac:dyDescent="0.3">
      <c r="A258" t="s">
        <v>1014</v>
      </c>
      <c r="B258">
        <v>8</v>
      </c>
      <c r="C258">
        <v>254</v>
      </c>
      <c r="D258" t="s">
        <v>1015</v>
      </c>
      <c r="E258">
        <v>-826.66229999999996</v>
      </c>
      <c r="F258">
        <v>-698.4203</v>
      </c>
      <c r="G258">
        <v>24200</v>
      </c>
      <c r="H258">
        <v>-2832.2244999999998</v>
      </c>
      <c r="I258">
        <v>-1118.22</v>
      </c>
      <c r="J258">
        <v>24200</v>
      </c>
      <c r="K258">
        <v>-5279.1935000000003</v>
      </c>
      <c r="L258">
        <v>-1630.4139</v>
      </c>
      <c r="M258">
        <v>24200</v>
      </c>
      <c r="N258" t="s">
        <v>1016</v>
      </c>
      <c r="O258">
        <v>-826.03089999999997</v>
      </c>
      <c r="P258">
        <v>-698.42079999999999</v>
      </c>
      <c r="Q258">
        <v>22200</v>
      </c>
      <c r="R258">
        <v>-2685.4063999999998</v>
      </c>
      <c r="S258">
        <v>-1087.4883</v>
      </c>
      <c r="T258">
        <v>24200</v>
      </c>
      <c r="U258">
        <v>23.8184</v>
      </c>
      <c r="V258">
        <v>4</v>
      </c>
      <c r="W258">
        <v>4</v>
      </c>
      <c r="X258">
        <v>4</v>
      </c>
      <c r="Y258" t="b">
        <v>1</v>
      </c>
      <c r="Z258">
        <v>5.0602</v>
      </c>
      <c r="AA258" t="s">
        <v>254</v>
      </c>
    </row>
    <row r="259" spans="1:27" x14ac:dyDescent="0.3">
      <c r="A259" t="s">
        <v>1017</v>
      </c>
      <c r="B259">
        <v>8</v>
      </c>
      <c r="C259">
        <v>255</v>
      </c>
      <c r="D259" t="s">
        <v>1018</v>
      </c>
      <c r="E259">
        <v>-826.66229999999996</v>
      </c>
      <c r="F259">
        <v>-698.4203</v>
      </c>
      <c r="G259">
        <v>24200</v>
      </c>
      <c r="H259">
        <v>-2489.6397000000002</v>
      </c>
      <c r="I259">
        <v>453.56569999999999</v>
      </c>
      <c r="J259">
        <v>24200</v>
      </c>
      <c r="K259">
        <v>-4544.7187000000004</v>
      </c>
      <c r="L259">
        <v>1877.1704</v>
      </c>
      <c r="M259">
        <v>24200</v>
      </c>
      <c r="N259" t="s">
        <v>1019</v>
      </c>
      <c r="O259">
        <v>-826.03089999999997</v>
      </c>
      <c r="P259">
        <v>-698.42079999999999</v>
      </c>
      <c r="Q259">
        <v>22200</v>
      </c>
      <c r="R259">
        <v>-2366.3348999999998</v>
      </c>
      <c r="S259">
        <v>368.14949999999999</v>
      </c>
      <c r="T259">
        <v>24200</v>
      </c>
      <c r="U259">
        <v>4.6390000000000002</v>
      </c>
      <c r="V259">
        <v>4</v>
      </c>
      <c r="W259">
        <v>4</v>
      </c>
      <c r="X259">
        <v>4</v>
      </c>
      <c r="Y259" t="b">
        <v>1</v>
      </c>
      <c r="Z259">
        <v>1.8713</v>
      </c>
      <c r="AA259" t="s">
        <v>254</v>
      </c>
    </row>
    <row r="260" spans="1:27" x14ac:dyDescent="0.3">
      <c r="A260" t="s">
        <v>1020</v>
      </c>
      <c r="B260">
        <v>8</v>
      </c>
      <c r="C260">
        <v>256</v>
      </c>
      <c r="D260" t="s">
        <v>1021</v>
      </c>
      <c r="E260">
        <v>-7229.1421</v>
      </c>
      <c r="F260">
        <v>5393.7246999999998</v>
      </c>
      <c r="G260">
        <v>24200</v>
      </c>
      <c r="H260">
        <v>-5480.5542999999998</v>
      </c>
      <c r="I260">
        <v>3621.6315</v>
      </c>
      <c r="J260">
        <v>24200</v>
      </c>
      <c r="K260">
        <v>-3724.6288</v>
      </c>
      <c r="L260">
        <v>1842.1018999999999</v>
      </c>
      <c r="M260">
        <v>24200</v>
      </c>
      <c r="N260" t="s">
        <v>1022</v>
      </c>
      <c r="O260">
        <v>-7228.8951999999999</v>
      </c>
      <c r="P260">
        <v>5393.6584999999995</v>
      </c>
      <c r="Q260">
        <v>22200</v>
      </c>
      <c r="R260">
        <v>-5585.9098000000004</v>
      </c>
      <c r="S260">
        <v>3728.4032000000002</v>
      </c>
      <c r="T260">
        <v>24200</v>
      </c>
      <c r="U260">
        <v>10.9224</v>
      </c>
      <c r="V260">
        <v>4</v>
      </c>
      <c r="W260">
        <v>4</v>
      </c>
      <c r="X260">
        <v>4</v>
      </c>
      <c r="Y260" t="b">
        <v>1</v>
      </c>
      <c r="Z260">
        <v>1.7241</v>
      </c>
      <c r="AA260" t="s">
        <v>254</v>
      </c>
    </row>
    <row r="261" spans="1:27" x14ac:dyDescent="0.3">
      <c r="A261" t="s">
        <v>1023</v>
      </c>
      <c r="B261">
        <v>8</v>
      </c>
      <c r="C261">
        <v>257</v>
      </c>
      <c r="D261" t="s">
        <v>1024</v>
      </c>
      <c r="E261">
        <v>-7675.3477999999996</v>
      </c>
      <c r="F261">
        <v>4498.2587000000003</v>
      </c>
      <c r="G261">
        <v>24200</v>
      </c>
      <c r="H261">
        <v>-6805.2412999999997</v>
      </c>
      <c r="I261">
        <v>2186.2579000000001</v>
      </c>
      <c r="J261">
        <v>24200</v>
      </c>
      <c r="K261">
        <v>-6065.5676000000003</v>
      </c>
      <c r="L261">
        <v>220.83609999999999</v>
      </c>
      <c r="M261">
        <v>24200</v>
      </c>
      <c r="N261" t="s">
        <v>1025</v>
      </c>
      <c r="O261">
        <v>-7675.3487999999998</v>
      </c>
      <c r="P261">
        <v>4498.2572</v>
      </c>
      <c r="Q261">
        <v>22200</v>
      </c>
      <c r="R261">
        <v>-6858.0751</v>
      </c>
      <c r="S261">
        <v>2326.6451000000002</v>
      </c>
      <c r="T261">
        <v>24200</v>
      </c>
      <c r="U261">
        <v>5.7314999999999996</v>
      </c>
      <c r="V261">
        <v>4</v>
      </c>
      <c r="W261">
        <v>4</v>
      </c>
      <c r="X261">
        <v>4</v>
      </c>
      <c r="Y261" t="b">
        <v>1</v>
      </c>
      <c r="Z261">
        <v>2.1709000000000001</v>
      </c>
      <c r="AA261" t="s">
        <v>254</v>
      </c>
    </row>
    <row r="262" spans="1:27" x14ac:dyDescent="0.3">
      <c r="A262" t="s">
        <v>1026</v>
      </c>
      <c r="B262">
        <v>8</v>
      </c>
      <c r="C262">
        <v>258</v>
      </c>
      <c r="D262" t="s">
        <v>1027</v>
      </c>
      <c r="E262">
        <v>-7675.3477999999996</v>
      </c>
      <c r="F262">
        <v>4498.2587000000003</v>
      </c>
      <c r="G262">
        <v>24200</v>
      </c>
      <c r="H262">
        <v>-7739.8184000000001</v>
      </c>
      <c r="I262">
        <v>861.51499999999999</v>
      </c>
      <c r="J262">
        <v>24200</v>
      </c>
      <c r="K262">
        <v>-7780.5853999999999</v>
      </c>
      <c r="L262">
        <v>-1438.1235999999999</v>
      </c>
      <c r="M262">
        <v>24200</v>
      </c>
      <c r="N262" t="s">
        <v>1028</v>
      </c>
      <c r="O262">
        <v>-7675.3487999999998</v>
      </c>
      <c r="P262">
        <v>4498.2572</v>
      </c>
      <c r="Q262">
        <v>22200</v>
      </c>
      <c r="R262">
        <v>-7737.1597000000002</v>
      </c>
      <c r="S262">
        <v>1011.4915</v>
      </c>
      <c r="T262">
        <v>24200</v>
      </c>
      <c r="U262">
        <v>3.8279999999999998</v>
      </c>
      <c r="V262">
        <v>4</v>
      </c>
      <c r="W262">
        <v>4</v>
      </c>
      <c r="X262">
        <v>4</v>
      </c>
      <c r="Y262" t="b">
        <v>1</v>
      </c>
      <c r="Z262">
        <v>1.7374000000000001</v>
      </c>
      <c r="AA262" t="s">
        <v>254</v>
      </c>
    </row>
    <row r="263" spans="1:27" x14ac:dyDescent="0.3">
      <c r="A263" t="s">
        <v>1029</v>
      </c>
      <c r="B263">
        <v>8</v>
      </c>
      <c r="C263">
        <v>259</v>
      </c>
      <c r="D263" t="s">
        <v>1030</v>
      </c>
      <c r="E263">
        <v>-7675.3477999999996</v>
      </c>
      <c r="F263">
        <v>4498.2587000000003</v>
      </c>
      <c r="G263">
        <v>24200</v>
      </c>
      <c r="H263">
        <v>-9012.6815000000006</v>
      </c>
      <c r="I263">
        <v>204.7885</v>
      </c>
      <c r="J263">
        <v>24200</v>
      </c>
      <c r="K263">
        <v>-9637.1970999999994</v>
      </c>
      <c r="L263">
        <v>-1800.2003999999999</v>
      </c>
      <c r="M263">
        <v>24200</v>
      </c>
      <c r="N263" t="s">
        <v>1031</v>
      </c>
      <c r="O263">
        <v>-7675.3487999999998</v>
      </c>
      <c r="P263">
        <v>4498.2572</v>
      </c>
      <c r="Q263">
        <v>22200</v>
      </c>
      <c r="R263">
        <v>-8968.0732000000007</v>
      </c>
      <c r="S263">
        <v>348.00200000000001</v>
      </c>
      <c r="T263">
        <v>24200</v>
      </c>
      <c r="U263">
        <v>4.2141999999999999</v>
      </c>
      <c r="V263">
        <v>4</v>
      </c>
      <c r="W263">
        <v>4</v>
      </c>
      <c r="X263">
        <v>4</v>
      </c>
      <c r="Y263" t="b">
        <v>1</v>
      </c>
      <c r="Z263">
        <v>2.0709</v>
      </c>
      <c r="AA263" t="s">
        <v>254</v>
      </c>
    </row>
    <row r="264" spans="1:27" x14ac:dyDescent="0.3">
      <c r="A264" t="s">
        <v>1032</v>
      </c>
      <c r="B264">
        <v>8</v>
      </c>
      <c r="C264">
        <v>260</v>
      </c>
      <c r="D264" t="s">
        <v>1033</v>
      </c>
      <c r="E264">
        <v>-7675.3477999999996</v>
      </c>
      <c r="F264">
        <v>4498.2587000000003</v>
      </c>
      <c r="G264">
        <v>24200</v>
      </c>
      <c r="H264">
        <v>-10048.3177</v>
      </c>
      <c r="I264">
        <v>1883.6405999999999</v>
      </c>
      <c r="J264">
        <v>24200</v>
      </c>
      <c r="K264">
        <v>-11325.2302</v>
      </c>
      <c r="L264">
        <v>476.69549999999998</v>
      </c>
      <c r="M264">
        <v>24200</v>
      </c>
      <c r="N264" t="s">
        <v>1034</v>
      </c>
      <c r="O264">
        <v>-7675.3487999999998</v>
      </c>
      <c r="P264">
        <v>4498.2572</v>
      </c>
      <c r="Q264">
        <v>22200</v>
      </c>
      <c r="R264">
        <v>-9947.5089000000007</v>
      </c>
      <c r="S264">
        <v>1994.7152000000001</v>
      </c>
      <c r="T264">
        <v>24200</v>
      </c>
      <c r="U264">
        <v>5.1836000000000002</v>
      </c>
      <c r="V264">
        <v>4</v>
      </c>
      <c r="W264">
        <v>4</v>
      </c>
      <c r="X264">
        <v>4</v>
      </c>
      <c r="Y264" t="b">
        <v>1</v>
      </c>
      <c r="Z264">
        <v>2.5078</v>
      </c>
      <c r="AA264" t="s">
        <v>254</v>
      </c>
    </row>
    <row r="265" spans="1:27" x14ac:dyDescent="0.3">
      <c r="A265" t="s">
        <v>1035</v>
      </c>
      <c r="B265">
        <v>8</v>
      </c>
      <c r="C265">
        <v>261</v>
      </c>
      <c r="D265" t="s">
        <v>1036</v>
      </c>
      <c r="E265">
        <v>-8316.6344000000008</v>
      </c>
      <c r="F265">
        <v>4817.3540000000003</v>
      </c>
      <c r="G265">
        <v>24200</v>
      </c>
      <c r="H265">
        <v>-10684.002500000001</v>
      </c>
      <c r="I265">
        <v>3777.4978999999998</v>
      </c>
      <c r="J265">
        <v>24200</v>
      </c>
      <c r="K265">
        <v>-12606.6983</v>
      </c>
      <c r="L265">
        <v>2932.9621000000002</v>
      </c>
      <c r="M265">
        <v>24200</v>
      </c>
      <c r="N265" t="s">
        <v>1037</v>
      </c>
      <c r="O265">
        <v>-8316.6748000000007</v>
      </c>
      <c r="P265">
        <v>4817.3879999999999</v>
      </c>
      <c r="Q265">
        <v>22200</v>
      </c>
      <c r="R265">
        <v>-10546.666999999999</v>
      </c>
      <c r="S265">
        <v>3837.8218999999999</v>
      </c>
      <c r="T265">
        <v>24200</v>
      </c>
      <c r="U265">
        <v>4.9271000000000003</v>
      </c>
      <c r="V265">
        <v>4</v>
      </c>
      <c r="W265">
        <v>4</v>
      </c>
      <c r="X265">
        <v>4</v>
      </c>
      <c r="Y265" t="b">
        <v>1</v>
      </c>
      <c r="Z265">
        <v>2.6187999999999998</v>
      </c>
      <c r="AA265" t="s">
        <v>254</v>
      </c>
    </row>
    <row r="266" spans="1:27" x14ac:dyDescent="0.3">
      <c r="A266" t="s">
        <v>1038</v>
      </c>
      <c r="B266">
        <v>8</v>
      </c>
      <c r="C266">
        <v>262</v>
      </c>
      <c r="D266" t="s">
        <v>1039</v>
      </c>
      <c r="E266">
        <v>-8316.6344000000008</v>
      </c>
      <c r="F266">
        <v>4817.3540000000003</v>
      </c>
      <c r="G266">
        <v>24200</v>
      </c>
      <c r="H266">
        <v>-10581.8264</v>
      </c>
      <c r="I266">
        <v>5571.0133999999998</v>
      </c>
      <c r="J266">
        <v>24200</v>
      </c>
      <c r="K266">
        <v>-12574.431699999999</v>
      </c>
      <c r="L266">
        <v>6233.9795999999997</v>
      </c>
      <c r="M266">
        <v>24200</v>
      </c>
      <c r="N266" t="s">
        <v>1040</v>
      </c>
      <c r="O266">
        <v>-8316.6748000000007</v>
      </c>
      <c r="P266">
        <v>4817.3879999999999</v>
      </c>
      <c r="Q266">
        <v>22200</v>
      </c>
      <c r="R266">
        <v>-10439.4974</v>
      </c>
      <c r="S266">
        <v>5523.6587</v>
      </c>
      <c r="T266">
        <v>24200</v>
      </c>
      <c r="U266">
        <v>4.6326000000000001</v>
      </c>
      <c r="V266">
        <v>4</v>
      </c>
      <c r="W266">
        <v>4</v>
      </c>
      <c r="X266">
        <v>4</v>
      </c>
      <c r="Y266" t="b">
        <v>1</v>
      </c>
      <c r="Z266">
        <v>2.4373</v>
      </c>
      <c r="AA266" t="s">
        <v>254</v>
      </c>
    </row>
    <row r="267" spans="1:27" x14ac:dyDescent="0.3">
      <c r="A267" t="s">
        <v>1041</v>
      </c>
      <c r="B267">
        <v>8</v>
      </c>
      <c r="C267">
        <v>263</v>
      </c>
      <c r="D267" t="s">
        <v>1042</v>
      </c>
      <c r="E267">
        <v>-7229.1421</v>
      </c>
      <c r="F267">
        <v>5393.7246999999998</v>
      </c>
      <c r="G267">
        <v>24200</v>
      </c>
      <c r="H267">
        <v>-9518.8886000000002</v>
      </c>
      <c r="I267">
        <v>6905.9384</v>
      </c>
      <c r="J267">
        <v>24200</v>
      </c>
      <c r="K267">
        <v>-11605.001200000001</v>
      </c>
      <c r="L267">
        <v>8283.6664000000001</v>
      </c>
      <c r="M267">
        <v>24200</v>
      </c>
      <c r="N267" t="s">
        <v>1043</v>
      </c>
      <c r="O267">
        <v>-7228.8951999999999</v>
      </c>
      <c r="P267">
        <v>5393.6584999999995</v>
      </c>
      <c r="Q267">
        <v>22200</v>
      </c>
      <c r="R267">
        <v>-9393.7219000000005</v>
      </c>
      <c r="S267">
        <v>6823.2746999999999</v>
      </c>
      <c r="T267">
        <v>24200</v>
      </c>
      <c r="U267">
        <v>5.6641000000000004</v>
      </c>
      <c r="V267">
        <v>4</v>
      </c>
      <c r="W267">
        <v>4</v>
      </c>
      <c r="X267">
        <v>4</v>
      </c>
      <c r="Y267" t="b">
        <v>1</v>
      </c>
      <c r="Z267">
        <v>1.7401</v>
      </c>
      <c r="AA267" t="s">
        <v>254</v>
      </c>
    </row>
    <row r="268" spans="1:27" x14ac:dyDescent="0.3">
      <c r="A268" t="s">
        <v>1044</v>
      </c>
      <c r="B268">
        <v>8</v>
      </c>
      <c r="C268">
        <v>264</v>
      </c>
      <c r="D268" t="s">
        <v>1045</v>
      </c>
      <c r="E268">
        <v>-4489.0002999999997</v>
      </c>
      <c r="F268">
        <v>8388.5293000000001</v>
      </c>
      <c r="G268">
        <v>24200</v>
      </c>
      <c r="H268">
        <v>-8522.6082999999999</v>
      </c>
      <c r="I268">
        <v>8841.0717000000004</v>
      </c>
      <c r="J268">
        <v>24200</v>
      </c>
      <c r="K268">
        <v>-11007.021199999999</v>
      </c>
      <c r="L268">
        <v>9119.8053</v>
      </c>
      <c r="M268">
        <v>24200</v>
      </c>
      <c r="N268" t="s">
        <v>1046</v>
      </c>
      <c r="O268">
        <v>-4489.0002999999997</v>
      </c>
      <c r="P268">
        <v>8388.5285000000003</v>
      </c>
      <c r="Q268">
        <v>22200</v>
      </c>
      <c r="R268">
        <v>-8373.5434999999998</v>
      </c>
      <c r="S268">
        <v>8824.3477000000003</v>
      </c>
      <c r="T268">
        <v>24200</v>
      </c>
      <c r="U268">
        <v>8.0358000000000001</v>
      </c>
      <c r="V268">
        <v>4</v>
      </c>
      <c r="W268">
        <v>4</v>
      </c>
      <c r="X268">
        <v>4</v>
      </c>
      <c r="Y268" t="b">
        <v>1</v>
      </c>
      <c r="Z268">
        <v>1.3455999999999999</v>
      </c>
      <c r="AA268" t="s">
        <v>254</v>
      </c>
    </row>
    <row r="269" spans="1:27" x14ac:dyDescent="0.3">
      <c r="A269" t="s">
        <v>1047</v>
      </c>
      <c r="B269">
        <v>8</v>
      </c>
      <c r="C269">
        <v>265</v>
      </c>
      <c r="D269" t="s">
        <v>1048</v>
      </c>
      <c r="E269">
        <v>-4489.0002999999997</v>
      </c>
      <c r="F269">
        <v>8388.5293000000001</v>
      </c>
      <c r="G269">
        <v>24200</v>
      </c>
      <c r="H269">
        <v>-8077.7918</v>
      </c>
      <c r="I269">
        <v>9225.6394</v>
      </c>
      <c r="J269">
        <v>24200</v>
      </c>
      <c r="K269">
        <v>-10707.2076</v>
      </c>
      <c r="L269">
        <v>9838.9686000000002</v>
      </c>
      <c r="M269">
        <v>24200</v>
      </c>
      <c r="N269" t="s">
        <v>1049</v>
      </c>
      <c r="O269">
        <v>-4489.0002999999997</v>
      </c>
      <c r="P269">
        <v>8388.5285000000003</v>
      </c>
      <c r="Q269">
        <v>22200</v>
      </c>
      <c r="R269">
        <v>-7931.7130999999999</v>
      </c>
      <c r="S269">
        <v>9191.5655999999999</v>
      </c>
      <c r="T269">
        <v>24200</v>
      </c>
      <c r="U269">
        <v>2.8058999999999998</v>
      </c>
      <c r="V269">
        <v>4</v>
      </c>
      <c r="W269">
        <v>4</v>
      </c>
      <c r="X269">
        <v>4</v>
      </c>
      <c r="Y269" t="b">
        <v>1</v>
      </c>
      <c r="Z269">
        <v>2.8005</v>
      </c>
      <c r="AA269" t="s">
        <v>254</v>
      </c>
    </row>
    <row r="270" spans="1:27" x14ac:dyDescent="0.3">
      <c r="A270" t="s">
        <v>1050</v>
      </c>
      <c r="B270">
        <v>8</v>
      </c>
      <c r="C270">
        <v>266</v>
      </c>
      <c r="D270" t="s">
        <v>1051</v>
      </c>
      <c r="E270">
        <v>-3254.2503000000002</v>
      </c>
      <c r="F270">
        <v>12527.5283</v>
      </c>
      <c r="G270">
        <v>24200</v>
      </c>
      <c r="H270">
        <v>-7640.0315000000001</v>
      </c>
      <c r="I270">
        <v>13515.873</v>
      </c>
      <c r="J270">
        <v>24200</v>
      </c>
      <c r="K270">
        <v>-10273.9791</v>
      </c>
      <c r="L270">
        <v>14109.4385</v>
      </c>
      <c r="M270">
        <v>24200</v>
      </c>
      <c r="N270" t="s">
        <v>1052</v>
      </c>
      <c r="O270">
        <v>-3254.2503000000002</v>
      </c>
      <c r="P270">
        <v>12527.5278</v>
      </c>
      <c r="Q270">
        <v>22200</v>
      </c>
      <c r="R270">
        <v>-7493.7011000000002</v>
      </c>
      <c r="S270">
        <v>13482.897199999999</v>
      </c>
      <c r="T270">
        <v>24200</v>
      </c>
      <c r="U270">
        <v>14.259600000000001</v>
      </c>
      <c r="V270">
        <v>4</v>
      </c>
      <c r="W270">
        <v>4</v>
      </c>
      <c r="X270">
        <v>4</v>
      </c>
      <c r="Y270" t="b">
        <v>1</v>
      </c>
      <c r="Z270">
        <v>3.4956999999999998</v>
      </c>
      <c r="AA270" t="s">
        <v>254</v>
      </c>
    </row>
    <row r="271" spans="1:27" x14ac:dyDescent="0.3">
      <c r="A271" t="s">
        <v>1053</v>
      </c>
      <c r="B271">
        <v>8</v>
      </c>
      <c r="C271">
        <v>267</v>
      </c>
      <c r="D271" t="s">
        <v>1054</v>
      </c>
      <c r="E271">
        <v>-3254.2503000000002</v>
      </c>
      <c r="F271">
        <v>13327.5283</v>
      </c>
      <c r="G271">
        <v>24200</v>
      </c>
      <c r="H271">
        <v>-6208.9103999999998</v>
      </c>
      <c r="I271">
        <v>14842.245699999999</v>
      </c>
      <c r="J271">
        <v>24200</v>
      </c>
      <c r="K271">
        <v>-7899.6779999999999</v>
      </c>
      <c r="L271">
        <v>15709.024100000001</v>
      </c>
      <c r="M271">
        <v>24200</v>
      </c>
      <c r="N271" t="s">
        <v>1055</v>
      </c>
      <c r="O271">
        <v>-3254.2503000000002</v>
      </c>
      <c r="P271">
        <v>13327.5278</v>
      </c>
      <c r="Q271">
        <v>22200</v>
      </c>
      <c r="R271">
        <v>-6075.4287000000004</v>
      </c>
      <c r="S271">
        <v>14773.8159</v>
      </c>
      <c r="T271">
        <v>24200</v>
      </c>
      <c r="U271">
        <v>5.6128999999999998</v>
      </c>
      <c r="V271">
        <v>4</v>
      </c>
      <c r="W271">
        <v>4</v>
      </c>
      <c r="X271">
        <v>4</v>
      </c>
      <c r="Y271" t="b">
        <v>1</v>
      </c>
      <c r="Z271">
        <v>2.5</v>
      </c>
      <c r="AA271" t="s">
        <v>254</v>
      </c>
    </row>
    <row r="272" spans="1:27" x14ac:dyDescent="0.3">
      <c r="A272" t="s">
        <v>1056</v>
      </c>
      <c r="B272">
        <v>9</v>
      </c>
      <c r="C272">
        <v>268</v>
      </c>
      <c r="D272" t="s">
        <v>1057</v>
      </c>
      <c r="E272">
        <v>17697.539400000001</v>
      </c>
      <c r="F272">
        <v>5938.5252</v>
      </c>
      <c r="G272">
        <v>26200</v>
      </c>
      <c r="H272">
        <v>18177.523499999999</v>
      </c>
      <c r="I272">
        <v>6305.1644999999999</v>
      </c>
      <c r="J272">
        <v>26200</v>
      </c>
      <c r="K272">
        <v>20164.231599999999</v>
      </c>
      <c r="L272">
        <v>7822.7254000000003</v>
      </c>
      <c r="M272">
        <v>26200</v>
      </c>
      <c r="N272" t="s">
        <v>1058</v>
      </c>
      <c r="O272">
        <v>17697.585999999999</v>
      </c>
      <c r="P272">
        <v>5938.5160999999998</v>
      </c>
      <c r="Q272">
        <v>24200</v>
      </c>
      <c r="R272">
        <v>18058.321100000001</v>
      </c>
      <c r="S272">
        <v>6214.1108000000004</v>
      </c>
      <c r="T272">
        <v>26200</v>
      </c>
      <c r="U272">
        <v>3.4116</v>
      </c>
      <c r="V272">
        <v>4</v>
      </c>
      <c r="W272">
        <v>4</v>
      </c>
      <c r="X272">
        <v>4</v>
      </c>
      <c r="Y272" t="b">
        <v>1</v>
      </c>
      <c r="Z272">
        <v>3.6128999999999998</v>
      </c>
      <c r="AA272" t="s">
        <v>254</v>
      </c>
    </row>
    <row r="273" spans="1:27" x14ac:dyDescent="0.3">
      <c r="A273" t="s">
        <v>1059</v>
      </c>
      <c r="B273">
        <v>9</v>
      </c>
      <c r="C273">
        <v>269</v>
      </c>
      <c r="D273" t="s">
        <v>1060</v>
      </c>
      <c r="E273">
        <v>17697.539400000001</v>
      </c>
      <c r="F273">
        <v>5938.5252</v>
      </c>
      <c r="G273">
        <v>26200</v>
      </c>
      <c r="H273">
        <v>17464.621999999999</v>
      </c>
      <c r="I273">
        <v>2235.4832000000001</v>
      </c>
      <c r="J273">
        <v>26200</v>
      </c>
      <c r="K273">
        <v>17282.574799999999</v>
      </c>
      <c r="L273">
        <v>-658.79719999999998</v>
      </c>
      <c r="M273">
        <v>26200</v>
      </c>
      <c r="N273" t="s">
        <v>1061</v>
      </c>
      <c r="O273">
        <v>17697.585999999999</v>
      </c>
      <c r="P273">
        <v>5938.5160999999998</v>
      </c>
      <c r="Q273">
        <v>24200</v>
      </c>
      <c r="R273">
        <v>17474.038199999999</v>
      </c>
      <c r="S273">
        <v>2385.1873000000001</v>
      </c>
      <c r="T273">
        <v>26200</v>
      </c>
      <c r="U273">
        <v>13.687200000000001</v>
      </c>
      <c r="V273">
        <v>4</v>
      </c>
      <c r="W273">
        <v>4</v>
      </c>
      <c r="X273">
        <v>4</v>
      </c>
      <c r="Y273" t="b">
        <v>1</v>
      </c>
      <c r="Z273">
        <v>3.9636</v>
      </c>
      <c r="AA273" t="s">
        <v>254</v>
      </c>
    </row>
    <row r="274" spans="1:27" x14ac:dyDescent="0.3">
      <c r="A274" t="s">
        <v>1062</v>
      </c>
      <c r="B274">
        <v>9</v>
      </c>
      <c r="C274">
        <v>270</v>
      </c>
      <c r="D274" t="s">
        <v>1063</v>
      </c>
      <c r="E274">
        <v>15075.248900000001</v>
      </c>
      <c r="F274">
        <v>957.59529999999995</v>
      </c>
      <c r="G274">
        <v>26200</v>
      </c>
      <c r="H274">
        <v>15601.4313</v>
      </c>
      <c r="I274">
        <v>876.18409999999994</v>
      </c>
      <c r="J274">
        <v>26200</v>
      </c>
      <c r="K274">
        <v>18072.035</v>
      </c>
      <c r="L274">
        <v>493.93090000000001</v>
      </c>
      <c r="M274">
        <v>26200</v>
      </c>
      <c r="N274" t="s">
        <v>1064</v>
      </c>
      <c r="O274">
        <v>15075.2484</v>
      </c>
      <c r="P274">
        <v>957.59010000000001</v>
      </c>
      <c r="Q274">
        <v>24200</v>
      </c>
      <c r="R274">
        <v>15453.195100000001</v>
      </c>
      <c r="S274">
        <v>899.11919999999998</v>
      </c>
      <c r="T274">
        <v>26200</v>
      </c>
      <c r="U274">
        <v>6.0987999999999998</v>
      </c>
      <c r="V274">
        <v>4</v>
      </c>
      <c r="W274">
        <v>4</v>
      </c>
      <c r="X274">
        <v>4</v>
      </c>
      <c r="Y274" t="b">
        <v>1</v>
      </c>
      <c r="Z274">
        <v>1.9751000000000001</v>
      </c>
      <c r="AA274" t="s">
        <v>254</v>
      </c>
    </row>
    <row r="275" spans="1:27" x14ac:dyDescent="0.3">
      <c r="A275" t="s">
        <v>1065</v>
      </c>
      <c r="B275">
        <v>9</v>
      </c>
      <c r="C275">
        <v>271</v>
      </c>
      <c r="D275" t="s">
        <v>1066</v>
      </c>
      <c r="E275">
        <v>15075.2492</v>
      </c>
      <c r="F275">
        <v>457.596</v>
      </c>
      <c r="G275">
        <v>26200</v>
      </c>
      <c r="H275">
        <v>15708.6417</v>
      </c>
      <c r="I275">
        <v>-1177.0096000000001</v>
      </c>
      <c r="J275">
        <v>26200</v>
      </c>
      <c r="K275">
        <v>16467.398099999999</v>
      </c>
      <c r="L275">
        <v>-3135.1435999999999</v>
      </c>
      <c r="M275">
        <v>26200</v>
      </c>
      <c r="N275" t="s">
        <v>1067</v>
      </c>
      <c r="O275">
        <v>15075.248600000001</v>
      </c>
      <c r="P275">
        <v>457.59050000000002</v>
      </c>
      <c r="Q275">
        <v>24200</v>
      </c>
      <c r="R275">
        <v>15654.444799999999</v>
      </c>
      <c r="S275">
        <v>-1037.1428000000001</v>
      </c>
      <c r="T275">
        <v>26200</v>
      </c>
      <c r="U275">
        <v>5.1223999999999998</v>
      </c>
      <c r="V275">
        <v>4</v>
      </c>
      <c r="W275">
        <v>4</v>
      </c>
      <c r="X275">
        <v>4</v>
      </c>
      <c r="Y275" t="b">
        <v>1</v>
      </c>
      <c r="Z275">
        <v>2.5436000000000001</v>
      </c>
      <c r="AA275" t="s">
        <v>254</v>
      </c>
    </row>
    <row r="276" spans="1:27" x14ac:dyDescent="0.3">
      <c r="A276" t="s">
        <v>1068</v>
      </c>
      <c r="B276">
        <v>9</v>
      </c>
      <c r="C276">
        <v>272</v>
      </c>
      <c r="D276" t="s">
        <v>1069</v>
      </c>
      <c r="E276">
        <v>14075.246800000001</v>
      </c>
      <c r="F276">
        <v>457.59829999999999</v>
      </c>
      <c r="G276">
        <v>26200</v>
      </c>
      <c r="H276">
        <v>14314.388300000001</v>
      </c>
      <c r="I276">
        <v>-2011.7681</v>
      </c>
      <c r="J276">
        <v>26200</v>
      </c>
      <c r="K276">
        <v>14458.976699999999</v>
      </c>
      <c r="L276">
        <v>-3504.7833000000001</v>
      </c>
      <c r="M276">
        <v>26200</v>
      </c>
      <c r="N276" t="s">
        <v>1070</v>
      </c>
      <c r="O276">
        <v>14075.2462</v>
      </c>
      <c r="P276">
        <v>457.59280000000001</v>
      </c>
      <c r="Q276">
        <v>24200</v>
      </c>
      <c r="R276">
        <v>14299.929400000001</v>
      </c>
      <c r="S276">
        <v>-1862.4666</v>
      </c>
      <c r="T276">
        <v>26200</v>
      </c>
      <c r="U276">
        <v>5.1824000000000003</v>
      </c>
      <c r="V276">
        <v>4</v>
      </c>
      <c r="W276">
        <v>4</v>
      </c>
      <c r="X276">
        <v>4</v>
      </c>
      <c r="Y276" t="b">
        <v>1</v>
      </c>
      <c r="Z276">
        <v>2.1251000000000002</v>
      </c>
      <c r="AA276" t="s">
        <v>254</v>
      </c>
    </row>
    <row r="277" spans="1:27" x14ac:dyDescent="0.3">
      <c r="A277" t="s">
        <v>1071</v>
      </c>
      <c r="B277">
        <v>9</v>
      </c>
      <c r="C277">
        <v>273</v>
      </c>
      <c r="D277" t="s">
        <v>1072</v>
      </c>
      <c r="E277">
        <v>14075.246800000001</v>
      </c>
      <c r="F277">
        <v>457.59829999999999</v>
      </c>
      <c r="G277">
        <v>26200</v>
      </c>
      <c r="H277">
        <v>12550.161599999999</v>
      </c>
      <c r="I277">
        <v>-1666.1310000000001</v>
      </c>
      <c r="J277">
        <v>26200</v>
      </c>
      <c r="K277">
        <v>11558.5571</v>
      </c>
      <c r="L277">
        <v>-3046.9715000000001</v>
      </c>
      <c r="M277">
        <v>26200</v>
      </c>
      <c r="N277" t="s">
        <v>1073</v>
      </c>
      <c r="O277">
        <v>14075.2462</v>
      </c>
      <c r="P277">
        <v>457.59280000000001</v>
      </c>
      <c r="Q277">
        <v>24200</v>
      </c>
      <c r="R277">
        <v>12637.6561</v>
      </c>
      <c r="S277">
        <v>-1544.2920999999999</v>
      </c>
      <c r="T277">
        <v>26200</v>
      </c>
      <c r="U277">
        <v>5.7872000000000003</v>
      </c>
      <c r="V277">
        <v>4</v>
      </c>
      <c r="W277">
        <v>4</v>
      </c>
      <c r="X277">
        <v>4</v>
      </c>
      <c r="Y277" t="b">
        <v>1</v>
      </c>
      <c r="Z277">
        <v>2.4525999999999999</v>
      </c>
      <c r="AA277" t="s">
        <v>254</v>
      </c>
    </row>
    <row r="278" spans="1:27" x14ac:dyDescent="0.3">
      <c r="A278" t="s">
        <v>1074</v>
      </c>
      <c r="B278">
        <v>9</v>
      </c>
      <c r="C278">
        <v>274</v>
      </c>
      <c r="D278" t="s">
        <v>1075</v>
      </c>
      <c r="E278">
        <v>14075.246499999999</v>
      </c>
      <c r="F278">
        <v>957.59760000000006</v>
      </c>
      <c r="G278">
        <v>26200</v>
      </c>
      <c r="H278">
        <v>11689.103999999999</v>
      </c>
      <c r="I278">
        <v>95.495900000000006</v>
      </c>
      <c r="J278">
        <v>26200</v>
      </c>
      <c r="K278">
        <v>10278.356100000001</v>
      </c>
      <c r="L278">
        <v>-414.2004</v>
      </c>
      <c r="M278">
        <v>26200</v>
      </c>
      <c r="N278" t="s">
        <v>1076</v>
      </c>
      <c r="O278">
        <v>14075.245999999999</v>
      </c>
      <c r="P278">
        <v>957.5924</v>
      </c>
      <c r="Q278">
        <v>24200</v>
      </c>
      <c r="R278">
        <v>11830.1788</v>
      </c>
      <c r="S278">
        <v>146.46559999999999</v>
      </c>
      <c r="T278">
        <v>26200</v>
      </c>
      <c r="U278">
        <v>5.3244999999999996</v>
      </c>
      <c r="V278">
        <v>4</v>
      </c>
      <c r="W278">
        <v>4</v>
      </c>
      <c r="X278">
        <v>4</v>
      </c>
      <c r="Y278" t="b">
        <v>1</v>
      </c>
      <c r="Z278">
        <v>1.9636</v>
      </c>
      <c r="AA278" t="s">
        <v>254</v>
      </c>
    </row>
    <row r="279" spans="1:27" x14ac:dyDescent="0.3">
      <c r="A279" t="s">
        <v>1077</v>
      </c>
      <c r="B279">
        <v>9</v>
      </c>
      <c r="C279">
        <v>275</v>
      </c>
      <c r="D279" t="s">
        <v>1078</v>
      </c>
      <c r="E279">
        <v>9552.9997000000003</v>
      </c>
      <c r="F279">
        <v>1506.3607</v>
      </c>
      <c r="G279">
        <v>26200</v>
      </c>
      <c r="H279">
        <v>9552.9997000000003</v>
      </c>
      <c r="I279">
        <v>493.59629999999999</v>
      </c>
      <c r="J279">
        <v>26200</v>
      </c>
      <c r="K279">
        <v>9552.9997000000003</v>
      </c>
      <c r="L279">
        <v>-1006.4037</v>
      </c>
      <c r="M279">
        <v>26200</v>
      </c>
      <c r="N279" t="s">
        <v>1079</v>
      </c>
      <c r="O279">
        <v>9552.9997000000003</v>
      </c>
      <c r="P279">
        <v>1506.3607</v>
      </c>
      <c r="Q279">
        <v>24200</v>
      </c>
      <c r="R279">
        <v>9552.9997000000003</v>
      </c>
      <c r="S279">
        <v>643.59630000000004</v>
      </c>
      <c r="T279">
        <v>26200</v>
      </c>
      <c r="U279">
        <v>12.266</v>
      </c>
      <c r="V279">
        <v>4</v>
      </c>
      <c r="W279">
        <v>4</v>
      </c>
      <c r="X279">
        <v>4</v>
      </c>
      <c r="Y279" t="b">
        <v>1</v>
      </c>
      <c r="Z279">
        <v>1.7315</v>
      </c>
      <c r="AA279" t="s">
        <v>254</v>
      </c>
    </row>
    <row r="280" spans="1:27" x14ac:dyDescent="0.3">
      <c r="A280" t="s">
        <v>1080</v>
      </c>
      <c r="B280">
        <v>9</v>
      </c>
      <c r="C280">
        <v>276</v>
      </c>
      <c r="D280" t="s">
        <v>1081</v>
      </c>
      <c r="E280">
        <v>7552.9997000000003</v>
      </c>
      <c r="F280">
        <v>1506.3607</v>
      </c>
      <c r="G280">
        <v>26200</v>
      </c>
      <c r="H280">
        <v>7552.9997000000003</v>
      </c>
      <c r="I280">
        <v>151.745</v>
      </c>
      <c r="J280">
        <v>26200</v>
      </c>
      <c r="K280">
        <v>7552.9997000000003</v>
      </c>
      <c r="L280">
        <v>-2348.2550000000001</v>
      </c>
      <c r="M280">
        <v>26200</v>
      </c>
      <c r="N280" t="s">
        <v>1082</v>
      </c>
      <c r="O280">
        <v>7552.9997000000003</v>
      </c>
      <c r="P280">
        <v>1506.3607</v>
      </c>
      <c r="Q280">
        <v>24200</v>
      </c>
      <c r="R280">
        <v>7552.9997000000003</v>
      </c>
      <c r="S280">
        <v>301.745</v>
      </c>
      <c r="T280">
        <v>26200</v>
      </c>
      <c r="U280">
        <v>8.5660000000000007</v>
      </c>
      <c r="V280">
        <v>4</v>
      </c>
      <c r="W280">
        <v>4</v>
      </c>
      <c r="X280">
        <v>4</v>
      </c>
      <c r="Y280" t="b">
        <v>1</v>
      </c>
      <c r="Z280">
        <v>3.8873000000000002</v>
      </c>
      <c r="AA280" t="s">
        <v>254</v>
      </c>
    </row>
    <row r="281" spans="1:27" x14ac:dyDescent="0.3">
      <c r="A281" t="s">
        <v>1083</v>
      </c>
      <c r="B281">
        <v>9</v>
      </c>
      <c r="C281">
        <v>277</v>
      </c>
      <c r="D281" t="s">
        <v>1084</v>
      </c>
      <c r="E281">
        <v>3569.4996000000001</v>
      </c>
      <c r="F281">
        <v>-1948.4202</v>
      </c>
      <c r="G281">
        <v>26200</v>
      </c>
      <c r="H281">
        <v>3569.4996000000001</v>
      </c>
      <c r="I281">
        <v>-3988.8422999999998</v>
      </c>
      <c r="J281">
        <v>26200</v>
      </c>
      <c r="K281">
        <v>3569.4994999999999</v>
      </c>
      <c r="L281">
        <v>-6488.8423000000003</v>
      </c>
      <c r="M281">
        <v>26200</v>
      </c>
      <c r="N281" t="s">
        <v>1085</v>
      </c>
      <c r="O281">
        <v>3569.4996000000001</v>
      </c>
      <c r="P281">
        <v>-1948.4202</v>
      </c>
      <c r="Q281">
        <v>24200</v>
      </c>
      <c r="R281">
        <v>3569.4996000000001</v>
      </c>
      <c r="S281">
        <v>-3838.8422999999998</v>
      </c>
      <c r="T281">
        <v>26200</v>
      </c>
      <c r="U281">
        <v>23.2547</v>
      </c>
      <c r="V281">
        <v>4</v>
      </c>
      <c r="W281">
        <v>4</v>
      </c>
      <c r="X281">
        <v>4</v>
      </c>
      <c r="Y281" t="b">
        <v>1</v>
      </c>
      <c r="Z281">
        <v>3.5596999999999999</v>
      </c>
      <c r="AA281" t="s">
        <v>254</v>
      </c>
    </row>
    <row r="282" spans="1:27" x14ac:dyDescent="0.3">
      <c r="A282" t="s">
        <v>1086</v>
      </c>
      <c r="B282">
        <v>9</v>
      </c>
      <c r="C282">
        <v>278</v>
      </c>
      <c r="D282" t="s">
        <v>1087</v>
      </c>
      <c r="E282">
        <v>2369.4996000000001</v>
      </c>
      <c r="F282">
        <v>-1948.4202</v>
      </c>
      <c r="G282">
        <v>26200</v>
      </c>
      <c r="H282">
        <v>2369.4994999999999</v>
      </c>
      <c r="I282">
        <v>-4120.1862000000001</v>
      </c>
      <c r="J282">
        <v>26200</v>
      </c>
      <c r="K282">
        <v>2369.4994999999999</v>
      </c>
      <c r="L282">
        <v>-6020.1862000000001</v>
      </c>
      <c r="M282">
        <v>26200</v>
      </c>
      <c r="N282" t="s">
        <v>1088</v>
      </c>
      <c r="O282">
        <v>2369.4996000000001</v>
      </c>
      <c r="P282">
        <v>-1948.4202</v>
      </c>
      <c r="Q282">
        <v>24200</v>
      </c>
      <c r="R282">
        <v>2369.4996000000001</v>
      </c>
      <c r="S282">
        <v>-3970.1862000000001</v>
      </c>
      <c r="T282">
        <v>26200</v>
      </c>
      <c r="U282">
        <v>2.9156</v>
      </c>
      <c r="V282">
        <v>4</v>
      </c>
      <c r="W282">
        <v>4</v>
      </c>
      <c r="X282">
        <v>4</v>
      </c>
      <c r="Y282" t="b">
        <v>1</v>
      </c>
      <c r="Z282">
        <v>0.96599999999999997</v>
      </c>
      <c r="AA282" t="s">
        <v>254</v>
      </c>
    </row>
    <row r="283" spans="1:27" x14ac:dyDescent="0.3">
      <c r="A283" t="s">
        <v>1089</v>
      </c>
      <c r="B283">
        <v>9</v>
      </c>
      <c r="C283">
        <v>279</v>
      </c>
      <c r="D283" t="s">
        <v>1090</v>
      </c>
      <c r="E283">
        <v>227.74870000000001</v>
      </c>
      <c r="F283">
        <v>-1498.42</v>
      </c>
      <c r="G283">
        <v>26200</v>
      </c>
      <c r="H283">
        <v>1363.0550000000001</v>
      </c>
      <c r="I283">
        <v>-4105.1320999999998</v>
      </c>
      <c r="J283">
        <v>26200</v>
      </c>
      <c r="K283">
        <v>2121.7321999999999</v>
      </c>
      <c r="L283">
        <v>-5847.0875999999998</v>
      </c>
      <c r="M283">
        <v>26200</v>
      </c>
      <c r="N283" t="s">
        <v>1091</v>
      </c>
      <c r="O283">
        <v>227.7475</v>
      </c>
      <c r="P283">
        <v>-1498.4208000000001</v>
      </c>
      <c r="Q283">
        <v>24200</v>
      </c>
      <c r="R283">
        <v>1303.1595</v>
      </c>
      <c r="S283">
        <v>-3967.6093000000001</v>
      </c>
      <c r="T283">
        <v>26200</v>
      </c>
      <c r="U283">
        <v>2.4167000000000001</v>
      </c>
      <c r="V283">
        <v>4</v>
      </c>
      <c r="W283">
        <v>4</v>
      </c>
      <c r="X283">
        <v>4</v>
      </c>
      <c r="Y283" t="b">
        <v>1</v>
      </c>
      <c r="Z283">
        <v>1.6439999999999999</v>
      </c>
      <c r="AA283" t="s">
        <v>254</v>
      </c>
    </row>
    <row r="284" spans="1:27" x14ac:dyDescent="0.3">
      <c r="A284" t="s">
        <v>1092</v>
      </c>
      <c r="B284">
        <v>9</v>
      </c>
      <c r="C284">
        <v>280</v>
      </c>
      <c r="D284" t="s">
        <v>1093</v>
      </c>
      <c r="E284">
        <v>227.74870000000001</v>
      </c>
      <c r="F284">
        <v>-1498.42</v>
      </c>
      <c r="G284">
        <v>26200</v>
      </c>
      <c r="H284">
        <v>-619.96199999999999</v>
      </c>
      <c r="I284">
        <v>-3964.4560999999999</v>
      </c>
      <c r="J284">
        <v>26200</v>
      </c>
      <c r="K284">
        <v>-1107.5872999999999</v>
      </c>
      <c r="L284">
        <v>-5382.9840999999997</v>
      </c>
      <c r="M284">
        <v>26200</v>
      </c>
      <c r="N284" t="s">
        <v>1094</v>
      </c>
      <c r="O284">
        <v>227.7475</v>
      </c>
      <c r="P284">
        <v>-1498.4208000000001</v>
      </c>
      <c r="Q284">
        <v>24200</v>
      </c>
      <c r="R284">
        <v>-571.19949999999994</v>
      </c>
      <c r="S284">
        <v>-3822.6033000000002</v>
      </c>
      <c r="T284">
        <v>26200</v>
      </c>
      <c r="U284">
        <v>4.9104000000000001</v>
      </c>
      <c r="V284">
        <v>4</v>
      </c>
      <c r="W284">
        <v>4</v>
      </c>
      <c r="X284">
        <v>4</v>
      </c>
      <c r="Y284" t="b">
        <v>1</v>
      </c>
      <c r="Z284">
        <v>2.3498000000000001</v>
      </c>
      <c r="AA284" t="s">
        <v>254</v>
      </c>
    </row>
    <row r="285" spans="1:27" x14ac:dyDescent="0.3">
      <c r="A285" t="s">
        <v>1095</v>
      </c>
      <c r="B285">
        <v>9</v>
      </c>
      <c r="C285">
        <v>281</v>
      </c>
      <c r="D285" t="s">
        <v>1096</v>
      </c>
      <c r="E285">
        <v>-827.29359999999997</v>
      </c>
      <c r="F285">
        <v>-698.41970000000003</v>
      </c>
      <c r="G285">
        <v>26200</v>
      </c>
      <c r="H285">
        <v>-2366.1968000000002</v>
      </c>
      <c r="I285">
        <v>-3567.3894</v>
      </c>
      <c r="J285">
        <v>26200</v>
      </c>
      <c r="K285">
        <v>-3642.4544000000001</v>
      </c>
      <c r="L285">
        <v>-5946.71</v>
      </c>
      <c r="M285">
        <v>26200</v>
      </c>
      <c r="N285" t="s">
        <v>1097</v>
      </c>
      <c r="O285">
        <v>-826.66229999999996</v>
      </c>
      <c r="P285">
        <v>-698.4203</v>
      </c>
      <c r="Q285">
        <v>24200</v>
      </c>
      <c r="R285">
        <v>-2295.2936</v>
      </c>
      <c r="S285">
        <v>-3435.2049000000002</v>
      </c>
      <c r="T285">
        <v>26200</v>
      </c>
      <c r="U285">
        <v>5.1197999999999997</v>
      </c>
      <c r="V285">
        <v>4</v>
      </c>
      <c r="W285">
        <v>4</v>
      </c>
      <c r="X285">
        <v>4</v>
      </c>
      <c r="Y285" t="b">
        <v>1</v>
      </c>
      <c r="Z285">
        <v>4.2339000000000002</v>
      </c>
      <c r="AA285" t="s">
        <v>254</v>
      </c>
    </row>
    <row r="286" spans="1:27" x14ac:dyDescent="0.3">
      <c r="A286" t="s">
        <v>1098</v>
      </c>
      <c r="B286">
        <v>9</v>
      </c>
      <c r="C286">
        <v>282</v>
      </c>
      <c r="D286" t="s">
        <v>1099</v>
      </c>
      <c r="E286">
        <v>449.99970000000002</v>
      </c>
      <c r="F286">
        <v>5938.5307000000003</v>
      </c>
      <c r="G286">
        <v>26200</v>
      </c>
      <c r="H286">
        <v>-2401.3598000000002</v>
      </c>
      <c r="I286">
        <v>2547.1021000000001</v>
      </c>
      <c r="J286">
        <v>26200</v>
      </c>
      <c r="K286">
        <v>-4010.1864999999998</v>
      </c>
      <c r="L286">
        <v>633.55129999999997</v>
      </c>
      <c r="M286">
        <v>26200</v>
      </c>
      <c r="N286" t="s">
        <v>1100</v>
      </c>
      <c r="O286">
        <v>449.99970000000002</v>
      </c>
      <c r="P286">
        <v>5938.5307000000003</v>
      </c>
      <c r="Q286">
        <v>24200</v>
      </c>
      <c r="R286">
        <v>-2304.8301999999999</v>
      </c>
      <c r="S286">
        <v>2661.9151000000002</v>
      </c>
      <c r="T286">
        <v>26200</v>
      </c>
      <c r="U286">
        <v>20.195900000000002</v>
      </c>
      <c r="V286">
        <v>4</v>
      </c>
      <c r="W286">
        <v>4</v>
      </c>
      <c r="X286">
        <v>4</v>
      </c>
      <c r="Y286" t="b">
        <v>1</v>
      </c>
      <c r="Z286">
        <v>4.1630000000000003</v>
      </c>
      <c r="AA286" t="s">
        <v>254</v>
      </c>
    </row>
    <row r="287" spans="1:27" x14ac:dyDescent="0.3">
      <c r="A287" t="s">
        <v>1101</v>
      </c>
      <c r="B287">
        <v>9</v>
      </c>
      <c r="C287">
        <v>283</v>
      </c>
      <c r="D287" t="s">
        <v>1102</v>
      </c>
      <c r="E287">
        <v>449.99970000000002</v>
      </c>
      <c r="F287">
        <v>5938.5307000000003</v>
      </c>
      <c r="G287">
        <v>26200</v>
      </c>
      <c r="H287">
        <v>-2937.1309999999999</v>
      </c>
      <c r="I287">
        <v>3570.3733000000002</v>
      </c>
      <c r="J287">
        <v>26200</v>
      </c>
      <c r="K287">
        <v>-5149.9267</v>
      </c>
      <c r="L287">
        <v>2023.2679000000001</v>
      </c>
      <c r="M287">
        <v>26200</v>
      </c>
      <c r="N287" t="s">
        <v>1103</v>
      </c>
      <c r="O287">
        <v>449.99970000000002</v>
      </c>
      <c r="P287">
        <v>5938.5307000000003</v>
      </c>
      <c r="Q287">
        <v>24200</v>
      </c>
      <c r="R287">
        <v>-2814.1979000000001</v>
      </c>
      <c r="S287">
        <v>3656.3236000000002</v>
      </c>
      <c r="T287">
        <v>26200</v>
      </c>
      <c r="U287">
        <v>3.2410000000000001</v>
      </c>
      <c r="V287">
        <v>4</v>
      </c>
      <c r="W287">
        <v>4</v>
      </c>
      <c r="X287">
        <v>4</v>
      </c>
      <c r="Y287" t="b">
        <v>1</v>
      </c>
      <c r="Z287">
        <v>1.1857</v>
      </c>
      <c r="AA287" t="s">
        <v>254</v>
      </c>
    </row>
    <row r="288" spans="1:27" x14ac:dyDescent="0.3">
      <c r="A288" t="s">
        <v>1104</v>
      </c>
      <c r="B288">
        <v>9</v>
      </c>
      <c r="C288">
        <v>284</v>
      </c>
      <c r="D288" t="s">
        <v>1105</v>
      </c>
      <c r="E288">
        <v>-7229.3891000000003</v>
      </c>
      <c r="F288">
        <v>5393.7907999999998</v>
      </c>
      <c r="G288">
        <v>26200</v>
      </c>
      <c r="H288">
        <v>-5547.3024999999998</v>
      </c>
      <c r="I288">
        <v>3998.2820999999999</v>
      </c>
      <c r="J288">
        <v>26200</v>
      </c>
      <c r="K288">
        <v>-3623.2491</v>
      </c>
      <c r="L288">
        <v>2402.0306999999998</v>
      </c>
      <c r="M288">
        <v>26200</v>
      </c>
      <c r="N288" t="s">
        <v>1106</v>
      </c>
      <c r="O288">
        <v>-7229.1421</v>
      </c>
      <c r="P288">
        <v>5393.7246999999998</v>
      </c>
      <c r="Q288">
        <v>24200</v>
      </c>
      <c r="R288">
        <v>-5662.7457000000004</v>
      </c>
      <c r="S288">
        <v>4094.0572000000002</v>
      </c>
      <c r="T288">
        <v>26200</v>
      </c>
      <c r="U288">
        <v>4.8567</v>
      </c>
      <c r="V288">
        <v>4</v>
      </c>
      <c r="W288">
        <v>4</v>
      </c>
      <c r="X288">
        <v>4</v>
      </c>
      <c r="Y288" t="b">
        <v>1</v>
      </c>
      <c r="Z288">
        <v>1.4743999999999999</v>
      </c>
      <c r="AA288" t="s">
        <v>254</v>
      </c>
    </row>
    <row r="289" spans="1:27" x14ac:dyDescent="0.3">
      <c r="A289" t="s">
        <v>1107</v>
      </c>
      <c r="B289">
        <v>9</v>
      </c>
      <c r="C289">
        <v>285</v>
      </c>
      <c r="D289" t="s">
        <v>1108</v>
      </c>
      <c r="E289">
        <v>-7675.3467000000001</v>
      </c>
      <c r="F289">
        <v>4498.2601000000004</v>
      </c>
      <c r="G289">
        <v>26200</v>
      </c>
      <c r="H289">
        <v>-6672.2006000000001</v>
      </c>
      <c r="I289">
        <v>2457.0817999999999</v>
      </c>
      <c r="J289">
        <v>26200</v>
      </c>
      <c r="K289">
        <v>-5834.1724000000004</v>
      </c>
      <c r="L289">
        <v>751.88130000000001</v>
      </c>
      <c r="M289">
        <v>26200</v>
      </c>
      <c r="N289" t="s">
        <v>1109</v>
      </c>
      <c r="O289">
        <v>-7675.3477999999996</v>
      </c>
      <c r="P289">
        <v>4498.2587000000003</v>
      </c>
      <c r="Q289">
        <v>24200</v>
      </c>
      <c r="R289">
        <v>-6738.3608000000004</v>
      </c>
      <c r="S289">
        <v>2591.7029000000002</v>
      </c>
      <c r="T289">
        <v>26200</v>
      </c>
      <c r="U289">
        <v>5.0880999999999998</v>
      </c>
      <c r="V289">
        <v>4</v>
      </c>
      <c r="W289">
        <v>4</v>
      </c>
      <c r="X289">
        <v>4</v>
      </c>
      <c r="Y289" t="b">
        <v>1</v>
      </c>
      <c r="Z289">
        <v>2.1634000000000002</v>
      </c>
      <c r="AA289" t="s">
        <v>254</v>
      </c>
    </row>
    <row r="290" spans="1:27" x14ac:dyDescent="0.3">
      <c r="A290" t="s">
        <v>1110</v>
      </c>
      <c r="B290">
        <v>9</v>
      </c>
      <c r="C290">
        <v>286</v>
      </c>
      <c r="D290" t="s">
        <v>1111</v>
      </c>
      <c r="E290">
        <v>-7675.3467000000001</v>
      </c>
      <c r="F290">
        <v>4498.2601000000004</v>
      </c>
      <c r="G290">
        <v>26200</v>
      </c>
      <c r="H290">
        <v>-7742.4183999999996</v>
      </c>
      <c r="I290">
        <v>1516.1342999999999</v>
      </c>
      <c r="J290">
        <v>26200</v>
      </c>
      <c r="K290">
        <v>-7807.6265000000003</v>
      </c>
      <c r="L290">
        <v>-1383.1324999999999</v>
      </c>
      <c r="M290">
        <v>26200</v>
      </c>
      <c r="N290" t="s">
        <v>1112</v>
      </c>
      <c r="O290">
        <v>-7675.3477999999996</v>
      </c>
      <c r="P290">
        <v>4498.2587000000003</v>
      </c>
      <c r="Q290">
        <v>24200</v>
      </c>
      <c r="R290">
        <v>-7739.0456000000004</v>
      </c>
      <c r="S290">
        <v>1666.0962999999999</v>
      </c>
      <c r="T290">
        <v>26200</v>
      </c>
      <c r="U290">
        <v>4.0918000000000001</v>
      </c>
      <c r="V290">
        <v>4</v>
      </c>
      <c r="W290">
        <v>4</v>
      </c>
      <c r="X290">
        <v>4</v>
      </c>
      <c r="Y290" t="b">
        <v>1</v>
      </c>
      <c r="Z290">
        <v>2.3306</v>
      </c>
      <c r="AA290" t="s">
        <v>254</v>
      </c>
    </row>
    <row r="291" spans="1:27" x14ac:dyDescent="0.3">
      <c r="A291" t="s">
        <v>1113</v>
      </c>
      <c r="B291">
        <v>9</v>
      </c>
      <c r="C291">
        <v>287</v>
      </c>
      <c r="D291" t="s">
        <v>1114</v>
      </c>
      <c r="E291">
        <v>-7675.3467000000001</v>
      </c>
      <c r="F291">
        <v>4498.2601000000004</v>
      </c>
      <c r="G291">
        <v>26200</v>
      </c>
      <c r="H291">
        <v>-9449.8197</v>
      </c>
      <c r="I291">
        <v>1710.8502000000001</v>
      </c>
      <c r="J291">
        <v>26200</v>
      </c>
      <c r="K291">
        <v>-10792.3675</v>
      </c>
      <c r="L291">
        <v>-398.07499999999999</v>
      </c>
      <c r="M291">
        <v>26200</v>
      </c>
      <c r="N291" t="s">
        <v>1115</v>
      </c>
      <c r="O291">
        <v>-7675.3477999999996</v>
      </c>
      <c r="P291">
        <v>4498.2587000000003</v>
      </c>
      <c r="Q291">
        <v>24200</v>
      </c>
      <c r="R291">
        <v>-9369.2669000000005</v>
      </c>
      <c r="S291">
        <v>1837.3857</v>
      </c>
      <c r="T291">
        <v>26200</v>
      </c>
      <c r="U291">
        <v>8.1715</v>
      </c>
      <c r="V291">
        <v>4</v>
      </c>
      <c r="W291">
        <v>4</v>
      </c>
      <c r="X291">
        <v>4</v>
      </c>
      <c r="Y291" t="b">
        <v>1</v>
      </c>
      <c r="Z291">
        <v>2.8845000000000001</v>
      </c>
      <c r="AA291" t="s">
        <v>254</v>
      </c>
    </row>
    <row r="292" spans="1:27" x14ac:dyDescent="0.3">
      <c r="A292" t="s">
        <v>1116</v>
      </c>
      <c r="B292">
        <v>9</v>
      </c>
      <c r="C292">
        <v>288</v>
      </c>
      <c r="D292" t="s">
        <v>1117</v>
      </c>
      <c r="E292">
        <v>-8316.5939999999991</v>
      </c>
      <c r="F292">
        <v>4817.32</v>
      </c>
      <c r="G292">
        <v>26200</v>
      </c>
      <c r="H292">
        <v>-10274.682199999999</v>
      </c>
      <c r="I292">
        <v>3611.4108999999999</v>
      </c>
      <c r="J292">
        <v>26200</v>
      </c>
      <c r="K292">
        <v>-11892.489299999999</v>
      </c>
      <c r="L292">
        <v>2615.0675000000001</v>
      </c>
      <c r="M292">
        <v>26200</v>
      </c>
      <c r="N292" t="s">
        <v>1118</v>
      </c>
      <c r="O292">
        <v>-8316.6344000000008</v>
      </c>
      <c r="P292">
        <v>4817.3540000000003</v>
      </c>
      <c r="Q292">
        <v>24200</v>
      </c>
      <c r="R292">
        <v>-10146.9606</v>
      </c>
      <c r="S292">
        <v>3690.0695999999998</v>
      </c>
      <c r="T292">
        <v>26200</v>
      </c>
      <c r="U292">
        <v>5.7089999999999996</v>
      </c>
      <c r="V292">
        <v>4</v>
      </c>
      <c r="W292">
        <v>4</v>
      </c>
      <c r="X292">
        <v>4</v>
      </c>
      <c r="Y292" t="b">
        <v>1</v>
      </c>
      <c r="Z292">
        <v>2.9218000000000002</v>
      </c>
      <c r="AA292" t="s">
        <v>254</v>
      </c>
    </row>
    <row r="293" spans="1:27" x14ac:dyDescent="0.3">
      <c r="A293" t="s">
        <v>1119</v>
      </c>
      <c r="B293">
        <v>9</v>
      </c>
      <c r="C293">
        <v>289</v>
      </c>
      <c r="D293" t="s">
        <v>1120</v>
      </c>
      <c r="E293">
        <v>-8316.5939999999991</v>
      </c>
      <c r="F293">
        <v>4817.32</v>
      </c>
      <c r="G293">
        <v>26200</v>
      </c>
      <c r="H293">
        <v>-10822.3657</v>
      </c>
      <c r="I293">
        <v>5455.1073999999999</v>
      </c>
      <c r="J293">
        <v>26200</v>
      </c>
      <c r="K293">
        <v>-13438.939399999999</v>
      </c>
      <c r="L293">
        <v>6121.0969999999998</v>
      </c>
      <c r="M293">
        <v>26200</v>
      </c>
      <c r="N293" t="s">
        <v>1121</v>
      </c>
      <c r="O293">
        <v>-8316.6344000000008</v>
      </c>
      <c r="P293">
        <v>4817.3540000000003</v>
      </c>
      <c r="Q293">
        <v>24200</v>
      </c>
      <c r="R293">
        <v>-10677.0005</v>
      </c>
      <c r="S293">
        <v>5418.1080000000002</v>
      </c>
      <c r="T293">
        <v>26200</v>
      </c>
      <c r="U293">
        <v>5.0726000000000004</v>
      </c>
      <c r="V293">
        <v>4</v>
      </c>
      <c r="W293">
        <v>4</v>
      </c>
      <c r="X293">
        <v>4</v>
      </c>
      <c r="Y293" t="b">
        <v>1</v>
      </c>
      <c r="Z293">
        <v>4.9298999999999999</v>
      </c>
      <c r="AA293" t="s">
        <v>254</v>
      </c>
    </row>
    <row r="294" spans="1:27" x14ac:dyDescent="0.3">
      <c r="A294" t="s">
        <v>1122</v>
      </c>
      <c r="B294">
        <v>9</v>
      </c>
      <c r="C294">
        <v>290</v>
      </c>
      <c r="D294" t="s">
        <v>1123</v>
      </c>
      <c r="E294">
        <v>-3254.2503000000002</v>
      </c>
      <c r="F294">
        <v>12527.528700000001</v>
      </c>
      <c r="G294">
        <v>26200</v>
      </c>
      <c r="H294">
        <v>-7504.7520000000004</v>
      </c>
      <c r="I294">
        <v>12204.5452</v>
      </c>
      <c r="J294">
        <v>26200</v>
      </c>
      <c r="K294">
        <v>-9997.5655000000006</v>
      </c>
      <c r="L294">
        <v>12015.123299999999</v>
      </c>
      <c r="M294">
        <v>26200</v>
      </c>
      <c r="N294" t="s">
        <v>1124</v>
      </c>
      <c r="O294">
        <v>-3254.2503000000002</v>
      </c>
      <c r="P294">
        <v>12527.5283</v>
      </c>
      <c r="Q294">
        <v>24200</v>
      </c>
      <c r="R294">
        <v>-7355.1832000000004</v>
      </c>
      <c r="S294">
        <v>12215.9105</v>
      </c>
      <c r="T294">
        <v>26200</v>
      </c>
      <c r="U294">
        <v>28.0185</v>
      </c>
      <c r="V294">
        <v>4</v>
      </c>
      <c r="W294">
        <v>4</v>
      </c>
      <c r="X294">
        <v>4</v>
      </c>
      <c r="Y294" t="b">
        <v>1</v>
      </c>
      <c r="Z294">
        <v>4.6811999999999996</v>
      </c>
      <c r="AA294" t="s">
        <v>254</v>
      </c>
    </row>
    <row r="295" spans="1:27" x14ac:dyDescent="0.3">
      <c r="A295" t="s">
        <v>1125</v>
      </c>
      <c r="B295">
        <v>9</v>
      </c>
      <c r="C295">
        <v>291</v>
      </c>
      <c r="D295" t="s">
        <v>1126</v>
      </c>
      <c r="E295">
        <v>-3254.2503000000002</v>
      </c>
      <c r="F295">
        <v>12527.528700000001</v>
      </c>
      <c r="G295">
        <v>26200</v>
      </c>
      <c r="H295">
        <v>-6548.5056000000004</v>
      </c>
      <c r="I295">
        <v>13159.2171</v>
      </c>
      <c r="J295">
        <v>26200</v>
      </c>
      <c r="K295">
        <v>-8021.6661999999997</v>
      </c>
      <c r="L295">
        <v>13441.7024</v>
      </c>
      <c r="M295">
        <v>26200</v>
      </c>
      <c r="N295" t="s">
        <v>1127</v>
      </c>
      <c r="O295">
        <v>-3254.2503000000002</v>
      </c>
      <c r="P295">
        <v>12527.5283</v>
      </c>
      <c r="Q295">
        <v>24200</v>
      </c>
      <c r="R295">
        <v>-6401.1895000000004</v>
      </c>
      <c r="S295">
        <v>13130.9686</v>
      </c>
      <c r="T295">
        <v>26200</v>
      </c>
      <c r="U295">
        <v>4.0492999999999997</v>
      </c>
      <c r="V295">
        <v>4</v>
      </c>
      <c r="W295">
        <v>4</v>
      </c>
      <c r="X295">
        <v>4</v>
      </c>
      <c r="Y295" t="b">
        <v>1</v>
      </c>
      <c r="Z295">
        <v>2.1387999999999998</v>
      </c>
      <c r="AA295" t="s">
        <v>254</v>
      </c>
    </row>
    <row r="296" spans="1:27" x14ac:dyDescent="0.3">
      <c r="A296" t="s">
        <v>1128</v>
      </c>
      <c r="B296">
        <v>9</v>
      </c>
      <c r="C296">
        <v>292</v>
      </c>
      <c r="D296" t="s">
        <v>1129</v>
      </c>
      <c r="E296">
        <v>-3254.2503999999999</v>
      </c>
      <c r="F296">
        <v>13327.528700000001</v>
      </c>
      <c r="G296">
        <v>26200</v>
      </c>
      <c r="H296">
        <v>-6028.5430999999999</v>
      </c>
      <c r="I296">
        <v>14814.1793</v>
      </c>
      <c r="J296">
        <v>26200</v>
      </c>
      <c r="K296">
        <v>-7350.6791999999996</v>
      </c>
      <c r="L296">
        <v>15522.667799999999</v>
      </c>
      <c r="M296">
        <v>26200</v>
      </c>
      <c r="N296" t="s">
        <v>1130</v>
      </c>
      <c r="O296">
        <v>-3254.2503000000002</v>
      </c>
      <c r="P296">
        <v>13327.5283</v>
      </c>
      <c r="Q296">
        <v>24200</v>
      </c>
      <c r="R296">
        <v>-5896.3294999999998</v>
      </c>
      <c r="S296">
        <v>14743.3305</v>
      </c>
      <c r="T296">
        <v>26200</v>
      </c>
      <c r="U296">
        <v>5.9673999999999996</v>
      </c>
      <c r="V296">
        <v>4</v>
      </c>
      <c r="W296">
        <v>4</v>
      </c>
      <c r="X296">
        <v>4</v>
      </c>
      <c r="Y296" t="b">
        <v>1</v>
      </c>
      <c r="Z296">
        <v>2.5</v>
      </c>
      <c r="AA296" t="s">
        <v>254</v>
      </c>
    </row>
    <row r="297" spans="1:27" x14ac:dyDescent="0.3">
      <c r="A297" t="s">
        <v>1131</v>
      </c>
      <c r="B297">
        <v>10</v>
      </c>
      <c r="C297">
        <v>293</v>
      </c>
      <c r="D297" t="s">
        <v>1132</v>
      </c>
      <c r="E297">
        <v>5819.4994999999999</v>
      </c>
      <c r="F297">
        <v>2738.5329999999999</v>
      </c>
      <c r="G297">
        <v>28200</v>
      </c>
      <c r="H297">
        <v>7976.6952000000001</v>
      </c>
      <c r="I297">
        <v>2738.5328</v>
      </c>
      <c r="J297">
        <v>28200</v>
      </c>
      <c r="K297">
        <v>10276.6952</v>
      </c>
      <c r="L297">
        <v>2738.5327000000002</v>
      </c>
      <c r="M297">
        <v>28200</v>
      </c>
      <c r="N297" t="s">
        <v>1133</v>
      </c>
      <c r="O297">
        <v>5819.4994999999999</v>
      </c>
      <c r="P297">
        <v>2738.5329999999999</v>
      </c>
      <c r="Q297">
        <v>30200</v>
      </c>
      <c r="R297">
        <v>7826.6952000000001</v>
      </c>
      <c r="S297">
        <v>2738.5329000000002</v>
      </c>
      <c r="T297">
        <v>28200</v>
      </c>
      <c r="U297">
        <v>65.133399999999995</v>
      </c>
      <c r="V297">
        <v>4</v>
      </c>
      <c r="W297">
        <v>4</v>
      </c>
      <c r="X297">
        <v>4</v>
      </c>
      <c r="Y297" t="b">
        <v>1</v>
      </c>
      <c r="Z297">
        <v>1.3753</v>
      </c>
      <c r="AA297" t="s">
        <v>254</v>
      </c>
    </row>
    <row r="298" spans="1:27" x14ac:dyDescent="0.3">
      <c r="A298" t="s">
        <v>1134</v>
      </c>
      <c r="B298">
        <v>10</v>
      </c>
      <c r="C298">
        <v>294</v>
      </c>
      <c r="D298" t="s">
        <v>1135</v>
      </c>
      <c r="E298">
        <v>2398.6295</v>
      </c>
      <c r="F298">
        <v>-698.41930000000002</v>
      </c>
      <c r="G298">
        <v>28200</v>
      </c>
      <c r="H298">
        <v>6307.2961999999998</v>
      </c>
      <c r="I298">
        <v>89.620099999999994</v>
      </c>
      <c r="J298">
        <v>28200</v>
      </c>
      <c r="K298">
        <v>9738.26</v>
      </c>
      <c r="L298">
        <v>781.34810000000004</v>
      </c>
      <c r="M298">
        <v>28200</v>
      </c>
      <c r="N298" t="s">
        <v>1136</v>
      </c>
      <c r="O298">
        <v>4569.4993000000004</v>
      </c>
      <c r="P298">
        <v>-698.42020000000002</v>
      </c>
      <c r="Q298">
        <v>26200</v>
      </c>
      <c r="R298">
        <v>6160.2548999999999</v>
      </c>
      <c r="S298">
        <v>59.974600000000002</v>
      </c>
      <c r="T298">
        <v>28200</v>
      </c>
      <c r="U298">
        <v>13.799799999999999</v>
      </c>
      <c r="V298">
        <v>4</v>
      </c>
      <c r="W298">
        <v>4</v>
      </c>
      <c r="X298">
        <v>4</v>
      </c>
      <c r="Y298" t="b">
        <v>1</v>
      </c>
      <c r="Z298">
        <v>5.7735000000000003</v>
      </c>
      <c r="AA298" t="s">
        <v>254</v>
      </c>
    </row>
    <row r="299" spans="1:27" x14ac:dyDescent="0.3">
      <c r="A299" t="s">
        <v>1137</v>
      </c>
      <c r="B299">
        <v>10</v>
      </c>
      <c r="C299">
        <v>295</v>
      </c>
      <c r="D299" t="s">
        <v>1138</v>
      </c>
      <c r="E299">
        <v>2769.4992000000002</v>
      </c>
      <c r="F299">
        <v>-1148.4199000000001</v>
      </c>
      <c r="G299">
        <v>28200</v>
      </c>
      <c r="H299">
        <v>2769.4985999999999</v>
      </c>
      <c r="I299">
        <v>-3823.4074999999998</v>
      </c>
      <c r="J299">
        <v>28200</v>
      </c>
      <c r="K299">
        <v>2769.498</v>
      </c>
      <c r="L299">
        <v>-6323.4075000000003</v>
      </c>
      <c r="M299">
        <v>28200</v>
      </c>
      <c r="N299" t="s">
        <v>1139</v>
      </c>
      <c r="O299">
        <v>2769.4992000000002</v>
      </c>
      <c r="P299">
        <v>-1148.4199000000001</v>
      </c>
      <c r="Q299">
        <v>30200</v>
      </c>
      <c r="R299">
        <v>2769.4985999999999</v>
      </c>
      <c r="S299">
        <v>-3673.4074999999998</v>
      </c>
      <c r="T299">
        <v>28200</v>
      </c>
      <c r="U299">
        <v>19.3612</v>
      </c>
      <c r="V299">
        <v>4</v>
      </c>
      <c r="W299">
        <v>4</v>
      </c>
      <c r="X299">
        <v>4</v>
      </c>
      <c r="Y299" t="b">
        <v>1</v>
      </c>
      <c r="Z299">
        <v>4.7896999999999998</v>
      </c>
      <c r="AA299" t="s">
        <v>254</v>
      </c>
    </row>
    <row r="300" spans="1:27" x14ac:dyDescent="0.3">
      <c r="A300" t="s">
        <v>1140</v>
      </c>
      <c r="B300">
        <v>10</v>
      </c>
      <c r="C300">
        <v>296</v>
      </c>
      <c r="D300" t="s">
        <v>1141</v>
      </c>
      <c r="E300">
        <v>2398.6295</v>
      </c>
      <c r="F300">
        <v>-698.41930000000002</v>
      </c>
      <c r="G300">
        <v>28200</v>
      </c>
      <c r="H300">
        <v>2527.0596999999998</v>
      </c>
      <c r="I300">
        <v>-3868.2824999999998</v>
      </c>
      <c r="J300">
        <v>28200</v>
      </c>
      <c r="K300">
        <v>2595.8805000000002</v>
      </c>
      <c r="L300">
        <v>-5566.8888999999999</v>
      </c>
      <c r="M300">
        <v>28200</v>
      </c>
      <c r="N300" t="s">
        <v>1142</v>
      </c>
      <c r="O300">
        <v>4569.4993000000004</v>
      </c>
      <c r="P300">
        <v>-698.42020000000002</v>
      </c>
      <c r="Q300">
        <v>26200</v>
      </c>
      <c r="R300">
        <v>2520.9872999999998</v>
      </c>
      <c r="S300">
        <v>-3718.4054999999998</v>
      </c>
      <c r="T300">
        <v>28200</v>
      </c>
      <c r="U300">
        <v>0.754</v>
      </c>
      <c r="V300">
        <v>4</v>
      </c>
      <c r="W300">
        <v>4</v>
      </c>
      <c r="X300">
        <v>4</v>
      </c>
      <c r="Y300" t="b">
        <v>1</v>
      </c>
      <c r="Z300">
        <v>1.3738999999999999</v>
      </c>
      <c r="AA300" t="s">
        <v>254</v>
      </c>
    </row>
    <row r="301" spans="1:27" x14ac:dyDescent="0.3">
      <c r="A301" t="s">
        <v>1143</v>
      </c>
      <c r="B301">
        <v>10</v>
      </c>
      <c r="C301">
        <v>297</v>
      </c>
      <c r="D301" t="s">
        <v>1144</v>
      </c>
      <c r="E301">
        <v>450.00790000000001</v>
      </c>
      <c r="F301">
        <v>-698.4194</v>
      </c>
      <c r="G301">
        <v>28200</v>
      </c>
      <c r="H301">
        <v>566.37170000000003</v>
      </c>
      <c r="I301">
        <v>-3895.4299000000001</v>
      </c>
      <c r="J301">
        <v>28200</v>
      </c>
      <c r="K301">
        <v>635.48149999999998</v>
      </c>
      <c r="L301">
        <v>-5794.1725999999999</v>
      </c>
      <c r="M301">
        <v>28200</v>
      </c>
      <c r="N301" t="s">
        <v>1145</v>
      </c>
      <c r="O301">
        <v>227.74959999999999</v>
      </c>
      <c r="P301">
        <v>-698.41949999999997</v>
      </c>
      <c r="Q301">
        <v>26200</v>
      </c>
      <c r="R301">
        <v>560.91560000000004</v>
      </c>
      <c r="S301">
        <v>-3745.5291999999999</v>
      </c>
      <c r="T301">
        <v>28200</v>
      </c>
      <c r="U301">
        <v>4.8621999999999996</v>
      </c>
      <c r="V301">
        <v>4</v>
      </c>
      <c r="W301">
        <v>4</v>
      </c>
      <c r="X301">
        <v>4</v>
      </c>
      <c r="Y301" t="b">
        <v>1</v>
      </c>
      <c r="Z301">
        <v>2.1621999999999999</v>
      </c>
      <c r="AA301" t="s">
        <v>254</v>
      </c>
    </row>
    <row r="302" spans="1:27" x14ac:dyDescent="0.3">
      <c r="A302" t="s">
        <v>1146</v>
      </c>
      <c r="B302">
        <v>10</v>
      </c>
      <c r="C302">
        <v>298</v>
      </c>
      <c r="D302" t="s">
        <v>1147</v>
      </c>
      <c r="E302">
        <v>450.00790000000001</v>
      </c>
      <c r="F302">
        <v>-698.4194</v>
      </c>
      <c r="G302">
        <v>28200</v>
      </c>
      <c r="H302">
        <v>-1071.508</v>
      </c>
      <c r="I302">
        <v>-3345.694</v>
      </c>
      <c r="J302">
        <v>28200</v>
      </c>
      <c r="K302">
        <v>-2217.614</v>
      </c>
      <c r="L302">
        <v>-5339.7956000000004</v>
      </c>
      <c r="M302">
        <v>28200</v>
      </c>
      <c r="N302" t="s">
        <v>1148</v>
      </c>
      <c r="O302">
        <v>227.74959999999999</v>
      </c>
      <c r="P302">
        <v>-698.41949999999997</v>
      </c>
      <c r="Q302">
        <v>26200</v>
      </c>
      <c r="R302">
        <v>-996.76199999999994</v>
      </c>
      <c r="S302">
        <v>-3215.6439</v>
      </c>
      <c r="T302">
        <v>28200</v>
      </c>
      <c r="U302">
        <v>4.5617999999999999</v>
      </c>
      <c r="V302">
        <v>4</v>
      </c>
      <c r="W302">
        <v>4</v>
      </c>
      <c r="X302">
        <v>4</v>
      </c>
      <c r="Y302" t="b">
        <v>1</v>
      </c>
      <c r="Z302">
        <v>2.4739</v>
      </c>
      <c r="AA302" t="s">
        <v>254</v>
      </c>
    </row>
    <row r="303" spans="1:27" x14ac:dyDescent="0.3">
      <c r="A303" t="s">
        <v>1149</v>
      </c>
      <c r="B303">
        <v>10</v>
      </c>
      <c r="C303">
        <v>299</v>
      </c>
      <c r="D303" t="s">
        <v>1150</v>
      </c>
      <c r="E303">
        <v>450.00790000000001</v>
      </c>
      <c r="F303">
        <v>-698.4194</v>
      </c>
      <c r="G303">
        <v>28200</v>
      </c>
      <c r="H303">
        <v>-2483.4657999999999</v>
      </c>
      <c r="I303">
        <v>-2237.2256000000002</v>
      </c>
      <c r="J303">
        <v>28200</v>
      </c>
      <c r="K303">
        <v>-4697.3540999999996</v>
      </c>
      <c r="L303">
        <v>-3398.5603999999998</v>
      </c>
      <c r="M303">
        <v>28200</v>
      </c>
      <c r="N303" t="s">
        <v>1151</v>
      </c>
      <c r="O303">
        <v>227.74959999999999</v>
      </c>
      <c r="P303">
        <v>-698.41949999999997</v>
      </c>
      <c r="Q303">
        <v>26200</v>
      </c>
      <c r="R303">
        <v>-2350.6325000000002</v>
      </c>
      <c r="S303">
        <v>-2167.5455000000002</v>
      </c>
      <c r="T303">
        <v>28200</v>
      </c>
      <c r="U303">
        <v>7.1464999999999996</v>
      </c>
      <c r="V303">
        <v>4</v>
      </c>
      <c r="W303">
        <v>4</v>
      </c>
      <c r="X303">
        <v>4</v>
      </c>
      <c r="Y303" t="b">
        <v>1</v>
      </c>
      <c r="Z303">
        <v>2.7725</v>
      </c>
      <c r="AA303" t="s">
        <v>254</v>
      </c>
    </row>
    <row r="304" spans="1:27" x14ac:dyDescent="0.3">
      <c r="A304" t="s">
        <v>1152</v>
      </c>
      <c r="B304">
        <v>10</v>
      </c>
      <c r="C304">
        <v>300</v>
      </c>
      <c r="D304" t="s">
        <v>1153</v>
      </c>
      <c r="E304">
        <v>450.00790000000001</v>
      </c>
      <c r="F304">
        <v>-698.4194</v>
      </c>
      <c r="G304">
        <v>28200</v>
      </c>
      <c r="H304">
        <v>-1623.4590000000001</v>
      </c>
      <c r="I304">
        <v>-452.47489999999999</v>
      </c>
      <c r="J304">
        <v>28200</v>
      </c>
      <c r="K304">
        <v>-3708.8400999999999</v>
      </c>
      <c r="L304">
        <v>-205.1172</v>
      </c>
      <c r="M304">
        <v>28200</v>
      </c>
      <c r="N304" t="s">
        <v>1154</v>
      </c>
      <c r="O304">
        <v>227.74959999999999</v>
      </c>
      <c r="P304">
        <v>-698.41949999999997</v>
      </c>
      <c r="Q304">
        <v>26200</v>
      </c>
      <c r="R304">
        <v>-1474.5032000000001</v>
      </c>
      <c r="S304">
        <v>-470.14330000000001</v>
      </c>
      <c r="T304">
        <v>28200</v>
      </c>
      <c r="U304">
        <v>7.5457999999999998</v>
      </c>
      <c r="V304">
        <v>4</v>
      </c>
      <c r="W304">
        <v>4</v>
      </c>
      <c r="X304">
        <v>4</v>
      </c>
      <c r="Y304" t="b">
        <v>1</v>
      </c>
      <c r="Z304">
        <v>2.2957999999999998</v>
      </c>
      <c r="AA304" t="s">
        <v>254</v>
      </c>
    </row>
    <row r="305" spans="1:27" x14ac:dyDescent="0.3">
      <c r="A305" t="s">
        <v>1155</v>
      </c>
      <c r="B305">
        <v>10</v>
      </c>
      <c r="C305">
        <v>301</v>
      </c>
      <c r="D305" t="s">
        <v>1156</v>
      </c>
      <c r="E305">
        <v>450.00790000000001</v>
      </c>
      <c r="F305">
        <v>-698.4194</v>
      </c>
      <c r="G305">
        <v>28200</v>
      </c>
      <c r="H305">
        <v>-1164.3480999999999</v>
      </c>
      <c r="I305">
        <v>435.98480000000001</v>
      </c>
      <c r="J305">
        <v>28200</v>
      </c>
      <c r="K305">
        <v>-2718.9160999999999</v>
      </c>
      <c r="L305">
        <v>1528.3759</v>
      </c>
      <c r="M305">
        <v>28200</v>
      </c>
      <c r="N305" t="s">
        <v>1157</v>
      </c>
      <c r="O305">
        <v>227.74959999999999</v>
      </c>
      <c r="P305">
        <v>-698.41949999999997</v>
      </c>
      <c r="Q305">
        <v>26200</v>
      </c>
      <c r="R305">
        <v>-1041.6190999999999</v>
      </c>
      <c r="S305">
        <v>349.74329999999998</v>
      </c>
      <c r="T305">
        <v>28200</v>
      </c>
      <c r="U305">
        <v>2.7856000000000001</v>
      </c>
      <c r="V305">
        <v>4</v>
      </c>
      <c r="W305">
        <v>4</v>
      </c>
      <c r="X305">
        <v>4</v>
      </c>
      <c r="Y305" t="b">
        <v>1</v>
      </c>
      <c r="Z305">
        <v>1.6994</v>
      </c>
      <c r="AA305" t="s">
        <v>254</v>
      </c>
    </row>
    <row r="306" spans="1:27" x14ac:dyDescent="0.3">
      <c r="A306" t="s">
        <v>1158</v>
      </c>
      <c r="B306">
        <v>10</v>
      </c>
      <c r="C306">
        <v>302</v>
      </c>
      <c r="D306" t="s">
        <v>1159</v>
      </c>
      <c r="E306">
        <v>-664.72119999999995</v>
      </c>
      <c r="F306">
        <v>2528.9472999999998</v>
      </c>
      <c r="G306">
        <v>28200</v>
      </c>
      <c r="H306">
        <v>-1191.9545000000001</v>
      </c>
      <c r="I306">
        <v>2630.4569999999999</v>
      </c>
      <c r="J306">
        <v>28200</v>
      </c>
      <c r="K306">
        <v>-4039.6543000000001</v>
      </c>
      <c r="L306">
        <v>3178.7323999999999</v>
      </c>
      <c r="M306">
        <v>28200</v>
      </c>
      <c r="N306" t="s">
        <v>1160</v>
      </c>
      <c r="O306">
        <v>-664.72119999999995</v>
      </c>
      <c r="P306">
        <v>2528.9472999999998</v>
      </c>
      <c r="Q306">
        <v>30200</v>
      </c>
      <c r="R306">
        <v>-1044.6596999999999</v>
      </c>
      <c r="S306">
        <v>2602.0979000000002</v>
      </c>
      <c r="T306">
        <v>28200</v>
      </c>
      <c r="U306">
        <v>6.1985000000000001</v>
      </c>
      <c r="V306">
        <v>4</v>
      </c>
      <c r="W306">
        <v>4</v>
      </c>
      <c r="X306">
        <v>4</v>
      </c>
      <c r="Y306" t="b">
        <v>1</v>
      </c>
      <c r="Z306">
        <v>1.3673999999999999</v>
      </c>
      <c r="AA306" t="s">
        <v>254</v>
      </c>
    </row>
    <row r="307" spans="1:27" x14ac:dyDescent="0.3">
      <c r="A307" t="s">
        <v>1161</v>
      </c>
      <c r="B307">
        <v>10</v>
      </c>
      <c r="C307">
        <v>303</v>
      </c>
      <c r="D307" t="s">
        <v>1162</v>
      </c>
      <c r="E307">
        <v>449.99970000000002</v>
      </c>
      <c r="F307">
        <v>5938.5307000000003</v>
      </c>
      <c r="G307">
        <v>28200</v>
      </c>
      <c r="H307">
        <v>-2778.4452999999999</v>
      </c>
      <c r="I307">
        <v>3707.0942</v>
      </c>
      <c r="J307">
        <v>28200</v>
      </c>
      <c r="K307">
        <v>-4835.0105000000003</v>
      </c>
      <c r="L307">
        <v>2285.6374000000001</v>
      </c>
      <c r="M307">
        <v>28200</v>
      </c>
      <c r="N307" t="s">
        <v>1163</v>
      </c>
      <c r="O307">
        <v>449.99970000000002</v>
      </c>
      <c r="P307">
        <v>5938.5307000000003</v>
      </c>
      <c r="Q307">
        <v>26200</v>
      </c>
      <c r="R307">
        <v>-2655.0513999999998</v>
      </c>
      <c r="S307">
        <v>3792.3816000000002</v>
      </c>
      <c r="T307">
        <v>28200</v>
      </c>
      <c r="U307">
        <v>4.5956000000000001</v>
      </c>
      <c r="V307">
        <v>4</v>
      </c>
      <c r="W307">
        <v>4</v>
      </c>
      <c r="X307">
        <v>4</v>
      </c>
      <c r="Y307" t="b">
        <v>1</v>
      </c>
      <c r="Z307">
        <v>0.90720000000000001</v>
      </c>
      <c r="AA307" t="s">
        <v>254</v>
      </c>
    </row>
    <row r="308" spans="1:27" x14ac:dyDescent="0.3">
      <c r="A308" t="s">
        <v>1164</v>
      </c>
      <c r="B308">
        <v>10</v>
      </c>
      <c r="C308">
        <v>304</v>
      </c>
      <c r="D308" t="s">
        <v>1165</v>
      </c>
      <c r="E308">
        <v>-4380.808</v>
      </c>
      <c r="F308">
        <v>5938.5326999999997</v>
      </c>
      <c r="G308">
        <v>28200</v>
      </c>
      <c r="H308">
        <v>-4423.2875000000004</v>
      </c>
      <c r="I308">
        <v>4274.9368000000004</v>
      </c>
      <c r="J308">
        <v>28200</v>
      </c>
      <c r="K308">
        <v>-4487.1036000000004</v>
      </c>
      <c r="L308">
        <v>1775.7514000000001</v>
      </c>
      <c r="M308">
        <v>28200</v>
      </c>
      <c r="N308" t="s">
        <v>1166</v>
      </c>
      <c r="O308">
        <v>-4489.0002999999997</v>
      </c>
      <c r="P308">
        <v>8388.5300999999999</v>
      </c>
      <c r="Q308">
        <v>26200</v>
      </c>
      <c r="R308">
        <v>-4419.4585999999999</v>
      </c>
      <c r="S308">
        <v>4424.8878999999997</v>
      </c>
      <c r="T308">
        <v>28200</v>
      </c>
      <c r="U308">
        <v>4.7401999999999997</v>
      </c>
      <c r="V308">
        <v>4</v>
      </c>
      <c r="W308">
        <v>4</v>
      </c>
      <c r="X308">
        <v>4</v>
      </c>
      <c r="Y308" t="b">
        <v>1</v>
      </c>
      <c r="Z308">
        <v>3.7799</v>
      </c>
      <c r="AA308" t="s">
        <v>254</v>
      </c>
    </row>
    <row r="309" spans="1:27" x14ac:dyDescent="0.3">
      <c r="A309" t="s">
        <v>1167</v>
      </c>
      <c r="B309">
        <v>10</v>
      </c>
      <c r="C309">
        <v>305</v>
      </c>
      <c r="D309" t="s">
        <v>1168</v>
      </c>
      <c r="E309">
        <v>-4380.808</v>
      </c>
      <c r="F309">
        <v>5938.5326999999997</v>
      </c>
      <c r="G309">
        <v>28200</v>
      </c>
      <c r="H309">
        <v>-6754.7559000000001</v>
      </c>
      <c r="I309">
        <v>7215.2174000000005</v>
      </c>
      <c r="J309">
        <v>28200</v>
      </c>
      <c r="K309">
        <v>-9837.2687000000005</v>
      </c>
      <c r="L309">
        <v>8872.9611999999997</v>
      </c>
      <c r="M309">
        <v>28200</v>
      </c>
      <c r="N309" t="s">
        <v>1169</v>
      </c>
      <c r="O309">
        <v>-4489.0002999999997</v>
      </c>
      <c r="P309">
        <v>8388.5300999999999</v>
      </c>
      <c r="Q309">
        <v>26200</v>
      </c>
      <c r="R309">
        <v>-6622.6481999999996</v>
      </c>
      <c r="S309">
        <v>7144.1713</v>
      </c>
      <c r="T309">
        <v>28200</v>
      </c>
      <c r="U309">
        <v>46.104300000000002</v>
      </c>
      <c r="V309">
        <v>4</v>
      </c>
      <c r="W309">
        <v>4</v>
      </c>
      <c r="X309">
        <v>4</v>
      </c>
      <c r="Y309" t="b">
        <v>1</v>
      </c>
      <c r="Z309">
        <v>5.0712000000000002</v>
      </c>
      <c r="AA309" t="s">
        <v>254</v>
      </c>
    </row>
    <row r="310" spans="1:27" x14ac:dyDescent="0.3">
      <c r="A310" t="s">
        <v>1170</v>
      </c>
      <c r="B310">
        <v>10</v>
      </c>
      <c r="C310">
        <v>306</v>
      </c>
      <c r="D310" t="s">
        <v>1171</v>
      </c>
      <c r="E310">
        <v>-4291.3040000000001</v>
      </c>
      <c r="F310">
        <v>10625.3624</v>
      </c>
      <c r="G310">
        <v>28200</v>
      </c>
      <c r="H310">
        <v>-6274.0177000000003</v>
      </c>
      <c r="I310">
        <v>11216.847299999999</v>
      </c>
      <c r="J310">
        <v>28200</v>
      </c>
      <c r="K310">
        <v>-8861.3413999999993</v>
      </c>
      <c r="L310">
        <v>11988.6999</v>
      </c>
      <c r="M310">
        <v>28200</v>
      </c>
      <c r="N310" t="s">
        <v>1172</v>
      </c>
      <c r="O310">
        <v>-4291.3040000000001</v>
      </c>
      <c r="P310">
        <v>10625.3624</v>
      </c>
      <c r="Q310">
        <v>30200</v>
      </c>
      <c r="R310">
        <v>-6130.2775000000001</v>
      </c>
      <c r="S310">
        <v>11173.9666</v>
      </c>
      <c r="T310">
        <v>28200</v>
      </c>
      <c r="U310">
        <v>16.317299999999999</v>
      </c>
      <c r="V310">
        <v>4</v>
      </c>
      <c r="W310">
        <v>4</v>
      </c>
      <c r="X310">
        <v>4</v>
      </c>
      <c r="Y310" t="b">
        <v>1</v>
      </c>
      <c r="Z310">
        <v>2.2740999999999998</v>
      </c>
      <c r="AA310" t="s">
        <v>254</v>
      </c>
    </row>
    <row r="311" spans="1:27" x14ac:dyDescent="0.3">
      <c r="A311" t="s">
        <v>1173</v>
      </c>
      <c r="B311">
        <v>10</v>
      </c>
      <c r="C311">
        <v>307</v>
      </c>
      <c r="D311" t="s">
        <v>1174</v>
      </c>
      <c r="E311">
        <v>-3254.2503000000002</v>
      </c>
      <c r="F311">
        <v>12527.529200000001</v>
      </c>
      <c r="G311">
        <v>28200</v>
      </c>
      <c r="H311">
        <v>-5893.7488000000003</v>
      </c>
      <c r="I311">
        <v>11990.2734</v>
      </c>
      <c r="J311">
        <v>28200</v>
      </c>
      <c r="K311">
        <v>-7755.5721000000003</v>
      </c>
      <c r="L311">
        <v>11611.309300000001</v>
      </c>
      <c r="M311">
        <v>28200</v>
      </c>
      <c r="N311" t="s">
        <v>1175</v>
      </c>
      <c r="O311">
        <v>-3254.2503000000002</v>
      </c>
      <c r="P311">
        <v>12527.528700000001</v>
      </c>
      <c r="Q311">
        <v>26200</v>
      </c>
      <c r="R311">
        <v>-5746.7627000000002</v>
      </c>
      <c r="S311">
        <v>12020.1916</v>
      </c>
      <c r="T311">
        <v>28200</v>
      </c>
      <c r="U311">
        <v>1.7619</v>
      </c>
      <c r="V311">
        <v>4</v>
      </c>
      <c r="W311">
        <v>4</v>
      </c>
      <c r="X311">
        <v>4</v>
      </c>
      <c r="Y311" t="b">
        <v>1</v>
      </c>
      <c r="Z311">
        <v>1.7954000000000001</v>
      </c>
      <c r="AA311" t="s">
        <v>254</v>
      </c>
    </row>
    <row r="312" spans="1:27" x14ac:dyDescent="0.3">
      <c r="A312" t="s">
        <v>1176</v>
      </c>
      <c r="B312">
        <v>10</v>
      </c>
      <c r="C312">
        <v>308</v>
      </c>
      <c r="D312" t="s">
        <v>1177</v>
      </c>
      <c r="E312">
        <v>-3254.2503999999999</v>
      </c>
      <c r="F312">
        <v>13327.529200000001</v>
      </c>
      <c r="G312">
        <v>28200</v>
      </c>
      <c r="H312">
        <v>-5772.2136</v>
      </c>
      <c r="I312">
        <v>13984.3133</v>
      </c>
      <c r="J312">
        <v>28200</v>
      </c>
      <c r="K312">
        <v>-7223.6502</v>
      </c>
      <c r="L312">
        <v>14362.9053</v>
      </c>
      <c r="M312">
        <v>28200</v>
      </c>
      <c r="N312" t="s">
        <v>1178</v>
      </c>
      <c r="O312">
        <v>-3254.2503999999999</v>
      </c>
      <c r="P312">
        <v>13327.528700000001</v>
      </c>
      <c r="Q312">
        <v>26200</v>
      </c>
      <c r="R312">
        <v>-5627.07</v>
      </c>
      <c r="S312">
        <v>13946.4542</v>
      </c>
      <c r="T312">
        <v>28200</v>
      </c>
      <c r="U312">
        <v>6.1401000000000003</v>
      </c>
      <c r="V312">
        <v>4</v>
      </c>
      <c r="W312">
        <v>4</v>
      </c>
      <c r="X312">
        <v>4</v>
      </c>
      <c r="Y312" t="b">
        <v>1</v>
      </c>
      <c r="Z312">
        <v>2.5</v>
      </c>
      <c r="AA312" t="s">
        <v>254</v>
      </c>
    </row>
    <row r="313" spans="1:27" x14ac:dyDescent="0.3">
      <c r="A313" t="s">
        <v>1179</v>
      </c>
      <c r="B313">
        <v>11</v>
      </c>
      <c r="C313">
        <v>309</v>
      </c>
      <c r="D313" t="s">
        <v>1180</v>
      </c>
      <c r="E313">
        <v>5819.4994999999999</v>
      </c>
      <c r="F313">
        <v>2738.5329999999999</v>
      </c>
      <c r="G313">
        <v>30200</v>
      </c>
      <c r="H313">
        <v>7656.0113000000001</v>
      </c>
      <c r="I313">
        <v>2738.5329000000002</v>
      </c>
      <c r="J313">
        <v>30200</v>
      </c>
      <c r="K313">
        <v>9956.0113000000001</v>
      </c>
      <c r="L313">
        <v>2738.5327000000002</v>
      </c>
      <c r="M313">
        <v>30200</v>
      </c>
      <c r="N313" t="s">
        <v>1181</v>
      </c>
      <c r="O313">
        <v>5819.4994999999999</v>
      </c>
      <c r="P313">
        <v>2738.5329999999999</v>
      </c>
      <c r="Q313">
        <v>28200</v>
      </c>
      <c r="R313">
        <v>7506.0113000000001</v>
      </c>
      <c r="S313">
        <v>2738.5329000000002</v>
      </c>
      <c r="T313">
        <v>30200</v>
      </c>
      <c r="U313">
        <v>59.727600000000002</v>
      </c>
      <c r="V313">
        <v>4</v>
      </c>
      <c r="W313">
        <v>4</v>
      </c>
      <c r="X313">
        <v>4</v>
      </c>
      <c r="Y313" t="b">
        <v>1</v>
      </c>
      <c r="Z313">
        <v>1.5179</v>
      </c>
      <c r="AA313" t="s">
        <v>254</v>
      </c>
    </row>
    <row r="314" spans="1:27" x14ac:dyDescent="0.3">
      <c r="A314" t="s">
        <v>1182</v>
      </c>
      <c r="B314">
        <v>11</v>
      </c>
      <c r="C314">
        <v>310</v>
      </c>
      <c r="D314" t="s">
        <v>1183</v>
      </c>
      <c r="E314">
        <v>2398.6279</v>
      </c>
      <c r="F314">
        <v>-698.4194</v>
      </c>
      <c r="G314">
        <v>30200</v>
      </c>
      <c r="H314">
        <v>5661.5888000000004</v>
      </c>
      <c r="I314">
        <v>-33.427100000000003</v>
      </c>
      <c r="J314">
        <v>30200</v>
      </c>
      <c r="K314">
        <v>9091.0920000000006</v>
      </c>
      <c r="L314">
        <v>665.50660000000005</v>
      </c>
      <c r="M314">
        <v>30200</v>
      </c>
      <c r="N314" t="s">
        <v>1184</v>
      </c>
      <c r="O314">
        <v>2398.6295</v>
      </c>
      <c r="P314">
        <v>-698.41930000000002</v>
      </c>
      <c r="Q314">
        <v>28200</v>
      </c>
      <c r="R314">
        <v>5514.6100999999999</v>
      </c>
      <c r="S314">
        <v>-63.381399999999999</v>
      </c>
      <c r="T314">
        <v>30200</v>
      </c>
      <c r="U314">
        <v>10.750500000000001</v>
      </c>
      <c r="V314">
        <v>4</v>
      </c>
      <c r="W314">
        <v>4</v>
      </c>
      <c r="X314">
        <v>4</v>
      </c>
      <c r="Y314" t="b">
        <v>1</v>
      </c>
      <c r="Z314">
        <v>5.4543999999999997</v>
      </c>
      <c r="AA314" t="s">
        <v>254</v>
      </c>
    </row>
    <row r="315" spans="1:27" x14ac:dyDescent="0.3">
      <c r="A315" t="s">
        <v>1185</v>
      </c>
      <c r="B315">
        <v>11</v>
      </c>
      <c r="C315">
        <v>311</v>
      </c>
      <c r="D315" t="s">
        <v>1186</v>
      </c>
      <c r="E315">
        <v>2769.4992000000002</v>
      </c>
      <c r="F315">
        <v>-1148.4199000000001</v>
      </c>
      <c r="G315">
        <v>30200</v>
      </c>
      <c r="H315">
        <v>2769.4987000000001</v>
      </c>
      <c r="I315">
        <v>-3281.6867999999999</v>
      </c>
      <c r="J315">
        <v>30200</v>
      </c>
      <c r="K315">
        <v>2769.4980999999998</v>
      </c>
      <c r="L315">
        <v>-5781.6868000000004</v>
      </c>
      <c r="M315">
        <v>30200</v>
      </c>
      <c r="N315" t="s">
        <v>1187</v>
      </c>
      <c r="O315">
        <v>2769.4992000000002</v>
      </c>
      <c r="P315">
        <v>-1148.4199000000001</v>
      </c>
      <c r="Q315">
        <v>28200</v>
      </c>
      <c r="R315">
        <v>2769.4987000000001</v>
      </c>
      <c r="S315">
        <v>-3131.6867999999999</v>
      </c>
      <c r="T315">
        <v>30200</v>
      </c>
      <c r="U315">
        <v>18.508299999999998</v>
      </c>
      <c r="V315">
        <v>4</v>
      </c>
      <c r="W315">
        <v>4</v>
      </c>
      <c r="X315">
        <v>4</v>
      </c>
      <c r="Y315" t="b">
        <v>1</v>
      </c>
      <c r="Z315">
        <v>4.7262000000000004</v>
      </c>
      <c r="AA315" t="s">
        <v>254</v>
      </c>
    </row>
    <row r="316" spans="1:27" x14ac:dyDescent="0.3">
      <c r="A316" t="s">
        <v>1188</v>
      </c>
      <c r="B316">
        <v>11</v>
      </c>
      <c r="C316">
        <v>312</v>
      </c>
      <c r="D316" t="s">
        <v>1189</v>
      </c>
      <c r="E316">
        <v>1313.1864</v>
      </c>
      <c r="F316">
        <v>-698.4194</v>
      </c>
      <c r="G316">
        <v>30200</v>
      </c>
      <c r="H316">
        <v>1359.6957</v>
      </c>
      <c r="I316">
        <v>-3546.1997999999999</v>
      </c>
      <c r="J316">
        <v>30200</v>
      </c>
      <c r="K316">
        <v>1384.1901</v>
      </c>
      <c r="L316">
        <v>-5045.9997999999996</v>
      </c>
      <c r="M316">
        <v>30200</v>
      </c>
      <c r="N316" t="s">
        <v>1190</v>
      </c>
      <c r="O316">
        <v>1313.1893</v>
      </c>
      <c r="P316">
        <v>-698.4194</v>
      </c>
      <c r="Q316">
        <v>28200</v>
      </c>
      <c r="R316">
        <v>1357.2463</v>
      </c>
      <c r="S316">
        <v>-3396.2197999999999</v>
      </c>
      <c r="T316">
        <v>30200</v>
      </c>
      <c r="U316">
        <v>3.5966</v>
      </c>
      <c r="V316">
        <v>4</v>
      </c>
      <c r="W316">
        <v>4</v>
      </c>
      <c r="X316">
        <v>4</v>
      </c>
      <c r="Y316" t="b">
        <v>1</v>
      </c>
      <c r="Z316">
        <v>1.84</v>
      </c>
      <c r="AA316" t="s">
        <v>254</v>
      </c>
    </row>
    <row r="317" spans="1:27" x14ac:dyDescent="0.3">
      <c r="A317" t="s">
        <v>1191</v>
      </c>
      <c r="B317">
        <v>11</v>
      </c>
      <c r="C317">
        <v>313</v>
      </c>
      <c r="D317" t="s">
        <v>1192</v>
      </c>
      <c r="E317">
        <v>450.00549999999998</v>
      </c>
      <c r="F317">
        <v>-698.4194</v>
      </c>
      <c r="G317">
        <v>30200</v>
      </c>
      <c r="H317">
        <v>-431.40350000000001</v>
      </c>
      <c r="I317">
        <v>-3373.7669999999998</v>
      </c>
      <c r="J317">
        <v>30200</v>
      </c>
      <c r="K317">
        <v>-963.35289999999998</v>
      </c>
      <c r="L317">
        <v>-4988.3968999999997</v>
      </c>
      <c r="M317">
        <v>30200</v>
      </c>
      <c r="N317" t="s">
        <v>1193</v>
      </c>
      <c r="O317">
        <v>450.00790000000001</v>
      </c>
      <c r="P317">
        <v>-698.4194</v>
      </c>
      <c r="Q317">
        <v>28200</v>
      </c>
      <c r="R317">
        <v>-384.46679999999998</v>
      </c>
      <c r="S317">
        <v>-3231.2995999999998</v>
      </c>
      <c r="T317">
        <v>30200</v>
      </c>
      <c r="U317">
        <v>4.5602</v>
      </c>
      <c r="V317">
        <v>4</v>
      </c>
      <c r="W317">
        <v>4</v>
      </c>
      <c r="X317">
        <v>4</v>
      </c>
      <c r="Y317" t="b">
        <v>1</v>
      </c>
      <c r="Z317">
        <v>1.8994</v>
      </c>
      <c r="AA317" t="s">
        <v>254</v>
      </c>
    </row>
    <row r="318" spans="1:27" x14ac:dyDescent="0.3">
      <c r="A318" t="s">
        <v>1194</v>
      </c>
      <c r="B318">
        <v>11</v>
      </c>
      <c r="C318">
        <v>314</v>
      </c>
      <c r="D318" t="s">
        <v>1195</v>
      </c>
      <c r="E318">
        <v>450.00549999999998</v>
      </c>
      <c r="F318">
        <v>-698.4194</v>
      </c>
      <c r="G318">
        <v>30200</v>
      </c>
      <c r="H318">
        <v>-1352.9909</v>
      </c>
      <c r="I318">
        <v>-2500.848</v>
      </c>
      <c r="J318">
        <v>30200</v>
      </c>
      <c r="K318">
        <v>-2979.5925999999999</v>
      </c>
      <c r="L318">
        <v>-4126.9373999999998</v>
      </c>
      <c r="M318">
        <v>30200</v>
      </c>
      <c r="N318" t="s">
        <v>1196</v>
      </c>
      <c r="O318">
        <v>450.00790000000001</v>
      </c>
      <c r="P318">
        <v>-698.4194</v>
      </c>
      <c r="Q318">
        <v>28200</v>
      </c>
      <c r="R318">
        <v>-1246.9082000000001</v>
      </c>
      <c r="S318">
        <v>-2394.7986999999998</v>
      </c>
      <c r="T318">
        <v>30200</v>
      </c>
      <c r="U318">
        <v>4.5994999999999999</v>
      </c>
      <c r="V318">
        <v>4</v>
      </c>
      <c r="W318">
        <v>4</v>
      </c>
      <c r="X318">
        <v>4</v>
      </c>
      <c r="Y318" t="b">
        <v>1</v>
      </c>
      <c r="Z318">
        <v>2.0951</v>
      </c>
      <c r="AA318" t="s">
        <v>254</v>
      </c>
    </row>
    <row r="319" spans="1:27" x14ac:dyDescent="0.3">
      <c r="A319" t="s">
        <v>1197</v>
      </c>
      <c r="B319">
        <v>11</v>
      </c>
      <c r="C319">
        <v>315</v>
      </c>
      <c r="D319" t="s">
        <v>1198</v>
      </c>
      <c r="E319">
        <v>450.00549999999998</v>
      </c>
      <c r="F319">
        <v>-698.4194</v>
      </c>
      <c r="G319">
        <v>30200</v>
      </c>
      <c r="H319">
        <v>-1975.5985000000001</v>
      </c>
      <c r="I319">
        <v>-1132.1131</v>
      </c>
      <c r="J319">
        <v>30200</v>
      </c>
      <c r="K319">
        <v>-5027.2040999999999</v>
      </c>
      <c r="L319">
        <v>-1677.7348</v>
      </c>
      <c r="M319">
        <v>30200</v>
      </c>
      <c r="N319" t="s">
        <v>1199</v>
      </c>
      <c r="O319">
        <v>450.00790000000001</v>
      </c>
      <c r="P319">
        <v>-698.4194</v>
      </c>
      <c r="Q319">
        <v>28200</v>
      </c>
      <c r="R319">
        <v>-1827.9402</v>
      </c>
      <c r="S319">
        <v>-1105.712</v>
      </c>
      <c r="T319">
        <v>30200</v>
      </c>
      <c r="U319">
        <v>5.2384000000000004</v>
      </c>
      <c r="V319">
        <v>4</v>
      </c>
      <c r="W319">
        <v>4</v>
      </c>
      <c r="X319">
        <v>4</v>
      </c>
      <c r="Y319" t="b">
        <v>1</v>
      </c>
      <c r="Z319">
        <v>3.6061999999999999</v>
      </c>
      <c r="AA319" t="s">
        <v>254</v>
      </c>
    </row>
    <row r="320" spans="1:27" x14ac:dyDescent="0.3">
      <c r="A320" t="s">
        <v>1200</v>
      </c>
      <c r="B320">
        <v>11</v>
      </c>
      <c r="C320">
        <v>316</v>
      </c>
      <c r="D320" t="s">
        <v>1201</v>
      </c>
      <c r="E320">
        <v>-664.72119999999995</v>
      </c>
      <c r="F320">
        <v>2528.9472999999998</v>
      </c>
      <c r="G320">
        <v>30200</v>
      </c>
      <c r="H320">
        <v>-1326.3556000000001</v>
      </c>
      <c r="I320">
        <v>2656.3335999999999</v>
      </c>
      <c r="J320">
        <v>30200</v>
      </c>
      <c r="K320">
        <v>-3584.8761</v>
      </c>
      <c r="L320">
        <v>3091.1727000000001</v>
      </c>
      <c r="M320">
        <v>30200</v>
      </c>
      <c r="N320" t="s">
        <v>1202</v>
      </c>
      <c r="O320">
        <v>-664.72119999999995</v>
      </c>
      <c r="P320">
        <v>2528.9472999999998</v>
      </c>
      <c r="Q320">
        <v>28200</v>
      </c>
      <c r="R320">
        <v>-1179.0608</v>
      </c>
      <c r="S320">
        <v>2627.9744999999998</v>
      </c>
      <c r="T320">
        <v>30200</v>
      </c>
      <c r="U320">
        <v>10.569699999999999</v>
      </c>
      <c r="V320">
        <v>4</v>
      </c>
      <c r="W320">
        <v>4</v>
      </c>
      <c r="X320">
        <v>4</v>
      </c>
      <c r="Y320" t="b">
        <v>1</v>
      </c>
      <c r="Z320">
        <v>3.0145</v>
      </c>
      <c r="AA320" t="s">
        <v>254</v>
      </c>
    </row>
    <row r="321" spans="1:27" x14ac:dyDescent="0.3">
      <c r="A321" t="s">
        <v>1203</v>
      </c>
      <c r="B321">
        <v>11</v>
      </c>
      <c r="C321">
        <v>317</v>
      </c>
      <c r="D321" t="s">
        <v>1204</v>
      </c>
      <c r="E321">
        <v>449.99970000000002</v>
      </c>
      <c r="F321">
        <v>5938.5307000000003</v>
      </c>
      <c r="G321">
        <v>30200</v>
      </c>
      <c r="H321">
        <v>-2879.0468000000001</v>
      </c>
      <c r="I321">
        <v>4326.8353999999999</v>
      </c>
      <c r="J321">
        <v>30200</v>
      </c>
      <c r="K321">
        <v>-5309.2287999999999</v>
      </c>
      <c r="L321">
        <v>3150.3085000000001</v>
      </c>
      <c r="M321">
        <v>30200</v>
      </c>
      <c r="N321" t="s">
        <v>1205</v>
      </c>
      <c r="O321">
        <v>449.99970000000002</v>
      </c>
      <c r="P321">
        <v>5938.5307000000003</v>
      </c>
      <c r="Q321">
        <v>28200</v>
      </c>
      <c r="R321">
        <v>-2744.0367000000001</v>
      </c>
      <c r="S321">
        <v>4392.1980000000003</v>
      </c>
      <c r="T321">
        <v>30200</v>
      </c>
      <c r="U321">
        <v>6.7816999999999998</v>
      </c>
      <c r="V321">
        <v>4</v>
      </c>
      <c r="W321">
        <v>4</v>
      </c>
      <c r="X321">
        <v>4</v>
      </c>
      <c r="Y321" t="b">
        <v>1</v>
      </c>
      <c r="Z321">
        <v>0.9446</v>
      </c>
      <c r="AA321" t="s">
        <v>254</v>
      </c>
    </row>
    <row r="322" spans="1:27" x14ac:dyDescent="0.3">
      <c r="A322" t="s">
        <v>1206</v>
      </c>
      <c r="B322">
        <v>11</v>
      </c>
      <c r="C322">
        <v>318</v>
      </c>
      <c r="D322" t="s">
        <v>1207</v>
      </c>
      <c r="E322">
        <v>-4380.808</v>
      </c>
      <c r="F322">
        <v>5938.5326999999997</v>
      </c>
      <c r="G322">
        <v>30200</v>
      </c>
      <c r="H322">
        <v>-4587.2584999999999</v>
      </c>
      <c r="I322">
        <v>4673.5905000000002</v>
      </c>
      <c r="J322">
        <v>30200</v>
      </c>
      <c r="K322">
        <v>-5151.0322999999999</v>
      </c>
      <c r="L322">
        <v>1219.2947999999999</v>
      </c>
      <c r="M322">
        <v>30200</v>
      </c>
      <c r="N322" t="s">
        <v>1208</v>
      </c>
      <c r="O322">
        <v>-4380.808</v>
      </c>
      <c r="P322">
        <v>5938.5326999999997</v>
      </c>
      <c r="Q322">
        <v>28200</v>
      </c>
      <c r="R322">
        <v>-4563.0968000000003</v>
      </c>
      <c r="S322">
        <v>4821.6318000000001</v>
      </c>
      <c r="T322">
        <v>30200</v>
      </c>
      <c r="U322">
        <v>4.306</v>
      </c>
      <c r="V322">
        <v>4</v>
      </c>
      <c r="W322">
        <v>4</v>
      </c>
      <c r="X322">
        <v>4</v>
      </c>
      <c r="Y322" t="b">
        <v>1</v>
      </c>
      <c r="Z322">
        <v>3.2608999999999999</v>
      </c>
      <c r="AA322" t="s">
        <v>254</v>
      </c>
    </row>
    <row r="323" spans="1:27" x14ac:dyDescent="0.3">
      <c r="A323" t="s">
        <v>1209</v>
      </c>
      <c r="B323">
        <v>11</v>
      </c>
      <c r="C323">
        <v>319</v>
      </c>
      <c r="D323" t="s">
        <v>1210</v>
      </c>
      <c r="E323">
        <v>-4380.808</v>
      </c>
      <c r="F323">
        <v>5938.5326999999997</v>
      </c>
      <c r="G323">
        <v>30200</v>
      </c>
      <c r="H323">
        <v>-6928.759</v>
      </c>
      <c r="I323">
        <v>6373.5105000000003</v>
      </c>
      <c r="J323">
        <v>30200</v>
      </c>
      <c r="K323">
        <v>-10181.6973</v>
      </c>
      <c r="L323">
        <v>6928.8414000000002</v>
      </c>
      <c r="M323">
        <v>30200</v>
      </c>
      <c r="N323" t="s">
        <v>1211</v>
      </c>
      <c r="O323">
        <v>-4380.808</v>
      </c>
      <c r="P323">
        <v>5938.5326999999997</v>
      </c>
      <c r="Q323">
        <v>28200</v>
      </c>
      <c r="R323">
        <v>-6780.8981999999996</v>
      </c>
      <c r="S323">
        <v>6348.2682000000004</v>
      </c>
      <c r="T323">
        <v>30200</v>
      </c>
      <c r="U323">
        <v>26.5989</v>
      </c>
      <c r="V323">
        <v>4</v>
      </c>
      <c r="W323">
        <v>4</v>
      </c>
      <c r="X323">
        <v>4</v>
      </c>
      <c r="Y323" t="b">
        <v>1</v>
      </c>
      <c r="Z323">
        <v>5.5387000000000004</v>
      </c>
      <c r="AA323" t="s">
        <v>254</v>
      </c>
    </row>
    <row r="324" spans="1:27" x14ac:dyDescent="0.3">
      <c r="A324" t="s">
        <v>1212</v>
      </c>
      <c r="B324">
        <v>11</v>
      </c>
      <c r="C324">
        <v>320</v>
      </c>
      <c r="D324" t="s">
        <v>1213</v>
      </c>
      <c r="E324">
        <v>-4291.3040000000001</v>
      </c>
      <c r="F324">
        <v>10625.3624</v>
      </c>
      <c r="G324">
        <v>30200</v>
      </c>
      <c r="H324">
        <v>-6255.3166000000001</v>
      </c>
      <c r="I324">
        <v>11211.2683</v>
      </c>
      <c r="J324">
        <v>30200</v>
      </c>
      <c r="K324">
        <v>-8650.9866000000002</v>
      </c>
      <c r="L324">
        <v>11925.9467</v>
      </c>
      <c r="M324">
        <v>30200</v>
      </c>
      <c r="N324" t="s">
        <v>1214</v>
      </c>
      <c r="O324">
        <v>-4291.3040000000001</v>
      </c>
      <c r="P324">
        <v>10625.3624</v>
      </c>
      <c r="Q324">
        <v>28200</v>
      </c>
      <c r="R324">
        <v>-6111.5763999999999</v>
      </c>
      <c r="S324">
        <v>11168.3876</v>
      </c>
      <c r="T324">
        <v>30200</v>
      </c>
      <c r="U324">
        <v>15.059699999999999</v>
      </c>
      <c r="V324">
        <v>4</v>
      </c>
      <c r="W324">
        <v>4</v>
      </c>
      <c r="X324">
        <v>4</v>
      </c>
      <c r="Y324" t="b">
        <v>1</v>
      </c>
      <c r="Z324">
        <v>3.8498999999999999</v>
      </c>
      <c r="AA324" t="s">
        <v>254</v>
      </c>
    </row>
    <row r="325" spans="1:27" x14ac:dyDescent="0.3">
      <c r="A325" t="s">
        <v>1215</v>
      </c>
      <c r="B325">
        <v>11</v>
      </c>
      <c r="C325">
        <v>321</v>
      </c>
      <c r="D325" t="s">
        <v>1216</v>
      </c>
      <c r="E325">
        <v>-3254.2503999999999</v>
      </c>
      <c r="F325">
        <v>13327.5296</v>
      </c>
      <c r="G325">
        <v>30200</v>
      </c>
      <c r="H325">
        <v>-5592.3522999999996</v>
      </c>
      <c r="I325">
        <v>13706.2004</v>
      </c>
      <c r="J325">
        <v>30200</v>
      </c>
      <c r="K325">
        <v>-7270.4861000000001</v>
      </c>
      <c r="L325">
        <v>13977.985000000001</v>
      </c>
      <c r="M325">
        <v>30200</v>
      </c>
      <c r="N325" t="s">
        <v>1217</v>
      </c>
      <c r="O325">
        <v>-3254.2503999999999</v>
      </c>
      <c r="P325">
        <v>13327.529200000001</v>
      </c>
      <c r="Q325">
        <v>28200</v>
      </c>
      <c r="R325">
        <v>-5444.2816999999995</v>
      </c>
      <c r="S325">
        <v>13682.2194</v>
      </c>
      <c r="T325">
        <v>30200</v>
      </c>
      <c r="U325">
        <v>6.3704000000000001</v>
      </c>
      <c r="V325">
        <v>4</v>
      </c>
      <c r="W325">
        <v>4</v>
      </c>
      <c r="X325">
        <v>4</v>
      </c>
      <c r="Y325" t="b">
        <v>1</v>
      </c>
      <c r="Z325">
        <v>2.5</v>
      </c>
      <c r="AA325" t="s">
        <v>254</v>
      </c>
    </row>
    <row r="326" spans="1:27" x14ac:dyDescent="0.3">
      <c r="A326" t="s">
        <v>1218</v>
      </c>
      <c r="B326">
        <v>12</v>
      </c>
      <c r="C326">
        <v>322</v>
      </c>
      <c r="D326" t="s">
        <v>1219</v>
      </c>
      <c r="E326">
        <v>5819.4994999999999</v>
      </c>
      <c r="F326">
        <v>2738.5329999999999</v>
      </c>
      <c r="G326">
        <v>32200</v>
      </c>
      <c r="H326">
        <v>6801.3946999999998</v>
      </c>
      <c r="I326">
        <v>2738.5329000000002</v>
      </c>
      <c r="J326">
        <v>32200</v>
      </c>
      <c r="K326">
        <v>9301.3947000000007</v>
      </c>
      <c r="L326">
        <v>2738.5328</v>
      </c>
      <c r="M326">
        <v>32200</v>
      </c>
      <c r="N326" t="s">
        <v>1220</v>
      </c>
      <c r="O326">
        <v>5819.4994999999999</v>
      </c>
      <c r="P326">
        <v>2738.5329999999999</v>
      </c>
      <c r="Q326">
        <v>30200</v>
      </c>
      <c r="R326">
        <v>6651.3946999999998</v>
      </c>
      <c r="S326">
        <v>2738.5329000000002</v>
      </c>
      <c r="T326">
        <v>32200</v>
      </c>
      <c r="U326">
        <v>35.2744</v>
      </c>
      <c r="V326">
        <v>4</v>
      </c>
      <c r="W326">
        <v>4</v>
      </c>
      <c r="X326">
        <v>4</v>
      </c>
      <c r="Y326" t="b">
        <v>1</v>
      </c>
      <c r="Z326">
        <v>1.4576</v>
      </c>
      <c r="AA326" t="s">
        <v>254</v>
      </c>
    </row>
    <row r="327" spans="1:27" x14ac:dyDescent="0.3">
      <c r="A327" t="s">
        <v>1221</v>
      </c>
      <c r="B327">
        <v>12</v>
      </c>
      <c r="C327">
        <v>323</v>
      </c>
      <c r="D327" t="s">
        <v>1222</v>
      </c>
      <c r="E327">
        <v>2398.6264000000001</v>
      </c>
      <c r="F327">
        <v>-698.41949999999997</v>
      </c>
      <c r="G327">
        <v>32200</v>
      </c>
      <c r="H327">
        <v>4687.299</v>
      </c>
      <c r="I327">
        <v>220.81899999999999</v>
      </c>
      <c r="J327">
        <v>32200</v>
      </c>
      <c r="K327">
        <v>7935.1197000000002</v>
      </c>
      <c r="L327">
        <v>1525.2963</v>
      </c>
      <c r="M327">
        <v>32200</v>
      </c>
      <c r="N327" t="s">
        <v>1223</v>
      </c>
      <c r="O327">
        <v>2398.6279</v>
      </c>
      <c r="P327">
        <v>-698.4194</v>
      </c>
      <c r="Q327">
        <v>30200</v>
      </c>
      <c r="R327">
        <v>4548.1067000000003</v>
      </c>
      <c r="S327">
        <v>164.9128</v>
      </c>
      <c r="T327">
        <v>32200</v>
      </c>
      <c r="U327">
        <v>8.7774999999999999</v>
      </c>
      <c r="V327">
        <v>4</v>
      </c>
      <c r="W327">
        <v>4</v>
      </c>
      <c r="X327">
        <v>4</v>
      </c>
      <c r="Y327" t="b">
        <v>1</v>
      </c>
      <c r="Z327">
        <v>4.9610000000000003</v>
      </c>
      <c r="AA327" t="s">
        <v>254</v>
      </c>
    </row>
    <row r="328" spans="1:27" x14ac:dyDescent="0.3">
      <c r="A328" t="s">
        <v>1224</v>
      </c>
      <c r="B328">
        <v>12</v>
      </c>
      <c r="C328">
        <v>324</v>
      </c>
      <c r="D328" t="s">
        <v>1225</v>
      </c>
      <c r="E328">
        <v>2769.4992000000002</v>
      </c>
      <c r="F328">
        <v>-1148.4199000000001</v>
      </c>
      <c r="G328">
        <v>32200</v>
      </c>
      <c r="H328">
        <v>2769.4989</v>
      </c>
      <c r="I328">
        <v>-2400.1999000000001</v>
      </c>
      <c r="J328">
        <v>32200</v>
      </c>
      <c r="K328">
        <v>2769.4983000000002</v>
      </c>
      <c r="L328">
        <v>-4900.1998999999996</v>
      </c>
      <c r="M328">
        <v>32200</v>
      </c>
      <c r="N328" t="s">
        <v>1226</v>
      </c>
      <c r="O328">
        <v>2769.4992000000002</v>
      </c>
      <c r="P328">
        <v>-1148.4199000000001</v>
      </c>
      <c r="Q328">
        <v>30200</v>
      </c>
      <c r="R328">
        <v>2769.4989</v>
      </c>
      <c r="S328">
        <v>-2250.1999000000001</v>
      </c>
      <c r="T328">
        <v>32200</v>
      </c>
      <c r="U328">
        <v>13.361599999999999</v>
      </c>
      <c r="V328">
        <v>4</v>
      </c>
      <c r="W328">
        <v>4</v>
      </c>
      <c r="X328">
        <v>4</v>
      </c>
      <c r="Y328" t="b">
        <v>1</v>
      </c>
      <c r="Z328">
        <v>4.3587999999999996</v>
      </c>
      <c r="AA328" t="s">
        <v>254</v>
      </c>
    </row>
    <row r="329" spans="1:27" x14ac:dyDescent="0.3">
      <c r="A329" t="s">
        <v>1227</v>
      </c>
      <c r="B329">
        <v>12</v>
      </c>
      <c r="C329">
        <v>325</v>
      </c>
      <c r="D329" t="s">
        <v>1228</v>
      </c>
      <c r="E329">
        <v>1313.1836000000001</v>
      </c>
      <c r="F329">
        <v>-698.41930000000002</v>
      </c>
      <c r="G329">
        <v>32200</v>
      </c>
      <c r="H329">
        <v>1145.367</v>
      </c>
      <c r="I329">
        <v>-3063.9072000000001</v>
      </c>
      <c r="J329">
        <v>32200</v>
      </c>
      <c r="K329">
        <v>1039.2182</v>
      </c>
      <c r="L329">
        <v>-4560.1466</v>
      </c>
      <c r="M329">
        <v>32200</v>
      </c>
      <c r="N329" t="s">
        <v>1229</v>
      </c>
      <c r="O329">
        <v>1313.1864</v>
      </c>
      <c r="P329">
        <v>-698.4194</v>
      </c>
      <c r="Q329">
        <v>30200</v>
      </c>
      <c r="R329">
        <v>1155.9819</v>
      </c>
      <c r="S329">
        <v>-2914.2831999999999</v>
      </c>
      <c r="T329">
        <v>32200</v>
      </c>
      <c r="U329">
        <v>4.3582999999999998</v>
      </c>
      <c r="V329">
        <v>4</v>
      </c>
      <c r="W329">
        <v>4</v>
      </c>
      <c r="X329">
        <v>4</v>
      </c>
      <c r="Y329" t="b">
        <v>1</v>
      </c>
      <c r="Z329">
        <v>1.7014</v>
      </c>
      <c r="AA329" t="s">
        <v>254</v>
      </c>
    </row>
    <row r="330" spans="1:27" x14ac:dyDescent="0.3">
      <c r="A330" t="s">
        <v>1230</v>
      </c>
      <c r="B330">
        <v>12</v>
      </c>
      <c r="C330">
        <v>326</v>
      </c>
      <c r="D330" t="s">
        <v>1231</v>
      </c>
      <c r="E330">
        <v>450.00299999999999</v>
      </c>
      <c r="F330">
        <v>-698.41930000000002</v>
      </c>
      <c r="G330">
        <v>32200</v>
      </c>
      <c r="H330">
        <v>-140.41579999999999</v>
      </c>
      <c r="I330">
        <v>-2279.4892</v>
      </c>
      <c r="J330">
        <v>32200</v>
      </c>
      <c r="K330">
        <v>-945.03309999999999</v>
      </c>
      <c r="L330">
        <v>-4434.1565000000001</v>
      </c>
      <c r="M330">
        <v>32200</v>
      </c>
      <c r="N330" t="s">
        <v>1232</v>
      </c>
      <c r="O330">
        <v>450.00549999999998</v>
      </c>
      <c r="P330">
        <v>-698.4194</v>
      </c>
      <c r="Q330">
        <v>30200</v>
      </c>
      <c r="R330">
        <v>-87.940799999999996</v>
      </c>
      <c r="S330">
        <v>-2138.9675000000002</v>
      </c>
      <c r="T330">
        <v>32200</v>
      </c>
      <c r="U330">
        <v>5.6521999999999997</v>
      </c>
      <c r="V330">
        <v>4</v>
      </c>
      <c r="W330">
        <v>4</v>
      </c>
      <c r="X330">
        <v>4</v>
      </c>
      <c r="Y330" t="b">
        <v>1</v>
      </c>
      <c r="Z330">
        <v>2.1242000000000001</v>
      </c>
      <c r="AA330" t="s">
        <v>254</v>
      </c>
    </row>
    <row r="331" spans="1:27" x14ac:dyDescent="0.3">
      <c r="A331" t="s">
        <v>1233</v>
      </c>
      <c r="B331">
        <v>12</v>
      </c>
      <c r="C331">
        <v>327</v>
      </c>
      <c r="D331" t="s">
        <v>1234</v>
      </c>
      <c r="E331">
        <v>450.00299999999999</v>
      </c>
      <c r="F331">
        <v>-698.41930000000002</v>
      </c>
      <c r="G331">
        <v>32200</v>
      </c>
      <c r="H331">
        <v>-1954.6983</v>
      </c>
      <c r="I331">
        <v>-2191.7431999999999</v>
      </c>
      <c r="J331">
        <v>32200</v>
      </c>
      <c r="K331">
        <v>-3908.5972999999999</v>
      </c>
      <c r="L331">
        <v>-3405.1181000000001</v>
      </c>
      <c r="M331">
        <v>32200</v>
      </c>
      <c r="N331" t="s">
        <v>1235</v>
      </c>
      <c r="O331">
        <v>450.00549999999998</v>
      </c>
      <c r="P331">
        <v>-698.4194</v>
      </c>
      <c r="Q331">
        <v>30200</v>
      </c>
      <c r="R331">
        <v>-1827.2701</v>
      </c>
      <c r="S331">
        <v>-2112.6100999999999</v>
      </c>
      <c r="T331">
        <v>32200</v>
      </c>
      <c r="U331">
        <v>4.9584999999999999</v>
      </c>
      <c r="V331">
        <v>4</v>
      </c>
      <c r="W331">
        <v>4</v>
      </c>
      <c r="X331">
        <v>4</v>
      </c>
      <c r="Y331" t="b">
        <v>1</v>
      </c>
      <c r="Z331">
        <v>4.2881999999999998</v>
      </c>
      <c r="AA331" t="s">
        <v>254</v>
      </c>
    </row>
    <row r="332" spans="1:27" x14ac:dyDescent="0.3">
      <c r="A332" t="s">
        <v>1236</v>
      </c>
      <c r="B332">
        <v>12</v>
      </c>
      <c r="C332">
        <v>328</v>
      </c>
      <c r="D332" t="s">
        <v>1237</v>
      </c>
      <c r="E332">
        <v>-664.72119999999995</v>
      </c>
      <c r="F332">
        <v>2528.9472999999998</v>
      </c>
      <c r="G332">
        <v>32200</v>
      </c>
      <c r="H332">
        <v>-2030.2888</v>
      </c>
      <c r="I332">
        <v>2791.8638000000001</v>
      </c>
      <c r="J332">
        <v>32200</v>
      </c>
      <c r="K332">
        <v>-4877.9885999999997</v>
      </c>
      <c r="L332">
        <v>3340.1392000000001</v>
      </c>
      <c r="M332">
        <v>32200</v>
      </c>
      <c r="N332" t="s">
        <v>1238</v>
      </c>
      <c r="O332">
        <v>-664.72119999999995</v>
      </c>
      <c r="P332">
        <v>2528.9472999999998</v>
      </c>
      <c r="Q332">
        <v>30200</v>
      </c>
      <c r="R332">
        <v>-1882.9939999999999</v>
      </c>
      <c r="S332">
        <v>2763.5047</v>
      </c>
      <c r="T332">
        <v>32200</v>
      </c>
      <c r="U332">
        <v>14.0077</v>
      </c>
      <c r="V332">
        <v>4</v>
      </c>
      <c r="W332">
        <v>4</v>
      </c>
      <c r="X332">
        <v>4</v>
      </c>
      <c r="Y332" t="b">
        <v>1</v>
      </c>
      <c r="Z332">
        <v>3.6924000000000001</v>
      </c>
      <c r="AA332" t="s">
        <v>254</v>
      </c>
    </row>
    <row r="333" spans="1:27" x14ac:dyDescent="0.3">
      <c r="A333" t="s">
        <v>1239</v>
      </c>
      <c r="B333">
        <v>12</v>
      </c>
      <c r="C333">
        <v>329</v>
      </c>
      <c r="D333" t="s">
        <v>1240</v>
      </c>
      <c r="E333">
        <v>449.99970000000002</v>
      </c>
      <c r="F333">
        <v>5938.5307000000003</v>
      </c>
      <c r="G333">
        <v>32200</v>
      </c>
      <c r="H333">
        <v>-1531.1804</v>
      </c>
      <c r="I333">
        <v>4089.4502000000002</v>
      </c>
      <c r="J333">
        <v>32200</v>
      </c>
      <c r="K333">
        <v>-3505.0401000000002</v>
      </c>
      <c r="L333">
        <v>2247.2021</v>
      </c>
      <c r="M333">
        <v>32200</v>
      </c>
      <c r="N333" t="s">
        <v>1241</v>
      </c>
      <c r="O333">
        <v>449.99970000000002</v>
      </c>
      <c r="P333">
        <v>5938.5307000000003</v>
      </c>
      <c r="Q333">
        <v>30200</v>
      </c>
      <c r="R333">
        <v>-1421.5216</v>
      </c>
      <c r="S333">
        <v>4191.7974000000004</v>
      </c>
      <c r="T333">
        <v>32200</v>
      </c>
      <c r="U333">
        <v>3.3003</v>
      </c>
      <c r="V333">
        <v>4</v>
      </c>
      <c r="W333">
        <v>4</v>
      </c>
      <c r="X333">
        <v>4</v>
      </c>
      <c r="Y333" t="b">
        <v>1</v>
      </c>
      <c r="Z333">
        <v>1.3354999999999999</v>
      </c>
      <c r="AA333" t="s">
        <v>254</v>
      </c>
    </row>
    <row r="334" spans="1:27" x14ac:dyDescent="0.3">
      <c r="A334" t="s">
        <v>1242</v>
      </c>
      <c r="B334">
        <v>12</v>
      </c>
      <c r="C334">
        <v>330</v>
      </c>
      <c r="D334" t="s">
        <v>1243</v>
      </c>
      <c r="E334">
        <v>-4380.808</v>
      </c>
      <c r="F334">
        <v>5938.5326999999997</v>
      </c>
      <c r="G334">
        <v>32200</v>
      </c>
      <c r="H334">
        <v>-3996.7901999999999</v>
      </c>
      <c r="I334">
        <v>4979.9831000000004</v>
      </c>
      <c r="J334">
        <v>32200</v>
      </c>
      <c r="K334">
        <v>-2992.6875</v>
      </c>
      <c r="L334">
        <v>2473.6356000000001</v>
      </c>
      <c r="M334">
        <v>32200</v>
      </c>
      <c r="N334" t="s">
        <v>1244</v>
      </c>
      <c r="O334">
        <v>-4380.808</v>
      </c>
      <c r="P334">
        <v>5938.5326999999997</v>
      </c>
      <c r="Q334">
        <v>30200</v>
      </c>
      <c r="R334">
        <v>-4052.5736000000002</v>
      </c>
      <c r="S334">
        <v>5119.2245999999996</v>
      </c>
      <c r="T334">
        <v>32200</v>
      </c>
      <c r="U334">
        <v>7.3280000000000003</v>
      </c>
      <c r="V334">
        <v>4</v>
      </c>
      <c r="W334">
        <v>4</v>
      </c>
      <c r="X334">
        <v>4</v>
      </c>
      <c r="Y334" t="b">
        <v>1</v>
      </c>
      <c r="Z334">
        <v>2.0323000000000002</v>
      </c>
      <c r="AA334" t="s">
        <v>254</v>
      </c>
    </row>
    <row r="335" spans="1:27" x14ac:dyDescent="0.3">
      <c r="A335" t="s">
        <v>1245</v>
      </c>
      <c r="B335">
        <v>12</v>
      </c>
      <c r="C335">
        <v>331</v>
      </c>
      <c r="D335" t="s">
        <v>1246</v>
      </c>
      <c r="E335">
        <v>-4380.808</v>
      </c>
      <c r="F335">
        <v>5938.5326999999997</v>
      </c>
      <c r="G335">
        <v>32200</v>
      </c>
      <c r="H335">
        <v>-5193.6854999999996</v>
      </c>
      <c r="I335">
        <v>4657.8370000000004</v>
      </c>
      <c r="J335">
        <v>32200</v>
      </c>
      <c r="K335">
        <v>-6533.3973999999998</v>
      </c>
      <c r="L335">
        <v>2547.1091000000001</v>
      </c>
      <c r="M335">
        <v>32200</v>
      </c>
      <c r="N335" t="s">
        <v>1247</v>
      </c>
      <c r="O335">
        <v>-4380.808</v>
      </c>
      <c r="P335">
        <v>5938.5326999999997</v>
      </c>
      <c r="Q335">
        <v>30200</v>
      </c>
      <c r="R335">
        <v>-5113.3028000000004</v>
      </c>
      <c r="S335">
        <v>4784.4807000000001</v>
      </c>
      <c r="T335">
        <v>32200</v>
      </c>
      <c r="U335">
        <v>3.6497000000000002</v>
      </c>
      <c r="V335">
        <v>4</v>
      </c>
      <c r="W335">
        <v>4</v>
      </c>
      <c r="X335">
        <v>4</v>
      </c>
      <c r="Y335" t="b">
        <v>1</v>
      </c>
      <c r="Z335">
        <v>3.2073999999999998</v>
      </c>
      <c r="AA335" t="s">
        <v>254</v>
      </c>
    </row>
    <row r="336" spans="1:27" x14ac:dyDescent="0.3">
      <c r="A336" t="s">
        <v>1248</v>
      </c>
      <c r="B336">
        <v>12</v>
      </c>
      <c r="C336">
        <v>332</v>
      </c>
      <c r="D336" t="s">
        <v>1249</v>
      </c>
      <c r="E336">
        <v>-4380.808</v>
      </c>
      <c r="F336">
        <v>5938.5326999999997</v>
      </c>
      <c r="G336">
        <v>32200</v>
      </c>
      <c r="H336">
        <v>-6783.9444999999996</v>
      </c>
      <c r="I336">
        <v>6322.6486000000004</v>
      </c>
      <c r="J336">
        <v>32200</v>
      </c>
      <c r="K336">
        <v>-9450.1010000000006</v>
      </c>
      <c r="L336">
        <v>6748.8054000000002</v>
      </c>
      <c r="M336">
        <v>32200</v>
      </c>
      <c r="N336" t="s">
        <v>1250</v>
      </c>
      <c r="O336">
        <v>-4380.808</v>
      </c>
      <c r="P336">
        <v>5938.5326999999997</v>
      </c>
      <c r="Q336">
        <v>30200</v>
      </c>
      <c r="R336">
        <v>-6635.8247000000001</v>
      </c>
      <c r="S336">
        <v>6298.9732000000004</v>
      </c>
      <c r="T336">
        <v>32200</v>
      </c>
      <c r="U336">
        <v>6.2534000000000001</v>
      </c>
      <c r="V336">
        <v>4</v>
      </c>
      <c r="W336">
        <v>4</v>
      </c>
      <c r="X336">
        <v>4</v>
      </c>
      <c r="Y336" t="b">
        <v>1</v>
      </c>
      <c r="Z336">
        <v>4.3807999999999998</v>
      </c>
      <c r="AA336" t="s">
        <v>254</v>
      </c>
    </row>
    <row r="337" spans="1:27" x14ac:dyDescent="0.3">
      <c r="A337" t="s">
        <v>1251</v>
      </c>
      <c r="B337">
        <v>12</v>
      </c>
      <c r="C337">
        <v>333</v>
      </c>
      <c r="D337" t="s">
        <v>1252</v>
      </c>
      <c r="E337">
        <v>-4291.3040000000001</v>
      </c>
      <c r="F337">
        <v>10625.3624</v>
      </c>
      <c r="G337">
        <v>32200</v>
      </c>
      <c r="H337">
        <v>-5939.4413000000004</v>
      </c>
      <c r="I337">
        <v>11117.0362</v>
      </c>
      <c r="J337">
        <v>32200</v>
      </c>
      <c r="K337">
        <v>-8526.7649000000001</v>
      </c>
      <c r="L337">
        <v>11888.8887</v>
      </c>
      <c r="M337">
        <v>32200</v>
      </c>
      <c r="N337" t="s">
        <v>1253</v>
      </c>
      <c r="O337">
        <v>-4291.3040000000001</v>
      </c>
      <c r="P337">
        <v>10625.3624</v>
      </c>
      <c r="Q337">
        <v>30200</v>
      </c>
      <c r="R337">
        <v>-5795.7011000000002</v>
      </c>
      <c r="S337">
        <v>11074.155500000001</v>
      </c>
      <c r="T337">
        <v>32200</v>
      </c>
      <c r="U337">
        <v>14.895799999999999</v>
      </c>
      <c r="V337">
        <v>4</v>
      </c>
      <c r="W337">
        <v>4</v>
      </c>
      <c r="X337">
        <v>4</v>
      </c>
      <c r="Y337" t="b">
        <v>1</v>
      </c>
      <c r="Z337">
        <v>3.1735000000000002</v>
      </c>
      <c r="AA337" t="s">
        <v>254</v>
      </c>
    </row>
    <row r="338" spans="1:27" x14ac:dyDescent="0.3">
      <c r="A338" t="s">
        <v>1254</v>
      </c>
      <c r="B338">
        <v>12</v>
      </c>
      <c r="C338">
        <v>334</v>
      </c>
      <c r="D338" t="s">
        <v>1255</v>
      </c>
      <c r="E338">
        <v>-3254.2503000000002</v>
      </c>
      <c r="F338">
        <v>12527.5301</v>
      </c>
      <c r="G338">
        <v>32200</v>
      </c>
      <c r="H338">
        <v>-5680.2075999999997</v>
      </c>
      <c r="I338">
        <v>12467.7675</v>
      </c>
      <c r="J338">
        <v>32200</v>
      </c>
      <c r="K338">
        <v>-7579.6313</v>
      </c>
      <c r="L338">
        <v>12420.975899999999</v>
      </c>
      <c r="M338">
        <v>32200</v>
      </c>
      <c r="N338" t="s">
        <v>1256</v>
      </c>
      <c r="O338">
        <v>-3254.2503000000002</v>
      </c>
      <c r="P338">
        <v>12527.5296</v>
      </c>
      <c r="Q338">
        <v>30200</v>
      </c>
      <c r="R338">
        <v>-5530.2530999999999</v>
      </c>
      <c r="S338">
        <v>12471.461600000001</v>
      </c>
      <c r="T338">
        <v>32200</v>
      </c>
      <c r="U338">
        <v>3.2238000000000002</v>
      </c>
      <c r="V338">
        <v>4</v>
      </c>
      <c r="W338">
        <v>4</v>
      </c>
      <c r="X338">
        <v>4</v>
      </c>
      <c r="Y338" t="b">
        <v>1</v>
      </c>
      <c r="Z338">
        <v>1.8712</v>
      </c>
      <c r="AA338" t="s">
        <v>254</v>
      </c>
    </row>
    <row r="339" spans="1:27" x14ac:dyDescent="0.3">
      <c r="A339" t="s">
        <v>1257</v>
      </c>
      <c r="B339">
        <v>12</v>
      </c>
      <c r="C339">
        <v>335</v>
      </c>
      <c r="D339" t="s">
        <v>1258</v>
      </c>
      <c r="E339">
        <v>-3254.2505000000001</v>
      </c>
      <c r="F339">
        <v>13327.5301</v>
      </c>
      <c r="G339">
        <v>32200</v>
      </c>
      <c r="H339">
        <v>-5215.2781999999997</v>
      </c>
      <c r="I339">
        <v>14392.413699999999</v>
      </c>
      <c r="J339">
        <v>32200</v>
      </c>
      <c r="K339">
        <v>-6533.4665999999997</v>
      </c>
      <c r="L339">
        <v>15108.220600000001</v>
      </c>
      <c r="M339">
        <v>32200</v>
      </c>
      <c r="N339" t="s">
        <v>1259</v>
      </c>
      <c r="O339">
        <v>-3254.2503999999999</v>
      </c>
      <c r="P339">
        <v>13327.5296</v>
      </c>
      <c r="Q339">
        <v>30200</v>
      </c>
      <c r="R339">
        <v>-5083.4593999999997</v>
      </c>
      <c r="S339">
        <v>14320.833000000001</v>
      </c>
      <c r="T339">
        <v>32200</v>
      </c>
      <c r="U339">
        <v>4.9935</v>
      </c>
      <c r="V339">
        <v>4</v>
      </c>
      <c r="W339">
        <v>4</v>
      </c>
      <c r="X339">
        <v>4</v>
      </c>
      <c r="Y339" t="b">
        <v>1</v>
      </c>
      <c r="Z339">
        <v>2.5</v>
      </c>
      <c r="AA339" t="s">
        <v>254</v>
      </c>
    </row>
    <row r="340" spans="1:27" x14ac:dyDescent="0.3">
      <c r="A340" t="s">
        <v>1260</v>
      </c>
      <c r="B340">
        <v>13</v>
      </c>
      <c r="C340">
        <v>336</v>
      </c>
      <c r="D340" t="s">
        <v>1261</v>
      </c>
      <c r="E340">
        <v>5819.4994999999999</v>
      </c>
      <c r="F340">
        <v>2738.5329999999999</v>
      </c>
      <c r="G340">
        <v>34200</v>
      </c>
      <c r="H340">
        <v>6655.5673999999999</v>
      </c>
      <c r="I340">
        <v>2738.5329000000002</v>
      </c>
      <c r="J340">
        <v>34200</v>
      </c>
      <c r="K340">
        <v>9155.5673999999999</v>
      </c>
      <c r="L340">
        <v>2738.5328</v>
      </c>
      <c r="M340">
        <v>34200</v>
      </c>
      <c r="N340" t="s">
        <v>1262</v>
      </c>
      <c r="O340">
        <v>5819.4994999999999</v>
      </c>
      <c r="P340">
        <v>2738.5329999999999</v>
      </c>
      <c r="Q340">
        <v>32200</v>
      </c>
      <c r="R340">
        <v>6505.5673999999999</v>
      </c>
      <c r="S340">
        <v>2738.5329000000002</v>
      </c>
      <c r="T340">
        <v>34200</v>
      </c>
      <c r="U340">
        <v>24.635000000000002</v>
      </c>
      <c r="V340">
        <v>4</v>
      </c>
      <c r="W340">
        <v>4</v>
      </c>
      <c r="X340">
        <v>4</v>
      </c>
      <c r="Y340" t="b">
        <v>1</v>
      </c>
      <c r="Z340">
        <v>1.6137999999999999</v>
      </c>
      <c r="AA340" t="s">
        <v>254</v>
      </c>
    </row>
    <row r="341" spans="1:27" x14ac:dyDescent="0.3">
      <c r="A341" t="s">
        <v>1263</v>
      </c>
      <c r="B341">
        <v>13</v>
      </c>
      <c r="C341">
        <v>337</v>
      </c>
      <c r="D341" t="s">
        <v>1264</v>
      </c>
      <c r="E341">
        <v>2398.6248000000001</v>
      </c>
      <c r="F341">
        <v>-698.41949999999997</v>
      </c>
      <c r="G341">
        <v>34200</v>
      </c>
      <c r="H341">
        <v>4216.6845999999996</v>
      </c>
      <c r="I341">
        <v>103.43600000000001</v>
      </c>
      <c r="J341">
        <v>34200</v>
      </c>
      <c r="K341">
        <v>7419.0464000000002</v>
      </c>
      <c r="L341">
        <v>1515.8379</v>
      </c>
      <c r="M341">
        <v>34200</v>
      </c>
      <c r="N341" t="s">
        <v>1265</v>
      </c>
      <c r="O341">
        <v>2398.6264000000001</v>
      </c>
      <c r="P341">
        <v>-698.41949999999997</v>
      </c>
      <c r="Q341">
        <v>32200</v>
      </c>
      <c r="R341">
        <v>4079.4405999999999</v>
      </c>
      <c r="S341">
        <v>42.904400000000003</v>
      </c>
      <c r="T341">
        <v>34200</v>
      </c>
      <c r="U341">
        <v>10.4666</v>
      </c>
      <c r="V341">
        <v>4</v>
      </c>
      <c r="W341">
        <v>4</v>
      </c>
      <c r="X341">
        <v>4</v>
      </c>
      <c r="Y341" t="b">
        <v>1</v>
      </c>
      <c r="Z341">
        <v>4.6607000000000003</v>
      </c>
      <c r="AA341" t="s">
        <v>254</v>
      </c>
    </row>
    <row r="342" spans="1:27" x14ac:dyDescent="0.3">
      <c r="A342" t="s">
        <v>1266</v>
      </c>
      <c r="B342">
        <v>13</v>
      </c>
      <c r="C342">
        <v>338</v>
      </c>
      <c r="D342" t="s">
        <v>1267</v>
      </c>
      <c r="E342">
        <v>2769.4992000000002</v>
      </c>
      <c r="F342">
        <v>-1148.4199000000001</v>
      </c>
      <c r="G342">
        <v>34200</v>
      </c>
      <c r="H342">
        <v>2769.4991</v>
      </c>
      <c r="I342">
        <v>-1665.8705</v>
      </c>
      <c r="J342">
        <v>34200</v>
      </c>
      <c r="K342">
        <v>2769.4985000000001</v>
      </c>
      <c r="L342">
        <v>-4165.8705</v>
      </c>
      <c r="M342">
        <v>34200</v>
      </c>
      <c r="N342" t="s">
        <v>1268</v>
      </c>
      <c r="O342">
        <v>2769.4992000000002</v>
      </c>
      <c r="P342">
        <v>-1148.4199000000001</v>
      </c>
      <c r="Q342">
        <v>32200</v>
      </c>
      <c r="R342">
        <v>2769.4991</v>
      </c>
      <c r="S342">
        <v>-1515.8705</v>
      </c>
      <c r="T342">
        <v>34200</v>
      </c>
      <c r="U342">
        <v>8.8223000000000003</v>
      </c>
      <c r="V342">
        <v>4</v>
      </c>
      <c r="W342">
        <v>4</v>
      </c>
      <c r="X342">
        <v>4</v>
      </c>
      <c r="Y342" t="b">
        <v>1</v>
      </c>
      <c r="Z342">
        <v>4.0199999999999996</v>
      </c>
      <c r="AA342" t="s">
        <v>254</v>
      </c>
    </row>
    <row r="343" spans="1:27" x14ac:dyDescent="0.3">
      <c r="A343" t="s">
        <v>1269</v>
      </c>
      <c r="B343">
        <v>13</v>
      </c>
      <c r="C343">
        <v>339</v>
      </c>
      <c r="D343" t="s">
        <v>1270</v>
      </c>
      <c r="E343">
        <v>450.00060000000002</v>
      </c>
      <c r="F343">
        <v>-698.41930000000002</v>
      </c>
      <c r="G343">
        <v>34200</v>
      </c>
      <c r="H343">
        <v>727.99950000000001</v>
      </c>
      <c r="I343">
        <v>-2335.6986999999999</v>
      </c>
      <c r="J343">
        <v>34200</v>
      </c>
      <c r="K343">
        <v>979.09559999999999</v>
      </c>
      <c r="L343">
        <v>-3814.5329999999999</v>
      </c>
      <c r="M343">
        <v>34200</v>
      </c>
      <c r="N343" t="s">
        <v>1271</v>
      </c>
      <c r="O343">
        <v>450.00299999999999</v>
      </c>
      <c r="P343">
        <v>-698.41930000000002</v>
      </c>
      <c r="Q343">
        <v>32200</v>
      </c>
      <c r="R343">
        <v>702.88990000000001</v>
      </c>
      <c r="S343">
        <v>-2187.8153000000002</v>
      </c>
      <c r="T343">
        <v>34200</v>
      </c>
      <c r="U343">
        <v>5.3244999999999996</v>
      </c>
      <c r="V343">
        <v>4</v>
      </c>
      <c r="W343">
        <v>4</v>
      </c>
      <c r="X343">
        <v>4</v>
      </c>
      <c r="Y343" t="b">
        <v>1</v>
      </c>
      <c r="Z343">
        <v>1.8973</v>
      </c>
      <c r="AA343" t="s">
        <v>254</v>
      </c>
    </row>
    <row r="344" spans="1:27" x14ac:dyDescent="0.3">
      <c r="A344" t="s">
        <v>1272</v>
      </c>
      <c r="B344">
        <v>13</v>
      </c>
      <c r="C344">
        <v>340</v>
      </c>
      <c r="D344" t="s">
        <v>1273</v>
      </c>
      <c r="E344">
        <v>450.00060000000002</v>
      </c>
      <c r="F344">
        <v>-698.41930000000002</v>
      </c>
      <c r="G344">
        <v>34200</v>
      </c>
      <c r="H344">
        <v>-478.81139999999999</v>
      </c>
      <c r="I344">
        <v>-2149.8768</v>
      </c>
      <c r="J344">
        <v>34200</v>
      </c>
      <c r="K344">
        <v>-1718.5204000000001</v>
      </c>
      <c r="L344">
        <v>-4087.1743000000001</v>
      </c>
      <c r="M344">
        <v>34200</v>
      </c>
      <c r="N344" t="s">
        <v>1274</v>
      </c>
      <c r="O344">
        <v>450.00299999999999</v>
      </c>
      <c r="P344">
        <v>-698.41930000000002</v>
      </c>
      <c r="Q344">
        <v>32200</v>
      </c>
      <c r="R344">
        <v>-397.96080000000001</v>
      </c>
      <c r="S344">
        <v>-2023.5313000000001</v>
      </c>
      <c r="T344">
        <v>34200</v>
      </c>
      <c r="U344">
        <v>3.5789</v>
      </c>
      <c r="V344">
        <v>4</v>
      </c>
      <c r="W344">
        <v>4</v>
      </c>
      <c r="X344">
        <v>4</v>
      </c>
      <c r="Y344" t="b">
        <v>1</v>
      </c>
      <c r="Z344">
        <v>2.0366</v>
      </c>
      <c r="AA344" t="s">
        <v>254</v>
      </c>
    </row>
    <row r="345" spans="1:27" x14ac:dyDescent="0.3">
      <c r="A345" t="s">
        <v>1275</v>
      </c>
      <c r="B345">
        <v>13</v>
      </c>
      <c r="C345">
        <v>341</v>
      </c>
      <c r="D345" t="s">
        <v>1276</v>
      </c>
      <c r="E345">
        <v>450.00060000000002</v>
      </c>
      <c r="F345">
        <v>-698.41930000000002</v>
      </c>
      <c r="G345">
        <v>34200</v>
      </c>
      <c r="H345">
        <v>-1938.4822999999999</v>
      </c>
      <c r="I345">
        <v>-1715.6411000000001</v>
      </c>
      <c r="J345">
        <v>34200</v>
      </c>
      <c r="K345">
        <v>-3870.5603000000001</v>
      </c>
      <c r="L345">
        <v>-2538.4863999999998</v>
      </c>
      <c r="M345">
        <v>34200</v>
      </c>
      <c r="N345" t="s">
        <v>1277</v>
      </c>
      <c r="O345">
        <v>450.00299999999999</v>
      </c>
      <c r="P345">
        <v>-698.41930000000002</v>
      </c>
      <c r="Q345">
        <v>32200</v>
      </c>
      <c r="R345">
        <v>-1800.4766999999999</v>
      </c>
      <c r="S345">
        <v>-1656.8665000000001</v>
      </c>
      <c r="T345">
        <v>34200</v>
      </c>
      <c r="U345">
        <v>4.3474000000000004</v>
      </c>
      <c r="V345">
        <v>4</v>
      </c>
      <c r="W345">
        <v>4</v>
      </c>
      <c r="X345">
        <v>4</v>
      </c>
      <c r="Y345" t="b">
        <v>1</v>
      </c>
      <c r="Z345">
        <v>2.5990000000000002</v>
      </c>
      <c r="AA345" t="s">
        <v>254</v>
      </c>
    </row>
    <row r="346" spans="1:27" x14ac:dyDescent="0.3">
      <c r="A346" t="s">
        <v>1278</v>
      </c>
      <c r="B346">
        <v>13</v>
      </c>
      <c r="C346">
        <v>342</v>
      </c>
      <c r="D346" t="s">
        <v>1279</v>
      </c>
      <c r="E346">
        <v>450.00060000000002</v>
      </c>
      <c r="F346">
        <v>-698.41930000000002</v>
      </c>
      <c r="G346">
        <v>34200</v>
      </c>
      <c r="H346">
        <v>-1645.9562000000001</v>
      </c>
      <c r="I346">
        <v>257.83370000000002</v>
      </c>
      <c r="J346">
        <v>34200</v>
      </c>
      <c r="K346">
        <v>-3192.5922</v>
      </c>
      <c r="L346">
        <v>963.46619999999996</v>
      </c>
      <c r="M346">
        <v>34200</v>
      </c>
      <c r="N346" t="s">
        <v>1280</v>
      </c>
      <c r="O346">
        <v>450.00299999999999</v>
      </c>
      <c r="P346">
        <v>-698.41930000000002</v>
      </c>
      <c r="Q346">
        <v>32200</v>
      </c>
      <c r="R346">
        <v>-1509.4884</v>
      </c>
      <c r="S346">
        <v>195.572</v>
      </c>
      <c r="T346">
        <v>34200</v>
      </c>
      <c r="U346">
        <v>4.7740999999999998</v>
      </c>
      <c r="V346">
        <v>4</v>
      </c>
      <c r="W346">
        <v>4</v>
      </c>
      <c r="X346">
        <v>4</v>
      </c>
      <c r="Y346" t="b">
        <v>1</v>
      </c>
      <c r="Z346">
        <v>2.6591999999999998</v>
      </c>
      <c r="AA346" t="s">
        <v>254</v>
      </c>
    </row>
    <row r="347" spans="1:27" x14ac:dyDescent="0.3">
      <c r="A347" t="s">
        <v>1281</v>
      </c>
      <c r="B347">
        <v>13</v>
      </c>
      <c r="C347">
        <v>343</v>
      </c>
      <c r="D347" t="s">
        <v>1282</v>
      </c>
      <c r="E347">
        <v>-664.72119999999995</v>
      </c>
      <c r="F347">
        <v>2528.9472999999998</v>
      </c>
      <c r="G347">
        <v>34200</v>
      </c>
      <c r="H347">
        <v>-1982.019</v>
      </c>
      <c r="I347">
        <v>2782.5702999999999</v>
      </c>
      <c r="J347">
        <v>34200</v>
      </c>
      <c r="K347">
        <v>-4240.5394999999999</v>
      </c>
      <c r="L347">
        <v>3217.4094</v>
      </c>
      <c r="M347">
        <v>34200</v>
      </c>
      <c r="N347" t="s">
        <v>1283</v>
      </c>
      <c r="O347">
        <v>-664.72119999999995</v>
      </c>
      <c r="P347">
        <v>2528.9472999999998</v>
      </c>
      <c r="Q347">
        <v>32200</v>
      </c>
      <c r="R347">
        <v>-1834.7242000000001</v>
      </c>
      <c r="S347">
        <v>2754.2112000000002</v>
      </c>
      <c r="T347">
        <v>34200</v>
      </c>
      <c r="U347">
        <v>9.1753</v>
      </c>
      <c r="V347">
        <v>4</v>
      </c>
      <c r="W347">
        <v>4</v>
      </c>
      <c r="X347">
        <v>4</v>
      </c>
      <c r="Y347" t="b">
        <v>1</v>
      </c>
      <c r="Z347">
        <v>1.4805999999999999</v>
      </c>
      <c r="AA347" t="s">
        <v>254</v>
      </c>
    </row>
    <row r="348" spans="1:27" x14ac:dyDescent="0.3">
      <c r="A348" t="s">
        <v>1284</v>
      </c>
      <c r="B348">
        <v>13</v>
      </c>
      <c r="C348">
        <v>344</v>
      </c>
      <c r="D348" t="s">
        <v>1285</v>
      </c>
      <c r="E348">
        <v>449.99970000000002</v>
      </c>
      <c r="F348">
        <v>5938.5307000000003</v>
      </c>
      <c r="G348">
        <v>34200</v>
      </c>
      <c r="H348">
        <v>-1764.0616</v>
      </c>
      <c r="I348">
        <v>4363.9114</v>
      </c>
      <c r="J348">
        <v>34200</v>
      </c>
      <c r="K348">
        <v>-4290.3284999999996</v>
      </c>
      <c r="L348">
        <v>2567.2545</v>
      </c>
      <c r="M348">
        <v>34200</v>
      </c>
      <c r="N348" t="s">
        <v>1286</v>
      </c>
      <c r="O348">
        <v>449.99970000000002</v>
      </c>
      <c r="P348">
        <v>5938.5307000000003</v>
      </c>
      <c r="Q348">
        <v>32200</v>
      </c>
      <c r="R348">
        <v>-1641.8228999999999</v>
      </c>
      <c r="S348">
        <v>4450.8464000000004</v>
      </c>
      <c r="T348">
        <v>34200</v>
      </c>
      <c r="U348">
        <v>4.1094999999999997</v>
      </c>
      <c r="V348">
        <v>4</v>
      </c>
      <c r="W348">
        <v>4</v>
      </c>
      <c r="X348">
        <v>4</v>
      </c>
      <c r="Y348" t="b">
        <v>1</v>
      </c>
      <c r="Z348">
        <v>0.68389999999999995</v>
      </c>
      <c r="AA348" t="s">
        <v>254</v>
      </c>
    </row>
    <row r="349" spans="1:27" x14ac:dyDescent="0.3">
      <c r="A349" t="s">
        <v>1287</v>
      </c>
      <c r="B349">
        <v>13</v>
      </c>
      <c r="C349">
        <v>345</v>
      </c>
      <c r="D349" t="s">
        <v>1288</v>
      </c>
      <c r="E349">
        <v>-4380.808</v>
      </c>
      <c r="F349">
        <v>5938.5326999999997</v>
      </c>
      <c r="G349">
        <v>34200</v>
      </c>
      <c r="H349">
        <v>-4228.8747000000003</v>
      </c>
      <c r="I349">
        <v>5429.1441000000004</v>
      </c>
      <c r="J349">
        <v>34200</v>
      </c>
      <c r="K349">
        <v>-3228.4940000000001</v>
      </c>
      <c r="L349">
        <v>2075.1556999999998</v>
      </c>
      <c r="M349">
        <v>34200</v>
      </c>
      <c r="N349" t="s">
        <v>1289</v>
      </c>
      <c r="O349">
        <v>-4380.808</v>
      </c>
      <c r="P349">
        <v>5938.5326999999997</v>
      </c>
      <c r="Q349">
        <v>32200</v>
      </c>
      <c r="R349">
        <v>-4271.7482</v>
      </c>
      <c r="S349">
        <v>5572.8864999999996</v>
      </c>
      <c r="T349">
        <v>34200</v>
      </c>
      <c r="U349">
        <v>7.4726999999999997</v>
      </c>
      <c r="V349">
        <v>4</v>
      </c>
      <c r="W349">
        <v>4</v>
      </c>
      <c r="X349">
        <v>4</v>
      </c>
      <c r="Y349" t="b">
        <v>1</v>
      </c>
      <c r="Z349">
        <v>3.8089</v>
      </c>
      <c r="AA349" t="s">
        <v>254</v>
      </c>
    </row>
    <row r="350" spans="1:27" x14ac:dyDescent="0.3">
      <c r="A350" t="s">
        <v>1290</v>
      </c>
      <c r="B350">
        <v>13</v>
      </c>
      <c r="C350">
        <v>346</v>
      </c>
      <c r="D350" t="s">
        <v>1291</v>
      </c>
      <c r="E350">
        <v>-4380.808</v>
      </c>
      <c r="F350">
        <v>5938.5326999999997</v>
      </c>
      <c r="G350">
        <v>34200</v>
      </c>
      <c r="H350">
        <v>-6580.0834000000004</v>
      </c>
      <c r="I350">
        <v>7019.6509999999998</v>
      </c>
      <c r="J350">
        <v>34200</v>
      </c>
      <c r="K350">
        <v>-9362.1149999999998</v>
      </c>
      <c r="L350">
        <v>8387.2402999999995</v>
      </c>
      <c r="M350">
        <v>34200</v>
      </c>
      <c r="N350" t="s">
        <v>1292</v>
      </c>
      <c r="O350">
        <v>-4380.808</v>
      </c>
      <c r="P350">
        <v>5938.5326999999997</v>
      </c>
      <c r="Q350">
        <v>32200</v>
      </c>
      <c r="R350">
        <v>-6445.4690000000001</v>
      </c>
      <c r="S350">
        <v>6953.4773999999998</v>
      </c>
      <c r="T350">
        <v>34200</v>
      </c>
      <c r="U350">
        <v>9.5056999999999992</v>
      </c>
      <c r="V350">
        <v>4</v>
      </c>
      <c r="W350">
        <v>4</v>
      </c>
      <c r="X350">
        <v>4</v>
      </c>
      <c r="Y350" t="b">
        <v>1</v>
      </c>
      <c r="Z350">
        <v>5.2942999999999998</v>
      </c>
      <c r="AA350" t="s">
        <v>254</v>
      </c>
    </row>
    <row r="351" spans="1:27" x14ac:dyDescent="0.3">
      <c r="A351" t="s">
        <v>1293</v>
      </c>
      <c r="B351">
        <v>13</v>
      </c>
      <c r="C351">
        <v>347</v>
      </c>
      <c r="D351" t="s">
        <v>1294</v>
      </c>
      <c r="E351">
        <v>-4291.3040000000001</v>
      </c>
      <c r="F351">
        <v>10625.3624</v>
      </c>
      <c r="G351">
        <v>34200</v>
      </c>
      <c r="H351">
        <v>-5982.3562000000002</v>
      </c>
      <c r="I351">
        <v>11129.838599999999</v>
      </c>
      <c r="J351">
        <v>34200</v>
      </c>
      <c r="K351">
        <v>-8186.3725999999997</v>
      </c>
      <c r="L351">
        <v>11787.3426</v>
      </c>
      <c r="M351">
        <v>34200</v>
      </c>
      <c r="N351" t="s">
        <v>1295</v>
      </c>
      <c r="O351">
        <v>-4291.3040000000001</v>
      </c>
      <c r="P351">
        <v>10625.3624</v>
      </c>
      <c r="Q351">
        <v>32200</v>
      </c>
      <c r="R351">
        <v>-5838.616</v>
      </c>
      <c r="S351">
        <v>11086.957899999999</v>
      </c>
      <c r="T351">
        <v>34200</v>
      </c>
      <c r="U351">
        <v>15.4392</v>
      </c>
      <c r="V351">
        <v>4</v>
      </c>
      <c r="W351">
        <v>4</v>
      </c>
      <c r="X351">
        <v>4</v>
      </c>
      <c r="Y351" t="b">
        <v>1</v>
      </c>
      <c r="Z351">
        <v>3.0154000000000001</v>
      </c>
      <c r="AA351" t="s">
        <v>254</v>
      </c>
    </row>
    <row r="352" spans="1:27" x14ac:dyDescent="0.3">
      <c r="A352" t="s">
        <v>1296</v>
      </c>
      <c r="B352">
        <v>13</v>
      </c>
      <c r="C352">
        <v>348</v>
      </c>
      <c r="D352" t="s">
        <v>1297</v>
      </c>
      <c r="E352">
        <v>-3254.2503000000002</v>
      </c>
      <c r="F352">
        <v>12527.530500000001</v>
      </c>
      <c r="G352">
        <v>34200</v>
      </c>
      <c r="H352">
        <v>-5071.5191999999997</v>
      </c>
      <c r="I352">
        <v>13068.4043</v>
      </c>
      <c r="J352">
        <v>34200</v>
      </c>
      <c r="K352">
        <v>-6892.5726999999997</v>
      </c>
      <c r="L352">
        <v>13610.404500000001</v>
      </c>
      <c r="M352">
        <v>34200</v>
      </c>
      <c r="N352" t="s">
        <v>1298</v>
      </c>
      <c r="O352">
        <v>-3254.2503000000002</v>
      </c>
      <c r="P352">
        <v>12527.5301</v>
      </c>
      <c r="Q352">
        <v>32200</v>
      </c>
      <c r="R352">
        <v>-4927.7519000000002</v>
      </c>
      <c r="S352">
        <v>13025.614799999999</v>
      </c>
      <c r="T352">
        <v>34200</v>
      </c>
      <c r="U352">
        <v>5.3738999999999999</v>
      </c>
      <c r="V352">
        <v>4</v>
      </c>
      <c r="W352">
        <v>4</v>
      </c>
      <c r="X352">
        <v>4</v>
      </c>
      <c r="Y352" t="b">
        <v>1</v>
      </c>
      <c r="Z352">
        <v>2.4462000000000002</v>
      </c>
      <c r="AA352" t="s">
        <v>254</v>
      </c>
    </row>
    <row r="353" spans="1:27" x14ac:dyDescent="0.3">
      <c r="A353" t="s">
        <v>1299</v>
      </c>
      <c r="B353">
        <v>13</v>
      </c>
      <c r="C353">
        <v>349</v>
      </c>
      <c r="D353" t="s">
        <v>1300</v>
      </c>
      <c r="E353">
        <v>-3254.2505000000001</v>
      </c>
      <c r="F353">
        <v>13327.530500000001</v>
      </c>
      <c r="G353">
        <v>34200</v>
      </c>
      <c r="H353">
        <v>-4558.9907000000003</v>
      </c>
      <c r="I353">
        <v>14931.085499999999</v>
      </c>
      <c r="J353">
        <v>34200</v>
      </c>
      <c r="K353">
        <v>-5758.1415999999999</v>
      </c>
      <c r="L353">
        <v>16404.8688</v>
      </c>
      <c r="M353">
        <v>34200</v>
      </c>
      <c r="N353" t="s">
        <v>1301</v>
      </c>
      <c r="O353">
        <v>-3254.2505000000001</v>
      </c>
      <c r="P353">
        <v>13327.5301</v>
      </c>
      <c r="Q353">
        <v>32200</v>
      </c>
      <c r="R353">
        <v>-4464.3208999999997</v>
      </c>
      <c r="S353">
        <v>14814.734200000001</v>
      </c>
      <c r="T353">
        <v>34200</v>
      </c>
      <c r="U353">
        <v>5.0415000000000001</v>
      </c>
      <c r="V353">
        <v>4</v>
      </c>
      <c r="W353">
        <v>4</v>
      </c>
      <c r="X353">
        <v>4</v>
      </c>
      <c r="Y353" t="b">
        <v>1</v>
      </c>
      <c r="Z353">
        <v>2.5</v>
      </c>
      <c r="AA353" t="s">
        <v>254</v>
      </c>
    </row>
    <row r="354" spans="1:27" x14ac:dyDescent="0.3">
      <c r="A354" t="s">
        <v>117</v>
      </c>
      <c r="B354">
        <v>12</v>
      </c>
      <c r="C354">
        <v>352</v>
      </c>
      <c r="D354">
        <v>896</v>
      </c>
      <c r="E354">
        <v>881.70770749999997</v>
      </c>
      <c r="F354">
        <v>17248.076799999999</v>
      </c>
      <c r="G354">
        <v>31700</v>
      </c>
      <c r="H354">
        <v>347.83338470000001</v>
      </c>
      <c r="I354">
        <v>19886.558649999999</v>
      </c>
      <c r="J354">
        <v>31700</v>
      </c>
      <c r="K354">
        <v>347.83338470000001</v>
      </c>
      <c r="L354">
        <v>19886.558649999999</v>
      </c>
      <c r="M354">
        <v>31700</v>
      </c>
      <c r="N354">
        <v>897</v>
      </c>
      <c r="O354">
        <v>881.70770749999997</v>
      </c>
      <c r="P354">
        <v>17248.076799999999</v>
      </c>
      <c r="Q354">
        <v>29700</v>
      </c>
      <c r="R354">
        <v>357.74950180000002</v>
      </c>
      <c r="S354">
        <v>19837.551810000001</v>
      </c>
      <c r="T354">
        <v>31700</v>
      </c>
      <c r="U354">
        <v>4</v>
      </c>
      <c r="V354">
        <v>4</v>
      </c>
      <c r="W354">
        <v>4</v>
      </c>
      <c r="X354">
        <v>4</v>
      </c>
      <c r="Y354" t="b">
        <v>1</v>
      </c>
      <c r="Z354">
        <v>2100</v>
      </c>
    </row>
    <row r="355" spans="1:27" x14ac:dyDescent="0.3">
      <c r="A355" t="s">
        <v>118</v>
      </c>
      <c r="B355">
        <v>13</v>
      </c>
      <c r="C355">
        <v>353</v>
      </c>
      <c r="D355">
        <v>898</v>
      </c>
      <c r="E355">
        <v>881.70770749999997</v>
      </c>
      <c r="F355">
        <v>17248.076799999999</v>
      </c>
      <c r="G355">
        <v>33700</v>
      </c>
      <c r="H355">
        <v>356.41818310000002</v>
      </c>
      <c r="I355">
        <v>19844.131369999999</v>
      </c>
      <c r="J355">
        <v>33700</v>
      </c>
      <c r="K355">
        <v>356.41818310000002</v>
      </c>
      <c r="L355">
        <v>19844.131369999999</v>
      </c>
      <c r="M355">
        <v>33700</v>
      </c>
      <c r="N355">
        <v>899</v>
      </c>
      <c r="O355">
        <v>881.70770749999997</v>
      </c>
      <c r="P355">
        <v>17248.076799999999</v>
      </c>
      <c r="Q355">
        <v>31700</v>
      </c>
      <c r="R355">
        <v>366.33430019999997</v>
      </c>
      <c r="S355">
        <v>19795.124530000001</v>
      </c>
      <c r="T355">
        <v>33700</v>
      </c>
      <c r="U355">
        <v>4</v>
      </c>
      <c r="V355">
        <v>4</v>
      </c>
      <c r="W355">
        <v>4</v>
      </c>
      <c r="X355">
        <v>4</v>
      </c>
      <c r="Y355" t="b">
        <v>1</v>
      </c>
      <c r="Z355">
        <v>2100</v>
      </c>
    </row>
    <row r="356" spans="1:27" x14ac:dyDescent="0.3">
      <c r="A356" t="s">
        <v>119</v>
      </c>
      <c r="B356">
        <v>14</v>
      </c>
      <c r="C356">
        <v>354</v>
      </c>
      <c r="D356">
        <v>900</v>
      </c>
      <c r="E356">
        <v>881.70770749999997</v>
      </c>
      <c r="F356">
        <v>17248.076799999999</v>
      </c>
      <c r="G356">
        <v>35700</v>
      </c>
      <c r="H356">
        <v>365.01928839999999</v>
      </c>
      <c r="I356">
        <v>19801.623500000002</v>
      </c>
      <c r="J356">
        <v>35700</v>
      </c>
      <c r="K356">
        <v>365.01928839999999</v>
      </c>
      <c r="L356">
        <v>19801.623500000002</v>
      </c>
      <c r="M356">
        <v>35700</v>
      </c>
      <c r="N356">
        <v>901</v>
      </c>
      <c r="O356">
        <v>881.70770749999997</v>
      </c>
      <c r="P356">
        <v>17248.076799999999</v>
      </c>
      <c r="Q356">
        <v>33700</v>
      </c>
      <c r="R356">
        <v>374.9354055</v>
      </c>
      <c r="S356">
        <v>19752.61666</v>
      </c>
      <c r="T356">
        <v>35700</v>
      </c>
      <c r="U356">
        <v>4</v>
      </c>
      <c r="V356">
        <v>4</v>
      </c>
      <c r="W356">
        <v>4</v>
      </c>
      <c r="X356">
        <v>4</v>
      </c>
      <c r="Y356" t="b">
        <v>1</v>
      </c>
      <c r="Z356">
        <v>2100</v>
      </c>
    </row>
    <row r="357" spans="1:27" x14ac:dyDescent="0.3">
      <c r="A357" t="s">
        <v>120</v>
      </c>
      <c r="B357">
        <v>11</v>
      </c>
      <c r="C357">
        <v>355</v>
      </c>
      <c r="D357">
        <v>904</v>
      </c>
      <c r="E357">
        <v>-1190.9373840000001</v>
      </c>
      <c r="F357">
        <v>16643.957849999999</v>
      </c>
      <c r="G357">
        <v>29700</v>
      </c>
      <c r="H357">
        <v>-1896.233187</v>
      </c>
      <c r="I357">
        <v>19463.218560000001</v>
      </c>
      <c r="J357">
        <v>29700</v>
      </c>
      <c r="K357">
        <v>-1896.233187</v>
      </c>
      <c r="L357">
        <v>19463.218560000001</v>
      </c>
      <c r="M357">
        <v>29700</v>
      </c>
      <c r="N357">
        <v>905</v>
      </c>
      <c r="O357">
        <v>-1190.9373840000001</v>
      </c>
      <c r="P357">
        <v>16643.957849999999</v>
      </c>
      <c r="Q357">
        <v>27700</v>
      </c>
      <c r="R357">
        <v>-1884.0986230000001</v>
      </c>
      <c r="S357">
        <v>19414.713380000001</v>
      </c>
      <c r="T357">
        <v>29700</v>
      </c>
      <c r="U357">
        <v>4</v>
      </c>
      <c r="V357">
        <v>4</v>
      </c>
      <c r="W357">
        <v>4</v>
      </c>
      <c r="X357">
        <v>4</v>
      </c>
      <c r="Y357" t="b">
        <v>1</v>
      </c>
      <c r="Z357">
        <v>2100</v>
      </c>
    </row>
    <row r="358" spans="1:27" x14ac:dyDescent="0.3">
      <c r="A358" t="s">
        <v>121</v>
      </c>
      <c r="B358">
        <v>12</v>
      </c>
      <c r="C358">
        <v>356</v>
      </c>
      <c r="D358">
        <v>906</v>
      </c>
      <c r="E358">
        <v>-1190.9373840000001</v>
      </c>
      <c r="F358">
        <v>16643.957849999999</v>
      </c>
      <c r="G358">
        <v>31700</v>
      </c>
      <c r="H358">
        <v>-1881.4701279999999</v>
      </c>
      <c r="I358">
        <v>19404.206559999999</v>
      </c>
      <c r="J358">
        <v>31700</v>
      </c>
      <c r="K358">
        <v>-1881.4701279999999</v>
      </c>
      <c r="L358">
        <v>19404.206559999999</v>
      </c>
      <c r="M358">
        <v>31700</v>
      </c>
      <c r="N358">
        <v>907</v>
      </c>
      <c r="O358">
        <v>-1190.9373840000001</v>
      </c>
      <c r="P358">
        <v>16643.957849999999</v>
      </c>
      <c r="Q358">
        <v>29700</v>
      </c>
      <c r="R358">
        <v>-1869.335564</v>
      </c>
      <c r="S358">
        <v>19355.701379999999</v>
      </c>
      <c r="T358">
        <v>31700</v>
      </c>
      <c r="U358">
        <v>4</v>
      </c>
      <c r="V358">
        <v>4</v>
      </c>
      <c r="W358">
        <v>4</v>
      </c>
      <c r="X358">
        <v>4</v>
      </c>
      <c r="Y358" t="b">
        <v>1</v>
      </c>
      <c r="Z358">
        <v>2100</v>
      </c>
    </row>
    <row r="359" spans="1:27" x14ac:dyDescent="0.3">
      <c r="A359" t="s">
        <v>122</v>
      </c>
      <c r="B359">
        <v>13</v>
      </c>
      <c r="C359">
        <v>357</v>
      </c>
      <c r="D359">
        <v>908</v>
      </c>
      <c r="E359">
        <v>-1190.9373840000001</v>
      </c>
      <c r="F359">
        <v>16643.957849999999</v>
      </c>
      <c r="G359">
        <v>33700</v>
      </c>
      <c r="H359">
        <v>-1866.5201199999999</v>
      </c>
      <c r="I359">
        <v>19344.44728</v>
      </c>
      <c r="J359">
        <v>33700</v>
      </c>
      <c r="K359">
        <v>-1866.5201199999999</v>
      </c>
      <c r="L359">
        <v>19344.44728</v>
      </c>
      <c r="M359">
        <v>33700</v>
      </c>
      <c r="N359">
        <v>909</v>
      </c>
      <c r="O359">
        <v>-1190.9373840000001</v>
      </c>
      <c r="P359">
        <v>16643.957849999999</v>
      </c>
      <c r="Q359">
        <v>31700</v>
      </c>
      <c r="R359">
        <v>-1854.385556</v>
      </c>
      <c r="S359">
        <v>19295.9421</v>
      </c>
      <c r="T359">
        <v>33700</v>
      </c>
      <c r="U359">
        <v>4</v>
      </c>
      <c r="V359">
        <v>4</v>
      </c>
      <c r="W359">
        <v>4</v>
      </c>
      <c r="X359">
        <v>4</v>
      </c>
      <c r="Y359" t="b">
        <v>1</v>
      </c>
      <c r="Z359">
        <v>2100</v>
      </c>
    </row>
    <row r="360" spans="1:27" x14ac:dyDescent="0.3">
      <c r="A360" t="s">
        <v>123</v>
      </c>
      <c r="B360">
        <v>14</v>
      </c>
      <c r="C360">
        <v>358</v>
      </c>
      <c r="D360">
        <v>910</v>
      </c>
      <c r="E360">
        <v>-1190.9373840000001</v>
      </c>
      <c r="F360">
        <v>16643.957849999999</v>
      </c>
      <c r="G360">
        <v>35700</v>
      </c>
      <c r="H360">
        <v>-1851.3739619999999</v>
      </c>
      <c r="I360">
        <v>19283.90393</v>
      </c>
      <c r="J360">
        <v>35700</v>
      </c>
      <c r="K360">
        <v>-1851.3739619999999</v>
      </c>
      <c r="L360">
        <v>19283.90393</v>
      </c>
      <c r="M360">
        <v>35700</v>
      </c>
      <c r="N360">
        <v>911</v>
      </c>
      <c r="O360">
        <v>-1190.9373840000001</v>
      </c>
      <c r="P360">
        <v>16643.957849999999</v>
      </c>
      <c r="Q360">
        <v>33700</v>
      </c>
      <c r="R360">
        <v>-1839.2393979999999</v>
      </c>
      <c r="S360">
        <v>19235.39876</v>
      </c>
      <c r="T360">
        <v>35700</v>
      </c>
      <c r="U360">
        <v>4</v>
      </c>
      <c r="V360">
        <v>4</v>
      </c>
      <c r="W360">
        <v>4</v>
      </c>
      <c r="X360">
        <v>4</v>
      </c>
      <c r="Y360" t="b">
        <v>1</v>
      </c>
      <c r="Z360">
        <v>2100</v>
      </c>
    </row>
    <row r="361" spans="1:27" x14ac:dyDescent="0.3">
      <c r="A361" t="s">
        <v>124</v>
      </c>
      <c r="B361">
        <v>11</v>
      </c>
      <c r="C361">
        <v>359</v>
      </c>
      <c r="D361">
        <v>914</v>
      </c>
      <c r="E361">
        <v>-3642.6645290000001</v>
      </c>
      <c r="F361">
        <v>16103.36469</v>
      </c>
      <c r="G361">
        <v>29700</v>
      </c>
      <c r="H361">
        <v>-4723.5482480000001</v>
      </c>
      <c r="I361">
        <v>18639.205099999999</v>
      </c>
      <c r="J361">
        <v>29700</v>
      </c>
      <c r="K361">
        <v>-4723.5482480000001</v>
      </c>
      <c r="L361">
        <v>18639.205099999999</v>
      </c>
      <c r="M361">
        <v>29700</v>
      </c>
      <c r="N361">
        <v>915</v>
      </c>
      <c r="O361">
        <v>-3642.6645290000001</v>
      </c>
      <c r="P361">
        <v>16103.36469</v>
      </c>
      <c r="Q361">
        <v>27700</v>
      </c>
      <c r="R361">
        <v>-4703.9428090000001</v>
      </c>
      <c r="S361">
        <v>18593.209159999999</v>
      </c>
      <c r="T361">
        <v>29700</v>
      </c>
      <c r="U361">
        <v>4</v>
      </c>
      <c r="V361">
        <v>4</v>
      </c>
      <c r="W361">
        <v>4</v>
      </c>
      <c r="X361">
        <v>4</v>
      </c>
      <c r="Y361" t="b">
        <v>1</v>
      </c>
      <c r="Z361">
        <v>2100</v>
      </c>
    </row>
    <row r="362" spans="1:27" x14ac:dyDescent="0.3">
      <c r="A362" t="s">
        <v>125</v>
      </c>
      <c r="B362">
        <v>12</v>
      </c>
      <c r="C362">
        <v>360</v>
      </c>
      <c r="D362">
        <v>916</v>
      </c>
      <c r="E362">
        <v>-3642.6645290000001</v>
      </c>
      <c r="F362">
        <v>16103.36469</v>
      </c>
      <c r="G362">
        <v>31700</v>
      </c>
      <c r="H362">
        <v>-4682.9672570000002</v>
      </c>
      <c r="I362">
        <v>18543.998820000001</v>
      </c>
      <c r="J362">
        <v>31700</v>
      </c>
      <c r="K362">
        <v>-4682.9672570000002</v>
      </c>
      <c r="L362">
        <v>18543.998820000001</v>
      </c>
      <c r="M362">
        <v>31700</v>
      </c>
      <c r="N362">
        <v>917</v>
      </c>
      <c r="O362">
        <v>-3642.6645290000001</v>
      </c>
      <c r="P362">
        <v>16103.36469</v>
      </c>
      <c r="Q362">
        <v>29700</v>
      </c>
      <c r="R362">
        <v>-4663.361817</v>
      </c>
      <c r="S362">
        <v>18498.00288</v>
      </c>
      <c r="T362">
        <v>31700</v>
      </c>
      <c r="U362">
        <v>4</v>
      </c>
      <c r="V362">
        <v>4</v>
      </c>
      <c r="W362">
        <v>4</v>
      </c>
      <c r="X362">
        <v>4</v>
      </c>
      <c r="Y362" t="b">
        <v>1</v>
      </c>
      <c r="Z362">
        <v>2100</v>
      </c>
    </row>
    <row r="363" spans="1:27" x14ac:dyDescent="0.3">
      <c r="A363" t="s">
        <v>126</v>
      </c>
      <c r="B363">
        <v>13</v>
      </c>
      <c r="C363">
        <v>361</v>
      </c>
      <c r="D363">
        <v>918</v>
      </c>
      <c r="E363">
        <v>-3642.6645290000001</v>
      </c>
      <c r="F363">
        <v>16103.36469</v>
      </c>
      <c r="G363">
        <v>33700</v>
      </c>
      <c r="H363">
        <v>-4641.8112870000004</v>
      </c>
      <c r="I363">
        <v>18447.443599999999</v>
      </c>
      <c r="J363">
        <v>33700</v>
      </c>
      <c r="K363">
        <v>-4641.8112870000004</v>
      </c>
      <c r="L363">
        <v>18447.443599999999</v>
      </c>
      <c r="M363">
        <v>33700</v>
      </c>
      <c r="N363">
        <v>919</v>
      </c>
      <c r="O363">
        <v>-3642.6645290000001</v>
      </c>
      <c r="P363">
        <v>16103.36469</v>
      </c>
      <c r="Q363">
        <v>31700</v>
      </c>
      <c r="R363">
        <v>-4622.2058479999996</v>
      </c>
      <c r="S363">
        <v>18401.447660000002</v>
      </c>
      <c r="T363">
        <v>33700</v>
      </c>
      <c r="U363">
        <v>4</v>
      </c>
      <c r="V363">
        <v>4</v>
      </c>
      <c r="W363">
        <v>4</v>
      </c>
      <c r="X363">
        <v>4</v>
      </c>
      <c r="Y363" t="b">
        <v>1</v>
      </c>
      <c r="Z363">
        <v>2100</v>
      </c>
    </row>
    <row r="364" spans="1:27" x14ac:dyDescent="0.3">
      <c r="A364" t="s">
        <v>127</v>
      </c>
      <c r="B364">
        <v>14</v>
      </c>
      <c r="C364">
        <v>362</v>
      </c>
      <c r="D364">
        <v>920</v>
      </c>
      <c r="E364">
        <v>-3642.6645290000001</v>
      </c>
      <c r="F364">
        <v>16103.36469</v>
      </c>
      <c r="G364">
        <v>35700</v>
      </c>
      <c r="H364">
        <v>-4600.0712270000004</v>
      </c>
      <c r="I364">
        <v>18349.518049999999</v>
      </c>
      <c r="J364">
        <v>35700</v>
      </c>
      <c r="K364">
        <v>-4600.0712270000004</v>
      </c>
      <c r="L364">
        <v>18349.518049999999</v>
      </c>
      <c r="M364">
        <v>35700</v>
      </c>
      <c r="N364">
        <v>921</v>
      </c>
      <c r="O364">
        <v>-3642.6645290000001</v>
      </c>
      <c r="P364">
        <v>16103.36469</v>
      </c>
      <c r="Q364">
        <v>33700</v>
      </c>
      <c r="R364">
        <v>-4580.4657880000004</v>
      </c>
      <c r="S364">
        <v>18303.522110000002</v>
      </c>
      <c r="T364">
        <v>35700</v>
      </c>
      <c r="U364">
        <v>4</v>
      </c>
      <c r="V364">
        <v>4</v>
      </c>
      <c r="W364">
        <v>4</v>
      </c>
      <c r="X364">
        <v>4</v>
      </c>
      <c r="Y364" t="b">
        <v>1</v>
      </c>
      <c r="Z364">
        <v>2100</v>
      </c>
    </row>
    <row r="365" spans="1:27" x14ac:dyDescent="0.3">
      <c r="A365" t="s">
        <v>128</v>
      </c>
      <c r="B365">
        <v>11</v>
      </c>
      <c r="C365">
        <v>363</v>
      </c>
      <c r="D365">
        <v>924</v>
      </c>
      <c r="E365">
        <v>-4436.5212819999997</v>
      </c>
      <c r="F365">
        <v>15936.919099999999</v>
      </c>
      <c r="G365">
        <v>29700</v>
      </c>
      <c r="H365">
        <v>-5645.4774809999999</v>
      </c>
      <c r="I365">
        <v>18236.284220000001</v>
      </c>
      <c r="J365">
        <v>29700</v>
      </c>
      <c r="K365">
        <v>-5645.4774809999999</v>
      </c>
      <c r="L365">
        <v>18236.284220000001</v>
      </c>
      <c r="M365">
        <v>29700</v>
      </c>
      <c r="N365">
        <v>925</v>
      </c>
      <c r="O365">
        <v>-4436.5212819999997</v>
      </c>
      <c r="P365">
        <v>15936.919099999999</v>
      </c>
      <c r="Q365">
        <v>27700</v>
      </c>
      <c r="R365">
        <v>-5622.2087899999997</v>
      </c>
      <c r="S365">
        <v>18192.0285</v>
      </c>
      <c r="T365">
        <v>29700</v>
      </c>
      <c r="U365">
        <v>4</v>
      </c>
      <c r="V365">
        <v>4</v>
      </c>
      <c r="W365">
        <v>4</v>
      </c>
      <c r="X365">
        <v>4</v>
      </c>
      <c r="Y365" t="b">
        <v>1</v>
      </c>
      <c r="Z365">
        <v>2100</v>
      </c>
    </row>
    <row r="366" spans="1:27" x14ac:dyDescent="0.3">
      <c r="A366" t="s">
        <v>129</v>
      </c>
      <c r="B366">
        <v>12</v>
      </c>
      <c r="C366">
        <v>364</v>
      </c>
      <c r="D366">
        <v>926</v>
      </c>
      <c r="E366">
        <v>-4436.5212819999997</v>
      </c>
      <c r="F366">
        <v>15936.919099999999</v>
      </c>
      <c r="G366">
        <v>31700</v>
      </c>
      <c r="H366">
        <v>-5590.2232869999998</v>
      </c>
      <c r="I366">
        <v>18131.193920000002</v>
      </c>
      <c r="J366">
        <v>31700</v>
      </c>
      <c r="K366">
        <v>-5590.2232869999998</v>
      </c>
      <c r="L366">
        <v>18131.193920000002</v>
      </c>
      <c r="M366">
        <v>31700</v>
      </c>
      <c r="N366">
        <v>927</v>
      </c>
      <c r="O366">
        <v>-4436.5212819999997</v>
      </c>
      <c r="P366">
        <v>15936.919099999999</v>
      </c>
      <c r="Q366">
        <v>29700</v>
      </c>
      <c r="R366">
        <v>-5566.9545959999996</v>
      </c>
      <c r="S366">
        <v>18086.93821</v>
      </c>
      <c r="T366">
        <v>31700</v>
      </c>
      <c r="U366">
        <v>4</v>
      </c>
      <c r="V366">
        <v>4</v>
      </c>
      <c r="W366">
        <v>4</v>
      </c>
      <c r="X366">
        <v>4</v>
      </c>
      <c r="Y366" t="b">
        <v>1</v>
      </c>
      <c r="Z366">
        <v>2100</v>
      </c>
    </row>
    <row r="367" spans="1:27" x14ac:dyDescent="0.3">
      <c r="A367" t="s">
        <v>130</v>
      </c>
      <c r="B367">
        <v>13</v>
      </c>
      <c r="C367">
        <v>365</v>
      </c>
      <c r="D367">
        <v>928</v>
      </c>
      <c r="E367">
        <v>-4436.5212819999997</v>
      </c>
      <c r="F367">
        <v>15936.919099999999</v>
      </c>
      <c r="G367">
        <v>33700</v>
      </c>
      <c r="H367">
        <v>-5534.4209129999999</v>
      </c>
      <c r="I367">
        <v>18025.061010000001</v>
      </c>
      <c r="J367">
        <v>33700</v>
      </c>
      <c r="K367">
        <v>-5534.4209129999999</v>
      </c>
      <c r="L367">
        <v>18025.061010000001</v>
      </c>
      <c r="M367">
        <v>33700</v>
      </c>
      <c r="N367">
        <v>929</v>
      </c>
      <c r="O367">
        <v>-4436.5212819999997</v>
      </c>
      <c r="P367">
        <v>15936.919099999999</v>
      </c>
      <c r="Q367">
        <v>31700</v>
      </c>
      <c r="R367">
        <v>-5511.1522210000003</v>
      </c>
      <c r="S367">
        <v>17980.8053</v>
      </c>
      <c r="T367">
        <v>33700</v>
      </c>
      <c r="U367">
        <v>4</v>
      </c>
      <c r="V367">
        <v>4</v>
      </c>
      <c r="W367">
        <v>4</v>
      </c>
      <c r="X367">
        <v>4</v>
      </c>
      <c r="Y367" t="b">
        <v>1</v>
      </c>
      <c r="Z367">
        <v>2100</v>
      </c>
    </row>
    <row r="368" spans="1:27" x14ac:dyDescent="0.3">
      <c r="A368" t="s">
        <v>131</v>
      </c>
      <c r="B368">
        <v>14</v>
      </c>
      <c r="C368">
        <v>366</v>
      </c>
      <c r="D368">
        <v>930</v>
      </c>
      <c r="E368">
        <v>-4436.5212819999997</v>
      </c>
      <c r="F368">
        <v>15936.919099999999</v>
      </c>
      <c r="G368">
        <v>35700</v>
      </c>
      <c r="H368">
        <v>-5478.0729259999998</v>
      </c>
      <c r="I368">
        <v>17917.89039</v>
      </c>
      <c r="J368">
        <v>35700</v>
      </c>
      <c r="K368">
        <v>-5478.0729259999998</v>
      </c>
      <c r="L368">
        <v>17917.89039</v>
      </c>
      <c r="M368">
        <v>35700</v>
      </c>
      <c r="N368">
        <v>931</v>
      </c>
      <c r="O368">
        <v>-4436.5212819999997</v>
      </c>
      <c r="P368">
        <v>15936.919099999999</v>
      </c>
      <c r="Q368">
        <v>33700</v>
      </c>
      <c r="R368">
        <v>-5454.8042349999996</v>
      </c>
      <c r="S368">
        <v>17873.634669999999</v>
      </c>
      <c r="T368">
        <v>35700</v>
      </c>
      <c r="U368">
        <v>4</v>
      </c>
      <c r="V368">
        <v>4</v>
      </c>
      <c r="W368">
        <v>4</v>
      </c>
      <c r="X368">
        <v>4</v>
      </c>
      <c r="Y368" t="b">
        <v>1</v>
      </c>
      <c r="Z368">
        <v>2100</v>
      </c>
    </row>
    <row r="369" spans="1:26" x14ac:dyDescent="0.3">
      <c r="A369" t="s">
        <v>132</v>
      </c>
      <c r="B369">
        <v>11</v>
      </c>
      <c r="C369">
        <v>367</v>
      </c>
      <c r="D369">
        <v>934</v>
      </c>
      <c r="E369">
        <v>-4622.6708120000003</v>
      </c>
      <c r="F369">
        <v>16290.96479</v>
      </c>
      <c r="G369">
        <v>29700</v>
      </c>
      <c r="H369">
        <v>-5645.4774809999999</v>
      </c>
      <c r="I369">
        <v>18236.284220000001</v>
      </c>
      <c r="J369">
        <v>29700</v>
      </c>
      <c r="K369">
        <v>-5645.4774809999999</v>
      </c>
      <c r="L369">
        <v>18236.284220000001</v>
      </c>
      <c r="M369">
        <v>29700</v>
      </c>
      <c r="N369">
        <v>935</v>
      </c>
      <c r="O369">
        <v>-4622.6708120000003</v>
      </c>
      <c r="P369">
        <v>16290.96479</v>
      </c>
      <c r="Q369">
        <v>27700</v>
      </c>
      <c r="R369">
        <v>-5622.2087899999997</v>
      </c>
      <c r="S369">
        <v>18192.0285</v>
      </c>
      <c r="T369">
        <v>29700</v>
      </c>
      <c r="U369">
        <v>4</v>
      </c>
      <c r="V369">
        <v>4</v>
      </c>
      <c r="W369">
        <v>4</v>
      </c>
      <c r="X369">
        <v>4</v>
      </c>
      <c r="Y369" t="b">
        <v>1</v>
      </c>
      <c r="Z369">
        <v>2100</v>
      </c>
    </row>
    <row r="370" spans="1:26" x14ac:dyDescent="0.3">
      <c r="A370" t="s">
        <v>133</v>
      </c>
      <c r="B370">
        <v>12</v>
      </c>
      <c r="C370">
        <v>368</v>
      </c>
      <c r="D370">
        <v>936</v>
      </c>
      <c r="E370">
        <v>-4622.6708120000003</v>
      </c>
      <c r="F370">
        <v>16290.96479</v>
      </c>
      <c r="G370">
        <v>31700</v>
      </c>
      <c r="H370">
        <v>-5590.2232869999998</v>
      </c>
      <c r="I370">
        <v>18131.193920000002</v>
      </c>
      <c r="J370">
        <v>31700</v>
      </c>
      <c r="K370">
        <v>-5590.2232869999998</v>
      </c>
      <c r="L370">
        <v>18131.193920000002</v>
      </c>
      <c r="M370">
        <v>31700</v>
      </c>
      <c r="N370">
        <v>937</v>
      </c>
      <c r="O370">
        <v>-4622.6708120000003</v>
      </c>
      <c r="P370">
        <v>16290.96479</v>
      </c>
      <c r="Q370">
        <v>29700</v>
      </c>
      <c r="R370">
        <v>-5566.9545959999996</v>
      </c>
      <c r="S370">
        <v>18086.93821</v>
      </c>
      <c r="T370">
        <v>31700</v>
      </c>
      <c r="U370">
        <v>4</v>
      </c>
      <c r="V370">
        <v>4</v>
      </c>
      <c r="W370">
        <v>4</v>
      </c>
      <c r="X370">
        <v>4</v>
      </c>
      <c r="Y370" t="b">
        <v>1</v>
      </c>
      <c r="Z370">
        <v>2100</v>
      </c>
    </row>
    <row r="371" spans="1:26" x14ac:dyDescent="0.3">
      <c r="A371" t="s">
        <v>134</v>
      </c>
      <c r="B371">
        <v>13</v>
      </c>
      <c r="C371">
        <v>369</v>
      </c>
      <c r="D371">
        <v>938</v>
      </c>
      <c r="E371">
        <v>-4622.6708120000003</v>
      </c>
      <c r="F371">
        <v>16290.96479</v>
      </c>
      <c r="G371">
        <v>33700</v>
      </c>
      <c r="H371">
        <v>-5534.4209129999999</v>
      </c>
      <c r="I371">
        <v>18025.061010000001</v>
      </c>
      <c r="J371">
        <v>33700</v>
      </c>
      <c r="K371">
        <v>-5534.4209129999999</v>
      </c>
      <c r="L371">
        <v>18025.061010000001</v>
      </c>
      <c r="M371">
        <v>33700</v>
      </c>
      <c r="N371">
        <v>939</v>
      </c>
      <c r="O371">
        <v>-4622.6708120000003</v>
      </c>
      <c r="P371">
        <v>16290.96479</v>
      </c>
      <c r="Q371">
        <v>31700</v>
      </c>
      <c r="R371">
        <v>-5511.1522210000003</v>
      </c>
      <c r="S371">
        <v>17980.8053</v>
      </c>
      <c r="T371">
        <v>33700</v>
      </c>
      <c r="U371">
        <v>4</v>
      </c>
      <c r="V371">
        <v>4</v>
      </c>
      <c r="W371">
        <v>4</v>
      </c>
      <c r="X371">
        <v>4</v>
      </c>
      <c r="Y371" t="b">
        <v>1</v>
      </c>
      <c r="Z371">
        <v>2100</v>
      </c>
    </row>
    <row r="372" spans="1:26" x14ac:dyDescent="0.3">
      <c r="A372" t="s">
        <v>135</v>
      </c>
      <c r="B372">
        <v>14</v>
      </c>
      <c r="C372">
        <v>370</v>
      </c>
      <c r="D372">
        <v>940</v>
      </c>
      <c r="E372">
        <v>-4622.6708120000003</v>
      </c>
      <c r="F372">
        <v>16290.96479</v>
      </c>
      <c r="G372">
        <v>35700</v>
      </c>
      <c r="H372">
        <v>-5478.0729259999998</v>
      </c>
      <c r="I372">
        <v>17917.89039</v>
      </c>
      <c r="J372">
        <v>35700</v>
      </c>
      <c r="K372">
        <v>-5478.0729259999998</v>
      </c>
      <c r="L372">
        <v>17917.89039</v>
      </c>
      <c r="M372">
        <v>35700</v>
      </c>
      <c r="N372">
        <v>941</v>
      </c>
      <c r="O372">
        <v>-4622.6708120000003</v>
      </c>
      <c r="P372">
        <v>16290.96479</v>
      </c>
      <c r="Q372">
        <v>33700</v>
      </c>
      <c r="R372">
        <v>-5454.8042349999996</v>
      </c>
      <c r="S372">
        <v>17873.634669999999</v>
      </c>
      <c r="T372">
        <v>35700</v>
      </c>
      <c r="U372">
        <v>4</v>
      </c>
      <c r="V372">
        <v>4</v>
      </c>
      <c r="W372">
        <v>4</v>
      </c>
      <c r="X372">
        <v>4</v>
      </c>
      <c r="Y372" t="b">
        <v>1</v>
      </c>
      <c r="Z372">
        <v>2100</v>
      </c>
    </row>
    <row r="373" spans="1:26" x14ac:dyDescent="0.3">
      <c r="A373" t="s">
        <v>136</v>
      </c>
      <c r="B373">
        <v>11</v>
      </c>
      <c r="C373">
        <v>371</v>
      </c>
      <c r="D373">
        <v>944</v>
      </c>
      <c r="E373">
        <v>-7328.666217</v>
      </c>
      <c r="F373">
        <v>12841.66194</v>
      </c>
      <c r="G373">
        <v>29700</v>
      </c>
      <c r="H373">
        <v>-9801.5930800000006</v>
      </c>
      <c r="I373">
        <v>14011.333769999999</v>
      </c>
      <c r="J373">
        <v>29700</v>
      </c>
      <c r="K373">
        <v>-9801.5930800000006</v>
      </c>
      <c r="L373">
        <v>14011.333769999999</v>
      </c>
      <c r="M373">
        <v>29700</v>
      </c>
      <c r="N373">
        <v>945</v>
      </c>
      <c r="O373">
        <v>-7328.666217</v>
      </c>
      <c r="P373">
        <v>12841.66194</v>
      </c>
      <c r="Q373">
        <v>27700</v>
      </c>
      <c r="R373">
        <v>-9756.3940710000006</v>
      </c>
      <c r="S373">
        <v>13989.95505</v>
      </c>
      <c r="T373">
        <v>29700</v>
      </c>
      <c r="U373">
        <v>4</v>
      </c>
      <c r="V373">
        <v>4</v>
      </c>
      <c r="W373">
        <v>4</v>
      </c>
      <c r="X373">
        <v>4</v>
      </c>
      <c r="Y373" t="b">
        <v>1</v>
      </c>
      <c r="Z373">
        <v>2100</v>
      </c>
    </row>
    <row r="374" spans="1:26" x14ac:dyDescent="0.3">
      <c r="A374" t="s">
        <v>137</v>
      </c>
      <c r="B374">
        <v>12</v>
      </c>
      <c r="C374">
        <v>372</v>
      </c>
      <c r="D374">
        <v>946</v>
      </c>
      <c r="E374">
        <v>-7328.666217</v>
      </c>
      <c r="F374">
        <v>12841.66194</v>
      </c>
      <c r="G374">
        <v>31700</v>
      </c>
      <c r="H374">
        <v>-9696.1635850000002</v>
      </c>
      <c r="I374">
        <v>13961.46658</v>
      </c>
      <c r="J374">
        <v>31700</v>
      </c>
      <c r="K374">
        <v>-9696.1635850000002</v>
      </c>
      <c r="L374">
        <v>13961.46658</v>
      </c>
      <c r="M374">
        <v>31700</v>
      </c>
      <c r="N374">
        <v>947</v>
      </c>
      <c r="O374">
        <v>-7328.666217</v>
      </c>
      <c r="P374">
        <v>12841.66194</v>
      </c>
      <c r="Q374">
        <v>29700</v>
      </c>
      <c r="R374">
        <v>-9650.9645760000003</v>
      </c>
      <c r="S374">
        <v>13940.08786</v>
      </c>
      <c r="T374">
        <v>31700</v>
      </c>
      <c r="U374">
        <v>4</v>
      </c>
      <c r="V374">
        <v>4</v>
      </c>
      <c r="W374">
        <v>4</v>
      </c>
      <c r="X374">
        <v>4</v>
      </c>
      <c r="Y374" t="b">
        <v>1</v>
      </c>
      <c r="Z374">
        <v>2100</v>
      </c>
    </row>
    <row r="375" spans="1:26" x14ac:dyDescent="0.3">
      <c r="A375" t="s">
        <v>138</v>
      </c>
      <c r="B375">
        <v>13</v>
      </c>
      <c r="C375">
        <v>373</v>
      </c>
      <c r="D375">
        <v>948</v>
      </c>
      <c r="E375">
        <v>-7328.666217</v>
      </c>
      <c r="F375">
        <v>12841.66194</v>
      </c>
      <c r="G375">
        <v>33700</v>
      </c>
      <c r="H375">
        <v>-9590.5941590000002</v>
      </c>
      <c r="I375">
        <v>13911.5332</v>
      </c>
      <c r="J375">
        <v>33700</v>
      </c>
      <c r="K375">
        <v>-9590.5941590000002</v>
      </c>
      <c r="L375">
        <v>13911.5332</v>
      </c>
      <c r="M375">
        <v>33700</v>
      </c>
      <c r="N375">
        <v>949</v>
      </c>
      <c r="O375">
        <v>-7328.666217</v>
      </c>
      <c r="P375">
        <v>12841.66194</v>
      </c>
      <c r="Q375">
        <v>31700</v>
      </c>
      <c r="R375">
        <v>-9545.3951500000003</v>
      </c>
      <c r="S375">
        <v>13890.154490000001</v>
      </c>
      <c r="T375">
        <v>33700</v>
      </c>
      <c r="U375">
        <v>4</v>
      </c>
      <c r="V375">
        <v>4</v>
      </c>
      <c r="W375">
        <v>4</v>
      </c>
      <c r="X375">
        <v>4</v>
      </c>
      <c r="Y375" t="b">
        <v>1</v>
      </c>
      <c r="Z375">
        <v>2100</v>
      </c>
    </row>
    <row r="376" spans="1:26" x14ac:dyDescent="0.3">
      <c r="A376" t="s">
        <v>139</v>
      </c>
      <c r="B376">
        <v>14</v>
      </c>
      <c r="C376">
        <v>374</v>
      </c>
      <c r="D376">
        <v>950</v>
      </c>
      <c r="E376">
        <v>-7328.666217</v>
      </c>
      <c r="F376">
        <v>12841.66194</v>
      </c>
      <c r="G376">
        <v>35700</v>
      </c>
      <c r="H376">
        <v>-9484.8808339999996</v>
      </c>
      <c r="I376">
        <v>13861.53177</v>
      </c>
      <c r="J376">
        <v>35700</v>
      </c>
      <c r="K376">
        <v>-9484.8808339999996</v>
      </c>
      <c r="L376">
        <v>13861.53177</v>
      </c>
      <c r="M376">
        <v>35700</v>
      </c>
      <c r="N376">
        <v>951</v>
      </c>
      <c r="O376">
        <v>-7328.666217</v>
      </c>
      <c r="P376">
        <v>12841.66194</v>
      </c>
      <c r="Q376">
        <v>33700</v>
      </c>
      <c r="R376">
        <v>-9439.6818249999997</v>
      </c>
      <c r="S376">
        <v>13840.153050000001</v>
      </c>
      <c r="T376">
        <v>35700</v>
      </c>
      <c r="U376">
        <v>4</v>
      </c>
      <c r="V376">
        <v>4</v>
      </c>
      <c r="W376">
        <v>4</v>
      </c>
      <c r="X376">
        <v>4</v>
      </c>
      <c r="Y376" t="b">
        <v>1</v>
      </c>
      <c r="Z376">
        <v>2100</v>
      </c>
    </row>
    <row r="377" spans="1:26" x14ac:dyDescent="0.3">
      <c r="A377" t="s">
        <v>140</v>
      </c>
      <c r="B377">
        <v>11</v>
      </c>
      <c r="C377">
        <v>375</v>
      </c>
      <c r="D377">
        <v>954</v>
      </c>
      <c r="E377">
        <v>-8130.8893969999999</v>
      </c>
      <c r="F377">
        <v>9954.0236339999992</v>
      </c>
      <c r="G377">
        <v>29700</v>
      </c>
      <c r="H377">
        <v>-10862.86479</v>
      </c>
      <c r="I377">
        <v>10504.32518</v>
      </c>
      <c r="J377">
        <v>29700</v>
      </c>
      <c r="K377">
        <v>-10862.86479</v>
      </c>
      <c r="L377">
        <v>10504.32518</v>
      </c>
      <c r="M377">
        <v>29700</v>
      </c>
      <c r="N377">
        <v>955</v>
      </c>
      <c r="O377">
        <v>-8130.8893969999999</v>
      </c>
      <c r="P377">
        <v>9954.0236339999992</v>
      </c>
      <c r="Q377">
        <v>27700</v>
      </c>
      <c r="R377">
        <v>-10813.84928</v>
      </c>
      <c r="S377">
        <v>10494.45199</v>
      </c>
      <c r="T377">
        <v>29700</v>
      </c>
      <c r="U377">
        <v>4</v>
      </c>
      <c r="V377">
        <v>4</v>
      </c>
      <c r="W377">
        <v>4</v>
      </c>
      <c r="X377">
        <v>4</v>
      </c>
      <c r="Y377" t="b">
        <v>1</v>
      </c>
      <c r="Z377">
        <v>2100</v>
      </c>
    </row>
    <row r="378" spans="1:26" x14ac:dyDescent="0.3">
      <c r="A378" t="s">
        <v>141</v>
      </c>
      <c r="B378">
        <v>12</v>
      </c>
      <c r="C378">
        <v>376</v>
      </c>
      <c r="D378">
        <v>956</v>
      </c>
      <c r="E378">
        <v>-8130.8893969999999</v>
      </c>
      <c r="F378">
        <v>9954.0236339999992</v>
      </c>
      <c r="G378">
        <v>31700</v>
      </c>
      <c r="H378">
        <v>-10757.768969999999</v>
      </c>
      <c r="I378">
        <v>10483.15574</v>
      </c>
      <c r="J378">
        <v>31700</v>
      </c>
      <c r="K378">
        <v>-10757.768969999999</v>
      </c>
      <c r="L378">
        <v>10483.15574</v>
      </c>
      <c r="M378">
        <v>31700</v>
      </c>
      <c r="N378">
        <v>957</v>
      </c>
      <c r="O378">
        <v>-8130.8893969999999</v>
      </c>
      <c r="P378">
        <v>9954.0236339999992</v>
      </c>
      <c r="Q378">
        <v>29700</v>
      </c>
      <c r="R378">
        <v>-10708.75346</v>
      </c>
      <c r="S378">
        <v>10473.28255</v>
      </c>
      <c r="T378">
        <v>31700</v>
      </c>
      <c r="U378">
        <v>4</v>
      </c>
      <c r="V378">
        <v>4</v>
      </c>
      <c r="W378">
        <v>4</v>
      </c>
      <c r="X378">
        <v>4</v>
      </c>
      <c r="Y378" t="b">
        <v>1</v>
      </c>
      <c r="Z378">
        <v>2100</v>
      </c>
    </row>
    <row r="379" spans="1:26" x14ac:dyDescent="0.3">
      <c r="A379" t="s">
        <v>142</v>
      </c>
      <c r="B379">
        <v>13</v>
      </c>
      <c r="C379">
        <v>377</v>
      </c>
      <c r="D379">
        <v>958</v>
      </c>
      <c r="E379">
        <v>-8130.8893969999999</v>
      </c>
      <c r="F379">
        <v>9954.0236339999992</v>
      </c>
      <c r="G379">
        <v>33700</v>
      </c>
      <c r="H379">
        <v>-10652.66964</v>
      </c>
      <c r="I379">
        <v>10461.98559</v>
      </c>
      <c r="J379">
        <v>33700</v>
      </c>
      <c r="K379">
        <v>-10652.66964</v>
      </c>
      <c r="L379">
        <v>10461.98559</v>
      </c>
      <c r="M379">
        <v>33700</v>
      </c>
      <c r="N379">
        <v>959</v>
      </c>
      <c r="O379">
        <v>-8130.8893969999999</v>
      </c>
      <c r="P379">
        <v>9954.0236339999992</v>
      </c>
      <c r="Q379">
        <v>31700</v>
      </c>
      <c r="R379">
        <v>-10603.654130000001</v>
      </c>
      <c r="S379">
        <v>10452.1124</v>
      </c>
      <c r="T379">
        <v>33700</v>
      </c>
      <c r="U379">
        <v>4</v>
      </c>
      <c r="V379">
        <v>4</v>
      </c>
      <c r="W379">
        <v>4</v>
      </c>
      <c r="X379">
        <v>4</v>
      </c>
      <c r="Y379" t="b">
        <v>1</v>
      </c>
      <c r="Z379">
        <v>2100</v>
      </c>
    </row>
    <row r="380" spans="1:26" x14ac:dyDescent="0.3">
      <c r="A380" t="s">
        <v>143</v>
      </c>
      <c r="B380">
        <v>14</v>
      </c>
      <c r="C380">
        <v>378</v>
      </c>
      <c r="D380">
        <v>960</v>
      </c>
      <c r="E380">
        <v>-8130.8893969999999</v>
      </c>
      <c r="F380">
        <v>9954.0236339999992</v>
      </c>
      <c r="G380">
        <v>35700</v>
      </c>
      <c r="H380">
        <v>-10547.566699999999</v>
      </c>
      <c r="I380">
        <v>10440.814710000001</v>
      </c>
      <c r="J380">
        <v>35700</v>
      </c>
      <c r="K380">
        <v>-10547.566699999999</v>
      </c>
      <c r="L380">
        <v>10440.814710000001</v>
      </c>
      <c r="M380">
        <v>35700</v>
      </c>
      <c r="N380">
        <v>961</v>
      </c>
      <c r="O380">
        <v>-8130.8893969999999</v>
      </c>
      <c r="P380">
        <v>9954.0236339999992</v>
      </c>
      <c r="Q380">
        <v>33700</v>
      </c>
      <c r="R380">
        <v>-10498.55119</v>
      </c>
      <c r="S380">
        <v>10430.94152</v>
      </c>
      <c r="T380">
        <v>35700</v>
      </c>
      <c r="U380">
        <v>4</v>
      </c>
      <c r="V380">
        <v>4</v>
      </c>
      <c r="W380">
        <v>4</v>
      </c>
      <c r="X380">
        <v>4</v>
      </c>
      <c r="Y380" t="b">
        <v>1</v>
      </c>
      <c r="Z380">
        <v>2100</v>
      </c>
    </row>
    <row r="381" spans="1:26" x14ac:dyDescent="0.3">
      <c r="A381" t="s">
        <v>144</v>
      </c>
      <c r="B381">
        <v>11</v>
      </c>
      <c r="C381">
        <v>379</v>
      </c>
      <c r="D381">
        <v>964</v>
      </c>
      <c r="E381">
        <v>-8419.9339770000006</v>
      </c>
      <c r="F381">
        <v>9128.6367069999997</v>
      </c>
      <c r="G381">
        <v>29700</v>
      </c>
      <c r="H381">
        <v>-11012.405940000001</v>
      </c>
      <c r="I381">
        <v>9616.7421140000006</v>
      </c>
      <c r="J381">
        <v>29700</v>
      </c>
      <c r="K381">
        <v>-11012.405940000001</v>
      </c>
      <c r="L381">
        <v>9616.7421140000006</v>
      </c>
      <c r="M381">
        <v>29700</v>
      </c>
      <c r="N381">
        <v>965</v>
      </c>
      <c r="O381">
        <v>-8419.9339770000006</v>
      </c>
      <c r="P381">
        <v>9128.6367069999997</v>
      </c>
      <c r="Q381">
        <v>27700</v>
      </c>
      <c r="R381">
        <v>-10963.269270000001</v>
      </c>
      <c r="S381">
        <v>9607.4907600000006</v>
      </c>
      <c r="T381">
        <v>29700</v>
      </c>
      <c r="U381">
        <v>4</v>
      </c>
      <c r="V381">
        <v>4</v>
      </c>
      <c r="W381">
        <v>4</v>
      </c>
      <c r="X381">
        <v>4</v>
      </c>
      <c r="Y381" t="b">
        <v>1</v>
      </c>
      <c r="Z381">
        <v>2100</v>
      </c>
    </row>
    <row r="382" spans="1:26" x14ac:dyDescent="0.3">
      <c r="A382" t="s">
        <v>145</v>
      </c>
      <c r="B382">
        <v>12</v>
      </c>
      <c r="C382">
        <v>380</v>
      </c>
      <c r="D382">
        <v>966</v>
      </c>
      <c r="E382">
        <v>-8419.9339770000006</v>
      </c>
      <c r="F382">
        <v>9128.6367069999997</v>
      </c>
      <c r="G382">
        <v>31700</v>
      </c>
      <c r="H382">
        <v>-10901.14603</v>
      </c>
      <c r="I382">
        <v>9595.7943219999997</v>
      </c>
      <c r="J382">
        <v>31700</v>
      </c>
      <c r="K382">
        <v>-10901.14603</v>
      </c>
      <c r="L382">
        <v>9595.7943219999997</v>
      </c>
      <c r="M382">
        <v>31700</v>
      </c>
      <c r="N382">
        <v>967</v>
      </c>
      <c r="O382">
        <v>-8419.9339770000006</v>
      </c>
      <c r="P382">
        <v>9128.6367069999997</v>
      </c>
      <c r="Q382">
        <v>29700</v>
      </c>
      <c r="R382">
        <v>-10852.00936</v>
      </c>
      <c r="S382">
        <v>9586.5429679999997</v>
      </c>
      <c r="T382">
        <v>31700</v>
      </c>
      <c r="U382">
        <v>4</v>
      </c>
      <c r="V382">
        <v>4</v>
      </c>
      <c r="W382">
        <v>4</v>
      </c>
      <c r="X382">
        <v>4</v>
      </c>
      <c r="Y382" t="b">
        <v>1</v>
      </c>
      <c r="Z382">
        <v>2100</v>
      </c>
    </row>
    <row r="383" spans="1:26" x14ac:dyDescent="0.3">
      <c r="A383" t="s">
        <v>146</v>
      </c>
      <c r="B383">
        <v>13</v>
      </c>
      <c r="C383">
        <v>381</v>
      </c>
      <c r="D383">
        <v>968</v>
      </c>
      <c r="E383">
        <v>-8419.9339770000006</v>
      </c>
      <c r="F383">
        <v>9128.6367069999997</v>
      </c>
      <c r="G383">
        <v>33700</v>
      </c>
      <c r="H383">
        <v>-10789.787899999999</v>
      </c>
      <c r="I383">
        <v>9574.8280369999993</v>
      </c>
      <c r="J383">
        <v>33700</v>
      </c>
      <c r="K383">
        <v>-10789.787899999999</v>
      </c>
      <c r="L383">
        <v>9574.8280369999993</v>
      </c>
      <c r="M383">
        <v>33700</v>
      </c>
      <c r="N383">
        <v>969</v>
      </c>
      <c r="O383">
        <v>-8419.9339770000006</v>
      </c>
      <c r="P383">
        <v>9128.6367069999997</v>
      </c>
      <c r="Q383">
        <v>31700</v>
      </c>
      <c r="R383">
        <v>-10740.651229999999</v>
      </c>
      <c r="S383">
        <v>9565.5766839999997</v>
      </c>
      <c r="T383">
        <v>33700</v>
      </c>
      <c r="U383">
        <v>4</v>
      </c>
      <c r="V383">
        <v>4</v>
      </c>
      <c r="W383">
        <v>4</v>
      </c>
      <c r="X383">
        <v>4</v>
      </c>
      <c r="Y383" t="b">
        <v>1</v>
      </c>
      <c r="Z383">
        <v>2100</v>
      </c>
    </row>
    <row r="384" spans="1:26" x14ac:dyDescent="0.3">
      <c r="A384" t="s">
        <v>147</v>
      </c>
      <c r="B384">
        <v>14</v>
      </c>
      <c r="C384">
        <v>382</v>
      </c>
      <c r="D384">
        <v>970</v>
      </c>
      <c r="E384">
        <v>-8419.9339770000006</v>
      </c>
      <c r="F384">
        <v>9128.6367069999997</v>
      </c>
      <c r="G384">
        <v>35700</v>
      </c>
      <c r="H384">
        <v>-10678.329040000001</v>
      </c>
      <c r="I384">
        <v>9553.8427869999996</v>
      </c>
      <c r="J384">
        <v>35700</v>
      </c>
      <c r="K384">
        <v>-10678.329040000001</v>
      </c>
      <c r="L384">
        <v>9553.8427869999996</v>
      </c>
      <c r="M384">
        <v>35700</v>
      </c>
      <c r="N384">
        <v>971</v>
      </c>
      <c r="O384">
        <v>-8419.9339770000006</v>
      </c>
      <c r="P384">
        <v>9128.6367069999997</v>
      </c>
      <c r="Q384">
        <v>33700</v>
      </c>
      <c r="R384">
        <v>-10629.192370000001</v>
      </c>
      <c r="S384">
        <v>9544.5914329999996</v>
      </c>
      <c r="T384">
        <v>35700</v>
      </c>
      <c r="U384">
        <v>4</v>
      </c>
      <c r="V384">
        <v>4</v>
      </c>
      <c r="W384">
        <v>4</v>
      </c>
      <c r="X384">
        <v>4</v>
      </c>
      <c r="Y384" t="b">
        <v>1</v>
      </c>
      <c r="Z384">
        <v>2100</v>
      </c>
    </row>
    <row r="385" spans="1:26" x14ac:dyDescent="0.3">
      <c r="A385" t="s">
        <v>148</v>
      </c>
      <c r="B385">
        <v>11</v>
      </c>
      <c r="C385">
        <v>383</v>
      </c>
      <c r="D385">
        <v>974</v>
      </c>
      <c r="E385">
        <v>-8813.0273460000008</v>
      </c>
      <c r="F385">
        <v>9202.6475360000004</v>
      </c>
      <c r="G385">
        <v>29700</v>
      </c>
      <c r="H385">
        <v>-11012.405940000001</v>
      </c>
      <c r="I385">
        <v>9616.7421140000006</v>
      </c>
      <c r="J385">
        <v>29700</v>
      </c>
      <c r="K385">
        <v>-11012.405940000001</v>
      </c>
      <c r="L385">
        <v>9616.7421140000006</v>
      </c>
      <c r="M385">
        <v>29700</v>
      </c>
      <c r="N385">
        <v>975</v>
      </c>
      <c r="O385">
        <v>-8813.0273460000008</v>
      </c>
      <c r="P385">
        <v>9202.6475360000004</v>
      </c>
      <c r="Q385">
        <v>27700</v>
      </c>
      <c r="R385">
        <v>-10963.269270000001</v>
      </c>
      <c r="S385">
        <v>9607.4907600000006</v>
      </c>
      <c r="T385">
        <v>29700</v>
      </c>
      <c r="U385">
        <v>4</v>
      </c>
      <c r="V385">
        <v>4</v>
      </c>
      <c r="W385">
        <v>4</v>
      </c>
      <c r="X385">
        <v>4</v>
      </c>
      <c r="Y385" t="b">
        <v>1</v>
      </c>
      <c r="Z385">
        <v>2100</v>
      </c>
    </row>
    <row r="386" spans="1:26" x14ac:dyDescent="0.3">
      <c r="A386" t="s">
        <v>149</v>
      </c>
      <c r="B386">
        <v>12</v>
      </c>
      <c r="C386">
        <v>384</v>
      </c>
      <c r="D386">
        <v>976</v>
      </c>
      <c r="E386">
        <v>-8813.0273460000008</v>
      </c>
      <c r="F386">
        <v>9202.6475360000004</v>
      </c>
      <c r="G386">
        <v>31700</v>
      </c>
      <c r="H386">
        <v>-10901.14603</v>
      </c>
      <c r="I386">
        <v>9595.7943219999997</v>
      </c>
      <c r="J386">
        <v>31700</v>
      </c>
      <c r="K386">
        <v>-10901.14603</v>
      </c>
      <c r="L386">
        <v>9595.7943219999997</v>
      </c>
      <c r="M386">
        <v>31700</v>
      </c>
      <c r="N386">
        <v>977</v>
      </c>
      <c r="O386">
        <v>-8813.0273460000008</v>
      </c>
      <c r="P386">
        <v>9202.6475360000004</v>
      </c>
      <c r="Q386">
        <v>29700</v>
      </c>
      <c r="R386">
        <v>-10852.00936</v>
      </c>
      <c r="S386">
        <v>9586.5429679999997</v>
      </c>
      <c r="T386">
        <v>31700</v>
      </c>
      <c r="U386">
        <v>4</v>
      </c>
      <c r="V386">
        <v>4</v>
      </c>
      <c r="W386">
        <v>4</v>
      </c>
      <c r="X386">
        <v>4</v>
      </c>
      <c r="Y386" t="b">
        <v>1</v>
      </c>
      <c r="Z386">
        <v>2100</v>
      </c>
    </row>
    <row r="387" spans="1:26" x14ac:dyDescent="0.3">
      <c r="A387" t="s">
        <v>150</v>
      </c>
      <c r="B387">
        <v>13</v>
      </c>
      <c r="C387">
        <v>385</v>
      </c>
      <c r="D387">
        <v>978</v>
      </c>
      <c r="E387">
        <v>-8813.0273460000008</v>
      </c>
      <c r="F387">
        <v>9202.6475360000004</v>
      </c>
      <c r="G387">
        <v>33700</v>
      </c>
      <c r="H387">
        <v>-10789.787899999999</v>
      </c>
      <c r="I387">
        <v>9574.8280369999993</v>
      </c>
      <c r="J387">
        <v>33700</v>
      </c>
      <c r="K387">
        <v>-10789.787899999999</v>
      </c>
      <c r="L387">
        <v>9574.8280369999993</v>
      </c>
      <c r="M387">
        <v>33700</v>
      </c>
      <c r="N387">
        <v>979</v>
      </c>
      <c r="O387">
        <v>-8813.0273460000008</v>
      </c>
      <c r="P387">
        <v>9202.6475360000004</v>
      </c>
      <c r="Q387">
        <v>31700</v>
      </c>
      <c r="R387">
        <v>-10740.651229999999</v>
      </c>
      <c r="S387">
        <v>9565.5766839999997</v>
      </c>
      <c r="T387">
        <v>33700</v>
      </c>
      <c r="U387">
        <v>4</v>
      </c>
      <c r="V387">
        <v>4</v>
      </c>
      <c r="W387">
        <v>4</v>
      </c>
      <c r="X387">
        <v>4</v>
      </c>
      <c r="Y387" t="b">
        <v>1</v>
      </c>
      <c r="Z387">
        <v>2100</v>
      </c>
    </row>
    <row r="388" spans="1:26" x14ac:dyDescent="0.3">
      <c r="A388" t="s">
        <v>151</v>
      </c>
      <c r="B388">
        <v>14</v>
      </c>
      <c r="C388">
        <v>386</v>
      </c>
      <c r="D388">
        <v>980</v>
      </c>
      <c r="E388">
        <v>-8813.0273460000008</v>
      </c>
      <c r="F388">
        <v>9202.6475360000004</v>
      </c>
      <c r="G388">
        <v>35700</v>
      </c>
      <c r="H388">
        <v>-10678.329040000001</v>
      </c>
      <c r="I388">
        <v>9553.8427869999996</v>
      </c>
      <c r="J388">
        <v>35700</v>
      </c>
      <c r="K388">
        <v>-10678.329040000001</v>
      </c>
      <c r="L388">
        <v>9553.8427869999996</v>
      </c>
      <c r="M388">
        <v>35700</v>
      </c>
      <c r="N388">
        <v>981</v>
      </c>
      <c r="O388">
        <v>-8813.0273460000008</v>
      </c>
      <c r="P388">
        <v>9202.6475360000004</v>
      </c>
      <c r="Q388">
        <v>33700</v>
      </c>
      <c r="R388">
        <v>-10629.192370000001</v>
      </c>
      <c r="S388">
        <v>9544.5914329999996</v>
      </c>
      <c r="T388">
        <v>35700</v>
      </c>
      <c r="U388">
        <v>4</v>
      </c>
      <c r="V388">
        <v>4</v>
      </c>
      <c r="W388">
        <v>4</v>
      </c>
      <c r="X388">
        <v>4</v>
      </c>
      <c r="Y388" t="b">
        <v>1</v>
      </c>
      <c r="Z388">
        <v>2100</v>
      </c>
    </row>
    <row r="389" spans="1:26" x14ac:dyDescent="0.3">
      <c r="A389" t="s">
        <v>152</v>
      </c>
      <c r="B389">
        <v>11</v>
      </c>
      <c r="C389">
        <v>387</v>
      </c>
      <c r="D389">
        <v>984</v>
      </c>
      <c r="E389">
        <v>-9024.1682739999997</v>
      </c>
      <c r="F389">
        <v>7596.8636859999997</v>
      </c>
      <c r="G389">
        <v>29700</v>
      </c>
      <c r="H389">
        <v>-11278.688889999999</v>
      </c>
      <c r="I389">
        <v>8055.0657670000001</v>
      </c>
      <c r="J389">
        <v>29700</v>
      </c>
      <c r="K389">
        <v>-11278.688889999999</v>
      </c>
      <c r="L389">
        <v>8055.0657670000001</v>
      </c>
      <c r="M389">
        <v>29700</v>
      </c>
      <c r="N389">
        <v>985</v>
      </c>
      <c r="O389">
        <v>-9024.1682739999997</v>
      </c>
      <c r="P389">
        <v>7596.8636859999997</v>
      </c>
      <c r="Q389">
        <v>27700</v>
      </c>
      <c r="R389">
        <v>-11229.6906</v>
      </c>
      <c r="S389">
        <v>8045.1074989999997</v>
      </c>
      <c r="T389">
        <v>29700</v>
      </c>
      <c r="U389">
        <v>4</v>
      </c>
      <c r="V389">
        <v>4</v>
      </c>
      <c r="W389">
        <v>4</v>
      </c>
      <c r="X389">
        <v>4</v>
      </c>
      <c r="Y389" t="b">
        <v>1</v>
      </c>
      <c r="Z389">
        <v>2100</v>
      </c>
    </row>
    <row r="390" spans="1:26" x14ac:dyDescent="0.3">
      <c r="A390" t="s">
        <v>153</v>
      </c>
      <c r="B390">
        <v>12</v>
      </c>
      <c r="C390">
        <v>388</v>
      </c>
      <c r="D390">
        <v>986</v>
      </c>
      <c r="E390">
        <v>-9024.1682739999997</v>
      </c>
      <c r="F390">
        <v>7596.8636859999997</v>
      </c>
      <c r="G390">
        <v>31700</v>
      </c>
      <c r="H390">
        <v>-11155.88537</v>
      </c>
      <c r="I390">
        <v>8030.1075440000004</v>
      </c>
      <c r="J390">
        <v>31700</v>
      </c>
      <c r="K390">
        <v>-11155.88537</v>
      </c>
      <c r="L390">
        <v>8030.1075440000004</v>
      </c>
      <c r="M390">
        <v>31700</v>
      </c>
      <c r="N390">
        <v>987</v>
      </c>
      <c r="O390">
        <v>-9024.1682739999997</v>
      </c>
      <c r="P390">
        <v>7596.8636859999997</v>
      </c>
      <c r="Q390">
        <v>29700</v>
      </c>
      <c r="R390">
        <v>-11106.887070000001</v>
      </c>
      <c r="S390">
        <v>8020.1492760000001</v>
      </c>
      <c r="T390">
        <v>31700</v>
      </c>
      <c r="U390">
        <v>4</v>
      </c>
      <c r="V390">
        <v>4</v>
      </c>
      <c r="W390">
        <v>4</v>
      </c>
      <c r="X390">
        <v>4</v>
      </c>
      <c r="Y390" t="b">
        <v>1</v>
      </c>
      <c r="Z390">
        <v>2100</v>
      </c>
    </row>
    <row r="391" spans="1:26" x14ac:dyDescent="0.3">
      <c r="A391" t="s">
        <v>154</v>
      </c>
      <c r="B391">
        <v>13</v>
      </c>
      <c r="C391">
        <v>389</v>
      </c>
      <c r="D391">
        <v>988</v>
      </c>
      <c r="E391">
        <v>-9024.1682739999997</v>
      </c>
      <c r="F391">
        <v>7596.8636859999997</v>
      </c>
      <c r="G391">
        <v>33700</v>
      </c>
      <c r="H391">
        <v>-11032.82367</v>
      </c>
      <c r="I391">
        <v>8005.0968499999999</v>
      </c>
      <c r="J391">
        <v>33700</v>
      </c>
      <c r="K391">
        <v>-11032.82367</v>
      </c>
      <c r="L391">
        <v>8005.0968499999999</v>
      </c>
      <c r="M391">
        <v>33700</v>
      </c>
      <c r="N391">
        <v>989</v>
      </c>
      <c r="O391">
        <v>-9024.1682739999997</v>
      </c>
      <c r="P391">
        <v>7596.8636859999997</v>
      </c>
      <c r="Q391">
        <v>31700</v>
      </c>
      <c r="R391">
        <v>-10983.82538</v>
      </c>
      <c r="S391">
        <v>7995.1385819999996</v>
      </c>
      <c r="T391">
        <v>33700</v>
      </c>
      <c r="U391">
        <v>4</v>
      </c>
      <c r="V391">
        <v>4</v>
      </c>
      <c r="W391">
        <v>4</v>
      </c>
      <c r="X391">
        <v>4</v>
      </c>
      <c r="Y391" t="b">
        <v>1</v>
      </c>
      <c r="Z391">
        <v>2100</v>
      </c>
    </row>
    <row r="392" spans="1:26" x14ac:dyDescent="0.3">
      <c r="A392" t="s">
        <v>155</v>
      </c>
      <c r="B392">
        <v>14</v>
      </c>
      <c r="C392">
        <v>390</v>
      </c>
      <c r="D392">
        <v>990</v>
      </c>
      <c r="E392">
        <v>-9024.1682739999997</v>
      </c>
      <c r="F392">
        <v>7596.8636859999997</v>
      </c>
      <c r="G392">
        <v>35700</v>
      </c>
      <c r="H392">
        <v>-10909.501249999999</v>
      </c>
      <c r="I392">
        <v>7980.0331669999996</v>
      </c>
      <c r="J392">
        <v>35700</v>
      </c>
      <c r="K392">
        <v>-10909.501249999999</v>
      </c>
      <c r="L392">
        <v>7980.0331669999996</v>
      </c>
      <c r="M392">
        <v>35700</v>
      </c>
      <c r="N392">
        <v>991</v>
      </c>
      <c r="O392">
        <v>-9024.1682739999997</v>
      </c>
      <c r="P392">
        <v>7596.8636859999997</v>
      </c>
      <c r="Q392">
        <v>33700</v>
      </c>
      <c r="R392">
        <v>-10860.50296</v>
      </c>
      <c r="S392">
        <v>7970.0748990000002</v>
      </c>
      <c r="T392">
        <v>35700</v>
      </c>
      <c r="U392">
        <v>4</v>
      </c>
      <c r="V392">
        <v>4</v>
      </c>
      <c r="W392">
        <v>4</v>
      </c>
      <c r="X392">
        <v>4</v>
      </c>
      <c r="Y392" t="b">
        <v>1</v>
      </c>
      <c r="Z392">
        <v>2100</v>
      </c>
    </row>
    <row r="393" spans="1:26" x14ac:dyDescent="0.3">
      <c r="A393" t="s">
        <v>156</v>
      </c>
      <c r="B393">
        <v>11</v>
      </c>
      <c r="C393">
        <v>391</v>
      </c>
      <c r="D393">
        <v>994</v>
      </c>
      <c r="E393">
        <v>-9428.7407220000005</v>
      </c>
      <c r="F393">
        <v>6035.8342979999998</v>
      </c>
      <c r="G393">
        <v>29700</v>
      </c>
      <c r="H393">
        <v>-11619.752</v>
      </c>
      <c r="I393">
        <v>6552.8860640000003</v>
      </c>
      <c r="J393">
        <v>29700</v>
      </c>
      <c r="K393">
        <v>-11619.752</v>
      </c>
      <c r="L393">
        <v>6552.8860640000003</v>
      </c>
      <c r="M393">
        <v>29700</v>
      </c>
      <c r="N393">
        <v>995</v>
      </c>
      <c r="O393">
        <v>-9428.7407220000005</v>
      </c>
      <c r="P393">
        <v>6035.8342979999998</v>
      </c>
      <c r="Q393">
        <v>27700</v>
      </c>
      <c r="R393">
        <v>-11571.088680000001</v>
      </c>
      <c r="S393">
        <v>6541.4021169999996</v>
      </c>
      <c r="T393">
        <v>29700</v>
      </c>
      <c r="U393">
        <v>4</v>
      </c>
      <c r="V393">
        <v>4</v>
      </c>
      <c r="W393">
        <v>4</v>
      </c>
      <c r="X393">
        <v>4</v>
      </c>
      <c r="Y393" t="b">
        <v>1</v>
      </c>
      <c r="Z393">
        <v>2100</v>
      </c>
    </row>
    <row r="394" spans="1:26" x14ac:dyDescent="0.3">
      <c r="A394" t="s">
        <v>157</v>
      </c>
      <c r="B394">
        <v>12</v>
      </c>
      <c r="C394">
        <v>392</v>
      </c>
      <c r="D394">
        <v>996</v>
      </c>
      <c r="E394">
        <v>-9428.7407220000005</v>
      </c>
      <c r="F394">
        <v>6035.8342979999998</v>
      </c>
      <c r="G394">
        <v>31700</v>
      </c>
      <c r="H394">
        <v>-11491.753280000001</v>
      </c>
      <c r="I394">
        <v>6522.6799360000005</v>
      </c>
      <c r="J394">
        <v>31700</v>
      </c>
      <c r="K394">
        <v>-11491.753280000001</v>
      </c>
      <c r="L394">
        <v>6522.6799360000005</v>
      </c>
      <c r="M394">
        <v>31700</v>
      </c>
      <c r="N394">
        <v>997</v>
      </c>
      <c r="O394">
        <v>-9428.7407220000005</v>
      </c>
      <c r="P394">
        <v>6035.8342979999998</v>
      </c>
      <c r="Q394">
        <v>29700</v>
      </c>
      <c r="R394">
        <v>-11443.08995</v>
      </c>
      <c r="S394">
        <v>6511.1959889999998</v>
      </c>
      <c r="T394">
        <v>31700</v>
      </c>
      <c r="U394">
        <v>4</v>
      </c>
      <c r="V394">
        <v>4</v>
      </c>
      <c r="W394">
        <v>4</v>
      </c>
      <c r="X394">
        <v>4</v>
      </c>
      <c r="Y394" t="b">
        <v>1</v>
      </c>
      <c r="Z394">
        <v>2100</v>
      </c>
    </row>
    <row r="395" spans="1:26" x14ac:dyDescent="0.3">
      <c r="A395" t="s">
        <v>158</v>
      </c>
      <c r="B395">
        <v>13</v>
      </c>
      <c r="C395">
        <v>393</v>
      </c>
      <c r="D395">
        <v>998</v>
      </c>
      <c r="E395">
        <v>-9428.7407220000005</v>
      </c>
      <c r="F395">
        <v>6035.8342979999998</v>
      </c>
      <c r="G395">
        <v>33700</v>
      </c>
      <c r="H395">
        <v>-11363.61548</v>
      </c>
      <c r="I395">
        <v>6492.4409889999997</v>
      </c>
      <c r="J395">
        <v>33700</v>
      </c>
      <c r="K395">
        <v>-11363.61548</v>
      </c>
      <c r="L395">
        <v>6492.4409889999997</v>
      </c>
      <c r="M395">
        <v>33700</v>
      </c>
      <c r="N395">
        <v>999</v>
      </c>
      <c r="O395">
        <v>-9428.7407220000005</v>
      </c>
      <c r="P395">
        <v>6035.8342979999998</v>
      </c>
      <c r="Q395">
        <v>31700</v>
      </c>
      <c r="R395">
        <v>-11314.952160000001</v>
      </c>
      <c r="S395">
        <v>6480.957042</v>
      </c>
      <c r="T395">
        <v>33700</v>
      </c>
      <c r="U395">
        <v>4</v>
      </c>
      <c r="V395">
        <v>4</v>
      </c>
      <c r="W395">
        <v>4</v>
      </c>
      <c r="X395">
        <v>4</v>
      </c>
      <c r="Y395" t="b">
        <v>1</v>
      </c>
      <c r="Z395">
        <v>2100</v>
      </c>
    </row>
    <row r="396" spans="1:26" x14ac:dyDescent="0.3">
      <c r="A396" t="s">
        <v>159</v>
      </c>
      <c r="B396">
        <v>14</v>
      </c>
      <c r="C396">
        <v>394</v>
      </c>
      <c r="D396">
        <v>1000</v>
      </c>
      <c r="E396">
        <v>-9428.7407220000005</v>
      </c>
      <c r="F396">
        <v>6035.8342979999998</v>
      </c>
      <c r="G396">
        <v>35700</v>
      </c>
      <c r="H396">
        <v>-11235.345289999999</v>
      </c>
      <c r="I396">
        <v>6462.1707990000004</v>
      </c>
      <c r="J396">
        <v>35700</v>
      </c>
      <c r="K396">
        <v>-11235.345289999999</v>
      </c>
      <c r="L396">
        <v>6462.1707990000004</v>
      </c>
      <c r="M396">
        <v>35700</v>
      </c>
      <c r="N396">
        <v>1001</v>
      </c>
      <c r="O396">
        <v>-9428.7407220000005</v>
      </c>
      <c r="P396">
        <v>6035.8342979999998</v>
      </c>
      <c r="Q396">
        <v>33700</v>
      </c>
      <c r="R396">
        <v>-11186.68197</v>
      </c>
      <c r="S396">
        <v>6450.6868519999998</v>
      </c>
      <c r="T396">
        <v>35700</v>
      </c>
      <c r="U396">
        <v>4</v>
      </c>
      <c r="V396">
        <v>4</v>
      </c>
      <c r="W396">
        <v>4</v>
      </c>
      <c r="X396">
        <v>4</v>
      </c>
      <c r="Y396" t="b">
        <v>1</v>
      </c>
      <c r="Z396">
        <v>2100</v>
      </c>
    </row>
    <row r="397" spans="1:26" x14ac:dyDescent="0.3">
      <c r="A397" t="s">
        <v>160</v>
      </c>
      <c r="B397">
        <v>11</v>
      </c>
      <c r="C397">
        <v>395</v>
      </c>
      <c r="D397">
        <v>1004</v>
      </c>
      <c r="E397">
        <v>-9579.6033979999993</v>
      </c>
      <c r="F397">
        <v>5403.2062610000003</v>
      </c>
      <c r="G397">
        <v>29700</v>
      </c>
      <c r="H397">
        <v>-11787.101420000001</v>
      </c>
      <c r="I397">
        <v>5943.3943950000003</v>
      </c>
      <c r="J397">
        <v>29700</v>
      </c>
      <c r="K397">
        <v>-11787.101420000001</v>
      </c>
      <c r="L397">
        <v>5943.3943950000003</v>
      </c>
      <c r="M397">
        <v>29700</v>
      </c>
      <c r="N397">
        <v>1005</v>
      </c>
      <c r="O397">
        <v>-9579.6033979999993</v>
      </c>
      <c r="P397">
        <v>5403.2062610000003</v>
      </c>
      <c r="Q397">
        <v>27700</v>
      </c>
      <c r="R397">
        <v>-11738.5344</v>
      </c>
      <c r="S397">
        <v>5931.5097509999996</v>
      </c>
      <c r="T397">
        <v>29700</v>
      </c>
      <c r="U397">
        <v>4</v>
      </c>
      <c r="V397">
        <v>4</v>
      </c>
      <c r="W397">
        <v>4</v>
      </c>
      <c r="X397">
        <v>4</v>
      </c>
      <c r="Y397" t="b">
        <v>1</v>
      </c>
      <c r="Z397">
        <v>2100</v>
      </c>
    </row>
    <row r="398" spans="1:26" x14ac:dyDescent="0.3">
      <c r="A398" t="s">
        <v>161</v>
      </c>
      <c r="B398">
        <v>12</v>
      </c>
      <c r="C398">
        <v>396</v>
      </c>
      <c r="D398">
        <v>1006</v>
      </c>
      <c r="E398">
        <v>-9579.6033979999993</v>
      </c>
      <c r="F398">
        <v>5403.2062610000003</v>
      </c>
      <c r="G398">
        <v>31700</v>
      </c>
      <c r="H398">
        <v>-11658.91728</v>
      </c>
      <c r="I398">
        <v>5912.0269600000001</v>
      </c>
      <c r="J398">
        <v>31700</v>
      </c>
      <c r="K398">
        <v>-11658.91728</v>
      </c>
      <c r="L398">
        <v>5912.0269600000001</v>
      </c>
      <c r="M398">
        <v>31700</v>
      </c>
      <c r="N398">
        <v>1007</v>
      </c>
      <c r="O398">
        <v>-9579.6033979999993</v>
      </c>
      <c r="P398">
        <v>5403.2062610000003</v>
      </c>
      <c r="Q398">
        <v>29700</v>
      </c>
      <c r="R398">
        <v>-11610.350259999999</v>
      </c>
      <c r="S398">
        <v>5900.1423160000004</v>
      </c>
      <c r="T398">
        <v>31700</v>
      </c>
      <c r="U398">
        <v>4</v>
      </c>
      <c r="V398">
        <v>4</v>
      </c>
      <c r="W398">
        <v>4</v>
      </c>
      <c r="X398">
        <v>4</v>
      </c>
      <c r="Y398" t="b">
        <v>1</v>
      </c>
      <c r="Z398">
        <v>2100</v>
      </c>
    </row>
    <row r="399" spans="1:26" x14ac:dyDescent="0.3">
      <c r="A399" t="s">
        <v>162</v>
      </c>
      <c r="B399">
        <v>13</v>
      </c>
      <c r="C399">
        <v>397</v>
      </c>
      <c r="D399">
        <v>1008</v>
      </c>
      <c r="E399">
        <v>-9579.6033979999993</v>
      </c>
      <c r="F399">
        <v>5403.2062610000003</v>
      </c>
      <c r="G399">
        <v>33700</v>
      </c>
      <c r="H399">
        <v>-11530.6962</v>
      </c>
      <c r="I399">
        <v>5880.6504850000001</v>
      </c>
      <c r="J399">
        <v>33700</v>
      </c>
      <c r="K399">
        <v>-11530.6962</v>
      </c>
      <c r="L399">
        <v>5880.6504850000001</v>
      </c>
      <c r="M399">
        <v>33700</v>
      </c>
      <c r="N399">
        <v>1009</v>
      </c>
      <c r="O399">
        <v>-9579.6033979999993</v>
      </c>
      <c r="P399">
        <v>5403.2062610000003</v>
      </c>
      <c r="Q399">
        <v>31700</v>
      </c>
      <c r="R399">
        <v>-11482.12918</v>
      </c>
      <c r="S399">
        <v>5868.7658419999998</v>
      </c>
      <c r="T399">
        <v>33700</v>
      </c>
      <c r="U399">
        <v>4</v>
      </c>
      <c r="V399">
        <v>4</v>
      </c>
      <c r="W399">
        <v>4</v>
      </c>
      <c r="X399">
        <v>4</v>
      </c>
      <c r="Y399" t="b">
        <v>1</v>
      </c>
      <c r="Z399">
        <v>2100</v>
      </c>
    </row>
    <row r="400" spans="1:26" x14ac:dyDescent="0.3">
      <c r="A400" t="s">
        <v>163</v>
      </c>
      <c r="B400">
        <v>14</v>
      </c>
      <c r="C400">
        <v>398</v>
      </c>
      <c r="D400">
        <v>1010</v>
      </c>
      <c r="E400">
        <v>-9579.6033979999993</v>
      </c>
      <c r="F400">
        <v>5403.2062610000003</v>
      </c>
      <c r="G400">
        <v>35700</v>
      </c>
      <c r="H400">
        <v>-11402.4473</v>
      </c>
      <c r="I400">
        <v>5849.2672039999998</v>
      </c>
      <c r="J400">
        <v>35700</v>
      </c>
      <c r="K400">
        <v>-11402.4473</v>
      </c>
      <c r="L400">
        <v>5849.2672039999998</v>
      </c>
      <c r="M400">
        <v>35700</v>
      </c>
      <c r="N400">
        <v>1011</v>
      </c>
      <c r="O400">
        <v>-9579.6033979999993</v>
      </c>
      <c r="P400">
        <v>5403.2062610000003</v>
      </c>
      <c r="Q400">
        <v>33700</v>
      </c>
      <c r="R400">
        <v>-11353.880289999999</v>
      </c>
      <c r="S400">
        <v>5837.38256</v>
      </c>
      <c r="T400">
        <v>35700</v>
      </c>
      <c r="U400">
        <v>4</v>
      </c>
      <c r="V400">
        <v>4</v>
      </c>
      <c r="W400">
        <v>4</v>
      </c>
      <c r="X400">
        <v>4</v>
      </c>
      <c r="Y400" t="b">
        <v>1</v>
      </c>
      <c r="Z400">
        <v>2100</v>
      </c>
    </row>
    <row r="401" spans="1:26" x14ac:dyDescent="0.3">
      <c r="A401" t="s">
        <v>164</v>
      </c>
      <c r="B401">
        <v>11</v>
      </c>
      <c r="C401">
        <v>399</v>
      </c>
      <c r="D401">
        <v>1014</v>
      </c>
      <c r="E401">
        <v>-11133.74798</v>
      </c>
      <c r="F401">
        <v>5783.5148520000002</v>
      </c>
      <c r="G401">
        <v>29700</v>
      </c>
      <c r="H401">
        <v>-11787.101420000001</v>
      </c>
      <c r="I401">
        <v>5943.3943950000003</v>
      </c>
      <c r="J401">
        <v>29700</v>
      </c>
      <c r="K401">
        <v>-11787.101420000001</v>
      </c>
      <c r="L401">
        <v>5943.3943950000003</v>
      </c>
      <c r="M401">
        <v>29700</v>
      </c>
      <c r="N401">
        <v>1015</v>
      </c>
      <c r="O401">
        <v>-11133.74798</v>
      </c>
      <c r="P401">
        <v>5783.5148520000002</v>
      </c>
      <c r="Q401">
        <v>27700</v>
      </c>
      <c r="R401">
        <v>-11738.5344</v>
      </c>
      <c r="S401">
        <v>5931.5097509999996</v>
      </c>
      <c r="T401">
        <v>29700</v>
      </c>
      <c r="U401">
        <v>4</v>
      </c>
      <c r="V401">
        <v>4</v>
      </c>
      <c r="W401">
        <v>4</v>
      </c>
      <c r="X401">
        <v>4</v>
      </c>
      <c r="Y401" t="b">
        <v>1</v>
      </c>
      <c r="Z401">
        <v>2100</v>
      </c>
    </row>
    <row r="402" spans="1:26" x14ac:dyDescent="0.3">
      <c r="A402" t="s">
        <v>165</v>
      </c>
      <c r="B402">
        <v>12</v>
      </c>
      <c r="C402">
        <v>400</v>
      </c>
      <c r="D402">
        <v>1016</v>
      </c>
      <c r="E402">
        <v>-11133.74798</v>
      </c>
      <c r="F402">
        <v>5783.5148520000002</v>
      </c>
      <c r="G402">
        <v>31700</v>
      </c>
      <c r="H402">
        <v>-11658.91728</v>
      </c>
      <c r="I402">
        <v>5912.0269600000001</v>
      </c>
      <c r="J402">
        <v>31700</v>
      </c>
      <c r="K402">
        <v>-11658.91728</v>
      </c>
      <c r="L402">
        <v>5912.0269600000001</v>
      </c>
      <c r="M402">
        <v>31700</v>
      </c>
      <c r="N402">
        <v>1017</v>
      </c>
      <c r="O402">
        <v>-11133.74798</v>
      </c>
      <c r="P402">
        <v>5783.5148520000002</v>
      </c>
      <c r="Q402">
        <v>29700</v>
      </c>
      <c r="R402">
        <v>-11610.350259999999</v>
      </c>
      <c r="S402">
        <v>5900.1423160000004</v>
      </c>
      <c r="T402">
        <v>31700</v>
      </c>
      <c r="U402">
        <v>4</v>
      </c>
      <c r="V402">
        <v>4</v>
      </c>
      <c r="W402">
        <v>4</v>
      </c>
      <c r="X402">
        <v>4</v>
      </c>
      <c r="Y402" t="b">
        <v>1</v>
      </c>
      <c r="Z402">
        <v>2100</v>
      </c>
    </row>
    <row r="403" spans="1:26" x14ac:dyDescent="0.3">
      <c r="A403" t="s">
        <v>166</v>
      </c>
      <c r="B403">
        <v>13</v>
      </c>
      <c r="C403">
        <v>401</v>
      </c>
      <c r="D403">
        <v>1018</v>
      </c>
      <c r="E403">
        <v>-11133.74798</v>
      </c>
      <c r="F403">
        <v>5783.5148520000002</v>
      </c>
      <c r="G403">
        <v>33700</v>
      </c>
      <c r="H403">
        <v>-11530.6962</v>
      </c>
      <c r="I403">
        <v>5880.6504850000001</v>
      </c>
      <c r="J403">
        <v>33700</v>
      </c>
      <c r="K403">
        <v>-11530.6962</v>
      </c>
      <c r="L403">
        <v>5880.6504850000001</v>
      </c>
      <c r="M403">
        <v>33700</v>
      </c>
      <c r="N403">
        <v>1019</v>
      </c>
      <c r="O403">
        <v>-11133.74798</v>
      </c>
      <c r="P403">
        <v>5783.5148520000002</v>
      </c>
      <c r="Q403">
        <v>31700</v>
      </c>
      <c r="R403">
        <v>-11482.12918</v>
      </c>
      <c r="S403">
        <v>5868.7658419999998</v>
      </c>
      <c r="T403">
        <v>33700</v>
      </c>
      <c r="U403">
        <v>4</v>
      </c>
      <c r="V403">
        <v>4</v>
      </c>
      <c r="W403">
        <v>4</v>
      </c>
      <c r="X403">
        <v>4</v>
      </c>
      <c r="Y403" t="b">
        <v>1</v>
      </c>
      <c r="Z403">
        <v>2100</v>
      </c>
    </row>
    <row r="404" spans="1:26" x14ac:dyDescent="0.3">
      <c r="A404" t="s">
        <v>167</v>
      </c>
      <c r="B404">
        <v>14</v>
      </c>
      <c r="C404">
        <v>402</v>
      </c>
      <c r="D404">
        <v>1020</v>
      </c>
      <c r="E404">
        <v>-11133.74798</v>
      </c>
      <c r="F404">
        <v>5783.5148520000002</v>
      </c>
      <c r="G404">
        <v>35700</v>
      </c>
      <c r="H404">
        <v>-11402.4473</v>
      </c>
      <c r="I404">
        <v>5849.2672039999998</v>
      </c>
      <c r="J404">
        <v>35700</v>
      </c>
      <c r="K404">
        <v>-11402.4473</v>
      </c>
      <c r="L404">
        <v>5849.2672039999998</v>
      </c>
      <c r="M404">
        <v>35700</v>
      </c>
      <c r="N404">
        <v>1021</v>
      </c>
      <c r="O404">
        <v>-11133.74798</v>
      </c>
      <c r="P404">
        <v>5783.5148520000002</v>
      </c>
      <c r="Q404">
        <v>33700</v>
      </c>
      <c r="R404">
        <v>-11353.880289999999</v>
      </c>
      <c r="S404">
        <v>5837.38256</v>
      </c>
      <c r="T404">
        <v>35700</v>
      </c>
      <c r="U404">
        <v>4</v>
      </c>
      <c r="V404">
        <v>4</v>
      </c>
      <c r="W404">
        <v>4</v>
      </c>
      <c r="X404">
        <v>4</v>
      </c>
      <c r="Y404" t="b">
        <v>1</v>
      </c>
      <c r="Z404">
        <v>2100</v>
      </c>
    </row>
    <row r="405" spans="1:26" x14ac:dyDescent="0.3">
      <c r="A405" t="s">
        <v>168</v>
      </c>
      <c r="B405">
        <v>11</v>
      </c>
      <c r="C405">
        <v>403</v>
      </c>
      <c r="D405">
        <v>1024</v>
      </c>
      <c r="E405">
        <v>-10905.862359999999</v>
      </c>
      <c r="F405">
        <v>6399.5018129999999</v>
      </c>
      <c r="G405">
        <v>29700</v>
      </c>
      <c r="H405">
        <v>-11616.071089999999</v>
      </c>
      <c r="I405">
        <v>6566.9176269999998</v>
      </c>
      <c r="J405">
        <v>29700</v>
      </c>
      <c r="K405">
        <v>-11616.071089999999</v>
      </c>
      <c r="L405">
        <v>6566.9176269999998</v>
      </c>
      <c r="M405">
        <v>29700</v>
      </c>
      <c r="N405">
        <v>1025</v>
      </c>
      <c r="O405">
        <v>-10905.862359999999</v>
      </c>
      <c r="P405">
        <v>6399.5018129999999</v>
      </c>
      <c r="Q405">
        <v>27700</v>
      </c>
      <c r="R405">
        <v>-11567.40494</v>
      </c>
      <c r="S405">
        <v>6555.4456719999998</v>
      </c>
      <c r="T405">
        <v>29700</v>
      </c>
      <c r="U405">
        <v>4</v>
      </c>
      <c r="V405">
        <v>4</v>
      </c>
      <c r="W405">
        <v>4</v>
      </c>
      <c r="X405">
        <v>4</v>
      </c>
      <c r="Y405" t="b">
        <v>1</v>
      </c>
      <c r="Z405">
        <v>2100</v>
      </c>
    </row>
    <row r="406" spans="1:26" x14ac:dyDescent="0.3">
      <c r="A406" t="s">
        <v>169</v>
      </c>
      <c r="B406">
        <v>12</v>
      </c>
      <c r="C406">
        <v>404</v>
      </c>
      <c r="D406">
        <v>1026</v>
      </c>
      <c r="E406">
        <v>-10905.862359999999</v>
      </c>
      <c r="F406">
        <v>6399.5018129999999</v>
      </c>
      <c r="G406">
        <v>31700</v>
      </c>
      <c r="H406">
        <v>-11488.086730000001</v>
      </c>
      <c r="I406">
        <v>6536.7481779999998</v>
      </c>
      <c r="J406">
        <v>31700</v>
      </c>
      <c r="K406">
        <v>-11488.086730000001</v>
      </c>
      <c r="L406">
        <v>6536.7481779999998</v>
      </c>
      <c r="M406">
        <v>31700</v>
      </c>
      <c r="N406">
        <v>1027</v>
      </c>
      <c r="O406">
        <v>-10905.862359999999</v>
      </c>
      <c r="P406">
        <v>6399.5018129999999</v>
      </c>
      <c r="Q406">
        <v>29700</v>
      </c>
      <c r="R406">
        <v>-11439.42058</v>
      </c>
      <c r="S406">
        <v>6525.2762220000004</v>
      </c>
      <c r="T406">
        <v>31700</v>
      </c>
      <c r="U406">
        <v>4</v>
      </c>
      <c r="V406">
        <v>4</v>
      </c>
      <c r="W406">
        <v>4</v>
      </c>
      <c r="X406">
        <v>4</v>
      </c>
      <c r="Y406" t="b">
        <v>1</v>
      </c>
      <c r="Z406">
        <v>2100</v>
      </c>
    </row>
    <row r="407" spans="1:26" x14ac:dyDescent="0.3">
      <c r="A407" t="s">
        <v>170</v>
      </c>
      <c r="B407">
        <v>13</v>
      </c>
      <c r="C407">
        <v>405</v>
      </c>
      <c r="D407">
        <v>1028</v>
      </c>
      <c r="E407">
        <v>-10905.862359999999</v>
      </c>
      <c r="F407">
        <v>6399.5018129999999</v>
      </c>
      <c r="G407">
        <v>33700</v>
      </c>
      <c r="H407">
        <v>-11359.96104</v>
      </c>
      <c r="I407">
        <v>6506.5454140000002</v>
      </c>
      <c r="J407">
        <v>33700</v>
      </c>
      <c r="K407">
        <v>-11359.96104</v>
      </c>
      <c r="L407">
        <v>6506.5454140000002</v>
      </c>
      <c r="M407">
        <v>33700</v>
      </c>
      <c r="N407">
        <v>1029</v>
      </c>
      <c r="O407">
        <v>-10905.862359999999</v>
      </c>
      <c r="P407">
        <v>6399.5018129999999</v>
      </c>
      <c r="Q407">
        <v>31700</v>
      </c>
      <c r="R407">
        <v>-11311.294889999999</v>
      </c>
      <c r="S407">
        <v>6495.0734579999998</v>
      </c>
      <c r="T407">
        <v>33700</v>
      </c>
      <c r="U407">
        <v>4</v>
      </c>
      <c r="V407">
        <v>4</v>
      </c>
      <c r="W407">
        <v>4</v>
      </c>
      <c r="X407">
        <v>4</v>
      </c>
      <c r="Y407" t="b">
        <v>1</v>
      </c>
      <c r="Z407">
        <v>2100</v>
      </c>
    </row>
    <row r="408" spans="1:26" x14ac:dyDescent="0.3">
      <c r="A408" t="s">
        <v>171</v>
      </c>
      <c r="B408">
        <v>14</v>
      </c>
      <c r="C408">
        <v>406</v>
      </c>
      <c r="D408">
        <v>1030</v>
      </c>
      <c r="E408">
        <v>-10905.862359999999</v>
      </c>
      <c r="F408">
        <v>6399.5018129999999</v>
      </c>
      <c r="G408">
        <v>35700</v>
      </c>
      <c r="H408">
        <v>-11231.70062</v>
      </c>
      <c r="I408">
        <v>6476.3108920000004</v>
      </c>
      <c r="J408">
        <v>35700</v>
      </c>
      <c r="K408">
        <v>-11231.70062</v>
      </c>
      <c r="L408">
        <v>6476.3108920000004</v>
      </c>
      <c r="M408">
        <v>35700</v>
      </c>
      <c r="N408">
        <v>1031</v>
      </c>
      <c r="O408">
        <v>-10905.862359999999</v>
      </c>
      <c r="P408">
        <v>6399.5018129999999</v>
      </c>
      <c r="Q408">
        <v>33700</v>
      </c>
      <c r="R408">
        <v>-11183.034470000001</v>
      </c>
      <c r="S408">
        <v>6464.8389360000001</v>
      </c>
      <c r="T408">
        <v>35700</v>
      </c>
      <c r="U408">
        <v>4</v>
      </c>
      <c r="V408">
        <v>4</v>
      </c>
      <c r="W408">
        <v>4</v>
      </c>
      <c r="X408">
        <v>4</v>
      </c>
      <c r="Y408" t="b">
        <v>1</v>
      </c>
      <c r="Z408">
        <v>2100</v>
      </c>
    </row>
    <row r="409" spans="1:26" x14ac:dyDescent="0.3">
      <c r="A409" t="s">
        <v>172</v>
      </c>
      <c r="B409">
        <v>11</v>
      </c>
      <c r="C409">
        <v>407</v>
      </c>
      <c r="D409">
        <v>1034</v>
      </c>
      <c r="E409">
        <v>-10884.36131</v>
      </c>
      <c r="F409">
        <v>7009.0660939999998</v>
      </c>
      <c r="G409">
        <v>29700</v>
      </c>
      <c r="H409">
        <v>-11473.32091</v>
      </c>
      <c r="I409">
        <v>7140.7983910000003</v>
      </c>
      <c r="J409">
        <v>29700</v>
      </c>
      <c r="K409">
        <v>-11473.32091</v>
      </c>
      <c r="L409">
        <v>7140.7983910000003</v>
      </c>
      <c r="M409">
        <v>29700</v>
      </c>
      <c r="N409">
        <v>1035</v>
      </c>
      <c r="O409">
        <v>-10884.36131</v>
      </c>
      <c r="P409">
        <v>7009.0660939999998</v>
      </c>
      <c r="Q409">
        <v>27700</v>
      </c>
      <c r="R409">
        <v>-11424.52655</v>
      </c>
      <c r="S409">
        <v>7129.8845819999997</v>
      </c>
      <c r="T409">
        <v>29700</v>
      </c>
      <c r="U409">
        <v>4</v>
      </c>
      <c r="V409">
        <v>4</v>
      </c>
      <c r="W409">
        <v>4</v>
      </c>
      <c r="X409">
        <v>4</v>
      </c>
      <c r="Y409" t="b">
        <v>1</v>
      </c>
      <c r="Z409">
        <v>2100</v>
      </c>
    </row>
    <row r="410" spans="1:26" x14ac:dyDescent="0.3">
      <c r="A410" t="s">
        <v>173</v>
      </c>
      <c r="B410">
        <v>12</v>
      </c>
      <c r="C410">
        <v>408</v>
      </c>
      <c r="D410">
        <v>1036</v>
      </c>
      <c r="E410">
        <v>-10884.36131</v>
      </c>
      <c r="F410">
        <v>7009.0660939999998</v>
      </c>
      <c r="G410">
        <v>31700</v>
      </c>
      <c r="H410">
        <v>-11346.437169999999</v>
      </c>
      <c r="I410">
        <v>7112.4183700000003</v>
      </c>
      <c r="J410">
        <v>31700</v>
      </c>
      <c r="K410">
        <v>-11346.437169999999</v>
      </c>
      <c r="L410">
        <v>7112.4183700000003</v>
      </c>
      <c r="M410">
        <v>31700</v>
      </c>
      <c r="N410">
        <v>1037</v>
      </c>
      <c r="O410">
        <v>-10884.36131</v>
      </c>
      <c r="P410">
        <v>7009.0660939999998</v>
      </c>
      <c r="Q410">
        <v>29700</v>
      </c>
      <c r="R410">
        <v>-11297.642819999999</v>
      </c>
      <c r="S410">
        <v>7101.5045609999997</v>
      </c>
      <c r="T410">
        <v>31700</v>
      </c>
      <c r="U410">
        <v>4</v>
      </c>
      <c r="V410">
        <v>4</v>
      </c>
      <c r="W410">
        <v>4</v>
      </c>
      <c r="X410">
        <v>4</v>
      </c>
      <c r="Y410" t="b">
        <v>1</v>
      </c>
      <c r="Z410">
        <v>2100</v>
      </c>
    </row>
    <row r="411" spans="1:26" x14ac:dyDescent="0.3">
      <c r="A411" t="s">
        <v>174</v>
      </c>
      <c r="B411">
        <v>13</v>
      </c>
      <c r="C411">
        <v>409</v>
      </c>
      <c r="D411">
        <v>1038</v>
      </c>
      <c r="E411">
        <v>-10884.36131</v>
      </c>
      <c r="F411">
        <v>7009.0660939999998</v>
      </c>
      <c r="G411">
        <v>33700</v>
      </c>
      <c r="H411">
        <v>-11219.333259999999</v>
      </c>
      <c r="I411">
        <v>7083.9891010000001</v>
      </c>
      <c r="J411">
        <v>33700</v>
      </c>
      <c r="K411">
        <v>-11219.333259999999</v>
      </c>
      <c r="L411">
        <v>7083.9891010000001</v>
      </c>
      <c r="M411">
        <v>33700</v>
      </c>
      <c r="N411">
        <v>1039</v>
      </c>
      <c r="O411">
        <v>-10884.36131</v>
      </c>
      <c r="P411">
        <v>7009.0660939999998</v>
      </c>
      <c r="Q411">
        <v>31700</v>
      </c>
      <c r="R411">
        <v>-11170.5389</v>
      </c>
      <c r="S411">
        <v>7073.0752920000004</v>
      </c>
      <c r="T411">
        <v>33700</v>
      </c>
      <c r="U411">
        <v>4</v>
      </c>
      <c r="V411">
        <v>4</v>
      </c>
      <c r="W411">
        <v>4</v>
      </c>
      <c r="X411">
        <v>4</v>
      </c>
      <c r="Y411" t="b">
        <v>1</v>
      </c>
      <c r="Z411">
        <v>2100</v>
      </c>
    </row>
    <row r="412" spans="1:26" x14ac:dyDescent="0.3">
      <c r="A412" t="s">
        <v>175</v>
      </c>
      <c r="B412">
        <v>14</v>
      </c>
      <c r="C412">
        <v>410</v>
      </c>
      <c r="D412">
        <v>1040</v>
      </c>
      <c r="E412">
        <v>-10884.36131</v>
      </c>
      <c r="F412">
        <v>7009.0660939999998</v>
      </c>
      <c r="G412">
        <v>35700</v>
      </c>
      <c r="H412">
        <v>-11092.01204</v>
      </c>
      <c r="I412">
        <v>7055.5112280000003</v>
      </c>
      <c r="J412">
        <v>35700</v>
      </c>
      <c r="K412">
        <v>-11092.01204</v>
      </c>
      <c r="L412">
        <v>7055.5112280000003</v>
      </c>
      <c r="M412">
        <v>35700</v>
      </c>
      <c r="N412">
        <v>1041</v>
      </c>
      <c r="O412">
        <v>-10884.36131</v>
      </c>
      <c r="P412">
        <v>7009.0660939999998</v>
      </c>
      <c r="Q412">
        <v>33700</v>
      </c>
      <c r="R412">
        <v>-11043.217689999999</v>
      </c>
      <c r="S412">
        <v>7044.5974189999997</v>
      </c>
      <c r="T412">
        <v>35700</v>
      </c>
      <c r="U412">
        <v>4</v>
      </c>
      <c r="V412">
        <v>4</v>
      </c>
      <c r="W412">
        <v>4</v>
      </c>
      <c r="X412">
        <v>4</v>
      </c>
      <c r="Y412" t="b">
        <v>1</v>
      </c>
      <c r="Z412">
        <v>2100</v>
      </c>
    </row>
    <row r="413" spans="1:26" x14ac:dyDescent="0.3">
      <c r="A413" t="s">
        <v>176</v>
      </c>
      <c r="B413">
        <v>11</v>
      </c>
      <c r="C413">
        <v>411</v>
      </c>
      <c r="D413">
        <v>1044</v>
      </c>
      <c r="E413">
        <v>19848.391940000001</v>
      </c>
      <c r="F413">
        <v>1075.92435</v>
      </c>
      <c r="G413">
        <v>29700</v>
      </c>
      <c r="H413">
        <v>20864.816299999999</v>
      </c>
      <c r="I413">
        <v>861.00283469999999</v>
      </c>
      <c r="J413">
        <v>29700</v>
      </c>
      <c r="K413">
        <v>20864.816299999999</v>
      </c>
      <c r="L413">
        <v>861.00283469999999</v>
      </c>
      <c r="M413">
        <v>29700</v>
      </c>
      <c r="N413">
        <v>1045</v>
      </c>
      <c r="O413">
        <v>19848.391940000001</v>
      </c>
      <c r="P413">
        <v>1075.92435</v>
      </c>
      <c r="Q413">
        <v>27700</v>
      </c>
      <c r="R413">
        <v>20815.897929999999</v>
      </c>
      <c r="S413">
        <v>871.3465569</v>
      </c>
      <c r="T413">
        <v>29700</v>
      </c>
      <c r="U413">
        <v>4</v>
      </c>
      <c r="V413">
        <v>4</v>
      </c>
      <c r="W413">
        <v>4</v>
      </c>
      <c r="X413">
        <v>4</v>
      </c>
      <c r="Y413" t="b">
        <v>1</v>
      </c>
      <c r="Z413">
        <v>2100</v>
      </c>
    </row>
    <row r="414" spans="1:26" x14ac:dyDescent="0.3">
      <c r="A414" t="s">
        <v>177</v>
      </c>
      <c r="B414">
        <v>12</v>
      </c>
      <c r="C414">
        <v>412</v>
      </c>
      <c r="D414">
        <v>1046</v>
      </c>
      <c r="E414">
        <v>19848.391940000001</v>
      </c>
      <c r="F414">
        <v>1075.92435</v>
      </c>
      <c r="G414">
        <v>31700</v>
      </c>
      <c r="H414">
        <v>20680.732309999999</v>
      </c>
      <c r="I414">
        <v>899.92713779999997</v>
      </c>
      <c r="J414">
        <v>31700</v>
      </c>
      <c r="K414">
        <v>20680.732309999999</v>
      </c>
      <c r="L414">
        <v>899.92713779999997</v>
      </c>
      <c r="M414">
        <v>31700</v>
      </c>
      <c r="N414">
        <v>1047</v>
      </c>
      <c r="O414">
        <v>19848.391940000001</v>
      </c>
      <c r="P414">
        <v>1075.92435</v>
      </c>
      <c r="Q414">
        <v>29700</v>
      </c>
      <c r="R414">
        <v>20631.81394</v>
      </c>
      <c r="S414">
        <v>910.27086010000005</v>
      </c>
      <c r="T414">
        <v>31700</v>
      </c>
      <c r="U414">
        <v>4</v>
      </c>
      <c r="V414">
        <v>4</v>
      </c>
      <c r="W414">
        <v>4</v>
      </c>
      <c r="X414">
        <v>4</v>
      </c>
      <c r="Y414" t="b">
        <v>1</v>
      </c>
      <c r="Z414">
        <v>2100</v>
      </c>
    </row>
    <row r="415" spans="1:26" x14ac:dyDescent="0.3">
      <c r="A415" t="s">
        <v>178</v>
      </c>
      <c r="B415">
        <v>13</v>
      </c>
      <c r="C415">
        <v>413</v>
      </c>
      <c r="D415">
        <v>1048</v>
      </c>
      <c r="E415">
        <v>19848.391940000001</v>
      </c>
      <c r="F415">
        <v>1075.92435</v>
      </c>
      <c r="G415">
        <v>33700</v>
      </c>
      <c r="H415">
        <v>20496.33655</v>
      </c>
      <c r="I415">
        <v>938.91736360000004</v>
      </c>
      <c r="J415">
        <v>33700</v>
      </c>
      <c r="K415">
        <v>20496.33655</v>
      </c>
      <c r="L415">
        <v>938.91736360000004</v>
      </c>
      <c r="M415">
        <v>33700</v>
      </c>
      <c r="N415">
        <v>1049</v>
      </c>
      <c r="O415">
        <v>19848.391940000001</v>
      </c>
      <c r="P415">
        <v>1075.92435</v>
      </c>
      <c r="Q415">
        <v>31700</v>
      </c>
      <c r="R415">
        <v>20447.418180000001</v>
      </c>
      <c r="S415">
        <v>949.26108580000005</v>
      </c>
      <c r="T415">
        <v>33700</v>
      </c>
      <c r="U415">
        <v>4</v>
      </c>
      <c r="V415">
        <v>4</v>
      </c>
      <c r="W415">
        <v>4</v>
      </c>
      <c r="X415">
        <v>4</v>
      </c>
      <c r="Y415" t="b">
        <v>1</v>
      </c>
      <c r="Z415">
        <v>2100</v>
      </c>
    </row>
    <row r="416" spans="1:26" x14ac:dyDescent="0.3">
      <c r="A416" t="s">
        <v>179</v>
      </c>
      <c r="B416">
        <v>14</v>
      </c>
      <c r="C416">
        <v>414</v>
      </c>
      <c r="D416">
        <v>1050</v>
      </c>
      <c r="E416">
        <v>19848.391940000001</v>
      </c>
      <c r="F416">
        <v>1075.92435</v>
      </c>
      <c r="G416">
        <v>35700</v>
      </c>
      <c r="H416">
        <v>20311.866160000001</v>
      </c>
      <c r="I416">
        <v>977.92337150000003</v>
      </c>
      <c r="J416">
        <v>35700</v>
      </c>
      <c r="K416">
        <v>20311.866160000001</v>
      </c>
      <c r="L416">
        <v>977.92337150000003</v>
      </c>
      <c r="M416">
        <v>35700</v>
      </c>
      <c r="N416">
        <v>1051</v>
      </c>
      <c r="O416">
        <v>19848.391940000001</v>
      </c>
      <c r="P416">
        <v>1075.92435</v>
      </c>
      <c r="Q416">
        <v>33700</v>
      </c>
      <c r="R416">
        <v>20262.947779999999</v>
      </c>
      <c r="S416">
        <v>988.26709370000003</v>
      </c>
      <c r="T416">
        <v>35700</v>
      </c>
      <c r="U416">
        <v>4</v>
      </c>
      <c r="V416">
        <v>4</v>
      </c>
      <c r="W416">
        <v>4</v>
      </c>
      <c r="X416">
        <v>4</v>
      </c>
      <c r="Y416" t="b">
        <v>1</v>
      </c>
      <c r="Z416">
        <v>2100</v>
      </c>
    </row>
    <row r="417" spans="1:26" x14ac:dyDescent="0.3">
      <c r="A417" t="s">
        <v>180</v>
      </c>
      <c r="B417">
        <v>11</v>
      </c>
      <c r="C417">
        <v>415</v>
      </c>
      <c r="D417">
        <v>1054</v>
      </c>
      <c r="E417">
        <v>20116.235690000001</v>
      </c>
      <c r="F417">
        <v>1884.5954810000001</v>
      </c>
      <c r="G417">
        <v>29700</v>
      </c>
      <c r="H417">
        <v>21062.83497</v>
      </c>
      <c r="I417">
        <v>1694.575081</v>
      </c>
      <c r="J417">
        <v>29700</v>
      </c>
      <c r="K417">
        <v>21062.83497</v>
      </c>
      <c r="L417">
        <v>1694.575081</v>
      </c>
      <c r="M417">
        <v>29700</v>
      </c>
      <c r="N417">
        <v>1055</v>
      </c>
      <c r="O417">
        <v>20116.235690000001</v>
      </c>
      <c r="P417">
        <v>1884.5954810000001</v>
      </c>
      <c r="Q417">
        <v>27700</v>
      </c>
      <c r="R417">
        <v>21013.81293</v>
      </c>
      <c r="S417">
        <v>1704.4157700000001</v>
      </c>
      <c r="T417">
        <v>29700</v>
      </c>
      <c r="U417">
        <v>4</v>
      </c>
      <c r="V417">
        <v>4</v>
      </c>
      <c r="W417">
        <v>4</v>
      </c>
      <c r="X417">
        <v>4</v>
      </c>
      <c r="Y417" t="b">
        <v>1</v>
      </c>
      <c r="Z417">
        <v>2100</v>
      </c>
    </row>
    <row r="418" spans="1:26" x14ac:dyDescent="0.3">
      <c r="A418" t="s">
        <v>181</v>
      </c>
      <c r="B418">
        <v>12</v>
      </c>
      <c r="C418">
        <v>416</v>
      </c>
      <c r="D418">
        <v>1056</v>
      </c>
      <c r="E418">
        <v>20116.235690000001</v>
      </c>
      <c r="F418">
        <v>1884.5954810000001</v>
      </c>
      <c r="G418">
        <v>31700</v>
      </c>
      <c r="H418">
        <v>20886.608550000001</v>
      </c>
      <c r="I418">
        <v>1729.950785</v>
      </c>
      <c r="J418">
        <v>31700</v>
      </c>
      <c r="K418">
        <v>20886.608550000001</v>
      </c>
      <c r="L418">
        <v>1729.950785</v>
      </c>
      <c r="M418">
        <v>31700</v>
      </c>
      <c r="N418">
        <v>1057</v>
      </c>
      <c r="O418">
        <v>20116.235690000001</v>
      </c>
      <c r="P418">
        <v>1884.5954810000001</v>
      </c>
      <c r="Q418">
        <v>29700</v>
      </c>
      <c r="R418">
        <v>20837.586500000001</v>
      </c>
      <c r="S418">
        <v>1739.791473</v>
      </c>
      <c r="T418">
        <v>31700</v>
      </c>
      <c r="U418">
        <v>4</v>
      </c>
      <c r="V418">
        <v>4</v>
      </c>
      <c r="W418">
        <v>4</v>
      </c>
      <c r="X418">
        <v>4</v>
      </c>
      <c r="Y418" t="b">
        <v>1</v>
      </c>
      <c r="Z418">
        <v>2100</v>
      </c>
    </row>
    <row r="419" spans="1:26" x14ac:dyDescent="0.3">
      <c r="A419" t="s">
        <v>182</v>
      </c>
      <c r="B419">
        <v>13</v>
      </c>
      <c r="C419">
        <v>417</v>
      </c>
      <c r="D419">
        <v>1058</v>
      </c>
      <c r="E419">
        <v>20116.235690000001</v>
      </c>
      <c r="F419">
        <v>1884.5954810000001</v>
      </c>
      <c r="G419">
        <v>33700</v>
      </c>
      <c r="H419">
        <v>20709.299190000002</v>
      </c>
      <c r="I419">
        <v>1765.5438770000001</v>
      </c>
      <c r="J419">
        <v>33700</v>
      </c>
      <c r="K419">
        <v>20709.299190000002</v>
      </c>
      <c r="L419">
        <v>1765.5438770000001</v>
      </c>
      <c r="M419">
        <v>33700</v>
      </c>
      <c r="N419">
        <v>1059</v>
      </c>
      <c r="O419">
        <v>20116.235690000001</v>
      </c>
      <c r="P419">
        <v>1884.5954810000001</v>
      </c>
      <c r="Q419">
        <v>31700</v>
      </c>
      <c r="R419">
        <v>20660.277139999998</v>
      </c>
      <c r="S419">
        <v>1775.3845659999999</v>
      </c>
      <c r="T419">
        <v>33700</v>
      </c>
      <c r="U419">
        <v>4</v>
      </c>
      <c r="V419">
        <v>4</v>
      </c>
      <c r="W419">
        <v>4</v>
      </c>
      <c r="X419">
        <v>4</v>
      </c>
      <c r="Y419" t="b">
        <v>1</v>
      </c>
      <c r="Z419">
        <v>2100</v>
      </c>
    </row>
    <row r="420" spans="1:26" x14ac:dyDescent="0.3">
      <c r="A420" t="s">
        <v>183</v>
      </c>
      <c r="B420">
        <v>14</v>
      </c>
      <c r="C420">
        <v>418</v>
      </c>
      <c r="D420">
        <v>1060</v>
      </c>
      <c r="E420">
        <v>20116.235690000001</v>
      </c>
      <c r="F420">
        <v>1884.5954810000001</v>
      </c>
      <c r="G420">
        <v>35700</v>
      </c>
      <c r="H420">
        <v>20531.137900000002</v>
      </c>
      <c r="I420">
        <v>1801.3079849999999</v>
      </c>
      <c r="J420">
        <v>35700</v>
      </c>
      <c r="K420">
        <v>20531.137900000002</v>
      </c>
      <c r="L420">
        <v>1801.3079849999999</v>
      </c>
      <c r="M420">
        <v>35700</v>
      </c>
      <c r="N420">
        <v>1061</v>
      </c>
      <c r="O420">
        <v>20116.235690000001</v>
      </c>
      <c r="P420">
        <v>1884.5954810000001</v>
      </c>
      <c r="Q420">
        <v>33700</v>
      </c>
      <c r="R420">
        <v>20482.115849999998</v>
      </c>
      <c r="S420">
        <v>1811.148674</v>
      </c>
      <c r="T420">
        <v>35700</v>
      </c>
      <c r="U420">
        <v>4</v>
      </c>
      <c r="V420">
        <v>4</v>
      </c>
      <c r="W420">
        <v>4</v>
      </c>
      <c r="X420">
        <v>4</v>
      </c>
      <c r="Y420" t="b">
        <v>1</v>
      </c>
      <c r="Z420">
        <v>2100</v>
      </c>
    </row>
    <row r="421" spans="1:26" x14ac:dyDescent="0.3">
      <c r="A421" t="s">
        <v>184</v>
      </c>
      <c r="B421">
        <v>11</v>
      </c>
      <c r="C421">
        <v>419</v>
      </c>
      <c r="D421">
        <v>1064</v>
      </c>
      <c r="E421">
        <v>3388.229081</v>
      </c>
      <c r="F421">
        <v>-2990.453931</v>
      </c>
      <c r="G421">
        <v>29700</v>
      </c>
      <c r="H421">
        <v>4187.2866800000002</v>
      </c>
      <c r="I421">
        <v>-5418.7040770000003</v>
      </c>
      <c r="J421">
        <v>29700</v>
      </c>
      <c r="K421">
        <v>4187.2866800000002</v>
      </c>
      <c r="L421">
        <v>-5418.7040770000003</v>
      </c>
      <c r="M421">
        <v>29700</v>
      </c>
      <c r="N421">
        <v>1065</v>
      </c>
      <c r="O421">
        <v>3388.229081</v>
      </c>
      <c r="P421">
        <v>-2990.453931</v>
      </c>
      <c r="Q421">
        <v>27700</v>
      </c>
      <c r="R421">
        <v>4171.6577630000002</v>
      </c>
      <c r="S421">
        <v>-5371.2094779999998</v>
      </c>
      <c r="T421">
        <v>29700</v>
      </c>
      <c r="U421">
        <v>4</v>
      </c>
      <c r="V421">
        <v>4</v>
      </c>
      <c r="W421">
        <v>4</v>
      </c>
      <c r="X421">
        <v>4</v>
      </c>
      <c r="Y421" t="b">
        <v>1</v>
      </c>
      <c r="Z421">
        <v>2100</v>
      </c>
    </row>
    <row r="422" spans="1:26" x14ac:dyDescent="0.3">
      <c r="A422" t="s">
        <v>185</v>
      </c>
      <c r="B422">
        <v>12</v>
      </c>
      <c r="C422">
        <v>420</v>
      </c>
      <c r="D422">
        <v>1066</v>
      </c>
      <c r="E422">
        <v>3388.229081</v>
      </c>
      <c r="F422">
        <v>-2990.453931</v>
      </c>
      <c r="G422">
        <v>31700</v>
      </c>
      <c r="H422">
        <v>4138.6601719999999</v>
      </c>
      <c r="I422">
        <v>-5270.9333479999996</v>
      </c>
      <c r="J422">
        <v>31700</v>
      </c>
      <c r="K422">
        <v>4138.6601719999999</v>
      </c>
      <c r="L422">
        <v>-5270.9333479999996</v>
      </c>
      <c r="M422">
        <v>31700</v>
      </c>
      <c r="N422">
        <v>1067</v>
      </c>
      <c r="O422">
        <v>3388.229081</v>
      </c>
      <c r="P422">
        <v>-2990.453931</v>
      </c>
      <c r="Q422">
        <v>29700</v>
      </c>
      <c r="R422">
        <v>4123.0312549999999</v>
      </c>
      <c r="S422">
        <v>-5223.4387489999999</v>
      </c>
      <c r="T422">
        <v>31700</v>
      </c>
      <c r="U422">
        <v>4</v>
      </c>
      <c r="V422">
        <v>4</v>
      </c>
      <c r="W422">
        <v>4</v>
      </c>
      <c r="X422">
        <v>4</v>
      </c>
      <c r="Y422" t="b">
        <v>1</v>
      </c>
      <c r="Z422">
        <v>2100</v>
      </c>
    </row>
    <row r="423" spans="1:26" x14ac:dyDescent="0.3">
      <c r="A423" t="s">
        <v>186</v>
      </c>
      <c r="B423">
        <v>13</v>
      </c>
      <c r="C423">
        <v>421</v>
      </c>
      <c r="D423">
        <v>1068</v>
      </c>
      <c r="E423">
        <v>3388.229081</v>
      </c>
      <c r="F423">
        <v>-2990.453931</v>
      </c>
      <c r="G423">
        <v>33700</v>
      </c>
      <c r="H423">
        <v>4089.6000920000001</v>
      </c>
      <c r="I423">
        <v>-5121.845037</v>
      </c>
      <c r="J423">
        <v>33700</v>
      </c>
      <c r="K423">
        <v>4089.6000920000001</v>
      </c>
      <c r="L423">
        <v>-5121.845037</v>
      </c>
      <c r="M423">
        <v>33700</v>
      </c>
      <c r="N423">
        <v>1069</v>
      </c>
      <c r="O423">
        <v>3388.229081</v>
      </c>
      <c r="P423">
        <v>-2990.453931</v>
      </c>
      <c r="Q423">
        <v>31700</v>
      </c>
      <c r="R423">
        <v>4073.9711750000001</v>
      </c>
      <c r="S423">
        <v>-5074.3504380000004</v>
      </c>
      <c r="T423">
        <v>33700</v>
      </c>
      <c r="U423">
        <v>4</v>
      </c>
      <c r="V423">
        <v>4</v>
      </c>
      <c r="W423">
        <v>4</v>
      </c>
      <c r="X423">
        <v>4</v>
      </c>
      <c r="Y423" t="b">
        <v>1</v>
      </c>
      <c r="Z423">
        <v>2100</v>
      </c>
    </row>
    <row r="424" spans="1:26" x14ac:dyDescent="0.3">
      <c r="A424" t="s">
        <v>187</v>
      </c>
      <c r="B424">
        <v>14</v>
      </c>
      <c r="C424">
        <v>422</v>
      </c>
      <c r="D424">
        <v>1070</v>
      </c>
      <c r="E424">
        <v>3388.229081</v>
      </c>
      <c r="F424">
        <v>-2990.453931</v>
      </c>
      <c r="G424">
        <v>35700</v>
      </c>
      <c r="H424">
        <v>4040.169324</v>
      </c>
      <c r="I424">
        <v>-4971.6302470000001</v>
      </c>
      <c r="J424">
        <v>35700</v>
      </c>
      <c r="K424">
        <v>4040.169324</v>
      </c>
      <c r="L424">
        <v>-4971.6302470000001</v>
      </c>
      <c r="M424">
        <v>35700</v>
      </c>
      <c r="N424">
        <v>1071</v>
      </c>
      <c r="O424">
        <v>3388.229081</v>
      </c>
      <c r="P424">
        <v>-2990.453931</v>
      </c>
      <c r="Q424">
        <v>33700</v>
      </c>
      <c r="R424">
        <v>4024.540407</v>
      </c>
      <c r="S424">
        <v>-4924.1356480000004</v>
      </c>
      <c r="T424">
        <v>35700</v>
      </c>
      <c r="U424">
        <v>4</v>
      </c>
      <c r="V424">
        <v>4</v>
      </c>
      <c r="W424">
        <v>4</v>
      </c>
      <c r="X424">
        <v>4</v>
      </c>
      <c r="Y424" t="b">
        <v>1</v>
      </c>
      <c r="Z424">
        <v>2100</v>
      </c>
    </row>
    <row r="425" spans="1:26" x14ac:dyDescent="0.3">
      <c r="A425" t="s">
        <v>188</v>
      </c>
      <c r="B425">
        <v>11</v>
      </c>
      <c r="C425">
        <v>423</v>
      </c>
      <c r="D425">
        <v>1074</v>
      </c>
      <c r="E425">
        <v>-986.47875250000004</v>
      </c>
      <c r="F425">
        <v>18454.08295</v>
      </c>
      <c r="G425">
        <v>29700</v>
      </c>
      <c r="H425">
        <v>-1257.5060450000001</v>
      </c>
      <c r="I425">
        <v>19603.84086</v>
      </c>
      <c r="J425">
        <v>29700</v>
      </c>
      <c r="K425">
        <v>-1257.5060450000001</v>
      </c>
      <c r="L425">
        <v>19603.84086</v>
      </c>
      <c r="M425">
        <v>29700</v>
      </c>
      <c r="N425">
        <v>1075</v>
      </c>
      <c r="O425">
        <v>-986.47875250000004</v>
      </c>
      <c r="P425">
        <v>18454.08295</v>
      </c>
      <c r="Q425">
        <v>27700</v>
      </c>
      <c r="R425">
        <v>-1246.034185</v>
      </c>
      <c r="S425">
        <v>19555.17469</v>
      </c>
      <c r="T425">
        <v>29700</v>
      </c>
      <c r="U425">
        <v>4</v>
      </c>
      <c r="V425">
        <v>4</v>
      </c>
      <c r="W425">
        <v>4</v>
      </c>
      <c r="X425">
        <v>4</v>
      </c>
      <c r="Y425" t="b">
        <v>1</v>
      </c>
      <c r="Z425">
        <v>2100</v>
      </c>
    </row>
    <row r="426" spans="1:26" x14ac:dyDescent="0.3">
      <c r="A426" t="s">
        <v>189</v>
      </c>
      <c r="B426">
        <v>12</v>
      </c>
      <c r="C426">
        <v>424</v>
      </c>
      <c r="D426">
        <v>1076</v>
      </c>
      <c r="E426">
        <v>-986.47875250000004</v>
      </c>
      <c r="F426">
        <v>18454.08295</v>
      </c>
      <c r="G426">
        <v>31700</v>
      </c>
      <c r="H426">
        <v>-1245.1174599999999</v>
      </c>
      <c r="I426">
        <v>19551.285739999999</v>
      </c>
      <c r="J426">
        <v>31700</v>
      </c>
      <c r="K426">
        <v>-1245.1174599999999</v>
      </c>
      <c r="L426">
        <v>19551.285739999999</v>
      </c>
      <c r="M426">
        <v>31700</v>
      </c>
      <c r="N426">
        <v>1077</v>
      </c>
      <c r="O426">
        <v>-986.47875250000004</v>
      </c>
      <c r="P426">
        <v>18454.08295</v>
      </c>
      <c r="Q426">
        <v>29700</v>
      </c>
      <c r="R426">
        <v>-1233.6456000000001</v>
      </c>
      <c r="S426">
        <v>19502.619559999999</v>
      </c>
      <c r="T426">
        <v>31700</v>
      </c>
      <c r="U426">
        <v>4</v>
      </c>
      <c r="V426">
        <v>4</v>
      </c>
      <c r="W426">
        <v>4</v>
      </c>
      <c r="X426">
        <v>4</v>
      </c>
      <c r="Y426" t="b">
        <v>1</v>
      </c>
      <c r="Z426">
        <v>2100</v>
      </c>
    </row>
    <row r="427" spans="1:26" x14ac:dyDescent="0.3">
      <c r="A427" t="s">
        <v>190</v>
      </c>
      <c r="B427">
        <v>13</v>
      </c>
      <c r="C427">
        <v>425</v>
      </c>
      <c r="D427">
        <v>1078</v>
      </c>
      <c r="E427">
        <v>-986.47875250000004</v>
      </c>
      <c r="F427">
        <v>18454.08295</v>
      </c>
      <c r="G427">
        <v>33700</v>
      </c>
      <c r="H427">
        <v>-1232.6118309999999</v>
      </c>
      <c r="I427">
        <v>19498.234090000002</v>
      </c>
      <c r="J427">
        <v>33700</v>
      </c>
      <c r="K427">
        <v>-1232.6118309999999</v>
      </c>
      <c r="L427">
        <v>19498.234090000002</v>
      </c>
      <c r="M427">
        <v>33700</v>
      </c>
      <c r="N427">
        <v>1079</v>
      </c>
      <c r="O427">
        <v>-986.47875250000004</v>
      </c>
      <c r="P427">
        <v>18454.08295</v>
      </c>
      <c r="Q427">
        <v>31700</v>
      </c>
      <c r="R427">
        <v>-1221.1399719999999</v>
      </c>
      <c r="S427">
        <v>19449.567910000002</v>
      </c>
      <c r="T427">
        <v>33700</v>
      </c>
      <c r="U427">
        <v>4</v>
      </c>
      <c r="V427">
        <v>4</v>
      </c>
      <c r="W427">
        <v>4</v>
      </c>
      <c r="X427">
        <v>4</v>
      </c>
      <c r="Y427" t="b">
        <v>1</v>
      </c>
      <c r="Z427">
        <v>2100</v>
      </c>
    </row>
    <row r="428" spans="1:26" x14ac:dyDescent="0.3">
      <c r="A428" t="s">
        <v>191</v>
      </c>
      <c r="B428">
        <v>14</v>
      </c>
      <c r="C428">
        <v>426</v>
      </c>
      <c r="D428">
        <v>1080</v>
      </c>
      <c r="E428">
        <v>-986.47875250000004</v>
      </c>
      <c r="F428">
        <v>18454.08295</v>
      </c>
      <c r="G428">
        <v>35700</v>
      </c>
      <c r="H428">
        <v>-1219.9832819999999</v>
      </c>
      <c r="I428">
        <v>19444.660970000001</v>
      </c>
      <c r="J428">
        <v>35700</v>
      </c>
      <c r="K428">
        <v>-1219.9832819999999</v>
      </c>
      <c r="L428">
        <v>19444.660970000001</v>
      </c>
      <c r="M428">
        <v>35700</v>
      </c>
      <c r="N428">
        <v>1081</v>
      </c>
      <c r="O428">
        <v>-986.47875250000004</v>
      </c>
      <c r="P428">
        <v>18454.08295</v>
      </c>
      <c r="Q428">
        <v>33700</v>
      </c>
      <c r="R428">
        <v>-1208.511422</v>
      </c>
      <c r="S428">
        <v>19395.9948</v>
      </c>
      <c r="T428">
        <v>35700</v>
      </c>
      <c r="U428">
        <v>4</v>
      </c>
      <c r="V428">
        <v>4</v>
      </c>
      <c r="W428">
        <v>4</v>
      </c>
      <c r="X428">
        <v>4</v>
      </c>
      <c r="Y428" t="b">
        <v>1</v>
      </c>
      <c r="Z428">
        <v>2100</v>
      </c>
    </row>
    <row r="429" spans="1:26" x14ac:dyDescent="0.3">
      <c r="A429" t="s">
        <v>192</v>
      </c>
      <c r="B429">
        <v>11</v>
      </c>
      <c r="C429">
        <v>427</v>
      </c>
      <c r="D429">
        <v>1084</v>
      </c>
      <c r="E429">
        <v>-2530.3540499999999</v>
      </c>
      <c r="F429">
        <v>17877.25963</v>
      </c>
      <c r="G429">
        <v>29700</v>
      </c>
      <c r="H429">
        <v>-2924.7305540000002</v>
      </c>
      <c r="I429">
        <v>19211.96025</v>
      </c>
      <c r="J429">
        <v>29700</v>
      </c>
      <c r="K429">
        <v>-2924.7305540000002</v>
      </c>
      <c r="L429">
        <v>19211.96025</v>
      </c>
      <c r="M429">
        <v>29700</v>
      </c>
      <c r="N429">
        <v>1085</v>
      </c>
      <c r="O429">
        <v>-2530.3540499999999</v>
      </c>
      <c r="P429">
        <v>17877.25963</v>
      </c>
      <c r="Q429">
        <v>27700</v>
      </c>
      <c r="R429">
        <v>-2910.562152</v>
      </c>
      <c r="S429">
        <v>19164.009689999999</v>
      </c>
      <c r="T429">
        <v>29700</v>
      </c>
      <c r="U429">
        <v>4</v>
      </c>
      <c r="V429">
        <v>4</v>
      </c>
      <c r="W429">
        <v>4</v>
      </c>
      <c r="X429">
        <v>4</v>
      </c>
      <c r="Y429" t="b">
        <v>1</v>
      </c>
      <c r="Z429">
        <v>2100</v>
      </c>
    </row>
    <row r="430" spans="1:26" x14ac:dyDescent="0.3">
      <c r="A430" t="s">
        <v>193</v>
      </c>
      <c r="B430">
        <v>12</v>
      </c>
      <c r="C430">
        <v>428</v>
      </c>
      <c r="D430">
        <v>1086</v>
      </c>
      <c r="E430">
        <v>-2530.3540499999999</v>
      </c>
      <c r="F430">
        <v>17877.25963</v>
      </c>
      <c r="G430">
        <v>31700</v>
      </c>
      <c r="H430">
        <v>-2903.643133</v>
      </c>
      <c r="I430">
        <v>19140.593440000001</v>
      </c>
      <c r="J430">
        <v>31700</v>
      </c>
      <c r="K430">
        <v>-2903.643133</v>
      </c>
      <c r="L430">
        <v>19140.593440000001</v>
      </c>
      <c r="M430">
        <v>31700</v>
      </c>
      <c r="N430">
        <v>1087</v>
      </c>
      <c r="O430">
        <v>-2530.3540499999999</v>
      </c>
      <c r="P430">
        <v>17877.25963</v>
      </c>
      <c r="Q430">
        <v>29700</v>
      </c>
      <c r="R430">
        <v>-2889.4747309999998</v>
      </c>
      <c r="S430">
        <v>19092.64287</v>
      </c>
      <c r="T430">
        <v>31700</v>
      </c>
      <c r="U430">
        <v>4</v>
      </c>
      <c r="V430">
        <v>4</v>
      </c>
      <c r="W430">
        <v>4</v>
      </c>
      <c r="X430">
        <v>4</v>
      </c>
      <c r="Y430" t="b">
        <v>1</v>
      </c>
      <c r="Z430">
        <v>2100</v>
      </c>
    </row>
    <row r="431" spans="1:26" x14ac:dyDescent="0.3">
      <c r="A431" t="s">
        <v>194</v>
      </c>
      <c r="B431">
        <v>13</v>
      </c>
      <c r="C431">
        <v>429</v>
      </c>
      <c r="D431">
        <v>1088</v>
      </c>
      <c r="E431">
        <v>-2530.3540499999999</v>
      </c>
      <c r="F431">
        <v>17877.25963</v>
      </c>
      <c r="G431">
        <v>33700</v>
      </c>
      <c r="H431">
        <v>-2882.21983</v>
      </c>
      <c r="I431">
        <v>19068.089889999999</v>
      </c>
      <c r="J431">
        <v>33700</v>
      </c>
      <c r="K431">
        <v>-2882.21983</v>
      </c>
      <c r="L431">
        <v>19068.089889999999</v>
      </c>
      <c r="M431">
        <v>33700</v>
      </c>
      <c r="N431">
        <v>1089</v>
      </c>
      <c r="O431">
        <v>-2530.3540499999999</v>
      </c>
      <c r="P431">
        <v>17877.25963</v>
      </c>
      <c r="Q431">
        <v>31700</v>
      </c>
      <c r="R431">
        <v>-2868.0514280000002</v>
      </c>
      <c r="S431">
        <v>19020.139330000002</v>
      </c>
      <c r="T431">
        <v>33700</v>
      </c>
      <c r="U431">
        <v>4</v>
      </c>
      <c r="V431">
        <v>4</v>
      </c>
      <c r="W431">
        <v>4</v>
      </c>
      <c r="X431">
        <v>4</v>
      </c>
      <c r="Y431" t="b">
        <v>1</v>
      </c>
      <c r="Z431">
        <v>2100</v>
      </c>
    </row>
    <row r="432" spans="1:26" x14ac:dyDescent="0.3">
      <c r="A432" t="s">
        <v>195</v>
      </c>
      <c r="B432">
        <v>14</v>
      </c>
      <c r="C432">
        <v>430</v>
      </c>
      <c r="D432">
        <v>1090</v>
      </c>
      <c r="E432">
        <v>-2530.3540499999999</v>
      </c>
      <c r="F432">
        <v>17877.25963</v>
      </c>
      <c r="G432">
        <v>35700</v>
      </c>
      <c r="H432">
        <v>-2860.446351</v>
      </c>
      <c r="I432">
        <v>18994.401229999999</v>
      </c>
      <c r="J432">
        <v>35700</v>
      </c>
      <c r="K432">
        <v>-2860.446351</v>
      </c>
      <c r="L432">
        <v>18994.401229999999</v>
      </c>
      <c r="M432">
        <v>35700</v>
      </c>
      <c r="N432">
        <v>1091</v>
      </c>
      <c r="O432">
        <v>-2530.3540499999999</v>
      </c>
      <c r="P432">
        <v>17877.25963</v>
      </c>
      <c r="Q432">
        <v>33700</v>
      </c>
      <c r="R432">
        <v>-2846.2779489999998</v>
      </c>
      <c r="S432">
        <v>18946.450669999998</v>
      </c>
      <c r="T432">
        <v>35700</v>
      </c>
      <c r="U432">
        <v>4</v>
      </c>
      <c r="V432">
        <v>4</v>
      </c>
      <c r="W432">
        <v>4</v>
      </c>
      <c r="X432">
        <v>4</v>
      </c>
      <c r="Y432" t="b">
        <v>1</v>
      </c>
      <c r="Z432">
        <v>2100</v>
      </c>
    </row>
    <row r="433" spans="1:26" x14ac:dyDescent="0.3">
      <c r="A433" t="s">
        <v>196</v>
      </c>
      <c r="B433">
        <v>11</v>
      </c>
      <c r="C433">
        <v>431</v>
      </c>
      <c r="D433">
        <v>1094</v>
      </c>
      <c r="E433">
        <v>-4336.0623770000002</v>
      </c>
      <c r="F433">
        <v>16960.33466</v>
      </c>
      <c r="G433">
        <v>29700</v>
      </c>
      <c r="H433">
        <v>-4928.9984180000001</v>
      </c>
      <c r="I433">
        <v>18557.503669999998</v>
      </c>
      <c r="J433">
        <v>29700</v>
      </c>
      <c r="K433">
        <v>-4928.9984180000001</v>
      </c>
      <c r="L433">
        <v>18557.503669999998</v>
      </c>
      <c r="M433">
        <v>29700</v>
      </c>
      <c r="N433">
        <v>1095</v>
      </c>
      <c r="O433">
        <v>-4336.0623770000002</v>
      </c>
      <c r="P433">
        <v>16960.33466</v>
      </c>
      <c r="Q433">
        <v>27700</v>
      </c>
      <c r="R433">
        <v>-4911.5967819999996</v>
      </c>
      <c r="S433">
        <v>18510.629550000001</v>
      </c>
      <c r="T433">
        <v>29700</v>
      </c>
      <c r="U433">
        <v>4</v>
      </c>
      <c r="V433">
        <v>4</v>
      </c>
      <c r="W433">
        <v>4</v>
      </c>
      <c r="X433">
        <v>4</v>
      </c>
      <c r="Y433" t="b">
        <v>1</v>
      </c>
      <c r="Z433">
        <v>2100</v>
      </c>
    </row>
    <row r="434" spans="1:26" x14ac:dyDescent="0.3">
      <c r="A434" t="s">
        <v>197</v>
      </c>
      <c r="B434">
        <v>12</v>
      </c>
      <c r="C434">
        <v>432</v>
      </c>
      <c r="D434">
        <v>1096</v>
      </c>
      <c r="E434">
        <v>-4336.0623770000002</v>
      </c>
      <c r="F434">
        <v>16960.33466</v>
      </c>
      <c r="G434">
        <v>31700</v>
      </c>
      <c r="H434">
        <v>-4891.7302719999998</v>
      </c>
      <c r="I434">
        <v>18457.115900000001</v>
      </c>
      <c r="J434">
        <v>31700</v>
      </c>
      <c r="K434">
        <v>-4891.7302719999998</v>
      </c>
      <c r="L434">
        <v>18457.115900000001</v>
      </c>
      <c r="M434">
        <v>31700</v>
      </c>
      <c r="N434">
        <v>1097</v>
      </c>
      <c r="O434">
        <v>-4336.0623770000002</v>
      </c>
      <c r="P434">
        <v>16960.33466</v>
      </c>
      <c r="Q434">
        <v>29700</v>
      </c>
      <c r="R434">
        <v>-4874.3286349999998</v>
      </c>
      <c r="S434">
        <v>18410.24178</v>
      </c>
      <c r="T434">
        <v>31700</v>
      </c>
      <c r="U434">
        <v>4</v>
      </c>
      <c r="V434">
        <v>4</v>
      </c>
      <c r="W434">
        <v>4</v>
      </c>
      <c r="X434">
        <v>4</v>
      </c>
      <c r="Y434" t="b">
        <v>1</v>
      </c>
      <c r="Z434">
        <v>2100</v>
      </c>
    </row>
    <row r="435" spans="1:26" x14ac:dyDescent="0.3">
      <c r="A435" t="s">
        <v>198</v>
      </c>
      <c r="B435">
        <v>13</v>
      </c>
      <c r="C435">
        <v>433</v>
      </c>
      <c r="D435">
        <v>1098</v>
      </c>
      <c r="E435">
        <v>-4336.0623770000002</v>
      </c>
      <c r="F435">
        <v>16960.33466</v>
      </c>
      <c r="G435">
        <v>33700</v>
      </c>
      <c r="H435">
        <v>-4853.8872849999998</v>
      </c>
      <c r="I435">
        <v>18355.179700000001</v>
      </c>
      <c r="J435">
        <v>33700</v>
      </c>
      <c r="K435">
        <v>-4853.8872849999998</v>
      </c>
      <c r="L435">
        <v>18355.179700000001</v>
      </c>
      <c r="M435">
        <v>33700</v>
      </c>
      <c r="N435">
        <v>1099</v>
      </c>
      <c r="O435">
        <v>-4336.0623770000002</v>
      </c>
      <c r="P435">
        <v>16960.33466</v>
      </c>
      <c r="Q435">
        <v>31700</v>
      </c>
      <c r="R435">
        <v>-4836.4856479999999</v>
      </c>
      <c r="S435">
        <v>18308.30558</v>
      </c>
      <c r="T435">
        <v>33700</v>
      </c>
      <c r="U435">
        <v>4</v>
      </c>
      <c r="V435">
        <v>4</v>
      </c>
      <c r="W435">
        <v>4</v>
      </c>
      <c r="X435">
        <v>4</v>
      </c>
      <c r="Y435" t="b">
        <v>1</v>
      </c>
      <c r="Z435">
        <v>2100</v>
      </c>
    </row>
    <row r="436" spans="1:26" x14ac:dyDescent="0.3">
      <c r="A436" t="s">
        <v>199</v>
      </c>
      <c r="B436">
        <v>14</v>
      </c>
      <c r="C436">
        <v>434</v>
      </c>
      <c r="D436">
        <v>1100</v>
      </c>
      <c r="E436">
        <v>-4336.0623770000002</v>
      </c>
      <c r="F436">
        <v>16960.33466</v>
      </c>
      <c r="G436">
        <v>35700</v>
      </c>
      <c r="H436">
        <v>-4815.4616569999998</v>
      </c>
      <c r="I436">
        <v>18251.674070000001</v>
      </c>
      <c r="J436">
        <v>35700</v>
      </c>
      <c r="K436">
        <v>-4815.4616569999998</v>
      </c>
      <c r="L436">
        <v>18251.674070000001</v>
      </c>
      <c r="M436">
        <v>35700</v>
      </c>
      <c r="N436">
        <v>1101</v>
      </c>
      <c r="O436">
        <v>-4336.0623770000002</v>
      </c>
      <c r="P436">
        <v>16960.33466</v>
      </c>
      <c r="Q436">
        <v>33700</v>
      </c>
      <c r="R436">
        <v>-4798.0600199999999</v>
      </c>
      <c r="S436">
        <v>18204.799950000001</v>
      </c>
      <c r="T436">
        <v>35700</v>
      </c>
      <c r="U436">
        <v>4</v>
      </c>
      <c r="V436">
        <v>4</v>
      </c>
      <c r="W436">
        <v>4</v>
      </c>
      <c r="X436">
        <v>4</v>
      </c>
      <c r="Y436" t="b">
        <v>1</v>
      </c>
      <c r="Z436">
        <v>2100</v>
      </c>
    </row>
    <row r="437" spans="1:26" x14ac:dyDescent="0.3">
      <c r="A437" t="s">
        <v>200</v>
      </c>
      <c r="B437">
        <v>11</v>
      </c>
      <c r="C437">
        <v>435</v>
      </c>
      <c r="D437">
        <v>1104</v>
      </c>
      <c r="E437">
        <v>-6152.0847389999999</v>
      </c>
      <c r="F437">
        <v>15099.73072</v>
      </c>
      <c r="G437">
        <v>29700</v>
      </c>
      <c r="H437">
        <v>-7176.8414229999998</v>
      </c>
      <c r="I437">
        <v>17293.745139999999</v>
      </c>
      <c r="J437">
        <v>29700</v>
      </c>
      <c r="K437">
        <v>-7176.8414229999998</v>
      </c>
      <c r="L437">
        <v>17293.745139999999</v>
      </c>
      <c r="M437">
        <v>29700</v>
      </c>
      <c r="N437">
        <v>1105</v>
      </c>
      <c r="O437">
        <v>-6152.0847389999999</v>
      </c>
      <c r="P437">
        <v>15099.73072</v>
      </c>
      <c r="Q437">
        <v>27700</v>
      </c>
      <c r="R437">
        <v>-7155.6821739999996</v>
      </c>
      <c r="S437">
        <v>17248.44297</v>
      </c>
      <c r="T437">
        <v>29700</v>
      </c>
      <c r="U437">
        <v>4</v>
      </c>
      <c r="V437">
        <v>4</v>
      </c>
      <c r="W437">
        <v>4</v>
      </c>
      <c r="X437">
        <v>4</v>
      </c>
      <c r="Y437" t="b">
        <v>1</v>
      </c>
      <c r="Z437">
        <v>2100</v>
      </c>
    </row>
    <row r="438" spans="1:26" x14ac:dyDescent="0.3">
      <c r="A438" t="s">
        <v>201</v>
      </c>
      <c r="B438">
        <v>12</v>
      </c>
      <c r="C438">
        <v>436</v>
      </c>
      <c r="D438">
        <v>1106</v>
      </c>
      <c r="E438">
        <v>-6152.0847389999999</v>
      </c>
      <c r="F438">
        <v>15099.73072</v>
      </c>
      <c r="G438">
        <v>31700</v>
      </c>
      <c r="H438">
        <v>-7117.333388</v>
      </c>
      <c r="I438">
        <v>17166.33783</v>
      </c>
      <c r="J438">
        <v>31700</v>
      </c>
      <c r="K438">
        <v>-7117.333388</v>
      </c>
      <c r="L438">
        <v>17166.33783</v>
      </c>
      <c r="M438">
        <v>31700</v>
      </c>
      <c r="N438">
        <v>1107</v>
      </c>
      <c r="O438">
        <v>-6152.0847389999999</v>
      </c>
      <c r="P438">
        <v>15099.73072</v>
      </c>
      <c r="Q438">
        <v>29700</v>
      </c>
      <c r="R438">
        <v>-7096.1741389999997</v>
      </c>
      <c r="S438">
        <v>17121.035670000001</v>
      </c>
      <c r="T438">
        <v>31700</v>
      </c>
      <c r="U438">
        <v>4</v>
      </c>
      <c r="V438">
        <v>4</v>
      </c>
      <c r="W438">
        <v>4</v>
      </c>
      <c r="X438">
        <v>4</v>
      </c>
      <c r="Y438" t="b">
        <v>1</v>
      </c>
      <c r="Z438">
        <v>2100</v>
      </c>
    </row>
    <row r="439" spans="1:26" x14ac:dyDescent="0.3">
      <c r="A439" t="s">
        <v>202</v>
      </c>
      <c r="B439">
        <v>13</v>
      </c>
      <c r="C439">
        <v>437</v>
      </c>
      <c r="D439">
        <v>1108</v>
      </c>
      <c r="E439">
        <v>-6152.0847389999999</v>
      </c>
      <c r="F439">
        <v>15099.73072</v>
      </c>
      <c r="G439">
        <v>33700</v>
      </c>
      <c r="H439">
        <v>-7057.5464760000004</v>
      </c>
      <c r="I439">
        <v>17038.333449999998</v>
      </c>
      <c r="J439">
        <v>33700</v>
      </c>
      <c r="K439">
        <v>-7057.5464760000004</v>
      </c>
      <c r="L439">
        <v>17038.333449999998</v>
      </c>
      <c r="M439">
        <v>33700</v>
      </c>
      <c r="N439">
        <v>1109</v>
      </c>
      <c r="O439">
        <v>-6152.0847389999999</v>
      </c>
      <c r="P439">
        <v>15099.73072</v>
      </c>
      <c r="Q439">
        <v>31700</v>
      </c>
      <c r="R439">
        <v>-7036.3872270000002</v>
      </c>
      <c r="S439">
        <v>16993.031279999999</v>
      </c>
      <c r="T439">
        <v>33700</v>
      </c>
      <c r="U439">
        <v>4</v>
      </c>
      <c r="V439">
        <v>4</v>
      </c>
      <c r="W439">
        <v>4</v>
      </c>
      <c r="X439">
        <v>4</v>
      </c>
      <c r="Y439" t="b">
        <v>1</v>
      </c>
      <c r="Z439">
        <v>2100</v>
      </c>
    </row>
    <row r="440" spans="1:26" x14ac:dyDescent="0.3">
      <c r="A440" t="s">
        <v>203</v>
      </c>
      <c r="B440">
        <v>14</v>
      </c>
      <c r="C440">
        <v>438</v>
      </c>
      <c r="D440">
        <v>1110</v>
      </c>
      <c r="E440">
        <v>-6152.0847389999999</v>
      </c>
      <c r="F440">
        <v>15099.73072</v>
      </c>
      <c r="G440">
        <v>35700</v>
      </c>
      <c r="H440">
        <v>-6997.5056709999999</v>
      </c>
      <c r="I440">
        <v>16909.785479999999</v>
      </c>
      <c r="J440">
        <v>35700</v>
      </c>
      <c r="K440">
        <v>-6997.5056709999999</v>
      </c>
      <c r="L440">
        <v>16909.785479999999</v>
      </c>
      <c r="M440">
        <v>35700</v>
      </c>
      <c r="N440">
        <v>1111</v>
      </c>
      <c r="O440">
        <v>-6152.0847389999999</v>
      </c>
      <c r="P440">
        <v>15099.73072</v>
      </c>
      <c r="Q440">
        <v>33700</v>
      </c>
      <c r="R440">
        <v>-6976.346423</v>
      </c>
      <c r="S440">
        <v>16864.48331</v>
      </c>
      <c r="T440">
        <v>35700</v>
      </c>
      <c r="U440">
        <v>4</v>
      </c>
      <c r="V440">
        <v>4</v>
      </c>
      <c r="W440">
        <v>4</v>
      </c>
      <c r="X440">
        <v>4</v>
      </c>
      <c r="Y440" t="b">
        <v>1</v>
      </c>
      <c r="Z440">
        <v>2100</v>
      </c>
    </row>
    <row r="441" spans="1:26" x14ac:dyDescent="0.3">
      <c r="A441" t="s">
        <v>204</v>
      </c>
      <c r="B441">
        <v>11</v>
      </c>
      <c r="C441">
        <v>439</v>
      </c>
      <c r="D441">
        <v>1116</v>
      </c>
      <c r="E441">
        <v>3050.4574229999998</v>
      </c>
      <c r="F441">
        <v>-3281.2355560000001</v>
      </c>
      <c r="G441">
        <v>29700</v>
      </c>
      <c r="H441">
        <v>3917.7996939999998</v>
      </c>
      <c r="I441">
        <v>-5513.8241699999999</v>
      </c>
      <c r="J441">
        <v>29700</v>
      </c>
      <c r="K441">
        <v>3917.7996939999998</v>
      </c>
      <c r="L441">
        <v>-5513.8241699999999</v>
      </c>
      <c r="M441">
        <v>29700</v>
      </c>
      <c r="N441">
        <v>1117</v>
      </c>
      <c r="O441">
        <v>3050.4574229999998</v>
      </c>
      <c r="P441">
        <v>-3281.2355560000001</v>
      </c>
      <c r="Q441">
        <v>27700</v>
      </c>
      <c r="R441">
        <v>3899.69346</v>
      </c>
      <c r="S441">
        <v>-5467.217686</v>
      </c>
      <c r="T441">
        <v>29700</v>
      </c>
      <c r="U441">
        <v>4</v>
      </c>
      <c r="V441">
        <v>4</v>
      </c>
      <c r="W441">
        <v>4</v>
      </c>
      <c r="X441">
        <v>4</v>
      </c>
      <c r="Y441" t="b">
        <v>1</v>
      </c>
      <c r="Z441">
        <v>2100</v>
      </c>
    </row>
    <row r="442" spans="1:26" x14ac:dyDescent="0.3">
      <c r="A442" t="s">
        <v>205</v>
      </c>
      <c r="B442">
        <v>12</v>
      </c>
      <c r="C442">
        <v>440</v>
      </c>
      <c r="D442">
        <v>1118</v>
      </c>
      <c r="E442">
        <v>3050.4574229999998</v>
      </c>
      <c r="F442">
        <v>-3281.2355560000001</v>
      </c>
      <c r="G442">
        <v>31700</v>
      </c>
      <c r="H442">
        <v>3861.7485769999998</v>
      </c>
      <c r="I442">
        <v>-5369.5453879999995</v>
      </c>
      <c r="J442">
        <v>31700</v>
      </c>
      <c r="K442">
        <v>3861.7485769999998</v>
      </c>
      <c r="L442">
        <v>-5369.5453879999995</v>
      </c>
      <c r="M442">
        <v>31700</v>
      </c>
      <c r="N442">
        <v>1119</v>
      </c>
      <c r="O442">
        <v>3050.4574229999998</v>
      </c>
      <c r="P442">
        <v>-3281.2355560000001</v>
      </c>
      <c r="Q442">
        <v>29700</v>
      </c>
      <c r="R442">
        <v>3843.6423420000001</v>
      </c>
      <c r="S442">
        <v>-5322.938905</v>
      </c>
      <c r="T442">
        <v>31700</v>
      </c>
      <c r="U442">
        <v>4</v>
      </c>
      <c r="V442">
        <v>4</v>
      </c>
      <c r="W442">
        <v>4</v>
      </c>
      <c r="X442">
        <v>4</v>
      </c>
      <c r="Y442" t="b">
        <v>1</v>
      </c>
      <c r="Z442">
        <v>2100</v>
      </c>
    </row>
    <row r="443" spans="1:26" x14ac:dyDescent="0.3">
      <c r="A443" t="s">
        <v>206</v>
      </c>
      <c r="B443">
        <v>13</v>
      </c>
      <c r="C443">
        <v>441</v>
      </c>
      <c r="D443">
        <v>1120</v>
      </c>
      <c r="E443">
        <v>3050.4574229999998</v>
      </c>
      <c r="F443">
        <v>-3281.2355560000001</v>
      </c>
      <c r="G443">
        <v>33700</v>
      </c>
      <c r="H443">
        <v>3805.356303</v>
      </c>
      <c r="I443">
        <v>-5224.388449</v>
      </c>
      <c r="J443">
        <v>33700</v>
      </c>
      <c r="K443">
        <v>3805.356303</v>
      </c>
      <c r="L443">
        <v>-5224.388449</v>
      </c>
      <c r="M443">
        <v>33700</v>
      </c>
      <c r="N443">
        <v>1121</v>
      </c>
      <c r="O443">
        <v>3050.4574229999998</v>
      </c>
      <c r="P443">
        <v>-3281.2355560000001</v>
      </c>
      <c r="Q443">
        <v>31700</v>
      </c>
      <c r="R443">
        <v>3787.2500679999998</v>
      </c>
      <c r="S443">
        <v>-5177.7819659999996</v>
      </c>
      <c r="T443">
        <v>33700</v>
      </c>
      <c r="U443">
        <v>4</v>
      </c>
      <c r="V443">
        <v>4</v>
      </c>
      <c r="W443">
        <v>4</v>
      </c>
      <c r="X443">
        <v>4</v>
      </c>
      <c r="Y443" t="b">
        <v>1</v>
      </c>
      <c r="Z443">
        <v>2100</v>
      </c>
    </row>
    <row r="444" spans="1:26" x14ac:dyDescent="0.3">
      <c r="A444" t="s">
        <v>207</v>
      </c>
      <c r="B444">
        <v>14</v>
      </c>
      <c r="C444">
        <v>442</v>
      </c>
      <c r="D444">
        <v>1122</v>
      </c>
      <c r="E444">
        <v>3050.4574229999998</v>
      </c>
      <c r="F444">
        <v>-3281.2355560000001</v>
      </c>
      <c r="G444">
        <v>35700</v>
      </c>
      <c r="H444">
        <v>3748.7206449999999</v>
      </c>
      <c r="I444">
        <v>-5078.6050269999996</v>
      </c>
      <c r="J444">
        <v>35700</v>
      </c>
      <c r="K444">
        <v>3748.7206449999999</v>
      </c>
      <c r="L444">
        <v>-5078.6050269999996</v>
      </c>
      <c r="M444">
        <v>35700</v>
      </c>
      <c r="N444">
        <v>1123</v>
      </c>
      <c r="O444">
        <v>3050.4574229999998</v>
      </c>
      <c r="P444">
        <v>-3281.2355560000001</v>
      </c>
      <c r="Q444">
        <v>33700</v>
      </c>
      <c r="R444">
        <v>3730.614411</v>
      </c>
      <c r="S444">
        <v>-5031.998544</v>
      </c>
      <c r="T444">
        <v>35700</v>
      </c>
      <c r="U444">
        <v>4</v>
      </c>
      <c r="V444">
        <v>4</v>
      </c>
      <c r="W444">
        <v>4</v>
      </c>
      <c r="X444">
        <v>4</v>
      </c>
      <c r="Y444" t="b">
        <v>1</v>
      </c>
      <c r="Z444">
        <v>2100</v>
      </c>
    </row>
    <row r="445" spans="1:26" x14ac:dyDescent="0.3">
      <c r="A445" t="s">
        <v>208</v>
      </c>
      <c r="B445">
        <v>11</v>
      </c>
      <c r="C445">
        <v>443</v>
      </c>
      <c r="D445">
        <v>1126</v>
      </c>
      <c r="E445">
        <v>4338.3456759999999</v>
      </c>
      <c r="F445">
        <v>-2656.4847880000002</v>
      </c>
      <c r="G445">
        <v>29700</v>
      </c>
      <c r="H445">
        <v>4828.2471640000003</v>
      </c>
      <c r="I445">
        <v>-5242.6779669999996</v>
      </c>
      <c r="J445">
        <v>29700</v>
      </c>
      <c r="K445">
        <v>4828.2471640000003</v>
      </c>
      <c r="L445">
        <v>-5242.6779669999996</v>
      </c>
      <c r="M445">
        <v>29700</v>
      </c>
      <c r="N445">
        <v>1127</v>
      </c>
      <c r="O445">
        <v>4338.3456759999999</v>
      </c>
      <c r="P445">
        <v>-2656.4847880000002</v>
      </c>
      <c r="Q445">
        <v>27700</v>
      </c>
      <c r="R445">
        <v>4818.9411790000004</v>
      </c>
      <c r="S445">
        <v>-5193.5516129999996</v>
      </c>
      <c r="T445">
        <v>29700</v>
      </c>
      <c r="U445">
        <v>4</v>
      </c>
      <c r="V445">
        <v>4</v>
      </c>
      <c r="W445">
        <v>4</v>
      </c>
      <c r="X445">
        <v>4</v>
      </c>
      <c r="Y445" t="b">
        <v>1</v>
      </c>
      <c r="Z445">
        <v>2100</v>
      </c>
    </row>
    <row r="446" spans="1:26" x14ac:dyDescent="0.3">
      <c r="A446" t="s">
        <v>209</v>
      </c>
      <c r="B446">
        <v>12</v>
      </c>
      <c r="C446">
        <v>444</v>
      </c>
      <c r="D446">
        <v>1128</v>
      </c>
      <c r="E446">
        <v>4338.3456759999999</v>
      </c>
      <c r="F446">
        <v>-2656.4847880000002</v>
      </c>
      <c r="G446">
        <v>31700</v>
      </c>
      <c r="H446">
        <v>4799.4296400000003</v>
      </c>
      <c r="I446">
        <v>-5090.550072</v>
      </c>
      <c r="J446">
        <v>31700</v>
      </c>
      <c r="K446">
        <v>4799.4296400000003</v>
      </c>
      <c r="L446">
        <v>-5090.550072</v>
      </c>
      <c r="M446">
        <v>31700</v>
      </c>
      <c r="N446">
        <v>1129</v>
      </c>
      <c r="O446">
        <v>4338.3456759999999</v>
      </c>
      <c r="P446">
        <v>-2656.4847880000002</v>
      </c>
      <c r="Q446">
        <v>29700</v>
      </c>
      <c r="R446">
        <v>4790.1236559999998</v>
      </c>
      <c r="S446">
        <v>-5041.423718</v>
      </c>
      <c r="T446">
        <v>31700</v>
      </c>
      <c r="U446">
        <v>4</v>
      </c>
      <c r="V446">
        <v>4</v>
      </c>
      <c r="W446">
        <v>4</v>
      </c>
      <c r="X446">
        <v>4</v>
      </c>
      <c r="Y446" t="b">
        <v>1</v>
      </c>
      <c r="Z446">
        <v>2100</v>
      </c>
    </row>
    <row r="447" spans="1:26" x14ac:dyDescent="0.3">
      <c r="A447" t="s">
        <v>210</v>
      </c>
      <c r="B447">
        <v>13</v>
      </c>
      <c r="C447">
        <v>445</v>
      </c>
      <c r="D447">
        <v>1130</v>
      </c>
      <c r="E447">
        <v>4338.3456759999999</v>
      </c>
      <c r="F447">
        <v>-2656.4847880000002</v>
      </c>
      <c r="G447">
        <v>33700</v>
      </c>
      <c r="H447">
        <v>4770.2337779999998</v>
      </c>
      <c r="I447">
        <v>-4936.4249239999999</v>
      </c>
      <c r="J447">
        <v>33700</v>
      </c>
      <c r="K447">
        <v>4770.2337779999998</v>
      </c>
      <c r="L447">
        <v>-4936.4249239999999</v>
      </c>
      <c r="M447">
        <v>33700</v>
      </c>
      <c r="N447">
        <v>1131</v>
      </c>
      <c r="O447">
        <v>4338.3456759999999</v>
      </c>
      <c r="P447">
        <v>-2656.4847880000002</v>
      </c>
      <c r="Q447">
        <v>31700</v>
      </c>
      <c r="R447">
        <v>4760.9277940000002</v>
      </c>
      <c r="S447">
        <v>-4887.2985699999999</v>
      </c>
      <c r="T447">
        <v>33700</v>
      </c>
      <c r="U447">
        <v>4</v>
      </c>
      <c r="V447">
        <v>4</v>
      </c>
      <c r="W447">
        <v>4</v>
      </c>
      <c r="X447">
        <v>4</v>
      </c>
      <c r="Y447" t="b">
        <v>1</v>
      </c>
      <c r="Z447">
        <v>2100</v>
      </c>
    </row>
    <row r="448" spans="1:26" x14ac:dyDescent="0.3">
      <c r="A448" t="s">
        <v>211</v>
      </c>
      <c r="B448">
        <v>14</v>
      </c>
      <c r="C448">
        <v>446</v>
      </c>
      <c r="D448">
        <v>1132</v>
      </c>
      <c r="E448">
        <v>4338.3456759999999</v>
      </c>
      <c r="F448">
        <v>-2656.4847880000002</v>
      </c>
      <c r="G448">
        <v>35700</v>
      </c>
      <c r="H448">
        <v>4740.6705359999996</v>
      </c>
      <c r="I448">
        <v>-4780.3603739999999</v>
      </c>
      <c r="J448">
        <v>35700</v>
      </c>
      <c r="K448">
        <v>4740.6705359999996</v>
      </c>
      <c r="L448">
        <v>-4780.3603739999999</v>
      </c>
      <c r="M448">
        <v>35700</v>
      </c>
      <c r="N448">
        <v>1133</v>
      </c>
      <c r="O448">
        <v>4338.3456759999999</v>
      </c>
      <c r="P448">
        <v>-2656.4847880000002</v>
      </c>
      <c r="Q448">
        <v>33700</v>
      </c>
      <c r="R448">
        <v>4731.364552</v>
      </c>
      <c r="S448">
        <v>-4731.2340199999999</v>
      </c>
      <c r="T448">
        <v>35700</v>
      </c>
      <c r="U448">
        <v>4</v>
      </c>
      <c r="V448">
        <v>4</v>
      </c>
      <c r="W448">
        <v>4</v>
      </c>
      <c r="X448">
        <v>4</v>
      </c>
      <c r="Y448" t="b">
        <v>1</v>
      </c>
      <c r="Z448">
        <v>2100</v>
      </c>
    </row>
    <row r="449" spans="1:26" x14ac:dyDescent="0.3">
      <c r="A449" t="s">
        <v>212</v>
      </c>
      <c r="B449">
        <v>11</v>
      </c>
      <c r="C449">
        <v>447</v>
      </c>
      <c r="D449">
        <v>1136</v>
      </c>
      <c r="E449">
        <v>5148.2403670000003</v>
      </c>
      <c r="F449">
        <v>-2491.146369</v>
      </c>
      <c r="G449">
        <v>29700</v>
      </c>
      <c r="H449">
        <v>5365.16849</v>
      </c>
      <c r="I449">
        <v>-5152.3438139999998</v>
      </c>
      <c r="J449">
        <v>29700</v>
      </c>
      <c r="K449">
        <v>5365.16849</v>
      </c>
      <c r="L449">
        <v>-5152.3438139999998</v>
      </c>
      <c r="M449">
        <v>29700</v>
      </c>
      <c r="N449">
        <v>1137</v>
      </c>
      <c r="O449">
        <v>5148.2403670000003</v>
      </c>
      <c r="P449">
        <v>-2491.146369</v>
      </c>
      <c r="Q449">
        <v>27700</v>
      </c>
      <c r="R449">
        <v>5361.1062019999999</v>
      </c>
      <c r="S449">
        <v>-5102.5091089999996</v>
      </c>
      <c r="T449">
        <v>29700</v>
      </c>
      <c r="U449">
        <v>4</v>
      </c>
      <c r="V449">
        <v>4</v>
      </c>
      <c r="W449">
        <v>4</v>
      </c>
      <c r="X449">
        <v>4</v>
      </c>
      <c r="Y449" t="b">
        <v>1</v>
      </c>
      <c r="Z449">
        <v>2100</v>
      </c>
    </row>
    <row r="450" spans="1:26" x14ac:dyDescent="0.3">
      <c r="A450" t="s">
        <v>213</v>
      </c>
      <c r="B450">
        <v>12</v>
      </c>
      <c r="C450">
        <v>448</v>
      </c>
      <c r="D450">
        <v>1138</v>
      </c>
      <c r="E450">
        <v>5148.2403670000003</v>
      </c>
      <c r="F450">
        <v>-2491.146369</v>
      </c>
      <c r="G450">
        <v>31700</v>
      </c>
      <c r="H450">
        <v>5352.8953510000001</v>
      </c>
      <c r="I450">
        <v>-5001.7812869999998</v>
      </c>
      <c r="J450">
        <v>31700</v>
      </c>
      <c r="K450">
        <v>5352.8953510000001</v>
      </c>
      <c r="L450">
        <v>-5001.7812869999998</v>
      </c>
      <c r="M450">
        <v>31700</v>
      </c>
      <c r="N450">
        <v>1139</v>
      </c>
      <c r="O450">
        <v>5148.2403670000003</v>
      </c>
      <c r="P450">
        <v>-2491.146369</v>
      </c>
      <c r="Q450">
        <v>29700</v>
      </c>
      <c r="R450">
        <v>5348.833063</v>
      </c>
      <c r="S450">
        <v>-4951.9465819999996</v>
      </c>
      <c r="T450">
        <v>31700</v>
      </c>
      <c r="U450">
        <v>4</v>
      </c>
      <c r="V450">
        <v>4</v>
      </c>
      <c r="W450">
        <v>4</v>
      </c>
      <c r="X450">
        <v>4</v>
      </c>
      <c r="Y450" t="b">
        <v>1</v>
      </c>
      <c r="Z450">
        <v>2100</v>
      </c>
    </row>
    <row r="451" spans="1:26" x14ac:dyDescent="0.3">
      <c r="A451" t="s">
        <v>214</v>
      </c>
      <c r="B451">
        <v>13</v>
      </c>
      <c r="C451">
        <v>449</v>
      </c>
      <c r="D451">
        <v>1140</v>
      </c>
      <c r="E451">
        <v>5148.2403670000003</v>
      </c>
      <c r="F451">
        <v>-2491.146369</v>
      </c>
      <c r="G451">
        <v>33700</v>
      </c>
      <c r="H451">
        <v>5340.4551680000004</v>
      </c>
      <c r="I451">
        <v>-4849.1695319999999</v>
      </c>
      <c r="J451">
        <v>33700</v>
      </c>
      <c r="K451">
        <v>5340.4551680000004</v>
      </c>
      <c r="L451">
        <v>-4849.1695319999999</v>
      </c>
      <c r="M451">
        <v>33700</v>
      </c>
      <c r="N451">
        <v>1141</v>
      </c>
      <c r="O451">
        <v>5148.2403670000003</v>
      </c>
      <c r="P451">
        <v>-2491.146369</v>
      </c>
      <c r="Q451">
        <v>31700</v>
      </c>
      <c r="R451">
        <v>5336.3928809999998</v>
      </c>
      <c r="S451">
        <v>-4799.3348269999997</v>
      </c>
      <c r="T451">
        <v>33700</v>
      </c>
      <c r="U451">
        <v>4</v>
      </c>
      <c r="V451">
        <v>4</v>
      </c>
      <c r="W451">
        <v>4</v>
      </c>
      <c r="X451">
        <v>4</v>
      </c>
      <c r="Y451" t="b">
        <v>1</v>
      </c>
      <c r="Z451">
        <v>2100</v>
      </c>
    </row>
    <row r="452" spans="1:26" x14ac:dyDescent="0.3">
      <c r="A452" t="s">
        <v>215</v>
      </c>
      <c r="B452">
        <v>14</v>
      </c>
      <c r="C452">
        <v>450</v>
      </c>
      <c r="D452">
        <v>1142</v>
      </c>
      <c r="E452">
        <v>5148.2403670000003</v>
      </c>
      <c r="F452">
        <v>-2491.146369</v>
      </c>
      <c r="G452">
        <v>35700</v>
      </c>
      <c r="H452">
        <v>5327.8474569999998</v>
      </c>
      <c r="I452">
        <v>-4694.5025889999997</v>
      </c>
      <c r="J452">
        <v>35700</v>
      </c>
      <c r="K452">
        <v>5327.8474569999998</v>
      </c>
      <c r="L452">
        <v>-4694.5025889999997</v>
      </c>
      <c r="M452">
        <v>35700</v>
      </c>
      <c r="N452">
        <v>1143</v>
      </c>
      <c r="O452">
        <v>5148.2403670000003</v>
      </c>
      <c r="P452">
        <v>-2491.146369</v>
      </c>
      <c r="Q452">
        <v>33700</v>
      </c>
      <c r="R452">
        <v>5323.7851689999998</v>
      </c>
      <c r="S452">
        <v>-4644.6678840000004</v>
      </c>
      <c r="T452">
        <v>35700</v>
      </c>
      <c r="U452">
        <v>4</v>
      </c>
      <c r="V452">
        <v>4</v>
      </c>
      <c r="W452">
        <v>4</v>
      </c>
      <c r="X452">
        <v>4</v>
      </c>
      <c r="Y452" t="b">
        <v>1</v>
      </c>
      <c r="Z452">
        <v>2100</v>
      </c>
    </row>
    <row r="453" spans="1:26" x14ac:dyDescent="0.3">
      <c r="A453" t="s">
        <v>216</v>
      </c>
      <c r="B453">
        <v>11</v>
      </c>
      <c r="C453">
        <v>451</v>
      </c>
      <c r="D453">
        <v>1148</v>
      </c>
      <c r="E453">
        <v>-5471.3495220000004</v>
      </c>
      <c r="F453">
        <v>-4873.9974419999999</v>
      </c>
      <c r="G453">
        <v>29700</v>
      </c>
      <c r="H453">
        <v>-7223.1282549999996</v>
      </c>
      <c r="I453">
        <v>-6334.2368029999998</v>
      </c>
      <c r="J453">
        <v>29700</v>
      </c>
      <c r="K453">
        <v>-7223.1282549999996</v>
      </c>
      <c r="L453">
        <v>-6334.2368029999998</v>
      </c>
      <c r="M453">
        <v>29700</v>
      </c>
      <c r="N453">
        <v>1149</v>
      </c>
      <c r="O453">
        <v>-5471.3495220000004</v>
      </c>
      <c r="P453">
        <v>-4873.9974419999999</v>
      </c>
      <c r="Q453">
        <v>27700</v>
      </c>
      <c r="R453">
        <v>-7184.7217600000004</v>
      </c>
      <c r="S453">
        <v>-6302.2221</v>
      </c>
      <c r="T453">
        <v>29700</v>
      </c>
      <c r="U453">
        <v>4</v>
      </c>
      <c r="V453">
        <v>4</v>
      </c>
      <c r="W453">
        <v>4</v>
      </c>
      <c r="X453">
        <v>4</v>
      </c>
      <c r="Y453" t="b">
        <v>1</v>
      </c>
      <c r="Z453">
        <v>2100</v>
      </c>
    </row>
    <row r="454" spans="1:26" x14ac:dyDescent="0.3">
      <c r="A454" t="s">
        <v>217</v>
      </c>
      <c r="B454">
        <v>12</v>
      </c>
      <c r="C454">
        <v>452</v>
      </c>
      <c r="D454">
        <v>1150</v>
      </c>
      <c r="E454">
        <v>-5471.3495220000004</v>
      </c>
      <c r="F454">
        <v>-4873.9974419999999</v>
      </c>
      <c r="G454">
        <v>31700</v>
      </c>
      <c r="H454">
        <v>-7065.1816040000003</v>
      </c>
      <c r="I454">
        <v>-6202.5763870000001</v>
      </c>
      <c r="J454">
        <v>31700</v>
      </c>
      <c r="K454">
        <v>-7065.1816040000003</v>
      </c>
      <c r="L454">
        <v>-6202.5763870000001</v>
      </c>
      <c r="M454">
        <v>31700</v>
      </c>
      <c r="N454">
        <v>1151</v>
      </c>
      <c r="O454">
        <v>-5471.3495220000004</v>
      </c>
      <c r="P454">
        <v>-4873.9974419999999</v>
      </c>
      <c r="Q454">
        <v>29700</v>
      </c>
      <c r="R454">
        <v>-7026.7751099999996</v>
      </c>
      <c r="S454">
        <v>-6170.5616840000002</v>
      </c>
      <c r="T454">
        <v>31700</v>
      </c>
      <c r="U454">
        <v>4</v>
      </c>
      <c r="V454">
        <v>4</v>
      </c>
      <c r="W454">
        <v>4</v>
      </c>
      <c r="X454">
        <v>4</v>
      </c>
      <c r="Y454" t="b">
        <v>1</v>
      </c>
      <c r="Z454">
        <v>2100</v>
      </c>
    </row>
    <row r="455" spans="1:26" x14ac:dyDescent="0.3">
      <c r="A455" t="s">
        <v>218</v>
      </c>
      <c r="B455">
        <v>13</v>
      </c>
      <c r="C455">
        <v>453</v>
      </c>
      <c r="D455">
        <v>1152</v>
      </c>
      <c r="E455">
        <v>-5471.3495220000004</v>
      </c>
      <c r="F455">
        <v>-4873.9974419999999</v>
      </c>
      <c r="G455">
        <v>33700</v>
      </c>
      <c r="H455">
        <v>-6906.3299450000004</v>
      </c>
      <c r="I455">
        <v>-6070.1615780000002</v>
      </c>
      <c r="J455">
        <v>33700</v>
      </c>
      <c r="K455">
        <v>-6906.3299450000004</v>
      </c>
      <c r="L455">
        <v>-6070.1615780000002</v>
      </c>
      <c r="M455">
        <v>33700</v>
      </c>
      <c r="N455">
        <v>1153</v>
      </c>
      <c r="O455">
        <v>-5471.3495220000004</v>
      </c>
      <c r="P455">
        <v>-4873.9974419999999</v>
      </c>
      <c r="Q455">
        <v>31700</v>
      </c>
      <c r="R455">
        <v>-6867.9234500000002</v>
      </c>
      <c r="S455">
        <v>-6038.1468759999998</v>
      </c>
      <c r="T455">
        <v>33700</v>
      </c>
      <c r="U455">
        <v>4</v>
      </c>
      <c r="V455">
        <v>4</v>
      </c>
      <c r="W455">
        <v>4</v>
      </c>
      <c r="X455">
        <v>4</v>
      </c>
      <c r="Y455" t="b">
        <v>1</v>
      </c>
      <c r="Z455">
        <v>2100</v>
      </c>
    </row>
    <row r="456" spans="1:26" x14ac:dyDescent="0.3">
      <c r="A456" t="s">
        <v>219</v>
      </c>
      <c r="B456">
        <v>14</v>
      </c>
      <c r="C456">
        <v>454</v>
      </c>
      <c r="D456">
        <v>1154</v>
      </c>
      <c r="E456">
        <v>-5471.3495220000004</v>
      </c>
      <c r="F456">
        <v>-4873.9974419999999</v>
      </c>
      <c r="G456">
        <v>35700</v>
      </c>
      <c r="H456">
        <v>-6746.5744750000003</v>
      </c>
      <c r="I456">
        <v>-5936.993375</v>
      </c>
      <c r="J456">
        <v>35700</v>
      </c>
      <c r="K456">
        <v>-6746.5744750000003</v>
      </c>
      <c r="L456">
        <v>-5936.993375</v>
      </c>
      <c r="M456">
        <v>35700</v>
      </c>
      <c r="N456">
        <v>1155</v>
      </c>
      <c r="O456">
        <v>-5471.3495220000004</v>
      </c>
      <c r="P456">
        <v>-4873.9974419999999</v>
      </c>
      <c r="Q456">
        <v>33700</v>
      </c>
      <c r="R456">
        <v>-6708.1679800000002</v>
      </c>
      <c r="S456">
        <v>-5904.9786729999996</v>
      </c>
      <c r="T456">
        <v>35700</v>
      </c>
      <c r="U456">
        <v>4</v>
      </c>
      <c r="V456">
        <v>4</v>
      </c>
      <c r="W456">
        <v>4</v>
      </c>
      <c r="X456">
        <v>4</v>
      </c>
      <c r="Y456" t="b">
        <v>1</v>
      </c>
      <c r="Z456">
        <v>2100</v>
      </c>
    </row>
    <row r="457" spans="1:26" x14ac:dyDescent="0.3">
      <c r="A457" t="s">
        <v>220</v>
      </c>
      <c r="B457">
        <v>11</v>
      </c>
      <c r="C457">
        <v>455</v>
      </c>
      <c r="D457">
        <v>1158</v>
      </c>
      <c r="E457">
        <v>-4085.8534979999999</v>
      </c>
      <c r="F457">
        <v>-5386.2326819999998</v>
      </c>
      <c r="G457">
        <v>29700</v>
      </c>
      <c r="H457">
        <v>-6155.0833549999998</v>
      </c>
      <c r="I457">
        <v>-7111.091437</v>
      </c>
      <c r="J457">
        <v>29700</v>
      </c>
      <c r="K457">
        <v>-6155.0833549999998</v>
      </c>
      <c r="L457">
        <v>-7111.091437</v>
      </c>
      <c r="M457">
        <v>29700</v>
      </c>
      <c r="N457">
        <v>1159</v>
      </c>
      <c r="O457">
        <v>-4085.8534979999999</v>
      </c>
      <c r="P457">
        <v>-5386.2326819999998</v>
      </c>
      <c r="Q457">
        <v>27700</v>
      </c>
      <c r="R457">
        <v>-6116.6768609999999</v>
      </c>
      <c r="S457">
        <v>-7079.0767349999996</v>
      </c>
      <c r="T457">
        <v>29700</v>
      </c>
      <c r="U457">
        <v>4</v>
      </c>
      <c r="V457">
        <v>4</v>
      </c>
      <c r="W457">
        <v>4</v>
      </c>
      <c r="X457">
        <v>4</v>
      </c>
      <c r="Y457" t="b">
        <v>1</v>
      </c>
      <c r="Z457">
        <v>2100</v>
      </c>
    </row>
    <row r="458" spans="1:26" x14ac:dyDescent="0.3">
      <c r="A458" t="s">
        <v>221</v>
      </c>
      <c r="B458">
        <v>12</v>
      </c>
      <c r="C458">
        <v>456</v>
      </c>
      <c r="D458">
        <v>1160</v>
      </c>
      <c r="E458">
        <v>-4085.8534979999999</v>
      </c>
      <c r="F458">
        <v>-5386.2326819999998</v>
      </c>
      <c r="G458">
        <v>31700</v>
      </c>
      <c r="H458">
        <v>-6008.2099479999997</v>
      </c>
      <c r="I458">
        <v>-6988.6614030000001</v>
      </c>
      <c r="J458">
        <v>31700</v>
      </c>
      <c r="K458">
        <v>-6008.2099479999997</v>
      </c>
      <c r="L458">
        <v>-6988.6614030000001</v>
      </c>
      <c r="M458">
        <v>31700</v>
      </c>
      <c r="N458">
        <v>1161</v>
      </c>
      <c r="O458">
        <v>-4085.8534979999999</v>
      </c>
      <c r="P458">
        <v>-5386.2326819999998</v>
      </c>
      <c r="Q458">
        <v>29700</v>
      </c>
      <c r="R458">
        <v>-5969.8034530000004</v>
      </c>
      <c r="S458">
        <v>-6956.6467000000002</v>
      </c>
      <c r="T458">
        <v>31700</v>
      </c>
      <c r="U458">
        <v>4</v>
      </c>
      <c r="V458">
        <v>4</v>
      </c>
      <c r="W458">
        <v>4</v>
      </c>
      <c r="X458">
        <v>4</v>
      </c>
      <c r="Y458" t="b">
        <v>1</v>
      </c>
      <c r="Z458">
        <v>2100</v>
      </c>
    </row>
    <row r="459" spans="1:26" x14ac:dyDescent="0.3">
      <c r="A459" t="s">
        <v>222</v>
      </c>
      <c r="B459">
        <v>13</v>
      </c>
      <c r="C459">
        <v>457</v>
      </c>
      <c r="D459">
        <v>1162</v>
      </c>
      <c r="E459">
        <v>-4085.8534979999999</v>
      </c>
      <c r="F459">
        <v>-5386.2326819999998</v>
      </c>
      <c r="G459">
        <v>33700</v>
      </c>
      <c r="H459">
        <v>-5860.5504849999998</v>
      </c>
      <c r="I459">
        <v>-6865.5761320000001</v>
      </c>
      <c r="J459">
        <v>33700</v>
      </c>
      <c r="K459">
        <v>-5860.5504849999998</v>
      </c>
      <c r="L459">
        <v>-6865.5761320000001</v>
      </c>
      <c r="M459">
        <v>33700</v>
      </c>
      <c r="N459">
        <v>1163</v>
      </c>
      <c r="O459">
        <v>-4085.8534979999999</v>
      </c>
      <c r="P459">
        <v>-5386.2326819999998</v>
      </c>
      <c r="Q459">
        <v>31700</v>
      </c>
      <c r="R459">
        <v>-5822.1439909999999</v>
      </c>
      <c r="S459">
        <v>-6833.5614299999997</v>
      </c>
      <c r="T459">
        <v>33700</v>
      </c>
      <c r="U459">
        <v>4</v>
      </c>
      <c r="V459">
        <v>4</v>
      </c>
      <c r="W459">
        <v>4</v>
      </c>
      <c r="X459">
        <v>4</v>
      </c>
      <c r="Y459" t="b">
        <v>1</v>
      </c>
      <c r="Z459">
        <v>2100</v>
      </c>
    </row>
    <row r="460" spans="1:26" x14ac:dyDescent="0.3">
      <c r="A460" t="s">
        <v>223</v>
      </c>
      <c r="B460">
        <v>14</v>
      </c>
      <c r="C460">
        <v>458</v>
      </c>
      <c r="D460">
        <v>1164</v>
      </c>
      <c r="E460">
        <v>-4085.8534979999999</v>
      </c>
      <c r="F460">
        <v>-5386.2326819999998</v>
      </c>
      <c r="G460">
        <v>35700</v>
      </c>
      <c r="H460">
        <v>-5712.0741090000001</v>
      </c>
      <c r="I460">
        <v>-6741.8099030000003</v>
      </c>
      <c r="J460">
        <v>35700</v>
      </c>
      <c r="K460">
        <v>-5712.0741090000001</v>
      </c>
      <c r="L460">
        <v>-6741.8099030000003</v>
      </c>
      <c r="M460">
        <v>35700</v>
      </c>
      <c r="N460">
        <v>1165</v>
      </c>
      <c r="O460">
        <v>-4085.8534979999999</v>
      </c>
      <c r="P460">
        <v>-5386.2326819999998</v>
      </c>
      <c r="Q460">
        <v>33700</v>
      </c>
      <c r="R460">
        <v>-5673.6676150000003</v>
      </c>
      <c r="S460">
        <v>-6709.7951999999996</v>
      </c>
      <c r="T460">
        <v>35700</v>
      </c>
      <c r="U460">
        <v>4</v>
      </c>
      <c r="V460">
        <v>4</v>
      </c>
      <c r="W460">
        <v>4</v>
      </c>
      <c r="X460">
        <v>4</v>
      </c>
      <c r="Y460" t="b">
        <v>1</v>
      </c>
      <c r="Z460">
        <v>2100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00"/>
  <sheetViews>
    <sheetView workbookViewId="0">
      <selection activeCell="G33" sqref="G33"/>
    </sheetView>
  </sheetViews>
  <sheetFormatPr defaultRowHeight="14.4" x14ac:dyDescent="0.3"/>
  <cols>
    <col min="1" max="1" width="10.44140625" customWidth="1"/>
    <col min="2" max="2" width="11.33203125" customWidth="1"/>
    <col min="3" max="3" width="10.77734375" customWidth="1"/>
    <col min="4" max="4" width="11.5546875" customWidth="1"/>
    <col min="5" max="5" width="12.44140625" customWidth="1"/>
    <col min="6" max="7" width="11.88671875" customWidth="1"/>
    <col min="8" max="8" width="13.5546875" customWidth="1"/>
    <col min="9" max="9" width="14.33203125" customWidth="1"/>
    <col min="10" max="10" width="13.21875" customWidth="1"/>
    <col min="11" max="11" width="13.44140625" customWidth="1"/>
    <col min="12" max="12" width="12.21875" customWidth="1"/>
    <col min="13" max="13" width="12.109375" customWidth="1"/>
    <col min="14" max="14" width="11.6640625" customWidth="1"/>
  </cols>
  <sheetData>
    <row r="1" spans="1:19" s="19" customFormat="1" x14ac:dyDescent="0.3">
      <c r="A1" s="19" t="s">
        <v>0</v>
      </c>
      <c r="B1" s="19" t="s">
        <v>13</v>
      </c>
      <c r="C1" s="19" t="s">
        <v>14</v>
      </c>
      <c r="D1" s="19" t="s">
        <v>15</v>
      </c>
      <c r="E1" s="19" t="s">
        <v>16</v>
      </c>
      <c r="F1" s="19" t="s">
        <v>17</v>
      </c>
      <c r="G1" s="19" t="s">
        <v>18</v>
      </c>
      <c r="H1" s="19" t="s">
        <v>1</v>
      </c>
      <c r="I1" s="19" t="s">
        <v>2</v>
      </c>
      <c r="J1" s="19" t="s">
        <v>3</v>
      </c>
      <c r="K1" s="19" t="s">
        <v>4</v>
      </c>
      <c r="L1" s="19" t="s">
        <v>5</v>
      </c>
      <c r="M1" s="19" t="s">
        <v>6</v>
      </c>
      <c r="N1" s="19" t="s">
        <v>7</v>
      </c>
      <c r="O1" s="19" t="s">
        <v>8</v>
      </c>
      <c r="P1" s="19" t="s">
        <v>9</v>
      </c>
      <c r="Q1" s="19" t="s">
        <v>10</v>
      </c>
      <c r="R1" s="19" t="s">
        <v>11</v>
      </c>
      <c r="S1" s="19" t="s">
        <v>12</v>
      </c>
    </row>
    <row r="2" spans="1:19" x14ac:dyDescent="0.3">
      <c r="A2" t="str">
        <f>'GT Data'!A4</f>
        <v>TAB_0_0</v>
      </c>
      <c r="B2">
        <f>'GT Data'!E4/1000</f>
        <v>12.152991999999999</v>
      </c>
      <c r="C2">
        <f>'GT Data'!F4/1000</f>
        <v>-4.5406297999999996</v>
      </c>
      <c r="D2">
        <f>'GT Data'!G4/1000</f>
        <v>8.1999999999999993</v>
      </c>
      <c r="E2">
        <f>'GT Data'!K4/1000</f>
        <v>9.5354161000000008</v>
      </c>
      <c r="F2">
        <f>'GT Data'!L4/1000</f>
        <v>-8.0342167999999994</v>
      </c>
      <c r="G2">
        <f>'GT Data'!M4/1000</f>
        <v>8.1999999999999993</v>
      </c>
      <c r="H2">
        <f>'GT Data'!O4/1000</f>
        <v>12.1529907</v>
      </c>
      <c r="I2">
        <f>'GT Data'!P4/1000</f>
        <v>-4.5406294999999997</v>
      </c>
      <c r="J2">
        <f>'GT Data'!Q4/1000</f>
        <v>6.2</v>
      </c>
      <c r="K2">
        <f>'GT Data'!R4/1000</f>
        <v>10.5247835</v>
      </c>
      <c r="L2">
        <f>'GT Data'!S4/1000</f>
        <v>-6.7137425999999998</v>
      </c>
      <c r="M2">
        <f>'GT Data'!T4/1000</f>
        <v>8.1999999999999993</v>
      </c>
      <c r="N2">
        <f>'GT Data'!H4/1000</f>
        <v>10.434841</v>
      </c>
      <c r="O2">
        <f>'GT Data'!I4/1000</f>
        <v>-6.8337857</v>
      </c>
      <c r="P2">
        <f>'GT Data'!J4/1000</f>
        <v>8.1999999999999993</v>
      </c>
      <c r="Q2">
        <f>'GT Data'!U4</f>
        <v>5.4962</v>
      </c>
      <c r="R2">
        <f>'GT Data'!V4</f>
        <v>4</v>
      </c>
      <c r="S2">
        <f>'GT Data'!W4</f>
        <v>4</v>
      </c>
    </row>
    <row r="3" spans="1:19" x14ac:dyDescent="0.3">
      <c r="A3" t="str">
        <f>'GT Data'!A5</f>
        <v>TAB_0_1</v>
      </c>
      <c r="B3">
        <f>'GT Data'!E5/1000</f>
        <v>12.152991999999999</v>
      </c>
      <c r="C3">
        <f>'GT Data'!F5/1000</f>
        <v>-4.5406297999999996</v>
      </c>
      <c r="D3">
        <f>'GT Data'!G5/1000</f>
        <v>8.1999999999999993</v>
      </c>
      <c r="E3">
        <f>'GT Data'!K5/1000</f>
        <v>9.5354161000000008</v>
      </c>
      <c r="F3">
        <f>'GT Data'!L5/1000</f>
        <v>-8.0342167999999994</v>
      </c>
      <c r="G3">
        <f>'GT Data'!M5/1000</f>
        <v>8.1999999999999993</v>
      </c>
      <c r="H3">
        <f>'GT Data'!O5/1000</f>
        <v>12.1529907</v>
      </c>
      <c r="I3">
        <f>'GT Data'!P5/1000</f>
        <v>-4.5406294999999997</v>
      </c>
      <c r="J3">
        <f>'GT Data'!Q5/1000</f>
        <v>6.2</v>
      </c>
      <c r="K3">
        <f>'GT Data'!R5/1000</f>
        <v>10.5247835</v>
      </c>
      <c r="L3">
        <f>'GT Data'!S5/1000</f>
        <v>-6.7137425999999998</v>
      </c>
      <c r="M3">
        <f>'GT Data'!T5/1000</f>
        <v>8.1999999999999993</v>
      </c>
      <c r="N3">
        <f>'GT Data'!H5/1000</f>
        <v>10.434841</v>
      </c>
      <c r="O3">
        <f>'GT Data'!I5/1000</f>
        <v>-6.8337857</v>
      </c>
      <c r="P3">
        <f>'GT Data'!J5/1000</f>
        <v>8.1999999999999993</v>
      </c>
      <c r="Q3">
        <f>'GT Data'!U5</f>
        <v>0</v>
      </c>
      <c r="R3">
        <f>'GT Data'!V5</f>
        <v>4</v>
      </c>
      <c r="S3">
        <f>'GT Data'!W5</f>
        <v>4</v>
      </c>
    </row>
    <row r="4" spans="1:19" x14ac:dyDescent="0.3">
      <c r="A4" t="str">
        <f>'GT Data'!A6</f>
        <v>TAB_0_2</v>
      </c>
      <c r="B4">
        <f>'GT Data'!E6/1000</f>
        <v>12.152991999999999</v>
      </c>
      <c r="C4">
        <f>'GT Data'!F6/1000</f>
        <v>-4.5406297999999996</v>
      </c>
      <c r="D4">
        <f>'GT Data'!G6/1000</f>
        <v>8.1999999999999993</v>
      </c>
      <c r="E4">
        <f>'GT Data'!K6/1000</f>
        <v>9.4154927000000015</v>
      </c>
      <c r="F4">
        <f>'GT Data'!L6/1000</f>
        <v>-8.1942743</v>
      </c>
      <c r="G4">
        <f>'GT Data'!M6/1000</f>
        <v>8.1999999999999993</v>
      </c>
      <c r="H4">
        <f>'GT Data'!O6/1000</f>
        <v>12.1529907</v>
      </c>
      <c r="I4">
        <f>'GT Data'!P6/1000</f>
        <v>-4.5406294999999997</v>
      </c>
      <c r="J4">
        <f>'GT Data'!Q6/1000</f>
        <v>6.2</v>
      </c>
      <c r="K4">
        <f>'GT Data'!R6/1000</f>
        <v>10.5247835</v>
      </c>
      <c r="L4">
        <f>'GT Data'!S6/1000</f>
        <v>-6.7137425999999998</v>
      </c>
      <c r="M4">
        <f>'GT Data'!T6/1000</f>
        <v>8.1999999999999993</v>
      </c>
      <c r="N4">
        <f>'GT Data'!H6/1000</f>
        <v>10.434841</v>
      </c>
      <c r="O4">
        <f>'GT Data'!I6/1000</f>
        <v>-6.8337857</v>
      </c>
      <c r="P4">
        <f>'GT Data'!J6/1000</f>
        <v>8.1999999999999993</v>
      </c>
      <c r="Q4">
        <f>'GT Data'!U6</f>
        <v>0</v>
      </c>
      <c r="R4">
        <f>'GT Data'!V6</f>
        <v>4</v>
      </c>
      <c r="S4">
        <f>'GT Data'!W6</f>
        <v>4</v>
      </c>
    </row>
    <row r="5" spans="1:19" x14ac:dyDescent="0.3">
      <c r="A5" t="str">
        <f>'GT Data'!A7</f>
        <v>TAB_0_3</v>
      </c>
      <c r="B5">
        <f>'GT Data'!E7/1000</f>
        <v>12.152991999999999</v>
      </c>
      <c r="C5">
        <f>'GT Data'!F7/1000</f>
        <v>-4.5406297999999996</v>
      </c>
      <c r="D5">
        <f>'GT Data'!G7/1000</f>
        <v>8.1999999999999993</v>
      </c>
      <c r="E5">
        <f>'GT Data'!K7/1000</f>
        <v>8.2260332999999992</v>
      </c>
      <c r="F5">
        <f>'GT Data'!L7/1000</f>
        <v>-6.8174239999999999</v>
      </c>
      <c r="G5">
        <f>'GT Data'!M7/1000</f>
        <v>8.1999999999999993</v>
      </c>
      <c r="H5">
        <f>'GT Data'!O7/1000</f>
        <v>12.1529907</v>
      </c>
      <c r="I5">
        <f>'GT Data'!P7/1000</f>
        <v>-4.5406294999999997</v>
      </c>
      <c r="J5">
        <f>'GT Data'!Q7/1000</f>
        <v>6.2</v>
      </c>
      <c r="K5">
        <f>'GT Data'!R7/1000</f>
        <v>9.8264899000000003</v>
      </c>
      <c r="L5">
        <f>'GT Data'!S7/1000</f>
        <v>-5.8895023000000002</v>
      </c>
      <c r="M5">
        <f>'GT Data'!T7/1000</f>
        <v>8.1999999999999993</v>
      </c>
      <c r="N5">
        <f>'GT Data'!H7/1000</f>
        <v>9.6967230999999998</v>
      </c>
      <c r="O5">
        <f>'GT Data'!I7/1000</f>
        <v>-5.9647392000000004</v>
      </c>
      <c r="P5">
        <f>'GT Data'!J7/1000</f>
        <v>8.1999999999999993</v>
      </c>
      <c r="Q5">
        <f>'GT Data'!U7</f>
        <v>0.93259999999999998</v>
      </c>
      <c r="R5">
        <f>'GT Data'!V7</f>
        <v>4</v>
      </c>
      <c r="S5">
        <f>'GT Data'!W7</f>
        <v>4</v>
      </c>
    </row>
    <row r="6" spans="1:19" x14ac:dyDescent="0.3">
      <c r="A6" t="str">
        <f>'GT Data'!A8</f>
        <v>TAB_0_4</v>
      </c>
      <c r="B6">
        <f>'GT Data'!E8/1000</f>
        <v>12.152991999999999</v>
      </c>
      <c r="C6">
        <f>'GT Data'!F8/1000</f>
        <v>-4.5406297999999996</v>
      </c>
      <c r="D6">
        <f>'GT Data'!G8/1000</f>
        <v>8.1999999999999993</v>
      </c>
      <c r="E6">
        <f>'GT Data'!K8/1000</f>
        <v>8.3990556000000005</v>
      </c>
      <c r="F6">
        <f>'GT Data'!L8/1000</f>
        <v>-6.7171081999999993</v>
      </c>
      <c r="G6">
        <f>'GT Data'!M8/1000</f>
        <v>8.1999999999999993</v>
      </c>
      <c r="H6">
        <f>'GT Data'!O8/1000</f>
        <v>12.1529907</v>
      </c>
      <c r="I6">
        <f>'GT Data'!P8/1000</f>
        <v>-4.5406294999999997</v>
      </c>
      <c r="J6">
        <f>'GT Data'!Q8/1000</f>
        <v>6.2</v>
      </c>
      <c r="K6">
        <f>'GT Data'!R8/1000</f>
        <v>9.8264899000000003</v>
      </c>
      <c r="L6">
        <f>'GT Data'!S8/1000</f>
        <v>-5.8895023000000002</v>
      </c>
      <c r="M6">
        <f>'GT Data'!T8/1000</f>
        <v>8.1999999999999993</v>
      </c>
      <c r="N6">
        <f>'GT Data'!H8/1000</f>
        <v>9.6967230999999998</v>
      </c>
      <c r="O6">
        <f>'GT Data'!I8/1000</f>
        <v>-5.9647392000000004</v>
      </c>
      <c r="P6">
        <f>'GT Data'!J8/1000</f>
        <v>8.1999999999999993</v>
      </c>
      <c r="Q6">
        <f>'GT Data'!U8</f>
        <v>0</v>
      </c>
      <c r="R6">
        <f>'GT Data'!V8</f>
        <v>4</v>
      </c>
      <c r="S6">
        <f>'GT Data'!W8</f>
        <v>4</v>
      </c>
    </row>
    <row r="7" spans="1:19" x14ac:dyDescent="0.3">
      <c r="A7" t="str">
        <f>'GT Data'!A9</f>
        <v>TAB_0_5</v>
      </c>
      <c r="B7">
        <f>'GT Data'!E9/1000</f>
        <v>12.152991999999999</v>
      </c>
      <c r="C7">
        <f>'GT Data'!F9/1000</f>
        <v>-4.5406297999999996</v>
      </c>
      <c r="D7">
        <f>'GT Data'!G9/1000</f>
        <v>8.1999999999999993</v>
      </c>
      <c r="E7">
        <f>'GT Data'!K9/1000</f>
        <v>8.2260332999999992</v>
      </c>
      <c r="F7">
        <f>'GT Data'!L9/1000</f>
        <v>-6.8174239999999999</v>
      </c>
      <c r="G7">
        <f>'GT Data'!M9/1000</f>
        <v>8.1999999999999993</v>
      </c>
      <c r="H7">
        <f>'GT Data'!O9/1000</f>
        <v>12.1529907</v>
      </c>
      <c r="I7">
        <f>'GT Data'!P9/1000</f>
        <v>-4.5406294999999997</v>
      </c>
      <c r="J7">
        <f>'GT Data'!Q9/1000</f>
        <v>6.2</v>
      </c>
      <c r="K7">
        <f>'GT Data'!R9/1000</f>
        <v>9.8264899000000003</v>
      </c>
      <c r="L7">
        <f>'GT Data'!S9/1000</f>
        <v>-5.8895023000000002</v>
      </c>
      <c r="M7">
        <f>'GT Data'!T9/1000</f>
        <v>8.1999999999999993</v>
      </c>
      <c r="N7">
        <f>'GT Data'!H9/1000</f>
        <v>9.6967230999999998</v>
      </c>
      <c r="O7">
        <f>'GT Data'!I9/1000</f>
        <v>-5.9647392000000004</v>
      </c>
      <c r="P7">
        <f>'GT Data'!J9/1000</f>
        <v>8.1999999999999993</v>
      </c>
      <c r="Q7">
        <f>'GT Data'!U9</f>
        <v>0</v>
      </c>
      <c r="R7">
        <f>'GT Data'!V9</f>
        <v>4</v>
      </c>
      <c r="S7">
        <f>'GT Data'!W9</f>
        <v>4</v>
      </c>
    </row>
    <row r="8" spans="1:19" x14ac:dyDescent="0.3">
      <c r="A8" t="str">
        <f>'GT Data'!A10</f>
        <v>TAB_0_6</v>
      </c>
      <c r="B8">
        <f>'GT Data'!E10/1000</f>
        <v>9.5965066000000014</v>
      </c>
      <c r="C8">
        <f>'GT Data'!F10/1000</f>
        <v>-3.8872962000000002</v>
      </c>
      <c r="D8">
        <f>'GT Data'!G10/1000</f>
        <v>8.1999999999999993</v>
      </c>
      <c r="E8">
        <f>'GT Data'!K10/1000</f>
        <v>8.2432984000000005</v>
      </c>
      <c r="F8">
        <f>'GT Data'!L10/1000</f>
        <v>-6.9046701000000006</v>
      </c>
      <c r="G8">
        <f>'GT Data'!M10/1000</f>
        <v>8.1999999999999993</v>
      </c>
      <c r="H8">
        <f>'GT Data'!O10/1000</f>
        <v>9.5965066000000014</v>
      </c>
      <c r="I8">
        <f>'GT Data'!P10/1000</f>
        <v>-3.8872962000000002</v>
      </c>
      <c r="J8">
        <f>'GT Data'!Q10/1000</f>
        <v>6.2</v>
      </c>
      <c r="K8">
        <f>'GT Data'!R10/1000</f>
        <v>9.1640098000000005</v>
      </c>
      <c r="L8">
        <f>'GT Data'!S10/1000</f>
        <v>-4.8516745999999999</v>
      </c>
      <c r="M8">
        <f>'GT Data'!T10/1000</f>
        <v>8.1999999999999993</v>
      </c>
      <c r="N8">
        <f>'GT Data'!H10/1000</f>
        <v>9.1026290000000003</v>
      </c>
      <c r="O8">
        <f>'GT Data'!I10/1000</f>
        <v>-4.9885410000000006</v>
      </c>
      <c r="P8">
        <f>'GT Data'!J10/1000</f>
        <v>8.1999999999999993</v>
      </c>
      <c r="Q8">
        <f>'GT Data'!U10</f>
        <v>0.81159999999999999</v>
      </c>
      <c r="R8">
        <f>'GT Data'!V10</f>
        <v>4</v>
      </c>
      <c r="S8">
        <f>'GT Data'!W10</f>
        <v>4</v>
      </c>
    </row>
    <row r="9" spans="1:19" x14ac:dyDescent="0.3">
      <c r="A9" t="str">
        <f>'GT Data'!A11</f>
        <v>TAB_0_7</v>
      </c>
      <c r="B9">
        <f>'GT Data'!E11/1000</f>
        <v>5.3694997000000004</v>
      </c>
      <c r="C9">
        <f>'GT Data'!F11/1000</f>
        <v>-1.4984194</v>
      </c>
      <c r="D9">
        <f>'GT Data'!G11/1000</f>
        <v>8.1999999999999993</v>
      </c>
      <c r="E9">
        <f>'GT Data'!K11/1000</f>
        <v>8.3874006000000012</v>
      </c>
      <c r="F9">
        <f>'GT Data'!L11/1000</f>
        <v>-6.3967938000000002</v>
      </c>
      <c r="G9">
        <f>'GT Data'!M11/1000</f>
        <v>8.1999999999999993</v>
      </c>
      <c r="H9">
        <f>'GT Data'!O11/1000</f>
        <v>5.3694997000000004</v>
      </c>
      <c r="I9">
        <f>'GT Data'!P11/1000</f>
        <v>-1.4984194</v>
      </c>
      <c r="J9">
        <f>'GT Data'!Q11/1000</f>
        <v>6.2</v>
      </c>
      <c r="K9">
        <f>'GT Data'!R11/1000</f>
        <v>7.3120922000000004</v>
      </c>
      <c r="L9">
        <f>'GT Data'!S11/1000</f>
        <v>-4.6514538000000005</v>
      </c>
      <c r="M9">
        <f>'GT Data'!T11/1000</f>
        <v>8.1999999999999993</v>
      </c>
      <c r="N9">
        <f>'GT Data'!H11/1000</f>
        <v>7.3907733000000002</v>
      </c>
      <c r="O9">
        <f>'GT Data'!I11/1000</f>
        <v>-4.7791616000000001</v>
      </c>
      <c r="P9">
        <f>'GT Data'!J11/1000</f>
        <v>8.1999999999999993</v>
      </c>
      <c r="Q9">
        <f>'GT Data'!U11</f>
        <v>1.5694999999999999</v>
      </c>
      <c r="R9">
        <f>'GT Data'!V11</f>
        <v>4</v>
      </c>
      <c r="S9">
        <f>'GT Data'!W11</f>
        <v>4</v>
      </c>
    </row>
    <row r="10" spans="1:19" x14ac:dyDescent="0.3">
      <c r="A10" t="str">
        <f>'GT Data'!A12</f>
        <v>TAB_0_8</v>
      </c>
      <c r="B10">
        <f>'GT Data'!E12/1000</f>
        <v>5.3694997000000004</v>
      </c>
      <c r="C10">
        <f>'GT Data'!F12/1000</f>
        <v>-1.4984194</v>
      </c>
      <c r="D10">
        <f>'GT Data'!G12/1000</f>
        <v>8.1999999999999993</v>
      </c>
      <c r="E10">
        <f>'GT Data'!K12/1000</f>
        <v>8.1775843999999989</v>
      </c>
      <c r="F10">
        <f>'GT Data'!L12/1000</f>
        <v>-6.0562395999999996</v>
      </c>
      <c r="G10">
        <f>'GT Data'!M12/1000</f>
        <v>8.1999999999999993</v>
      </c>
      <c r="H10">
        <f>'GT Data'!O12/1000</f>
        <v>5.3694997000000004</v>
      </c>
      <c r="I10">
        <f>'GT Data'!P12/1000</f>
        <v>-1.4984194</v>
      </c>
      <c r="J10">
        <f>'GT Data'!Q12/1000</f>
        <v>6.2</v>
      </c>
      <c r="K10">
        <f>'GT Data'!R12/1000</f>
        <v>7.3120922000000004</v>
      </c>
      <c r="L10">
        <f>'GT Data'!S12/1000</f>
        <v>-4.6514538000000005</v>
      </c>
      <c r="M10">
        <f>'GT Data'!T12/1000</f>
        <v>8.1999999999999993</v>
      </c>
      <c r="N10">
        <f>'GT Data'!H12/1000</f>
        <v>7.3907733000000002</v>
      </c>
      <c r="O10">
        <f>'GT Data'!I12/1000</f>
        <v>-4.7791616000000001</v>
      </c>
      <c r="P10">
        <f>'GT Data'!J12/1000</f>
        <v>8.1999999999999993</v>
      </c>
      <c r="Q10">
        <f>'GT Data'!U12</f>
        <v>0</v>
      </c>
      <c r="R10">
        <f>'GT Data'!V12</f>
        <v>4</v>
      </c>
      <c r="S10">
        <f>'GT Data'!W12</f>
        <v>4</v>
      </c>
    </row>
    <row r="11" spans="1:19" x14ac:dyDescent="0.3">
      <c r="A11" t="str">
        <f>'GT Data'!A13</f>
        <v>TAB_0_9</v>
      </c>
      <c r="B11">
        <f>'GT Data'!E13/1000</f>
        <v>5.3694997000000004</v>
      </c>
      <c r="C11">
        <f>'GT Data'!F13/1000</f>
        <v>-1.4984194</v>
      </c>
      <c r="D11">
        <f>'GT Data'!G13/1000</f>
        <v>8.1999999999999993</v>
      </c>
      <c r="E11">
        <f>'GT Data'!K13/1000</f>
        <v>8.1775843999999989</v>
      </c>
      <c r="F11">
        <f>'GT Data'!L13/1000</f>
        <v>-6.0562395999999996</v>
      </c>
      <c r="G11">
        <f>'GT Data'!M13/1000</f>
        <v>8.1999999999999993</v>
      </c>
      <c r="H11">
        <f>'GT Data'!O13/1000</f>
        <v>5.3694997000000004</v>
      </c>
      <c r="I11">
        <f>'GT Data'!P13/1000</f>
        <v>-1.4984194</v>
      </c>
      <c r="J11">
        <f>'GT Data'!Q13/1000</f>
        <v>6.2</v>
      </c>
      <c r="K11">
        <f>'GT Data'!R13/1000</f>
        <v>7.3120922000000004</v>
      </c>
      <c r="L11">
        <f>'GT Data'!S13/1000</f>
        <v>-4.6514538000000005</v>
      </c>
      <c r="M11">
        <f>'GT Data'!T13/1000</f>
        <v>8.1999999999999993</v>
      </c>
      <c r="N11">
        <f>'GT Data'!H13/1000</f>
        <v>7.3907733000000002</v>
      </c>
      <c r="O11">
        <f>'GT Data'!I13/1000</f>
        <v>-4.7791616000000001</v>
      </c>
      <c r="P11">
        <f>'GT Data'!J13/1000</f>
        <v>8.1999999999999993</v>
      </c>
      <c r="Q11">
        <f>'GT Data'!U13</f>
        <v>0</v>
      </c>
      <c r="R11">
        <f>'GT Data'!V13</f>
        <v>4</v>
      </c>
      <c r="S11">
        <f>'GT Data'!W13</f>
        <v>4</v>
      </c>
    </row>
    <row r="12" spans="1:19" x14ac:dyDescent="0.3">
      <c r="A12" t="str">
        <f>'GT Data'!A14</f>
        <v>TAB_0_10</v>
      </c>
      <c r="B12">
        <f>'GT Data'!E14/1000</f>
        <v>3.7482055999999999</v>
      </c>
      <c r="C12">
        <f>'GT Data'!F14/1000</f>
        <v>-3.5188130000000002</v>
      </c>
      <c r="D12">
        <f>'GT Data'!G14/1000</f>
        <v>8.1999999999999993</v>
      </c>
      <c r="E12">
        <f>'GT Data'!K14/1000</f>
        <v>7.2530245999999998</v>
      </c>
      <c r="F12">
        <f>'GT Data'!L14/1000</f>
        <v>-8.8139752999999992</v>
      </c>
      <c r="G12">
        <f>'GT Data'!M14/1000</f>
        <v>8.1999999999999993</v>
      </c>
      <c r="H12">
        <f>'GT Data'!O14/1000</f>
        <v>3.7482055999999999</v>
      </c>
      <c r="I12">
        <f>'GT Data'!P14/1000</f>
        <v>-3.5188130000000002</v>
      </c>
      <c r="J12">
        <f>'GT Data'!Q14/1000</f>
        <v>6.2</v>
      </c>
      <c r="K12">
        <f>'GT Data'!R14/1000</f>
        <v>6.2319355999999999</v>
      </c>
      <c r="L12">
        <f>'GT Data'!S14/1000</f>
        <v>-7.2712902999999995</v>
      </c>
      <c r="M12">
        <f>'GT Data'!T14/1000</f>
        <v>8.1999999999999993</v>
      </c>
      <c r="N12">
        <f>'GT Data'!H14/1000</f>
        <v>6.3147266000000002</v>
      </c>
      <c r="O12">
        <f>'GT Data'!I14/1000</f>
        <v>-7.3963728</v>
      </c>
      <c r="P12">
        <f>'GT Data'!J14/1000</f>
        <v>8.1999999999999993</v>
      </c>
      <c r="Q12">
        <f>'GT Data'!U14</f>
        <v>2.1360000000000001</v>
      </c>
      <c r="R12">
        <f>'GT Data'!V14</f>
        <v>4</v>
      </c>
      <c r="S12">
        <f>'GT Data'!W14</f>
        <v>4</v>
      </c>
    </row>
    <row r="13" spans="1:19" x14ac:dyDescent="0.3">
      <c r="A13" t="str">
        <f>'GT Data'!A15</f>
        <v>TAB_0_11</v>
      </c>
      <c r="B13">
        <f>'GT Data'!E15/1000</f>
        <v>2.3541080999999999</v>
      </c>
      <c r="C13">
        <f>'GT Data'!F15/1000</f>
        <v>-4.3114438000000002</v>
      </c>
      <c r="D13">
        <f>'GT Data'!G15/1000</f>
        <v>8.1999999999999993</v>
      </c>
      <c r="E13">
        <f>'GT Data'!K15/1000</f>
        <v>5.9693151000000002</v>
      </c>
      <c r="F13">
        <f>'GT Data'!L15/1000</f>
        <v>-9.7733828999999997</v>
      </c>
      <c r="G13">
        <f>'GT Data'!M15/1000</f>
        <v>8.1999999999999993</v>
      </c>
      <c r="H13">
        <f>'GT Data'!O15/1000</f>
        <v>2.3541080999999999</v>
      </c>
      <c r="I13">
        <f>'GT Data'!P15/1000</f>
        <v>-4.3114438000000002</v>
      </c>
      <c r="J13">
        <f>'GT Data'!Q15/1000</f>
        <v>6.2</v>
      </c>
      <c r="K13">
        <f>'GT Data'!R15/1000</f>
        <v>4.8378380999999999</v>
      </c>
      <c r="L13">
        <f>'GT Data'!S15/1000</f>
        <v>-8.0639210000000006</v>
      </c>
      <c r="M13">
        <f>'GT Data'!T15/1000</f>
        <v>8.1999999999999993</v>
      </c>
      <c r="N13">
        <f>'GT Data'!H15/1000</f>
        <v>4.9206291000000002</v>
      </c>
      <c r="O13">
        <f>'GT Data'!I15/1000</f>
        <v>-8.1890035999999995</v>
      </c>
      <c r="P13">
        <f>'GT Data'!J15/1000</f>
        <v>8.1999999999999993</v>
      </c>
      <c r="Q13">
        <f>'GT Data'!U15</f>
        <v>2.4763999999999999</v>
      </c>
      <c r="R13">
        <f>'GT Data'!V15</f>
        <v>4</v>
      </c>
      <c r="S13">
        <f>'GT Data'!W15</f>
        <v>4</v>
      </c>
    </row>
    <row r="14" spans="1:19" x14ac:dyDescent="0.3">
      <c r="A14" t="str">
        <f>'GT Data'!A16</f>
        <v>TAB_0_12</v>
      </c>
      <c r="B14">
        <f>'GT Data'!E16/1000</f>
        <v>1.0471563000000002</v>
      </c>
      <c r="C14">
        <f>'GT Data'!F16/1000</f>
        <v>-5.9604527999999997</v>
      </c>
      <c r="D14">
        <f>'GT Data'!G16/1000</f>
        <v>8.1999999999999993</v>
      </c>
      <c r="E14">
        <f>'GT Data'!K16/1000</f>
        <v>5.1039152999999997</v>
      </c>
      <c r="F14">
        <f>'GT Data'!L16/1000</f>
        <v>-12.089498900000001</v>
      </c>
      <c r="G14">
        <f>'GT Data'!M16/1000</f>
        <v>8.1999999999999993</v>
      </c>
      <c r="H14">
        <f>'GT Data'!O16/1000</f>
        <v>1.0471563000000002</v>
      </c>
      <c r="I14">
        <f>'GT Data'!P16/1000</f>
        <v>-5.9604527999999997</v>
      </c>
      <c r="J14">
        <f>'GT Data'!Q16/1000</f>
        <v>6.2</v>
      </c>
      <c r="K14">
        <f>'GT Data'!R16/1000</f>
        <v>3.5308863000000001</v>
      </c>
      <c r="L14">
        <f>'GT Data'!S16/1000</f>
        <v>-9.7129300000000001</v>
      </c>
      <c r="M14">
        <f>'GT Data'!T16/1000</f>
        <v>8.1999999999999993</v>
      </c>
      <c r="N14">
        <f>'GT Data'!H16/1000</f>
        <v>3.6136773</v>
      </c>
      <c r="O14">
        <f>'GT Data'!I16/1000</f>
        <v>-9.8380126000000008</v>
      </c>
      <c r="P14">
        <f>'GT Data'!J16/1000</f>
        <v>8.1999999999999993</v>
      </c>
      <c r="Q14">
        <f>'GT Data'!U16</f>
        <v>1.6514</v>
      </c>
      <c r="R14">
        <f>'GT Data'!V16</f>
        <v>4</v>
      </c>
      <c r="S14">
        <f>'GT Data'!W16</f>
        <v>4</v>
      </c>
    </row>
    <row r="15" spans="1:19" x14ac:dyDescent="0.3">
      <c r="A15" t="str">
        <f>'GT Data'!A17</f>
        <v>TAB_0_13</v>
      </c>
      <c r="B15">
        <f>'GT Data'!E17/1000</f>
        <v>-1.7916170999999999</v>
      </c>
      <c r="C15">
        <f>'GT Data'!F17/1000</f>
        <v>-5.7084165000000002</v>
      </c>
      <c r="D15">
        <f>'GT Data'!G17/1000</f>
        <v>8.1999999999999993</v>
      </c>
      <c r="E15">
        <f>'GT Data'!K17/1000</f>
        <v>0.35600170000000003</v>
      </c>
      <c r="F15">
        <f>'GT Data'!L17/1000</f>
        <v>-10.9861272</v>
      </c>
      <c r="G15">
        <f>'GT Data'!M17/1000</f>
        <v>8.1999999999999993</v>
      </c>
      <c r="H15">
        <f>'GT Data'!O17/1000</f>
        <v>-1.7920703</v>
      </c>
      <c r="I15">
        <f>'GT Data'!P17/1000</f>
        <v>-5.7084066999999994</v>
      </c>
      <c r="J15">
        <f>'GT Data'!Q17/1000</f>
        <v>6.2</v>
      </c>
      <c r="K15">
        <f>'GT Data'!R17/1000</f>
        <v>-0.642814</v>
      </c>
      <c r="L15">
        <f>'GT Data'!S17/1000</f>
        <v>-8.5315666999999991</v>
      </c>
      <c r="M15">
        <f>'GT Data'!T17/1000</f>
        <v>8.1999999999999993</v>
      </c>
      <c r="N15">
        <f>'GT Data'!H17/1000</f>
        <v>-0.58627719999999994</v>
      </c>
      <c r="O15">
        <f>'GT Data'!I17/1000</f>
        <v>-8.6705041000000005</v>
      </c>
      <c r="P15">
        <f>'GT Data'!J17/1000</f>
        <v>8.1999999999999993</v>
      </c>
      <c r="Q15">
        <f>'GT Data'!U17</f>
        <v>3.8089</v>
      </c>
      <c r="R15">
        <f>'GT Data'!V17</f>
        <v>4</v>
      </c>
      <c r="S15">
        <f>'GT Data'!W17</f>
        <v>4</v>
      </c>
    </row>
    <row r="16" spans="1:19" x14ac:dyDescent="0.3">
      <c r="A16" t="str">
        <f>'GT Data'!A18</f>
        <v>TAB_0_14</v>
      </c>
      <c r="B16">
        <f>'GT Data'!E18/1000</f>
        <v>-1.7916170999999999</v>
      </c>
      <c r="C16">
        <f>'GT Data'!F18/1000</f>
        <v>-5.7084165000000002</v>
      </c>
      <c r="D16">
        <f>'GT Data'!G18/1000</f>
        <v>8.1999999999999993</v>
      </c>
      <c r="E16">
        <f>'GT Data'!K18/1000</f>
        <v>-2.0909900000000002E-2</v>
      </c>
      <c r="F16">
        <f>'GT Data'!L18/1000</f>
        <v>-10.059878000000001</v>
      </c>
      <c r="G16">
        <f>'GT Data'!M18/1000</f>
        <v>8.1999999999999993</v>
      </c>
      <c r="H16">
        <f>'GT Data'!O18/1000</f>
        <v>-1.7920703</v>
      </c>
      <c r="I16">
        <f>'GT Data'!P18/1000</f>
        <v>-5.7084066999999994</v>
      </c>
      <c r="J16">
        <f>'GT Data'!Q18/1000</f>
        <v>6.2</v>
      </c>
      <c r="K16">
        <f>'GT Data'!R18/1000</f>
        <v>-0.642814</v>
      </c>
      <c r="L16">
        <f>'GT Data'!S18/1000</f>
        <v>-8.5315666999999991</v>
      </c>
      <c r="M16">
        <f>'GT Data'!T18/1000</f>
        <v>8.1999999999999993</v>
      </c>
      <c r="N16">
        <f>'GT Data'!H18/1000</f>
        <v>-0.58627719999999994</v>
      </c>
      <c r="O16">
        <f>'GT Data'!I18/1000</f>
        <v>-8.6705041000000005</v>
      </c>
      <c r="P16">
        <f>'GT Data'!J18/1000</f>
        <v>8.1999999999999993</v>
      </c>
      <c r="Q16">
        <f>'GT Data'!U18</f>
        <v>0</v>
      </c>
      <c r="R16">
        <f>'GT Data'!V18</f>
        <v>4</v>
      </c>
      <c r="S16">
        <f>'GT Data'!W18</f>
        <v>4</v>
      </c>
    </row>
    <row r="17" spans="1:19" x14ac:dyDescent="0.3">
      <c r="A17" t="str">
        <f>'GT Data'!A19</f>
        <v>TAB_0_15</v>
      </c>
      <c r="B17">
        <f>'GT Data'!E19/1000</f>
        <v>-1.7916170999999999</v>
      </c>
      <c r="C17">
        <f>'GT Data'!F19/1000</f>
        <v>-5.7084165000000002</v>
      </c>
      <c r="D17">
        <f>'GT Data'!G19/1000</f>
        <v>8.1999999999999993</v>
      </c>
      <c r="E17">
        <f>'GT Data'!K19/1000</f>
        <v>0.35600170000000003</v>
      </c>
      <c r="F17">
        <f>'GT Data'!L19/1000</f>
        <v>-10.9861272</v>
      </c>
      <c r="G17">
        <f>'GT Data'!M19/1000</f>
        <v>8.1999999999999993</v>
      </c>
      <c r="H17">
        <f>'GT Data'!O19/1000</f>
        <v>-1.7920703</v>
      </c>
      <c r="I17">
        <f>'GT Data'!P19/1000</f>
        <v>-5.7084066999999994</v>
      </c>
      <c r="J17">
        <f>'GT Data'!Q19/1000</f>
        <v>6.2</v>
      </c>
      <c r="K17">
        <f>'GT Data'!R19/1000</f>
        <v>-0.642814</v>
      </c>
      <c r="L17">
        <f>'GT Data'!S19/1000</f>
        <v>-8.5315666999999991</v>
      </c>
      <c r="M17">
        <f>'GT Data'!T19/1000</f>
        <v>8.1999999999999993</v>
      </c>
      <c r="N17">
        <f>'GT Data'!H19/1000</f>
        <v>-0.58627719999999994</v>
      </c>
      <c r="O17">
        <f>'GT Data'!I19/1000</f>
        <v>-8.6705041000000005</v>
      </c>
      <c r="P17">
        <f>'GT Data'!J19/1000</f>
        <v>8.1999999999999993</v>
      </c>
      <c r="Q17">
        <f>'GT Data'!U19</f>
        <v>0</v>
      </c>
      <c r="R17">
        <f>'GT Data'!V19</f>
        <v>4</v>
      </c>
      <c r="S17">
        <f>'GT Data'!W19</f>
        <v>4</v>
      </c>
    </row>
    <row r="18" spans="1:19" x14ac:dyDescent="0.3">
      <c r="A18" t="str">
        <f>'GT Data'!A20</f>
        <v>TAB_0_16</v>
      </c>
      <c r="B18">
        <f>'GT Data'!E20/1000</f>
        <v>-1.7916170999999999</v>
      </c>
      <c r="C18">
        <f>'GT Data'!F20/1000</f>
        <v>-5.7084165000000002</v>
      </c>
      <c r="D18">
        <f>'GT Data'!G20/1000</f>
        <v>8.1999999999999993</v>
      </c>
      <c r="E18">
        <f>'GT Data'!K20/1000</f>
        <v>-1.2163853</v>
      </c>
      <c r="F18">
        <f>'GT Data'!L20/1000</f>
        <v>-12.4267883</v>
      </c>
      <c r="G18">
        <f>'GT Data'!M20/1000</f>
        <v>8.1999999999999993</v>
      </c>
      <c r="H18">
        <f>'GT Data'!O20/1000</f>
        <v>-1.7920703</v>
      </c>
      <c r="I18">
        <f>'GT Data'!P20/1000</f>
        <v>-5.7084066999999994</v>
      </c>
      <c r="J18">
        <f>'GT Data'!Q20/1000</f>
        <v>6.2</v>
      </c>
      <c r="K18">
        <f>'GT Data'!R20/1000</f>
        <v>-1.4424531</v>
      </c>
      <c r="L18">
        <f>'GT Data'!S20/1000</f>
        <v>-9.7864487000000011</v>
      </c>
      <c r="M18">
        <f>'GT Data'!T20/1000</f>
        <v>8.1999999999999993</v>
      </c>
      <c r="N18">
        <f>'GT Data'!H20/1000</f>
        <v>-1.4296568000000001</v>
      </c>
      <c r="O18">
        <f>'GT Data'!I20/1000</f>
        <v>-9.9359017999999999</v>
      </c>
      <c r="P18">
        <f>'GT Data'!J20/1000</f>
        <v>8.1999999999999993</v>
      </c>
      <c r="Q18">
        <f>'GT Data'!U20</f>
        <v>1.6302000000000001</v>
      </c>
      <c r="R18">
        <f>'GT Data'!V20</f>
        <v>4</v>
      </c>
      <c r="S18">
        <f>'GT Data'!W20</f>
        <v>4</v>
      </c>
    </row>
    <row r="19" spans="1:19" x14ac:dyDescent="0.3">
      <c r="A19" t="str">
        <f>'GT Data'!A21</f>
        <v>TAB_0_17</v>
      </c>
      <c r="B19">
        <f>'GT Data'!E21/1000</f>
        <v>-1.7916170999999999</v>
      </c>
      <c r="C19">
        <f>'GT Data'!F21/1000</f>
        <v>-5.7084165000000002</v>
      </c>
      <c r="D19">
        <f>'GT Data'!G21/1000</f>
        <v>8.1999999999999993</v>
      </c>
      <c r="E19">
        <f>'GT Data'!K21/1000</f>
        <v>-1.3016939000000001</v>
      </c>
      <c r="F19">
        <f>'GT Data'!L21/1000</f>
        <v>-11.4304337</v>
      </c>
      <c r="G19">
        <f>'GT Data'!M21/1000</f>
        <v>8.1999999999999993</v>
      </c>
      <c r="H19">
        <f>'GT Data'!O21/1000</f>
        <v>-1.7920703</v>
      </c>
      <c r="I19">
        <f>'GT Data'!P21/1000</f>
        <v>-5.7084066999999994</v>
      </c>
      <c r="J19">
        <f>'GT Data'!Q21/1000</f>
        <v>6.2</v>
      </c>
      <c r="K19">
        <f>'GT Data'!R21/1000</f>
        <v>-1.4424531</v>
      </c>
      <c r="L19">
        <f>'GT Data'!S21/1000</f>
        <v>-9.7864487000000011</v>
      </c>
      <c r="M19">
        <f>'GT Data'!T21/1000</f>
        <v>8.1999999999999993</v>
      </c>
      <c r="N19">
        <f>'GT Data'!H21/1000</f>
        <v>-1.4296568000000001</v>
      </c>
      <c r="O19">
        <f>'GT Data'!I21/1000</f>
        <v>-9.9359017999999999</v>
      </c>
      <c r="P19">
        <f>'GT Data'!J21/1000</f>
        <v>8.1999999999999993</v>
      </c>
      <c r="Q19">
        <f>'GT Data'!U21</f>
        <v>0</v>
      </c>
      <c r="R19">
        <f>'GT Data'!V21</f>
        <v>4</v>
      </c>
      <c r="S19">
        <f>'GT Data'!W21</f>
        <v>4</v>
      </c>
    </row>
    <row r="20" spans="1:19" x14ac:dyDescent="0.3">
      <c r="A20" t="str">
        <f>'GT Data'!A22</f>
        <v>TAB_0_18</v>
      </c>
      <c r="B20">
        <f>'GT Data'!E22/1000</f>
        <v>-1.7916170999999999</v>
      </c>
      <c r="C20">
        <f>'GT Data'!F22/1000</f>
        <v>-5.7084165000000002</v>
      </c>
      <c r="D20">
        <f>'GT Data'!G22/1000</f>
        <v>8.1999999999999993</v>
      </c>
      <c r="E20">
        <f>'GT Data'!K22/1000</f>
        <v>-1.2846322000000001</v>
      </c>
      <c r="F20">
        <f>'GT Data'!L22/1000</f>
        <v>-11.629704599999998</v>
      </c>
      <c r="G20">
        <f>'GT Data'!M22/1000</f>
        <v>8.1999999999999993</v>
      </c>
      <c r="H20">
        <f>'GT Data'!O22/1000</f>
        <v>-1.7920703</v>
      </c>
      <c r="I20">
        <f>'GT Data'!P22/1000</f>
        <v>-5.7084066999999994</v>
      </c>
      <c r="J20">
        <f>'GT Data'!Q22/1000</f>
        <v>6.2</v>
      </c>
      <c r="K20">
        <f>'GT Data'!R22/1000</f>
        <v>-1.4424531</v>
      </c>
      <c r="L20">
        <f>'GT Data'!S22/1000</f>
        <v>-9.7864487000000011</v>
      </c>
      <c r="M20">
        <f>'GT Data'!T22/1000</f>
        <v>8.1999999999999993</v>
      </c>
      <c r="N20">
        <f>'GT Data'!H22/1000</f>
        <v>-1.4296568000000001</v>
      </c>
      <c r="O20">
        <f>'GT Data'!I22/1000</f>
        <v>-9.9359017999999999</v>
      </c>
      <c r="P20">
        <f>'GT Data'!J22/1000</f>
        <v>8.1999999999999993</v>
      </c>
      <c r="Q20">
        <f>'GT Data'!U22</f>
        <v>0</v>
      </c>
      <c r="R20">
        <f>'GT Data'!V22</f>
        <v>4</v>
      </c>
      <c r="S20">
        <f>'GT Data'!W22</f>
        <v>4</v>
      </c>
    </row>
    <row r="21" spans="1:19" x14ac:dyDescent="0.3">
      <c r="A21" t="str">
        <f>'GT Data'!A23</f>
        <v>TAB_0_19</v>
      </c>
      <c r="B21">
        <f>'GT Data'!E23/1000</f>
        <v>-2.5771873999999997</v>
      </c>
      <c r="C21">
        <f>'GT Data'!F23/1000</f>
        <v>-5.557175</v>
      </c>
      <c r="D21">
        <f>'GT Data'!G23/1000</f>
        <v>8.1999999999999993</v>
      </c>
      <c r="E21">
        <f>'GT Data'!K23/1000</f>
        <v>-2.8643966000000001</v>
      </c>
      <c r="F21">
        <f>'GT Data'!L23/1000</f>
        <v>-11.6803027</v>
      </c>
      <c r="G21">
        <f>'GT Data'!M23/1000</f>
        <v>8.1999999999999993</v>
      </c>
      <c r="H21">
        <f>'GT Data'!O23/1000</f>
        <v>-2.5776404999999998</v>
      </c>
      <c r="I21">
        <f>'GT Data'!P23/1000</f>
        <v>-5.5571660000000005</v>
      </c>
      <c r="J21">
        <f>'GT Data'!Q23/1000</f>
        <v>6.2</v>
      </c>
      <c r="K21">
        <f>'GT Data'!R23/1000</f>
        <v>-2.7777164999999999</v>
      </c>
      <c r="L21">
        <f>'GT Data'!S23/1000</f>
        <v>-9.8323345</v>
      </c>
      <c r="M21">
        <f>'GT Data'!T23/1000</f>
        <v>8.1999999999999993</v>
      </c>
      <c r="N21">
        <f>'GT Data'!H23/1000</f>
        <v>-2.7847445999999998</v>
      </c>
      <c r="O21">
        <f>'GT Data'!I23/1000</f>
        <v>-9.9821697</v>
      </c>
      <c r="P21">
        <f>'GT Data'!J23/1000</f>
        <v>8.1999999999999993</v>
      </c>
      <c r="Q21">
        <f>'GT Data'!U23</f>
        <v>1.0511999999999999</v>
      </c>
      <c r="R21">
        <f>'GT Data'!V23</f>
        <v>4</v>
      </c>
      <c r="S21">
        <f>'GT Data'!W23</f>
        <v>4</v>
      </c>
    </row>
    <row r="22" spans="1:19" x14ac:dyDescent="0.3">
      <c r="A22" t="str">
        <f>'GT Data'!A24</f>
        <v>TAB_0_20</v>
      </c>
      <c r="B22">
        <f>'GT Data'!E24/1000</f>
        <v>-2.5771873999999997</v>
      </c>
      <c r="C22">
        <f>'GT Data'!F24/1000</f>
        <v>-5.557175</v>
      </c>
      <c r="D22">
        <f>'GT Data'!G24/1000</f>
        <v>8.1999999999999993</v>
      </c>
      <c r="E22">
        <f>'GT Data'!K24/1000</f>
        <v>-2.8550257999999999</v>
      </c>
      <c r="F22">
        <f>'GT Data'!L24/1000</f>
        <v>-11.4805224</v>
      </c>
      <c r="G22">
        <f>'GT Data'!M24/1000</f>
        <v>8.1999999999999993</v>
      </c>
      <c r="H22">
        <f>'GT Data'!O24/1000</f>
        <v>-2.5776404999999998</v>
      </c>
      <c r="I22">
        <f>'GT Data'!P24/1000</f>
        <v>-5.5571660000000005</v>
      </c>
      <c r="J22">
        <f>'GT Data'!Q24/1000</f>
        <v>6.2</v>
      </c>
      <c r="K22">
        <f>'GT Data'!R24/1000</f>
        <v>-2.7777164999999999</v>
      </c>
      <c r="L22">
        <f>'GT Data'!S24/1000</f>
        <v>-9.8323345</v>
      </c>
      <c r="M22">
        <f>'GT Data'!T24/1000</f>
        <v>8.1999999999999993</v>
      </c>
      <c r="N22">
        <f>'GT Data'!H24/1000</f>
        <v>-2.7847445999999998</v>
      </c>
      <c r="O22">
        <f>'GT Data'!I24/1000</f>
        <v>-9.9821697</v>
      </c>
      <c r="P22">
        <f>'GT Data'!J24/1000</f>
        <v>8.1999999999999993</v>
      </c>
      <c r="Q22">
        <f>'GT Data'!U24</f>
        <v>0</v>
      </c>
      <c r="R22">
        <f>'GT Data'!V24</f>
        <v>4</v>
      </c>
      <c r="S22">
        <f>'GT Data'!W24</f>
        <v>4</v>
      </c>
    </row>
    <row r="23" spans="1:19" x14ac:dyDescent="0.3">
      <c r="A23" t="str">
        <f>'GT Data'!A25</f>
        <v>TAB_0_21</v>
      </c>
      <c r="B23">
        <f>'GT Data'!E25/1000</f>
        <v>-2.5771873999999997</v>
      </c>
      <c r="C23">
        <f>'GT Data'!F25/1000</f>
        <v>-5.557175</v>
      </c>
      <c r="D23">
        <f>'GT Data'!G25/1000</f>
        <v>8.1999999999999993</v>
      </c>
      <c r="E23">
        <f>'GT Data'!K25/1000</f>
        <v>-2.9018799</v>
      </c>
      <c r="F23">
        <f>'GT Data'!L25/1000</f>
        <v>-12.479424100000001</v>
      </c>
      <c r="G23">
        <f>'GT Data'!M25/1000</f>
        <v>8.1999999999999993</v>
      </c>
      <c r="H23">
        <f>'GT Data'!O25/1000</f>
        <v>-2.5776404999999998</v>
      </c>
      <c r="I23">
        <f>'GT Data'!P25/1000</f>
        <v>-5.5571660000000005</v>
      </c>
      <c r="J23">
        <f>'GT Data'!Q25/1000</f>
        <v>6.2</v>
      </c>
      <c r="K23">
        <f>'GT Data'!R25/1000</f>
        <v>-2.7777164999999999</v>
      </c>
      <c r="L23">
        <f>'GT Data'!S25/1000</f>
        <v>-9.8323345</v>
      </c>
      <c r="M23">
        <f>'GT Data'!T25/1000</f>
        <v>8.1999999999999993</v>
      </c>
      <c r="N23">
        <f>'GT Data'!H25/1000</f>
        <v>-2.7847445999999998</v>
      </c>
      <c r="O23">
        <f>'GT Data'!I25/1000</f>
        <v>-9.9821697</v>
      </c>
      <c r="P23">
        <f>'GT Data'!J25/1000</f>
        <v>8.1999999999999993</v>
      </c>
      <c r="Q23">
        <f>'GT Data'!U25</f>
        <v>0</v>
      </c>
      <c r="R23">
        <f>'GT Data'!V25</f>
        <v>4</v>
      </c>
      <c r="S23">
        <f>'GT Data'!W25</f>
        <v>4</v>
      </c>
    </row>
    <row r="24" spans="1:19" x14ac:dyDescent="0.3">
      <c r="A24" t="str">
        <f>'GT Data'!A26</f>
        <v>TAB_0_22</v>
      </c>
      <c r="B24">
        <f>'GT Data'!E26/1000</f>
        <v>-2.5771873999999997</v>
      </c>
      <c r="C24">
        <f>'GT Data'!F26/1000</f>
        <v>-5.557175</v>
      </c>
      <c r="D24">
        <f>'GT Data'!G26/1000</f>
        <v>8.1999999999999993</v>
      </c>
      <c r="E24">
        <f>'GT Data'!K26/1000</f>
        <v>-5.5084385000000005</v>
      </c>
      <c r="F24">
        <f>'GT Data'!L26/1000</f>
        <v>-10.304556399999999</v>
      </c>
      <c r="G24">
        <f>'GT Data'!M26/1000</f>
        <v>8.1999999999999993</v>
      </c>
      <c r="H24">
        <f>'GT Data'!O26/1000</f>
        <v>-2.5776404999999998</v>
      </c>
      <c r="I24">
        <f>'GT Data'!P26/1000</f>
        <v>-5.5571660000000005</v>
      </c>
      <c r="J24">
        <f>'GT Data'!Q26/1000</f>
        <v>6.2</v>
      </c>
      <c r="K24">
        <f>'GT Data'!R26/1000</f>
        <v>-4.1162106999999999</v>
      </c>
      <c r="L24">
        <f>'GT Data'!S26/1000</f>
        <v>-8.0497388999999995</v>
      </c>
      <c r="M24">
        <f>'GT Data'!T26/1000</f>
        <v>8.1999999999999993</v>
      </c>
      <c r="N24">
        <f>'GT Data'!H26/1000</f>
        <v>-4.1950161000000001</v>
      </c>
      <c r="O24">
        <f>'GT Data'!I26/1000</f>
        <v>-8.177370100000001</v>
      </c>
      <c r="P24">
        <f>'GT Data'!J26/1000</f>
        <v>8.1999999999999993</v>
      </c>
      <c r="Q24">
        <f>'GT Data'!U26</f>
        <v>32.541400000000003</v>
      </c>
      <c r="R24">
        <f>'GT Data'!V26</f>
        <v>4</v>
      </c>
      <c r="S24">
        <f>'GT Data'!W26</f>
        <v>4</v>
      </c>
    </row>
    <row r="25" spans="1:19" x14ac:dyDescent="0.3">
      <c r="A25" t="str">
        <f>'GT Data'!A27</f>
        <v>TAB_0_23</v>
      </c>
      <c r="B25">
        <f>'GT Data'!E27/1000</f>
        <v>-2.5771873999999997</v>
      </c>
      <c r="C25">
        <f>'GT Data'!F27/1000</f>
        <v>-5.557175</v>
      </c>
      <c r="D25">
        <f>'GT Data'!G27/1000</f>
        <v>8.1999999999999993</v>
      </c>
      <c r="E25">
        <f>'GT Data'!K27/1000</f>
        <v>-4.9830695</v>
      </c>
      <c r="F25">
        <f>'GT Data'!L27/1000</f>
        <v>-9.4536818</v>
      </c>
      <c r="G25">
        <f>'GT Data'!M27/1000</f>
        <v>8.1999999999999993</v>
      </c>
      <c r="H25">
        <f>'GT Data'!O27/1000</f>
        <v>-2.5776404999999998</v>
      </c>
      <c r="I25">
        <f>'GT Data'!P27/1000</f>
        <v>-5.5571660000000005</v>
      </c>
      <c r="J25">
        <f>'GT Data'!Q27/1000</f>
        <v>6.2</v>
      </c>
      <c r="K25">
        <f>'GT Data'!R27/1000</f>
        <v>-4.1162106999999999</v>
      </c>
      <c r="L25">
        <f>'GT Data'!S27/1000</f>
        <v>-8.0497388999999995</v>
      </c>
      <c r="M25">
        <f>'GT Data'!T27/1000</f>
        <v>8.1999999999999993</v>
      </c>
      <c r="N25">
        <f>'GT Data'!H27/1000</f>
        <v>-4.1950161000000001</v>
      </c>
      <c r="O25">
        <f>'GT Data'!I27/1000</f>
        <v>-8.177370100000001</v>
      </c>
      <c r="P25">
        <f>'GT Data'!J27/1000</f>
        <v>8.1999999999999993</v>
      </c>
      <c r="Q25">
        <f>'GT Data'!U27</f>
        <v>0</v>
      </c>
      <c r="R25">
        <f>'GT Data'!V27</f>
        <v>4</v>
      </c>
      <c r="S25">
        <f>'GT Data'!W27</f>
        <v>4</v>
      </c>
    </row>
    <row r="26" spans="1:19" x14ac:dyDescent="0.3">
      <c r="A26" t="str">
        <f>'GT Data'!A28</f>
        <v>TAB_0_24</v>
      </c>
      <c r="B26">
        <f>'GT Data'!E28/1000</f>
        <v>-2.5771873999999997</v>
      </c>
      <c r="C26">
        <f>'GT Data'!F28/1000</f>
        <v>-5.557175</v>
      </c>
      <c r="D26">
        <f>'GT Data'!G28/1000</f>
        <v>8.1999999999999993</v>
      </c>
      <c r="E26">
        <f>'GT Data'!K28/1000</f>
        <v>-5.1932171</v>
      </c>
      <c r="F26">
        <f>'GT Data'!L28/1000</f>
        <v>-9.7940316000000003</v>
      </c>
      <c r="G26">
        <f>'GT Data'!M28/1000</f>
        <v>8.1999999999999993</v>
      </c>
      <c r="H26">
        <f>'GT Data'!O28/1000</f>
        <v>-2.5776404999999998</v>
      </c>
      <c r="I26">
        <f>'GT Data'!P28/1000</f>
        <v>-5.5571660000000005</v>
      </c>
      <c r="J26">
        <f>'GT Data'!Q28/1000</f>
        <v>6.2</v>
      </c>
      <c r="K26">
        <f>'GT Data'!R28/1000</f>
        <v>-4.1162106999999999</v>
      </c>
      <c r="L26">
        <f>'GT Data'!S28/1000</f>
        <v>-8.0497388999999995</v>
      </c>
      <c r="M26">
        <f>'GT Data'!T28/1000</f>
        <v>8.1999999999999993</v>
      </c>
      <c r="N26">
        <f>'GT Data'!H28/1000</f>
        <v>-4.1950161000000001</v>
      </c>
      <c r="O26">
        <f>'GT Data'!I28/1000</f>
        <v>-8.177370100000001</v>
      </c>
      <c r="P26">
        <f>'GT Data'!J28/1000</f>
        <v>8.1999999999999993</v>
      </c>
      <c r="Q26">
        <f>'GT Data'!U28</f>
        <v>0</v>
      </c>
      <c r="R26">
        <f>'GT Data'!V28</f>
        <v>4</v>
      </c>
      <c r="S26">
        <f>'GT Data'!W28</f>
        <v>4</v>
      </c>
    </row>
    <row r="27" spans="1:19" x14ac:dyDescent="0.3">
      <c r="A27" t="str">
        <f>'GT Data'!A29</f>
        <v>TAB_0_25</v>
      </c>
      <c r="B27">
        <f>'GT Data'!E29/1000</f>
        <v>-2.5771873999999997</v>
      </c>
      <c r="C27">
        <f>'GT Data'!F29/1000</f>
        <v>-5.557175</v>
      </c>
      <c r="D27">
        <f>'GT Data'!G29/1000</f>
        <v>8.1999999999999993</v>
      </c>
      <c r="E27">
        <f>'GT Data'!K29/1000</f>
        <v>-6.4133968999999995</v>
      </c>
      <c r="F27">
        <f>'GT Data'!L29/1000</f>
        <v>-6.9176812999999999</v>
      </c>
      <c r="G27">
        <f>'GT Data'!M29/1000</f>
        <v>8.1999999999999993</v>
      </c>
      <c r="H27">
        <f>'GT Data'!O29/1000</f>
        <v>-2.5776404999999998</v>
      </c>
      <c r="I27">
        <f>'GT Data'!P29/1000</f>
        <v>-5.5571660000000005</v>
      </c>
      <c r="J27">
        <f>'GT Data'!Q29/1000</f>
        <v>6.2</v>
      </c>
      <c r="K27">
        <f>'GT Data'!R29/1000</f>
        <v>-4.2928075000000003</v>
      </c>
      <c r="L27">
        <f>'GT Data'!S29/1000</f>
        <v>-6.1656171999999998</v>
      </c>
      <c r="M27">
        <f>'GT Data'!T29/1000</f>
        <v>8.1999999999999993</v>
      </c>
      <c r="N27">
        <f>'GT Data'!H29/1000</f>
        <v>-4.4341800999999998</v>
      </c>
      <c r="O27">
        <f>'GT Data'!I29/1000</f>
        <v>-6.2157548</v>
      </c>
      <c r="P27">
        <f>'GT Data'!J29/1000</f>
        <v>8.1999999999999993</v>
      </c>
      <c r="Q27">
        <f>'GT Data'!U29</f>
        <v>1.4865999999999999</v>
      </c>
      <c r="R27">
        <f>'GT Data'!V29</f>
        <v>4</v>
      </c>
      <c r="S27">
        <f>'GT Data'!W29</f>
        <v>4</v>
      </c>
    </row>
    <row r="28" spans="1:19" x14ac:dyDescent="0.3">
      <c r="A28" t="str">
        <f>'GT Data'!A30</f>
        <v>TAB_0_26</v>
      </c>
      <c r="B28">
        <f>'GT Data'!E30/1000</f>
        <v>-2.5771873999999997</v>
      </c>
      <c r="C28">
        <f>'GT Data'!F30/1000</f>
        <v>-5.557175</v>
      </c>
      <c r="D28">
        <f>'GT Data'!G30/1000</f>
        <v>8.1999999999999993</v>
      </c>
      <c r="E28">
        <f>'GT Data'!K30/1000</f>
        <v>-5.8479064000000003</v>
      </c>
      <c r="F28">
        <f>'GT Data'!L30/1000</f>
        <v>-6.7171308999999999</v>
      </c>
      <c r="G28">
        <f>'GT Data'!M30/1000</f>
        <v>8.1999999999999993</v>
      </c>
      <c r="H28">
        <f>'GT Data'!O30/1000</f>
        <v>-2.5776404999999998</v>
      </c>
      <c r="I28">
        <f>'GT Data'!P30/1000</f>
        <v>-5.5571660000000005</v>
      </c>
      <c r="J28">
        <f>'GT Data'!Q30/1000</f>
        <v>6.2</v>
      </c>
      <c r="K28">
        <f>'GT Data'!R30/1000</f>
        <v>-4.2928075000000003</v>
      </c>
      <c r="L28">
        <f>'GT Data'!S30/1000</f>
        <v>-6.1656171999999998</v>
      </c>
      <c r="M28">
        <f>'GT Data'!T30/1000</f>
        <v>8.1999999999999993</v>
      </c>
      <c r="N28">
        <f>'GT Data'!H30/1000</f>
        <v>-4.4341800999999998</v>
      </c>
      <c r="O28">
        <f>'GT Data'!I30/1000</f>
        <v>-6.2157548</v>
      </c>
      <c r="P28">
        <f>'GT Data'!J30/1000</f>
        <v>8.1999999999999993</v>
      </c>
      <c r="Q28">
        <f>'GT Data'!U30</f>
        <v>0</v>
      </c>
      <c r="R28">
        <f>'GT Data'!V30</f>
        <v>4</v>
      </c>
      <c r="S28">
        <f>'GT Data'!W30</f>
        <v>4</v>
      </c>
    </row>
    <row r="29" spans="1:19" x14ac:dyDescent="0.3">
      <c r="A29" t="str">
        <f>'GT Data'!A31</f>
        <v>TAB_0_27</v>
      </c>
      <c r="B29">
        <f>'GT Data'!E31/1000</f>
        <v>-2.5771873999999997</v>
      </c>
      <c r="C29">
        <f>'GT Data'!F31/1000</f>
        <v>-5.557175</v>
      </c>
      <c r="D29">
        <f>'GT Data'!G31/1000</f>
        <v>8.1999999999999993</v>
      </c>
      <c r="E29">
        <f>'GT Data'!K31/1000</f>
        <v>-6.2249001000000002</v>
      </c>
      <c r="F29">
        <f>'GT Data'!L31/1000</f>
        <v>-6.8508311000000006</v>
      </c>
      <c r="G29">
        <f>'GT Data'!M31/1000</f>
        <v>8.1999999999999993</v>
      </c>
      <c r="H29">
        <f>'GT Data'!O31/1000</f>
        <v>-2.5776404999999998</v>
      </c>
      <c r="I29">
        <f>'GT Data'!P31/1000</f>
        <v>-5.5571660000000005</v>
      </c>
      <c r="J29">
        <f>'GT Data'!Q31/1000</f>
        <v>6.2</v>
      </c>
      <c r="K29">
        <f>'GT Data'!R31/1000</f>
        <v>-4.2928075000000003</v>
      </c>
      <c r="L29">
        <f>'GT Data'!S31/1000</f>
        <v>-6.1656171999999998</v>
      </c>
      <c r="M29">
        <f>'GT Data'!T31/1000</f>
        <v>8.1999999999999993</v>
      </c>
      <c r="N29">
        <f>'GT Data'!H31/1000</f>
        <v>-4.4341800999999998</v>
      </c>
      <c r="O29">
        <f>'GT Data'!I31/1000</f>
        <v>-6.2157548</v>
      </c>
      <c r="P29">
        <f>'GT Data'!J31/1000</f>
        <v>8.1999999999999993</v>
      </c>
      <c r="Q29">
        <f>'GT Data'!U31</f>
        <v>0</v>
      </c>
      <c r="R29">
        <f>'GT Data'!V31</f>
        <v>4</v>
      </c>
      <c r="S29">
        <f>'GT Data'!W31</f>
        <v>4</v>
      </c>
    </row>
    <row r="30" spans="1:19" x14ac:dyDescent="0.3">
      <c r="A30" t="str">
        <f>'GT Data'!A32</f>
        <v>TAB_0_28</v>
      </c>
      <c r="B30">
        <f>'GT Data'!E32/1000</f>
        <v>-2.4258677999999998</v>
      </c>
      <c r="C30">
        <f>'GT Data'!F32/1000</f>
        <v>-4.7716130999999997</v>
      </c>
      <c r="D30">
        <f>'GT Data'!G32/1000</f>
        <v>8.1999999999999993</v>
      </c>
      <c r="E30">
        <f>'GT Data'!K32/1000</f>
        <v>-6.165222</v>
      </c>
      <c r="F30">
        <f>'GT Data'!L32/1000</f>
        <v>-3.663958</v>
      </c>
      <c r="G30">
        <f>'GT Data'!M32/1000</f>
        <v>8.1999999999999993</v>
      </c>
      <c r="H30">
        <f>'GT Data'!O32/1000</f>
        <v>-2.4263091999999999</v>
      </c>
      <c r="I30">
        <f>'GT Data'!P32/1000</f>
        <v>-4.7716051999999998</v>
      </c>
      <c r="J30">
        <f>'GT Data'!Q32/1000</f>
        <v>6.2</v>
      </c>
      <c r="K30">
        <f>'GT Data'!R32/1000</f>
        <v>-4.0078789000000006</v>
      </c>
      <c r="L30">
        <f>'GT Data'!S32/1000</f>
        <v>-4.3029967999999998</v>
      </c>
      <c r="M30">
        <f>'GT Data'!T32/1000</f>
        <v>8.1999999999999993</v>
      </c>
      <c r="N30">
        <f>'GT Data'!H32/1000</f>
        <v>-4.1517016999999994</v>
      </c>
      <c r="O30">
        <f>'GT Data'!I32/1000</f>
        <v>-4.2603941999999995</v>
      </c>
      <c r="P30">
        <f>'GT Data'!J32/1000</f>
        <v>8.1999999999999993</v>
      </c>
      <c r="Q30">
        <f>'GT Data'!U32</f>
        <v>1.4972000000000001</v>
      </c>
      <c r="R30">
        <f>'GT Data'!V32</f>
        <v>4</v>
      </c>
      <c r="S30">
        <f>'GT Data'!W32</f>
        <v>4</v>
      </c>
    </row>
    <row r="31" spans="1:19" x14ac:dyDescent="0.3">
      <c r="A31" t="str">
        <f>'GT Data'!A33</f>
        <v>TAB_0_29</v>
      </c>
      <c r="B31">
        <f>'GT Data'!E33/1000</f>
        <v>-2.4258677999999998</v>
      </c>
      <c r="C31">
        <f>'GT Data'!F33/1000</f>
        <v>-4.7716130999999997</v>
      </c>
      <c r="D31">
        <f>'GT Data'!G33/1000</f>
        <v>8.1999999999999993</v>
      </c>
      <c r="E31">
        <f>'GT Data'!K33/1000</f>
        <v>-5.5899305000000004</v>
      </c>
      <c r="F31">
        <f>'GT Data'!L33/1000</f>
        <v>-3.8343683999999998</v>
      </c>
      <c r="G31">
        <f>'GT Data'!M33/1000</f>
        <v>8.1999999999999993</v>
      </c>
      <c r="H31">
        <f>'GT Data'!O33/1000</f>
        <v>-2.4263091999999999</v>
      </c>
      <c r="I31">
        <f>'GT Data'!P33/1000</f>
        <v>-4.7716051999999998</v>
      </c>
      <c r="J31">
        <f>'GT Data'!Q33/1000</f>
        <v>6.2</v>
      </c>
      <c r="K31">
        <f>'GT Data'!R33/1000</f>
        <v>-4.0078789000000006</v>
      </c>
      <c r="L31">
        <f>'GT Data'!S33/1000</f>
        <v>-4.3029967999999998</v>
      </c>
      <c r="M31">
        <f>'GT Data'!T33/1000</f>
        <v>8.1999999999999993</v>
      </c>
      <c r="N31">
        <f>'GT Data'!H33/1000</f>
        <v>-4.1517016999999994</v>
      </c>
      <c r="O31">
        <f>'GT Data'!I33/1000</f>
        <v>-4.2603941999999995</v>
      </c>
      <c r="P31">
        <f>'GT Data'!J33/1000</f>
        <v>8.1999999999999993</v>
      </c>
      <c r="Q31">
        <f>'GT Data'!U33</f>
        <v>0</v>
      </c>
      <c r="R31">
        <f>'GT Data'!V33</f>
        <v>4</v>
      </c>
      <c r="S31">
        <f>'GT Data'!W33</f>
        <v>4</v>
      </c>
    </row>
    <row r="32" spans="1:19" x14ac:dyDescent="0.3">
      <c r="A32" t="str">
        <f>'GT Data'!A34</f>
        <v>TAB_0_30</v>
      </c>
      <c r="B32">
        <f>'GT Data'!E34/1000</f>
        <v>-2.4258677999999998</v>
      </c>
      <c r="C32">
        <f>'GT Data'!F34/1000</f>
        <v>-4.7716130999999997</v>
      </c>
      <c r="D32">
        <f>'GT Data'!G34/1000</f>
        <v>8.1999999999999993</v>
      </c>
      <c r="E32">
        <f>'GT Data'!K34/1000</f>
        <v>-6.5487497000000001</v>
      </c>
      <c r="F32">
        <f>'GT Data'!L34/1000</f>
        <v>-3.5503512000000002</v>
      </c>
      <c r="G32">
        <f>'GT Data'!M34/1000</f>
        <v>8.1999999999999993</v>
      </c>
      <c r="H32">
        <f>'GT Data'!O34/1000</f>
        <v>-2.4263091999999999</v>
      </c>
      <c r="I32">
        <f>'GT Data'!P34/1000</f>
        <v>-4.7716051999999998</v>
      </c>
      <c r="J32">
        <f>'GT Data'!Q34/1000</f>
        <v>6.2</v>
      </c>
      <c r="K32">
        <f>'GT Data'!R34/1000</f>
        <v>-4.0078789000000006</v>
      </c>
      <c r="L32">
        <f>'GT Data'!S34/1000</f>
        <v>-4.3029967999999998</v>
      </c>
      <c r="M32">
        <f>'GT Data'!T34/1000</f>
        <v>8.1999999999999993</v>
      </c>
      <c r="N32">
        <f>'GT Data'!H34/1000</f>
        <v>-4.1517016999999994</v>
      </c>
      <c r="O32">
        <f>'GT Data'!I34/1000</f>
        <v>-4.2603941999999995</v>
      </c>
      <c r="P32">
        <f>'GT Data'!J34/1000</f>
        <v>8.1999999999999993</v>
      </c>
      <c r="Q32">
        <f>'GT Data'!U34</f>
        <v>0</v>
      </c>
      <c r="R32">
        <f>'GT Data'!V34</f>
        <v>4</v>
      </c>
      <c r="S32">
        <f>'GT Data'!W34</f>
        <v>4</v>
      </c>
    </row>
    <row r="33" spans="1:19" x14ac:dyDescent="0.3">
      <c r="A33" t="str">
        <f>'GT Data'!A35</f>
        <v>TAB_0_31</v>
      </c>
      <c r="B33">
        <f>'GT Data'!E35/1000</f>
        <v>-9.8672708</v>
      </c>
      <c r="C33">
        <f>'GT Data'!F35/1000</f>
        <v>0.62704070000000001</v>
      </c>
      <c r="D33">
        <f>'GT Data'!G35/1000</f>
        <v>8.1999999999999993</v>
      </c>
      <c r="E33">
        <f>'GT Data'!K35/1000</f>
        <v>-6.9120011000000003</v>
      </c>
      <c r="F33">
        <f>'GT Data'!L35/1000</f>
        <v>-3.4530343999999999</v>
      </c>
      <c r="G33">
        <f>'GT Data'!M35/1000</f>
        <v>8.1999999999999993</v>
      </c>
      <c r="H33">
        <f>'GT Data'!O35/1000</f>
        <v>-9.8672708999999994</v>
      </c>
      <c r="I33">
        <f>'GT Data'!P35/1000</f>
        <v>0.62704139999999997</v>
      </c>
      <c r="J33">
        <f>'GT Data'!Q35/1000</f>
        <v>6.2</v>
      </c>
      <c r="K33">
        <f>'GT Data'!R35/1000</f>
        <v>-8.4665048000000009</v>
      </c>
      <c r="L33">
        <f>'GT Data'!S35/1000</f>
        <v>-1.3068708</v>
      </c>
      <c r="M33">
        <f>'GT Data'!T35/1000</f>
        <v>8.1999999999999993</v>
      </c>
      <c r="N33">
        <f>'GT Data'!H35/1000</f>
        <v>-8.3785141000000003</v>
      </c>
      <c r="O33">
        <f>'GT Data'!I35/1000</f>
        <v>-1.4283517999999999</v>
      </c>
      <c r="P33">
        <f>'GT Data'!J35/1000</f>
        <v>8.1999999999999993</v>
      </c>
      <c r="Q33">
        <f>'GT Data'!U35</f>
        <v>5.6436000000000002</v>
      </c>
      <c r="R33">
        <f>'GT Data'!V35</f>
        <v>4</v>
      </c>
      <c r="S33">
        <f>'GT Data'!W35</f>
        <v>4</v>
      </c>
    </row>
    <row r="34" spans="1:19" x14ac:dyDescent="0.3">
      <c r="A34" t="str">
        <f>'GT Data'!A36</f>
        <v>TAB_0_32</v>
      </c>
      <c r="B34">
        <f>'GT Data'!E36/1000</f>
        <v>-9.8672708</v>
      </c>
      <c r="C34">
        <f>'GT Data'!F36/1000</f>
        <v>0.62704070000000001</v>
      </c>
      <c r="D34">
        <f>'GT Data'!G36/1000</f>
        <v>8.1999999999999993</v>
      </c>
      <c r="E34">
        <f>'GT Data'!K36/1000</f>
        <v>-7.4986063000000005</v>
      </c>
      <c r="F34">
        <f>'GT Data'!L36/1000</f>
        <v>-2.6431613999999999</v>
      </c>
      <c r="G34">
        <f>'GT Data'!M36/1000</f>
        <v>8.1999999999999993</v>
      </c>
      <c r="H34">
        <f>'GT Data'!O36/1000</f>
        <v>-9.8672708999999994</v>
      </c>
      <c r="I34">
        <f>'GT Data'!P36/1000</f>
        <v>0.62704139999999997</v>
      </c>
      <c r="J34">
        <f>'GT Data'!Q36/1000</f>
        <v>6.2</v>
      </c>
      <c r="K34">
        <f>'GT Data'!R36/1000</f>
        <v>-8.4665048000000009</v>
      </c>
      <c r="L34">
        <f>'GT Data'!S36/1000</f>
        <v>-1.3068708</v>
      </c>
      <c r="M34">
        <f>'GT Data'!T36/1000</f>
        <v>8.1999999999999993</v>
      </c>
      <c r="N34">
        <f>'GT Data'!H36/1000</f>
        <v>-8.3785141000000003</v>
      </c>
      <c r="O34">
        <f>'GT Data'!I36/1000</f>
        <v>-1.4283517999999999</v>
      </c>
      <c r="P34">
        <f>'GT Data'!J36/1000</f>
        <v>8.1999999999999993</v>
      </c>
      <c r="Q34">
        <f>'GT Data'!U36</f>
        <v>0</v>
      </c>
      <c r="R34">
        <f>'GT Data'!V36</f>
        <v>4</v>
      </c>
      <c r="S34">
        <f>'GT Data'!W36</f>
        <v>4</v>
      </c>
    </row>
    <row r="35" spans="1:19" x14ac:dyDescent="0.3">
      <c r="A35" t="str">
        <f>'GT Data'!A37</f>
        <v>TAB_0_33</v>
      </c>
      <c r="B35">
        <f>'GT Data'!E37/1000</f>
        <v>-9.8672708</v>
      </c>
      <c r="C35">
        <f>'GT Data'!F37/1000</f>
        <v>0.62704070000000001</v>
      </c>
      <c r="D35">
        <f>'GT Data'!G37/1000</f>
        <v>8.1999999999999993</v>
      </c>
      <c r="E35">
        <f>'GT Data'!K37/1000</f>
        <v>-6.9120011000000003</v>
      </c>
      <c r="F35">
        <f>'GT Data'!L37/1000</f>
        <v>-3.4530343999999999</v>
      </c>
      <c r="G35">
        <f>'GT Data'!M37/1000</f>
        <v>8.1999999999999993</v>
      </c>
      <c r="H35">
        <f>'GT Data'!O37/1000</f>
        <v>-9.8672708999999994</v>
      </c>
      <c r="I35">
        <f>'GT Data'!P37/1000</f>
        <v>0.62704139999999997</v>
      </c>
      <c r="J35">
        <f>'GT Data'!Q37/1000</f>
        <v>6.2</v>
      </c>
      <c r="K35">
        <f>'GT Data'!R37/1000</f>
        <v>-8.4665048000000009</v>
      </c>
      <c r="L35">
        <f>'GT Data'!S37/1000</f>
        <v>-1.3068708</v>
      </c>
      <c r="M35">
        <f>'GT Data'!T37/1000</f>
        <v>8.1999999999999993</v>
      </c>
      <c r="N35">
        <f>'GT Data'!H37/1000</f>
        <v>-8.3785141000000003</v>
      </c>
      <c r="O35">
        <f>'GT Data'!I37/1000</f>
        <v>-1.4283517999999999</v>
      </c>
      <c r="P35">
        <f>'GT Data'!J37/1000</f>
        <v>8.1999999999999993</v>
      </c>
      <c r="Q35">
        <f>'GT Data'!U37</f>
        <v>0</v>
      </c>
      <c r="R35">
        <f>'GT Data'!V37</f>
        <v>4</v>
      </c>
      <c r="S35">
        <f>'GT Data'!W37</f>
        <v>4</v>
      </c>
    </row>
    <row r="36" spans="1:19" x14ac:dyDescent="0.3">
      <c r="A36" t="str">
        <f>'GT Data'!A38</f>
        <v>TAB_0_34</v>
      </c>
      <c r="B36">
        <f>'GT Data'!E38/1000</f>
        <v>-9.8672708</v>
      </c>
      <c r="C36">
        <f>'GT Data'!F38/1000</f>
        <v>0.62704070000000001</v>
      </c>
      <c r="D36">
        <f>'GT Data'!G38/1000</f>
        <v>8.1999999999999993</v>
      </c>
      <c r="E36">
        <f>'GT Data'!K38/1000</f>
        <v>-9.3388763999999984</v>
      </c>
      <c r="F36">
        <f>'GT Data'!L38/1000</f>
        <v>-4.9340003999999995</v>
      </c>
      <c r="G36">
        <f>'GT Data'!M38/1000</f>
        <v>8.1999999999999993</v>
      </c>
      <c r="H36">
        <f>'GT Data'!O38/1000</f>
        <v>-9.8672708999999994</v>
      </c>
      <c r="I36">
        <f>'GT Data'!P38/1000</f>
        <v>0.62704139999999997</v>
      </c>
      <c r="J36">
        <f>'GT Data'!Q38/1000</f>
        <v>6.2</v>
      </c>
      <c r="K36">
        <f>'GT Data'!R38/1000</f>
        <v>-9.5895428999999996</v>
      </c>
      <c r="L36">
        <f>'GT Data'!S38/1000</f>
        <v>-2.2958824</v>
      </c>
      <c r="M36">
        <f>'GT Data'!T38/1000</f>
        <v>8.1999999999999993</v>
      </c>
      <c r="N36">
        <f>'GT Data'!H38/1000</f>
        <v>-9.5753541999999996</v>
      </c>
      <c r="O36">
        <f>'GT Data'!I38/1000</f>
        <v>-2.4452099</v>
      </c>
      <c r="P36">
        <f>'GT Data'!J38/1000</f>
        <v>8.1999999999999993</v>
      </c>
      <c r="Q36">
        <f>'GT Data'!U38</f>
        <v>1.2794000000000001</v>
      </c>
      <c r="R36">
        <f>'GT Data'!V38</f>
        <v>4</v>
      </c>
      <c r="S36">
        <f>'GT Data'!W38</f>
        <v>4</v>
      </c>
    </row>
    <row r="37" spans="1:19" x14ac:dyDescent="0.3">
      <c r="A37" t="str">
        <f>'GT Data'!A39</f>
        <v>TAB_0_35</v>
      </c>
      <c r="B37">
        <f>'GT Data'!E39/1000</f>
        <v>-9.8672708</v>
      </c>
      <c r="C37">
        <f>'GT Data'!F39/1000</f>
        <v>0.62704070000000001</v>
      </c>
      <c r="D37">
        <f>'GT Data'!G39/1000</f>
        <v>8.1999999999999993</v>
      </c>
      <c r="E37">
        <f>'GT Data'!K39/1000</f>
        <v>-9.4334675000000008</v>
      </c>
      <c r="F37">
        <f>'GT Data'!L39/1000</f>
        <v>-3.9384842</v>
      </c>
      <c r="G37">
        <f>'GT Data'!M39/1000</f>
        <v>8.1999999999999993</v>
      </c>
      <c r="H37">
        <f>'GT Data'!O39/1000</f>
        <v>-9.8672708999999994</v>
      </c>
      <c r="I37">
        <f>'GT Data'!P39/1000</f>
        <v>0.62704139999999997</v>
      </c>
      <c r="J37">
        <f>'GT Data'!Q39/1000</f>
        <v>6.2</v>
      </c>
      <c r="K37">
        <f>'GT Data'!R39/1000</f>
        <v>-9.5895428999999996</v>
      </c>
      <c r="L37">
        <f>'GT Data'!S39/1000</f>
        <v>-2.2958824</v>
      </c>
      <c r="M37">
        <f>'GT Data'!T39/1000</f>
        <v>8.1999999999999993</v>
      </c>
      <c r="N37">
        <f>'GT Data'!H39/1000</f>
        <v>-9.5753541999999996</v>
      </c>
      <c r="O37">
        <f>'GT Data'!I39/1000</f>
        <v>-2.4452099</v>
      </c>
      <c r="P37">
        <f>'GT Data'!J39/1000</f>
        <v>8.1999999999999993</v>
      </c>
      <c r="Q37">
        <f>'GT Data'!U39</f>
        <v>0</v>
      </c>
      <c r="R37">
        <f>'GT Data'!V39</f>
        <v>4</v>
      </c>
      <c r="S37">
        <f>'GT Data'!W39</f>
        <v>4</v>
      </c>
    </row>
    <row r="38" spans="1:19" x14ac:dyDescent="0.3">
      <c r="A38" t="str">
        <f>'GT Data'!A40</f>
        <v>TAB_0_36</v>
      </c>
      <c r="B38">
        <f>'GT Data'!E40/1000</f>
        <v>-9.8672708</v>
      </c>
      <c r="C38">
        <f>'GT Data'!F40/1000</f>
        <v>0.62704070000000001</v>
      </c>
      <c r="D38">
        <f>'GT Data'!G40/1000</f>
        <v>8.1999999999999993</v>
      </c>
      <c r="E38">
        <f>'GT Data'!K40/1000</f>
        <v>-9.3388763999999984</v>
      </c>
      <c r="F38">
        <f>'GT Data'!L40/1000</f>
        <v>-4.9340003999999995</v>
      </c>
      <c r="G38">
        <f>'GT Data'!M40/1000</f>
        <v>8.1999999999999993</v>
      </c>
      <c r="H38">
        <f>'GT Data'!O40/1000</f>
        <v>-9.8672708999999994</v>
      </c>
      <c r="I38">
        <f>'GT Data'!P40/1000</f>
        <v>0.62704139999999997</v>
      </c>
      <c r="J38">
        <f>'GT Data'!Q40/1000</f>
        <v>6.2</v>
      </c>
      <c r="K38">
        <f>'GT Data'!R40/1000</f>
        <v>-9.5895428999999996</v>
      </c>
      <c r="L38">
        <f>'GT Data'!S40/1000</f>
        <v>-2.2958824</v>
      </c>
      <c r="M38">
        <f>'GT Data'!T40/1000</f>
        <v>8.1999999999999993</v>
      </c>
      <c r="N38">
        <f>'GT Data'!H40/1000</f>
        <v>-9.5753541999999996</v>
      </c>
      <c r="O38">
        <f>'GT Data'!I40/1000</f>
        <v>-2.4452099</v>
      </c>
      <c r="P38">
        <f>'GT Data'!J40/1000</f>
        <v>8.1999999999999993</v>
      </c>
      <c r="Q38">
        <f>'GT Data'!U40</f>
        <v>0</v>
      </c>
      <c r="R38">
        <f>'GT Data'!V40</f>
        <v>4</v>
      </c>
      <c r="S38">
        <f>'GT Data'!W40</f>
        <v>4</v>
      </c>
    </row>
    <row r="39" spans="1:19" x14ac:dyDescent="0.3">
      <c r="A39" t="str">
        <f>'GT Data'!A41</f>
        <v>TAB_0_37</v>
      </c>
      <c r="B39">
        <f>'GT Data'!E41/1000</f>
        <v>-9.8672708</v>
      </c>
      <c r="C39">
        <f>'GT Data'!F41/1000</f>
        <v>0.62704070000000001</v>
      </c>
      <c r="D39">
        <f>'GT Data'!G41/1000</f>
        <v>8.1999999999999993</v>
      </c>
      <c r="E39">
        <f>'GT Data'!K41/1000</f>
        <v>-11.456010899999999</v>
      </c>
      <c r="F39">
        <f>'GT Data'!L41/1000</f>
        <v>-6.1271700000000004</v>
      </c>
      <c r="G39">
        <f>'GT Data'!M41/1000</f>
        <v>8.1999999999999993</v>
      </c>
      <c r="H39">
        <f>'GT Data'!O41/1000</f>
        <v>-9.8672708999999994</v>
      </c>
      <c r="I39">
        <f>'GT Data'!P41/1000</f>
        <v>0.62704139999999997</v>
      </c>
      <c r="J39">
        <f>'GT Data'!Q41/1000</f>
        <v>6.2</v>
      </c>
      <c r="K39">
        <f>'GT Data'!R41/1000</f>
        <v>-10.849232499999999</v>
      </c>
      <c r="L39">
        <f>'GT Data'!S41/1000</f>
        <v>-3.5475731000000001</v>
      </c>
      <c r="M39">
        <f>'GT Data'!T41/1000</f>
        <v>8.1999999999999993</v>
      </c>
      <c r="N39">
        <f>'GT Data'!H41/1000</f>
        <v>-10.883578400000001</v>
      </c>
      <c r="O39">
        <f>'GT Data'!I41/1000</f>
        <v>-3.6935880000000001</v>
      </c>
      <c r="P39">
        <f>'GT Data'!J41/1000</f>
        <v>8.1999999999999993</v>
      </c>
      <c r="Q39">
        <f>'GT Data'!U41</f>
        <v>1.2985</v>
      </c>
      <c r="R39">
        <f>'GT Data'!V41</f>
        <v>4</v>
      </c>
      <c r="S39">
        <f>'GT Data'!W41</f>
        <v>4</v>
      </c>
    </row>
    <row r="40" spans="1:19" x14ac:dyDescent="0.3">
      <c r="A40" t="str">
        <f>'GT Data'!A42</f>
        <v>TAB_0_38</v>
      </c>
      <c r="B40">
        <f>'GT Data'!E42/1000</f>
        <v>-9.8672708</v>
      </c>
      <c r="C40">
        <f>'GT Data'!F42/1000</f>
        <v>0.62704070000000001</v>
      </c>
      <c r="D40">
        <f>'GT Data'!G42/1000</f>
        <v>8.1999999999999993</v>
      </c>
      <c r="E40">
        <f>'GT Data'!K42/1000</f>
        <v>-11.227037899999999</v>
      </c>
      <c r="F40">
        <f>'GT Data'!L42/1000</f>
        <v>-5.1537371999999992</v>
      </c>
      <c r="G40">
        <f>'GT Data'!M42/1000</f>
        <v>8.1999999999999993</v>
      </c>
      <c r="H40">
        <f>'GT Data'!O42/1000</f>
        <v>-9.8672708999999994</v>
      </c>
      <c r="I40">
        <f>'GT Data'!P42/1000</f>
        <v>0.62704139999999997</v>
      </c>
      <c r="J40">
        <f>'GT Data'!Q42/1000</f>
        <v>6.2</v>
      </c>
      <c r="K40">
        <f>'GT Data'!R42/1000</f>
        <v>-10.849232499999999</v>
      </c>
      <c r="L40">
        <f>'GT Data'!S42/1000</f>
        <v>-3.5475731000000001</v>
      </c>
      <c r="M40">
        <f>'GT Data'!T42/1000</f>
        <v>8.1999999999999993</v>
      </c>
      <c r="N40">
        <f>'GT Data'!H42/1000</f>
        <v>-10.883578400000001</v>
      </c>
      <c r="O40">
        <f>'GT Data'!I42/1000</f>
        <v>-3.6935880000000001</v>
      </c>
      <c r="P40">
        <f>'GT Data'!J42/1000</f>
        <v>8.1999999999999993</v>
      </c>
      <c r="Q40">
        <f>'GT Data'!U42</f>
        <v>0</v>
      </c>
      <c r="R40">
        <f>'GT Data'!V42</f>
        <v>4</v>
      </c>
      <c r="S40">
        <f>'GT Data'!W42</f>
        <v>4</v>
      </c>
    </row>
    <row r="41" spans="1:19" x14ac:dyDescent="0.3">
      <c r="A41" t="str">
        <f>'GT Data'!A43</f>
        <v>TAB_0_39</v>
      </c>
      <c r="B41">
        <f>'GT Data'!E43/1000</f>
        <v>-9.8672708</v>
      </c>
      <c r="C41">
        <f>'GT Data'!F43/1000</f>
        <v>0.62704070000000001</v>
      </c>
      <c r="D41">
        <f>'GT Data'!G43/1000</f>
        <v>8.1999999999999993</v>
      </c>
      <c r="E41">
        <f>'GT Data'!K43/1000</f>
        <v>-11.456010899999999</v>
      </c>
      <c r="F41">
        <f>'GT Data'!L43/1000</f>
        <v>-6.1271700000000004</v>
      </c>
      <c r="G41">
        <f>'GT Data'!M43/1000</f>
        <v>8.1999999999999993</v>
      </c>
      <c r="H41">
        <f>'GT Data'!O43/1000</f>
        <v>-9.8672708999999994</v>
      </c>
      <c r="I41">
        <f>'GT Data'!P43/1000</f>
        <v>0.62704139999999997</v>
      </c>
      <c r="J41">
        <f>'GT Data'!Q43/1000</f>
        <v>6.2</v>
      </c>
      <c r="K41">
        <f>'GT Data'!R43/1000</f>
        <v>-10.849232499999999</v>
      </c>
      <c r="L41">
        <f>'GT Data'!S43/1000</f>
        <v>-3.5475731000000001</v>
      </c>
      <c r="M41">
        <f>'GT Data'!T43/1000</f>
        <v>8.1999999999999993</v>
      </c>
      <c r="N41">
        <f>'GT Data'!H43/1000</f>
        <v>-10.883578400000001</v>
      </c>
      <c r="O41">
        <f>'GT Data'!I43/1000</f>
        <v>-3.6935880000000001</v>
      </c>
      <c r="P41">
        <f>'GT Data'!J43/1000</f>
        <v>8.1999999999999993</v>
      </c>
      <c r="Q41">
        <f>'GT Data'!U43</f>
        <v>0</v>
      </c>
      <c r="R41">
        <f>'GT Data'!V43</f>
        <v>4</v>
      </c>
      <c r="S41">
        <f>'GT Data'!W43</f>
        <v>4</v>
      </c>
    </row>
    <row r="42" spans="1:19" x14ac:dyDescent="0.3">
      <c r="A42" t="str">
        <f>'GT Data'!A44</f>
        <v>TAB_0_40</v>
      </c>
      <c r="B42">
        <f>'GT Data'!E44/1000</f>
        <v>-14.446854100000001</v>
      </c>
      <c r="C42">
        <f>'GT Data'!F44/1000</f>
        <v>4.7269234999999998</v>
      </c>
      <c r="D42">
        <f>'GT Data'!G44/1000</f>
        <v>8.1999999999999993</v>
      </c>
      <c r="E42">
        <f>'GT Data'!K44/1000</f>
        <v>-19.1870364</v>
      </c>
      <c r="F42">
        <f>'GT Data'!L44/1000</f>
        <v>-0.38068089999999999</v>
      </c>
      <c r="G42">
        <f>'GT Data'!M44/1000</f>
        <v>8.1999999999999993</v>
      </c>
      <c r="H42">
        <f>'GT Data'!O44/1000</f>
        <v>-14.6675646</v>
      </c>
      <c r="I42">
        <f>'GT Data'!P44/1000</f>
        <v>4.7267891999999998</v>
      </c>
      <c r="J42">
        <f>'GT Data'!Q44/1000</f>
        <v>6.2</v>
      </c>
      <c r="K42">
        <f>'GT Data'!R44/1000</f>
        <v>-17.384370699999998</v>
      </c>
      <c r="L42">
        <f>'GT Data'!S44/1000</f>
        <v>1.5617135</v>
      </c>
      <c r="M42">
        <f>'GT Data'!T44/1000</f>
        <v>8.1999999999999993</v>
      </c>
      <c r="N42">
        <f>'GT Data'!H44/1000</f>
        <v>-17.486408400000002</v>
      </c>
      <c r="O42">
        <f>'GT Data'!I44/1000</f>
        <v>1.4517666999999999</v>
      </c>
      <c r="P42">
        <f>'GT Data'!J44/1000</f>
        <v>8.1999999999999993</v>
      </c>
      <c r="Q42">
        <f>'GT Data'!U44</f>
        <v>9.1538000000000004</v>
      </c>
      <c r="R42">
        <f>'GT Data'!V44</f>
        <v>4</v>
      </c>
      <c r="S42">
        <f>'GT Data'!W44</f>
        <v>4</v>
      </c>
    </row>
    <row r="43" spans="1:19" x14ac:dyDescent="0.3">
      <c r="A43" t="str">
        <f>'GT Data'!A45</f>
        <v>TAB_0_41</v>
      </c>
      <c r="B43">
        <f>'GT Data'!E45/1000</f>
        <v>-14.446854100000001</v>
      </c>
      <c r="C43">
        <f>'GT Data'!F45/1000</f>
        <v>4.7269234999999998</v>
      </c>
      <c r="D43">
        <f>'GT Data'!G45/1000</f>
        <v>8.1999999999999993</v>
      </c>
      <c r="E43">
        <f>'GT Data'!K45/1000</f>
        <v>-18.506785199999999</v>
      </c>
      <c r="F43">
        <f>'GT Data'!L45/1000</f>
        <v>0.3522981</v>
      </c>
      <c r="G43">
        <f>'GT Data'!M45/1000</f>
        <v>8.1999999999999993</v>
      </c>
      <c r="H43">
        <f>'GT Data'!O45/1000</f>
        <v>-14.6675646</v>
      </c>
      <c r="I43">
        <f>'GT Data'!P45/1000</f>
        <v>4.7267891999999998</v>
      </c>
      <c r="J43">
        <f>'GT Data'!Q45/1000</f>
        <v>6.2</v>
      </c>
      <c r="K43">
        <f>'GT Data'!R45/1000</f>
        <v>-17.384370699999998</v>
      </c>
      <c r="L43">
        <f>'GT Data'!S45/1000</f>
        <v>1.5617135</v>
      </c>
      <c r="M43">
        <f>'GT Data'!T45/1000</f>
        <v>8.1999999999999993</v>
      </c>
      <c r="N43">
        <f>'GT Data'!H45/1000</f>
        <v>-17.486408400000002</v>
      </c>
      <c r="O43">
        <f>'GT Data'!I45/1000</f>
        <v>1.4517666999999999</v>
      </c>
      <c r="P43">
        <f>'GT Data'!J45/1000</f>
        <v>8.1999999999999993</v>
      </c>
      <c r="Q43">
        <f>'GT Data'!U45</f>
        <v>0</v>
      </c>
      <c r="R43">
        <f>'GT Data'!V45</f>
        <v>4</v>
      </c>
      <c r="S43">
        <f>'GT Data'!W45</f>
        <v>4</v>
      </c>
    </row>
    <row r="44" spans="1:19" x14ac:dyDescent="0.3">
      <c r="A44" t="str">
        <f>'GT Data'!A46</f>
        <v>TAB_0_42</v>
      </c>
      <c r="B44">
        <f>'GT Data'!E46/1000</f>
        <v>-14.446854100000001</v>
      </c>
      <c r="C44">
        <f>'GT Data'!F46/1000</f>
        <v>4.7269234999999998</v>
      </c>
      <c r="D44">
        <f>'GT Data'!G46/1000</f>
        <v>8.1999999999999993</v>
      </c>
      <c r="E44">
        <f>'GT Data'!K46/1000</f>
        <v>-18.6428355</v>
      </c>
      <c r="F44">
        <f>'GT Data'!L46/1000</f>
        <v>0.2057023</v>
      </c>
      <c r="G44">
        <f>'GT Data'!M46/1000</f>
        <v>8.1999999999999993</v>
      </c>
      <c r="H44">
        <f>'GT Data'!O46/1000</f>
        <v>-14.6675646</v>
      </c>
      <c r="I44">
        <f>'GT Data'!P46/1000</f>
        <v>4.7267891999999998</v>
      </c>
      <c r="J44">
        <f>'GT Data'!Q46/1000</f>
        <v>6.2</v>
      </c>
      <c r="K44">
        <f>'GT Data'!R46/1000</f>
        <v>-17.384370699999998</v>
      </c>
      <c r="L44">
        <f>'GT Data'!S46/1000</f>
        <v>1.5617135</v>
      </c>
      <c r="M44">
        <f>'GT Data'!T46/1000</f>
        <v>8.1999999999999993</v>
      </c>
      <c r="N44">
        <f>'GT Data'!H46/1000</f>
        <v>-17.486408400000002</v>
      </c>
      <c r="O44">
        <f>'GT Data'!I46/1000</f>
        <v>1.4517666999999999</v>
      </c>
      <c r="P44">
        <f>'GT Data'!J46/1000</f>
        <v>8.1999999999999993</v>
      </c>
      <c r="Q44">
        <f>'GT Data'!U46</f>
        <v>0</v>
      </c>
      <c r="R44">
        <f>'GT Data'!V46</f>
        <v>4</v>
      </c>
      <c r="S44">
        <f>'GT Data'!W46</f>
        <v>4</v>
      </c>
    </row>
    <row r="45" spans="1:19" x14ac:dyDescent="0.3">
      <c r="A45" t="str">
        <f>'GT Data'!A47</f>
        <v>TAB_0_43</v>
      </c>
      <c r="B45">
        <f>'GT Data'!E47/1000</f>
        <v>-14.446854100000001</v>
      </c>
      <c r="C45">
        <f>'GT Data'!F47/1000</f>
        <v>4.7269234999999998</v>
      </c>
      <c r="D45">
        <f>'GT Data'!G47/1000</f>
        <v>8.1999999999999993</v>
      </c>
      <c r="E45">
        <f>'GT Data'!K47/1000</f>
        <v>-19.912678700000001</v>
      </c>
      <c r="F45">
        <f>'GT Data'!L47/1000</f>
        <v>2.6275244999999998</v>
      </c>
      <c r="G45">
        <f>'GT Data'!M47/1000</f>
        <v>8.1999999999999993</v>
      </c>
      <c r="H45">
        <f>'GT Data'!O47/1000</f>
        <v>-14.6675646</v>
      </c>
      <c r="I45">
        <f>'GT Data'!P47/1000</f>
        <v>4.7267891999999998</v>
      </c>
      <c r="J45">
        <f>'GT Data'!Q47/1000</f>
        <v>6.2</v>
      </c>
      <c r="K45">
        <f>'GT Data'!R47/1000</f>
        <v>-17.998987099999997</v>
      </c>
      <c r="L45">
        <f>'GT Data'!S47/1000</f>
        <v>3.362565</v>
      </c>
      <c r="M45">
        <f>'GT Data'!T47/1000</f>
        <v>8.1999999999999993</v>
      </c>
      <c r="N45">
        <f>'GT Data'!H47/1000</f>
        <v>-18.139013299999998</v>
      </c>
      <c r="O45">
        <f>'GT Data'!I47/1000</f>
        <v>3.3087815000000003</v>
      </c>
      <c r="P45">
        <f>'GT Data'!J47/1000</f>
        <v>8.1999999999999993</v>
      </c>
      <c r="Q45">
        <f>'GT Data'!U47</f>
        <v>1.4837</v>
      </c>
      <c r="R45">
        <f>'GT Data'!V47</f>
        <v>4</v>
      </c>
      <c r="S45">
        <f>'GT Data'!W47</f>
        <v>4</v>
      </c>
    </row>
    <row r="46" spans="1:19" x14ac:dyDescent="0.3">
      <c r="A46" t="str">
        <f>'GT Data'!A48</f>
        <v>TAB_0_44</v>
      </c>
      <c r="B46">
        <f>'GT Data'!E48/1000</f>
        <v>-14.446854100000001</v>
      </c>
      <c r="C46">
        <f>'GT Data'!F48/1000</f>
        <v>4.7269234999999998</v>
      </c>
      <c r="D46">
        <f>'GT Data'!G48/1000</f>
        <v>8.1999999999999993</v>
      </c>
      <c r="E46">
        <f>'GT Data'!K48/1000</f>
        <v>-19.539275399999998</v>
      </c>
      <c r="F46">
        <f>'GT Data'!L48/1000</f>
        <v>2.770947</v>
      </c>
      <c r="G46">
        <f>'GT Data'!M48/1000</f>
        <v>8.1999999999999993</v>
      </c>
      <c r="H46">
        <f>'GT Data'!O48/1000</f>
        <v>-14.6675646</v>
      </c>
      <c r="I46">
        <f>'GT Data'!P48/1000</f>
        <v>4.7267891999999998</v>
      </c>
      <c r="J46">
        <f>'GT Data'!Q48/1000</f>
        <v>6.2</v>
      </c>
      <c r="K46">
        <f>'GT Data'!R48/1000</f>
        <v>-17.998987099999997</v>
      </c>
      <c r="L46">
        <f>'GT Data'!S48/1000</f>
        <v>3.362565</v>
      </c>
      <c r="M46">
        <f>'GT Data'!T48/1000</f>
        <v>8.1999999999999993</v>
      </c>
      <c r="N46">
        <f>'GT Data'!H48/1000</f>
        <v>-18.139013299999998</v>
      </c>
      <c r="O46">
        <f>'GT Data'!I48/1000</f>
        <v>3.3087815000000003</v>
      </c>
      <c r="P46">
        <f>'GT Data'!J48/1000</f>
        <v>8.1999999999999993</v>
      </c>
      <c r="Q46">
        <f>'GT Data'!U48</f>
        <v>0</v>
      </c>
      <c r="R46">
        <f>'GT Data'!V48</f>
        <v>4</v>
      </c>
      <c r="S46">
        <f>'GT Data'!W48</f>
        <v>4</v>
      </c>
    </row>
    <row r="47" spans="1:19" x14ac:dyDescent="0.3">
      <c r="A47" t="str">
        <f>'GT Data'!A49</f>
        <v>TAB_0_45</v>
      </c>
      <c r="B47">
        <f>'GT Data'!E49/1000</f>
        <v>-14.446854100000001</v>
      </c>
      <c r="C47">
        <f>'GT Data'!F49/1000</f>
        <v>4.7269234999999998</v>
      </c>
      <c r="D47">
        <f>'GT Data'!G49/1000</f>
        <v>8.1999999999999993</v>
      </c>
      <c r="E47">
        <f>'GT Data'!K49/1000</f>
        <v>-19.912678700000001</v>
      </c>
      <c r="F47">
        <f>'GT Data'!L49/1000</f>
        <v>2.6275244999999998</v>
      </c>
      <c r="G47">
        <f>'GT Data'!M49/1000</f>
        <v>8.1999999999999993</v>
      </c>
      <c r="H47">
        <f>'GT Data'!O49/1000</f>
        <v>-14.6675646</v>
      </c>
      <c r="I47">
        <f>'GT Data'!P49/1000</f>
        <v>4.7267891999999998</v>
      </c>
      <c r="J47">
        <f>'GT Data'!Q49/1000</f>
        <v>6.2</v>
      </c>
      <c r="K47">
        <f>'GT Data'!R49/1000</f>
        <v>-17.998987099999997</v>
      </c>
      <c r="L47">
        <f>'GT Data'!S49/1000</f>
        <v>3.362565</v>
      </c>
      <c r="M47">
        <f>'GT Data'!T49/1000</f>
        <v>8.1999999999999993</v>
      </c>
      <c r="N47">
        <f>'GT Data'!H49/1000</f>
        <v>-18.139013299999998</v>
      </c>
      <c r="O47">
        <f>'GT Data'!I49/1000</f>
        <v>3.3087815000000003</v>
      </c>
      <c r="P47">
        <f>'GT Data'!J49/1000</f>
        <v>8.1999999999999993</v>
      </c>
      <c r="Q47">
        <f>'GT Data'!U49</f>
        <v>0</v>
      </c>
      <c r="R47">
        <f>'GT Data'!V49</f>
        <v>4</v>
      </c>
      <c r="S47">
        <f>'GT Data'!W49</f>
        <v>4</v>
      </c>
    </row>
    <row r="48" spans="1:19" x14ac:dyDescent="0.3">
      <c r="A48" t="str">
        <f>'GT Data'!A50</f>
        <v>TAB_0_46</v>
      </c>
      <c r="B48">
        <f>'GT Data'!E50/1000</f>
        <v>-15.642266100000001</v>
      </c>
      <c r="C48">
        <f>'GT Data'!F50/1000</f>
        <v>6.8035306000000002</v>
      </c>
      <c r="D48">
        <f>'GT Data'!G50/1000</f>
        <v>8.1999999999999993</v>
      </c>
      <c r="E48">
        <f>'GT Data'!K50/1000</f>
        <v>-20.543073</v>
      </c>
      <c r="F48">
        <f>'GT Data'!L50/1000</f>
        <v>4.3177533000000006</v>
      </c>
      <c r="G48">
        <f>'GT Data'!M50/1000</f>
        <v>8.1999999999999993</v>
      </c>
      <c r="H48">
        <f>'GT Data'!O50/1000</f>
        <v>-16.068068400000001</v>
      </c>
      <c r="I48">
        <f>'GT Data'!P50/1000</f>
        <v>7.0157550000000004</v>
      </c>
      <c r="J48">
        <f>'GT Data'!Q50/1000</f>
        <v>6.2</v>
      </c>
      <c r="K48">
        <f>'GT Data'!R50/1000</f>
        <v>-18.714806199999998</v>
      </c>
      <c r="L48">
        <f>'GT Data'!S50/1000</f>
        <v>5.2450830999999996</v>
      </c>
      <c r="M48">
        <f>'GT Data'!T50/1000</f>
        <v>8.1999999999999993</v>
      </c>
      <c r="N48">
        <f>'GT Data'!H50/1000</f>
        <v>-18.848581800000002</v>
      </c>
      <c r="O48">
        <f>'GT Data'!I50/1000</f>
        <v>5.1772296999999998</v>
      </c>
      <c r="P48">
        <f>'GT Data'!J50/1000</f>
        <v>8.1999999999999993</v>
      </c>
      <c r="Q48">
        <f>'GT Data'!U50</f>
        <v>1.6529</v>
      </c>
      <c r="R48">
        <f>'GT Data'!V50</f>
        <v>4</v>
      </c>
      <c r="S48">
        <f>'GT Data'!W50</f>
        <v>4</v>
      </c>
    </row>
    <row r="49" spans="1:19" x14ac:dyDescent="0.3">
      <c r="A49" t="str">
        <f>'GT Data'!A51</f>
        <v>TAB_0_47</v>
      </c>
      <c r="B49">
        <f>'GT Data'!E51/1000</f>
        <v>-15.642266100000001</v>
      </c>
      <c r="C49">
        <f>'GT Data'!F51/1000</f>
        <v>6.8035306000000002</v>
      </c>
      <c r="D49">
        <f>'GT Data'!G51/1000</f>
        <v>8.1999999999999993</v>
      </c>
      <c r="E49">
        <f>'GT Data'!K51/1000</f>
        <v>-20.186337999999999</v>
      </c>
      <c r="F49">
        <f>'GT Data'!L51/1000</f>
        <v>4.4986956999999999</v>
      </c>
      <c r="G49">
        <f>'GT Data'!M51/1000</f>
        <v>8.1999999999999993</v>
      </c>
      <c r="H49">
        <f>'GT Data'!O51/1000</f>
        <v>-16.068068400000001</v>
      </c>
      <c r="I49">
        <f>'GT Data'!P51/1000</f>
        <v>7.0157550000000004</v>
      </c>
      <c r="J49">
        <f>'GT Data'!Q51/1000</f>
        <v>6.2</v>
      </c>
      <c r="K49">
        <f>'GT Data'!R51/1000</f>
        <v>-18.714806199999998</v>
      </c>
      <c r="L49">
        <f>'GT Data'!S51/1000</f>
        <v>5.2450830999999996</v>
      </c>
      <c r="M49">
        <f>'GT Data'!T51/1000</f>
        <v>8.1999999999999993</v>
      </c>
      <c r="N49">
        <f>'GT Data'!H51/1000</f>
        <v>-18.848581800000002</v>
      </c>
      <c r="O49">
        <f>'GT Data'!I51/1000</f>
        <v>5.1772296999999998</v>
      </c>
      <c r="P49">
        <f>'GT Data'!J51/1000</f>
        <v>8.1999999999999993</v>
      </c>
      <c r="Q49">
        <f>'GT Data'!U51</f>
        <v>0</v>
      </c>
      <c r="R49">
        <f>'GT Data'!V51</f>
        <v>4</v>
      </c>
      <c r="S49">
        <f>'GT Data'!W51</f>
        <v>4</v>
      </c>
    </row>
    <row r="50" spans="1:19" x14ac:dyDescent="0.3">
      <c r="A50" t="str">
        <f>'GT Data'!A52</f>
        <v>TAB_0_48</v>
      </c>
      <c r="B50">
        <f>'GT Data'!E52/1000</f>
        <v>-15.642266100000001</v>
      </c>
      <c r="C50">
        <f>'GT Data'!F52/1000</f>
        <v>6.8035306000000002</v>
      </c>
      <c r="D50">
        <f>'GT Data'!G52/1000</f>
        <v>8.1999999999999993</v>
      </c>
      <c r="E50">
        <f>'GT Data'!K52/1000</f>
        <v>-20.543073</v>
      </c>
      <c r="F50">
        <f>'GT Data'!L52/1000</f>
        <v>4.3177533000000006</v>
      </c>
      <c r="G50">
        <f>'GT Data'!M52/1000</f>
        <v>8.1999999999999993</v>
      </c>
      <c r="H50">
        <f>'GT Data'!O52/1000</f>
        <v>-16.068068400000001</v>
      </c>
      <c r="I50">
        <f>'GT Data'!P52/1000</f>
        <v>7.0157550000000004</v>
      </c>
      <c r="J50">
        <f>'GT Data'!Q52/1000</f>
        <v>6.2</v>
      </c>
      <c r="K50">
        <f>'GT Data'!R52/1000</f>
        <v>-18.714806199999998</v>
      </c>
      <c r="L50">
        <f>'GT Data'!S52/1000</f>
        <v>5.2450830999999996</v>
      </c>
      <c r="M50">
        <f>'GT Data'!T52/1000</f>
        <v>8.1999999999999993</v>
      </c>
      <c r="N50">
        <f>'GT Data'!H52/1000</f>
        <v>-18.848581800000002</v>
      </c>
      <c r="O50">
        <f>'GT Data'!I52/1000</f>
        <v>5.1772296999999998</v>
      </c>
      <c r="P50">
        <f>'GT Data'!J52/1000</f>
        <v>8.1999999999999993</v>
      </c>
      <c r="Q50">
        <f>'GT Data'!U52</f>
        <v>0</v>
      </c>
      <c r="R50">
        <f>'GT Data'!V52</f>
        <v>4</v>
      </c>
      <c r="S50">
        <f>'GT Data'!W52</f>
        <v>4</v>
      </c>
    </row>
    <row r="51" spans="1:19" x14ac:dyDescent="0.3">
      <c r="A51" t="str">
        <f>'GT Data'!A53</f>
        <v>TAB_0_49</v>
      </c>
      <c r="B51">
        <f>'GT Data'!E53/1000</f>
        <v>-15.642266100000001</v>
      </c>
      <c r="C51">
        <f>'GT Data'!F53/1000</f>
        <v>6.8035306000000002</v>
      </c>
      <c r="D51">
        <f>'GT Data'!G53/1000</f>
        <v>8.1999999999999993</v>
      </c>
      <c r="E51">
        <f>'GT Data'!K53/1000</f>
        <v>-20.943402900000002</v>
      </c>
      <c r="F51">
        <f>'GT Data'!L53/1000</f>
        <v>6.7287841999999998</v>
      </c>
      <c r="G51">
        <f>'GT Data'!M53/1000</f>
        <v>8.1999999999999993</v>
      </c>
      <c r="H51">
        <f>'GT Data'!O53/1000</f>
        <v>-16.068068400000001</v>
      </c>
      <c r="I51">
        <f>'GT Data'!P53/1000</f>
        <v>7.0157550000000004</v>
      </c>
      <c r="J51">
        <f>'GT Data'!Q53/1000</f>
        <v>6.2</v>
      </c>
      <c r="K51">
        <f>'GT Data'!R53/1000</f>
        <v>-18.693626499999997</v>
      </c>
      <c r="L51">
        <f>'GT Data'!S53/1000</f>
        <v>6.7605062</v>
      </c>
      <c r="M51">
        <f>'GT Data'!T53/1000</f>
        <v>8.1999999999999993</v>
      </c>
      <c r="N51">
        <f>'GT Data'!H53/1000</f>
        <v>-18.843611599999999</v>
      </c>
      <c r="O51">
        <f>'GT Data'!I53/1000</f>
        <v>6.7583914000000007</v>
      </c>
      <c r="P51">
        <f>'GT Data'!J53/1000</f>
        <v>8.1999999999999993</v>
      </c>
      <c r="Q51">
        <f>'GT Data'!U53</f>
        <v>1.3623000000000001</v>
      </c>
      <c r="R51">
        <f>'GT Data'!V53</f>
        <v>4</v>
      </c>
      <c r="S51">
        <f>'GT Data'!W53</f>
        <v>4</v>
      </c>
    </row>
    <row r="52" spans="1:19" x14ac:dyDescent="0.3">
      <c r="A52" t="str">
        <f>'GT Data'!A54</f>
        <v>TAB_0_50</v>
      </c>
      <c r="B52">
        <f>'GT Data'!E54/1000</f>
        <v>-15.642266100000001</v>
      </c>
      <c r="C52">
        <f>'GT Data'!F54/1000</f>
        <v>6.8035306000000002</v>
      </c>
      <c r="D52">
        <f>'GT Data'!G54/1000</f>
        <v>8.1999999999999993</v>
      </c>
      <c r="E52">
        <f>'GT Data'!K54/1000</f>
        <v>-20.343462500000001</v>
      </c>
      <c r="F52">
        <f>'GT Data'!L54/1000</f>
        <v>6.7372434000000005</v>
      </c>
      <c r="G52">
        <f>'GT Data'!M54/1000</f>
        <v>8.1999999999999993</v>
      </c>
      <c r="H52">
        <f>'GT Data'!O54/1000</f>
        <v>-16.068068400000001</v>
      </c>
      <c r="I52">
        <f>'GT Data'!P54/1000</f>
        <v>7.0157550000000004</v>
      </c>
      <c r="J52">
        <f>'GT Data'!Q54/1000</f>
        <v>6.2</v>
      </c>
      <c r="K52">
        <f>'GT Data'!R54/1000</f>
        <v>-18.693626499999997</v>
      </c>
      <c r="L52">
        <f>'GT Data'!S54/1000</f>
        <v>6.7605062</v>
      </c>
      <c r="M52">
        <f>'GT Data'!T54/1000</f>
        <v>8.1999999999999993</v>
      </c>
      <c r="N52">
        <f>'GT Data'!H54/1000</f>
        <v>-18.843611599999999</v>
      </c>
      <c r="O52">
        <f>'GT Data'!I54/1000</f>
        <v>6.7583914000000007</v>
      </c>
      <c r="P52">
        <f>'GT Data'!J54/1000</f>
        <v>8.1999999999999993</v>
      </c>
      <c r="Q52">
        <f>'GT Data'!U54</f>
        <v>0</v>
      </c>
      <c r="R52">
        <f>'GT Data'!V54</f>
        <v>4</v>
      </c>
      <c r="S52">
        <f>'GT Data'!W54</f>
        <v>4</v>
      </c>
    </row>
    <row r="53" spans="1:19" x14ac:dyDescent="0.3">
      <c r="A53" t="str">
        <f>'GT Data'!A55</f>
        <v>TAB_0_51</v>
      </c>
      <c r="B53">
        <f>'GT Data'!E55/1000</f>
        <v>-15.642266100000001</v>
      </c>
      <c r="C53">
        <f>'GT Data'!F55/1000</f>
        <v>6.8035306000000002</v>
      </c>
      <c r="D53">
        <f>'GT Data'!G55/1000</f>
        <v>8.1999999999999993</v>
      </c>
      <c r="E53">
        <f>'GT Data'!K55/1000</f>
        <v>-21.143383</v>
      </c>
      <c r="F53">
        <f>'GT Data'!L55/1000</f>
        <v>6.7259644999999999</v>
      </c>
      <c r="G53">
        <f>'GT Data'!M55/1000</f>
        <v>8.1999999999999993</v>
      </c>
      <c r="H53">
        <f>'GT Data'!O55/1000</f>
        <v>-16.068068400000001</v>
      </c>
      <c r="I53">
        <f>'GT Data'!P55/1000</f>
        <v>7.0157550000000004</v>
      </c>
      <c r="J53">
        <f>'GT Data'!Q55/1000</f>
        <v>6.2</v>
      </c>
      <c r="K53">
        <f>'GT Data'!R55/1000</f>
        <v>-18.693626499999997</v>
      </c>
      <c r="L53">
        <f>'GT Data'!S55/1000</f>
        <v>6.7605062</v>
      </c>
      <c r="M53">
        <f>'GT Data'!T55/1000</f>
        <v>8.1999999999999993</v>
      </c>
      <c r="N53">
        <f>'GT Data'!H55/1000</f>
        <v>-18.843611599999999</v>
      </c>
      <c r="O53">
        <f>'GT Data'!I55/1000</f>
        <v>6.7583914000000007</v>
      </c>
      <c r="P53">
        <f>'GT Data'!J55/1000</f>
        <v>8.1999999999999993</v>
      </c>
      <c r="Q53">
        <f>'GT Data'!U55</f>
        <v>0</v>
      </c>
      <c r="R53">
        <f>'GT Data'!V55</f>
        <v>4</v>
      </c>
      <c r="S53">
        <f>'GT Data'!W55</f>
        <v>4</v>
      </c>
    </row>
    <row r="54" spans="1:19" x14ac:dyDescent="0.3">
      <c r="A54" t="str">
        <f>'GT Data'!A56</f>
        <v>TAB_0_52</v>
      </c>
      <c r="B54">
        <f>'GT Data'!E56/1000</f>
        <v>-15.642266100000001</v>
      </c>
      <c r="C54">
        <f>'GT Data'!F56/1000</f>
        <v>6.8035306000000002</v>
      </c>
      <c r="D54">
        <f>'GT Data'!G56/1000</f>
        <v>8.1999999999999993</v>
      </c>
      <c r="E54">
        <f>'GT Data'!K56/1000</f>
        <v>-21.475763000000001</v>
      </c>
      <c r="F54">
        <f>'GT Data'!L56/1000</f>
        <v>9.8668292999999991</v>
      </c>
      <c r="G54">
        <f>'GT Data'!M56/1000</f>
        <v>8.1999999999999993</v>
      </c>
      <c r="H54">
        <f>'GT Data'!O56/1000</f>
        <v>-16.068068400000001</v>
      </c>
      <c r="I54">
        <f>'GT Data'!P56/1000</f>
        <v>7.0157550000000004</v>
      </c>
      <c r="J54">
        <f>'GT Data'!Q56/1000</f>
        <v>6.2</v>
      </c>
      <c r="K54">
        <f>'GT Data'!R56/1000</f>
        <v>-19.1295766</v>
      </c>
      <c r="L54">
        <f>'GT Data'!S56/1000</f>
        <v>8.6347947000000005</v>
      </c>
      <c r="M54">
        <f>'GT Data'!T56/1000</f>
        <v>8.1999999999999993</v>
      </c>
      <c r="N54">
        <f>'GT Data'!H56/1000</f>
        <v>-19.262379599999999</v>
      </c>
      <c r="O54">
        <f>'GT Data'!I56/1000</f>
        <v>8.7045324999999991</v>
      </c>
      <c r="P54">
        <f>'GT Data'!J56/1000</f>
        <v>8.1999999999999993</v>
      </c>
      <c r="Q54">
        <f>'GT Data'!U56</f>
        <v>8.3634000000000004</v>
      </c>
      <c r="R54">
        <f>'GT Data'!V56</f>
        <v>4</v>
      </c>
      <c r="S54">
        <f>'GT Data'!W56</f>
        <v>4</v>
      </c>
    </row>
    <row r="55" spans="1:19" x14ac:dyDescent="0.3">
      <c r="A55" t="str">
        <f>'GT Data'!A57</f>
        <v>TAB_0_53</v>
      </c>
      <c r="B55">
        <f>'GT Data'!E57/1000</f>
        <v>-15.642266100000001</v>
      </c>
      <c r="C55">
        <f>'GT Data'!F57/1000</f>
        <v>6.8035306000000002</v>
      </c>
      <c r="D55">
        <f>'GT Data'!G57/1000</f>
        <v>8.1999999999999993</v>
      </c>
      <c r="E55">
        <f>'GT Data'!K57/1000</f>
        <v>-20.590409599999997</v>
      </c>
      <c r="F55">
        <f>'GT Data'!L57/1000</f>
        <v>9.401910599999999</v>
      </c>
      <c r="G55">
        <f>'GT Data'!M57/1000</f>
        <v>8.1999999999999993</v>
      </c>
      <c r="H55">
        <f>'GT Data'!O57/1000</f>
        <v>-16.068068400000001</v>
      </c>
      <c r="I55">
        <f>'GT Data'!P57/1000</f>
        <v>7.0157550000000004</v>
      </c>
      <c r="J55">
        <f>'GT Data'!Q57/1000</f>
        <v>6.2</v>
      </c>
      <c r="K55">
        <f>'GT Data'!R57/1000</f>
        <v>-19.1295766</v>
      </c>
      <c r="L55">
        <f>'GT Data'!S57/1000</f>
        <v>8.6347947000000005</v>
      </c>
      <c r="M55">
        <f>'GT Data'!T57/1000</f>
        <v>8.1999999999999993</v>
      </c>
      <c r="N55">
        <f>'GT Data'!H57/1000</f>
        <v>-19.262379599999999</v>
      </c>
      <c r="O55">
        <f>'GT Data'!I57/1000</f>
        <v>8.7045324999999991</v>
      </c>
      <c r="P55">
        <f>'GT Data'!J57/1000</f>
        <v>8.1999999999999993</v>
      </c>
      <c r="Q55">
        <f>'GT Data'!U57</f>
        <v>0</v>
      </c>
      <c r="R55">
        <f>'GT Data'!V57</f>
        <v>4</v>
      </c>
      <c r="S55">
        <f>'GT Data'!W57</f>
        <v>4</v>
      </c>
    </row>
    <row r="56" spans="1:19" x14ac:dyDescent="0.3">
      <c r="A56" t="str">
        <f>'GT Data'!A58</f>
        <v>TAB_0_54</v>
      </c>
      <c r="B56">
        <f>'GT Data'!E58/1000</f>
        <v>-15.642266100000001</v>
      </c>
      <c r="C56">
        <f>'GT Data'!F58/1000</f>
        <v>6.8035306000000002</v>
      </c>
      <c r="D56">
        <f>'GT Data'!G58/1000</f>
        <v>8.1999999999999993</v>
      </c>
      <c r="E56">
        <f>'GT Data'!K58/1000</f>
        <v>-20.590409599999997</v>
      </c>
      <c r="F56">
        <f>'GT Data'!L58/1000</f>
        <v>9.401910599999999</v>
      </c>
      <c r="G56">
        <f>'GT Data'!M58/1000</f>
        <v>8.1999999999999993</v>
      </c>
      <c r="H56">
        <f>'GT Data'!O58/1000</f>
        <v>-16.068068400000001</v>
      </c>
      <c r="I56">
        <f>'GT Data'!P58/1000</f>
        <v>7.0157550000000004</v>
      </c>
      <c r="J56">
        <f>'GT Data'!Q58/1000</f>
        <v>6.2</v>
      </c>
      <c r="K56">
        <f>'GT Data'!R58/1000</f>
        <v>-19.1295766</v>
      </c>
      <c r="L56">
        <f>'GT Data'!S58/1000</f>
        <v>8.6347947000000005</v>
      </c>
      <c r="M56">
        <f>'GT Data'!T58/1000</f>
        <v>8.1999999999999993</v>
      </c>
      <c r="N56">
        <f>'GT Data'!H58/1000</f>
        <v>-19.262379599999999</v>
      </c>
      <c r="O56">
        <f>'GT Data'!I58/1000</f>
        <v>8.7045324999999991</v>
      </c>
      <c r="P56">
        <f>'GT Data'!J58/1000</f>
        <v>8.1999999999999993</v>
      </c>
      <c r="Q56">
        <f>'GT Data'!U58</f>
        <v>0</v>
      </c>
      <c r="R56">
        <f>'GT Data'!V58</f>
        <v>4</v>
      </c>
      <c r="S56">
        <f>'GT Data'!W58</f>
        <v>4</v>
      </c>
    </row>
    <row r="57" spans="1:19" x14ac:dyDescent="0.3">
      <c r="A57" t="str">
        <f>'GT Data'!A59</f>
        <v>TAB_1_55</v>
      </c>
      <c r="B57">
        <f>'GT Data'!E59/1000</f>
        <v>12.1529933</v>
      </c>
      <c r="C57">
        <f>'GT Data'!F59/1000</f>
        <v>-4.5406301000000004</v>
      </c>
      <c r="D57">
        <f>'GT Data'!G59/1000</f>
        <v>10.199999999999999</v>
      </c>
      <c r="E57">
        <f>'GT Data'!K59/1000</f>
        <v>10.147650000000001</v>
      </c>
      <c r="F57">
        <f>'GT Data'!L59/1000</f>
        <v>-7.7353035999999999</v>
      </c>
      <c r="G57">
        <f>'GT Data'!M59/1000</f>
        <v>10.199999999999999</v>
      </c>
      <c r="H57">
        <f>'GT Data'!O59/1000</f>
        <v>12.152991999999999</v>
      </c>
      <c r="I57">
        <f>'GT Data'!P59/1000</f>
        <v>-4.5406297999999996</v>
      </c>
      <c r="J57">
        <f>'GT Data'!Q59/1000</f>
        <v>8.1999999999999993</v>
      </c>
      <c r="K57">
        <f>'GT Data'!R59/1000</f>
        <v>11.343865299999999</v>
      </c>
      <c r="L57">
        <f>'GT Data'!S59/1000</f>
        <v>-5.8296361000000001</v>
      </c>
      <c r="M57">
        <f>'GT Data'!T59/1000</f>
        <v>10.199999999999999</v>
      </c>
      <c r="N57">
        <f>'GT Data'!H59/1000</f>
        <v>11.264117599999999</v>
      </c>
      <c r="O57">
        <f>'GT Data'!I59/1000</f>
        <v>-5.9566805999999994</v>
      </c>
      <c r="P57">
        <f>'GT Data'!J59/1000</f>
        <v>10.199999999999999</v>
      </c>
      <c r="Q57">
        <f>'GT Data'!U59</f>
        <v>15.364599999999999</v>
      </c>
      <c r="R57">
        <f>'GT Data'!V59</f>
        <v>4</v>
      </c>
      <c r="S57">
        <f>'GT Data'!W59</f>
        <v>4</v>
      </c>
    </row>
    <row r="58" spans="1:19" x14ac:dyDescent="0.3">
      <c r="A58" t="str">
        <f>'GT Data'!A60</f>
        <v>TAB_1_56</v>
      </c>
      <c r="B58">
        <f>'GT Data'!E60/1000</f>
        <v>9.5965066000000014</v>
      </c>
      <c r="C58">
        <f>'GT Data'!F60/1000</f>
        <v>-3.8872962000000002</v>
      </c>
      <c r="D58">
        <f>'GT Data'!G60/1000</f>
        <v>10.199999999999999</v>
      </c>
      <c r="E58">
        <f>'GT Data'!K60/1000</f>
        <v>8.0243225000000002</v>
      </c>
      <c r="F58">
        <f>'GT Data'!L60/1000</f>
        <v>-7.3929410999999998</v>
      </c>
      <c r="G58">
        <f>'GT Data'!M60/1000</f>
        <v>10.199999999999999</v>
      </c>
      <c r="H58">
        <f>'GT Data'!O60/1000</f>
        <v>9.5965066000000014</v>
      </c>
      <c r="I58">
        <f>'GT Data'!P60/1000</f>
        <v>-3.8872962000000002</v>
      </c>
      <c r="J58">
        <f>'GT Data'!Q60/1000</f>
        <v>8.1999999999999993</v>
      </c>
      <c r="K58">
        <f>'GT Data'!R60/1000</f>
        <v>9.4360799000000011</v>
      </c>
      <c r="L58">
        <f>'GT Data'!S60/1000</f>
        <v>-4.2450146000000002</v>
      </c>
      <c r="M58">
        <f>'GT Data'!T60/1000</f>
        <v>10.199999999999999</v>
      </c>
      <c r="N58">
        <f>'GT Data'!H60/1000</f>
        <v>9.3746990999999991</v>
      </c>
      <c r="O58">
        <f>'GT Data'!I60/1000</f>
        <v>-4.3818809999999999</v>
      </c>
      <c r="P58">
        <f>'GT Data'!J60/1000</f>
        <v>10.199999999999999</v>
      </c>
      <c r="Q58">
        <f>'GT Data'!U60</f>
        <v>8.3924000000000003</v>
      </c>
      <c r="R58">
        <f>'GT Data'!V60</f>
        <v>4</v>
      </c>
      <c r="S58">
        <f>'GT Data'!W60</f>
        <v>4</v>
      </c>
    </row>
    <row r="59" spans="1:19" x14ac:dyDescent="0.3">
      <c r="A59" t="str">
        <f>'GT Data'!A61</f>
        <v>TAB_1_57</v>
      </c>
      <c r="B59">
        <f>'GT Data'!E61/1000</f>
        <v>5.3694996000000002</v>
      </c>
      <c r="C59">
        <f>'GT Data'!F61/1000</f>
        <v>-1.4984195</v>
      </c>
      <c r="D59">
        <f>'GT Data'!G61/1000</f>
        <v>10.199999999999999</v>
      </c>
      <c r="E59">
        <f>'GT Data'!K61/1000</f>
        <v>9.2084521000000006</v>
      </c>
      <c r="F59">
        <f>'GT Data'!L61/1000</f>
        <v>-6.3358667999999998</v>
      </c>
      <c r="G59">
        <f>'GT Data'!M61/1000</f>
        <v>10.199999999999999</v>
      </c>
      <c r="H59">
        <f>'GT Data'!O61/1000</f>
        <v>5.3694997000000004</v>
      </c>
      <c r="I59">
        <f>'GT Data'!P61/1000</f>
        <v>-1.4984194</v>
      </c>
      <c r="J59">
        <f>'GT Data'!Q61/1000</f>
        <v>8.1999999999999993</v>
      </c>
      <c r="K59">
        <f>'GT Data'!R61/1000</f>
        <v>7.3124839000000001</v>
      </c>
      <c r="L59">
        <f>'GT Data'!S61/1000</f>
        <v>-3.9467656</v>
      </c>
      <c r="M59">
        <f>'GT Data'!T61/1000</f>
        <v>10.199999999999999</v>
      </c>
      <c r="N59">
        <f>'GT Data'!H61/1000</f>
        <v>7.4057281999999995</v>
      </c>
      <c r="O59">
        <f>'GT Data'!I61/1000</f>
        <v>-4.0642623000000002</v>
      </c>
      <c r="P59">
        <f>'GT Data'!J61/1000</f>
        <v>10.199999999999999</v>
      </c>
      <c r="Q59">
        <f>'GT Data'!U61</f>
        <v>5.9977999999999998</v>
      </c>
      <c r="R59">
        <f>'GT Data'!V61</f>
        <v>4</v>
      </c>
      <c r="S59">
        <f>'GT Data'!W61</f>
        <v>4</v>
      </c>
    </row>
    <row r="60" spans="1:19" x14ac:dyDescent="0.3">
      <c r="A60" t="str">
        <f>'GT Data'!A62</f>
        <v>TAB_1_58</v>
      </c>
      <c r="B60">
        <f>'GT Data'!E62/1000</f>
        <v>4.5694996000000003</v>
      </c>
      <c r="C60">
        <f>'GT Data'!F62/1000</f>
        <v>-1.4984195</v>
      </c>
      <c r="D60">
        <f>'GT Data'!G62/1000</f>
        <v>10.199999999999999</v>
      </c>
      <c r="E60">
        <f>'GT Data'!K62/1000</f>
        <v>7.3824829000000003</v>
      </c>
      <c r="F60">
        <f>'GT Data'!L62/1000</f>
        <v>-7.7383381</v>
      </c>
      <c r="G60">
        <f>'GT Data'!M62/1000</f>
        <v>10.199999999999999</v>
      </c>
      <c r="H60">
        <f>'GT Data'!O62/1000</f>
        <v>4.5694997000000006</v>
      </c>
      <c r="I60">
        <f>'GT Data'!P62/1000</f>
        <v>-1.4984194</v>
      </c>
      <c r="J60">
        <f>'GT Data'!Q62/1000</f>
        <v>8.1999999999999993</v>
      </c>
      <c r="K60">
        <f>'GT Data'!R62/1000</f>
        <v>6.1290107000000003</v>
      </c>
      <c r="L60">
        <f>'GT Data'!S62/1000</f>
        <v>-4.9578153</v>
      </c>
      <c r="M60">
        <f>'GT Data'!T62/1000</f>
        <v>10.199999999999999</v>
      </c>
      <c r="N60">
        <f>'GT Data'!H62/1000</f>
        <v>6.1906568999999996</v>
      </c>
      <c r="O60">
        <f>'GT Data'!I62/1000</f>
        <v>-5.0945622999999998</v>
      </c>
      <c r="P60">
        <f>'GT Data'!J62/1000</f>
        <v>10.199999999999999</v>
      </c>
      <c r="Q60">
        <f>'GT Data'!U62</f>
        <v>3.9977999999999998</v>
      </c>
      <c r="R60">
        <f>'GT Data'!V62</f>
        <v>4</v>
      </c>
      <c r="S60">
        <f>'GT Data'!W62</f>
        <v>4</v>
      </c>
    </row>
    <row r="61" spans="1:19" x14ac:dyDescent="0.3">
      <c r="A61" t="str">
        <f>'GT Data'!A63</f>
        <v>TAB_1_59</v>
      </c>
      <c r="B61">
        <f>'GT Data'!E63/1000</f>
        <v>3.7482055999999999</v>
      </c>
      <c r="C61">
        <f>'GT Data'!F63/1000</f>
        <v>-3.5188130000000002</v>
      </c>
      <c r="D61">
        <f>'GT Data'!G63/1000</f>
        <v>10.199999999999999</v>
      </c>
      <c r="E61">
        <f>'GT Data'!K63/1000</f>
        <v>7.3581620000000001</v>
      </c>
      <c r="F61">
        <f>'GT Data'!L63/1000</f>
        <v>-8.9728194000000006</v>
      </c>
      <c r="G61">
        <f>'GT Data'!M63/1000</f>
        <v>10.199999999999999</v>
      </c>
      <c r="H61">
        <f>'GT Data'!O63/1000</f>
        <v>3.7482055999999999</v>
      </c>
      <c r="I61">
        <f>'GT Data'!P63/1000</f>
        <v>-3.5188130000000002</v>
      </c>
      <c r="J61">
        <f>'GT Data'!Q63/1000</f>
        <v>8.1999999999999993</v>
      </c>
      <c r="K61">
        <f>'GT Data'!R63/1000</f>
        <v>5.6747449999999997</v>
      </c>
      <c r="L61">
        <f>'GT Data'!S63/1000</f>
        <v>-6.4294737</v>
      </c>
      <c r="M61">
        <f>'GT Data'!T63/1000</f>
        <v>10.199999999999999</v>
      </c>
      <c r="N61">
        <f>'GT Data'!H63/1000</f>
        <v>5.757536</v>
      </c>
      <c r="O61">
        <f>'GT Data'!I63/1000</f>
        <v>-6.5545562999999998</v>
      </c>
      <c r="P61">
        <f>'GT Data'!J63/1000</f>
        <v>10.199999999999999</v>
      </c>
      <c r="Q61">
        <f>'GT Data'!U63</f>
        <v>3.9298999999999999</v>
      </c>
      <c r="R61">
        <f>'GT Data'!V63</f>
        <v>4</v>
      </c>
      <c r="S61">
        <f>'GT Data'!W63</f>
        <v>4</v>
      </c>
    </row>
    <row r="62" spans="1:19" x14ac:dyDescent="0.3">
      <c r="A62" t="str">
        <f>'GT Data'!A64</f>
        <v>TAB_1_60</v>
      </c>
      <c r="B62">
        <f>'GT Data'!E64/1000</f>
        <v>2.3541080999999999</v>
      </c>
      <c r="C62">
        <f>'GT Data'!F64/1000</f>
        <v>-4.3114438000000002</v>
      </c>
      <c r="D62">
        <f>'GT Data'!G64/1000</f>
        <v>10.199999999999999</v>
      </c>
      <c r="E62">
        <f>'GT Data'!K64/1000</f>
        <v>5.7348659</v>
      </c>
      <c r="F62">
        <f>'GT Data'!L64/1000</f>
        <v>-9.4191717000000015</v>
      </c>
      <c r="G62">
        <f>'GT Data'!M64/1000</f>
        <v>10.199999999999999</v>
      </c>
      <c r="H62">
        <f>'GT Data'!O64/1000</f>
        <v>2.3541080999999999</v>
      </c>
      <c r="I62">
        <f>'GT Data'!P64/1000</f>
        <v>-4.3114438000000002</v>
      </c>
      <c r="J62">
        <f>'GT Data'!Q64/1000</f>
        <v>8.1999999999999993</v>
      </c>
      <c r="K62">
        <f>'GT Data'!R64/1000</f>
        <v>4.3826128999999998</v>
      </c>
      <c r="L62">
        <f>'GT Data'!S64/1000</f>
        <v>-7.3761562999999999</v>
      </c>
      <c r="M62">
        <f>'GT Data'!T64/1000</f>
        <v>10.199999999999999</v>
      </c>
      <c r="N62">
        <f>'GT Data'!H64/1000</f>
        <v>4.4654039000000001</v>
      </c>
      <c r="O62">
        <f>'GT Data'!I64/1000</f>
        <v>-7.5012389000000006</v>
      </c>
      <c r="P62">
        <f>'GT Data'!J64/1000</f>
        <v>10.199999999999999</v>
      </c>
      <c r="Q62">
        <f>'GT Data'!U64</f>
        <v>4.9377000000000004</v>
      </c>
      <c r="R62">
        <f>'GT Data'!V64</f>
        <v>4</v>
      </c>
      <c r="S62">
        <f>'GT Data'!W64</f>
        <v>4</v>
      </c>
    </row>
    <row r="63" spans="1:19" x14ac:dyDescent="0.3">
      <c r="A63" t="str">
        <f>'GT Data'!A65</f>
        <v>TAB_1_61</v>
      </c>
      <c r="B63">
        <f>'GT Data'!E65/1000</f>
        <v>1.0471563000000002</v>
      </c>
      <c r="C63">
        <f>'GT Data'!F65/1000</f>
        <v>-5.9604527999999997</v>
      </c>
      <c r="D63">
        <f>'GT Data'!G65/1000</f>
        <v>10.199999999999999</v>
      </c>
      <c r="E63">
        <f>'GT Data'!K65/1000</f>
        <v>4.9987120000000003</v>
      </c>
      <c r="F63">
        <f>'GT Data'!L65/1000</f>
        <v>-11.930555399999999</v>
      </c>
      <c r="G63">
        <f>'GT Data'!M65/1000</f>
        <v>10.199999999999999</v>
      </c>
      <c r="H63">
        <f>'GT Data'!O65/1000</f>
        <v>1.0471563000000002</v>
      </c>
      <c r="I63">
        <f>'GT Data'!P65/1000</f>
        <v>-5.9604527999999997</v>
      </c>
      <c r="J63">
        <f>'GT Data'!Q65/1000</f>
        <v>8.1999999999999993</v>
      </c>
      <c r="K63">
        <f>'GT Data'!R65/1000</f>
        <v>3.4256829999999998</v>
      </c>
      <c r="L63">
        <f>'GT Data'!S65/1000</f>
        <v>-9.5539865000000006</v>
      </c>
      <c r="M63">
        <f>'GT Data'!T65/1000</f>
        <v>10.199999999999999</v>
      </c>
      <c r="N63">
        <f>'GT Data'!H65/1000</f>
        <v>3.5084740000000001</v>
      </c>
      <c r="O63">
        <f>'GT Data'!I65/1000</f>
        <v>-9.6790691000000013</v>
      </c>
      <c r="P63">
        <f>'GT Data'!J65/1000</f>
        <v>10.199999999999999</v>
      </c>
      <c r="Q63">
        <f>'GT Data'!U65</f>
        <v>6.4718</v>
      </c>
      <c r="R63">
        <f>'GT Data'!V65</f>
        <v>4</v>
      </c>
      <c r="S63">
        <f>'GT Data'!W65</f>
        <v>4</v>
      </c>
    </row>
    <row r="64" spans="1:19" x14ac:dyDescent="0.3">
      <c r="A64" t="str">
        <f>'GT Data'!A66</f>
        <v>TAB_1_62</v>
      </c>
      <c r="B64">
        <f>'GT Data'!E66/1000</f>
        <v>-1.7911638000000001</v>
      </c>
      <c r="C64">
        <f>'GT Data'!F66/1000</f>
        <v>-5.7084263000000002</v>
      </c>
      <c r="D64">
        <f>'GT Data'!G66/1000</f>
        <v>10.199999999999999</v>
      </c>
      <c r="E64">
        <f>'GT Data'!K66/1000</f>
        <v>0.58845930000000002</v>
      </c>
      <c r="F64">
        <f>'GT Data'!L66/1000</f>
        <v>-11.109425499999999</v>
      </c>
      <c r="G64">
        <f>'GT Data'!M66/1000</f>
        <v>10.199999999999999</v>
      </c>
      <c r="H64">
        <f>'GT Data'!O66/1000</f>
        <v>-1.7916170999999999</v>
      </c>
      <c r="I64">
        <f>'GT Data'!P66/1000</f>
        <v>-5.7084165000000002</v>
      </c>
      <c r="J64">
        <f>'GT Data'!Q66/1000</f>
        <v>8.1999999999999993</v>
      </c>
      <c r="K64">
        <f>'GT Data'!R66/1000</f>
        <v>-0.56063350000000001</v>
      </c>
      <c r="L64">
        <f>'GT Data'!S66/1000</f>
        <v>-8.5013446999999989</v>
      </c>
      <c r="M64">
        <f>'GT Data'!T66/1000</f>
        <v>10.199999999999999</v>
      </c>
      <c r="N64">
        <f>'GT Data'!H66/1000</f>
        <v>-0.50015500000000002</v>
      </c>
      <c r="O64">
        <f>'GT Data'!I66/1000</f>
        <v>-8.6386120999999996</v>
      </c>
      <c r="P64">
        <f>'GT Data'!J66/1000</f>
        <v>10.199999999999999</v>
      </c>
      <c r="Q64">
        <f>'GT Data'!U66</f>
        <v>13.450100000000001</v>
      </c>
      <c r="R64">
        <f>'GT Data'!V66</f>
        <v>4</v>
      </c>
      <c r="S64">
        <f>'GT Data'!W66</f>
        <v>4</v>
      </c>
    </row>
    <row r="65" spans="1:19" x14ac:dyDescent="0.3">
      <c r="A65" t="str">
        <f>'GT Data'!A67</f>
        <v>TAB_1_63</v>
      </c>
      <c r="B65">
        <f>'GT Data'!E67/1000</f>
        <v>-1.7911638000000001</v>
      </c>
      <c r="C65">
        <f>'GT Data'!F67/1000</f>
        <v>-5.7084263000000002</v>
      </c>
      <c r="D65">
        <f>'GT Data'!G67/1000</f>
        <v>10.199999999999999</v>
      </c>
      <c r="E65">
        <f>'GT Data'!K67/1000</f>
        <v>-1.1394833000000002</v>
      </c>
      <c r="F65">
        <f>'GT Data'!L67/1000</f>
        <v>-11.984574800000001</v>
      </c>
      <c r="G65">
        <f>'GT Data'!M67/1000</f>
        <v>10.199999999999999</v>
      </c>
      <c r="H65">
        <f>'GT Data'!O67/1000</f>
        <v>-1.7916170999999999</v>
      </c>
      <c r="I65">
        <f>'GT Data'!P67/1000</f>
        <v>-5.7084165000000002</v>
      </c>
      <c r="J65">
        <f>'GT Data'!Q67/1000</f>
        <v>8.1999999999999993</v>
      </c>
      <c r="K65">
        <f>'GT Data'!R67/1000</f>
        <v>-1.3512057</v>
      </c>
      <c r="L65">
        <f>'GT Data'!S67/1000</f>
        <v>-9.9455373999999992</v>
      </c>
      <c r="M65">
        <f>'GT Data'!T67/1000</f>
        <v>10.199999999999999</v>
      </c>
      <c r="N65">
        <f>'GT Data'!H67/1000</f>
        <v>-1.3357138</v>
      </c>
      <c r="O65">
        <f>'GT Data'!I67/1000</f>
        <v>-10.094735199999999</v>
      </c>
      <c r="P65">
        <f>'GT Data'!J67/1000</f>
        <v>10.199999999999999</v>
      </c>
      <c r="Q65">
        <f>'GT Data'!U67</f>
        <v>4.9847000000000001</v>
      </c>
      <c r="R65">
        <f>'GT Data'!V67</f>
        <v>4</v>
      </c>
      <c r="S65">
        <f>'GT Data'!W67</f>
        <v>4</v>
      </c>
    </row>
    <row r="66" spans="1:19" x14ac:dyDescent="0.3">
      <c r="A66" t="str">
        <f>'GT Data'!A68</f>
        <v>TAB_1_64</v>
      </c>
      <c r="B66">
        <f>'GT Data'!E68/1000</f>
        <v>-1.7911638000000001</v>
      </c>
      <c r="C66">
        <f>'GT Data'!F68/1000</f>
        <v>-5.7084263000000002</v>
      </c>
      <c r="D66">
        <f>'GT Data'!G68/1000</f>
        <v>10.199999999999999</v>
      </c>
      <c r="E66">
        <f>'GT Data'!K68/1000</f>
        <v>-3.3923773000000002</v>
      </c>
      <c r="F66">
        <f>'GT Data'!L68/1000</f>
        <v>-11.9528809</v>
      </c>
      <c r="G66">
        <f>'GT Data'!M68/1000</f>
        <v>10.199999999999999</v>
      </c>
      <c r="H66">
        <f>'GT Data'!O68/1000</f>
        <v>-1.7916170999999999</v>
      </c>
      <c r="I66">
        <f>'GT Data'!P68/1000</f>
        <v>-5.7084165000000002</v>
      </c>
      <c r="J66">
        <f>'GT Data'!Q68/1000</f>
        <v>8.1999999999999993</v>
      </c>
      <c r="K66">
        <f>'GT Data'!R68/1000</f>
        <v>-2.8335094000000001</v>
      </c>
      <c r="L66">
        <f>'GT Data'!S68/1000</f>
        <v>-9.773393200000001</v>
      </c>
      <c r="M66">
        <f>'GT Data'!T68/1000</f>
        <v>10.199999999999999</v>
      </c>
      <c r="N66">
        <f>'GT Data'!H68/1000</f>
        <v>-2.8707672999999998</v>
      </c>
      <c r="O66">
        <f>'GT Data'!I68/1000</f>
        <v>-9.9186923</v>
      </c>
      <c r="P66">
        <f>'GT Data'!J68/1000</f>
        <v>10.199999999999999</v>
      </c>
      <c r="Q66">
        <f>'GT Data'!U68</f>
        <v>4.0732999999999997</v>
      </c>
      <c r="R66">
        <f>'GT Data'!V68</f>
        <v>4</v>
      </c>
      <c r="S66">
        <f>'GT Data'!W68</f>
        <v>4</v>
      </c>
    </row>
    <row r="67" spans="1:19" x14ac:dyDescent="0.3">
      <c r="A67" t="str">
        <f>'GT Data'!A69</f>
        <v>TAB_1_65</v>
      </c>
      <c r="B67">
        <f>'GT Data'!E69/1000</f>
        <v>-1.7911638000000001</v>
      </c>
      <c r="C67">
        <f>'GT Data'!F69/1000</f>
        <v>-5.7084263000000002</v>
      </c>
      <c r="D67">
        <f>'GT Data'!G69/1000</f>
        <v>10.199999999999999</v>
      </c>
      <c r="E67">
        <f>'GT Data'!K69/1000</f>
        <v>-4.4500078000000007</v>
      </c>
      <c r="F67">
        <f>'GT Data'!L69/1000</f>
        <v>-9.8128754000000011</v>
      </c>
      <c r="G67">
        <f>'GT Data'!M69/1000</f>
        <v>10.199999999999999</v>
      </c>
      <c r="H67">
        <f>'GT Data'!O69/1000</f>
        <v>-1.7916170999999999</v>
      </c>
      <c r="I67">
        <f>'GT Data'!P69/1000</f>
        <v>-5.7084165000000002</v>
      </c>
      <c r="J67">
        <f>'GT Data'!Q69/1000</f>
        <v>8.1999999999999993</v>
      </c>
      <c r="K67">
        <f>'GT Data'!R69/1000</f>
        <v>-3.3354493000000001</v>
      </c>
      <c r="L67">
        <f>'GT Data'!S69/1000</f>
        <v>-8.0923350000000003</v>
      </c>
      <c r="M67">
        <f>'GT Data'!T69/1000</f>
        <v>10.199999999999999</v>
      </c>
      <c r="N67">
        <f>'GT Data'!H69/1000</f>
        <v>-3.4170023999999999</v>
      </c>
      <c r="O67">
        <f>'GT Data'!I69/1000</f>
        <v>-8.2182282000000004</v>
      </c>
      <c r="P67">
        <f>'GT Data'!J69/1000</f>
        <v>10.199999999999999</v>
      </c>
      <c r="Q67">
        <f>'GT Data'!U69</f>
        <v>4.5673000000000004</v>
      </c>
      <c r="R67">
        <f>'GT Data'!V69</f>
        <v>4</v>
      </c>
      <c r="S67">
        <f>'GT Data'!W69</f>
        <v>4</v>
      </c>
    </row>
    <row r="68" spans="1:19" x14ac:dyDescent="0.3">
      <c r="A68" t="str">
        <f>'GT Data'!A70</f>
        <v>TAB_1_66</v>
      </c>
      <c r="B68">
        <f>'GT Data'!E70/1000</f>
        <v>-2.5767343</v>
      </c>
      <c r="C68">
        <f>'GT Data'!F70/1000</f>
        <v>-5.5571840000000003</v>
      </c>
      <c r="D68">
        <f>'GT Data'!G70/1000</f>
        <v>10.199999999999999</v>
      </c>
      <c r="E68">
        <f>'GT Data'!K70/1000</f>
        <v>-6.1103730999999994</v>
      </c>
      <c r="F68">
        <f>'GT Data'!L70/1000</f>
        <v>-7.4726376999999999</v>
      </c>
      <c r="G68">
        <f>'GT Data'!M70/1000</f>
        <v>10.199999999999999</v>
      </c>
      <c r="H68">
        <f>'GT Data'!O70/1000</f>
        <v>-2.5771873999999997</v>
      </c>
      <c r="I68">
        <f>'GT Data'!P70/1000</f>
        <v>-5.557175</v>
      </c>
      <c r="J68">
        <f>'GT Data'!Q70/1000</f>
        <v>8.1999999999999993</v>
      </c>
      <c r="K68">
        <f>'GT Data'!R70/1000</f>
        <v>-4.3081234999999998</v>
      </c>
      <c r="L68">
        <f>'GT Data'!S70/1000</f>
        <v>-6.4957054999999997</v>
      </c>
      <c r="M68">
        <f>'GT Data'!T70/1000</f>
        <v>10.199999999999999</v>
      </c>
      <c r="N68">
        <f>'GT Data'!H70/1000</f>
        <v>-4.4399953999999999</v>
      </c>
      <c r="O68">
        <f>'GT Data'!I70/1000</f>
        <v>-6.5671882999999998</v>
      </c>
      <c r="P68">
        <f>'GT Data'!J70/1000</f>
        <v>10.199999999999999</v>
      </c>
      <c r="Q68">
        <f>'GT Data'!U70</f>
        <v>5.3422999999999998</v>
      </c>
      <c r="R68">
        <f>'GT Data'!V70</f>
        <v>4</v>
      </c>
      <c r="S68">
        <f>'GT Data'!W70</f>
        <v>4</v>
      </c>
    </row>
    <row r="69" spans="1:19" x14ac:dyDescent="0.3">
      <c r="A69" t="str">
        <f>'GT Data'!A71</f>
        <v>TAB_1_67</v>
      </c>
      <c r="B69">
        <f>'GT Data'!E71/1000</f>
        <v>-2.4254264999999999</v>
      </c>
      <c r="C69">
        <f>'GT Data'!F71/1000</f>
        <v>-4.7716210999999999</v>
      </c>
      <c r="D69">
        <f>'GT Data'!G71/1000</f>
        <v>10.199999999999999</v>
      </c>
      <c r="E69">
        <f>'GT Data'!K71/1000</f>
        <v>-7.0708507000000003</v>
      </c>
      <c r="F69">
        <f>'GT Data'!L71/1000</f>
        <v>-4.3172915000000005</v>
      </c>
      <c r="G69">
        <f>'GT Data'!M71/1000</f>
        <v>10.199999999999999</v>
      </c>
      <c r="H69">
        <f>'GT Data'!O71/1000</f>
        <v>-2.4258677999999998</v>
      </c>
      <c r="I69">
        <f>'GT Data'!P71/1000</f>
        <v>-4.7716130999999997</v>
      </c>
      <c r="J69">
        <f>'GT Data'!Q71/1000</f>
        <v>8.1999999999999993</v>
      </c>
      <c r="K69">
        <f>'GT Data'!R71/1000</f>
        <v>-4.2343840000000004</v>
      </c>
      <c r="L69">
        <f>'GT Data'!S71/1000</f>
        <v>-4.5947022999999998</v>
      </c>
      <c r="M69">
        <f>'GT Data'!T71/1000</f>
        <v>10.199999999999999</v>
      </c>
      <c r="N69">
        <f>'GT Data'!H71/1000</f>
        <v>-4.3836716999999998</v>
      </c>
      <c r="O69">
        <f>'GT Data'!I71/1000</f>
        <v>-4.5801017000000002</v>
      </c>
      <c r="P69">
        <f>'GT Data'!J71/1000</f>
        <v>10.199999999999999</v>
      </c>
      <c r="Q69">
        <f>'GT Data'!U71</f>
        <v>4.9695</v>
      </c>
      <c r="R69">
        <f>'GT Data'!V71</f>
        <v>4</v>
      </c>
      <c r="S69">
        <f>'GT Data'!W71</f>
        <v>4</v>
      </c>
    </row>
    <row r="70" spans="1:19" x14ac:dyDescent="0.3">
      <c r="A70" t="str">
        <f>'GT Data'!A72</f>
        <v>TAB_1_68</v>
      </c>
      <c r="B70">
        <f>'GT Data'!E72/1000</f>
        <v>-9.3493852000000004</v>
      </c>
      <c r="C70">
        <f>'GT Data'!F72/1000</f>
        <v>1.1348190999999999</v>
      </c>
      <c r="D70">
        <f>'GT Data'!G72/1000</f>
        <v>10.199999999999999</v>
      </c>
      <c r="E70">
        <f>'GT Data'!K72/1000</f>
        <v>-7.0935587</v>
      </c>
      <c r="F70">
        <f>'GT Data'!L72/1000</f>
        <v>-4.1826414000000005</v>
      </c>
      <c r="G70">
        <f>'GT Data'!M72/1000</f>
        <v>10.199999999999999</v>
      </c>
      <c r="H70">
        <f>'GT Data'!O72/1000</f>
        <v>-9.3493850999999992</v>
      </c>
      <c r="I70">
        <f>'GT Data'!P72/1000</f>
        <v>1.1348198999999999</v>
      </c>
      <c r="J70">
        <f>'GT Data'!Q72/1000</f>
        <v>8.1999999999999993</v>
      </c>
      <c r="K70">
        <f>'GT Data'!R72/1000</f>
        <v>-8.1284901999999999</v>
      </c>
      <c r="L70">
        <f>'GT Data'!S72/1000</f>
        <v>-1.7430889000000001</v>
      </c>
      <c r="M70">
        <f>'GT Data'!T72/1000</f>
        <v>10.199999999999999</v>
      </c>
      <c r="N70">
        <f>'GT Data'!H72/1000</f>
        <v>-8.0699091999999997</v>
      </c>
      <c r="O70">
        <f>'GT Data'!I72/1000</f>
        <v>-1.8811766999999999</v>
      </c>
      <c r="P70">
        <f>'GT Data'!J72/1000</f>
        <v>10.199999999999999</v>
      </c>
      <c r="Q70">
        <f>'GT Data'!U72</f>
        <v>18.004899999999999</v>
      </c>
      <c r="R70">
        <f>'GT Data'!V72</f>
        <v>4</v>
      </c>
      <c r="S70">
        <f>'GT Data'!W72</f>
        <v>4</v>
      </c>
    </row>
    <row r="71" spans="1:19" x14ac:dyDescent="0.3">
      <c r="A71" t="str">
        <f>'GT Data'!A73</f>
        <v>TAB_1_69</v>
      </c>
      <c r="B71">
        <f>'GT Data'!E73/1000</f>
        <v>-9.8672706999999988</v>
      </c>
      <c r="C71">
        <f>'GT Data'!F73/1000</f>
        <v>0.6270401000000001</v>
      </c>
      <c r="D71">
        <f>'GT Data'!G73/1000</f>
        <v>10.199999999999999</v>
      </c>
      <c r="E71">
        <f>'GT Data'!K73/1000</f>
        <v>-9.7214423000000014</v>
      </c>
      <c r="F71">
        <f>'GT Data'!L73/1000</f>
        <v>-4.4579474000000001</v>
      </c>
      <c r="G71">
        <f>'GT Data'!M73/1000</f>
        <v>10.199999999999999</v>
      </c>
      <c r="H71">
        <f>'GT Data'!O73/1000</f>
        <v>-9.8672708</v>
      </c>
      <c r="I71">
        <f>'GT Data'!P73/1000</f>
        <v>0.62704070000000001</v>
      </c>
      <c r="J71">
        <f>'GT Data'!Q73/1000</f>
        <v>8.1999999999999993</v>
      </c>
      <c r="K71">
        <f>'GT Data'!R73/1000</f>
        <v>-9.7744752000000013</v>
      </c>
      <c r="L71">
        <f>'GT Data'!S73/1000</f>
        <v>-2.6087077000000001</v>
      </c>
      <c r="M71">
        <f>'GT Data'!T73/1000</f>
        <v>10.199999999999999</v>
      </c>
      <c r="N71">
        <f>'GT Data'!H73/1000</f>
        <v>-9.7701751999999988</v>
      </c>
      <c r="O71">
        <f>'GT Data'!I73/1000</f>
        <v>-2.7586461</v>
      </c>
      <c r="P71">
        <f>'GT Data'!J73/1000</f>
        <v>10.199999999999999</v>
      </c>
      <c r="Q71">
        <f>'GT Data'!U73</f>
        <v>4.6891999999999996</v>
      </c>
      <c r="R71">
        <f>'GT Data'!V73</f>
        <v>4</v>
      </c>
      <c r="S71">
        <f>'GT Data'!W73</f>
        <v>4</v>
      </c>
    </row>
    <row r="72" spans="1:19" x14ac:dyDescent="0.3">
      <c r="A72" t="str">
        <f>'GT Data'!A74</f>
        <v>TAB_1_70</v>
      </c>
      <c r="B72">
        <f>'GT Data'!E74/1000</f>
        <v>-9.8672706999999988</v>
      </c>
      <c r="C72">
        <f>'GT Data'!F74/1000</f>
        <v>0.6270401000000001</v>
      </c>
      <c r="D72">
        <f>'GT Data'!G74/1000</f>
        <v>10.199999999999999</v>
      </c>
      <c r="E72">
        <f>'GT Data'!K74/1000</f>
        <v>-12.243214</v>
      </c>
      <c r="F72">
        <f>'GT Data'!L74/1000</f>
        <v>-5.7921122999999994</v>
      </c>
      <c r="G72">
        <f>'GT Data'!M74/1000</f>
        <v>10.199999999999999</v>
      </c>
      <c r="H72">
        <f>'GT Data'!O74/1000</f>
        <v>-9.8672708</v>
      </c>
      <c r="I72">
        <f>'GT Data'!P74/1000</f>
        <v>0.62704070000000001</v>
      </c>
      <c r="J72">
        <f>'GT Data'!Q74/1000</f>
        <v>8.1999999999999993</v>
      </c>
      <c r="K72">
        <f>'GT Data'!R74/1000</f>
        <v>-11.2539248</v>
      </c>
      <c r="L72">
        <f>'GT Data'!S74/1000</f>
        <v>-3.1193222</v>
      </c>
      <c r="M72">
        <f>'GT Data'!T74/1000</f>
        <v>10.199999999999999</v>
      </c>
      <c r="N72">
        <f>'GT Data'!H74/1000</f>
        <v>-11.305992700000001</v>
      </c>
      <c r="O72">
        <f>'GT Data'!I74/1000</f>
        <v>-3.2599953999999998</v>
      </c>
      <c r="P72">
        <f>'GT Data'!J74/1000</f>
        <v>10.199999999999999</v>
      </c>
      <c r="Q72">
        <f>'GT Data'!U74</f>
        <v>5.3120000000000003</v>
      </c>
      <c r="R72">
        <f>'GT Data'!V74</f>
        <v>4</v>
      </c>
      <c r="S72">
        <f>'GT Data'!W74</f>
        <v>4</v>
      </c>
    </row>
    <row r="73" spans="1:19" x14ac:dyDescent="0.3">
      <c r="A73" t="str">
        <f>'GT Data'!A75</f>
        <v>TAB_1_71</v>
      </c>
      <c r="B73">
        <f>'GT Data'!E75/1000</f>
        <v>-14.2261437</v>
      </c>
      <c r="C73">
        <f>'GT Data'!F75/1000</f>
        <v>4.7270579000000001</v>
      </c>
      <c r="D73">
        <f>'GT Data'!G75/1000</f>
        <v>10.199999999999999</v>
      </c>
      <c r="E73">
        <f>'GT Data'!K75/1000</f>
        <v>-18.717323799999999</v>
      </c>
      <c r="F73">
        <f>'GT Data'!L75/1000</f>
        <v>-0.56469749999999996</v>
      </c>
      <c r="G73">
        <f>'GT Data'!M75/1000</f>
        <v>10.199999999999999</v>
      </c>
      <c r="H73">
        <f>'GT Data'!O75/1000</f>
        <v>-14.446854100000001</v>
      </c>
      <c r="I73">
        <f>'GT Data'!P75/1000</f>
        <v>4.7269234999999998</v>
      </c>
      <c r="J73">
        <f>'GT Data'!Q75/1000</f>
        <v>8.1999999999999993</v>
      </c>
      <c r="K73">
        <f>'GT Data'!R75/1000</f>
        <v>-17.0025659</v>
      </c>
      <c r="L73">
        <f>'GT Data'!S75/1000</f>
        <v>1.4557245000000001</v>
      </c>
      <c r="M73">
        <f>'GT Data'!T75/1000</f>
        <v>10.199999999999999</v>
      </c>
      <c r="N73">
        <f>'GT Data'!H75/1000</f>
        <v>-17.099627699999999</v>
      </c>
      <c r="O73">
        <f>'GT Data'!I75/1000</f>
        <v>1.341361</v>
      </c>
      <c r="P73">
        <f>'GT Data'!J75/1000</f>
        <v>10.199999999999999</v>
      </c>
      <c r="Q73">
        <f>'GT Data'!U75</f>
        <v>27.894200000000001</v>
      </c>
      <c r="R73">
        <f>'GT Data'!V75</f>
        <v>4</v>
      </c>
      <c r="S73">
        <f>'GT Data'!W75</f>
        <v>4</v>
      </c>
    </row>
    <row r="74" spans="1:19" x14ac:dyDescent="0.3">
      <c r="A74" t="str">
        <f>'GT Data'!A76</f>
        <v>TAB_1_72</v>
      </c>
      <c r="B74">
        <f>'GT Data'!E76/1000</f>
        <v>-14.2261437</v>
      </c>
      <c r="C74">
        <f>'GT Data'!F76/1000</f>
        <v>4.7270579000000001</v>
      </c>
      <c r="D74">
        <f>'GT Data'!G76/1000</f>
        <v>10.199999999999999</v>
      </c>
      <c r="E74">
        <f>'GT Data'!K76/1000</f>
        <v>-19.5204454</v>
      </c>
      <c r="F74">
        <f>'GT Data'!L76/1000</f>
        <v>2.4535979000000001</v>
      </c>
      <c r="G74">
        <f>'GT Data'!M76/1000</f>
        <v>10.199999999999999</v>
      </c>
      <c r="H74">
        <f>'GT Data'!O76/1000</f>
        <v>-14.446854100000001</v>
      </c>
      <c r="I74">
        <f>'GT Data'!P76/1000</f>
        <v>4.7269234999999998</v>
      </c>
      <c r="J74">
        <f>'GT Data'!Q76/1000</f>
        <v>8.1999999999999993</v>
      </c>
      <c r="K74">
        <f>'GT Data'!R76/1000</f>
        <v>-17.820547600000001</v>
      </c>
      <c r="L74">
        <f>'GT Data'!S76/1000</f>
        <v>3.1835618999999999</v>
      </c>
      <c r="M74">
        <f>'GT Data'!T76/1000</f>
        <v>10.199999999999999</v>
      </c>
      <c r="N74">
        <f>'GT Data'!H76/1000</f>
        <v>-17.958377199999997</v>
      </c>
      <c r="O74">
        <f>'GT Data'!I76/1000</f>
        <v>3.1243756</v>
      </c>
      <c r="P74">
        <f>'GT Data'!J76/1000</f>
        <v>10.199999999999999</v>
      </c>
      <c r="Q74">
        <f>'GT Data'!U76</f>
        <v>5.258</v>
      </c>
      <c r="R74">
        <f>'GT Data'!V76</f>
        <v>4</v>
      </c>
      <c r="S74">
        <f>'GT Data'!W76</f>
        <v>4</v>
      </c>
    </row>
    <row r="75" spans="1:19" x14ac:dyDescent="0.3">
      <c r="A75" t="str">
        <f>'GT Data'!A77</f>
        <v>TAB_1_73</v>
      </c>
      <c r="B75">
        <f>'GT Data'!E77/1000</f>
        <v>-14.2261437</v>
      </c>
      <c r="C75">
        <f>'GT Data'!F77/1000</f>
        <v>4.7270579000000001</v>
      </c>
      <c r="D75">
        <f>'GT Data'!G77/1000</f>
        <v>10.199999999999999</v>
      </c>
      <c r="E75">
        <f>'GT Data'!K77/1000</f>
        <v>-20.326541499999998</v>
      </c>
      <c r="F75">
        <f>'GT Data'!L77/1000</f>
        <v>5.0524642000000002</v>
      </c>
      <c r="G75">
        <f>'GT Data'!M77/1000</f>
        <v>10.199999999999999</v>
      </c>
      <c r="H75">
        <f>'GT Data'!O77/1000</f>
        <v>-14.446854100000001</v>
      </c>
      <c r="I75">
        <f>'GT Data'!P77/1000</f>
        <v>4.7269234999999998</v>
      </c>
      <c r="J75">
        <f>'GT Data'!Q77/1000</f>
        <v>8.1999999999999993</v>
      </c>
      <c r="K75">
        <f>'GT Data'!R77/1000</f>
        <v>-18.4791679</v>
      </c>
      <c r="L75">
        <f>'GT Data'!S77/1000</f>
        <v>4.9539219000000001</v>
      </c>
      <c r="M75">
        <f>'GT Data'!T77/1000</f>
        <v>10.199999999999999</v>
      </c>
      <c r="N75">
        <f>'GT Data'!H77/1000</f>
        <v>-18.6289549</v>
      </c>
      <c r="O75">
        <f>'GT Data'!I77/1000</f>
        <v>4.9619118000000002</v>
      </c>
      <c r="P75">
        <f>'GT Data'!J77/1000</f>
        <v>10.199999999999999</v>
      </c>
      <c r="Q75">
        <f>'GT Data'!U77</f>
        <v>5.1898999999999997</v>
      </c>
      <c r="R75">
        <f>'GT Data'!V77</f>
        <v>4</v>
      </c>
      <c r="S75">
        <f>'GT Data'!W77</f>
        <v>4</v>
      </c>
    </row>
    <row r="76" spans="1:19" x14ac:dyDescent="0.3">
      <c r="A76" t="str">
        <f>'GT Data'!A78</f>
        <v>TAB_1_74</v>
      </c>
      <c r="B76">
        <f>'GT Data'!E78/1000</f>
        <v>-15.2164638</v>
      </c>
      <c r="C76">
        <f>'GT Data'!F78/1000</f>
        <v>6.5913062</v>
      </c>
      <c r="D76">
        <f>'GT Data'!G78/1000</f>
        <v>10.199999999999999</v>
      </c>
      <c r="E76">
        <f>'GT Data'!K78/1000</f>
        <v>-21.199945400000001</v>
      </c>
      <c r="F76">
        <f>'GT Data'!L78/1000</f>
        <v>6.7748423000000004</v>
      </c>
      <c r="G76">
        <f>'GT Data'!M78/1000</f>
        <v>10.199999999999999</v>
      </c>
      <c r="H76">
        <f>'GT Data'!O78/1000</f>
        <v>-15.642266100000001</v>
      </c>
      <c r="I76">
        <f>'GT Data'!P78/1000</f>
        <v>6.8035306000000002</v>
      </c>
      <c r="J76">
        <f>'GT Data'!Q78/1000</f>
        <v>8.1999999999999993</v>
      </c>
      <c r="K76">
        <f>'GT Data'!R78/1000</f>
        <v>-18.551191200000002</v>
      </c>
      <c r="L76">
        <f>'GT Data'!S78/1000</f>
        <v>6.6935948999999999</v>
      </c>
      <c r="M76">
        <f>'GT Data'!T78/1000</f>
        <v>10.199999999999999</v>
      </c>
      <c r="N76">
        <f>'GT Data'!H78/1000</f>
        <v>-18.701120700000001</v>
      </c>
      <c r="O76">
        <f>'GT Data'!I78/1000</f>
        <v>6.6981938000000003</v>
      </c>
      <c r="P76">
        <f>'GT Data'!J78/1000</f>
        <v>10.199999999999999</v>
      </c>
      <c r="Q76">
        <f>'GT Data'!U78</f>
        <v>4.7493999999999996</v>
      </c>
      <c r="R76">
        <f>'GT Data'!V78</f>
        <v>4</v>
      </c>
      <c r="S76">
        <f>'GT Data'!W78</f>
        <v>4</v>
      </c>
    </row>
    <row r="77" spans="1:19" x14ac:dyDescent="0.3">
      <c r="A77" t="str">
        <f>'GT Data'!A79</f>
        <v>TAB_1_75</v>
      </c>
      <c r="B77">
        <f>'GT Data'!E79/1000</f>
        <v>-15.2164638</v>
      </c>
      <c r="C77">
        <f>'GT Data'!F79/1000</f>
        <v>6.5913062</v>
      </c>
      <c r="D77">
        <f>'GT Data'!G79/1000</f>
        <v>10.199999999999999</v>
      </c>
      <c r="E77">
        <f>'GT Data'!K79/1000</f>
        <v>-22.657774499999999</v>
      </c>
      <c r="F77">
        <f>'GT Data'!L79/1000</f>
        <v>9.3557383000000005</v>
      </c>
      <c r="G77">
        <f>'GT Data'!M79/1000</f>
        <v>10.199999999999999</v>
      </c>
      <c r="H77">
        <f>'GT Data'!O79/1000</f>
        <v>-15.642266100000001</v>
      </c>
      <c r="I77">
        <f>'GT Data'!P79/1000</f>
        <v>6.8035306000000002</v>
      </c>
      <c r="J77">
        <f>'GT Data'!Q79/1000</f>
        <v>8.1999999999999993</v>
      </c>
      <c r="K77">
        <f>'GT Data'!R79/1000</f>
        <v>-19.236249800000003</v>
      </c>
      <c r="L77">
        <f>'GT Data'!S79/1000</f>
        <v>8.0846486999999989</v>
      </c>
      <c r="M77">
        <f>'GT Data'!T79/1000</f>
        <v>10.199999999999999</v>
      </c>
      <c r="N77">
        <f>'GT Data'!H79/1000</f>
        <v>-19.376860400000002</v>
      </c>
      <c r="O77">
        <f>'GT Data'!I79/1000</f>
        <v>8.1368852999999994</v>
      </c>
      <c r="P77">
        <f>'GT Data'!J79/1000</f>
        <v>10.199999999999999</v>
      </c>
      <c r="Q77">
        <f>'GT Data'!U79</f>
        <v>3.7101999999999999</v>
      </c>
      <c r="R77">
        <f>'GT Data'!V79</f>
        <v>4</v>
      </c>
      <c r="S77">
        <f>'GT Data'!W79</f>
        <v>4</v>
      </c>
    </row>
    <row r="78" spans="1:19" x14ac:dyDescent="0.3">
      <c r="A78" t="str">
        <f>'GT Data'!A80</f>
        <v>TAB_1_76</v>
      </c>
      <c r="B78">
        <f>'GT Data'!E80/1000</f>
        <v>-7.7585083000000008</v>
      </c>
      <c r="C78">
        <f>'GT Data'!F80/1000</f>
        <v>13.3275294</v>
      </c>
      <c r="D78">
        <f>'GT Data'!G80/1000</f>
        <v>10.199999999999999</v>
      </c>
      <c r="E78">
        <f>'GT Data'!K80/1000</f>
        <v>-11.4182498</v>
      </c>
      <c r="F78">
        <f>'GT Data'!L80/1000</f>
        <v>17.220341100000002</v>
      </c>
      <c r="G78">
        <f>'GT Data'!M80/1000</f>
        <v>10.199999999999999</v>
      </c>
      <c r="H78">
        <f>'GT Data'!O80/1000</f>
        <v>-7.7585090000000001</v>
      </c>
      <c r="I78">
        <f>'GT Data'!P80/1000</f>
        <v>13.3275299</v>
      </c>
      <c r="J78">
        <f>'GT Data'!Q80/1000</f>
        <v>8.1999999999999993</v>
      </c>
      <c r="K78">
        <f>'GT Data'!R80/1000</f>
        <v>-9.6031069999999996</v>
      </c>
      <c r="L78">
        <f>'GT Data'!S80/1000</f>
        <v>15.2896012</v>
      </c>
      <c r="M78">
        <f>'GT Data'!T80/1000</f>
        <v>10.199999999999999</v>
      </c>
      <c r="N78">
        <f>'GT Data'!H80/1000</f>
        <v>-9.7058510000000009</v>
      </c>
      <c r="O78">
        <f>'GT Data'!I80/1000</f>
        <v>15.398888300000001</v>
      </c>
      <c r="P78">
        <f>'GT Data'!J80/1000</f>
        <v>10.199999999999999</v>
      </c>
      <c r="Q78">
        <f>'GT Data'!U80</f>
        <v>68.296899999999994</v>
      </c>
      <c r="R78">
        <f>'GT Data'!V80</f>
        <v>4</v>
      </c>
      <c r="S78">
        <f>'GT Data'!W80</f>
        <v>4</v>
      </c>
    </row>
    <row r="79" spans="1:19" x14ac:dyDescent="0.3">
      <c r="A79" t="str">
        <f>'GT Data'!A81</f>
        <v>TAB_1_77</v>
      </c>
      <c r="B79">
        <f>'GT Data'!E81/1000</f>
        <v>-4.4890015000000005</v>
      </c>
      <c r="C79">
        <f>'GT Data'!F81/1000</f>
        <v>15.7970305</v>
      </c>
      <c r="D79">
        <f>'GT Data'!G81/1000</f>
        <v>10.199999999999999</v>
      </c>
      <c r="E79">
        <f>'GT Data'!K81/1000</f>
        <v>-9.969677299999999</v>
      </c>
      <c r="F79">
        <f>'GT Data'!L81/1000</f>
        <v>17.125920999999998</v>
      </c>
      <c r="G79">
        <f>'GT Data'!M81/1000</f>
        <v>10.199999999999999</v>
      </c>
      <c r="H79">
        <f>'GT Data'!O81/1000</f>
        <v>-4.4890011000000003</v>
      </c>
      <c r="I79">
        <f>'GT Data'!P81/1000</f>
        <v>15.797030599999999</v>
      </c>
      <c r="J79">
        <f>'GT Data'!Q81/1000</f>
        <v>8.1999999999999993</v>
      </c>
      <c r="K79">
        <f>'GT Data'!R81/1000</f>
        <v>-8.1717727999999994</v>
      </c>
      <c r="L79">
        <f>'GT Data'!S81/1000</f>
        <v>16.689986000000001</v>
      </c>
      <c r="M79">
        <f>'GT Data'!T81/1000</f>
        <v>10.199999999999999</v>
      </c>
      <c r="N79">
        <f>'GT Data'!H81/1000</f>
        <v>-8.3175488000000009</v>
      </c>
      <c r="O79">
        <f>'GT Data'!I81/1000</f>
        <v>16.725332099999999</v>
      </c>
      <c r="P79">
        <f>'GT Data'!J81/1000</f>
        <v>10.199999999999999</v>
      </c>
      <c r="Q79">
        <f>'GT Data'!U81</f>
        <v>4.8734000000000002</v>
      </c>
      <c r="R79">
        <f>'GT Data'!V81</f>
        <v>4</v>
      </c>
      <c r="S79">
        <f>'GT Data'!W81</f>
        <v>4</v>
      </c>
    </row>
    <row r="80" spans="1:19" x14ac:dyDescent="0.3">
      <c r="A80" t="str">
        <f>'GT Data'!A82</f>
        <v>TAB_2_78</v>
      </c>
      <c r="B80">
        <f>'GT Data'!E82/1000</f>
        <v>12.1529946</v>
      </c>
      <c r="C80">
        <f>'GT Data'!F82/1000</f>
        <v>-4.5406304000000004</v>
      </c>
      <c r="D80">
        <f>'GT Data'!G82/1000</f>
        <v>12.2</v>
      </c>
      <c r="E80">
        <f>'GT Data'!K82/1000</f>
        <v>10.167730299999999</v>
      </c>
      <c r="F80">
        <f>'GT Data'!L82/1000</f>
        <v>-7.4142349999999997</v>
      </c>
      <c r="G80">
        <f>'GT Data'!M82/1000</f>
        <v>12.2</v>
      </c>
      <c r="H80">
        <f>'GT Data'!O82/1000</f>
        <v>12.1529933</v>
      </c>
      <c r="I80">
        <f>'GT Data'!P82/1000</f>
        <v>-4.5406301000000004</v>
      </c>
      <c r="J80">
        <f>'GT Data'!Q82/1000</f>
        <v>10.199999999999999</v>
      </c>
      <c r="K80">
        <f>'GT Data'!R82/1000</f>
        <v>11.2192808</v>
      </c>
      <c r="L80">
        <f>'GT Data'!S82/1000</f>
        <v>-5.8921503</v>
      </c>
      <c r="M80">
        <f>'GT Data'!T82/1000</f>
        <v>12.2</v>
      </c>
      <c r="N80">
        <f>'GT Data'!H82/1000</f>
        <v>11.1340199</v>
      </c>
      <c r="O80">
        <f>'GT Data'!I82/1000</f>
        <v>-6.0155626</v>
      </c>
      <c r="P80">
        <f>'GT Data'!J82/1000</f>
        <v>12.2</v>
      </c>
      <c r="Q80">
        <f>'GT Data'!U82</f>
        <v>13.7851</v>
      </c>
      <c r="R80">
        <f>'GT Data'!V82</f>
        <v>4</v>
      </c>
      <c r="S80">
        <f>'GT Data'!W82</f>
        <v>4</v>
      </c>
    </row>
    <row r="81" spans="1:19" x14ac:dyDescent="0.3">
      <c r="A81" t="str">
        <f>'GT Data'!A83</f>
        <v>TAB_2_79</v>
      </c>
      <c r="B81">
        <f>'GT Data'!E83/1000</f>
        <v>12.1529946</v>
      </c>
      <c r="C81">
        <f>'GT Data'!F83/1000</f>
        <v>-3.7406304000000001</v>
      </c>
      <c r="D81">
        <f>'GT Data'!G83/1000</f>
        <v>12.2</v>
      </c>
      <c r="E81">
        <f>'GT Data'!K83/1000</f>
        <v>7.7907997999999994</v>
      </c>
      <c r="F81">
        <f>'GT Data'!L83/1000</f>
        <v>-5.8317785999999998</v>
      </c>
      <c r="G81">
        <f>'GT Data'!M83/1000</f>
        <v>12.2</v>
      </c>
      <c r="H81">
        <f>'GT Data'!O83/1000</f>
        <v>12.1529933</v>
      </c>
      <c r="I81">
        <f>'GT Data'!P83/1000</f>
        <v>-3.7406300999999997</v>
      </c>
      <c r="J81">
        <f>'GT Data'!Q83/1000</f>
        <v>10.199999999999999</v>
      </c>
      <c r="K81">
        <f>'GT Data'!R83/1000</f>
        <v>10.360762000000001</v>
      </c>
      <c r="L81">
        <f>'GT Data'!S83/1000</f>
        <v>-4.5997906000000004</v>
      </c>
      <c r="M81">
        <f>'GT Data'!T83/1000</f>
        <v>12.2</v>
      </c>
      <c r="N81">
        <f>'GT Data'!H83/1000</f>
        <v>10.225500799999999</v>
      </c>
      <c r="O81">
        <f>'GT Data'!I83/1000</f>
        <v>-4.6646319999999992</v>
      </c>
      <c r="P81">
        <f>'GT Data'!J83/1000</f>
        <v>12.2</v>
      </c>
      <c r="Q81">
        <f>'GT Data'!U83</f>
        <v>4.6677</v>
      </c>
      <c r="R81">
        <f>'GT Data'!V83</f>
        <v>4</v>
      </c>
      <c r="S81">
        <f>'GT Data'!W83</f>
        <v>4</v>
      </c>
    </row>
    <row r="82" spans="1:19" x14ac:dyDescent="0.3">
      <c r="A82" t="str">
        <f>'GT Data'!A84</f>
        <v>TAB_2_80</v>
      </c>
      <c r="B82">
        <f>'GT Data'!E84/1000</f>
        <v>7.4066448000000005</v>
      </c>
      <c r="C82">
        <f>'GT Data'!F84/1000</f>
        <v>-2.9052040999999997</v>
      </c>
      <c r="D82">
        <f>'GT Data'!G84/1000</f>
        <v>12.2</v>
      </c>
      <c r="E82">
        <f>'GT Data'!K84/1000</f>
        <v>5.1719983000000003</v>
      </c>
      <c r="F82">
        <f>'GT Data'!L84/1000</f>
        <v>-7.8880024999999998</v>
      </c>
      <c r="G82">
        <f>'GT Data'!M84/1000</f>
        <v>12.2</v>
      </c>
      <c r="H82">
        <f>'GT Data'!O84/1000</f>
        <v>7.4066448000000005</v>
      </c>
      <c r="I82">
        <f>'GT Data'!P84/1000</f>
        <v>-2.9052040999999997</v>
      </c>
      <c r="J82">
        <f>'GT Data'!Q84/1000</f>
        <v>14.2</v>
      </c>
      <c r="K82">
        <f>'GT Data'!R84/1000</f>
        <v>6.5019147000000004</v>
      </c>
      <c r="L82">
        <f>'GT Data'!S84/1000</f>
        <v>-4.9225645</v>
      </c>
      <c r="M82">
        <f>'GT Data'!T84/1000</f>
        <v>12.2</v>
      </c>
      <c r="N82">
        <f>'GT Data'!H84/1000</f>
        <v>6.4405339999999995</v>
      </c>
      <c r="O82">
        <f>'GT Data'!I84/1000</f>
        <v>-5.0594309000000006</v>
      </c>
      <c r="P82">
        <f>'GT Data'!J84/1000</f>
        <v>12.2</v>
      </c>
      <c r="Q82">
        <f>'GT Data'!U84</f>
        <v>14.2475</v>
      </c>
      <c r="R82">
        <f>'GT Data'!V84</f>
        <v>4</v>
      </c>
      <c r="S82">
        <f>'GT Data'!W84</f>
        <v>4</v>
      </c>
    </row>
    <row r="83" spans="1:19" x14ac:dyDescent="0.3">
      <c r="A83" t="str">
        <f>'GT Data'!A85</f>
        <v>TAB_2_81</v>
      </c>
      <c r="B83">
        <f>'GT Data'!E85/1000</f>
        <v>5.3694996000000002</v>
      </c>
      <c r="C83">
        <f>'GT Data'!F85/1000</f>
        <v>-1.4984195999999999</v>
      </c>
      <c r="D83">
        <f>'GT Data'!G85/1000</f>
        <v>12.2</v>
      </c>
      <c r="E83">
        <f>'GT Data'!K85/1000</f>
        <v>5.5186365999999998</v>
      </c>
      <c r="F83">
        <f>'GT Data'!L85/1000</f>
        <v>-6.3685657000000004</v>
      </c>
      <c r="G83">
        <f>'GT Data'!M85/1000</f>
        <v>12.2</v>
      </c>
      <c r="H83">
        <f>'GT Data'!O85/1000</f>
        <v>5.3694996000000002</v>
      </c>
      <c r="I83">
        <f>'GT Data'!P85/1000</f>
        <v>-1.4984195</v>
      </c>
      <c r="J83">
        <f>'GT Data'!Q85/1000</f>
        <v>10.199999999999999</v>
      </c>
      <c r="K83">
        <f>'GT Data'!R85/1000</f>
        <v>5.4375245000000003</v>
      </c>
      <c r="L83">
        <f>'GT Data'!S85/1000</f>
        <v>-3.7198072999999998</v>
      </c>
      <c r="M83">
        <f>'GT Data'!T85/1000</f>
        <v>12.2</v>
      </c>
      <c r="N83">
        <f>'GT Data'!H85/1000</f>
        <v>5.4421157000000004</v>
      </c>
      <c r="O83">
        <f>'GT Data'!I85/1000</f>
        <v>-3.8697370000000002</v>
      </c>
      <c r="P83">
        <f>'GT Data'!J85/1000</f>
        <v>12.2</v>
      </c>
      <c r="Q83">
        <f>'GT Data'!U85</f>
        <v>5.0881999999999996</v>
      </c>
      <c r="R83">
        <f>'GT Data'!V85</f>
        <v>4</v>
      </c>
      <c r="S83">
        <f>'GT Data'!W85</f>
        <v>4</v>
      </c>
    </row>
    <row r="84" spans="1:19" x14ac:dyDescent="0.3">
      <c r="A84" t="str">
        <f>'GT Data'!A86</f>
        <v>TAB_2_82</v>
      </c>
      <c r="B84">
        <f>'GT Data'!E86/1000</f>
        <v>4.5694996000000003</v>
      </c>
      <c r="C84">
        <f>'GT Data'!F86/1000</f>
        <v>-1.4984195999999999</v>
      </c>
      <c r="D84">
        <f>'GT Data'!G86/1000</f>
        <v>12.2</v>
      </c>
      <c r="E84">
        <f>'GT Data'!K86/1000</f>
        <v>2.4925974000000002</v>
      </c>
      <c r="F84">
        <f>'GT Data'!L86/1000</f>
        <v>-4.7879509000000002</v>
      </c>
      <c r="G84">
        <f>'GT Data'!M86/1000</f>
        <v>12.2</v>
      </c>
      <c r="H84">
        <f>'GT Data'!O86/1000</f>
        <v>4.5694996000000003</v>
      </c>
      <c r="I84">
        <f>'GT Data'!P86/1000</f>
        <v>-1.4984195</v>
      </c>
      <c r="J84">
        <f>'GT Data'!Q86/1000</f>
        <v>10.199999999999999</v>
      </c>
      <c r="K84">
        <f>'GT Data'!R86/1000</f>
        <v>3.9073395999999998</v>
      </c>
      <c r="L84">
        <f>'GT Data'!S86/1000</f>
        <v>-2.5471911</v>
      </c>
      <c r="M84">
        <f>'GT Data'!T86/1000</f>
        <v>12.2</v>
      </c>
      <c r="N84">
        <f>'GT Data'!H86/1000</f>
        <v>3.8272599</v>
      </c>
      <c r="O84">
        <f>'GT Data'!I86/1000</f>
        <v>-2.6740266000000004</v>
      </c>
      <c r="P84">
        <f>'GT Data'!J86/1000</f>
        <v>12.2</v>
      </c>
      <c r="Q84">
        <f>'GT Data'!U86</f>
        <v>13.3835</v>
      </c>
      <c r="R84">
        <f>'GT Data'!V86</f>
        <v>4</v>
      </c>
      <c r="S84">
        <f>'GT Data'!W86</f>
        <v>4</v>
      </c>
    </row>
    <row r="85" spans="1:19" x14ac:dyDescent="0.3">
      <c r="A85" t="str">
        <f>'GT Data'!A87</f>
        <v>TAB_2_83</v>
      </c>
      <c r="B85">
        <f>'GT Data'!E87/1000</f>
        <v>-1.7907104999999999</v>
      </c>
      <c r="C85">
        <f>'GT Data'!F87/1000</f>
        <v>-5.7084362000000004</v>
      </c>
      <c r="D85">
        <f>'GT Data'!G87/1000</f>
        <v>12.2</v>
      </c>
      <c r="E85">
        <f>'GT Data'!K87/1000</f>
        <v>3.3233391000000001</v>
      </c>
      <c r="F85">
        <f>'GT Data'!L87/1000</f>
        <v>-10.407468399999999</v>
      </c>
      <c r="G85">
        <f>'GT Data'!M87/1000</f>
        <v>12.2</v>
      </c>
      <c r="H85">
        <f>'GT Data'!O87/1000</f>
        <v>-1.7911638000000001</v>
      </c>
      <c r="I85">
        <f>'GT Data'!P87/1000</f>
        <v>-5.7084263000000002</v>
      </c>
      <c r="J85">
        <f>'GT Data'!Q87/1000</f>
        <v>10.199999999999999</v>
      </c>
      <c r="K85">
        <f>'GT Data'!R87/1000</f>
        <v>0.93018960000000006</v>
      </c>
      <c r="L85">
        <f>'GT Data'!S87/1000</f>
        <v>-8.2085287999999998</v>
      </c>
      <c r="M85">
        <f>'GT Data'!T87/1000</f>
        <v>12.2</v>
      </c>
      <c r="N85">
        <f>'GT Data'!H87/1000</f>
        <v>1.0406427</v>
      </c>
      <c r="O85">
        <f>'GT Data'!I87/1000</f>
        <v>-8.3100182999999994</v>
      </c>
      <c r="P85">
        <f>'GT Data'!J87/1000</f>
        <v>12.2</v>
      </c>
      <c r="Q85">
        <f>'GT Data'!U87</f>
        <v>7.0522</v>
      </c>
      <c r="R85">
        <f>'GT Data'!V87</f>
        <v>4</v>
      </c>
      <c r="S85">
        <f>'GT Data'!W87</f>
        <v>4</v>
      </c>
    </row>
    <row r="86" spans="1:19" x14ac:dyDescent="0.3">
      <c r="A86" t="str">
        <f>'GT Data'!A88</f>
        <v>TAB_2_84</v>
      </c>
      <c r="B86">
        <f>'GT Data'!E88/1000</f>
        <v>-1.7907104999999999</v>
      </c>
      <c r="C86">
        <f>'GT Data'!F88/1000</f>
        <v>-5.7084362000000004</v>
      </c>
      <c r="D86">
        <f>'GT Data'!G88/1000</f>
        <v>12.2</v>
      </c>
      <c r="E86">
        <f>'GT Data'!K88/1000</f>
        <v>0.81242700000000001</v>
      </c>
      <c r="F86">
        <f>'GT Data'!L88/1000</f>
        <v>-10.3707645</v>
      </c>
      <c r="G86">
        <f>'GT Data'!M88/1000</f>
        <v>12.2</v>
      </c>
      <c r="H86">
        <f>'GT Data'!O88/1000</f>
        <v>-1.7911638000000001</v>
      </c>
      <c r="I86">
        <f>'GT Data'!P88/1000</f>
        <v>-5.7084263000000002</v>
      </c>
      <c r="J86">
        <f>'GT Data'!Q88/1000</f>
        <v>10.199999999999999</v>
      </c>
      <c r="K86">
        <f>'GT Data'!R88/1000</f>
        <v>-0.4794368</v>
      </c>
      <c r="L86">
        <f>'GT Data'!S88/1000</f>
        <v>-8.0569822999999996</v>
      </c>
      <c r="M86">
        <f>'GT Data'!T88/1000</f>
        <v>12.2</v>
      </c>
      <c r="N86">
        <f>'GT Data'!H88/1000</f>
        <v>-0.40631240000000002</v>
      </c>
      <c r="O86">
        <f>'GT Data'!I88/1000</f>
        <v>-8.1879510999999994</v>
      </c>
      <c r="P86">
        <f>'GT Data'!J88/1000</f>
        <v>12.2</v>
      </c>
      <c r="Q86">
        <f>'GT Data'!U88</f>
        <v>3.5691000000000002</v>
      </c>
      <c r="R86">
        <f>'GT Data'!V88</f>
        <v>4</v>
      </c>
      <c r="S86">
        <f>'GT Data'!W88</f>
        <v>4</v>
      </c>
    </row>
    <row r="87" spans="1:19" x14ac:dyDescent="0.3">
      <c r="A87" t="str">
        <f>'GT Data'!A89</f>
        <v>TAB_2_85</v>
      </c>
      <c r="B87">
        <f>'GT Data'!E89/1000</f>
        <v>-1.7907104999999999</v>
      </c>
      <c r="C87">
        <f>'GT Data'!F89/1000</f>
        <v>-5.7084362000000004</v>
      </c>
      <c r="D87">
        <f>'GT Data'!G89/1000</f>
        <v>12.2</v>
      </c>
      <c r="E87">
        <f>'GT Data'!K89/1000</f>
        <v>-1.1237313999999998</v>
      </c>
      <c r="F87">
        <f>'GT Data'!L89/1000</f>
        <v>-11.9870293</v>
      </c>
      <c r="G87">
        <f>'GT Data'!M89/1000</f>
        <v>12.2</v>
      </c>
      <c r="H87">
        <f>'GT Data'!O89/1000</f>
        <v>-1.7911638000000001</v>
      </c>
      <c r="I87">
        <f>'GT Data'!P89/1000</f>
        <v>-5.7084263000000002</v>
      </c>
      <c r="J87">
        <f>'GT Data'!Q89/1000</f>
        <v>10.199999999999999</v>
      </c>
      <c r="K87">
        <f>'GT Data'!R89/1000</f>
        <v>-1.4036675999999999</v>
      </c>
      <c r="L87">
        <f>'GT Data'!S89/1000</f>
        <v>-9.3518565000000002</v>
      </c>
      <c r="M87">
        <f>'GT Data'!T89/1000</f>
        <v>12.2</v>
      </c>
      <c r="N87">
        <f>'GT Data'!H89/1000</f>
        <v>-1.3878221000000002</v>
      </c>
      <c r="O87">
        <f>'GT Data'!I89/1000</f>
        <v>-9.5010171999999997</v>
      </c>
      <c r="P87">
        <f>'GT Data'!J89/1000</f>
        <v>12.2</v>
      </c>
      <c r="Q87">
        <f>'GT Data'!U89</f>
        <v>4.8380999999999998</v>
      </c>
      <c r="R87">
        <f>'GT Data'!V89</f>
        <v>4</v>
      </c>
      <c r="S87">
        <f>'GT Data'!W89</f>
        <v>4</v>
      </c>
    </row>
    <row r="88" spans="1:19" x14ac:dyDescent="0.3">
      <c r="A88" t="str">
        <f>'GT Data'!A90</f>
        <v>TAB_2_86</v>
      </c>
      <c r="B88">
        <f>'GT Data'!E90/1000</f>
        <v>-1.7907104999999999</v>
      </c>
      <c r="C88">
        <f>'GT Data'!F90/1000</f>
        <v>-5.7084362000000004</v>
      </c>
      <c r="D88">
        <f>'GT Data'!G90/1000</f>
        <v>12.2</v>
      </c>
      <c r="E88">
        <f>'GT Data'!K90/1000</f>
        <v>-3.5826297</v>
      </c>
      <c r="F88">
        <f>'GT Data'!L90/1000</f>
        <v>-10.250417299999999</v>
      </c>
      <c r="G88">
        <f>'GT Data'!M90/1000</f>
        <v>12.2</v>
      </c>
      <c r="H88">
        <f>'GT Data'!O90/1000</f>
        <v>-1.7911638000000001</v>
      </c>
      <c r="I88">
        <f>'GT Data'!P90/1000</f>
        <v>-5.7084263000000002</v>
      </c>
      <c r="J88">
        <f>'GT Data'!Q90/1000</f>
        <v>10.199999999999999</v>
      </c>
      <c r="K88">
        <f>'GT Data'!R90/1000</f>
        <v>-2.610093</v>
      </c>
      <c r="L88">
        <f>'GT Data'!S90/1000</f>
        <v>-7.7853265</v>
      </c>
      <c r="M88">
        <f>'GT Data'!T90/1000</f>
        <v>12.2</v>
      </c>
      <c r="N88">
        <f>'GT Data'!H90/1000</f>
        <v>-2.6651422999999999</v>
      </c>
      <c r="O88">
        <f>'GT Data'!I90/1000</f>
        <v>-7.9248599999999998</v>
      </c>
      <c r="P88">
        <f>'GT Data'!J90/1000</f>
        <v>12.2</v>
      </c>
      <c r="Q88">
        <f>'GT Data'!U90</f>
        <v>7.4603000000000002</v>
      </c>
      <c r="R88">
        <f>'GT Data'!V90</f>
        <v>4</v>
      </c>
      <c r="S88">
        <f>'GT Data'!W90</f>
        <v>4</v>
      </c>
    </row>
    <row r="89" spans="1:19" x14ac:dyDescent="0.3">
      <c r="A89" t="str">
        <f>'GT Data'!A91</f>
        <v>TAB_2_87</v>
      </c>
      <c r="B89">
        <f>'GT Data'!E91/1000</f>
        <v>-2.5762811999999999</v>
      </c>
      <c r="C89">
        <f>'GT Data'!F91/1000</f>
        <v>-5.5571929999999998</v>
      </c>
      <c r="D89">
        <f>'GT Data'!G91/1000</f>
        <v>12.2</v>
      </c>
      <c r="E89">
        <f>'GT Data'!K91/1000</f>
        <v>-5.7201896999999997</v>
      </c>
      <c r="F89">
        <f>'GT Data'!L91/1000</f>
        <v>-7.6602281999999997</v>
      </c>
      <c r="G89">
        <f>'GT Data'!M91/1000</f>
        <v>12.2</v>
      </c>
      <c r="H89">
        <f>'GT Data'!O91/1000</f>
        <v>-2.5767343</v>
      </c>
      <c r="I89">
        <f>'GT Data'!P91/1000</f>
        <v>-5.5571840000000003</v>
      </c>
      <c r="J89">
        <f>'GT Data'!Q91/1000</f>
        <v>10.199999999999999</v>
      </c>
      <c r="K89">
        <f>'GT Data'!R91/1000</f>
        <v>-4.0162637999999999</v>
      </c>
      <c r="L89">
        <f>'GT Data'!S91/1000</f>
        <v>-6.5204316000000002</v>
      </c>
      <c r="M89">
        <f>'GT Data'!T91/1000</f>
        <v>12.2</v>
      </c>
      <c r="N89">
        <f>'GT Data'!H91/1000</f>
        <v>-4.1409413000000006</v>
      </c>
      <c r="O89">
        <f>'GT Data'!I91/1000</f>
        <v>-6.6038312999999995</v>
      </c>
      <c r="P89">
        <f>'GT Data'!J91/1000</f>
        <v>12.2</v>
      </c>
      <c r="Q89">
        <f>'GT Data'!U91</f>
        <v>5.2478999999999996</v>
      </c>
      <c r="R89">
        <f>'GT Data'!V91</f>
        <v>4</v>
      </c>
      <c r="S89">
        <f>'GT Data'!W91</f>
        <v>4</v>
      </c>
    </row>
    <row r="90" spans="1:19" x14ac:dyDescent="0.3">
      <c r="A90" t="str">
        <f>'GT Data'!A92</f>
        <v>TAB_2_88</v>
      </c>
      <c r="B90">
        <f>'GT Data'!E92/1000</f>
        <v>-2.4249850999999998</v>
      </c>
      <c r="C90">
        <f>'GT Data'!F92/1000</f>
        <v>-4.7716289999999999</v>
      </c>
      <c r="D90">
        <f>'GT Data'!G92/1000</f>
        <v>12.2</v>
      </c>
      <c r="E90">
        <f>'GT Data'!K92/1000</f>
        <v>-6.2956127999999998</v>
      </c>
      <c r="F90">
        <f>'GT Data'!L92/1000</f>
        <v>-4.5810111999999998</v>
      </c>
      <c r="G90">
        <f>'GT Data'!M92/1000</f>
        <v>12.2</v>
      </c>
      <c r="H90">
        <f>'GT Data'!O92/1000</f>
        <v>-2.4254264999999999</v>
      </c>
      <c r="I90">
        <f>'GT Data'!P92/1000</f>
        <v>-4.7716210999999999</v>
      </c>
      <c r="J90">
        <f>'GT Data'!Q92/1000</f>
        <v>10.199999999999999</v>
      </c>
      <c r="K90">
        <f>'GT Data'!R92/1000</f>
        <v>-4.2480943</v>
      </c>
      <c r="L90">
        <f>'GT Data'!S92/1000</f>
        <v>-4.6818458999999999</v>
      </c>
      <c r="M90">
        <f>'GT Data'!T92/1000</f>
        <v>12.2</v>
      </c>
      <c r="N90">
        <f>'GT Data'!H92/1000</f>
        <v>-4.3979127</v>
      </c>
      <c r="O90">
        <f>'GT Data'!I92/1000</f>
        <v>-4.6744677000000001</v>
      </c>
      <c r="P90">
        <f>'GT Data'!J92/1000</f>
        <v>12.2</v>
      </c>
      <c r="Q90">
        <f>'GT Data'!U92</f>
        <v>4.9732000000000003</v>
      </c>
      <c r="R90">
        <f>'GT Data'!V92</f>
        <v>4</v>
      </c>
      <c r="S90">
        <f>'GT Data'!W92</f>
        <v>4</v>
      </c>
    </row>
    <row r="91" spans="1:19" x14ac:dyDescent="0.3">
      <c r="A91" t="str">
        <f>'GT Data'!A93</f>
        <v>TAB_2_89</v>
      </c>
      <c r="B91">
        <f>'GT Data'!E93/1000</f>
        <v>-9.8672705000000001</v>
      </c>
      <c r="C91">
        <f>'GT Data'!F93/1000</f>
        <v>0.62703940000000002</v>
      </c>
      <c r="D91">
        <f>'GT Data'!G93/1000</f>
        <v>12.2</v>
      </c>
      <c r="E91">
        <f>'GT Data'!K93/1000</f>
        <v>-8.5144707999999998</v>
      </c>
      <c r="F91">
        <f>'GT Data'!L93/1000</f>
        <v>-3.8404836000000002</v>
      </c>
      <c r="G91">
        <f>'GT Data'!M93/1000</f>
        <v>12.2</v>
      </c>
      <c r="H91">
        <f>'GT Data'!O93/1000</f>
        <v>-9.8672706999999988</v>
      </c>
      <c r="I91">
        <f>'GT Data'!P93/1000</f>
        <v>0.6270401000000001</v>
      </c>
      <c r="J91">
        <f>'GT Data'!Q93/1000</f>
        <v>10.199999999999999</v>
      </c>
      <c r="K91">
        <f>'GT Data'!R93/1000</f>
        <v>-9.2824729999999995</v>
      </c>
      <c r="L91">
        <f>'GT Data'!S93/1000</f>
        <v>-1.3042122</v>
      </c>
      <c r="M91">
        <f>'GT Data'!T93/1000</f>
        <v>12.2</v>
      </c>
      <c r="N91">
        <f>'GT Data'!H93/1000</f>
        <v>-9.2390010999999994</v>
      </c>
      <c r="O91">
        <f>'GT Data'!I93/1000</f>
        <v>-1.4477746999999999</v>
      </c>
      <c r="P91">
        <f>'GT Data'!J93/1000</f>
        <v>12.2</v>
      </c>
      <c r="Q91">
        <f>'GT Data'!U93</f>
        <v>14.992699999999999</v>
      </c>
      <c r="R91">
        <f>'GT Data'!V93</f>
        <v>4</v>
      </c>
      <c r="S91">
        <f>'GT Data'!W93</f>
        <v>4</v>
      </c>
    </row>
    <row r="92" spans="1:19" x14ac:dyDescent="0.3">
      <c r="A92" t="str">
        <f>'GT Data'!A94</f>
        <v>TAB_2_90</v>
      </c>
      <c r="B92">
        <f>'GT Data'!E94/1000</f>
        <v>-9.8672705000000001</v>
      </c>
      <c r="C92">
        <f>'GT Data'!F94/1000</f>
        <v>0.62703940000000002</v>
      </c>
      <c r="D92">
        <f>'GT Data'!G94/1000</f>
        <v>12.2</v>
      </c>
      <c r="E92">
        <f>'GT Data'!K94/1000</f>
        <v>-12.510029000000001</v>
      </c>
      <c r="F92">
        <f>'GT Data'!L94/1000</f>
        <v>-4.9869824999999999</v>
      </c>
      <c r="G92">
        <f>'GT Data'!M94/1000</f>
        <v>12.2</v>
      </c>
      <c r="H92">
        <f>'GT Data'!O94/1000</f>
        <v>-9.8672706999999988</v>
      </c>
      <c r="I92">
        <f>'GT Data'!P94/1000</f>
        <v>0.6270401000000001</v>
      </c>
      <c r="J92">
        <f>'GT Data'!Q94/1000</f>
        <v>10.199999999999999</v>
      </c>
      <c r="K92">
        <f>'GT Data'!R94/1000</f>
        <v>-11.210999599999999</v>
      </c>
      <c r="L92">
        <f>'GT Data'!S94/1000</f>
        <v>-2.2274493999999998</v>
      </c>
      <c r="M92">
        <f>'GT Data'!T94/1000</f>
        <v>12.2</v>
      </c>
      <c r="N92">
        <f>'GT Data'!H94/1000</f>
        <v>-11.2748863</v>
      </c>
      <c r="O92">
        <f>'GT Data'!I94/1000</f>
        <v>-2.3631642000000004</v>
      </c>
      <c r="P92">
        <f>'GT Data'!J94/1000</f>
        <v>12.2</v>
      </c>
      <c r="Q92">
        <f>'GT Data'!U94</f>
        <v>6.4283999999999999</v>
      </c>
      <c r="R92">
        <f>'GT Data'!V94</f>
        <v>4</v>
      </c>
      <c r="S92">
        <f>'GT Data'!W94</f>
        <v>4</v>
      </c>
    </row>
    <row r="93" spans="1:19" x14ac:dyDescent="0.3">
      <c r="A93" t="str">
        <f>'GT Data'!A95</f>
        <v>TAB_2_91</v>
      </c>
      <c r="B93">
        <f>'GT Data'!E95/1000</f>
        <v>-9.8672705000000001</v>
      </c>
      <c r="C93">
        <f>'GT Data'!F95/1000</f>
        <v>0.62703940000000002</v>
      </c>
      <c r="D93">
        <f>'GT Data'!G95/1000</f>
        <v>12.2</v>
      </c>
      <c r="E93">
        <f>'GT Data'!K95/1000</f>
        <v>-14.482445499999999</v>
      </c>
      <c r="F93">
        <f>'GT Data'!L95/1000</f>
        <v>-4.2536021000000002</v>
      </c>
      <c r="G93">
        <f>'GT Data'!M95/1000</f>
        <v>12.2</v>
      </c>
      <c r="H93">
        <f>'GT Data'!O95/1000</f>
        <v>-9.8672706999999988</v>
      </c>
      <c r="I93">
        <f>'GT Data'!P95/1000</f>
        <v>0.6270401000000001</v>
      </c>
      <c r="J93">
        <f>'GT Data'!Q95/1000</f>
        <v>10.199999999999999</v>
      </c>
      <c r="K93">
        <f>'GT Data'!R95/1000</f>
        <v>-12.799123100000001</v>
      </c>
      <c r="L93">
        <f>'GT Data'!S95/1000</f>
        <v>-2.4734544000000001</v>
      </c>
      <c r="M93">
        <f>'GT Data'!T95/1000</f>
        <v>12.2</v>
      </c>
      <c r="N93">
        <f>'GT Data'!H95/1000</f>
        <v>-12.9021837</v>
      </c>
      <c r="O93">
        <f>'GT Data'!I95/1000</f>
        <v>-2.582443</v>
      </c>
      <c r="P93">
        <f>'GT Data'!J95/1000</f>
        <v>12.2</v>
      </c>
      <c r="Q93">
        <f>'GT Data'!U95</f>
        <v>4.7355999999999998</v>
      </c>
      <c r="R93">
        <f>'GT Data'!V95</f>
        <v>4</v>
      </c>
      <c r="S93">
        <f>'GT Data'!W95</f>
        <v>4</v>
      </c>
    </row>
    <row r="94" spans="1:19" x14ac:dyDescent="0.3">
      <c r="A94" t="str">
        <f>'GT Data'!A96</f>
        <v>TAB_2_92</v>
      </c>
      <c r="B94">
        <f>'GT Data'!E96/1000</f>
        <v>-9.8672705000000001</v>
      </c>
      <c r="C94">
        <f>'GT Data'!F96/1000</f>
        <v>0.62703940000000002</v>
      </c>
      <c r="D94">
        <f>'GT Data'!G96/1000</f>
        <v>12.2</v>
      </c>
      <c r="E94">
        <f>'GT Data'!K96/1000</f>
        <v>-15.0652378</v>
      </c>
      <c r="F94">
        <f>'GT Data'!L96/1000</f>
        <v>-3.0056582000000001</v>
      </c>
      <c r="G94">
        <f>'GT Data'!M96/1000</f>
        <v>12.2</v>
      </c>
      <c r="H94">
        <f>'GT Data'!O96/1000</f>
        <v>-9.8672706999999988</v>
      </c>
      <c r="I94">
        <f>'GT Data'!P96/1000</f>
        <v>0.6270401000000001</v>
      </c>
      <c r="J94">
        <f>'GT Data'!Q96/1000</f>
        <v>10.199999999999999</v>
      </c>
      <c r="K94">
        <f>'GT Data'!R96/1000</f>
        <v>-13.384919900000002</v>
      </c>
      <c r="L94">
        <f>'GT Data'!S96/1000</f>
        <v>-1.8313363</v>
      </c>
      <c r="M94">
        <f>'GT Data'!T96/1000</f>
        <v>12.2</v>
      </c>
      <c r="N94">
        <f>'GT Data'!H96/1000</f>
        <v>-13.50787</v>
      </c>
      <c r="O94">
        <f>'GT Data'!I96/1000</f>
        <v>-1.9172623000000002</v>
      </c>
      <c r="P94">
        <f>'GT Data'!J96/1000</f>
        <v>12.2</v>
      </c>
      <c r="Q94">
        <f>'GT Data'!U96</f>
        <v>3.9241999999999999</v>
      </c>
      <c r="R94">
        <f>'GT Data'!V96</f>
        <v>4</v>
      </c>
      <c r="S94">
        <f>'GT Data'!W96</f>
        <v>4</v>
      </c>
    </row>
    <row r="95" spans="1:19" x14ac:dyDescent="0.3">
      <c r="A95" t="str">
        <f>'GT Data'!A97</f>
        <v>TAB_2_93</v>
      </c>
      <c r="B95">
        <f>'GT Data'!E97/1000</f>
        <v>-9.8672705000000001</v>
      </c>
      <c r="C95">
        <f>'GT Data'!F97/1000</f>
        <v>0.62703940000000002</v>
      </c>
      <c r="D95">
        <f>'GT Data'!G97/1000</f>
        <v>12.2</v>
      </c>
      <c r="E95">
        <f>'GT Data'!K97/1000</f>
        <v>-15.4949201</v>
      </c>
      <c r="F95">
        <f>'GT Data'!L97/1000</f>
        <v>-0.4863056</v>
      </c>
      <c r="G95">
        <f>'GT Data'!M97/1000</f>
        <v>12.2</v>
      </c>
      <c r="H95">
        <f>'GT Data'!O97/1000</f>
        <v>-9.8672706999999988</v>
      </c>
      <c r="I95">
        <f>'GT Data'!P97/1000</f>
        <v>0.6270401000000001</v>
      </c>
      <c r="J95">
        <f>'GT Data'!Q97/1000</f>
        <v>10.199999999999999</v>
      </c>
      <c r="K95">
        <f>'GT Data'!R97/1000</f>
        <v>-12.8953045</v>
      </c>
      <c r="L95">
        <f>'GT Data'!S97/1000</f>
        <v>2.7988900000000001E-2</v>
      </c>
      <c r="M95">
        <f>'GT Data'!T97/1000</f>
        <v>12.2</v>
      </c>
      <c r="N95">
        <f>'GT Data'!H97/1000</f>
        <v>-13.042452600000001</v>
      </c>
      <c r="O95">
        <f>'GT Data'!I97/1000</f>
        <v>-1.1221E-3</v>
      </c>
      <c r="P95">
        <f>'GT Data'!J97/1000</f>
        <v>12.2</v>
      </c>
      <c r="Q95">
        <f>'GT Data'!U97</f>
        <v>7.1650999999999998</v>
      </c>
      <c r="R95">
        <f>'GT Data'!V97</f>
        <v>4</v>
      </c>
      <c r="S95">
        <f>'GT Data'!W97</f>
        <v>4</v>
      </c>
    </row>
    <row r="96" spans="1:19" x14ac:dyDescent="0.3">
      <c r="A96" t="str">
        <f>'GT Data'!A98</f>
        <v>TAB_2_94</v>
      </c>
      <c r="B96">
        <f>'GT Data'!E98/1000</f>
        <v>-10.049690500000001</v>
      </c>
      <c r="C96">
        <f>'GT Data'!F98/1000</f>
        <v>1.3298947999999999</v>
      </c>
      <c r="D96">
        <f>'GT Data'!G98/1000</f>
        <v>12.2</v>
      </c>
      <c r="E96">
        <f>'GT Data'!K98/1000</f>
        <v>-15.756323800000001</v>
      </c>
      <c r="F96">
        <f>'GT Data'!L98/1000</f>
        <v>0.93965909999999997</v>
      </c>
      <c r="G96">
        <f>'GT Data'!M98/1000</f>
        <v>12.2</v>
      </c>
      <c r="H96">
        <f>'GT Data'!O98/1000</f>
        <v>-10.049156399999999</v>
      </c>
      <c r="I96">
        <f>'GT Data'!P98/1000</f>
        <v>1.3297511</v>
      </c>
      <c r="J96">
        <f>'GT Data'!Q98/1000</f>
        <v>10.199999999999999</v>
      </c>
      <c r="K96">
        <f>'GT Data'!R98/1000</f>
        <v>-12.5138961</v>
      </c>
      <c r="L96">
        <f>'GT Data'!S98/1000</f>
        <v>1.1613853999999999</v>
      </c>
      <c r="M96">
        <f>'GT Data'!T98/1000</f>
        <v>12.2</v>
      </c>
      <c r="N96">
        <f>'GT Data'!H98/1000</f>
        <v>-12.6635466</v>
      </c>
      <c r="O96">
        <f>'GT Data'!I98/1000</f>
        <v>1.1511519000000001</v>
      </c>
      <c r="P96">
        <f>'GT Data'!J98/1000</f>
        <v>12.2</v>
      </c>
      <c r="Q96">
        <f>'GT Data'!U98</f>
        <v>3.7593000000000001</v>
      </c>
      <c r="R96">
        <f>'GT Data'!V98</f>
        <v>4</v>
      </c>
      <c r="S96">
        <f>'GT Data'!W98</f>
        <v>4</v>
      </c>
    </row>
    <row r="97" spans="1:19" x14ac:dyDescent="0.3">
      <c r="A97" t="str">
        <f>'GT Data'!A99</f>
        <v>TAB_2_95</v>
      </c>
      <c r="B97">
        <f>'GT Data'!E99/1000</f>
        <v>-14.005433199999999</v>
      </c>
      <c r="C97">
        <f>'GT Data'!F99/1000</f>
        <v>4.7271922999999996</v>
      </c>
      <c r="D97">
        <f>'GT Data'!G99/1000</f>
        <v>12.2</v>
      </c>
      <c r="E97">
        <f>'GT Data'!K99/1000</f>
        <v>-16.024768599999998</v>
      </c>
      <c r="F97">
        <f>'GT Data'!L99/1000</f>
        <v>0.44401080000000004</v>
      </c>
      <c r="G97">
        <f>'GT Data'!M99/1000</f>
        <v>12.2</v>
      </c>
      <c r="H97">
        <f>'GT Data'!O99/1000</f>
        <v>-14.2261437</v>
      </c>
      <c r="I97">
        <f>'GT Data'!P99/1000</f>
        <v>4.7270579000000001</v>
      </c>
      <c r="J97">
        <f>'GT Data'!Q99/1000</f>
        <v>10.199999999999999</v>
      </c>
      <c r="K97">
        <f>'GT Data'!R99/1000</f>
        <v>-14.9799901</v>
      </c>
      <c r="L97">
        <f>'GT Data'!S99/1000</f>
        <v>2.6600745000000003</v>
      </c>
      <c r="M97">
        <f>'GT Data'!T99/1000</f>
        <v>12.2</v>
      </c>
      <c r="N97">
        <f>'GT Data'!H99/1000</f>
        <v>-15.0439562</v>
      </c>
      <c r="O97">
        <f>'GT Data'!I99/1000</f>
        <v>2.5243971000000003</v>
      </c>
      <c r="P97">
        <f>'GT Data'!J99/1000</f>
        <v>12.2</v>
      </c>
      <c r="Q97">
        <f>'GT Data'!U99</f>
        <v>3.2071999999999998</v>
      </c>
      <c r="R97">
        <f>'GT Data'!V99</f>
        <v>4</v>
      </c>
      <c r="S97">
        <f>'GT Data'!W99</f>
        <v>4</v>
      </c>
    </row>
    <row r="98" spans="1:19" x14ac:dyDescent="0.3">
      <c r="A98" t="str">
        <f>'GT Data'!A100</f>
        <v>TAB_2_96</v>
      </c>
      <c r="B98">
        <f>'GT Data'!E100/1000</f>
        <v>-14.005433199999999</v>
      </c>
      <c r="C98">
        <f>'GT Data'!F100/1000</f>
        <v>4.7271922999999996</v>
      </c>
      <c r="D98">
        <f>'GT Data'!G100/1000</f>
        <v>12.2</v>
      </c>
      <c r="E98">
        <f>'GT Data'!K100/1000</f>
        <v>-17.350551800000002</v>
      </c>
      <c r="F98">
        <f>'GT Data'!L100/1000</f>
        <v>3.4884742000000002</v>
      </c>
      <c r="G98">
        <f>'GT Data'!M100/1000</f>
        <v>12.2</v>
      </c>
      <c r="H98">
        <f>'GT Data'!O100/1000</f>
        <v>-14.2261437</v>
      </c>
      <c r="I98">
        <f>'GT Data'!P100/1000</f>
        <v>4.7270579000000001</v>
      </c>
      <c r="J98">
        <f>'GT Data'!Q100/1000</f>
        <v>10.199999999999999</v>
      </c>
      <c r="K98">
        <f>'GT Data'!R100/1000</f>
        <v>-15.615680299999999</v>
      </c>
      <c r="L98">
        <f>'GT Data'!S100/1000</f>
        <v>4.1309078000000001</v>
      </c>
      <c r="M98">
        <f>'GT Data'!T100/1000</f>
        <v>12.2</v>
      </c>
      <c r="N98">
        <f>'GT Data'!H100/1000</f>
        <v>-15.756345600000001</v>
      </c>
      <c r="O98">
        <f>'GT Data'!I100/1000</f>
        <v>4.0788186</v>
      </c>
      <c r="P98">
        <f>'GT Data'!J100/1000</f>
        <v>12.2</v>
      </c>
      <c r="Q98">
        <f>'GT Data'!U100</f>
        <v>6.1177000000000001</v>
      </c>
      <c r="R98">
        <f>'GT Data'!V100</f>
        <v>4</v>
      </c>
      <c r="S98">
        <f>'GT Data'!W100</f>
        <v>4</v>
      </c>
    </row>
    <row r="99" spans="1:19" x14ac:dyDescent="0.3">
      <c r="A99" t="str">
        <f>'GT Data'!A101</f>
        <v>TAB_2_97</v>
      </c>
      <c r="B99">
        <f>'GT Data'!E101/1000</f>
        <v>-14.790661500000001</v>
      </c>
      <c r="C99">
        <f>'GT Data'!F101/1000</f>
        <v>6.3790817999999998</v>
      </c>
      <c r="D99">
        <f>'GT Data'!G101/1000</f>
        <v>12.2</v>
      </c>
      <c r="E99">
        <f>'GT Data'!K101/1000</f>
        <v>-17.623789200000001</v>
      </c>
      <c r="F99">
        <f>'GT Data'!L101/1000</f>
        <v>5.5438963999999995</v>
      </c>
      <c r="G99">
        <f>'GT Data'!M101/1000</f>
        <v>12.2</v>
      </c>
      <c r="H99">
        <f>'GT Data'!O101/1000</f>
        <v>-15.2164638</v>
      </c>
      <c r="I99">
        <f>'GT Data'!P101/1000</f>
        <v>6.5913062</v>
      </c>
      <c r="J99">
        <f>'GT Data'!Q101/1000</f>
        <v>10.199999999999999</v>
      </c>
      <c r="K99">
        <f>'GT Data'!R101/1000</f>
        <v>-15.6574496</v>
      </c>
      <c r="L99">
        <f>'GT Data'!S101/1000</f>
        <v>6.1235590000000002</v>
      </c>
      <c r="M99">
        <f>'GT Data'!T101/1000</f>
        <v>12.2</v>
      </c>
      <c r="N99">
        <f>'GT Data'!H101/1000</f>
        <v>-15.801328100000001</v>
      </c>
      <c r="O99">
        <f>'GT Data'!I101/1000</f>
        <v>6.0811446999999994</v>
      </c>
      <c r="P99">
        <f>'GT Data'!J101/1000</f>
        <v>12.2</v>
      </c>
      <c r="Q99">
        <f>'GT Data'!U101</f>
        <v>5.3944999999999999</v>
      </c>
      <c r="R99">
        <f>'GT Data'!V101</f>
        <v>4</v>
      </c>
      <c r="S99">
        <f>'GT Data'!W101</f>
        <v>4</v>
      </c>
    </row>
    <row r="100" spans="1:19" x14ac:dyDescent="0.3">
      <c r="A100" t="str">
        <f>'GT Data'!A102</f>
        <v>TAB_2_98</v>
      </c>
      <c r="B100">
        <f>'GT Data'!E102/1000</f>
        <v>-14.790661500000001</v>
      </c>
      <c r="C100">
        <f>'GT Data'!F102/1000</f>
        <v>6.3790817999999998</v>
      </c>
      <c r="D100">
        <f>'GT Data'!G102/1000</f>
        <v>12.2</v>
      </c>
      <c r="E100">
        <f>'GT Data'!K102/1000</f>
        <v>-18.9268024</v>
      </c>
      <c r="F100">
        <f>'GT Data'!L102/1000</f>
        <v>8.6459894000000013</v>
      </c>
      <c r="G100">
        <f>'GT Data'!M102/1000</f>
        <v>12.2</v>
      </c>
      <c r="H100">
        <f>'GT Data'!O102/1000</f>
        <v>-15.2164638</v>
      </c>
      <c r="I100">
        <f>'GT Data'!P102/1000</f>
        <v>6.5913062</v>
      </c>
      <c r="J100">
        <f>'GT Data'!Q102/1000</f>
        <v>10.199999999999999</v>
      </c>
      <c r="K100">
        <f>'GT Data'!R102/1000</f>
        <v>-16.0767849</v>
      </c>
      <c r="L100">
        <f>'GT Data'!S102/1000</f>
        <v>7.0839714000000003</v>
      </c>
      <c r="M100">
        <f>'GT Data'!T102/1000</f>
        <v>12.2</v>
      </c>
      <c r="N100">
        <f>'GT Data'!H102/1000</f>
        <v>-16.2083242</v>
      </c>
      <c r="O100">
        <f>'GT Data'!I102/1000</f>
        <v>7.1560645999999997</v>
      </c>
      <c r="P100">
        <f>'GT Data'!J102/1000</f>
        <v>12.2</v>
      </c>
      <c r="Q100">
        <f>'GT Data'!U102</f>
        <v>6.5275999999999996</v>
      </c>
      <c r="R100">
        <f>'GT Data'!V102</f>
        <v>4</v>
      </c>
      <c r="S100">
        <f>'GT Data'!W102</f>
        <v>4</v>
      </c>
    </row>
    <row r="101" spans="1:19" x14ac:dyDescent="0.3">
      <c r="A101" t="str">
        <f>'GT Data'!A103</f>
        <v>TAB_2_99</v>
      </c>
      <c r="B101">
        <f>'GT Data'!E103/1000</f>
        <v>-7.7585074999999994</v>
      </c>
      <c r="C101">
        <f>'GT Data'!F103/1000</f>
        <v>13.327528899999999</v>
      </c>
      <c r="D101">
        <f>'GT Data'!G103/1000</f>
        <v>12.2</v>
      </c>
      <c r="E101">
        <f>'GT Data'!K103/1000</f>
        <v>-11.184196700000001</v>
      </c>
      <c r="F101">
        <f>'GT Data'!L103/1000</f>
        <v>16.963961299999998</v>
      </c>
      <c r="G101">
        <f>'GT Data'!M103/1000</f>
        <v>12.2</v>
      </c>
      <c r="H101">
        <f>'GT Data'!O103/1000</f>
        <v>-7.7585083000000008</v>
      </c>
      <c r="I101">
        <f>'GT Data'!P103/1000</f>
        <v>13.3275294</v>
      </c>
      <c r="J101">
        <f>'GT Data'!Q103/1000</f>
        <v>10.199999999999999</v>
      </c>
      <c r="K101">
        <f>'GT Data'!R103/1000</f>
        <v>-9.3670902999999992</v>
      </c>
      <c r="L101">
        <f>'GT Data'!S103/1000</f>
        <v>15.0350693</v>
      </c>
      <c r="M101">
        <f>'GT Data'!T103/1000</f>
        <v>12.2</v>
      </c>
      <c r="N101">
        <f>'GT Data'!H103/1000</f>
        <v>-9.4699454000000003</v>
      </c>
      <c r="O101">
        <f>'GT Data'!I103/1000</f>
        <v>15.144251899999999</v>
      </c>
      <c r="P101">
        <f>'GT Data'!J103/1000</f>
        <v>12.2</v>
      </c>
      <c r="Q101">
        <f>'GT Data'!U103</f>
        <v>59.7943</v>
      </c>
      <c r="R101">
        <f>'GT Data'!V103</f>
        <v>4</v>
      </c>
      <c r="S101">
        <f>'GT Data'!W103</f>
        <v>4</v>
      </c>
    </row>
    <row r="102" spans="1:19" x14ac:dyDescent="0.3">
      <c r="A102" t="str">
        <f>'GT Data'!A104</f>
        <v>TAB_2_100</v>
      </c>
      <c r="B102">
        <f>'GT Data'!E104/1000</f>
        <v>-6.2742152999999998</v>
      </c>
      <c r="C102">
        <f>'GT Data'!F104/1000</f>
        <v>15.0125738</v>
      </c>
      <c r="D102">
        <f>'GT Data'!G104/1000</f>
        <v>12.2</v>
      </c>
      <c r="E102">
        <f>'GT Data'!K104/1000</f>
        <v>-9.2132011000000009</v>
      </c>
      <c r="F102">
        <f>'GT Data'!L104/1000</f>
        <v>18.903654</v>
      </c>
      <c r="G102">
        <f>'GT Data'!M104/1000</f>
        <v>12.2</v>
      </c>
      <c r="H102">
        <f>'GT Data'!O104/1000</f>
        <v>-6.2742152999999998</v>
      </c>
      <c r="I102">
        <f>'GT Data'!P104/1000</f>
        <v>15.0125738</v>
      </c>
      <c r="J102">
        <f>'GT Data'!Q104/1000</f>
        <v>14.2</v>
      </c>
      <c r="K102">
        <f>'GT Data'!R104/1000</f>
        <v>-8.0981872999999993</v>
      </c>
      <c r="L102">
        <f>'GT Data'!S104/1000</f>
        <v>17.427427699999999</v>
      </c>
      <c r="M102">
        <f>'GT Data'!T104/1000</f>
        <v>12.2</v>
      </c>
      <c r="N102">
        <f>'GT Data'!H104/1000</f>
        <v>-8.1885937999999996</v>
      </c>
      <c r="O102">
        <f>'GT Data'!I104/1000</f>
        <v>17.547121699999998</v>
      </c>
      <c r="P102">
        <f>'GT Data'!J104/1000</f>
        <v>12.2</v>
      </c>
      <c r="Q102">
        <f>'GT Data'!U104</f>
        <v>7.1566000000000001</v>
      </c>
      <c r="R102">
        <f>'GT Data'!V104</f>
        <v>4</v>
      </c>
      <c r="S102">
        <f>'GT Data'!W104</f>
        <v>4</v>
      </c>
    </row>
    <row r="103" spans="1:19" x14ac:dyDescent="0.3">
      <c r="A103" t="str">
        <f>'GT Data'!A105</f>
        <v>TAB_3_101</v>
      </c>
      <c r="B103">
        <f>'GT Data'!E105/1000</f>
        <v>12.952995899999999</v>
      </c>
      <c r="C103">
        <f>'GT Data'!F105/1000</f>
        <v>-4.5406306000000001</v>
      </c>
      <c r="D103">
        <f>'GT Data'!G105/1000</f>
        <v>14.2</v>
      </c>
      <c r="E103">
        <f>'GT Data'!K105/1000</f>
        <v>14.042409900000001</v>
      </c>
      <c r="F103">
        <f>'GT Data'!L105/1000</f>
        <v>-10.668671399999999</v>
      </c>
      <c r="G103">
        <f>'GT Data'!M105/1000</f>
        <v>14.2</v>
      </c>
      <c r="H103">
        <f>'GT Data'!O105/1000</f>
        <v>12.9529946</v>
      </c>
      <c r="I103">
        <f>'GT Data'!P105/1000</f>
        <v>-4.5406304000000004</v>
      </c>
      <c r="J103">
        <f>'GT Data'!Q105/1000</f>
        <v>12.2</v>
      </c>
      <c r="K103">
        <f>'GT Data'!R105/1000</f>
        <v>13.613584100000001</v>
      </c>
      <c r="L103">
        <f>'GT Data'!S105/1000</f>
        <v>-8.2564922000000003</v>
      </c>
      <c r="M103">
        <f>'GT Data'!T105/1000</f>
        <v>14.2</v>
      </c>
      <c r="N103">
        <f>'GT Data'!H105/1000</f>
        <v>13.6398388</v>
      </c>
      <c r="O103">
        <f>'GT Data'!I105/1000</f>
        <v>-8.4041767000000007</v>
      </c>
      <c r="P103">
        <f>'GT Data'!J105/1000</f>
        <v>14.2</v>
      </c>
      <c r="Q103">
        <f>'GT Data'!U105</f>
        <v>15.091799999999999</v>
      </c>
      <c r="R103">
        <f>'GT Data'!V105</f>
        <v>4</v>
      </c>
      <c r="S103">
        <f>'GT Data'!W105</f>
        <v>4</v>
      </c>
    </row>
    <row r="104" spans="1:19" x14ac:dyDescent="0.3">
      <c r="A104" t="str">
        <f>'GT Data'!A106</f>
        <v>TAB_3_102</v>
      </c>
      <c r="B104">
        <f>'GT Data'!E106/1000</f>
        <v>12.952995899999999</v>
      </c>
      <c r="C104">
        <f>'GT Data'!F106/1000</f>
        <v>-4.5406306000000001</v>
      </c>
      <c r="D104">
        <f>'GT Data'!G106/1000</f>
        <v>14.2</v>
      </c>
      <c r="E104">
        <f>'GT Data'!K106/1000</f>
        <v>11.499844300000001</v>
      </c>
      <c r="F104">
        <f>'GT Data'!L106/1000</f>
        <v>-10.547395</v>
      </c>
      <c r="G104">
        <f>'GT Data'!M106/1000</f>
        <v>14.2</v>
      </c>
      <c r="H104">
        <f>'GT Data'!O106/1000</f>
        <v>12.9529946</v>
      </c>
      <c r="I104">
        <f>'GT Data'!P106/1000</f>
        <v>-4.5406304000000004</v>
      </c>
      <c r="J104">
        <f>'GT Data'!Q106/1000</f>
        <v>12.2</v>
      </c>
      <c r="K104">
        <f>'GT Data'!R106/1000</f>
        <v>12.217010200000001</v>
      </c>
      <c r="L104">
        <f>'GT Data'!S106/1000</f>
        <v>-7.5829097000000001</v>
      </c>
      <c r="M104">
        <f>'GT Data'!T106/1000</f>
        <v>14.2</v>
      </c>
      <c r="N104">
        <f>'GT Data'!H106/1000</f>
        <v>12.1817397</v>
      </c>
      <c r="O104">
        <f>'GT Data'!I106/1000</f>
        <v>-7.7287040999999999</v>
      </c>
      <c r="P104">
        <f>'GT Data'!J106/1000</f>
        <v>14.2</v>
      </c>
      <c r="Q104">
        <f>'GT Data'!U106</f>
        <v>6.9116999999999997</v>
      </c>
      <c r="R104">
        <f>'GT Data'!V106</f>
        <v>4</v>
      </c>
      <c r="S104">
        <f>'GT Data'!W106</f>
        <v>4</v>
      </c>
    </row>
    <row r="105" spans="1:19" x14ac:dyDescent="0.3">
      <c r="A105" t="str">
        <f>'GT Data'!A107</f>
        <v>TAB_3_103</v>
      </c>
      <c r="B105">
        <f>'GT Data'!E107/1000</f>
        <v>12.952995899999999</v>
      </c>
      <c r="C105">
        <f>'GT Data'!F107/1000</f>
        <v>-4.5406306000000001</v>
      </c>
      <c r="D105">
        <f>'GT Data'!G107/1000</f>
        <v>14.2</v>
      </c>
      <c r="E105">
        <f>'GT Data'!K107/1000</f>
        <v>10.0075869</v>
      </c>
      <c r="F105">
        <f>'GT Data'!L107/1000</f>
        <v>-8.6995930999999995</v>
      </c>
      <c r="G105">
        <f>'GT Data'!M107/1000</f>
        <v>14.2</v>
      </c>
      <c r="H105">
        <f>'GT Data'!O107/1000</f>
        <v>12.9529946</v>
      </c>
      <c r="I105">
        <f>'GT Data'!P107/1000</f>
        <v>-4.5406304000000004</v>
      </c>
      <c r="J105">
        <f>'GT Data'!Q107/1000</f>
        <v>12.2</v>
      </c>
      <c r="K105">
        <f>'GT Data'!R107/1000</f>
        <v>11.654741599999999</v>
      </c>
      <c r="L105">
        <f>'GT Data'!S107/1000</f>
        <v>-6.3737854</v>
      </c>
      <c r="M105">
        <f>'GT Data'!T107/1000</f>
        <v>14.2</v>
      </c>
      <c r="N105">
        <f>'GT Data'!H107/1000</f>
        <v>11.5680493</v>
      </c>
      <c r="O105">
        <f>'GT Data'!I107/1000</f>
        <v>-6.4961962999999994</v>
      </c>
      <c r="P105">
        <f>'GT Data'!J107/1000</f>
        <v>14.2</v>
      </c>
      <c r="Q105">
        <f>'GT Data'!U107</f>
        <v>6.7461000000000002</v>
      </c>
      <c r="R105">
        <f>'GT Data'!V107</f>
        <v>4</v>
      </c>
      <c r="S105">
        <f>'GT Data'!W107</f>
        <v>4</v>
      </c>
    </row>
    <row r="106" spans="1:19" x14ac:dyDescent="0.3">
      <c r="A106" t="str">
        <f>'GT Data'!A108</f>
        <v>TAB_3_104</v>
      </c>
      <c r="B106">
        <f>'GT Data'!E108/1000</f>
        <v>12.152995900000001</v>
      </c>
      <c r="C106">
        <f>'GT Data'!F108/1000</f>
        <v>-3.7406305999999998</v>
      </c>
      <c r="D106">
        <f>'GT Data'!G108/1000</f>
        <v>14.2</v>
      </c>
      <c r="E106">
        <f>'GT Data'!K108/1000</f>
        <v>9.3659027000000012</v>
      </c>
      <c r="F106">
        <f>'GT Data'!L108/1000</f>
        <v>-6.5013591999999996</v>
      </c>
      <c r="G106">
        <f>'GT Data'!M108/1000</f>
        <v>14.2</v>
      </c>
      <c r="H106">
        <f>'GT Data'!O108/1000</f>
        <v>12.1529946</v>
      </c>
      <c r="I106">
        <f>'GT Data'!P108/1000</f>
        <v>-3.7406304000000001</v>
      </c>
      <c r="J106">
        <f>'GT Data'!Q108/1000</f>
        <v>12.2</v>
      </c>
      <c r="K106">
        <f>'GT Data'!R108/1000</f>
        <v>11.1065275</v>
      </c>
      <c r="L106">
        <f>'GT Data'!S108/1000</f>
        <v>-4.7771998999999994</v>
      </c>
      <c r="M106">
        <f>'GT Data'!T108/1000</f>
        <v>14.2</v>
      </c>
      <c r="N106">
        <f>'GT Data'!H108/1000</f>
        <v>10.999958599999999</v>
      </c>
      <c r="O106">
        <f>'GT Data'!I108/1000</f>
        <v>-4.8827606999999995</v>
      </c>
      <c r="P106">
        <f>'GT Data'!J108/1000</f>
        <v>14.2</v>
      </c>
      <c r="Q106">
        <f>'GT Data'!U108</f>
        <v>4.8118999999999996</v>
      </c>
      <c r="R106">
        <f>'GT Data'!V108</f>
        <v>4</v>
      </c>
      <c r="S106">
        <f>'GT Data'!W108</f>
        <v>4</v>
      </c>
    </row>
    <row r="107" spans="1:19" x14ac:dyDescent="0.3">
      <c r="A107" t="str">
        <f>'GT Data'!A109</f>
        <v>TAB_3_105</v>
      </c>
      <c r="B107">
        <f>'GT Data'!E109/1000</f>
        <v>7.4066448000000005</v>
      </c>
      <c r="C107">
        <f>'GT Data'!F109/1000</f>
        <v>-2.9052040999999997</v>
      </c>
      <c r="D107">
        <f>'GT Data'!G109/1000</f>
        <v>14.2</v>
      </c>
      <c r="E107">
        <f>'GT Data'!K109/1000</f>
        <v>5.3983341000000005</v>
      </c>
      <c r="F107">
        <f>'GT Data'!L109/1000</f>
        <v>-7.3833206000000002</v>
      </c>
      <c r="G107">
        <f>'GT Data'!M109/1000</f>
        <v>14.2</v>
      </c>
      <c r="H107">
        <f>'GT Data'!O109/1000</f>
        <v>7.4066448000000005</v>
      </c>
      <c r="I107">
        <f>'GT Data'!P109/1000</f>
        <v>-2.9052040999999997</v>
      </c>
      <c r="J107">
        <f>'GT Data'!Q109/1000</f>
        <v>12.2</v>
      </c>
      <c r="K107">
        <f>'GT Data'!R109/1000</f>
        <v>6.6464094999999999</v>
      </c>
      <c r="L107">
        <f>'GT Data'!S109/1000</f>
        <v>-4.6003711000000003</v>
      </c>
      <c r="M107">
        <f>'GT Data'!T109/1000</f>
        <v>14.2</v>
      </c>
      <c r="N107">
        <f>'GT Data'!H109/1000</f>
        <v>6.5850287999999999</v>
      </c>
      <c r="O107">
        <f>'GT Data'!I109/1000</f>
        <v>-4.7372375</v>
      </c>
      <c r="P107">
        <f>'GT Data'!J109/1000</f>
        <v>14.2</v>
      </c>
      <c r="Q107">
        <f>'GT Data'!U109</f>
        <v>16.4879</v>
      </c>
      <c r="R107">
        <f>'GT Data'!V109</f>
        <v>4</v>
      </c>
      <c r="S107">
        <f>'GT Data'!W109</f>
        <v>4</v>
      </c>
    </row>
    <row r="108" spans="1:19" x14ac:dyDescent="0.3">
      <c r="A108" t="str">
        <f>'GT Data'!A110</f>
        <v>TAB_3_106</v>
      </c>
      <c r="B108">
        <f>'GT Data'!E110/1000</f>
        <v>4.5694995</v>
      </c>
      <c r="C108">
        <f>'GT Data'!F110/1000</f>
        <v>-1.4984196999999999</v>
      </c>
      <c r="D108">
        <f>'GT Data'!G110/1000</f>
        <v>14.2</v>
      </c>
      <c r="E108">
        <f>'GT Data'!K110/1000</f>
        <v>1.5316117999999999</v>
      </c>
      <c r="F108">
        <f>'GT Data'!L110/1000</f>
        <v>-5.3880784999999998</v>
      </c>
      <c r="G108">
        <f>'GT Data'!M110/1000</f>
        <v>14.2</v>
      </c>
      <c r="H108">
        <f>'GT Data'!O110/1000</f>
        <v>4.5694996000000003</v>
      </c>
      <c r="I108">
        <f>'GT Data'!P110/1000</f>
        <v>-1.4984195999999999</v>
      </c>
      <c r="J108">
        <f>'GT Data'!Q110/1000</f>
        <v>12.2</v>
      </c>
      <c r="K108">
        <f>'GT Data'!R110/1000</f>
        <v>3.7782955</v>
      </c>
      <c r="L108">
        <f>'GT Data'!S110/1000</f>
        <v>-2.5114636999999997</v>
      </c>
      <c r="M108">
        <f>'GT Data'!T110/1000</f>
        <v>14.2</v>
      </c>
      <c r="N108">
        <f>'GT Data'!H110/1000</f>
        <v>3.6859660000000001</v>
      </c>
      <c r="O108">
        <f>'GT Data'!I110/1000</f>
        <v>-2.6296806999999998</v>
      </c>
      <c r="P108">
        <f>'GT Data'!J110/1000</f>
        <v>14.2</v>
      </c>
      <c r="Q108">
        <f>'GT Data'!U110</f>
        <v>9.0488999999999997</v>
      </c>
      <c r="R108">
        <f>'GT Data'!V110</f>
        <v>4</v>
      </c>
      <c r="S108">
        <f>'GT Data'!W110</f>
        <v>4</v>
      </c>
    </row>
    <row r="109" spans="1:19" x14ac:dyDescent="0.3">
      <c r="A109" t="str">
        <f>'GT Data'!A111</f>
        <v>TAB_3_107</v>
      </c>
      <c r="B109">
        <f>'GT Data'!E111/1000</f>
        <v>-1.6390084999999999</v>
      </c>
      <c r="C109">
        <f>'GT Data'!F111/1000</f>
        <v>-4.9228744999999998</v>
      </c>
      <c r="D109">
        <f>'GT Data'!G111/1000</f>
        <v>14.2</v>
      </c>
      <c r="E109">
        <f>'GT Data'!K111/1000</f>
        <v>2.8273372999999999</v>
      </c>
      <c r="F109">
        <f>'GT Data'!L111/1000</f>
        <v>-3.6285371</v>
      </c>
      <c r="G109">
        <f>'GT Data'!M111/1000</f>
        <v>14.2</v>
      </c>
      <c r="H109">
        <f>'GT Data'!O111/1000</f>
        <v>-1.6394614999999999</v>
      </c>
      <c r="I109">
        <f>'GT Data'!P111/1000</f>
        <v>-4.9228649999999998</v>
      </c>
      <c r="J109">
        <f>'GT Data'!Q111/1000</f>
        <v>12.2</v>
      </c>
      <c r="K109">
        <f>'GT Data'!R111/1000</f>
        <v>-0.67841859999999998</v>
      </c>
      <c r="L109">
        <f>'GT Data'!S111/1000</f>
        <v>-4.6444975999999993</v>
      </c>
      <c r="M109">
        <f>'GT Data'!T111/1000</f>
        <v>14.2</v>
      </c>
      <c r="N109">
        <f>'GT Data'!H111/1000</f>
        <v>-0.5343464</v>
      </c>
      <c r="O109">
        <f>'GT Data'!I111/1000</f>
        <v>-4.6027458000000001</v>
      </c>
      <c r="P109">
        <f>'GT Data'!J111/1000</f>
        <v>14.2</v>
      </c>
      <c r="Q109">
        <f>'GT Data'!U111</f>
        <v>16.850100000000001</v>
      </c>
      <c r="R109">
        <f>'GT Data'!V111</f>
        <v>4</v>
      </c>
      <c r="S109">
        <f>'GT Data'!W111</f>
        <v>4</v>
      </c>
    </row>
    <row r="110" spans="1:19" x14ac:dyDescent="0.3">
      <c r="A110" t="str">
        <f>'GT Data'!A112</f>
        <v>TAB_3_108</v>
      </c>
      <c r="B110">
        <f>'GT Data'!E112/1000</f>
        <v>-1.7902572999999999</v>
      </c>
      <c r="C110">
        <f>'GT Data'!F112/1000</f>
        <v>-5.7084460000000004</v>
      </c>
      <c r="D110">
        <f>'GT Data'!G112/1000</f>
        <v>14.2</v>
      </c>
      <c r="E110">
        <f>'GT Data'!K112/1000</f>
        <v>2.6452276000000001</v>
      </c>
      <c r="F110">
        <f>'GT Data'!L112/1000</f>
        <v>-5.7414477000000002</v>
      </c>
      <c r="G110">
        <f>'GT Data'!M112/1000</f>
        <v>14.2</v>
      </c>
      <c r="H110">
        <f>'GT Data'!O112/1000</f>
        <v>-1.7907104999999999</v>
      </c>
      <c r="I110">
        <f>'GT Data'!P112/1000</f>
        <v>-5.7084362000000004</v>
      </c>
      <c r="J110">
        <f>'GT Data'!Q112/1000</f>
        <v>12.2</v>
      </c>
      <c r="K110">
        <f>'GT Data'!R112/1000</f>
        <v>-0.40468799999999999</v>
      </c>
      <c r="L110">
        <f>'GT Data'!S112/1000</f>
        <v>-5.7187551000000001</v>
      </c>
      <c r="M110">
        <f>'GT Data'!T112/1000</f>
        <v>14.2</v>
      </c>
      <c r="N110">
        <f>'GT Data'!H112/1000</f>
        <v>-0.25469210000000003</v>
      </c>
      <c r="O110">
        <f>'GT Data'!I112/1000</f>
        <v>-5.7198711999999992</v>
      </c>
      <c r="P110">
        <f>'GT Data'!J112/1000</f>
        <v>14.2</v>
      </c>
      <c r="Q110">
        <f>'GT Data'!U112</f>
        <v>2.7265999999999999</v>
      </c>
      <c r="R110">
        <f>'GT Data'!V112</f>
        <v>4</v>
      </c>
      <c r="S110">
        <f>'GT Data'!W112</f>
        <v>4</v>
      </c>
    </row>
    <row r="111" spans="1:19" x14ac:dyDescent="0.3">
      <c r="A111" t="str">
        <f>'GT Data'!A113</f>
        <v>TAB_3_109</v>
      </c>
      <c r="B111">
        <f>'GT Data'!E113/1000</f>
        <v>-1.7902572999999999</v>
      </c>
      <c r="C111">
        <f>'GT Data'!F113/1000</f>
        <v>-5.7084460000000004</v>
      </c>
      <c r="D111">
        <f>'GT Data'!G113/1000</f>
        <v>14.2</v>
      </c>
      <c r="E111">
        <f>'GT Data'!K113/1000</f>
        <v>2.8040509999999998</v>
      </c>
      <c r="F111">
        <f>'GT Data'!L113/1000</f>
        <v>-9.2112926999999996</v>
      </c>
      <c r="G111">
        <f>'GT Data'!M113/1000</f>
        <v>14.2</v>
      </c>
      <c r="H111">
        <f>'GT Data'!O113/1000</f>
        <v>-1.7907104999999999</v>
      </c>
      <c r="I111">
        <f>'GT Data'!P113/1000</f>
        <v>-5.7084362000000004</v>
      </c>
      <c r="J111">
        <f>'GT Data'!Q113/1000</f>
        <v>12.2</v>
      </c>
      <c r="K111">
        <f>'GT Data'!R113/1000</f>
        <v>0.85573840000000001</v>
      </c>
      <c r="L111">
        <f>'GT Data'!S113/1000</f>
        <v>-7.7258372</v>
      </c>
      <c r="M111">
        <f>'GT Data'!T113/1000</f>
        <v>14.2</v>
      </c>
      <c r="N111">
        <f>'GT Data'!H113/1000</f>
        <v>0.97502279999999997</v>
      </c>
      <c r="O111">
        <f>'GT Data'!I113/1000</f>
        <v>-7.8167834999999997</v>
      </c>
      <c r="P111">
        <f>'GT Data'!J113/1000</f>
        <v>14.2</v>
      </c>
      <c r="Q111">
        <f>'GT Data'!U113</f>
        <v>6.6334</v>
      </c>
      <c r="R111">
        <f>'GT Data'!V113</f>
        <v>4</v>
      </c>
      <c r="S111">
        <f>'GT Data'!W113</f>
        <v>4</v>
      </c>
    </row>
    <row r="112" spans="1:19" x14ac:dyDescent="0.3">
      <c r="A112" t="str">
        <f>'GT Data'!A114</f>
        <v>TAB_3_110</v>
      </c>
      <c r="B112">
        <f>'GT Data'!E114/1000</f>
        <v>-1.7902572999999999</v>
      </c>
      <c r="C112">
        <f>'GT Data'!F114/1000</f>
        <v>-5.7084460000000004</v>
      </c>
      <c r="D112">
        <f>'GT Data'!G114/1000</f>
        <v>14.2</v>
      </c>
      <c r="E112">
        <f>'GT Data'!K114/1000</f>
        <v>0.1657971</v>
      </c>
      <c r="F112">
        <f>'GT Data'!L114/1000</f>
        <v>-10.057864199999999</v>
      </c>
      <c r="G112">
        <f>'GT Data'!M114/1000</f>
        <v>14.2</v>
      </c>
      <c r="H112">
        <f>'GT Data'!O114/1000</f>
        <v>-1.7907104999999999</v>
      </c>
      <c r="I112">
        <f>'GT Data'!P114/1000</f>
        <v>-5.7084362000000004</v>
      </c>
      <c r="J112">
        <f>'GT Data'!Q114/1000</f>
        <v>12.2</v>
      </c>
      <c r="K112">
        <f>'GT Data'!R114/1000</f>
        <v>-0.75705889999999998</v>
      </c>
      <c r="L112">
        <f>'GT Data'!S114/1000</f>
        <v>-8.0058319000000004</v>
      </c>
      <c r="M112">
        <f>'GT Data'!T114/1000</f>
        <v>14.2</v>
      </c>
      <c r="N112">
        <f>'GT Data'!H114/1000</f>
        <v>-0.69553520000000002</v>
      </c>
      <c r="O112">
        <f>'GT Data'!I114/1000</f>
        <v>-8.1426339999999993</v>
      </c>
      <c r="P112">
        <f>'GT Data'!J114/1000</f>
        <v>14.2</v>
      </c>
      <c r="Q112">
        <f>'GT Data'!U114</f>
        <v>6.1139999999999999</v>
      </c>
      <c r="R112">
        <f>'GT Data'!V114</f>
        <v>4</v>
      </c>
      <c r="S112">
        <f>'GT Data'!W114</f>
        <v>4</v>
      </c>
    </row>
    <row r="113" spans="1:19" x14ac:dyDescent="0.3">
      <c r="A113" t="str">
        <f>'GT Data'!A115</f>
        <v>TAB_3_111</v>
      </c>
      <c r="B113">
        <f>'GT Data'!E115/1000</f>
        <v>-1.7902572999999999</v>
      </c>
      <c r="C113">
        <f>'GT Data'!F115/1000</f>
        <v>-5.7084460000000004</v>
      </c>
      <c r="D113">
        <f>'GT Data'!G115/1000</f>
        <v>14.2</v>
      </c>
      <c r="E113">
        <f>'GT Data'!K115/1000</f>
        <v>-1.5079634000000002</v>
      </c>
      <c r="F113">
        <f>'GT Data'!L115/1000</f>
        <v>-11.9938433</v>
      </c>
      <c r="G113">
        <f>'GT Data'!M115/1000</f>
        <v>14.2</v>
      </c>
      <c r="H113">
        <f>'GT Data'!O115/1000</f>
        <v>-1.7907104999999999</v>
      </c>
      <c r="I113">
        <f>'GT Data'!P115/1000</f>
        <v>-5.7084362000000004</v>
      </c>
      <c r="J113">
        <f>'GT Data'!Q115/1000</f>
        <v>12.2</v>
      </c>
      <c r="K113">
        <f>'GT Data'!R115/1000</f>
        <v>-1.6358356000000001</v>
      </c>
      <c r="L113">
        <f>'GT Data'!S115/1000</f>
        <v>-9.1467134000000012</v>
      </c>
      <c r="M113">
        <f>'GT Data'!T115/1000</f>
        <v>14.2</v>
      </c>
      <c r="N113">
        <f>'GT Data'!H115/1000</f>
        <v>-1.6291053999999998</v>
      </c>
      <c r="O113">
        <f>'GT Data'!I115/1000</f>
        <v>-9.2965624000000009</v>
      </c>
      <c r="P113">
        <f>'GT Data'!J115/1000</f>
        <v>14.2</v>
      </c>
      <c r="Q113">
        <f>'GT Data'!U115</f>
        <v>4.6696999999999997</v>
      </c>
      <c r="R113">
        <f>'GT Data'!V115</f>
        <v>4</v>
      </c>
      <c r="S113">
        <f>'GT Data'!W115</f>
        <v>4</v>
      </c>
    </row>
    <row r="114" spans="1:19" x14ac:dyDescent="0.3">
      <c r="A114" t="str">
        <f>'GT Data'!A116</f>
        <v>TAB_3_112</v>
      </c>
      <c r="B114">
        <f>'GT Data'!E116/1000</f>
        <v>-1.7902572999999999</v>
      </c>
      <c r="C114">
        <f>'GT Data'!F116/1000</f>
        <v>-5.7084460000000004</v>
      </c>
      <c r="D114">
        <f>'GT Data'!G116/1000</f>
        <v>14.2</v>
      </c>
      <c r="E114">
        <f>'GT Data'!K116/1000</f>
        <v>-3.8240554000000002</v>
      </c>
      <c r="F114">
        <f>'GT Data'!L116/1000</f>
        <v>-9.9779984000000006</v>
      </c>
      <c r="G114">
        <f>'GT Data'!M116/1000</f>
        <v>14.2</v>
      </c>
      <c r="H114">
        <f>'GT Data'!O116/1000</f>
        <v>-1.7907104999999999</v>
      </c>
      <c r="I114">
        <f>'GT Data'!P116/1000</f>
        <v>-5.7084362000000004</v>
      </c>
      <c r="J114">
        <f>'GT Data'!Q116/1000</f>
        <v>12.2</v>
      </c>
      <c r="K114">
        <f>'GT Data'!R116/1000</f>
        <v>-2.6844218</v>
      </c>
      <c r="L114">
        <f>'GT Data'!S116/1000</f>
        <v>-7.5855654999999995</v>
      </c>
      <c r="M114">
        <f>'GT Data'!T116/1000</f>
        <v>14.2</v>
      </c>
      <c r="N114">
        <f>'GT Data'!H116/1000</f>
        <v>-2.7489292999999999</v>
      </c>
      <c r="O114">
        <f>'GT Data'!I116/1000</f>
        <v>-7.7209862000000005</v>
      </c>
      <c r="P114">
        <f>'GT Data'!J116/1000</f>
        <v>14.2</v>
      </c>
      <c r="Q114">
        <f>'GT Data'!U116</f>
        <v>6.7881</v>
      </c>
      <c r="R114">
        <f>'GT Data'!V116</f>
        <v>4</v>
      </c>
      <c r="S114">
        <f>'GT Data'!W116</f>
        <v>4</v>
      </c>
    </row>
    <row r="115" spans="1:19" x14ac:dyDescent="0.3">
      <c r="A115" t="str">
        <f>'GT Data'!A117</f>
        <v>TAB_3_113</v>
      </c>
      <c r="B115">
        <f>'GT Data'!E117/1000</f>
        <v>-2.5758281000000003</v>
      </c>
      <c r="C115">
        <f>'GT Data'!F117/1000</f>
        <v>-5.5572020000000002</v>
      </c>
      <c r="D115">
        <f>'GT Data'!G117/1000</f>
        <v>14.2</v>
      </c>
      <c r="E115">
        <f>'GT Data'!K117/1000</f>
        <v>-5.5735174000000001</v>
      </c>
      <c r="F115">
        <f>'GT Data'!L117/1000</f>
        <v>-6.9535364</v>
      </c>
      <c r="G115">
        <f>'GT Data'!M117/1000</f>
        <v>14.2</v>
      </c>
      <c r="H115">
        <f>'GT Data'!O117/1000</f>
        <v>-2.5762811999999999</v>
      </c>
      <c r="I115">
        <f>'GT Data'!P117/1000</f>
        <v>-5.5571929999999998</v>
      </c>
      <c r="J115">
        <f>'GT Data'!Q117/1000</f>
        <v>12.2</v>
      </c>
      <c r="K115">
        <f>'GT Data'!R117/1000</f>
        <v>-3.8965243999999997</v>
      </c>
      <c r="L115">
        <f>'GT Data'!S117/1000</f>
        <v>-6.1723870999999999</v>
      </c>
      <c r="M115">
        <f>'GT Data'!T117/1000</f>
        <v>14.2</v>
      </c>
      <c r="N115">
        <f>'GT Data'!H117/1000</f>
        <v>-4.0324967999999997</v>
      </c>
      <c r="O115">
        <f>'GT Data'!I117/1000</f>
        <v>-6.2357234999999998</v>
      </c>
      <c r="P115">
        <f>'GT Data'!J117/1000</f>
        <v>14.2</v>
      </c>
      <c r="Q115">
        <f>'GT Data'!U117</f>
        <v>5.0091000000000001</v>
      </c>
      <c r="R115">
        <f>'GT Data'!V117</f>
        <v>4</v>
      </c>
      <c r="S115">
        <f>'GT Data'!W117</f>
        <v>4</v>
      </c>
    </row>
    <row r="116" spans="1:19" x14ac:dyDescent="0.3">
      <c r="A116" t="str">
        <f>'GT Data'!A118</f>
        <v>TAB_3_114</v>
      </c>
      <c r="B116">
        <f>'GT Data'!E118/1000</f>
        <v>-2.4245437000000001</v>
      </c>
      <c r="C116">
        <f>'GT Data'!F118/1000</f>
        <v>-4.7716369000000007</v>
      </c>
      <c r="D116">
        <f>'GT Data'!G118/1000</f>
        <v>14.2</v>
      </c>
      <c r="E116">
        <f>'GT Data'!K118/1000</f>
        <v>-7.0439525999999999</v>
      </c>
      <c r="F116">
        <f>'GT Data'!L118/1000</f>
        <v>-3.2322485999999997</v>
      </c>
      <c r="G116">
        <f>'GT Data'!M118/1000</f>
        <v>14.2</v>
      </c>
      <c r="H116">
        <f>'GT Data'!O118/1000</f>
        <v>-2.4249850999999998</v>
      </c>
      <c r="I116">
        <f>'GT Data'!P118/1000</f>
        <v>-4.7716289999999999</v>
      </c>
      <c r="J116">
        <f>'GT Data'!Q118/1000</f>
        <v>12.2</v>
      </c>
      <c r="K116">
        <f>'GT Data'!R118/1000</f>
        <v>-4.3401324000000008</v>
      </c>
      <c r="L116">
        <f>'GT Data'!S118/1000</f>
        <v>-4.1332792999999999</v>
      </c>
      <c r="M116">
        <f>'GT Data'!T118/1000</f>
        <v>14.2</v>
      </c>
      <c r="N116">
        <f>'GT Data'!H118/1000</f>
        <v>-4.4824386999999994</v>
      </c>
      <c r="O116">
        <f>'GT Data'!I118/1000</f>
        <v>-4.0858566000000005</v>
      </c>
      <c r="P116">
        <f>'GT Data'!J118/1000</f>
        <v>14.2</v>
      </c>
      <c r="Q116">
        <f>'GT Data'!U118</f>
        <v>5.5749000000000004</v>
      </c>
      <c r="R116">
        <f>'GT Data'!V118</f>
        <v>4</v>
      </c>
      <c r="S116">
        <f>'GT Data'!W118</f>
        <v>4</v>
      </c>
    </row>
    <row r="117" spans="1:19" x14ac:dyDescent="0.3">
      <c r="A117" t="str">
        <f>'GT Data'!A119</f>
        <v>TAB_3_115</v>
      </c>
      <c r="B117">
        <f>'GT Data'!E119/1000</f>
        <v>-9.3493855000000003</v>
      </c>
      <c r="C117">
        <f>'GT Data'!F119/1000</f>
        <v>1.1348174</v>
      </c>
      <c r="D117">
        <f>'GT Data'!G119/1000</f>
        <v>14.2</v>
      </c>
      <c r="E117">
        <f>'GT Data'!K119/1000</f>
        <v>-7.2486366000000002</v>
      </c>
      <c r="F117">
        <f>'GT Data'!L119/1000</f>
        <v>-2.3126165000000003</v>
      </c>
      <c r="G117">
        <f>'GT Data'!M119/1000</f>
        <v>14.2</v>
      </c>
      <c r="H117">
        <f>'GT Data'!O119/1000</f>
        <v>-9.3493853999999992</v>
      </c>
      <c r="I117">
        <f>'GT Data'!P119/1000</f>
        <v>1.1348182</v>
      </c>
      <c r="J117">
        <f>'GT Data'!Q119/1000</f>
        <v>12.2</v>
      </c>
      <c r="K117">
        <f>'GT Data'!R119/1000</f>
        <v>-8.6276026999999988</v>
      </c>
      <c r="L117">
        <f>'GT Data'!S119/1000</f>
        <v>-4.9664299999999995E-2</v>
      </c>
      <c r="M117">
        <f>'GT Data'!T119/1000</f>
        <v>14.2</v>
      </c>
      <c r="N117">
        <f>'GT Data'!H119/1000</f>
        <v>-8.5495480000000015</v>
      </c>
      <c r="O117">
        <f>'GT Data'!I119/1000</f>
        <v>-0.17775589999999999</v>
      </c>
      <c r="P117">
        <f>'GT Data'!J119/1000</f>
        <v>14.2</v>
      </c>
      <c r="Q117">
        <f>'GT Data'!U119</f>
        <v>16.354800000000001</v>
      </c>
      <c r="R117">
        <f>'GT Data'!V119</f>
        <v>4</v>
      </c>
      <c r="S117">
        <f>'GT Data'!W119</f>
        <v>4</v>
      </c>
    </row>
    <row r="118" spans="1:19" x14ac:dyDescent="0.3">
      <c r="A118" t="str">
        <f>'GT Data'!A120</f>
        <v>TAB_3_116</v>
      </c>
      <c r="B118">
        <f>'GT Data'!E120/1000</f>
        <v>-9.8672703999999989</v>
      </c>
      <c r="C118">
        <f>'GT Data'!F120/1000</f>
        <v>0.62703880000000001</v>
      </c>
      <c r="D118">
        <f>'GT Data'!G120/1000</f>
        <v>14.2</v>
      </c>
      <c r="E118">
        <f>'GT Data'!K120/1000</f>
        <v>-9.030928900000001</v>
      </c>
      <c r="F118">
        <f>'GT Data'!L120/1000</f>
        <v>-3.3376273999999997</v>
      </c>
      <c r="G118">
        <f>'GT Data'!M120/1000</f>
        <v>14.2</v>
      </c>
      <c r="H118">
        <f>'GT Data'!O120/1000</f>
        <v>-9.8672705000000001</v>
      </c>
      <c r="I118">
        <f>'GT Data'!P120/1000</f>
        <v>0.62703940000000002</v>
      </c>
      <c r="J118">
        <f>'GT Data'!Q120/1000</f>
        <v>12.2</v>
      </c>
      <c r="K118">
        <f>'GT Data'!R120/1000</f>
        <v>-9.6191867999999996</v>
      </c>
      <c r="L118">
        <f>'GT Data'!S120/1000</f>
        <v>-0.54899829999999994</v>
      </c>
      <c r="M118">
        <f>'GT Data'!T120/1000</f>
        <v>14.2</v>
      </c>
      <c r="N118">
        <f>'GT Data'!H120/1000</f>
        <v>-9.5882258999999994</v>
      </c>
      <c r="O118">
        <f>'GT Data'!I120/1000</f>
        <v>-0.69576819999999995</v>
      </c>
      <c r="P118">
        <f>'GT Data'!J120/1000</f>
        <v>14.2</v>
      </c>
      <c r="Q118">
        <f>'GT Data'!U120</f>
        <v>4.1569000000000003</v>
      </c>
      <c r="R118">
        <f>'GT Data'!V120</f>
        <v>4</v>
      </c>
      <c r="S118">
        <f>'GT Data'!W120</f>
        <v>4</v>
      </c>
    </row>
    <row r="119" spans="1:19" x14ac:dyDescent="0.3">
      <c r="A119" t="str">
        <f>'GT Data'!A121</f>
        <v>TAB_3_117</v>
      </c>
      <c r="B119">
        <f>'GT Data'!E121/1000</f>
        <v>-9.8672703999999989</v>
      </c>
      <c r="C119">
        <f>'GT Data'!F121/1000</f>
        <v>0.62703880000000001</v>
      </c>
      <c r="D119">
        <f>'GT Data'!G121/1000</f>
        <v>14.2</v>
      </c>
      <c r="E119">
        <f>'GT Data'!K121/1000</f>
        <v>-12.265787599999999</v>
      </c>
      <c r="F119">
        <f>'GT Data'!L121/1000</f>
        <v>-5.5195541000000006</v>
      </c>
      <c r="G119">
        <f>'GT Data'!M121/1000</f>
        <v>14.2</v>
      </c>
      <c r="H119">
        <f>'GT Data'!O121/1000</f>
        <v>-9.8672705000000001</v>
      </c>
      <c r="I119">
        <f>'GT Data'!P121/1000</f>
        <v>0.62703940000000002</v>
      </c>
      <c r="J119">
        <f>'GT Data'!Q121/1000</f>
        <v>12.2</v>
      </c>
      <c r="K119">
        <f>'GT Data'!R121/1000</f>
        <v>-11.229748900000001</v>
      </c>
      <c r="L119">
        <f>'GT Data'!S121/1000</f>
        <v>-2.8645355000000001</v>
      </c>
      <c r="M119">
        <f>'GT Data'!T121/1000</f>
        <v>14.2</v>
      </c>
      <c r="N119">
        <f>'GT Data'!H121/1000</f>
        <v>-11.284277299999999</v>
      </c>
      <c r="O119">
        <f>'GT Data'!I121/1000</f>
        <v>-3.0042732999999999</v>
      </c>
      <c r="P119">
        <f>'GT Data'!J121/1000</f>
        <v>14.2</v>
      </c>
      <c r="Q119">
        <f>'GT Data'!U121</f>
        <v>6.5983000000000001</v>
      </c>
      <c r="R119">
        <f>'GT Data'!V121</f>
        <v>4</v>
      </c>
      <c r="S119">
        <f>'GT Data'!W121</f>
        <v>4</v>
      </c>
    </row>
    <row r="120" spans="1:19" x14ac:dyDescent="0.3">
      <c r="A120" t="str">
        <f>'GT Data'!A122</f>
        <v>TAB_3_118</v>
      </c>
      <c r="B120">
        <f>'GT Data'!E122/1000</f>
        <v>-9.8672703999999989</v>
      </c>
      <c r="C120">
        <f>'GT Data'!F122/1000</f>
        <v>0.62703880000000001</v>
      </c>
      <c r="D120">
        <f>'GT Data'!G122/1000</f>
        <v>14.2</v>
      </c>
      <c r="E120">
        <f>'GT Data'!K122/1000</f>
        <v>-14.4772178</v>
      </c>
      <c r="F120">
        <f>'GT Data'!L122/1000</f>
        <v>-3.7916228000000003</v>
      </c>
      <c r="G120">
        <f>'GT Data'!M122/1000</f>
        <v>14.2</v>
      </c>
      <c r="H120">
        <f>'GT Data'!O122/1000</f>
        <v>-9.8672705000000001</v>
      </c>
      <c r="I120">
        <f>'GT Data'!P122/1000</f>
        <v>0.62703940000000002</v>
      </c>
      <c r="J120">
        <f>'GT Data'!Q122/1000</f>
        <v>12.2</v>
      </c>
      <c r="K120">
        <f>'GT Data'!R122/1000</f>
        <v>-12.997269599999999</v>
      </c>
      <c r="L120">
        <f>'GT Data'!S122/1000</f>
        <v>-2.3730837</v>
      </c>
      <c r="M120">
        <f>'GT Data'!T122/1000</f>
        <v>14.2</v>
      </c>
      <c r="N120">
        <f>'GT Data'!H122/1000</f>
        <v>-13.105558499999999</v>
      </c>
      <c r="O120">
        <f>'GT Data'!I122/1000</f>
        <v>-2.4768793000000002</v>
      </c>
      <c r="P120">
        <f>'GT Data'!J122/1000</f>
        <v>14.2</v>
      </c>
      <c r="Q120">
        <f>'GT Data'!U122</f>
        <v>4.9946999999999999</v>
      </c>
      <c r="R120">
        <f>'GT Data'!V122</f>
        <v>4</v>
      </c>
      <c r="S120">
        <f>'GT Data'!W122</f>
        <v>4</v>
      </c>
    </row>
    <row r="121" spans="1:19" x14ac:dyDescent="0.3">
      <c r="A121" t="str">
        <f>'GT Data'!A123</f>
        <v>TAB_3_119</v>
      </c>
      <c r="B121">
        <f>'GT Data'!E123/1000</f>
        <v>-9.8672703999999989</v>
      </c>
      <c r="C121">
        <f>'GT Data'!F123/1000</f>
        <v>0.62703880000000001</v>
      </c>
      <c r="D121">
        <f>'GT Data'!G123/1000</f>
        <v>14.2</v>
      </c>
      <c r="E121">
        <f>'GT Data'!K123/1000</f>
        <v>-15.611139300000001</v>
      </c>
      <c r="F121">
        <f>'GT Data'!L123/1000</f>
        <v>-1.6967733</v>
      </c>
      <c r="G121">
        <f>'GT Data'!M123/1000</f>
        <v>14.2</v>
      </c>
      <c r="H121">
        <f>'GT Data'!O123/1000</f>
        <v>-9.8672705000000001</v>
      </c>
      <c r="I121">
        <f>'GT Data'!P123/1000</f>
        <v>0.62703940000000002</v>
      </c>
      <c r="J121">
        <f>'GT Data'!Q123/1000</f>
        <v>12.2</v>
      </c>
      <c r="K121">
        <f>'GT Data'!R123/1000</f>
        <v>-12.969166999999999</v>
      </c>
      <c r="L121">
        <f>'GT Data'!S123/1000</f>
        <v>-0.62790360000000001</v>
      </c>
      <c r="M121">
        <f>'GT Data'!T123/1000</f>
        <v>14.2</v>
      </c>
      <c r="N121">
        <f>'GT Data'!H123/1000</f>
        <v>-13.1082181</v>
      </c>
      <c r="O121">
        <f>'GT Data'!I123/1000</f>
        <v>-0.68415990000000004</v>
      </c>
      <c r="P121">
        <f>'GT Data'!J123/1000</f>
        <v>14.2</v>
      </c>
      <c r="Q121">
        <f>'GT Data'!U123</f>
        <v>5.7714999999999996</v>
      </c>
      <c r="R121">
        <f>'GT Data'!V123</f>
        <v>4</v>
      </c>
      <c r="S121">
        <f>'GT Data'!W123</f>
        <v>4</v>
      </c>
    </row>
    <row r="122" spans="1:19" x14ac:dyDescent="0.3">
      <c r="A122" t="str">
        <f>'GT Data'!A124</f>
        <v>TAB_3_120</v>
      </c>
      <c r="B122">
        <f>'GT Data'!E124/1000</f>
        <v>-10.0502246</v>
      </c>
      <c r="C122">
        <f>'GT Data'!F124/1000</f>
        <v>1.3300385000000001</v>
      </c>
      <c r="D122">
        <f>'GT Data'!G124/1000</f>
        <v>14.2</v>
      </c>
      <c r="E122">
        <f>'GT Data'!K124/1000</f>
        <v>-15.8613862</v>
      </c>
      <c r="F122">
        <f>'GT Data'!L124/1000</f>
        <v>1.2385542</v>
      </c>
      <c r="G122">
        <f>'GT Data'!M124/1000</f>
        <v>14.2</v>
      </c>
      <c r="H122">
        <f>'GT Data'!O124/1000</f>
        <v>-10.049690500000001</v>
      </c>
      <c r="I122">
        <f>'GT Data'!P124/1000</f>
        <v>1.3298947999999999</v>
      </c>
      <c r="J122">
        <f>'GT Data'!Q124/1000</f>
        <v>12.2</v>
      </c>
      <c r="K122">
        <f>'GT Data'!R124/1000</f>
        <v>-12.8117641</v>
      </c>
      <c r="L122">
        <f>'GT Data'!S124/1000</f>
        <v>1.286564</v>
      </c>
      <c r="M122">
        <f>'GT Data'!T124/1000</f>
        <v>14.2</v>
      </c>
      <c r="N122">
        <f>'GT Data'!H124/1000</f>
        <v>-12.961745500000001</v>
      </c>
      <c r="O122">
        <f>'GT Data'!I124/1000</f>
        <v>1.2842028000000001</v>
      </c>
      <c r="P122">
        <f>'GT Data'!J124/1000</f>
        <v>14.2</v>
      </c>
      <c r="Q122">
        <f>'GT Data'!U124</f>
        <v>5.3193000000000001</v>
      </c>
      <c r="R122">
        <f>'GT Data'!V124</f>
        <v>4</v>
      </c>
      <c r="S122">
        <f>'GT Data'!W124</f>
        <v>4</v>
      </c>
    </row>
    <row r="123" spans="1:19" x14ac:dyDescent="0.3">
      <c r="A123" t="str">
        <f>'GT Data'!A125</f>
        <v>TAB_3_121</v>
      </c>
      <c r="B123">
        <f>'GT Data'!E125/1000</f>
        <v>-13.7847227</v>
      </c>
      <c r="C123">
        <f>'GT Data'!F125/1000</f>
        <v>4.7273266999999999</v>
      </c>
      <c r="D123">
        <f>'GT Data'!G125/1000</f>
        <v>14.2</v>
      </c>
      <c r="E123">
        <f>'GT Data'!K125/1000</f>
        <v>-14.9963601</v>
      </c>
      <c r="F123">
        <f>'GT Data'!L125/1000</f>
        <v>-0.15335489999999999</v>
      </c>
      <c r="G123">
        <f>'GT Data'!M125/1000</f>
        <v>14.2</v>
      </c>
      <c r="H123">
        <f>'GT Data'!O125/1000</f>
        <v>-14.005433199999999</v>
      </c>
      <c r="I123">
        <f>'GT Data'!P125/1000</f>
        <v>4.7271922999999996</v>
      </c>
      <c r="J123">
        <f>'GT Data'!Q125/1000</f>
        <v>12.2</v>
      </c>
      <c r="K123">
        <f>'GT Data'!R125/1000</f>
        <v>-14.406061299999999</v>
      </c>
      <c r="L123">
        <f>'GT Data'!S125/1000</f>
        <v>2.2244692000000001</v>
      </c>
      <c r="M123">
        <f>'GT Data'!T125/1000</f>
        <v>14.2</v>
      </c>
      <c r="N123">
        <f>'GT Data'!H125/1000</f>
        <v>-14.442202</v>
      </c>
      <c r="O123">
        <f>'GT Data'!I125/1000</f>
        <v>2.0788880999999999</v>
      </c>
      <c r="P123">
        <f>'GT Data'!J125/1000</f>
        <v>14.2</v>
      </c>
      <c r="Q123">
        <f>'GT Data'!U125</f>
        <v>5.0829000000000004</v>
      </c>
      <c r="R123">
        <f>'GT Data'!V125</f>
        <v>4</v>
      </c>
      <c r="S123">
        <f>'GT Data'!W125</f>
        <v>4</v>
      </c>
    </row>
    <row r="124" spans="1:19" x14ac:dyDescent="0.3">
      <c r="A124" t="str">
        <f>'GT Data'!A126</f>
        <v>TAB_3_122</v>
      </c>
      <c r="B124">
        <f>'GT Data'!E126/1000</f>
        <v>-13.7847227</v>
      </c>
      <c r="C124">
        <f>'GT Data'!F126/1000</f>
        <v>4.7273266999999999</v>
      </c>
      <c r="D124">
        <f>'GT Data'!G126/1000</f>
        <v>14.2</v>
      </c>
      <c r="E124">
        <f>'GT Data'!K126/1000</f>
        <v>-17.1594634</v>
      </c>
      <c r="F124">
        <f>'GT Data'!L126/1000</f>
        <v>2.4619317999999999</v>
      </c>
      <c r="G124">
        <f>'GT Data'!M126/1000</f>
        <v>14.2</v>
      </c>
      <c r="H124">
        <f>'GT Data'!O126/1000</f>
        <v>-14.005433199999999</v>
      </c>
      <c r="I124">
        <f>'GT Data'!P126/1000</f>
        <v>4.7271922999999996</v>
      </c>
      <c r="J124">
        <f>'GT Data'!Q126/1000</f>
        <v>12.2</v>
      </c>
      <c r="K124">
        <f>'GT Data'!R126/1000</f>
        <v>-15.2913371</v>
      </c>
      <c r="L124">
        <f>'GT Data'!S126/1000</f>
        <v>3.715967</v>
      </c>
      <c r="M124">
        <f>'GT Data'!T126/1000</f>
        <v>14.2</v>
      </c>
      <c r="N124">
        <f>'GT Data'!H126/1000</f>
        <v>-15.415878899999999</v>
      </c>
      <c r="O124">
        <f>'GT Data'!I126/1000</f>
        <v>3.6323647000000001</v>
      </c>
      <c r="P124">
        <f>'GT Data'!J126/1000</f>
        <v>14.2</v>
      </c>
      <c r="Q124">
        <f>'GT Data'!U126</f>
        <v>4.7805</v>
      </c>
      <c r="R124">
        <f>'GT Data'!V126</f>
        <v>4</v>
      </c>
      <c r="S124">
        <f>'GT Data'!W126</f>
        <v>4</v>
      </c>
    </row>
    <row r="125" spans="1:19" x14ac:dyDescent="0.3">
      <c r="A125" t="str">
        <f>'GT Data'!A127</f>
        <v>TAB_3_123</v>
      </c>
      <c r="B125">
        <f>'GT Data'!E127/1000</f>
        <v>-14.364859200000001</v>
      </c>
      <c r="C125">
        <f>'GT Data'!F127/1000</f>
        <v>6.1668573999999996</v>
      </c>
      <c r="D125">
        <f>'GT Data'!G127/1000</f>
        <v>14.2</v>
      </c>
      <c r="E125">
        <f>'GT Data'!K127/1000</f>
        <v>-17.2363404</v>
      </c>
      <c r="F125">
        <f>'GT Data'!L127/1000</f>
        <v>4.8021931000000002</v>
      </c>
      <c r="G125">
        <f>'GT Data'!M127/1000</f>
        <v>14.2</v>
      </c>
      <c r="H125">
        <f>'GT Data'!O127/1000</f>
        <v>-14.790661500000001</v>
      </c>
      <c r="I125">
        <f>'GT Data'!P127/1000</f>
        <v>6.3790817999999998</v>
      </c>
      <c r="J125">
        <f>'GT Data'!Q127/1000</f>
        <v>12.2</v>
      </c>
      <c r="K125">
        <f>'GT Data'!R127/1000</f>
        <v>-15.3847992</v>
      </c>
      <c r="L125">
        <f>'GT Data'!S127/1000</f>
        <v>5.6821334999999999</v>
      </c>
      <c r="M125">
        <f>'GT Data'!T127/1000</f>
        <v>14.2</v>
      </c>
      <c r="N125">
        <f>'GT Data'!H127/1000</f>
        <v>-15.520277800000001</v>
      </c>
      <c r="O125">
        <f>'GT Data'!I127/1000</f>
        <v>5.6177475999999995</v>
      </c>
      <c r="P125">
        <f>'GT Data'!J127/1000</f>
        <v>14.2</v>
      </c>
      <c r="Q125">
        <f>'GT Data'!U127</f>
        <v>4.8650000000000002</v>
      </c>
      <c r="R125">
        <f>'GT Data'!V127</f>
        <v>4</v>
      </c>
      <c r="S125">
        <f>'GT Data'!W127</f>
        <v>4</v>
      </c>
    </row>
    <row r="126" spans="1:19" x14ac:dyDescent="0.3">
      <c r="A126" t="str">
        <f>'GT Data'!A128</f>
        <v>TAB_3_124</v>
      </c>
      <c r="B126">
        <f>'GT Data'!E128/1000</f>
        <v>-14.364859200000001</v>
      </c>
      <c r="C126">
        <f>'GT Data'!F128/1000</f>
        <v>6.1668573999999996</v>
      </c>
      <c r="D126">
        <f>'GT Data'!G128/1000</f>
        <v>14.2</v>
      </c>
      <c r="E126">
        <f>'GT Data'!K128/1000</f>
        <v>-17.966647900000002</v>
      </c>
      <c r="F126">
        <f>'GT Data'!L128/1000</f>
        <v>7.9175083000000006</v>
      </c>
      <c r="G126">
        <f>'GT Data'!M128/1000</f>
        <v>14.2</v>
      </c>
      <c r="H126">
        <f>'GT Data'!O128/1000</f>
        <v>-14.790661500000001</v>
      </c>
      <c r="I126">
        <f>'GT Data'!P128/1000</f>
        <v>6.3790817999999998</v>
      </c>
      <c r="J126">
        <f>'GT Data'!Q128/1000</f>
        <v>12.2</v>
      </c>
      <c r="K126">
        <f>'GT Data'!R128/1000</f>
        <v>-16.122899700000001</v>
      </c>
      <c r="L126">
        <f>'GT Data'!S128/1000</f>
        <v>7.0213538</v>
      </c>
      <c r="M126">
        <f>'GT Data'!T128/1000</f>
        <v>14.2</v>
      </c>
      <c r="N126">
        <f>'GT Data'!H128/1000</f>
        <v>-16.257808100000002</v>
      </c>
      <c r="O126">
        <f>'GT Data'!I128/1000</f>
        <v>7.0869260000000001</v>
      </c>
      <c r="P126">
        <f>'GT Data'!J128/1000</f>
        <v>14.2</v>
      </c>
      <c r="Q126">
        <f>'GT Data'!U128</f>
        <v>4.8372999999999999</v>
      </c>
      <c r="R126">
        <f>'GT Data'!V128</f>
        <v>4</v>
      </c>
      <c r="S126">
        <f>'GT Data'!W128</f>
        <v>4</v>
      </c>
    </row>
    <row r="127" spans="1:19" x14ac:dyDescent="0.3">
      <c r="A127" t="str">
        <f>'GT Data'!A129</f>
        <v>TAB_3_125</v>
      </c>
      <c r="B127">
        <f>'GT Data'!E129/1000</f>
        <v>-14.364859200000001</v>
      </c>
      <c r="C127">
        <f>'GT Data'!F129/1000</f>
        <v>6.1668573999999996</v>
      </c>
      <c r="D127">
        <f>'GT Data'!G129/1000</f>
        <v>14.2</v>
      </c>
      <c r="E127">
        <f>'GT Data'!K129/1000</f>
        <v>-17.579702900000001</v>
      </c>
      <c r="F127">
        <f>'GT Data'!L129/1000</f>
        <v>11.396788799999999</v>
      </c>
      <c r="G127">
        <f>'GT Data'!M129/1000</f>
        <v>14.2</v>
      </c>
      <c r="H127">
        <f>'GT Data'!O129/1000</f>
        <v>-14.790661500000001</v>
      </c>
      <c r="I127">
        <f>'GT Data'!P129/1000</f>
        <v>6.3790817999999998</v>
      </c>
      <c r="J127">
        <f>'GT Data'!Q129/1000</f>
        <v>12.2</v>
      </c>
      <c r="K127">
        <f>'GT Data'!R129/1000</f>
        <v>-16.1919644</v>
      </c>
      <c r="L127">
        <f>'GT Data'!S129/1000</f>
        <v>9.1392055999999986</v>
      </c>
      <c r="M127">
        <f>'GT Data'!T129/1000</f>
        <v>14.2</v>
      </c>
      <c r="N127">
        <f>'GT Data'!H129/1000</f>
        <v>-16.2705156</v>
      </c>
      <c r="O127">
        <f>'GT Data'!I129/1000</f>
        <v>9.2669932999999993</v>
      </c>
      <c r="P127">
        <f>'GT Data'!J129/1000</f>
        <v>14.2</v>
      </c>
      <c r="Q127">
        <f>'GT Data'!U129</f>
        <v>10.492699999999999</v>
      </c>
      <c r="R127">
        <f>'GT Data'!V129</f>
        <v>4</v>
      </c>
      <c r="S127">
        <f>'GT Data'!W129</f>
        <v>4</v>
      </c>
    </row>
    <row r="128" spans="1:19" x14ac:dyDescent="0.3">
      <c r="A128" t="str">
        <f>'GT Data'!A130</f>
        <v>TAB_3_126</v>
      </c>
      <c r="B128">
        <f>'GT Data'!E130/1000</f>
        <v>-7.7585068000000001</v>
      </c>
      <c r="C128">
        <f>'GT Data'!F130/1000</f>
        <v>13.327528399999998</v>
      </c>
      <c r="D128">
        <f>'GT Data'!G130/1000</f>
        <v>14.2</v>
      </c>
      <c r="E128">
        <f>'GT Data'!K130/1000</f>
        <v>-13.3663127</v>
      </c>
      <c r="F128">
        <f>'GT Data'!L130/1000</f>
        <v>17.365991099999999</v>
      </c>
      <c r="G128">
        <f>'GT Data'!M130/1000</f>
        <v>14.2</v>
      </c>
      <c r="H128">
        <f>'GT Data'!O130/1000</f>
        <v>-7.7585074999999994</v>
      </c>
      <c r="I128">
        <f>'GT Data'!P130/1000</f>
        <v>13.327528899999999</v>
      </c>
      <c r="J128">
        <f>'GT Data'!Q130/1000</f>
        <v>12.2</v>
      </c>
      <c r="K128">
        <f>'GT Data'!R130/1000</f>
        <v>-10.729013999999999</v>
      </c>
      <c r="L128">
        <f>'GT Data'!S130/1000</f>
        <v>15.466739799999999</v>
      </c>
      <c r="M128">
        <f>'GT Data'!T130/1000</f>
        <v>14.2</v>
      </c>
      <c r="N128">
        <f>'GT Data'!H130/1000</f>
        <v>-10.8507354</v>
      </c>
      <c r="O128">
        <f>'GT Data'!I130/1000</f>
        <v>15.5543976</v>
      </c>
      <c r="P128">
        <f>'GT Data'!J130/1000</f>
        <v>14.2</v>
      </c>
      <c r="Q128">
        <f>'GT Data'!U130</f>
        <v>27.021100000000001</v>
      </c>
      <c r="R128">
        <f>'GT Data'!V130</f>
        <v>4</v>
      </c>
      <c r="S128">
        <f>'GT Data'!W130</f>
        <v>4</v>
      </c>
    </row>
    <row r="129" spans="1:19" x14ac:dyDescent="0.3">
      <c r="A129" t="str">
        <f>'GT Data'!A131</f>
        <v>TAB_3_127</v>
      </c>
      <c r="B129">
        <f>'GT Data'!E131/1000</f>
        <v>-7.7585068000000001</v>
      </c>
      <c r="C129">
        <f>'GT Data'!F131/1000</f>
        <v>13.327528399999998</v>
      </c>
      <c r="D129">
        <f>'GT Data'!G131/1000</f>
        <v>14.2</v>
      </c>
      <c r="E129">
        <f>'GT Data'!K131/1000</f>
        <v>-10.226083500000001</v>
      </c>
      <c r="F129">
        <f>'GT Data'!L131/1000</f>
        <v>17.233181100000003</v>
      </c>
      <c r="G129">
        <f>'GT Data'!M131/1000</f>
        <v>14.2</v>
      </c>
      <c r="H129">
        <f>'GT Data'!O131/1000</f>
        <v>-7.7585074999999994</v>
      </c>
      <c r="I129">
        <f>'GT Data'!P131/1000</f>
        <v>13.327528899999999</v>
      </c>
      <c r="J129">
        <f>'GT Data'!Q131/1000</f>
        <v>12.2</v>
      </c>
      <c r="K129">
        <f>'GT Data'!R131/1000</f>
        <v>-8.9174790000000002</v>
      </c>
      <c r="L129">
        <f>'GT Data'!S131/1000</f>
        <v>15.161936499999999</v>
      </c>
      <c r="M129">
        <f>'GT Data'!T131/1000</f>
        <v>14.2</v>
      </c>
      <c r="N129">
        <f>'GT Data'!H131/1000</f>
        <v>-8.9975975999999989</v>
      </c>
      <c r="O129">
        <f>'GT Data'!I131/1000</f>
        <v>15.2887474</v>
      </c>
      <c r="P129">
        <f>'GT Data'!J131/1000</f>
        <v>14.2</v>
      </c>
      <c r="Q129">
        <f>'GT Data'!U131</f>
        <v>5.5972</v>
      </c>
      <c r="R129">
        <f>'GT Data'!V131</f>
        <v>4</v>
      </c>
      <c r="S129">
        <f>'GT Data'!W131</f>
        <v>4</v>
      </c>
    </row>
    <row r="130" spans="1:19" x14ac:dyDescent="0.3">
      <c r="A130" t="str">
        <f>'GT Data'!A132</f>
        <v>TAB_3_128</v>
      </c>
      <c r="B130">
        <f>'GT Data'!E132/1000</f>
        <v>-6.2742152999999998</v>
      </c>
      <c r="C130">
        <f>'GT Data'!F132/1000</f>
        <v>15.0125738</v>
      </c>
      <c r="D130">
        <f>'GT Data'!G132/1000</f>
        <v>14.2</v>
      </c>
      <c r="E130">
        <f>'GT Data'!K132/1000</f>
        <v>-8.8716244</v>
      </c>
      <c r="F130">
        <f>'GT Data'!L132/1000</f>
        <v>18.451422399999998</v>
      </c>
      <c r="G130">
        <f>'GT Data'!M132/1000</f>
        <v>14.2</v>
      </c>
      <c r="H130">
        <f>'GT Data'!O132/1000</f>
        <v>-6.2742152999999998</v>
      </c>
      <c r="I130">
        <f>'GT Data'!P132/1000</f>
        <v>15.0125738</v>
      </c>
      <c r="J130">
        <f>'GT Data'!Q132/1000</f>
        <v>12.2</v>
      </c>
      <c r="K130">
        <f>'GT Data'!R132/1000</f>
        <v>-7.8771526000000005</v>
      </c>
      <c r="L130">
        <f>'GT Data'!S132/1000</f>
        <v>17.134788100000002</v>
      </c>
      <c r="M130">
        <f>'GT Data'!T132/1000</f>
        <v>14.2</v>
      </c>
      <c r="N130">
        <f>'GT Data'!H132/1000</f>
        <v>-7.9675591000000008</v>
      </c>
      <c r="O130">
        <f>'GT Data'!I132/1000</f>
        <v>17.254482100000001</v>
      </c>
      <c r="P130">
        <f>'GT Data'!J132/1000</f>
        <v>14.2</v>
      </c>
      <c r="Q130">
        <f>'GT Data'!U132</f>
        <v>6.3331999999999997</v>
      </c>
      <c r="R130">
        <f>'GT Data'!V132</f>
        <v>4</v>
      </c>
      <c r="S130">
        <f>'GT Data'!W132</f>
        <v>4</v>
      </c>
    </row>
    <row r="131" spans="1:19" x14ac:dyDescent="0.3">
      <c r="A131" t="str">
        <f>'GT Data'!A133</f>
        <v>TAB_4_129</v>
      </c>
      <c r="B131">
        <f>'GT Data'!E133/1000</f>
        <v>17.697495200000002</v>
      </c>
      <c r="C131">
        <f>'GT Data'!F133/1000</f>
        <v>0.45759480000000002</v>
      </c>
      <c r="D131">
        <f>'GT Data'!G133/1000</f>
        <v>16.2</v>
      </c>
      <c r="E131">
        <f>'GT Data'!K133/1000</f>
        <v>20.4099243</v>
      </c>
      <c r="F131">
        <f>'GT Data'!L133/1000</f>
        <v>-5.7511599999999996</v>
      </c>
      <c r="G131">
        <f>'GT Data'!M133/1000</f>
        <v>16.2</v>
      </c>
      <c r="H131">
        <f>'GT Data'!O133/1000</f>
        <v>17.697493099999999</v>
      </c>
      <c r="I131">
        <f>'GT Data'!P133/1000</f>
        <v>0.45759710000000003</v>
      </c>
      <c r="J131">
        <f>'GT Data'!Q133/1000</f>
        <v>14.2</v>
      </c>
      <c r="K131">
        <f>'GT Data'!R133/1000</f>
        <v>19.349035199999999</v>
      </c>
      <c r="L131">
        <f>'GT Data'!S133/1000</f>
        <v>-3.3227831000000001</v>
      </c>
      <c r="M131">
        <f>'GT Data'!T133/1000</f>
        <v>16.2</v>
      </c>
      <c r="N131">
        <f>'GT Data'!H133/1000</f>
        <v>19.4090855</v>
      </c>
      <c r="O131">
        <f>'GT Data'!I133/1000</f>
        <v>-3.4602384000000002</v>
      </c>
      <c r="P131">
        <f>'GT Data'!J133/1000</f>
        <v>16.2</v>
      </c>
      <c r="Q131">
        <f>'GT Data'!U133</f>
        <v>4.9684999999999997</v>
      </c>
      <c r="R131">
        <f>'GT Data'!V133</f>
        <v>4</v>
      </c>
      <c r="S131">
        <f>'GT Data'!W133</f>
        <v>4</v>
      </c>
    </row>
    <row r="132" spans="1:19" x14ac:dyDescent="0.3">
      <c r="A132" t="str">
        <f>'GT Data'!A134</f>
        <v>TAB_4_130</v>
      </c>
      <c r="B132">
        <f>'GT Data'!E134/1000</f>
        <v>12.9529972</v>
      </c>
      <c r="C132">
        <f>'GT Data'!F134/1000</f>
        <v>-4.5406309</v>
      </c>
      <c r="D132">
        <f>'GT Data'!G134/1000</f>
        <v>16.2</v>
      </c>
      <c r="E132">
        <f>'GT Data'!K134/1000</f>
        <v>16.074083999999999</v>
      </c>
      <c r="F132">
        <f>'GT Data'!L134/1000</f>
        <v>-10.209315399999999</v>
      </c>
      <c r="G132">
        <f>'GT Data'!M134/1000</f>
        <v>16.2</v>
      </c>
      <c r="H132">
        <f>'GT Data'!O134/1000</f>
        <v>12.952995899999999</v>
      </c>
      <c r="I132">
        <f>'GT Data'!P134/1000</f>
        <v>-4.5406306000000001</v>
      </c>
      <c r="J132">
        <f>'GT Data'!Q134/1000</f>
        <v>14.2</v>
      </c>
      <c r="K132">
        <f>'GT Data'!R134/1000</f>
        <v>14.410109500000001</v>
      </c>
      <c r="L132">
        <f>'GT Data'!S134/1000</f>
        <v>-7.1871160999999999</v>
      </c>
      <c r="M132">
        <f>'GT Data'!T134/1000</f>
        <v>16.2</v>
      </c>
      <c r="N132">
        <f>'GT Data'!H134/1000</f>
        <v>14.4824562</v>
      </c>
      <c r="O132">
        <f>'GT Data'!I134/1000</f>
        <v>-7.3185159999999998</v>
      </c>
      <c r="P132">
        <f>'GT Data'!J134/1000</f>
        <v>16.2</v>
      </c>
      <c r="Q132">
        <f>'GT Data'!U134</f>
        <v>22.8383</v>
      </c>
      <c r="R132">
        <f>'GT Data'!V134</f>
        <v>4</v>
      </c>
      <c r="S132">
        <f>'GT Data'!W134</f>
        <v>4</v>
      </c>
    </row>
    <row r="133" spans="1:19" x14ac:dyDescent="0.3">
      <c r="A133" t="str">
        <f>'GT Data'!A135</f>
        <v>TAB_4_131</v>
      </c>
      <c r="B133">
        <f>'GT Data'!E135/1000</f>
        <v>12.9529972</v>
      </c>
      <c r="C133">
        <f>'GT Data'!F135/1000</f>
        <v>-4.5406309</v>
      </c>
      <c r="D133">
        <f>'GT Data'!G135/1000</f>
        <v>16.2</v>
      </c>
      <c r="E133">
        <f>'GT Data'!K135/1000</f>
        <v>10.085243</v>
      </c>
      <c r="F133">
        <f>'GT Data'!L135/1000</f>
        <v>-8.5328709000000007</v>
      </c>
      <c r="G133">
        <f>'GT Data'!M135/1000</f>
        <v>16.2</v>
      </c>
      <c r="H133">
        <f>'GT Data'!O135/1000</f>
        <v>12.952995899999999</v>
      </c>
      <c r="I133">
        <f>'GT Data'!P135/1000</f>
        <v>-4.5406306000000001</v>
      </c>
      <c r="J133">
        <f>'GT Data'!Q135/1000</f>
        <v>14.2</v>
      </c>
      <c r="K133">
        <f>'GT Data'!R135/1000</f>
        <v>11.631285500000001</v>
      </c>
      <c r="L133">
        <f>'GT Data'!S135/1000</f>
        <v>-6.3806039999999999</v>
      </c>
      <c r="M133">
        <f>'GT Data'!T135/1000</f>
        <v>16.2</v>
      </c>
      <c r="N133">
        <f>'GT Data'!H135/1000</f>
        <v>11.5437736</v>
      </c>
      <c r="O133">
        <f>'GT Data'!I135/1000</f>
        <v>-6.5024304000000006</v>
      </c>
      <c r="P133">
        <f>'GT Data'!J135/1000</f>
        <v>16.2</v>
      </c>
      <c r="Q133">
        <f>'GT Data'!U135</f>
        <v>10.930899999999999</v>
      </c>
      <c r="R133">
        <f>'GT Data'!V135</f>
        <v>4</v>
      </c>
      <c r="S133">
        <f>'GT Data'!W135</f>
        <v>4</v>
      </c>
    </row>
    <row r="134" spans="1:19" x14ac:dyDescent="0.3">
      <c r="A134" t="str">
        <f>'GT Data'!A136</f>
        <v>TAB_4_132</v>
      </c>
      <c r="B134">
        <f>'GT Data'!E136/1000</f>
        <v>12.1529972</v>
      </c>
      <c r="C134">
        <f>'GT Data'!F136/1000</f>
        <v>-4.5406309</v>
      </c>
      <c r="D134">
        <f>'GT Data'!G136/1000</f>
        <v>16.2</v>
      </c>
      <c r="E134">
        <f>'GT Data'!K136/1000</f>
        <v>7.9808549999999991</v>
      </c>
      <c r="F134">
        <f>'GT Data'!L136/1000</f>
        <v>-5.69693</v>
      </c>
      <c r="G134">
        <f>'GT Data'!M136/1000</f>
        <v>16.2</v>
      </c>
      <c r="H134">
        <f>'GT Data'!O136/1000</f>
        <v>12.152995900000001</v>
      </c>
      <c r="I134">
        <f>'GT Data'!P136/1000</f>
        <v>-4.5406306000000001</v>
      </c>
      <c r="J134">
        <f>'GT Data'!Q136/1000</f>
        <v>14.2</v>
      </c>
      <c r="K134">
        <f>'GT Data'!R136/1000</f>
        <v>10.920061799999999</v>
      </c>
      <c r="L134">
        <f>'GT Data'!S136/1000</f>
        <v>-4.8823360000000005</v>
      </c>
      <c r="M134">
        <f>'GT Data'!T136/1000</f>
        <v>16.2</v>
      </c>
      <c r="N134">
        <f>'GT Data'!H136/1000</f>
        <v>10.7755106</v>
      </c>
      <c r="O134">
        <f>'GT Data'!I136/1000</f>
        <v>-4.9223980000000003</v>
      </c>
      <c r="P134">
        <f>'GT Data'!J136/1000</f>
        <v>16.2</v>
      </c>
      <c r="Q134">
        <f>'GT Data'!U136</f>
        <v>5.1468999999999996</v>
      </c>
      <c r="R134">
        <f>'GT Data'!V136</f>
        <v>4</v>
      </c>
      <c r="S134">
        <f>'GT Data'!W136</f>
        <v>4</v>
      </c>
    </row>
    <row r="135" spans="1:19" x14ac:dyDescent="0.3">
      <c r="A135" t="str">
        <f>'GT Data'!A137</f>
        <v>TAB_4_133</v>
      </c>
      <c r="B135">
        <f>'GT Data'!E137/1000</f>
        <v>7.4066448000000005</v>
      </c>
      <c r="C135">
        <f>'GT Data'!F137/1000</f>
        <v>-2.9052040999999997</v>
      </c>
      <c r="D135">
        <f>'GT Data'!G137/1000</f>
        <v>16.2</v>
      </c>
      <c r="E135">
        <f>'GT Data'!K137/1000</f>
        <v>5.6715460999999996</v>
      </c>
      <c r="F135">
        <f>'GT Data'!L137/1000</f>
        <v>-6.7741144999999996</v>
      </c>
      <c r="G135">
        <f>'GT Data'!M137/1000</f>
        <v>16.2</v>
      </c>
      <c r="H135">
        <f>'GT Data'!O137/1000</f>
        <v>7.4066448000000005</v>
      </c>
      <c r="I135">
        <f>'GT Data'!P137/1000</f>
        <v>-2.9052040999999997</v>
      </c>
      <c r="J135">
        <f>'GT Data'!Q137/1000</f>
        <v>14.2</v>
      </c>
      <c r="K135">
        <f>'GT Data'!R137/1000</f>
        <v>6.7559395000000002</v>
      </c>
      <c r="L135">
        <f>'GT Data'!S137/1000</f>
        <v>-4.3561420000000002</v>
      </c>
      <c r="M135">
        <f>'GT Data'!T137/1000</f>
        <v>16.2</v>
      </c>
      <c r="N135">
        <f>'GT Data'!H137/1000</f>
        <v>6.6945587</v>
      </c>
      <c r="O135">
        <f>'GT Data'!I137/1000</f>
        <v>-4.4930083999999999</v>
      </c>
      <c r="P135">
        <f>'GT Data'!J137/1000</f>
        <v>16.2</v>
      </c>
      <c r="Q135">
        <f>'GT Data'!U137</f>
        <v>16.231999999999999</v>
      </c>
      <c r="R135">
        <f>'GT Data'!V137</f>
        <v>4</v>
      </c>
      <c r="S135">
        <f>'GT Data'!W137</f>
        <v>4</v>
      </c>
    </row>
    <row r="136" spans="1:19" x14ac:dyDescent="0.3">
      <c r="A136" t="str">
        <f>'GT Data'!A138</f>
        <v>TAB_4_134</v>
      </c>
      <c r="B136">
        <f>'GT Data'!E138/1000</f>
        <v>5.3694994999999999</v>
      </c>
      <c r="C136">
        <f>'GT Data'!F138/1000</f>
        <v>-1.4984198</v>
      </c>
      <c r="D136">
        <f>'GT Data'!G138/1000</f>
        <v>16.2</v>
      </c>
      <c r="E136">
        <f>'GT Data'!K138/1000</f>
        <v>6.0074768000000001</v>
      </c>
      <c r="F136">
        <f>'GT Data'!L138/1000</f>
        <v>-5.9652412999999997</v>
      </c>
      <c r="G136">
        <f>'GT Data'!M138/1000</f>
        <v>16.2</v>
      </c>
      <c r="H136">
        <f>'GT Data'!O138/1000</f>
        <v>5.3694994999999999</v>
      </c>
      <c r="I136">
        <f>'GT Data'!P138/1000</f>
        <v>-1.4984196999999999</v>
      </c>
      <c r="J136">
        <f>'GT Data'!Q138/1000</f>
        <v>14.2</v>
      </c>
      <c r="K136">
        <f>'GT Data'!R138/1000</f>
        <v>5.7176254000000002</v>
      </c>
      <c r="L136">
        <f>'GT Data'!S138/1000</f>
        <v>-3.9358358999999998</v>
      </c>
      <c r="M136">
        <f>'GT Data'!T138/1000</f>
        <v>16.2</v>
      </c>
      <c r="N136">
        <f>'GT Data'!H138/1000</f>
        <v>5.7388339999999998</v>
      </c>
      <c r="O136">
        <f>'GT Data'!I138/1000</f>
        <v>-4.0843290000000003</v>
      </c>
      <c r="P136">
        <f>'GT Data'!J138/1000</f>
        <v>16.2</v>
      </c>
      <c r="Q136">
        <f>'GT Data'!U138</f>
        <v>2.3997999999999999</v>
      </c>
      <c r="R136">
        <f>'GT Data'!V138</f>
        <v>4</v>
      </c>
      <c r="S136">
        <f>'GT Data'!W138</f>
        <v>4</v>
      </c>
    </row>
    <row r="137" spans="1:19" x14ac:dyDescent="0.3">
      <c r="A137" t="str">
        <f>'GT Data'!A139</f>
        <v>TAB_4_135</v>
      </c>
      <c r="B137">
        <f>'GT Data'!E139/1000</f>
        <v>5.3694994999999999</v>
      </c>
      <c r="C137">
        <f>'GT Data'!F139/1000</f>
        <v>-1.4984198</v>
      </c>
      <c r="D137">
        <f>'GT Data'!G139/1000</f>
        <v>16.2</v>
      </c>
      <c r="E137">
        <f>'GT Data'!K139/1000</f>
        <v>2.3282056999999998</v>
      </c>
      <c r="F137">
        <f>'GT Data'!L139/1000</f>
        <v>-6.5168517000000001</v>
      </c>
      <c r="G137">
        <f>'GT Data'!M139/1000</f>
        <v>16.2</v>
      </c>
      <c r="H137">
        <f>'GT Data'!O139/1000</f>
        <v>5.3694994999999999</v>
      </c>
      <c r="I137">
        <f>'GT Data'!P139/1000</f>
        <v>-1.4984196999999999</v>
      </c>
      <c r="J137">
        <f>'GT Data'!Q139/1000</f>
        <v>14.2</v>
      </c>
      <c r="K137">
        <f>'GT Data'!R139/1000</f>
        <v>3.9089575000000001</v>
      </c>
      <c r="L137">
        <f>'GT Data'!S139/1000</f>
        <v>-3.9084567999999997</v>
      </c>
      <c r="M137">
        <f>'GT Data'!T139/1000</f>
        <v>16.2</v>
      </c>
      <c r="N137">
        <f>'GT Data'!H139/1000</f>
        <v>3.8312156000000002</v>
      </c>
      <c r="O137">
        <f>'GT Data'!I139/1000</f>
        <v>-4.0367385000000002</v>
      </c>
      <c r="P137">
        <f>'GT Data'!J139/1000</f>
        <v>16.2</v>
      </c>
      <c r="Q137">
        <f>'GT Data'!U139</f>
        <v>4.6614000000000004</v>
      </c>
      <c r="R137">
        <f>'GT Data'!V139</f>
        <v>4</v>
      </c>
      <c r="S137">
        <f>'GT Data'!W139</f>
        <v>4</v>
      </c>
    </row>
    <row r="138" spans="1:19" x14ac:dyDescent="0.3">
      <c r="A138" t="str">
        <f>'GT Data'!A140</f>
        <v>TAB_4_136</v>
      </c>
      <c r="B138">
        <f>'GT Data'!E140/1000</f>
        <v>-1.6385555999999999</v>
      </c>
      <c r="C138">
        <f>'GT Data'!F140/1000</f>
        <v>-4.9228841000000001</v>
      </c>
      <c r="D138">
        <f>'GT Data'!G140/1000</f>
        <v>16.2</v>
      </c>
      <c r="E138">
        <f>'GT Data'!K140/1000</f>
        <v>2.9310884000000001</v>
      </c>
      <c r="F138">
        <f>'GT Data'!L140/1000</f>
        <v>-6.0536734999999995</v>
      </c>
      <c r="G138">
        <f>'GT Data'!M140/1000</f>
        <v>16.2</v>
      </c>
      <c r="H138">
        <f>'GT Data'!O140/1000</f>
        <v>-1.6390084999999999</v>
      </c>
      <c r="I138">
        <f>'GT Data'!P140/1000</f>
        <v>-4.9228744999999998</v>
      </c>
      <c r="J138">
        <f>'GT Data'!Q140/1000</f>
        <v>14.2</v>
      </c>
      <c r="K138">
        <f>'GT Data'!R140/1000</f>
        <v>0.35867880000000002</v>
      </c>
      <c r="L138">
        <f>'GT Data'!S140/1000</f>
        <v>-5.4171132000000002</v>
      </c>
      <c r="M138">
        <f>'GT Data'!T140/1000</f>
        <v>16.2</v>
      </c>
      <c r="N138">
        <f>'GT Data'!H140/1000</f>
        <v>0.50428680000000004</v>
      </c>
      <c r="O138">
        <f>'GT Data'!I140/1000</f>
        <v>-5.4531450000000001</v>
      </c>
      <c r="P138">
        <f>'GT Data'!J140/1000</f>
        <v>16.2</v>
      </c>
      <c r="Q138">
        <f>'GT Data'!U140</f>
        <v>15.0411</v>
      </c>
      <c r="R138">
        <f>'GT Data'!V140</f>
        <v>4</v>
      </c>
      <c r="S138">
        <f>'GT Data'!W140</f>
        <v>4</v>
      </c>
    </row>
    <row r="139" spans="1:19" x14ac:dyDescent="0.3">
      <c r="A139" t="str">
        <f>'GT Data'!A141</f>
        <v>TAB_4_137</v>
      </c>
      <c r="B139">
        <f>'GT Data'!E141/1000</f>
        <v>-1.7898040000000002</v>
      </c>
      <c r="C139">
        <f>'GT Data'!F141/1000</f>
        <v>-5.7084557999999994</v>
      </c>
      <c r="D139">
        <f>'GT Data'!G141/1000</f>
        <v>16.2</v>
      </c>
      <c r="E139">
        <f>'GT Data'!K141/1000</f>
        <v>1.8134043999999998</v>
      </c>
      <c r="F139">
        <f>'GT Data'!L141/1000</f>
        <v>-8.5573440999999999</v>
      </c>
      <c r="G139">
        <f>'GT Data'!M141/1000</f>
        <v>16.2</v>
      </c>
      <c r="H139">
        <f>'GT Data'!O141/1000</f>
        <v>-1.7902572999999999</v>
      </c>
      <c r="I139">
        <f>'GT Data'!P141/1000</f>
        <v>-5.7084460000000004</v>
      </c>
      <c r="J139">
        <f>'GT Data'!Q141/1000</f>
        <v>14.2</v>
      </c>
      <c r="K139">
        <f>'GT Data'!R141/1000</f>
        <v>0.20531769999999999</v>
      </c>
      <c r="L139">
        <f>'GT Data'!S141/1000</f>
        <v>-7.2859052000000002</v>
      </c>
      <c r="M139">
        <f>'GT Data'!T141/1000</f>
        <v>16.2</v>
      </c>
      <c r="N139">
        <f>'GT Data'!H141/1000</f>
        <v>0.32298260000000001</v>
      </c>
      <c r="O139">
        <f>'GT Data'!I141/1000</f>
        <v>-7.3789372999999996</v>
      </c>
      <c r="P139">
        <f>'GT Data'!J141/1000</f>
        <v>16.2</v>
      </c>
      <c r="Q139">
        <f>'GT Data'!U141</f>
        <v>6.3497000000000003</v>
      </c>
      <c r="R139">
        <f>'GT Data'!V141</f>
        <v>4</v>
      </c>
      <c r="S139">
        <f>'GT Data'!W141</f>
        <v>4</v>
      </c>
    </row>
    <row r="140" spans="1:19" x14ac:dyDescent="0.3">
      <c r="A140" t="str">
        <f>'GT Data'!A142</f>
        <v>TAB_4_138</v>
      </c>
      <c r="B140">
        <f>'GT Data'!E142/1000</f>
        <v>-1.7898040000000002</v>
      </c>
      <c r="C140">
        <f>'GT Data'!F142/1000</f>
        <v>-5.7084557999999994</v>
      </c>
      <c r="D140">
        <f>'GT Data'!G142/1000</f>
        <v>16.2</v>
      </c>
      <c r="E140">
        <f>'GT Data'!K142/1000</f>
        <v>-1.3095878000000001</v>
      </c>
      <c r="F140">
        <f>'GT Data'!L142/1000</f>
        <v>-9.8298634000000007</v>
      </c>
      <c r="G140">
        <f>'GT Data'!M142/1000</f>
        <v>16.2</v>
      </c>
      <c r="H140">
        <f>'GT Data'!O142/1000</f>
        <v>-1.7902572999999999</v>
      </c>
      <c r="I140">
        <f>'GT Data'!P142/1000</f>
        <v>-5.7084460000000004</v>
      </c>
      <c r="J140">
        <f>'GT Data'!Q142/1000</f>
        <v>14.2</v>
      </c>
      <c r="K140">
        <f>'GT Data'!R142/1000</f>
        <v>-1.5699905000000001</v>
      </c>
      <c r="L140">
        <f>'GT Data'!S142/1000</f>
        <v>-7.594983</v>
      </c>
      <c r="M140">
        <f>'GT Data'!T142/1000</f>
        <v>16.2</v>
      </c>
      <c r="N140">
        <f>'GT Data'!H142/1000</f>
        <v>-1.5526304</v>
      </c>
      <c r="O140">
        <f>'GT Data'!I142/1000</f>
        <v>-7.7439750000000007</v>
      </c>
      <c r="P140">
        <f>'GT Data'!J142/1000</f>
        <v>16.2</v>
      </c>
      <c r="Q140">
        <f>'GT Data'!U142</f>
        <v>7.4410999999999996</v>
      </c>
      <c r="R140">
        <f>'GT Data'!V142</f>
        <v>4</v>
      </c>
      <c r="S140">
        <f>'GT Data'!W142</f>
        <v>4</v>
      </c>
    </row>
    <row r="141" spans="1:19" x14ac:dyDescent="0.3">
      <c r="A141" t="str">
        <f>'GT Data'!A143</f>
        <v>TAB_4_139</v>
      </c>
      <c r="B141">
        <f>'GT Data'!E143/1000</f>
        <v>-2.5753750000000002</v>
      </c>
      <c r="C141">
        <f>'GT Data'!F143/1000</f>
        <v>-5.5572110000000006</v>
      </c>
      <c r="D141">
        <f>'GT Data'!G143/1000</f>
        <v>16.2</v>
      </c>
      <c r="E141">
        <f>'GT Data'!K143/1000</f>
        <v>-4.1478149000000002</v>
      </c>
      <c r="F141">
        <f>'GT Data'!L143/1000</f>
        <v>-8.2249586000000008</v>
      </c>
      <c r="G141">
        <f>'GT Data'!M143/1000</f>
        <v>16.2</v>
      </c>
      <c r="H141">
        <f>'GT Data'!O143/1000</f>
        <v>-2.5758281000000003</v>
      </c>
      <c r="I141">
        <f>'GT Data'!P143/1000</f>
        <v>-5.5572020000000002</v>
      </c>
      <c r="J141">
        <f>'GT Data'!Q143/1000</f>
        <v>14.2</v>
      </c>
      <c r="K141">
        <f>'GT Data'!R143/1000</f>
        <v>-3.2084182000000001</v>
      </c>
      <c r="L141">
        <f>'GT Data'!S143/1000</f>
        <v>-6.6312102000000008</v>
      </c>
      <c r="M141">
        <f>'GT Data'!T143/1000</f>
        <v>16.2</v>
      </c>
      <c r="N141">
        <f>'GT Data'!H143/1000</f>
        <v>-3.2845854999999999</v>
      </c>
      <c r="O141">
        <f>'GT Data'!I143/1000</f>
        <v>-6.7604331000000002</v>
      </c>
      <c r="P141">
        <f>'GT Data'!J143/1000</f>
        <v>16.2</v>
      </c>
      <c r="Q141">
        <f>'GT Data'!U143</f>
        <v>7.3258999999999999</v>
      </c>
      <c r="R141">
        <f>'GT Data'!V143</f>
        <v>4</v>
      </c>
      <c r="S141">
        <f>'GT Data'!W143</f>
        <v>4</v>
      </c>
    </row>
    <row r="142" spans="1:19" x14ac:dyDescent="0.3">
      <c r="A142" t="str">
        <f>'GT Data'!A144</f>
        <v>TAB_4_140</v>
      </c>
      <c r="B142">
        <f>'GT Data'!E144/1000</f>
        <v>-2.4241022999999999</v>
      </c>
      <c r="C142">
        <f>'GT Data'!F144/1000</f>
        <v>-4.7716447999999998</v>
      </c>
      <c r="D142">
        <f>'GT Data'!G144/1000</f>
        <v>16.2</v>
      </c>
      <c r="E142">
        <f>'GT Data'!K144/1000</f>
        <v>-5.8753906999999996</v>
      </c>
      <c r="F142">
        <f>'GT Data'!L144/1000</f>
        <v>-4.8974687000000001</v>
      </c>
      <c r="G142">
        <f>'GT Data'!M144/1000</f>
        <v>16.2</v>
      </c>
      <c r="H142">
        <f>'GT Data'!O144/1000</f>
        <v>-2.4245437000000001</v>
      </c>
      <c r="I142">
        <f>'GT Data'!P144/1000</f>
        <v>-4.7716369000000007</v>
      </c>
      <c r="J142">
        <f>'GT Data'!Q144/1000</f>
        <v>14.2</v>
      </c>
      <c r="K142">
        <f>'GT Data'!R144/1000</f>
        <v>-3.8267517</v>
      </c>
      <c r="L142">
        <f>'GT Data'!S144/1000</f>
        <v>-4.8227812999999999</v>
      </c>
      <c r="M142">
        <f>'GT Data'!T144/1000</f>
        <v>16.2</v>
      </c>
      <c r="N142">
        <f>'GT Data'!H144/1000</f>
        <v>-3.9766522000000002</v>
      </c>
      <c r="O142">
        <f>'GT Data'!I144/1000</f>
        <v>-4.8282463</v>
      </c>
      <c r="P142">
        <f>'GT Data'!J144/1000</f>
        <v>16.2</v>
      </c>
      <c r="Q142">
        <f>'GT Data'!U144</f>
        <v>5.2668999999999997</v>
      </c>
      <c r="R142">
        <f>'GT Data'!V144</f>
        <v>4</v>
      </c>
      <c r="S142">
        <f>'GT Data'!W144</f>
        <v>4</v>
      </c>
    </row>
    <row r="143" spans="1:19" x14ac:dyDescent="0.3">
      <c r="A143" t="str">
        <f>'GT Data'!A145</f>
        <v>TAB_4_141</v>
      </c>
      <c r="B143">
        <f>'GT Data'!E145/1000</f>
        <v>-2.4241022999999999</v>
      </c>
      <c r="C143">
        <f>'GT Data'!F145/1000</f>
        <v>-4.7716447999999998</v>
      </c>
      <c r="D143">
        <f>'GT Data'!G145/1000</f>
        <v>16.2</v>
      </c>
      <c r="E143">
        <f>'GT Data'!K145/1000</f>
        <v>-5.9505820000000007</v>
      </c>
      <c r="F143">
        <f>'GT Data'!L145/1000</f>
        <v>-2.4441256999999998</v>
      </c>
      <c r="G143">
        <f>'GT Data'!M145/1000</f>
        <v>16.2</v>
      </c>
      <c r="H143">
        <f>'GT Data'!O145/1000</f>
        <v>-2.4245437000000001</v>
      </c>
      <c r="I143">
        <f>'GT Data'!P145/1000</f>
        <v>-4.7716369000000007</v>
      </c>
      <c r="J143">
        <f>'GT Data'!Q145/1000</f>
        <v>14.2</v>
      </c>
      <c r="K143">
        <f>'GT Data'!R145/1000</f>
        <v>-4.2396422000000005</v>
      </c>
      <c r="L143">
        <f>'GT Data'!S145/1000</f>
        <v>-3.5733665999999999</v>
      </c>
      <c r="M143">
        <f>'GT Data'!T145/1000</f>
        <v>16.2</v>
      </c>
      <c r="N143">
        <f>'GT Data'!H145/1000</f>
        <v>-4.3648329000000006</v>
      </c>
      <c r="O143">
        <f>'GT Data'!I145/1000</f>
        <v>-3.4907392000000002</v>
      </c>
      <c r="P143">
        <f>'GT Data'!J145/1000</f>
        <v>16.2</v>
      </c>
      <c r="Q143">
        <f>'GT Data'!U145</f>
        <v>3.5680000000000001</v>
      </c>
      <c r="R143">
        <f>'GT Data'!V145</f>
        <v>4</v>
      </c>
      <c r="S143">
        <f>'GT Data'!W145</f>
        <v>4</v>
      </c>
    </row>
    <row r="144" spans="1:19" x14ac:dyDescent="0.3">
      <c r="A144" t="str">
        <f>'GT Data'!A146</f>
        <v>TAB_4_142</v>
      </c>
      <c r="B144">
        <f>'GT Data'!E146/1000</f>
        <v>-9.3493857000000009</v>
      </c>
      <c r="C144">
        <f>'GT Data'!F146/1000</f>
        <v>1.1348164999999999</v>
      </c>
      <c r="D144">
        <f>'GT Data'!G146/1000</f>
        <v>16.2</v>
      </c>
      <c r="E144">
        <f>'GT Data'!K146/1000</f>
        <v>-7.3320517000000001</v>
      </c>
      <c r="F144">
        <f>'GT Data'!L146/1000</f>
        <v>-1.8277732</v>
      </c>
      <c r="G144">
        <f>'GT Data'!M146/1000</f>
        <v>16.2</v>
      </c>
      <c r="H144">
        <f>'GT Data'!O146/1000</f>
        <v>-9.3493855000000003</v>
      </c>
      <c r="I144">
        <f>'GT Data'!P146/1000</f>
        <v>1.1348174</v>
      </c>
      <c r="J144">
        <f>'GT Data'!Q146/1000</f>
        <v>14.2</v>
      </c>
      <c r="K144">
        <f>'GT Data'!R146/1000</f>
        <v>-8.8235748999999988</v>
      </c>
      <c r="L144">
        <f>'GT Data'!S146/1000</f>
        <v>0.36262830000000001</v>
      </c>
      <c r="M144">
        <f>'GT Data'!T146/1000</f>
        <v>16.2</v>
      </c>
      <c r="N144">
        <f>'GT Data'!H146/1000</f>
        <v>-8.7391489999999994</v>
      </c>
      <c r="O144">
        <f>'GT Data'!I146/1000</f>
        <v>0.2386433</v>
      </c>
      <c r="P144">
        <f>'GT Data'!J146/1000</f>
        <v>16.2</v>
      </c>
      <c r="Q144">
        <f>'GT Data'!U146</f>
        <v>16.5107</v>
      </c>
      <c r="R144">
        <f>'GT Data'!V146</f>
        <v>4</v>
      </c>
      <c r="S144">
        <f>'GT Data'!W146</f>
        <v>4</v>
      </c>
    </row>
    <row r="145" spans="1:19" x14ac:dyDescent="0.3">
      <c r="A145" t="str">
        <f>'GT Data'!A147</f>
        <v>TAB_4_143</v>
      </c>
      <c r="B145">
        <f>'GT Data'!E147/1000</f>
        <v>-9.8672702000000001</v>
      </c>
      <c r="C145">
        <f>'GT Data'!F147/1000</f>
        <v>0.62703809999999993</v>
      </c>
      <c r="D145">
        <f>'GT Data'!G147/1000</f>
        <v>16.2</v>
      </c>
      <c r="E145">
        <f>'GT Data'!K147/1000</f>
        <v>-11.227616099999999</v>
      </c>
      <c r="F145">
        <f>'GT Data'!L147/1000</f>
        <v>-4.7706619000000003</v>
      </c>
      <c r="G145">
        <f>'GT Data'!M147/1000</f>
        <v>16.2</v>
      </c>
      <c r="H145">
        <f>'GT Data'!O147/1000</f>
        <v>-9.8672703999999989</v>
      </c>
      <c r="I145">
        <f>'GT Data'!P147/1000</f>
        <v>0.62703880000000001</v>
      </c>
      <c r="J145">
        <f>'GT Data'!Q147/1000</f>
        <v>14.2</v>
      </c>
      <c r="K145">
        <f>'GT Data'!R147/1000</f>
        <v>-10.628881</v>
      </c>
      <c r="L145">
        <f>'GT Data'!S147/1000</f>
        <v>-2.3949481000000001</v>
      </c>
      <c r="M145">
        <f>'GT Data'!T147/1000</f>
        <v>16.2</v>
      </c>
      <c r="N145">
        <f>'GT Data'!H147/1000</f>
        <v>-10.6655383</v>
      </c>
      <c r="O145">
        <f>'GT Data'!I147/1000</f>
        <v>-2.5403998999999997</v>
      </c>
      <c r="P145">
        <f>'GT Data'!J147/1000</f>
        <v>16.2</v>
      </c>
      <c r="Q145">
        <f>'GT Data'!U147</f>
        <v>8.7721</v>
      </c>
      <c r="R145">
        <f>'GT Data'!V147</f>
        <v>4</v>
      </c>
      <c r="S145">
        <f>'GT Data'!W147</f>
        <v>4</v>
      </c>
    </row>
    <row r="146" spans="1:19" x14ac:dyDescent="0.3">
      <c r="A146" t="str">
        <f>'GT Data'!A148</f>
        <v>TAB_4_144</v>
      </c>
      <c r="B146">
        <f>'GT Data'!E148/1000</f>
        <v>-9.8672702000000001</v>
      </c>
      <c r="C146">
        <f>'GT Data'!F148/1000</f>
        <v>0.62703809999999993</v>
      </c>
      <c r="D146">
        <f>'GT Data'!G148/1000</f>
        <v>16.2</v>
      </c>
      <c r="E146">
        <f>'GT Data'!K148/1000</f>
        <v>-13.7947881</v>
      </c>
      <c r="F146">
        <f>'GT Data'!L148/1000</f>
        <v>-4.1005229999999999</v>
      </c>
      <c r="G146">
        <f>'GT Data'!M148/1000</f>
        <v>16.2</v>
      </c>
      <c r="H146">
        <f>'GT Data'!O148/1000</f>
        <v>-9.8672703999999989</v>
      </c>
      <c r="I146">
        <f>'GT Data'!P148/1000</f>
        <v>0.62703880000000001</v>
      </c>
      <c r="J146">
        <f>'GT Data'!Q148/1000</f>
        <v>14.2</v>
      </c>
      <c r="K146">
        <f>'GT Data'!R148/1000</f>
        <v>-12.3569926</v>
      </c>
      <c r="L146">
        <f>'GT Data'!S148/1000</f>
        <v>-2.3698456999999999</v>
      </c>
      <c r="M146">
        <f>'GT Data'!T148/1000</f>
        <v>16.2</v>
      </c>
      <c r="N146">
        <f>'GT Data'!H148/1000</f>
        <v>-12.4528456</v>
      </c>
      <c r="O146">
        <f>'GT Data'!I148/1000</f>
        <v>-2.4852242000000002</v>
      </c>
      <c r="P146">
        <f>'GT Data'!J148/1000</f>
        <v>16.2</v>
      </c>
      <c r="Q146">
        <f>'GT Data'!U148</f>
        <v>5.4858000000000002</v>
      </c>
      <c r="R146">
        <f>'GT Data'!V148</f>
        <v>4</v>
      </c>
      <c r="S146">
        <f>'GT Data'!W148</f>
        <v>4</v>
      </c>
    </row>
    <row r="147" spans="1:19" x14ac:dyDescent="0.3">
      <c r="A147" t="str">
        <f>'GT Data'!A149</f>
        <v>TAB_4_145</v>
      </c>
      <c r="B147">
        <f>'GT Data'!E149/1000</f>
        <v>-9.8672702000000001</v>
      </c>
      <c r="C147">
        <f>'GT Data'!F149/1000</f>
        <v>0.62703809999999993</v>
      </c>
      <c r="D147">
        <f>'GT Data'!G149/1000</f>
        <v>16.2</v>
      </c>
      <c r="E147">
        <f>'GT Data'!K149/1000</f>
        <v>-14.412051100000001</v>
      </c>
      <c r="F147">
        <f>'GT Data'!L149/1000</f>
        <v>-1.4157714000000001</v>
      </c>
      <c r="G147">
        <f>'GT Data'!M149/1000</f>
        <v>16.2</v>
      </c>
      <c r="H147">
        <f>'GT Data'!O149/1000</f>
        <v>-9.8672703999999989</v>
      </c>
      <c r="I147">
        <f>'GT Data'!P149/1000</f>
        <v>0.62703880000000001</v>
      </c>
      <c r="J147">
        <f>'GT Data'!Q149/1000</f>
        <v>14.2</v>
      </c>
      <c r="K147">
        <f>'GT Data'!R149/1000</f>
        <v>-12.177412700000001</v>
      </c>
      <c r="L147">
        <f>'GT Data'!S149/1000</f>
        <v>-0.41133560000000002</v>
      </c>
      <c r="M147">
        <f>'GT Data'!T149/1000</f>
        <v>16.2</v>
      </c>
      <c r="N147">
        <f>'GT Data'!H149/1000</f>
        <v>-12.314227300000001</v>
      </c>
      <c r="O147">
        <f>'GT Data'!I149/1000</f>
        <v>-0.47283170000000002</v>
      </c>
      <c r="P147">
        <f>'GT Data'!J149/1000</f>
        <v>16.2</v>
      </c>
      <c r="Q147">
        <f>'GT Data'!U149</f>
        <v>5.9427000000000003</v>
      </c>
      <c r="R147">
        <f>'GT Data'!V149</f>
        <v>4</v>
      </c>
      <c r="S147">
        <f>'GT Data'!W149</f>
        <v>4</v>
      </c>
    </row>
    <row r="148" spans="1:19" x14ac:dyDescent="0.3">
      <c r="A148" t="str">
        <f>'GT Data'!A150</f>
        <v>TAB_4_146</v>
      </c>
      <c r="B148">
        <f>'GT Data'!E150/1000</f>
        <v>-10.050758700000001</v>
      </c>
      <c r="C148">
        <f>'GT Data'!F150/1000</f>
        <v>1.3301821999999999</v>
      </c>
      <c r="D148">
        <f>'GT Data'!G150/1000</f>
        <v>16.2</v>
      </c>
      <c r="E148">
        <f>'GT Data'!K150/1000</f>
        <v>-15.573828799999999</v>
      </c>
      <c r="F148">
        <f>'GT Data'!L150/1000</f>
        <v>0.2132713</v>
      </c>
      <c r="G148">
        <f>'GT Data'!M150/1000</f>
        <v>16.2</v>
      </c>
      <c r="H148">
        <f>'GT Data'!O150/1000</f>
        <v>-10.0502246</v>
      </c>
      <c r="I148">
        <f>'GT Data'!P150/1000</f>
        <v>1.3300385000000001</v>
      </c>
      <c r="J148">
        <f>'GT Data'!Q150/1000</f>
        <v>14.2</v>
      </c>
      <c r="K148">
        <f>'GT Data'!R150/1000</f>
        <v>-13.368471600000001</v>
      </c>
      <c r="L148">
        <f>'GT Data'!S150/1000</f>
        <v>0.65925289999999992</v>
      </c>
      <c r="M148">
        <f>'GT Data'!T150/1000</f>
        <v>16.2</v>
      </c>
      <c r="N148">
        <f>'GT Data'!H150/1000</f>
        <v>-13.515495399999999</v>
      </c>
      <c r="O148">
        <f>'GT Data'!I150/1000</f>
        <v>0.62952079999999999</v>
      </c>
      <c r="P148">
        <f>'GT Data'!J150/1000</f>
        <v>16.2</v>
      </c>
      <c r="Q148">
        <f>'GT Data'!U150</f>
        <v>3.8140999999999998</v>
      </c>
      <c r="R148">
        <f>'GT Data'!V150</f>
        <v>4</v>
      </c>
      <c r="S148">
        <f>'GT Data'!W150</f>
        <v>4</v>
      </c>
    </row>
    <row r="149" spans="1:19" x14ac:dyDescent="0.3">
      <c r="A149" t="str">
        <f>'GT Data'!A151</f>
        <v>TAB_4_147</v>
      </c>
      <c r="B149">
        <f>'GT Data'!E151/1000</f>
        <v>-13.564012199999999</v>
      </c>
      <c r="C149">
        <f>'GT Data'!F151/1000</f>
        <v>4.7274611000000002</v>
      </c>
      <c r="D149">
        <f>'GT Data'!G151/1000</f>
        <v>16.2</v>
      </c>
      <c r="E149">
        <f>'GT Data'!K151/1000</f>
        <v>-15.203143899999999</v>
      </c>
      <c r="F149">
        <f>'GT Data'!L151/1000</f>
        <v>0.73184420000000006</v>
      </c>
      <c r="G149">
        <f>'GT Data'!M151/1000</f>
        <v>16.2</v>
      </c>
      <c r="H149">
        <f>'GT Data'!O151/1000</f>
        <v>-13.7847227</v>
      </c>
      <c r="I149">
        <f>'GT Data'!P151/1000</f>
        <v>4.7273266999999999</v>
      </c>
      <c r="J149">
        <f>'GT Data'!Q151/1000</f>
        <v>14.2</v>
      </c>
      <c r="K149">
        <f>'GT Data'!R151/1000</f>
        <v>-14.197369800000001</v>
      </c>
      <c r="L149">
        <f>'GT Data'!S151/1000</f>
        <v>3.1835617000000003</v>
      </c>
      <c r="M149">
        <f>'GT Data'!T151/1000</f>
        <v>16.2</v>
      </c>
      <c r="N149">
        <f>'GT Data'!H151/1000</f>
        <v>-14.2543004</v>
      </c>
      <c r="O149">
        <f>'GT Data'!I151/1000</f>
        <v>3.0447851999999997</v>
      </c>
      <c r="P149">
        <f>'GT Data'!J151/1000</f>
        <v>16.2</v>
      </c>
      <c r="Q149">
        <f>'GT Data'!U151</f>
        <v>6.9207000000000001</v>
      </c>
      <c r="R149">
        <f>'GT Data'!V151</f>
        <v>4</v>
      </c>
      <c r="S149">
        <f>'GT Data'!W151</f>
        <v>4</v>
      </c>
    </row>
    <row r="150" spans="1:19" x14ac:dyDescent="0.3">
      <c r="A150" t="str">
        <f>'GT Data'!A152</f>
        <v>TAB_4_148</v>
      </c>
      <c r="B150">
        <f>'GT Data'!E152/1000</f>
        <v>-13.564012199999999</v>
      </c>
      <c r="C150">
        <f>'GT Data'!F152/1000</f>
        <v>4.7274611000000002</v>
      </c>
      <c r="D150">
        <f>'GT Data'!G152/1000</f>
        <v>16.2</v>
      </c>
      <c r="E150">
        <f>'GT Data'!K152/1000</f>
        <v>-17.156700400000002</v>
      </c>
      <c r="F150">
        <f>'GT Data'!L152/1000</f>
        <v>3.7058654</v>
      </c>
      <c r="G150">
        <f>'GT Data'!M152/1000</f>
        <v>16.2</v>
      </c>
      <c r="H150">
        <f>'GT Data'!O152/1000</f>
        <v>-13.7847227</v>
      </c>
      <c r="I150">
        <f>'GT Data'!P152/1000</f>
        <v>4.7273266999999999</v>
      </c>
      <c r="J150">
        <f>'GT Data'!Q152/1000</f>
        <v>14.2</v>
      </c>
      <c r="K150">
        <f>'GT Data'!R152/1000</f>
        <v>-15.1848694</v>
      </c>
      <c r="L150">
        <f>'GT Data'!S152/1000</f>
        <v>4.2665636999999998</v>
      </c>
      <c r="M150">
        <f>'GT Data'!T152/1000</f>
        <v>16.2</v>
      </c>
      <c r="N150">
        <f>'GT Data'!H152/1000</f>
        <v>-15.3291497</v>
      </c>
      <c r="O150">
        <f>'GT Data'!I152/1000</f>
        <v>4.2255370000000001</v>
      </c>
      <c r="P150">
        <f>'GT Data'!J152/1000</f>
        <v>16.2</v>
      </c>
      <c r="Q150">
        <f>'GT Data'!U152</f>
        <v>5.0475000000000003</v>
      </c>
      <c r="R150">
        <f>'GT Data'!V152</f>
        <v>4</v>
      </c>
      <c r="S150">
        <f>'GT Data'!W152</f>
        <v>4</v>
      </c>
    </row>
    <row r="151" spans="1:19" x14ac:dyDescent="0.3">
      <c r="A151" t="str">
        <f>'GT Data'!A153</f>
        <v>TAB_4_149</v>
      </c>
      <c r="B151">
        <f>'GT Data'!E153/1000</f>
        <v>-13.939057</v>
      </c>
      <c r="C151">
        <f>'GT Data'!F153/1000</f>
        <v>5.9546329999999994</v>
      </c>
      <c r="D151">
        <f>'GT Data'!G153/1000</f>
        <v>16.2</v>
      </c>
      <c r="E151">
        <f>'GT Data'!K153/1000</f>
        <v>-17.673909399999999</v>
      </c>
      <c r="F151">
        <f>'GT Data'!L153/1000</f>
        <v>6.5890110999999996</v>
      </c>
      <c r="G151">
        <f>'GT Data'!M153/1000</f>
        <v>16.2</v>
      </c>
      <c r="H151">
        <f>'GT Data'!O153/1000</f>
        <v>-14.364859200000001</v>
      </c>
      <c r="I151">
        <f>'GT Data'!P153/1000</f>
        <v>6.1668573999999996</v>
      </c>
      <c r="J151">
        <f>'GT Data'!Q153/1000</f>
        <v>14.2</v>
      </c>
      <c r="K151">
        <f>'GT Data'!R153/1000</f>
        <v>-15.258504199999999</v>
      </c>
      <c r="L151">
        <f>'GT Data'!S153/1000</f>
        <v>6.1787459</v>
      </c>
      <c r="M151">
        <f>'GT Data'!T153/1000</f>
        <v>16.2</v>
      </c>
      <c r="N151">
        <f>'GT Data'!H153/1000</f>
        <v>-15.406386099999999</v>
      </c>
      <c r="O151">
        <f>'GT Data'!I153/1000</f>
        <v>6.2038640999999997</v>
      </c>
      <c r="P151">
        <f>'GT Data'!J153/1000</f>
        <v>16.2</v>
      </c>
      <c r="Q151">
        <f>'GT Data'!U153</f>
        <v>5.0071000000000003</v>
      </c>
      <c r="R151">
        <f>'GT Data'!V153</f>
        <v>4</v>
      </c>
      <c r="S151">
        <f>'GT Data'!W153</f>
        <v>4</v>
      </c>
    </row>
    <row r="152" spans="1:19" x14ac:dyDescent="0.3">
      <c r="A152" t="str">
        <f>'GT Data'!A154</f>
        <v>TAB_4_150</v>
      </c>
      <c r="B152">
        <f>'GT Data'!E154/1000</f>
        <v>-12.6992318</v>
      </c>
      <c r="C152">
        <f>'GT Data'!F154/1000</f>
        <v>6.3777181000000001</v>
      </c>
      <c r="D152">
        <f>'GT Data'!G154/1000</f>
        <v>16.2</v>
      </c>
      <c r="E152">
        <f>'GT Data'!K154/1000</f>
        <v>-15.783565299999999</v>
      </c>
      <c r="F152">
        <f>'GT Data'!L154/1000</f>
        <v>8.3790320999999999</v>
      </c>
      <c r="G152">
        <f>'GT Data'!M154/1000</f>
        <v>16.2</v>
      </c>
      <c r="H152">
        <f>'GT Data'!O154/1000</f>
        <v>-12.8320594</v>
      </c>
      <c r="I152">
        <f>'GT Data'!P154/1000</f>
        <v>6.5541584999999998</v>
      </c>
      <c r="J152">
        <f>'GT Data'!Q154/1000</f>
        <v>14.2</v>
      </c>
      <c r="K152">
        <f>'GT Data'!R154/1000</f>
        <v>-13.896088299999999</v>
      </c>
      <c r="L152">
        <f>'GT Data'!S154/1000</f>
        <v>7.1543156000000003</v>
      </c>
      <c r="M152">
        <f>'GT Data'!T154/1000</f>
        <v>16.2</v>
      </c>
      <c r="N152">
        <f>'GT Data'!H154/1000</f>
        <v>-14.021920099999999</v>
      </c>
      <c r="O152">
        <f>'GT Data'!I154/1000</f>
        <v>7.2359633999999993</v>
      </c>
      <c r="P152">
        <f>'GT Data'!J154/1000</f>
        <v>16.2</v>
      </c>
      <c r="Q152">
        <f>'GT Data'!U154</f>
        <v>6.4016000000000002</v>
      </c>
      <c r="R152">
        <f>'GT Data'!V154</f>
        <v>4</v>
      </c>
      <c r="S152">
        <f>'GT Data'!W154</f>
        <v>4</v>
      </c>
    </row>
    <row r="153" spans="1:19" x14ac:dyDescent="0.3">
      <c r="A153" t="str">
        <f>'GT Data'!A155</f>
        <v>TAB_4_151</v>
      </c>
      <c r="B153">
        <f>'GT Data'!E155/1000</f>
        <v>-12.6992318</v>
      </c>
      <c r="C153">
        <f>'GT Data'!F155/1000</f>
        <v>6.3777181000000001</v>
      </c>
      <c r="D153">
        <f>'GT Data'!G155/1000</f>
        <v>16.2</v>
      </c>
      <c r="E153">
        <f>'GT Data'!K155/1000</f>
        <v>-14.4910519</v>
      </c>
      <c r="F153">
        <f>'GT Data'!L155/1000</f>
        <v>12.0975585</v>
      </c>
      <c r="G153">
        <f>'GT Data'!M155/1000</f>
        <v>16.2</v>
      </c>
      <c r="H153">
        <f>'GT Data'!O155/1000</f>
        <v>-12.8320594</v>
      </c>
      <c r="I153">
        <f>'GT Data'!P155/1000</f>
        <v>6.5541584999999998</v>
      </c>
      <c r="J153">
        <f>'GT Data'!Q155/1000</f>
        <v>14.2</v>
      </c>
      <c r="K153">
        <f>'GT Data'!R155/1000</f>
        <v>-13.758651</v>
      </c>
      <c r="L153">
        <f>'GT Data'!S155/1000</f>
        <v>9.7595917000000014</v>
      </c>
      <c r="M153">
        <f>'GT Data'!T155/1000</f>
        <v>16.2</v>
      </c>
      <c r="N153">
        <f>'GT Data'!H155/1000</f>
        <v>-13.803491900000001</v>
      </c>
      <c r="O153">
        <f>'GT Data'!I155/1000</f>
        <v>9.9027325000000008</v>
      </c>
      <c r="P153">
        <f>'GT Data'!J155/1000</f>
        <v>16.2</v>
      </c>
      <c r="Q153">
        <f>'GT Data'!U155</f>
        <v>9.7708999999999993</v>
      </c>
      <c r="R153">
        <f>'GT Data'!V155</f>
        <v>4</v>
      </c>
      <c r="S153">
        <f>'GT Data'!W155</f>
        <v>4</v>
      </c>
    </row>
    <row r="154" spans="1:19" x14ac:dyDescent="0.3">
      <c r="A154" t="str">
        <f>'GT Data'!A156</f>
        <v>TAB_4_152</v>
      </c>
      <c r="B154">
        <f>'GT Data'!E156/1000</f>
        <v>-7.7585058</v>
      </c>
      <c r="C154">
        <f>'GT Data'!F156/1000</f>
        <v>12.5275303</v>
      </c>
      <c r="D154">
        <f>'GT Data'!G156/1000</f>
        <v>16.2</v>
      </c>
      <c r="E154">
        <f>'GT Data'!K156/1000</f>
        <v>-15.0082258</v>
      </c>
      <c r="F154">
        <f>'GT Data'!L156/1000</f>
        <v>11.268927400000001</v>
      </c>
      <c r="G154">
        <f>'GT Data'!M156/1000</f>
        <v>16.2</v>
      </c>
      <c r="H154">
        <f>'GT Data'!O156/1000</f>
        <v>-7.7585065999999996</v>
      </c>
      <c r="I154">
        <f>'GT Data'!P156/1000</f>
        <v>12.5275304</v>
      </c>
      <c r="J154">
        <f>'GT Data'!Q156/1000</f>
        <v>14.2</v>
      </c>
      <c r="K154">
        <f>'GT Data'!R156/1000</f>
        <v>-12.003174899999999</v>
      </c>
      <c r="L154">
        <f>'GT Data'!S156/1000</f>
        <v>11.7906256</v>
      </c>
      <c r="M154">
        <f>'GT Data'!T156/1000</f>
        <v>16.2</v>
      </c>
      <c r="N154">
        <f>'GT Data'!H156/1000</f>
        <v>-12.1509643</v>
      </c>
      <c r="O154">
        <f>'GT Data'!I156/1000</f>
        <v>11.7649683</v>
      </c>
      <c r="P154">
        <f>'GT Data'!J156/1000</f>
        <v>16.2</v>
      </c>
      <c r="Q154">
        <f>'GT Data'!U156</f>
        <v>4.9898999999999996</v>
      </c>
      <c r="R154">
        <f>'GT Data'!V156</f>
        <v>4</v>
      </c>
      <c r="S154">
        <f>'GT Data'!W156</f>
        <v>4</v>
      </c>
    </row>
    <row r="155" spans="1:19" x14ac:dyDescent="0.3">
      <c r="A155" t="str">
        <f>'GT Data'!A157</f>
        <v>TAB_4_153</v>
      </c>
      <c r="B155">
        <f>'GT Data'!E157/1000</f>
        <v>-7.7585061</v>
      </c>
      <c r="C155">
        <f>'GT Data'!F157/1000</f>
        <v>13.327528000000001</v>
      </c>
      <c r="D155">
        <f>'GT Data'!G157/1000</f>
        <v>16.2</v>
      </c>
      <c r="E155">
        <f>'GT Data'!K157/1000</f>
        <v>-15.037035700000001</v>
      </c>
      <c r="F155">
        <f>'GT Data'!L157/1000</f>
        <v>13.703265799999999</v>
      </c>
      <c r="G155">
        <f>'GT Data'!M157/1000</f>
        <v>16.2</v>
      </c>
      <c r="H155">
        <f>'GT Data'!O157/1000</f>
        <v>-7.7585068000000001</v>
      </c>
      <c r="I155">
        <f>'GT Data'!P157/1000</f>
        <v>13.327528399999998</v>
      </c>
      <c r="J155">
        <f>'GT Data'!Q157/1000</f>
        <v>14.2</v>
      </c>
      <c r="K155">
        <f>'GT Data'!R157/1000</f>
        <v>-11.991091599999999</v>
      </c>
      <c r="L155">
        <f>'GT Data'!S157/1000</f>
        <v>13.546025799999999</v>
      </c>
      <c r="M155">
        <f>'GT Data'!T157/1000</f>
        <v>16.2</v>
      </c>
      <c r="N155">
        <f>'GT Data'!H157/1000</f>
        <v>-12.140892099999999</v>
      </c>
      <c r="O155">
        <f>'GT Data'!I157/1000</f>
        <v>13.5537589</v>
      </c>
      <c r="P155">
        <f>'GT Data'!J157/1000</f>
        <v>16.2</v>
      </c>
      <c r="Q155">
        <f>'GT Data'!U157</f>
        <v>4.8604000000000003</v>
      </c>
      <c r="R155">
        <f>'GT Data'!V157</f>
        <v>4</v>
      </c>
      <c r="S155">
        <f>'GT Data'!W157</f>
        <v>4</v>
      </c>
    </row>
    <row r="156" spans="1:19" x14ac:dyDescent="0.3">
      <c r="A156" t="str">
        <f>'GT Data'!A158</f>
        <v>TAB_4_154</v>
      </c>
      <c r="B156">
        <f>'GT Data'!E158/1000</f>
        <v>-7.7585061</v>
      </c>
      <c r="C156">
        <f>'GT Data'!F158/1000</f>
        <v>13.327528000000001</v>
      </c>
      <c r="D156">
        <f>'GT Data'!G158/1000</f>
        <v>16.2</v>
      </c>
      <c r="E156">
        <f>'GT Data'!K158/1000</f>
        <v>-12.2599134</v>
      </c>
      <c r="F156">
        <f>'GT Data'!L158/1000</f>
        <v>17.0442635</v>
      </c>
      <c r="G156">
        <f>'GT Data'!M158/1000</f>
        <v>16.2</v>
      </c>
      <c r="H156">
        <f>'GT Data'!O158/1000</f>
        <v>-7.7585068000000001</v>
      </c>
      <c r="I156">
        <f>'GT Data'!P158/1000</f>
        <v>13.327528399999998</v>
      </c>
      <c r="J156">
        <f>'GT Data'!Q158/1000</f>
        <v>14.2</v>
      </c>
      <c r="K156">
        <f>'GT Data'!R158/1000</f>
        <v>-10.2164596</v>
      </c>
      <c r="L156">
        <f>'GT Data'!S158/1000</f>
        <v>15.357018400000001</v>
      </c>
      <c r="M156">
        <f>'GT Data'!T158/1000</f>
        <v>16.2</v>
      </c>
      <c r="N156">
        <f>'GT Data'!H158/1000</f>
        <v>-10.332126799999999</v>
      </c>
      <c r="O156">
        <f>'GT Data'!I158/1000</f>
        <v>15.452522800000001</v>
      </c>
      <c r="P156">
        <f>'GT Data'!J158/1000</f>
        <v>16.2</v>
      </c>
      <c r="Q156">
        <f>'GT Data'!U158</f>
        <v>11.182399999999999</v>
      </c>
      <c r="R156">
        <f>'GT Data'!V158</f>
        <v>4</v>
      </c>
      <c r="S156">
        <f>'GT Data'!W158</f>
        <v>4</v>
      </c>
    </row>
    <row r="157" spans="1:19" x14ac:dyDescent="0.3">
      <c r="A157" t="str">
        <f>'GT Data'!A159</f>
        <v>TAB_4_155</v>
      </c>
      <c r="B157">
        <f>'GT Data'!E159/1000</f>
        <v>-7.7585061</v>
      </c>
      <c r="C157">
        <f>'GT Data'!F159/1000</f>
        <v>13.327528000000001</v>
      </c>
      <c r="D157">
        <f>'GT Data'!G159/1000</f>
        <v>16.2</v>
      </c>
      <c r="E157">
        <f>'GT Data'!K159/1000</f>
        <v>-8.9956635000000009</v>
      </c>
      <c r="F157">
        <f>'GT Data'!L159/1000</f>
        <v>17.9190106</v>
      </c>
      <c r="G157">
        <f>'GT Data'!M159/1000</f>
        <v>16.2</v>
      </c>
      <c r="H157">
        <f>'GT Data'!O159/1000</f>
        <v>-7.7585068000000001</v>
      </c>
      <c r="I157">
        <f>'GT Data'!P159/1000</f>
        <v>13.327528399999998</v>
      </c>
      <c r="J157">
        <f>'GT Data'!Q159/1000</f>
        <v>14.2</v>
      </c>
      <c r="K157">
        <f>'GT Data'!R159/1000</f>
        <v>-8.5143538000000003</v>
      </c>
      <c r="L157">
        <f>'GT Data'!S159/1000</f>
        <v>16.132718100000002</v>
      </c>
      <c r="M157">
        <f>'GT Data'!T159/1000</f>
        <v>16.2</v>
      </c>
      <c r="N157">
        <f>'GT Data'!H159/1000</f>
        <v>-8.5533789000000002</v>
      </c>
      <c r="O157">
        <f>'GT Data'!I159/1000</f>
        <v>16.2775526</v>
      </c>
      <c r="P157">
        <f>'GT Data'!J159/1000</f>
        <v>16.2</v>
      </c>
      <c r="Q157">
        <f>'GT Data'!U159</f>
        <v>5.1436000000000002</v>
      </c>
      <c r="R157">
        <f>'GT Data'!V159</f>
        <v>4</v>
      </c>
      <c r="S157">
        <f>'GT Data'!W159</f>
        <v>4</v>
      </c>
    </row>
    <row r="158" spans="1:19" x14ac:dyDescent="0.3">
      <c r="A158" t="str">
        <f>'GT Data'!A160</f>
        <v>TAB_4_156</v>
      </c>
      <c r="B158">
        <f>'GT Data'!E160/1000</f>
        <v>-6.2742152999999998</v>
      </c>
      <c r="C158">
        <f>'GT Data'!F160/1000</f>
        <v>15.0125738</v>
      </c>
      <c r="D158">
        <f>'GT Data'!G160/1000</f>
        <v>16.2</v>
      </c>
      <c r="E158">
        <f>'GT Data'!K160/1000</f>
        <v>-8.8024478999999989</v>
      </c>
      <c r="F158">
        <f>'GT Data'!L160/1000</f>
        <v>18.359835899999997</v>
      </c>
      <c r="G158">
        <f>'GT Data'!M160/1000</f>
        <v>16.2</v>
      </c>
      <c r="H158">
        <f>'GT Data'!O160/1000</f>
        <v>-6.2742152999999998</v>
      </c>
      <c r="I158">
        <f>'GT Data'!P160/1000</f>
        <v>15.0125738</v>
      </c>
      <c r="J158">
        <f>'GT Data'!Q160/1000</f>
        <v>14.2</v>
      </c>
      <c r="K158">
        <f>'GT Data'!R160/1000</f>
        <v>-7.6874341000000008</v>
      </c>
      <c r="L158">
        <f>'GT Data'!S160/1000</f>
        <v>16.8836096</v>
      </c>
      <c r="M158">
        <f>'GT Data'!T160/1000</f>
        <v>16.2</v>
      </c>
      <c r="N158">
        <f>'GT Data'!H160/1000</f>
        <v>-7.7778406000000002</v>
      </c>
      <c r="O158">
        <f>'GT Data'!I160/1000</f>
        <v>17.003303599999999</v>
      </c>
      <c r="P158">
        <f>'GT Data'!J160/1000</f>
        <v>16.2</v>
      </c>
      <c r="Q158">
        <f>'GT Data'!U160</f>
        <v>2.7513000000000001</v>
      </c>
      <c r="R158">
        <f>'GT Data'!V160</f>
        <v>4</v>
      </c>
      <c r="S158">
        <f>'GT Data'!W160</f>
        <v>4</v>
      </c>
    </row>
    <row r="159" spans="1:19" x14ac:dyDescent="0.3">
      <c r="A159" t="str">
        <f>'GT Data'!A161</f>
        <v>TAB_5_157</v>
      </c>
      <c r="B159">
        <f>'GT Data'!E161/1000</f>
        <v>7.4066448000000005</v>
      </c>
      <c r="C159">
        <f>'GT Data'!F161/1000</f>
        <v>-2.9052040999999997</v>
      </c>
      <c r="D159">
        <f>'GT Data'!G161/1000</f>
        <v>18.2</v>
      </c>
      <c r="E159">
        <f>'GT Data'!K161/1000</f>
        <v>8.3298433000000003</v>
      </c>
      <c r="F159">
        <f>'GT Data'!L161/1000</f>
        <v>-0.84666269999999999</v>
      </c>
      <c r="G159">
        <f>'GT Data'!M161/1000</f>
        <v>18.2</v>
      </c>
      <c r="H159">
        <f>'GT Data'!O161/1000</f>
        <v>7.4066448000000005</v>
      </c>
      <c r="I159">
        <f>'GT Data'!P161/1000</f>
        <v>-2.9052040999999997</v>
      </c>
      <c r="J159">
        <f>'GT Data'!Q161/1000</f>
        <v>16.2</v>
      </c>
      <c r="K159">
        <f>'GT Data'!R161/1000</f>
        <v>7.5728140000000002</v>
      </c>
      <c r="L159">
        <f>'GT Data'!S161/1000</f>
        <v>-2.5346812000000001</v>
      </c>
      <c r="M159">
        <f>'GT Data'!T161/1000</f>
        <v>18.2</v>
      </c>
      <c r="N159">
        <f>'GT Data'!H161/1000</f>
        <v>7.6341947000000001</v>
      </c>
      <c r="O159">
        <f>'GT Data'!I161/1000</f>
        <v>-2.3978148999999997</v>
      </c>
      <c r="P159">
        <f>'GT Data'!J161/1000</f>
        <v>18.2</v>
      </c>
      <c r="Q159">
        <f>'GT Data'!U161</f>
        <v>0</v>
      </c>
      <c r="R159">
        <f>'GT Data'!V161</f>
        <v>4</v>
      </c>
      <c r="S159">
        <f>'GT Data'!W161</f>
        <v>4</v>
      </c>
    </row>
    <row r="160" spans="1:19" x14ac:dyDescent="0.3">
      <c r="A160" t="str">
        <f>'GT Data'!A162</f>
        <v>TAB_5_158</v>
      </c>
      <c r="B160">
        <f>'GT Data'!E162/1000</f>
        <v>17.197490000000002</v>
      </c>
      <c r="C160">
        <f>'GT Data'!F162/1000</f>
        <v>0.45759240000000001</v>
      </c>
      <c r="D160">
        <f>'GT Data'!G162/1000</f>
        <v>18.2</v>
      </c>
      <c r="E160">
        <f>'GT Data'!K162/1000</f>
        <v>19.564478899999997</v>
      </c>
      <c r="F160">
        <f>'GT Data'!L162/1000</f>
        <v>-5.1352924999999994</v>
      </c>
      <c r="G160">
        <f>'GT Data'!M162/1000</f>
        <v>18.2</v>
      </c>
      <c r="H160">
        <f>'GT Data'!O162/1000</f>
        <v>17.197489900000001</v>
      </c>
      <c r="I160">
        <f>'GT Data'!P162/1000</f>
        <v>0.45759480000000002</v>
      </c>
      <c r="J160">
        <f>'GT Data'!Q162/1000</f>
        <v>16.2</v>
      </c>
      <c r="K160">
        <f>'GT Data'!R162/1000</f>
        <v>18.5316486</v>
      </c>
      <c r="L160">
        <f>'GT Data'!S162/1000</f>
        <v>-2.6948496</v>
      </c>
      <c r="M160">
        <f>'GT Data'!T162/1000</f>
        <v>18.2</v>
      </c>
      <c r="N160">
        <f>'GT Data'!H162/1000</f>
        <v>18.5901107</v>
      </c>
      <c r="O160">
        <f>'GT Data'!I162/1000</f>
        <v>-2.8329879</v>
      </c>
      <c r="P160">
        <f>'GT Data'!J162/1000</f>
        <v>18.2</v>
      </c>
      <c r="Q160">
        <f>'GT Data'!U162</f>
        <v>8.6958000000000002</v>
      </c>
      <c r="R160">
        <f>'GT Data'!V162</f>
        <v>4</v>
      </c>
      <c r="S160">
        <f>'GT Data'!W162</f>
        <v>4</v>
      </c>
    </row>
    <row r="161" spans="1:19" x14ac:dyDescent="0.3">
      <c r="A161" t="str">
        <f>'GT Data'!A163</f>
        <v>TAB_5_159</v>
      </c>
      <c r="B161">
        <f>'GT Data'!E163/1000</f>
        <v>12.9529981</v>
      </c>
      <c r="C161">
        <f>'GT Data'!F163/1000</f>
        <v>-3.7405882000000004</v>
      </c>
      <c r="D161">
        <f>'GT Data'!G163/1000</f>
        <v>18.2</v>
      </c>
      <c r="E161">
        <f>'GT Data'!K163/1000</f>
        <v>17.997161899999998</v>
      </c>
      <c r="F161">
        <f>'GT Data'!L163/1000</f>
        <v>-6.0010357000000001</v>
      </c>
      <c r="G161">
        <f>'GT Data'!M163/1000</f>
        <v>18.2</v>
      </c>
      <c r="H161">
        <f>'GT Data'!O163/1000</f>
        <v>12.9529969</v>
      </c>
      <c r="I161">
        <f>'GT Data'!P163/1000</f>
        <v>-3.7405943000000001</v>
      </c>
      <c r="J161">
        <f>'GT Data'!Q163/1000</f>
        <v>16.2</v>
      </c>
      <c r="K161">
        <f>'GT Data'!R163/1000</f>
        <v>15.761393400000001</v>
      </c>
      <c r="L161">
        <f>'GT Data'!S163/1000</f>
        <v>-4.9991178999999999</v>
      </c>
      <c r="M161">
        <f>'GT Data'!T163/1000</f>
        <v>18.2</v>
      </c>
      <c r="N161">
        <f>'GT Data'!H163/1000</f>
        <v>15.898277200000001</v>
      </c>
      <c r="O161">
        <f>'GT Data'!I163/1000</f>
        <v>-5.0604597999999994</v>
      </c>
      <c r="P161">
        <f>'GT Data'!J163/1000</f>
        <v>18.2</v>
      </c>
      <c r="Q161">
        <f>'GT Data'!U163</f>
        <v>9.3010000000000002</v>
      </c>
      <c r="R161">
        <f>'GT Data'!V163</f>
        <v>4</v>
      </c>
      <c r="S161">
        <f>'GT Data'!W163</f>
        <v>4</v>
      </c>
    </row>
    <row r="162" spans="1:19" x14ac:dyDescent="0.3">
      <c r="A162" t="str">
        <f>'GT Data'!A164</f>
        <v>TAB_5_160</v>
      </c>
      <c r="B162">
        <f>'GT Data'!E164/1000</f>
        <v>12.9529985</v>
      </c>
      <c r="C162">
        <f>'GT Data'!F164/1000</f>
        <v>-4.5406312</v>
      </c>
      <c r="D162">
        <f>'GT Data'!G164/1000</f>
        <v>18.2</v>
      </c>
      <c r="E162">
        <f>'GT Data'!K164/1000</f>
        <v>15.385549000000001</v>
      </c>
      <c r="F162">
        <f>'GT Data'!L164/1000</f>
        <v>-7.5282324000000003</v>
      </c>
      <c r="G162">
        <f>'GT Data'!M164/1000</f>
        <v>18.2</v>
      </c>
      <c r="H162">
        <f>'GT Data'!O164/1000</f>
        <v>12.9529972</v>
      </c>
      <c r="I162">
        <f>'GT Data'!P164/1000</f>
        <v>-4.5406309</v>
      </c>
      <c r="J162">
        <f>'GT Data'!Q164/1000</f>
        <v>16.2</v>
      </c>
      <c r="K162">
        <f>'GT Data'!R164/1000</f>
        <v>14.217471</v>
      </c>
      <c r="L162">
        <f>'GT Data'!S164/1000</f>
        <v>-6.0936265999999994</v>
      </c>
      <c r="M162">
        <f>'GT Data'!T164/1000</f>
        <v>18.2</v>
      </c>
      <c r="N162">
        <f>'GT Data'!H164/1000</f>
        <v>14.31218</v>
      </c>
      <c r="O162">
        <f>'GT Data'!I164/1000</f>
        <v>-6.2099459999999995</v>
      </c>
      <c r="P162">
        <f>'GT Data'!J164/1000</f>
        <v>18.2</v>
      </c>
      <c r="Q162">
        <f>'GT Data'!U164</f>
        <v>8.3498999999999999</v>
      </c>
      <c r="R162">
        <f>'GT Data'!V164</f>
        <v>4</v>
      </c>
      <c r="S162">
        <f>'GT Data'!W164</f>
        <v>4</v>
      </c>
    </row>
    <row r="163" spans="1:19" x14ac:dyDescent="0.3">
      <c r="A163" t="str">
        <f>'GT Data'!A165</f>
        <v>TAB_5_161</v>
      </c>
      <c r="B163">
        <f>'GT Data'!E165/1000</f>
        <v>12.152998499999999</v>
      </c>
      <c r="C163">
        <f>'GT Data'!F165/1000</f>
        <v>-4.5406312</v>
      </c>
      <c r="D163">
        <f>'GT Data'!G165/1000</f>
        <v>18.2</v>
      </c>
      <c r="E163">
        <f>'GT Data'!K165/1000</f>
        <v>12.702124299999999</v>
      </c>
      <c r="F163">
        <f>'GT Data'!L165/1000</f>
        <v>-8.8796376000000006</v>
      </c>
      <c r="G163">
        <f>'GT Data'!M165/1000</f>
        <v>18.2</v>
      </c>
      <c r="H163">
        <f>'GT Data'!O165/1000</f>
        <v>12.1529972</v>
      </c>
      <c r="I163">
        <f>'GT Data'!P165/1000</f>
        <v>-4.5406309</v>
      </c>
      <c r="J163">
        <f>'GT Data'!Q165/1000</f>
        <v>16.2</v>
      </c>
      <c r="K163">
        <f>'GT Data'!R165/1000</f>
        <v>12.4196273</v>
      </c>
      <c r="L163">
        <f>'GT Data'!S165/1000</f>
        <v>-6.6474422999999998</v>
      </c>
      <c r="M163">
        <f>'GT Data'!T165/1000</f>
        <v>18.2</v>
      </c>
      <c r="N163">
        <f>'GT Data'!H165/1000</f>
        <v>12.4384605</v>
      </c>
      <c r="O163">
        <f>'GT Data'!I165/1000</f>
        <v>-6.7962553999999997</v>
      </c>
      <c r="P163">
        <f>'GT Data'!J165/1000</f>
        <v>18.2</v>
      </c>
      <c r="Q163">
        <f>'GT Data'!U165</f>
        <v>5.1294000000000004</v>
      </c>
      <c r="R163">
        <f>'GT Data'!V165</f>
        <v>4</v>
      </c>
      <c r="S163">
        <f>'GT Data'!W165</f>
        <v>4</v>
      </c>
    </row>
    <row r="164" spans="1:19" x14ac:dyDescent="0.3">
      <c r="A164" t="str">
        <f>'GT Data'!A166</f>
        <v>TAB_5_162</v>
      </c>
      <c r="B164">
        <f>'GT Data'!E166/1000</f>
        <v>12.152998499999999</v>
      </c>
      <c r="C164">
        <f>'GT Data'!F166/1000</f>
        <v>-4.5406312</v>
      </c>
      <c r="D164">
        <f>'GT Data'!G166/1000</f>
        <v>18.2</v>
      </c>
      <c r="E164">
        <f>'GT Data'!K166/1000</f>
        <v>10.5653541</v>
      </c>
      <c r="F164">
        <f>'GT Data'!L166/1000</f>
        <v>-7.9390232999999997</v>
      </c>
      <c r="G164">
        <f>'GT Data'!M166/1000</f>
        <v>18.2</v>
      </c>
      <c r="H164">
        <f>'GT Data'!O166/1000</f>
        <v>12.1529972</v>
      </c>
      <c r="I164">
        <f>'GT Data'!P166/1000</f>
        <v>-4.5406309</v>
      </c>
      <c r="J164">
        <f>'GT Data'!Q166/1000</f>
        <v>16.2</v>
      </c>
      <c r="K164">
        <f>'GT Data'!R166/1000</f>
        <v>11.517697500000001</v>
      </c>
      <c r="L164">
        <f>'GT Data'!S166/1000</f>
        <v>-5.9005086000000002</v>
      </c>
      <c r="M164">
        <f>'GT Data'!T166/1000</f>
        <v>18.2</v>
      </c>
      <c r="N164">
        <f>'GT Data'!H166/1000</f>
        <v>11.454208000000001</v>
      </c>
      <c r="O164">
        <f>'GT Data'!I166/1000</f>
        <v>-6.0364095999999998</v>
      </c>
      <c r="P164">
        <f>'GT Data'!J166/1000</f>
        <v>18.2</v>
      </c>
      <c r="Q164">
        <f>'GT Data'!U166</f>
        <v>5.3686999999999996</v>
      </c>
      <c r="R164">
        <f>'GT Data'!V166</f>
        <v>4</v>
      </c>
      <c r="S164">
        <f>'GT Data'!W166</f>
        <v>4</v>
      </c>
    </row>
    <row r="165" spans="1:19" x14ac:dyDescent="0.3">
      <c r="A165" t="str">
        <f>'GT Data'!A167</f>
        <v>TAB_5_163</v>
      </c>
      <c r="B165">
        <f>'GT Data'!E167/1000</f>
        <v>12.152998499999999</v>
      </c>
      <c r="C165">
        <f>'GT Data'!F167/1000</f>
        <v>-3.7406311999999997</v>
      </c>
      <c r="D165">
        <f>'GT Data'!G167/1000</f>
        <v>18.2</v>
      </c>
      <c r="E165">
        <f>'GT Data'!K167/1000</f>
        <v>7.8311574000000004</v>
      </c>
      <c r="F165">
        <f>'GT Data'!L167/1000</f>
        <v>-5.5946819999999997</v>
      </c>
      <c r="G165">
        <f>'GT Data'!M167/1000</f>
        <v>18.2</v>
      </c>
      <c r="H165">
        <f>'GT Data'!O167/1000</f>
        <v>12.1529972</v>
      </c>
      <c r="I165">
        <f>'GT Data'!P167/1000</f>
        <v>-3.7406309000000002</v>
      </c>
      <c r="J165">
        <f>'GT Data'!Q167/1000</f>
        <v>16.2</v>
      </c>
      <c r="K165">
        <f>'GT Data'!R167/1000</f>
        <v>10.634119099999999</v>
      </c>
      <c r="L165">
        <f>'GT Data'!S167/1000</f>
        <v>-4.3922238</v>
      </c>
      <c r="M165">
        <f>'GT Data'!T167/1000</f>
        <v>18.2</v>
      </c>
      <c r="N165">
        <f>'GT Data'!H167/1000</f>
        <v>10.496268599999999</v>
      </c>
      <c r="O165">
        <f>'GT Data'!I167/1000</f>
        <v>-4.4513610999999997</v>
      </c>
      <c r="P165">
        <f>'GT Data'!J167/1000</f>
        <v>18.2</v>
      </c>
      <c r="Q165">
        <f>'GT Data'!U167</f>
        <v>5.2529000000000003</v>
      </c>
      <c r="R165">
        <f>'GT Data'!V167</f>
        <v>4</v>
      </c>
      <c r="S165">
        <f>'GT Data'!W167</f>
        <v>4</v>
      </c>
    </row>
    <row r="166" spans="1:19" x14ac:dyDescent="0.3">
      <c r="A166" t="str">
        <f>'GT Data'!A168</f>
        <v>TAB_5_164</v>
      </c>
      <c r="B166">
        <f>'GT Data'!E168/1000</f>
        <v>5.3694994999999999</v>
      </c>
      <c r="C166">
        <f>'GT Data'!F168/1000</f>
        <v>-1.4984199</v>
      </c>
      <c r="D166">
        <f>'GT Data'!G168/1000</f>
        <v>18.2</v>
      </c>
      <c r="E166">
        <f>'GT Data'!K168/1000</f>
        <v>10.155428799999999</v>
      </c>
      <c r="F166">
        <f>'GT Data'!L168/1000</f>
        <v>-6.3538684999999999</v>
      </c>
      <c r="G166">
        <f>'GT Data'!M168/1000</f>
        <v>18.2</v>
      </c>
      <c r="H166">
        <f>'GT Data'!O168/1000</f>
        <v>5.3694994999999999</v>
      </c>
      <c r="I166">
        <f>'GT Data'!P168/1000</f>
        <v>-1.4984198</v>
      </c>
      <c r="J166">
        <f>'GT Data'!Q168/1000</f>
        <v>16.2</v>
      </c>
      <c r="K166">
        <f>'GT Data'!R168/1000</f>
        <v>7.7335636000000001</v>
      </c>
      <c r="L166">
        <f>'GT Data'!S168/1000</f>
        <v>-3.8968237999999999</v>
      </c>
      <c r="M166">
        <f>'GT Data'!T168/1000</f>
        <v>18.2</v>
      </c>
      <c r="N166">
        <f>'GT Data'!H168/1000</f>
        <v>7.8388621000000001</v>
      </c>
      <c r="O166">
        <f>'GT Data'!I168/1000</f>
        <v>-4.0036518999999995</v>
      </c>
      <c r="P166">
        <f>'GT Data'!J168/1000</f>
        <v>18.2</v>
      </c>
      <c r="Q166">
        <f>'GT Data'!U168</f>
        <v>7.9618000000000002</v>
      </c>
      <c r="R166">
        <f>'GT Data'!V168</f>
        <v>4</v>
      </c>
      <c r="S166">
        <f>'GT Data'!W168</f>
        <v>4</v>
      </c>
    </row>
    <row r="167" spans="1:19" x14ac:dyDescent="0.3">
      <c r="A167" t="str">
        <f>'GT Data'!A169</f>
        <v>TAB_5_165</v>
      </c>
      <c r="B167">
        <f>'GT Data'!E169/1000</f>
        <v>5.3694994999999999</v>
      </c>
      <c r="C167">
        <f>'GT Data'!F169/1000</f>
        <v>-1.4984199</v>
      </c>
      <c r="D167">
        <f>'GT Data'!G169/1000</f>
        <v>18.2</v>
      </c>
      <c r="E167">
        <f>'GT Data'!K169/1000</f>
        <v>6.3850859</v>
      </c>
      <c r="F167">
        <f>'GT Data'!L169/1000</f>
        <v>-6.0395325999999994</v>
      </c>
      <c r="G167">
        <f>'GT Data'!M169/1000</f>
        <v>18.2</v>
      </c>
      <c r="H167">
        <f>'GT Data'!O169/1000</f>
        <v>5.3694994999999999</v>
      </c>
      <c r="I167">
        <f>'GT Data'!P169/1000</f>
        <v>-1.4984198</v>
      </c>
      <c r="J167">
        <f>'GT Data'!Q169/1000</f>
        <v>16.2</v>
      </c>
      <c r="K167">
        <f>'GT Data'!R169/1000</f>
        <v>5.8503705000000004</v>
      </c>
      <c r="L167">
        <f>'GT Data'!S169/1000</f>
        <v>-3.6485957</v>
      </c>
      <c r="M167">
        <f>'GT Data'!T169/1000</f>
        <v>18.2</v>
      </c>
      <c r="N167">
        <f>'GT Data'!H169/1000</f>
        <v>5.8831081999999997</v>
      </c>
      <c r="O167">
        <f>'GT Data'!I169/1000</f>
        <v>-3.7949796</v>
      </c>
      <c r="P167">
        <f>'GT Data'!J169/1000</f>
        <v>18.2</v>
      </c>
      <c r="Q167">
        <f>'GT Data'!U169</f>
        <v>6.2873000000000001</v>
      </c>
      <c r="R167">
        <f>'GT Data'!V169</f>
        <v>4</v>
      </c>
      <c r="S167">
        <f>'GT Data'!W169</f>
        <v>4</v>
      </c>
    </row>
    <row r="168" spans="1:19" x14ac:dyDescent="0.3">
      <c r="A168" t="str">
        <f>'GT Data'!A170</f>
        <v>TAB_5_166</v>
      </c>
      <c r="B168">
        <f>'GT Data'!E170/1000</f>
        <v>4.5694995</v>
      </c>
      <c r="C168">
        <f>'GT Data'!F170/1000</f>
        <v>-1.4984199</v>
      </c>
      <c r="D168">
        <f>'GT Data'!G170/1000</f>
        <v>18.2</v>
      </c>
      <c r="E168">
        <f>'GT Data'!K170/1000</f>
        <v>3.0717777000000002</v>
      </c>
      <c r="F168">
        <f>'GT Data'!L170/1000</f>
        <v>-6.3312933999999998</v>
      </c>
      <c r="G168">
        <f>'GT Data'!M170/1000</f>
        <v>18.2</v>
      </c>
      <c r="H168">
        <f>'GT Data'!O170/1000</f>
        <v>4.5694995</v>
      </c>
      <c r="I168">
        <f>'GT Data'!P170/1000</f>
        <v>-1.4984198</v>
      </c>
      <c r="J168">
        <f>'GT Data'!Q170/1000</f>
        <v>16.2</v>
      </c>
      <c r="K168">
        <f>'GT Data'!R170/1000</f>
        <v>3.9154182</v>
      </c>
      <c r="L168">
        <f>'GT Data'!S170/1000</f>
        <v>-3.6090203999999999</v>
      </c>
      <c r="M168">
        <f>'GT Data'!T170/1000</f>
        <v>18.2</v>
      </c>
      <c r="N168">
        <f>'GT Data'!H170/1000</f>
        <v>3.871016</v>
      </c>
      <c r="O168">
        <f>'GT Data'!I170/1000</f>
        <v>-3.7522978999999999</v>
      </c>
      <c r="P168">
        <f>'GT Data'!J170/1000</f>
        <v>18.2</v>
      </c>
      <c r="Q168">
        <f>'GT Data'!U170</f>
        <v>5.2789000000000001</v>
      </c>
      <c r="R168">
        <f>'GT Data'!V170</f>
        <v>4</v>
      </c>
      <c r="S168">
        <f>'GT Data'!W170</f>
        <v>4</v>
      </c>
    </row>
    <row r="169" spans="1:19" x14ac:dyDescent="0.3">
      <c r="A169" t="str">
        <f>'GT Data'!A171</f>
        <v>TAB_5_167</v>
      </c>
      <c r="B169">
        <f>'GT Data'!E171/1000</f>
        <v>-1.6381025999999999</v>
      </c>
      <c r="C169">
        <f>'GT Data'!F171/1000</f>
        <v>-4.9228936000000001</v>
      </c>
      <c r="D169">
        <f>'GT Data'!G171/1000</f>
        <v>18.2</v>
      </c>
      <c r="E169">
        <f>'GT Data'!K171/1000</f>
        <v>2.5028256999999998</v>
      </c>
      <c r="F169">
        <f>'GT Data'!L171/1000</f>
        <v>-6.1293688</v>
      </c>
      <c r="G169">
        <f>'GT Data'!M171/1000</f>
        <v>18.2</v>
      </c>
      <c r="H169">
        <f>'GT Data'!O171/1000</f>
        <v>-1.6385555999999999</v>
      </c>
      <c r="I169">
        <f>'GT Data'!P171/1000</f>
        <v>-4.9228841000000001</v>
      </c>
      <c r="J169">
        <f>'GT Data'!Q171/1000</f>
        <v>16.2</v>
      </c>
      <c r="K169">
        <f>'GT Data'!R171/1000</f>
        <v>-4.13882E-2</v>
      </c>
      <c r="L169">
        <f>'GT Data'!S171/1000</f>
        <v>-5.3881024000000002</v>
      </c>
      <c r="M169">
        <f>'GT Data'!T171/1000</f>
        <v>18.2</v>
      </c>
      <c r="N169">
        <f>'GT Data'!H171/1000</f>
        <v>0.10262399999999999</v>
      </c>
      <c r="O169">
        <f>'GT Data'!I171/1000</f>
        <v>-5.4300609</v>
      </c>
      <c r="P169">
        <f>'GT Data'!J171/1000</f>
        <v>18.2</v>
      </c>
      <c r="Q169">
        <f>'GT Data'!U171</f>
        <v>11.3409</v>
      </c>
      <c r="R169">
        <f>'GT Data'!V171</f>
        <v>4</v>
      </c>
      <c r="S169">
        <f>'GT Data'!W171</f>
        <v>4</v>
      </c>
    </row>
    <row r="170" spans="1:19" x14ac:dyDescent="0.3">
      <c r="A170" t="str">
        <f>'GT Data'!A172</f>
        <v>TAB_5_168</v>
      </c>
      <c r="B170">
        <f>'GT Data'!E172/1000</f>
        <v>-1.7893507</v>
      </c>
      <c r="C170">
        <f>'GT Data'!F172/1000</f>
        <v>-5.7084656999999996</v>
      </c>
      <c r="D170">
        <f>'GT Data'!G172/1000</f>
        <v>18.2</v>
      </c>
      <c r="E170">
        <f>'GT Data'!K172/1000</f>
        <v>1.5232779000000001</v>
      </c>
      <c r="F170">
        <f>'GT Data'!L172/1000</f>
        <v>-8.5491411999999993</v>
      </c>
      <c r="G170">
        <f>'GT Data'!M172/1000</f>
        <v>18.2</v>
      </c>
      <c r="H170">
        <f>'GT Data'!O172/1000</f>
        <v>-1.7898040000000002</v>
      </c>
      <c r="I170">
        <f>'GT Data'!P172/1000</f>
        <v>-5.7084557999999994</v>
      </c>
      <c r="J170">
        <f>'GT Data'!Q172/1000</f>
        <v>16.2</v>
      </c>
      <c r="K170">
        <f>'GT Data'!R172/1000</f>
        <v>-0.18472340000000001</v>
      </c>
      <c r="L170">
        <f>'GT Data'!S172/1000</f>
        <v>-7.0844803000000001</v>
      </c>
      <c r="M170">
        <f>'GT Data'!T172/1000</f>
        <v>18.2</v>
      </c>
      <c r="N170">
        <f>'GT Data'!H172/1000</f>
        <v>-7.0856600000000006E-2</v>
      </c>
      <c r="O170">
        <f>'GT Data'!I172/1000</f>
        <v>-7.1821243999999993</v>
      </c>
      <c r="P170">
        <f>'GT Data'!J172/1000</f>
        <v>18.2</v>
      </c>
      <c r="Q170">
        <f>'GT Data'!U172</f>
        <v>4.6641000000000004</v>
      </c>
      <c r="R170">
        <f>'GT Data'!V172</f>
        <v>4</v>
      </c>
      <c r="S170">
        <f>'GT Data'!W172</f>
        <v>4</v>
      </c>
    </row>
    <row r="171" spans="1:19" x14ac:dyDescent="0.3">
      <c r="A171" t="str">
        <f>'GT Data'!A173</f>
        <v>TAB_5_169</v>
      </c>
      <c r="B171">
        <f>'GT Data'!E173/1000</f>
        <v>-1.7893507</v>
      </c>
      <c r="C171">
        <f>'GT Data'!F173/1000</f>
        <v>-5.7084656999999996</v>
      </c>
      <c r="D171">
        <f>'GT Data'!G173/1000</f>
        <v>18.2</v>
      </c>
      <c r="E171">
        <f>'GT Data'!K173/1000</f>
        <v>-2.5016313000000001</v>
      </c>
      <c r="F171">
        <f>'GT Data'!L173/1000</f>
        <v>-9.3341183999999995</v>
      </c>
      <c r="G171">
        <f>'GT Data'!M173/1000</f>
        <v>18.2</v>
      </c>
      <c r="H171">
        <f>'GT Data'!O173/1000</f>
        <v>-1.7898040000000002</v>
      </c>
      <c r="I171">
        <f>'GT Data'!P173/1000</f>
        <v>-5.7084557999999994</v>
      </c>
      <c r="J171">
        <f>'GT Data'!Q173/1000</f>
        <v>16.2</v>
      </c>
      <c r="K171">
        <f>'GT Data'!R173/1000</f>
        <v>-1.990788</v>
      </c>
      <c r="L171">
        <f>'GT Data'!S173/1000</f>
        <v>-6.7338224000000002</v>
      </c>
      <c r="M171">
        <f>'GT Data'!T173/1000</f>
        <v>18.2</v>
      </c>
      <c r="N171">
        <f>'GT Data'!H173/1000</f>
        <v>-2.0197037</v>
      </c>
      <c r="O171">
        <f>'GT Data'!I173/1000</f>
        <v>-6.8810089999999997</v>
      </c>
      <c r="P171">
        <f>'GT Data'!J173/1000</f>
        <v>18.2</v>
      </c>
      <c r="Q171">
        <f>'GT Data'!U173</f>
        <v>5.5452000000000004</v>
      </c>
      <c r="R171">
        <f>'GT Data'!V173</f>
        <v>4</v>
      </c>
      <c r="S171">
        <f>'GT Data'!W173</f>
        <v>4</v>
      </c>
    </row>
    <row r="172" spans="1:19" x14ac:dyDescent="0.3">
      <c r="A172" t="str">
        <f>'GT Data'!A174</f>
        <v>TAB_5_170</v>
      </c>
      <c r="B172">
        <f>'GT Data'!E174/1000</f>
        <v>-2.5749219999999999</v>
      </c>
      <c r="C172">
        <f>'GT Data'!F174/1000</f>
        <v>-5.55722</v>
      </c>
      <c r="D172">
        <f>'GT Data'!G174/1000</f>
        <v>18.2</v>
      </c>
      <c r="E172">
        <f>'GT Data'!K174/1000</f>
        <v>-5.3981140999999999</v>
      </c>
      <c r="F172">
        <f>'GT Data'!L174/1000</f>
        <v>-6.3575146999999994</v>
      </c>
      <c r="G172">
        <f>'GT Data'!M174/1000</f>
        <v>18.2</v>
      </c>
      <c r="H172">
        <f>'GT Data'!O174/1000</f>
        <v>-2.5753750000000002</v>
      </c>
      <c r="I172">
        <f>'GT Data'!P174/1000</f>
        <v>-5.5572110000000006</v>
      </c>
      <c r="J172">
        <f>'GT Data'!Q174/1000</f>
        <v>16.2</v>
      </c>
      <c r="K172">
        <f>'GT Data'!R174/1000</f>
        <v>-3.2334074999999998</v>
      </c>
      <c r="L172">
        <f>'GT Data'!S174/1000</f>
        <v>-5.7438818999999999</v>
      </c>
      <c r="M172">
        <f>'GT Data'!T174/1000</f>
        <v>18.2</v>
      </c>
      <c r="N172">
        <f>'GT Data'!H174/1000</f>
        <v>-3.3777211999999999</v>
      </c>
      <c r="O172">
        <f>'GT Data'!I174/1000</f>
        <v>-5.7847907999999997</v>
      </c>
      <c r="P172">
        <f>'GT Data'!J174/1000</f>
        <v>18.2</v>
      </c>
      <c r="Q172">
        <f>'GT Data'!U174</f>
        <v>5.0031999999999996</v>
      </c>
      <c r="R172">
        <f>'GT Data'!V174</f>
        <v>4</v>
      </c>
      <c r="S172">
        <f>'GT Data'!W174</f>
        <v>4</v>
      </c>
    </row>
    <row r="173" spans="1:19" x14ac:dyDescent="0.3">
      <c r="A173" t="str">
        <f>'GT Data'!A175</f>
        <v>TAB_5_171</v>
      </c>
      <c r="B173">
        <f>'GT Data'!E175/1000</f>
        <v>-2.4236608999999998</v>
      </c>
      <c r="C173">
        <f>'GT Data'!F175/1000</f>
        <v>-4.7716526999999997</v>
      </c>
      <c r="D173">
        <f>'GT Data'!G175/1000</f>
        <v>18.2</v>
      </c>
      <c r="E173">
        <f>'GT Data'!K175/1000</f>
        <v>-6.0227849999999998</v>
      </c>
      <c r="F173">
        <f>'GT Data'!L175/1000</f>
        <v>-4.1700114999999993</v>
      </c>
      <c r="G173">
        <f>'GT Data'!M175/1000</f>
        <v>18.2</v>
      </c>
      <c r="H173">
        <f>'GT Data'!O175/1000</f>
        <v>-2.4241022999999999</v>
      </c>
      <c r="I173">
        <f>'GT Data'!P175/1000</f>
        <v>-4.7716447999999998</v>
      </c>
      <c r="J173">
        <f>'GT Data'!Q175/1000</f>
        <v>16.2</v>
      </c>
      <c r="K173">
        <f>'GT Data'!R175/1000</f>
        <v>-3.8035776000000001</v>
      </c>
      <c r="L173">
        <f>'GT Data'!S175/1000</f>
        <v>-4.5409813999999997</v>
      </c>
      <c r="M173">
        <f>'GT Data'!T175/1000</f>
        <v>18.2</v>
      </c>
      <c r="N173">
        <f>'GT Data'!H175/1000</f>
        <v>-3.9515248000000001</v>
      </c>
      <c r="O173">
        <f>'GT Data'!I175/1000</f>
        <v>-4.5162501000000006</v>
      </c>
      <c r="P173">
        <f>'GT Data'!J175/1000</f>
        <v>18.2</v>
      </c>
      <c r="Q173">
        <f>'GT Data'!U175</f>
        <v>3.3552</v>
      </c>
      <c r="R173">
        <f>'GT Data'!V175</f>
        <v>4</v>
      </c>
      <c r="S173">
        <f>'GT Data'!W175</f>
        <v>4</v>
      </c>
    </row>
    <row r="174" spans="1:19" x14ac:dyDescent="0.3">
      <c r="A174" t="str">
        <f>'GT Data'!A176</f>
        <v>TAB_5_172</v>
      </c>
      <c r="B174">
        <f>'GT Data'!E176/1000</f>
        <v>-2.4236608999999998</v>
      </c>
      <c r="C174">
        <f>'GT Data'!F176/1000</f>
        <v>-4.7716526999999997</v>
      </c>
      <c r="D174">
        <f>'GT Data'!G176/1000</f>
        <v>18.2</v>
      </c>
      <c r="E174">
        <f>'GT Data'!K176/1000</f>
        <v>-6.0400653000000002</v>
      </c>
      <c r="F174">
        <f>'GT Data'!L176/1000</f>
        <v>-0.4009086</v>
      </c>
      <c r="G174">
        <f>'GT Data'!M176/1000</f>
        <v>18.2</v>
      </c>
      <c r="H174">
        <f>'GT Data'!O176/1000</f>
        <v>-2.4241022999999999</v>
      </c>
      <c r="I174">
        <f>'GT Data'!P176/1000</f>
        <v>-4.7716447999999998</v>
      </c>
      <c r="J174">
        <f>'GT Data'!Q176/1000</f>
        <v>16.2</v>
      </c>
      <c r="K174">
        <f>'GT Data'!R176/1000</f>
        <v>-4.0957273000000001</v>
      </c>
      <c r="L174">
        <f>'GT Data'!S176/1000</f>
        <v>-2.7508128000000003</v>
      </c>
      <c r="M174">
        <f>'GT Data'!T176/1000</f>
        <v>18.2</v>
      </c>
      <c r="N174">
        <f>'GT Data'!H176/1000</f>
        <v>-4.1913504999999995</v>
      </c>
      <c r="O174">
        <f>'GT Data'!I176/1000</f>
        <v>-2.6352437000000002</v>
      </c>
      <c r="P174">
        <f>'GT Data'!J176/1000</f>
        <v>18.2</v>
      </c>
      <c r="Q174">
        <f>'GT Data'!U176</f>
        <v>4.8757999999999999</v>
      </c>
      <c r="R174">
        <f>'GT Data'!V176</f>
        <v>4</v>
      </c>
      <c r="S174">
        <f>'GT Data'!W176</f>
        <v>4</v>
      </c>
    </row>
    <row r="175" spans="1:19" x14ac:dyDescent="0.3">
      <c r="A175" t="str">
        <f>'GT Data'!A177</f>
        <v>TAB_5_173</v>
      </c>
      <c r="B175">
        <f>'GT Data'!E177/1000</f>
        <v>-9.3493858000000003</v>
      </c>
      <c r="C175">
        <f>'GT Data'!F177/1000</f>
        <v>1.1348157000000001</v>
      </c>
      <c r="D175">
        <f>'GT Data'!G177/1000</f>
        <v>18.2</v>
      </c>
      <c r="E175">
        <f>'GT Data'!K177/1000</f>
        <v>-5.6535627999999996</v>
      </c>
      <c r="F175">
        <f>'GT Data'!L177/1000</f>
        <v>-0.59215629999999997</v>
      </c>
      <c r="G175">
        <f>'GT Data'!M177/1000</f>
        <v>18.2</v>
      </c>
      <c r="H175">
        <f>'GT Data'!O177/1000</f>
        <v>-9.3493857000000009</v>
      </c>
      <c r="I175">
        <f>'GT Data'!P177/1000</f>
        <v>1.1348164999999999</v>
      </c>
      <c r="J175">
        <f>'GT Data'!Q177/1000</f>
        <v>16.2</v>
      </c>
      <c r="K175">
        <f>'GT Data'!R177/1000</f>
        <v>-8.2355809000000004</v>
      </c>
      <c r="L175">
        <f>'GT Data'!S177/1000</f>
        <v>0.61436059999999992</v>
      </c>
      <c r="M175">
        <f>'GT Data'!T177/1000</f>
        <v>18.2</v>
      </c>
      <c r="N175">
        <f>'GT Data'!H177/1000</f>
        <v>-8.0996851999999997</v>
      </c>
      <c r="O175">
        <f>'GT Data'!I177/1000</f>
        <v>0.55085969999999995</v>
      </c>
      <c r="P175">
        <f>'GT Data'!J177/1000</f>
        <v>18.2</v>
      </c>
      <c r="Q175">
        <f>'GT Data'!U177</f>
        <v>14.9978</v>
      </c>
      <c r="R175">
        <f>'GT Data'!V177</f>
        <v>4</v>
      </c>
      <c r="S175">
        <f>'GT Data'!W177</f>
        <v>4</v>
      </c>
    </row>
    <row r="176" spans="1:19" x14ac:dyDescent="0.3">
      <c r="A176" t="str">
        <f>'GT Data'!A178</f>
        <v>TAB_5_174</v>
      </c>
      <c r="B176">
        <f>'GT Data'!E178/1000</f>
        <v>-9.8672700999999989</v>
      </c>
      <c r="C176">
        <f>'GT Data'!F178/1000</f>
        <v>0.62703750000000003</v>
      </c>
      <c r="D176">
        <f>'GT Data'!G178/1000</f>
        <v>18.2</v>
      </c>
      <c r="E176">
        <f>'GT Data'!K178/1000</f>
        <v>-8.4125293999999986</v>
      </c>
      <c r="F176">
        <f>'GT Data'!L178/1000</f>
        <v>-2.3409738999999998</v>
      </c>
      <c r="G176">
        <f>'GT Data'!M178/1000</f>
        <v>18.2</v>
      </c>
      <c r="H176">
        <f>'GT Data'!O178/1000</f>
        <v>-9.8672702000000001</v>
      </c>
      <c r="I176">
        <f>'GT Data'!P178/1000</f>
        <v>0.62703809999999993</v>
      </c>
      <c r="J176">
        <f>'GT Data'!Q178/1000</f>
        <v>16.2</v>
      </c>
      <c r="K176">
        <f>'GT Data'!R178/1000</f>
        <v>-9.4908149000000002</v>
      </c>
      <c r="L176">
        <f>'GT Data'!S178/1000</f>
        <v>-0.14101929999999999</v>
      </c>
      <c r="M176">
        <f>'GT Data'!T178/1000</f>
        <v>18.2</v>
      </c>
      <c r="N176">
        <f>'GT Data'!H178/1000</f>
        <v>-9.4247973999999992</v>
      </c>
      <c r="O176">
        <f>'GT Data'!I178/1000</f>
        <v>-0.27571039999999997</v>
      </c>
      <c r="P176">
        <f>'GT Data'!J178/1000</f>
        <v>18.2</v>
      </c>
      <c r="Q176">
        <f>'GT Data'!U178</f>
        <v>3.8256999999999999</v>
      </c>
      <c r="R176">
        <f>'GT Data'!V178</f>
        <v>4</v>
      </c>
      <c r="S176">
        <f>'GT Data'!W178</f>
        <v>4</v>
      </c>
    </row>
    <row r="177" spans="1:19" x14ac:dyDescent="0.3">
      <c r="A177" t="str">
        <f>'GT Data'!A179</f>
        <v>TAB_5_175</v>
      </c>
      <c r="B177">
        <f>'GT Data'!E179/1000</f>
        <v>-9.8672700999999989</v>
      </c>
      <c r="C177">
        <f>'GT Data'!F179/1000</f>
        <v>0.62703750000000003</v>
      </c>
      <c r="D177">
        <f>'GT Data'!G179/1000</f>
        <v>18.2</v>
      </c>
      <c r="E177">
        <f>'GT Data'!K179/1000</f>
        <v>-11.3329141</v>
      </c>
      <c r="F177">
        <f>'GT Data'!L179/1000</f>
        <v>-4.0136517999999999</v>
      </c>
      <c r="G177">
        <f>'GT Data'!M179/1000</f>
        <v>18.2</v>
      </c>
      <c r="H177">
        <f>'GT Data'!O179/1000</f>
        <v>-9.8672702000000001</v>
      </c>
      <c r="I177">
        <f>'GT Data'!P179/1000</f>
        <v>0.62703809999999993</v>
      </c>
      <c r="J177">
        <f>'GT Data'!Q179/1000</f>
        <v>16.2</v>
      </c>
      <c r="K177">
        <f>'GT Data'!R179/1000</f>
        <v>-10.655299899999999</v>
      </c>
      <c r="L177">
        <f>'GT Data'!S179/1000</f>
        <v>-1.8681125000000001</v>
      </c>
      <c r="M177">
        <f>'GT Data'!T179/1000</f>
        <v>18.2</v>
      </c>
      <c r="N177">
        <f>'GT Data'!H179/1000</f>
        <v>-10.7004742</v>
      </c>
      <c r="O177">
        <f>'GT Data'!I179/1000</f>
        <v>-2.0111484000000002</v>
      </c>
      <c r="P177">
        <f>'GT Data'!J179/1000</f>
        <v>18.2</v>
      </c>
      <c r="Q177">
        <f>'GT Data'!U179</f>
        <v>6.2320000000000002</v>
      </c>
      <c r="R177">
        <f>'GT Data'!V179</f>
        <v>4</v>
      </c>
      <c r="S177">
        <f>'GT Data'!W179</f>
        <v>4</v>
      </c>
    </row>
    <row r="178" spans="1:19" x14ac:dyDescent="0.3">
      <c r="A178" t="str">
        <f>'GT Data'!A180</f>
        <v>TAB_5_176</v>
      </c>
      <c r="B178">
        <f>'GT Data'!E180/1000</f>
        <v>-9.8672700999999989</v>
      </c>
      <c r="C178">
        <f>'GT Data'!F180/1000</f>
        <v>0.62703750000000003</v>
      </c>
      <c r="D178">
        <f>'GT Data'!G180/1000</f>
        <v>18.2</v>
      </c>
      <c r="E178">
        <f>'GT Data'!K180/1000</f>
        <v>-12.9905214</v>
      </c>
      <c r="F178">
        <f>'GT Data'!L180/1000</f>
        <v>-2.7597894000000003</v>
      </c>
      <c r="G178">
        <f>'GT Data'!M180/1000</f>
        <v>18.2</v>
      </c>
      <c r="H178">
        <f>'GT Data'!O180/1000</f>
        <v>-9.8672702000000001</v>
      </c>
      <c r="I178">
        <f>'GT Data'!P180/1000</f>
        <v>0.62703809999999993</v>
      </c>
      <c r="J178">
        <f>'GT Data'!Q180/1000</f>
        <v>16.2</v>
      </c>
      <c r="K178">
        <f>'GT Data'!R180/1000</f>
        <v>-11.736364799999999</v>
      </c>
      <c r="L178">
        <f>'GT Data'!S180/1000</f>
        <v>-1.3997926999999999</v>
      </c>
      <c r="M178">
        <f>'GT Data'!T180/1000</f>
        <v>18.2</v>
      </c>
      <c r="N178">
        <f>'GT Data'!H180/1000</f>
        <v>-11.8380531</v>
      </c>
      <c r="O178">
        <f>'GT Data'!I180/1000</f>
        <v>-1.5100627</v>
      </c>
      <c r="P178">
        <f>'GT Data'!J180/1000</f>
        <v>18.2</v>
      </c>
      <c r="Q178">
        <f>'GT Data'!U180</f>
        <v>3.8633000000000002</v>
      </c>
      <c r="R178">
        <f>'GT Data'!V180</f>
        <v>4</v>
      </c>
      <c r="S178">
        <f>'GT Data'!W180</f>
        <v>4</v>
      </c>
    </row>
    <row r="179" spans="1:19" x14ac:dyDescent="0.3">
      <c r="A179" t="str">
        <f>'GT Data'!A181</f>
        <v>TAB_5_177</v>
      </c>
      <c r="B179">
        <f>'GT Data'!E181/1000</f>
        <v>-10.051292799999999</v>
      </c>
      <c r="C179">
        <f>'GT Data'!F181/1000</f>
        <v>1.3303259000000001</v>
      </c>
      <c r="D179">
        <f>'GT Data'!G181/1000</f>
        <v>18.2</v>
      </c>
      <c r="E179">
        <f>'GT Data'!K181/1000</f>
        <v>-13.584017599999999</v>
      </c>
      <c r="F179">
        <f>'GT Data'!L181/1000</f>
        <v>-0.61131619999999998</v>
      </c>
      <c r="G179">
        <f>'GT Data'!M181/1000</f>
        <v>18.2</v>
      </c>
      <c r="H179">
        <f>'GT Data'!O181/1000</f>
        <v>-10.050758700000001</v>
      </c>
      <c r="I179">
        <f>'GT Data'!P181/1000</f>
        <v>1.3301821999999999</v>
      </c>
      <c r="J179">
        <f>'GT Data'!Q181/1000</f>
        <v>16.2</v>
      </c>
      <c r="K179">
        <f>'GT Data'!R181/1000</f>
        <v>-11.962755400000001</v>
      </c>
      <c r="L179">
        <f>'GT Data'!S181/1000</f>
        <v>0.27975549999999999</v>
      </c>
      <c r="M179">
        <f>'GT Data'!T181/1000</f>
        <v>18.2</v>
      </c>
      <c r="N179">
        <f>'GT Data'!H181/1000</f>
        <v>-12.0942091</v>
      </c>
      <c r="O179">
        <f>'GT Data'!I181/1000</f>
        <v>0.20750640000000001</v>
      </c>
      <c r="P179">
        <f>'GT Data'!J181/1000</f>
        <v>18.2</v>
      </c>
      <c r="Q179">
        <f>'GT Data'!U181</f>
        <v>5.6026999999999996</v>
      </c>
      <c r="R179">
        <f>'GT Data'!V181</f>
        <v>4</v>
      </c>
      <c r="S179">
        <f>'GT Data'!W181</f>
        <v>4</v>
      </c>
    </row>
    <row r="180" spans="1:19" x14ac:dyDescent="0.3">
      <c r="A180" t="str">
        <f>'GT Data'!A182</f>
        <v>TAB_5_178</v>
      </c>
      <c r="B180">
        <f>'GT Data'!E182/1000</f>
        <v>-10.051292799999999</v>
      </c>
      <c r="C180">
        <f>'GT Data'!F182/1000</f>
        <v>1.3303259000000001</v>
      </c>
      <c r="D180">
        <f>'GT Data'!G182/1000</f>
        <v>18.2</v>
      </c>
      <c r="E180">
        <f>'GT Data'!K182/1000</f>
        <v>-14.894661899999999</v>
      </c>
      <c r="F180">
        <f>'GT Data'!L182/1000</f>
        <v>1.2140012</v>
      </c>
      <c r="G180">
        <f>'GT Data'!M182/1000</f>
        <v>18.2</v>
      </c>
      <c r="H180">
        <f>'GT Data'!O182/1000</f>
        <v>-10.050758700000001</v>
      </c>
      <c r="I180">
        <f>'GT Data'!P182/1000</f>
        <v>1.3301821999999999</v>
      </c>
      <c r="J180">
        <f>'GT Data'!Q182/1000</f>
        <v>16.2</v>
      </c>
      <c r="K180">
        <f>'GT Data'!R182/1000</f>
        <v>-12.8452529</v>
      </c>
      <c r="L180">
        <f>'GT Data'!S182/1000</f>
        <v>1.2632225000000001</v>
      </c>
      <c r="M180">
        <f>'GT Data'!T182/1000</f>
        <v>18.2</v>
      </c>
      <c r="N180">
        <f>'GT Data'!H182/1000</f>
        <v>-12.9952097</v>
      </c>
      <c r="O180">
        <f>'GT Data'!I182/1000</f>
        <v>1.2596208999999998</v>
      </c>
      <c r="P180">
        <f>'GT Data'!J182/1000</f>
        <v>18.2</v>
      </c>
      <c r="Q180">
        <f>'GT Data'!U182</f>
        <v>4.0888</v>
      </c>
      <c r="R180">
        <f>'GT Data'!V182</f>
        <v>4</v>
      </c>
      <c r="S180">
        <f>'GT Data'!W182</f>
        <v>4</v>
      </c>
    </row>
    <row r="181" spans="1:19" x14ac:dyDescent="0.3">
      <c r="A181" t="str">
        <f>'GT Data'!A183</f>
        <v>TAB_5_179</v>
      </c>
      <c r="B181">
        <f>'GT Data'!E183/1000</f>
        <v>-13.3433017</v>
      </c>
      <c r="C181">
        <f>'GT Data'!F183/1000</f>
        <v>4.7275955000000005</v>
      </c>
      <c r="D181">
        <f>'GT Data'!G183/1000</f>
        <v>18.2</v>
      </c>
      <c r="E181">
        <f>'GT Data'!K183/1000</f>
        <v>-14.9309069</v>
      </c>
      <c r="F181">
        <f>'GT Data'!L183/1000</f>
        <v>1.4195534000000001</v>
      </c>
      <c r="G181">
        <f>'GT Data'!M183/1000</f>
        <v>18.2</v>
      </c>
      <c r="H181">
        <f>'GT Data'!O183/1000</f>
        <v>-13.564012199999999</v>
      </c>
      <c r="I181">
        <f>'GT Data'!P183/1000</f>
        <v>4.7274611000000002</v>
      </c>
      <c r="J181">
        <f>'GT Data'!Q183/1000</f>
        <v>16.2</v>
      </c>
      <c r="K181">
        <f>'GT Data'!R183/1000</f>
        <v>-13.870854100000001</v>
      </c>
      <c r="L181">
        <f>'GT Data'!S183/1000</f>
        <v>3.6283512999999998</v>
      </c>
      <c r="M181">
        <f>'GT Data'!T183/1000</f>
        <v>18.2</v>
      </c>
      <c r="N181">
        <f>'GT Data'!H183/1000</f>
        <v>-13.9357553</v>
      </c>
      <c r="O181">
        <f>'GT Data'!I183/1000</f>
        <v>3.4931188000000004</v>
      </c>
      <c r="P181">
        <f>'GT Data'!J183/1000</f>
        <v>18.2</v>
      </c>
      <c r="Q181">
        <f>'GT Data'!U183</f>
        <v>5.4839000000000002</v>
      </c>
      <c r="R181">
        <f>'GT Data'!V183</f>
        <v>4</v>
      </c>
      <c r="S181">
        <f>'GT Data'!W183</f>
        <v>4</v>
      </c>
    </row>
    <row r="182" spans="1:19" x14ac:dyDescent="0.3">
      <c r="A182" t="str">
        <f>'GT Data'!A184</f>
        <v>TAB_5_180</v>
      </c>
      <c r="B182">
        <f>'GT Data'!E184/1000</f>
        <v>-13.513254699999999</v>
      </c>
      <c r="C182">
        <f>'GT Data'!F184/1000</f>
        <v>5.7424087000000004</v>
      </c>
      <c r="D182">
        <f>'GT Data'!G184/1000</f>
        <v>18.2</v>
      </c>
      <c r="E182">
        <f>'GT Data'!K184/1000</f>
        <v>-16.159459300000002</v>
      </c>
      <c r="F182">
        <f>'GT Data'!L184/1000</f>
        <v>5.0368050999999996</v>
      </c>
      <c r="G182">
        <f>'GT Data'!M184/1000</f>
        <v>18.2</v>
      </c>
      <c r="H182">
        <f>'GT Data'!O184/1000</f>
        <v>-13.939057</v>
      </c>
      <c r="I182">
        <f>'GT Data'!P184/1000</f>
        <v>5.9546329999999994</v>
      </c>
      <c r="J182">
        <f>'GT Data'!Q184/1000</f>
        <v>16.2</v>
      </c>
      <c r="K182">
        <f>'GT Data'!R184/1000</f>
        <v>-14.178668200000001</v>
      </c>
      <c r="L182">
        <f>'GT Data'!S184/1000</f>
        <v>5.5649778999999997</v>
      </c>
      <c r="M182">
        <f>'GT Data'!T184/1000</f>
        <v>18.2</v>
      </c>
      <c r="N182">
        <f>'GT Data'!H184/1000</f>
        <v>-14.323604100000001</v>
      </c>
      <c r="O182">
        <f>'GT Data'!I184/1000</f>
        <v>5.5263311000000002</v>
      </c>
      <c r="P182">
        <f>'GT Data'!J184/1000</f>
        <v>18.2</v>
      </c>
      <c r="Q182">
        <f>'GT Data'!U184</f>
        <v>6.6188000000000002</v>
      </c>
      <c r="R182">
        <f>'GT Data'!V184</f>
        <v>4</v>
      </c>
      <c r="S182">
        <f>'GT Data'!W184</f>
        <v>4</v>
      </c>
    </row>
    <row r="183" spans="1:19" x14ac:dyDescent="0.3">
      <c r="A183" t="str">
        <f>'GT Data'!A185</f>
        <v>TAB_5_181</v>
      </c>
      <c r="B183">
        <f>'GT Data'!E185/1000</f>
        <v>-12.5664043</v>
      </c>
      <c r="C183">
        <f>'GT Data'!F185/1000</f>
        <v>6.2012776000000001</v>
      </c>
      <c r="D183">
        <f>'GT Data'!G185/1000</f>
        <v>18.2</v>
      </c>
      <c r="E183">
        <f>'GT Data'!K185/1000</f>
        <v>-15.509699899999999</v>
      </c>
      <c r="F183">
        <f>'GT Data'!L185/1000</f>
        <v>7.3018235999999996</v>
      </c>
      <c r="G183">
        <f>'GT Data'!M185/1000</f>
        <v>18.2</v>
      </c>
      <c r="H183">
        <f>'GT Data'!O185/1000</f>
        <v>-12.6992318</v>
      </c>
      <c r="I183">
        <f>'GT Data'!P185/1000</f>
        <v>6.3777181000000001</v>
      </c>
      <c r="J183">
        <f>'GT Data'!Q185/1000</f>
        <v>16.2</v>
      </c>
      <c r="K183">
        <f>'GT Data'!R185/1000</f>
        <v>-13.589541800000001</v>
      </c>
      <c r="L183">
        <f>'GT Data'!S185/1000</f>
        <v>6.5838453000000001</v>
      </c>
      <c r="M183">
        <f>'GT Data'!T185/1000</f>
        <v>18.2</v>
      </c>
      <c r="N183">
        <f>'GT Data'!H185/1000</f>
        <v>-13.730041200000001</v>
      </c>
      <c r="O183">
        <f>'GT Data'!I185/1000</f>
        <v>6.6363802999999999</v>
      </c>
      <c r="P183">
        <f>'GT Data'!J185/1000</f>
        <v>18.2</v>
      </c>
      <c r="Q183">
        <f>'GT Data'!U185</f>
        <v>6.2549999999999999</v>
      </c>
      <c r="R183">
        <f>'GT Data'!V185</f>
        <v>4</v>
      </c>
      <c r="S183">
        <f>'GT Data'!W185</f>
        <v>4</v>
      </c>
    </row>
    <row r="184" spans="1:19" x14ac:dyDescent="0.3">
      <c r="A184" t="str">
        <f>'GT Data'!A186</f>
        <v>TAB_5_182</v>
      </c>
      <c r="B184">
        <f>'GT Data'!E186/1000</f>
        <v>-7.7585050000000004</v>
      </c>
      <c r="C184">
        <f>'GT Data'!F186/1000</f>
        <v>12.527530199999999</v>
      </c>
      <c r="D184">
        <f>'GT Data'!G186/1000</f>
        <v>18.2</v>
      </c>
      <c r="E184">
        <f>'GT Data'!K186/1000</f>
        <v>-14.226277</v>
      </c>
      <c r="F184">
        <f>'GT Data'!L186/1000</f>
        <v>13.280510099999999</v>
      </c>
      <c r="G184">
        <f>'GT Data'!M186/1000</f>
        <v>18.2</v>
      </c>
      <c r="H184">
        <f>'GT Data'!O186/1000</f>
        <v>-7.7585058</v>
      </c>
      <c r="I184">
        <f>'GT Data'!P186/1000</f>
        <v>12.5275303</v>
      </c>
      <c r="J184">
        <f>'GT Data'!Q186/1000</f>
        <v>16.2</v>
      </c>
      <c r="K184">
        <f>'GT Data'!R186/1000</f>
        <v>-11.9913717</v>
      </c>
      <c r="L184">
        <f>'GT Data'!S186/1000</f>
        <v>13.0203218</v>
      </c>
      <c r="M184">
        <f>'GT Data'!T186/1000</f>
        <v>18.2</v>
      </c>
      <c r="N184">
        <f>'GT Data'!H186/1000</f>
        <v>-12.140365299999999</v>
      </c>
      <c r="O184">
        <f>'GT Data'!I186/1000</f>
        <v>13.0376677</v>
      </c>
      <c r="P184">
        <f>'GT Data'!J186/1000</f>
        <v>18.2</v>
      </c>
      <c r="Q184">
        <f>'GT Data'!U186</f>
        <v>22.322500000000002</v>
      </c>
      <c r="R184">
        <f>'GT Data'!V186</f>
        <v>4</v>
      </c>
      <c r="S184">
        <f>'GT Data'!W186</f>
        <v>4</v>
      </c>
    </row>
    <row r="185" spans="1:19" x14ac:dyDescent="0.3">
      <c r="A185" t="str">
        <f>'GT Data'!A187</f>
        <v>TAB_5_183</v>
      </c>
      <c r="B185">
        <f>'GT Data'!E187/1000</f>
        <v>-7.7585050000000004</v>
      </c>
      <c r="C185">
        <f>'GT Data'!F187/1000</f>
        <v>12.527530199999999</v>
      </c>
      <c r="D185">
        <f>'GT Data'!G187/1000</f>
        <v>18.2</v>
      </c>
      <c r="E185">
        <f>'GT Data'!K187/1000</f>
        <v>-12.1464426</v>
      </c>
      <c r="F185">
        <f>'GT Data'!L187/1000</f>
        <v>14.4351006</v>
      </c>
      <c r="G185">
        <f>'GT Data'!M187/1000</f>
        <v>18.2</v>
      </c>
      <c r="H185">
        <f>'GT Data'!O187/1000</f>
        <v>-7.7585058</v>
      </c>
      <c r="I185">
        <f>'GT Data'!P187/1000</f>
        <v>12.5275303</v>
      </c>
      <c r="J185">
        <f>'GT Data'!Q187/1000</f>
        <v>16.2</v>
      </c>
      <c r="K185">
        <f>'GT Data'!R187/1000</f>
        <v>-9.7161606999999997</v>
      </c>
      <c r="L185">
        <f>'GT Data'!S187/1000</f>
        <v>13.3785829</v>
      </c>
      <c r="M185">
        <f>'GT Data'!T187/1000</f>
        <v>18.2</v>
      </c>
      <c r="N185">
        <f>'GT Data'!H187/1000</f>
        <v>-9.8537237999999991</v>
      </c>
      <c r="O185">
        <f>'GT Data'!I187/1000</f>
        <v>13.438385800000001</v>
      </c>
      <c r="P185">
        <f>'GT Data'!J187/1000</f>
        <v>18.2</v>
      </c>
      <c r="Q185">
        <f>'GT Data'!U187</f>
        <v>4.5204000000000004</v>
      </c>
      <c r="R185">
        <f>'GT Data'!V187</f>
        <v>4</v>
      </c>
      <c r="S185">
        <f>'GT Data'!W187</f>
        <v>4</v>
      </c>
    </row>
    <row r="186" spans="1:19" x14ac:dyDescent="0.3">
      <c r="A186" t="str">
        <f>'GT Data'!A188</f>
        <v>TAB_5_184</v>
      </c>
      <c r="B186">
        <f>'GT Data'!E188/1000</f>
        <v>-6.9585049999999997</v>
      </c>
      <c r="C186">
        <f>'GT Data'!F188/1000</f>
        <v>13.327528299999999</v>
      </c>
      <c r="D186">
        <f>'GT Data'!G188/1000</f>
        <v>18.2</v>
      </c>
      <c r="E186">
        <f>'GT Data'!K188/1000</f>
        <v>-9.6799184999999994</v>
      </c>
      <c r="F186">
        <f>'GT Data'!L188/1000</f>
        <v>16.164808399999998</v>
      </c>
      <c r="G186">
        <f>'GT Data'!M188/1000</f>
        <v>18.2</v>
      </c>
      <c r="H186">
        <f>'GT Data'!O188/1000</f>
        <v>-6.9585058000000002</v>
      </c>
      <c r="I186">
        <f>'GT Data'!P188/1000</f>
        <v>13.3275287</v>
      </c>
      <c r="J186">
        <f>'GT Data'!Q188/1000</f>
        <v>16.2</v>
      </c>
      <c r="K186">
        <f>'GT Data'!R188/1000</f>
        <v>-8.2608730000000001</v>
      </c>
      <c r="L186">
        <f>'GT Data'!S188/1000</f>
        <v>14.685345799999999</v>
      </c>
      <c r="M186">
        <f>'GT Data'!T188/1000</f>
        <v>18.2</v>
      </c>
      <c r="N186">
        <f>'GT Data'!H188/1000</f>
        <v>-8.3647055999999989</v>
      </c>
      <c r="O186">
        <f>'GT Data'!I188/1000</f>
        <v>14.7935991</v>
      </c>
      <c r="P186">
        <f>'GT Data'!J188/1000</f>
        <v>18.2</v>
      </c>
      <c r="Q186">
        <f>'GT Data'!U188</f>
        <v>8.9114000000000004</v>
      </c>
      <c r="R186">
        <f>'GT Data'!V188</f>
        <v>4</v>
      </c>
      <c r="S186">
        <f>'GT Data'!W188</f>
        <v>4</v>
      </c>
    </row>
    <row r="187" spans="1:19" x14ac:dyDescent="0.3">
      <c r="A187" t="str">
        <f>'GT Data'!A189</f>
        <v>TAB_6_185</v>
      </c>
      <c r="B187">
        <f>'GT Data'!E189/1000</f>
        <v>17.1974901</v>
      </c>
      <c r="C187">
        <f>'GT Data'!F189/1000</f>
        <v>0.4575901</v>
      </c>
      <c r="D187">
        <f>'GT Data'!G189/1000</f>
        <v>20.2</v>
      </c>
      <c r="E187">
        <f>'GT Data'!K189/1000</f>
        <v>18.6967365</v>
      </c>
      <c r="F187">
        <f>'GT Data'!L189/1000</f>
        <v>-3.7475917000000001</v>
      </c>
      <c r="G187">
        <f>'GT Data'!M189/1000</f>
        <v>20.2</v>
      </c>
      <c r="H187">
        <f>'GT Data'!O189/1000</f>
        <v>17.197490000000002</v>
      </c>
      <c r="I187">
        <f>'GT Data'!P189/1000</f>
        <v>0.45759240000000001</v>
      </c>
      <c r="J187">
        <f>'GT Data'!Q189/1000</f>
        <v>18.2</v>
      </c>
      <c r="K187">
        <f>'GT Data'!R189/1000</f>
        <v>18.1426351</v>
      </c>
      <c r="L187">
        <f>'GT Data'!S189/1000</f>
        <v>-2.1934128999999998</v>
      </c>
      <c r="M187">
        <f>'GT Data'!T189/1000</f>
        <v>20.2</v>
      </c>
      <c r="N187">
        <f>'GT Data'!H189/1000</f>
        <v>18.193008000000003</v>
      </c>
      <c r="O187">
        <f>'GT Data'!I189/1000</f>
        <v>-2.3347019000000002</v>
      </c>
      <c r="P187">
        <f>'GT Data'!J189/1000</f>
        <v>20.2</v>
      </c>
      <c r="Q187">
        <f>'GT Data'!U189</f>
        <v>9.6866000000000003</v>
      </c>
      <c r="R187">
        <f>'GT Data'!V189</f>
        <v>4</v>
      </c>
      <c r="S187">
        <f>'GT Data'!W189</f>
        <v>4</v>
      </c>
    </row>
    <row r="188" spans="1:19" x14ac:dyDescent="0.3">
      <c r="A188" t="str">
        <f>'GT Data'!A190</f>
        <v>TAB_6_186</v>
      </c>
      <c r="B188">
        <f>'GT Data'!E190/1000</f>
        <v>12.9529993</v>
      </c>
      <c r="C188">
        <f>'GT Data'!F190/1000</f>
        <v>-3.7405821000000001</v>
      </c>
      <c r="D188">
        <f>'GT Data'!G190/1000</f>
        <v>20.2</v>
      </c>
      <c r="E188">
        <f>'GT Data'!K190/1000</f>
        <v>16.867449300000001</v>
      </c>
      <c r="F188">
        <f>'GT Data'!L190/1000</f>
        <v>-3.5762022</v>
      </c>
      <c r="G188">
        <f>'GT Data'!M190/1000</f>
        <v>20.2</v>
      </c>
      <c r="H188">
        <f>'GT Data'!O190/1000</f>
        <v>12.9529981</v>
      </c>
      <c r="I188">
        <f>'GT Data'!P190/1000</f>
        <v>-3.7405882000000004</v>
      </c>
      <c r="J188">
        <f>'GT Data'!Q190/1000</f>
        <v>18.2</v>
      </c>
      <c r="K188">
        <f>'GT Data'!R190/1000</f>
        <v>14.8192545</v>
      </c>
      <c r="L188">
        <f>'GT Data'!S190/1000</f>
        <v>-3.6622123000000002</v>
      </c>
      <c r="M188">
        <f>'GT Data'!T190/1000</f>
        <v>20.2</v>
      </c>
      <c r="N188">
        <f>'GT Data'!H190/1000</f>
        <v>14.9691224</v>
      </c>
      <c r="O188">
        <f>'GT Data'!I190/1000</f>
        <v>-3.6559187999999998</v>
      </c>
      <c r="P188">
        <f>'GT Data'!J190/1000</f>
        <v>20.2</v>
      </c>
      <c r="Q188">
        <f>'GT Data'!U190</f>
        <v>4.6177999999999999</v>
      </c>
      <c r="R188">
        <f>'GT Data'!V190</f>
        <v>4</v>
      </c>
      <c r="S188">
        <f>'GT Data'!W190</f>
        <v>4</v>
      </c>
    </row>
    <row r="189" spans="1:19" x14ac:dyDescent="0.3">
      <c r="A189" t="str">
        <f>'GT Data'!A191</f>
        <v>TAB_6_187</v>
      </c>
      <c r="B189">
        <f>'GT Data'!E191/1000</f>
        <v>12.952999799999999</v>
      </c>
      <c r="C189">
        <f>'GT Data'!F191/1000</f>
        <v>-4.5406315000000008</v>
      </c>
      <c r="D189">
        <f>'GT Data'!G191/1000</f>
        <v>20.2</v>
      </c>
      <c r="E189">
        <f>'GT Data'!K191/1000</f>
        <v>16.088239699999999</v>
      </c>
      <c r="F189">
        <f>'GT Data'!L191/1000</f>
        <v>-6.8533608000000008</v>
      </c>
      <c r="G189">
        <f>'GT Data'!M191/1000</f>
        <v>20.2</v>
      </c>
      <c r="H189">
        <f>'GT Data'!O191/1000</f>
        <v>12.9529985</v>
      </c>
      <c r="I189">
        <f>'GT Data'!P191/1000</f>
        <v>-4.5406312</v>
      </c>
      <c r="J189">
        <f>'GT Data'!Q191/1000</f>
        <v>18.2</v>
      </c>
      <c r="K189">
        <f>'GT Data'!R191/1000</f>
        <v>13.955671200000001</v>
      </c>
      <c r="L189">
        <f>'GT Data'!S191/1000</f>
        <v>-5.2802583000000007</v>
      </c>
      <c r="M189">
        <f>'GT Data'!T191/1000</f>
        <v>20.2</v>
      </c>
      <c r="N189">
        <f>'GT Data'!H191/1000</f>
        <v>14.076382600000001</v>
      </c>
      <c r="O189">
        <f>'GT Data'!I191/1000</f>
        <v>-5.3693018000000006</v>
      </c>
      <c r="P189">
        <f>'GT Data'!J191/1000</f>
        <v>20.2</v>
      </c>
      <c r="Q189">
        <f>'GT Data'!U191</f>
        <v>8.1503999999999994</v>
      </c>
      <c r="R189">
        <f>'GT Data'!V191</f>
        <v>4</v>
      </c>
      <c r="S189">
        <f>'GT Data'!W191</f>
        <v>4</v>
      </c>
    </row>
    <row r="190" spans="1:19" x14ac:dyDescent="0.3">
      <c r="A190" t="str">
        <f>'GT Data'!A192</f>
        <v>TAB_6_188</v>
      </c>
      <c r="B190">
        <f>'GT Data'!E192/1000</f>
        <v>12.952999799999999</v>
      </c>
      <c r="C190">
        <f>'GT Data'!F192/1000</f>
        <v>-4.5406315000000008</v>
      </c>
      <c r="D190">
        <f>'GT Data'!G192/1000</f>
        <v>20.2</v>
      </c>
      <c r="E190">
        <f>'GT Data'!K192/1000</f>
        <v>12.0988259</v>
      </c>
      <c r="F190">
        <f>'GT Data'!L192/1000</f>
        <v>-7.5145884000000001</v>
      </c>
      <c r="G190">
        <f>'GT Data'!M192/1000</f>
        <v>20.2</v>
      </c>
      <c r="H190">
        <f>'GT Data'!O192/1000</f>
        <v>12.9529985</v>
      </c>
      <c r="I190">
        <f>'GT Data'!P192/1000</f>
        <v>-4.5406312</v>
      </c>
      <c r="J190">
        <f>'GT Data'!Q192/1000</f>
        <v>18.2</v>
      </c>
      <c r="K190">
        <f>'GT Data'!R192/1000</f>
        <v>12.775165600000001</v>
      </c>
      <c r="L190">
        <f>'GT Data'!S192/1000</f>
        <v>-5.1597923000000003</v>
      </c>
      <c r="M190">
        <f>'GT Data'!T192/1000</f>
        <v>20.2</v>
      </c>
      <c r="N190">
        <f>'GT Data'!H192/1000</f>
        <v>12.7337571</v>
      </c>
      <c r="O190">
        <f>'GT Data'!I192/1000</f>
        <v>-5.3039635000000001</v>
      </c>
      <c r="P190">
        <f>'GT Data'!J192/1000</f>
        <v>20.2</v>
      </c>
      <c r="Q190">
        <f>'GT Data'!U192</f>
        <v>6.2389000000000001</v>
      </c>
      <c r="R190">
        <f>'GT Data'!V192</f>
        <v>4</v>
      </c>
      <c r="S190">
        <f>'GT Data'!W192</f>
        <v>4</v>
      </c>
    </row>
    <row r="191" spans="1:19" x14ac:dyDescent="0.3">
      <c r="A191" t="str">
        <f>'GT Data'!A193</f>
        <v>TAB_6_189</v>
      </c>
      <c r="B191">
        <f>'GT Data'!E193/1000</f>
        <v>12.1529998</v>
      </c>
      <c r="C191">
        <f>'GT Data'!F193/1000</f>
        <v>-4.5406315000000008</v>
      </c>
      <c r="D191">
        <f>'GT Data'!G193/1000</f>
        <v>20.2</v>
      </c>
      <c r="E191">
        <f>'GT Data'!K193/1000</f>
        <v>9.6264680000000009</v>
      </c>
      <c r="F191">
        <f>'GT Data'!L193/1000</f>
        <v>-6.9119584999999999</v>
      </c>
      <c r="G191">
        <f>'GT Data'!M193/1000</f>
        <v>20.2</v>
      </c>
      <c r="H191">
        <f>'GT Data'!O193/1000</f>
        <v>12.152998499999999</v>
      </c>
      <c r="I191">
        <f>'GT Data'!P193/1000</f>
        <v>-4.5406312</v>
      </c>
      <c r="J191">
        <f>'GT Data'!Q193/1000</f>
        <v>18.2</v>
      </c>
      <c r="K191">
        <f>'GT Data'!R193/1000</f>
        <v>11.121221</v>
      </c>
      <c r="L191">
        <f>'GT Data'!S193/1000</f>
        <v>-5.5090281000000001</v>
      </c>
      <c r="M191">
        <f>'GT Data'!T193/1000</f>
        <v>20.2</v>
      </c>
      <c r="N191">
        <f>'GT Data'!H193/1000</f>
        <v>11.011848799999999</v>
      </c>
      <c r="O191">
        <f>'GT Data'!I193/1000</f>
        <v>-5.6116815999999998</v>
      </c>
      <c r="P191">
        <f>'GT Data'!J193/1000</f>
        <v>20.2</v>
      </c>
      <c r="Q191">
        <f>'GT Data'!U193</f>
        <v>5.3129999999999997</v>
      </c>
      <c r="R191">
        <f>'GT Data'!V193</f>
        <v>4</v>
      </c>
      <c r="S191">
        <f>'GT Data'!W193</f>
        <v>4</v>
      </c>
    </row>
    <row r="192" spans="1:19" x14ac:dyDescent="0.3">
      <c r="A192" t="str">
        <f>'GT Data'!A194</f>
        <v>TAB_6_190</v>
      </c>
      <c r="B192">
        <f>'GT Data'!E194/1000</f>
        <v>12.1529998</v>
      </c>
      <c r="C192">
        <f>'GT Data'!F194/1000</f>
        <v>-3.7406315000000001</v>
      </c>
      <c r="D192">
        <f>'GT Data'!G194/1000</f>
        <v>20.2</v>
      </c>
      <c r="E192">
        <f>'GT Data'!K194/1000</f>
        <v>8.9345043000000004</v>
      </c>
      <c r="F192">
        <f>'GT Data'!L194/1000</f>
        <v>-3.6195021000000001</v>
      </c>
      <c r="G192">
        <f>'GT Data'!M194/1000</f>
        <v>20.2</v>
      </c>
      <c r="H192">
        <f>'GT Data'!O194/1000</f>
        <v>12.152998499999999</v>
      </c>
      <c r="I192">
        <f>'GT Data'!P194/1000</f>
        <v>-3.7406311999999997</v>
      </c>
      <c r="J192">
        <f>'GT Data'!Q194/1000</f>
        <v>18.2</v>
      </c>
      <c r="K192">
        <f>'GT Data'!R194/1000</f>
        <v>11.382771099999999</v>
      </c>
      <c r="L192">
        <f>'GT Data'!S194/1000</f>
        <v>-3.7116435999999999</v>
      </c>
      <c r="M192">
        <f>'GT Data'!T194/1000</f>
        <v>20.2</v>
      </c>
      <c r="N192">
        <f>'GT Data'!H194/1000</f>
        <v>11.232877200000001</v>
      </c>
      <c r="O192">
        <f>'GT Data'!I194/1000</f>
        <v>-3.7060023000000002</v>
      </c>
      <c r="P192">
        <f>'GT Data'!J194/1000</f>
        <v>20.2</v>
      </c>
      <c r="Q192">
        <f>'GT Data'!U194</f>
        <v>6.5942999999999996</v>
      </c>
      <c r="R192">
        <f>'GT Data'!V194</f>
        <v>4</v>
      </c>
      <c r="S192">
        <f>'GT Data'!W194</f>
        <v>4</v>
      </c>
    </row>
    <row r="193" spans="1:19" x14ac:dyDescent="0.3">
      <c r="A193" t="str">
        <f>'GT Data'!A195</f>
        <v>TAB_6_191</v>
      </c>
      <c r="B193">
        <f>'GT Data'!E195/1000</f>
        <v>9.5529997000000009</v>
      </c>
      <c r="C193">
        <f>'GT Data'!F195/1000</f>
        <v>1.5063606999999999</v>
      </c>
      <c r="D193">
        <f>'GT Data'!G195/1000</f>
        <v>20.2</v>
      </c>
      <c r="E193">
        <f>'GT Data'!K195/1000</f>
        <v>9.5529997000000009</v>
      </c>
      <c r="F193">
        <f>'GT Data'!L195/1000</f>
        <v>-1.5145369</v>
      </c>
      <c r="G193">
        <f>'GT Data'!M195/1000</f>
        <v>20.2</v>
      </c>
      <c r="H193">
        <f>'GT Data'!O195/1000</f>
        <v>9.5529997000000009</v>
      </c>
      <c r="I193">
        <f>'GT Data'!P195/1000</f>
        <v>1.5063606999999999</v>
      </c>
      <c r="J193">
        <f>'GT Data'!Q195/1000</f>
        <v>22.2</v>
      </c>
      <c r="K193">
        <f>'GT Data'!R195/1000</f>
        <v>9.5529997000000009</v>
      </c>
      <c r="L193">
        <f>'GT Data'!S195/1000</f>
        <v>0.73546310000000004</v>
      </c>
      <c r="M193">
        <f>'GT Data'!T195/1000</f>
        <v>20.2</v>
      </c>
      <c r="N193">
        <f>'GT Data'!H195/1000</f>
        <v>9.5529997000000009</v>
      </c>
      <c r="O193">
        <f>'GT Data'!I195/1000</f>
        <v>0.58546310000000001</v>
      </c>
      <c r="P193">
        <f>'GT Data'!J195/1000</f>
        <v>20.2</v>
      </c>
      <c r="Q193">
        <f>'GT Data'!U195</f>
        <v>4.8108000000000004</v>
      </c>
      <c r="R193">
        <f>'GT Data'!V195</f>
        <v>4</v>
      </c>
      <c r="S193">
        <f>'GT Data'!W195</f>
        <v>4</v>
      </c>
    </row>
    <row r="194" spans="1:19" x14ac:dyDescent="0.3">
      <c r="A194" t="str">
        <f>'GT Data'!A196</f>
        <v>TAB_6_192</v>
      </c>
      <c r="B194">
        <f>'GT Data'!E196/1000</f>
        <v>7.5529997</v>
      </c>
      <c r="C194">
        <f>'GT Data'!F196/1000</f>
        <v>1.5063606999999999</v>
      </c>
      <c r="D194">
        <f>'GT Data'!G196/1000</f>
        <v>20.2</v>
      </c>
      <c r="E194">
        <f>'GT Data'!K196/1000</f>
        <v>7.5529997</v>
      </c>
      <c r="F194">
        <f>'GT Data'!L196/1000</f>
        <v>-2.8401377999999999</v>
      </c>
      <c r="G194">
        <f>'GT Data'!M196/1000</f>
        <v>20.2</v>
      </c>
      <c r="H194">
        <f>'GT Data'!O196/1000</f>
        <v>7.5529997</v>
      </c>
      <c r="I194">
        <f>'GT Data'!P196/1000</f>
        <v>1.5063606999999999</v>
      </c>
      <c r="J194">
        <f>'GT Data'!Q196/1000</f>
        <v>22.2</v>
      </c>
      <c r="K194">
        <f>'GT Data'!R196/1000</f>
        <v>7.5529997</v>
      </c>
      <c r="L194">
        <f>'GT Data'!S196/1000</f>
        <v>-0.1901378</v>
      </c>
      <c r="M194">
        <f>'GT Data'!T196/1000</f>
        <v>20.2</v>
      </c>
      <c r="N194">
        <f>'GT Data'!H196/1000</f>
        <v>7.5529997</v>
      </c>
      <c r="O194">
        <f>'GT Data'!I196/1000</f>
        <v>-0.34013780000000005</v>
      </c>
      <c r="P194">
        <f>'GT Data'!J196/1000</f>
        <v>20.2</v>
      </c>
      <c r="Q194">
        <f>'GT Data'!U196</f>
        <v>8.2392000000000003</v>
      </c>
      <c r="R194">
        <f>'GT Data'!V196</f>
        <v>4</v>
      </c>
      <c r="S194">
        <f>'GT Data'!W196</f>
        <v>4</v>
      </c>
    </row>
    <row r="195" spans="1:19" x14ac:dyDescent="0.3">
      <c r="A195" t="str">
        <f>'GT Data'!A197</f>
        <v>TAB_6_193</v>
      </c>
      <c r="B195">
        <f>'GT Data'!E197/1000</f>
        <v>5.3694993999999996</v>
      </c>
      <c r="C195">
        <f>'GT Data'!F197/1000</f>
        <v>-1.4984200000000001</v>
      </c>
      <c r="D195">
        <f>'GT Data'!G197/1000</f>
        <v>20.2</v>
      </c>
      <c r="E195">
        <f>'GT Data'!K197/1000</f>
        <v>7.9831329999999996</v>
      </c>
      <c r="F195">
        <f>'GT Data'!L197/1000</f>
        <v>-6.6811922999999993</v>
      </c>
      <c r="G195">
        <f>'GT Data'!M197/1000</f>
        <v>20.2</v>
      </c>
      <c r="H195">
        <f>'GT Data'!O197/1000</f>
        <v>5.3694994999999999</v>
      </c>
      <c r="I195">
        <f>'GT Data'!P197/1000</f>
        <v>-1.4984199</v>
      </c>
      <c r="J195">
        <f>'GT Data'!Q197/1000</f>
        <v>18.2</v>
      </c>
      <c r="K195">
        <f>'GT Data'!R197/1000</f>
        <v>6.4296766999999999</v>
      </c>
      <c r="L195">
        <f>'GT Data'!S197/1000</f>
        <v>-3.6007258000000002</v>
      </c>
      <c r="M195">
        <f>'GT Data'!T197/1000</f>
        <v>20.2</v>
      </c>
      <c r="N195">
        <f>'GT Data'!H197/1000</f>
        <v>6.4972183000000001</v>
      </c>
      <c r="O195">
        <f>'GT Data'!I197/1000</f>
        <v>-3.7346591999999998</v>
      </c>
      <c r="P195">
        <f>'GT Data'!J197/1000</f>
        <v>20.2</v>
      </c>
      <c r="Q195">
        <f>'GT Data'!U197</f>
        <v>8.6288</v>
      </c>
      <c r="R195">
        <f>'GT Data'!V197</f>
        <v>4</v>
      </c>
      <c r="S195">
        <f>'GT Data'!W197</f>
        <v>4</v>
      </c>
    </row>
    <row r="196" spans="1:19" x14ac:dyDescent="0.3">
      <c r="A196" t="str">
        <f>'GT Data'!A198</f>
        <v>TAB_6_194</v>
      </c>
      <c r="B196">
        <f>'GT Data'!E198/1000</f>
        <v>4.5694993999999998</v>
      </c>
      <c r="C196">
        <f>'GT Data'!F198/1000</f>
        <v>-1.4984200000000001</v>
      </c>
      <c r="D196">
        <f>'GT Data'!G198/1000</f>
        <v>20.2</v>
      </c>
      <c r="E196">
        <f>'GT Data'!K198/1000</f>
        <v>4.6106959999999999</v>
      </c>
      <c r="F196">
        <f>'GT Data'!L198/1000</f>
        <v>-6.3677066</v>
      </c>
      <c r="G196">
        <f>'GT Data'!M198/1000</f>
        <v>20.2</v>
      </c>
      <c r="H196">
        <f>'GT Data'!O198/1000</f>
        <v>4.5694995</v>
      </c>
      <c r="I196">
        <f>'GT Data'!P198/1000</f>
        <v>-1.4984199</v>
      </c>
      <c r="J196">
        <f>'GT Data'!Q198/1000</f>
        <v>18.2</v>
      </c>
      <c r="K196">
        <f>'GT Data'!R198/1000</f>
        <v>4.5832004</v>
      </c>
      <c r="L196">
        <f>'GT Data'!S198/1000</f>
        <v>-3.1178229000000002</v>
      </c>
      <c r="M196">
        <f>'GT Data'!T198/1000</f>
        <v>20.2</v>
      </c>
      <c r="N196">
        <f>'GT Data'!H198/1000</f>
        <v>4.5844693999999997</v>
      </c>
      <c r="O196">
        <f>'GT Data'!I198/1000</f>
        <v>-3.2678175</v>
      </c>
      <c r="P196">
        <f>'GT Data'!J198/1000</f>
        <v>20.2</v>
      </c>
      <c r="Q196">
        <f>'GT Data'!U198</f>
        <v>4.9227999999999996</v>
      </c>
      <c r="R196">
        <f>'GT Data'!V198</f>
        <v>4</v>
      </c>
      <c r="S196">
        <f>'GT Data'!W198</f>
        <v>4</v>
      </c>
    </row>
    <row r="197" spans="1:19" x14ac:dyDescent="0.3">
      <c r="A197" t="str">
        <f>'GT Data'!A199</f>
        <v>TAB_6_195</v>
      </c>
      <c r="B197">
        <f>'GT Data'!E199/1000</f>
        <v>3.5694995999999999</v>
      </c>
      <c r="C197">
        <f>'GT Data'!F199/1000</f>
        <v>-1.9484201999999999</v>
      </c>
      <c r="D197">
        <f>'GT Data'!G199/1000</f>
        <v>20.2</v>
      </c>
      <c r="E197">
        <f>'GT Data'!K199/1000</f>
        <v>3.5694995</v>
      </c>
      <c r="F197">
        <f>'GT Data'!L199/1000</f>
        <v>-6.0247335</v>
      </c>
      <c r="G197">
        <f>'GT Data'!M199/1000</f>
        <v>20.2</v>
      </c>
      <c r="H197">
        <f>'GT Data'!O199/1000</f>
        <v>3.5694995999999999</v>
      </c>
      <c r="I197">
        <f>'GT Data'!P199/1000</f>
        <v>-1.9484201999999999</v>
      </c>
      <c r="J197">
        <f>'GT Data'!Q199/1000</f>
        <v>22.2</v>
      </c>
      <c r="K197">
        <f>'GT Data'!R199/1000</f>
        <v>3.5694995999999999</v>
      </c>
      <c r="L197">
        <f>'GT Data'!S199/1000</f>
        <v>-3.5747334999999998</v>
      </c>
      <c r="M197">
        <f>'GT Data'!T199/1000</f>
        <v>20.2</v>
      </c>
      <c r="N197">
        <f>'GT Data'!H199/1000</f>
        <v>3.5694995999999999</v>
      </c>
      <c r="O197">
        <f>'GT Data'!I199/1000</f>
        <v>-3.7247334999999997</v>
      </c>
      <c r="P197">
        <f>'GT Data'!J199/1000</f>
        <v>20.2</v>
      </c>
      <c r="Q197">
        <f>'GT Data'!U199</f>
        <v>2.8588</v>
      </c>
      <c r="R197">
        <f>'GT Data'!V199</f>
        <v>4</v>
      </c>
      <c r="S197">
        <f>'GT Data'!W199</f>
        <v>4</v>
      </c>
    </row>
    <row r="198" spans="1:19" x14ac:dyDescent="0.3">
      <c r="A198" t="str">
        <f>'GT Data'!A200</f>
        <v>TAB_6_196</v>
      </c>
      <c r="B198">
        <f>'GT Data'!E200/1000</f>
        <v>2.3694996000000002</v>
      </c>
      <c r="C198">
        <f>'GT Data'!F200/1000</f>
        <v>-1.9484201999999999</v>
      </c>
      <c r="D198">
        <f>'GT Data'!G200/1000</f>
        <v>20.2</v>
      </c>
      <c r="E198">
        <f>'GT Data'!K200/1000</f>
        <v>2.3694994999999999</v>
      </c>
      <c r="F198">
        <f>'GT Data'!L200/1000</f>
        <v>-6.2359799000000002</v>
      </c>
      <c r="G198">
        <f>'GT Data'!M200/1000</f>
        <v>20.2</v>
      </c>
      <c r="H198">
        <f>'GT Data'!O200/1000</f>
        <v>2.3694996000000002</v>
      </c>
      <c r="I198">
        <f>'GT Data'!P200/1000</f>
        <v>-1.9484201999999999</v>
      </c>
      <c r="J198">
        <f>'GT Data'!Q200/1000</f>
        <v>22.2</v>
      </c>
      <c r="K198">
        <f>'GT Data'!R200/1000</f>
        <v>2.3694994999999999</v>
      </c>
      <c r="L198">
        <f>'GT Data'!S200/1000</f>
        <v>-4.3859799000000006</v>
      </c>
      <c r="M198">
        <f>'GT Data'!T200/1000</f>
        <v>20.2</v>
      </c>
      <c r="N198">
        <f>'GT Data'!H200/1000</f>
        <v>2.3694994999999999</v>
      </c>
      <c r="O198">
        <f>'GT Data'!I200/1000</f>
        <v>-4.5359799000000001</v>
      </c>
      <c r="P198">
        <f>'GT Data'!J200/1000</f>
        <v>20.2</v>
      </c>
      <c r="Q198">
        <f>'GT Data'!U200</f>
        <v>4.3928000000000003</v>
      </c>
      <c r="R198">
        <f>'GT Data'!V200</f>
        <v>4</v>
      </c>
      <c r="S198">
        <f>'GT Data'!W200</f>
        <v>4</v>
      </c>
    </row>
    <row r="199" spans="1:19" x14ac:dyDescent="0.3">
      <c r="A199" t="str">
        <f>'GT Data'!A201</f>
        <v>TAB_6_197</v>
      </c>
      <c r="B199">
        <f>'GT Data'!E201/1000</f>
        <v>-1.7888975</v>
      </c>
      <c r="C199">
        <f>'GT Data'!F201/1000</f>
        <v>-5.7084754999999996</v>
      </c>
      <c r="D199">
        <f>'GT Data'!G201/1000</f>
        <v>20.2</v>
      </c>
      <c r="E199">
        <f>'GT Data'!K201/1000</f>
        <v>6.4473799999999998E-2</v>
      </c>
      <c r="F199">
        <f>'GT Data'!L201/1000</f>
        <v>-7.5847274999999996</v>
      </c>
      <c r="G199">
        <f>'GT Data'!M201/1000</f>
        <v>20.2</v>
      </c>
      <c r="H199">
        <f>'GT Data'!O201/1000</f>
        <v>-1.7893507</v>
      </c>
      <c r="I199">
        <f>'GT Data'!P201/1000</f>
        <v>-5.7084656999999996</v>
      </c>
      <c r="J199">
        <f>'GT Data'!Q201/1000</f>
        <v>18.2</v>
      </c>
      <c r="K199">
        <f>'GT Data'!R201/1000</f>
        <v>-1.5167262000000001</v>
      </c>
      <c r="L199">
        <f>'GT Data'!S201/1000</f>
        <v>-5.9840069000000007</v>
      </c>
      <c r="M199">
        <f>'GT Data'!T201/1000</f>
        <v>20.2</v>
      </c>
      <c r="N199">
        <f>'GT Data'!H201/1000</f>
        <v>-1.4113127999999999</v>
      </c>
      <c r="O199">
        <f>'GT Data'!I201/1000</f>
        <v>-6.0907216000000002</v>
      </c>
      <c r="P199">
        <f>'GT Data'!J201/1000</f>
        <v>20.2</v>
      </c>
      <c r="Q199">
        <f>'GT Data'!U201</f>
        <v>12.2422</v>
      </c>
      <c r="R199">
        <f>'GT Data'!V201</f>
        <v>4</v>
      </c>
      <c r="S199">
        <f>'GT Data'!W201</f>
        <v>4</v>
      </c>
    </row>
    <row r="200" spans="1:19" x14ac:dyDescent="0.3">
      <c r="A200" t="str">
        <f>'GT Data'!A202</f>
        <v>TAB_6_198</v>
      </c>
      <c r="B200">
        <f>'GT Data'!E202/1000</f>
        <v>-2.5744688999999998</v>
      </c>
      <c r="C200">
        <f>'GT Data'!F202/1000</f>
        <v>-5.5572289000000001</v>
      </c>
      <c r="D200">
        <f>'GT Data'!G202/1000</f>
        <v>20.2</v>
      </c>
      <c r="E200">
        <f>'GT Data'!K202/1000</f>
        <v>-3.7045081</v>
      </c>
      <c r="F200">
        <f>'GT Data'!L202/1000</f>
        <v>-8.685118300000001</v>
      </c>
      <c r="G200">
        <f>'GT Data'!M202/1000</f>
        <v>20.2</v>
      </c>
      <c r="H200">
        <f>'GT Data'!O202/1000</f>
        <v>-2.5749219999999999</v>
      </c>
      <c r="I200">
        <f>'GT Data'!P202/1000</f>
        <v>-5.55722</v>
      </c>
      <c r="J200">
        <f>'GT Data'!Q202/1000</f>
        <v>18.2</v>
      </c>
      <c r="K200">
        <f>'GT Data'!R202/1000</f>
        <v>-2.7361244999999998</v>
      </c>
      <c r="L200">
        <f>'GT Data'!S202/1000</f>
        <v>-6.0046831000000003</v>
      </c>
      <c r="M200">
        <f>'GT Data'!T202/1000</f>
        <v>20.2</v>
      </c>
      <c r="N200">
        <f>'GT Data'!H202/1000</f>
        <v>-2.7870919999999999</v>
      </c>
      <c r="O200">
        <f>'GT Data'!I202/1000</f>
        <v>-6.1457587</v>
      </c>
      <c r="P200">
        <f>'GT Data'!J202/1000</f>
        <v>20.2</v>
      </c>
      <c r="Q200">
        <f>'GT Data'!U202</f>
        <v>5.5913000000000004</v>
      </c>
      <c r="R200">
        <f>'GT Data'!V202</f>
        <v>4</v>
      </c>
      <c r="S200">
        <f>'GT Data'!W202</f>
        <v>4</v>
      </c>
    </row>
    <row r="201" spans="1:19" x14ac:dyDescent="0.3">
      <c r="A201" t="str">
        <f>'GT Data'!A203</f>
        <v>TAB_6_199</v>
      </c>
      <c r="B201">
        <f>'GT Data'!E203/1000</f>
        <v>-2.4232195000000001</v>
      </c>
      <c r="C201">
        <f>'GT Data'!F203/1000</f>
        <v>-4.7716607</v>
      </c>
      <c r="D201">
        <f>'GT Data'!G203/1000</f>
        <v>20.2</v>
      </c>
      <c r="E201">
        <f>'GT Data'!K203/1000</f>
        <v>-6.1281553000000004</v>
      </c>
      <c r="F201">
        <f>'GT Data'!L203/1000</f>
        <v>-4.3893113000000001</v>
      </c>
      <c r="G201">
        <f>'GT Data'!M203/1000</f>
        <v>20.2</v>
      </c>
      <c r="H201">
        <f>'GT Data'!O203/1000</f>
        <v>-2.4236608999999998</v>
      </c>
      <c r="I201">
        <f>'GT Data'!P203/1000</f>
        <v>-4.7716526999999997</v>
      </c>
      <c r="J201">
        <f>'GT Data'!Q203/1000</f>
        <v>18.2</v>
      </c>
      <c r="K201">
        <f>'GT Data'!R203/1000</f>
        <v>-3.4921552</v>
      </c>
      <c r="L201">
        <f>'GT Data'!S203/1000</f>
        <v>-4.6613464999999996</v>
      </c>
      <c r="M201">
        <f>'GT Data'!T203/1000</f>
        <v>20.2</v>
      </c>
      <c r="N201">
        <f>'GT Data'!H203/1000</f>
        <v>-3.6413627000000002</v>
      </c>
      <c r="O201">
        <f>'GT Data'!I203/1000</f>
        <v>-4.6459482999999997</v>
      </c>
      <c r="P201">
        <f>'GT Data'!J203/1000</f>
        <v>20.2</v>
      </c>
      <c r="Q201">
        <f>'GT Data'!U203</f>
        <v>4.9280999999999997</v>
      </c>
      <c r="R201">
        <f>'GT Data'!V203</f>
        <v>4</v>
      </c>
      <c r="S201">
        <f>'GT Data'!W203</f>
        <v>4</v>
      </c>
    </row>
    <row r="202" spans="1:19" x14ac:dyDescent="0.3">
      <c r="A202" t="str">
        <f>'GT Data'!A204</f>
        <v>TAB_6_200</v>
      </c>
      <c r="B202">
        <f>'GT Data'!E204/1000</f>
        <v>-9.3493860000000009</v>
      </c>
      <c r="C202">
        <f>'GT Data'!F204/1000</f>
        <v>1.1348148</v>
      </c>
      <c r="D202">
        <f>'GT Data'!G204/1000</f>
        <v>20.2</v>
      </c>
      <c r="E202">
        <f>'GT Data'!K204/1000</f>
        <v>-4.7039040999999999</v>
      </c>
      <c r="F202">
        <f>'GT Data'!L204/1000</f>
        <v>0.63719860000000006</v>
      </c>
      <c r="G202">
        <f>'GT Data'!M204/1000</f>
        <v>20.2</v>
      </c>
      <c r="H202">
        <f>'GT Data'!O204/1000</f>
        <v>-9.3493858000000003</v>
      </c>
      <c r="I202">
        <f>'GT Data'!P204/1000</f>
        <v>1.1348157000000001</v>
      </c>
      <c r="J202">
        <f>'GT Data'!Q204/1000</f>
        <v>18.2</v>
      </c>
      <c r="K202">
        <f>'GT Data'!R204/1000</f>
        <v>-7.5376926000000006</v>
      </c>
      <c r="L202">
        <f>'GT Data'!S204/1000</f>
        <v>0.9407492999999999</v>
      </c>
      <c r="M202">
        <f>'GT Data'!T204/1000</f>
        <v>20.2</v>
      </c>
      <c r="N202">
        <f>'GT Data'!H204/1000</f>
        <v>-7.3885458000000002</v>
      </c>
      <c r="O202">
        <f>'GT Data'!I204/1000</f>
        <v>0.92477290000000001</v>
      </c>
      <c r="P202">
        <f>'GT Data'!J204/1000</f>
        <v>20.2</v>
      </c>
      <c r="Q202">
        <f>'GT Data'!U204</f>
        <v>23.2988</v>
      </c>
      <c r="R202">
        <f>'GT Data'!V204</f>
        <v>4</v>
      </c>
      <c r="S202">
        <f>'GT Data'!W204</f>
        <v>4</v>
      </c>
    </row>
    <row r="203" spans="1:19" x14ac:dyDescent="0.3">
      <c r="A203" t="str">
        <f>'GT Data'!A205</f>
        <v>TAB_6_201</v>
      </c>
      <c r="B203">
        <f>'GT Data'!E205/1000</f>
        <v>-9.3493860000000009</v>
      </c>
      <c r="C203">
        <f>'GT Data'!F205/1000</f>
        <v>1.1348148</v>
      </c>
      <c r="D203">
        <f>'GT Data'!G205/1000</f>
        <v>20.2</v>
      </c>
      <c r="E203">
        <f>'GT Data'!K205/1000</f>
        <v>-8.1127441999999999</v>
      </c>
      <c r="F203">
        <f>'GT Data'!L205/1000</f>
        <v>-2.9048873</v>
      </c>
      <c r="G203">
        <f>'GT Data'!M205/1000</f>
        <v>20.2</v>
      </c>
      <c r="H203">
        <f>'GT Data'!O205/1000</f>
        <v>-9.3493858000000003</v>
      </c>
      <c r="I203">
        <f>'GT Data'!P205/1000</f>
        <v>1.1348157000000001</v>
      </c>
      <c r="J203">
        <f>'GT Data'!Q205/1000</f>
        <v>18.2</v>
      </c>
      <c r="K203">
        <f>'GT Data'!R205/1000</f>
        <v>-9.0640643999999995</v>
      </c>
      <c r="L203">
        <f>'GT Data'!S205/1000</f>
        <v>0.202763</v>
      </c>
      <c r="M203">
        <f>'GT Data'!T205/1000</f>
        <v>20.2</v>
      </c>
      <c r="N203">
        <f>'GT Data'!H205/1000</f>
        <v>-9.020157300000001</v>
      </c>
      <c r="O203">
        <f>'GT Data'!I205/1000</f>
        <v>5.9332999999999997E-2</v>
      </c>
      <c r="P203">
        <f>'GT Data'!J205/1000</f>
        <v>20.2</v>
      </c>
      <c r="Q203">
        <f>'GT Data'!U205</f>
        <v>4.4908000000000001</v>
      </c>
      <c r="R203">
        <f>'GT Data'!V205</f>
        <v>4</v>
      </c>
      <c r="S203">
        <f>'GT Data'!W205</f>
        <v>4</v>
      </c>
    </row>
    <row r="204" spans="1:19" x14ac:dyDescent="0.3">
      <c r="A204" t="str">
        <f>'GT Data'!A206</f>
        <v>TAB_6_202</v>
      </c>
      <c r="B204">
        <f>'GT Data'!E206/1000</f>
        <v>-9.8672700000000013</v>
      </c>
      <c r="C204">
        <f>'GT Data'!F206/1000</f>
        <v>0.6270368999999999</v>
      </c>
      <c r="D204">
        <f>'GT Data'!G206/1000</f>
        <v>20.2</v>
      </c>
      <c r="E204">
        <f>'GT Data'!K206/1000</f>
        <v>-12.661354300000001</v>
      </c>
      <c r="F204">
        <f>'GT Data'!L206/1000</f>
        <v>-0.57935530000000002</v>
      </c>
      <c r="G204">
        <f>'GT Data'!M206/1000</f>
        <v>20.2</v>
      </c>
      <c r="H204">
        <f>'GT Data'!O206/1000</f>
        <v>-9.8672700999999989</v>
      </c>
      <c r="I204">
        <f>'GT Data'!P206/1000</f>
        <v>0.62703750000000003</v>
      </c>
      <c r="J204">
        <f>'GT Data'!Q206/1000</f>
        <v>18.2</v>
      </c>
      <c r="K204">
        <f>'GT Data'!R206/1000</f>
        <v>-10.4120592</v>
      </c>
      <c r="L204">
        <f>'GT Data'!S206/1000</f>
        <v>0.39181509999999997</v>
      </c>
      <c r="M204">
        <f>'GT Data'!T206/1000</f>
        <v>20.2</v>
      </c>
      <c r="N204">
        <f>'GT Data'!H206/1000</f>
        <v>-10.549771199999999</v>
      </c>
      <c r="O204">
        <f>'GT Data'!I206/1000</f>
        <v>0.33235570000000003</v>
      </c>
      <c r="P204">
        <f>'GT Data'!J206/1000</f>
        <v>20.2</v>
      </c>
      <c r="Q204">
        <f>'GT Data'!U206</f>
        <v>13.030200000000001</v>
      </c>
      <c r="R204">
        <f>'GT Data'!V206</f>
        <v>4</v>
      </c>
      <c r="S204">
        <f>'GT Data'!W206</f>
        <v>4</v>
      </c>
    </row>
    <row r="205" spans="1:19" x14ac:dyDescent="0.3">
      <c r="A205" t="str">
        <f>'GT Data'!A207</f>
        <v>TAB_6_203</v>
      </c>
      <c r="B205">
        <f>'GT Data'!E207/1000</f>
        <v>-10.0518269</v>
      </c>
      <c r="C205">
        <f>'GT Data'!F207/1000</f>
        <v>1.3304695999999998</v>
      </c>
      <c r="D205">
        <f>'GT Data'!G207/1000</f>
        <v>20.2</v>
      </c>
      <c r="E205">
        <f>'GT Data'!K207/1000</f>
        <v>-12.9493923</v>
      </c>
      <c r="F205">
        <f>'GT Data'!L207/1000</f>
        <v>8.6248199999999997E-2</v>
      </c>
      <c r="G205">
        <f>'GT Data'!M207/1000</f>
        <v>20.2</v>
      </c>
      <c r="H205">
        <f>'GT Data'!O207/1000</f>
        <v>-10.051292799999999</v>
      </c>
      <c r="I205">
        <f>'GT Data'!P207/1000</f>
        <v>1.3303259000000001</v>
      </c>
      <c r="J205">
        <f>'GT Data'!Q207/1000</f>
        <v>18.2</v>
      </c>
      <c r="K205">
        <f>'GT Data'!R207/1000</f>
        <v>-11.4332595</v>
      </c>
      <c r="L205">
        <f>'GT Data'!S207/1000</f>
        <v>0.73727919999999991</v>
      </c>
      <c r="M205">
        <f>'GT Data'!T207/1000</f>
        <v>20.2</v>
      </c>
      <c r="N205">
        <f>'GT Data'!H207/1000</f>
        <v>-11.5710897</v>
      </c>
      <c r="O205">
        <f>'GT Data'!I207/1000</f>
        <v>0.67809459999999999</v>
      </c>
      <c r="P205">
        <f>'GT Data'!J207/1000</f>
        <v>20.2</v>
      </c>
      <c r="Q205">
        <f>'GT Data'!U207</f>
        <v>2.4700000000000002</v>
      </c>
      <c r="R205">
        <f>'GT Data'!V207</f>
        <v>4</v>
      </c>
      <c r="S205">
        <f>'GT Data'!W207</f>
        <v>4</v>
      </c>
    </row>
    <row r="206" spans="1:19" x14ac:dyDescent="0.3">
      <c r="A206" t="str">
        <f>'GT Data'!A208</f>
        <v>TAB_6_204</v>
      </c>
      <c r="B206">
        <f>'GT Data'!E208/1000</f>
        <v>-10.0518269</v>
      </c>
      <c r="C206">
        <f>'GT Data'!F208/1000</f>
        <v>1.3304695999999998</v>
      </c>
      <c r="D206">
        <f>'GT Data'!G208/1000</f>
        <v>20.2</v>
      </c>
      <c r="E206">
        <f>'GT Data'!K208/1000</f>
        <v>-14.2983593</v>
      </c>
      <c r="F206">
        <f>'GT Data'!L208/1000</f>
        <v>2.9033150999999999</v>
      </c>
      <c r="G206">
        <f>'GT Data'!M208/1000</f>
        <v>20.2</v>
      </c>
      <c r="H206">
        <f>'GT Data'!O208/1000</f>
        <v>-10.051292799999999</v>
      </c>
      <c r="I206">
        <f>'GT Data'!P208/1000</f>
        <v>1.3303259000000001</v>
      </c>
      <c r="J206">
        <f>'GT Data'!Q208/1000</f>
        <v>18.2</v>
      </c>
      <c r="K206">
        <f>'GT Data'!R208/1000</f>
        <v>-11.8133357</v>
      </c>
      <c r="L206">
        <f>'GT Data'!S208/1000</f>
        <v>1.9829033999999999</v>
      </c>
      <c r="M206">
        <f>'GT Data'!T208/1000</f>
        <v>20.2</v>
      </c>
      <c r="N206">
        <f>'GT Data'!H208/1000</f>
        <v>-11.9539974</v>
      </c>
      <c r="O206">
        <f>'GT Data'!I208/1000</f>
        <v>2.0350022000000001</v>
      </c>
      <c r="P206">
        <f>'GT Data'!J208/1000</f>
        <v>20.2</v>
      </c>
      <c r="Q206">
        <f>'GT Data'!U208</f>
        <v>5.9230999999999998</v>
      </c>
      <c r="R206">
        <f>'GT Data'!V208</f>
        <v>4</v>
      </c>
      <c r="S206">
        <f>'GT Data'!W208</f>
        <v>4</v>
      </c>
    </row>
    <row r="207" spans="1:19" x14ac:dyDescent="0.3">
      <c r="A207" t="str">
        <f>'GT Data'!A209</f>
        <v>TAB_6_205</v>
      </c>
      <c r="B207">
        <f>'GT Data'!E209/1000</f>
        <v>-13.1225912</v>
      </c>
      <c r="C207">
        <f>'GT Data'!F209/1000</f>
        <v>4.7277298999999999</v>
      </c>
      <c r="D207">
        <f>'GT Data'!G209/1000</f>
        <v>20.2</v>
      </c>
      <c r="E207">
        <f>'GT Data'!K209/1000</f>
        <v>-14.065612300000002</v>
      </c>
      <c r="F207">
        <f>'GT Data'!L209/1000</f>
        <v>0.74514259999999999</v>
      </c>
      <c r="G207">
        <f>'GT Data'!M209/1000</f>
        <v>20.2</v>
      </c>
      <c r="H207">
        <f>'GT Data'!O209/1000</f>
        <v>-13.3433017</v>
      </c>
      <c r="I207">
        <f>'GT Data'!P209/1000</f>
        <v>4.7275955000000005</v>
      </c>
      <c r="J207">
        <f>'GT Data'!Q209/1000</f>
        <v>18.2</v>
      </c>
      <c r="K207">
        <f>'GT Data'!R209/1000</f>
        <v>-13.3628473</v>
      </c>
      <c r="L207">
        <f>'GT Data'!S209/1000</f>
        <v>3.7130747999999998</v>
      </c>
      <c r="M207">
        <f>'GT Data'!T209/1000</f>
        <v>20.2</v>
      </c>
      <c r="N207">
        <f>'GT Data'!H209/1000</f>
        <v>-13.397409600000001</v>
      </c>
      <c r="O207">
        <f>'GT Data'!I209/1000</f>
        <v>3.5671109000000003</v>
      </c>
      <c r="P207">
        <f>'GT Data'!J209/1000</f>
        <v>20.2</v>
      </c>
      <c r="Q207">
        <f>'GT Data'!U209</f>
        <v>3.5575000000000001</v>
      </c>
      <c r="R207">
        <f>'GT Data'!V209</f>
        <v>4</v>
      </c>
      <c r="S207">
        <f>'GT Data'!W209</f>
        <v>4</v>
      </c>
    </row>
    <row r="208" spans="1:19" x14ac:dyDescent="0.3">
      <c r="A208" t="str">
        <f>'GT Data'!A210</f>
        <v>TAB_6_206</v>
      </c>
      <c r="B208">
        <f>'GT Data'!E210/1000</f>
        <v>-12.4335767</v>
      </c>
      <c r="C208">
        <f>'GT Data'!F210/1000</f>
        <v>6.0248372000000003</v>
      </c>
      <c r="D208">
        <f>'GT Data'!G210/1000</f>
        <v>20.2</v>
      </c>
      <c r="E208">
        <f>'GT Data'!K210/1000</f>
        <v>-16.435963899999997</v>
      </c>
      <c r="F208">
        <f>'GT Data'!L210/1000</f>
        <v>5.1118450000000006</v>
      </c>
      <c r="G208">
        <f>'GT Data'!M210/1000</f>
        <v>20.2</v>
      </c>
      <c r="H208">
        <f>'GT Data'!O210/1000</f>
        <v>-12.5664043</v>
      </c>
      <c r="I208">
        <f>'GT Data'!P210/1000</f>
        <v>6.2012776000000001</v>
      </c>
      <c r="J208">
        <f>'GT Data'!Q210/1000</f>
        <v>18.2</v>
      </c>
      <c r="K208">
        <f>'GT Data'!R210/1000</f>
        <v>-13.2673577</v>
      </c>
      <c r="L208">
        <f>'GT Data'!S210/1000</f>
        <v>5.8346418</v>
      </c>
      <c r="M208">
        <f>'GT Data'!T210/1000</f>
        <v>20.2</v>
      </c>
      <c r="N208">
        <f>'GT Data'!H210/1000</f>
        <v>-13.413601099999999</v>
      </c>
      <c r="O208">
        <f>'GT Data'!I210/1000</f>
        <v>5.8012819000000002</v>
      </c>
      <c r="P208">
        <f>'GT Data'!J210/1000</f>
        <v>20.2</v>
      </c>
      <c r="Q208">
        <f>'GT Data'!U210</f>
        <v>6.4271000000000003</v>
      </c>
      <c r="R208">
        <f>'GT Data'!V210</f>
        <v>4</v>
      </c>
      <c r="S208">
        <f>'GT Data'!W210</f>
        <v>4</v>
      </c>
    </row>
    <row r="209" spans="1:19" x14ac:dyDescent="0.3">
      <c r="A209" t="str">
        <f>'GT Data'!A211</f>
        <v>TAB_6_207</v>
      </c>
      <c r="B209">
        <f>'GT Data'!E211/1000</f>
        <v>-12.4335767</v>
      </c>
      <c r="C209">
        <f>'GT Data'!F211/1000</f>
        <v>6.0248372000000003</v>
      </c>
      <c r="D209">
        <f>'GT Data'!G211/1000</f>
        <v>20.2</v>
      </c>
      <c r="E209">
        <f>'GT Data'!K211/1000</f>
        <v>-11.7686399</v>
      </c>
      <c r="F209">
        <f>'GT Data'!L211/1000</f>
        <v>10.235558600000001</v>
      </c>
      <c r="G209">
        <f>'GT Data'!M211/1000</f>
        <v>20.2</v>
      </c>
      <c r="H209">
        <f>'GT Data'!O211/1000</f>
        <v>-12.5664043</v>
      </c>
      <c r="I209">
        <f>'GT Data'!P211/1000</f>
        <v>6.2012776000000001</v>
      </c>
      <c r="J209">
        <f>'GT Data'!Q211/1000</f>
        <v>18.2</v>
      </c>
      <c r="K209">
        <f>'GT Data'!R211/1000</f>
        <v>-12.337975200000001</v>
      </c>
      <c r="L209">
        <f>'GT Data'!S211/1000</f>
        <v>6.6302351000000002</v>
      </c>
      <c r="M209">
        <f>'GT Data'!T211/1000</f>
        <v>20.2</v>
      </c>
      <c r="N209">
        <f>'GT Data'!H211/1000</f>
        <v>-12.314577799999999</v>
      </c>
      <c r="O209">
        <f>'GT Data'!I211/1000</f>
        <v>6.7783990999999997</v>
      </c>
      <c r="P209">
        <f>'GT Data'!J211/1000</f>
        <v>20.2</v>
      </c>
      <c r="Q209">
        <f>'GT Data'!U211</f>
        <v>6.3898999999999999</v>
      </c>
      <c r="R209">
        <f>'GT Data'!V211</f>
        <v>4</v>
      </c>
      <c r="S209">
        <f>'GT Data'!W211</f>
        <v>4</v>
      </c>
    </row>
    <row r="210" spans="1:19" x14ac:dyDescent="0.3">
      <c r="A210" t="str">
        <f>'GT Data'!A212</f>
        <v>TAB_6_208</v>
      </c>
      <c r="B210">
        <f>'GT Data'!E212/1000</f>
        <v>-7.7585042</v>
      </c>
      <c r="C210">
        <f>'GT Data'!F212/1000</f>
        <v>12.527530199999999</v>
      </c>
      <c r="D210">
        <f>'GT Data'!G212/1000</f>
        <v>20.2</v>
      </c>
      <c r="E210">
        <f>'GT Data'!K212/1000</f>
        <v>-12.0416004</v>
      </c>
      <c r="F210">
        <f>'GT Data'!L212/1000</f>
        <v>9.0211313999999998</v>
      </c>
      <c r="G210">
        <f>'GT Data'!M212/1000</f>
        <v>20.2</v>
      </c>
      <c r="H210">
        <f>'GT Data'!O212/1000</f>
        <v>-7.7585050000000004</v>
      </c>
      <c r="I210">
        <f>'GT Data'!P212/1000</f>
        <v>12.527530199999999</v>
      </c>
      <c r="J210">
        <f>'GT Data'!Q212/1000</f>
        <v>18.2</v>
      </c>
      <c r="K210">
        <f>'GT Data'!R212/1000</f>
        <v>-9.9910939999999986</v>
      </c>
      <c r="L210">
        <f>'GT Data'!S212/1000</f>
        <v>10.699798599999999</v>
      </c>
      <c r="M210">
        <f>'GT Data'!T212/1000</f>
        <v>20.2</v>
      </c>
      <c r="N210">
        <f>'GT Data'!H212/1000</f>
        <v>-10.107160400000001</v>
      </c>
      <c r="O210">
        <f>'GT Data'!I212/1000</f>
        <v>10.6047797</v>
      </c>
      <c r="P210">
        <f>'GT Data'!J212/1000</f>
        <v>20.2</v>
      </c>
      <c r="Q210">
        <f>'GT Data'!U212</f>
        <v>20.7879</v>
      </c>
      <c r="R210">
        <f>'GT Data'!V212</f>
        <v>4</v>
      </c>
      <c r="S210">
        <f>'GT Data'!W212</f>
        <v>4</v>
      </c>
    </row>
    <row r="211" spans="1:19" x14ac:dyDescent="0.3">
      <c r="A211" t="str">
        <f>'GT Data'!A213</f>
        <v>TAB_6_209</v>
      </c>
      <c r="B211">
        <f>'GT Data'!E213/1000</f>
        <v>-7.7585042</v>
      </c>
      <c r="C211">
        <f>'GT Data'!F213/1000</f>
        <v>12.527530199999999</v>
      </c>
      <c r="D211">
        <f>'GT Data'!G213/1000</f>
        <v>20.2</v>
      </c>
      <c r="E211">
        <f>'GT Data'!K213/1000</f>
        <v>-13.5048911</v>
      </c>
      <c r="F211">
        <f>'GT Data'!L213/1000</f>
        <v>12.034386699999999</v>
      </c>
      <c r="G211">
        <f>'GT Data'!M213/1000</f>
        <v>20.2</v>
      </c>
      <c r="H211">
        <f>'GT Data'!O213/1000</f>
        <v>-7.7585050000000004</v>
      </c>
      <c r="I211">
        <f>'GT Data'!P213/1000</f>
        <v>12.527530199999999</v>
      </c>
      <c r="J211">
        <f>'GT Data'!Q213/1000</f>
        <v>18.2</v>
      </c>
      <c r="K211">
        <f>'GT Data'!R213/1000</f>
        <v>-11.063863300000001</v>
      </c>
      <c r="L211">
        <f>'GT Data'!S213/1000</f>
        <v>12.2438708</v>
      </c>
      <c r="M211">
        <f>'GT Data'!T213/1000</f>
        <v>20.2</v>
      </c>
      <c r="N211">
        <f>'GT Data'!H213/1000</f>
        <v>-11.213314</v>
      </c>
      <c r="O211">
        <f>'GT Data'!I213/1000</f>
        <v>12.2310453</v>
      </c>
      <c r="P211">
        <f>'GT Data'!J213/1000</f>
        <v>20.2</v>
      </c>
      <c r="Q211">
        <f>'GT Data'!U213</f>
        <v>5.7747999999999999</v>
      </c>
      <c r="R211">
        <f>'GT Data'!V213</f>
        <v>4</v>
      </c>
      <c r="S211">
        <f>'GT Data'!W213</f>
        <v>4</v>
      </c>
    </row>
    <row r="212" spans="1:19" x14ac:dyDescent="0.3">
      <c r="A212" t="str">
        <f>'GT Data'!A214</f>
        <v>TAB_6_210</v>
      </c>
      <c r="B212">
        <f>'GT Data'!E214/1000</f>
        <v>-7.7585042</v>
      </c>
      <c r="C212">
        <f>'GT Data'!F214/1000</f>
        <v>12.527530199999999</v>
      </c>
      <c r="D212">
        <f>'GT Data'!G214/1000</f>
        <v>20.2</v>
      </c>
      <c r="E212">
        <f>'GT Data'!K214/1000</f>
        <v>-12.6578208</v>
      </c>
      <c r="F212">
        <f>'GT Data'!L214/1000</f>
        <v>13.611038899999999</v>
      </c>
      <c r="G212">
        <f>'GT Data'!M214/1000</f>
        <v>20.2</v>
      </c>
      <c r="H212">
        <f>'GT Data'!O214/1000</f>
        <v>-7.7585050000000004</v>
      </c>
      <c r="I212">
        <f>'GT Data'!P214/1000</f>
        <v>12.527530199999999</v>
      </c>
      <c r="J212">
        <f>'GT Data'!Q214/1000</f>
        <v>18.2</v>
      </c>
      <c r="K212">
        <f>'GT Data'!R214/1000</f>
        <v>-10.0703417</v>
      </c>
      <c r="L212">
        <f>'GT Data'!S214/1000</f>
        <v>13.0388047</v>
      </c>
      <c r="M212">
        <f>'GT Data'!T214/1000</f>
        <v>20.2</v>
      </c>
      <c r="N212">
        <f>'GT Data'!H214/1000</f>
        <v>-10.2168028</v>
      </c>
      <c r="O212">
        <f>'GT Data'!I214/1000</f>
        <v>13.071195400000001</v>
      </c>
      <c r="P212">
        <f>'GT Data'!J214/1000</f>
        <v>20.2</v>
      </c>
      <c r="Q212">
        <f>'GT Data'!U214</f>
        <v>4.7853000000000003</v>
      </c>
      <c r="R212">
        <f>'GT Data'!V214</f>
        <v>4</v>
      </c>
      <c r="S212">
        <f>'GT Data'!W214</f>
        <v>4</v>
      </c>
    </row>
    <row r="213" spans="1:19" x14ac:dyDescent="0.3">
      <c r="A213" t="str">
        <f>'GT Data'!A215</f>
        <v>TAB_6_211</v>
      </c>
      <c r="B213">
        <f>'GT Data'!E215/1000</f>
        <v>-7.7585046000000002</v>
      </c>
      <c r="C213">
        <f>'GT Data'!F215/1000</f>
        <v>13.327527</v>
      </c>
      <c r="D213">
        <f>'GT Data'!G215/1000</f>
        <v>20.2</v>
      </c>
      <c r="E213">
        <f>'GT Data'!K215/1000</f>
        <v>-9.7665544999999998</v>
      </c>
      <c r="F213">
        <f>'GT Data'!L215/1000</f>
        <v>15.722119000000001</v>
      </c>
      <c r="G213">
        <f>'GT Data'!M215/1000</f>
        <v>20.2</v>
      </c>
      <c r="H213">
        <f>'GT Data'!O215/1000</f>
        <v>-7.7585053999999998</v>
      </c>
      <c r="I213">
        <f>'GT Data'!P215/1000</f>
        <v>13.3275275</v>
      </c>
      <c r="J213">
        <f>'GT Data'!Q215/1000</f>
        <v>18.2</v>
      </c>
      <c r="K213">
        <f>'GT Data'!R215/1000</f>
        <v>-8.7063426999999987</v>
      </c>
      <c r="L213">
        <f>'GT Data'!S215/1000</f>
        <v>14.457820400000001</v>
      </c>
      <c r="M213">
        <f>'GT Data'!T215/1000</f>
        <v>20.2</v>
      </c>
      <c r="N213">
        <f>'GT Data'!H215/1000</f>
        <v>-8.8027256000000005</v>
      </c>
      <c r="O213">
        <f>'GT Data'!I215/1000</f>
        <v>14.5727566</v>
      </c>
      <c r="P213">
        <f>'GT Data'!J215/1000</f>
        <v>20.2</v>
      </c>
      <c r="Q213">
        <f>'GT Data'!U215</f>
        <v>5.0922000000000001</v>
      </c>
      <c r="R213">
        <f>'GT Data'!V215</f>
        <v>4</v>
      </c>
      <c r="S213">
        <f>'GT Data'!W215</f>
        <v>4</v>
      </c>
    </row>
    <row r="214" spans="1:19" x14ac:dyDescent="0.3">
      <c r="A214" t="str">
        <f>'GT Data'!A216</f>
        <v>TAB_6_212</v>
      </c>
      <c r="B214">
        <f>'GT Data'!E216/1000</f>
        <v>-4.4890038999999993</v>
      </c>
      <c r="C214">
        <f>'GT Data'!F216/1000</f>
        <v>15.7970302</v>
      </c>
      <c r="D214">
        <f>'GT Data'!G216/1000</f>
        <v>20.2</v>
      </c>
      <c r="E214">
        <f>'GT Data'!K216/1000</f>
        <v>-9.1306452999999994</v>
      </c>
      <c r="F214">
        <f>'GT Data'!L216/1000</f>
        <v>16.427305</v>
      </c>
      <c r="G214">
        <f>'GT Data'!M216/1000</f>
        <v>20.2</v>
      </c>
      <c r="H214">
        <f>'GT Data'!O216/1000</f>
        <v>-4.4890033999999996</v>
      </c>
      <c r="I214">
        <f>'GT Data'!P216/1000</f>
        <v>15.7970302</v>
      </c>
      <c r="J214">
        <f>'GT Data'!Q216/1000</f>
        <v>18.2</v>
      </c>
      <c r="K214">
        <f>'GT Data'!R216/1000</f>
        <v>-7.2974683000000002</v>
      </c>
      <c r="L214">
        <f>'GT Data'!S216/1000</f>
        <v>16.1783833</v>
      </c>
      <c r="M214">
        <f>'GT Data'!T216/1000</f>
        <v>20.2</v>
      </c>
      <c r="N214">
        <f>'GT Data'!H216/1000</f>
        <v>-7.4461043</v>
      </c>
      <c r="O214">
        <f>'GT Data'!I216/1000</f>
        <v>16.198566100000001</v>
      </c>
      <c r="P214">
        <f>'GT Data'!J216/1000</f>
        <v>20.2</v>
      </c>
      <c r="Q214">
        <f>'GT Data'!U216</f>
        <v>5.1284000000000001</v>
      </c>
      <c r="R214">
        <f>'GT Data'!V216</f>
        <v>4</v>
      </c>
      <c r="S214">
        <f>'GT Data'!W216</f>
        <v>4</v>
      </c>
    </row>
    <row r="215" spans="1:19" x14ac:dyDescent="0.3">
      <c r="A215" t="str">
        <f>'GT Data'!A217</f>
        <v>TAB_7_213</v>
      </c>
      <c r="B215">
        <f>'GT Data'!E217/1000</f>
        <v>15.075247900000001</v>
      </c>
      <c r="C215">
        <f>'GT Data'!F217/1000</f>
        <v>0.95758489999999996</v>
      </c>
      <c r="D215">
        <f>'GT Data'!G217/1000</f>
        <v>22.2</v>
      </c>
      <c r="E215">
        <f>'GT Data'!K217/1000</f>
        <v>18.444705600000002</v>
      </c>
      <c r="F215">
        <f>'GT Data'!L217/1000</f>
        <v>1.3438934999999999</v>
      </c>
      <c r="G215">
        <f>'GT Data'!M217/1000</f>
        <v>22.2</v>
      </c>
      <c r="H215">
        <f>'GT Data'!O217/1000</f>
        <v>17.1974901</v>
      </c>
      <c r="I215">
        <f>'GT Data'!P217/1000</f>
        <v>0.9575901</v>
      </c>
      <c r="J215">
        <f>'GT Data'!Q217/1000</f>
        <v>20.2</v>
      </c>
      <c r="K215">
        <f>'GT Data'!R217/1000</f>
        <v>16.805444099999999</v>
      </c>
      <c r="L215">
        <f>'GT Data'!S217/1000</f>
        <v>1.1559520000000001</v>
      </c>
      <c r="M215">
        <f>'GT Data'!T217/1000</f>
        <v>22.2</v>
      </c>
      <c r="N215">
        <f>'GT Data'!H217/1000</f>
        <v>16.954467900000001</v>
      </c>
      <c r="O215">
        <f>'GT Data'!I217/1000</f>
        <v>1.1730376</v>
      </c>
      <c r="P215">
        <f>'GT Data'!J217/1000</f>
        <v>22.2</v>
      </c>
      <c r="Q215">
        <f>'GT Data'!U217</f>
        <v>6.5495000000000001</v>
      </c>
      <c r="R215">
        <f>'GT Data'!V217</f>
        <v>4</v>
      </c>
      <c r="S215">
        <f>'GT Data'!W217</f>
        <v>4</v>
      </c>
    </row>
    <row r="216" spans="1:19" x14ac:dyDescent="0.3">
      <c r="A216" t="str">
        <f>'GT Data'!A218</f>
        <v>TAB_7_214</v>
      </c>
      <c r="B216">
        <f>'GT Data'!E218/1000</f>
        <v>15.075248</v>
      </c>
      <c r="C216">
        <f>'GT Data'!F218/1000</f>
        <v>0.45758510000000002</v>
      </c>
      <c r="D216">
        <f>'GT Data'!G218/1000</f>
        <v>22.2</v>
      </c>
      <c r="E216">
        <f>'GT Data'!K218/1000</f>
        <v>17.8274568</v>
      </c>
      <c r="F216">
        <f>'GT Data'!L218/1000</f>
        <v>-1.4128369999999999</v>
      </c>
      <c r="G216">
        <f>'GT Data'!M218/1000</f>
        <v>22.2</v>
      </c>
      <c r="H216">
        <f>'GT Data'!O218/1000</f>
        <v>17.1974901</v>
      </c>
      <c r="I216">
        <f>'GT Data'!P218/1000</f>
        <v>0.4575901</v>
      </c>
      <c r="J216">
        <f>'GT Data'!Q218/1000</f>
        <v>20.2</v>
      </c>
      <c r="K216">
        <f>'GT Data'!R218/1000</f>
        <v>16.297363699999998</v>
      </c>
      <c r="L216">
        <f>'GT Data'!S218/1000</f>
        <v>-0.37297399999999997</v>
      </c>
      <c r="M216">
        <f>'GT Data'!T218/1000</f>
        <v>22.2</v>
      </c>
      <c r="N216">
        <f>'GT Data'!H218/1000</f>
        <v>16.421425299999999</v>
      </c>
      <c r="O216">
        <f>'GT Data'!I218/1000</f>
        <v>-0.4572872</v>
      </c>
      <c r="P216">
        <f>'GT Data'!J218/1000</f>
        <v>22.2</v>
      </c>
      <c r="Q216">
        <f>'GT Data'!U218</f>
        <v>5.6722000000000001</v>
      </c>
      <c r="R216">
        <f>'GT Data'!V218</f>
        <v>4</v>
      </c>
      <c r="S216">
        <f>'GT Data'!W218</f>
        <v>4</v>
      </c>
    </row>
    <row r="217" spans="1:19" x14ac:dyDescent="0.3">
      <c r="A217" t="str">
        <f>'GT Data'!A219</f>
        <v>TAB_7_215</v>
      </c>
      <c r="B217">
        <f>'GT Data'!E219/1000</f>
        <v>14.075245600000001</v>
      </c>
      <c r="C217">
        <f>'GT Data'!F219/1000</f>
        <v>0.45758730000000003</v>
      </c>
      <c r="D217">
        <f>'GT Data'!G219/1000</f>
        <v>22.2</v>
      </c>
      <c r="E217">
        <f>'GT Data'!K219/1000</f>
        <v>15.824967600000001</v>
      </c>
      <c r="F217">
        <f>'GT Data'!L219/1000</f>
        <v>-3.7035681</v>
      </c>
      <c r="G217">
        <f>'GT Data'!M219/1000</f>
        <v>22.2</v>
      </c>
      <c r="H217">
        <f>'GT Data'!O219/1000</f>
        <v>17.1974901</v>
      </c>
      <c r="I217">
        <f>'GT Data'!P219/1000</f>
        <v>0.4575901</v>
      </c>
      <c r="J217">
        <f>'GT Data'!Q219/1000</f>
        <v>20.2</v>
      </c>
      <c r="K217">
        <f>'GT Data'!R219/1000</f>
        <v>15.0303548</v>
      </c>
      <c r="L217">
        <f>'GT Data'!S219/1000</f>
        <v>-1.8138352</v>
      </c>
      <c r="M217">
        <f>'GT Data'!T219/1000</f>
        <v>22.2</v>
      </c>
      <c r="N217">
        <f>'GT Data'!H219/1000</f>
        <v>15.088497199999999</v>
      </c>
      <c r="O217">
        <f>'GT Data'!I219/1000</f>
        <v>-1.9521083000000001</v>
      </c>
      <c r="P217">
        <f>'GT Data'!J219/1000</f>
        <v>22.2</v>
      </c>
      <c r="Q217">
        <f>'GT Data'!U219</f>
        <v>5.8087</v>
      </c>
      <c r="R217">
        <f>'GT Data'!V219</f>
        <v>4</v>
      </c>
      <c r="S217">
        <f>'GT Data'!W219</f>
        <v>4</v>
      </c>
    </row>
    <row r="218" spans="1:19" x14ac:dyDescent="0.3">
      <c r="A218" t="str">
        <f>'GT Data'!A220</f>
        <v>TAB_7_216</v>
      </c>
      <c r="B218">
        <f>'GT Data'!E220/1000</f>
        <v>14.075245600000001</v>
      </c>
      <c r="C218">
        <f>'GT Data'!F220/1000</f>
        <v>0.45758730000000003</v>
      </c>
      <c r="D218">
        <f>'GT Data'!G220/1000</f>
        <v>22.2</v>
      </c>
      <c r="E218">
        <f>'GT Data'!K220/1000</f>
        <v>14.5214534</v>
      </c>
      <c r="F218">
        <f>'GT Data'!L220/1000</f>
        <v>-6.7396823999999995</v>
      </c>
      <c r="G218">
        <f>'GT Data'!M220/1000</f>
        <v>22.2</v>
      </c>
      <c r="H218">
        <f>'GT Data'!O220/1000</f>
        <v>17.1974901</v>
      </c>
      <c r="I218">
        <f>'GT Data'!P220/1000</f>
        <v>0.4575901</v>
      </c>
      <c r="J218">
        <f>'GT Data'!Q220/1000</f>
        <v>20.2</v>
      </c>
      <c r="K218">
        <f>'GT Data'!R220/1000</f>
        <v>14.332725399999999</v>
      </c>
      <c r="L218">
        <f>'GT Data'!S220/1000</f>
        <v>-3.6955270999999996</v>
      </c>
      <c r="M218">
        <f>'GT Data'!T220/1000</f>
        <v>22.2</v>
      </c>
      <c r="N218">
        <f>'GT Data'!H220/1000</f>
        <v>14.342007199999999</v>
      </c>
      <c r="O218">
        <f>'GT Data'!I220/1000</f>
        <v>-3.8452395999999998</v>
      </c>
      <c r="P218">
        <f>'GT Data'!J220/1000</f>
        <v>22.2</v>
      </c>
      <c r="Q218">
        <f>'GT Data'!U220</f>
        <v>6.2474999999999996</v>
      </c>
      <c r="R218">
        <f>'GT Data'!V220</f>
        <v>4</v>
      </c>
      <c r="S218">
        <f>'GT Data'!W220</f>
        <v>4</v>
      </c>
    </row>
    <row r="219" spans="1:19" x14ac:dyDescent="0.3">
      <c r="A219" t="str">
        <f>'GT Data'!A221</f>
        <v>TAB_7_217</v>
      </c>
      <c r="B219">
        <f>'GT Data'!E221/1000</f>
        <v>14.075245600000001</v>
      </c>
      <c r="C219">
        <f>'GT Data'!F221/1000</f>
        <v>0.45758730000000003</v>
      </c>
      <c r="D219">
        <f>'GT Data'!G221/1000</f>
        <v>22.2</v>
      </c>
      <c r="E219">
        <f>'GT Data'!K221/1000</f>
        <v>10.2768324</v>
      </c>
      <c r="F219">
        <f>'GT Data'!L221/1000</f>
        <v>-4.5301245000000003</v>
      </c>
      <c r="G219">
        <f>'GT Data'!M221/1000</f>
        <v>22.2</v>
      </c>
      <c r="H219">
        <f>'GT Data'!O221/1000</f>
        <v>17.1974901</v>
      </c>
      <c r="I219">
        <f>'GT Data'!P221/1000</f>
        <v>0.4575901</v>
      </c>
      <c r="J219">
        <f>'GT Data'!Q221/1000</f>
        <v>20.2</v>
      </c>
      <c r="K219">
        <f>'GT Data'!R221/1000</f>
        <v>12.124726000000001</v>
      </c>
      <c r="L219">
        <f>'GT Data'!S221/1000</f>
        <v>-2.1036478999999999</v>
      </c>
      <c r="M219">
        <f>'GT Data'!T221/1000</f>
        <v>22.2</v>
      </c>
      <c r="N219">
        <f>'GT Data'!H221/1000</f>
        <v>12.033845999999999</v>
      </c>
      <c r="O219">
        <f>'GT Data'!I221/1000</f>
        <v>-2.2229828</v>
      </c>
      <c r="P219">
        <f>'GT Data'!J221/1000</f>
        <v>22.2</v>
      </c>
      <c r="Q219">
        <f>'GT Data'!U221</f>
        <v>17.7621</v>
      </c>
      <c r="R219">
        <f>'GT Data'!V221</f>
        <v>4</v>
      </c>
      <c r="S219">
        <f>'GT Data'!W221</f>
        <v>4</v>
      </c>
    </row>
    <row r="220" spans="1:19" x14ac:dyDescent="0.3">
      <c r="A220" t="str">
        <f>'GT Data'!A222</f>
        <v>TAB_7_218</v>
      </c>
      <c r="B220">
        <f>'GT Data'!E222/1000</f>
        <v>9.5529997000000009</v>
      </c>
      <c r="C220">
        <f>'GT Data'!F222/1000</f>
        <v>1.5063606999999999</v>
      </c>
      <c r="D220">
        <f>'GT Data'!G222/1000</f>
        <v>22.2</v>
      </c>
      <c r="E220">
        <f>'GT Data'!K222/1000</f>
        <v>9.5529997000000009</v>
      </c>
      <c r="F220">
        <f>'GT Data'!L222/1000</f>
        <v>-1.9848579</v>
      </c>
      <c r="G220">
        <f>'GT Data'!M222/1000</f>
        <v>22.2</v>
      </c>
      <c r="H220">
        <f>'GT Data'!O222/1000</f>
        <v>9.5529997000000009</v>
      </c>
      <c r="I220">
        <f>'GT Data'!P222/1000</f>
        <v>1.5063606999999999</v>
      </c>
      <c r="J220">
        <f>'GT Data'!Q222/1000</f>
        <v>20.2</v>
      </c>
      <c r="K220">
        <f>'GT Data'!R222/1000</f>
        <v>9.5529997000000009</v>
      </c>
      <c r="L220">
        <f>'GT Data'!S222/1000</f>
        <v>0.66514210000000007</v>
      </c>
      <c r="M220">
        <f>'GT Data'!T222/1000</f>
        <v>22.2</v>
      </c>
      <c r="N220">
        <f>'GT Data'!H222/1000</f>
        <v>9.5529997000000009</v>
      </c>
      <c r="O220">
        <f>'GT Data'!I222/1000</f>
        <v>0.51514210000000005</v>
      </c>
      <c r="P220">
        <f>'GT Data'!J222/1000</f>
        <v>22.2</v>
      </c>
      <c r="Q220">
        <f>'GT Data'!U222</f>
        <v>11.7719</v>
      </c>
      <c r="R220">
        <f>'GT Data'!V222</f>
        <v>4</v>
      </c>
      <c r="S220">
        <f>'GT Data'!W222</f>
        <v>4</v>
      </c>
    </row>
    <row r="221" spans="1:19" x14ac:dyDescent="0.3">
      <c r="A221" t="str">
        <f>'GT Data'!A223</f>
        <v>TAB_7_219</v>
      </c>
      <c r="B221">
        <f>'GT Data'!E223/1000</f>
        <v>7.5529997</v>
      </c>
      <c r="C221">
        <f>'GT Data'!F223/1000</f>
        <v>1.5063606999999999</v>
      </c>
      <c r="D221">
        <f>'GT Data'!G223/1000</f>
        <v>22.2</v>
      </c>
      <c r="E221">
        <f>'GT Data'!K223/1000</f>
        <v>7.5529997</v>
      </c>
      <c r="F221">
        <f>'GT Data'!L223/1000</f>
        <v>-2.5590257000000003</v>
      </c>
      <c r="G221">
        <f>'GT Data'!M223/1000</f>
        <v>22.2</v>
      </c>
      <c r="H221">
        <f>'GT Data'!O223/1000</f>
        <v>7.5529997</v>
      </c>
      <c r="I221">
        <f>'GT Data'!P223/1000</f>
        <v>1.5063606999999999</v>
      </c>
      <c r="J221">
        <f>'GT Data'!Q223/1000</f>
        <v>20.2</v>
      </c>
      <c r="K221">
        <f>'GT Data'!R223/1000</f>
        <v>7.5529997</v>
      </c>
      <c r="L221">
        <f>'GT Data'!S223/1000</f>
        <v>0.69097429999999993</v>
      </c>
      <c r="M221">
        <f>'GT Data'!T223/1000</f>
        <v>22.2</v>
      </c>
      <c r="N221">
        <f>'GT Data'!H223/1000</f>
        <v>7.5529997</v>
      </c>
      <c r="O221">
        <f>'GT Data'!I223/1000</f>
        <v>0.54097430000000002</v>
      </c>
      <c r="P221">
        <f>'GT Data'!J223/1000</f>
        <v>22.2</v>
      </c>
      <c r="Q221">
        <f>'GT Data'!U223</f>
        <v>6.9170999999999996</v>
      </c>
      <c r="R221">
        <f>'GT Data'!V223</f>
        <v>4</v>
      </c>
      <c r="S221">
        <f>'GT Data'!W223</f>
        <v>4</v>
      </c>
    </row>
    <row r="222" spans="1:19" x14ac:dyDescent="0.3">
      <c r="A222" t="str">
        <f>'GT Data'!A224</f>
        <v>TAB_7_220</v>
      </c>
      <c r="B222">
        <f>'GT Data'!E224/1000</f>
        <v>5.3694993999999996</v>
      </c>
      <c r="C222">
        <f>'GT Data'!F224/1000</f>
        <v>-1.4984200000000001</v>
      </c>
      <c r="D222">
        <f>'GT Data'!G224/1000</f>
        <v>22.2</v>
      </c>
      <c r="E222">
        <f>'GT Data'!K224/1000</f>
        <v>9.3476074000000011</v>
      </c>
      <c r="F222">
        <f>'GT Data'!L224/1000</f>
        <v>-3.6740998</v>
      </c>
      <c r="G222">
        <f>'GT Data'!M224/1000</f>
        <v>22.2</v>
      </c>
      <c r="H222">
        <f>'GT Data'!O224/1000</f>
        <v>5.3694993999999996</v>
      </c>
      <c r="I222">
        <f>'GT Data'!P224/1000</f>
        <v>-1.4984200000000001</v>
      </c>
      <c r="J222">
        <f>'GT Data'!Q224/1000</f>
        <v>20.2</v>
      </c>
      <c r="K222">
        <f>'GT Data'!R224/1000</f>
        <v>6.8471399000000002</v>
      </c>
      <c r="L222">
        <f>'GT Data'!S224/1000</f>
        <v>-2.3065610999999997</v>
      </c>
      <c r="M222">
        <f>'GT Data'!T224/1000</f>
        <v>22.2</v>
      </c>
      <c r="N222">
        <f>'GT Data'!H224/1000</f>
        <v>6.9787433999999999</v>
      </c>
      <c r="O222">
        <f>'GT Data'!I224/1000</f>
        <v>-2.3785368</v>
      </c>
      <c r="P222">
        <f>'GT Data'!J224/1000</f>
        <v>22.2</v>
      </c>
      <c r="Q222">
        <f>'GT Data'!U224</f>
        <v>8.0324000000000009</v>
      </c>
      <c r="R222">
        <f>'GT Data'!V224</f>
        <v>4</v>
      </c>
      <c r="S222">
        <f>'GT Data'!W224</f>
        <v>4</v>
      </c>
    </row>
    <row r="223" spans="1:19" x14ac:dyDescent="0.3">
      <c r="A223" t="str">
        <f>'GT Data'!A225</f>
        <v>TAB_7_221</v>
      </c>
      <c r="B223">
        <f>'GT Data'!E225/1000</f>
        <v>5.3694993999999996</v>
      </c>
      <c r="C223">
        <f>'GT Data'!F225/1000</f>
        <v>-1.4984200000000001</v>
      </c>
      <c r="D223">
        <f>'GT Data'!G225/1000</f>
        <v>22.2</v>
      </c>
      <c r="E223">
        <f>'GT Data'!K225/1000</f>
        <v>7.9348370999999993</v>
      </c>
      <c r="F223">
        <f>'GT Data'!L225/1000</f>
        <v>-5.8362062999999997</v>
      </c>
      <c r="G223">
        <f>'GT Data'!M225/1000</f>
        <v>22.2</v>
      </c>
      <c r="H223">
        <f>'GT Data'!O225/1000</f>
        <v>5.3694993999999996</v>
      </c>
      <c r="I223">
        <f>'GT Data'!P225/1000</f>
        <v>-1.4984200000000001</v>
      </c>
      <c r="J223">
        <f>'GT Data'!Q225/1000</f>
        <v>20.2</v>
      </c>
      <c r="K223">
        <f>'GT Data'!R225/1000</f>
        <v>6.7895012000000001</v>
      </c>
      <c r="L223">
        <f>'GT Data'!S225/1000</f>
        <v>-3.8995324</v>
      </c>
      <c r="M223">
        <f>'GT Data'!T225/1000</f>
        <v>22.2</v>
      </c>
      <c r="N223">
        <f>'GT Data'!H225/1000</f>
        <v>6.8658568999999998</v>
      </c>
      <c r="O223">
        <f>'GT Data'!I225/1000</f>
        <v>-4.0286439999999999</v>
      </c>
      <c r="P223">
        <f>'GT Data'!J225/1000</f>
        <v>22.2</v>
      </c>
      <c r="Q223">
        <f>'GT Data'!U225</f>
        <v>5.1231999999999998</v>
      </c>
      <c r="R223">
        <f>'GT Data'!V225</f>
        <v>4</v>
      </c>
      <c r="S223">
        <f>'GT Data'!W225</f>
        <v>4</v>
      </c>
    </row>
    <row r="224" spans="1:19" x14ac:dyDescent="0.3">
      <c r="A224" t="str">
        <f>'GT Data'!A226</f>
        <v>TAB_7_222</v>
      </c>
      <c r="B224">
        <f>'GT Data'!E226/1000</f>
        <v>5.3694993999999996</v>
      </c>
      <c r="C224">
        <f>'GT Data'!F226/1000</f>
        <v>-1.4984200000000001</v>
      </c>
      <c r="D224">
        <f>'GT Data'!G226/1000</f>
        <v>22.2</v>
      </c>
      <c r="E224">
        <f>'GT Data'!K226/1000</f>
        <v>4.4679695000000006</v>
      </c>
      <c r="F224">
        <f>'GT Data'!L226/1000</f>
        <v>-5.9280723999999996</v>
      </c>
      <c r="G224">
        <f>'GT Data'!M226/1000</f>
        <v>22.2</v>
      </c>
      <c r="H224">
        <f>'GT Data'!O226/1000</f>
        <v>5.3694993999999996</v>
      </c>
      <c r="I224">
        <f>'GT Data'!P226/1000</f>
        <v>-1.4984200000000001</v>
      </c>
      <c r="J224">
        <f>'GT Data'!Q226/1000</f>
        <v>20.2</v>
      </c>
      <c r="K224">
        <f>'GT Data'!R226/1000</f>
        <v>4.8768073999999997</v>
      </c>
      <c r="L224">
        <f>'GT Data'!S226/1000</f>
        <v>-3.919254</v>
      </c>
      <c r="M224">
        <f>'GT Data'!T226/1000</f>
        <v>22.2</v>
      </c>
      <c r="N224">
        <f>'GT Data'!H226/1000</f>
        <v>4.8468923999999998</v>
      </c>
      <c r="O224">
        <f>'GT Data'!I226/1000</f>
        <v>-4.0662406999999998</v>
      </c>
      <c r="P224">
        <f>'GT Data'!J226/1000</f>
        <v>22.2</v>
      </c>
      <c r="Q224">
        <f>'GT Data'!U226</f>
        <v>4.7148000000000003</v>
      </c>
      <c r="R224">
        <f>'GT Data'!V226</f>
        <v>4</v>
      </c>
      <c r="S224">
        <f>'GT Data'!W226</f>
        <v>4</v>
      </c>
    </row>
    <row r="225" spans="1:19" x14ac:dyDescent="0.3">
      <c r="A225" t="str">
        <f>'GT Data'!A227</f>
        <v>TAB_7_223</v>
      </c>
      <c r="B225">
        <f>'GT Data'!E227/1000</f>
        <v>3.5694995999999999</v>
      </c>
      <c r="C225">
        <f>'GT Data'!F227/1000</f>
        <v>-1.9484201999999999</v>
      </c>
      <c r="D225">
        <f>'GT Data'!G227/1000</f>
        <v>22.2</v>
      </c>
      <c r="E225">
        <f>'GT Data'!K227/1000</f>
        <v>3.5694995</v>
      </c>
      <c r="F225">
        <f>'GT Data'!L227/1000</f>
        <v>-6.0527452000000004</v>
      </c>
      <c r="G225">
        <f>'GT Data'!M227/1000</f>
        <v>22.2</v>
      </c>
      <c r="H225">
        <f>'GT Data'!O227/1000</f>
        <v>3.5694995999999999</v>
      </c>
      <c r="I225">
        <f>'GT Data'!P227/1000</f>
        <v>-1.9484201999999999</v>
      </c>
      <c r="J225">
        <f>'GT Data'!Q227/1000</f>
        <v>20.2</v>
      </c>
      <c r="K225">
        <f>'GT Data'!R227/1000</f>
        <v>3.5694995</v>
      </c>
      <c r="L225">
        <f>'GT Data'!S227/1000</f>
        <v>-4.2027452000000007</v>
      </c>
      <c r="M225">
        <f>'GT Data'!T227/1000</f>
        <v>22.2</v>
      </c>
      <c r="N225">
        <f>'GT Data'!H227/1000</f>
        <v>3.5694995</v>
      </c>
      <c r="O225">
        <f>'GT Data'!I227/1000</f>
        <v>-4.3527452000000002</v>
      </c>
      <c r="P225">
        <f>'GT Data'!J227/1000</f>
        <v>22.2</v>
      </c>
      <c r="Q225">
        <f>'GT Data'!U227</f>
        <v>3.7374000000000001</v>
      </c>
      <c r="R225">
        <f>'GT Data'!V227</f>
        <v>4</v>
      </c>
      <c r="S225">
        <f>'GT Data'!W227</f>
        <v>4</v>
      </c>
    </row>
    <row r="226" spans="1:19" x14ac:dyDescent="0.3">
      <c r="A226" t="str">
        <f>'GT Data'!A228</f>
        <v>TAB_7_224</v>
      </c>
      <c r="B226">
        <f>'GT Data'!E228/1000</f>
        <v>2.3694996000000002</v>
      </c>
      <c r="C226">
        <f>'GT Data'!F228/1000</f>
        <v>-1.9484201999999999</v>
      </c>
      <c r="D226">
        <f>'GT Data'!G228/1000</f>
        <v>22.2</v>
      </c>
      <c r="E226">
        <f>'GT Data'!K228/1000</f>
        <v>2.3694994999999999</v>
      </c>
      <c r="F226">
        <f>'GT Data'!L228/1000</f>
        <v>-5.8000921999999999</v>
      </c>
      <c r="G226">
        <f>'GT Data'!M228/1000</f>
        <v>22.2</v>
      </c>
      <c r="H226">
        <f>'GT Data'!O228/1000</f>
        <v>2.3694996000000002</v>
      </c>
      <c r="I226">
        <f>'GT Data'!P228/1000</f>
        <v>-1.9484201999999999</v>
      </c>
      <c r="J226">
        <f>'GT Data'!Q228/1000</f>
        <v>20.2</v>
      </c>
      <c r="K226">
        <f>'GT Data'!R228/1000</f>
        <v>2.3694994999999999</v>
      </c>
      <c r="L226">
        <f>'GT Data'!S228/1000</f>
        <v>-4.1500922000000005</v>
      </c>
      <c r="M226">
        <f>'GT Data'!T228/1000</f>
        <v>22.2</v>
      </c>
      <c r="N226">
        <f>'GT Data'!H228/1000</f>
        <v>2.3694994999999999</v>
      </c>
      <c r="O226">
        <f>'GT Data'!I228/1000</f>
        <v>-4.3000921999999999</v>
      </c>
      <c r="P226">
        <f>'GT Data'!J228/1000</f>
        <v>22.2</v>
      </c>
      <c r="Q226">
        <f>'GT Data'!U228</f>
        <v>3.3923000000000001</v>
      </c>
      <c r="R226">
        <f>'GT Data'!V228</f>
        <v>4</v>
      </c>
      <c r="S226">
        <f>'GT Data'!W228</f>
        <v>4</v>
      </c>
    </row>
    <row r="227" spans="1:19" x14ac:dyDescent="0.3">
      <c r="A227" t="str">
        <f>'GT Data'!A229</f>
        <v>TAB_7_225</v>
      </c>
      <c r="B227">
        <f>'GT Data'!E229/1000</f>
        <v>0.22774629999999998</v>
      </c>
      <c r="C227">
        <f>'GT Data'!F229/1000</f>
        <v>-1.4984215999999999</v>
      </c>
      <c r="D227">
        <f>'GT Data'!G229/1000</f>
        <v>22.2</v>
      </c>
      <c r="E227">
        <f>'GT Data'!K229/1000</f>
        <v>1.349513</v>
      </c>
      <c r="F227">
        <f>'GT Data'!L229/1000</f>
        <v>-5.9479828000000001</v>
      </c>
      <c r="G227">
        <f>'GT Data'!M229/1000</f>
        <v>22.2</v>
      </c>
      <c r="H227">
        <f>'GT Data'!O229/1000</f>
        <v>-1.6376496</v>
      </c>
      <c r="I227">
        <f>'GT Data'!P229/1000</f>
        <v>-4.9229031000000001</v>
      </c>
      <c r="J227">
        <f>'GT Data'!Q229/1000</f>
        <v>20.2</v>
      </c>
      <c r="K227">
        <f>'GT Data'!R229/1000</f>
        <v>0.8483735</v>
      </c>
      <c r="L227">
        <f>'GT Data'!S229/1000</f>
        <v>-3.9601801000000001</v>
      </c>
      <c r="M227">
        <f>'GT Data'!T229/1000</f>
        <v>22.2</v>
      </c>
      <c r="N227">
        <f>'GT Data'!H229/1000</f>
        <v>0.8850422</v>
      </c>
      <c r="O227">
        <f>'GT Data'!I229/1000</f>
        <v>-4.1056290999999998</v>
      </c>
      <c r="P227">
        <f>'GT Data'!J229/1000</f>
        <v>22.2</v>
      </c>
      <c r="Q227">
        <f>'GT Data'!U229</f>
        <v>3.6503999999999999</v>
      </c>
      <c r="R227">
        <f>'GT Data'!V229</f>
        <v>4</v>
      </c>
      <c r="S227">
        <f>'GT Data'!W229</f>
        <v>4</v>
      </c>
    </row>
    <row r="228" spans="1:19" x14ac:dyDescent="0.3">
      <c r="A228" t="str">
        <f>'GT Data'!A230</f>
        <v>TAB_7_226</v>
      </c>
      <c r="B228">
        <f>'GT Data'!E230/1000</f>
        <v>0.22774629999999998</v>
      </c>
      <c r="C228">
        <f>'GT Data'!F230/1000</f>
        <v>-1.4984215999999999</v>
      </c>
      <c r="D228">
        <f>'GT Data'!G230/1000</f>
        <v>22.2</v>
      </c>
      <c r="E228">
        <f>'GT Data'!K230/1000</f>
        <v>-1.4509253000000002</v>
      </c>
      <c r="F228">
        <f>'GT Data'!L230/1000</f>
        <v>-6.9398349000000001</v>
      </c>
      <c r="G228">
        <f>'GT Data'!M230/1000</f>
        <v>22.2</v>
      </c>
      <c r="H228">
        <f>'GT Data'!O230/1000</f>
        <v>-1.6376496</v>
      </c>
      <c r="I228">
        <f>'GT Data'!P230/1000</f>
        <v>-4.9229031000000001</v>
      </c>
      <c r="J228">
        <f>'GT Data'!Q230/1000</f>
        <v>20.2</v>
      </c>
      <c r="K228">
        <f>'GT Data'!R230/1000</f>
        <v>-0.61077349999999997</v>
      </c>
      <c r="L228">
        <f>'GT Data'!S230/1000</f>
        <v>-4.2164831000000005</v>
      </c>
      <c r="M228">
        <f>'GT Data'!T230/1000</f>
        <v>22.2</v>
      </c>
      <c r="N228">
        <f>'GT Data'!H230/1000</f>
        <v>-0.65499199999999991</v>
      </c>
      <c r="O228">
        <f>'GT Data'!I230/1000</f>
        <v>-4.3598173999999998</v>
      </c>
      <c r="P228">
        <f>'GT Data'!J230/1000</f>
        <v>22.2</v>
      </c>
      <c r="Q228">
        <f>'GT Data'!U230</f>
        <v>4.4996</v>
      </c>
      <c r="R228">
        <f>'GT Data'!V230</f>
        <v>4</v>
      </c>
      <c r="S228">
        <f>'GT Data'!W230</f>
        <v>4</v>
      </c>
    </row>
    <row r="229" spans="1:19" x14ac:dyDescent="0.3">
      <c r="A229" t="str">
        <f>'GT Data'!A231</f>
        <v>TAB_7_227</v>
      </c>
      <c r="B229">
        <f>'GT Data'!E231/1000</f>
        <v>-0.82603090000000001</v>
      </c>
      <c r="C229">
        <f>'GT Data'!F231/1000</f>
        <v>-0.69842079999999995</v>
      </c>
      <c r="D229">
        <f>'GT Data'!G231/1000</f>
        <v>22.2</v>
      </c>
      <c r="E229">
        <f>'GT Data'!K231/1000</f>
        <v>-5.550624</v>
      </c>
      <c r="F229">
        <f>'GT Data'!L231/1000</f>
        <v>-5.3451789999999999</v>
      </c>
      <c r="G229">
        <f>'GT Data'!M231/1000</f>
        <v>22.2</v>
      </c>
      <c r="H229">
        <f>'GT Data'!O231/1000</f>
        <v>-1.6376496</v>
      </c>
      <c r="I229">
        <f>'GT Data'!P231/1000</f>
        <v>-4.9229031000000001</v>
      </c>
      <c r="J229">
        <f>'GT Data'!Q231/1000</f>
        <v>20.2</v>
      </c>
      <c r="K229">
        <f>'GT Data'!R231/1000</f>
        <v>-3.6612928</v>
      </c>
      <c r="L229">
        <f>'GT Data'!S231/1000</f>
        <v>-3.4869733999999997</v>
      </c>
      <c r="M229">
        <f>'GT Data'!T231/1000</f>
        <v>22.2</v>
      </c>
      <c r="N229">
        <f>'GT Data'!H231/1000</f>
        <v>-3.7682361000000002</v>
      </c>
      <c r="O229">
        <f>'GT Data'!I231/1000</f>
        <v>-3.5921549000000002</v>
      </c>
      <c r="P229">
        <f>'GT Data'!J231/1000</f>
        <v>22.2</v>
      </c>
      <c r="Q229">
        <f>'GT Data'!U231</f>
        <v>16.539100000000001</v>
      </c>
      <c r="R229">
        <f>'GT Data'!V231</f>
        <v>4</v>
      </c>
      <c r="S229">
        <f>'GT Data'!W231</f>
        <v>4</v>
      </c>
    </row>
    <row r="230" spans="1:19" x14ac:dyDescent="0.3">
      <c r="A230" t="str">
        <f>'GT Data'!A232</f>
        <v>TAB_7_228</v>
      </c>
      <c r="B230">
        <f>'GT Data'!E232/1000</f>
        <v>-0.82603090000000001</v>
      </c>
      <c r="C230">
        <f>'GT Data'!F232/1000</f>
        <v>-0.69842079999999995</v>
      </c>
      <c r="D230">
        <f>'GT Data'!G232/1000</f>
        <v>22.2</v>
      </c>
      <c r="E230">
        <f>'GT Data'!K232/1000</f>
        <v>-5.7790501000000001</v>
      </c>
      <c r="F230">
        <f>'GT Data'!L232/1000</f>
        <v>-2.0894523</v>
      </c>
      <c r="G230">
        <f>'GT Data'!M232/1000</f>
        <v>22.2</v>
      </c>
      <c r="H230">
        <f>'GT Data'!O232/1000</f>
        <v>-1.6376496</v>
      </c>
      <c r="I230">
        <f>'GT Data'!P232/1000</f>
        <v>-4.9229031000000001</v>
      </c>
      <c r="J230">
        <f>'GT Data'!Q232/1000</f>
        <v>20.2</v>
      </c>
      <c r="K230">
        <f>'GT Data'!R232/1000</f>
        <v>-3.8054076000000001</v>
      </c>
      <c r="L230">
        <f>'GT Data'!S232/1000</f>
        <v>-1.5351642999999999</v>
      </c>
      <c r="M230">
        <f>'GT Data'!T232/1000</f>
        <v>22.2</v>
      </c>
      <c r="N230">
        <f>'GT Data'!H232/1000</f>
        <v>-3.9498205</v>
      </c>
      <c r="O230">
        <f>'GT Data'!I232/1000</f>
        <v>-1.5757220000000001</v>
      </c>
      <c r="P230">
        <f>'GT Data'!J232/1000</f>
        <v>22.2</v>
      </c>
      <c r="Q230">
        <f>'GT Data'!U232</f>
        <v>5.1128999999999998</v>
      </c>
      <c r="R230">
        <f>'GT Data'!V232</f>
        <v>4</v>
      </c>
      <c r="S230">
        <f>'GT Data'!W232</f>
        <v>4</v>
      </c>
    </row>
    <row r="231" spans="1:19" x14ac:dyDescent="0.3">
      <c r="A231" t="str">
        <f>'GT Data'!A233</f>
        <v>TAB_7_229</v>
      </c>
      <c r="B231">
        <f>'GT Data'!E233/1000</f>
        <v>-0.82603090000000001</v>
      </c>
      <c r="C231">
        <f>'GT Data'!F233/1000</f>
        <v>-0.69842079999999995</v>
      </c>
      <c r="D231">
        <f>'GT Data'!G233/1000</f>
        <v>22.2</v>
      </c>
      <c r="E231">
        <f>'GT Data'!K233/1000</f>
        <v>-5.5903402</v>
      </c>
      <c r="F231">
        <f>'GT Data'!L233/1000</f>
        <v>1.1974754999999999</v>
      </c>
      <c r="G231">
        <f>'GT Data'!M233/1000</f>
        <v>22.2</v>
      </c>
      <c r="H231">
        <f>'GT Data'!O233/1000</f>
        <v>-1.6376496</v>
      </c>
      <c r="I231">
        <f>'GT Data'!P233/1000</f>
        <v>-4.9229031000000001</v>
      </c>
      <c r="J231">
        <f>'GT Data'!Q233/1000</f>
        <v>20.2</v>
      </c>
      <c r="K231">
        <f>'GT Data'!R233/1000</f>
        <v>-2.7564751000000003</v>
      </c>
      <c r="L231">
        <f>'GT Data'!S233/1000</f>
        <v>6.9774900000000001E-2</v>
      </c>
      <c r="M231">
        <f>'GT Data'!T233/1000</f>
        <v>22.2</v>
      </c>
      <c r="N231">
        <f>'GT Data'!H233/1000</f>
        <v>-2.8958455000000001</v>
      </c>
      <c r="O231">
        <f>'GT Data'!I233/1000</f>
        <v>0.1252356</v>
      </c>
      <c r="P231">
        <f>'GT Data'!J233/1000</f>
        <v>22.2</v>
      </c>
      <c r="Q231">
        <f>'GT Data'!U233</f>
        <v>4.8491999999999997</v>
      </c>
      <c r="R231">
        <f>'GT Data'!V233</f>
        <v>4</v>
      </c>
      <c r="S231">
        <f>'GT Data'!W233</f>
        <v>4</v>
      </c>
    </row>
    <row r="232" spans="1:19" x14ac:dyDescent="0.3">
      <c r="A232" t="str">
        <f>'GT Data'!A234</f>
        <v>TAB_7_230</v>
      </c>
      <c r="B232">
        <f>'GT Data'!E234/1000</f>
        <v>-7.2288952000000002</v>
      </c>
      <c r="C232">
        <f>'GT Data'!F234/1000</f>
        <v>5.3936584999999999</v>
      </c>
      <c r="D232">
        <f>'GT Data'!G234/1000</f>
        <v>22.2</v>
      </c>
      <c r="E232">
        <f>'GT Data'!K234/1000</f>
        <v>-4.2380079999999998</v>
      </c>
      <c r="F232">
        <f>'GT Data'!L234/1000</f>
        <v>1.1387475</v>
      </c>
      <c r="G232">
        <f>'GT Data'!M234/1000</f>
        <v>22.2</v>
      </c>
      <c r="H232">
        <f>'GT Data'!O234/1000</f>
        <v>-9.3493860000000009</v>
      </c>
      <c r="I232">
        <f>'GT Data'!P234/1000</f>
        <v>1.1348148</v>
      </c>
      <c r="J232">
        <f>'GT Data'!Q234/1000</f>
        <v>20.2</v>
      </c>
      <c r="K232">
        <f>'GT Data'!R234/1000</f>
        <v>-5.7619376000000004</v>
      </c>
      <c r="L232">
        <f>'GT Data'!S234/1000</f>
        <v>3.3067278</v>
      </c>
      <c r="M232">
        <f>'GT Data'!T234/1000</f>
        <v>22.2</v>
      </c>
      <c r="N232">
        <f>'GT Data'!H234/1000</f>
        <v>-5.6756773999999997</v>
      </c>
      <c r="O232">
        <f>'GT Data'!I234/1000</f>
        <v>3.1840120000000001</v>
      </c>
      <c r="P232">
        <f>'GT Data'!J234/1000</f>
        <v>22.2</v>
      </c>
      <c r="Q232">
        <f>'GT Data'!U234</f>
        <v>11.941000000000001</v>
      </c>
      <c r="R232">
        <f>'GT Data'!V234</f>
        <v>4</v>
      </c>
      <c r="S232">
        <f>'GT Data'!W234</f>
        <v>4</v>
      </c>
    </row>
    <row r="233" spans="1:19" x14ac:dyDescent="0.3">
      <c r="A233" t="str">
        <f>'GT Data'!A235</f>
        <v>TAB_7_231</v>
      </c>
      <c r="B233">
        <f>'GT Data'!E235/1000</f>
        <v>-7.6753488000000001</v>
      </c>
      <c r="C233">
        <f>'GT Data'!F235/1000</f>
        <v>4.4982572000000003</v>
      </c>
      <c r="D233">
        <f>'GT Data'!G235/1000</f>
        <v>22.2</v>
      </c>
      <c r="E233">
        <f>'GT Data'!K235/1000</f>
        <v>-5.5179814</v>
      </c>
      <c r="F233">
        <f>'GT Data'!L235/1000</f>
        <v>0.46680680000000002</v>
      </c>
      <c r="G233">
        <f>'GT Data'!M235/1000</f>
        <v>22.2</v>
      </c>
      <c r="H233">
        <f>'GT Data'!O235/1000</f>
        <v>-9.3493860000000009</v>
      </c>
      <c r="I233">
        <f>'GT Data'!P235/1000</f>
        <v>1.1348148</v>
      </c>
      <c r="J233">
        <f>'GT Data'!Q235/1000</f>
        <v>20.2</v>
      </c>
      <c r="K233">
        <f>'GT Data'!R235/1000</f>
        <v>-6.6739503000000004</v>
      </c>
      <c r="L233">
        <f>'GT Data'!S235/1000</f>
        <v>2.626954</v>
      </c>
      <c r="M233">
        <f>'GT Data'!T235/1000</f>
        <v>22.2</v>
      </c>
      <c r="N233">
        <f>'GT Data'!H235/1000</f>
        <v>-6.6031766999999997</v>
      </c>
      <c r="O233">
        <f>'GT Data'!I235/1000</f>
        <v>2.4947001000000002</v>
      </c>
      <c r="P233">
        <f>'GT Data'!J235/1000</f>
        <v>22.2</v>
      </c>
      <c r="Q233">
        <f>'GT Data'!U235</f>
        <v>3.2663000000000002</v>
      </c>
      <c r="R233">
        <f>'GT Data'!V235</f>
        <v>4</v>
      </c>
      <c r="S233">
        <f>'GT Data'!W235</f>
        <v>4</v>
      </c>
    </row>
    <row r="234" spans="1:19" x14ac:dyDescent="0.3">
      <c r="A234" t="str">
        <f>'GT Data'!A236</f>
        <v>TAB_7_232</v>
      </c>
      <c r="B234">
        <f>'GT Data'!E236/1000</f>
        <v>-7.6753488000000001</v>
      </c>
      <c r="C234">
        <f>'GT Data'!F236/1000</f>
        <v>4.4982572000000003</v>
      </c>
      <c r="D234">
        <f>'GT Data'!G236/1000</f>
        <v>22.2</v>
      </c>
      <c r="E234">
        <f>'GT Data'!K236/1000</f>
        <v>-7.7951972999999999</v>
      </c>
      <c r="F234">
        <f>'GT Data'!L236/1000</f>
        <v>-2.1014360999999999</v>
      </c>
      <c r="G234">
        <f>'GT Data'!M236/1000</f>
        <v>22.2</v>
      </c>
      <c r="H234">
        <f>'GT Data'!O236/1000</f>
        <v>-9.3493860000000009</v>
      </c>
      <c r="I234">
        <f>'GT Data'!P236/1000</f>
        <v>1.1348148</v>
      </c>
      <c r="J234">
        <f>'GT Data'!Q236/1000</f>
        <v>20.2</v>
      </c>
      <c r="K234">
        <f>'GT Data'!R236/1000</f>
        <v>-7.7361880000000003</v>
      </c>
      <c r="L234">
        <f>'GT Data'!S236/1000</f>
        <v>1.1480280999999999</v>
      </c>
      <c r="M234">
        <f>'GT Data'!T236/1000</f>
        <v>22.2</v>
      </c>
      <c r="N234">
        <f>'GT Data'!H236/1000</f>
        <v>-7.7389115000000004</v>
      </c>
      <c r="O234">
        <f>'GT Data'!I236/1000</f>
        <v>0.99805280000000007</v>
      </c>
      <c r="P234">
        <f>'GT Data'!J236/1000</f>
        <v>22.2</v>
      </c>
      <c r="Q234">
        <f>'GT Data'!U236</f>
        <v>5.1828000000000003</v>
      </c>
      <c r="R234">
        <f>'GT Data'!V236</f>
        <v>4</v>
      </c>
      <c r="S234">
        <f>'GT Data'!W236</f>
        <v>4</v>
      </c>
    </row>
    <row r="235" spans="1:19" x14ac:dyDescent="0.3">
      <c r="A235" t="str">
        <f>'GT Data'!A237</f>
        <v>TAB_7_233</v>
      </c>
      <c r="B235">
        <f>'GT Data'!E237/1000</f>
        <v>-7.6753488000000001</v>
      </c>
      <c r="C235">
        <f>'GT Data'!F237/1000</f>
        <v>4.4982572000000003</v>
      </c>
      <c r="D235">
        <f>'GT Data'!G237/1000</f>
        <v>22.2</v>
      </c>
      <c r="E235">
        <f>'GT Data'!K237/1000</f>
        <v>-11.1919796</v>
      </c>
      <c r="F235">
        <f>'GT Data'!L237/1000</f>
        <v>-0.69884939999999995</v>
      </c>
      <c r="G235">
        <f>'GT Data'!M237/1000</f>
        <v>22.2</v>
      </c>
      <c r="H235">
        <f>'GT Data'!O237/1000</f>
        <v>-9.3493860000000009</v>
      </c>
      <c r="I235">
        <f>'GT Data'!P237/1000</f>
        <v>1.1348148</v>
      </c>
      <c r="J235">
        <f>'GT Data'!Q237/1000</f>
        <v>20.2</v>
      </c>
      <c r="K235">
        <f>'GT Data'!R237/1000</f>
        <v>-9.7068870999999994</v>
      </c>
      <c r="L235">
        <f>'GT Data'!S237/1000</f>
        <v>1.4959172000000001</v>
      </c>
      <c r="M235">
        <f>'GT Data'!T237/1000</f>
        <v>22.2</v>
      </c>
      <c r="N235">
        <f>'GT Data'!H237/1000</f>
        <v>-9.7909490000000012</v>
      </c>
      <c r="O235">
        <f>'GT Data'!I237/1000</f>
        <v>1.3716850999999999</v>
      </c>
      <c r="P235">
        <f>'GT Data'!J237/1000</f>
        <v>22.2</v>
      </c>
      <c r="Q235">
        <f>'GT Data'!U237</f>
        <v>8.2568000000000001</v>
      </c>
      <c r="R235">
        <f>'GT Data'!V237</f>
        <v>4</v>
      </c>
      <c r="S235">
        <f>'GT Data'!W237</f>
        <v>4</v>
      </c>
    </row>
    <row r="236" spans="1:19" x14ac:dyDescent="0.3">
      <c r="A236" t="str">
        <f>'GT Data'!A238</f>
        <v>TAB_7_234</v>
      </c>
      <c r="B236">
        <f>'GT Data'!E238/1000</f>
        <v>-8.3166748000000013</v>
      </c>
      <c r="C236">
        <f>'GT Data'!F238/1000</f>
        <v>4.8173880000000002</v>
      </c>
      <c r="D236">
        <f>'GT Data'!G238/1000</f>
        <v>22.2</v>
      </c>
      <c r="E236">
        <f>'GT Data'!K238/1000</f>
        <v>-12.421203200000001</v>
      </c>
      <c r="F236">
        <f>'GT Data'!L238/1000</f>
        <v>1.9030807999999999</v>
      </c>
      <c r="G236">
        <f>'GT Data'!M238/1000</f>
        <v>22.2</v>
      </c>
      <c r="H236">
        <f>'GT Data'!O238/1000</f>
        <v>-9.3493860000000009</v>
      </c>
      <c r="I236">
        <f>'GT Data'!P238/1000</f>
        <v>1.1348148</v>
      </c>
      <c r="J236">
        <f>'GT Data'!Q238/1000</f>
        <v>20.2</v>
      </c>
      <c r="K236">
        <f>'GT Data'!R238/1000</f>
        <v>-10.5866109</v>
      </c>
      <c r="L236">
        <f>'GT Data'!S238/1000</f>
        <v>3.2056825</v>
      </c>
      <c r="M236">
        <f>'GT Data'!T238/1000</f>
        <v>22.2</v>
      </c>
      <c r="N236">
        <f>'GT Data'!H238/1000</f>
        <v>-10.708917100000001</v>
      </c>
      <c r="O236">
        <f>'GT Data'!I238/1000</f>
        <v>3.1188424000000001</v>
      </c>
      <c r="P236">
        <f>'GT Data'!J238/1000</f>
        <v>22.2</v>
      </c>
      <c r="Q236">
        <f>'GT Data'!U238</f>
        <v>6.5533000000000001</v>
      </c>
      <c r="R236">
        <f>'GT Data'!V238</f>
        <v>4</v>
      </c>
      <c r="S236">
        <f>'GT Data'!W238</f>
        <v>4</v>
      </c>
    </row>
    <row r="237" spans="1:19" x14ac:dyDescent="0.3">
      <c r="A237" t="str">
        <f>'GT Data'!A239</f>
        <v>TAB_7_235</v>
      </c>
      <c r="B237">
        <f>'GT Data'!E239/1000</f>
        <v>-8.3166748000000013</v>
      </c>
      <c r="C237">
        <f>'GT Data'!F239/1000</f>
        <v>4.8173880000000002</v>
      </c>
      <c r="D237">
        <f>'GT Data'!G239/1000</f>
        <v>22.2</v>
      </c>
      <c r="E237">
        <f>'GT Data'!K239/1000</f>
        <v>-12.2539014</v>
      </c>
      <c r="F237">
        <f>'GT Data'!L239/1000</f>
        <v>6.8252103999999996</v>
      </c>
      <c r="G237">
        <f>'GT Data'!M239/1000</f>
        <v>22.2</v>
      </c>
      <c r="H237">
        <f>'GT Data'!O239/1000</f>
        <v>-9.3493860000000009</v>
      </c>
      <c r="I237">
        <f>'GT Data'!P239/1000</f>
        <v>1.1348148</v>
      </c>
      <c r="J237">
        <f>'GT Data'!Q239/1000</f>
        <v>20.2</v>
      </c>
      <c r="K237">
        <f>'GT Data'!R239/1000</f>
        <v>-10.4276581</v>
      </c>
      <c r="L237">
        <f>'GT Data'!S239/1000</f>
        <v>5.8939019999999998</v>
      </c>
      <c r="M237">
        <f>'GT Data'!T239/1000</f>
        <v>22.2</v>
      </c>
      <c r="N237">
        <f>'GT Data'!H239/1000</f>
        <v>-10.5612856</v>
      </c>
      <c r="O237">
        <f>'GT Data'!I239/1000</f>
        <v>5.9620465000000005</v>
      </c>
      <c r="P237">
        <f>'GT Data'!J239/1000</f>
        <v>22.2</v>
      </c>
      <c r="Q237">
        <f>'GT Data'!U239</f>
        <v>19.7636</v>
      </c>
      <c r="R237">
        <f>'GT Data'!V239</f>
        <v>4</v>
      </c>
      <c r="S237">
        <f>'GT Data'!W239</f>
        <v>4</v>
      </c>
    </row>
    <row r="238" spans="1:19" x14ac:dyDescent="0.3">
      <c r="A238" t="str">
        <f>'GT Data'!A240</f>
        <v>TAB_7_236</v>
      </c>
      <c r="B238">
        <f>'GT Data'!E240/1000</f>
        <v>-7.2288952000000002</v>
      </c>
      <c r="C238">
        <f>'GT Data'!F240/1000</f>
        <v>5.3936584999999999</v>
      </c>
      <c r="D238">
        <f>'GT Data'!G240/1000</f>
        <v>22.2</v>
      </c>
      <c r="E238">
        <f>'GT Data'!K240/1000</f>
        <v>-12.262140799999999</v>
      </c>
      <c r="F238">
        <f>'GT Data'!L240/1000</f>
        <v>8.4870589999999986</v>
      </c>
      <c r="G238">
        <f>'GT Data'!M240/1000</f>
        <v>22.2</v>
      </c>
      <c r="H238">
        <f>'GT Data'!O240/1000</f>
        <v>-9.3493860000000009</v>
      </c>
      <c r="I238">
        <f>'GT Data'!P240/1000</f>
        <v>1.1348148</v>
      </c>
      <c r="J238">
        <f>'GT Data'!Q240/1000</f>
        <v>20.2</v>
      </c>
      <c r="K238">
        <f>'GT Data'!R240/1000</f>
        <v>-10.0044495</v>
      </c>
      <c r="L238">
        <f>'GT Data'!S240/1000</f>
        <v>7.0994963999999996</v>
      </c>
      <c r="M238">
        <f>'GT Data'!T240/1000</f>
        <v>22.2</v>
      </c>
      <c r="N238">
        <f>'GT Data'!H240/1000</f>
        <v>-10.132243300000001</v>
      </c>
      <c r="O238">
        <f>'GT Data'!I240/1000</f>
        <v>7.1780375999999997</v>
      </c>
      <c r="P238">
        <f>'GT Data'!J240/1000</f>
        <v>22.2</v>
      </c>
      <c r="Q238">
        <f>'GT Data'!U240</f>
        <v>4.9730999999999996</v>
      </c>
      <c r="R238">
        <f>'GT Data'!V240</f>
        <v>4</v>
      </c>
      <c r="S238">
        <f>'GT Data'!W240</f>
        <v>4</v>
      </c>
    </row>
    <row r="239" spans="1:19" x14ac:dyDescent="0.3">
      <c r="A239" t="str">
        <f>'GT Data'!A241</f>
        <v>TAB_7_237</v>
      </c>
      <c r="B239">
        <f>'GT Data'!E241/1000</f>
        <v>-4.4890002999999998</v>
      </c>
      <c r="C239">
        <f>'GT Data'!F241/1000</f>
        <v>8.3885284999999996</v>
      </c>
      <c r="D239">
        <f>'GT Data'!G241/1000</f>
        <v>22.2</v>
      </c>
      <c r="E239">
        <f>'GT Data'!K241/1000</f>
        <v>-12.133827699999999</v>
      </c>
      <c r="F239">
        <f>'GT Data'!L241/1000</f>
        <v>10.3709522</v>
      </c>
      <c r="G239">
        <f>'GT Data'!M241/1000</f>
        <v>22.2</v>
      </c>
      <c r="H239">
        <f>'GT Data'!O241/1000</f>
        <v>-6.9585042000000001</v>
      </c>
      <c r="I239">
        <f>'GT Data'!P241/1000</f>
        <v>12.527528</v>
      </c>
      <c r="J239">
        <f>'GT Data'!Q241/1000</f>
        <v>20.2</v>
      </c>
      <c r="K239">
        <f>'GT Data'!R241/1000</f>
        <v>-8.6006874999999994</v>
      </c>
      <c r="L239">
        <f>'GT Data'!S241/1000</f>
        <v>9.4547535000000007</v>
      </c>
      <c r="M239">
        <f>'GT Data'!T241/1000</f>
        <v>22.2</v>
      </c>
      <c r="N239">
        <f>'GT Data'!H241/1000</f>
        <v>-8.7458849999999995</v>
      </c>
      <c r="O239">
        <f>'GT Data'!I241/1000</f>
        <v>9.4924055000000003</v>
      </c>
      <c r="P239">
        <f>'GT Data'!J241/1000</f>
        <v>22.2</v>
      </c>
      <c r="Q239">
        <f>'GT Data'!U241</f>
        <v>9.3133999999999997</v>
      </c>
      <c r="R239">
        <f>'GT Data'!V241</f>
        <v>4</v>
      </c>
      <c r="S239">
        <f>'GT Data'!W241</f>
        <v>4</v>
      </c>
    </row>
    <row r="240" spans="1:19" x14ac:dyDescent="0.3">
      <c r="A240" t="str">
        <f>'GT Data'!A242</f>
        <v>TAB_7_238</v>
      </c>
      <c r="B240">
        <f>'GT Data'!E242/1000</f>
        <v>-3.2542503000000003</v>
      </c>
      <c r="C240">
        <f>'GT Data'!F242/1000</f>
        <v>13.3275278</v>
      </c>
      <c r="D240">
        <f>'GT Data'!G242/1000</f>
        <v>22.2</v>
      </c>
      <c r="E240">
        <f>'GT Data'!K242/1000</f>
        <v>-8.7216696999999996</v>
      </c>
      <c r="F240">
        <f>'GT Data'!L242/1000</f>
        <v>15.5045202</v>
      </c>
      <c r="G240">
        <f>'GT Data'!M242/1000</f>
        <v>22.2</v>
      </c>
      <c r="H240">
        <f>'GT Data'!O242/1000</f>
        <v>-3.6890041999999998</v>
      </c>
      <c r="I240">
        <f>'GT Data'!P242/1000</f>
        <v>15.797028000000001</v>
      </c>
      <c r="J240">
        <f>'GT Data'!Q242/1000</f>
        <v>20.2</v>
      </c>
      <c r="K240">
        <f>'GT Data'!R242/1000</f>
        <v>-6.2596606000000001</v>
      </c>
      <c r="L240">
        <f>'GT Data'!S242/1000</f>
        <v>14.5242085</v>
      </c>
      <c r="M240">
        <f>'GT Data'!T242/1000</f>
        <v>22.2</v>
      </c>
      <c r="N240">
        <f>'GT Data'!H242/1000</f>
        <v>-6.3990195999999999</v>
      </c>
      <c r="O240">
        <f>'GT Data'!I242/1000</f>
        <v>14.5796978</v>
      </c>
      <c r="P240">
        <f>'GT Data'!J242/1000</f>
        <v>22.2</v>
      </c>
      <c r="Q240">
        <f>'GT Data'!U242</f>
        <v>21.296099999999999</v>
      </c>
      <c r="R240">
        <f>'GT Data'!V242</f>
        <v>4</v>
      </c>
      <c r="S240">
        <f>'GT Data'!W242</f>
        <v>4</v>
      </c>
    </row>
    <row r="241" spans="1:19" x14ac:dyDescent="0.3">
      <c r="A241" t="str">
        <f>'GT Data'!A243</f>
        <v>TAB_8_239</v>
      </c>
      <c r="B241">
        <f>'GT Data'!E243/1000</f>
        <v>17.697585999999998</v>
      </c>
      <c r="C241">
        <f>'GT Data'!F243/1000</f>
        <v>5.9385161000000002</v>
      </c>
      <c r="D241">
        <f>'GT Data'!G243/1000</f>
        <v>24.2</v>
      </c>
      <c r="E241">
        <f>'GT Data'!K243/1000</f>
        <v>19.066216300000001</v>
      </c>
      <c r="F241">
        <f>'GT Data'!L243/1000</f>
        <v>1.3125468</v>
      </c>
      <c r="G241">
        <f>'GT Data'!M243/1000</f>
        <v>24.2</v>
      </c>
      <c r="H241">
        <f>'GT Data'!O243/1000</f>
        <v>17.697632600000002</v>
      </c>
      <c r="I241">
        <f>'GT Data'!P243/1000</f>
        <v>5.9385069000000001</v>
      </c>
      <c r="J241">
        <f>'GT Data'!Q243/1000</f>
        <v>22.2</v>
      </c>
      <c r="K241">
        <f>'GT Data'!R243/1000</f>
        <v>18.314405999999998</v>
      </c>
      <c r="L241">
        <f>'GT Data'!S243/1000</f>
        <v>3.8536649000000001</v>
      </c>
      <c r="M241">
        <f>'GT Data'!T243/1000</f>
        <v>24.2</v>
      </c>
      <c r="N241">
        <f>'GT Data'!H243/1000</f>
        <v>18.356961299999998</v>
      </c>
      <c r="O241">
        <f>'GT Data'!I243/1000</f>
        <v>3.7098279999999999</v>
      </c>
      <c r="P241">
        <f>'GT Data'!J243/1000</f>
        <v>24.2</v>
      </c>
      <c r="Q241">
        <f>'GT Data'!U243</f>
        <v>7.6012000000000004</v>
      </c>
      <c r="R241">
        <f>'GT Data'!V243</f>
        <v>4</v>
      </c>
      <c r="S241">
        <f>'GT Data'!W243</f>
        <v>4</v>
      </c>
    </row>
    <row r="242" spans="1:19" x14ac:dyDescent="0.3">
      <c r="A242" t="str">
        <f>'GT Data'!A244</f>
        <v>TAB_8_240</v>
      </c>
      <c r="B242">
        <f>'GT Data'!E244/1000</f>
        <v>17.697585999999998</v>
      </c>
      <c r="C242">
        <f>'GT Data'!F244/1000</f>
        <v>5.9385161000000002</v>
      </c>
      <c r="D242">
        <f>'GT Data'!G244/1000</f>
        <v>24.2</v>
      </c>
      <c r="E242">
        <f>'GT Data'!K244/1000</f>
        <v>17.8203073</v>
      </c>
      <c r="F242">
        <f>'GT Data'!L244/1000</f>
        <v>-1.3339262000000001</v>
      </c>
      <c r="G242">
        <f>'GT Data'!M244/1000</f>
        <v>24.2</v>
      </c>
      <c r="H242">
        <f>'GT Data'!O244/1000</f>
        <v>17.697632600000002</v>
      </c>
      <c r="I242">
        <f>'GT Data'!P244/1000</f>
        <v>5.9385069000000001</v>
      </c>
      <c r="J242">
        <f>'GT Data'!Q244/1000</f>
        <v>22.2</v>
      </c>
      <c r="K242">
        <f>'GT Data'!R244/1000</f>
        <v>17.758722900000002</v>
      </c>
      <c r="L242">
        <f>'GT Data'!S244/1000</f>
        <v>2.3155542000000002</v>
      </c>
      <c r="M242">
        <f>'GT Data'!T244/1000</f>
        <v>24.2</v>
      </c>
      <c r="N242">
        <f>'GT Data'!H244/1000</f>
        <v>17.761253700000001</v>
      </c>
      <c r="O242">
        <f>'GT Data'!I244/1000</f>
        <v>2.1655755999999999</v>
      </c>
      <c r="P242">
        <f>'GT Data'!J244/1000</f>
        <v>24.2</v>
      </c>
      <c r="Q242">
        <f>'GT Data'!U244</f>
        <v>4.4005000000000001</v>
      </c>
      <c r="R242">
        <f>'GT Data'!V244</f>
        <v>4</v>
      </c>
      <c r="S242">
        <f>'GT Data'!W244</f>
        <v>4</v>
      </c>
    </row>
    <row r="243" spans="1:19" x14ac:dyDescent="0.3">
      <c r="A243" t="str">
        <f>'GT Data'!A245</f>
        <v>TAB_8_241</v>
      </c>
      <c r="B243">
        <f>'GT Data'!E245/1000</f>
        <v>15.0752484</v>
      </c>
      <c r="C243">
        <f>'GT Data'!F245/1000</f>
        <v>0.9575901</v>
      </c>
      <c r="D243">
        <f>'GT Data'!G245/1000</f>
        <v>24.2</v>
      </c>
      <c r="E243">
        <f>'GT Data'!K245/1000</f>
        <v>19.315399199999998</v>
      </c>
      <c r="F243">
        <f>'GT Data'!L245/1000</f>
        <v>1.0536773000000001</v>
      </c>
      <c r="G243">
        <f>'GT Data'!M245/1000</f>
        <v>24.2</v>
      </c>
      <c r="H243">
        <f>'GT Data'!O245/1000</f>
        <v>15.075247900000001</v>
      </c>
      <c r="I243">
        <f>'GT Data'!P245/1000</f>
        <v>0.95758489999999996</v>
      </c>
      <c r="J243">
        <f>'GT Data'!Q245/1000</f>
        <v>22.2</v>
      </c>
      <c r="K243">
        <f>'GT Data'!R245/1000</f>
        <v>16.0662333</v>
      </c>
      <c r="L243">
        <f>'GT Data'!S245/1000</f>
        <v>0.98004709999999995</v>
      </c>
      <c r="M243">
        <f>'GT Data'!T245/1000</f>
        <v>24.2</v>
      </c>
      <c r="N243">
        <f>'GT Data'!H245/1000</f>
        <v>16.2161948</v>
      </c>
      <c r="O243">
        <f>'GT Data'!I245/1000</f>
        <v>0.98344539999999991</v>
      </c>
      <c r="P243">
        <f>'GT Data'!J245/1000</f>
        <v>24.2</v>
      </c>
      <c r="Q243">
        <f>'GT Data'!U245</f>
        <v>4.7735000000000003</v>
      </c>
      <c r="R243">
        <f>'GT Data'!V245</f>
        <v>4</v>
      </c>
      <c r="S243">
        <f>'GT Data'!W245</f>
        <v>4</v>
      </c>
    </row>
    <row r="244" spans="1:19" x14ac:dyDescent="0.3">
      <c r="A244" t="str">
        <f>'GT Data'!A246</f>
        <v>TAB_8_242</v>
      </c>
      <c r="B244">
        <f>'GT Data'!E246/1000</f>
        <v>15.0752486</v>
      </c>
      <c r="C244">
        <f>'GT Data'!F246/1000</f>
        <v>0.45759050000000001</v>
      </c>
      <c r="D244">
        <f>'GT Data'!G246/1000</f>
        <v>24.2</v>
      </c>
      <c r="E244">
        <f>'GT Data'!K246/1000</f>
        <v>16.519451799999999</v>
      </c>
      <c r="F244">
        <f>'GT Data'!L246/1000</f>
        <v>-2.7061140999999997</v>
      </c>
      <c r="G244">
        <f>'GT Data'!M246/1000</f>
        <v>24.2</v>
      </c>
      <c r="H244">
        <f>'GT Data'!O246/1000</f>
        <v>15.075248</v>
      </c>
      <c r="I244">
        <f>'GT Data'!P246/1000</f>
        <v>0.45758510000000002</v>
      </c>
      <c r="J244">
        <f>'GT Data'!Q246/1000</f>
        <v>22.2</v>
      </c>
      <c r="K244">
        <f>'GT Data'!R246/1000</f>
        <v>15.585095799999999</v>
      </c>
      <c r="L244">
        <f>'GT Data'!S246/1000</f>
        <v>-0.65929250000000006</v>
      </c>
      <c r="M244">
        <f>'GT Data'!T246/1000</f>
        <v>24.2</v>
      </c>
      <c r="N244">
        <f>'GT Data'!H246/1000</f>
        <v>15.647386200000001</v>
      </c>
      <c r="O244">
        <f>'GT Data'!I246/1000</f>
        <v>-0.79574719999999999</v>
      </c>
      <c r="P244">
        <f>'GT Data'!J246/1000</f>
        <v>24.2</v>
      </c>
      <c r="Q244">
        <f>'GT Data'!U246</f>
        <v>5.2355</v>
      </c>
      <c r="R244">
        <f>'GT Data'!V246</f>
        <v>4</v>
      </c>
      <c r="S244">
        <f>'GT Data'!W246</f>
        <v>4</v>
      </c>
    </row>
    <row r="245" spans="1:19" x14ac:dyDescent="0.3">
      <c r="A245" t="str">
        <f>'GT Data'!A247</f>
        <v>TAB_8_243</v>
      </c>
      <c r="B245">
        <f>'GT Data'!E247/1000</f>
        <v>14.075246199999999</v>
      </c>
      <c r="C245">
        <f>'GT Data'!F247/1000</f>
        <v>0.45759280000000002</v>
      </c>
      <c r="D245">
        <f>'GT Data'!G247/1000</f>
        <v>24.2</v>
      </c>
      <c r="E245">
        <f>'GT Data'!K247/1000</f>
        <v>15.552708000000001</v>
      </c>
      <c r="F245">
        <f>'GT Data'!L247/1000</f>
        <v>-3.6715405999999997</v>
      </c>
      <c r="G245">
        <f>'GT Data'!M247/1000</f>
        <v>24.2</v>
      </c>
      <c r="H245">
        <f>'GT Data'!O247/1000</f>
        <v>14.075245600000001</v>
      </c>
      <c r="I245">
        <f>'GT Data'!P247/1000</f>
        <v>0.45758730000000003</v>
      </c>
      <c r="J245">
        <f>'GT Data'!Q247/1000</f>
        <v>22.2</v>
      </c>
      <c r="K245">
        <f>'GT Data'!R247/1000</f>
        <v>14.794690300000001</v>
      </c>
      <c r="L245">
        <f>'GT Data'!S247/1000</f>
        <v>-1.5530719999999998</v>
      </c>
      <c r="M245">
        <f>'GT Data'!T247/1000</f>
        <v>24.2</v>
      </c>
      <c r="N245">
        <f>'GT Data'!H247/1000</f>
        <v>14.8452248</v>
      </c>
      <c r="O245">
        <f>'GT Data'!I247/1000</f>
        <v>-1.6943032</v>
      </c>
      <c r="P245">
        <f>'GT Data'!J247/1000</f>
        <v>24.2</v>
      </c>
      <c r="Q245">
        <f>'GT Data'!U247</f>
        <v>3.0116000000000001</v>
      </c>
      <c r="R245">
        <f>'GT Data'!V247</f>
        <v>4</v>
      </c>
      <c r="S245">
        <f>'GT Data'!W247</f>
        <v>4</v>
      </c>
    </row>
    <row r="246" spans="1:19" x14ac:dyDescent="0.3">
      <c r="A246" t="str">
        <f>'GT Data'!A248</f>
        <v>TAB_8_244</v>
      </c>
      <c r="B246">
        <f>'GT Data'!E248/1000</f>
        <v>14.075246199999999</v>
      </c>
      <c r="C246">
        <f>'GT Data'!F248/1000</f>
        <v>0.45759280000000002</v>
      </c>
      <c r="D246">
        <f>'GT Data'!G248/1000</f>
        <v>24.2</v>
      </c>
      <c r="E246">
        <f>'GT Data'!K248/1000</f>
        <v>14.003138099999999</v>
      </c>
      <c r="F246">
        <f>'GT Data'!L248/1000</f>
        <v>-4.4987268</v>
      </c>
      <c r="G246">
        <f>'GT Data'!M248/1000</f>
        <v>24.2</v>
      </c>
      <c r="H246">
        <f>'GT Data'!O248/1000</f>
        <v>14.075245600000001</v>
      </c>
      <c r="I246">
        <f>'GT Data'!P248/1000</f>
        <v>0.45758730000000003</v>
      </c>
      <c r="J246">
        <f>'GT Data'!Q248/1000</f>
        <v>22.2</v>
      </c>
      <c r="K246">
        <f>'GT Data'!R248/1000</f>
        <v>14.0329598</v>
      </c>
      <c r="L246">
        <f>'GT Data'!S248/1000</f>
        <v>-2.4489437999999999</v>
      </c>
      <c r="M246">
        <f>'GT Data'!T248/1000</f>
        <v>24.2</v>
      </c>
      <c r="N246">
        <f>'GT Data'!H248/1000</f>
        <v>14.0307777</v>
      </c>
      <c r="O246">
        <f>'GT Data'!I248/1000</f>
        <v>-2.5989279000000001</v>
      </c>
      <c r="P246">
        <f>'GT Data'!J248/1000</f>
        <v>24.2</v>
      </c>
      <c r="Q246">
        <f>'GT Data'!U248</f>
        <v>4.0117000000000003</v>
      </c>
      <c r="R246">
        <f>'GT Data'!V248</f>
        <v>4</v>
      </c>
      <c r="S246">
        <f>'GT Data'!W248</f>
        <v>4</v>
      </c>
    </row>
    <row r="247" spans="1:19" x14ac:dyDescent="0.3">
      <c r="A247" t="str">
        <f>'GT Data'!A249</f>
        <v>TAB_8_245</v>
      </c>
      <c r="B247">
        <f>'GT Data'!E249/1000</f>
        <v>14.075246199999999</v>
      </c>
      <c r="C247">
        <f>'GT Data'!F249/1000</f>
        <v>0.45759280000000002</v>
      </c>
      <c r="D247">
        <f>'GT Data'!G249/1000</f>
        <v>24.2</v>
      </c>
      <c r="E247">
        <f>'GT Data'!K249/1000</f>
        <v>12.8942201</v>
      </c>
      <c r="F247">
        <f>'GT Data'!L249/1000</f>
        <v>-5.1550221000000001</v>
      </c>
      <c r="G247">
        <f>'GT Data'!M249/1000</f>
        <v>24.2</v>
      </c>
      <c r="H247">
        <f>'GT Data'!O249/1000</f>
        <v>14.075245600000001</v>
      </c>
      <c r="I247">
        <f>'GT Data'!P249/1000</f>
        <v>0.45758730000000003</v>
      </c>
      <c r="J247">
        <f>'GT Data'!Q249/1000</f>
        <v>22.2</v>
      </c>
      <c r="K247">
        <f>'GT Data'!R249/1000</f>
        <v>13.2339784</v>
      </c>
      <c r="L247">
        <f>'GT Data'!S249/1000</f>
        <v>-3.5403815000000001</v>
      </c>
      <c r="M247">
        <f>'GT Data'!T249/1000</f>
        <v>24.2</v>
      </c>
      <c r="N247">
        <f>'GT Data'!H249/1000</f>
        <v>13.203091300000001</v>
      </c>
      <c r="O247">
        <f>'GT Data'!I249/1000</f>
        <v>-3.6871670999999999</v>
      </c>
      <c r="P247">
        <f>'GT Data'!J249/1000</f>
        <v>24.2</v>
      </c>
      <c r="Q247">
        <f>'GT Data'!U249</f>
        <v>4.6075999999999997</v>
      </c>
      <c r="R247">
        <f>'GT Data'!V249</f>
        <v>4</v>
      </c>
      <c r="S247">
        <f>'GT Data'!W249</f>
        <v>4</v>
      </c>
    </row>
    <row r="248" spans="1:19" x14ac:dyDescent="0.3">
      <c r="A248" t="str">
        <f>'GT Data'!A250</f>
        <v>TAB_8_246</v>
      </c>
      <c r="B248">
        <f>'GT Data'!E250/1000</f>
        <v>14.075246199999999</v>
      </c>
      <c r="C248">
        <f>'GT Data'!F250/1000</f>
        <v>0.45759280000000002</v>
      </c>
      <c r="D248">
        <f>'GT Data'!G250/1000</f>
        <v>24.2</v>
      </c>
      <c r="E248">
        <f>'GT Data'!K250/1000</f>
        <v>11.7230644</v>
      </c>
      <c r="F248">
        <f>'GT Data'!L250/1000</f>
        <v>-3.7858501000000002</v>
      </c>
      <c r="G248">
        <f>'GT Data'!M250/1000</f>
        <v>24.2</v>
      </c>
      <c r="H248">
        <f>'GT Data'!O250/1000</f>
        <v>14.075245600000001</v>
      </c>
      <c r="I248">
        <f>'GT Data'!P250/1000</f>
        <v>0.45758730000000003</v>
      </c>
      <c r="J248">
        <f>'GT Data'!Q250/1000</f>
        <v>22.2</v>
      </c>
      <c r="K248">
        <f>'GT Data'!R250/1000</f>
        <v>12.5230011</v>
      </c>
      <c r="L248">
        <f>'GT Data'!S250/1000</f>
        <v>-2.3427280000000001</v>
      </c>
      <c r="M248">
        <f>'GT Data'!T250/1000</f>
        <v>24.2</v>
      </c>
      <c r="N248">
        <f>'GT Data'!H250/1000</f>
        <v>12.450279500000001</v>
      </c>
      <c r="O248">
        <f>'GT Data'!I250/1000</f>
        <v>-2.4739209</v>
      </c>
      <c r="P248">
        <f>'GT Data'!J250/1000</f>
        <v>24.2</v>
      </c>
      <c r="Q248">
        <f>'GT Data'!U250</f>
        <v>7.8531000000000004</v>
      </c>
      <c r="R248">
        <f>'GT Data'!V250</f>
        <v>4</v>
      </c>
      <c r="S248">
        <f>'GT Data'!W250</f>
        <v>4</v>
      </c>
    </row>
    <row r="249" spans="1:19" x14ac:dyDescent="0.3">
      <c r="A249" t="str">
        <f>'GT Data'!A251</f>
        <v>TAB_8_247</v>
      </c>
      <c r="B249">
        <f>'GT Data'!E251/1000</f>
        <v>14.075246199999999</v>
      </c>
      <c r="C249">
        <f>'GT Data'!F251/1000</f>
        <v>0.45759280000000002</v>
      </c>
      <c r="D249">
        <f>'GT Data'!G251/1000</f>
        <v>24.2</v>
      </c>
      <c r="E249">
        <f>'GT Data'!K251/1000</f>
        <v>9.3183274999999988</v>
      </c>
      <c r="F249">
        <f>'GT Data'!L251/1000</f>
        <v>-1.4185899</v>
      </c>
      <c r="G249">
        <f>'GT Data'!M251/1000</f>
        <v>24.2</v>
      </c>
      <c r="H249">
        <f>'GT Data'!O251/1000</f>
        <v>14.075245600000001</v>
      </c>
      <c r="I249">
        <f>'GT Data'!P251/1000</f>
        <v>0.45758730000000003</v>
      </c>
      <c r="J249">
        <f>'GT Data'!Q251/1000</f>
        <v>22.2</v>
      </c>
      <c r="K249">
        <f>'GT Data'!R251/1000</f>
        <v>11.225357599999999</v>
      </c>
      <c r="L249">
        <f>'GT Data'!S251/1000</f>
        <v>-0.66643560000000002</v>
      </c>
      <c r="M249">
        <f>'GT Data'!T251/1000</f>
        <v>24.2</v>
      </c>
      <c r="N249">
        <f>'GT Data'!H251/1000</f>
        <v>11.085818799999998</v>
      </c>
      <c r="O249">
        <f>'GT Data'!I251/1000</f>
        <v>-0.72147130000000004</v>
      </c>
      <c r="P249">
        <f>'GT Data'!J251/1000</f>
        <v>24.2</v>
      </c>
      <c r="Q249">
        <f>'GT Data'!U251</f>
        <v>6.1345999999999998</v>
      </c>
      <c r="R249">
        <f>'GT Data'!V251</f>
        <v>4</v>
      </c>
      <c r="S249">
        <f>'GT Data'!W251</f>
        <v>4</v>
      </c>
    </row>
    <row r="250" spans="1:19" x14ac:dyDescent="0.3">
      <c r="A250" t="str">
        <f>'GT Data'!A252</f>
        <v>TAB_8_248</v>
      </c>
      <c r="B250">
        <f>'GT Data'!E252/1000</f>
        <v>9.5529997000000009</v>
      </c>
      <c r="C250">
        <f>'GT Data'!F252/1000</f>
        <v>1.5063606999999999</v>
      </c>
      <c r="D250">
        <f>'GT Data'!G252/1000</f>
        <v>24.2</v>
      </c>
      <c r="E250">
        <f>'GT Data'!K252/1000</f>
        <v>9.5529997000000009</v>
      </c>
      <c r="F250">
        <f>'GT Data'!L252/1000</f>
        <v>-1.5011084000000001</v>
      </c>
      <c r="G250">
        <f>'GT Data'!M252/1000</f>
        <v>24.2</v>
      </c>
      <c r="H250">
        <f>'GT Data'!O252/1000</f>
        <v>9.5529997000000009</v>
      </c>
      <c r="I250">
        <f>'GT Data'!P252/1000</f>
        <v>1.5063606999999999</v>
      </c>
      <c r="J250">
        <f>'GT Data'!Q252/1000</f>
        <v>22.2</v>
      </c>
      <c r="K250">
        <f>'GT Data'!R252/1000</f>
        <v>9.5529997000000009</v>
      </c>
      <c r="L250">
        <f>'GT Data'!S252/1000</f>
        <v>0.54889160000000004</v>
      </c>
      <c r="M250">
        <f>'GT Data'!T252/1000</f>
        <v>24.2</v>
      </c>
      <c r="N250">
        <f>'GT Data'!H252/1000</f>
        <v>9.5529997000000009</v>
      </c>
      <c r="O250">
        <f>'GT Data'!I252/1000</f>
        <v>0.39889159999999996</v>
      </c>
      <c r="P250">
        <f>'GT Data'!J252/1000</f>
        <v>24.2</v>
      </c>
      <c r="Q250">
        <f>'GT Data'!U252</f>
        <v>8.5611999999999995</v>
      </c>
      <c r="R250">
        <f>'GT Data'!V252</f>
        <v>4</v>
      </c>
      <c r="S250">
        <f>'GT Data'!W252</f>
        <v>4</v>
      </c>
    </row>
    <row r="251" spans="1:19" x14ac:dyDescent="0.3">
      <c r="A251" t="str">
        <f>'GT Data'!A253</f>
        <v>TAB_8_249</v>
      </c>
      <c r="B251">
        <f>'GT Data'!E253/1000</f>
        <v>7.5529997</v>
      </c>
      <c r="C251">
        <f>'GT Data'!F253/1000</f>
        <v>1.5063606999999999</v>
      </c>
      <c r="D251">
        <f>'GT Data'!G253/1000</f>
        <v>24.2</v>
      </c>
      <c r="E251">
        <f>'GT Data'!K253/1000</f>
        <v>7.5529997</v>
      </c>
      <c r="F251">
        <f>'GT Data'!L253/1000</f>
        <v>-2.5262761999999999</v>
      </c>
      <c r="G251">
        <f>'GT Data'!M253/1000</f>
        <v>24.2</v>
      </c>
      <c r="H251">
        <f>'GT Data'!O253/1000</f>
        <v>7.5529997</v>
      </c>
      <c r="I251">
        <f>'GT Data'!P253/1000</f>
        <v>1.5063606999999999</v>
      </c>
      <c r="J251">
        <f>'GT Data'!Q253/1000</f>
        <v>22.2</v>
      </c>
      <c r="K251">
        <f>'GT Data'!R253/1000</f>
        <v>7.5529997</v>
      </c>
      <c r="L251">
        <f>'GT Data'!S253/1000</f>
        <v>0.32372380000000001</v>
      </c>
      <c r="M251">
        <f>'GT Data'!T253/1000</f>
        <v>24.2</v>
      </c>
      <c r="N251">
        <f>'GT Data'!H253/1000</f>
        <v>7.5529997</v>
      </c>
      <c r="O251">
        <f>'GT Data'!I253/1000</f>
        <v>0.17372380000000001</v>
      </c>
      <c r="P251">
        <f>'GT Data'!J253/1000</f>
        <v>24.2</v>
      </c>
      <c r="Q251">
        <f>'GT Data'!U253</f>
        <v>8.0416000000000007</v>
      </c>
      <c r="R251">
        <f>'GT Data'!V253</f>
        <v>4</v>
      </c>
      <c r="S251">
        <f>'GT Data'!W253</f>
        <v>4</v>
      </c>
    </row>
    <row r="252" spans="1:19" x14ac:dyDescent="0.3">
      <c r="A252" t="str">
        <f>'GT Data'!A254</f>
        <v>TAB_8_250</v>
      </c>
      <c r="B252">
        <f>'GT Data'!E254/1000</f>
        <v>4.5694993999999998</v>
      </c>
      <c r="C252">
        <f>'GT Data'!F254/1000</f>
        <v>-1.4984201000000001</v>
      </c>
      <c r="D252">
        <f>'GT Data'!G254/1000</f>
        <v>24.2</v>
      </c>
      <c r="E252">
        <f>'GT Data'!K254/1000</f>
        <v>5.4421491</v>
      </c>
      <c r="F252">
        <f>'GT Data'!L254/1000</f>
        <v>-6.5659080000000003</v>
      </c>
      <c r="G252">
        <f>'GT Data'!M254/1000</f>
        <v>24.2</v>
      </c>
      <c r="H252">
        <f>'GT Data'!O254/1000</f>
        <v>4.5694993999999998</v>
      </c>
      <c r="I252">
        <f>'GT Data'!P254/1000</f>
        <v>-1.4984200000000001</v>
      </c>
      <c r="J252">
        <f>'GT Data'!Q254/1000</f>
        <v>22.2</v>
      </c>
      <c r="K252">
        <f>'GT Data'!R254/1000</f>
        <v>4.9924237999999992</v>
      </c>
      <c r="L252">
        <f>'GT Data'!S254/1000</f>
        <v>-3.9543477</v>
      </c>
      <c r="M252">
        <f>'GT Data'!T254/1000</f>
        <v>24.2</v>
      </c>
      <c r="N252">
        <f>'GT Data'!H254/1000</f>
        <v>5.0178798999999996</v>
      </c>
      <c r="O252">
        <f>'GT Data'!I254/1000</f>
        <v>-4.1021717999999998</v>
      </c>
      <c r="P252">
        <f>'GT Data'!J254/1000</f>
        <v>24.2</v>
      </c>
      <c r="Q252">
        <f>'GT Data'!U254</f>
        <v>18.188099999999999</v>
      </c>
      <c r="R252">
        <f>'GT Data'!V254</f>
        <v>4</v>
      </c>
      <c r="S252">
        <f>'GT Data'!W254</f>
        <v>4</v>
      </c>
    </row>
    <row r="253" spans="1:19" x14ac:dyDescent="0.3">
      <c r="A253" t="str">
        <f>'GT Data'!A255</f>
        <v>TAB_8_251</v>
      </c>
      <c r="B253">
        <f>'GT Data'!E255/1000</f>
        <v>3.5694995999999999</v>
      </c>
      <c r="C253">
        <f>'GT Data'!F255/1000</f>
        <v>-1.9484201999999999</v>
      </c>
      <c r="D253">
        <f>'GT Data'!G255/1000</f>
        <v>24.2</v>
      </c>
      <c r="E253">
        <f>'GT Data'!K255/1000</f>
        <v>3.5694995</v>
      </c>
      <c r="F253">
        <f>'GT Data'!L255/1000</f>
        <v>-5.9474467999999998</v>
      </c>
      <c r="G253">
        <f>'GT Data'!M255/1000</f>
        <v>24.2</v>
      </c>
      <c r="H253">
        <f>'GT Data'!O255/1000</f>
        <v>3.5694995999999999</v>
      </c>
      <c r="I253">
        <f>'GT Data'!P255/1000</f>
        <v>-1.9484201999999999</v>
      </c>
      <c r="J253">
        <f>'GT Data'!Q255/1000</f>
        <v>22.2</v>
      </c>
      <c r="K253">
        <f>'GT Data'!R255/1000</f>
        <v>3.5694995999999999</v>
      </c>
      <c r="L253">
        <f>'GT Data'!S255/1000</f>
        <v>-3.8974468</v>
      </c>
      <c r="M253">
        <f>'GT Data'!T255/1000</f>
        <v>24.2</v>
      </c>
      <c r="N253">
        <f>'GT Data'!H255/1000</f>
        <v>3.5694995</v>
      </c>
      <c r="O253">
        <f>'GT Data'!I255/1000</f>
        <v>-4.0474468000000003</v>
      </c>
      <c r="P253">
        <f>'GT Data'!J255/1000</f>
        <v>24.2</v>
      </c>
      <c r="Q253">
        <f>'GT Data'!U255</f>
        <v>3.7894999999999999</v>
      </c>
      <c r="R253">
        <f>'GT Data'!V255</f>
        <v>4</v>
      </c>
      <c r="S253">
        <f>'GT Data'!W255</f>
        <v>4</v>
      </c>
    </row>
    <row r="254" spans="1:19" x14ac:dyDescent="0.3">
      <c r="A254" t="str">
        <f>'GT Data'!A256</f>
        <v>TAB_8_252</v>
      </c>
      <c r="B254">
        <f>'GT Data'!E256/1000</f>
        <v>2.3694996000000002</v>
      </c>
      <c r="C254">
        <f>'GT Data'!F256/1000</f>
        <v>-1.9484201999999999</v>
      </c>
      <c r="D254">
        <f>'GT Data'!G256/1000</f>
        <v>24.2</v>
      </c>
      <c r="E254">
        <f>'GT Data'!K256/1000</f>
        <v>2.3694994999999999</v>
      </c>
      <c r="F254">
        <f>'GT Data'!L256/1000</f>
        <v>-5.8499241</v>
      </c>
      <c r="G254">
        <f>'GT Data'!M256/1000</f>
        <v>24.2</v>
      </c>
      <c r="H254">
        <f>'GT Data'!O256/1000</f>
        <v>2.3694996000000002</v>
      </c>
      <c r="I254">
        <f>'GT Data'!P256/1000</f>
        <v>-1.9484201999999999</v>
      </c>
      <c r="J254">
        <f>'GT Data'!Q256/1000</f>
        <v>22.2</v>
      </c>
      <c r="K254">
        <f>'GT Data'!R256/1000</f>
        <v>2.3694996000000002</v>
      </c>
      <c r="L254">
        <f>'GT Data'!S256/1000</f>
        <v>-3.7999241000000001</v>
      </c>
      <c r="M254">
        <f>'GT Data'!T256/1000</f>
        <v>24.2</v>
      </c>
      <c r="N254">
        <f>'GT Data'!H256/1000</f>
        <v>2.3694996000000002</v>
      </c>
      <c r="O254">
        <f>'GT Data'!I256/1000</f>
        <v>-3.9499241</v>
      </c>
      <c r="P254">
        <f>'GT Data'!J256/1000</f>
        <v>24.2</v>
      </c>
      <c r="Q254">
        <f>'GT Data'!U256</f>
        <v>2.8967000000000001</v>
      </c>
      <c r="R254">
        <f>'GT Data'!V256</f>
        <v>4</v>
      </c>
      <c r="S254">
        <f>'GT Data'!W256</f>
        <v>4</v>
      </c>
    </row>
    <row r="255" spans="1:19" x14ac:dyDescent="0.3">
      <c r="A255" t="str">
        <f>'GT Data'!A257</f>
        <v>TAB_8_253</v>
      </c>
      <c r="B255">
        <f>'GT Data'!E257/1000</f>
        <v>0.22774749999999999</v>
      </c>
      <c r="C255">
        <f>'GT Data'!F257/1000</f>
        <v>-1.4984208000000001</v>
      </c>
      <c r="D255">
        <f>'GT Data'!G257/1000</f>
        <v>24.2</v>
      </c>
      <c r="E255">
        <f>'GT Data'!K257/1000</f>
        <v>1.5053806999999999</v>
      </c>
      <c r="F255">
        <f>'GT Data'!L257/1000</f>
        <v>-6.6423846000000006</v>
      </c>
      <c r="G255">
        <f>'GT Data'!M257/1000</f>
        <v>24.2</v>
      </c>
      <c r="H255">
        <f>'GT Data'!O257/1000</f>
        <v>0.22774629999999998</v>
      </c>
      <c r="I255">
        <f>'GT Data'!P257/1000</f>
        <v>-1.4984215999999999</v>
      </c>
      <c r="J255">
        <f>'GT Data'!Q257/1000</f>
        <v>22.2</v>
      </c>
      <c r="K255">
        <f>'GT Data'!R257/1000</f>
        <v>0.86659490000000006</v>
      </c>
      <c r="L255">
        <f>'GT Data'!S257/1000</f>
        <v>-4.0705267000000003</v>
      </c>
      <c r="M255">
        <f>'GT Data'!T257/1000</f>
        <v>24.2</v>
      </c>
      <c r="N255">
        <f>'GT Data'!H257/1000</f>
        <v>0.90275260000000002</v>
      </c>
      <c r="O255">
        <f>'GT Data'!I257/1000</f>
        <v>-4.2161036000000003</v>
      </c>
      <c r="P255">
        <f>'GT Data'!J257/1000</f>
        <v>24.2</v>
      </c>
      <c r="Q255">
        <f>'GT Data'!U257</f>
        <v>3.6457000000000002</v>
      </c>
      <c r="R255">
        <f>'GT Data'!V257</f>
        <v>4</v>
      </c>
      <c r="S255">
        <f>'GT Data'!W257</f>
        <v>4</v>
      </c>
    </row>
    <row r="256" spans="1:19" x14ac:dyDescent="0.3">
      <c r="A256" t="str">
        <f>'GT Data'!A258</f>
        <v>TAB_8_254</v>
      </c>
      <c r="B256">
        <f>'GT Data'!E258/1000</f>
        <v>-0.82666229999999996</v>
      </c>
      <c r="C256">
        <f>'GT Data'!F258/1000</f>
        <v>-0.69842029999999999</v>
      </c>
      <c r="D256">
        <f>'GT Data'!G258/1000</f>
        <v>24.2</v>
      </c>
      <c r="E256">
        <f>'GT Data'!K258/1000</f>
        <v>-5.2791934999999999</v>
      </c>
      <c r="F256">
        <f>'GT Data'!L258/1000</f>
        <v>-1.6304139</v>
      </c>
      <c r="G256">
        <f>'GT Data'!M258/1000</f>
        <v>24.2</v>
      </c>
      <c r="H256">
        <f>'GT Data'!O258/1000</f>
        <v>-0.82603090000000001</v>
      </c>
      <c r="I256">
        <f>'GT Data'!P258/1000</f>
        <v>-0.69842079999999995</v>
      </c>
      <c r="J256">
        <f>'GT Data'!Q258/1000</f>
        <v>22.2</v>
      </c>
      <c r="K256">
        <f>'GT Data'!R258/1000</f>
        <v>-2.6854063999999997</v>
      </c>
      <c r="L256">
        <f>'GT Data'!S258/1000</f>
        <v>-1.0874883</v>
      </c>
      <c r="M256">
        <f>'GT Data'!T258/1000</f>
        <v>24.2</v>
      </c>
      <c r="N256">
        <f>'GT Data'!H258/1000</f>
        <v>-2.8322244999999997</v>
      </c>
      <c r="O256">
        <f>'GT Data'!I258/1000</f>
        <v>-1.11822</v>
      </c>
      <c r="P256">
        <f>'GT Data'!J258/1000</f>
        <v>24.2</v>
      </c>
      <c r="Q256">
        <f>'GT Data'!U258</f>
        <v>23.8184</v>
      </c>
      <c r="R256">
        <f>'GT Data'!V258</f>
        <v>4</v>
      </c>
      <c r="S256">
        <f>'GT Data'!W258</f>
        <v>4</v>
      </c>
    </row>
    <row r="257" spans="1:19" x14ac:dyDescent="0.3">
      <c r="A257" t="str">
        <f>'GT Data'!A259</f>
        <v>TAB_8_255</v>
      </c>
      <c r="B257">
        <f>'GT Data'!E259/1000</f>
        <v>-0.82666229999999996</v>
      </c>
      <c r="C257">
        <f>'GT Data'!F259/1000</f>
        <v>-0.69842029999999999</v>
      </c>
      <c r="D257">
        <f>'GT Data'!G259/1000</f>
        <v>24.2</v>
      </c>
      <c r="E257">
        <f>'GT Data'!K259/1000</f>
        <v>-4.5447187000000007</v>
      </c>
      <c r="F257">
        <f>'GT Data'!L259/1000</f>
        <v>1.8771704</v>
      </c>
      <c r="G257">
        <f>'GT Data'!M259/1000</f>
        <v>24.2</v>
      </c>
      <c r="H257">
        <f>'GT Data'!O259/1000</f>
        <v>-0.82603090000000001</v>
      </c>
      <c r="I257">
        <f>'GT Data'!P259/1000</f>
        <v>-0.69842079999999995</v>
      </c>
      <c r="J257">
        <f>'GT Data'!Q259/1000</f>
        <v>22.2</v>
      </c>
      <c r="K257">
        <f>'GT Data'!R259/1000</f>
        <v>-2.3663349</v>
      </c>
      <c r="L257">
        <f>'GT Data'!S259/1000</f>
        <v>0.36814949999999996</v>
      </c>
      <c r="M257">
        <f>'GT Data'!T259/1000</f>
        <v>24.2</v>
      </c>
      <c r="N257">
        <f>'GT Data'!H259/1000</f>
        <v>-2.4896397000000001</v>
      </c>
      <c r="O257">
        <f>'GT Data'!I259/1000</f>
        <v>0.45356570000000002</v>
      </c>
      <c r="P257">
        <f>'GT Data'!J259/1000</f>
        <v>24.2</v>
      </c>
      <c r="Q257">
        <f>'GT Data'!U259</f>
        <v>4.6390000000000002</v>
      </c>
      <c r="R257">
        <f>'GT Data'!V259</f>
        <v>4</v>
      </c>
      <c r="S257">
        <f>'GT Data'!W259</f>
        <v>4</v>
      </c>
    </row>
    <row r="258" spans="1:19" x14ac:dyDescent="0.3">
      <c r="A258" t="str">
        <f>'GT Data'!A260</f>
        <v>TAB_8_256</v>
      </c>
      <c r="B258">
        <f>'GT Data'!E260/1000</f>
        <v>-7.2291420999999998</v>
      </c>
      <c r="C258">
        <f>'GT Data'!F260/1000</f>
        <v>5.3937246999999999</v>
      </c>
      <c r="D258">
        <f>'GT Data'!G260/1000</f>
        <v>24.2</v>
      </c>
      <c r="E258">
        <f>'GT Data'!K260/1000</f>
        <v>-3.7246288000000001</v>
      </c>
      <c r="F258">
        <f>'GT Data'!L260/1000</f>
        <v>1.8421018999999998</v>
      </c>
      <c r="G258">
        <f>'GT Data'!M260/1000</f>
        <v>24.2</v>
      </c>
      <c r="H258">
        <f>'GT Data'!O260/1000</f>
        <v>-7.2288952000000002</v>
      </c>
      <c r="I258">
        <f>'GT Data'!P260/1000</f>
        <v>5.3936584999999999</v>
      </c>
      <c r="J258">
        <f>'GT Data'!Q260/1000</f>
        <v>22.2</v>
      </c>
      <c r="K258">
        <f>'GT Data'!R260/1000</f>
        <v>-5.5859098000000005</v>
      </c>
      <c r="L258">
        <f>'GT Data'!S260/1000</f>
        <v>3.7284032000000003</v>
      </c>
      <c r="M258">
        <f>'GT Data'!T260/1000</f>
        <v>24.2</v>
      </c>
      <c r="N258">
        <f>'GT Data'!H260/1000</f>
        <v>-5.4805542999999997</v>
      </c>
      <c r="O258">
        <f>'GT Data'!I260/1000</f>
        <v>3.6216314999999999</v>
      </c>
      <c r="P258">
        <f>'GT Data'!J260/1000</f>
        <v>24.2</v>
      </c>
      <c r="Q258">
        <f>'GT Data'!U260</f>
        <v>10.9224</v>
      </c>
      <c r="R258">
        <f>'GT Data'!V260</f>
        <v>4</v>
      </c>
      <c r="S258">
        <f>'GT Data'!W260</f>
        <v>4</v>
      </c>
    </row>
    <row r="259" spans="1:19" x14ac:dyDescent="0.3">
      <c r="A259" t="str">
        <f>'GT Data'!A261</f>
        <v>TAB_8_257</v>
      </c>
      <c r="B259">
        <f>'GT Data'!E261/1000</f>
        <v>-7.6753477999999999</v>
      </c>
      <c r="C259">
        <f>'GT Data'!F261/1000</f>
        <v>4.4982587000000001</v>
      </c>
      <c r="D259">
        <f>'GT Data'!G261/1000</f>
        <v>24.2</v>
      </c>
      <c r="E259">
        <f>'GT Data'!K261/1000</f>
        <v>-6.0655676000000005</v>
      </c>
      <c r="F259">
        <f>'GT Data'!L261/1000</f>
        <v>0.22083609999999998</v>
      </c>
      <c r="G259">
        <f>'GT Data'!M261/1000</f>
        <v>24.2</v>
      </c>
      <c r="H259">
        <f>'GT Data'!O261/1000</f>
        <v>-7.6753488000000001</v>
      </c>
      <c r="I259">
        <f>'GT Data'!P261/1000</f>
        <v>4.4982572000000003</v>
      </c>
      <c r="J259">
        <f>'GT Data'!Q261/1000</f>
        <v>22.2</v>
      </c>
      <c r="K259">
        <f>'GT Data'!R261/1000</f>
        <v>-6.8580750999999998</v>
      </c>
      <c r="L259">
        <f>'GT Data'!S261/1000</f>
        <v>2.3266451000000004</v>
      </c>
      <c r="M259">
        <f>'GT Data'!T261/1000</f>
        <v>24.2</v>
      </c>
      <c r="N259">
        <f>'GT Data'!H261/1000</f>
        <v>-6.8052412999999996</v>
      </c>
      <c r="O259">
        <f>'GT Data'!I261/1000</f>
        <v>2.1862579000000002</v>
      </c>
      <c r="P259">
        <f>'GT Data'!J261/1000</f>
        <v>24.2</v>
      </c>
      <c r="Q259">
        <f>'GT Data'!U261</f>
        <v>5.7314999999999996</v>
      </c>
      <c r="R259">
        <f>'GT Data'!V261</f>
        <v>4</v>
      </c>
      <c r="S259">
        <f>'GT Data'!W261</f>
        <v>4</v>
      </c>
    </row>
    <row r="260" spans="1:19" x14ac:dyDescent="0.3">
      <c r="A260" t="str">
        <f>'GT Data'!A262</f>
        <v>TAB_8_258</v>
      </c>
      <c r="B260">
        <f>'GT Data'!E262/1000</f>
        <v>-7.6753477999999999</v>
      </c>
      <c r="C260">
        <f>'GT Data'!F262/1000</f>
        <v>4.4982587000000001</v>
      </c>
      <c r="D260">
        <f>'GT Data'!G262/1000</f>
        <v>24.2</v>
      </c>
      <c r="E260">
        <f>'GT Data'!K262/1000</f>
        <v>-7.7805853999999997</v>
      </c>
      <c r="F260">
        <f>'GT Data'!L262/1000</f>
        <v>-1.4381235999999999</v>
      </c>
      <c r="G260">
        <f>'GT Data'!M262/1000</f>
        <v>24.2</v>
      </c>
      <c r="H260">
        <f>'GT Data'!O262/1000</f>
        <v>-7.6753488000000001</v>
      </c>
      <c r="I260">
        <f>'GT Data'!P262/1000</f>
        <v>4.4982572000000003</v>
      </c>
      <c r="J260">
        <f>'GT Data'!Q262/1000</f>
        <v>22.2</v>
      </c>
      <c r="K260">
        <f>'GT Data'!R262/1000</f>
        <v>-7.7371597000000003</v>
      </c>
      <c r="L260">
        <f>'GT Data'!S262/1000</f>
        <v>1.0114915</v>
      </c>
      <c r="M260">
        <f>'GT Data'!T262/1000</f>
        <v>24.2</v>
      </c>
      <c r="N260">
        <f>'GT Data'!H262/1000</f>
        <v>-7.7398183999999999</v>
      </c>
      <c r="O260">
        <f>'GT Data'!I262/1000</f>
        <v>0.86151500000000003</v>
      </c>
      <c r="P260">
        <f>'GT Data'!J262/1000</f>
        <v>24.2</v>
      </c>
      <c r="Q260">
        <f>'GT Data'!U262</f>
        <v>3.8279999999999998</v>
      </c>
      <c r="R260">
        <f>'GT Data'!V262</f>
        <v>4</v>
      </c>
      <c r="S260">
        <f>'GT Data'!W262</f>
        <v>4</v>
      </c>
    </row>
    <row r="261" spans="1:19" x14ac:dyDescent="0.3">
      <c r="A261" t="str">
        <f>'GT Data'!A263</f>
        <v>TAB_8_259</v>
      </c>
      <c r="B261">
        <f>'GT Data'!E263/1000</f>
        <v>-7.6753477999999999</v>
      </c>
      <c r="C261">
        <f>'GT Data'!F263/1000</f>
        <v>4.4982587000000001</v>
      </c>
      <c r="D261">
        <f>'GT Data'!G263/1000</f>
        <v>24.2</v>
      </c>
      <c r="E261">
        <f>'GT Data'!K263/1000</f>
        <v>-9.6371970999999998</v>
      </c>
      <c r="F261">
        <f>'GT Data'!L263/1000</f>
        <v>-1.8002004</v>
      </c>
      <c r="G261">
        <f>'GT Data'!M263/1000</f>
        <v>24.2</v>
      </c>
      <c r="H261">
        <f>'GT Data'!O263/1000</f>
        <v>-7.6753488000000001</v>
      </c>
      <c r="I261">
        <f>'GT Data'!P263/1000</f>
        <v>4.4982572000000003</v>
      </c>
      <c r="J261">
        <f>'GT Data'!Q263/1000</f>
        <v>22.2</v>
      </c>
      <c r="K261">
        <f>'GT Data'!R263/1000</f>
        <v>-8.968073200000001</v>
      </c>
      <c r="L261">
        <f>'GT Data'!S263/1000</f>
        <v>0.34800200000000003</v>
      </c>
      <c r="M261">
        <f>'GT Data'!T263/1000</f>
        <v>24.2</v>
      </c>
      <c r="N261">
        <f>'GT Data'!H263/1000</f>
        <v>-9.0126815000000011</v>
      </c>
      <c r="O261">
        <f>'GT Data'!I263/1000</f>
        <v>0.20478850000000001</v>
      </c>
      <c r="P261">
        <f>'GT Data'!J263/1000</f>
        <v>24.2</v>
      </c>
      <c r="Q261">
        <f>'GT Data'!U263</f>
        <v>4.2141999999999999</v>
      </c>
      <c r="R261">
        <f>'GT Data'!V263</f>
        <v>4</v>
      </c>
      <c r="S261">
        <f>'GT Data'!W263</f>
        <v>4</v>
      </c>
    </row>
    <row r="262" spans="1:19" x14ac:dyDescent="0.3">
      <c r="A262" t="str">
        <f>'GT Data'!A264</f>
        <v>TAB_8_260</v>
      </c>
      <c r="B262">
        <f>'GT Data'!E264/1000</f>
        <v>-7.6753477999999999</v>
      </c>
      <c r="C262">
        <f>'GT Data'!F264/1000</f>
        <v>4.4982587000000001</v>
      </c>
      <c r="D262">
        <f>'GT Data'!G264/1000</f>
        <v>24.2</v>
      </c>
      <c r="E262">
        <f>'GT Data'!K264/1000</f>
        <v>-11.3252302</v>
      </c>
      <c r="F262">
        <f>'GT Data'!L264/1000</f>
        <v>0.47669549999999999</v>
      </c>
      <c r="G262">
        <f>'GT Data'!M264/1000</f>
        <v>24.2</v>
      </c>
      <c r="H262">
        <f>'GT Data'!O264/1000</f>
        <v>-7.6753488000000001</v>
      </c>
      <c r="I262">
        <f>'GT Data'!P264/1000</f>
        <v>4.4982572000000003</v>
      </c>
      <c r="J262">
        <f>'GT Data'!Q264/1000</f>
        <v>22.2</v>
      </c>
      <c r="K262">
        <f>'GT Data'!R264/1000</f>
        <v>-9.9475089000000008</v>
      </c>
      <c r="L262">
        <f>'GT Data'!S264/1000</f>
        <v>1.9947152000000001</v>
      </c>
      <c r="M262">
        <f>'GT Data'!T264/1000</f>
        <v>24.2</v>
      </c>
      <c r="N262">
        <f>'GT Data'!H264/1000</f>
        <v>-10.0483177</v>
      </c>
      <c r="O262">
        <f>'GT Data'!I264/1000</f>
        <v>1.8836405999999999</v>
      </c>
      <c r="P262">
        <f>'GT Data'!J264/1000</f>
        <v>24.2</v>
      </c>
      <c r="Q262">
        <f>'GT Data'!U264</f>
        <v>5.1836000000000002</v>
      </c>
      <c r="R262">
        <f>'GT Data'!V264</f>
        <v>4</v>
      </c>
      <c r="S262">
        <f>'GT Data'!W264</f>
        <v>4</v>
      </c>
    </row>
    <row r="263" spans="1:19" x14ac:dyDescent="0.3">
      <c r="A263" t="str">
        <f>'GT Data'!A265</f>
        <v>TAB_8_261</v>
      </c>
      <c r="B263">
        <f>'GT Data'!E265/1000</f>
        <v>-8.3166344000000016</v>
      </c>
      <c r="C263">
        <f>'GT Data'!F265/1000</f>
        <v>4.8173539999999999</v>
      </c>
      <c r="D263">
        <f>'GT Data'!G265/1000</f>
        <v>24.2</v>
      </c>
      <c r="E263">
        <f>'GT Data'!K265/1000</f>
        <v>-12.6066983</v>
      </c>
      <c r="F263">
        <f>'GT Data'!L265/1000</f>
        <v>2.9329621000000001</v>
      </c>
      <c r="G263">
        <f>'GT Data'!M265/1000</f>
        <v>24.2</v>
      </c>
      <c r="H263">
        <f>'GT Data'!O265/1000</f>
        <v>-8.3166748000000013</v>
      </c>
      <c r="I263">
        <f>'GT Data'!P265/1000</f>
        <v>4.8173880000000002</v>
      </c>
      <c r="J263">
        <f>'GT Data'!Q265/1000</f>
        <v>22.2</v>
      </c>
      <c r="K263">
        <f>'GT Data'!R265/1000</f>
        <v>-10.546666999999999</v>
      </c>
      <c r="L263">
        <f>'GT Data'!S265/1000</f>
        <v>3.8378218999999998</v>
      </c>
      <c r="M263">
        <f>'GT Data'!T265/1000</f>
        <v>24.2</v>
      </c>
      <c r="N263">
        <f>'GT Data'!H265/1000</f>
        <v>-10.6840025</v>
      </c>
      <c r="O263">
        <f>'GT Data'!I265/1000</f>
        <v>3.7774978999999997</v>
      </c>
      <c r="P263">
        <f>'GT Data'!J265/1000</f>
        <v>24.2</v>
      </c>
      <c r="Q263">
        <f>'GT Data'!U265</f>
        <v>4.9271000000000003</v>
      </c>
      <c r="R263">
        <f>'GT Data'!V265</f>
        <v>4</v>
      </c>
      <c r="S263">
        <f>'GT Data'!W265</f>
        <v>4</v>
      </c>
    </row>
    <row r="264" spans="1:19" x14ac:dyDescent="0.3">
      <c r="A264" t="str">
        <f>'GT Data'!A266</f>
        <v>TAB_8_262</v>
      </c>
      <c r="B264">
        <f>'GT Data'!E266/1000</f>
        <v>-8.3166344000000016</v>
      </c>
      <c r="C264">
        <f>'GT Data'!F266/1000</f>
        <v>4.8173539999999999</v>
      </c>
      <c r="D264">
        <f>'GT Data'!G266/1000</f>
        <v>24.2</v>
      </c>
      <c r="E264">
        <f>'GT Data'!K266/1000</f>
        <v>-12.5744317</v>
      </c>
      <c r="F264">
        <f>'GT Data'!L266/1000</f>
        <v>6.2339795999999996</v>
      </c>
      <c r="G264">
        <f>'GT Data'!M266/1000</f>
        <v>24.2</v>
      </c>
      <c r="H264">
        <f>'GT Data'!O266/1000</f>
        <v>-8.3166748000000013</v>
      </c>
      <c r="I264">
        <f>'GT Data'!P266/1000</f>
        <v>4.8173880000000002</v>
      </c>
      <c r="J264">
        <f>'GT Data'!Q266/1000</f>
        <v>22.2</v>
      </c>
      <c r="K264">
        <f>'GT Data'!R266/1000</f>
        <v>-10.4394974</v>
      </c>
      <c r="L264">
        <f>'GT Data'!S266/1000</f>
        <v>5.5236587000000004</v>
      </c>
      <c r="M264">
        <f>'GT Data'!T266/1000</f>
        <v>24.2</v>
      </c>
      <c r="N264">
        <f>'GT Data'!H266/1000</f>
        <v>-10.581826400000001</v>
      </c>
      <c r="O264">
        <f>'GT Data'!I266/1000</f>
        <v>5.5710134</v>
      </c>
      <c r="P264">
        <f>'GT Data'!J266/1000</f>
        <v>24.2</v>
      </c>
      <c r="Q264">
        <f>'GT Data'!U266</f>
        <v>4.6326000000000001</v>
      </c>
      <c r="R264">
        <f>'GT Data'!V266</f>
        <v>4</v>
      </c>
      <c r="S264">
        <f>'GT Data'!W266</f>
        <v>4</v>
      </c>
    </row>
    <row r="265" spans="1:19" x14ac:dyDescent="0.3">
      <c r="A265" t="str">
        <f>'GT Data'!A267</f>
        <v>TAB_8_263</v>
      </c>
      <c r="B265">
        <f>'GT Data'!E267/1000</f>
        <v>-7.2291420999999998</v>
      </c>
      <c r="C265">
        <f>'GT Data'!F267/1000</f>
        <v>5.3937246999999999</v>
      </c>
      <c r="D265">
        <f>'GT Data'!G267/1000</f>
        <v>24.2</v>
      </c>
      <c r="E265">
        <f>'GT Data'!K267/1000</f>
        <v>-11.6050012</v>
      </c>
      <c r="F265">
        <f>'GT Data'!L267/1000</f>
        <v>8.2836663999999995</v>
      </c>
      <c r="G265">
        <f>'GT Data'!M267/1000</f>
        <v>24.2</v>
      </c>
      <c r="H265">
        <f>'GT Data'!O267/1000</f>
        <v>-7.2288952000000002</v>
      </c>
      <c r="I265">
        <f>'GT Data'!P267/1000</f>
        <v>5.3936584999999999</v>
      </c>
      <c r="J265">
        <f>'GT Data'!Q267/1000</f>
        <v>22.2</v>
      </c>
      <c r="K265">
        <f>'GT Data'!R267/1000</f>
        <v>-9.393721900000001</v>
      </c>
      <c r="L265">
        <f>'GT Data'!S267/1000</f>
        <v>6.8232746999999998</v>
      </c>
      <c r="M265">
        <f>'GT Data'!T267/1000</f>
        <v>24.2</v>
      </c>
      <c r="N265">
        <f>'GT Data'!H267/1000</f>
        <v>-9.5188886000000004</v>
      </c>
      <c r="O265">
        <f>'GT Data'!I267/1000</f>
        <v>6.9059384000000001</v>
      </c>
      <c r="P265">
        <f>'GT Data'!J267/1000</f>
        <v>24.2</v>
      </c>
      <c r="Q265">
        <f>'GT Data'!U267</f>
        <v>5.6641000000000004</v>
      </c>
      <c r="R265">
        <f>'GT Data'!V267</f>
        <v>4</v>
      </c>
      <c r="S265">
        <f>'GT Data'!W267</f>
        <v>4</v>
      </c>
    </row>
    <row r="266" spans="1:19" x14ac:dyDescent="0.3">
      <c r="A266" t="str">
        <f>'GT Data'!A268</f>
        <v>TAB_8_264</v>
      </c>
      <c r="B266">
        <f>'GT Data'!E268/1000</f>
        <v>-4.4890002999999998</v>
      </c>
      <c r="C266">
        <f>'GT Data'!F268/1000</f>
        <v>8.3885293000000001</v>
      </c>
      <c r="D266">
        <f>'GT Data'!G268/1000</f>
        <v>24.2</v>
      </c>
      <c r="E266">
        <f>'GT Data'!K268/1000</f>
        <v>-11.007021199999999</v>
      </c>
      <c r="F266">
        <f>'GT Data'!L268/1000</f>
        <v>9.1198052999999994</v>
      </c>
      <c r="G266">
        <f>'GT Data'!M268/1000</f>
        <v>24.2</v>
      </c>
      <c r="H266">
        <f>'GT Data'!O268/1000</f>
        <v>-4.4890002999999998</v>
      </c>
      <c r="I266">
        <f>'GT Data'!P268/1000</f>
        <v>8.3885284999999996</v>
      </c>
      <c r="J266">
        <f>'GT Data'!Q268/1000</f>
        <v>22.2</v>
      </c>
      <c r="K266">
        <f>'GT Data'!R268/1000</f>
        <v>-8.3735435000000003</v>
      </c>
      <c r="L266">
        <f>'GT Data'!S268/1000</f>
        <v>8.8243477000000006</v>
      </c>
      <c r="M266">
        <f>'GT Data'!T268/1000</f>
        <v>24.2</v>
      </c>
      <c r="N266">
        <f>'GT Data'!H268/1000</f>
        <v>-8.5226082999999999</v>
      </c>
      <c r="O266">
        <f>'GT Data'!I268/1000</f>
        <v>8.8410717000000005</v>
      </c>
      <c r="P266">
        <f>'GT Data'!J268/1000</f>
        <v>24.2</v>
      </c>
      <c r="Q266">
        <f>'GT Data'!U268</f>
        <v>8.0358000000000001</v>
      </c>
      <c r="R266">
        <f>'GT Data'!V268</f>
        <v>4</v>
      </c>
      <c r="S266">
        <f>'GT Data'!W268</f>
        <v>4</v>
      </c>
    </row>
    <row r="267" spans="1:19" x14ac:dyDescent="0.3">
      <c r="A267" t="str">
        <f>'GT Data'!A269</f>
        <v>TAB_8_265</v>
      </c>
      <c r="B267">
        <f>'GT Data'!E269/1000</f>
        <v>-4.4890002999999998</v>
      </c>
      <c r="C267">
        <f>'GT Data'!F269/1000</f>
        <v>8.3885293000000001</v>
      </c>
      <c r="D267">
        <f>'GT Data'!G269/1000</f>
        <v>24.2</v>
      </c>
      <c r="E267">
        <f>'GT Data'!K269/1000</f>
        <v>-10.7072076</v>
      </c>
      <c r="F267">
        <f>'GT Data'!L269/1000</f>
        <v>9.8389685999999994</v>
      </c>
      <c r="G267">
        <f>'GT Data'!M269/1000</f>
        <v>24.2</v>
      </c>
      <c r="H267">
        <f>'GT Data'!O269/1000</f>
        <v>-4.4890002999999998</v>
      </c>
      <c r="I267">
        <f>'GT Data'!P269/1000</f>
        <v>8.3885284999999996</v>
      </c>
      <c r="J267">
        <f>'GT Data'!Q269/1000</f>
        <v>22.2</v>
      </c>
      <c r="K267">
        <f>'GT Data'!R269/1000</f>
        <v>-7.9317130999999996</v>
      </c>
      <c r="L267">
        <f>'GT Data'!S269/1000</f>
        <v>9.1915656000000006</v>
      </c>
      <c r="M267">
        <f>'GT Data'!T269/1000</f>
        <v>24.2</v>
      </c>
      <c r="N267">
        <f>'GT Data'!H269/1000</f>
        <v>-8.0777918</v>
      </c>
      <c r="O267">
        <f>'GT Data'!I269/1000</f>
        <v>9.2256394000000004</v>
      </c>
      <c r="P267">
        <f>'GT Data'!J269/1000</f>
        <v>24.2</v>
      </c>
      <c r="Q267">
        <f>'GT Data'!U269</f>
        <v>2.8058999999999998</v>
      </c>
      <c r="R267">
        <f>'GT Data'!V269</f>
        <v>4</v>
      </c>
      <c r="S267">
        <f>'GT Data'!W269</f>
        <v>4</v>
      </c>
    </row>
    <row r="268" spans="1:19" x14ac:dyDescent="0.3">
      <c r="A268" t="str">
        <f>'GT Data'!A270</f>
        <v>TAB_8_266</v>
      </c>
      <c r="B268">
        <f>'GT Data'!E270/1000</f>
        <v>-3.2542503000000003</v>
      </c>
      <c r="C268">
        <f>'GT Data'!F270/1000</f>
        <v>12.5275283</v>
      </c>
      <c r="D268">
        <f>'GT Data'!G270/1000</f>
        <v>24.2</v>
      </c>
      <c r="E268">
        <f>'GT Data'!K270/1000</f>
        <v>-10.2739791</v>
      </c>
      <c r="F268">
        <f>'GT Data'!L270/1000</f>
        <v>14.1094385</v>
      </c>
      <c r="G268">
        <f>'GT Data'!M270/1000</f>
        <v>24.2</v>
      </c>
      <c r="H268">
        <f>'GT Data'!O270/1000</f>
        <v>-3.2542503000000003</v>
      </c>
      <c r="I268">
        <f>'GT Data'!P270/1000</f>
        <v>12.5275278</v>
      </c>
      <c r="J268">
        <f>'GT Data'!Q270/1000</f>
        <v>22.2</v>
      </c>
      <c r="K268">
        <f>'GT Data'!R270/1000</f>
        <v>-7.4937011</v>
      </c>
      <c r="L268">
        <f>'GT Data'!S270/1000</f>
        <v>13.4828972</v>
      </c>
      <c r="M268">
        <f>'GT Data'!T270/1000</f>
        <v>24.2</v>
      </c>
      <c r="N268">
        <f>'GT Data'!H270/1000</f>
        <v>-7.6400315000000001</v>
      </c>
      <c r="O268">
        <f>'GT Data'!I270/1000</f>
        <v>13.515872999999999</v>
      </c>
      <c r="P268">
        <f>'GT Data'!J270/1000</f>
        <v>24.2</v>
      </c>
      <c r="Q268">
        <f>'GT Data'!U270</f>
        <v>14.259600000000001</v>
      </c>
      <c r="R268">
        <f>'GT Data'!V270</f>
        <v>4</v>
      </c>
      <c r="S268">
        <f>'GT Data'!W270</f>
        <v>4</v>
      </c>
    </row>
    <row r="269" spans="1:19" x14ac:dyDescent="0.3">
      <c r="A269" t="str">
        <f>'GT Data'!A271</f>
        <v>TAB_8_267</v>
      </c>
      <c r="B269">
        <f>'GT Data'!E271/1000</f>
        <v>-3.2542503000000003</v>
      </c>
      <c r="C269">
        <f>'GT Data'!F271/1000</f>
        <v>13.327528299999999</v>
      </c>
      <c r="D269">
        <f>'GT Data'!G271/1000</f>
        <v>24.2</v>
      </c>
      <c r="E269">
        <f>'GT Data'!K271/1000</f>
        <v>-7.8996779999999998</v>
      </c>
      <c r="F269">
        <f>'GT Data'!L271/1000</f>
        <v>15.709024100000001</v>
      </c>
      <c r="G269">
        <f>'GT Data'!M271/1000</f>
        <v>24.2</v>
      </c>
      <c r="H269">
        <f>'GT Data'!O271/1000</f>
        <v>-3.2542503000000003</v>
      </c>
      <c r="I269">
        <f>'GT Data'!P271/1000</f>
        <v>13.3275278</v>
      </c>
      <c r="J269">
        <f>'GT Data'!Q271/1000</f>
        <v>22.2</v>
      </c>
      <c r="K269">
        <f>'GT Data'!R271/1000</f>
        <v>-6.0754287000000007</v>
      </c>
      <c r="L269">
        <f>'GT Data'!S271/1000</f>
        <v>14.773815899999999</v>
      </c>
      <c r="M269">
        <f>'GT Data'!T271/1000</f>
        <v>24.2</v>
      </c>
      <c r="N269">
        <f>'GT Data'!H271/1000</f>
        <v>-6.2089103999999997</v>
      </c>
      <c r="O269">
        <f>'GT Data'!I271/1000</f>
        <v>14.842245699999999</v>
      </c>
      <c r="P269">
        <f>'GT Data'!J271/1000</f>
        <v>24.2</v>
      </c>
      <c r="Q269">
        <f>'GT Data'!U271</f>
        <v>5.6128999999999998</v>
      </c>
      <c r="R269">
        <f>'GT Data'!V271</f>
        <v>4</v>
      </c>
      <c r="S269">
        <f>'GT Data'!W271</f>
        <v>4</v>
      </c>
    </row>
    <row r="270" spans="1:19" x14ac:dyDescent="0.3">
      <c r="A270" t="str">
        <f>'GT Data'!A272</f>
        <v>TAB_9_268</v>
      </c>
      <c r="B270">
        <f>'GT Data'!E272/1000</f>
        <v>17.6975394</v>
      </c>
      <c r="C270">
        <f>'GT Data'!F272/1000</f>
        <v>5.9385251999999999</v>
      </c>
      <c r="D270">
        <f>'GT Data'!G272/1000</f>
        <v>26.2</v>
      </c>
      <c r="E270">
        <f>'GT Data'!K272/1000</f>
        <v>20.164231600000001</v>
      </c>
      <c r="F270">
        <f>'GT Data'!L272/1000</f>
        <v>7.8227254000000004</v>
      </c>
      <c r="G270">
        <f>'GT Data'!M272/1000</f>
        <v>26.2</v>
      </c>
      <c r="H270">
        <f>'GT Data'!O272/1000</f>
        <v>17.697585999999998</v>
      </c>
      <c r="I270">
        <f>'GT Data'!P272/1000</f>
        <v>5.9385161000000002</v>
      </c>
      <c r="J270">
        <f>'GT Data'!Q272/1000</f>
        <v>24.2</v>
      </c>
      <c r="K270">
        <f>'GT Data'!R272/1000</f>
        <v>18.058321100000001</v>
      </c>
      <c r="L270">
        <f>'GT Data'!S272/1000</f>
        <v>6.2141108000000003</v>
      </c>
      <c r="M270">
        <f>'GT Data'!T272/1000</f>
        <v>26.2</v>
      </c>
      <c r="N270">
        <f>'GT Data'!H272/1000</f>
        <v>18.1775235</v>
      </c>
      <c r="O270">
        <f>'GT Data'!I272/1000</f>
        <v>6.3051645000000001</v>
      </c>
      <c r="P270">
        <f>'GT Data'!J272/1000</f>
        <v>26.2</v>
      </c>
      <c r="Q270">
        <f>'GT Data'!U272</f>
        <v>3.4116</v>
      </c>
      <c r="R270">
        <f>'GT Data'!V272</f>
        <v>4</v>
      </c>
      <c r="S270">
        <f>'GT Data'!W272</f>
        <v>4</v>
      </c>
    </row>
    <row r="271" spans="1:19" x14ac:dyDescent="0.3">
      <c r="A271" t="str">
        <f>'GT Data'!A273</f>
        <v>TAB_9_269</v>
      </c>
      <c r="B271">
        <f>'GT Data'!E273/1000</f>
        <v>17.6975394</v>
      </c>
      <c r="C271">
        <f>'GT Data'!F273/1000</f>
        <v>5.9385251999999999</v>
      </c>
      <c r="D271">
        <f>'GT Data'!G273/1000</f>
        <v>26.2</v>
      </c>
      <c r="E271">
        <f>'GT Data'!K273/1000</f>
        <v>17.282574799999999</v>
      </c>
      <c r="F271">
        <f>'GT Data'!L273/1000</f>
        <v>-0.65879719999999997</v>
      </c>
      <c r="G271">
        <f>'GT Data'!M273/1000</f>
        <v>26.2</v>
      </c>
      <c r="H271">
        <f>'GT Data'!O273/1000</f>
        <v>17.697585999999998</v>
      </c>
      <c r="I271">
        <f>'GT Data'!P273/1000</f>
        <v>5.9385161000000002</v>
      </c>
      <c r="J271">
        <f>'GT Data'!Q273/1000</f>
        <v>24.2</v>
      </c>
      <c r="K271">
        <f>'GT Data'!R273/1000</f>
        <v>17.474038199999999</v>
      </c>
      <c r="L271">
        <f>'GT Data'!S273/1000</f>
        <v>2.3851873000000001</v>
      </c>
      <c r="M271">
        <f>'GT Data'!T273/1000</f>
        <v>26.2</v>
      </c>
      <c r="N271">
        <f>'GT Data'!H273/1000</f>
        <v>17.464621999999999</v>
      </c>
      <c r="O271">
        <f>'GT Data'!I273/1000</f>
        <v>2.2354832</v>
      </c>
      <c r="P271">
        <f>'GT Data'!J273/1000</f>
        <v>26.2</v>
      </c>
      <c r="Q271">
        <f>'GT Data'!U273</f>
        <v>13.687200000000001</v>
      </c>
      <c r="R271">
        <f>'GT Data'!V273</f>
        <v>4</v>
      </c>
      <c r="S271">
        <f>'GT Data'!W273</f>
        <v>4</v>
      </c>
    </row>
    <row r="272" spans="1:19" x14ac:dyDescent="0.3">
      <c r="A272" t="str">
        <f>'GT Data'!A274</f>
        <v>TAB_9_270</v>
      </c>
      <c r="B272">
        <f>'GT Data'!E274/1000</f>
        <v>15.0752489</v>
      </c>
      <c r="C272">
        <f>'GT Data'!F274/1000</f>
        <v>0.95759529999999993</v>
      </c>
      <c r="D272">
        <f>'GT Data'!G274/1000</f>
        <v>26.2</v>
      </c>
      <c r="E272">
        <f>'GT Data'!K274/1000</f>
        <v>18.072035</v>
      </c>
      <c r="F272">
        <f>'GT Data'!L274/1000</f>
        <v>0.49393090000000001</v>
      </c>
      <c r="G272">
        <f>'GT Data'!M274/1000</f>
        <v>26.2</v>
      </c>
      <c r="H272">
        <f>'GT Data'!O274/1000</f>
        <v>15.0752484</v>
      </c>
      <c r="I272">
        <f>'GT Data'!P274/1000</f>
        <v>0.9575901</v>
      </c>
      <c r="J272">
        <f>'GT Data'!Q274/1000</f>
        <v>24.2</v>
      </c>
      <c r="K272">
        <f>'GT Data'!R274/1000</f>
        <v>15.4531951</v>
      </c>
      <c r="L272">
        <f>'GT Data'!S274/1000</f>
        <v>0.89911920000000001</v>
      </c>
      <c r="M272">
        <f>'GT Data'!T274/1000</f>
        <v>26.2</v>
      </c>
      <c r="N272">
        <f>'GT Data'!H274/1000</f>
        <v>15.6014313</v>
      </c>
      <c r="O272">
        <f>'GT Data'!I274/1000</f>
        <v>0.87618409999999991</v>
      </c>
      <c r="P272">
        <f>'GT Data'!J274/1000</f>
        <v>26.2</v>
      </c>
      <c r="Q272">
        <f>'GT Data'!U274</f>
        <v>6.0987999999999998</v>
      </c>
      <c r="R272">
        <f>'GT Data'!V274</f>
        <v>4</v>
      </c>
      <c r="S272">
        <f>'GT Data'!W274</f>
        <v>4</v>
      </c>
    </row>
    <row r="273" spans="1:19" x14ac:dyDescent="0.3">
      <c r="A273" t="str">
        <f>'GT Data'!A275</f>
        <v>TAB_9_271</v>
      </c>
      <c r="B273">
        <f>'GT Data'!E275/1000</f>
        <v>15.0752492</v>
      </c>
      <c r="C273">
        <f>'GT Data'!F275/1000</f>
        <v>0.457596</v>
      </c>
      <c r="D273">
        <f>'GT Data'!G275/1000</f>
        <v>26.2</v>
      </c>
      <c r="E273">
        <f>'GT Data'!K275/1000</f>
        <v>16.467398099999997</v>
      </c>
      <c r="F273">
        <f>'GT Data'!L275/1000</f>
        <v>-3.1351435999999997</v>
      </c>
      <c r="G273">
        <f>'GT Data'!M275/1000</f>
        <v>26.2</v>
      </c>
      <c r="H273">
        <f>'GT Data'!O275/1000</f>
        <v>15.0752486</v>
      </c>
      <c r="I273">
        <f>'GT Data'!P275/1000</f>
        <v>0.45759050000000001</v>
      </c>
      <c r="J273">
        <f>'GT Data'!Q275/1000</f>
        <v>24.2</v>
      </c>
      <c r="K273">
        <f>'GT Data'!R275/1000</f>
        <v>15.654444799999998</v>
      </c>
      <c r="L273">
        <f>'GT Data'!S275/1000</f>
        <v>-1.0371428</v>
      </c>
      <c r="M273">
        <f>'GT Data'!T275/1000</f>
        <v>26.2</v>
      </c>
      <c r="N273">
        <f>'GT Data'!H275/1000</f>
        <v>15.708641699999999</v>
      </c>
      <c r="O273">
        <f>'GT Data'!I275/1000</f>
        <v>-1.1770096000000001</v>
      </c>
      <c r="P273">
        <f>'GT Data'!J275/1000</f>
        <v>26.2</v>
      </c>
      <c r="Q273">
        <f>'GT Data'!U275</f>
        <v>5.1223999999999998</v>
      </c>
      <c r="R273">
        <f>'GT Data'!V275</f>
        <v>4</v>
      </c>
      <c r="S273">
        <f>'GT Data'!W275</f>
        <v>4</v>
      </c>
    </row>
    <row r="274" spans="1:19" x14ac:dyDescent="0.3">
      <c r="A274" t="str">
        <f>'GT Data'!A276</f>
        <v>TAB_9_272</v>
      </c>
      <c r="B274">
        <f>'GT Data'!E276/1000</f>
        <v>14.0752468</v>
      </c>
      <c r="C274">
        <f>'GT Data'!F276/1000</f>
        <v>0.45759830000000001</v>
      </c>
      <c r="D274">
        <f>'GT Data'!G276/1000</f>
        <v>26.2</v>
      </c>
      <c r="E274">
        <f>'GT Data'!K276/1000</f>
        <v>14.458976699999999</v>
      </c>
      <c r="F274">
        <f>'GT Data'!L276/1000</f>
        <v>-3.5047833000000002</v>
      </c>
      <c r="G274">
        <f>'GT Data'!M276/1000</f>
        <v>26.2</v>
      </c>
      <c r="H274">
        <f>'GT Data'!O276/1000</f>
        <v>14.075246199999999</v>
      </c>
      <c r="I274">
        <f>'GT Data'!P276/1000</f>
        <v>0.45759280000000002</v>
      </c>
      <c r="J274">
        <f>'GT Data'!Q276/1000</f>
        <v>24.2</v>
      </c>
      <c r="K274">
        <f>'GT Data'!R276/1000</f>
        <v>14.299929400000002</v>
      </c>
      <c r="L274">
        <f>'GT Data'!S276/1000</f>
        <v>-1.8624665999999999</v>
      </c>
      <c r="M274">
        <f>'GT Data'!T276/1000</f>
        <v>26.2</v>
      </c>
      <c r="N274">
        <f>'GT Data'!H276/1000</f>
        <v>14.314388300000001</v>
      </c>
      <c r="O274">
        <f>'GT Data'!I276/1000</f>
        <v>-2.0117680999999998</v>
      </c>
      <c r="P274">
        <f>'GT Data'!J276/1000</f>
        <v>26.2</v>
      </c>
      <c r="Q274">
        <f>'GT Data'!U276</f>
        <v>5.1824000000000003</v>
      </c>
      <c r="R274">
        <f>'GT Data'!V276</f>
        <v>4</v>
      </c>
      <c r="S274">
        <f>'GT Data'!W276</f>
        <v>4</v>
      </c>
    </row>
    <row r="275" spans="1:19" x14ac:dyDescent="0.3">
      <c r="A275" t="str">
        <f>'GT Data'!A277</f>
        <v>TAB_9_273</v>
      </c>
      <c r="B275">
        <f>'GT Data'!E277/1000</f>
        <v>14.0752468</v>
      </c>
      <c r="C275">
        <f>'GT Data'!F277/1000</f>
        <v>0.45759830000000001</v>
      </c>
      <c r="D275">
        <f>'GT Data'!G277/1000</f>
        <v>26.2</v>
      </c>
      <c r="E275">
        <f>'GT Data'!K277/1000</f>
        <v>11.5585571</v>
      </c>
      <c r="F275">
        <f>'GT Data'!L277/1000</f>
        <v>-3.0469715000000002</v>
      </c>
      <c r="G275">
        <f>'GT Data'!M277/1000</f>
        <v>26.2</v>
      </c>
      <c r="H275">
        <f>'GT Data'!O277/1000</f>
        <v>14.075246199999999</v>
      </c>
      <c r="I275">
        <f>'GT Data'!P277/1000</f>
        <v>0.45759280000000002</v>
      </c>
      <c r="J275">
        <f>'GT Data'!Q277/1000</f>
        <v>24.2</v>
      </c>
      <c r="K275">
        <f>'GT Data'!R277/1000</f>
        <v>12.637656100000001</v>
      </c>
      <c r="L275">
        <f>'GT Data'!S277/1000</f>
        <v>-1.5442920999999998</v>
      </c>
      <c r="M275">
        <f>'GT Data'!T277/1000</f>
        <v>26.2</v>
      </c>
      <c r="N275">
        <f>'GT Data'!H277/1000</f>
        <v>12.550161599999999</v>
      </c>
      <c r="O275">
        <f>'GT Data'!I277/1000</f>
        <v>-1.666131</v>
      </c>
      <c r="P275">
        <f>'GT Data'!J277/1000</f>
        <v>26.2</v>
      </c>
      <c r="Q275">
        <f>'GT Data'!U277</f>
        <v>5.7872000000000003</v>
      </c>
      <c r="R275">
        <f>'GT Data'!V277</f>
        <v>4</v>
      </c>
      <c r="S275">
        <f>'GT Data'!W277</f>
        <v>4</v>
      </c>
    </row>
    <row r="276" spans="1:19" x14ac:dyDescent="0.3">
      <c r="A276" t="str">
        <f>'GT Data'!A278</f>
        <v>TAB_9_274</v>
      </c>
      <c r="B276">
        <f>'GT Data'!E278/1000</f>
        <v>14.075246499999999</v>
      </c>
      <c r="C276">
        <f>'GT Data'!F278/1000</f>
        <v>0.95759760000000005</v>
      </c>
      <c r="D276">
        <f>'GT Data'!G278/1000</f>
        <v>26.2</v>
      </c>
      <c r="E276">
        <f>'GT Data'!K278/1000</f>
        <v>10.278356100000002</v>
      </c>
      <c r="F276">
        <f>'GT Data'!L278/1000</f>
        <v>-0.41420040000000002</v>
      </c>
      <c r="G276">
        <f>'GT Data'!M278/1000</f>
        <v>26.2</v>
      </c>
      <c r="H276">
        <f>'GT Data'!O278/1000</f>
        <v>14.075246</v>
      </c>
      <c r="I276">
        <f>'GT Data'!P278/1000</f>
        <v>0.95759240000000001</v>
      </c>
      <c r="J276">
        <f>'GT Data'!Q278/1000</f>
        <v>24.2</v>
      </c>
      <c r="K276">
        <f>'GT Data'!R278/1000</f>
        <v>11.830178800000001</v>
      </c>
      <c r="L276">
        <f>'GT Data'!S278/1000</f>
        <v>0.1464656</v>
      </c>
      <c r="M276">
        <f>'GT Data'!T278/1000</f>
        <v>26.2</v>
      </c>
      <c r="N276">
        <f>'GT Data'!H278/1000</f>
        <v>11.689103999999999</v>
      </c>
      <c r="O276">
        <f>'GT Data'!I278/1000</f>
        <v>9.5495900000000009E-2</v>
      </c>
      <c r="P276">
        <f>'GT Data'!J278/1000</f>
        <v>26.2</v>
      </c>
      <c r="Q276">
        <f>'GT Data'!U278</f>
        <v>5.3244999999999996</v>
      </c>
      <c r="R276">
        <f>'GT Data'!V278</f>
        <v>4</v>
      </c>
      <c r="S276">
        <f>'GT Data'!W278</f>
        <v>4</v>
      </c>
    </row>
    <row r="277" spans="1:19" x14ac:dyDescent="0.3">
      <c r="A277" t="str">
        <f>'GT Data'!A279</f>
        <v>TAB_9_275</v>
      </c>
      <c r="B277">
        <f>'GT Data'!E279/1000</f>
        <v>9.5529997000000009</v>
      </c>
      <c r="C277">
        <f>'GT Data'!F279/1000</f>
        <v>1.5063606999999999</v>
      </c>
      <c r="D277">
        <f>'GT Data'!G279/1000</f>
        <v>26.2</v>
      </c>
      <c r="E277">
        <f>'GT Data'!K279/1000</f>
        <v>9.5529997000000009</v>
      </c>
      <c r="F277">
        <f>'GT Data'!L279/1000</f>
        <v>-1.0064036999999999</v>
      </c>
      <c r="G277">
        <f>'GT Data'!M279/1000</f>
        <v>26.2</v>
      </c>
      <c r="H277">
        <f>'GT Data'!O279/1000</f>
        <v>9.5529997000000009</v>
      </c>
      <c r="I277">
        <f>'GT Data'!P279/1000</f>
        <v>1.5063606999999999</v>
      </c>
      <c r="J277">
        <f>'GT Data'!Q279/1000</f>
        <v>24.2</v>
      </c>
      <c r="K277">
        <f>'GT Data'!R279/1000</f>
        <v>9.5529997000000009</v>
      </c>
      <c r="L277">
        <f>'GT Data'!S279/1000</f>
        <v>0.64359630000000001</v>
      </c>
      <c r="M277">
        <f>'GT Data'!T279/1000</f>
        <v>26.2</v>
      </c>
      <c r="N277">
        <f>'GT Data'!H279/1000</f>
        <v>9.5529997000000009</v>
      </c>
      <c r="O277">
        <f>'GT Data'!I279/1000</f>
        <v>0.49359629999999999</v>
      </c>
      <c r="P277">
        <f>'GT Data'!J279/1000</f>
        <v>26.2</v>
      </c>
      <c r="Q277">
        <f>'GT Data'!U279</f>
        <v>12.266</v>
      </c>
      <c r="R277">
        <f>'GT Data'!V279</f>
        <v>4</v>
      </c>
      <c r="S277">
        <f>'GT Data'!W279</f>
        <v>4</v>
      </c>
    </row>
    <row r="278" spans="1:19" x14ac:dyDescent="0.3">
      <c r="A278" t="str">
        <f>'GT Data'!A280</f>
        <v>TAB_9_276</v>
      </c>
      <c r="B278">
        <f>'GT Data'!E280/1000</f>
        <v>7.5529997</v>
      </c>
      <c r="C278">
        <f>'GT Data'!F280/1000</f>
        <v>1.5063606999999999</v>
      </c>
      <c r="D278">
        <f>'GT Data'!G280/1000</f>
        <v>26.2</v>
      </c>
      <c r="E278">
        <f>'GT Data'!K280/1000</f>
        <v>7.5529997</v>
      </c>
      <c r="F278">
        <f>'GT Data'!L280/1000</f>
        <v>-2.348255</v>
      </c>
      <c r="G278">
        <f>'GT Data'!M280/1000</f>
        <v>26.2</v>
      </c>
      <c r="H278">
        <f>'GT Data'!O280/1000</f>
        <v>7.5529997</v>
      </c>
      <c r="I278">
        <f>'GT Data'!P280/1000</f>
        <v>1.5063606999999999</v>
      </c>
      <c r="J278">
        <f>'GT Data'!Q280/1000</f>
        <v>24.2</v>
      </c>
      <c r="K278">
        <f>'GT Data'!R280/1000</f>
        <v>7.5529997</v>
      </c>
      <c r="L278">
        <f>'GT Data'!S280/1000</f>
        <v>0.30174499999999999</v>
      </c>
      <c r="M278">
        <f>'GT Data'!T280/1000</f>
        <v>26.2</v>
      </c>
      <c r="N278">
        <f>'GT Data'!H280/1000</f>
        <v>7.5529997</v>
      </c>
      <c r="O278">
        <f>'GT Data'!I280/1000</f>
        <v>0.15174499999999999</v>
      </c>
      <c r="P278">
        <f>'GT Data'!J280/1000</f>
        <v>26.2</v>
      </c>
      <c r="Q278">
        <f>'GT Data'!U280</f>
        <v>8.5660000000000007</v>
      </c>
      <c r="R278">
        <f>'GT Data'!V280</f>
        <v>4</v>
      </c>
      <c r="S278">
        <f>'GT Data'!W280</f>
        <v>4</v>
      </c>
    </row>
    <row r="279" spans="1:19" x14ac:dyDescent="0.3">
      <c r="A279" t="str">
        <f>'GT Data'!A281</f>
        <v>TAB_9_277</v>
      </c>
      <c r="B279">
        <f>'GT Data'!E281/1000</f>
        <v>3.5694995999999999</v>
      </c>
      <c r="C279">
        <f>'GT Data'!F281/1000</f>
        <v>-1.9484201999999999</v>
      </c>
      <c r="D279">
        <f>'GT Data'!G281/1000</f>
        <v>26.2</v>
      </c>
      <c r="E279">
        <f>'GT Data'!K281/1000</f>
        <v>3.5694995</v>
      </c>
      <c r="F279">
        <f>'GT Data'!L281/1000</f>
        <v>-6.4888423</v>
      </c>
      <c r="G279">
        <f>'GT Data'!M281/1000</f>
        <v>26.2</v>
      </c>
      <c r="H279">
        <f>'GT Data'!O281/1000</f>
        <v>3.5694995999999999</v>
      </c>
      <c r="I279">
        <f>'GT Data'!P281/1000</f>
        <v>-1.9484201999999999</v>
      </c>
      <c r="J279">
        <f>'GT Data'!Q281/1000</f>
        <v>24.2</v>
      </c>
      <c r="K279">
        <f>'GT Data'!R281/1000</f>
        <v>3.5694995999999999</v>
      </c>
      <c r="L279">
        <f>'GT Data'!S281/1000</f>
        <v>-3.8388422999999996</v>
      </c>
      <c r="M279">
        <f>'GT Data'!T281/1000</f>
        <v>26.2</v>
      </c>
      <c r="N279">
        <f>'GT Data'!H281/1000</f>
        <v>3.5694995999999999</v>
      </c>
      <c r="O279">
        <f>'GT Data'!I281/1000</f>
        <v>-3.9888423</v>
      </c>
      <c r="P279">
        <f>'GT Data'!J281/1000</f>
        <v>26.2</v>
      </c>
      <c r="Q279">
        <f>'GT Data'!U281</f>
        <v>23.2547</v>
      </c>
      <c r="R279">
        <f>'GT Data'!V281</f>
        <v>4</v>
      </c>
      <c r="S279">
        <f>'GT Data'!W281</f>
        <v>4</v>
      </c>
    </row>
    <row r="280" spans="1:19" x14ac:dyDescent="0.3">
      <c r="A280" t="str">
        <f>'GT Data'!A282</f>
        <v>TAB_9_278</v>
      </c>
      <c r="B280">
        <f>'GT Data'!E282/1000</f>
        <v>2.3694996000000002</v>
      </c>
      <c r="C280">
        <f>'GT Data'!F282/1000</f>
        <v>-1.9484201999999999</v>
      </c>
      <c r="D280">
        <f>'GT Data'!G282/1000</f>
        <v>26.2</v>
      </c>
      <c r="E280">
        <f>'GT Data'!K282/1000</f>
        <v>2.3694994999999999</v>
      </c>
      <c r="F280">
        <f>'GT Data'!L282/1000</f>
        <v>-6.0201862000000004</v>
      </c>
      <c r="G280">
        <f>'GT Data'!M282/1000</f>
        <v>26.2</v>
      </c>
      <c r="H280">
        <f>'GT Data'!O282/1000</f>
        <v>2.3694996000000002</v>
      </c>
      <c r="I280">
        <f>'GT Data'!P282/1000</f>
        <v>-1.9484201999999999</v>
      </c>
      <c r="J280">
        <f>'GT Data'!Q282/1000</f>
        <v>24.2</v>
      </c>
      <c r="K280">
        <f>'GT Data'!R282/1000</f>
        <v>2.3694996000000002</v>
      </c>
      <c r="L280">
        <f>'GT Data'!S282/1000</f>
        <v>-3.9701862000000001</v>
      </c>
      <c r="M280">
        <f>'GT Data'!T282/1000</f>
        <v>26.2</v>
      </c>
      <c r="N280">
        <f>'GT Data'!H282/1000</f>
        <v>2.3694994999999999</v>
      </c>
      <c r="O280">
        <f>'GT Data'!I282/1000</f>
        <v>-4.1201862</v>
      </c>
      <c r="P280">
        <f>'GT Data'!J282/1000</f>
        <v>26.2</v>
      </c>
      <c r="Q280">
        <f>'GT Data'!U282</f>
        <v>2.9156</v>
      </c>
      <c r="R280">
        <f>'GT Data'!V282</f>
        <v>4</v>
      </c>
      <c r="S280">
        <f>'GT Data'!W282</f>
        <v>4</v>
      </c>
    </row>
    <row r="281" spans="1:19" x14ac:dyDescent="0.3">
      <c r="A281" t="str">
        <f>'GT Data'!A283</f>
        <v>TAB_9_279</v>
      </c>
      <c r="B281">
        <f>'GT Data'!E283/1000</f>
        <v>0.22774870000000003</v>
      </c>
      <c r="C281">
        <f>'GT Data'!F283/1000</f>
        <v>-1.4984200000000001</v>
      </c>
      <c r="D281">
        <f>'GT Data'!G283/1000</f>
        <v>26.2</v>
      </c>
      <c r="E281">
        <f>'GT Data'!K283/1000</f>
        <v>2.1217321999999998</v>
      </c>
      <c r="F281">
        <f>'GT Data'!L283/1000</f>
        <v>-5.8470876000000001</v>
      </c>
      <c r="G281">
        <f>'GT Data'!M283/1000</f>
        <v>26.2</v>
      </c>
      <c r="H281">
        <f>'GT Data'!O283/1000</f>
        <v>0.22774749999999999</v>
      </c>
      <c r="I281">
        <f>'GT Data'!P283/1000</f>
        <v>-1.4984208000000001</v>
      </c>
      <c r="J281">
        <f>'GT Data'!Q283/1000</f>
        <v>24.2</v>
      </c>
      <c r="K281">
        <f>'GT Data'!R283/1000</f>
        <v>1.3031595</v>
      </c>
      <c r="L281">
        <f>'GT Data'!S283/1000</f>
        <v>-3.9676092999999999</v>
      </c>
      <c r="M281">
        <f>'GT Data'!T283/1000</f>
        <v>26.2</v>
      </c>
      <c r="N281">
        <f>'GT Data'!H283/1000</f>
        <v>1.3630550000000001</v>
      </c>
      <c r="O281">
        <f>'GT Data'!I283/1000</f>
        <v>-4.1051320999999996</v>
      </c>
      <c r="P281">
        <f>'GT Data'!J283/1000</f>
        <v>26.2</v>
      </c>
      <c r="Q281">
        <f>'GT Data'!U283</f>
        <v>2.4167000000000001</v>
      </c>
      <c r="R281">
        <f>'GT Data'!V283</f>
        <v>4</v>
      </c>
      <c r="S281">
        <f>'GT Data'!W283</f>
        <v>4</v>
      </c>
    </row>
    <row r="282" spans="1:19" x14ac:dyDescent="0.3">
      <c r="A282" t="str">
        <f>'GT Data'!A284</f>
        <v>TAB_9_280</v>
      </c>
      <c r="B282">
        <f>'GT Data'!E284/1000</f>
        <v>0.22774870000000003</v>
      </c>
      <c r="C282">
        <f>'GT Data'!F284/1000</f>
        <v>-1.4984200000000001</v>
      </c>
      <c r="D282">
        <f>'GT Data'!G284/1000</f>
        <v>26.2</v>
      </c>
      <c r="E282">
        <f>'GT Data'!K284/1000</f>
        <v>-1.1075872999999998</v>
      </c>
      <c r="F282">
        <f>'GT Data'!L284/1000</f>
        <v>-5.3829840999999998</v>
      </c>
      <c r="G282">
        <f>'GT Data'!M284/1000</f>
        <v>26.2</v>
      </c>
      <c r="H282">
        <f>'GT Data'!O284/1000</f>
        <v>0.22774749999999999</v>
      </c>
      <c r="I282">
        <f>'GT Data'!P284/1000</f>
        <v>-1.4984208000000001</v>
      </c>
      <c r="J282">
        <f>'GT Data'!Q284/1000</f>
        <v>24.2</v>
      </c>
      <c r="K282">
        <f>'GT Data'!R284/1000</f>
        <v>-0.57119949999999997</v>
      </c>
      <c r="L282">
        <f>'GT Data'!S284/1000</f>
        <v>-3.8226033000000004</v>
      </c>
      <c r="M282">
        <f>'GT Data'!T284/1000</f>
        <v>26.2</v>
      </c>
      <c r="N282">
        <f>'GT Data'!H284/1000</f>
        <v>-0.61996200000000001</v>
      </c>
      <c r="O282">
        <f>'GT Data'!I284/1000</f>
        <v>-3.9644561</v>
      </c>
      <c r="P282">
        <f>'GT Data'!J284/1000</f>
        <v>26.2</v>
      </c>
      <c r="Q282">
        <f>'GT Data'!U284</f>
        <v>4.9104000000000001</v>
      </c>
      <c r="R282">
        <f>'GT Data'!V284</f>
        <v>4</v>
      </c>
      <c r="S282">
        <f>'GT Data'!W284</f>
        <v>4</v>
      </c>
    </row>
    <row r="283" spans="1:19" x14ac:dyDescent="0.3">
      <c r="A283" t="str">
        <f>'GT Data'!A285</f>
        <v>TAB_9_281</v>
      </c>
      <c r="B283">
        <f>'GT Data'!E285/1000</f>
        <v>-0.82729359999999996</v>
      </c>
      <c r="C283">
        <f>'GT Data'!F285/1000</f>
        <v>-0.69841970000000009</v>
      </c>
      <c r="D283">
        <f>'GT Data'!G285/1000</f>
        <v>26.2</v>
      </c>
      <c r="E283">
        <f>'GT Data'!K285/1000</f>
        <v>-3.6424544000000001</v>
      </c>
      <c r="F283">
        <f>'GT Data'!L285/1000</f>
        <v>-5.9467100000000004</v>
      </c>
      <c r="G283">
        <f>'GT Data'!M285/1000</f>
        <v>26.2</v>
      </c>
      <c r="H283">
        <f>'GT Data'!O285/1000</f>
        <v>-0.82666229999999996</v>
      </c>
      <c r="I283">
        <f>'GT Data'!P285/1000</f>
        <v>-0.69842029999999999</v>
      </c>
      <c r="J283">
        <f>'GT Data'!Q285/1000</f>
        <v>24.2</v>
      </c>
      <c r="K283">
        <f>'GT Data'!R285/1000</f>
        <v>-2.2952935999999999</v>
      </c>
      <c r="L283">
        <f>'GT Data'!S285/1000</f>
        <v>-3.4352049</v>
      </c>
      <c r="M283">
        <f>'GT Data'!T285/1000</f>
        <v>26.2</v>
      </c>
      <c r="N283">
        <f>'GT Data'!H285/1000</f>
        <v>-2.3661968</v>
      </c>
      <c r="O283">
        <f>'GT Data'!I285/1000</f>
        <v>-3.5673894000000002</v>
      </c>
      <c r="P283">
        <f>'GT Data'!J285/1000</f>
        <v>26.2</v>
      </c>
      <c r="Q283">
        <f>'GT Data'!U285</f>
        <v>5.1197999999999997</v>
      </c>
      <c r="R283">
        <f>'GT Data'!V285</f>
        <v>4</v>
      </c>
      <c r="S283">
        <f>'GT Data'!W285</f>
        <v>4</v>
      </c>
    </row>
    <row r="284" spans="1:19" x14ac:dyDescent="0.3">
      <c r="A284" t="str">
        <f>'GT Data'!A286</f>
        <v>TAB_9_282</v>
      </c>
      <c r="B284">
        <f>'GT Data'!E286/1000</f>
        <v>0.4499997</v>
      </c>
      <c r="C284">
        <f>'GT Data'!F286/1000</f>
        <v>5.9385307000000003</v>
      </c>
      <c r="D284">
        <f>'GT Data'!G286/1000</f>
        <v>26.2</v>
      </c>
      <c r="E284">
        <f>'GT Data'!K286/1000</f>
        <v>-4.0101864999999997</v>
      </c>
      <c r="F284">
        <f>'GT Data'!L286/1000</f>
        <v>0.63355129999999993</v>
      </c>
      <c r="G284">
        <f>'GT Data'!M286/1000</f>
        <v>26.2</v>
      </c>
      <c r="H284">
        <f>'GT Data'!O286/1000</f>
        <v>0.4499997</v>
      </c>
      <c r="I284">
        <f>'GT Data'!P286/1000</f>
        <v>5.9385307000000003</v>
      </c>
      <c r="J284">
        <f>'GT Data'!Q286/1000</f>
        <v>24.2</v>
      </c>
      <c r="K284">
        <f>'GT Data'!R286/1000</f>
        <v>-2.3048302000000001</v>
      </c>
      <c r="L284">
        <f>'GT Data'!S286/1000</f>
        <v>2.6619151000000003</v>
      </c>
      <c r="M284">
        <f>'GT Data'!T286/1000</f>
        <v>26.2</v>
      </c>
      <c r="N284">
        <f>'GT Data'!H286/1000</f>
        <v>-2.4013598000000003</v>
      </c>
      <c r="O284">
        <f>'GT Data'!I286/1000</f>
        <v>2.5471021</v>
      </c>
      <c r="P284">
        <f>'GT Data'!J286/1000</f>
        <v>26.2</v>
      </c>
      <c r="Q284">
        <f>'GT Data'!U286</f>
        <v>20.195900000000002</v>
      </c>
      <c r="R284">
        <f>'GT Data'!V286</f>
        <v>4</v>
      </c>
      <c r="S284">
        <f>'GT Data'!W286</f>
        <v>4</v>
      </c>
    </row>
    <row r="285" spans="1:19" x14ac:dyDescent="0.3">
      <c r="A285" t="str">
        <f>'GT Data'!A287</f>
        <v>TAB_9_283</v>
      </c>
      <c r="B285">
        <f>'GT Data'!E287/1000</f>
        <v>0.4499997</v>
      </c>
      <c r="C285">
        <f>'GT Data'!F287/1000</f>
        <v>5.9385307000000003</v>
      </c>
      <c r="D285">
        <f>'GT Data'!G287/1000</f>
        <v>26.2</v>
      </c>
      <c r="E285">
        <f>'GT Data'!K287/1000</f>
        <v>-5.1499267</v>
      </c>
      <c r="F285">
        <f>'GT Data'!L287/1000</f>
        <v>2.0232679</v>
      </c>
      <c r="G285">
        <f>'GT Data'!M287/1000</f>
        <v>26.2</v>
      </c>
      <c r="H285">
        <f>'GT Data'!O287/1000</f>
        <v>0.4499997</v>
      </c>
      <c r="I285">
        <f>'GT Data'!P287/1000</f>
        <v>5.9385307000000003</v>
      </c>
      <c r="J285">
        <f>'GT Data'!Q287/1000</f>
        <v>24.2</v>
      </c>
      <c r="K285">
        <f>'GT Data'!R287/1000</f>
        <v>-2.8141978999999999</v>
      </c>
      <c r="L285">
        <f>'GT Data'!S287/1000</f>
        <v>3.6563236000000003</v>
      </c>
      <c r="M285">
        <f>'GT Data'!T287/1000</f>
        <v>26.2</v>
      </c>
      <c r="N285">
        <f>'GT Data'!H287/1000</f>
        <v>-2.9371309999999999</v>
      </c>
      <c r="O285">
        <f>'GT Data'!I287/1000</f>
        <v>3.5703733000000004</v>
      </c>
      <c r="P285">
        <f>'GT Data'!J287/1000</f>
        <v>26.2</v>
      </c>
      <c r="Q285">
        <f>'GT Data'!U287</f>
        <v>3.2410000000000001</v>
      </c>
      <c r="R285">
        <f>'GT Data'!V287</f>
        <v>4</v>
      </c>
      <c r="S285">
        <f>'GT Data'!W287</f>
        <v>4</v>
      </c>
    </row>
    <row r="286" spans="1:19" x14ac:dyDescent="0.3">
      <c r="A286" t="str">
        <f>'GT Data'!A288</f>
        <v>TAB_9_284</v>
      </c>
      <c r="B286">
        <f>'GT Data'!E288/1000</f>
        <v>-7.2293891000000006</v>
      </c>
      <c r="C286">
        <f>'GT Data'!F288/1000</f>
        <v>5.3937907999999997</v>
      </c>
      <c r="D286">
        <f>'GT Data'!G288/1000</f>
        <v>26.2</v>
      </c>
      <c r="E286">
        <f>'GT Data'!K288/1000</f>
        <v>-3.6232490999999998</v>
      </c>
      <c r="F286">
        <f>'GT Data'!L288/1000</f>
        <v>2.4020306999999996</v>
      </c>
      <c r="G286">
        <f>'GT Data'!M288/1000</f>
        <v>26.2</v>
      </c>
      <c r="H286">
        <f>'GT Data'!O288/1000</f>
        <v>-7.2291420999999998</v>
      </c>
      <c r="I286">
        <f>'GT Data'!P288/1000</f>
        <v>5.3937246999999999</v>
      </c>
      <c r="J286">
        <f>'GT Data'!Q288/1000</f>
        <v>24.2</v>
      </c>
      <c r="K286">
        <f>'GT Data'!R288/1000</f>
        <v>-5.6627457000000003</v>
      </c>
      <c r="L286">
        <f>'GT Data'!S288/1000</f>
        <v>4.0940572</v>
      </c>
      <c r="M286">
        <f>'GT Data'!T288/1000</f>
        <v>26.2</v>
      </c>
      <c r="N286">
        <f>'GT Data'!H288/1000</f>
        <v>-5.5473024999999998</v>
      </c>
      <c r="O286">
        <f>'GT Data'!I288/1000</f>
        <v>3.9982821</v>
      </c>
      <c r="P286">
        <f>'GT Data'!J288/1000</f>
        <v>26.2</v>
      </c>
      <c r="Q286">
        <f>'GT Data'!U288</f>
        <v>4.8567</v>
      </c>
      <c r="R286">
        <f>'GT Data'!V288</f>
        <v>4</v>
      </c>
      <c r="S286">
        <f>'GT Data'!W288</f>
        <v>4</v>
      </c>
    </row>
    <row r="287" spans="1:19" x14ac:dyDescent="0.3">
      <c r="A287" t="str">
        <f>'GT Data'!A289</f>
        <v>TAB_9_285</v>
      </c>
      <c r="B287">
        <f>'GT Data'!E289/1000</f>
        <v>-7.6753467000000004</v>
      </c>
      <c r="C287">
        <f>'GT Data'!F289/1000</f>
        <v>4.4982601000000004</v>
      </c>
      <c r="D287">
        <f>'GT Data'!G289/1000</f>
        <v>26.2</v>
      </c>
      <c r="E287">
        <f>'GT Data'!K289/1000</f>
        <v>-5.8341724000000008</v>
      </c>
      <c r="F287">
        <f>'GT Data'!L289/1000</f>
        <v>0.75188129999999997</v>
      </c>
      <c r="G287">
        <f>'GT Data'!M289/1000</f>
        <v>26.2</v>
      </c>
      <c r="H287">
        <f>'GT Data'!O289/1000</f>
        <v>-7.6753477999999999</v>
      </c>
      <c r="I287">
        <f>'GT Data'!P289/1000</f>
        <v>4.4982587000000001</v>
      </c>
      <c r="J287">
        <f>'GT Data'!Q289/1000</f>
        <v>24.2</v>
      </c>
      <c r="K287">
        <f>'GT Data'!R289/1000</f>
        <v>-6.7383608000000006</v>
      </c>
      <c r="L287">
        <f>'GT Data'!S289/1000</f>
        <v>2.5917029</v>
      </c>
      <c r="M287">
        <f>'GT Data'!T289/1000</f>
        <v>26.2</v>
      </c>
      <c r="N287">
        <f>'GT Data'!H289/1000</f>
        <v>-6.6722006</v>
      </c>
      <c r="O287">
        <f>'GT Data'!I289/1000</f>
        <v>2.4570818000000001</v>
      </c>
      <c r="P287">
        <f>'GT Data'!J289/1000</f>
        <v>26.2</v>
      </c>
      <c r="Q287">
        <f>'GT Data'!U289</f>
        <v>5.0880999999999998</v>
      </c>
      <c r="R287">
        <f>'GT Data'!V289</f>
        <v>4</v>
      </c>
      <c r="S287">
        <f>'GT Data'!W289</f>
        <v>4</v>
      </c>
    </row>
    <row r="288" spans="1:19" x14ac:dyDescent="0.3">
      <c r="A288" t="str">
        <f>'GT Data'!A290</f>
        <v>TAB_9_286</v>
      </c>
      <c r="B288">
        <f>'GT Data'!E290/1000</f>
        <v>-7.6753467000000004</v>
      </c>
      <c r="C288">
        <f>'GT Data'!F290/1000</f>
        <v>4.4982601000000004</v>
      </c>
      <c r="D288">
        <f>'GT Data'!G290/1000</f>
        <v>26.2</v>
      </c>
      <c r="E288">
        <f>'GT Data'!K290/1000</f>
        <v>-7.8076265000000005</v>
      </c>
      <c r="F288">
        <f>'GT Data'!L290/1000</f>
        <v>-1.3831324999999999</v>
      </c>
      <c r="G288">
        <f>'GT Data'!M290/1000</f>
        <v>26.2</v>
      </c>
      <c r="H288">
        <f>'GT Data'!O290/1000</f>
        <v>-7.6753477999999999</v>
      </c>
      <c r="I288">
        <f>'GT Data'!P290/1000</f>
        <v>4.4982587000000001</v>
      </c>
      <c r="J288">
        <f>'GT Data'!Q290/1000</f>
        <v>24.2</v>
      </c>
      <c r="K288">
        <f>'GT Data'!R290/1000</f>
        <v>-7.7390456000000007</v>
      </c>
      <c r="L288">
        <f>'GT Data'!S290/1000</f>
        <v>1.6660963</v>
      </c>
      <c r="M288">
        <f>'GT Data'!T290/1000</f>
        <v>26.2</v>
      </c>
      <c r="N288">
        <f>'GT Data'!H290/1000</f>
        <v>-7.7424183999999991</v>
      </c>
      <c r="O288">
        <f>'GT Data'!I290/1000</f>
        <v>1.5161343</v>
      </c>
      <c r="P288">
        <f>'GT Data'!J290/1000</f>
        <v>26.2</v>
      </c>
      <c r="Q288">
        <f>'GT Data'!U290</f>
        <v>4.0918000000000001</v>
      </c>
      <c r="R288">
        <f>'GT Data'!V290</f>
        <v>4</v>
      </c>
      <c r="S288">
        <f>'GT Data'!W290</f>
        <v>4</v>
      </c>
    </row>
    <row r="289" spans="1:19" x14ac:dyDescent="0.3">
      <c r="A289" t="str">
        <f>'GT Data'!A291</f>
        <v>TAB_9_287</v>
      </c>
      <c r="B289">
        <f>'GT Data'!E291/1000</f>
        <v>-7.6753467000000004</v>
      </c>
      <c r="C289">
        <f>'GT Data'!F291/1000</f>
        <v>4.4982601000000004</v>
      </c>
      <c r="D289">
        <f>'GT Data'!G291/1000</f>
        <v>26.2</v>
      </c>
      <c r="E289">
        <f>'GT Data'!K291/1000</f>
        <v>-10.792367500000001</v>
      </c>
      <c r="F289">
        <f>'GT Data'!L291/1000</f>
        <v>-0.39807500000000001</v>
      </c>
      <c r="G289">
        <f>'GT Data'!M291/1000</f>
        <v>26.2</v>
      </c>
      <c r="H289">
        <f>'GT Data'!O291/1000</f>
        <v>-7.6753477999999999</v>
      </c>
      <c r="I289">
        <f>'GT Data'!P291/1000</f>
        <v>4.4982587000000001</v>
      </c>
      <c r="J289">
        <f>'GT Data'!Q291/1000</f>
        <v>24.2</v>
      </c>
      <c r="K289">
        <f>'GT Data'!R291/1000</f>
        <v>-9.3692669000000013</v>
      </c>
      <c r="L289">
        <f>'GT Data'!S291/1000</f>
        <v>1.8373857</v>
      </c>
      <c r="M289">
        <f>'GT Data'!T291/1000</f>
        <v>26.2</v>
      </c>
      <c r="N289">
        <f>'GT Data'!H291/1000</f>
        <v>-9.4498197000000008</v>
      </c>
      <c r="O289">
        <f>'GT Data'!I291/1000</f>
        <v>1.7108502000000001</v>
      </c>
      <c r="P289">
        <f>'GT Data'!J291/1000</f>
        <v>26.2</v>
      </c>
      <c r="Q289">
        <f>'GT Data'!U291</f>
        <v>8.1715</v>
      </c>
      <c r="R289">
        <f>'GT Data'!V291</f>
        <v>4</v>
      </c>
      <c r="S289">
        <f>'GT Data'!W291</f>
        <v>4</v>
      </c>
    </row>
    <row r="290" spans="1:19" x14ac:dyDescent="0.3">
      <c r="A290" t="str">
        <f>'GT Data'!A292</f>
        <v>TAB_9_288</v>
      </c>
      <c r="B290">
        <f>'GT Data'!E292/1000</f>
        <v>-8.3165939999999985</v>
      </c>
      <c r="C290">
        <f>'GT Data'!F292/1000</f>
        <v>4.8173199999999996</v>
      </c>
      <c r="D290">
        <f>'GT Data'!G292/1000</f>
        <v>26.2</v>
      </c>
      <c r="E290">
        <f>'GT Data'!K292/1000</f>
        <v>-11.892489299999999</v>
      </c>
      <c r="F290">
        <f>'GT Data'!L292/1000</f>
        <v>2.6150675000000003</v>
      </c>
      <c r="G290">
        <f>'GT Data'!M292/1000</f>
        <v>26.2</v>
      </c>
      <c r="H290">
        <f>'GT Data'!O292/1000</f>
        <v>-8.3166344000000016</v>
      </c>
      <c r="I290">
        <f>'GT Data'!P292/1000</f>
        <v>4.8173539999999999</v>
      </c>
      <c r="J290">
        <f>'GT Data'!Q292/1000</f>
        <v>24.2</v>
      </c>
      <c r="K290">
        <f>'GT Data'!R292/1000</f>
        <v>-10.1469606</v>
      </c>
      <c r="L290">
        <f>'GT Data'!S292/1000</f>
        <v>3.6900695999999997</v>
      </c>
      <c r="M290">
        <f>'GT Data'!T292/1000</f>
        <v>26.2</v>
      </c>
      <c r="N290">
        <f>'GT Data'!H292/1000</f>
        <v>-10.274682199999999</v>
      </c>
      <c r="O290">
        <f>'GT Data'!I292/1000</f>
        <v>3.6114108999999996</v>
      </c>
      <c r="P290">
        <f>'GT Data'!J292/1000</f>
        <v>26.2</v>
      </c>
      <c r="Q290">
        <f>'GT Data'!U292</f>
        <v>5.7089999999999996</v>
      </c>
      <c r="R290">
        <f>'GT Data'!V292</f>
        <v>4</v>
      </c>
      <c r="S290">
        <f>'GT Data'!W292</f>
        <v>4</v>
      </c>
    </row>
    <row r="291" spans="1:19" x14ac:dyDescent="0.3">
      <c r="A291" t="str">
        <f>'GT Data'!A293</f>
        <v>TAB_9_289</v>
      </c>
      <c r="B291">
        <f>'GT Data'!E293/1000</f>
        <v>-8.3165939999999985</v>
      </c>
      <c r="C291">
        <f>'GT Data'!F293/1000</f>
        <v>4.8173199999999996</v>
      </c>
      <c r="D291">
        <f>'GT Data'!G293/1000</f>
        <v>26.2</v>
      </c>
      <c r="E291">
        <f>'GT Data'!K293/1000</f>
        <v>-13.438939399999999</v>
      </c>
      <c r="F291">
        <f>'GT Data'!L293/1000</f>
        <v>6.1210969999999998</v>
      </c>
      <c r="G291">
        <f>'GT Data'!M293/1000</f>
        <v>26.2</v>
      </c>
      <c r="H291">
        <f>'GT Data'!O293/1000</f>
        <v>-8.3166344000000016</v>
      </c>
      <c r="I291">
        <f>'GT Data'!P293/1000</f>
        <v>4.8173539999999999</v>
      </c>
      <c r="J291">
        <f>'GT Data'!Q293/1000</f>
        <v>24.2</v>
      </c>
      <c r="K291">
        <f>'GT Data'!R293/1000</f>
        <v>-10.6770005</v>
      </c>
      <c r="L291">
        <f>'GT Data'!S293/1000</f>
        <v>5.4181080000000001</v>
      </c>
      <c r="M291">
        <f>'GT Data'!T293/1000</f>
        <v>26.2</v>
      </c>
      <c r="N291">
        <f>'GT Data'!H293/1000</f>
        <v>-10.822365700000001</v>
      </c>
      <c r="O291">
        <f>'GT Data'!I293/1000</f>
        <v>5.4551074000000002</v>
      </c>
      <c r="P291">
        <f>'GT Data'!J293/1000</f>
        <v>26.2</v>
      </c>
      <c r="Q291">
        <f>'GT Data'!U293</f>
        <v>5.0726000000000004</v>
      </c>
      <c r="R291">
        <f>'GT Data'!V293</f>
        <v>4</v>
      </c>
      <c r="S291">
        <f>'GT Data'!W293</f>
        <v>4</v>
      </c>
    </row>
    <row r="292" spans="1:19" x14ac:dyDescent="0.3">
      <c r="A292" t="str">
        <f>'GT Data'!A294</f>
        <v>TAB_9_290</v>
      </c>
      <c r="B292">
        <f>'GT Data'!E294/1000</f>
        <v>-3.2542503000000003</v>
      </c>
      <c r="C292">
        <f>'GT Data'!F294/1000</f>
        <v>12.527528700000001</v>
      </c>
      <c r="D292">
        <f>'GT Data'!G294/1000</f>
        <v>26.2</v>
      </c>
      <c r="E292">
        <f>'GT Data'!K294/1000</f>
        <v>-9.9975655000000003</v>
      </c>
      <c r="F292">
        <f>'GT Data'!L294/1000</f>
        <v>12.015123299999999</v>
      </c>
      <c r="G292">
        <f>'GT Data'!M294/1000</f>
        <v>26.2</v>
      </c>
      <c r="H292">
        <f>'GT Data'!O294/1000</f>
        <v>-3.2542503000000003</v>
      </c>
      <c r="I292">
        <f>'GT Data'!P294/1000</f>
        <v>12.5275283</v>
      </c>
      <c r="J292">
        <f>'GT Data'!Q294/1000</f>
        <v>24.2</v>
      </c>
      <c r="K292">
        <f>'GT Data'!R294/1000</f>
        <v>-7.3551832000000008</v>
      </c>
      <c r="L292">
        <f>'GT Data'!S294/1000</f>
        <v>12.2159105</v>
      </c>
      <c r="M292">
        <f>'GT Data'!T294/1000</f>
        <v>26.2</v>
      </c>
      <c r="N292">
        <f>'GT Data'!H294/1000</f>
        <v>-7.5047520000000008</v>
      </c>
      <c r="O292">
        <f>'GT Data'!I294/1000</f>
        <v>12.2045452</v>
      </c>
      <c r="P292">
        <f>'GT Data'!J294/1000</f>
        <v>26.2</v>
      </c>
      <c r="Q292">
        <f>'GT Data'!U294</f>
        <v>28.0185</v>
      </c>
      <c r="R292">
        <f>'GT Data'!V294</f>
        <v>4</v>
      </c>
      <c r="S292">
        <f>'GT Data'!W294</f>
        <v>4</v>
      </c>
    </row>
    <row r="293" spans="1:19" x14ac:dyDescent="0.3">
      <c r="A293" t="str">
        <f>'GT Data'!A295</f>
        <v>TAB_9_291</v>
      </c>
      <c r="B293">
        <f>'GT Data'!E295/1000</f>
        <v>-3.2542503000000003</v>
      </c>
      <c r="C293">
        <f>'GT Data'!F295/1000</f>
        <v>12.527528700000001</v>
      </c>
      <c r="D293">
        <f>'GT Data'!G295/1000</f>
        <v>26.2</v>
      </c>
      <c r="E293">
        <f>'GT Data'!K295/1000</f>
        <v>-8.0216662000000003</v>
      </c>
      <c r="F293">
        <f>'GT Data'!L295/1000</f>
        <v>13.4417024</v>
      </c>
      <c r="G293">
        <f>'GT Data'!M295/1000</f>
        <v>26.2</v>
      </c>
      <c r="H293">
        <f>'GT Data'!O295/1000</f>
        <v>-3.2542503000000003</v>
      </c>
      <c r="I293">
        <f>'GT Data'!P295/1000</f>
        <v>12.5275283</v>
      </c>
      <c r="J293">
        <f>'GT Data'!Q295/1000</f>
        <v>24.2</v>
      </c>
      <c r="K293">
        <f>'GT Data'!R295/1000</f>
        <v>-6.4011895000000001</v>
      </c>
      <c r="L293">
        <f>'GT Data'!S295/1000</f>
        <v>13.130968600000001</v>
      </c>
      <c r="M293">
        <f>'GT Data'!T295/1000</f>
        <v>26.2</v>
      </c>
      <c r="N293">
        <f>'GT Data'!H295/1000</f>
        <v>-6.5485056000000004</v>
      </c>
      <c r="O293">
        <f>'GT Data'!I295/1000</f>
        <v>13.159217099999999</v>
      </c>
      <c r="P293">
        <f>'GT Data'!J295/1000</f>
        <v>26.2</v>
      </c>
      <c r="Q293">
        <f>'GT Data'!U295</f>
        <v>4.0492999999999997</v>
      </c>
      <c r="R293">
        <f>'GT Data'!V295</f>
        <v>4</v>
      </c>
      <c r="S293">
        <f>'GT Data'!W295</f>
        <v>4</v>
      </c>
    </row>
    <row r="294" spans="1:19" x14ac:dyDescent="0.3">
      <c r="A294" t="str">
        <f>'GT Data'!A296</f>
        <v>TAB_9_292</v>
      </c>
      <c r="B294">
        <f>'GT Data'!E296/1000</f>
        <v>-3.2542504000000001</v>
      </c>
      <c r="C294">
        <f>'GT Data'!F296/1000</f>
        <v>13.3275287</v>
      </c>
      <c r="D294">
        <f>'GT Data'!G296/1000</f>
        <v>26.2</v>
      </c>
      <c r="E294">
        <f>'GT Data'!K296/1000</f>
        <v>-7.3506791999999992</v>
      </c>
      <c r="F294">
        <f>'GT Data'!L296/1000</f>
        <v>15.522667799999999</v>
      </c>
      <c r="G294">
        <f>'GT Data'!M296/1000</f>
        <v>26.2</v>
      </c>
      <c r="H294">
        <f>'GT Data'!O296/1000</f>
        <v>-3.2542503000000003</v>
      </c>
      <c r="I294">
        <f>'GT Data'!P296/1000</f>
        <v>13.327528299999999</v>
      </c>
      <c r="J294">
        <f>'GT Data'!Q296/1000</f>
        <v>24.2</v>
      </c>
      <c r="K294">
        <f>'GT Data'!R296/1000</f>
        <v>-5.8963295000000002</v>
      </c>
      <c r="L294">
        <f>'GT Data'!S296/1000</f>
        <v>14.743330500000001</v>
      </c>
      <c r="M294">
        <f>'GT Data'!T296/1000</f>
        <v>26.2</v>
      </c>
      <c r="N294">
        <f>'GT Data'!H296/1000</f>
        <v>-6.0285431000000003</v>
      </c>
      <c r="O294">
        <f>'GT Data'!I296/1000</f>
        <v>14.814179299999999</v>
      </c>
      <c r="P294">
        <f>'GT Data'!J296/1000</f>
        <v>26.2</v>
      </c>
      <c r="Q294">
        <f>'GT Data'!U296</f>
        <v>5.9673999999999996</v>
      </c>
      <c r="R294">
        <f>'GT Data'!V296</f>
        <v>4</v>
      </c>
      <c r="S294">
        <f>'GT Data'!W296</f>
        <v>4</v>
      </c>
    </row>
    <row r="295" spans="1:19" x14ac:dyDescent="0.3">
      <c r="A295" t="str">
        <f>'GT Data'!A297</f>
        <v>TAB_10_293</v>
      </c>
      <c r="B295">
        <f>'GT Data'!E297/1000</f>
        <v>5.8194995</v>
      </c>
      <c r="C295">
        <f>'GT Data'!F297/1000</f>
        <v>2.7385329999999999</v>
      </c>
      <c r="D295">
        <f>'GT Data'!G297/1000</f>
        <v>28.2</v>
      </c>
      <c r="E295">
        <f>'GT Data'!K297/1000</f>
        <v>10.276695200000001</v>
      </c>
      <c r="F295">
        <f>'GT Data'!L297/1000</f>
        <v>2.7385327000000004</v>
      </c>
      <c r="G295">
        <f>'GT Data'!M297/1000</f>
        <v>28.2</v>
      </c>
      <c r="H295">
        <f>'GT Data'!O297/1000</f>
        <v>5.8194995</v>
      </c>
      <c r="I295">
        <f>'GT Data'!P297/1000</f>
        <v>2.7385329999999999</v>
      </c>
      <c r="J295">
        <f>'GT Data'!Q297/1000</f>
        <v>30.2</v>
      </c>
      <c r="K295">
        <f>'GT Data'!R297/1000</f>
        <v>7.8266952000000005</v>
      </c>
      <c r="L295">
        <f>'GT Data'!S297/1000</f>
        <v>2.7385329</v>
      </c>
      <c r="M295">
        <f>'GT Data'!T297/1000</f>
        <v>28.2</v>
      </c>
      <c r="N295">
        <f>'GT Data'!H297/1000</f>
        <v>7.9766952</v>
      </c>
      <c r="O295">
        <f>'GT Data'!I297/1000</f>
        <v>2.7385327999999998</v>
      </c>
      <c r="P295">
        <f>'GT Data'!J297/1000</f>
        <v>28.2</v>
      </c>
      <c r="Q295">
        <f>'GT Data'!U297</f>
        <v>65.133399999999995</v>
      </c>
      <c r="R295">
        <f>'GT Data'!V297</f>
        <v>4</v>
      </c>
      <c r="S295">
        <f>'GT Data'!W297</f>
        <v>4</v>
      </c>
    </row>
    <row r="296" spans="1:19" x14ac:dyDescent="0.3">
      <c r="A296" t="str">
        <f>'GT Data'!A298</f>
        <v>TAB_10_294</v>
      </c>
      <c r="B296">
        <f>'GT Data'!E298/1000</f>
        <v>2.3986295000000002</v>
      </c>
      <c r="C296">
        <f>'GT Data'!F298/1000</f>
        <v>-0.69841930000000008</v>
      </c>
      <c r="D296">
        <f>'GT Data'!G298/1000</f>
        <v>28.2</v>
      </c>
      <c r="E296">
        <f>'GT Data'!K298/1000</f>
        <v>9.7382600000000004</v>
      </c>
      <c r="F296">
        <f>'GT Data'!L298/1000</f>
        <v>0.78134809999999999</v>
      </c>
      <c r="G296">
        <f>'GT Data'!M298/1000</f>
        <v>28.2</v>
      </c>
      <c r="H296">
        <f>'GT Data'!O298/1000</f>
        <v>4.5694993000000004</v>
      </c>
      <c r="I296">
        <f>'GT Data'!P298/1000</f>
        <v>-0.69842020000000005</v>
      </c>
      <c r="J296">
        <f>'GT Data'!Q298/1000</f>
        <v>26.2</v>
      </c>
      <c r="K296">
        <f>'GT Data'!R298/1000</f>
        <v>6.1602549</v>
      </c>
      <c r="L296">
        <f>'GT Data'!S298/1000</f>
        <v>5.9974600000000003E-2</v>
      </c>
      <c r="M296">
        <f>'GT Data'!T298/1000</f>
        <v>28.2</v>
      </c>
      <c r="N296">
        <f>'GT Data'!H298/1000</f>
        <v>6.3072961999999997</v>
      </c>
      <c r="O296">
        <f>'GT Data'!I298/1000</f>
        <v>8.9620099999999994E-2</v>
      </c>
      <c r="P296">
        <f>'GT Data'!J298/1000</f>
        <v>28.2</v>
      </c>
      <c r="Q296">
        <f>'GT Data'!U298</f>
        <v>13.799799999999999</v>
      </c>
      <c r="R296">
        <f>'GT Data'!V298</f>
        <v>4</v>
      </c>
      <c r="S296">
        <f>'GT Data'!W298</f>
        <v>4</v>
      </c>
    </row>
    <row r="297" spans="1:19" x14ac:dyDescent="0.3">
      <c r="A297" t="str">
        <f>'GT Data'!A299</f>
        <v>TAB_10_295</v>
      </c>
      <c r="B297">
        <f>'GT Data'!E299/1000</f>
        <v>2.7694992000000003</v>
      </c>
      <c r="C297">
        <f>'GT Data'!F299/1000</f>
        <v>-1.1484199000000002</v>
      </c>
      <c r="D297">
        <f>'GT Data'!G299/1000</f>
        <v>28.2</v>
      </c>
      <c r="E297">
        <f>'GT Data'!K299/1000</f>
        <v>2.769498</v>
      </c>
      <c r="F297">
        <f>'GT Data'!L299/1000</f>
        <v>-6.3234075000000001</v>
      </c>
      <c r="G297">
        <f>'GT Data'!M299/1000</f>
        <v>28.2</v>
      </c>
      <c r="H297">
        <f>'GT Data'!O299/1000</f>
        <v>2.7694992000000003</v>
      </c>
      <c r="I297">
        <f>'GT Data'!P299/1000</f>
        <v>-1.1484199000000002</v>
      </c>
      <c r="J297">
        <f>'GT Data'!Q299/1000</f>
        <v>30.2</v>
      </c>
      <c r="K297">
        <f>'GT Data'!R299/1000</f>
        <v>2.7694985999999999</v>
      </c>
      <c r="L297">
        <f>'GT Data'!S299/1000</f>
        <v>-3.6734074999999997</v>
      </c>
      <c r="M297">
        <f>'GT Data'!T299/1000</f>
        <v>28.2</v>
      </c>
      <c r="N297">
        <f>'GT Data'!H299/1000</f>
        <v>2.7694985999999999</v>
      </c>
      <c r="O297">
        <f>'GT Data'!I299/1000</f>
        <v>-3.8234074999999996</v>
      </c>
      <c r="P297">
        <f>'GT Data'!J299/1000</f>
        <v>28.2</v>
      </c>
      <c r="Q297">
        <f>'GT Data'!U299</f>
        <v>19.3612</v>
      </c>
      <c r="R297">
        <f>'GT Data'!V299</f>
        <v>4</v>
      </c>
      <c r="S297">
        <f>'GT Data'!W299</f>
        <v>4</v>
      </c>
    </row>
    <row r="298" spans="1:19" x14ac:dyDescent="0.3">
      <c r="A298" t="str">
        <f>'GT Data'!A300</f>
        <v>TAB_10_296</v>
      </c>
      <c r="B298">
        <f>'GT Data'!E300/1000</f>
        <v>2.3986295000000002</v>
      </c>
      <c r="C298">
        <f>'GT Data'!F300/1000</f>
        <v>-0.69841930000000008</v>
      </c>
      <c r="D298">
        <f>'GT Data'!G300/1000</f>
        <v>28.2</v>
      </c>
      <c r="E298">
        <f>'GT Data'!K300/1000</f>
        <v>2.5958805000000003</v>
      </c>
      <c r="F298">
        <f>'GT Data'!L300/1000</f>
        <v>-5.5668889000000004</v>
      </c>
      <c r="G298">
        <f>'GT Data'!M300/1000</f>
        <v>28.2</v>
      </c>
      <c r="H298">
        <f>'GT Data'!O300/1000</f>
        <v>4.5694993000000004</v>
      </c>
      <c r="I298">
        <f>'GT Data'!P300/1000</f>
        <v>-0.69842020000000005</v>
      </c>
      <c r="J298">
        <f>'GT Data'!Q300/1000</f>
        <v>26.2</v>
      </c>
      <c r="K298">
        <f>'GT Data'!R300/1000</f>
        <v>2.5209872999999998</v>
      </c>
      <c r="L298">
        <f>'GT Data'!S300/1000</f>
        <v>-3.7184054999999998</v>
      </c>
      <c r="M298">
        <f>'GT Data'!T300/1000</f>
        <v>28.2</v>
      </c>
      <c r="N298">
        <f>'GT Data'!H300/1000</f>
        <v>2.5270596999999997</v>
      </c>
      <c r="O298">
        <f>'GT Data'!I300/1000</f>
        <v>-3.8682824999999998</v>
      </c>
      <c r="P298">
        <f>'GT Data'!J300/1000</f>
        <v>28.2</v>
      </c>
      <c r="Q298">
        <f>'GT Data'!U300</f>
        <v>0.754</v>
      </c>
      <c r="R298">
        <f>'GT Data'!V300</f>
        <v>4</v>
      </c>
      <c r="S298">
        <f>'GT Data'!W300</f>
        <v>4</v>
      </c>
    </row>
    <row r="299" spans="1:19" x14ac:dyDescent="0.3">
      <c r="A299" t="str">
        <f>'GT Data'!A301</f>
        <v>TAB_10_297</v>
      </c>
      <c r="B299">
        <f>'GT Data'!E301/1000</f>
        <v>0.45000790000000002</v>
      </c>
      <c r="C299">
        <f>'GT Data'!F301/1000</f>
        <v>-0.69841940000000002</v>
      </c>
      <c r="D299">
        <f>'GT Data'!G301/1000</f>
        <v>28.2</v>
      </c>
      <c r="E299">
        <f>'GT Data'!K301/1000</f>
        <v>0.63548150000000003</v>
      </c>
      <c r="F299">
        <f>'GT Data'!L301/1000</f>
        <v>-5.7941725999999996</v>
      </c>
      <c r="G299">
        <f>'GT Data'!M301/1000</f>
        <v>28.2</v>
      </c>
      <c r="H299">
        <f>'GT Data'!O301/1000</f>
        <v>0.2277496</v>
      </c>
      <c r="I299">
        <f>'GT Data'!P301/1000</f>
        <v>-0.69841949999999997</v>
      </c>
      <c r="J299">
        <f>'GT Data'!Q301/1000</f>
        <v>26.2</v>
      </c>
      <c r="K299">
        <f>'GT Data'!R301/1000</f>
        <v>0.56091560000000007</v>
      </c>
      <c r="L299">
        <f>'GT Data'!S301/1000</f>
        <v>-3.7455292</v>
      </c>
      <c r="M299">
        <f>'GT Data'!T301/1000</f>
        <v>28.2</v>
      </c>
      <c r="N299">
        <f>'GT Data'!H301/1000</f>
        <v>0.56637170000000003</v>
      </c>
      <c r="O299">
        <f>'GT Data'!I301/1000</f>
        <v>-3.8954298999999999</v>
      </c>
      <c r="P299">
        <f>'GT Data'!J301/1000</f>
        <v>28.2</v>
      </c>
      <c r="Q299">
        <f>'GT Data'!U301</f>
        <v>4.8621999999999996</v>
      </c>
      <c r="R299">
        <f>'GT Data'!V301</f>
        <v>4</v>
      </c>
      <c r="S299">
        <f>'GT Data'!W301</f>
        <v>4</v>
      </c>
    </row>
    <row r="300" spans="1:19" x14ac:dyDescent="0.3">
      <c r="A300" t="str">
        <f>'GT Data'!A302</f>
        <v>TAB_10_298</v>
      </c>
      <c r="B300">
        <f>'GT Data'!E302/1000</f>
        <v>0.45000790000000002</v>
      </c>
      <c r="C300">
        <f>'GT Data'!F302/1000</f>
        <v>-0.69841940000000002</v>
      </c>
      <c r="D300">
        <f>'GT Data'!G302/1000</f>
        <v>28.2</v>
      </c>
      <c r="E300">
        <f>'GT Data'!K302/1000</f>
        <v>-2.2176140000000002</v>
      </c>
      <c r="F300">
        <f>'GT Data'!L302/1000</f>
        <v>-5.3397956000000004</v>
      </c>
      <c r="G300">
        <f>'GT Data'!M302/1000</f>
        <v>28.2</v>
      </c>
      <c r="H300">
        <f>'GT Data'!O302/1000</f>
        <v>0.2277496</v>
      </c>
      <c r="I300">
        <f>'GT Data'!P302/1000</f>
        <v>-0.69841949999999997</v>
      </c>
      <c r="J300">
        <f>'GT Data'!Q302/1000</f>
        <v>26.2</v>
      </c>
      <c r="K300">
        <f>'GT Data'!R302/1000</f>
        <v>-0.99676199999999993</v>
      </c>
      <c r="L300">
        <f>'GT Data'!S302/1000</f>
        <v>-3.2156438999999999</v>
      </c>
      <c r="M300">
        <f>'GT Data'!T302/1000</f>
        <v>28.2</v>
      </c>
      <c r="N300">
        <f>'GT Data'!H302/1000</f>
        <v>-1.0715080000000001</v>
      </c>
      <c r="O300">
        <f>'GT Data'!I302/1000</f>
        <v>-3.3456939999999999</v>
      </c>
      <c r="P300">
        <f>'GT Data'!J302/1000</f>
        <v>28.2</v>
      </c>
      <c r="Q300">
        <f>'GT Data'!U302</f>
        <v>4.5617999999999999</v>
      </c>
      <c r="R300">
        <f>'GT Data'!V302</f>
        <v>4</v>
      </c>
      <c r="S300">
        <f>'GT Data'!W302</f>
        <v>4</v>
      </c>
    </row>
    <row r="301" spans="1:19" x14ac:dyDescent="0.3">
      <c r="A301" t="str">
        <f>'GT Data'!A303</f>
        <v>TAB_10_299</v>
      </c>
      <c r="B301">
        <f>'GT Data'!E303/1000</f>
        <v>0.45000790000000002</v>
      </c>
      <c r="C301">
        <f>'GT Data'!F303/1000</f>
        <v>-0.69841940000000002</v>
      </c>
      <c r="D301">
        <f>'GT Data'!G303/1000</f>
        <v>28.2</v>
      </c>
      <c r="E301">
        <f>'GT Data'!K303/1000</f>
        <v>-4.6973540999999992</v>
      </c>
      <c r="F301">
        <f>'GT Data'!L303/1000</f>
        <v>-3.3985604</v>
      </c>
      <c r="G301">
        <f>'GT Data'!M303/1000</f>
        <v>28.2</v>
      </c>
      <c r="H301">
        <f>'GT Data'!O303/1000</f>
        <v>0.2277496</v>
      </c>
      <c r="I301">
        <f>'GT Data'!P303/1000</f>
        <v>-0.69841949999999997</v>
      </c>
      <c r="J301">
        <f>'GT Data'!Q303/1000</f>
        <v>26.2</v>
      </c>
      <c r="K301">
        <f>'GT Data'!R303/1000</f>
        <v>-2.3506325000000001</v>
      </c>
      <c r="L301">
        <f>'GT Data'!S303/1000</f>
        <v>-2.1675455000000001</v>
      </c>
      <c r="M301">
        <f>'GT Data'!T303/1000</f>
        <v>28.2</v>
      </c>
      <c r="N301">
        <f>'GT Data'!H303/1000</f>
        <v>-2.4834657999999998</v>
      </c>
      <c r="O301">
        <f>'GT Data'!I303/1000</f>
        <v>-2.2372256000000004</v>
      </c>
      <c r="P301">
        <f>'GT Data'!J303/1000</f>
        <v>28.2</v>
      </c>
      <c r="Q301">
        <f>'GT Data'!U303</f>
        <v>7.1464999999999996</v>
      </c>
      <c r="R301">
        <f>'GT Data'!V303</f>
        <v>4</v>
      </c>
      <c r="S301">
        <f>'GT Data'!W303</f>
        <v>4</v>
      </c>
    </row>
    <row r="302" spans="1:19" x14ac:dyDescent="0.3">
      <c r="A302" t="str">
        <f>'GT Data'!A304</f>
        <v>TAB_10_300</v>
      </c>
      <c r="B302">
        <f>'GT Data'!E304/1000</f>
        <v>0.45000790000000002</v>
      </c>
      <c r="C302">
        <f>'GT Data'!F304/1000</f>
        <v>-0.69841940000000002</v>
      </c>
      <c r="D302">
        <f>'GT Data'!G304/1000</f>
        <v>28.2</v>
      </c>
      <c r="E302">
        <f>'GT Data'!K304/1000</f>
        <v>-3.7088400999999998</v>
      </c>
      <c r="F302">
        <f>'GT Data'!L304/1000</f>
        <v>-0.2051172</v>
      </c>
      <c r="G302">
        <f>'GT Data'!M304/1000</f>
        <v>28.2</v>
      </c>
      <c r="H302">
        <f>'GT Data'!O304/1000</f>
        <v>0.2277496</v>
      </c>
      <c r="I302">
        <f>'GT Data'!P304/1000</f>
        <v>-0.69841949999999997</v>
      </c>
      <c r="J302">
        <f>'GT Data'!Q304/1000</f>
        <v>26.2</v>
      </c>
      <c r="K302">
        <f>'GT Data'!R304/1000</f>
        <v>-1.4745032</v>
      </c>
      <c r="L302">
        <f>'GT Data'!S304/1000</f>
        <v>-0.47014329999999999</v>
      </c>
      <c r="M302">
        <f>'GT Data'!T304/1000</f>
        <v>28.2</v>
      </c>
      <c r="N302">
        <f>'GT Data'!H304/1000</f>
        <v>-1.623459</v>
      </c>
      <c r="O302">
        <f>'GT Data'!I304/1000</f>
        <v>-0.45247490000000001</v>
      </c>
      <c r="P302">
        <f>'GT Data'!J304/1000</f>
        <v>28.2</v>
      </c>
      <c r="Q302">
        <f>'GT Data'!U304</f>
        <v>7.5457999999999998</v>
      </c>
      <c r="R302">
        <f>'GT Data'!V304</f>
        <v>4</v>
      </c>
      <c r="S302">
        <f>'GT Data'!W304</f>
        <v>4</v>
      </c>
    </row>
    <row r="303" spans="1:19" x14ac:dyDescent="0.3">
      <c r="A303" t="str">
        <f>'GT Data'!A305</f>
        <v>TAB_10_301</v>
      </c>
      <c r="B303">
        <f>'GT Data'!E305/1000</f>
        <v>0.45000790000000002</v>
      </c>
      <c r="C303">
        <f>'GT Data'!F305/1000</f>
        <v>-0.69841940000000002</v>
      </c>
      <c r="D303">
        <f>'GT Data'!G305/1000</f>
        <v>28.2</v>
      </c>
      <c r="E303">
        <f>'GT Data'!K305/1000</f>
        <v>-2.7189160999999999</v>
      </c>
      <c r="F303">
        <f>'GT Data'!L305/1000</f>
        <v>1.5283758999999999</v>
      </c>
      <c r="G303">
        <f>'GT Data'!M305/1000</f>
        <v>28.2</v>
      </c>
      <c r="H303">
        <f>'GT Data'!O305/1000</f>
        <v>0.2277496</v>
      </c>
      <c r="I303">
        <f>'GT Data'!P305/1000</f>
        <v>-0.69841949999999997</v>
      </c>
      <c r="J303">
        <f>'GT Data'!Q305/1000</f>
        <v>26.2</v>
      </c>
      <c r="K303">
        <f>'GT Data'!R305/1000</f>
        <v>-1.0416190999999999</v>
      </c>
      <c r="L303">
        <f>'GT Data'!S305/1000</f>
        <v>0.34974329999999998</v>
      </c>
      <c r="M303">
        <f>'GT Data'!T305/1000</f>
        <v>28.2</v>
      </c>
      <c r="N303">
        <f>'GT Data'!H305/1000</f>
        <v>-1.1643481</v>
      </c>
      <c r="O303">
        <f>'GT Data'!I305/1000</f>
        <v>0.43598480000000001</v>
      </c>
      <c r="P303">
        <f>'GT Data'!J305/1000</f>
        <v>28.2</v>
      </c>
      <c r="Q303">
        <f>'GT Data'!U305</f>
        <v>2.7856000000000001</v>
      </c>
      <c r="R303">
        <f>'GT Data'!V305</f>
        <v>4</v>
      </c>
      <c r="S303">
        <f>'GT Data'!W305</f>
        <v>4</v>
      </c>
    </row>
    <row r="304" spans="1:19" x14ac:dyDescent="0.3">
      <c r="A304" t="str">
        <f>'GT Data'!A306</f>
        <v>TAB_10_302</v>
      </c>
      <c r="B304">
        <f>'GT Data'!E306/1000</f>
        <v>-0.6647211999999999</v>
      </c>
      <c r="C304">
        <f>'GT Data'!F306/1000</f>
        <v>2.5289473</v>
      </c>
      <c r="D304">
        <f>'GT Data'!G306/1000</f>
        <v>28.2</v>
      </c>
      <c r="E304">
        <f>'GT Data'!K306/1000</f>
        <v>-4.0396543000000005</v>
      </c>
      <c r="F304">
        <f>'GT Data'!L306/1000</f>
        <v>3.1787323999999999</v>
      </c>
      <c r="G304">
        <f>'GT Data'!M306/1000</f>
        <v>28.2</v>
      </c>
      <c r="H304">
        <f>'GT Data'!O306/1000</f>
        <v>-0.6647211999999999</v>
      </c>
      <c r="I304">
        <f>'GT Data'!P306/1000</f>
        <v>2.5289473</v>
      </c>
      <c r="J304">
        <f>'GT Data'!Q306/1000</f>
        <v>30.2</v>
      </c>
      <c r="K304">
        <f>'GT Data'!R306/1000</f>
        <v>-1.0446597</v>
      </c>
      <c r="L304">
        <f>'GT Data'!S306/1000</f>
        <v>2.6020979000000004</v>
      </c>
      <c r="M304">
        <f>'GT Data'!T306/1000</f>
        <v>28.2</v>
      </c>
      <c r="N304">
        <f>'GT Data'!H306/1000</f>
        <v>-1.1919545</v>
      </c>
      <c r="O304">
        <f>'GT Data'!I306/1000</f>
        <v>2.6304569999999998</v>
      </c>
      <c r="P304">
        <f>'GT Data'!J306/1000</f>
        <v>28.2</v>
      </c>
      <c r="Q304">
        <f>'GT Data'!U306</f>
        <v>6.1985000000000001</v>
      </c>
      <c r="R304">
        <f>'GT Data'!V306</f>
        <v>4</v>
      </c>
      <c r="S304">
        <f>'GT Data'!W306</f>
        <v>4</v>
      </c>
    </row>
    <row r="305" spans="1:19" x14ac:dyDescent="0.3">
      <c r="A305" t="str">
        <f>'GT Data'!A307</f>
        <v>TAB_10_303</v>
      </c>
      <c r="B305">
        <f>'GT Data'!E307/1000</f>
        <v>0.4499997</v>
      </c>
      <c r="C305">
        <f>'GT Data'!F307/1000</f>
        <v>5.9385307000000003</v>
      </c>
      <c r="D305">
        <f>'GT Data'!G307/1000</f>
        <v>28.2</v>
      </c>
      <c r="E305">
        <f>'GT Data'!K307/1000</f>
        <v>-4.8350105000000001</v>
      </c>
      <c r="F305">
        <f>'GT Data'!L307/1000</f>
        <v>2.2856374000000002</v>
      </c>
      <c r="G305">
        <f>'GT Data'!M307/1000</f>
        <v>28.2</v>
      </c>
      <c r="H305">
        <f>'GT Data'!O307/1000</f>
        <v>0.4499997</v>
      </c>
      <c r="I305">
        <f>'GT Data'!P307/1000</f>
        <v>5.9385307000000003</v>
      </c>
      <c r="J305">
        <f>'GT Data'!Q307/1000</f>
        <v>26.2</v>
      </c>
      <c r="K305">
        <f>'GT Data'!R307/1000</f>
        <v>-2.6550513999999996</v>
      </c>
      <c r="L305">
        <f>'GT Data'!S307/1000</f>
        <v>3.7923816000000001</v>
      </c>
      <c r="M305">
        <f>'GT Data'!T307/1000</f>
        <v>28.2</v>
      </c>
      <c r="N305">
        <f>'GT Data'!H307/1000</f>
        <v>-2.7784453</v>
      </c>
      <c r="O305">
        <f>'GT Data'!I307/1000</f>
        <v>3.7070941999999998</v>
      </c>
      <c r="P305">
        <f>'GT Data'!J307/1000</f>
        <v>28.2</v>
      </c>
      <c r="Q305">
        <f>'GT Data'!U307</f>
        <v>4.5956000000000001</v>
      </c>
      <c r="R305">
        <f>'GT Data'!V307</f>
        <v>4</v>
      </c>
      <c r="S305">
        <f>'GT Data'!W307</f>
        <v>4</v>
      </c>
    </row>
    <row r="306" spans="1:19" x14ac:dyDescent="0.3">
      <c r="A306" t="str">
        <f>'GT Data'!A308</f>
        <v>TAB_10_304</v>
      </c>
      <c r="B306">
        <f>'GT Data'!E308/1000</f>
        <v>-4.380808</v>
      </c>
      <c r="C306">
        <f>'GT Data'!F308/1000</f>
        <v>5.9385326999999997</v>
      </c>
      <c r="D306">
        <f>'GT Data'!G308/1000</f>
        <v>28.2</v>
      </c>
      <c r="E306">
        <f>'GT Data'!K308/1000</f>
        <v>-4.4871036000000002</v>
      </c>
      <c r="F306">
        <f>'GT Data'!L308/1000</f>
        <v>1.7757514000000001</v>
      </c>
      <c r="G306">
        <f>'GT Data'!M308/1000</f>
        <v>28.2</v>
      </c>
      <c r="H306">
        <f>'GT Data'!O308/1000</f>
        <v>-4.4890002999999998</v>
      </c>
      <c r="I306">
        <f>'GT Data'!P308/1000</f>
        <v>8.3885301000000005</v>
      </c>
      <c r="J306">
        <f>'GT Data'!Q308/1000</f>
        <v>26.2</v>
      </c>
      <c r="K306">
        <f>'GT Data'!R308/1000</f>
        <v>-4.4194585999999996</v>
      </c>
      <c r="L306">
        <f>'GT Data'!S308/1000</f>
        <v>4.4248878999999999</v>
      </c>
      <c r="M306">
        <f>'GT Data'!T308/1000</f>
        <v>28.2</v>
      </c>
      <c r="N306">
        <f>'GT Data'!H308/1000</f>
        <v>-4.4232875000000007</v>
      </c>
      <c r="O306">
        <f>'GT Data'!I308/1000</f>
        <v>4.2749368000000008</v>
      </c>
      <c r="P306">
        <f>'GT Data'!J308/1000</f>
        <v>28.2</v>
      </c>
      <c r="Q306">
        <f>'GT Data'!U308</f>
        <v>4.7401999999999997</v>
      </c>
      <c r="R306">
        <f>'GT Data'!V308</f>
        <v>4</v>
      </c>
      <c r="S306">
        <f>'GT Data'!W308</f>
        <v>4</v>
      </c>
    </row>
    <row r="307" spans="1:19" x14ac:dyDescent="0.3">
      <c r="A307" t="str">
        <f>'GT Data'!A309</f>
        <v>TAB_10_305</v>
      </c>
      <c r="B307">
        <f>'GT Data'!E309/1000</f>
        <v>-4.380808</v>
      </c>
      <c r="C307">
        <f>'GT Data'!F309/1000</f>
        <v>5.9385326999999997</v>
      </c>
      <c r="D307">
        <f>'GT Data'!G309/1000</f>
        <v>28.2</v>
      </c>
      <c r="E307">
        <f>'GT Data'!K309/1000</f>
        <v>-9.837268700000001</v>
      </c>
      <c r="F307">
        <f>'GT Data'!L309/1000</f>
        <v>8.8729611999999989</v>
      </c>
      <c r="G307">
        <f>'GT Data'!M309/1000</f>
        <v>28.2</v>
      </c>
      <c r="H307">
        <f>'GT Data'!O309/1000</f>
        <v>-4.4890002999999998</v>
      </c>
      <c r="I307">
        <f>'GT Data'!P309/1000</f>
        <v>8.3885301000000005</v>
      </c>
      <c r="J307">
        <f>'GT Data'!Q309/1000</f>
        <v>26.2</v>
      </c>
      <c r="K307">
        <f>'GT Data'!R309/1000</f>
        <v>-6.6226481999999995</v>
      </c>
      <c r="L307">
        <f>'GT Data'!S309/1000</f>
        <v>7.1441713</v>
      </c>
      <c r="M307">
        <f>'GT Data'!T309/1000</f>
        <v>28.2</v>
      </c>
      <c r="N307">
        <f>'GT Data'!H309/1000</f>
        <v>-6.7547559000000001</v>
      </c>
      <c r="O307">
        <f>'GT Data'!I309/1000</f>
        <v>7.2152174000000002</v>
      </c>
      <c r="P307">
        <f>'GT Data'!J309/1000</f>
        <v>28.2</v>
      </c>
      <c r="Q307">
        <f>'GT Data'!U309</f>
        <v>46.104300000000002</v>
      </c>
      <c r="R307">
        <f>'GT Data'!V309</f>
        <v>4</v>
      </c>
      <c r="S307">
        <f>'GT Data'!W309</f>
        <v>4</v>
      </c>
    </row>
    <row r="308" spans="1:19" x14ac:dyDescent="0.3">
      <c r="A308" t="str">
        <f>'GT Data'!A310</f>
        <v>TAB_10_306</v>
      </c>
      <c r="B308">
        <f>'GT Data'!E310/1000</f>
        <v>-4.2913040000000002</v>
      </c>
      <c r="C308">
        <f>'GT Data'!F310/1000</f>
        <v>10.6253624</v>
      </c>
      <c r="D308">
        <f>'GT Data'!G310/1000</f>
        <v>28.2</v>
      </c>
      <c r="E308">
        <f>'GT Data'!K310/1000</f>
        <v>-8.8613413999999988</v>
      </c>
      <c r="F308">
        <f>'GT Data'!L310/1000</f>
        <v>11.9886999</v>
      </c>
      <c r="G308">
        <f>'GT Data'!M310/1000</f>
        <v>28.2</v>
      </c>
      <c r="H308">
        <f>'GT Data'!O310/1000</f>
        <v>-4.2913040000000002</v>
      </c>
      <c r="I308">
        <f>'GT Data'!P310/1000</f>
        <v>10.6253624</v>
      </c>
      <c r="J308">
        <f>'GT Data'!Q310/1000</f>
        <v>30.2</v>
      </c>
      <c r="K308">
        <f>'GT Data'!R310/1000</f>
        <v>-6.1302775</v>
      </c>
      <c r="L308">
        <f>'GT Data'!S310/1000</f>
        <v>11.1739666</v>
      </c>
      <c r="M308">
        <f>'GT Data'!T310/1000</f>
        <v>28.2</v>
      </c>
      <c r="N308">
        <f>'GT Data'!H310/1000</f>
        <v>-6.2740176999999999</v>
      </c>
      <c r="O308">
        <f>'GT Data'!I310/1000</f>
        <v>11.2168473</v>
      </c>
      <c r="P308">
        <f>'GT Data'!J310/1000</f>
        <v>28.2</v>
      </c>
      <c r="Q308">
        <f>'GT Data'!U310</f>
        <v>16.317299999999999</v>
      </c>
      <c r="R308">
        <f>'GT Data'!V310</f>
        <v>4</v>
      </c>
      <c r="S308">
        <f>'GT Data'!W310</f>
        <v>4</v>
      </c>
    </row>
    <row r="309" spans="1:19" x14ac:dyDescent="0.3">
      <c r="A309" t="str">
        <f>'GT Data'!A311</f>
        <v>TAB_10_307</v>
      </c>
      <c r="B309">
        <f>'GT Data'!E311/1000</f>
        <v>-3.2542503000000003</v>
      </c>
      <c r="C309">
        <f>'GT Data'!F311/1000</f>
        <v>12.5275292</v>
      </c>
      <c r="D309">
        <f>'GT Data'!G311/1000</f>
        <v>28.2</v>
      </c>
      <c r="E309">
        <f>'GT Data'!K311/1000</f>
        <v>-7.7555721000000002</v>
      </c>
      <c r="F309">
        <f>'GT Data'!L311/1000</f>
        <v>11.6113093</v>
      </c>
      <c r="G309">
        <f>'GT Data'!M311/1000</f>
        <v>28.2</v>
      </c>
      <c r="H309">
        <f>'GT Data'!O311/1000</f>
        <v>-3.2542503000000003</v>
      </c>
      <c r="I309">
        <f>'GT Data'!P311/1000</f>
        <v>12.527528700000001</v>
      </c>
      <c r="J309">
        <f>'GT Data'!Q311/1000</f>
        <v>26.2</v>
      </c>
      <c r="K309">
        <f>'GT Data'!R311/1000</f>
        <v>-5.7467627000000006</v>
      </c>
      <c r="L309">
        <f>'GT Data'!S311/1000</f>
        <v>12.0201916</v>
      </c>
      <c r="M309">
        <f>'GT Data'!T311/1000</f>
        <v>28.2</v>
      </c>
      <c r="N309">
        <f>'GT Data'!H311/1000</f>
        <v>-5.8937488</v>
      </c>
      <c r="O309">
        <f>'GT Data'!I311/1000</f>
        <v>11.9902734</v>
      </c>
      <c r="P309">
        <f>'GT Data'!J311/1000</f>
        <v>28.2</v>
      </c>
      <c r="Q309">
        <f>'GT Data'!U311</f>
        <v>1.7619</v>
      </c>
      <c r="R309">
        <f>'GT Data'!V311</f>
        <v>4</v>
      </c>
      <c r="S309">
        <f>'GT Data'!W311</f>
        <v>4</v>
      </c>
    </row>
    <row r="310" spans="1:19" x14ac:dyDescent="0.3">
      <c r="A310" t="str">
        <f>'GT Data'!A312</f>
        <v>TAB_10_308</v>
      </c>
      <c r="B310">
        <f>'GT Data'!E312/1000</f>
        <v>-3.2542504000000001</v>
      </c>
      <c r="C310">
        <f>'GT Data'!F312/1000</f>
        <v>13.327529200000001</v>
      </c>
      <c r="D310">
        <f>'GT Data'!G312/1000</f>
        <v>28.2</v>
      </c>
      <c r="E310">
        <f>'GT Data'!K312/1000</f>
        <v>-7.2236501999999998</v>
      </c>
      <c r="F310">
        <f>'GT Data'!L312/1000</f>
        <v>14.3629053</v>
      </c>
      <c r="G310">
        <f>'GT Data'!M312/1000</f>
        <v>28.2</v>
      </c>
      <c r="H310">
        <f>'GT Data'!O312/1000</f>
        <v>-3.2542504000000001</v>
      </c>
      <c r="I310">
        <f>'GT Data'!P312/1000</f>
        <v>13.3275287</v>
      </c>
      <c r="J310">
        <f>'GT Data'!Q312/1000</f>
        <v>26.2</v>
      </c>
      <c r="K310">
        <f>'GT Data'!R312/1000</f>
        <v>-5.6270699999999998</v>
      </c>
      <c r="L310">
        <f>'GT Data'!S312/1000</f>
        <v>13.9464542</v>
      </c>
      <c r="M310">
        <f>'GT Data'!T312/1000</f>
        <v>28.2</v>
      </c>
      <c r="N310">
        <f>'GT Data'!H312/1000</f>
        <v>-5.7722135999999997</v>
      </c>
      <c r="O310">
        <f>'GT Data'!I312/1000</f>
        <v>13.9843133</v>
      </c>
      <c r="P310">
        <f>'GT Data'!J312/1000</f>
        <v>28.2</v>
      </c>
      <c r="Q310">
        <f>'GT Data'!U312</f>
        <v>6.1401000000000003</v>
      </c>
      <c r="R310">
        <f>'GT Data'!V312</f>
        <v>4</v>
      </c>
      <c r="S310">
        <f>'GT Data'!W312</f>
        <v>4</v>
      </c>
    </row>
    <row r="311" spans="1:19" x14ac:dyDescent="0.3">
      <c r="A311" t="str">
        <f>'GT Data'!A313</f>
        <v>TAB_11_309</v>
      </c>
      <c r="B311">
        <f>'GT Data'!E313/1000</f>
        <v>5.8194995</v>
      </c>
      <c r="C311">
        <f>'GT Data'!F313/1000</f>
        <v>2.7385329999999999</v>
      </c>
      <c r="D311">
        <f>'GT Data'!G313/1000</f>
        <v>30.2</v>
      </c>
      <c r="E311">
        <f>'GT Data'!K313/1000</f>
        <v>9.9560113000000001</v>
      </c>
      <c r="F311">
        <f>'GT Data'!L313/1000</f>
        <v>2.7385327000000004</v>
      </c>
      <c r="G311">
        <f>'GT Data'!M313/1000</f>
        <v>30.2</v>
      </c>
      <c r="H311">
        <f>'GT Data'!O313/1000</f>
        <v>5.8194995</v>
      </c>
      <c r="I311">
        <f>'GT Data'!P313/1000</f>
        <v>2.7385329999999999</v>
      </c>
      <c r="J311">
        <f>'GT Data'!Q313/1000</f>
        <v>28.2</v>
      </c>
      <c r="K311">
        <f>'GT Data'!R313/1000</f>
        <v>7.5060112999999999</v>
      </c>
      <c r="L311">
        <f>'GT Data'!S313/1000</f>
        <v>2.7385329</v>
      </c>
      <c r="M311">
        <f>'GT Data'!T313/1000</f>
        <v>30.2</v>
      </c>
      <c r="N311">
        <f>'GT Data'!H313/1000</f>
        <v>7.6560113000000003</v>
      </c>
      <c r="O311">
        <f>'GT Data'!I313/1000</f>
        <v>2.7385329</v>
      </c>
      <c r="P311">
        <f>'GT Data'!J313/1000</f>
        <v>30.2</v>
      </c>
      <c r="Q311">
        <f>'GT Data'!U313</f>
        <v>59.727600000000002</v>
      </c>
      <c r="R311">
        <f>'GT Data'!V313</f>
        <v>4</v>
      </c>
      <c r="S311">
        <f>'GT Data'!W313</f>
        <v>4</v>
      </c>
    </row>
    <row r="312" spans="1:19" x14ac:dyDescent="0.3">
      <c r="A312" t="str">
        <f>'GT Data'!A314</f>
        <v>TAB_11_310</v>
      </c>
      <c r="B312">
        <f>'GT Data'!E314/1000</f>
        <v>2.3986279000000001</v>
      </c>
      <c r="C312">
        <f>'GT Data'!F314/1000</f>
        <v>-0.69841940000000002</v>
      </c>
      <c r="D312">
        <f>'GT Data'!G314/1000</f>
        <v>30.2</v>
      </c>
      <c r="E312">
        <f>'GT Data'!K314/1000</f>
        <v>9.0910919999999997</v>
      </c>
      <c r="F312">
        <f>'GT Data'!L314/1000</f>
        <v>0.66550660000000006</v>
      </c>
      <c r="G312">
        <f>'GT Data'!M314/1000</f>
        <v>30.2</v>
      </c>
      <c r="H312">
        <f>'GT Data'!O314/1000</f>
        <v>2.3986295000000002</v>
      </c>
      <c r="I312">
        <f>'GT Data'!P314/1000</f>
        <v>-0.69841930000000008</v>
      </c>
      <c r="J312">
        <f>'GT Data'!Q314/1000</f>
        <v>28.2</v>
      </c>
      <c r="K312">
        <f>'GT Data'!R314/1000</f>
        <v>5.5146100999999996</v>
      </c>
      <c r="L312">
        <f>'GT Data'!S314/1000</f>
        <v>-6.3381400000000004E-2</v>
      </c>
      <c r="M312">
        <f>'GT Data'!T314/1000</f>
        <v>30.2</v>
      </c>
      <c r="N312">
        <f>'GT Data'!H314/1000</f>
        <v>5.6615888000000005</v>
      </c>
      <c r="O312">
        <f>'GT Data'!I314/1000</f>
        <v>-3.3427100000000001E-2</v>
      </c>
      <c r="P312">
        <f>'GT Data'!J314/1000</f>
        <v>30.2</v>
      </c>
      <c r="Q312">
        <f>'GT Data'!U314</f>
        <v>10.750500000000001</v>
      </c>
      <c r="R312">
        <f>'GT Data'!V314</f>
        <v>4</v>
      </c>
      <c r="S312">
        <f>'GT Data'!W314</f>
        <v>4</v>
      </c>
    </row>
    <row r="313" spans="1:19" x14ac:dyDescent="0.3">
      <c r="A313" t="str">
        <f>'GT Data'!A315</f>
        <v>TAB_11_311</v>
      </c>
      <c r="B313">
        <f>'GT Data'!E315/1000</f>
        <v>2.7694992000000003</v>
      </c>
      <c r="C313">
        <f>'GT Data'!F315/1000</f>
        <v>-1.1484199000000002</v>
      </c>
      <c r="D313">
        <f>'GT Data'!G315/1000</f>
        <v>30.2</v>
      </c>
      <c r="E313">
        <f>'GT Data'!K315/1000</f>
        <v>2.7694980999999999</v>
      </c>
      <c r="F313">
        <f>'GT Data'!L315/1000</f>
        <v>-5.7816868000000001</v>
      </c>
      <c r="G313">
        <f>'GT Data'!M315/1000</f>
        <v>30.2</v>
      </c>
      <c r="H313">
        <f>'GT Data'!O315/1000</f>
        <v>2.7694992000000003</v>
      </c>
      <c r="I313">
        <f>'GT Data'!P315/1000</f>
        <v>-1.1484199000000002</v>
      </c>
      <c r="J313">
        <f>'GT Data'!Q315/1000</f>
        <v>28.2</v>
      </c>
      <c r="K313">
        <f>'GT Data'!R315/1000</f>
        <v>2.7694987000000002</v>
      </c>
      <c r="L313">
        <f>'GT Data'!S315/1000</f>
        <v>-3.1316867999999998</v>
      </c>
      <c r="M313">
        <f>'GT Data'!T315/1000</f>
        <v>30.2</v>
      </c>
      <c r="N313">
        <f>'GT Data'!H315/1000</f>
        <v>2.7694987000000002</v>
      </c>
      <c r="O313">
        <f>'GT Data'!I315/1000</f>
        <v>-3.2816868000000001</v>
      </c>
      <c r="P313">
        <f>'GT Data'!J315/1000</f>
        <v>30.2</v>
      </c>
      <c r="Q313">
        <f>'GT Data'!U315</f>
        <v>18.508299999999998</v>
      </c>
      <c r="R313">
        <f>'GT Data'!V315</f>
        <v>4</v>
      </c>
      <c r="S313">
        <f>'GT Data'!W315</f>
        <v>4</v>
      </c>
    </row>
    <row r="314" spans="1:19" x14ac:dyDescent="0.3">
      <c r="A314" t="str">
        <f>'GT Data'!A316</f>
        <v>TAB_11_312</v>
      </c>
      <c r="B314">
        <f>'GT Data'!E316/1000</f>
        <v>1.3131864</v>
      </c>
      <c r="C314">
        <f>'GT Data'!F316/1000</f>
        <v>-0.69841940000000002</v>
      </c>
      <c r="D314">
        <f>'GT Data'!G316/1000</f>
        <v>30.2</v>
      </c>
      <c r="E314">
        <f>'GT Data'!K316/1000</f>
        <v>1.3841901000000001</v>
      </c>
      <c r="F314">
        <f>'GT Data'!L316/1000</f>
        <v>-5.0459997999999997</v>
      </c>
      <c r="G314">
        <f>'GT Data'!M316/1000</f>
        <v>30.2</v>
      </c>
      <c r="H314">
        <f>'GT Data'!O316/1000</f>
        <v>1.3131892999999999</v>
      </c>
      <c r="I314">
        <f>'GT Data'!P316/1000</f>
        <v>-0.69841940000000002</v>
      </c>
      <c r="J314">
        <f>'GT Data'!Q316/1000</f>
        <v>28.2</v>
      </c>
      <c r="K314">
        <f>'GT Data'!R316/1000</f>
        <v>1.3572463000000001</v>
      </c>
      <c r="L314">
        <f>'GT Data'!S316/1000</f>
        <v>-3.3962197999999999</v>
      </c>
      <c r="M314">
        <f>'GT Data'!T316/1000</f>
        <v>30.2</v>
      </c>
      <c r="N314">
        <f>'GT Data'!H316/1000</f>
        <v>1.3596957000000001</v>
      </c>
      <c r="O314">
        <f>'GT Data'!I316/1000</f>
        <v>-3.5461997999999997</v>
      </c>
      <c r="P314">
        <f>'GT Data'!J316/1000</f>
        <v>30.2</v>
      </c>
      <c r="Q314">
        <f>'GT Data'!U316</f>
        <v>3.5966</v>
      </c>
      <c r="R314">
        <f>'GT Data'!V316</f>
        <v>4</v>
      </c>
      <c r="S314">
        <f>'GT Data'!W316</f>
        <v>4</v>
      </c>
    </row>
    <row r="315" spans="1:19" x14ac:dyDescent="0.3">
      <c r="A315" t="str">
        <f>'GT Data'!A317</f>
        <v>TAB_11_313</v>
      </c>
      <c r="B315">
        <f>'GT Data'!E317/1000</f>
        <v>0.4500055</v>
      </c>
      <c r="C315">
        <f>'GT Data'!F317/1000</f>
        <v>-0.69841940000000002</v>
      </c>
      <c r="D315">
        <f>'GT Data'!G317/1000</f>
        <v>30.2</v>
      </c>
      <c r="E315">
        <f>'GT Data'!K317/1000</f>
        <v>-0.96335289999999996</v>
      </c>
      <c r="F315">
        <f>'GT Data'!L317/1000</f>
        <v>-4.9883968999999997</v>
      </c>
      <c r="G315">
        <f>'GT Data'!M317/1000</f>
        <v>30.2</v>
      </c>
      <c r="H315">
        <f>'GT Data'!O317/1000</f>
        <v>0.45000790000000002</v>
      </c>
      <c r="I315">
        <f>'GT Data'!P317/1000</f>
        <v>-0.69841940000000002</v>
      </c>
      <c r="J315">
        <f>'GT Data'!Q317/1000</f>
        <v>28.2</v>
      </c>
      <c r="K315">
        <f>'GT Data'!R317/1000</f>
        <v>-0.3844668</v>
      </c>
      <c r="L315">
        <f>'GT Data'!S317/1000</f>
        <v>-3.2312995999999998</v>
      </c>
      <c r="M315">
        <f>'GT Data'!T317/1000</f>
        <v>30.2</v>
      </c>
      <c r="N315">
        <f>'GT Data'!H317/1000</f>
        <v>-0.4314035</v>
      </c>
      <c r="O315">
        <f>'GT Data'!I317/1000</f>
        <v>-3.373767</v>
      </c>
      <c r="P315">
        <f>'GT Data'!J317/1000</f>
        <v>30.2</v>
      </c>
      <c r="Q315">
        <f>'GT Data'!U317</f>
        <v>4.5602</v>
      </c>
      <c r="R315">
        <f>'GT Data'!V317</f>
        <v>4</v>
      </c>
      <c r="S315">
        <f>'GT Data'!W317</f>
        <v>4</v>
      </c>
    </row>
    <row r="316" spans="1:19" x14ac:dyDescent="0.3">
      <c r="A316" t="str">
        <f>'GT Data'!A318</f>
        <v>TAB_11_314</v>
      </c>
      <c r="B316">
        <f>'GT Data'!E318/1000</f>
        <v>0.4500055</v>
      </c>
      <c r="C316">
        <f>'GT Data'!F318/1000</f>
        <v>-0.69841940000000002</v>
      </c>
      <c r="D316">
        <f>'GT Data'!G318/1000</f>
        <v>30.2</v>
      </c>
      <c r="E316">
        <f>'GT Data'!K318/1000</f>
        <v>-2.9795926000000001</v>
      </c>
      <c r="F316">
        <f>'GT Data'!L318/1000</f>
        <v>-4.1269374000000001</v>
      </c>
      <c r="G316">
        <f>'GT Data'!M318/1000</f>
        <v>30.2</v>
      </c>
      <c r="H316">
        <f>'GT Data'!O318/1000</f>
        <v>0.45000790000000002</v>
      </c>
      <c r="I316">
        <f>'GT Data'!P318/1000</f>
        <v>-0.69841940000000002</v>
      </c>
      <c r="J316">
        <f>'GT Data'!Q318/1000</f>
        <v>28.2</v>
      </c>
      <c r="K316">
        <f>'GT Data'!R318/1000</f>
        <v>-1.2469082</v>
      </c>
      <c r="L316">
        <f>'GT Data'!S318/1000</f>
        <v>-2.3947986999999999</v>
      </c>
      <c r="M316">
        <f>'GT Data'!T318/1000</f>
        <v>30.2</v>
      </c>
      <c r="N316">
        <f>'GT Data'!H318/1000</f>
        <v>-1.3529909</v>
      </c>
      <c r="O316">
        <f>'GT Data'!I318/1000</f>
        <v>-2.500848</v>
      </c>
      <c r="P316">
        <f>'GT Data'!J318/1000</f>
        <v>30.2</v>
      </c>
      <c r="Q316">
        <f>'GT Data'!U318</f>
        <v>4.5994999999999999</v>
      </c>
      <c r="R316">
        <f>'GT Data'!V318</f>
        <v>4</v>
      </c>
      <c r="S316">
        <f>'GT Data'!W318</f>
        <v>4</v>
      </c>
    </row>
    <row r="317" spans="1:19" x14ac:dyDescent="0.3">
      <c r="A317" t="str">
        <f>'GT Data'!A319</f>
        <v>TAB_11_315</v>
      </c>
      <c r="B317">
        <f>'GT Data'!E319/1000</f>
        <v>0.4500055</v>
      </c>
      <c r="C317">
        <f>'GT Data'!F319/1000</f>
        <v>-0.69841940000000002</v>
      </c>
      <c r="D317">
        <f>'GT Data'!G319/1000</f>
        <v>30.2</v>
      </c>
      <c r="E317">
        <f>'GT Data'!K319/1000</f>
        <v>-5.0272040999999996</v>
      </c>
      <c r="F317">
        <f>'GT Data'!L319/1000</f>
        <v>-1.6777347999999999</v>
      </c>
      <c r="G317">
        <f>'GT Data'!M319/1000</f>
        <v>30.2</v>
      </c>
      <c r="H317">
        <f>'GT Data'!O319/1000</f>
        <v>0.45000790000000002</v>
      </c>
      <c r="I317">
        <f>'GT Data'!P319/1000</f>
        <v>-0.69841940000000002</v>
      </c>
      <c r="J317">
        <f>'GT Data'!Q319/1000</f>
        <v>28.2</v>
      </c>
      <c r="K317">
        <f>'GT Data'!R319/1000</f>
        <v>-1.8279402</v>
      </c>
      <c r="L317">
        <f>'GT Data'!S319/1000</f>
        <v>-1.105712</v>
      </c>
      <c r="M317">
        <f>'GT Data'!T319/1000</f>
        <v>30.2</v>
      </c>
      <c r="N317">
        <f>'GT Data'!H319/1000</f>
        <v>-1.9755985</v>
      </c>
      <c r="O317">
        <f>'GT Data'!I319/1000</f>
        <v>-1.1321131</v>
      </c>
      <c r="P317">
        <f>'GT Data'!J319/1000</f>
        <v>30.2</v>
      </c>
      <c r="Q317">
        <f>'GT Data'!U319</f>
        <v>5.2384000000000004</v>
      </c>
      <c r="R317">
        <f>'GT Data'!V319</f>
        <v>4</v>
      </c>
      <c r="S317">
        <f>'GT Data'!W319</f>
        <v>4</v>
      </c>
    </row>
    <row r="318" spans="1:19" x14ac:dyDescent="0.3">
      <c r="A318" t="str">
        <f>'GT Data'!A320</f>
        <v>TAB_11_316</v>
      </c>
      <c r="B318">
        <f>'GT Data'!E320/1000</f>
        <v>-0.6647211999999999</v>
      </c>
      <c r="C318">
        <f>'GT Data'!F320/1000</f>
        <v>2.5289473</v>
      </c>
      <c r="D318">
        <f>'GT Data'!G320/1000</f>
        <v>30.2</v>
      </c>
      <c r="E318">
        <f>'GT Data'!K320/1000</f>
        <v>-3.5848760999999998</v>
      </c>
      <c r="F318">
        <f>'GT Data'!L320/1000</f>
        <v>3.0911727</v>
      </c>
      <c r="G318">
        <f>'GT Data'!M320/1000</f>
        <v>30.2</v>
      </c>
      <c r="H318">
        <f>'GT Data'!O320/1000</f>
        <v>-0.6647211999999999</v>
      </c>
      <c r="I318">
        <f>'GT Data'!P320/1000</f>
        <v>2.5289473</v>
      </c>
      <c r="J318">
        <f>'GT Data'!Q320/1000</f>
        <v>28.2</v>
      </c>
      <c r="K318">
        <f>'GT Data'!R320/1000</f>
        <v>-1.1790608</v>
      </c>
      <c r="L318">
        <f>'GT Data'!S320/1000</f>
        <v>2.6279744999999997</v>
      </c>
      <c r="M318">
        <f>'GT Data'!T320/1000</f>
        <v>30.2</v>
      </c>
      <c r="N318">
        <f>'GT Data'!H320/1000</f>
        <v>-1.3263556000000001</v>
      </c>
      <c r="O318">
        <f>'GT Data'!I320/1000</f>
        <v>2.6563336</v>
      </c>
      <c r="P318">
        <f>'GT Data'!J320/1000</f>
        <v>30.2</v>
      </c>
      <c r="Q318">
        <f>'GT Data'!U320</f>
        <v>10.569699999999999</v>
      </c>
      <c r="R318">
        <f>'GT Data'!V320</f>
        <v>4</v>
      </c>
      <c r="S318">
        <f>'GT Data'!W320</f>
        <v>4</v>
      </c>
    </row>
    <row r="319" spans="1:19" x14ac:dyDescent="0.3">
      <c r="A319" t="str">
        <f>'GT Data'!A321</f>
        <v>TAB_11_317</v>
      </c>
      <c r="B319">
        <f>'GT Data'!E321/1000</f>
        <v>0.4499997</v>
      </c>
      <c r="C319">
        <f>'GT Data'!F321/1000</f>
        <v>5.9385307000000003</v>
      </c>
      <c r="D319">
        <f>'GT Data'!G321/1000</f>
        <v>30.2</v>
      </c>
      <c r="E319">
        <f>'GT Data'!K321/1000</f>
        <v>-5.3092287999999996</v>
      </c>
      <c r="F319">
        <f>'GT Data'!L321/1000</f>
        <v>3.1503085</v>
      </c>
      <c r="G319">
        <f>'GT Data'!M321/1000</f>
        <v>30.2</v>
      </c>
      <c r="H319">
        <f>'GT Data'!O321/1000</f>
        <v>0.4499997</v>
      </c>
      <c r="I319">
        <f>'GT Data'!P321/1000</f>
        <v>5.9385307000000003</v>
      </c>
      <c r="J319">
        <f>'GT Data'!Q321/1000</f>
        <v>28.2</v>
      </c>
      <c r="K319">
        <f>'GT Data'!R321/1000</f>
        <v>-2.7440367000000001</v>
      </c>
      <c r="L319">
        <f>'GT Data'!S321/1000</f>
        <v>4.3921980000000005</v>
      </c>
      <c r="M319">
        <f>'GT Data'!T321/1000</f>
        <v>30.2</v>
      </c>
      <c r="N319">
        <f>'GT Data'!H321/1000</f>
        <v>-2.8790468000000002</v>
      </c>
      <c r="O319">
        <f>'GT Data'!I321/1000</f>
        <v>4.3268354000000002</v>
      </c>
      <c r="P319">
        <f>'GT Data'!J321/1000</f>
        <v>30.2</v>
      </c>
      <c r="Q319">
        <f>'GT Data'!U321</f>
        <v>6.7816999999999998</v>
      </c>
      <c r="R319">
        <f>'GT Data'!V321</f>
        <v>4</v>
      </c>
      <c r="S319">
        <f>'GT Data'!W321</f>
        <v>4</v>
      </c>
    </row>
    <row r="320" spans="1:19" x14ac:dyDescent="0.3">
      <c r="A320" t="str">
        <f>'GT Data'!A322</f>
        <v>TAB_11_318</v>
      </c>
      <c r="B320">
        <f>'GT Data'!E322/1000</f>
        <v>-4.380808</v>
      </c>
      <c r="C320">
        <f>'GT Data'!F322/1000</f>
        <v>5.9385326999999997</v>
      </c>
      <c r="D320">
        <f>'GT Data'!G322/1000</f>
        <v>30.2</v>
      </c>
      <c r="E320">
        <f>'GT Data'!K322/1000</f>
        <v>-5.1510322999999998</v>
      </c>
      <c r="F320">
        <f>'GT Data'!L322/1000</f>
        <v>1.2192947999999999</v>
      </c>
      <c r="G320">
        <f>'GT Data'!M322/1000</f>
        <v>30.2</v>
      </c>
      <c r="H320">
        <f>'GT Data'!O322/1000</f>
        <v>-4.380808</v>
      </c>
      <c r="I320">
        <f>'GT Data'!P322/1000</f>
        <v>5.9385326999999997</v>
      </c>
      <c r="J320">
        <f>'GT Data'!Q322/1000</f>
        <v>28.2</v>
      </c>
      <c r="K320">
        <f>'GT Data'!R322/1000</f>
        <v>-4.5630968000000003</v>
      </c>
      <c r="L320">
        <f>'GT Data'!S322/1000</f>
        <v>4.8216318000000005</v>
      </c>
      <c r="M320">
        <f>'GT Data'!T322/1000</f>
        <v>30.2</v>
      </c>
      <c r="N320">
        <f>'GT Data'!H322/1000</f>
        <v>-4.5872584999999999</v>
      </c>
      <c r="O320">
        <f>'GT Data'!I322/1000</f>
        <v>4.6735905000000004</v>
      </c>
      <c r="P320">
        <f>'GT Data'!J322/1000</f>
        <v>30.2</v>
      </c>
      <c r="Q320">
        <f>'GT Data'!U322</f>
        <v>4.306</v>
      </c>
      <c r="R320">
        <f>'GT Data'!V322</f>
        <v>4</v>
      </c>
      <c r="S320">
        <f>'GT Data'!W322</f>
        <v>4</v>
      </c>
    </row>
    <row r="321" spans="1:19" x14ac:dyDescent="0.3">
      <c r="A321" t="str">
        <f>'GT Data'!A323</f>
        <v>TAB_11_319</v>
      </c>
      <c r="B321">
        <f>'GT Data'!E323/1000</f>
        <v>-4.380808</v>
      </c>
      <c r="C321">
        <f>'GT Data'!F323/1000</f>
        <v>5.9385326999999997</v>
      </c>
      <c r="D321">
        <f>'GT Data'!G323/1000</f>
        <v>30.2</v>
      </c>
      <c r="E321">
        <f>'GT Data'!K323/1000</f>
        <v>-10.1816973</v>
      </c>
      <c r="F321">
        <f>'GT Data'!L323/1000</f>
        <v>6.9288414000000005</v>
      </c>
      <c r="G321">
        <f>'GT Data'!M323/1000</f>
        <v>30.2</v>
      </c>
      <c r="H321">
        <f>'GT Data'!O323/1000</f>
        <v>-4.380808</v>
      </c>
      <c r="I321">
        <f>'GT Data'!P323/1000</f>
        <v>5.9385326999999997</v>
      </c>
      <c r="J321">
        <f>'GT Data'!Q323/1000</f>
        <v>28.2</v>
      </c>
      <c r="K321">
        <f>'GT Data'!R323/1000</f>
        <v>-6.7808981999999993</v>
      </c>
      <c r="L321">
        <f>'GT Data'!S323/1000</f>
        <v>6.3482682000000006</v>
      </c>
      <c r="M321">
        <f>'GT Data'!T323/1000</f>
        <v>30.2</v>
      </c>
      <c r="N321">
        <f>'GT Data'!H323/1000</f>
        <v>-6.9287590000000003</v>
      </c>
      <c r="O321">
        <f>'GT Data'!I323/1000</f>
        <v>6.3735105000000001</v>
      </c>
      <c r="P321">
        <f>'GT Data'!J323/1000</f>
        <v>30.2</v>
      </c>
      <c r="Q321">
        <f>'GT Data'!U323</f>
        <v>26.5989</v>
      </c>
      <c r="R321">
        <f>'GT Data'!V323</f>
        <v>4</v>
      </c>
      <c r="S321">
        <f>'GT Data'!W323</f>
        <v>4</v>
      </c>
    </row>
    <row r="322" spans="1:19" x14ac:dyDescent="0.3">
      <c r="A322" t="str">
        <f>'GT Data'!A324</f>
        <v>TAB_11_320</v>
      </c>
      <c r="B322">
        <f>'GT Data'!E324/1000</f>
        <v>-4.2913040000000002</v>
      </c>
      <c r="C322">
        <f>'GT Data'!F324/1000</f>
        <v>10.6253624</v>
      </c>
      <c r="D322">
        <f>'GT Data'!G324/1000</f>
        <v>30.2</v>
      </c>
      <c r="E322">
        <f>'GT Data'!K324/1000</f>
        <v>-8.6509865999999995</v>
      </c>
      <c r="F322">
        <f>'GT Data'!L324/1000</f>
        <v>11.925946700000001</v>
      </c>
      <c r="G322">
        <f>'GT Data'!M324/1000</f>
        <v>30.2</v>
      </c>
      <c r="H322">
        <f>'GT Data'!O324/1000</f>
        <v>-4.2913040000000002</v>
      </c>
      <c r="I322">
        <f>'GT Data'!P324/1000</f>
        <v>10.6253624</v>
      </c>
      <c r="J322">
        <f>'GT Data'!Q324/1000</f>
        <v>28.2</v>
      </c>
      <c r="K322">
        <f>'GT Data'!R324/1000</f>
        <v>-6.1115763999999997</v>
      </c>
      <c r="L322">
        <f>'GT Data'!S324/1000</f>
        <v>11.168387600000001</v>
      </c>
      <c r="M322">
        <f>'GT Data'!T324/1000</f>
        <v>30.2</v>
      </c>
      <c r="N322">
        <f>'GT Data'!H324/1000</f>
        <v>-6.2553166000000004</v>
      </c>
      <c r="O322">
        <f>'GT Data'!I324/1000</f>
        <v>11.2112683</v>
      </c>
      <c r="P322">
        <f>'GT Data'!J324/1000</f>
        <v>30.2</v>
      </c>
      <c r="Q322">
        <f>'GT Data'!U324</f>
        <v>15.059699999999999</v>
      </c>
      <c r="R322">
        <f>'GT Data'!V324</f>
        <v>4</v>
      </c>
      <c r="S322">
        <f>'GT Data'!W324</f>
        <v>4</v>
      </c>
    </row>
    <row r="323" spans="1:19" x14ac:dyDescent="0.3">
      <c r="A323" t="str">
        <f>'GT Data'!A325</f>
        <v>TAB_11_321</v>
      </c>
      <c r="B323">
        <f>'GT Data'!E325/1000</f>
        <v>-3.2542504000000001</v>
      </c>
      <c r="C323">
        <f>'GT Data'!F325/1000</f>
        <v>13.3275296</v>
      </c>
      <c r="D323">
        <f>'GT Data'!G325/1000</f>
        <v>30.2</v>
      </c>
      <c r="E323">
        <f>'GT Data'!K325/1000</f>
        <v>-7.2704861000000003</v>
      </c>
      <c r="F323">
        <f>'GT Data'!L325/1000</f>
        <v>13.977985</v>
      </c>
      <c r="G323">
        <f>'GT Data'!M325/1000</f>
        <v>30.2</v>
      </c>
      <c r="H323">
        <f>'GT Data'!O325/1000</f>
        <v>-3.2542504000000001</v>
      </c>
      <c r="I323">
        <f>'GT Data'!P325/1000</f>
        <v>13.327529200000001</v>
      </c>
      <c r="J323">
        <f>'GT Data'!Q325/1000</f>
        <v>28.2</v>
      </c>
      <c r="K323">
        <f>'GT Data'!R325/1000</f>
        <v>-5.4442816999999994</v>
      </c>
      <c r="L323">
        <f>'GT Data'!S325/1000</f>
        <v>13.682219399999999</v>
      </c>
      <c r="M323">
        <f>'GT Data'!T325/1000</f>
        <v>30.2</v>
      </c>
      <c r="N323">
        <f>'GT Data'!H325/1000</f>
        <v>-5.5923522999999999</v>
      </c>
      <c r="O323">
        <f>'GT Data'!I325/1000</f>
        <v>13.7062004</v>
      </c>
      <c r="P323">
        <f>'GT Data'!J325/1000</f>
        <v>30.2</v>
      </c>
      <c r="Q323">
        <f>'GT Data'!U325</f>
        <v>6.3704000000000001</v>
      </c>
      <c r="R323">
        <f>'GT Data'!V325</f>
        <v>4</v>
      </c>
      <c r="S323">
        <f>'GT Data'!W325</f>
        <v>4</v>
      </c>
    </row>
    <row r="324" spans="1:19" x14ac:dyDescent="0.3">
      <c r="A324" t="str">
        <f>'GT Data'!A326</f>
        <v>TAB_12_322</v>
      </c>
      <c r="B324">
        <f>'GT Data'!E326/1000</f>
        <v>5.8194995</v>
      </c>
      <c r="C324">
        <f>'GT Data'!F326/1000</f>
        <v>2.7385329999999999</v>
      </c>
      <c r="D324">
        <f>'GT Data'!G326/1000</f>
        <v>32.200000000000003</v>
      </c>
      <c r="E324">
        <f>'GT Data'!K326/1000</f>
        <v>9.3013947000000012</v>
      </c>
      <c r="F324">
        <f>'GT Data'!L326/1000</f>
        <v>2.7385327999999998</v>
      </c>
      <c r="G324">
        <f>'GT Data'!M326/1000</f>
        <v>32.200000000000003</v>
      </c>
      <c r="H324">
        <f>'GT Data'!O326/1000</f>
        <v>5.8194995</v>
      </c>
      <c r="I324">
        <f>'GT Data'!P326/1000</f>
        <v>2.7385329999999999</v>
      </c>
      <c r="J324">
        <f>'GT Data'!Q326/1000</f>
        <v>30.2</v>
      </c>
      <c r="K324">
        <f>'GT Data'!R326/1000</f>
        <v>6.6513947</v>
      </c>
      <c r="L324">
        <f>'GT Data'!S326/1000</f>
        <v>2.7385329</v>
      </c>
      <c r="M324">
        <f>'GT Data'!T326/1000</f>
        <v>32.200000000000003</v>
      </c>
      <c r="N324">
        <f>'GT Data'!H326/1000</f>
        <v>6.8013946999999995</v>
      </c>
      <c r="O324">
        <f>'GT Data'!I326/1000</f>
        <v>2.7385329</v>
      </c>
      <c r="P324">
        <f>'GT Data'!J326/1000</f>
        <v>32.200000000000003</v>
      </c>
      <c r="Q324">
        <f>'GT Data'!U326</f>
        <v>35.2744</v>
      </c>
      <c r="R324">
        <f>'GT Data'!V326</f>
        <v>4</v>
      </c>
      <c r="S324">
        <f>'GT Data'!W326</f>
        <v>4</v>
      </c>
    </row>
    <row r="325" spans="1:19" x14ac:dyDescent="0.3">
      <c r="A325" t="str">
        <f>'GT Data'!A327</f>
        <v>TAB_12_323</v>
      </c>
      <c r="B325">
        <f>'GT Data'!E327/1000</f>
        <v>2.3986263999999999</v>
      </c>
      <c r="C325">
        <f>'GT Data'!F327/1000</f>
        <v>-0.69841949999999997</v>
      </c>
      <c r="D325">
        <f>'GT Data'!G327/1000</f>
        <v>32.200000000000003</v>
      </c>
      <c r="E325">
        <f>'GT Data'!K327/1000</f>
        <v>7.9351197000000004</v>
      </c>
      <c r="F325">
        <f>'GT Data'!L327/1000</f>
        <v>1.5252962999999999</v>
      </c>
      <c r="G325">
        <f>'GT Data'!M327/1000</f>
        <v>32.200000000000003</v>
      </c>
      <c r="H325">
        <f>'GT Data'!O327/1000</f>
        <v>2.3986279000000001</v>
      </c>
      <c r="I325">
        <f>'GT Data'!P327/1000</f>
        <v>-0.69841940000000002</v>
      </c>
      <c r="J325">
        <f>'GT Data'!Q327/1000</f>
        <v>30.2</v>
      </c>
      <c r="K325">
        <f>'GT Data'!R327/1000</f>
        <v>4.5481066999999999</v>
      </c>
      <c r="L325">
        <f>'GT Data'!S327/1000</f>
        <v>0.1649128</v>
      </c>
      <c r="M325">
        <f>'GT Data'!T327/1000</f>
        <v>32.200000000000003</v>
      </c>
      <c r="N325">
        <f>'GT Data'!H327/1000</f>
        <v>4.6872990000000003</v>
      </c>
      <c r="O325">
        <f>'GT Data'!I327/1000</f>
        <v>0.22081899999999999</v>
      </c>
      <c r="P325">
        <f>'GT Data'!J327/1000</f>
        <v>32.200000000000003</v>
      </c>
      <c r="Q325">
        <f>'GT Data'!U327</f>
        <v>8.7774999999999999</v>
      </c>
      <c r="R325">
        <f>'GT Data'!V327</f>
        <v>4</v>
      </c>
      <c r="S325">
        <f>'GT Data'!W327</f>
        <v>4</v>
      </c>
    </row>
    <row r="326" spans="1:19" x14ac:dyDescent="0.3">
      <c r="A326" t="str">
        <f>'GT Data'!A328</f>
        <v>TAB_12_324</v>
      </c>
      <c r="B326">
        <f>'GT Data'!E328/1000</f>
        <v>2.7694992000000003</v>
      </c>
      <c r="C326">
        <f>'GT Data'!F328/1000</f>
        <v>-1.1484199000000002</v>
      </c>
      <c r="D326">
        <f>'GT Data'!G328/1000</f>
        <v>32.200000000000003</v>
      </c>
      <c r="E326">
        <f>'GT Data'!K328/1000</f>
        <v>2.7694983000000004</v>
      </c>
      <c r="F326">
        <f>'GT Data'!L328/1000</f>
        <v>-4.9001998999999996</v>
      </c>
      <c r="G326">
        <f>'GT Data'!M328/1000</f>
        <v>32.200000000000003</v>
      </c>
      <c r="H326">
        <f>'GT Data'!O328/1000</f>
        <v>2.7694992000000003</v>
      </c>
      <c r="I326">
        <f>'GT Data'!P328/1000</f>
        <v>-1.1484199000000002</v>
      </c>
      <c r="J326">
        <f>'GT Data'!Q328/1000</f>
        <v>30.2</v>
      </c>
      <c r="K326">
        <f>'GT Data'!R328/1000</f>
        <v>2.7694988999999999</v>
      </c>
      <c r="L326">
        <f>'GT Data'!S328/1000</f>
        <v>-2.2501999000000001</v>
      </c>
      <c r="M326">
        <f>'GT Data'!T328/1000</f>
        <v>32.200000000000003</v>
      </c>
      <c r="N326">
        <f>'GT Data'!H328/1000</f>
        <v>2.7694988999999999</v>
      </c>
      <c r="O326">
        <f>'GT Data'!I328/1000</f>
        <v>-2.4001999000000001</v>
      </c>
      <c r="P326">
        <f>'GT Data'!J328/1000</f>
        <v>32.200000000000003</v>
      </c>
      <c r="Q326">
        <f>'GT Data'!U328</f>
        <v>13.361599999999999</v>
      </c>
      <c r="R326">
        <f>'GT Data'!V328</f>
        <v>4</v>
      </c>
      <c r="S326">
        <f>'GT Data'!W328</f>
        <v>4</v>
      </c>
    </row>
    <row r="327" spans="1:19" x14ac:dyDescent="0.3">
      <c r="A327" t="str">
        <f>'GT Data'!A329</f>
        <v>TAB_12_325</v>
      </c>
      <c r="B327">
        <f>'GT Data'!E329/1000</f>
        <v>1.3131836000000001</v>
      </c>
      <c r="C327">
        <f>'GT Data'!F329/1000</f>
        <v>-0.69841930000000008</v>
      </c>
      <c r="D327">
        <f>'GT Data'!G329/1000</f>
        <v>32.200000000000003</v>
      </c>
      <c r="E327">
        <f>'GT Data'!K329/1000</f>
        <v>1.0392182000000001</v>
      </c>
      <c r="F327">
        <f>'GT Data'!L329/1000</f>
        <v>-4.5601466000000004</v>
      </c>
      <c r="G327">
        <f>'GT Data'!M329/1000</f>
        <v>32.200000000000003</v>
      </c>
      <c r="H327">
        <f>'GT Data'!O329/1000</f>
        <v>1.3131864</v>
      </c>
      <c r="I327">
        <f>'GT Data'!P329/1000</f>
        <v>-0.69841940000000002</v>
      </c>
      <c r="J327">
        <f>'GT Data'!Q329/1000</f>
        <v>30.2</v>
      </c>
      <c r="K327">
        <f>'GT Data'!R329/1000</f>
        <v>1.1559819</v>
      </c>
      <c r="L327">
        <f>'GT Data'!S329/1000</f>
        <v>-2.9142831999999999</v>
      </c>
      <c r="M327">
        <f>'GT Data'!T329/1000</f>
        <v>32.200000000000003</v>
      </c>
      <c r="N327">
        <f>'GT Data'!H329/1000</f>
        <v>1.145367</v>
      </c>
      <c r="O327">
        <f>'GT Data'!I329/1000</f>
        <v>-3.0639072000000001</v>
      </c>
      <c r="P327">
        <f>'GT Data'!J329/1000</f>
        <v>32.200000000000003</v>
      </c>
      <c r="Q327">
        <f>'GT Data'!U329</f>
        <v>4.3582999999999998</v>
      </c>
      <c r="R327">
        <f>'GT Data'!V329</f>
        <v>4</v>
      </c>
      <c r="S327">
        <f>'GT Data'!W329</f>
        <v>4</v>
      </c>
    </row>
    <row r="328" spans="1:19" x14ac:dyDescent="0.3">
      <c r="A328" t="str">
        <f>'GT Data'!A330</f>
        <v>TAB_12_326</v>
      </c>
      <c r="B328">
        <f>'GT Data'!E330/1000</f>
        <v>0.45000299999999999</v>
      </c>
      <c r="C328">
        <f>'GT Data'!F330/1000</f>
        <v>-0.69841930000000008</v>
      </c>
      <c r="D328">
        <f>'GT Data'!G330/1000</f>
        <v>32.200000000000003</v>
      </c>
      <c r="E328">
        <f>'GT Data'!K330/1000</f>
        <v>-0.94503309999999996</v>
      </c>
      <c r="F328">
        <f>'GT Data'!L330/1000</f>
        <v>-4.4341565000000003</v>
      </c>
      <c r="G328">
        <f>'GT Data'!M330/1000</f>
        <v>32.200000000000003</v>
      </c>
      <c r="H328">
        <f>'GT Data'!O330/1000</f>
        <v>0.4500055</v>
      </c>
      <c r="I328">
        <f>'GT Data'!P330/1000</f>
        <v>-0.69841940000000002</v>
      </c>
      <c r="J328">
        <f>'GT Data'!Q330/1000</f>
        <v>30.2</v>
      </c>
      <c r="K328">
        <f>'GT Data'!R330/1000</f>
        <v>-8.79408E-2</v>
      </c>
      <c r="L328">
        <f>'GT Data'!S330/1000</f>
        <v>-2.1389675000000001</v>
      </c>
      <c r="M328">
        <f>'GT Data'!T330/1000</f>
        <v>32.200000000000003</v>
      </c>
      <c r="N328">
        <f>'GT Data'!H330/1000</f>
        <v>-0.14041579999999998</v>
      </c>
      <c r="O328">
        <f>'GT Data'!I330/1000</f>
        <v>-2.2794892</v>
      </c>
      <c r="P328">
        <f>'GT Data'!J330/1000</f>
        <v>32.200000000000003</v>
      </c>
      <c r="Q328">
        <f>'GT Data'!U330</f>
        <v>5.6521999999999997</v>
      </c>
      <c r="R328">
        <f>'GT Data'!V330</f>
        <v>4</v>
      </c>
      <c r="S328">
        <f>'GT Data'!W330</f>
        <v>4</v>
      </c>
    </row>
    <row r="329" spans="1:19" x14ac:dyDescent="0.3">
      <c r="A329" t="str">
        <f>'GT Data'!A331</f>
        <v>TAB_12_327</v>
      </c>
      <c r="B329">
        <f>'GT Data'!E331/1000</f>
        <v>0.45000299999999999</v>
      </c>
      <c r="C329">
        <f>'GT Data'!F331/1000</f>
        <v>-0.69841930000000008</v>
      </c>
      <c r="D329">
        <f>'GT Data'!G331/1000</f>
        <v>32.200000000000003</v>
      </c>
      <c r="E329">
        <f>'GT Data'!K331/1000</f>
        <v>-3.9085972999999998</v>
      </c>
      <c r="F329">
        <f>'GT Data'!L331/1000</f>
        <v>-3.4051181000000001</v>
      </c>
      <c r="G329">
        <f>'GT Data'!M331/1000</f>
        <v>32.200000000000003</v>
      </c>
      <c r="H329">
        <f>'GT Data'!O331/1000</f>
        <v>0.4500055</v>
      </c>
      <c r="I329">
        <f>'GT Data'!P331/1000</f>
        <v>-0.69841940000000002</v>
      </c>
      <c r="J329">
        <f>'GT Data'!Q331/1000</f>
        <v>30.2</v>
      </c>
      <c r="K329">
        <f>'GT Data'!R331/1000</f>
        <v>-1.8272701</v>
      </c>
      <c r="L329">
        <f>'GT Data'!S331/1000</f>
        <v>-2.1126100999999999</v>
      </c>
      <c r="M329">
        <f>'GT Data'!T331/1000</f>
        <v>32.200000000000003</v>
      </c>
      <c r="N329">
        <f>'GT Data'!H331/1000</f>
        <v>-1.9546983</v>
      </c>
      <c r="O329">
        <f>'GT Data'!I331/1000</f>
        <v>-2.1917431999999999</v>
      </c>
      <c r="P329">
        <f>'GT Data'!J331/1000</f>
        <v>32.200000000000003</v>
      </c>
      <c r="Q329">
        <f>'GT Data'!U331</f>
        <v>4.9584999999999999</v>
      </c>
      <c r="R329">
        <f>'GT Data'!V331</f>
        <v>4</v>
      </c>
      <c r="S329">
        <f>'GT Data'!W331</f>
        <v>4</v>
      </c>
    </row>
    <row r="330" spans="1:19" x14ac:dyDescent="0.3">
      <c r="A330" t="str">
        <f>'GT Data'!A332</f>
        <v>TAB_12_328</v>
      </c>
      <c r="B330">
        <f>'GT Data'!E332/1000</f>
        <v>-0.6647211999999999</v>
      </c>
      <c r="C330">
        <f>'GT Data'!F332/1000</f>
        <v>2.5289473</v>
      </c>
      <c r="D330">
        <f>'GT Data'!G332/1000</f>
        <v>32.200000000000003</v>
      </c>
      <c r="E330">
        <f>'GT Data'!K332/1000</f>
        <v>-4.8779886000000001</v>
      </c>
      <c r="F330">
        <f>'GT Data'!L332/1000</f>
        <v>3.3401391999999999</v>
      </c>
      <c r="G330">
        <f>'GT Data'!M332/1000</f>
        <v>32.200000000000003</v>
      </c>
      <c r="H330">
        <f>'GT Data'!O332/1000</f>
        <v>-0.6647211999999999</v>
      </c>
      <c r="I330">
        <f>'GT Data'!P332/1000</f>
        <v>2.5289473</v>
      </c>
      <c r="J330">
        <f>'GT Data'!Q332/1000</f>
        <v>30.2</v>
      </c>
      <c r="K330">
        <f>'GT Data'!R332/1000</f>
        <v>-1.8829939999999998</v>
      </c>
      <c r="L330">
        <f>'GT Data'!S332/1000</f>
        <v>2.7635046999999999</v>
      </c>
      <c r="M330">
        <f>'GT Data'!T332/1000</f>
        <v>32.200000000000003</v>
      </c>
      <c r="N330">
        <f>'GT Data'!H332/1000</f>
        <v>-2.0302888000000001</v>
      </c>
      <c r="O330">
        <f>'GT Data'!I332/1000</f>
        <v>2.7918638000000002</v>
      </c>
      <c r="P330">
        <f>'GT Data'!J332/1000</f>
        <v>32.200000000000003</v>
      </c>
      <c r="Q330">
        <f>'GT Data'!U332</f>
        <v>14.0077</v>
      </c>
      <c r="R330">
        <f>'GT Data'!V332</f>
        <v>4</v>
      </c>
      <c r="S330">
        <f>'GT Data'!W332</f>
        <v>4</v>
      </c>
    </row>
    <row r="331" spans="1:19" x14ac:dyDescent="0.3">
      <c r="A331" t="str">
        <f>'GT Data'!A333</f>
        <v>TAB_12_329</v>
      </c>
      <c r="B331">
        <f>'GT Data'!E333/1000</f>
        <v>0.4499997</v>
      </c>
      <c r="C331">
        <f>'GT Data'!F333/1000</f>
        <v>5.9385307000000003</v>
      </c>
      <c r="D331">
        <f>'GT Data'!G333/1000</f>
        <v>32.200000000000003</v>
      </c>
      <c r="E331">
        <f>'GT Data'!K333/1000</f>
        <v>-3.5050401</v>
      </c>
      <c r="F331">
        <f>'GT Data'!L333/1000</f>
        <v>2.2472021</v>
      </c>
      <c r="G331">
        <f>'GT Data'!M333/1000</f>
        <v>32.200000000000003</v>
      </c>
      <c r="H331">
        <f>'GT Data'!O333/1000</f>
        <v>0.4499997</v>
      </c>
      <c r="I331">
        <f>'GT Data'!P333/1000</f>
        <v>5.9385307000000003</v>
      </c>
      <c r="J331">
        <f>'GT Data'!Q333/1000</f>
        <v>30.2</v>
      </c>
      <c r="K331">
        <f>'GT Data'!R333/1000</f>
        <v>-1.4215215999999999</v>
      </c>
      <c r="L331">
        <f>'GT Data'!S333/1000</f>
        <v>4.1917974000000005</v>
      </c>
      <c r="M331">
        <f>'GT Data'!T333/1000</f>
        <v>32.200000000000003</v>
      </c>
      <c r="N331">
        <f>'GT Data'!H333/1000</f>
        <v>-1.5311804</v>
      </c>
      <c r="O331">
        <f>'GT Data'!I333/1000</f>
        <v>4.0894501999999999</v>
      </c>
      <c r="P331">
        <f>'GT Data'!J333/1000</f>
        <v>32.200000000000003</v>
      </c>
      <c r="Q331">
        <f>'GT Data'!U333</f>
        <v>3.3003</v>
      </c>
      <c r="R331">
        <f>'GT Data'!V333</f>
        <v>4</v>
      </c>
      <c r="S331">
        <f>'GT Data'!W333</f>
        <v>4</v>
      </c>
    </row>
    <row r="332" spans="1:19" x14ac:dyDescent="0.3">
      <c r="A332" t="str">
        <f>'GT Data'!A334</f>
        <v>TAB_12_330</v>
      </c>
      <c r="B332">
        <f>'GT Data'!E334/1000</f>
        <v>-4.380808</v>
      </c>
      <c r="C332">
        <f>'GT Data'!F334/1000</f>
        <v>5.9385326999999997</v>
      </c>
      <c r="D332">
        <f>'GT Data'!G334/1000</f>
        <v>32.200000000000003</v>
      </c>
      <c r="E332">
        <f>'GT Data'!K334/1000</f>
        <v>-2.9926875000000002</v>
      </c>
      <c r="F332">
        <f>'GT Data'!L334/1000</f>
        <v>2.4736356000000002</v>
      </c>
      <c r="G332">
        <f>'GT Data'!M334/1000</f>
        <v>32.200000000000003</v>
      </c>
      <c r="H332">
        <f>'GT Data'!O334/1000</f>
        <v>-4.380808</v>
      </c>
      <c r="I332">
        <f>'GT Data'!P334/1000</f>
        <v>5.9385326999999997</v>
      </c>
      <c r="J332">
        <f>'GT Data'!Q334/1000</f>
        <v>30.2</v>
      </c>
      <c r="K332">
        <f>'GT Data'!R334/1000</f>
        <v>-4.0525736000000006</v>
      </c>
      <c r="L332">
        <f>'GT Data'!S334/1000</f>
        <v>5.1192245999999999</v>
      </c>
      <c r="M332">
        <f>'GT Data'!T334/1000</f>
        <v>32.200000000000003</v>
      </c>
      <c r="N332">
        <f>'GT Data'!H334/1000</f>
        <v>-3.9967902</v>
      </c>
      <c r="O332">
        <f>'GT Data'!I334/1000</f>
        <v>4.9799831000000001</v>
      </c>
      <c r="P332">
        <f>'GT Data'!J334/1000</f>
        <v>32.200000000000003</v>
      </c>
      <c r="Q332">
        <f>'GT Data'!U334</f>
        <v>7.3280000000000003</v>
      </c>
      <c r="R332">
        <f>'GT Data'!V334</f>
        <v>4</v>
      </c>
      <c r="S332">
        <f>'GT Data'!W334</f>
        <v>4</v>
      </c>
    </row>
    <row r="333" spans="1:19" x14ac:dyDescent="0.3">
      <c r="A333" t="str">
        <f>'GT Data'!A335</f>
        <v>TAB_12_331</v>
      </c>
      <c r="B333">
        <f>'GT Data'!E335/1000</f>
        <v>-4.380808</v>
      </c>
      <c r="C333">
        <f>'GT Data'!F335/1000</f>
        <v>5.9385326999999997</v>
      </c>
      <c r="D333">
        <f>'GT Data'!G335/1000</f>
        <v>32.200000000000003</v>
      </c>
      <c r="E333">
        <f>'GT Data'!K335/1000</f>
        <v>-6.5333974000000001</v>
      </c>
      <c r="F333">
        <f>'GT Data'!L335/1000</f>
        <v>2.5471091000000001</v>
      </c>
      <c r="G333">
        <f>'GT Data'!M335/1000</f>
        <v>32.200000000000003</v>
      </c>
      <c r="H333">
        <f>'GT Data'!O335/1000</f>
        <v>-4.380808</v>
      </c>
      <c r="I333">
        <f>'GT Data'!P335/1000</f>
        <v>5.9385326999999997</v>
      </c>
      <c r="J333">
        <f>'GT Data'!Q335/1000</f>
        <v>30.2</v>
      </c>
      <c r="K333">
        <f>'GT Data'!R335/1000</f>
        <v>-5.1133028000000005</v>
      </c>
      <c r="L333">
        <f>'GT Data'!S335/1000</f>
        <v>4.7844807000000005</v>
      </c>
      <c r="M333">
        <f>'GT Data'!T335/1000</f>
        <v>32.200000000000003</v>
      </c>
      <c r="N333">
        <f>'GT Data'!H335/1000</f>
        <v>-5.1936855</v>
      </c>
      <c r="O333">
        <f>'GT Data'!I335/1000</f>
        <v>4.6578370000000007</v>
      </c>
      <c r="P333">
        <f>'GT Data'!J335/1000</f>
        <v>32.200000000000003</v>
      </c>
      <c r="Q333">
        <f>'GT Data'!U335</f>
        <v>3.6497000000000002</v>
      </c>
      <c r="R333">
        <f>'GT Data'!V335</f>
        <v>4</v>
      </c>
      <c r="S333">
        <f>'GT Data'!W335</f>
        <v>4</v>
      </c>
    </row>
    <row r="334" spans="1:19" x14ac:dyDescent="0.3">
      <c r="A334" t="str">
        <f>'GT Data'!A336</f>
        <v>TAB_12_332</v>
      </c>
      <c r="B334">
        <f>'GT Data'!E336/1000</f>
        <v>-4.380808</v>
      </c>
      <c r="C334">
        <f>'GT Data'!F336/1000</f>
        <v>5.9385326999999997</v>
      </c>
      <c r="D334">
        <f>'GT Data'!G336/1000</f>
        <v>32.200000000000003</v>
      </c>
      <c r="E334">
        <f>'GT Data'!K336/1000</f>
        <v>-9.4501010000000001</v>
      </c>
      <c r="F334">
        <f>'GT Data'!L336/1000</f>
        <v>6.7488054000000002</v>
      </c>
      <c r="G334">
        <f>'GT Data'!M336/1000</f>
        <v>32.200000000000003</v>
      </c>
      <c r="H334">
        <f>'GT Data'!O336/1000</f>
        <v>-4.380808</v>
      </c>
      <c r="I334">
        <f>'GT Data'!P336/1000</f>
        <v>5.9385326999999997</v>
      </c>
      <c r="J334">
        <f>'GT Data'!Q336/1000</f>
        <v>30.2</v>
      </c>
      <c r="K334">
        <f>'GT Data'!R336/1000</f>
        <v>-6.6358246999999997</v>
      </c>
      <c r="L334">
        <f>'GT Data'!S336/1000</f>
        <v>6.2989732000000007</v>
      </c>
      <c r="M334">
        <f>'GT Data'!T336/1000</f>
        <v>32.200000000000003</v>
      </c>
      <c r="N334">
        <f>'GT Data'!H336/1000</f>
        <v>-6.7839444999999996</v>
      </c>
      <c r="O334">
        <f>'GT Data'!I336/1000</f>
        <v>6.3226486000000008</v>
      </c>
      <c r="P334">
        <f>'GT Data'!J336/1000</f>
        <v>32.200000000000003</v>
      </c>
      <c r="Q334">
        <f>'GT Data'!U336</f>
        <v>6.2534000000000001</v>
      </c>
      <c r="R334">
        <f>'GT Data'!V336</f>
        <v>4</v>
      </c>
      <c r="S334">
        <f>'GT Data'!W336</f>
        <v>4</v>
      </c>
    </row>
    <row r="335" spans="1:19" x14ac:dyDescent="0.3">
      <c r="A335" t="str">
        <f>'GT Data'!A337</f>
        <v>TAB_12_333</v>
      </c>
      <c r="B335">
        <f>'GT Data'!E337/1000</f>
        <v>-4.2913040000000002</v>
      </c>
      <c r="C335">
        <f>'GT Data'!F337/1000</f>
        <v>10.6253624</v>
      </c>
      <c r="D335">
        <f>'GT Data'!G337/1000</f>
        <v>32.200000000000003</v>
      </c>
      <c r="E335">
        <f>'GT Data'!K337/1000</f>
        <v>-8.5267648999999999</v>
      </c>
      <c r="F335">
        <f>'GT Data'!L337/1000</f>
        <v>11.888888699999999</v>
      </c>
      <c r="G335">
        <f>'GT Data'!M337/1000</f>
        <v>32.200000000000003</v>
      </c>
      <c r="H335">
        <f>'GT Data'!O337/1000</f>
        <v>-4.2913040000000002</v>
      </c>
      <c r="I335">
        <f>'GT Data'!P337/1000</f>
        <v>10.6253624</v>
      </c>
      <c r="J335">
        <f>'GT Data'!Q337/1000</f>
        <v>30.2</v>
      </c>
      <c r="K335">
        <f>'GT Data'!R337/1000</f>
        <v>-5.7957011000000005</v>
      </c>
      <c r="L335">
        <f>'GT Data'!S337/1000</f>
        <v>11.074155500000002</v>
      </c>
      <c r="M335">
        <f>'GT Data'!T337/1000</f>
        <v>32.200000000000003</v>
      </c>
      <c r="N335">
        <f>'GT Data'!H337/1000</f>
        <v>-5.9394413000000004</v>
      </c>
      <c r="O335">
        <f>'GT Data'!I337/1000</f>
        <v>11.117036200000001</v>
      </c>
      <c r="P335">
        <f>'GT Data'!J337/1000</f>
        <v>32.200000000000003</v>
      </c>
      <c r="Q335">
        <f>'GT Data'!U337</f>
        <v>14.895799999999999</v>
      </c>
      <c r="R335">
        <f>'GT Data'!V337</f>
        <v>4</v>
      </c>
      <c r="S335">
        <f>'GT Data'!W337</f>
        <v>4</v>
      </c>
    </row>
    <row r="336" spans="1:19" x14ac:dyDescent="0.3">
      <c r="A336" t="str">
        <f>'GT Data'!A338</f>
        <v>TAB_12_334</v>
      </c>
      <c r="B336">
        <f>'GT Data'!E338/1000</f>
        <v>-3.2542503000000003</v>
      </c>
      <c r="C336">
        <f>'GT Data'!F338/1000</f>
        <v>12.5275301</v>
      </c>
      <c r="D336">
        <f>'GT Data'!G338/1000</f>
        <v>32.200000000000003</v>
      </c>
      <c r="E336">
        <f>'GT Data'!K338/1000</f>
        <v>-7.5796313</v>
      </c>
      <c r="F336">
        <f>'GT Data'!L338/1000</f>
        <v>12.4209759</v>
      </c>
      <c r="G336">
        <f>'GT Data'!M338/1000</f>
        <v>32.200000000000003</v>
      </c>
      <c r="H336">
        <f>'GT Data'!O338/1000</f>
        <v>-3.2542503000000003</v>
      </c>
      <c r="I336">
        <f>'GT Data'!P338/1000</f>
        <v>12.527529599999999</v>
      </c>
      <c r="J336">
        <f>'GT Data'!Q338/1000</f>
        <v>30.2</v>
      </c>
      <c r="K336">
        <f>'GT Data'!R338/1000</f>
        <v>-5.5302530999999995</v>
      </c>
      <c r="L336">
        <f>'GT Data'!S338/1000</f>
        <v>12.471461600000001</v>
      </c>
      <c r="M336">
        <f>'GT Data'!T338/1000</f>
        <v>32.200000000000003</v>
      </c>
      <c r="N336">
        <f>'GT Data'!H338/1000</f>
        <v>-5.6802076000000001</v>
      </c>
      <c r="O336">
        <f>'GT Data'!I338/1000</f>
        <v>12.467767500000001</v>
      </c>
      <c r="P336">
        <f>'GT Data'!J338/1000</f>
        <v>32.200000000000003</v>
      </c>
      <c r="Q336">
        <f>'GT Data'!U338</f>
        <v>3.2238000000000002</v>
      </c>
      <c r="R336">
        <f>'GT Data'!V338</f>
        <v>4</v>
      </c>
      <c r="S336">
        <f>'GT Data'!W338</f>
        <v>4</v>
      </c>
    </row>
    <row r="337" spans="1:19" x14ac:dyDescent="0.3">
      <c r="A337" t="str">
        <f>'GT Data'!A339</f>
        <v>TAB_12_335</v>
      </c>
      <c r="B337">
        <f>'GT Data'!E339/1000</f>
        <v>-3.2542504999999999</v>
      </c>
      <c r="C337">
        <f>'GT Data'!F339/1000</f>
        <v>13.327530100000001</v>
      </c>
      <c r="D337">
        <f>'GT Data'!G339/1000</f>
        <v>32.200000000000003</v>
      </c>
      <c r="E337">
        <f>'GT Data'!K339/1000</f>
        <v>-6.5334665999999997</v>
      </c>
      <c r="F337">
        <f>'GT Data'!L339/1000</f>
        <v>15.108220600000001</v>
      </c>
      <c r="G337">
        <f>'GT Data'!M339/1000</f>
        <v>32.200000000000003</v>
      </c>
      <c r="H337">
        <f>'GT Data'!O339/1000</f>
        <v>-3.2542504000000001</v>
      </c>
      <c r="I337">
        <f>'GT Data'!P339/1000</f>
        <v>13.3275296</v>
      </c>
      <c r="J337">
        <f>'GT Data'!Q339/1000</f>
        <v>30.2</v>
      </c>
      <c r="K337">
        <f>'GT Data'!R339/1000</f>
        <v>-5.0834593999999997</v>
      </c>
      <c r="L337">
        <f>'GT Data'!S339/1000</f>
        <v>14.320833</v>
      </c>
      <c r="M337">
        <f>'GT Data'!T339/1000</f>
        <v>32.200000000000003</v>
      </c>
      <c r="N337">
        <f>'GT Data'!H339/1000</f>
        <v>-5.2152781999999993</v>
      </c>
      <c r="O337">
        <f>'GT Data'!I339/1000</f>
        <v>14.392413699999999</v>
      </c>
      <c r="P337">
        <f>'GT Data'!J339/1000</f>
        <v>32.200000000000003</v>
      </c>
      <c r="Q337">
        <f>'GT Data'!U339</f>
        <v>4.9935</v>
      </c>
      <c r="R337">
        <f>'GT Data'!V339</f>
        <v>4</v>
      </c>
      <c r="S337">
        <f>'GT Data'!W339</f>
        <v>4</v>
      </c>
    </row>
    <row r="338" spans="1:19" x14ac:dyDescent="0.3">
      <c r="A338" t="str">
        <f>'GT Data'!A340</f>
        <v>TAB_13_336</v>
      </c>
      <c r="B338">
        <f>'GT Data'!E340/1000</f>
        <v>5.8194995</v>
      </c>
      <c r="C338">
        <f>'GT Data'!F340/1000</f>
        <v>2.7385329999999999</v>
      </c>
      <c r="D338">
        <f>'GT Data'!G340/1000</f>
        <v>34.200000000000003</v>
      </c>
      <c r="E338">
        <f>'GT Data'!K340/1000</f>
        <v>9.1555674000000007</v>
      </c>
      <c r="F338">
        <f>'GT Data'!L340/1000</f>
        <v>2.7385327999999998</v>
      </c>
      <c r="G338">
        <f>'GT Data'!M340/1000</f>
        <v>34.200000000000003</v>
      </c>
      <c r="H338">
        <f>'GT Data'!O340/1000</f>
        <v>5.8194995</v>
      </c>
      <c r="I338">
        <f>'GT Data'!P340/1000</f>
        <v>2.7385329999999999</v>
      </c>
      <c r="J338">
        <f>'GT Data'!Q340/1000</f>
        <v>32.200000000000003</v>
      </c>
      <c r="K338">
        <f>'GT Data'!R340/1000</f>
        <v>6.5055674000000003</v>
      </c>
      <c r="L338">
        <f>'GT Data'!S340/1000</f>
        <v>2.7385329</v>
      </c>
      <c r="M338">
        <f>'GT Data'!T340/1000</f>
        <v>34.200000000000003</v>
      </c>
      <c r="N338">
        <f>'GT Data'!H340/1000</f>
        <v>6.6555673999999998</v>
      </c>
      <c r="O338">
        <f>'GT Data'!I340/1000</f>
        <v>2.7385329</v>
      </c>
      <c r="P338">
        <f>'GT Data'!J340/1000</f>
        <v>34.200000000000003</v>
      </c>
      <c r="Q338">
        <f>'GT Data'!U340</f>
        <v>24.635000000000002</v>
      </c>
      <c r="R338">
        <f>'GT Data'!V340</f>
        <v>4</v>
      </c>
      <c r="S338">
        <f>'GT Data'!W340</f>
        <v>4</v>
      </c>
    </row>
    <row r="339" spans="1:19" x14ac:dyDescent="0.3">
      <c r="A339" t="str">
        <f>'GT Data'!A341</f>
        <v>TAB_13_337</v>
      </c>
      <c r="B339">
        <f>'GT Data'!E341/1000</f>
        <v>2.3986247999999999</v>
      </c>
      <c r="C339">
        <f>'GT Data'!F341/1000</f>
        <v>-0.69841949999999997</v>
      </c>
      <c r="D339">
        <f>'GT Data'!G341/1000</f>
        <v>34.200000000000003</v>
      </c>
      <c r="E339">
        <f>'GT Data'!K341/1000</f>
        <v>7.4190464</v>
      </c>
      <c r="F339">
        <f>'GT Data'!L341/1000</f>
        <v>1.5158379</v>
      </c>
      <c r="G339">
        <f>'GT Data'!M341/1000</f>
        <v>34.200000000000003</v>
      </c>
      <c r="H339">
        <f>'GT Data'!O341/1000</f>
        <v>2.3986263999999999</v>
      </c>
      <c r="I339">
        <f>'GT Data'!P341/1000</f>
        <v>-0.69841949999999997</v>
      </c>
      <c r="J339">
        <f>'GT Data'!Q341/1000</f>
        <v>32.200000000000003</v>
      </c>
      <c r="K339">
        <f>'GT Data'!R341/1000</f>
        <v>4.0794405999999999</v>
      </c>
      <c r="L339">
        <f>'GT Data'!S341/1000</f>
        <v>4.2904400000000002E-2</v>
      </c>
      <c r="M339">
        <f>'GT Data'!T341/1000</f>
        <v>34.200000000000003</v>
      </c>
      <c r="N339">
        <f>'GT Data'!H341/1000</f>
        <v>4.2166845999999998</v>
      </c>
      <c r="O339">
        <f>'GT Data'!I341/1000</f>
        <v>0.103436</v>
      </c>
      <c r="P339">
        <f>'GT Data'!J341/1000</f>
        <v>34.200000000000003</v>
      </c>
      <c r="Q339">
        <f>'GT Data'!U341</f>
        <v>10.4666</v>
      </c>
      <c r="R339">
        <f>'GT Data'!V341</f>
        <v>4</v>
      </c>
      <c r="S339">
        <f>'GT Data'!W341</f>
        <v>4</v>
      </c>
    </row>
    <row r="340" spans="1:19" x14ac:dyDescent="0.3">
      <c r="A340" t="str">
        <f>'GT Data'!A342</f>
        <v>TAB_13_338</v>
      </c>
      <c r="B340">
        <f>'GT Data'!E342/1000</f>
        <v>2.7694992000000003</v>
      </c>
      <c r="C340">
        <f>'GT Data'!F342/1000</f>
        <v>-1.1484199000000002</v>
      </c>
      <c r="D340">
        <f>'GT Data'!G342/1000</f>
        <v>34.200000000000003</v>
      </c>
      <c r="E340">
        <f>'GT Data'!K342/1000</f>
        <v>2.7694985000000001</v>
      </c>
      <c r="F340">
        <f>'GT Data'!L342/1000</f>
        <v>-4.1658704999999996</v>
      </c>
      <c r="G340">
        <f>'GT Data'!M342/1000</f>
        <v>34.200000000000003</v>
      </c>
      <c r="H340">
        <f>'GT Data'!O342/1000</f>
        <v>2.7694992000000003</v>
      </c>
      <c r="I340">
        <f>'GT Data'!P342/1000</f>
        <v>-1.1484199000000002</v>
      </c>
      <c r="J340">
        <f>'GT Data'!Q342/1000</f>
        <v>32.200000000000003</v>
      </c>
      <c r="K340">
        <f>'GT Data'!R342/1000</f>
        <v>2.7694991</v>
      </c>
      <c r="L340">
        <f>'GT Data'!S342/1000</f>
        <v>-1.5158704999999999</v>
      </c>
      <c r="M340">
        <f>'GT Data'!T342/1000</f>
        <v>34.200000000000003</v>
      </c>
      <c r="N340">
        <f>'GT Data'!H342/1000</f>
        <v>2.7694991</v>
      </c>
      <c r="O340">
        <f>'GT Data'!I342/1000</f>
        <v>-1.6658705</v>
      </c>
      <c r="P340">
        <f>'GT Data'!J342/1000</f>
        <v>34.200000000000003</v>
      </c>
      <c r="Q340">
        <f>'GT Data'!U342</f>
        <v>8.8223000000000003</v>
      </c>
      <c r="R340">
        <f>'GT Data'!V342</f>
        <v>4</v>
      </c>
      <c r="S340">
        <f>'GT Data'!W342</f>
        <v>4</v>
      </c>
    </row>
    <row r="341" spans="1:19" x14ac:dyDescent="0.3">
      <c r="A341" t="str">
        <f>'GT Data'!A343</f>
        <v>TAB_13_339</v>
      </c>
      <c r="B341">
        <f>'GT Data'!E343/1000</f>
        <v>0.45000060000000003</v>
      </c>
      <c r="C341">
        <f>'GT Data'!F343/1000</f>
        <v>-0.69841930000000008</v>
      </c>
      <c r="D341">
        <f>'GT Data'!G343/1000</f>
        <v>34.200000000000003</v>
      </c>
      <c r="E341">
        <f>'GT Data'!K343/1000</f>
        <v>0.97909559999999995</v>
      </c>
      <c r="F341">
        <f>'GT Data'!L343/1000</f>
        <v>-3.814533</v>
      </c>
      <c r="G341">
        <f>'GT Data'!M343/1000</f>
        <v>34.200000000000003</v>
      </c>
      <c r="H341">
        <f>'GT Data'!O343/1000</f>
        <v>0.45000299999999999</v>
      </c>
      <c r="I341">
        <f>'GT Data'!P343/1000</f>
        <v>-0.69841930000000008</v>
      </c>
      <c r="J341">
        <f>'GT Data'!Q343/1000</f>
        <v>32.200000000000003</v>
      </c>
      <c r="K341">
        <f>'GT Data'!R343/1000</f>
        <v>0.70288989999999996</v>
      </c>
      <c r="L341">
        <f>'GT Data'!S343/1000</f>
        <v>-2.1878153</v>
      </c>
      <c r="M341">
        <f>'GT Data'!T343/1000</f>
        <v>34.200000000000003</v>
      </c>
      <c r="N341">
        <f>'GT Data'!H343/1000</f>
        <v>0.72799950000000002</v>
      </c>
      <c r="O341">
        <f>'GT Data'!I343/1000</f>
        <v>-2.3356987</v>
      </c>
      <c r="P341">
        <f>'GT Data'!J343/1000</f>
        <v>34.200000000000003</v>
      </c>
      <c r="Q341">
        <f>'GT Data'!U343</f>
        <v>5.3244999999999996</v>
      </c>
      <c r="R341">
        <f>'GT Data'!V343</f>
        <v>4</v>
      </c>
      <c r="S341">
        <f>'GT Data'!W343</f>
        <v>4</v>
      </c>
    </row>
    <row r="342" spans="1:19" x14ac:dyDescent="0.3">
      <c r="A342" t="str">
        <f>'GT Data'!A344</f>
        <v>TAB_13_340</v>
      </c>
      <c r="B342">
        <f>'GT Data'!E344/1000</f>
        <v>0.45000060000000003</v>
      </c>
      <c r="C342">
        <f>'GT Data'!F344/1000</f>
        <v>-0.69841930000000008</v>
      </c>
      <c r="D342">
        <f>'GT Data'!G344/1000</f>
        <v>34.200000000000003</v>
      </c>
      <c r="E342">
        <f>'GT Data'!K344/1000</f>
        <v>-1.7185204000000001</v>
      </c>
      <c r="F342">
        <f>'GT Data'!L344/1000</f>
        <v>-4.0871743</v>
      </c>
      <c r="G342">
        <f>'GT Data'!M344/1000</f>
        <v>34.200000000000003</v>
      </c>
      <c r="H342">
        <f>'GT Data'!O344/1000</f>
        <v>0.45000299999999999</v>
      </c>
      <c r="I342">
        <f>'GT Data'!P344/1000</f>
        <v>-0.69841930000000008</v>
      </c>
      <c r="J342">
        <f>'GT Data'!Q344/1000</f>
        <v>32.200000000000003</v>
      </c>
      <c r="K342">
        <f>'GT Data'!R344/1000</f>
        <v>-0.3979608</v>
      </c>
      <c r="L342">
        <f>'GT Data'!S344/1000</f>
        <v>-2.0235313000000001</v>
      </c>
      <c r="M342">
        <f>'GT Data'!T344/1000</f>
        <v>34.200000000000003</v>
      </c>
      <c r="N342">
        <f>'GT Data'!H344/1000</f>
        <v>-0.4788114</v>
      </c>
      <c r="O342">
        <f>'GT Data'!I344/1000</f>
        <v>-2.1498767999999999</v>
      </c>
      <c r="P342">
        <f>'GT Data'!J344/1000</f>
        <v>34.200000000000003</v>
      </c>
      <c r="Q342">
        <f>'GT Data'!U344</f>
        <v>3.5789</v>
      </c>
      <c r="R342">
        <f>'GT Data'!V344</f>
        <v>4</v>
      </c>
      <c r="S342">
        <f>'GT Data'!W344</f>
        <v>4</v>
      </c>
    </row>
    <row r="343" spans="1:19" x14ac:dyDescent="0.3">
      <c r="A343" t="str">
        <f>'GT Data'!A345</f>
        <v>TAB_13_341</v>
      </c>
      <c r="B343">
        <f>'GT Data'!E345/1000</f>
        <v>0.45000060000000003</v>
      </c>
      <c r="C343">
        <f>'GT Data'!F345/1000</f>
        <v>-0.69841930000000008</v>
      </c>
      <c r="D343">
        <f>'GT Data'!G345/1000</f>
        <v>34.200000000000003</v>
      </c>
      <c r="E343">
        <f>'GT Data'!K345/1000</f>
        <v>-3.8705603000000002</v>
      </c>
      <c r="F343">
        <f>'GT Data'!L345/1000</f>
        <v>-2.5384863999999996</v>
      </c>
      <c r="G343">
        <f>'GT Data'!M345/1000</f>
        <v>34.200000000000003</v>
      </c>
      <c r="H343">
        <f>'GT Data'!O345/1000</f>
        <v>0.45000299999999999</v>
      </c>
      <c r="I343">
        <f>'GT Data'!P345/1000</f>
        <v>-0.69841930000000008</v>
      </c>
      <c r="J343">
        <f>'GT Data'!Q345/1000</f>
        <v>32.200000000000003</v>
      </c>
      <c r="K343">
        <f>'GT Data'!R345/1000</f>
        <v>-1.8004766999999999</v>
      </c>
      <c r="L343">
        <f>'GT Data'!S345/1000</f>
        <v>-1.6568665</v>
      </c>
      <c r="M343">
        <f>'GT Data'!T345/1000</f>
        <v>34.200000000000003</v>
      </c>
      <c r="N343">
        <f>'GT Data'!H345/1000</f>
        <v>-1.9384823</v>
      </c>
      <c r="O343">
        <f>'GT Data'!I345/1000</f>
        <v>-1.7156411</v>
      </c>
      <c r="P343">
        <f>'GT Data'!J345/1000</f>
        <v>34.200000000000003</v>
      </c>
      <c r="Q343">
        <f>'GT Data'!U345</f>
        <v>4.3474000000000004</v>
      </c>
      <c r="R343">
        <f>'GT Data'!V345</f>
        <v>4</v>
      </c>
      <c r="S343">
        <f>'GT Data'!W345</f>
        <v>4</v>
      </c>
    </row>
    <row r="344" spans="1:19" x14ac:dyDescent="0.3">
      <c r="A344" t="str">
        <f>'GT Data'!A346</f>
        <v>TAB_13_342</v>
      </c>
      <c r="B344">
        <f>'GT Data'!E346/1000</f>
        <v>0.45000060000000003</v>
      </c>
      <c r="C344">
        <f>'GT Data'!F346/1000</f>
        <v>-0.69841930000000008</v>
      </c>
      <c r="D344">
        <f>'GT Data'!G346/1000</f>
        <v>34.200000000000003</v>
      </c>
      <c r="E344">
        <f>'GT Data'!K346/1000</f>
        <v>-3.1925922</v>
      </c>
      <c r="F344">
        <f>'GT Data'!L346/1000</f>
        <v>0.96346619999999994</v>
      </c>
      <c r="G344">
        <f>'GT Data'!M346/1000</f>
        <v>34.200000000000003</v>
      </c>
      <c r="H344">
        <f>'GT Data'!O346/1000</f>
        <v>0.45000299999999999</v>
      </c>
      <c r="I344">
        <f>'GT Data'!P346/1000</f>
        <v>-0.69841930000000008</v>
      </c>
      <c r="J344">
        <f>'GT Data'!Q346/1000</f>
        <v>32.200000000000003</v>
      </c>
      <c r="K344">
        <f>'GT Data'!R346/1000</f>
        <v>-1.5094884</v>
      </c>
      <c r="L344">
        <f>'GT Data'!S346/1000</f>
        <v>0.195572</v>
      </c>
      <c r="M344">
        <f>'GT Data'!T346/1000</f>
        <v>34.200000000000003</v>
      </c>
      <c r="N344">
        <f>'GT Data'!H346/1000</f>
        <v>-1.6459562000000001</v>
      </c>
      <c r="O344">
        <f>'GT Data'!I346/1000</f>
        <v>0.2578337</v>
      </c>
      <c r="P344">
        <f>'GT Data'!J346/1000</f>
        <v>34.200000000000003</v>
      </c>
      <c r="Q344">
        <f>'GT Data'!U346</f>
        <v>4.7740999999999998</v>
      </c>
      <c r="R344">
        <f>'GT Data'!V346</f>
        <v>4</v>
      </c>
      <c r="S344">
        <f>'GT Data'!W346</f>
        <v>4</v>
      </c>
    </row>
    <row r="345" spans="1:19" x14ac:dyDescent="0.3">
      <c r="A345" t="str">
        <f>'GT Data'!A347</f>
        <v>TAB_13_343</v>
      </c>
      <c r="B345">
        <f>'GT Data'!E347/1000</f>
        <v>-0.6647211999999999</v>
      </c>
      <c r="C345">
        <f>'GT Data'!F347/1000</f>
        <v>2.5289473</v>
      </c>
      <c r="D345">
        <f>'GT Data'!G347/1000</f>
        <v>34.200000000000003</v>
      </c>
      <c r="E345">
        <f>'GT Data'!K347/1000</f>
        <v>-4.2405394999999997</v>
      </c>
      <c r="F345">
        <f>'GT Data'!L347/1000</f>
        <v>3.2174094000000002</v>
      </c>
      <c r="G345">
        <f>'GT Data'!M347/1000</f>
        <v>34.200000000000003</v>
      </c>
      <c r="H345">
        <f>'GT Data'!O347/1000</f>
        <v>-0.6647211999999999</v>
      </c>
      <c r="I345">
        <f>'GT Data'!P347/1000</f>
        <v>2.5289473</v>
      </c>
      <c r="J345">
        <f>'GT Data'!Q347/1000</f>
        <v>32.200000000000003</v>
      </c>
      <c r="K345">
        <f>'GT Data'!R347/1000</f>
        <v>-1.8347242000000001</v>
      </c>
      <c r="L345">
        <f>'GT Data'!S347/1000</f>
        <v>2.7542112000000003</v>
      </c>
      <c r="M345">
        <f>'GT Data'!T347/1000</f>
        <v>34.200000000000003</v>
      </c>
      <c r="N345">
        <f>'GT Data'!H347/1000</f>
        <v>-1.982019</v>
      </c>
      <c r="O345">
        <f>'GT Data'!I347/1000</f>
        <v>2.7825702999999997</v>
      </c>
      <c r="P345">
        <f>'GT Data'!J347/1000</f>
        <v>34.200000000000003</v>
      </c>
      <c r="Q345">
        <f>'GT Data'!U347</f>
        <v>9.1753</v>
      </c>
      <c r="R345">
        <f>'GT Data'!V347</f>
        <v>4</v>
      </c>
      <c r="S345">
        <f>'GT Data'!W347</f>
        <v>4</v>
      </c>
    </row>
    <row r="346" spans="1:19" x14ac:dyDescent="0.3">
      <c r="A346" t="str">
        <f>'GT Data'!A348</f>
        <v>TAB_13_344</v>
      </c>
      <c r="B346">
        <f>'GT Data'!E348/1000</f>
        <v>0.4499997</v>
      </c>
      <c r="C346">
        <f>'GT Data'!F348/1000</f>
        <v>5.9385307000000003</v>
      </c>
      <c r="D346">
        <f>'GT Data'!G348/1000</f>
        <v>34.200000000000003</v>
      </c>
      <c r="E346">
        <f>'GT Data'!K348/1000</f>
        <v>-4.2903284999999993</v>
      </c>
      <c r="F346">
        <f>'GT Data'!L348/1000</f>
        <v>2.5672545000000002</v>
      </c>
      <c r="G346">
        <f>'GT Data'!M348/1000</f>
        <v>34.200000000000003</v>
      </c>
      <c r="H346">
        <f>'GT Data'!O348/1000</f>
        <v>0.4499997</v>
      </c>
      <c r="I346">
        <f>'GT Data'!P348/1000</f>
        <v>5.9385307000000003</v>
      </c>
      <c r="J346">
        <f>'GT Data'!Q348/1000</f>
        <v>32.200000000000003</v>
      </c>
      <c r="K346">
        <f>'GT Data'!R348/1000</f>
        <v>-1.6418229</v>
      </c>
      <c r="L346">
        <f>'GT Data'!S348/1000</f>
        <v>4.4508464000000005</v>
      </c>
      <c r="M346">
        <f>'GT Data'!T348/1000</f>
        <v>34.200000000000003</v>
      </c>
      <c r="N346">
        <f>'GT Data'!H348/1000</f>
        <v>-1.7640616</v>
      </c>
      <c r="O346">
        <f>'GT Data'!I348/1000</f>
        <v>4.3639114000000001</v>
      </c>
      <c r="P346">
        <f>'GT Data'!J348/1000</f>
        <v>34.200000000000003</v>
      </c>
      <c r="Q346">
        <f>'GT Data'!U348</f>
        <v>4.1094999999999997</v>
      </c>
      <c r="R346">
        <f>'GT Data'!V348</f>
        <v>4</v>
      </c>
      <c r="S346">
        <f>'GT Data'!W348</f>
        <v>4</v>
      </c>
    </row>
    <row r="347" spans="1:19" x14ac:dyDescent="0.3">
      <c r="A347" t="str">
        <f>'GT Data'!A349</f>
        <v>TAB_13_345</v>
      </c>
      <c r="B347">
        <f>'GT Data'!E349/1000</f>
        <v>-4.380808</v>
      </c>
      <c r="C347">
        <f>'GT Data'!F349/1000</f>
        <v>5.9385326999999997</v>
      </c>
      <c r="D347">
        <f>'GT Data'!G349/1000</f>
        <v>34.200000000000003</v>
      </c>
      <c r="E347">
        <f>'GT Data'!K349/1000</f>
        <v>-3.228494</v>
      </c>
      <c r="F347">
        <f>'GT Data'!L349/1000</f>
        <v>2.0751556999999998</v>
      </c>
      <c r="G347">
        <f>'GT Data'!M349/1000</f>
        <v>34.200000000000003</v>
      </c>
      <c r="H347">
        <f>'GT Data'!O349/1000</f>
        <v>-4.380808</v>
      </c>
      <c r="I347">
        <f>'GT Data'!P349/1000</f>
        <v>5.9385326999999997</v>
      </c>
      <c r="J347">
        <f>'GT Data'!Q349/1000</f>
        <v>32.200000000000003</v>
      </c>
      <c r="K347">
        <f>'GT Data'!R349/1000</f>
        <v>-4.2717482000000002</v>
      </c>
      <c r="L347">
        <f>'GT Data'!S349/1000</f>
        <v>5.5728864999999992</v>
      </c>
      <c r="M347">
        <f>'GT Data'!T349/1000</f>
        <v>34.200000000000003</v>
      </c>
      <c r="N347">
        <f>'GT Data'!H349/1000</f>
        <v>-4.2288747000000004</v>
      </c>
      <c r="O347">
        <f>'GT Data'!I349/1000</f>
        <v>5.4291441000000003</v>
      </c>
      <c r="P347">
        <f>'GT Data'!J349/1000</f>
        <v>34.200000000000003</v>
      </c>
      <c r="Q347">
        <f>'GT Data'!U349</f>
        <v>7.4726999999999997</v>
      </c>
      <c r="R347">
        <f>'GT Data'!V349</f>
        <v>4</v>
      </c>
      <c r="S347">
        <f>'GT Data'!W349</f>
        <v>4</v>
      </c>
    </row>
    <row r="348" spans="1:19" x14ac:dyDescent="0.3">
      <c r="A348" t="str">
        <f>'GT Data'!A350</f>
        <v>TAB_13_346</v>
      </c>
      <c r="B348">
        <f>'GT Data'!E350/1000</f>
        <v>-4.380808</v>
      </c>
      <c r="C348">
        <f>'GT Data'!F350/1000</f>
        <v>5.9385326999999997</v>
      </c>
      <c r="D348">
        <f>'GT Data'!G350/1000</f>
        <v>34.200000000000003</v>
      </c>
      <c r="E348">
        <f>'GT Data'!K350/1000</f>
        <v>-9.3621149999999993</v>
      </c>
      <c r="F348">
        <f>'GT Data'!L350/1000</f>
        <v>8.3872403000000002</v>
      </c>
      <c r="G348">
        <f>'GT Data'!M350/1000</f>
        <v>34.200000000000003</v>
      </c>
      <c r="H348">
        <f>'GT Data'!O350/1000</f>
        <v>-4.380808</v>
      </c>
      <c r="I348">
        <f>'GT Data'!P350/1000</f>
        <v>5.9385326999999997</v>
      </c>
      <c r="J348">
        <f>'GT Data'!Q350/1000</f>
        <v>32.200000000000003</v>
      </c>
      <c r="K348">
        <f>'GT Data'!R350/1000</f>
        <v>-6.4454690000000001</v>
      </c>
      <c r="L348">
        <f>'GT Data'!S350/1000</f>
        <v>6.9534773999999997</v>
      </c>
      <c r="M348">
        <f>'GT Data'!T350/1000</f>
        <v>34.200000000000003</v>
      </c>
      <c r="N348">
        <f>'GT Data'!H350/1000</f>
        <v>-6.5800834000000004</v>
      </c>
      <c r="O348">
        <f>'GT Data'!I350/1000</f>
        <v>7.0196509999999996</v>
      </c>
      <c r="P348">
        <f>'GT Data'!J350/1000</f>
        <v>34.200000000000003</v>
      </c>
      <c r="Q348">
        <f>'GT Data'!U350</f>
        <v>9.5056999999999992</v>
      </c>
      <c r="R348">
        <f>'GT Data'!V350</f>
        <v>4</v>
      </c>
      <c r="S348">
        <f>'GT Data'!W350</f>
        <v>4</v>
      </c>
    </row>
    <row r="349" spans="1:19" x14ac:dyDescent="0.3">
      <c r="A349" t="str">
        <f>'GT Data'!A351</f>
        <v>TAB_13_347</v>
      </c>
      <c r="B349">
        <f>'GT Data'!E351/1000</f>
        <v>-4.2913040000000002</v>
      </c>
      <c r="C349">
        <f>'GT Data'!F351/1000</f>
        <v>10.6253624</v>
      </c>
      <c r="D349">
        <f>'GT Data'!G351/1000</f>
        <v>34.200000000000003</v>
      </c>
      <c r="E349">
        <f>'GT Data'!K351/1000</f>
        <v>-8.1863726000000003</v>
      </c>
      <c r="F349">
        <f>'GT Data'!L351/1000</f>
        <v>11.787342600000001</v>
      </c>
      <c r="G349">
        <f>'GT Data'!M351/1000</f>
        <v>34.200000000000003</v>
      </c>
      <c r="H349">
        <f>'GT Data'!O351/1000</f>
        <v>-4.2913040000000002</v>
      </c>
      <c r="I349">
        <f>'GT Data'!P351/1000</f>
        <v>10.6253624</v>
      </c>
      <c r="J349">
        <f>'GT Data'!Q351/1000</f>
        <v>32.200000000000003</v>
      </c>
      <c r="K349">
        <f>'GT Data'!R351/1000</f>
        <v>-5.838616</v>
      </c>
      <c r="L349">
        <f>'GT Data'!S351/1000</f>
        <v>11.0869579</v>
      </c>
      <c r="M349">
        <f>'GT Data'!T351/1000</f>
        <v>34.200000000000003</v>
      </c>
      <c r="N349">
        <f>'GT Data'!H351/1000</f>
        <v>-5.9823561999999999</v>
      </c>
      <c r="O349">
        <f>'GT Data'!I351/1000</f>
        <v>11.129838599999999</v>
      </c>
      <c r="P349">
        <f>'GT Data'!J351/1000</f>
        <v>34.200000000000003</v>
      </c>
      <c r="Q349">
        <f>'GT Data'!U351</f>
        <v>15.4392</v>
      </c>
      <c r="R349">
        <f>'GT Data'!V351</f>
        <v>4</v>
      </c>
      <c r="S349">
        <f>'GT Data'!W351</f>
        <v>4</v>
      </c>
    </row>
    <row r="350" spans="1:19" x14ac:dyDescent="0.3">
      <c r="A350" t="str">
        <f>'GT Data'!A352</f>
        <v>TAB_13_348</v>
      </c>
      <c r="B350">
        <f>'GT Data'!E352/1000</f>
        <v>-3.2542503000000003</v>
      </c>
      <c r="C350">
        <f>'GT Data'!F352/1000</f>
        <v>12.527530500000001</v>
      </c>
      <c r="D350">
        <f>'GT Data'!G352/1000</f>
        <v>34.200000000000003</v>
      </c>
      <c r="E350">
        <f>'GT Data'!K352/1000</f>
        <v>-6.8925726999999997</v>
      </c>
      <c r="F350">
        <f>'GT Data'!L352/1000</f>
        <v>13.610404500000001</v>
      </c>
      <c r="G350">
        <f>'GT Data'!M352/1000</f>
        <v>34.200000000000003</v>
      </c>
      <c r="H350">
        <f>'GT Data'!O352/1000</f>
        <v>-3.2542503000000003</v>
      </c>
      <c r="I350">
        <f>'GT Data'!P352/1000</f>
        <v>12.5275301</v>
      </c>
      <c r="J350">
        <f>'GT Data'!Q352/1000</f>
        <v>32.200000000000003</v>
      </c>
      <c r="K350">
        <f>'GT Data'!R352/1000</f>
        <v>-4.9277519000000005</v>
      </c>
      <c r="L350">
        <f>'GT Data'!S352/1000</f>
        <v>13.0256148</v>
      </c>
      <c r="M350">
        <f>'GT Data'!T352/1000</f>
        <v>34.200000000000003</v>
      </c>
      <c r="N350">
        <f>'GT Data'!H352/1000</f>
        <v>-5.0715192</v>
      </c>
      <c r="O350">
        <f>'GT Data'!I352/1000</f>
        <v>13.068404300000001</v>
      </c>
      <c r="P350">
        <f>'GT Data'!J352/1000</f>
        <v>34.200000000000003</v>
      </c>
      <c r="Q350">
        <f>'GT Data'!U352</f>
        <v>5.3738999999999999</v>
      </c>
      <c r="R350">
        <f>'GT Data'!V352</f>
        <v>4</v>
      </c>
      <c r="S350">
        <f>'GT Data'!W352</f>
        <v>4</v>
      </c>
    </row>
    <row r="351" spans="1:19" x14ac:dyDescent="0.3">
      <c r="A351" t="str">
        <f>'GT Data'!A353</f>
        <v>TAB_13_349</v>
      </c>
      <c r="B351">
        <f>'GT Data'!E353/1000</f>
        <v>-3.2542504999999999</v>
      </c>
      <c r="C351">
        <f>'GT Data'!F353/1000</f>
        <v>13.3275305</v>
      </c>
      <c r="D351">
        <f>'GT Data'!G353/1000</f>
        <v>34.200000000000003</v>
      </c>
      <c r="E351">
        <f>'GT Data'!K353/1000</f>
        <v>-5.7581416000000001</v>
      </c>
      <c r="F351">
        <f>'GT Data'!L353/1000</f>
        <v>16.404868799999999</v>
      </c>
      <c r="G351">
        <f>'GT Data'!M353/1000</f>
        <v>34.200000000000003</v>
      </c>
      <c r="H351">
        <f>'GT Data'!O353/1000</f>
        <v>-3.2542504999999999</v>
      </c>
      <c r="I351">
        <f>'GT Data'!P353/1000</f>
        <v>13.327530100000001</v>
      </c>
      <c r="J351">
        <f>'GT Data'!Q353/1000</f>
        <v>32.200000000000003</v>
      </c>
      <c r="K351">
        <f>'GT Data'!R353/1000</f>
        <v>-4.4643208999999997</v>
      </c>
      <c r="L351">
        <f>'GT Data'!S353/1000</f>
        <v>14.8147342</v>
      </c>
      <c r="M351">
        <f>'GT Data'!T353/1000</f>
        <v>34.200000000000003</v>
      </c>
      <c r="N351">
        <f>'GT Data'!H353/1000</f>
        <v>-4.5589907000000007</v>
      </c>
      <c r="O351">
        <f>'GT Data'!I353/1000</f>
        <v>14.9310855</v>
      </c>
      <c r="P351">
        <f>'GT Data'!J353/1000</f>
        <v>34.200000000000003</v>
      </c>
      <c r="Q351">
        <f>'GT Data'!U353</f>
        <v>5.0415000000000001</v>
      </c>
      <c r="R351">
        <f>'GT Data'!V353</f>
        <v>4</v>
      </c>
      <c r="S351">
        <f>'GT Data'!W353</f>
        <v>4</v>
      </c>
    </row>
    <row r="352" spans="1:19" x14ac:dyDescent="0.3">
      <c r="A352" t="str">
        <f>'GT Data'!A354</f>
        <v>TAB12-352</v>
      </c>
      <c r="B352">
        <f>'GT Data'!E354/1000</f>
        <v>0.88170770749999994</v>
      </c>
      <c r="C352">
        <f>'GT Data'!F354/1000</f>
        <v>17.2480768</v>
      </c>
      <c r="D352">
        <f>'GT Data'!G354/1000</f>
        <v>31.7</v>
      </c>
      <c r="E352">
        <f>'GT Data'!K354/1000</f>
        <v>0.34783338470000003</v>
      </c>
      <c r="F352">
        <f>'GT Data'!L354/1000</f>
        <v>19.886558649999998</v>
      </c>
      <c r="G352">
        <f>'GT Data'!M354/1000</f>
        <v>31.7</v>
      </c>
      <c r="H352">
        <f>'GT Data'!O354/1000</f>
        <v>0.88170770749999994</v>
      </c>
      <c r="I352">
        <f>'GT Data'!P354/1000</f>
        <v>17.2480768</v>
      </c>
      <c r="J352">
        <f>'GT Data'!Q354/1000</f>
        <v>29.7</v>
      </c>
      <c r="K352">
        <f>'GT Data'!R354/1000</f>
        <v>0.35774950180000004</v>
      </c>
      <c r="L352">
        <f>'GT Data'!S354/1000</f>
        <v>19.837551810000001</v>
      </c>
      <c r="M352">
        <f>'GT Data'!T354/1000</f>
        <v>31.7</v>
      </c>
      <c r="N352">
        <f>'GT Data'!H354/1000</f>
        <v>0.34783338470000003</v>
      </c>
      <c r="O352">
        <f>'GT Data'!I354/1000</f>
        <v>19.886558649999998</v>
      </c>
      <c r="P352">
        <f>'GT Data'!J354/1000</f>
        <v>31.7</v>
      </c>
      <c r="Q352">
        <f>'GT Data'!U354</f>
        <v>4</v>
      </c>
      <c r="R352">
        <f>'GT Data'!V354</f>
        <v>4</v>
      </c>
      <c r="S352">
        <f>'GT Data'!W354</f>
        <v>4</v>
      </c>
    </row>
    <row r="353" spans="1:19" x14ac:dyDescent="0.3">
      <c r="A353" t="str">
        <f>'GT Data'!A355</f>
        <v>TAB13-353</v>
      </c>
      <c r="B353">
        <f>'GT Data'!E355/1000</f>
        <v>0.88170770749999994</v>
      </c>
      <c r="C353">
        <f>'GT Data'!F355/1000</f>
        <v>17.2480768</v>
      </c>
      <c r="D353">
        <f>'GT Data'!G355/1000</f>
        <v>33.700000000000003</v>
      </c>
      <c r="E353">
        <f>'GT Data'!K355/1000</f>
        <v>0.35641818310000001</v>
      </c>
      <c r="F353">
        <f>'GT Data'!L355/1000</f>
        <v>19.844131369999999</v>
      </c>
      <c r="G353">
        <f>'GT Data'!M355/1000</f>
        <v>33.700000000000003</v>
      </c>
      <c r="H353">
        <f>'GT Data'!O355/1000</f>
        <v>0.88170770749999994</v>
      </c>
      <c r="I353">
        <f>'GT Data'!P355/1000</f>
        <v>17.2480768</v>
      </c>
      <c r="J353">
        <f>'GT Data'!Q355/1000</f>
        <v>31.7</v>
      </c>
      <c r="K353">
        <f>'GT Data'!R355/1000</f>
        <v>0.36633430019999996</v>
      </c>
      <c r="L353">
        <f>'GT Data'!S355/1000</f>
        <v>19.795124530000002</v>
      </c>
      <c r="M353">
        <f>'GT Data'!T355/1000</f>
        <v>33.700000000000003</v>
      </c>
      <c r="N353">
        <f>'GT Data'!H355/1000</f>
        <v>0.35641818310000001</v>
      </c>
      <c r="O353">
        <f>'GT Data'!I355/1000</f>
        <v>19.844131369999999</v>
      </c>
      <c r="P353">
        <f>'GT Data'!J355/1000</f>
        <v>33.700000000000003</v>
      </c>
      <c r="Q353">
        <f>'GT Data'!U355</f>
        <v>4</v>
      </c>
      <c r="R353">
        <f>'GT Data'!V355</f>
        <v>4</v>
      </c>
      <c r="S353">
        <f>'GT Data'!W355</f>
        <v>4</v>
      </c>
    </row>
    <row r="354" spans="1:19" x14ac:dyDescent="0.3">
      <c r="A354" t="str">
        <f>'GT Data'!A356</f>
        <v>TAB14-354</v>
      </c>
      <c r="B354">
        <f>'GT Data'!E356/1000</f>
        <v>0.88170770749999994</v>
      </c>
      <c r="C354">
        <f>'GT Data'!F356/1000</f>
        <v>17.2480768</v>
      </c>
      <c r="D354">
        <f>'GT Data'!G356/1000</f>
        <v>35.700000000000003</v>
      </c>
      <c r="E354">
        <f>'GT Data'!K356/1000</f>
        <v>0.36501928839999997</v>
      </c>
      <c r="F354">
        <f>'GT Data'!L356/1000</f>
        <v>19.801623500000002</v>
      </c>
      <c r="G354">
        <f>'GT Data'!M356/1000</f>
        <v>35.700000000000003</v>
      </c>
      <c r="H354">
        <f>'GT Data'!O356/1000</f>
        <v>0.88170770749999994</v>
      </c>
      <c r="I354">
        <f>'GT Data'!P356/1000</f>
        <v>17.2480768</v>
      </c>
      <c r="J354">
        <f>'GT Data'!Q356/1000</f>
        <v>33.700000000000003</v>
      </c>
      <c r="K354">
        <f>'GT Data'!R356/1000</f>
        <v>0.37493540549999999</v>
      </c>
      <c r="L354">
        <f>'GT Data'!S356/1000</f>
        <v>19.752616660000001</v>
      </c>
      <c r="M354">
        <f>'GT Data'!T356/1000</f>
        <v>35.700000000000003</v>
      </c>
      <c r="N354">
        <f>'GT Data'!H356/1000</f>
        <v>0.36501928839999997</v>
      </c>
      <c r="O354">
        <f>'GT Data'!I356/1000</f>
        <v>19.801623500000002</v>
      </c>
      <c r="P354">
        <f>'GT Data'!J356/1000</f>
        <v>35.700000000000003</v>
      </c>
      <c r="Q354">
        <f>'GT Data'!U356</f>
        <v>4</v>
      </c>
      <c r="R354">
        <f>'GT Data'!V356</f>
        <v>4</v>
      </c>
      <c r="S354">
        <f>'GT Data'!W356</f>
        <v>4</v>
      </c>
    </row>
    <row r="355" spans="1:19" x14ac:dyDescent="0.3">
      <c r="A355" t="str">
        <f>'GT Data'!A357</f>
        <v>TAB11-355</v>
      </c>
      <c r="B355">
        <f>'GT Data'!E357/1000</f>
        <v>-1.1909373840000002</v>
      </c>
      <c r="C355">
        <f>'GT Data'!F357/1000</f>
        <v>16.64395785</v>
      </c>
      <c r="D355">
        <f>'GT Data'!G357/1000</f>
        <v>29.7</v>
      </c>
      <c r="E355">
        <f>'GT Data'!K357/1000</f>
        <v>-1.896233187</v>
      </c>
      <c r="F355">
        <f>'GT Data'!L357/1000</f>
        <v>19.463218560000001</v>
      </c>
      <c r="G355">
        <f>'GT Data'!M357/1000</f>
        <v>29.7</v>
      </c>
      <c r="H355">
        <f>'GT Data'!O357/1000</f>
        <v>-1.1909373840000002</v>
      </c>
      <c r="I355">
        <f>'GT Data'!P357/1000</f>
        <v>16.64395785</v>
      </c>
      <c r="J355">
        <f>'GT Data'!Q357/1000</f>
        <v>27.7</v>
      </c>
      <c r="K355">
        <f>'GT Data'!R357/1000</f>
        <v>-1.8840986230000001</v>
      </c>
      <c r="L355">
        <f>'GT Data'!S357/1000</f>
        <v>19.414713380000002</v>
      </c>
      <c r="M355">
        <f>'GT Data'!T357/1000</f>
        <v>29.7</v>
      </c>
      <c r="N355">
        <f>'GT Data'!H357/1000</f>
        <v>-1.896233187</v>
      </c>
      <c r="O355">
        <f>'GT Data'!I357/1000</f>
        <v>19.463218560000001</v>
      </c>
      <c r="P355">
        <f>'GT Data'!J357/1000</f>
        <v>29.7</v>
      </c>
      <c r="Q355">
        <f>'GT Data'!U357</f>
        <v>4</v>
      </c>
      <c r="R355">
        <f>'GT Data'!V357</f>
        <v>4</v>
      </c>
      <c r="S355">
        <f>'GT Data'!W357</f>
        <v>4</v>
      </c>
    </row>
    <row r="356" spans="1:19" x14ac:dyDescent="0.3">
      <c r="A356" t="str">
        <f>'GT Data'!A358</f>
        <v>TAB12-356</v>
      </c>
      <c r="B356">
        <f>'GT Data'!E358/1000</f>
        <v>-1.1909373840000002</v>
      </c>
      <c r="C356">
        <f>'GT Data'!F358/1000</f>
        <v>16.64395785</v>
      </c>
      <c r="D356">
        <f>'GT Data'!G358/1000</f>
        <v>31.7</v>
      </c>
      <c r="E356">
        <f>'GT Data'!K358/1000</f>
        <v>-1.8814701279999999</v>
      </c>
      <c r="F356">
        <f>'GT Data'!L358/1000</f>
        <v>19.404206559999999</v>
      </c>
      <c r="G356">
        <f>'GT Data'!M358/1000</f>
        <v>31.7</v>
      </c>
      <c r="H356">
        <f>'GT Data'!O358/1000</f>
        <v>-1.1909373840000002</v>
      </c>
      <c r="I356">
        <f>'GT Data'!P358/1000</f>
        <v>16.64395785</v>
      </c>
      <c r="J356">
        <f>'GT Data'!Q358/1000</f>
        <v>29.7</v>
      </c>
      <c r="K356">
        <f>'GT Data'!R358/1000</f>
        <v>-1.869335564</v>
      </c>
      <c r="L356">
        <f>'GT Data'!S358/1000</f>
        <v>19.355701379999999</v>
      </c>
      <c r="M356">
        <f>'GT Data'!T358/1000</f>
        <v>31.7</v>
      </c>
      <c r="N356">
        <f>'GT Data'!H358/1000</f>
        <v>-1.8814701279999999</v>
      </c>
      <c r="O356">
        <f>'GT Data'!I358/1000</f>
        <v>19.404206559999999</v>
      </c>
      <c r="P356">
        <f>'GT Data'!J358/1000</f>
        <v>31.7</v>
      </c>
      <c r="Q356">
        <f>'GT Data'!U358</f>
        <v>4</v>
      </c>
      <c r="R356">
        <f>'GT Data'!V358</f>
        <v>4</v>
      </c>
      <c r="S356">
        <f>'GT Data'!W358</f>
        <v>4</v>
      </c>
    </row>
    <row r="357" spans="1:19" x14ac:dyDescent="0.3">
      <c r="A357" t="str">
        <f>'GT Data'!A359</f>
        <v>TAB13-357</v>
      </c>
      <c r="B357">
        <f>'GT Data'!E359/1000</f>
        <v>-1.1909373840000002</v>
      </c>
      <c r="C357">
        <f>'GT Data'!F359/1000</f>
        <v>16.64395785</v>
      </c>
      <c r="D357">
        <f>'GT Data'!G359/1000</f>
        <v>33.700000000000003</v>
      </c>
      <c r="E357">
        <f>'GT Data'!K359/1000</f>
        <v>-1.8665201199999999</v>
      </c>
      <c r="F357">
        <f>'GT Data'!L359/1000</f>
        <v>19.344447280000001</v>
      </c>
      <c r="G357">
        <f>'GT Data'!M359/1000</f>
        <v>33.700000000000003</v>
      </c>
      <c r="H357">
        <f>'GT Data'!O359/1000</f>
        <v>-1.1909373840000002</v>
      </c>
      <c r="I357">
        <f>'GT Data'!P359/1000</f>
        <v>16.64395785</v>
      </c>
      <c r="J357">
        <f>'GT Data'!Q359/1000</f>
        <v>31.7</v>
      </c>
      <c r="K357">
        <f>'GT Data'!R359/1000</f>
        <v>-1.854385556</v>
      </c>
      <c r="L357">
        <f>'GT Data'!S359/1000</f>
        <v>19.295942100000001</v>
      </c>
      <c r="M357">
        <f>'GT Data'!T359/1000</f>
        <v>33.700000000000003</v>
      </c>
      <c r="N357">
        <f>'GT Data'!H359/1000</f>
        <v>-1.8665201199999999</v>
      </c>
      <c r="O357">
        <f>'GT Data'!I359/1000</f>
        <v>19.344447280000001</v>
      </c>
      <c r="P357">
        <f>'GT Data'!J359/1000</f>
        <v>33.700000000000003</v>
      </c>
      <c r="Q357">
        <f>'GT Data'!U359</f>
        <v>4</v>
      </c>
      <c r="R357">
        <f>'GT Data'!V359</f>
        <v>4</v>
      </c>
      <c r="S357">
        <f>'GT Data'!W359</f>
        <v>4</v>
      </c>
    </row>
    <row r="358" spans="1:19" x14ac:dyDescent="0.3">
      <c r="A358" t="str">
        <f>'GT Data'!A360</f>
        <v>TAB14-358</v>
      </c>
      <c r="B358">
        <f>'GT Data'!E360/1000</f>
        <v>-1.1909373840000002</v>
      </c>
      <c r="C358">
        <f>'GT Data'!F360/1000</f>
        <v>16.64395785</v>
      </c>
      <c r="D358">
        <f>'GT Data'!G360/1000</f>
        <v>35.700000000000003</v>
      </c>
      <c r="E358">
        <f>'GT Data'!K360/1000</f>
        <v>-1.8513739619999998</v>
      </c>
      <c r="F358">
        <f>'GT Data'!L360/1000</f>
        <v>19.283903930000001</v>
      </c>
      <c r="G358">
        <f>'GT Data'!M360/1000</f>
        <v>35.700000000000003</v>
      </c>
      <c r="H358">
        <f>'GT Data'!O360/1000</f>
        <v>-1.1909373840000002</v>
      </c>
      <c r="I358">
        <f>'GT Data'!P360/1000</f>
        <v>16.64395785</v>
      </c>
      <c r="J358">
        <f>'GT Data'!Q360/1000</f>
        <v>33.700000000000003</v>
      </c>
      <c r="K358">
        <f>'GT Data'!R360/1000</f>
        <v>-1.8392393979999999</v>
      </c>
      <c r="L358">
        <f>'GT Data'!S360/1000</f>
        <v>19.235398759999999</v>
      </c>
      <c r="M358">
        <f>'GT Data'!T360/1000</f>
        <v>35.700000000000003</v>
      </c>
      <c r="N358">
        <f>'GT Data'!H360/1000</f>
        <v>-1.8513739619999998</v>
      </c>
      <c r="O358">
        <f>'GT Data'!I360/1000</f>
        <v>19.283903930000001</v>
      </c>
      <c r="P358">
        <f>'GT Data'!J360/1000</f>
        <v>35.700000000000003</v>
      </c>
      <c r="Q358">
        <f>'GT Data'!U360</f>
        <v>4</v>
      </c>
      <c r="R358">
        <f>'GT Data'!V360</f>
        <v>4</v>
      </c>
      <c r="S358">
        <f>'GT Data'!W360</f>
        <v>4</v>
      </c>
    </row>
    <row r="359" spans="1:19" x14ac:dyDescent="0.3">
      <c r="A359" t="str">
        <f>'GT Data'!A361</f>
        <v>TAB11-359</v>
      </c>
      <c r="B359">
        <f>'GT Data'!E361/1000</f>
        <v>-3.6426645290000002</v>
      </c>
      <c r="C359">
        <f>'GT Data'!F361/1000</f>
        <v>16.103364689999999</v>
      </c>
      <c r="D359">
        <f>'GT Data'!G361/1000</f>
        <v>29.7</v>
      </c>
      <c r="E359">
        <f>'GT Data'!K361/1000</f>
        <v>-4.7235482480000002</v>
      </c>
      <c r="F359">
        <f>'GT Data'!L361/1000</f>
        <v>18.639205099999998</v>
      </c>
      <c r="G359">
        <f>'GT Data'!M361/1000</f>
        <v>29.7</v>
      </c>
      <c r="H359">
        <f>'GT Data'!O361/1000</f>
        <v>-3.6426645290000002</v>
      </c>
      <c r="I359">
        <f>'GT Data'!P361/1000</f>
        <v>16.103364689999999</v>
      </c>
      <c r="J359">
        <f>'GT Data'!Q361/1000</f>
        <v>27.7</v>
      </c>
      <c r="K359">
        <f>'GT Data'!R361/1000</f>
        <v>-4.7039428089999999</v>
      </c>
      <c r="L359">
        <f>'GT Data'!S361/1000</f>
        <v>18.593209159999997</v>
      </c>
      <c r="M359">
        <f>'GT Data'!T361/1000</f>
        <v>29.7</v>
      </c>
      <c r="N359">
        <f>'GT Data'!H361/1000</f>
        <v>-4.7235482480000002</v>
      </c>
      <c r="O359">
        <f>'GT Data'!I361/1000</f>
        <v>18.639205099999998</v>
      </c>
      <c r="P359">
        <f>'GT Data'!J361/1000</f>
        <v>29.7</v>
      </c>
      <c r="Q359">
        <f>'GT Data'!U361</f>
        <v>4</v>
      </c>
      <c r="R359">
        <f>'GT Data'!V361</f>
        <v>4</v>
      </c>
      <c r="S359">
        <f>'GT Data'!W361</f>
        <v>4</v>
      </c>
    </row>
    <row r="360" spans="1:19" x14ac:dyDescent="0.3">
      <c r="A360" t="str">
        <f>'GT Data'!A362</f>
        <v>TAB12-360</v>
      </c>
      <c r="B360">
        <f>'GT Data'!E362/1000</f>
        <v>-3.6426645290000002</v>
      </c>
      <c r="C360">
        <f>'GT Data'!F362/1000</f>
        <v>16.103364689999999</v>
      </c>
      <c r="D360">
        <f>'GT Data'!G362/1000</f>
        <v>31.7</v>
      </c>
      <c r="E360">
        <f>'GT Data'!K362/1000</f>
        <v>-4.6829672570000005</v>
      </c>
      <c r="F360">
        <f>'GT Data'!L362/1000</f>
        <v>18.543998820000002</v>
      </c>
      <c r="G360">
        <f>'GT Data'!M362/1000</f>
        <v>31.7</v>
      </c>
      <c r="H360">
        <f>'GT Data'!O362/1000</f>
        <v>-3.6426645290000002</v>
      </c>
      <c r="I360">
        <f>'GT Data'!P362/1000</f>
        <v>16.103364689999999</v>
      </c>
      <c r="J360">
        <f>'GT Data'!Q362/1000</f>
        <v>29.7</v>
      </c>
      <c r="K360">
        <f>'GT Data'!R362/1000</f>
        <v>-4.6633618170000002</v>
      </c>
      <c r="L360">
        <f>'GT Data'!S362/1000</f>
        <v>18.498002880000001</v>
      </c>
      <c r="M360">
        <f>'GT Data'!T362/1000</f>
        <v>31.7</v>
      </c>
      <c r="N360">
        <f>'GT Data'!H362/1000</f>
        <v>-4.6829672570000005</v>
      </c>
      <c r="O360">
        <f>'GT Data'!I362/1000</f>
        <v>18.543998820000002</v>
      </c>
      <c r="P360">
        <f>'GT Data'!J362/1000</f>
        <v>31.7</v>
      </c>
      <c r="Q360">
        <f>'GT Data'!U362</f>
        <v>4</v>
      </c>
      <c r="R360">
        <f>'GT Data'!V362</f>
        <v>4</v>
      </c>
      <c r="S360">
        <f>'GT Data'!W362</f>
        <v>4</v>
      </c>
    </row>
    <row r="361" spans="1:19" x14ac:dyDescent="0.3">
      <c r="A361" t="str">
        <f>'GT Data'!A363</f>
        <v>TAB13-361</v>
      </c>
      <c r="B361">
        <f>'GT Data'!E363/1000</f>
        <v>-3.6426645290000002</v>
      </c>
      <c r="C361">
        <f>'GT Data'!F363/1000</f>
        <v>16.103364689999999</v>
      </c>
      <c r="D361">
        <f>'GT Data'!G363/1000</f>
        <v>33.700000000000003</v>
      </c>
      <c r="E361">
        <f>'GT Data'!K363/1000</f>
        <v>-4.6418112870000003</v>
      </c>
      <c r="F361">
        <f>'GT Data'!L363/1000</f>
        <v>18.4474436</v>
      </c>
      <c r="G361">
        <f>'GT Data'!M363/1000</f>
        <v>33.700000000000003</v>
      </c>
      <c r="H361">
        <f>'GT Data'!O363/1000</f>
        <v>-3.6426645290000002</v>
      </c>
      <c r="I361">
        <f>'GT Data'!P363/1000</f>
        <v>16.103364689999999</v>
      </c>
      <c r="J361">
        <f>'GT Data'!Q363/1000</f>
        <v>31.7</v>
      </c>
      <c r="K361">
        <f>'GT Data'!R363/1000</f>
        <v>-4.6222058479999992</v>
      </c>
      <c r="L361">
        <f>'GT Data'!S363/1000</f>
        <v>18.401447660000002</v>
      </c>
      <c r="M361">
        <f>'GT Data'!T363/1000</f>
        <v>33.700000000000003</v>
      </c>
      <c r="N361">
        <f>'GT Data'!H363/1000</f>
        <v>-4.6418112870000003</v>
      </c>
      <c r="O361">
        <f>'GT Data'!I363/1000</f>
        <v>18.4474436</v>
      </c>
      <c r="P361">
        <f>'GT Data'!J363/1000</f>
        <v>33.700000000000003</v>
      </c>
      <c r="Q361">
        <f>'GT Data'!U363</f>
        <v>4</v>
      </c>
      <c r="R361">
        <f>'GT Data'!V363</f>
        <v>4</v>
      </c>
      <c r="S361">
        <f>'GT Data'!W363</f>
        <v>4</v>
      </c>
    </row>
    <row r="362" spans="1:19" x14ac:dyDescent="0.3">
      <c r="A362" t="str">
        <f>'GT Data'!A364</f>
        <v>TAB14-362</v>
      </c>
      <c r="B362">
        <f>'GT Data'!E364/1000</f>
        <v>-3.6426645290000002</v>
      </c>
      <c r="C362">
        <f>'GT Data'!F364/1000</f>
        <v>16.103364689999999</v>
      </c>
      <c r="D362">
        <f>'GT Data'!G364/1000</f>
        <v>35.700000000000003</v>
      </c>
      <c r="E362">
        <f>'GT Data'!K364/1000</f>
        <v>-4.6000712269999999</v>
      </c>
      <c r="F362">
        <f>'GT Data'!L364/1000</f>
        <v>18.34951805</v>
      </c>
      <c r="G362">
        <f>'GT Data'!M364/1000</f>
        <v>35.700000000000003</v>
      </c>
      <c r="H362">
        <f>'GT Data'!O364/1000</f>
        <v>-3.6426645290000002</v>
      </c>
      <c r="I362">
        <f>'GT Data'!P364/1000</f>
        <v>16.103364689999999</v>
      </c>
      <c r="J362">
        <f>'GT Data'!Q364/1000</f>
        <v>33.700000000000003</v>
      </c>
      <c r="K362">
        <f>'GT Data'!R364/1000</f>
        <v>-4.5804657880000006</v>
      </c>
      <c r="L362">
        <f>'GT Data'!S364/1000</f>
        <v>18.303522110000003</v>
      </c>
      <c r="M362">
        <f>'GT Data'!T364/1000</f>
        <v>35.700000000000003</v>
      </c>
      <c r="N362">
        <f>'GT Data'!H364/1000</f>
        <v>-4.6000712269999999</v>
      </c>
      <c r="O362">
        <f>'GT Data'!I364/1000</f>
        <v>18.34951805</v>
      </c>
      <c r="P362">
        <f>'GT Data'!J364/1000</f>
        <v>35.700000000000003</v>
      </c>
      <c r="Q362">
        <f>'GT Data'!U364</f>
        <v>4</v>
      </c>
      <c r="R362">
        <f>'GT Data'!V364</f>
        <v>4</v>
      </c>
      <c r="S362">
        <f>'GT Data'!W364</f>
        <v>4</v>
      </c>
    </row>
    <row r="363" spans="1:19" x14ac:dyDescent="0.3">
      <c r="A363" t="str">
        <f>'GT Data'!A365</f>
        <v>TAB11-363</v>
      </c>
      <c r="B363">
        <f>'GT Data'!E365/1000</f>
        <v>-4.4365212819999993</v>
      </c>
      <c r="C363">
        <f>'GT Data'!F365/1000</f>
        <v>15.936919099999999</v>
      </c>
      <c r="D363">
        <f>'GT Data'!G365/1000</f>
        <v>29.7</v>
      </c>
      <c r="E363">
        <f>'GT Data'!K365/1000</f>
        <v>-5.6454774809999995</v>
      </c>
      <c r="F363">
        <f>'GT Data'!L365/1000</f>
        <v>18.236284220000002</v>
      </c>
      <c r="G363">
        <f>'GT Data'!M365/1000</f>
        <v>29.7</v>
      </c>
      <c r="H363">
        <f>'GT Data'!O365/1000</f>
        <v>-4.4365212819999993</v>
      </c>
      <c r="I363">
        <f>'GT Data'!P365/1000</f>
        <v>15.936919099999999</v>
      </c>
      <c r="J363">
        <f>'GT Data'!Q365/1000</f>
        <v>27.7</v>
      </c>
      <c r="K363">
        <f>'GT Data'!R365/1000</f>
        <v>-5.6222087899999993</v>
      </c>
      <c r="L363">
        <f>'GT Data'!S365/1000</f>
        <v>18.192028499999999</v>
      </c>
      <c r="M363">
        <f>'GT Data'!T365/1000</f>
        <v>29.7</v>
      </c>
      <c r="N363">
        <f>'GT Data'!H365/1000</f>
        <v>-5.6454774809999995</v>
      </c>
      <c r="O363">
        <f>'GT Data'!I365/1000</f>
        <v>18.236284220000002</v>
      </c>
      <c r="P363">
        <f>'GT Data'!J365/1000</f>
        <v>29.7</v>
      </c>
      <c r="Q363">
        <f>'GT Data'!U365</f>
        <v>4</v>
      </c>
      <c r="R363">
        <f>'GT Data'!V365</f>
        <v>4</v>
      </c>
      <c r="S363">
        <f>'GT Data'!W365</f>
        <v>4</v>
      </c>
    </row>
    <row r="364" spans="1:19" x14ac:dyDescent="0.3">
      <c r="A364" t="str">
        <f>'GT Data'!A366</f>
        <v>TAB12-364</v>
      </c>
      <c r="B364">
        <f>'GT Data'!E366/1000</f>
        <v>-4.4365212819999993</v>
      </c>
      <c r="C364">
        <f>'GT Data'!F366/1000</f>
        <v>15.936919099999999</v>
      </c>
      <c r="D364">
        <f>'GT Data'!G366/1000</f>
        <v>31.7</v>
      </c>
      <c r="E364">
        <f>'GT Data'!K366/1000</f>
        <v>-5.5902232869999997</v>
      </c>
      <c r="F364">
        <f>'GT Data'!L366/1000</f>
        <v>18.131193920000001</v>
      </c>
      <c r="G364">
        <f>'GT Data'!M366/1000</f>
        <v>31.7</v>
      </c>
      <c r="H364">
        <f>'GT Data'!O366/1000</f>
        <v>-4.4365212819999993</v>
      </c>
      <c r="I364">
        <f>'GT Data'!P366/1000</f>
        <v>15.936919099999999</v>
      </c>
      <c r="J364">
        <f>'GT Data'!Q366/1000</f>
        <v>29.7</v>
      </c>
      <c r="K364">
        <f>'GT Data'!R366/1000</f>
        <v>-5.5669545959999995</v>
      </c>
      <c r="L364">
        <f>'GT Data'!S366/1000</f>
        <v>18.08693821</v>
      </c>
      <c r="M364">
        <f>'GT Data'!T366/1000</f>
        <v>31.7</v>
      </c>
      <c r="N364">
        <f>'GT Data'!H366/1000</f>
        <v>-5.5902232869999997</v>
      </c>
      <c r="O364">
        <f>'GT Data'!I366/1000</f>
        <v>18.131193920000001</v>
      </c>
      <c r="P364">
        <f>'GT Data'!J366/1000</f>
        <v>31.7</v>
      </c>
      <c r="Q364">
        <f>'GT Data'!U366</f>
        <v>4</v>
      </c>
      <c r="R364">
        <f>'GT Data'!V366</f>
        <v>4</v>
      </c>
      <c r="S364">
        <f>'GT Data'!W366</f>
        <v>4</v>
      </c>
    </row>
    <row r="365" spans="1:19" x14ac:dyDescent="0.3">
      <c r="A365" t="str">
        <f>'GT Data'!A367</f>
        <v>TAB13-365</v>
      </c>
      <c r="B365">
        <f>'GT Data'!E367/1000</f>
        <v>-4.4365212819999993</v>
      </c>
      <c r="C365">
        <f>'GT Data'!F367/1000</f>
        <v>15.936919099999999</v>
      </c>
      <c r="D365">
        <f>'GT Data'!G367/1000</f>
        <v>33.700000000000003</v>
      </c>
      <c r="E365">
        <f>'GT Data'!K367/1000</f>
        <v>-5.5344209129999999</v>
      </c>
      <c r="F365">
        <f>'GT Data'!L367/1000</f>
        <v>18.025061010000002</v>
      </c>
      <c r="G365">
        <f>'GT Data'!M367/1000</f>
        <v>33.700000000000003</v>
      </c>
      <c r="H365">
        <f>'GT Data'!O367/1000</f>
        <v>-4.4365212819999993</v>
      </c>
      <c r="I365">
        <f>'GT Data'!P367/1000</f>
        <v>15.936919099999999</v>
      </c>
      <c r="J365">
        <f>'GT Data'!Q367/1000</f>
        <v>31.7</v>
      </c>
      <c r="K365">
        <f>'GT Data'!R367/1000</f>
        <v>-5.5111522210000006</v>
      </c>
      <c r="L365">
        <f>'GT Data'!S367/1000</f>
        <v>17.9808053</v>
      </c>
      <c r="M365">
        <f>'GT Data'!T367/1000</f>
        <v>33.700000000000003</v>
      </c>
      <c r="N365">
        <f>'GT Data'!H367/1000</f>
        <v>-5.5344209129999999</v>
      </c>
      <c r="O365">
        <f>'GT Data'!I367/1000</f>
        <v>18.025061010000002</v>
      </c>
      <c r="P365">
        <f>'GT Data'!J367/1000</f>
        <v>33.700000000000003</v>
      </c>
      <c r="Q365">
        <f>'GT Data'!U367</f>
        <v>4</v>
      </c>
      <c r="R365">
        <f>'GT Data'!V367</f>
        <v>4</v>
      </c>
      <c r="S365">
        <f>'GT Data'!W367</f>
        <v>4</v>
      </c>
    </row>
    <row r="366" spans="1:19" x14ac:dyDescent="0.3">
      <c r="A366" t="str">
        <f>'GT Data'!A368</f>
        <v>TAB14-366</v>
      </c>
      <c r="B366">
        <f>'GT Data'!E368/1000</f>
        <v>-4.4365212819999993</v>
      </c>
      <c r="C366">
        <f>'GT Data'!F368/1000</f>
        <v>15.936919099999999</v>
      </c>
      <c r="D366">
        <f>'GT Data'!G368/1000</f>
        <v>35.700000000000003</v>
      </c>
      <c r="E366">
        <f>'GT Data'!K368/1000</f>
        <v>-5.4780729259999994</v>
      </c>
      <c r="F366">
        <f>'GT Data'!L368/1000</f>
        <v>17.91789039</v>
      </c>
      <c r="G366">
        <f>'GT Data'!M368/1000</f>
        <v>35.700000000000003</v>
      </c>
      <c r="H366">
        <f>'GT Data'!O368/1000</f>
        <v>-4.4365212819999993</v>
      </c>
      <c r="I366">
        <f>'GT Data'!P368/1000</f>
        <v>15.936919099999999</v>
      </c>
      <c r="J366">
        <f>'GT Data'!Q368/1000</f>
        <v>33.700000000000003</v>
      </c>
      <c r="K366">
        <f>'GT Data'!R368/1000</f>
        <v>-5.4548042349999992</v>
      </c>
      <c r="L366">
        <f>'GT Data'!S368/1000</f>
        <v>17.873634669999998</v>
      </c>
      <c r="M366">
        <f>'GT Data'!T368/1000</f>
        <v>35.700000000000003</v>
      </c>
      <c r="N366">
        <f>'GT Data'!H368/1000</f>
        <v>-5.4780729259999994</v>
      </c>
      <c r="O366">
        <f>'GT Data'!I368/1000</f>
        <v>17.91789039</v>
      </c>
      <c r="P366">
        <f>'GT Data'!J368/1000</f>
        <v>35.700000000000003</v>
      </c>
      <c r="Q366">
        <f>'GT Data'!U368</f>
        <v>4</v>
      </c>
      <c r="R366">
        <f>'GT Data'!V368</f>
        <v>4</v>
      </c>
      <c r="S366">
        <f>'GT Data'!W368</f>
        <v>4</v>
      </c>
    </row>
    <row r="367" spans="1:19" x14ac:dyDescent="0.3">
      <c r="A367" t="str">
        <f>'GT Data'!A369</f>
        <v>TAB11-367</v>
      </c>
      <c r="B367">
        <f>'GT Data'!E369/1000</f>
        <v>-4.622670812</v>
      </c>
      <c r="C367">
        <f>'GT Data'!F369/1000</f>
        <v>16.29096479</v>
      </c>
      <c r="D367">
        <f>'GT Data'!G369/1000</f>
        <v>29.7</v>
      </c>
      <c r="E367">
        <f>'GT Data'!K369/1000</f>
        <v>-5.6454774809999995</v>
      </c>
      <c r="F367">
        <f>'GT Data'!L369/1000</f>
        <v>18.236284220000002</v>
      </c>
      <c r="G367">
        <f>'GT Data'!M369/1000</f>
        <v>29.7</v>
      </c>
      <c r="H367">
        <f>'GT Data'!O369/1000</f>
        <v>-4.622670812</v>
      </c>
      <c r="I367">
        <f>'GT Data'!P369/1000</f>
        <v>16.29096479</v>
      </c>
      <c r="J367">
        <f>'GT Data'!Q369/1000</f>
        <v>27.7</v>
      </c>
      <c r="K367">
        <f>'GT Data'!R369/1000</f>
        <v>-5.6222087899999993</v>
      </c>
      <c r="L367">
        <f>'GT Data'!S369/1000</f>
        <v>18.192028499999999</v>
      </c>
      <c r="M367">
        <f>'GT Data'!T369/1000</f>
        <v>29.7</v>
      </c>
      <c r="N367">
        <f>'GT Data'!H369/1000</f>
        <v>-5.6454774809999995</v>
      </c>
      <c r="O367">
        <f>'GT Data'!I369/1000</f>
        <v>18.236284220000002</v>
      </c>
      <c r="P367">
        <f>'GT Data'!J369/1000</f>
        <v>29.7</v>
      </c>
      <c r="Q367">
        <f>'GT Data'!U369</f>
        <v>4</v>
      </c>
      <c r="R367">
        <f>'GT Data'!V369</f>
        <v>4</v>
      </c>
      <c r="S367">
        <f>'GT Data'!W369</f>
        <v>4</v>
      </c>
    </row>
    <row r="368" spans="1:19" x14ac:dyDescent="0.3">
      <c r="A368" t="str">
        <f>'GT Data'!A370</f>
        <v>TAB12-368</v>
      </c>
      <c r="B368">
        <f>'GT Data'!E370/1000</f>
        <v>-4.622670812</v>
      </c>
      <c r="C368">
        <f>'GT Data'!F370/1000</f>
        <v>16.29096479</v>
      </c>
      <c r="D368">
        <f>'GT Data'!G370/1000</f>
        <v>31.7</v>
      </c>
      <c r="E368">
        <f>'GT Data'!K370/1000</f>
        <v>-5.5902232869999997</v>
      </c>
      <c r="F368">
        <f>'GT Data'!L370/1000</f>
        <v>18.131193920000001</v>
      </c>
      <c r="G368">
        <f>'GT Data'!M370/1000</f>
        <v>31.7</v>
      </c>
      <c r="H368">
        <f>'GT Data'!O370/1000</f>
        <v>-4.622670812</v>
      </c>
      <c r="I368">
        <f>'GT Data'!P370/1000</f>
        <v>16.29096479</v>
      </c>
      <c r="J368">
        <f>'GT Data'!Q370/1000</f>
        <v>29.7</v>
      </c>
      <c r="K368">
        <f>'GT Data'!R370/1000</f>
        <v>-5.5669545959999995</v>
      </c>
      <c r="L368">
        <f>'GT Data'!S370/1000</f>
        <v>18.08693821</v>
      </c>
      <c r="M368">
        <f>'GT Data'!T370/1000</f>
        <v>31.7</v>
      </c>
      <c r="N368">
        <f>'GT Data'!H370/1000</f>
        <v>-5.5902232869999997</v>
      </c>
      <c r="O368">
        <f>'GT Data'!I370/1000</f>
        <v>18.131193920000001</v>
      </c>
      <c r="P368">
        <f>'GT Data'!J370/1000</f>
        <v>31.7</v>
      </c>
      <c r="Q368">
        <f>'GT Data'!U370</f>
        <v>4</v>
      </c>
      <c r="R368">
        <f>'GT Data'!V370</f>
        <v>4</v>
      </c>
      <c r="S368">
        <f>'GT Data'!W370</f>
        <v>4</v>
      </c>
    </row>
    <row r="369" spans="1:19" x14ac:dyDescent="0.3">
      <c r="A369" t="str">
        <f>'GT Data'!A371</f>
        <v>TAB13-369</v>
      </c>
      <c r="B369">
        <f>'GT Data'!E371/1000</f>
        <v>-4.622670812</v>
      </c>
      <c r="C369">
        <f>'GT Data'!F371/1000</f>
        <v>16.29096479</v>
      </c>
      <c r="D369">
        <f>'GT Data'!G371/1000</f>
        <v>33.700000000000003</v>
      </c>
      <c r="E369">
        <f>'GT Data'!K371/1000</f>
        <v>-5.5344209129999999</v>
      </c>
      <c r="F369">
        <f>'GT Data'!L371/1000</f>
        <v>18.025061010000002</v>
      </c>
      <c r="G369">
        <f>'GT Data'!M371/1000</f>
        <v>33.700000000000003</v>
      </c>
      <c r="H369">
        <f>'GT Data'!O371/1000</f>
        <v>-4.622670812</v>
      </c>
      <c r="I369">
        <f>'GT Data'!P371/1000</f>
        <v>16.29096479</v>
      </c>
      <c r="J369">
        <f>'GT Data'!Q371/1000</f>
        <v>31.7</v>
      </c>
      <c r="K369">
        <f>'GT Data'!R371/1000</f>
        <v>-5.5111522210000006</v>
      </c>
      <c r="L369">
        <f>'GT Data'!S371/1000</f>
        <v>17.9808053</v>
      </c>
      <c r="M369">
        <f>'GT Data'!T371/1000</f>
        <v>33.700000000000003</v>
      </c>
      <c r="N369">
        <f>'GT Data'!H371/1000</f>
        <v>-5.5344209129999999</v>
      </c>
      <c r="O369">
        <f>'GT Data'!I371/1000</f>
        <v>18.025061010000002</v>
      </c>
      <c r="P369">
        <f>'GT Data'!J371/1000</f>
        <v>33.700000000000003</v>
      </c>
      <c r="Q369">
        <f>'GT Data'!U371</f>
        <v>4</v>
      </c>
      <c r="R369">
        <f>'GT Data'!V371</f>
        <v>4</v>
      </c>
      <c r="S369">
        <f>'GT Data'!W371</f>
        <v>4</v>
      </c>
    </row>
    <row r="370" spans="1:19" x14ac:dyDescent="0.3">
      <c r="A370" t="str">
        <f>'GT Data'!A372</f>
        <v>TAB14-370</v>
      </c>
      <c r="B370">
        <f>'GT Data'!E372/1000</f>
        <v>-4.622670812</v>
      </c>
      <c r="C370">
        <f>'GT Data'!F372/1000</f>
        <v>16.29096479</v>
      </c>
      <c r="D370">
        <f>'GT Data'!G372/1000</f>
        <v>35.700000000000003</v>
      </c>
      <c r="E370">
        <f>'GT Data'!K372/1000</f>
        <v>-5.4780729259999994</v>
      </c>
      <c r="F370">
        <f>'GT Data'!L372/1000</f>
        <v>17.91789039</v>
      </c>
      <c r="G370">
        <f>'GT Data'!M372/1000</f>
        <v>35.700000000000003</v>
      </c>
      <c r="H370">
        <f>'GT Data'!O372/1000</f>
        <v>-4.622670812</v>
      </c>
      <c r="I370">
        <f>'GT Data'!P372/1000</f>
        <v>16.29096479</v>
      </c>
      <c r="J370">
        <f>'GT Data'!Q372/1000</f>
        <v>33.700000000000003</v>
      </c>
      <c r="K370">
        <f>'GT Data'!R372/1000</f>
        <v>-5.4548042349999992</v>
      </c>
      <c r="L370">
        <f>'GT Data'!S372/1000</f>
        <v>17.873634669999998</v>
      </c>
      <c r="M370">
        <f>'GT Data'!T372/1000</f>
        <v>35.700000000000003</v>
      </c>
      <c r="N370">
        <f>'GT Data'!H372/1000</f>
        <v>-5.4780729259999994</v>
      </c>
      <c r="O370">
        <f>'GT Data'!I372/1000</f>
        <v>17.91789039</v>
      </c>
      <c r="P370">
        <f>'GT Data'!J372/1000</f>
        <v>35.700000000000003</v>
      </c>
      <c r="Q370">
        <f>'GT Data'!U372</f>
        <v>4</v>
      </c>
      <c r="R370">
        <f>'GT Data'!V372</f>
        <v>4</v>
      </c>
      <c r="S370">
        <f>'GT Data'!W372</f>
        <v>4</v>
      </c>
    </row>
    <row r="371" spans="1:19" x14ac:dyDescent="0.3">
      <c r="A371" t="str">
        <f>'GT Data'!A373</f>
        <v>TAB11-371</v>
      </c>
      <c r="B371">
        <f>'GT Data'!E373/1000</f>
        <v>-7.3286662170000003</v>
      </c>
      <c r="C371">
        <f>'GT Data'!F373/1000</f>
        <v>12.84166194</v>
      </c>
      <c r="D371">
        <f>'GT Data'!G373/1000</f>
        <v>29.7</v>
      </c>
      <c r="E371">
        <f>'GT Data'!K373/1000</f>
        <v>-9.80159308</v>
      </c>
      <c r="F371">
        <f>'GT Data'!L373/1000</f>
        <v>14.011333769999998</v>
      </c>
      <c r="G371">
        <f>'GT Data'!M373/1000</f>
        <v>29.7</v>
      </c>
      <c r="H371">
        <f>'GT Data'!O373/1000</f>
        <v>-7.3286662170000003</v>
      </c>
      <c r="I371">
        <f>'GT Data'!P373/1000</f>
        <v>12.84166194</v>
      </c>
      <c r="J371">
        <f>'GT Data'!Q373/1000</f>
        <v>27.7</v>
      </c>
      <c r="K371">
        <f>'GT Data'!R373/1000</f>
        <v>-9.7563940710000008</v>
      </c>
      <c r="L371">
        <f>'GT Data'!S373/1000</f>
        <v>13.989955050000001</v>
      </c>
      <c r="M371">
        <f>'GT Data'!T373/1000</f>
        <v>29.7</v>
      </c>
      <c r="N371">
        <f>'GT Data'!H373/1000</f>
        <v>-9.80159308</v>
      </c>
      <c r="O371">
        <f>'GT Data'!I373/1000</f>
        <v>14.011333769999998</v>
      </c>
      <c r="P371">
        <f>'GT Data'!J373/1000</f>
        <v>29.7</v>
      </c>
      <c r="Q371">
        <f>'GT Data'!U373</f>
        <v>4</v>
      </c>
      <c r="R371">
        <f>'GT Data'!V373</f>
        <v>4</v>
      </c>
      <c r="S371">
        <f>'GT Data'!W373</f>
        <v>4</v>
      </c>
    </row>
    <row r="372" spans="1:19" x14ac:dyDescent="0.3">
      <c r="A372" t="str">
        <f>'GT Data'!A374</f>
        <v>TAB12-372</v>
      </c>
      <c r="B372">
        <f>'GT Data'!E374/1000</f>
        <v>-7.3286662170000003</v>
      </c>
      <c r="C372">
        <f>'GT Data'!F374/1000</f>
        <v>12.84166194</v>
      </c>
      <c r="D372">
        <f>'GT Data'!G374/1000</f>
        <v>31.7</v>
      </c>
      <c r="E372">
        <f>'GT Data'!K374/1000</f>
        <v>-9.6961635850000008</v>
      </c>
      <c r="F372">
        <f>'GT Data'!L374/1000</f>
        <v>13.96146658</v>
      </c>
      <c r="G372">
        <f>'GT Data'!M374/1000</f>
        <v>31.7</v>
      </c>
      <c r="H372">
        <f>'GT Data'!O374/1000</f>
        <v>-7.3286662170000003</v>
      </c>
      <c r="I372">
        <f>'GT Data'!P374/1000</f>
        <v>12.84166194</v>
      </c>
      <c r="J372">
        <f>'GT Data'!Q374/1000</f>
        <v>29.7</v>
      </c>
      <c r="K372">
        <f>'GT Data'!R374/1000</f>
        <v>-9.6509645759999998</v>
      </c>
      <c r="L372">
        <f>'GT Data'!S374/1000</f>
        <v>13.94008786</v>
      </c>
      <c r="M372">
        <f>'GT Data'!T374/1000</f>
        <v>31.7</v>
      </c>
      <c r="N372">
        <f>'GT Data'!H374/1000</f>
        <v>-9.6961635850000008</v>
      </c>
      <c r="O372">
        <f>'GT Data'!I374/1000</f>
        <v>13.96146658</v>
      </c>
      <c r="P372">
        <f>'GT Data'!J374/1000</f>
        <v>31.7</v>
      </c>
      <c r="Q372">
        <f>'GT Data'!U374</f>
        <v>4</v>
      </c>
      <c r="R372">
        <f>'GT Data'!V374</f>
        <v>4</v>
      </c>
      <c r="S372">
        <f>'GT Data'!W374</f>
        <v>4</v>
      </c>
    </row>
    <row r="373" spans="1:19" x14ac:dyDescent="0.3">
      <c r="A373" t="str">
        <f>'GT Data'!A375</f>
        <v>TAB13-373</v>
      </c>
      <c r="B373">
        <f>'GT Data'!E375/1000</f>
        <v>-7.3286662170000003</v>
      </c>
      <c r="C373">
        <f>'GT Data'!F375/1000</f>
        <v>12.84166194</v>
      </c>
      <c r="D373">
        <f>'GT Data'!G375/1000</f>
        <v>33.700000000000003</v>
      </c>
      <c r="E373">
        <f>'GT Data'!K375/1000</f>
        <v>-9.5905941590000001</v>
      </c>
      <c r="F373">
        <f>'GT Data'!L375/1000</f>
        <v>13.911533199999999</v>
      </c>
      <c r="G373">
        <f>'GT Data'!M375/1000</f>
        <v>33.700000000000003</v>
      </c>
      <c r="H373">
        <f>'GT Data'!O375/1000</f>
        <v>-7.3286662170000003</v>
      </c>
      <c r="I373">
        <f>'GT Data'!P375/1000</f>
        <v>12.84166194</v>
      </c>
      <c r="J373">
        <f>'GT Data'!Q375/1000</f>
        <v>31.7</v>
      </c>
      <c r="K373">
        <f>'GT Data'!R375/1000</f>
        <v>-9.5453951500000009</v>
      </c>
      <c r="L373">
        <f>'GT Data'!S375/1000</f>
        <v>13.89015449</v>
      </c>
      <c r="M373">
        <f>'GT Data'!T375/1000</f>
        <v>33.700000000000003</v>
      </c>
      <c r="N373">
        <f>'GT Data'!H375/1000</f>
        <v>-9.5905941590000001</v>
      </c>
      <c r="O373">
        <f>'GT Data'!I375/1000</f>
        <v>13.911533199999999</v>
      </c>
      <c r="P373">
        <f>'GT Data'!J375/1000</f>
        <v>33.700000000000003</v>
      </c>
      <c r="Q373">
        <f>'GT Data'!U375</f>
        <v>4</v>
      </c>
      <c r="R373">
        <f>'GT Data'!V375</f>
        <v>4</v>
      </c>
      <c r="S373">
        <f>'GT Data'!W375</f>
        <v>4</v>
      </c>
    </row>
    <row r="374" spans="1:19" x14ac:dyDescent="0.3">
      <c r="A374" t="str">
        <f>'GT Data'!A376</f>
        <v>TAB14-374</v>
      </c>
      <c r="B374">
        <f>'GT Data'!E376/1000</f>
        <v>-7.3286662170000003</v>
      </c>
      <c r="C374">
        <f>'GT Data'!F376/1000</f>
        <v>12.84166194</v>
      </c>
      <c r="D374">
        <f>'GT Data'!G376/1000</f>
        <v>35.700000000000003</v>
      </c>
      <c r="E374">
        <f>'GT Data'!K376/1000</f>
        <v>-9.4848808340000001</v>
      </c>
      <c r="F374">
        <f>'GT Data'!L376/1000</f>
        <v>13.861531769999999</v>
      </c>
      <c r="G374">
        <f>'GT Data'!M376/1000</f>
        <v>35.700000000000003</v>
      </c>
      <c r="H374">
        <f>'GT Data'!O376/1000</f>
        <v>-7.3286662170000003</v>
      </c>
      <c r="I374">
        <f>'GT Data'!P376/1000</f>
        <v>12.84166194</v>
      </c>
      <c r="J374">
        <f>'GT Data'!Q376/1000</f>
        <v>33.700000000000003</v>
      </c>
      <c r="K374">
        <f>'GT Data'!R376/1000</f>
        <v>-9.4396818249999992</v>
      </c>
      <c r="L374">
        <f>'GT Data'!S376/1000</f>
        <v>13.840153050000001</v>
      </c>
      <c r="M374">
        <f>'GT Data'!T376/1000</f>
        <v>35.700000000000003</v>
      </c>
      <c r="N374">
        <f>'GT Data'!H376/1000</f>
        <v>-9.4848808340000001</v>
      </c>
      <c r="O374">
        <f>'GT Data'!I376/1000</f>
        <v>13.861531769999999</v>
      </c>
      <c r="P374">
        <f>'GT Data'!J376/1000</f>
        <v>35.700000000000003</v>
      </c>
      <c r="Q374">
        <f>'GT Data'!U376</f>
        <v>4</v>
      </c>
      <c r="R374">
        <f>'GT Data'!V376</f>
        <v>4</v>
      </c>
      <c r="S374">
        <f>'GT Data'!W376</f>
        <v>4</v>
      </c>
    </row>
    <row r="375" spans="1:19" x14ac:dyDescent="0.3">
      <c r="A375" t="str">
        <f>'GT Data'!A377</f>
        <v>TAB11-375</v>
      </c>
      <c r="B375">
        <f>'GT Data'!E377/1000</f>
        <v>-8.1308893970000007</v>
      </c>
      <c r="C375">
        <f>'GT Data'!F377/1000</f>
        <v>9.9540236339999986</v>
      </c>
      <c r="D375">
        <f>'GT Data'!G377/1000</f>
        <v>29.7</v>
      </c>
      <c r="E375">
        <f>'GT Data'!K377/1000</f>
        <v>-10.86286479</v>
      </c>
      <c r="F375">
        <f>'GT Data'!L377/1000</f>
        <v>10.50432518</v>
      </c>
      <c r="G375">
        <f>'GT Data'!M377/1000</f>
        <v>29.7</v>
      </c>
      <c r="H375">
        <f>'GT Data'!O377/1000</f>
        <v>-8.1308893970000007</v>
      </c>
      <c r="I375">
        <f>'GT Data'!P377/1000</f>
        <v>9.9540236339999986</v>
      </c>
      <c r="J375">
        <f>'GT Data'!Q377/1000</f>
        <v>27.7</v>
      </c>
      <c r="K375">
        <f>'GT Data'!R377/1000</f>
        <v>-10.813849280000001</v>
      </c>
      <c r="L375">
        <f>'GT Data'!S377/1000</f>
        <v>10.49445199</v>
      </c>
      <c r="M375">
        <f>'GT Data'!T377/1000</f>
        <v>29.7</v>
      </c>
      <c r="N375">
        <f>'GT Data'!H377/1000</f>
        <v>-10.86286479</v>
      </c>
      <c r="O375">
        <f>'GT Data'!I377/1000</f>
        <v>10.50432518</v>
      </c>
      <c r="P375">
        <f>'GT Data'!J377/1000</f>
        <v>29.7</v>
      </c>
      <c r="Q375">
        <f>'GT Data'!U377</f>
        <v>4</v>
      </c>
      <c r="R375">
        <f>'GT Data'!V377</f>
        <v>4</v>
      </c>
      <c r="S375">
        <f>'GT Data'!W377</f>
        <v>4</v>
      </c>
    </row>
    <row r="376" spans="1:19" x14ac:dyDescent="0.3">
      <c r="A376" t="str">
        <f>'GT Data'!A378</f>
        <v>TAB12-376</v>
      </c>
      <c r="B376">
        <f>'GT Data'!E378/1000</f>
        <v>-8.1308893970000007</v>
      </c>
      <c r="C376">
        <f>'GT Data'!F378/1000</f>
        <v>9.9540236339999986</v>
      </c>
      <c r="D376">
        <f>'GT Data'!G378/1000</f>
        <v>31.7</v>
      </c>
      <c r="E376">
        <f>'GT Data'!K378/1000</f>
        <v>-10.757768969999999</v>
      </c>
      <c r="F376">
        <f>'GT Data'!L378/1000</f>
        <v>10.483155740000001</v>
      </c>
      <c r="G376">
        <f>'GT Data'!M378/1000</f>
        <v>31.7</v>
      </c>
      <c r="H376">
        <f>'GT Data'!O378/1000</f>
        <v>-8.1308893970000007</v>
      </c>
      <c r="I376">
        <f>'GT Data'!P378/1000</f>
        <v>9.9540236339999986</v>
      </c>
      <c r="J376">
        <f>'GT Data'!Q378/1000</f>
        <v>29.7</v>
      </c>
      <c r="K376">
        <f>'GT Data'!R378/1000</f>
        <v>-10.708753460000001</v>
      </c>
      <c r="L376">
        <f>'GT Data'!S378/1000</f>
        <v>10.47328255</v>
      </c>
      <c r="M376">
        <f>'GT Data'!T378/1000</f>
        <v>31.7</v>
      </c>
      <c r="N376">
        <f>'GT Data'!H378/1000</f>
        <v>-10.757768969999999</v>
      </c>
      <c r="O376">
        <f>'GT Data'!I378/1000</f>
        <v>10.483155740000001</v>
      </c>
      <c r="P376">
        <f>'GT Data'!J378/1000</f>
        <v>31.7</v>
      </c>
      <c r="Q376">
        <f>'GT Data'!U378</f>
        <v>4</v>
      </c>
      <c r="R376">
        <f>'GT Data'!V378</f>
        <v>4</v>
      </c>
      <c r="S376">
        <f>'GT Data'!W378</f>
        <v>4</v>
      </c>
    </row>
    <row r="377" spans="1:19" x14ac:dyDescent="0.3">
      <c r="A377" t="str">
        <f>'GT Data'!A379</f>
        <v>TAB13-377</v>
      </c>
      <c r="B377">
        <f>'GT Data'!E379/1000</f>
        <v>-8.1308893970000007</v>
      </c>
      <c r="C377">
        <f>'GT Data'!F379/1000</f>
        <v>9.9540236339999986</v>
      </c>
      <c r="D377">
        <f>'GT Data'!G379/1000</f>
        <v>33.700000000000003</v>
      </c>
      <c r="E377">
        <f>'GT Data'!K379/1000</f>
        <v>-10.652669640000001</v>
      </c>
      <c r="F377">
        <f>'GT Data'!L379/1000</f>
        <v>10.461985589999999</v>
      </c>
      <c r="G377">
        <f>'GT Data'!M379/1000</f>
        <v>33.700000000000003</v>
      </c>
      <c r="H377">
        <f>'GT Data'!O379/1000</f>
        <v>-8.1308893970000007</v>
      </c>
      <c r="I377">
        <f>'GT Data'!P379/1000</f>
        <v>9.9540236339999986</v>
      </c>
      <c r="J377">
        <f>'GT Data'!Q379/1000</f>
        <v>31.7</v>
      </c>
      <c r="K377">
        <f>'GT Data'!R379/1000</f>
        <v>-10.603654130000001</v>
      </c>
      <c r="L377">
        <f>'GT Data'!S379/1000</f>
        <v>10.452112400000001</v>
      </c>
      <c r="M377">
        <f>'GT Data'!T379/1000</f>
        <v>33.700000000000003</v>
      </c>
      <c r="N377">
        <f>'GT Data'!H379/1000</f>
        <v>-10.652669640000001</v>
      </c>
      <c r="O377">
        <f>'GT Data'!I379/1000</f>
        <v>10.461985589999999</v>
      </c>
      <c r="P377">
        <f>'GT Data'!J379/1000</f>
        <v>33.700000000000003</v>
      </c>
      <c r="Q377">
        <f>'GT Data'!U379</f>
        <v>4</v>
      </c>
      <c r="R377">
        <f>'GT Data'!V379</f>
        <v>4</v>
      </c>
      <c r="S377">
        <f>'GT Data'!W379</f>
        <v>4</v>
      </c>
    </row>
    <row r="378" spans="1:19" x14ac:dyDescent="0.3">
      <c r="A378" t="str">
        <f>'GT Data'!A380</f>
        <v>TAB14-378</v>
      </c>
      <c r="B378">
        <f>'GT Data'!E380/1000</f>
        <v>-8.1308893970000007</v>
      </c>
      <c r="C378">
        <f>'GT Data'!F380/1000</f>
        <v>9.9540236339999986</v>
      </c>
      <c r="D378">
        <f>'GT Data'!G380/1000</f>
        <v>35.700000000000003</v>
      </c>
      <c r="E378">
        <f>'GT Data'!K380/1000</f>
        <v>-10.547566699999999</v>
      </c>
      <c r="F378">
        <f>'GT Data'!L380/1000</f>
        <v>10.44081471</v>
      </c>
      <c r="G378">
        <f>'GT Data'!M380/1000</f>
        <v>35.700000000000003</v>
      </c>
      <c r="H378">
        <f>'GT Data'!O380/1000</f>
        <v>-8.1308893970000007</v>
      </c>
      <c r="I378">
        <f>'GT Data'!P380/1000</f>
        <v>9.9540236339999986</v>
      </c>
      <c r="J378">
        <f>'GT Data'!Q380/1000</f>
        <v>33.700000000000003</v>
      </c>
      <c r="K378">
        <f>'GT Data'!R380/1000</f>
        <v>-10.498551190000001</v>
      </c>
      <c r="L378">
        <f>'GT Data'!S380/1000</f>
        <v>10.430941520000001</v>
      </c>
      <c r="M378">
        <f>'GT Data'!T380/1000</f>
        <v>35.700000000000003</v>
      </c>
      <c r="N378">
        <f>'GT Data'!H380/1000</f>
        <v>-10.547566699999999</v>
      </c>
      <c r="O378">
        <f>'GT Data'!I380/1000</f>
        <v>10.44081471</v>
      </c>
      <c r="P378">
        <f>'GT Data'!J380/1000</f>
        <v>35.700000000000003</v>
      </c>
      <c r="Q378">
        <f>'GT Data'!U380</f>
        <v>4</v>
      </c>
      <c r="R378">
        <f>'GT Data'!V380</f>
        <v>4</v>
      </c>
      <c r="S378">
        <f>'GT Data'!W380</f>
        <v>4</v>
      </c>
    </row>
    <row r="379" spans="1:19" x14ac:dyDescent="0.3">
      <c r="A379" t="str">
        <f>'GT Data'!A381</f>
        <v>TAB11-379</v>
      </c>
      <c r="B379">
        <f>'GT Data'!E381/1000</f>
        <v>-8.4199339770000012</v>
      </c>
      <c r="C379">
        <f>'GT Data'!F381/1000</f>
        <v>9.1286367070000001</v>
      </c>
      <c r="D379">
        <f>'GT Data'!G381/1000</f>
        <v>29.7</v>
      </c>
      <c r="E379">
        <f>'GT Data'!K381/1000</f>
        <v>-11.012405940000001</v>
      </c>
      <c r="F379">
        <f>'GT Data'!L381/1000</f>
        <v>9.6167421140000009</v>
      </c>
      <c r="G379">
        <f>'GT Data'!M381/1000</f>
        <v>29.7</v>
      </c>
      <c r="H379">
        <f>'GT Data'!O381/1000</f>
        <v>-8.4199339770000012</v>
      </c>
      <c r="I379">
        <f>'GT Data'!P381/1000</f>
        <v>9.1286367070000001</v>
      </c>
      <c r="J379">
        <f>'GT Data'!Q381/1000</f>
        <v>27.7</v>
      </c>
      <c r="K379">
        <f>'GT Data'!R381/1000</f>
        <v>-10.963269270000001</v>
      </c>
      <c r="L379">
        <f>'GT Data'!S381/1000</f>
        <v>9.607490760000001</v>
      </c>
      <c r="M379">
        <f>'GT Data'!T381/1000</f>
        <v>29.7</v>
      </c>
      <c r="N379">
        <f>'GT Data'!H381/1000</f>
        <v>-11.012405940000001</v>
      </c>
      <c r="O379">
        <f>'GT Data'!I381/1000</f>
        <v>9.6167421140000009</v>
      </c>
      <c r="P379">
        <f>'GT Data'!J381/1000</f>
        <v>29.7</v>
      </c>
      <c r="Q379">
        <f>'GT Data'!U381</f>
        <v>4</v>
      </c>
      <c r="R379">
        <f>'GT Data'!V381</f>
        <v>4</v>
      </c>
      <c r="S379">
        <f>'GT Data'!W381</f>
        <v>4</v>
      </c>
    </row>
    <row r="380" spans="1:19" x14ac:dyDescent="0.3">
      <c r="A380" t="str">
        <f>'GT Data'!A382</f>
        <v>TAB12-380</v>
      </c>
      <c r="B380">
        <f>'GT Data'!E382/1000</f>
        <v>-8.4199339770000012</v>
      </c>
      <c r="C380">
        <f>'GT Data'!F382/1000</f>
        <v>9.1286367070000001</v>
      </c>
      <c r="D380">
        <f>'GT Data'!G382/1000</f>
        <v>31.7</v>
      </c>
      <c r="E380">
        <f>'GT Data'!K382/1000</f>
        <v>-10.90114603</v>
      </c>
      <c r="F380">
        <f>'GT Data'!L382/1000</f>
        <v>9.5957943219999997</v>
      </c>
      <c r="G380">
        <f>'GT Data'!M382/1000</f>
        <v>31.7</v>
      </c>
      <c r="H380">
        <f>'GT Data'!O382/1000</f>
        <v>-8.4199339770000012</v>
      </c>
      <c r="I380">
        <f>'GT Data'!P382/1000</f>
        <v>9.1286367070000001</v>
      </c>
      <c r="J380">
        <f>'GT Data'!Q382/1000</f>
        <v>29.7</v>
      </c>
      <c r="K380">
        <f>'GT Data'!R382/1000</f>
        <v>-10.85200936</v>
      </c>
      <c r="L380">
        <f>'GT Data'!S382/1000</f>
        <v>9.5865429679999998</v>
      </c>
      <c r="M380">
        <f>'GT Data'!T382/1000</f>
        <v>31.7</v>
      </c>
      <c r="N380">
        <f>'GT Data'!H382/1000</f>
        <v>-10.90114603</v>
      </c>
      <c r="O380">
        <f>'GT Data'!I382/1000</f>
        <v>9.5957943219999997</v>
      </c>
      <c r="P380">
        <f>'GT Data'!J382/1000</f>
        <v>31.7</v>
      </c>
      <c r="Q380">
        <f>'GT Data'!U382</f>
        <v>4</v>
      </c>
      <c r="R380">
        <f>'GT Data'!V382</f>
        <v>4</v>
      </c>
      <c r="S380">
        <f>'GT Data'!W382</f>
        <v>4</v>
      </c>
    </row>
    <row r="381" spans="1:19" x14ac:dyDescent="0.3">
      <c r="A381" t="str">
        <f>'GT Data'!A383</f>
        <v>TAB13-381</v>
      </c>
      <c r="B381">
        <f>'GT Data'!E383/1000</f>
        <v>-8.4199339770000012</v>
      </c>
      <c r="C381">
        <f>'GT Data'!F383/1000</f>
        <v>9.1286367070000001</v>
      </c>
      <c r="D381">
        <f>'GT Data'!G383/1000</f>
        <v>33.700000000000003</v>
      </c>
      <c r="E381">
        <f>'GT Data'!K383/1000</f>
        <v>-10.789787899999999</v>
      </c>
      <c r="F381">
        <f>'GT Data'!L383/1000</f>
        <v>9.5748280369999996</v>
      </c>
      <c r="G381">
        <f>'GT Data'!M383/1000</f>
        <v>33.700000000000003</v>
      </c>
      <c r="H381">
        <f>'GT Data'!O383/1000</f>
        <v>-8.4199339770000012</v>
      </c>
      <c r="I381">
        <f>'GT Data'!P383/1000</f>
        <v>9.1286367070000001</v>
      </c>
      <c r="J381">
        <f>'GT Data'!Q383/1000</f>
        <v>31.7</v>
      </c>
      <c r="K381">
        <f>'GT Data'!R383/1000</f>
        <v>-10.740651229999999</v>
      </c>
      <c r="L381">
        <f>'GT Data'!S383/1000</f>
        <v>9.5655766839999998</v>
      </c>
      <c r="M381">
        <f>'GT Data'!T383/1000</f>
        <v>33.700000000000003</v>
      </c>
      <c r="N381">
        <f>'GT Data'!H383/1000</f>
        <v>-10.789787899999999</v>
      </c>
      <c r="O381">
        <f>'GT Data'!I383/1000</f>
        <v>9.5748280369999996</v>
      </c>
      <c r="P381">
        <f>'GT Data'!J383/1000</f>
        <v>33.700000000000003</v>
      </c>
      <c r="Q381">
        <f>'GT Data'!U383</f>
        <v>4</v>
      </c>
      <c r="R381">
        <f>'GT Data'!V383</f>
        <v>4</v>
      </c>
      <c r="S381">
        <f>'GT Data'!W383</f>
        <v>4</v>
      </c>
    </row>
    <row r="382" spans="1:19" x14ac:dyDescent="0.3">
      <c r="A382" t="str">
        <f>'GT Data'!A384</f>
        <v>TAB14-382</v>
      </c>
      <c r="B382">
        <f>'GT Data'!E384/1000</f>
        <v>-8.4199339770000012</v>
      </c>
      <c r="C382">
        <f>'GT Data'!F384/1000</f>
        <v>9.1286367070000001</v>
      </c>
      <c r="D382">
        <f>'GT Data'!G384/1000</f>
        <v>35.700000000000003</v>
      </c>
      <c r="E382">
        <f>'GT Data'!K384/1000</f>
        <v>-10.678329040000001</v>
      </c>
      <c r="F382">
        <f>'GT Data'!L384/1000</f>
        <v>9.5538427869999989</v>
      </c>
      <c r="G382">
        <f>'GT Data'!M384/1000</f>
        <v>35.700000000000003</v>
      </c>
      <c r="H382">
        <f>'GT Data'!O384/1000</f>
        <v>-8.4199339770000012</v>
      </c>
      <c r="I382">
        <f>'GT Data'!P384/1000</f>
        <v>9.1286367070000001</v>
      </c>
      <c r="J382">
        <f>'GT Data'!Q384/1000</f>
        <v>33.700000000000003</v>
      </c>
      <c r="K382">
        <f>'GT Data'!R384/1000</f>
        <v>-10.62919237</v>
      </c>
      <c r="L382">
        <f>'GT Data'!S384/1000</f>
        <v>9.544591432999999</v>
      </c>
      <c r="M382">
        <f>'GT Data'!T384/1000</f>
        <v>35.700000000000003</v>
      </c>
      <c r="N382">
        <f>'GT Data'!H384/1000</f>
        <v>-10.678329040000001</v>
      </c>
      <c r="O382">
        <f>'GT Data'!I384/1000</f>
        <v>9.5538427869999989</v>
      </c>
      <c r="P382">
        <f>'GT Data'!J384/1000</f>
        <v>35.700000000000003</v>
      </c>
      <c r="Q382">
        <f>'GT Data'!U384</f>
        <v>4</v>
      </c>
      <c r="R382">
        <f>'GT Data'!V384</f>
        <v>4</v>
      </c>
      <c r="S382">
        <f>'GT Data'!W384</f>
        <v>4</v>
      </c>
    </row>
    <row r="383" spans="1:19" x14ac:dyDescent="0.3">
      <c r="A383" t="str">
        <f>'GT Data'!A385</f>
        <v>TAB11-383</v>
      </c>
      <c r="B383">
        <f>'GT Data'!E385/1000</f>
        <v>-8.8130273460000002</v>
      </c>
      <c r="C383">
        <f>'GT Data'!F385/1000</f>
        <v>9.2026475360000006</v>
      </c>
      <c r="D383">
        <f>'GT Data'!G385/1000</f>
        <v>29.7</v>
      </c>
      <c r="E383">
        <f>'GT Data'!K385/1000</f>
        <v>-11.012405940000001</v>
      </c>
      <c r="F383">
        <f>'GT Data'!L385/1000</f>
        <v>9.6167421140000009</v>
      </c>
      <c r="G383">
        <f>'GT Data'!M385/1000</f>
        <v>29.7</v>
      </c>
      <c r="H383">
        <f>'GT Data'!O385/1000</f>
        <v>-8.8130273460000002</v>
      </c>
      <c r="I383">
        <f>'GT Data'!P385/1000</f>
        <v>9.2026475360000006</v>
      </c>
      <c r="J383">
        <f>'GT Data'!Q385/1000</f>
        <v>27.7</v>
      </c>
      <c r="K383">
        <f>'GT Data'!R385/1000</f>
        <v>-10.963269270000001</v>
      </c>
      <c r="L383">
        <f>'GT Data'!S385/1000</f>
        <v>9.607490760000001</v>
      </c>
      <c r="M383">
        <f>'GT Data'!T385/1000</f>
        <v>29.7</v>
      </c>
      <c r="N383">
        <f>'GT Data'!H385/1000</f>
        <v>-11.012405940000001</v>
      </c>
      <c r="O383">
        <f>'GT Data'!I385/1000</f>
        <v>9.6167421140000009</v>
      </c>
      <c r="P383">
        <f>'GT Data'!J385/1000</f>
        <v>29.7</v>
      </c>
      <c r="Q383">
        <f>'GT Data'!U385</f>
        <v>4</v>
      </c>
      <c r="R383">
        <f>'GT Data'!V385</f>
        <v>4</v>
      </c>
      <c r="S383">
        <f>'GT Data'!W385</f>
        <v>4</v>
      </c>
    </row>
    <row r="384" spans="1:19" x14ac:dyDescent="0.3">
      <c r="A384" t="str">
        <f>'GT Data'!A386</f>
        <v>TAB12-384</v>
      </c>
      <c r="B384">
        <f>'GT Data'!E386/1000</f>
        <v>-8.8130273460000002</v>
      </c>
      <c r="C384">
        <f>'GT Data'!F386/1000</f>
        <v>9.2026475360000006</v>
      </c>
      <c r="D384">
        <f>'GT Data'!G386/1000</f>
        <v>31.7</v>
      </c>
      <c r="E384">
        <f>'GT Data'!K386/1000</f>
        <v>-10.90114603</v>
      </c>
      <c r="F384">
        <f>'GT Data'!L386/1000</f>
        <v>9.5957943219999997</v>
      </c>
      <c r="G384">
        <f>'GT Data'!M386/1000</f>
        <v>31.7</v>
      </c>
      <c r="H384">
        <f>'GT Data'!O386/1000</f>
        <v>-8.8130273460000002</v>
      </c>
      <c r="I384">
        <f>'GT Data'!P386/1000</f>
        <v>9.2026475360000006</v>
      </c>
      <c r="J384">
        <f>'GT Data'!Q386/1000</f>
        <v>29.7</v>
      </c>
      <c r="K384">
        <f>'GT Data'!R386/1000</f>
        <v>-10.85200936</v>
      </c>
      <c r="L384">
        <f>'GT Data'!S386/1000</f>
        <v>9.5865429679999998</v>
      </c>
      <c r="M384">
        <f>'GT Data'!T386/1000</f>
        <v>31.7</v>
      </c>
      <c r="N384">
        <f>'GT Data'!H386/1000</f>
        <v>-10.90114603</v>
      </c>
      <c r="O384">
        <f>'GT Data'!I386/1000</f>
        <v>9.5957943219999997</v>
      </c>
      <c r="P384">
        <f>'GT Data'!J386/1000</f>
        <v>31.7</v>
      </c>
      <c r="Q384">
        <f>'GT Data'!U386</f>
        <v>4</v>
      </c>
      <c r="R384">
        <f>'GT Data'!V386</f>
        <v>4</v>
      </c>
      <c r="S384">
        <f>'GT Data'!W386</f>
        <v>4</v>
      </c>
    </row>
    <row r="385" spans="1:19" x14ac:dyDescent="0.3">
      <c r="A385" t="str">
        <f>'GT Data'!A387</f>
        <v>TAB13-385</v>
      </c>
      <c r="B385">
        <f>'GT Data'!E387/1000</f>
        <v>-8.8130273460000002</v>
      </c>
      <c r="C385">
        <f>'GT Data'!F387/1000</f>
        <v>9.2026475360000006</v>
      </c>
      <c r="D385">
        <f>'GT Data'!G387/1000</f>
        <v>33.700000000000003</v>
      </c>
      <c r="E385">
        <f>'GT Data'!K387/1000</f>
        <v>-10.789787899999999</v>
      </c>
      <c r="F385">
        <f>'GT Data'!L387/1000</f>
        <v>9.5748280369999996</v>
      </c>
      <c r="G385">
        <f>'GT Data'!M387/1000</f>
        <v>33.700000000000003</v>
      </c>
      <c r="H385">
        <f>'GT Data'!O387/1000</f>
        <v>-8.8130273460000002</v>
      </c>
      <c r="I385">
        <f>'GT Data'!P387/1000</f>
        <v>9.2026475360000006</v>
      </c>
      <c r="J385">
        <f>'GT Data'!Q387/1000</f>
        <v>31.7</v>
      </c>
      <c r="K385">
        <f>'GT Data'!R387/1000</f>
        <v>-10.740651229999999</v>
      </c>
      <c r="L385">
        <f>'GT Data'!S387/1000</f>
        <v>9.5655766839999998</v>
      </c>
      <c r="M385">
        <f>'GT Data'!T387/1000</f>
        <v>33.700000000000003</v>
      </c>
      <c r="N385">
        <f>'GT Data'!H387/1000</f>
        <v>-10.789787899999999</v>
      </c>
      <c r="O385">
        <f>'GT Data'!I387/1000</f>
        <v>9.5748280369999996</v>
      </c>
      <c r="P385">
        <f>'GT Data'!J387/1000</f>
        <v>33.700000000000003</v>
      </c>
      <c r="Q385">
        <f>'GT Data'!U387</f>
        <v>4</v>
      </c>
      <c r="R385">
        <f>'GT Data'!V387</f>
        <v>4</v>
      </c>
      <c r="S385">
        <f>'GT Data'!W387</f>
        <v>4</v>
      </c>
    </row>
    <row r="386" spans="1:19" x14ac:dyDescent="0.3">
      <c r="A386" t="str">
        <f>'GT Data'!A388</f>
        <v>TAB14-386</v>
      </c>
      <c r="B386">
        <f>'GT Data'!E388/1000</f>
        <v>-8.8130273460000002</v>
      </c>
      <c r="C386">
        <f>'GT Data'!F388/1000</f>
        <v>9.2026475360000006</v>
      </c>
      <c r="D386">
        <f>'GT Data'!G388/1000</f>
        <v>35.700000000000003</v>
      </c>
      <c r="E386">
        <f>'GT Data'!K388/1000</f>
        <v>-10.678329040000001</v>
      </c>
      <c r="F386">
        <f>'GT Data'!L388/1000</f>
        <v>9.5538427869999989</v>
      </c>
      <c r="G386">
        <f>'GT Data'!M388/1000</f>
        <v>35.700000000000003</v>
      </c>
      <c r="H386">
        <f>'GT Data'!O388/1000</f>
        <v>-8.8130273460000002</v>
      </c>
      <c r="I386">
        <f>'GT Data'!P388/1000</f>
        <v>9.2026475360000006</v>
      </c>
      <c r="J386">
        <f>'GT Data'!Q388/1000</f>
        <v>33.700000000000003</v>
      </c>
      <c r="K386">
        <f>'GT Data'!R388/1000</f>
        <v>-10.62919237</v>
      </c>
      <c r="L386">
        <f>'GT Data'!S388/1000</f>
        <v>9.544591432999999</v>
      </c>
      <c r="M386">
        <f>'GT Data'!T388/1000</f>
        <v>35.700000000000003</v>
      </c>
      <c r="N386">
        <f>'GT Data'!H388/1000</f>
        <v>-10.678329040000001</v>
      </c>
      <c r="O386">
        <f>'GT Data'!I388/1000</f>
        <v>9.5538427869999989</v>
      </c>
      <c r="P386">
        <f>'GT Data'!J388/1000</f>
        <v>35.700000000000003</v>
      </c>
      <c r="Q386">
        <f>'GT Data'!U388</f>
        <v>4</v>
      </c>
      <c r="R386">
        <f>'GT Data'!V388</f>
        <v>4</v>
      </c>
      <c r="S386">
        <f>'GT Data'!W388</f>
        <v>4</v>
      </c>
    </row>
    <row r="387" spans="1:19" x14ac:dyDescent="0.3">
      <c r="A387" t="str">
        <f>'GT Data'!A389</f>
        <v>TAB11-387</v>
      </c>
      <c r="B387">
        <f>'GT Data'!E389/1000</f>
        <v>-9.0241682739999991</v>
      </c>
      <c r="C387">
        <f>'GT Data'!F389/1000</f>
        <v>7.5968636859999998</v>
      </c>
      <c r="D387">
        <f>'GT Data'!G389/1000</f>
        <v>29.7</v>
      </c>
      <c r="E387">
        <f>'GT Data'!K389/1000</f>
        <v>-11.27868889</v>
      </c>
      <c r="F387">
        <f>'GT Data'!L389/1000</f>
        <v>8.0550657670000003</v>
      </c>
      <c r="G387">
        <f>'GT Data'!M389/1000</f>
        <v>29.7</v>
      </c>
      <c r="H387">
        <f>'GT Data'!O389/1000</f>
        <v>-9.0241682739999991</v>
      </c>
      <c r="I387">
        <f>'GT Data'!P389/1000</f>
        <v>7.5968636859999998</v>
      </c>
      <c r="J387">
        <f>'GT Data'!Q389/1000</f>
        <v>27.7</v>
      </c>
      <c r="K387">
        <f>'GT Data'!R389/1000</f>
        <v>-11.2296906</v>
      </c>
      <c r="L387">
        <f>'GT Data'!S389/1000</f>
        <v>8.0451074990000002</v>
      </c>
      <c r="M387">
        <f>'GT Data'!T389/1000</f>
        <v>29.7</v>
      </c>
      <c r="N387">
        <f>'GT Data'!H389/1000</f>
        <v>-11.27868889</v>
      </c>
      <c r="O387">
        <f>'GT Data'!I389/1000</f>
        <v>8.0550657670000003</v>
      </c>
      <c r="P387">
        <f>'GT Data'!J389/1000</f>
        <v>29.7</v>
      </c>
      <c r="Q387">
        <f>'GT Data'!U389</f>
        <v>4</v>
      </c>
      <c r="R387">
        <f>'GT Data'!V389</f>
        <v>4</v>
      </c>
      <c r="S387">
        <f>'GT Data'!W389</f>
        <v>4</v>
      </c>
    </row>
    <row r="388" spans="1:19" x14ac:dyDescent="0.3">
      <c r="A388" t="str">
        <f>'GT Data'!A390</f>
        <v>TAB12-388</v>
      </c>
      <c r="B388">
        <f>'GT Data'!E390/1000</f>
        <v>-9.0241682739999991</v>
      </c>
      <c r="C388">
        <f>'GT Data'!F390/1000</f>
        <v>7.5968636859999998</v>
      </c>
      <c r="D388">
        <f>'GT Data'!G390/1000</f>
        <v>31.7</v>
      </c>
      <c r="E388">
        <f>'GT Data'!K390/1000</f>
        <v>-11.15588537</v>
      </c>
      <c r="F388">
        <f>'GT Data'!L390/1000</f>
        <v>8.0301075439999998</v>
      </c>
      <c r="G388">
        <f>'GT Data'!M390/1000</f>
        <v>31.7</v>
      </c>
      <c r="H388">
        <f>'GT Data'!O390/1000</f>
        <v>-9.0241682739999991</v>
      </c>
      <c r="I388">
        <f>'GT Data'!P390/1000</f>
        <v>7.5968636859999998</v>
      </c>
      <c r="J388">
        <f>'GT Data'!Q390/1000</f>
        <v>29.7</v>
      </c>
      <c r="K388">
        <f>'GT Data'!R390/1000</f>
        <v>-11.106887070000001</v>
      </c>
      <c r="L388">
        <f>'GT Data'!S390/1000</f>
        <v>8.0201492759999997</v>
      </c>
      <c r="M388">
        <f>'GT Data'!T390/1000</f>
        <v>31.7</v>
      </c>
      <c r="N388">
        <f>'GT Data'!H390/1000</f>
        <v>-11.15588537</v>
      </c>
      <c r="O388">
        <f>'GT Data'!I390/1000</f>
        <v>8.0301075439999998</v>
      </c>
      <c r="P388">
        <f>'GT Data'!J390/1000</f>
        <v>31.7</v>
      </c>
      <c r="Q388">
        <f>'GT Data'!U390</f>
        <v>4</v>
      </c>
      <c r="R388">
        <f>'GT Data'!V390</f>
        <v>4</v>
      </c>
      <c r="S388">
        <f>'GT Data'!W390</f>
        <v>4</v>
      </c>
    </row>
    <row r="389" spans="1:19" x14ac:dyDescent="0.3">
      <c r="A389" t="str">
        <f>'GT Data'!A391</f>
        <v>TAB13-389</v>
      </c>
      <c r="B389">
        <f>'GT Data'!E391/1000</f>
        <v>-9.0241682739999991</v>
      </c>
      <c r="C389">
        <f>'GT Data'!F391/1000</f>
        <v>7.5968636859999998</v>
      </c>
      <c r="D389">
        <f>'GT Data'!G391/1000</f>
        <v>33.700000000000003</v>
      </c>
      <c r="E389">
        <f>'GT Data'!K391/1000</f>
        <v>-11.032823669999999</v>
      </c>
      <c r="F389">
        <f>'GT Data'!L391/1000</f>
        <v>8.0050968499999993</v>
      </c>
      <c r="G389">
        <f>'GT Data'!M391/1000</f>
        <v>33.700000000000003</v>
      </c>
      <c r="H389">
        <f>'GT Data'!O391/1000</f>
        <v>-9.0241682739999991</v>
      </c>
      <c r="I389">
        <f>'GT Data'!P391/1000</f>
        <v>7.5968636859999998</v>
      </c>
      <c r="J389">
        <f>'GT Data'!Q391/1000</f>
        <v>31.7</v>
      </c>
      <c r="K389">
        <f>'GT Data'!R391/1000</f>
        <v>-10.983825380000001</v>
      </c>
      <c r="L389">
        <f>'GT Data'!S391/1000</f>
        <v>7.9951385819999992</v>
      </c>
      <c r="M389">
        <f>'GT Data'!T391/1000</f>
        <v>33.700000000000003</v>
      </c>
      <c r="N389">
        <f>'GT Data'!H391/1000</f>
        <v>-11.032823669999999</v>
      </c>
      <c r="O389">
        <f>'GT Data'!I391/1000</f>
        <v>8.0050968499999993</v>
      </c>
      <c r="P389">
        <f>'GT Data'!J391/1000</f>
        <v>33.700000000000003</v>
      </c>
      <c r="Q389">
        <f>'GT Data'!U391</f>
        <v>4</v>
      </c>
      <c r="R389">
        <f>'GT Data'!V391</f>
        <v>4</v>
      </c>
      <c r="S389">
        <f>'GT Data'!W391</f>
        <v>4</v>
      </c>
    </row>
    <row r="390" spans="1:19" x14ac:dyDescent="0.3">
      <c r="A390" t="str">
        <f>'GT Data'!A392</f>
        <v>TAB14-390</v>
      </c>
      <c r="B390">
        <f>'GT Data'!E392/1000</f>
        <v>-9.0241682739999991</v>
      </c>
      <c r="C390">
        <f>'GT Data'!F392/1000</f>
        <v>7.5968636859999998</v>
      </c>
      <c r="D390">
        <f>'GT Data'!G392/1000</f>
        <v>35.700000000000003</v>
      </c>
      <c r="E390">
        <f>'GT Data'!K392/1000</f>
        <v>-10.90950125</v>
      </c>
      <c r="F390">
        <f>'GT Data'!L392/1000</f>
        <v>7.9800331669999993</v>
      </c>
      <c r="G390">
        <f>'GT Data'!M392/1000</f>
        <v>35.700000000000003</v>
      </c>
      <c r="H390">
        <f>'GT Data'!O392/1000</f>
        <v>-9.0241682739999991</v>
      </c>
      <c r="I390">
        <f>'GT Data'!P392/1000</f>
        <v>7.5968636859999998</v>
      </c>
      <c r="J390">
        <f>'GT Data'!Q392/1000</f>
        <v>33.700000000000003</v>
      </c>
      <c r="K390">
        <f>'GT Data'!R392/1000</f>
        <v>-10.86050296</v>
      </c>
      <c r="L390">
        <f>'GT Data'!S392/1000</f>
        <v>7.9700748990000001</v>
      </c>
      <c r="M390">
        <f>'GT Data'!T392/1000</f>
        <v>35.700000000000003</v>
      </c>
      <c r="N390">
        <f>'GT Data'!H392/1000</f>
        <v>-10.90950125</v>
      </c>
      <c r="O390">
        <f>'GT Data'!I392/1000</f>
        <v>7.9800331669999993</v>
      </c>
      <c r="P390">
        <f>'GT Data'!J392/1000</f>
        <v>35.700000000000003</v>
      </c>
      <c r="Q390">
        <f>'GT Data'!U392</f>
        <v>4</v>
      </c>
      <c r="R390">
        <f>'GT Data'!V392</f>
        <v>4</v>
      </c>
      <c r="S390">
        <f>'GT Data'!W392</f>
        <v>4</v>
      </c>
    </row>
    <row r="391" spans="1:19" x14ac:dyDescent="0.3">
      <c r="A391" t="str">
        <f>'GT Data'!A393</f>
        <v>TAB11-391</v>
      </c>
      <c r="B391">
        <f>'GT Data'!E393/1000</f>
        <v>-9.4287407220000006</v>
      </c>
      <c r="C391">
        <f>'GT Data'!F393/1000</f>
        <v>6.0358342980000002</v>
      </c>
      <c r="D391">
        <f>'GT Data'!G393/1000</f>
        <v>29.7</v>
      </c>
      <c r="E391">
        <f>'GT Data'!K393/1000</f>
        <v>-11.619752</v>
      </c>
      <c r="F391">
        <f>'GT Data'!L393/1000</f>
        <v>6.552886064</v>
      </c>
      <c r="G391">
        <f>'GT Data'!M393/1000</f>
        <v>29.7</v>
      </c>
      <c r="H391">
        <f>'GT Data'!O393/1000</f>
        <v>-9.4287407220000006</v>
      </c>
      <c r="I391">
        <f>'GT Data'!P393/1000</f>
        <v>6.0358342980000002</v>
      </c>
      <c r="J391">
        <f>'GT Data'!Q393/1000</f>
        <v>27.7</v>
      </c>
      <c r="K391">
        <f>'GT Data'!R393/1000</f>
        <v>-11.571088680000001</v>
      </c>
      <c r="L391">
        <f>'GT Data'!S393/1000</f>
        <v>6.5414021169999996</v>
      </c>
      <c r="M391">
        <f>'GT Data'!T393/1000</f>
        <v>29.7</v>
      </c>
      <c r="N391">
        <f>'GT Data'!H393/1000</f>
        <v>-11.619752</v>
      </c>
      <c r="O391">
        <f>'GT Data'!I393/1000</f>
        <v>6.552886064</v>
      </c>
      <c r="P391">
        <f>'GT Data'!J393/1000</f>
        <v>29.7</v>
      </c>
      <c r="Q391">
        <f>'GT Data'!U393</f>
        <v>4</v>
      </c>
      <c r="R391">
        <f>'GT Data'!V393</f>
        <v>4</v>
      </c>
      <c r="S391">
        <f>'GT Data'!W393</f>
        <v>4</v>
      </c>
    </row>
    <row r="392" spans="1:19" x14ac:dyDescent="0.3">
      <c r="A392" t="str">
        <f>'GT Data'!A394</f>
        <v>TAB12-392</v>
      </c>
      <c r="B392">
        <f>'GT Data'!E394/1000</f>
        <v>-9.4287407220000006</v>
      </c>
      <c r="C392">
        <f>'GT Data'!F394/1000</f>
        <v>6.0358342980000002</v>
      </c>
      <c r="D392">
        <f>'GT Data'!G394/1000</f>
        <v>31.7</v>
      </c>
      <c r="E392">
        <f>'GT Data'!K394/1000</f>
        <v>-11.491753280000001</v>
      </c>
      <c r="F392">
        <f>'GT Data'!L394/1000</f>
        <v>6.5226799360000003</v>
      </c>
      <c r="G392">
        <f>'GT Data'!M394/1000</f>
        <v>31.7</v>
      </c>
      <c r="H392">
        <f>'GT Data'!O394/1000</f>
        <v>-9.4287407220000006</v>
      </c>
      <c r="I392">
        <f>'GT Data'!P394/1000</f>
        <v>6.0358342980000002</v>
      </c>
      <c r="J392">
        <f>'GT Data'!Q394/1000</f>
        <v>29.7</v>
      </c>
      <c r="K392">
        <f>'GT Data'!R394/1000</f>
        <v>-11.443089949999999</v>
      </c>
      <c r="L392">
        <f>'GT Data'!S394/1000</f>
        <v>6.511195989</v>
      </c>
      <c r="M392">
        <f>'GT Data'!T394/1000</f>
        <v>31.7</v>
      </c>
      <c r="N392">
        <f>'GT Data'!H394/1000</f>
        <v>-11.491753280000001</v>
      </c>
      <c r="O392">
        <f>'GT Data'!I394/1000</f>
        <v>6.5226799360000003</v>
      </c>
      <c r="P392">
        <f>'GT Data'!J394/1000</f>
        <v>31.7</v>
      </c>
      <c r="Q392">
        <f>'GT Data'!U394</f>
        <v>4</v>
      </c>
      <c r="R392">
        <f>'GT Data'!V394</f>
        <v>4</v>
      </c>
      <c r="S392">
        <f>'GT Data'!W394</f>
        <v>4</v>
      </c>
    </row>
    <row r="393" spans="1:19" x14ac:dyDescent="0.3">
      <c r="A393" t="str">
        <f>'GT Data'!A395</f>
        <v>TAB13-393</v>
      </c>
      <c r="B393">
        <f>'GT Data'!E395/1000</f>
        <v>-9.4287407220000006</v>
      </c>
      <c r="C393">
        <f>'GT Data'!F395/1000</f>
        <v>6.0358342980000002</v>
      </c>
      <c r="D393">
        <f>'GT Data'!G395/1000</f>
        <v>33.700000000000003</v>
      </c>
      <c r="E393">
        <f>'GT Data'!K395/1000</f>
        <v>-11.36361548</v>
      </c>
      <c r="F393">
        <f>'GT Data'!L395/1000</f>
        <v>6.4924409889999994</v>
      </c>
      <c r="G393">
        <f>'GT Data'!M395/1000</f>
        <v>33.700000000000003</v>
      </c>
      <c r="H393">
        <f>'GT Data'!O395/1000</f>
        <v>-9.4287407220000006</v>
      </c>
      <c r="I393">
        <f>'GT Data'!P395/1000</f>
        <v>6.0358342980000002</v>
      </c>
      <c r="J393">
        <f>'GT Data'!Q395/1000</f>
        <v>31.7</v>
      </c>
      <c r="K393">
        <f>'GT Data'!R395/1000</f>
        <v>-11.314952160000001</v>
      </c>
      <c r="L393">
        <f>'GT Data'!S395/1000</f>
        <v>6.480957042</v>
      </c>
      <c r="M393">
        <f>'GT Data'!T395/1000</f>
        <v>33.700000000000003</v>
      </c>
      <c r="N393">
        <f>'GT Data'!H395/1000</f>
        <v>-11.36361548</v>
      </c>
      <c r="O393">
        <f>'GT Data'!I395/1000</f>
        <v>6.4924409889999994</v>
      </c>
      <c r="P393">
        <f>'GT Data'!J395/1000</f>
        <v>33.700000000000003</v>
      </c>
      <c r="Q393">
        <f>'GT Data'!U395</f>
        <v>4</v>
      </c>
      <c r="R393">
        <f>'GT Data'!V395</f>
        <v>4</v>
      </c>
      <c r="S393">
        <f>'GT Data'!W395</f>
        <v>4</v>
      </c>
    </row>
    <row r="394" spans="1:19" x14ac:dyDescent="0.3">
      <c r="A394" t="str">
        <f>'GT Data'!A396</f>
        <v>TAB14-394</v>
      </c>
      <c r="B394">
        <f>'GT Data'!E396/1000</f>
        <v>-9.4287407220000006</v>
      </c>
      <c r="C394">
        <f>'GT Data'!F396/1000</f>
        <v>6.0358342980000002</v>
      </c>
      <c r="D394">
        <f>'GT Data'!G396/1000</f>
        <v>35.700000000000003</v>
      </c>
      <c r="E394">
        <f>'GT Data'!K396/1000</f>
        <v>-11.23534529</v>
      </c>
      <c r="F394">
        <f>'GT Data'!L396/1000</f>
        <v>6.4621707990000008</v>
      </c>
      <c r="G394">
        <f>'GT Data'!M396/1000</f>
        <v>35.700000000000003</v>
      </c>
      <c r="H394">
        <f>'GT Data'!O396/1000</f>
        <v>-9.4287407220000006</v>
      </c>
      <c r="I394">
        <f>'GT Data'!P396/1000</f>
        <v>6.0358342980000002</v>
      </c>
      <c r="J394">
        <f>'GT Data'!Q396/1000</f>
        <v>33.700000000000003</v>
      </c>
      <c r="K394">
        <f>'GT Data'!R396/1000</f>
        <v>-11.18668197</v>
      </c>
      <c r="L394">
        <f>'GT Data'!S396/1000</f>
        <v>6.4506868519999996</v>
      </c>
      <c r="M394">
        <f>'GT Data'!T396/1000</f>
        <v>35.700000000000003</v>
      </c>
      <c r="N394">
        <f>'GT Data'!H396/1000</f>
        <v>-11.23534529</v>
      </c>
      <c r="O394">
        <f>'GT Data'!I396/1000</f>
        <v>6.4621707990000008</v>
      </c>
      <c r="P394">
        <f>'GT Data'!J396/1000</f>
        <v>35.700000000000003</v>
      </c>
      <c r="Q394">
        <f>'GT Data'!U396</f>
        <v>4</v>
      </c>
      <c r="R394">
        <f>'GT Data'!V396</f>
        <v>4</v>
      </c>
      <c r="S394">
        <f>'GT Data'!W396</f>
        <v>4</v>
      </c>
    </row>
    <row r="395" spans="1:19" x14ac:dyDescent="0.3">
      <c r="A395" t="str">
        <f>'GT Data'!A397</f>
        <v>TAB11-395</v>
      </c>
      <c r="B395">
        <f>'GT Data'!E397/1000</f>
        <v>-9.5796033979999997</v>
      </c>
      <c r="C395">
        <f>'GT Data'!F397/1000</f>
        <v>5.4032062610000002</v>
      </c>
      <c r="D395">
        <f>'GT Data'!G397/1000</f>
        <v>29.7</v>
      </c>
      <c r="E395">
        <f>'GT Data'!K397/1000</f>
        <v>-11.787101420000001</v>
      </c>
      <c r="F395">
        <f>'GT Data'!L397/1000</f>
        <v>5.9433943950000003</v>
      </c>
      <c r="G395">
        <f>'GT Data'!M397/1000</f>
        <v>29.7</v>
      </c>
      <c r="H395">
        <f>'GT Data'!O397/1000</f>
        <v>-9.5796033979999997</v>
      </c>
      <c r="I395">
        <f>'GT Data'!P397/1000</f>
        <v>5.4032062610000002</v>
      </c>
      <c r="J395">
        <f>'GT Data'!Q397/1000</f>
        <v>27.7</v>
      </c>
      <c r="K395">
        <f>'GT Data'!R397/1000</f>
        <v>-11.738534400000001</v>
      </c>
      <c r="L395">
        <f>'GT Data'!S397/1000</f>
        <v>5.9315097509999992</v>
      </c>
      <c r="M395">
        <f>'GT Data'!T397/1000</f>
        <v>29.7</v>
      </c>
      <c r="N395">
        <f>'GT Data'!H397/1000</f>
        <v>-11.787101420000001</v>
      </c>
      <c r="O395">
        <f>'GT Data'!I397/1000</f>
        <v>5.9433943950000003</v>
      </c>
      <c r="P395">
        <f>'GT Data'!J397/1000</f>
        <v>29.7</v>
      </c>
      <c r="Q395">
        <f>'GT Data'!U397</f>
        <v>4</v>
      </c>
      <c r="R395">
        <f>'GT Data'!V397</f>
        <v>4</v>
      </c>
      <c r="S395">
        <f>'GT Data'!W397</f>
        <v>4</v>
      </c>
    </row>
    <row r="396" spans="1:19" x14ac:dyDescent="0.3">
      <c r="A396" t="str">
        <f>'GT Data'!A398</f>
        <v>TAB12-396</v>
      </c>
      <c r="B396">
        <f>'GT Data'!E398/1000</f>
        <v>-9.5796033979999997</v>
      </c>
      <c r="C396">
        <f>'GT Data'!F398/1000</f>
        <v>5.4032062610000002</v>
      </c>
      <c r="D396">
        <f>'GT Data'!G398/1000</f>
        <v>31.7</v>
      </c>
      <c r="E396">
        <f>'GT Data'!K398/1000</f>
        <v>-11.658917279999999</v>
      </c>
      <c r="F396">
        <f>'GT Data'!L398/1000</f>
        <v>5.9120269600000004</v>
      </c>
      <c r="G396">
        <f>'GT Data'!M398/1000</f>
        <v>31.7</v>
      </c>
      <c r="H396">
        <f>'GT Data'!O398/1000</f>
        <v>-9.5796033979999997</v>
      </c>
      <c r="I396">
        <f>'GT Data'!P398/1000</f>
        <v>5.4032062610000002</v>
      </c>
      <c r="J396">
        <f>'GT Data'!Q398/1000</f>
        <v>29.7</v>
      </c>
      <c r="K396">
        <f>'GT Data'!R398/1000</f>
        <v>-11.610350259999999</v>
      </c>
      <c r="L396">
        <f>'GT Data'!S398/1000</f>
        <v>5.9001423160000002</v>
      </c>
      <c r="M396">
        <f>'GT Data'!T398/1000</f>
        <v>31.7</v>
      </c>
      <c r="N396">
        <f>'GT Data'!H398/1000</f>
        <v>-11.658917279999999</v>
      </c>
      <c r="O396">
        <f>'GT Data'!I398/1000</f>
        <v>5.9120269600000004</v>
      </c>
      <c r="P396">
        <f>'GT Data'!J398/1000</f>
        <v>31.7</v>
      </c>
      <c r="Q396">
        <f>'GT Data'!U398</f>
        <v>4</v>
      </c>
      <c r="R396">
        <f>'GT Data'!V398</f>
        <v>4</v>
      </c>
      <c r="S396">
        <f>'GT Data'!W398</f>
        <v>4</v>
      </c>
    </row>
    <row r="397" spans="1:19" x14ac:dyDescent="0.3">
      <c r="A397" t="str">
        <f>'GT Data'!A399</f>
        <v>TAB13-397</v>
      </c>
      <c r="B397">
        <f>'GT Data'!E399/1000</f>
        <v>-9.5796033979999997</v>
      </c>
      <c r="C397">
        <f>'GT Data'!F399/1000</f>
        <v>5.4032062610000002</v>
      </c>
      <c r="D397">
        <f>'GT Data'!G399/1000</f>
        <v>33.700000000000003</v>
      </c>
      <c r="E397">
        <f>'GT Data'!K399/1000</f>
        <v>-11.5306962</v>
      </c>
      <c r="F397">
        <f>'GT Data'!L399/1000</f>
        <v>5.8806504850000003</v>
      </c>
      <c r="G397">
        <f>'GT Data'!M399/1000</f>
        <v>33.700000000000003</v>
      </c>
      <c r="H397">
        <f>'GT Data'!O399/1000</f>
        <v>-9.5796033979999997</v>
      </c>
      <c r="I397">
        <f>'GT Data'!P399/1000</f>
        <v>5.4032062610000002</v>
      </c>
      <c r="J397">
        <f>'GT Data'!Q399/1000</f>
        <v>31.7</v>
      </c>
      <c r="K397">
        <f>'GT Data'!R399/1000</f>
        <v>-11.482129179999999</v>
      </c>
      <c r="L397">
        <f>'GT Data'!S399/1000</f>
        <v>5.8687658420000002</v>
      </c>
      <c r="M397">
        <f>'GT Data'!T399/1000</f>
        <v>33.700000000000003</v>
      </c>
      <c r="N397">
        <f>'GT Data'!H399/1000</f>
        <v>-11.5306962</v>
      </c>
      <c r="O397">
        <f>'GT Data'!I399/1000</f>
        <v>5.8806504850000003</v>
      </c>
      <c r="P397">
        <f>'GT Data'!J399/1000</f>
        <v>33.700000000000003</v>
      </c>
      <c r="Q397">
        <f>'GT Data'!U399</f>
        <v>4</v>
      </c>
      <c r="R397">
        <f>'GT Data'!V399</f>
        <v>4</v>
      </c>
      <c r="S397">
        <f>'GT Data'!W399</f>
        <v>4</v>
      </c>
    </row>
    <row r="398" spans="1:19" x14ac:dyDescent="0.3">
      <c r="A398" t="str">
        <f>'GT Data'!A400</f>
        <v>TAB14-398</v>
      </c>
      <c r="B398">
        <f>'GT Data'!E400/1000</f>
        <v>-9.5796033979999997</v>
      </c>
      <c r="C398">
        <f>'GT Data'!F400/1000</f>
        <v>5.4032062610000002</v>
      </c>
      <c r="D398">
        <f>'GT Data'!G400/1000</f>
        <v>35.700000000000003</v>
      </c>
      <c r="E398">
        <f>'GT Data'!K400/1000</f>
        <v>-11.4024473</v>
      </c>
      <c r="F398">
        <f>'GT Data'!L400/1000</f>
        <v>5.8492672039999993</v>
      </c>
      <c r="G398">
        <f>'GT Data'!M400/1000</f>
        <v>35.700000000000003</v>
      </c>
      <c r="H398">
        <f>'GT Data'!O400/1000</f>
        <v>-9.5796033979999997</v>
      </c>
      <c r="I398">
        <f>'GT Data'!P400/1000</f>
        <v>5.4032062610000002</v>
      </c>
      <c r="J398">
        <f>'GT Data'!Q400/1000</f>
        <v>33.700000000000003</v>
      </c>
      <c r="K398">
        <f>'GT Data'!R400/1000</f>
        <v>-11.353880289999999</v>
      </c>
      <c r="L398">
        <f>'GT Data'!S400/1000</f>
        <v>5.83738256</v>
      </c>
      <c r="M398">
        <f>'GT Data'!T400/1000</f>
        <v>35.700000000000003</v>
      </c>
      <c r="N398">
        <f>'GT Data'!H400/1000</f>
        <v>-11.4024473</v>
      </c>
      <c r="O398">
        <f>'GT Data'!I400/1000</f>
        <v>5.8492672039999993</v>
      </c>
      <c r="P398">
        <f>'GT Data'!J400/1000</f>
        <v>35.700000000000003</v>
      </c>
      <c r="Q398">
        <f>'GT Data'!U400</f>
        <v>4</v>
      </c>
      <c r="R398">
        <f>'GT Data'!V400</f>
        <v>4</v>
      </c>
      <c r="S398">
        <f>'GT Data'!W400</f>
        <v>4</v>
      </c>
    </row>
    <row r="399" spans="1:19" x14ac:dyDescent="0.3">
      <c r="A399" t="str">
        <f>'GT Data'!A401</f>
        <v>TAB11-399</v>
      </c>
      <c r="B399">
        <f>'GT Data'!E401/1000</f>
        <v>-11.133747980000001</v>
      </c>
      <c r="C399">
        <f>'GT Data'!F401/1000</f>
        <v>5.7835148520000006</v>
      </c>
      <c r="D399">
        <f>'GT Data'!G401/1000</f>
        <v>29.7</v>
      </c>
      <c r="E399">
        <f>'GT Data'!K401/1000</f>
        <v>-11.787101420000001</v>
      </c>
      <c r="F399">
        <f>'GT Data'!L401/1000</f>
        <v>5.9433943950000003</v>
      </c>
      <c r="G399">
        <f>'GT Data'!M401/1000</f>
        <v>29.7</v>
      </c>
      <c r="H399">
        <f>'GT Data'!O401/1000</f>
        <v>-11.133747980000001</v>
      </c>
      <c r="I399">
        <f>'GT Data'!P401/1000</f>
        <v>5.7835148520000006</v>
      </c>
      <c r="J399">
        <f>'GT Data'!Q401/1000</f>
        <v>27.7</v>
      </c>
      <c r="K399">
        <f>'GT Data'!R401/1000</f>
        <v>-11.738534400000001</v>
      </c>
      <c r="L399">
        <f>'GT Data'!S401/1000</f>
        <v>5.9315097509999992</v>
      </c>
      <c r="M399">
        <f>'GT Data'!T401/1000</f>
        <v>29.7</v>
      </c>
      <c r="N399">
        <f>'GT Data'!H401/1000</f>
        <v>-11.787101420000001</v>
      </c>
      <c r="O399">
        <f>'GT Data'!I401/1000</f>
        <v>5.9433943950000003</v>
      </c>
      <c r="P399">
        <f>'GT Data'!J401/1000</f>
        <v>29.7</v>
      </c>
      <c r="Q399">
        <f>'GT Data'!U401</f>
        <v>4</v>
      </c>
      <c r="R399">
        <f>'GT Data'!V401</f>
        <v>4</v>
      </c>
      <c r="S399">
        <f>'GT Data'!W401</f>
        <v>4</v>
      </c>
    </row>
    <row r="400" spans="1:19" x14ac:dyDescent="0.3">
      <c r="A400" t="str">
        <f>'GT Data'!A402</f>
        <v>TAB12-400</v>
      </c>
      <c r="B400">
        <f>'GT Data'!E402/1000</f>
        <v>-11.133747980000001</v>
      </c>
      <c r="C400">
        <f>'GT Data'!F402/1000</f>
        <v>5.7835148520000006</v>
      </c>
      <c r="D400">
        <f>'GT Data'!G402/1000</f>
        <v>31.7</v>
      </c>
      <c r="E400">
        <f>'GT Data'!K402/1000</f>
        <v>-11.658917279999999</v>
      </c>
      <c r="F400">
        <f>'GT Data'!L402/1000</f>
        <v>5.9120269600000004</v>
      </c>
      <c r="G400">
        <f>'GT Data'!M402/1000</f>
        <v>31.7</v>
      </c>
      <c r="H400">
        <f>'GT Data'!O402/1000</f>
        <v>-11.133747980000001</v>
      </c>
      <c r="I400">
        <f>'GT Data'!P402/1000</f>
        <v>5.7835148520000006</v>
      </c>
      <c r="J400">
        <f>'GT Data'!Q402/1000</f>
        <v>29.7</v>
      </c>
      <c r="K400">
        <f>'GT Data'!R402/1000</f>
        <v>-11.610350259999999</v>
      </c>
      <c r="L400">
        <f>'GT Data'!S402/1000</f>
        <v>5.9001423160000002</v>
      </c>
      <c r="M400">
        <f>'GT Data'!T402/1000</f>
        <v>31.7</v>
      </c>
      <c r="N400">
        <f>'GT Data'!H402/1000</f>
        <v>-11.658917279999999</v>
      </c>
      <c r="O400">
        <f>'GT Data'!I402/1000</f>
        <v>5.9120269600000004</v>
      </c>
      <c r="P400">
        <f>'GT Data'!J402/1000</f>
        <v>31.7</v>
      </c>
      <c r="Q400">
        <f>'GT Data'!U402</f>
        <v>4</v>
      </c>
      <c r="R400">
        <f>'GT Data'!V402</f>
        <v>4</v>
      </c>
      <c r="S400">
        <f>'GT Data'!W402</f>
        <v>4</v>
      </c>
    </row>
    <row r="401" spans="1:19" x14ac:dyDescent="0.3">
      <c r="A401" t="str">
        <f>'GT Data'!A403</f>
        <v>TAB13-401</v>
      </c>
      <c r="B401">
        <f>'GT Data'!E403/1000</f>
        <v>-11.133747980000001</v>
      </c>
      <c r="C401">
        <f>'GT Data'!F403/1000</f>
        <v>5.7835148520000006</v>
      </c>
      <c r="D401">
        <f>'GT Data'!G403/1000</f>
        <v>33.700000000000003</v>
      </c>
      <c r="E401">
        <f>'GT Data'!K403/1000</f>
        <v>-11.5306962</v>
      </c>
      <c r="F401">
        <f>'GT Data'!L403/1000</f>
        <v>5.8806504850000003</v>
      </c>
      <c r="G401">
        <f>'GT Data'!M403/1000</f>
        <v>33.700000000000003</v>
      </c>
      <c r="H401">
        <f>'GT Data'!O403/1000</f>
        <v>-11.133747980000001</v>
      </c>
      <c r="I401">
        <f>'GT Data'!P403/1000</f>
        <v>5.7835148520000006</v>
      </c>
      <c r="J401">
        <f>'GT Data'!Q403/1000</f>
        <v>31.7</v>
      </c>
      <c r="K401">
        <f>'GT Data'!R403/1000</f>
        <v>-11.482129179999999</v>
      </c>
      <c r="L401">
        <f>'GT Data'!S403/1000</f>
        <v>5.8687658420000002</v>
      </c>
      <c r="M401">
        <f>'GT Data'!T403/1000</f>
        <v>33.700000000000003</v>
      </c>
      <c r="N401">
        <f>'GT Data'!H403/1000</f>
        <v>-11.5306962</v>
      </c>
      <c r="O401">
        <f>'GT Data'!I403/1000</f>
        <v>5.8806504850000003</v>
      </c>
      <c r="P401">
        <f>'GT Data'!J403/1000</f>
        <v>33.700000000000003</v>
      </c>
      <c r="Q401">
        <f>'GT Data'!U403</f>
        <v>4</v>
      </c>
      <c r="R401">
        <f>'GT Data'!V403</f>
        <v>4</v>
      </c>
      <c r="S401">
        <f>'GT Data'!W403</f>
        <v>4</v>
      </c>
    </row>
    <row r="402" spans="1:19" x14ac:dyDescent="0.3">
      <c r="A402" t="str">
        <f>'GT Data'!A404</f>
        <v>TAB14-402</v>
      </c>
      <c r="B402">
        <f>'GT Data'!E404/1000</f>
        <v>-11.133747980000001</v>
      </c>
      <c r="C402">
        <f>'GT Data'!F404/1000</f>
        <v>5.7835148520000006</v>
      </c>
      <c r="D402">
        <f>'GT Data'!G404/1000</f>
        <v>35.700000000000003</v>
      </c>
      <c r="E402">
        <f>'GT Data'!K404/1000</f>
        <v>-11.4024473</v>
      </c>
      <c r="F402">
        <f>'GT Data'!L404/1000</f>
        <v>5.8492672039999993</v>
      </c>
      <c r="G402">
        <f>'GT Data'!M404/1000</f>
        <v>35.700000000000003</v>
      </c>
      <c r="H402">
        <f>'GT Data'!O404/1000</f>
        <v>-11.133747980000001</v>
      </c>
      <c r="I402">
        <f>'GT Data'!P404/1000</f>
        <v>5.7835148520000006</v>
      </c>
      <c r="J402">
        <f>'GT Data'!Q404/1000</f>
        <v>33.700000000000003</v>
      </c>
      <c r="K402">
        <f>'GT Data'!R404/1000</f>
        <v>-11.353880289999999</v>
      </c>
      <c r="L402">
        <f>'GT Data'!S404/1000</f>
        <v>5.83738256</v>
      </c>
      <c r="M402">
        <f>'GT Data'!T404/1000</f>
        <v>35.700000000000003</v>
      </c>
      <c r="N402">
        <f>'GT Data'!H404/1000</f>
        <v>-11.4024473</v>
      </c>
      <c r="O402">
        <f>'GT Data'!I404/1000</f>
        <v>5.8492672039999993</v>
      </c>
      <c r="P402">
        <f>'GT Data'!J404/1000</f>
        <v>35.700000000000003</v>
      </c>
      <c r="Q402">
        <f>'GT Data'!U404</f>
        <v>4</v>
      </c>
      <c r="R402">
        <f>'GT Data'!V404</f>
        <v>4</v>
      </c>
      <c r="S402">
        <f>'GT Data'!W404</f>
        <v>4</v>
      </c>
    </row>
    <row r="403" spans="1:19" x14ac:dyDescent="0.3">
      <c r="A403" t="str">
        <f>'GT Data'!A405</f>
        <v>TAB11-403</v>
      </c>
      <c r="B403">
        <f>'GT Data'!E405/1000</f>
        <v>-10.905862359999999</v>
      </c>
      <c r="C403">
        <f>'GT Data'!F405/1000</f>
        <v>6.3995018129999997</v>
      </c>
      <c r="D403">
        <f>'GT Data'!G405/1000</f>
        <v>29.7</v>
      </c>
      <c r="E403">
        <f>'GT Data'!K405/1000</f>
        <v>-11.61607109</v>
      </c>
      <c r="F403">
        <f>'GT Data'!L405/1000</f>
        <v>6.5669176269999996</v>
      </c>
      <c r="G403">
        <f>'GT Data'!M405/1000</f>
        <v>29.7</v>
      </c>
      <c r="H403">
        <f>'GT Data'!O405/1000</f>
        <v>-10.905862359999999</v>
      </c>
      <c r="I403">
        <f>'GT Data'!P405/1000</f>
        <v>6.3995018129999997</v>
      </c>
      <c r="J403">
        <f>'GT Data'!Q405/1000</f>
        <v>27.7</v>
      </c>
      <c r="K403">
        <f>'GT Data'!R405/1000</f>
        <v>-11.567404940000001</v>
      </c>
      <c r="L403">
        <f>'GT Data'!S405/1000</f>
        <v>6.5554456719999994</v>
      </c>
      <c r="M403">
        <f>'GT Data'!T405/1000</f>
        <v>29.7</v>
      </c>
      <c r="N403">
        <f>'GT Data'!H405/1000</f>
        <v>-11.61607109</v>
      </c>
      <c r="O403">
        <f>'GT Data'!I405/1000</f>
        <v>6.5669176269999996</v>
      </c>
      <c r="P403">
        <f>'GT Data'!J405/1000</f>
        <v>29.7</v>
      </c>
      <c r="Q403">
        <f>'GT Data'!U405</f>
        <v>4</v>
      </c>
      <c r="R403">
        <f>'GT Data'!V405</f>
        <v>4</v>
      </c>
      <c r="S403">
        <f>'GT Data'!W405</f>
        <v>4</v>
      </c>
    </row>
    <row r="404" spans="1:19" x14ac:dyDescent="0.3">
      <c r="A404" t="str">
        <f>'GT Data'!A406</f>
        <v>TAB12-404</v>
      </c>
      <c r="B404">
        <f>'GT Data'!E406/1000</f>
        <v>-10.905862359999999</v>
      </c>
      <c r="C404">
        <f>'GT Data'!F406/1000</f>
        <v>6.3995018129999997</v>
      </c>
      <c r="D404">
        <f>'GT Data'!G406/1000</f>
        <v>31.7</v>
      </c>
      <c r="E404">
        <f>'GT Data'!K406/1000</f>
        <v>-11.488086730000001</v>
      </c>
      <c r="F404">
        <f>'GT Data'!L406/1000</f>
        <v>6.5367481779999999</v>
      </c>
      <c r="G404">
        <f>'GT Data'!M406/1000</f>
        <v>31.7</v>
      </c>
      <c r="H404">
        <f>'GT Data'!O406/1000</f>
        <v>-10.905862359999999</v>
      </c>
      <c r="I404">
        <f>'GT Data'!P406/1000</f>
        <v>6.3995018129999997</v>
      </c>
      <c r="J404">
        <f>'GT Data'!Q406/1000</f>
        <v>29.7</v>
      </c>
      <c r="K404">
        <f>'GT Data'!R406/1000</f>
        <v>-11.43942058</v>
      </c>
      <c r="L404">
        <f>'GT Data'!S406/1000</f>
        <v>6.5252762220000005</v>
      </c>
      <c r="M404">
        <f>'GT Data'!T406/1000</f>
        <v>31.7</v>
      </c>
      <c r="N404">
        <f>'GT Data'!H406/1000</f>
        <v>-11.488086730000001</v>
      </c>
      <c r="O404">
        <f>'GT Data'!I406/1000</f>
        <v>6.5367481779999999</v>
      </c>
      <c r="P404">
        <f>'GT Data'!J406/1000</f>
        <v>31.7</v>
      </c>
      <c r="Q404">
        <f>'GT Data'!U406</f>
        <v>4</v>
      </c>
      <c r="R404">
        <f>'GT Data'!V406</f>
        <v>4</v>
      </c>
      <c r="S404">
        <f>'GT Data'!W406</f>
        <v>4</v>
      </c>
    </row>
    <row r="405" spans="1:19" x14ac:dyDescent="0.3">
      <c r="A405" t="str">
        <f>'GT Data'!A407</f>
        <v>TAB13-405</v>
      </c>
      <c r="B405">
        <f>'GT Data'!E407/1000</f>
        <v>-10.905862359999999</v>
      </c>
      <c r="C405">
        <f>'GT Data'!F407/1000</f>
        <v>6.3995018129999997</v>
      </c>
      <c r="D405">
        <f>'GT Data'!G407/1000</f>
        <v>33.700000000000003</v>
      </c>
      <c r="E405">
        <f>'GT Data'!K407/1000</f>
        <v>-11.35996104</v>
      </c>
      <c r="F405">
        <f>'GT Data'!L407/1000</f>
        <v>6.5065454140000005</v>
      </c>
      <c r="G405">
        <f>'GT Data'!M407/1000</f>
        <v>33.700000000000003</v>
      </c>
      <c r="H405">
        <f>'GT Data'!O407/1000</f>
        <v>-10.905862359999999</v>
      </c>
      <c r="I405">
        <f>'GT Data'!P407/1000</f>
        <v>6.3995018129999997</v>
      </c>
      <c r="J405">
        <f>'GT Data'!Q407/1000</f>
        <v>31.7</v>
      </c>
      <c r="K405">
        <f>'GT Data'!R407/1000</f>
        <v>-11.311294889999999</v>
      </c>
      <c r="L405">
        <f>'GT Data'!S407/1000</f>
        <v>6.4950734580000002</v>
      </c>
      <c r="M405">
        <f>'GT Data'!T407/1000</f>
        <v>33.700000000000003</v>
      </c>
      <c r="N405">
        <f>'GT Data'!H407/1000</f>
        <v>-11.35996104</v>
      </c>
      <c r="O405">
        <f>'GT Data'!I407/1000</f>
        <v>6.5065454140000005</v>
      </c>
      <c r="P405">
        <f>'GT Data'!J407/1000</f>
        <v>33.700000000000003</v>
      </c>
      <c r="Q405">
        <f>'GT Data'!U407</f>
        <v>4</v>
      </c>
      <c r="R405">
        <f>'GT Data'!V407</f>
        <v>4</v>
      </c>
      <c r="S405">
        <f>'GT Data'!W407</f>
        <v>4</v>
      </c>
    </row>
    <row r="406" spans="1:19" x14ac:dyDescent="0.3">
      <c r="A406" t="str">
        <f>'GT Data'!A408</f>
        <v>TAB14-406</v>
      </c>
      <c r="B406">
        <f>'GT Data'!E408/1000</f>
        <v>-10.905862359999999</v>
      </c>
      <c r="C406">
        <f>'GT Data'!F408/1000</f>
        <v>6.3995018129999997</v>
      </c>
      <c r="D406">
        <f>'GT Data'!G408/1000</f>
        <v>35.700000000000003</v>
      </c>
      <c r="E406">
        <f>'GT Data'!K408/1000</f>
        <v>-11.23170062</v>
      </c>
      <c r="F406">
        <f>'GT Data'!L408/1000</f>
        <v>6.4763108920000008</v>
      </c>
      <c r="G406">
        <f>'GT Data'!M408/1000</f>
        <v>35.700000000000003</v>
      </c>
      <c r="H406">
        <f>'GT Data'!O408/1000</f>
        <v>-10.905862359999999</v>
      </c>
      <c r="I406">
        <f>'GT Data'!P408/1000</f>
        <v>6.3995018129999997</v>
      </c>
      <c r="J406">
        <f>'GT Data'!Q408/1000</f>
        <v>33.700000000000003</v>
      </c>
      <c r="K406">
        <f>'GT Data'!R408/1000</f>
        <v>-11.183034470000001</v>
      </c>
      <c r="L406">
        <f>'GT Data'!S408/1000</f>
        <v>6.4648389360000005</v>
      </c>
      <c r="M406">
        <f>'GT Data'!T408/1000</f>
        <v>35.700000000000003</v>
      </c>
      <c r="N406">
        <f>'GT Data'!H408/1000</f>
        <v>-11.23170062</v>
      </c>
      <c r="O406">
        <f>'GT Data'!I408/1000</f>
        <v>6.4763108920000008</v>
      </c>
      <c r="P406">
        <f>'GT Data'!J408/1000</f>
        <v>35.700000000000003</v>
      </c>
      <c r="Q406">
        <f>'GT Data'!U408</f>
        <v>4</v>
      </c>
      <c r="R406">
        <f>'GT Data'!V408</f>
        <v>4</v>
      </c>
      <c r="S406">
        <f>'GT Data'!W408</f>
        <v>4</v>
      </c>
    </row>
    <row r="407" spans="1:19" x14ac:dyDescent="0.3">
      <c r="A407" t="str">
        <f>'GT Data'!A409</f>
        <v>TAB11-407</v>
      </c>
      <c r="B407">
        <f>'GT Data'!E409/1000</f>
        <v>-10.884361310000001</v>
      </c>
      <c r="C407">
        <f>'GT Data'!F409/1000</f>
        <v>7.0090660939999996</v>
      </c>
      <c r="D407">
        <f>'GT Data'!G409/1000</f>
        <v>29.7</v>
      </c>
      <c r="E407">
        <f>'GT Data'!K409/1000</f>
        <v>-11.47332091</v>
      </c>
      <c r="F407">
        <f>'GT Data'!L409/1000</f>
        <v>7.1407983910000006</v>
      </c>
      <c r="G407">
        <f>'GT Data'!M409/1000</f>
        <v>29.7</v>
      </c>
      <c r="H407">
        <f>'GT Data'!O409/1000</f>
        <v>-10.884361310000001</v>
      </c>
      <c r="I407">
        <f>'GT Data'!P409/1000</f>
        <v>7.0090660939999996</v>
      </c>
      <c r="J407">
        <f>'GT Data'!Q409/1000</f>
        <v>27.7</v>
      </c>
      <c r="K407">
        <f>'GT Data'!R409/1000</f>
        <v>-11.424526550000001</v>
      </c>
      <c r="L407">
        <f>'GT Data'!S409/1000</f>
        <v>7.1298845819999999</v>
      </c>
      <c r="M407">
        <f>'GT Data'!T409/1000</f>
        <v>29.7</v>
      </c>
      <c r="N407">
        <f>'GT Data'!H409/1000</f>
        <v>-11.47332091</v>
      </c>
      <c r="O407">
        <f>'GT Data'!I409/1000</f>
        <v>7.1407983910000006</v>
      </c>
      <c r="P407">
        <f>'GT Data'!J409/1000</f>
        <v>29.7</v>
      </c>
      <c r="Q407">
        <f>'GT Data'!U409</f>
        <v>4</v>
      </c>
      <c r="R407">
        <f>'GT Data'!V409</f>
        <v>4</v>
      </c>
      <c r="S407">
        <f>'GT Data'!W409</f>
        <v>4</v>
      </c>
    </row>
    <row r="408" spans="1:19" x14ac:dyDescent="0.3">
      <c r="A408" t="str">
        <f>'GT Data'!A410</f>
        <v>TAB12-408</v>
      </c>
      <c r="B408">
        <f>'GT Data'!E410/1000</f>
        <v>-10.884361310000001</v>
      </c>
      <c r="C408">
        <f>'GT Data'!F410/1000</f>
        <v>7.0090660939999996</v>
      </c>
      <c r="D408">
        <f>'GT Data'!G410/1000</f>
        <v>31.7</v>
      </c>
      <c r="E408">
        <f>'GT Data'!K410/1000</f>
        <v>-11.34643717</v>
      </c>
      <c r="F408">
        <f>'GT Data'!L410/1000</f>
        <v>7.1124183700000003</v>
      </c>
      <c r="G408">
        <f>'GT Data'!M410/1000</f>
        <v>31.7</v>
      </c>
      <c r="H408">
        <f>'GT Data'!O410/1000</f>
        <v>-10.884361310000001</v>
      </c>
      <c r="I408">
        <f>'GT Data'!P410/1000</f>
        <v>7.0090660939999996</v>
      </c>
      <c r="J408">
        <f>'GT Data'!Q410/1000</f>
        <v>29.7</v>
      </c>
      <c r="K408">
        <f>'GT Data'!R410/1000</f>
        <v>-11.297642819999998</v>
      </c>
      <c r="L408">
        <f>'GT Data'!S410/1000</f>
        <v>7.1015045609999996</v>
      </c>
      <c r="M408">
        <f>'GT Data'!T410/1000</f>
        <v>31.7</v>
      </c>
      <c r="N408">
        <f>'GT Data'!H410/1000</f>
        <v>-11.34643717</v>
      </c>
      <c r="O408">
        <f>'GT Data'!I410/1000</f>
        <v>7.1124183700000003</v>
      </c>
      <c r="P408">
        <f>'GT Data'!J410/1000</f>
        <v>31.7</v>
      </c>
      <c r="Q408">
        <f>'GT Data'!U410</f>
        <v>4</v>
      </c>
      <c r="R408">
        <f>'GT Data'!V410</f>
        <v>4</v>
      </c>
      <c r="S408">
        <f>'GT Data'!W410</f>
        <v>4</v>
      </c>
    </row>
    <row r="409" spans="1:19" x14ac:dyDescent="0.3">
      <c r="A409" t="str">
        <f>'GT Data'!A411</f>
        <v>TAB13-409</v>
      </c>
      <c r="B409">
        <f>'GT Data'!E411/1000</f>
        <v>-10.884361310000001</v>
      </c>
      <c r="C409">
        <f>'GT Data'!F411/1000</f>
        <v>7.0090660939999996</v>
      </c>
      <c r="D409">
        <f>'GT Data'!G411/1000</f>
        <v>33.700000000000003</v>
      </c>
      <c r="E409">
        <f>'GT Data'!K411/1000</f>
        <v>-11.219333259999999</v>
      </c>
      <c r="F409">
        <f>'GT Data'!L411/1000</f>
        <v>7.0839891010000002</v>
      </c>
      <c r="G409">
        <f>'GT Data'!M411/1000</f>
        <v>33.700000000000003</v>
      </c>
      <c r="H409">
        <f>'GT Data'!O411/1000</f>
        <v>-10.884361310000001</v>
      </c>
      <c r="I409">
        <f>'GT Data'!P411/1000</f>
        <v>7.0090660939999996</v>
      </c>
      <c r="J409">
        <f>'GT Data'!Q411/1000</f>
        <v>31.7</v>
      </c>
      <c r="K409">
        <f>'GT Data'!R411/1000</f>
        <v>-11.1705389</v>
      </c>
      <c r="L409">
        <f>'GT Data'!S411/1000</f>
        <v>7.0730752920000004</v>
      </c>
      <c r="M409">
        <f>'GT Data'!T411/1000</f>
        <v>33.700000000000003</v>
      </c>
      <c r="N409">
        <f>'GT Data'!H411/1000</f>
        <v>-11.219333259999999</v>
      </c>
      <c r="O409">
        <f>'GT Data'!I411/1000</f>
        <v>7.0839891010000002</v>
      </c>
      <c r="P409">
        <f>'GT Data'!J411/1000</f>
        <v>33.700000000000003</v>
      </c>
      <c r="Q409">
        <f>'GT Data'!U411</f>
        <v>4</v>
      </c>
      <c r="R409">
        <f>'GT Data'!V411</f>
        <v>4</v>
      </c>
      <c r="S409">
        <f>'GT Data'!W411</f>
        <v>4</v>
      </c>
    </row>
    <row r="410" spans="1:19" x14ac:dyDescent="0.3">
      <c r="A410" t="str">
        <f>'GT Data'!A412</f>
        <v>TAB14-410</v>
      </c>
      <c r="B410">
        <f>'GT Data'!E412/1000</f>
        <v>-10.884361310000001</v>
      </c>
      <c r="C410">
        <f>'GT Data'!F412/1000</f>
        <v>7.0090660939999996</v>
      </c>
      <c r="D410">
        <f>'GT Data'!G412/1000</f>
        <v>35.700000000000003</v>
      </c>
      <c r="E410">
        <f>'GT Data'!K412/1000</f>
        <v>-11.09201204</v>
      </c>
      <c r="F410">
        <f>'GT Data'!L412/1000</f>
        <v>7.0555112280000003</v>
      </c>
      <c r="G410">
        <f>'GT Data'!M412/1000</f>
        <v>35.700000000000003</v>
      </c>
      <c r="H410">
        <f>'GT Data'!O412/1000</f>
        <v>-10.884361310000001</v>
      </c>
      <c r="I410">
        <f>'GT Data'!P412/1000</f>
        <v>7.0090660939999996</v>
      </c>
      <c r="J410">
        <f>'GT Data'!Q412/1000</f>
        <v>33.700000000000003</v>
      </c>
      <c r="K410">
        <f>'GT Data'!R412/1000</f>
        <v>-11.043217689999999</v>
      </c>
      <c r="L410">
        <f>'GT Data'!S412/1000</f>
        <v>7.0445974189999996</v>
      </c>
      <c r="M410">
        <f>'GT Data'!T412/1000</f>
        <v>35.700000000000003</v>
      </c>
      <c r="N410">
        <f>'GT Data'!H412/1000</f>
        <v>-11.09201204</v>
      </c>
      <c r="O410">
        <f>'GT Data'!I412/1000</f>
        <v>7.0555112280000003</v>
      </c>
      <c r="P410">
        <f>'GT Data'!J412/1000</f>
        <v>35.700000000000003</v>
      </c>
      <c r="Q410">
        <f>'GT Data'!U412</f>
        <v>4</v>
      </c>
      <c r="R410">
        <f>'GT Data'!V412</f>
        <v>4</v>
      </c>
      <c r="S410">
        <f>'GT Data'!W412</f>
        <v>4</v>
      </c>
    </row>
    <row r="411" spans="1:19" x14ac:dyDescent="0.3">
      <c r="A411" t="str">
        <f>'GT Data'!A413</f>
        <v>TAB11-411</v>
      </c>
      <c r="B411">
        <f>'GT Data'!E413/1000</f>
        <v>19.848391940000003</v>
      </c>
      <c r="C411">
        <f>'GT Data'!F413/1000</f>
        <v>1.07592435</v>
      </c>
      <c r="D411">
        <f>'GT Data'!G413/1000</f>
        <v>29.7</v>
      </c>
      <c r="E411">
        <f>'GT Data'!K413/1000</f>
        <v>20.864816299999998</v>
      </c>
      <c r="F411">
        <f>'GT Data'!L413/1000</f>
        <v>0.86100283469999994</v>
      </c>
      <c r="G411">
        <f>'GT Data'!M413/1000</f>
        <v>29.7</v>
      </c>
      <c r="H411">
        <f>'GT Data'!O413/1000</f>
        <v>19.848391940000003</v>
      </c>
      <c r="I411">
        <f>'GT Data'!P413/1000</f>
        <v>1.07592435</v>
      </c>
      <c r="J411">
        <f>'GT Data'!Q413/1000</f>
        <v>27.7</v>
      </c>
      <c r="K411">
        <f>'GT Data'!R413/1000</f>
        <v>20.815897929999998</v>
      </c>
      <c r="L411">
        <f>'GT Data'!S413/1000</f>
        <v>0.87134655689999996</v>
      </c>
      <c r="M411">
        <f>'GT Data'!T413/1000</f>
        <v>29.7</v>
      </c>
      <c r="N411">
        <f>'GT Data'!H413/1000</f>
        <v>20.864816299999998</v>
      </c>
      <c r="O411">
        <f>'GT Data'!I413/1000</f>
        <v>0.86100283469999994</v>
      </c>
      <c r="P411">
        <f>'GT Data'!J413/1000</f>
        <v>29.7</v>
      </c>
      <c r="Q411">
        <f>'GT Data'!U413</f>
        <v>4</v>
      </c>
      <c r="R411">
        <f>'GT Data'!V413</f>
        <v>4</v>
      </c>
      <c r="S411">
        <f>'GT Data'!W413</f>
        <v>4</v>
      </c>
    </row>
    <row r="412" spans="1:19" x14ac:dyDescent="0.3">
      <c r="A412" t="str">
        <f>'GT Data'!A414</f>
        <v>TAB12-412</v>
      </c>
      <c r="B412">
        <f>'GT Data'!E414/1000</f>
        <v>19.848391940000003</v>
      </c>
      <c r="C412">
        <f>'GT Data'!F414/1000</f>
        <v>1.07592435</v>
      </c>
      <c r="D412">
        <f>'GT Data'!G414/1000</f>
        <v>31.7</v>
      </c>
      <c r="E412">
        <f>'GT Data'!K414/1000</f>
        <v>20.68073231</v>
      </c>
      <c r="F412">
        <f>'GT Data'!L414/1000</f>
        <v>0.8999271378</v>
      </c>
      <c r="G412">
        <f>'GT Data'!M414/1000</f>
        <v>31.7</v>
      </c>
      <c r="H412">
        <f>'GT Data'!O414/1000</f>
        <v>19.848391940000003</v>
      </c>
      <c r="I412">
        <f>'GT Data'!P414/1000</f>
        <v>1.07592435</v>
      </c>
      <c r="J412">
        <f>'GT Data'!Q414/1000</f>
        <v>29.7</v>
      </c>
      <c r="K412">
        <f>'GT Data'!R414/1000</f>
        <v>20.631813940000001</v>
      </c>
      <c r="L412">
        <f>'GT Data'!S414/1000</f>
        <v>0.91027086010000002</v>
      </c>
      <c r="M412">
        <f>'GT Data'!T414/1000</f>
        <v>31.7</v>
      </c>
      <c r="N412">
        <f>'GT Data'!H414/1000</f>
        <v>20.68073231</v>
      </c>
      <c r="O412">
        <f>'GT Data'!I414/1000</f>
        <v>0.8999271378</v>
      </c>
      <c r="P412">
        <f>'GT Data'!J414/1000</f>
        <v>31.7</v>
      </c>
      <c r="Q412">
        <f>'GT Data'!U414</f>
        <v>4</v>
      </c>
      <c r="R412">
        <f>'GT Data'!V414</f>
        <v>4</v>
      </c>
      <c r="S412">
        <f>'GT Data'!W414</f>
        <v>4</v>
      </c>
    </row>
    <row r="413" spans="1:19" x14ac:dyDescent="0.3">
      <c r="A413" t="str">
        <f>'GT Data'!A415</f>
        <v>TAB13-413</v>
      </c>
      <c r="B413">
        <f>'GT Data'!E415/1000</f>
        <v>19.848391940000003</v>
      </c>
      <c r="C413">
        <f>'GT Data'!F415/1000</f>
        <v>1.07592435</v>
      </c>
      <c r="D413">
        <f>'GT Data'!G415/1000</f>
        <v>33.700000000000003</v>
      </c>
      <c r="E413">
        <f>'GT Data'!K415/1000</f>
        <v>20.496336549999999</v>
      </c>
      <c r="F413">
        <f>'GT Data'!L415/1000</f>
        <v>0.9389173636</v>
      </c>
      <c r="G413">
        <f>'GT Data'!M415/1000</f>
        <v>33.700000000000003</v>
      </c>
      <c r="H413">
        <f>'GT Data'!O415/1000</f>
        <v>19.848391940000003</v>
      </c>
      <c r="I413">
        <f>'GT Data'!P415/1000</f>
        <v>1.07592435</v>
      </c>
      <c r="J413">
        <f>'GT Data'!Q415/1000</f>
        <v>31.7</v>
      </c>
      <c r="K413">
        <f>'GT Data'!R415/1000</f>
        <v>20.44741818</v>
      </c>
      <c r="L413">
        <f>'GT Data'!S415/1000</f>
        <v>0.94926108580000002</v>
      </c>
      <c r="M413">
        <f>'GT Data'!T415/1000</f>
        <v>33.700000000000003</v>
      </c>
      <c r="N413">
        <f>'GT Data'!H415/1000</f>
        <v>20.496336549999999</v>
      </c>
      <c r="O413">
        <f>'GT Data'!I415/1000</f>
        <v>0.9389173636</v>
      </c>
      <c r="P413">
        <f>'GT Data'!J415/1000</f>
        <v>33.700000000000003</v>
      </c>
      <c r="Q413">
        <f>'GT Data'!U415</f>
        <v>4</v>
      </c>
      <c r="R413">
        <f>'GT Data'!V415</f>
        <v>4</v>
      </c>
      <c r="S413">
        <f>'GT Data'!W415</f>
        <v>4</v>
      </c>
    </row>
    <row r="414" spans="1:19" x14ac:dyDescent="0.3">
      <c r="A414" t="str">
        <f>'GT Data'!A416</f>
        <v>TAB14-414</v>
      </c>
      <c r="B414">
        <f>'GT Data'!E416/1000</f>
        <v>19.848391940000003</v>
      </c>
      <c r="C414">
        <f>'GT Data'!F416/1000</f>
        <v>1.07592435</v>
      </c>
      <c r="D414">
        <f>'GT Data'!G416/1000</f>
        <v>35.700000000000003</v>
      </c>
      <c r="E414">
        <f>'GT Data'!K416/1000</f>
        <v>20.311866160000001</v>
      </c>
      <c r="F414">
        <f>'GT Data'!L416/1000</f>
        <v>0.97792337150000008</v>
      </c>
      <c r="G414">
        <f>'GT Data'!M416/1000</f>
        <v>35.700000000000003</v>
      </c>
      <c r="H414">
        <f>'GT Data'!O416/1000</f>
        <v>19.848391940000003</v>
      </c>
      <c r="I414">
        <f>'GT Data'!P416/1000</f>
        <v>1.07592435</v>
      </c>
      <c r="J414">
        <f>'GT Data'!Q416/1000</f>
        <v>33.700000000000003</v>
      </c>
      <c r="K414">
        <f>'GT Data'!R416/1000</f>
        <v>20.262947779999998</v>
      </c>
      <c r="L414">
        <f>'GT Data'!S416/1000</f>
        <v>0.98826709369999999</v>
      </c>
      <c r="M414">
        <f>'GT Data'!T416/1000</f>
        <v>35.700000000000003</v>
      </c>
      <c r="N414">
        <f>'GT Data'!H416/1000</f>
        <v>20.311866160000001</v>
      </c>
      <c r="O414">
        <f>'GT Data'!I416/1000</f>
        <v>0.97792337150000008</v>
      </c>
      <c r="P414">
        <f>'GT Data'!J416/1000</f>
        <v>35.700000000000003</v>
      </c>
      <c r="Q414">
        <f>'GT Data'!U416</f>
        <v>4</v>
      </c>
      <c r="R414">
        <f>'GT Data'!V416</f>
        <v>4</v>
      </c>
      <c r="S414">
        <f>'GT Data'!W416</f>
        <v>4</v>
      </c>
    </row>
    <row r="415" spans="1:19" x14ac:dyDescent="0.3">
      <c r="A415" t="str">
        <f>'GT Data'!A417</f>
        <v>TAB11-415</v>
      </c>
      <c r="B415">
        <f>'GT Data'!E417/1000</f>
        <v>20.11623569</v>
      </c>
      <c r="C415">
        <f>'GT Data'!F417/1000</f>
        <v>1.8845954810000001</v>
      </c>
      <c r="D415">
        <f>'GT Data'!G417/1000</f>
        <v>29.7</v>
      </c>
      <c r="E415">
        <f>'GT Data'!K417/1000</f>
        <v>21.062834970000001</v>
      </c>
      <c r="F415">
        <f>'GT Data'!L417/1000</f>
        <v>1.694575081</v>
      </c>
      <c r="G415">
        <f>'GT Data'!M417/1000</f>
        <v>29.7</v>
      </c>
      <c r="H415">
        <f>'GT Data'!O417/1000</f>
        <v>20.11623569</v>
      </c>
      <c r="I415">
        <f>'GT Data'!P417/1000</f>
        <v>1.8845954810000001</v>
      </c>
      <c r="J415">
        <f>'GT Data'!Q417/1000</f>
        <v>27.7</v>
      </c>
      <c r="K415">
        <f>'GT Data'!R417/1000</f>
        <v>21.01381293</v>
      </c>
      <c r="L415">
        <f>'GT Data'!S417/1000</f>
        <v>1.70441577</v>
      </c>
      <c r="M415">
        <f>'GT Data'!T417/1000</f>
        <v>29.7</v>
      </c>
      <c r="N415">
        <f>'GT Data'!H417/1000</f>
        <v>21.062834970000001</v>
      </c>
      <c r="O415">
        <f>'GT Data'!I417/1000</f>
        <v>1.694575081</v>
      </c>
      <c r="P415">
        <f>'GT Data'!J417/1000</f>
        <v>29.7</v>
      </c>
      <c r="Q415">
        <f>'GT Data'!U417</f>
        <v>4</v>
      </c>
      <c r="R415">
        <f>'GT Data'!V417</f>
        <v>4</v>
      </c>
      <c r="S415">
        <f>'GT Data'!W417</f>
        <v>4</v>
      </c>
    </row>
    <row r="416" spans="1:19" x14ac:dyDescent="0.3">
      <c r="A416" t="str">
        <f>'GT Data'!A418</f>
        <v>TAB12-416</v>
      </c>
      <c r="B416">
        <f>'GT Data'!E418/1000</f>
        <v>20.11623569</v>
      </c>
      <c r="C416">
        <f>'GT Data'!F418/1000</f>
        <v>1.8845954810000001</v>
      </c>
      <c r="D416">
        <f>'GT Data'!G418/1000</f>
        <v>31.7</v>
      </c>
      <c r="E416">
        <f>'GT Data'!K418/1000</f>
        <v>20.886608550000002</v>
      </c>
      <c r="F416">
        <f>'GT Data'!L418/1000</f>
        <v>1.729950785</v>
      </c>
      <c r="G416">
        <f>'GT Data'!M418/1000</f>
        <v>31.7</v>
      </c>
      <c r="H416">
        <f>'GT Data'!O418/1000</f>
        <v>20.11623569</v>
      </c>
      <c r="I416">
        <f>'GT Data'!P418/1000</f>
        <v>1.8845954810000001</v>
      </c>
      <c r="J416">
        <f>'GT Data'!Q418/1000</f>
        <v>29.7</v>
      </c>
      <c r="K416">
        <f>'GT Data'!R418/1000</f>
        <v>20.8375865</v>
      </c>
      <c r="L416">
        <f>'GT Data'!S418/1000</f>
        <v>1.7397914729999999</v>
      </c>
      <c r="M416">
        <f>'GT Data'!T418/1000</f>
        <v>31.7</v>
      </c>
      <c r="N416">
        <f>'GT Data'!H418/1000</f>
        <v>20.886608550000002</v>
      </c>
      <c r="O416">
        <f>'GT Data'!I418/1000</f>
        <v>1.729950785</v>
      </c>
      <c r="P416">
        <f>'GT Data'!J418/1000</f>
        <v>31.7</v>
      </c>
      <c r="Q416">
        <f>'GT Data'!U418</f>
        <v>4</v>
      </c>
      <c r="R416">
        <f>'GT Data'!V418</f>
        <v>4</v>
      </c>
      <c r="S416">
        <f>'GT Data'!W418</f>
        <v>4</v>
      </c>
    </row>
    <row r="417" spans="1:19" x14ac:dyDescent="0.3">
      <c r="A417" t="str">
        <f>'GT Data'!A419</f>
        <v>TAB13-417</v>
      </c>
      <c r="B417">
        <f>'GT Data'!E419/1000</f>
        <v>20.11623569</v>
      </c>
      <c r="C417">
        <f>'GT Data'!F419/1000</f>
        <v>1.8845954810000001</v>
      </c>
      <c r="D417">
        <f>'GT Data'!G419/1000</f>
        <v>33.700000000000003</v>
      </c>
      <c r="E417">
        <f>'GT Data'!K419/1000</f>
        <v>20.709299190000003</v>
      </c>
      <c r="F417">
        <f>'GT Data'!L419/1000</f>
        <v>1.765543877</v>
      </c>
      <c r="G417">
        <f>'GT Data'!M419/1000</f>
        <v>33.700000000000003</v>
      </c>
      <c r="H417">
        <f>'GT Data'!O419/1000</f>
        <v>20.11623569</v>
      </c>
      <c r="I417">
        <f>'GT Data'!P419/1000</f>
        <v>1.8845954810000001</v>
      </c>
      <c r="J417">
        <f>'GT Data'!Q419/1000</f>
        <v>31.7</v>
      </c>
      <c r="K417">
        <f>'GT Data'!R419/1000</f>
        <v>20.660277139999998</v>
      </c>
      <c r="L417">
        <f>'GT Data'!S419/1000</f>
        <v>1.7753845660000001</v>
      </c>
      <c r="M417">
        <f>'GT Data'!T419/1000</f>
        <v>33.700000000000003</v>
      </c>
      <c r="N417">
        <f>'GT Data'!H419/1000</f>
        <v>20.709299190000003</v>
      </c>
      <c r="O417">
        <f>'GT Data'!I419/1000</f>
        <v>1.765543877</v>
      </c>
      <c r="P417">
        <f>'GT Data'!J419/1000</f>
        <v>33.700000000000003</v>
      </c>
      <c r="Q417">
        <f>'GT Data'!U419</f>
        <v>4</v>
      </c>
      <c r="R417">
        <f>'GT Data'!V419</f>
        <v>4</v>
      </c>
      <c r="S417">
        <f>'GT Data'!W419</f>
        <v>4</v>
      </c>
    </row>
    <row r="418" spans="1:19" x14ac:dyDescent="0.3">
      <c r="A418" t="str">
        <f>'GT Data'!A420</f>
        <v>TAB14-418</v>
      </c>
      <c r="B418">
        <f>'GT Data'!E420/1000</f>
        <v>20.11623569</v>
      </c>
      <c r="C418">
        <f>'GT Data'!F420/1000</f>
        <v>1.8845954810000001</v>
      </c>
      <c r="D418">
        <f>'GT Data'!G420/1000</f>
        <v>35.700000000000003</v>
      </c>
      <c r="E418">
        <f>'GT Data'!K420/1000</f>
        <v>20.531137900000001</v>
      </c>
      <c r="F418">
        <f>'GT Data'!L420/1000</f>
        <v>1.801307985</v>
      </c>
      <c r="G418">
        <f>'GT Data'!M420/1000</f>
        <v>35.700000000000003</v>
      </c>
      <c r="H418">
        <f>'GT Data'!O420/1000</f>
        <v>20.11623569</v>
      </c>
      <c r="I418">
        <f>'GT Data'!P420/1000</f>
        <v>1.8845954810000001</v>
      </c>
      <c r="J418">
        <f>'GT Data'!Q420/1000</f>
        <v>33.700000000000003</v>
      </c>
      <c r="K418">
        <f>'GT Data'!R420/1000</f>
        <v>20.48211585</v>
      </c>
      <c r="L418">
        <f>'GT Data'!S420/1000</f>
        <v>1.811148674</v>
      </c>
      <c r="M418">
        <f>'GT Data'!T420/1000</f>
        <v>35.700000000000003</v>
      </c>
      <c r="N418">
        <f>'GT Data'!H420/1000</f>
        <v>20.531137900000001</v>
      </c>
      <c r="O418">
        <f>'GT Data'!I420/1000</f>
        <v>1.801307985</v>
      </c>
      <c r="P418">
        <f>'GT Data'!J420/1000</f>
        <v>35.700000000000003</v>
      </c>
      <c r="Q418">
        <f>'GT Data'!U420</f>
        <v>4</v>
      </c>
      <c r="R418">
        <f>'GT Data'!V420</f>
        <v>4</v>
      </c>
      <c r="S418">
        <f>'GT Data'!W420</f>
        <v>4</v>
      </c>
    </row>
    <row r="419" spans="1:19" x14ac:dyDescent="0.3">
      <c r="A419" t="str">
        <f>'GT Data'!A421</f>
        <v>TAB11-419</v>
      </c>
      <c r="B419">
        <f>'GT Data'!E421/1000</f>
        <v>3.388229081</v>
      </c>
      <c r="C419">
        <f>'GT Data'!F421/1000</f>
        <v>-2.9904539310000002</v>
      </c>
      <c r="D419">
        <f>'GT Data'!G421/1000</f>
        <v>29.7</v>
      </c>
      <c r="E419">
        <f>'GT Data'!K421/1000</f>
        <v>4.1872866800000006</v>
      </c>
      <c r="F419">
        <f>'GT Data'!L421/1000</f>
        <v>-5.4187040770000001</v>
      </c>
      <c r="G419">
        <f>'GT Data'!M421/1000</f>
        <v>29.7</v>
      </c>
      <c r="H419">
        <f>'GT Data'!O421/1000</f>
        <v>3.388229081</v>
      </c>
      <c r="I419">
        <f>'GT Data'!P421/1000</f>
        <v>-2.9904539310000002</v>
      </c>
      <c r="J419">
        <f>'GT Data'!Q421/1000</f>
        <v>27.7</v>
      </c>
      <c r="K419">
        <f>'GT Data'!R421/1000</f>
        <v>4.1716577629999998</v>
      </c>
      <c r="L419">
        <f>'GT Data'!S421/1000</f>
        <v>-5.3712094779999999</v>
      </c>
      <c r="M419">
        <f>'GT Data'!T421/1000</f>
        <v>29.7</v>
      </c>
      <c r="N419">
        <f>'GT Data'!H421/1000</f>
        <v>4.1872866800000006</v>
      </c>
      <c r="O419">
        <f>'GT Data'!I421/1000</f>
        <v>-5.4187040770000001</v>
      </c>
      <c r="P419">
        <f>'GT Data'!J421/1000</f>
        <v>29.7</v>
      </c>
      <c r="Q419">
        <f>'GT Data'!U421</f>
        <v>4</v>
      </c>
      <c r="R419">
        <f>'GT Data'!V421</f>
        <v>4</v>
      </c>
      <c r="S419">
        <f>'GT Data'!W421</f>
        <v>4</v>
      </c>
    </row>
    <row r="420" spans="1:19" x14ac:dyDescent="0.3">
      <c r="A420" t="str">
        <f>'GT Data'!A422</f>
        <v>TAB12-420</v>
      </c>
      <c r="B420">
        <f>'GT Data'!E422/1000</f>
        <v>3.388229081</v>
      </c>
      <c r="C420">
        <f>'GT Data'!F422/1000</f>
        <v>-2.9904539310000002</v>
      </c>
      <c r="D420">
        <f>'GT Data'!G422/1000</f>
        <v>31.7</v>
      </c>
      <c r="E420">
        <f>'GT Data'!K422/1000</f>
        <v>4.1386601719999998</v>
      </c>
      <c r="F420">
        <f>'GT Data'!L422/1000</f>
        <v>-5.2709333479999998</v>
      </c>
      <c r="G420">
        <f>'GT Data'!M422/1000</f>
        <v>31.7</v>
      </c>
      <c r="H420">
        <f>'GT Data'!O422/1000</f>
        <v>3.388229081</v>
      </c>
      <c r="I420">
        <f>'GT Data'!P422/1000</f>
        <v>-2.9904539310000002</v>
      </c>
      <c r="J420">
        <f>'GT Data'!Q422/1000</f>
        <v>29.7</v>
      </c>
      <c r="K420">
        <f>'GT Data'!R422/1000</f>
        <v>4.1230312549999999</v>
      </c>
      <c r="L420">
        <f>'GT Data'!S422/1000</f>
        <v>-5.2234387489999996</v>
      </c>
      <c r="M420">
        <f>'GT Data'!T422/1000</f>
        <v>31.7</v>
      </c>
      <c r="N420">
        <f>'GT Data'!H422/1000</f>
        <v>4.1386601719999998</v>
      </c>
      <c r="O420">
        <f>'GT Data'!I422/1000</f>
        <v>-5.2709333479999998</v>
      </c>
      <c r="P420">
        <f>'GT Data'!J422/1000</f>
        <v>31.7</v>
      </c>
      <c r="Q420">
        <f>'GT Data'!U422</f>
        <v>4</v>
      </c>
      <c r="R420">
        <f>'GT Data'!V422</f>
        <v>4</v>
      </c>
      <c r="S420">
        <f>'GT Data'!W422</f>
        <v>4</v>
      </c>
    </row>
    <row r="421" spans="1:19" x14ac:dyDescent="0.3">
      <c r="A421" t="str">
        <f>'GT Data'!A423</f>
        <v>TAB13-421</v>
      </c>
      <c r="B421">
        <f>'GT Data'!E423/1000</f>
        <v>3.388229081</v>
      </c>
      <c r="C421">
        <f>'GT Data'!F423/1000</f>
        <v>-2.9904539310000002</v>
      </c>
      <c r="D421">
        <f>'GT Data'!G423/1000</f>
        <v>33.700000000000003</v>
      </c>
      <c r="E421">
        <f>'GT Data'!K423/1000</f>
        <v>4.0896000920000004</v>
      </c>
      <c r="F421">
        <f>'GT Data'!L423/1000</f>
        <v>-5.1218450369999999</v>
      </c>
      <c r="G421">
        <f>'GT Data'!M423/1000</f>
        <v>33.700000000000003</v>
      </c>
      <c r="H421">
        <f>'GT Data'!O423/1000</f>
        <v>3.388229081</v>
      </c>
      <c r="I421">
        <f>'GT Data'!P423/1000</f>
        <v>-2.9904539310000002</v>
      </c>
      <c r="J421">
        <f>'GT Data'!Q423/1000</f>
        <v>31.7</v>
      </c>
      <c r="K421">
        <f>'GT Data'!R423/1000</f>
        <v>4.0739711750000005</v>
      </c>
      <c r="L421">
        <f>'GT Data'!S423/1000</f>
        <v>-5.0743504380000006</v>
      </c>
      <c r="M421">
        <f>'GT Data'!T423/1000</f>
        <v>33.700000000000003</v>
      </c>
      <c r="N421">
        <f>'GT Data'!H423/1000</f>
        <v>4.0896000920000004</v>
      </c>
      <c r="O421">
        <f>'GT Data'!I423/1000</f>
        <v>-5.1218450369999999</v>
      </c>
      <c r="P421">
        <f>'GT Data'!J423/1000</f>
        <v>33.700000000000003</v>
      </c>
      <c r="Q421">
        <f>'GT Data'!U423</f>
        <v>4</v>
      </c>
      <c r="R421">
        <f>'GT Data'!V423</f>
        <v>4</v>
      </c>
      <c r="S421">
        <f>'GT Data'!W423</f>
        <v>4</v>
      </c>
    </row>
    <row r="422" spans="1:19" x14ac:dyDescent="0.3">
      <c r="A422" t="str">
        <f>'GT Data'!A424</f>
        <v>TAB14-422</v>
      </c>
      <c r="B422">
        <f>'GT Data'!E424/1000</f>
        <v>3.388229081</v>
      </c>
      <c r="C422">
        <f>'GT Data'!F424/1000</f>
        <v>-2.9904539310000002</v>
      </c>
      <c r="D422">
        <f>'GT Data'!G424/1000</f>
        <v>35.700000000000003</v>
      </c>
      <c r="E422">
        <f>'GT Data'!K424/1000</f>
        <v>4.0401693239999998</v>
      </c>
      <c r="F422">
        <f>'GT Data'!L424/1000</f>
        <v>-4.9716302470000002</v>
      </c>
      <c r="G422">
        <f>'GT Data'!M424/1000</f>
        <v>35.700000000000003</v>
      </c>
      <c r="H422">
        <f>'GT Data'!O424/1000</f>
        <v>3.388229081</v>
      </c>
      <c r="I422">
        <f>'GT Data'!P424/1000</f>
        <v>-2.9904539310000002</v>
      </c>
      <c r="J422">
        <f>'GT Data'!Q424/1000</f>
        <v>33.700000000000003</v>
      </c>
      <c r="K422">
        <f>'GT Data'!R424/1000</f>
        <v>4.0245404069999999</v>
      </c>
      <c r="L422">
        <f>'GT Data'!S424/1000</f>
        <v>-4.924135648</v>
      </c>
      <c r="M422">
        <f>'GT Data'!T424/1000</f>
        <v>35.700000000000003</v>
      </c>
      <c r="N422">
        <f>'GT Data'!H424/1000</f>
        <v>4.0401693239999998</v>
      </c>
      <c r="O422">
        <f>'GT Data'!I424/1000</f>
        <v>-4.9716302470000002</v>
      </c>
      <c r="P422">
        <f>'GT Data'!J424/1000</f>
        <v>35.700000000000003</v>
      </c>
      <c r="Q422">
        <f>'GT Data'!U424</f>
        <v>4</v>
      </c>
      <c r="R422">
        <f>'GT Data'!V424</f>
        <v>4</v>
      </c>
      <c r="S422">
        <f>'GT Data'!W424</f>
        <v>4</v>
      </c>
    </row>
    <row r="423" spans="1:19" x14ac:dyDescent="0.3">
      <c r="A423" t="str">
        <f>'GT Data'!A425</f>
        <v>TAB11-423</v>
      </c>
      <c r="B423">
        <f>'GT Data'!E425/1000</f>
        <v>-0.98647875250000006</v>
      </c>
      <c r="C423">
        <f>'GT Data'!F425/1000</f>
        <v>18.45408295</v>
      </c>
      <c r="D423">
        <f>'GT Data'!G425/1000</f>
        <v>29.7</v>
      </c>
      <c r="E423">
        <f>'GT Data'!K425/1000</f>
        <v>-1.2575060450000002</v>
      </c>
      <c r="F423">
        <f>'GT Data'!L425/1000</f>
        <v>19.603840860000002</v>
      </c>
      <c r="G423">
        <f>'GT Data'!M425/1000</f>
        <v>29.7</v>
      </c>
      <c r="H423">
        <f>'GT Data'!O425/1000</f>
        <v>-0.98647875250000006</v>
      </c>
      <c r="I423">
        <f>'GT Data'!P425/1000</f>
        <v>18.45408295</v>
      </c>
      <c r="J423">
        <f>'GT Data'!Q425/1000</f>
        <v>27.7</v>
      </c>
      <c r="K423">
        <f>'GT Data'!R425/1000</f>
        <v>-1.2460341850000001</v>
      </c>
      <c r="L423">
        <f>'GT Data'!S425/1000</f>
        <v>19.555174690000001</v>
      </c>
      <c r="M423">
        <f>'GT Data'!T425/1000</f>
        <v>29.7</v>
      </c>
      <c r="N423">
        <f>'GT Data'!H425/1000</f>
        <v>-1.2575060450000002</v>
      </c>
      <c r="O423">
        <f>'GT Data'!I425/1000</f>
        <v>19.603840860000002</v>
      </c>
      <c r="P423">
        <f>'GT Data'!J425/1000</f>
        <v>29.7</v>
      </c>
      <c r="Q423">
        <f>'GT Data'!U425</f>
        <v>4</v>
      </c>
      <c r="R423">
        <f>'GT Data'!V425</f>
        <v>4</v>
      </c>
      <c r="S423">
        <f>'GT Data'!W425</f>
        <v>4</v>
      </c>
    </row>
    <row r="424" spans="1:19" x14ac:dyDescent="0.3">
      <c r="A424" t="str">
        <f>'GT Data'!A426</f>
        <v>TAB12-424</v>
      </c>
      <c r="B424">
        <f>'GT Data'!E426/1000</f>
        <v>-0.98647875250000006</v>
      </c>
      <c r="C424">
        <f>'GT Data'!F426/1000</f>
        <v>18.45408295</v>
      </c>
      <c r="D424">
        <f>'GT Data'!G426/1000</f>
        <v>31.7</v>
      </c>
      <c r="E424">
        <f>'GT Data'!K426/1000</f>
        <v>-1.2451174599999999</v>
      </c>
      <c r="F424">
        <f>'GT Data'!L426/1000</f>
        <v>19.551285740000001</v>
      </c>
      <c r="G424">
        <f>'GT Data'!M426/1000</f>
        <v>31.7</v>
      </c>
      <c r="H424">
        <f>'GT Data'!O426/1000</f>
        <v>-0.98647875250000006</v>
      </c>
      <c r="I424">
        <f>'GT Data'!P426/1000</f>
        <v>18.45408295</v>
      </c>
      <c r="J424">
        <f>'GT Data'!Q426/1000</f>
        <v>29.7</v>
      </c>
      <c r="K424">
        <f>'GT Data'!R426/1000</f>
        <v>-1.2336456</v>
      </c>
      <c r="L424">
        <f>'GT Data'!S426/1000</f>
        <v>19.502619559999999</v>
      </c>
      <c r="M424">
        <f>'GT Data'!T426/1000</f>
        <v>31.7</v>
      </c>
      <c r="N424">
        <f>'GT Data'!H426/1000</f>
        <v>-1.2451174599999999</v>
      </c>
      <c r="O424">
        <f>'GT Data'!I426/1000</f>
        <v>19.551285740000001</v>
      </c>
      <c r="P424">
        <f>'GT Data'!J426/1000</f>
        <v>31.7</v>
      </c>
      <c r="Q424">
        <f>'GT Data'!U426</f>
        <v>4</v>
      </c>
      <c r="R424">
        <f>'GT Data'!V426</f>
        <v>4</v>
      </c>
      <c r="S424">
        <f>'GT Data'!W426</f>
        <v>4</v>
      </c>
    </row>
    <row r="425" spans="1:19" x14ac:dyDescent="0.3">
      <c r="A425" t="str">
        <f>'GT Data'!A427</f>
        <v>TAB13-425</v>
      </c>
      <c r="B425">
        <f>'GT Data'!E427/1000</f>
        <v>-0.98647875250000006</v>
      </c>
      <c r="C425">
        <f>'GT Data'!F427/1000</f>
        <v>18.45408295</v>
      </c>
      <c r="D425">
        <f>'GT Data'!G427/1000</f>
        <v>33.700000000000003</v>
      </c>
      <c r="E425">
        <f>'GT Data'!K427/1000</f>
        <v>-1.232611831</v>
      </c>
      <c r="F425">
        <f>'GT Data'!L427/1000</f>
        <v>19.49823409</v>
      </c>
      <c r="G425">
        <f>'GT Data'!M427/1000</f>
        <v>33.700000000000003</v>
      </c>
      <c r="H425">
        <f>'GT Data'!O427/1000</f>
        <v>-0.98647875250000006</v>
      </c>
      <c r="I425">
        <f>'GT Data'!P427/1000</f>
        <v>18.45408295</v>
      </c>
      <c r="J425">
        <f>'GT Data'!Q427/1000</f>
        <v>31.7</v>
      </c>
      <c r="K425">
        <f>'GT Data'!R427/1000</f>
        <v>-1.221139972</v>
      </c>
      <c r="L425">
        <f>'GT Data'!S427/1000</f>
        <v>19.449567910000003</v>
      </c>
      <c r="M425">
        <f>'GT Data'!T427/1000</f>
        <v>33.700000000000003</v>
      </c>
      <c r="N425">
        <f>'GT Data'!H427/1000</f>
        <v>-1.232611831</v>
      </c>
      <c r="O425">
        <f>'GT Data'!I427/1000</f>
        <v>19.49823409</v>
      </c>
      <c r="P425">
        <f>'GT Data'!J427/1000</f>
        <v>33.700000000000003</v>
      </c>
      <c r="Q425">
        <f>'GT Data'!U427</f>
        <v>4</v>
      </c>
      <c r="R425">
        <f>'GT Data'!V427</f>
        <v>4</v>
      </c>
      <c r="S425">
        <f>'GT Data'!W427</f>
        <v>4</v>
      </c>
    </row>
    <row r="426" spans="1:19" x14ac:dyDescent="0.3">
      <c r="A426" t="str">
        <f>'GT Data'!A428</f>
        <v>TAB14-426</v>
      </c>
      <c r="B426">
        <f>'GT Data'!E428/1000</f>
        <v>-0.98647875250000006</v>
      </c>
      <c r="C426">
        <f>'GT Data'!F428/1000</f>
        <v>18.45408295</v>
      </c>
      <c r="D426">
        <f>'GT Data'!G428/1000</f>
        <v>35.700000000000003</v>
      </c>
      <c r="E426">
        <f>'GT Data'!K428/1000</f>
        <v>-1.2199832819999998</v>
      </c>
      <c r="F426">
        <f>'GT Data'!L428/1000</f>
        <v>19.444660970000001</v>
      </c>
      <c r="G426">
        <f>'GT Data'!M428/1000</f>
        <v>35.700000000000003</v>
      </c>
      <c r="H426">
        <f>'GT Data'!O428/1000</f>
        <v>-0.98647875250000006</v>
      </c>
      <c r="I426">
        <f>'GT Data'!P428/1000</f>
        <v>18.45408295</v>
      </c>
      <c r="J426">
        <f>'GT Data'!Q428/1000</f>
        <v>33.700000000000003</v>
      </c>
      <c r="K426">
        <f>'GT Data'!R428/1000</f>
        <v>-1.2085114219999999</v>
      </c>
      <c r="L426">
        <f>'GT Data'!S428/1000</f>
        <v>19.3959948</v>
      </c>
      <c r="M426">
        <f>'GT Data'!T428/1000</f>
        <v>35.700000000000003</v>
      </c>
      <c r="N426">
        <f>'GT Data'!H428/1000</f>
        <v>-1.2199832819999998</v>
      </c>
      <c r="O426">
        <f>'GT Data'!I428/1000</f>
        <v>19.444660970000001</v>
      </c>
      <c r="P426">
        <f>'GT Data'!J428/1000</f>
        <v>35.700000000000003</v>
      </c>
      <c r="Q426">
        <f>'GT Data'!U428</f>
        <v>4</v>
      </c>
      <c r="R426">
        <f>'GT Data'!V428</f>
        <v>4</v>
      </c>
      <c r="S426">
        <f>'GT Data'!W428</f>
        <v>4</v>
      </c>
    </row>
    <row r="427" spans="1:19" x14ac:dyDescent="0.3">
      <c r="A427" t="str">
        <f>'GT Data'!A429</f>
        <v>TAB11-427</v>
      </c>
      <c r="B427">
        <f>'GT Data'!E429/1000</f>
        <v>-2.5303540500000001</v>
      </c>
      <c r="C427">
        <f>'GT Data'!F429/1000</f>
        <v>17.877259630000001</v>
      </c>
      <c r="D427">
        <f>'GT Data'!G429/1000</f>
        <v>29.7</v>
      </c>
      <c r="E427">
        <f>'GT Data'!K429/1000</f>
        <v>-2.9247305540000004</v>
      </c>
      <c r="F427">
        <f>'GT Data'!L429/1000</f>
        <v>19.211960250000001</v>
      </c>
      <c r="G427">
        <f>'GT Data'!M429/1000</f>
        <v>29.7</v>
      </c>
      <c r="H427">
        <f>'GT Data'!O429/1000</f>
        <v>-2.5303540500000001</v>
      </c>
      <c r="I427">
        <f>'GT Data'!P429/1000</f>
        <v>17.877259630000001</v>
      </c>
      <c r="J427">
        <f>'GT Data'!Q429/1000</f>
        <v>27.7</v>
      </c>
      <c r="K427">
        <f>'GT Data'!R429/1000</f>
        <v>-2.9105621519999998</v>
      </c>
      <c r="L427">
        <f>'GT Data'!S429/1000</f>
        <v>19.16400969</v>
      </c>
      <c r="M427">
        <f>'GT Data'!T429/1000</f>
        <v>29.7</v>
      </c>
      <c r="N427">
        <f>'GT Data'!H429/1000</f>
        <v>-2.9247305540000004</v>
      </c>
      <c r="O427">
        <f>'GT Data'!I429/1000</f>
        <v>19.211960250000001</v>
      </c>
      <c r="P427">
        <f>'GT Data'!J429/1000</f>
        <v>29.7</v>
      </c>
      <c r="Q427">
        <f>'GT Data'!U429</f>
        <v>4</v>
      </c>
      <c r="R427">
        <f>'GT Data'!V429</f>
        <v>4</v>
      </c>
      <c r="S427">
        <f>'GT Data'!W429</f>
        <v>4</v>
      </c>
    </row>
    <row r="428" spans="1:19" x14ac:dyDescent="0.3">
      <c r="A428" t="str">
        <f>'GT Data'!A430</f>
        <v>TAB12-428</v>
      </c>
      <c r="B428">
        <f>'GT Data'!E430/1000</f>
        <v>-2.5303540500000001</v>
      </c>
      <c r="C428">
        <f>'GT Data'!F430/1000</f>
        <v>17.877259630000001</v>
      </c>
      <c r="D428">
        <f>'GT Data'!G430/1000</f>
        <v>31.7</v>
      </c>
      <c r="E428">
        <f>'GT Data'!K430/1000</f>
        <v>-2.9036431330000001</v>
      </c>
      <c r="F428">
        <f>'GT Data'!L430/1000</f>
        <v>19.14059344</v>
      </c>
      <c r="G428">
        <f>'GT Data'!M430/1000</f>
        <v>31.7</v>
      </c>
      <c r="H428">
        <f>'GT Data'!O430/1000</f>
        <v>-2.5303540500000001</v>
      </c>
      <c r="I428">
        <f>'GT Data'!P430/1000</f>
        <v>17.877259630000001</v>
      </c>
      <c r="J428">
        <f>'GT Data'!Q430/1000</f>
        <v>29.7</v>
      </c>
      <c r="K428">
        <f>'GT Data'!R430/1000</f>
        <v>-2.889474731</v>
      </c>
      <c r="L428">
        <f>'GT Data'!S430/1000</f>
        <v>19.092642869999999</v>
      </c>
      <c r="M428">
        <f>'GT Data'!T430/1000</f>
        <v>31.7</v>
      </c>
      <c r="N428">
        <f>'GT Data'!H430/1000</f>
        <v>-2.9036431330000001</v>
      </c>
      <c r="O428">
        <f>'GT Data'!I430/1000</f>
        <v>19.14059344</v>
      </c>
      <c r="P428">
        <f>'GT Data'!J430/1000</f>
        <v>31.7</v>
      </c>
      <c r="Q428">
        <f>'GT Data'!U430</f>
        <v>4</v>
      </c>
      <c r="R428">
        <f>'GT Data'!V430</f>
        <v>4</v>
      </c>
      <c r="S428">
        <f>'GT Data'!W430</f>
        <v>4</v>
      </c>
    </row>
    <row r="429" spans="1:19" x14ac:dyDescent="0.3">
      <c r="A429" t="str">
        <f>'GT Data'!A431</f>
        <v>TAB13-429</v>
      </c>
      <c r="B429">
        <f>'GT Data'!E431/1000</f>
        <v>-2.5303540500000001</v>
      </c>
      <c r="C429">
        <f>'GT Data'!F431/1000</f>
        <v>17.877259630000001</v>
      </c>
      <c r="D429">
        <f>'GT Data'!G431/1000</f>
        <v>33.700000000000003</v>
      </c>
      <c r="E429">
        <f>'GT Data'!K431/1000</f>
        <v>-2.8822198299999999</v>
      </c>
      <c r="F429">
        <f>'GT Data'!L431/1000</f>
        <v>19.06808989</v>
      </c>
      <c r="G429">
        <f>'GT Data'!M431/1000</f>
        <v>33.700000000000003</v>
      </c>
      <c r="H429">
        <f>'GT Data'!O431/1000</f>
        <v>-2.5303540500000001</v>
      </c>
      <c r="I429">
        <f>'GT Data'!P431/1000</f>
        <v>17.877259630000001</v>
      </c>
      <c r="J429">
        <f>'GT Data'!Q431/1000</f>
        <v>31.7</v>
      </c>
      <c r="K429">
        <f>'GT Data'!R431/1000</f>
        <v>-2.8680514280000002</v>
      </c>
      <c r="L429">
        <f>'GT Data'!S431/1000</f>
        <v>19.020139330000003</v>
      </c>
      <c r="M429">
        <f>'GT Data'!T431/1000</f>
        <v>33.700000000000003</v>
      </c>
      <c r="N429">
        <f>'GT Data'!H431/1000</f>
        <v>-2.8822198299999999</v>
      </c>
      <c r="O429">
        <f>'GT Data'!I431/1000</f>
        <v>19.06808989</v>
      </c>
      <c r="P429">
        <f>'GT Data'!J431/1000</f>
        <v>33.700000000000003</v>
      </c>
      <c r="Q429">
        <f>'GT Data'!U431</f>
        <v>4</v>
      </c>
      <c r="R429">
        <f>'GT Data'!V431</f>
        <v>4</v>
      </c>
      <c r="S429">
        <f>'GT Data'!W431</f>
        <v>4</v>
      </c>
    </row>
    <row r="430" spans="1:19" x14ac:dyDescent="0.3">
      <c r="A430" t="str">
        <f>'GT Data'!A432</f>
        <v>TAB14-430</v>
      </c>
      <c r="B430">
        <f>'GT Data'!E432/1000</f>
        <v>-2.5303540500000001</v>
      </c>
      <c r="C430">
        <f>'GT Data'!F432/1000</f>
        <v>17.877259630000001</v>
      </c>
      <c r="D430">
        <f>'GT Data'!G432/1000</f>
        <v>35.700000000000003</v>
      </c>
      <c r="E430">
        <f>'GT Data'!K432/1000</f>
        <v>-2.8604463510000002</v>
      </c>
      <c r="F430">
        <f>'GT Data'!L432/1000</f>
        <v>18.994401230000001</v>
      </c>
      <c r="G430">
        <f>'GT Data'!M432/1000</f>
        <v>35.700000000000003</v>
      </c>
      <c r="H430">
        <f>'GT Data'!O432/1000</f>
        <v>-2.5303540500000001</v>
      </c>
      <c r="I430">
        <f>'GT Data'!P432/1000</f>
        <v>17.877259630000001</v>
      </c>
      <c r="J430">
        <f>'GT Data'!Q432/1000</f>
        <v>33.700000000000003</v>
      </c>
      <c r="K430">
        <f>'GT Data'!R432/1000</f>
        <v>-2.8462779489999996</v>
      </c>
      <c r="L430">
        <f>'GT Data'!S432/1000</f>
        <v>18.946450669999997</v>
      </c>
      <c r="M430">
        <f>'GT Data'!T432/1000</f>
        <v>35.700000000000003</v>
      </c>
      <c r="N430">
        <f>'GT Data'!H432/1000</f>
        <v>-2.8604463510000002</v>
      </c>
      <c r="O430">
        <f>'GT Data'!I432/1000</f>
        <v>18.994401230000001</v>
      </c>
      <c r="P430">
        <f>'GT Data'!J432/1000</f>
        <v>35.700000000000003</v>
      </c>
      <c r="Q430">
        <f>'GT Data'!U432</f>
        <v>4</v>
      </c>
      <c r="R430">
        <f>'GT Data'!V432</f>
        <v>4</v>
      </c>
      <c r="S430">
        <f>'GT Data'!W432</f>
        <v>4</v>
      </c>
    </row>
    <row r="431" spans="1:19" x14ac:dyDescent="0.3">
      <c r="A431" t="str">
        <f>'GT Data'!A433</f>
        <v>TAB11-431</v>
      </c>
      <c r="B431">
        <f>'GT Data'!E433/1000</f>
        <v>-4.3360623770000002</v>
      </c>
      <c r="C431">
        <f>'GT Data'!F433/1000</f>
        <v>16.960334660000001</v>
      </c>
      <c r="D431">
        <f>'GT Data'!G433/1000</f>
        <v>29.7</v>
      </c>
      <c r="E431">
        <f>'GT Data'!K433/1000</f>
        <v>-4.9289984179999999</v>
      </c>
      <c r="F431">
        <f>'GT Data'!L433/1000</f>
        <v>18.557503669999999</v>
      </c>
      <c r="G431">
        <f>'GT Data'!M433/1000</f>
        <v>29.7</v>
      </c>
      <c r="H431">
        <f>'GT Data'!O433/1000</f>
        <v>-4.3360623770000002</v>
      </c>
      <c r="I431">
        <f>'GT Data'!P433/1000</f>
        <v>16.960334660000001</v>
      </c>
      <c r="J431">
        <f>'GT Data'!Q433/1000</f>
        <v>27.7</v>
      </c>
      <c r="K431">
        <f>'GT Data'!R433/1000</f>
        <v>-4.9115967819999993</v>
      </c>
      <c r="L431">
        <f>'GT Data'!S433/1000</f>
        <v>18.510629550000001</v>
      </c>
      <c r="M431">
        <f>'GT Data'!T433/1000</f>
        <v>29.7</v>
      </c>
      <c r="N431">
        <f>'GT Data'!H433/1000</f>
        <v>-4.9289984179999999</v>
      </c>
      <c r="O431">
        <f>'GT Data'!I433/1000</f>
        <v>18.557503669999999</v>
      </c>
      <c r="P431">
        <f>'GT Data'!J433/1000</f>
        <v>29.7</v>
      </c>
      <c r="Q431">
        <f>'GT Data'!U433</f>
        <v>4</v>
      </c>
      <c r="R431">
        <f>'GT Data'!V433</f>
        <v>4</v>
      </c>
      <c r="S431">
        <f>'GT Data'!W433</f>
        <v>4</v>
      </c>
    </row>
    <row r="432" spans="1:19" x14ac:dyDescent="0.3">
      <c r="A432" t="str">
        <f>'GT Data'!A434</f>
        <v>TAB12-432</v>
      </c>
      <c r="B432">
        <f>'GT Data'!E434/1000</f>
        <v>-4.3360623770000002</v>
      </c>
      <c r="C432">
        <f>'GT Data'!F434/1000</f>
        <v>16.960334660000001</v>
      </c>
      <c r="D432">
        <f>'GT Data'!G434/1000</f>
        <v>31.7</v>
      </c>
      <c r="E432">
        <f>'GT Data'!K434/1000</f>
        <v>-4.8917302720000002</v>
      </c>
      <c r="F432">
        <f>'GT Data'!L434/1000</f>
        <v>18.457115900000002</v>
      </c>
      <c r="G432">
        <f>'GT Data'!M434/1000</f>
        <v>31.7</v>
      </c>
      <c r="H432">
        <f>'GT Data'!O434/1000</f>
        <v>-4.3360623770000002</v>
      </c>
      <c r="I432">
        <f>'GT Data'!P434/1000</f>
        <v>16.960334660000001</v>
      </c>
      <c r="J432">
        <f>'GT Data'!Q434/1000</f>
        <v>29.7</v>
      </c>
      <c r="K432">
        <f>'GT Data'!R434/1000</f>
        <v>-4.8743286349999995</v>
      </c>
      <c r="L432">
        <f>'GT Data'!S434/1000</f>
        <v>18.41024178</v>
      </c>
      <c r="M432">
        <f>'GT Data'!T434/1000</f>
        <v>31.7</v>
      </c>
      <c r="N432">
        <f>'GT Data'!H434/1000</f>
        <v>-4.8917302720000002</v>
      </c>
      <c r="O432">
        <f>'GT Data'!I434/1000</f>
        <v>18.457115900000002</v>
      </c>
      <c r="P432">
        <f>'GT Data'!J434/1000</f>
        <v>31.7</v>
      </c>
      <c r="Q432">
        <f>'GT Data'!U434</f>
        <v>4</v>
      </c>
      <c r="R432">
        <f>'GT Data'!V434</f>
        <v>4</v>
      </c>
      <c r="S432">
        <f>'GT Data'!W434</f>
        <v>4</v>
      </c>
    </row>
    <row r="433" spans="1:19" x14ac:dyDescent="0.3">
      <c r="A433" t="str">
        <f>'GT Data'!A435</f>
        <v>TAB13-433</v>
      </c>
      <c r="B433">
        <f>'GT Data'!E435/1000</f>
        <v>-4.3360623770000002</v>
      </c>
      <c r="C433">
        <f>'GT Data'!F435/1000</f>
        <v>16.960334660000001</v>
      </c>
      <c r="D433">
        <f>'GT Data'!G435/1000</f>
        <v>33.700000000000003</v>
      </c>
      <c r="E433">
        <f>'GT Data'!K435/1000</f>
        <v>-4.8538872849999999</v>
      </c>
      <c r="F433">
        <f>'GT Data'!L435/1000</f>
        <v>18.355179700000001</v>
      </c>
      <c r="G433">
        <f>'GT Data'!M435/1000</f>
        <v>33.700000000000003</v>
      </c>
      <c r="H433">
        <f>'GT Data'!O435/1000</f>
        <v>-4.3360623770000002</v>
      </c>
      <c r="I433">
        <f>'GT Data'!P435/1000</f>
        <v>16.960334660000001</v>
      </c>
      <c r="J433">
        <f>'GT Data'!Q435/1000</f>
        <v>31.7</v>
      </c>
      <c r="K433">
        <f>'GT Data'!R435/1000</f>
        <v>-4.836485648</v>
      </c>
      <c r="L433">
        <f>'GT Data'!S435/1000</f>
        <v>18.308305579999999</v>
      </c>
      <c r="M433">
        <f>'GT Data'!T435/1000</f>
        <v>33.700000000000003</v>
      </c>
      <c r="N433">
        <f>'GT Data'!H435/1000</f>
        <v>-4.8538872849999999</v>
      </c>
      <c r="O433">
        <f>'GT Data'!I435/1000</f>
        <v>18.355179700000001</v>
      </c>
      <c r="P433">
        <f>'GT Data'!J435/1000</f>
        <v>33.700000000000003</v>
      </c>
      <c r="Q433">
        <f>'GT Data'!U435</f>
        <v>4</v>
      </c>
      <c r="R433">
        <f>'GT Data'!V435</f>
        <v>4</v>
      </c>
      <c r="S433">
        <f>'GT Data'!W435</f>
        <v>4</v>
      </c>
    </row>
    <row r="434" spans="1:19" x14ac:dyDescent="0.3">
      <c r="A434" t="str">
        <f>'GT Data'!A436</f>
        <v>TAB14-434</v>
      </c>
      <c r="B434">
        <f>'GT Data'!E436/1000</f>
        <v>-4.3360623770000002</v>
      </c>
      <c r="C434">
        <f>'GT Data'!F436/1000</f>
        <v>16.960334660000001</v>
      </c>
      <c r="D434">
        <f>'GT Data'!G436/1000</f>
        <v>35.700000000000003</v>
      </c>
      <c r="E434">
        <f>'GT Data'!K436/1000</f>
        <v>-4.8154616570000002</v>
      </c>
      <c r="F434">
        <f>'GT Data'!L436/1000</f>
        <v>18.25167407</v>
      </c>
      <c r="G434">
        <f>'GT Data'!M436/1000</f>
        <v>35.700000000000003</v>
      </c>
      <c r="H434">
        <f>'GT Data'!O436/1000</f>
        <v>-4.3360623770000002</v>
      </c>
      <c r="I434">
        <f>'GT Data'!P436/1000</f>
        <v>16.960334660000001</v>
      </c>
      <c r="J434">
        <f>'GT Data'!Q436/1000</f>
        <v>33.700000000000003</v>
      </c>
      <c r="K434">
        <f>'GT Data'!R436/1000</f>
        <v>-4.7980600200000003</v>
      </c>
      <c r="L434">
        <f>'GT Data'!S436/1000</f>
        <v>18.204799950000002</v>
      </c>
      <c r="M434">
        <f>'GT Data'!T436/1000</f>
        <v>35.700000000000003</v>
      </c>
      <c r="N434">
        <f>'GT Data'!H436/1000</f>
        <v>-4.8154616570000002</v>
      </c>
      <c r="O434">
        <f>'GT Data'!I436/1000</f>
        <v>18.25167407</v>
      </c>
      <c r="P434">
        <f>'GT Data'!J436/1000</f>
        <v>35.700000000000003</v>
      </c>
      <c r="Q434">
        <f>'GT Data'!U436</f>
        <v>4</v>
      </c>
      <c r="R434">
        <f>'GT Data'!V436</f>
        <v>4</v>
      </c>
      <c r="S434">
        <f>'GT Data'!W436</f>
        <v>4</v>
      </c>
    </row>
    <row r="435" spans="1:19" x14ac:dyDescent="0.3">
      <c r="A435" t="str">
        <f>'GT Data'!A437</f>
        <v>TAB11-435</v>
      </c>
      <c r="B435">
        <f>'GT Data'!E437/1000</f>
        <v>-6.1520847390000002</v>
      </c>
      <c r="C435">
        <f>'GT Data'!F437/1000</f>
        <v>15.09973072</v>
      </c>
      <c r="D435">
        <f>'GT Data'!G437/1000</f>
        <v>29.7</v>
      </c>
      <c r="E435">
        <f>'GT Data'!K437/1000</f>
        <v>-7.1768414229999999</v>
      </c>
      <c r="F435">
        <f>'GT Data'!L437/1000</f>
        <v>17.293745139999999</v>
      </c>
      <c r="G435">
        <f>'GT Data'!M437/1000</f>
        <v>29.7</v>
      </c>
      <c r="H435">
        <f>'GT Data'!O437/1000</f>
        <v>-6.1520847390000002</v>
      </c>
      <c r="I435">
        <f>'GT Data'!P437/1000</f>
        <v>15.09973072</v>
      </c>
      <c r="J435">
        <f>'GT Data'!Q437/1000</f>
        <v>27.7</v>
      </c>
      <c r="K435">
        <f>'GT Data'!R437/1000</f>
        <v>-7.1556821739999998</v>
      </c>
      <c r="L435">
        <f>'GT Data'!S437/1000</f>
        <v>17.248442969999999</v>
      </c>
      <c r="M435">
        <f>'GT Data'!T437/1000</f>
        <v>29.7</v>
      </c>
      <c r="N435">
        <f>'GT Data'!H437/1000</f>
        <v>-7.1768414229999999</v>
      </c>
      <c r="O435">
        <f>'GT Data'!I437/1000</f>
        <v>17.293745139999999</v>
      </c>
      <c r="P435">
        <f>'GT Data'!J437/1000</f>
        <v>29.7</v>
      </c>
      <c r="Q435">
        <f>'GT Data'!U437</f>
        <v>4</v>
      </c>
      <c r="R435">
        <f>'GT Data'!V437</f>
        <v>4</v>
      </c>
      <c r="S435">
        <f>'GT Data'!W437</f>
        <v>4</v>
      </c>
    </row>
    <row r="436" spans="1:19" x14ac:dyDescent="0.3">
      <c r="A436" t="str">
        <f>'GT Data'!A438</f>
        <v>TAB12-436</v>
      </c>
      <c r="B436">
        <f>'GT Data'!E438/1000</f>
        <v>-6.1520847390000002</v>
      </c>
      <c r="C436">
        <f>'GT Data'!F438/1000</f>
        <v>15.09973072</v>
      </c>
      <c r="D436">
        <f>'GT Data'!G438/1000</f>
        <v>31.7</v>
      </c>
      <c r="E436">
        <f>'GT Data'!K438/1000</f>
        <v>-7.1173333879999996</v>
      </c>
      <c r="F436">
        <f>'GT Data'!L438/1000</f>
        <v>17.16633783</v>
      </c>
      <c r="G436">
        <f>'GT Data'!M438/1000</f>
        <v>31.7</v>
      </c>
      <c r="H436">
        <f>'GT Data'!O438/1000</f>
        <v>-6.1520847390000002</v>
      </c>
      <c r="I436">
        <f>'GT Data'!P438/1000</f>
        <v>15.09973072</v>
      </c>
      <c r="J436">
        <f>'GT Data'!Q438/1000</f>
        <v>29.7</v>
      </c>
      <c r="K436">
        <f>'GT Data'!R438/1000</f>
        <v>-7.0961741389999995</v>
      </c>
      <c r="L436">
        <f>'GT Data'!S438/1000</f>
        <v>17.121035670000001</v>
      </c>
      <c r="M436">
        <f>'GT Data'!T438/1000</f>
        <v>31.7</v>
      </c>
      <c r="N436">
        <f>'GT Data'!H438/1000</f>
        <v>-7.1173333879999996</v>
      </c>
      <c r="O436">
        <f>'GT Data'!I438/1000</f>
        <v>17.16633783</v>
      </c>
      <c r="P436">
        <f>'GT Data'!J438/1000</f>
        <v>31.7</v>
      </c>
      <c r="Q436">
        <f>'GT Data'!U438</f>
        <v>4</v>
      </c>
      <c r="R436">
        <f>'GT Data'!V438</f>
        <v>4</v>
      </c>
      <c r="S436">
        <f>'GT Data'!W438</f>
        <v>4</v>
      </c>
    </row>
    <row r="437" spans="1:19" x14ac:dyDescent="0.3">
      <c r="A437" t="str">
        <f>'GT Data'!A439</f>
        <v>TAB13-437</v>
      </c>
      <c r="B437">
        <f>'GT Data'!E439/1000</f>
        <v>-6.1520847390000002</v>
      </c>
      <c r="C437">
        <f>'GT Data'!F439/1000</f>
        <v>15.09973072</v>
      </c>
      <c r="D437">
        <f>'GT Data'!G439/1000</f>
        <v>33.700000000000003</v>
      </c>
      <c r="E437">
        <f>'GT Data'!K439/1000</f>
        <v>-7.0575464760000006</v>
      </c>
      <c r="F437">
        <f>'GT Data'!L439/1000</f>
        <v>17.03833345</v>
      </c>
      <c r="G437">
        <f>'GT Data'!M439/1000</f>
        <v>33.700000000000003</v>
      </c>
      <c r="H437">
        <f>'GT Data'!O439/1000</f>
        <v>-6.1520847390000002</v>
      </c>
      <c r="I437">
        <f>'GT Data'!P439/1000</f>
        <v>15.09973072</v>
      </c>
      <c r="J437">
        <f>'GT Data'!Q439/1000</f>
        <v>31.7</v>
      </c>
      <c r="K437">
        <f>'GT Data'!R439/1000</f>
        <v>-7.0363872270000005</v>
      </c>
      <c r="L437">
        <f>'GT Data'!S439/1000</f>
        <v>16.99303128</v>
      </c>
      <c r="M437">
        <f>'GT Data'!T439/1000</f>
        <v>33.700000000000003</v>
      </c>
      <c r="N437">
        <f>'GT Data'!H439/1000</f>
        <v>-7.0575464760000006</v>
      </c>
      <c r="O437">
        <f>'GT Data'!I439/1000</f>
        <v>17.03833345</v>
      </c>
      <c r="P437">
        <f>'GT Data'!J439/1000</f>
        <v>33.700000000000003</v>
      </c>
      <c r="Q437">
        <f>'GT Data'!U439</f>
        <v>4</v>
      </c>
      <c r="R437">
        <f>'GT Data'!V439</f>
        <v>4</v>
      </c>
      <c r="S437">
        <f>'GT Data'!W439</f>
        <v>4</v>
      </c>
    </row>
    <row r="438" spans="1:19" x14ac:dyDescent="0.3">
      <c r="A438" t="str">
        <f>'GT Data'!A440</f>
        <v>TAB14-438</v>
      </c>
      <c r="B438">
        <f>'GT Data'!E440/1000</f>
        <v>-6.1520847390000002</v>
      </c>
      <c r="C438">
        <f>'GT Data'!F440/1000</f>
        <v>15.09973072</v>
      </c>
      <c r="D438">
        <f>'GT Data'!G440/1000</f>
        <v>35.700000000000003</v>
      </c>
      <c r="E438">
        <f>'GT Data'!K440/1000</f>
        <v>-6.9975056709999999</v>
      </c>
      <c r="F438">
        <f>'GT Data'!L440/1000</f>
        <v>16.90978548</v>
      </c>
      <c r="G438">
        <f>'GT Data'!M440/1000</f>
        <v>35.700000000000003</v>
      </c>
      <c r="H438">
        <f>'GT Data'!O440/1000</f>
        <v>-6.1520847390000002</v>
      </c>
      <c r="I438">
        <f>'GT Data'!P440/1000</f>
        <v>15.09973072</v>
      </c>
      <c r="J438">
        <f>'GT Data'!Q440/1000</f>
        <v>33.700000000000003</v>
      </c>
      <c r="K438">
        <f>'GT Data'!R440/1000</f>
        <v>-6.9763464229999999</v>
      </c>
      <c r="L438">
        <f>'GT Data'!S440/1000</f>
        <v>16.864483310000001</v>
      </c>
      <c r="M438">
        <f>'GT Data'!T440/1000</f>
        <v>35.700000000000003</v>
      </c>
      <c r="N438">
        <f>'GT Data'!H440/1000</f>
        <v>-6.9975056709999999</v>
      </c>
      <c r="O438">
        <f>'GT Data'!I440/1000</f>
        <v>16.90978548</v>
      </c>
      <c r="P438">
        <f>'GT Data'!J440/1000</f>
        <v>35.700000000000003</v>
      </c>
      <c r="Q438">
        <f>'GT Data'!U440</f>
        <v>4</v>
      </c>
      <c r="R438">
        <f>'GT Data'!V440</f>
        <v>4</v>
      </c>
      <c r="S438">
        <f>'GT Data'!W440</f>
        <v>4</v>
      </c>
    </row>
    <row r="439" spans="1:19" x14ac:dyDescent="0.3">
      <c r="A439" t="str">
        <f>'GT Data'!A441</f>
        <v>TAB11-439</v>
      </c>
      <c r="B439">
        <f>'GT Data'!E441/1000</f>
        <v>3.0504574229999997</v>
      </c>
      <c r="C439">
        <f>'GT Data'!F441/1000</f>
        <v>-3.2812355559999999</v>
      </c>
      <c r="D439">
        <f>'GT Data'!G441/1000</f>
        <v>29.7</v>
      </c>
      <c r="E439">
        <f>'GT Data'!K441/1000</f>
        <v>3.9177996939999997</v>
      </c>
      <c r="F439">
        <f>'GT Data'!L441/1000</f>
        <v>-5.5138241699999995</v>
      </c>
      <c r="G439">
        <f>'GT Data'!M441/1000</f>
        <v>29.7</v>
      </c>
      <c r="H439">
        <f>'GT Data'!O441/1000</f>
        <v>3.0504574229999997</v>
      </c>
      <c r="I439">
        <f>'GT Data'!P441/1000</f>
        <v>-3.2812355559999999</v>
      </c>
      <c r="J439">
        <f>'GT Data'!Q441/1000</f>
        <v>27.7</v>
      </c>
      <c r="K439">
        <f>'GT Data'!R441/1000</f>
        <v>3.8996934599999999</v>
      </c>
      <c r="L439">
        <f>'GT Data'!S441/1000</f>
        <v>-5.4672176859999997</v>
      </c>
      <c r="M439">
        <f>'GT Data'!T441/1000</f>
        <v>29.7</v>
      </c>
      <c r="N439">
        <f>'GT Data'!H441/1000</f>
        <v>3.9177996939999997</v>
      </c>
      <c r="O439">
        <f>'GT Data'!I441/1000</f>
        <v>-5.5138241699999995</v>
      </c>
      <c r="P439">
        <f>'GT Data'!J441/1000</f>
        <v>29.7</v>
      </c>
      <c r="Q439">
        <f>'GT Data'!U441</f>
        <v>4</v>
      </c>
      <c r="R439">
        <f>'GT Data'!V441</f>
        <v>4</v>
      </c>
      <c r="S439">
        <f>'GT Data'!W441</f>
        <v>4</v>
      </c>
    </row>
    <row r="440" spans="1:19" x14ac:dyDescent="0.3">
      <c r="A440" t="str">
        <f>'GT Data'!A442</f>
        <v>TAB12-440</v>
      </c>
      <c r="B440">
        <f>'GT Data'!E442/1000</f>
        <v>3.0504574229999997</v>
      </c>
      <c r="C440">
        <f>'GT Data'!F442/1000</f>
        <v>-3.2812355559999999</v>
      </c>
      <c r="D440">
        <f>'GT Data'!G442/1000</f>
        <v>31.7</v>
      </c>
      <c r="E440">
        <f>'GT Data'!K442/1000</f>
        <v>3.8617485769999997</v>
      </c>
      <c r="F440">
        <f>'GT Data'!L442/1000</f>
        <v>-5.3695453879999997</v>
      </c>
      <c r="G440">
        <f>'GT Data'!M442/1000</f>
        <v>31.7</v>
      </c>
      <c r="H440">
        <f>'GT Data'!O442/1000</f>
        <v>3.0504574229999997</v>
      </c>
      <c r="I440">
        <f>'GT Data'!P442/1000</f>
        <v>-3.2812355559999999</v>
      </c>
      <c r="J440">
        <f>'GT Data'!Q442/1000</f>
        <v>29.7</v>
      </c>
      <c r="K440">
        <f>'GT Data'!R442/1000</f>
        <v>3.8436423419999999</v>
      </c>
      <c r="L440">
        <f>'GT Data'!S442/1000</f>
        <v>-5.322938905</v>
      </c>
      <c r="M440">
        <f>'GT Data'!T442/1000</f>
        <v>31.7</v>
      </c>
      <c r="N440">
        <f>'GT Data'!H442/1000</f>
        <v>3.8617485769999997</v>
      </c>
      <c r="O440">
        <f>'GT Data'!I442/1000</f>
        <v>-5.3695453879999997</v>
      </c>
      <c r="P440">
        <f>'GT Data'!J442/1000</f>
        <v>31.7</v>
      </c>
      <c r="Q440">
        <f>'GT Data'!U442</f>
        <v>4</v>
      </c>
      <c r="R440">
        <f>'GT Data'!V442</f>
        <v>4</v>
      </c>
      <c r="S440">
        <f>'GT Data'!W442</f>
        <v>4</v>
      </c>
    </row>
    <row r="441" spans="1:19" x14ac:dyDescent="0.3">
      <c r="A441" t="str">
        <f>'GT Data'!A443</f>
        <v>TAB13-441</v>
      </c>
      <c r="B441">
        <f>'GT Data'!E443/1000</f>
        <v>3.0504574229999997</v>
      </c>
      <c r="C441">
        <f>'GT Data'!F443/1000</f>
        <v>-3.2812355559999999</v>
      </c>
      <c r="D441">
        <f>'GT Data'!G443/1000</f>
        <v>33.700000000000003</v>
      </c>
      <c r="E441">
        <f>'GT Data'!K443/1000</f>
        <v>3.8053563029999999</v>
      </c>
      <c r="F441">
        <f>'GT Data'!L443/1000</f>
        <v>-5.2243884490000001</v>
      </c>
      <c r="G441">
        <f>'GT Data'!M443/1000</f>
        <v>33.700000000000003</v>
      </c>
      <c r="H441">
        <f>'GT Data'!O443/1000</f>
        <v>3.0504574229999997</v>
      </c>
      <c r="I441">
        <f>'GT Data'!P443/1000</f>
        <v>-3.2812355559999999</v>
      </c>
      <c r="J441">
        <f>'GT Data'!Q443/1000</f>
        <v>31.7</v>
      </c>
      <c r="K441">
        <f>'GT Data'!R443/1000</f>
        <v>3.7872500679999996</v>
      </c>
      <c r="L441">
        <f>'GT Data'!S443/1000</f>
        <v>-5.1777819659999995</v>
      </c>
      <c r="M441">
        <f>'GT Data'!T443/1000</f>
        <v>33.700000000000003</v>
      </c>
      <c r="N441">
        <f>'GT Data'!H443/1000</f>
        <v>3.8053563029999999</v>
      </c>
      <c r="O441">
        <f>'GT Data'!I443/1000</f>
        <v>-5.2243884490000001</v>
      </c>
      <c r="P441">
        <f>'GT Data'!J443/1000</f>
        <v>33.700000000000003</v>
      </c>
      <c r="Q441">
        <f>'GT Data'!U443</f>
        <v>4</v>
      </c>
      <c r="R441">
        <f>'GT Data'!V443</f>
        <v>4</v>
      </c>
      <c r="S441">
        <f>'GT Data'!W443</f>
        <v>4</v>
      </c>
    </row>
    <row r="442" spans="1:19" x14ac:dyDescent="0.3">
      <c r="A442" t="str">
        <f>'GT Data'!A444</f>
        <v>TAB14-442</v>
      </c>
      <c r="B442">
        <f>'GT Data'!E444/1000</f>
        <v>3.0504574229999997</v>
      </c>
      <c r="C442">
        <f>'GT Data'!F444/1000</f>
        <v>-3.2812355559999999</v>
      </c>
      <c r="D442">
        <f>'GT Data'!G444/1000</f>
        <v>35.700000000000003</v>
      </c>
      <c r="E442">
        <f>'GT Data'!K444/1000</f>
        <v>3.7487206449999997</v>
      </c>
      <c r="F442">
        <f>'GT Data'!L444/1000</f>
        <v>-5.078605027</v>
      </c>
      <c r="G442">
        <f>'GT Data'!M444/1000</f>
        <v>35.700000000000003</v>
      </c>
      <c r="H442">
        <f>'GT Data'!O444/1000</f>
        <v>3.0504574229999997</v>
      </c>
      <c r="I442">
        <f>'GT Data'!P444/1000</f>
        <v>-3.2812355559999999</v>
      </c>
      <c r="J442">
        <f>'GT Data'!Q444/1000</f>
        <v>33.700000000000003</v>
      </c>
      <c r="K442">
        <f>'GT Data'!R444/1000</f>
        <v>3.7306144109999999</v>
      </c>
      <c r="L442">
        <f>'GT Data'!S444/1000</f>
        <v>-5.0319985440000004</v>
      </c>
      <c r="M442">
        <f>'GT Data'!T444/1000</f>
        <v>35.700000000000003</v>
      </c>
      <c r="N442">
        <f>'GT Data'!H444/1000</f>
        <v>3.7487206449999997</v>
      </c>
      <c r="O442">
        <f>'GT Data'!I444/1000</f>
        <v>-5.078605027</v>
      </c>
      <c r="P442">
        <f>'GT Data'!J444/1000</f>
        <v>35.700000000000003</v>
      </c>
      <c r="Q442">
        <f>'GT Data'!U444</f>
        <v>4</v>
      </c>
      <c r="R442">
        <f>'GT Data'!V444</f>
        <v>4</v>
      </c>
      <c r="S442">
        <f>'GT Data'!W444</f>
        <v>4</v>
      </c>
    </row>
    <row r="443" spans="1:19" x14ac:dyDescent="0.3">
      <c r="A443" t="str">
        <f>'GT Data'!A445</f>
        <v>TAB11-443</v>
      </c>
      <c r="B443">
        <f>'GT Data'!E445/1000</f>
        <v>4.3383456760000003</v>
      </c>
      <c r="C443">
        <f>'GT Data'!F445/1000</f>
        <v>-2.6564847880000002</v>
      </c>
      <c r="D443">
        <f>'GT Data'!G445/1000</f>
        <v>29.7</v>
      </c>
      <c r="E443">
        <f>'GT Data'!K445/1000</f>
        <v>4.8282471640000004</v>
      </c>
      <c r="F443">
        <f>'GT Data'!L445/1000</f>
        <v>-5.2426779669999997</v>
      </c>
      <c r="G443">
        <f>'GT Data'!M445/1000</f>
        <v>29.7</v>
      </c>
      <c r="H443">
        <f>'GT Data'!O445/1000</f>
        <v>4.3383456760000003</v>
      </c>
      <c r="I443">
        <f>'GT Data'!P445/1000</f>
        <v>-2.6564847880000002</v>
      </c>
      <c r="J443">
        <f>'GT Data'!Q445/1000</f>
        <v>27.7</v>
      </c>
      <c r="K443">
        <f>'GT Data'!R445/1000</f>
        <v>4.8189411790000003</v>
      </c>
      <c r="L443">
        <f>'GT Data'!S445/1000</f>
        <v>-5.1935516129999995</v>
      </c>
      <c r="M443">
        <f>'GT Data'!T445/1000</f>
        <v>29.7</v>
      </c>
      <c r="N443">
        <f>'GT Data'!H445/1000</f>
        <v>4.8282471640000004</v>
      </c>
      <c r="O443">
        <f>'GT Data'!I445/1000</f>
        <v>-5.2426779669999997</v>
      </c>
      <c r="P443">
        <f>'GT Data'!J445/1000</f>
        <v>29.7</v>
      </c>
      <c r="Q443">
        <f>'GT Data'!U445</f>
        <v>4</v>
      </c>
      <c r="R443">
        <f>'GT Data'!V445</f>
        <v>4</v>
      </c>
      <c r="S443">
        <f>'GT Data'!W445</f>
        <v>4</v>
      </c>
    </row>
    <row r="444" spans="1:19" x14ac:dyDescent="0.3">
      <c r="A444" t="str">
        <f>'GT Data'!A446</f>
        <v>TAB12-444</v>
      </c>
      <c r="B444">
        <f>'GT Data'!E446/1000</f>
        <v>4.3383456760000003</v>
      </c>
      <c r="C444">
        <f>'GT Data'!F446/1000</f>
        <v>-2.6564847880000002</v>
      </c>
      <c r="D444">
        <f>'GT Data'!G446/1000</f>
        <v>31.7</v>
      </c>
      <c r="E444">
        <f>'GT Data'!K446/1000</f>
        <v>4.7994296400000005</v>
      </c>
      <c r="F444">
        <f>'GT Data'!L446/1000</f>
        <v>-5.0905500720000001</v>
      </c>
      <c r="G444">
        <f>'GT Data'!M446/1000</f>
        <v>31.7</v>
      </c>
      <c r="H444">
        <f>'GT Data'!O446/1000</f>
        <v>4.3383456760000003</v>
      </c>
      <c r="I444">
        <f>'GT Data'!P446/1000</f>
        <v>-2.6564847880000002</v>
      </c>
      <c r="J444">
        <f>'GT Data'!Q446/1000</f>
        <v>29.7</v>
      </c>
      <c r="K444">
        <f>'GT Data'!R446/1000</f>
        <v>4.7901236559999996</v>
      </c>
      <c r="L444">
        <f>'GT Data'!S446/1000</f>
        <v>-5.0414237179999999</v>
      </c>
      <c r="M444">
        <f>'GT Data'!T446/1000</f>
        <v>31.7</v>
      </c>
      <c r="N444">
        <f>'GT Data'!H446/1000</f>
        <v>4.7994296400000005</v>
      </c>
      <c r="O444">
        <f>'GT Data'!I446/1000</f>
        <v>-5.0905500720000001</v>
      </c>
      <c r="P444">
        <f>'GT Data'!J446/1000</f>
        <v>31.7</v>
      </c>
      <c r="Q444">
        <f>'GT Data'!U446</f>
        <v>4</v>
      </c>
      <c r="R444">
        <f>'GT Data'!V446</f>
        <v>4</v>
      </c>
      <c r="S444">
        <f>'GT Data'!W446</f>
        <v>4</v>
      </c>
    </row>
    <row r="445" spans="1:19" x14ac:dyDescent="0.3">
      <c r="A445" t="str">
        <f>'GT Data'!A447</f>
        <v>TAB13-445</v>
      </c>
      <c r="B445">
        <f>'GT Data'!E447/1000</f>
        <v>4.3383456760000003</v>
      </c>
      <c r="C445">
        <f>'GT Data'!F447/1000</f>
        <v>-2.6564847880000002</v>
      </c>
      <c r="D445">
        <f>'GT Data'!G447/1000</f>
        <v>33.700000000000003</v>
      </c>
      <c r="E445">
        <f>'GT Data'!K447/1000</f>
        <v>4.7702337779999997</v>
      </c>
      <c r="F445">
        <f>'GT Data'!L447/1000</f>
        <v>-4.9364249239999998</v>
      </c>
      <c r="G445">
        <f>'GT Data'!M447/1000</f>
        <v>33.700000000000003</v>
      </c>
      <c r="H445">
        <f>'GT Data'!O447/1000</f>
        <v>4.3383456760000003</v>
      </c>
      <c r="I445">
        <f>'GT Data'!P447/1000</f>
        <v>-2.6564847880000002</v>
      </c>
      <c r="J445">
        <f>'GT Data'!Q447/1000</f>
        <v>31.7</v>
      </c>
      <c r="K445">
        <f>'GT Data'!R447/1000</f>
        <v>4.7609277940000005</v>
      </c>
      <c r="L445">
        <f>'GT Data'!S447/1000</f>
        <v>-4.8872985699999996</v>
      </c>
      <c r="M445">
        <f>'GT Data'!T447/1000</f>
        <v>33.700000000000003</v>
      </c>
      <c r="N445">
        <f>'GT Data'!H447/1000</f>
        <v>4.7702337779999997</v>
      </c>
      <c r="O445">
        <f>'GT Data'!I447/1000</f>
        <v>-4.9364249239999998</v>
      </c>
      <c r="P445">
        <f>'GT Data'!J447/1000</f>
        <v>33.700000000000003</v>
      </c>
      <c r="Q445">
        <f>'GT Data'!U447</f>
        <v>4</v>
      </c>
      <c r="R445">
        <f>'GT Data'!V447</f>
        <v>4</v>
      </c>
      <c r="S445">
        <f>'GT Data'!W447</f>
        <v>4</v>
      </c>
    </row>
    <row r="446" spans="1:19" x14ac:dyDescent="0.3">
      <c r="A446" t="str">
        <f>'GT Data'!A448</f>
        <v>TAB14-446</v>
      </c>
      <c r="B446">
        <f>'GT Data'!E448/1000</f>
        <v>4.3383456760000003</v>
      </c>
      <c r="C446">
        <f>'GT Data'!F448/1000</f>
        <v>-2.6564847880000002</v>
      </c>
      <c r="D446">
        <f>'GT Data'!G448/1000</f>
        <v>35.700000000000003</v>
      </c>
      <c r="E446">
        <f>'GT Data'!K448/1000</f>
        <v>4.7406705359999997</v>
      </c>
      <c r="F446">
        <f>'GT Data'!L448/1000</f>
        <v>-4.7803603739999998</v>
      </c>
      <c r="G446">
        <f>'GT Data'!M448/1000</f>
        <v>35.700000000000003</v>
      </c>
      <c r="H446">
        <f>'GT Data'!O448/1000</f>
        <v>4.3383456760000003</v>
      </c>
      <c r="I446">
        <f>'GT Data'!P448/1000</f>
        <v>-2.6564847880000002</v>
      </c>
      <c r="J446">
        <f>'GT Data'!Q448/1000</f>
        <v>33.700000000000003</v>
      </c>
      <c r="K446">
        <f>'GT Data'!R448/1000</f>
        <v>4.7313645519999996</v>
      </c>
      <c r="L446">
        <f>'GT Data'!S448/1000</f>
        <v>-4.7312340199999996</v>
      </c>
      <c r="M446">
        <f>'GT Data'!T448/1000</f>
        <v>35.700000000000003</v>
      </c>
      <c r="N446">
        <f>'GT Data'!H448/1000</f>
        <v>4.7406705359999997</v>
      </c>
      <c r="O446">
        <f>'GT Data'!I448/1000</f>
        <v>-4.7803603739999998</v>
      </c>
      <c r="P446">
        <f>'GT Data'!J448/1000</f>
        <v>35.700000000000003</v>
      </c>
      <c r="Q446">
        <f>'GT Data'!U448</f>
        <v>4</v>
      </c>
      <c r="R446">
        <f>'GT Data'!V448</f>
        <v>4</v>
      </c>
      <c r="S446">
        <f>'GT Data'!W448</f>
        <v>4</v>
      </c>
    </row>
    <row r="447" spans="1:19" x14ac:dyDescent="0.3">
      <c r="A447" t="str">
        <f>'GT Data'!A449</f>
        <v>TAB11-447</v>
      </c>
      <c r="B447">
        <f>'GT Data'!E449/1000</f>
        <v>5.1482403670000005</v>
      </c>
      <c r="C447">
        <f>'GT Data'!F449/1000</f>
        <v>-2.491146369</v>
      </c>
      <c r="D447">
        <f>'GT Data'!G449/1000</f>
        <v>29.7</v>
      </c>
      <c r="E447">
        <f>'GT Data'!K449/1000</f>
        <v>5.3651684900000003</v>
      </c>
      <c r="F447">
        <f>'GT Data'!L449/1000</f>
        <v>-5.152343814</v>
      </c>
      <c r="G447">
        <f>'GT Data'!M449/1000</f>
        <v>29.7</v>
      </c>
      <c r="H447">
        <f>'GT Data'!O449/1000</f>
        <v>5.1482403670000005</v>
      </c>
      <c r="I447">
        <f>'GT Data'!P449/1000</f>
        <v>-2.491146369</v>
      </c>
      <c r="J447">
        <f>'GT Data'!Q449/1000</f>
        <v>27.7</v>
      </c>
      <c r="K447">
        <f>'GT Data'!R449/1000</f>
        <v>5.3611062020000002</v>
      </c>
      <c r="L447">
        <f>'GT Data'!S449/1000</f>
        <v>-5.1025091089999997</v>
      </c>
      <c r="M447">
        <f>'GT Data'!T449/1000</f>
        <v>29.7</v>
      </c>
      <c r="N447">
        <f>'GT Data'!H449/1000</f>
        <v>5.3651684900000003</v>
      </c>
      <c r="O447">
        <f>'GT Data'!I449/1000</f>
        <v>-5.152343814</v>
      </c>
      <c r="P447">
        <f>'GT Data'!J449/1000</f>
        <v>29.7</v>
      </c>
      <c r="Q447">
        <f>'GT Data'!U449</f>
        <v>4</v>
      </c>
      <c r="R447">
        <f>'GT Data'!V449</f>
        <v>4</v>
      </c>
      <c r="S447">
        <f>'GT Data'!W449</f>
        <v>4</v>
      </c>
    </row>
    <row r="448" spans="1:19" x14ac:dyDescent="0.3">
      <c r="A448" t="str">
        <f>'GT Data'!A450</f>
        <v>TAB12-448</v>
      </c>
      <c r="B448">
        <f>'GT Data'!E450/1000</f>
        <v>5.1482403670000005</v>
      </c>
      <c r="C448">
        <f>'GT Data'!F450/1000</f>
        <v>-2.491146369</v>
      </c>
      <c r="D448">
        <f>'GT Data'!G450/1000</f>
        <v>31.7</v>
      </c>
      <c r="E448">
        <f>'GT Data'!K450/1000</f>
        <v>5.3528953509999999</v>
      </c>
      <c r="F448">
        <f>'GT Data'!L450/1000</f>
        <v>-5.001781287</v>
      </c>
      <c r="G448">
        <f>'GT Data'!M450/1000</f>
        <v>31.7</v>
      </c>
      <c r="H448">
        <f>'GT Data'!O450/1000</f>
        <v>5.1482403670000005</v>
      </c>
      <c r="I448">
        <f>'GT Data'!P450/1000</f>
        <v>-2.491146369</v>
      </c>
      <c r="J448">
        <f>'GT Data'!Q450/1000</f>
        <v>29.7</v>
      </c>
      <c r="K448">
        <f>'GT Data'!R450/1000</f>
        <v>5.3488330629999998</v>
      </c>
      <c r="L448">
        <f>'GT Data'!S450/1000</f>
        <v>-4.9519465819999997</v>
      </c>
      <c r="M448">
        <f>'GT Data'!T450/1000</f>
        <v>31.7</v>
      </c>
      <c r="N448">
        <f>'GT Data'!H450/1000</f>
        <v>5.3528953509999999</v>
      </c>
      <c r="O448">
        <f>'GT Data'!I450/1000</f>
        <v>-5.001781287</v>
      </c>
      <c r="P448">
        <f>'GT Data'!J450/1000</f>
        <v>31.7</v>
      </c>
      <c r="Q448">
        <f>'GT Data'!U450</f>
        <v>4</v>
      </c>
      <c r="R448">
        <f>'GT Data'!V450</f>
        <v>4</v>
      </c>
      <c r="S448">
        <f>'GT Data'!W450</f>
        <v>4</v>
      </c>
    </row>
    <row r="449" spans="1:19" x14ac:dyDescent="0.3">
      <c r="A449" t="str">
        <f>'GT Data'!A451</f>
        <v>TAB13-449</v>
      </c>
      <c r="B449">
        <f>'GT Data'!E451/1000</f>
        <v>5.1482403670000005</v>
      </c>
      <c r="C449">
        <f>'GT Data'!F451/1000</f>
        <v>-2.491146369</v>
      </c>
      <c r="D449">
        <f>'GT Data'!G451/1000</f>
        <v>33.700000000000003</v>
      </c>
      <c r="E449">
        <f>'GT Data'!K451/1000</f>
        <v>5.3404551680000001</v>
      </c>
      <c r="F449">
        <f>'GT Data'!L451/1000</f>
        <v>-4.8491695319999994</v>
      </c>
      <c r="G449">
        <f>'GT Data'!M451/1000</f>
        <v>33.700000000000003</v>
      </c>
      <c r="H449">
        <f>'GT Data'!O451/1000</f>
        <v>5.1482403670000005</v>
      </c>
      <c r="I449">
        <f>'GT Data'!P451/1000</f>
        <v>-2.491146369</v>
      </c>
      <c r="J449">
        <f>'GT Data'!Q451/1000</f>
        <v>31.7</v>
      </c>
      <c r="K449">
        <f>'GT Data'!R451/1000</f>
        <v>5.3363928810000001</v>
      </c>
      <c r="L449">
        <f>'GT Data'!S451/1000</f>
        <v>-4.799334827</v>
      </c>
      <c r="M449">
        <f>'GT Data'!T451/1000</f>
        <v>33.700000000000003</v>
      </c>
      <c r="N449">
        <f>'GT Data'!H451/1000</f>
        <v>5.3404551680000001</v>
      </c>
      <c r="O449">
        <f>'GT Data'!I451/1000</f>
        <v>-4.8491695319999994</v>
      </c>
      <c r="P449">
        <f>'GT Data'!J451/1000</f>
        <v>33.700000000000003</v>
      </c>
      <c r="Q449">
        <f>'GT Data'!U451</f>
        <v>4</v>
      </c>
      <c r="R449">
        <f>'GT Data'!V451</f>
        <v>4</v>
      </c>
      <c r="S449">
        <f>'GT Data'!W451</f>
        <v>4</v>
      </c>
    </row>
    <row r="450" spans="1:19" x14ac:dyDescent="0.3">
      <c r="A450" t="str">
        <f>'GT Data'!A452</f>
        <v>TAB14-450</v>
      </c>
      <c r="B450">
        <f>'GT Data'!E452/1000</f>
        <v>5.1482403670000005</v>
      </c>
      <c r="C450">
        <f>'GT Data'!F452/1000</f>
        <v>-2.491146369</v>
      </c>
      <c r="D450">
        <f>'GT Data'!G452/1000</f>
        <v>35.700000000000003</v>
      </c>
      <c r="E450">
        <f>'GT Data'!K452/1000</f>
        <v>5.3278474569999998</v>
      </c>
      <c r="F450">
        <f>'GT Data'!L452/1000</f>
        <v>-4.6945025889999998</v>
      </c>
      <c r="G450">
        <f>'GT Data'!M452/1000</f>
        <v>35.700000000000003</v>
      </c>
      <c r="H450">
        <f>'GT Data'!O452/1000</f>
        <v>5.1482403670000005</v>
      </c>
      <c r="I450">
        <f>'GT Data'!P452/1000</f>
        <v>-2.491146369</v>
      </c>
      <c r="J450">
        <f>'GT Data'!Q452/1000</f>
        <v>33.700000000000003</v>
      </c>
      <c r="K450">
        <f>'GT Data'!R452/1000</f>
        <v>5.3237851689999998</v>
      </c>
      <c r="L450">
        <f>'GT Data'!S452/1000</f>
        <v>-4.6446678840000004</v>
      </c>
      <c r="M450">
        <f>'GT Data'!T452/1000</f>
        <v>35.700000000000003</v>
      </c>
      <c r="N450">
        <f>'GT Data'!H452/1000</f>
        <v>5.3278474569999998</v>
      </c>
      <c r="O450">
        <f>'GT Data'!I452/1000</f>
        <v>-4.6945025889999998</v>
      </c>
      <c r="P450">
        <f>'GT Data'!J452/1000</f>
        <v>35.700000000000003</v>
      </c>
      <c r="Q450">
        <f>'GT Data'!U452</f>
        <v>4</v>
      </c>
      <c r="R450">
        <f>'GT Data'!V452</f>
        <v>4</v>
      </c>
      <c r="S450">
        <f>'GT Data'!W452</f>
        <v>4</v>
      </c>
    </row>
    <row r="451" spans="1:19" x14ac:dyDescent="0.3">
      <c r="A451" t="str">
        <f>'GT Data'!A453</f>
        <v>TAB11-451</v>
      </c>
      <c r="B451">
        <f>'GT Data'!E453/1000</f>
        <v>-5.4713495220000006</v>
      </c>
      <c r="C451">
        <f>'GT Data'!F453/1000</f>
        <v>-4.8739974420000003</v>
      </c>
      <c r="D451">
        <f>'GT Data'!G453/1000</f>
        <v>29.7</v>
      </c>
      <c r="E451">
        <f>'GT Data'!K453/1000</f>
        <v>-7.2231282549999998</v>
      </c>
      <c r="F451">
        <f>'GT Data'!L453/1000</f>
        <v>-6.3342368029999996</v>
      </c>
      <c r="G451">
        <f>'GT Data'!M453/1000</f>
        <v>29.7</v>
      </c>
      <c r="H451">
        <f>'GT Data'!O453/1000</f>
        <v>-5.4713495220000006</v>
      </c>
      <c r="I451">
        <f>'GT Data'!P453/1000</f>
        <v>-4.8739974420000003</v>
      </c>
      <c r="J451">
        <f>'GT Data'!Q453/1000</f>
        <v>27.7</v>
      </c>
      <c r="K451">
        <f>'GT Data'!R453/1000</f>
        <v>-7.1847217600000004</v>
      </c>
      <c r="L451">
        <f>'GT Data'!S453/1000</f>
        <v>-6.3022220999999998</v>
      </c>
      <c r="M451">
        <f>'GT Data'!T453/1000</f>
        <v>29.7</v>
      </c>
      <c r="N451">
        <f>'GT Data'!H453/1000</f>
        <v>-7.2231282549999998</v>
      </c>
      <c r="O451">
        <f>'GT Data'!I453/1000</f>
        <v>-6.3342368029999996</v>
      </c>
      <c r="P451">
        <f>'GT Data'!J453/1000</f>
        <v>29.7</v>
      </c>
      <c r="Q451">
        <f>'GT Data'!U453</f>
        <v>4</v>
      </c>
      <c r="R451">
        <f>'GT Data'!V453</f>
        <v>4</v>
      </c>
      <c r="S451">
        <f>'GT Data'!W453</f>
        <v>4</v>
      </c>
    </row>
    <row r="452" spans="1:19" x14ac:dyDescent="0.3">
      <c r="A452" t="str">
        <f>'GT Data'!A454</f>
        <v>TAB12-452</v>
      </c>
      <c r="B452">
        <f>'GT Data'!E454/1000</f>
        <v>-5.4713495220000006</v>
      </c>
      <c r="C452">
        <f>'GT Data'!F454/1000</f>
        <v>-4.8739974420000003</v>
      </c>
      <c r="D452">
        <f>'GT Data'!G454/1000</f>
        <v>31.7</v>
      </c>
      <c r="E452">
        <f>'GT Data'!K454/1000</f>
        <v>-7.0651816040000002</v>
      </c>
      <c r="F452">
        <f>'GT Data'!L454/1000</f>
        <v>-6.2025763869999997</v>
      </c>
      <c r="G452">
        <f>'GT Data'!M454/1000</f>
        <v>31.7</v>
      </c>
      <c r="H452">
        <f>'GT Data'!O454/1000</f>
        <v>-5.4713495220000006</v>
      </c>
      <c r="I452">
        <f>'GT Data'!P454/1000</f>
        <v>-4.8739974420000003</v>
      </c>
      <c r="J452">
        <f>'GT Data'!Q454/1000</f>
        <v>29.7</v>
      </c>
      <c r="K452">
        <f>'GT Data'!R454/1000</f>
        <v>-7.02677511</v>
      </c>
      <c r="L452">
        <f>'GT Data'!S454/1000</f>
        <v>-6.1705616839999999</v>
      </c>
      <c r="M452">
        <f>'GT Data'!T454/1000</f>
        <v>31.7</v>
      </c>
      <c r="N452">
        <f>'GT Data'!H454/1000</f>
        <v>-7.0651816040000002</v>
      </c>
      <c r="O452">
        <f>'GT Data'!I454/1000</f>
        <v>-6.2025763869999997</v>
      </c>
      <c r="P452">
        <f>'GT Data'!J454/1000</f>
        <v>31.7</v>
      </c>
      <c r="Q452">
        <f>'GT Data'!U454</f>
        <v>4</v>
      </c>
      <c r="R452">
        <f>'GT Data'!V454</f>
        <v>4</v>
      </c>
      <c r="S452">
        <f>'GT Data'!W454</f>
        <v>4</v>
      </c>
    </row>
    <row r="453" spans="1:19" x14ac:dyDescent="0.3">
      <c r="A453" t="str">
        <f>'GT Data'!A455</f>
        <v>TAB13-453</v>
      </c>
      <c r="B453">
        <f>'GT Data'!E455/1000</f>
        <v>-5.4713495220000006</v>
      </c>
      <c r="C453">
        <f>'GT Data'!F455/1000</f>
        <v>-4.8739974420000003</v>
      </c>
      <c r="D453">
        <f>'GT Data'!G455/1000</f>
        <v>33.700000000000003</v>
      </c>
      <c r="E453">
        <f>'GT Data'!K455/1000</f>
        <v>-6.9063299450000004</v>
      </c>
      <c r="F453">
        <f>'GT Data'!L455/1000</f>
        <v>-6.0701615780000004</v>
      </c>
      <c r="G453">
        <f>'GT Data'!M455/1000</f>
        <v>33.700000000000003</v>
      </c>
      <c r="H453">
        <f>'GT Data'!O455/1000</f>
        <v>-5.4713495220000006</v>
      </c>
      <c r="I453">
        <f>'GT Data'!P455/1000</f>
        <v>-4.8739974420000003</v>
      </c>
      <c r="J453">
        <f>'GT Data'!Q455/1000</f>
        <v>31.7</v>
      </c>
      <c r="K453">
        <f>'GT Data'!R455/1000</f>
        <v>-6.8679234500000002</v>
      </c>
      <c r="L453">
        <f>'GT Data'!S455/1000</f>
        <v>-6.0381468759999999</v>
      </c>
      <c r="M453">
        <f>'GT Data'!T455/1000</f>
        <v>33.700000000000003</v>
      </c>
      <c r="N453">
        <f>'GT Data'!H455/1000</f>
        <v>-6.9063299450000004</v>
      </c>
      <c r="O453">
        <f>'GT Data'!I455/1000</f>
        <v>-6.0701615780000004</v>
      </c>
      <c r="P453">
        <f>'GT Data'!J455/1000</f>
        <v>33.700000000000003</v>
      </c>
      <c r="Q453">
        <f>'GT Data'!U455</f>
        <v>4</v>
      </c>
      <c r="R453">
        <f>'GT Data'!V455</f>
        <v>4</v>
      </c>
      <c r="S453">
        <f>'GT Data'!W455</f>
        <v>4</v>
      </c>
    </row>
    <row r="454" spans="1:19" x14ac:dyDescent="0.3">
      <c r="A454" t="str">
        <f>'GT Data'!A456</f>
        <v>TAB14-454</v>
      </c>
      <c r="B454">
        <f>'GT Data'!E456/1000</f>
        <v>-5.4713495220000006</v>
      </c>
      <c r="C454">
        <f>'GT Data'!F456/1000</f>
        <v>-4.8739974420000003</v>
      </c>
      <c r="D454">
        <f>'GT Data'!G456/1000</f>
        <v>35.700000000000003</v>
      </c>
      <c r="E454">
        <f>'GT Data'!K456/1000</f>
        <v>-6.7465744750000001</v>
      </c>
      <c r="F454">
        <f>'GT Data'!L456/1000</f>
        <v>-5.9369933750000001</v>
      </c>
      <c r="G454">
        <f>'GT Data'!M456/1000</f>
        <v>35.700000000000003</v>
      </c>
      <c r="H454">
        <f>'GT Data'!O456/1000</f>
        <v>-5.4713495220000006</v>
      </c>
      <c r="I454">
        <f>'GT Data'!P456/1000</f>
        <v>-4.8739974420000003</v>
      </c>
      <c r="J454">
        <f>'GT Data'!Q456/1000</f>
        <v>33.700000000000003</v>
      </c>
      <c r="K454">
        <f>'GT Data'!R456/1000</f>
        <v>-6.7081679799999998</v>
      </c>
      <c r="L454">
        <f>'GT Data'!S456/1000</f>
        <v>-5.9049786729999996</v>
      </c>
      <c r="M454">
        <f>'GT Data'!T456/1000</f>
        <v>35.700000000000003</v>
      </c>
      <c r="N454">
        <f>'GT Data'!H456/1000</f>
        <v>-6.7465744750000001</v>
      </c>
      <c r="O454">
        <f>'GT Data'!I456/1000</f>
        <v>-5.9369933750000001</v>
      </c>
      <c r="P454">
        <f>'GT Data'!J456/1000</f>
        <v>35.700000000000003</v>
      </c>
      <c r="Q454">
        <f>'GT Data'!U456</f>
        <v>4</v>
      </c>
      <c r="R454">
        <f>'GT Data'!V456</f>
        <v>4</v>
      </c>
      <c r="S454">
        <f>'GT Data'!W456</f>
        <v>4</v>
      </c>
    </row>
    <row r="455" spans="1:19" x14ac:dyDescent="0.3">
      <c r="A455" t="str">
        <f>'GT Data'!A457</f>
        <v>TAB11-455</v>
      </c>
      <c r="B455">
        <f>'GT Data'!E457/1000</f>
        <v>-4.0858534979999996</v>
      </c>
      <c r="C455">
        <f>'GT Data'!F457/1000</f>
        <v>-5.3862326820000002</v>
      </c>
      <c r="D455">
        <f>'GT Data'!G457/1000</f>
        <v>29.7</v>
      </c>
      <c r="E455">
        <f>'GT Data'!K457/1000</f>
        <v>-6.1550833549999995</v>
      </c>
      <c r="F455">
        <f>'GT Data'!L457/1000</f>
        <v>-7.1110914369999998</v>
      </c>
      <c r="G455">
        <f>'GT Data'!M457/1000</f>
        <v>29.7</v>
      </c>
      <c r="H455">
        <f>'GT Data'!O457/1000</f>
        <v>-4.0858534979999996</v>
      </c>
      <c r="I455">
        <f>'GT Data'!P457/1000</f>
        <v>-5.3862326820000002</v>
      </c>
      <c r="J455">
        <f>'GT Data'!Q457/1000</f>
        <v>27.7</v>
      </c>
      <c r="K455">
        <f>'GT Data'!R457/1000</f>
        <v>-6.1166768610000002</v>
      </c>
      <c r="L455">
        <f>'GT Data'!S457/1000</f>
        <v>-7.0790767349999992</v>
      </c>
      <c r="M455">
        <f>'GT Data'!T457/1000</f>
        <v>29.7</v>
      </c>
      <c r="N455">
        <f>'GT Data'!H457/1000</f>
        <v>-6.1550833549999995</v>
      </c>
      <c r="O455">
        <f>'GT Data'!I457/1000</f>
        <v>-7.1110914369999998</v>
      </c>
      <c r="P455">
        <f>'GT Data'!J457/1000</f>
        <v>29.7</v>
      </c>
      <c r="Q455">
        <f>'GT Data'!U457</f>
        <v>4</v>
      </c>
      <c r="R455">
        <f>'GT Data'!V457</f>
        <v>4</v>
      </c>
      <c r="S455">
        <f>'GT Data'!W457</f>
        <v>4</v>
      </c>
    </row>
    <row r="456" spans="1:19" x14ac:dyDescent="0.3">
      <c r="A456" t="str">
        <f>'GT Data'!A458</f>
        <v>TAB12-456</v>
      </c>
      <c r="B456">
        <f>'GT Data'!E458/1000</f>
        <v>-4.0858534979999996</v>
      </c>
      <c r="C456">
        <f>'GT Data'!F458/1000</f>
        <v>-5.3862326820000002</v>
      </c>
      <c r="D456">
        <f>'GT Data'!G458/1000</f>
        <v>31.7</v>
      </c>
      <c r="E456">
        <f>'GT Data'!K458/1000</f>
        <v>-6.0082099479999993</v>
      </c>
      <c r="F456">
        <f>'GT Data'!L458/1000</f>
        <v>-6.988661403</v>
      </c>
      <c r="G456">
        <f>'GT Data'!M458/1000</f>
        <v>31.7</v>
      </c>
      <c r="H456">
        <f>'GT Data'!O458/1000</f>
        <v>-4.0858534979999996</v>
      </c>
      <c r="I456">
        <f>'GT Data'!P458/1000</f>
        <v>-5.3862326820000002</v>
      </c>
      <c r="J456">
        <f>'GT Data'!Q458/1000</f>
        <v>29.7</v>
      </c>
      <c r="K456">
        <f>'GT Data'!R458/1000</f>
        <v>-5.9698034530000008</v>
      </c>
      <c r="L456">
        <f>'GT Data'!S458/1000</f>
        <v>-6.9566467000000003</v>
      </c>
      <c r="M456">
        <f>'GT Data'!T458/1000</f>
        <v>31.7</v>
      </c>
      <c r="N456">
        <f>'GT Data'!H458/1000</f>
        <v>-6.0082099479999993</v>
      </c>
      <c r="O456">
        <f>'GT Data'!I458/1000</f>
        <v>-6.988661403</v>
      </c>
      <c r="P456">
        <f>'GT Data'!J458/1000</f>
        <v>31.7</v>
      </c>
      <c r="Q456">
        <f>'GT Data'!U458</f>
        <v>4</v>
      </c>
      <c r="R456">
        <f>'GT Data'!V458</f>
        <v>4</v>
      </c>
      <c r="S456">
        <f>'GT Data'!W458</f>
        <v>4</v>
      </c>
    </row>
    <row r="457" spans="1:19" x14ac:dyDescent="0.3">
      <c r="A457" t="str">
        <f>'GT Data'!A459</f>
        <v>TAB13-457</v>
      </c>
      <c r="B457">
        <f>'GT Data'!E459/1000</f>
        <v>-4.0858534979999996</v>
      </c>
      <c r="C457">
        <f>'GT Data'!F459/1000</f>
        <v>-5.3862326820000002</v>
      </c>
      <c r="D457">
        <f>'GT Data'!G459/1000</f>
        <v>33.700000000000003</v>
      </c>
      <c r="E457">
        <f>'GT Data'!K459/1000</f>
        <v>-5.8605504850000001</v>
      </c>
      <c r="F457">
        <f>'GT Data'!L459/1000</f>
        <v>-6.8655761320000002</v>
      </c>
      <c r="G457">
        <f>'GT Data'!M459/1000</f>
        <v>33.700000000000003</v>
      </c>
      <c r="H457">
        <f>'GT Data'!O459/1000</f>
        <v>-4.0858534979999996</v>
      </c>
      <c r="I457">
        <f>'GT Data'!P459/1000</f>
        <v>-5.3862326820000002</v>
      </c>
      <c r="J457">
        <f>'GT Data'!Q459/1000</f>
        <v>31.7</v>
      </c>
      <c r="K457">
        <f>'GT Data'!R459/1000</f>
        <v>-5.8221439909999999</v>
      </c>
      <c r="L457">
        <f>'GT Data'!S459/1000</f>
        <v>-6.8335614299999996</v>
      </c>
      <c r="M457">
        <f>'GT Data'!T459/1000</f>
        <v>33.700000000000003</v>
      </c>
      <c r="N457">
        <f>'GT Data'!H459/1000</f>
        <v>-5.8605504850000001</v>
      </c>
      <c r="O457">
        <f>'GT Data'!I459/1000</f>
        <v>-6.8655761320000002</v>
      </c>
      <c r="P457">
        <f>'GT Data'!J459/1000</f>
        <v>33.700000000000003</v>
      </c>
      <c r="Q457">
        <f>'GT Data'!U459</f>
        <v>4</v>
      </c>
      <c r="R457">
        <f>'GT Data'!V459</f>
        <v>4</v>
      </c>
      <c r="S457">
        <f>'GT Data'!W459</f>
        <v>4</v>
      </c>
    </row>
    <row r="458" spans="1:19" x14ac:dyDescent="0.3">
      <c r="A458" t="str">
        <f>'GT Data'!A460</f>
        <v>TAB14-458</v>
      </c>
      <c r="B458">
        <f>'GT Data'!E460/1000</f>
        <v>-4.0858534979999996</v>
      </c>
      <c r="C458">
        <f>'GT Data'!F460/1000</f>
        <v>-5.3862326820000002</v>
      </c>
      <c r="D458">
        <f>'GT Data'!G460/1000</f>
        <v>35.700000000000003</v>
      </c>
      <c r="E458">
        <f>'GT Data'!K460/1000</f>
        <v>-5.7120741090000005</v>
      </c>
      <c r="F458">
        <f>'GT Data'!L460/1000</f>
        <v>-6.741809903</v>
      </c>
      <c r="G458">
        <f>'GT Data'!M460/1000</f>
        <v>35.700000000000003</v>
      </c>
      <c r="H458">
        <f>'GT Data'!O460/1000</f>
        <v>-4.0858534979999996</v>
      </c>
      <c r="I458">
        <f>'GT Data'!P460/1000</f>
        <v>-5.3862326820000002</v>
      </c>
      <c r="J458">
        <f>'GT Data'!Q460/1000</f>
        <v>33.700000000000003</v>
      </c>
      <c r="K458">
        <f>'GT Data'!R460/1000</f>
        <v>-5.6736676150000003</v>
      </c>
      <c r="L458">
        <f>'GT Data'!S460/1000</f>
        <v>-6.7097951999999994</v>
      </c>
      <c r="M458">
        <f>'GT Data'!T460/1000</f>
        <v>35.700000000000003</v>
      </c>
      <c r="N458">
        <f>'GT Data'!H460/1000</f>
        <v>-5.7120741090000005</v>
      </c>
      <c r="O458">
        <f>'GT Data'!I460/1000</f>
        <v>-6.741809903</v>
      </c>
      <c r="P458">
        <f>'GT Data'!J460/1000</f>
        <v>35.700000000000003</v>
      </c>
      <c r="Q458">
        <f>'GT Data'!U460</f>
        <v>4</v>
      </c>
      <c r="R458">
        <f>'GT Data'!V460</f>
        <v>4</v>
      </c>
      <c r="S458">
        <f>'GT Data'!W460</f>
        <v>4</v>
      </c>
    </row>
    <row r="459" spans="1:19" x14ac:dyDescent="0.3">
      <c r="A459">
        <f>'GT Data'!A461</f>
        <v>0</v>
      </c>
      <c r="B459">
        <f>'GT Data'!E461/1000</f>
        <v>0</v>
      </c>
      <c r="C459">
        <f>'GT Data'!F461/1000</f>
        <v>0</v>
      </c>
      <c r="D459">
        <f>'GT Data'!G461/1000</f>
        <v>0</v>
      </c>
      <c r="E459">
        <f>'GT Data'!K461/1000</f>
        <v>0</v>
      </c>
      <c r="F459">
        <f>'GT Data'!L461/1000</f>
        <v>0</v>
      </c>
      <c r="G459">
        <f>'GT Data'!M461/1000</f>
        <v>0</v>
      </c>
      <c r="H459">
        <f>'GT Data'!O461/1000</f>
        <v>0</v>
      </c>
      <c r="I459">
        <f>'GT Data'!P461/1000</f>
        <v>0</v>
      </c>
      <c r="J459">
        <f>'GT Data'!Q461/1000</f>
        <v>0</v>
      </c>
      <c r="K459">
        <f>'GT Data'!R461/1000</f>
        <v>0</v>
      </c>
      <c r="L459">
        <f>'GT Data'!S461/1000</f>
        <v>0</v>
      </c>
      <c r="M459">
        <f>'GT Data'!T461/1000</f>
        <v>0</v>
      </c>
      <c r="N459">
        <f>'GT Data'!H461/1000</f>
        <v>0</v>
      </c>
      <c r="O459">
        <f>'GT Data'!I461/1000</f>
        <v>0</v>
      </c>
      <c r="P459">
        <f>'GT Data'!J461/1000</f>
        <v>0</v>
      </c>
      <c r="Q459">
        <f>'GT Data'!U461</f>
        <v>0</v>
      </c>
      <c r="R459">
        <f>'GT Data'!V461</f>
        <v>0</v>
      </c>
      <c r="S459">
        <f>'GT Data'!W461</f>
        <v>0</v>
      </c>
    </row>
    <row r="460" spans="1:19" x14ac:dyDescent="0.3">
      <c r="A460">
        <f>'GT Data'!A462</f>
        <v>0</v>
      </c>
      <c r="B460">
        <f>'GT Data'!E462/1000</f>
        <v>0</v>
      </c>
      <c r="C460">
        <f>'GT Data'!F462/1000</f>
        <v>0</v>
      </c>
      <c r="D460">
        <f>'GT Data'!G462/1000</f>
        <v>0</v>
      </c>
      <c r="E460">
        <f>'GT Data'!K462/1000</f>
        <v>0</v>
      </c>
      <c r="F460">
        <f>'GT Data'!L462/1000</f>
        <v>0</v>
      </c>
      <c r="G460">
        <f>'GT Data'!M462/1000</f>
        <v>0</v>
      </c>
      <c r="H460">
        <f>'GT Data'!O462/1000</f>
        <v>0</v>
      </c>
      <c r="I460">
        <f>'GT Data'!P462/1000</f>
        <v>0</v>
      </c>
      <c r="J460">
        <f>'GT Data'!Q462/1000</f>
        <v>0</v>
      </c>
      <c r="K460">
        <f>'GT Data'!R462/1000</f>
        <v>0</v>
      </c>
      <c r="L460">
        <f>'GT Data'!S462/1000</f>
        <v>0</v>
      </c>
      <c r="M460">
        <f>'GT Data'!T462/1000</f>
        <v>0</v>
      </c>
      <c r="N460">
        <f>'GT Data'!H462/1000</f>
        <v>0</v>
      </c>
      <c r="O460">
        <f>'GT Data'!I462/1000</f>
        <v>0</v>
      </c>
      <c r="P460">
        <f>'GT Data'!J462/1000</f>
        <v>0</v>
      </c>
      <c r="Q460">
        <f>'GT Data'!U462</f>
        <v>0</v>
      </c>
      <c r="R460">
        <f>'GT Data'!V462</f>
        <v>0</v>
      </c>
      <c r="S460">
        <f>'GT Data'!W462</f>
        <v>0</v>
      </c>
    </row>
    <row r="461" spans="1:19" x14ac:dyDescent="0.3">
      <c r="A461">
        <f>'GT Data'!A463</f>
        <v>0</v>
      </c>
      <c r="B461">
        <f>'GT Data'!E463/1000</f>
        <v>0</v>
      </c>
      <c r="C461">
        <f>'GT Data'!F463/1000</f>
        <v>0</v>
      </c>
      <c r="D461">
        <f>'GT Data'!G463/1000</f>
        <v>0</v>
      </c>
      <c r="E461">
        <f>'GT Data'!K463/1000</f>
        <v>0</v>
      </c>
      <c r="F461">
        <f>'GT Data'!L463/1000</f>
        <v>0</v>
      </c>
      <c r="G461">
        <f>'GT Data'!M463/1000</f>
        <v>0</v>
      </c>
      <c r="H461">
        <f>'GT Data'!O463/1000</f>
        <v>0</v>
      </c>
      <c r="I461">
        <f>'GT Data'!P463/1000</f>
        <v>0</v>
      </c>
      <c r="J461">
        <f>'GT Data'!Q463/1000</f>
        <v>0</v>
      </c>
      <c r="K461">
        <f>'GT Data'!R463/1000</f>
        <v>0</v>
      </c>
      <c r="L461">
        <f>'GT Data'!S463/1000</f>
        <v>0</v>
      </c>
      <c r="M461">
        <f>'GT Data'!T463/1000</f>
        <v>0</v>
      </c>
      <c r="N461">
        <f>'GT Data'!H463/1000</f>
        <v>0</v>
      </c>
      <c r="O461">
        <f>'GT Data'!I463/1000</f>
        <v>0</v>
      </c>
      <c r="P461">
        <f>'GT Data'!J463/1000</f>
        <v>0</v>
      </c>
      <c r="Q461">
        <f>'GT Data'!U463</f>
        <v>0</v>
      </c>
      <c r="R461">
        <f>'GT Data'!V463</f>
        <v>0</v>
      </c>
      <c r="S461">
        <f>'GT Data'!W463</f>
        <v>0</v>
      </c>
    </row>
    <row r="462" spans="1:19" x14ac:dyDescent="0.3">
      <c r="A462">
        <f>'GT Data'!A464</f>
        <v>0</v>
      </c>
      <c r="B462">
        <f>'GT Data'!E464/1000</f>
        <v>0</v>
      </c>
      <c r="C462">
        <f>'GT Data'!F464/1000</f>
        <v>0</v>
      </c>
      <c r="D462">
        <f>'GT Data'!G464/1000</f>
        <v>0</v>
      </c>
      <c r="E462">
        <f>'GT Data'!K464/1000</f>
        <v>0</v>
      </c>
      <c r="F462">
        <f>'GT Data'!L464/1000</f>
        <v>0</v>
      </c>
      <c r="G462">
        <f>'GT Data'!M464/1000</f>
        <v>0</v>
      </c>
      <c r="H462">
        <f>'GT Data'!O464/1000</f>
        <v>0</v>
      </c>
      <c r="I462">
        <f>'GT Data'!P464/1000</f>
        <v>0</v>
      </c>
      <c r="J462">
        <f>'GT Data'!Q464/1000</f>
        <v>0</v>
      </c>
      <c r="K462">
        <f>'GT Data'!R464/1000</f>
        <v>0</v>
      </c>
      <c r="L462">
        <f>'GT Data'!S464/1000</f>
        <v>0</v>
      </c>
      <c r="M462">
        <f>'GT Data'!T464/1000</f>
        <v>0</v>
      </c>
      <c r="N462">
        <f>'GT Data'!H464/1000</f>
        <v>0</v>
      </c>
      <c r="O462">
        <f>'GT Data'!I464/1000</f>
        <v>0</v>
      </c>
      <c r="P462">
        <f>'GT Data'!J464/1000</f>
        <v>0</v>
      </c>
      <c r="Q462">
        <f>'GT Data'!U464</f>
        <v>0</v>
      </c>
      <c r="R462">
        <f>'GT Data'!V464</f>
        <v>0</v>
      </c>
      <c r="S462">
        <f>'GT Data'!W464</f>
        <v>0</v>
      </c>
    </row>
    <row r="463" spans="1:19" x14ac:dyDescent="0.3">
      <c r="A463">
        <f>'GT Data'!A465</f>
        <v>0</v>
      </c>
      <c r="B463">
        <f>'GT Data'!E465/1000</f>
        <v>0</v>
      </c>
      <c r="C463">
        <f>'GT Data'!F465/1000</f>
        <v>0</v>
      </c>
      <c r="D463">
        <f>'GT Data'!G465/1000</f>
        <v>0</v>
      </c>
      <c r="E463">
        <f>'GT Data'!K465/1000</f>
        <v>0</v>
      </c>
      <c r="F463">
        <f>'GT Data'!L465/1000</f>
        <v>0</v>
      </c>
      <c r="G463">
        <f>'GT Data'!M465/1000</f>
        <v>0</v>
      </c>
      <c r="H463">
        <f>'GT Data'!O465/1000</f>
        <v>0</v>
      </c>
      <c r="I463">
        <f>'GT Data'!P465/1000</f>
        <v>0</v>
      </c>
      <c r="J463">
        <f>'GT Data'!Q465/1000</f>
        <v>0</v>
      </c>
      <c r="K463">
        <f>'GT Data'!R465/1000</f>
        <v>0</v>
      </c>
      <c r="L463">
        <f>'GT Data'!S465/1000</f>
        <v>0</v>
      </c>
      <c r="M463">
        <f>'GT Data'!T465/1000</f>
        <v>0</v>
      </c>
      <c r="N463">
        <f>'GT Data'!H465/1000</f>
        <v>0</v>
      </c>
      <c r="O463">
        <f>'GT Data'!I465/1000</f>
        <v>0</v>
      </c>
      <c r="P463">
        <f>'GT Data'!J465/1000</f>
        <v>0</v>
      </c>
      <c r="Q463">
        <f>'GT Data'!U465</f>
        <v>0</v>
      </c>
      <c r="R463">
        <f>'GT Data'!V465</f>
        <v>0</v>
      </c>
      <c r="S463">
        <f>'GT Data'!W465</f>
        <v>0</v>
      </c>
    </row>
    <row r="464" spans="1:19" x14ac:dyDescent="0.3">
      <c r="A464">
        <f>'GT Data'!A466</f>
        <v>0</v>
      </c>
      <c r="B464">
        <f>'GT Data'!E466/1000</f>
        <v>0</v>
      </c>
      <c r="C464">
        <f>'GT Data'!F466/1000</f>
        <v>0</v>
      </c>
      <c r="D464">
        <f>'GT Data'!G466/1000</f>
        <v>0</v>
      </c>
      <c r="E464">
        <f>'GT Data'!K466/1000</f>
        <v>0</v>
      </c>
      <c r="F464">
        <f>'GT Data'!L466/1000</f>
        <v>0</v>
      </c>
      <c r="G464">
        <f>'GT Data'!M466/1000</f>
        <v>0</v>
      </c>
      <c r="H464">
        <f>'GT Data'!O466/1000</f>
        <v>0</v>
      </c>
      <c r="I464">
        <f>'GT Data'!P466/1000</f>
        <v>0</v>
      </c>
      <c r="J464">
        <f>'GT Data'!Q466/1000</f>
        <v>0</v>
      </c>
      <c r="K464">
        <f>'GT Data'!R466/1000</f>
        <v>0</v>
      </c>
      <c r="L464">
        <f>'GT Data'!S466/1000</f>
        <v>0</v>
      </c>
      <c r="M464">
        <f>'GT Data'!T466/1000</f>
        <v>0</v>
      </c>
      <c r="N464">
        <f>'GT Data'!H466/1000</f>
        <v>0</v>
      </c>
      <c r="O464">
        <f>'GT Data'!I466/1000</f>
        <v>0</v>
      </c>
      <c r="P464">
        <f>'GT Data'!J466/1000</f>
        <v>0</v>
      </c>
      <c r="Q464">
        <f>'GT Data'!U466</f>
        <v>0</v>
      </c>
      <c r="R464">
        <f>'GT Data'!V466</f>
        <v>0</v>
      </c>
      <c r="S464">
        <f>'GT Data'!W466</f>
        <v>0</v>
      </c>
    </row>
    <row r="465" spans="1:19" x14ac:dyDescent="0.3">
      <c r="A465">
        <f>'GT Data'!A467</f>
        <v>0</v>
      </c>
      <c r="B465">
        <f>'GT Data'!E467/1000</f>
        <v>0</v>
      </c>
      <c r="C465">
        <f>'GT Data'!F467/1000</f>
        <v>0</v>
      </c>
      <c r="D465">
        <f>'GT Data'!G467/1000</f>
        <v>0</v>
      </c>
      <c r="E465">
        <f>'GT Data'!K467/1000</f>
        <v>0</v>
      </c>
      <c r="F465">
        <f>'GT Data'!L467/1000</f>
        <v>0</v>
      </c>
      <c r="G465">
        <f>'GT Data'!M467/1000</f>
        <v>0</v>
      </c>
      <c r="H465">
        <f>'GT Data'!O467/1000</f>
        <v>0</v>
      </c>
      <c r="I465">
        <f>'GT Data'!P467/1000</f>
        <v>0</v>
      </c>
      <c r="J465">
        <f>'GT Data'!Q467/1000</f>
        <v>0</v>
      </c>
      <c r="K465">
        <f>'GT Data'!R467/1000</f>
        <v>0</v>
      </c>
      <c r="L465">
        <f>'GT Data'!S467/1000</f>
        <v>0</v>
      </c>
      <c r="M465">
        <f>'GT Data'!T467/1000</f>
        <v>0</v>
      </c>
      <c r="N465">
        <f>'GT Data'!H467/1000</f>
        <v>0</v>
      </c>
      <c r="O465">
        <f>'GT Data'!I467/1000</f>
        <v>0</v>
      </c>
      <c r="P465">
        <f>'GT Data'!J467/1000</f>
        <v>0</v>
      </c>
      <c r="Q465">
        <f>'GT Data'!U467</f>
        <v>0</v>
      </c>
      <c r="R465">
        <f>'GT Data'!V467</f>
        <v>0</v>
      </c>
      <c r="S465">
        <f>'GT Data'!W467</f>
        <v>0</v>
      </c>
    </row>
    <row r="466" spans="1:19" x14ac:dyDescent="0.3">
      <c r="A466">
        <f>'GT Data'!A468</f>
        <v>0</v>
      </c>
      <c r="B466">
        <f>'GT Data'!E468/1000</f>
        <v>0</v>
      </c>
      <c r="C466">
        <f>'GT Data'!F468/1000</f>
        <v>0</v>
      </c>
      <c r="D466">
        <f>'GT Data'!G468/1000</f>
        <v>0</v>
      </c>
      <c r="E466">
        <f>'GT Data'!K468/1000</f>
        <v>0</v>
      </c>
      <c r="F466">
        <f>'GT Data'!L468/1000</f>
        <v>0</v>
      </c>
      <c r="G466">
        <f>'GT Data'!M468/1000</f>
        <v>0</v>
      </c>
      <c r="H466">
        <f>'GT Data'!O468/1000</f>
        <v>0</v>
      </c>
      <c r="I466">
        <f>'GT Data'!P468/1000</f>
        <v>0</v>
      </c>
      <c r="J466">
        <f>'GT Data'!Q468/1000</f>
        <v>0</v>
      </c>
      <c r="K466">
        <f>'GT Data'!R468/1000</f>
        <v>0</v>
      </c>
      <c r="L466">
        <f>'GT Data'!S468/1000</f>
        <v>0</v>
      </c>
      <c r="M466">
        <f>'GT Data'!T468/1000</f>
        <v>0</v>
      </c>
      <c r="N466">
        <f>'GT Data'!H468/1000</f>
        <v>0</v>
      </c>
      <c r="O466">
        <f>'GT Data'!I468/1000</f>
        <v>0</v>
      </c>
      <c r="P466">
        <f>'GT Data'!J468/1000</f>
        <v>0</v>
      </c>
      <c r="Q466">
        <f>'GT Data'!U468</f>
        <v>0</v>
      </c>
      <c r="R466">
        <f>'GT Data'!V468</f>
        <v>0</v>
      </c>
      <c r="S466">
        <f>'GT Data'!W468</f>
        <v>0</v>
      </c>
    </row>
    <row r="467" spans="1:19" x14ac:dyDescent="0.3">
      <c r="A467">
        <f>'GT Data'!A469</f>
        <v>0</v>
      </c>
      <c r="B467">
        <f>'GT Data'!E469/1000</f>
        <v>0</v>
      </c>
      <c r="C467">
        <f>'GT Data'!F469/1000</f>
        <v>0</v>
      </c>
      <c r="D467">
        <f>'GT Data'!G469/1000</f>
        <v>0</v>
      </c>
      <c r="E467">
        <f>'GT Data'!K469/1000</f>
        <v>0</v>
      </c>
      <c r="F467">
        <f>'GT Data'!L469/1000</f>
        <v>0</v>
      </c>
      <c r="G467">
        <f>'GT Data'!M469/1000</f>
        <v>0</v>
      </c>
      <c r="H467">
        <f>'GT Data'!O469/1000</f>
        <v>0</v>
      </c>
      <c r="I467">
        <f>'GT Data'!P469/1000</f>
        <v>0</v>
      </c>
      <c r="J467">
        <f>'GT Data'!Q469/1000</f>
        <v>0</v>
      </c>
      <c r="K467">
        <f>'GT Data'!R469/1000</f>
        <v>0</v>
      </c>
      <c r="L467">
        <f>'GT Data'!S469/1000</f>
        <v>0</v>
      </c>
      <c r="M467">
        <f>'GT Data'!T469/1000</f>
        <v>0</v>
      </c>
      <c r="N467">
        <f>'GT Data'!H469/1000</f>
        <v>0</v>
      </c>
      <c r="O467">
        <f>'GT Data'!I469/1000</f>
        <v>0</v>
      </c>
      <c r="P467">
        <f>'GT Data'!J469/1000</f>
        <v>0</v>
      </c>
      <c r="Q467">
        <f>'GT Data'!U469</f>
        <v>0</v>
      </c>
      <c r="R467">
        <f>'GT Data'!V469</f>
        <v>0</v>
      </c>
      <c r="S467">
        <f>'GT Data'!W469</f>
        <v>0</v>
      </c>
    </row>
    <row r="468" spans="1:19" x14ac:dyDescent="0.3">
      <c r="A468">
        <f>'GT Data'!A470</f>
        <v>0</v>
      </c>
      <c r="B468">
        <f>'GT Data'!E470/1000</f>
        <v>0</v>
      </c>
      <c r="C468">
        <f>'GT Data'!F470/1000</f>
        <v>0</v>
      </c>
      <c r="D468">
        <f>'GT Data'!G470/1000</f>
        <v>0</v>
      </c>
      <c r="E468">
        <f>'GT Data'!K470/1000</f>
        <v>0</v>
      </c>
      <c r="F468">
        <f>'GT Data'!L470/1000</f>
        <v>0</v>
      </c>
      <c r="G468">
        <f>'GT Data'!M470/1000</f>
        <v>0</v>
      </c>
      <c r="H468">
        <f>'GT Data'!O470/1000</f>
        <v>0</v>
      </c>
      <c r="I468">
        <f>'GT Data'!P470/1000</f>
        <v>0</v>
      </c>
      <c r="J468">
        <f>'GT Data'!Q470/1000</f>
        <v>0</v>
      </c>
      <c r="K468">
        <f>'GT Data'!R470/1000</f>
        <v>0</v>
      </c>
      <c r="L468">
        <f>'GT Data'!S470/1000</f>
        <v>0</v>
      </c>
      <c r="M468">
        <f>'GT Data'!T470/1000</f>
        <v>0</v>
      </c>
      <c r="N468">
        <f>'GT Data'!H470/1000</f>
        <v>0</v>
      </c>
      <c r="O468">
        <f>'GT Data'!I470/1000</f>
        <v>0</v>
      </c>
      <c r="P468">
        <f>'GT Data'!J470/1000</f>
        <v>0</v>
      </c>
      <c r="Q468">
        <f>'GT Data'!U470</f>
        <v>0</v>
      </c>
      <c r="R468">
        <f>'GT Data'!V470</f>
        <v>0</v>
      </c>
      <c r="S468">
        <f>'GT Data'!W470</f>
        <v>0</v>
      </c>
    </row>
    <row r="469" spans="1:19" x14ac:dyDescent="0.3">
      <c r="A469">
        <f>'GT Data'!A471</f>
        <v>0</v>
      </c>
      <c r="B469">
        <f>'GT Data'!E471/1000</f>
        <v>0</v>
      </c>
      <c r="C469">
        <f>'GT Data'!F471/1000</f>
        <v>0</v>
      </c>
      <c r="D469">
        <f>'GT Data'!G471/1000</f>
        <v>0</v>
      </c>
      <c r="E469">
        <f>'GT Data'!K471/1000</f>
        <v>0</v>
      </c>
      <c r="F469">
        <f>'GT Data'!L471/1000</f>
        <v>0</v>
      </c>
      <c r="G469">
        <f>'GT Data'!M471/1000</f>
        <v>0</v>
      </c>
      <c r="H469">
        <f>'GT Data'!O471/1000</f>
        <v>0</v>
      </c>
      <c r="I469">
        <f>'GT Data'!P471/1000</f>
        <v>0</v>
      </c>
      <c r="J469">
        <f>'GT Data'!Q471/1000</f>
        <v>0</v>
      </c>
      <c r="K469">
        <f>'GT Data'!R471/1000</f>
        <v>0</v>
      </c>
      <c r="L469">
        <f>'GT Data'!S471/1000</f>
        <v>0</v>
      </c>
      <c r="M469">
        <f>'GT Data'!T471/1000</f>
        <v>0</v>
      </c>
      <c r="N469">
        <f>'GT Data'!H471/1000</f>
        <v>0</v>
      </c>
      <c r="O469">
        <f>'GT Data'!I471/1000</f>
        <v>0</v>
      </c>
      <c r="P469">
        <f>'GT Data'!J471/1000</f>
        <v>0</v>
      </c>
      <c r="Q469">
        <f>'GT Data'!U471</f>
        <v>0</v>
      </c>
      <c r="R469">
        <f>'GT Data'!V471</f>
        <v>0</v>
      </c>
      <c r="S469">
        <f>'GT Data'!W471</f>
        <v>0</v>
      </c>
    </row>
    <row r="470" spans="1:19" x14ac:dyDescent="0.3">
      <c r="A470">
        <f>'GT Data'!A472</f>
        <v>0</v>
      </c>
      <c r="B470">
        <f>'GT Data'!E472/1000</f>
        <v>0</v>
      </c>
      <c r="C470">
        <f>'GT Data'!F472/1000</f>
        <v>0</v>
      </c>
      <c r="D470">
        <f>'GT Data'!G472/1000</f>
        <v>0</v>
      </c>
      <c r="E470">
        <f>'GT Data'!K472/1000</f>
        <v>0</v>
      </c>
      <c r="F470">
        <f>'GT Data'!L472/1000</f>
        <v>0</v>
      </c>
      <c r="G470">
        <f>'GT Data'!M472/1000</f>
        <v>0</v>
      </c>
      <c r="H470">
        <f>'GT Data'!O472/1000</f>
        <v>0</v>
      </c>
      <c r="I470">
        <f>'GT Data'!P472/1000</f>
        <v>0</v>
      </c>
      <c r="J470">
        <f>'GT Data'!Q472/1000</f>
        <v>0</v>
      </c>
      <c r="K470">
        <f>'GT Data'!R472/1000</f>
        <v>0</v>
      </c>
      <c r="L470">
        <f>'GT Data'!S472/1000</f>
        <v>0</v>
      </c>
      <c r="M470">
        <f>'GT Data'!T472/1000</f>
        <v>0</v>
      </c>
      <c r="N470">
        <f>'GT Data'!H472/1000</f>
        <v>0</v>
      </c>
      <c r="O470">
        <f>'GT Data'!I472/1000</f>
        <v>0</v>
      </c>
      <c r="P470">
        <f>'GT Data'!J472/1000</f>
        <v>0</v>
      </c>
      <c r="Q470">
        <f>'GT Data'!U472</f>
        <v>0</v>
      </c>
      <c r="R470">
        <f>'GT Data'!V472</f>
        <v>0</v>
      </c>
      <c r="S470">
        <f>'GT Data'!W472</f>
        <v>0</v>
      </c>
    </row>
    <row r="471" spans="1:19" x14ac:dyDescent="0.3">
      <c r="A471">
        <f>'GT Data'!A473</f>
        <v>0</v>
      </c>
      <c r="B471">
        <f>'GT Data'!E473/1000</f>
        <v>0</v>
      </c>
      <c r="C471">
        <f>'GT Data'!F473/1000</f>
        <v>0</v>
      </c>
      <c r="D471">
        <f>'GT Data'!G473/1000</f>
        <v>0</v>
      </c>
      <c r="E471">
        <f>'GT Data'!K473/1000</f>
        <v>0</v>
      </c>
      <c r="F471">
        <f>'GT Data'!L473/1000</f>
        <v>0</v>
      </c>
      <c r="G471">
        <f>'GT Data'!M473/1000</f>
        <v>0</v>
      </c>
      <c r="H471">
        <f>'GT Data'!O473/1000</f>
        <v>0</v>
      </c>
      <c r="I471">
        <f>'GT Data'!P473/1000</f>
        <v>0</v>
      </c>
      <c r="J471">
        <f>'GT Data'!Q473/1000</f>
        <v>0</v>
      </c>
      <c r="K471">
        <f>'GT Data'!R473/1000</f>
        <v>0</v>
      </c>
      <c r="L471">
        <f>'GT Data'!S473/1000</f>
        <v>0</v>
      </c>
      <c r="M471">
        <f>'GT Data'!T473/1000</f>
        <v>0</v>
      </c>
      <c r="N471">
        <f>'GT Data'!H473/1000</f>
        <v>0</v>
      </c>
      <c r="O471">
        <f>'GT Data'!I473/1000</f>
        <v>0</v>
      </c>
      <c r="P471">
        <f>'GT Data'!J473/1000</f>
        <v>0</v>
      </c>
      <c r="Q471">
        <f>'GT Data'!U473</f>
        <v>0</v>
      </c>
      <c r="R471">
        <f>'GT Data'!V473</f>
        <v>0</v>
      </c>
      <c r="S471">
        <f>'GT Data'!W473</f>
        <v>0</v>
      </c>
    </row>
    <row r="472" spans="1:19" x14ac:dyDescent="0.3">
      <c r="A472">
        <f>'GT Data'!A474</f>
        <v>0</v>
      </c>
      <c r="B472">
        <f>'GT Data'!E474/1000</f>
        <v>0</v>
      </c>
      <c r="C472">
        <f>'GT Data'!F474/1000</f>
        <v>0</v>
      </c>
      <c r="D472">
        <f>'GT Data'!G474/1000</f>
        <v>0</v>
      </c>
      <c r="E472">
        <f>'GT Data'!K474/1000</f>
        <v>0</v>
      </c>
      <c r="F472">
        <f>'GT Data'!L474/1000</f>
        <v>0</v>
      </c>
      <c r="G472">
        <f>'GT Data'!M474/1000</f>
        <v>0</v>
      </c>
      <c r="H472">
        <f>'GT Data'!O474/1000</f>
        <v>0</v>
      </c>
      <c r="I472">
        <f>'GT Data'!P474/1000</f>
        <v>0</v>
      </c>
      <c r="J472">
        <f>'GT Data'!Q474/1000</f>
        <v>0</v>
      </c>
      <c r="K472">
        <f>'GT Data'!R474/1000</f>
        <v>0</v>
      </c>
      <c r="L472">
        <f>'GT Data'!S474/1000</f>
        <v>0</v>
      </c>
      <c r="M472">
        <f>'GT Data'!T474/1000</f>
        <v>0</v>
      </c>
      <c r="N472">
        <f>'GT Data'!H474/1000</f>
        <v>0</v>
      </c>
      <c r="O472">
        <f>'GT Data'!I474/1000</f>
        <v>0</v>
      </c>
      <c r="P472">
        <f>'GT Data'!J474/1000</f>
        <v>0</v>
      </c>
      <c r="Q472">
        <f>'GT Data'!U474</f>
        <v>0</v>
      </c>
      <c r="R472">
        <f>'GT Data'!V474</f>
        <v>0</v>
      </c>
      <c r="S472">
        <f>'GT Data'!W474</f>
        <v>0</v>
      </c>
    </row>
    <row r="473" spans="1:19" x14ac:dyDescent="0.3">
      <c r="A473">
        <f>'GT Data'!A475</f>
        <v>0</v>
      </c>
      <c r="B473">
        <f>'GT Data'!E475/1000</f>
        <v>0</v>
      </c>
      <c r="C473">
        <f>'GT Data'!F475/1000</f>
        <v>0</v>
      </c>
      <c r="D473">
        <f>'GT Data'!G475/1000</f>
        <v>0</v>
      </c>
      <c r="E473">
        <f>'GT Data'!K475/1000</f>
        <v>0</v>
      </c>
      <c r="F473">
        <f>'GT Data'!L475/1000</f>
        <v>0</v>
      </c>
      <c r="G473">
        <f>'GT Data'!M475/1000</f>
        <v>0</v>
      </c>
      <c r="H473">
        <f>'GT Data'!O475/1000</f>
        <v>0</v>
      </c>
      <c r="I473">
        <f>'GT Data'!P475/1000</f>
        <v>0</v>
      </c>
      <c r="J473">
        <f>'GT Data'!Q475/1000</f>
        <v>0</v>
      </c>
      <c r="K473">
        <f>'GT Data'!R475/1000</f>
        <v>0</v>
      </c>
      <c r="L473">
        <f>'GT Data'!S475/1000</f>
        <v>0</v>
      </c>
      <c r="M473">
        <f>'GT Data'!T475/1000</f>
        <v>0</v>
      </c>
      <c r="N473">
        <f>'GT Data'!H475/1000</f>
        <v>0</v>
      </c>
      <c r="O473">
        <f>'GT Data'!I475/1000</f>
        <v>0</v>
      </c>
      <c r="P473">
        <f>'GT Data'!J475/1000</f>
        <v>0</v>
      </c>
      <c r="Q473">
        <f>'GT Data'!U475</f>
        <v>0</v>
      </c>
      <c r="R473">
        <f>'GT Data'!V475</f>
        <v>0</v>
      </c>
      <c r="S473">
        <f>'GT Data'!W475</f>
        <v>0</v>
      </c>
    </row>
    <row r="474" spans="1:19" x14ac:dyDescent="0.3">
      <c r="A474">
        <f>'GT Data'!A476</f>
        <v>0</v>
      </c>
      <c r="B474">
        <f>'GT Data'!E476/1000</f>
        <v>0</v>
      </c>
      <c r="C474">
        <f>'GT Data'!F476/1000</f>
        <v>0</v>
      </c>
      <c r="D474">
        <f>'GT Data'!G476/1000</f>
        <v>0</v>
      </c>
      <c r="E474">
        <f>'GT Data'!K476/1000</f>
        <v>0</v>
      </c>
      <c r="F474">
        <f>'GT Data'!L476/1000</f>
        <v>0</v>
      </c>
      <c r="G474">
        <f>'GT Data'!M476/1000</f>
        <v>0</v>
      </c>
      <c r="H474">
        <f>'GT Data'!O476/1000</f>
        <v>0</v>
      </c>
      <c r="I474">
        <f>'GT Data'!P476/1000</f>
        <v>0</v>
      </c>
      <c r="J474">
        <f>'GT Data'!Q476/1000</f>
        <v>0</v>
      </c>
      <c r="K474">
        <f>'GT Data'!R476/1000</f>
        <v>0</v>
      </c>
      <c r="L474">
        <f>'GT Data'!S476/1000</f>
        <v>0</v>
      </c>
      <c r="M474">
        <f>'GT Data'!T476/1000</f>
        <v>0</v>
      </c>
      <c r="N474">
        <f>'GT Data'!H476/1000</f>
        <v>0</v>
      </c>
      <c r="O474">
        <f>'GT Data'!I476/1000</f>
        <v>0</v>
      </c>
      <c r="P474">
        <f>'GT Data'!J476/1000</f>
        <v>0</v>
      </c>
      <c r="Q474">
        <f>'GT Data'!U476</f>
        <v>0</v>
      </c>
      <c r="R474">
        <f>'GT Data'!V476</f>
        <v>0</v>
      </c>
      <c r="S474">
        <f>'GT Data'!W476</f>
        <v>0</v>
      </c>
    </row>
    <row r="475" spans="1:19" x14ac:dyDescent="0.3">
      <c r="A475">
        <f>'GT Data'!A477</f>
        <v>0</v>
      </c>
      <c r="B475">
        <f>'GT Data'!E477/1000</f>
        <v>0</v>
      </c>
      <c r="C475">
        <f>'GT Data'!F477/1000</f>
        <v>0</v>
      </c>
      <c r="D475">
        <f>'GT Data'!G477/1000</f>
        <v>0</v>
      </c>
      <c r="E475">
        <f>'GT Data'!K477/1000</f>
        <v>0</v>
      </c>
      <c r="F475">
        <f>'GT Data'!L477/1000</f>
        <v>0</v>
      </c>
      <c r="G475">
        <f>'GT Data'!M477/1000</f>
        <v>0</v>
      </c>
      <c r="H475">
        <f>'GT Data'!O477/1000</f>
        <v>0</v>
      </c>
      <c r="I475">
        <f>'GT Data'!P477/1000</f>
        <v>0</v>
      </c>
      <c r="J475">
        <f>'GT Data'!Q477/1000</f>
        <v>0</v>
      </c>
      <c r="K475">
        <f>'GT Data'!R477/1000</f>
        <v>0</v>
      </c>
      <c r="L475">
        <f>'GT Data'!S477/1000</f>
        <v>0</v>
      </c>
      <c r="M475">
        <f>'GT Data'!T477/1000</f>
        <v>0</v>
      </c>
      <c r="N475">
        <f>'GT Data'!H477/1000</f>
        <v>0</v>
      </c>
      <c r="O475">
        <f>'GT Data'!I477/1000</f>
        <v>0</v>
      </c>
      <c r="P475">
        <f>'GT Data'!J477/1000</f>
        <v>0</v>
      </c>
      <c r="Q475">
        <f>'GT Data'!U477</f>
        <v>0</v>
      </c>
      <c r="R475">
        <f>'GT Data'!V477</f>
        <v>0</v>
      </c>
      <c r="S475">
        <f>'GT Data'!W477</f>
        <v>0</v>
      </c>
    </row>
    <row r="476" spans="1:19" x14ac:dyDescent="0.3">
      <c r="A476">
        <f>'GT Data'!A478</f>
        <v>0</v>
      </c>
      <c r="B476">
        <f>'GT Data'!E478/1000</f>
        <v>0</v>
      </c>
      <c r="C476">
        <f>'GT Data'!F478/1000</f>
        <v>0</v>
      </c>
      <c r="D476">
        <f>'GT Data'!G478/1000</f>
        <v>0</v>
      </c>
      <c r="E476">
        <f>'GT Data'!K478/1000</f>
        <v>0</v>
      </c>
      <c r="F476">
        <f>'GT Data'!L478/1000</f>
        <v>0</v>
      </c>
      <c r="G476">
        <f>'GT Data'!M478/1000</f>
        <v>0</v>
      </c>
      <c r="H476">
        <f>'GT Data'!O478/1000</f>
        <v>0</v>
      </c>
      <c r="I476">
        <f>'GT Data'!P478/1000</f>
        <v>0</v>
      </c>
      <c r="J476">
        <f>'GT Data'!Q478/1000</f>
        <v>0</v>
      </c>
      <c r="K476">
        <f>'GT Data'!R478/1000</f>
        <v>0</v>
      </c>
      <c r="L476">
        <f>'GT Data'!S478/1000</f>
        <v>0</v>
      </c>
      <c r="M476">
        <f>'GT Data'!T478/1000</f>
        <v>0</v>
      </c>
      <c r="N476">
        <f>'GT Data'!H478/1000</f>
        <v>0</v>
      </c>
      <c r="O476">
        <f>'GT Data'!I478/1000</f>
        <v>0</v>
      </c>
      <c r="P476">
        <f>'GT Data'!J478/1000</f>
        <v>0</v>
      </c>
      <c r="Q476">
        <f>'GT Data'!U478</f>
        <v>0</v>
      </c>
      <c r="R476">
        <f>'GT Data'!V478</f>
        <v>0</v>
      </c>
      <c r="S476">
        <f>'GT Data'!W478</f>
        <v>0</v>
      </c>
    </row>
    <row r="477" spans="1:19" x14ac:dyDescent="0.3">
      <c r="A477">
        <f>'GT Data'!A479</f>
        <v>0</v>
      </c>
      <c r="B477">
        <f>'GT Data'!E479/1000</f>
        <v>0</v>
      </c>
      <c r="C477">
        <f>'GT Data'!F479/1000</f>
        <v>0</v>
      </c>
      <c r="D477">
        <f>'GT Data'!G479/1000</f>
        <v>0</v>
      </c>
      <c r="E477">
        <f>'GT Data'!K479/1000</f>
        <v>0</v>
      </c>
      <c r="F477">
        <f>'GT Data'!L479/1000</f>
        <v>0</v>
      </c>
      <c r="G477">
        <f>'GT Data'!M479/1000</f>
        <v>0</v>
      </c>
      <c r="H477">
        <f>'GT Data'!O479/1000</f>
        <v>0</v>
      </c>
      <c r="I477">
        <f>'GT Data'!P479/1000</f>
        <v>0</v>
      </c>
      <c r="J477">
        <f>'GT Data'!Q479/1000</f>
        <v>0</v>
      </c>
      <c r="K477">
        <f>'GT Data'!R479/1000</f>
        <v>0</v>
      </c>
      <c r="L477">
        <f>'GT Data'!S479/1000</f>
        <v>0</v>
      </c>
      <c r="M477">
        <f>'GT Data'!T479/1000</f>
        <v>0</v>
      </c>
      <c r="N477">
        <f>'GT Data'!H479/1000</f>
        <v>0</v>
      </c>
      <c r="O477">
        <f>'GT Data'!I479/1000</f>
        <v>0</v>
      </c>
      <c r="P477">
        <f>'GT Data'!J479/1000</f>
        <v>0</v>
      </c>
      <c r="Q477">
        <f>'GT Data'!U479</f>
        <v>0</v>
      </c>
      <c r="R477">
        <f>'GT Data'!V479</f>
        <v>0</v>
      </c>
      <c r="S477">
        <f>'GT Data'!W479</f>
        <v>0</v>
      </c>
    </row>
    <row r="478" spans="1:19" x14ac:dyDescent="0.3">
      <c r="A478">
        <f>'GT Data'!A480</f>
        <v>0</v>
      </c>
      <c r="B478">
        <f>'GT Data'!E480/1000</f>
        <v>0</v>
      </c>
      <c r="C478">
        <f>'GT Data'!F480/1000</f>
        <v>0</v>
      </c>
      <c r="D478">
        <f>'GT Data'!G480/1000</f>
        <v>0</v>
      </c>
      <c r="E478">
        <f>'GT Data'!K480/1000</f>
        <v>0</v>
      </c>
      <c r="F478">
        <f>'GT Data'!L480/1000</f>
        <v>0</v>
      </c>
      <c r="G478">
        <f>'GT Data'!M480/1000</f>
        <v>0</v>
      </c>
      <c r="H478">
        <f>'GT Data'!O480/1000</f>
        <v>0</v>
      </c>
      <c r="I478">
        <f>'GT Data'!P480/1000</f>
        <v>0</v>
      </c>
      <c r="J478">
        <f>'GT Data'!Q480/1000</f>
        <v>0</v>
      </c>
      <c r="K478">
        <f>'GT Data'!R480/1000</f>
        <v>0</v>
      </c>
      <c r="L478">
        <f>'GT Data'!S480/1000</f>
        <v>0</v>
      </c>
      <c r="M478">
        <f>'GT Data'!T480/1000</f>
        <v>0</v>
      </c>
      <c r="N478">
        <f>'GT Data'!H480/1000</f>
        <v>0</v>
      </c>
      <c r="O478">
        <f>'GT Data'!I480/1000</f>
        <v>0</v>
      </c>
      <c r="P478">
        <f>'GT Data'!J480/1000</f>
        <v>0</v>
      </c>
      <c r="Q478">
        <f>'GT Data'!U480</f>
        <v>0</v>
      </c>
      <c r="R478">
        <f>'GT Data'!V480</f>
        <v>0</v>
      </c>
      <c r="S478">
        <f>'GT Data'!W480</f>
        <v>0</v>
      </c>
    </row>
    <row r="479" spans="1:19" x14ac:dyDescent="0.3">
      <c r="A479">
        <f>'GT Data'!A481</f>
        <v>0</v>
      </c>
      <c r="B479">
        <f>'GT Data'!E481/1000</f>
        <v>0</v>
      </c>
      <c r="C479">
        <f>'GT Data'!F481/1000</f>
        <v>0</v>
      </c>
      <c r="D479">
        <f>'GT Data'!G481/1000</f>
        <v>0</v>
      </c>
      <c r="E479">
        <f>'GT Data'!K481/1000</f>
        <v>0</v>
      </c>
      <c r="F479">
        <f>'GT Data'!L481/1000</f>
        <v>0</v>
      </c>
      <c r="G479">
        <f>'GT Data'!M481/1000</f>
        <v>0</v>
      </c>
      <c r="H479">
        <f>'GT Data'!O481/1000</f>
        <v>0</v>
      </c>
      <c r="I479">
        <f>'GT Data'!P481/1000</f>
        <v>0</v>
      </c>
      <c r="J479">
        <f>'GT Data'!Q481/1000</f>
        <v>0</v>
      </c>
      <c r="K479">
        <f>'GT Data'!R481/1000</f>
        <v>0</v>
      </c>
      <c r="L479">
        <f>'GT Data'!S481/1000</f>
        <v>0</v>
      </c>
      <c r="M479">
        <f>'GT Data'!T481/1000</f>
        <v>0</v>
      </c>
      <c r="N479">
        <f>'GT Data'!H481/1000</f>
        <v>0</v>
      </c>
      <c r="O479">
        <f>'GT Data'!I481/1000</f>
        <v>0</v>
      </c>
      <c r="P479">
        <f>'GT Data'!J481/1000</f>
        <v>0</v>
      </c>
      <c r="Q479">
        <f>'GT Data'!U481</f>
        <v>0</v>
      </c>
      <c r="R479">
        <f>'GT Data'!V481</f>
        <v>0</v>
      </c>
      <c r="S479">
        <f>'GT Data'!W481</f>
        <v>0</v>
      </c>
    </row>
    <row r="480" spans="1:19" x14ac:dyDescent="0.3">
      <c r="A480">
        <f>'GT Data'!A482</f>
        <v>0</v>
      </c>
      <c r="B480">
        <f>'GT Data'!E482/1000</f>
        <v>0</v>
      </c>
      <c r="C480">
        <f>'GT Data'!F482/1000</f>
        <v>0</v>
      </c>
      <c r="D480">
        <f>'GT Data'!G482/1000</f>
        <v>0</v>
      </c>
      <c r="E480">
        <f>'GT Data'!K482/1000</f>
        <v>0</v>
      </c>
      <c r="F480">
        <f>'GT Data'!L482/1000</f>
        <v>0</v>
      </c>
      <c r="G480">
        <f>'GT Data'!M482/1000</f>
        <v>0</v>
      </c>
      <c r="H480">
        <f>'GT Data'!O482/1000</f>
        <v>0</v>
      </c>
      <c r="I480">
        <f>'GT Data'!P482/1000</f>
        <v>0</v>
      </c>
      <c r="J480">
        <f>'GT Data'!Q482/1000</f>
        <v>0</v>
      </c>
      <c r="K480">
        <f>'GT Data'!R482/1000</f>
        <v>0</v>
      </c>
      <c r="L480">
        <f>'GT Data'!S482/1000</f>
        <v>0</v>
      </c>
      <c r="M480">
        <f>'GT Data'!T482/1000</f>
        <v>0</v>
      </c>
      <c r="N480">
        <f>'GT Data'!H482/1000</f>
        <v>0</v>
      </c>
      <c r="O480">
        <f>'GT Data'!I482/1000</f>
        <v>0</v>
      </c>
      <c r="P480">
        <f>'GT Data'!J482/1000</f>
        <v>0</v>
      </c>
      <c r="Q480">
        <f>'GT Data'!U482</f>
        <v>0</v>
      </c>
      <c r="R480">
        <f>'GT Data'!V482</f>
        <v>0</v>
      </c>
      <c r="S480">
        <f>'GT Data'!W482</f>
        <v>0</v>
      </c>
    </row>
    <row r="481" spans="1:19" x14ac:dyDescent="0.3">
      <c r="A481">
        <f>'GT Data'!A483</f>
        <v>0</v>
      </c>
      <c r="B481">
        <f>'GT Data'!E483/1000</f>
        <v>0</v>
      </c>
      <c r="C481">
        <f>'GT Data'!F483/1000</f>
        <v>0</v>
      </c>
      <c r="D481">
        <f>'GT Data'!G483/1000</f>
        <v>0</v>
      </c>
      <c r="E481">
        <f>'GT Data'!K483/1000</f>
        <v>0</v>
      </c>
      <c r="F481">
        <f>'GT Data'!L483/1000</f>
        <v>0</v>
      </c>
      <c r="G481">
        <f>'GT Data'!M483/1000</f>
        <v>0</v>
      </c>
      <c r="H481">
        <f>'GT Data'!O483/1000</f>
        <v>0</v>
      </c>
      <c r="I481">
        <f>'GT Data'!P483/1000</f>
        <v>0</v>
      </c>
      <c r="J481">
        <f>'GT Data'!Q483/1000</f>
        <v>0</v>
      </c>
      <c r="K481">
        <f>'GT Data'!R483/1000</f>
        <v>0</v>
      </c>
      <c r="L481">
        <f>'GT Data'!S483/1000</f>
        <v>0</v>
      </c>
      <c r="M481">
        <f>'GT Data'!T483/1000</f>
        <v>0</v>
      </c>
      <c r="N481">
        <f>'GT Data'!H483/1000</f>
        <v>0</v>
      </c>
      <c r="O481">
        <f>'GT Data'!I483/1000</f>
        <v>0</v>
      </c>
      <c r="P481">
        <f>'GT Data'!J483/1000</f>
        <v>0</v>
      </c>
      <c r="Q481">
        <f>'GT Data'!U483</f>
        <v>0</v>
      </c>
      <c r="R481">
        <f>'GT Data'!V483</f>
        <v>0</v>
      </c>
      <c r="S481">
        <f>'GT Data'!W483</f>
        <v>0</v>
      </c>
    </row>
    <row r="482" spans="1:19" x14ac:dyDescent="0.3">
      <c r="A482">
        <f>'GT Data'!A484</f>
        <v>0</v>
      </c>
      <c r="B482">
        <f>'GT Data'!E484/1000</f>
        <v>0</v>
      </c>
      <c r="C482">
        <f>'GT Data'!F484/1000</f>
        <v>0</v>
      </c>
      <c r="D482">
        <f>'GT Data'!G484/1000</f>
        <v>0</v>
      </c>
      <c r="E482">
        <f>'GT Data'!K484/1000</f>
        <v>0</v>
      </c>
      <c r="F482">
        <f>'GT Data'!L484/1000</f>
        <v>0</v>
      </c>
      <c r="G482">
        <f>'GT Data'!M484/1000</f>
        <v>0</v>
      </c>
      <c r="H482">
        <f>'GT Data'!O484/1000</f>
        <v>0</v>
      </c>
      <c r="I482">
        <f>'GT Data'!P484/1000</f>
        <v>0</v>
      </c>
      <c r="J482">
        <f>'GT Data'!Q484/1000</f>
        <v>0</v>
      </c>
      <c r="K482">
        <f>'GT Data'!R484/1000</f>
        <v>0</v>
      </c>
      <c r="L482">
        <f>'GT Data'!S484/1000</f>
        <v>0</v>
      </c>
      <c r="M482">
        <f>'GT Data'!T484/1000</f>
        <v>0</v>
      </c>
      <c r="N482">
        <f>'GT Data'!H484/1000</f>
        <v>0</v>
      </c>
      <c r="O482">
        <f>'GT Data'!I484/1000</f>
        <v>0</v>
      </c>
      <c r="P482">
        <f>'GT Data'!J484/1000</f>
        <v>0</v>
      </c>
      <c r="Q482">
        <f>'GT Data'!U484</f>
        <v>0</v>
      </c>
      <c r="R482">
        <f>'GT Data'!V484</f>
        <v>0</v>
      </c>
      <c r="S482">
        <f>'GT Data'!W484</f>
        <v>0</v>
      </c>
    </row>
    <row r="483" spans="1:19" x14ac:dyDescent="0.3">
      <c r="A483">
        <f>'GT Data'!A485</f>
        <v>0</v>
      </c>
      <c r="B483">
        <f>'GT Data'!E485/1000</f>
        <v>0</v>
      </c>
      <c r="C483">
        <f>'GT Data'!F485/1000</f>
        <v>0</v>
      </c>
      <c r="D483">
        <f>'GT Data'!G485/1000</f>
        <v>0</v>
      </c>
      <c r="E483">
        <f>'GT Data'!K485/1000</f>
        <v>0</v>
      </c>
      <c r="F483">
        <f>'GT Data'!L485/1000</f>
        <v>0</v>
      </c>
      <c r="G483">
        <f>'GT Data'!M485/1000</f>
        <v>0</v>
      </c>
      <c r="H483">
        <f>'GT Data'!O485/1000</f>
        <v>0</v>
      </c>
      <c r="I483">
        <f>'GT Data'!P485/1000</f>
        <v>0</v>
      </c>
      <c r="J483">
        <f>'GT Data'!Q485/1000</f>
        <v>0</v>
      </c>
      <c r="K483">
        <f>'GT Data'!R485/1000</f>
        <v>0</v>
      </c>
      <c r="L483">
        <f>'GT Data'!S485/1000</f>
        <v>0</v>
      </c>
      <c r="M483">
        <f>'GT Data'!T485/1000</f>
        <v>0</v>
      </c>
      <c r="N483">
        <f>'GT Data'!H485/1000</f>
        <v>0</v>
      </c>
      <c r="O483">
        <f>'GT Data'!I485/1000</f>
        <v>0</v>
      </c>
      <c r="P483">
        <f>'GT Data'!J485/1000</f>
        <v>0</v>
      </c>
      <c r="Q483">
        <f>'GT Data'!U485</f>
        <v>0</v>
      </c>
      <c r="R483">
        <f>'GT Data'!V485</f>
        <v>0</v>
      </c>
      <c r="S483">
        <f>'GT Data'!W485</f>
        <v>0</v>
      </c>
    </row>
    <row r="484" spans="1:19" x14ac:dyDescent="0.3">
      <c r="A484">
        <f>'GT Data'!A486</f>
        <v>0</v>
      </c>
      <c r="B484">
        <f>'GT Data'!E486/1000</f>
        <v>0</v>
      </c>
      <c r="C484">
        <f>'GT Data'!F486/1000</f>
        <v>0</v>
      </c>
      <c r="D484">
        <f>'GT Data'!G486/1000</f>
        <v>0</v>
      </c>
      <c r="E484">
        <f>'GT Data'!K486/1000</f>
        <v>0</v>
      </c>
      <c r="F484">
        <f>'GT Data'!L486/1000</f>
        <v>0</v>
      </c>
      <c r="G484">
        <f>'GT Data'!M486/1000</f>
        <v>0</v>
      </c>
      <c r="H484">
        <f>'GT Data'!O486/1000</f>
        <v>0</v>
      </c>
      <c r="I484">
        <f>'GT Data'!P486/1000</f>
        <v>0</v>
      </c>
      <c r="J484">
        <f>'GT Data'!Q486/1000</f>
        <v>0</v>
      </c>
      <c r="K484">
        <f>'GT Data'!R486/1000</f>
        <v>0</v>
      </c>
      <c r="L484">
        <f>'GT Data'!S486/1000</f>
        <v>0</v>
      </c>
      <c r="M484">
        <f>'GT Data'!T486/1000</f>
        <v>0</v>
      </c>
      <c r="N484">
        <f>'GT Data'!H486/1000</f>
        <v>0</v>
      </c>
      <c r="O484">
        <f>'GT Data'!I486/1000</f>
        <v>0</v>
      </c>
      <c r="P484">
        <f>'GT Data'!J486/1000</f>
        <v>0</v>
      </c>
      <c r="Q484">
        <f>'GT Data'!U486</f>
        <v>0</v>
      </c>
      <c r="R484">
        <f>'GT Data'!V486</f>
        <v>0</v>
      </c>
      <c r="S484">
        <f>'GT Data'!W486</f>
        <v>0</v>
      </c>
    </row>
    <row r="485" spans="1:19" x14ac:dyDescent="0.3">
      <c r="A485">
        <f>'GT Data'!A487</f>
        <v>0</v>
      </c>
      <c r="B485">
        <f>'GT Data'!E487/1000</f>
        <v>0</v>
      </c>
      <c r="C485">
        <f>'GT Data'!F487/1000</f>
        <v>0</v>
      </c>
      <c r="D485">
        <f>'GT Data'!G487/1000</f>
        <v>0</v>
      </c>
      <c r="E485">
        <f>'GT Data'!K487/1000</f>
        <v>0</v>
      </c>
      <c r="F485">
        <f>'GT Data'!L487/1000</f>
        <v>0</v>
      </c>
      <c r="G485">
        <f>'GT Data'!M487/1000</f>
        <v>0</v>
      </c>
      <c r="H485">
        <f>'GT Data'!O487/1000</f>
        <v>0</v>
      </c>
      <c r="I485">
        <f>'GT Data'!P487/1000</f>
        <v>0</v>
      </c>
      <c r="J485">
        <f>'GT Data'!Q487/1000</f>
        <v>0</v>
      </c>
      <c r="K485">
        <f>'GT Data'!R487/1000</f>
        <v>0</v>
      </c>
      <c r="L485">
        <f>'GT Data'!S487/1000</f>
        <v>0</v>
      </c>
      <c r="M485">
        <f>'GT Data'!T487/1000</f>
        <v>0</v>
      </c>
      <c r="N485">
        <f>'GT Data'!H487/1000</f>
        <v>0</v>
      </c>
      <c r="O485">
        <f>'GT Data'!I487/1000</f>
        <v>0</v>
      </c>
      <c r="P485">
        <f>'GT Data'!J487/1000</f>
        <v>0</v>
      </c>
      <c r="Q485">
        <f>'GT Data'!U487</f>
        <v>0</v>
      </c>
      <c r="R485">
        <f>'GT Data'!V487</f>
        <v>0</v>
      </c>
      <c r="S485">
        <f>'GT Data'!W487</f>
        <v>0</v>
      </c>
    </row>
    <row r="486" spans="1:19" x14ac:dyDescent="0.3">
      <c r="A486">
        <f>'GT Data'!A488</f>
        <v>0</v>
      </c>
      <c r="B486">
        <f>'GT Data'!E488/1000</f>
        <v>0</v>
      </c>
      <c r="C486">
        <f>'GT Data'!F488/1000</f>
        <v>0</v>
      </c>
      <c r="D486">
        <f>'GT Data'!G488/1000</f>
        <v>0</v>
      </c>
      <c r="E486">
        <f>'GT Data'!K488/1000</f>
        <v>0</v>
      </c>
      <c r="F486">
        <f>'GT Data'!L488/1000</f>
        <v>0</v>
      </c>
      <c r="G486">
        <f>'GT Data'!M488/1000</f>
        <v>0</v>
      </c>
      <c r="H486">
        <f>'GT Data'!O488/1000</f>
        <v>0</v>
      </c>
      <c r="I486">
        <f>'GT Data'!P488/1000</f>
        <v>0</v>
      </c>
      <c r="J486">
        <f>'GT Data'!Q488/1000</f>
        <v>0</v>
      </c>
      <c r="K486">
        <f>'GT Data'!R488/1000</f>
        <v>0</v>
      </c>
      <c r="L486">
        <f>'GT Data'!S488/1000</f>
        <v>0</v>
      </c>
      <c r="M486">
        <f>'GT Data'!T488/1000</f>
        <v>0</v>
      </c>
      <c r="N486">
        <f>'GT Data'!H488/1000</f>
        <v>0</v>
      </c>
      <c r="O486">
        <f>'GT Data'!I488/1000</f>
        <v>0</v>
      </c>
      <c r="P486">
        <f>'GT Data'!J488/1000</f>
        <v>0</v>
      </c>
      <c r="Q486">
        <f>'GT Data'!U488</f>
        <v>0</v>
      </c>
      <c r="R486">
        <f>'GT Data'!V488</f>
        <v>0</v>
      </c>
      <c r="S486">
        <f>'GT Data'!W488</f>
        <v>0</v>
      </c>
    </row>
    <row r="487" spans="1:19" x14ac:dyDescent="0.3">
      <c r="A487">
        <f>'GT Data'!A489</f>
        <v>0</v>
      </c>
      <c r="B487">
        <f>'GT Data'!E489/1000</f>
        <v>0</v>
      </c>
      <c r="C487">
        <f>'GT Data'!F489/1000</f>
        <v>0</v>
      </c>
      <c r="D487">
        <f>'GT Data'!G489/1000</f>
        <v>0</v>
      </c>
      <c r="E487">
        <f>'GT Data'!K489/1000</f>
        <v>0</v>
      </c>
      <c r="F487">
        <f>'GT Data'!L489/1000</f>
        <v>0</v>
      </c>
      <c r="G487">
        <f>'GT Data'!M489/1000</f>
        <v>0</v>
      </c>
      <c r="H487">
        <f>'GT Data'!O489/1000</f>
        <v>0</v>
      </c>
      <c r="I487">
        <f>'GT Data'!P489/1000</f>
        <v>0</v>
      </c>
      <c r="J487">
        <f>'GT Data'!Q489/1000</f>
        <v>0</v>
      </c>
      <c r="K487">
        <f>'GT Data'!R489/1000</f>
        <v>0</v>
      </c>
      <c r="L487">
        <f>'GT Data'!S489/1000</f>
        <v>0</v>
      </c>
      <c r="M487">
        <f>'GT Data'!T489/1000</f>
        <v>0</v>
      </c>
      <c r="N487">
        <f>'GT Data'!H489/1000</f>
        <v>0</v>
      </c>
      <c r="O487">
        <f>'GT Data'!I489/1000</f>
        <v>0</v>
      </c>
      <c r="P487">
        <f>'GT Data'!J489/1000</f>
        <v>0</v>
      </c>
      <c r="Q487">
        <f>'GT Data'!U489</f>
        <v>0</v>
      </c>
      <c r="R487">
        <f>'GT Data'!V489</f>
        <v>0</v>
      </c>
      <c r="S487">
        <f>'GT Data'!W489</f>
        <v>0</v>
      </c>
    </row>
    <row r="488" spans="1:19" x14ac:dyDescent="0.3">
      <c r="A488">
        <f>'GT Data'!A490</f>
        <v>0</v>
      </c>
      <c r="B488">
        <f>'GT Data'!E490/1000</f>
        <v>0</v>
      </c>
      <c r="C488">
        <f>'GT Data'!F490/1000</f>
        <v>0</v>
      </c>
      <c r="D488">
        <f>'GT Data'!G490/1000</f>
        <v>0</v>
      </c>
      <c r="E488">
        <f>'GT Data'!K490/1000</f>
        <v>0</v>
      </c>
      <c r="F488">
        <f>'GT Data'!L490/1000</f>
        <v>0</v>
      </c>
      <c r="G488">
        <f>'GT Data'!M490/1000</f>
        <v>0</v>
      </c>
      <c r="H488">
        <f>'GT Data'!O490/1000</f>
        <v>0</v>
      </c>
      <c r="I488">
        <f>'GT Data'!P490/1000</f>
        <v>0</v>
      </c>
      <c r="J488">
        <f>'GT Data'!Q490/1000</f>
        <v>0</v>
      </c>
      <c r="K488">
        <f>'GT Data'!R490/1000</f>
        <v>0</v>
      </c>
      <c r="L488">
        <f>'GT Data'!S490/1000</f>
        <v>0</v>
      </c>
      <c r="M488">
        <f>'GT Data'!T490/1000</f>
        <v>0</v>
      </c>
      <c r="N488">
        <f>'GT Data'!H490/1000</f>
        <v>0</v>
      </c>
      <c r="O488">
        <f>'GT Data'!I490/1000</f>
        <v>0</v>
      </c>
      <c r="P488">
        <f>'GT Data'!J490/1000</f>
        <v>0</v>
      </c>
      <c r="Q488">
        <f>'GT Data'!U490</f>
        <v>0</v>
      </c>
      <c r="R488">
        <f>'GT Data'!V490</f>
        <v>0</v>
      </c>
      <c r="S488">
        <f>'GT Data'!W490</f>
        <v>0</v>
      </c>
    </row>
    <row r="489" spans="1:19" x14ac:dyDescent="0.3">
      <c r="A489">
        <f>'GT Data'!A491</f>
        <v>0</v>
      </c>
      <c r="B489">
        <f>'GT Data'!E491/1000</f>
        <v>0</v>
      </c>
      <c r="C489">
        <f>'GT Data'!F491/1000</f>
        <v>0</v>
      </c>
      <c r="D489">
        <f>'GT Data'!G491/1000</f>
        <v>0</v>
      </c>
      <c r="E489">
        <f>'GT Data'!K491/1000</f>
        <v>0</v>
      </c>
      <c r="F489">
        <f>'GT Data'!L491/1000</f>
        <v>0</v>
      </c>
      <c r="G489">
        <f>'GT Data'!M491/1000</f>
        <v>0</v>
      </c>
      <c r="H489">
        <f>'GT Data'!O491/1000</f>
        <v>0</v>
      </c>
      <c r="I489">
        <f>'GT Data'!P491/1000</f>
        <v>0</v>
      </c>
      <c r="J489">
        <f>'GT Data'!Q491/1000</f>
        <v>0</v>
      </c>
      <c r="K489">
        <f>'GT Data'!R491/1000</f>
        <v>0</v>
      </c>
      <c r="L489">
        <f>'GT Data'!S491/1000</f>
        <v>0</v>
      </c>
      <c r="M489">
        <f>'GT Data'!T491/1000</f>
        <v>0</v>
      </c>
      <c r="N489">
        <f>'GT Data'!H491/1000</f>
        <v>0</v>
      </c>
      <c r="O489">
        <f>'GT Data'!I491/1000</f>
        <v>0</v>
      </c>
      <c r="P489">
        <f>'GT Data'!J491/1000</f>
        <v>0</v>
      </c>
      <c r="Q489">
        <f>'GT Data'!U491</f>
        <v>0</v>
      </c>
      <c r="R489">
        <f>'GT Data'!V491</f>
        <v>0</v>
      </c>
      <c r="S489">
        <f>'GT Data'!W491</f>
        <v>0</v>
      </c>
    </row>
    <row r="490" spans="1:19" x14ac:dyDescent="0.3">
      <c r="A490">
        <f>'GT Data'!A492</f>
        <v>0</v>
      </c>
      <c r="B490">
        <f>'GT Data'!E492/1000</f>
        <v>0</v>
      </c>
      <c r="C490">
        <f>'GT Data'!F492/1000</f>
        <v>0</v>
      </c>
      <c r="D490">
        <f>'GT Data'!G492/1000</f>
        <v>0</v>
      </c>
      <c r="E490">
        <f>'GT Data'!K492/1000</f>
        <v>0</v>
      </c>
      <c r="F490">
        <f>'GT Data'!L492/1000</f>
        <v>0</v>
      </c>
      <c r="G490">
        <f>'GT Data'!M492/1000</f>
        <v>0</v>
      </c>
      <c r="H490">
        <f>'GT Data'!O492/1000</f>
        <v>0</v>
      </c>
      <c r="I490">
        <f>'GT Data'!P492/1000</f>
        <v>0</v>
      </c>
      <c r="J490">
        <f>'GT Data'!Q492/1000</f>
        <v>0</v>
      </c>
      <c r="K490">
        <f>'GT Data'!R492/1000</f>
        <v>0</v>
      </c>
      <c r="L490">
        <f>'GT Data'!S492/1000</f>
        <v>0</v>
      </c>
      <c r="M490">
        <f>'GT Data'!T492/1000</f>
        <v>0</v>
      </c>
      <c r="N490">
        <f>'GT Data'!H492/1000</f>
        <v>0</v>
      </c>
      <c r="O490">
        <f>'GT Data'!I492/1000</f>
        <v>0</v>
      </c>
      <c r="P490">
        <f>'GT Data'!J492/1000</f>
        <v>0</v>
      </c>
      <c r="Q490">
        <f>'GT Data'!U492</f>
        <v>0</v>
      </c>
      <c r="R490">
        <f>'GT Data'!V492</f>
        <v>0</v>
      </c>
      <c r="S490">
        <f>'GT Data'!W492</f>
        <v>0</v>
      </c>
    </row>
    <row r="491" spans="1:19" x14ac:dyDescent="0.3">
      <c r="A491">
        <f>'GT Data'!A493</f>
        <v>0</v>
      </c>
      <c r="B491">
        <f>'GT Data'!E493/1000</f>
        <v>0</v>
      </c>
      <c r="C491">
        <f>'GT Data'!F493/1000</f>
        <v>0</v>
      </c>
      <c r="D491">
        <f>'GT Data'!G493/1000</f>
        <v>0</v>
      </c>
      <c r="E491">
        <f>'GT Data'!K493/1000</f>
        <v>0</v>
      </c>
      <c r="F491">
        <f>'GT Data'!L493/1000</f>
        <v>0</v>
      </c>
      <c r="G491">
        <f>'GT Data'!M493/1000</f>
        <v>0</v>
      </c>
      <c r="H491">
        <f>'GT Data'!O493/1000</f>
        <v>0</v>
      </c>
      <c r="I491">
        <f>'GT Data'!P493/1000</f>
        <v>0</v>
      </c>
      <c r="J491">
        <f>'GT Data'!Q493/1000</f>
        <v>0</v>
      </c>
      <c r="K491">
        <f>'GT Data'!R493/1000</f>
        <v>0</v>
      </c>
      <c r="L491">
        <f>'GT Data'!S493/1000</f>
        <v>0</v>
      </c>
      <c r="M491">
        <f>'GT Data'!T493/1000</f>
        <v>0</v>
      </c>
      <c r="N491">
        <f>'GT Data'!H493/1000</f>
        <v>0</v>
      </c>
      <c r="O491">
        <f>'GT Data'!I493/1000</f>
        <v>0</v>
      </c>
      <c r="P491">
        <f>'GT Data'!J493/1000</f>
        <v>0</v>
      </c>
      <c r="Q491">
        <f>'GT Data'!U493</f>
        <v>0</v>
      </c>
      <c r="R491">
        <f>'GT Data'!V493</f>
        <v>0</v>
      </c>
      <c r="S491">
        <f>'GT Data'!W493</f>
        <v>0</v>
      </c>
    </row>
    <row r="492" spans="1:19" x14ac:dyDescent="0.3">
      <c r="A492">
        <f>'GT Data'!A494</f>
        <v>0</v>
      </c>
      <c r="B492">
        <f>'GT Data'!E494/1000</f>
        <v>0</v>
      </c>
      <c r="C492">
        <f>'GT Data'!F494/1000</f>
        <v>0</v>
      </c>
      <c r="D492">
        <f>'GT Data'!G494/1000</f>
        <v>0</v>
      </c>
      <c r="E492">
        <f>'GT Data'!K494/1000</f>
        <v>0</v>
      </c>
      <c r="F492">
        <f>'GT Data'!L494/1000</f>
        <v>0</v>
      </c>
      <c r="G492">
        <f>'GT Data'!M494/1000</f>
        <v>0</v>
      </c>
      <c r="H492">
        <f>'GT Data'!O494/1000</f>
        <v>0</v>
      </c>
      <c r="I492">
        <f>'GT Data'!P494/1000</f>
        <v>0</v>
      </c>
      <c r="J492">
        <f>'GT Data'!Q494/1000</f>
        <v>0</v>
      </c>
      <c r="K492">
        <f>'GT Data'!R494/1000</f>
        <v>0</v>
      </c>
      <c r="L492">
        <f>'GT Data'!S494/1000</f>
        <v>0</v>
      </c>
      <c r="M492">
        <f>'GT Data'!T494/1000</f>
        <v>0</v>
      </c>
      <c r="N492">
        <f>'GT Data'!H494/1000</f>
        <v>0</v>
      </c>
      <c r="O492">
        <f>'GT Data'!I494/1000</f>
        <v>0</v>
      </c>
      <c r="P492">
        <f>'GT Data'!J494/1000</f>
        <v>0</v>
      </c>
      <c r="Q492">
        <f>'GT Data'!U494</f>
        <v>0</v>
      </c>
      <c r="R492">
        <f>'GT Data'!V494</f>
        <v>0</v>
      </c>
      <c r="S492">
        <f>'GT Data'!W494</f>
        <v>0</v>
      </c>
    </row>
    <row r="493" spans="1:19" x14ac:dyDescent="0.3">
      <c r="A493">
        <f>'GT Data'!A495</f>
        <v>0</v>
      </c>
      <c r="B493">
        <f>'GT Data'!E495/1000</f>
        <v>0</v>
      </c>
      <c r="C493">
        <f>'GT Data'!F495/1000</f>
        <v>0</v>
      </c>
      <c r="D493">
        <f>'GT Data'!G495/1000</f>
        <v>0</v>
      </c>
      <c r="E493">
        <f>'GT Data'!K495/1000</f>
        <v>0</v>
      </c>
      <c r="F493">
        <f>'GT Data'!L495/1000</f>
        <v>0</v>
      </c>
      <c r="G493">
        <f>'GT Data'!M495/1000</f>
        <v>0</v>
      </c>
      <c r="H493">
        <f>'GT Data'!O495/1000</f>
        <v>0</v>
      </c>
      <c r="I493">
        <f>'GT Data'!P495/1000</f>
        <v>0</v>
      </c>
      <c r="J493">
        <f>'GT Data'!Q495/1000</f>
        <v>0</v>
      </c>
      <c r="K493">
        <f>'GT Data'!R495/1000</f>
        <v>0</v>
      </c>
      <c r="L493">
        <f>'GT Data'!S495/1000</f>
        <v>0</v>
      </c>
      <c r="M493">
        <f>'GT Data'!T495/1000</f>
        <v>0</v>
      </c>
      <c r="N493">
        <f>'GT Data'!H495/1000</f>
        <v>0</v>
      </c>
      <c r="O493">
        <f>'GT Data'!I495/1000</f>
        <v>0</v>
      </c>
      <c r="P493">
        <f>'GT Data'!J495/1000</f>
        <v>0</v>
      </c>
      <c r="Q493">
        <f>'GT Data'!U495</f>
        <v>0</v>
      </c>
      <c r="R493">
        <f>'GT Data'!V495</f>
        <v>0</v>
      </c>
      <c r="S493">
        <f>'GT Data'!W495</f>
        <v>0</v>
      </c>
    </row>
    <row r="494" spans="1:19" x14ac:dyDescent="0.3">
      <c r="A494">
        <f>'GT Data'!A496</f>
        <v>0</v>
      </c>
      <c r="B494">
        <f>'GT Data'!E496/1000</f>
        <v>0</v>
      </c>
      <c r="C494">
        <f>'GT Data'!F496/1000</f>
        <v>0</v>
      </c>
      <c r="D494">
        <f>'GT Data'!G496/1000</f>
        <v>0</v>
      </c>
      <c r="E494">
        <f>'GT Data'!K496/1000</f>
        <v>0</v>
      </c>
      <c r="F494">
        <f>'GT Data'!L496/1000</f>
        <v>0</v>
      </c>
      <c r="G494">
        <f>'GT Data'!M496/1000</f>
        <v>0</v>
      </c>
      <c r="H494">
        <f>'GT Data'!O496/1000</f>
        <v>0</v>
      </c>
      <c r="I494">
        <f>'GT Data'!P496/1000</f>
        <v>0</v>
      </c>
      <c r="J494">
        <f>'GT Data'!Q496/1000</f>
        <v>0</v>
      </c>
      <c r="K494">
        <f>'GT Data'!R496/1000</f>
        <v>0</v>
      </c>
      <c r="L494">
        <f>'GT Data'!S496/1000</f>
        <v>0</v>
      </c>
      <c r="M494">
        <f>'GT Data'!T496/1000</f>
        <v>0</v>
      </c>
      <c r="N494">
        <f>'GT Data'!H496/1000</f>
        <v>0</v>
      </c>
      <c r="O494">
        <f>'GT Data'!I496/1000</f>
        <v>0</v>
      </c>
      <c r="P494">
        <f>'GT Data'!J496/1000</f>
        <v>0</v>
      </c>
      <c r="Q494">
        <f>'GT Data'!U496</f>
        <v>0</v>
      </c>
      <c r="R494">
        <f>'GT Data'!V496</f>
        <v>0</v>
      </c>
      <c r="S494">
        <f>'GT Data'!W496</f>
        <v>0</v>
      </c>
    </row>
    <row r="495" spans="1:19" x14ac:dyDescent="0.3">
      <c r="A495">
        <f>'GT Data'!A497</f>
        <v>0</v>
      </c>
      <c r="B495">
        <f>'GT Data'!E497/1000</f>
        <v>0</v>
      </c>
      <c r="C495">
        <f>'GT Data'!F497/1000</f>
        <v>0</v>
      </c>
      <c r="D495">
        <f>'GT Data'!G497/1000</f>
        <v>0</v>
      </c>
      <c r="E495">
        <f>'GT Data'!K497/1000</f>
        <v>0</v>
      </c>
      <c r="F495">
        <f>'GT Data'!L497/1000</f>
        <v>0</v>
      </c>
      <c r="G495">
        <f>'GT Data'!M497/1000</f>
        <v>0</v>
      </c>
      <c r="H495">
        <f>'GT Data'!O497/1000</f>
        <v>0</v>
      </c>
      <c r="I495">
        <f>'GT Data'!P497/1000</f>
        <v>0</v>
      </c>
      <c r="J495">
        <f>'GT Data'!Q497/1000</f>
        <v>0</v>
      </c>
      <c r="K495">
        <f>'GT Data'!R497/1000</f>
        <v>0</v>
      </c>
      <c r="L495">
        <f>'GT Data'!S497/1000</f>
        <v>0</v>
      </c>
      <c r="M495">
        <f>'GT Data'!T497/1000</f>
        <v>0</v>
      </c>
      <c r="N495">
        <f>'GT Data'!H497/1000</f>
        <v>0</v>
      </c>
      <c r="O495">
        <f>'GT Data'!I497/1000</f>
        <v>0</v>
      </c>
      <c r="P495">
        <f>'GT Data'!J497/1000</f>
        <v>0</v>
      </c>
      <c r="Q495">
        <f>'GT Data'!U497</f>
        <v>0</v>
      </c>
      <c r="R495">
        <f>'GT Data'!V497</f>
        <v>0</v>
      </c>
      <c r="S495">
        <f>'GT Data'!W497</f>
        <v>0</v>
      </c>
    </row>
    <row r="496" spans="1:19" x14ac:dyDescent="0.3">
      <c r="A496">
        <f>'GT Data'!A498</f>
        <v>0</v>
      </c>
      <c r="B496">
        <f>'GT Data'!E498/1000</f>
        <v>0</v>
      </c>
      <c r="C496">
        <f>'GT Data'!F498/1000</f>
        <v>0</v>
      </c>
      <c r="D496">
        <f>'GT Data'!G498/1000</f>
        <v>0</v>
      </c>
      <c r="E496">
        <f>'GT Data'!K498/1000</f>
        <v>0</v>
      </c>
      <c r="F496">
        <f>'GT Data'!L498/1000</f>
        <v>0</v>
      </c>
      <c r="G496">
        <f>'GT Data'!M498/1000</f>
        <v>0</v>
      </c>
      <c r="H496">
        <f>'GT Data'!O498/1000</f>
        <v>0</v>
      </c>
      <c r="I496">
        <f>'GT Data'!P498/1000</f>
        <v>0</v>
      </c>
      <c r="J496">
        <f>'GT Data'!Q498/1000</f>
        <v>0</v>
      </c>
      <c r="K496">
        <f>'GT Data'!R498/1000</f>
        <v>0</v>
      </c>
      <c r="L496">
        <f>'GT Data'!S498/1000</f>
        <v>0</v>
      </c>
      <c r="M496">
        <f>'GT Data'!T498/1000</f>
        <v>0</v>
      </c>
      <c r="N496">
        <f>'GT Data'!H498/1000</f>
        <v>0</v>
      </c>
      <c r="O496">
        <f>'GT Data'!I498/1000</f>
        <v>0</v>
      </c>
      <c r="P496">
        <f>'GT Data'!J498/1000</f>
        <v>0</v>
      </c>
      <c r="Q496">
        <f>'GT Data'!U498</f>
        <v>0</v>
      </c>
      <c r="R496">
        <f>'GT Data'!V498</f>
        <v>0</v>
      </c>
      <c r="S496">
        <f>'GT Data'!W498</f>
        <v>0</v>
      </c>
    </row>
    <row r="497" spans="1:19" x14ac:dyDescent="0.3">
      <c r="A497">
        <f>'GT Data'!A499</f>
        <v>0</v>
      </c>
      <c r="B497">
        <f>'GT Data'!E499/1000</f>
        <v>0</v>
      </c>
      <c r="C497">
        <f>'GT Data'!F499/1000</f>
        <v>0</v>
      </c>
      <c r="D497">
        <f>'GT Data'!G499/1000</f>
        <v>0</v>
      </c>
      <c r="E497">
        <f>'GT Data'!K499/1000</f>
        <v>0</v>
      </c>
      <c r="F497">
        <f>'GT Data'!L499/1000</f>
        <v>0</v>
      </c>
      <c r="G497">
        <f>'GT Data'!M499/1000</f>
        <v>0</v>
      </c>
      <c r="H497">
        <f>'GT Data'!O499/1000</f>
        <v>0</v>
      </c>
      <c r="I497">
        <f>'GT Data'!P499/1000</f>
        <v>0</v>
      </c>
      <c r="J497">
        <f>'GT Data'!Q499/1000</f>
        <v>0</v>
      </c>
      <c r="K497">
        <f>'GT Data'!R499/1000</f>
        <v>0</v>
      </c>
      <c r="L497">
        <f>'GT Data'!S499/1000</f>
        <v>0</v>
      </c>
      <c r="M497">
        <f>'GT Data'!T499/1000</f>
        <v>0</v>
      </c>
      <c r="N497">
        <f>'GT Data'!H499/1000</f>
        <v>0</v>
      </c>
      <c r="O497">
        <f>'GT Data'!I499/1000</f>
        <v>0</v>
      </c>
      <c r="P497">
        <f>'GT Data'!J499/1000</f>
        <v>0</v>
      </c>
      <c r="Q497">
        <f>'GT Data'!U499</f>
        <v>0</v>
      </c>
      <c r="R497">
        <f>'GT Data'!V499</f>
        <v>0</v>
      </c>
      <c r="S497">
        <f>'GT Data'!W499</f>
        <v>0</v>
      </c>
    </row>
    <row r="498" spans="1:19" x14ac:dyDescent="0.3">
      <c r="A498">
        <f>'GT Data'!A500</f>
        <v>0</v>
      </c>
      <c r="B498">
        <f>'GT Data'!E500/1000</f>
        <v>0</v>
      </c>
      <c r="C498">
        <f>'GT Data'!F500/1000</f>
        <v>0</v>
      </c>
      <c r="D498">
        <f>'GT Data'!G500/1000</f>
        <v>0</v>
      </c>
      <c r="E498">
        <f>'GT Data'!K500/1000</f>
        <v>0</v>
      </c>
      <c r="F498">
        <f>'GT Data'!L500/1000</f>
        <v>0</v>
      </c>
      <c r="G498">
        <f>'GT Data'!M500/1000</f>
        <v>0</v>
      </c>
      <c r="H498">
        <f>'GT Data'!O500/1000</f>
        <v>0</v>
      </c>
      <c r="I498">
        <f>'GT Data'!P500/1000</f>
        <v>0</v>
      </c>
      <c r="J498">
        <f>'GT Data'!Q500/1000</f>
        <v>0</v>
      </c>
      <c r="K498">
        <f>'GT Data'!R500/1000</f>
        <v>0</v>
      </c>
      <c r="L498">
        <f>'GT Data'!S500/1000</f>
        <v>0</v>
      </c>
      <c r="M498">
        <f>'GT Data'!T500/1000</f>
        <v>0</v>
      </c>
      <c r="N498">
        <f>'GT Data'!H500/1000</f>
        <v>0</v>
      </c>
      <c r="O498">
        <f>'GT Data'!I500/1000</f>
        <v>0</v>
      </c>
      <c r="P498">
        <f>'GT Data'!J500/1000</f>
        <v>0</v>
      </c>
      <c r="Q498">
        <f>'GT Data'!U500</f>
        <v>0</v>
      </c>
      <c r="R498">
        <f>'GT Data'!V500</f>
        <v>0</v>
      </c>
      <c r="S498">
        <f>'GT Data'!W500</f>
        <v>0</v>
      </c>
    </row>
    <row r="499" spans="1:19" x14ac:dyDescent="0.3">
      <c r="A499">
        <f>'GT Data'!A501</f>
        <v>0</v>
      </c>
      <c r="B499">
        <f>'GT Data'!E501/1000</f>
        <v>0</v>
      </c>
      <c r="C499">
        <f>'GT Data'!F501/1000</f>
        <v>0</v>
      </c>
      <c r="D499">
        <f>'GT Data'!G501/1000</f>
        <v>0</v>
      </c>
      <c r="E499">
        <f>'GT Data'!K501/1000</f>
        <v>0</v>
      </c>
      <c r="F499">
        <f>'GT Data'!L501/1000</f>
        <v>0</v>
      </c>
      <c r="G499">
        <f>'GT Data'!M501/1000</f>
        <v>0</v>
      </c>
      <c r="H499">
        <f>'GT Data'!O501/1000</f>
        <v>0</v>
      </c>
      <c r="I499">
        <f>'GT Data'!P501/1000</f>
        <v>0</v>
      </c>
      <c r="J499">
        <f>'GT Data'!Q501/1000</f>
        <v>0</v>
      </c>
      <c r="K499">
        <f>'GT Data'!R501/1000</f>
        <v>0</v>
      </c>
      <c r="L499">
        <f>'GT Data'!S501/1000</f>
        <v>0</v>
      </c>
      <c r="M499">
        <f>'GT Data'!T501/1000</f>
        <v>0</v>
      </c>
      <c r="N499">
        <f>'GT Data'!H501/1000</f>
        <v>0</v>
      </c>
      <c r="O499">
        <f>'GT Data'!I501/1000</f>
        <v>0</v>
      </c>
      <c r="P499">
        <f>'GT Data'!J501/1000</f>
        <v>0</v>
      </c>
      <c r="Q499">
        <f>'GT Data'!U501</f>
        <v>0</v>
      </c>
      <c r="R499">
        <f>'GT Data'!V501</f>
        <v>0</v>
      </c>
      <c r="S499">
        <f>'GT Data'!W501</f>
        <v>0</v>
      </c>
    </row>
    <row r="500" spans="1:19" x14ac:dyDescent="0.3">
      <c r="A500">
        <f>'GT Data'!A502</f>
        <v>0</v>
      </c>
      <c r="B500">
        <f>'GT Data'!E502/1000</f>
        <v>0</v>
      </c>
      <c r="C500">
        <f>'GT Data'!F502/1000</f>
        <v>0</v>
      </c>
      <c r="D500">
        <f>'GT Data'!G502/1000</f>
        <v>0</v>
      </c>
      <c r="E500">
        <f>'GT Data'!K502/1000</f>
        <v>0</v>
      </c>
      <c r="F500">
        <f>'GT Data'!L502/1000</f>
        <v>0</v>
      </c>
      <c r="G500">
        <f>'GT Data'!M502/1000</f>
        <v>0</v>
      </c>
      <c r="H500">
        <f>'GT Data'!O502/1000</f>
        <v>0</v>
      </c>
      <c r="I500">
        <f>'GT Data'!P502/1000</f>
        <v>0</v>
      </c>
      <c r="J500">
        <f>'GT Data'!Q502/1000</f>
        <v>0</v>
      </c>
      <c r="K500">
        <f>'GT Data'!R502/1000</f>
        <v>0</v>
      </c>
      <c r="L500">
        <f>'GT Data'!S502/1000</f>
        <v>0</v>
      </c>
      <c r="M500">
        <f>'GT Data'!T502/1000</f>
        <v>0</v>
      </c>
      <c r="N500">
        <f>'GT Data'!H502/1000</f>
        <v>0</v>
      </c>
      <c r="O500">
        <f>'GT Data'!I502/1000</f>
        <v>0</v>
      </c>
      <c r="P500">
        <f>'GT Data'!J502/1000</f>
        <v>0</v>
      </c>
      <c r="Q500">
        <f>'GT Data'!U502</f>
        <v>0</v>
      </c>
      <c r="R500">
        <f>'GT Data'!V502</f>
        <v>0</v>
      </c>
      <c r="S500">
        <f>'GT Data'!W502</f>
        <v>0</v>
      </c>
    </row>
    <row r="501" spans="1:19" x14ac:dyDescent="0.3">
      <c r="A501">
        <f>'GT Data'!A503</f>
        <v>0</v>
      </c>
      <c r="B501">
        <f>'GT Data'!E503/1000</f>
        <v>0</v>
      </c>
      <c r="C501">
        <f>'GT Data'!F503/1000</f>
        <v>0</v>
      </c>
      <c r="D501">
        <f>'GT Data'!G503/1000</f>
        <v>0</v>
      </c>
      <c r="E501">
        <f>'GT Data'!K503/1000</f>
        <v>0</v>
      </c>
      <c r="F501">
        <f>'GT Data'!L503/1000</f>
        <v>0</v>
      </c>
      <c r="G501">
        <f>'GT Data'!M503/1000</f>
        <v>0</v>
      </c>
      <c r="H501">
        <f>'GT Data'!O503/1000</f>
        <v>0</v>
      </c>
      <c r="I501">
        <f>'GT Data'!P503/1000</f>
        <v>0</v>
      </c>
      <c r="J501">
        <f>'GT Data'!Q503/1000</f>
        <v>0</v>
      </c>
      <c r="K501">
        <f>'GT Data'!R503/1000</f>
        <v>0</v>
      </c>
      <c r="L501">
        <f>'GT Data'!S503/1000</f>
        <v>0</v>
      </c>
      <c r="M501">
        <f>'GT Data'!T503/1000</f>
        <v>0</v>
      </c>
      <c r="N501">
        <f>'GT Data'!H503/1000</f>
        <v>0</v>
      </c>
      <c r="O501">
        <f>'GT Data'!I503/1000</f>
        <v>0</v>
      </c>
      <c r="P501">
        <f>'GT Data'!J503/1000</f>
        <v>0</v>
      </c>
      <c r="Q501">
        <f>'GT Data'!U503</f>
        <v>0</v>
      </c>
      <c r="R501">
        <f>'GT Data'!V503</f>
        <v>0</v>
      </c>
      <c r="S501">
        <f>'GT Data'!W503</f>
        <v>0</v>
      </c>
    </row>
    <row r="502" spans="1:19" x14ac:dyDescent="0.3">
      <c r="A502">
        <f>'GT Data'!A504</f>
        <v>0</v>
      </c>
      <c r="B502">
        <f>'GT Data'!E504/1000</f>
        <v>0</v>
      </c>
      <c r="C502">
        <f>'GT Data'!F504/1000</f>
        <v>0</v>
      </c>
      <c r="D502">
        <f>'GT Data'!G504/1000</f>
        <v>0</v>
      </c>
      <c r="E502">
        <f>'GT Data'!K504/1000</f>
        <v>0</v>
      </c>
      <c r="F502">
        <f>'GT Data'!L504/1000</f>
        <v>0</v>
      </c>
      <c r="G502">
        <f>'GT Data'!M504/1000</f>
        <v>0</v>
      </c>
      <c r="H502">
        <f>'GT Data'!O504/1000</f>
        <v>0</v>
      </c>
      <c r="I502">
        <f>'GT Data'!P504/1000</f>
        <v>0</v>
      </c>
      <c r="J502">
        <f>'GT Data'!Q504/1000</f>
        <v>0</v>
      </c>
      <c r="K502">
        <f>'GT Data'!R504/1000</f>
        <v>0</v>
      </c>
      <c r="L502">
        <f>'GT Data'!S504/1000</f>
        <v>0</v>
      </c>
      <c r="M502">
        <f>'GT Data'!T504/1000</f>
        <v>0</v>
      </c>
      <c r="N502">
        <f>'GT Data'!H504/1000</f>
        <v>0</v>
      </c>
      <c r="O502">
        <f>'GT Data'!I504/1000</f>
        <v>0</v>
      </c>
      <c r="P502">
        <f>'GT Data'!J504/1000</f>
        <v>0</v>
      </c>
      <c r="Q502">
        <f>'GT Data'!U504</f>
        <v>0</v>
      </c>
      <c r="R502">
        <f>'GT Data'!V504</f>
        <v>0</v>
      </c>
      <c r="S502">
        <f>'GT Data'!W504</f>
        <v>0</v>
      </c>
    </row>
    <row r="503" spans="1:19" x14ac:dyDescent="0.3">
      <c r="A503">
        <f>'GT Data'!A505</f>
        <v>0</v>
      </c>
      <c r="B503">
        <f>'GT Data'!E505/1000</f>
        <v>0</v>
      </c>
      <c r="C503">
        <f>'GT Data'!F505/1000</f>
        <v>0</v>
      </c>
      <c r="D503">
        <f>'GT Data'!G505/1000</f>
        <v>0</v>
      </c>
      <c r="E503">
        <f>'GT Data'!K505/1000</f>
        <v>0</v>
      </c>
      <c r="F503">
        <f>'GT Data'!L505/1000</f>
        <v>0</v>
      </c>
      <c r="G503">
        <f>'GT Data'!M505/1000</f>
        <v>0</v>
      </c>
      <c r="H503">
        <f>'GT Data'!O505/1000</f>
        <v>0</v>
      </c>
      <c r="I503">
        <f>'GT Data'!P505/1000</f>
        <v>0</v>
      </c>
      <c r="J503">
        <f>'GT Data'!Q505/1000</f>
        <v>0</v>
      </c>
      <c r="K503">
        <f>'GT Data'!R505/1000</f>
        <v>0</v>
      </c>
      <c r="L503">
        <f>'GT Data'!S505/1000</f>
        <v>0</v>
      </c>
      <c r="M503">
        <f>'GT Data'!T505/1000</f>
        <v>0</v>
      </c>
      <c r="N503">
        <f>'GT Data'!H505/1000</f>
        <v>0</v>
      </c>
      <c r="O503">
        <f>'GT Data'!I505/1000</f>
        <v>0</v>
      </c>
      <c r="P503">
        <f>'GT Data'!J505/1000</f>
        <v>0</v>
      </c>
      <c r="Q503">
        <f>'GT Data'!U505</f>
        <v>0</v>
      </c>
      <c r="R503">
        <f>'GT Data'!V505</f>
        <v>0</v>
      </c>
      <c r="S503">
        <f>'GT Data'!W505</f>
        <v>0</v>
      </c>
    </row>
    <row r="504" spans="1:19" x14ac:dyDescent="0.3">
      <c r="A504">
        <f>'GT Data'!A506</f>
        <v>0</v>
      </c>
      <c r="B504">
        <f>'GT Data'!E506/1000</f>
        <v>0</v>
      </c>
      <c r="C504">
        <f>'GT Data'!F506/1000</f>
        <v>0</v>
      </c>
      <c r="D504">
        <f>'GT Data'!G506/1000</f>
        <v>0</v>
      </c>
      <c r="E504">
        <f>'GT Data'!K506/1000</f>
        <v>0</v>
      </c>
      <c r="F504">
        <f>'GT Data'!L506/1000</f>
        <v>0</v>
      </c>
      <c r="G504">
        <f>'GT Data'!M506/1000</f>
        <v>0</v>
      </c>
      <c r="H504">
        <f>'GT Data'!O506/1000</f>
        <v>0</v>
      </c>
      <c r="I504">
        <f>'GT Data'!P506/1000</f>
        <v>0</v>
      </c>
      <c r="J504">
        <f>'GT Data'!Q506/1000</f>
        <v>0</v>
      </c>
      <c r="K504">
        <f>'GT Data'!R506/1000</f>
        <v>0</v>
      </c>
      <c r="L504">
        <f>'GT Data'!S506/1000</f>
        <v>0</v>
      </c>
      <c r="M504">
        <f>'GT Data'!T506/1000</f>
        <v>0</v>
      </c>
      <c r="N504">
        <f>'GT Data'!H506/1000</f>
        <v>0</v>
      </c>
      <c r="O504">
        <f>'GT Data'!I506/1000</f>
        <v>0</v>
      </c>
      <c r="P504">
        <f>'GT Data'!J506/1000</f>
        <v>0</v>
      </c>
      <c r="Q504">
        <f>'GT Data'!U506</f>
        <v>0</v>
      </c>
      <c r="R504">
        <f>'GT Data'!V506</f>
        <v>0</v>
      </c>
      <c r="S504">
        <f>'GT Data'!W506</f>
        <v>0</v>
      </c>
    </row>
    <row r="505" spans="1:19" x14ac:dyDescent="0.3">
      <c r="A505">
        <f>'GT Data'!A507</f>
        <v>0</v>
      </c>
      <c r="B505">
        <f>'GT Data'!E507/1000</f>
        <v>0</v>
      </c>
      <c r="C505">
        <f>'GT Data'!F507/1000</f>
        <v>0</v>
      </c>
      <c r="D505">
        <f>'GT Data'!G507/1000</f>
        <v>0</v>
      </c>
      <c r="E505">
        <f>'GT Data'!K507/1000</f>
        <v>0</v>
      </c>
      <c r="F505">
        <f>'GT Data'!L507/1000</f>
        <v>0</v>
      </c>
      <c r="G505">
        <f>'GT Data'!M507/1000</f>
        <v>0</v>
      </c>
      <c r="H505">
        <f>'GT Data'!O507/1000</f>
        <v>0</v>
      </c>
      <c r="I505">
        <f>'GT Data'!P507/1000</f>
        <v>0</v>
      </c>
      <c r="J505">
        <f>'GT Data'!Q507/1000</f>
        <v>0</v>
      </c>
      <c r="K505">
        <f>'GT Data'!R507/1000</f>
        <v>0</v>
      </c>
      <c r="L505">
        <f>'GT Data'!S507/1000</f>
        <v>0</v>
      </c>
      <c r="M505">
        <f>'GT Data'!T507/1000</f>
        <v>0</v>
      </c>
      <c r="N505">
        <f>'GT Data'!H507/1000</f>
        <v>0</v>
      </c>
      <c r="O505">
        <f>'GT Data'!I507/1000</f>
        <v>0</v>
      </c>
      <c r="P505">
        <f>'GT Data'!J507/1000</f>
        <v>0</v>
      </c>
      <c r="Q505">
        <f>'GT Data'!U507</f>
        <v>0</v>
      </c>
      <c r="R505">
        <f>'GT Data'!V507</f>
        <v>0</v>
      </c>
      <c r="S505">
        <f>'GT Data'!W507</f>
        <v>0</v>
      </c>
    </row>
    <row r="506" spans="1:19" x14ac:dyDescent="0.3">
      <c r="A506">
        <f>'GT Data'!A508</f>
        <v>0</v>
      </c>
      <c r="B506">
        <f>'GT Data'!E508/1000</f>
        <v>0</v>
      </c>
      <c r="C506">
        <f>'GT Data'!F508/1000</f>
        <v>0</v>
      </c>
      <c r="D506">
        <f>'GT Data'!G508/1000</f>
        <v>0</v>
      </c>
      <c r="E506">
        <f>'GT Data'!K508/1000</f>
        <v>0</v>
      </c>
      <c r="F506">
        <f>'GT Data'!L508/1000</f>
        <v>0</v>
      </c>
      <c r="G506">
        <f>'GT Data'!M508/1000</f>
        <v>0</v>
      </c>
      <c r="H506">
        <f>'GT Data'!O508/1000</f>
        <v>0</v>
      </c>
      <c r="I506">
        <f>'GT Data'!P508/1000</f>
        <v>0</v>
      </c>
      <c r="J506">
        <f>'GT Data'!Q508/1000</f>
        <v>0</v>
      </c>
      <c r="K506">
        <f>'GT Data'!R508/1000</f>
        <v>0</v>
      </c>
      <c r="L506">
        <f>'GT Data'!S508/1000</f>
        <v>0</v>
      </c>
      <c r="M506">
        <f>'GT Data'!T508/1000</f>
        <v>0</v>
      </c>
      <c r="N506">
        <f>'GT Data'!H508/1000</f>
        <v>0</v>
      </c>
      <c r="O506">
        <f>'GT Data'!I508/1000</f>
        <v>0</v>
      </c>
      <c r="P506">
        <f>'GT Data'!J508/1000</f>
        <v>0</v>
      </c>
      <c r="Q506">
        <f>'GT Data'!U508</f>
        <v>0</v>
      </c>
      <c r="R506">
        <f>'GT Data'!V508</f>
        <v>0</v>
      </c>
      <c r="S506">
        <f>'GT Data'!W508</f>
        <v>0</v>
      </c>
    </row>
    <row r="507" spans="1:19" x14ac:dyDescent="0.3">
      <c r="A507">
        <f>'GT Data'!A509</f>
        <v>0</v>
      </c>
      <c r="B507">
        <f>'GT Data'!E509/1000</f>
        <v>0</v>
      </c>
      <c r="C507">
        <f>'GT Data'!F509/1000</f>
        <v>0</v>
      </c>
      <c r="D507">
        <f>'GT Data'!G509/1000</f>
        <v>0</v>
      </c>
      <c r="E507">
        <f>'GT Data'!K509/1000</f>
        <v>0</v>
      </c>
      <c r="F507">
        <f>'GT Data'!L509/1000</f>
        <v>0</v>
      </c>
      <c r="G507">
        <f>'GT Data'!M509/1000</f>
        <v>0</v>
      </c>
      <c r="H507">
        <f>'GT Data'!O509/1000</f>
        <v>0</v>
      </c>
      <c r="I507">
        <f>'GT Data'!P509/1000</f>
        <v>0</v>
      </c>
      <c r="J507">
        <f>'GT Data'!Q509/1000</f>
        <v>0</v>
      </c>
      <c r="K507">
        <f>'GT Data'!R509/1000</f>
        <v>0</v>
      </c>
      <c r="L507">
        <f>'GT Data'!S509/1000</f>
        <v>0</v>
      </c>
      <c r="M507">
        <f>'GT Data'!T509/1000</f>
        <v>0</v>
      </c>
      <c r="N507">
        <f>'GT Data'!H509/1000</f>
        <v>0</v>
      </c>
      <c r="O507">
        <f>'GT Data'!I509/1000</f>
        <v>0</v>
      </c>
      <c r="P507">
        <f>'GT Data'!J509/1000</f>
        <v>0</v>
      </c>
      <c r="Q507">
        <f>'GT Data'!U509</f>
        <v>0</v>
      </c>
      <c r="R507">
        <f>'GT Data'!V509</f>
        <v>0</v>
      </c>
      <c r="S507">
        <f>'GT Data'!W509</f>
        <v>0</v>
      </c>
    </row>
    <row r="508" spans="1:19" x14ac:dyDescent="0.3">
      <c r="A508">
        <f>'GT Data'!A510</f>
        <v>0</v>
      </c>
      <c r="B508">
        <f>'GT Data'!E510/1000</f>
        <v>0</v>
      </c>
      <c r="C508">
        <f>'GT Data'!F510/1000</f>
        <v>0</v>
      </c>
      <c r="D508">
        <f>'GT Data'!G510/1000</f>
        <v>0</v>
      </c>
      <c r="E508">
        <f>'GT Data'!K510/1000</f>
        <v>0</v>
      </c>
      <c r="F508">
        <f>'GT Data'!L510/1000</f>
        <v>0</v>
      </c>
      <c r="G508">
        <f>'GT Data'!M510/1000</f>
        <v>0</v>
      </c>
      <c r="H508">
        <f>'GT Data'!O510/1000</f>
        <v>0</v>
      </c>
      <c r="I508">
        <f>'GT Data'!P510/1000</f>
        <v>0</v>
      </c>
      <c r="J508">
        <f>'GT Data'!Q510/1000</f>
        <v>0</v>
      </c>
      <c r="K508">
        <f>'GT Data'!R510/1000</f>
        <v>0</v>
      </c>
      <c r="L508">
        <f>'GT Data'!S510/1000</f>
        <v>0</v>
      </c>
      <c r="M508">
        <f>'GT Data'!T510/1000</f>
        <v>0</v>
      </c>
      <c r="N508">
        <f>'GT Data'!H510/1000</f>
        <v>0</v>
      </c>
      <c r="O508">
        <f>'GT Data'!I510/1000</f>
        <v>0</v>
      </c>
      <c r="P508">
        <f>'GT Data'!J510/1000</f>
        <v>0</v>
      </c>
      <c r="Q508">
        <f>'GT Data'!U510</f>
        <v>0</v>
      </c>
      <c r="R508">
        <f>'GT Data'!V510</f>
        <v>0</v>
      </c>
      <c r="S508">
        <f>'GT Data'!W510</f>
        <v>0</v>
      </c>
    </row>
    <row r="509" spans="1:19" x14ac:dyDescent="0.3">
      <c r="A509">
        <f>'GT Data'!A511</f>
        <v>0</v>
      </c>
      <c r="B509">
        <f>'GT Data'!E511/1000</f>
        <v>0</v>
      </c>
      <c r="C509">
        <f>'GT Data'!F511/1000</f>
        <v>0</v>
      </c>
      <c r="D509">
        <f>'GT Data'!G511/1000</f>
        <v>0</v>
      </c>
      <c r="E509">
        <f>'GT Data'!K511/1000</f>
        <v>0</v>
      </c>
      <c r="F509">
        <f>'GT Data'!L511/1000</f>
        <v>0</v>
      </c>
      <c r="G509">
        <f>'GT Data'!M511/1000</f>
        <v>0</v>
      </c>
      <c r="H509">
        <f>'GT Data'!O511/1000</f>
        <v>0</v>
      </c>
      <c r="I509">
        <f>'GT Data'!P511/1000</f>
        <v>0</v>
      </c>
      <c r="J509">
        <f>'GT Data'!Q511/1000</f>
        <v>0</v>
      </c>
      <c r="K509">
        <f>'GT Data'!R511/1000</f>
        <v>0</v>
      </c>
      <c r="L509">
        <f>'GT Data'!S511/1000</f>
        <v>0</v>
      </c>
      <c r="M509">
        <f>'GT Data'!T511/1000</f>
        <v>0</v>
      </c>
      <c r="N509">
        <f>'GT Data'!H511/1000</f>
        <v>0</v>
      </c>
      <c r="O509">
        <f>'GT Data'!I511/1000</f>
        <v>0</v>
      </c>
      <c r="P509">
        <f>'GT Data'!J511/1000</f>
        <v>0</v>
      </c>
      <c r="Q509">
        <f>'GT Data'!U511</f>
        <v>0</v>
      </c>
      <c r="R509">
        <f>'GT Data'!V511</f>
        <v>0</v>
      </c>
      <c r="S509">
        <f>'GT Data'!W511</f>
        <v>0</v>
      </c>
    </row>
    <row r="510" spans="1:19" x14ac:dyDescent="0.3">
      <c r="A510">
        <f>'GT Data'!A512</f>
        <v>0</v>
      </c>
      <c r="B510">
        <f>'GT Data'!E512/1000</f>
        <v>0</v>
      </c>
      <c r="C510">
        <f>'GT Data'!F512/1000</f>
        <v>0</v>
      </c>
      <c r="D510">
        <f>'GT Data'!G512/1000</f>
        <v>0</v>
      </c>
      <c r="E510">
        <f>'GT Data'!K512/1000</f>
        <v>0</v>
      </c>
      <c r="F510">
        <f>'GT Data'!L512/1000</f>
        <v>0</v>
      </c>
      <c r="G510">
        <f>'GT Data'!M512/1000</f>
        <v>0</v>
      </c>
      <c r="H510">
        <f>'GT Data'!O512/1000</f>
        <v>0</v>
      </c>
      <c r="I510">
        <f>'GT Data'!P512/1000</f>
        <v>0</v>
      </c>
      <c r="J510">
        <f>'GT Data'!Q512/1000</f>
        <v>0</v>
      </c>
      <c r="K510">
        <f>'GT Data'!R512/1000</f>
        <v>0</v>
      </c>
      <c r="L510">
        <f>'GT Data'!S512/1000</f>
        <v>0</v>
      </c>
      <c r="M510">
        <f>'GT Data'!T512/1000</f>
        <v>0</v>
      </c>
      <c r="N510">
        <f>'GT Data'!H512/1000</f>
        <v>0</v>
      </c>
      <c r="O510">
        <f>'GT Data'!I512/1000</f>
        <v>0</v>
      </c>
      <c r="P510">
        <f>'GT Data'!J512/1000</f>
        <v>0</v>
      </c>
      <c r="Q510">
        <f>'GT Data'!U512</f>
        <v>0</v>
      </c>
      <c r="R510">
        <f>'GT Data'!V512</f>
        <v>0</v>
      </c>
      <c r="S510">
        <f>'GT Data'!W512</f>
        <v>0</v>
      </c>
    </row>
    <row r="511" spans="1:19" x14ac:dyDescent="0.3">
      <c r="A511">
        <f>'GT Data'!A513</f>
        <v>0</v>
      </c>
      <c r="B511">
        <f>'GT Data'!E513/1000</f>
        <v>0</v>
      </c>
      <c r="C511">
        <f>'GT Data'!F513/1000</f>
        <v>0</v>
      </c>
      <c r="D511">
        <f>'GT Data'!G513/1000</f>
        <v>0</v>
      </c>
      <c r="E511">
        <f>'GT Data'!K513/1000</f>
        <v>0</v>
      </c>
      <c r="F511">
        <f>'GT Data'!L513/1000</f>
        <v>0</v>
      </c>
      <c r="G511">
        <f>'GT Data'!M513/1000</f>
        <v>0</v>
      </c>
      <c r="H511">
        <f>'GT Data'!O513/1000</f>
        <v>0</v>
      </c>
      <c r="I511">
        <f>'GT Data'!P513/1000</f>
        <v>0</v>
      </c>
      <c r="J511">
        <f>'GT Data'!Q513/1000</f>
        <v>0</v>
      </c>
      <c r="K511">
        <f>'GT Data'!R513/1000</f>
        <v>0</v>
      </c>
      <c r="L511">
        <f>'GT Data'!S513/1000</f>
        <v>0</v>
      </c>
      <c r="M511">
        <f>'GT Data'!T513/1000</f>
        <v>0</v>
      </c>
      <c r="N511">
        <f>'GT Data'!H513/1000</f>
        <v>0</v>
      </c>
      <c r="O511">
        <f>'GT Data'!I513/1000</f>
        <v>0</v>
      </c>
      <c r="P511">
        <f>'GT Data'!J513/1000</f>
        <v>0</v>
      </c>
      <c r="Q511">
        <f>'GT Data'!U513</f>
        <v>0</v>
      </c>
      <c r="R511">
        <f>'GT Data'!V513</f>
        <v>0</v>
      </c>
      <c r="S511">
        <f>'GT Data'!W513</f>
        <v>0</v>
      </c>
    </row>
    <row r="512" spans="1:19" x14ac:dyDescent="0.3">
      <c r="A512">
        <f>'GT Data'!A514</f>
        <v>0</v>
      </c>
      <c r="B512">
        <f>'GT Data'!E514/1000</f>
        <v>0</v>
      </c>
      <c r="C512">
        <f>'GT Data'!F514/1000</f>
        <v>0</v>
      </c>
      <c r="D512">
        <f>'GT Data'!G514/1000</f>
        <v>0</v>
      </c>
      <c r="E512">
        <f>'GT Data'!K514/1000</f>
        <v>0</v>
      </c>
      <c r="F512">
        <f>'GT Data'!L514/1000</f>
        <v>0</v>
      </c>
      <c r="G512">
        <f>'GT Data'!M514/1000</f>
        <v>0</v>
      </c>
      <c r="H512">
        <f>'GT Data'!O514/1000</f>
        <v>0</v>
      </c>
      <c r="I512">
        <f>'GT Data'!P514/1000</f>
        <v>0</v>
      </c>
      <c r="J512">
        <f>'GT Data'!Q514/1000</f>
        <v>0</v>
      </c>
      <c r="K512">
        <f>'GT Data'!R514/1000</f>
        <v>0</v>
      </c>
      <c r="L512">
        <f>'GT Data'!S514/1000</f>
        <v>0</v>
      </c>
      <c r="M512">
        <f>'GT Data'!T514/1000</f>
        <v>0</v>
      </c>
      <c r="N512">
        <f>'GT Data'!H514/1000</f>
        <v>0</v>
      </c>
      <c r="O512">
        <f>'GT Data'!I514/1000</f>
        <v>0</v>
      </c>
      <c r="P512">
        <f>'GT Data'!J514/1000</f>
        <v>0</v>
      </c>
      <c r="Q512">
        <f>'GT Data'!U514</f>
        <v>0</v>
      </c>
      <c r="R512">
        <f>'GT Data'!V514</f>
        <v>0</v>
      </c>
      <c r="S512">
        <f>'GT Data'!W514</f>
        <v>0</v>
      </c>
    </row>
    <row r="513" spans="1:19" x14ac:dyDescent="0.3">
      <c r="A513">
        <f>'GT Data'!A515</f>
        <v>0</v>
      </c>
      <c r="B513">
        <f>'GT Data'!E515/1000</f>
        <v>0</v>
      </c>
      <c r="C513">
        <f>'GT Data'!F515/1000</f>
        <v>0</v>
      </c>
      <c r="D513">
        <f>'GT Data'!G515/1000</f>
        <v>0</v>
      </c>
      <c r="E513">
        <f>'GT Data'!K515/1000</f>
        <v>0</v>
      </c>
      <c r="F513">
        <f>'GT Data'!L515/1000</f>
        <v>0</v>
      </c>
      <c r="G513">
        <f>'GT Data'!M515/1000</f>
        <v>0</v>
      </c>
      <c r="H513">
        <f>'GT Data'!O515/1000</f>
        <v>0</v>
      </c>
      <c r="I513">
        <f>'GT Data'!P515/1000</f>
        <v>0</v>
      </c>
      <c r="J513">
        <f>'GT Data'!Q515/1000</f>
        <v>0</v>
      </c>
      <c r="K513">
        <f>'GT Data'!R515/1000</f>
        <v>0</v>
      </c>
      <c r="L513">
        <f>'GT Data'!S515/1000</f>
        <v>0</v>
      </c>
      <c r="M513">
        <f>'GT Data'!T515/1000</f>
        <v>0</v>
      </c>
      <c r="N513">
        <f>'GT Data'!H515/1000</f>
        <v>0</v>
      </c>
      <c r="O513">
        <f>'GT Data'!I515/1000</f>
        <v>0</v>
      </c>
      <c r="P513">
        <f>'GT Data'!J515/1000</f>
        <v>0</v>
      </c>
      <c r="Q513">
        <f>'GT Data'!U515</f>
        <v>0</v>
      </c>
      <c r="R513">
        <f>'GT Data'!V515</f>
        <v>0</v>
      </c>
      <c r="S513">
        <f>'GT Data'!W515</f>
        <v>0</v>
      </c>
    </row>
    <row r="514" spans="1:19" x14ac:dyDescent="0.3">
      <c r="A514">
        <f>'GT Data'!A516</f>
        <v>0</v>
      </c>
      <c r="B514">
        <f>'GT Data'!E516/1000</f>
        <v>0</v>
      </c>
      <c r="C514">
        <f>'GT Data'!F516/1000</f>
        <v>0</v>
      </c>
      <c r="D514">
        <f>'GT Data'!G516/1000</f>
        <v>0</v>
      </c>
      <c r="E514">
        <f>'GT Data'!K516/1000</f>
        <v>0</v>
      </c>
      <c r="F514">
        <f>'GT Data'!L516/1000</f>
        <v>0</v>
      </c>
      <c r="G514">
        <f>'GT Data'!M516/1000</f>
        <v>0</v>
      </c>
      <c r="H514">
        <f>'GT Data'!O516/1000</f>
        <v>0</v>
      </c>
      <c r="I514">
        <f>'GT Data'!P516/1000</f>
        <v>0</v>
      </c>
      <c r="J514">
        <f>'GT Data'!Q516/1000</f>
        <v>0</v>
      </c>
      <c r="K514">
        <f>'GT Data'!R516/1000</f>
        <v>0</v>
      </c>
      <c r="L514">
        <f>'GT Data'!S516/1000</f>
        <v>0</v>
      </c>
      <c r="M514">
        <f>'GT Data'!T516/1000</f>
        <v>0</v>
      </c>
      <c r="N514">
        <f>'GT Data'!H516/1000</f>
        <v>0</v>
      </c>
      <c r="O514">
        <f>'GT Data'!I516/1000</f>
        <v>0</v>
      </c>
      <c r="P514">
        <f>'GT Data'!J516/1000</f>
        <v>0</v>
      </c>
      <c r="Q514">
        <f>'GT Data'!U516</f>
        <v>0</v>
      </c>
      <c r="R514">
        <f>'GT Data'!V516</f>
        <v>0</v>
      </c>
      <c r="S514">
        <f>'GT Data'!W516</f>
        <v>0</v>
      </c>
    </row>
    <row r="515" spans="1:19" x14ac:dyDescent="0.3">
      <c r="A515">
        <f>'GT Data'!A517</f>
        <v>0</v>
      </c>
      <c r="B515">
        <f>'GT Data'!E517/1000</f>
        <v>0</v>
      </c>
      <c r="C515">
        <f>'GT Data'!F517/1000</f>
        <v>0</v>
      </c>
      <c r="D515">
        <f>'GT Data'!G517/1000</f>
        <v>0</v>
      </c>
      <c r="E515">
        <f>'GT Data'!K517/1000</f>
        <v>0</v>
      </c>
      <c r="F515">
        <f>'GT Data'!L517/1000</f>
        <v>0</v>
      </c>
      <c r="G515">
        <f>'GT Data'!M517/1000</f>
        <v>0</v>
      </c>
      <c r="H515">
        <f>'GT Data'!O517/1000</f>
        <v>0</v>
      </c>
      <c r="I515">
        <f>'GT Data'!P517/1000</f>
        <v>0</v>
      </c>
      <c r="J515">
        <f>'GT Data'!Q517/1000</f>
        <v>0</v>
      </c>
      <c r="K515">
        <f>'GT Data'!R517/1000</f>
        <v>0</v>
      </c>
      <c r="L515">
        <f>'GT Data'!S517/1000</f>
        <v>0</v>
      </c>
      <c r="M515">
        <f>'GT Data'!T517/1000</f>
        <v>0</v>
      </c>
      <c r="N515">
        <f>'GT Data'!H517/1000</f>
        <v>0</v>
      </c>
      <c r="O515">
        <f>'GT Data'!I517/1000</f>
        <v>0</v>
      </c>
      <c r="P515">
        <f>'GT Data'!J517/1000</f>
        <v>0</v>
      </c>
      <c r="Q515">
        <f>'GT Data'!U517</f>
        <v>0</v>
      </c>
      <c r="R515">
        <f>'GT Data'!V517</f>
        <v>0</v>
      </c>
      <c r="S515">
        <f>'GT Data'!W517</f>
        <v>0</v>
      </c>
    </row>
    <row r="516" spans="1:19" x14ac:dyDescent="0.3">
      <c r="A516">
        <f>'GT Data'!A518</f>
        <v>0</v>
      </c>
      <c r="B516">
        <f>'GT Data'!E518/1000</f>
        <v>0</v>
      </c>
      <c r="C516">
        <f>'GT Data'!F518/1000</f>
        <v>0</v>
      </c>
      <c r="D516">
        <f>'GT Data'!G518/1000</f>
        <v>0</v>
      </c>
      <c r="E516">
        <f>'GT Data'!K518/1000</f>
        <v>0</v>
      </c>
      <c r="F516">
        <f>'GT Data'!L518/1000</f>
        <v>0</v>
      </c>
      <c r="G516">
        <f>'GT Data'!M518/1000</f>
        <v>0</v>
      </c>
      <c r="H516">
        <f>'GT Data'!O518/1000</f>
        <v>0</v>
      </c>
      <c r="I516">
        <f>'GT Data'!P518/1000</f>
        <v>0</v>
      </c>
      <c r="J516">
        <f>'GT Data'!Q518/1000</f>
        <v>0</v>
      </c>
      <c r="K516">
        <f>'GT Data'!R518/1000</f>
        <v>0</v>
      </c>
      <c r="L516">
        <f>'GT Data'!S518/1000</f>
        <v>0</v>
      </c>
      <c r="M516">
        <f>'GT Data'!T518/1000</f>
        <v>0</v>
      </c>
      <c r="N516">
        <f>'GT Data'!H518/1000</f>
        <v>0</v>
      </c>
      <c r="O516">
        <f>'GT Data'!I518/1000</f>
        <v>0</v>
      </c>
      <c r="P516">
        <f>'GT Data'!J518/1000</f>
        <v>0</v>
      </c>
      <c r="Q516">
        <f>'GT Data'!U518</f>
        <v>0</v>
      </c>
      <c r="R516">
        <f>'GT Data'!V518</f>
        <v>0</v>
      </c>
      <c r="S516">
        <f>'GT Data'!W518</f>
        <v>0</v>
      </c>
    </row>
    <row r="517" spans="1:19" x14ac:dyDescent="0.3">
      <c r="A517">
        <f>'GT Data'!A519</f>
        <v>0</v>
      </c>
      <c r="B517">
        <f>'GT Data'!E519/1000</f>
        <v>0</v>
      </c>
      <c r="C517">
        <f>'GT Data'!F519/1000</f>
        <v>0</v>
      </c>
      <c r="D517">
        <f>'GT Data'!G519/1000</f>
        <v>0</v>
      </c>
      <c r="E517">
        <f>'GT Data'!K519/1000</f>
        <v>0</v>
      </c>
      <c r="F517">
        <f>'GT Data'!L519/1000</f>
        <v>0</v>
      </c>
      <c r="G517">
        <f>'GT Data'!M519/1000</f>
        <v>0</v>
      </c>
      <c r="H517">
        <f>'GT Data'!O519/1000</f>
        <v>0</v>
      </c>
      <c r="I517">
        <f>'GT Data'!P519/1000</f>
        <v>0</v>
      </c>
      <c r="J517">
        <f>'GT Data'!Q519/1000</f>
        <v>0</v>
      </c>
      <c r="K517">
        <f>'GT Data'!R519/1000</f>
        <v>0</v>
      </c>
      <c r="L517">
        <f>'GT Data'!S519/1000</f>
        <v>0</v>
      </c>
      <c r="M517">
        <f>'GT Data'!T519/1000</f>
        <v>0</v>
      </c>
      <c r="N517">
        <f>'GT Data'!H519/1000</f>
        <v>0</v>
      </c>
      <c r="O517">
        <f>'GT Data'!I519/1000</f>
        <v>0</v>
      </c>
      <c r="P517">
        <f>'GT Data'!J519/1000</f>
        <v>0</v>
      </c>
      <c r="Q517">
        <f>'GT Data'!U519</f>
        <v>0</v>
      </c>
      <c r="R517">
        <f>'GT Data'!V519</f>
        <v>0</v>
      </c>
      <c r="S517">
        <f>'GT Data'!W519</f>
        <v>0</v>
      </c>
    </row>
    <row r="518" spans="1:19" x14ac:dyDescent="0.3">
      <c r="A518">
        <f>'GT Data'!A520</f>
        <v>0</v>
      </c>
      <c r="B518">
        <f>'GT Data'!E520/1000</f>
        <v>0</v>
      </c>
      <c r="C518">
        <f>'GT Data'!F520/1000</f>
        <v>0</v>
      </c>
      <c r="D518">
        <f>'GT Data'!G520/1000</f>
        <v>0</v>
      </c>
      <c r="E518">
        <f>'GT Data'!K520/1000</f>
        <v>0</v>
      </c>
      <c r="F518">
        <f>'GT Data'!L520/1000</f>
        <v>0</v>
      </c>
      <c r="G518">
        <f>'GT Data'!M520/1000</f>
        <v>0</v>
      </c>
      <c r="H518">
        <f>'GT Data'!O520/1000</f>
        <v>0</v>
      </c>
      <c r="I518">
        <f>'GT Data'!P520/1000</f>
        <v>0</v>
      </c>
      <c r="J518">
        <f>'GT Data'!Q520/1000</f>
        <v>0</v>
      </c>
      <c r="K518">
        <f>'GT Data'!R520/1000</f>
        <v>0</v>
      </c>
      <c r="L518">
        <f>'GT Data'!S520/1000</f>
        <v>0</v>
      </c>
      <c r="M518">
        <f>'GT Data'!T520/1000</f>
        <v>0</v>
      </c>
      <c r="N518">
        <f>'GT Data'!H520/1000</f>
        <v>0</v>
      </c>
      <c r="O518">
        <f>'GT Data'!I520/1000</f>
        <v>0</v>
      </c>
      <c r="P518">
        <f>'GT Data'!J520/1000</f>
        <v>0</v>
      </c>
      <c r="Q518">
        <f>'GT Data'!U520</f>
        <v>0</v>
      </c>
      <c r="R518">
        <f>'GT Data'!V520</f>
        <v>0</v>
      </c>
      <c r="S518">
        <f>'GT Data'!W520</f>
        <v>0</v>
      </c>
    </row>
    <row r="519" spans="1:19" x14ac:dyDescent="0.3">
      <c r="A519">
        <f>'GT Data'!A521</f>
        <v>0</v>
      </c>
      <c r="B519">
        <f>'GT Data'!E521/1000</f>
        <v>0</v>
      </c>
      <c r="C519">
        <f>'GT Data'!F521/1000</f>
        <v>0</v>
      </c>
      <c r="D519">
        <f>'GT Data'!G521/1000</f>
        <v>0</v>
      </c>
      <c r="E519">
        <f>'GT Data'!K521/1000</f>
        <v>0</v>
      </c>
      <c r="F519">
        <f>'GT Data'!L521/1000</f>
        <v>0</v>
      </c>
      <c r="G519">
        <f>'GT Data'!M521/1000</f>
        <v>0</v>
      </c>
      <c r="H519">
        <f>'GT Data'!O521/1000</f>
        <v>0</v>
      </c>
      <c r="I519">
        <f>'GT Data'!P521/1000</f>
        <v>0</v>
      </c>
      <c r="J519">
        <f>'GT Data'!Q521/1000</f>
        <v>0</v>
      </c>
      <c r="K519">
        <f>'GT Data'!R521/1000</f>
        <v>0</v>
      </c>
      <c r="L519">
        <f>'GT Data'!S521/1000</f>
        <v>0</v>
      </c>
      <c r="M519">
        <f>'GT Data'!T521/1000</f>
        <v>0</v>
      </c>
      <c r="N519">
        <f>'GT Data'!H521/1000</f>
        <v>0</v>
      </c>
      <c r="O519">
        <f>'GT Data'!I521/1000</f>
        <v>0</v>
      </c>
      <c r="P519">
        <f>'GT Data'!J521/1000</f>
        <v>0</v>
      </c>
      <c r="Q519">
        <f>'GT Data'!U521</f>
        <v>0</v>
      </c>
      <c r="R519">
        <f>'GT Data'!V521</f>
        <v>0</v>
      </c>
      <c r="S519">
        <f>'GT Data'!W521</f>
        <v>0</v>
      </c>
    </row>
    <row r="520" spans="1:19" x14ac:dyDescent="0.3">
      <c r="A520">
        <f>'GT Data'!A522</f>
        <v>0</v>
      </c>
      <c r="B520">
        <f>'GT Data'!E522/1000</f>
        <v>0</v>
      </c>
      <c r="C520">
        <f>'GT Data'!F522/1000</f>
        <v>0</v>
      </c>
      <c r="D520">
        <f>'GT Data'!G522/1000</f>
        <v>0</v>
      </c>
      <c r="E520">
        <f>'GT Data'!K522/1000</f>
        <v>0</v>
      </c>
      <c r="F520">
        <f>'GT Data'!L522/1000</f>
        <v>0</v>
      </c>
      <c r="G520">
        <f>'GT Data'!M522/1000</f>
        <v>0</v>
      </c>
      <c r="H520">
        <f>'GT Data'!O522/1000</f>
        <v>0</v>
      </c>
      <c r="I520">
        <f>'GT Data'!P522/1000</f>
        <v>0</v>
      </c>
      <c r="J520">
        <f>'GT Data'!Q522/1000</f>
        <v>0</v>
      </c>
      <c r="K520">
        <f>'GT Data'!R522/1000</f>
        <v>0</v>
      </c>
      <c r="L520">
        <f>'GT Data'!S522/1000</f>
        <v>0</v>
      </c>
      <c r="M520">
        <f>'GT Data'!T522/1000</f>
        <v>0</v>
      </c>
      <c r="N520">
        <f>'GT Data'!H522/1000</f>
        <v>0</v>
      </c>
      <c r="O520">
        <f>'GT Data'!I522/1000</f>
        <v>0</v>
      </c>
      <c r="P520">
        <f>'GT Data'!J522/1000</f>
        <v>0</v>
      </c>
      <c r="Q520">
        <f>'GT Data'!U522</f>
        <v>0</v>
      </c>
      <c r="R520">
        <f>'GT Data'!V522</f>
        <v>0</v>
      </c>
      <c r="S520">
        <f>'GT Data'!W522</f>
        <v>0</v>
      </c>
    </row>
    <row r="521" spans="1:19" x14ac:dyDescent="0.3">
      <c r="A521">
        <f>'GT Data'!A523</f>
        <v>0</v>
      </c>
      <c r="B521">
        <f>'GT Data'!E523/1000</f>
        <v>0</v>
      </c>
      <c r="C521">
        <f>'GT Data'!F523/1000</f>
        <v>0</v>
      </c>
      <c r="D521">
        <f>'GT Data'!G523/1000</f>
        <v>0</v>
      </c>
      <c r="E521">
        <f>'GT Data'!K523/1000</f>
        <v>0</v>
      </c>
      <c r="F521">
        <f>'GT Data'!L523/1000</f>
        <v>0</v>
      </c>
      <c r="G521">
        <f>'GT Data'!M523/1000</f>
        <v>0</v>
      </c>
      <c r="H521">
        <f>'GT Data'!O523/1000</f>
        <v>0</v>
      </c>
      <c r="I521">
        <f>'GT Data'!P523/1000</f>
        <v>0</v>
      </c>
      <c r="J521">
        <f>'GT Data'!Q523/1000</f>
        <v>0</v>
      </c>
      <c r="K521">
        <f>'GT Data'!R523/1000</f>
        <v>0</v>
      </c>
      <c r="L521">
        <f>'GT Data'!S523/1000</f>
        <v>0</v>
      </c>
      <c r="M521">
        <f>'GT Data'!T523/1000</f>
        <v>0</v>
      </c>
      <c r="N521">
        <f>'GT Data'!H523/1000</f>
        <v>0</v>
      </c>
      <c r="O521">
        <f>'GT Data'!I523/1000</f>
        <v>0</v>
      </c>
      <c r="P521">
        <f>'GT Data'!J523/1000</f>
        <v>0</v>
      </c>
      <c r="Q521">
        <f>'GT Data'!U523</f>
        <v>0</v>
      </c>
      <c r="R521">
        <f>'GT Data'!V523</f>
        <v>0</v>
      </c>
      <c r="S521">
        <f>'GT Data'!W523</f>
        <v>0</v>
      </c>
    </row>
    <row r="522" spans="1:19" x14ac:dyDescent="0.3">
      <c r="A522">
        <f>'GT Data'!A524</f>
        <v>0</v>
      </c>
      <c r="B522">
        <f>'GT Data'!E524/1000</f>
        <v>0</v>
      </c>
      <c r="C522">
        <f>'GT Data'!F524/1000</f>
        <v>0</v>
      </c>
      <c r="D522">
        <f>'GT Data'!G524/1000</f>
        <v>0</v>
      </c>
      <c r="E522">
        <f>'GT Data'!K524/1000</f>
        <v>0</v>
      </c>
      <c r="F522">
        <f>'GT Data'!L524/1000</f>
        <v>0</v>
      </c>
      <c r="G522">
        <f>'GT Data'!M524/1000</f>
        <v>0</v>
      </c>
      <c r="H522">
        <f>'GT Data'!O524/1000</f>
        <v>0</v>
      </c>
      <c r="I522">
        <f>'GT Data'!P524/1000</f>
        <v>0</v>
      </c>
      <c r="J522">
        <f>'GT Data'!Q524/1000</f>
        <v>0</v>
      </c>
      <c r="K522">
        <f>'GT Data'!R524/1000</f>
        <v>0</v>
      </c>
      <c r="L522">
        <f>'GT Data'!S524/1000</f>
        <v>0</v>
      </c>
      <c r="M522">
        <f>'GT Data'!T524/1000</f>
        <v>0</v>
      </c>
      <c r="N522">
        <f>'GT Data'!H524/1000</f>
        <v>0</v>
      </c>
      <c r="O522">
        <f>'GT Data'!I524/1000</f>
        <v>0</v>
      </c>
      <c r="P522">
        <f>'GT Data'!J524/1000</f>
        <v>0</v>
      </c>
      <c r="Q522">
        <f>'GT Data'!U524</f>
        <v>0</v>
      </c>
      <c r="R522">
        <f>'GT Data'!V524</f>
        <v>0</v>
      </c>
      <c r="S522">
        <f>'GT Data'!W524</f>
        <v>0</v>
      </c>
    </row>
    <row r="523" spans="1:19" x14ac:dyDescent="0.3">
      <c r="A523">
        <f>'GT Data'!A525</f>
        <v>0</v>
      </c>
      <c r="B523">
        <f>'GT Data'!E525/1000</f>
        <v>0</v>
      </c>
      <c r="C523">
        <f>'GT Data'!F525/1000</f>
        <v>0</v>
      </c>
      <c r="D523">
        <f>'GT Data'!G525/1000</f>
        <v>0</v>
      </c>
      <c r="E523">
        <f>'GT Data'!K525/1000</f>
        <v>0</v>
      </c>
      <c r="F523">
        <f>'GT Data'!L525/1000</f>
        <v>0</v>
      </c>
      <c r="G523">
        <f>'GT Data'!M525/1000</f>
        <v>0</v>
      </c>
      <c r="H523">
        <f>'GT Data'!O525/1000</f>
        <v>0</v>
      </c>
      <c r="I523">
        <f>'GT Data'!P525/1000</f>
        <v>0</v>
      </c>
      <c r="J523">
        <f>'GT Data'!Q525/1000</f>
        <v>0</v>
      </c>
      <c r="K523">
        <f>'GT Data'!R525/1000</f>
        <v>0</v>
      </c>
      <c r="L523">
        <f>'GT Data'!S525/1000</f>
        <v>0</v>
      </c>
      <c r="M523">
        <f>'GT Data'!T525/1000</f>
        <v>0</v>
      </c>
      <c r="N523">
        <f>'GT Data'!H525/1000</f>
        <v>0</v>
      </c>
      <c r="O523">
        <f>'GT Data'!I525/1000</f>
        <v>0</v>
      </c>
      <c r="P523">
        <f>'GT Data'!J525/1000</f>
        <v>0</v>
      </c>
      <c r="Q523">
        <f>'GT Data'!U525</f>
        <v>0</v>
      </c>
      <c r="R523">
        <f>'GT Data'!V525</f>
        <v>0</v>
      </c>
      <c r="S523">
        <f>'GT Data'!W525</f>
        <v>0</v>
      </c>
    </row>
    <row r="524" spans="1:19" x14ac:dyDescent="0.3">
      <c r="A524">
        <f>'GT Data'!A526</f>
        <v>0</v>
      </c>
      <c r="B524">
        <f>'GT Data'!E526/1000</f>
        <v>0</v>
      </c>
      <c r="C524">
        <f>'GT Data'!F526/1000</f>
        <v>0</v>
      </c>
      <c r="D524">
        <f>'GT Data'!G526/1000</f>
        <v>0</v>
      </c>
      <c r="E524">
        <f>'GT Data'!K526/1000</f>
        <v>0</v>
      </c>
      <c r="F524">
        <f>'GT Data'!L526/1000</f>
        <v>0</v>
      </c>
      <c r="G524">
        <f>'GT Data'!M526/1000</f>
        <v>0</v>
      </c>
      <c r="H524">
        <f>'GT Data'!O526/1000</f>
        <v>0</v>
      </c>
      <c r="I524">
        <f>'GT Data'!P526/1000</f>
        <v>0</v>
      </c>
      <c r="J524">
        <f>'GT Data'!Q526/1000</f>
        <v>0</v>
      </c>
      <c r="K524">
        <f>'GT Data'!R526/1000</f>
        <v>0</v>
      </c>
      <c r="L524">
        <f>'GT Data'!S526/1000</f>
        <v>0</v>
      </c>
      <c r="M524">
        <f>'GT Data'!T526/1000</f>
        <v>0</v>
      </c>
      <c r="N524">
        <f>'GT Data'!H526/1000</f>
        <v>0</v>
      </c>
      <c r="O524">
        <f>'GT Data'!I526/1000</f>
        <v>0</v>
      </c>
      <c r="P524">
        <f>'GT Data'!J526/1000</f>
        <v>0</v>
      </c>
      <c r="Q524">
        <f>'GT Data'!U526</f>
        <v>0</v>
      </c>
      <c r="R524">
        <f>'GT Data'!V526</f>
        <v>0</v>
      </c>
      <c r="S524">
        <f>'GT Data'!W526</f>
        <v>0</v>
      </c>
    </row>
    <row r="525" spans="1:19" x14ac:dyDescent="0.3">
      <c r="A525">
        <f>'GT Data'!A527</f>
        <v>0</v>
      </c>
      <c r="B525">
        <f>'GT Data'!E527/1000</f>
        <v>0</v>
      </c>
      <c r="C525">
        <f>'GT Data'!F527/1000</f>
        <v>0</v>
      </c>
      <c r="D525">
        <f>'GT Data'!G527/1000</f>
        <v>0</v>
      </c>
      <c r="E525">
        <f>'GT Data'!K527/1000</f>
        <v>0</v>
      </c>
      <c r="F525">
        <f>'GT Data'!L527/1000</f>
        <v>0</v>
      </c>
      <c r="G525">
        <f>'GT Data'!M527/1000</f>
        <v>0</v>
      </c>
      <c r="H525">
        <f>'GT Data'!O527/1000</f>
        <v>0</v>
      </c>
      <c r="I525">
        <f>'GT Data'!P527/1000</f>
        <v>0</v>
      </c>
      <c r="J525">
        <f>'GT Data'!Q527/1000</f>
        <v>0</v>
      </c>
      <c r="K525">
        <f>'GT Data'!R527/1000</f>
        <v>0</v>
      </c>
      <c r="L525">
        <f>'GT Data'!S527/1000</f>
        <v>0</v>
      </c>
      <c r="M525">
        <f>'GT Data'!T527/1000</f>
        <v>0</v>
      </c>
      <c r="N525">
        <f>'GT Data'!H527/1000</f>
        <v>0</v>
      </c>
      <c r="O525">
        <f>'GT Data'!I527/1000</f>
        <v>0</v>
      </c>
      <c r="P525">
        <f>'GT Data'!J527/1000</f>
        <v>0</v>
      </c>
      <c r="Q525">
        <f>'GT Data'!U527</f>
        <v>0</v>
      </c>
      <c r="R525">
        <f>'GT Data'!V527</f>
        <v>0</v>
      </c>
      <c r="S525">
        <f>'GT Data'!W527</f>
        <v>0</v>
      </c>
    </row>
    <row r="526" spans="1:19" x14ac:dyDescent="0.3">
      <c r="A526">
        <f>'GT Data'!A528</f>
        <v>0</v>
      </c>
      <c r="B526">
        <f>'GT Data'!E528/1000</f>
        <v>0</v>
      </c>
      <c r="C526">
        <f>'GT Data'!F528/1000</f>
        <v>0</v>
      </c>
      <c r="D526">
        <f>'GT Data'!G528/1000</f>
        <v>0</v>
      </c>
      <c r="E526">
        <f>'GT Data'!K528/1000</f>
        <v>0</v>
      </c>
      <c r="F526">
        <f>'GT Data'!L528/1000</f>
        <v>0</v>
      </c>
      <c r="G526">
        <f>'GT Data'!M528/1000</f>
        <v>0</v>
      </c>
      <c r="H526">
        <f>'GT Data'!O528/1000</f>
        <v>0</v>
      </c>
      <c r="I526">
        <f>'GT Data'!P528/1000</f>
        <v>0</v>
      </c>
      <c r="J526">
        <f>'GT Data'!Q528/1000</f>
        <v>0</v>
      </c>
      <c r="K526">
        <f>'GT Data'!R528/1000</f>
        <v>0</v>
      </c>
      <c r="L526">
        <f>'GT Data'!S528/1000</f>
        <v>0</v>
      </c>
      <c r="M526">
        <f>'GT Data'!T528/1000</f>
        <v>0</v>
      </c>
      <c r="N526">
        <f>'GT Data'!H528/1000</f>
        <v>0</v>
      </c>
      <c r="O526">
        <f>'GT Data'!I528/1000</f>
        <v>0</v>
      </c>
      <c r="P526">
        <f>'GT Data'!J528/1000</f>
        <v>0</v>
      </c>
      <c r="Q526">
        <f>'GT Data'!U528</f>
        <v>0</v>
      </c>
      <c r="R526">
        <f>'GT Data'!V528</f>
        <v>0</v>
      </c>
      <c r="S526">
        <f>'GT Data'!W528</f>
        <v>0</v>
      </c>
    </row>
    <row r="527" spans="1:19" x14ac:dyDescent="0.3">
      <c r="A527">
        <f>'GT Data'!A529</f>
        <v>0</v>
      </c>
      <c r="B527">
        <f>'GT Data'!E529/1000</f>
        <v>0</v>
      </c>
      <c r="C527">
        <f>'GT Data'!F529/1000</f>
        <v>0</v>
      </c>
      <c r="D527">
        <f>'GT Data'!G529/1000</f>
        <v>0</v>
      </c>
      <c r="E527">
        <f>'GT Data'!K529/1000</f>
        <v>0</v>
      </c>
      <c r="F527">
        <f>'GT Data'!L529/1000</f>
        <v>0</v>
      </c>
      <c r="G527">
        <f>'GT Data'!M529/1000</f>
        <v>0</v>
      </c>
      <c r="H527">
        <f>'GT Data'!O529/1000</f>
        <v>0</v>
      </c>
      <c r="I527">
        <f>'GT Data'!P529/1000</f>
        <v>0</v>
      </c>
      <c r="J527">
        <f>'GT Data'!Q529/1000</f>
        <v>0</v>
      </c>
      <c r="K527">
        <f>'GT Data'!R529/1000</f>
        <v>0</v>
      </c>
      <c r="L527">
        <f>'GT Data'!S529/1000</f>
        <v>0</v>
      </c>
      <c r="M527">
        <f>'GT Data'!T529/1000</f>
        <v>0</v>
      </c>
      <c r="N527">
        <f>'GT Data'!H529/1000</f>
        <v>0</v>
      </c>
      <c r="O527">
        <f>'GT Data'!I529/1000</f>
        <v>0</v>
      </c>
      <c r="P527">
        <f>'GT Data'!J529/1000</f>
        <v>0</v>
      </c>
      <c r="Q527">
        <f>'GT Data'!U529</f>
        <v>0</v>
      </c>
      <c r="R527">
        <f>'GT Data'!V529</f>
        <v>0</v>
      </c>
      <c r="S527">
        <f>'GT Data'!W529</f>
        <v>0</v>
      </c>
    </row>
    <row r="528" spans="1:19" x14ac:dyDescent="0.3">
      <c r="A528">
        <f>'GT Data'!A530</f>
        <v>0</v>
      </c>
      <c r="B528">
        <f>'GT Data'!E530/1000</f>
        <v>0</v>
      </c>
      <c r="C528">
        <f>'GT Data'!F530/1000</f>
        <v>0</v>
      </c>
      <c r="D528">
        <f>'GT Data'!G530/1000</f>
        <v>0</v>
      </c>
      <c r="E528">
        <f>'GT Data'!K530/1000</f>
        <v>0</v>
      </c>
      <c r="F528">
        <f>'GT Data'!L530/1000</f>
        <v>0</v>
      </c>
      <c r="G528">
        <f>'GT Data'!M530/1000</f>
        <v>0</v>
      </c>
      <c r="H528">
        <f>'GT Data'!O530/1000</f>
        <v>0</v>
      </c>
      <c r="I528">
        <f>'GT Data'!P530/1000</f>
        <v>0</v>
      </c>
      <c r="J528">
        <f>'GT Data'!Q530/1000</f>
        <v>0</v>
      </c>
      <c r="K528">
        <f>'GT Data'!R530/1000</f>
        <v>0</v>
      </c>
      <c r="L528">
        <f>'GT Data'!S530/1000</f>
        <v>0</v>
      </c>
      <c r="M528">
        <f>'GT Data'!T530/1000</f>
        <v>0</v>
      </c>
      <c r="N528">
        <f>'GT Data'!H530/1000</f>
        <v>0</v>
      </c>
      <c r="O528">
        <f>'GT Data'!I530/1000</f>
        <v>0</v>
      </c>
      <c r="P528">
        <f>'GT Data'!J530/1000</f>
        <v>0</v>
      </c>
      <c r="Q528">
        <f>'GT Data'!U530</f>
        <v>0</v>
      </c>
      <c r="R528">
        <f>'GT Data'!V530</f>
        <v>0</v>
      </c>
      <c r="S528">
        <f>'GT Data'!W530</f>
        <v>0</v>
      </c>
    </row>
    <row r="529" spans="1:19" x14ac:dyDescent="0.3">
      <c r="A529">
        <f>'GT Data'!A531</f>
        <v>0</v>
      </c>
      <c r="B529">
        <f>'GT Data'!E531/1000</f>
        <v>0</v>
      </c>
      <c r="C529">
        <f>'GT Data'!F531/1000</f>
        <v>0</v>
      </c>
      <c r="D529">
        <f>'GT Data'!G531/1000</f>
        <v>0</v>
      </c>
      <c r="E529">
        <f>'GT Data'!K531/1000</f>
        <v>0</v>
      </c>
      <c r="F529">
        <f>'GT Data'!L531/1000</f>
        <v>0</v>
      </c>
      <c r="G529">
        <f>'GT Data'!M531/1000</f>
        <v>0</v>
      </c>
      <c r="H529">
        <f>'GT Data'!O531/1000</f>
        <v>0</v>
      </c>
      <c r="I529">
        <f>'GT Data'!P531/1000</f>
        <v>0</v>
      </c>
      <c r="J529">
        <f>'GT Data'!Q531/1000</f>
        <v>0</v>
      </c>
      <c r="K529">
        <f>'GT Data'!R531/1000</f>
        <v>0</v>
      </c>
      <c r="L529">
        <f>'GT Data'!S531/1000</f>
        <v>0</v>
      </c>
      <c r="M529">
        <f>'GT Data'!T531/1000</f>
        <v>0</v>
      </c>
      <c r="N529">
        <f>'GT Data'!H531/1000</f>
        <v>0</v>
      </c>
      <c r="O529">
        <f>'GT Data'!I531/1000</f>
        <v>0</v>
      </c>
      <c r="P529">
        <f>'GT Data'!J531/1000</f>
        <v>0</v>
      </c>
      <c r="Q529">
        <f>'GT Data'!U531</f>
        <v>0</v>
      </c>
      <c r="R529">
        <f>'GT Data'!V531</f>
        <v>0</v>
      </c>
      <c r="S529">
        <f>'GT Data'!W531</f>
        <v>0</v>
      </c>
    </row>
    <row r="530" spans="1:19" x14ac:dyDescent="0.3">
      <c r="A530">
        <f>'GT Data'!A532</f>
        <v>0</v>
      </c>
      <c r="B530">
        <f>'GT Data'!E532/1000</f>
        <v>0</v>
      </c>
      <c r="C530">
        <f>'GT Data'!F532/1000</f>
        <v>0</v>
      </c>
      <c r="D530">
        <f>'GT Data'!G532/1000</f>
        <v>0</v>
      </c>
      <c r="E530">
        <f>'GT Data'!K532/1000</f>
        <v>0</v>
      </c>
      <c r="F530">
        <f>'GT Data'!L532/1000</f>
        <v>0</v>
      </c>
      <c r="G530">
        <f>'GT Data'!M532/1000</f>
        <v>0</v>
      </c>
      <c r="H530">
        <f>'GT Data'!O532/1000</f>
        <v>0</v>
      </c>
      <c r="I530">
        <f>'GT Data'!P532/1000</f>
        <v>0</v>
      </c>
      <c r="J530">
        <f>'GT Data'!Q532/1000</f>
        <v>0</v>
      </c>
      <c r="K530">
        <f>'GT Data'!R532/1000</f>
        <v>0</v>
      </c>
      <c r="L530">
        <f>'GT Data'!S532/1000</f>
        <v>0</v>
      </c>
      <c r="M530">
        <f>'GT Data'!T532/1000</f>
        <v>0</v>
      </c>
      <c r="N530">
        <f>'GT Data'!H532/1000</f>
        <v>0</v>
      </c>
      <c r="O530">
        <f>'GT Data'!I532/1000</f>
        <v>0</v>
      </c>
      <c r="P530">
        <f>'GT Data'!J532/1000</f>
        <v>0</v>
      </c>
      <c r="Q530">
        <f>'GT Data'!U532</f>
        <v>0</v>
      </c>
      <c r="R530">
        <f>'GT Data'!V532</f>
        <v>0</v>
      </c>
      <c r="S530">
        <f>'GT Data'!W532</f>
        <v>0</v>
      </c>
    </row>
    <row r="531" spans="1:19" x14ac:dyDescent="0.3">
      <c r="A531">
        <f>'GT Data'!A533</f>
        <v>0</v>
      </c>
      <c r="B531">
        <f>'GT Data'!E533/1000</f>
        <v>0</v>
      </c>
      <c r="C531">
        <f>'GT Data'!F533/1000</f>
        <v>0</v>
      </c>
      <c r="D531">
        <f>'GT Data'!G533/1000</f>
        <v>0</v>
      </c>
      <c r="E531">
        <f>'GT Data'!K533/1000</f>
        <v>0</v>
      </c>
      <c r="F531">
        <f>'GT Data'!L533/1000</f>
        <v>0</v>
      </c>
      <c r="G531">
        <f>'GT Data'!M533/1000</f>
        <v>0</v>
      </c>
      <c r="H531">
        <f>'GT Data'!O533/1000</f>
        <v>0</v>
      </c>
      <c r="I531">
        <f>'GT Data'!P533/1000</f>
        <v>0</v>
      </c>
      <c r="J531">
        <f>'GT Data'!Q533/1000</f>
        <v>0</v>
      </c>
      <c r="K531">
        <f>'GT Data'!R533/1000</f>
        <v>0</v>
      </c>
      <c r="L531">
        <f>'GT Data'!S533/1000</f>
        <v>0</v>
      </c>
      <c r="M531">
        <f>'GT Data'!T533/1000</f>
        <v>0</v>
      </c>
      <c r="N531">
        <f>'GT Data'!H533/1000</f>
        <v>0</v>
      </c>
      <c r="O531">
        <f>'GT Data'!I533/1000</f>
        <v>0</v>
      </c>
      <c r="P531">
        <f>'GT Data'!J533/1000</f>
        <v>0</v>
      </c>
      <c r="Q531">
        <f>'GT Data'!U533</f>
        <v>0</v>
      </c>
      <c r="R531">
        <f>'GT Data'!V533</f>
        <v>0</v>
      </c>
      <c r="S531">
        <f>'GT Data'!W533</f>
        <v>0</v>
      </c>
    </row>
    <row r="532" spans="1:19" x14ac:dyDescent="0.3">
      <c r="A532">
        <f>'GT Data'!A534</f>
        <v>0</v>
      </c>
      <c r="B532">
        <f>'GT Data'!E534/1000</f>
        <v>0</v>
      </c>
      <c r="C532">
        <f>'GT Data'!F534/1000</f>
        <v>0</v>
      </c>
      <c r="D532">
        <f>'GT Data'!G534/1000</f>
        <v>0</v>
      </c>
      <c r="E532">
        <f>'GT Data'!K534/1000</f>
        <v>0</v>
      </c>
      <c r="F532">
        <f>'GT Data'!L534/1000</f>
        <v>0</v>
      </c>
      <c r="G532">
        <f>'GT Data'!M534/1000</f>
        <v>0</v>
      </c>
      <c r="H532">
        <f>'GT Data'!O534/1000</f>
        <v>0</v>
      </c>
      <c r="I532">
        <f>'GT Data'!P534/1000</f>
        <v>0</v>
      </c>
      <c r="J532">
        <f>'GT Data'!Q534/1000</f>
        <v>0</v>
      </c>
      <c r="K532">
        <f>'GT Data'!R534/1000</f>
        <v>0</v>
      </c>
      <c r="L532">
        <f>'GT Data'!S534/1000</f>
        <v>0</v>
      </c>
      <c r="M532">
        <f>'GT Data'!T534/1000</f>
        <v>0</v>
      </c>
      <c r="N532">
        <f>'GT Data'!H534/1000</f>
        <v>0</v>
      </c>
      <c r="O532">
        <f>'GT Data'!I534/1000</f>
        <v>0</v>
      </c>
      <c r="P532">
        <f>'GT Data'!J534/1000</f>
        <v>0</v>
      </c>
      <c r="Q532">
        <f>'GT Data'!U534</f>
        <v>0</v>
      </c>
      <c r="R532">
        <f>'GT Data'!V534</f>
        <v>0</v>
      </c>
      <c r="S532">
        <f>'GT Data'!W534</f>
        <v>0</v>
      </c>
    </row>
    <row r="533" spans="1:19" x14ac:dyDescent="0.3">
      <c r="A533">
        <f>'GT Data'!A535</f>
        <v>0</v>
      </c>
      <c r="B533">
        <f>'GT Data'!E535/1000</f>
        <v>0</v>
      </c>
      <c r="C533">
        <f>'GT Data'!F535/1000</f>
        <v>0</v>
      </c>
      <c r="D533">
        <f>'GT Data'!G535/1000</f>
        <v>0</v>
      </c>
      <c r="E533">
        <f>'GT Data'!K535/1000</f>
        <v>0</v>
      </c>
      <c r="F533">
        <f>'GT Data'!L535/1000</f>
        <v>0</v>
      </c>
      <c r="G533">
        <f>'GT Data'!M535/1000</f>
        <v>0</v>
      </c>
      <c r="H533">
        <f>'GT Data'!O535/1000</f>
        <v>0</v>
      </c>
      <c r="I533">
        <f>'GT Data'!P535/1000</f>
        <v>0</v>
      </c>
      <c r="J533">
        <f>'GT Data'!Q535/1000</f>
        <v>0</v>
      </c>
      <c r="K533">
        <f>'GT Data'!R535/1000</f>
        <v>0</v>
      </c>
      <c r="L533">
        <f>'GT Data'!S535/1000</f>
        <v>0</v>
      </c>
      <c r="M533">
        <f>'GT Data'!T535/1000</f>
        <v>0</v>
      </c>
      <c r="N533">
        <f>'GT Data'!H535/1000</f>
        <v>0</v>
      </c>
      <c r="O533">
        <f>'GT Data'!I535/1000</f>
        <v>0</v>
      </c>
      <c r="P533">
        <f>'GT Data'!J535/1000</f>
        <v>0</v>
      </c>
      <c r="Q533">
        <f>'GT Data'!U535</f>
        <v>0</v>
      </c>
      <c r="R533">
        <f>'GT Data'!V535</f>
        <v>0</v>
      </c>
      <c r="S533">
        <f>'GT Data'!W535</f>
        <v>0</v>
      </c>
    </row>
    <row r="534" spans="1:19" x14ac:dyDescent="0.3">
      <c r="A534">
        <f>'GT Data'!A536</f>
        <v>0</v>
      </c>
      <c r="B534">
        <f>'GT Data'!E536/1000</f>
        <v>0</v>
      </c>
      <c r="C534">
        <f>'GT Data'!F536/1000</f>
        <v>0</v>
      </c>
      <c r="D534">
        <f>'GT Data'!G536/1000</f>
        <v>0</v>
      </c>
      <c r="E534">
        <f>'GT Data'!K536/1000</f>
        <v>0</v>
      </c>
      <c r="F534">
        <f>'GT Data'!L536/1000</f>
        <v>0</v>
      </c>
      <c r="G534">
        <f>'GT Data'!M536/1000</f>
        <v>0</v>
      </c>
      <c r="H534">
        <f>'GT Data'!O536/1000</f>
        <v>0</v>
      </c>
      <c r="I534">
        <f>'GT Data'!P536/1000</f>
        <v>0</v>
      </c>
      <c r="J534">
        <f>'GT Data'!Q536/1000</f>
        <v>0</v>
      </c>
      <c r="K534">
        <f>'GT Data'!R536/1000</f>
        <v>0</v>
      </c>
      <c r="L534">
        <f>'GT Data'!S536/1000</f>
        <v>0</v>
      </c>
      <c r="M534">
        <f>'GT Data'!T536/1000</f>
        <v>0</v>
      </c>
      <c r="N534">
        <f>'GT Data'!H536/1000</f>
        <v>0</v>
      </c>
      <c r="O534">
        <f>'GT Data'!I536/1000</f>
        <v>0</v>
      </c>
      <c r="P534">
        <f>'GT Data'!J536/1000</f>
        <v>0</v>
      </c>
      <c r="Q534">
        <f>'GT Data'!U536</f>
        <v>0</v>
      </c>
      <c r="R534">
        <f>'GT Data'!V536</f>
        <v>0</v>
      </c>
      <c r="S534">
        <f>'GT Data'!W536</f>
        <v>0</v>
      </c>
    </row>
    <row r="535" spans="1:19" x14ac:dyDescent="0.3">
      <c r="A535">
        <f>'GT Data'!A537</f>
        <v>0</v>
      </c>
      <c r="B535">
        <f>'GT Data'!E537/1000</f>
        <v>0</v>
      </c>
      <c r="C535">
        <f>'GT Data'!F537/1000</f>
        <v>0</v>
      </c>
      <c r="D535">
        <f>'GT Data'!G537/1000</f>
        <v>0</v>
      </c>
      <c r="E535">
        <f>'GT Data'!K537/1000</f>
        <v>0</v>
      </c>
      <c r="F535">
        <f>'GT Data'!L537/1000</f>
        <v>0</v>
      </c>
      <c r="G535">
        <f>'GT Data'!M537/1000</f>
        <v>0</v>
      </c>
      <c r="H535">
        <f>'GT Data'!O537/1000</f>
        <v>0</v>
      </c>
      <c r="I535">
        <f>'GT Data'!P537/1000</f>
        <v>0</v>
      </c>
      <c r="J535">
        <f>'GT Data'!Q537/1000</f>
        <v>0</v>
      </c>
      <c r="K535">
        <f>'GT Data'!R537/1000</f>
        <v>0</v>
      </c>
      <c r="L535">
        <f>'GT Data'!S537/1000</f>
        <v>0</v>
      </c>
      <c r="M535">
        <f>'GT Data'!T537/1000</f>
        <v>0</v>
      </c>
      <c r="N535">
        <f>'GT Data'!H537/1000</f>
        <v>0</v>
      </c>
      <c r="O535">
        <f>'GT Data'!I537/1000</f>
        <v>0</v>
      </c>
      <c r="P535">
        <f>'GT Data'!J537/1000</f>
        <v>0</v>
      </c>
      <c r="Q535">
        <f>'GT Data'!U537</f>
        <v>0</v>
      </c>
      <c r="R535">
        <f>'GT Data'!V537</f>
        <v>0</v>
      </c>
      <c r="S535">
        <f>'GT Data'!W537</f>
        <v>0</v>
      </c>
    </row>
    <row r="536" spans="1:19" x14ac:dyDescent="0.3">
      <c r="A536">
        <f>'GT Data'!A538</f>
        <v>0</v>
      </c>
      <c r="B536">
        <f>'GT Data'!E538/1000</f>
        <v>0</v>
      </c>
      <c r="C536">
        <f>'GT Data'!F538/1000</f>
        <v>0</v>
      </c>
      <c r="D536">
        <f>'GT Data'!G538/1000</f>
        <v>0</v>
      </c>
      <c r="E536">
        <f>'GT Data'!K538/1000</f>
        <v>0</v>
      </c>
      <c r="F536">
        <f>'GT Data'!L538/1000</f>
        <v>0</v>
      </c>
      <c r="G536">
        <f>'GT Data'!M538/1000</f>
        <v>0</v>
      </c>
      <c r="H536">
        <f>'GT Data'!O538/1000</f>
        <v>0</v>
      </c>
      <c r="I536">
        <f>'GT Data'!P538/1000</f>
        <v>0</v>
      </c>
      <c r="J536">
        <f>'GT Data'!Q538/1000</f>
        <v>0</v>
      </c>
      <c r="K536">
        <f>'GT Data'!R538/1000</f>
        <v>0</v>
      </c>
      <c r="L536">
        <f>'GT Data'!S538/1000</f>
        <v>0</v>
      </c>
      <c r="M536">
        <f>'GT Data'!T538/1000</f>
        <v>0</v>
      </c>
      <c r="N536">
        <f>'GT Data'!H538/1000</f>
        <v>0</v>
      </c>
      <c r="O536">
        <f>'GT Data'!I538/1000</f>
        <v>0</v>
      </c>
      <c r="P536">
        <f>'GT Data'!J538/1000</f>
        <v>0</v>
      </c>
      <c r="Q536">
        <f>'GT Data'!U538</f>
        <v>0</v>
      </c>
      <c r="R536">
        <f>'GT Data'!V538</f>
        <v>0</v>
      </c>
      <c r="S536">
        <f>'GT Data'!W538</f>
        <v>0</v>
      </c>
    </row>
    <row r="537" spans="1:19" x14ac:dyDescent="0.3">
      <c r="A537">
        <f>'GT Data'!A539</f>
        <v>0</v>
      </c>
      <c r="B537">
        <f>'GT Data'!E539/1000</f>
        <v>0</v>
      </c>
      <c r="C537">
        <f>'GT Data'!F539/1000</f>
        <v>0</v>
      </c>
      <c r="D537">
        <f>'GT Data'!G539/1000</f>
        <v>0</v>
      </c>
      <c r="E537">
        <f>'GT Data'!K539/1000</f>
        <v>0</v>
      </c>
      <c r="F537">
        <f>'GT Data'!L539/1000</f>
        <v>0</v>
      </c>
      <c r="G537">
        <f>'GT Data'!M539/1000</f>
        <v>0</v>
      </c>
      <c r="H537">
        <f>'GT Data'!O539/1000</f>
        <v>0</v>
      </c>
      <c r="I537">
        <f>'GT Data'!P539/1000</f>
        <v>0</v>
      </c>
      <c r="J537">
        <f>'GT Data'!Q539/1000</f>
        <v>0</v>
      </c>
      <c r="K537">
        <f>'GT Data'!R539/1000</f>
        <v>0</v>
      </c>
      <c r="L537">
        <f>'GT Data'!S539/1000</f>
        <v>0</v>
      </c>
      <c r="M537">
        <f>'GT Data'!T539/1000</f>
        <v>0</v>
      </c>
      <c r="N537">
        <f>'GT Data'!H539/1000</f>
        <v>0</v>
      </c>
      <c r="O537">
        <f>'GT Data'!I539/1000</f>
        <v>0</v>
      </c>
      <c r="P537">
        <f>'GT Data'!J539/1000</f>
        <v>0</v>
      </c>
      <c r="Q537">
        <f>'GT Data'!U539</f>
        <v>0</v>
      </c>
      <c r="R537">
        <f>'GT Data'!V539</f>
        <v>0</v>
      </c>
      <c r="S537">
        <f>'GT Data'!W539</f>
        <v>0</v>
      </c>
    </row>
    <row r="538" spans="1:19" x14ac:dyDescent="0.3">
      <c r="A538">
        <f>'GT Data'!A540</f>
        <v>0</v>
      </c>
      <c r="B538">
        <f>'GT Data'!E540/1000</f>
        <v>0</v>
      </c>
      <c r="C538">
        <f>'GT Data'!F540/1000</f>
        <v>0</v>
      </c>
      <c r="D538">
        <f>'GT Data'!G540/1000</f>
        <v>0</v>
      </c>
      <c r="E538">
        <f>'GT Data'!K540/1000</f>
        <v>0</v>
      </c>
      <c r="F538">
        <f>'GT Data'!L540/1000</f>
        <v>0</v>
      </c>
      <c r="G538">
        <f>'GT Data'!M540/1000</f>
        <v>0</v>
      </c>
      <c r="H538">
        <f>'GT Data'!O540/1000</f>
        <v>0</v>
      </c>
      <c r="I538">
        <f>'GT Data'!P540/1000</f>
        <v>0</v>
      </c>
      <c r="J538">
        <f>'GT Data'!Q540/1000</f>
        <v>0</v>
      </c>
      <c r="K538">
        <f>'GT Data'!R540/1000</f>
        <v>0</v>
      </c>
      <c r="L538">
        <f>'GT Data'!S540/1000</f>
        <v>0</v>
      </c>
      <c r="M538">
        <f>'GT Data'!T540/1000</f>
        <v>0</v>
      </c>
      <c r="N538">
        <f>'GT Data'!H540/1000</f>
        <v>0</v>
      </c>
      <c r="O538">
        <f>'GT Data'!I540/1000</f>
        <v>0</v>
      </c>
      <c r="P538">
        <f>'GT Data'!J540/1000</f>
        <v>0</v>
      </c>
      <c r="Q538">
        <f>'GT Data'!U540</f>
        <v>0</v>
      </c>
      <c r="R538">
        <f>'GT Data'!V540</f>
        <v>0</v>
      </c>
      <c r="S538">
        <f>'GT Data'!W540</f>
        <v>0</v>
      </c>
    </row>
    <row r="539" spans="1:19" x14ac:dyDescent="0.3">
      <c r="A539">
        <f>'GT Data'!A541</f>
        <v>0</v>
      </c>
      <c r="B539">
        <f>'GT Data'!E541/1000</f>
        <v>0</v>
      </c>
      <c r="C539">
        <f>'GT Data'!F541/1000</f>
        <v>0</v>
      </c>
      <c r="D539">
        <f>'GT Data'!G541/1000</f>
        <v>0</v>
      </c>
      <c r="E539">
        <f>'GT Data'!K541/1000</f>
        <v>0</v>
      </c>
      <c r="F539">
        <f>'GT Data'!L541/1000</f>
        <v>0</v>
      </c>
      <c r="G539">
        <f>'GT Data'!M541/1000</f>
        <v>0</v>
      </c>
      <c r="H539">
        <f>'GT Data'!O541/1000</f>
        <v>0</v>
      </c>
      <c r="I539">
        <f>'GT Data'!P541/1000</f>
        <v>0</v>
      </c>
      <c r="J539">
        <f>'GT Data'!Q541/1000</f>
        <v>0</v>
      </c>
      <c r="K539">
        <f>'GT Data'!R541/1000</f>
        <v>0</v>
      </c>
      <c r="L539">
        <f>'GT Data'!S541/1000</f>
        <v>0</v>
      </c>
      <c r="M539">
        <f>'GT Data'!T541/1000</f>
        <v>0</v>
      </c>
      <c r="N539">
        <f>'GT Data'!H541/1000</f>
        <v>0</v>
      </c>
      <c r="O539">
        <f>'GT Data'!I541/1000</f>
        <v>0</v>
      </c>
      <c r="P539">
        <f>'GT Data'!J541/1000</f>
        <v>0</v>
      </c>
      <c r="Q539">
        <f>'GT Data'!U541</f>
        <v>0</v>
      </c>
      <c r="R539">
        <f>'GT Data'!V541</f>
        <v>0</v>
      </c>
      <c r="S539">
        <f>'GT Data'!W541</f>
        <v>0</v>
      </c>
    </row>
    <row r="540" spans="1:19" x14ac:dyDescent="0.3">
      <c r="A540">
        <f>'GT Data'!A542</f>
        <v>0</v>
      </c>
      <c r="B540">
        <f>'GT Data'!E542/1000</f>
        <v>0</v>
      </c>
      <c r="C540">
        <f>'GT Data'!F542/1000</f>
        <v>0</v>
      </c>
      <c r="D540">
        <f>'GT Data'!G542/1000</f>
        <v>0</v>
      </c>
      <c r="E540">
        <f>'GT Data'!K542/1000</f>
        <v>0</v>
      </c>
      <c r="F540">
        <f>'GT Data'!L542/1000</f>
        <v>0</v>
      </c>
      <c r="G540">
        <f>'GT Data'!M542/1000</f>
        <v>0</v>
      </c>
      <c r="H540">
        <f>'GT Data'!O542/1000</f>
        <v>0</v>
      </c>
      <c r="I540">
        <f>'GT Data'!P542/1000</f>
        <v>0</v>
      </c>
      <c r="J540">
        <f>'GT Data'!Q542/1000</f>
        <v>0</v>
      </c>
      <c r="K540">
        <f>'GT Data'!R542/1000</f>
        <v>0</v>
      </c>
      <c r="L540">
        <f>'GT Data'!S542/1000</f>
        <v>0</v>
      </c>
      <c r="M540">
        <f>'GT Data'!T542/1000</f>
        <v>0</v>
      </c>
      <c r="N540">
        <f>'GT Data'!H542/1000</f>
        <v>0</v>
      </c>
      <c r="O540">
        <f>'GT Data'!I542/1000</f>
        <v>0</v>
      </c>
      <c r="P540">
        <f>'GT Data'!J542/1000</f>
        <v>0</v>
      </c>
      <c r="Q540">
        <f>'GT Data'!U542</f>
        <v>0</v>
      </c>
      <c r="R540">
        <f>'GT Data'!V542</f>
        <v>0</v>
      </c>
      <c r="S540">
        <f>'GT Data'!W542</f>
        <v>0</v>
      </c>
    </row>
    <row r="541" spans="1:19" x14ac:dyDescent="0.3">
      <c r="A541">
        <f>'GT Data'!A543</f>
        <v>0</v>
      </c>
      <c r="B541">
        <f>'GT Data'!E543/1000</f>
        <v>0</v>
      </c>
      <c r="C541">
        <f>'GT Data'!F543/1000</f>
        <v>0</v>
      </c>
      <c r="D541">
        <f>'GT Data'!G543/1000</f>
        <v>0</v>
      </c>
      <c r="E541">
        <f>'GT Data'!K543/1000</f>
        <v>0</v>
      </c>
      <c r="F541">
        <f>'GT Data'!L543/1000</f>
        <v>0</v>
      </c>
      <c r="G541">
        <f>'GT Data'!M543/1000</f>
        <v>0</v>
      </c>
      <c r="H541">
        <f>'GT Data'!O543/1000</f>
        <v>0</v>
      </c>
      <c r="I541">
        <f>'GT Data'!P543/1000</f>
        <v>0</v>
      </c>
      <c r="J541">
        <f>'GT Data'!Q543/1000</f>
        <v>0</v>
      </c>
      <c r="K541">
        <f>'GT Data'!R543/1000</f>
        <v>0</v>
      </c>
      <c r="L541">
        <f>'GT Data'!S543/1000</f>
        <v>0</v>
      </c>
      <c r="M541">
        <f>'GT Data'!T543/1000</f>
        <v>0</v>
      </c>
      <c r="N541">
        <f>'GT Data'!H543/1000</f>
        <v>0</v>
      </c>
      <c r="O541">
        <f>'GT Data'!I543/1000</f>
        <v>0</v>
      </c>
      <c r="P541">
        <f>'GT Data'!J543/1000</f>
        <v>0</v>
      </c>
      <c r="Q541">
        <f>'GT Data'!U543</f>
        <v>0</v>
      </c>
      <c r="R541">
        <f>'GT Data'!V543</f>
        <v>0</v>
      </c>
      <c r="S541">
        <f>'GT Data'!W543</f>
        <v>0</v>
      </c>
    </row>
    <row r="542" spans="1:19" x14ac:dyDescent="0.3">
      <c r="A542">
        <f>'GT Data'!A544</f>
        <v>0</v>
      </c>
      <c r="B542">
        <f>'GT Data'!E544/1000</f>
        <v>0</v>
      </c>
      <c r="C542">
        <f>'GT Data'!F544/1000</f>
        <v>0</v>
      </c>
      <c r="D542">
        <f>'GT Data'!G544/1000</f>
        <v>0</v>
      </c>
      <c r="E542">
        <f>'GT Data'!K544/1000</f>
        <v>0</v>
      </c>
      <c r="F542">
        <f>'GT Data'!L544/1000</f>
        <v>0</v>
      </c>
      <c r="G542">
        <f>'GT Data'!M544/1000</f>
        <v>0</v>
      </c>
      <c r="H542">
        <f>'GT Data'!O544/1000</f>
        <v>0</v>
      </c>
      <c r="I542">
        <f>'GT Data'!P544/1000</f>
        <v>0</v>
      </c>
      <c r="J542">
        <f>'GT Data'!Q544/1000</f>
        <v>0</v>
      </c>
      <c r="K542">
        <f>'GT Data'!R544/1000</f>
        <v>0</v>
      </c>
      <c r="L542">
        <f>'GT Data'!S544/1000</f>
        <v>0</v>
      </c>
      <c r="M542">
        <f>'GT Data'!T544/1000</f>
        <v>0</v>
      </c>
      <c r="N542">
        <f>'GT Data'!H544/1000</f>
        <v>0</v>
      </c>
      <c r="O542">
        <f>'GT Data'!I544/1000</f>
        <v>0</v>
      </c>
      <c r="P542">
        <f>'GT Data'!J544/1000</f>
        <v>0</v>
      </c>
      <c r="Q542">
        <f>'GT Data'!U544</f>
        <v>0</v>
      </c>
      <c r="R542">
        <f>'GT Data'!V544</f>
        <v>0</v>
      </c>
      <c r="S542">
        <f>'GT Data'!W544</f>
        <v>0</v>
      </c>
    </row>
    <row r="543" spans="1:19" x14ac:dyDescent="0.3">
      <c r="A543">
        <f>'GT Data'!A545</f>
        <v>0</v>
      </c>
      <c r="B543">
        <f>'GT Data'!E545/1000</f>
        <v>0</v>
      </c>
      <c r="C543">
        <f>'GT Data'!F545/1000</f>
        <v>0</v>
      </c>
      <c r="D543">
        <f>'GT Data'!G545/1000</f>
        <v>0</v>
      </c>
      <c r="E543">
        <f>'GT Data'!K545/1000</f>
        <v>0</v>
      </c>
      <c r="F543">
        <f>'GT Data'!L545/1000</f>
        <v>0</v>
      </c>
      <c r="G543">
        <f>'GT Data'!M545/1000</f>
        <v>0</v>
      </c>
      <c r="H543">
        <f>'GT Data'!O545/1000</f>
        <v>0</v>
      </c>
      <c r="I543">
        <f>'GT Data'!P545/1000</f>
        <v>0</v>
      </c>
      <c r="J543">
        <f>'GT Data'!Q545/1000</f>
        <v>0</v>
      </c>
      <c r="K543">
        <f>'GT Data'!R545/1000</f>
        <v>0</v>
      </c>
      <c r="L543">
        <f>'GT Data'!S545/1000</f>
        <v>0</v>
      </c>
      <c r="M543">
        <f>'GT Data'!T545/1000</f>
        <v>0</v>
      </c>
      <c r="N543">
        <f>'GT Data'!H545/1000</f>
        <v>0</v>
      </c>
      <c r="O543">
        <f>'GT Data'!I545/1000</f>
        <v>0</v>
      </c>
      <c r="P543">
        <f>'GT Data'!J545/1000</f>
        <v>0</v>
      </c>
      <c r="Q543">
        <f>'GT Data'!U545</f>
        <v>0</v>
      </c>
      <c r="R543">
        <f>'GT Data'!V545</f>
        <v>0</v>
      </c>
      <c r="S543">
        <f>'GT Data'!W545</f>
        <v>0</v>
      </c>
    </row>
    <row r="544" spans="1:19" x14ac:dyDescent="0.3">
      <c r="A544">
        <f>'GT Data'!A546</f>
        <v>0</v>
      </c>
      <c r="B544">
        <f>'GT Data'!E546/1000</f>
        <v>0</v>
      </c>
      <c r="C544">
        <f>'GT Data'!F546/1000</f>
        <v>0</v>
      </c>
      <c r="D544">
        <f>'GT Data'!G546/1000</f>
        <v>0</v>
      </c>
      <c r="E544">
        <f>'GT Data'!K546/1000</f>
        <v>0</v>
      </c>
      <c r="F544">
        <f>'GT Data'!L546/1000</f>
        <v>0</v>
      </c>
      <c r="G544">
        <f>'GT Data'!M546/1000</f>
        <v>0</v>
      </c>
      <c r="H544">
        <f>'GT Data'!O546/1000</f>
        <v>0</v>
      </c>
      <c r="I544">
        <f>'GT Data'!P546/1000</f>
        <v>0</v>
      </c>
      <c r="J544">
        <f>'GT Data'!Q546/1000</f>
        <v>0</v>
      </c>
      <c r="K544">
        <f>'GT Data'!R546/1000</f>
        <v>0</v>
      </c>
      <c r="L544">
        <f>'GT Data'!S546/1000</f>
        <v>0</v>
      </c>
      <c r="M544">
        <f>'GT Data'!T546/1000</f>
        <v>0</v>
      </c>
      <c r="N544">
        <f>'GT Data'!H546/1000</f>
        <v>0</v>
      </c>
      <c r="O544">
        <f>'GT Data'!I546/1000</f>
        <v>0</v>
      </c>
      <c r="P544">
        <f>'GT Data'!J546/1000</f>
        <v>0</v>
      </c>
      <c r="Q544">
        <f>'GT Data'!U546</f>
        <v>0</v>
      </c>
      <c r="R544">
        <f>'GT Data'!V546</f>
        <v>0</v>
      </c>
      <c r="S544">
        <f>'GT Data'!W546</f>
        <v>0</v>
      </c>
    </row>
    <row r="545" spans="1:19" x14ac:dyDescent="0.3">
      <c r="A545">
        <f>'GT Data'!A547</f>
        <v>0</v>
      </c>
      <c r="B545">
        <f>'GT Data'!E547/1000</f>
        <v>0</v>
      </c>
      <c r="C545">
        <f>'GT Data'!F547/1000</f>
        <v>0</v>
      </c>
      <c r="D545">
        <f>'GT Data'!G547/1000</f>
        <v>0</v>
      </c>
      <c r="E545">
        <f>'GT Data'!K547/1000</f>
        <v>0</v>
      </c>
      <c r="F545">
        <f>'GT Data'!L547/1000</f>
        <v>0</v>
      </c>
      <c r="G545">
        <f>'GT Data'!M547/1000</f>
        <v>0</v>
      </c>
      <c r="H545">
        <f>'GT Data'!O547/1000</f>
        <v>0</v>
      </c>
      <c r="I545">
        <f>'GT Data'!P547/1000</f>
        <v>0</v>
      </c>
      <c r="J545">
        <f>'GT Data'!Q547/1000</f>
        <v>0</v>
      </c>
      <c r="K545">
        <f>'GT Data'!R547/1000</f>
        <v>0</v>
      </c>
      <c r="L545">
        <f>'GT Data'!S547/1000</f>
        <v>0</v>
      </c>
      <c r="M545">
        <f>'GT Data'!T547/1000</f>
        <v>0</v>
      </c>
      <c r="N545">
        <f>'GT Data'!H547/1000</f>
        <v>0</v>
      </c>
      <c r="O545">
        <f>'GT Data'!I547/1000</f>
        <v>0</v>
      </c>
      <c r="P545">
        <f>'GT Data'!J547/1000</f>
        <v>0</v>
      </c>
      <c r="Q545">
        <f>'GT Data'!U547</f>
        <v>0</v>
      </c>
      <c r="R545">
        <f>'GT Data'!V547</f>
        <v>0</v>
      </c>
      <c r="S545">
        <f>'GT Data'!W547</f>
        <v>0</v>
      </c>
    </row>
    <row r="546" spans="1:19" x14ac:dyDescent="0.3">
      <c r="A546">
        <f>'GT Data'!A548</f>
        <v>0</v>
      </c>
      <c r="B546">
        <f>'GT Data'!E548/1000</f>
        <v>0</v>
      </c>
      <c r="C546">
        <f>'GT Data'!F548/1000</f>
        <v>0</v>
      </c>
      <c r="D546">
        <f>'GT Data'!G548/1000</f>
        <v>0</v>
      </c>
      <c r="E546">
        <f>'GT Data'!K548/1000</f>
        <v>0</v>
      </c>
      <c r="F546">
        <f>'GT Data'!L548/1000</f>
        <v>0</v>
      </c>
      <c r="G546">
        <f>'GT Data'!M548/1000</f>
        <v>0</v>
      </c>
      <c r="H546">
        <f>'GT Data'!O548/1000</f>
        <v>0</v>
      </c>
      <c r="I546">
        <f>'GT Data'!P548/1000</f>
        <v>0</v>
      </c>
      <c r="J546">
        <f>'GT Data'!Q548/1000</f>
        <v>0</v>
      </c>
      <c r="K546">
        <f>'GT Data'!R548/1000</f>
        <v>0</v>
      </c>
      <c r="L546">
        <f>'GT Data'!S548/1000</f>
        <v>0</v>
      </c>
      <c r="M546">
        <f>'GT Data'!T548/1000</f>
        <v>0</v>
      </c>
      <c r="N546">
        <f>'GT Data'!H548/1000</f>
        <v>0</v>
      </c>
      <c r="O546">
        <f>'GT Data'!I548/1000</f>
        <v>0</v>
      </c>
      <c r="P546">
        <f>'GT Data'!J548/1000</f>
        <v>0</v>
      </c>
      <c r="Q546">
        <f>'GT Data'!U548</f>
        <v>0</v>
      </c>
      <c r="R546">
        <f>'GT Data'!V548</f>
        <v>0</v>
      </c>
      <c r="S546">
        <f>'GT Data'!W548</f>
        <v>0</v>
      </c>
    </row>
    <row r="547" spans="1:19" x14ac:dyDescent="0.3">
      <c r="A547">
        <f>'GT Data'!A549</f>
        <v>0</v>
      </c>
      <c r="B547">
        <f>'GT Data'!E549/1000</f>
        <v>0</v>
      </c>
      <c r="C547">
        <f>'GT Data'!F549/1000</f>
        <v>0</v>
      </c>
      <c r="D547">
        <f>'GT Data'!G549/1000</f>
        <v>0</v>
      </c>
      <c r="E547">
        <f>'GT Data'!K549/1000</f>
        <v>0</v>
      </c>
      <c r="F547">
        <f>'GT Data'!L549/1000</f>
        <v>0</v>
      </c>
      <c r="G547">
        <f>'GT Data'!M549/1000</f>
        <v>0</v>
      </c>
      <c r="H547">
        <f>'GT Data'!O549/1000</f>
        <v>0</v>
      </c>
      <c r="I547">
        <f>'GT Data'!P549/1000</f>
        <v>0</v>
      </c>
      <c r="J547">
        <f>'GT Data'!Q549/1000</f>
        <v>0</v>
      </c>
      <c r="K547">
        <f>'GT Data'!R549/1000</f>
        <v>0</v>
      </c>
      <c r="L547">
        <f>'GT Data'!S549/1000</f>
        <v>0</v>
      </c>
      <c r="M547">
        <f>'GT Data'!T549/1000</f>
        <v>0</v>
      </c>
      <c r="N547">
        <f>'GT Data'!H549/1000</f>
        <v>0</v>
      </c>
      <c r="O547">
        <f>'GT Data'!I549/1000</f>
        <v>0</v>
      </c>
      <c r="P547">
        <f>'GT Data'!J549/1000</f>
        <v>0</v>
      </c>
      <c r="Q547">
        <f>'GT Data'!U549</f>
        <v>0</v>
      </c>
      <c r="R547">
        <f>'GT Data'!V549</f>
        <v>0</v>
      </c>
      <c r="S547">
        <f>'GT Data'!W549</f>
        <v>0</v>
      </c>
    </row>
    <row r="548" spans="1:19" x14ac:dyDescent="0.3">
      <c r="A548">
        <f>'GT Data'!A550</f>
        <v>0</v>
      </c>
      <c r="B548">
        <f>'GT Data'!E550/1000</f>
        <v>0</v>
      </c>
      <c r="C548">
        <f>'GT Data'!F550/1000</f>
        <v>0</v>
      </c>
      <c r="D548">
        <f>'GT Data'!G550/1000</f>
        <v>0</v>
      </c>
      <c r="E548">
        <f>'GT Data'!K550/1000</f>
        <v>0</v>
      </c>
      <c r="F548">
        <f>'GT Data'!L550/1000</f>
        <v>0</v>
      </c>
      <c r="G548">
        <f>'GT Data'!M550/1000</f>
        <v>0</v>
      </c>
      <c r="H548">
        <f>'GT Data'!O550/1000</f>
        <v>0</v>
      </c>
      <c r="I548">
        <f>'GT Data'!P550/1000</f>
        <v>0</v>
      </c>
      <c r="J548">
        <f>'GT Data'!Q550/1000</f>
        <v>0</v>
      </c>
      <c r="K548">
        <f>'GT Data'!R550/1000</f>
        <v>0</v>
      </c>
      <c r="L548">
        <f>'GT Data'!S550/1000</f>
        <v>0</v>
      </c>
      <c r="M548">
        <f>'GT Data'!T550/1000</f>
        <v>0</v>
      </c>
      <c r="N548">
        <f>'GT Data'!H550/1000</f>
        <v>0</v>
      </c>
      <c r="O548">
        <f>'GT Data'!I550/1000</f>
        <v>0</v>
      </c>
      <c r="P548">
        <f>'GT Data'!J550/1000</f>
        <v>0</v>
      </c>
      <c r="Q548">
        <f>'GT Data'!U550</f>
        <v>0</v>
      </c>
      <c r="R548">
        <f>'GT Data'!V550</f>
        <v>0</v>
      </c>
      <c r="S548">
        <f>'GT Data'!W550</f>
        <v>0</v>
      </c>
    </row>
    <row r="549" spans="1:19" x14ac:dyDescent="0.3">
      <c r="A549">
        <f>'GT Data'!A551</f>
        <v>0</v>
      </c>
      <c r="B549">
        <f>'GT Data'!E551/1000</f>
        <v>0</v>
      </c>
      <c r="C549">
        <f>'GT Data'!F551/1000</f>
        <v>0</v>
      </c>
      <c r="D549">
        <f>'GT Data'!G551/1000</f>
        <v>0</v>
      </c>
      <c r="E549">
        <f>'GT Data'!K551/1000</f>
        <v>0</v>
      </c>
      <c r="F549">
        <f>'GT Data'!L551/1000</f>
        <v>0</v>
      </c>
      <c r="G549">
        <f>'GT Data'!M551/1000</f>
        <v>0</v>
      </c>
      <c r="H549">
        <f>'GT Data'!O551/1000</f>
        <v>0</v>
      </c>
      <c r="I549">
        <f>'GT Data'!P551/1000</f>
        <v>0</v>
      </c>
      <c r="J549">
        <f>'GT Data'!Q551/1000</f>
        <v>0</v>
      </c>
      <c r="K549">
        <f>'GT Data'!R551/1000</f>
        <v>0</v>
      </c>
      <c r="L549">
        <f>'GT Data'!S551/1000</f>
        <v>0</v>
      </c>
      <c r="M549">
        <f>'GT Data'!T551/1000</f>
        <v>0</v>
      </c>
      <c r="N549">
        <f>'GT Data'!H551/1000</f>
        <v>0</v>
      </c>
      <c r="O549">
        <f>'GT Data'!I551/1000</f>
        <v>0</v>
      </c>
      <c r="P549">
        <f>'GT Data'!J551/1000</f>
        <v>0</v>
      </c>
      <c r="Q549">
        <f>'GT Data'!U551</f>
        <v>0</v>
      </c>
      <c r="R549">
        <f>'GT Data'!V551</f>
        <v>0</v>
      </c>
      <c r="S549">
        <f>'GT Data'!W551</f>
        <v>0</v>
      </c>
    </row>
    <row r="550" spans="1:19" x14ac:dyDescent="0.3">
      <c r="A550">
        <f>'GT Data'!A552</f>
        <v>0</v>
      </c>
      <c r="B550">
        <f>'GT Data'!E552/1000</f>
        <v>0</v>
      </c>
      <c r="C550">
        <f>'GT Data'!F552/1000</f>
        <v>0</v>
      </c>
      <c r="D550">
        <f>'GT Data'!G552/1000</f>
        <v>0</v>
      </c>
      <c r="E550">
        <f>'GT Data'!K552/1000</f>
        <v>0</v>
      </c>
      <c r="F550">
        <f>'GT Data'!L552/1000</f>
        <v>0</v>
      </c>
      <c r="G550">
        <f>'GT Data'!M552/1000</f>
        <v>0</v>
      </c>
      <c r="H550">
        <f>'GT Data'!O552/1000</f>
        <v>0</v>
      </c>
      <c r="I550">
        <f>'GT Data'!P552/1000</f>
        <v>0</v>
      </c>
      <c r="J550">
        <f>'GT Data'!Q552/1000</f>
        <v>0</v>
      </c>
      <c r="K550">
        <f>'GT Data'!R552/1000</f>
        <v>0</v>
      </c>
      <c r="L550">
        <f>'GT Data'!S552/1000</f>
        <v>0</v>
      </c>
      <c r="M550">
        <f>'GT Data'!T552/1000</f>
        <v>0</v>
      </c>
      <c r="N550">
        <f>'GT Data'!H552/1000</f>
        <v>0</v>
      </c>
      <c r="O550">
        <f>'GT Data'!I552/1000</f>
        <v>0</v>
      </c>
      <c r="P550">
        <f>'GT Data'!J552/1000</f>
        <v>0</v>
      </c>
      <c r="Q550">
        <f>'GT Data'!U552</f>
        <v>0</v>
      </c>
      <c r="R550">
        <f>'GT Data'!V552</f>
        <v>0</v>
      </c>
      <c r="S550">
        <f>'GT Data'!W552</f>
        <v>0</v>
      </c>
    </row>
    <row r="551" spans="1:19" x14ac:dyDescent="0.3">
      <c r="A551">
        <f>'GT Data'!A553</f>
        <v>0</v>
      </c>
      <c r="B551">
        <f>'GT Data'!E553/1000</f>
        <v>0</v>
      </c>
      <c r="C551">
        <f>'GT Data'!F553/1000</f>
        <v>0</v>
      </c>
      <c r="D551">
        <f>'GT Data'!G553/1000</f>
        <v>0</v>
      </c>
      <c r="E551">
        <f>'GT Data'!K553/1000</f>
        <v>0</v>
      </c>
      <c r="F551">
        <f>'GT Data'!L553/1000</f>
        <v>0</v>
      </c>
      <c r="G551">
        <f>'GT Data'!M553/1000</f>
        <v>0</v>
      </c>
      <c r="H551">
        <f>'GT Data'!O553/1000</f>
        <v>0</v>
      </c>
      <c r="I551">
        <f>'GT Data'!P553/1000</f>
        <v>0</v>
      </c>
      <c r="J551">
        <f>'GT Data'!Q553/1000</f>
        <v>0</v>
      </c>
      <c r="K551">
        <f>'GT Data'!R553/1000</f>
        <v>0</v>
      </c>
      <c r="L551">
        <f>'GT Data'!S553/1000</f>
        <v>0</v>
      </c>
      <c r="M551">
        <f>'GT Data'!T553/1000</f>
        <v>0</v>
      </c>
      <c r="N551">
        <f>'GT Data'!H553/1000</f>
        <v>0</v>
      </c>
      <c r="O551">
        <f>'GT Data'!I553/1000</f>
        <v>0</v>
      </c>
      <c r="P551">
        <f>'GT Data'!J553/1000</f>
        <v>0</v>
      </c>
      <c r="Q551">
        <f>'GT Data'!U553</f>
        <v>0</v>
      </c>
      <c r="R551">
        <f>'GT Data'!V553</f>
        <v>0</v>
      </c>
      <c r="S551">
        <f>'GT Data'!W553</f>
        <v>0</v>
      </c>
    </row>
    <row r="552" spans="1:19" x14ac:dyDescent="0.3">
      <c r="A552">
        <f>'GT Data'!A554</f>
        <v>0</v>
      </c>
      <c r="B552">
        <f>'GT Data'!E554/1000</f>
        <v>0</v>
      </c>
      <c r="C552">
        <f>'GT Data'!F554/1000</f>
        <v>0</v>
      </c>
      <c r="D552">
        <f>'GT Data'!G554/1000</f>
        <v>0</v>
      </c>
      <c r="E552">
        <f>'GT Data'!K554/1000</f>
        <v>0</v>
      </c>
      <c r="F552">
        <f>'GT Data'!L554/1000</f>
        <v>0</v>
      </c>
      <c r="G552">
        <f>'GT Data'!M554/1000</f>
        <v>0</v>
      </c>
      <c r="H552">
        <f>'GT Data'!O554/1000</f>
        <v>0</v>
      </c>
      <c r="I552">
        <f>'GT Data'!P554/1000</f>
        <v>0</v>
      </c>
      <c r="J552">
        <f>'GT Data'!Q554/1000</f>
        <v>0</v>
      </c>
      <c r="K552">
        <f>'GT Data'!R554/1000</f>
        <v>0</v>
      </c>
      <c r="L552">
        <f>'GT Data'!S554/1000</f>
        <v>0</v>
      </c>
      <c r="M552">
        <f>'GT Data'!T554/1000</f>
        <v>0</v>
      </c>
      <c r="N552">
        <f>'GT Data'!H554/1000</f>
        <v>0</v>
      </c>
      <c r="O552">
        <f>'GT Data'!I554/1000</f>
        <v>0</v>
      </c>
      <c r="P552">
        <f>'GT Data'!J554/1000</f>
        <v>0</v>
      </c>
      <c r="Q552">
        <f>'GT Data'!U554</f>
        <v>0</v>
      </c>
      <c r="R552">
        <f>'GT Data'!V554</f>
        <v>0</v>
      </c>
      <c r="S552">
        <f>'GT Data'!W554</f>
        <v>0</v>
      </c>
    </row>
    <row r="553" spans="1:19" x14ac:dyDescent="0.3">
      <c r="A553">
        <f>'GT Data'!A555</f>
        <v>0</v>
      </c>
      <c r="B553">
        <f>'GT Data'!E555/1000</f>
        <v>0</v>
      </c>
      <c r="C553">
        <f>'GT Data'!F555/1000</f>
        <v>0</v>
      </c>
      <c r="D553">
        <f>'GT Data'!G555/1000</f>
        <v>0</v>
      </c>
      <c r="E553">
        <f>'GT Data'!K555/1000</f>
        <v>0</v>
      </c>
      <c r="F553">
        <f>'GT Data'!L555/1000</f>
        <v>0</v>
      </c>
      <c r="G553">
        <f>'GT Data'!M555/1000</f>
        <v>0</v>
      </c>
      <c r="H553">
        <f>'GT Data'!O555/1000</f>
        <v>0</v>
      </c>
      <c r="I553">
        <f>'GT Data'!P555/1000</f>
        <v>0</v>
      </c>
      <c r="J553">
        <f>'GT Data'!Q555/1000</f>
        <v>0</v>
      </c>
      <c r="K553">
        <f>'GT Data'!R555/1000</f>
        <v>0</v>
      </c>
      <c r="L553">
        <f>'GT Data'!S555/1000</f>
        <v>0</v>
      </c>
      <c r="M553">
        <f>'GT Data'!T555/1000</f>
        <v>0</v>
      </c>
      <c r="N553">
        <f>'GT Data'!H555/1000</f>
        <v>0</v>
      </c>
      <c r="O553">
        <f>'GT Data'!I555/1000</f>
        <v>0</v>
      </c>
      <c r="P553">
        <f>'GT Data'!J555/1000</f>
        <v>0</v>
      </c>
      <c r="Q553">
        <f>'GT Data'!U555</f>
        <v>0</v>
      </c>
      <c r="R553">
        <f>'GT Data'!V555</f>
        <v>0</v>
      </c>
      <c r="S553">
        <f>'GT Data'!W555</f>
        <v>0</v>
      </c>
    </row>
    <row r="554" spans="1:19" x14ac:dyDescent="0.3">
      <c r="A554">
        <f>'GT Data'!A556</f>
        <v>0</v>
      </c>
      <c r="B554">
        <f>'GT Data'!E556/1000</f>
        <v>0</v>
      </c>
      <c r="C554">
        <f>'GT Data'!F556/1000</f>
        <v>0</v>
      </c>
      <c r="D554">
        <f>'GT Data'!G556/1000</f>
        <v>0</v>
      </c>
      <c r="E554">
        <f>'GT Data'!K556/1000</f>
        <v>0</v>
      </c>
      <c r="F554">
        <f>'GT Data'!L556/1000</f>
        <v>0</v>
      </c>
      <c r="G554">
        <f>'GT Data'!M556/1000</f>
        <v>0</v>
      </c>
      <c r="H554">
        <f>'GT Data'!O556/1000</f>
        <v>0</v>
      </c>
      <c r="I554">
        <f>'GT Data'!P556/1000</f>
        <v>0</v>
      </c>
      <c r="J554">
        <f>'GT Data'!Q556/1000</f>
        <v>0</v>
      </c>
      <c r="K554">
        <f>'GT Data'!R556/1000</f>
        <v>0</v>
      </c>
      <c r="L554">
        <f>'GT Data'!S556/1000</f>
        <v>0</v>
      </c>
      <c r="M554">
        <f>'GT Data'!T556/1000</f>
        <v>0</v>
      </c>
      <c r="N554">
        <f>'GT Data'!H556/1000</f>
        <v>0</v>
      </c>
      <c r="O554">
        <f>'GT Data'!I556/1000</f>
        <v>0</v>
      </c>
      <c r="P554">
        <f>'GT Data'!J556/1000</f>
        <v>0</v>
      </c>
      <c r="Q554">
        <f>'GT Data'!U556</f>
        <v>0</v>
      </c>
      <c r="R554">
        <f>'GT Data'!V556</f>
        <v>0</v>
      </c>
      <c r="S554">
        <f>'GT Data'!W556</f>
        <v>0</v>
      </c>
    </row>
    <row r="555" spans="1:19" x14ac:dyDescent="0.3">
      <c r="A555">
        <f>'GT Data'!A557</f>
        <v>0</v>
      </c>
      <c r="B555">
        <f>'GT Data'!E557/1000</f>
        <v>0</v>
      </c>
      <c r="C555">
        <f>'GT Data'!F557/1000</f>
        <v>0</v>
      </c>
      <c r="D555">
        <f>'GT Data'!G557/1000</f>
        <v>0</v>
      </c>
      <c r="E555">
        <f>'GT Data'!K557/1000</f>
        <v>0</v>
      </c>
      <c r="F555">
        <f>'GT Data'!L557/1000</f>
        <v>0</v>
      </c>
      <c r="G555">
        <f>'GT Data'!M557/1000</f>
        <v>0</v>
      </c>
      <c r="H555">
        <f>'GT Data'!O557/1000</f>
        <v>0</v>
      </c>
      <c r="I555">
        <f>'GT Data'!P557/1000</f>
        <v>0</v>
      </c>
      <c r="J555">
        <f>'GT Data'!Q557/1000</f>
        <v>0</v>
      </c>
      <c r="K555">
        <f>'GT Data'!R557/1000</f>
        <v>0</v>
      </c>
      <c r="L555">
        <f>'GT Data'!S557/1000</f>
        <v>0</v>
      </c>
      <c r="M555">
        <f>'GT Data'!T557/1000</f>
        <v>0</v>
      </c>
      <c r="N555">
        <f>'GT Data'!H557/1000</f>
        <v>0</v>
      </c>
      <c r="O555">
        <f>'GT Data'!I557/1000</f>
        <v>0</v>
      </c>
      <c r="P555">
        <f>'GT Data'!J557/1000</f>
        <v>0</v>
      </c>
      <c r="Q555">
        <f>'GT Data'!U557</f>
        <v>0</v>
      </c>
      <c r="R555">
        <f>'GT Data'!V557</f>
        <v>0</v>
      </c>
      <c r="S555">
        <f>'GT Data'!W557</f>
        <v>0</v>
      </c>
    </row>
    <row r="556" spans="1:19" x14ac:dyDescent="0.3">
      <c r="A556">
        <f>'GT Data'!A558</f>
        <v>0</v>
      </c>
      <c r="B556">
        <f>'GT Data'!E558/1000</f>
        <v>0</v>
      </c>
      <c r="C556">
        <f>'GT Data'!F558/1000</f>
        <v>0</v>
      </c>
      <c r="D556">
        <f>'GT Data'!G558/1000</f>
        <v>0</v>
      </c>
      <c r="E556">
        <f>'GT Data'!K558/1000</f>
        <v>0</v>
      </c>
      <c r="F556">
        <f>'GT Data'!L558/1000</f>
        <v>0</v>
      </c>
      <c r="G556">
        <f>'GT Data'!M558/1000</f>
        <v>0</v>
      </c>
      <c r="H556">
        <f>'GT Data'!O558/1000</f>
        <v>0</v>
      </c>
      <c r="I556">
        <f>'GT Data'!P558/1000</f>
        <v>0</v>
      </c>
      <c r="J556">
        <f>'GT Data'!Q558/1000</f>
        <v>0</v>
      </c>
      <c r="K556">
        <f>'GT Data'!R558/1000</f>
        <v>0</v>
      </c>
      <c r="L556">
        <f>'GT Data'!S558/1000</f>
        <v>0</v>
      </c>
      <c r="M556">
        <f>'GT Data'!T558/1000</f>
        <v>0</v>
      </c>
      <c r="N556">
        <f>'GT Data'!H558/1000</f>
        <v>0</v>
      </c>
      <c r="O556">
        <f>'GT Data'!I558/1000</f>
        <v>0</v>
      </c>
      <c r="P556">
        <f>'GT Data'!J558/1000</f>
        <v>0</v>
      </c>
      <c r="Q556">
        <f>'GT Data'!U558</f>
        <v>0</v>
      </c>
      <c r="R556">
        <f>'GT Data'!V558</f>
        <v>0</v>
      </c>
      <c r="S556">
        <f>'GT Data'!W558</f>
        <v>0</v>
      </c>
    </row>
    <row r="557" spans="1:19" x14ac:dyDescent="0.3">
      <c r="A557">
        <f>'GT Data'!A559</f>
        <v>0</v>
      </c>
      <c r="B557">
        <f>'GT Data'!E559/1000</f>
        <v>0</v>
      </c>
      <c r="C557">
        <f>'GT Data'!F559/1000</f>
        <v>0</v>
      </c>
      <c r="D557">
        <f>'GT Data'!G559/1000</f>
        <v>0</v>
      </c>
      <c r="E557">
        <f>'GT Data'!K559/1000</f>
        <v>0</v>
      </c>
      <c r="F557">
        <f>'GT Data'!L559/1000</f>
        <v>0</v>
      </c>
      <c r="G557">
        <f>'GT Data'!M559/1000</f>
        <v>0</v>
      </c>
      <c r="H557">
        <f>'GT Data'!O559/1000</f>
        <v>0</v>
      </c>
      <c r="I557">
        <f>'GT Data'!P559/1000</f>
        <v>0</v>
      </c>
      <c r="J557">
        <f>'GT Data'!Q559/1000</f>
        <v>0</v>
      </c>
      <c r="K557">
        <f>'GT Data'!R559/1000</f>
        <v>0</v>
      </c>
      <c r="L557">
        <f>'GT Data'!S559/1000</f>
        <v>0</v>
      </c>
      <c r="M557">
        <f>'GT Data'!T559/1000</f>
        <v>0</v>
      </c>
      <c r="N557">
        <f>'GT Data'!H559/1000</f>
        <v>0</v>
      </c>
      <c r="O557">
        <f>'GT Data'!I559/1000</f>
        <v>0</v>
      </c>
      <c r="P557">
        <f>'GT Data'!J559/1000</f>
        <v>0</v>
      </c>
      <c r="Q557">
        <f>'GT Data'!U559</f>
        <v>0</v>
      </c>
      <c r="R557">
        <f>'GT Data'!V559</f>
        <v>0</v>
      </c>
      <c r="S557">
        <f>'GT Data'!W559</f>
        <v>0</v>
      </c>
    </row>
    <row r="558" spans="1:19" x14ac:dyDescent="0.3">
      <c r="A558">
        <f>'GT Data'!A560</f>
        <v>0</v>
      </c>
      <c r="B558">
        <f>'GT Data'!E560/1000</f>
        <v>0</v>
      </c>
      <c r="C558">
        <f>'GT Data'!F560/1000</f>
        <v>0</v>
      </c>
      <c r="D558">
        <f>'GT Data'!G560/1000</f>
        <v>0</v>
      </c>
      <c r="E558">
        <f>'GT Data'!K560/1000</f>
        <v>0</v>
      </c>
      <c r="F558">
        <f>'GT Data'!L560/1000</f>
        <v>0</v>
      </c>
      <c r="G558">
        <f>'GT Data'!M560/1000</f>
        <v>0</v>
      </c>
      <c r="H558">
        <f>'GT Data'!O560/1000</f>
        <v>0</v>
      </c>
      <c r="I558">
        <f>'GT Data'!P560/1000</f>
        <v>0</v>
      </c>
      <c r="J558">
        <f>'GT Data'!Q560/1000</f>
        <v>0</v>
      </c>
      <c r="K558">
        <f>'GT Data'!R560/1000</f>
        <v>0</v>
      </c>
      <c r="L558">
        <f>'GT Data'!S560/1000</f>
        <v>0</v>
      </c>
      <c r="M558">
        <f>'GT Data'!T560/1000</f>
        <v>0</v>
      </c>
      <c r="N558">
        <f>'GT Data'!H560/1000</f>
        <v>0</v>
      </c>
      <c r="O558">
        <f>'GT Data'!I560/1000</f>
        <v>0</v>
      </c>
      <c r="P558">
        <f>'GT Data'!J560/1000</f>
        <v>0</v>
      </c>
      <c r="Q558">
        <f>'GT Data'!U560</f>
        <v>0</v>
      </c>
      <c r="R558">
        <f>'GT Data'!V560</f>
        <v>0</v>
      </c>
      <c r="S558">
        <f>'GT Data'!W560</f>
        <v>0</v>
      </c>
    </row>
    <row r="559" spans="1:19" x14ac:dyDescent="0.3">
      <c r="A559">
        <f>'GT Data'!A561</f>
        <v>0</v>
      </c>
      <c r="B559">
        <f>'GT Data'!E561/1000</f>
        <v>0</v>
      </c>
      <c r="C559">
        <f>'GT Data'!F561/1000</f>
        <v>0</v>
      </c>
      <c r="D559">
        <f>'GT Data'!G561/1000</f>
        <v>0</v>
      </c>
      <c r="E559">
        <f>'GT Data'!K561/1000</f>
        <v>0</v>
      </c>
      <c r="F559">
        <f>'GT Data'!L561/1000</f>
        <v>0</v>
      </c>
      <c r="G559">
        <f>'GT Data'!M561/1000</f>
        <v>0</v>
      </c>
      <c r="H559">
        <f>'GT Data'!O561/1000</f>
        <v>0</v>
      </c>
      <c r="I559">
        <f>'GT Data'!P561/1000</f>
        <v>0</v>
      </c>
      <c r="J559">
        <f>'GT Data'!Q561/1000</f>
        <v>0</v>
      </c>
      <c r="K559">
        <f>'GT Data'!R561/1000</f>
        <v>0</v>
      </c>
      <c r="L559">
        <f>'GT Data'!S561/1000</f>
        <v>0</v>
      </c>
      <c r="M559">
        <f>'GT Data'!T561/1000</f>
        <v>0</v>
      </c>
      <c r="N559">
        <f>'GT Data'!H561/1000</f>
        <v>0</v>
      </c>
      <c r="O559">
        <f>'GT Data'!I561/1000</f>
        <v>0</v>
      </c>
      <c r="P559">
        <f>'GT Data'!J561/1000</f>
        <v>0</v>
      </c>
      <c r="Q559">
        <f>'GT Data'!U561</f>
        <v>0</v>
      </c>
      <c r="R559">
        <f>'GT Data'!V561</f>
        <v>0</v>
      </c>
      <c r="S559">
        <f>'GT Data'!W561</f>
        <v>0</v>
      </c>
    </row>
    <row r="560" spans="1:19" x14ac:dyDescent="0.3">
      <c r="A560">
        <f>'GT Data'!A562</f>
        <v>0</v>
      </c>
      <c r="B560">
        <f>'GT Data'!E562/1000</f>
        <v>0</v>
      </c>
      <c r="C560">
        <f>'GT Data'!F562/1000</f>
        <v>0</v>
      </c>
      <c r="D560">
        <f>'GT Data'!G562/1000</f>
        <v>0</v>
      </c>
      <c r="E560">
        <f>'GT Data'!K562/1000</f>
        <v>0</v>
      </c>
      <c r="F560">
        <f>'GT Data'!L562/1000</f>
        <v>0</v>
      </c>
      <c r="G560">
        <f>'GT Data'!M562/1000</f>
        <v>0</v>
      </c>
      <c r="H560">
        <f>'GT Data'!O562/1000</f>
        <v>0</v>
      </c>
      <c r="I560">
        <f>'GT Data'!P562/1000</f>
        <v>0</v>
      </c>
      <c r="J560">
        <f>'GT Data'!Q562/1000</f>
        <v>0</v>
      </c>
      <c r="K560">
        <f>'GT Data'!R562/1000</f>
        <v>0</v>
      </c>
      <c r="L560">
        <f>'GT Data'!S562/1000</f>
        <v>0</v>
      </c>
      <c r="M560">
        <f>'GT Data'!T562/1000</f>
        <v>0</v>
      </c>
      <c r="N560">
        <f>'GT Data'!H562/1000</f>
        <v>0</v>
      </c>
      <c r="O560">
        <f>'GT Data'!I562/1000</f>
        <v>0</v>
      </c>
      <c r="P560">
        <f>'GT Data'!J562/1000</f>
        <v>0</v>
      </c>
      <c r="Q560">
        <f>'GT Data'!U562</f>
        <v>0</v>
      </c>
      <c r="R560">
        <f>'GT Data'!V562</f>
        <v>0</v>
      </c>
      <c r="S560">
        <f>'GT Data'!W562</f>
        <v>0</v>
      </c>
    </row>
    <row r="561" spans="1:19" x14ac:dyDescent="0.3">
      <c r="A561">
        <f>'GT Data'!A563</f>
        <v>0</v>
      </c>
      <c r="B561">
        <f>'GT Data'!E563/1000</f>
        <v>0</v>
      </c>
      <c r="C561">
        <f>'GT Data'!F563/1000</f>
        <v>0</v>
      </c>
      <c r="D561">
        <f>'GT Data'!G563/1000</f>
        <v>0</v>
      </c>
      <c r="E561">
        <f>'GT Data'!K563/1000</f>
        <v>0</v>
      </c>
      <c r="F561">
        <f>'GT Data'!L563/1000</f>
        <v>0</v>
      </c>
      <c r="G561">
        <f>'GT Data'!M563/1000</f>
        <v>0</v>
      </c>
      <c r="H561">
        <f>'GT Data'!O563/1000</f>
        <v>0</v>
      </c>
      <c r="I561">
        <f>'GT Data'!P563/1000</f>
        <v>0</v>
      </c>
      <c r="J561">
        <f>'GT Data'!Q563/1000</f>
        <v>0</v>
      </c>
      <c r="K561">
        <f>'GT Data'!R563/1000</f>
        <v>0</v>
      </c>
      <c r="L561">
        <f>'GT Data'!S563/1000</f>
        <v>0</v>
      </c>
      <c r="M561">
        <f>'GT Data'!T563/1000</f>
        <v>0</v>
      </c>
      <c r="N561">
        <f>'GT Data'!H563/1000</f>
        <v>0</v>
      </c>
      <c r="O561">
        <f>'GT Data'!I563/1000</f>
        <v>0</v>
      </c>
      <c r="P561">
        <f>'GT Data'!J563/1000</f>
        <v>0</v>
      </c>
      <c r="Q561">
        <f>'GT Data'!U563</f>
        <v>0</v>
      </c>
      <c r="R561">
        <f>'GT Data'!V563</f>
        <v>0</v>
      </c>
      <c r="S561">
        <f>'GT Data'!W563</f>
        <v>0</v>
      </c>
    </row>
    <row r="562" spans="1:19" x14ac:dyDescent="0.3">
      <c r="A562">
        <f>'GT Data'!A564</f>
        <v>0</v>
      </c>
      <c r="B562">
        <f>'GT Data'!E564/1000</f>
        <v>0</v>
      </c>
      <c r="C562">
        <f>'GT Data'!F564/1000</f>
        <v>0</v>
      </c>
      <c r="D562">
        <f>'GT Data'!G564/1000</f>
        <v>0</v>
      </c>
      <c r="E562">
        <f>'GT Data'!K564/1000</f>
        <v>0</v>
      </c>
      <c r="F562">
        <f>'GT Data'!L564/1000</f>
        <v>0</v>
      </c>
      <c r="G562">
        <f>'GT Data'!M564/1000</f>
        <v>0</v>
      </c>
      <c r="H562">
        <f>'GT Data'!O564/1000</f>
        <v>0</v>
      </c>
      <c r="I562">
        <f>'GT Data'!P564/1000</f>
        <v>0</v>
      </c>
      <c r="J562">
        <f>'GT Data'!Q564/1000</f>
        <v>0</v>
      </c>
      <c r="K562">
        <f>'GT Data'!R564/1000</f>
        <v>0</v>
      </c>
      <c r="L562">
        <f>'GT Data'!S564/1000</f>
        <v>0</v>
      </c>
      <c r="M562">
        <f>'GT Data'!T564/1000</f>
        <v>0</v>
      </c>
      <c r="N562">
        <f>'GT Data'!H564/1000</f>
        <v>0</v>
      </c>
      <c r="O562">
        <f>'GT Data'!I564/1000</f>
        <v>0</v>
      </c>
      <c r="P562">
        <f>'GT Data'!J564/1000</f>
        <v>0</v>
      </c>
      <c r="Q562">
        <f>'GT Data'!U564</f>
        <v>0</v>
      </c>
      <c r="R562">
        <f>'GT Data'!V564</f>
        <v>0</v>
      </c>
      <c r="S562">
        <f>'GT Data'!W564</f>
        <v>0</v>
      </c>
    </row>
    <row r="563" spans="1:19" x14ac:dyDescent="0.3">
      <c r="A563">
        <f>'GT Data'!A565</f>
        <v>0</v>
      </c>
      <c r="B563">
        <f>'GT Data'!E565/1000</f>
        <v>0</v>
      </c>
      <c r="C563">
        <f>'GT Data'!F565/1000</f>
        <v>0</v>
      </c>
      <c r="D563">
        <f>'GT Data'!G565/1000</f>
        <v>0</v>
      </c>
      <c r="E563">
        <f>'GT Data'!K565/1000</f>
        <v>0</v>
      </c>
      <c r="F563">
        <f>'GT Data'!L565/1000</f>
        <v>0</v>
      </c>
      <c r="G563">
        <f>'GT Data'!M565/1000</f>
        <v>0</v>
      </c>
      <c r="H563">
        <f>'GT Data'!O565/1000</f>
        <v>0</v>
      </c>
      <c r="I563">
        <f>'GT Data'!P565/1000</f>
        <v>0</v>
      </c>
      <c r="J563">
        <f>'GT Data'!Q565/1000</f>
        <v>0</v>
      </c>
      <c r="K563">
        <f>'GT Data'!R565/1000</f>
        <v>0</v>
      </c>
      <c r="L563">
        <f>'GT Data'!S565/1000</f>
        <v>0</v>
      </c>
      <c r="M563">
        <f>'GT Data'!T565/1000</f>
        <v>0</v>
      </c>
      <c r="N563">
        <f>'GT Data'!H565/1000</f>
        <v>0</v>
      </c>
      <c r="O563">
        <f>'GT Data'!I565/1000</f>
        <v>0</v>
      </c>
      <c r="P563">
        <f>'GT Data'!J565/1000</f>
        <v>0</v>
      </c>
      <c r="Q563">
        <f>'GT Data'!U565</f>
        <v>0</v>
      </c>
      <c r="R563">
        <f>'GT Data'!V565</f>
        <v>0</v>
      </c>
      <c r="S563">
        <f>'GT Data'!W565</f>
        <v>0</v>
      </c>
    </row>
    <row r="564" spans="1:19" x14ac:dyDescent="0.3">
      <c r="A564">
        <f>'GT Data'!A566</f>
        <v>0</v>
      </c>
      <c r="B564">
        <f>'GT Data'!E566/1000</f>
        <v>0</v>
      </c>
      <c r="C564">
        <f>'GT Data'!F566/1000</f>
        <v>0</v>
      </c>
      <c r="D564">
        <f>'GT Data'!G566/1000</f>
        <v>0</v>
      </c>
      <c r="E564">
        <f>'GT Data'!K566/1000</f>
        <v>0</v>
      </c>
      <c r="F564">
        <f>'GT Data'!L566/1000</f>
        <v>0</v>
      </c>
      <c r="G564">
        <f>'GT Data'!M566/1000</f>
        <v>0</v>
      </c>
      <c r="H564">
        <f>'GT Data'!O566/1000</f>
        <v>0</v>
      </c>
      <c r="I564">
        <f>'GT Data'!P566/1000</f>
        <v>0</v>
      </c>
      <c r="J564">
        <f>'GT Data'!Q566/1000</f>
        <v>0</v>
      </c>
      <c r="K564">
        <f>'GT Data'!R566/1000</f>
        <v>0</v>
      </c>
      <c r="L564">
        <f>'GT Data'!S566/1000</f>
        <v>0</v>
      </c>
      <c r="M564">
        <f>'GT Data'!T566/1000</f>
        <v>0</v>
      </c>
      <c r="N564">
        <f>'GT Data'!H566/1000</f>
        <v>0</v>
      </c>
      <c r="O564">
        <f>'GT Data'!I566/1000</f>
        <v>0</v>
      </c>
      <c r="P564">
        <f>'GT Data'!J566/1000</f>
        <v>0</v>
      </c>
      <c r="Q564">
        <f>'GT Data'!U566</f>
        <v>0</v>
      </c>
      <c r="R564">
        <f>'GT Data'!V566</f>
        <v>0</v>
      </c>
      <c r="S564">
        <f>'GT Data'!W566</f>
        <v>0</v>
      </c>
    </row>
    <row r="565" spans="1:19" x14ac:dyDescent="0.3">
      <c r="A565">
        <f>'GT Data'!A567</f>
        <v>0</v>
      </c>
      <c r="B565">
        <f>'GT Data'!E567/1000</f>
        <v>0</v>
      </c>
      <c r="C565">
        <f>'GT Data'!F567/1000</f>
        <v>0</v>
      </c>
      <c r="D565">
        <f>'GT Data'!G567/1000</f>
        <v>0</v>
      </c>
      <c r="E565">
        <f>'GT Data'!K567/1000</f>
        <v>0</v>
      </c>
      <c r="F565">
        <f>'GT Data'!L567/1000</f>
        <v>0</v>
      </c>
      <c r="G565">
        <f>'GT Data'!M567/1000</f>
        <v>0</v>
      </c>
      <c r="H565">
        <f>'GT Data'!O567/1000</f>
        <v>0</v>
      </c>
      <c r="I565">
        <f>'GT Data'!P567/1000</f>
        <v>0</v>
      </c>
      <c r="J565">
        <f>'GT Data'!Q567/1000</f>
        <v>0</v>
      </c>
      <c r="K565">
        <f>'GT Data'!R567/1000</f>
        <v>0</v>
      </c>
      <c r="L565">
        <f>'GT Data'!S567/1000</f>
        <v>0</v>
      </c>
      <c r="M565">
        <f>'GT Data'!T567/1000</f>
        <v>0</v>
      </c>
      <c r="N565">
        <f>'GT Data'!H567/1000</f>
        <v>0</v>
      </c>
      <c r="O565">
        <f>'GT Data'!I567/1000</f>
        <v>0</v>
      </c>
      <c r="P565">
        <f>'GT Data'!J567/1000</f>
        <v>0</v>
      </c>
      <c r="Q565">
        <f>'GT Data'!U567</f>
        <v>0</v>
      </c>
      <c r="R565">
        <f>'GT Data'!V567</f>
        <v>0</v>
      </c>
      <c r="S565">
        <f>'GT Data'!W567</f>
        <v>0</v>
      </c>
    </row>
    <row r="566" spans="1:19" x14ac:dyDescent="0.3">
      <c r="A566">
        <f>'GT Data'!A568</f>
        <v>0</v>
      </c>
      <c r="B566">
        <f>'GT Data'!E568/1000</f>
        <v>0</v>
      </c>
      <c r="C566">
        <f>'GT Data'!F568/1000</f>
        <v>0</v>
      </c>
      <c r="D566">
        <f>'GT Data'!G568/1000</f>
        <v>0</v>
      </c>
      <c r="E566">
        <f>'GT Data'!K568/1000</f>
        <v>0</v>
      </c>
      <c r="F566">
        <f>'GT Data'!L568/1000</f>
        <v>0</v>
      </c>
      <c r="G566">
        <f>'GT Data'!M568/1000</f>
        <v>0</v>
      </c>
      <c r="H566">
        <f>'GT Data'!O568/1000</f>
        <v>0</v>
      </c>
      <c r="I566">
        <f>'GT Data'!P568/1000</f>
        <v>0</v>
      </c>
      <c r="J566">
        <f>'GT Data'!Q568/1000</f>
        <v>0</v>
      </c>
      <c r="K566">
        <f>'GT Data'!R568/1000</f>
        <v>0</v>
      </c>
      <c r="L566">
        <f>'GT Data'!S568/1000</f>
        <v>0</v>
      </c>
      <c r="M566">
        <f>'GT Data'!T568/1000</f>
        <v>0</v>
      </c>
      <c r="N566">
        <f>'GT Data'!H568/1000</f>
        <v>0</v>
      </c>
      <c r="O566">
        <f>'GT Data'!I568/1000</f>
        <v>0</v>
      </c>
      <c r="P566">
        <f>'GT Data'!J568/1000</f>
        <v>0</v>
      </c>
      <c r="Q566">
        <f>'GT Data'!U568</f>
        <v>0</v>
      </c>
      <c r="R566">
        <f>'GT Data'!V568</f>
        <v>0</v>
      </c>
      <c r="S566">
        <f>'GT Data'!W568</f>
        <v>0</v>
      </c>
    </row>
    <row r="567" spans="1:19" x14ac:dyDescent="0.3">
      <c r="A567">
        <f>'GT Data'!A569</f>
        <v>0</v>
      </c>
      <c r="B567">
        <f>'GT Data'!E569/1000</f>
        <v>0</v>
      </c>
      <c r="C567">
        <f>'GT Data'!F569/1000</f>
        <v>0</v>
      </c>
      <c r="D567">
        <f>'GT Data'!G569/1000</f>
        <v>0</v>
      </c>
      <c r="E567">
        <f>'GT Data'!K569/1000</f>
        <v>0</v>
      </c>
      <c r="F567">
        <f>'GT Data'!L569/1000</f>
        <v>0</v>
      </c>
      <c r="G567">
        <f>'GT Data'!M569/1000</f>
        <v>0</v>
      </c>
      <c r="H567">
        <f>'GT Data'!O569/1000</f>
        <v>0</v>
      </c>
      <c r="I567">
        <f>'GT Data'!P569/1000</f>
        <v>0</v>
      </c>
      <c r="J567">
        <f>'GT Data'!Q569/1000</f>
        <v>0</v>
      </c>
      <c r="K567">
        <f>'GT Data'!R569/1000</f>
        <v>0</v>
      </c>
      <c r="L567">
        <f>'GT Data'!S569/1000</f>
        <v>0</v>
      </c>
      <c r="M567">
        <f>'GT Data'!T569/1000</f>
        <v>0</v>
      </c>
      <c r="N567">
        <f>'GT Data'!H569/1000</f>
        <v>0</v>
      </c>
      <c r="O567">
        <f>'GT Data'!I569/1000</f>
        <v>0</v>
      </c>
      <c r="P567">
        <f>'GT Data'!J569/1000</f>
        <v>0</v>
      </c>
      <c r="Q567">
        <f>'GT Data'!U569</f>
        <v>0</v>
      </c>
      <c r="R567">
        <f>'GT Data'!V569</f>
        <v>0</v>
      </c>
      <c r="S567">
        <f>'GT Data'!W569</f>
        <v>0</v>
      </c>
    </row>
    <row r="568" spans="1:19" x14ac:dyDescent="0.3">
      <c r="A568">
        <f>'GT Data'!A570</f>
        <v>0</v>
      </c>
      <c r="B568">
        <f>'GT Data'!E570/1000</f>
        <v>0</v>
      </c>
      <c r="C568">
        <f>'GT Data'!F570/1000</f>
        <v>0</v>
      </c>
      <c r="D568">
        <f>'GT Data'!G570/1000</f>
        <v>0</v>
      </c>
      <c r="E568">
        <f>'GT Data'!K570/1000</f>
        <v>0</v>
      </c>
      <c r="F568">
        <f>'GT Data'!L570/1000</f>
        <v>0</v>
      </c>
      <c r="G568">
        <f>'GT Data'!M570/1000</f>
        <v>0</v>
      </c>
      <c r="H568">
        <f>'GT Data'!O570/1000</f>
        <v>0</v>
      </c>
      <c r="I568">
        <f>'GT Data'!P570/1000</f>
        <v>0</v>
      </c>
      <c r="J568">
        <f>'GT Data'!Q570/1000</f>
        <v>0</v>
      </c>
      <c r="K568">
        <f>'GT Data'!R570/1000</f>
        <v>0</v>
      </c>
      <c r="L568">
        <f>'GT Data'!S570/1000</f>
        <v>0</v>
      </c>
      <c r="M568">
        <f>'GT Data'!T570/1000</f>
        <v>0</v>
      </c>
      <c r="N568">
        <f>'GT Data'!H570/1000</f>
        <v>0</v>
      </c>
      <c r="O568">
        <f>'GT Data'!I570/1000</f>
        <v>0</v>
      </c>
      <c r="P568">
        <f>'GT Data'!J570/1000</f>
        <v>0</v>
      </c>
      <c r="Q568">
        <f>'GT Data'!U570</f>
        <v>0</v>
      </c>
      <c r="R568">
        <f>'GT Data'!V570</f>
        <v>0</v>
      </c>
      <c r="S568">
        <f>'GT Data'!W570</f>
        <v>0</v>
      </c>
    </row>
    <row r="569" spans="1:19" x14ac:dyDescent="0.3">
      <c r="A569">
        <f>'GT Data'!A571</f>
        <v>0</v>
      </c>
      <c r="B569">
        <f>'GT Data'!E571/1000</f>
        <v>0</v>
      </c>
      <c r="C569">
        <f>'GT Data'!F571/1000</f>
        <v>0</v>
      </c>
      <c r="D569">
        <f>'GT Data'!G571/1000</f>
        <v>0</v>
      </c>
      <c r="E569">
        <f>'GT Data'!K571/1000</f>
        <v>0</v>
      </c>
      <c r="F569">
        <f>'GT Data'!L571/1000</f>
        <v>0</v>
      </c>
      <c r="G569">
        <f>'GT Data'!M571/1000</f>
        <v>0</v>
      </c>
      <c r="H569">
        <f>'GT Data'!O571/1000</f>
        <v>0</v>
      </c>
      <c r="I569">
        <f>'GT Data'!P571/1000</f>
        <v>0</v>
      </c>
      <c r="J569">
        <f>'GT Data'!Q571/1000</f>
        <v>0</v>
      </c>
      <c r="K569">
        <f>'GT Data'!R571/1000</f>
        <v>0</v>
      </c>
      <c r="L569">
        <f>'GT Data'!S571/1000</f>
        <v>0</v>
      </c>
      <c r="M569">
        <f>'GT Data'!T571/1000</f>
        <v>0</v>
      </c>
      <c r="N569">
        <f>'GT Data'!H571/1000</f>
        <v>0</v>
      </c>
      <c r="O569">
        <f>'GT Data'!I571/1000</f>
        <v>0</v>
      </c>
      <c r="P569">
        <f>'GT Data'!J571/1000</f>
        <v>0</v>
      </c>
      <c r="Q569">
        <f>'GT Data'!U571</f>
        <v>0</v>
      </c>
      <c r="R569">
        <f>'GT Data'!V571</f>
        <v>0</v>
      </c>
      <c r="S569">
        <f>'GT Data'!W571</f>
        <v>0</v>
      </c>
    </row>
    <row r="570" spans="1:19" x14ac:dyDescent="0.3">
      <c r="A570">
        <f>'GT Data'!A572</f>
        <v>0</v>
      </c>
      <c r="B570">
        <f>'GT Data'!E572/1000</f>
        <v>0</v>
      </c>
      <c r="C570">
        <f>'GT Data'!F572/1000</f>
        <v>0</v>
      </c>
      <c r="D570">
        <f>'GT Data'!G572/1000</f>
        <v>0</v>
      </c>
      <c r="E570">
        <f>'GT Data'!K572/1000</f>
        <v>0</v>
      </c>
      <c r="F570">
        <f>'GT Data'!L572/1000</f>
        <v>0</v>
      </c>
      <c r="G570">
        <f>'GT Data'!M572/1000</f>
        <v>0</v>
      </c>
      <c r="H570">
        <f>'GT Data'!O572/1000</f>
        <v>0</v>
      </c>
      <c r="I570">
        <f>'GT Data'!P572/1000</f>
        <v>0</v>
      </c>
      <c r="J570">
        <f>'GT Data'!Q572/1000</f>
        <v>0</v>
      </c>
      <c r="K570">
        <f>'GT Data'!R572/1000</f>
        <v>0</v>
      </c>
      <c r="L570">
        <f>'GT Data'!S572/1000</f>
        <v>0</v>
      </c>
      <c r="M570">
        <f>'GT Data'!T572/1000</f>
        <v>0</v>
      </c>
      <c r="N570">
        <f>'GT Data'!H572/1000</f>
        <v>0</v>
      </c>
      <c r="O570">
        <f>'GT Data'!I572/1000</f>
        <v>0</v>
      </c>
      <c r="P570">
        <f>'GT Data'!J572/1000</f>
        <v>0</v>
      </c>
      <c r="Q570">
        <f>'GT Data'!U572</f>
        <v>0</v>
      </c>
      <c r="R570">
        <f>'GT Data'!V572</f>
        <v>0</v>
      </c>
      <c r="S570">
        <f>'GT Data'!W572</f>
        <v>0</v>
      </c>
    </row>
    <row r="571" spans="1:19" x14ac:dyDescent="0.3">
      <c r="A571">
        <f>'GT Data'!A573</f>
        <v>0</v>
      </c>
      <c r="B571">
        <f>'GT Data'!E573/1000</f>
        <v>0</v>
      </c>
      <c r="C571">
        <f>'GT Data'!F573/1000</f>
        <v>0</v>
      </c>
      <c r="D571">
        <f>'GT Data'!G573/1000</f>
        <v>0</v>
      </c>
      <c r="E571">
        <f>'GT Data'!K573/1000</f>
        <v>0</v>
      </c>
      <c r="F571">
        <f>'GT Data'!L573/1000</f>
        <v>0</v>
      </c>
      <c r="G571">
        <f>'GT Data'!M573/1000</f>
        <v>0</v>
      </c>
      <c r="H571">
        <f>'GT Data'!O573/1000</f>
        <v>0</v>
      </c>
      <c r="I571">
        <f>'GT Data'!P573/1000</f>
        <v>0</v>
      </c>
      <c r="J571">
        <f>'GT Data'!Q573/1000</f>
        <v>0</v>
      </c>
      <c r="K571">
        <f>'GT Data'!R573/1000</f>
        <v>0</v>
      </c>
      <c r="L571">
        <f>'GT Data'!S573/1000</f>
        <v>0</v>
      </c>
      <c r="M571">
        <f>'GT Data'!T573/1000</f>
        <v>0</v>
      </c>
      <c r="N571">
        <f>'GT Data'!H573/1000</f>
        <v>0</v>
      </c>
      <c r="O571">
        <f>'GT Data'!I573/1000</f>
        <v>0</v>
      </c>
      <c r="P571">
        <f>'GT Data'!J573/1000</f>
        <v>0</v>
      </c>
      <c r="Q571">
        <f>'GT Data'!U573</f>
        <v>0</v>
      </c>
      <c r="R571">
        <f>'GT Data'!V573</f>
        <v>0</v>
      </c>
      <c r="S571">
        <f>'GT Data'!W573</f>
        <v>0</v>
      </c>
    </row>
    <row r="572" spans="1:19" x14ac:dyDescent="0.3">
      <c r="A572">
        <f>'GT Data'!A574</f>
        <v>0</v>
      </c>
      <c r="B572">
        <f>'GT Data'!E574/1000</f>
        <v>0</v>
      </c>
      <c r="C572">
        <f>'GT Data'!F574/1000</f>
        <v>0</v>
      </c>
      <c r="D572">
        <f>'GT Data'!G574/1000</f>
        <v>0</v>
      </c>
      <c r="E572">
        <f>'GT Data'!K574/1000</f>
        <v>0</v>
      </c>
      <c r="F572">
        <f>'GT Data'!L574/1000</f>
        <v>0</v>
      </c>
      <c r="G572">
        <f>'GT Data'!M574/1000</f>
        <v>0</v>
      </c>
      <c r="H572">
        <f>'GT Data'!O574/1000</f>
        <v>0</v>
      </c>
      <c r="I572">
        <f>'GT Data'!P574/1000</f>
        <v>0</v>
      </c>
      <c r="J572">
        <f>'GT Data'!Q574/1000</f>
        <v>0</v>
      </c>
      <c r="K572">
        <f>'GT Data'!R574/1000</f>
        <v>0</v>
      </c>
      <c r="L572">
        <f>'GT Data'!S574/1000</f>
        <v>0</v>
      </c>
      <c r="M572">
        <f>'GT Data'!T574/1000</f>
        <v>0</v>
      </c>
      <c r="N572">
        <f>'GT Data'!H574/1000</f>
        <v>0</v>
      </c>
      <c r="O572">
        <f>'GT Data'!I574/1000</f>
        <v>0</v>
      </c>
      <c r="P572">
        <f>'GT Data'!J574/1000</f>
        <v>0</v>
      </c>
      <c r="Q572">
        <f>'GT Data'!U574</f>
        <v>0</v>
      </c>
      <c r="R572">
        <f>'GT Data'!V574</f>
        <v>0</v>
      </c>
      <c r="S572">
        <f>'GT Data'!W574</f>
        <v>0</v>
      </c>
    </row>
    <row r="573" spans="1:19" x14ac:dyDescent="0.3">
      <c r="A573">
        <f>'GT Data'!A575</f>
        <v>0</v>
      </c>
      <c r="B573">
        <f>'GT Data'!E575/1000</f>
        <v>0</v>
      </c>
      <c r="C573">
        <f>'GT Data'!F575/1000</f>
        <v>0</v>
      </c>
      <c r="D573">
        <f>'GT Data'!G575/1000</f>
        <v>0</v>
      </c>
      <c r="E573">
        <f>'GT Data'!K575/1000</f>
        <v>0</v>
      </c>
      <c r="F573">
        <f>'GT Data'!L575/1000</f>
        <v>0</v>
      </c>
      <c r="G573">
        <f>'GT Data'!M575/1000</f>
        <v>0</v>
      </c>
      <c r="H573">
        <f>'GT Data'!O575/1000</f>
        <v>0</v>
      </c>
      <c r="I573">
        <f>'GT Data'!P575/1000</f>
        <v>0</v>
      </c>
      <c r="J573">
        <f>'GT Data'!Q575/1000</f>
        <v>0</v>
      </c>
      <c r="K573">
        <f>'GT Data'!R575/1000</f>
        <v>0</v>
      </c>
      <c r="L573">
        <f>'GT Data'!S575/1000</f>
        <v>0</v>
      </c>
      <c r="M573">
        <f>'GT Data'!T575/1000</f>
        <v>0</v>
      </c>
      <c r="N573">
        <f>'GT Data'!H575/1000</f>
        <v>0</v>
      </c>
      <c r="O573">
        <f>'GT Data'!I575/1000</f>
        <v>0</v>
      </c>
      <c r="P573">
        <f>'GT Data'!J575/1000</f>
        <v>0</v>
      </c>
      <c r="Q573">
        <f>'GT Data'!U575</f>
        <v>0</v>
      </c>
      <c r="R573">
        <f>'GT Data'!V575</f>
        <v>0</v>
      </c>
      <c r="S573">
        <f>'GT Data'!W575</f>
        <v>0</v>
      </c>
    </row>
    <row r="574" spans="1:19" x14ac:dyDescent="0.3">
      <c r="A574">
        <f>'GT Data'!A576</f>
        <v>0</v>
      </c>
      <c r="B574">
        <f>'GT Data'!E576/1000</f>
        <v>0</v>
      </c>
      <c r="C574">
        <f>'GT Data'!F576/1000</f>
        <v>0</v>
      </c>
      <c r="D574">
        <f>'GT Data'!G576/1000</f>
        <v>0</v>
      </c>
      <c r="E574">
        <f>'GT Data'!K576/1000</f>
        <v>0</v>
      </c>
      <c r="F574">
        <f>'GT Data'!L576/1000</f>
        <v>0</v>
      </c>
      <c r="G574">
        <f>'GT Data'!M576/1000</f>
        <v>0</v>
      </c>
      <c r="H574">
        <f>'GT Data'!O576/1000</f>
        <v>0</v>
      </c>
      <c r="I574">
        <f>'GT Data'!P576/1000</f>
        <v>0</v>
      </c>
      <c r="J574">
        <f>'GT Data'!Q576/1000</f>
        <v>0</v>
      </c>
      <c r="K574">
        <f>'GT Data'!R576/1000</f>
        <v>0</v>
      </c>
      <c r="L574">
        <f>'GT Data'!S576/1000</f>
        <v>0</v>
      </c>
      <c r="M574">
        <f>'GT Data'!T576/1000</f>
        <v>0</v>
      </c>
      <c r="N574">
        <f>'GT Data'!H576/1000</f>
        <v>0</v>
      </c>
      <c r="O574">
        <f>'GT Data'!I576/1000</f>
        <v>0</v>
      </c>
      <c r="P574">
        <f>'GT Data'!J576/1000</f>
        <v>0</v>
      </c>
      <c r="Q574">
        <f>'GT Data'!U576</f>
        <v>0</v>
      </c>
      <c r="R574">
        <f>'GT Data'!V576</f>
        <v>0</v>
      </c>
      <c r="S574">
        <f>'GT Data'!W576</f>
        <v>0</v>
      </c>
    </row>
    <row r="575" spans="1:19" x14ac:dyDescent="0.3">
      <c r="A575">
        <f>'GT Data'!A577</f>
        <v>0</v>
      </c>
      <c r="B575">
        <f>'GT Data'!E577/1000</f>
        <v>0</v>
      </c>
      <c r="C575">
        <f>'GT Data'!F577/1000</f>
        <v>0</v>
      </c>
      <c r="D575">
        <f>'GT Data'!G577/1000</f>
        <v>0</v>
      </c>
      <c r="E575">
        <f>'GT Data'!K577/1000</f>
        <v>0</v>
      </c>
      <c r="F575">
        <f>'GT Data'!L577/1000</f>
        <v>0</v>
      </c>
      <c r="G575">
        <f>'GT Data'!M577/1000</f>
        <v>0</v>
      </c>
      <c r="H575">
        <f>'GT Data'!O577/1000</f>
        <v>0</v>
      </c>
      <c r="I575">
        <f>'GT Data'!P577/1000</f>
        <v>0</v>
      </c>
      <c r="J575">
        <f>'GT Data'!Q577/1000</f>
        <v>0</v>
      </c>
      <c r="K575">
        <f>'GT Data'!R577/1000</f>
        <v>0</v>
      </c>
      <c r="L575">
        <f>'GT Data'!S577/1000</f>
        <v>0</v>
      </c>
      <c r="M575">
        <f>'GT Data'!T577/1000</f>
        <v>0</v>
      </c>
      <c r="N575">
        <f>'GT Data'!H577/1000</f>
        <v>0</v>
      </c>
      <c r="O575">
        <f>'GT Data'!I577/1000</f>
        <v>0</v>
      </c>
      <c r="P575">
        <f>'GT Data'!J577/1000</f>
        <v>0</v>
      </c>
      <c r="Q575">
        <f>'GT Data'!U577</f>
        <v>0</v>
      </c>
      <c r="R575">
        <f>'GT Data'!V577</f>
        <v>0</v>
      </c>
      <c r="S575">
        <f>'GT Data'!W577</f>
        <v>0</v>
      </c>
    </row>
    <row r="576" spans="1:19" x14ac:dyDescent="0.3">
      <c r="A576">
        <f>'GT Data'!A578</f>
        <v>0</v>
      </c>
      <c r="B576">
        <f>'GT Data'!E578/1000</f>
        <v>0</v>
      </c>
      <c r="C576">
        <f>'GT Data'!F578/1000</f>
        <v>0</v>
      </c>
      <c r="D576">
        <f>'GT Data'!G578/1000</f>
        <v>0</v>
      </c>
      <c r="E576">
        <f>'GT Data'!K578/1000</f>
        <v>0</v>
      </c>
      <c r="F576">
        <f>'GT Data'!L578/1000</f>
        <v>0</v>
      </c>
      <c r="G576">
        <f>'GT Data'!M578/1000</f>
        <v>0</v>
      </c>
      <c r="H576">
        <f>'GT Data'!O578/1000</f>
        <v>0</v>
      </c>
      <c r="I576">
        <f>'GT Data'!P578/1000</f>
        <v>0</v>
      </c>
      <c r="J576">
        <f>'GT Data'!Q578/1000</f>
        <v>0</v>
      </c>
      <c r="K576">
        <f>'GT Data'!R578/1000</f>
        <v>0</v>
      </c>
      <c r="L576">
        <f>'GT Data'!S578/1000</f>
        <v>0</v>
      </c>
      <c r="M576">
        <f>'GT Data'!T578/1000</f>
        <v>0</v>
      </c>
      <c r="N576">
        <f>'GT Data'!H578/1000</f>
        <v>0</v>
      </c>
      <c r="O576">
        <f>'GT Data'!I578/1000</f>
        <v>0</v>
      </c>
      <c r="P576">
        <f>'GT Data'!J578/1000</f>
        <v>0</v>
      </c>
      <c r="Q576">
        <f>'GT Data'!U578</f>
        <v>0</v>
      </c>
      <c r="R576">
        <f>'GT Data'!V578</f>
        <v>0</v>
      </c>
      <c r="S576">
        <f>'GT Data'!W578</f>
        <v>0</v>
      </c>
    </row>
    <row r="577" spans="1:19" x14ac:dyDescent="0.3">
      <c r="A577">
        <f>'GT Data'!A579</f>
        <v>0</v>
      </c>
      <c r="B577">
        <f>'GT Data'!E579/1000</f>
        <v>0</v>
      </c>
      <c r="C577">
        <f>'GT Data'!F579/1000</f>
        <v>0</v>
      </c>
      <c r="D577">
        <f>'GT Data'!G579/1000</f>
        <v>0</v>
      </c>
      <c r="E577">
        <f>'GT Data'!K579/1000</f>
        <v>0</v>
      </c>
      <c r="F577">
        <f>'GT Data'!L579/1000</f>
        <v>0</v>
      </c>
      <c r="G577">
        <f>'GT Data'!M579/1000</f>
        <v>0</v>
      </c>
      <c r="H577">
        <f>'GT Data'!O579/1000</f>
        <v>0</v>
      </c>
      <c r="I577">
        <f>'GT Data'!P579/1000</f>
        <v>0</v>
      </c>
      <c r="J577">
        <f>'GT Data'!Q579/1000</f>
        <v>0</v>
      </c>
      <c r="K577">
        <f>'GT Data'!R579/1000</f>
        <v>0</v>
      </c>
      <c r="L577">
        <f>'GT Data'!S579/1000</f>
        <v>0</v>
      </c>
      <c r="M577">
        <f>'GT Data'!T579/1000</f>
        <v>0</v>
      </c>
      <c r="N577">
        <f>'GT Data'!H579/1000</f>
        <v>0</v>
      </c>
      <c r="O577">
        <f>'GT Data'!I579/1000</f>
        <v>0</v>
      </c>
      <c r="P577">
        <f>'GT Data'!J579/1000</f>
        <v>0</v>
      </c>
      <c r="Q577">
        <f>'GT Data'!U579</f>
        <v>0</v>
      </c>
      <c r="R577">
        <f>'GT Data'!V579</f>
        <v>0</v>
      </c>
      <c r="S577">
        <f>'GT Data'!W579</f>
        <v>0</v>
      </c>
    </row>
    <row r="578" spans="1:19" x14ac:dyDescent="0.3">
      <c r="A578">
        <f>'GT Data'!A580</f>
        <v>0</v>
      </c>
      <c r="B578">
        <f>'GT Data'!E580/1000</f>
        <v>0</v>
      </c>
      <c r="C578">
        <f>'GT Data'!F580/1000</f>
        <v>0</v>
      </c>
      <c r="D578">
        <f>'GT Data'!G580/1000</f>
        <v>0</v>
      </c>
      <c r="E578">
        <f>'GT Data'!K580/1000</f>
        <v>0</v>
      </c>
      <c r="F578">
        <f>'GT Data'!L580/1000</f>
        <v>0</v>
      </c>
      <c r="G578">
        <f>'GT Data'!M580/1000</f>
        <v>0</v>
      </c>
      <c r="H578">
        <f>'GT Data'!O580/1000</f>
        <v>0</v>
      </c>
      <c r="I578">
        <f>'GT Data'!P580/1000</f>
        <v>0</v>
      </c>
      <c r="J578">
        <f>'GT Data'!Q580/1000</f>
        <v>0</v>
      </c>
      <c r="K578">
        <f>'GT Data'!R580/1000</f>
        <v>0</v>
      </c>
      <c r="L578">
        <f>'GT Data'!S580/1000</f>
        <v>0</v>
      </c>
      <c r="M578">
        <f>'GT Data'!T580/1000</f>
        <v>0</v>
      </c>
      <c r="N578">
        <f>'GT Data'!H580/1000</f>
        <v>0</v>
      </c>
      <c r="O578">
        <f>'GT Data'!I580/1000</f>
        <v>0</v>
      </c>
      <c r="P578">
        <f>'GT Data'!J580/1000</f>
        <v>0</v>
      </c>
      <c r="Q578">
        <f>'GT Data'!U580</f>
        <v>0</v>
      </c>
      <c r="R578">
        <f>'GT Data'!V580</f>
        <v>0</v>
      </c>
      <c r="S578">
        <f>'GT Data'!W580</f>
        <v>0</v>
      </c>
    </row>
    <row r="579" spans="1:19" x14ac:dyDescent="0.3">
      <c r="A579">
        <f>'GT Data'!A581</f>
        <v>0</v>
      </c>
      <c r="B579">
        <f>'GT Data'!E581/1000</f>
        <v>0</v>
      </c>
      <c r="C579">
        <f>'GT Data'!F581/1000</f>
        <v>0</v>
      </c>
      <c r="D579">
        <f>'GT Data'!G581/1000</f>
        <v>0</v>
      </c>
      <c r="E579">
        <f>'GT Data'!K581/1000</f>
        <v>0</v>
      </c>
      <c r="F579">
        <f>'GT Data'!L581/1000</f>
        <v>0</v>
      </c>
      <c r="G579">
        <f>'GT Data'!M581/1000</f>
        <v>0</v>
      </c>
      <c r="H579">
        <f>'GT Data'!O581/1000</f>
        <v>0</v>
      </c>
      <c r="I579">
        <f>'GT Data'!P581/1000</f>
        <v>0</v>
      </c>
      <c r="J579">
        <f>'GT Data'!Q581/1000</f>
        <v>0</v>
      </c>
      <c r="K579">
        <f>'GT Data'!R581/1000</f>
        <v>0</v>
      </c>
      <c r="L579">
        <f>'GT Data'!S581/1000</f>
        <v>0</v>
      </c>
      <c r="M579">
        <f>'GT Data'!T581/1000</f>
        <v>0</v>
      </c>
      <c r="N579">
        <f>'GT Data'!H581/1000</f>
        <v>0</v>
      </c>
      <c r="O579">
        <f>'GT Data'!I581/1000</f>
        <v>0</v>
      </c>
      <c r="P579">
        <f>'GT Data'!J581/1000</f>
        <v>0</v>
      </c>
      <c r="Q579">
        <f>'GT Data'!U581</f>
        <v>0</v>
      </c>
      <c r="R579">
        <f>'GT Data'!V581</f>
        <v>0</v>
      </c>
      <c r="S579">
        <f>'GT Data'!W581</f>
        <v>0</v>
      </c>
    </row>
    <row r="580" spans="1:19" x14ac:dyDescent="0.3">
      <c r="A580">
        <f>'GT Data'!A582</f>
        <v>0</v>
      </c>
      <c r="B580">
        <f>'GT Data'!E582/1000</f>
        <v>0</v>
      </c>
      <c r="C580">
        <f>'GT Data'!F582/1000</f>
        <v>0</v>
      </c>
      <c r="D580">
        <f>'GT Data'!G582/1000</f>
        <v>0</v>
      </c>
      <c r="E580">
        <f>'GT Data'!K582/1000</f>
        <v>0</v>
      </c>
      <c r="F580">
        <f>'GT Data'!L582/1000</f>
        <v>0</v>
      </c>
      <c r="G580">
        <f>'GT Data'!M582/1000</f>
        <v>0</v>
      </c>
      <c r="H580">
        <f>'GT Data'!O582/1000</f>
        <v>0</v>
      </c>
      <c r="I580">
        <f>'GT Data'!P582/1000</f>
        <v>0</v>
      </c>
      <c r="J580">
        <f>'GT Data'!Q582/1000</f>
        <v>0</v>
      </c>
      <c r="K580">
        <f>'GT Data'!R582/1000</f>
        <v>0</v>
      </c>
      <c r="L580">
        <f>'GT Data'!S582/1000</f>
        <v>0</v>
      </c>
      <c r="M580">
        <f>'GT Data'!T582/1000</f>
        <v>0</v>
      </c>
      <c r="N580">
        <f>'GT Data'!H582/1000</f>
        <v>0</v>
      </c>
      <c r="O580">
        <f>'GT Data'!I582/1000</f>
        <v>0</v>
      </c>
      <c r="P580">
        <f>'GT Data'!J582/1000</f>
        <v>0</v>
      </c>
      <c r="Q580">
        <f>'GT Data'!U582</f>
        <v>0</v>
      </c>
      <c r="R580">
        <f>'GT Data'!V582</f>
        <v>0</v>
      </c>
      <c r="S580">
        <f>'GT Data'!W582</f>
        <v>0</v>
      </c>
    </row>
    <row r="581" spans="1:19" x14ac:dyDescent="0.3">
      <c r="A581">
        <f>'GT Data'!A583</f>
        <v>0</v>
      </c>
      <c r="B581">
        <f>'GT Data'!E583/1000</f>
        <v>0</v>
      </c>
      <c r="C581">
        <f>'GT Data'!F583/1000</f>
        <v>0</v>
      </c>
      <c r="D581">
        <f>'GT Data'!G583/1000</f>
        <v>0</v>
      </c>
      <c r="E581">
        <f>'GT Data'!K583/1000</f>
        <v>0</v>
      </c>
      <c r="F581">
        <f>'GT Data'!L583/1000</f>
        <v>0</v>
      </c>
      <c r="G581">
        <f>'GT Data'!M583/1000</f>
        <v>0</v>
      </c>
      <c r="H581">
        <f>'GT Data'!O583/1000</f>
        <v>0</v>
      </c>
      <c r="I581">
        <f>'GT Data'!P583/1000</f>
        <v>0</v>
      </c>
      <c r="J581">
        <f>'GT Data'!Q583/1000</f>
        <v>0</v>
      </c>
      <c r="K581">
        <f>'GT Data'!R583/1000</f>
        <v>0</v>
      </c>
      <c r="L581">
        <f>'GT Data'!S583/1000</f>
        <v>0</v>
      </c>
      <c r="M581">
        <f>'GT Data'!T583/1000</f>
        <v>0</v>
      </c>
      <c r="N581">
        <f>'GT Data'!H583/1000</f>
        <v>0</v>
      </c>
      <c r="O581">
        <f>'GT Data'!I583/1000</f>
        <v>0</v>
      </c>
      <c r="P581">
        <f>'GT Data'!J583/1000</f>
        <v>0</v>
      </c>
      <c r="Q581">
        <f>'GT Data'!U583</f>
        <v>0</v>
      </c>
      <c r="R581">
        <f>'GT Data'!V583</f>
        <v>0</v>
      </c>
      <c r="S581">
        <f>'GT Data'!W583</f>
        <v>0</v>
      </c>
    </row>
    <row r="582" spans="1:19" x14ac:dyDescent="0.3">
      <c r="A582">
        <f>'GT Data'!A584</f>
        <v>0</v>
      </c>
      <c r="B582">
        <f>'GT Data'!E584/1000</f>
        <v>0</v>
      </c>
      <c r="C582">
        <f>'GT Data'!F584/1000</f>
        <v>0</v>
      </c>
      <c r="D582">
        <f>'GT Data'!G584/1000</f>
        <v>0</v>
      </c>
      <c r="E582">
        <f>'GT Data'!K584/1000</f>
        <v>0</v>
      </c>
      <c r="F582">
        <f>'GT Data'!L584/1000</f>
        <v>0</v>
      </c>
      <c r="G582">
        <f>'GT Data'!M584/1000</f>
        <v>0</v>
      </c>
      <c r="H582">
        <f>'GT Data'!O584/1000</f>
        <v>0</v>
      </c>
      <c r="I582">
        <f>'GT Data'!P584/1000</f>
        <v>0</v>
      </c>
      <c r="J582">
        <f>'GT Data'!Q584/1000</f>
        <v>0</v>
      </c>
      <c r="K582">
        <f>'GT Data'!R584/1000</f>
        <v>0</v>
      </c>
      <c r="L582">
        <f>'GT Data'!S584/1000</f>
        <v>0</v>
      </c>
      <c r="M582">
        <f>'GT Data'!T584/1000</f>
        <v>0</v>
      </c>
      <c r="N582">
        <f>'GT Data'!H584/1000</f>
        <v>0</v>
      </c>
      <c r="O582">
        <f>'GT Data'!I584/1000</f>
        <v>0</v>
      </c>
      <c r="P582">
        <f>'GT Data'!J584/1000</f>
        <v>0</v>
      </c>
      <c r="Q582">
        <f>'GT Data'!U584</f>
        <v>0</v>
      </c>
      <c r="R582">
        <f>'GT Data'!V584</f>
        <v>0</v>
      </c>
      <c r="S582">
        <f>'GT Data'!W584</f>
        <v>0</v>
      </c>
    </row>
    <row r="583" spans="1:19" x14ac:dyDescent="0.3">
      <c r="A583">
        <f>'GT Data'!A585</f>
        <v>0</v>
      </c>
      <c r="B583">
        <f>'GT Data'!E585/1000</f>
        <v>0</v>
      </c>
      <c r="C583">
        <f>'GT Data'!F585/1000</f>
        <v>0</v>
      </c>
      <c r="D583">
        <f>'GT Data'!G585/1000</f>
        <v>0</v>
      </c>
      <c r="E583">
        <f>'GT Data'!K585/1000</f>
        <v>0</v>
      </c>
      <c r="F583">
        <f>'GT Data'!L585/1000</f>
        <v>0</v>
      </c>
      <c r="G583">
        <f>'GT Data'!M585/1000</f>
        <v>0</v>
      </c>
      <c r="H583">
        <f>'GT Data'!O585/1000</f>
        <v>0</v>
      </c>
      <c r="I583">
        <f>'GT Data'!P585/1000</f>
        <v>0</v>
      </c>
      <c r="J583">
        <f>'GT Data'!Q585/1000</f>
        <v>0</v>
      </c>
      <c r="K583">
        <f>'GT Data'!R585/1000</f>
        <v>0</v>
      </c>
      <c r="L583">
        <f>'GT Data'!S585/1000</f>
        <v>0</v>
      </c>
      <c r="M583">
        <f>'GT Data'!T585/1000</f>
        <v>0</v>
      </c>
      <c r="N583">
        <f>'GT Data'!H585/1000</f>
        <v>0</v>
      </c>
      <c r="O583">
        <f>'GT Data'!I585/1000</f>
        <v>0</v>
      </c>
      <c r="P583">
        <f>'GT Data'!J585/1000</f>
        <v>0</v>
      </c>
      <c r="Q583">
        <f>'GT Data'!U585</f>
        <v>0</v>
      </c>
      <c r="R583">
        <f>'GT Data'!V585</f>
        <v>0</v>
      </c>
      <c r="S583">
        <f>'GT Data'!W585</f>
        <v>0</v>
      </c>
    </row>
    <row r="584" spans="1:19" x14ac:dyDescent="0.3">
      <c r="A584">
        <f>'GT Data'!A586</f>
        <v>0</v>
      </c>
      <c r="B584">
        <f>'GT Data'!E586/1000</f>
        <v>0</v>
      </c>
      <c r="C584">
        <f>'GT Data'!F586/1000</f>
        <v>0</v>
      </c>
      <c r="D584">
        <f>'GT Data'!G586/1000</f>
        <v>0</v>
      </c>
      <c r="E584">
        <f>'GT Data'!K586/1000</f>
        <v>0</v>
      </c>
      <c r="F584">
        <f>'GT Data'!L586/1000</f>
        <v>0</v>
      </c>
      <c r="G584">
        <f>'GT Data'!M586/1000</f>
        <v>0</v>
      </c>
      <c r="H584">
        <f>'GT Data'!O586/1000</f>
        <v>0</v>
      </c>
      <c r="I584">
        <f>'GT Data'!P586/1000</f>
        <v>0</v>
      </c>
      <c r="J584">
        <f>'GT Data'!Q586/1000</f>
        <v>0</v>
      </c>
      <c r="K584">
        <f>'GT Data'!R586/1000</f>
        <v>0</v>
      </c>
      <c r="L584">
        <f>'GT Data'!S586/1000</f>
        <v>0</v>
      </c>
      <c r="M584">
        <f>'GT Data'!T586/1000</f>
        <v>0</v>
      </c>
      <c r="N584">
        <f>'GT Data'!H586/1000</f>
        <v>0</v>
      </c>
      <c r="O584">
        <f>'GT Data'!I586/1000</f>
        <v>0</v>
      </c>
      <c r="P584">
        <f>'GT Data'!J586/1000</f>
        <v>0</v>
      </c>
      <c r="Q584">
        <f>'GT Data'!U586</f>
        <v>0</v>
      </c>
      <c r="R584">
        <f>'GT Data'!V586</f>
        <v>0</v>
      </c>
      <c r="S584">
        <f>'GT Data'!W586</f>
        <v>0</v>
      </c>
    </row>
    <row r="585" spans="1:19" x14ac:dyDescent="0.3">
      <c r="A585">
        <f>'GT Data'!A587</f>
        <v>0</v>
      </c>
      <c r="B585">
        <f>'GT Data'!E587/1000</f>
        <v>0</v>
      </c>
      <c r="C585">
        <f>'GT Data'!F587/1000</f>
        <v>0</v>
      </c>
      <c r="D585">
        <f>'GT Data'!G587/1000</f>
        <v>0</v>
      </c>
      <c r="E585">
        <f>'GT Data'!K587/1000</f>
        <v>0</v>
      </c>
      <c r="F585">
        <f>'GT Data'!L587/1000</f>
        <v>0</v>
      </c>
      <c r="G585">
        <f>'GT Data'!M587/1000</f>
        <v>0</v>
      </c>
      <c r="H585">
        <f>'GT Data'!O587/1000</f>
        <v>0</v>
      </c>
      <c r="I585">
        <f>'GT Data'!P587/1000</f>
        <v>0</v>
      </c>
      <c r="J585">
        <f>'GT Data'!Q587/1000</f>
        <v>0</v>
      </c>
      <c r="K585">
        <f>'GT Data'!R587/1000</f>
        <v>0</v>
      </c>
      <c r="L585">
        <f>'GT Data'!S587/1000</f>
        <v>0</v>
      </c>
      <c r="M585">
        <f>'GT Data'!T587/1000</f>
        <v>0</v>
      </c>
      <c r="N585">
        <f>'GT Data'!H587/1000</f>
        <v>0</v>
      </c>
      <c r="O585">
        <f>'GT Data'!I587/1000</f>
        <v>0</v>
      </c>
      <c r="P585">
        <f>'GT Data'!J587/1000</f>
        <v>0</v>
      </c>
      <c r="Q585">
        <f>'GT Data'!U587</f>
        <v>0</v>
      </c>
      <c r="R585">
        <f>'GT Data'!V587</f>
        <v>0</v>
      </c>
      <c r="S585">
        <f>'GT Data'!W587</f>
        <v>0</v>
      </c>
    </row>
    <row r="586" spans="1:19" x14ac:dyDescent="0.3">
      <c r="A586">
        <f>'GT Data'!A588</f>
        <v>0</v>
      </c>
      <c r="B586">
        <f>'GT Data'!E588/1000</f>
        <v>0</v>
      </c>
      <c r="C586">
        <f>'GT Data'!F588/1000</f>
        <v>0</v>
      </c>
      <c r="D586">
        <f>'GT Data'!G588/1000</f>
        <v>0</v>
      </c>
      <c r="E586">
        <f>'GT Data'!K588/1000</f>
        <v>0</v>
      </c>
      <c r="F586">
        <f>'GT Data'!L588/1000</f>
        <v>0</v>
      </c>
      <c r="G586">
        <f>'GT Data'!M588/1000</f>
        <v>0</v>
      </c>
      <c r="H586">
        <f>'GT Data'!O588/1000</f>
        <v>0</v>
      </c>
      <c r="I586">
        <f>'GT Data'!P588/1000</f>
        <v>0</v>
      </c>
      <c r="J586">
        <f>'GT Data'!Q588/1000</f>
        <v>0</v>
      </c>
      <c r="K586">
        <f>'GT Data'!R588/1000</f>
        <v>0</v>
      </c>
      <c r="L586">
        <f>'GT Data'!S588/1000</f>
        <v>0</v>
      </c>
      <c r="M586">
        <f>'GT Data'!T588/1000</f>
        <v>0</v>
      </c>
      <c r="N586">
        <f>'GT Data'!H588/1000</f>
        <v>0</v>
      </c>
      <c r="O586">
        <f>'GT Data'!I588/1000</f>
        <v>0</v>
      </c>
      <c r="P586">
        <f>'GT Data'!J588/1000</f>
        <v>0</v>
      </c>
      <c r="Q586">
        <f>'GT Data'!U588</f>
        <v>0</v>
      </c>
      <c r="R586">
        <f>'GT Data'!V588</f>
        <v>0</v>
      </c>
      <c r="S586">
        <f>'GT Data'!W588</f>
        <v>0</v>
      </c>
    </row>
    <row r="587" spans="1:19" x14ac:dyDescent="0.3">
      <c r="A587">
        <f>'GT Data'!A589</f>
        <v>0</v>
      </c>
      <c r="B587">
        <f>'GT Data'!E589/1000</f>
        <v>0</v>
      </c>
      <c r="C587">
        <f>'GT Data'!F589/1000</f>
        <v>0</v>
      </c>
      <c r="D587">
        <f>'GT Data'!G589/1000</f>
        <v>0</v>
      </c>
      <c r="E587">
        <f>'GT Data'!K589/1000</f>
        <v>0</v>
      </c>
      <c r="F587">
        <f>'GT Data'!L589/1000</f>
        <v>0</v>
      </c>
      <c r="G587">
        <f>'GT Data'!M589/1000</f>
        <v>0</v>
      </c>
      <c r="H587">
        <f>'GT Data'!O589/1000</f>
        <v>0</v>
      </c>
      <c r="I587">
        <f>'GT Data'!P589/1000</f>
        <v>0</v>
      </c>
      <c r="J587">
        <f>'GT Data'!Q589/1000</f>
        <v>0</v>
      </c>
      <c r="K587">
        <f>'GT Data'!R589/1000</f>
        <v>0</v>
      </c>
      <c r="L587">
        <f>'GT Data'!S589/1000</f>
        <v>0</v>
      </c>
      <c r="M587">
        <f>'GT Data'!T589/1000</f>
        <v>0</v>
      </c>
      <c r="N587">
        <f>'GT Data'!H589/1000</f>
        <v>0</v>
      </c>
      <c r="O587">
        <f>'GT Data'!I589/1000</f>
        <v>0</v>
      </c>
      <c r="P587">
        <f>'GT Data'!J589/1000</f>
        <v>0</v>
      </c>
      <c r="Q587">
        <f>'GT Data'!U589</f>
        <v>0</v>
      </c>
      <c r="R587">
        <f>'GT Data'!V589</f>
        <v>0</v>
      </c>
      <c r="S587">
        <f>'GT Data'!W589</f>
        <v>0</v>
      </c>
    </row>
    <row r="588" spans="1:19" x14ac:dyDescent="0.3">
      <c r="A588">
        <f>'GT Data'!A590</f>
        <v>0</v>
      </c>
      <c r="B588">
        <f>'GT Data'!E590/1000</f>
        <v>0</v>
      </c>
      <c r="C588">
        <f>'GT Data'!F590/1000</f>
        <v>0</v>
      </c>
      <c r="D588">
        <f>'GT Data'!G590/1000</f>
        <v>0</v>
      </c>
      <c r="E588">
        <f>'GT Data'!K590/1000</f>
        <v>0</v>
      </c>
      <c r="F588">
        <f>'GT Data'!L590/1000</f>
        <v>0</v>
      </c>
      <c r="G588">
        <f>'GT Data'!M590/1000</f>
        <v>0</v>
      </c>
      <c r="H588">
        <f>'GT Data'!O590/1000</f>
        <v>0</v>
      </c>
      <c r="I588">
        <f>'GT Data'!P590/1000</f>
        <v>0</v>
      </c>
      <c r="J588">
        <f>'GT Data'!Q590/1000</f>
        <v>0</v>
      </c>
      <c r="K588">
        <f>'GT Data'!R590/1000</f>
        <v>0</v>
      </c>
      <c r="L588">
        <f>'GT Data'!S590/1000</f>
        <v>0</v>
      </c>
      <c r="M588">
        <f>'GT Data'!T590/1000</f>
        <v>0</v>
      </c>
      <c r="N588">
        <f>'GT Data'!H590/1000</f>
        <v>0</v>
      </c>
      <c r="O588">
        <f>'GT Data'!I590/1000</f>
        <v>0</v>
      </c>
      <c r="P588">
        <f>'GT Data'!J590/1000</f>
        <v>0</v>
      </c>
      <c r="Q588">
        <f>'GT Data'!U590</f>
        <v>0</v>
      </c>
      <c r="R588">
        <f>'GT Data'!V590</f>
        <v>0</v>
      </c>
      <c r="S588">
        <f>'GT Data'!W590</f>
        <v>0</v>
      </c>
    </row>
    <row r="589" spans="1:19" x14ac:dyDescent="0.3">
      <c r="A589">
        <f>'GT Data'!A591</f>
        <v>0</v>
      </c>
      <c r="B589">
        <f>'GT Data'!E591/1000</f>
        <v>0</v>
      </c>
      <c r="C589">
        <f>'GT Data'!F591/1000</f>
        <v>0</v>
      </c>
      <c r="D589">
        <f>'GT Data'!G591/1000</f>
        <v>0</v>
      </c>
      <c r="E589">
        <f>'GT Data'!K591/1000</f>
        <v>0</v>
      </c>
      <c r="F589">
        <f>'GT Data'!L591/1000</f>
        <v>0</v>
      </c>
      <c r="G589">
        <f>'GT Data'!M591/1000</f>
        <v>0</v>
      </c>
      <c r="H589">
        <f>'GT Data'!O591/1000</f>
        <v>0</v>
      </c>
      <c r="I589">
        <f>'GT Data'!P591/1000</f>
        <v>0</v>
      </c>
      <c r="J589">
        <f>'GT Data'!Q591/1000</f>
        <v>0</v>
      </c>
      <c r="K589">
        <f>'GT Data'!R591/1000</f>
        <v>0</v>
      </c>
      <c r="L589">
        <f>'GT Data'!S591/1000</f>
        <v>0</v>
      </c>
      <c r="M589">
        <f>'GT Data'!T591/1000</f>
        <v>0</v>
      </c>
      <c r="N589">
        <f>'GT Data'!H591/1000</f>
        <v>0</v>
      </c>
      <c r="O589">
        <f>'GT Data'!I591/1000</f>
        <v>0</v>
      </c>
      <c r="P589">
        <f>'GT Data'!J591/1000</f>
        <v>0</v>
      </c>
      <c r="Q589">
        <f>'GT Data'!U591</f>
        <v>0</v>
      </c>
      <c r="R589">
        <f>'GT Data'!V591</f>
        <v>0</v>
      </c>
      <c r="S589">
        <f>'GT Data'!W591</f>
        <v>0</v>
      </c>
    </row>
    <row r="590" spans="1:19" x14ac:dyDescent="0.3">
      <c r="A590">
        <f>'GT Data'!A592</f>
        <v>0</v>
      </c>
      <c r="B590">
        <f>'GT Data'!E592/1000</f>
        <v>0</v>
      </c>
      <c r="C590">
        <f>'GT Data'!F592/1000</f>
        <v>0</v>
      </c>
      <c r="D590">
        <f>'GT Data'!G592/1000</f>
        <v>0</v>
      </c>
      <c r="E590">
        <f>'GT Data'!K592/1000</f>
        <v>0</v>
      </c>
      <c r="F590">
        <f>'GT Data'!L592/1000</f>
        <v>0</v>
      </c>
      <c r="G590">
        <f>'GT Data'!M592/1000</f>
        <v>0</v>
      </c>
      <c r="H590">
        <f>'GT Data'!O592/1000</f>
        <v>0</v>
      </c>
      <c r="I590">
        <f>'GT Data'!P592/1000</f>
        <v>0</v>
      </c>
      <c r="J590">
        <f>'GT Data'!Q592/1000</f>
        <v>0</v>
      </c>
      <c r="K590">
        <f>'GT Data'!R592/1000</f>
        <v>0</v>
      </c>
      <c r="L590">
        <f>'GT Data'!S592/1000</f>
        <v>0</v>
      </c>
      <c r="M590">
        <f>'GT Data'!T592/1000</f>
        <v>0</v>
      </c>
      <c r="N590">
        <f>'GT Data'!H592/1000</f>
        <v>0</v>
      </c>
      <c r="O590">
        <f>'GT Data'!I592/1000</f>
        <v>0</v>
      </c>
      <c r="P590">
        <f>'GT Data'!J592/1000</f>
        <v>0</v>
      </c>
      <c r="Q590">
        <f>'GT Data'!U592</f>
        <v>0</v>
      </c>
      <c r="R590">
        <f>'GT Data'!V592</f>
        <v>0</v>
      </c>
      <c r="S590">
        <f>'GT Data'!W592</f>
        <v>0</v>
      </c>
    </row>
    <row r="591" spans="1:19" x14ac:dyDescent="0.3">
      <c r="A591">
        <f>'GT Data'!A593</f>
        <v>0</v>
      </c>
      <c r="B591">
        <f>'GT Data'!E593/1000</f>
        <v>0</v>
      </c>
      <c r="C591">
        <f>'GT Data'!F593/1000</f>
        <v>0</v>
      </c>
      <c r="D591">
        <f>'GT Data'!G593/1000</f>
        <v>0</v>
      </c>
      <c r="E591">
        <f>'GT Data'!K593/1000</f>
        <v>0</v>
      </c>
      <c r="F591">
        <f>'GT Data'!L593/1000</f>
        <v>0</v>
      </c>
      <c r="G591">
        <f>'GT Data'!M593/1000</f>
        <v>0</v>
      </c>
      <c r="H591">
        <f>'GT Data'!O593/1000</f>
        <v>0</v>
      </c>
      <c r="I591">
        <f>'GT Data'!P593/1000</f>
        <v>0</v>
      </c>
      <c r="J591">
        <f>'GT Data'!Q593/1000</f>
        <v>0</v>
      </c>
      <c r="K591">
        <f>'GT Data'!R593/1000</f>
        <v>0</v>
      </c>
      <c r="L591">
        <f>'GT Data'!S593/1000</f>
        <v>0</v>
      </c>
      <c r="M591">
        <f>'GT Data'!T593/1000</f>
        <v>0</v>
      </c>
      <c r="N591">
        <f>'GT Data'!H593/1000</f>
        <v>0</v>
      </c>
      <c r="O591">
        <f>'GT Data'!I593/1000</f>
        <v>0</v>
      </c>
      <c r="P591">
        <f>'GT Data'!J593/1000</f>
        <v>0</v>
      </c>
      <c r="Q591">
        <f>'GT Data'!U593</f>
        <v>0</v>
      </c>
      <c r="R591">
        <f>'GT Data'!V593</f>
        <v>0</v>
      </c>
      <c r="S591">
        <f>'GT Data'!W593</f>
        <v>0</v>
      </c>
    </row>
    <row r="592" spans="1:19" x14ac:dyDescent="0.3">
      <c r="A592">
        <f>'GT Data'!A594</f>
        <v>0</v>
      </c>
      <c r="B592">
        <f>'GT Data'!E594/1000</f>
        <v>0</v>
      </c>
      <c r="C592">
        <f>'GT Data'!F594/1000</f>
        <v>0</v>
      </c>
      <c r="D592">
        <f>'GT Data'!G594/1000</f>
        <v>0</v>
      </c>
      <c r="E592">
        <f>'GT Data'!K594/1000</f>
        <v>0</v>
      </c>
      <c r="F592">
        <f>'GT Data'!L594/1000</f>
        <v>0</v>
      </c>
      <c r="G592">
        <f>'GT Data'!M594/1000</f>
        <v>0</v>
      </c>
      <c r="H592">
        <f>'GT Data'!O594/1000</f>
        <v>0</v>
      </c>
      <c r="I592">
        <f>'GT Data'!P594/1000</f>
        <v>0</v>
      </c>
      <c r="J592">
        <f>'GT Data'!Q594/1000</f>
        <v>0</v>
      </c>
      <c r="K592">
        <f>'GT Data'!R594/1000</f>
        <v>0</v>
      </c>
      <c r="L592">
        <f>'GT Data'!S594/1000</f>
        <v>0</v>
      </c>
      <c r="M592">
        <f>'GT Data'!T594/1000</f>
        <v>0</v>
      </c>
      <c r="N592">
        <f>'GT Data'!H594/1000</f>
        <v>0</v>
      </c>
      <c r="O592">
        <f>'GT Data'!I594/1000</f>
        <v>0</v>
      </c>
      <c r="P592">
        <f>'GT Data'!J594/1000</f>
        <v>0</v>
      </c>
      <c r="Q592">
        <f>'GT Data'!U594</f>
        <v>0</v>
      </c>
      <c r="R592">
        <f>'GT Data'!V594</f>
        <v>0</v>
      </c>
      <c r="S592">
        <f>'GT Data'!W594</f>
        <v>0</v>
      </c>
    </row>
    <row r="593" spans="1:19" x14ac:dyDescent="0.3">
      <c r="A593">
        <f>'GT Data'!A595</f>
        <v>0</v>
      </c>
      <c r="B593">
        <f>'GT Data'!E595/1000</f>
        <v>0</v>
      </c>
      <c r="C593">
        <f>'GT Data'!F595/1000</f>
        <v>0</v>
      </c>
      <c r="D593">
        <f>'GT Data'!G595/1000</f>
        <v>0</v>
      </c>
      <c r="E593">
        <f>'GT Data'!K595/1000</f>
        <v>0</v>
      </c>
      <c r="F593">
        <f>'GT Data'!L595/1000</f>
        <v>0</v>
      </c>
      <c r="G593">
        <f>'GT Data'!M595/1000</f>
        <v>0</v>
      </c>
      <c r="H593">
        <f>'GT Data'!O595/1000</f>
        <v>0</v>
      </c>
      <c r="I593">
        <f>'GT Data'!P595/1000</f>
        <v>0</v>
      </c>
      <c r="J593">
        <f>'GT Data'!Q595/1000</f>
        <v>0</v>
      </c>
      <c r="K593">
        <f>'GT Data'!R595/1000</f>
        <v>0</v>
      </c>
      <c r="L593">
        <f>'GT Data'!S595/1000</f>
        <v>0</v>
      </c>
      <c r="M593">
        <f>'GT Data'!T595/1000</f>
        <v>0</v>
      </c>
      <c r="N593">
        <f>'GT Data'!H595/1000</f>
        <v>0</v>
      </c>
      <c r="O593">
        <f>'GT Data'!I595/1000</f>
        <v>0</v>
      </c>
      <c r="P593">
        <f>'GT Data'!J595/1000</f>
        <v>0</v>
      </c>
      <c r="Q593">
        <f>'GT Data'!U595</f>
        <v>0</v>
      </c>
      <c r="R593">
        <f>'GT Data'!V595</f>
        <v>0</v>
      </c>
      <c r="S593">
        <f>'GT Data'!W595</f>
        <v>0</v>
      </c>
    </row>
    <row r="594" spans="1:19" x14ac:dyDescent="0.3">
      <c r="A594">
        <f>'GT Data'!A596</f>
        <v>0</v>
      </c>
      <c r="B594">
        <f>'GT Data'!E596/1000</f>
        <v>0</v>
      </c>
      <c r="C594">
        <f>'GT Data'!F596/1000</f>
        <v>0</v>
      </c>
      <c r="D594">
        <f>'GT Data'!G596/1000</f>
        <v>0</v>
      </c>
      <c r="E594">
        <f>'GT Data'!K596/1000</f>
        <v>0</v>
      </c>
      <c r="F594">
        <f>'GT Data'!L596/1000</f>
        <v>0</v>
      </c>
      <c r="G594">
        <f>'GT Data'!M596/1000</f>
        <v>0</v>
      </c>
      <c r="H594">
        <f>'GT Data'!O596/1000</f>
        <v>0</v>
      </c>
      <c r="I594">
        <f>'GT Data'!P596/1000</f>
        <v>0</v>
      </c>
      <c r="J594">
        <f>'GT Data'!Q596/1000</f>
        <v>0</v>
      </c>
      <c r="K594">
        <f>'GT Data'!R596/1000</f>
        <v>0</v>
      </c>
      <c r="L594">
        <f>'GT Data'!S596/1000</f>
        <v>0</v>
      </c>
      <c r="M594">
        <f>'GT Data'!T596/1000</f>
        <v>0</v>
      </c>
      <c r="N594">
        <f>'GT Data'!H596/1000</f>
        <v>0</v>
      </c>
      <c r="O594">
        <f>'GT Data'!I596/1000</f>
        <v>0</v>
      </c>
      <c r="P594">
        <f>'GT Data'!J596/1000</f>
        <v>0</v>
      </c>
      <c r="Q594">
        <f>'GT Data'!U596</f>
        <v>0</v>
      </c>
      <c r="R594">
        <f>'GT Data'!V596</f>
        <v>0</v>
      </c>
      <c r="S594">
        <f>'GT Data'!W596</f>
        <v>0</v>
      </c>
    </row>
    <row r="595" spans="1:19" x14ac:dyDescent="0.3">
      <c r="A595">
        <f>'GT Data'!A597</f>
        <v>0</v>
      </c>
      <c r="B595">
        <f>'GT Data'!E597/1000</f>
        <v>0</v>
      </c>
      <c r="C595">
        <f>'GT Data'!F597/1000</f>
        <v>0</v>
      </c>
      <c r="D595">
        <f>'GT Data'!G597/1000</f>
        <v>0</v>
      </c>
      <c r="E595">
        <f>'GT Data'!K597/1000</f>
        <v>0</v>
      </c>
      <c r="F595">
        <f>'GT Data'!L597/1000</f>
        <v>0</v>
      </c>
      <c r="G595">
        <f>'GT Data'!M597/1000</f>
        <v>0</v>
      </c>
      <c r="H595">
        <f>'GT Data'!O597/1000</f>
        <v>0</v>
      </c>
      <c r="I595">
        <f>'GT Data'!P597/1000</f>
        <v>0</v>
      </c>
      <c r="J595">
        <f>'GT Data'!Q597/1000</f>
        <v>0</v>
      </c>
      <c r="K595">
        <f>'GT Data'!R597/1000</f>
        <v>0</v>
      </c>
      <c r="L595">
        <f>'GT Data'!S597/1000</f>
        <v>0</v>
      </c>
      <c r="M595">
        <f>'GT Data'!T597/1000</f>
        <v>0</v>
      </c>
      <c r="N595">
        <f>'GT Data'!H597/1000</f>
        <v>0</v>
      </c>
      <c r="O595">
        <f>'GT Data'!I597/1000</f>
        <v>0</v>
      </c>
      <c r="P595">
        <f>'GT Data'!J597/1000</f>
        <v>0</v>
      </c>
      <c r="Q595">
        <f>'GT Data'!U597</f>
        <v>0</v>
      </c>
      <c r="R595">
        <f>'GT Data'!V597</f>
        <v>0</v>
      </c>
      <c r="S595">
        <f>'GT Data'!W597</f>
        <v>0</v>
      </c>
    </row>
    <row r="596" spans="1:19" x14ac:dyDescent="0.3">
      <c r="A596">
        <f>'GT Data'!A598</f>
        <v>0</v>
      </c>
      <c r="B596">
        <f>'GT Data'!E598/1000</f>
        <v>0</v>
      </c>
      <c r="C596">
        <f>'GT Data'!F598/1000</f>
        <v>0</v>
      </c>
      <c r="D596">
        <f>'GT Data'!G598/1000</f>
        <v>0</v>
      </c>
      <c r="E596">
        <f>'GT Data'!K598/1000</f>
        <v>0</v>
      </c>
      <c r="F596">
        <f>'GT Data'!L598/1000</f>
        <v>0</v>
      </c>
      <c r="G596">
        <f>'GT Data'!M598/1000</f>
        <v>0</v>
      </c>
      <c r="H596">
        <f>'GT Data'!O598/1000</f>
        <v>0</v>
      </c>
      <c r="I596">
        <f>'GT Data'!P598/1000</f>
        <v>0</v>
      </c>
      <c r="J596">
        <f>'GT Data'!Q598/1000</f>
        <v>0</v>
      </c>
      <c r="K596">
        <f>'GT Data'!R598/1000</f>
        <v>0</v>
      </c>
      <c r="L596">
        <f>'GT Data'!S598/1000</f>
        <v>0</v>
      </c>
      <c r="M596">
        <f>'GT Data'!T598/1000</f>
        <v>0</v>
      </c>
      <c r="N596">
        <f>'GT Data'!H598/1000</f>
        <v>0</v>
      </c>
      <c r="O596">
        <f>'GT Data'!I598/1000</f>
        <v>0</v>
      </c>
      <c r="P596">
        <f>'GT Data'!J598/1000</f>
        <v>0</v>
      </c>
      <c r="Q596">
        <f>'GT Data'!U598</f>
        <v>0</v>
      </c>
      <c r="R596">
        <f>'GT Data'!V598</f>
        <v>0</v>
      </c>
      <c r="S596">
        <f>'GT Data'!W598</f>
        <v>0</v>
      </c>
    </row>
    <row r="597" spans="1:19" x14ac:dyDescent="0.3">
      <c r="A597">
        <f>'GT Data'!A599</f>
        <v>0</v>
      </c>
      <c r="B597">
        <f>'GT Data'!E599/1000</f>
        <v>0</v>
      </c>
      <c r="C597">
        <f>'GT Data'!F599/1000</f>
        <v>0</v>
      </c>
      <c r="D597">
        <f>'GT Data'!G599/1000</f>
        <v>0</v>
      </c>
      <c r="E597">
        <f>'GT Data'!K599/1000</f>
        <v>0</v>
      </c>
      <c r="F597">
        <f>'GT Data'!L599/1000</f>
        <v>0</v>
      </c>
      <c r="G597">
        <f>'GT Data'!M599/1000</f>
        <v>0</v>
      </c>
      <c r="H597">
        <f>'GT Data'!O599/1000</f>
        <v>0</v>
      </c>
      <c r="I597">
        <f>'GT Data'!P599/1000</f>
        <v>0</v>
      </c>
      <c r="J597">
        <f>'GT Data'!Q599/1000</f>
        <v>0</v>
      </c>
      <c r="K597">
        <f>'GT Data'!R599/1000</f>
        <v>0</v>
      </c>
      <c r="L597">
        <f>'GT Data'!S599/1000</f>
        <v>0</v>
      </c>
      <c r="M597">
        <f>'GT Data'!T599/1000</f>
        <v>0</v>
      </c>
      <c r="N597">
        <f>'GT Data'!H599/1000</f>
        <v>0</v>
      </c>
      <c r="O597">
        <f>'GT Data'!I599/1000</f>
        <v>0</v>
      </c>
      <c r="P597">
        <f>'GT Data'!J599/1000</f>
        <v>0</v>
      </c>
      <c r="Q597">
        <f>'GT Data'!U599</f>
        <v>0</v>
      </c>
      <c r="R597">
        <f>'GT Data'!V599</f>
        <v>0</v>
      </c>
      <c r="S597">
        <f>'GT Data'!W599</f>
        <v>0</v>
      </c>
    </row>
    <row r="598" spans="1:19" x14ac:dyDescent="0.3">
      <c r="A598">
        <f>'GT Data'!A600</f>
        <v>0</v>
      </c>
      <c r="B598">
        <f>'GT Data'!E600/1000</f>
        <v>0</v>
      </c>
      <c r="C598">
        <f>'GT Data'!F600/1000</f>
        <v>0</v>
      </c>
      <c r="D598">
        <f>'GT Data'!G600/1000</f>
        <v>0</v>
      </c>
      <c r="E598">
        <f>'GT Data'!K600/1000</f>
        <v>0</v>
      </c>
      <c r="F598">
        <f>'GT Data'!L600/1000</f>
        <v>0</v>
      </c>
      <c r="G598">
        <f>'GT Data'!M600/1000</f>
        <v>0</v>
      </c>
      <c r="H598">
        <f>'GT Data'!O600/1000</f>
        <v>0</v>
      </c>
      <c r="I598">
        <f>'GT Data'!P600/1000</f>
        <v>0</v>
      </c>
      <c r="J598">
        <f>'GT Data'!Q600/1000</f>
        <v>0</v>
      </c>
      <c r="K598">
        <f>'GT Data'!R600/1000</f>
        <v>0</v>
      </c>
      <c r="L598">
        <f>'GT Data'!S600/1000</f>
        <v>0</v>
      </c>
      <c r="M598">
        <f>'GT Data'!T600/1000</f>
        <v>0</v>
      </c>
      <c r="N598">
        <f>'GT Data'!H600/1000</f>
        <v>0</v>
      </c>
      <c r="O598">
        <f>'GT Data'!I600/1000</f>
        <v>0</v>
      </c>
      <c r="P598">
        <f>'GT Data'!J600/1000</f>
        <v>0</v>
      </c>
      <c r="Q598">
        <f>'GT Data'!U600</f>
        <v>0</v>
      </c>
      <c r="R598">
        <f>'GT Data'!V600</f>
        <v>0</v>
      </c>
      <c r="S598">
        <f>'GT Data'!W600</f>
        <v>0</v>
      </c>
    </row>
    <row r="599" spans="1:19" x14ac:dyDescent="0.3">
      <c r="A599">
        <f>'GT Data'!A601</f>
        <v>0</v>
      </c>
      <c r="B599">
        <f>'GT Data'!E601/1000</f>
        <v>0</v>
      </c>
      <c r="C599">
        <f>'GT Data'!F601/1000</f>
        <v>0</v>
      </c>
      <c r="D599">
        <f>'GT Data'!G601/1000</f>
        <v>0</v>
      </c>
      <c r="E599">
        <f>'GT Data'!K601/1000</f>
        <v>0</v>
      </c>
      <c r="F599">
        <f>'GT Data'!L601/1000</f>
        <v>0</v>
      </c>
      <c r="G599">
        <f>'GT Data'!M601/1000</f>
        <v>0</v>
      </c>
      <c r="H599">
        <f>'GT Data'!O601/1000</f>
        <v>0</v>
      </c>
      <c r="I599">
        <f>'GT Data'!P601/1000</f>
        <v>0</v>
      </c>
      <c r="J599">
        <f>'GT Data'!Q601/1000</f>
        <v>0</v>
      </c>
      <c r="K599">
        <f>'GT Data'!R601/1000</f>
        <v>0</v>
      </c>
      <c r="L599">
        <f>'GT Data'!S601/1000</f>
        <v>0</v>
      </c>
      <c r="M599">
        <f>'GT Data'!T601/1000</f>
        <v>0</v>
      </c>
      <c r="N599">
        <f>'GT Data'!H601/1000</f>
        <v>0</v>
      </c>
      <c r="O599">
        <f>'GT Data'!I601/1000</f>
        <v>0</v>
      </c>
      <c r="P599">
        <f>'GT Data'!J601/1000</f>
        <v>0</v>
      </c>
      <c r="Q599">
        <f>'GT Data'!U601</f>
        <v>0</v>
      </c>
      <c r="R599">
        <f>'GT Data'!V601</f>
        <v>0</v>
      </c>
      <c r="S599">
        <f>'GT Data'!W601</f>
        <v>0</v>
      </c>
    </row>
    <row r="600" spans="1:19" x14ac:dyDescent="0.3">
      <c r="A600">
        <f>'GT Data'!A602</f>
        <v>0</v>
      </c>
      <c r="B600">
        <f>'GT Data'!E602/1000</f>
        <v>0</v>
      </c>
      <c r="C600">
        <f>'GT Data'!F602/1000</f>
        <v>0</v>
      </c>
      <c r="D600">
        <f>'GT Data'!G602/1000</f>
        <v>0</v>
      </c>
      <c r="E600">
        <f>'GT Data'!K602/1000</f>
        <v>0</v>
      </c>
      <c r="F600">
        <f>'GT Data'!L602/1000</f>
        <v>0</v>
      </c>
      <c r="G600">
        <f>'GT Data'!M602/1000</f>
        <v>0</v>
      </c>
      <c r="H600">
        <f>'GT Data'!O602/1000</f>
        <v>0</v>
      </c>
      <c r="I600">
        <f>'GT Data'!P602/1000</f>
        <v>0</v>
      </c>
      <c r="J600">
        <f>'GT Data'!Q602/1000</f>
        <v>0</v>
      </c>
      <c r="K600">
        <f>'GT Data'!R602/1000</f>
        <v>0</v>
      </c>
      <c r="L600">
        <f>'GT Data'!S602/1000</f>
        <v>0</v>
      </c>
      <c r="M600">
        <f>'GT Data'!T602/1000</f>
        <v>0</v>
      </c>
      <c r="N600">
        <f>'GT Data'!H602/1000</f>
        <v>0</v>
      </c>
      <c r="O600">
        <f>'GT Data'!I602/1000</f>
        <v>0</v>
      </c>
      <c r="P600">
        <f>'GT Data'!J602/1000</f>
        <v>0</v>
      </c>
      <c r="Q600">
        <f>'GT Data'!U602</f>
        <v>0</v>
      </c>
      <c r="R600">
        <f>'GT Data'!V602</f>
        <v>0</v>
      </c>
      <c r="S600">
        <f>'GT Data'!W602</f>
        <v>0</v>
      </c>
    </row>
    <row r="601" spans="1:19" x14ac:dyDescent="0.3">
      <c r="A601">
        <f>'GT Data'!A603</f>
        <v>0</v>
      </c>
      <c r="B601">
        <f>'GT Data'!E603/1000</f>
        <v>0</v>
      </c>
      <c r="C601">
        <f>'GT Data'!F603/1000</f>
        <v>0</v>
      </c>
      <c r="D601">
        <f>'GT Data'!G603/1000</f>
        <v>0</v>
      </c>
      <c r="E601">
        <f>'GT Data'!K603/1000</f>
        <v>0</v>
      </c>
      <c r="F601">
        <f>'GT Data'!L603/1000</f>
        <v>0</v>
      </c>
      <c r="G601">
        <f>'GT Data'!M603/1000</f>
        <v>0</v>
      </c>
      <c r="H601">
        <f>'GT Data'!O603/1000</f>
        <v>0</v>
      </c>
      <c r="I601">
        <f>'GT Data'!P603/1000</f>
        <v>0</v>
      </c>
      <c r="J601">
        <f>'GT Data'!Q603/1000</f>
        <v>0</v>
      </c>
      <c r="K601">
        <f>'GT Data'!R603/1000</f>
        <v>0</v>
      </c>
      <c r="L601">
        <f>'GT Data'!S603/1000</f>
        <v>0</v>
      </c>
      <c r="M601">
        <f>'GT Data'!T603/1000</f>
        <v>0</v>
      </c>
      <c r="N601">
        <f>'GT Data'!H603/1000</f>
        <v>0</v>
      </c>
      <c r="O601">
        <f>'GT Data'!I603/1000</f>
        <v>0</v>
      </c>
      <c r="P601">
        <f>'GT Data'!J603/1000</f>
        <v>0</v>
      </c>
      <c r="Q601">
        <f>'GT Data'!U603</f>
        <v>0</v>
      </c>
      <c r="R601">
        <f>'GT Data'!V603</f>
        <v>0</v>
      </c>
      <c r="S601">
        <f>'GT Data'!W603</f>
        <v>0</v>
      </c>
    </row>
    <row r="602" spans="1:19" x14ac:dyDescent="0.3">
      <c r="A602">
        <f>'GT Data'!A604</f>
        <v>0</v>
      </c>
      <c r="B602">
        <f>'GT Data'!E604/1000</f>
        <v>0</v>
      </c>
      <c r="C602">
        <f>'GT Data'!F604/1000</f>
        <v>0</v>
      </c>
      <c r="D602">
        <f>'GT Data'!G604/1000</f>
        <v>0</v>
      </c>
      <c r="E602">
        <f>'GT Data'!K604/1000</f>
        <v>0</v>
      </c>
      <c r="F602">
        <f>'GT Data'!L604/1000</f>
        <v>0</v>
      </c>
      <c r="G602">
        <f>'GT Data'!M604/1000</f>
        <v>0</v>
      </c>
      <c r="H602">
        <f>'GT Data'!O604/1000</f>
        <v>0</v>
      </c>
      <c r="I602">
        <f>'GT Data'!P604/1000</f>
        <v>0</v>
      </c>
      <c r="J602">
        <f>'GT Data'!Q604/1000</f>
        <v>0</v>
      </c>
      <c r="K602">
        <f>'GT Data'!R604/1000</f>
        <v>0</v>
      </c>
      <c r="L602">
        <f>'GT Data'!S604/1000</f>
        <v>0</v>
      </c>
      <c r="M602">
        <f>'GT Data'!T604/1000</f>
        <v>0</v>
      </c>
      <c r="N602">
        <f>'GT Data'!H604/1000</f>
        <v>0</v>
      </c>
      <c r="O602">
        <f>'GT Data'!I604/1000</f>
        <v>0</v>
      </c>
      <c r="P602">
        <f>'GT Data'!J604/1000</f>
        <v>0</v>
      </c>
      <c r="Q602">
        <f>'GT Data'!U604</f>
        <v>0</v>
      </c>
      <c r="R602">
        <f>'GT Data'!V604</f>
        <v>0</v>
      </c>
      <c r="S602">
        <f>'GT Data'!W604</f>
        <v>0</v>
      </c>
    </row>
    <row r="603" spans="1:19" x14ac:dyDescent="0.3">
      <c r="A603">
        <f>'GT Data'!A605</f>
        <v>0</v>
      </c>
      <c r="B603">
        <f>'GT Data'!E605/1000</f>
        <v>0</v>
      </c>
      <c r="C603">
        <f>'GT Data'!F605/1000</f>
        <v>0</v>
      </c>
      <c r="D603">
        <f>'GT Data'!G605/1000</f>
        <v>0</v>
      </c>
      <c r="E603">
        <f>'GT Data'!K605/1000</f>
        <v>0</v>
      </c>
      <c r="F603">
        <f>'GT Data'!L605/1000</f>
        <v>0</v>
      </c>
      <c r="G603">
        <f>'GT Data'!M605/1000</f>
        <v>0</v>
      </c>
      <c r="H603">
        <f>'GT Data'!O605/1000</f>
        <v>0</v>
      </c>
      <c r="I603">
        <f>'GT Data'!P605/1000</f>
        <v>0</v>
      </c>
      <c r="J603">
        <f>'GT Data'!Q605/1000</f>
        <v>0</v>
      </c>
      <c r="K603">
        <f>'GT Data'!R605/1000</f>
        <v>0</v>
      </c>
      <c r="L603">
        <f>'GT Data'!S605/1000</f>
        <v>0</v>
      </c>
      <c r="M603">
        <f>'GT Data'!T605/1000</f>
        <v>0</v>
      </c>
      <c r="N603">
        <f>'GT Data'!H605/1000</f>
        <v>0</v>
      </c>
      <c r="O603">
        <f>'GT Data'!I605/1000</f>
        <v>0</v>
      </c>
      <c r="P603">
        <f>'GT Data'!J605/1000</f>
        <v>0</v>
      </c>
      <c r="Q603">
        <f>'GT Data'!U605</f>
        <v>0</v>
      </c>
      <c r="R603">
        <f>'GT Data'!V605</f>
        <v>0</v>
      </c>
      <c r="S603">
        <f>'GT Data'!W605</f>
        <v>0</v>
      </c>
    </row>
    <row r="604" spans="1:19" x14ac:dyDescent="0.3">
      <c r="A604">
        <f>'GT Data'!A606</f>
        <v>0</v>
      </c>
      <c r="B604">
        <f>'GT Data'!E606/1000</f>
        <v>0</v>
      </c>
      <c r="C604">
        <f>'GT Data'!F606/1000</f>
        <v>0</v>
      </c>
      <c r="D604">
        <f>'GT Data'!G606/1000</f>
        <v>0</v>
      </c>
      <c r="E604">
        <f>'GT Data'!K606/1000</f>
        <v>0</v>
      </c>
      <c r="F604">
        <f>'GT Data'!L606/1000</f>
        <v>0</v>
      </c>
      <c r="G604">
        <f>'GT Data'!M606/1000</f>
        <v>0</v>
      </c>
      <c r="H604">
        <f>'GT Data'!O606/1000</f>
        <v>0</v>
      </c>
      <c r="I604">
        <f>'GT Data'!P606/1000</f>
        <v>0</v>
      </c>
      <c r="J604">
        <f>'GT Data'!Q606/1000</f>
        <v>0</v>
      </c>
      <c r="K604">
        <f>'GT Data'!R606/1000</f>
        <v>0</v>
      </c>
      <c r="L604">
        <f>'GT Data'!S606/1000</f>
        <v>0</v>
      </c>
      <c r="M604">
        <f>'GT Data'!T606/1000</f>
        <v>0</v>
      </c>
      <c r="N604">
        <f>'GT Data'!H606/1000</f>
        <v>0</v>
      </c>
      <c r="O604">
        <f>'GT Data'!I606/1000</f>
        <v>0</v>
      </c>
      <c r="P604">
        <f>'GT Data'!J606/1000</f>
        <v>0</v>
      </c>
      <c r="Q604">
        <f>'GT Data'!U606</f>
        <v>0</v>
      </c>
      <c r="R604">
        <f>'GT Data'!V606</f>
        <v>0</v>
      </c>
      <c r="S604">
        <f>'GT Data'!W606</f>
        <v>0</v>
      </c>
    </row>
    <row r="605" spans="1:19" x14ac:dyDescent="0.3">
      <c r="A605">
        <f>'GT Data'!A607</f>
        <v>0</v>
      </c>
      <c r="B605">
        <f>'GT Data'!E607/1000</f>
        <v>0</v>
      </c>
      <c r="C605">
        <f>'GT Data'!F607/1000</f>
        <v>0</v>
      </c>
      <c r="D605">
        <f>'GT Data'!G607/1000</f>
        <v>0</v>
      </c>
      <c r="E605">
        <f>'GT Data'!K607/1000</f>
        <v>0</v>
      </c>
      <c r="F605">
        <f>'GT Data'!L607/1000</f>
        <v>0</v>
      </c>
      <c r="G605">
        <f>'GT Data'!M607/1000</f>
        <v>0</v>
      </c>
      <c r="H605">
        <f>'GT Data'!O607/1000</f>
        <v>0</v>
      </c>
      <c r="I605">
        <f>'GT Data'!P607/1000</f>
        <v>0</v>
      </c>
      <c r="J605">
        <f>'GT Data'!Q607/1000</f>
        <v>0</v>
      </c>
      <c r="K605">
        <f>'GT Data'!R607/1000</f>
        <v>0</v>
      </c>
      <c r="L605">
        <f>'GT Data'!S607/1000</f>
        <v>0</v>
      </c>
      <c r="M605">
        <f>'GT Data'!T607/1000</f>
        <v>0</v>
      </c>
      <c r="N605">
        <f>'GT Data'!H607/1000</f>
        <v>0</v>
      </c>
      <c r="O605">
        <f>'GT Data'!I607/1000</f>
        <v>0</v>
      </c>
      <c r="P605">
        <f>'GT Data'!J607/1000</f>
        <v>0</v>
      </c>
      <c r="Q605">
        <f>'GT Data'!U607</f>
        <v>0</v>
      </c>
      <c r="R605">
        <f>'GT Data'!V607</f>
        <v>0</v>
      </c>
      <c r="S605">
        <f>'GT Data'!W607</f>
        <v>0</v>
      </c>
    </row>
    <row r="606" spans="1:19" x14ac:dyDescent="0.3">
      <c r="A606">
        <f>'GT Data'!A608</f>
        <v>0</v>
      </c>
      <c r="B606">
        <f>'GT Data'!E608/1000</f>
        <v>0</v>
      </c>
      <c r="C606">
        <f>'GT Data'!F608/1000</f>
        <v>0</v>
      </c>
      <c r="D606">
        <f>'GT Data'!G608/1000</f>
        <v>0</v>
      </c>
      <c r="E606">
        <f>'GT Data'!K608/1000</f>
        <v>0</v>
      </c>
      <c r="F606">
        <f>'GT Data'!L608/1000</f>
        <v>0</v>
      </c>
      <c r="G606">
        <f>'GT Data'!M608/1000</f>
        <v>0</v>
      </c>
      <c r="H606">
        <f>'GT Data'!O608/1000</f>
        <v>0</v>
      </c>
      <c r="I606">
        <f>'GT Data'!P608/1000</f>
        <v>0</v>
      </c>
      <c r="J606">
        <f>'GT Data'!Q608/1000</f>
        <v>0</v>
      </c>
      <c r="K606">
        <f>'GT Data'!R608/1000</f>
        <v>0</v>
      </c>
      <c r="L606">
        <f>'GT Data'!S608/1000</f>
        <v>0</v>
      </c>
      <c r="M606">
        <f>'GT Data'!T608/1000</f>
        <v>0</v>
      </c>
      <c r="N606">
        <f>'GT Data'!H608/1000</f>
        <v>0</v>
      </c>
      <c r="O606">
        <f>'GT Data'!I608/1000</f>
        <v>0</v>
      </c>
      <c r="P606">
        <f>'GT Data'!J608/1000</f>
        <v>0</v>
      </c>
      <c r="Q606">
        <f>'GT Data'!U608</f>
        <v>0</v>
      </c>
      <c r="R606">
        <f>'GT Data'!V608</f>
        <v>0</v>
      </c>
      <c r="S606">
        <f>'GT Data'!W608</f>
        <v>0</v>
      </c>
    </row>
    <row r="607" spans="1:19" x14ac:dyDescent="0.3">
      <c r="A607">
        <f>'GT Data'!A609</f>
        <v>0</v>
      </c>
      <c r="B607">
        <f>'GT Data'!E609/1000</f>
        <v>0</v>
      </c>
      <c r="C607">
        <f>'GT Data'!F609/1000</f>
        <v>0</v>
      </c>
      <c r="D607">
        <f>'GT Data'!G609/1000</f>
        <v>0</v>
      </c>
      <c r="E607">
        <f>'GT Data'!K609/1000</f>
        <v>0</v>
      </c>
      <c r="F607">
        <f>'GT Data'!L609/1000</f>
        <v>0</v>
      </c>
      <c r="G607">
        <f>'GT Data'!M609/1000</f>
        <v>0</v>
      </c>
      <c r="H607">
        <f>'GT Data'!O609/1000</f>
        <v>0</v>
      </c>
      <c r="I607">
        <f>'GT Data'!P609/1000</f>
        <v>0</v>
      </c>
      <c r="J607">
        <f>'GT Data'!Q609/1000</f>
        <v>0</v>
      </c>
      <c r="K607">
        <f>'GT Data'!R609/1000</f>
        <v>0</v>
      </c>
      <c r="L607">
        <f>'GT Data'!S609/1000</f>
        <v>0</v>
      </c>
      <c r="M607">
        <f>'GT Data'!T609/1000</f>
        <v>0</v>
      </c>
      <c r="N607">
        <f>'GT Data'!H609/1000</f>
        <v>0</v>
      </c>
      <c r="O607">
        <f>'GT Data'!I609/1000</f>
        <v>0</v>
      </c>
      <c r="P607">
        <f>'GT Data'!J609/1000</f>
        <v>0</v>
      </c>
      <c r="Q607">
        <f>'GT Data'!U609</f>
        <v>0</v>
      </c>
      <c r="R607">
        <f>'GT Data'!V609</f>
        <v>0</v>
      </c>
      <c r="S607">
        <f>'GT Data'!W609</f>
        <v>0</v>
      </c>
    </row>
    <row r="608" spans="1:19" x14ac:dyDescent="0.3">
      <c r="A608">
        <f>'GT Data'!A610</f>
        <v>0</v>
      </c>
      <c r="B608">
        <f>'GT Data'!E610/1000</f>
        <v>0</v>
      </c>
      <c r="C608">
        <f>'GT Data'!F610/1000</f>
        <v>0</v>
      </c>
      <c r="D608">
        <f>'GT Data'!G610/1000</f>
        <v>0</v>
      </c>
      <c r="E608">
        <f>'GT Data'!K610/1000</f>
        <v>0</v>
      </c>
      <c r="F608">
        <f>'GT Data'!L610/1000</f>
        <v>0</v>
      </c>
      <c r="G608">
        <f>'GT Data'!M610/1000</f>
        <v>0</v>
      </c>
      <c r="H608">
        <f>'GT Data'!O610/1000</f>
        <v>0</v>
      </c>
      <c r="I608">
        <f>'GT Data'!P610/1000</f>
        <v>0</v>
      </c>
      <c r="J608">
        <f>'GT Data'!Q610/1000</f>
        <v>0</v>
      </c>
      <c r="K608">
        <f>'GT Data'!R610/1000</f>
        <v>0</v>
      </c>
      <c r="L608">
        <f>'GT Data'!S610/1000</f>
        <v>0</v>
      </c>
      <c r="M608">
        <f>'GT Data'!T610/1000</f>
        <v>0</v>
      </c>
      <c r="N608">
        <f>'GT Data'!H610/1000</f>
        <v>0</v>
      </c>
      <c r="O608">
        <f>'GT Data'!I610/1000</f>
        <v>0</v>
      </c>
      <c r="P608">
        <f>'GT Data'!J610/1000</f>
        <v>0</v>
      </c>
      <c r="Q608">
        <f>'GT Data'!U610</f>
        <v>0</v>
      </c>
      <c r="R608">
        <f>'GT Data'!V610</f>
        <v>0</v>
      </c>
      <c r="S608">
        <f>'GT Data'!W610</f>
        <v>0</v>
      </c>
    </row>
    <row r="609" spans="1:19" x14ac:dyDescent="0.3">
      <c r="A609">
        <f>'GT Data'!A611</f>
        <v>0</v>
      </c>
      <c r="B609">
        <f>'GT Data'!E611/1000</f>
        <v>0</v>
      </c>
      <c r="C609">
        <f>'GT Data'!F611/1000</f>
        <v>0</v>
      </c>
      <c r="D609">
        <f>'GT Data'!G611/1000</f>
        <v>0</v>
      </c>
      <c r="E609">
        <f>'GT Data'!K611/1000</f>
        <v>0</v>
      </c>
      <c r="F609">
        <f>'GT Data'!L611/1000</f>
        <v>0</v>
      </c>
      <c r="G609">
        <f>'GT Data'!M611/1000</f>
        <v>0</v>
      </c>
      <c r="H609">
        <f>'GT Data'!O611/1000</f>
        <v>0</v>
      </c>
      <c r="I609">
        <f>'GT Data'!P611/1000</f>
        <v>0</v>
      </c>
      <c r="J609">
        <f>'GT Data'!Q611/1000</f>
        <v>0</v>
      </c>
      <c r="K609">
        <f>'GT Data'!R611/1000</f>
        <v>0</v>
      </c>
      <c r="L609">
        <f>'GT Data'!S611/1000</f>
        <v>0</v>
      </c>
      <c r="M609">
        <f>'GT Data'!T611/1000</f>
        <v>0</v>
      </c>
      <c r="N609">
        <f>'GT Data'!H611/1000</f>
        <v>0</v>
      </c>
      <c r="O609">
        <f>'GT Data'!I611/1000</f>
        <v>0</v>
      </c>
      <c r="P609">
        <f>'GT Data'!J611/1000</f>
        <v>0</v>
      </c>
      <c r="Q609">
        <f>'GT Data'!U611</f>
        <v>0</v>
      </c>
      <c r="R609">
        <f>'GT Data'!V611</f>
        <v>0</v>
      </c>
      <c r="S609">
        <f>'GT Data'!W611</f>
        <v>0</v>
      </c>
    </row>
    <row r="610" spans="1:19" x14ac:dyDescent="0.3">
      <c r="A610">
        <f>'GT Data'!A612</f>
        <v>0</v>
      </c>
      <c r="B610">
        <f>'GT Data'!E612/1000</f>
        <v>0</v>
      </c>
      <c r="C610">
        <f>'GT Data'!F612/1000</f>
        <v>0</v>
      </c>
      <c r="D610">
        <f>'GT Data'!G612/1000</f>
        <v>0</v>
      </c>
      <c r="E610">
        <f>'GT Data'!K612/1000</f>
        <v>0</v>
      </c>
      <c r="F610">
        <f>'GT Data'!L612/1000</f>
        <v>0</v>
      </c>
      <c r="G610">
        <f>'GT Data'!M612/1000</f>
        <v>0</v>
      </c>
      <c r="H610">
        <f>'GT Data'!O612/1000</f>
        <v>0</v>
      </c>
      <c r="I610">
        <f>'GT Data'!P612/1000</f>
        <v>0</v>
      </c>
      <c r="J610">
        <f>'GT Data'!Q612/1000</f>
        <v>0</v>
      </c>
      <c r="K610">
        <f>'GT Data'!R612/1000</f>
        <v>0</v>
      </c>
      <c r="L610">
        <f>'GT Data'!S612/1000</f>
        <v>0</v>
      </c>
      <c r="M610">
        <f>'GT Data'!T612/1000</f>
        <v>0</v>
      </c>
      <c r="N610">
        <f>'GT Data'!H612/1000</f>
        <v>0</v>
      </c>
      <c r="O610">
        <f>'GT Data'!I612/1000</f>
        <v>0</v>
      </c>
      <c r="P610">
        <f>'GT Data'!J612/1000</f>
        <v>0</v>
      </c>
      <c r="Q610">
        <f>'GT Data'!U612</f>
        <v>0</v>
      </c>
      <c r="R610">
        <f>'GT Data'!V612</f>
        <v>0</v>
      </c>
      <c r="S610">
        <f>'GT Data'!W612</f>
        <v>0</v>
      </c>
    </row>
    <row r="611" spans="1:19" x14ac:dyDescent="0.3">
      <c r="A611">
        <f>'GT Data'!A613</f>
        <v>0</v>
      </c>
      <c r="B611">
        <f>'GT Data'!E613/1000</f>
        <v>0</v>
      </c>
      <c r="C611">
        <f>'GT Data'!F613/1000</f>
        <v>0</v>
      </c>
      <c r="D611">
        <f>'GT Data'!G613/1000</f>
        <v>0</v>
      </c>
      <c r="E611">
        <f>'GT Data'!K613/1000</f>
        <v>0</v>
      </c>
      <c r="F611">
        <f>'GT Data'!L613/1000</f>
        <v>0</v>
      </c>
      <c r="G611">
        <f>'GT Data'!M613/1000</f>
        <v>0</v>
      </c>
      <c r="H611">
        <f>'GT Data'!O613/1000</f>
        <v>0</v>
      </c>
      <c r="I611">
        <f>'GT Data'!P613/1000</f>
        <v>0</v>
      </c>
      <c r="J611">
        <f>'GT Data'!Q613/1000</f>
        <v>0</v>
      </c>
      <c r="K611">
        <f>'GT Data'!R613/1000</f>
        <v>0</v>
      </c>
      <c r="L611">
        <f>'GT Data'!S613/1000</f>
        <v>0</v>
      </c>
      <c r="M611">
        <f>'GT Data'!T613/1000</f>
        <v>0</v>
      </c>
      <c r="N611">
        <f>'GT Data'!H613/1000</f>
        <v>0</v>
      </c>
      <c r="O611">
        <f>'GT Data'!I613/1000</f>
        <v>0</v>
      </c>
      <c r="P611">
        <f>'GT Data'!J613/1000</f>
        <v>0</v>
      </c>
      <c r="Q611">
        <f>'GT Data'!U613</f>
        <v>0</v>
      </c>
      <c r="R611">
        <f>'GT Data'!V613</f>
        <v>0</v>
      </c>
      <c r="S611">
        <f>'GT Data'!W613</f>
        <v>0</v>
      </c>
    </row>
    <row r="612" spans="1:19" x14ac:dyDescent="0.3">
      <c r="A612">
        <f>'GT Data'!A614</f>
        <v>0</v>
      </c>
      <c r="B612">
        <f>'GT Data'!E614/1000</f>
        <v>0</v>
      </c>
      <c r="C612">
        <f>'GT Data'!F614/1000</f>
        <v>0</v>
      </c>
      <c r="D612">
        <f>'GT Data'!G614/1000</f>
        <v>0</v>
      </c>
      <c r="E612">
        <f>'GT Data'!K614/1000</f>
        <v>0</v>
      </c>
      <c r="F612">
        <f>'GT Data'!L614/1000</f>
        <v>0</v>
      </c>
      <c r="G612">
        <f>'GT Data'!M614/1000</f>
        <v>0</v>
      </c>
      <c r="H612">
        <f>'GT Data'!O614/1000</f>
        <v>0</v>
      </c>
      <c r="I612">
        <f>'GT Data'!P614/1000</f>
        <v>0</v>
      </c>
      <c r="J612">
        <f>'GT Data'!Q614/1000</f>
        <v>0</v>
      </c>
      <c r="K612">
        <f>'GT Data'!R614/1000</f>
        <v>0</v>
      </c>
      <c r="L612">
        <f>'GT Data'!S614/1000</f>
        <v>0</v>
      </c>
      <c r="M612">
        <f>'GT Data'!T614/1000</f>
        <v>0</v>
      </c>
      <c r="N612">
        <f>'GT Data'!H614/1000</f>
        <v>0</v>
      </c>
      <c r="O612">
        <f>'GT Data'!I614/1000</f>
        <v>0</v>
      </c>
      <c r="P612">
        <f>'GT Data'!J614/1000</f>
        <v>0</v>
      </c>
      <c r="Q612">
        <f>'GT Data'!U614</f>
        <v>0</v>
      </c>
      <c r="R612">
        <f>'GT Data'!V614</f>
        <v>0</v>
      </c>
      <c r="S612">
        <f>'GT Data'!W614</f>
        <v>0</v>
      </c>
    </row>
    <row r="613" spans="1:19" x14ac:dyDescent="0.3">
      <c r="A613">
        <f>'GT Data'!A615</f>
        <v>0</v>
      </c>
      <c r="B613">
        <f>'GT Data'!E615/1000</f>
        <v>0</v>
      </c>
      <c r="C613">
        <f>'GT Data'!F615/1000</f>
        <v>0</v>
      </c>
      <c r="D613">
        <f>'GT Data'!G615/1000</f>
        <v>0</v>
      </c>
      <c r="E613">
        <f>'GT Data'!K615/1000</f>
        <v>0</v>
      </c>
      <c r="F613">
        <f>'GT Data'!L615/1000</f>
        <v>0</v>
      </c>
      <c r="G613">
        <f>'GT Data'!M615/1000</f>
        <v>0</v>
      </c>
      <c r="H613">
        <f>'GT Data'!O615/1000</f>
        <v>0</v>
      </c>
      <c r="I613">
        <f>'GT Data'!P615/1000</f>
        <v>0</v>
      </c>
      <c r="J613">
        <f>'GT Data'!Q615/1000</f>
        <v>0</v>
      </c>
      <c r="K613">
        <f>'GT Data'!R615/1000</f>
        <v>0</v>
      </c>
      <c r="L613">
        <f>'GT Data'!S615/1000</f>
        <v>0</v>
      </c>
      <c r="M613">
        <f>'GT Data'!T615/1000</f>
        <v>0</v>
      </c>
      <c r="N613">
        <f>'GT Data'!H615/1000</f>
        <v>0</v>
      </c>
      <c r="O613">
        <f>'GT Data'!I615/1000</f>
        <v>0</v>
      </c>
      <c r="P613">
        <f>'GT Data'!J615/1000</f>
        <v>0</v>
      </c>
      <c r="Q613">
        <f>'GT Data'!U615</f>
        <v>0</v>
      </c>
      <c r="R613">
        <f>'GT Data'!V615</f>
        <v>0</v>
      </c>
      <c r="S613">
        <f>'GT Data'!W615</f>
        <v>0</v>
      </c>
    </row>
    <row r="614" spans="1:19" x14ac:dyDescent="0.3">
      <c r="A614">
        <f>'GT Data'!A616</f>
        <v>0</v>
      </c>
      <c r="B614">
        <f>'GT Data'!E616/1000</f>
        <v>0</v>
      </c>
      <c r="C614">
        <f>'GT Data'!F616/1000</f>
        <v>0</v>
      </c>
      <c r="D614">
        <f>'GT Data'!G616/1000</f>
        <v>0</v>
      </c>
      <c r="E614">
        <f>'GT Data'!K616/1000</f>
        <v>0</v>
      </c>
      <c r="F614">
        <f>'GT Data'!L616/1000</f>
        <v>0</v>
      </c>
      <c r="G614">
        <f>'GT Data'!M616/1000</f>
        <v>0</v>
      </c>
      <c r="H614">
        <f>'GT Data'!O616/1000</f>
        <v>0</v>
      </c>
      <c r="I614">
        <f>'GT Data'!P616/1000</f>
        <v>0</v>
      </c>
      <c r="J614">
        <f>'GT Data'!Q616/1000</f>
        <v>0</v>
      </c>
      <c r="K614">
        <f>'GT Data'!R616/1000</f>
        <v>0</v>
      </c>
      <c r="L614">
        <f>'GT Data'!S616/1000</f>
        <v>0</v>
      </c>
      <c r="M614">
        <f>'GT Data'!T616/1000</f>
        <v>0</v>
      </c>
      <c r="N614">
        <f>'GT Data'!H616/1000</f>
        <v>0</v>
      </c>
      <c r="O614">
        <f>'GT Data'!I616/1000</f>
        <v>0</v>
      </c>
      <c r="P614">
        <f>'GT Data'!J616/1000</f>
        <v>0</v>
      </c>
      <c r="Q614">
        <f>'GT Data'!U616</f>
        <v>0</v>
      </c>
      <c r="R614">
        <f>'GT Data'!V616</f>
        <v>0</v>
      </c>
      <c r="S614">
        <f>'GT Data'!W616</f>
        <v>0</v>
      </c>
    </row>
    <row r="615" spans="1:19" x14ac:dyDescent="0.3">
      <c r="A615">
        <f>'GT Data'!A617</f>
        <v>0</v>
      </c>
      <c r="B615">
        <f>'GT Data'!E617/1000</f>
        <v>0</v>
      </c>
      <c r="C615">
        <f>'GT Data'!F617/1000</f>
        <v>0</v>
      </c>
      <c r="D615">
        <f>'GT Data'!G617/1000</f>
        <v>0</v>
      </c>
      <c r="E615">
        <f>'GT Data'!K617/1000</f>
        <v>0</v>
      </c>
      <c r="F615">
        <f>'GT Data'!L617/1000</f>
        <v>0</v>
      </c>
      <c r="G615">
        <f>'GT Data'!M617/1000</f>
        <v>0</v>
      </c>
      <c r="H615">
        <f>'GT Data'!O617/1000</f>
        <v>0</v>
      </c>
      <c r="I615">
        <f>'GT Data'!P617/1000</f>
        <v>0</v>
      </c>
      <c r="J615">
        <f>'GT Data'!Q617/1000</f>
        <v>0</v>
      </c>
      <c r="K615">
        <f>'GT Data'!R617/1000</f>
        <v>0</v>
      </c>
      <c r="L615">
        <f>'GT Data'!S617/1000</f>
        <v>0</v>
      </c>
      <c r="M615">
        <f>'GT Data'!T617/1000</f>
        <v>0</v>
      </c>
      <c r="N615">
        <f>'GT Data'!H617/1000</f>
        <v>0</v>
      </c>
      <c r="O615">
        <f>'GT Data'!I617/1000</f>
        <v>0</v>
      </c>
      <c r="P615">
        <f>'GT Data'!J617/1000</f>
        <v>0</v>
      </c>
      <c r="Q615">
        <f>'GT Data'!U617</f>
        <v>0</v>
      </c>
      <c r="R615">
        <f>'GT Data'!V617</f>
        <v>0</v>
      </c>
      <c r="S615">
        <f>'GT Data'!W617</f>
        <v>0</v>
      </c>
    </row>
    <row r="616" spans="1:19" x14ac:dyDescent="0.3">
      <c r="A616">
        <f>'GT Data'!A618</f>
        <v>0</v>
      </c>
      <c r="B616">
        <f>'GT Data'!E618/1000</f>
        <v>0</v>
      </c>
      <c r="C616">
        <f>'GT Data'!F618/1000</f>
        <v>0</v>
      </c>
      <c r="D616">
        <f>'GT Data'!G618/1000</f>
        <v>0</v>
      </c>
      <c r="E616">
        <f>'GT Data'!K618/1000</f>
        <v>0</v>
      </c>
      <c r="F616">
        <f>'GT Data'!L618/1000</f>
        <v>0</v>
      </c>
      <c r="G616">
        <f>'GT Data'!M618/1000</f>
        <v>0</v>
      </c>
      <c r="H616">
        <f>'GT Data'!O618/1000</f>
        <v>0</v>
      </c>
      <c r="I616">
        <f>'GT Data'!P618/1000</f>
        <v>0</v>
      </c>
      <c r="J616">
        <f>'GT Data'!Q618/1000</f>
        <v>0</v>
      </c>
      <c r="K616">
        <f>'GT Data'!R618/1000</f>
        <v>0</v>
      </c>
      <c r="L616">
        <f>'GT Data'!S618/1000</f>
        <v>0</v>
      </c>
      <c r="M616">
        <f>'GT Data'!T618/1000</f>
        <v>0</v>
      </c>
      <c r="N616">
        <f>'GT Data'!H618/1000</f>
        <v>0</v>
      </c>
      <c r="O616">
        <f>'GT Data'!I618/1000</f>
        <v>0</v>
      </c>
      <c r="P616">
        <f>'GT Data'!J618/1000</f>
        <v>0</v>
      </c>
      <c r="Q616">
        <f>'GT Data'!U618</f>
        <v>0</v>
      </c>
      <c r="R616">
        <f>'GT Data'!V618</f>
        <v>0</v>
      </c>
      <c r="S616">
        <f>'GT Data'!W618</f>
        <v>0</v>
      </c>
    </row>
    <row r="617" spans="1:19" x14ac:dyDescent="0.3">
      <c r="A617">
        <f>'GT Data'!A619</f>
        <v>0</v>
      </c>
      <c r="B617">
        <f>'GT Data'!E619/1000</f>
        <v>0</v>
      </c>
      <c r="C617">
        <f>'GT Data'!F619/1000</f>
        <v>0</v>
      </c>
      <c r="D617">
        <f>'GT Data'!G619/1000</f>
        <v>0</v>
      </c>
      <c r="E617">
        <f>'GT Data'!K619/1000</f>
        <v>0</v>
      </c>
      <c r="F617">
        <f>'GT Data'!L619/1000</f>
        <v>0</v>
      </c>
      <c r="G617">
        <f>'GT Data'!M619/1000</f>
        <v>0</v>
      </c>
      <c r="H617">
        <f>'GT Data'!O619/1000</f>
        <v>0</v>
      </c>
      <c r="I617">
        <f>'GT Data'!P619/1000</f>
        <v>0</v>
      </c>
      <c r="J617">
        <f>'GT Data'!Q619/1000</f>
        <v>0</v>
      </c>
      <c r="K617">
        <f>'GT Data'!R619/1000</f>
        <v>0</v>
      </c>
      <c r="L617">
        <f>'GT Data'!S619/1000</f>
        <v>0</v>
      </c>
      <c r="M617">
        <f>'GT Data'!T619/1000</f>
        <v>0</v>
      </c>
      <c r="N617">
        <f>'GT Data'!H619/1000</f>
        <v>0</v>
      </c>
      <c r="O617">
        <f>'GT Data'!I619/1000</f>
        <v>0</v>
      </c>
      <c r="P617">
        <f>'GT Data'!J619/1000</f>
        <v>0</v>
      </c>
      <c r="Q617">
        <f>'GT Data'!U619</f>
        <v>0</v>
      </c>
      <c r="R617">
        <f>'GT Data'!V619</f>
        <v>0</v>
      </c>
      <c r="S617">
        <f>'GT Data'!W619</f>
        <v>0</v>
      </c>
    </row>
    <row r="618" spans="1:19" x14ac:dyDescent="0.3">
      <c r="A618">
        <f>'GT Data'!A620</f>
        <v>0</v>
      </c>
      <c r="B618">
        <f>'GT Data'!E620/1000</f>
        <v>0</v>
      </c>
      <c r="C618">
        <f>'GT Data'!F620/1000</f>
        <v>0</v>
      </c>
      <c r="D618">
        <f>'GT Data'!G620/1000</f>
        <v>0</v>
      </c>
      <c r="E618">
        <f>'GT Data'!K620/1000</f>
        <v>0</v>
      </c>
      <c r="F618">
        <f>'GT Data'!L620/1000</f>
        <v>0</v>
      </c>
      <c r="G618">
        <f>'GT Data'!M620/1000</f>
        <v>0</v>
      </c>
      <c r="H618">
        <f>'GT Data'!O620/1000</f>
        <v>0</v>
      </c>
      <c r="I618">
        <f>'GT Data'!P620/1000</f>
        <v>0</v>
      </c>
      <c r="J618">
        <f>'GT Data'!Q620/1000</f>
        <v>0</v>
      </c>
      <c r="K618">
        <f>'GT Data'!R620/1000</f>
        <v>0</v>
      </c>
      <c r="L618">
        <f>'GT Data'!S620/1000</f>
        <v>0</v>
      </c>
      <c r="M618">
        <f>'GT Data'!T620/1000</f>
        <v>0</v>
      </c>
      <c r="N618">
        <f>'GT Data'!H620/1000</f>
        <v>0</v>
      </c>
      <c r="O618">
        <f>'GT Data'!I620/1000</f>
        <v>0</v>
      </c>
      <c r="P618">
        <f>'GT Data'!J620/1000</f>
        <v>0</v>
      </c>
      <c r="Q618">
        <f>'GT Data'!U620</f>
        <v>0</v>
      </c>
      <c r="R618">
        <f>'GT Data'!V620</f>
        <v>0</v>
      </c>
      <c r="S618">
        <f>'GT Data'!W620</f>
        <v>0</v>
      </c>
    </row>
    <row r="619" spans="1:19" x14ac:dyDescent="0.3">
      <c r="A619">
        <f>'GT Data'!A621</f>
        <v>0</v>
      </c>
      <c r="B619">
        <f>'GT Data'!E621/1000</f>
        <v>0</v>
      </c>
      <c r="C619">
        <f>'GT Data'!F621/1000</f>
        <v>0</v>
      </c>
      <c r="D619">
        <f>'GT Data'!G621/1000</f>
        <v>0</v>
      </c>
      <c r="E619">
        <f>'GT Data'!K621/1000</f>
        <v>0</v>
      </c>
      <c r="F619">
        <f>'GT Data'!L621/1000</f>
        <v>0</v>
      </c>
      <c r="G619">
        <f>'GT Data'!M621/1000</f>
        <v>0</v>
      </c>
      <c r="H619">
        <f>'GT Data'!O621/1000</f>
        <v>0</v>
      </c>
      <c r="I619">
        <f>'GT Data'!P621/1000</f>
        <v>0</v>
      </c>
      <c r="J619">
        <f>'GT Data'!Q621/1000</f>
        <v>0</v>
      </c>
      <c r="K619">
        <f>'GT Data'!R621/1000</f>
        <v>0</v>
      </c>
      <c r="L619">
        <f>'GT Data'!S621/1000</f>
        <v>0</v>
      </c>
      <c r="M619">
        <f>'GT Data'!T621/1000</f>
        <v>0</v>
      </c>
      <c r="N619">
        <f>'GT Data'!H621/1000</f>
        <v>0</v>
      </c>
      <c r="O619">
        <f>'GT Data'!I621/1000</f>
        <v>0</v>
      </c>
      <c r="P619">
        <f>'GT Data'!J621/1000</f>
        <v>0</v>
      </c>
      <c r="Q619">
        <f>'GT Data'!U621</f>
        <v>0</v>
      </c>
      <c r="R619">
        <f>'GT Data'!V621</f>
        <v>0</v>
      </c>
      <c r="S619">
        <f>'GT Data'!W621</f>
        <v>0</v>
      </c>
    </row>
    <row r="620" spans="1:19" x14ac:dyDescent="0.3">
      <c r="A620">
        <f>'GT Data'!A622</f>
        <v>0</v>
      </c>
      <c r="B620">
        <f>'GT Data'!E622/1000</f>
        <v>0</v>
      </c>
      <c r="C620">
        <f>'GT Data'!F622/1000</f>
        <v>0</v>
      </c>
      <c r="D620">
        <f>'GT Data'!G622/1000</f>
        <v>0</v>
      </c>
      <c r="E620">
        <f>'GT Data'!K622/1000</f>
        <v>0</v>
      </c>
      <c r="F620">
        <f>'GT Data'!L622/1000</f>
        <v>0</v>
      </c>
      <c r="G620">
        <f>'GT Data'!M622/1000</f>
        <v>0</v>
      </c>
      <c r="H620">
        <f>'GT Data'!O622/1000</f>
        <v>0</v>
      </c>
      <c r="I620">
        <f>'GT Data'!P622/1000</f>
        <v>0</v>
      </c>
      <c r="J620">
        <f>'GT Data'!Q622/1000</f>
        <v>0</v>
      </c>
      <c r="K620">
        <f>'GT Data'!R622/1000</f>
        <v>0</v>
      </c>
      <c r="L620">
        <f>'GT Data'!S622/1000</f>
        <v>0</v>
      </c>
      <c r="M620">
        <f>'GT Data'!T622/1000</f>
        <v>0</v>
      </c>
      <c r="N620">
        <f>'GT Data'!H622/1000</f>
        <v>0</v>
      </c>
      <c r="O620">
        <f>'GT Data'!I622/1000</f>
        <v>0</v>
      </c>
      <c r="P620">
        <f>'GT Data'!J622/1000</f>
        <v>0</v>
      </c>
      <c r="Q620">
        <f>'GT Data'!U622</f>
        <v>0</v>
      </c>
      <c r="R620">
        <f>'GT Data'!V622</f>
        <v>0</v>
      </c>
      <c r="S620">
        <f>'GT Data'!W622</f>
        <v>0</v>
      </c>
    </row>
    <row r="621" spans="1:19" x14ac:dyDescent="0.3">
      <c r="A621">
        <f>'GT Data'!A623</f>
        <v>0</v>
      </c>
      <c r="B621">
        <f>'GT Data'!E623/1000</f>
        <v>0</v>
      </c>
      <c r="C621">
        <f>'GT Data'!F623/1000</f>
        <v>0</v>
      </c>
      <c r="D621">
        <f>'GT Data'!G623/1000</f>
        <v>0</v>
      </c>
      <c r="E621">
        <f>'GT Data'!K623/1000</f>
        <v>0</v>
      </c>
      <c r="F621">
        <f>'GT Data'!L623/1000</f>
        <v>0</v>
      </c>
      <c r="G621">
        <f>'GT Data'!M623/1000</f>
        <v>0</v>
      </c>
      <c r="H621">
        <f>'GT Data'!O623/1000</f>
        <v>0</v>
      </c>
      <c r="I621">
        <f>'GT Data'!P623/1000</f>
        <v>0</v>
      </c>
      <c r="J621">
        <f>'GT Data'!Q623/1000</f>
        <v>0</v>
      </c>
      <c r="K621">
        <f>'GT Data'!R623/1000</f>
        <v>0</v>
      </c>
      <c r="L621">
        <f>'GT Data'!S623/1000</f>
        <v>0</v>
      </c>
      <c r="M621">
        <f>'GT Data'!T623/1000</f>
        <v>0</v>
      </c>
      <c r="N621">
        <f>'GT Data'!H623/1000</f>
        <v>0</v>
      </c>
      <c r="O621">
        <f>'GT Data'!I623/1000</f>
        <v>0</v>
      </c>
      <c r="P621">
        <f>'GT Data'!J623/1000</f>
        <v>0</v>
      </c>
      <c r="Q621">
        <f>'GT Data'!U623</f>
        <v>0</v>
      </c>
      <c r="R621">
        <f>'GT Data'!V623</f>
        <v>0</v>
      </c>
      <c r="S621">
        <f>'GT Data'!W623</f>
        <v>0</v>
      </c>
    </row>
    <row r="622" spans="1:19" x14ac:dyDescent="0.3">
      <c r="A622">
        <f>'GT Data'!A624</f>
        <v>0</v>
      </c>
      <c r="B622">
        <f>'GT Data'!E624/1000</f>
        <v>0</v>
      </c>
      <c r="C622">
        <f>'GT Data'!F624/1000</f>
        <v>0</v>
      </c>
      <c r="D622">
        <f>'GT Data'!G624/1000</f>
        <v>0</v>
      </c>
      <c r="E622">
        <f>'GT Data'!K624/1000</f>
        <v>0</v>
      </c>
      <c r="F622">
        <f>'GT Data'!L624/1000</f>
        <v>0</v>
      </c>
      <c r="G622">
        <f>'GT Data'!M624/1000</f>
        <v>0</v>
      </c>
      <c r="H622">
        <f>'GT Data'!O624/1000</f>
        <v>0</v>
      </c>
      <c r="I622">
        <f>'GT Data'!P624/1000</f>
        <v>0</v>
      </c>
      <c r="J622">
        <f>'GT Data'!Q624/1000</f>
        <v>0</v>
      </c>
      <c r="K622">
        <f>'GT Data'!R624/1000</f>
        <v>0</v>
      </c>
      <c r="L622">
        <f>'GT Data'!S624/1000</f>
        <v>0</v>
      </c>
      <c r="M622">
        <f>'GT Data'!T624/1000</f>
        <v>0</v>
      </c>
      <c r="N622">
        <f>'GT Data'!H624/1000</f>
        <v>0</v>
      </c>
      <c r="O622">
        <f>'GT Data'!I624/1000</f>
        <v>0</v>
      </c>
      <c r="P622">
        <f>'GT Data'!J624/1000</f>
        <v>0</v>
      </c>
      <c r="Q622">
        <f>'GT Data'!U624</f>
        <v>0</v>
      </c>
      <c r="R622">
        <f>'GT Data'!V624</f>
        <v>0</v>
      </c>
      <c r="S622">
        <f>'GT Data'!W624</f>
        <v>0</v>
      </c>
    </row>
    <row r="623" spans="1:19" x14ac:dyDescent="0.3">
      <c r="A623">
        <f>'GT Data'!A625</f>
        <v>0</v>
      </c>
      <c r="B623">
        <f>'GT Data'!E625/1000</f>
        <v>0</v>
      </c>
      <c r="C623">
        <f>'GT Data'!F625/1000</f>
        <v>0</v>
      </c>
      <c r="D623">
        <f>'GT Data'!G625/1000</f>
        <v>0</v>
      </c>
      <c r="E623">
        <f>'GT Data'!K625/1000</f>
        <v>0</v>
      </c>
      <c r="F623">
        <f>'GT Data'!L625/1000</f>
        <v>0</v>
      </c>
      <c r="G623">
        <f>'GT Data'!M625/1000</f>
        <v>0</v>
      </c>
      <c r="H623">
        <f>'GT Data'!O625/1000</f>
        <v>0</v>
      </c>
      <c r="I623">
        <f>'GT Data'!P625/1000</f>
        <v>0</v>
      </c>
      <c r="J623">
        <f>'GT Data'!Q625/1000</f>
        <v>0</v>
      </c>
      <c r="K623">
        <f>'GT Data'!R625/1000</f>
        <v>0</v>
      </c>
      <c r="L623">
        <f>'GT Data'!S625/1000</f>
        <v>0</v>
      </c>
      <c r="M623">
        <f>'GT Data'!T625/1000</f>
        <v>0</v>
      </c>
      <c r="N623">
        <f>'GT Data'!H625/1000</f>
        <v>0</v>
      </c>
      <c r="O623">
        <f>'GT Data'!I625/1000</f>
        <v>0</v>
      </c>
      <c r="P623">
        <f>'GT Data'!J625/1000</f>
        <v>0</v>
      </c>
      <c r="Q623">
        <f>'GT Data'!U625</f>
        <v>0</v>
      </c>
      <c r="R623">
        <f>'GT Data'!V625</f>
        <v>0</v>
      </c>
      <c r="S623">
        <f>'GT Data'!W625</f>
        <v>0</v>
      </c>
    </row>
    <row r="624" spans="1:19" x14ac:dyDescent="0.3">
      <c r="A624">
        <f>'GT Data'!A626</f>
        <v>0</v>
      </c>
      <c r="B624">
        <f>'GT Data'!E626/1000</f>
        <v>0</v>
      </c>
      <c r="C624">
        <f>'GT Data'!F626/1000</f>
        <v>0</v>
      </c>
      <c r="D624">
        <f>'GT Data'!G626/1000</f>
        <v>0</v>
      </c>
      <c r="E624">
        <f>'GT Data'!K626/1000</f>
        <v>0</v>
      </c>
      <c r="F624">
        <f>'GT Data'!L626/1000</f>
        <v>0</v>
      </c>
      <c r="G624">
        <f>'GT Data'!M626/1000</f>
        <v>0</v>
      </c>
      <c r="H624">
        <f>'GT Data'!O626/1000</f>
        <v>0</v>
      </c>
      <c r="I624">
        <f>'GT Data'!P626/1000</f>
        <v>0</v>
      </c>
      <c r="J624">
        <f>'GT Data'!Q626/1000</f>
        <v>0</v>
      </c>
      <c r="K624">
        <f>'GT Data'!R626/1000</f>
        <v>0</v>
      </c>
      <c r="L624">
        <f>'GT Data'!S626/1000</f>
        <v>0</v>
      </c>
      <c r="M624">
        <f>'GT Data'!T626/1000</f>
        <v>0</v>
      </c>
      <c r="N624">
        <f>'GT Data'!H626/1000</f>
        <v>0</v>
      </c>
      <c r="O624">
        <f>'GT Data'!I626/1000</f>
        <v>0</v>
      </c>
      <c r="P624">
        <f>'GT Data'!J626/1000</f>
        <v>0</v>
      </c>
      <c r="Q624">
        <f>'GT Data'!U626</f>
        <v>0</v>
      </c>
      <c r="R624">
        <f>'GT Data'!V626</f>
        <v>0</v>
      </c>
      <c r="S624">
        <f>'GT Data'!W626</f>
        <v>0</v>
      </c>
    </row>
    <row r="625" spans="1:19" x14ac:dyDescent="0.3">
      <c r="A625">
        <f>'GT Data'!A627</f>
        <v>0</v>
      </c>
      <c r="B625">
        <f>'GT Data'!E627/1000</f>
        <v>0</v>
      </c>
      <c r="C625">
        <f>'GT Data'!F627/1000</f>
        <v>0</v>
      </c>
      <c r="D625">
        <f>'GT Data'!G627/1000</f>
        <v>0</v>
      </c>
      <c r="E625">
        <f>'GT Data'!K627/1000</f>
        <v>0</v>
      </c>
      <c r="F625">
        <f>'GT Data'!L627/1000</f>
        <v>0</v>
      </c>
      <c r="G625">
        <f>'GT Data'!M627/1000</f>
        <v>0</v>
      </c>
      <c r="H625">
        <f>'GT Data'!O627/1000</f>
        <v>0</v>
      </c>
      <c r="I625">
        <f>'GT Data'!P627/1000</f>
        <v>0</v>
      </c>
      <c r="J625">
        <f>'GT Data'!Q627/1000</f>
        <v>0</v>
      </c>
      <c r="K625">
        <f>'GT Data'!R627/1000</f>
        <v>0</v>
      </c>
      <c r="L625">
        <f>'GT Data'!S627/1000</f>
        <v>0</v>
      </c>
      <c r="M625">
        <f>'GT Data'!T627/1000</f>
        <v>0</v>
      </c>
      <c r="N625">
        <f>'GT Data'!H627/1000</f>
        <v>0</v>
      </c>
      <c r="O625">
        <f>'GT Data'!I627/1000</f>
        <v>0</v>
      </c>
      <c r="P625">
        <f>'GT Data'!J627/1000</f>
        <v>0</v>
      </c>
      <c r="Q625">
        <f>'GT Data'!U627</f>
        <v>0</v>
      </c>
      <c r="R625">
        <f>'GT Data'!V627</f>
        <v>0</v>
      </c>
      <c r="S625">
        <f>'GT Data'!W627</f>
        <v>0</v>
      </c>
    </row>
    <row r="626" spans="1:19" x14ac:dyDescent="0.3">
      <c r="A626">
        <f>'GT Data'!A628</f>
        <v>0</v>
      </c>
      <c r="B626">
        <f>'GT Data'!E628/1000</f>
        <v>0</v>
      </c>
      <c r="C626">
        <f>'GT Data'!F628/1000</f>
        <v>0</v>
      </c>
      <c r="D626">
        <f>'GT Data'!G628/1000</f>
        <v>0</v>
      </c>
      <c r="E626">
        <f>'GT Data'!K628/1000</f>
        <v>0</v>
      </c>
      <c r="F626">
        <f>'GT Data'!L628/1000</f>
        <v>0</v>
      </c>
      <c r="G626">
        <f>'GT Data'!M628/1000</f>
        <v>0</v>
      </c>
      <c r="H626">
        <f>'GT Data'!O628/1000</f>
        <v>0</v>
      </c>
      <c r="I626">
        <f>'GT Data'!P628/1000</f>
        <v>0</v>
      </c>
      <c r="J626">
        <f>'GT Data'!Q628/1000</f>
        <v>0</v>
      </c>
      <c r="K626">
        <f>'GT Data'!R628/1000</f>
        <v>0</v>
      </c>
      <c r="L626">
        <f>'GT Data'!S628/1000</f>
        <v>0</v>
      </c>
      <c r="M626">
        <f>'GT Data'!T628/1000</f>
        <v>0</v>
      </c>
      <c r="N626">
        <f>'GT Data'!H628/1000</f>
        <v>0</v>
      </c>
      <c r="O626">
        <f>'GT Data'!I628/1000</f>
        <v>0</v>
      </c>
      <c r="P626">
        <f>'GT Data'!J628/1000</f>
        <v>0</v>
      </c>
      <c r="Q626">
        <f>'GT Data'!U628</f>
        <v>0</v>
      </c>
      <c r="R626">
        <f>'GT Data'!V628</f>
        <v>0</v>
      </c>
      <c r="S626">
        <f>'GT Data'!W628</f>
        <v>0</v>
      </c>
    </row>
    <row r="627" spans="1:19" x14ac:dyDescent="0.3">
      <c r="A627">
        <f>'GT Data'!A629</f>
        <v>0</v>
      </c>
      <c r="B627">
        <f>'GT Data'!E629/1000</f>
        <v>0</v>
      </c>
      <c r="C627">
        <f>'GT Data'!F629/1000</f>
        <v>0</v>
      </c>
      <c r="D627">
        <f>'GT Data'!G629/1000</f>
        <v>0</v>
      </c>
      <c r="E627">
        <f>'GT Data'!K629/1000</f>
        <v>0</v>
      </c>
      <c r="F627">
        <f>'GT Data'!L629/1000</f>
        <v>0</v>
      </c>
      <c r="G627">
        <f>'GT Data'!M629/1000</f>
        <v>0</v>
      </c>
      <c r="H627">
        <f>'GT Data'!O629/1000</f>
        <v>0</v>
      </c>
      <c r="I627">
        <f>'GT Data'!P629/1000</f>
        <v>0</v>
      </c>
      <c r="J627">
        <f>'GT Data'!Q629/1000</f>
        <v>0</v>
      </c>
      <c r="K627">
        <f>'GT Data'!R629/1000</f>
        <v>0</v>
      </c>
      <c r="L627">
        <f>'GT Data'!S629/1000</f>
        <v>0</v>
      </c>
      <c r="M627">
        <f>'GT Data'!T629/1000</f>
        <v>0</v>
      </c>
      <c r="N627">
        <f>'GT Data'!H629/1000</f>
        <v>0</v>
      </c>
      <c r="O627">
        <f>'GT Data'!I629/1000</f>
        <v>0</v>
      </c>
      <c r="P627">
        <f>'GT Data'!J629/1000</f>
        <v>0</v>
      </c>
      <c r="Q627">
        <f>'GT Data'!U629</f>
        <v>0</v>
      </c>
      <c r="R627">
        <f>'GT Data'!V629</f>
        <v>0</v>
      </c>
      <c r="S627">
        <f>'GT Data'!W629</f>
        <v>0</v>
      </c>
    </row>
    <row r="628" spans="1:19" x14ac:dyDescent="0.3">
      <c r="A628">
        <f>'GT Data'!A630</f>
        <v>0</v>
      </c>
      <c r="B628">
        <f>'GT Data'!E630/1000</f>
        <v>0</v>
      </c>
      <c r="C628">
        <f>'GT Data'!F630/1000</f>
        <v>0</v>
      </c>
      <c r="D628">
        <f>'GT Data'!G630/1000</f>
        <v>0</v>
      </c>
      <c r="E628">
        <f>'GT Data'!K630/1000</f>
        <v>0</v>
      </c>
      <c r="F628">
        <f>'GT Data'!L630/1000</f>
        <v>0</v>
      </c>
      <c r="G628">
        <f>'GT Data'!M630/1000</f>
        <v>0</v>
      </c>
      <c r="H628">
        <f>'GT Data'!O630/1000</f>
        <v>0</v>
      </c>
      <c r="I628">
        <f>'GT Data'!P630/1000</f>
        <v>0</v>
      </c>
      <c r="J628">
        <f>'GT Data'!Q630/1000</f>
        <v>0</v>
      </c>
      <c r="K628">
        <f>'GT Data'!R630/1000</f>
        <v>0</v>
      </c>
      <c r="L628">
        <f>'GT Data'!S630/1000</f>
        <v>0</v>
      </c>
      <c r="M628">
        <f>'GT Data'!T630/1000</f>
        <v>0</v>
      </c>
      <c r="N628">
        <f>'GT Data'!H630/1000</f>
        <v>0</v>
      </c>
      <c r="O628">
        <f>'GT Data'!I630/1000</f>
        <v>0</v>
      </c>
      <c r="P628">
        <f>'GT Data'!J630/1000</f>
        <v>0</v>
      </c>
      <c r="Q628">
        <f>'GT Data'!U630</f>
        <v>0</v>
      </c>
      <c r="R628">
        <f>'GT Data'!V630</f>
        <v>0</v>
      </c>
      <c r="S628">
        <f>'GT Data'!W630</f>
        <v>0</v>
      </c>
    </row>
    <row r="629" spans="1:19" x14ac:dyDescent="0.3">
      <c r="A629">
        <f>'GT Data'!A631</f>
        <v>0</v>
      </c>
      <c r="B629">
        <f>'GT Data'!E631/1000</f>
        <v>0</v>
      </c>
      <c r="C629">
        <f>'GT Data'!F631/1000</f>
        <v>0</v>
      </c>
      <c r="D629">
        <f>'GT Data'!G631/1000</f>
        <v>0</v>
      </c>
      <c r="E629">
        <f>'GT Data'!K631/1000</f>
        <v>0</v>
      </c>
      <c r="F629">
        <f>'GT Data'!L631/1000</f>
        <v>0</v>
      </c>
      <c r="G629">
        <f>'GT Data'!M631/1000</f>
        <v>0</v>
      </c>
      <c r="H629">
        <f>'GT Data'!O631/1000</f>
        <v>0</v>
      </c>
      <c r="I629">
        <f>'GT Data'!P631/1000</f>
        <v>0</v>
      </c>
      <c r="J629">
        <f>'GT Data'!Q631/1000</f>
        <v>0</v>
      </c>
      <c r="K629">
        <f>'GT Data'!R631/1000</f>
        <v>0</v>
      </c>
      <c r="L629">
        <f>'GT Data'!S631/1000</f>
        <v>0</v>
      </c>
      <c r="M629">
        <f>'GT Data'!T631/1000</f>
        <v>0</v>
      </c>
      <c r="N629">
        <f>'GT Data'!H631/1000</f>
        <v>0</v>
      </c>
      <c r="O629">
        <f>'GT Data'!I631/1000</f>
        <v>0</v>
      </c>
      <c r="P629">
        <f>'GT Data'!J631/1000</f>
        <v>0</v>
      </c>
      <c r="Q629">
        <f>'GT Data'!U631</f>
        <v>0</v>
      </c>
      <c r="R629">
        <f>'GT Data'!V631</f>
        <v>0</v>
      </c>
      <c r="S629">
        <f>'GT Data'!W631</f>
        <v>0</v>
      </c>
    </row>
    <row r="630" spans="1:19" x14ac:dyDescent="0.3">
      <c r="A630">
        <f>'GT Data'!A632</f>
        <v>0</v>
      </c>
      <c r="B630">
        <f>'GT Data'!E632/1000</f>
        <v>0</v>
      </c>
      <c r="C630">
        <f>'GT Data'!F632/1000</f>
        <v>0</v>
      </c>
      <c r="D630">
        <f>'GT Data'!G632/1000</f>
        <v>0</v>
      </c>
      <c r="E630">
        <f>'GT Data'!K632/1000</f>
        <v>0</v>
      </c>
      <c r="F630">
        <f>'GT Data'!L632/1000</f>
        <v>0</v>
      </c>
      <c r="G630">
        <f>'GT Data'!M632/1000</f>
        <v>0</v>
      </c>
      <c r="H630">
        <f>'GT Data'!O632/1000</f>
        <v>0</v>
      </c>
      <c r="I630">
        <f>'GT Data'!P632/1000</f>
        <v>0</v>
      </c>
      <c r="J630">
        <f>'GT Data'!Q632/1000</f>
        <v>0</v>
      </c>
      <c r="K630">
        <f>'GT Data'!R632/1000</f>
        <v>0</v>
      </c>
      <c r="L630">
        <f>'GT Data'!S632/1000</f>
        <v>0</v>
      </c>
      <c r="M630">
        <f>'GT Data'!T632/1000</f>
        <v>0</v>
      </c>
      <c r="N630">
        <f>'GT Data'!H632/1000</f>
        <v>0</v>
      </c>
      <c r="O630">
        <f>'GT Data'!I632/1000</f>
        <v>0</v>
      </c>
      <c r="P630">
        <f>'GT Data'!J632/1000</f>
        <v>0</v>
      </c>
      <c r="Q630">
        <f>'GT Data'!U632</f>
        <v>0</v>
      </c>
      <c r="R630">
        <f>'GT Data'!V632</f>
        <v>0</v>
      </c>
      <c r="S630">
        <f>'GT Data'!W632</f>
        <v>0</v>
      </c>
    </row>
    <row r="631" spans="1:19" x14ac:dyDescent="0.3">
      <c r="A631">
        <f>'GT Data'!A633</f>
        <v>0</v>
      </c>
      <c r="B631">
        <f>'GT Data'!E633/1000</f>
        <v>0</v>
      </c>
      <c r="C631">
        <f>'GT Data'!F633/1000</f>
        <v>0</v>
      </c>
      <c r="D631">
        <f>'GT Data'!G633/1000</f>
        <v>0</v>
      </c>
      <c r="E631">
        <f>'GT Data'!K633/1000</f>
        <v>0</v>
      </c>
      <c r="F631">
        <f>'GT Data'!L633/1000</f>
        <v>0</v>
      </c>
      <c r="G631">
        <f>'GT Data'!M633/1000</f>
        <v>0</v>
      </c>
      <c r="H631">
        <f>'GT Data'!O633/1000</f>
        <v>0</v>
      </c>
      <c r="I631">
        <f>'GT Data'!P633/1000</f>
        <v>0</v>
      </c>
      <c r="J631">
        <f>'GT Data'!Q633/1000</f>
        <v>0</v>
      </c>
      <c r="K631">
        <f>'GT Data'!R633/1000</f>
        <v>0</v>
      </c>
      <c r="L631">
        <f>'GT Data'!S633/1000</f>
        <v>0</v>
      </c>
      <c r="M631">
        <f>'GT Data'!T633/1000</f>
        <v>0</v>
      </c>
      <c r="N631">
        <f>'GT Data'!H633/1000</f>
        <v>0</v>
      </c>
      <c r="O631">
        <f>'GT Data'!I633/1000</f>
        <v>0</v>
      </c>
      <c r="P631">
        <f>'GT Data'!J633/1000</f>
        <v>0</v>
      </c>
      <c r="Q631">
        <f>'GT Data'!U633</f>
        <v>0</v>
      </c>
      <c r="R631">
        <f>'GT Data'!V633</f>
        <v>0</v>
      </c>
      <c r="S631">
        <f>'GT Data'!W633</f>
        <v>0</v>
      </c>
    </row>
    <row r="632" spans="1:19" x14ac:dyDescent="0.3">
      <c r="A632">
        <f>'GT Data'!A634</f>
        <v>0</v>
      </c>
      <c r="B632">
        <f>'GT Data'!E634/1000</f>
        <v>0</v>
      </c>
      <c r="C632">
        <f>'GT Data'!F634/1000</f>
        <v>0</v>
      </c>
      <c r="D632">
        <f>'GT Data'!G634/1000</f>
        <v>0</v>
      </c>
      <c r="E632">
        <f>'GT Data'!K634/1000</f>
        <v>0</v>
      </c>
      <c r="F632">
        <f>'GT Data'!L634/1000</f>
        <v>0</v>
      </c>
      <c r="G632">
        <f>'GT Data'!M634/1000</f>
        <v>0</v>
      </c>
      <c r="H632">
        <f>'GT Data'!O634/1000</f>
        <v>0</v>
      </c>
      <c r="I632">
        <f>'GT Data'!P634/1000</f>
        <v>0</v>
      </c>
      <c r="J632">
        <f>'GT Data'!Q634/1000</f>
        <v>0</v>
      </c>
      <c r="K632">
        <f>'GT Data'!R634/1000</f>
        <v>0</v>
      </c>
      <c r="L632">
        <f>'GT Data'!S634/1000</f>
        <v>0</v>
      </c>
      <c r="M632">
        <f>'GT Data'!T634/1000</f>
        <v>0</v>
      </c>
      <c r="N632">
        <f>'GT Data'!H634/1000</f>
        <v>0</v>
      </c>
      <c r="O632">
        <f>'GT Data'!I634/1000</f>
        <v>0</v>
      </c>
      <c r="P632">
        <f>'GT Data'!J634/1000</f>
        <v>0</v>
      </c>
      <c r="Q632">
        <f>'GT Data'!U634</f>
        <v>0</v>
      </c>
      <c r="R632">
        <f>'GT Data'!V634</f>
        <v>0</v>
      </c>
      <c r="S632">
        <f>'GT Data'!W634</f>
        <v>0</v>
      </c>
    </row>
    <row r="633" spans="1:19" x14ac:dyDescent="0.3">
      <c r="A633">
        <f>'GT Data'!A635</f>
        <v>0</v>
      </c>
      <c r="B633">
        <f>'GT Data'!E635/1000</f>
        <v>0</v>
      </c>
      <c r="C633">
        <f>'GT Data'!F635/1000</f>
        <v>0</v>
      </c>
      <c r="D633">
        <f>'GT Data'!G635/1000</f>
        <v>0</v>
      </c>
      <c r="E633">
        <f>'GT Data'!K635/1000</f>
        <v>0</v>
      </c>
      <c r="F633">
        <f>'GT Data'!L635/1000</f>
        <v>0</v>
      </c>
      <c r="G633">
        <f>'GT Data'!M635/1000</f>
        <v>0</v>
      </c>
      <c r="H633">
        <f>'GT Data'!O635/1000</f>
        <v>0</v>
      </c>
      <c r="I633">
        <f>'GT Data'!P635/1000</f>
        <v>0</v>
      </c>
      <c r="J633">
        <f>'GT Data'!Q635/1000</f>
        <v>0</v>
      </c>
      <c r="K633">
        <f>'GT Data'!R635/1000</f>
        <v>0</v>
      </c>
      <c r="L633">
        <f>'GT Data'!S635/1000</f>
        <v>0</v>
      </c>
      <c r="M633">
        <f>'GT Data'!T635/1000</f>
        <v>0</v>
      </c>
      <c r="N633">
        <f>'GT Data'!H635/1000</f>
        <v>0</v>
      </c>
      <c r="O633">
        <f>'GT Data'!I635/1000</f>
        <v>0</v>
      </c>
      <c r="P633">
        <f>'GT Data'!J635/1000</f>
        <v>0</v>
      </c>
      <c r="Q633">
        <f>'GT Data'!U635</f>
        <v>0</v>
      </c>
      <c r="R633">
        <f>'GT Data'!V635</f>
        <v>0</v>
      </c>
      <c r="S633">
        <f>'GT Data'!W635</f>
        <v>0</v>
      </c>
    </row>
    <row r="634" spans="1:19" x14ac:dyDescent="0.3">
      <c r="A634">
        <f>'GT Data'!A636</f>
        <v>0</v>
      </c>
      <c r="B634">
        <f>'GT Data'!E636/1000</f>
        <v>0</v>
      </c>
      <c r="C634">
        <f>'GT Data'!F636/1000</f>
        <v>0</v>
      </c>
      <c r="D634">
        <f>'GT Data'!G636/1000</f>
        <v>0</v>
      </c>
      <c r="E634">
        <f>'GT Data'!K636/1000</f>
        <v>0</v>
      </c>
      <c r="F634">
        <f>'GT Data'!L636/1000</f>
        <v>0</v>
      </c>
      <c r="G634">
        <f>'GT Data'!M636/1000</f>
        <v>0</v>
      </c>
      <c r="H634">
        <f>'GT Data'!O636/1000</f>
        <v>0</v>
      </c>
      <c r="I634">
        <f>'GT Data'!P636/1000</f>
        <v>0</v>
      </c>
      <c r="J634">
        <f>'GT Data'!Q636/1000</f>
        <v>0</v>
      </c>
      <c r="K634">
        <f>'GT Data'!R636/1000</f>
        <v>0</v>
      </c>
      <c r="L634">
        <f>'GT Data'!S636/1000</f>
        <v>0</v>
      </c>
      <c r="M634">
        <f>'GT Data'!T636/1000</f>
        <v>0</v>
      </c>
      <c r="N634">
        <f>'GT Data'!H636/1000</f>
        <v>0</v>
      </c>
      <c r="O634">
        <f>'GT Data'!I636/1000</f>
        <v>0</v>
      </c>
      <c r="P634">
        <f>'GT Data'!J636/1000</f>
        <v>0</v>
      </c>
      <c r="Q634">
        <f>'GT Data'!U636</f>
        <v>0</v>
      </c>
      <c r="R634">
        <f>'GT Data'!V636</f>
        <v>0</v>
      </c>
      <c r="S634">
        <f>'GT Data'!W636</f>
        <v>0</v>
      </c>
    </row>
    <row r="635" spans="1:19" x14ac:dyDescent="0.3">
      <c r="A635">
        <f>'GT Data'!A637</f>
        <v>0</v>
      </c>
      <c r="B635">
        <f>'GT Data'!E637/1000</f>
        <v>0</v>
      </c>
      <c r="C635">
        <f>'GT Data'!F637/1000</f>
        <v>0</v>
      </c>
      <c r="D635">
        <f>'GT Data'!G637/1000</f>
        <v>0</v>
      </c>
      <c r="E635">
        <f>'GT Data'!K637/1000</f>
        <v>0</v>
      </c>
      <c r="F635">
        <f>'GT Data'!L637/1000</f>
        <v>0</v>
      </c>
      <c r="G635">
        <f>'GT Data'!M637/1000</f>
        <v>0</v>
      </c>
      <c r="H635">
        <f>'GT Data'!O637/1000</f>
        <v>0</v>
      </c>
      <c r="I635">
        <f>'GT Data'!P637/1000</f>
        <v>0</v>
      </c>
      <c r="J635">
        <f>'GT Data'!Q637/1000</f>
        <v>0</v>
      </c>
      <c r="K635">
        <f>'GT Data'!R637/1000</f>
        <v>0</v>
      </c>
      <c r="L635">
        <f>'GT Data'!S637/1000</f>
        <v>0</v>
      </c>
      <c r="M635">
        <f>'GT Data'!T637/1000</f>
        <v>0</v>
      </c>
      <c r="N635">
        <f>'GT Data'!H637/1000</f>
        <v>0</v>
      </c>
      <c r="O635">
        <f>'GT Data'!I637/1000</f>
        <v>0</v>
      </c>
      <c r="P635">
        <f>'GT Data'!J637/1000</f>
        <v>0</v>
      </c>
      <c r="Q635">
        <f>'GT Data'!U637</f>
        <v>0</v>
      </c>
      <c r="R635">
        <f>'GT Data'!V637</f>
        <v>0</v>
      </c>
      <c r="S635">
        <f>'GT Data'!W637</f>
        <v>0</v>
      </c>
    </row>
    <row r="636" spans="1:19" x14ac:dyDescent="0.3">
      <c r="A636">
        <f>'GT Data'!A638</f>
        <v>0</v>
      </c>
      <c r="B636">
        <f>'GT Data'!E638/1000</f>
        <v>0</v>
      </c>
      <c r="C636">
        <f>'GT Data'!F638/1000</f>
        <v>0</v>
      </c>
      <c r="D636">
        <f>'GT Data'!G638/1000</f>
        <v>0</v>
      </c>
      <c r="E636">
        <f>'GT Data'!K638/1000</f>
        <v>0</v>
      </c>
      <c r="F636">
        <f>'GT Data'!L638/1000</f>
        <v>0</v>
      </c>
      <c r="G636">
        <f>'GT Data'!M638/1000</f>
        <v>0</v>
      </c>
      <c r="H636">
        <f>'GT Data'!O638/1000</f>
        <v>0</v>
      </c>
      <c r="I636">
        <f>'GT Data'!P638/1000</f>
        <v>0</v>
      </c>
      <c r="J636">
        <f>'GT Data'!Q638/1000</f>
        <v>0</v>
      </c>
      <c r="K636">
        <f>'GT Data'!R638/1000</f>
        <v>0</v>
      </c>
      <c r="L636">
        <f>'GT Data'!S638/1000</f>
        <v>0</v>
      </c>
      <c r="M636">
        <f>'GT Data'!T638/1000</f>
        <v>0</v>
      </c>
      <c r="N636">
        <f>'GT Data'!H638/1000</f>
        <v>0</v>
      </c>
      <c r="O636">
        <f>'GT Data'!I638/1000</f>
        <v>0</v>
      </c>
      <c r="P636">
        <f>'GT Data'!J638/1000</f>
        <v>0</v>
      </c>
      <c r="Q636">
        <f>'GT Data'!U638</f>
        <v>0</v>
      </c>
      <c r="R636">
        <f>'GT Data'!V638</f>
        <v>0</v>
      </c>
      <c r="S636">
        <f>'GT Data'!W638</f>
        <v>0</v>
      </c>
    </row>
    <row r="637" spans="1:19" x14ac:dyDescent="0.3">
      <c r="A637">
        <f>'GT Data'!A639</f>
        <v>0</v>
      </c>
      <c r="B637">
        <f>'GT Data'!E639/1000</f>
        <v>0</v>
      </c>
      <c r="C637">
        <f>'GT Data'!F639/1000</f>
        <v>0</v>
      </c>
      <c r="D637">
        <f>'GT Data'!G639/1000</f>
        <v>0</v>
      </c>
      <c r="E637">
        <f>'GT Data'!K639/1000</f>
        <v>0</v>
      </c>
      <c r="F637">
        <f>'GT Data'!L639/1000</f>
        <v>0</v>
      </c>
      <c r="G637">
        <f>'GT Data'!M639/1000</f>
        <v>0</v>
      </c>
      <c r="H637">
        <f>'GT Data'!O639/1000</f>
        <v>0</v>
      </c>
      <c r="I637">
        <f>'GT Data'!P639/1000</f>
        <v>0</v>
      </c>
      <c r="J637">
        <f>'GT Data'!Q639/1000</f>
        <v>0</v>
      </c>
      <c r="K637">
        <f>'GT Data'!R639/1000</f>
        <v>0</v>
      </c>
      <c r="L637">
        <f>'GT Data'!S639/1000</f>
        <v>0</v>
      </c>
      <c r="M637">
        <f>'GT Data'!T639/1000</f>
        <v>0</v>
      </c>
      <c r="N637">
        <f>'GT Data'!H639/1000</f>
        <v>0</v>
      </c>
      <c r="O637">
        <f>'GT Data'!I639/1000</f>
        <v>0</v>
      </c>
      <c r="P637">
        <f>'GT Data'!J639/1000</f>
        <v>0</v>
      </c>
      <c r="Q637">
        <f>'GT Data'!U639</f>
        <v>0</v>
      </c>
      <c r="R637">
        <f>'GT Data'!V639</f>
        <v>0</v>
      </c>
      <c r="S637">
        <f>'GT Data'!W639</f>
        <v>0</v>
      </c>
    </row>
    <row r="638" spans="1:19" x14ac:dyDescent="0.3">
      <c r="A638">
        <f>'GT Data'!A640</f>
        <v>0</v>
      </c>
      <c r="B638">
        <f>'GT Data'!E640/1000</f>
        <v>0</v>
      </c>
      <c r="C638">
        <f>'GT Data'!F640/1000</f>
        <v>0</v>
      </c>
      <c r="D638">
        <f>'GT Data'!G640/1000</f>
        <v>0</v>
      </c>
      <c r="E638">
        <f>'GT Data'!K640/1000</f>
        <v>0</v>
      </c>
      <c r="F638">
        <f>'GT Data'!L640/1000</f>
        <v>0</v>
      </c>
      <c r="G638">
        <f>'GT Data'!M640/1000</f>
        <v>0</v>
      </c>
      <c r="H638">
        <f>'GT Data'!O640/1000</f>
        <v>0</v>
      </c>
      <c r="I638">
        <f>'GT Data'!P640/1000</f>
        <v>0</v>
      </c>
      <c r="J638">
        <f>'GT Data'!Q640/1000</f>
        <v>0</v>
      </c>
      <c r="K638">
        <f>'GT Data'!R640/1000</f>
        <v>0</v>
      </c>
      <c r="L638">
        <f>'GT Data'!S640/1000</f>
        <v>0</v>
      </c>
      <c r="M638">
        <f>'GT Data'!T640/1000</f>
        <v>0</v>
      </c>
      <c r="N638">
        <f>'GT Data'!H640/1000</f>
        <v>0</v>
      </c>
      <c r="O638">
        <f>'GT Data'!I640/1000</f>
        <v>0</v>
      </c>
      <c r="P638">
        <f>'GT Data'!J640/1000</f>
        <v>0</v>
      </c>
      <c r="Q638">
        <f>'GT Data'!U640</f>
        <v>0</v>
      </c>
      <c r="R638">
        <f>'GT Data'!V640</f>
        <v>0</v>
      </c>
      <c r="S638">
        <f>'GT Data'!W640</f>
        <v>0</v>
      </c>
    </row>
    <row r="639" spans="1:19" x14ac:dyDescent="0.3">
      <c r="A639">
        <f>'GT Data'!A641</f>
        <v>0</v>
      </c>
      <c r="B639">
        <f>'GT Data'!E641/1000</f>
        <v>0</v>
      </c>
      <c r="C639">
        <f>'GT Data'!F641/1000</f>
        <v>0</v>
      </c>
      <c r="D639">
        <f>'GT Data'!G641/1000</f>
        <v>0</v>
      </c>
      <c r="E639">
        <f>'GT Data'!K641/1000</f>
        <v>0</v>
      </c>
      <c r="F639">
        <f>'GT Data'!L641/1000</f>
        <v>0</v>
      </c>
      <c r="G639">
        <f>'GT Data'!M641/1000</f>
        <v>0</v>
      </c>
      <c r="H639">
        <f>'GT Data'!O641/1000</f>
        <v>0</v>
      </c>
      <c r="I639">
        <f>'GT Data'!P641/1000</f>
        <v>0</v>
      </c>
      <c r="J639">
        <f>'GT Data'!Q641/1000</f>
        <v>0</v>
      </c>
      <c r="K639">
        <f>'GT Data'!R641/1000</f>
        <v>0</v>
      </c>
      <c r="L639">
        <f>'GT Data'!S641/1000</f>
        <v>0</v>
      </c>
      <c r="M639">
        <f>'GT Data'!T641/1000</f>
        <v>0</v>
      </c>
      <c r="N639">
        <f>'GT Data'!H641/1000</f>
        <v>0</v>
      </c>
      <c r="O639">
        <f>'GT Data'!I641/1000</f>
        <v>0</v>
      </c>
      <c r="P639">
        <f>'GT Data'!J641/1000</f>
        <v>0</v>
      </c>
      <c r="Q639">
        <f>'GT Data'!U641</f>
        <v>0</v>
      </c>
      <c r="R639">
        <f>'GT Data'!V641</f>
        <v>0</v>
      </c>
      <c r="S639">
        <f>'GT Data'!W641</f>
        <v>0</v>
      </c>
    </row>
    <row r="640" spans="1:19" x14ac:dyDescent="0.3">
      <c r="A640">
        <f>'GT Data'!A642</f>
        <v>0</v>
      </c>
      <c r="B640">
        <f>'GT Data'!E642/1000</f>
        <v>0</v>
      </c>
      <c r="C640">
        <f>'GT Data'!F642/1000</f>
        <v>0</v>
      </c>
      <c r="D640">
        <f>'GT Data'!G642/1000</f>
        <v>0</v>
      </c>
      <c r="E640">
        <f>'GT Data'!K642/1000</f>
        <v>0</v>
      </c>
      <c r="F640">
        <f>'GT Data'!L642/1000</f>
        <v>0</v>
      </c>
      <c r="G640">
        <f>'GT Data'!M642/1000</f>
        <v>0</v>
      </c>
      <c r="H640">
        <f>'GT Data'!O642/1000</f>
        <v>0</v>
      </c>
      <c r="I640">
        <f>'GT Data'!P642/1000</f>
        <v>0</v>
      </c>
      <c r="J640">
        <f>'GT Data'!Q642/1000</f>
        <v>0</v>
      </c>
      <c r="K640">
        <f>'GT Data'!R642/1000</f>
        <v>0</v>
      </c>
      <c r="L640">
        <f>'GT Data'!S642/1000</f>
        <v>0</v>
      </c>
      <c r="M640">
        <f>'GT Data'!T642/1000</f>
        <v>0</v>
      </c>
      <c r="N640">
        <f>'GT Data'!H642/1000</f>
        <v>0</v>
      </c>
      <c r="O640">
        <f>'GT Data'!I642/1000</f>
        <v>0</v>
      </c>
      <c r="P640">
        <f>'GT Data'!J642/1000</f>
        <v>0</v>
      </c>
      <c r="Q640">
        <f>'GT Data'!U642</f>
        <v>0</v>
      </c>
      <c r="R640">
        <f>'GT Data'!V642</f>
        <v>0</v>
      </c>
      <c r="S640">
        <f>'GT Data'!W642</f>
        <v>0</v>
      </c>
    </row>
    <row r="641" spans="1:19" x14ac:dyDescent="0.3">
      <c r="A641">
        <f>'GT Data'!A643</f>
        <v>0</v>
      </c>
      <c r="B641">
        <f>'GT Data'!E643/1000</f>
        <v>0</v>
      </c>
      <c r="C641">
        <f>'GT Data'!F643/1000</f>
        <v>0</v>
      </c>
      <c r="D641">
        <f>'GT Data'!G643/1000</f>
        <v>0</v>
      </c>
      <c r="E641">
        <f>'GT Data'!K643/1000</f>
        <v>0</v>
      </c>
      <c r="F641">
        <f>'GT Data'!L643/1000</f>
        <v>0</v>
      </c>
      <c r="G641">
        <f>'GT Data'!M643/1000</f>
        <v>0</v>
      </c>
      <c r="H641">
        <f>'GT Data'!O643/1000</f>
        <v>0</v>
      </c>
      <c r="I641">
        <f>'GT Data'!P643/1000</f>
        <v>0</v>
      </c>
      <c r="J641">
        <f>'GT Data'!Q643/1000</f>
        <v>0</v>
      </c>
      <c r="K641">
        <f>'GT Data'!R643/1000</f>
        <v>0</v>
      </c>
      <c r="L641">
        <f>'GT Data'!S643/1000</f>
        <v>0</v>
      </c>
      <c r="M641">
        <f>'GT Data'!T643/1000</f>
        <v>0</v>
      </c>
      <c r="N641">
        <f>'GT Data'!H643/1000</f>
        <v>0</v>
      </c>
      <c r="O641">
        <f>'GT Data'!I643/1000</f>
        <v>0</v>
      </c>
      <c r="P641">
        <f>'GT Data'!J643/1000</f>
        <v>0</v>
      </c>
      <c r="Q641">
        <f>'GT Data'!U643</f>
        <v>0</v>
      </c>
      <c r="R641">
        <f>'GT Data'!V643</f>
        <v>0</v>
      </c>
      <c r="S641">
        <f>'GT Data'!W643</f>
        <v>0</v>
      </c>
    </row>
    <row r="642" spans="1:19" x14ac:dyDescent="0.3">
      <c r="A642">
        <f>'GT Data'!A644</f>
        <v>0</v>
      </c>
      <c r="B642">
        <f>'GT Data'!E644/1000</f>
        <v>0</v>
      </c>
      <c r="C642">
        <f>'GT Data'!F644/1000</f>
        <v>0</v>
      </c>
      <c r="D642">
        <f>'GT Data'!G644/1000</f>
        <v>0</v>
      </c>
      <c r="E642">
        <f>'GT Data'!K644/1000</f>
        <v>0</v>
      </c>
      <c r="F642">
        <f>'GT Data'!L644/1000</f>
        <v>0</v>
      </c>
      <c r="G642">
        <f>'GT Data'!M644/1000</f>
        <v>0</v>
      </c>
      <c r="H642">
        <f>'GT Data'!O644/1000</f>
        <v>0</v>
      </c>
      <c r="I642">
        <f>'GT Data'!P644/1000</f>
        <v>0</v>
      </c>
      <c r="J642">
        <f>'GT Data'!Q644/1000</f>
        <v>0</v>
      </c>
      <c r="K642">
        <f>'GT Data'!R644/1000</f>
        <v>0</v>
      </c>
      <c r="L642">
        <f>'GT Data'!S644/1000</f>
        <v>0</v>
      </c>
      <c r="M642">
        <f>'GT Data'!T644/1000</f>
        <v>0</v>
      </c>
      <c r="N642">
        <f>'GT Data'!H644/1000</f>
        <v>0</v>
      </c>
      <c r="O642">
        <f>'GT Data'!I644/1000</f>
        <v>0</v>
      </c>
      <c r="P642">
        <f>'GT Data'!J644/1000</f>
        <v>0</v>
      </c>
      <c r="Q642">
        <f>'GT Data'!U644</f>
        <v>0</v>
      </c>
      <c r="R642">
        <f>'GT Data'!V644</f>
        <v>0</v>
      </c>
      <c r="S642">
        <f>'GT Data'!W644</f>
        <v>0</v>
      </c>
    </row>
    <row r="643" spans="1:19" x14ac:dyDescent="0.3">
      <c r="A643">
        <f>'GT Data'!A645</f>
        <v>0</v>
      </c>
      <c r="B643">
        <f>'GT Data'!E645/1000</f>
        <v>0</v>
      </c>
      <c r="C643">
        <f>'GT Data'!F645/1000</f>
        <v>0</v>
      </c>
      <c r="D643">
        <f>'GT Data'!G645/1000</f>
        <v>0</v>
      </c>
      <c r="E643">
        <f>'GT Data'!K645/1000</f>
        <v>0</v>
      </c>
      <c r="F643">
        <f>'GT Data'!L645/1000</f>
        <v>0</v>
      </c>
      <c r="G643">
        <f>'GT Data'!M645/1000</f>
        <v>0</v>
      </c>
      <c r="H643">
        <f>'GT Data'!O645/1000</f>
        <v>0</v>
      </c>
      <c r="I643">
        <f>'GT Data'!P645/1000</f>
        <v>0</v>
      </c>
      <c r="J643">
        <f>'GT Data'!Q645/1000</f>
        <v>0</v>
      </c>
      <c r="K643">
        <f>'GT Data'!R645/1000</f>
        <v>0</v>
      </c>
      <c r="L643">
        <f>'GT Data'!S645/1000</f>
        <v>0</v>
      </c>
      <c r="M643">
        <f>'GT Data'!T645/1000</f>
        <v>0</v>
      </c>
      <c r="N643">
        <f>'GT Data'!H645/1000</f>
        <v>0</v>
      </c>
      <c r="O643">
        <f>'GT Data'!I645/1000</f>
        <v>0</v>
      </c>
      <c r="P643">
        <f>'GT Data'!J645/1000</f>
        <v>0</v>
      </c>
      <c r="Q643">
        <f>'GT Data'!U645</f>
        <v>0</v>
      </c>
      <c r="R643">
        <f>'GT Data'!V645</f>
        <v>0</v>
      </c>
      <c r="S643">
        <f>'GT Data'!W645</f>
        <v>0</v>
      </c>
    </row>
    <row r="644" spans="1:19" x14ac:dyDescent="0.3">
      <c r="A644">
        <f>'GT Data'!A646</f>
        <v>0</v>
      </c>
      <c r="B644">
        <f>'GT Data'!E646/1000</f>
        <v>0</v>
      </c>
      <c r="C644">
        <f>'GT Data'!F646/1000</f>
        <v>0</v>
      </c>
      <c r="D644">
        <f>'GT Data'!G646/1000</f>
        <v>0</v>
      </c>
      <c r="E644">
        <f>'GT Data'!K646/1000</f>
        <v>0</v>
      </c>
      <c r="F644">
        <f>'GT Data'!L646/1000</f>
        <v>0</v>
      </c>
      <c r="G644">
        <f>'GT Data'!M646/1000</f>
        <v>0</v>
      </c>
      <c r="H644">
        <f>'GT Data'!O646/1000</f>
        <v>0</v>
      </c>
      <c r="I644">
        <f>'GT Data'!P646/1000</f>
        <v>0</v>
      </c>
      <c r="J644">
        <f>'GT Data'!Q646/1000</f>
        <v>0</v>
      </c>
      <c r="K644">
        <f>'GT Data'!R646/1000</f>
        <v>0</v>
      </c>
      <c r="L644">
        <f>'GT Data'!S646/1000</f>
        <v>0</v>
      </c>
      <c r="M644">
        <f>'GT Data'!T646/1000</f>
        <v>0</v>
      </c>
      <c r="N644">
        <f>'GT Data'!H646/1000</f>
        <v>0</v>
      </c>
      <c r="O644">
        <f>'GT Data'!I646/1000</f>
        <v>0</v>
      </c>
      <c r="P644">
        <f>'GT Data'!J646/1000</f>
        <v>0</v>
      </c>
      <c r="Q644">
        <f>'GT Data'!U646</f>
        <v>0</v>
      </c>
      <c r="R644">
        <f>'GT Data'!V646</f>
        <v>0</v>
      </c>
      <c r="S644">
        <f>'GT Data'!W646</f>
        <v>0</v>
      </c>
    </row>
    <row r="645" spans="1:19" x14ac:dyDescent="0.3">
      <c r="A645">
        <f>'GT Data'!A647</f>
        <v>0</v>
      </c>
      <c r="B645">
        <f>'GT Data'!E647/1000</f>
        <v>0</v>
      </c>
      <c r="C645">
        <f>'GT Data'!F647/1000</f>
        <v>0</v>
      </c>
      <c r="D645">
        <f>'GT Data'!G647/1000</f>
        <v>0</v>
      </c>
      <c r="E645">
        <f>'GT Data'!K647/1000</f>
        <v>0</v>
      </c>
      <c r="F645">
        <f>'GT Data'!L647/1000</f>
        <v>0</v>
      </c>
      <c r="G645">
        <f>'GT Data'!M647/1000</f>
        <v>0</v>
      </c>
      <c r="H645">
        <f>'GT Data'!O647/1000</f>
        <v>0</v>
      </c>
      <c r="I645">
        <f>'GT Data'!P647/1000</f>
        <v>0</v>
      </c>
      <c r="J645">
        <f>'GT Data'!Q647/1000</f>
        <v>0</v>
      </c>
      <c r="K645">
        <f>'GT Data'!R647/1000</f>
        <v>0</v>
      </c>
      <c r="L645">
        <f>'GT Data'!S647/1000</f>
        <v>0</v>
      </c>
      <c r="M645">
        <f>'GT Data'!T647/1000</f>
        <v>0</v>
      </c>
      <c r="N645">
        <f>'GT Data'!H647/1000</f>
        <v>0</v>
      </c>
      <c r="O645">
        <f>'GT Data'!I647/1000</f>
        <v>0</v>
      </c>
      <c r="P645">
        <f>'GT Data'!J647/1000</f>
        <v>0</v>
      </c>
      <c r="Q645">
        <f>'GT Data'!U647</f>
        <v>0</v>
      </c>
      <c r="R645">
        <f>'GT Data'!V647</f>
        <v>0</v>
      </c>
      <c r="S645">
        <f>'GT Data'!W647</f>
        <v>0</v>
      </c>
    </row>
    <row r="646" spans="1:19" x14ac:dyDescent="0.3">
      <c r="A646">
        <f>'GT Data'!A648</f>
        <v>0</v>
      </c>
      <c r="B646">
        <f>'GT Data'!E648/1000</f>
        <v>0</v>
      </c>
      <c r="C646">
        <f>'GT Data'!F648/1000</f>
        <v>0</v>
      </c>
      <c r="D646">
        <f>'GT Data'!G648/1000</f>
        <v>0</v>
      </c>
      <c r="E646">
        <f>'GT Data'!K648/1000</f>
        <v>0</v>
      </c>
      <c r="F646">
        <f>'GT Data'!L648/1000</f>
        <v>0</v>
      </c>
      <c r="G646">
        <f>'GT Data'!M648/1000</f>
        <v>0</v>
      </c>
      <c r="H646">
        <f>'GT Data'!O648/1000</f>
        <v>0</v>
      </c>
      <c r="I646">
        <f>'GT Data'!P648/1000</f>
        <v>0</v>
      </c>
      <c r="J646">
        <f>'GT Data'!Q648/1000</f>
        <v>0</v>
      </c>
      <c r="K646">
        <f>'GT Data'!R648/1000</f>
        <v>0</v>
      </c>
      <c r="L646">
        <f>'GT Data'!S648/1000</f>
        <v>0</v>
      </c>
      <c r="M646">
        <f>'GT Data'!T648/1000</f>
        <v>0</v>
      </c>
      <c r="N646">
        <f>'GT Data'!H648/1000</f>
        <v>0</v>
      </c>
      <c r="O646">
        <f>'GT Data'!I648/1000</f>
        <v>0</v>
      </c>
      <c r="P646">
        <f>'GT Data'!J648/1000</f>
        <v>0</v>
      </c>
      <c r="Q646">
        <f>'GT Data'!U648</f>
        <v>0</v>
      </c>
      <c r="R646">
        <f>'GT Data'!V648</f>
        <v>0</v>
      </c>
      <c r="S646">
        <f>'GT Data'!W648</f>
        <v>0</v>
      </c>
    </row>
    <row r="647" spans="1:19" x14ac:dyDescent="0.3">
      <c r="A647">
        <f>'GT Data'!A649</f>
        <v>0</v>
      </c>
      <c r="B647">
        <f>'GT Data'!E649/1000</f>
        <v>0</v>
      </c>
      <c r="C647">
        <f>'GT Data'!F649/1000</f>
        <v>0</v>
      </c>
      <c r="D647">
        <f>'GT Data'!G649/1000</f>
        <v>0</v>
      </c>
      <c r="E647">
        <f>'GT Data'!K649/1000</f>
        <v>0</v>
      </c>
      <c r="F647">
        <f>'GT Data'!L649/1000</f>
        <v>0</v>
      </c>
      <c r="G647">
        <f>'GT Data'!M649/1000</f>
        <v>0</v>
      </c>
      <c r="H647">
        <f>'GT Data'!O649/1000</f>
        <v>0</v>
      </c>
      <c r="I647">
        <f>'GT Data'!P649/1000</f>
        <v>0</v>
      </c>
      <c r="J647">
        <f>'GT Data'!Q649/1000</f>
        <v>0</v>
      </c>
      <c r="K647">
        <f>'GT Data'!R649/1000</f>
        <v>0</v>
      </c>
      <c r="L647">
        <f>'GT Data'!S649/1000</f>
        <v>0</v>
      </c>
      <c r="M647">
        <f>'GT Data'!T649/1000</f>
        <v>0</v>
      </c>
      <c r="N647">
        <f>'GT Data'!H649/1000</f>
        <v>0</v>
      </c>
      <c r="O647">
        <f>'GT Data'!I649/1000</f>
        <v>0</v>
      </c>
      <c r="P647">
        <f>'GT Data'!J649/1000</f>
        <v>0</v>
      </c>
      <c r="Q647">
        <f>'GT Data'!U649</f>
        <v>0</v>
      </c>
      <c r="R647">
        <f>'GT Data'!V649</f>
        <v>0</v>
      </c>
      <c r="S647">
        <f>'GT Data'!W649</f>
        <v>0</v>
      </c>
    </row>
    <row r="648" spans="1:19" x14ac:dyDescent="0.3">
      <c r="A648">
        <f>'GT Data'!A650</f>
        <v>0</v>
      </c>
      <c r="B648">
        <f>'GT Data'!E650/1000</f>
        <v>0</v>
      </c>
      <c r="C648">
        <f>'GT Data'!F650/1000</f>
        <v>0</v>
      </c>
      <c r="D648">
        <f>'GT Data'!G650/1000</f>
        <v>0</v>
      </c>
      <c r="E648">
        <f>'GT Data'!K650/1000</f>
        <v>0</v>
      </c>
      <c r="F648">
        <f>'GT Data'!L650/1000</f>
        <v>0</v>
      </c>
      <c r="G648">
        <f>'GT Data'!M650/1000</f>
        <v>0</v>
      </c>
      <c r="H648">
        <f>'GT Data'!O650/1000</f>
        <v>0</v>
      </c>
      <c r="I648">
        <f>'GT Data'!P650/1000</f>
        <v>0</v>
      </c>
      <c r="J648">
        <f>'GT Data'!Q650/1000</f>
        <v>0</v>
      </c>
      <c r="K648">
        <f>'GT Data'!R650/1000</f>
        <v>0</v>
      </c>
      <c r="L648">
        <f>'GT Data'!S650/1000</f>
        <v>0</v>
      </c>
      <c r="M648">
        <f>'GT Data'!T650/1000</f>
        <v>0</v>
      </c>
      <c r="N648">
        <f>'GT Data'!H650/1000</f>
        <v>0</v>
      </c>
      <c r="O648">
        <f>'GT Data'!I650/1000</f>
        <v>0</v>
      </c>
      <c r="P648">
        <f>'GT Data'!J650/1000</f>
        <v>0</v>
      </c>
      <c r="Q648">
        <f>'GT Data'!U650</f>
        <v>0</v>
      </c>
      <c r="R648">
        <f>'GT Data'!V650</f>
        <v>0</v>
      </c>
      <c r="S648">
        <f>'GT Data'!W650</f>
        <v>0</v>
      </c>
    </row>
    <row r="649" spans="1:19" x14ac:dyDescent="0.3">
      <c r="A649">
        <f>'GT Data'!A651</f>
        <v>0</v>
      </c>
      <c r="B649">
        <f>'GT Data'!E651/1000</f>
        <v>0</v>
      </c>
      <c r="C649">
        <f>'GT Data'!F651/1000</f>
        <v>0</v>
      </c>
      <c r="D649">
        <f>'GT Data'!G651/1000</f>
        <v>0</v>
      </c>
      <c r="E649">
        <f>'GT Data'!K651/1000</f>
        <v>0</v>
      </c>
      <c r="F649">
        <f>'GT Data'!L651/1000</f>
        <v>0</v>
      </c>
      <c r="G649">
        <f>'GT Data'!M651/1000</f>
        <v>0</v>
      </c>
      <c r="H649">
        <f>'GT Data'!O651/1000</f>
        <v>0</v>
      </c>
      <c r="I649">
        <f>'GT Data'!P651/1000</f>
        <v>0</v>
      </c>
      <c r="J649">
        <f>'GT Data'!Q651/1000</f>
        <v>0</v>
      </c>
      <c r="K649">
        <f>'GT Data'!R651/1000</f>
        <v>0</v>
      </c>
      <c r="L649">
        <f>'GT Data'!S651/1000</f>
        <v>0</v>
      </c>
      <c r="M649">
        <f>'GT Data'!T651/1000</f>
        <v>0</v>
      </c>
      <c r="N649">
        <f>'GT Data'!H651/1000</f>
        <v>0</v>
      </c>
      <c r="O649">
        <f>'GT Data'!I651/1000</f>
        <v>0</v>
      </c>
      <c r="P649">
        <f>'GT Data'!J651/1000</f>
        <v>0</v>
      </c>
      <c r="Q649">
        <f>'GT Data'!U651</f>
        <v>0</v>
      </c>
      <c r="R649">
        <f>'GT Data'!V651</f>
        <v>0</v>
      </c>
      <c r="S649">
        <f>'GT Data'!W651</f>
        <v>0</v>
      </c>
    </row>
    <row r="650" spans="1:19" x14ac:dyDescent="0.3">
      <c r="A650">
        <f>'GT Data'!A652</f>
        <v>0</v>
      </c>
      <c r="B650">
        <f>'GT Data'!E652/1000</f>
        <v>0</v>
      </c>
      <c r="C650">
        <f>'GT Data'!F652/1000</f>
        <v>0</v>
      </c>
      <c r="D650">
        <f>'GT Data'!G652/1000</f>
        <v>0</v>
      </c>
      <c r="E650">
        <f>'GT Data'!K652/1000</f>
        <v>0</v>
      </c>
      <c r="F650">
        <f>'GT Data'!L652/1000</f>
        <v>0</v>
      </c>
      <c r="G650">
        <f>'GT Data'!M652/1000</f>
        <v>0</v>
      </c>
      <c r="H650">
        <f>'GT Data'!O652/1000</f>
        <v>0</v>
      </c>
      <c r="I650">
        <f>'GT Data'!P652/1000</f>
        <v>0</v>
      </c>
      <c r="J650">
        <f>'GT Data'!Q652/1000</f>
        <v>0</v>
      </c>
      <c r="K650">
        <f>'GT Data'!R652/1000</f>
        <v>0</v>
      </c>
      <c r="L650">
        <f>'GT Data'!S652/1000</f>
        <v>0</v>
      </c>
      <c r="M650">
        <f>'GT Data'!T652/1000</f>
        <v>0</v>
      </c>
      <c r="N650">
        <f>'GT Data'!H652/1000</f>
        <v>0</v>
      </c>
      <c r="O650">
        <f>'GT Data'!I652/1000</f>
        <v>0</v>
      </c>
      <c r="P650">
        <f>'GT Data'!J652/1000</f>
        <v>0</v>
      </c>
      <c r="Q650">
        <f>'GT Data'!U652</f>
        <v>0</v>
      </c>
      <c r="R650">
        <f>'GT Data'!V652</f>
        <v>0</v>
      </c>
      <c r="S650">
        <f>'GT Data'!W652</f>
        <v>0</v>
      </c>
    </row>
    <row r="651" spans="1:19" x14ac:dyDescent="0.3">
      <c r="A651">
        <f>'GT Data'!A653</f>
        <v>0</v>
      </c>
      <c r="B651">
        <f>'GT Data'!E653/1000</f>
        <v>0</v>
      </c>
      <c r="C651">
        <f>'GT Data'!F653/1000</f>
        <v>0</v>
      </c>
      <c r="D651">
        <f>'GT Data'!G653/1000</f>
        <v>0</v>
      </c>
      <c r="E651">
        <f>'GT Data'!K653/1000</f>
        <v>0</v>
      </c>
      <c r="F651">
        <f>'GT Data'!L653/1000</f>
        <v>0</v>
      </c>
      <c r="G651">
        <f>'GT Data'!M653/1000</f>
        <v>0</v>
      </c>
      <c r="H651">
        <f>'GT Data'!O653/1000</f>
        <v>0</v>
      </c>
      <c r="I651">
        <f>'GT Data'!P653/1000</f>
        <v>0</v>
      </c>
      <c r="J651">
        <f>'GT Data'!Q653/1000</f>
        <v>0</v>
      </c>
      <c r="K651">
        <f>'GT Data'!R653/1000</f>
        <v>0</v>
      </c>
      <c r="L651">
        <f>'GT Data'!S653/1000</f>
        <v>0</v>
      </c>
      <c r="M651">
        <f>'GT Data'!T653/1000</f>
        <v>0</v>
      </c>
      <c r="N651">
        <f>'GT Data'!H653/1000</f>
        <v>0</v>
      </c>
      <c r="O651">
        <f>'GT Data'!I653/1000</f>
        <v>0</v>
      </c>
      <c r="P651">
        <f>'GT Data'!J653/1000</f>
        <v>0</v>
      </c>
      <c r="Q651">
        <f>'GT Data'!U653</f>
        <v>0</v>
      </c>
      <c r="R651">
        <f>'GT Data'!V653</f>
        <v>0</v>
      </c>
      <c r="S651">
        <f>'GT Data'!W653</f>
        <v>0</v>
      </c>
    </row>
    <row r="652" spans="1:19" x14ac:dyDescent="0.3">
      <c r="A652">
        <f>'GT Data'!A654</f>
        <v>0</v>
      </c>
      <c r="B652">
        <f>'GT Data'!E654/1000</f>
        <v>0</v>
      </c>
      <c r="C652">
        <f>'GT Data'!F654/1000</f>
        <v>0</v>
      </c>
      <c r="D652">
        <f>'GT Data'!G654/1000</f>
        <v>0</v>
      </c>
      <c r="E652">
        <f>'GT Data'!K654/1000</f>
        <v>0</v>
      </c>
      <c r="F652">
        <f>'GT Data'!L654/1000</f>
        <v>0</v>
      </c>
      <c r="G652">
        <f>'GT Data'!M654/1000</f>
        <v>0</v>
      </c>
      <c r="H652">
        <f>'GT Data'!O654/1000</f>
        <v>0</v>
      </c>
      <c r="I652">
        <f>'GT Data'!P654/1000</f>
        <v>0</v>
      </c>
      <c r="J652">
        <f>'GT Data'!Q654/1000</f>
        <v>0</v>
      </c>
      <c r="K652">
        <f>'GT Data'!R654/1000</f>
        <v>0</v>
      </c>
      <c r="L652">
        <f>'GT Data'!S654/1000</f>
        <v>0</v>
      </c>
      <c r="M652">
        <f>'GT Data'!T654/1000</f>
        <v>0</v>
      </c>
      <c r="N652">
        <f>'GT Data'!H654/1000</f>
        <v>0</v>
      </c>
      <c r="O652">
        <f>'GT Data'!I654/1000</f>
        <v>0</v>
      </c>
      <c r="P652">
        <f>'GT Data'!J654/1000</f>
        <v>0</v>
      </c>
      <c r="Q652">
        <f>'GT Data'!U654</f>
        <v>0</v>
      </c>
      <c r="R652">
        <f>'GT Data'!V654</f>
        <v>0</v>
      </c>
      <c r="S652">
        <f>'GT Data'!W654</f>
        <v>0</v>
      </c>
    </row>
    <row r="653" spans="1:19" x14ac:dyDescent="0.3">
      <c r="A653">
        <f>'GT Data'!A655</f>
        <v>0</v>
      </c>
      <c r="B653">
        <f>'GT Data'!E655/1000</f>
        <v>0</v>
      </c>
      <c r="C653">
        <f>'GT Data'!F655/1000</f>
        <v>0</v>
      </c>
      <c r="D653">
        <f>'GT Data'!G655/1000</f>
        <v>0</v>
      </c>
      <c r="E653">
        <f>'GT Data'!K655/1000</f>
        <v>0</v>
      </c>
      <c r="F653">
        <f>'GT Data'!L655/1000</f>
        <v>0</v>
      </c>
      <c r="G653">
        <f>'GT Data'!M655/1000</f>
        <v>0</v>
      </c>
      <c r="H653">
        <f>'GT Data'!O655/1000</f>
        <v>0</v>
      </c>
      <c r="I653">
        <f>'GT Data'!P655/1000</f>
        <v>0</v>
      </c>
      <c r="J653">
        <f>'GT Data'!Q655/1000</f>
        <v>0</v>
      </c>
      <c r="K653">
        <f>'GT Data'!R655/1000</f>
        <v>0</v>
      </c>
      <c r="L653">
        <f>'GT Data'!S655/1000</f>
        <v>0</v>
      </c>
      <c r="M653">
        <f>'GT Data'!T655/1000</f>
        <v>0</v>
      </c>
      <c r="N653">
        <f>'GT Data'!H655/1000</f>
        <v>0</v>
      </c>
      <c r="O653">
        <f>'GT Data'!I655/1000</f>
        <v>0</v>
      </c>
      <c r="P653">
        <f>'GT Data'!J655/1000</f>
        <v>0</v>
      </c>
      <c r="Q653">
        <f>'GT Data'!U655</f>
        <v>0</v>
      </c>
      <c r="R653">
        <f>'GT Data'!V655</f>
        <v>0</v>
      </c>
      <c r="S653">
        <f>'GT Data'!W655</f>
        <v>0</v>
      </c>
    </row>
    <row r="654" spans="1:19" x14ac:dyDescent="0.3">
      <c r="A654">
        <f>'GT Data'!A656</f>
        <v>0</v>
      </c>
      <c r="B654">
        <f>'GT Data'!E656/1000</f>
        <v>0</v>
      </c>
      <c r="C654">
        <f>'GT Data'!F656/1000</f>
        <v>0</v>
      </c>
      <c r="D654">
        <f>'GT Data'!G656/1000</f>
        <v>0</v>
      </c>
      <c r="E654">
        <f>'GT Data'!K656/1000</f>
        <v>0</v>
      </c>
      <c r="F654">
        <f>'GT Data'!L656/1000</f>
        <v>0</v>
      </c>
      <c r="G654">
        <f>'GT Data'!M656/1000</f>
        <v>0</v>
      </c>
      <c r="H654">
        <f>'GT Data'!O656/1000</f>
        <v>0</v>
      </c>
      <c r="I654">
        <f>'GT Data'!P656/1000</f>
        <v>0</v>
      </c>
      <c r="J654">
        <f>'GT Data'!Q656/1000</f>
        <v>0</v>
      </c>
      <c r="K654">
        <f>'GT Data'!R656/1000</f>
        <v>0</v>
      </c>
      <c r="L654">
        <f>'GT Data'!S656/1000</f>
        <v>0</v>
      </c>
      <c r="M654">
        <f>'GT Data'!T656/1000</f>
        <v>0</v>
      </c>
      <c r="N654">
        <f>'GT Data'!H656/1000</f>
        <v>0</v>
      </c>
      <c r="O654">
        <f>'GT Data'!I656/1000</f>
        <v>0</v>
      </c>
      <c r="P654">
        <f>'GT Data'!J656/1000</f>
        <v>0</v>
      </c>
      <c r="Q654">
        <f>'GT Data'!U656</f>
        <v>0</v>
      </c>
      <c r="R654">
        <f>'GT Data'!V656</f>
        <v>0</v>
      </c>
      <c r="S654">
        <f>'GT Data'!W656</f>
        <v>0</v>
      </c>
    </row>
    <row r="655" spans="1:19" x14ac:dyDescent="0.3">
      <c r="A655">
        <f>'GT Data'!A657</f>
        <v>0</v>
      </c>
      <c r="B655">
        <f>'GT Data'!E657/1000</f>
        <v>0</v>
      </c>
      <c r="C655">
        <f>'GT Data'!F657/1000</f>
        <v>0</v>
      </c>
      <c r="D655">
        <f>'GT Data'!G657/1000</f>
        <v>0</v>
      </c>
      <c r="E655">
        <f>'GT Data'!K657/1000</f>
        <v>0</v>
      </c>
      <c r="F655">
        <f>'GT Data'!L657/1000</f>
        <v>0</v>
      </c>
      <c r="G655">
        <f>'GT Data'!M657/1000</f>
        <v>0</v>
      </c>
      <c r="H655">
        <f>'GT Data'!O657/1000</f>
        <v>0</v>
      </c>
      <c r="I655">
        <f>'GT Data'!P657/1000</f>
        <v>0</v>
      </c>
      <c r="J655">
        <f>'GT Data'!Q657/1000</f>
        <v>0</v>
      </c>
      <c r="K655">
        <f>'GT Data'!R657/1000</f>
        <v>0</v>
      </c>
      <c r="L655">
        <f>'GT Data'!S657/1000</f>
        <v>0</v>
      </c>
      <c r="M655">
        <f>'GT Data'!T657/1000</f>
        <v>0</v>
      </c>
      <c r="N655">
        <f>'GT Data'!H657/1000</f>
        <v>0</v>
      </c>
      <c r="O655">
        <f>'GT Data'!I657/1000</f>
        <v>0</v>
      </c>
      <c r="P655">
        <f>'GT Data'!J657/1000</f>
        <v>0</v>
      </c>
      <c r="Q655">
        <f>'GT Data'!U657</f>
        <v>0</v>
      </c>
      <c r="R655">
        <f>'GT Data'!V657</f>
        <v>0</v>
      </c>
      <c r="S655">
        <f>'GT Data'!W657</f>
        <v>0</v>
      </c>
    </row>
    <row r="656" spans="1:19" x14ac:dyDescent="0.3">
      <c r="A656">
        <f>'GT Data'!A658</f>
        <v>0</v>
      </c>
      <c r="B656">
        <f>'GT Data'!E658/1000</f>
        <v>0</v>
      </c>
      <c r="C656">
        <f>'GT Data'!F658/1000</f>
        <v>0</v>
      </c>
      <c r="D656">
        <f>'GT Data'!G658/1000</f>
        <v>0</v>
      </c>
      <c r="E656">
        <f>'GT Data'!K658/1000</f>
        <v>0</v>
      </c>
      <c r="F656">
        <f>'GT Data'!L658/1000</f>
        <v>0</v>
      </c>
      <c r="G656">
        <f>'GT Data'!M658/1000</f>
        <v>0</v>
      </c>
      <c r="H656">
        <f>'GT Data'!O658/1000</f>
        <v>0</v>
      </c>
      <c r="I656">
        <f>'GT Data'!P658/1000</f>
        <v>0</v>
      </c>
      <c r="J656">
        <f>'GT Data'!Q658/1000</f>
        <v>0</v>
      </c>
      <c r="K656">
        <f>'GT Data'!R658/1000</f>
        <v>0</v>
      </c>
      <c r="L656">
        <f>'GT Data'!S658/1000</f>
        <v>0</v>
      </c>
      <c r="M656">
        <f>'GT Data'!T658/1000</f>
        <v>0</v>
      </c>
      <c r="N656">
        <f>'GT Data'!H658/1000</f>
        <v>0</v>
      </c>
      <c r="O656">
        <f>'GT Data'!I658/1000</f>
        <v>0</v>
      </c>
      <c r="P656">
        <f>'GT Data'!J658/1000</f>
        <v>0</v>
      </c>
      <c r="Q656">
        <f>'GT Data'!U658</f>
        <v>0</v>
      </c>
      <c r="R656">
        <f>'GT Data'!V658</f>
        <v>0</v>
      </c>
      <c r="S656">
        <f>'GT Data'!W658</f>
        <v>0</v>
      </c>
    </row>
    <row r="657" spans="1:19" x14ac:dyDescent="0.3">
      <c r="A657">
        <f>'GT Data'!A659</f>
        <v>0</v>
      </c>
      <c r="B657">
        <f>'GT Data'!E659/1000</f>
        <v>0</v>
      </c>
      <c r="C657">
        <f>'GT Data'!F659/1000</f>
        <v>0</v>
      </c>
      <c r="D657">
        <f>'GT Data'!G659/1000</f>
        <v>0</v>
      </c>
      <c r="E657">
        <f>'GT Data'!K659/1000</f>
        <v>0</v>
      </c>
      <c r="F657">
        <f>'GT Data'!L659/1000</f>
        <v>0</v>
      </c>
      <c r="G657">
        <f>'GT Data'!M659/1000</f>
        <v>0</v>
      </c>
      <c r="H657">
        <f>'GT Data'!O659/1000</f>
        <v>0</v>
      </c>
      <c r="I657">
        <f>'GT Data'!P659/1000</f>
        <v>0</v>
      </c>
      <c r="J657">
        <f>'GT Data'!Q659/1000</f>
        <v>0</v>
      </c>
      <c r="K657">
        <f>'GT Data'!R659/1000</f>
        <v>0</v>
      </c>
      <c r="L657">
        <f>'GT Data'!S659/1000</f>
        <v>0</v>
      </c>
      <c r="M657">
        <f>'GT Data'!T659/1000</f>
        <v>0</v>
      </c>
      <c r="N657">
        <f>'GT Data'!H659/1000</f>
        <v>0</v>
      </c>
      <c r="O657">
        <f>'GT Data'!I659/1000</f>
        <v>0</v>
      </c>
      <c r="P657">
        <f>'GT Data'!J659/1000</f>
        <v>0</v>
      </c>
      <c r="Q657">
        <f>'GT Data'!U659</f>
        <v>0</v>
      </c>
      <c r="R657">
        <f>'GT Data'!V659</f>
        <v>0</v>
      </c>
      <c r="S657">
        <f>'GT Data'!W659</f>
        <v>0</v>
      </c>
    </row>
    <row r="658" spans="1:19" x14ac:dyDescent="0.3">
      <c r="A658">
        <f>'GT Data'!A660</f>
        <v>0</v>
      </c>
      <c r="B658">
        <f>'GT Data'!E660/1000</f>
        <v>0</v>
      </c>
      <c r="C658">
        <f>'GT Data'!F660/1000</f>
        <v>0</v>
      </c>
      <c r="D658">
        <f>'GT Data'!G660/1000</f>
        <v>0</v>
      </c>
      <c r="E658">
        <f>'GT Data'!K660/1000</f>
        <v>0</v>
      </c>
      <c r="F658">
        <f>'GT Data'!L660/1000</f>
        <v>0</v>
      </c>
      <c r="G658">
        <f>'GT Data'!M660/1000</f>
        <v>0</v>
      </c>
      <c r="H658">
        <f>'GT Data'!O660/1000</f>
        <v>0</v>
      </c>
      <c r="I658">
        <f>'GT Data'!P660/1000</f>
        <v>0</v>
      </c>
      <c r="J658">
        <f>'GT Data'!Q660/1000</f>
        <v>0</v>
      </c>
      <c r="K658">
        <f>'GT Data'!R660/1000</f>
        <v>0</v>
      </c>
      <c r="L658">
        <f>'GT Data'!S660/1000</f>
        <v>0</v>
      </c>
      <c r="M658">
        <f>'GT Data'!T660/1000</f>
        <v>0</v>
      </c>
      <c r="N658">
        <f>'GT Data'!H660/1000</f>
        <v>0</v>
      </c>
      <c r="O658">
        <f>'GT Data'!I660/1000</f>
        <v>0</v>
      </c>
      <c r="P658">
        <f>'GT Data'!J660/1000</f>
        <v>0</v>
      </c>
      <c r="Q658">
        <f>'GT Data'!U660</f>
        <v>0</v>
      </c>
      <c r="R658">
        <f>'GT Data'!V660</f>
        <v>0</v>
      </c>
      <c r="S658">
        <f>'GT Data'!W660</f>
        <v>0</v>
      </c>
    </row>
    <row r="659" spans="1:19" x14ac:dyDescent="0.3">
      <c r="A659">
        <f>'GT Data'!A661</f>
        <v>0</v>
      </c>
      <c r="B659">
        <f>'GT Data'!E661/1000</f>
        <v>0</v>
      </c>
      <c r="C659">
        <f>'GT Data'!F661/1000</f>
        <v>0</v>
      </c>
      <c r="D659">
        <f>'GT Data'!G661/1000</f>
        <v>0</v>
      </c>
      <c r="E659">
        <f>'GT Data'!K661/1000</f>
        <v>0</v>
      </c>
      <c r="F659">
        <f>'GT Data'!L661/1000</f>
        <v>0</v>
      </c>
      <c r="G659">
        <f>'GT Data'!M661/1000</f>
        <v>0</v>
      </c>
      <c r="H659">
        <f>'GT Data'!O661/1000</f>
        <v>0</v>
      </c>
      <c r="I659">
        <f>'GT Data'!P661/1000</f>
        <v>0</v>
      </c>
      <c r="J659">
        <f>'GT Data'!Q661/1000</f>
        <v>0</v>
      </c>
      <c r="K659">
        <f>'GT Data'!R661/1000</f>
        <v>0</v>
      </c>
      <c r="L659">
        <f>'GT Data'!S661/1000</f>
        <v>0</v>
      </c>
      <c r="M659">
        <f>'GT Data'!T661/1000</f>
        <v>0</v>
      </c>
      <c r="N659">
        <f>'GT Data'!H661/1000</f>
        <v>0</v>
      </c>
      <c r="O659">
        <f>'GT Data'!I661/1000</f>
        <v>0</v>
      </c>
      <c r="P659">
        <f>'GT Data'!J661/1000</f>
        <v>0</v>
      </c>
      <c r="Q659">
        <f>'GT Data'!U661</f>
        <v>0</v>
      </c>
      <c r="R659">
        <f>'GT Data'!V661</f>
        <v>0</v>
      </c>
      <c r="S659">
        <f>'GT Data'!W661</f>
        <v>0</v>
      </c>
    </row>
    <row r="660" spans="1:19" x14ac:dyDescent="0.3">
      <c r="A660">
        <f>'GT Data'!A662</f>
        <v>0</v>
      </c>
      <c r="B660">
        <f>'GT Data'!E662/1000</f>
        <v>0</v>
      </c>
      <c r="C660">
        <f>'GT Data'!F662/1000</f>
        <v>0</v>
      </c>
      <c r="D660">
        <f>'GT Data'!G662/1000</f>
        <v>0</v>
      </c>
      <c r="E660">
        <f>'GT Data'!K662/1000</f>
        <v>0</v>
      </c>
      <c r="F660">
        <f>'GT Data'!L662/1000</f>
        <v>0</v>
      </c>
      <c r="G660">
        <f>'GT Data'!M662/1000</f>
        <v>0</v>
      </c>
      <c r="H660">
        <f>'GT Data'!O662/1000</f>
        <v>0</v>
      </c>
      <c r="I660">
        <f>'GT Data'!P662/1000</f>
        <v>0</v>
      </c>
      <c r="J660">
        <f>'GT Data'!Q662/1000</f>
        <v>0</v>
      </c>
      <c r="K660">
        <f>'GT Data'!R662/1000</f>
        <v>0</v>
      </c>
      <c r="L660">
        <f>'GT Data'!S662/1000</f>
        <v>0</v>
      </c>
      <c r="M660">
        <f>'GT Data'!T662/1000</f>
        <v>0</v>
      </c>
      <c r="N660">
        <f>'GT Data'!H662/1000</f>
        <v>0</v>
      </c>
      <c r="O660">
        <f>'GT Data'!I662/1000</f>
        <v>0</v>
      </c>
      <c r="P660">
        <f>'GT Data'!J662/1000</f>
        <v>0</v>
      </c>
      <c r="Q660">
        <f>'GT Data'!U662</f>
        <v>0</v>
      </c>
      <c r="R660">
        <f>'GT Data'!V662</f>
        <v>0</v>
      </c>
      <c r="S660">
        <f>'GT Data'!W662</f>
        <v>0</v>
      </c>
    </row>
    <row r="661" spans="1:19" x14ac:dyDescent="0.3">
      <c r="A661">
        <f>'GT Data'!A663</f>
        <v>0</v>
      </c>
      <c r="B661">
        <f>'GT Data'!E663/1000</f>
        <v>0</v>
      </c>
      <c r="C661">
        <f>'GT Data'!F663/1000</f>
        <v>0</v>
      </c>
      <c r="D661">
        <f>'GT Data'!G663/1000</f>
        <v>0</v>
      </c>
      <c r="E661">
        <f>'GT Data'!K663/1000</f>
        <v>0</v>
      </c>
      <c r="F661">
        <f>'GT Data'!L663/1000</f>
        <v>0</v>
      </c>
      <c r="G661">
        <f>'GT Data'!M663/1000</f>
        <v>0</v>
      </c>
      <c r="H661">
        <f>'GT Data'!O663/1000</f>
        <v>0</v>
      </c>
      <c r="I661">
        <f>'GT Data'!P663/1000</f>
        <v>0</v>
      </c>
      <c r="J661">
        <f>'GT Data'!Q663/1000</f>
        <v>0</v>
      </c>
      <c r="K661">
        <f>'GT Data'!R663/1000</f>
        <v>0</v>
      </c>
      <c r="L661">
        <f>'GT Data'!S663/1000</f>
        <v>0</v>
      </c>
      <c r="M661">
        <f>'GT Data'!T663/1000</f>
        <v>0</v>
      </c>
      <c r="N661">
        <f>'GT Data'!H663/1000</f>
        <v>0</v>
      </c>
      <c r="O661">
        <f>'GT Data'!I663/1000</f>
        <v>0</v>
      </c>
      <c r="P661">
        <f>'GT Data'!J663/1000</f>
        <v>0</v>
      </c>
      <c r="Q661">
        <f>'GT Data'!U663</f>
        <v>0</v>
      </c>
      <c r="R661">
        <f>'GT Data'!V663</f>
        <v>0</v>
      </c>
      <c r="S661">
        <f>'GT Data'!W663</f>
        <v>0</v>
      </c>
    </row>
    <row r="662" spans="1:19" x14ac:dyDescent="0.3">
      <c r="A662">
        <f>'GT Data'!A664</f>
        <v>0</v>
      </c>
      <c r="B662">
        <f>'GT Data'!E664/1000</f>
        <v>0</v>
      </c>
      <c r="C662">
        <f>'GT Data'!F664/1000</f>
        <v>0</v>
      </c>
      <c r="D662">
        <f>'GT Data'!G664/1000</f>
        <v>0</v>
      </c>
      <c r="E662">
        <f>'GT Data'!K664/1000</f>
        <v>0</v>
      </c>
      <c r="F662">
        <f>'GT Data'!L664/1000</f>
        <v>0</v>
      </c>
      <c r="G662">
        <f>'GT Data'!M664/1000</f>
        <v>0</v>
      </c>
      <c r="H662">
        <f>'GT Data'!O664/1000</f>
        <v>0</v>
      </c>
      <c r="I662">
        <f>'GT Data'!P664/1000</f>
        <v>0</v>
      </c>
      <c r="J662">
        <f>'GT Data'!Q664/1000</f>
        <v>0</v>
      </c>
      <c r="K662">
        <f>'GT Data'!R664/1000</f>
        <v>0</v>
      </c>
      <c r="L662">
        <f>'GT Data'!S664/1000</f>
        <v>0</v>
      </c>
      <c r="M662">
        <f>'GT Data'!T664/1000</f>
        <v>0</v>
      </c>
      <c r="N662">
        <f>'GT Data'!H664/1000</f>
        <v>0</v>
      </c>
      <c r="O662">
        <f>'GT Data'!I664/1000</f>
        <v>0</v>
      </c>
      <c r="P662">
        <f>'GT Data'!J664/1000</f>
        <v>0</v>
      </c>
      <c r="Q662">
        <f>'GT Data'!U664</f>
        <v>0</v>
      </c>
      <c r="R662">
        <f>'GT Data'!V664</f>
        <v>0</v>
      </c>
      <c r="S662">
        <f>'GT Data'!W664</f>
        <v>0</v>
      </c>
    </row>
    <row r="663" spans="1:19" x14ac:dyDescent="0.3">
      <c r="A663">
        <f>'GT Data'!A665</f>
        <v>0</v>
      </c>
      <c r="B663">
        <f>'GT Data'!E665/1000</f>
        <v>0</v>
      </c>
      <c r="C663">
        <f>'GT Data'!F665/1000</f>
        <v>0</v>
      </c>
      <c r="D663">
        <f>'GT Data'!G665/1000</f>
        <v>0</v>
      </c>
      <c r="E663">
        <f>'GT Data'!K665/1000</f>
        <v>0</v>
      </c>
      <c r="F663">
        <f>'GT Data'!L665/1000</f>
        <v>0</v>
      </c>
      <c r="G663">
        <f>'GT Data'!M665/1000</f>
        <v>0</v>
      </c>
      <c r="H663">
        <f>'GT Data'!O665/1000</f>
        <v>0</v>
      </c>
      <c r="I663">
        <f>'GT Data'!P665/1000</f>
        <v>0</v>
      </c>
      <c r="J663">
        <f>'GT Data'!Q665/1000</f>
        <v>0</v>
      </c>
      <c r="K663">
        <f>'GT Data'!R665/1000</f>
        <v>0</v>
      </c>
      <c r="L663">
        <f>'GT Data'!S665/1000</f>
        <v>0</v>
      </c>
      <c r="M663">
        <f>'GT Data'!T665/1000</f>
        <v>0</v>
      </c>
      <c r="N663">
        <f>'GT Data'!H665/1000</f>
        <v>0</v>
      </c>
      <c r="O663">
        <f>'GT Data'!I665/1000</f>
        <v>0</v>
      </c>
      <c r="P663">
        <f>'GT Data'!J665/1000</f>
        <v>0</v>
      </c>
      <c r="Q663">
        <f>'GT Data'!U665</f>
        <v>0</v>
      </c>
      <c r="R663">
        <f>'GT Data'!V665</f>
        <v>0</v>
      </c>
      <c r="S663">
        <f>'GT Data'!W665</f>
        <v>0</v>
      </c>
    </row>
    <row r="664" spans="1:19" x14ac:dyDescent="0.3">
      <c r="A664">
        <f>'GT Data'!A666</f>
        <v>0</v>
      </c>
      <c r="B664">
        <f>'GT Data'!E666/1000</f>
        <v>0</v>
      </c>
      <c r="C664">
        <f>'GT Data'!F666/1000</f>
        <v>0</v>
      </c>
      <c r="D664">
        <f>'GT Data'!G666/1000</f>
        <v>0</v>
      </c>
      <c r="E664">
        <f>'GT Data'!K666/1000</f>
        <v>0</v>
      </c>
      <c r="F664">
        <f>'GT Data'!L666/1000</f>
        <v>0</v>
      </c>
      <c r="G664">
        <f>'GT Data'!M666/1000</f>
        <v>0</v>
      </c>
      <c r="H664">
        <f>'GT Data'!O666/1000</f>
        <v>0</v>
      </c>
      <c r="I664">
        <f>'GT Data'!P666/1000</f>
        <v>0</v>
      </c>
      <c r="J664">
        <f>'GT Data'!Q666/1000</f>
        <v>0</v>
      </c>
      <c r="K664">
        <f>'GT Data'!R666/1000</f>
        <v>0</v>
      </c>
      <c r="L664">
        <f>'GT Data'!S666/1000</f>
        <v>0</v>
      </c>
      <c r="M664">
        <f>'GT Data'!T666/1000</f>
        <v>0</v>
      </c>
      <c r="N664">
        <f>'GT Data'!H666/1000</f>
        <v>0</v>
      </c>
      <c r="O664">
        <f>'GT Data'!I666/1000</f>
        <v>0</v>
      </c>
      <c r="P664">
        <f>'GT Data'!J666/1000</f>
        <v>0</v>
      </c>
      <c r="Q664">
        <f>'GT Data'!U666</f>
        <v>0</v>
      </c>
      <c r="R664">
        <f>'GT Data'!V666</f>
        <v>0</v>
      </c>
      <c r="S664">
        <f>'GT Data'!W666</f>
        <v>0</v>
      </c>
    </row>
    <row r="665" spans="1:19" x14ac:dyDescent="0.3">
      <c r="A665">
        <f>'GT Data'!A667</f>
        <v>0</v>
      </c>
      <c r="B665">
        <f>'GT Data'!E667/1000</f>
        <v>0</v>
      </c>
      <c r="C665">
        <f>'GT Data'!F667/1000</f>
        <v>0</v>
      </c>
      <c r="D665">
        <f>'GT Data'!G667/1000</f>
        <v>0</v>
      </c>
      <c r="E665">
        <f>'GT Data'!K667/1000</f>
        <v>0</v>
      </c>
      <c r="F665">
        <f>'GT Data'!L667/1000</f>
        <v>0</v>
      </c>
      <c r="G665">
        <f>'GT Data'!M667/1000</f>
        <v>0</v>
      </c>
      <c r="H665">
        <f>'GT Data'!O667/1000</f>
        <v>0</v>
      </c>
      <c r="I665">
        <f>'GT Data'!P667/1000</f>
        <v>0</v>
      </c>
      <c r="J665">
        <f>'GT Data'!Q667/1000</f>
        <v>0</v>
      </c>
      <c r="K665">
        <f>'GT Data'!R667/1000</f>
        <v>0</v>
      </c>
      <c r="L665">
        <f>'GT Data'!S667/1000</f>
        <v>0</v>
      </c>
      <c r="M665">
        <f>'GT Data'!T667/1000</f>
        <v>0</v>
      </c>
      <c r="N665">
        <f>'GT Data'!H667/1000</f>
        <v>0</v>
      </c>
      <c r="O665">
        <f>'GT Data'!I667/1000</f>
        <v>0</v>
      </c>
      <c r="P665">
        <f>'GT Data'!J667/1000</f>
        <v>0</v>
      </c>
      <c r="Q665">
        <f>'GT Data'!U667</f>
        <v>0</v>
      </c>
      <c r="R665">
        <f>'GT Data'!V667</f>
        <v>0</v>
      </c>
      <c r="S665">
        <f>'GT Data'!W667</f>
        <v>0</v>
      </c>
    </row>
    <row r="666" spans="1:19" x14ac:dyDescent="0.3">
      <c r="A666">
        <f>'GT Data'!A668</f>
        <v>0</v>
      </c>
      <c r="B666">
        <f>'GT Data'!E668/1000</f>
        <v>0</v>
      </c>
      <c r="C666">
        <f>'GT Data'!F668/1000</f>
        <v>0</v>
      </c>
      <c r="D666">
        <f>'GT Data'!G668/1000</f>
        <v>0</v>
      </c>
      <c r="E666">
        <f>'GT Data'!K668/1000</f>
        <v>0</v>
      </c>
      <c r="F666">
        <f>'GT Data'!L668/1000</f>
        <v>0</v>
      </c>
      <c r="G666">
        <f>'GT Data'!M668/1000</f>
        <v>0</v>
      </c>
      <c r="H666">
        <f>'GT Data'!O668/1000</f>
        <v>0</v>
      </c>
      <c r="I666">
        <f>'GT Data'!P668/1000</f>
        <v>0</v>
      </c>
      <c r="J666">
        <f>'GT Data'!Q668/1000</f>
        <v>0</v>
      </c>
      <c r="K666">
        <f>'GT Data'!R668/1000</f>
        <v>0</v>
      </c>
      <c r="L666">
        <f>'GT Data'!S668/1000</f>
        <v>0</v>
      </c>
      <c r="M666">
        <f>'GT Data'!T668/1000</f>
        <v>0</v>
      </c>
      <c r="N666">
        <f>'GT Data'!H668/1000</f>
        <v>0</v>
      </c>
      <c r="O666">
        <f>'GT Data'!I668/1000</f>
        <v>0</v>
      </c>
      <c r="P666">
        <f>'GT Data'!J668/1000</f>
        <v>0</v>
      </c>
      <c r="Q666">
        <f>'GT Data'!U668</f>
        <v>0</v>
      </c>
      <c r="R666">
        <f>'GT Data'!V668</f>
        <v>0</v>
      </c>
      <c r="S666">
        <f>'GT Data'!W668</f>
        <v>0</v>
      </c>
    </row>
    <row r="667" spans="1:19" x14ac:dyDescent="0.3">
      <c r="A667">
        <f>'GT Data'!A669</f>
        <v>0</v>
      </c>
      <c r="B667">
        <f>'GT Data'!E669/1000</f>
        <v>0</v>
      </c>
      <c r="C667">
        <f>'GT Data'!F669/1000</f>
        <v>0</v>
      </c>
      <c r="D667">
        <f>'GT Data'!G669/1000</f>
        <v>0</v>
      </c>
      <c r="E667">
        <f>'GT Data'!K669/1000</f>
        <v>0</v>
      </c>
      <c r="F667">
        <f>'GT Data'!L669/1000</f>
        <v>0</v>
      </c>
      <c r="G667">
        <f>'GT Data'!M669/1000</f>
        <v>0</v>
      </c>
      <c r="H667">
        <f>'GT Data'!O669/1000</f>
        <v>0</v>
      </c>
      <c r="I667">
        <f>'GT Data'!P669/1000</f>
        <v>0</v>
      </c>
      <c r="J667">
        <f>'GT Data'!Q669/1000</f>
        <v>0</v>
      </c>
      <c r="K667">
        <f>'GT Data'!R669/1000</f>
        <v>0</v>
      </c>
      <c r="L667">
        <f>'GT Data'!S669/1000</f>
        <v>0</v>
      </c>
      <c r="M667">
        <f>'GT Data'!T669/1000</f>
        <v>0</v>
      </c>
      <c r="N667">
        <f>'GT Data'!H669/1000</f>
        <v>0</v>
      </c>
      <c r="O667">
        <f>'GT Data'!I669/1000</f>
        <v>0</v>
      </c>
      <c r="P667">
        <f>'GT Data'!J669/1000</f>
        <v>0</v>
      </c>
      <c r="Q667">
        <f>'GT Data'!U669</f>
        <v>0</v>
      </c>
      <c r="R667">
        <f>'GT Data'!V669</f>
        <v>0</v>
      </c>
      <c r="S667">
        <f>'GT Data'!W669</f>
        <v>0</v>
      </c>
    </row>
    <row r="668" spans="1:19" x14ac:dyDescent="0.3">
      <c r="A668">
        <f>'GT Data'!A670</f>
        <v>0</v>
      </c>
      <c r="B668">
        <f>'GT Data'!E670/1000</f>
        <v>0</v>
      </c>
      <c r="C668">
        <f>'GT Data'!F670/1000</f>
        <v>0</v>
      </c>
      <c r="D668">
        <f>'GT Data'!G670/1000</f>
        <v>0</v>
      </c>
      <c r="E668">
        <f>'GT Data'!K670/1000</f>
        <v>0</v>
      </c>
      <c r="F668">
        <f>'GT Data'!L670/1000</f>
        <v>0</v>
      </c>
      <c r="G668">
        <f>'GT Data'!M670/1000</f>
        <v>0</v>
      </c>
      <c r="H668">
        <f>'GT Data'!O670/1000</f>
        <v>0</v>
      </c>
      <c r="I668">
        <f>'GT Data'!P670/1000</f>
        <v>0</v>
      </c>
      <c r="J668">
        <f>'GT Data'!Q670/1000</f>
        <v>0</v>
      </c>
      <c r="K668">
        <f>'GT Data'!R670/1000</f>
        <v>0</v>
      </c>
      <c r="L668">
        <f>'GT Data'!S670/1000</f>
        <v>0</v>
      </c>
      <c r="M668">
        <f>'GT Data'!T670/1000</f>
        <v>0</v>
      </c>
      <c r="N668">
        <f>'GT Data'!H670/1000</f>
        <v>0</v>
      </c>
      <c r="O668">
        <f>'GT Data'!I670/1000</f>
        <v>0</v>
      </c>
      <c r="P668">
        <f>'GT Data'!J670/1000</f>
        <v>0</v>
      </c>
      <c r="Q668">
        <f>'GT Data'!U670</f>
        <v>0</v>
      </c>
      <c r="R668">
        <f>'GT Data'!V670</f>
        <v>0</v>
      </c>
      <c r="S668">
        <f>'GT Data'!W670</f>
        <v>0</v>
      </c>
    </row>
    <row r="669" spans="1:19" x14ac:dyDescent="0.3">
      <c r="A669">
        <f>'GT Data'!A671</f>
        <v>0</v>
      </c>
      <c r="B669">
        <f>'GT Data'!E671/1000</f>
        <v>0</v>
      </c>
      <c r="C669">
        <f>'GT Data'!F671/1000</f>
        <v>0</v>
      </c>
      <c r="D669">
        <f>'GT Data'!G671/1000</f>
        <v>0</v>
      </c>
      <c r="E669">
        <f>'GT Data'!K671/1000</f>
        <v>0</v>
      </c>
      <c r="F669">
        <f>'GT Data'!L671/1000</f>
        <v>0</v>
      </c>
      <c r="G669">
        <f>'GT Data'!M671/1000</f>
        <v>0</v>
      </c>
      <c r="H669">
        <f>'GT Data'!O671/1000</f>
        <v>0</v>
      </c>
      <c r="I669">
        <f>'GT Data'!P671/1000</f>
        <v>0</v>
      </c>
      <c r="J669">
        <f>'GT Data'!Q671/1000</f>
        <v>0</v>
      </c>
      <c r="K669">
        <f>'GT Data'!R671/1000</f>
        <v>0</v>
      </c>
      <c r="L669">
        <f>'GT Data'!S671/1000</f>
        <v>0</v>
      </c>
      <c r="M669">
        <f>'GT Data'!T671/1000</f>
        <v>0</v>
      </c>
      <c r="N669">
        <f>'GT Data'!H671/1000</f>
        <v>0</v>
      </c>
      <c r="O669">
        <f>'GT Data'!I671/1000</f>
        <v>0</v>
      </c>
      <c r="P669">
        <f>'GT Data'!J671/1000</f>
        <v>0</v>
      </c>
      <c r="Q669">
        <f>'GT Data'!U671</f>
        <v>0</v>
      </c>
      <c r="R669">
        <f>'GT Data'!V671</f>
        <v>0</v>
      </c>
      <c r="S669">
        <f>'GT Data'!W671</f>
        <v>0</v>
      </c>
    </row>
    <row r="670" spans="1:19" x14ac:dyDescent="0.3">
      <c r="A670">
        <f>'GT Data'!A672</f>
        <v>0</v>
      </c>
      <c r="B670">
        <f>'GT Data'!E672/1000</f>
        <v>0</v>
      </c>
      <c r="C670">
        <f>'GT Data'!F672/1000</f>
        <v>0</v>
      </c>
      <c r="D670">
        <f>'GT Data'!G672/1000</f>
        <v>0</v>
      </c>
      <c r="E670">
        <f>'GT Data'!K672/1000</f>
        <v>0</v>
      </c>
      <c r="F670">
        <f>'GT Data'!L672/1000</f>
        <v>0</v>
      </c>
      <c r="G670">
        <f>'GT Data'!M672/1000</f>
        <v>0</v>
      </c>
      <c r="H670">
        <f>'GT Data'!O672/1000</f>
        <v>0</v>
      </c>
      <c r="I670">
        <f>'GT Data'!P672/1000</f>
        <v>0</v>
      </c>
      <c r="J670">
        <f>'GT Data'!Q672/1000</f>
        <v>0</v>
      </c>
      <c r="K670">
        <f>'GT Data'!R672/1000</f>
        <v>0</v>
      </c>
      <c r="L670">
        <f>'GT Data'!S672/1000</f>
        <v>0</v>
      </c>
      <c r="M670">
        <f>'GT Data'!T672/1000</f>
        <v>0</v>
      </c>
      <c r="N670">
        <f>'GT Data'!H672/1000</f>
        <v>0</v>
      </c>
      <c r="O670">
        <f>'GT Data'!I672/1000</f>
        <v>0</v>
      </c>
      <c r="P670">
        <f>'GT Data'!J672/1000</f>
        <v>0</v>
      </c>
      <c r="Q670">
        <f>'GT Data'!U672</f>
        <v>0</v>
      </c>
      <c r="R670">
        <f>'GT Data'!V672</f>
        <v>0</v>
      </c>
      <c r="S670">
        <f>'GT Data'!W672</f>
        <v>0</v>
      </c>
    </row>
    <row r="671" spans="1:19" x14ac:dyDescent="0.3">
      <c r="A671">
        <f>'GT Data'!A673</f>
        <v>0</v>
      </c>
      <c r="B671">
        <f>'GT Data'!E673/1000</f>
        <v>0</v>
      </c>
      <c r="C671">
        <f>'GT Data'!F673/1000</f>
        <v>0</v>
      </c>
      <c r="D671">
        <f>'GT Data'!G673/1000</f>
        <v>0</v>
      </c>
      <c r="E671">
        <f>'GT Data'!K673/1000</f>
        <v>0</v>
      </c>
      <c r="F671">
        <f>'GT Data'!L673/1000</f>
        <v>0</v>
      </c>
      <c r="G671">
        <f>'GT Data'!M673/1000</f>
        <v>0</v>
      </c>
      <c r="H671">
        <f>'GT Data'!O673/1000</f>
        <v>0</v>
      </c>
      <c r="I671">
        <f>'GT Data'!P673/1000</f>
        <v>0</v>
      </c>
      <c r="J671">
        <f>'GT Data'!Q673/1000</f>
        <v>0</v>
      </c>
      <c r="K671">
        <f>'GT Data'!R673/1000</f>
        <v>0</v>
      </c>
      <c r="L671">
        <f>'GT Data'!S673/1000</f>
        <v>0</v>
      </c>
      <c r="M671">
        <f>'GT Data'!T673/1000</f>
        <v>0</v>
      </c>
      <c r="N671">
        <f>'GT Data'!H673/1000</f>
        <v>0</v>
      </c>
      <c r="O671">
        <f>'GT Data'!I673/1000</f>
        <v>0</v>
      </c>
      <c r="P671">
        <f>'GT Data'!J673/1000</f>
        <v>0</v>
      </c>
      <c r="Q671">
        <f>'GT Data'!U673</f>
        <v>0</v>
      </c>
      <c r="R671">
        <f>'GT Data'!V673</f>
        <v>0</v>
      </c>
      <c r="S671">
        <f>'GT Data'!W673</f>
        <v>0</v>
      </c>
    </row>
    <row r="672" spans="1:19" x14ac:dyDescent="0.3">
      <c r="A672">
        <f>'GT Data'!A674</f>
        <v>0</v>
      </c>
      <c r="B672">
        <f>'GT Data'!E674/1000</f>
        <v>0</v>
      </c>
      <c r="C672">
        <f>'GT Data'!F674/1000</f>
        <v>0</v>
      </c>
      <c r="D672">
        <f>'GT Data'!G674/1000</f>
        <v>0</v>
      </c>
      <c r="E672">
        <f>'GT Data'!K674/1000</f>
        <v>0</v>
      </c>
      <c r="F672">
        <f>'GT Data'!L674/1000</f>
        <v>0</v>
      </c>
      <c r="G672">
        <f>'GT Data'!M674/1000</f>
        <v>0</v>
      </c>
      <c r="H672">
        <f>'GT Data'!O674/1000</f>
        <v>0</v>
      </c>
      <c r="I672">
        <f>'GT Data'!P674/1000</f>
        <v>0</v>
      </c>
      <c r="J672">
        <f>'GT Data'!Q674/1000</f>
        <v>0</v>
      </c>
      <c r="K672">
        <f>'GT Data'!R674/1000</f>
        <v>0</v>
      </c>
      <c r="L672">
        <f>'GT Data'!S674/1000</f>
        <v>0</v>
      </c>
      <c r="M672">
        <f>'GT Data'!T674/1000</f>
        <v>0</v>
      </c>
      <c r="N672">
        <f>'GT Data'!H674/1000</f>
        <v>0</v>
      </c>
      <c r="O672">
        <f>'GT Data'!I674/1000</f>
        <v>0</v>
      </c>
      <c r="P672">
        <f>'GT Data'!J674/1000</f>
        <v>0</v>
      </c>
      <c r="Q672">
        <f>'GT Data'!U674</f>
        <v>0</v>
      </c>
      <c r="R672">
        <f>'GT Data'!V674</f>
        <v>0</v>
      </c>
      <c r="S672">
        <f>'GT Data'!W674</f>
        <v>0</v>
      </c>
    </row>
    <row r="673" spans="1:19" x14ac:dyDescent="0.3">
      <c r="A673">
        <f>'GT Data'!A675</f>
        <v>0</v>
      </c>
      <c r="B673">
        <f>'GT Data'!E675/1000</f>
        <v>0</v>
      </c>
      <c r="C673">
        <f>'GT Data'!F675/1000</f>
        <v>0</v>
      </c>
      <c r="D673">
        <f>'GT Data'!G675/1000</f>
        <v>0</v>
      </c>
      <c r="E673">
        <f>'GT Data'!K675/1000</f>
        <v>0</v>
      </c>
      <c r="F673">
        <f>'GT Data'!L675/1000</f>
        <v>0</v>
      </c>
      <c r="G673">
        <f>'GT Data'!M675/1000</f>
        <v>0</v>
      </c>
      <c r="H673">
        <f>'GT Data'!O675/1000</f>
        <v>0</v>
      </c>
      <c r="I673">
        <f>'GT Data'!P675/1000</f>
        <v>0</v>
      </c>
      <c r="J673">
        <f>'GT Data'!Q675/1000</f>
        <v>0</v>
      </c>
      <c r="K673">
        <f>'GT Data'!R675/1000</f>
        <v>0</v>
      </c>
      <c r="L673">
        <f>'GT Data'!S675/1000</f>
        <v>0</v>
      </c>
      <c r="M673">
        <f>'GT Data'!T675/1000</f>
        <v>0</v>
      </c>
      <c r="N673">
        <f>'GT Data'!H675/1000</f>
        <v>0</v>
      </c>
      <c r="O673">
        <f>'GT Data'!I675/1000</f>
        <v>0</v>
      </c>
      <c r="P673">
        <f>'GT Data'!J675/1000</f>
        <v>0</v>
      </c>
      <c r="Q673">
        <f>'GT Data'!U675</f>
        <v>0</v>
      </c>
      <c r="R673">
        <f>'GT Data'!V675</f>
        <v>0</v>
      </c>
      <c r="S673">
        <f>'GT Data'!W675</f>
        <v>0</v>
      </c>
    </row>
    <row r="674" spans="1:19" x14ac:dyDescent="0.3">
      <c r="A674">
        <f>'GT Data'!A676</f>
        <v>0</v>
      </c>
      <c r="B674">
        <f>'GT Data'!E676/1000</f>
        <v>0</v>
      </c>
      <c r="C674">
        <f>'GT Data'!F676/1000</f>
        <v>0</v>
      </c>
      <c r="D674">
        <f>'GT Data'!G676/1000</f>
        <v>0</v>
      </c>
      <c r="E674">
        <f>'GT Data'!K676/1000</f>
        <v>0</v>
      </c>
      <c r="F674">
        <f>'GT Data'!L676/1000</f>
        <v>0</v>
      </c>
      <c r="G674">
        <f>'GT Data'!M676/1000</f>
        <v>0</v>
      </c>
      <c r="H674">
        <f>'GT Data'!O676/1000</f>
        <v>0</v>
      </c>
      <c r="I674">
        <f>'GT Data'!P676/1000</f>
        <v>0</v>
      </c>
      <c r="J674">
        <f>'GT Data'!Q676/1000</f>
        <v>0</v>
      </c>
      <c r="K674">
        <f>'GT Data'!R676/1000</f>
        <v>0</v>
      </c>
      <c r="L674">
        <f>'GT Data'!S676/1000</f>
        <v>0</v>
      </c>
      <c r="M674">
        <f>'GT Data'!T676/1000</f>
        <v>0</v>
      </c>
      <c r="N674">
        <f>'GT Data'!H676/1000</f>
        <v>0</v>
      </c>
      <c r="O674">
        <f>'GT Data'!I676/1000</f>
        <v>0</v>
      </c>
      <c r="P674">
        <f>'GT Data'!J676/1000</f>
        <v>0</v>
      </c>
      <c r="Q674">
        <f>'GT Data'!U676</f>
        <v>0</v>
      </c>
      <c r="R674">
        <f>'GT Data'!V676</f>
        <v>0</v>
      </c>
      <c r="S674">
        <f>'GT Data'!W676</f>
        <v>0</v>
      </c>
    </row>
    <row r="675" spans="1:19" x14ac:dyDescent="0.3">
      <c r="A675">
        <f>'GT Data'!A677</f>
        <v>0</v>
      </c>
      <c r="B675">
        <f>'GT Data'!E677/1000</f>
        <v>0</v>
      </c>
      <c r="C675">
        <f>'GT Data'!F677/1000</f>
        <v>0</v>
      </c>
      <c r="D675">
        <f>'GT Data'!G677/1000</f>
        <v>0</v>
      </c>
      <c r="E675">
        <f>'GT Data'!K677/1000</f>
        <v>0</v>
      </c>
      <c r="F675">
        <f>'GT Data'!L677/1000</f>
        <v>0</v>
      </c>
      <c r="G675">
        <f>'GT Data'!M677/1000</f>
        <v>0</v>
      </c>
      <c r="H675">
        <f>'GT Data'!O677/1000</f>
        <v>0</v>
      </c>
      <c r="I675">
        <f>'GT Data'!P677/1000</f>
        <v>0</v>
      </c>
      <c r="J675">
        <f>'GT Data'!Q677/1000</f>
        <v>0</v>
      </c>
      <c r="K675">
        <f>'GT Data'!R677/1000</f>
        <v>0</v>
      </c>
      <c r="L675">
        <f>'GT Data'!S677/1000</f>
        <v>0</v>
      </c>
      <c r="M675">
        <f>'GT Data'!T677/1000</f>
        <v>0</v>
      </c>
      <c r="N675">
        <f>'GT Data'!H677/1000</f>
        <v>0</v>
      </c>
      <c r="O675">
        <f>'GT Data'!I677/1000</f>
        <v>0</v>
      </c>
      <c r="P675">
        <f>'GT Data'!J677/1000</f>
        <v>0</v>
      </c>
      <c r="Q675">
        <f>'GT Data'!U677</f>
        <v>0</v>
      </c>
      <c r="R675">
        <f>'GT Data'!V677</f>
        <v>0</v>
      </c>
      <c r="S675">
        <f>'GT Data'!W677</f>
        <v>0</v>
      </c>
    </row>
    <row r="676" spans="1:19" x14ac:dyDescent="0.3">
      <c r="A676">
        <f>'GT Data'!A678</f>
        <v>0</v>
      </c>
      <c r="B676">
        <f>'GT Data'!E678/1000</f>
        <v>0</v>
      </c>
      <c r="C676">
        <f>'GT Data'!F678/1000</f>
        <v>0</v>
      </c>
      <c r="D676">
        <f>'GT Data'!G678/1000</f>
        <v>0</v>
      </c>
      <c r="E676">
        <f>'GT Data'!K678/1000</f>
        <v>0</v>
      </c>
      <c r="F676">
        <f>'GT Data'!L678/1000</f>
        <v>0</v>
      </c>
      <c r="G676">
        <f>'GT Data'!M678/1000</f>
        <v>0</v>
      </c>
      <c r="H676">
        <f>'GT Data'!O678/1000</f>
        <v>0</v>
      </c>
      <c r="I676">
        <f>'GT Data'!P678/1000</f>
        <v>0</v>
      </c>
      <c r="J676">
        <f>'GT Data'!Q678/1000</f>
        <v>0</v>
      </c>
      <c r="K676">
        <f>'GT Data'!R678/1000</f>
        <v>0</v>
      </c>
      <c r="L676">
        <f>'GT Data'!S678/1000</f>
        <v>0</v>
      </c>
      <c r="M676">
        <f>'GT Data'!T678/1000</f>
        <v>0</v>
      </c>
      <c r="N676">
        <f>'GT Data'!H678/1000</f>
        <v>0</v>
      </c>
      <c r="O676">
        <f>'GT Data'!I678/1000</f>
        <v>0</v>
      </c>
      <c r="P676">
        <f>'GT Data'!J678/1000</f>
        <v>0</v>
      </c>
      <c r="Q676">
        <f>'GT Data'!U678</f>
        <v>0</v>
      </c>
      <c r="R676">
        <f>'GT Data'!V678</f>
        <v>0</v>
      </c>
      <c r="S676">
        <f>'GT Data'!W678</f>
        <v>0</v>
      </c>
    </row>
    <row r="677" spans="1:19" x14ac:dyDescent="0.3">
      <c r="A677">
        <f>'GT Data'!A679</f>
        <v>0</v>
      </c>
      <c r="B677">
        <f>'GT Data'!E679/1000</f>
        <v>0</v>
      </c>
      <c r="C677">
        <f>'GT Data'!F679/1000</f>
        <v>0</v>
      </c>
      <c r="D677">
        <f>'GT Data'!G679/1000</f>
        <v>0</v>
      </c>
      <c r="E677">
        <f>'GT Data'!K679/1000</f>
        <v>0</v>
      </c>
      <c r="F677">
        <f>'GT Data'!L679/1000</f>
        <v>0</v>
      </c>
      <c r="G677">
        <f>'GT Data'!M679/1000</f>
        <v>0</v>
      </c>
      <c r="H677">
        <f>'GT Data'!O679/1000</f>
        <v>0</v>
      </c>
      <c r="I677">
        <f>'GT Data'!P679/1000</f>
        <v>0</v>
      </c>
      <c r="J677">
        <f>'GT Data'!Q679/1000</f>
        <v>0</v>
      </c>
      <c r="K677">
        <f>'GT Data'!R679/1000</f>
        <v>0</v>
      </c>
      <c r="L677">
        <f>'GT Data'!S679/1000</f>
        <v>0</v>
      </c>
      <c r="M677">
        <f>'GT Data'!T679/1000</f>
        <v>0</v>
      </c>
      <c r="N677">
        <f>'GT Data'!H679/1000</f>
        <v>0</v>
      </c>
      <c r="O677">
        <f>'GT Data'!I679/1000</f>
        <v>0</v>
      </c>
      <c r="P677">
        <f>'GT Data'!J679/1000</f>
        <v>0</v>
      </c>
      <c r="Q677">
        <f>'GT Data'!U679</f>
        <v>0</v>
      </c>
      <c r="R677">
        <f>'GT Data'!V679</f>
        <v>0</v>
      </c>
      <c r="S677">
        <f>'GT Data'!W679</f>
        <v>0</v>
      </c>
    </row>
    <row r="678" spans="1:19" x14ac:dyDescent="0.3">
      <c r="A678">
        <f>'GT Data'!A680</f>
        <v>0</v>
      </c>
      <c r="B678">
        <f>'GT Data'!E680/1000</f>
        <v>0</v>
      </c>
      <c r="C678">
        <f>'GT Data'!F680/1000</f>
        <v>0</v>
      </c>
      <c r="D678">
        <f>'GT Data'!G680/1000</f>
        <v>0</v>
      </c>
      <c r="E678">
        <f>'GT Data'!K680/1000</f>
        <v>0</v>
      </c>
      <c r="F678">
        <f>'GT Data'!L680/1000</f>
        <v>0</v>
      </c>
      <c r="G678">
        <f>'GT Data'!M680/1000</f>
        <v>0</v>
      </c>
      <c r="H678">
        <f>'GT Data'!O680/1000</f>
        <v>0</v>
      </c>
      <c r="I678">
        <f>'GT Data'!P680/1000</f>
        <v>0</v>
      </c>
      <c r="J678">
        <f>'GT Data'!Q680/1000</f>
        <v>0</v>
      </c>
      <c r="K678">
        <f>'GT Data'!R680/1000</f>
        <v>0</v>
      </c>
      <c r="L678">
        <f>'GT Data'!S680/1000</f>
        <v>0</v>
      </c>
      <c r="M678">
        <f>'GT Data'!T680/1000</f>
        <v>0</v>
      </c>
      <c r="N678">
        <f>'GT Data'!H680/1000</f>
        <v>0</v>
      </c>
      <c r="O678">
        <f>'GT Data'!I680/1000</f>
        <v>0</v>
      </c>
      <c r="P678">
        <f>'GT Data'!J680/1000</f>
        <v>0</v>
      </c>
      <c r="Q678">
        <f>'GT Data'!U680</f>
        <v>0</v>
      </c>
      <c r="R678">
        <f>'GT Data'!V680</f>
        <v>0</v>
      </c>
      <c r="S678">
        <f>'GT Data'!W680</f>
        <v>0</v>
      </c>
    </row>
    <row r="679" spans="1:19" x14ac:dyDescent="0.3">
      <c r="A679">
        <f>'GT Data'!A681</f>
        <v>0</v>
      </c>
      <c r="B679">
        <f>'GT Data'!E681/1000</f>
        <v>0</v>
      </c>
      <c r="C679">
        <f>'GT Data'!F681/1000</f>
        <v>0</v>
      </c>
      <c r="D679">
        <f>'GT Data'!G681/1000</f>
        <v>0</v>
      </c>
      <c r="E679">
        <f>'GT Data'!K681/1000</f>
        <v>0</v>
      </c>
      <c r="F679">
        <f>'GT Data'!L681/1000</f>
        <v>0</v>
      </c>
      <c r="G679">
        <f>'GT Data'!M681/1000</f>
        <v>0</v>
      </c>
      <c r="H679">
        <f>'GT Data'!O681/1000</f>
        <v>0</v>
      </c>
      <c r="I679">
        <f>'GT Data'!P681/1000</f>
        <v>0</v>
      </c>
      <c r="J679">
        <f>'GT Data'!Q681/1000</f>
        <v>0</v>
      </c>
      <c r="K679">
        <f>'GT Data'!R681/1000</f>
        <v>0</v>
      </c>
      <c r="L679">
        <f>'GT Data'!S681/1000</f>
        <v>0</v>
      </c>
      <c r="M679">
        <f>'GT Data'!T681/1000</f>
        <v>0</v>
      </c>
      <c r="N679">
        <f>'GT Data'!H681/1000</f>
        <v>0</v>
      </c>
      <c r="O679">
        <f>'GT Data'!I681/1000</f>
        <v>0</v>
      </c>
      <c r="P679">
        <f>'GT Data'!J681/1000</f>
        <v>0</v>
      </c>
      <c r="Q679">
        <f>'GT Data'!U681</f>
        <v>0</v>
      </c>
      <c r="R679">
        <f>'GT Data'!V681</f>
        <v>0</v>
      </c>
      <c r="S679">
        <f>'GT Data'!W681</f>
        <v>0</v>
      </c>
    </row>
    <row r="680" spans="1:19" x14ac:dyDescent="0.3">
      <c r="A680">
        <f>'GT Data'!A682</f>
        <v>0</v>
      </c>
      <c r="B680">
        <f>'GT Data'!E682/1000</f>
        <v>0</v>
      </c>
      <c r="C680">
        <f>'GT Data'!F682/1000</f>
        <v>0</v>
      </c>
      <c r="D680">
        <f>'GT Data'!G682/1000</f>
        <v>0</v>
      </c>
      <c r="E680">
        <f>'GT Data'!K682/1000</f>
        <v>0</v>
      </c>
      <c r="F680">
        <f>'GT Data'!L682/1000</f>
        <v>0</v>
      </c>
      <c r="G680">
        <f>'GT Data'!M682/1000</f>
        <v>0</v>
      </c>
      <c r="H680">
        <f>'GT Data'!O682/1000</f>
        <v>0</v>
      </c>
      <c r="I680">
        <f>'GT Data'!P682/1000</f>
        <v>0</v>
      </c>
      <c r="J680">
        <f>'GT Data'!Q682/1000</f>
        <v>0</v>
      </c>
      <c r="K680">
        <f>'GT Data'!R682/1000</f>
        <v>0</v>
      </c>
      <c r="L680">
        <f>'GT Data'!S682/1000</f>
        <v>0</v>
      </c>
      <c r="M680">
        <f>'GT Data'!T682/1000</f>
        <v>0</v>
      </c>
      <c r="N680">
        <f>'GT Data'!H682/1000</f>
        <v>0</v>
      </c>
      <c r="O680">
        <f>'GT Data'!I682/1000</f>
        <v>0</v>
      </c>
      <c r="P680">
        <f>'GT Data'!J682/1000</f>
        <v>0</v>
      </c>
      <c r="Q680">
        <f>'GT Data'!U682</f>
        <v>0</v>
      </c>
      <c r="R680">
        <f>'GT Data'!V682</f>
        <v>0</v>
      </c>
      <c r="S680">
        <f>'GT Data'!W682</f>
        <v>0</v>
      </c>
    </row>
    <row r="681" spans="1:19" x14ac:dyDescent="0.3">
      <c r="A681">
        <f>'GT Data'!A683</f>
        <v>0</v>
      </c>
      <c r="B681">
        <f>'GT Data'!E683/1000</f>
        <v>0</v>
      </c>
      <c r="C681">
        <f>'GT Data'!F683/1000</f>
        <v>0</v>
      </c>
      <c r="D681">
        <f>'GT Data'!G683/1000</f>
        <v>0</v>
      </c>
      <c r="E681">
        <f>'GT Data'!K683/1000</f>
        <v>0</v>
      </c>
      <c r="F681">
        <f>'GT Data'!L683/1000</f>
        <v>0</v>
      </c>
      <c r="G681">
        <f>'GT Data'!M683/1000</f>
        <v>0</v>
      </c>
      <c r="H681">
        <f>'GT Data'!O683/1000</f>
        <v>0</v>
      </c>
      <c r="I681">
        <f>'GT Data'!P683/1000</f>
        <v>0</v>
      </c>
      <c r="J681">
        <f>'GT Data'!Q683/1000</f>
        <v>0</v>
      </c>
      <c r="K681">
        <f>'GT Data'!R683/1000</f>
        <v>0</v>
      </c>
      <c r="L681">
        <f>'GT Data'!S683/1000</f>
        <v>0</v>
      </c>
      <c r="M681">
        <f>'GT Data'!T683/1000</f>
        <v>0</v>
      </c>
      <c r="N681">
        <f>'GT Data'!H683/1000</f>
        <v>0</v>
      </c>
      <c r="O681">
        <f>'GT Data'!I683/1000</f>
        <v>0</v>
      </c>
      <c r="P681">
        <f>'GT Data'!J683/1000</f>
        <v>0</v>
      </c>
      <c r="Q681">
        <f>'GT Data'!U683</f>
        <v>0</v>
      </c>
      <c r="R681">
        <f>'GT Data'!V683</f>
        <v>0</v>
      </c>
      <c r="S681">
        <f>'GT Data'!W683</f>
        <v>0</v>
      </c>
    </row>
    <row r="682" spans="1:19" x14ac:dyDescent="0.3">
      <c r="A682">
        <f>'GT Data'!A684</f>
        <v>0</v>
      </c>
      <c r="B682">
        <f>'GT Data'!E684/1000</f>
        <v>0</v>
      </c>
      <c r="C682">
        <f>'GT Data'!F684/1000</f>
        <v>0</v>
      </c>
      <c r="D682">
        <f>'GT Data'!G684/1000</f>
        <v>0</v>
      </c>
      <c r="E682">
        <f>'GT Data'!K684/1000</f>
        <v>0</v>
      </c>
      <c r="F682">
        <f>'GT Data'!L684/1000</f>
        <v>0</v>
      </c>
      <c r="G682">
        <f>'GT Data'!M684/1000</f>
        <v>0</v>
      </c>
      <c r="H682">
        <f>'GT Data'!O684/1000</f>
        <v>0</v>
      </c>
      <c r="I682">
        <f>'GT Data'!P684/1000</f>
        <v>0</v>
      </c>
      <c r="J682">
        <f>'GT Data'!Q684/1000</f>
        <v>0</v>
      </c>
      <c r="K682">
        <f>'GT Data'!R684/1000</f>
        <v>0</v>
      </c>
      <c r="L682">
        <f>'GT Data'!S684/1000</f>
        <v>0</v>
      </c>
      <c r="M682">
        <f>'GT Data'!T684/1000</f>
        <v>0</v>
      </c>
      <c r="N682">
        <f>'GT Data'!H684/1000</f>
        <v>0</v>
      </c>
      <c r="O682">
        <f>'GT Data'!I684/1000</f>
        <v>0</v>
      </c>
      <c r="P682">
        <f>'GT Data'!J684/1000</f>
        <v>0</v>
      </c>
      <c r="Q682">
        <f>'GT Data'!U684</f>
        <v>0</v>
      </c>
      <c r="R682">
        <f>'GT Data'!V684</f>
        <v>0</v>
      </c>
      <c r="S682">
        <f>'GT Data'!W684</f>
        <v>0</v>
      </c>
    </row>
    <row r="683" spans="1:19" x14ac:dyDescent="0.3">
      <c r="A683">
        <f>'GT Data'!A685</f>
        <v>0</v>
      </c>
      <c r="B683">
        <f>'GT Data'!E685/1000</f>
        <v>0</v>
      </c>
      <c r="C683">
        <f>'GT Data'!F685/1000</f>
        <v>0</v>
      </c>
      <c r="D683">
        <f>'GT Data'!G685/1000</f>
        <v>0</v>
      </c>
      <c r="E683">
        <f>'GT Data'!K685/1000</f>
        <v>0</v>
      </c>
      <c r="F683">
        <f>'GT Data'!L685/1000</f>
        <v>0</v>
      </c>
      <c r="G683">
        <f>'GT Data'!M685/1000</f>
        <v>0</v>
      </c>
      <c r="H683">
        <f>'GT Data'!O685/1000</f>
        <v>0</v>
      </c>
      <c r="I683">
        <f>'GT Data'!P685/1000</f>
        <v>0</v>
      </c>
      <c r="J683">
        <f>'GT Data'!Q685/1000</f>
        <v>0</v>
      </c>
      <c r="K683">
        <f>'GT Data'!R685/1000</f>
        <v>0</v>
      </c>
      <c r="L683">
        <f>'GT Data'!S685/1000</f>
        <v>0</v>
      </c>
      <c r="M683">
        <f>'GT Data'!T685/1000</f>
        <v>0</v>
      </c>
      <c r="N683">
        <f>'GT Data'!H685/1000</f>
        <v>0</v>
      </c>
      <c r="O683">
        <f>'GT Data'!I685/1000</f>
        <v>0</v>
      </c>
      <c r="P683">
        <f>'GT Data'!J685/1000</f>
        <v>0</v>
      </c>
      <c r="Q683">
        <f>'GT Data'!U685</f>
        <v>0</v>
      </c>
      <c r="R683">
        <f>'GT Data'!V685</f>
        <v>0</v>
      </c>
      <c r="S683">
        <f>'GT Data'!W685</f>
        <v>0</v>
      </c>
    </row>
    <row r="684" spans="1:19" x14ac:dyDescent="0.3">
      <c r="A684">
        <f>'GT Data'!A686</f>
        <v>0</v>
      </c>
      <c r="B684">
        <f>'GT Data'!E686/1000</f>
        <v>0</v>
      </c>
      <c r="C684">
        <f>'GT Data'!F686/1000</f>
        <v>0</v>
      </c>
      <c r="D684">
        <f>'GT Data'!G686/1000</f>
        <v>0</v>
      </c>
      <c r="E684">
        <f>'GT Data'!K686/1000</f>
        <v>0</v>
      </c>
      <c r="F684">
        <f>'GT Data'!L686/1000</f>
        <v>0</v>
      </c>
      <c r="G684">
        <f>'GT Data'!M686/1000</f>
        <v>0</v>
      </c>
      <c r="H684">
        <f>'GT Data'!O686/1000</f>
        <v>0</v>
      </c>
      <c r="I684">
        <f>'GT Data'!P686/1000</f>
        <v>0</v>
      </c>
      <c r="J684">
        <f>'GT Data'!Q686/1000</f>
        <v>0</v>
      </c>
      <c r="K684">
        <f>'GT Data'!R686/1000</f>
        <v>0</v>
      </c>
      <c r="L684">
        <f>'GT Data'!S686/1000</f>
        <v>0</v>
      </c>
      <c r="M684">
        <f>'GT Data'!T686/1000</f>
        <v>0</v>
      </c>
      <c r="N684">
        <f>'GT Data'!H686/1000</f>
        <v>0</v>
      </c>
      <c r="O684">
        <f>'GT Data'!I686/1000</f>
        <v>0</v>
      </c>
      <c r="P684">
        <f>'GT Data'!J686/1000</f>
        <v>0</v>
      </c>
      <c r="Q684">
        <f>'GT Data'!U686</f>
        <v>0</v>
      </c>
      <c r="R684">
        <f>'GT Data'!V686</f>
        <v>0</v>
      </c>
      <c r="S684">
        <f>'GT Data'!W686</f>
        <v>0</v>
      </c>
    </row>
    <row r="685" spans="1:19" x14ac:dyDescent="0.3">
      <c r="A685">
        <f>'GT Data'!A687</f>
        <v>0</v>
      </c>
      <c r="B685">
        <f>'GT Data'!E687/1000</f>
        <v>0</v>
      </c>
      <c r="C685">
        <f>'GT Data'!F687/1000</f>
        <v>0</v>
      </c>
      <c r="D685">
        <f>'GT Data'!G687/1000</f>
        <v>0</v>
      </c>
      <c r="E685">
        <f>'GT Data'!K687/1000</f>
        <v>0</v>
      </c>
      <c r="F685">
        <f>'GT Data'!L687/1000</f>
        <v>0</v>
      </c>
      <c r="G685">
        <f>'GT Data'!M687/1000</f>
        <v>0</v>
      </c>
      <c r="H685">
        <f>'GT Data'!O687/1000</f>
        <v>0</v>
      </c>
      <c r="I685">
        <f>'GT Data'!P687/1000</f>
        <v>0</v>
      </c>
      <c r="J685">
        <f>'GT Data'!Q687/1000</f>
        <v>0</v>
      </c>
      <c r="K685">
        <f>'GT Data'!R687/1000</f>
        <v>0</v>
      </c>
      <c r="L685">
        <f>'GT Data'!S687/1000</f>
        <v>0</v>
      </c>
      <c r="M685">
        <f>'GT Data'!T687/1000</f>
        <v>0</v>
      </c>
      <c r="N685">
        <f>'GT Data'!H687/1000</f>
        <v>0</v>
      </c>
      <c r="O685">
        <f>'GT Data'!I687/1000</f>
        <v>0</v>
      </c>
      <c r="P685">
        <f>'GT Data'!J687/1000</f>
        <v>0</v>
      </c>
      <c r="Q685">
        <f>'GT Data'!U687</f>
        <v>0</v>
      </c>
      <c r="R685">
        <f>'GT Data'!V687</f>
        <v>0</v>
      </c>
      <c r="S685">
        <f>'GT Data'!W687</f>
        <v>0</v>
      </c>
    </row>
    <row r="686" spans="1:19" x14ac:dyDescent="0.3">
      <c r="A686">
        <f>'GT Data'!A688</f>
        <v>0</v>
      </c>
      <c r="B686">
        <f>'GT Data'!E688/1000</f>
        <v>0</v>
      </c>
      <c r="C686">
        <f>'GT Data'!F688/1000</f>
        <v>0</v>
      </c>
      <c r="D686">
        <f>'GT Data'!G688/1000</f>
        <v>0</v>
      </c>
      <c r="E686">
        <f>'GT Data'!K688/1000</f>
        <v>0</v>
      </c>
      <c r="F686">
        <f>'GT Data'!L688/1000</f>
        <v>0</v>
      </c>
      <c r="G686">
        <f>'GT Data'!M688/1000</f>
        <v>0</v>
      </c>
      <c r="H686">
        <f>'GT Data'!O688/1000</f>
        <v>0</v>
      </c>
      <c r="I686">
        <f>'GT Data'!P688/1000</f>
        <v>0</v>
      </c>
      <c r="J686">
        <f>'GT Data'!Q688/1000</f>
        <v>0</v>
      </c>
      <c r="K686">
        <f>'GT Data'!R688/1000</f>
        <v>0</v>
      </c>
      <c r="L686">
        <f>'GT Data'!S688/1000</f>
        <v>0</v>
      </c>
      <c r="M686">
        <f>'GT Data'!T688/1000</f>
        <v>0</v>
      </c>
      <c r="N686">
        <f>'GT Data'!H688/1000</f>
        <v>0</v>
      </c>
      <c r="O686">
        <f>'GT Data'!I688/1000</f>
        <v>0</v>
      </c>
      <c r="P686">
        <f>'GT Data'!J688/1000</f>
        <v>0</v>
      </c>
      <c r="Q686">
        <f>'GT Data'!U688</f>
        <v>0</v>
      </c>
      <c r="R686">
        <f>'GT Data'!V688</f>
        <v>0</v>
      </c>
      <c r="S686">
        <f>'GT Data'!W688</f>
        <v>0</v>
      </c>
    </row>
    <row r="687" spans="1:19" x14ac:dyDescent="0.3">
      <c r="A687">
        <f>'GT Data'!A689</f>
        <v>0</v>
      </c>
      <c r="B687">
        <f>'GT Data'!E689/1000</f>
        <v>0</v>
      </c>
      <c r="C687">
        <f>'GT Data'!F689/1000</f>
        <v>0</v>
      </c>
      <c r="D687">
        <f>'GT Data'!G689/1000</f>
        <v>0</v>
      </c>
      <c r="E687">
        <f>'GT Data'!K689/1000</f>
        <v>0</v>
      </c>
      <c r="F687">
        <f>'GT Data'!L689/1000</f>
        <v>0</v>
      </c>
      <c r="G687">
        <f>'GT Data'!M689/1000</f>
        <v>0</v>
      </c>
      <c r="H687">
        <f>'GT Data'!O689/1000</f>
        <v>0</v>
      </c>
      <c r="I687">
        <f>'GT Data'!P689/1000</f>
        <v>0</v>
      </c>
      <c r="J687">
        <f>'GT Data'!Q689/1000</f>
        <v>0</v>
      </c>
      <c r="K687">
        <f>'GT Data'!R689/1000</f>
        <v>0</v>
      </c>
      <c r="L687">
        <f>'GT Data'!S689/1000</f>
        <v>0</v>
      </c>
      <c r="M687">
        <f>'GT Data'!T689/1000</f>
        <v>0</v>
      </c>
      <c r="N687">
        <f>'GT Data'!H689/1000</f>
        <v>0</v>
      </c>
      <c r="O687">
        <f>'GT Data'!I689/1000</f>
        <v>0</v>
      </c>
      <c r="P687">
        <f>'GT Data'!J689/1000</f>
        <v>0</v>
      </c>
      <c r="Q687">
        <f>'GT Data'!U689</f>
        <v>0</v>
      </c>
      <c r="R687">
        <f>'GT Data'!V689</f>
        <v>0</v>
      </c>
      <c r="S687">
        <f>'GT Data'!W689</f>
        <v>0</v>
      </c>
    </row>
    <row r="688" spans="1:19" x14ac:dyDescent="0.3">
      <c r="A688">
        <f>'GT Data'!A690</f>
        <v>0</v>
      </c>
      <c r="B688">
        <f>'GT Data'!E690/1000</f>
        <v>0</v>
      </c>
      <c r="C688">
        <f>'GT Data'!F690/1000</f>
        <v>0</v>
      </c>
      <c r="D688">
        <f>'GT Data'!G690/1000</f>
        <v>0</v>
      </c>
      <c r="E688">
        <f>'GT Data'!K690/1000</f>
        <v>0</v>
      </c>
      <c r="F688">
        <f>'GT Data'!L690/1000</f>
        <v>0</v>
      </c>
      <c r="G688">
        <f>'GT Data'!M690/1000</f>
        <v>0</v>
      </c>
      <c r="H688">
        <f>'GT Data'!O690/1000</f>
        <v>0</v>
      </c>
      <c r="I688">
        <f>'GT Data'!P690/1000</f>
        <v>0</v>
      </c>
      <c r="J688">
        <f>'GT Data'!Q690/1000</f>
        <v>0</v>
      </c>
      <c r="K688">
        <f>'GT Data'!R690/1000</f>
        <v>0</v>
      </c>
      <c r="L688">
        <f>'GT Data'!S690/1000</f>
        <v>0</v>
      </c>
      <c r="M688">
        <f>'GT Data'!T690/1000</f>
        <v>0</v>
      </c>
      <c r="N688">
        <f>'GT Data'!H690/1000</f>
        <v>0</v>
      </c>
      <c r="O688">
        <f>'GT Data'!I690/1000</f>
        <v>0</v>
      </c>
      <c r="P688">
        <f>'GT Data'!J690/1000</f>
        <v>0</v>
      </c>
      <c r="Q688">
        <f>'GT Data'!U690</f>
        <v>0</v>
      </c>
      <c r="R688">
        <f>'GT Data'!V690</f>
        <v>0</v>
      </c>
      <c r="S688">
        <f>'GT Data'!W690</f>
        <v>0</v>
      </c>
    </row>
    <row r="689" spans="1:19" x14ac:dyDescent="0.3">
      <c r="A689">
        <f>'GT Data'!A691</f>
        <v>0</v>
      </c>
      <c r="B689">
        <f>'GT Data'!E691/1000</f>
        <v>0</v>
      </c>
      <c r="C689">
        <f>'GT Data'!F691/1000</f>
        <v>0</v>
      </c>
      <c r="D689">
        <f>'GT Data'!G691/1000</f>
        <v>0</v>
      </c>
      <c r="E689">
        <f>'GT Data'!K691/1000</f>
        <v>0</v>
      </c>
      <c r="F689">
        <f>'GT Data'!L691/1000</f>
        <v>0</v>
      </c>
      <c r="G689">
        <f>'GT Data'!M691/1000</f>
        <v>0</v>
      </c>
      <c r="H689">
        <f>'GT Data'!O691/1000</f>
        <v>0</v>
      </c>
      <c r="I689">
        <f>'GT Data'!P691/1000</f>
        <v>0</v>
      </c>
      <c r="J689">
        <f>'GT Data'!Q691/1000</f>
        <v>0</v>
      </c>
      <c r="K689">
        <f>'GT Data'!R691/1000</f>
        <v>0</v>
      </c>
      <c r="L689">
        <f>'GT Data'!S691/1000</f>
        <v>0</v>
      </c>
      <c r="M689">
        <f>'GT Data'!T691/1000</f>
        <v>0</v>
      </c>
      <c r="N689">
        <f>'GT Data'!H691/1000</f>
        <v>0</v>
      </c>
      <c r="O689">
        <f>'GT Data'!I691/1000</f>
        <v>0</v>
      </c>
      <c r="P689">
        <f>'GT Data'!J691/1000</f>
        <v>0</v>
      </c>
      <c r="Q689">
        <f>'GT Data'!U691</f>
        <v>0</v>
      </c>
      <c r="R689">
        <f>'GT Data'!V691</f>
        <v>0</v>
      </c>
      <c r="S689">
        <f>'GT Data'!W691</f>
        <v>0</v>
      </c>
    </row>
    <row r="690" spans="1:19" x14ac:dyDescent="0.3">
      <c r="A690">
        <f>'GT Data'!A692</f>
        <v>0</v>
      </c>
      <c r="B690">
        <f>'GT Data'!E692/1000</f>
        <v>0</v>
      </c>
      <c r="C690">
        <f>'GT Data'!F692/1000</f>
        <v>0</v>
      </c>
      <c r="D690">
        <f>'GT Data'!G692/1000</f>
        <v>0</v>
      </c>
      <c r="E690">
        <f>'GT Data'!K692/1000</f>
        <v>0</v>
      </c>
      <c r="F690">
        <f>'GT Data'!L692/1000</f>
        <v>0</v>
      </c>
      <c r="G690">
        <f>'GT Data'!M692/1000</f>
        <v>0</v>
      </c>
      <c r="H690">
        <f>'GT Data'!O692/1000</f>
        <v>0</v>
      </c>
      <c r="I690">
        <f>'GT Data'!P692/1000</f>
        <v>0</v>
      </c>
      <c r="J690">
        <f>'GT Data'!Q692/1000</f>
        <v>0</v>
      </c>
      <c r="K690">
        <f>'GT Data'!R692/1000</f>
        <v>0</v>
      </c>
      <c r="L690">
        <f>'GT Data'!S692/1000</f>
        <v>0</v>
      </c>
      <c r="M690">
        <f>'GT Data'!T692/1000</f>
        <v>0</v>
      </c>
      <c r="N690">
        <f>'GT Data'!H692/1000</f>
        <v>0</v>
      </c>
      <c r="O690">
        <f>'GT Data'!I692/1000</f>
        <v>0</v>
      </c>
      <c r="P690">
        <f>'GT Data'!J692/1000</f>
        <v>0</v>
      </c>
      <c r="Q690">
        <f>'GT Data'!U692</f>
        <v>0</v>
      </c>
      <c r="R690">
        <f>'GT Data'!V692</f>
        <v>0</v>
      </c>
      <c r="S690">
        <f>'GT Data'!W692</f>
        <v>0</v>
      </c>
    </row>
    <row r="691" spans="1:19" x14ac:dyDescent="0.3">
      <c r="A691">
        <f>'GT Data'!A693</f>
        <v>0</v>
      </c>
      <c r="B691">
        <f>'GT Data'!E693/1000</f>
        <v>0</v>
      </c>
      <c r="C691">
        <f>'GT Data'!F693/1000</f>
        <v>0</v>
      </c>
      <c r="D691">
        <f>'GT Data'!G693/1000</f>
        <v>0</v>
      </c>
      <c r="E691">
        <f>'GT Data'!K693/1000</f>
        <v>0</v>
      </c>
      <c r="F691">
        <f>'GT Data'!L693/1000</f>
        <v>0</v>
      </c>
      <c r="G691">
        <f>'GT Data'!M693/1000</f>
        <v>0</v>
      </c>
      <c r="H691">
        <f>'GT Data'!O693/1000</f>
        <v>0</v>
      </c>
      <c r="I691">
        <f>'GT Data'!P693/1000</f>
        <v>0</v>
      </c>
      <c r="J691">
        <f>'GT Data'!Q693/1000</f>
        <v>0</v>
      </c>
      <c r="K691">
        <f>'GT Data'!R693/1000</f>
        <v>0</v>
      </c>
      <c r="L691">
        <f>'GT Data'!S693/1000</f>
        <v>0</v>
      </c>
      <c r="M691">
        <f>'GT Data'!T693/1000</f>
        <v>0</v>
      </c>
      <c r="N691">
        <f>'GT Data'!H693/1000</f>
        <v>0</v>
      </c>
      <c r="O691">
        <f>'GT Data'!I693/1000</f>
        <v>0</v>
      </c>
      <c r="P691">
        <f>'GT Data'!J693/1000</f>
        <v>0</v>
      </c>
      <c r="Q691">
        <f>'GT Data'!U693</f>
        <v>0</v>
      </c>
      <c r="R691">
        <f>'GT Data'!V693</f>
        <v>0</v>
      </c>
      <c r="S691">
        <f>'GT Data'!W693</f>
        <v>0</v>
      </c>
    </row>
    <row r="692" spans="1:19" x14ac:dyDescent="0.3">
      <c r="A692">
        <f>'GT Data'!A694</f>
        <v>0</v>
      </c>
      <c r="B692">
        <f>'GT Data'!E694/1000</f>
        <v>0</v>
      </c>
      <c r="C692">
        <f>'GT Data'!F694/1000</f>
        <v>0</v>
      </c>
      <c r="D692">
        <f>'GT Data'!G694/1000</f>
        <v>0</v>
      </c>
      <c r="E692">
        <f>'GT Data'!K694/1000</f>
        <v>0</v>
      </c>
      <c r="F692">
        <f>'GT Data'!L694/1000</f>
        <v>0</v>
      </c>
      <c r="G692">
        <f>'GT Data'!M694/1000</f>
        <v>0</v>
      </c>
      <c r="H692">
        <f>'GT Data'!O694/1000</f>
        <v>0</v>
      </c>
      <c r="I692">
        <f>'GT Data'!P694/1000</f>
        <v>0</v>
      </c>
      <c r="J692">
        <f>'GT Data'!Q694/1000</f>
        <v>0</v>
      </c>
      <c r="K692">
        <f>'GT Data'!R694/1000</f>
        <v>0</v>
      </c>
      <c r="L692">
        <f>'GT Data'!S694/1000</f>
        <v>0</v>
      </c>
      <c r="M692">
        <f>'GT Data'!T694/1000</f>
        <v>0</v>
      </c>
      <c r="N692">
        <f>'GT Data'!H694/1000</f>
        <v>0</v>
      </c>
      <c r="O692">
        <f>'GT Data'!I694/1000</f>
        <v>0</v>
      </c>
      <c r="P692">
        <f>'GT Data'!J694/1000</f>
        <v>0</v>
      </c>
      <c r="Q692">
        <f>'GT Data'!U694</f>
        <v>0</v>
      </c>
      <c r="R692">
        <f>'GT Data'!V694</f>
        <v>0</v>
      </c>
      <c r="S692">
        <f>'GT Data'!W694</f>
        <v>0</v>
      </c>
    </row>
    <row r="693" spans="1:19" x14ac:dyDescent="0.3">
      <c r="A693">
        <f>'GT Data'!A695</f>
        <v>0</v>
      </c>
      <c r="B693">
        <f>'GT Data'!E695/1000</f>
        <v>0</v>
      </c>
      <c r="C693">
        <f>'GT Data'!F695/1000</f>
        <v>0</v>
      </c>
      <c r="D693">
        <f>'GT Data'!G695/1000</f>
        <v>0</v>
      </c>
      <c r="E693">
        <f>'GT Data'!K695/1000</f>
        <v>0</v>
      </c>
      <c r="F693">
        <f>'GT Data'!L695/1000</f>
        <v>0</v>
      </c>
      <c r="G693">
        <f>'GT Data'!M695/1000</f>
        <v>0</v>
      </c>
      <c r="H693">
        <f>'GT Data'!O695/1000</f>
        <v>0</v>
      </c>
      <c r="I693">
        <f>'GT Data'!P695/1000</f>
        <v>0</v>
      </c>
      <c r="J693">
        <f>'GT Data'!Q695/1000</f>
        <v>0</v>
      </c>
      <c r="K693">
        <f>'GT Data'!R695/1000</f>
        <v>0</v>
      </c>
      <c r="L693">
        <f>'GT Data'!S695/1000</f>
        <v>0</v>
      </c>
      <c r="M693">
        <f>'GT Data'!T695/1000</f>
        <v>0</v>
      </c>
      <c r="N693">
        <f>'GT Data'!H695/1000</f>
        <v>0</v>
      </c>
      <c r="O693">
        <f>'GT Data'!I695/1000</f>
        <v>0</v>
      </c>
      <c r="P693">
        <f>'GT Data'!J695/1000</f>
        <v>0</v>
      </c>
      <c r="Q693">
        <f>'GT Data'!U695</f>
        <v>0</v>
      </c>
      <c r="R693">
        <f>'GT Data'!V695</f>
        <v>0</v>
      </c>
      <c r="S693">
        <f>'GT Data'!W695</f>
        <v>0</v>
      </c>
    </row>
    <row r="694" spans="1:19" x14ac:dyDescent="0.3">
      <c r="A694">
        <f>'GT Data'!A696</f>
        <v>0</v>
      </c>
      <c r="B694">
        <f>'GT Data'!E696/1000</f>
        <v>0</v>
      </c>
      <c r="C694">
        <f>'GT Data'!F696/1000</f>
        <v>0</v>
      </c>
      <c r="D694">
        <f>'GT Data'!G696/1000</f>
        <v>0</v>
      </c>
      <c r="E694">
        <f>'GT Data'!K696/1000</f>
        <v>0</v>
      </c>
      <c r="F694">
        <f>'GT Data'!L696/1000</f>
        <v>0</v>
      </c>
      <c r="G694">
        <f>'GT Data'!M696/1000</f>
        <v>0</v>
      </c>
      <c r="H694">
        <f>'GT Data'!O696/1000</f>
        <v>0</v>
      </c>
      <c r="I694">
        <f>'GT Data'!P696/1000</f>
        <v>0</v>
      </c>
      <c r="J694">
        <f>'GT Data'!Q696/1000</f>
        <v>0</v>
      </c>
      <c r="K694">
        <f>'GT Data'!R696/1000</f>
        <v>0</v>
      </c>
      <c r="L694">
        <f>'GT Data'!S696/1000</f>
        <v>0</v>
      </c>
      <c r="M694">
        <f>'GT Data'!T696/1000</f>
        <v>0</v>
      </c>
      <c r="N694">
        <f>'GT Data'!H696/1000</f>
        <v>0</v>
      </c>
      <c r="O694">
        <f>'GT Data'!I696/1000</f>
        <v>0</v>
      </c>
      <c r="P694">
        <f>'GT Data'!J696/1000</f>
        <v>0</v>
      </c>
      <c r="Q694">
        <f>'GT Data'!U696</f>
        <v>0</v>
      </c>
      <c r="R694">
        <f>'GT Data'!V696</f>
        <v>0</v>
      </c>
      <c r="S694">
        <f>'GT Data'!W696</f>
        <v>0</v>
      </c>
    </row>
    <row r="695" spans="1:19" x14ac:dyDescent="0.3">
      <c r="A695">
        <f>'GT Data'!A697</f>
        <v>0</v>
      </c>
      <c r="B695">
        <f>'GT Data'!E697/1000</f>
        <v>0</v>
      </c>
      <c r="C695">
        <f>'GT Data'!F697/1000</f>
        <v>0</v>
      </c>
      <c r="D695">
        <f>'GT Data'!G697/1000</f>
        <v>0</v>
      </c>
      <c r="E695">
        <f>'GT Data'!K697/1000</f>
        <v>0</v>
      </c>
      <c r="F695">
        <f>'GT Data'!L697/1000</f>
        <v>0</v>
      </c>
      <c r="G695">
        <f>'GT Data'!M697/1000</f>
        <v>0</v>
      </c>
      <c r="H695">
        <f>'GT Data'!O697/1000</f>
        <v>0</v>
      </c>
      <c r="I695">
        <f>'GT Data'!P697/1000</f>
        <v>0</v>
      </c>
      <c r="J695">
        <f>'GT Data'!Q697/1000</f>
        <v>0</v>
      </c>
      <c r="K695">
        <f>'GT Data'!R697/1000</f>
        <v>0</v>
      </c>
      <c r="L695">
        <f>'GT Data'!S697/1000</f>
        <v>0</v>
      </c>
      <c r="M695">
        <f>'GT Data'!T697/1000</f>
        <v>0</v>
      </c>
      <c r="N695">
        <f>'GT Data'!H697/1000</f>
        <v>0</v>
      </c>
      <c r="O695">
        <f>'GT Data'!I697/1000</f>
        <v>0</v>
      </c>
      <c r="P695">
        <f>'GT Data'!J697/1000</f>
        <v>0</v>
      </c>
      <c r="Q695">
        <f>'GT Data'!U697</f>
        <v>0</v>
      </c>
      <c r="R695">
        <f>'GT Data'!V697</f>
        <v>0</v>
      </c>
      <c r="S695">
        <f>'GT Data'!W697</f>
        <v>0</v>
      </c>
    </row>
    <row r="696" spans="1:19" x14ac:dyDescent="0.3">
      <c r="A696">
        <f>'GT Data'!A698</f>
        <v>0</v>
      </c>
      <c r="B696">
        <f>'GT Data'!E698/1000</f>
        <v>0</v>
      </c>
      <c r="C696">
        <f>'GT Data'!F698/1000</f>
        <v>0</v>
      </c>
      <c r="D696">
        <f>'GT Data'!G698/1000</f>
        <v>0</v>
      </c>
      <c r="E696">
        <f>'GT Data'!K698/1000</f>
        <v>0</v>
      </c>
      <c r="F696">
        <f>'GT Data'!L698/1000</f>
        <v>0</v>
      </c>
      <c r="G696">
        <f>'GT Data'!M698/1000</f>
        <v>0</v>
      </c>
      <c r="H696">
        <f>'GT Data'!O698/1000</f>
        <v>0</v>
      </c>
      <c r="I696">
        <f>'GT Data'!P698/1000</f>
        <v>0</v>
      </c>
      <c r="J696">
        <f>'GT Data'!Q698/1000</f>
        <v>0</v>
      </c>
      <c r="K696">
        <f>'GT Data'!R698/1000</f>
        <v>0</v>
      </c>
      <c r="L696">
        <f>'GT Data'!S698/1000</f>
        <v>0</v>
      </c>
      <c r="M696">
        <f>'GT Data'!T698/1000</f>
        <v>0</v>
      </c>
      <c r="N696">
        <f>'GT Data'!H698/1000</f>
        <v>0</v>
      </c>
      <c r="O696">
        <f>'GT Data'!I698/1000</f>
        <v>0</v>
      </c>
      <c r="P696">
        <f>'GT Data'!J698/1000</f>
        <v>0</v>
      </c>
      <c r="Q696">
        <f>'GT Data'!U698</f>
        <v>0</v>
      </c>
      <c r="R696">
        <f>'GT Data'!V698</f>
        <v>0</v>
      </c>
      <c r="S696">
        <f>'GT Data'!W698</f>
        <v>0</v>
      </c>
    </row>
    <row r="697" spans="1:19" x14ac:dyDescent="0.3">
      <c r="A697">
        <f>'GT Data'!A699</f>
        <v>0</v>
      </c>
      <c r="B697">
        <f>'GT Data'!E699/1000</f>
        <v>0</v>
      </c>
      <c r="C697">
        <f>'GT Data'!F699/1000</f>
        <v>0</v>
      </c>
      <c r="D697">
        <f>'GT Data'!G699/1000</f>
        <v>0</v>
      </c>
      <c r="E697">
        <f>'GT Data'!K699/1000</f>
        <v>0</v>
      </c>
      <c r="F697">
        <f>'GT Data'!L699/1000</f>
        <v>0</v>
      </c>
      <c r="G697">
        <f>'GT Data'!M699/1000</f>
        <v>0</v>
      </c>
      <c r="H697">
        <f>'GT Data'!O699/1000</f>
        <v>0</v>
      </c>
      <c r="I697">
        <f>'GT Data'!P699/1000</f>
        <v>0</v>
      </c>
      <c r="J697">
        <f>'GT Data'!Q699/1000</f>
        <v>0</v>
      </c>
      <c r="K697">
        <f>'GT Data'!R699/1000</f>
        <v>0</v>
      </c>
      <c r="L697">
        <f>'GT Data'!S699/1000</f>
        <v>0</v>
      </c>
      <c r="M697">
        <f>'GT Data'!T699/1000</f>
        <v>0</v>
      </c>
      <c r="N697">
        <f>'GT Data'!H699/1000</f>
        <v>0</v>
      </c>
      <c r="O697">
        <f>'GT Data'!I699/1000</f>
        <v>0</v>
      </c>
      <c r="P697">
        <f>'GT Data'!J699/1000</f>
        <v>0</v>
      </c>
      <c r="Q697">
        <f>'GT Data'!U699</f>
        <v>0</v>
      </c>
      <c r="R697">
        <f>'GT Data'!V699</f>
        <v>0</v>
      </c>
      <c r="S697">
        <f>'GT Data'!W699</f>
        <v>0</v>
      </c>
    </row>
    <row r="698" spans="1:19" x14ac:dyDescent="0.3">
      <c r="A698">
        <f>'GT Data'!A700</f>
        <v>0</v>
      </c>
      <c r="B698">
        <f>'GT Data'!E700/1000</f>
        <v>0</v>
      </c>
      <c r="C698">
        <f>'GT Data'!F700/1000</f>
        <v>0</v>
      </c>
      <c r="D698">
        <f>'GT Data'!G700/1000</f>
        <v>0</v>
      </c>
      <c r="E698">
        <f>'GT Data'!K700/1000</f>
        <v>0</v>
      </c>
      <c r="F698">
        <f>'GT Data'!L700/1000</f>
        <v>0</v>
      </c>
      <c r="G698">
        <f>'GT Data'!M700/1000</f>
        <v>0</v>
      </c>
      <c r="H698">
        <f>'GT Data'!O700/1000</f>
        <v>0</v>
      </c>
      <c r="I698">
        <f>'GT Data'!P700/1000</f>
        <v>0</v>
      </c>
      <c r="J698">
        <f>'GT Data'!Q700/1000</f>
        <v>0</v>
      </c>
      <c r="K698">
        <f>'GT Data'!R700/1000</f>
        <v>0</v>
      </c>
      <c r="L698">
        <f>'GT Data'!S700/1000</f>
        <v>0</v>
      </c>
      <c r="M698">
        <f>'GT Data'!T700/1000</f>
        <v>0</v>
      </c>
      <c r="N698">
        <f>'GT Data'!H700/1000</f>
        <v>0</v>
      </c>
      <c r="O698">
        <f>'GT Data'!I700/1000</f>
        <v>0</v>
      </c>
      <c r="P698">
        <f>'GT Data'!J700/1000</f>
        <v>0</v>
      </c>
      <c r="Q698">
        <f>'GT Data'!U700</f>
        <v>0</v>
      </c>
      <c r="R698">
        <f>'GT Data'!V700</f>
        <v>0</v>
      </c>
      <c r="S698">
        <f>'GT Data'!W700</f>
        <v>0</v>
      </c>
    </row>
    <row r="699" spans="1:19" x14ac:dyDescent="0.3">
      <c r="A699">
        <f>'GT Data'!A701</f>
        <v>0</v>
      </c>
      <c r="B699">
        <f>'GT Data'!E701/1000</f>
        <v>0</v>
      </c>
      <c r="C699">
        <f>'GT Data'!F701/1000</f>
        <v>0</v>
      </c>
      <c r="D699">
        <f>'GT Data'!G701/1000</f>
        <v>0</v>
      </c>
      <c r="E699">
        <f>'GT Data'!K701/1000</f>
        <v>0</v>
      </c>
      <c r="F699">
        <f>'GT Data'!L701/1000</f>
        <v>0</v>
      </c>
      <c r="G699">
        <f>'GT Data'!M701/1000</f>
        <v>0</v>
      </c>
      <c r="H699">
        <f>'GT Data'!O701/1000</f>
        <v>0</v>
      </c>
      <c r="I699">
        <f>'GT Data'!P701/1000</f>
        <v>0</v>
      </c>
      <c r="J699">
        <f>'GT Data'!Q701/1000</f>
        <v>0</v>
      </c>
      <c r="K699">
        <f>'GT Data'!R701/1000</f>
        <v>0</v>
      </c>
      <c r="L699">
        <f>'GT Data'!S701/1000</f>
        <v>0</v>
      </c>
      <c r="M699">
        <f>'GT Data'!T701/1000</f>
        <v>0</v>
      </c>
      <c r="N699">
        <f>'GT Data'!H701/1000</f>
        <v>0</v>
      </c>
      <c r="O699">
        <f>'GT Data'!I701/1000</f>
        <v>0</v>
      </c>
      <c r="P699">
        <f>'GT Data'!J701/1000</f>
        <v>0</v>
      </c>
      <c r="Q699">
        <f>'GT Data'!U701</f>
        <v>0</v>
      </c>
      <c r="R699">
        <f>'GT Data'!V701</f>
        <v>0</v>
      </c>
      <c r="S699">
        <f>'GT Data'!W701</f>
        <v>0</v>
      </c>
    </row>
    <row r="700" spans="1:19" x14ac:dyDescent="0.3">
      <c r="A700">
        <f>'GT Data'!A702</f>
        <v>0</v>
      </c>
      <c r="B700">
        <f>'GT Data'!E702/1000</f>
        <v>0</v>
      </c>
      <c r="C700">
        <f>'GT Data'!F702/1000</f>
        <v>0</v>
      </c>
      <c r="D700">
        <f>'GT Data'!G702/1000</f>
        <v>0</v>
      </c>
      <c r="E700">
        <f>'GT Data'!K702/1000</f>
        <v>0</v>
      </c>
      <c r="F700">
        <f>'GT Data'!L702/1000</f>
        <v>0</v>
      </c>
      <c r="G700">
        <f>'GT Data'!M702/1000</f>
        <v>0</v>
      </c>
      <c r="H700">
        <f>'GT Data'!O702/1000</f>
        <v>0</v>
      </c>
      <c r="I700">
        <f>'GT Data'!P702/1000</f>
        <v>0</v>
      </c>
      <c r="J700">
        <f>'GT Data'!Q702/1000</f>
        <v>0</v>
      </c>
      <c r="K700">
        <f>'GT Data'!R702/1000</f>
        <v>0</v>
      </c>
      <c r="L700">
        <f>'GT Data'!S702/1000</f>
        <v>0</v>
      </c>
      <c r="M700">
        <f>'GT Data'!T702/1000</f>
        <v>0</v>
      </c>
      <c r="N700">
        <f>'GT Data'!H702/1000</f>
        <v>0</v>
      </c>
      <c r="O700">
        <f>'GT Data'!I702/1000</f>
        <v>0</v>
      </c>
      <c r="P700">
        <f>'GT Data'!J702/1000</f>
        <v>0</v>
      </c>
      <c r="Q700">
        <f>'GT Data'!U702</f>
        <v>0</v>
      </c>
      <c r="R700">
        <f>'GT Data'!V702</f>
        <v>0</v>
      </c>
      <c r="S700">
        <f>'GT Data'!W702</f>
        <v>0</v>
      </c>
    </row>
    <row r="701" spans="1:19" x14ac:dyDescent="0.3">
      <c r="A701">
        <f>'GT Data'!A703</f>
        <v>0</v>
      </c>
      <c r="B701">
        <f>'GT Data'!E703/1000</f>
        <v>0</v>
      </c>
      <c r="C701">
        <f>'GT Data'!F703/1000</f>
        <v>0</v>
      </c>
      <c r="D701">
        <f>'GT Data'!G703/1000</f>
        <v>0</v>
      </c>
      <c r="E701">
        <f>'GT Data'!K703/1000</f>
        <v>0</v>
      </c>
      <c r="F701">
        <f>'GT Data'!L703/1000</f>
        <v>0</v>
      </c>
      <c r="G701">
        <f>'GT Data'!M703/1000</f>
        <v>0</v>
      </c>
      <c r="H701">
        <f>'GT Data'!O703/1000</f>
        <v>0</v>
      </c>
      <c r="I701">
        <f>'GT Data'!P703/1000</f>
        <v>0</v>
      </c>
      <c r="J701">
        <f>'GT Data'!Q703/1000</f>
        <v>0</v>
      </c>
      <c r="K701">
        <f>'GT Data'!R703/1000</f>
        <v>0</v>
      </c>
      <c r="L701">
        <f>'GT Data'!S703/1000</f>
        <v>0</v>
      </c>
      <c r="M701">
        <f>'GT Data'!T703/1000</f>
        <v>0</v>
      </c>
      <c r="N701">
        <f>'GT Data'!H703/1000</f>
        <v>0</v>
      </c>
      <c r="O701">
        <f>'GT Data'!I703/1000</f>
        <v>0</v>
      </c>
      <c r="P701">
        <f>'GT Data'!J703/1000</f>
        <v>0</v>
      </c>
      <c r="Q701">
        <f>'GT Data'!U703</f>
        <v>0</v>
      </c>
      <c r="R701">
        <f>'GT Data'!V703</f>
        <v>0</v>
      </c>
      <c r="S701">
        <f>'GT Data'!W703</f>
        <v>0</v>
      </c>
    </row>
    <row r="702" spans="1:19" x14ac:dyDescent="0.3">
      <c r="A702">
        <f>'GT Data'!A704</f>
        <v>0</v>
      </c>
      <c r="B702">
        <f>'GT Data'!E704/1000</f>
        <v>0</v>
      </c>
      <c r="C702">
        <f>'GT Data'!F704/1000</f>
        <v>0</v>
      </c>
      <c r="D702">
        <f>'GT Data'!G704/1000</f>
        <v>0</v>
      </c>
      <c r="E702">
        <f>'GT Data'!K704/1000</f>
        <v>0</v>
      </c>
      <c r="F702">
        <f>'GT Data'!L704/1000</f>
        <v>0</v>
      </c>
      <c r="G702">
        <f>'GT Data'!M704/1000</f>
        <v>0</v>
      </c>
      <c r="H702">
        <f>'GT Data'!O704/1000</f>
        <v>0</v>
      </c>
      <c r="I702">
        <f>'GT Data'!P704/1000</f>
        <v>0</v>
      </c>
      <c r="J702">
        <f>'GT Data'!Q704/1000</f>
        <v>0</v>
      </c>
      <c r="K702">
        <f>'GT Data'!R704/1000</f>
        <v>0</v>
      </c>
      <c r="L702">
        <f>'GT Data'!S704/1000</f>
        <v>0</v>
      </c>
      <c r="M702">
        <f>'GT Data'!T704/1000</f>
        <v>0</v>
      </c>
      <c r="N702">
        <f>'GT Data'!H704/1000</f>
        <v>0</v>
      </c>
      <c r="O702">
        <f>'GT Data'!I704/1000</f>
        <v>0</v>
      </c>
      <c r="P702">
        <f>'GT Data'!J704/1000</f>
        <v>0</v>
      </c>
      <c r="Q702">
        <f>'GT Data'!U704</f>
        <v>0</v>
      </c>
      <c r="R702">
        <f>'GT Data'!V704</f>
        <v>0</v>
      </c>
      <c r="S702">
        <f>'GT Data'!W704</f>
        <v>0</v>
      </c>
    </row>
    <row r="703" spans="1:19" x14ac:dyDescent="0.3">
      <c r="A703">
        <f>'GT Data'!A705</f>
        <v>0</v>
      </c>
      <c r="B703">
        <f>'GT Data'!E705/1000</f>
        <v>0</v>
      </c>
      <c r="C703">
        <f>'GT Data'!F705/1000</f>
        <v>0</v>
      </c>
      <c r="D703">
        <f>'GT Data'!G705/1000</f>
        <v>0</v>
      </c>
      <c r="E703">
        <f>'GT Data'!K705/1000</f>
        <v>0</v>
      </c>
      <c r="F703">
        <f>'GT Data'!L705/1000</f>
        <v>0</v>
      </c>
      <c r="G703">
        <f>'GT Data'!M705/1000</f>
        <v>0</v>
      </c>
      <c r="H703">
        <f>'GT Data'!O705/1000</f>
        <v>0</v>
      </c>
      <c r="I703">
        <f>'GT Data'!P705/1000</f>
        <v>0</v>
      </c>
      <c r="J703">
        <f>'GT Data'!Q705/1000</f>
        <v>0</v>
      </c>
      <c r="K703">
        <f>'GT Data'!R705/1000</f>
        <v>0</v>
      </c>
      <c r="L703">
        <f>'GT Data'!S705/1000</f>
        <v>0</v>
      </c>
      <c r="M703">
        <f>'GT Data'!T705/1000</f>
        <v>0</v>
      </c>
      <c r="N703">
        <f>'GT Data'!H705/1000</f>
        <v>0</v>
      </c>
      <c r="O703">
        <f>'GT Data'!I705/1000</f>
        <v>0</v>
      </c>
      <c r="P703">
        <f>'GT Data'!J705/1000</f>
        <v>0</v>
      </c>
      <c r="Q703">
        <f>'GT Data'!U705</f>
        <v>0</v>
      </c>
      <c r="R703">
        <f>'GT Data'!V705</f>
        <v>0</v>
      </c>
      <c r="S703">
        <f>'GT Data'!W705</f>
        <v>0</v>
      </c>
    </row>
    <row r="704" spans="1:19" x14ac:dyDescent="0.3">
      <c r="A704">
        <f>'GT Data'!A706</f>
        <v>0</v>
      </c>
      <c r="B704">
        <f>'GT Data'!E706/1000</f>
        <v>0</v>
      </c>
      <c r="C704">
        <f>'GT Data'!F706/1000</f>
        <v>0</v>
      </c>
      <c r="D704">
        <f>'GT Data'!G706/1000</f>
        <v>0</v>
      </c>
      <c r="E704">
        <f>'GT Data'!K706/1000</f>
        <v>0</v>
      </c>
      <c r="F704">
        <f>'GT Data'!L706/1000</f>
        <v>0</v>
      </c>
      <c r="G704">
        <f>'GT Data'!M706/1000</f>
        <v>0</v>
      </c>
      <c r="H704">
        <f>'GT Data'!O706/1000</f>
        <v>0</v>
      </c>
      <c r="I704">
        <f>'GT Data'!P706/1000</f>
        <v>0</v>
      </c>
      <c r="J704">
        <f>'GT Data'!Q706/1000</f>
        <v>0</v>
      </c>
      <c r="K704">
        <f>'GT Data'!R706/1000</f>
        <v>0</v>
      </c>
      <c r="L704">
        <f>'GT Data'!S706/1000</f>
        <v>0</v>
      </c>
      <c r="M704">
        <f>'GT Data'!T706/1000</f>
        <v>0</v>
      </c>
      <c r="N704">
        <f>'GT Data'!H706/1000</f>
        <v>0</v>
      </c>
      <c r="O704">
        <f>'GT Data'!I706/1000</f>
        <v>0</v>
      </c>
      <c r="P704">
        <f>'GT Data'!J706/1000</f>
        <v>0</v>
      </c>
      <c r="Q704">
        <f>'GT Data'!U706</f>
        <v>0</v>
      </c>
      <c r="R704">
        <f>'GT Data'!V706</f>
        <v>0</v>
      </c>
      <c r="S704">
        <f>'GT Data'!W706</f>
        <v>0</v>
      </c>
    </row>
    <row r="705" spans="1:19" x14ac:dyDescent="0.3">
      <c r="A705">
        <f>'GT Data'!A707</f>
        <v>0</v>
      </c>
      <c r="B705">
        <f>'GT Data'!E707/1000</f>
        <v>0</v>
      </c>
      <c r="C705">
        <f>'GT Data'!F707/1000</f>
        <v>0</v>
      </c>
      <c r="D705">
        <f>'GT Data'!G707/1000</f>
        <v>0</v>
      </c>
      <c r="E705">
        <f>'GT Data'!K707/1000</f>
        <v>0</v>
      </c>
      <c r="F705">
        <f>'GT Data'!L707/1000</f>
        <v>0</v>
      </c>
      <c r="G705">
        <f>'GT Data'!M707/1000</f>
        <v>0</v>
      </c>
      <c r="H705">
        <f>'GT Data'!O707/1000</f>
        <v>0</v>
      </c>
      <c r="I705">
        <f>'GT Data'!P707/1000</f>
        <v>0</v>
      </c>
      <c r="J705">
        <f>'GT Data'!Q707/1000</f>
        <v>0</v>
      </c>
      <c r="K705">
        <f>'GT Data'!R707/1000</f>
        <v>0</v>
      </c>
      <c r="L705">
        <f>'GT Data'!S707/1000</f>
        <v>0</v>
      </c>
      <c r="M705">
        <f>'GT Data'!T707/1000</f>
        <v>0</v>
      </c>
      <c r="N705">
        <f>'GT Data'!H707/1000</f>
        <v>0</v>
      </c>
      <c r="O705">
        <f>'GT Data'!I707/1000</f>
        <v>0</v>
      </c>
      <c r="P705">
        <f>'GT Data'!J707/1000</f>
        <v>0</v>
      </c>
      <c r="Q705">
        <f>'GT Data'!U707</f>
        <v>0</v>
      </c>
      <c r="R705">
        <f>'GT Data'!V707</f>
        <v>0</v>
      </c>
      <c r="S705">
        <f>'GT Data'!W707</f>
        <v>0</v>
      </c>
    </row>
    <row r="706" spans="1:19" x14ac:dyDescent="0.3">
      <c r="A706">
        <f>'GT Data'!A708</f>
        <v>0</v>
      </c>
      <c r="B706">
        <f>'GT Data'!E708/1000</f>
        <v>0</v>
      </c>
      <c r="C706">
        <f>'GT Data'!F708/1000</f>
        <v>0</v>
      </c>
      <c r="D706">
        <f>'GT Data'!G708/1000</f>
        <v>0</v>
      </c>
      <c r="E706">
        <f>'GT Data'!K708/1000</f>
        <v>0</v>
      </c>
      <c r="F706">
        <f>'GT Data'!L708/1000</f>
        <v>0</v>
      </c>
      <c r="G706">
        <f>'GT Data'!M708/1000</f>
        <v>0</v>
      </c>
      <c r="H706">
        <f>'GT Data'!O708/1000</f>
        <v>0</v>
      </c>
      <c r="I706">
        <f>'GT Data'!P708/1000</f>
        <v>0</v>
      </c>
      <c r="J706">
        <f>'GT Data'!Q708/1000</f>
        <v>0</v>
      </c>
      <c r="K706">
        <f>'GT Data'!R708/1000</f>
        <v>0</v>
      </c>
      <c r="L706">
        <f>'GT Data'!S708/1000</f>
        <v>0</v>
      </c>
      <c r="M706">
        <f>'GT Data'!T708/1000</f>
        <v>0</v>
      </c>
      <c r="N706">
        <f>'GT Data'!H708/1000</f>
        <v>0</v>
      </c>
      <c r="O706">
        <f>'GT Data'!I708/1000</f>
        <v>0</v>
      </c>
      <c r="P706">
        <f>'GT Data'!J708/1000</f>
        <v>0</v>
      </c>
      <c r="Q706">
        <f>'GT Data'!U708</f>
        <v>0</v>
      </c>
      <c r="R706">
        <f>'GT Data'!V708</f>
        <v>0</v>
      </c>
      <c r="S706">
        <f>'GT Data'!W708</f>
        <v>0</v>
      </c>
    </row>
    <row r="707" spans="1:19" x14ac:dyDescent="0.3">
      <c r="A707">
        <f>'GT Data'!A709</f>
        <v>0</v>
      </c>
      <c r="B707">
        <f>'GT Data'!E709/1000</f>
        <v>0</v>
      </c>
      <c r="C707">
        <f>'GT Data'!F709/1000</f>
        <v>0</v>
      </c>
      <c r="D707">
        <f>'GT Data'!G709/1000</f>
        <v>0</v>
      </c>
      <c r="E707">
        <f>'GT Data'!K709/1000</f>
        <v>0</v>
      </c>
      <c r="F707">
        <f>'GT Data'!L709/1000</f>
        <v>0</v>
      </c>
      <c r="G707">
        <f>'GT Data'!M709/1000</f>
        <v>0</v>
      </c>
      <c r="H707">
        <f>'GT Data'!O709/1000</f>
        <v>0</v>
      </c>
      <c r="I707">
        <f>'GT Data'!P709/1000</f>
        <v>0</v>
      </c>
      <c r="J707">
        <f>'GT Data'!Q709/1000</f>
        <v>0</v>
      </c>
      <c r="K707">
        <f>'GT Data'!R709/1000</f>
        <v>0</v>
      </c>
      <c r="L707">
        <f>'GT Data'!S709/1000</f>
        <v>0</v>
      </c>
      <c r="M707">
        <f>'GT Data'!T709/1000</f>
        <v>0</v>
      </c>
      <c r="N707">
        <f>'GT Data'!H709/1000</f>
        <v>0</v>
      </c>
      <c r="O707">
        <f>'GT Data'!I709/1000</f>
        <v>0</v>
      </c>
      <c r="P707">
        <f>'GT Data'!J709/1000</f>
        <v>0</v>
      </c>
      <c r="Q707">
        <f>'GT Data'!U709</f>
        <v>0</v>
      </c>
      <c r="R707">
        <f>'GT Data'!V709</f>
        <v>0</v>
      </c>
      <c r="S707">
        <f>'GT Data'!W709</f>
        <v>0</v>
      </c>
    </row>
    <row r="708" spans="1:19" x14ac:dyDescent="0.3">
      <c r="A708">
        <f>'GT Data'!A710</f>
        <v>0</v>
      </c>
      <c r="B708">
        <f>'GT Data'!E710/1000</f>
        <v>0</v>
      </c>
      <c r="C708">
        <f>'GT Data'!F710/1000</f>
        <v>0</v>
      </c>
      <c r="D708">
        <f>'GT Data'!G710/1000</f>
        <v>0</v>
      </c>
      <c r="E708">
        <f>'GT Data'!K710/1000</f>
        <v>0</v>
      </c>
      <c r="F708">
        <f>'GT Data'!L710/1000</f>
        <v>0</v>
      </c>
      <c r="G708">
        <f>'GT Data'!M710/1000</f>
        <v>0</v>
      </c>
      <c r="H708">
        <f>'GT Data'!O710/1000</f>
        <v>0</v>
      </c>
      <c r="I708">
        <f>'GT Data'!P710/1000</f>
        <v>0</v>
      </c>
      <c r="J708">
        <f>'GT Data'!Q710/1000</f>
        <v>0</v>
      </c>
      <c r="K708">
        <f>'GT Data'!R710/1000</f>
        <v>0</v>
      </c>
      <c r="L708">
        <f>'GT Data'!S710/1000</f>
        <v>0</v>
      </c>
      <c r="M708">
        <f>'GT Data'!T710/1000</f>
        <v>0</v>
      </c>
      <c r="N708">
        <f>'GT Data'!H710/1000</f>
        <v>0</v>
      </c>
      <c r="O708">
        <f>'GT Data'!I710/1000</f>
        <v>0</v>
      </c>
      <c r="P708">
        <f>'GT Data'!J710/1000</f>
        <v>0</v>
      </c>
      <c r="Q708">
        <f>'GT Data'!U710</f>
        <v>0</v>
      </c>
      <c r="R708">
        <f>'GT Data'!V710</f>
        <v>0</v>
      </c>
      <c r="S708">
        <f>'GT Data'!W710</f>
        <v>0</v>
      </c>
    </row>
    <row r="709" spans="1:19" x14ac:dyDescent="0.3">
      <c r="A709">
        <f>'GT Data'!A711</f>
        <v>0</v>
      </c>
      <c r="B709">
        <f>'GT Data'!E711/1000</f>
        <v>0</v>
      </c>
      <c r="C709">
        <f>'GT Data'!F711/1000</f>
        <v>0</v>
      </c>
      <c r="D709">
        <f>'GT Data'!G711/1000</f>
        <v>0</v>
      </c>
      <c r="E709">
        <f>'GT Data'!K711/1000</f>
        <v>0</v>
      </c>
      <c r="F709">
        <f>'GT Data'!L711/1000</f>
        <v>0</v>
      </c>
      <c r="G709">
        <f>'GT Data'!M711/1000</f>
        <v>0</v>
      </c>
      <c r="H709">
        <f>'GT Data'!O711/1000</f>
        <v>0</v>
      </c>
      <c r="I709">
        <f>'GT Data'!P711/1000</f>
        <v>0</v>
      </c>
      <c r="J709">
        <f>'GT Data'!Q711/1000</f>
        <v>0</v>
      </c>
      <c r="K709">
        <f>'GT Data'!R711/1000</f>
        <v>0</v>
      </c>
      <c r="L709">
        <f>'GT Data'!S711/1000</f>
        <v>0</v>
      </c>
      <c r="M709">
        <f>'GT Data'!T711/1000</f>
        <v>0</v>
      </c>
      <c r="N709">
        <f>'GT Data'!H711/1000</f>
        <v>0</v>
      </c>
      <c r="O709">
        <f>'GT Data'!I711/1000</f>
        <v>0</v>
      </c>
      <c r="P709">
        <f>'GT Data'!J711/1000</f>
        <v>0</v>
      </c>
      <c r="Q709">
        <f>'GT Data'!U711</f>
        <v>0</v>
      </c>
      <c r="R709">
        <f>'GT Data'!V711</f>
        <v>0</v>
      </c>
      <c r="S709">
        <f>'GT Data'!W711</f>
        <v>0</v>
      </c>
    </row>
    <row r="710" spans="1:19" x14ac:dyDescent="0.3">
      <c r="A710">
        <f>'GT Data'!A712</f>
        <v>0</v>
      </c>
      <c r="B710">
        <f>'GT Data'!E712/1000</f>
        <v>0</v>
      </c>
      <c r="C710">
        <f>'GT Data'!F712/1000</f>
        <v>0</v>
      </c>
      <c r="D710">
        <f>'GT Data'!G712/1000</f>
        <v>0</v>
      </c>
      <c r="E710">
        <f>'GT Data'!K712/1000</f>
        <v>0</v>
      </c>
      <c r="F710">
        <f>'GT Data'!L712/1000</f>
        <v>0</v>
      </c>
      <c r="G710">
        <f>'GT Data'!M712/1000</f>
        <v>0</v>
      </c>
      <c r="H710">
        <f>'GT Data'!O712/1000</f>
        <v>0</v>
      </c>
      <c r="I710">
        <f>'GT Data'!P712/1000</f>
        <v>0</v>
      </c>
      <c r="J710">
        <f>'GT Data'!Q712/1000</f>
        <v>0</v>
      </c>
      <c r="K710">
        <f>'GT Data'!R712/1000</f>
        <v>0</v>
      </c>
      <c r="L710">
        <f>'GT Data'!S712/1000</f>
        <v>0</v>
      </c>
      <c r="M710">
        <f>'GT Data'!T712/1000</f>
        <v>0</v>
      </c>
      <c r="N710">
        <f>'GT Data'!H712/1000</f>
        <v>0</v>
      </c>
      <c r="O710">
        <f>'GT Data'!I712/1000</f>
        <v>0</v>
      </c>
      <c r="P710">
        <f>'GT Data'!J712/1000</f>
        <v>0</v>
      </c>
      <c r="Q710">
        <f>'GT Data'!U712</f>
        <v>0</v>
      </c>
      <c r="R710">
        <f>'GT Data'!V712</f>
        <v>0</v>
      </c>
      <c r="S710">
        <f>'GT Data'!W712</f>
        <v>0</v>
      </c>
    </row>
    <row r="711" spans="1:19" x14ac:dyDescent="0.3">
      <c r="A711">
        <f>'GT Data'!A713</f>
        <v>0</v>
      </c>
      <c r="B711">
        <f>'GT Data'!E713/1000</f>
        <v>0</v>
      </c>
      <c r="C711">
        <f>'GT Data'!F713/1000</f>
        <v>0</v>
      </c>
      <c r="D711">
        <f>'GT Data'!G713/1000</f>
        <v>0</v>
      </c>
      <c r="E711">
        <f>'GT Data'!K713/1000</f>
        <v>0</v>
      </c>
      <c r="F711">
        <f>'GT Data'!L713/1000</f>
        <v>0</v>
      </c>
      <c r="G711">
        <f>'GT Data'!M713/1000</f>
        <v>0</v>
      </c>
      <c r="H711">
        <f>'GT Data'!O713/1000</f>
        <v>0</v>
      </c>
      <c r="I711">
        <f>'GT Data'!P713/1000</f>
        <v>0</v>
      </c>
      <c r="J711">
        <f>'GT Data'!Q713/1000</f>
        <v>0</v>
      </c>
      <c r="K711">
        <f>'GT Data'!R713/1000</f>
        <v>0</v>
      </c>
      <c r="L711">
        <f>'GT Data'!S713/1000</f>
        <v>0</v>
      </c>
      <c r="M711">
        <f>'GT Data'!T713/1000</f>
        <v>0</v>
      </c>
      <c r="N711">
        <f>'GT Data'!H713/1000</f>
        <v>0</v>
      </c>
      <c r="O711">
        <f>'GT Data'!I713/1000</f>
        <v>0</v>
      </c>
      <c r="P711">
        <f>'GT Data'!J713/1000</f>
        <v>0</v>
      </c>
      <c r="Q711">
        <f>'GT Data'!U713</f>
        <v>0</v>
      </c>
      <c r="R711">
        <f>'GT Data'!V713</f>
        <v>0</v>
      </c>
      <c r="S711">
        <f>'GT Data'!W713</f>
        <v>0</v>
      </c>
    </row>
    <row r="712" spans="1:19" x14ac:dyDescent="0.3">
      <c r="A712">
        <f>'GT Data'!A714</f>
        <v>0</v>
      </c>
      <c r="B712">
        <f>'GT Data'!E714/1000</f>
        <v>0</v>
      </c>
      <c r="C712">
        <f>'GT Data'!F714/1000</f>
        <v>0</v>
      </c>
      <c r="D712">
        <f>'GT Data'!G714/1000</f>
        <v>0</v>
      </c>
      <c r="E712">
        <f>'GT Data'!K714/1000</f>
        <v>0</v>
      </c>
      <c r="F712">
        <f>'GT Data'!L714/1000</f>
        <v>0</v>
      </c>
      <c r="G712">
        <f>'GT Data'!M714/1000</f>
        <v>0</v>
      </c>
      <c r="H712">
        <f>'GT Data'!O714/1000</f>
        <v>0</v>
      </c>
      <c r="I712">
        <f>'GT Data'!P714/1000</f>
        <v>0</v>
      </c>
      <c r="J712">
        <f>'GT Data'!Q714/1000</f>
        <v>0</v>
      </c>
      <c r="K712">
        <f>'GT Data'!R714/1000</f>
        <v>0</v>
      </c>
      <c r="L712">
        <f>'GT Data'!S714/1000</f>
        <v>0</v>
      </c>
      <c r="M712">
        <f>'GT Data'!T714/1000</f>
        <v>0</v>
      </c>
      <c r="N712">
        <f>'GT Data'!H714/1000</f>
        <v>0</v>
      </c>
      <c r="O712">
        <f>'GT Data'!I714/1000</f>
        <v>0</v>
      </c>
      <c r="P712">
        <f>'GT Data'!J714/1000</f>
        <v>0</v>
      </c>
      <c r="Q712">
        <f>'GT Data'!U714</f>
        <v>0</v>
      </c>
      <c r="R712">
        <f>'GT Data'!V714</f>
        <v>0</v>
      </c>
      <c r="S712">
        <f>'GT Data'!W714</f>
        <v>0</v>
      </c>
    </row>
    <row r="713" spans="1:19" x14ac:dyDescent="0.3">
      <c r="A713">
        <f>'GT Data'!A715</f>
        <v>0</v>
      </c>
      <c r="B713">
        <f>'GT Data'!E715/1000</f>
        <v>0</v>
      </c>
      <c r="C713">
        <f>'GT Data'!F715/1000</f>
        <v>0</v>
      </c>
      <c r="D713">
        <f>'GT Data'!G715/1000</f>
        <v>0</v>
      </c>
      <c r="E713">
        <f>'GT Data'!K715/1000</f>
        <v>0</v>
      </c>
      <c r="F713">
        <f>'GT Data'!L715/1000</f>
        <v>0</v>
      </c>
      <c r="G713">
        <f>'GT Data'!M715/1000</f>
        <v>0</v>
      </c>
      <c r="H713">
        <f>'GT Data'!O715/1000</f>
        <v>0</v>
      </c>
      <c r="I713">
        <f>'GT Data'!P715/1000</f>
        <v>0</v>
      </c>
      <c r="J713">
        <f>'GT Data'!Q715/1000</f>
        <v>0</v>
      </c>
      <c r="K713">
        <f>'GT Data'!R715/1000</f>
        <v>0</v>
      </c>
      <c r="L713">
        <f>'GT Data'!S715/1000</f>
        <v>0</v>
      </c>
      <c r="M713">
        <f>'GT Data'!T715/1000</f>
        <v>0</v>
      </c>
      <c r="N713">
        <f>'GT Data'!H715/1000</f>
        <v>0</v>
      </c>
      <c r="O713">
        <f>'GT Data'!I715/1000</f>
        <v>0</v>
      </c>
      <c r="P713">
        <f>'GT Data'!J715/1000</f>
        <v>0</v>
      </c>
      <c r="Q713">
        <f>'GT Data'!U715</f>
        <v>0</v>
      </c>
      <c r="R713">
        <f>'GT Data'!V715</f>
        <v>0</v>
      </c>
      <c r="S713">
        <f>'GT Data'!W715</f>
        <v>0</v>
      </c>
    </row>
    <row r="714" spans="1:19" x14ac:dyDescent="0.3">
      <c r="A714">
        <f>'GT Data'!A716</f>
        <v>0</v>
      </c>
      <c r="B714">
        <f>'GT Data'!E716/1000</f>
        <v>0</v>
      </c>
      <c r="C714">
        <f>'GT Data'!F716/1000</f>
        <v>0</v>
      </c>
      <c r="D714">
        <f>'GT Data'!G716/1000</f>
        <v>0</v>
      </c>
      <c r="E714">
        <f>'GT Data'!K716/1000</f>
        <v>0</v>
      </c>
      <c r="F714">
        <f>'GT Data'!L716/1000</f>
        <v>0</v>
      </c>
      <c r="G714">
        <f>'GT Data'!M716/1000</f>
        <v>0</v>
      </c>
      <c r="H714">
        <f>'GT Data'!O716/1000</f>
        <v>0</v>
      </c>
      <c r="I714">
        <f>'GT Data'!P716/1000</f>
        <v>0</v>
      </c>
      <c r="J714">
        <f>'GT Data'!Q716/1000</f>
        <v>0</v>
      </c>
      <c r="K714">
        <f>'GT Data'!R716/1000</f>
        <v>0</v>
      </c>
      <c r="L714">
        <f>'GT Data'!S716/1000</f>
        <v>0</v>
      </c>
      <c r="M714">
        <f>'GT Data'!T716/1000</f>
        <v>0</v>
      </c>
      <c r="N714">
        <f>'GT Data'!H716/1000</f>
        <v>0</v>
      </c>
      <c r="O714">
        <f>'GT Data'!I716/1000</f>
        <v>0</v>
      </c>
      <c r="P714">
        <f>'GT Data'!J716/1000</f>
        <v>0</v>
      </c>
      <c r="Q714">
        <f>'GT Data'!U716</f>
        <v>0</v>
      </c>
      <c r="R714">
        <f>'GT Data'!V716</f>
        <v>0</v>
      </c>
      <c r="S714">
        <f>'GT Data'!W716</f>
        <v>0</v>
      </c>
    </row>
    <row r="715" spans="1:19" x14ac:dyDescent="0.3">
      <c r="A715">
        <f>'GT Data'!A717</f>
        <v>0</v>
      </c>
      <c r="B715">
        <f>'GT Data'!E717/1000</f>
        <v>0</v>
      </c>
      <c r="C715">
        <f>'GT Data'!F717/1000</f>
        <v>0</v>
      </c>
      <c r="D715">
        <f>'GT Data'!G717/1000</f>
        <v>0</v>
      </c>
      <c r="E715">
        <f>'GT Data'!K717/1000</f>
        <v>0</v>
      </c>
      <c r="F715">
        <f>'GT Data'!L717/1000</f>
        <v>0</v>
      </c>
      <c r="G715">
        <f>'GT Data'!M717/1000</f>
        <v>0</v>
      </c>
      <c r="H715">
        <f>'GT Data'!O717/1000</f>
        <v>0</v>
      </c>
      <c r="I715">
        <f>'GT Data'!P717/1000</f>
        <v>0</v>
      </c>
      <c r="J715">
        <f>'GT Data'!Q717/1000</f>
        <v>0</v>
      </c>
      <c r="K715">
        <f>'GT Data'!R717/1000</f>
        <v>0</v>
      </c>
      <c r="L715">
        <f>'GT Data'!S717/1000</f>
        <v>0</v>
      </c>
      <c r="M715">
        <f>'GT Data'!T717/1000</f>
        <v>0</v>
      </c>
      <c r="N715">
        <f>'GT Data'!H717/1000</f>
        <v>0</v>
      </c>
      <c r="O715">
        <f>'GT Data'!I717/1000</f>
        <v>0</v>
      </c>
      <c r="P715">
        <f>'GT Data'!J717/1000</f>
        <v>0</v>
      </c>
      <c r="Q715">
        <f>'GT Data'!U717</f>
        <v>0</v>
      </c>
      <c r="R715">
        <f>'GT Data'!V717</f>
        <v>0</v>
      </c>
      <c r="S715">
        <f>'GT Data'!W717</f>
        <v>0</v>
      </c>
    </row>
    <row r="716" spans="1:19" x14ac:dyDescent="0.3">
      <c r="A716">
        <f>'GT Data'!A718</f>
        <v>0</v>
      </c>
      <c r="B716">
        <f>'GT Data'!E718/1000</f>
        <v>0</v>
      </c>
      <c r="C716">
        <f>'GT Data'!F718/1000</f>
        <v>0</v>
      </c>
      <c r="D716">
        <f>'GT Data'!G718/1000</f>
        <v>0</v>
      </c>
      <c r="E716">
        <f>'GT Data'!K718/1000</f>
        <v>0</v>
      </c>
      <c r="F716">
        <f>'GT Data'!L718/1000</f>
        <v>0</v>
      </c>
      <c r="G716">
        <f>'GT Data'!M718/1000</f>
        <v>0</v>
      </c>
      <c r="H716">
        <f>'GT Data'!O718/1000</f>
        <v>0</v>
      </c>
      <c r="I716">
        <f>'GT Data'!P718/1000</f>
        <v>0</v>
      </c>
      <c r="J716">
        <f>'GT Data'!Q718/1000</f>
        <v>0</v>
      </c>
      <c r="K716">
        <f>'GT Data'!R718/1000</f>
        <v>0</v>
      </c>
      <c r="L716">
        <f>'GT Data'!S718/1000</f>
        <v>0</v>
      </c>
      <c r="M716">
        <f>'GT Data'!T718/1000</f>
        <v>0</v>
      </c>
      <c r="N716">
        <f>'GT Data'!H718/1000</f>
        <v>0</v>
      </c>
      <c r="O716">
        <f>'GT Data'!I718/1000</f>
        <v>0</v>
      </c>
      <c r="P716">
        <f>'GT Data'!J718/1000</f>
        <v>0</v>
      </c>
      <c r="Q716">
        <f>'GT Data'!U718</f>
        <v>0</v>
      </c>
      <c r="R716">
        <f>'GT Data'!V718</f>
        <v>0</v>
      </c>
      <c r="S716">
        <f>'GT Data'!W718</f>
        <v>0</v>
      </c>
    </row>
    <row r="717" spans="1:19" x14ac:dyDescent="0.3">
      <c r="A717">
        <f>'GT Data'!A719</f>
        <v>0</v>
      </c>
      <c r="B717">
        <f>'GT Data'!E719/1000</f>
        <v>0</v>
      </c>
      <c r="C717">
        <f>'GT Data'!F719/1000</f>
        <v>0</v>
      </c>
      <c r="D717">
        <f>'GT Data'!G719/1000</f>
        <v>0</v>
      </c>
      <c r="E717">
        <f>'GT Data'!K719/1000</f>
        <v>0</v>
      </c>
      <c r="F717">
        <f>'GT Data'!L719/1000</f>
        <v>0</v>
      </c>
      <c r="G717">
        <f>'GT Data'!M719/1000</f>
        <v>0</v>
      </c>
      <c r="H717">
        <f>'GT Data'!O719/1000</f>
        <v>0</v>
      </c>
      <c r="I717">
        <f>'GT Data'!P719/1000</f>
        <v>0</v>
      </c>
      <c r="J717">
        <f>'GT Data'!Q719/1000</f>
        <v>0</v>
      </c>
      <c r="K717">
        <f>'GT Data'!R719/1000</f>
        <v>0</v>
      </c>
      <c r="L717">
        <f>'GT Data'!S719/1000</f>
        <v>0</v>
      </c>
      <c r="M717">
        <f>'GT Data'!T719/1000</f>
        <v>0</v>
      </c>
      <c r="N717">
        <f>'GT Data'!H719/1000</f>
        <v>0</v>
      </c>
      <c r="O717">
        <f>'GT Data'!I719/1000</f>
        <v>0</v>
      </c>
      <c r="P717">
        <f>'GT Data'!J719/1000</f>
        <v>0</v>
      </c>
      <c r="Q717">
        <f>'GT Data'!U719</f>
        <v>0</v>
      </c>
      <c r="R717">
        <f>'GT Data'!V719</f>
        <v>0</v>
      </c>
      <c r="S717">
        <f>'GT Data'!W719</f>
        <v>0</v>
      </c>
    </row>
    <row r="718" spans="1:19" x14ac:dyDescent="0.3">
      <c r="A718">
        <f>'GT Data'!A720</f>
        <v>0</v>
      </c>
      <c r="B718">
        <f>'GT Data'!E720/1000</f>
        <v>0</v>
      </c>
      <c r="C718">
        <f>'GT Data'!F720/1000</f>
        <v>0</v>
      </c>
      <c r="D718">
        <f>'GT Data'!G720/1000</f>
        <v>0</v>
      </c>
      <c r="E718">
        <f>'GT Data'!K720/1000</f>
        <v>0</v>
      </c>
      <c r="F718">
        <f>'GT Data'!L720/1000</f>
        <v>0</v>
      </c>
      <c r="G718">
        <f>'GT Data'!M720/1000</f>
        <v>0</v>
      </c>
      <c r="H718">
        <f>'GT Data'!O720/1000</f>
        <v>0</v>
      </c>
      <c r="I718">
        <f>'GT Data'!P720/1000</f>
        <v>0</v>
      </c>
      <c r="J718">
        <f>'GT Data'!Q720/1000</f>
        <v>0</v>
      </c>
      <c r="K718">
        <f>'GT Data'!R720/1000</f>
        <v>0</v>
      </c>
      <c r="L718">
        <f>'GT Data'!S720/1000</f>
        <v>0</v>
      </c>
      <c r="M718">
        <f>'GT Data'!T720/1000</f>
        <v>0</v>
      </c>
      <c r="N718">
        <f>'GT Data'!H720/1000</f>
        <v>0</v>
      </c>
      <c r="O718">
        <f>'GT Data'!I720/1000</f>
        <v>0</v>
      </c>
      <c r="P718">
        <f>'GT Data'!J720/1000</f>
        <v>0</v>
      </c>
      <c r="Q718">
        <f>'GT Data'!U720</f>
        <v>0</v>
      </c>
      <c r="R718">
        <f>'GT Data'!V720</f>
        <v>0</v>
      </c>
      <c r="S718">
        <f>'GT Data'!W720</f>
        <v>0</v>
      </c>
    </row>
    <row r="719" spans="1:19" x14ac:dyDescent="0.3">
      <c r="A719">
        <f>'GT Data'!A721</f>
        <v>0</v>
      </c>
      <c r="B719">
        <f>'GT Data'!E721/1000</f>
        <v>0</v>
      </c>
      <c r="C719">
        <f>'GT Data'!F721/1000</f>
        <v>0</v>
      </c>
      <c r="D719">
        <f>'GT Data'!G721/1000</f>
        <v>0</v>
      </c>
      <c r="E719">
        <f>'GT Data'!K721/1000</f>
        <v>0</v>
      </c>
      <c r="F719">
        <f>'GT Data'!L721/1000</f>
        <v>0</v>
      </c>
      <c r="G719">
        <f>'GT Data'!M721/1000</f>
        <v>0</v>
      </c>
      <c r="H719">
        <f>'GT Data'!O721/1000</f>
        <v>0</v>
      </c>
      <c r="I719">
        <f>'GT Data'!P721/1000</f>
        <v>0</v>
      </c>
      <c r="J719">
        <f>'GT Data'!Q721/1000</f>
        <v>0</v>
      </c>
      <c r="K719">
        <f>'GT Data'!R721/1000</f>
        <v>0</v>
      </c>
      <c r="L719">
        <f>'GT Data'!S721/1000</f>
        <v>0</v>
      </c>
      <c r="M719">
        <f>'GT Data'!T721/1000</f>
        <v>0</v>
      </c>
      <c r="N719">
        <f>'GT Data'!H721/1000</f>
        <v>0</v>
      </c>
      <c r="O719">
        <f>'GT Data'!I721/1000</f>
        <v>0</v>
      </c>
      <c r="P719">
        <f>'GT Data'!J721/1000</f>
        <v>0</v>
      </c>
      <c r="Q719">
        <f>'GT Data'!U721</f>
        <v>0</v>
      </c>
      <c r="R719">
        <f>'GT Data'!V721</f>
        <v>0</v>
      </c>
      <c r="S719">
        <f>'GT Data'!W721</f>
        <v>0</v>
      </c>
    </row>
    <row r="720" spans="1:19" x14ac:dyDescent="0.3">
      <c r="A720">
        <f>'GT Data'!A722</f>
        <v>0</v>
      </c>
      <c r="B720">
        <f>'GT Data'!E722/1000</f>
        <v>0</v>
      </c>
      <c r="C720">
        <f>'GT Data'!F722/1000</f>
        <v>0</v>
      </c>
      <c r="D720">
        <f>'GT Data'!G722/1000</f>
        <v>0</v>
      </c>
      <c r="E720">
        <f>'GT Data'!K722/1000</f>
        <v>0</v>
      </c>
      <c r="F720">
        <f>'GT Data'!L722/1000</f>
        <v>0</v>
      </c>
      <c r="G720">
        <f>'GT Data'!M722/1000</f>
        <v>0</v>
      </c>
      <c r="H720">
        <f>'GT Data'!O722/1000</f>
        <v>0</v>
      </c>
      <c r="I720">
        <f>'GT Data'!P722/1000</f>
        <v>0</v>
      </c>
      <c r="J720">
        <f>'GT Data'!Q722/1000</f>
        <v>0</v>
      </c>
      <c r="K720">
        <f>'GT Data'!R722/1000</f>
        <v>0</v>
      </c>
      <c r="L720">
        <f>'GT Data'!S722/1000</f>
        <v>0</v>
      </c>
      <c r="M720">
        <f>'GT Data'!T722/1000</f>
        <v>0</v>
      </c>
      <c r="N720">
        <f>'GT Data'!H722/1000</f>
        <v>0</v>
      </c>
      <c r="O720">
        <f>'GT Data'!I722/1000</f>
        <v>0</v>
      </c>
      <c r="P720">
        <f>'GT Data'!J722/1000</f>
        <v>0</v>
      </c>
      <c r="Q720">
        <f>'GT Data'!U722</f>
        <v>0</v>
      </c>
      <c r="R720">
        <f>'GT Data'!V722</f>
        <v>0</v>
      </c>
      <c r="S720">
        <f>'GT Data'!W722</f>
        <v>0</v>
      </c>
    </row>
    <row r="721" spans="1:19" x14ac:dyDescent="0.3">
      <c r="A721">
        <f>'GT Data'!A723</f>
        <v>0</v>
      </c>
      <c r="B721">
        <f>'GT Data'!E723/1000</f>
        <v>0</v>
      </c>
      <c r="C721">
        <f>'GT Data'!F723/1000</f>
        <v>0</v>
      </c>
      <c r="D721">
        <f>'GT Data'!G723/1000</f>
        <v>0</v>
      </c>
      <c r="E721">
        <f>'GT Data'!K723/1000</f>
        <v>0</v>
      </c>
      <c r="F721">
        <f>'GT Data'!L723/1000</f>
        <v>0</v>
      </c>
      <c r="G721">
        <f>'GT Data'!M723/1000</f>
        <v>0</v>
      </c>
      <c r="H721">
        <f>'GT Data'!O723/1000</f>
        <v>0</v>
      </c>
      <c r="I721">
        <f>'GT Data'!P723/1000</f>
        <v>0</v>
      </c>
      <c r="J721">
        <f>'GT Data'!Q723/1000</f>
        <v>0</v>
      </c>
      <c r="K721">
        <f>'GT Data'!R723/1000</f>
        <v>0</v>
      </c>
      <c r="L721">
        <f>'GT Data'!S723/1000</f>
        <v>0</v>
      </c>
      <c r="M721">
        <f>'GT Data'!T723/1000</f>
        <v>0</v>
      </c>
      <c r="N721">
        <f>'GT Data'!H723/1000</f>
        <v>0</v>
      </c>
      <c r="O721">
        <f>'GT Data'!I723/1000</f>
        <v>0</v>
      </c>
      <c r="P721">
        <f>'GT Data'!J723/1000</f>
        <v>0</v>
      </c>
      <c r="Q721">
        <f>'GT Data'!U723</f>
        <v>0</v>
      </c>
      <c r="R721">
        <f>'GT Data'!V723</f>
        <v>0</v>
      </c>
      <c r="S721">
        <f>'GT Data'!W723</f>
        <v>0</v>
      </c>
    </row>
    <row r="722" spans="1:19" x14ac:dyDescent="0.3">
      <c r="A722">
        <f>'GT Data'!A724</f>
        <v>0</v>
      </c>
      <c r="B722">
        <f>'GT Data'!E724/1000</f>
        <v>0</v>
      </c>
      <c r="C722">
        <f>'GT Data'!F724/1000</f>
        <v>0</v>
      </c>
      <c r="D722">
        <f>'GT Data'!G724/1000</f>
        <v>0</v>
      </c>
      <c r="E722">
        <f>'GT Data'!K724/1000</f>
        <v>0</v>
      </c>
      <c r="F722">
        <f>'GT Data'!L724/1000</f>
        <v>0</v>
      </c>
      <c r="G722">
        <f>'GT Data'!M724/1000</f>
        <v>0</v>
      </c>
      <c r="H722">
        <f>'GT Data'!O724/1000</f>
        <v>0</v>
      </c>
      <c r="I722">
        <f>'GT Data'!P724/1000</f>
        <v>0</v>
      </c>
      <c r="J722">
        <f>'GT Data'!Q724/1000</f>
        <v>0</v>
      </c>
      <c r="K722">
        <f>'GT Data'!R724/1000</f>
        <v>0</v>
      </c>
      <c r="L722">
        <f>'GT Data'!S724/1000</f>
        <v>0</v>
      </c>
      <c r="M722">
        <f>'GT Data'!T724/1000</f>
        <v>0</v>
      </c>
      <c r="N722">
        <f>'GT Data'!H724/1000</f>
        <v>0</v>
      </c>
      <c r="O722">
        <f>'GT Data'!I724/1000</f>
        <v>0</v>
      </c>
      <c r="P722">
        <f>'GT Data'!J724/1000</f>
        <v>0</v>
      </c>
      <c r="Q722">
        <f>'GT Data'!U724</f>
        <v>0</v>
      </c>
      <c r="R722">
        <f>'GT Data'!V724</f>
        <v>0</v>
      </c>
      <c r="S722">
        <f>'GT Data'!W724</f>
        <v>0</v>
      </c>
    </row>
    <row r="723" spans="1:19" x14ac:dyDescent="0.3">
      <c r="A723">
        <f>'GT Data'!A725</f>
        <v>0</v>
      </c>
      <c r="B723">
        <f>'GT Data'!E725/1000</f>
        <v>0</v>
      </c>
      <c r="C723">
        <f>'GT Data'!F725/1000</f>
        <v>0</v>
      </c>
      <c r="D723">
        <f>'GT Data'!G725/1000</f>
        <v>0</v>
      </c>
      <c r="E723">
        <f>'GT Data'!K725/1000</f>
        <v>0</v>
      </c>
      <c r="F723">
        <f>'GT Data'!L725/1000</f>
        <v>0</v>
      </c>
      <c r="G723">
        <f>'GT Data'!M725/1000</f>
        <v>0</v>
      </c>
      <c r="H723">
        <f>'GT Data'!O725/1000</f>
        <v>0</v>
      </c>
      <c r="I723">
        <f>'GT Data'!P725/1000</f>
        <v>0</v>
      </c>
      <c r="J723">
        <f>'GT Data'!Q725/1000</f>
        <v>0</v>
      </c>
      <c r="K723">
        <f>'GT Data'!R725/1000</f>
        <v>0</v>
      </c>
      <c r="L723">
        <f>'GT Data'!S725/1000</f>
        <v>0</v>
      </c>
      <c r="M723">
        <f>'GT Data'!T725/1000</f>
        <v>0</v>
      </c>
      <c r="N723">
        <f>'GT Data'!H725/1000</f>
        <v>0</v>
      </c>
      <c r="O723">
        <f>'GT Data'!I725/1000</f>
        <v>0</v>
      </c>
      <c r="P723">
        <f>'GT Data'!J725/1000</f>
        <v>0</v>
      </c>
      <c r="Q723">
        <f>'GT Data'!U725</f>
        <v>0</v>
      </c>
      <c r="R723">
        <f>'GT Data'!V725</f>
        <v>0</v>
      </c>
      <c r="S723">
        <f>'GT Data'!W725</f>
        <v>0</v>
      </c>
    </row>
    <row r="724" spans="1:19" x14ac:dyDescent="0.3">
      <c r="A724">
        <f>'GT Data'!A726</f>
        <v>0</v>
      </c>
      <c r="B724">
        <f>'GT Data'!E726/1000</f>
        <v>0</v>
      </c>
      <c r="C724">
        <f>'GT Data'!F726/1000</f>
        <v>0</v>
      </c>
      <c r="D724">
        <f>'GT Data'!G726/1000</f>
        <v>0</v>
      </c>
      <c r="E724">
        <f>'GT Data'!K726/1000</f>
        <v>0</v>
      </c>
      <c r="F724">
        <f>'GT Data'!L726/1000</f>
        <v>0</v>
      </c>
      <c r="G724">
        <f>'GT Data'!M726/1000</f>
        <v>0</v>
      </c>
      <c r="H724">
        <f>'GT Data'!O726/1000</f>
        <v>0</v>
      </c>
      <c r="I724">
        <f>'GT Data'!P726/1000</f>
        <v>0</v>
      </c>
      <c r="J724">
        <f>'GT Data'!Q726/1000</f>
        <v>0</v>
      </c>
      <c r="K724">
        <f>'GT Data'!R726/1000</f>
        <v>0</v>
      </c>
      <c r="L724">
        <f>'GT Data'!S726/1000</f>
        <v>0</v>
      </c>
      <c r="M724">
        <f>'GT Data'!T726/1000</f>
        <v>0</v>
      </c>
      <c r="N724">
        <f>'GT Data'!H726/1000</f>
        <v>0</v>
      </c>
      <c r="O724">
        <f>'GT Data'!I726/1000</f>
        <v>0</v>
      </c>
      <c r="P724">
        <f>'GT Data'!J726/1000</f>
        <v>0</v>
      </c>
      <c r="Q724">
        <f>'GT Data'!U726</f>
        <v>0</v>
      </c>
      <c r="R724">
        <f>'GT Data'!V726</f>
        <v>0</v>
      </c>
      <c r="S724">
        <f>'GT Data'!W726</f>
        <v>0</v>
      </c>
    </row>
    <row r="725" spans="1:19" x14ac:dyDescent="0.3">
      <c r="A725">
        <f>'GT Data'!A727</f>
        <v>0</v>
      </c>
      <c r="B725">
        <f>'GT Data'!E727/1000</f>
        <v>0</v>
      </c>
      <c r="C725">
        <f>'GT Data'!F727/1000</f>
        <v>0</v>
      </c>
      <c r="D725">
        <f>'GT Data'!G727/1000</f>
        <v>0</v>
      </c>
      <c r="E725">
        <f>'GT Data'!K727/1000</f>
        <v>0</v>
      </c>
      <c r="F725">
        <f>'GT Data'!L727/1000</f>
        <v>0</v>
      </c>
      <c r="G725">
        <f>'GT Data'!M727/1000</f>
        <v>0</v>
      </c>
      <c r="H725">
        <f>'GT Data'!O727/1000</f>
        <v>0</v>
      </c>
      <c r="I725">
        <f>'GT Data'!P727/1000</f>
        <v>0</v>
      </c>
      <c r="J725">
        <f>'GT Data'!Q727/1000</f>
        <v>0</v>
      </c>
      <c r="K725">
        <f>'GT Data'!R727/1000</f>
        <v>0</v>
      </c>
      <c r="L725">
        <f>'GT Data'!S727/1000</f>
        <v>0</v>
      </c>
      <c r="M725">
        <f>'GT Data'!T727/1000</f>
        <v>0</v>
      </c>
      <c r="N725">
        <f>'GT Data'!H727/1000</f>
        <v>0</v>
      </c>
      <c r="O725">
        <f>'GT Data'!I727/1000</f>
        <v>0</v>
      </c>
      <c r="P725">
        <f>'GT Data'!J727/1000</f>
        <v>0</v>
      </c>
      <c r="Q725">
        <f>'GT Data'!U727</f>
        <v>0</v>
      </c>
      <c r="R725">
        <f>'GT Data'!V727</f>
        <v>0</v>
      </c>
      <c r="S725">
        <f>'GT Data'!W727</f>
        <v>0</v>
      </c>
    </row>
    <row r="726" spans="1:19" x14ac:dyDescent="0.3">
      <c r="A726">
        <f>'GT Data'!A728</f>
        <v>0</v>
      </c>
      <c r="B726">
        <f>'GT Data'!E728/1000</f>
        <v>0</v>
      </c>
      <c r="C726">
        <f>'GT Data'!F728/1000</f>
        <v>0</v>
      </c>
      <c r="D726">
        <f>'GT Data'!G728/1000</f>
        <v>0</v>
      </c>
      <c r="E726">
        <f>'GT Data'!K728/1000</f>
        <v>0</v>
      </c>
      <c r="F726">
        <f>'GT Data'!L728/1000</f>
        <v>0</v>
      </c>
      <c r="G726">
        <f>'GT Data'!M728/1000</f>
        <v>0</v>
      </c>
      <c r="H726">
        <f>'GT Data'!O728/1000</f>
        <v>0</v>
      </c>
      <c r="I726">
        <f>'GT Data'!P728/1000</f>
        <v>0</v>
      </c>
      <c r="J726">
        <f>'GT Data'!Q728/1000</f>
        <v>0</v>
      </c>
      <c r="K726">
        <f>'GT Data'!R728/1000</f>
        <v>0</v>
      </c>
      <c r="L726">
        <f>'GT Data'!S728/1000</f>
        <v>0</v>
      </c>
      <c r="M726">
        <f>'GT Data'!T728/1000</f>
        <v>0</v>
      </c>
      <c r="N726">
        <f>'GT Data'!H728/1000</f>
        <v>0</v>
      </c>
      <c r="O726">
        <f>'GT Data'!I728/1000</f>
        <v>0</v>
      </c>
      <c r="P726">
        <f>'GT Data'!J728/1000</f>
        <v>0</v>
      </c>
      <c r="Q726">
        <f>'GT Data'!U728</f>
        <v>0</v>
      </c>
      <c r="R726">
        <f>'GT Data'!V728</f>
        <v>0</v>
      </c>
      <c r="S726">
        <f>'GT Data'!W728</f>
        <v>0</v>
      </c>
    </row>
    <row r="727" spans="1:19" x14ac:dyDescent="0.3">
      <c r="A727">
        <f>'GT Data'!A729</f>
        <v>0</v>
      </c>
      <c r="B727">
        <f>'GT Data'!E729/1000</f>
        <v>0</v>
      </c>
      <c r="C727">
        <f>'GT Data'!F729/1000</f>
        <v>0</v>
      </c>
      <c r="D727">
        <f>'GT Data'!G729/1000</f>
        <v>0</v>
      </c>
      <c r="E727">
        <f>'GT Data'!K729/1000</f>
        <v>0</v>
      </c>
      <c r="F727">
        <f>'GT Data'!L729/1000</f>
        <v>0</v>
      </c>
      <c r="G727">
        <f>'GT Data'!M729/1000</f>
        <v>0</v>
      </c>
      <c r="H727">
        <f>'GT Data'!O729/1000</f>
        <v>0</v>
      </c>
      <c r="I727">
        <f>'GT Data'!P729/1000</f>
        <v>0</v>
      </c>
      <c r="J727">
        <f>'GT Data'!Q729/1000</f>
        <v>0</v>
      </c>
      <c r="K727">
        <f>'GT Data'!R729/1000</f>
        <v>0</v>
      </c>
      <c r="L727">
        <f>'GT Data'!S729/1000</f>
        <v>0</v>
      </c>
      <c r="M727">
        <f>'GT Data'!T729/1000</f>
        <v>0</v>
      </c>
      <c r="N727">
        <f>'GT Data'!H729/1000</f>
        <v>0</v>
      </c>
      <c r="O727">
        <f>'GT Data'!I729/1000</f>
        <v>0</v>
      </c>
      <c r="P727">
        <f>'GT Data'!J729/1000</f>
        <v>0</v>
      </c>
      <c r="Q727">
        <f>'GT Data'!U729</f>
        <v>0</v>
      </c>
      <c r="R727">
        <f>'GT Data'!V729</f>
        <v>0</v>
      </c>
      <c r="S727">
        <f>'GT Data'!W729</f>
        <v>0</v>
      </c>
    </row>
    <row r="728" spans="1:19" x14ac:dyDescent="0.3">
      <c r="A728">
        <f>'GT Data'!A730</f>
        <v>0</v>
      </c>
      <c r="B728">
        <f>'GT Data'!E730/1000</f>
        <v>0</v>
      </c>
      <c r="C728">
        <f>'GT Data'!F730/1000</f>
        <v>0</v>
      </c>
      <c r="D728">
        <f>'GT Data'!G730/1000</f>
        <v>0</v>
      </c>
      <c r="E728">
        <f>'GT Data'!K730/1000</f>
        <v>0</v>
      </c>
      <c r="F728">
        <f>'GT Data'!L730/1000</f>
        <v>0</v>
      </c>
      <c r="G728">
        <f>'GT Data'!M730/1000</f>
        <v>0</v>
      </c>
      <c r="H728">
        <f>'GT Data'!O730/1000</f>
        <v>0</v>
      </c>
      <c r="I728">
        <f>'GT Data'!P730/1000</f>
        <v>0</v>
      </c>
      <c r="J728">
        <f>'GT Data'!Q730/1000</f>
        <v>0</v>
      </c>
      <c r="K728">
        <f>'GT Data'!R730/1000</f>
        <v>0</v>
      </c>
      <c r="L728">
        <f>'GT Data'!S730/1000</f>
        <v>0</v>
      </c>
      <c r="M728">
        <f>'GT Data'!T730/1000</f>
        <v>0</v>
      </c>
      <c r="N728">
        <f>'GT Data'!H730/1000</f>
        <v>0</v>
      </c>
      <c r="O728">
        <f>'GT Data'!I730/1000</f>
        <v>0</v>
      </c>
      <c r="P728">
        <f>'GT Data'!J730/1000</f>
        <v>0</v>
      </c>
      <c r="Q728">
        <f>'GT Data'!U730</f>
        <v>0</v>
      </c>
      <c r="R728">
        <f>'GT Data'!V730</f>
        <v>0</v>
      </c>
      <c r="S728">
        <f>'GT Data'!W730</f>
        <v>0</v>
      </c>
    </row>
    <row r="729" spans="1:19" x14ac:dyDescent="0.3">
      <c r="A729">
        <f>'GT Data'!A731</f>
        <v>0</v>
      </c>
      <c r="B729">
        <f>'GT Data'!E731/1000</f>
        <v>0</v>
      </c>
      <c r="C729">
        <f>'GT Data'!F731/1000</f>
        <v>0</v>
      </c>
      <c r="D729">
        <f>'GT Data'!G731/1000</f>
        <v>0</v>
      </c>
      <c r="E729">
        <f>'GT Data'!K731/1000</f>
        <v>0</v>
      </c>
      <c r="F729">
        <f>'GT Data'!L731/1000</f>
        <v>0</v>
      </c>
      <c r="G729">
        <f>'GT Data'!M731/1000</f>
        <v>0</v>
      </c>
      <c r="H729">
        <f>'GT Data'!O731/1000</f>
        <v>0</v>
      </c>
      <c r="I729">
        <f>'GT Data'!P731/1000</f>
        <v>0</v>
      </c>
      <c r="J729">
        <f>'GT Data'!Q731/1000</f>
        <v>0</v>
      </c>
      <c r="K729">
        <f>'GT Data'!R731/1000</f>
        <v>0</v>
      </c>
      <c r="L729">
        <f>'GT Data'!S731/1000</f>
        <v>0</v>
      </c>
      <c r="M729">
        <f>'GT Data'!T731/1000</f>
        <v>0</v>
      </c>
      <c r="N729">
        <f>'GT Data'!H731/1000</f>
        <v>0</v>
      </c>
      <c r="O729">
        <f>'GT Data'!I731/1000</f>
        <v>0</v>
      </c>
      <c r="P729">
        <f>'GT Data'!J731/1000</f>
        <v>0</v>
      </c>
      <c r="Q729">
        <f>'GT Data'!U731</f>
        <v>0</v>
      </c>
      <c r="R729">
        <f>'GT Data'!V731</f>
        <v>0</v>
      </c>
      <c r="S729">
        <f>'GT Data'!W731</f>
        <v>0</v>
      </c>
    </row>
    <row r="730" spans="1:19" x14ac:dyDescent="0.3">
      <c r="A730">
        <f>'GT Data'!A732</f>
        <v>0</v>
      </c>
      <c r="B730">
        <f>'GT Data'!E732/1000</f>
        <v>0</v>
      </c>
      <c r="C730">
        <f>'GT Data'!F732/1000</f>
        <v>0</v>
      </c>
      <c r="D730">
        <f>'GT Data'!G732/1000</f>
        <v>0</v>
      </c>
      <c r="E730">
        <f>'GT Data'!K732/1000</f>
        <v>0</v>
      </c>
      <c r="F730">
        <f>'GT Data'!L732/1000</f>
        <v>0</v>
      </c>
      <c r="G730">
        <f>'GT Data'!M732/1000</f>
        <v>0</v>
      </c>
      <c r="H730">
        <f>'GT Data'!O732/1000</f>
        <v>0</v>
      </c>
      <c r="I730">
        <f>'GT Data'!P732/1000</f>
        <v>0</v>
      </c>
      <c r="J730">
        <f>'GT Data'!Q732/1000</f>
        <v>0</v>
      </c>
      <c r="K730">
        <f>'GT Data'!R732/1000</f>
        <v>0</v>
      </c>
      <c r="L730">
        <f>'GT Data'!S732/1000</f>
        <v>0</v>
      </c>
      <c r="M730">
        <f>'GT Data'!T732/1000</f>
        <v>0</v>
      </c>
      <c r="N730">
        <f>'GT Data'!H732/1000</f>
        <v>0</v>
      </c>
      <c r="O730">
        <f>'GT Data'!I732/1000</f>
        <v>0</v>
      </c>
      <c r="P730">
        <f>'GT Data'!J732/1000</f>
        <v>0</v>
      </c>
      <c r="Q730">
        <f>'GT Data'!U732</f>
        <v>0</v>
      </c>
      <c r="R730">
        <f>'GT Data'!V732</f>
        <v>0</v>
      </c>
      <c r="S730">
        <f>'GT Data'!W732</f>
        <v>0</v>
      </c>
    </row>
    <row r="731" spans="1:19" x14ac:dyDescent="0.3">
      <c r="A731">
        <f>'GT Data'!A733</f>
        <v>0</v>
      </c>
      <c r="B731">
        <f>'GT Data'!E733/1000</f>
        <v>0</v>
      </c>
      <c r="C731">
        <f>'GT Data'!F733/1000</f>
        <v>0</v>
      </c>
      <c r="D731">
        <f>'GT Data'!G733/1000</f>
        <v>0</v>
      </c>
      <c r="E731">
        <f>'GT Data'!K733/1000</f>
        <v>0</v>
      </c>
      <c r="F731">
        <f>'GT Data'!L733/1000</f>
        <v>0</v>
      </c>
      <c r="G731">
        <f>'GT Data'!M733/1000</f>
        <v>0</v>
      </c>
      <c r="H731">
        <f>'GT Data'!O733/1000</f>
        <v>0</v>
      </c>
      <c r="I731">
        <f>'GT Data'!P733/1000</f>
        <v>0</v>
      </c>
      <c r="J731">
        <f>'GT Data'!Q733/1000</f>
        <v>0</v>
      </c>
      <c r="K731">
        <f>'GT Data'!R733/1000</f>
        <v>0</v>
      </c>
      <c r="L731">
        <f>'GT Data'!S733/1000</f>
        <v>0</v>
      </c>
      <c r="M731">
        <f>'GT Data'!T733/1000</f>
        <v>0</v>
      </c>
      <c r="N731">
        <f>'GT Data'!H733/1000</f>
        <v>0</v>
      </c>
      <c r="O731">
        <f>'GT Data'!I733/1000</f>
        <v>0</v>
      </c>
      <c r="P731">
        <f>'GT Data'!J733/1000</f>
        <v>0</v>
      </c>
      <c r="Q731">
        <f>'GT Data'!U733</f>
        <v>0</v>
      </c>
      <c r="R731">
        <f>'GT Data'!V733</f>
        <v>0</v>
      </c>
      <c r="S731">
        <f>'GT Data'!W733</f>
        <v>0</v>
      </c>
    </row>
    <row r="732" spans="1:19" x14ac:dyDescent="0.3">
      <c r="A732">
        <f>'GT Data'!A734</f>
        <v>0</v>
      </c>
      <c r="B732">
        <f>'GT Data'!E734/1000</f>
        <v>0</v>
      </c>
      <c r="C732">
        <f>'GT Data'!F734/1000</f>
        <v>0</v>
      </c>
      <c r="D732">
        <f>'GT Data'!G734/1000</f>
        <v>0</v>
      </c>
      <c r="E732">
        <f>'GT Data'!K734/1000</f>
        <v>0</v>
      </c>
      <c r="F732">
        <f>'GT Data'!L734/1000</f>
        <v>0</v>
      </c>
      <c r="G732">
        <f>'GT Data'!M734/1000</f>
        <v>0</v>
      </c>
      <c r="H732">
        <f>'GT Data'!O734/1000</f>
        <v>0</v>
      </c>
      <c r="I732">
        <f>'GT Data'!P734/1000</f>
        <v>0</v>
      </c>
      <c r="J732">
        <f>'GT Data'!Q734/1000</f>
        <v>0</v>
      </c>
      <c r="K732">
        <f>'GT Data'!R734/1000</f>
        <v>0</v>
      </c>
      <c r="L732">
        <f>'GT Data'!S734/1000</f>
        <v>0</v>
      </c>
      <c r="M732">
        <f>'GT Data'!T734/1000</f>
        <v>0</v>
      </c>
      <c r="N732">
        <f>'GT Data'!H734/1000</f>
        <v>0</v>
      </c>
      <c r="O732">
        <f>'GT Data'!I734/1000</f>
        <v>0</v>
      </c>
      <c r="P732">
        <f>'GT Data'!J734/1000</f>
        <v>0</v>
      </c>
      <c r="Q732">
        <f>'GT Data'!U734</f>
        <v>0</v>
      </c>
      <c r="R732">
        <f>'GT Data'!V734</f>
        <v>0</v>
      </c>
      <c r="S732">
        <f>'GT Data'!W734</f>
        <v>0</v>
      </c>
    </row>
    <row r="733" spans="1:19" x14ac:dyDescent="0.3">
      <c r="A733">
        <f>'GT Data'!A735</f>
        <v>0</v>
      </c>
      <c r="B733">
        <f>'GT Data'!E735/1000</f>
        <v>0</v>
      </c>
      <c r="C733">
        <f>'GT Data'!F735/1000</f>
        <v>0</v>
      </c>
      <c r="D733">
        <f>'GT Data'!G735/1000</f>
        <v>0</v>
      </c>
      <c r="E733">
        <f>'GT Data'!K735/1000</f>
        <v>0</v>
      </c>
      <c r="F733">
        <f>'GT Data'!L735/1000</f>
        <v>0</v>
      </c>
      <c r="G733">
        <f>'GT Data'!M735/1000</f>
        <v>0</v>
      </c>
      <c r="H733">
        <f>'GT Data'!O735/1000</f>
        <v>0</v>
      </c>
      <c r="I733">
        <f>'GT Data'!P735/1000</f>
        <v>0</v>
      </c>
      <c r="J733">
        <f>'GT Data'!Q735/1000</f>
        <v>0</v>
      </c>
      <c r="K733">
        <f>'GT Data'!R735/1000</f>
        <v>0</v>
      </c>
      <c r="L733">
        <f>'GT Data'!S735/1000</f>
        <v>0</v>
      </c>
      <c r="M733">
        <f>'GT Data'!T735/1000</f>
        <v>0</v>
      </c>
      <c r="N733">
        <f>'GT Data'!H735/1000</f>
        <v>0</v>
      </c>
      <c r="O733">
        <f>'GT Data'!I735/1000</f>
        <v>0</v>
      </c>
      <c r="P733">
        <f>'GT Data'!J735/1000</f>
        <v>0</v>
      </c>
      <c r="Q733">
        <f>'GT Data'!U735</f>
        <v>0</v>
      </c>
      <c r="R733">
        <f>'GT Data'!V735</f>
        <v>0</v>
      </c>
      <c r="S733">
        <f>'GT Data'!W735</f>
        <v>0</v>
      </c>
    </row>
    <row r="734" spans="1:19" x14ac:dyDescent="0.3">
      <c r="A734">
        <f>'GT Data'!A736</f>
        <v>0</v>
      </c>
      <c r="B734">
        <f>'GT Data'!E736/1000</f>
        <v>0</v>
      </c>
      <c r="C734">
        <f>'GT Data'!F736/1000</f>
        <v>0</v>
      </c>
      <c r="D734">
        <f>'GT Data'!G736/1000</f>
        <v>0</v>
      </c>
      <c r="E734">
        <f>'GT Data'!K736/1000</f>
        <v>0</v>
      </c>
      <c r="F734">
        <f>'GT Data'!L736/1000</f>
        <v>0</v>
      </c>
      <c r="G734">
        <f>'GT Data'!M736/1000</f>
        <v>0</v>
      </c>
      <c r="H734">
        <f>'GT Data'!O736/1000</f>
        <v>0</v>
      </c>
      <c r="I734">
        <f>'GT Data'!P736/1000</f>
        <v>0</v>
      </c>
      <c r="J734">
        <f>'GT Data'!Q736/1000</f>
        <v>0</v>
      </c>
      <c r="K734">
        <f>'GT Data'!R736/1000</f>
        <v>0</v>
      </c>
      <c r="L734">
        <f>'GT Data'!S736/1000</f>
        <v>0</v>
      </c>
      <c r="M734">
        <f>'GT Data'!T736/1000</f>
        <v>0</v>
      </c>
      <c r="N734">
        <f>'GT Data'!H736/1000</f>
        <v>0</v>
      </c>
      <c r="O734">
        <f>'GT Data'!I736/1000</f>
        <v>0</v>
      </c>
      <c r="P734">
        <f>'GT Data'!J736/1000</f>
        <v>0</v>
      </c>
      <c r="Q734">
        <f>'GT Data'!U736</f>
        <v>0</v>
      </c>
      <c r="R734">
        <f>'GT Data'!V736</f>
        <v>0</v>
      </c>
      <c r="S734">
        <f>'GT Data'!W736</f>
        <v>0</v>
      </c>
    </row>
    <row r="735" spans="1:19" x14ac:dyDescent="0.3">
      <c r="A735">
        <f>'GT Data'!A737</f>
        <v>0</v>
      </c>
      <c r="B735">
        <f>'GT Data'!E737/1000</f>
        <v>0</v>
      </c>
      <c r="C735">
        <f>'GT Data'!F737/1000</f>
        <v>0</v>
      </c>
      <c r="D735">
        <f>'GT Data'!G737/1000</f>
        <v>0</v>
      </c>
      <c r="E735">
        <f>'GT Data'!K737/1000</f>
        <v>0</v>
      </c>
      <c r="F735">
        <f>'GT Data'!L737/1000</f>
        <v>0</v>
      </c>
      <c r="G735">
        <f>'GT Data'!M737/1000</f>
        <v>0</v>
      </c>
      <c r="H735">
        <f>'GT Data'!O737/1000</f>
        <v>0</v>
      </c>
      <c r="I735">
        <f>'GT Data'!P737/1000</f>
        <v>0</v>
      </c>
      <c r="J735">
        <f>'GT Data'!Q737/1000</f>
        <v>0</v>
      </c>
      <c r="K735">
        <f>'GT Data'!R737/1000</f>
        <v>0</v>
      </c>
      <c r="L735">
        <f>'GT Data'!S737/1000</f>
        <v>0</v>
      </c>
      <c r="M735">
        <f>'GT Data'!T737/1000</f>
        <v>0</v>
      </c>
      <c r="N735">
        <f>'GT Data'!H737/1000</f>
        <v>0</v>
      </c>
      <c r="O735">
        <f>'GT Data'!I737/1000</f>
        <v>0</v>
      </c>
      <c r="P735">
        <f>'GT Data'!J737/1000</f>
        <v>0</v>
      </c>
      <c r="Q735">
        <f>'GT Data'!U737</f>
        <v>0</v>
      </c>
      <c r="R735">
        <f>'GT Data'!V737</f>
        <v>0</v>
      </c>
      <c r="S735">
        <f>'GT Data'!W737</f>
        <v>0</v>
      </c>
    </row>
    <row r="736" spans="1:19" x14ac:dyDescent="0.3">
      <c r="A736">
        <f>'GT Data'!A738</f>
        <v>0</v>
      </c>
      <c r="B736">
        <f>'GT Data'!E738/1000</f>
        <v>0</v>
      </c>
      <c r="C736">
        <f>'GT Data'!F738/1000</f>
        <v>0</v>
      </c>
      <c r="D736">
        <f>'GT Data'!G738/1000</f>
        <v>0</v>
      </c>
      <c r="E736">
        <f>'GT Data'!K738/1000</f>
        <v>0</v>
      </c>
      <c r="F736">
        <f>'GT Data'!L738/1000</f>
        <v>0</v>
      </c>
      <c r="G736">
        <f>'GT Data'!M738/1000</f>
        <v>0</v>
      </c>
      <c r="H736">
        <f>'GT Data'!O738/1000</f>
        <v>0</v>
      </c>
      <c r="I736">
        <f>'GT Data'!P738/1000</f>
        <v>0</v>
      </c>
      <c r="J736">
        <f>'GT Data'!Q738/1000</f>
        <v>0</v>
      </c>
      <c r="K736">
        <f>'GT Data'!R738/1000</f>
        <v>0</v>
      </c>
      <c r="L736">
        <f>'GT Data'!S738/1000</f>
        <v>0</v>
      </c>
      <c r="M736">
        <f>'GT Data'!T738/1000</f>
        <v>0</v>
      </c>
      <c r="N736">
        <f>'GT Data'!H738/1000</f>
        <v>0</v>
      </c>
      <c r="O736">
        <f>'GT Data'!I738/1000</f>
        <v>0</v>
      </c>
      <c r="P736">
        <f>'GT Data'!J738/1000</f>
        <v>0</v>
      </c>
      <c r="Q736">
        <f>'GT Data'!U738</f>
        <v>0</v>
      </c>
      <c r="R736">
        <f>'GT Data'!V738</f>
        <v>0</v>
      </c>
      <c r="S736">
        <f>'GT Data'!W738</f>
        <v>0</v>
      </c>
    </row>
    <row r="737" spans="1:19" x14ac:dyDescent="0.3">
      <c r="A737">
        <f>'GT Data'!A739</f>
        <v>0</v>
      </c>
      <c r="B737">
        <f>'GT Data'!E739/1000</f>
        <v>0</v>
      </c>
      <c r="C737">
        <f>'GT Data'!F739/1000</f>
        <v>0</v>
      </c>
      <c r="D737">
        <f>'GT Data'!G739/1000</f>
        <v>0</v>
      </c>
      <c r="E737">
        <f>'GT Data'!K739/1000</f>
        <v>0</v>
      </c>
      <c r="F737">
        <f>'GT Data'!L739/1000</f>
        <v>0</v>
      </c>
      <c r="G737">
        <f>'GT Data'!M739/1000</f>
        <v>0</v>
      </c>
      <c r="H737">
        <f>'GT Data'!O739/1000</f>
        <v>0</v>
      </c>
      <c r="I737">
        <f>'GT Data'!P739/1000</f>
        <v>0</v>
      </c>
      <c r="J737">
        <f>'GT Data'!Q739/1000</f>
        <v>0</v>
      </c>
      <c r="K737">
        <f>'GT Data'!R739/1000</f>
        <v>0</v>
      </c>
      <c r="L737">
        <f>'GT Data'!S739/1000</f>
        <v>0</v>
      </c>
      <c r="M737">
        <f>'GT Data'!T739/1000</f>
        <v>0</v>
      </c>
      <c r="N737">
        <f>'GT Data'!H739/1000</f>
        <v>0</v>
      </c>
      <c r="O737">
        <f>'GT Data'!I739/1000</f>
        <v>0</v>
      </c>
      <c r="P737">
        <f>'GT Data'!J739/1000</f>
        <v>0</v>
      </c>
      <c r="Q737">
        <f>'GT Data'!U739</f>
        <v>0</v>
      </c>
      <c r="R737">
        <f>'GT Data'!V739</f>
        <v>0</v>
      </c>
      <c r="S737">
        <f>'GT Data'!W739</f>
        <v>0</v>
      </c>
    </row>
    <row r="738" spans="1:19" x14ac:dyDescent="0.3">
      <c r="A738">
        <f>'GT Data'!A740</f>
        <v>0</v>
      </c>
      <c r="B738">
        <f>'GT Data'!E740/1000</f>
        <v>0</v>
      </c>
      <c r="C738">
        <f>'GT Data'!F740/1000</f>
        <v>0</v>
      </c>
      <c r="D738">
        <f>'GT Data'!G740/1000</f>
        <v>0</v>
      </c>
      <c r="E738">
        <f>'GT Data'!K740/1000</f>
        <v>0</v>
      </c>
      <c r="F738">
        <f>'GT Data'!L740/1000</f>
        <v>0</v>
      </c>
      <c r="G738">
        <f>'GT Data'!M740/1000</f>
        <v>0</v>
      </c>
      <c r="H738">
        <f>'GT Data'!O740/1000</f>
        <v>0</v>
      </c>
      <c r="I738">
        <f>'GT Data'!P740/1000</f>
        <v>0</v>
      </c>
      <c r="J738">
        <f>'GT Data'!Q740/1000</f>
        <v>0</v>
      </c>
      <c r="K738">
        <f>'GT Data'!R740/1000</f>
        <v>0</v>
      </c>
      <c r="L738">
        <f>'GT Data'!S740/1000</f>
        <v>0</v>
      </c>
      <c r="M738">
        <f>'GT Data'!T740/1000</f>
        <v>0</v>
      </c>
      <c r="N738">
        <f>'GT Data'!H740/1000</f>
        <v>0</v>
      </c>
      <c r="O738">
        <f>'GT Data'!I740/1000</f>
        <v>0</v>
      </c>
      <c r="P738">
        <f>'GT Data'!J740/1000</f>
        <v>0</v>
      </c>
      <c r="Q738">
        <f>'GT Data'!U740</f>
        <v>0</v>
      </c>
      <c r="R738">
        <f>'GT Data'!V740</f>
        <v>0</v>
      </c>
      <c r="S738">
        <f>'GT Data'!W740</f>
        <v>0</v>
      </c>
    </row>
    <row r="739" spans="1:19" x14ac:dyDescent="0.3">
      <c r="A739">
        <f>'GT Data'!A741</f>
        <v>0</v>
      </c>
      <c r="B739">
        <f>'GT Data'!E741/1000</f>
        <v>0</v>
      </c>
      <c r="C739">
        <f>'GT Data'!F741/1000</f>
        <v>0</v>
      </c>
      <c r="D739">
        <f>'GT Data'!G741/1000</f>
        <v>0</v>
      </c>
      <c r="E739">
        <f>'GT Data'!K741/1000</f>
        <v>0</v>
      </c>
      <c r="F739">
        <f>'GT Data'!L741/1000</f>
        <v>0</v>
      </c>
      <c r="G739">
        <f>'GT Data'!M741/1000</f>
        <v>0</v>
      </c>
      <c r="H739">
        <f>'GT Data'!O741/1000</f>
        <v>0</v>
      </c>
      <c r="I739">
        <f>'GT Data'!P741/1000</f>
        <v>0</v>
      </c>
      <c r="J739">
        <f>'GT Data'!Q741/1000</f>
        <v>0</v>
      </c>
      <c r="K739">
        <f>'GT Data'!R741/1000</f>
        <v>0</v>
      </c>
      <c r="L739">
        <f>'GT Data'!S741/1000</f>
        <v>0</v>
      </c>
      <c r="M739">
        <f>'GT Data'!T741/1000</f>
        <v>0</v>
      </c>
      <c r="N739">
        <f>'GT Data'!H741/1000</f>
        <v>0</v>
      </c>
      <c r="O739">
        <f>'GT Data'!I741/1000</f>
        <v>0</v>
      </c>
      <c r="P739">
        <f>'GT Data'!J741/1000</f>
        <v>0</v>
      </c>
      <c r="Q739">
        <f>'GT Data'!U741</f>
        <v>0</v>
      </c>
      <c r="R739">
        <f>'GT Data'!V741</f>
        <v>0</v>
      </c>
      <c r="S739">
        <f>'GT Data'!W741</f>
        <v>0</v>
      </c>
    </row>
    <row r="740" spans="1:19" x14ac:dyDescent="0.3">
      <c r="A740">
        <f>'GT Data'!A742</f>
        <v>0</v>
      </c>
      <c r="B740">
        <f>'GT Data'!E742/1000</f>
        <v>0</v>
      </c>
      <c r="C740">
        <f>'GT Data'!F742/1000</f>
        <v>0</v>
      </c>
      <c r="D740">
        <f>'GT Data'!G742/1000</f>
        <v>0</v>
      </c>
      <c r="E740">
        <f>'GT Data'!K742/1000</f>
        <v>0</v>
      </c>
      <c r="F740">
        <f>'GT Data'!L742/1000</f>
        <v>0</v>
      </c>
      <c r="G740">
        <f>'GT Data'!M742/1000</f>
        <v>0</v>
      </c>
      <c r="H740">
        <f>'GT Data'!O742/1000</f>
        <v>0</v>
      </c>
      <c r="I740">
        <f>'GT Data'!P742/1000</f>
        <v>0</v>
      </c>
      <c r="J740">
        <f>'GT Data'!Q742/1000</f>
        <v>0</v>
      </c>
      <c r="K740">
        <f>'GT Data'!R742/1000</f>
        <v>0</v>
      </c>
      <c r="L740">
        <f>'GT Data'!S742/1000</f>
        <v>0</v>
      </c>
      <c r="M740">
        <f>'GT Data'!T742/1000</f>
        <v>0</v>
      </c>
      <c r="N740">
        <f>'GT Data'!H742/1000</f>
        <v>0</v>
      </c>
      <c r="O740">
        <f>'GT Data'!I742/1000</f>
        <v>0</v>
      </c>
      <c r="P740">
        <f>'GT Data'!J742/1000</f>
        <v>0</v>
      </c>
      <c r="Q740">
        <f>'GT Data'!U742</f>
        <v>0</v>
      </c>
      <c r="R740">
        <f>'GT Data'!V742</f>
        <v>0</v>
      </c>
      <c r="S740">
        <f>'GT Data'!W742</f>
        <v>0</v>
      </c>
    </row>
    <row r="741" spans="1:19" x14ac:dyDescent="0.3">
      <c r="A741">
        <f>'GT Data'!A743</f>
        <v>0</v>
      </c>
      <c r="B741">
        <f>'GT Data'!E743/1000</f>
        <v>0</v>
      </c>
      <c r="C741">
        <f>'GT Data'!F743/1000</f>
        <v>0</v>
      </c>
      <c r="D741">
        <f>'GT Data'!G743/1000</f>
        <v>0</v>
      </c>
      <c r="E741">
        <f>'GT Data'!K743/1000</f>
        <v>0</v>
      </c>
      <c r="F741">
        <f>'GT Data'!L743/1000</f>
        <v>0</v>
      </c>
      <c r="G741">
        <f>'GT Data'!M743/1000</f>
        <v>0</v>
      </c>
      <c r="H741">
        <f>'GT Data'!O743/1000</f>
        <v>0</v>
      </c>
      <c r="I741">
        <f>'GT Data'!P743/1000</f>
        <v>0</v>
      </c>
      <c r="J741">
        <f>'GT Data'!Q743/1000</f>
        <v>0</v>
      </c>
      <c r="K741">
        <f>'GT Data'!R743/1000</f>
        <v>0</v>
      </c>
      <c r="L741">
        <f>'GT Data'!S743/1000</f>
        <v>0</v>
      </c>
      <c r="M741">
        <f>'GT Data'!T743/1000</f>
        <v>0</v>
      </c>
      <c r="N741">
        <f>'GT Data'!H743/1000</f>
        <v>0</v>
      </c>
      <c r="O741">
        <f>'GT Data'!I743/1000</f>
        <v>0</v>
      </c>
      <c r="P741">
        <f>'GT Data'!J743/1000</f>
        <v>0</v>
      </c>
      <c r="Q741">
        <f>'GT Data'!U743</f>
        <v>0</v>
      </c>
      <c r="R741">
        <f>'GT Data'!V743</f>
        <v>0</v>
      </c>
      <c r="S741">
        <f>'GT Data'!W743</f>
        <v>0</v>
      </c>
    </row>
    <row r="742" spans="1:19" x14ac:dyDescent="0.3">
      <c r="A742">
        <f>'GT Data'!A744</f>
        <v>0</v>
      </c>
      <c r="B742">
        <f>'GT Data'!E744/1000</f>
        <v>0</v>
      </c>
      <c r="C742">
        <f>'GT Data'!F744/1000</f>
        <v>0</v>
      </c>
      <c r="D742">
        <f>'GT Data'!G744/1000</f>
        <v>0</v>
      </c>
      <c r="E742">
        <f>'GT Data'!K744/1000</f>
        <v>0</v>
      </c>
      <c r="F742">
        <f>'GT Data'!L744/1000</f>
        <v>0</v>
      </c>
      <c r="G742">
        <f>'GT Data'!M744/1000</f>
        <v>0</v>
      </c>
      <c r="H742">
        <f>'GT Data'!O744/1000</f>
        <v>0</v>
      </c>
      <c r="I742">
        <f>'GT Data'!P744/1000</f>
        <v>0</v>
      </c>
      <c r="J742">
        <f>'GT Data'!Q744/1000</f>
        <v>0</v>
      </c>
      <c r="K742">
        <f>'GT Data'!R744/1000</f>
        <v>0</v>
      </c>
      <c r="L742">
        <f>'GT Data'!S744/1000</f>
        <v>0</v>
      </c>
      <c r="M742">
        <f>'GT Data'!T744/1000</f>
        <v>0</v>
      </c>
      <c r="N742">
        <f>'GT Data'!H744/1000</f>
        <v>0</v>
      </c>
      <c r="O742">
        <f>'GT Data'!I744/1000</f>
        <v>0</v>
      </c>
      <c r="P742">
        <f>'GT Data'!J744/1000</f>
        <v>0</v>
      </c>
      <c r="Q742">
        <f>'GT Data'!U744</f>
        <v>0</v>
      </c>
      <c r="R742">
        <f>'GT Data'!V744</f>
        <v>0</v>
      </c>
      <c r="S742">
        <f>'GT Data'!W744</f>
        <v>0</v>
      </c>
    </row>
    <row r="743" spans="1:19" x14ac:dyDescent="0.3">
      <c r="A743">
        <f>'GT Data'!A745</f>
        <v>0</v>
      </c>
      <c r="B743">
        <f>'GT Data'!E745/1000</f>
        <v>0</v>
      </c>
      <c r="C743">
        <f>'GT Data'!F745/1000</f>
        <v>0</v>
      </c>
      <c r="D743">
        <f>'GT Data'!G745/1000</f>
        <v>0</v>
      </c>
      <c r="E743">
        <f>'GT Data'!K745/1000</f>
        <v>0</v>
      </c>
      <c r="F743">
        <f>'GT Data'!L745/1000</f>
        <v>0</v>
      </c>
      <c r="G743">
        <f>'GT Data'!M745/1000</f>
        <v>0</v>
      </c>
      <c r="H743">
        <f>'GT Data'!O745/1000</f>
        <v>0</v>
      </c>
      <c r="I743">
        <f>'GT Data'!P745/1000</f>
        <v>0</v>
      </c>
      <c r="J743">
        <f>'GT Data'!Q745/1000</f>
        <v>0</v>
      </c>
      <c r="K743">
        <f>'GT Data'!R745/1000</f>
        <v>0</v>
      </c>
      <c r="L743">
        <f>'GT Data'!S745/1000</f>
        <v>0</v>
      </c>
      <c r="M743">
        <f>'GT Data'!T745/1000</f>
        <v>0</v>
      </c>
      <c r="N743">
        <f>'GT Data'!H745/1000</f>
        <v>0</v>
      </c>
      <c r="O743">
        <f>'GT Data'!I745/1000</f>
        <v>0</v>
      </c>
      <c r="P743">
        <f>'GT Data'!J745/1000</f>
        <v>0</v>
      </c>
      <c r="Q743">
        <f>'GT Data'!U745</f>
        <v>0</v>
      </c>
      <c r="R743">
        <f>'GT Data'!V745</f>
        <v>0</v>
      </c>
      <c r="S743">
        <f>'GT Data'!W745</f>
        <v>0</v>
      </c>
    </row>
    <row r="744" spans="1:19" x14ac:dyDescent="0.3">
      <c r="A744">
        <f>'GT Data'!A746</f>
        <v>0</v>
      </c>
      <c r="B744">
        <f>'GT Data'!E746/1000</f>
        <v>0</v>
      </c>
      <c r="C744">
        <f>'GT Data'!F746/1000</f>
        <v>0</v>
      </c>
      <c r="D744">
        <f>'GT Data'!G746/1000</f>
        <v>0</v>
      </c>
      <c r="E744">
        <f>'GT Data'!K746/1000</f>
        <v>0</v>
      </c>
      <c r="F744">
        <f>'GT Data'!L746/1000</f>
        <v>0</v>
      </c>
      <c r="G744">
        <f>'GT Data'!M746/1000</f>
        <v>0</v>
      </c>
      <c r="H744">
        <f>'GT Data'!O746/1000</f>
        <v>0</v>
      </c>
      <c r="I744">
        <f>'GT Data'!P746/1000</f>
        <v>0</v>
      </c>
      <c r="J744">
        <f>'GT Data'!Q746/1000</f>
        <v>0</v>
      </c>
      <c r="K744">
        <f>'GT Data'!R746/1000</f>
        <v>0</v>
      </c>
      <c r="L744">
        <f>'GT Data'!S746/1000</f>
        <v>0</v>
      </c>
      <c r="M744">
        <f>'GT Data'!T746/1000</f>
        <v>0</v>
      </c>
      <c r="N744">
        <f>'GT Data'!H746/1000</f>
        <v>0</v>
      </c>
      <c r="O744">
        <f>'GT Data'!I746/1000</f>
        <v>0</v>
      </c>
      <c r="P744">
        <f>'GT Data'!J746/1000</f>
        <v>0</v>
      </c>
      <c r="Q744">
        <f>'GT Data'!U746</f>
        <v>0</v>
      </c>
      <c r="R744">
        <f>'GT Data'!V746</f>
        <v>0</v>
      </c>
      <c r="S744">
        <f>'GT Data'!W746</f>
        <v>0</v>
      </c>
    </row>
    <row r="745" spans="1:19" x14ac:dyDescent="0.3">
      <c r="A745">
        <f>'GT Data'!A747</f>
        <v>0</v>
      </c>
      <c r="B745">
        <f>'GT Data'!E747/1000</f>
        <v>0</v>
      </c>
      <c r="C745">
        <f>'GT Data'!F747/1000</f>
        <v>0</v>
      </c>
      <c r="D745">
        <f>'GT Data'!G747/1000</f>
        <v>0</v>
      </c>
      <c r="E745">
        <f>'GT Data'!K747/1000</f>
        <v>0</v>
      </c>
      <c r="F745">
        <f>'GT Data'!L747/1000</f>
        <v>0</v>
      </c>
      <c r="G745">
        <f>'GT Data'!M747/1000</f>
        <v>0</v>
      </c>
      <c r="H745">
        <f>'GT Data'!O747/1000</f>
        <v>0</v>
      </c>
      <c r="I745">
        <f>'GT Data'!P747/1000</f>
        <v>0</v>
      </c>
      <c r="J745">
        <f>'GT Data'!Q747/1000</f>
        <v>0</v>
      </c>
      <c r="K745">
        <f>'GT Data'!R747/1000</f>
        <v>0</v>
      </c>
      <c r="L745">
        <f>'GT Data'!S747/1000</f>
        <v>0</v>
      </c>
      <c r="M745">
        <f>'GT Data'!T747/1000</f>
        <v>0</v>
      </c>
      <c r="N745">
        <f>'GT Data'!H747/1000</f>
        <v>0</v>
      </c>
      <c r="O745">
        <f>'GT Data'!I747/1000</f>
        <v>0</v>
      </c>
      <c r="P745">
        <f>'GT Data'!J747/1000</f>
        <v>0</v>
      </c>
      <c r="Q745">
        <f>'GT Data'!U747</f>
        <v>0</v>
      </c>
      <c r="R745">
        <f>'GT Data'!V747</f>
        <v>0</v>
      </c>
      <c r="S745">
        <f>'GT Data'!W747</f>
        <v>0</v>
      </c>
    </row>
    <row r="746" spans="1:19" x14ac:dyDescent="0.3">
      <c r="A746">
        <f>'GT Data'!A748</f>
        <v>0</v>
      </c>
      <c r="B746">
        <f>'GT Data'!E748/1000</f>
        <v>0</v>
      </c>
      <c r="C746">
        <f>'GT Data'!F748/1000</f>
        <v>0</v>
      </c>
      <c r="D746">
        <f>'GT Data'!G748/1000</f>
        <v>0</v>
      </c>
      <c r="E746">
        <f>'GT Data'!K748/1000</f>
        <v>0</v>
      </c>
      <c r="F746">
        <f>'GT Data'!L748/1000</f>
        <v>0</v>
      </c>
      <c r="G746">
        <f>'GT Data'!M748/1000</f>
        <v>0</v>
      </c>
      <c r="H746">
        <f>'GT Data'!O748/1000</f>
        <v>0</v>
      </c>
      <c r="I746">
        <f>'GT Data'!P748/1000</f>
        <v>0</v>
      </c>
      <c r="J746">
        <f>'GT Data'!Q748/1000</f>
        <v>0</v>
      </c>
      <c r="K746">
        <f>'GT Data'!R748/1000</f>
        <v>0</v>
      </c>
      <c r="L746">
        <f>'GT Data'!S748/1000</f>
        <v>0</v>
      </c>
      <c r="M746">
        <f>'GT Data'!T748/1000</f>
        <v>0</v>
      </c>
      <c r="N746">
        <f>'GT Data'!H748/1000</f>
        <v>0</v>
      </c>
      <c r="O746">
        <f>'GT Data'!I748/1000</f>
        <v>0</v>
      </c>
      <c r="P746">
        <f>'GT Data'!J748/1000</f>
        <v>0</v>
      </c>
      <c r="Q746">
        <f>'GT Data'!U748</f>
        <v>0</v>
      </c>
      <c r="R746">
        <f>'GT Data'!V748</f>
        <v>0</v>
      </c>
      <c r="S746">
        <f>'GT Data'!W748</f>
        <v>0</v>
      </c>
    </row>
    <row r="747" spans="1:19" x14ac:dyDescent="0.3">
      <c r="A747">
        <f>'GT Data'!A749</f>
        <v>0</v>
      </c>
      <c r="B747">
        <f>'GT Data'!E749/1000</f>
        <v>0</v>
      </c>
      <c r="C747">
        <f>'GT Data'!F749/1000</f>
        <v>0</v>
      </c>
      <c r="D747">
        <f>'GT Data'!G749/1000</f>
        <v>0</v>
      </c>
      <c r="E747">
        <f>'GT Data'!K749/1000</f>
        <v>0</v>
      </c>
      <c r="F747">
        <f>'GT Data'!L749/1000</f>
        <v>0</v>
      </c>
      <c r="G747">
        <f>'GT Data'!M749/1000</f>
        <v>0</v>
      </c>
      <c r="H747">
        <f>'GT Data'!O749/1000</f>
        <v>0</v>
      </c>
      <c r="I747">
        <f>'GT Data'!P749/1000</f>
        <v>0</v>
      </c>
      <c r="J747">
        <f>'GT Data'!Q749/1000</f>
        <v>0</v>
      </c>
      <c r="K747">
        <f>'GT Data'!R749/1000</f>
        <v>0</v>
      </c>
      <c r="L747">
        <f>'GT Data'!S749/1000</f>
        <v>0</v>
      </c>
      <c r="M747">
        <f>'GT Data'!T749/1000</f>
        <v>0</v>
      </c>
      <c r="N747">
        <f>'GT Data'!H749/1000</f>
        <v>0</v>
      </c>
      <c r="O747">
        <f>'GT Data'!I749/1000</f>
        <v>0</v>
      </c>
      <c r="P747">
        <f>'GT Data'!J749/1000</f>
        <v>0</v>
      </c>
      <c r="Q747">
        <f>'GT Data'!U749</f>
        <v>0</v>
      </c>
      <c r="R747">
        <f>'GT Data'!V749</f>
        <v>0</v>
      </c>
      <c r="S747">
        <f>'GT Data'!W749</f>
        <v>0</v>
      </c>
    </row>
    <row r="748" spans="1:19" x14ac:dyDescent="0.3">
      <c r="A748">
        <f>'GT Data'!A750</f>
        <v>0</v>
      </c>
      <c r="B748">
        <f>'GT Data'!E750/1000</f>
        <v>0</v>
      </c>
      <c r="C748">
        <f>'GT Data'!F750/1000</f>
        <v>0</v>
      </c>
      <c r="D748">
        <f>'GT Data'!G750/1000</f>
        <v>0</v>
      </c>
      <c r="E748">
        <f>'GT Data'!K750/1000</f>
        <v>0</v>
      </c>
      <c r="F748">
        <f>'GT Data'!L750/1000</f>
        <v>0</v>
      </c>
      <c r="G748">
        <f>'GT Data'!M750/1000</f>
        <v>0</v>
      </c>
      <c r="H748">
        <f>'GT Data'!O750/1000</f>
        <v>0</v>
      </c>
      <c r="I748">
        <f>'GT Data'!P750/1000</f>
        <v>0</v>
      </c>
      <c r="J748">
        <f>'GT Data'!Q750/1000</f>
        <v>0</v>
      </c>
      <c r="K748">
        <f>'GT Data'!R750/1000</f>
        <v>0</v>
      </c>
      <c r="L748">
        <f>'GT Data'!S750/1000</f>
        <v>0</v>
      </c>
      <c r="M748">
        <f>'GT Data'!T750/1000</f>
        <v>0</v>
      </c>
      <c r="N748">
        <f>'GT Data'!H750/1000</f>
        <v>0</v>
      </c>
      <c r="O748">
        <f>'GT Data'!I750/1000</f>
        <v>0</v>
      </c>
      <c r="P748">
        <f>'GT Data'!J750/1000</f>
        <v>0</v>
      </c>
      <c r="Q748">
        <f>'GT Data'!U750</f>
        <v>0</v>
      </c>
      <c r="R748">
        <f>'GT Data'!V750</f>
        <v>0</v>
      </c>
      <c r="S748">
        <f>'GT Data'!W750</f>
        <v>0</v>
      </c>
    </row>
    <row r="749" spans="1:19" x14ac:dyDescent="0.3">
      <c r="A749">
        <f>'GT Data'!A751</f>
        <v>0</v>
      </c>
      <c r="B749">
        <f>'GT Data'!E751/1000</f>
        <v>0</v>
      </c>
      <c r="C749">
        <f>'GT Data'!F751/1000</f>
        <v>0</v>
      </c>
      <c r="D749">
        <f>'GT Data'!G751/1000</f>
        <v>0</v>
      </c>
      <c r="E749">
        <f>'GT Data'!K751/1000</f>
        <v>0</v>
      </c>
      <c r="F749">
        <f>'GT Data'!L751/1000</f>
        <v>0</v>
      </c>
      <c r="G749">
        <f>'GT Data'!M751/1000</f>
        <v>0</v>
      </c>
      <c r="H749">
        <f>'GT Data'!O751/1000</f>
        <v>0</v>
      </c>
      <c r="I749">
        <f>'GT Data'!P751/1000</f>
        <v>0</v>
      </c>
      <c r="J749">
        <f>'GT Data'!Q751/1000</f>
        <v>0</v>
      </c>
      <c r="K749">
        <f>'GT Data'!R751/1000</f>
        <v>0</v>
      </c>
      <c r="L749">
        <f>'GT Data'!S751/1000</f>
        <v>0</v>
      </c>
      <c r="M749">
        <f>'GT Data'!T751/1000</f>
        <v>0</v>
      </c>
      <c r="N749">
        <f>'GT Data'!H751/1000</f>
        <v>0</v>
      </c>
      <c r="O749">
        <f>'GT Data'!I751/1000</f>
        <v>0</v>
      </c>
      <c r="P749">
        <f>'GT Data'!J751/1000</f>
        <v>0</v>
      </c>
      <c r="Q749">
        <f>'GT Data'!U751</f>
        <v>0</v>
      </c>
      <c r="R749">
        <f>'GT Data'!V751</f>
        <v>0</v>
      </c>
      <c r="S749">
        <f>'GT Data'!W751</f>
        <v>0</v>
      </c>
    </row>
    <row r="750" spans="1:19" x14ac:dyDescent="0.3">
      <c r="A750">
        <f>'GT Data'!A752</f>
        <v>0</v>
      </c>
      <c r="B750">
        <f>'GT Data'!E752/1000</f>
        <v>0</v>
      </c>
      <c r="C750">
        <f>'GT Data'!F752/1000</f>
        <v>0</v>
      </c>
      <c r="D750">
        <f>'GT Data'!G752/1000</f>
        <v>0</v>
      </c>
      <c r="E750">
        <f>'GT Data'!K752/1000</f>
        <v>0</v>
      </c>
      <c r="F750">
        <f>'GT Data'!L752/1000</f>
        <v>0</v>
      </c>
      <c r="G750">
        <f>'GT Data'!M752/1000</f>
        <v>0</v>
      </c>
      <c r="H750">
        <f>'GT Data'!O752/1000</f>
        <v>0</v>
      </c>
      <c r="I750">
        <f>'GT Data'!P752/1000</f>
        <v>0</v>
      </c>
      <c r="J750">
        <f>'GT Data'!Q752/1000</f>
        <v>0</v>
      </c>
      <c r="K750">
        <f>'GT Data'!R752/1000</f>
        <v>0</v>
      </c>
      <c r="L750">
        <f>'GT Data'!S752/1000</f>
        <v>0</v>
      </c>
      <c r="M750">
        <f>'GT Data'!T752/1000</f>
        <v>0</v>
      </c>
      <c r="N750">
        <f>'GT Data'!H752/1000</f>
        <v>0</v>
      </c>
      <c r="O750">
        <f>'GT Data'!I752/1000</f>
        <v>0</v>
      </c>
      <c r="P750">
        <f>'GT Data'!J752/1000</f>
        <v>0</v>
      </c>
      <c r="Q750">
        <f>'GT Data'!U752</f>
        <v>0</v>
      </c>
      <c r="R750">
        <f>'GT Data'!V752</f>
        <v>0</v>
      </c>
      <c r="S750">
        <f>'GT Data'!W752</f>
        <v>0</v>
      </c>
    </row>
    <row r="751" spans="1:19" x14ac:dyDescent="0.3">
      <c r="A751">
        <f>'GT Data'!A753</f>
        <v>0</v>
      </c>
      <c r="B751">
        <f>'GT Data'!E753/1000</f>
        <v>0</v>
      </c>
      <c r="C751">
        <f>'GT Data'!F753/1000</f>
        <v>0</v>
      </c>
      <c r="D751">
        <f>'GT Data'!G753/1000</f>
        <v>0</v>
      </c>
      <c r="E751">
        <f>'GT Data'!K753/1000</f>
        <v>0</v>
      </c>
      <c r="F751">
        <f>'GT Data'!L753/1000</f>
        <v>0</v>
      </c>
      <c r="G751">
        <f>'GT Data'!M753/1000</f>
        <v>0</v>
      </c>
      <c r="H751">
        <f>'GT Data'!O753/1000</f>
        <v>0</v>
      </c>
      <c r="I751">
        <f>'GT Data'!P753/1000</f>
        <v>0</v>
      </c>
      <c r="J751">
        <f>'GT Data'!Q753/1000</f>
        <v>0</v>
      </c>
      <c r="K751">
        <f>'GT Data'!R753/1000</f>
        <v>0</v>
      </c>
      <c r="L751">
        <f>'GT Data'!S753/1000</f>
        <v>0</v>
      </c>
      <c r="M751">
        <f>'GT Data'!T753/1000</f>
        <v>0</v>
      </c>
      <c r="N751">
        <f>'GT Data'!H753/1000</f>
        <v>0</v>
      </c>
      <c r="O751">
        <f>'GT Data'!I753/1000</f>
        <v>0</v>
      </c>
      <c r="P751">
        <f>'GT Data'!J753/1000</f>
        <v>0</v>
      </c>
      <c r="Q751">
        <f>'GT Data'!U753</f>
        <v>0</v>
      </c>
      <c r="R751">
        <f>'GT Data'!V753</f>
        <v>0</v>
      </c>
      <c r="S751">
        <f>'GT Data'!W753</f>
        <v>0</v>
      </c>
    </row>
    <row r="752" spans="1:19" x14ac:dyDescent="0.3">
      <c r="A752">
        <f>'GT Data'!A754</f>
        <v>0</v>
      </c>
      <c r="B752">
        <f>'GT Data'!E754/1000</f>
        <v>0</v>
      </c>
      <c r="C752">
        <f>'GT Data'!F754/1000</f>
        <v>0</v>
      </c>
      <c r="D752">
        <f>'GT Data'!G754/1000</f>
        <v>0</v>
      </c>
      <c r="E752">
        <f>'GT Data'!K754/1000</f>
        <v>0</v>
      </c>
      <c r="F752">
        <f>'GT Data'!L754/1000</f>
        <v>0</v>
      </c>
      <c r="G752">
        <f>'GT Data'!M754/1000</f>
        <v>0</v>
      </c>
      <c r="H752">
        <f>'GT Data'!O754/1000</f>
        <v>0</v>
      </c>
      <c r="I752">
        <f>'GT Data'!P754/1000</f>
        <v>0</v>
      </c>
      <c r="J752">
        <f>'GT Data'!Q754/1000</f>
        <v>0</v>
      </c>
      <c r="K752">
        <f>'GT Data'!R754/1000</f>
        <v>0</v>
      </c>
      <c r="L752">
        <f>'GT Data'!S754/1000</f>
        <v>0</v>
      </c>
      <c r="M752">
        <f>'GT Data'!T754/1000</f>
        <v>0</v>
      </c>
      <c r="N752">
        <f>'GT Data'!H754/1000</f>
        <v>0</v>
      </c>
      <c r="O752">
        <f>'GT Data'!I754/1000</f>
        <v>0</v>
      </c>
      <c r="P752">
        <f>'GT Data'!J754/1000</f>
        <v>0</v>
      </c>
      <c r="Q752">
        <f>'GT Data'!U754</f>
        <v>0</v>
      </c>
      <c r="R752">
        <f>'GT Data'!V754</f>
        <v>0</v>
      </c>
      <c r="S752">
        <f>'GT Data'!W754</f>
        <v>0</v>
      </c>
    </row>
    <row r="753" spans="1:19" x14ac:dyDescent="0.3">
      <c r="A753">
        <f>'GT Data'!A755</f>
        <v>0</v>
      </c>
      <c r="B753">
        <f>'GT Data'!E755/1000</f>
        <v>0</v>
      </c>
      <c r="C753">
        <f>'GT Data'!F755/1000</f>
        <v>0</v>
      </c>
      <c r="D753">
        <f>'GT Data'!G755/1000</f>
        <v>0</v>
      </c>
      <c r="E753">
        <f>'GT Data'!K755/1000</f>
        <v>0</v>
      </c>
      <c r="F753">
        <f>'GT Data'!L755/1000</f>
        <v>0</v>
      </c>
      <c r="G753">
        <f>'GT Data'!M755/1000</f>
        <v>0</v>
      </c>
      <c r="H753">
        <f>'GT Data'!O755/1000</f>
        <v>0</v>
      </c>
      <c r="I753">
        <f>'GT Data'!P755/1000</f>
        <v>0</v>
      </c>
      <c r="J753">
        <f>'GT Data'!Q755/1000</f>
        <v>0</v>
      </c>
      <c r="K753">
        <f>'GT Data'!R755/1000</f>
        <v>0</v>
      </c>
      <c r="L753">
        <f>'GT Data'!S755/1000</f>
        <v>0</v>
      </c>
      <c r="M753">
        <f>'GT Data'!T755/1000</f>
        <v>0</v>
      </c>
      <c r="N753">
        <f>'GT Data'!H755/1000</f>
        <v>0</v>
      </c>
      <c r="O753">
        <f>'GT Data'!I755/1000</f>
        <v>0</v>
      </c>
      <c r="P753">
        <f>'GT Data'!J755/1000</f>
        <v>0</v>
      </c>
      <c r="Q753">
        <f>'GT Data'!U755</f>
        <v>0</v>
      </c>
      <c r="R753">
        <f>'GT Data'!V755</f>
        <v>0</v>
      </c>
      <c r="S753">
        <f>'GT Data'!W755</f>
        <v>0</v>
      </c>
    </row>
    <row r="754" spans="1:19" x14ac:dyDescent="0.3">
      <c r="A754">
        <f>'GT Data'!A756</f>
        <v>0</v>
      </c>
      <c r="B754">
        <f>'GT Data'!E756/1000</f>
        <v>0</v>
      </c>
      <c r="C754">
        <f>'GT Data'!F756/1000</f>
        <v>0</v>
      </c>
      <c r="D754">
        <f>'GT Data'!G756/1000</f>
        <v>0</v>
      </c>
      <c r="E754">
        <f>'GT Data'!K756/1000</f>
        <v>0</v>
      </c>
      <c r="F754">
        <f>'GT Data'!L756/1000</f>
        <v>0</v>
      </c>
      <c r="G754">
        <f>'GT Data'!M756/1000</f>
        <v>0</v>
      </c>
      <c r="H754">
        <f>'GT Data'!O756/1000</f>
        <v>0</v>
      </c>
      <c r="I754">
        <f>'GT Data'!P756/1000</f>
        <v>0</v>
      </c>
      <c r="J754">
        <f>'GT Data'!Q756/1000</f>
        <v>0</v>
      </c>
      <c r="K754">
        <f>'GT Data'!R756/1000</f>
        <v>0</v>
      </c>
      <c r="L754">
        <f>'GT Data'!S756/1000</f>
        <v>0</v>
      </c>
      <c r="M754">
        <f>'GT Data'!T756/1000</f>
        <v>0</v>
      </c>
      <c r="N754">
        <f>'GT Data'!H756/1000</f>
        <v>0</v>
      </c>
      <c r="O754">
        <f>'GT Data'!I756/1000</f>
        <v>0</v>
      </c>
      <c r="P754">
        <f>'GT Data'!J756/1000</f>
        <v>0</v>
      </c>
      <c r="Q754">
        <f>'GT Data'!U756</f>
        <v>0</v>
      </c>
      <c r="R754">
        <f>'GT Data'!V756</f>
        <v>0</v>
      </c>
      <c r="S754">
        <f>'GT Data'!W756</f>
        <v>0</v>
      </c>
    </row>
    <row r="755" spans="1:19" x14ac:dyDescent="0.3">
      <c r="A755">
        <f>'GT Data'!A757</f>
        <v>0</v>
      </c>
      <c r="B755">
        <f>'GT Data'!E757/1000</f>
        <v>0</v>
      </c>
      <c r="C755">
        <f>'GT Data'!F757/1000</f>
        <v>0</v>
      </c>
      <c r="D755">
        <f>'GT Data'!G757/1000</f>
        <v>0</v>
      </c>
      <c r="E755">
        <f>'GT Data'!K757/1000</f>
        <v>0</v>
      </c>
      <c r="F755">
        <f>'GT Data'!L757/1000</f>
        <v>0</v>
      </c>
      <c r="G755">
        <f>'GT Data'!M757/1000</f>
        <v>0</v>
      </c>
      <c r="H755">
        <f>'GT Data'!O757/1000</f>
        <v>0</v>
      </c>
      <c r="I755">
        <f>'GT Data'!P757/1000</f>
        <v>0</v>
      </c>
      <c r="J755">
        <f>'GT Data'!Q757/1000</f>
        <v>0</v>
      </c>
      <c r="K755">
        <f>'GT Data'!R757/1000</f>
        <v>0</v>
      </c>
      <c r="L755">
        <f>'GT Data'!S757/1000</f>
        <v>0</v>
      </c>
      <c r="M755">
        <f>'GT Data'!T757/1000</f>
        <v>0</v>
      </c>
      <c r="N755">
        <f>'GT Data'!H757/1000</f>
        <v>0</v>
      </c>
      <c r="O755">
        <f>'GT Data'!I757/1000</f>
        <v>0</v>
      </c>
      <c r="P755">
        <f>'GT Data'!J757/1000</f>
        <v>0</v>
      </c>
      <c r="Q755">
        <f>'GT Data'!U757</f>
        <v>0</v>
      </c>
      <c r="R755">
        <f>'GT Data'!V757</f>
        <v>0</v>
      </c>
      <c r="S755">
        <f>'GT Data'!W757</f>
        <v>0</v>
      </c>
    </row>
    <row r="756" spans="1:19" x14ac:dyDescent="0.3">
      <c r="A756">
        <f>'GT Data'!A758</f>
        <v>0</v>
      </c>
      <c r="B756">
        <f>'GT Data'!E758/1000</f>
        <v>0</v>
      </c>
      <c r="C756">
        <f>'GT Data'!F758/1000</f>
        <v>0</v>
      </c>
      <c r="D756">
        <f>'GT Data'!G758/1000</f>
        <v>0</v>
      </c>
      <c r="E756">
        <f>'GT Data'!K758/1000</f>
        <v>0</v>
      </c>
      <c r="F756">
        <f>'GT Data'!L758/1000</f>
        <v>0</v>
      </c>
      <c r="G756">
        <f>'GT Data'!M758/1000</f>
        <v>0</v>
      </c>
      <c r="H756">
        <f>'GT Data'!O758/1000</f>
        <v>0</v>
      </c>
      <c r="I756">
        <f>'GT Data'!P758/1000</f>
        <v>0</v>
      </c>
      <c r="J756">
        <f>'GT Data'!Q758/1000</f>
        <v>0</v>
      </c>
      <c r="K756">
        <f>'GT Data'!R758/1000</f>
        <v>0</v>
      </c>
      <c r="L756">
        <f>'GT Data'!S758/1000</f>
        <v>0</v>
      </c>
      <c r="M756">
        <f>'GT Data'!T758/1000</f>
        <v>0</v>
      </c>
      <c r="N756">
        <f>'GT Data'!H758/1000</f>
        <v>0</v>
      </c>
      <c r="O756">
        <f>'GT Data'!I758/1000</f>
        <v>0</v>
      </c>
      <c r="P756">
        <f>'GT Data'!J758/1000</f>
        <v>0</v>
      </c>
      <c r="Q756">
        <f>'GT Data'!U758</f>
        <v>0</v>
      </c>
      <c r="R756">
        <f>'GT Data'!V758</f>
        <v>0</v>
      </c>
      <c r="S756">
        <f>'GT Data'!W758</f>
        <v>0</v>
      </c>
    </row>
    <row r="757" spans="1:19" x14ac:dyDescent="0.3">
      <c r="A757">
        <f>'GT Data'!A759</f>
        <v>0</v>
      </c>
      <c r="B757">
        <f>'GT Data'!E759/1000</f>
        <v>0</v>
      </c>
      <c r="C757">
        <f>'GT Data'!F759/1000</f>
        <v>0</v>
      </c>
      <c r="D757">
        <f>'GT Data'!G759/1000</f>
        <v>0</v>
      </c>
      <c r="E757">
        <f>'GT Data'!K759/1000</f>
        <v>0</v>
      </c>
      <c r="F757">
        <f>'GT Data'!L759/1000</f>
        <v>0</v>
      </c>
      <c r="G757">
        <f>'GT Data'!M759/1000</f>
        <v>0</v>
      </c>
      <c r="H757">
        <f>'GT Data'!O759/1000</f>
        <v>0</v>
      </c>
      <c r="I757">
        <f>'GT Data'!P759/1000</f>
        <v>0</v>
      </c>
      <c r="J757">
        <f>'GT Data'!Q759/1000</f>
        <v>0</v>
      </c>
      <c r="K757">
        <f>'GT Data'!R759/1000</f>
        <v>0</v>
      </c>
      <c r="L757">
        <f>'GT Data'!S759/1000</f>
        <v>0</v>
      </c>
      <c r="M757">
        <f>'GT Data'!T759/1000</f>
        <v>0</v>
      </c>
      <c r="N757">
        <f>'GT Data'!H759/1000</f>
        <v>0</v>
      </c>
      <c r="O757">
        <f>'GT Data'!I759/1000</f>
        <v>0</v>
      </c>
      <c r="P757">
        <f>'GT Data'!J759/1000</f>
        <v>0</v>
      </c>
      <c r="Q757">
        <f>'GT Data'!U759</f>
        <v>0</v>
      </c>
      <c r="R757">
        <f>'GT Data'!V759</f>
        <v>0</v>
      </c>
      <c r="S757">
        <f>'GT Data'!W759</f>
        <v>0</v>
      </c>
    </row>
    <row r="758" spans="1:19" x14ac:dyDescent="0.3">
      <c r="A758">
        <f>'GT Data'!A760</f>
        <v>0</v>
      </c>
      <c r="B758">
        <f>'GT Data'!E760/1000</f>
        <v>0</v>
      </c>
      <c r="C758">
        <f>'GT Data'!F760/1000</f>
        <v>0</v>
      </c>
      <c r="D758">
        <f>'GT Data'!G760/1000</f>
        <v>0</v>
      </c>
      <c r="E758">
        <f>'GT Data'!K760/1000</f>
        <v>0</v>
      </c>
      <c r="F758">
        <f>'GT Data'!L760/1000</f>
        <v>0</v>
      </c>
      <c r="G758">
        <f>'GT Data'!M760/1000</f>
        <v>0</v>
      </c>
      <c r="H758">
        <f>'GT Data'!O760/1000</f>
        <v>0</v>
      </c>
      <c r="I758">
        <f>'GT Data'!P760/1000</f>
        <v>0</v>
      </c>
      <c r="J758">
        <f>'GT Data'!Q760/1000</f>
        <v>0</v>
      </c>
      <c r="K758">
        <f>'GT Data'!R760/1000</f>
        <v>0</v>
      </c>
      <c r="L758">
        <f>'GT Data'!S760/1000</f>
        <v>0</v>
      </c>
      <c r="M758">
        <f>'GT Data'!T760/1000</f>
        <v>0</v>
      </c>
      <c r="N758">
        <f>'GT Data'!H760/1000</f>
        <v>0</v>
      </c>
      <c r="O758">
        <f>'GT Data'!I760/1000</f>
        <v>0</v>
      </c>
      <c r="P758">
        <f>'GT Data'!J760/1000</f>
        <v>0</v>
      </c>
      <c r="Q758">
        <f>'GT Data'!U760</f>
        <v>0</v>
      </c>
      <c r="R758">
        <f>'GT Data'!V760</f>
        <v>0</v>
      </c>
      <c r="S758">
        <f>'GT Data'!W760</f>
        <v>0</v>
      </c>
    </row>
    <row r="759" spans="1:19" x14ac:dyDescent="0.3">
      <c r="A759">
        <f>'GT Data'!A761</f>
        <v>0</v>
      </c>
      <c r="B759">
        <f>'GT Data'!E761/1000</f>
        <v>0</v>
      </c>
      <c r="C759">
        <f>'GT Data'!F761/1000</f>
        <v>0</v>
      </c>
      <c r="D759">
        <f>'GT Data'!G761/1000</f>
        <v>0</v>
      </c>
      <c r="E759">
        <f>'GT Data'!K761/1000</f>
        <v>0</v>
      </c>
      <c r="F759">
        <f>'GT Data'!L761/1000</f>
        <v>0</v>
      </c>
      <c r="G759">
        <f>'GT Data'!M761/1000</f>
        <v>0</v>
      </c>
      <c r="H759">
        <f>'GT Data'!O761/1000</f>
        <v>0</v>
      </c>
      <c r="I759">
        <f>'GT Data'!P761/1000</f>
        <v>0</v>
      </c>
      <c r="J759">
        <f>'GT Data'!Q761/1000</f>
        <v>0</v>
      </c>
      <c r="K759">
        <f>'GT Data'!R761/1000</f>
        <v>0</v>
      </c>
      <c r="L759">
        <f>'GT Data'!S761/1000</f>
        <v>0</v>
      </c>
      <c r="M759">
        <f>'GT Data'!T761/1000</f>
        <v>0</v>
      </c>
      <c r="N759">
        <f>'GT Data'!H761/1000</f>
        <v>0</v>
      </c>
      <c r="O759">
        <f>'GT Data'!I761/1000</f>
        <v>0</v>
      </c>
      <c r="P759">
        <f>'GT Data'!J761/1000</f>
        <v>0</v>
      </c>
      <c r="Q759">
        <f>'GT Data'!U761</f>
        <v>0</v>
      </c>
      <c r="R759">
        <f>'GT Data'!V761</f>
        <v>0</v>
      </c>
      <c r="S759">
        <f>'GT Data'!W761</f>
        <v>0</v>
      </c>
    </row>
    <row r="760" spans="1:19" x14ac:dyDescent="0.3">
      <c r="A760">
        <f>'GT Data'!A762</f>
        <v>0</v>
      </c>
      <c r="B760">
        <f>'GT Data'!E762/1000</f>
        <v>0</v>
      </c>
      <c r="C760">
        <f>'GT Data'!F762/1000</f>
        <v>0</v>
      </c>
      <c r="D760">
        <f>'GT Data'!G762/1000</f>
        <v>0</v>
      </c>
      <c r="E760">
        <f>'GT Data'!K762/1000</f>
        <v>0</v>
      </c>
      <c r="F760">
        <f>'GT Data'!L762/1000</f>
        <v>0</v>
      </c>
      <c r="G760">
        <f>'GT Data'!M762/1000</f>
        <v>0</v>
      </c>
      <c r="H760">
        <f>'GT Data'!O762/1000</f>
        <v>0</v>
      </c>
      <c r="I760">
        <f>'GT Data'!P762/1000</f>
        <v>0</v>
      </c>
      <c r="J760">
        <f>'GT Data'!Q762/1000</f>
        <v>0</v>
      </c>
      <c r="K760">
        <f>'GT Data'!R762/1000</f>
        <v>0</v>
      </c>
      <c r="L760">
        <f>'GT Data'!S762/1000</f>
        <v>0</v>
      </c>
      <c r="M760">
        <f>'GT Data'!T762/1000</f>
        <v>0</v>
      </c>
      <c r="N760">
        <f>'GT Data'!H762/1000</f>
        <v>0</v>
      </c>
      <c r="O760">
        <f>'GT Data'!I762/1000</f>
        <v>0</v>
      </c>
      <c r="P760">
        <f>'GT Data'!J762/1000</f>
        <v>0</v>
      </c>
      <c r="Q760">
        <f>'GT Data'!U762</f>
        <v>0</v>
      </c>
      <c r="R760">
        <f>'GT Data'!V762</f>
        <v>0</v>
      </c>
      <c r="S760">
        <f>'GT Data'!W762</f>
        <v>0</v>
      </c>
    </row>
    <row r="761" spans="1:19" x14ac:dyDescent="0.3">
      <c r="A761">
        <f>'GT Data'!A763</f>
        <v>0</v>
      </c>
      <c r="B761">
        <f>'GT Data'!E763/1000</f>
        <v>0</v>
      </c>
      <c r="C761">
        <f>'GT Data'!F763/1000</f>
        <v>0</v>
      </c>
      <c r="D761">
        <f>'GT Data'!G763/1000</f>
        <v>0</v>
      </c>
      <c r="E761">
        <f>'GT Data'!K763/1000</f>
        <v>0</v>
      </c>
      <c r="F761">
        <f>'GT Data'!L763/1000</f>
        <v>0</v>
      </c>
      <c r="G761">
        <f>'GT Data'!M763/1000</f>
        <v>0</v>
      </c>
      <c r="H761">
        <f>'GT Data'!O763/1000</f>
        <v>0</v>
      </c>
      <c r="I761">
        <f>'GT Data'!P763/1000</f>
        <v>0</v>
      </c>
      <c r="J761">
        <f>'GT Data'!Q763/1000</f>
        <v>0</v>
      </c>
      <c r="K761">
        <f>'GT Data'!R763/1000</f>
        <v>0</v>
      </c>
      <c r="L761">
        <f>'GT Data'!S763/1000</f>
        <v>0</v>
      </c>
      <c r="M761">
        <f>'GT Data'!T763/1000</f>
        <v>0</v>
      </c>
      <c r="N761">
        <f>'GT Data'!H763/1000</f>
        <v>0</v>
      </c>
      <c r="O761">
        <f>'GT Data'!I763/1000</f>
        <v>0</v>
      </c>
      <c r="P761">
        <f>'GT Data'!J763/1000</f>
        <v>0</v>
      </c>
      <c r="Q761">
        <f>'GT Data'!U763</f>
        <v>0</v>
      </c>
      <c r="R761">
        <f>'GT Data'!V763</f>
        <v>0</v>
      </c>
      <c r="S761">
        <f>'GT Data'!W763</f>
        <v>0</v>
      </c>
    </row>
    <row r="762" spans="1:19" x14ac:dyDescent="0.3">
      <c r="A762">
        <f>'GT Data'!A764</f>
        <v>0</v>
      </c>
      <c r="B762">
        <f>'GT Data'!E764/1000</f>
        <v>0</v>
      </c>
      <c r="C762">
        <f>'GT Data'!F764/1000</f>
        <v>0</v>
      </c>
      <c r="D762">
        <f>'GT Data'!G764/1000</f>
        <v>0</v>
      </c>
      <c r="E762">
        <f>'GT Data'!K764/1000</f>
        <v>0</v>
      </c>
      <c r="F762">
        <f>'GT Data'!L764/1000</f>
        <v>0</v>
      </c>
      <c r="G762">
        <f>'GT Data'!M764/1000</f>
        <v>0</v>
      </c>
      <c r="H762">
        <f>'GT Data'!O764/1000</f>
        <v>0</v>
      </c>
      <c r="I762">
        <f>'GT Data'!P764/1000</f>
        <v>0</v>
      </c>
      <c r="J762">
        <f>'GT Data'!Q764/1000</f>
        <v>0</v>
      </c>
      <c r="K762">
        <f>'GT Data'!R764/1000</f>
        <v>0</v>
      </c>
      <c r="L762">
        <f>'GT Data'!S764/1000</f>
        <v>0</v>
      </c>
      <c r="M762">
        <f>'GT Data'!T764/1000</f>
        <v>0</v>
      </c>
      <c r="N762">
        <f>'GT Data'!H764/1000</f>
        <v>0</v>
      </c>
      <c r="O762">
        <f>'GT Data'!I764/1000</f>
        <v>0</v>
      </c>
      <c r="P762">
        <f>'GT Data'!J764/1000</f>
        <v>0</v>
      </c>
      <c r="Q762">
        <f>'GT Data'!U764</f>
        <v>0</v>
      </c>
      <c r="R762">
        <f>'GT Data'!V764</f>
        <v>0</v>
      </c>
      <c r="S762">
        <f>'GT Data'!W764</f>
        <v>0</v>
      </c>
    </row>
    <row r="763" spans="1:19" x14ac:dyDescent="0.3">
      <c r="A763">
        <f>'GT Data'!A765</f>
        <v>0</v>
      </c>
      <c r="B763">
        <f>'GT Data'!E765/1000</f>
        <v>0</v>
      </c>
      <c r="C763">
        <f>'GT Data'!F765/1000</f>
        <v>0</v>
      </c>
      <c r="D763">
        <f>'GT Data'!G765/1000</f>
        <v>0</v>
      </c>
      <c r="E763">
        <f>'GT Data'!K765/1000</f>
        <v>0</v>
      </c>
      <c r="F763">
        <f>'GT Data'!L765/1000</f>
        <v>0</v>
      </c>
      <c r="G763">
        <f>'GT Data'!M765/1000</f>
        <v>0</v>
      </c>
      <c r="H763">
        <f>'GT Data'!O765/1000</f>
        <v>0</v>
      </c>
      <c r="I763">
        <f>'GT Data'!P765/1000</f>
        <v>0</v>
      </c>
      <c r="J763">
        <f>'GT Data'!Q765/1000</f>
        <v>0</v>
      </c>
      <c r="K763">
        <f>'GT Data'!R765/1000</f>
        <v>0</v>
      </c>
      <c r="L763">
        <f>'GT Data'!S765/1000</f>
        <v>0</v>
      </c>
      <c r="M763">
        <f>'GT Data'!T765/1000</f>
        <v>0</v>
      </c>
      <c r="N763">
        <f>'GT Data'!H765/1000</f>
        <v>0</v>
      </c>
      <c r="O763">
        <f>'GT Data'!I765/1000</f>
        <v>0</v>
      </c>
      <c r="P763">
        <f>'GT Data'!J765/1000</f>
        <v>0</v>
      </c>
      <c r="Q763">
        <f>'GT Data'!U765</f>
        <v>0</v>
      </c>
      <c r="R763">
        <f>'GT Data'!V765</f>
        <v>0</v>
      </c>
      <c r="S763">
        <f>'GT Data'!W765</f>
        <v>0</v>
      </c>
    </row>
    <row r="764" spans="1:19" x14ac:dyDescent="0.3">
      <c r="A764">
        <f>'GT Data'!A766</f>
        <v>0</v>
      </c>
      <c r="B764">
        <f>'GT Data'!E766/1000</f>
        <v>0</v>
      </c>
      <c r="C764">
        <f>'GT Data'!F766/1000</f>
        <v>0</v>
      </c>
      <c r="D764">
        <f>'GT Data'!G766/1000</f>
        <v>0</v>
      </c>
      <c r="E764">
        <f>'GT Data'!K766/1000</f>
        <v>0</v>
      </c>
      <c r="F764">
        <f>'GT Data'!L766/1000</f>
        <v>0</v>
      </c>
      <c r="G764">
        <f>'GT Data'!M766/1000</f>
        <v>0</v>
      </c>
      <c r="H764">
        <f>'GT Data'!O766/1000</f>
        <v>0</v>
      </c>
      <c r="I764">
        <f>'GT Data'!P766/1000</f>
        <v>0</v>
      </c>
      <c r="J764">
        <f>'GT Data'!Q766/1000</f>
        <v>0</v>
      </c>
      <c r="K764">
        <f>'GT Data'!R766/1000</f>
        <v>0</v>
      </c>
      <c r="L764">
        <f>'GT Data'!S766/1000</f>
        <v>0</v>
      </c>
      <c r="M764">
        <f>'GT Data'!T766/1000</f>
        <v>0</v>
      </c>
      <c r="N764">
        <f>'GT Data'!H766/1000</f>
        <v>0</v>
      </c>
      <c r="O764">
        <f>'GT Data'!I766/1000</f>
        <v>0</v>
      </c>
      <c r="P764">
        <f>'GT Data'!J766/1000</f>
        <v>0</v>
      </c>
      <c r="Q764">
        <f>'GT Data'!U766</f>
        <v>0</v>
      </c>
      <c r="R764">
        <f>'GT Data'!V766</f>
        <v>0</v>
      </c>
      <c r="S764">
        <f>'GT Data'!W766</f>
        <v>0</v>
      </c>
    </row>
    <row r="765" spans="1:19" x14ac:dyDescent="0.3">
      <c r="A765">
        <f>'GT Data'!A767</f>
        <v>0</v>
      </c>
      <c r="B765">
        <f>'GT Data'!E767/1000</f>
        <v>0</v>
      </c>
      <c r="C765">
        <f>'GT Data'!F767/1000</f>
        <v>0</v>
      </c>
      <c r="D765">
        <f>'GT Data'!G767/1000</f>
        <v>0</v>
      </c>
      <c r="E765">
        <f>'GT Data'!K767/1000</f>
        <v>0</v>
      </c>
      <c r="F765">
        <f>'GT Data'!L767/1000</f>
        <v>0</v>
      </c>
      <c r="G765">
        <f>'GT Data'!M767/1000</f>
        <v>0</v>
      </c>
      <c r="H765">
        <f>'GT Data'!O767/1000</f>
        <v>0</v>
      </c>
      <c r="I765">
        <f>'GT Data'!P767/1000</f>
        <v>0</v>
      </c>
      <c r="J765">
        <f>'GT Data'!Q767/1000</f>
        <v>0</v>
      </c>
      <c r="K765">
        <f>'GT Data'!R767/1000</f>
        <v>0</v>
      </c>
      <c r="L765">
        <f>'GT Data'!S767/1000</f>
        <v>0</v>
      </c>
      <c r="M765">
        <f>'GT Data'!T767/1000</f>
        <v>0</v>
      </c>
      <c r="N765">
        <f>'GT Data'!H767/1000</f>
        <v>0</v>
      </c>
      <c r="O765">
        <f>'GT Data'!I767/1000</f>
        <v>0</v>
      </c>
      <c r="P765">
        <f>'GT Data'!J767/1000</f>
        <v>0</v>
      </c>
      <c r="Q765">
        <f>'GT Data'!U767</f>
        <v>0</v>
      </c>
      <c r="R765">
        <f>'GT Data'!V767</f>
        <v>0</v>
      </c>
      <c r="S765">
        <f>'GT Data'!W767</f>
        <v>0</v>
      </c>
    </row>
    <row r="766" spans="1:19" x14ac:dyDescent="0.3">
      <c r="A766">
        <f>'GT Data'!A768</f>
        <v>0</v>
      </c>
      <c r="B766">
        <f>'GT Data'!E768/1000</f>
        <v>0</v>
      </c>
      <c r="C766">
        <f>'GT Data'!F768/1000</f>
        <v>0</v>
      </c>
      <c r="D766">
        <f>'GT Data'!G768/1000</f>
        <v>0</v>
      </c>
      <c r="E766">
        <f>'GT Data'!K768/1000</f>
        <v>0</v>
      </c>
      <c r="F766">
        <f>'GT Data'!L768/1000</f>
        <v>0</v>
      </c>
      <c r="G766">
        <f>'GT Data'!M768/1000</f>
        <v>0</v>
      </c>
      <c r="H766">
        <f>'GT Data'!O768/1000</f>
        <v>0</v>
      </c>
      <c r="I766">
        <f>'GT Data'!P768/1000</f>
        <v>0</v>
      </c>
      <c r="J766">
        <f>'GT Data'!Q768/1000</f>
        <v>0</v>
      </c>
      <c r="K766">
        <f>'GT Data'!R768/1000</f>
        <v>0</v>
      </c>
      <c r="L766">
        <f>'GT Data'!S768/1000</f>
        <v>0</v>
      </c>
      <c r="M766">
        <f>'GT Data'!T768/1000</f>
        <v>0</v>
      </c>
      <c r="N766">
        <f>'GT Data'!H768/1000</f>
        <v>0</v>
      </c>
      <c r="O766">
        <f>'GT Data'!I768/1000</f>
        <v>0</v>
      </c>
      <c r="P766">
        <f>'GT Data'!J768/1000</f>
        <v>0</v>
      </c>
      <c r="Q766">
        <f>'GT Data'!U768</f>
        <v>0</v>
      </c>
      <c r="R766">
        <f>'GT Data'!V768</f>
        <v>0</v>
      </c>
      <c r="S766">
        <f>'GT Data'!W768</f>
        <v>0</v>
      </c>
    </row>
    <row r="767" spans="1:19" x14ac:dyDescent="0.3">
      <c r="A767">
        <f>'GT Data'!A769</f>
        <v>0</v>
      </c>
      <c r="B767">
        <f>'GT Data'!E769/1000</f>
        <v>0</v>
      </c>
      <c r="C767">
        <f>'GT Data'!F769/1000</f>
        <v>0</v>
      </c>
      <c r="D767">
        <f>'GT Data'!G769/1000</f>
        <v>0</v>
      </c>
      <c r="E767">
        <f>'GT Data'!K769/1000</f>
        <v>0</v>
      </c>
      <c r="F767">
        <f>'GT Data'!L769/1000</f>
        <v>0</v>
      </c>
      <c r="G767">
        <f>'GT Data'!M769/1000</f>
        <v>0</v>
      </c>
      <c r="H767">
        <f>'GT Data'!O769/1000</f>
        <v>0</v>
      </c>
      <c r="I767">
        <f>'GT Data'!P769/1000</f>
        <v>0</v>
      </c>
      <c r="J767">
        <f>'GT Data'!Q769/1000</f>
        <v>0</v>
      </c>
      <c r="K767">
        <f>'GT Data'!R769/1000</f>
        <v>0</v>
      </c>
      <c r="L767">
        <f>'GT Data'!S769/1000</f>
        <v>0</v>
      </c>
      <c r="M767">
        <f>'GT Data'!T769/1000</f>
        <v>0</v>
      </c>
      <c r="N767">
        <f>'GT Data'!H769/1000</f>
        <v>0</v>
      </c>
      <c r="O767">
        <f>'GT Data'!I769/1000</f>
        <v>0</v>
      </c>
      <c r="P767">
        <f>'GT Data'!J769/1000</f>
        <v>0</v>
      </c>
      <c r="Q767">
        <f>'GT Data'!U769</f>
        <v>0</v>
      </c>
      <c r="R767">
        <f>'GT Data'!V769</f>
        <v>0</v>
      </c>
      <c r="S767">
        <f>'GT Data'!W769</f>
        <v>0</v>
      </c>
    </row>
    <row r="768" spans="1:19" x14ac:dyDescent="0.3">
      <c r="A768">
        <f>'GT Data'!A770</f>
        <v>0</v>
      </c>
      <c r="B768">
        <f>'GT Data'!E770/1000</f>
        <v>0</v>
      </c>
      <c r="C768">
        <f>'GT Data'!F770/1000</f>
        <v>0</v>
      </c>
      <c r="D768">
        <f>'GT Data'!G770/1000</f>
        <v>0</v>
      </c>
      <c r="E768">
        <f>'GT Data'!K770/1000</f>
        <v>0</v>
      </c>
      <c r="F768">
        <f>'GT Data'!L770/1000</f>
        <v>0</v>
      </c>
      <c r="G768">
        <f>'GT Data'!M770/1000</f>
        <v>0</v>
      </c>
      <c r="H768">
        <f>'GT Data'!O770/1000</f>
        <v>0</v>
      </c>
      <c r="I768">
        <f>'GT Data'!P770/1000</f>
        <v>0</v>
      </c>
      <c r="J768">
        <f>'GT Data'!Q770/1000</f>
        <v>0</v>
      </c>
      <c r="K768">
        <f>'GT Data'!R770/1000</f>
        <v>0</v>
      </c>
      <c r="L768">
        <f>'GT Data'!S770/1000</f>
        <v>0</v>
      </c>
      <c r="M768">
        <f>'GT Data'!T770/1000</f>
        <v>0</v>
      </c>
      <c r="N768">
        <f>'GT Data'!H770/1000</f>
        <v>0</v>
      </c>
      <c r="O768">
        <f>'GT Data'!I770/1000</f>
        <v>0</v>
      </c>
      <c r="P768">
        <f>'GT Data'!J770/1000</f>
        <v>0</v>
      </c>
      <c r="Q768">
        <f>'GT Data'!U770</f>
        <v>0</v>
      </c>
      <c r="R768">
        <f>'GT Data'!V770</f>
        <v>0</v>
      </c>
      <c r="S768">
        <f>'GT Data'!W770</f>
        <v>0</v>
      </c>
    </row>
    <row r="769" spans="1:19" x14ac:dyDescent="0.3">
      <c r="A769">
        <f>'GT Data'!A771</f>
        <v>0</v>
      </c>
      <c r="B769">
        <f>'GT Data'!E771/1000</f>
        <v>0</v>
      </c>
      <c r="C769">
        <f>'GT Data'!F771/1000</f>
        <v>0</v>
      </c>
      <c r="D769">
        <f>'GT Data'!G771/1000</f>
        <v>0</v>
      </c>
      <c r="E769">
        <f>'GT Data'!K771/1000</f>
        <v>0</v>
      </c>
      <c r="F769">
        <f>'GT Data'!L771/1000</f>
        <v>0</v>
      </c>
      <c r="G769">
        <f>'GT Data'!M771/1000</f>
        <v>0</v>
      </c>
      <c r="H769">
        <f>'GT Data'!O771/1000</f>
        <v>0</v>
      </c>
      <c r="I769">
        <f>'GT Data'!P771/1000</f>
        <v>0</v>
      </c>
      <c r="J769">
        <f>'GT Data'!Q771/1000</f>
        <v>0</v>
      </c>
      <c r="K769">
        <f>'GT Data'!R771/1000</f>
        <v>0</v>
      </c>
      <c r="L769">
        <f>'GT Data'!S771/1000</f>
        <v>0</v>
      </c>
      <c r="M769">
        <f>'GT Data'!T771/1000</f>
        <v>0</v>
      </c>
      <c r="N769">
        <f>'GT Data'!H771/1000</f>
        <v>0</v>
      </c>
      <c r="O769">
        <f>'GT Data'!I771/1000</f>
        <v>0</v>
      </c>
      <c r="P769">
        <f>'GT Data'!J771/1000</f>
        <v>0</v>
      </c>
      <c r="Q769">
        <f>'GT Data'!U771</f>
        <v>0</v>
      </c>
      <c r="R769">
        <f>'GT Data'!V771</f>
        <v>0</v>
      </c>
      <c r="S769">
        <f>'GT Data'!W771</f>
        <v>0</v>
      </c>
    </row>
    <row r="770" spans="1:19" x14ac:dyDescent="0.3">
      <c r="A770">
        <f>'GT Data'!A772</f>
        <v>0</v>
      </c>
      <c r="B770">
        <f>'GT Data'!E772/1000</f>
        <v>0</v>
      </c>
      <c r="C770">
        <f>'GT Data'!F772/1000</f>
        <v>0</v>
      </c>
      <c r="D770">
        <f>'GT Data'!G772/1000</f>
        <v>0</v>
      </c>
      <c r="E770">
        <f>'GT Data'!K772/1000</f>
        <v>0</v>
      </c>
      <c r="F770">
        <f>'GT Data'!L772/1000</f>
        <v>0</v>
      </c>
      <c r="G770">
        <f>'GT Data'!M772/1000</f>
        <v>0</v>
      </c>
      <c r="H770">
        <f>'GT Data'!O772/1000</f>
        <v>0</v>
      </c>
      <c r="I770">
        <f>'GT Data'!P772/1000</f>
        <v>0</v>
      </c>
      <c r="J770">
        <f>'GT Data'!Q772/1000</f>
        <v>0</v>
      </c>
      <c r="K770">
        <f>'GT Data'!R772/1000</f>
        <v>0</v>
      </c>
      <c r="L770">
        <f>'GT Data'!S772/1000</f>
        <v>0</v>
      </c>
      <c r="M770">
        <f>'GT Data'!T772/1000</f>
        <v>0</v>
      </c>
      <c r="N770">
        <f>'GT Data'!H772/1000</f>
        <v>0</v>
      </c>
      <c r="O770">
        <f>'GT Data'!I772/1000</f>
        <v>0</v>
      </c>
      <c r="P770">
        <f>'GT Data'!J772/1000</f>
        <v>0</v>
      </c>
      <c r="Q770">
        <f>'GT Data'!U772</f>
        <v>0</v>
      </c>
      <c r="R770">
        <f>'GT Data'!V772</f>
        <v>0</v>
      </c>
      <c r="S770">
        <f>'GT Data'!W772</f>
        <v>0</v>
      </c>
    </row>
    <row r="771" spans="1:19" x14ac:dyDescent="0.3">
      <c r="A771">
        <f>'GT Data'!A773</f>
        <v>0</v>
      </c>
      <c r="B771">
        <f>'GT Data'!E773/1000</f>
        <v>0</v>
      </c>
      <c r="C771">
        <f>'GT Data'!F773/1000</f>
        <v>0</v>
      </c>
      <c r="D771">
        <f>'GT Data'!G773/1000</f>
        <v>0</v>
      </c>
      <c r="E771">
        <f>'GT Data'!K773/1000</f>
        <v>0</v>
      </c>
      <c r="F771">
        <f>'GT Data'!L773/1000</f>
        <v>0</v>
      </c>
      <c r="G771">
        <f>'GT Data'!M773/1000</f>
        <v>0</v>
      </c>
      <c r="H771">
        <f>'GT Data'!O773/1000</f>
        <v>0</v>
      </c>
      <c r="I771">
        <f>'GT Data'!P773/1000</f>
        <v>0</v>
      </c>
      <c r="J771">
        <f>'GT Data'!Q773/1000</f>
        <v>0</v>
      </c>
      <c r="K771">
        <f>'GT Data'!R773/1000</f>
        <v>0</v>
      </c>
      <c r="L771">
        <f>'GT Data'!S773/1000</f>
        <v>0</v>
      </c>
      <c r="M771">
        <f>'GT Data'!T773/1000</f>
        <v>0</v>
      </c>
      <c r="N771">
        <f>'GT Data'!H773/1000</f>
        <v>0</v>
      </c>
      <c r="O771">
        <f>'GT Data'!I773/1000</f>
        <v>0</v>
      </c>
      <c r="P771">
        <f>'GT Data'!J773/1000</f>
        <v>0</v>
      </c>
      <c r="Q771">
        <f>'GT Data'!U773</f>
        <v>0</v>
      </c>
      <c r="R771">
        <f>'GT Data'!V773</f>
        <v>0</v>
      </c>
      <c r="S771">
        <f>'GT Data'!W773</f>
        <v>0</v>
      </c>
    </row>
    <row r="772" spans="1:19" x14ac:dyDescent="0.3">
      <c r="A772">
        <f>'GT Data'!A774</f>
        <v>0</v>
      </c>
      <c r="B772">
        <f>'GT Data'!E774/1000</f>
        <v>0</v>
      </c>
      <c r="C772">
        <f>'GT Data'!F774/1000</f>
        <v>0</v>
      </c>
      <c r="D772">
        <f>'GT Data'!G774/1000</f>
        <v>0</v>
      </c>
      <c r="E772">
        <f>'GT Data'!K774/1000</f>
        <v>0</v>
      </c>
      <c r="F772">
        <f>'GT Data'!L774/1000</f>
        <v>0</v>
      </c>
      <c r="G772">
        <f>'GT Data'!M774/1000</f>
        <v>0</v>
      </c>
      <c r="H772">
        <f>'GT Data'!O774/1000</f>
        <v>0</v>
      </c>
      <c r="I772">
        <f>'GT Data'!P774/1000</f>
        <v>0</v>
      </c>
      <c r="J772">
        <f>'GT Data'!Q774/1000</f>
        <v>0</v>
      </c>
      <c r="K772">
        <f>'GT Data'!R774/1000</f>
        <v>0</v>
      </c>
      <c r="L772">
        <f>'GT Data'!S774/1000</f>
        <v>0</v>
      </c>
      <c r="M772">
        <f>'GT Data'!T774/1000</f>
        <v>0</v>
      </c>
      <c r="N772">
        <f>'GT Data'!H774/1000</f>
        <v>0</v>
      </c>
      <c r="O772">
        <f>'GT Data'!I774/1000</f>
        <v>0</v>
      </c>
      <c r="P772">
        <f>'GT Data'!J774/1000</f>
        <v>0</v>
      </c>
      <c r="Q772">
        <f>'GT Data'!U774</f>
        <v>0</v>
      </c>
      <c r="R772">
        <f>'GT Data'!V774</f>
        <v>0</v>
      </c>
      <c r="S772">
        <f>'GT Data'!W774</f>
        <v>0</v>
      </c>
    </row>
    <row r="773" spans="1:19" x14ac:dyDescent="0.3">
      <c r="A773">
        <f>'GT Data'!A775</f>
        <v>0</v>
      </c>
      <c r="B773">
        <f>'GT Data'!E775/1000</f>
        <v>0</v>
      </c>
      <c r="C773">
        <f>'GT Data'!F775/1000</f>
        <v>0</v>
      </c>
      <c r="D773">
        <f>'GT Data'!G775/1000</f>
        <v>0</v>
      </c>
      <c r="E773">
        <f>'GT Data'!K775/1000</f>
        <v>0</v>
      </c>
      <c r="F773">
        <f>'GT Data'!L775/1000</f>
        <v>0</v>
      </c>
      <c r="G773">
        <f>'GT Data'!M775/1000</f>
        <v>0</v>
      </c>
      <c r="H773">
        <f>'GT Data'!O775/1000</f>
        <v>0</v>
      </c>
      <c r="I773">
        <f>'GT Data'!P775/1000</f>
        <v>0</v>
      </c>
      <c r="J773">
        <f>'GT Data'!Q775/1000</f>
        <v>0</v>
      </c>
      <c r="K773">
        <f>'GT Data'!R775/1000</f>
        <v>0</v>
      </c>
      <c r="L773">
        <f>'GT Data'!S775/1000</f>
        <v>0</v>
      </c>
      <c r="M773">
        <f>'GT Data'!T775/1000</f>
        <v>0</v>
      </c>
      <c r="N773">
        <f>'GT Data'!H775/1000</f>
        <v>0</v>
      </c>
      <c r="O773">
        <f>'GT Data'!I775/1000</f>
        <v>0</v>
      </c>
      <c r="P773">
        <f>'GT Data'!J775/1000</f>
        <v>0</v>
      </c>
      <c r="Q773">
        <f>'GT Data'!U775</f>
        <v>0</v>
      </c>
      <c r="R773">
        <f>'GT Data'!V775</f>
        <v>0</v>
      </c>
      <c r="S773">
        <f>'GT Data'!W775</f>
        <v>0</v>
      </c>
    </row>
    <row r="774" spans="1:19" x14ac:dyDescent="0.3">
      <c r="A774">
        <f>'GT Data'!A776</f>
        <v>0</v>
      </c>
      <c r="B774">
        <f>'GT Data'!E776/1000</f>
        <v>0</v>
      </c>
      <c r="C774">
        <f>'GT Data'!F776/1000</f>
        <v>0</v>
      </c>
      <c r="D774">
        <f>'GT Data'!G776/1000</f>
        <v>0</v>
      </c>
      <c r="E774">
        <f>'GT Data'!K776/1000</f>
        <v>0</v>
      </c>
      <c r="F774">
        <f>'GT Data'!L776/1000</f>
        <v>0</v>
      </c>
      <c r="G774">
        <f>'GT Data'!M776/1000</f>
        <v>0</v>
      </c>
      <c r="H774">
        <f>'GT Data'!O776/1000</f>
        <v>0</v>
      </c>
      <c r="I774">
        <f>'GT Data'!P776/1000</f>
        <v>0</v>
      </c>
      <c r="J774">
        <f>'GT Data'!Q776/1000</f>
        <v>0</v>
      </c>
      <c r="K774">
        <f>'GT Data'!R776/1000</f>
        <v>0</v>
      </c>
      <c r="L774">
        <f>'GT Data'!S776/1000</f>
        <v>0</v>
      </c>
      <c r="M774">
        <f>'GT Data'!T776/1000</f>
        <v>0</v>
      </c>
      <c r="N774">
        <f>'GT Data'!H776/1000</f>
        <v>0</v>
      </c>
      <c r="O774">
        <f>'GT Data'!I776/1000</f>
        <v>0</v>
      </c>
      <c r="P774">
        <f>'GT Data'!J776/1000</f>
        <v>0</v>
      </c>
      <c r="Q774">
        <f>'GT Data'!U776</f>
        <v>0</v>
      </c>
      <c r="R774">
        <f>'GT Data'!V776</f>
        <v>0</v>
      </c>
      <c r="S774">
        <f>'GT Data'!W776</f>
        <v>0</v>
      </c>
    </row>
    <row r="775" spans="1:19" x14ac:dyDescent="0.3">
      <c r="A775">
        <f>'GT Data'!A777</f>
        <v>0</v>
      </c>
      <c r="B775">
        <f>'GT Data'!E777/1000</f>
        <v>0</v>
      </c>
      <c r="C775">
        <f>'GT Data'!F777/1000</f>
        <v>0</v>
      </c>
      <c r="D775">
        <f>'GT Data'!G777/1000</f>
        <v>0</v>
      </c>
      <c r="E775">
        <f>'GT Data'!K777/1000</f>
        <v>0</v>
      </c>
      <c r="F775">
        <f>'GT Data'!L777/1000</f>
        <v>0</v>
      </c>
      <c r="G775">
        <f>'GT Data'!M777/1000</f>
        <v>0</v>
      </c>
      <c r="H775">
        <f>'GT Data'!O777/1000</f>
        <v>0</v>
      </c>
      <c r="I775">
        <f>'GT Data'!P777/1000</f>
        <v>0</v>
      </c>
      <c r="J775">
        <f>'GT Data'!Q777/1000</f>
        <v>0</v>
      </c>
      <c r="K775">
        <f>'GT Data'!R777/1000</f>
        <v>0</v>
      </c>
      <c r="L775">
        <f>'GT Data'!S777/1000</f>
        <v>0</v>
      </c>
      <c r="M775">
        <f>'GT Data'!T777/1000</f>
        <v>0</v>
      </c>
      <c r="N775">
        <f>'GT Data'!H777/1000</f>
        <v>0</v>
      </c>
      <c r="O775">
        <f>'GT Data'!I777/1000</f>
        <v>0</v>
      </c>
      <c r="P775">
        <f>'GT Data'!J777/1000</f>
        <v>0</v>
      </c>
      <c r="Q775">
        <f>'GT Data'!U777</f>
        <v>0</v>
      </c>
      <c r="R775">
        <f>'GT Data'!V777</f>
        <v>0</v>
      </c>
      <c r="S775">
        <f>'GT Data'!W777</f>
        <v>0</v>
      </c>
    </row>
    <row r="776" spans="1:19" x14ac:dyDescent="0.3">
      <c r="A776">
        <f>'GT Data'!A778</f>
        <v>0</v>
      </c>
      <c r="B776">
        <f>'GT Data'!E778/1000</f>
        <v>0</v>
      </c>
      <c r="C776">
        <f>'GT Data'!F778/1000</f>
        <v>0</v>
      </c>
      <c r="D776">
        <f>'GT Data'!G778/1000</f>
        <v>0</v>
      </c>
      <c r="E776">
        <f>'GT Data'!K778/1000</f>
        <v>0</v>
      </c>
      <c r="F776">
        <f>'GT Data'!L778/1000</f>
        <v>0</v>
      </c>
      <c r="G776">
        <f>'GT Data'!M778/1000</f>
        <v>0</v>
      </c>
      <c r="H776">
        <f>'GT Data'!O778/1000</f>
        <v>0</v>
      </c>
      <c r="I776">
        <f>'GT Data'!P778/1000</f>
        <v>0</v>
      </c>
      <c r="J776">
        <f>'GT Data'!Q778/1000</f>
        <v>0</v>
      </c>
      <c r="K776">
        <f>'GT Data'!R778/1000</f>
        <v>0</v>
      </c>
      <c r="L776">
        <f>'GT Data'!S778/1000</f>
        <v>0</v>
      </c>
      <c r="M776">
        <f>'GT Data'!T778/1000</f>
        <v>0</v>
      </c>
      <c r="N776">
        <f>'GT Data'!H778/1000</f>
        <v>0</v>
      </c>
      <c r="O776">
        <f>'GT Data'!I778/1000</f>
        <v>0</v>
      </c>
      <c r="P776">
        <f>'GT Data'!J778/1000</f>
        <v>0</v>
      </c>
      <c r="Q776">
        <f>'GT Data'!U778</f>
        <v>0</v>
      </c>
      <c r="R776">
        <f>'GT Data'!V778</f>
        <v>0</v>
      </c>
      <c r="S776">
        <f>'GT Data'!W778</f>
        <v>0</v>
      </c>
    </row>
    <row r="777" spans="1:19" x14ac:dyDescent="0.3">
      <c r="A777">
        <f>'GT Data'!A779</f>
        <v>0</v>
      </c>
      <c r="B777">
        <f>'GT Data'!E779/1000</f>
        <v>0</v>
      </c>
      <c r="C777">
        <f>'GT Data'!F779/1000</f>
        <v>0</v>
      </c>
      <c r="D777">
        <f>'GT Data'!G779/1000</f>
        <v>0</v>
      </c>
      <c r="E777">
        <f>'GT Data'!K779/1000</f>
        <v>0</v>
      </c>
      <c r="F777">
        <f>'GT Data'!L779/1000</f>
        <v>0</v>
      </c>
      <c r="G777">
        <f>'GT Data'!M779/1000</f>
        <v>0</v>
      </c>
      <c r="H777">
        <f>'GT Data'!O779/1000</f>
        <v>0</v>
      </c>
      <c r="I777">
        <f>'GT Data'!P779/1000</f>
        <v>0</v>
      </c>
      <c r="J777">
        <f>'GT Data'!Q779/1000</f>
        <v>0</v>
      </c>
      <c r="K777">
        <f>'GT Data'!R779/1000</f>
        <v>0</v>
      </c>
      <c r="L777">
        <f>'GT Data'!S779/1000</f>
        <v>0</v>
      </c>
      <c r="M777">
        <f>'GT Data'!T779/1000</f>
        <v>0</v>
      </c>
      <c r="N777">
        <f>'GT Data'!H779/1000</f>
        <v>0</v>
      </c>
      <c r="O777">
        <f>'GT Data'!I779/1000</f>
        <v>0</v>
      </c>
      <c r="P777">
        <f>'GT Data'!J779/1000</f>
        <v>0</v>
      </c>
      <c r="Q777">
        <f>'GT Data'!U779</f>
        <v>0</v>
      </c>
      <c r="R777">
        <f>'GT Data'!V779</f>
        <v>0</v>
      </c>
      <c r="S777">
        <f>'GT Data'!W779</f>
        <v>0</v>
      </c>
    </row>
    <row r="778" spans="1:19" x14ac:dyDescent="0.3">
      <c r="A778">
        <f>'GT Data'!A780</f>
        <v>0</v>
      </c>
      <c r="B778">
        <f>'GT Data'!E780/1000</f>
        <v>0</v>
      </c>
      <c r="C778">
        <f>'GT Data'!F780/1000</f>
        <v>0</v>
      </c>
      <c r="D778">
        <f>'GT Data'!G780/1000</f>
        <v>0</v>
      </c>
      <c r="E778">
        <f>'GT Data'!K780/1000</f>
        <v>0</v>
      </c>
      <c r="F778">
        <f>'GT Data'!L780/1000</f>
        <v>0</v>
      </c>
      <c r="G778">
        <f>'GT Data'!M780/1000</f>
        <v>0</v>
      </c>
      <c r="H778">
        <f>'GT Data'!O780/1000</f>
        <v>0</v>
      </c>
      <c r="I778">
        <f>'GT Data'!P780/1000</f>
        <v>0</v>
      </c>
      <c r="J778">
        <f>'GT Data'!Q780/1000</f>
        <v>0</v>
      </c>
      <c r="K778">
        <f>'GT Data'!R780/1000</f>
        <v>0</v>
      </c>
      <c r="L778">
        <f>'GT Data'!S780/1000</f>
        <v>0</v>
      </c>
      <c r="M778">
        <f>'GT Data'!T780/1000</f>
        <v>0</v>
      </c>
      <c r="N778">
        <f>'GT Data'!H780/1000</f>
        <v>0</v>
      </c>
      <c r="O778">
        <f>'GT Data'!I780/1000</f>
        <v>0</v>
      </c>
      <c r="P778">
        <f>'GT Data'!J780/1000</f>
        <v>0</v>
      </c>
      <c r="Q778">
        <f>'GT Data'!U780</f>
        <v>0</v>
      </c>
      <c r="R778">
        <f>'GT Data'!V780</f>
        <v>0</v>
      </c>
      <c r="S778">
        <f>'GT Data'!W780</f>
        <v>0</v>
      </c>
    </row>
    <row r="779" spans="1:19" x14ac:dyDescent="0.3">
      <c r="A779">
        <f>'GT Data'!A781</f>
        <v>0</v>
      </c>
      <c r="B779">
        <f>'GT Data'!E781/1000</f>
        <v>0</v>
      </c>
      <c r="C779">
        <f>'GT Data'!F781/1000</f>
        <v>0</v>
      </c>
      <c r="D779">
        <f>'GT Data'!G781/1000</f>
        <v>0</v>
      </c>
      <c r="E779">
        <f>'GT Data'!K781/1000</f>
        <v>0</v>
      </c>
      <c r="F779">
        <f>'GT Data'!L781/1000</f>
        <v>0</v>
      </c>
      <c r="G779">
        <f>'GT Data'!M781/1000</f>
        <v>0</v>
      </c>
      <c r="H779">
        <f>'GT Data'!O781/1000</f>
        <v>0</v>
      </c>
      <c r="I779">
        <f>'GT Data'!P781/1000</f>
        <v>0</v>
      </c>
      <c r="J779">
        <f>'GT Data'!Q781/1000</f>
        <v>0</v>
      </c>
      <c r="K779">
        <f>'GT Data'!R781/1000</f>
        <v>0</v>
      </c>
      <c r="L779">
        <f>'GT Data'!S781/1000</f>
        <v>0</v>
      </c>
      <c r="M779">
        <f>'GT Data'!T781/1000</f>
        <v>0</v>
      </c>
      <c r="N779">
        <f>'GT Data'!H781/1000</f>
        <v>0</v>
      </c>
      <c r="O779">
        <f>'GT Data'!I781/1000</f>
        <v>0</v>
      </c>
      <c r="P779">
        <f>'GT Data'!J781/1000</f>
        <v>0</v>
      </c>
      <c r="Q779">
        <f>'GT Data'!U781</f>
        <v>0</v>
      </c>
      <c r="R779">
        <f>'GT Data'!V781</f>
        <v>0</v>
      </c>
      <c r="S779">
        <f>'GT Data'!W781</f>
        <v>0</v>
      </c>
    </row>
    <row r="780" spans="1:19" x14ac:dyDescent="0.3">
      <c r="A780">
        <f>'GT Data'!A782</f>
        <v>0</v>
      </c>
      <c r="B780">
        <f>'GT Data'!E782/1000</f>
        <v>0</v>
      </c>
      <c r="C780">
        <f>'GT Data'!F782/1000</f>
        <v>0</v>
      </c>
      <c r="D780">
        <f>'GT Data'!G782/1000</f>
        <v>0</v>
      </c>
      <c r="E780">
        <f>'GT Data'!K782/1000</f>
        <v>0</v>
      </c>
      <c r="F780">
        <f>'GT Data'!L782/1000</f>
        <v>0</v>
      </c>
      <c r="G780">
        <f>'GT Data'!M782/1000</f>
        <v>0</v>
      </c>
      <c r="H780">
        <f>'GT Data'!O782/1000</f>
        <v>0</v>
      </c>
      <c r="I780">
        <f>'GT Data'!P782/1000</f>
        <v>0</v>
      </c>
      <c r="J780">
        <f>'GT Data'!Q782/1000</f>
        <v>0</v>
      </c>
      <c r="K780">
        <f>'GT Data'!R782/1000</f>
        <v>0</v>
      </c>
      <c r="L780">
        <f>'GT Data'!S782/1000</f>
        <v>0</v>
      </c>
      <c r="M780">
        <f>'GT Data'!T782/1000</f>
        <v>0</v>
      </c>
      <c r="N780">
        <f>'GT Data'!H782/1000</f>
        <v>0</v>
      </c>
      <c r="O780">
        <f>'GT Data'!I782/1000</f>
        <v>0</v>
      </c>
      <c r="P780">
        <f>'GT Data'!J782/1000</f>
        <v>0</v>
      </c>
      <c r="Q780">
        <f>'GT Data'!U782</f>
        <v>0</v>
      </c>
      <c r="R780">
        <f>'GT Data'!V782</f>
        <v>0</v>
      </c>
      <c r="S780">
        <f>'GT Data'!W782</f>
        <v>0</v>
      </c>
    </row>
    <row r="781" spans="1:19" x14ac:dyDescent="0.3">
      <c r="A781">
        <f>'GT Data'!A783</f>
        <v>0</v>
      </c>
      <c r="B781">
        <f>'GT Data'!E783/1000</f>
        <v>0</v>
      </c>
      <c r="C781">
        <f>'GT Data'!F783/1000</f>
        <v>0</v>
      </c>
      <c r="D781">
        <f>'GT Data'!G783/1000</f>
        <v>0</v>
      </c>
      <c r="E781">
        <f>'GT Data'!K783/1000</f>
        <v>0</v>
      </c>
      <c r="F781">
        <f>'GT Data'!L783/1000</f>
        <v>0</v>
      </c>
      <c r="G781">
        <f>'GT Data'!M783/1000</f>
        <v>0</v>
      </c>
      <c r="H781">
        <f>'GT Data'!O783/1000</f>
        <v>0</v>
      </c>
      <c r="I781">
        <f>'GT Data'!P783/1000</f>
        <v>0</v>
      </c>
      <c r="J781">
        <f>'GT Data'!Q783/1000</f>
        <v>0</v>
      </c>
      <c r="K781">
        <f>'GT Data'!R783/1000</f>
        <v>0</v>
      </c>
      <c r="L781">
        <f>'GT Data'!S783/1000</f>
        <v>0</v>
      </c>
      <c r="M781">
        <f>'GT Data'!T783/1000</f>
        <v>0</v>
      </c>
      <c r="N781">
        <f>'GT Data'!H783/1000</f>
        <v>0</v>
      </c>
      <c r="O781">
        <f>'GT Data'!I783/1000</f>
        <v>0</v>
      </c>
      <c r="P781">
        <f>'GT Data'!J783/1000</f>
        <v>0</v>
      </c>
      <c r="Q781">
        <f>'GT Data'!U783</f>
        <v>0</v>
      </c>
      <c r="R781">
        <f>'GT Data'!V783</f>
        <v>0</v>
      </c>
      <c r="S781">
        <f>'GT Data'!W783</f>
        <v>0</v>
      </c>
    </row>
    <row r="782" spans="1:19" x14ac:dyDescent="0.3">
      <c r="A782">
        <f>'GT Data'!A784</f>
        <v>0</v>
      </c>
      <c r="B782">
        <f>'GT Data'!E784/1000</f>
        <v>0</v>
      </c>
      <c r="C782">
        <f>'GT Data'!F784/1000</f>
        <v>0</v>
      </c>
      <c r="D782">
        <f>'GT Data'!G784/1000</f>
        <v>0</v>
      </c>
      <c r="E782">
        <f>'GT Data'!K784/1000</f>
        <v>0</v>
      </c>
      <c r="F782">
        <f>'GT Data'!L784/1000</f>
        <v>0</v>
      </c>
      <c r="G782">
        <f>'GT Data'!M784/1000</f>
        <v>0</v>
      </c>
      <c r="H782">
        <f>'GT Data'!O784/1000</f>
        <v>0</v>
      </c>
      <c r="I782">
        <f>'GT Data'!P784/1000</f>
        <v>0</v>
      </c>
      <c r="J782">
        <f>'GT Data'!Q784/1000</f>
        <v>0</v>
      </c>
      <c r="K782">
        <f>'GT Data'!R784/1000</f>
        <v>0</v>
      </c>
      <c r="L782">
        <f>'GT Data'!S784/1000</f>
        <v>0</v>
      </c>
      <c r="M782">
        <f>'GT Data'!T784/1000</f>
        <v>0</v>
      </c>
      <c r="N782">
        <f>'GT Data'!H784/1000</f>
        <v>0</v>
      </c>
      <c r="O782">
        <f>'GT Data'!I784/1000</f>
        <v>0</v>
      </c>
      <c r="P782">
        <f>'GT Data'!J784/1000</f>
        <v>0</v>
      </c>
      <c r="Q782">
        <f>'GT Data'!U784</f>
        <v>0</v>
      </c>
      <c r="R782">
        <f>'GT Data'!V784</f>
        <v>0</v>
      </c>
      <c r="S782">
        <f>'GT Data'!W784</f>
        <v>0</v>
      </c>
    </row>
    <row r="783" spans="1:19" x14ac:dyDescent="0.3">
      <c r="A783">
        <f>'GT Data'!A785</f>
        <v>0</v>
      </c>
      <c r="B783">
        <f>'GT Data'!E785/1000</f>
        <v>0</v>
      </c>
      <c r="C783">
        <f>'GT Data'!F785/1000</f>
        <v>0</v>
      </c>
      <c r="D783">
        <f>'GT Data'!G785/1000</f>
        <v>0</v>
      </c>
      <c r="E783">
        <f>'GT Data'!K785/1000</f>
        <v>0</v>
      </c>
      <c r="F783">
        <f>'GT Data'!L785/1000</f>
        <v>0</v>
      </c>
      <c r="G783">
        <f>'GT Data'!M785/1000</f>
        <v>0</v>
      </c>
      <c r="H783">
        <f>'GT Data'!O785/1000</f>
        <v>0</v>
      </c>
      <c r="I783">
        <f>'GT Data'!P785/1000</f>
        <v>0</v>
      </c>
      <c r="J783">
        <f>'GT Data'!Q785/1000</f>
        <v>0</v>
      </c>
      <c r="K783">
        <f>'GT Data'!R785/1000</f>
        <v>0</v>
      </c>
      <c r="L783">
        <f>'GT Data'!S785/1000</f>
        <v>0</v>
      </c>
      <c r="M783">
        <f>'GT Data'!T785/1000</f>
        <v>0</v>
      </c>
      <c r="N783">
        <f>'GT Data'!H785/1000</f>
        <v>0</v>
      </c>
      <c r="O783">
        <f>'GT Data'!I785/1000</f>
        <v>0</v>
      </c>
      <c r="P783">
        <f>'GT Data'!J785/1000</f>
        <v>0</v>
      </c>
      <c r="Q783">
        <f>'GT Data'!U785</f>
        <v>0</v>
      </c>
      <c r="R783">
        <f>'GT Data'!V785</f>
        <v>0</v>
      </c>
      <c r="S783">
        <f>'GT Data'!W785</f>
        <v>0</v>
      </c>
    </row>
    <row r="784" spans="1:19" x14ac:dyDescent="0.3">
      <c r="A784">
        <f>'GT Data'!A786</f>
        <v>0</v>
      </c>
      <c r="B784">
        <f>'GT Data'!E786/1000</f>
        <v>0</v>
      </c>
      <c r="C784">
        <f>'GT Data'!F786/1000</f>
        <v>0</v>
      </c>
      <c r="D784">
        <f>'GT Data'!G786/1000</f>
        <v>0</v>
      </c>
      <c r="E784">
        <f>'GT Data'!K786/1000</f>
        <v>0</v>
      </c>
      <c r="F784">
        <f>'GT Data'!L786/1000</f>
        <v>0</v>
      </c>
      <c r="G784">
        <f>'GT Data'!M786/1000</f>
        <v>0</v>
      </c>
      <c r="H784">
        <f>'GT Data'!O786/1000</f>
        <v>0</v>
      </c>
      <c r="I784">
        <f>'GT Data'!P786/1000</f>
        <v>0</v>
      </c>
      <c r="J784">
        <f>'GT Data'!Q786/1000</f>
        <v>0</v>
      </c>
      <c r="K784">
        <f>'GT Data'!R786/1000</f>
        <v>0</v>
      </c>
      <c r="L784">
        <f>'GT Data'!S786/1000</f>
        <v>0</v>
      </c>
      <c r="M784">
        <f>'GT Data'!T786/1000</f>
        <v>0</v>
      </c>
      <c r="N784">
        <f>'GT Data'!H786/1000</f>
        <v>0</v>
      </c>
      <c r="O784">
        <f>'GT Data'!I786/1000</f>
        <v>0</v>
      </c>
      <c r="P784">
        <f>'GT Data'!J786/1000</f>
        <v>0</v>
      </c>
      <c r="Q784">
        <f>'GT Data'!U786</f>
        <v>0</v>
      </c>
      <c r="R784">
        <f>'GT Data'!V786</f>
        <v>0</v>
      </c>
      <c r="S784">
        <f>'GT Data'!W786</f>
        <v>0</v>
      </c>
    </row>
    <row r="785" spans="1:19" x14ac:dyDescent="0.3">
      <c r="A785">
        <f>'GT Data'!A787</f>
        <v>0</v>
      </c>
      <c r="B785">
        <f>'GT Data'!E787/1000</f>
        <v>0</v>
      </c>
      <c r="C785">
        <f>'GT Data'!F787/1000</f>
        <v>0</v>
      </c>
      <c r="D785">
        <f>'GT Data'!G787/1000</f>
        <v>0</v>
      </c>
      <c r="E785">
        <f>'GT Data'!K787/1000</f>
        <v>0</v>
      </c>
      <c r="F785">
        <f>'GT Data'!L787/1000</f>
        <v>0</v>
      </c>
      <c r="G785">
        <f>'GT Data'!M787/1000</f>
        <v>0</v>
      </c>
      <c r="H785">
        <f>'GT Data'!O787/1000</f>
        <v>0</v>
      </c>
      <c r="I785">
        <f>'GT Data'!P787/1000</f>
        <v>0</v>
      </c>
      <c r="J785">
        <f>'GT Data'!Q787/1000</f>
        <v>0</v>
      </c>
      <c r="K785">
        <f>'GT Data'!R787/1000</f>
        <v>0</v>
      </c>
      <c r="L785">
        <f>'GT Data'!S787/1000</f>
        <v>0</v>
      </c>
      <c r="M785">
        <f>'GT Data'!T787/1000</f>
        <v>0</v>
      </c>
      <c r="N785">
        <f>'GT Data'!H787/1000</f>
        <v>0</v>
      </c>
      <c r="O785">
        <f>'GT Data'!I787/1000</f>
        <v>0</v>
      </c>
      <c r="P785">
        <f>'GT Data'!J787/1000</f>
        <v>0</v>
      </c>
      <c r="Q785">
        <f>'GT Data'!U787</f>
        <v>0</v>
      </c>
      <c r="R785">
        <f>'GT Data'!V787</f>
        <v>0</v>
      </c>
      <c r="S785">
        <f>'GT Data'!W787</f>
        <v>0</v>
      </c>
    </row>
    <row r="786" spans="1:19" x14ac:dyDescent="0.3">
      <c r="A786">
        <f>'GT Data'!A788</f>
        <v>0</v>
      </c>
      <c r="B786">
        <f>'GT Data'!E788/1000</f>
        <v>0</v>
      </c>
      <c r="C786">
        <f>'GT Data'!F788/1000</f>
        <v>0</v>
      </c>
      <c r="D786">
        <f>'GT Data'!G788/1000</f>
        <v>0</v>
      </c>
      <c r="E786">
        <f>'GT Data'!K788/1000</f>
        <v>0</v>
      </c>
      <c r="F786">
        <f>'GT Data'!L788/1000</f>
        <v>0</v>
      </c>
      <c r="G786">
        <f>'GT Data'!M788/1000</f>
        <v>0</v>
      </c>
      <c r="H786">
        <f>'GT Data'!O788/1000</f>
        <v>0</v>
      </c>
      <c r="I786">
        <f>'GT Data'!P788/1000</f>
        <v>0</v>
      </c>
      <c r="J786">
        <f>'GT Data'!Q788/1000</f>
        <v>0</v>
      </c>
      <c r="K786">
        <f>'GT Data'!R788/1000</f>
        <v>0</v>
      </c>
      <c r="L786">
        <f>'GT Data'!S788/1000</f>
        <v>0</v>
      </c>
      <c r="M786">
        <f>'GT Data'!T788/1000</f>
        <v>0</v>
      </c>
      <c r="N786">
        <f>'GT Data'!H788/1000</f>
        <v>0</v>
      </c>
      <c r="O786">
        <f>'GT Data'!I788/1000</f>
        <v>0</v>
      </c>
      <c r="P786">
        <f>'GT Data'!J788/1000</f>
        <v>0</v>
      </c>
      <c r="Q786">
        <f>'GT Data'!U788</f>
        <v>0</v>
      </c>
      <c r="R786">
        <f>'GT Data'!V788</f>
        <v>0</v>
      </c>
      <c r="S786">
        <f>'GT Data'!W788</f>
        <v>0</v>
      </c>
    </row>
    <row r="787" spans="1:19" x14ac:dyDescent="0.3">
      <c r="A787">
        <f>'GT Data'!A789</f>
        <v>0</v>
      </c>
      <c r="B787">
        <f>'GT Data'!E789/1000</f>
        <v>0</v>
      </c>
      <c r="C787">
        <f>'GT Data'!F789/1000</f>
        <v>0</v>
      </c>
      <c r="D787">
        <f>'GT Data'!G789/1000</f>
        <v>0</v>
      </c>
      <c r="E787">
        <f>'GT Data'!K789/1000</f>
        <v>0</v>
      </c>
      <c r="F787">
        <f>'GT Data'!L789/1000</f>
        <v>0</v>
      </c>
      <c r="G787">
        <f>'GT Data'!M789/1000</f>
        <v>0</v>
      </c>
      <c r="H787">
        <f>'GT Data'!O789/1000</f>
        <v>0</v>
      </c>
      <c r="I787">
        <f>'GT Data'!P789/1000</f>
        <v>0</v>
      </c>
      <c r="J787">
        <f>'GT Data'!Q789/1000</f>
        <v>0</v>
      </c>
      <c r="K787">
        <f>'GT Data'!R789/1000</f>
        <v>0</v>
      </c>
      <c r="L787">
        <f>'GT Data'!S789/1000</f>
        <v>0</v>
      </c>
      <c r="M787">
        <f>'GT Data'!T789/1000</f>
        <v>0</v>
      </c>
      <c r="N787">
        <f>'GT Data'!H789/1000</f>
        <v>0</v>
      </c>
      <c r="O787">
        <f>'GT Data'!I789/1000</f>
        <v>0</v>
      </c>
      <c r="P787">
        <f>'GT Data'!J789/1000</f>
        <v>0</v>
      </c>
      <c r="Q787">
        <f>'GT Data'!U789</f>
        <v>0</v>
      </c>
      <c r="R787">
        <f>'GT Data'!V789</f>
        <v>0</v>
      </c>
      <c r="S787">
        <f>'GT Data'!W789</f>
        <v>0</v>
      </c>
    </row>
    <row r="788" spans="1:19" x14ac:dyDescent="0.3">
      <c r="A788">
        <f>'GT Data'!A790</f>
        <v>0</v>
      </c>
      <c r="B788">
        <f>'GT Data'!E790/1000</f>
        <v>0</v>
      </c>
      <c r="C788">
        <f>'GT Data'!F790/1000</f>
        <v>0</v>
      </c>
      <c r="D788">
        <f>'GT Data'!G790/1000</f>
        <v>0</v>
      </c>
      <c r="E788">
        <f>'GT Data'!K790/1000</f>
        <v>0</v>
      </c>
      <c r="F788">
        <f>'GT Data'!L790/1000</f>
        <v>0</v>
      </c>
      <c r="G788">
        <f>'GT Data'!M790/1000</f>
        <v>0</v>
      </c>
      <c r="H788">
        <f>'GT Data'!O790/1000</f>
        <v>0</v>
      </c>
      <c r="I788">
        <f>'GT Data'!P790/1000</f>
        <v>0</v>
      </c>
      <c r="J788">
        <f>'GT Data'!Q790/1000</f>
        <v>0</v>
      </c>
      <c r="K788">
        <f>'GT Data'!R790/1000</f>
        <v>0</v>
      </c>
      <c r="L788">
        <f>'GT Data'!S790/1000</f>
        <v>0</v>
      </c>
      <c r="M788">
        <f>'GT Data'!T790/1000</f>
        <v>0</v>
      </c>
      <c r="N788">
        <f>'GT Data'!H790/1000</f>
        <v>0</v>
      </c>
      <c r="O788">
        <f>'GT Data'!I790/1000</f>
        <v>0</v>
      </c>
      <c r="P788">
        <f>'GT Data'!J790/1000</f>
        <v>0</v>
      </c>
      <c r="Q788">
        <f>'GT Data'!U790</f>
        <v>0</v>
      </c>
      <c r="R788">
        <f>'GT Data'!V790</f>
        <v>0</v>
      </c>
      <c r="S788">
        <f>'GT Data'!W790</f>
        <v>0</v>
      </c>
    </row>
    <row r="789" spans="1:19" x14ac:dyDescent="0.3">
      <c r="A789">
        <f>'GT Data'!A791</f>
        <v>0</v>
      </c>
      <c r="B789">
        <f>'GT Data'!E791/1000</f>
        <v>0</v>
      </c>
      <c r="C789">
        <f>'GT Data'!F791/1000</f>
        <v>0</v>
      </c>
      <c r="D789">
        <f>'GT Data'!G791/1000</f>
        <v>0</v>
      </c>
      <c r="E789">
        <f>'GT Data'!K791/1000</f>
        <v>0</v>
      </c>
      <c r="F789">
        <f>'GT Data'!L791/1000</f>
        <v>0</v>
      </c>
      <c r="G789">
        <f>'GT Data'!M791/1000</f>
        <v>0</v>
      </c>
      <c r="H789">
        <f>'GT Data'!O791/1000</f>
        <v>0</v>
      </c>
      <c r="I789">
        <f>'GT Data'!P791/1000</f>
        <v>0</v>
      </c>
      <c r="J789">
        <f>'GT Data'!Q791/1000</f>
        <v>0</v>
      </c>
      <c r="K789">
        <f>'GT Data'!R791/1000</f>
        <v>0</v>
      </c>
      <c r="L789">
        <f>'GT Data'!S791/1000</f>
        <v>0</v>
      </c>
      <c r="M789">
        <f>'GT Data'!T791/1000</f>
        <v>0</v>
      </c>
      <c r="N789">
        <f>'GT Data'!H791/1000</f>
        <v>0</v>
      </c>
      <c r="O789">
        <f>'GT Data'!I791/1000</f>
        <v>0</v>
      </c>
      <c r="P789">
        <f>'GT Data'!J791/1000</f>
        <v>0</v>
      </c>
      <c r="Q789">
        <f>'GT Data'!U791</f>
        <v>0</v>
      </c>
      <c r="R789">
        <f>'GT Data'!V791</f>
        <v>0</v>
      </c>
      <c r="S789">
        <f>'GT Data'!W791</f>
        <v>0</v>
      </c>
    </row>
    <row r="790" spans="1:19" x14ac:dyDescent="0.3">
      <c r="A790">
        <f>'GT Data'!A792</f>
        <v>0</v>
      </c>
      <c r="B790">
        <f>'GT Data'!E792/1000</f>
        <v>0</v>
      </c>
      <c r="C790">
        <f>'GT Data'!F792/1000</f>
        <v>0</v>
      </c>
      <c r="D790">
        <f>'GT Data'!G792/1000</f>
        <v>0</v>
      </c>
      <c r="E790">
        <f>'GT Data'!K792/1000</f>
        <v>0</v>
      </c>
      <c r="F790">
        <f>'GT Data'!L792/1000</f>
        <v>0</v>
      </c>
      <c r="G790">
        <f>'GT Data'!M792/1000</f>
        <v>0</v>
      </c>
      <c r="H790">
        <f>'GT Data'!O792/1000</f>
        <v>0</v>
      </c>
      <c r="I790">
        <f>'GT Data'!P792/1000</f>
        <v>0</v>
      </c>
      <c r="J790">
        <f>'GT Data'!Q792/1000</f>
        <v>0</v>
      </c>
      <c r="K790">
        <f>'GT Data'!R792/1000</f>
        <v>0</v>
      </c>
      <c r="L790">
        <f>'GT Data'!S792/1000</f>
        <v>0</v>
      </c>
      <c r="M790">
        <f>'GT Data'!T792/1000</f>
        <v>0</v>
      </c>
      <c r="N790">
        <f>'GT Data'!H792/1000</f>
        <v>0</v>
      </c>
      <c r="O790">
        <f>'GT Data'!I792/1000</f>
        <v>0</v>
      </c>
      <c r="P790">
        <f>'GT Data'!J792/1000</f>
        <v>0</v>
      </c>
      <c r="Q790">
        <f>'GT Data'!U792</f>
        <v>0</v>
      </c>
      <c r="R790">
        <f>'GT Data'!V792</f>
        <v>0</v>
      </c>
      <c r="S790">
        <f>'GT Data'!W792</f>
        <v>0</v>
      </c>
    </row>
    <row r="791" spans="1:19" x14ac:dyDescent="0.3">
      <c r="A791">
        <f>'GT Data'!A793</f>
        <v>0</v>
      </c>
      <c r="B791">
        <f>'GT Data'!E793/1000</f>
        <v>0</v>
      </c>
      <c r="C791">
        <f>'GT Data'!F793/1000</f>
        <v>0</v>
      </c>
      <c r="D791">
        <f>'GT Data'!G793/1000</f>
        <v>0</v>
      </c>
      <c r="E791">
        <f>'GT Data'!K793/1000</f>
        <v>0</v>
      </c>
      <c r="F791">
        <f>'GT Data'!L793/1000</f>
        <v>0</v>
      </c>
      <c r="G791">
        <f>'GT Data'!M793/1000</f>
        <v>0</v>
      </c>
      <c r="H791">
        <f>'GT Data'!O793/1000</f>
        <v>0</v>
      </c>
      <c r="I791">
        <f>'GT Data'!P793/1000</f>
        <v>0</v>
      </c>
      <c r="J791">
        <f>'GT Data'!Q793/1000</f>
        <v>0</v>
      </c>
      <c r="K791">
        <f>'GT Data'!R793/1000</f>
        <v>0</v>
      </c>
      <c r="L791">
        <f>'GT Data'!S793/1000</f>
        <v>0</v>
      </c>
      <c r="M791">
        <f>'GT Data'!T793/1000</f>
        <v>0</v>
      </c>
      <c r="N791">
        <f>'GT Data'!H793/1000</f>
        <v>0</v>
      </c>
      <c r="O791">
        <f>'GT Data'!I793/1000</f>
        <v>0</v>
      </c>
      <c r="P791">
        <f>'GT Data'!J793/1000</f>
        <v>0</v>
      </c>
      <c r="Q791">
        <f>'GT Data'!U793</f>
        <v>0</v>
      </c>
      <c r="R791">
        <f>'GT Data'!V793</f>
        <v>0</v>
      </c>
      <c r="S791">
        <f>'GT Data'!W793</f>
        <v>0</v>
      </c>
    </row>
    <row r="792" spans="1:19" x14ac:dyDescent="0.3">
      <c r="A792">
        <f>'GT Data'!A794</f>
        <v>0</v>
      </c>
      <c r="B792">
        <f>'GT Data'!E794/1000</f>
        <v>0</v>
      </c>
      <c r="C792">
        <f>'GT Data'!F794/1000</f>
        <v>0</v>
      </c>
      <c r="D792">
        <f>'GT Data'!G794/1000</f>
        <v>0</v>
      </c>
      <c r="E792">
        <f>'GT Data'!K794/1000</f>
        <v>0</v>
      </c>
      <c r="F792">
        <f>'GT Data'!L794/1000</f>
        <v>0</v>
      </c>
      <c r="G792">
        <f>'GT Data'!M794/1000</f>
        <v>0</v>
      </c>
      <c r="H792">
        <f>'GT Data'!O794/1000</f>
        <v>0</v>
      </c>
      <c r="I792">
        <f>'GT Data'!P794/1000</f>
        <v>0</v>
      </c>
      <c r="J792">
        <f>'GT Data'!Q794/1000</f>
        <v>0</v>
      </c>
      <c r="K792">
        <f>'GT Data'!R794/1000</f>
        <v>0</v>
      </c>
      <c r="L792">
        <f>'GT Data'!S794/1000</f>
        <v>0</v>
      </c>
      <c r="M792">
        <f>'GT Data'!T794/1000</f>
        <v>0</v>
      </c>
      <c r="N792">
        <f>'GT Data'!H794/1000</f>
        <v>0</v>
      </c>
      <c r="O792">
        <f>'GT Data'!I794/1000</f>
        <v>0</v>
      </c>
      <c r="P792">
        <f>'GT Data'!J794/1000</f>
        <v>0</v>
      </c>
      <c r="Q792">
        <f>'GT Data'!U794</f>
        <v>0</v>
      </c>
      <c r="R792">
        <f>'GT Data'!V794</f>
        <v>0</v>
      </c>
      <c r="S792">
        <f>'GT Data'!W794</f>
        <v>0</v>
      </c>
    </row>
    <row r="793" spans="1:19" x14ac:dyDescent="0.3">
      <c r="A793">
        <f>'GT Data'!A795</f>
        <v>0</v>
      </c>
      <c r="B793">
        <f>'GT Data'!E795/1000</f>
        <v>0</v>
      </c>
      <c r="C793">
        <f>'GT Data'!F795/1000</f>
        <v>0</v>
      </c>
      <c r="D793">
        <f>'GT Data'!G795/1000</f>
        <v>0</v>
      </c>
      <c r="E793">
        <f>'GT Data'!K795/1000</f>
        <v>0</v>
      </c>
      <c r="F793">
        <f>'GT Data'!L795/1000</f>
        <v>0</v>
      </c>
      <c r="G793">
        <f>'GT Data'!M795/1000</f>
        <v>0</v>
      </c>
      <c r="H793">
        <f>'GT Data'!O795/1000</f>
        <v>0</v>
      </c>
      <c r="I793">
        <f>'GT Data'!P795/1000</f>
        <v>0</v>
      </c>
      <c r="J793">
        <f>'GT Data'!Q795/1000</f>
        <v>0</v>
      </c>
      <c r="K793">
        <f>'GT Data'!R795/1000</f>
        <v>0</v>
      </c>
      <c r="L793">
        <f>'GT Data'!S795/1000</f>
        <v>0</v>
      </c>
      <c r="M793">
        <f>'GT Data'!T795/1000</f>
        <v>0</v>
      </c>
      <c r="N793">
        <f>'GT Data'!H795/1000</f>
        <v>0</v>
      </c>
      <c r="O793">
        <f>'GT Data'!I795/1000</f>
        <v>0</v>
      </c>
      <c r="P793">
        <f>'GT Data'!J795/1000</f>
        <v>0</v>
      </c>
      <c r="Q793">
        <f>'GT Data'!U795</f>
        <v>0</v>
      </c>
      <c r="R793">
        <f>'GT Data'!V795</f>
        <v>0</v>
      </c>
      <c r="S793">
        <f>'GT Data'!W795</f>
        <v>0</v>
      </c>
    </row>
    <row r="794" spans="1:19" x14ac:dyDescent="0.3">
      <c r="A794">
        <f>'GT Data'!A796</f>
        <v>0</v>
      </c>
      <c r="B794">
        <f>'GT Data'!E796/1000</f>
        <v>0</v>
      </c>
      <c r="C794">
        <f>'GT Data'!F796/1000</f>
        <v>0</v>
      </c>
      <c r="D794">
        <f>'GT Data'!G796/1000</f>
        <v>0</v>
      </c>
      <c r="E794">
        <f>'GT Data'!K796/1000</f>
        <v>0</v>
      </c>
      <c r="F794">
        <f>'GT Data'!L796/1000</f>
        <v>0</v>
      </c>
      <c r="G794">
        <f>'GT Data'!M796/1000</f>
        <v>0</v>
      </c>
      <c r="H794">
        <f>'GT Data'!O796/1000</f>
        <v>0</v>
      </c>
      <c r="I794">
        <f>'GT Data'!P796/1000</f>
        <v>0</v>
      </c>
      <c r="J794">
        <f>'GT Data'!Q796/1000</f>
        <v>0</v>
      </c>
      <c r="K794">
        <f>'GT Data'!R796/1000</f>
        <v>0</v>
      </c>
      <c r="L794">
        <f>'GT Data'!S796/1000</f>
        <v>0</v>
      </c>
      <c r="M794">
        <f>'GT Data'!T796/1000</f>
        <v>0</v>
      </c>
      <c r="N794">
        <f>'GT Data'!H796/1000</f>
        <v>0</v>
      </c>
      <c r="O794">
        <f>'GT Data'!I796/1000</f>
        <v>0</v>
      </c>
      <c r="P794">
        <f>'GT Data'!J796/1000</f>
        <v>0</v>
      </c>
      <c r="Q794">
        <f>'GT Data'!U796</f>
        <v>0</v>
      </c>
      <c r="R794">
        <f>'GT Data'!V796</f>
        <v>0</v>
      </c>
      <c r="S794">
        <f>'GT Data'!W796</f>
        <v>0</v>
      </c>
    </row>
    <row r="795" spans="1:19" x14ac:dyDescent="0.3">
      <c r="A795">
        <f>'GT Data'!A797</f>
        <v>0</v>
      </c>
      <c r="B795">
        <f>'GT Data'!E797/1000</f>
        <v>0</v>
      </c>
      <c r="C795">
        <f>'GT Data'!F797/1000</f>
        <v>0</v>
      </c>
      <c r="D795">
        <f>'GT Data'!G797/1000</f>
        <v>0</v>
      </c>
      <c r="E795">
        <f>'GT Data'!K797/1000</f>
        <v>0</v>
      </c>
      <c r="F795">
        <f>'GT Data'!L797/1000</f>
        <v>0</v>
      </c>
      <c r="G795">
        <f>'GT Data'!M797/1000</f>
        <v>0</v>
      </c>
      <c r="H795">
        <f>'GT Data'!O797/1000</f>
        <v>0</v>
      </c>
      <c r="I795">
        <f>'GT Data'!P797/1000</f>
        <v>0</v>
      </c>
      <c r="J795">
        <f>'GT Data'!Q797/1000</f>
        <v>0</v>
      </c>
      <c r="K795">
        <f>'GT Data'!R797/1000</f>
        <v>0</v>
      </c>
      <c r="L795">
        <f>'GT Data'!S797/1000</f>
        <v>0</v>
      </c>
      <c r="M795">
        <f>'GT Data'!T797/1000</f>
        <v>0</v>
      </c>
      <c r="N795">
        <f>'GT Data'!H797/1000</f>
        <v>0</v>
      </c>
      <c r="O795">
        <f>'GT Data'!I797/1000</f>
        <v>0</v>
      </c>
      <c r="P795">
        <f>'GT Data'!J797/1000</f>
        <v>0</v>
      </c>
      <c r="Q795">
        <f>'GT Data'!U797</f>
        <v>0</v>
      </c>
      <c r="R795">
        <f>'GT Data'!V797</f>
        <v>0</v>
      </c>
      <c r="S795">
        <f>'GT Data'!W797</f>
        <v>0</v>
      </c>
    </row>
    <row r="796" spans="1:19" x14ac:dyDescent="0.3">
      <c r="A796">
        <f>'GT Data'!A798</f>
        <v>0</v>
      </c>
      <c r="B796">
        <f>'GT Data'!E798/1000</f>
        <v>0</v>
      </c>
      <c r="C796">
        <f>'GT Data'!F798/1000</f>
        <v>0</v>
      </c>
      <c r="D796">
        <f>'GT Data'!G798/1000</f>
        <v>0</v>
      </c>
      <c r="E796">
        <f>'GT Data'!K798/1000</f>
        <v>0</v>
      </c>
      <c r="F796">
        <f>'GT Data'!L798/1000</f>
        <v>0</v>
      </c>
      <c r="G796">
        <f>'GT Data'!M798/1000</f>
        <v>0</v>
      </c>
      <c r="H796">
        <f>'GT Data'!O798/1000</f>
        <v>0</v>
      </c>
      <c r="I796">
        <f>'GT Data'!P798/1000</f>
        <v>0</v>
      </c>
      <c r="J796">
        <f>'GT Data'!Q798/1000</f>
        <v>0</v>
      </c>
      <c r="K796">
        <f>'GT Data'!R798/1000</f>
        <v>0</v>
      </c>
      <c r="L796">
        <f>'GT Data'!S798/1000</f>
        <v>0</v>
      </c>
      <c r="M796">
        <f>'GT Data'!T798/1000</f>
        <v>0</v>
      </c>
      <c r="N796">
        <f>'GT Data'!H798/1000</f>
        <v>0</v>
      </c>
      <c r="O796">
        <f>'GT Data'!I798/1000</f>
        <v>0</v>
      </c>
      <c r="P796">
        <f>'GT Data'!J798/1000</f>
        <v>0</v>
      </c>
      <c r="Q796">
        <f>'GT Data'!U798</f>
        <v>0</v>
      </c>
      <c r="R796">
        <f>'GT Data'!V798</f>
        <v>0</v>
      </c>
      <c r="S796">
        <f>'GT Data'!W798</f>
        <v>0</v>
      </c>
    </row>
    <row r="797" spans="1:19" x14ac:dyDescent="0.3">
      <c r="A797">
        <f>'GT Data'!A799</f>
        <v>0</v>
      </c>
      <c r="B797">
        <f>'GT Data'!E799/1000</f>
        <v>0</v>
      </c>
      <c r="C797">
        <f>'GT Data'!F799/1000</f>
        <v>0</v>
      </c>
      <c r="D797">
        <f>'GT Data'!G799/1000</f>
        <v>0</v>
      </c>
      <c r="E797">
        <f>'GT Data'!K799/1000</f>
        <v>0</v>
      </c>
      <c r="F797">
        <f>'GT Data'!L799/1000</f>
        <v>0</v>
      </c>
      <c r="G797">
        <f>'GT Data'!M799/1000</f>
        <v>0</v>
      </c>
      <c r="H797">
        <f>'GT Data'!O799/1000</f>
        <v>0</v>
      </c>
      <c r="I797">
        <f>'GT Data'!P799/1000</f>
        <v>0</v>
      </c>
      <c r="J797">
        <f>'GT Data'!Q799/1000</f>
        <v>0</v>
      </c>
      <c r="K797">
        <f>'GT Data'!R799/1000</f>
        <v>0</v>
      </c>
      <c r="L797">
        <f>'GT Data'!S799/1000</f>
        <v>0</v>
      </c>
      <c r="M797">
        <f>'GT Data'!T799/1000</f>
        <v>0</v>
      </c>
      <c r="N797">
        <f>'GT Data'!H799/1000</f>
        <v>0</v>
      </c>
      <c r="O797">
        <f>'GT Data'!I799/1000</f>
        <v>0</v>
      </c>
      <c r="P797">
        <f>'GT Data'!J799/1000</f>
        <v>0</v>
      </c>
      <c r="Q797">
        <f>'GT Data'!U799</f>
        <v>0</v>
      </c>
      <c r="R797">
        <f>'GT Data'!V799</f>
        <v>0</v>
      </c>
      <c r="S797">
        <f>'GT Data'!W799</f>
        <v>0</v>
      </c>
    </row>
    <row r="798" spans="1:19" x14ac:dyDescent="0.3">
      <c r="A798">
        <f>'GT Data'!A800</f>
        <v>0</v>
      </c>
      <c r="B798">
        <f>'GT Data'!E800/1000</f>
        <v>0</v>
      </c>
      <c r="C798">
        <f>'GT Data'!F800/1000</f>
        <v>0</v>
      </c>
      <c r="D798">
        <f>'GT Data'!G800/1000</f>
        <v>0</v>
      </c>
      <c r="E798">
        <f>'GT Data'!K800/1000</f>
        <v>0</v>
      </c>
      <c r="F798">
        <f>'GT Data'!L800/1000</f>
        <v>0</v>
      </c>
      <c r="G798">
        <f>'GT Data'!M800/1000</f>
        <v>0</v>
      </c>
      <c r="H798">
        <f>'GT Data'!O800/1000</f>
        <v>0</v>
      </c>
      <c r="I798">
        <f>'GT Data'!P800/1000</f>
        <v>0</v>
      </c>
      <c r="J798">
        <f>'GT Data'!Q800/1000</f>
        <v>0</v>
      </c>
      <c r="K798">
        <f>'GT Data'!R800/1000</f>
        <v>0</v>
      </c>
      <c r="L798">
        <f>'GT Data'!S800/1000</f>
        <v>0</v>
      </c>
      <c r="M798">
        <f>'GT Data'!T800/1000</f>
        <v>0</v>
      </c>
      <c r="N798">
        <f>'GT Data'!H800/1000</f>
        <v>0</v>
      </c>
      <c r="O798">
        <f>'GT Data'!I800/1000</f>
        <v>0</v>
      </c>
      <c r="P798">
        <f>'GT Data'!J800/1000</f>
        <v>0</v>
      </c>
      <c r="Q798">
        <f>'GT Data'!U800</f>
        <v>0</v>
      </c>
      <c r="R798">
        <f>'GT Data'!V800</f>
        <v>0</v>
      </c>
      <c r="S798">
        <f>'GT Data'!W800</f>
        <v>0</v>
      </c>
    </row>
    <row r="799" spans="1:19" x14ac:dyDescent="0.3">
      <c r="A799">
        <f>'GT Data'!A801</f>
        <v>0</v>
      </c>
      <c r="B799">
        <f>'GT Data'!E801/1000</f>
        <v>0</v>
      </c>
      <c r="C799">
        <f>'GT Data'!F801/1000</f>
        <v>0</v>
      </c>
      <c r="D799">
        <f>'GT Data'!G801/1000</f>
        <v>0</v>
      </c>
      <c r="E799">
        <f>'GT Data'!K801/1000</f>
        <v>0</v>
      </c>
      <c r="F799">
        <f>'GT Data'!L801/1000</f>
        <v>0</v>
      </c>
      <c r="G799">
        <f>'GT Data'!M801/1000</f>
        <v>0</v>
      </c>
      <c r="H799">
        <f>'GT Data'!O801/1000</f>
        <v>0</v>
      </c>
      <c r="I799">
        <f>'GT Data'!P801/1000</f>
        <v>0</v>
      </c>
      <c r="J799">
        <f>'GT Data'!Q801/1000</f>
        <v>0</v>
      </c>
      <c r="K799">
        <f>'GT Data'!R801/1000</f>
        <v>0</v>
      </c>
      <c r="L799">
        <f>'GT Data'!S801/1000</f>
        <v>0</v>
      </c>
      <c r="M799">
        <f>'GT Data'!T801/1000</f>
        <v>0</v>
      </c>
      <c r="N799">
        <f>'GT Data'!H801/1000</f>
        <v>0</v>
      </c>
      <c r="O799">
        <f>'GT Data'!I801/1000</f>
        <v>0</v>
      </c>
      <c r="P799">
        <f>'GT Data'!J801/1000</f>
        <v>0</v>
      </c>
      <c r="Q799">
        <f>'GT Data'!U801</f>
        <v>0</v>
      </c>
      <c r="R799">
        <f>'GT Data'!V801</f>
        <v>0</v>
      </c>
      <c r="S799">
        <f>'GT Data'!W801</f>
        <v>0</v>
      </c>
    </row>
    <row r="800" spans="1:19" x14ac:dyDescent="0.3">
      <c r="A800">
        <f>'GT Data'!A802</f>
        <v>0</v>
      </c>
      <c r="B800">
        <f>'GT Data'!E802/1000</f>
        <v>0</v>
      </c>
      <c r="C800">
        <f>'GT Data'!F802/1000</f>
        <v>0</v>
      </c>
      <c r="D800">
        <f>'GT Data'!G802/1000</f>
        <v>0</v>
      </c>
      <c r="E800">
        <f>'GT Data'!K802/1000</f>
        <v>0</v>
      </c>
      <c r="F800">
        <f>'GT Data'!L802/1000</f>
        <v>0</v>
      </c>
      <c r="G800">
        <f>'GT Data'!M802/1000</f>
        <v>0</v>
      </c>
      <c r="H800">
        <f>'GT Data'!O802/1000</f>
        <v>0</v>
      </c>
      <c r="I800">
        <f>'GT Data'!P802/1000</f>
        <v>0</v>
      </c>
      <c r="J800">
        <f>'GT Data'!Q802/1000</f>
        <v>0</v>
      </c>
      <c r="K800">
        <f>'GT Data'!R802/1000</f>
        <v>0</v>
      </c>
      <c r="L800">
        <f>'GT Data'!S802/1000</f>
        <v>0</v>
      </c>
      <c r="M800">
        <f>'GT Data'!T802/1000</f>
        <v>0</v>
      </c>
      <c r="N800">
        <f>'GT Data'!H802/1000</f>
        <v>0</v>
      </c>
      <c r="O800">
        <f>'GT Data'!I802/1000</f>
        <v>0</v>
      </c>
      <c r="P800">
        <f>'GT Data'!J802/1000</f>
        <v>0</v>
      </c>
      <c r="Q800">
        <f>'GT Data'!U802</f>
        <v>0</v>
      </c>
      <c r="R800">
        <f>'GT Data'!V802</f>
        <v>0</v>
      </c>
      <c r="S800">
        <f>'GT Data'!W802</f>
        <v>0</v>
      </c>
    </row>
    <row r="801" spans="1:19" x14ac:dyDescent="0.3">
      <c r="A801">
        <f>'GT Data'!A803</f>
        <v>0</v>
      </c>
      <c r="B801">
        <f>'GT Data'!E803/1000</f>
        <v>0</v>
      </c>
      <c r="C801">
        <f>'GT Data'!F803/1000</f>
        <v>0</v>
      </c>
      <c r="D801">
        <f>'GT Data'!G803/1000</f>
        <v>0</v>
      </c>
      <c r="E801">
        <f>'GT Data'!K803/1000</f>
        <v>0</v>
      </c>
      <c r="F801">
        <f>'GT Data'!L803/1000</f>
        <v>0</v>
      </c>
      <c r="G801">
        <f>'GT Data'!M803/1000</f>
        <v>0</v>
      </c>
      <c r="H801">
        <f>'GT Data'!O803/1000</f>
        <v>0</v>
      </c>
      <c r="I801">
        <f>'GT Data'!P803/1000</f>
        <v>0</v>
      </c>
      <c r="J801">
        <f>'GT Data'!Q803/1000</f>
        <v>0</v>
      </c>
      <c r="K801">
        <f>'GT Data'!R803/1000</f>
        <v>0</v>
      </c>
      <c r="L801">
        <f>'GT Data'!S803/1000</f>
        <v>0</v>
      </c>
      <c r="M801">
        <f>'GT Data'!T803/1000</f>
        <v>0</v>
      </c>
      <c r="N801">
        <f>'GT Data'!H803/1000</f>
        <v>0</v>
      </c>
      <c r="O801">
        <f>'GT Data'!I803/1000</f>
        <v>0</v>
      </c>
      <c r="P801">
        <f>'GT Data'!J803/1000</f>
        <v>0</v>
      </c>
      <c r="Q801">
        <f>'GT Data'!U803</f>
        <v>0</v>
      </c>
      <c r="R801">
        <f>'GT Data'!V803</f>
        <v>0</v>
      </c>
      <c r="S801">
        <f>'GT Data'!W803</f>
        <v>0</v>
      </c>
    </row>
    <row r="802" spans="1:19" x14ac:dyDescent="0.3">
      <c r="A802">
        <f>'GT Data'!A804</f>
        <v>0</v>
      </c>
      <c r="B802">
        <f>'GT Data'!E804/1000</f>
        <v>0</v>
      </c>
      <c r="C802">
        <f>'GT Data'!F804/1000</f>
        <v>0</v>
      </c>
      <c r="D802">
        <f>'GT Data'!G804/1000</f>
        <v>0</v>
      </c>
      <c r="E802">
        <f>'GT Data'!K804/1000</f>
        <v>0</v>
      </c>
      <c r="F802">
        <f>'GT Data'!L804/1000</f>
        <v>0</v>
      </c>
      <c r="G802">
        <f>'GT Data'!M804/1000</f>
        <v>0</v>
      </c>
      <c r="H802">
        <f>'GT Data'!O804/1000</f>
        <v>0</v>
      </c>
      <c r="I802">
        <f>'GT Data'!P804/1000</f>
        <v>0</v>
      </c>
      <c r="J802">
        <f>'GT Data'!Q804/1000</f>
        <v>0</v>
      </c>
      <c r="K802">
        <f>'GT Data'!R804/1000</f>
        <v>0</v>
      </c>
      <c r="L802">
        <f>'GT Data'!S804/1000</f>
        <v>0</v>
      </c>
      <c r="M802">
        <f>'GT Data'!T804/1000</f>
        <v>0</v>
      </c>
      <c r="N802">
        <f>'GT Data'!H804/1000</f>
        <v>0</v>
      </c>
      <c r="O802">
        <f>'GT Data'!I804/1000</f>
        <v>0</v>
      </c>
      <c r="P802">
        <f>'GT Data'!J804/1000</f>
        <v>0</v>
      </c>
      <c r="Q802">
        <f>'GT Data'!U804</f>
        <v>0</v>
      </c>
      <c r="R802">
        <f>'GT Data'!V804</f>
        <v>0</v>
      </c>
      <c r="S802">
        <f>'GT Data'!W804</f>
        <v>0</v>
      </c>
    </row>
    <row r="803" spans="1:19" x14ac:dyDescent="0.3">
      <c r="A803">
        <f>'GT Data'!A805</f>
        <v>0</v>
      </c>
      <c r="B803">
        <f>'GT Data'!E805/1000</f>
        <v>0</v>
      </c>
      <c r="C803">
        <f>'GT Data'!F805/1000</f>
        <v>0</v>
      </c>
      <c r="D803">
        <f>'GT Data'!G805/1000</f>
        <v>0</v>
      </c>
      <c r="E803">
        <f>'GT Data'!K805/1000</f>
        <v>0</v>
      </c>
      <c r="F803">
        <f>'GT Data'!L805/1000</f>
        <v>0</v>
      </c>
      <c r="G803">
        <f>'GT Data'!M805/1000</f>
        <v>0</v>
      </c>
      <c r="H803">
        <f>'GT Data'!O805/1000</f>
        <v>0</v>
      </c>
      <c r="I803">
        <f>'GT Data'!P805/1000</f>
        <v>0</v>
      </c>
      <c r="J803">
        <f>'GT Data'!Q805/1000</f>
        <v>0</v>
      </c>
      <c r="K803">
        <f>'GT Data'!R805/1000</f>
        <v>0</v>
      </c>
      <c r="L803">
        <f>'GT Data'!S805/1000</f>
        <v>0</v>
      </c>
      <c r="M803">
        <f>'GT Data'!T805/1000</f>
        <v>0</v>
      </c>
      <c r="N803">
        <f>'GT Data'!H805/1000</f>
        <v>0</v>
      </c>
      <c r="O803">
        <f>'GT Data'!I805/1000</f>
        <v>0</v>
      </c>
      <c r="P803">
        <f>'GT Data'!J805/1000</f>
        <v>0</v>
      </c>
      <c r="Q803">
        <f>'GT Data'!U805</f>
        <v>0</v>
      </c>
      <c r="R803">
        <f>'GT Data'!V805</f>
        <v>0</v>
      </c>
      <c r="S803">
        <f>'GT Data'!W805</f>
        <v>0</v>
      </c>
    </row>
    <row r="804" spans="1:19" x14ac:dyDescent="0.3">
      <c r="A804">
        <f>'GT Data'!A806</f>
        <v>0</v>
      </c>
      <c r="B804">
        <f>'GT Data'!E806/1000</f>
        <v>0</v>
      </c>
      <c r="C804">
        <f>'GT Data'!F806/1000</f>
        <v>0</v>
      </c>
      <c r="D804">
        <f>'GT Data'!G806/1000</f>
        <v>0</v>
      </c>
      <c r="E804">
        <f>'GT Data'!K806/1000</f>
        <v>0</v>
      </c>
      <c r="F804">
        <f>'GT Data'!L806/1000</f>
        <v>0</v>
      </c>
      <c r="G804">
        <f>'GT Data'!M806/1000</f>
        <v>0</v>
      </c>
      <c r="H804">
        <f>'GT Data'!O806/1000</f>
        <v>0</v>
      </c>
      <c r="I804">
        <f>'GT Data'!P806/1000</f>
        <v>0</v>
      </c>
      <c r="J804">
        <f>'GT Data'!Q806/1000</f>
        <v>0</v>
      </c>
      <c r="K804">
        <f>'GT Data'!R806/1000</f>
        <v>0</v>
      </c>
      <c r="L804">
        <f>'GT Data'!S806/1000</f>
        <v>0</v>
      </c>
      <c r="M804">
        <f>'GT Data'!T806/1000</f>
        <v>0</v>
      </c>
      <c r="N804">
        <f>'GT Data'!H806/1000</f>
        <v>0</v>
      </c>
      <c r="O804">
        <f>'GT Data'!I806/1000</f>
        <v>0</v>
      </c>
      <c r="P804">
        <f>'GT Data'!J806/1000</f>
        <v>0</v>
      </c>
      <c r="Q804">
        <f>'GT Data'!U806</f>
        <v>0</v>
      </c>
      <c r="R804">
        <f>'GT Data'!V806</f>
        <v>0</v>
      </c>
      <c r="S804">
        <f>'GT Data'!W806</f>
        <v>0</v>
      </c>
    </row>
    <row r="805" spans="1:19" x14ac:dyDescent="0.3">
      <c r="A805">
        <f>'GT Data'!A807</f>
        <v>0</v>
      </c>
      <c r="B805">
        <f>'GT Data'!E807/1000</f>
        <v>0</v>
      </c>
      <c r="C805">
        <f>'GT Data'!F807/1000</f>
        <v>0</v>
      </c>
      <c r="D805">
        <f>'GT Data'!G807/1000</f>
        <v>0</v>
      </c>
      <c r="E805">
        <f>'GT Data'!K807/1000</f>
        <v>0</v>
      </c>
      <c r="F805">
        <f>'GT Data'!L807/1000</f>
        <v>0</v>
      </c>
      <c r="G805">
        <f>'GT Data'!M807/1000</f>
        <v>0</v>
      </c>
      <c r="H805">
        <f>'GT Data'!O807/1000</f>
        <v>0</v>
      </c>
      <c r="I805">
        <f>'GT Data'!P807/1000</f>
        <v>0</v>
      </c>
      <c r="J805">
        <f>'GT Data'!Q807/1000</f>
        <v>0</v>
      </c>
      <c r="K805">
        <f>'GT Data'!R807/1000</f>
        <v>0</v>
      </c>
      <c r="L805">
        <f>'GT Data'!S807/1000</f>
        <v>0</v>
      </c>
      <c r="M805">
        <f>'GT Data'!T807/1000</f>
        <v>0</v>
      </c>
      <c r="N805">
        <f>'GT Data'!H807/1000</f>
        <v>0</v>
      </c>
      <c r="O805">
        <f>'GT Data'!I807/1000</f>
        <v>0</v>
      </c>
      <c r="P805">
        <f>'GT Data'!J807/1000</f>
        <v>0</v>
      </c>
      <c r="Q805">
        <f>'GT Data'!U807</f>
        <v>0</v>
      </c>
      <c r="R805">
        <f>'GT Data'!V807</f>
        <v>0</v>
      </c>
      <c r="S805">
        <f>'GT Data'!W807</f>
        <v>0</v>
      </c>
    </row>
    <row r="806" spans="1:19" x14ac:dyDescent="0.3">
      <c r="A806">
        <f>'GT Data'!A808</f>
        <v>0</v>
      </c>
      <c r="B806">
        <f>'GT Data'!E808/1000</f>
        <v>0</v>
      </c>
      <c r="C806">
        <f>'GT Data'!F808/1000</f>
        <v>0</v>
      </c>
      <c r="D806">
        <f>'GT Data'!G808/1000</f>
        <v>0</v>
      </c>
      <c r="E806">
        <f>'GT Data'!K808/1000</f>
        <v>0</v>
      </c>
      <c r="F806">
        <f>'GT Data'!L808/1000</f>
        <v>0</v>
      </c>
      <c r="G806">
        <f>'GT Data'!M808/1000</f>
        <v>0</v>
      </c>
      <c r="H806">
        <f>'GT Data'!O808/1000</f>
        <v>0</v>
      </c>
      <c r="I806">
        <f>'GT Data'!P808/1000</f>
        <v>0</v>
      </c>
      <c r="J806">
        <f>'GT Data'!Q808/1000</f>
        <v>0</v>
      </c>
      <c r="K806">
        <f>'GT Data'!R808/1000</f>
        <v>0</v>
      </c>
      <c r="L806">
        <f>'GT Data'!S808/1000</f>
        <v>0</v>
      </c>
      <c r="M806">
        <f>'GT Data'!T808/1000</f>
        <v>0</v>
      </c>
      <c r="N806">
        <f>'GT Data'!H808/1000</f>
        <v>0</v>
      </c>
      <c r="O806">
        <f>'GT Data'!I808/1000</f>
        <v>0</v>
      </c>
      <c r="P806">
        <f>'GT Data'!J808/1000</f>
        <v>0</v>
      </c>
      <c r="Q806">
        <f>'GT Data'!U808</f>
        <v>0</v>
      </c>
      <c r="R806">
        <f>'GT Data'!V808</f>
        <v>0</v>
      </c>
      <c r="S806">
        <f>'GT Data'!W808</f>
        <v>0</v>
      </c>
    </row>
    <row r="807" spans="1:19" x14ac:dyDescent="0.3">
      <c r="A807">
        <f>'GT Data'!A809</f>
        <v>0</v>
      </c>
      <c r="B807">
        <f>'GT Data'!E809/1000</f>
        <v>0</v>
      </c>
      <c r="C807">
        <f>'GT Data'!F809/1000</f>
        <v>0</v>
      </c>
      <c r="D807">
        <f>'GT Data'!G809/1000</f>
        <v>0</v>
      </c>
      <c r="E807">
        <f>'GT Data'!K809/1000</f>
        <v>0</v>
      </c>
      <c r="F807">
        <f>'GT Data'!L809/1000</f>
        <v>0</v>
      </c>
      <c r="G807">
        <f>'GT Data'!M809/1000</f>
        <v>0</v>
      </c>
      <c r="H807">
        <f>'GT Data'!O809/1000</f>
        <v>0</v>
      </c>
      <c r="I807">
        <f>'GT Data'!P809/1000</f>
        <v>0</v>
      </c>
      <c r="J807">
        <f>'GT Data'!Q809/1000</f>
        <v>0</v>
      </c>
      <c r="K807">
        <f>'GT Data'!R809/1000</f>
        <v>0</v>
      </c>
      <c r="L807">
        <f>'GT Data'!S809/1000</f>
        <v>0</v>
      </c>
      <c r="M807">
        <f>'GT Data'!T809/1000</f>
        <v>0</v>
      </c>
      <c r="N807">
        <f>'GT Data'!H809/1000</f>
        <v>0</v>
      </c>
      <c r="O807">
        <f>'GT Data'!I809/1000</f>
        <v>0</v>
      </c>
      <c r="P807">
        <f>'GT Data'!J809/1000</f>
        <v>0</v>
      </c>
      <c r="Q807">
        <f>'GT Data'!U809</f>
        <v>0</v>
      </c>
      <c r="R807">
        <f>'GT Data'!V809</f>
        <v>0</v>
      </c>
      <c r="S807">
        <f>'GT Data'!W809</f>
        <v>0</v>
      </c>
    </row>
    <row r="808" spans="1:19" x14ac:dyDescent="0.3">
      <c r="A808">
        <f>'GT Data'!A810</f>
        <v>0</v>
      </c>
      <c r="B808">
        <f>'GT Data'!E810/1000</f>
        <v>0</v>
      </c>
      <c r="C808">
        <f>'GT Data'!F810/1000</f>
        <v>0</v>
      </c>
      <c r="D808">
        <f>'GT Data'!G810/1000</f>
        <v>0</v>
      </c>
      <c r="E808">
        <f>'GT Data'!K810/1000</f>
        <v>0</v>
      </c>
      <c r="F808">
        <f>'GT Data'!L810/1000</f>
        <v>0</v>
      </c>
      <c r="G808">
        <f>'GT Data'!M810/1000</f>
        <v>0</v>
      </c>
      <c r="H808">
        <f>'GT Data'!O810/1000</f>
        <v>0</v>
      </c>
      <c r="I808">
        <f>'GT Data'!P810/1000</f>
        <v>0</v>
      </c>
      <c r="J808">
        <f>'GT Data'!Q810/1000</f>
        <v>0</v>
      </c>
      <c r="K808">
        <f>'GT Data'!R810/1000</f>
        <v>0</v>
      </c>
      <c r="L808">
        <f>'GT Data'!S810/1000</f>
        <v>0</v>
      </c>
      <c r="M808">
        <f>'GT Data'!T810/1000</f>
        <v>0</v>
      </c>
      <c r="N808">
        <f>'GT Data'!H810/1000</f>
        <v>0</v>
      </c>
      <c r="O808">
        <f>'GT Data'!I810/1000</f>
        <v>0</v>
      </c>
      <c r="P808">
        <f>'GT Data'!J810/1000</f>
        <v>0</v>
      </c>
      <c r="Q808">
        <f>'GT Data'!U810</f>
        <v>0</v>
      </c>
      <c r="R808">
        <f>'GT Data'!V810</f>
        <v>0</v>
      </c>
      <c r="S808">
        <f>'GT Data'!W810</f>
        <v>0</v>
      </c>
    </row>
    <row r="809" spans="1:19" x14ac:dyDescent="0.3">
      <c r="A809">
        <f>'GT Data'!A811</f>
        <v>0</v>
      </c>
      <c r="B809">
        <f>'GT Data'!E811/1000</f>
        <v>0</v>
      </c>
      <c r="C809">
        <f>'GT Data'!F811/1000</f>
        <v>0</v>
      </c>
      <c r="D809">
        <f>'GT Data'!G811/1000</f>
        <v>0</v>
      </c>
      <c r="E809">
        <f>'GT Data'!K811/1000</f>
        <v>0</v>
      </c>
      <c r="F809">
        <f>'GT Data'!L811/1000</f>
        <v>0</v>
      </c>
      <c r="G809">
        <f>'GT Data'!M811/1000</f>
        <v>0</v>
      </c>
      <c r="H809">
        <f>'GT Data'!O811/1000</f>
        <v>0</v>
      </c>
      <c r="I809">
        <f>'GT Data'!P811/1000</f>
        <v>0</v>
      </c>
      <c r="J809">
        <f>'GT Data'!Q811/1000</f>
        <v>0</v>
      </c>
      <c r="K809">
        <f>'GT Data'!R811/1000</f>
        <v>0</v>
      </c>
      <c r="L809">
        <f>'GT Data'!S811/1000</f>
        <v>0</v>
      </c>
      <c r="M809">
        <f>'GT Data'!T811/1000</f>
        <v>0</v>
      </c>
      <c r="N809">
        <f>'GT Data'!H811/1000</f>
        <v>0</v>
      </c>
      <c r="O809">
        <f>'GT Data'!I811/1000</f>
        <v>0</v>
      </c>
      <c r="P809">
        <f>'GT Data'!J811/1000</f>
        <v>0</v>
      </c>
      <c r="Q809">
        <f>'GT Data'!U811</f>
        <v>0</v>
      </c>
      <c r="R809">
        <f>'GT Data'!V811</f>
        <v>0</v>
      </c>
      <c r="S809">
        <f>'GT Data'!W811</f>
        <v>0</v>
      </c>
    </row>
    <row r="810" spans="1:19" x14ac:dyDescent="0.3">
      <c r="A810">
        <f>'GT Data'!A812</f>
        <v>0</v>
      </c>
      <c r="B810">
        <f>'GT Data'!E812/1000</f>
        <v>0</v>
      </c>
      <c r="C810">
        <f>'GT Data'!F812/1000</f>
        <v>0</v>
      </c>
      <c r="D810">
        <f>'GT Data'!G812/1000</f>
        <v>0</v>
      </c>
      <c r="E810">
        <f>'GT Data'!K812/1000</f>
        <v>0</v>
      </c>
      <c r="F810">
        <f>'GT Data'!L812/1000</f>
        <v>0</v>
      </c>
      <c r="G810">
        <f>'GT Data'!M812/1000</f>
        <v>0</v>
      </c>
      <c r="H810">
        <f>'GT Data'!O812/1000</f>
        <v>0</v>
      </c>
      <c r="I810">
        <f>'GT Data'!P812/1000</f>
        <v>0</v>
      </c>
      <c r="J810">
        <f>'GT Data'!Q812/1000</f>
        <v>0</v>
      </c>
      <c r="K810">
        <f>'GT Data'!R812/1000</f>
        <v>0</v>
      </c>
      <c r="L810">
        <f>'GT Data'!S812/1000</f>
        <v>0</v>
      </c>
      <c r="M810">
        <f>'GT Data'!T812/1000</f>
        <v>0</v>
      </c>
      <c r="N810">
        <f>'GT Data'!H812/1000</f>
        <v>0</v>
      </c>
      <c r="O810">
        <f>'GT Data'!I812/1000</f>
        <v>0</v>
      </c>
      <c r="P810">
        <f>'GT Data'!J812/1000</f>
        <v>0</v>
      </c>
      <c r="Q810">
        <f>'GT Data'!U812</f>
        <v>0</v>
      </c>
      <c r="R810">
        <f>'GT Data'!V812</f>
        <v>0</v>
      </c>
      <c r="S810">
        <f>'GT Data'!W812</f>
        <v>0</v>
      </c>
    </row>
    <row r="811" spans="1:19" x14ac:dyDescent="0.3">
      <c r="A811">
        <f>'GT Data'!A813</f>
        <v>0</v>
      </c>
      <c r="B811">
        <f>'GT Data'!E813/1000</f>
        <v>0</v>
      </c>
      <c r="C811">
        <f>'GT Data'!F813/1000</f>
        <v>0</v>
      </c>
      <c r="D811">
        <f>'GT Data'!G813/1000</f>
        <v>0</v>
      </c>
      <c r="E811">
        <f>'GT Data'!K813/1000</f>
        <v>0</v>
      </c>
      <c r="F811">
        <f>'GT Data'!L813/1000</f>
        <v>0</v>
      </c>
      <c r="G811">
        <f>'GT Data'!M813/1000</f>
        <v>0</v>
      </c>
      <c r="H811">
        <f>'GT Data'!O813/1000</f>
        <v>0</v>
      </c>
      <c r="I811">
        <f>'GT Data'!P813/1000</f>
        <v>0</v>
      </c>
      <c r="J811">
        <f>'GT Data'!Q813/1000</f>
        <v>0</v>
      </c>
      <c r="K811">
        <f>'GT Data'!R813/1000</f>
        <v>0</v>
      </c>
      <c r="L811">
        <f>'GT Data'!S813/1000</f>
        <v>0</v>
      </c>
      <c r="M811">
        <f>'GT Data'!T813/1000</f>
        <v>0</v>
      </c>
      <c r="N811">
        <f>'GT Data'!H813/1000</f>
        <v>0</v>
      </c>
      <c r="O811">
        <f>'GT Data'!I813/1000</f>
        <v>0</v>
      </c>
      <c r="P811">
        <f>'GT Data'!J813/1000</f>
        <v>0</v>
      </c>
      <c r="Q811">
        <f>'GT Data'!U813</f>
        <v>0</v>
      </c>
      <c r="R811">
        <f>'GT Data'!V813</f>
        <v>0</v>
      </c>
      <c r="S811">
        <f>'GT Data'!W813</f>
        <v>0</v>
      </c>
    </row>
    <row r="812" spans="1:19" x14ac:dyDescent="0.3">
      <c r="A812">
        <f>'GT Data'!A814</f>
        <v>0</v>
      </c>
      <c r="B812">
        <f>'GT Data'!E814/1000</f>
        <v>0</v>
      </c>
      <c r="C812">
        <f>'GT Data'!F814/1000</f>
        <v>0</v>
      </c>
      <c r="D812">
        <f>'GT Data'!G814/1000</f>
        <v>0</v>
      </c>
      <c r="E812">
        <f>'GT Data'!K814/1000</f>
        <v>0</v>
      </c>
      <c r="F812">
        <f>'GT Data'!L814/1000</f>
        <v>0</v>
      </c>
      <c r="G812">
        <f>'GT Data'!M814/1000</f>
        <v>0</v>
      </c>
      <c r="H812">
        <f>'GT Data'!O814/1000</f>
        <v>0</v>
      </c>
      <c r="I812">
        <f>'GT Data'!P814/1000</f>
        <v>0</v>
      </c>
      <c r="J812">
        <f>'GT Data'!Q814/1000</f>
        <v>0</v>
      </c>
      <c r="K812">
        <f>'GT Data'!R814/1000</f>
        <v>0</v>
      </c>
      <c r="L812">
        <f>'GT Data'!S814/1000</f>
        <v>0</v>
      </c>
      <c r="M812">
        <f>'GT Data'!T814/1000</f>
        <v>0</v>
      </c>
      <c r="N812">
        <f>'GT Data'!H814/1000</f>
        <v>0</v>
      </c>
      <c r="O812">
        <f>'GT Data'!I814/1000</f>
        <v>0</v>
      </c>
      <c r="P812">
        <f>'GT Data'!J814/1000</f>
        <v>0</v>
      </c>
      <c r="Q812">
        <f>'GT Data'!U814</f>
        <v>0</v>
      </c>
      <c r="R812">
        <f>'GT Data'!V814</f>
        <v>0</v>
      </c>
      <c r="S812">
        <f>'GT Data'!W814</f>
        <v>0</v>
      </c>
    </row>
    <row r="813" spans="1:19" x14ac:dyDescent="0.3">
      <c r="A813">
        <f>'GT Data'!A815</f>
        <v>0</v>
      </c>
      <c r="B813">
        <f>'GT Data'!E815/1000</f>
        <v>0</v>
      </c>
      <c r="C813">
        <f>'GT Data'!F815/1000</f>
        <v>0</v>
      </c>
      <c r="D813">
        <f>'GT Data'!G815/1000</f>
        <v>0</v>
      </c>
      <c r="E813">
        <f>'GT Data'!K815/1000</f>
        <v>0</v>
      </c>
      <c r="F813">
        <f>'GT Data'!L815/1000</f>
        <v>0</v>
      </c>
      <c r="G813">
        <f>'GT Data'!M815/1000</f>
        <v>0</v>
      </c>
      <c r="H813">
        <f>'GT Data'!O815/1000</f>
        <v>0</v>
      </c>
      <c r="I813">
        <f>'GT Data'!P815/1000</f>
        <v>0</v>
      </c>
      <c r="J813">
        <f>'GT Data'!Q815/1000</f>
        <v>0</v>
      </c>
      <c r="K813">
        <f>'GT Data'!R815/1000</f>
        <v>0</v>
      </c>
      <c r="L813">
        <f>'GT Data'!S815/1000</f>
        <v>0</v>
      </c>
      <c r="M813">
        <f>'GT Data'!T815/1000</f>
        <v>0</v>
      </c>
      <c r="N813">
        <f>'GT Data'!H815/1000</f>
        <v>0</v>
      </c>
      <c r="O813">
        <f>'GT Data'!I815/1000</f>
        <v>0</v>
      </c>
      <c r="P813">
        <f>'GT Data'!J815/1000</f>
        <v>0</v>
      </c>
      <c r="Q813">
        <f>'GT Data'!U815</f>
        <v>0</v>
      </c>
      <c r="R813">
        <f>'GT Data'!V815</f>
        <v>0</v>
      </c>
      <c r="S813">
        <f>'GT Data'!W815</f>
        <v>0</v>
      </c>
    </row>
    <row r="814" spans="1:19" x14ac:dyDescent="0.3">
      <c r="A814">
        <f>'GT Data'!A816</f>
        <v>0</v>
      </c>
      <c r="B814">
        <f>'GT Data'!E816/1000</f>
        <v>0</v>
      </c>
      <c r="C814">
        <f>'GT Data'!F816/1000</f>
        <v>0</v>
      </c>
      <c r="D814">
        <f>'GT Data'!G816/1000</f>
        <v>0</v>
      </c>
      <c r="E814">
        <f>'GT Data'!K816/1000</f>
        <v>0</v>
      </c>
      <c r="F814">
        <f>'GT Data'!L816/1000</f>
        <v>0</v>
      </c>
      <c r="G814">
        <f>'GT Data'!M816/1000</f>
        <v>0</v>
      </c>
      <c r="H814">
        <f>'GT Data'!O816/1000</f>
        <v>0</v>
      </c>
      <c r="I814">
        <f>'GT Data'!P816/1000</f>
        <v>0</v>
      </c>
      <c r="J814">
        <f>'GT Data'!Q816/1000</f>
        <v>0</v>
      </c>
      <c r="K814">
        <f>'GT Data'!R816/1000</f>
        <v>0</v>
      </c>
      <c r="L814">
        <f>'GT Data'!S816/1000</f>
        <v>0</v>
      </c>
      <c r="M814">
        <f>'GT Data'!T816/1000</f>
        <v>0</v>
      </c>
      <c r="N814">
        <f>'GT Data'!H816/1000</f>
        <v>0</v>
      </c>
      <c r="O814">
        <f>'GT Data'!I816/1000</f>
        <v>0</v>
      </c>
      <c r="P814">
        <f>'GT Data'!J816/1000</f>
        <v>0</v>
      </c>
      <c r="Q814">
        <f>'GT Data'!U816</f>
        <v>0</v>
      </c>
      <c r="R814">
        <f>'GT Data'!V816</f>
        <v>0</v>
      </c>
      <c r="S814">
        <f>'GT Data'!W816</f>
        <v>0</v>
      </c>
    </row>
    <row r="815" spans="1:19" x14ac:dyDescent="0.3">
      <c r="A815">
        <f>'GT Data'!A817</f>
        <v>0</v>
      </c>
      <c r="B815">
        <f>'GT Data'!E817/1000</f>
        <v>0</v>
      </c>
      <c r="C815">
        <f>'GT Data'!F817/1000</f>
        <v>0</v>
      </c>
      <c r="D815">
        <f>'GT Data'!G817/1000</f>
        <v>0</v>
      </c>
      <c r="E815">
        <f>'GT Data'!K817/1000</f>
        <v>0</v>
      </c>
      <c r="F815">
        <f>'GT Data'!L817/1000</f>
        <v>0</v>
      </c>
      <c r="G815">
        <f>'GT Data'!M817/1000</f>
        <v>0</v>
      </c>
      <c r="H815">
        <f>'GT Data'!O817/1000</f>
        <v>0</v>
      </c>
      <c r="I815">
        <f>'GT Data'!P817/1000</f>
        <v>0</v>
      </c>
      <c r="J815">
        <f>'GT Data'!Q817/1000</f>
        <v>0</v>
      </c>
      <c r="K815">
        <f>'GT Data'!R817/1000</f>
        <v>0</v>
      </c>
      <c r="L815">
        <f>'GT Data'!S817/1000</f>
        <v>0</v>
      </c>
      <c r="M815">
        <f>'GT Data'!T817/1000</f>
        <v>0</v>
      </c>
      <c r="N815">
        <f>'GT Data'!H817/1000</f>
        <v>0</v>
      </c>
      <c r="O815">
        <f>'GT Data'!I817/1000</f>
        <v>0</v>
      </c>
      <c r="P815">
        <f>'GT Data'!J817/1000</f>
        <v>0</v>
      </c>
      <c r="Q815">
        <f>'GT Data'!U817</f>
        <v>0</v>
      </c>
      <c r="R815">
        <f>'GT Data'!V817</f>
        <v>0</v>
      </c>
      <c r="S815">
        <f>'GT Data'!W817</f>
        <v>0</v>
      </c>
    </row>
    <row r="816" spans="1:19" x14ac:dyDescent="0.3">
      <c r="A816">
        <f>'GT Data'!A818</f>
        <v>0</v>
      </c>
      <c r="B816">
        <f>'GT Data'!E818/1000</f>
        <v>0</v>
      </c>
      <c r="C816">
        <f>'GT Data'!F818/1000</f>
        <v>0</v>
      </c>
      <c r="D816">
        <f>'GT Data'!G818/1000</f>
        <v>0</v>
      </c>
      <c r="E816">
        <f>'GT Data'!K818/1000</f>
        <v>0</v>
      </c>
      <c r="F816">
        <f>'GT Data'!L818/1000</f>
        <v>0</v>
      </c>
      <c r="G816">
        <f>'GT Data'!M818/1000</f>
        <v>0</v>
      </c>
      <c r="H816">
        <f>'GT Data'!O818/1000</f>
        <v>0</v>
      </c>
      <c r="I816">
        <f>'GT Data'!P818/1000</f>
        <v>0</v>
      </c>
      <c r="J816">
        <f>'GT Data'!Q818/1000</f>
        <v>0</v>
      </c>
      <c r="K816">
        <f>'GT Data'!R818/1000</f>
        <v>0</v>
      </c>
      <c r="L816">
        <f>'GT Data'!S818/1000</f>
        <v>0</v>
      </c>
      <c r="M816">
        <f>'GT Data'!T818/1000</f>
        <v>0</v>
      </c>
      <c r="N816">
        <f>'GT Data'!H818/1000</f>
        <v>0</v>
      </c>
      <c r="O816">
        <f>'GT Data'!I818/1000</f>
        <v>0</v>
      </c>
      <c r="P816">
        <f>'GT Data'!J818/1000</f>
        <v>0</v>
      </c>
      <c r="Q816">
        <f>'GT Data'!U818</f>
        <v>0</v>
      </c>
      <c r="R816">
        <f>'GT Data'!V818</f>
        <v>0</v>
      </c>
      <c r="S816">
        <f>'GT Data'!W818</f>
        <v>0</v>
      </c>
    </row>
    <row r="817" spans="1:19" x14ac:dyDescent="0.3">
      <c r="A817">
        <f>'GT Data'!A819</f>
        <v>0</v>
      </c>
      <c r="B817">
        <f>'GT Data'!E819/1000</f>
        <v>0</v>
      </c>
      <c r="C817">
        <f>'GT Data'!F819/1000</f>
        <v>0</v>
      </c>
      <c r="D817">
        <f>'GT Data'!G819/1000</f>
        <v>0</v>
      </c>
      <c r="E817">
        <f>'GT Data'!K819/1000</f>
        <v>0</v>
      </c>
      <c r="F817">
        <f>'GT Data'!L819/1000</f>
        <v>0</v>
      </c>
      <c r="G817">
        <f>'GT Data'!M819/1000</f>
        <v>0</v>
      </c>
      <c r="H817">
        <f>'GT Data'!O819/1000</f>
        <v>0</v>
      </c>
      <c r="I817">
        <f>'GT Data'!P819/1000</f>
        <v>0</v>
      </c>
      <c r="J817">
        <f>'GT Data'!Q819/1000</f>
        <v>0</v>
      </c>
      <c r="K817">
        <f>'GT Data'!R819/1000</f>
        <v>0</v>
      </c>
      <c r="L817">
        <f>'GT Data'!S819/1000</f>
        <v>0</v>
      </c>
      <c r="M817">
        <f>'GT Data'!T819/1000</f>
        <v>0</v>
      </c>
      <c r="N817">
        <f>'GT Data'!H819/1000</f>
        <v>0</v>
      </c>
      <c r="O817">
        <f>'GT Data'!I819/1000</f>
        <v>0</v>
      </c>
      <c r="P817">
        <f>'GT Data'!J819/1000</f>
        <v>0</v>
      </c>
      <c r="Q817">
        <f>'GT Data'!U819</f>
        <v>0</v>
      </c>
      <c r="R817">
        <f>'GT Data'!V819</f>
        <v>0</v>
      </c>
      <c r="S817">
        <f>'GT Data'!W819</f>
        <v>0</v>
      </c>
    </row>
    <row r="818" spans="1:19" x14ac:dyDescent="0.3">
      <c r="A818">
        <f>'GT Data'!A820</f>
        <v>0</v>
      </c>
      <c r="B818">
        <f>'GT Data'!E820/1000</f>
        <v>0</v>
      </c>
      <c r="C818">
        <f>'GT Data'!F820/1000</f>
        <v>0</v>
      </c>
      <c r="D818">
        <f>'GT Data'!G820/1000</f>
        <v>0</v>
      </c>
      <c r="E818">
        <f>'GT Data'!K820/1000</f>
        <v>0</v>
      </c>
      <c r="F818">
        <f>'GT Data'!L820/1000</f>
        <v>0</v>
      </c>
      <c r="G818">
        <f>'GT Data'!M820/1000</f>
        <v>0</v>
      </c>
      <c r="H818">
        <f>'GT Data'!O820/1000</f>
        <v>0</v>
      </c>
      <c r="I818">
        <f>'GT Data'!P820/1000</f>
        <v>0</v>
      </c>
      <c r="J818">
        <f>'GT Data'!Q820/1000</f>
        <v>0</v>
      </c>
      <c r="K818">
        <f>'GT Data'!R820/1000</f>
        <v>0</v>
      </c>
      <c r="L818">
        <f>'GT Data'!S820/1000</f>
        <v>0</v>
      </c>
      <c r="M818">
        <f>'GT Data'!T820/1000</f>
        <v>0</v>
      </c>
      <c r="N818">
        <f>'GT Data'!H820/1000</f>
        <v>0</v>
      </c>
      <c r="O818">
        <f>'GT Data'!I820/1000</f>
        <v>0</v>
      </c>
      <c r="P818">
        <f>'GT Data'!J820/1000</f>
        <v>0</v>
      </c>
      <c r="Q818">
        <f>'GT Data'!U820</f>
        <v>0</v>
      </c>
      <c r="R818">
        <f>'GT Data'!V820</f>
        <v>0</v>
      </c>
      <c r="S818">
        <f>'GT Data'!W820</f>
        <v>0</v>
      </c>
    </row>
    <row r="819" spans="1:19" x14ac:dyDescent="0.3">
      <c r="A819">
        <f>'GT Data'!A821</f>
        <v>0</v>
      </c>
      <c r="B819">
        <f>'GT Data'!E821/1000</f>
        <v>0</v>
      </c>
      <c r="C819">
        <f>'GT Data'!F821/1000</f>
        <v>0</v>
      </c>
      <c r="D819">
        <f>'GT Data'!G821/1000</f>
        <v>0</v>
      </c>
      <c r="E819">
        <f>'GT Data'!K821/1000</f>
        <v>0</v>
      </c>
      <c r="F819">
        <f>'GT Data'!L821/1000</f>
        <v>0</v>
      </c>
      <c r="G819">
        <f>'GT Data'!M821/1000</f>
        <v>0</v>
      </c>
      <c r="H819">
        <f>'GT Data'!O821/1000</f>
        <v>0</v>
      </c>
      <c r="I819">
        <f>'GT Data'!P821/1000</f>
        <v>0</v>
      </c>
      <c r="J819">
        <f>'GT Data'!Q821/1000</f>
        <v>0</v>
      </c>
      <c r="K819">
        <f>'GT Data'!R821/1000</f>
        <v>0</v>
      </c>
      <c r="L819">
        <f>'GT Data'!S821/1000</f>
        <v>0</v>
      </c>
      <c r="M819">
        <f>'GT Data'!T821/1000</f>
        <v>0</v>
      </c>
      <c r="N819">
        <f>'GT Data'!H821/1000</f>
        <v>0</v>
      </c>
      <c r="O819">
        <f>'GT Data'!I821/1000</f>
        <v>0</v>
      </c>
      <c r="P819">
        <f>'GT Data'!J821/1000</f>
        <v>0</v>
      </c>
      <c r="Q819">
        <f>'GT Data'!U821</f>
        <v>0</v>
      </c>
      <c r="R819">
        <f>'GT Data'!V821</f>
        <v>0</v>
      </c>
      <c r="S819">
        <f>'GT Data'!W821</f>
        <v>0</v>
      </c>
    </row>
    <row r="820" spans="1:19" x14ac:dyDescent="0.3">
      <c r="A820">
        <f>'GT Data'!A822</f>
        <v>0</v>
      </c>
      <c r="B820">
        <f>'GT Data'!E822/1000</f>
        <v>0</v>
      </c>
      <c r="C820">
        <f>'GT Data'!F822/1000</f>
        <v>0</v>
      </c>
      <c r="D820">
        <f>'GT Data'!G822/1000</f>
        <v>0</v>
      </c>
      <c r="E820">
        <f>'GT Data'!K822/1000</f>
        <v>0</v>
      </c>
      <c r="F820">
        <f>'GT Data'!L822/1000</f>
        <v>0</v>
      </c>
      <c r="G820">
        <f>'GT Data'!M822/1000</f>
        <v>0</v>
      </c>
      <c r="H820">
        <f>'GT Data'!O822/1000</f>
        <v>0</v>
      </c>
      <c r="I820">
        <f>'GT Data'!P822/1000</f>
        <v>0</v>
      </c>
      <c r="J820">
        <f>'GT Data'!Q822/1000</f>
        <v>0</v>
      </c>
      <c r="K820">
        <f>'GT Data'!R822/1000</f>
        <v>0</v>
      </c>
      <c r="L820">
        <f>'GT Data'!S822/1000</f>
        <v>0</v>
      </c>
      <c r="M820">
        <f>'GT Data'!T822/1000</f>
        <v>0</v>
      </c>
      <c r="N820">
        <f>'GT Data'!H822/1000</f>
        <v>0</v>
      </c>
      <c r="O820">
        <f>'GT Data'!I822/1000</f>
        <v>0</v>
      </c>
      <c r="P820">
        <f>'GT Data'!J822/1000</f>
        <v>0</v>
      </c>
      <c r="Q820">
        <f>'GT Data'!U822</f>
        <v>0</v>
      </c>
      <c r="R820">
        <f>'GT Data'!V822</f>
        <v>0</v>
      </c>
      <c r="S820">
        <f>'GT Data'!W822</f>
        <v>0</v>
      </c>
    </row>
    <row r="821" spans="1:19" x14ac:dyDescent="0.3">
      <c r="A821">
        <f>'GT Data'!A823</f>
        <v>0</v>
      </c>
      <c r="B821">
        <f>'GT Data'!E823/1000</f>
        <v>0</v>
      </c>
      <c r="C821">
        <f>'GT Data'!F823/1000</f>
        <v>0</v>
      </c>
      <c r="D821">
        <f>'GT Data'!G823/1000</f>
        <v>0</v>
      </c>
      <c r="E821">
        <f>'GT Data'!K823/1000</f>
        <v>0</v>
      </c>
      <c r="F821">
        <f>'GT Data'!L823/1000</f>
        <v>0</v>
      </c>
      <c r="G821">
        <f>'GT Data'!M823/1000</f>
        <v>0</v>
      </c>
      <c r="H821">
        <f>'GT Data'!O823/1000</f>
        <v>0</v>
      </c>
      <c r="I821">
        <f>'GT Data'!P823/1000</f>
        <v>0</v>
      </c>
      <c r="J821">
        <f>'GT Data'!Q823/1000</f>
        <v>0</v>
      </c>
      <c r="K821">
        <f>'GT Data'!R823/1000</f>
        <v>0</v>
      </c>
      <c r="L821">
        <f>'GT Data'!S823/1000</f>
        <v>0</v>
      </c>
      <c r="M821">
        <f>'GT Data'!T823/1000</f>
        <v>0</v>
      </c>
      <c r="N821">
        <f>'GT Data'!H823/1000</f>
        <v>0</v>
      </c>
      <c r="O821">
        <f>'GT Data'!I823/1000</f>
        <v>0</v>
      </c>
      <c r="P821">
        <f>'GT Data'!J823/1000</f>
        <v>0</v>
      </c>
      <c r="Q821">
        <f>'GT Data'!U823</f>
        <v>0</v>
      </c>
      <c r="R821">
        <f>'GT Data'!V823</f>
        <v>0</v>
      </c>
      <c r="S821">
        <f>'GT Data'!W823</f>
        <v>0</v>
      </c>
    </row>
    <row r="822" spans="1:19" x14ac:dyDescent="0.3">
      <c r="A822">
        <f>'GT Data'!A824</f>
        <v>0</v>
      </c>
      <c r="B822">
        <f>'GT Data'!E824/1000</f>
        <v>0</v>
      </c>
      <c r="C822">
        <f>'GT Data'!F824/1000</f>
        <v>0</v>
      </c>
      <c r="D822">
        <f>'GT Data'!G824/1000</f>
        <v>0</v>
      </c>
      <c r="E822">
        <f>'GT Data'!K824/1000</f>
        <v>0</v>
      </c>
      <c r="F822">
        <f>'GT Data'!L824/1000</f>
        <v>0</v>
      </c>
      <c r="G822">
        <f>'GT Data'!M824/1000</f>
        <v>0</v>
      </c>
      <c r="H822">
        <f>'GT Data'!O824/1000</f>
        <v>0</v>
      </c>
      <c r="I822">
        <f>'GT Data'!P824/1000</f>
        <v>0</v>
      </c>
      <c r="J822">
        <f>'GT Data'!Q824/1000</f>
        <v>0</v>
      </c>
      <c r="K822">
        <f>'GT Data'!R824/1000</f>
        <v>0</v>
      </c>
      <c r="L822">
        <f>'GT Data'!S824/1000</f>
        <v>0</v>
      </c>
      <c r="M822">
        <f>'GT Data'!T824/1000</f>
        <v>0</v>
      </c>
      <c r="N822">
        <f>'GT Data'!H824/1000</f>
        <v>0</v>
      </c>
      <c r="O822">
        <f>'GT Data'!I824/1000</f>
        <v>0</v>
      </c>
      <c r="P822">
        <f>'GT Data'!J824/1000</f>
        <v>0</v>
      </c>
      <c r="Q822">
        <f>'GT Data'!U824</f>
        <v>0</v>
      </c>
      <c r="R822">
        <f>'GT Data'!V824</f>
        <v>0</v>
      </c>
      <c r="S822">
        <f>'GT Data'!W824</f>
        <v>0</v>
      </c>
    </row>
    <row r="823" spans="1:19" x14ac:dyDescent="0.3">
      <c r="A823">
        <f>'GT Data'!A825</f>
        <v>0</v>
      </c>
      <c r="B823">
        <f>'GT Data'!E825/1000</f>
        <v>0</v>
      </c>
      <c r="C823">
        <f>'GT Data'!F825/1000</f>
        <v>0</v>
      </c>
      <c r="D823">
        <f>'GT Data'!G825/1000</f>
        <v>0</v>
      </c>
      <c r="E823">
        <f>'GT Data'!K825/1000</f>
        <v>0</v>
      </c>
      <c r="F823">
        <f>'GT Data'!L825/1000</f>
        <v>0</v>
      </c>
      <c r="G823">
        <f>'GT Data'!M825/1000</f>
        <v>0</v>
      </c>
      <c r="H823">
        <f>'GT Data'!O825/1000</f>
        <v>0</v>
      </c>
      <c r="I823">
        <f>'GT Data'!P825/1000</f>
        <v>0</v>
      </c>
      <c r="J823">
        <f>'GT Data'!Q825/1000</f>
        <v>0</v>
      </c>
      <c r="K823">
        <f>'GT Data'!R825/1000</f>
        <v>0</v>
      </c>
      <c r="L823">
        <f>'GT Data'!S825/1000</f>
        <v>0</v>
      </c>
      <c r="M823">
        <f>'GT Data'!T825/1000</f>
        <v>0</v>
      </c>
      <c r="N823">
        <f>'GT Data'!H825/1000</f>
        <v>0</v>
      </c>
      <c r="O823">
        <f>'GT Data'!I825/1000</f>
        <v>0</v>
      </c>
      <c r="P823">
        <f>'GT Data'!J825/1000</f>
        <v>0</v>
      </c>
      <c r="Q823">
        <f>'GT Data'!U825</f>
        <v>0</v>
      </c>
      <c r="R823">
        <f>'GT Data'!V825</f>
        <v>0</v>
      </c>
      <c r="S823">
        <f>'GT Data'!W825</f>
        <v>0</v>
      </c>
    </row>
    <row r="824" spans="1:19" x14ac:dyDescent="0.3">
      <c r="A824">
        <f>'GT Data'!A826</f>
        <v>0</v>
      </c>
      <c r="B824">
        <f>'GT Data'!E826/1000</f>
        <v>0</v>
      </c>
      <c r="C824">
        <f>'GT Data'!F826/1000</f>
        <v>0</v>
      </c>
      <c r="D824">
        <f>'GT Data'!G826/1000</f>
        <v>0</v>
      </c>
      <c r="E824">
        <f>'GT Data'!K826/1000</f>
        <v>0</v>
      </c>
      <c r="F824">
        <f>'GT Data'!L826/1000</f>
        <v>0</v>
      </c>
      <c r="G824">
        <f>'GT Data'!M826/1000</f>
        <v>0</v>
      </c>
      <c r="H824">
        <f>'GT Data'!O826/1000</f>
        <v>0</v>
      </c>
      <c r="I824">
        <f>'GT Data'!P826/1000</f>
        <v>0</v>
      </c>
      <c r="J824">
        <f>'GT Data'!Q826/1000</f>
        <v>0</v>
      </c>
      <c r="K824">
        <f>'GT Data'!R826/1000</f>
        <v>0</v>
      </c>
      <c r="L824">
        <f>'GT Data'!S826/1000</f>
        <v>0</v>
      </c>
      <c r="M824">
        <f>'GT Data'!T826/1000</f>
        <v>0</v>
      </c>
      <c r="N824">
        <f>'GT Data'!H826/1000</f>
        <v>0</v>
      </c>
      <c r="O824">
        <f>'GT Data'!I826/1000</f>
        <v>0</v>
      </c>
      <c r="P824">
        <f>'GT Data'!J826/1000</f>
        <v>0</v>
      </c>
      <c r="Q824">
        <f>'GT Data'!U826</f>
        <v>0</v>
      </c>
      <c r="R824">
        <f>'GT Data'!V826</f>
        <v>0</v>
      </c>
      <c r="S824">
        <f>'GT Data'!W826</f>
        <v>0</v>
      </c>
    </row>
    <row r="825" spans="1:19" x14ac:dyDescent="0.3">
      <c r="A825">
        <f>'GT Data'!A827</f>
        <v>0</v>
      </c>
      <c r="B825">
        <f>'GT Data'!E827/1000</f>
        <v>0</v>
      </c>
      <c r="C825">
        <f>'GT Data'!F827/1000</f>
        <v>0</v>
      </c>
      <c r="D825">
        <f>'GT Data'!G827/1000</f>
        <v>0</v>
      </c>
      <c r="E825">
        <f>'GT Data'!K827/1000</f>
        <v>0</v>
      </c>
      <c r="F825">
        <f>'GT Data'!L827/1000</f>
        <v>0</v>
      </c>
      <c r="G825">
        <f>'GT Data'!M827/1000</f>
        <v>0</v>
      </c>
      <c r="H825">
        <f>'GT Data'!O827/1000</f>
        <v>0</v>
      </c>
      <c r="I825">
        <f>'GT Data'!P827/1000</f>
        <v>0</v>
      </c>
      <c r="J825">
        <f>'GT Data'!Q827/1000</f>
        <v>0</v>
      </c>
      <c r="K825">
        <f>'GT Data'!R827/1000</f>
        <v>0</v>
      </c>
      <c r="L825">
        <f>'GT Data'!S827/1000</f>
        <v>0</v>
      </c>
      <c r="M825">
        <f>'GT Data'!T827/1000</f>
        <v>0</v>
      </c>
      <c r="N825">
        <f>'GT Data'!H827/1000</f>
        <v>0</v>
      </c>
      <c r="O825">
        <f>'GT Data'!I827/1000</f>
        <v>0</v>
      </c>
      <c r="P825">
        <f>'GT Data'!J827/1000</f>
        <v>0</v>
      </c>
      <c r="Q825">
        <f>'GT Data'!U827</f>
        <v>0</v>
      </c>
      <c r="R825">
        <f>'GT Data'!V827</f>
        <v>0</v>
      </c>
      <c r="S825">
        <f>'GT Data'!W827</f>
        <v>0</v>
      </c>
    </row>
    <row r="826" spans="1:19" x14ac:dyDescent="0.3">
      <c r="A826">
        <f>'GT Data'!A828</f>
        <v>0</v>
      </c>
      <c r="B826">
        <f>'GT Data'!E828/1000</f>
        <v>0</v>
      </c>
      <c r="C826">
        <f>'GT Data'!F828/1000</f>
        <v>0</v>
      </c>
      <c r="D826">
        <f>'GT Data'!G828/1000</f>
        <v>0</v>
      </c>
      <c r="E826">
        <f>'GT Data'!K828/1000</f>
        <v>0</v>
      </c>
      <c r="F826">
        <f>'GT Data'!L828/1000</f>
        <v>0</v>
      </c>
      <c r="G826">
        <f>'GT Data'!M828/1000</f>
        <v>0</v>
      </c>
      <c r="H826">
        <f>'GT Data'!O828/1000</f>
        <v>0</v>
      </c>
      <c r="I826">
        <f>'GT Data'!P828/1000</f>
        <v>0</v>
      </c>
      <c r="J826">
        <f>'GT Data'!Q828/1000</f>
        <v>0</v>
      </c>
      <c r="K826">
        <f>'GT Data'!R828/1000</f>
        <v>0</v>
      </c>
      <c r="L826">
        <f>'GT Data'!S828/1000</f>
        <v>0</v>
      </c>
      <c r="M826">
        <f>'GT Data'!T828/1000</f>
        <v>0</v>
      </c>
      <c r="N826">
        <f>'GT Data'!H828/1000</f>
        <v>0</v>
      </c>
      <c r="O826">
        <f>'GT Data'!I828/1000</f>
        <v>0</v>
      </c>
      <c r="P826">
        <f>'GT Data'!J828/1000</f>
        <v>0</v>
      </c>
      <c r="Q826">
        <f>'GT Data'!U828</f>
        <v>0</v>
      </c>
      <c r="R826">
        <f>'GT Data'!V828</f>
        <v>0</v>
      </c>
      <c r="S826">
        <f>'GT Data'!W828</f>
        <v>0</v>
      </c>
    </row>
    <row r="827" spans="1:19" x14ac:dyDescent="0.3">
      <c r="A827">
        <f>'GT Data'!A829</f>
        <v>0</v>
      </c>
      <c r="B827">
        <f>'GT Data'!E829/1000</f>
        <v>0</v>
      </c>
      <c r="C827">
        <f>'GT Data'!F829/1000</f>
        <v>0</v>
      </c>
      <c r="D827">
        <f>'GT Data'!G829/1000</f>
        <v>0</v>
      </c>
      <c r="E827">
        <f>'GT Data'!K829/1000</f>
        <v>0</v>
      </c>
      <c r="F827">
        <f>'GT Data'!L829/1000</f>
        <v>0</v>
      </c>
      <c r="G827">
        <f>'GT Data'!M829/1000</f>
        <v>0</v>
      </c>
      <c r="H827">
        <f>'GT Data'!O829/1000</f>
        <v>0</v>
      </c>
      <c r="I827">
        <f>'GT Data'!P829/1000</f>
        <v>0</v>
      </c>
      <c r="J827">
        <f>'GT Data'!Q829/1000</f>
        <v>0</v>
      </c>
      <c r="K827">
        <f>'GT Data'!R829/1000</f>
        <v>0</v>
      </c>
      <c r="L827">
        <f>'GT Data'!S829/1000</f>
        <v>0</v>
      </c>
      <c r="M827">
        <f>'GT Data'!T829/1000</f>
        <v>0</v>
      </c>
      <c r="N827">
        <f>'GT Data'!H829/1000</f>
        <v>0</v>
      </c>
      <c r="O827">
        <f>'GT Data'!I829/1000</f>
        <v>0</v>
      </c>
      <c r="P827">
        <f>'GT Data'!J829/1000</f>
        <v>0</v>
      </c>
      <c r="Q827">
        <f>'GT Data'!U829</f>
        <v>0</v>
      </c>
      <c r="R827">
        <f>'GT Data'!V829</f>
        <v>0</v>
      </c>
      <c r="S827">
        <f>'GT Data'!W829</f>
        <v>0</v>
      </c>
    </row>
    <row r="828" spans="1:19" x14ac:dyDescent="0.3">
      <c r="A828">
        <f>'GT Data'!A830</f>
        <v>0</v>
      </c>
      <c r="B828">
        <f>'GT Data'!E830/1000</f>
        <v>0</v>
      </c>
      <c r="C828">
        <f>'GT Data'!F830/1000</f>
        <v>0</v>
      </c>
      <c r="D828">
        <f>'GT Data'!G830/1000</f>
        <v>0</v>
      </c>
      <c r="E828">
        <f>'GT Data'!K830/1000</f>
        <v>0</v>
      </c>
      <c r="F828">
        <f>'GT Data'!L830/1000</f>
        <v>0</v>
      </c>
      <c r="G828">
        <f>'GT Data'!M830/1000</f>
        <v>0</v>
      </c>
      <c r="H828">
        <f>'GT Data'!O830/1000</f>
        <v>0</v>
      </c>
      <c r="I828">
        <f>'GT Data'!P830/1000</f>
        <v>0</v>
      </c>
      <c r="J828">
        <f>'GT Data'!Q830/1000</f>
        <v>0</v>
      </c>
      <c r="K828">
        <f>'GT Data'!R830/1000</f>
        <v>0</v>
      </c>
      <c r="L828">
        <f>'GT Data'!S830/1000</f>
        <v>0</v>
      </c>
      <c r="M828">
        <f>'GT Data'!T830/1000</f>
        <v>0</v>
      </c>
      <c r="N828">
        <f>'GT Data'!H830/1000</f>
        <v>0</v>
      </c>
      <c r="O828">
        <f>'GT Data'!I830/1000</f>
        <v>0</v>
      </c>
      <c r="P828">
        <f>'GT Data'!J830/1000</f>
        <v>0</v>
      </c>
      <c r="Q828">
        <f>'GT Data'!U830</f>
        <v>0</v>
      </c>
      <c r="R828">
        <f>'GT Data'!V830</f>
        <v>0</v>
      </c>
      <c r="S828">
        <f>'GT Data'!W830</f>
        <v>0</v>
      </c>
    </row>
    <row r="829" spans="1:19" x14ac:dyDescent="0.3">
      <c r="A829">
        <f>'GT Data'!A831</f>
        <v>0</v>
      </c>
      <c r="B829">
        <f>'GT Data'!E831/1000</f>
        <v>0</v>
      </c>
      <c r="C829">
        <f>'GT Data'!F831/1000</f>
        <v>0</v>
      </c>
      <c r="D829">
        <f>'GT Data'!G831/1000</f>
        <v>0</v>
      </c>
      <c r="E829">
        <f>'GT Data'!K831/1000</f>
        <v>0</v>
      </c>
      <c r="F829">
        <f>'GT Data'!L831/1000</f>
        <v>0</v>
      </c>
      <c r="G829">
        <f>'GT Data'!M831/1000</f>
        <v>0</v>
      </c>
      <c r="H829">
        <f>'GT Data'!O831/1000</f>
        <v>0</v>
      </c>
      <c r="I829">
        <f>'GT Data'!P831/1000</f>
        <v>0</v>
      </c>
      <c r="J829">
        <f>'GT Data'!Q831/1000</f>
        <v>0</v>
      </c>
      <c r="K829">
        <f>'GT Data'!R831/1000</f>
        <v>0</v>
      </c>
      <c r="L829">
        <f>'GT Data'!S831/1000</f>
        <v>0</v>
      </c>
      <c r="M829">
        <f>'GT Data'!T831/1000</f>
        <v>0</v>
      </c>
      <c r="N829">
        <f>'GT Data'!H831/1000</f>
        <v>0</v>
      </c>
      <c r="O829">
        <f>'GT Data'!I831/1000</f>
        <v>0</v>
      </c>
      <c r="P829">
        <f>'GT Data'!J831/1000</f>
        <v>0</v>
      </c>
      <c r="Q829">
        <f>'GT Data'!U831</f>
        <v>0</v>
      </c>
      <c r="R829">
        <f>'GT Data'!V831</f>
        <v>0</v>
      </c>
      <c r="S829">
        <f>'GT Data'!W831</f>
        <v>0</v>
      </c>
    </row>
    <row r="830" spans="1:19" x14ac:dyDescent="0.3">
      <c r="A830">
        <f>'GT Data'!A832</f>
        <v>0</v>
      </c>
      <c r="B830">
        <f>'GT Data'!E832/1000</f>
        <v>0</v>
      </c>
      <c r="C830">
        <f>'GT Data'!F832/1000</f>
        <v>0</v>
      </c>
      <c r="D830">
        <f>'GT Data'!G832/1000</f>
        <v>0</v>
      </c>
      <c r="E830">
        <f>'GT Data'!K832/1000</f>
        <v>0</v>
      </c>
      <c r="F830">
        <f>'GT Data'!L832/1000</f>
        <v>0</v>
      </c>
      <c r="G830">
        <f>'GT Data'!M832/1000</f>
        <v>0</v>
      </c>
      <c r="H830">
        <f>'GT Data'!O832/1000</f>
        <v>0</v>
      </c>
      <c r="I830">
        <f>'GT Data'!P832/1000</f>
        <v>0</v>
      </c>
      <c r="J830">
        <f>'GT Data'!Q832/1000</f>
        <v>0</v>
      </c>
      <c r="K830">
        <f>'GT Data'!R832/1000</f>
        <v>0</v>
      </c>
      <c r="L830">
        <f>'GT Data'!S832/1000</f>
        <v>0</v>
      </c>
      <c r="M830">
        <f>'GT Data'!T832/1000</f>
        <v>0</v>
      </c>
      <c r="N830">
        <f>'GT Data'!H832/1000</f>
        <v>0</v>
      </c>
      <c r="O830">
        <f>'GT Data'!I832/1000</f>
        <v>0</v>
      </c>
      <c r="P830">
        <f>'GT Data'!J832/1000</f>
        <v>0</v>
      </c>
      <c r="Q830">
        <f>'GT Data'!U832</f>
        <v>0</v>
      </c>
      <c r="R830">
        <f>'GT Data'!V832</f>
        <v>0</v>
      </c>
      <c r="S830">
        <f>'GT Data'!W832</f>
        <v>0</v>
      </c>
    </row>
    <row r="831" spans="1:19" x14ac:dyDescent="0.3">
      <c r="A831">
        <f>'GT Data'!A833</f>
        <v>0</v>
      </c>
      <c r="B831">
        <f>'GT Data'!E833/1000</f>
        <v>0</v>
      </c>
      <c r="C831">
        <f>'GT Data'!F833/1000</f>
        <v>0</v>
      </c>
      <c r="D831">
        <f>'GT Data'!G833/1000</f>
        <v>0</v>
      </c>
      <c r="E831">
        <f>'GT Data'!K833/1000</f>
        <v>0</v>
      </c>
      <c r="F831">
        <f>'GT Data'!L833/1000</f>
        <v>0</v>
      </c>
      <c r="G831">
        <f>'GT Data'!M833/1000</f>
        <v>0</v>
      </c>
      <c r="H831">
        <f>'GT Data'!O833/1000</f>
        <v>0</v>
      </c>
      <c r="I831">
        <f>'GT Data'!P833/1000</f>
        <v>0</v>
      </c>
      <c r="J831">
        <f>'GT Data'!Q833/1000</f>
        <v>0</v>
      </c>
      <c r="K831">
        <f>'GT Data'!R833/1000</f>
        <v>0</v>
      </c>
      <c r="L831">
        <f>'GT Data'!S833/1000</f>
        <v>0</v>
      </c>
      <c r="M831">
        <f>'GT Data'!T833/1000</f>
        <v>0</v>
      </c>
      <c r="N831">
        <f>'GT Data'!H833/1000</f>
        <v>0</v>
      </c>
      <c r="O831">
        <f>'GT Data'!I833/1000</f>
        <v>0</v>
      </c>
      <c r="P831">
        <f>'GT Data'!J833/1000</f>
        <v>0</v>
      </c>
      <c r="Q831">
        <f>'GT Data'!U833</f>
        <v>0</v>
      </c>
      <c r="R831">
        <f>'GT Data'!V833</f>
        <v>0</v>
      </c>
      <c r="S831">
        <f>'GT Data'!W833</f>
        <v>0</v>
      </c>
    </row>
    <row r="832" spans="1:19" x14ac:dyDescent="0.3">
      <c r="A832">
        <f>'GT Data'!A834</f>
        <v>0</v>
      </c>
      <c r="B832">
        <f>'GT Data'!E834/1000</f>
        <v>0</v>
      </c>
      <c r="C832">
        <f>'GT Data'!F834/1000</f>
        <v>0</v>
      </c>
      <c r="D832">
        <f>'GT Data'!G834/1000</f>
        <v>0</v>
      </c>
      <c r="E832">
        <f>'GT Data'!K834/1000</f>
        <v>0</v>
      </c>
      <c r="F832">
        <f>'GT Data'!L834/1000</f>
        <v>0</v>
      </c>
      <c r="G832">
        <f>'GT Data'!M834/1000</f>
        <v>0</v>
      </c>
      <c r="H832">
        <f>'GT Data'!O834/1000</f>
        <v>0</v>
      </c>
      <c r="I832">
        <f>'GT Data'!P834/1000</f>
        <v>0</v>
      </c>
      <c r="J832">
        <f>'GT Data'!Q834/1000</f>
        <v>0</v>
      </c>
      <c r="K832">
        <f>'GT Data'!R834/1000</f>
        <v>0</v>
      </c>
      <c r="L832">
        <f>'GT Data'!S834/1000</f>
        <v>0</v>
      </c>
      <c r="M832">
        <f>'GT Data'!T834/1000</f>
        <v>0</v>
      </c>
      <c r="N832">
        <f>'GT Data'!H834/1000</f>
        <v>0</v>
      </c>
      <c r="O832">
        <f>'GT Data'!I834/1000</f>
        <v>0</v>
      </c>
      <c r="P832">
        <f>'GT Data'!J834/1000</f>
        <v>0</v>
      </c>
      <c r="Q832">
        <f>'GT Data'!U834</f>
        <v>0</v>
      </c>
      <c r="R832">
        <f>'GT Data'!V834</f>
        <v>0</v>
      </c>
      <c r="S832">
        <f>'GT Data'!W834</f>
        <v>0</v>
      </c>
    </row>
    <row r="833" spans="1:19" x14ac:dyDescent="0.3">
      <c r="A833">
        <f>'GT Data'!A835</f>
        <v>0</v>
      </c>
      <c r="B833">
        <f>'GT Data'!E835/1000</f>
        <v>0</v>
      </c>
      <c r="C833">
        <f>'GT Data'!F835/1000</f>
        <v>0</v>
      </c>
      <c r="D833">
        <f>'GT Data'!G835/1000</f>
        <v>0</v>
      </c>
      <c r="E833">
        <f>'GT Data'!K835/1000</f>
        <v>0</v>
      </c>
      <c r="F833">
        <f>'GT Data'!L835/1000</f>
        <v>0</v>
      </c>
      <c r="G833">
        <f>'GT Data'!M835/1000</f>
        <v>0</v>
      </c>
      <c r="H833">
        <f>'GT Data'!O835/1000</f>
        <v>0</v>
      </c>
      <c r="I833">
        <f>'GT Data'!P835/1000</f>
        <v>0</v>
      </c>
      <c r="J833">
        <f>'GT Data'!Q835/1000</f>
        <v>0</v>
      </c>
      <c r="K833">
        <f>'GT Data'!R835/1000</f>
        <v>0</v>
      </c>
      <c r="L833">
        <f>'GT Data'!S835/1000</f>
        <v>0</v>
      </c>
      <c r="M833">
        <f>'GT Data'!T835/1000</f>
        <v>0</v>
      </c>
      <c r="N833">
        <f>'GT Data'!H835/1000</f>
        <v>0</v>
      </c>
      <c r="O833">
        <f>'GT Data'!I835/1000</f>
        <v>0</v>
      </c>
      <c r="P833">
        <f>'GT Data'!J835/1000</f>
        <v>0</v>
      </c>
      <c r="Q833">
        <f>'GT Data'!U835</f>
        <v>0</v>
      </c>
      <c r="R833">
        <f>'GT Data'!V835</f>
        <v>0</v>
      </c>
      <c r="S833">
        <f>'GT Data'!W835</f>
        <v>0</v>
      </c>
    </row>
    <row r="834" spans="1:19" x14ac:dyDescent="0.3">
      <c r="A834">
        <f>'GT Data'!A836</f>
        <v>0</v>
      </c>
      <c r="B834">
        <f>'GT Data'!E836/1000</f>
        <v>0</v>
      </c>
      <c r="C834">
        <f>'GT Data'!F836/1000</f>
        <v>0</v>
      </c>
      <c r="D834">
        <f>'GT Data'!G836/1000</f>
        <v>0</v>
      </c>
      <c r="E834">
        <f>'GT Data'!K836/1000</f>
        <v>0</v>
      </c>
      <c r="F834">
        <f>'GT Data'!L836/1000</f>
        <v>0</v>
      </c>
      <c r="G834">
        <f>'GT Data'!M836/1000</f>
        <v>0</v>
      </c>
      <c r="H834">
        <f>'GT Data'!O836/1000</f>
        <v>0</v>
      </c>
      <c r="I834">
        <f>'GT Data'!P836/1000</f>
        <v>0</v>
      </c>
      <c r="J834">
        <f>'GT Data'!Q836/1000</f>
        <v>0</v>
      </c>
      <c r="K834">
        <f>'GT Data'!R836/1000</f>
        <v>0</v>
      </c>
      <c r="L834">
        <f>'GT Data'!S836/1000</f>
        <v>0</v>
      </c>
      <c r="M834">
        <f>'GT Data'!T836/1000</f>
        <v>0</v>
      </c>
      <c r="N834">
        <f>'GT Data'!H836/1000</f>
        <v>0</v>
      </c>
      <c r="O834">
        <f>'GT Data'!I836/1000</f>
        <v>0</v>
      </c>
      <c r="P834">
        <f>'GT Data'!J836/1000</f>
        <v>0</v>
      </c>
      <c r="Q834">
        <f>'GT Data'!U836</f>
        <v>0</v>
      </c>
      <c r="R834">
        <f>'GT Data'!V836</f>
        <v>0</v>
      </c>
      <c r="S834">
        <f>'GT Data'!W836</f>
        <v>0</v>
      </c>
    </row>
    <row r="835" spans="1:19" x14ac:dyDescent="0.3">
      <c r="A835">
        <f>'GT Data'!A837</f>
        <v>0</v>
      </c>
      <c r="B835">
        <f>'GT Data'!E837/1000</f>
        <v>0</v>
      </c>
      <c r="C835">
        <f>'GT Data'!F837/1000</f>
        <v>0</v>
      </c>
      <c r="D835">
        <f>'GT Data'!G837/1000</f>
        <v>0</v>
      </c>
      <c r="E835">
        <f>'GT Data'!K837/1000</f>
        <v>0</v>
      </c>
      <c r="F835">
        <f>'GT Data'!L837/1000</f>
        <v>0</v>
      </c>
      <c r="G835">
        <f>'GT Data'!M837/1000</f>
        <v>0</v>
      </c>
      <c r="H835">
        <f>'GT Data'!O837/1000</f>
        <v>0</v>
      </c>
      <c r="I835">
        <f>'GT Data'!P837/1000</f>
        <v>0</v>
      </c>
      <c r="J835">
        <f>'GT Data'!Q837/1000</f>
        <v>0</v>
      </c>
      <c r="K835">
        <f>'GT Data'!R837/1000</f>
        <v>0</v>
      </c>
      <c r="L835">
        <f>'GT Data'!S837/1000</f>
        <v>0</v>
      </c>
      <c r="M835">
        <f>'GT Data'!T837/1000</f>
        <v>0</v>
      </c>
      <c r="N835">
        <f>'GT Data'!H837/1000</f>
        <v>0</v>
      </c>
      <c r="O835">
        <f>'GT Data'!I837/1000</f>
        <v>0</v>
      </c>
      <c r="P835">
        <f>'GT Data'!J837/1000</f>
        <v>0</v>
      </c>
      <c r="Q835">
        <f>'GT Data'!U837</f>
        <v>0</v>
      </c>
      <c r="R835">
        <f>'GT Data'!V837</f>
        <v>0</v>
      </c>
      <c r="S835">
        <f>'GT Data'!W837</f>
        <v>0</v>
      </c>
    </row>
    <row r="836" spans="1:19" x14ac:dyDescent="0.3">
      <c r="A836">
        <f>'GT Data'!A838</f>
        <v>0</v>
      </c>
      <c r="B836">
        <f>'GT Data'!E838/1000</f>
        <v>0</v>
      </c>
      <c r="C836">
        <f>'GT Data'!F838/1000</f>
        <v>0</v>
      </c>
      <c r="D836">
        <f>'GT Data'!G838/1000</f>
        <v>0</v>
      </c>
      <c r="E836">
        <f>'GT Data'!K838/1000</f>
        <v>0</v>
      </c>
      <c r="F836">
        <f>'GT Data'!L838/1000</f>
        <v>0</v>
      </c>
      <c r="G836">
        <f>'GT Data'!M838/1000</f>
        <v>0</v>
      </c>
      <c r="H836">
        <f>'GT Data'!O838/1000</f>
        <v>0</v>
      </c>
      <c r="I836">
        <f>'GT Data'!P838/1000</f>
        <v>0</v>
      </c>
      <c r="J836">
        <f>'GT Data'!Q838/1000</f>
        <v>0</v>
      </c>
      <c r="K836">
        <f>'GT Data'!R838/1000</f>
        <v>0</v>
      </c>
      <c r="L836">
        <f>'GT Data'!S838/1000</f>
        <v>0</v>
      </c>
      <c r="M836">
        <f>'GT Data'!T838/1000</f>
        <v>0</v>
      </c>
      <c r="N836">
        <f>'GT Data'!H838/1000</f>
        <v>0</v>
      </c>
      <c r="O836">
        <f>'GT Data'!I838/1000</f>
        <v>0</v>
      </c>
      <c r="P836">
        <f>'GT Data'!J838/1000</f>
        <v>0</v>
      </c>
      <c r="Q836">
        <f>'GT Data'!U838</f>
        <v>0</v>
      </c>
      <c r="R836">
        <f>'GT Data'!V838</f>
        <v>0</v>
      </c>
      <c r="S836">
        <f>'GT Data'!W838</f>
        <v>0</v>
      </c>
    </row>
    <row r="837" spans="1:19" x14ac:dyDescent="0.3">
      <c r="A837">
        <f>'GT Data'!A839</f>
        <v>0</v>
      </c>
      <c r="B837">
        <f>'GT Data'!E839/1000</f>
        <v>0</v>
      </c>
      <c r="C837">
        <f>'GT Data'!F839/1000</f>
        <v>0</v>
      </c>
      <c r="D837">
        <f>'GT Data'!G839/1000</f>
        <v>0</v>
      </c>
      <c r="E837">
        <f>'GT Data'!K839/1000</f>
        <v>0</v>
      </c>
      <c r="F837">
        <f>'GT Data'!L839/1000</f>
        <v>0</v>
      </c>
      <c r="G837">
        <f>'GT Data'!M839/1000</f>
        <v>0</v>
      </c>
      <c r="H837">
        <f>'GT Data'!O839/1000</f>
        <v>0</v>
      </c>
      <c r="I837">
        <f>'GT Data'!P839/1000</f>
        <v>0</v>
      </c>
      <c r="J837">
        <f>'GT Data'!Q839/1000</f>
        <v>0</v>
      </c>
      <c r="K837">
        <f>'GT Data'!R839/1000</f>
        <v>0</v>
      </c>
      <c r="L837">
        <f>'GT Data'!S839/1000</f>
        <v>0</v>
      </c>
      <c r="M837">
        <f>'GT Data'!T839/1000</f>
        <v>0</v>
      </c>
      <c r="N837">
        <f>'GT Data'!H839/1000</f>
        <v>0</v>
      </c>
      <c r="O837">
        <f>'GT Data'!I839/1000</f>
        <v>0</v>
      </c>
      <c r="P837">
        <f>'GT Data'!J839/1000</f>
        <v>0</v>
      </c>
      <c r="Q837">
        <f>'GT Data'!U839</f>
        <v>0</v>
      </c>
      <c r="R837">
        <f>'GT Data'!V839</f>
        <v>0</v>
      </c>
      <c r="S837">
        <f>'GT Data'!W839</f>
        <v>0</v>
      </c>
    </row>
    <row r="838" spans="1:19" x14ac:dyDescent="0.3">
      <c r="A838">
        <f>'GT Data'!A840</f>
        <v>0</v>
      </c>
      <c r="B838">
        <f>'GT Data'!E840/1000</f>
        <v>0</v>
      </c>
      <c r="C838">
        <f>'GT Data'!F840/1000</f>
        <v>0</v>
      </c>
      <c r="D838">
        <f>'GT Data'!G840/1000</f>
        <v>0</v>
      </c>
      <c r="E838">
        <f>'GT Data'!K840/1000</f>
        <v>0</v>
      </c>
      <c r="F838">
        <f>'GT Data'!L840/1000</f>
        <v>0</v>
      </c>
      <c r="G838">
        <f>'GT Data'!M840/1000</f>
        <v>0</v>
      </c>
      <c r="H838">
        <f>'GT Data'!O840/1000</f>
        <v>0</v>
      </c>
      <c r="I838">
        <f>'GT Data'!P840/1000</f>
        <v>0</v>
      </c>
      <c r="J838">
        <f>'GT Data'!Q840/1000</f>
        <v>0</v>
      </c>
      <c r="K838">
        <f>'GT Data'!R840/1000</f>
        <v>0</v>
      </c>
      <c r="L838">
        <f>'GT Data'!S840/1000</f>
        <v>0</v>
      </c>
      <c r="M838">
        <f>'GT Data'!T840/1000</f>
        <v>0</v>
      </c>
      <c r="N838">
        <f>'GT Data'!H840/1000</f>
        <v>0</v>
      </c>
      <c r="O838">
        <f>'GT Data'!I840/1000</f>
        <v>0</v>
      </c>
      <c r="P838">
        <f>'GT Data'!J840/1000</f>
        <v>0</v>
      </c>
      <c r="Q838">
        <f>'GT Data'!U840</f>
        <v>0</v>
      </c>
      <c r="R838">
        <f>'GT Data'!V840</f>
        <v>0</v>
      </c>
      <c r="S838">
        <f>'GT Data'!W840</f>
        <v>0</v>
      </c>
    </row>
    <row r="839" spans="1:19" x14ac:dyDescent="0.3">
      <c r="A839">
        <f>'GT Data'!A841</f>
        <v>0</v>
      </c>
      <c r="B839">
        <f>'GT Data'!E841/1000</f>
        <v>0</v>
      </c>
      <c r="C839">
        <f>'GT Data'!F841/1000</f>
        <v>0</v>
      </c>
      <c r="D839">
        <f>'GT Data'!G841/1000</f>
        <v>0</v>
      </c>
      <c r="E839">
        <f>'GT Data'!K841/1000</f>
        <v>0</v>
      </c>
      <c r="F839">
        <f>'GT Data'!L841/1000</f>
        <v>0</v>
      </c>
      <c r="G839">
        <f>'GT Data'!M841/1000</f>
        <v>0</v>
      </c>
      <c r="H839">
        <f>'GT Data'!O841/1000</f>
        <v>0</v>
      </c>
      <c r="I839">
        <f>'GT Data'!P841/1000</f>
        <v>0</v>
      </c>
      <c r="J839">
        <f>'GT Data'!Q841/1000</f>
        <v>0</v>
      </c>
      <c r="K839">
        <f>'GT Data'!R841/1000</f>
        <v>0</v>
      </c>
      <c r="L839">
        <f>'GT Data'!S841/1000</f>
        <v>0</v>
      </c>
      <c r="M839">
        <f>'GT Data'!T841/1000</f>
        <v>0</v>
      </c>
      <c r="N839">
        <f>'GT Data'!H841/1000</f>
        <v>0</v>
      </c>
      <c r="O839">
        <f>'GT Data'!I841/1000</f>
        <v>0</v>
      </c>
      <c r="P839">
        <f>'GT Data'!J841/1000</f>
        <v>0</v>
      </c>
      <c r="Q839">
        <f>'GT Data'!U841</f>
        <v>0</v>
      </c>
      <c r="R839">
        <f>'GT Data'!V841</f>
        <v>0</v>
      </c>
      <c r="S839">
        <f>'GT Data'!W841</f>
        <v>0</v>
      </c>
    </row>
    <row r="840" spans="1:19" x14ac:dyDescent="0.3">
      <c r="A840">
        <f>'GT Data'!A842</f>
        <v>0</v>
      </c>
      <c r="B840">
        <f>'GT Data'!E842/1000</f>
        <v>0</v>
      </c>
      <c r="C840">
        <f>'GT Data'!F842/1000</f>
        <v>0</v>
      </c>
      <c r="D840">
        <f>'GT Data'!G842/1000</f>
        <v>0</v>
      </c>
      <c r="E840">
        <f>'GT Data'!K842/1000</f>
        <v>0</v>
      </c>
      <c r="F840">
        <f>'GT Data'!L842/1000</f>
        <v>0</v>
      </c>
      <c r="G840">
        <f>'GT Data'!M842/1000</f>
        <v>0</v>
      </c>
      <c r="H840">
        <f>'GT Data'!O842/1000</f>
        <v>0</v>
      </c>
      <c r="I840">
        <f>'GT Data'!P842/1000</f>
        <v>0</v>
      </c>
      <c r="J840">
        <f>'GT Data'!Q842/1000</f>
        <v>0</v>
      </c>
      <c r="K840">
        <f>'GT Data'!R842/1000</f>
        <v>0</v>
      </c>
      <c r="L840">
        <f>'GT Data'!S842/1000</f>
        <v>0</v>
      </c>
      <c r="M840">
        <f>'GT Data'!T842/1000</f>
        <v>0</v>
      </c>
      <c r="N840">
        <f>'GT Data'!H842/1000</f>
        <v>0</v>
      </c>
      <c r="O840">
        <f>'GT Data'!I842/1000</f>
        <v>0</v>
      </c>
      <c r="P840">
        <f>'GT Data'!J842/1000</f>
        <v>0</v>
      </c>
      <c r="Q840">
        <f>'GT Data'!U842</f>
        <v>0</v>
      </c>
      <c r="R840">
        <f>'GT Data'!V842</f>
        <v>0</v>
      </c>
      <c r="S840">
        <f>'GT Data'!W842</f>
        <v>0</v>
      </c>
    </row>
    <row r="841" spans="1:19" x14ac:dyDescent="0.3">
      <c r="A841">
        <f>'GT Data'!A843</f>
        <v>0</v>
      </c>
      <c r="B841">
        <f>'GT Data'!E843/1000</f>
        <v>0</v>
      </c>
      <c r="C841">
        <f>'GT Data'!F843/1000</f>
        <v>0</v>
      </c>
      <c r="D841">
        <f>'GT Data'!G843/1000</f>
        <v>0</v>
      </c>
      <c r="E841">
        <f>'GT Data'!K843/1000</f>
        <v>0</v>
      </c>
      <c r="F841">
        <f>'GT Data'!L843/1000</f>
        <v>0</v>
      </c>
      <c r="G841">
        <f>'GT Data'!M843/1000</f>
        <v>0</v>
      </c>
      <c r="H841">
        <f>'GT Data'!O843/1000</f>
        <v>0</v>
      </c>
      <c r="I841">
        <f>'GT Data'!P843/1000</f>
        <v>0</v>
      </c>
      <c r="J841">
        <f>'GT Data'!Q843/1000</f>
        <v>0</v>
      </c>
      <c r="K841">
        <f>'GT Data'!R843/1000</f>
        <v>0</v>
      </c>
      <c r="L841">
        <f>'GT Data'!S843/1000</f>
        <v>0</v>
      </c>
      <c r="M841">
        <f>'GT Data'!T843/1000</f>
        <v>0</v>
      </c>
      <c r="N841">
        <f>'GT Data'!H843/1000</f>
        <v>0</v>
      </c>
      <c r="O841">
        <f>'GT Data'!I843/1000</f>
        <v>0</v>
      </c>
      <c r="P841">
        <f>'GT Data'!J843/1000</f>
        <v>0</v>
      </c>
      <c r="Q841">
        <f>'GT Data'!U843</f>
        <v>0</v>
      </c>
      <c r="R841">
        <f>'GT Data'!V843</f>
        <v>0</v>
      </c>
      <c r="S841">
        <f>'GT Data'!W843</f>
        <v>0</v>
      </c>
    </row>
    <row r="842" spans="1:19" x14ac:dyDescent="0.3">
      <c r="A842">
        <f>'GT Data'!A844</f>
        <v>0</v>
      </c>
      <c r="B842">
        <f>'GT Data'!E844/1000</f>
        <v>0</v>
      </c>
      <c r="C842">
        <f>'GT Data'!F844/1000</f>
        <v>0</v>
      </c>
      <c r="D842">
        <f>'GT Data'!G844/1000</f>
        <v>0</v>
      </c>
      <c r="E842">
        <f>'GT Data'!K844/1000</f>
        <v>0</v>
      </c>
      <c r="F842">
        <f>'GT Data'!L844/1000</f>
        <v>0</v>
      </c>
      <c r="G842">
        <f>'GT Data'!M844/1000</f>
        <v>0</v>
      </c>
      <c r="H842">
        <f>'GT Data'!O844/1000</f>
        <v>0</v>
      </c>
      <c r="I842">
        <f>'GT Data'!P844/1000</f>
        <v>0</v>
      </c>
      <c r="J842">
        <f>'GT Data'!Q844/1000</f>
        <v>0</v>
      </c>
      <c r="K842">
        <f>'GT Data'!R844/1000</f>
        <v>0</v>
      </c>
      <c r="L842">
        <f>'GT Data'!S844/1000</f>
        <v>0</v>
      </c>
      <c r="M842">
        <f>'GT Data'!T844/1000</f>
        <v>0</v>
      </c>
      <c r="N842">
        <f>'GT Data'!H844/1000</f>
        <v>0</v>
      </c>
      <c r="O842">
        <f>'GT Data'!I844/1000</f>
        <v>0</v>
      </c>
      <c r="P842">
        <f>'GT Data'!J844/1000</f>
        <v>0</v>
      </c>
      <c r="Q842">
        <f>'GT Data'!U844</f>
        <v>0</v>
      </c>
      <c r="R842">
        <f>'GT Data'!V844</f>
        <v>0</v>
      </c>
      <c r="S842">
        <f>'GT Data'!W844</f>
        <v>0</v>
      </c>
    </row>
    <row r="843" spans="1:19" x14ac:dyDescent="0.3">
      <c r="A843">
        <f>'GT Data'!A845</f>
        <v>0</v>
      </c>
      <c r="B843">
        <f>'GT Data'!E845/1000</f>
        <v>0</v>
      </c>
      <c r="C843">
        <f>'GT Data'!F845/1000</f>
        <v>0</v>
      </c>
      <c r="D843">
        <f>'GT Data'!G845/1000</f>
        <v>0</v>
      </c>
      <c r="E843">
        <f>'GT Data'!K845/1000</f>
        <v>0</v>
      </c>
      <c r="F843">
        <f>'GT Data'!L845/1000</f>
        <v>0</v>
      </c>
      <c r="G843">
        <f>'GT Data'!M845/1000</f>
        <v>0</v>
      </c>
      <c r="H843">
        <f>'GT Data'!O845/1000</f>
        <v>0</v>
      </c>
      <c r="I843">
        <f>'GT Data'!P845/1000</f>
        <v>0</v>
      </c>
      <c r="J843">
        <f>'GT Data'!Q845/1000</f>
        <v>0</v>
      </c>
      <c r="K843">
        <f>'GT Data'!R845/1000</f>
        <v>0</v>
      </c>
      <c r="L843">
        <f>'GT Data'!S845/1000</f>
        <v>0</v>
      </c>
      <c r="M843">
        <f>'GT Data'!T845/1000</f>
        <v>0</v>
      </c>
      <c r="N843">
        <f>'GT Data'!H845/1000</f>
        <v>0</v>
      </c>
      <c r="O843">
        <f>'GT Data'!I845/1000</f>
        <v>0</v>
      </c>
      <c r="P843">
        <f>'GT Data'!J845/1000</f>
        <v>0</v>
      </c>
      <c r="Q843">
        <f>'GT Data'!U845</f>
        <v>0</v>
      </c>
      <c r="R843">
        <f>'GT Data'!V845</f>
        <v>0</v>
      </c>
      <c r="S843">
        <f>'GT Data'!W845</f>
        <v>0</v>
      </c>
    </row>
    <row r="844" spans="1:19" x14ac:dyDescent="0.3">
      <c r="A844">
        <f>'GT Data'!A846</f>
        <v>0</v>
      </c>
      <c r="B844">
        <f>'GT Data'!E846/1000</f>
        <v>0</v>
      </c>
      <c r="C844">
        <f>'GT Data'!F846/1000</f>
        <v>0</v>
      </c>
      <c r="D844">
        <f>'GT Data'!G846/1000</f>
        <v>0</v>
      </c>
      <c r="E844">
        <f>'GT Data'!K846/1000</f>
        <v>0</v>
      </c>
      <c r="F844">
        <f>'GT Data'!L846/1000</f>
        <v>0</v>
      </c>
      <c r="G844">
        <f>'GT Data'!M846/1000</f>
        <v>0</v>
      </c>
      <c r="H844">
        <f>'GT Data'!O846/1000</f>
        <v>0</v>
      </c>
      <c r="I844">
        <f>'GT Data'!P846/1000</f>
        <v>0</v>
      </c>
      <c r="J844">
        <f>'GT Data'!Q846/1000</f>
        <v>0</v>
      </c>
      <c r="K844">
        <f>'GT Data'!R846/1000</f>
        <v>0</v>
      </c>
      <c r="L844">
        <f>'GT Data'!S846/1000</f>
        <v>0</v>
      </c>
      <c r="M844">
        <f>'GT Data'!T846/1000</f>
        <v>0</v>
      </c>
      <c r="N844">
        <f>'GT Data'!H846/1000</f>
        <v>0</v>
      </c>
      <c r="O844">
        <f>'GT Data'!I846/1000</f>
        <v>0</v>
      </c>
      <c r="P844">
        <f>'GT Data'!J846/1000</f>
        <v>0</v>
      </c>
      <c r="Q844">
        <f>'GT Data'!U846</f>
        <v>0</v>
      </c>
      <c r="R844">
        <f>'GT Data'!V846</f>
        <v>0</v>
      </c>
      <c r="S844">
        <f>'GT Data'!W846</f>
        <v>0</v>
      </c>
    </row>
    <row r="845" spans="1:19" x14ac:dyDescent="0.3">
      <c r="A845">
        <f>'GT Data'!A847</f>
        <v>0</v>
      </c>
      <c r="B845">
        <f>'GT Data'!E847/1000</f>
        <v>0</v>
      </c>
      <c r="C845">
        <f>'GT Data'!F847/1000</f>
        <v>0</v>
      </c>
      <c r="D845">
        <f>'GT Data'!G847/1000</f>
        <v>0</v>
      </c>
      <c r="E845">
        <f>'GT Data'!K847/1000</f>
        <v>0</v>
      </c>
      <c r="F845">
        <f>'GT Data'!L847/1000</f>
        <v>0</v>
      </c>
      <c r="G845">
        <f>'GT Data'!M847/1000</f>
        <v>0</v>
      </c>
      <c r="H845">
        <f>'GT Data'!O847/1000</f>
        <v>0</v>
      </c>
      <c r="I845">
        <f>'GT Data'!P847/1000</f>
        <v>0</v>
      </c>
      <c r="J845">
        <f>'GT Data'!Q847/1000</f>
        <v>0</v>
      </c>
      <c r="K845">
        <f>'GT Data'!R847/1000</f>
        <v>0</v>
      </c>
      <c r="L845">
        <f>'GT Data'!S847/1000</f>
        <v>0</v>
      </c>
      <c r="M845">
        <f>'GT Data'!T847/1000</f>
        <v>0</v>
      </c>
      <c r="N845">
        <f>'GT Data'!H847/1000</f>
        <v>0</v>
      </c>
      <c r="O845">
        <f>'GT Data'!I847/1000</f>
        <v>0</v>
      </c>
      <c r="P845">
        <f>'GT Data'!J847/1000</f>
        <v>0</v>
      </c>
      <c r="Q845">
        <f>'GT Data'!U847</f>
        <v>0</v>
      </c>
      <c r="R845">
        <f>'GT Data'!V847</f>
        <v>0</v>
      </c>
      <c r="S845">
        <f>'GT Data'!W847</f>
        <v>0</v>
      </c>
    </row>
    <row r="846" spans="1:19" x14ac:dyDescent="0.3">
      <c r="A846">
        <f>'GT Data'!A848</f>
        <v>0</v>
      </c>
      <c r="B846">
        <f>'GT Data'!E848/1000</f>
        <v>0</v>
      </c>
      <c r="C846">
        <f>'GT Data'!F848/1000</f>
        <v>0</v>
      </c>
      <c r="D846">
        <f>'GT Data'!G848/1000</f>
        <v>0</v>
      </c>
      <c r="E846">
        <f>'GT Data'!K848/1000</f>
        <v>0</v>
      </c>
      <c r="F846">
        <f>'GT Data'!L848/1000</f>
        <v>0</v>
      </c>
      <c r="G846">
        <f>'GT Data'!M848/1000</f>
        <v>0</v>
      </c>
      <c r="H846">
        <f>'GT Data'!O848/1000</f>
        <v>0</v>
      </c>
      <c r="I846">
        <f>'GT Data'!P848/1000</f>
        <v>0</v>
      </c>
      <c r="J846">
        <f>'GT Data'!Q848/1000</f>
        <v>0</v>
      </c>
      <c r="K846">
        <f>'GT Data'!R848/1000</f>
        <v>0</v>
      </c>
      <c r="L846">
        <f>'GT Data'!S848/1000</f>
        <v>0</v>
      </c>
      <c r="M846">
        <f>'GT Data'!T848/1000</f>
        <v>0</v>
      </c>
      <c r="N846">
        <f>'GT Data'!H848/1000</f>
        <v>0</v>
      </c>
      <c r="O846">
        <f>'GT Data'!I848/1000</f>
        <v>0</v>
      </c>
      <c r="P846">
        <f>'GT Data'!J848/1000</f>
        <v>0</v>
      </c>
      <c r="Q846">
        <f>'GT Data'!U848</f>
        <v>0</v>
      </c>
      <c r="R846">
        <f>'GT Data'!V848</f>
        <v>0</v>
      </c>
      <c r="S846">
        <f>'GT Data'!W848</f>
        <v>0</v>
      </c>
    </row>
    <row r="847" spans="1:19" x14ac:dyDescent="0.3">
      <c r="A847">
        <f>'GT Data'!A849</f>
        <v>0</v>
      </c>
      <c r="B847">
        <f>'GT Data'!E849/1000</f>
        <v>0</v>
      </c>
      <c r="C847">
        <f>'GT Data'!F849/1000</f>
        <v>0</v>
      </c>
      <c r="D847">
        <f>'GT Data'!G849/1000</f>
        <v>0</v>
      </c>
      <c r="E847">
        <f>'GT Data'!K849/1000</f>
        <v>0</v>
      </c>
      <c r="F847">
        <f>'GT Data'!L849/1000</f>
        <v>0</v>
      </c>
      <c r="G847">
        <f>'GT Data'!M849/1000</f>
        <v>0</v>
      </c>
      <c r="H847">
        <f>'GT Data'!O849/1000</f>
        <v>0</v>
      </c>
      <c r="I847">
        <f>'GT Data'!P849/1000</f>
        <v>0</v>
      </c>
      <c r="J847">
        <f>'GT Data'!Q849/1000</f>
        <v>0</v>
      </c>
      <c r="K847">
        <f>'GT Data'!R849/1000</f>
        <v>0</v>
      </c>
      <c r="L847">
        <f>'GT Data'!S849/1000</f>
        <v>0</v>
      </c>
      <c r="M847">
        <f>'GT Data'!T849/1000</f>
        <v>0</v>
      </c>
      <c r="N847">
        <f>'GT Data'!H849/1000</f>
        <v>0</v>
      </c>
      <c r="O847">
        <f>'GT Data'!I849/1000</f>
        <v>0</v>
      </c>
      <c r="P847">
        <f>'GT Data'!J849/1000</f>
        <v>0</v>
      </c>
      <c r="Q847">
        <f>'GT Data'!U849</f>
        <v>0</v>
      </c>
      <c r="R847">
        <f>'GT Data'!V849</f>
        <v>0</v>
      </c>
      <c r="S847">
        <f>'GT Data'!W849</f>
        <v>0</v>
      </c>
    </row>
    <row r="848" spans="1:19" x14ac:dyDescent="0.3">
      <c r="A848">
        <f>'GT Data'!A850</f>
        <v>0</v>
      </c>
      <c r="B848">
        <f>'GT Data'!E850/1000</f>
        <v>0</v>
      </c>
      <c r="C848">
        <f>'GT Data'!F850/1000</f>
        <v>0</v>
      </c>
      <c r="D848">
        <f>'GT Data'!G850/1000</f>
        <v>0</v>
      </c>
      <c r="E848">
        <f>'GT Data'!K850/1000</f>
        <v>0</v>
      </c>
      <c r="F848">
        <f>'GT Data'!L850/1000</f>
        <v>0</v>
      </c>
      <c r="G848">
        <f>'GT Data'!M850/1000</f>
        <v>0</v>
      </c>
      <c r="H848">
        <f>'GT Data'!O850/1000</f>
        <v>0</v>
      </c>
      <c r="I848">
        <f>'GT Data'!P850/1000</f>
        <v>0</v>
      </c>
      <c r="J848">
        <f>'GT Data'!Q850/1000</f>
        <v>0</v>
      </c>
      <c r="K848">
        <f>'GT Data'!R850/1000</f>
        <v>0</v>
      </c>
      <c r="L848">
        <f>'GT Data'!S850/1000</f>
        <v>0</v>
      </c>
      <c r="M848">
        <f>'GT Data'!T850/1000</f>
        <v>0</v>
      </c>
      <c r="N848">
        <f>'GT Data'!H850/1000</f>
        <v>0</v>
      </c>
      <c r="O848">
        <f>'GT Data'!I850/1000</f>
        <v>0</v>
      </c>
      <c r="P848">
        <f>'GT Data'!J850/1000</f>
        <v>0</v>
      </c>
      <c r="Q848">
        <f>'GT Data'!U850</f>
        <v>0</v>
      </c>
      <c r="R848">
        <f>'GT Data'!V850</f>
        <v>0</v>
      </c>
      <c r="S848">
        <f>'GT Data'!W850</f>
        <v>0</v>
      </c>
    </row>
    <row r="849" spans="1:19" x14ac:dyDescent="0.3">
      <c r="A849">
        <f>'GT Data'!A851</f>
        <v>0</v>
      </c>
      <c r="B849">
        <f>'GT Data'!E851/1000</f>
        <v>0</v>
      </c>
      <c r="C849">
        <f>'GT Data'!F851/1000</f>
        <v>0</v>
      </c>
      <c r="D849">
        <f>'GT Data'!G851/1000</f>
        <v>0</v>
      </c>
      <c r="E849">
        <f>'GT Data'!K851/1000</f>
        <v>0</v>
      </c>
      <c r="F849">
        <f>'GT Data'!L851/1000</f>
        <v>0</v>
      </c>
      <c r="G849">
        <f>'GT Data'!M851/1000</f>
        <v>0</v>
      </c>
      <c r="H849">
        <f>'GT Data'!O851/1000</f>
        <v>0</v>
      </c>
      <c r="I849">
        <f>'GT Data'!P851/1000</f>
        <v>0</v>
      </c>
      <c r="J849">
        <f>'GT Data'!Q851/1000</f>
        <v>0</v>
      </c>
      <c r="K849">
        <f>'GT Data'!R851/1000</f>
        <v>0</v>
      </c>
      <c r="L849">
        <f>'GT Data'!S851/1000</f>
        <v>0</v>
      </c>
      <c r="M849">
        <f>'GT Data'!T851/1000</f>
        <v>0</v>
      </c>
      <c r="N849">
        <f>'GT Data'!H851/1000</f>
        <v>0</v>
      </c>
      <c r="O849">
        <f>'GT Data'!I851/1000</f>
        <v>0</v>
      </c>
      <c r="P849">
        <f>'GT Data'!J851/1000</f>
        <v>0</v>
      </c>
      <c r="Q849">
        <f>'GT Data'!U851</f>
        <v>0</v>
      </c>
      <c r="R849">
        <f>'GT Data'!V851</f>
        <v>0</v>
      </c>
      <c r="S849">
        <f>'GT Data'!W851</f>
        <v>0</v>
      </c>
    </row>
    <row r="850" spans="1:19" x14ac:dyDescent="0.3">
      <c r="A850">
        <f>'GT Data'!A852</f>
        <v>0</v>
      </c>
      <c r="B850">
        <f>'GT Data'!E852/1000</f>
        <v>0</v>
      </c>
      <c r="C850">
        <f>'GT Data'!F852/1000</f>
        <v>0</v>
      </c>
      <c r="D850">
        <f>'GT Data'!G852/1000</f>
        <v>0</v>
      </c>
      <c r="E850">
        <f>'GT Data'!K852/1000</f>
        <v>0</v>
      </c>
      <c r="F850">
        <f>'GT Data'!L852/1000</f>
        <v>0</v>
      </c>
      <c r="G850">
        <f>'GT Data'!M852/1000</f>
        <v>0</v>
      </c>
      <c r="H850">
        <f>'GT Data'!O852/1000</f>
        <v>0</v>
      </c>
      <c r="I850">
        <f>'GT Data'!P852/1000</f>
        <v>0</v>
      </c>
      <c r="J850">
        <f>'GT Data'!Q852/1000</f>
        <v>0</v>
      </c>
      <c r="K850">
        <f>'GT Data'!R852/1000</f>
        <v>0</v>
      </c>
      <c r="L850">
        <f>'GT Data'!S852/1000</f>
        <v>0</v>
      </c>
      <c r="M850">
        <f>'GT Data'!T852/1000</f>
        <v>0</v>
      </c>
      <c r="N850">
        <f>'GT Data'!H852/1000</f>
        <v>0</v>
      </c>
      <c r="O850">
        <f>'GT Data'!I852/1000</f>
        <v>0</v>
      </c>
      <c r="P850">
        <f>'GT Data'!J852/1000</f>
        <v>0</v>
      </c>
      <c r="Q850">
        <f>'GT Data'!U852</f>
        <v>0</v>
      </c>
      <c r="R850">
        <f>'GT Data'!V852</f>
        <v>0</v>
      </c>
      <c r="S850">
        <f>'GT Data'!W852</f>
        <v>0</v>
      </c>
    </row>
    <row r="851" spans="1:19" x14ac:dyDescent="0.3">
      <c r="A851">
        <f>'GT Data'!A853</f>
        <v>0</v>
      </c>
      <c r="B851">
        <f>'GT Data'!E853/1000</f>
        <v>0</v>
      </c>
      <c r="C851">
        <f>'GT Data'!F853/1000</f>
        <v>0</v>
      </c>
      <c r="D851">
        <f>'GT Data'!G853/1000</f>
        <v>0</v>
      </c>
      <c r="E851">
        <f>'GT Data'!K853/1000</f>
        <v>0</v>
      </c>
      <c r="F851">
        <f>'GT Data'!L853/1000</f>
        <v>0</v>
      </c>
      <c r="G851">
        <f>'GT Data'!M853/1000</f>
        <v>0</v>
      </c>
      <c r="H851">
        <f>'GT Data'!O853/1000</f>
        <v>0</v>
      </c>
      <c r="I851">
        <f>'GT Data'!P853/1000</f>
        <v>0</v>
      </c>
      <c r="J851">
        <f>'GT Data'!Q853/1000</f>
        <v>0</v>
      </c>
      <c r="K851">
        <f>'GT Data'!R853/1000</f>
        <v>0</v>
      </c>
      <c r="L851">
        <f>'GT Data'!S853/1000</f>
        <v>0</v>
      </c>
      <c r="M851">
        <f>'GT Data'!T853/1000</f>
        <v>0</v>
      </c>
      <c r="N851">
        <f>'GT Data'!H853/1000</f>
        <v>0</v>
      </c>
      <c r="O851">
        <f>'GT Data'!I853/1000</f>
        <v>0</v>
      </c>
      <c r="P851">
        <f>'GT Data'!J853/1000</f>
        <v>0</v>
      </c>
      <c r="Q851">
        <f>'GT Data'!U853</f>
        <v>0</v>
      </c>
      <c r="R851">
        <f>'GT Data'!V853</f>
        <v>0</v>
      </c>
      <c r="S851">
        <f>'GT Data'!W853</f>
        <v>0</v>
      </c>
    </row>
    <row r="852" spans="1:19" x14ac:dyDescent="0.3">
      <c r="A852">
        <f>'GT Data'!A854</f>
        <v>0</v>
      </c>
      <c r="B852">
        <f>'GT Data'!E854/1000</f>
        <v>0</v>
      </c>
      <c r="C852">
        <f>'GT Data'!F854/1000</f>
        <v>0</v>
      </c>
      <c r="D852">
        <f>'GT Data'!G854/1000</f>
        <v>0</v>
      </c>
      <c r="E852">
        <f>'GT Data'!K854/1000</f>
        <v>0</v>
      </c>
      <c r="F852">
        <f>'GT Data'!L854/1000</f>
        <v>0</v>
      </c>
      <c r="G852">
        <f>'GT Data'!M854/1000</f>
        <v>0</v>
      </c>
      <c r="H852">
        <f>'GT Data'!O854/1000</f>
        <v>0</v>
      </c>
      <c r="I852">
        <f>'GT Data'!P854/1000</f>
        <v>0</v>
      </c>
      <c r="J852">
        <f>'GT Data'!Q854/1000</f>
        <v>0</v>
      </c>
      <c r="K852">
        <f>'GT Data'!R854/1000</f>
        <v>0</v>
      </c>
      <c r="L852">
        <f>'GT Data'!S854/1000</f>
        <v>0</v>
      </c>
      <c r="M852">
        <f>'GT Data'!T854/1000</f>
        <v>0</v>
      </c>
      <c r="N852">
        <f>'GT Data'!H854/1000</f>
        <v>0</v>
      </c>
      <c r="O852">
        <f>'GT Data'!I854/1000</f>
        <v>0</v>
      </c>
      <c r="P852">
        <f>'GT Data'!J854/1000</f>
        <v>0</v>
      </c>
      <c r="Q852">
        <f>'GT Data'!U854</f>
        <v>0</v>
      </c>
      <c r="R852">
        <f>'GT Data'!V854</f>
        <v>0</v>
      </c>
      <c r="S852">
        <f>'GT Data'!W854</f>
        <v>0</v>
      </c>
    </row>
    <row r="853" spans="1:19" x14ac:dyDescent="0.3">
      <c r="A853">
        <f>'GT Data'!A855</f>
        <v>0</v>
      </c>
      <c r="B853">
        <f>'GT Data'!E855/1000</f>
        <v>0</v>
      </c>
      <c r="C853">
        <f>'GT Data'!F855/1000</f>
        <v>0</v>
      </c>
      <c r="D853">
        <f>'GT Data'!G855/1000</f>
        <v>0</v>
      </c>
      <c r="E853">
        <f>'GT Data'!K855/1000</f>
        <v>0</v>
      </c>
      <c r="F853">
        <f>'GT Data'!L855/1000</f>
        <v>0</v>
      </c>
      <c r="G853">
        <f>'GT Data'!M855/1000</f>
        <v>0</v>
      </c>
      <c r="H853">
        <f>'GT Data'!O855/1000</f>
        <v>0</v>
      </c>
      <c r="I853">
        <f>'GT Data'!P855/1000</f>
        <v>0</v>
      </c>
      <c r="J853">
        <f>'GT Data'!Q855/1000</f>
        <v>0</v>
      </c>
      <c r="K853">
        <f>'GT Data'!R855/1000</f>
        <v>0</v>
      </c>
      <c r="L853">
        <f>'GT Data'!S855/1000</f>
        <v>0</v>
      </c>
      <c r="M853">
        <f>'GT Data'!T855/1000</f>
        <v>0</v>
      </c>
      <c r="N853">
        <f>'GT Data'!H855/1000</f>
        <v>0</v>
      </c>
      <c r="O853">
        <f>'GT Data'!I855/1000</f>
        <v>0</v>
      </c>
      <c r="P853">
        <f>'GT Data'!J855/1000</f>
        <v>0</v>
      </c>
      <c r="Q853">
        <f>'GT Data'!U855</f>
        <v>0</v>
      </c>
      <c r="R853">
        <f>'GT Data'!V855</f>
        <v>0</v>
      </c>
      <c r="S853">
        <f>'GT Data'!W855</f>
        <v>0</v>
      </c>
    </row>
    <row r="854" spans="1:19" x14ac:dyDescent="0.3">
      <c r="A854">
        <f>'GT Data'!A856</f>
        <v>0</v>
      </c>
      <c r="B854">
        <f>'GT Data'!E856/1000</f>
        <v>0</v>
      </c>
      <c r="C854">
        <f>'GT Data'!F856/1000</f>
        <v>0</v>
      </c>
      <c r="D854">
        <f>'GT Data'!G856/1000</f>
        <v>0</v>
      </c>
      <c r="E854">
        <f>'GT Data'!K856/1000</f>
        <v>0</v>
      </c>
      <c r="F854">
        <f>'GT Data'!L856/1000</f>
        <v>0</v>
      </c>
      <c r="G854">
        <f>'GT Data'!M856/1000</f>
        <v>0</v>
      </c>
      <c r="H854">
        <f>'GT Data'!O856/1000</f>
        <v>0</v>
      </c>
      <c r="I854">
        <f>'GT Data'!P856/1000</f>
        <v>0</v>
      </c>
      <c r="J854">
        <f>'GT Data'!Q856/1000</f>
        <v>0</v>
      </c>
      <c r="K854">
        <f>'GT Data'!R856/1000</f>
        <v>0</v>
      </c>
      <c r="L854">
        <f>'GT Data'!S856/1000</f>
        <v>0</v>
      </c>
      <c r="M854">
        <f>'GT Data'!T856/1000</f>
        <v>0</v>
      </c>
      <c r="N854">
        <f>'GT Data'!H856/1000</f>
        <v>0</v>
      </c>
      <c r="O854">
        <f>'GT Data'!I856/1000</f>
        <v>0</v>
      </c>
      <c r="P854">
        <f>'GT Data'!J856/1000</f>
        <v>0</v>
      </c>
      <c r="Q854">
        <f>'GT Data'!U856</f>
        <v>0</v>
      </c>
      <c r="R854">
        <f>'GT Data'!V856</f>
        <v>0</v>
      </c>
      <c r="S854">
        <f>'GT Data'!W856</f>
        <v>0</v>
      </c>
    </row>
    <row r="855" spans="1:19" x14ac:dyDescent="0.3">
      <c r="A855">
        <f>'GT Data'!A857</f>
        <v>0</v>
      </c>
      <c r="B855">
        <f>'GT Data'!E857/1000</f>
        <v>0</v>
      </c>
      <c r="C855">
        <f>'GT Data'!F857/1000</f>
        <v>0</v>
      </c>
      <c r="D855">
        <f>'GT Data'!G857/1000</f>
        <v>0</v>
      </c>
      <c r="E855">
        <f>'GT Data'!K857/1000</f>
        <v>0</v>
      </c>
      <c r="F855">
        <f>'GT Data'!L857/1000</f>
        <v>0</v>
      </c>
      <c r="G855">
        <f>'GT Data'!M857/1000</f>
        <v>0</v>
      </c>
      <c r="H855">
        <f>'GT Data'!O857/1000</f>
        <v>0</v>
      </c>
      <c r="I855">
        <f>'GT Data'!P857/1000</f>
        <v>0</v>
      </c>
      <c r="J855">
        <f>'GT Data'!Q857/1000</f>
        <v>0</v>
      </c>
      <c r="K855">
        <f>'GT Data'!R857/1000</f>
        <v>0</v>
      </c>
      <c r="L855">
        <f>'GT Data'!S857/1000</f>
        <v>0</v>
      </c>
      <c r="M855">
        <f>'GT Data'!T857/1000</f>
        <v>0</v>
      </c>
      <c r="N855">
        <f>'GT Data'!H857/1000</f>
        <v>0</v>
      </c>
      <c r="O855">
        <f>'GT Data'!I857/1000</f>
        <v>0</v>
      </c>
      <c r="P855">
        <f>'GT Data'!J857/1000</f>
        <v>0</v>
      </c>
      <c r="Q855">
        <f>'GT Data'!U857</f>
        <v>0</v>
      </c>
      <c r="R855">
        <f>'GT Data'!V857</f>
        <v>0</v>
      </c>
      <c r="S855">
        <f>'GT Data'!W857</f>
        <v>0</v>
      </c>
    </row>
    <row r="856" spans="1:19" x14ac:dyDescent="0.3">
      <c r="A856">
        <f>'GT Data'!A858</f>
        <v>0</v>
      </c>
      <c r="B856">
        <f>'GT Data'!E858/1000</f>
        <v>0</v>
      </c>
      <c r="C856">
        <f>'GT Data'!F858/1000</f>
        <v>0</v>
      </c>
      <c r="D856">
        <f>'GT Data'!G858/1000</f>
        <v>0</v>
      </c>
      <c r="E856">
        <f>'GT Data'!K858/1000</f>
        <v>0</v>
      </c>
      <c r="F856">
        <f>'GT Data'!L858/1000</f>
        <v>0</v>
      </c>
      <c r="G856">
        <f>'GT Data'!M858/1000</f>
        <v>0</v>
      </c>
      <c r="H856">
        <f>'GT Data'!O858/1000</f>
        <v>0</v>
      </c>
      <c r="I856">
        <f>'GT Data'!P858/1000</f>
        <v>0</v>
      </c>
      <c r="J856">
        <f>'GT Data'!Q858/1000</f>
        <v>0</v>
      </c>
      <c r="K856">
        <f>'GT Data'!R858/1000</f>
        <v>0</v>
      </c>
      <c r="L856">
        <f>'GT Data'!S858/1000</f>
        <v>0</v>
      </c>
      <c r="M856">
        <f>'GT Data'!T858/1000</f>
        <v>0</v>
      </c>
      <c r="N856">
        <f>'GT Data'!H858/1000</f>
        <v>0</v>
      </c>
      <c r="O856">
        <f>'GT Data'!I858/1000</f>
        <v>0</v>
      </c>
      <c r="P856">
        <f>'GT Data'!J858/1000</f>
        <v>0</v>
      </c>
      <c r="Q856">
        <f>'GT Data'!U858</f>
        <v>0</v>
      </c>
      <c r="R856">
        <f>'GT Data'!V858</f>
        <v>0</v>
      </c>
      <c r="S856">
        <f>'GT Data'!W858</f>
        <v>0</v>
      </c>
    </row>
    <row r="857" spans="1:19" x14ac:dyDescent="0.3">
      <c r="A857">
        <f>'GT Data'!A859</f>
        <v>0</v>
      </c>
      <c r="B857">
        <f>'GT Data'!E859/1000</f>
        <v>0</v>
      </c>
      <c r="C857">
        <f>'GT Data'!F859/1000</f>
        <v>0</v>
      </c>
      <c r="D857">
        <f>'GT Data'!G859/1000</f>
        <v>0</v>
      </c>
      <c r="E857">
        <f>'GT Data'!K859/1000</f>
        <v>0</v>
      </c>
      <c r="F857">
        <f>'GT Data'!L859/1000</f>
        <v>0</v>
      </c>
      <c r="G857">
        <f>'GT Data'!M859/1000</f>
        <v>0</v>
      </c>
      <c r="H857">
        <f>'GT Data'!O859/1000</f>
        <v>0</v>
      </c>
      <c r="I857">
        <f>'GT Data'!P859/1000</f>
        <v>0</v>
      </c>
      <c r="J857">
        <f>'GT Data'!Q859/1000</f>
        <v>0</v>
      </c>
      <c r="K857">
        <f>'GT Data'!R859/1000</f>
        <v>0</v>
      </c>
      <c r="L857">
        <f>'GT Data'!S859/1000</f>
        <v>0</v>
      </c>
      <c r="M857">
        <f>'GT Data'!T859/1000</f>
        <v>0</v>
      </c>
      <c r="N857">
        <f>'GT Data'!H859/1000</f>
        <v>0</v>
      </c>
      <c r="O857">
        <f>'GT Data'!I859/1000</f>
        <v>0</v>
      </c>
      <c r="P857">
        <f>'GT Data'!J859/1000</f>
        <v>0</v>
      </c>
      <c r="Q857">
        <f>'GT Data'!U859</f>
        <v>0</v>
      </c>
      <c r="R857">
        <f>'GT Data'!V859</f>
        <v>0</v>
      </c>
      <c r="S857">
        <f>'GT Data'!W859</f>
        <v>0</v>
      </c>
    </row>
    <row r="858" spans="1:19" x14ac:dyDescent="0.3">
      <c r="A858">
        <f>'GT Data'!A860</f>
        <v>0</v>
      </c>
      <c r="B858">
        <f>'GT Data'!E860/1000</f>
        <v>0</v>
      </c>
      <c r="C858">
        <f>'GT Data'!F860/1000</f>
        <v>0</v>
      </c>
      <c r="D858">
        <f>'GT Data'!G860/1000</f>
        <v>0</v>
      </c>
      <c r="E858">
        <f>'GT Data'!K860/1000</f>
        <v>0</v>
      </c>
      <c r="F858">
        <f>'GT Data'!L860/1000</f>
        <v>0</v>
      </c>
      <c r="G858">
        <f>'GT Data'!M860/1000</f>
        <v>0</v>
      </c>
      <c r="H858">
        <f>'GT Data'!O860/1000</f>
        <v>0</v>
      </c>
      <c r="I858">
        <f>'GT Data'!P860/1000</f>
        <v>0</v>
      </c>
      <c r="J858">
        <f>'GT Data'!Q860/1000</f>
        <v>0</v>
      </c>
      <c r="K858">
        <f>'GT Data'!R860/1000</f>
        <v>0</v>
      </c>
      <c r="L858">
        <f>'GT Data'!S860/1000</f>
        <v>0</v>
      </c>
      <c r="M858">
        <f>'GT Data'!T860/1000</f>
        <v>0</v>
      </c>
      <c r="N858">
        <f>'GT Data'!H860/1000</f>
        <v>0</v>
      </c>
      <c r="O858">
        <f>'GT Data'!I860/1000</f>
        <v>0</v>
      </c>
      <c r="P858">
        <f>'GT Data'!J860/1000</f>
        <v>0</v>
      </c>
      <c r="Q858">
        <f>'GT Data'!U860</f>
        <v>0</v>
      </c>
      <c r="R858">
        <f>'GT Data'!V860</f>
        <v>0</v>
      </c>
      <c r="S858">
        <f>'GT Data'!W860</f>
        <v>0</v>
      </c>
    </row>
    <row r="859" spans="1:19" x14ac:dyDescent="0.3">
      <c r="A859">
        <f>'GT Data'!A861</f>
        <v>0</v>
      </c>
      <c r="B859">
        <f>'GT Data'!E861/1000</f>
        <v>0</v>
      </c>
      <c r="C859">
        <f>'GT Data'!F861/1000</f>
        <v>0</v>
      </c>
      <c r="D859">
        <f>'GT Data'!G861/1000</f>
        <v>0</v>
      </c>
      <c r="E859">
        <f>'GT Data'!K861/1000</f>
        <v>0</v>
      </c>
      <c r="F859">
        <f>'GT Data'!L861/1000</f>
        <v>0</v>
      </c>
      <c r="G859">
        <f>'GT Data'!M861/1000</f>
        <v>0</v>
      </c>
      <c r="H859">
        <f>'GT Data'!O861/1000</f>
        <v>0</v>
      </c>
      <c r="I859">
        <f>'GT Data'!P861/1000</f>
        <v>0</v>
      </c>
      <c r="J859">
        <f>'GT Data'!Q861/1000</f>
        <v>0</v>
      </c>
      <c r="K859">
        <f>'GT Data'!R861/1000</f>
        <v>0</v>
      </c>
      <c r="L859">
        <f>'GT Data'!S861/1000</f>
        <v>0</v>
      </c>
      <c r="M859">
        <f>'GT Data'!T861/1000</f>
        <v>0</v>
      </c>
      <c r="N859">
        <f>'GT Data'!H861/1000</f>
        <v>0</v>
      </c>
      <c r="O859">
        <f>'GT Data'!I861/1000</f>
        <v>0</v>
      </c>
      <c r="P859">
        <f>'GT Data'!J861/1000</f>
        <v>0</v>
      </c>
      <c r="Q859">
        <f>'GT Data'!U861</f>
        <v>0</v>
      </c>
      <c r="R859">
        <f>'GT Data'!V861</f>
        <v>0</v>
      </c>
      <c r="S859">
        <f>'GT Data'!W861</f>
        <v>0</v>
      </c>
    </row>
    <row r="860" spans="1:19" x14ac:dyDescent="0.3">
      <c r="A860">
        <f>'GT Data'!A862</f>
        <v>0</v>
      </c>
      <c r="B860">
        <f>'GT Data'!E862/1000</f>
        <v>0</v>
      </c>
      <c r="C860">
        <f>'GT Data'!F862/1000</f>
        <v>0</v>
      </c>
      <c r="D860">
        <f>'GT Data'!G862/1000</f>
        <v>0</v>
      </c>
      <c r="E860">
        <f>'GT Data'!K862/1000</f>
        <v>0</v>
      </c>
      <c r="F860">
        <f>'GT Data'!L862/1000</f>
        <v>0</v>
      </c>
      <c r="G860">
        <f>'GT Data'!M862/1000</f>
        <v>0</v>
      </c>
      <c r="H860">
        <f>'GT Data'!O862/1000</f>
        <v>0</v>
      </c>
      <c r="I860">
        <f>'GT Data'!P862/1000</f>
        <v>0</v>
      </c>
      <c r="J860">
        <f>'GT Data'!Q862/1000</f>
        <v>0</v>
      </c>
      <c r="K860">
        <f>'GT Data'!R862/1000</f>
        <v>0</v>
      </c>
      <c r="L860">
        <f>'GT Data'!S862/1000</f>
        <v>0</v>
      </c>
      <c r="M860">
        <f>'GT Data'!T862/1000</f>
        <v>0</v>
      </c>
      <c r="N860">
        <f>'GT Data'!H862/1000</f>
        <v>0</v>
      </c>
      <c r="O860">
        <f>'GT Data'!I862/1000</f>
        <v>0</v>
      </c>
      <c r="P860">
        <f>'GT Data'!J862/1000</f>
        <v>0</v>
      </c>
      <c r="Q860">
        <f>'GT Data'!U862</f>
        <v>0</v>
      </c>
      <c r="R860">
        <f>'GT Data'!V862</f>
        <v>0</v>
      </c>
      <c r="S860">
        <f>'GT Data'!W862</f>
        <v>0</v>
      </c>
    </row>
    <row r="861" spans="1:19" x14ac:dyDescent="0.3">
      <c r="A861">
        <f>'GT Data'!A863</f>
        <v>0</v>
      </c>
      <c r="B861">
        <f>'GT Data'!E863/1000</f>
        <v>0</v>
      </c>
      <c r="C861">
        <f>'GT Data'!F863/1000</f>
        <v>0</v>
      </c>
      <c r="D861">
        <f>'GT Data'!G863/1000</f>
        <v>0</v>
      </c>
      <c r="E861">
        <f>'GT Data'!K863/1000</f>
        <v>0</v>
      </c>
      <c r="F861">
        <f>'GT Data'!L863/1000</f>
        <v>0</v>
      </c>
      <c r="G861">
        <f>'GT Data'!M863/1000</f>
        <v>0</v>
      </c>
      <c r="H861">
        <f>'GT Data'!O863/1000</f>
        <v>0</v>
      </c>
      <c r="I861">
        <f>'GT Data'!P863/1000</f>
        <v>0</v>
      </c>
      <c r="J861">
        <f>'GT Data'!Q863/1000</f>
        <v>0</v>
      </c>
      <c r="K861">
        <f>'GT Data'!R863/1000</f>
        <v>0</v>
      </c>
      <c r="L861">
        <f>'GT Data'!S863/1000</f>
        <v>0</v>
      </c>
      <c r="M861">
        <f>'GT Data'!T863/1000</f>
        <v>0</v>
      </c>
      <c r="N861">
        <f>'GT Data'!H863/1000</f>
        <v>0</v>
      </c>
      <c r="O861">
        <f>'GT Data'!I863/1000</f>
        <v>0</v>
      </c>
      <c r="P861">
        <f>'GT Data'!J863/1000</f>
        <v>0</v>
      </c>
      <c r="Q861">
        <f>'GT Data'!U863</f>
        <v>0</v>
      </c>
      <c r="R861">
        <f>'GT Data'!V863</f>
        <v>0</v>
      </c>
      <c r="S861">
        <f>'GT Data'!W863</f>
        <v>0</v>
      </c>
    </row>
    <row r="862" spans="1:19" x14ac:dyDescent="0.3">
      <c r="A862">
        <f>'GT Data'!A864</f>
        <v>0</v>
      </c>
      <c r="B862">
        <f>'GT Data'!E864/1000</f>
        <v>0</v>
      </c>
      <c r="C862">
        <f>'GT Data'!F864/1000</f>
        <v>0</v>
      </c>
      <c r="D862">
        <f>'GT Data'!G864/1000</f>
        <v>0</v>
      </c>
      <c r="E862">
        <f>'GT Data'!K864/1000</f>
        <v>0</v>
      </c>
      <c r="F862">
        <f>'GT Data'!L864/1000</f>
        <v>0</v>
      </c>
      <c r="G862">
        <f>'GT Data'!M864/1000</f>
        <v>0</v>
      </c>
      <c r="H862">
        <f>'GT Data'!O864/1000</f>
        <v>0</v>
      </c>
      <c r="I862">
        <f>'GT Data'!P864/1000</f>
        <v>0</v>
      </c>
      <c r="J862">
        <f>'GT Data'!Q864/1000</f>
        <v>0</v>
      </c>
      <c r="K862">
        <f>'GT Data'!R864/1000</f>
        <v>0</v>
      </c>
      <c r="L862">
        <f>'GT Data'!S864/1000</f>
        <v>0</v>
      </c>
      <c r="M862">
        <f>'GT Data'!T864/1000</f>
        <v>0</v>
      </c>
      <c r="N862">
        <f>'GT Data'!H864/1000</f>
        <v>0</v>
      </c>
      <c r="O862">
        <f>'GT Data'!I864/1000</f>
        <v>0</v>
      </c>
      <c r="P862">
        <f>'GT Data'!J864/1000</f>
        <v>0</v>
      </c>
      <c r="Q862">
        <f>'GT Data'!U864</f>
        <v>0</v>
      </c>
      <c r="R862">
        <f>'GT Data'!V864</f>
        <v>0</v>
      </c>
      <c r="S862">
        <f>'GT Data'!W864</f>
        <v>0</v>
      </c>
    </row>
    <row r="863" spans="1:19" x14ac:dyDescent="0.3">
      <c r="A863">
        <f>'GT Data'!A865</f>
        <v>0</v>
      </c>
      <c r="B863">
        <f>'GT Data'!E865/1000</f>
        <v>0</v>
      </c>
      <c r="C863">
        <f>'GT Data'!F865/1000</f>
        <v>0</v>
      </c>
      <c r="D863">
        <f>'GT Data'!G865/1000</f>
        <v>0</v>
      </c>
      <c r="E863">
        <f>'GT Data'!K865/1000</f>
        <v>0</v>
      </c>
      <c r="F863">
        <f>'GT Data'!L865/1000</f>
        <v>0</v>
      </c>
      <c r="G863">
        <f>'GT Data'!M865/1000</f>
        <v>0</v>
      </c>
      <c r="H863">
        <f>'GT Data'!O865/1000</f>
        <v>0</v>
      </c>
      <c r="I863">
        <f>'GT Data'!P865/1000</f>
        <v>0</v>
      </c>
      <c r="J863">
        <f>'GT Data'!Q865/1000</f>
        <v>0</v>
      </c>
      <c r="K863">
        <f>'GT Data'!R865/1000</f>
        <v>0</v>
      </c>
      <c r="L863">
        <f>'GT Data'!S865/1000</f>
        <v>0</v>
      </c>
      <c r="M863">
        <f>'GT Data'!T865/1000</f>
        <v>0</v>
      </c>
      <c r="N863">
        <f>'GT Data'!H865/1000</f>
        <v>0</v>
      </c>
      <c r="O863">
        <f>'GT Data'!I865/1000</f>
        <v>0</v>
      </c>
      <c r="P863">
        <f>'GT Data'!J865/1000</f>
        <v>0</v>
      </c>
      <c r="Q863">
        <f>'GT Data'!U865</f>
        <v>0</v>
      </c>
      <c r="R863">
        <f>'GT Data'!V865</f>
        <v>0</v>
      </c>
      <c r="S863">
        <f>'GT Data'!W865</f>
        <v>0</v>
      </c>
    </row>
    <row r="864" spans="1:19" x14ac:dyDescent="0.3">
      <c r="A864">
        <f>'GT Data'!A866</f>
        <v>0</v>
      </c>
      <c r="B864">
        <f>'GT Data'!E866/1000</f>
        <v>0</v>
      </c>
      <c r="C864">
        <f>'GT Data'!F866/1000</f>
        <v>0</v>
      </c>
      <c r="D864">
        <f>'GT Data'!G866/1000</f>
        <v>0</v>
      </c>
      <c r="E864">
        <f>'GT Data'!K866/1000</f>
        <v>0</v>
      </c>
      <c r="F864">
        <f>'GT Data'!L866/1000</f>
        <v>0</v>
      </c>
      <c r="G864">
        <f>'GT Data'!M866/1000</f>
        <v>0</v>
      </c>
      <c r="H864">
        <f>'GT Data'!O866/1000</f>
        <v>0</v>
      </c>
      <c r="I864">
        <f>'GT Data'!P866/1000</f>
        <v>0</v>
      </c>
      <c r="J864">
        <f>'GT Data'!Q866/1000</f>
        <v>0</v>
      </c>
      <c r="K864">
        <f>'GT Data'!R866/1000</f>
        <v>0</v>
      </c>
      <c r="L864">
        <f>'GT Data'!S866/1000</f>
        <v>0</v>
      </c>
      <c r="M864">
        <f>'GT Data'!T866/1000</f>
        <v>0</v>
      </c>
      <c r="N864">
        <f>'GT Data'!H866/1000</f>
        <v>0</v>
      </c>
      <c r="O864">
        <f>'GT Data'!I866/1000</f>
        <v>0</v>
      </c>
      <c r="P864">
        <f>'GT Data'!J866/1000</f>
        <v>0</v>
      </c>
      <c r="Q864">
        <f>'GT Data'!U866</f>
        <v>0</v>
      </c>
      <c r="R864">
        <f>'GT Data'!V866</f>
        <v>0</v>
      </c>
      <c r="S864">
        <f>'GT Data'!W866</f>
        <v>0</v>
      </c>
    </row>
    <row r="865" spans="1:19" x14ac:dyDescent="0.3">
      <c r="A865">
        <f>'GT Data'!A867</f>
        <v>0</v>
      </c>
      <c r="B865">
        <f>'GT Data'!E867/1000</f>
        <v>0</v>
      </c>
      <c r="C865">
        <f>'GT Data'!F867/1000</f>
        <v>0</v>
      </c>
      <c r="D865">
        <f>'GT Data'!G867/1000</f>
        <v>0</v>
      </c>
      <c r="E865">
        <f>'GT Data'!K867/1000</f>
        <v>0</v>
      </c>
      <c r="F865">
        <f>'GT Data'!L867/1000</f>
        <v>0</v>
      </c>
      <c r="G865">
        <f>'GT Data'!M867/1000</f>
        <v>0</v>
      </c>
      <c r="H865">
        <f>'GT Data'!O867/1000</f>
        <v>0</v>
      </c>
      <c r="I865">
        <f>'GT Data'!P867/1000</f>
        <v>0</v>
      </c>
      <c r="J865">
        <f>'GT Data'!Q867/1000</f>
        <v>0</v>
      </c>
      <c r="K865">
        <f>'GT Data'!R867/1000</f>
        <v>0</v>
      </c>
      <c r="L865">
        <f>'GT Data'!S867/1000</f>
        <v>0</v>
      </c>
      <c r="M865">
        <f>'GT Data'!T867/1000</f>
        <v>0</v>
      </c>
      <c r="N865">
        <f>'GT Data'!H867/1000</f>
        <v>0</v>
      </c>
      <c r="O865">
        <f>'GT Data'!I867/1000</f>
        <v>0</v>
      </c>
      <c r="P865">
        <f>'GT Data'!J867/1000</f>
        <v>0</v>
      </c>
      <c r="Q865">
        <f>'GT Data'!U867</f>
        <v>0</v>
      </c>
      <c r="R865">
        <f>'GT Data'!V867</f>
        <v>0</v>
      </c>
      <c r="S865">
        <f>'GT Data'!W867</f>
        <v>0</v>
      </c>
    </row>
    <row r="866" spans="1:19" x14ac:dyDescent="0.3">
      <c r="A866">
        <f>'GT Data'!A868</f>
        <v>0</v>
      </c>
      <c r="B866">
        <f>'GT Data'!E868/1000</f>
        <v>0</v>
      </c>
      <c r="C866">
        <f>'GT Data'!F868/1000</f>
        <v>0</v>
      </c>
      <c r="D866">
        <f>'GT Data'!G868/1000</f>
        <v>0</v>
      </c>
      <c r="E866">
        <f>'GT Data'!K868/1000</f>
        <v>0</v>
      </c>
      <c r="F866">
        <f>'GT Data'!L868/1000</f>
        <v>0</v>
      </c>
      <c r="G866">
        <f>'GT Data'!M868/1000</f>
        <v>0</v>
      </c>
      <c r="H866">
        <f>'GT Data'!O868/1000</f>
        <v>0</v>
      </c>
      <c r="I866">
        <f>'GT Data'!P868/1000</f>
        <v>0</v>
      </c>
      <c r="J866">
        <f>'GT Data'!Q868/1000</f>
        <v>0</v>
      </c>
      <c r="K866">
        <f>'GT Data'!R868/1000</f>
        <v>0</v>
      </c>
      <c r="L866">
        <f>'GT Data'!S868/1000</f>
        <v>0</v>
      </c>
      <c r="M866">
        <f>'GT Data'!T868/1000</f>
        <v>0</v>
      </c>
      <c r="N866">
        <f>'GT Data'!H868/1000</f>
        <v>0</v>
      </c>
      <c r="O866">
        <f>'GT Data'!I868/1000</f>
        <v>0</v>
      </c>
      <c r="P866">
        <f>'GT Data'!J868/1000</f>
        <v>0</v>
      </c>
      <c r="Q866">
        <f>'GT Data'!U868</f>
        <v>0</v>
      </c>
      <c r="R866">
        <f>'GT Data'!V868</f>
        <v>0</v>
      </c>
      <c r="S866">
        <f>'GT Data'!W868</f>
        <v>0</v>
      </c>
    </row>
    <row r="867" spans="1:19" x14ac:dyDescent="0.3">
      <c r="A867">
        <f>'GT Data'!A869</f>
        <v>0</v>
      </c>
      <c r="B867">
        <f>'GT Data'!E869/1000</f>
        <v>0</v>
      </c>
      <c r="C867">
        <f>'GT Data'!F869/1000</f>
        <v>0</v>
      </c>
      <c r="D867">
        <f>'GT Data'!G869/1000</f>
        <v>0</v>
      </c>
      <c r="E867">
        <f>'GT Data'!K869/1000</f>
        <v>0</v>
      </c>
      <c r="F867">
        <f>'GT Data'!L869/1000</f>
        <v>0</v>
      </c>
      <c r="G867">
        <f>'GT Data'!M869/1000</f>
        <v>0</v>
      </c>
      <c r="H867">
        <f>'GT Data'!O869/1000</f>
        <v>0</v>
      </c>
      <c r="I867">
        <f>'GT Data'!P869/1000</f>
        <v>0</v>
      </c>
      <c r="J867">
        <f>'GT Data'!Q869/1000</f>
        <v>0</v>
      </c>
      <c r="K867">
        <f>'GT Data'!R869/1000</f>
        <v>0</v>
      </c>
      <c r="L867">
        <f>'GT Data'!S869/1000</f>
        <v>0</v>
      </c>
      <c r="M867">
        <f>'GT Data'!T869/1000</f>
        <v>0</v>
      </c>
      <c r="N867">
        <f>'GT Data'!H869/1000</f>
        <v>0</v>
      </c>
      <c r="O867">
        <f>'GT Data'!I869/1000</f>
        <v>0</v>
      </c>
      <c r="P867">
        <f>'GT Data'!J869/1000</f>
        <v>0</v>
      </c>
      <c r="Q867">
        <f>'GT Data'!U869</f>
        <v>0</v>
      </c>
      <c r="R867">
        <f>'GT Data'!V869</f>
        <v>0</v>
      </c>
      <c r="S867">
        <f>'GT Data'!W869</f>
        <v>0</v>
      </c>
    </row>
    <row r="868" spans="1:19" x14ac:dyDescent="0.3">
      <c r="A868">
        <f>'GT Data'!A870</f>
        <v>0</v>
      </c>
      <c r="B868">
        <f>'GT Data'!E870/1000</f>
        <v>0</v>
      </c>
      <c r="C868">
        <f>'GT Data'!F870/1000</f>
        <v>0</v>
      </c>
      <c r="D868">
        <f>'GT Data'!G870/1000</f>
        <v>0</v>
      </c>
      <c r="E868">
        <f>'GT Data'!K870/1000</f>
        <v>0</v>
      </c>
      <c r="F868">
        <f>'GT Data'!L870/1000</f>
        <v>0</v>
      </c>
      <c r="G868">
        <f>'GT Data'!M870/1000</f>
        <v>0</v>
      </c>
      <c r="H868">
        <f>'GT Data'!O870/1000</f>
        <v>0</v>
      </c>
      <c r="I868">
        <f>'GT Data'!P870/1000</f>
        <v>0</v>
      </c>
      <c r="J868">
        <f>'GT Data'!Q870/1000</f>
        <v>0</v>
      </c>
      <c r="K868">
        <f>'GT Data'!R870/1000</f>
        <v>0</v>
      </c>
      <c r="L868">
        <f>'GT Data'!S870/1000</f>
        <v>0</v>
      </c>
      <c r="M868">
        <f>'GT Data'!T870/1000</f>
        <v>0</v>
      </c>
      <c r="N868">
        <f>'GT Data'!H870/1000</f>
        <v>0</v>
      </c>
      <c r="O868">
        <f>'GT Data'!I870/1000</f>
        <v>0</v>
      </c>
      <c r="P868">
        <f>'GT Data'!J870/1000</f>
        <v>0</v>
      </c>
      <c r="Q868">
        <f>'GT Data'!U870</f>
        <v>0</v>
      </c>
      <c r="R868">
        <f>'GT Data'!V870</f>
        <v>0</v>
      </c>
      <c r="S868">
        <f>'GT Data'!W870</f>
        <v>0</v>
      </c>
    </row>
    <row r="869" spans="1:19" x14ac:dyDescent="0.3">
      <c r="A869">
        <f>'GT Data'!A871</f>
        <v>0</v>
      </c>
      <c r="B869">
        <f>'GT Data'!E871/1000</f>
        <v>0</v>
      </c>
      <c r="C869">
        <f>'GT Data'!F871/1000</f>
        <v>0</v>
      </c>
      <c r="D869">
        <f>'GT Data'!G871/1000</f>
        <v>0</v>
      </c>
      <c r="E869">
        <f>'GT Data'!K871/1000</f>
        <v>0</v>
      </c>
      <c r="F869">
        <f>'GT Data'!L871/1000</f>
        <v>0</v>
      </c>
      <c r="G869">
        <f>'GT Data'!M871/1000</f>
        <v>0</v>
      </c>
      <c r="H869">
        <f>'GT Data'!O871/1000</f>
        <v>0</v>
      </c>
      <c r="I869">
        <f>'GT Data'!P871/1000</f>
        <v>0</v>
      </c>
      <c r="J869">
        <f>'GT Data'!Q871/1000</f>
        <v>0</v>
      </c>
      <c r="K869">
        <f>'GT Data'!R871/1000</f>
        <v>0</v>
      </c>
      <c r="L869">
        <f>'GT Data'!S871/1000</f>
        <v>0</v>
      </c>
      <c r="M869">
        <f>'GT Data'!T871/1000</f>
        <v>0</v>
      </c>
      <c r="N869">
        <f>'GT Data'!H871/1000</f>
        <v>0</v>
      </c>
      <c r="O869">
        <f>'GT Data'!I871/1000</f>
        <v>0</v>
      </c>
      <c r="P869">
        <f>'GT Data'!J871/1000</f>
        <v>0</v>
      </c>
      <c r="Q869">
        <f>'GT Data'!U871</f>
        <v>0</v>
      </c>
      <c r="R869">
        <f>'GT Data'!V871</f>
        <v>0</v>
      </c>
      <c r="S869">
        <f>'GT Data'!W871</f>
        <v>0</v>
      </c>
    </row>
    <row r="870" spans="1:19" x14ac:dyDescent="0.3">
      <c r="A870">
        <f>'GT Data'!A872</f>
        <v>0</v>
      </c>
      <c r="B870">
        <f>'GT Data'!E872/1000</f>
        <v>0</v>
      </c>
      <c r="C870">
        <f>'GT Data'!F872/1000</f>
        <v>0</v>
      </c>
      <c r="D870">
        <f>'GT Data'!G872/1000</f>
        <v>0</v>
      </c>
      <c r="E870">
        <f>'GT Data'!K872/1000</f>
        <v>0</v>
      </c>
      <c r="F870">
        <f>'GT Data'!L872/1000</f>
        <v>0</v>
      </c>
      <c r="G870">
        <f>'GT Data'!M872/1000</f>
        <v>0</v>
      </c>
      <c r="H870">
        <f>'GT Data'!O872/1000</f>
        <v>0</v>
      </c>
      <c r="I870">
        <f>'GT Data'!P872/1000</f>
        <v>0</v>
      </c>
      <c r="J870">
        <f>'GT Data'!Q872/1000</f>
        <v>0</v>
      </c>
      <c r="K870">
        <f>'GT Data'!R872/1000</f>
        <v>0</v>
      </c>
      <c r="L870">
        <f>'GT Data'!S872/1000</f>
        <v>0</v>
      </c>
      <c r="M870">
        <f>'GT Data'!T872/1000</f>
        <v>0</v>
      </c>
      <c r="N870">
        <f>'GT Data'!H872/1000</f>
        <v>0</v>
      </c>
      <c r="O870">
        <f>'GT Data'!I872/1000</f>
        <v>0</v>
      </c>
      <c r="P870">
        <f>'GT Data'!J872/1000</f>
        <v>0</v>
      </c>
      <c r="Q870">
        <f>'GT Data'!U872</f>
        <v>0</v>
      </c>
      <c r="R870">
        <f>'GT Data'!V872</f>
        <v>0</v>
      </c>
      <c r="S870">
        <f>'GT Data'!W872</f>
        <v>0</v>
      </c>
    </row>
    <row r="871" spans="1:19" x14ac:dyDescent="0.3">
      <c r="A871">
        <f>'GT Data'!A873</f>
        <v>0</v>
      </c>
      <c r="B871">
        <f>'GT Data'!E873/1000</f>
        <v>0</v>
      </c>
      <c r="C871">
        <f>'GT Data'!F873/1000</f>
        <v>0</v>
      </c>
      <c r="D871">
        <f>'GT Data'!G873/1000</f>
        <v>0</v>
      </c>
      <c r="E871">
        <f>'GT Data'!K873/1000</f>
        <v>0</v>
      </c>
      <c r="F871">
        <f>'GT Data'!L873/1000</f>
        <v>0</v>
      </c>
      <c r="G871">
        <f>'GT Data'!M873/1000</f>
        <v>0</v>
      </c>
      <c r="H871">
        <f>'GT Data'!O873/1000</f>
        <v>0</v>
      </c>
      <c r="I871">
        <f>'GT Data'!P873/1000</f>
        <v>0</v>
      </c>
      <c r="J871">
        <f>'GT Data'!Q873/1000</f>
        <v>0</v>
      </c>
      <c r="K871">
        <f>'GT Data'!R873/1000</f>
        <v>0</v>
      </c>
      <c r="L871">
        <f>'GT Data'!S873/1000</f>
        <v>0</v>
      </c>
      <c r="M871">
        <f>'GT Data'!T873/1000</f>
        <v>0</v>
      </c>
      <c r="N871">
        <f>'GT Data'!H873/1000</f>
        <v>0</v>
      </c>
      <c r="O871">
        <f>'GT Data'!I873/1000</f>
        <v>0</v>
      </c>
      <c r="P871">
        <f>'GT Data'!J873/1000</f>
        <v>0</v>
      </c>
      <c r="Q871">
        <f>'GT Data'!U873</f>
        <v>0</v>
      </c>
      <c r="R871">
        <f>'GT Data'!V873</f>
        <v>0</v>
      </c>
      <c r="S871">
        <f>'GT Data'!W873</f>
        <v>0</v>
      </c>
    </row>
    <row r="872" spans="1:19" x14ac:dyDescent="0.3">
      <c r="A872">
        <f>'GT Data'!A874</f>
        <v>0</v>
      </c>
      <c r="B872">
        <f>'GT Data'!E874/1000</f>
        <v>0</v>
      </c>
      <c r="C872">
        <f>'GT Data'!F874/1000</f>
        <v>0</v>
      </c>
      <c r="D872">
        <f>'GT Data'!G874/1000</f>
        <v>0</v>
      </c>
      <c r="E872">
        <f>'GT Data'!K874/1000</f>
        <v>0</v>
      </c>
      <c r="F872">
        <f>'GT Data'!L874/1000</f>
        <v>0</v>
      </c>
      <c r="G872">
        <f>'GT Data'!M874/1000</f>
        <v>0</v>
      </c>
      <c r="H872">
        <f>'GT Data'!O874/1000</f>
        <v>0</v>
      </c>
      <c r="I872">
        <f>'GT Data'!P874/1000</f>
        <v>0</v>
      </c>
      <c r="J872">
        <f>'GT Data'!Q874/1000</f>
        <v>0</v>
      </c>
      <c r="K872">
        <f>'GT Data'!R874/1000</f>
        <v>0</v>
      </c>
      <c r="L872">
        <f>'GT Data'!S874/1000</f>
        <v>0</v>
      </c>
      <c r="M872">
        <f>'GT Data'!T874/1000</f>
        <v>0</v>
      </c>
      <c r="N872">
        <f>'GT Data'!H874/1000</f>
        <v>0</v>
      </c>
      <c r="O872">
        <f>'GT Data'!I874/1000</f>
        <v>0</v>
      </c>
      <c r="P872">
        <f>'GT Data'!J874/1000</f>
        <v>0</v>
      </c>
      <c r="Q872">
        <f>'GT Data'!U874</f>
        <v>0</v>
      </c>
      <c r="R872">
        <f>'GT Data'!V874</f>
        <v>0</v>
      </c>
      <c r="S872">
        <f>'GT Data'!W874</f>
        <v>0</v>
      </c>
    </row>
    <row r="873" spans="1:19" x14ac:dyDescent="0.3">
      <c r="A873">
        <f>'GT Data'!A875</f>
        <v>0</v>
      </c>
      <c r="B873">
        <f>'GT Data'!E875/1000</f>
        <v>0</v>
      </c>
      <c r="C873">
        <f>'GT Data'!F875/1000</f>
        <v>0</v>
      </c>
      <c r="D873">
        <f>'GT Data'!G875/1000</f>
        <v>0</v>
      </c>
      <c r="E873">
        <f>'GT Data'!K875/1000</f>
        <v>0</v>
      </c>
      <c r="F873">
        <f>'GT Data'!L875/1000</f>
        <v>0</v>
      </c>
      <c r="G873">
        <f>'GT Data'!M875/1000</f>
        <v>0</v>
      </c>
      <c r="H873">
        <f>'GT Data'!O875/1000</f>
        <v>0</v>
      </c>
      <c r="I873">
        <f>'GT Data'!P875/1000</f>
        <v>0</v>
      </c>
      <c r="J873">
        <f>'GT Data'!Q875/1000</f>
        <v>0</v>
      </c>
      <c r="K873">
        <f>'GT Data'!R875/1000</f>
        <v>0</v>
      </c>
      <c r="L873">
        <f>'GT Data'!S875/1000</f>
        <v>0</v>
      </c>
      <c r="M873">
        <f>'GT Data'!T875/1000</f>
        <v>0</v>
      </c>
      <c r="N873">
        <f>'GT Data'!H875/1000</f>
        <v>0</v>
      </c>
      <c r="O873">
        <f>'GT Data'!I875/1000</f>
        <v>0</v>
      </c>
      <c r="P873">
        <f>'GT Data'!J875/1000</f>
        <v>0</v>
      </c>
      <c r="Q873">
        <f>'GT Data'!U875</f>
        <v>0</v>
      </c>
      <c r="R873">
        <f>'GT Data'!V875</f>
        <v>0</v>
      </c>
      <c r="S873">
        <f>'GT Data'!W875</f>
        <v>0</v>
      </c>
    </row>
    <row r="874" spans="1:19" x14ac:dyDescent="0.3">
      <c r="A874">
        <f>'GT Data'!A876</f>
        <v>0</v>
      </c>
      <c r="B874">
        <f>'GT Data'!E876/1000</f>
        <v>0</v>
      </c>
      <c r="C874">
        <f>'GT Data'!F876/1000</f>
        <v>0</v>
      </c>
      <c r="D874">
        <f>'GT Data'!G876/1000</f>
        <v>0</v>
      </c>
      <c r="E874">
        <f>'GT Data'!K876/1000</f>
        <v>0</v>
      </c>
      <c r="F874">
        <f>'GT Data'!L876/1000</f>
        <v>0</v>
      </c>
      <c r="G874">
        <f>'GT Data'!M876/1000</f>
        <v>0</v>
      </c>
      <c r="H874">
        <f>'GT Data'!O876/1000</f>
        <v>0</v>
      </c>
      <c r="I874">
        <f>'GT Data'!P876/1000</f>
        <v>0</v>
      </c>
      <c r="J874">
        <f>'GT Data'!Q876/1000</f>
        <v>0</v>
      </c>
      <c r="K874">
        <f>'GT Data'!R876/1000</f>
        <v>0</v>
      </c>
      <c r="L874">
        <f>'GT Data'!S876/1000</f>
        <v>0</v>
      </c>
      <c r="M874">
        <f>'GT Data'!T876/1000</f>
        <v>0</v>
      </c>
      <c r="N874">
        <f>'GT Data'!H876/1000</f>
        <v>0</v>
      </c>
      <c r="O874">
        <f>'GT Data'!I876/1000</f>
        <v>0</v>
      </c>
      <c r="P874">
        <f>'GT Data'!J876/1000</f>
        <v>0</v>
      </c>
      <c r="Q874">
        <f>'GT Data'!U876</f>
        <v>0</v>
      </c>
      <c r="R874">
        <f>'GT Data'!V876</f>
        <v>0</v>
      </c>
      <c r="S874">
        <f>'GT Data'!W876</f>
        <v>0</v>
      </c>
    </row>
    <row r="875" spans="1:19" x14ac:dyDescent="0.3">
      <c r="A875">
        <f>'GT Data'!A877</f>
        <v>0</v>
      </c>
      <c r="B875">
        <f>'GT Data'!E877/1000</f>
        <v>0</v>
      </c>
      <c r="C875">
        <f>'GT Data'!F877/1000</f>
        <v>0</v>
      </c>
      <c r="D875">
        <f>'GT Data'!G877/1000</f>
        <v>0</v>
      </c>
      <c r="E875">
        <f>'GT Data'!K877/1000</f>
        <v>0</v>
      </c>
      <c r="F875">
        <f>'GT Data'!L877/1000</f>
        <v>0</v>
      </c>
      <c r="G875">
        <f>'GT Data'!M877/1000</f>
        <v>0</v>
      </c>
      <c r="H875">
        <f>'GT Data'!O877/1000</f>
        <v>0</v>
      </c>
      <c r="I875">
        <f>'GT Data'!P877/1000</f>
        <v>0</v>
      </c>
      <c r="J875">
        <f>'GT Data'!Q877/1000</f>
        <v>0</v>
      </c>
      <c r="K875">
        <f>'GT Data'!R877/1000</f>
        <v>0</v>
      </c>
      <c r="L875">
        <f>'GT Data'!S877/1000</f>
        <v>0</v>
      </c>
      <c r="M875">
        <f>'GT Data'!T877/1000</f>
        <v>0</v>
      </c>
      <c r="N875">
        <f>'GT Data'!H877/1000</f>
        <v>0</v>
      </c>
      <c r="O875">
        <f>'GT Data'!I877/1000</f>
        <v>0</v>
      </c>
      <c r="P875">
        <f>'GT Data'!J877/1000</f>
        <v>0</v>
      </c>
      <c r="Q875">
        <f>'GT Data'!U877</f>
        <v>0</v>
      </c>
      <c r="R875">
        <f>'GT Data'!V877</f>
        <v>0</v>
      </c>
      <c r="S875">
        <f>'GT Data'!W877</f>
        <v>0</v>
      </c>
    </row>
    <row r="876" spans="1:19" x14ac:dyDescent="0.3">
      <c r="A876">
        <f>'GT Data'!A878</f>
        <v>0</v>
      </c>
      <c r="B876">
        <f>'GT Data'!E878/1000</f>
        <v>0</v>
      </c>
      <c r="C876">
        <f>'GT Data'!F878/1000</f>
        <v>0</v>
      </c>
      <c r="D876">
        <f>'GT Data'!G878/1000</f>
        <v>0</v>
      </c>
      <c r="E876">
        <f>'GT Data'!K878/1000</f>
        <v>0</v>
      </c>
      <c r="F876">
        <f>'GT Data'!L878/1000</f>
        <v>0</v>
      </c>
      <c r="G876">
        <f>'GT Data'!M878/1000</f>
        <v>0</v>
      </c>
      <c r="H876">
        <f>'GT Data'!O878/1000</f>
        <v>0</v>
      </c>
      <c r="I876">
        <f>'GT Data'!P878/1000</f>
        <v>0</v>
      </c>
      <c r="J876">
        <f>'GT Data'!Q878/1000</f>
        <v>0</v>
      </c>
      <c r="K876">
        <f>'GT Data'!R878/1000</f>
        <v>0</v>
      </c>
      <c r="L876">
        <f>'GT Data'!S878/1000</f>
        <v>0</v>
      </c>
      <c r="M876">
        <f>'GT Data'!T878/1000</f>
        <v>0</v>
      </c>
      <c r="N876">
        <f>'GT Data'!H878/1000</f>
        <v>0</v>
      </c>
      <c r="O876">
        <f>'GT Data'!I878/1000</f>
        <v>0</v>
      </c>
      <c r="P876">
        <f>'GT Data'!J878/1000</f>
        <v>0</v>
      </c>
      <c r="Q876">
        <f>'GT Data'!U878</f>
        <v>0</v>
      </c>
      <c r="R876">
        <f>'GT Data'!V878</f>
        <v>0</v>
      </c>
      <c r="S876">
        <f>'GT Data'!W878</f>
        <v>0</v>
      </c>
    </row>
    <row r="877" spans="1:19" x14ac:dyDescent="0.3">
      <c r="A877">
        <f>'GT Data'!A879</f>
        <v>0</v>
      </c>
      <c r="B877">
        <f>'GT Data'!E879/1000</f>
        <v>0</v>
      </c>
      <c r="C877">
        <f>'GT Data'!F879/1000</f>
        <v>0</v>
      </c>
      <c r="D877">
        <f>'GT Data'!G879/1000</f>
        <v>0</v>
      </c>
      <c r="E877">
        <f>'GT Data'!K879/1000</f>
        <v>0</v>
      </c>
      <c r="F877">
        <f>'GT Data'!L879/1000</f>
        <v>0</v>
      </c>
      <c r="G877">
        <f>'GT Data'!M879/1000</f>
        <v>0</v>
      </c>
      <c r="H877">
        <f>'GT Data'!O879/1000</f>
        <v>0</v>
      </c>
      <c r="I877">
        <f>'GT Data'!P879/1000</f>
        <v>0</v>
      </c>
      <c r="J877">
        <f>'GT Data'!Q879/1000</f>
        <v>0</v>
      </c>
      <c r="K877">
        <f>'GT Data'!R879/1000</f>
        <v>0</v>
      </c>
      <c r="L877">
        <f>'GT Data'!S879/1000</f>
        <v>0</v>
      </c>
      <c r="M877">
        <f>'GT Data'!T879/1000</f>
        <v>0</v>
      </c>
      <c r="N877">
        <f>'GT Data'!H879/1000</f>
        <v>0</v>
      </c>
      <c r="O877">
        <f>'GT Data'!I879/1000</f>
        <v>0</v>
      </c>
      <c r="P877">
        <f>'GT Data'!J879/1000</f>
        <v>0</v>
      </c>
      <c r="Q877">
        <f>'GT Data'!U879</f>
        <v>0</v>
      </c>
      <c r="R877">
        <f>'GT Data'!V879</f>
        <v>0</v>
      </c>
      <c r="S877">
        <f>'GT Data'!W879</f>
        <v>0</v>
      </c>
    </row>
    <row r="878" spans="1:19" x14ac:dyDescent="0.3">
      <c r="A878">
        <f>'GT Data'!A880</f>
        <v>0</v>
      </c>
      <c r="B878">
        <f>'GT Data'!E880/1000</f>
        <v>0</v>
      </c>
      <c r="C878">
        <f>'GT Data'!F880/1000</f>
        <v>0</v>
      </c>
      <c r="D878">
        <f>'GT Data'!G880/1000</f>
        <v>0</v>
      </c>
      <c r="E878">
        <f>'GT Data'!K880/1000</f>
        <v>0</v>
      </c>
      <c r="F878">
        <f>'GT Data'!L880/1000</f>
        <v>0</v>
      </c>
      <c r="G878">
        <f>'GT Data'!M880/1000</f>
        <v>0</v>
      </c>
      <c r="H878">
        <f>'GT Data'!O880/1000</f>
        <v>0</v>
      </c>
      <c r="I878">
        <f>'GT Data'!P880/1000</f>
        <v>0</v>
      </c>
      <c r="J878">
        <f>'GT Data'!Q880/1000</f>
        <v>0</v>
      </c>
      <c r="K878">
        <f>'GT Data'!R880/1000</f>
        <v>0</v>
      </c>
      <c r="L878">
        <f>'GT Data'!S880/1000</f>
        <v>0</v>
      </c>
      <c r="M878">
        <f>'GT Data'!T880/1000</f>
        <v>0</v>
      </c>
      <c r="N878">
        <f>'GT Data'!H880/1000</f>
        <v>0</v>
      </c>
      <c r="O878">
        <f>'GT Data'!I880/1000</f>
        <v>0</v>
      </c>
      <c r="P878">
        <f>'GT Data'!J880/1000</f>
        <v>0</v>
      </c>
      <c r="Q878">
        <f>'GT Data'!U880</f>
        <v>0</v>
      </c>
      <c r="R878">
        <f>'GT Data'!V880</f>
        <v>0</v>
      </c>
      <c r="S878">
        <f>'GT Data'!W880</f>
        <v>0</v>
      </c>
    </row>
    <row r="879" spans="1:19" x14ac:dyDescent="0.3">
      <c r="A879">
        <f>'GT Data'!A881</f>
        <v>0</v>
      </c>
      <c r="B879">
        <f>'GT Data'!E881/1000</f>
        <v>0</v>
      </c>
      <c r="C879">
        <f>'GT Data'!F881/1000</f>
        <v>0</v>
      </c>
      <c r="D879">
        <f>'GT Data'!G881/1000</f>
        <v>0</v>
      </c>
      <c r="E879">
        <f>'GT Data'!K881/1000</f>
        <v>0</v>
      </c>
      <c r="F879">
        <f>'GT Data'!L881/1000</f>
        <v>0</v>
      </c>
      <c r="G879">
        <f>'GT Data'!M881/1000</f>
        <v>0</v>
      </c>
      <c r="H879">
        <f>'GT Data'!O881/1000</f>
        <v>0</v>
      </c>
      <c r="I879">
        <f>'GT Data'!P881/1000</f>
        <v>0</v>
      </c>
      <c r="J879">
        <f>'GT Data'!Q881/1000</f>
        <v>0</v>
      </c>
      <c r="K879">
        <f>'GT Data'!R881/1000</f>
        <v>0</v>
      </c>
      <c r="L879">
        <f>'GT Data'!S881/1000</f>
        <v>0</v>
      </c>
      <c r="M879">
        <f>'GT Data'!T881/1000</f>
        <v>0</v>
      </c>
      <c r="N879">
        <f>'GT Data'!H881/1000</f>
        <v>0</v>
      </c>
      <c r="O879">
        <f>'GT Data'!I881/1000</f>
        <v>0</v>
      </c>
      <c r="P879">
        <f>'GT Data'!J881/1000</f>
        <v>0</v>
      </c>
      <c r="Q879">
        <f>'GT Data'!U881</f>
        <v>0</v>
      </c>
      <c r="R879">
        <f>'GT Data'!V881</f>
        <v>0</v>
      </c>
      <c r="S879">
        <f>'GT Data'!W881</f>
        <v>0</v>
      </c>
    </row>
    <row r="880" spans="1:19" x14ac:dyDescent="0.3">
      <c r="A880">
        <f>'GT Data'!A882</f>
        <v>0</v>
      </c>
      <c r="B880">
        <f>'GT Data'!E882/1000</f>
        <v>0</v>
      </c>
      <c r="C880">
        <f>'GT Data'!F882/1000</f>
        <v>0</v>
      </c>
      <c r="D880">
        <f>'GT Data'!G882/1000</f>
        <v>0</v>
      </c>
      <c r="E880">
        <f>'GT Data'!K882/1000</f>
        <v>0</v>
      </c>
      <c r="F880">
        <f>'GT Data'!L882/1000</f>
        <v>0</v>
      </c>
      <c r="G880">
        <f>'GT Data'!M882/1000</f>
        <v>0</v>
      </c>
      <c r="H880">
        <f>'GT Data'!O882/1000</f>
        <v>0</v>
      </c>
      <c r="I880">
        <f>'GT Data'!P882/1000</f>
        <v>0</v>
      </c>
      <c r="J880">
        <f>'GT Data'!Q882/1000</f>
        <v>0</v>
      </c>
      <c r="K880">
        <f>'GT Data'!R882/1000</f>
        <v>0</v>
      </c>
      <c r="L880">
        <f>'GT Data'!S882/1000</f>
        <v>0</v>
      </c>
      <c r="M880">
        <f>'GT Data'!T882/1000</f>
        <v>0</v>
      </c>
      <c r="N880">
        <f>'GT Data'!H882/1000</f>
        <v>0</v>
      </c>
      <c r="O880">
        <f>'GT Data'!I882/1000</f>
        <v>0</v>
      </c>
      <c r="P880">
        <f>'GT Data'!J882/1000</f>
        <v>0</v>
      </c>
      <c r="Q880">
        <f>'GT Data'!U882</f>
        <v>0</v>
      </c>
      <c r="R880">
        <f>'GT Data'!V882</f>
        <v>0</v>
      </c>
      <c r="S880">
        <f>'GT Data'!W882</f>
        <v>0</v>
      </c>
    </row>
    <row r="881" spans="1:19" x14ac:dyDescent="0.3">
      <c r="A881">
        <f>'GT Data'!A883</f>
        <v>0</v>
      </c>
      <c r="B881">
        <f>'GT Data'!E883/1000</f>
        <v>0</v>
      </c>
      <c r="C881">
        <f>'GT Data'!F883/1000</f>
        <v>0</v>
      </c>
      <c r="D881">
        <f>'GT Data'!G883/1000</f>
        <v>0</v>
      </c>
      <c r="E881">
        <f>'GT Data'!K883/1000</f>
        <v>0</v>
      </c>
      <c r="F881">
        <f>'GT Data'!L883/1000</f>
        <v>0</v>
      </c>
      <c r="G881">
        <f>'GT Data'!M883/1000</f>
        <v>0</v>
      </c>
      <c r="H881">
        <f>'GT Data'!O883/1000</f>
        <v>0</v>
      </c>
      <c r="I881">
        <f>'GT Data'!P883/1000</f>
        <v>0</v>
      </c>
      <c r="J881">
        <f>'GT Data'!Q883/1000</f>
        <v>0</v>
      </c>
      <c r="K881">
        <f>'GT Data'!R883/1000</f>
        <v>0</v>
      </c>
      <c r="L881">
        <f>'GT Data'!S883/1000</f>
        <v>0</v>
      </c>
      <c r="M881">
        <f>'GT Data'!T883/1000</f>
        <v>0</v>
      </c>
      <c r="N881">
        <f>'GT Data'!H883/1000</f>
        <v>0</v>
      </c>
      <c r="O881">
        <f>'GT Data'!I883/1000</f>
        <v>0</v>
      </c>
      <c r="P881">
        <f>'GT Data'!J883/1000</f>
        <v>0</v>
      </c>
      <c r="Q881">
        <f>'GT Data'!U883</f>
        <v>0</v>
      </c>
      <c r="R881">
        <f>'GT Data'!V883</f>
        <v>0</v>
      </c>
      <c r="S881">
        <f>'GT Data'!W883</f>
        <v>0</v>
      </c>
    </row>
    <row r="882" spans="1:19" x14ac:dyDescent="0.3">
      <c r="A882">
        <f>'GT Data'!A884</f>
        <v>0</v>
      </c>
      <c r="B882">
        <f>'GT Data'!E884/1000</f>
        <v>0</v>
      </c>
      <c r="C882">
        <f>'GT Data'!F884/1000</f>
        <v>0</v>
      </c>
      <c r="D882">
        <f>'GT Data'!G884/1000</f>
        <v>0</v>
      </c>
      <c r="E882">
        <f>'GT Data'!K884/1000</f>
        <v>0</v>
      </c>
      <c r="F882">
        <f>'GT Data'!L884/1000</f>
        <v>0</v>
      </c>
      <c r="G882">
        <f>'GT Data'!M884/1000</f>
        <v>0</v>
      </c>
      <c r="H882">
        <f>'GT Data'!O884/1000</f>
        <v>0</v>
      </c>
      <c r="I882">
        <f>'GT Data'!P884/1000</f>
        <v>0</v>
      </c>
      <c r="J882">
        <f>'GT Data'!Q884/1000</f>
        <v>0</v>
      </c>
      <c r="K882">
        <f>'GT Data'!R884/1000</f>
        <v>0</v>
      </c>
      <c r="L882">
        <f>'GT Data'!S884/1000</f>
        <v>0</v>
      </c>
      <c r="M882">
        <f>'GT Data'!T884/1000</f>
        <v>0</v>
      </c>
      <c r="N882">
        <f>'GT Data'!H884/1000</f>
        <v>0</v>
      </c>
      <c r="O882">
        <f>'GT Data'!I884/1000</f>
        <v>0</v>
      </c>
      <c r="P882">
        <f>'GT Data'!J884/1000</f>
        <v>0</v>
      </c>
      <c r="Q882">
        <f>'GT Data'!U884</f>
        <v>0</v>
      </c>
      <c r="R882">
        <f>'GT Data'!V884</f>
        <v>0</v>
      </c>
      <c r="S882">
        <f>'GT Data'!W884</f>
        <v>0</v>
      </c>
    </row>
    <row r="883" spans="1:19" x14ac:dyDescent="0.3">
      <c r="A883">
        <f>'GT Data'!A885</f>
        <v>0</v>
      </c>
      <c r="B883">
        <f>'GT Data'!E885/1000</f>
        <v>0</v>
      </c>
      <c r="C883">
        <f>'GT Data'!F885/1000</f>
        <v>0</v>
      </c>
      <c r="D883">
        <f>'GT Data'!G885/1000</f>
        <v>0</v>
      </c>
      <c r="E883">
        <f>'GT Data'!K885/1000</f>
        <v>0</v>
      </c>
      <c r="F883">
        <f>'GT Data'!L885/1000</f>
        <v>0</v>
      </c>
      <c r="G883">
        <f>'GT Data'!M885/1000</f>
        <v>0</v>
      </c>
      <c r="H883">
        <f>'GT Data'!O885/1000</f>
        <v>0</v>
      </c>
      <c r="I883">
        <f>'GT Data'!P885/1000</f>
        <v>0</v>
      </c>
      <c r="J883">
        <f>'GT Data'!Q885/1000</f>
        <v>0</v>
      </c>
      <c r="K883">
        <f>'GT Data'!R885/1000</f>
        <v>0</v>
      </c>
      <c r="L883">
        <f>'GT Data'!S885/1000</f>
        <v>0</v>
      </c>
      <c r="M883">
        <f>'GT Data'!T885/1000</f>
        <v>0</v>
      </c>
      <c r="N883">
        <f>'GT Data'!H885/1000</f>
        <v>0</v>
      </c>
      <c r="O883">
        <f>'GT Data'!I885/1000</f>
        <v>0</v>
      </c>
      <c r="P883">
        <f>'GT Data'!J885/1000</f>
        <v>0</v>
      </c>
      <c r="Q883">
        <f>'GT Data'!U885</f>
        <v>0</v>
      </c>
      <c r="R883">
        <f>'GT Data'!V885</f>
        <v>0</v>
      </c>
      <c r="S883">
        <f>'GT Data'!W885</f>
        <v>0</v>
      </c>
    </row>
    <row r="884" spans="1:19" x14ac:dyDescent="0.3">
      <c r="A884">
        <f>'GT Data'!A886</f>
        <v>0</v>
      </c>
      <c r="B884">
        <f>'GT Data'!E886/1000</f>
        <v>0</v>
      </c>
      <c r="C884">
        <f>'GT Data'!F886/1000</f>
        <v>0</v>
      </c>
      <c r="D884">
        <f>'GT Data'!G886/1000</f>
        <v>0</v>
      </c>
      <c r="E884">
        <f>'GT Data'!K886/1000</f>
        <v>0</v>
      </c>
      <c r="F884">
        <f>'GT Data'!L886/1000</f>
        <v>0</v>
      </c>
      <c r="G884">
        <f>'GT Data'!M886/1000</f>
        <v>0</v>
      </c>
      <c r="H884">
        <f>'GT Data'!O886/1000</f>
        <v>0</v>
      </c>
      <c r="I884">
        <f>'GT Data'!P886/1000</f>
        <v>0</v>
      </c>
      <c r="J884">
        <f>'GT Data'!Q886/1000</f>
        <v>0</v>
      </c>
      <c r="K884">
        <f>'GT Data'!R886/1000</f>
        <v>0</v>
      </c>
      <c r="L884">
        <f>'GT Data'!S886/1000</f>
        <v>0</v>
      </c>
      <c r="M884">
        <f>'GT Data'!T886/1000</f>
        <v>0</v>
      </c>
      <c r="N884">
        <f>'GT Data'!H886/1000</f>
        <v>0</v>
      </c>
      <c r="O884">
        <f>'GT Data'!I886/1000</f>
        <v>0</v>
      </c>
      <c r="P884">
        <f>'GT Data'!J886/1000</f>
        <v>0</v>
      </c>
      <c r="Q884">
        <f>'GT Data'!U886</f>
        <v>0</v>
      </c>
      <c r="R884">
        <f>'GT Data'!V886</f>
        <v>0</v>
      </c>
      <c r="S884">
        <f>'GT Data'!W886</f>
        <v>0</v>
      </c>
    </row>
    <row r="885" spans="1:19" x14ac:dyDescent="0.3">
      <c r="A885">
        <f>'GT Data'!A887</f>
        <v>0</v>
      </c>
      <c r="B885">
        <f>'GT Data'!E887/1000</f>
        <v>0</v>
      </c>
      <c r="C885">
        <f>'GT Data'!F887/1000</f>
        <v>0</v>
      </c>
      <c r="D885">
        <f>'GT Data'!G887/1000</f>
        <v>0</v>
      </c>
      <c r="E885">
        <f>'GT Data'!K887/1000</f>
        <v>0</v>
      </c>
      <c r="F885">
        <f>'GT Data'!L887/1000</f>
        <v>0</v>
      </c>
      <c r="G885">
        <f>'GT Data'!M887/1000</f>
        <v>0</v>
      </c>
      <c r="H885">
        <f>'GT Data'!O887/1000</f>
        <v>0</v>
      </c>
      <c r="I885">
        <f>'GT Data'!P887/1000</f>
        <v>0</v>
      </c>
      <c r="J885">
        <f>'GT Data'!Q887/1000</f>
        <v>0</v>
      </c>
      <c r="K885">
        <f>'GT Data'!R887/1000</f>
        <v>0</v>
      </c>
      <c r="L885">
        <f>'GT Data'!S887/1000</f>
        <v>0</v>
      </c>
      <c r="M885">
        <f>'GT Data'!T887/1000</f>
        <v>0</v>
      </c>
      <c r="N885">
        <f>'GT Data'!H887/1000</f>
        <v>0</v>
      </c>
      <c r="O885">
        <f>'GT Data'!I887/1000</f>
        <v>0</v>
      </c>
      <c r="P885">
        <f>'GT Data'!J887/1000</f>
        <v>0</v>
      </c>
      <c r="Q885">
        <f>'GT Data'!U887</f>
        <v>0</v>
      </c>
      <c r="R885">
        <f>'GT Data'!V887</f>
        <v>0</v>
      </c>
      <c r="S885">
        <f>'GT Data'!W887</f>
        <v>0</v>
      </c>
    </row>
    <row r="886" spans="1:19" x14ac:dyDescent="0.3">
      <c r="A886">
        <f>'GT Data'!A888</f>
        <v>0</v>
      </c>
      <c r="B886">
        <f>'GT Data'!E888/1000</f>
        <v>0</v>
      </c>
      <c r="C886">
        <f>'GT Data'!F888/1000</f>
        <v>0</v>
      </c>
      <c r="D886">
        <f>'GT Data'!G888/1000</f>
        <v>0</v>
      </c>
      <c r="E886">
        <f>'GT Data'!K888/1000</f>
        <v>0</v>
      </c>
      <c r="F886">
        <f>'GT Data'!L888/1000</f>
        <v>0</v>
      </c>
      <c r="G886">
        <f>'GT Data'!M888/1000</f>
        <v>0</v>
      </c>
      <c r="H886">
        <f>'GT Data'!O888/1000</f>
        <v>0</v>
      </c>
      <c r="I886">
        <f>'GT Data'!P888/1000</f>
        <v>0</v>
      </c>
      <c r="J886">
        <f>'GT Data'!Q888/1000</f>
        <v>0</v>
      </c>
      <c r="K886">
        <f>'GT Data'!R888/1000</f>
        <v>0</v>
      </c>
      <c r="L886">
        <f>'GT Data'!S888/1000</f>
        <v>0</v>
      </c>
      <c r="M886">
        <f>'GT Data'!T888/1000</f>
        <v>0</v>
      </c>
      <c r="N886">
        <f>'GT Data'!H888/1000</f>
        <v>0</v>
      </c>
      <c r="O886">
        <f>'GT Data'!I888/1000</f>
        <v>0</v>
      </c>
      <c r="P886">
        <f>'GT Data'!J888/1000</f>
        <v>0</v>
      </c>
      <c r="Q886">
        <f>'GT Data'!U888</f>
        <v>0</v>
      </c>
      <c r="R886">
        <f>'GT Data'!V888</f>
        <v>0</v>
      </c>
      <c r="S886">
        <f>'GT Data'!W888</f>
        <v>0</v>
      </c>
    </row>
    <row r="887" spans="1:19" x14ac:dyDescent="0.3">
      <c r="A887">
        <f>'GT Data'!A889</f>
        <v>0</v>
      </c>
      <c r="B887">
        <f>'GT Data'!E889/1000</f>
        <v>0</v>
      </c>
      <c r="C887">
        <f>'GT Data'!F889/1000</f>
        <v>0</v>
      </c>
      <c r="D887">
        <f>'GT Data'!G889/1000</f>
        <v>0</v>
      </c>
      <c r="E887">
        <f>'GT Data'!K889/1000</f>
        <v>0</v>
      </c>
      <c r="F887">
        <f>'GT Data'!L889/1000</f>
        <v>0</v>
      </c>
      <c r="G887">
        <f>'GT Data'!M889/1000</f>
        <v>0</v>
      </c>
      <c r="H887">
        <f>'GT Data'!O889/1000</f>
        <v>0</v>
      </c>
      <c r="I887">
        <f>'GT Data'!P889/1000</f>
        <v>0</v>
      </c>
      <c r="J887">
        <f>'GT Data'!Q889/1000</f>
        <v>0</v>
      </c>
      <c r="K887">
        <f>'GT Data'!R889/1000</f>
        <v>0</v>
      </c>
      <c r="L887">
        <f>'GT Data'!S889/1000</f>
        <v>0</v>
      </c>
      <c r="M887">
        <f>'GT Data'!T889/1000</f>
        <v>0</v>
      </c>
      <c r="N887">
        <f>'GT Data'!H889/1000</f>
        <v>0</v>
      </c>
      <c r="O887">
        <f>'GT Data'!I889/1000</f>
        <v>0</v>
      </c>
      <c r="P887">
        <f>'GT Data'!J889/1000</f>
        <v>0</v>
      </c>
      <c r="Q887">
        <f>'GT Data'!U889</f>
        <v>0</v>
      </c>
      <c r="R887">
        <f>'GT Data'!V889</f>
        <v>0</v>
      </c>
      <c r="S887">
        <f>'GT Data'!W889</f>
        <v>0</v>
      </c>
    </row>
    <row r="888" spans="1:19" x14ac:dyDescent="0.3">
      <c r="A888">
        <f>'GT Data'!A890</f>
        <v>0</v>
      </c>
      <c r="B888">
        <f>'GT Data'!E890/1000</f>
        <v>0</v>
      </c>
      <c r="C888">
        <f>'GT Data'!F890/1000</f>
        <v>0</v>
      </c>
      <c r="D888">
        <f>'GT Data'!G890/1000</f>
        <v>0</v>
      </c>
      <c r="E888">
        <f>'GT Data'!K890/1000</f>
        <v>0</v>
      </c>
      <c r="F888">
        <f>'GT Data'!L890/1000</f>
        <v>0</v>
      </c>
      <c r="G888">
        <f>'GT Data'!M890/1000</f>
        <v>0</v>
      </c>
      <c r="H888">
        <f>'GT Data'!O890/1000</f>
        <v>0</v>
      </c>
      <c r="I888">
        <f>'GT Data'!P890/1000</f>
        <v>0</v>
      </c>
      <c r="J888">
        <f>'GT Data'!Q890/1000</f>
        <v>0</v>
      </c>
      <c r="K888">
        <f>'GT Data'!R890/1000</f>
        <v>0</v>
      </c>
      <c r="L888">
        <f>'GT Data'!S890/1000</f>
        <v>0</v>
      </c>
      <c r="M888">
        <f>'GT Data'!T890/1000</f>
        <v>0</v>
      </c>
      <c r="N888">
        <f>'GT Data'!H890/1000</f>
        <v>0</v>
      </c>
      <c r="O888">
        <f>'GT Data'!I890/1000</f>
        <v>0</v>
      </c>
      <c r="P888">
        <f>'GT Data'!J890/1000</f>
        <v>0</v>
      </c>
      <c r="Q888">
        <f>'GT Data'!U890</f>
        <v>0</v>
      </c>
      <c r="R888">
        <f>'GT Data'!V890</f>
        <v>0</v>
      </c>
      <c r="S888">
        <f>'GT Data'!W890</f>
        <v>0</v>
      </c>
    </row>
    <row r="889" spans="1:19" x14ac:dyDescent="0.3">
      <c r="A889">
        <f>'GT Data'!A891</f>
        <v>0</v>
      </c>
      <c r="B889">
        <f>'GT Data'!E891/1000</f>
        <v>0</v>
      </c>
      <c r="C889">
        <f>'GT Data'!F891/1000</f>
        <v>0</v>
      </c>
      <c r="D889">
        <f>'GT Data'!G891/1000</f>
        <v>0</v>
      </c>
      <c r="E889">
        <f>'GT Data'!K891/1000</f>
        <v>0</v>
      </c>
      <c r="F889">
        <f>'GT Data'!L891/1000</f>
        <v>0</v>
      </c>
      <c r="G889">
        <f>'GT Data'!M891/1000</f>
        <v>0</v>
      </c>
      <c r="H889">
        <f>'GT Data'!O891/1000</f>
        <v>0</v>
      </c>
      <c r="I889">
        <f>'GT Data'!P891/1000</f>
        <v>0</v>
      </c>
      <c r="J889">
        <f>'GT Data'!Q891/1000</f>
        <v>0</v>
      </c>
      <c r="K889">
        <f>'GT Data'!R891/1000</f>
        <v>0</v>
      </c>
      <c r="L889">
        <f>'GT Data'!S891/1000</f>
        <v>0</v>
      </c>
      <c r="M889">
        <f>'GT Data'!T891/1000</f>
        <v>0</v>
      </c>
      <c r="N889">
        <f>'GT Data'!H891/1000</f>
        <v>0</v>
      </c>
      <c r="O889">
        <f>'GT Data'!I891/1000</f>
        <v>0</v>
      </c>
      <c r="P889">
        <f>'GT Data'!J891/1000</f>
        <v>0</v>
      </c>
      <c r="Q889">
        <f>'GT Data'!U891</f>
        <v>0</v>
      </c>
      <c r="R889">
        <f>'GT Data'!V891</f>
        <v>0</v>
      </c>
      <c r="S889">
        <f>'GT Data'!W891</f>
        <v>0</v>
      </c>
    </row>
    <row r="890" spans="1:19" x14ac:dyDescent="0.3">
      <c r="A890">
        <f>'GT Data'!A892</f>
        <v>0</v>
      </c>
      <c r="B890">
        <f>'GT Data'!E892/1000</f>
        <v>0</v>
      </c>
      <c r="C890">
        <f>'GT Data'!F892/1000</f>
        <v>0</v>
      </c>
      <c r="D890">
        <f>'GT Data'!G892/1000</f>
        <v>0</v>
      </c>
      <c r="E890">
        <f>'GT Data'!K892/1000</f>
        <v>0</v>
      </c>
      <c r="F890">
        <f>'GT Data'!L892/1000</f>
        <v>0</v>
      </c>
      <c r="G890">
        <f>'GT Data'!M892/1000</f>
        <v>0</v>
      </c>
      <c r="H890">
        <f>'GT Data'!O892/1000</f>
        <v>0</v>
      </c>
      <c r="I890">
        <f>'GT Data'!P892/1000</f>
        <v>0</v>
      </c>
      <c r="J890">
        <f>'GT Data'!Q892/1000</f>
        <v>0</v>
      </c>
      <c r="K890">
        <f>'GT Data'!R892/1000</f>
        <v>0</v>
      </c>
      <c r="L890">
        <f>'GT Data'!S892/1000</f>
        <v>0</v>
      </c>
      <c r="M890">
        <f>'GT Data'!T892/1000</f>
        <v>0</v>
      </c>
      <c r="N890">
        <f>'GT Data'!H892/1000</f>
        <v>0</v>
      </c>
      <c r="O890">
        <f>'GT Data'!I892/1000</f>
        <v>0</v>
      </c>
      <c r="P890">
        <f>'GT Data'!J892/1000</f>
        <v>0</v>
      </c>
      <c r="Q890">
        <f>'GT Data'!U892</f>
        <v>0</v>
      </c>
      <c r="R890">
        <f>'GT Data'!V892</f>
        <v>0</v>
      </c>
      <c r="S890">
        <f>'GT Data'!W892</f>
        <v>0</v>
      </c>
    </row>
    <row r="891" spans="1:19" x14ac:dyDescent="0.3">
      <c r="A891">
        <f>'GT Data'!A893</f>
        <v>0</v>
      </c>
      <c r="B891">
        <f>'GT Data'!E893/1000</f>
        <v>0</v>
      </c>
      <c r="C891">
        <f>'GT Data'!F893/1000</f>
        <v>0</v>
      </c>
      <c r="D891">
        <f>'GT Data'!G893/1000</f>
        <v>0</v>
      </c>
      <c r="E891">
        <f>'GT Data'!K893/1000</f>
        <v>0</v>
      </c>
      <c r="F891">
        <f>'GT Data'!L893/1000</f>
        <v>0</v>
      </c>
      <c r="G891">
        <f>'GT Data'!M893/1000</f>
        <v>0</v>
      </c>
      <c r="H891">
        <f>'GT Data'!O893/1000</f>
        <v>0</v>
      </c>
      <c r="I891">
        <f>'GT Data'!P893/1000</f>
        <v>0</v>
      </c>
      <c r="J891">
        <f>'GT Data'!Q893/1000</f>
        <v>0</v>
      </c>
      <c r="K891">
        <f>'GT Data'!R893/1000</f>
        <v>0</v>
      </c>
      <c r="L891">
        <f>'GT Data'!S893/1000</f>
        <v>0</v>
      </c>
      <c r="M891">
        <f>'GT Data'!T893/1000</f>
        <v>0</v>
      </c>
      <c r="N891">
        <f>'GT Data'!H893/1000</f>
        <v>0</v>
      </c>
      <c r="O891">
        <f>'GT Data'!I893/1000</f>
        <v>0</v>
      </c>
      <c r="P891">
        <f>'GT Data'!J893/1000</f>
        <v>0</v>
      </c>
      <c r="Q891">
        <f>'GT Data'!U893</f>
        <v>0</v>
      </c>
      <c r="R891">
        <f>'GT Data'!V893</f>
        <v>0</v>
      </c>
      <c r="S891">
        <f>'GT Data'!W893</f>
        <v>0</v>
      </c>
    </row>
    <row r="892" spans="1:19" x14ac:dyDescent="0.3">
      <c r="A892">
        <f>'GT Data'!A894</f>
        <v>0</v>
      </c>
      <c r="B892">
        <f>'GT Data'!E894/1000</f>
        <v>0</v>
      </c>
      <c r="C892">
        <f>'GT Data'!F894/1000</f>
        <v>0</v>
      </c>
      <c r="D892">
        <f>'GT Data'!G894/1000</f>
        <v>0</v>
      </c>
      <c r="E892">
        <f>'GT Data'!K894/1000</f>
        <v>0</v>
      </c>
      <c r="F892">
        <f>'GT Data'!L894/1000</f>
        <v>0</v>
      </c>
      <c r="G892">
        <f>'GT Data'!M894/1000</f>
        <v>0</v>
      </c>
      <c r="H892">
        <f>'GT Data'!O894/1000</f>
        <v>0</v>
      </c>
      <c r="I892">
        <f>'GT Data'!P894/1000</f>
        <v>0</v>
      </c>
      <c r="J892">
        <f>'GT Data'!Q894/1000</f>
        <v>0</v>
      </c>
      <c r="K892">
        <f>'GT Data'!R894/1000</f>
        <v>0</v>
      </c>
      <c r="L892">
        <f>'GT Data'!S894/1000</f>
        <v>0</v>
      </c>
      <c r="M892">
        <f>'GT Data'!T894/1000</f>
        <v>0</v>
      </c>
      <c r="N892">
        <f>'GT Data'!H894/1000</f>
        <v>0</v>
      </c>
      <c r="O892">
        <f>'GT Data'!I894/1000</f>
        <v>0</v>
      </c>
      <c r="P892">
        <f>'GT Data'!J894/1000</f>
        <v>0</v>
      </c>
      <c r="Q892">
        <f>'GT Data'!U894</f>
        <v>0</v>
      </c>
      <c r="R892">
        <f>'GT Data'!V894</f>
        <v>0</v>
      </c>
      <c r="S892">
        <f>'GT Data'!W894</f>
        <v>0</v>
      </c>
    </row>
    <row r="893" spans="1:19" x14ac:dyDescent="0.3">
      <c r="A893">
        <f>'GT Data'!A895</f>
        <v>0</v>
      </c>
      <c r="B893">
        <f>'GT Data'!E895/1000</f>
        <v>0</v>
      </c>
      <c r="C893">
        <f>'GT Data'!F895/1000</f>
        <v>0</v>
      </c>
      <c r="D893">
        <f>'GT Data'!G895/1000</f>
        <v>0</v>
      </c>
      <c r="E893">
        <f>'GT Data'!K895/1000</f>
        <v>0</v>
      </c>
      <c r="F893">
        <f>'GT Data'!L895/1000</f>
        <v>0</v>
      </c>
      <c r="G893">
        <f>'GT Data'!M895/1000</f>
        <v>0</v>
      </c>
      <c r="H893">
        <f>'GT Data'!O895/1000</f>
        <v>0</v>
      </c>
      <c r="I893">
        <f>'GT Data'!P895/1000</f>
        <v>0</v>
      </c>
      <c r="J893">
        <f>'GT Data'!Q895/1000</f>
        <v>0</v>
      </c>
      <c r="K893">
        <f>'GT Data'!R895/1000</f>
        <v>0</v>
      </c>
      <c r="L893">
        <f>'GT Data'!S895/1000</f>
        <v>0</v>
      </c>
      <c r="M893">
        <f>'GT Data'!T895/1000</f>
        <v>0</v>
      </c>
      <c r="N893">
        <f>'GT Data'!H895/1000</f>
        <v>0</v>
      </c>
      <c r="O893">
        <f>'GT Data'!I895/1000</f>
        <v>0</v>
      </c>
      <c r="P893">
        <f>'GT Data'!J895/1000</f>
        <v>0</v>
      </c>
      <c r="Q893">
        <f>'GT Data'!U895</f>
        <v>0</v>
      </c>
      <c r="R893">
        <f>'GT Data'!V895</f>
        <v>0</v>
      </c>
      <c r="S893">
        <f>'GT Data'!W895</f>
        <v>0</v>
      </c>
    </row>
    <row r="894" spans="1:19" x14ac:dyDescent="0.3">
      <c r="A894">
        <f>'GT Data'!A896</f>
        <v>0</v>
      </c>
      <c r="B894">
        <f>'GT Data'!E896/1000</f>
        <v>0</v>
      </c>
      <c r="C894">
        <f>'GT Data'!F896/1000</f>
        <v>0</v>
      </c>
      <c r="D894">
        <f>'GT Data'!G896/1000</f>
        <v>0</v>
      </c>
      <c r="E894">
        <f>'GT Data'!K896/1000</f>
        <v>0</v>
      </c>
      <c r="F894">
        <f>'GT Data'!L896/1000</f>
        <v>0</v>
      </c>
      <c r="G894">
        <f>'GT Data'!M896/1000</f>
        <v>0</v>
      </c>
      <c r="H894">
        <f>'GT Data'!O896/1000</f>
        <v>0</v>
      </c>
      <c r="I894">
        <f>'GT Data'!P896/1000</f>
        <v>0</v>
      </c>
      <c r="J894">
        <f>'GT Data'!Q896/1000</f>
        <v>0</v>
      </c>
      <c r="K894">
        <f>'GT Data'!R896/1000</f>
        <v>0</v>
      </c>
      <c r="L894">
        <f>'GT Data'!S896/1000</f>
        <v>0</v>
      </c>
      <c r="M894">
        <f>'GT Data'!T896/1000</f>
        <v>0</v>
      </c>
      <c r="N894">
        <f>'GT Data'!H896/1000</f>
        <v>0</v>
      </c>
      <c r="O894">
        <f>'GT Data'!I896/1000</f>
        <v>0</v>
      </c>
      <c r="P894">
        <f>'GT Data'!J896/1000</f>
        <v>0</v>
      </c>
      <c r="Q894">
        <f>'GT Data'!U896</f>
        <v>0</v>
      </c>
      <c r="R894">
        <f>'GT Data'!V896</f>
        <v>0</v>
      </c>
      <c r="S894">
        <f>'GT Data'!W896</f>
        <v>0</v>
      </c>
    </row>
    <row r="895" spans="1:19" x14ac:dyDescent="0.3">
      <c r="A895">
        <f>'GT Data'!A897</f>
        <v>0</v>
      </c>
      <c r="B895">
        <f>'GT Data'!E897/1000</f>
        <v>0</v>
      </c>
      <c r="C895">
        <f>'GT Data'!F897/1000</f>
        <v>0</v>
      </c>
      <c r="D895">
        <f>'GT Data'!G897/1000</f>
        <v>0</v>
      </c>
      <c r="E895">
        <f>'GT Data'!K897/1000</f>
        <v>0</v>
      </c>
      <c r="F895">
        <f>'GT Data'!L897/1000</f>
        <v>0</v>
      </c>
      <c r="G895">
        <f>'GT Data'!M897/1000</f>
        <v>0</v>
      </c>
      <c r="H895">
        <f>'GT Data'!O897/1000</f>
        <v>0</v>
      </c>
      <c r="I895">
        <f>'GT Data'!P897/1000</f>
        <v>0</v>
      </c>
      <c r="J895">
        <f>'GT Data'!Q897/1000</f>
        <v>0</v>
      </c>
      <c r="K895">
        <f>'GT Data'!R897/1000</f>
        <v>0</v>
      </c>
      <c r="L895">
        <f>'GT Data'!S897/1000</f>
        <v>0</v>
      </c>
      <c r="M895">
        <f>'GT Data'!T897/1000</f>
        <v>0</v>
      </c>
      <c r="N895">
        <f>'GT Data'!H897/1000</f>
        <v>0</v>
      </c>
      <c r="O895">
        <f>'GT Data'!I897/1000</f>
        <v>0</v>
      </c>
      <c r="P895">
        <f>'GT Data'!J897/1000</f>
        <v>0</v>
      </c>
      <c r="Q895">
        <f>'GT Data'!U897</f>
        <v>0</v>
      </c>
      <c r="R895">
        <f>'GT Data'!V897</f>
        <v>0</v>
      </c>
      <c r="S895">
        <f>'GT Data'!W897</f>
        <v>0</v>
      </c>
    </row>
    <row r="896" spans="1:19" x14ac:dyDescent="0.3">
      <c r="A896">
        <f>'GT Data'!A898</f>
        <v>0</v>
      </c>
      <c r="B896">
        <f>'GT Data'!E898/1000</f>
        <v>0</v>
      </c>
      <c r="C896">
        <f>'GT Data'!F898/1000</f>
        <v>0</v>
      </c>
      <c r="D896">
        <f>'GT Data'!G898/1000</f>
        <v>0</v>
      </c>
      <c r="E896">
        <f>'GT Data'!K898/1000</f>
        <v>0</v>
      </c>
      <c r="F896">
        <f>'GT Data'!L898/1000</f>
        <v>0</v>
      </c>
      <c r="G896">
        <f>'GT Data'!M898/1000</f>
        <v>0</v>
      </c>
      <c r="H896">
        <f>'GT Data'!O898/1000</f>
        <v>0</v>
      </c>
      <c r="I896">
        <f>'GT Data'!P898/1000</f>
        <v>0</v>
      </c>
      <c r="J896">
        <f>'GT Data'!Q898/1000</f>
        <v>0</v>
      </c>
      <c r="K896">
        <f>'GT Data'!R898/1000</f>
        <v>0</v>
      </c>
      <c r="L896">
        <f>'GT Data'!S898/1000</f>
        <v>0</v>
      </c>
      <c r="M896">
        <f>'GT Data'!T898/1000</f>
        <v>0</v>
      </c>
      <c r="N896">
        <f>'GT Data'!H898/1000</f>
        <v>0</v>
      </c>
      <c r="O896">
        <f>'GT Data'!I898/1000</f>
        <v>0</v>
      </c>
      <c r="P896">
        <f>'GT Data'!J898/1000</f>
        <v>0</v>
      </c>
      <c r="Q896">
        <f>'GT Data'!U898</f>
        <v>0</v>
      </c>
      <c r="R896">
        <f>'GT Data'!V898</f>
        <v>0</v>
      </c>
      <c r="S896">
        <f>'GT Data'!W898</f>
        <v>0</v>
      </c>
    </row>
    <row r="897" spans="1:19" x14ac:dyDescent="0.3">
      <c r="A897">
        <f>'GT Data'!A899</f>
        <v>0</v>
      </c>
      <c r="B897">
        <f>'GT Data'!E899/1000</f>
        <v>0</v>
      </c>
      <c r="C897">
        <f>'GT Data'!F899/1000</f>
        <v>0</v>
      </c>
      <c r="D897">
        <f>'GT Data'!G899/1000</f>
        <v>0</v>
      </c>
      <c r="E897">
        <f>'GT Data'!K899/1000</f>
        <v>0</v>
      </c>
      <c r="F897">
        <f>'GT Data'!L899/1000</f>
        <v>0</v>
      </c>
      <c r="G897">
        <f>'GT Data'!M899/1000</f>
        <v>0</v>
      </c>
      <c r="H897">
        <f>'GT Data'!O899/1000</f>
        <v>0</v>
      </c>
      <c r="I897">
        <f>'GT Data'!P899/1000</f>
        <v>0</v>
      </c>
      <c r="J897">
        <f>'GT Data'!Q899/1000</f>
        <v>0</v>
      </c>
      <c r="K897">
        <f>'GT Data'!R899/1000</f>
        <v>0</v>
      </c>
      <c r="L897">
        <f>'GT Data'!S899/1000</f>
        <v>0</v>
      </c>
      <c r="M897">
        <f>'GT Data'!T899/1000</f>
        <v>0</v>
      </c>
      <c r="N897">
        <f>'GT Data'!H899/1000</f>
        <v>0</v>
      </c>
      <c r="O897">
        <f>'GT Data'!I899/1000</f>
        <v>0</v>
      </c>
      <c r="P897">
        <f>'GT Data'!J899/1000</f>
        <v>0</v>
      </c>
      <c r="Q897">
        <f>'GT Data'!U899</f>
        <v>0</v>
      </c>
      <c r="R897">
        <f>'GT Data'!V899</f>
        <v>0</v>
      </c>
      <c r="S897">
        <f>'GT Data'!W899</f>
        <v>0</v>
      </c>
    </row>
    <row r="898" spans="1:19" x14ac:dyDescent="0.3">
      <c r="A898">
        <f>'GT Data'!A900</f>
        <v>0</v>
      </c>
      <c r="B898">
        <f>'GT Data'!E900/1000</f>
        <v>0</v>
      </c>
      <c r="C898">
        <f>'GT Data'!F900/1000</f>
        <v>0</v>
      </c>
      <c r="D898">
        <f>'GT Data'!G900/1000</f>
        <v>0</v>
      </c>
      <c r="E898">
        <f>'GT Data'!K900/1000</f>
        <v>0</v>
      </c>
      <c r="F898">
        <f>'GT Data'!L900/1000</f>
        <v>0</v>
      </c>
      <c r="G898">
        <f>'GT Data'!M900/1000</f>
        <v>0</v>
      </c>
      <c r="H898">
        <f>'GT Data'!O900/1000</f>
        <v>0</v>
      </c>
      <c r="I898">
        <f>'GT Data'!P900/1000</f>
        <v>0</v>
      </c>
      <c r="J898">
        <f>'GT Data'!Q900/1000</f>
        <v>0</v>
      </c>
      <c r="K898">
        <f>'GT Data'!R900/1000</f>
        <v>0</v>
      </c>
      <c r="L898">
        <f>'GT Data'!S900/1000</f>
        <v>0</v>
      </c>
      <c r="M898">
        <f>'GT Data'!T900/1000</f>
        <v>0</v>
      </c>
      <c r="N898">
        <f>'GT Data'!H900/1000</f>
        <v>0</v>
      </c>
      <c r="O898">
        <f>'GT Data'!I900/1000</f>
        <v>0</v>
      </c>
      <c r="P898">
        <f>'GT Data'!J900/1000</f>
        <v>0</v>
      </c>
      <c r="Q898">
        <f>'GT Data'!U900</f>
        <v>0</v>
      </c>
      <c r="R898">
        <f>'GT Data'!V900</f>
        <v>0</v>
      </c>
      <c r="S898">
        <f>'GT Data'!W900</f>
        <v>0</v>
      </c>
    </row>
    <row r="899" spans="1:19" x14ac:dyDescent="0.3">
      <c r="A899">
        <f>'GT Data'!A901</f>
        <v>0</v>
      </c>
      <c r="B899">
        <f>'GT Data'!E901/1000</f>
        <v>0</v>
      </c>
      <c r="C899">
        <f>'GT Data'!F901/1000</f>
        <v>0</v>
      </c>
      <c r="D899">
        <f>'GT Data'!G901/1000</f>
        <v>0</v>
      </c>
      <c r="E899">
        <f>'GT Data'!K901/1000</f>
        <v>0</v>
      </c>
      <c r="F899">
        <f>'GT Data'!L901/1000</f>
        <v>0</v>
      </c>
      <c r="G899">
        <f>'GT Data'!M901/1000</f>
        <v>0</v>
      </c>
      <c r="H899">
        <f>'GT Data'!O901/1000</f>
        <v>0</v>
      </c>
      <c r="I899">
        <f>'GT Data'!P901/1000</f>
        <v>0</v>
      </c>
      <c r="J899">
        <f>'GT Data'!Q901/1000</f>
        <v>0</v>
      </c>
      <c r="K899">
        <f>'GT Data'!R901/1000</f>
        <v>0</v>
      </c>
      <c r="L899">
        <f>'GT Data'!S901/1000</f>
        <v>0</v>
      </c>
      <c r="M899">
        <f>'GT Data'!T901/1000</f>
        <v>0</v>
      </c>
      <c r="N899">
        <f>'GT Data'!H901/1000</f>
        <v>0</v>
      </c>
      <c r="O899">
        <f>'GT Data'!I901/1000</f>
        <v>0</v>
      </c>
      <c r="P899">
        <f>'GT Data'!J901/1000</f>
        <v>0</v>
      </c>
      <c r="Q899">
        <f>'GT Data'!U901</f>
        <v>0</v>
      </c>
      <c r="R899">
        <f>'GT Data'!V901</f>
        <v>0</v>
      </c>
      <c r="S899">
        <f>'GT Data'!W901</f>
        <v>0</v>
      </c>
    </row>
    <row r="900" spans="1:19" x14ac:dyDescent="0.3">
      <c r="A900">
        <f>'GT Data'!A902</f>
        <v>0</v>
      </c>
      <c r="B900">
        <f>'GT Data'!E902/1000</f>
        <v>0</v>
      </c>
      <c r="C900">
        <f>'GT Data'!F902/1000</f>
        <v>0</v>
      </c>
      <c r="D900">
        <f>'GT Data'!G902/1000</f>
        <v>0</v>
      </c>
      <c r="E900">
        <f>'GT Data'!K902/1000</f>
        <v>0</v>
      </c>
      <c r="F900">
        <f>'GT Data'!L902/1000</f>
        <v>0</v>
      </c>
      <c r="G900">
        <f>'GT Data'!M902/1000</f>
        <v>0</v>
      </c>
      <c r="H900">
        <f>'GT Data'!O902/1000</f>
        <v>0</v>
      </c>
      <c r="I900">
        <f>'GT Data'!P902/1000</f>
        <v>0</v>
      </c>
      <c r="J900">
        <f>'GT Data'!Q902/1000</f>
        <v>0</v>
      </c>
      <c r="K900">
        <f>'GT Data'!R902/1000</f>
        <v>0</v>
      </c>
      <c r="L900">
        <f>'GT Data'!S902/1000</f>
        <v>0</v>
      </c>
      <c r="M900">
        <f>'GT Data'!T902/1000</f>
        <v>0</v>
      </c>
      <c r="N900">
        <f>'GT Data'!H902/1000</f>
        <v>0</v>
      </c>
      <c r="O900">
        <f>'GT Data'!I902/1000</f>
        <v>0</v>
      </c>
      <c r="P900">
        <f>'GT Data'!J902/1000</f>
        <v>0</v>
      </c>
      <c r="Q900">
        <f>'GT Data'!U902</f>
        <v>0</v>
      </c>
      <c r="R900">
        <f>'GT Data'!V902</f>
        <v>0</v>
      </c>
      <c r="S900">
        <f>'GT Data'!W902</f>
        <v>0</v>
      </c>
    </row>
    <row r="901" spans="1:19" x14ac:dyDescent="0.3">
      <c r="A901">
        <f>'GT Data'!A903</f>
        <v>0</v>
      </c>
      <c r="B901">
        <f>'GT Data'!E903/1000</f>
        <v>0</v>
      </c>
      <c r="C901">
        <f>'GT Data'!F903/1000</f>
        <v>0</v>
      </c>
      <c r="D901">
        <f>'GT Data'!G903/1000</f>
        <v>0</v>
      </c>
      <c r="E901">
        <f>'GT Data'!K903/1000</f>
        <v>0</v>
      </c>
      <c r="F901">
        <f>'GT Data'!L903/1000</f>
        <v>0</v>
      </c>
      <c r="G901">
        <f>'GT Data'!M903/1000</f>
        <v>0</v>
      </c>
      <c r="H901">
        <f>'GT Data'!O903/1000</f>
        <v>0</v>
      </c>
      <c r="I901">
        <f>'GT Data'!P903/1000</f>
        <v>0</v>
      </c>
      <c r="J901">
        <f>'GT Data'!Q903/1000</f>
        <v>0</v>
      </c>
      <c r="K901">
        <f>'GT Data'!R903/1000</f>
        <v>0</v>
      </c>
      <c r="L901">
        <f>'GT Data'!S903/1000</f>
        <v>0</v>
      </c>
      <c r="M901">
        <f>'GT Data'!T903/1000</f>
        <v>0</v>
      </c>
      <c r="N901">
        <f>'GT Data'!H903/1000</f>
        <v>0</v>
      </c>
      <c r="O901">
        <f>'GT Data'!I903/1000</f>
        <v>0</v>
      </c>
      <c r="P901">
        <f>'GT Data'!J903/1000</f>
        <v>0</v>
      </c>
      <c r="Q901">
        <f>'GT Data'!U903</f>
        <v>0</v>
      </c>
      <c r="R901">
        <f>'GT Data'!V903</f>
        <v>0</v>
      </c>
      <c r="S901">
        <f>'GT Data'!W903</f>
        <v>0</v>
      </c>
    </row>
    <row r="902" spans="1:19" x14ac:dyDescent="0.3">
      <c r="A902">
        <f>'GT Data'!A904</f>
        <v>0</v>
      </c>
      <c r="B902">
        <f>'GT Data'!E904/1000</f>
        <v>0</v>
      </c>
      <c r="C902">
        <f>'GT Data'!F904/1000</f>
        <v>0</v>
      </c>
      <c r="D902">
        <f>'GT Data'!G904/1000</f>
        <v>0</v>
      </c>
      <c r="E902">
        <f>'GT Data'!K904/1000</f>
        <v>0</v>
      </c>
      <c r="F902">
        <f>'GT Data'!L904/1000</f>
        <v>0</v>
      </c>
      <c r="G902">
        <f>'GT Data'!M904/1000</f>
        <v>0</v>
      </c>
      <c r="H902">
        <f>'GT Data'!O904/1000</f>
        <v>0</v>
      </c>
      <c r="I902">
        <f>'GT Data'!P904/1000</f>
        <v>0</v>
      </c>
      <c r="J902">
        <f>'GT Data'!Q904/1000</f>
        <v>0</v>
      </c>
      <c r="K902">
        <f>'GT Data'!R904/1000</f>
        <v>0</v>
      </c>
      <c r="L902">
        <f>'GT Data'!S904/1000</f>
        <v>0</v>
      </c>
      <c r="M902">
        <f>'GT Data'!T904/1000</f>
        <v>0</v>
      </c>
      <c r="N902">
        <f>'GT Data'!H904/1000</f>
        <v>0</v>
      </c>
      <c r="O902">
        <f>'GT Data'!I904/1000</f>
        <v>0</v>
      </c>
      <c r="P902">
        <f>'GT Data'!J904/1000</f>
        <v>0</v>
      </c>
      <c r="Q902">
        <f>'GT Data'!U904</f>
        <v>0</v>
      </c>
      <c r="R902">
        <f>'GT Data'!V904</f>
        <v>0</v>
      </c>
      <c r="S902">
        <f>'GT Data'!W904</f>
        <v>0</v>
      </c>
    </row>
    <row r="903" spans="1:19" x14ac:dyDescent="0.3">
      <c r="A903">
        <f>'GT Data'!A905</f>
        <v>0</v>
      </c>
      <c r="B903">
        <f>'GT Data'!E905/1000</f>
        <v>0</v>
      </c>
      <c r="C903">
        <f>'GT Data'!F905/1000</f>
        <v>0</v>
      </c>
      <c r="D903">
        <f>'GT Data'!G905/1000</f>
        <v>0</v>
      </c>
      <c r="E903">
        <f>'GT Data'!K905/1000</f>
        <v>0</v>
      </c>
      <c r="F903">
        <f>'GT Data'!L905/1000</f>
        <v>0</v>
      </c>
      <c r="G903">
        <f>'GT Data'!M905/1000</f>
        <v>0</v>
      </c>
      <c r="H903">
        <f>'GT Data'!O905/1000</f>
        <v>0</v>
      </c>
      <c r="I903">
        <f>'GT Data'!P905/1000</f>
        <v>0</v>
      </c>
      <c r="J903">
        <f>'GT Data'!Q905/1000</f>
        <v>0</v>
      </c>
      <c r="K903">
        <f>'GT Data'!R905/1000</f>
        <v>0</v>
      </c>
      <c r="L903">
        <f>'GT Data'!S905/1000</f>
        <v>0</v>
      </c>
      <c r="M903">
        <f>'GT Data'!T905/1000</f>
        <v>0</v>
      </c>
      <c r="N903">
        <f>'GT Data'!H905/1000</f>
        <v>0</v>
      </c>
      <c r="O903">
        <f>'GT Data'!I905/1000</f>
        <v>0</v>
      </c>
      <c r="P903">
        <f>'GT Data'!J905/1000</f>
        <v>0</v>
      </c>
      <c r="Q903">
        <f>'GT Data'!U905</f>
        <v>0</v>
      </c>
      <c r="R903">
        <f>'GT Data'!V905</f>
        <v>0</v>
      </c>
      <c r="S903">
        <f>'GT Data'!W905</f>
        <v>0</v>
      </c>
    </row>
    <row r="904" spans="1:19" x14ac:dyDescent="0.3">
      <c r="A904">
        <f>'GT Data'!A906</f>
        <v>0</v>
      </c>
      <c r="B904">
        <f>'GT Data'!E906/1000</f>
        <v>0</v>
      </c>
      <c r="C904">
        <f>'GT Data'!F906/1000</f>
        <v>0</v>
      </c>
      <c r="D904">
        <f>'GT Data'!G906/1000</f>
        <v>0</v>
      </c>
      <c r="E904">
        <f>'GT Data'!K906/1000</f>
        <v>0</v>
      </c>
      <c r="F904">
        <f>'GT Data'!L906/1000</f>
        <v>0</v>
      </c>
      <c r="G904">
        <f>'GT Data'!M906/1000</f>
        <v>0</v>
      </c>
      <c r="H904">
        <f>'GT Data'!O906/1000</f>
        <v>0</v>
      </c>
      <c r="I904">
        <f>'GT Data'!P906/1000</f>
        <v>0</v>
      </c>
      <c r="J904">
        <f>'GT Data'!Q906/1000</f>
        <v>0</v>
      </c>
      <c r="K904">
        <f>'GT Data'!R906/1000</f>
        <v>0</v>
      </c>
      <c r="L904">
        <f>'GT Data'!S906/1000</f>
        <v>0</v>
      </c>
      <c r="M904">
        <f>'GT Data'!T906/1000</f>
        <v>0</v>
      </c>
      <c r="N904">
        <f>'GT Data'!H906/1000</f>
        <v>0</v>
      </c>
      <c r="O904">
        <f>'GT Data'!I906/1000</f>
        <v>0</v>
      </c>
      <c r="P904">
        <f>'GT Data'!J906/1000</f>
        <v>0</v>
      </c>
      <c r="Q904">
        <f>'GT Data'!U906</f>
        <v>0</v>
      </c>
      <c r="R904">
        <f>'GT Data'!V906</f>
        <v>0</v>
      </c>
      <c r="S904">
        <f>'GT Data'!W906</f>
        <v>0</v>
      </c>
    </row>
    <row r="905" spans="1:19" x14ac:dyDescent="0.3">
      <c r="A905">
        <f>'GT Data'!A907</f>
        <v>0</v>
      </c>
      <c r="B905">
        <f>'GT Data'!E907/1000</f>
        <v>0</v>
      </c>
      <c r="C905">
        <f>'GT Data'!F907/1000</f>
        <v>0</v>
      </c>
      <c r="D905">
        <f>'GT Data'!G907/1000</f>
        <v>0</v>
      </c>
      <c r="E905">
        <f>'GT Data'!K907/1000</f>
        <v>0</v>
      </c>
      <c r="F905">
        <f>'GT Data'!L907/1000</f>
        <v>0</v>
      </c>
      <c r="G905">
        <f>'GT Data'!M907/1000</f>
        <v>0</v>
      </c>
      <c r="H905">
        <f>'GT Data'!O907/1000</f>
        <v>0</v>
      </c>
      <c r="I905">
        <f>'GT Data'!P907/1000</f>
        <v>0</v>
      </c>
      <c r="J905">
        <f>'GT Data'!Q907/1000</f>
        <v>0</v>
      </c>
      <c r="K905">
        <f>'GT Data'!R907/1000</f>
        <v>0</v>
      </c>
      <c r="L905">
        <f>'GT Data'!S907/1000</f>
        <v>0</v>
      </c>
      <c r="M905">
        <f>'GT Data'!T907/1000</f>
        <v>0</v>
      </c>
      <c r="N905">
        <f>'GT Data'!H907/1000</f>
        <v>0</v>
      </c>
      <c r="O905">
        <f>'GT Data'!I907/1000</f>
        <v>0</v>
      </c>
      <c r="P905">
        <f>'GT Data'!J907/1000</f>
        <v>0</v>
      </c>
      <c r="Q905">
        <f>'GT Data'!U907</f>
        <v>0</v>
      </c>
      <c r="R905">
        <f>'GT Data'!V907</f>
        <v>0</v>
      </c>
      <c r="S905">
        <f>'GT Data'!W907</f>
        <v>0</v>
      </c>
    </row>
    <row r="906" spans="1:19" x14ac:dyDescent="0.3">
      <c r="A906">
        <f>'GT Data'!A908</f>
        <v>0</v>
      </c>
      <c r="B906">
        <f>'GT Data'!E908/1000</f>
        <v>0</v>
      </c>
      <c r="C906">
        <f>'GT Data'!F908/1000</f>
        <v>0</v>
      </c>
      <c r="D906">
        <f>'GT Data'!G908/1000</f>
        <v>0</v>
      </c>
      <c r="E906">
        <f>'GT Data'!K908/1000</f>
        <v>0</v>
      </c>
      <c r="F906">
        <f>'GT Data'!L908/1000</f>
        <v>0</v>
      </c>
      <c r="G906">
        <f>'GT Data'!M908/1000</f>
        <v>0</v>
      </c>
      <c r="H906">
        <f>'GT Data'!O908/1000</f>
        <v>0</v>
      </c>
      <c r="I906">
        <f>'GT Data'!P908/1000</f>
        <v>0</v>
      </c>
      <c r="J906">
        <f>'GT Data'!Q908/1000</f>
        <v>0</v>
      </c>
      <c r="K906">
        <f>'GT Data'!R908/1000</f>
        <v>0</v>
      </c>
      <c r="L906">
        <f>'GT Data'!S908/1000</f>
        <v>0</v>
      </c>
      <c r="M906">
        <f>'GT Data'!T908/1000</f>
        <v>0</v>
      </c>
      <c r="N906">
        <f>'GT Data'!H908/1000</f>
        <v>0</v>
      </c>
      <c r="O906">
        <f>'GT Data'!I908/1000</f>
        <v>0</v>
      </c>
      <c r="P906">
        <f>'GT Data'!J908/1000</f>
        <v>0</v>
      </c>
      <c r="Q906">
        <f>'GT Data'!U908</f>
        <v>0</v>
      </c>
      <c r="R906">
        <f>'GT Data'!V908</f>
        <v>0</v>
      </c>
      <c r="S906">
        <f>'GT Data'!W908</f>
        <v>0</v>
      </c>
    </row>
    <row r="907" spans="1:19" x14ac:dyDescent="0.3">
      <c r="A907">
        <f>'GT Data'!A909</f>
        <v>0</v>
      </c>
      <c r="B907">
        <f>'GT Data'!E909/1000</f>
        <v>0</v>
      </c>
      <c r="C907">
        <f>'GT Data'!F909/1000</f>
        <v>0</v>
      </c>
      <c r="D907">
        <f>'GT Data'!G909/1000</f>
        <v>0</v>
      </c>
      <c r="E907">
        <f>'GT Data'!K909/1000</f>
        <v>0</v>
      </c>
      <c r="F907">
        <f>'GT Data'!L909/1000</f>
        <v>0</v>
      </c>
      <c r="G907">
        <f>'GT Data'!M909/1000</f>
        <v>0</v>
      </c>
      <c r="H907">
        <f>'GT Data'!O909/1000</f>
        <v>0</v>
      </c>
      <c r="I907">
        <f>'GT Data'!P909/1000</f>
        <v>0</v>
      </c>
      <c r="J907">
        <f>'GT Data'!Q909/1000</f>
        <v>0</v>
      </c>
      <c r="K907">
        <f>'GT Data'!R909/1000</f>
        <v>0</v>
      </c>
      <c r="L907">
        <f>'GT Data'!S909/1000</f>
        <v>0</v>
      </c>
      <c r="M907">
        <f>'GT Data'!T909/1000</f>
        <v>0</v>
      </c>
      <c r="N907">
        <f>'GT Data'!H909/1000</f>
        <v>0</v>
      </c>
      <c r="O907">
        <f>'GT Data'!I909/1000</f>
        <v>0</v>
      </c>
      <c r="P907">
        <f>'GT Data'!J909/1000</f>
        <v>0</v>
      </c>
      <c r="Q907">
        <f>'GT Data'!U909</f>
        <v>0</v>
      </c>
      <c r="R907">
        <f>'GT Data'!V909</f>
        <v>0</v>
      </c>
      <c r="S907">
        <f>'GT Data'!W909</f>
        <v>0</v>
      </c>
    </row>
    <row r="908" spans="1:19" x14ac:dyDescent="0.3">
      <c r="A908">
        <f>'GT Data'!A910</f>
        <v>0</v>
      </c>
      <c r="B908">
        <f>'GT Data'!E910/1000</f>
        <v>0</v>
      </c>
      <c r="C908">
        <f>'GT Data'!F910/1000</f>
        <v>0</v>
      </c>
      <c r="D908">
        <f>'GT Data'!G910/1000</f>
        <v>0</v>
      </c>
      <c r="E908">
        <f>'GT Data'!K910/1000</f>
        <v>0</v>
      </c>
      <c r="F908">
        <f>'GT Data'!L910/1000</f>
        <v>0</v>
      </c>
      <c r="G908">
        <f>'GT Data'!M910/1000</f>
        <v>0</v>
      </c>
      <c r="H908">
        <f>'GT Data'!O910/1000</f>
        <v>0</v>
      </c>
      <c r="I908">
        <f>'GT Data'!P910/1000</f>
        <v>0</v>
      </c>
      <c r="J908">
        <f>'GT Data'!Q910/1000</f>
        <v>0</v>
      </c>
      <c r="K908">
        <f>'GT Data'!R910/1000</f>
        <v>0</v>
      </c>
      <c r="L908">
        <f>'GT Data'!S910/1000</f>
        <v>0</v>
      </c>
      <c r="M908">
        <f>'GT Data'!T910/1000</f>
        <v>0</v>
      </c>
      <c r="N908">
        <f>'GT Data'!H910/1000</f>
        <v>0</v>
      </c>
      <c r="O908">
        <f>'GT Data'!I910/1000</f>
        <v>0</v>
      </c>
      <c r="P908">
        <f>'GT Data'!J910/1000</f>
        <v>0</v>
      </c>
      <c r="Q908">
        <f>'GT Data'!U910</f>
        <v>0</v>
      </c>
      <c r="R908">
        <f>'GT Data'!V910</f>
        <v>0</v>
      </c>
      <c r="S908">
        <f>'GT Data'!W910</f>
        <v>0</v>
      </c>
    </row>
    <row r="909" spans="1:19" x14ac:dyDescent="0.3">
      <c r="A909">
        <f>'GT Data'!A911</f>
        <v>0</v>
      </c>
      <c r="B909">
        <f>'GT Data'!E911/1000</f>
        <v>0</v>
      </c>
      <c r="C909">
        <f>'GT Data'!F911/1000</f>
        <v>0</v>
      </c>
      <c r="D909">
        <f>'GT Data'!G911/1000</f>
        <v>0</v>
      </c>
      <c r="E909">
        <f>'GT Data'!K911/1000</f>
        <v>0</v>
      </c>
      <c r="F909">
        <f>'GT Data'!L911/1000</f>
        <v>0</v>
      </c>
      <c r="G909">
        <f>'GT Data'!M911/1000</f>
        <v>0</v>
      </c>
      <c r="H909">
        <f>'GT Data'!O911/1000</f>
        <v>0</v>
      </c>
      <c r="I909">
        <f>'GT Data'!P911/1000</f>
        <v>0</v>
      </c>
      <c r="J909">
        <f>'GT Data'!Q911/1000</f>
        <v>0</v>
      </c>
      <c r="K909">
        <f>'GT Data'!R911/1000</f>
        <v>0</v>
      </c>
      <c r="L909">
        <f>'GT Data'!S911/1000</f>
        <v>0</v>
      </c>
      <c r="M909">
        <f>'GT Data'!T911/1000</f>
        <v>0</v>
      </c>
      <c r="N909">
        <f>'GT Data'!H911/1000</f>
        <v>0</v>
      </c>
      <c r="O909">
        <f>'GT Data'!I911/1000</f>
        <v>0</v>
      </c>
      <c r="P909">
        <f>'GT Data'!J911/1000</f>
        <v>0</v>
      </c>
      <c r="Q909">
        <f>'GT Data'!U911</f>
        <v>0</v>
      </c>
      <c r="R909">
        <f>'GT Data'!V911</f>
        <v>0</v>
      </c>
      <c r="S909">
        <f>'GT Data'!W911</f>
        <v>0</v>
      </c>
    </row>
    <row r="910" spans="1:19" x14ac:dyDescent="0.3">
      <c r="A910">
        <f>'GT Data'!A912</f>
        <v>0</v>
      </c>
      <c r="B910">
        <f>'GT Data'!E912/1000</f>
        <v>0</v>
      </c>
      <c r="C910">
        <f>'GT Data'!F912/1000</f>
        <v>0</v>
      </c>
      <c r="D910">
        <f>'GT Data'!G912/1000</f>
        <v>0</v>
      </c>
      <c r="E910">
        <f>'GT Data'!K912/1000</f>
        <v>0</v>
      </c>
      <c r="F910">
        <f>'GT Data'!L912/1000</f>
        <v>0</v>
      </c>
      <c r="G910">
        <f>'GT Data'!M912/1000</f>
        <v>0</v>
      </c>
      <c r="H910">
        <f>'GT Data'!O912/1000</f>
        <v>0</v>
      </c>
      <c r="I910">
        <f>'GT Data'!P912/1000</f>
        <v>0</v>
      </c>
      <c r="J910">
        <f>'GT Data'!Q912/1000</f>
        <v>0</v>
      </c>
      <c r="K910">
        <f>'GT Data'!R912/1000</f>
        <v>0</v>
      </c>
      <c r="L910">
        <f>'GT Data'!S912/1000</f>
        <v>0</v>
      </c>
      <c r="M910">
        <f>'GT Data'!T912/1000</f>
        <v>0</v>
      </c>
      <c r="N910">
        <f>'GT Data'!H912/1000</f>
        <v>0</v>
      </c>
      <c r="O910">
        <f>'GT Data'!I912/1000</f>
        <v>0</v>
      </c>
      <c r="P910">
        <f>'GT Data'!J912/1000</f>
        <v>0</v>
      </c>
      <c r="Q910">
        <f>'GT Data'!U912</f>
        <v>0</v>
      </c>
      <c r="R910">
        <f>'GT Data'!V912</f>
        <v>0</v>
      </c>
      <c r="S910">
        <f>'GT Data'!W912</f>
        <v>0</v>
      </c>
    </row>
    <row r="911" spans="1:19" x14ac:dyDescent="0.3">
      <c r="A911">
        <f>'GT Data'!A913</f>
        <v>0</v>
      </c>
      <c r="B911">
        <f>'GT Data'!E913/1000</f>
        <v>0</v>
      </c>
      <c r="C911">
        <f>'GT Data'!F913/1000</f>
        <v>0</v>
      </c>
      <c r="D911">
        <f>'GT Data'!G913/1000</f>
        <v>0</v>
      </c>
      <c r="E911">
        <f>'GT Data'!K913/1000</f>
        <v>0</v>
      </c>
      <c r="F911">
        <f>'GT Data'!L913/1000</f>
        <v>0</v>
      </c>
      <c r="G911">
        <f>'GT Data'!M913/1000</f>
        <v>0</v>
      </c>
      <c r="H911">
        <f>'GT Data'!O913/1000</f>
        <v>0</v>
      </c>
      <c r="I911">
        <f>'GT Data'!P913/1000</f>
        <v>0</v>
      </c>
      <c r="J911">
        <f>'GT Data'!Q913/1000</f>
        <v>0</v>
      </c>
      <c r="K911">
        <f>'GT Data'!R913/1000</f>
        <v>0</v>
      </c>
      <c r="L911">
        <f>'GT Data'!S913/1000</f>
        <v>0</v>
      </c>
      <c r="M911">
        <f>'GT Data'!T913/1000</f>
        <v>0</v>
      </c>
      <c r="N911">
        <f>'GT Data'!H913/1000</f>
        <v>0</v>
      </c>
      <c r="O911">
        <f>'GT Data'!I913/1000</f>
        <v>0</v>
      </c>
      <c r="P911">
        <f>'GT Data'!J913/1000</f>
        <v>0</v>
      </c>
      <c r="Q911">
        <f>'GT Data'!U913</f>
        <v>0</v>
      </c>
      <c r="R911">
        <f>'GT Data'!V913</f>
        <v>0</v>
      </c>
      <c r="S911">
        <f>'GT Data'!W913</f>
        <v>0</v>
      </c>
    </row>
    <row r="912" spans="1:19" x14ac:dyDescent="0.3">
      <c r="A912">
        <f>'GT Data'!A914</f>
        <v>0</v>
      </c>
      <c r="B912">
        <f>'GT Data'!E914/1000</f>
        <v>0</v>
      </c>
      <c r="C912">
        <f>'GT Data'!F914/1000</f>
        <v>0</v>
      </c>
      <c r="D912">
        <f>'GT Data'!G914/1000</f>
        <v>0</v>
      </c>
      <c r="E912">
        <f>'GT Data'!K914/1000</f>
        <v>0</v>
      </c>
      <c r="F912">
        <f>'GT Data'!L914/1000</f>
        <v>0</v>
      </c>
      <c r="G912">
        <f>'GT Data'!M914/1000</f>
        <v>0</v>
      </c>
      <c r="H912">
        <f>'GT Data'!O914/1000</f>
        <v>0</v>
      </c>
      <c r="I912">
        <f>'GT Data'!P914/1000</f>
        <v>0</v>
      </c>
      <c r="J912">
        <f>'GT Data'!Q914/1000</f>
        <v>0</v>
      </c>
      <c r="K912">
        <f>'GT Data'!R914/1000</f>
        <v>0</v>
      </c>
      <c r="L912">
        <f>'GT Data'!S914/1000</f>
        <v>0</v>
      </c>
      <c r="M912">
        <f>'GT Data'!T914/1000</f>
        <v>0</v>
      </c>
      <c r="N912">
        <f>'GT Data'!H914/1000</f>
        <v>0</v>
      </c>
      <c r="O912">
        <f>'GT Data'!I914/1000</f>
        <v>0</v>
      </c>
      <c r="P912">
        <f>'GT Data'!J914/1000</f>
        <v>0</v>
      </c>
      <c r="Q912">
        <f>'GT Data'!U914</f>
        <v>0</v>
      </c>
      <c r="R912">
        <f>'GT Data'!V914</f>
        <v>0</v>
      </c>
      <c r="S912">
        <f>'GT Data'!W914</f>
        <v>0</v>
      </c>
    </row>
    <row r="913" spans="1:19" x14ac:dyDescent="0.3">
      <c r="A913">
        <f>'GT Data'!A915</f>
        <v>0</v>
      </c>
      <c r="B913">
        <f>'GT Data'!E915/1000</f>
        <v>0</v>
      </c>
      <c r="C913">
        <f>'GT Data'!F915/1000</f>
        <v>0</v>
      </c>
      <c r="D913">
        <f>'GT Data'!G915/1000</f>
        <v>0</v>
      </c>
      <c r="E913">
        <f>'GT Data'!K915/1000</f>
        <v>0</v>
      </c>
      <c r="F913">
        <f>'GT Data'!L915/1000</f>
        <v>0</v>
      </c>
      <c r="G913">
        <f>'GT Data'!M915/1000</f>
        <v>0</v>
      </c>
      <c r="H913">
        <f>'GT Data'!O915/1000</f>
        <v>0</v>
      </c>
      <c r="I913">
        <f>'GT Data'!P915/1000</f>
        <v>0</v>
      </c>
      <c r="J913">
        <f>'GT Data'!Q915/1000</f>
        <v>0</v>
      </c>
      <c r="K913">
        <f>'GT Data'!R915/1000</f>
        <v>0</v>
      </c>
      <c r="L913">
        <f>'GT Data'!S915/1000</f>
        <v>0</v>
      </c>
      <c r="M913">
        <f>'GT Data'!T915/1000</f>
        <v>0</v>
      </c>
      <c r="N913">
        <f>'GT Data'!H915/1000</f>
        <v>0</v>
      </c>
      <c r="O913">
        <f>'GT Data'!I915/1000</f>
        <v>0</v>
      </c>
      <c r="P913">
        <f>'GT Data'!J915/1000</f>
        <v>0</v>
      </c>
      <c r="Q913">
        <f>'GT Data'!U915</f>
        <v>0</v>
      </c>
      <c r="R913">
        <f>'GT Data'!V915</f>
        <v>0</v>
      </c>
      <c r="S913">
        <f>'GT Data'!W915</f>
        <v>0</v>
      </c>
    </row>
    <row r="914" spans="1:19" x14ac:dyDescent="0.3">
      <c r="A914">
        <f>'GT Data'!A916</f>
        <v>0</v>
      </c>
      <c r="B914">
        <f>'GT Data'!E916/1000</f>
        <v>0</v>
      </c>
      <c r="C914">
        <f>'GT Data'!F916/1000</f>
        <v>0</v>
      </c>
      <c r="D914">
        <f>'GT Data'!G916/1000</f>
        <v>0</v>
      </c>
      <c r="E914">
        <f>'GT Data'!K916/1000</f>
        <v>0</v>
      </c>
      <c r="F914">
        <f>'GT Data'!L916/1000</f>
        <v>0</v>
      </c>
      <c r="G914">
        <f>'GT Data'!M916/1000</f>
        <v>0</v>
      </c>
      <c r="H914">
        <f>'GT Data'!O916/1000</f>
        <v>0</v>
      </c>
      <c r="I914">
        <f>'GT Data'!P916/1000</f>
        <v>0</v>
      </c>
      <c r="J914">
        <f>'GT Data'!Q916/1000</f>
        <v>0</v>
      </c>
      <c r="K914">
        <f>'GT Data'!R916/1000</f>
        <v>0</v>
      </c>
      <c r="L914">
        <f>'GT Data'!S916/1000</f>
        <v>0</v>
      </c>
      <c r="M914">
        <f>'GT Data'!T916/1000</f>
        <v>0</v>
      </c>
      <c r="N914">
        <f>'GT Data'!H916/1000</f>
        <v>0</v>
      </c>
      <c r="O914">
        <f>'GT Data'!I916/1000</f>
        <v>0</v>
      </c>
      <c r="P914">
        <f>'GT Data'!J916/1000</f>
        <v>0</v>
      </c>
      <c r="Q914">
        <f>'GT Data'!U916</f>
        <v>0</v>
      </c>
      <c r="R914">
        <f>'GT Data'!V916</f>
        <v>0</v>
      </c>
      <c r="S914">
        <f>'GT Data'!W916</f>
        <v>0</v>
      </c>
    </row>
    <row r="915" spans="1:19" x14ac:dyDescent="0.3">
      <c r="A915">
        <f>'GT Data'!A917</f>
        <v>0</v>
      </c>
      <c r="B915">
        <f>'GT Data'!E917/1000</f>
        <v>0</v>
      </c>
      <c r="C915">
        <f>'GT Data'!F917/1000</f>
        <v>0</v>
      </c>
      <c r="D915">
        <f>'GT Data'!G917/1000</f>
        <v>0</v>
      </c>
      <c r="E915">
        <f>'GT Data'!K917/1000</f>
        <v>0</v>
      </c>
      <c r="F915">
        <f>'GT Data'!L917/1000</f>
        <v>0</v>
      </c>
      <c r="G915">
        <f>'GT Data'!M917/1000</f>
        <v>0</v>
      </c>
      <c r="H915">
        <f>'GT Data'!O917/1000</f>
        <v>0</v>
      </c>
      <c r="I915">
        <f>'GT Data'!P917/1000</f>
        <v>0</v>
      </c>
      <c r="J915">
        <f>'GT Data'!Q917/1000</f>
        <v>0</v>
      </c>
      <c r="K915">
        <f>'GT Data'!R917/1000</f>
        <v>0</v>
      </c>
      <c r="L915">
        <f>'GT Data'!S917/1000</f>
        <v>0</v>
      </c>
      <c r="M915">
        <f>'GT Data'!T917/1000</f>
        <v>0</v>
      </c>
      <c r="N915">
        <f>'GT Data'!H917/1000</f>
        <v>0</v>
      </c>
      <c r="O915">
        <f>'GT Data'!I917/1000</f>
        <v>0</v>
      </c>
      <c r="P915">
        <f>'GT Data'!J917/1000</f>
        <v>0</v>
      </c>
      <c r="Q915">
        <f>'GT Data'!U917</f>
        <v>0</v>
      </c>
      <c r="R915">
        <f>'GT Data'!V917</f>
        <v>0</v>
      </c>
      <c r="S915">
        <f>'GT Data'!W917</f>
        <v>0</v>
      </c>
    </row>
    <row r="916" spans="1:19" x14ac:dyDescent="0.3">
      <c r="A916">
        <f>'GT Data'!A918</f>
        <v>0</v>
      </c>
      <c r="B916">
        <f>'GT Data'!E918/1000</f>
        <v>0</v>
      </c>
      <c r="C916">
        <f>'GT Data'!F918/1000</f>
        <v>0</v>
      </c>
      <c r="D916">
        <f>'GT Data'!G918/1000</f>
        <v>0</v>
      </c>
      <c r="E916">
        <f>'GT Data'!K918/1000</f>
        <v>0</v>
      </c>
      <c r="F916">
        <f>'GT Data'!L918/1000</f>
        <v>0</v>
      </c>
      <c r="G916">
        <f>'GT Data'!M918/1000</f>
        <v>0</v>
      </c>
      <c r="H916">
        <f>'GT Data'!O918/1000</f>
        <v>0</v>
      </c>
      <c r="I916">
        <f>'GT Data'!P918/1000</f>
        <v>0</v>
      </c>
      <c r="J916">
        <f>'GT Data'!Q918/1000</f>
        <v>0</v>
      </c>
      <c r="K916">
        <f>'GT Data'!R918/1000</f>
        <v>0</v>
      </c>
      <c r="L916">
        <f>'GT Data'!S918/1000</f>
        <v>0</v>
      </c>
      <c r="M916">
        <f>'GT Data'!T918/1000</f>
        <v>0</v>
      </c>
      <c r="N916">
        <f>'GT Data'!H918/1000</f>
        <v>0</v>
      </c>
      <c r="O916">
        <f>'GT Data'!I918/1000</f>
        <v>0</v>
      </c>
      <c r="P916">
        <f>'GT Data'!J918/1000</f>
        <v>0</v>
      </c>
      <c r="Q916">
        <f>'GT Data'!U918</f>
        <v>0</v>
      </c>
      <c r="R916">
        <f>'GT Data'!V918</f>
        <v>0</v>
      </c>
      <c r="S916">
        <f>'GT Data'!W918</f>
        <v>0</v>
      </c>
    </row>
    <row r="917" spans="1:19" x14ac:dyDescent="0.3">
      <c r="A917">
        <f>'GT Data'!A919</f>
        <v>0</v>
      </c>
      <c r="B917">
        <f>'GT Data'!E919/1000</f>
        <v>0</v>
      </c>
      <c r="C917">
        <f>'GT Data'!F919/1000</f>
        <v>0</v>
      </c>
      <c r="D917">
        <f>'GT Data'!G919/1000</f>
        <v>0</v>
      </c>
      <c r="E917">
        <f>'GT Data'!K919/1000</f>
        <v>0</v>
      </c>
      <c r="F917">
        <f>'GT Data'!L919/1000</f>
        <v>0</v>
      </c>
      <c r="G917">
        <f>'GT Data'!M919/1000</f>
        <v>0</v>
      </c>
      <c r="H917">
        <f>'GT Data'!O919/1000</f>
        <v>0</v>
      </c>
      <c r="I917">
        <f>'GT Data'!P919/1000</f>
        <v>0</v>
      </c>
      <c r="J917">
        <f>'GT Data'!Q919/1000</f>
        <v>0</v>
      </c>
      <c r="K917">
        <f>'GT Data'!R919/1000</f>
        <v>0</v>
      </c>
      <c r="L917">
        <f>'GT Data'!S919/1000</f>
        <v>0</v>
      </c>
      <c r="M917">
        <f>'GT Data'!T919/1000</f>
        <v>0</v>
      </c>
      <c r="N917">
        <f>'GT Data'!H919/1000</f>
        <v>0</v>
      </c>
      <c r="O917">
        <f>'GT Data'!I919/1000</f>
        <v>0</v>
      </c>
      <c r="P917">
        <f>'GT Data'!J919/1000</f>
        <v>0</v>
      </c>
      <c r="Q917">
        <f>'GT Data'!U919</f>
        <v>0</v>
      </c>
      <c r="R917">
        <f>'GT Data'!V919</f>
        <v>0</v>
      </c>
      <c r="S917">
        <f>'GT Data'!W919</f>
        <v>0</v>
      </c>
    </row>
    <row r="918" spans="1:19" x14ac:dyDescent="0.3">
      <c r="A918">
        <f>'GT Data'!A920</f>
        <v>0</v>
      </c>
      <c r="B918">
        <f>'GT Data'!E920/1000</f>
        <v>0</v>
      </c>
      <c r="C918">
        <f>'GT Data'!F920/1000</f>
        <v>0</v>
      </c>
      <c r="D918">
        <f>'GT Data'!G920/1000</f>
        <v>0</v>
      </c>
      <c r="E918">
        <f>'GT Data'!K920/1000</f>
        <v>0</v>
      </c>
      <c r="F918">
        <f>'GT Data'!L920/1000</f>
        <v>0</v>
      </c>
      <c r="G918">
        <f>'GT Data'!M920/1000</f>
        <v>0</v>
      </c>
      <c r="H918">
        <f>'GT Data'!O920/1000</f>
        <v>0</v>
      </c>
      <c r="I918">
        <f>'GT Data'!P920/1000</f>
        <v>0</v>
      </c>
      <c r="J918">
        <f>'GT Data'!Q920/1000</f>
        <v>0</v>
      </c>
      <c r="K918">
        <f>'GT Data'!R920/1000</f>
        <v>0</v>
      </c>
      <c r="L918">
        <f>'GT Data'!S920/1000</f>
        <v>0</v>
      </c>
      <c r="M918">
        <f>'GT Data'!T920/1000</f>
        <v>0</v>
      </c>
      <c r="N918">
        <f>'GT Data'!H920/1000</f>
        <v>0</v>
      </c>
      <c r="O918">
        <f>'GT Data'!I920/1000</f>
        <v>0</v>
      </c>
      <c r="P918">
        <f>'GT Data'!J920/1000</f>
        <v>0</v>
      </c>
      <c r="Q918">
        <f>'GT Data'!U920</f>
        <v>0</v>
      </c>
      <c r="R918">
        <f>'GT Data'!V920</f>
        <v>0</v>
      </c>
      <c r="S918">
        <f>'GT Data'!W920</f>
        <v>0</v>
      </c>
    </row>
    <row r="919" spans="1:19" x14ac:dyDescent="0.3">
      <c r="A919">
        <f>'GT Data'!A921</f>
        <v>0</v>
      </c>
      <c r="B919">
        <f>'GT Data'!E921/1000</f>
        <v>0</v>
      </c>
      <c r="C919">
        <f>'GT Data'!F921/1000</f>
        <v>0</v>
      </c>
      <c r="D919">
        <f>'GT Data'!G921/1000</f>
        <v>0</v>
      </c>
      <c r="E919">
        <f>'GT Data'!K921/1000</f>
        <v>0</v>
      </c>
      <c r="F919">
        <f>'GT Data'!L921/1000</f>
        <v>0</v>
      </c>
      <c r="G919">
        <f>'GT Data'!M921/1000</f>
        <v>0</v>
      </c>
      <c r="H919">
        <f>'GT Data'!O921/1000</f>
        <v>0</v>
      </c>
      <c r="I919">
        <f>'GT Data'!P921/1000</f>
        <v>0</v>
      </c>
      <c r="J919">
        <f>'GT Data'!Q921/1000</f>
        <v>0</v>
      </c>
      <c r="K919">
        <f>'GT Data'!R921/1000</f>
        <v>0</v>
      </c>
      <c r="L919">
        <f>'GT Data'!S921/1000</f>
        <v>0</v>
      </c>
      <c r="M919">
        <f>'GT Data'!T921/1000</f>
        <v>0</v>
      </c>
      <c r="N919">
        <f>'GT Data'!H921/1000</f>
        <v>0</v>
      </c>
      <c r="O919">
        <f>'GT Data'!I921/1000</f>
        <v>0</v>
      </c>
      <c r="P919">
        <f>'GT Data'!J921/1000</f>
        <v>0</v>
      </c>
      <c r="Q919">
        <f>'GT Data'!U921</f>
        <v>0</v>
      </c>
      <c r="R919">
        <f>'GT Data'!V921</f>
        <v>0</v>
      </c>
      <c r="S919">
        <f>'GT Data'!W921</f>
        <v>0</v>
      </c>
    </row>
    <row r="920" spans="1:19" x14ac:dyDescent="0.3">
      <c r="A920">
        <f>'GT Data'!A922</f>
        <v>0</v>
      </c>
      <c r="B920">
        <f>'GT Data'!E922/1000</f>
        <v>0</v>
      </c>
      <c r="C920">
        <f>'GT Data'!F922/1000</f>
        <v>0</v>
      </c>
      <c r="D920">
        <f>'GT Data'!G922/1000</f>
        <v>0</v>
      </c>
      <c r="E920">
        <f>'GT Data'!K922/1000</f>
        <v>0</v>
      </c>
      <c r="F920">
        <f>'GT Data'!L922/1000</f>
        <v>0</v>
      </c>
      <c r="G920">
        <f>'GT Data'!M922/1000</f>
        <v>0</v>
      </c>
      <c r="H920">
        <f>'GT Data'!O922/1000</f>
        <v>0</v>
      </c>
      <c r="I920">
        <f>'GT Data'!P922/1000</f>
        <v>0</v>
      </c>
      <c r="J920">
        <f>'GT Data'!Q922/1000</f>
        <v>0</v>
      </c>
      <c r="K920">
        <f>'GT Data'!R922/1000</f>
        <v>0</v>
      </c>
      <c r="L920">
        <f>'GT Data'!S922/1000</f>
        <v>0</v>
      </c>
      <c r="M920">
        <f>'GT Data'!T922/1000</f>
        <v>0</v>
      </c>
      <c r="N920">
        <f>'GT Data'!H922/1000</f>
        <v>0</v>
      </c>
      <c r="O920">
        <f>'GT Data'!I922/1000</f>
        <v>0</v>
      </c>
      <c r="P920">
        <f>'GT Data'!J922/1000</f>
        <v>0</v>
      </c>
      <c r="Q920">
        <f>'GT Data'!U922</f>
        <v>0</v>
      </c>
      <c r="R920">
        <f>'GT Data'!V922</f>
        <v>0</v>
      </c>
      <c r="S920">
        <f>'GT Data'!W922</f>
        <v>0</v>
      </c>
    </row>
    <row r="921" spans="1:19" x14ac:dyDescent="0.3">
      <c r="A921">
        <f>'GT Data'!A923</f>
        <v>0</v>
      </c>
      <c r="B921">
        <f>'GT Data'!E923/1000</f>
        <v>0</v>
      </c>
      <c r="C921">
        <f>'GT Data'!F923/1000</f>
        <v>0</v>
      </c>
      <c r="D921">
        <f>'GT Data'!G923/1000</f>
        <v>0</v>
      </c>
      <c r="E921">
        <f>'GT Data'!K923/1000</f>
        <v>0</v>
      </c>
      <c r="F921">
        <f>'GT Data'!L923/1000</f>
        <v>0</v>
      </c>
      <c r="G921">
        <f>'GT Data'!M923/1000</f>
        <v>0</v>
      </c>
      <c r="H921">
        <f>'GT Data'!O923/1000</f>
        <v>0</v>
      </c>
      <c r="I921">
        <f>'GT Data'!P923/1000</f>
        <v>0</v>
      </c>
      <c r="J921">
        <f>'GT Data'!Q923/1000</f>
        <v>0</v>
      </c>
      <c r="K921">
        <f>'GT Data'!R923/1000</f>
        <v>0</v>
      </c>
      <c r="L921">
        <f>'GT Data'!S923/1000</f>
        <v>0</v>
      </c>
      <c r="M921">
        <f>'GT Data'!T923/1000</f>
        <v>0</v>
      </c>
      <c r="N921">
        <f>'GT Data'!H923/1000</f>
        <v>0</v>
      </c>
      <c r="O921">
        <f>'GT Data'!I923/1000</f>
        <v>0</v>
      </c>
      <c r="P921">
        <f>'GT Data'!J923/1000</f>
        <v>0</v>
      </c>
      <c r="Q921">
        <f>'GT Data'!U923</f>
        <v>0</v>
      </c>
      <c r="R921">
        <f>'GT Data'!V923</f>
        <v>0</v>
      </c>
      <c r="S921">
        <f>'GT Data'!W923</f>
        <v>0</v>
      </c>
    </row>
    <row r="922" spans="1:19" x14ac:dyDescent="0.3">
      <c r="A922">
        <f>'GT Data'!A924</f>
        <v>0</v>
      </c>
      <c r="B922">
        <f>'GT Data'!E924/1000</f>
        <v>0</v>
      </c>
      <c r="C922">
        <f>'GT Data'!F924/1000</f>
        <v>0</v>
      </c>
      <c r="D922">
        <f>'GT Data'!G924/1000</f>
        <v>0</v>
      </c>
      <c r="E922">
        <f>'GT Data'!K924/1000</f>
        <v>0</v>
      </c>
      <c r="F922">
        <f>'GT Data'!L924/1000</f>
        <v>0</v>
      </c>
      <c r="G922">
        <f>'GT Data'!M924/1000</f>
        <v>0</v>
      </c>
      <c r="H922">
        <f>'GT Data'!O924/1000</f>
        <v>0</v>
      </c>
      <c r="I922">
        <f>'GT Data'!P924/1000</f>
        <v>0</v>
      </c>
      <c r="J922">
        <f>'GT Data'!Q924/1000</f>
        <v>0</v>
      </c>
      <c r="K922">
        <f>'GT Data'!R924/1000</f>
        <v>0</v>
      </c>
      <c r="L922">
        <f>'GT Data'!S924/1000</f>
        <v>0</v>
      </c>
      <c r="M922">
        <f>'GT Data'!T924/1000</f>
        <v>0</v>
      </c>
      <c r="N922">
        <f>'GT Data'!H924/1000</f>
        <v>0</v>
      </c>
      <c r="O922">
        <f>'GT Data'!I924/1000</f>
        <v>0</v>
      </c>
      <c r="P922">
        <f>'GT Data'!J924/1000</f>
        <v>0</v>
      </c>
      <c r="Q922">
        <f>'GT Data'!U924</f>
        <v>0</v>
      </c>
      <c r="R922">
        <f>'GT Data'!V924</f>
        <v>0</v>
      </c>
      <c r="S922">
        <f>'GT Data'!W924</f>
        <v>0</v>
      </c>
    </row>
    <row r="923" spans="1:19" x14ac:dyDescent="0.3">
      <c r="A923">
        <f>'GT Data'!A925</f>
        <v>0</v>
      </c>
      <c r="B923">
        <f>'GT Data'!E925/1000</f>
        <v>0</v>
      </c>
      <c r="C923">
        <f>'GT Data'!F925/1000</f>
        <v>0</v>
      </c>
      <c r="D923">
        <f>'GT Data'!G925/1000</f>
        <v>0</v>
      </c>
      <c r="E923">
        <f>'GT Data'!K925/1000</f>
        <v>0</v>
      </c>
      <c r="F923">
        <f>'GT Data'!L925/1000</f>
        <v>0</v>
      </c>
      <c r="G923">
        <f>'GT Data'!M925/1000</f>
        <v>0</v>
      </c>
      <c r="H923">
        <f>'GT Data'!O925/1000</f>
        <v>0</v>
      </c>
      <c r="I923">
        <f>'GT Data'!P925/1000</f>
        <v>0</v>
      </c>
      <c r="J923">
        <f>'GT Data'!Q925/1000</f>
        <v>0</v>
      </c>
      <c r="K923">
        <f>'GT Data'!R925/1000</f>
        <v>0</v>
      </c>
      <c r="L923">
        <f>'GT Data'!S925/1000</f>
        <v>0</v>
      </c>
      <c r="M923">
        <f>'GT Data'!T925/1000</f>
        <v>0</v>
      </c>
      <c r="N923">
        <f>'GT Data'!H925/1000</f>
        <v>0</v>
      </c>
      <c r="O923">
        <f>'GT Data'!I925/1000</f>
        <v>0</v>
      </c>
      <c r="P923">
        <f>'GT Data'!J925/1000</f>
        <v>0</v>
      </c>
      <c r="Q923">
        <f>'GT Data'!U925</f>
        <v>0</v>
      </c>
      <c r="R923">
        <f>'GT Data'!V925</f>
        <v>0</v>
      </c>
      <c r="S923">
        <f>'GT Data'!W925</f>
        <v>0</v>
      </c>
    </row>
    <row r="924" spans="1:19" x14ac:dyDescent="0.3">
      <c r="A924">
        <f>'GT Data'!A926</f>
        <v>0</v>
      </c>
      <c r="B924">
        <f>'GT Data'!E926/1000</f>
        <v>0</v>
      </c>
      <c r="C924">
        <f>'GT Data'!F926/1000</f>
        <v>0</v>
      </c>
      <c r="D924">
        <f>'GT Data'!G926/1000</f>
        <v>0</v>
      </c>
      <c r="E924">
        <f>'GT Data'!K926/1000</f>
        <v>0</v>
      </c>
      <c r="F924">
        <f>'GT Data'!L926/1000</f>
        <v>0</v>
      </c>
      <c r="G924">
        <f>'GT Data'!M926/1000</f>
        <v>0</v>
      </c>
      <c r="H924">
        <f>'GT Data'!O926/1000</f>
        <v>0</v>
      </c>
      <c r="I924">
        <f>'GT Data'!P926/1000</f>
        <v>0</v>
      </c>
      <c r="J924">
        <f>'GT Data'!Q926/1000</f>
        <v>0</v>
      </c>
      <c r="K924">
        <f>'GT Data'!R926/1000</f>
        <v>0</v>
      </c>
      <c r="L924">
        <f>'GT Data'!S926/1000</f>
        <v>0</v>
      </c>
      <c r="M924">
        <f>'GT Data'!T926/1000</f>
        <v>0</v>
      </c>
      <c r="N924">
        <f>'GT Data'!H926/1000</f>
        <v>0</v>
      </c>
      <c r="O924">
        <f>'GT Data'!I926/1000</f>
        <v>0</v>
      </c>
      <c r="P924">
        <f>'GT Data'!J926/1000</f>
        <v>0</v>
      </c>
      <c r="Q924">
        <f>'GT Data'!U926</f>
        <v>0</v>
      </c>
      <c r="R924">
        <f>'GT Data'!V926</f>
        <v>0</v>
      </c>
      <c r="S924">
        <f>'GT Data'!W926</f>
        <v>0</v>
      </c>
    </row>
    <row r="925" spans="1:19" x14ac:dyDescent="0.3">
      <c r="A925">
        <f>'GT Data'!A927</f>
        <v>0</v>
      </c>
      <c r="B925">
        <f>'GT Data'!E927/1000</f>
        <v>0</v>
      </c>
      <c r="C925">
        <f>'GT Data'!F927/1000</f>
        <v>0</v>
      </c>
      <c r="D925">
        <f>'GT Data'!G927/1000</f>
        <v>0</v>
      </c>
      <c r="E925">
        <f>'GT Data'!K927/1000</f>
        <v>0</v>
      </c>
      <c r="F925">
        <f>'GT Data'!L927/1000</f>
        <v>0</v>
      </c>
      <c r="G925">
        <f>'GT Data'!M927/1000</f>
        <v>0</v>
      </c>
      <c r="H925">
        <f>'GT Data'!O927/1000</f>
        <v>0</v>
      </c>
      <c r="I925">
        <f>'GT Data'!P927/1000</f>
        <v>0</v>
      </c>
      <c r="J925">
        <f>'GT Data'!Q927/1000</f>
        <v>0</v>
      </c>
      <c r="K925">
        <f>'GT Data'!R927/1000</f>
        <v>0</v>
      </c>
      <c r="L925">
        <f>'GT Data'!S927/1000</f>
        <v>0</v>
      </c>
      <c r="M925">
        <f>'GT Data'!T927/1000</f>
        <v>0</v>
      </c>
      <c r="N925">
        <f>'GT Data'!H927/1000</f>
        <v>0</v>
      </c>
      <c r="O925">
        <f>'GT Data'!I927/1000</f>
        <v>0</v>
      </c>
      <c r="P925">
        <f>'GT Data'!J927/1000</f>
        <v>0</v>
      </c>
      <c r="Q925">
        <f>'GT Data'!U927</f>
        <v>0</v>
      </c>
      <c r="R925">
        <f>'GT Data'!V927</f>
        <v>0</v>
      </c>
      <c r="S925">
        <f>'GT Data'!W927</f>
        <v>0</v>
      </c>
    </row>
    <row r="926" spans="1:19" x14ac:dyDescent="0.3">
      <c r="A926">
        <f>'GT Data'!A928</f>
        <v>0</v>
      </c>
      <c r="B926">
        <f>'GT Data'!E928/1000</f>
        <v>0</v>
      </c>
      <c r="C926">
        <f>'GT Data'!F928/1000</f>
        <v>0</v>
      </c>
      <c r="D926">
        <f>'GT Data'!G928/1000</f>
        <v>0</v>
      </c>
      <c r="E926">
        <f>'GT Data'!K928/1000</f>
        <v>0</v>
      </c>
      <c r="F926">
        <f>'GT Data'!L928/1000</f>
        <v>0</v>
      </c>
      <c r="G926">
        <f>'GT Data'!M928/1000</f>
        <v>0</v>
      </c>
      <c r="H926">
        <f>'GT Data'!O928/1000</f>
        <v>0</v>
      </c>
      <c r="I926">
        <f>'GT Data'!P928/1000</f>
        <v>0</v>
      </c>
      <c r="J926">
        <f>'GT Data'!Q928/1000</f>
        <v>0</v>
      </c>
      <c r="K926">
        <f>'GT Data'!R928/1000</f>
        <v>0</v>
      </c>
      <c r="L926">
        <f>'GT Data'!S928/1000</f>
        <v>0</v>
      </c>
      <c r="M926">
        <f>'GT Data'!T928/1000</f>
        <v>0</v>
      </c>
      <c r="N926">
        <f>'GT Data'!H928/1000</f>
        <v>0</v>
      </c>
      <c r="O926">
        <f>'GT Data'!I928/1000</f>
        <v>0</v>
      </c>
      <c r="P926">
        <f>'GT Data'!J928/1000</f>
        <v>0</v>
      </c>
      <c r="Q926">
        <f>'GT Data'!U928</f>
        <v>0</v>
      </c>
      <c r="R926">
        <f>'GT Data'!V928</f>
        <v>0</v>
      </c>
      <c r="S926">
        <f>'GT Data'!W928</f>
        <v>0</v>
      </c>
    </row>
    <row r="927" spans="1:19" x14ac:dyDescent="0.3">
      <c r="A927">
        <f>'GT Data'!A929</f>
        <v>0</v>
      </c>
      <c r="B927">
        <f>'GT Data'!E929/1000</f>
        <v>0</v>
      </c>
      <c r="C927">
        <f>'GT Data'!F929/1000</f>
        <v>0</v>
      </c>
      <c r="D927">
        <f>'GT Data'!G929/1000</f>
        <v>0</v>
      </c>
      <c r="E927">
        <f>'GT Data'!K929/1000</f>
        <v>0</v>
      </c>
      <c r="F927">
        <f>'GT Data'!L929/1000</f>
        <v>0</v>
      </c>
      <c r="G927">
        <f>'GT Data'!M929/1000</f>
        <v>0</v>
      </c>
      <c r="H927">
        <f>'GT Data'!O929/1000</f>
        <v>0</v>
      </c>
      <c r="I927">
        <f>'GT Data'!P929/1000</f>
        <v>0</v>
      </c>
      <c r="J927">
        <f>'GT Data'!Q929/1000</f>
        <v>0</v>
      </c>
      <c r="K927">
        <f>'GT Data'!R929/1000</f>
        <v>0</v>
      </c>
      <c r="L927">
        <f>'GT Data'!S929/1000</f>
        <v>0</v>
      </c>
      <c r="M927">
        <f>'GT Data'!T929/1000</f>
        <v>0</v>
      </c>
      <c r="N927">
        <f>'GT Data'!H929/1000</f>
        <v>0</v>
      </c>
      <c r="O927">
        <f>'GT Data'!I929/1000</f>
        <v>0</v>
      </c>
      <c r="P927">
        <f>'GT Data'!J929/1000</f>
        <v>0</v>
      </c>
      <c r="Q927">
        <f>'GT Data'!U929</f>
        <v>0</v>
      </c>
      <c r="R927">
        <f>'GT Data'!V929</f>
        <v>0</v>
      </c>
      <c r="S927">
        <f>'GT Data'!W929</f>
        <v>0</v>
      </c>
    </row>
    <row r="928" spans="1:19" x14ac:dyDescent="0.3">
      <c r="A928">
        <f>'GT Data'!A930</f>
        <v>0</v>
      </c>
      <c r="B928">
        <f>'GT Data'!E930/1000</f>
        <v>0</v>
      </c>
      <c r="C928">
        <f>'GT Data'!F930/1000</f>
        <v>0</v>
      </c>
      <c r="D928">
        <f>'GT Data'!G930/1000</f>
        <v>0</v>
      </c>
      <c r="E928">
        <f>'GT Data'!K930/1000</f>
        <v>0</v>
      </c>
      <c r="F928">
        <f>'GT Data'!L930/1000</f>
        <v>0</v>
      </c>
      <c r="G928">
        <f>'GT Data'!M930/1000</f>
        <v>0</v>
      </c>
      <c r="H928">
        <f>'GT Data'!O930/1000</f>
        <v>0</v>
      </c>
      <c r="I928">
        <f>'GT Data'!P930/1000</f>
        <v>0</v>
      </c>
      <c r="J928">
        <f>'GT Data'!Q930/1000</f>
        <v>0</v>
      </c>
      <c r="K928">
        <f>'GT Data'!R930/1000</f>
        <v>0</v>
      </c>
      <c r="L928">
        <f>'GT Data'!S930/1000</f>
        <v>0</v>
      </c>
      <c r="M928">
        <f>'GT Data'!T930/1000</f>
        <v>0</v>
      </c>
      <c r="N928">
        <f>'GT Data'!H930/1000</f>
        <v>0</v>
      </c>
      <c r="O928">
        <f>'GT Data'!I930/1000</f>
        <v>0</v>
      </c>
      <c r="P928">
        <f>'GT Data'!J930/1000</f>
        <v>0</v>
      </c>
      <c r="Q928">
        <f>'GT Data'!U930</f>
        <v>0</v>
      </c>
      <c r="R928">
        <f>'GT Data'!V930</f>
        <v>0</v>
      </c>
      <c r="S928">
        <f>'GT Data'!W930</f>
        <v>0</v>
      </c>
    </row>
    <row r="929" spans="1:19" x14ac:dyDescent="0.3">
      <c r="A929">
        <f>'GT Data'!A931</f>
        <v>0</v>
      </c>
      <c r="B929">
        <f>'GT Data'!E931/1000</f>
        <v>0</v>
      </c>
      <c r="C929">
        <f>'GT Data'!F931/1000</f>
        <v>0</v>
      </c>
      <c r="D929">
        <f>'GT Data'!G931/1000</f>
        <v>0</v>
      </c>
      <c r="E929">
        <f>'GT Data'!K931/1000</f>
        <v>0</v>
      </c>
      <c r="F929">
        <f>'GT Data'!L931/1000</f>
        <v>0</v>
      </c>
      <c r="G929">
        <f>'GT Data'!M931/1000</f>
        <v>0</v>
      </c>
      <c r="H929">
        <f>'GT Data'!O931/1000</f>
        <v>0</v>
      </c>
      <c r="I929">
        <f>'GT Data'!P931/1000</f>
        <v>0</v>
      </c>
      <c r="J929">
        <f>'GT Data'!Q931/1000</f>
        <v>0</v>
      </c>
      <c r="K929">
        <f>'GT Data'!R931/1000</f>
        <v>0</v>
      </c>
      <c r="L929">
        <f>'GT Data'!S931/1000</f>
        <v>0</v>
      </c>
      <c r="M929">
        <f>'GT Data'!T931/1000</f>
        <v>0</v>
      </c>
      <c r="N929">
        <f>'GT Data'!H931/1000</f>
        <v>0</v>
      </c>
      <c r="O929">
        <f>'GT Data'!I931/1000</f>
        <v>0</v>
      </c>
      <c r="P929">
        <f>'GT Data'!J931/1000</f>
        <v>0</v>
      </c>
      <c r="Q929">
        <f>'GT Data'!U931</f>
        <v>0</v>
      </c>
      <c r="R929">
        <f>'GT Data'!V931</f>
        <v>0</v>
      </c>
      <c r="S929">
        <f>'GT Data'!W931</f>
        <v>0</v>
      </c>
    </row>
    <row r="930" spans="1:19" x14ac:dyDescent="0.3">
      <c r="A930">
        <f>'GT Data'!A932</f>
        <v>0</v>
      </c>
      <c r="B930">
        <f>'GT Data'!E932/1000</f>
        <v>0</v>
      </c>
      <c r="C930">
        <f>'GT Data'!F932/1000</f>
        <v>0</v>
      </c>
      <c r="D930">
        <f>'GT Data'!G932/1000</f>
        <v>0</v>
      </c>
      <c r="E930">
        <f>'GT Data'!K932/1000</f>
        <v>0</v>
      </c>
      <c r="F930">
        <f>'GT Data'!L932/1000</f>
        <v>0</v>
      </c>
      <c r="G930">
        <f>'GT Data'!M932/1000</f>
        <v>0</v>
      </c>
      <c r="H930">
        <f>'GT Data'!O932/1000</f>
        <v>0</v>
      </c>
      <c r="I930">
        <f>'GT Data'!P932/1000</f>
        <v>0</v>
      </c>
      <c r="J930">
        <f>'GT Data'!Q932/1000</f>
        <v>0</v>
      </c>
      <c r="K930">
        <f>'GT Data'!R932/1000</f>
        <v>0</v>
      </c>
      <c r="L930">
        <f>'GT Data'!S932/1000</f>
        <v>0</v>
      </c>
      <c r="M930">
        <f>'GT Data'!T932/1000</f>
        <v>0</v>
      </c>
      <c r="N930">
        <f>'GT Data'!H932/1000</f>
        <v>0</v>
      </c>
      <c r="O930">
        <f>'GT Data'!I932/1000</f>
        <v>0</v>
      </c>
      <c r="P930">
        <f>'GT Data'!J932/1000</f>
        <v>0</v>
      </c>
      <c r="Q930">
        <f>'GT Data'!U932</f>
        <v>0</v>
      </c>
      <c r="R930">
        <f>'GT Data'!V932</f>
        <v>0</v>
      </c>
      <c r="S930">
        <f>'GT Data'!W932</f>
        <v>0</v>
      </c>
    </row>
    <row r="931" spans="1:19" x14ac:dyDescent="0.3">
      <c r="A931">
        <f>'GT Data'!A933</f>
        <v>0</v>
      </c>
      <c r="B931">
        <f>'GT Data'!E933/1000</f>
        <v>0</v>
      </c>
      <c r="C931">
        <f>'GT Data'!F933/1000</f>
        <v>0</v>
      </c>
      <c r="D931">
        <f>'GT Data'!G933/1000</f>
        <v>0</v>
      </c>
      <c r="E931">
        <f>'GT Data'!K933/1000</f>
        <v>0</v>
      </c>
      <c r="F931">
        <f>'GT Data'!L933/1000</f>
        <v>0</v>
      </c>
      <c r="G931">
        <f>'GT Data'!M933/1000</f>
        <v>0</v>
      </c>
      <c r="H931">
        <f>'GT Data'!O933/1000</f>
        <v>0</v>
      </c>
      <c r="I931">
        <f>'GT Data'!P933/1000</f>
        <v>0</v>
      </c>
      <c r="J931">
        <f>'GT Data'!Q933/1000</f>
        <v>0</v>
      </c>
      <c r="K931">
        <f>'GT Data'!R933/1000</f>
        <v>0</v>
      </c>
      <c r="L931">
        <f>'GT Data'!S933/1000</f>
        <v>0</v>
      </c>
      <c r="M931">
        <f>'GT Data'!T933/1000</f>
        <v>0</v>
      </c>
      <c r="N931">
        <f>'GT Data'!H933/1000</f>
        <v>0</v>
      </c>
      <c r="O931">
        <f>'GT Data'!I933/1000</f>
        <v>0</v>
      </c>
      <c r="P931">
        <f>'GT Data'!J933/1000</f>
        <v>0</v>
      </c>
      <c r="Q931">
        <f>'GT Data'!U933</f>
        <v>0</v>
      </c>
      <c r="R931">
        <f>'GT Data'!V933</f>
        <v>0</v>
      </c>
      <c r="S931">
        <f>'GT Data'!W933</f>
        <v>0</v>
      </c>
    </row>
    <row r="932" spans="1:19" x14ac:dyDescent="0.3">
      <c r="A932">
        <f>'GT Data'!A934</f>
        <v>0</v>
      </c>
      <c r="B932">
        <f>'GT Data'!E934/1000</f>
        <v>0</v>
      </c>
      <c r="C932">
        <f>'GT Data'!F934/1000</f>
        <v>0</v>
      </c>
      <c r="D932">
        <f>'GT Data'!G934/1000</f>
        <v>0</v>
      </c>
      <c r="E932">
        <f>'GT Data'!K934/1000</f>
        <v>0</v>
      </c>
      <c r="F932">
        <f>'GT Data'!L934/1000</f>
        <v>0</v>
      </c>
      <c r="G932">
        <f>'GT Data'!M934/1000</f>
        <v>0</v>
      </c>
      <c r="H932">
        <f>'GT Data'!O934/1000</f>
        <v>0</v>
      </c>
      <c r="I932">
        <f>'GT Data'!P934/1000</f>
        <v>0</v>
      </c>
      <c r="J932">
        <f>'GT Data'!Q934/1000</f>
        <v>0</v>
      </c>
      <c r="K932">
        <f>'GT Data'!R934/1000</f>
        <v>0</v>
      </c>
      <c r="L932">
        <f>'GT Data'!S934/1000</f>
        <v>0</v>
      </c>
      <c r="M932">
        <f>'GT Data'!T934/1000</f>
        <v>0</v>
      </c>
      <c r="N932">
        <f>'GT Data'!H934/1000</f>
        <v>0</v>
      </c>
      <c r="O932">
        <f>'GT Data'!I934/1000</f>
        <v>0</v>
      </c>
      <c r="P932">
        <f>'GT Data'!J934/1000</f>
        <v>0</v>
      </c>
      <c r="Q932">
        <f>'GT Data'!U934</f>
        <v>0</v>
      </c>
      <c r="R932">
        <f>'GT Data'!V934</f>
        <v>0</v>
      </c>
      <c r="S932">
        <f>'GT Data'!W934</f>
        <v>0</v>
      </c>
    </row>
    <row r="933" spans="1:19" x14ac:dyDescent="0.3">
      <c r="A933">
        <f>'GT Data'!A935</f>
        <v>0</v>
      </c>
      <c r="B933">
        <f>'GT Data'!E935/1000</f>
        <v>0</v>
      </c>
      <c r="C933">
        <f>'GT Data'!F935/1000</f>
        <v>0</v>
      </c>
      <c r="D933">
        <f>'GT Data'!G935/1000</f>
        <v>0</v>
      </c>
      <c r="E933">
        <f>'GT Data'!K935/1000</f>
        <v>0</v>
      </c>
      <c r="F933">
        <f>'GT Data'!L935/1000</f>
        <v>0</v>
      </c>
      <c r="G933">
        <f>'GT Data'!M935/1000</f>
        <v>0</v>
      </c>
      <c r="H933">
        <f>'GT Data'!O935/1000</f>
        <v>0</v>
      </c>
      <c r="I933">
        <f>'GT Data'!P935/1000</f>
        <v>0</v>
      </c>
      <c r="J933">
        <f>'GT Data'!Q935/1000</f>
        <v>0</v>
      </c>
      <c r="K933">
        <f>'GT Data'!R935/1000</f>
        <v>0</v>
      </c>
      <c r="L933">
        <f>'GT Data'!S935/1000</f>
        <v>0</v>
      </c>
      <c r="M933">
        <f>'GT Data'!T935/1000</f>
        <v>0</v>
      </c>
      <c r="N933">
        <f>'GT Data'!H935/1000</f>
        <v>0</v>
      </c>
      <c r="O933">
        <f>'GT Data'!I935/1000</f>
        <v>0</v>
      </c>
      <c r="P933">
        <f>'GT Data'!J935/1000</f>
        <v>0</v>
      </c>
      <c r="Q933">
        <f>'GT Data'!U935</f>
        <v>0</v>
      </c>
      <c r="R933">
        <f>'GT Data'!V935</f>
        <v>0</v>
      </c>
      <c r="S933">
        <f>'GT Data'!W935</f>
        <v>0</v>
      </c>
    </row>
    <row r="934" spans="1:19" x14ac:dyDescent="0.3">
      <c r="A934">
        <f>'GT Data'!A936</f>
        <v>0</v>
      </c>
      <c r="B934">
        <f>'GT Data'!E936/1000</f>
        <v>0</v>
      </c>
      <c r="C934">
        <f>'GT Data'!F936/1000</f>
        <v>0</v>
      </c>
      <c r="D934">
        <f>'GT Data'!G936/1000</f>
        <v>0</v>
      </c>
      <c r="E934">
        <f>'GT Data'!K936/1000</f>
        <v>0</v>
      </c>
      <c r="F934">
        <f>'GT Data'!L936/1000</f>
        <v>0</v>
      </c>
      <c r="G934">
        <f>'GT Data'!M936/1000</f>
        <v>0</v>
      </c>
      <c r="H934">
        <f>'GT Data'!O936/1000</f>
        <v>0</v>
      </c>
      <c r="I934">
        <f>'GT Data'!P936/1000</f>
        <v>0</v>
      </c>
      <c r="J934">
        <f>'GT Data'!Q936/1000</f>
        <v>0</v>
      </c>
      <c r="K934">
        <f>'GT Data'!R936/1000</f>
        <v>0</v>
      </c>
      <c r="L934">
        <f>'GT Data'!S936/1000</f>
        <v>0</v>
      </c>
      <c r="M934">
        <f>'GT Data'!T936/1000</f>
        <v>0</v>
      </c>
      <c r="N934">
        <f>'GT Data'!H936/1000</f>
        <v>0</v>
      </c>
      <c r="O934">
        <f>'GT Data'!I936/1000</f>
        <v>0</v>
      </c>
      <c r="P934">
        <f>'GT Data'!J936/1000</f>
        <v>0</v>
      </c>
      <c r="Q934">
        <f>'GT Data'!U936</f>
        <v>0</v>
      </c>
      <c r="R934">
        <f>'GT Data'!V936</f>
        <v>0</v>
      </c>
      <c r="S934">
        <f>'GT Data'!W936</f>
        <v>0</v>
      </c>
    </row>
    <row r="935" spans="1:19" x14ac:dyDescent="0.3">
      <c r="A935">
        <f>'GT Data'!A937</f>
        <v>0</v>
      </c>
      <c r="B935">
        <f>'GT Data'!E937/1000</f>
        <v>0</v>
      </c>
      <c r="C935">
        <f>'GT Data'!F937/1000</f>
        <v>0</v>
      </c>
      <c r="D935">
        <f>'GT Data'!G937/1000</f>
        <v>0</v>
      </c>
      <c r="E935">
        <f>'GT Data'!K937/1000</f>
        <v>0</v>
      </c>
      <c r="F935">
        <f>'GT Data'!L937/1000</f>
        <v>0</v>
      </c>
      <c r="G935">
        <f>'GT Data'!M937/1000</f>
        <v>0</v>
      </c>
      <c r="H935">
        <f>'GT Data'!O937/1000</f>
        <v>0</v>
      </c>
      <c r="I935">
        <f>'GT Data'!P937/1000</f>
        <v>0</v>
      </c>
      <c r="J935">
        <f>'GT Data'!Q937/1000</f>
        <v>0</v>
      </c>
      <c r="K935">
        <f>'GT Data'!R937/1000</f>
        <v>0</v>
      </c>
      <c r="L935">
        <f>'GT Data'!S937/1000</f>
        <v>0</v>
      </c>
      <c r="M935">
        <f>'GT Data'!T937/1000</f>
        <v>0</v>
      </c>
      <c r="N935">
        <f>'GT Data'!H937/1000</f>
        <v>0</v>
      </c>
      <c r="O935">
        <f>'GT Data'!I937/1000</f>
        <v>0</v>
      </c>
      <c r="P935">
        <f>'GT Data'!J937/1000</f>
        <v>0</v>
      </c>
      <c r="Q935">
        <f>'GT Data'!U937</f>
        <v>0</v>
      </c>
      <c r="R935">
        <f>'GT Data'!V937</f>
        <v>0</v>
      </c>
      <c r="S935">
        <f>'GT Data'!W937</f>
        <v>0</v>
      </c>
    </row>
    <row r="936" spans="1:19" x14ac:dyDescent="0.3">
      <c r="A936">
        <f>'GT Data'!A938</f>
        <v>0</v>
      </c>
      <c r="B936">
        <f>'GT Data'!E938/1000</f>
        <v>0</v>
      </c>
      <c r="C936">
        <f>'GT Data'!F938/1000</f>
        <v>0</v>
      </c>
      <c r="D936">
        <f>'GT Data'!G938/1000</f>
        <v>0</v>
      </c>
      <c r="E936">
        <f>'GT Data'!K938/1000</f>
        <v>0</v>
      </c>
      <c r="F936">
        <f>'GT Data'!L938/1000</f>
        <v>0</v>
      </c>
      <c r="G936">
        <f>'GT Data'!M938/1000</f>
        <v>0</v>
      </c>
      <c r="H936">
        <f>'GT Data'!O938/1000</f>
        <v>0</v>
      </c>
      <c r="I936">
        <f>'GT Data'!P938/1000</f>
        <v>0</v>
      </c>
      <c r="J936">
        <f>'GT Data'!Q938/1000</f>
        <v>0</v>
      </c>
      <c r="K936">
        <f>'GT Data'!R938/1000</f>
        <v>0</v>
      </c>
      <c r="L936">
        <f>'GT Data'!S938/1000</f>
        <v>0</v>
      </c>
      <c r="M936">
        <f>'GT Data'!T938/1000</f>
        <v>0</v>
      </c>
      <c r="N936">
        <f>'GT Data'!H938/1000</f>
        <v>0</v>
      </c>
      <c r="O936">
        <f>'GT Data'!I938/1000</f>
        <v>0</v>
      </c>
      <c r="P936">
        <f>'GT Data'!J938/1000</f>
        <v>0</v>
      </c>
      <c r="Q936">
        <f>'GT Data'!U938</f>
        <v>0</v>
      </c>
      <c r="R936">
        <f>'GT Data'!V938</f>
        <v>0</v>
      </c>
      <c r="S936">
        <f>'GT Data'!W938</f>
        <v>0</v>
      </c>
    </row>
    <row r="937" spans="1:19" x14ac:dyDescent="0.3">
      <c r="A937">
        <f>'GT Data'!A939</f>
        <v>0</v>
      </c>
      <c r="B937">
        <f>'GT Data'!E939/1000</f>
        <v>0</v>
      </c>
      <c r="C937">
        <f>'GT Data'!F939/1000</f>
        <v>0</v>
      </c>
      <c r="D937">
        <f>'GT Data'!G939/1000</f>
        <v>0</v>
      </c>
      <c r="E937">
        <f>'GT Data'!K939/1000</f>
        <v>0</v>
      </c>
      <c r="F937">
        <f>'GT Data'!L939/1000</f>
        <v>0</v>
      </c>
      <c r="G937">
        <f>'GT Data'!M939/1000</f>
        <v>0</v>
      </c>
      <c r="H937">
        <f>'GT Data'!O939/1000</f>
        <v>0</v>
      </c>
      <c r="I937">
        <f>'GT Data'!P939/1000</f>
        <v>0</v>
      </c>
      <c r="J937">
        <f>'GT Data'!Q939/1000</f>
        <v>0</v>
      </c>
      <c r="K937">
        <f>'GT Data'!R939/1000</f>
        <v>0</v>
      </c>
      <c r="L937">
        <f>'GT Data'!S939/1000</f>
        <v>0</v>
      </c>
      <c r="M937">
        <f>'GT Data'!T939/1000</f>
        <v>0</v>
      </c>
      <c r="N937">
        <f>'GT Data'!H939/1000</f>
        <v>0</v>
      </c>
      <c r="O937">
        <f>'GT Data'!I939/1000</f>
        <v>0</v>
      </c>
      <c r="P937">
        <f>'GT Data'!J939/1000</f>
        <v>0</v>
      </c>
      <c r="Q937">
        <f>'GT Data'!U939</f>
        <v>0</v>
      </c>
      <c r="R937">
        <f>'GT Data'!V939</f>
        <v>0</v>
      </c>
      <c r="S937">
        <f>'GT Data'!W939</f>
        <v>0</v>
      </c>
    </row>
    <row r="938" spans="1:19" x14ac:dyDescent="0.3">
      <c r="A938">
        <f>'GT Data'!A940</f>
        <v>0</v>
      </c>
      <c r="B938">
        <f>'GT Data'!E940/1000</f>
        <v>0</v>
      </c>
      <c r="C938">
        <f>'GT Data'!F940/1000</f>
        <v>0</v>
      </c>
      <c r="D938">
        <f>'GT Data'!G940/1000</f>
        <v>0</v>
      </c>
      <c r="E938">
        <f>'GT Data'!K940/1000</f>
        <v>0</v>
      </c>
      <c r="F938">
        <f>'GT Data'!L940/1000</f>
        <v>0</v>
      </c>
      <c r="G938">
        <f>'GT Data'!M940/1000</f>
        <v>0</v>
      </c>
      <c r="H938">
        <f>'GT Data'!O940/1000</f>
        <v>0</v>
      </c>
      <c r="I938">
        <f>'GT Data'!P940/1000</f>
        <v>0</v>
      </c>
      <c r="J938">
        <f>'GT Data'!Q940/1000</f>
        <v>0</v>
      </c>
      <c r="K938">
        <f>'GT Data'!R940/1000</f>
        <v>0</v>
      </c>
      <c r="L938">
        <f>'GT Data'!S940/1000</f>
        <v>0</v>
      </c>
      <c r="M938">
        <f>'GT Data'!T940/1000</f>
        <v>0</v>
      </c>
      <c r="N938">
        <f>'GT Data'!H940/1000</f>
        <v>0</v>
      </c>
      <c r="O938">
        <f>'GT Data'!I940/1000</f>
        <v>0</v>
      </c>
      <c r="P938">
        <f>'GT Data'!J940/1000</f>
        <v>0</v>
      </c>
      <c r="Q938">
        <f>'GT Data'!U940</f>
        <v>0</v>
      </c>
      <c r="R938">
        <f>'GT Data'!V940</f>
        <v>0</v>
      </c>
      <c r="S938">
        <f>'GT Data'!W940</f>
        <v>0</v>
      </c>
    </row>
    <row r="939" spans="1:19" x14ac:dyDescent="0.3">
      <c r="A939">
        <f>'GT Data'!A941</f>
        <v>0</v>
      </c>
      <c r="B939">
        <f>'GT Data'!E941/1000</f>
        <v>0</v>
      </c>
      <c r="C939">
        <f>'GT Data'!F941/1000</f>
        <v>0</v>
      </c>
      <c r="D939">
        <f>'GT Data'!G941/1000</f>
        <v>0</v>
      </c>
      <c r="E939">
        <f>'GT Data'!K941/1000</f>
        <v>0</v>
      </c>
      <c r="F939">
        <f>'GT Data'!L941/1000</f>
        <v>0</v>
      </c>
      <c r="G939">
        <f>'GT Data'!M941/1000</f>
        <v>0</v>
      </c>
      <c r="H939">
        <f>'GT Data'!O941/1000</f>
        <v>0</v>
      </c>
      <c r="I939">
        <f>'GT Data'!P941/1000</f>
        <v>0</v>
      </c>
      <c r="J939">
        <f>'GT Data'!Q941/1000</f>
        <v>0</v>
      </c>
      <c r="K939">
        <f>'GT Data'!R941/1000</f>
        <v>0</v>
      </c>
      <c r="L939">
        <f>'GT Data'!S941/1000</f>
        <v>0</v>
      </c>
      <c r="M939">
        <f>'GT Data'!T941/1000</f>
        <v>0</v>
      </c>
      <c r="N939">
        <f>'GT Data'!H941/1000</f>
        <v>0</v>
      </c>
      <c r="O939">
        <f>'GT Data'!I941/1000</f>
        <v>0</v>
      </c>
      <c r="P939">
        <f>'GT Data'!J941/1000</f>
        <v>0</v>
      </c>
      <c r="Q939">
        <f>'GT Data'!U941</f>
        <v>0</v>
      </c>
      <c r="R939">
        <f>'GT Data'!V941</f>
        <v>0</v>
      </c>
      <c r="S939">
        <f>'GT Data'!W941</f>
        <v>0</v>
      </c>
    </row>
    <row r="940" spans="1:19" x14ac:dyDescent="0.3">
      <c r="A940">
        <f>'GT Data'!A942</f>
        <v>0</v>
      </c>
      <c r="B940">
        <f>'GT Data'!E942/1000</f>
        <v>0</v>
      </c>
      <c r="C940">
        <f>'GT Data'!F942/1000</f>
        <v>0</v>
      </c>
      <c r="D940">
        <f>'GT Data'!G942/1000</f>
        <v>0</v>
      </c>
      <c r="E940">
        <f>'GT Data'!K942/1000</f>
        <v>0</v>
      </c>
      <c r="F940">
        <f>'GT Data'!L942/1000</f>
        <v>0</v>
      </c>
      <c r="G940">
        <f>'GT Data'!M942/1000</f>
        <v>0</v>
      </c>
      <c r="H940">
        <f>'GT Data'!O942/1000</f>
        <v>0</v>
      </c>
      <c r="I940">
        <f>'GT Data'!P942/1000</f>
        <v>0</v>
      </c>
      <c r="J940">
        <f>'GT Data'!Q942/1000</f>
        <v>0</v>
      </c>
      <c r="K940">
        <f>'GT Data'!R942/1000</f>
        <v>0</v>
      </c>
      <c r="L940">
        <f>'GT Data'!S942/1000</f>
        <v>0</v>
      </c>
      <c r="M940">
        <f>'GT Data'!T942/1000</f>
        <v>0</v>
      </c>
      <c r="N940">
        <f>'GT Data'!H942/1000</f>
        <v>0</v>
      </c>
      <c r="O940">
        <f>'GT Data'!I942/1000</f>
        <v>0</v>
      </c>
      <c r="P940">
        <f>'GT Data'!J942/1000</f>
        <v>0</v>
      </c>
      <c r="Q940">
        <f>'GT Data'!U942</f>
        <v>0</v>
      </c>
      <c r="R940">
        <f>'GT Data'!V942</f>
        <v>0</v>
      </c>
      <c r="S940">
        <f>'GT Data'!W942</f>
        <v>0</v>
      </c>
    </row>
    <row r="941" spans="1:19" x14ac:dyDescent="0.3">
      <c r="A941">
        <f>'GT Data'!A943</f>
        <v>0</v>
      </c>
      <c r="B941">
        <f>'GT Data'!E943/1000</f>
        <v>0</v>
      </c>
      <c r="C941">
        <f>'GT Data'!F943/1000</f>
        <v>0</v>
      </c>
      <c r="D941">
        <f>'GT Data'!G943/1000</f>
        <v>0</v>
      </c>
      <c r="E941">
        <f>'GT Data'!K943/1000</f>
        <v>0</v>
      </c>
      <c r="F941">
        <f>'GT Data'!L943/1000</f>
        <v>0</v>
      </c>
      <c r="G941">
        <f>'GT Data'!M943/1000</f>
        <v>0</v>
      </c>
      <c r="H941">
        <f>'GT Data'!O943/1000</f>
        <v>0</v>
      </c>
      <c r="I941">
        <f>'GT Data'!P943/1000</f>
        <v>0</v>
      </c>
      <c r="J941">
        <f>'GT Data'!Q943/1000</f>
        <v>0</v>
      </c>
      <c r="K941">
        <f>'GT Data'!R943/1000</f>
        <v>0</v>
      </c>
      <c r="L941">
        <f>'GT Data'!S943/1000</f>
        <v>0</v>
      </c>
      <c r="M941">
        <f>'GT Data'!T943/1000</f>
        <v>0</v>
      </c>
      <c r="N941">
        <f>'GT Data'!H943/1000</f>
        <v>0</v>
      </c>
      <c r="O941">
        <f>'GT Data'!I943/1000</f>
        <v>0</v>
      </c>
      <c r="P941">
        <f>'GT Data'!J943/1000</f>
        <v>0</v>
      </c>
      <c r="Q941">
        <f>'GT Data'!U943</f>
        <v>0</v>
      </c>
      <c r="R941">
        <f>'GT Data'!V943</f>
        <v>0</v>
      </c>
      <c r="S941">
        <f>'GT Data'!W943</f>
        <v>0</v>
      </c>
    </row>
    <row r="942" spans="1:19" x14ac:dyDescent="0.3">
      <c r="A942">
        <f>'GT Data'!A944</f>
        <v>0</v>
      </c>
      <c r="B942">
        <f>'GT Data'!E944/1000</f>
        <v>0</v>
      </c>
      <c r="C942">
        <f>'GT Data'!F944/1000</f>
        <v>0</v>
      </c>
      <c r="D942">
        <f>'GT Data'!G944/1000</f>
        <v>0</v>
      </c>
      <c r="E942">
        <f>'GT Data'!K944/1000</f>
        <v>0</v>
      </c>
      <c r="F942">
        <f>'GT Data'!L944/1000</f>
        <v>0</v>
      </c>
      <c r="G942">
        <f>'GT Data'!M944/1000</f>
        <v>0</v>
      </c>
      <c r="H942">
        <f>'GT Data'!O944/1000</f>
        <v>0</v>
      </c>
      <c r="I942">
        <f>'GT Data'!P944/1000</f>
        <v>0</v>
      </c>
      <c r="J942">
        <f>'GT Data'!Q944/1000</f>
        <v>0</v>
      </c>
      <c r="K942">
        <f>'GT Data'!R944/1000</f>
        <v>0</v>
      </c>
      <c r="L942">
        <f>'GT Data'!S944/1000</f>
        <v>0</v>
      </c>
      <c r="M942">
        <f>'GT Data'!T944/1000</f>
        <v>0</v>
      </c>
      <c r="N942">
        <f>'GT Data'!H944/1000</f>
        <v>0</v>
      </c>
      <c r="O942">
        <f>'GT Data'!I944/1000</f>
        <v>0</v>
      </c>
      <c r="P942">
        <f>'GT Data'!J944/1000</f>
        <v>0</v>
      </c>
      <c r="Q942">
        <f>'GT Data'!U944</f>
        <v>0</v>
      </c>
      <c r="R942">
        <f>'GT Data'!V944</f>
        <v>0</v>
      </c>
      <c r="S942">
        <f>'GT Data'!W944</f>
        <v>0</v>
      </c>
    </row>
    <row r="943" spans="1:19" x14ac:dyDescent="0.3">
      <c r="A943">
        <f>'GT Data'!A945</f>
        <v>0</v>
      </c>
      <c r="B943">
        <f>'GT Data'!E945/1000</f>
        <v>0</v>
      </c>
      <c r="C943">
        <f>'GT Data'!F945/1000</f>
        <v>0</v>
      </c>
      <c r="D943">
        <f>'GT Data'!G945/1000</f>
        <v>0</v>
      </c>
      <c r="E943">
        <f>'GT Data'!K945/1000</f>
        <v>0</v>
      </c>
      <c r="F943">
        <f>'GT Data'!L945/1000</f>
        <v>0</v>
      </c>
      <c r="G943">
        <f>'GT Data'!M945/1000</f>
        <v>0</v>
      </c>
      <c r="H943">
        <f>'GT Data'!O945/1000</f>
        <v>0</v>
      </c>
      <c r="I943">
        <f>'GT Data'!P945/1000</f>
        <v>0</v>
      </c>
      <c r="J943">
        <f>'GT Data'!Q945/1000</f>
        <v>0</v>
      </c>
      <c r="K943">
        <f>'GT Data'!R945/1000</f>
        <v>0</v>
      </c>
      <c r="L943">
        <f>'GT Data'!S945/1000</f>
        <v>0</v>
      </c>
      <c r="M943">
        <f>'GT Data'!T945/1000</f>
        <v>0</v>
      </c>
      <c r="N943">
        <f>'GT Data'!H945/1000</f>
        <v>0</v>
      </c>
      <c r="O943">
        <f>'GT Data'!I945/1000</f>
        <v>0</v>
      </c>
      <c r="P943">
        <f>'GT Data'!J945/1000</f>
        <v>0</v>
      </c>
      <c r="Q943">
        <f>'GT Data'!U945</f>
        <v>0</v>
      </c>
      <c r="R943">
        <f>'GT Data'!V945</f>
        <v>0</v>
      </c>
      <c r="S943">
        <f>'GT Data'!W945</f>
        <v>0</v>
      </c>
    </row>
    <row r="944" spans="1:19" x14ac:dyDescent="0.3">
      <c r="A944">
        <f>'GT Data'!A946</f>
        <v>0</v>
      </c>
      <c r="B944">
        <f>'GT Data'!E946/1000</f>
        <v>0</v>
      </c>
      <c r="C944">
        <f>'GT Data'!F946/1000</f>
        <v>0</v>
      </c>
      <c r="D944">
        <f>'GT Data'!G946/1000</f>
        <v>0</v>
      </c>
      <c r="E944">
        <f>'GT Data'!K946/1000</f>
        <v>0</v>
      </c>
      <c r="F944">
        <f>'GT Data'!L946/1000</f>
        <v>0</v>
      </c>
      <c r="G944">
        <f>'GT Data'!M946/1000</f>
        <v>0</v>
      </c>
      <c r="H944">
        <f>'GT Data'!O946/1000</f>
        <v>0</v>
      </c>
      <c r="I944">
        <f>'GT Data'!P946/1000</f>
        <v>0</v>
      </c>
      <c r="J944">
        <f>'GT Data'!Q946/1000</f>
        <v>0</v>
      </c>
      <c r="K944">
        <f>'GT Data'!R946/1000</f>
        <v>0</v>
      </c>
      <c r="L944">
        <f>'GT Data'!S946/1000</f>
        <v>0</v>
      </c>
      <c r="M944">
        <f>'GT Data'!T946/1000</f>
        <v>0</v>
      </c>
      <c r="N944">
        <f>'GT Data'!H946/1000</f>
        <v>0</v>
      </c>
      <c r="O944">
        <f>'GT Data'!I946/1000</f>
        <v>0</v>
      </c>
      <c r="P944">
        <f>'GT Data'!J946/1000</f>
        <v>0</v>
      </c>
      <c r="Q944">
        <f>'GT Data'!U946</f>
        <v>0</v>
      </c>
      <c r="R944">
        <f>'GT Data'!V946</f>
        <v>0</v>
      </c>
      <c r="S944">
        <f>'GT Data'!W946</f>
        <v>0</v>
      </c>
    </row>
    <row r="945" spans="1:19" x14ac:dyDescent="0.3">
      <c r="A945">
        <f>'GT Data'!A947</f>
        <v>0</v>
      </c>
      <c r="B945">
        <f>'GT Data'!E947/1000</f>
        <v>0</v>
      </c>
      <c r="C945">
        <f>'GT Data'!F947/1000</f>
        <v>0</v>
      </c>
      <c r="D945">
        <f>'GT Data'!G947/1000</f>
        <v>0</v>
      </c>
      <c r="E945">
        <f>'GT Data'!K947/1000</f>
        <v>0</v>
      </c>
      <c r="F945">
        <f>'GT Data'!L947/1000</f>
        <v>0</v>
      </c>
      <c r="G945">
        <f>'GT Data'!M947/1000</f>
        <v>0</v>
      </c>
      <c r="H945">
        <f>'GT Data'!O947/1000</f>
        <v>0</v>
      </c>
      <c r="I945">
        <f>'GT Data'!P947/1000</f>
        <v>0</v>
      </c>
      <c r="J945">
        <f>'GT Data'!Q947/1000</f>
        <v>0</v>
      </c>
      <c r="K945">
        <f>'GT Data'!R947/1000</f>
        <v>0</v>
      </c>
      <c r="L945">
        <f>'GT Data'!S947/1000</f>
        <v>0</v>
      </c>
      <c r="M945">
        <f>'GT Data'!T947/1000</f>
        <v>0</v>
      </c>
      <c r="N945">
        <f>'GT Data'!H947/1000</f>
        <v>0</v>
      </c>
      <c r="O945">
        <f>'GT Data'!I947/1000</f>
        <v>0</v>
      </c>
      <c r="P945">
        <f>'GT Data'!J947/1000</f>
        <v>0</v>
      </c>
      <c r="Q945">
        <f>'GT Data'!U947</f>
        <v>0</v>
      </c>
      <c r="R945">
        <f>'GT Data'!V947</f>
        <v>0</v>
      </c>
      <c r="S945">
        <f>'GT Data'!W947</f>
        <v>0</v>
      </c>
    </row>
    <row r="946" spans="1:19" x14ac:dyDescent="0.3">
      <c r="A946">
        <f>'GT Data'!A948</f>
        <v>0</v>
      </c>
      <c r="B946">
        <f>'GT Data'!E948/1000</f>
        <v>0</v>
      </c>
      <c r="C946">
        <f>'GT Data'!F948/1000</f>
        <v>0</v>
      </c>
      <c r="D946">
        <f>'GT Data'!G948/1000</f>
        <v>0</v>
      </c>
      <c r="E946">
        <f>'GT Data'!K948/1000</f>
        <v>0</v>
      </c>
      <c r="F946">
        <f>'GT Data'!L948/1000</f>
        <v>0</v>
      </c>
      <c r="G946">
        <f>'GT Data'!M948/1000</f>
        <v>0</v>
      </c>
      <c r="H946">
        <f>'GT Data'!O948/1000</f>
        <v>0</v>
      </c>
      <c r="I946">
        <f>'GT Data'!P948/1000</f>
        <v>0</v>
      </c>
      <c r="J946">
        <f>'GT Data'!Q948/1000</f>
        <v>0</v>
      </c>
      <c r="K946">
        <f>'GT Data'!R948/1000</f>
        <v>0</v>
      </c>
      <c r="L946">
        <f>'GT Data'!S948/1000</f>
        <v>0</v>
      </c>
      <c r="M946">
        <f>'GT Data'!T948/1000</f>
        <v>0</v>
      </c>
      <c r="N946">
        <f>'GT Data'!H948/1000</f>
        <v>0</v>
      </c>
      <c r="O946">
        <f>'GT Data'!I948/1000</f>
        <v>0</v>
      </c>
      <c r="P946">
        <f>'GT Data'!J948/1000</f>
        <v>0</v>
      </c>
      <c r="Q946">
        <f>'GT Data'!U948</f>
        <v>0</v>
      </c>
      <c r="R946">
        <f>'GT Data'!V948</f>
        <v>0</v>
      </c>
      <c r="S946">
        <f>'GT Data'!W948</f>
        <v>0</v>
      </c>
    </row>
    <row r="947" spans="1:19" x14ac:dyDescent="0.3">
      <c r="A947">
        <f>'GT Data'!A949</f>
        <v>0</v>
      </c>
      <c r="B947">
        <f>'GT Data'!E949/1000</f>
        <v>0</v>
      </c>
      <c r="C947">
        <f>'GT Data'!F949/1000</f>
        <v>0</v>
      </c>
      <c r="D947">
        <f>'GT Data'!G949/1000</f>
        <v>0</v>
      </c>
      <c r="E947">
        <f>'GT Data'!K949/1000</f>
        <v>0</v>
      </c>
      <c r="F947">
        <f>'GT Data'!L949/1000</f>
        <v>0</v>
      </c>
      <c r="G947">
        <f>'GT Data'!M949/1000</f>
        <v>0</v>
      </c>
      <c r="H947">
        <f>'GT Data'!O949/1000</f>
        <v>0</v>
      </c>
      <c r="I947">
        <f>'GT Data'!P949/1000</f>
        <v>0</v>
      </c>
      <c r="J947">
        <f>'GT Data'!Q949/1000</f>
        <v>0</v>
      </c>
      <c r="K947">
        <f>'GT Data'!R949/1000</f>
        <v>0</v>
      </c>
      <c r="L947">
        <f>'GT Data'!S949/1000</f>
        <v>0</v>
      </c>
      <c r="M947">
        <f>'GT Data'!T949/1000</f>
        <v>0</v>
      </c>
      <c r="N947">
        <f>'GT Data'!H949/1000</f>
        <v>0</v>
      </c>
      <c r="O947">
        <f>'GT Data'!I949/1000</f>
        <v>0</v>
      </c>
      <c r="P947">
        <f>'GT Data'!J949/1000</f>
        <v>0</v>
      </c>
      <c r="Q947">
        <f>'GT Data'!U949</f>
        <v>0</v>
      </c>
      <c r="R947">
        <f>'GT Data'!V949</f>
        <v>0</v>
      </c>
      <c r="S947">
        <f>'GT Data'!W949</f>
        <v>0</v>
      </c>
    </row>
    <row r="948" spans="1:19" x14ac:dyDescent="0.3">
      <c r="A948">
        <f>'GT Data'!A950</f>
        <v>0</v>
      </c>
      <c r="B948">
        <f>'GT Data'!E950/1000</f>
        <v>0</v>
      </c>
      <c r="C948">
        <f>'GT Data'!F950/1000</f>
        <v>0</v>
      </c>
      <c r="D948">
        <f>'GT Data'!G950/1000</f>
        <v>0</v>
      </c>
      <c r="E948">
        <f>'GT Data'!K950/1000</f>
        <v>0</v>
      </c>
      <c r="F948">
        <f>'GT Data'!L950/1000</f>
        <v>0</v>
      </c>
      <c r="G948">
        <f>'GT Data'!M950/1000</f>
        <v>0</v>
      </c>
      <c r="H948">
        <f>'GT Data'!O950/1000</f>
        <v>0</v>
      </c>
      <c r="I948">
        <f>'GT Data'!P950/1000</f>
        <v>0</v>
      </c>
      <c r="J948">
        <f>'GT Data'!Q950/1000</f>
        <v>0</v>
      </c>
      <c r="K948">
        <f>'GT Data'!R950/1000</f>
        <v>0</v>
      </c>
      <c r="L948">
        <f>'GT Data'!S950/1000</f>
        <v>0</v>
      </c>
      <c r="M948">
        <f>'GT Data'!T950/1000</f>
        <v>0</v>
      </c>
      <c r="N948">
        <f>'GT Data'!H950/1000</f>
        <v>0</v>
      </c>
      <c r="O948">
        <f>'GT Data'!I950/1000</f>
        <v>0</v>
      </c>
      <c r="P948">
        <f>'GT Data'!J950/1000</f>
        <v>0</v>
      </c>
      <c r="Q948">
        <f>'GT Data'!U950</f>
        <v>0</v>
      </c>
      <c r="R948">
        <f>'GT Data'!V950</f>
        <v>0</v>
      </c>
      <c r="S948">
        <f>'GT Data'!W950</f>
        <v>0</v>
      </c>
    </row>
    <row r="949" spans="1:19" x14ac:dyDescent="0.3">
      <c r="A949">
        <f>'GT Data'!A951</f>
        <v>0</v>
      </c>
      <c r="B949">
        <f>'GT Data'!E951/1000</f>
        <v>0</v>
      </c>
      <c r="C949">
        <f>'GT Data'!F951/1000</f>
        <v>0</v>
      </c>
      <c r="D949">
        <f>'GT Data'!G951/1000</f>
        <v>0</v>
      </c>
      <c r="E949">
        <f>'GT Data'!K951/1000</f>
        <v>0</v>
      </c>
      <c r="F949">
        <f>'GT Data'!L951/1000</f>
        <v>0</v>
      </c>
      <c r="G949">
        <f>'GT Data'!M951/1000</f>
        <v>0</v>
      </c>
      <c r="H949">
        <f>'GT Data'!O951/1000</f>
        <v>0</v>
      </c>
      <c r="I949">
        <f>'GT Data'!P951/1000</f>
        <v>0</v>
      </c>
      <c r="J949">
        <f>'GT Data'!Q951/1000</f>
        <v>0</v>
      </c>
      <c r="K949">
        <f>'GT Data'!R951/1000</f>
        <v>0</v>
      </c>
      <c r="L949">
        <f>'GT Data'!S951/1000</f>
        <v>0</v>
      </c>
      <c r="M949">
        <f>'GT Data'!T951/1000</f>
        <v>0</v>
      </c>
      <c r="N949">
        <f>'GT Data'!H951/1000</f>
        <v>0</v>
      </c>
      <c r="O949">
        <f>'GT Data'!I951/1000</f>
        <v>0</v>
      </c>
      <c r="P949">
        <f>'GT Data'!J951/1000</f>
        <v>0</v>
      </c>
      <c r="Q949">
        <f>'GT Data'!U951</f>
        <v>0</v>
      </c>
      <c r="R949">
        <f>'GT Data'!V951</f>
        <v>0</v>
      </c>
      <c r="S949">
        <f>'GT Data'!W951</f>
        <v>0</v>
      </c>
    </row>
    <row r="950" spans="1:19" x14ac:dyDescent="0.3">
      <c r="A950">
        <f>'GT Data'!A952</f>
        <v>0</v>
      </c>
      <c r="B950">
        <f>'GT Data'!E952/1000</f>
        <v>0</v>
      </c>
      <c r="C950">
        <f>'GT Data'!F952/1000</f>
        <v>0</v>
      </c>
      <c r="D950">
        <f>'GT Data'!G952/1000</f>
        <v>0</v>
      </c>
      <c r="E950">
        <f>'GT Data'!K952/1000</f>
        <v>0</v>
      </c>
      <c r="F950">
        <f>'GT Data'!L952/1000</f>
        <v>0</v>
      </c>
      <c r="G950">
        <f>'GT Data'!M952/1000</f>
        <v>0</v>
      </c>
      <c r="H950">
        <f>'GT Data'!O952/1000</f>
        <v>0</v>
      </c>
      <c r="I950">
        <f>'GT Data'!P952/1000</f>
        <v>0</v>
      </c>
      <c r="J950">
        <f>'GT Data'!Q952/1000</f>
        <v>0</v>
      </c>
      <c r="K950">
        <f>'GT Data'!R952/1000</f>
        <v>0</v>
      </c>
      <c r="L950">
        <f>'GT Data'!S952/1000</f>
        <v>0</v>
      </c>
      <c r="M950">
        <f>'GT Data'!T952/1000</f>
        <v>0</v>
      </c>
      <c r="N950">
        <f>'GT Data'!H952/1000</f>
        <v>0</v>
      </c>
      <c r="O950">
        <f>'GT Data'!I952/1000</f>
        <v>0</v>
      </c>
      <c r="P950">
        <f>'GT Data'!J952/1000</f>
        <v>0</v>
      </c>
      <c r="Q950">
        <f>'GT Data'!U952</f>
        <v>0</v>
      </c>
      <c r="R950">
        <f>'GT Data'!V952</f>
        <v>0</v>
      </c>
      <c r="S950">
        <f>'GT Data'!W952</f>
        <v>0</v>
      </c>
    </row>
    <row r="951" spans="1:19" x14ac:dyDescent="0.3">
      <c r="A951">
        <f>'GT Data'!A953</f>
        <v>0</v>
      </c>
      <c r="B951">
        <f>'GT Data'!E953/1000</f>
        <v>0</v>
      </c>
      <c r="C951">
        <f>'GT Data'!F953/1000</f>
        <v>0</v>
      </c>
      <c r="D951">
        <f>'GT Data'!G953/1000</f>
        <v>0</v>
      </c>
      <c r="E951">
        <f>'GT Data'!K953/1000</f>
        <v>0</v>
      </c>
      <c r="F951">
        <f>'GT Data'!L953/1000</f>
        <v>0</v>
      </c>
      <c r="G951">
        <f>'GT Data'!M953/1000</f>
        <v>0</v>
      </c>
      <c r="H951">
        <f>'GT Data'!O953/1000</f>
        <v>0</v>
      </c>
      <c r="I951">
        <f>'GT Data'!P953/1000</f>
        <v>0</v>
      </c>
      <c r="J951">
        <f>'GT Data'!Q953/1000</f>
        <v>0</v>
      </c>
      <c r="K951">
        <f>'GT Data'!R953/1000</f>
        <v>0</v>
      </c>
      <c r="L951">
        <f>'GT Data'!S953/1000</f>
        <v>0</v>
      </c>
      <c r="M951">
        <f>'GT Data'!T953/1000</f>
        <v>0</v>
      </c>
      <c r="N951">
        <f>'GT Data'!H953/1000</f>
        <v>0</v>
      </c>
      <c r="O951">
        <f>'GT Data'!I953/1000</f>
        <v>0</v>
      </c>
      <c r="P951">
        <f>'GT Data'!J953/1000</f>
        <v>0</v>
      </c>
      <c r="Q951">
        <f>'GT Data'!U953</f>
        <v>0</v>
      </c>
      <c r="R951">
        <f>'GT Data'!V953</f>
        <v>0</v>
      </c>
      <c r="S951">
        <f>'GT Data'!W953</f>
        <v>0</v>
      </c>
    </row>
    <row r="952" spans="1:19" x14ac:dyDescent="0.3">
      <c r="A952">
        <f>'GT Data'!A954</f>
        <v>0</v>
      </c>
      <c r="B952">
        <f>'GT Data'!E954/1000</f>
        <v>0</v>
      </c>
      <c r="C952">
        <f>'GT Data'!F954/1000</f>
        <v>0</v>
      </c>
      <c r="D952">
        <f>'GT Data'!G954/1000</f>
        <v>0</v>
      </c>
      <c r="E952">
        <f>'GT Data'!K954/1000</f>
        <v>0</v>
      </c>
      <c r="F952">
        <f>'GT Data'!L954/1000</f>
        <v>0</v>
      </c>
      <c r="G952">
        <f>'GT Data'!M954/1000</f>
        <v>0</v>
      </c>
      <c r="H952">
        <f>'GT Data'!O954/1000</f>
        <v>0</v>
      </c>
      <c r="I952">
        <f>'GT Data'!P954/1000</f>
        <v>0</v>
      </c>
      <c r="J952">
        <f>'GT Data'!Q954/1000</f>
        <v>0</v>
      </c>
      <c r="K952">
        <f>'GT Data'!R954/1000</f>
        <v>0</v>
      </c>
      <c r="L952">
        <f>'GT Data'!S954/1000</f>
        <v>0</v>
      </c>
      <c r="M952">
        <f>'GT Data'!T954/1000</f>
        <v>0</v>
      </c>
      <c r="N952">
        <f>'GT Data'!H954/1000</f>
        <v>0</v>
      </c>
      <c r="O952">
        <f>'GT Data'!I954/1000</f>
        <v>0</v>
      </c>
      <c r="P952">
        <f>'GT Data'!J954/1000</f>
        <v>0</v>
      </c>
      <c r="Q952">
        <f>'GT Data'!U954</f>
        <v>0</v>
      </c>
      <c r="R952">
        <f>'GT Data'!V954</f>
        <v>0</v>
      </c>
      <c r="S952">
        <f>'GT Data'!W954</f>
        <v>0</v>
      </c>
    </row>
    <row r="953" spans="1:19" x14ac:dyDescent="0.3">
      <c r="A953">
        <f>'GT Data'!A955</f>
        <v>0</v>
      </c>
      <c r="B953">
        <f>'GT Data'!E955/1000</f>
        <v>0</v>
      </c>
      <c r="C953">
        <f>'GT Data'!F955/1000</f>
        <v>0</v>
      </c>
      <c r="D953">
        <f>'GT Data'!G955/1000</f>
        <v>0</v>
      </c>
      <c r="E953">
        <f>'GT Data'!K955/1000</f>
        <v>0</v>
      </c>
      <c r="F953">
        <f>'GT Data'!L955/1000</f>
        <v>0</v>
      </c>
      <c r="G953">
        <f>'GT Data'!M955/1000</f>
        <v>0</v>
      </c>
      <c r="H953">
        <f>'GT Data'!O955/1000</f>
        <v>0</v>
      </c>
      <c r="I953">
        <f>'GT Data'!P955/1000</f>
        <v>0</v>
      </c>
      <c r="J953">
        <f>'GT Data'!Q955/1000</f>
        <v>0</v>
      </c>
      <c r="K953">
        <f>'GT Data'!R955/1000</f>
        <v>0</v>
      </c>
      <c r="L953">
        <f>'GT Data'!S955/1000</f>
        <v>0</v>
      </c>
      <c r="M953">
        <f>'GT Data'!T955/1000</f>
        <v>0</v>
      </c>
      <c r="N953">
        <f>'GT Data'!H955/1000</f>
        <v>0</v>
      </c>
      <c r="O953">
        <f>'GT Data'!I955/1000</f>
        <v>0</v>
      </c>
      <c r="P953">
        <f>'GT Data'!J955/1000</f>
        <v>0</v>
      </c>
      <c r="Q953">
        <f>'GT Data'!U955</f>
        <v>0</v>
      </c>
      <c r="R953">
        <f>'GT Data'!V955</f>
        <v>0</v>
      </c>
      <c r="S953">
        <f>'GT Data'!W955</f>
        <v>0</v>
      </c>
    </row>
    <row r="954" spans="1:19" x14ac:dyDescent="0.3">
      <c r="A954">
        <f>'GT Data'!A956</f>
        <v>0</v>
      </c>
      <c r="B954">
        <f>'GT Data'!E956/1000</f>
        <v>0</v>
      </c>
      <c r="C954">
        <f>'GT Data'!F956/1000</f>
        <v>0</v>
      </c>
      <c r="D954">
        <f>'GT Data'!G956/1000</f>
        <v>0</v>
      </c>
      <c r="E954">
        <f>'GT Data'!K956/1000</f>
        <v>0</v>
      </c>
      <c r="F954">
        <f>'GT Data'!L956/1000</f>
        <v>0</v>
      </c>
      <c r="G954">
        <f>'GT Data'!M956/1000</f>
        <v>0</v>
      </c>
      <c r="H954">
        <f>'GT Data'!O956/1000</f>
        <v>0</v>
      </c>
      <c r="I954">
        <f>'GT Data'!P956/1000</f>
        <v>0</v>
      </c>
      <c r="J954">
        <f>'GT Data'!Q956/1000</f>
        <v>0</v>
      </c>
      <c r="K954">
        <f>'GT Data'!R956/1000</f>
        <v>0</v>
      </c>
      <c r="L954">
        <f>'GT Data'!S956/1000</f>
        <v>0</v>
      </c>
      <c r="M954">
        <f>'GT Data'!T956/1000</f>
        <v>0</v>
      </c>
      <c r="N954">
        <f>'GT Data'!H956/1000</f>
        <v>0</v>
      </c>
      <c r="O954">
        <f>'GT Data'!I956/1000</f>
        <v>0</v>
      </c>
      <c r="P954">
        <f>'GT Data'!J956/1000</f>
        <v>0</v>
      </c>
      <c r="Q954">
        <f>'GT Data'!U956</f>
        <v>0</v>
      </c>
      <c r="R954">
        <f>'GT Data'!V956</f>
        <v>0</v>
      </c>
      <c r="S954">
        <f>'GT Data'!W956</f>
        <v>0</v>
      </c>
    </row>
    <row r="955" spans="1:19" x14ac:dyDescent="0.3">
      <c r="A955">
        <f>'GT Data'!A957</f>
        <v>0</v>
      </c>
      <c r="B955">
        <f>'GT Data'!E957/1000</f>
        <v>0</v>
      </c>
      <c r="C955">
        <f>'GT Data'!F957/1000</f>
        <v>0</v>
      </c>
      <c r="D955">
        <f>'GT Data'!G957/1000</f>
        <v>0</v>
      </c>
      <c r="E955">
        <f>'GT Data'!K957/1000</f>
        <v>0</v>
      </c>
      <c r="F955">
        <f>'GT Data'!L957/1000</f>
        <v>0</v>
      </c>
      <c r="G955">
        <f>'GT Data'!M957/1000</f>
        <v>0</v>
      </c>
      <c r="H955">
        <f>'GT Data'!O957/1000</f>
        <v>0</v>
      </c>
      <c r="I955">
        <f>'GT Data'!P957/1000</f>
        <v>0</v>
      </c>
      <c r="J955">
        <f>'GT Data'!Q957/1000</f>
        <v>0</v>
      </c>
      <c r="K955">
        <f>'GT Data'!R957/1000</f>
        <v>0</v>
      </c>
      <c r="L955">
        <f>'GT Data'!S957/1000</f>
        <v>0</v>
      </c>
      <c r="M955">
        <f>'GT Data'!T957/1000</f>
        <v>0</v>
      </c>
      <c r="N955">
        <f>'GT Data'!H957/1000</f>
        <v>0</v>
      </c>
      <c r="O955">
        <f>'GT Data'!I957/1000</f>
        <v>0</v>
      </c>
      <c r="P955">
        <f>'GT Data'!J957/1000</f>
        <v>0</v>
      </c>
      <c r="Q955">
        <f>'GT Data'!U957</f>
        <v>0</v>
      </c>
      <c r="R955">
        <f>'GT Data'!V957</f>
        <v>0</v>
      </c>
      <c r="S955">
        <f>'GT Data'!W957</f>
        <v>0</v>
      </c>
    </row>
    <row r="956" spans="1:19" x14ac:dyDescent="0.3">
      <c r="A956">
        <f>'GT Data'!A958</f>
        <v>0</v>
      </c>
      <c r="B956">
        <f>'GT Data'!E958/1000</f>
        <v>0</v>
      </c>
      <c r="C956">
        <f>'GT Data'!F958/1000</f>
        <v>0</v>
      </c>
      <c r="D956">
        <f>'GT Data'!G958/1000</f>
        <v>0</v>
      </c>
      <c r="E956">
        <f>'GT Data'!K958/1000</f>
        <v>0</v>
      </c>
      <c r="F956">
        <f>'GT Data'!L958/1000</f>
        <v>0</v>
      </c>
      <c r="G956">
        <f>'GT Data'!M958/1000</f>
        <v>0</v>
      </c>
      <c r="H956">
        <f>'GT Data'!O958/1000</f>
        <v>0</v>
      </c>
      <c r="I956">
        <f>'GT Data'!P958/1000</f>
        <v>0</v>
      </c>
      <c r="J956">
        <f>'GT Data'!Q958/1000</f>
        <v>0</v>
      </c>
      <c r="K956">
        <f>'GT Data'!R958/1000</f>
        <v>0</v>
      </c>
      <c r="L956">
        <f>'GT Data'!S958/1000</f>
        <v>0</v>
      </c>
      <c r="M956">
        <f>'GT Data'!T958/1000</f>
        <v>0</v>
      </c>
      <c r="N956">
        <f>'GT Data'!H958/1000</f>
        <v>0</v>
      </c>
      <c r="O956">
        <f>'GT Data'!I958/1000</f>
        <v>0</v>
      </c>
      <c r="P956">
        <f>'GT Data'!J958/1000</f>
        <v>0</v>
      </c>
      <c r="Q956">
        <f>'GT Data'!U958</f>
        <v>0</v>
      </c>
      <c r="R956">
        <f>'GT Data'!V958</f>
        <v>0</v>
      </c>
      <c r="S956">
        <f>'GT Data'!W958</f>
        <v>0</v>
      </c>
    </row>
    <row r="957" spans="1:19" x14ac:dyDescent="0.3">
      <c r="A957">
        <f>'GT Data'!A959</f>
        <v>0</v>
      </c>
      <c r="B957">
        <f>'GT Data'!E959/1000</f>
        <v>0</v>
      </c>
      <c r="C957">
        <f>'GT Data'!F959/1000</f>
        <v>0</v>
      </c>
      <c r="D957">
        <f>'GT Data'!G959/1000</f>
        <v>0</v>
      </c>
      <c r="E957">
        <f>'GT Data'!K959/1000</f>
        <v>0</v>
      </c>
      <c r="F957">
        <f>'GT Data'!L959/1000</f>
        <v>0</v>
      </c>
      <c r="G957">
        <f>'GT Data'!M959/1000</f>
        <v>0</v>
      </c>
      <c r="H957">
        <f>'GT Data'!O959/1000</f>
        <v>0</v>
      </c>
      <c r="I957">
        <f>'GT Data'!P959/1000</f>
        <v>0</v>
      </c>
      <c r="J957">
        <f>'GT Data'!Q959/1000</f>
        <v>0</v>
      </c>
      <c r="K957">
        <f>'GT Data'!R959/1000</f>
        <v>0</v>
      </c>
      <c r="L957">
        <f>'GT Data'!S959/1000</f>
        <v>0</v>
      </c>
      <c r="M957">
        <f>'GT Data'!T959/1000</f>
        <v>0</v>
      </c>
      <c r="N957">
        <f>'GT Data'!H959/1000</f>
        <v>0</v>
      </c>
      <c r="O957">
        <f>'GT Data'!I959/1000</f>
        <v>0</v>
      </c>
      <c r="P957">
        <f>'GT Data'!J959/1000</f>
        <v>0</v>
      </c>
      <c r="Q957">
        <f>'GT Data'!U959</f>
        <v>0</v>
      </c>
      <c r="R957">
        <f>'GT Data'!V959</f>
        <v>0</v>
      </c>
      <c r="S957">
        <f>'GT Data'!W959</f>
        <v>0</v>
      </c>
    </row>
    <row r="958" spans="1:19" x14ac:dyDescent="0.3">
      <c r="A958">
        <f>'GT Data'!A960</f>
        <v>0</v>
      </c>
      <c r="B958">
        <f>'GT Data'!E960/1000</f>
        <v>0</v>
      </c>
      <c r="C958">
        <f>'GT Data'!F960/1000</f>
        <v>0</v>
      </c>
      <c r="D958">
        <f>'GT Data'!G960/1000</f>
        <v>0</v>
      </c>
      <c r="E958">
        <f>'GT Data'!K960/1000</f>
        <v>0</v>
      </c>
      <c r="F958">
        <f>'GT Data'!L960/1000</f>
        <v>0</v>
      </c>
      <c r="G958">
        <f>'GT Data'!M960/1000</f>
        <v>0</v>
      </c>
      <c r="H958">
        <f>'GT Data'!O960/1000</f>
        <v>0</v>
      </c>
      <c r="I958">
        <f>'GT Data'!P960/1000</f>
        <v>0</v>
      </c>
      <c r="J958">
        <f>'GT Data'!Q960/1000</f>
        <v>0</v>
      </c>
      <c r="K958">
        <f>'GT Data'!R960/1000</f>
        <v>0</v>
      </c>
      <c r="L958">
        <f>'GT Data'!S960/1000</f>
        <v>0</v>
      </c>
      <c r="M958">
        <f>'GT Data'!T960/1000</f>
        <v>0</v>
      </c>
      <c r="N958">
        <f>'GT Data'!H960/1000</f>
        <v>0</v>
      </c>
      <c r="O958">
        <f>'GT Data'!I960/1000</f>
        <v>0</v>
      </c>
      <c r="P958">
        <f>'GT Data'!J960/1000</f>
        <v>0</v>
      </c>
      <c r="Q958">
        <f>'GT Data'!U960</f>
        <v>0</v>
      </c>
      <c r="R958">
        <f>'GT Data'!V960</f>
        <v>0</v>
      </c>
      <c r="S958">
        <f>'GT Data'!W960</f>
        <v>0</v>
      </c>
    </row>
    <row r="959" spans="1:19" x14ac:dyDescent="0.3">
      <c r="A959">
        <f>'GT Data'!A961</f>
        <v>0</v>
      </c>
      <c r="B959">
        <f>'GT Data'!E961/1000</f>
        <v>0</v>
      </c>
      <c r="C959">
        <f>'GT Data'!F961/1000</f>
        <v>0</v>
      </c>
      <c r="D959">
        <f>'GT Data'!G961/1000</f>
        <v>0</v>
      </c>
      <c r="E959">
        <f>'GT Data'!K961/1000</f>
        <v>0</v>
      </c>
      <c r="F959">
        <f>'GT Data'!L961/1000</f>
        <v>0</v>
      </c>
      <c r="G959">
        <f>'GT Data'!M961/1000</f>
        <v>0</v>
      </c>
      <c r="H959">
        <f>'GT Data'!O961/1000</f>
        <v>0</v>
      </c>
      <c r="I959">
        <f>'GT Data'!P961/1000</f>
        <v>0</v>
      </c>
      <c r="J959">
        <f>'GT Data'!Q961/1000</f>
        <v>0</v>
      </c>
      <c r="K959">
        <f>'GT Data'!R961/1000</f>
        <v>0</v>
      </c>
      <c r="L959">
        <f>'GT Data'!S961/1000</f>
        <v>0</v>
      </c>
      <c r="M959">
        <f>'GT Data'!T961/1000</f>
        <v>0</v>
      </c>
      <c r="N959">
        <f>'GT Data'!H961/1000</f>
        <v>0</v>
      </c>
      <c r="O959">
        <f>'GT Data'!I961/1000</f>
        <v>0</v>
      </c>
      <c r="P959">
        <f>'GT Data'!J961/1000</f>
        <v>0</v>
      </c>
      <c r="Q959">
        <f>'GT Data'!U961</f>
        <v>0</v>
      </c>
      <c r="R959">
        <f>'GT Data'!V961</f>
        <v>0</v>
      </c>
      <c r="S959">
        <f>'GT Data'!W961</f>
        <v>0</v>
      </c>
    </row>
    <row r="960" spans="1:19" x14ac:dyDescent="0.3">
      <c r="A960">
        <f>'GT Data'!A962</f>
        <v>0</v>
      </c>
      <c r="B960">
        <f>'GT Data'!E962/1000</f>
        <v>0</v>
      </c>
      <c r="C960">
        <f>'GT Data'!F962/1000</f>
        <v>0</v>
      </c>
      <c r="D960">
        <f>'GT Data'!G962/1000</f>
        <v>0</v>
      </c>
      <c r="E960">
        <f>'GT Data'!K962/1000</f>
        <v>0</v>
      </c>
      <c r="F960">
        <f>'GT Data'!L962/1000</f>
        <v>0</v>
      </c>
      <c r="G960">
        <f>'GT Data'!M962/1000</f>
        <v>0</v>
      </c>
      <c r="H960">
        <f>'GT Data'!O962/1000</f>
        <v>0</v>
      </c>
      <c r="I960">
        <f>'GT Data'!P962/1000</f>
        <v>0</v>
      </c>
      <c r="J960">
        <f>'GT Data'!Q962/1000</f>
        <v>0</v>
      </c>
      <c r="K960">
        <f>'GT Data'!R962/1000</f>
        <v>0</v>
      </c>
      <c r="L960">
        <f>'GT Data'!S962/1000</f>
        <v>0</v>
      </c>
      <c r="M960">
        <f>'GT Data'!T962/1000</f>
        <v>0</v>
      </c>
      <c r="N960">
        <f>'GT Data'!H962/1000</f>
        <v>0</v>
      </c>
      <c r="O960">
        <f>'GT Data'!I962/1000</f>
        <v>0</v>
      </c>
      <c r="P960">
        <f>'GT Data'!J962/1000</f>
        <v>0</v>
      </c>
      <c r="Q960">
        <f>'GT Data'!U962</f>
        <v>0</v>
      </c>
      <c r="R960">
        <f>'GT Data'!V962</f>
        <v>0</v>
      </c>
      <c r="S960">
        <f>'GT Data'!W962</f>
        <v>0</v>
      </c>
    </row>
    <row r="961" spans="1:19" x14ac:dyDescent="0.3">
      <c r="A961">
        <f>'GT Data'!A963</f>
        <v>0</v>
      </c>
      <c r="B961">
        <f>'GT Data'!E963/1000</f>
        <v>0</v>
      </c>
      <c r="C961">
        <f>'GT Data'!F963/1000</f>
        <v>0</v>
      </c>
      <c r="D961">
        <f>'GT Data'!G963/1000</f>
        <v>0</v>
      </c>
      <c r="E961">
        <f>'GT Data'!K963/1000</f>
        <v>0</v>
      </c>
      <c r="F961">
        <f>'GT Data'!L963/1000</f>
        <v>0</v>
      </c>
      <c r="G961">
        <f>'GT Data'!M963/1000</f>
        <v>0</v>
      </c>
      <c r="H961">
        <f>'GT Data'!O963/1000</f>
        <v>0</v>
      </c>
      <c r="I961">
        <f>'GT Data'!P963/1000</f>
        <v>0</v>
      </c>
      <c r="J961">
        <f>'GT Data'!Q963/1000</f>
        <v>0</v>
      </c>
      <c r="K961">
        <f>'GT Data'!R963/1000</f>
        <v>0</v>
      </c>
      <c r="L961">
        <f>'GT Data'!S963/1000</f>
        <v>0</v>
      </c>
      <c r="M961">
        <f>'GT Data'!T963/1000</f>
        <v>0</v>
      </c>
      <c r="N961">
        <f>'GT Data'!H963/1000</f>
        <v>0</v>
      </c>
      <c r="O961">
        <f>'GT Data'!I963/1000</f>
        <v>0</v>
      </c>
      <c r="P961">
        <f>'GT Data'!J963/1000</f>
        <v>0</v>
      </c>
      <c r="Q961">
        <f>'GT Data'!U963</f>
        <v>0</v>
      </c>
      <c r="R961">
        <f>'GT Data'!V963</f>
        <v>0</v>
      </c>
      <c r="S961">
        <f>'GT Data'!W963</f>
        <v>0</v>
      </c>
    </row>
    <row r="962" spans="1:19" x14ac:dyDescent="0.3">
      <c r="A962">
        <f>'GT Data'!A964</f>
        <v>0</v>
      </c>
      <c r="B962">
        <f>'GT Data'!E964/1000</f>
        <v>0</v>
      </c>
      <c r="C962">
        <f>'GT Data'!F964/1000</f>
        <v>0</v>
      </c>
      <c r="D962">
        <f>'GT Data'!G964/1000</f>
        <v>0</v>
      </c>
      <c r="E962">
        <f>'GT Data'!K964/1000</f>
        <v>0</v>
      </c>
      <c r="F962">
        <f>'GT Data'!L964/1000</f>
        <v>0</v>
      </c>
      <c r="G962">
        <f>'GT Data'!M964/1000</f>
        <v>0</v>
      </c>
      <c r="H962">
        <f>'GT Data'!O964/1000</f>
        <v>0</v>
      </c>
      <c r="I962">
        <f>'GT Data'!P964/1000</f>
        <v>0</v>
      </c>
      <c r="J962">
        <f>'GT Data'!Q964/1000</f>
        <v>0</v>
      </c>
      <c r="K962">
        <f>'GT Data'!R964/1000</f>
        <v>0</v>
      </c>
      <c r="L962">
        <f>'GT Data'!S964/1000</f>
        <v>0</v>
      </c>
      <c r="M962">
        <f>'GT Data'!T964/1000</f>
        <v>0</v>
      </c>
      <c r="N962">
        <f>'GT Data'!H964/1000</f>
        <v>0</v>
      </c>
      <c r="O962">
        <f>'GT Data'!I964/1000</f>
        <v>0</v>
      </c>
      <c r="P962">
        <f>'GT Data'!J964/1000</f>
        <v>0</v>
      </c>
      <c r="Q962">
        <f>'GT Data'!U964</f>
        <v>0</v>
      </c>
      <c r="R962">
        <f>'GT Data'!V964</f>
        <v>0</v>
      </c>
      <c r="S962">
        <f>'GT Data'!W964</f>
        <v>0</v>
      </c>
    </row>
    <row r="963" spans="1:19" x14ac:dyDescent="0.3">
      <c r="A963">
        <f>'GT Data'!A965</f>
        <v>0</v>
      </c>
      <c r="B963">
        <f>'GT Data'!E965/1000</f>
        <v>0</v>
      </c>
      <c r="C963">
        <f>'GT Data'!F965/1000</f>
        <v>0</v>
      </c>
      <c r="D963">
        <f>'GT Data'!G965/1000</f>
        <v>0</v>
      </c>
      <c r="E963">
        <f>'GT Data'!K965/1000</f>
        <v>0</v>
      </c>
      <c r="F963">
        <f>'GT Data'!L965/1000</f>
        <v>0</v>
      </c>
      <c r="G963">
        <f>'GT Data'!M965/1000</f>
        <v>0</v>
      </c>
      <c r="H963">
        <f>'GT Data'!O965/1000</f>
        <v>0</v>
      </c>
      <c r="I963">
        <f>'GT Data'!P965/1000</f>
        <v>0</v>
      </c>
      <c r="J963">
        <f>'GT Data'!Q965/1000</f>
        <v>0</v>
      </c>
      <c r="K963">
        <f>'GT Data'!R965/1000</f>
        <v>0</v>
      </c>
      <c r="L963">
        <f>'GT Data'!S965/1000</f>
        <v>0</v>
      </c>
      <c r="M963">
        <f>'GT Data'!T965/1000</f>
        <v>0</v>
      </c>
      <c r="N963">
        <f>'GT Data'!H965/1000</f>
        <v>0</v>
      </c>
      <c r="O963">
        <f>'GT Data'!I965/1000</f>
        <v>0</v>
      </c>
      <c r="P963">
        <f>'GT Data'!J965/1000</f>
        <v>0</v>
      </c>
      <c r="Q963">
        <f>'GT Data'!U965</f>
        <v>0</v>
      </c>
      <c r="R963">
        <f>'GT Data'!V965</f>
        <v>0</v>
      </c>
      <c r="S963">
        <f>'GT Data'!W965</f>
        <v>0</v>
      </c>
    </row>
    <row r="964" spans="1:19" x14ac:dyDescent="0.3">
      <c r="A964">
        <f>'GT Data'!A966</f>
        <v>0</v>
      </c>
      <c r="B964">
        <f>'GT Data'!E966/1000</f>
        <v>0</v>
      </c>
      <c r="C964">
        <f>'GT Data'!F966/1000</f>
        <v>0</v>
      </c>
      <c r="D964">
        <f>'GT Data'!G966/1000</f>
        <v>0</v>
      </c>
      <c r="E964">
        <f>'GT Data'!K966/1000</f>
        <v>0</v>
      </c>
      <c r="F964">
        <f>'GT Data'!L966/1000</f>
        <v>0</v>
      </c>
      <c r="G964">
        <f>'GT Data'!M966/1000</f>
        <v>0</v>
      </c>
      <c r="H964">
        <f>'GT Data'!O966/1000</f>
        <v>0</v>
      </c>
      <c r="I964">
        <f>'GT Data'!P966/1000</f>
        <v>0</v>
      </c>
      <c r="J964">
        <f>'GT Data'!Q966/1000</f>
        <v>0</v>
      </c>
      <c r="K964">
        <f>'GT Data'!R966/1000</f>
        <v>0</v>
      </c>
      <c r="L964">
        <f>'GT Data'!S966/1000</f>
        <v>0</v>
      </c>
      <c r="M964">
        <f>'GT Data'!T966/1000</f>
        <v>0</v>
      </c>
      <c r="N964">
        <f>'GT Data'!H966/1000</f>
        <v>0</v>
      </c>
      <c r="O964">
        <f>'GT Data'!I966/1000</f>
        <v>0</v>
      </c>
      <c r="P964">
        <f>'GT Data'!J966/1000</f>
        <v>0</v>
      </c>
      <c r="Q964">
        <f>'GT Data'!U966</f>
        <v>0</v>
      </c>
      <c r="R964">
        <f>'GT Data'!V966</f>
        <v>0</v>
      </c>
      <c r="S964">
        <f>'GT Data'!W966</f>
        <v>0</v>
      </c>
    </row>
    <row r="965" spans="1:19" x14ac:dyDescent="0.3">
      <c r="A965">
        <f>'GT Data'!A967</f>
        <v>0</v>
      </c>
      <c r="B965">
        <f>'GT Data'!E967/1000</f>
        <v>0</v>
      </c>
      <c r="C965">
        <f>'GT Data'!F967/1000</f>
        <v>0</v>
      </c>
      <c r="D965">
        <f>'GT Data'!G967/1000</f>
        <v>0</v>
      </c>
      <c r="E965">
        <f>'GT Data'!K967/1000</f>
        <v>0</v>
      </c>
      <c r="F965">
        <f>'GT Data'!L967/1000</f>
        <v>0</v>
      </c>
      <c r="G965">
        <f>'GT Data'!M967/1000</f>
        <v>0</v>
      </c>
      <c r="H965">
        <f>'GT Data'!O967/1000</f>
        <v>0</v>
      </c>
      <c r="I965">
        <f>'GT Data'!P967/1000</f>
        <v>0</v>
      </c>
      <c r="J965">
        <f>'GT Data'!Q967/1000</f>
        <v>0</v>
      </c>
      <c r="K965">
        <f>'GT Data'!R967/1000</f>
        <v>0</v>
      </c>
      <c r="L965">
        <f>'GT Data'!S967/1000</f>
        <v>0</v>
      </c>
      <c r="M965">
        <f>'GT Data'!T967/1000</f>
        <v>0</v>
      </c>
      <c r="N965">
        <f>'GT Data'!H967/1000</f>
        <v>0</v>
      </c>
      <c r="O965">
        <f>'GT Data'!I967/1000</f>
        <v>0</v>
      </c>
      <c r="P965">
        <f>'GT Data'!J967/1000</f>
        <v>0</v>
      </c>
      <c r="Q965">
        <f>'GT Data'!U967</f>
        <v>0</v>
      </c>
      <c r="R965">
        <f>'GT Data'!V967</f>
        <v>0</v>
      </c>
      <c r="S965">
        <f>'GT Data'!W967</f>
        <v>0</v>
      </c>
    </row>
    <row r="966" spans="1:19" x14ac:dyDescent="0.3">
      <c r="A966">
        <f>'GT Data'!A968</f>
        <v>0</v>
      </c>
      <c r="B966">
        <f>'GT Data'!E968/1000</f>
        <v>0</v>
      </c>
      <c r="C966">
        <f>'GT Data'!F968/1000</f>
        <v>0</v>
      </c>
      <c r="D966">
        <f>'GT Data'!G968/1000</f>
        <v>0</v>
      </c>
      <c r="E966">
        <f>'GT Data'!K968/1000</f>
        <v>0</v>
      </c>
      <c r="F966">
        <f>'GT Data'!L968/1000</f>
        <v>0</v>
      </c>
      <c r="G966">
        <f>'GT Data'!M968/1000</f>
        <v>0</v>
      </c>
      <c r="H966">
        <f>'GT Data'!O968/1000</f>
        <v>0</v>
      </c>
      <c r="I966">
        <f>'GT Data'!P968/1000</f>
        <v>0</v>
      </c>
      <c r="J966">
        <f>'GT Data'!Q968/1000</f>
        <v>0</v>
      </c>
      <c r="K966">
        <f>'GT Data'!R968/1000</f>
        <v>0</v>
      </c>
      <c r="L966">
        <f>'GT Data'!S968/1000</f>
        <v>0</v>
      </c>
      <c r="M966">
        <f>'GT Data'!T968/1000</f>
        <v>0</v>
      </c>
      <c r="N966">
        <f>'GT Data'!H968/1000</f>
        <v>0</v>
      </c>
      <c r="O966">
        <f>'GT Data'!I968/1000</f>
        <v>0</v>
      </c>
      <c r="P966">
        <f>'GT Data'!J968/1000</f>
        <v>0</v>
      </c>
      <c r="Q966">
        <f>'GT Data'!U968</f>
        <v>0</v>
      </c>
      <c r="R966">
        <f>'GT Data'!V968</f>
        <v>0</v>
      </c>
      <c r="S966">
        <f>'GT Data'!W968</f>
        <v>0</v>
      </c>
    </row>
    <row r="967" spans="1:19" x14ac:dyDescent="0.3">
      <c r="A967">
        <f>'GT Data'!A969</f>
        <v>0</v>
      </c>
      <c r="B967">
        <f>'GT Data'!E969/1000</f>
        <v>0</v>
      </c>
      <c r="C967">
        <f>'GT Data'!F969/1000</f>
        <v>0</v>
      </c>
      <c r="D967">
        <f>'GT Data'!G969/1000</f>
        <v>0</v>
      </c>
      <c r="E967">
        <f>'GT Data'!K969/1000</f>
        <v>0</v>
      </c>
      <c r="F967">
        <f>'GT Data'!L969/1000</f>
        <v>0</v>
      </c>
      <c r="G967">
        <f>'GT Data'!M969/1000</f>
        <v>0</v>
      </c>
      <c r="H967">
        <f>'GT Data'!O969/1000</f>
        <v>0</v>
      </c>
      <c r="I967">
        <f>'GT Data'!P969/1000</f>
        <v>0</v>
      </c>
      <c r="J967">
        <f>'GT Data'!Q969/1000</f>
        <v>0</v>
      </c>
      <c r="K967">
        <f>'GT Data'!R969/1000</f>
        <v>0</v>
      </c>
      <c r="L967">
        <f>'GT Data'!S969/1000</f>
        <v>0</v>
      </c>
      <c r="M967">
        <f>'GT Data'!T969/1000</f>
        <v>0</v>
      </c>
      <c r="N967">
        <f>'GT Data'!H969/1000</f>
        <v>0</v>
      </c>
      <c r="O967">
        <f>'GT Data'!I969/1000</f>
        <v>0</v>
      </c>
      <c r="P967">
        <f>'GT Data'!J969/1000</f>
        <v>0</v>
      </c>
      <c r="Q967">
        <f>'GT Data'!U969</f>
        <v>0</v>
      </c>
      <c r="R967">
        <f>'GT Data'!V969</f>
        <v>0</v>
      </c>
      <c r="S967">
        <f>'GT Data'!W969</f>
        <v>0</v>
      </c>
    </row>
    <row r="968" spans="1:19" x14ac:dyDescent="0.3">
      <c r="A968">
        <f>'GT Data'!A970</f>
        <v>0</v>
      </c>
      <c r="B968">
        <f>'GT Data'!E970/1000</f>
        <v>0</v>
      </c>
      <c r="C968">
        <f>'GT Data'!F970/1000</f>
        <v>0</v>
      </c>
      <c r="D968">
        <f>'GT Data'!G970/1000</f>
        <v>0</v>
      </c>
      <c r="E968">
        <f>'GT Data'!K970/1000</f>
        <v>0</v>
      </c>
      <c r="F968">
        <f>'GT Data'!L970/1000</f>
        <v>0</v>
      </c>
      <c r="G968">
        <f>'GT Data'!M970/1000</f>
        <v>0</v>
      </c>
      <c r="H968">
        <f>'GT Data'!O970/1000</f>
        <v>0</v>
      </c>
      <c r="I968">
        <f>'GT Data'!P970/1000</f>
        <v>0</v>
      </c>
      <c r="J968">
        <f>'GT Data'!Q970/1000</f>
        <v>0</v>
      </c>
      <c r="K968">
        <f>'GT Data'!R970/1000</f>
        <v>0</v>
      </c>
      <c r="L968">
        <f>'GT Data'!S970/1000</f>
        <v>0</v>
      </c>
      <c r="M968">
        <f>'GT Data'!T970/1000</f>
        <v>0</v>
      </c>
      <c r="N968">
        <f>'GT Data'!H970/1000</f>
        <v>0</v>
      </c>
      <c r="O968">
        <f>'GT Data'!I970/1000</f>
        <v>0</v>
      </c>
      <c r="P968">
        <f>'GT Data'!J970/1000</f>
        <v>0</v>
      </c>
      <c r="Q968">
        <f>'GT Data'!U970</f>
        <v>0</v>
      </c>
      <c r="R968">
        <f>'GT Data'!V970</f>
        <v>0</v>
      </c>
      <c r="S968">
        <f>'GT Data'!W970</f>
        <v>0</v>
      </c>
    </row>
    <row r="969" spans="1:19" x14ac:dyDescent="0.3">
      <c r="A969">
        <f>'GT Data'!A971</f>
        <v>0</v>
      </c>
      <c r="B969">
        <f>'GT Data'!E971/1000</f>
        <v>0</v>
      </c>
      <c r="C969">
        <f>'GT Data'!F971/1000</f>
        <v>0</v>
      </c>
      <c r="D969">
        <f>'GT Data'!G971/1000</f>
        <v>0</v>
      </c>
      <c r="E969">
        <f>'GT Data'!K971/1000</f>
        <v>0</v>
      </c>
      <c r="F969">
        <f>'GT Data'!L971/1000</f>
        <v>0</v>
      </c>
      <c r="G969">
        <f>'GT Data'!M971/1000</f>
        <v>0</v>
      </c>
      <c r="H969">
        <f>'GT Data'!O971/1000</f>
        <v>0</v>
      </c>
      <c r="I969">
        <f>'GT Data'!P971/1000</f>
        <v>0</v>
      </c>
      <c r="J969">
        <f>'GT Data'!Q971/1000</f>
        <v>0</v>
      </c>
      <c r="K969">
        <f>'GT Data'!R971/1000</f>
        <v>0</v>
      </c>
      <c r="L969">
        <f>'GT Data'!S971/1000</f>
        <v>0</v>
      </c>
      <c r="M969">
        <f>'GT Data'!T971/1000</f>
        <v>0</v>
      </c>
      <c r="N969">
        <f>'GT Data'!H971/1000</f>
        <v>0</v>
      </c>
      <c r="O969">
        <f>'GT Data'!I971/1000</f>
        <v>0</v>
      </c>
      <c r="P969">
        <f>'GT Data'!J971/1000</f>
        <v>0</v>
      </c>
      <c r="Q969">
        <f>'GT Data'!U971</f>
        <v>0</v>
      </c>
      <c r="R969">
        <f>'GT Data'!V971</f>
        <v>0</v>
      </c>
      <c r="S969">
        <f>'GT Data'!W971</f>
        <v>0</v>
      </c>
    </row>
    <row r="970" spans="1:19" x14ac:dyDescent="0.3">
      <c r="A970">
        <f>'GT Data'!A972</f>
        <v>0</v>
      </c>
      <c r="B970">
        <f>'GT Data'!E972/1000</f>
        <v>0</v>
      </c>
      <c r="C970">
        <f>'GT Data'!F972/1000</f>
        <v>0</v>
      </c>
      <c r="D970">
        <f>'GT Data'!G972/1000</f>
        <v>0</v>
      </c>
      <c r="E970">
        <f>'GT Data'!K972/1000</f>
        <v>0</v>
      </c>
      <c r="F970">
        <f>'GT Data'!L972/1000</f>
        <v>0</v>
      </c>
      <c r="G970">
        <f>'GT Data'!M972/1000</f>
        <v>0</v>
      </c>
      <c r="H970">
        <f>'GT Data'!O972/1000</f>
        <v>0</v>
      </c>
      <c r="I970">
        <f>'GT Data'!P972/1000</f>
        <v>0</v>
      </c>
      <c r="J970">
        <f>'GT Data'!Q972/1000</f>
        <v>0</v>
      </c>
      <c r="K970">
        <f>'GT Data'!R972/1000</f>
        <v>0</v>
      </c>
      <c r="L970">
        <f>'GT Data'!S972/1000</f>
        <v>0</v>
      </c>
      <c r="M970">
        <f>'GT Data'!T972/1000</f>
        <v>0</v>
      </c>
      <c r="N970">
        <f>'GT Data'!H972/1000</f>
        <v>0</v>
      </c>
      <c r="O970">
        <f>'GT Data'!I972/1000</f>
        <v>0</v>
      </c>
      <c r="P970">
        <f>'GT Data'!J972/1000</f>
        <v>0</v>
      </c>
      <c r="Q970">
        <f>'GT Data'!U972</f>
        <v>0</v>
      </c>
      <c r="R970">
        <f>'GT Data'!V972</f>
        <v>0</v>
      </c>
      <c r="S970">
        <f>'GT Data'!W972</f>
        <v>0</v>
      </c>
    </row>
    <row r="971" spans="1:19" x14ac:dyDescent="0.3">
      <c r="A971">
        <f>'GT Data'!A973</f>
        <v>0</v>
      </c>
      <c r="B971">
        <f>'GT Data'!E973/1000</f>
        <v>0</v>
      </c>
      <c r="C971">
        <f>'GT Data'!F973/1000</f>
        <v>0</v>
      </c>
      <c r="D971">
        <f>'GT Data'!G973/1000</f>
        <v>0</v>
      </c>
      <c r="E971">
        <f>'GT Data'!K973/1000</f>
        <v>0</v>
      </c>
      <c r="F971">
        <f>'GT Data'!L973/1000</f>
        <v>0</v>
      </c>
      <c r="G971">
        <f>'GT Data'!M973/1000</f>
        <v>0</v>
      </c>
      <c r="H971">
        <f>'GT Data'!O973/1000</f>
        <v>0</v>
      </c>
      <c r="I971">
        <f>'GT Data'!P973/1000</f>
        <v>0</v>
      </c>
      <c r="J971">
        <f>'GT Data'!Q973/1000</f>
        <v>0</v>
      </c>
      <c r="K971">
        <f>'GT Data'!R973/1000</f>
        <v>0</v>
      </c>
      <c r="L971">
        <f>'GT Data'!S973/1000</f>
        <v>0</v>
      </c>
      <c r="M971">
        <f>'GT Data'!T973/1000</f>
        <v>0</v>
      </c>
      <c r="N971">
        <f>'GT Data'!H973/1000</f>
        <v>0</v>
      </c>
      <c r="O971">
        <f>'GT Data'!I973/1000</f>
        <v>0</v>
      </c>
      <c r="P971">
        <f>'GT Data'!J973/1000</f>
        <v>0</v>
      </c>
      <c r="Q971">
        <f>'GT Data'!U973</f>
        <v>0</v>
      </c>
      <c r="R971">
        <f>'GT Data'!V973</f>
        <v>0</v>
      </c>
      <c r="S971">
        <f>'GT Data'!W973</f>
        <v>0</v>
      </c>
    </row>
    <row r="972" spans="1:19" x14ac:dyDescent="0.3">
      <c r="A972">
        <f>'GT Data'!A974</f>
        <v>0</v>
      </c>
      <c r="B972">
        <f>'GT Data'!E974/1000</f>
        <v>0</v>
      </c>
      <c r="C972">
        <f>'GT Data'!F974/1000</f>
        <v>0</v>
      </c>
      <c r="D972">
        <f>'GT Data'!G974/1000</f>
        <v>0</v>
      </c>
      <c r="E972">
        <f>'GT Data'!K974/1000</f>
        <v>0</v>
      </c>
      <c r="F972">
        <f>'GT Data'!L974/1000</f>
        <v>0</v>
      </c>
      <c r="G972">
        <f>'GT Data'!M974/1000</f>
        <v>0</v>
      </c>
      <c r="H972">
        <f>'GT Data'!O974/1000</f>
        <v>0</v>
      </c>
      <c r="I972">
        <f>'GT Data'!P974/1000</f>
        <v>0</v>
      </c>
      <c r="J972">
        <f>'GT Data'!Q974/1000</f>
        <v>0</v>
      </c>
      <c r="K972">
        <f>'GT Data'!R974/1000</f>
        <v>0</v>
      </c>
      <c r="L972">
        <f>'GT Data'!S974/1000</f>
        <v>0</v>
      </c>
      <c r="M972">
        <f>'GT Data'!T974/1000</f>
        <v>0</v>
      </c>
      <c r="N972">
        <f>'GT Data'!H974/1000</f>
        <v>0</v>
      </c>
      <c r="O972">
        <f>'GT Data'!I974/1000</f>
        <v>0</v>
      </c>
      <c r="P972">
        <f>'GT Data'!J974/1000</f>
        <v>0</v>
      </c>
      <c r="Q972">
        <f>'GT Data'!U974</f>
        <v>0</v>
      </c>
      <c r="R972">
        <f>'GT Data'!V974</f>
        <v>0</v>
      </c>
      <c r="S972">
        <f>'GT Data'!W974</f>
        <v>0</v>
      </c>
    </row>
    <row r="973" spans="1:19" x14ac:dyDescent="0.3">
      <c r="A973">
        <f>'GT Data'!A975</f>
        <v>0</v>
      </c>
      <c r="B973">
        <f>'GT Data'!E975/1000</f>
        <v>0</v>
      </c>
      <c r="C973">
        <f>'GT Data'!F975/1000</f>
        <v>0</v>
      </c>
      <c r="D973">
        <f>'GT Data'!G975/1000</f>
        <v>0</v>
      </c>
      <c r="E973">
        <f>'GT Data'!K975/1000</f>
        <v>0</v>
      </c>
      <c r="F973">
        <f>'GT Data'!L975/1000</f>
        <v>0</v>
      </c>
      <c r="G973">
        <f>'GT Data'!M975/1000</f>
        <v>0</v>
      </c>
      <c r="H973">
        <f>'GT Data'!O975/1000</f>
        <v>0</v>
      </c>
      <c r="I973">
        <f>'GT Data'!P975/1000</f>
        <v>0</v>
      </c>
      <c r="J973">
        <f>'GT Data'!Q975/1000</f>
        <v>0</v>
      </c>
      <c r="K973">
        <f>'GT Data'!R975/1000</f>
        <v>0</v>
      </c>
      <c r="L973">
        <f>'GT Data'!S975/1000</f>
        <v>0</v>
      </c>
      <c r="M973">
        <f>'GT Data'!T975/1000</f>
        <v>0</v>
      </c>
      <c r="N973">
        <f>'GT Data'!H975/1000</f>
        <v>0</v>
      </c>
      <c r="O973">
        <f>'GT Data'!I975/1000</f>
        <v>0</v>
      </c>
      <c r="P973">
        <f>'GT Data'!J975/1000</f>
        <v>0</v>
      </c>
      <c r="Q973">
        <f>'GT Data'!U975</f>
        <v>0</v>
      </c>
      <c r="R973">
        <f>'GT Data'!V975</f>
        <v>0</v>
      </c>
      <c r="S973">
        <f>'GT Data'!W975</f>
        <v>0</v>
      </c>
    </row>
    <row r="974" spans="1:19" x14ac:dyDescent="0.3">
      <c r="A974">
        <f>'GT Data'!A976</f>
        <v>0</v>
      </c>
      <c r="B974">
        <f>'GT Data'!E976/1000</f>
        <v>0</v>
      </c>
      <c r="C974">
        <f>'GT Data'!F976/1000</f>
        <v>0</v>
      </c>
      <c r="D974">
        <f>'GT Data'!G976/1000</f>
        <v>0</v>
      </c>
      <c r="E974">
        <f>'GT Data'!K976/1000</f>
        <v>0</v>
      </c>
      <c r="F974">
        <f>'GT Data'!L976/1000</f>
        <v>0</v>
      </c>
      <c r="G974">
        <f>'GT Data'!M976/1000</f>
        <v>0</v>
      </c>
      <c r="H974">
        <f>'GT Data'!O976/1000</f>
        <v>0</v>
      </c>
      <c r="I974">
        <f>'GT Data'!P976/1000</f>
        <v>0</v>
      </c>
      <c r="J974">
        <f>'GT Data'!Q976/1000</f>
        <v>0</v>
      </c>
      <c r="K974">
        <f>'GT Data'!R976/1000</f>
        <v>0</v>
      </c>
      <c r="L974">
        <f>'GT Data'!S976/1000</f>
        <v>0</v>
      </c>
      <c r="M974">
        <f>'GT Data'!T976/1000</f>
        <v>0</v>
      </c>
      <c r="N974">
        <f>'GT Data'!H976/1000</f>
        <v>0</v>
      </c>
      <c r="O974">
        <f>'GT Data'!I976/1000</f>
        <v>0</v>
      </c>
      <c r="P974">
        <f>'GT Data'!J976/1000</f>
        <v>0</v>
      </c>
      <c r="Q974">
        <f>'GT Data'!U976</f>
        <v>0</v>
      </c>
      <c r="R974">
        <f>'GT Data'!V976</f>
        <v>0</v>
      </c>
      <c r="S974">
        <f>'GT Data'!W976</f>
        <v>0</v>
      </c>
    </row>
    <row r="975" spans="1:19" x14ac:dyDescent="0.3">
      <c r="A975">
        <f>'GT Data'!A977</f>
        <v>0</v>
      </c>
      <c r="B975">
        <f>'GT Data'!E977/1000</f>
        <v>0</v>
      </c>
      <c r="C975">
        <f>'GT Data'!F977/1000</f>
        <v>0</v>
      </c>
      <c r="D975">
        <f>'GT Data'!G977/1000</f>
        <v>0</v>
      </c>
      <c r="E975">
        <f>'GT Data'!K977/1000</f>
        <v>0</v>
      </c>
      <c r="F975">
        <f>'GT Data'!L977/1000</f>
        <v>0</v>
      </c>
      <c r="G975">
        <f>'GT Data'!M977/1000</f>
        <v>0</v>
      </c>
      <c r="H975">
        <f>'GT Data'!O977/1000</f>
        <v>0</v>
      </c>
      <c r="I975">
        <f>'GT Data'!P977/1000</f>
        <v>0</v>
      </c>
      <c r="J975">
        <f>'GT Data'!Q977/1000</f>
        <v>0</v>
      </c>
      <c r="K975">
        <f>'GT Data'!R977/1000</f>
        <v>0</v>
      </c>
      <c r="L975">
        <f>'GT Data'!S977/1000</f>
        <v>0</v>
      </c>
      <c r="M975">
        <f>'GT Data'!T977/1000</f>
        <v>0</v>
      </c>
      <c r="N975">
        <f>'GT Data'!H977/1000</f>
        <v>0</v>
      </c>
      <c r="O975">
        <f>'GT Data'!I977/1000</f>
        <v>0</v>
      </c>
      <c r="P975">
        <f>'GT Data'!J977/1000</f>
        <v>0</v>
      </c>
      <c r="Q975">
        <f>'GT Data'!U977</f>
        <v>0</v>
      </c>
      <c r="R975">
        <f>'GT Data'!V977</f>
        <v>0</v>
      </c>
      <c r="S975">
        <f>'GT Data'!W977</f>
        <v>0</v>
      </c>
    </row>
    <row r="976" spans="1:19" x14ac:dyDescent="0.3">
      <c r="A976">
        <f>'GT Data'!A978</f>
        <v>0</v>
      </c>
      <c r="B976">
        <f>'GT Data'!E978/1000</f>
        <v>0</v>
      </c>
      <c r="C976">
        <f>'GT Data'!F978/1000</f>
        <v>0</v>
      </c>
      <c r="D976">
        <f>'GT Data'!G978/1000</f>
        <v>0</v>
      </c>
      <c r="E976">
        <f>'GT Data'!K978/1000</f>
        <v>0</v>
      </c>
      <c r="F976">
        <f>'GT Data'!L978/1000</f>
        <v>0</v>
      </c>
      <c r="G976">
        <f>'GT Data'!M978/1000</f>
        <v>0</v>
      </c>
      <c r="H976">
        <f>'GT Data'!O978/1000</f>
        <v>0</v>
      </c>
      <c r="I976">
        <f>'GT Data'!P978/1000</f>
        <v>0</v>
      </c>
      <c r="J976">
        <f>'GT Data'!Q978/1000</f>
        <v>0</v>
      </c>
      <c r="K976">
        <f>'GT Data'!R978/1000</f>
        <v>0</v>
      </c>
      <c r="L976">
        <f>'GT Data'!S978/1000</f>
        <v>0</v>
      </c>
      <c r="M976">
        <f>'GT Data'!T978/1000</f>
        <v>0</v>
      </c>
      <c r="N976">
        <f>'GT Data'!H978/1000</f>
        <v>0</v>
      </c>
      <c r="O976">
        <f>'GT Data'!I978/1000</f>
        <v>0</v>
      </c>
      <c r="P976">
        <f>'GT Data'!J978/1000</f>
        <v>0</v>
      </c>
      <c r="Q976">
        <f>'GT Data'!U978</f>
        <v>0</v>
      </c>
      <c r="R976">
        <f>'GT Data'!V978</f>
        <v>0</v>
      </c>
      <c r="S976">
        <f>'GT Data'!W978</f>
        <v>0</v>
      </c>
    </row>
    <row r="977" spans="1:19" x14ac:dyDescent="0.3">
      <c r="A977">
        <f>'GT Data'!A979</f>
        <v>0</v>
      </c>
      <c r="B977">
        <f>'GT Data'!E979/1000</f>
        <v>0</v>
      </c>
      <c r="C977">
        <f>'GT Data'!F979/1000</f>
        <v>0</v>
      </c>
      <c r="D977">
        <f>'GT Data'!G979/1000</f>
        <v>0</v>
      </c>
      <c r="E977">
        <f>'GT Data'!K979/1000</f>
        <v>0</v>
      </c>
      <c r="F977">
        <f>'GT Data'!L979/1000</f>
        <v>0</v>
      </c>
      <c r="G977">
        <f>'GT Data'!M979/1000</f>
        <v>0</v>
      </c>
      <c r="H977">
        <f>'GT Data'!O979/1000</f>
        <v>0</v>
      </c>
      <c r="I977">
        <f>'GT Data'!P979/1000</f>
        <v>0</v>
      </c>
      <c r="J977">
        <f>'GT Data'!Q979/1000</f>
        <v>0</v>
      </c>
      <c r="K977">
        <f>'GT Data'!R979/1000</f>
        <v>0</v>
      </c>
      <c r="L977">
        <f>'GT Data'!S979/1000</f>
        <v>0</v>
      </c>
      <c r="M977">
        <f>'GT Data'!T979/1000</f>
        <v>0</v>
      </c>
      <c r="N977">
        <f>'GT Data'!H979/1000</f>
        <v>0</v>
      </c>
      <c r="O977">
        <f>'GT Data'!I979/1000</f>
        <v>0</v>
      </c>
      <c r="P977">
        <f>'GT Data'!J979/1000</f>
        <v>0</v>
      </c>
      <c r="Q977">
        <f>'GT Data'!U979</f>
        <v>0</v>
      </c>
      <c r="R977">
        <f>'GT Data'!V979</f>
        <v>0</v>
      </c>
      <c r="S977">
        <f>'GT Data'!W979</f>
        <v>0</v>
      </c>
    </row>
    <row r="978" spans="1:19" x14ac:dyDescent="0.3">
      <c r="A978">
        <f>'GT Data'!A980</f>
        <v>0</v>
      </c>
      <c r="B978">
        <f>'GT Data'!E980/1000</f>
        <v>0</v>
      </c>
      <c r="C978">
        <f>'GT Data'!F980/1000</f>
        <v>0</v>
      </c>
      <c r="D978">
        <f>'GT Data'!G980/1000</f>
        <v>0</v>
      </c>
      <c r="E978">
        <f>'GT Data'!K980/1000</f>
        <v>0</v>
      </c>
      <c r="F978">
        <f>'GT Data'!L980/1000</f>
        <v>0</v>
      </c>
      <c r="G978">
        <f>'GT Data'!M980/1000</f>
        <v>0</v>
      </c>
      <c r="H978">
        <f>'GT Data'!O980/1000</f>
        <v>0</v>
      </c>
      <c r="I978">
        <f>'GT Data'!P980/1000</f>
        <v>0</v>
      </c>
      <c r="J978">
        <f>'GT Data'!Q980/1000</f>
        <v>0</v>
      </c>
      <c r="K978">
        <f>'GT Data'!R980/1000</f>
        <v>0</v>
      </c>
      <c r="L978">
        <f>'GT Data'!S980/1000</f>
        <v>0</v>
      </c>
      <c r="M978">
        <f>'GT Data'!T980/1000</f>
        <v>0</v>
      </c>
      <c r="N978">
        <f>'GT Data'!H980/1000</f>
        <v>0</v>
      </c>
      <c r="O978">
        <f>'GT Data'!I980/1000</f>
        <v>0</v>
      </c>
      <c r="P978">
        <f>'GT Data'!J980/1000</f>
        <v>0</v>
      </c>
      <c r="Q978">
        <f>'GT Data'!U980</f>
        <v>0</v>
      </c>
      <c r="R978">
        <f>'GT Data'!V980</f>
        <v>0</v>
      </c>
      <c r="S978">
        <f>'GT Data'!W980</f>
        <v>0</v>
      </c>
    </row>
    <row r="979" spans="1:19" x14ac:dyDescent="0.3">
      <c r="A979">
        <f>'GT Data'!A981</f>
        <v>0</v>
      </c>
      <c r="B979">
        <f>'GT Data'!E981/1000</f>
        <v>0</v>
      </c>
      <c r="C979">
        <f>'GT Data'!F981/1000</f>
        <v>0</v>
      </c>
      <c r="D979">
        <f>'GT Data'!G981/1000</f>
        <v>0</v>
      </c>
      <c r="E979">
        <f>'GT Data'!K981/1000</f>
        <v>0</v>
      </c>
      <c r="F979">
        <f>'GT Data'!L981/1000</f>
        <v>0</v>
      </c>
      <c r="G979">
        <f>'GT Data'!M981/1000</f>
        <v>0</v>
      </c>
      <c r="H979">
        <f>'GT Data'!O981/1000</f>
        <v>0</v>
      </c>
      <c r="I979">
        <f>'GT Data'!P981/1000</f>
        <v>0</v>
      </c>
      <c r="J979">
        <f>'GT Data'!Q981/1000</f>
        <v>0</v>
      </c>
      <c r="K979">
        <f>'GT Data'!R981/1000</f>
        <v>0</v>
      </c>
      <c r="L979">
        <f>'GT Data'!S981/1000</f>
        <v>0</v>
      </c>
      <c r="M979">
        <f>'GT Data'!T981/1000</f>
        <v>0</v>
      </c>
      <c r="N979">
        <f>'GT Data'!H981/1000</f>
        <v>0</v>
      </c>
      <c r="O979">
        <f>'GT Data'!I981/1000</f>
        <v>0</v>
      </c>
      <c r="P979">
        <f>'GT Data'!J981/1000</f>
        <v>0</v>
      </c>
      <c r="Q979">
        <f>'GT Data'!U981</f>
        <v>0</v>
      </c>
      <c r="R979">
        <f>'GT Data'!V981</f>
        <v>0</v>
      </c>
      <c r="S979">
        <f>'GT Data'!W981</f>
        <v>0</v>
      </c>
    </row>
    <row r="980" spans="1:19" x14ac:dyDescent="0.3">
      <c r="A980">
        <f>'GT Data'!A982</f>
        <v>0</v>
      </c>
      <c r="B980">
        <f>'GT Data'!E982/1000</f>
        <v>0</v>
      </c>
      <c r="C980">
        <f>'GT Data'!F982/1000</f>
        <v>0</v>
      </c>
      <c r="D980">
        <f>'GT Data'!G982/1000</f>
        <v>0</v>
      </c>
      <c r="E980">
        <f>'GT Data'!K982/1000</f>
        <v>0</v>
      </c>
      <c r="F980">
        <f>'GT Data'!L982/1000</f>
        <v>0</v>
      </c>
      <c r="G980">
        <f>'GT Data'!M982/1000</f>
        <v>0</v>
      </c>
      <c r="H980">
        <f>'GT Data'!O982/1000</f>
        <v>0</v>
      </c>
      <c r="I980">
        <f>'GT Data'!P982/1000</f>
        <v>0</v>
      </c>
      <c r="J980">
        <f>'GT Data'!Q982/1000</f>
        <v>0</v>
      </c>
      <c r="K980">
        <f>'GT Data'!R982/1000</f>
        <v>0</v>
      </c>
      <c r="L980">
        <f>'GT Data'!S982/1000</f>
        <v>0</v>
      </c>
      <c r="M980">
        <f>'GT Data'!T982/1000</f>
        <v>0</v>
      </c>
      <c r="N980">
        <f>'GT Data'!H982/1000</f>
        <v>0</v>
      </c>
      <c r="O980">
        <f>'GT Data'!I982/1000</f>
        <v>0</v>
      </c>
      <c r="P980">
        <f>'GT Data'!J982/1000</f>
        <v>0</v>
      </c>
      <c r="Q980">
        <f>'GT Data'!U982</f>
        <v>0</v>
      </c>
      <c r="R980">
        <f>'GT Data'!V982</f>
        <v>0</v>
      </c>
      <c r="S980">
        <f>'GT Data'!W982</f>
        <v>0</v>
      </c>
    </row>
    <row r="981" spans="1:19" x14ac:dyDescent="0.3">
      <c r="A981">
        <f>'GT Data'!A983</f>
        <v>0</v>
      </c>
      <c r="B981">
        <f>'GT Data'!E983/1000</f>
        <v>0</v>
      </c>
      <c r="C981">
        <f>'GT Data'!F983/1000</f>
        <v>0</v>
      </c>
      <c r="D981">
        <f>'GT Data'!G983/1000</f>
        <v>0</v>
      </c>
      <c r="E981">
        <f>'GT Data'!K983/1000</f>
        <v>0</v>
      </c>
      <c r="F981">
        <f>'GT Data'!L983/1000</f>
        <v>0</v>
      </c>
      <c r="G981">
        <f>'GT Data'!M983/1000</f>
        <v>0</v>
      </c>
      <c r="H981">
        <f>'GT Data'!O983/1000</f>
        <v>0</v>
      </c>
      <c r="I981">
        <f>'GT Data'!P983/1000</f>
        <v>0</v>
      </c>
      <c r="J981">
        <f>'GT Data'!Q983/1000</f>
        <v>0</v>
      </c>
      <c r="K981">
        <f>'GT Data'!R983/1000</f>
        <v>0</v>
      </c>
      <c r="L981">
        <f>'GT Data'!S983/1000</f>
        <v>0</v>
      </c>
      <c r="M981">
        <f>'GT Data'!T983/1000</f>
        <v>0</v>
      </c>
      <c r="N981">
        <f>'GT Data'!H983/1000</f>
        <v>0</v>
      </c>
      <c r="O981">
        <f>'GT Data'!I983/1000</f>
        <v>0</v>
      </c>
      <c r="P981">
        <f>'GT Data'!J983/1000</f>
        <v>0</v>
      </c>
      <c r="Q981">
        <f>'GT Data'!U983</f>
        <v>0</v>
      </c>
      <c r="R981">
        <f>'GT Data'!V983</f>
        <v>0</v>
      </c>
      <c r="S981">
        <f>'GT Data'!W983</f>
        <v>0</v>
      </c>
    </row>
    <row r="982" spans="1:19" x14ac:dyDescent="0.3">
      <c r="A982">
        <f>'GT Data'!A984</f>
        <v>0</v>
      </c>
      <c r="B982">
        <f>'GT Data'!E984/1000</f>
        <v>0</v>
      </c>
      <c r="C982">
        <f>'GT Data'!F984/1000</f>
        <v>0</v>
      </c>
      <c r="D982">
        <f>'GT Data'!G984/1000</f>
        <v>0</v>
      </c>
      <c r="E982">
        <f>'GT Data'!K984/1000</f>
        <v>0</v>
      </c>
      <c r="F982">
        <f>'GT Data'!L984/1000</f>
        <v>0</v>
      </c>
      <c r="G982">
        <f>'GT Data'!M984/1000</f>
        <v>0</v>
      </c>
      <c r="H982">
        <f>'GT Data'!O984/1000</f>
        <v>0</v>
      </c>
      <c r="I982">
        <f>'GT Data'!P984/1000</f>
        <v>0</v>
      </c>
      <c r="J982">
        <f>'GT Data'!Q984/1000</f>
        <v>0</v>
      </c>
      <c r="K982">
        <f>'GT Data'!R984/1000</f>
        <v>0</v>
      </c>
      <c r="L982">
        <f>'GT Data'!S984/1000</f>
        <v>0</v>
      </c>
      <c r="M982">
        <f>'GT Data'!T984/1000</f>
        <v>0</v>
      </c>
      <c r="N982">
        <f>'GT Data'!H984/1000</f>
        <v>0</v>
      </c>
      <c r="O982">
        <f>'GT Data'!I984/1000</f>
        <v>0</v>
      </c>
      <c r="P982">
        <f>'GT Data'!J984/1000</f>
        <v>0</v>
      </c>
      <c r="Q982">
        <f>'GT Data'!U984</f>
        <v>0</v>
      </c>
      <c r="R982">
        <f>'GT Data'!V984</f>
        <v>0</v>
      </c>
      <c r="S982">
        <f>'GT Data'!W984</f>
        <v>0</v>
      </c>
    </row>
    <row r="983" spans="1:19" x14ac:dyDescent="0.3">
      <c r="A983">
        <f>'GT Data'!A985</f>
        <v>0</v>
      </c>
      <c r="B983">
        <f>'GT Data'!E985/1000</f>
        <v>0</v>
      </c>
      <c r="C983">
        <f>'GT Data'!F985/1000</f>
        <v>0</v>
      </c>
      <c r="D983">
        <f>'GT Data'!G985/1000</f>
        <v>0</v>
      </c>
      <c r="E983">
        <f>'GT Data'!K985/1000</f>
        <v>0</v>
      </c>
      <c r="F983">
        <f>'GT Data'!L985/1000</f>
        <v>0</v>
      </c>
      <c r="G983">
        <f>'GT Data'!M985/1000</f>
        <v>0</v>
      </c>
      <c r="H983">
        <f>'GT Data'!O985/1000</f>
        <v>0</v>
      </c>
      <c r="I983">
        <f>'GT Data'!P985/1000</f>
        <v>0</v>
      </c>
      <c r="J983">
        <f>'GT Data'!Q985/1000</f>
        <v>0</v>
      </c>
      <c r="K983">
        <f>'GT Data'!R985/1000</f>
        <v>0</v>
      </c>
      <c r="L983">
        <f>'GT Data'!S985/1000</f>
        <v>0</v>
      </c>
      <c r="M983">
        <f>'GT Data'!T985/1000</f>
        <v>0</v>
      </c>
      <c r="N983">
        <f>'GT Data'!H985/1000</f>
        <v>0</v>
      </c>
      <c r="O983">
        <f>'GT Data'!I985/1000</f>
        <v>0</v>
      </c>
      <c r="P983">
        <f>'GT Data'!J985/1000</f>
        <v>0</v>
      </c>
      <c r="Q983">
        <f>'GT Data'!U985</f>
        <v>0</v>
      </c>
      <c r="R983">
        <f>'GT Data'!V985</f>
        <v>0</v>
      </c>
      <c r="S983">
        <f>'GT Data'!W985</f>
        <v>0</v>
      </c>
    </row>
    <row r="984" spans="1:19" x14ac:dyDescent="0.3">
      <c r="A984">
        <f>'GT Data'!A986</f>
        <v>0</v>
      </c>
      <c r="B984">
        <f>'GT Data'!E986/1000</f>
        <v>0</v>
      </c>
      <c r="C984">
        <f>'GT Data'!F986/1000</f>
        <v>0</v>
      </c>
      <c r="D984">
        <f>'GT Data'!G986/1000</f>
        <v>0</v>
      </c>
      <c r="E984">
        <f>'GT Data'!K986/1000</f>
        <v>0</v>
      </c>
      <c r="F984">
        <f>'GT Data'!L986/1000</f>
        <v>0</v>
      </c>
      <c r="G984">
        <f>'GT Data'!M986/1000</f>
        <v>0</v>
      </c>
      <c r="H984">
        <f>'GT Data'!O986/1000</f>
        <v>0</v>
      </c>
      <c r="I984">
        <f>'GT Data'!P986/1000</f>
        <v>0</v>
      </c>
      <c r="J984">
        <f>'GT Data'!Q986/1000</f>
        <v>0</v>
      </c>
      <c r="K984">
        <f>'GT Data'!R986/1000</f>
        <v>0</v>
      </c>
      <c r="L984">
        <f>'GT Data'!S986/1000</f>
        <v>0</v>
      </c>
      <c r="M984">
        <f>'GT Data'!T986/1000</f>
        <v>0</v>
      </c>
      <c r="N984">
        <f>'GT Data'!H986/1000</f>
        <v>0</v>
      </c>
      <c r="O984">
        <f>'GT Data'!I986/1000</f>
        <v>0</v>
      </c>
      <c r="P984">
        <f>'GT Data'!J986/1000</f>
        <v>0</v>
      </c>
      <c r="Q984">
        <f>'GT Data'!U986</f>
        <v>0</v>
      </c>
      <c r="R984">
        <f>'GT Data'!V986</f>
        <v>0</v>
      </c>
      <c r="S984">
        <f>'GT Data'!W986</f>
        <v>0</v>
      </c>
    </row>
    <row r="985" spans="1:19" x14ac:dyDescent="0.3">
      <c r="A985">
        <f>'GT Data'!A987</f>
        <v>0</v>
      </c>
      <c r="B985">
        <f>'GT Data'!E987/1000</f>
        <v>0</v>
      </c>
      <c r="C985">
        <f>'GT Data'!F987/1000</f>
        <v>0</v>
      </c>
      <c r="D985">
        <f>'GT Data'!G987/1000</f>
        <v>0</v>
      </c>
      <c r="E985">
        <f>'GT Data'!K987/1000</f>
        <v>0</v>
      </c>
      <c r="F985">
        <f>'GT Data'!L987/1000</f>
        <v>0</v>
      </c>
      <c r="G985">
        <f>'GT Data'!M987/1000</f>
        <v>0</v>
      </c>
      <c r="H985">
        <f>'GT Data'!O987/1000</f>
        <v>0</v>
      </c>
      <c r="I985">
        <f>'GT Data'!P987/1000</f>
        <v>0</v>
      </c>
      <c r="J985">
        <f>'GT Data'!Q987/1000</f>
        <v>0</v>
      </c>
      <c r="K985">
        <f>'GT Data'!R987/1000</f>
        <v>0</v>
      </c>
      <c r="L985">
        <f>'GT Data'!S987/1000</f>
        <v>0</v>
      </c>
      <c r="M985">
        <f>'GT Data'!T987/1000</f>
        <v>0</v>
      </c>
      <c r="N985">
        <f>'GT Data'!H987/1000</f>
        <v>0</v>
      </c>
      <c r="O985">
        <f>'GT Data'!I987/1000</f>
        <v>0</v>
      </c>
      <c r="P985">
        <f>'GT Data'!J987/1000</f>
        <v>0</v>
      </c>
      <c r="Q985">
        <f>'GT Data'!U987</f>
        <v>0</v>
      </c>
      <c r="R985">
        <f>'GT Data'!V987</f>
        <v>0</v>
      </c>
      <c r="S985">
        <f>'GT Data'!W987</f>
        <v>0</v>
      </c>
    </row>
    <row r="986" spans="1:19" x14ac:dyDescent="0.3">
      <c r="A986">
        <f>'GT Data'!A988</f>
        <v>0</v>
      </c>
      <c r="B986">
        <f>'GT Data'!E988/1000</f>
        <v>0</v>
      </c>
      <c r="C986">
        <f>'GT Data'!F988/1000</f>
        <v>0</v>
      </c>
      <c r="D986">
        <f>'GT Data'!G988/1000</f>
        <v>0</v>
      </c>
      <c r="E986">
        <f>'GT Data'!K988/1000</f>
        <v>0</v>
      </c>
      <c r="F986">
        <f>'GT Data'!L988/1000</f>
        <v>0</v>
      </c>
      <c r="G986">
        <f>'GT Data'!M988/1000</f>
        <v>0</v>
      </c>
      <c r="H986">
        <f>'GT Data'!O988/1000</f>
        <v>0</v>
      </c>
      <c r="I986">
        <f>'GT Data'!P988/1000</f>
        <v>0</v>
      </c>
      <c r="J986">
        <f>'GT Data'!Q988/1000</f>
        <v>0</v>
      </c>
      <c r="K986">
        <f>'GT Data'!R988/1000</f>
        <v>0</v>
      </c>
      <c r="L986">
        <f>'GT Data'!S988/1000</f>
        <v>0</v>
      </c>
      <c r="M986">
        <f>'GT Data'!T988/1000</f>
        <v>0</v>
      </c>
      <c r="N986">
        <f>'GT Data'!H988/1000</f>
        <v>0</v>
      </c>
      <c r="O986">
        <f>'GT Data'!I988/1000</f>
        <v>0</v>
      </c>
      <c r="P986">
        <f>'GT Data'!J988/1000</f>
        <v>0</v>
      </c>
      <c r="Q986">
        <f>'GT Data'!U988</f>
        <v>0</v>
      </c>
      <c r="R986">
        <f>'GT Data'!V988</f>
        <v>0</v>
      </c>
      <c r="S986">
        <f>'GT Data'!W988</f>
        <v>0</v>
      </c>
    </row>
    <row r="987" spans="1:19" x14ac:dyDescent="0.3">
      <c r="A987">
        <f>'GT Data'!A989</f>
        <v>0</v>
      </c>
      <c r="B987">
        <f>'GT Data'!E989/1000</f>
        <v>0</v>
      </c>
      <c r="C987">
        <f>'GT Data'!F989/1000</f>
        <v>0</v>
      </c>
      <c r="D987">
        <f>'GT Data'!G989/1000</f>
        <v>0</v>
      </c>
      <c r="E987">
        <f>'GT Data'!K989/1000</f>
        <v>0</v>
      </c>
      <c r="F987">
        <f>'GT Data'!L989/1000</f>
        <v>0</v>
      </c>
      <c r="G987">
        <f>'GT Data'!M989/1000</f>
        <v>0</v>
      </c>
      <c r="H987">
        <f>'GT Data'!O989/1000</f>
        <v>0</v>
      </c>
      <c r="I987">
        <f>'GT Data'!P989/1000</f>
        <v>0</v>
      </c>
      <c r="J987">
        <f>'GT Data'!Q989/1000</f>
        <v>0</v>
      </c>
      <c r="K987">
        <f>'GT Data'!R989/1000</f>
        <v>0</v>
      </c>
      <c r="L987">
        <f>'GT Data'!S989/1000</f>
        <v>0</v>
      </c>
      <c r="M987">
        <f>'GT Data'!T989/1000</f>
        <v>0</v>
      </c>
      <c r="N987">
        <f>'GT Data'!H989/1000</f>
        <v>0</v>
      </c>
      <c r="O987">
        <f>'GT Data'!I989/1000</f>
        <v>0</v>
      </c>
      <c r="P987">
        <f>'GT Data'!J989/1000</f>
        <v>0</v>
      </c>
      <c r="Q987">
        <f>'GT Data'!U989</f>
        <v>0</v>
      </c>
      <c r="R987">
        <f>'GT Data'!V989</f>
        <v>0</v>
      </c>
      <c r="S987">
        <f>'GT Data'!W989</f>
        <v>0</v>
      </c>
    </row>
    <row r="988" spans="1:19" x14ac:dyDescent="0.3">
      <c r="A988">
        <f>'GT Data'!A990</f>
        <v>0</v>
      </c>
      <c r="B988">
        <f>'GT Data'!E990/1000</f>
        <v>0</v>
      </c>
      <c r="C988">
        <f>'GT Data'!F990/1000</f>
        <v>0</v>
      </c>
      <c r="D988">
        <f>'GT Data'!G990/1000</f>
        <v>0</v>
      </c>
      <c r="E988">
        <f>'GT Data'!K990/1000</f>
        <v>0</v>
      </c>
      <c r="F988">
        <f>'GT Data'!L990/1000</f>
        <v>0</v>
      </c>
      <c r="G988">
        <f>'GT Data'!M990/1000</f>
        <v>0</v>
      </c>
      <c r="H988">
        <f>'GT Data'!O990/1000</f>
        <v>0</v>
      </c>
      <c r="I988">
        <f>'GT Data'!P990/1000</f>
        <v>0</v>
      </c>
      <c r="J988">
        <f>'GT Data'!Q990/1000</f>
        <v>0</v>
      </c>
      <c r="K988">
        <f>'GT Data'!R990/1000</f>
        <v>0</v>
      </c>
      <c r="L988">
        <f>'GT Data'!S990/1000</f>
        <v>0</v>
      </c>
      <c r="M988">
        <f>'GT Data'!T990/1000</f>
        <v>0</v>
      </c>
      <c r="N988">
        <f>'GT Data'!H990/1000</f>
        <v>0</v>
      </c>
      <c r="O988">
        <f>'GT Data'!I990/1000</f>
        <v>0</v>
      </c>
      <c r="P988">
        <f>'GT Data'!J990/1000</f>
        <v>0</v>
      </c>
      <c r="Q988">
        <f>'GT Data'!U990</f>
        <v>0</v>
      </c>
      <c r="R988">
        <f>'GT Data'!V990</f>
        <v>0</v>
      </c>
      <c r="S988">
        <f>'GT Data'!W990</f>
        <v>0</v>
      </c>
    </row>
    <row r="989" spans="1:19" x14ac:dyDescent="0.3">
      <c r="A989">
        <f>'GT Data'!A991</f>
        <v>0</v>
      </c>
      <c r="B989">
        <f>'GT Data'!E991/1000</f>
        <v>0</v>
      </c>
      <c r="C989">
        <f>'GT Data'!F991/1000</f>
        <v>0</v>
      </c>
      <c r="D989">
        <f>'GT Data'!G991/1000</f>
        <v>0</v>
      </c>
      <c r="E989">
        <f>'GT Data'!K991/1000</f>
        <v>0</v>
      </c>
      <c r="F989">
        <f>'GT Data'!L991/1000</f>
        <v>0</v>
      </c>
      <c r="G989">
        <f>'GT Data'!M991/1000</f>
        <v>0</v>
      </c>
      <c r="H989">
        <f>'GT Data'!O991/1000</f>
        <v>0</v>
      </c>
      <c r="I989">
        <f>'GT Data'!P991/1000</f>
        <v>0</v>
      </c>
      <c r="J989">
        <f>'GT Data'!Q991/1000</f>
        <v>0</v>
      </c>
      <c r="K989">
        <f>'GT Data'!R991/1000</f>
        <v>0</v>
      </c>
      <c r="L989">
        <f>'GT Data'!S991/1000</f>
        <v>0</v>
      </c>
      <c r="M989">
        <f>'GT Data'!T991/1000</f>
        <v>0</v>
      </c>
      <c r="N989">
        <f>'GT Data'!H991/1000</f>
        <v>0</v>
      </c>
      <c r="O989">
        <f>'GT Data'!I991/1000</f>
        <v>0</v>
      </c>
      <c r="P989">
        <f>'GT Data'!J991/1000</f>
        <v>0</v>
      </c>
      <c r="Q989">
        <f>'GT Data'!U991</f>
        <v>0</v>
      </c>
      <c r="R989">
        <f>'GT Data'!V991</f>
        <v>0</v>
      </c>
      <c r="S989">
        <f>'GT Data'!W991</f>
        <v>0</v>
      </c>
    </row>
    <row r="990" spans="1:19" x14ac:dyDescent="0.3">
      <c r="A990">
        <f>'GT Data'!A992</f>
        <v>0</v>
      </c>
      <c r="B990">
        <f>'GT Data'!E992/1000</f>
        <v>0</v>
      </c>
      <c r="C990">
        <f>'GT Data'!F992/1000</f>
        <v>0</v>
      </c>
      <c r="D990">
        <f>'GT Data'!G992/1000</f>
        <v>0</v>
      </c>
      <c r="E990">
        <f>'GT Data'!K992/1000</f>
        <v>0</v>
      </c>
      <c r="F990">
        <f>'GT Data'!L992/1000</f>
        <v>0</v>
      </c>
      <c r="G990">
        <f>'GT Data'!M992/1000</f>
        <v>0</v>
      </c>
      <c r="H990">
        <f>'GT Data'!O992/1000</f>
        <v>0</v>
      </c>
      <c r="I990">
        <f>'GT Data'!P992/1000</f>
        <v>0</v>
      </c>
      <c r="J990">
        <f>'GT Data'!Q992/1000</f>
        <v>0</v>
      </c>
      <c r="K990">
        <f>'GT Data'!R992/1000</f>
        <v>0</v>
      </c>
      <c r="L990">
        <f>'GT Data'!S992/1000</f>
        <v>0</v>
      </c>
      <c r="M990">
        <f>'GT Data'!T992/1000</f>
        <v>0</v>
      </c>
      <c r="N990">
        <f>'GT Data'!H992/1000</f>
        <v>0</v>
      </c>
      <c r="O990">
        <f>'GT Data'!I992/1000</f>
        <v>0</v>
      </c>
      <c r="P990">
        <f>'GT Data'!J992/1000</f>
        <v>0</v>
      </c>
      <c r="Q990">
        <f>'GT Data'!U992</f>
        <v>0</v>
      </c>
      <c r="R990">
        <f>'GT Data'!V992</f>
        <v>0</v>
      </c>
      <c r="S990">
        <f>'GT Data'!W992</f>
        <v>0</v>
      </c>
    </row>
    <row r="991" spans="1:19" x14ac:dyDescent="0.3">
      <c r="A991">
        <f>'GT Data'!A993</f>
        <v>0</v>
      </c>
      <c r="B991">
        <f>'GT Data'!E993/1000</f>
        <v>0</v>
      </c>
      <c r="C991">
        <f>'GT Data'!F993/1000</f>
        <v>0</v>
      </c>
      <c r="D991">
        <f>'GT Data'!G993/1000</f>
        <v>0</v>
      </c>
      <c r="E991">
        <f>'GT Data'!K993/1000</f>
        <v>0</v>
      </c>
      <c r="F991">
        <f>'GT Data'!L993/1000</f>
        <v>0</v>
      </c>
      <c r="G991">
        <f>'GT Data'!M993/1000</f>
        <v>0</v>
      </c>
      <c r="H991">
        <f>'GT Data'!O993/1000</f>
        <v>0</v>
      </c>
      <c r="I991">
        <f>'GT Data'!P993/1000</f>
        <v>0</v>
      </c>
      <c r="J991">
        <f>'GT Data'!Q993/1000</f>
        <v>0</v>
      </c>
      <c r="K991">
        <f>'GT Data'!R993/1000</f>
        <v>0</v>
      </c>
      <c r="L991">
        <f>'GT Data'!S993/1000</f>
        <v>0</v>
      </c>
      <c r="M991">
        <f>'GT Data'!T993/1000</f>
        <v>0</v>
      </c>
      <c r="N991">
        <f>'GT Data'!H993/1000</f>
        <v>0</v>
      </c>
      <c r="O991">
        <f>'GT Data'!I993/1000</f>
        <v>0</v>
      </c>
      <c r="P991">
        <f>'GT Data'!J993/1000</f>
        <v>0</v>
      </c>
      <c r="Q991">
        <f>'GT Data'!U993</f>
        <v>0</v>
      </c>
      <c r="R991">
        <f>'GT Data'!V993</f>
        <v>0</v>
      </c>
      <c r="S991">
        <f>'GT Data'!W993</f>
        <v>0</v>
      </c>
    </row>
    <row r="992" spans="1:19" x14ac:dyDescent="0.3">
      <c r="A992">
        <f>'GT Data'!A994</f>
        <v>0</v>
      </c>
      <c r="B992">
        <f>'GT Data'!E994/1000</f>
        <v>0</v>
      </c>
      <c r="C992">
        <f>'GT Data'!F994/1000</f>
        <v>0</v>
      </c>
      <c r="D992">
        <f>'GT Data'!G994/1000</f>
        <v>0</v>
      </c>
      <c r="E992">
        <f>'GT Data'!K994/1000</f>
        <v>0</v>
      </c>
      <c r="F992">
        <f>'GT Data'!L994/1000</f>
        <v>0</v>
      </c>
      <c r="G992">
        <f>'GT Data'!M994/1000</f>
        <v>0</v>
      </c>
      <c r="H992">
        <f>'GT Data'!O994/1000</f>
        <v>0</v>
      </c>
      <c r="I992">
        <f>'GT Data'!P994/1000</f>
        <v>0</v>
      </c>
      <c r="J992">
        <f>'GT Data'!Q994/1000</f>
        <v>0</v>
      </c>
      <c r="K992">
        <f>'GT Data'!R994/1000</f>
        <v>0</v>
      </c>
      <c r="L992">
        <f>'GT Data'!S994/1000</f>
        <v>0</v>
      </c>
      <c r="M992">
        <f>'GT Data'!T994/1000</f>
        <v>0</v>
      </c>
      <c r="N992">
        <f>'GT Data'!H994/1000</f>
        <v>0</v>
      </c>
      <c r="O992">
        <f>'GT Data'!I994/1000</f>
        <v>0</v>
      </c>
      <c r="P992">
        <f>'GT Data'!J994/1000</f>
        <v>0</v>
      </c>
      <c r="Q992">
        <f>'GT Data'!U994</f>
        <v>0</v>
      </c>
      <c r="R992">
        <f>'GT Data'!V994</f>
        <v>0</v>
      </c>
      <c r="S992">
        <f>'GT Data'!W994</f>
        <v>0</v>
      </c>
    </row>
    <row r="993" spans="1:19" x14ac:dyDescent="0.3">
      <c r="A993">
        <f>'GT Data'!A995</f>
        <v>0</v>
      </c>
      <c r="B993">
        <f>'GT Data'!E995/1000</f>
        <v>0</v>
      </c>
      <c r="C993">
        <f>'GT Data'!F995/1000</f>
        <v>0</v>
      </c>
      <c r="D993">
        <f>'GT Data'!G995/1000</f>
        <v>0</v>
      </c>
      <c r="E993">
        <f>'GT Data'!K995/1000</f>
        <v>0</v>
      </c>
      <c r="F993">
        <f>'GT Data'!L995/1000</f>
        <v>0</v>
      </c>
      <c r="G993">
        <f>'GT Data'!M995/1000</f>
        <v>0</v>
      </c>
      <c r="H993">
        <f>'GT Data'!O995/1000</f>
        <v>0</v>
      </c>
      <c r="I993">
        <f>'GT Data'!P995/1000</f>
        <v>0</v>
      </c>
      <c r="J993">
        <f>'GT Data'!Q995/1000</f>
        <v>0</v>
      </c>
      <c r="K993">
        <f>'GT Data'!R995/1000</f>
        <v>0</v>
      </c>
      <c r="L993">
        <f>'GT Data'!S995/1000</f>
        <v>0</v>
      </c>
      <c r="M993">
        <f>'GT Data'!T995/1000</f>
        <v>0</v>
      </c>
      <c r="N993">
        <f>'GT Data'!H995/1000</f>
        <v>0</v>
      </c>
      <c r="O993">
        <f>'GT Data'!I995/1000</f>
        <v>0</v>
      </c>
      <c r="P993">
        <f>'GT Data'!J995/1000</f>
        <v>0</v>
      </c>
      <c r="Q993">
        <f>'GT Data'!U995</f>
        <v>0</v>
      </c>
      <c r="R993">
        <f>'GT Data'!V995</f>
        <v>0</v>
      </c>
      <c r="S993">
        <f>'GT Data'!W995</f>
        <v>0</v>
      </c>
    </row>
    <row r="994" spans="1:19" x14ac:dyDescent="0.3">
      <c r="A994">
        <f>'GT Data'!A996</f>
        <v>0</v>
      </c>
      <c r="B994">
        <f>'GT Data'!E996/1000</f>
        <v>0</v>
      </c>
      <c r="C994">
        <f>'GT Data'!F996/1000</f>
        <v>0</v>
      </c>
      <c r="D994">
        <f>'GT Data'!G996/1000</f>
        <v>0</v>
      </c>
      <c r="E994">
        <f>'GT Data'!K996/1000</f>
        <v>0</v>
      </c>
      <c r="F994">
        <f>'GT Data'!L996/1000</f>
        <v>0</v>
      </c>
      <c r="G994">
        <f>'GT Data'!M996/1000</f>
        <v>0</v>
      </c>
      <c r="H994">
        <f>'GT Data'!O996/1000</f>
        <v>0</v>
      </c>
      <c r="I994">
        <f>'GT Data'!P996/1000</f>
        <v>0</v>
      </c>
      <c r="J994">
        <f>'GT Data'!Q996/1000</f>
        <v>0</v>
      </c>
      <c r="K994">
        <f>'GT Data'!R996/1000</f>
        <v>0</v>
      </c>
      <c r="L994">
        <f>'GT Data'!S996/1000</f>
        <v>0</v>
      </c>
      <c r="M994">
        <f>'GT Data'!T996/1000</f>
        <v>0</v>
      </c>
      <c r="N994">
        <f>'GT Data'!H996/1000</f>
        <v>0</v>
      </c>
      <c r="O994">
        <f>'GT Data'!I996/1000</f>
        <v>0</v>
      </c>
      <c r="P994">
        <f>'GT Data'!J996/1000</f>
        <v>0</v>
      </c>
      <c r="Q994">
        <f>'GT Data'!U996</f>
        <v>0</v>
      </c>
      <c r="R994">
        <f>'GT Data'!V996</f>
        <v>0</v>
      </c>
      <c r="S994">
        <f>'GT Data'!W996</f>
        <v>0</v>
      </c>
    </row>
    <row r="995" spans="1:19" x14ac:dyDescent="0.3">
      <c r="A995">
        <f>'GT Data'!A997</f>
        <v>0</v>
      </c>
      <c r="B995">
        <f>'GT Data'!E997/1000</f>
        <v>0</v>
      </c>
      <c r="C995">
        <f>'GT Data'!F997/1000</f>
        <v>0</v>
      </c>
      <c r="D995">
        <f>'GT Data'!G997/1000</f>
        <v>0</v>
      </c>
      <c r="E995">
        <f>'GT Data'!K997/1000</f>
        <v>0</v>
      </c>
      <c r="F995">
        <f>'GT Data'!L997/1000</f>
        <v>0</v>
      </c>
      <c r="G995">
        <f>'GT Data'!M997/1000</f>
        <v>0</v>
      </c>
      <c r="H995">
        <f>'GT Data'!O997/1000</f>
        <v>0</v>
      </c>
      <c r="I995">
        <f>'GT Data'!P997/1000</f>
        <v>0</v>
      </c>
      <c r="J995">
        <f>'GT Data'!Q997/1000</f>
        <v>0</v>
      </c>
      <c r="K995">
        <f>'GT Data'!R997/1000</f>
        <v>0</v>
      </c>
      <c r="L995">
        <f>'GT Data'!S997/1000</f>
        <v>0</v>
      </c>
      <c r="M995">
        <f>'GT Data'!T997/1000</f>
        <v>0</v>
      </c>
      <c r="N995">
        <f>'GT Data'!H997/1000</f>
        <v>0</v>
      </c>
      <c r="O995">
        <f>'GT Data'!I997/1000</f>
        <v>0</v>
      </c>
      <c r="P995">
        <f>'GT Data'!J997/1000</f>
        <v>0</v>
      </c>
      <c r="Q995">
        <f>'GT Data'!U997</f>
        <v>0</v>
      </c>
      <c r="R995">
        <f>'GT Data'!V997</f>
        <v>0</v>
      </c>
      <c r="S995">
        <f>'GT Data'!W997</f>
        <v>0</v>
      </c>
    </row>
    <row r="996" spans="1:19" x14ac:dyDescent="0.3">
      <c r="A996">
        <f>'GT Data'!A998</f>
        <v>0</v>
      </c>
      <c r="B996">
        <f>'GT Data'!E998/1000</f>
        <v>0</v>
      </c>
      <c r="C996">
        <f>'GT Data'!F998/1000</f>
        <v>0</v>
      </c>
      <c r="D996">
        <f>'GT Data'!G998/1000</f>
        <v>0</v>
      </c>
      <c r="E996">
        <f>'GT Data'!K998/1000</f>
        <v>0</v>
      </c>
      <c r="F996">
        <f>'GT Data'!L998/1000</f>
        <v>0</v>
      </c>
      <c r="G996">
        <f>'GT Data'!M998/1000</f>
        <v>0</v>
      </c>
      <c r="H996">
        <f>'GT Data'!O998/1000</f>
        <v>0</v>
      </c>
      <c r="I996">
        <f>'GT Data'!P998/1000</f>
        <v>0</v>
      </c>
      <c r="J996">
        <f>'GT Data'!Q998/1000</f>
        <v>0</v>
      </c>
      <c r="K996">
        <f>'GT Data'!R998/1000</f>
        <v>0</v>
      </c>
      <c r="L996">
        <f>'GT Data'!S998/1000</f>
        <v>0</v>
      </c>
      <c r="M996">
        <f>'GT Data'!T998/1000</f>
        <v>0</v>
      </c>
      <c r="N996">
        <f>'GT Data'!H998/1000</f>
        <v>0</v>
      </c>
      <c r="O996">
        <f>'GT Data'!I998/1000</f>
        <v>0</v>
      </c>
      <c r="P996">
        <f>'GT Data'!J998/1000</f>
        <v>0</v>
      </c>
      <c r="Q996">
        <f>'GT Data'!U998</f>
        <v>0</v>
      </c>
      <c r="R996">
        <f>'GT Data'!V998</f>
        <v>0</v>
      </c>
      <c r="S996">
        <f>'GT Data'!W998</f>
        <v>0</v>
      </c>
    </row>
    <row r="997" spans="1:19" x14ac:dyDescent="0.3">
      <c r="A997">
        <f>'GT Data'!A999</f>
        <v>0</v>
      </c>
      <c r="B997">
        <f>'GT Data'!E999/1000</f>
        <v>0</v>
      </c>
      <c r="C997">
        <f>'GT Data'!F999/1000</f>
        <v>0</v>
      </c>
      <c r="D997">
        <f>'GT Data'!G999/1000</f>
        <v>0</v>
      </c>
      <c r="E997">
        <f>'GT Data'!K999/1000</f>
        <v>0</v>
      </c>
      <c r="F997">
        <f>'GT Data'!L999/1000</f>
        <v>0</v>
      </c>
      <c r="G997">
        <f>'GT Data'!M999/1000</f>
        <v>0</v>
      </c>
      <c r="H997">
        <f>'GT Data'!O999/1000</f>
        <v>0</v>
      </c>
      <c r="I997">
        <f>'GT Data'!P999/1000</f>
        <v>0</v>
      </c>
      <c r="J997">
        <f>'GT Data'!Q999/1000</f>
        <v>0</v>
      </c>
      <c r="K997">
        <f>'GT Data'!R999/1000</f>
        <v>0</v>
      </c>
      <c r="L997">
        <f>'GT Data'!S999/1000</f>
        <v>0</v>
      </c>
      <c r="M997">
        <f>'GT Data'!T999/1000</f>
        <v>0</v>
      </c>
      <c r="N997">
        <f>'GT Data'!H999/1000</f>
        <v>0</v>
      </c>
      <c r="O997">
        <f>'GT Data'!I999/1000</f>
        <v>0</v>
      </c>
      <c r="P997">
        <f>'GT Data'!J999/1000</f>
        <v>0</v>
      </c>
      <c r="Q997">
        <f>'GT Data'!U999</f>
        <v>0</v>
      </c>
      <c r="R997">
        <f>'GT Data'!V999</f>
        <v>0</v>
      </c>
      <c r="S997">
        <f>'GT Data'!W999</f>
        <v>0</v>
      </c>
    </row>
    <row r="998" spans="1:19" x14ac:dyDescent="0.3">
      <c r="A998">
        <f>'GT Data'!A1000</f>
        <v>0</v>
      </c>
      <c r="B998">
        <f>'GT Data'!E1000/1000</f>
        <v>0</v>
      </c>
      <c r="C998">
        <f>'GT Data'!F1000/1000</f>
        <v>0</v>
      </c>
      <c r="D998">
        <f>'GT Data'!G1000/1000</f>
        <v>0</v>
      </c>
      <c r="E998">
        <f>'GT Data'!K1000/1000</f>
        <v>0</v>
      </c>
      <c r="F998">
        <f>'GT Data'!L1000/1000</f>
        <v>0</v>
      </c>
      <c r="G998">
        <f>'GT Data'!M1000/1000</f>
        <v>0</v>
      </c>
      <c r="H998">
        <f>'GT Data'!O1000/1000</f>
        <v>0</v>
      </c>
      <c r="I998">
        <f>'GT Data'!P1000/1000</f>
        <v>0</v>
      </c>
      <c r="J998">
        <f>'GT Data'!Q1000/1000</f>
        <v>0</v>
      </c>
      <c r="K998">
        <f>'GT Data'!R1000/1000</f>
        <v>0</v>
      </c>
      <c r="L998">
        <f>'GT Data'!S1000/1000</f>
        <v>0</v>
      </c>
      <c r="M998">
        <f>'GT Data'!T1000/1000</f>
        <v>0</v>
      </c>
      <c r="N998">
        <f>'GT Data'!H1000/1000</f>
        <v>0</v>
      </c>
      <c r="O998">
        <f>'GT Data'!I1000/1000</f>
        <v>0</v>
      </c>
      <c r="P998">
        <f>'GT Data'!J1000/1000</f>
        <v>0</v>
      </c>
      <c r="Q998">
        <f>'GT Data'!U1000</f>
        <v>0</v>
      </c>
      <c r="R998">
        <f>'GT Data'!V1000</f>
        <v>0</v>
      </c>
      <c r="S998">
        <f>'GT Data'!W1000</f>
        <v>0</v>
      </c>
    </row>
    <row r="999" spans="1:19" x14ac:dyDescent="0.3">
      <c r="A999">
        <f>'GT Data'!A1001</f>
        <v>0</v>
      </c>
      <c r="B999">
        <f>'GT Data'!E1001/1000</f>
        <v>0</v>
      </c>
      <c r="C999">
        <f>'GT Data'!F1001/1000</f>
        <v>0</v>
      </c>
      <c r="D999">
        <f>'GT Data'!G1001/1000</f>
        <v>0</v>
      </c>
      <c r="E999">
        <f>'GT Data'!K1001/1000</f>
        <v>0</v>
      </c>
      <c r="F999">
        <f>'GT Data'!L1001/1000</f>
        <v>0</v>
      </c>
      <c r="G999">
        <f>'GT Data'!M1001/1000</f>
        <v>0</v>
      </c>
      <c r="H999">
        <f>'GT Data'!O1001/1000</f>
        <v>0</v>
      </c>
      <c r="I999">
        <f>'GT Data'!P1001/1000</f>
        <v>0</v>
      </c>
      <c r="J999">
        <f>'GT Data'!Q1001/1000</f>
        <v>0</v>
      </c>
      <c r="K999">
        <f>'GT Data'!R1001/1000</f>
        <v>0</v>
      </c>
      <c r="L999">
        <f>'GT Data'!S1001/1000</f>
        <v>0</v>
      </c>
      <c r="M999">
        <f>'GT Data'!T1001/1000</f>
        <v>0</v>
      </c>
      <c r="N999">
        <f>'GT Data'!H1001/1000</f>
        <v>0</v>
      </c>
      <c r="O999">
        <f>'GT Data'!I1001/1000</f>
        <v>0</v>
      </c>
      <c r="P999">
        <f>'GT Data'!J1001/1000</f>
        <v>0</v>
      </c>
      <c r="Q999">
        <f>'GT Data'!U1001</f>
        <v>0</v>
      </c>
      <c r="R999">
        <f>'GT Data'!V1001</f>
        <v>0</v>
      </c>
      <c r="S999">
        <f>'GT Data'!W1001</f>
        <v>0</v>
      </c>
    </row>
    <row r="1000" spans="1:19" x14ac:dyDescent="0.3">
      <c r="A1000">
        <f>'GT Data'!A1002</f>
        <v>0</v>
      </c>
      <c r="B1000">
        <f>'GT Data'!E1002/1000</f>
        <v>0</v>
      </c>
      <c r="C1000">
        <f>'GT Data'!F1002/1000</f>
        <v>0</v>
      </c>
      <c r="D1000">
        <f>'GT Data'!G1002/1000</f>
        <v>0</v>
      </c>
      <c r="E1000">
        <f>'GT Data'!K1002/1000</f>
        <v>0</v>
      </c>
      <c r="F1000">
        <f>'GT Data'!L1002/1000</f>
        <v>0</v>
      </c>
      <c r="G1000">
        <f>'GT Data'!M1002/1000</f>
        <v>0</v>
      </c>
      <c r="H1000">
        <f>'GT Data'!O1002/1000</f>
        <v>0</v>
      </c>
      <c r="I1000">
        <f>'GT Data'!P1002/1000</f>
        <v>0</v>
      </c>
      <c r="J1000">
        <f>'GT Data'!Q1002/1000</f>
        <v>0</v>
      </c>
      <c r="K1000">
        <f>'GT Data'!R1002/1000</f>
        <v>0</v>
      </c>
      <c r="L1000">
        <f>'GT Data'!S1002/1000</f>
        <v>0</v>
      </c>
      <c r="M1000">
        <f>'GT Data'!T1002/1000</f>
        <v>0</v>
      </c>
      <c r="N1000">
        <f>'GT Data'!H1002/1000</f>
        <v>0</v>
      </c>
      <c r="O1000">
        <f>'GT Data'!I1002/1000</f>
        <v>0</v>
      </c>
      <c r="P1000">
        <f>'GT Data'!J1002/1000</f>
        <v>0</v>
      </c>
      <c r="Q1000">
        <f>'GT Data'!U1002</f>
        <v>0</v>
      </c>
      <c r="R1000">
        <f>'GT Data'!V1002</f>
        <v>0</v>
      </c>
      <c r="S1000">
        <f>'GT Data'!W1002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000"/>
  <sheetViews>
    <sheetView workbookViewId="0">
      <selection activeCell="Q2" sqref="Q2"/>
    </sheetView>
  </sheetViews>
  <sheetFormatPr defaultRowHeight="14.4" x14ac:dyDescent="0.3"/>
  <cols>
    <col min="1" max="1" width="10.44140625" customWidth="1"/>
    <col min="2" max="2" width="11.33203125" customWidth="1"/>
    <col min="7" max="7" width="9.44140625" customWidth="1"/>
    <col min="8" max="9" width="12.109375" customWidth="1"/>
    <col min="10" max="10" width="11.109375" customWidth="1"/>
    <col min="11" max="11" width="11.88671875" style="27" customWidth="1"/>
    <col min="12" max="12" width="12.21875" style="27" customWidth="1"/>
    <col min="13" max="13" width="12.109375" style="27" customWidth="1"/>
    <col min="14" max="14" width="11.6640625" style="27" customWidth="1"/>
    <col min="15" max="16" width="10.5546875" style="27" customWidth="1"/>
    <col min="17" max="17" width="9.77734375" customWidth="1"/>
    <col min="19" max="19" width="9.88671875" customWidth="1"/>
    <col min="20" max="20" width="12.88671875" customWidth="1"/>
  </cols>
  <sheetData>
    <row r="1" spans="1:22" x14ac:dyDescent="0.3">
      <c r="A1" t="s">
        <v>0</v>
      </c>
      <c r="B1" t="s">
        <v>57</v>
      </c>
      <c r="C1" s="3" t="s">
        <v>74</v>
      </c>
      <c r="D1" s="3" t="s">
        <v>88</v>
      </c>
      <c r="E1" t="s">
        <v>73</v>
      </c>
      <c r="F1" t="s">
        <v>75</v>
      </c>
      <c r="G1" t="s">
        <v>76</v>
      </c>
      <c r="H1" t="s">
        <v>77</v>
      </c>
      <c r="I1" t="s">
        <v>78</v>
      </c>
      <c r="J1" s="6" t="s">
        <v>72</v>
      </c>
      <c r="K1" s="27" t="s">
        <v>79</v>
      </c>
      <c r="L1" s="27" t="s">
        <v>80</v>
      </c>
      <c r="M1" s="27" t="s">
        <v>81</v>
      </c>
      <c r="N1" s="27" t="s">
        <v>82</v>
      </c>
      <c r="O1" s="27" t="s">
        <v>113</v>
      </c>
      <c r="P1" s="27" t="s">
        <v>112</v>
      </c>
      <c r="Q1" t="s">
        <v>83</v>
      </c>
      <c r="R1" t="s">
        <v>19</v>
      </c>
      <c r="U1" s="19" t="s">
        <v>87</v>
      </c>
      <c r="V1" s="19"/>
    </row>
    <row r="2" spans="1:22" x14ac:dyDescent="0.3">
      <c r="A2" t="str">
        <f>'GEOMETRIC INPUTS'!A2</f>
        <v>TAB_0_0</v>
      </c>
      <c r="B2">
        <f>'GT Data'!Z4</f>
        <v>2.5</v>
      </c>
      <c r="C2">
        <f>IF(AND('GEOMETRIC INPUTS'!E2&gt;'GEOMETRIC INPUTS'!B2,'GEOMETRIC INPUTS'!C2&gt;'GEOMETRIC INPUTS'!F2),ACOS(('GEOMETRIC INPUTS'!C2-'GEOMETRIC INPUTS'!F2)/'Calculated Tab Properties'!E2),0) + IF(AND('GEOMETRIC INPUTS'!E2&gt;'GEOMETRIC INPUTS'!B2,'GEOMETRIC INPUTS'!C2&lt;'GEOMETRIC INPUTS'!F2),PI()/2 + ASIN((-'GEOMETRIC INPUTS'!C2+'GEOMETRIC INPUTS'!F2)/'Calculated Tab Properties'!E2),0) + IF(AND('GEOMETRIC INPUTS'!E2&lt;'GEOMETRIC INPUTS'!B2,'GEOMETRIC INPUTS'!C2&lt;'GEOMETRIC INPUTS'!F2),PI() + ACOS(('GEOMETRIC INPUTS'!C2-'GEOMETRIC INPUTS'!F2)/'Calculated Tab Properties'!E2),0) + IF(AND('GEOMETRIC INPUTS'!E2&lt;'GEOMETRIC INPUTS'!B2,'GEOMETRIC INPUTS'!C2&gt;'GEOMETRIC INPUTS'!F2),2*PI() - ACOS((-'GEOMETRIC INPUTS'!C2+'GEOMETRIC INPUTS'!F2)/'Calculated Tab Properties'!E2),0) + IF(AND('GEOMETRIC INPUTS'!E2='GEOMETRIC INPUTS'!B2,'GEOMETRIC INPUTS'!C2&gt;'GEOMETRIC INPUTS'!F2),0,0) + IF(AND('GEOMETRIC INPUTS'!E2&gt;'GEOMETRIC INPUTS'!B2,'GEOMETRIC INPUTS'!C2='GEOMETRIC INPUTS'!F2),PI()/2,0) + IF(AND('GEOMETRIC INPUTS'!E2='GEOMETRIC INPUTS'!B2,'GEOMETRIC INPUTS'!C2&lt;'GEOMETRIC INPUTS'!F2),PI(),0) + IF(AND('GEOMETRIC INPUTS'!E2&lt;'GEOMETRIC INPUTS'!B2,'GEOMETRIC INPUTS'!C2='GEOMETRIC INPUTS'!F2),3/2*PI(),0)</f>
        <v>3.7846146602191593</v>
      </c>
      <c r="D2">
        <f t="shared" ref="D2:D65" si="0">C2*180/PI()</f>
        <v>216.84244711389593</v>
      </c>
      <c r="E2">
        <f>SQRT(('GEOMETRIC INPUTS'!B2-'GEOMETRIC INPUTS'!E2)^2+('GEOMETRIC INPUTS'!C2-'GEOMETRIC INPUTS'!F2)^2+('GEOMETRIC INPUTS'!D2-'GEOMETRIC INPUTS'!G2)^2)</f>
        <v>4.3654156410163054</v>
      </c>
      <c r="F2">
        <f>SQRT(('GEOMETRIC INPUTS'!B2-'GEOMETRIC INPUTS'!N2)^2 + ('GEOMETRIC INPUTS'!C2-'GEOMETRIC INPUTS'!O2)^2 + ('GEOMETRIC INPUTS'!D2-'GEOMETRIC INPUTS'!P2)^2)</f>
        <v>2.8654156488205698</v>
      </c>
      <c r="G2">
        <f>SQRT(('GEOMETRIC INPUTS'!E2-'GEOMETRIC INPUTS'!N2)^2 + ('GEOMETRIC INPUTS'!F2-'GEOMETRIC INPUTS'!O2)^2 + ('GEOMETRIC INPUTS'!G2-'GEOMETRIC INPUTS'!P2)^2)</f>
        <v>1.4999999921957394</v>
      </c>
      <c r="H2">
        <f>SQRT(('GEOMETRIC INPUTS'!H2-'GEOMETRIC INPUTS'!K2)^2 + ('GEOMETRIC INPUTS'!I2-'GEOMETRIC INPUTS'!L2)^2 + ('GEOMETRIC INPUTS'!J2-'GEOMETRIC INPUTS'!M2)^2)</f>
        <v>3.372458929553249</v>
      </c>
      <c r="I2">
        <f>SQRT(('GEOMETRIC INPUTS'!K2-'GEOMETRIC INPUTS'!N2)^2 + ('GEOMETRIC INPUTS'!L2-'GEOMETRIC INPUTS'!O2)^2 + ('GEOMETRIC INPUTS'!M2-'GEOMETRIC INPUTS'!P2)^2)</f>
        <v>0.14999999721286641</v>
      </c>
      <c r="J2" s="20">
        <f>ASIN(('GEOMETRIC INPUTS'!M2-'GEOMETRIC INPUTS'!J2)/H2)</f>
        <v>0.63482807981873013</v>
      </c>
      <c r="K2" s="27">
        <f>IF('GT Data'!X4=TRUE,'GEOMETRIC INPUTS'!Q2*Loads!$B$2,'GEOMETRIC INPUTS'!Q2*Loads!$F$2)</f>
        <v>24.403128000000002</v>
      </c>
      <c r="L2" s="27">
        <f>IF('GT Data'!X4=TRUE,F2*Loads!$B$3,F2*Loads!$F$3)</f>
        <v>0.37250403434667406</v>
      </c>
      <c r="M2" s="27">
        <f>IF('GT Data'!X4=TRUE,G2*Loads!$B$3,G2*Loads!$F$3)</f>
        <v>0.19499999898544612</v>
      </c>
      <c r="N2" s="27">
        <f>IF('GT Data'!X4=TRUE,H2*Loads!$B$3,H2*Loads!$F$3)</f>
        <v>0.43841966084192241</v>
      </c>
      <c r="O2" s="27">
        <f>IF('GT Data'!X4=TRUE,B2*Loads!$B$4,0)</f>
        <v>0</v>
      </c>
      <c r="P2" s="27">
        <f>IF('GT Data'!X4=TRUE,'GEOMETRIC INPUTS'!Q2*Loads!$B$1,'GEOMETRIC INPUTS'!Q2*Loads!$F$1)</f>
        <v>4.1221499999999995</v>
      </c>
      <c r="Q2">
        <v>-300</v>
      </c>
      <c r="R2">
        <f>'GEOMETRIC INPUTS'!R2/'GEOMETRIC INPUTS'!S2</f>
        <v>1</v>
      </c>
      <c r="U2" s="19" t="s">
        <v>84</v>
      </c>
      <c r="V2" s="19" t="e">
        <f>IF(AND('GEOMETRIC INPUTS'!#REF!&gt;'GEOMETRIC INPUTS'!#REF!,'GEOMETRIC INPUTS'!#REF!&lt;'GEOMETRIC INPUTS'!#REF!),PI()/2 + ASIN((-'GEOMETRIC INPUTS'!#REF!+'GEOMETRIC INPUTS'!#REF!)/'Calculated Tab Properties'!#REF!),0)</f>
        <v>#REF!</v>
      </c>
    </row>
    <row r="3" spans="1:22" x14ac:dyDescent="0.3">
      <c r="A3" t="str">
        <f>'GEOMETRIC INPUTS'!A3</f>
        <v>TAB_0_1</v>
      </c>
      <c r="B3">
        <f>'GT Data'!Z5</f>
        <v>2.5</v>
      </c>
      <c r="C3">
        <f>IF(AND('GEOMETRIC INPUTS'!E3&gt;'GEOMETRIC INPUTS'!B3,'GEOMETRIC INPUTS'!C3&gt;'GEOMETRIC INPUTS'!F3),ACOS(('GEOMETRIC INPUTS'!C3-'GEOMETRIC INPUTS'!F3)/'Calculated Tab Properties'!E3),0) + IF(AND('GEOMETRIC INPUTS'!E3&gt;'GEOMETRIC INPUTS'!B3,'GEOMETRIC INPUTS'!C3&lt;'GEOMETRIC INPUTS'!F3),PI()/2 + ASIN((-'GEOMETRIC INPUTS'!C3+'GEOMETRIC INPUTS'!F3)/'Calculated Tab Properties'!E3),0) + IF(AND('GEOMETRIC INPUTS'!E3&lt;'GEOMETRIC INPUTS'!B3,'GEOMETRIC INPUTS'!C3&lt;'GEOMETRIC INPUTS'!F3),PI() + ACOS(('GEOMETRIC INPUTS'!C3-'GEOMETRIC INPUTS'!F3)/'Calculated Tab Properties'!E3),0) + IF(AND('GEOMETRIC INPUTS'!E3&lt;'GEOMETRIC INPUTS'!B3,'GEOMETRIC INPUTS'!C3&gt;'GEOMETRIC INPUTS'!F3),2*PI() - ACOS((-'GEOMETRIC INPUTS'!C3+'GEOMETRIC INPUTS'!F3)/'Calculated Tab Properties'!E3),0) + IF(AND('GEOMETRIC INPUTS'!E3='GEOMETRIC INPUTS'!B3,'GEOMETRIC INPUTS'!C3&gt;'GEOMETRIC INPUTS'!F3),0,0) + IF(AND('GEOMETRIC INPUTS'!E3&gt;'GEOMETRIC INPUTS'!B3,'GEOMETRIC INPUTS'!C3='GEOMETRIC INPUTS'!F3),PI()/2,0) + IF(AND('GEOMETRIC INPUTS'!E3='GEOMETRIC INPUTS'!B3,'GEOMETRIC INPUTS'!C3&lt;'GEOMETRIC INPUTS'!F3),PI(),0) + IF(AND('GEOMETRIC INPUTS'!E3&lt;'GEOMETRIC INPUTS'!B3,'GEOMETRIC INPUTS'!C3='GEOMETRIC INPUTS'!F3),3/2*PI(),0)</f>
        <v>3.7846146602191593</v>
      </c>
      <c r="D3">
        <f t="shared" si="0"/>
        <v>216.84244711389593</v>
      </c>
      <c r="E3">
        <f>SQRT(('GEOMETRIC INPUTS'!B3-'GEOMETRIC INPUTS'!E3)^2+('GEOMETRIC INPUTS'!C3-'GEOMETRIC INPUTS'!F3)^2+('GEOMETRIC INPUTS'!D3-'GEOMETRIC INPUTS'!G3)^2)</f>
        <v>4.3654156410163054</v>
      </c>
      <c r="F3">
        <f>SQRT(('GEOMETRIC INPUTS'!B3-'GEOMETRIC INPUTS'!N3)^2 + ('GEOMETRIC INPUTS'!C3-'GEOMETRIC INPUTS'!O3)^2 + ('GEOMETRIC INPUTS'!D3-'GEOMETRIC INPUTS'!P3)^2)</f>
        <v>2.8654156488205698</v>
      </c>
      <c r="G3">
        <f>SQRT(('GEOMETRIC INPUTS'!E3-'GEOMETRIC INPUTS'!N3)^2 + ('GEOMETRIC INPUTS'!F3-'GEOMETRIC INPUTS'!O3)^2 + ('GEOMETRIC INPUTS'!G3-'GEOMETRIC INPUTS'!P3)^2)</f>
        <v>1.4999999921957394</v>
      </c>
      <c r="H3">
        <f>SQRT(('GEOMETRIC INPUTS'!H3-'GEOMETRIC INPUTS'!K3)^2 + ('GEOMETRIC INPUTS'!I3-'GEOMETRIC INPUTS'!L3)^2 + ('GEOMETRIC INPUTS'!J3-'GEOMETRIC INPUTS'!M3)^2)</f>
        <v>3.372458929553249</v>
      </c>
      <c r="I3">
        <f>SQRT(('GEOMETRIC INPUTS'!K3-'GEOMETRIC INPUTS'!N3)^2 + ('GEOMETRIC INPUTS'!L3-'GEOMETRIC INPUTS'!O3)^2 + ('GEOMETRIC INPUTS'!M3-'GEOMETRIC INPUTS'!P3)^2)</f>
        <v>0.14999999721286641</v>
      </c>
      <c r="J3" s="20">
        <f>ASIN(('GEOMETRIC INPUTS'!M3-'GEOMETRIC INPUTS'!J3)/H3)</f>
        <v>0.63482807981873013</v>
      </c>
      <c r="K3" s="27">
        <f>IF('GT Data'!X5=TRUE,'GEOMETRIC INPUTS'!Q3*Loads!$B$2,'GEOMETRIC INPUTS'!Q3*Loads!$F$2)</f>
        <v>0</v>
      </c>
      <c r="L3" s="27">
        <f>IF('GT Data'!X5=TRUE,F3*Loads!$B$3,F3*Loads!$F$3)</f>
        <v>0.37250403434667406</v>
      </c>
      <c r="M3" s="27">
        <f>IF('GT Data'!X5=TRUE,G3*Loads!$B$3,G3*Loads!$F$3)</f>
        <v>0.19499999898544612</v>
      </c>
      <c r="N3" s="27">
        <f>IF('GT Data'!X5=TRUE,H3*Loads!$B$3,H3*Loads!$F$3)</f>
        <v>0.43841966084192241</v>
      </c>
      <c r="O3" s="27">
        <f>IF('GT Data'!X5=TRUE,B3*Loads!$B$4,0)</f>
        <v>0</v>
      </c>
      <c r="P3" s="27">
        <f>IF('GT Data'!X5=TRUE,'GEOMETRIC INPUTS'!Q3*Loads!$B$1,'GEOMETRIC INPUTS'!Q3*Loads!$F$1)</f>
        <v>0</v>
      </c>
      <c r="Q3">
        <v>-300</v>
      </c>
      <c r="R3">
        <f>'GEOMETRIC INPUTS'!R3/'GEOMETRIC INPUTS'!S3</f>
        <v>1</v>
      </c>
      <c r="U3" s="19" t="s">
        <v>85</v>
      </c>
      <c r="V3" s="19" t="e">
        <f>IF(AND('GEOMETRIC INPUTS'!#REF!&lt;'GEOMETRIC INPUTS'!#REF!,'GEOMETRIC INPUTS'!#REF!&lt;'GEOMETRIC INPUTS'!#REF!),PI() + ACOS(('GEOMETRIC INPUTS'!#REF!-'GEOMETRIC INPUTS'!#REF!)/'Calculated Tab Properties'!#REF!),0)</f>
        <v>#REF!</v>
      </c>
    </row>
    <row r="4" spans="1:22" x14ac:dyDescent="0.3">
      <c r="A4" t="str">
        <f>'GEOMETRIC INPUTS'!A4</f>
        <v>TAB_0_2</v>
      </c>
      <c r="B4">
        <f>'GT Data'!Z6</f>
        <v>0.75990000000000002</v>
      </c>
      <c r="C4">
        <f>IF(AND('GEOMETRIC INPUTS'!E4&gt;'GEOMETRIC INPUTS'!B4,'GEOMETRIC INPUTS'!C4&gt;'GEOMETRIC INPUTS'!F4),ACOS(('GEOMETRIC INPUTS'!C4-'GEOMETRIC INPUTS'!F4)/'Calculated Tab Properties'!E4),0) + IF(AND('GEOMETRIC INPUTS'!E4&gt;'GEOMETRIC INPUTS'!B4,'GEOMETRIC INPUTS'!C4&lt;'GEOMETRIC INPUTS'!F4),PI()/2 + ASIN((-'GEOMETRIC INPUTS'!C4+'GEOMETRIC INPUTS'!F4)/'Calculated Tab Properties'!E4),0) + IF(AND('GEOMETRIC INPUTS'!E4&lt;'GEOMETRIC INPUTS'!B4,'GEOMETRIC INPUTS'!C4&lt;'GEOMETRIC INPUTS'!F4),PI() + ACOS(('GEOMETRIC INPUTS'!C4-'GEOMETRIC INPUTS'!F4)/'Calculated Tab Properties'!E4),0) + IF(AND('GEOMETRIC INPUTS'!E4&lt;'GEOMETRIC INPUTS'!B4,'GEOMETRIC INPUTS'!C4&gt;'GEOMETRIC INPUTS'!F4),2*PI() - ACOS((-'GEOMETRIC INPUTS'!C4+'GEOMETRIC INPUTS'!F4)/'Calculated Tab Properties'!E4),0) + IF(AND('GEOMETRIC INPUTS'!E4='GEOMETRIC INPUTS'!B4,'GEOMETRIC INPUTS'!C4&gt;'GEOMETRIC INPUTS'!F4),0,0) + IF(AND('GEOMETRIC INPUTS'!E4&gt;'GEOMETRIC INPUTS'!B4,'GEOMETRIC INPUTS'!C4='GEOMETRIC INPUTS'!F4),PI()/2,0) + IF(AND('GEOMETRIC INPUTS'!E4='GEOMETRIC INPUTS'!B4,'GEOMETRIC INPUTS'!C4&lt;'GEOMETRIC INPUTS'!F4),PI(),0) + IF(AND('GEOMETRIC INPUTS'!E4&lt;'GEOMETRIC INPUTS'!B4,'GEOMETRIC INPUTS'!C4='GEOMETRIC INPUTS'!F4),3/2*PI(),0)</f>
        <v>3.7846146690812819</v>
      </c>
      <c r="D4">
        <f t="shared" si="0"/>
        <v>216.84244762165812</v>
      </c>
      <c r="E4">
        <f>SQRT(('GEOMETRIC INPUTS'!B4-'GEOMETRIC INPUTS'!E4)^2+('GEOMETRIC INPUTS'!C4-'GEOMETRIC INPUTS'!F4)^2+('GEOMETRIC INPUTS'!D4-'GEOMETRIC INPUTS'!G4)^2)</f>
        <v>4.5654157039508165</v>
      </c>
      <c r="F4">
        <f>SQRT(('GEOMETRIC INPUTS'!B4-'GEOMETRIC INPUTS'!N4)^2 + ('GEOMETRIC INPUTS'!C4-'GEOMETRIC INPUTS'!O4)^2 + ('GEOMETRIC INPUTS'!D4-'GEOMETRIC INPUTS'!P4)^2)</f>
        <v>2.8654156488205698</v>
      </c>
      <c r="G4">
        <f>SQRT(('GEOMETRIC INPUTS'!E4-'GEOMETRIC INPUTS'!N4)^2 + ('GEOMETRIC INPUTS'!F4-'GEOMETRIC INPUTS'!O4)^2 + ('GEOMETRIC INPUTS'!G4-'GEOMETRIC INPUTS'!P4)^2)</f>
        <v>1.7000000551302485</v>
      </c>
      <c r="H4">
        <f>SQRT(('GEOMETRIC INPUTS'!H4-'GEOMETRIC INPUTS'!K4)^2 + ('GEOMETRIC INPUTS'!I4-'GEOMETRIC INPUTS'!L4)^2 + ('GEOMETRIC INPUTS'!J4-'GEOMETRIC INPUTS'!M4)^2)</f>
        <v>3.372458929553249</v>
      </c>
      <c r="I4">
        <f>SQRT(('GEOMETRIC INPUTS'!K4-'GEOMETRIC INPUTS'!N4)^2 + ('GEOMETRIC INPUTS'!L4-'GEOMETRIC INPUTS'!O4)^2 + ('GEOMETRIC INPUTS'!M4-'GEOMETRIC INPUTS'!P4)^2)</f>
        <v>0.14999999721286641</v>
      </c>
      <c r="J4" s="20">
        <f>ASIN(('GEOMETRIC INPUTS'!M4-'GEOMETRIC INPUTS'!J4)/H4)</f>
        <v>0.63482807981873013</v>
      </c>
      <c r="K4" s="27">
        <f>IF('GT Data'!X6=TRUE,'GEOMETRIC INPUTS'!Q4*Loads!$B$2,'GEOMETRIC INPUTS'!Q4*Loads!$F$2)</f>
        <v>0</v>
      </c>
      <c r="L4" s="27">
        <f>IF('GT Data'!X6=TRUE,F4*Loads!$B$3,F4*Loads!$F$3)</f>
        <v>0.37250403434667406</v>
      </c>
      <c r="M4" s="27">
        <f>IF('GT Data'!X6=TRUE,G4*Loads!$B$3,G4*Loads!$F$3)</f>
        <v>0.22100000716693233</v>
      </c>
      <c r="N4" s="27">
        <f>IF('GT Data'!X6=TRUE,H4*Loads!$B$3,H4*Loads!$F$3)</f>
        <v>0.43841966084192241</v>
      </c>
      <c r="O4" s="27">
        <f>IF('GT Data'!X6=TRUE,B4*Loads!$B$4,0)</f>
        <v>0</v>
      </c>
      <c r="P4" s="27">
        <f>IF('GT Data'!X6=TRUE,'GEOMETRIC INPUTS'!Q4*Loads!$B$1,'GEOMETRIC INPUTS'!Q4*Loads!$F$1)</f>
        <v>0</v>
      </c>
      <c r="Q4">
        <v>-300</v>
      </c>
      <c r="R4">
        <f>'GEOMETRIC INPUTS'!R4/'GEOMETRIC INPUTS'!S4</f>
        <v>1</v>
      </c>
      <c r="U4" s="19" t="s">
        <v>86</v>
      </c>
      <c r="V4" s="19" t="e">
        <f>IF(AND('GEOMETRIC INPUTS'!#REF!&lt;'GEOMETRIC INPUTS'!#REF!,'GEOMETRIC INPUTS'!#REF!&gt;'GEOMETRIC INPUTS'!#REF!),2*PI() - ACOS((-'GEOMETRIC INPUTS'!#REF!+'GEOMETRIC INPUTS'!#REF!)/'Calculated Tab Properties'!#REF!),0)</f>
        <v>#REF!</v>
      </c>
    </row>
    <row r="5" spans="1:22" x14ac:dyDescent="0.3">
      <c r="A5" t="str">
        <f>'GEOMETRIC INPUTS'!A5</f>
        <v>TAB_0_3</v>
      </c>
      <c r="B5">
        <f>'GT Data'!Z7</f>
        <v>0.8599</v>
      </c>
      <c r="C5">
        <f>IF(AND('GEOMETRIC INPUTS'!E5&gt;'GEOMETRIC INPUTS'!B5,'GEOMETRIC INPUTS'!C5&gt;'GEOMETRIC INPUTS'!F5),ACOS(('GEOMETRIC INPUTS'!C5-'GEOMETRIC INPUTS'!F5)/'Calculated Tab Properties'!E5),0) + IF(AND('GEOMETRIC INPUTS'!E5&gt;'GEOMETRIC INPUTS'!B5,'GEOMETRIC INPUTS'!C5&lt;'GEOMETRIC INPUTS'!F5),PI()/2 + ASIN((-'GEOMETRIC INPUTS'!C5+'GEOMETRIC INPUTS'!F5)/'Calculated Tab Properties'!E5),0) + IF(AND('GEOMETRIC INPUTS'!E5&lt;'GEOMETRIC INPUTS'!B5,'GEOMETRIC INPUTS'!C5&lt;'GEOMETRIC INPUTS'!F5),PI() + ACOS(('GEOMETRIC INPUTS'!C5-'GEOMETRIC INPUTS'!F5)/'Calculated Tab Properties'!E5),0) + IF(AND('GEOMETRIC INPUTS'!E5&lt;'GEOMETRIC INPUTS'!B5,'GEOMETRIC INPUTS'!C5&gt;'GEOMETRIC INPUTS'!F5),2*PI() - ACOS((-'GEOMETRIC INPUTS'!C5+'GEOMETRIC INPUTS'!F5)/'Calculated Tab Properties'!E5),0) + IF(AND('GEOMETRIC INPUTS'!E5='GEOMETRIC INPUTS'!B5,'GEOMETRIC INPUTS'!C5&gt;'GEOMETRIC INPUTS'!F5),0,0) + IF(AND('GEOMETRIC INPUTS'!E5&gt;'GEOMETRIC INPUTS'!B5,'GEOMETRIC INPUTS'!C5='GEOMETRIC INPUTS'!F5),PI()/2,0) + IF(AND('GEOMETRIC INPUTS'!E5='GEOMETRIC INPUTS'!B5,'GEOMETRIC INPUTS'!C5&lt;'GEOMETRIC INPUTS'!F5),PI(),0) + IF(AND('GEOMETRIC INPUTS'!E5&lt;'GEOMETRIC INPUTS'!B5,'GEOMETRIC INPUTS'!C5='GEOMETRIC INPUTS'!F5),3/2*PI(),0)</f>
        <v>4.1869656148653434</v>
      </c>
      <c r="D5">
        <f t="shared" si="0"/>
        <v>239.8954586981819</v>
      </c>
      <c r="E5">
        <f>SQRT(('GEOMETRIC INPUTS'!B5-'GEOMETRIC INPUTS'!E5)^2+('GEOMETRIC INPUTS'!C5-'GEOMETRIC INPUTS'!F5)^2+('GEOMETRIC INPUTS'!D5-'GEOMETRIC INPUTS'!G5)^2)</f>
        <v>4.5392506496842993</v>
      </c>
      <c r="F5">
        <f>SQRT(('GEOMETRIC INPUTS'!B5-'GEOMETRIC INPUTS'!N5)^2 + ('GEOMETRIC INPUTS'!C5-'GEOMETRIC INPUTS'!O5)^2 + ('GEOMETRIC INPUTS'!D5-'GEOMETRIC INPUTS'!P5)^2)</f>
        <v>2.8392506920445699</v>
      </c>
      <c r="G5">
        <f>SQRT(('GEOMETRIC INPUTS'!E5-'GEOMETRIC INPUTS'!N5)^2 + ('GEOMETRIC INPUTS'!F5-'GEOMETRIC INPUTS'!O5)^2 + ('GEOMETRIC INPUTS'!G5-'GEOMETRIC INPUTS'!P5)^2)</f>
        <v>1.6999999576397291</v>
      </c>
      <c r="H5">
        <f>SQRT(('GEOMETRIC INPUTS'!H5-'GEOMETRIC INPUTS'!K5)^2 + ('GEOMETRIC INPUTS'!I5-'GEOMETRIC INPUTS'!L5)^2 + ('GEOMETRIC INPUTS'!J5-'GEOMETRIC INPUTS'!M5)^2)</f>
        <v>3.3514271292958879</v>
      </c>
      <c r="I5">
        <f>SQRT(('GEOMETRIC INPUTS'!K5-'GEOMETRIC INPUTS'!N5)^2 + ('GEOMETRIC INPUTS'!L5-'GEOMETRIC INPUTS'!O5)^2 + ('GEOMETRIC INPUTS'!M5-'GEOMETRIC INPUTS'!P5)^2)</f>
        <v>0.1500000450128271</v>
      </c>
      <c r="J5" s="20">
        <f>ASIN(('GEOMETRIC INPUTS'!M5-'GEOMETRIC INPUTS'!J5)/H5)</f>
        <v>0.63945810260290625</v>
      </c>
      <c r="K5" s="27">
        <f>IF('GT Data'!X7=TRUE,'GEOMETRIC INPUTS'!Q5*Loads!$B$2,'GEOMETRIC INPUTS'!Q5*Loads!$F$2)</f>
        <v>4.1407440000000006</v>
      </c>
      <c r="L5" s="27">
        <f>IF('GT Data'!X7=TRUE,F5*Loads!$B$3,F5*Loads!$F$3)</f>
        <v>0.36910258996579409</v>
      </c>
      <c r="M5" s="27">
        <f>IF('GT Data'!X7=TRUE,G5*Loads!$B$3,G5*Loads!$F$3)</f>
        <v>0.22099999449316479</v>
      </c>
      <c r="N5" s="27">
        <f>IF('GT Data'!X7=TRUE,H5*Loads!$B$3,H5*Loads!$F$3)</f>
        <v>0.43568552680846545</v>
      </c>
      <c r="O5" s="27">
        <f>IF('GT Data'!X7=TRUE,B5*Loads!$B$4,0)</f>
        <v>0</v>
      </c>
      <c r="P5" s="27">
        <f>IF('GT Data'!X7=TRUE,'GEOMETRIC INPUTS'!Q5*Loads!$B$1,'GEOMETRIC INPUTS'!Q5*Loads!$F$1)</f>
        <v>0.69945000000000002</v>
      </c>
      <c r="Q5">
        <v>-300</v>
      </c>
      <c r="R5">
        <f>'GEOMETRIC INPUTS'!R5/'GEOMETRIC INPUTS'!S5</f>
        <v>1</v>
      </c>
      <c r="U5" s="22" t="s">
        <v>95</v>
      </c>
      <c r="V5" s="19" t="e">
        <f>IF(AND('GEOMETRIC INPUTS'!#REF!='GEOMETRIC INPUTS'!#REF!,'GEOMETRIC INPUTS'!#REF!&gt;'GEOMETRIC INPUTS'!#REF!),0,0)</f>
        <v>#REF!</v>
      </c>
    </row>
    <row r="6" spans="1:22" x14ac:dyDescent="0.3">
      <c r="A6" t="str">
        <f>'GEOMETRIC INPUTS'!A6</f>
        <v>TAB_0_4</v>
      </c>
      <c r="B6">
        <f>'GT Data'!Z8</f>
        <v>2.5</v>
      </c>
      <c r="C6">
        <f>IF(AND('GEOMETRIC INPUTS'!E6&gt;'GEOMETRIC INPUTS'!B6,'GEOMETRIC INPUTS'!C6&gt;'GEOMETRIC INPUTS'!F6),ACOS(('GEOMETRIC INPUTS'!C6-'GEOMETRIC INPUTS'!F6)/'Calculated Tab Properties'!E6),0) + IF(AND('GEOMETRIC INPUTS'!E6&gt;'GEOMETRIC INPUTS'!B6,'GEOMETRIC INPUTS'!C6&lt;'GEOMETRIC INPUTS'!F6),PI()/2 + ASIN((-'GEOMETRIC INPUTS'!C6+'GEOMETRIC INPUTS'!F6)/'Calculated Tab Properties'!E6),0) + IF(AND('GEOMETRIC INPUTS'!E6&lt;'GEOMETRIC INPUTS'!B6,'GEOMETRIC INPUTS'!C6&lt;'GEOMETRIC INPUTS'!F6),PI() + ACOS(('GEOMETRIC INPUTS'!C6-'GEOMETRIC INPUTS'!F6)/'Calculated Tab Properties'!E6),0) + IF(AND('GEOMETRIC INPUTS'!E6&lt;'GEOMETRIC INPUTS'!B6,'GEOMETRIC INPUTS'!C6&gt;'GEOMETRIC INPUTS'!F6),2*PI() - ACOS((-'GEOMETRIC INPUTS'!C6+'GEOMETRIC INPUTS'!F6)/'Calculated Tab Properties'!E6),0) + IF(AND('GEOMETRIC INPUTS'!E6='GEOMETRIC INPUTS'!B6,'GEOMETRIC INPUTS'!C6&gt;'GEOMETRIC INPUTS'!F6),0,0) + IF(AND('GEOMETRIC INPUTS'!E6&gt;'GEOMETRIC INPUTS'!B6,'GEOMETRIC INPUTS'!C6='GEOMETRIC INPUTS'!F6),PI()/2,0) + IF(AND('GEOMETRIC INPUTS'!E6='GEOMETRIC INPUTS'!B6,'GEOMETRIC INPUTS'!C6&lt;'GEOMETRIC INPUTS'!F6),PI(),0) + IF(AND('GEOMETRIC INPUTS'!E6&lt;'GEOMETRIC INPUTS'!B6,'GEOMETRIC INPUTS'!C6='GEOMETRIC INPUTS'!F6),3/2*PI(),0)</f>
        <v>4.1869656064603245</v>
      </c>
      <c r="D6">
        <f t="shared" si="0"/>
        <v>239.89545821660974</v>
      </c>
      <c r="E6">
        <f>SQRT(('GEOMETRIC INPUTS'!B6-'GEOMETRIC INPUTS'!E6)^2+('GEOMETRIC INPUTS'!C6-'GEOMETRIC INPUTS'!F6)^2+('GEOMETRIC INPUTS'!D6-'GEOMETRIC INPUTS'!G6)^2)</f>
        <v>4.3392507096169854</v>
      </c>
      <c r="F6">
        <f>SQRT(('GEOMETRIC INPUTS'!B6-'GEOMETRIC INPUTS'!N6)^2 + ('GEOMETRIC INPUTS'!C6-'GEOMETRIC INPUTS'!O6)^2 + ('GEOMETRIC INPUTS'!D6-'GEOMETRIC INPUTS'!P6)^2)</f>
        <v>2.8392506920445699</v>
      </c>
      <c r="G6">
        <f>SQRT(('GEOMETRIC INPUTS'!E6-'GEOMETRIC INPUTS'!N6)^2 + ('GEOMETRIC INPUTS'!F6-'GEOMETRIC INPUTS'!O6)^2 + ('GEOMETRIC INPUTS'!G6-'GEOMETRIC INPUTS'!P6)^2)</f>
        <v>1.5000000175724155</v>
      </c>
      <c r="H6">
        <f>SQRT(('GEOMETRIC INPUTS'!H6-'GEOMETRIC INPUTS'!K6)^2 + ('GEOMETRIC INPUTS'!I6-'GEOMETRIC INPUTS'!L6)^2 + ('GEOMETRIC INPUTS'!J6-'GEOMETRIC INPUTS'!M6)^2)</f>
        <v>3.3514271292958879</v>
      </c>
      <c r="I6">
        <f>SQRT(('GEOMETRIC INPUTS'!K6-'GEOMETRIC INPUTS'!N6)^2 + ('GEOMETRIC INPUTS'!L6-'GEOMETRIC INPUTS'!O6)^2 + ('GEOMETRIC INPUTS'!M6-'GEOMETRIC INPUTS'!P6)^2)</f>
        <v>0.1500000450128271</v>
      </c>
      <c r="J6" s="20">
        <f>ASIN(('GEOMETRIC INPUTS'!M6-'GEOMETRIC INPUTS'!J6)/H6)</f>
        <v>0.63945810260290625</v>
      </c>
      <c r="K6" s="27">
        <f>IF('GT Data'!X8=TRUE,'GEOMETRIC INPUTS'!Q6*Loads!$B$2,'GEOMETRIC INPUTS'!Q6*Loads!$F$2)</f>
        <v>0</v>
      </c>
      <c r="L6" s="27">
        <f>IF('GT Data'!X8=TRUE,F6*Loads!$B$3,F6*Loads!$F$3)</f>
        <v>0.36910258996579409</v>
      </c>
      <c r="M6" s="27">
        <f>IF('GT Data'!X8=TRUE,G6*Loads!$B$3,G6*Loads!$F$3)</f>
        <v>0.19500000228441403</v>
      </c>
      <c r="N6" s="27">
        <f>IF('GT Data'!X8=TRUE,H6*Loads!$B$3,H6*Loads!$F$3)</f>
        <v>0.43568552680846545</v>
      </c>
      <c r="O6" s="27">
        <f>IF('GT Data'!X8=TRUE,B6*Loads!$B$4,0)</f>
        <v>0</v>
      </c>
      <c r="P6" s="27">
        <f>IF('GT Data'!X8=TRUE,'GEOMETRIC INPUTS'!Q6*Loads!$B$1,'GEOMETRIC INPUTS'!Q6*Loads!$F$1)</f>
        <v>0</v>
      </c>
      <c r="Q6">
        <v>-300</v>
      </c>
      <c r="R6">
        <f>'GEOMETRIC INPUTS'!R6/'GEOMETRIC INPUTS'!S6</f>
        <v>1</v>
      </c>
      <c r="U6" s="22" t="s">
        <v>96</v>
      </c>
      <c r="V6" s="19" t="e">
        <f>IF(AND('GEOMETRIC INPUTS'!#REF!&gt;'GEOMETRIC INPUTS'!#REF!,'GEOMETRIC INPUTS'!#REF!='GEOMETRIC INPUTS'!#REF!),PI()/2,0)</f>
        <v>#REF!</v>
      </c>
    </row>
    <row r="7" spans="1:22" x14ac:dyDescent="0.3">
      <c r="A7" t="str">
        <f>'GEOMETRIC INPUTS'!A7</f>
        <v>TAB_0_5</v>
      </c>
      <c r="B7">
        <f>'GT Data'!Z9</f>
        <v>0.33539999999999998</v>
      </c>
      <c r="C7">
        <f>IF(AND('GEOMETRIC INPUTS'!E7&gt;'GEOMETRIC INPUTS'!B7,'GEOMETRIC INPUTS'!C7&gt;'GEOMETRIC INPUTS'!F7),ACOS(('GEOMETRIC INPUTS'!C7-'GEOMETRIC INPUTS'!F7)/'Calculated Tab Properties'!E7),0) + IF(AND('GEOMETRIC INPUTS'!E7&gt;'GEOMETRIC INPUTS'!B7,'GEOMETRIC INPUTS'!C7&lt;'GEOMETRIC INPUTS'!F7),PI()/2 + ASIN((-'GEOMETRIC INPUTS'!C7+'GEOMETRIC INPUTS'!F7)/'Calculated Tab Properties'!E7),0) + IF(AND('GEOMETRIC INPUTS'!E7&lt;'GEOMETRIC INPUTS'!B7,'GEOMETRIC INPUTS'!C7&lt;'GEOMETRIC INPUTS'!F7),PI() + ACOS(('GEOMETRIC INPUTS'!C7-'GEOMETRIC INPUTS'!F7)/'Calculated Tab Properties'!E7),0) + IF(AND('GEOMETRIC INPUTS'!E7&lt;'GEOMETRIC INPUTS'!B7,'GEOMETRIC INPUTS'!C7&gt;'GEOMETRIC INPUTS'!F7),2*PI() - ACOS((-'GEOMETRIC INPUTS'!C7+'GEOMETRIC INPUTS'!F7)/'Calculated Tab Properties'!E7),0) + IF(AND('GEOMETRIC INPUTS'!E7='GEOMETRIC INPUTS'!B7,'GEOMETRIC INPUTS'!C7&gt;'GEOMETRIC INPUTS'!F7),0,0) + IF(AND('GEOMETRIC INPUTS'!E7&gt;'GEOMETRIC INPUTS'!B7,'GEOMETRIC INPUTS'!C7='GEOMETRIC INPUTS'!F7),PI()/2,0) + IF(AND('GEOMETRIC INPUTS'!E7='GEOMETRIC INPUTS'!B7,'GEOMETRIC INPUTS'!C7&lt;'GEOMETRIC INPUTS'!F7),PI(),0) + IF(AND('GEOMETRIC INPUTS'!E7&lt;'GEOMETRIC INPUTS'!B7,'GEOMETRIC INPUTS'!C7='GEOMETRIC INPUTS'!F7),3/2*PI(),0)</f>
        <v>4.1869656148653434</v>
      </c>
      <c r="D7">
        <f t="shared" si="0"/>
        <v>239.8954586981819</v>
      </c>
      <c r="E7">
        <f>SQRT(('GEOMETRIC INPUTS'!B7-'GEOMETRIC INPUTS'!E7)^2+('GEOMETRIC INPUTS'!C7-'GEOMETRIC INPUTS'!F7)^2+('GEOMETRIC INPUTS'!D7-'GEOMETRIC INPUTS'!G7)^2)</f>
        <v>4.5392506496842993</v>
      </c>
      <c r="F7">
        <f>SQRT(('GEOMETRIC INPUTS'!B7-'GEOMETRIC INPUTS'!N7)^2 + ('GEOMETRIC INPUTS'!C7-'GEOMETRIC INPUTS'!O7)^2 + ('GEOMETRIC INPUTS'!D7-'GEOMETRIC INPUTS'!P7)^2)</f>
        <v>2.8392506920445699</v>
      </c>
      <c r="G7">
        <f>SQRT(('GEOMETRIC INPUTS'!E7-'GEOMETRIC INPUTS'!N7)^2 + ('GEOMETRIC INPUTS'!F7-'GEOMETRIC INPUTS'!O7)^2 + ('GEOMETRIC INPUTS'!G7-'GEOMETRIC INPUTS'!P7)^2)</f>
        <v>1.6999999576397291</v>
      </c>
      <c r="H7">
        <f>SQRT(('GEOMETRIC INPUTS'!H7-'GEOMETRIC INPUTS'!K7)^2 + ('GEOMETRIC INPUTS'!I7-'GEOMETRIC INPUTS'!L7)^2 + ('GEOMETRIC INPUTS'!J7-'GEOMETRIC INPUTS'!M7)^2)</f>
        <v>3.3514271292958879</v>
      </c>
      <c r="I7">
        <f>SQRT(('GEOMETRIC INPUTS'!K7-'GEOMETRIC INPUTS'!N7)^2 + ('GEOMETRIC INPUTS'!L7-'GEOMETRIC INPUTS'!O7)^2 + ('GEOMETRIC INPUTS'!M7-'GEOMETRIC INPUTS'!P7)^2)</f>
        <v>0.1500000450128271</v>
      </c>
      <c r="J7" s="20">
        <f>ASIN(('GEOMETRIC INPUTS'!M7-'GEOMETRIC INPUTS'!J7)/H7)</f>
        <v>0.63945810260290625</v>
      </c>
      <c r="K7" s="27">
        <f>IF('GT Data'!X9=TRUE,'GEOMETRIC INPUTS'!Q7*Loads!$B$2,'GEOMETRIC INPUTS'!Q7*Loads!$F$2)</f>
        <v>0</v>
      </c>
      <c r="L7" s="27">
        <f>IF('GT Data'!X9=TRUE,F7*Loads!$B$3,F7*Loads!$F$3)</f>
        <v>0.36910258996579409</v>
      </c>
      <c r="M7" s="27">
        <f>IF('GT Data'!X9=TRUE,G7*Loads!$B$3,G7*Loads!$F$3)</f>
        <v>0.22099999449316479</v>
      </c>
      <c r="N7" s="27">
        <f>IF('GT Data'!X9=TRUE,H7*Loads!$B$3,H7*Loads!$F$3)</f>
        <v>0.43568552680846545</v>
      </c>
      <c r="O7" s="27">
        <f>IF('GT Data'!X9=TRUE,B7*Loads!$B$4,0)</f>
        <v>0</v>
      </c>
      <c r="P7" s="27">
        <f>IF('GT Data'!X9=TRUE,'GEOMETRIC INPUTS'!Q7*Loads!$B$1,'GEOMETRIC INPUTS'!Q7*Loads!$F$1)</f>
        <v>0</v>
      </c>
      <c r="Q7">
        <v>-300</v>
      </c>
      <c r="R7">
        <f>'GEOMETRIC INPUTS'!R7/'GEOMETRIC INPUTS'!S7</f>
        <v>1</v>
      </c>
      <c r="U7" s="22" t="s">
        <v>97</v>
      </c>
      <c r="V7" s="19" t="e">
        <f>IF(AND('GEOMETRIC INPUTS'!#REF!='GEOMETRIC INPUTS'!#REF!,'GEOMETRIC INPUTS'!#REF!&lt;'GEOMETRIC INPUTS'!#REF!),PI(),0)</f>
        <v>#REF!</v>
      </c>
    </row>
    <row r="8" spans="1:22" x14ac:dyDescent="0.3">
      <c r="A8" t="str">
        <f>'GEOMETRIC INPUTS'!A8</f>
        <v>TAB_0_6</v>
      </c>
      <c r="B8">
        <f>'GT Data'!Z10</f>
        <v>0.59699999999999998</v>
      </c>
      <c r="C8">
        <f>IF(AND('GEOMETRIC INPUTS'!E8&gt;'GEOMETRIC INPUTS'!B8,'GEOMETRIC INPUTS'!C8&gt;'GEOMETRIC INPUTS'!F8),ACOS(('GEOMETRIC INPUTS'!C8-'GEOMETRIC INPUTS'!F8)/'Calculated Tab Properties'!E8),0) + IF(AND('GEOMETRIC INPUTS'!E8&gt;'GEOMETRIC INPUTS'!B8,'GEOMETRIC INPUTS'!C8&lt;'GEOMETRIC INPUTS'!F8),PI()/2 + ASIN((-'GEOMETRIC INPUTS'!C8+'GEOMETRIC INPUTS'!F8)/'Calculated Tab Properties'!E8),0) + IF(AND('GEOMETRIC INPUTS'!E8&lt;'GEOMETRIC INPUTS'!B8,'GEOMETRIC INPUTS'!C8&lt;'GEOMETRIC INPUTS'!F8),PI() + ACOS(('GEOMETRIC INPUTS'!C8-'GEOMETRIC INPUTS'!F8)/'Calculated Tab Properties'!E8),0) + IF(AND('GEOMETRIC INPUTS'!E8&lt;'GEOMETRIC INPUTS'!B8,'GEOMETRIC INPUTS'!C8&gt;'GEOMETRIC INPUTS'!F8),2*PI() - ACOS((-'GEOMETRIC INPUTS'!C8+'GEOMETRIC INPUTS'!F8)/'Calculated Tab Properties'!E8),0) + IF(AND('GEOMETRIC INPUTS'!E8='GEOMETRIC INPUTS'!B8,'GEOMETRIC INPUTS'!C8&gt;'GEOMETRIC INPUTS'!F8),0,0) + IF(AND('GEOMETRIC INPUTS'!E8&gt;'GEOMETRIC INPUTS'!B8,'GEOMETRIC INPUTS'!C8='GEOMETRIC INPUTS'!F8),PI()/2,0) + IF(AND('GEOMETRIC INPUTS'!E8='GEOMETRIC INPUTS'!B8,'GEOMETRIC INPUTS'!C8&lt;'GEOMETRIC INPUTS'!F8),PI(),0) + IF(AND('GEOMETRIC INPUTS'!E8&lt;'GEOMETRIC INPUTS'!B8,'GEOMETRIC INPUTS'!C8='GEOMETRIC INPUTS'!F8),3/2*PI(),0)</f>
        <v>3.563175303172327</v>
      </c>
      <c r="D8">
        <f t="shared" si="0"/>
        <v>204.1549065370219</v>
      </c>
      <c r="E8">
        <f>SQRT(('GEOMETRIC INPUTS'!B8-'GEOMETRIC INPUTS'!E8)^2+('GEOMETRIC INPUTS'!C8-'GEOMETRIC INPUTS'!F8)^2+('GEOMETRIC INPUTS'!D8-'GEOMETRIC INPUTS'!G8)^2)</f>
        <v>3.3069196671447063</v>
      </c>
      <c r="F8">
        <f>SQRT(('GEOMETRIC INPUTS'!B8-'GEOMETRIC INPUTS'!N8)^2 + ('GEOMETRIC INPUTS'!C8-'GEOMETRIC INPUTS'!O8)^2 + ('GEOMETRIC INPUTS'!D8-'GEOMETRIC INPUTS'!P8)^2)</f>
        <v>1.2069197128677622</v>
      </c>
      <c r="G8">
        <f>SQRT(('GEOMETRIC INPUTS'!E8-'GEOMETRIC INPUTS'!N8)^2 + ('GEOMETRIC INPUTS'!F8-'GEOMETRIC INPUTS'!O8)^2 + ('GEOMETRIC INPUTS'!G8-'GEOMETRIC INPUTS'!P8)^2)</f>
        <v>2.099999954276945</v>
      </c>
      <c r="H8">
        <f>SQRT(('GEOMETRIC INPUTS'!H8-'GEOMETRIC INPUTS'!K8)^2 + ('GEOMETRIC INPUTS'!I8-'GEOMETRIC INPUTS'!L8)^2 + ('GEOMETRIC INPUTS'!J8-'GEOMETRIC INPUTS'!M8)^2)</f>
        <v>2.2620961916763833</v>
      </c>
      <c r="I8">
        <f>SQRT(('GEOMETRIC INPUTS'!K8-'GEOMETRIC INPUTS'!N8)^2 + ('GEOMETRIC INPUTS'!L8-'GEOMETRIC INPUTS'!O8)^2 + ('GEOMETRIC INPUTS'!M8-'GEOMETRIC INPUTS'!P8)^2)</f>
        <v>0.15000004685866</v>
      </c>
      <c r="J8" s="20">
        <f>ASIN(('GEOMETRIC INPUTS'!M8-'GEOMETRIC INPUTS'!J8)/H8)</f>
        <v>1.0846409234870287</v>
      </c>
      <c r="K8" s="27">
        <f>IF('GT Data'!X10=TRUE,'GEOMETRIC INPUTS'!Q8*Loads!$B$2,'GEOMETRIC INPUTS'!Q8*Loads!$F$2)</f>
        <v>3.6035040000000005</v>
      </c>
      <c r="L8" s="27">
        <f>IF('GT Data'!X10=TRUE,F8*Loads!$B$3,F8*Loads!$F$3)</f>
        <v>0.15689956267280911</v>
      </c>
      <c r="M8" s="27">
        <f>IF('GT Data'!X10=TRUE,G8*Loads!$B$3,G8*Loads!$F$3)</f>
        <v>0.27299999405600284</v>
      </c>
      <c r="N8" s="27">
        <f>IF('GT Data'!X10=TRUE,H8*Loads!$B$3,H8*Loads!$F$3)</f>
        <v>0.29407250491792986</v>
      </c>
      <c r="O8" s="27">
        <f>IF('GT Data'!X10=TRUE,B8*Loads!$B$4,0)</f>
        <v>0</v>
      </c>
      <c r="P8" s="27">
        <f>IF('GT Data'!X10=TRUE,'GEOMETRIC INPUTS'!Q8*Loads!$B$1,'GEOMETRIC INPUTS'!Q8*Loads!$F$1)</f>
        <v>0.60870000000000002</v>
      </c>
      <c r="Q8">
        <v>-300</v>
      </c>
      <c r="R8">
        <f>'GEOMETRIC INPUTS'!R8/'GEOMETRIC INPUTS'!S8</f>
        <v>1</v>
      </c>
      <c r="U8" s="22" t="s">
        <v>98</v>
      </c>
      <c r="V8" s="19" t="e">
        <f>IF(AND('GEOMETRIC INPUTS'!#REF!&lt;'GEOMETRIC INPUTS'!#REF!,'GEOMETRIC INPUTS'!#REF!='GEOMETRIC INPUTS'!#REF!),3/2*PI(),0)</f>
        <v>#REF!</v>
      </c>
    </row>
    <row r="9" spans="1:22" x14ac:dyDescent="0.3">
      <c r="A9" t="str">
        <f>'GEOMETRIC INPUTS'!A9</f>
        <v>TAB_0_7</v>
      </c>
      <c r="B9">
        <f>'GT Data'!Z11</f>
        <v>0.56159999999999999</v>
      </c>
      <c r="C9">
        <f>IF(AND('GEOMETRIC INPUTS'!E9&gt;'GEOMETRIC INPUTS'!B9,'GEOMETRIC INPUTS'!C9&gt;'GEOMETRIC INPUTS'!F9),ACOS(('GEOMETRIC INPUTS'!C9-'GEOMETRIC INPUTS'!F9)/'Calculated Tab Properties'!E9),0) + IF(AND('GEOMETRIC INPUTS'!E9&gt;'GEOMETRIC INPUTS'!B9,'GEOMETRIC INPUTS'!C9&lt;'GEOMETRIC INPUTS'!F9),PI()/2 + ASIN((-'GEOMETRIC INPUTS'!C9+'GEOMETRIC INPUTS'!F9)/'Calculated Tab Properties'!E9),0) + IF(AND('GEOMETRIC INPUTS'!E9&lt;'GEOMETRIC INPUTS'!B9,'GEOMETRIC INPUTS'!C9&lt;'GEOMETRIC INPUTS'!F9),PI() + ACOS(('GEOMETRIC INPUTS'!C9-'GEOMETRIC INPUTS'!F9)/'Calculated Tab Properties'!E9),0) + IF(AND('GEOMETRIC INPUTS'!E9&lt;'GEOMETRIC INPUTS'!B9,'GEOMETRIC INPUTS'!C9&gt;'GEOMETRIC INPUTS'!F9),2*PI() - ACOS((-'GEOMETRIC INPUTS'!C9+'GEOMETRIC INPUTS'!F9)/'Calculated Tab Properties'!E9),0) + IF(AND('GEOMETRIC INPUTS'!E9='GEOMETRIC INPUTS'!B9,'GEOMETRIC INPUTS'!C9&gt;'GEOMETRIC INPUTS'!F9),0,0) + IF(AND('GEOMETRIC INPUTS'!E9&gt;'GEOMETRIC INPUTS'!B9,'GEOMETRIC INPUTS'!C9='GEOMETRIC INPUTS'!F9),PI()/2,0) + IF(AND('GEOMETRIC INPUTS'!E9='GEOMETRIC INPUTS'!B9,'GEOMETRIC INPUTS'!C9&lt;'GEOMETRIC INPUTS'!F9),PI(),0) + IF(AND('GEOMETRIC INPUTS'!E9&lt;'GEOMETRIC INPUTS'!B9,'GEOMETRIC INPUTS'!C9='GEOMETRIC INPUTS'!F9),3/2*PI(),0)</f>
        <v>0.55217554067048225</v>
      </c>
      <c r="D9">
        <f t="shared" si="0"/>
        <v>31.63732803077297</v>
      </c>
      <c r="E9">
        <f>SQRT(('GEOMETRIC INPUTS'!B9-'GEOMETRIC INPUTS'!E9)^2+('GEOMETRIC INPUTS'!C9-'GEOMETRIC INPUTS'!F9)^2+('GEOMETRIC INPUTS'!D9-'GEOMETRIC INPUTS'!G9)^2)</f>
        <v>5.7534161682252893</v>
      </c>
      <c r="F9">
        <f>SQRT(('GEOMETRIC INPUTS'!B9-'GEOMETRIC INPUTS'!N9)^2 + ('GEOMETRIC INPUTS'!C9-'GEOMETRIC INPUTS'!O9)^2 + ('GEOMETRIC INPUTS'!D9-'GEOMETRIC INPUTS'!P9)^2)</f>
        <v>3.8534161920194658</v>
      </c>
      <c r="G9">
        <f>SQRT(('GEOMETRIC INPUTS'!E9-'GEOMETRIC INPUTS'!N9)^2 + ('GEOMETRIC INPUTS'!F9-'GEOMETRIC INPUTS'!O9)^2 + ('GEOMETRIC INPUTS'!G9-'GEOMETRIC INPUTS'!P9)^2)</f>
        <v>1.8999999762058242</v>
      </c>
      <c r="H9">
        <f>SQRT(('GEOMETRIC INPUTS'!H9-'GEOMETRIC INPUTS'!K9)^2 + ('GEOMETRIC INPUTS'!I9-'GEOMETRIC INPUTS'!L9)^2 + ('GEOMETRIC INPUTS'!J9-'GEOMETRIC INPUTS'!M9)^2)</f>
        <v>4.2089537356259461</v>
      </c>
      <c r="I9">
        <f>SQRT(('GEOMETRIC INPUTS'!K9-'GEOMETRIC INPUTS'!N9)^2 + ('GEOMETRIC INPUTS'!L9-'GEOMETRIC INPUTS'!O9)^2 + ('GEOMETRIC INPUTS'!M9-'GEOMETRIC INPUTS'!P9)^2)</f>
        <v>0.14999999226016603</v>
      </c>
      <c r="J9" s="20">
        <f>ASIN(('GEOMETRIC INPUTS'!M9-'GEOMETRIC INPUTS'!J9)/H9)</f>
        <v>0.49516571979740404</v>
      </c>
      <c r="K9" s="27">
        <f>IF('GT Data'!X11=TRUE,'GEOMETRIC INPUTS'!Q9*Loads!$B$2,'GEOMETRIC INPUTS'!Q9*Loads!$F$2)</f>
        <v>6.9685800000000002</v>
      </c>
      <c r="L9" s="27">
        <f>IF('GT Data'!X11=TRUE,F9*Loads!$B$3,F9*Loads!$F$3)</f>
        <v>0.50094410496253061</v>
      </c>
      <c r="M9" s="27">
        <f>IF('GT Data'!X11=TRUE,G9*Loads!$B$3,G9*Loads!$F$3)</f>
        <v>0.24699999690675714</v>
      </c>
      <c r="N9" s="27">
        <f>IF('GT Data'!X11=TRUE,H9*Loads!$B$3,H9*Loads!$F$3)</f>
        <v>0.54716398563137303</v>
      </c>
      <c r="O9" s="27">
        <f>IF('GT Data'!X11=TRUE,B9*Loads!$B$4,0)</f>
        <v>0</v>
      </c>
      <c r="P9" s="27">
        <f>IF('GT Data'!X11=TRUE,'GEOMETRIC INPUTS'!Q9*Loads!$B$1,'GEOMETRIC INPUTS'!Q9*Loads!$F$1)</f>
        <v>1.177125</v>
      </c>
      <c r="Q9">
        <v>-300</v>
      </c>
      <c r="R9">
        <f>'GEOMETRIC INPUTS'!R9/'GEOMETRIC INPUTS'!S9</f>
        <v>1</v>
      </c>
      <c r="V9" s="4"/>
    </row>
    <row r="10" spans="1:22" x14ac:dyDescent="0.3">
      <c r="A10" t="str">
        <f>'GEOMETRIC INPUTS'!A10</f>
        <v>TAB_0_8</v>
      </c>
      <c r="B10">
        <f>'GT Data'!Z12</f>
        <v>2.5</v>
      </c>
      <c r="C10">
        <f>IF(AND('GEOMETRIC INPUTS'!E10&gt;'GEOMETRIC INPUTS'!B10,'GEOMETRIC INPUTS'!C10&gt;'GEOMETRIC INPUTS'!F10),ACOS(('GEOMETRIC INPUTS'!C10-'GEOMETRIC INPUTS'!F10)/'Calculated Tab Properties'!E10),0) + IF(AND('GEOMETRIC INPUTS'!E10&gt;'GEOMETRIC INPUTS'!B10,'GEOMETRIC INPUTS'!C10&lt;'GEOMETRIC INPUTS'!F10),PI()/2 + ASIN((-'GEOMETRIC INPUTS'!C10+'GEOMETRIC INPUTS'!F10)/'Calculated Tab Properties'!E10),0) + IF(AND('GEOMETRIC INPUTS'!E10&lt;'GEOMETRIC INPUTS'!B10,'GEOMETRIC INPUTS'!C10&lt;'GEOMETRIC INPUTS'!F10),PI() + ACOS(('GEOMETRIC INPUTS'!C10-'GEOMETRIC INPUTS'!F10)/'Calculated Tab Properties'!E10),0) + IF(AND('GEOMETRIC INPUTS'!E10&lt;'GEOMETRIC INPUTS'!B10,'GEOMETRIC INPUTS'!C10&gt;'GEOMETRIC INPUTS'!F10),2*PI() - ACOS((-'GEOMETRIC INPUTS'!C10+'GEOMETRIC INPUTS'!F10)/'Calculated Tab Properties'!E10),0) + IF(AND('GEOMETRIC INPUTS'!E10='GEOMETRIC INPUTS'!B10,'GEOMETRIC INPUTS'!C10&gt;'GEOMETRIC INPUTS'!F10),0,0) + IF(AND('GEOMETRIC INPUTS'!E10&gt;'GEOMETRIC INPUTS'!B10,'GEOMETRIC INPUTS'!C10='GEOMETRIC INPUTS'!F10),PI()/2,0) + IF(AND('GEOMETRIC INPUTS'!E10='GEOMETRIC INPUTS'!B10,'GEOMETRIC INPUTS'!C10&lt;'GEOMETRIC INPUTS'!F10),PI(),0) + IF(AND('GEOMETRIC INPUTS'!E10&lt;'GEOMETRIC INPUTS'!B10,'GEOMETRIC INPUTS'!C10='GEOMETRIC INPUTS'!F10),3/2*PI(),0)</f>
        <v>0.55217555767977289</v>
      </c>
      <c r="D10">
        <f t="shared" si="0"/>
        <v>31.637329005333537</v>
      </c>
      <c r="E10">
        <f>SQRT(('GEOMETRIC INPUTS'!B10-'GEOMETRIC INPUTS'!E10)^2+('GEOMETRIC INPUTS'!C10-'GEOMETRIC INPUTS'!F10)^2+('GEOMETRIC INPUTS'!D10-'GEOMETRIC INPUTS'!G10)^2)</f>
        <v>5.3534161670751992</v>
      </c>
      <c r="F10">
        <f>SQRT(('GEOMETRIC INPUTS'!B10-'GEOMETRIC INPUTS'!N10)^2 + ('GEOMETRIC INPUTS'!C10-'GEOMETRIC INPUTS'!O10)^2 + ('GEOMETRIC INPUTS'!D10-'GEOMETRIC INPUTS'!P10)^2)</f>
        <v>3.8534161920194658</v>
      </c>
      <c r="G10">
        <f>SQRT(('GEOMETRIC INPUTS'!E10-'GEOMETRIC INPUTS'!N10)^2 + ('GEOMETRIC INPUTS'!F10-'GEOMETRIC INPUTS'!O10)^2 + ('GEOMETRIC INPUTS'!G10-'GEOMETRIC INPUTS'!P10)^2)</f>
        <v>1.4999999750557353</v>
      </c>
      <c r="H10">
        <f>SQRT(('GEOMETRIC INPUTS'!H10-'GEOMETRIC INPUTS'!K10)^2 + ('GEOMETRIC INPUTS'!I10-'GEOMETRIC INPUTS'!L10)^2 + ('GEOMETRIC INPUTS'!J10-'GEOMETRIC INPUTS'!M10)^2)</f>
        <v>4.2089537356259461</v>
      </c>
      <c r="I10">
        <f>SQRT(('GEOMETRIC INPUTS'!K10-'GEOMETRIC INPUTS'!N10)^2 + ('GEOMETRIC INPUTS'!L10-'GEOMETRIC INPUTS'!O10)^2 + ('GEOMETRIC INPUTS'!M10-'GEOMETRIC INPUTS'!P10)^2)</f>
        <v>0.14999999226016603</v>
      </c>
      <c r="J10" s="20">
        <f>ASIN(('GEOMETRIC INPUTS'!M10-'GEOMETRIC INPUTS'!J10)/H10)</f>
        <v>0.49516571979740404</v>
      </c>
      <c r="K10" s="27">
        <f>IF('GT Data'!X12=TRUE,'GEOMETRIC INPUTS'!Q10*Loads!$B$2,'GEOMETRIC INPUTS'!Q10*Loads!$F$2)</f>
        <v>0</v>
      </c>
      <c r="L10" s="27">
        <f>IF('GT Data'!X12=TRUE,F10*Loads!$B$3,F10*Loads!$F$3)</f>
        <v>0.50094410496253061</v>
      </c>
      <c r="M10" s="27">
        <f>IF('GT Data'!X12=TRUE,G10*Loads!$B$3,G10*Loads!$F$3)</f>
        <v>0.19499999675724561</v>
      </c>
      <c r="N10" s="27">
        <f>IF('GT Data'!X12=TRUE,H10*Loads!$B$3,H10*Loads!$F$3)</f>
        <v>0.54716398563137303</v>
      </c>
      <c r="O10" s="27">
        <f>IF('GT Data'!X12=TRUE,B10*Loads!$B$4,0)</f>
        <v>0</v>
      </c>
      <c r="P10" s="27">
        <f>IF('GT Data'!X12=TRUE,'GEOMETRIC INPUTS'!Q10*Loads!$B$1,'GEOMETRIC INPUTS'!Q10*Loads!$F$1)</f>
        <v>0</v>
      </c>
      <c r="Q10">
        <v>-300</v>
      </c>
      <c r="R10">
        <f>'GEOMETRIC INPUTS'!R10/'GEOMETRIC INPUTS'!S10</f>
        <v>1</v>
      </c>
    </row>
    <row r="11" spans="1:22" x14ac:dyDescent="0.3">
      <c r="A11" t="str">
        <f>'GEOMETRIC INPUTS'!A11</f>
        <v>TAB_0_9</v>
      </c>
      <c r="B11">
        <f>'GT Data'!Z13</f>
        <v>1.6637999999999999</v>
      </c>
      <c r="C11">
        <f>IF(AND('GEOMETRIC INPUTS'!E11&gt;'GEOMETRIC INPUTS'!B11,'GEOMETRIC INPUTS'!C11&gt;'GEOMETRIC INPUTS'!F11),ACOS(('GEOMETRIC INPUTS'!C11-'GEOMETRIC INPUTS'!F11)/'Calculated Tab Properties'!E11),0) + IF(AND('GEOMETRIC INPUTS'!E11&gt;'GEOMETRIC INPUTS'!B11,'GEOMETRIC INPUTS'!C11&lt;'GEOMETRIC INPUTS'!F11),PI()/2 + ASIN((-'GEOMETRIC INPUTS'!C11+'GEOMETRIC INPUTS'!F11)/'Calculated Tab Properties'!E11),0) + IF(AND('GEOMETRIC INPUTS'!E11&lt;'GEOMETRIC INPUTS'!B11,'GEOMETRIC INPUTS'!C11&lt;'GEOMETRIC INPUTS'!F11),PI() + ACOS(('GEOMETRIC INPUTS'!C11-'GEOMETRIC INPUTS'!F11)/'Calculated Tab Properties'!E11),0) + IF(AND('GEOMETRIC INPUTS'!E11&lt;'GEOMETRIC INPUTS'!B11,'GEOMETRIC INPUTS'!C11&gt;'GEOMETRIC INPUTS'!F11),2*PI() - ACOS((-'GEOMETRIC INPUTS'!C11+'GEOMETRIC INPUTS'!F11)/'Calculated Tab Properties'!E11),0) + IF(AND('GEOMETRIC INPUTS'!E11='GEOMETRIC INPUTS'!B11,'GEOMETRIC INPUTS'!C11&gt;'GEOMETRIC INPUTS'!F11),0,0) + IF(AND('GEOMETRIC INPUTS'!E11&gt;'GEOMETRIC INPUTS'!B11,'GEOMETRIC INPUTS'!C11='GEOMETRIC INPUTS'!F11),PI()/2,0) + IF(AND('GEOMETRIC INPUTS'!E11='GEOMETRIC INPUTS'!B11,'GEOMETRIC INPUTS'!C11&lt;'GEOMETRIC INPUTS'!F11),PI(),0) + IF(AND('GEOMETRIC INPUTS'!E11&lt;'GEOMETRIC INPUTS'!B11,'GEOMETRIC INPUTS'!C11='GEOMETRIC INPUTS'!F11),3/2*PI(),0)</f>
        <v>0.55217555767977289</v>
      </c>
      <c r="D11">
        <f t="shared" si="0"/>
        <v>31.637329005333537</v>
      </c>
      <c r="E11">
        <f>SQRT(('GEOMETRIC INPUTS'!B11-'GEOMETRIC INPUTS'!E11)^2+('GEOMETRIC INPUTS'!C11-'GEOMETRIC INPUTS'!F11)^2+('GEOMETRIC INPUTS'!D11-'GEOMETRIC INPUTS'!G11)^2)</f>
        <v>5.3534161670751992</v>
      </c>
      <c r="F11">
        <f>SQRT(('GEOMETRIC INPUTS'!B11-'GEOMETRIC INPUTS'!N11)^2 + ('GEOMETRIC INPUTS'!C11-'GEOMETRIC INPUTS'!O11)^2 + ('GEOMETRIC INPUTS'!D11-'GEOMETRIC INPUTS'!P11)^2)</f>
        <v>3.8534161920194658</v>
      </c>
      <c r="G11">
        <f>SQRT(('GEOMETRIC INPUTS'!E11-'GEOMETRIC INPUTS'!N11)^2 + ('GEOMETRIC INPUTS'!F11-'GEOMETRIC INPUTS'!O11)^2 + ('GEOMETRIC INPUTS'!G11-'GEOMETRIC INPUTS'!P11)^2)</f>
        <v>1.4999999750557353</v>
      </c>
      <c r="H11">
        <f>SQRT(('GEOMETRIC INPUTS'!H11-'GEOMETRIC INPUTS'!K11)^2 + ('GEOMETRIC INPUTS'!I11-'GEOMETRIC INPUTS'!L11)^2 + ('GEOMETRIC INPUTS'!J11-'GEOMETRIC INPUTS'!M11)^2)</f>
        <v>4.2089537356259461</v>
      </c>
      <c r="I11">
        <f>SQRT(('GEOMETRIC INPUTS'!K11-'GEOMETRIC INPUTS'!N11)^2 + ('GEOMETRIC INPUTS'!L11-'GEOMETRIC INPUTS'!O11)^2 + ('GEOMETRIC INPUTS'!M11-'GEOMETRIC INPUTS'!P11)^2)</f>
        <v>0.14999999226016603</v>
      </c>
      <c r="J11" s="20">
        <f>ASIN(('GEOMETRIC INPUTS'!M11-'GEOMETRIC INPUTS'!J11)/H11)</f>
        <v>0.49516571979740404</v>
      </c>
      <c r="K11" s="27">
        <f>IF('GT Data'!X13=TRUE,'GEOMETRIC INPUTS'!Q11*Loads!$B$2,'GEOMETRIC INPUTS'!Q11*Loads!$F$2)</f>
        <v>0</v>
      </c>
      <c r="L11" s="27">
        <f>IF('GT Data'!X13=TRUE,F11*Loads!$B$3,F11*Loads!$F$3)</f>
        <v>0.50094410496253061</v>
      </c>
      <c r="M11" s="27">
        <f>IF('GT Data'!X13=TRUE,G11*Loads!$B$3,G11*Loads!$F$3)</f>
        <v>0.19499999675724561</v>
      </c>
      <c r="N11" s="27">
        <f>IF('GT Data'!X13=TRUE,H11*Loads!$B$3,H11*Loads!$F$3)</f>
        <v>0.54716398563137303</v>
      </c>
      <c r="O11" s="27">
        <f>IF('GT Data'!X13=TRUE,B11*Loads!$B$4,0)</f>
        <v>0</v>
      </c>
      <c r="P11" s="27">
        <f>IF('GT Data'!X13=TRUE,'GEOMETRIC INPUTS'!Q11*Loads!$B$1,'GEOMETRIC INPUTS'!Q11*Loads!$F$1)</f>
        <v>0</v>
      </c>
      <c r="Q11">
        <v>-300</v>
      </c>
      <c r="R11">
        <f>'GEOMETRIC INPUTS'!R11/'GEOMETRIC INPUTS'!S11</f>
        <v>1</v>
      </c>
    </row>
    <row r="12" spans="1:22" x14ac:dyDescent="0.3">
      <c r="A12" t="str">
        <f>'GEOMETRIC INPUTS'!A12</f>
        <v>TAB_0_10</v>
      </c>
      <c r="B12">
        <f>'GT Data'!Z14</f>
        <v>2.2656000000000001</v>
      </c>
      <c r="C12">
        <f>IF(AND('GEOMETRIC INPUTS'!E12&gt;'GEOMETRIC INPUTS'!B12,'GEOMETRIC INPUTS'!C12&gt;'GEOMETRIC INPUTS'!F12),ACOS(('GEOMETRIC INPUTS'!C12-'GEOMETRIC INPUTS'!F12)/'Calculated Tab Properties'!E12),0) + IF(AND('GEOMETRIC INPUTS'!E12&gt;'GEOMETRIC INPUTS'!B12,'GEOMETRIC INPUTS'!C12&lt;'GEOMETRIC INPUTS'!F12),PI()/2 + ASIN((-'GEOMETRIC INPUTS'!C12+'GEOMETRIC INPUTS'!F12)/'Calculated Tab Properties'!E12),0) + IF(AND('GEOMETRIC INPUTS'!E12&lt;'GEOMETRIC INPUTS'!B12,'GEOMETRIC INPUTS'!C12&lt;'GEOMETRIC INPUTS'!F12),PI() + ACOS(('GEOMETRIC INPUTS'!C12-'GEOMETRIC INPUTS'!F12)/'Calculated Tab Properties'!E12),0) + IF(AND('GEOMETRIC INPUTS'!E12&lt;'GEOMETRIC INPUTS'!B12,'GEOMETRIC INPUTS'!C12&gt;'GEOMETRIC INPUTS'!F12),2*PI() - ACOS((-'GEOMETRIC INPUTS'!C12+'GEOMETRIC INPUTS'!F12)/'Calculated Tab Properties'!E12),0) + IF(AND('GEOMETRIC INPUTS'!E12='GEOMETRIC INPUTS'!B12,'GEOMETRIC INPUTS'!C12&gt;'GEOMETRIC INPUTS'!F12),0,0) + IF(AND('GEOMETRIC INPUTS'!E12&gt;'GEOMETRIC INPUTS'!B12,'GEOMETRIC INPUTS'!C12='GEOMETRIC INPUTS'!F12),PI()/2,0) + IF(AND('GEOMETRIC INPUTS'!E12='GEOMETRIC INPUTS'!B12,'GEOMETRIC INPUTS'!C12&lt;'GEOMETRIC INPUTS'!F12),PI(),0) + IF(AND('GEOMETRIC INPUTS'!E12&lt;'GEOMETRIC INPUTS'!B12,'GEOMETRIC INPUTS'!C12='GEOMETRIC INPUTS'!F12),3/2*PI(),0)</f>
        <v>0.58468891460102412</v>
      </c>
      <c r="D12">
        <f t="shared" si="0"/>
        <v>33.500207134723695</v>
      </c>
      <c r="E12">
        <f>SQRT(('GEOMETRIC INPUTS'!B12-'GEOMETRIC INPUTS'!E12)^2+('GEOMETRIC INPUTS'!C12-'GEOMETRIC INPUTS'!F12)^2+('GEOMETRIC INPUTS'!D12-'GEOMETRIC INPUTS'!G12)^2)</f>
        <v>6.3500000004804953</v>
      </c>
      <c r="F12">
        <f>SQRT(('GEOMETRIC INPUTS'!B12-'GEOMETRIC INPUTS'!N12)^2 + ('GEOMETRIC INPUTS'!C12-'GEOMETRIC INPUTS'!O12)^2 + ('GEOMETRIC INPUTS'!D12-'GEOMETRIC INPUTS'!P12)^2)</f>
        <v>4.650000004948069</v>
      </c>
      <c r="G12">
        <f>SQRT(('GEOMETRIC INPUTS'!E12-'GEOMETRIC INPUTS'!N12)^2 + ('GEOMETRIC INPUTS'!F12-'GEOMETRIC INPUTS'!O12)^2 + ('GEOMETRIC INPUTS'!G12-'GEOMETRIC INPUTS'!P12)^2)</f>
        <v>1.6999999955324256</v>
      </c>
      <c r="H12">
        <f>SQRT(('GEOMETRIC INPUTS'!H12-'GEOMETRIC INPUTS'!K12)^2 + ('GEOMETRIC INPUTS'!I12-'GEOMETRIC INPUTS'!L12)^2 + ('GEOMETRIC INPUTS'!J12-'GEOMETRIC INPUTS'!M12)^2)</f>
        <v>4.9244289618102197</v>
      </c>
      <c r="I12">
        <f>SQRT(('GEOMETRIC INPUTS'!K12-'GEOMETRIC INPUTS'!N12)^2 + ('GEOMETRIC INPUTS'!L12-'GEOMETRIC INPUTS'!O12)^2 + ('GEOMETRIC INPUTS'!M12-'GEOMETRIC INPUTS'!P12)^2)</f>
        <v>0.14999993829082117</v>
      </c>
      <c r="J12" s="20">
        <f>ASIN(('GEOMETRIC INPUTS'!M12-'GEOMETRIC INPUTS'!J12)/H12)</f>
        <v>0.41822432408172361</v>
      </c>
      <c r="K12" s="27">
        <f>IF('GT Data'!X14=TRUE,'GEOMETRIC INPUTS'!Q12*Loads!$B$2,'GEOMETRIC INPUTS'!Q12*Loads!$F$2)</f>
        <v>9.4838400000000007</v>
      </c>
      <c r="L12" s="27">
        <f>IF('GT Data'!X14=TRUE,F12*Loads!$B$3,F12*Loads!$F$3)</f>
        <v>0.60450000064324894</v>
      </c>
      <c r="M12" s="27">
        <f>IF('GT Data'!X14=TRUE,G12*Loads!$B$3,G12*Loads!$F$3)</f>
        <v>0.22099999941921533</v>
      </c>
      <c r="N12" s="27">
        <f>IF('GT Data'!X14=TRUE,H12*Loads!$B$3,H12*Loads!$F$3)</f>
        <v>0.64017576503532858</v>
      </c>
      <c r="O12" s="27">
        <f>IF('GT Data'!X14=TRUE,B12*Loads!$B$4,0)</f>
        <v>0</v>
      </c>
      <c r="P12" s="27">
        <f>IF('GT Data'!X14=TRUE,'GEOMETRIC INPUTS'!Q12*Loads!$B$1,'GEOMETRIC INPUTS'!Q12*Loads!$F$1)</f>
        <v>1.6020000000000001</v>
      </c>
      <c r="Q12">
        <v>-300</v>
      </c>
      <c r="R12">
        <f>'GEOMETRIC INPUTS'!R12/'GEOMETRIC INPUTS'!S12</f>
        <v>1</v>
      </c>
    </row>
    <row r="13" spans="1:22" x14ac:dyDescent="0.3">
      <c r="A13" t="str">
        <f>'GEOMETRIC INPUTS'!A13</f>
        <v>TAB_0_11</v>
      </c>
      <c r="B13">
        <f>'GT Data'!Z15</f>
        <v>1.8271999999999999</v>
      </c>
      <c r="C13">
        <f>IF(AND('GEOMETRIC INPUTS'!E13&gt;'GEOMETRIC INPUTS'!B13,'GEOMETRIC INPUTS'!C13&gt;'GEOMETRIC INPUTS'!F13),ACOS(('GEOMETRIC INPUTS'!C13-'GEOMETRIC INPUTS'!F13)/'Calculated Tab Properties'!E13),0) + IF(AND('GEOMETRIC INPUTS'!E13&gt;'GEOMETRIC INPUTS'!B13,'GEOMETRIC INPUTS'!C13&lt;'GEOMETRIC INPUTS'!F13),PI()/2 + ASIN((-'GEOMETRIC INPUTS'!C13+'GEOMETRIC INPUTS'!F13)/'Calculated Tab Properties'!E13),0) + IF(AND('GEOMETRIC INPUTS'!E13&lt;'GEOMETRIC INPUTS'!B13,'GEOMETRIC INPUTS'!C13&lt;'GEOMETRIC INPUTS'!F13),PI() + ACOS(('GEOMETRIC INPUTS'!C13-'GEOMETRIC INPUTS'!F13)/'Calculated Tab Properties'!E13),0) + IF(AND('GEOMETRIC INPUTS'!E13&lt;'GEOMETRIC INPUTS'!B13,'GEOMETRIC INPUTS'!C13&gt;'GEOMETRIC INPUTS'!F13),2*PI() - ACOS((-'GEOMETRIC INPUTS'!C13+'GEOMETRIC INPUTS'!F13)/'Calculated Tab Properties'!E13),0) + IF(AND('GEOMETRIC INPUTS'!E13='GEOMETRIC INPUTS'!B13,'GEOMETRIC INPUTS'!C13&gt;'GEOMETRIC INPUTS'!F13),0,0) + IF(AND('GEOMETRIC INPUTS'!E13&gt;'GEOMETRIC INPUTS'!B13,'GEOMETRIC INPUTS'!C13='GEOMETRIC INPUTS'!F13),PI()/2,0) + IF(AND('GEOMETRIC INPUTS'!E13='GEOMETRIC INPUTS'!B13,'GEOMETRIC INPUTS'!C13&lt;'GEOMETRIC INPUTS'!F13),PI(),0) + IF(AND('GEOMETRIC INPUTS'!E13&lt;'GEOMETRIC INPUTS'!B13,'GEOMETRIC INPUTS'!C13='GEOMETRIC INPUTS'!F13),3/2*PI(),0)</f>
        <v>0.5846889116815841</v>
      </c>
      <c r="D13">
        <f t="shared" si="0"/>
        <v>33.500206967452108</v>
      </c>
      <c r="E13">
        <f>SQRT(('GEOMETRIC INPUTS'!B13-'GEOMETRIC INPUTS'!E13)^2+('GEOMETRIC INPUTS'!C13-'GEOMETRIC INPUTS'!F13)^2+('GEOMETRIC INPUTS'!D13-'GEOMETRIC INPUTS'!G13)^2)</f>
        <v>6.5500000293860916</v>
      </c>
      <c r="F13">
        <f>SQRT(('GEOMETRIC INPUTS'!B13-'GEOMETRIC INPUTS'!N13)^2 + ('GEOMETRIC INPUTS'!C13-'GEOMETRIC INPUTS'!O13)^2 + ('GEOMETRIC INPUTS'!D13-'GEOMETRIC INPUTS'!P13)^2)</f>
        <v>4.650000004948069</v>
      </c>
      <c r="G13">
        <f>SQRT(('GEOMETRIC INPUTS'!E13-'GEOMETRIC INPUTS'!N13)^2 + ('GEOMETRIC INPUTS'!F13-'GEOMETRIC INPUTS'!O13)^2 + ('GEOMETRIC INPUTS'!G13-'GEOMETRIC INPUTS'!P13)^2)</f>
        <v>1.9000000244380237</v>
      </c>
      <c r="H13">
        <f>SQRT(('GEOMETRIC INPUTS'!H13-'GEOMETRIC INPUTS'!K13)^2 + ('GEOMETRIC INPUTS'!I13-'GEOMETRIC INPUTS'!L13)^2 + ('GEOMETRIC INPUTS'!J13-'GEOMETRIC INPUTS'!M13)^2)</f>
        <v>4.924428885608954</v>
      </c>
      <c r="I13">
        <f>SQRT(('GEOMETRIC INPUTS'!K13-'GEOMETRIC INPUTS'!N13)^2 + ('GEOMETRIC INPUTS'!L13-'GEOMETRIC INPUTS'!O13)^2 + ('GEOMETRIC INPUTS'!M13-'GEOMETRIC INPUTS'!P13)^2)</f>
        <v>0.15000002167919771</v>
      </c>
      <c r="J13" s="20">
        <f>ASIN(('GEOMETRIC INPUTS'!M13-'GEOMETRIC INPUTS'!J13)/H13)</f>
        <v>0.41822433095911576</v>
      </c>
      <c r="K13" s="27">
        <f>IF('GT Data'!X15=TRUE,'GEOMETRIC INPUTS'!Q13*Loads!$B$2,'GEOMETRIC INPUTS'!Q13*Loads!$F$2)</f>
        <v>10.995216000000001</v>
      </c>
      <c r="L13" s="27">
        <f>IF('GT Data'!X15=TRUE,F13*Loads!$B$3,F13*Loads!$F$3)</f>
        <v>0.60450000064324894</v>
      </c>
      <c r="M13" s="27">
        <f>IF('GT Data'!X15=TRUE,G13*Loads!$B$3,G13*Loads!$F$3)</f>
        <v>0.24700000317694309</v>
      </c>
      <c r="N13" s="27">
        <f>IF('GT Data'!X15=TRUE,H13*Loads!$B$3,H13*Loads!$F$3)</f>
        <v>0.64017575512916403</v>
      </c>
      <c r="O13" s="27">
        <f>IF('GT Data'!X15=TRUE,B13*Loads!$B$4,0)</f>
        <v>0</v>
      </c>
      <c r="P13" s="27">
        <f>IF('GT Data'!X15=TRUE,'GEOMETRIC INPUTS'!Q13*Loads!$B$1,'GEOMETRIC INPUTS'!Q13*Loads!$F$1)</f>
        <v>1.8573</v>
      </c>
      <c r="Q13">
        <v>-300</v>
      </c>
      <c r="R13">
        <f>'GEOMETRIC INPUTS'!R13/'GEOMETRIC INPUTS'!S13</f>
        <v>1</v>
      </c>
    </row>
    <row r="14" spans="1:22" x14ac:dyDescent="0.3">
      <c r="A14" t="str">
        <f>'GEOMETRIC INPUTS'!A14</f>
        <v>TAB_0_12</v>
      </c>
      <c r="B14">
        <f>'GT Data'!Z16</f>
        <v>3.407</v>
      </c>
      <c r="C14">
        <f>IF(AND('GEOMETRIC INPUTS'!E14&gt;'GEOMETRIC INPUTS'!B14,'GEOMETRIC INPUTS'!C14&gt;'GEOMETRIC INPUTS'!F14),ACOS(('GEOMETRIC INPUTS'!C14-'GEOMETRIC INPUTS'!F14)/'Calculated Tab Properties'!E14),0) + IF(AND('GEOMETRIC INPUTS'!E14&gt;'GEOMETRIC INPUTS'!B14,'GEOMETRIC INPUTS'!C14&lt;'GEOMETRIC INPUTS'!F14),PI()/2 + ASIN((-'GEOMETRIC INPUTS'!C14+'GEOMETRIC INPUTS'!F14)/'Calculated Tab Properties'!E14),0) + IF(AND('GEOMETRIC INPUTS'!E14&lt;'GEOMETRIC INPUTS'!B14,'GEOMETRIC INPUTS'!C14&lt;'GEOMETRIC INPUTS'!F14),PI() + ACOS(('GEOMETRIC INPUTS'!C14-'GEOMETRIC INPUTS'!F14)/'Calculated Tab Properties'!E14),0) + IF(AND('GEOMETRIC INPUTS'!E14&lt;'GEOMETRIC INPUTS'!B14,'GEOMETRIC INPUTS'!C14&gt;'GEOMETRIC INPUTS'!F14),2*PI() - ACOS((-'GEOMETRIC INPUTS'!C14+'GEOMETRIC INPUTS'!F14)/'Calculated Tab Properties'!E14),0) + IF(AND('GEOMETRIC INPUTS'!E14='GEOMETRIC INPUTS'!B14,'GEOMETRIC INPUTS'!C14&gt;'GEOMETRIC INPUTS'!F14),0,0) + IF(AND('GEOMETRIC INPUTS'!E14&gt;'GEOMETRIC INPUTS'!B14,'GEOMETRIC INPUTS'!C14='GEOMETRIC INPUTS'!F14),PI()/2,0) + IF(AND('GEOMETRIC INPUTS'!E14='GEOMETRIC INPUTS'!B14,'GEOMETRIC INPUTS'!C14&lt;'GEOMETRIC INPUTS'!F14),PI(),0) + IF(AND('GEOMETRIC INPUTS'!E14&lt;'GEOMETRIC INPUTS'!B14,'GEOMETRIC INPUTS'!C14='GEOMETRIC INPUTS'!F14),3/2*PI(),0)</f>
        <v>0.58468891661141109</v>
      </c>
      <c r="D14">
        <f t="shared" si="0"/>
        <v>33.500207249910389</v>
      </c>
      <c r="E14">
        <f>SQRT(('GEOMETRIC INPUTS'!B14-'GEOMETRIC INPUTS'!E14)^2+('GEOMETRIC INPUTS'!C14-'GEOMETRIC INPUTS'!F14)^2+('GEOMETRIC INPUTS'!D14-'GEOMETRIC INPUTS'!G14)^2)</f>
        <v>7.3499999782317156</v>
      </c>
      <c r="F14">
        <f>SQRT(('GEOMETRIC INPUTS'!B14-'GEOMETRIC INPUTS'!N14)^2 + ('GEOMETRIC INPUTS'!C14-'GEOMETRIC INPUTS'!O14)^2 + ('GEOMETRIC INPUTS'!D14-'GEOMETRIC INPUTS'!P14)^2)</f>
        <v>4.650000004948069</v>
      </c>
      <c r="G14">
        <f>SQRT(('GEOMETRIC INPUTS'!E14-'GEOMETRIC INPUTS'!N14)^2 + ('GEOMETRIC INPUTS'!F14-'GEOMETRIC INPUTS'!O14)^2 + ('GEOMETRIC INPUTS'!G14-'GEOMETRIC INPUTS'!P14)^2)</f>
        <v>2.6999999732836457</v>
      </c>
      <c r="H14">
        <f>SQRT(('GEOMETRIC INPUTS'!H14-'GEOMETRIC INPUTS'!K14)^2 + ('GEOMETRIC INPUTS'!I14-'GEOMETRIC INPUTS'!L14)^2 + ('GEOMETRIC INPUTS'!J14-'GEOMETRIC INPUTS'!M14)^2)</f>
        <v>4.924428885608954</v>
      </c>
      <c r="I14">
        <f>SQRT(('GEOMETRIC INPUTS'!K14-'GEOMETRIC INPUTS'!N14)^2 + ('GEOMETRIC INPUTS'!L14-'GEOMETRIC INPUTS'!O14)^2 + ('GEOMETRIC INPUTS'!M14-'GEOMETRIC INPUTS'!P14)^2)</f>
        <v>0.15000002167919893</v>
      </c>
      <c r="J14" s="20">
        <f>ASIN(('GEOMETRIC INPUTS'!M14-'GEOMETRIC INPUTS'!J14)/H14)</f>
        <v>0.41822433095911576</v>
      </c>
      <c r="K14" s="27">
        <f>IF('GT Data'!X16=TRUE,'GEOMETRIC INPUTS'!Q14*Loads!$B$2,'GEOMETRIC INPUTS'!Q14*Loads!$F$2)</f>
        <v>7.3322160000000007</v>
      </c>
      <c r="L14" s="27">
        <f>IF('GT Data'!X16=TRUE,F14*Loads!$B$3,F14*Loads!$F$3)</f>
        <v>0.60450000064324894</v>
      </c>
      <c r="M14" s="27">
        <f>IF('GT Data'!X16=TRUE,G14*Loads!$B$3,G14*Loads!$F$3)</f>
        <v>0.35099999652687397</v>
      </c>
      <c r="N14" s="27">
        <f>IF('GT Data'!X16=TRUE,H14*Loads!$B$3,H14*Loads!$F$3)</f>
        <v>0.64017575512916403</v>
      </c>
      <c r="O14" s="27">
        <f>IF('GT Data'!X16=TRUE,B14*Loads!$B$4,0)</f>
        <v>0</v>
      </c>
      <c r="P14" s="27">
        <f>IF('GT Data'!X16=TRUE,'GEOMETRIC INPUTS'!Q14*Loads!$B$1,'GEOMETRIC INPUTS'!Q14*Loads!$F$1)</f>
        <v>1.23855</v>
      </c>
      <c r="Q14">
        <v>-300</v>
      </c>
      <c r="R14">
        <f>'GEOMETRIC INPUTS'!R14/'GEOMETRIC INPUTS'!S14</f>
        <v>1</v>
      </c>
    </row>
    <row r="15" spans="1:22" x14ac:dyDescent="0.3">
      <c r="A15" t="str">
        <f>'GEOMETRIC INPUTS'!A15</f>
        <v>TAB_0_13</v>
      </c>
      <c r="B15">
        <f>'GT Data'!Z17</f>
        <v>2.8816000000000002</v>
      </c>
      <c r="C15">
        <f>IF(AND('GEOMETRIC INPUTS'!E15&gt;'GEOMETRIC INPUTS'!B15,'GEOMETRIC INPUTS'!C15&gt;'GEOMETRIC INPUTS'!F15),ACOS(('GEOMETRIC INPUTS'!C15-'GEOMETRIC INPUTS'!F15)/'Calculated Tab Properties'!E15),0) + IF(AND('GEOMETRIC INPUTS'!E15&gt;'GEOMETRIC INPUTS'!B15,'GEOMETRIC INPUTS'!C15&lt;'GEOMETRIC INPUTS'!F15),PI()/2 + ASIN((-'GEOMETRIC INPUTS'!C15+'GEOMETRIC INPUTS'!F15)/'Calculated Tab Properties'!E15),0) + IF(AND('GEOMETRIC INPUTS'!E15&lt;'GEOMETRIC INPUTS'!B15,'GEOMETRIC INPUTS'!C15&lt;'GEOMETRIC INPUTS'!F15),PI() + ACOS(('GEOMETRIC INPUTS'!C15-'GEOMETRIC INPUTS'!F15)/'Calculated Tab Properties'!E15),0) + IF(AND('GEOMETRIC INPUTS'!E15&lt;'GEOMETRIC INPUTS'!B15,'GEOMETRIC INPUTS'!C15&gt;'GEOMETRIC INPUTS'!F15),2*PI() - ACOS((-'GEOMETRIC INPUTS'!C15+'GEOMETRIC INPUTS'!F15)/'Calculated Tab Properties'!E15),0) + IF(AND('GEOMETRIC INPUTS'!E15='GEOMETRIC INPUTS'!B15,'GEOMETRIC INPUTS'!C15&gt;'GEOMETRIC INPUTS'!F15),0,0) + IF(AND('GEOMETRIC INPUTS'!E15&gt;'GEOMETRIC INPUTS'!B15,'GEOMETRIC INPUTS'!C15='GEOMETRIC INPUTS'!F15),PI()/2,0) + IF(AND('GEOMETRIC INPUTS'!E15='GEOMETRIC INPUTS'!B15,'GEOMETRIC INPUTS'!C15&lt;'GEOMETRIC INPUTS'!F15),PI(),0) + IF(AND('GEOMETRIC INPUTS'!E15&lt;'GEOMETRIC INPUTS'!B15,'GEOMETRIC INPUTS'!C15='GEOMETRIC INPUTS'!F15),3/2*PI(),0)</f>
        <v>0.38645969759039711</v>
      </c>
      <c r="D15">
        <f t="shared" si="0"/>
        <v>22.142509623831863</v>
      </c>
      <c r="E15">
        <f>SQRT(('GEOMETRIC INPUTS'!B15-'GEOMETRIC INPUTS'!E15)^2+('GEOMETRIC INPUTS'!C15-'GEOMETRIC INPUTS'!F15)^2+('GEOMETRIC INPUTS'!D15-'GEOMETRIC INPUTS'!G15)^2)</f>
        <v>5.6979379377988959</v>
      </c>
      <c r="F15">
        <f>SQRT(('GEOMETRIC INPUTS'!B15-'GEOMETRIC INPUTS'!N15)^2 + ('GEOMETRIC INPUTS'!C15-'GEOMETRIC INPUTS'!O15)^2 + ('GEOMETRIC INPUTS'!D15-'GEOMETRIC INPUTS'!P15)^2)</f>
        <v>3.1979379644711328</v>
      </c>
      <c r="G15">
        <f>SQRT(('GEOMETRIC INPUTS'!E15-'GEOMETRIC INPUTS'!N15)^2 + ('GEOMETRIC INPUTS'!F15-'GEOMETRIC INPUTS'!O15)^2 + ('GEOMETRIC INPUTS'!G15-'GEOMETRIC INPUTS'!P15)^2)</f>
        <v>2.4999999733277636</v>
      </c>
      <c r="H15">
        <f>SQRT(('GEOMETRIC INPUTS'!H15-'GEOMETRIC INPUTS'!K15)^2 + ('GEOMETRIC INPUTS'!I15-'GEOMETRIC INPUTS'!L15)^2 + ('GEOMETRIC INPUTS'!J15-'GEOMETRIC INPUTS'!M15)^2)</f>
        <v>3.6456854538878809</v>
      </c>
      <c r="I15">
        <f>SQRT(('GEOMETRIC INPUTS'!K15-'GEOMETRIC INPUTS'!N15)^2 + ('GEOMETRIC INPUTS'!L15-'GEOMETRIC INPUTS'!O15)^2 + ('GEOMETRIC INPUTS'!M15-'GEOMETRIC INPUTS'!P15)^2)</f>
        <v>0.1500000362433303</v>
      </c>
      <c r="J15" s="20">
        <f>ASIN(('GEOMETRIC INPUTS'!M15-'GEOMETRIC INPUTS'!J15)/H15)</f>
        <v>0.58068128640920247</v>
      </c>
      <c r="K15" s="27">
        <f>IF('GT Data'!X17=TRUE,'GEOMETRIC INPUTS'!Q15*Loads!$B$2,'GEOMETRIC INPUTS'!Q15*Loads!$F$2)</f>
        <v>16.911516000000002</v>
      </c>
      <c r="L15" s="27">
        <f>IF('GT Data'!X17=TRUE,F15*Loads!$B$3,F15*Loads!$F$3)</f>
        <v>0.41573193538124725</v>
      </c>
      <c r="M15" s="27">
        <f>IF('GT Data'!X17=TRUE,G15*Loads!$B$3,G15*Loads!$F$3)</f>
        <v>0.3249999965326093</v>
      </c>
      <c r="N15" s="27">
        <f>IF('GT Data'!X17=TRUE,H15*Loads!$B$3,H15*Loads!$F$3)</f>
        <v>0.47393910900542452</v>
      </c>
      <c r="O15" s="27">
        <f>IF('GT Data'!X17=TRUE,B15*Loads!$B$4,0)</f>
        <v>0</v>
      </c>
      <c r="P15" s="27">
        <f>IF('GT Data'!X17=TRUE,'GEOMETRIC INPUTS'!Q15*Loads!$B$1,'GEOMETRIC INPUTS'!Q15*Loads!$F$1)</f>
        <v>2.8566750000000001</v>
      </c>
      <c r="Q15">
        <v>-300</v>
      </c>
      <c r="R15">
        <f>'GEOMETRIC INPUTS'!R15/'GEOMETRIC INPUTS'!S15</f>
        <v>1</v>
      </c>
    </row>
    <row r="16" spans="1:22" x14ac:dyDescent="0.3">
      <c r="A16" t="str">
        <f>'GEOMETRIC INPUTS'!A16</f>
        <v>TAB_0_14</v>
      </c>
      <c r="B16">
        <f>'GT Data'!Z18</f>
        <v>2.5</v>
      </c>
      <c r="C16">
        <f>IF(AND('GEOMETRIC INPUTS'!E16&gt;'GEOMETRIC INPUTS'!B16,'GEOMETRIC INPUTS'!C16&gt;'GEOMETRIC INPUTS'!F16),ACOS(('GEOMETRIC INPUTS'!C16-'GEOMETRIC INPUTS'!F16)/'Calculated Tab Properties'!E16),0) + IF(AND('GEOMETRIC INPUTS'!E16&gt;'GEOMETRIC INPUTS'!B16,'GEOMETRIC INPUTS'!C16&lt;'GEOMETRIC INPUTS'!F16),PI()/2 + ASIN((-'GEOMETRIC INPUTS'!C16+'GEOMETRIC INPUTS'!F16)/'Calculated Tab Properties'!E16),0) + IF(AND('GEOMETRIC INPUTS'!E16&lt;'GEOMETRIC INPUTS'!B16,'GEOMETRIC INPUTS'!C16&lt;'GEOMETRIC INPUTS'!F16),PI() + ACOS(('GEOMETRIC INPUTS'!C16-'GEOMETRIC INPUTS'!F16)/'Calculated Tab Properties'!E16),0) + IF(AND('GEOMETRIC INPUTS'!E16&lt;'GEOMETRIC INPUTS'!B16,'GEOMETRIC INPUTS'!C16&gt;'GEOMETRIC INPUTS'!F16),2*PI() - ACOS((-'GEOMETRIC INPUTS'!C16+'GEOMETRIC INPUTS'!F16)/'Calculated Tab Properties'!E16),0) + IF(AND('GEOMETRIC INPUTS'!E16='GEOMETRIC INPUTS'!B16,'GEOMETRIC INPUTS'!C16&gt;'GEOMETRIC INPUTS'!F16),0,0) + IF(AND('GEOMETRIC INPUTS'!E16&gt;'GEOMETRIC INPUTS'!B16,'GEOMETRIC INPUTS'!C16='GEOMETRIC INPUTS'!F16),PI()/2,0) + IF(AND('GEOMETRIC INPUTS'!E16='GEOMETRIC INPUTS'!B16,'GEOMETRIC INPUTS'!C16&lt;'GEOMETRIC INPUTS'!F16),PI(),0) + IF(AND('GEOMETRIC INPUTS'!E16&lt;'GEOMETRIC INPUTS'!B16,'GEOMETRIC INPUTS'!C16='GEOMETRIC INPUTS'!F16),3/2*PI(),0)</f>
        <v>0.38645969053476281</v>
      </c>
      <c r="D16">
        <f t="shared" si="0"/>
        <v>22.1425092195738</v>
      </c>
      <c r="E16">
        <f>SQRT(('GEOMETRIC INPUTS'!B16-'GEOMETRIC INPUTS'!E16)^2+('GEOMETRIC INPUTS'!C16-'GEOMETRIC INPUTS'!F16)^2+('GEOMETRIC INPUTS'!D16-'GEOMETRIC INPUTS'!G16)^2)</f>
        <v>4.6979379704412976</v>
      </c>
      <c r="F16">
        <f>SQRT(('GEOMETRIC INPUTS'!B16-'GEOMETRIC INPUTS'!N16)^2 + ('GEOMETRIC INPUTS'!C16-'GEOMETRIC INPUTS'!O16)^2 + ('GEOMETRIC INPUTS'!D16-'GEOMETRIC INPUTS'!P16)^2)</f>
        <v>3.1979379644711328</v>
      </c>
      <c r="G16">
        <f>SQRT(('GEOMETRIC INPUTS'!E16-'GEOMETRIC INPUTS'!N16)^2 + ('GEOMETRIC INPUTS'!F16-'GEOMETRIC INPUTS'!O16)^2 + ('GEOMETRIC INPUTS'!G16-'GEOMETRIC INPUTS'!P16)^2)</f>
        <v>1.5000000059701672</v>
      </c>
      <c r="H16">
        <f>SQRT(('GEOMETRIC INPUTS'!H16-'GEOMETRIC INPUTS'!K16)^2 + ('GEOMETRIC INPUTS'!I16-'GEOMETRIC INPUTS'!L16)^2 + ('GEOMETRIC INPUTS'!J16-'GEOMETRIC INPUTS'!M16)^2)</f>
        <v>3.6456854538878809</v>
      </c>
      <c r="I16">
        <f>SQRT(('GEOMETRIC INPUTS'!K16-'GEOMETRIC INPUTS'!N16)^2 + ('GEOMETRIC INPUTS'!L16-'GEOMETRIC INPUTS'!O16)^2 + ('GEOMETRIC INPUTS'!M16-'GEOMETRIC INPUTS'!P16)^2)</f>
        <v>0.1500000362433303</v>
      </c>
      <c r="J16" s="20">
        <f>ASIN(('GEOMETRIC INPUTS'!M16-'GEOMETRIC INPUTS'!J16)/H16)</f>
        <v>0.58068128640920247</v>
      </c>
      <c r="K16" s="27">
        <f>IF('GT Data'!X18=TRUE,'GEOMETRIC INPUTS'!Q16*Loads!$B$2,'GEOMETRIC INPUTS'!Q16*Loads!$F$2)</f>
        <v>0</v>
      </c>
      <c r="L16" s="27">
        <f>IF('GT Data'!X18=TRUE,F16*Loads!$B$3,F16*Loads!$F$3)</f>
        <v>0.41573193538124725</v>
      </c>
      <c r="M16" s="27">
        <f>IF('GT Data'!X18=TRUE,G16*Loads!$B$3,G16*Loads!$F$3)</f>
        <v>0.19500000077612176</v>
      </c>
      <c r="N16" s="27">
        <f>IF('GT Data'!X18=TRUE,H16*Loads!$B$3,H16*Loads!$F$3)</f>
        <v>0.47393910900542452</v>
      </c>
      <c r="O16" s="27">
        <f>IF('GT Data'!X18=TRUE,B16*Loads!$B$4,0)</f>
        <v>0</v>
      </c>
      <c r="P16" s="27">
        <f>IF('GT Data'!X18=TRUE,'GEOMETRIC INPUTS'!Q16*Loads!$B$1,'GEOMETRIC INPUTS'!Q16*Loads!$F$1)</f>
        <v>0</v>
      </c>
      <c r="Q16">
        <v>-300</v>
      </c>
      <c r="R16">
        <f>'GEOMETRIC INPUTS'!R16/'GEOMETRIC INPUTS'!S16</f>
        <v>1</v>
      </c>
    </row>
    <row r="17" spans="1:18" x14ac:dyDescent="0.3">
      <c r="A17" t="str">
        <f>'GEOMETRIC INPUTS'!A17</f>
        <v>TAB_0_15</v>
      </c>
      <c r="B17">
        <f>'GT Data'!Z19</f>
        <v>1.4694</v>
      </c>
      <c r="C17">
        <f>IF(AND('GEOMETRIC INPUTS'!E17&gt;'GEOMETRIC INPUTS'!B17,'GEOMETRIC INPUTS'!C17&gt;'GEOMETRIC INPUTS'!F17),ACOS(('GEOMETRIC INPUTS'!C17-'GEOMETRIC INPUTS'!F17)/'Calculated Tab Properties'!E17),0) + IF(AND('GEOMETRIC INPUTS'!E17&gt;'GEOMETRIC INPUTS'!B17,'GEOMETRIC INPUTS'!C17&lt;'GEOMETRIC INPUTS'!F17),PI()/2 + ASIN((-'GEOMETRIC INPUTS'!C17+'GEOMETRIC INPUTS'!F17)/'Calculated Tab Properties'!E17),0) + IF(AND('GEOMETRIC INPUTS'!E17&lt;'GEOMETRIC INPUTS'!B17,'GEOMETRIC INPUTS'!C17&lt;'GEOMETRIC INPUTS'!F17),PI() + ACOS(('GEOMETRIC INPUTS'!C17-'GEOMETRIC INPUTS'!F17)/'Calculated Tab Properties'!E17),0) + IF(AND('GEOMETRIC INPUTS'!E17&lt;'GEOMETRIC INPUTS'!B17,'GEOMETRIC INPUTS'!C17&gt;'GEOMETRIC INPUTS'!F17),2*PI() - ACOS((-'GEOMETRIC INPUTS'!C17+'GEOMETRIC INPUTS'!F17)/'Calculated Tab Properties'!E17),0) + IF(AND('GEOMETRIC INPUTS'!E17='GEOMETRIC INPUTS'!B17,'GEOMETRIC INPUTS'!C17&gt;'GEOMETRIC INPUTS'!F17),0,0) + IF(AND('GEOMETRIC INPUTS'!E17&gt;'GEOMETRIC INPUTS'!B17,'GEOMETRIC INPUTS'!C17='GEOMETRIC INPUTS'!F17),PI()/2,0) + IF(AND('GEOMETRIC INPUTS'!E17='GEOMETRIC INPUTS'!B17,'GEOMETRIC INPUTS'!C17&lt;'GEOMETRIC INPUTS'!F17),PI(),0) + IF(AND('GEOMETRIC INPUTS'!E17&lt;'GEOMETRIC INPUTS'!B17,'GEOMETRIC INPUTS'!C17='GEOMETRIC INPUTS'!F17),3/2*PI(),0)</f>
        <v>0.38645969759039711</v>
      </c>
      <c r="D17">
        <f t="shared" si="0"/>
        <v>22.142509623831863</v>
      </c>
      <c r="E17">
        <f>SQRT(('GEOMETRIC INPUTS'!B17-'GEOMETRIC INPUTS'!E17)^2+('GEOMETRIC INPUTS'!C17-'GEOMETRIC INPUTS'!F17)^2+('GEOMETRIC INPUTS'!D17-'GEOMETRIC INPUTS'!G17)^2)</f>
        <v>5.6979379377988959</v>
      </c>
      <c r="F17">
        <f>SQRT(('GEOMETRIC INPUTS'!B17-'GEOMETRIC INPUTS'!N17)^2 + ('GEOMETRIC INPUTS'!C17-'GEOMETRIC INPUTS'!O17)^2 + ('GEOMETRIC INPUTS'!D17-'GEOMETRIC INPUTS'!P17)^2)</f>
        <v>3.1979379644711328</v>
      </c>
      <c r="G17">
        <f>SQRT(('GEOMETRIC INPUTS'!E17-'GEOMETRIC INPUTS'!N17)^2 + ('GEOMETRIC INPUTS'!F17-'GEOMETRIC INPUTS'!O17)^2 + ('GEOMETRIC INPUTS'!G17-'GEOMETRIC INPUTS'!P17)^2)</f>
        <v>2.4999999733277636</v>
      </c>
      <c r="H17">
        <f>SQRT(('GEOMETRIC INPUTS'!H17-'GEOMETRIC INPUTS'!K17)^2 + ('GEOMETRIC INPUTS'!I17-'GEOMETRIC INPUTS'!L17)^2 + ('GEOMETRIC INPUTS'!J17-'GEOMETRIC INPUTS'!M17)^2)</f>
        <v>3.6456854538878809</v>
      </c>
      <c r="I17">
        <f>SQRT(('GEOMETRIC INPUTS'!K17-'GEOMETRIC INPUTS'!N17)^2 + ('GEOMETRIC INPUTS'!L17-'GEOMETRIC INPUTS'!O17)^2 + ('GEOMETRIC INPUTS'!M17-'GEOMETRIC INPUTS'!P17)^2)</f>
        <v>0.1500000362433303</v>
      </c>
      <c r="J17" s="20">
        <f>ASIN(('GEOMETRIC INPUTS'!M17-'GEOMETRIC INPUTS'!J17)/H17)</f>
        <v>0.58068128640920247</v>
      </c>
      <c r="K17" s="27">
        <f>IF('GT Data'!X19=TRUE,'GEOMETRIC INPUTS'!Q17*Loads!$B$2,'GEOMETRIC INPUTS'!Q17*Loads!$F$2)</f>
        <v>0</v>
      </c>
      <c r="L17" s="27">
        <f>IF('GT Data'!X19=TRUE,F17*Loads!$B$3,F17*Loads!$F$3)</f>
        <v>0.41573193538124725</v>
      </c>
      <c r="M17" s="27">
        <f>IF('GT Data'!X19=TRUE,G17*Loads!$B$3,G17*Loads!$F$3)</f>
        <v>0.3249999965326093</v>
      </c>
      <c r="N17" s="27">
        <f>IF('GT Data'!X19=TRUE,H17*Loads!$B$3,H17*Loads!$F$3)</f>
        <v>0.47393910900542452</v>
      </c>
      <c r="O17" s="27">
        <f>IF('GT Data'!X19=TRUE,B17*Loads!$B$4,0)</f>
        <v>0</v>
      </c>
      <c r="P17" s="27">
        <f>IF('GT Data'!X19=TRUE,'GEOMETRIC INPUTS'!Q17*Loads!$B$1,'GEOMETRIC INPUTS'!Q17*Loads!$F$1)</f>
        <v>0</v>
      </c>
      <c r="Q17">
        <v>-300</v>
      </c>
      <c r="R17">
        <f>'GEOMETRIC INPUTS'!R17/'GEOMETRIC INPUTS'!S17</f>
        <v>1</v>
      </c>
    </row>
    <row r="18" spans="1:18" x14ac:dyDescent="0.3">
      <c r="A18" t="str">
        <f>'GEOMETRIC INPUTS'!A18</f>
        <v>TAB_0_16</v>
      </c>
      <c r="B18">
        <f>'GT Data'!Z20</f>
        <v>1.4694</v>
      </c>
      <c r="C18">
        <f>IF(AND('GEOMETRIC INPUTS'!E18&gt;'GEOMETRIC INPUTS'!B18,'GEOMETRIC INPUTS'!C18&gt;'GEOMETRIC INPUTS'!F18),ACOS(('GEOMETRIC INPUTS'!C18-'GEOMETRIC INPUTS'!F18)/'Calculated Tab Properties'!E18),0) + IF(AND('GEOMETRIC INPUTS'!E18&gt;'GEOMETRIC INPUTS'!B18,'GEOMETRIC INPUTS'!C18&lt;'GEOMETRIC INPUTS'!F18),PI()/2 + ASIN((-'GEOMETRIC INPUTS'!C18+'GEOMETRIC INPUTS'!F18)/'Calculated Tab Properties'!E18),0) + IF(AND('GEOMETRIC INPUTS'!E18&lt;'GEOMETRIC INPUTS'!B18,'GEOMETRIC INPUTS'!C18&lt;'GEOMETRIC INPUTS'!F18),PI() + ACOS(('GEOMETRIC INPUTS'!C18-'GEOMETRIC INPUTS'!F18)/'Calculated Tab Properties'!E18),0) + IF(AND('GEOMETRIC INPUTS'!E18&lt;'GEOMETRIC INPUTS'!B18,'GEOMETRIC INPUTS'!C18&gt;'GEOMETRIC INPUTS'!F18),2*PI() - ACOS((-'GEOMETRIC INPUTS'!C18+'GEOMETRIC INPUTS'!F18)/'Calculated Tab Properties'!E18),0) + IF(AND('GEOMETRIC INPUTS'!E18='GEOMETRIC INPUTS'!B18,'GEOMETRIC INPUTS'!C18&gt;'GEOMETRIC INPUTS'!F18),0,0) + IF(AND('GEOMETRIC INPUTS'!E18&gt;'GEOMETRIC INPUTS'!B18,'GEOMETRIC INPUTS'!C18='GEOMETRIC INPUTS'!F18),PI()/2,0) + IF(AND('GEOMETRIC INPUTS'!E18='GEOMETRIC INPUTS'!B18,'GEOMETRIC INPUTS'!C18&lt;'GEOMETRIC INPUTS'!F18),PI(),0) + IF(AND('GEOMETRIC INPUTS'!E18&lt;'GEOMETRIC INPUTS'!B18,'GEOMETRIC INPUTS'!C18='GEOMETRIC INPUTS'!F18),3/2*PI(),0)</f>
        <v>8.5412405089901E-2</v>
      </c>
      <c r="D18">
        <f t="shared" si="0"/>
        <v>4.8937703297130382</v>
      </c>
      <c r="E18">
        <f>SQRT(('GEOMETRIC INPUTS'!B18-'GEOMETRIC INPUTS'!E18)^2+('GEOMETRIC INPUTS'!C18-'GEOMETRIC INPUTS'!F18)^2+('GEOMETRIC INPUTS'!D18-'GEOMETRIC INPUTS'!G18)^2)</f>
        <v>6.7429527112954366</v>
      </c>
      <c r="F18">
        <f>SQRT(('GEOMETRIC INPUTS'!B18-'GEOMETRIC INPUTS'!N18)^2 + ('GEOMETRIC INPUTS'!C18-'GEOMETRIC INPUTS'!O18)^2 + ('GEOMETRIC INPUTS'!D18-'GEOMETRIC INPUTS'!P18)^2)</f>
        <v>4.2429526535765367</v>
      </c>
      <c r="G18">
        <f>SQRT(('GEOMETRIC INPUTS'!E18-'GEOMETRIC INPUTS'!N18)^2 + ('GEOMETRIC INPUTS'!F18-'GEOMETRIC INPUTS'!O18)^2 + ('GEOMETRIC INPUTS'!G18-'GEOMETRIC INPUTS'!P18)^2)</f>
        <v>2.5000000577188994</v>
      </c>
      <c r="H18">
        <f>SQRT(('GEOMETRIC INPUTS'!H18-'GEOMETRIC INPUTS'!K18)^2 + ('GEOMETRIC INPUTS'!I18-'GEOMETRIC INPUTS'!L18)^2 + ('GEOMETRIC INPUTS'!J18-'GEOMETRIC INPUTS'!M18)^2)</f>
        <v>4.5555086148859214</v>
      </c>
      <c r="I18">
        <f>SQRT(('GEOMETRIC INPUTS'!K18-'GEOMETRIC INPUTS'!N18)^2 + ('GEOMETRIC INPUTS'!L18-'GEOMETRIC INPUTS'!O18)^2 + ('GEOMETRIC INPUTS'!M18-'GEOMETRIC INPUTS'!P18)^2)</f>
        <v>0.14999991464430784</v>
      </c>
      <c r="J18" s="20">
        <f>ASIN(('GEOMETRIC INPUTS'!M18-'GEOMETRIC INPUTS'!J18)/H18)</f>
        <v>0.45451756933736415</v>
      </c>
      <c r="K18" s="27">
        <f>IF('GT Data'!X20=TRUE,'GEOMETRIC INPUTS'!Q18*Loads!$B$2,'GEOMETRIC INPUTS'!Q18*Loads!$F$2)</f>
        <v>7.2380880000000012</v>
      </c>
      <c r="L18" s="27">
        <f>IF('GT Data'!X20=TRUE,F18*Loads!$B$3,F18*Loads!$F$3)</f>
        <v>0.55158384496494983</v>
      </c>
      <c r="M18" s="27">
        <f>IF('GT Data'!X20=TRUE,G18*Loads!$B$3,G18*Loads!$F$3)</f>
        <v>0.32500000750345692</v>
      </c>
      <c r="N18" s="27">
        <f>IF('GT Data'!X20=TRUE,H18*Loads!$B$3,H18*Loads!$F$3)</f>
        <v>0.59221611993516976</v>
      </c>
      <c r="O18" s="27">
        <f>IF('GT Data'!X20=TRUE,B18*Loads!$B$4,0)</f>
        <v>0</v>
      </c>
      <c r="P18" s="27">
        <f>IF('GT Data'!X20=TRUE,'GEOMETRIC INPUTS'!Q18*Loads!$B$1,'GEOMETRIC INPUTS'!Q18*Loads!$F$1)</f>
        <v>1.22265</v>
      </c>
      <c r="Q18">
        <v>-300</v>
      </c>
      <c r="R18">
        <f>'GEOMETRIC INPUTS'!R18/'GEOMETRIC INPUTS'!S18</f>
        <v>1</v>
      </c>
    </row>
    <row r="19" spans="1:18" x14ac:dyDescent="0.3">
      <c r="A19" t="str">
        <f>'GEOMETRIC INPUTS'!A19</f>
        <v>TAB_0_17</v>
      </c>
      <c r="B19">
        <f>'GT Data'!Z21</f>
        <v>2.5</v>
      </c>
      <c r="C19">
        <f>IF(AND('GEOMETRIC INPUTS'!E19&gt;'GEOMETRIC INPUTS'!B19,'GEOMETRIC INPUTS'!C19&gt;'GEOMETRIC INPUTS'!F19),ACOS(('GEOMETRIC INPUTS'!C19-'GEOMETRIC INPUTS'!F19)/'Calculated Tab Properties'!E19),0) + IF(AND('GEOMETRIC INPUTS'!E19&gt;'GEOMETRIC INPUTS'!B19,'GEOMETRIC INPUTS'!C19&lt;'GEOMETRIC INPUTS'!F19),PI()/2 + ASIN((-'GEOMETRIC INPUTS'!C19+'GEOMETRIC INPUTS'!F19)/'Calculated Tab Properties'!E19),0) + IF(AND('GEOMETRIC INPUTS'!E19&lt;'GEOMETRIC INPUTS'!B19,'GEOMETRIC INPUTS'!C19&lt;'GEOMETRIC INPUTS'!F19),PI() + ACOS(('GEOMETRIC INPUTS'!C19-'GEOMETRIC INPUTS'!F19)/'Calculated Tab Properties'!E19),0) + IF(AND('GEOMETRIC INPUTS'!E19&lt;'GEOMETRIC INPUTS'!B19,'GEOMETRIC INPUTS'!C19&gt;'GEOMETRIC INPUTS'!F19),2*PI() - ACOS((-'GEOMETRIC INPUTS'!C19+'GEOMETRIC INPUTS'!F19)/'Calculated Tab Properties'!E19),0) + IF(AND('GEOMETRIC INPUTS'!E19='GEOMETRIC INPUTS'!B19,'GEOMETRIC INPUTS'!C19&gt;'GEOMETRIC INPUTS'!F19),0,0) + IF(AND('GEOMETRIC INPUTS'!E19&gt;'GEOMETRIC INPUTS'!B19,'GEOMETRIC INPUTS'!C19='GEOMETRIC INPUTS'!F19),PI()/2,0) + IF(AND('GEOMETRIC INPUTS'!E19='GEOMETRIC INPUTS'!B19,'GEOMETRIC INPUTS'!C19&lt;'GEOMETRIC INPUTS'!F19),PI(),0) + IF(AND('GEOMETRIC INPUTS'!E19&lt;'GEOMETRIC INPUTS'!B19,'GEOMETRIC INPUTS'!C19='GEOMETRIC INPUTS'!F19),3/2*PI(),0)</f>
        <v>8.5412403991338426E-2</v>
      </c>
      <c r="D19">
        <f t="shared" si="0"/>
        <v>4.8937702667700389</v>
      </c>
      <c r="E19">
        <f>SQRT(('GEOMETRIC INPUTS'!B19-'GEOMETRIC INPUTS'!E19)^2+('GEOMETRIC INPUTS'!C19-'GEOMETRIC INPUTS'!F19)^2+('GEOMETRIC INPUTS'!D19-'GEOMETRIC INPUTS'!G19)^2)</f>
        <v>5.7429526882078763</v>
      </c>
      <c r="F19">
        <f>SQRT(('GEOMETRIC INPUTS'!B19-'GEOMETRIC INPUTS'!N19)^2 + ('GEOMETRIC INPUTS'!C19-'GEOMETRIC INPUTS'!O19)^2 + ('GEOMETRIC INPUTS'!D19-'GEOMETRIC INPUTS'!P19)^2)</f>
        <v>4.2429526535765367</v>
      </c>
      <c r="G19">
        <f>SQRT(('GEOMETRIC INPUTS'!E19-'GEOMETRIC INPUTS'!N19)^2 + ('GEOMETRIC INPUTS'!F19-'GEOMETRIC INPUTS'!O19)^2 + ('GEOMETRIC INPUTS'!G19-'GEOMETRIC INPUTS'!P19)^2)</f>
        <v>1.5000000346313396</v>
      </c>
      <c r="H19">
        <f>SQRT(('GEOMETRIC INPUTS'!H19-'GEOMETRIC INPUTS'!K19)^2 + ('GEOMETRIC INPUTS'!I19-'GEOMETRIC INPUTS'!L19)^2 + ('GEOMETRIC INPUTS'!J19-'GEOMETRIC INPUTS'!M19)^2)</f>
        <v>4.5555086148859214</v>
      </c>
      <c r="I19">
        <f>SQRT(('GEOMETRIC INPUTS'!K19-'GEOMETRIC INPUTS'!N19)^2 + ('GEOMETRIC INPUTS'!L19-'GEOMETRIC INPUTS'!O19)^2 + ('GEOMETRIC INPUTS'!M19-'GEOMETRIC INPUTS'!P19)^2)</f>
        <v>0.14999991464430784</v>
      </c>
      <c r="J19" s="20">
        <f>ASIN(('GEOMETRIC INPUTS'!M19-'GEOMETRIC INPUTS'!J19)/H19)</f>
        <v>0.45451756933736415</v>
      </c>
      <c r="K19" s="27">
        <f>IF('GT Data'!X21=TRUE,'GEOMETRIC INPUTS'!Q19*Loads!$B$2,'GEOMETRIC INPUTS'!Q19*Loads!$F$2)</f>
        <v>0</v>
      </c>
      <c r="L19" s="27">
        <f>IF('GT Data'!X21=TRUE,F19*Loads!$B$3,F19*Loads!$F$3)</f>
        <v>0.55158384496494983</v>
      </c>
      <c r="M19" s="27">
        <f>IF('GT Data'!X21=TRUE,G19*Loads!$B$3,G19*Loads!$F$3)</f>
        <v>0.19500000450207416</v>
      </c>
      <c r="N19" s="27">
        <f>IF('GT Data'!X21=TRUE,H19*Loads!$B$3,H19*Loads!$F$3)</f>
        <v>0.59221611993516976</v>
      </c>
      <c r="O19" s="27">
        <f>IF('GT Data'!X21=TRUE,B19*Loads!$B$4,0)</f>
        <v>0</v>
      </c>
      <c r="P19" s="27">
        <f>IF('GT Data'!X21=TRUE,'GEOMETRIC INPUTS'!Q19*Loads!$B$1,'GEOMETRIC INPUTS'!Q19*Loads!$F$1)</f>
        <v>0</v>
      </c>
      <c r="Q19">
        <v>-300</v>
      </c>
      <c r="R19">
        <f>'GEOMETRIC INPUTS'!R19/'GEOMETRIC INPUTS'!S19</f>
        <v>1</v>
      </c>
    </row>
    <row r="20" spans="1:18" x14ac:dyDescent="0.3">
      <c r="A20" t="str">
        <f>'GEOMETRIC INPUTS'!A20</f>
        <v>TAB_0_18</v>
      </c>
      <c r="B20">
        <f>'GT Data'!Z22</f>
        <v>1.2406999999999999</v>
      </c>
      <c r="C20">
        <f>IF(AND('GEOMETRIC INPUTS'!E20&gt;'GEOMETRIC INPUTS'!B20,'GEOMETRIC INPUTS'!C20&gt;'GEOMETRIC INPUTS'!F20),ACOS(('GEOMETRIC INPUTS'!C20-'GEOMETRIC INPUTS'!F20)/'Calculated Tab Properties'!E20),0) + IF(AND('GEOMETRIC INPUTS'!E20&gt;'GEOMETRIC INPUTS'!B20,'GEOMETRIC INPUTS'!C20&lt;'GEOMETRIC INPUTS'!F20),PI()/2 + ASIN((-'GEOMETRIC INPUTS'!C20+'GEOMETRIC INPUTS'!F20)/'Calculated Tab Properties'!E20),0) + IF(AND('GEOMETRIC INPUTS'!E20&lt;'GEOMETRIC INPUTS'!B20,'GEOMETRIC INPUTS'!C20&lt;'GEOMETRIC INPUTS'!F20),PI() + ACOS(('GEOMETRIC INPUTS'!C20-'GEOMETRIC INPUTS'!F20)/'Calculated Tab Properties'!E20),0) + IF(AND('GEOMETRIC INPUTS'!E20&lt;'GEOMETRIC INPUTS'!B20,'GEOMETRIC INPUTS'!C20&gt;'GEOMETRIC INPUTS'!F20),2*PI() - ACOS((-'GEOMETRIC INPUTS'!C20+'GEOMETRIC INPUTS'!F20)/'Calculated Tab Properties'!E20),0) + IF(AND('GEOMETRIC INPUTS'!E20='GEOMETRIC INPUTS'!B20,'GEOMETRIC INPUTS'!C20&gt;'GEOMETRIC INPUTS'!F20),0,0) + IF(AND('GEOMETRIC INPUTS'!E20&gt;'GEOMETRIC INPUTS'!B20,'GEOMETRIC INPUTS'!C20='GEOMETRIC INPUTS'!F20),PI()/2,0) + IF(AND('GEOMETRIC INPUTS'!E20='GEOMETRIC INPUTS'!B20,'GEOMETRIC INPUTS'!C20&lt;'GEOMETRIC INPUTS'!F20),PI(),0) + IF(AND('GEOMETRIC INPUTS'!E20&lt;'GEOMETRIC INPUTS'!B20,'GEOMETRIC INPUTS'!C20='GEOMETRIC INPUTS'!F20),3/2*PI(),0)</f>
        <v>8.5412401174655761E-2</v>
      </c>
      <c r="D20">
        <f t="shared" si="0"/>
        <v>4.8937701053860101</v>
      </c>
      <c r="E20">
        <f>SQRT(('GEOMETRIC INPUTS'!B20-'GEOMETRIC INPUTS'!E20)^2+('GEOMETRIC INPUTS'!C20-'GEOMETRIC INPUTS'!F20)^2+('GEOMETRIC INPUTS'!D20-'GEOMETRIC INPUTS'!G20)^2)</f>
        <v>5.9429526711921232</v>
      </c>
      <c r="F20">
        <f>SQRT(('GEOMETRIC INPUTS'!B20-'GEOMETRIC INPUTS'!N20)^2 + ('GEOMETRIC INPUTS'!C20-'GEOMETRIC INPUTS'!O20)^2 + ('GEOMETRIC INPUTS'!D20-'GEOMETRIC INPUTS'!P20)^2)</f>
        <v>4.2429526535765367</v>
      </c>
      <c r="G20">
        <f>SQRT(('GEOMETRIC INPUTS'!E20-'GEOMETRIC INPUTS'!N20)^2 + ('GEOMETRIC INPUTS'!F20-'GEOMETRIC INPUTS'!O20)^2 + ('GEOMETRIC INPUTS'!G20-'GEOMETRIC INPUTS'!P20)^2)</f>
        <v>1.7000000176155865</v>
      </c>
      <c r="H20">
        <f>SQRT(('GEOMETRIC INPUTS'!H20-'GEOMETRIC INPUTS'!K20)^2 + ('GEOMETRIC INPUTS'!I20-'GEOMETRIC INPUTS'!L20)^2 + ('GEOMETRIC INPUTS'!J20-'GEOMETRIC INPUTS'!M20)^2)</f>
        <v>4.5555086148859214</v>
      </c>
      <c r="I20">
        <f>SQRT(('GEOMETRIC INPUTS'!K20-'GEOMETRIC INPUTS'!N20)^2 + ('GEOMETRIC INPUTS'!L20-'GEOMETRIC INPUTS'!O20)^2 + ('GEOMETRIC INPUTS'!M20-'GEOMETRIC INPUTS'!P20)^2)</f>
        <v>0.14999991464430784</v>
      </c>
      <c r="J20" s="20">
        <f>ASIN(('GEOMETRIC INPUTS'!M20-'GEOMETRIC INPUTS'!J20)/H20)</f>
        <v>0.45451756933736415</v>
      </c>
      <c r="K20" s="27">
        <f>IF('GT Data'!X22=TRUE,'GEOMETRIC INPUTS'!Q20*Loads!$B$2,'GEOMETRIC INPUTS'!Q20*Loads!$F$2)</f>
        <v>0</v>
      </c>
      <c r="L20" s="27">
        <f>IF('GT Data'!X22=TRUE,F20*Loads!$B$3,F20*Loads!$F$3)</f>
        <v>0.55158384496494983</v>
      </c>
      <c r="M20" s="27">
        <f>IF('GT Data'!X22=TRUE,G20*Loads!$B$3,G20*Loads!$F$3)</f>
        <v>0.22100000229002625</v>
      </c>
      <c r="N20" s="27">
        <f>IF('GT Data'!X22=TRUE,H20*Loads!$B$3,H20*Loads!$F$3)</f>
        <v>0.59221611993516976</v>
      </c>
      <c r="O20" s="27">
        <f>IF('GT Data'!X22=TRUE,B20*Loads!$B$4,0)</f>
        <v>0</v>
      </c>
      <c r="P20" s="27">
        <f>IF('GT Data'!X22=TRUE,'GEOMETRIC INPUTS'!Q20*Loads!$B$1,'GEOMETRIC INPUTS'!Q20*Loads!$F$1)</f>
        <v>0</v>
      </c>
      <c r="Q20">
        <v>-300</v>
      </c>
      <c r="R20">
        <f>'GEOMETRIC INPUTS'!R20/'GEOMETRIC INPUTS'!S20</f>
        <v>1</v>
      </c>
    </row>
    <row r="21" spans="1:18" x14ac:dyDescent="0.3">
      <c r="A21" t="str">
        <f>'GEOMETRIC INPUTS'!A21</f>
        <v>TAB_0_19</v>
      </c>
      <c r="B21">
        <f>'GT Data'!Z23</f>
        <v>0.8407</v>
      </c>
      <c r="C21">
        <f>IF(AND('GEOMETRIC INPUTS'!E21&gt;'GEOMETRIC INPUTS'!B21,'GEOMETRIC INPUTS'!C21&gt;'GEOMETRIC INPUTS'!F21),ACOS(('GEOMETRIC INPUTS'!C21-'GEOMETRIC INPUTS'!F21)/'Calculated Tab Properties'!E21),0) + IF(AND('GEOMETRIC INPUTS'!E21&gt;'GEOMETRIC INPUTS'!B21,'GEOMETRIC INPUTS'!C21&lt;'GEOMETRIC INPUTS'!F21),PI()/2 + ASIN((-'GEOMETRIC INPUTS'!C21+'GEOMETRIC INPUTS'!F21)/'Calculated Tab Properties'!E21),0) + IF(AND('GEOMETRIC INPUTS'!E21&lt;'GEOMETRIC INPUTS'!B21,'GEOMETRIC INPUTS'!C21&lt;'GEOMETRIC INPUTS'!F21),PI() + ACOS(('GEOMETRIC INPUTS'!C21-'GEOMETRIC INPUTS'!F21)/'Calculated Tab Properties'!E21),0) + IF(AND('GEOMETRIC INPUTS'!E21&lt;'GEOMETRIC INPUTS'!B21,'GEOMETRIC INPUTS'!C21&gt;'GEOMETRIC INPUTS'!F21),2*PI() - ACOS((-'GEOMETRIC INPUTS'!C21+'GEOMETRIC INPUTS'!F21)/'Calculated Tab Properties'!E21),0) + IF(AND('GEOMETRIC INPUTS'!E21='GEOMETRIC INPUTS'!B21,'GEOMETRIC INPUTS'!C21&gt;'GEOMETRIC INPUTS'!F21),0,0) + IF(AND('GEOMETRIC INPUTS'!E21&gt;'GEOMETRIC INPUTS'!B21,'GEOMETRIC INPUTS'!C21='GEOMETRIC INPUTS'!F21),PI()/2,0) + IF(AND('GEOMETRIC INPUTS'!E21='GEOMETRIC INPUTS'!B21,'GEOMETRIC INPUTS'!C21&lt;'GEOMETRIC INPUTS'!F21),PI(),0) + IF(AND('GEOMETRIC INPUTS'!E21&lt;'GEOMETRIC INPUTS'!B21,'GEOMETRIC INPUTS'!C21='GEOMETRIC INPUTS'!F21),3/2*PI(),0)</f>
        <v>3.1884639354443962</v>
      </c>
      <c r="D21">
        <f t="shared" si="0"/>
        <v>182.68552663063687</v>
      </c>
      <c r="E21">
        <f>SQRT(('GEOMETRIC INPUTS'!B21-'GEOMETRIC INPUTS'!E21)^2+('GEOMETRIC INPUTS'!C21-'GEOMETRIC INPUTS'!F21)^2+('GEOMETRIC INPUTS'!D21-'GEOMETRIC INPUTS'!G21)^2)</f>
        <v>6.1298598642278872</v>
      </c>
      <c r="F21">
        <f>SQRT(('GEOMETRIC INPUTS'!B21-'GEOMETRIC INPUTS'!N21)^2 + ('GEOMETRIC INPUTS'!C21-'GEOMETRIC INPUTS'!O21)^2 + ('GEOMETRIC INPUTS'!D21-'GEOMETRIC INPUTS'!P21)^2)</f>
        <v>4.4298598269358287</v>
      </c>
      <c r="G21">
        <f>SQRT(('GEOMETRIC INPUTS'!E21-'GEOMETRIC INPUTS'!N21)^2 + ('GEOMETRIC INPUTS'!F21-'GEOMETRIC INPUTS'!O21)^2 + ('GEOMETRIC INPUTS'!G21-'GEOMETRIC INPUTS'!P21)^2)</f>
        <v>1.7000000372920587</v>
      </c>
      <c r="H21">
        <f>SQRT(('GEOMETRIC INPUTS'!H21-'GEOMETRIC INPUTS'!K21)^2 + ('GEOMETRIC INPUTS'!I21-'GEOMETRIC INPUTS'!L21)^2 + ('GEOMETRIC INPUTS'!J21-'GEOMETRIC INPUTS'!M21)^2)</f>
        <v>4.7240973856566759</v>
      </c>
      <c r="I21">
        <f>SQRT(('GEOMETRIC INPUTS'!K21-'GEOMETRIC INPUTS'!N21)^2 + ('GEOMETRIC INPUTS'!L21-'GEOMETRIC INPUTS'!O21)^2 + ('GEOMETRIC INPUTS'!M21-'GEOMETRIC INPUTS'!P21)^2)</f>
        <v>0.14999993782882051</v>
      </c>
      <c r="J21" s="20">
        <f>ASIN(('GEOMETRIC INPUTS'!M21-'GEOMETRIC INPUTS'!J21)/H21)</f>
        <v>0.43715231941714283</v>
      </c>
      <c r="K21" s="27">
        <f>IF('GT Data'!X23=TRUE,'GEOMETRIC INPUTS'!Q21*Loads!$B$2,'GEOMETRIC INPUTS'!Q21*Loads!$F$2)</f>
        <v>4.6673280000000004</v>
      </c>
      <c r="L21" s="27">
        <f>IF('GT Data'!X23=TRUE,F21*Loads!$B$3,F21*Loads!$F$3)</f>
        <v>0.5758817775016577</v>
      </c>
      <c r="M21" s="27">
        <f>IF('GT Data'!X23=TRUE,G21*Loads!$B$3,G21*Loads!$F$3)</f>
        <v>0.22100000484796764</v>
      </c>
      <c r="N21" s="27">
        <f>IF('GT Data'!X23=TRUE,H21*Loads!$B$3,H21*Loads!$F$3)</f>
        <v>0.61413266013536794</v>
      </c>
      <c r="O21" s="27">
        <f>IF('GT Data'!X23=TRUE,B21*Loads!$B$4,0)</f>
        <v>0</v>
      </c>
      <c r="P21" s="27">
        <f>IF('GT Data'!X23=TRUE,'GEOMETRIC INPUTS'!Q21*Loads!$B$1,'GEOMETRIC INPUTS'!Q21*Loads!$F$1)</f>
        <v>0.78839999999999999</v>
      </c>
      <c r="Q21">
        <v>-300</v>
      </c>
      <c r="R21">
        <f>'GEOMETRIC INPUTS'!R21/'GEOMETRIC INPUTS'!S21</f>
        <v>1</v>
      </c>
    </row>
    <row r="22" spans="1:18" x14ac:dyDescent="0.3">
      <c r="A22" t="str">
        <f>'GEOMETRIC INPUTS'!A22</f>
        <v>TAB_0_20</v>
      </c>
      <c r="B22">
        <f>'GT Data'!Z24</f>
        <v>2.5</v>
      </c>
      <c r="C22">
        <f>IF(AND('GEOMETRIC INPUTS'!E22&gt;'GEOMETRIC INPUTS'!B22,'GEOMETRIC INPUTS'!C22&gt;'GEOMETRIC INPUTS'!F22),ACOS(('GEOMETRIC INPUTS'!C22-'GEOMETRIC INPUTS'!F22)/'Calculated Tab Properties'!E22),0) + IF(AND('GEOMETRIC INPUTS'!E22&gt;'GEOMETRIC INPUTS'!B22,'GEOMETRIC INPUTS'!C22&lt;'GEOMETRIC INPUTS'!F22),PI()/2 + ASIN((-'GEOMETRIC INPUTS'!C22+'GEOMETRIC INPUTS'!F22)/'Calculated Tab Properties'!E22),0) + IF(AND('GEOMETRIC INPUTS'!E22&lt;'GEOMETRIC INPUTS'!B22,'GEOMETRIC INPUTS'!C22&lt;'GEOMETRIC INPUTS'!F22),PI() + ACOS(('GEOMETRIC INPUTS'!C22-'GEOMETRIC INPUTS'!F22)/'Calculated Tab Properties'!E22),0) + IF(AND('GEOMETRIC INPUTS'!E22&lt;'GEOMETRIC INPUTS'!B22,'GEOMETRIC INPUTS'!C22&gt;'GEOMETRIC INPUTS'!F22),2*PI() - ACOS((-'GEOMETRIC INPUTS'!C22+'GEOMETRIC INPUTS'!F22)/'Calculated Tab Properties'!E22),0) + IF(AND('GEOMETRIC INPUTS'!E22='GEOMETRIC INPUTS'!B22,'GEOMETRIC INPUTS'!C22&gt;'GEOMETRIC INPUTS'!F22),0,0) + IF(AND('GEOMETRIC INPUTS'!E22&gt;'GEOMETRIC INPUTS'!B22,'GEOMETRIC INPUTS'!C22='GEOMETRIC INPUTS'!F22),PI()/2,0) + IF(AND('GEOMETRIC INPUTS'!E22='GEOMETRIC INPUTS'!B22,'GEOMETRIC INPUTS'!C22&lt;'GEOMETRIC INPUTS'!F22),PI(),0) + IF(AND('GEOMETRIC INPUTS'!E22&lt;'GEOMETRIC INPUTS'!B22,'GEOMETRIC INPUTS'!C22='GEOMETRIC INPUTS'!F22),3/2*PI(),0)</f>
        <v>3.1884639391607834</v>
      </c>
      <c r="D22">
        <f t="shared" si="0"/>
        <v>182.68552684357019</v>
      </c>
      <c r="E22">
        <f>SQRT(('GEOMETRIC INPUTS'!B22-'GEOMETRIC INPUTS'!E22)^2+('GEOMETRIC INPUTS'!C22-'GEOMETRIC INPUTS'!F22)^2+('GEOMETRIC INPUTS'!D22-'GEOMETRIC INPUTS'!G22)^2)</f>
        <v>5.9298599138260695</v>
      </c>
      <c r="F22">
        <f>SQRT(('GEOMETRIC INPUTS'!B22-'GEOMETRIC INPUTS'!N22)^2 + ('GEOMETRIC INPUTS'!C22-'GEOMETRIC INPUTS'!O22)^2 + ('GEOMETRIC INPUTS'!D22-'GEOMETRIC INPUTS'!P22)^2)</f>
        <v>4.4298598269358287</v>
      </c>
      <c r="G22">
        <f>SQRT(('GEOMETRIC INPUTS'!E22-'GEOMETRIC INPUTS'!N22)^2 + ('GEOMETRIC INPUTS'!F22-'GEOMETRIC INPUTS'!O22)^2 + ('GEOMETRIC INPUTS'!G22-'GEOMETRIC INPUTS'!P22)^2)</f>
        <v>1.5000000868902406</v>
      </c>
      <c r="H22">
        <f>SQRT(('GEOMETRIC INPUTS'!H22-'GEOMETRIC INPUTS'!K22)^2 + ('GEOMETRIC INPUTS'!I22-'GEOMETRIC INPUTS'!L22)^2 + ('GEOMETRIC INPUTS'!J22-'GEOMETRIC INPUTS'!M22)^2)</f>
        <v>4.7240973856566759</v>
      </c>
      <c r="I22">
        <f>SQRT(('GEOMETRIC INPUTS'!K22-'GEOMETRIC INPUTS'!N22)^2 + ('GEOMETRIC INPUTS'!L22-'GEOMETRIC INPUTS'!O22)^2 + ('GEOMETRIC INPUTS'!M22-'GEOMETRIC INPUTS'!P22)^2)</f>
        <v>0.14999993782882051</v>
      </c>
      <c r="J22" s="20">
        <f>ASIN(('GEOMETRIC INPUTS'!M22-'GEOMETRIC INPUTS'!J22)/H22)</f>
        <v>0.43715231941714283</v>
      </c>
      <c r="K22" s="27">
        <f>IF('GT Data'!X24=TRUE,'GEOMETRIC INPUTS'!Q22*Loads!$B$2,'GEOMETRIC INPUTS'!Q22*Loads!$F$2)</f>
        <v>0</v>
      </c>
      <c r="L22" s="27">
        <f>IF('GT Data'!X24=TRUE,F22*Loads!$B$3,F22*Loads!$F$3)</f>
        <v>0.5758817775016577</v>
      </c>
      <c r="M22" s="27">
        <f>IF('GT Data'!X24=TRUE,G22*Loads!$B$3,G22*Loads!$F$3)</f>
        <v>0.19500001129573127</v>
      </c>
      <c r="N22" s="27">
        <f>IF('GT Data'!X24=TRUE,H22*Loads!$B$3,H22*Loads!$F$3)</f>
        <v>0.61413266013536794</v>
      </c>
      <c r="O22" s="27">
        <f>IF('GT Data'!X24=TRUE,B22*Loads!$B$4,0)</f>
        <v>0</v>
      </c>
      <c r="P22" s="27">
        <f>IF('GT Data'!X24=TRUE,'GEOMETRIC INPUTS'!Q22*Loads!$B$1,'GEOMETRIC INPUTS'!Q22*Loads!$F$1)</f>
        <v>0</v>
      </c>
      <c r="Q22">
        <v>-300</v>
      </c>
      <c r="R22">
        <f>'GEOMETRIC INPUTS'!R22/'GEOMETRIC INPUTS'!S22</f>
        <v>1</v>
      </c>
    </row>
    <row r="23" spans="1:18" x14ac:dyDescent="0.3">
      <c r="A23" t="str">
        <f>'GEOMETRIC INPUTS'!A23</f>
        <v>TAB_0_21</v>
      </c>
      <c r="B23">
        <f>'GT Data'!Z25</f>
        <v>1.6256999999999999</v>
      </c>
      <c r="C23">
        <f>IF(AND('GEOMETRIC INPUTS'!E23&gt;'GEOMETRIC INPUTS'!B23,'GEOMETRIC INPUTS'!C23&gt;'GEOMETRIC INPUTS'!F23),ACOS(('GEOMETRIC INPUTS'!C23-'GEOMETRIC INPUTS'!F23)/'Calculated Tab Properties'!E23),0) + IF(AND('GEOMETRIC INPUTS'!E23&gt;'GEOMETRIC INPUTS'!B23,'GEOMETRIC INPUTS'!C23&lt;'GEOMETRIC INPUTS'!F23),PI()/2 + ASIN((-'GEOMETRIC INPUTS'!C23+'GEOMETRIC INPUTS'!F23)/'Calculated Tab Properties'!E23),0) + IF(AND('GEOMETRIC INPUTS'!E23&lt;'GEOMETRIC INPUTS'!B23,'GEOMETRIC INPUTS'!C23&lt;'GEOMETRIC INPUTS'!F23),PI() + ACOS(('GEOMETRIC INPUTS'!C23-'GEOMETRIC INPUTS'!F23)/'Calculated Tab Properties'!E23),0) + IF(AND('GEOMETRIC INPUTS'!E23&lt;'GEOMETRIC INPUTS'!B23,'GEOMETRIC INPUTS'!C23&gt;'GEOMETRIC INPUTS'!F23),2*PI() - ACOS((-'GEOMETRIC INPUTS'!C23+'GEOMETRIC INPUTS'!F23)/'Calculated Tab Properties'!E23),0) + IF(AND('GEOMETRIC INPUTS'!E23='GEOMETRIC INPUTS'!B23,'GEOMETRIC INPUTS'!C23&gt;'GEOMETRIC INPUTS'!F23),0,0) + IF(AND('GEOMETRIC INPUTS'!E23&gt;'GEOMETRIC INPUTS'!B23,'GEOMETRIC INPUTS'!C23='GEOMETRIC INPUTS'!F23),PI()/2,0) + IF(AND('GEOMETRIC INPUTS'!E23='GEOMETRIC INPUTS'!B23,'GEOMETRIC INPUTS'!C23&lt;'GEOMETRIC INPUTS'!F23),PI(),0) + IF(AND('GEOMETRIC INPUTS'!E23&lt;'GEOMETRIC INPUTS'!B23,'GEOMETRIC INPUTS'!C23='GEOMETRIC INPUTS'!F23),3/2*PI(),0)</f>
        <v>3.188463935786225</v>
      </c>
      <c r="D23">
        <f t="shared" si="0"/>
        <v>182.68552665022224</v>
      </c>
      <c r="E23">
        <f>SQRT(('GEOMETRIC INPUTS'!B23-'GEOMETRIC INPUTS'!E23)^2+('GEOMETRIC INPUTS'!C23-'GEOMETRIC INPUTS'!F23)^2+('GEOMETRIC INPUTS'!D23-'GEOMETRIC INPUTS'!G23)^2)</f>
        <v>6.9298598703009198</v>
      </c>
      <c r="F23">
        <f>SQRT(('GEOMETRIC INPUTS'!B23-'GEOMETRIC INPUTS'!N23)^2 + ('GEOMETRIC INPUTS'!C23-'GEOMETRIC INPUTS'!O23)^2 + ('GEOMETRIC INPUTS'!D23-'GEOMETRIC INPUTS'!P23)^2)</f>
        <v>4.4298598269358287</v>
      </c>
      <c r="G23">
        <f>SQRT(('GEOMETRIC INPUTS'!E23-'GEOMETRIC INPUTS'!N23)^2 + ('GEOMETRIC INPUTS'!F23-'GEOMETRIC INPUTS'!O23)^2 + ('GEOMETRIC INPUTS'!G23-'GEOMETRIC INPUTS'!P23)^2)</f>
        <v>2.5000000433650906</v>
      </c>
      <c r="H23">
        <f>SQRT(('GEOMETRIC INPUTS'!H23-'GEOMETRIC INPUTS'!K23)^2 + ('GEOMETRIC INPUTS'!I23-'GEOMETRIC INPUTS'!L23)^2 + ('GEOMETRIC INPUTS'!J23-'GEOMETRIC INPUTS'!M23)^2)</f>
        <v>4.7240973856566759</v>
      </c>
      <c r="I23">
        <f>SQRT(('GEOMETRIC INPUTS'!K23-'GEOMETRIC INPUTS'!N23)^2 + ('GEOMETRIC INPUTS'!L23-'GEOMETRIC INPUTS'!O23)^2 + ('GEOMETRIC INPUTS'!M23-'GEOMETRIC INPUTS'!P23)^2)</f>
        <v>0.14999993782882051</v>
      </c>
      <c r="J23" s="20">
        <f>ASIN(('GEOMETRIC INPUTS'!M23-'GEOMETRIC INPUTS'!J23)/H23)</f>
        <v>0.43715231941714283</v>
      </c>
      <c r="K23" s="27">
        <f>IF('GT Data'!X25=TRUE,'GEOMETRIC INPUTS'!Q23*Loads!$B$2,'GEOMETRIC INPUTS'!Q23*Loads!$F$2)</f>
        <v>0</v>
      </c>
      <c r="L23" s="27">
        <f>IF('GT Data'!X25=TRUE,F23*Loads!$B$3,F23*Loads!$F$3)</f>
        <v>0.5758817775016577</v>
      </c>
      <c r="M23" s="27">
        <f>IF('GT Data'!X25=TRUE,G23*Loads!$B$3,G23*Loads!$F$3)</f>
        <v>0.32500000563746179</v>
      </c>
      <c r="N23" s="27">
        <f>IF('GT Data'!X25=TRUE,H23*Loads!$B$3,H23*Loads!$F$3)</f>
        <v>0.61413266013536794</v>
      </c>
      <c r="O23" s="27">
        <f>IF('GT Data'!X25=TRUE,B23*Loads!$B$4,0)</f>
        <v>0</v>
      </c>
      <c r="P23" s="27">
        <f>IF('GT Data'!X25=TRUE,'GEOMETRIC INPUTS'!Q23*Loads!$B$1,'GEOMETRIC INPUTS'!Q23*Loads!$F$1)</f>
        <v>0</v>
      </c>
      <c r="Q23">
        <v>-300</v>
      </c>
      <c r="R23">
        <f>'GEOMETRIC INPUTS'!R23/'GEOMETRIC INPUTS'!S23</f>
        <v>1</v>
      </c>
    </row>
    <row r="24" spans="1:18" x14ac:dyDescent="0.3">
      <c r="A24" t="str">
        <f>'GEOMETRIC INPUTS'!A24</f>
        <v>TAB_0_22</v>
      </c>
      <c r="B24">
        <f>'GT Data'!Z26</f>
        <v>2.0257000000000001</v>
      </c>
      <c r="C24">
        <f>IF(AND('GEOMETRIC INPUTS'!E24&gt;'GEOMETRIC INPUTS'!B24,'GEOMETRIC INPUTS'!C24&gt;'GEOMETRIC INPUTS'!F24),ACOS(('GEOMETRIC INPUTS'!C24-'GEOMETRIC INPUTS'!F24)/'Calculated Tab Properties'!E24),0) + IF(AND('GEOMETRIC INPUTS'!E24&gt;'GEOMETRIC INPUTS'!B24,'GEOMETRIC INPUTS'!C24&lt;'GEOMETRIC INPUTS'!F24),PI()/2 + ASIN((-'GEOMETRIC INPUTS'!C24+'GEOMETRIC INPUTS'!F24)/'Calculated Tab Properties'!E24),0) + IF(AND('GEOMETRIC INPUTS'!E24&lt;'GEOMETRIC INPUTS'!B24,'GEOMETRIC INPUTS'!C24&lt;'GEOMETRIC INPUTS'!F24),PI() + ACOS(('GEOMETRIC INPUTS'!C24-'GEOMETRIC INPUTS'!F24)/'Calculated Tab Properties'!E24),0) + IF(AND('GEOMETRIC INPUTS'!E24&lt;'GEOMETRIC INPUTS'!B24,'GEOMETRIC INPUTS'!C24&gt;'GEOMETRIC INPUTS'!F24),2*PI() - ACOS((-'GEOMETRIC INPUTS'!C24+'GEOMETRIC INPUTS'!F24)/'Calculated Tab Properties'!E24),0) + IF(AND('GEOMETRIC INPUTS'!E24='GEOMETRIC INPUTS'!B24,'GEOMETRIC INPUTS'!C24&gt;'GEOMETRIC INPUTS'!F24),0,0) + IF(AND('GEOMETRIC INPUTS'!E24&gt;'GEOMETRIC INPUTS'!B24,'GEOMETRIC INPUTS'!C24='GEOMETRIC INPUTS'!F24),PI()/2,0) + IF(AND('GEOMETRIC INPUTS'!E24='GEOMETRIC INPUTS'!B24,'GEOMETRIC INPUTS'!C24&lt;'GEOMETRIC INPUTS'!F24),PI(),0) + IF(AND('GEOMETRIC INPUTS'!E24&lt;'GEOMETRIC INPUTS'!B24,'GEOMETRIC INPUTS'!C24='GEOMETRIC INPUTS'!F24),3/2*PI(),0)</f>
        <v>3.6947413431690572</v>
      </c>
      <c r="D24">
        <f t="shared" si="0"/>
        <v>211.69308535608391</v>
      </c>
      <c r="E24">
        <f>SQRT(('GEOMETRIC INPUTS'!B24-'GEOMETRIC INPUTS'!E24)^2+('GEOMETRIC INPUTS'!C24-'GEOMETRIC INPUTS'!F24)^2+('GEOMETRIC INPUTS'!D24-'GEOMETRIC INPUTS'!G24)^2)</f>
        <v>5.5794142316480828</v>
      </c>
      <c r="F24">
        <f>SQRT(('GEOMETRIC INPUTS'!B24-'GEOMETRIC INPUTS'!N24)^2 + ('GEOMETRIC INPUTS'!C24-'GEOMETRIC INPUTS'!O24)^2 + ('GEOMETRIC INPUTS'!D24-'GEOMETRIC INPUTS'!P24)^2)</f>
        <v>3.079414240502194</v>
      </c>
      <c r="G24">
        <f>SQRT(('GEOMETRIC INPUTS'!E24-'GEOMETRIC INPUTS'!N24)^2 + ('GEOMETRIC INPUTS'!F24-'GEOMETRIC INPUTS'!O24)^2 + ('GEOMETRIC INPUTS'!G24-'GEOMETRIC INPUTS'!P24)^2)</f>
        <v>2.4999999911458888</v>
      </c>
      <c r="H24">
        <f>SQRT(('GEOMETRIC INPUTS'!H24-'GEOMETRIC INPUTS'!K24)^2 + ('GEOMETRIC INPUTS'!I24-'GEOMETRIC INPUTS'!L24)^2 + ('GEOMETRIC INPUTS'!J24-'GEOMETRIC INPUTS'!M24)^2)</f>
        <v>3.546846193753324</v>
      </c>
      <c r="I24">
        <f>SQRT(('GEOMETRIC INPUTS'!K24-'GEOMETRIC INPUTS'!N24)^2 + ('GEOMETRIC INPUTS'!L24-'GEOMETRIC INPUTS'!O24)^2 + ('GEOMETRIC INPUTS'!M24-'GEOMETRIC INPUTS'!P24)^2)</f>
        <v>0.15000004760866051</v>
      </c>
      <c r="J24" s="20">
        <f>ASIN(('GEOMETRIC INPUTS'!M24-'GEOMETRIC INPUTS'!J24)/H24)</f>
        <v>0.5990779485655523</v>
      </c>
      <c r="K24" s="27">
        <f>IF('GT Data'!X26=TRUE,'GEOMETRIC INPUTS'!Q24*Loads!$B$2,'GEOMETRIC INPUTS'!Q24*Loads!$F$2)</f>
        <v>144.48381600000002</v>
      </c>
      <c r="L24" s="27">
        <f>IF('GT Data'!X26=TRUE,F24*Loads!$B$3,F24*Loads!$F$3)</f>
        <v>0.40032385126528525</v>
      </c>
      <c r="M24" s="27">
        <f>IF('GT Data'!X26=TRUE,G24*Loads!$B$3,G24*Loads!$F$3)</f>
        <v>0.32499999884896558</v>
      </c>
      <c r="N24" s="27">
        <f>IF('GT Data'!X26=TRUE,H24*Loads!$B$3,H24*Loads!$F$3)</f>
        <v>0.46109000518793214</v>
      </c>
      <c r="O24" s="27">
        <f>IF('GT Data'!X26=TRUE,B24*Loads!$B$4,0)</f>
        <v>0</v>
      </c>
      <c r="P24" s="27">
        <f>IF('GT Data'!X26=TRUE,'GEOMETRIC INPUTS'!Q24*Loads!$B$1,'GEOMETRIC INPUTS'!Q24*Loads!$F$1)</f>
        <v>24.40605</v>
      </c>
      <c r="Q24">
        <v>-300</v>
      </c>
      <c r="R24">
        <f>'GEOMETRIC INPUTS'!R24/'GEOMETRIC INPUTS'!S24</f>
        <v>1</v>
      </c>
    </row>
    <row r="25" spans="1:18" x14ac:dyDescent="0.3">
      <c r="A25" t="str">
        <f>'GEOMETRIC INPUTS'!A25</f>
        <v>TAB_0_23</v>
      </c>
      <c r="B25">
        <f>'GT Data'!Z27</f>
        <v>2.5</v>
      </c>
      <c r="C25">
        <f>IF(AND('GEOMETRIC INPUTS'!E25&gt;'GEOMETRIC INPUTS'!B25,'GEOMETRIC INPUTS'!C25&gt;'GEOMETRIC INPUTS'!F25),ACOS(('GEOMETRIC INPUTS'!C25-'GEOMETRIC INPUTS'!F25)/'Calculated Tab Properties'!E25),0) + IF(AND('GEOMETRIC INPUTS'!E25&gt;'GEOMETRIC INPUTS'!B25,'GEOMETRIC INPUTS'!C25&lt;'GEOMETRIC INPUTS'!F25),PI()/2 + ASIN((-'GEOMETRIC INPUTS'!C25+'GEOMETRIC INPUTS'!F25)/'Calculated Tab Properties'!E25),0) + IF(AND('GEOMETRIC INPUTS'!E25&lt;'GEOMETRIC INPUTS'!B25,'GEOMETRIC INPUTS'!C25&lt;'GEOMETRIC INPUTS'!F25),PI() + ACOS(('GEOMETRIC INPUTS'!C25-'GEOMETRIC INPUTS'!F25)/'Calculated Tab Properties'!E25),0) + IF(AND('GEOMETRIC INPUTS'!E25&lt;'GEOMETRIC INPUTS'!B25,'GEOMETRIC INPUTS'!C25&gt;'GEOMETRIC INPUTS'!F25),2*PI() - ACOS((-'GEOMETRIC INPUTS'!C25+'GEOMETRIC INPUTS'!F25)/'Calculated Tab Properties'!E25),0) + IF(AND('GEOMETRIC INPUTS'!E25='GEOMETRIC INPUTS'!B25,'GEOMETRIC INPUTS'!C25&gt;'GEOMETRIC INPUTS'!F25),0,0) + IF(AND('GEOMETRIC INPUTS'!E25&gt;'GEOMETRIC INPUTS'!B25,'GEOMETRIC INPUTS'!C25='GEOMETRIC INPUTS'!F25),PI()/2,0) + IF(AND('GEOMETRIC INPUTS'!E25='GEOMETRIC INPUTS'!B25,'GEOMETRIC INPUTS'!C25&lt;'GEOMETRIC INPUTS'!F25),PI(),0) + IF(AND('GEOMETRIC INPUTS'!E25&lt;'GEOMETRIC INPUTS'!B25,'GEOMETRIC INPUTS'!C25='GEOMETRIC INPUTS'!F25),3/2*PI(),0)</f>
        <v>3.6947413466318322</v>
      </c>
      <c r="D25">
        <f t="shared" si="0"/>
        <v>211.69308555448634</v>
      </c>
      <c r="E25">
        <f>SQRT(('GEOMETRIC INPUTS'!B25-'GEOMETRIC INPUTS'!E25)^2+('GEOMETRIC INPUTS'!C25-'GEOMETRIC INPUTS'!F25)^2+('GEOMETRIC INPUTS'!D25-'GEOMETRIC INPUTS'!G25)^2)</f>
        <v>4.5794141461050071</v>
      </c>
      <c r="F25">
        <f>SQRT(('GEOMETRIC INPUTS'!B25-'GEOMETRIC INPUTS'!N25)^2 + ('GEOMETRIC INPUTS'!C25-'GEOMETRIC INPUTS'!O25)^2 + ('GEOMETRIC INPUTS'!D25-'GEOMETRIC INPUTS'!P25)^2)</f>
        <v>3.079414240502194</v>
      </c>
      <c r="G25">
        <f>SQRT(('GEOMETRIC INPUTS'!E25-'GEOMETRIC INPUTS'!N25)^2 + ('GEOMETRIC INPUTS'!F25-'GEOMETRIC INPUTS'!O25)^2 + ('GEOMETRIC INPUTS'!G25-'GEOMETRIC INPUTS'!P25)^2)</f>
        <v>1.4999999056028128</v>
      </c>
      <c r="H25">
        <f>SQRT(('GEOMETRIC INPUTS'!H25-'GEOMETRIC INPUTS'!K25)^2 + ('GEOMETRIC INPUTS'!I25-'GEOMETRIC INPUTS'!L25)^2 + ('GEOMETRIC INPUTS'!J25-'GEOMETRIC INPUTS'!M25)^2)</f>
        <v>3.546846193753324</v>
      </c>
      <c r="I25">
        <f>SQRT(('GEOMETRIC INPUTS'!K25-'GEOMETRIC INPUTS'!N25)^2 + ('GEOMETRIC INPUTS'!L25-'GEOMETRIC INPUTS'!O25)^2 + ('GEOMETRIC INPUTS'!M25-'GEOMETRIC INPUTS'!P25)^2)</f>
        <v>0.15000004760866051</v>
      </c>
      <c r="J25" s="20">
        <f>ASIN(('GEOMETRIC INPUTS'!M25-'GEOMETRIC INPUTS'!J25)/H25)</f>
        <v>0.5990779485655523</v>
      </c>
      <c r="K25" s="27">
        <f>IF('GT Data'!X27=TRUE,'GEOMETRIC INPUTS'!Q25*Loads!$B$2,'GEOMETRIC INPUTS'!Q25*Loads!$F$2)</f>
        <v>0</v>
      </c>
      <c r="L25" s="27">
        <f>IF('GT Data'!X27=TRUE,F25*Loads!$B$3,F25*Loads!$F$3)</f>
        <v>0.40032385126528525</v>
      </c>
      <c r="M25" s="27">
        <f>IF('GT Data'!X27=TRUE,G25*Loads!$B$3,G25*Loads!$F$3)</f>
        <v>0.19499998772836569</v>
      </c>
      <c r="N25" s="27">
        <f>IF('GT Data'!X27=TRUE,H25*Loads!$B$3,H25*Loads!$F$3)</f>
        <v>0.46109000518793214</v>
      </c>
      <c r="O25" s="27">
        <f>IF('GT Data'!X27=TRUE,B25*Loads!$B$4,0)</f>
        <v>0</v>
      </c>
      <c r="P25" s="27">
        <f>IF('GT Data'!X27=TRUE,'GEOMETRIC INPUTS'!Q25*Loads!$B$1,'GEOMETRIC INPUTS'!Q25*Loads!$F$1)</f>
        <v>0</v>
      </c>
      <c r="Q25">
        <v>-300</v>
      </c>
      <c r="R25">
        <f>'GEOMETRIC INPUTS'!R25/'GEOMETRIC INPUTS'!S25</f>
        <v>1</v>
      </c>
    </row>
    <row r="26" spans="1:18" x14ac:dyDescent="0.3">
      <c r="A26" t="str">
        <f>'GEOMETRIC INPUTS'!A26</f>
        <v>TAB_0_24</v>
      </c>
      <c r="B26">
        <f>'GT Data'!Z28</f>
        <v>1.8246</v>
      </c>
      <c r="C26">
        <f>IF(AND('GEOMETRIC INPUTS'!E26&gt;'GEOMETRIC INPUTS'!B26,'GEOMETRIC INPUTS'!C26&gt;'GEOMETRIC INPUTS'!F26),ACOS(('GEOMETRIC INPUTS'!C26-'GEOMETRIC INPUTS'!F26)/'Calculated Tab Properties'!E26),0) + IF(AND('GEOMETRIC INPUTS'!E26&gt;'GEOMETRIC INPUTS'!B26,'GEOMETRIC INPUTS'!C26&lt;'GEOMETRIC INPUTS'!F26),PI()/2 + ASIN((-'GEOMETRIC INPUTS'!C26+'GEOMETRIC INPUTS'!F26)/'Calculated Tab Properties'!E26),0) + IF(AND('GEOMETRIC INPUTS'!E26&lt;'GEOMETRIC INPUTS'!B26,'GEOMETRIC INPUTS'!C26&lt;'GEOMETRIC INPUTS'!F26),PI() + ACOS(('GEOMETRIC INPUTS'!C26-'GEOMETRIC INPUTS'!F26)/'Calculated Tab Properties'!E26),0) + IF(AND('GEOMETRIC INPUTS'!E26&lt;'GEOMETRIC INPUTS'!B26,'GEOMETRIC INPUTS'!C26&gt;'GEOMETRIC INPUTS'!F26),2*PI() - ACOS((-'GEOMETRIC INPUTS'!C26+'GEOMETRIC INPUTS'!F26)/'Calculated Tab Properties'!E26),0) + IF(AND('GEOMETRIC INPUTS'!E26='GEOMETRIC INPUTS'!B26,'GEOMETRIC INPUTS'!C26&gt;'GEOMETRIC INPUTS'!F26),0,0) + IF(AND('GEOMETRIC INPUTS'!E26&gt;'GEOMETRIC INPUTS'!B26,'GEOMETRIC INPUTS'!C26='GEOMETRIC INPUTS'!F26),PI()/2,0) + IF(AND('GEOMETRIC INPUTS'!E26='GEOMETRIC INPUTS'!B26,'GEOMETRIC INPUTS'!C26&lt;'GEOMETRIC INPUTS'!F26),PI(),0) + IF(AND('GEOMETRIC INPUTS'!E26&lt;'GEOMETRIC INPUTS'!B26,'GEOMETRIC INPUTS'!C26='GEOMETRIC INPUTS'!F26),3/2*PI(),0)</f>
        <v>3.6947413493001493</v>
      </c>
      <c r="D26">
        <f t="shared" si="0"/>
        <v>211.69308570736965</v>
      </c>
      <c r="E26">
        <f>SQRT(('GEOMETRIC INPUTS'!B26-'GEOMETRIC INPUTS'!E26)^2+('GEOMETRIC INPUTS'!C26-'GEOMETRIC INPUTS'!F26)^2+('GEOMETRIC INPUTS'!D26-'GEOMETRIC INPUTS'!G26)^2)</f>
        <v>4.9794141462872572</v>
      </c>
      <c r="F26">
        <f>SQRT(('GEOMETRIC INPUTS'!B26-'GEOMETRIC INPUTS'!N26)^2 + ('GEOMETRIC INPUTS'!C26-'GEOMETRIC INPUTS'!O26)^2 + ('GEOMETRIC INPUTS'!D26-'GEOMETRIC INPUTS'!P26)^2)</f>
        <v>3.079414240502194</v>
      </c>
      <c r="G26">
        <f>SQRT(('GEOMETRIC INPUTS'!E26-'GEOMETRIC INPUTS'!N26)^2 + ('GEOMETRIC INPUTS'!F26-'GEOMETRIC INPUTS'!O26)^2 + ('GEOMETRIC INPUTS'!G26-'GEOMETRIC INPUTS'!P26)^2)</f>
        <v>1.8999999057850627</v>
      </c>
      <c r="H26">
        <f>SQRT(('GEOMETRIC INPUTS'!H26-'GEOMETRIC INPUTS'!K26)^2 + ('GEOMETRIC INPUTS'!I26-'GEOMETRIC INPUTS'!L26)^2 + ('GEOMETRIC INPUTS'!J26-'GEOMETRIC INPUTS'!M26)^2)</f>
        <v>3.546846193753324</v>
      </c>
      <c r="I26">
        <f>SQRT(('GEOMETRIC INPUTS'!K26-'GEOMETRIC INPUTS'!N26)^2 + ('GEOMETRIC INPUTS'!L26-'GEOMETRIC INPUTS'!O26)^2 + ('GEOMETRIC INPUTS'!M26-'GEOMETRIC INPUTS'!P26)^2)</f>
        <v>0.15000004760866051</v>
      </c>
      <c r="J26" s="20">
        <f>ASIN(('GEOMETRIC INPUTS'!M26-'GEOMETRIC INPUTS'!J26)/H26)</f>
        <v>0.5990779485655523</v>
      </c>
      <c r="K26" s="27">
        <f>IF('GT Data'!X28=TRUE,'GEOMETRIC INPUTS'!Q26*Loads!$B$2,'GEOMETRIC INPUTS'!Q26*Loads!$F$2)</f>
        <v>0</v>
      </c>
      <c r="L26" s="27">
        <f>IF('GT Data'!X28=TRUE,F26*Loads!$B$3,F26*Loads!$F$3)</f>
        <v>0.40032385126528525</v>
      </c>
      <c r="M26" s="27">
        <f>IF('GT Data'!X28=TRUE,G26*Loads!$B$3,G26*Loads!$F$3)</f>
        <v>0.24699998775205817</v>
      </c>
      <c r="N26" s="27">
        <f>IF('GT Data'!X28=TRUE,H26*Loads!$B$3,H26*Loads!$F$3)</f>
        <v>0.46109000518793214</v>
      </c>
      <c r="O26" s="27">
        <f>IF('GT Data'!X28=TRUE,B26*Loads!$B$4,0)</f>
        <v>0</v>
      </c>
      <c r="P26" s="27">
        <f>IF('GT Data'!X28=TRUE,'GEOMETRIC INPUTS'!Q26*Loads!$B$1,'GEOMETRIC INPUTS'!Q26*Loads!$F$1)</f>
        <v>0</v>
      </c>
      <c r="Q26">
        <v>-300</v>
      </c>
      <c r="R26">
        <f>'GEOMETRIC INPUTS'!R26/'GEOMETRIC INPUTS'!S26</f>
        <v>1</v>
      </c>
    </row>
    <row r="27" spans="1:18" x14ac:dyDescent="0.3">
      <c r="A27" t="str">
        <f>'GEOMETRIC INPUTS'!A27</f>
        <v>TAB_0_25</v>
      </c>
      <c r="B27">
        <f>'GT Data'!Z29</f>
        <v>1.6246</v>
      </c>
      <c r="C27">
        <f>IF(AND('GEOMETRIC INPUTS'!E27&gt;'GEOMETRIC INPUTS'!B27,'GEOMETRIC INPUTS'!C27&gt;'GEOMETRIC INPUTS'!F27),ACOS(('GEOMETRIC INPUTS'!C27-'GEOMETRIC INPUTS'!F27)/'Calculated Tab Properties'!E27),0) + IF(AND('GEOMETRIC INPUTS'!E27&gt;'GEOMETRIC INPUTS'!B27,'GEOMETRIC INPUTS'!C27&lt;'GEOMETRIC INPUTS'!F27),PI()/2 + ASIN((-'GEOMETRIC INPUTS'!C27+'GEOMETRIC INPUTS'!F27)/'Calculated Tab Properties'!E27),0) + IF(AND('GEOMETRIC INPUTS'!E27&lt;'GEOMETRIC INPUTS'!B27,'GEOMETRIC INPUTS'!C27&lt;'GEOMETRIC INPUTS'!F27),PI() + ACOS(('GEOMETRIC INPUTS'!C27-'GEOMETRIC INPUTS'!F27)/'Calculated Tab Properties'!E27),0) + IF(AND('GEOMETRIC INPUTS'!E27&lt;'GEOMETRIC INPUTS'!B27,'GEOMETRIC INPUTS'!C27&gt;'GEOMETRIC INPUTS'!F27),2*PI() - ACOS((-'GEOMETRIC INPUTS'!C27+'GEOMETRIC INPUTS'!F27)/'Calculated Tab Properties'!E27),0) + IF(AND('GEOMETRIC INPUTS'!E27='GEOMETRIC INPUTS'!B27,'GEOMETRIC INPUTS'!C27&gt;'GEOMETRIC INPUTS'!F27),0,0) + IF(AND('GEOMETRIC INPUTS'!E27&gt;'GEOMETRIC INPUTS'!B27,'GEOMETRIC INPUTS'!C27='GEOMETRIC INPUTS'!F27),PI()/2,0) + IF(AND('GEOMETRIC INPUTS'!E27='GEOMETRIC INPUTS'!B27,'GEOMETRIC INPUTS'!C27&lt;'GEOMETRIC INPUTS'!F27),PI(),0) + IF(AND('GEOMETRIC INPUTS'!E27&lt;'GEOMETRIC INPUTS'!B27,'GEOMETRIC INPUTS'!C27='GEOMETRIC INPUTS'!F27),3/2*PI(),0)</f>
        <v>4.3715788933215638</v>
      </c>
      <c r="D27">
        <f t="shared" si="0"/>
        <v>250.47302039579674</v>
      </c>
      <c r="E27">
        <f>SQRT(('GEOMETRIC INPUTS'!B27-'GEOMETRIC INPUTS'!E27)^2+('GEOMETRIC INPUTS'!C27-'GEOMETRIC INPUTS'!F27)^2+('GEOMETRIC INPUTS'!D27-'GEOMETRIC INPUTS'!G27)^2)</f>
        <v>4.0703170294499094</v>
      </c>
      <c r="F27">
        <f>SQRT(('GEOMETRIC INPUTS'!B27-'GEOMETRIC INPUTS'!N27)^2 + ('GEOMETRIC INPUTS'!C27-'GEOMETRIC INPUTS'!O27)^2 + ('GEOMETRIC INPUTS'!D27-'GEOMETRIC INPUTS'!P27)^2)</f>
        <v>1.9703170406869375</v>
      </c>
      <c r="G27">
        <f>SQRT(('GEOMETRIC INPUTS'!E27-'GEOMETRIC INPUTS'!N27)^2 + ('GEOMETRIC INPUTS'!F27-'GEOMETRIC INPUTS'!O27)^2 + ('GEOMETRIC INPUTS'!G27-'GEOMETRIC INPUTS'!P27)^2)</f>
        <v>2.0999999887629737</v>
      </c>
      <c r="H27">
        <f>SQRT(('GEOMETRIC INPUTS'!H27-'GEOMETRIC INPUTS'!K27)^2 + ('GEOMETRIC INPUTS'!I27-'GEOMETRIC INPUTS'!L27)^2 + ('GEOMETRIC INPUTS'!J27-'GEOMETRIC INPUTS'!M27)^2)</f>
        <v>2.7040729836064776</v>
      </c>
      <c r="I27">
        <f>SQRT(('GEOMETRIC INPUTS'!K27-'GEOMETRIC INPUTS'!N27)^2 + ('GEOMETRIC INPUTS'!L27-'GEOMETRIC INPUTS'!O27)^2 + ('GEOMETRIC INPUTS'!M27-'GEOMETRIC INPUTS'!P27)^2)</f>
        <v>0.14999996988172992</v>
      </c>
      <c r="J27" s="20">
        <f>ASIN(('GEOMETRIC INPUTS'!M27-'GEOMETRIC INPUTS'!J27)/H27)</f>
        <v>0.83251300769788539</v>
      </c>
      <c r="K27" s="27">
        <f>IF('GT Data'!X29=TRUE,'GEOMETRIC INPUTS'!Q27*Loads!$B$2,'GEOMETRIC INPUTS'!Q27*Loads!$F$2)</f>
        <v>6.6005039999999999</v>
      </c>
      <c r="L27" s="27">
        <f>IF('GT Data'!X29=TRUE,F27*Loads!$B$3,F27*Loads!$F$3)</f>
        <v>0.25614121528930189</v>
      </c>
      <c r="M27" s="27">
        <f>IF('GT Data'!X29=TRUE,G27*Loads!$B$3,G27*Loads!$F$3)</f>
        <v>0.27299999853918661</v>
      </c>
      <c r="N27" s="27">
        <f>IF('GT Data'!X29=TRUE,H27*Loads!$B$3,H27*Loads!$F$3)</f>
        <v>0.35152948786884208</v>
      </c>
      <c r="O27" s="27">
        <f>IF('GT Data'!X29=TRUE,B27*Loads!$B$4,0)</f>
        <v>0</v>
      </c>
      <c r="P27" s="27">
        <f>IF('GT Data'!X29=TRUE,'GEOMETRIC INPUTS'!Q27*Loads!$B$1,'GEOMETRIC INPUTS'!Q27*Loads!$F$1)</f>
        <v>1.1149499999999999</v>
      </c>
      <c r="Q27">
        <v>-300</v>
      </c>
      <c r="R27">
        <f>'GEOMETRIC INPUTS'!R27/'GEOMETRIC INPUTS'!S27</f>
        <v>1</v>
      </c>
    </row>
    <row r="28" spans="1:18" x14ac:dyDescent="0.3">
      <c r="A28" t="str">
        <f>'GEOMETRIC INPUTS'!A28</f>
        <v>TAB_0_26</v>
      </c>
      <c r="B28">
        <f>'GT Data'!Z30</f>
        <v>2.5</v>
      </c>
      <c r="C28">
        <f>IF(AND('GEOMETRIC INPUTS'!E28&gt;'GEOMETRIC INPUTS'!B28,'GEOMETRIC INPUTS'!C28&gt;'GEOMETRIC INPUTS'!F28),ACOS(('GEOMETRIC INPUTS'!C28-'GEOMETRIC INPUTS'!F28)/'Calculated Tab Properties'!E28),0) + IF(AND('GEOMETRIC INPUTS'!E28&gt;'GEOMETRIC INPUTS'!B28,'GEOMETRIC INPUTS'!C28&lt;'GEOMETRIC INPUTS'!F28),PI()/2 + ASIN((-'GEOMETRIC INPUTS'!C28+'GEOMETRIC INPUTS'!F28)/'Calculated Tab Properties'!E28),0) + IF(AND('GEOMETRIC INPUTS'!E28&lt;'GEOMETRIC INPUTS'!B28,'GEOMETRIC INPUTS'!C28&lt;'GEOMETRIC INPUTS'!F28),PI() + ACOS(('GEOMETRIC INPUTS'!C28-'GEOMETRIC INPUTS'!F28)/'Calculated Tab Properties'!E28),0) + IF(AND('GEOMETRIC INPUTS'!E28&lt;'GEOMETRIC INPUTS'!B28,'GEOMETRIC INPUTS'!C28&gt;'GEOMETRIC INPUTS'!F28),2*PI() - ACOS((-'GEOMETRIC INPUTS'!C28+'GEOMETRIC INPUTS'!F28)/'Calculated Tab Properties'!E28),0) + IF(AND('GEOMETRIC INPUTS'!E28='GEOMETRIC INPUTS'!B28,'GEOMETRIC INPUTS'!C28&gt;'GEOMETRIC INPUTS'!F28),0,0) + IF(AND('GEOMETRIC INPUTS'!E28&gt;'GEOMETRIC INPUTS'!B28,'GEOMETRIC INPUTS'!C28='GEOMETRIC INPUTS'!F28),PI()/2,0) + IF(AND('GEOMETRIC INPUTS'!E28='GEOMETRIC INPUTS'!B28,'GEOMETRIC INPUTS'!C28&lt;'GEOMETRIC INPUTS'!F28),PI(),0) + IF(AND('GEOMETRIC INPUTS'!E28&lt;'GEOMETRIC INPUTS'!B28,'GEOMETRIC INPUTS'!C28='GEOMETRIC INPUTS'!F28),3/2*PI(),0)</f>
        <v>4.3715788906220547</v>
      </c>
      <c r="D28">
        <f t="shared" si="0"/>
        <v>250.47302024112628</v>
      </c>
      <c r="E28">
        <f>SQRT(('GEOMETRIC INPUTS'!B28-'GEOMETRIC INPUTS'!E28)^2+('GEOMETRIC INPUTS'!C28-'GEOMETRIC INPUTS'!F28)^2+('GEOMETRIC INPUTS'!D28-'GEOMETRIC INPUTS'!G28)^2)</f>
        <v>3.4703170556745695</v>
      </c>
      <c r="F28">
        <f>SQRT(('GEOMETRIC INPUTS'!B28-'GEOMETRIC INPUTS'!N28)^2 + ('GEOMETRIC INPUTS'!C28-'GEOMETRIC INPUTS'!O28)^2 + ('GEOMETRIC INPUTS'!D28-'GEOMETRIC INPUTS'!P28)^2)</f>
        <v>1.9703170406869375</v>
      </c>
      <c r="G28">
        <f>SQRT(('GEOMETRIC INPUTS'!E28-'GEOMETRIC INPUTS'!N28)^2 + ('GEOMETRIC INPUTS'!F28-'GEOMETRIC INPUTS'!O28)^2 + ('GEOMETRIC INPUTS'!G28-'GEOMETRIC INPUTS'!P28)^2)</f>
        <v>1.5000000149876336</v>
      </c>
      <c r="H28">
        <f>SQRT(('GEOMETRIC INPUTS'!H28-'GEOMETRIC INPUTS'!K28)^2 + ('GEOMETRIC INPUTS'!I28-'GEOMETRIC INPUTS'!L28)^2 + ('GEOMETRIC INPUTS'!J28-'GEOMETRIC INPUTS'!M28)^2)</f>
        <v>2.7040729836064776</v>
      </c>
      <c r="I28">
        <f>SQRT(('GEOMETRIC INPUTS'!K28-'GEOMETRIC INPUTS'!N28)^2 + ('GEOMETRIC INPUTS'!L28-'GEOMETRIC INPUTS'!O28)^2 + ('GEOMETRIC INPUTS'!M28-'GEOMETRIC INPUTS'!P28)^2)</f>
        <v>0.14999996988172992</v>
      </c>
      <c r="J28" s="20">
        <f>ASIN(('GEOMETRIC INPUTS'!M28-'GEOMETRIC INPUTS'!J28)/H28)</f>
        <v>0.83251300769788539</v>
      </c>
      <c r="K28" s="27">
        <f>IF('GT Data'!X30=TRUE,'GEOMETRIC INPUTS'!Q28*Loads!$B$2,'GEOMETRIC INPUTS'!Q28*Loads!$F$2)</f>
        <v>0</v>
      </c>
      <c r="L28" s="27">
        <f>IF('GT Data'!X30=TRUE,F28*Loads!$B$3,F28*Loads!$F$3)</f>
        <v>0.25614121528930189</v>
      </c>
      <c r="M28" s="27">
        <f>IF('GT Data'!X30=TRUE,G28*Loads!$B$3,G28*Loads!$F$3)</f>
        <v>0.19500000194839237</v>
      </c>
      <c r="N28" s="27">
        <f>IF('GT Data'!X30=TRUE,H28*Loads!$B$3,H28*Loads!$F$3)</f>
        <v>0.35152948786884208</v>
      </c>
      <c r="O28" s="27">
        <f>IF('GT Data'!X30=TRUE,B28*Loads!$B$4,0)</f>
        <v>0</v>
      </c>
      <c r="P28" s="27">
        <f>IF('GT Data'!X30=TRUE,'GEOMETRIC INPUTS'!Q28*Loads!$B$1,'GEOMETRIC INPUTS'!Q28*Loads!$F$1)</f>
        <v>0</v>
      </c>
      <c r="Q28">
        <v>-300</v>
      </c>
      <c r="R28">
        <f>'GEOMETRIC INPUTS'!R28/'GEOMETRIC INPUTS'!S28</f>
        <v>1</v>
      </c>
    </row>
    <row r="29" spans="1:18" x14ac:dyDescent="0.3">
      <c r="A29" t="str">
        <f>'GEOMETRIC INPUTS'!A29</f>
        <v>TAB_0_27</v>
      </c>
      <c r="B29">
        <f>'GT Data'!Z31</f>
        <v>1.6620999999999999</v>
      </c>
      <c r="C29">
        <f>IF(AND('GEOMETRIC INPUTS'!E29&gt;'GEOMETRIC INPUTS'!B29,'GEOMETRIC INPUTS'!C29&gt;'GEOMETRIC INPUTS'!F29),ACOS(('GEOMETRIC INPUTS'!C29-'GEOMETRIC INPUTS'!F29)/'Calculated Tab Properties'!E29),0) + IF(AND('GEOMETRIC INPUTS'!E29&gt;'GEOMETRIC INPUTS'!B29,'GEOMETRIC INPUTS'!C29&lt;'GEOMETRIC INPUTS'!F29),PI()/2 + ASIN((-'GEOMETRIC INPUTS'!C29+'GEOMETRIC INPUTS'!F29)/'Calculated Tab Properties'!E29),0) + IF(AND('GEOMETRIC INPUTS'!E29&lt;'GEOMETRIC INPUTS'!B29,'GEOMETRIC INPUTS'!C29&lt;'GEOMETRIC INPUTS'!F29),PI() + ACOS(('GEOMETRIC INPUTS'!C29-'GEOMETRIC INPUTS'!F29)/'Calculated Tab Properties'!E29),0) + IF(AND('GEOMETRIC INPUTS'!E29&lt;'GEOMETRIC INPUTS'!B29,'GEOMETRIC INPUTS'!C29&gt;'GEOMETRIC INPUTS'!F29),2*PI() - ACOS((-'GEOMETRIC INPUTS'!C29+'GEOMETRIC INPUTS'!F29)/'Calculated Tab Properties'!E29),0) + IF(AND('GEOMETRIC INPUTS'!E29='GEOMETRIC INPUTS'!B29,'GEOMETRIC INPUTS'!C29&gt;'GEOMETRIC INPUTS'!F29),0,0) + IF(AND('GEOMETRIC INPUTS'!E29&gt;'GEOMETRIC INPUTS'!B29,'GEOMETRIC INPUTS'!C29='GEOMETRIC INPUTS'!F29),PI()/2,0) + IF(AND('GEOMETRIC INPUTS'!E29='GEOMETRIC INPUTS'!B29,'GEOMETRIC INPUTS'!C29&lt;'GEOMETRIC INPUTS'!F29),PI(),0) + IF(AND('GEOMETRIC INPUTS'!E29&lt;'GEOMETRIC INPUTS'!B29,'GEOMETRIC INPUTS'!C29='GEOMETRIC INPUTS'!F29),3/2*PI(),0)</f>
        <v>4.3715789116278811</v>
      </c>
      <c r="D29">
        <f t="shared" si="0"/>
        <v>250.47302144467147</v>
      </c>
      <c r="E29">
        <f>SQRT(('GEOMETRIC INPUTS'!B29-'GEOMETRIC INPUTS'!E29)^2+('GEOMETRIC INPUTS'!C29-'GEOMETRIC INPUTS'!F29)^2+('GEOMETRIC INPUTS'!D29-'GEOMETRIC INPUTS'!G29)^2)</f>
        <v>3.8703170473242245</v>
      </c>
      <c r="F29">
        <f>SQRT(('GEOMETRIC INPUTS'!B29-'GEOMETRIC INPUTS'!N29)^2 + ('GEOMETRIC INPUTS'!C29-'GEOMETRIC INPUTS'!O29)^2 + ('GEOMETRIC INPUTS'!D29-'GEOMETRIC INPUTS'!P29)^2)</f>
        <v>1.9703170406869375</v>
      </c>
      <c r="G29">
        <f>SQRT(('GEOMETRIC INPUTS'!E29-'GEOMETRIC INPUTS'!N29)^2 + ('GEOMETRIC INPUTS'!F29-'GEOMETRIC INPUTS'!O29)^2 + ('GEOMETRIC INPUTS'!G29-'GEOMETRIC INPUTS'!P29)^2)</f>
        <v>1.9000000066372873</v>
      </c>
      <c r="H29">
        <f>SQRT(('GEOMETRIC INPUTS'!H29-'GEOMETRIC INPUTS'!K29)^2 + ('GEOMETRIC INPUTS'!I29-'GEOMETRIC INPUTS'!L29)^2 + ('GEOMETRIC INPUTS'!J29-'GEOMETRIC INPUTS'!M29)^2)</f>
        <v>2.7040729836064776</v>
      </c>
      <c r="I29">
        <f>SQRT(('GEOMETRIC INPUTS'!K29-'GEOMETRIC INPUTS'!N29)^2 + ('GEOMETRIC INPUTS'!L29-'GEOMETRIC INPUTS'!O29)^2 + ('GEOMETRIC INPUTS'!M29-'GEOMETRIC INPUTS'!P29)^2)</f>
        <v>0.14999996988172992</v>
      </c>
      <c r="J29" s="20">
        <f>ASIN(('GEOMETRIC INPUTS'!M29-'GEOMETRIC INPUTS'!J29)/H29)</f>
        <v>0.83251300769788539</v>
      </c>
      <c r="K29" s="27">
        <f>IF('GT Data'!X31=TRUE,'GEOMETRIC INPUTS'!Q29*Loads!$B$2,'GEOMETRIC INPUTS'!Q29*Loads!$F$2)</f>
        <v>0</v>
      </c>
      <c r="L29" s="27">
        <f>IF('GT Data'!X31=TRUE,F29*Loads!$B$3,F29*Loads!$F$3)</f>
        <v>0.25614121528930189</v>
      </c>
      <c r="M29" s="27">
        <f>IF('GT Data'!X31=TRUE,G29*Loads!$B$3,G29*Loads!$F$3)</f>
        <v>0.24700000086284735</v>
      </c>
      <c r="N29" s="27">
        <f>IF('GT Data'!X31=TRUE,H29*Loads!$B$3,H29*Loads!$F$3)</f>
        <v>0.35152948786884208</v>
      </c>
      <c r="O29" s="27">
        <f>IF('GT Data'!X31=TRUE,B29*Loads!$B$4,0)</f>
        <v>0</v>
      </c>
      <c r="P29" s="27">
        <f>IF('GT Data'!X31=TRUE,'GEOMETRIC INPUTS'!Q29*Loads!$B$1,'GEOMETRIC INPUTS'!Q29*Loads!$F$1)</f>
        <v>0</v>
      </c>
      <c r="Q29">
        <v>-300</v>
      </c>
      <c r="R29">
        <f>'GEOMETRIC INPUTS'!R29/'GEOMETRIC INPUTS'!S29</f>
        <v>1</v>
      </c>
    </row>
    <row r="30" spans="1:18" x14ac:dyDescent="0.3">
      <c r="A30" t="str">
        <f>'GEOMETRIC INPUTS'!A30</f>
        <v>TAB_0_28</v>
      </c>
      <c r="B30">
        <f>'GT Data'!Z32</f>
        <v>1.6620999999999999</v>
      </c>
      <c r="C30">
        <f>IF(AND('GEOMETRIC INPUTS'!E30&gt;'GEOMETRIC INPUTS'!B30,'GEOMETRIC INPUTS'!C30&gt;'GEOMETRIC INPUTS'!F30),ACOS(('GEOMETRIC INPUTS'!C30-'GEOMETRIC INPUTS'!F30)/'Calculated Tab Properties'!E30),0) + IF(AND('GEOMETRIC INPUTS'!E30&gt;'GEOMETRIC INPUTS'!B30,'GEOMETRIC INPUTS'!C30&lt;'GEOMETRIC INPUTS'!F30),PI()/2 + ASIN((-'GEOMETRIC INPUTS'!C30+'GEOMETRIC INPUTS'!F30)/'Calculated Tab Properties'!E30),0) + IF(AND('GEOMETRIC INPUTS'!E30&lt;'GEOMETRIC INPUTS'!B30,'GEOMETRIC INPUTS'!C30&lt;'GEOMETRIC INPUTS'!F30),PI() + ACOS(('GEOMETRIC INPUTS'!C30-'GEOMETRIC INPUTS'!F30)/'Calculated Tab Properties'!E30),0) + IF(AND('GEOMETRIC INPUTS'!E30&lt;'GEOMETRIC INPUTS'!B30,'GEOMETRIC INPUTS'!C30&gt;'GEOMETRIC INPUTS'!F30),2*PI() - ACOS((-'GEOMETRIC INPUTS'!C30+'GEOMETRIC INPUTS'!F30)/'Calculated Tab Properties'!E30),0) + IF(AND('GEOMETRIC INPUTS'!E30='GEOMETRIC INPUTS'!B30,'GEOMETRIC INPUTS'!C30&gt;'GEOMETRIC INPUTS'!F30),0,0) + IF(AND('GEOMETRIC INPUTS'!E30&gt;'GEOMETRIC INPUTS'!B30,'GEOMETRIC INPUTS'!C30='GEOMETRIC INPUTS'!F30),PI()/2,0) + IF(AND('GEOMETRIC INPUTS'!E30='GEOMETRIC INPUTS'!B30,'GEOMETRIC INPUTS'!C30&lt;'GEOMETRIC INPUTS'!F30),PI(),0) + IF(AND('GEOMETRIC INPUTS'!E30&lt;'GEOMETRIC INPUTS'!B30,'GEOMETRIC INPUTS'!C30='GEOMETRIC INPUTS'!F30),3/2*PI(),0)</f>
        <v>5.0003702549911502</v>
      </c>
      <c r="D30">
        <f t="shared" si="0"/>
        <v>286.50011161374817</v>
      </c>
      <c r="E30">
        <f>SQRT(('GEOMETRIC INPUTS'!B30-'GEOMETRIC INPUTS'!E30)^2+('GEOMETRIC INPUTS'!C30-'GEOMETRIC INPUTS'!F30)^2+('GEOMETRIC INPUTS'!D30-'GEOMETRIC INPUTS'!G30)^2)</f>
        <v>3.8999576476692219</v>
      </c>
      <c r="F30">
        <f>SQRT(('GEOMETRIC INPUTS'!B30-'GEOMETRIC INPUTS'!N30)^2 + ('GEOMETRIC INPUTS'!C30-'GEOMETRIC INPUTS'!O30)^2 + ('GEOMETRIC INPUTS'!D30-'GEOMETRIC INPUTS'!P30)^2)</f>
        <v>1.7999576145305252</v>
      </c>
      <c r="G30">
        <f>SQRT(('GEOMETRIC INPUTS'!E30-'GEOMETRIC INPUTS'!N30)^2 + ('GEOMETRIC INPUTS'!F30-'GEOMETRIC INPUTS'!O30)^2 + ('GEOMETRIC INPUTS'!G30-'GEOMETRIC INPUTS'!P30)^2)</f>
        <v>2.1000000331386977</v>
      </c>
      <c r="H30">
        <f>SQRT(('GEOMETRIC INPUTS'!H30-'GEOMETRIC INPUTS'!K30)^2 + ('GEOMETRIC INPUTS'!I30-'GEOMETRIC INPUTS'!L30)^2 + ('GEOMETRIC INPUTS'!J30-'GEOMETRIC INPUTS'!M30)^2)</f>
        <v>2.5924807710971836</v>
      </c>
      <c r="I30">
        <f>SQRT(('GEOMETRIC INPUTS'!K30-'GEOMETRIC INPUTS'!N30)^2 + ('GEOMETRIC INPUTS'!L30-'GEOMETRIC INPUTS'!O30)^2 + ('GEOMETRIC INPUTS'!M30-'GEOMETRIC INPUTS'!P30)^2)</f>
        <v>0.14999993108864978</v>
      </c>
      <c r="J30" s="20">
        <f>ASIN(('GEOMETRIC INPUTS'!M30-'GEOMETRIC INPUTS'!J30)/H30)</f>
        <v>0.88113546617193672</v>
      </c>
      <c r="K30" s="27">
        <f>IF('GT Data'!X32=TRUE,'GEOMETRIC INPUTS'!Q30*Loads!$B$2,'GEOMETRIC INPUTS'!Q30*Loads!$F$2)</f>
        <v>6.6475680000000006</v>
      </c>
      <c r="L30" s="27">
        <f>IF('GT Data'!X32=TRUE,F30*Loads!$B$3,F30*Loads!$F$3)</f>
        <v>0.23399448988896829</v>
      </c>
      <c r="M30" s="27">
        <f>IF('GT Data'!X32=TRUE,G30*Loads!$B$3,G30*Loads!$F$3)</f>
        <v>0.27300000430803073</v>
      </c>
      <c r="N30" s="27">
        <f>IF('GT Data'!X32=TRUE,H30*Loads!$B$3,H30*Loads!$F$3)</f>
        <v>0.33702250024263386</v>
      </c>
      <c r="O30" s="27">
        <f>IF('GT Data'!X32=TRUE,B30*Loads!$B$4,0)</f>
        <v>0</v>
      </c>
      <c r="P30" s="27">
        <f>IF('GT Data'!X32=TRUE,'GEOMETRIC INPUTS'!Q30*Loads!$B$1,'GEOMETRIC INPUTS'!Q30*Loads!$F$1)</f>
        <v>1.1229</v>
      </c>
      <c r="Q30">
        <v>-300</v>
      </c>
      <c r="R30">
        <f>'GEOMETRIC INPUTS'!R30/'GEOMETRIC INPUTS'!S30</f>
        <v>1</v>
      </c>
    </row>
    <row r="31" spans="1:18" x14ac:dyDescent="0.3">
      <c r="A31" t="str">
        <f>'GEOMETRIC INPUTS'!A31</f>
        <v>TAB_0_29</v>
      </c>
      <c r="B31">
        <f>'GT Data'!Z33</f>
        <v>2.5</v>
      </c>
      <c r="C31">
        <f>IF(AND('GEOMETRIC INPUTS'!E31&gt;'GEOMETRIC INPUTS'!B31,'GEOMETRIC INPUTS'!C31&gt;'GEOMETRIC INPUTS'!F31),ACOS(('GEOMETRIC INPUTS'!C31-'GEOMETRIC INPUTS'!F31)/'Calculated Tab Properties'!E31),0) + IF(AND('GEOMETRIC INPUTS'!E31&gt;'GEOMETRIC INPUTS'!B31,'GEOMETRIC INPUTS'!C31&lt;'GEOMETRIC INPUTS'!F31),PI()/2 + ASIN((-'GEOMETRIC INPUTS'!C31+'GEOMETRIC INPUTS'!F31)/'Calculated Tab Properties'!E31),0) + IF(AND('GEOMETRIC INPUTS'!E31&lt;'GEOMETRIC INPUTS'!B31,'GEOMETRIC INPUTS'!C31&lt;'GEOMETRIC INPUTS'!F31),PI() + ACOS(('GEOMETRIC INPUTS'!C31-'GEOMETRIC INPUTS'!F31)/'Calculated Tab Properties'!E31),0) + IF(AND('GEOMETRIC INPUTS'!E31&lt;'GEOMETRIC INPUTS'!B31,'GEOMETRIC INPUTS'!C31&gt;'GEOMETRIC INPUTS'!F31),2*PI() - ACOS((-'GEOMETRIC INPUTS'!C31+'GEOMETRIC INPUTS'!F31)/'Calculated Tab Properties'!E31),0) + IF(AND('GEOMETRIC INPUTS'!E31='GEOMETRIC INPUTS'!B31,'GEOMETRIC INPUTS'!C31&gt;'GEOMETRIC INPUTS'!F31),0,0) + IF(AND('GEOMETRIC INPUTS'!E31&gt;'GEOMETRIC INPUTS'!B31,'GEOMETRIC INPUTS'!C31='GEOMETRIC INPUTS'!F31),PI()/2,0) + IF(AND('GEOMETRIC INPUTS'!E31='GEOMETRIC INPUTS'!B31,'GEOMETRIC INPUTS'!C31&lt;'GEOMETRIC INPUTS'!F31),PI(),0) + IF(AND('GEOMETRIC INPUTS'!E31&lt;'GEOMETRIC INPUTS'!B31,'GEOMETRIC INPUTS'!C31='GEOMETRIC INPUTS'!F31),3/2*PI(),0)</f>
        <v>5.0003702331567528</v>
      </c>
      <c r="D31">
        <f t="shared" si="0"/>
        <v>286.50011036272934</v>
      </c>
      <c r="E31">
        <f>SQRT(('GEOMETRIC INPUTS'!B31-'GEOMETRIC INPUTS'!E31)^2+('GEOMETRIC INPUTS'!C31-'GEOMETRIC INPUTS'!F31)^2+('GEOMETRIC INPUTS'!D31-'GEOMETRIC INPUTS'!G31)^2)</f>
        <v>3.2999576356688856</v>
      </c>
      <c r="F31">
        <f>SQRT(('GEOMETRIC INPUTS'!B31-'GEOMETRIC INPUTS'!N31)^2 + ('GEOMETRIC INPUTS'!C31-'GEOMETRIC INPUTS'!O31)^2 + ('GEOMETRIC INPUTS'!D31-'GEOMETRIC INPUTS'!P31)^2)</f>
        <v>1.7999576145305252</v>
      </c>
      <c r="G31">
        <f>SQRT(('GEOMETRIC INPUTS'!E31-'GEOMETRIC INPUTS'!N31)^2 + ('GEOMETRIC INPUTS'!F31-'GEOMETRIC INPUTS'!O31)^2 + ('GEOMETRIC INPUTS'!G31-'GEOMETRIC INPUTS'!P31)^2)</f>
        <v>1.5000000211383606</v>
      </c>
      <c r="H31">
        <f>SQRT(('GEOMETRIC INPUTS'!H31-'GEOMETRIC INPUTS'!K31)^2 + ('GEOMETRIC INPUTS'!I31-'GEOMETRIC INPUTS'!L31)^2 + ('GEOMETRIC INPUTS'!J31-'GEOMETRIC INPUTS'!M31)^2)</f>
        <v>2.5924807710971836</v>
      </c>
      <c r="I31">
        <f>SQRT(('GEOMETRIC INPUTS'!K31-'GEOMETRIC INPUTS'!N31)^2 + ('GEOMETRIC INPUTS'!L31-'GEOMETRIC INPUTS'!O31)^2 + ('GEOMETRIC INPUTS'!M31-'GEOMETRIC INPUTS'!P31)^2)</f>
        <v>0.14999993108864978</v>
      </c>
      <c r="J31" s="20">
        <f>ASIN(('GEOMETRIC INPUTS'!M31-'GEOMETRIC INPUTS'!J31)/H31)</f>
        <v>0.88113546617193672</v>
      </c>
      <c r="K31" s="27">
        <f>IF('GT Data'!X33=TRUE,'GEOMETRIC INPUTS'!Q31*Loads!$B$2,'GEOMETRIC INPUTS'!Q31*Loads!$F$2)</f>
        <v>0</v>
      </c>
      <c r="L31" s="27">
        <f>IF('GT Data'!X33=TRUE,F31*Loads!$B$3,F31*Loads!$F$3)</f>
        <v>0.23399448988896829</v>
      </c>
      <c r="M31" s="27">
        <f>IF('GT Data'!X33=TRUE,G31*Loads!$B$3,G31*Loads!$F$3)</f>
        <v>0.1950000027479869</v>
      </c>
      <c r="N31" s="27">
        <f>IF('GT Data'!X33=TRUE,H31*Loads!$B$3,H31*Loads!$F$3)</f>
        <v>0.33702250024263386</v>
      </c>
      <c r="O31" s="27">
        <f>IF('GT Data'!X33=TRUE,B31*Loads!$B$4,0)</f>
        <v>0</v>
      </c>
      <c r="P31" s="27">
        <f>IF('GT Data'!X33=TRUE,'GEOMETRIC INPUTS'!Q31*Loads!$B$1,'GEOMETRIC INPUTS'!Q31*Loads!$F$1)</f>
        <v>0</v>
      </c>
      <c r="Q31">
        <v>-300</v>
      </c>
      <c r="R31">
        <f>'GEOMETRIC INPUTS'!R31/'GEOMETRIC INPUTS'!S31</f>
        <v>1</v>
      </c>
    </row>
    <row r="32" spans="1:18" x14ac:dyDescent="0.3">
      <c r="A32" t="str">
        <f>'GEOMETRIC INPUTS'!A32</f>
        <v>TAB_0_30</v>
      </c>
      <c r="B32">
        <f>'GT Data'!Z34</f>
        <v>1.1888000000000001</v>
      </c>
      <c r="C32">
        <f>IF(AND('GEOMETRIC INPUTS'!E32&gt;'GEOMETRIC INPUTS'!B32,'GEOMETRIC INPUTS'!C32&gt;'GEOMETRIC INPUTS'!F32),ACOS(('GEOMETRIC INPUTS'!C32-'GEOMETRIC INPUTS'!F32)/'Calculated Tab Properties'!E32),0) + IF(AND('GEOMETRIC INPUTS'!E32&gt;'GEOMETRIC INPUTS'!B32,'GEOMETRIC INPUTS'!C32&lt;'GEOMETRIC INPUTS'!F32),PI()/2 + ASIN((-'GEOMETRIC INPUTS'!C32+'GEOMETRIC INPUTS'!F32)/'Calculated Tab Properties'!E32),0) + IF(AND('GEOMETRIC INPUTS'!E32&lt;'GEOMETRIC INPUTS'!B32,'GEOMETRIC INPUTS'!C32&lt;'GEOMETRIC INPUTS'!F32),PI() + ACOS(('GEOMETRIC INPUTS'!C32-'GEOMETRIC INPUTS'!F32)/'Calculated Tab Properties'!E32),0) + IF(AND('GEOMETRIC INPUTS'!E32&lt;'GEOMETRIC INPUTS'!B32,'GEOMETRIC INPUTS'!C32&gt;'GEOMETRIC INPUTS'!F32),2*PI() - ACOS((-'GEOMETRIC INPUTS'!C32+'GEOMETRIC INPUTS'!F32)/'Calculated Tab Properties'!E32),0) + IF(AND('GEOMETRIC INPUTS'!E32='GEOMETRIC INPUTS'!B32,'GEOMETRIC INPUTS'!C32&gt;'GEOMETRIC INPUTS'!F32),0,0) + IF(AND('GEOMETRIC INPUTS'!E32&gt;'GEOMETRIC INPUTS'!B32,'GEOMETRIC INPUTS'!C32='GEOMETRIC INPUTS'!F32),PI()/2,0) + IF(AND('GEOMETRIC INPUTS'!E32='GEOMETRIC INPUTS'!B32,'GEOMETRIC INPUTS'!C32&lt;'GEOMETRIC INPUTS'!F32),PI(),0) + IF(AND('GEOMETRIC INPUTS'!E32&lt;'GEOMETRIC INPUTS'!B32,'GEOMETRIC INPUTS'!C32='GEOMETRIC INPUTS'!F32),3/2*PI(),0)</f>
        <v>5.0003702342293774</v>
      </c>
      <c r="D32">
        <f t="shared" si="0"/>
        <v>286.50011042418623</v>
      </c>
      <c r="E32">
        <f>SQRT(('GEOMETRIC INPUTS'!B32-'GEOMETRIC INPUTS'!E32)^2+('GEOMETRIC INPUTS'!C32-'GEOMETRIC INPUTS'!F32)^2+('GEOMETRIC INPUTS'!D32-'GEOMETRIC INPUTS'!G32)^2)</f>
        <v>4.2999576497611258</v>
      </c>
      <c r="F32">
        <f>SQRT(('GEOMETRIC INPUTS'!B32-'GEOMETRIC INPUTS'!N32)^2 + ('GEOMETRIC INPUTS'!C32-'GEOMETRIC INPUTS'!O32)^2 + ('GEOMETRIC INPUTS'!D32-'GEOMETRIC INPUTS'!P32)^2)</f>
        <v>1.7999576145305252</v>
      </c>
      <c r="G32">
        <f>SQRT(('GEOMETRIC INPUTS'!E32-'GEOMETRIC INPUTS'!N32)^2 + ('GEOMETRIC INPUTS'!F32-'GEOMETRIC INPUTS'!O32)^2 + ('GEOMETRIC INPUTS'!G32-'GEOMETRIC INPUTS'!P32)^2)</f>
        <v>2.5000000352306002</v>
      </c>
      <c r="H32">
        <f>SQRT(('GEOMETRIC INPUTS'!H32-'GEOMETRIC INPUTS'!K32)^2 + ('GEOMETRIC INPUTS'!I32-'GEOMETRIC INPUTS'!L32)^2 + ('GEOMETRIC INPUTS'!J32-'GEOMETRIC INPUTS'!M32)^2)</f>
        <v>2.5924807710971836</v>
      </c>
      <c r="I32">
        <f>SQRT(('GEOMETRIC INPUTS'!K32-'GEOMETRIC INPUTS'!N32)^2 + ('GEOMETRIC INPUTS'!L32-'GEOMETRIC INPUTS'!O32)^2 + ('GEOMETRIC INPUTS'!M32-'GEOMETRIC INPUTS'!P32)^2)</f>
        <v>0.14999993108864978</v>
      </c>
      <c r="J32" s="20">
        <f>ASIN(('GEOMETRIC INPUTS'!M32-'GEOMETRIC INPUTS'!J32)/H32)</f>
        <v>0.88113546617193672</v>
      </c>
      <c r="K32" s="27">
        <f>IF('GT Data'!X34=TRUE,'GEOMETRIC INPUTS'!Q32*Loads!$B$2,'GEOMETRIC INPUTS'!Q32*Loads!$F$2)</f>
        <v>0</v>
      </c>
      <c r="L32" s="27">
        <f>IF('GT Data'!X34=TRUE,F32*Loads!$B$3,F32*Loads!$F$3)</f>
        <v>0.23399448988896829</v>
      </c>
      <c r="M32" s="27">
        <f>IF('GT Data'!X34=TRUE,G32*Loads!$B$3,G32*Loads!$F$3)</f>
        <v>0.32500000457997802</v>
      </c>
      <c r="N32" s="27">
        <f>IF('GT Data'!X34=TRUE,H32*Loads!$B$3,H32*Loads!$F$3)</f>
        <v>0.33702250024263386</v>
      </c>
      <c r="O32" s="27">
        <f>IF('GT Data'!X34=TRUE,B32*Loads!$B$4,0)</f>
        <v>0</v>
      </c>
      <c r="P32" s="27">
        <f>IF('GT Data'!X34=TRUE,'GEOMETRIC INPUTS'!Q32*Loads!$B$1,'GEOMETRIC INPUTS'!Q32*Loads!$F$1)</f>
        <v>0</v>
      </c>
      <c r="Q32">
        <v>-300</v>
      </c>
      <c r="R32">
        <f>'GEOMETRIC INPUTS'!R32/'GEOMETRIC INPUTS'!S32</f>
        <v>1</v>
      </c>
    </row>
    <row r="33" spans="1:18" x14ac:dyDescent="0.3">
      <c r="A33" t="str">
        <f>'GEOMETRIC INPUTS'!A33</f>
        <v>TAB_0_31</v>
      </c>
      <c r="B33">
        <f>'GT Data'!Z35</f>
        <v>1.3888</v>
      </c>
      <c r="C33">
        <f>IF(AND('GEOMETRIC INPUTS'!E33&gt;'GEOMETRIC INPUTS'!B33,'GEOMETRIC INPUTS'!C33&gt;'GEOMETRIC INPUTS'!F33),ACOS(('GEOMETRIC INPUTS'!C33-'GEOMETRIC INPUTS'!F33)/'Calculated Tab Properties'!E33),0) + IF(AND('GEOMETRIC INPUTS'!E33&gt;'GEOMETRIC INPUTS'!B33,'GEOMETRIC INPUTS'!C33&lt;'GEOMETRIC INPUTS'!F33),PI()/2 + ASIN((-'GEOMETRIC INPUTS'!C33+'GEOMETRIC INPUTS'!F33)/'Calculated Tab Properties'!E33),0) + IF(AND('GEOMETRIC INPUTS'!E33&lt;'GEOMETRIC INPUTS'!B33,'GEOMETRIC INPUTS'!C33&lt;'GEOMETRIC INPUTS'!F33),PI() + ACOS(('GEOMETRIC INPUTS'!C33-'GEOMETRIC INPUTS'!F33)/'Calculated Tab Properties'!E33),0) + IF(AND('GEOMETRIC INPUTS'!E33&lt;'GEOMETRIC INPUTS'!B33,'GEOMETRIC INPUTS'!C33&gt;'GEOMETRIC INPUTS'!F33),2*PI() - ACOS((-'GEOMETRIC INPUTS'!C33+'GEOMETRIC INPUTS'!F33)/'Calculated Tab Properties'!E33),0) + IF(AND('GEOMETRIC INPUTS'!E33='GEOMETRIC INPUTS'!B33,'GEOMETRIC INPUTS'!C33&gt;'GEOMETRIC INPUTS'!F33),0,0) + IF(AND('GEOMETRIC INPUTS'!E33&gt;'GEOMETRIC INPUTS'!B33,'GEOMETRIC INPUTS'!C33='GEOMETRIC INPUTS'!F33),PI()/2,0) + IF(AND('GEOMETRIC INPUTS'!E33='GEOMETRIC INPUTS'!B33,'GEOMETRIC INPUTS'!C33&lt;'GEOMETRIC INPUTS'!F33),PI(),0) + IF(AND('GEOMETRIC INPUTS'!E33&lt;'GEOMETRIC INPUTS'!B33,'GEOMETRIC INPUTS'!C33='GEOMETRIC INPUTS'!F33),3/2*PI(),0)</f>
        <v>0.62686067405303847</v>
      </c>
      <c r="D33">
        <f t="shared" si="0"/>
        <v>35.916470965965061</v>
      </c>
      <c r="E33">
        <f>SQRT(('GEOMETRIC INPUTS'!B33-'GEOMETRIC INPUTS'!E33)^2+('GEOMETRIC INPUTS'!C33-'GEOMETRIC INPUTS'!F33)^2+('GEOMETRIC INPUTS'!D33-'GEOMETRIC INPUTS'!G33)^2)</f>
        <v>5.0379193940929721</v>
      </c>
      <c r="F33">
        <f>SQRT(('GEOMETRIC INPUTS'!B33-'GEOMETRIC INPUTS'!N33)^2 + ('GEOMETRIC INPUTS'!C33-'GEOMETRIC INPUTS'!O33)^2 + ('GEOMETRIC INPUTS'!D33-'GEOMETRIC INPUTS'!P33)^2)</f>
        <v>2.53791939211062</v>
      </c>
      <c r="G33">
        <f>SQRT(('GEOMETRIC INPUTS'!E33-'GEOMETRIC INPUTS'!N33)^2 + ('GEOMETRIC INPUTS'!F33-'GEOMETRIC INPUTS'!O33)^2 + ('GEOMETRIC INPUTS'!G33-'GEOMETRIC INPUTS'!P33)^2)</f>
        <v>2.5000000019823521</v>
      </c>
      <c r="H33">
        <f>SQRT(('GEOMETRIC INPUTS'!H33-'GEOMETRIC INPUTS'!K33)^2 + ('GEOMETRIC INPUTS'!I33-'GEOMETRIC INPUTS'!L33)^2 + ('GEOMETRIC INPUTS'!J33-'GEOMETRIC INPUTS'!M33)^2)</f>
        <v>3.1148293796318991</v>
      </c>
      <c r="I33">
        <f>SQRT(('GEOMETRIC INPUTS'!K33-'GEOMETRIC INPUTS'!N33)^2 + ('GEOMETRIC INPUTS'!L33-'GEOMETRIC INPUTS'!O33)^2 + ('GEOMETRIC INPUTS'!M33-'GEOMETRIC INPUTS'!P33)^2)</f>
        <v>0.1499999888249666</v>
      </c>
      <c r="J33" s="20">
        <f>ASIN(('GEOMETRIC INPUTS'!M33-'GEOMETRIC INPUTS'!J33)/H33)</f>
        <v>0.69722105007494672</v>
      </c>
      <c r="K33" s="27">
        <f>IF('GT Data'!X35=TRUE,'GEOMETRIC INPUTS'!Q33*Loads!$B$2,'GEOMETRIC INPUTS'!Q33*Loads!$F$2)</f>
        <v>25.057584000000002</v>
      </c>
      <c r="L33" s="27">
        <f>IF('GT Data'!X35=TRUE,F33*Loads!$B$3,F33*Loads!$F$3)</f>
        <v>0.32992952097438061</v>
      </c>
      <c r="M33" s="27">
        <f>IF('GT Data'!X35=TRUE,G33*Loads!$B$3,G33*Loads!$F$3)</f>
        <v>0.32500000025770576</v>
      </c>
      <c r="N33" s="27">
        <f>IF('GT Data'!X35=TRUE,H33*Loads!$B$3,H33*Loads!$F$3)</f>
        <v>0.40492781935214689</v>
      </c>
      <c r="O33" s="27">
        <f>IF('GT Data'!X35=TRUE,B33*Loads!$B$4,0)</f>
        <v>0</v>
      </c>
      <c r="P33" s="27">
        <f>IF('GT Data'!X35=TRUE,'GEOMETRIC INPUTS'!Q33*Loads!$B$1,'GEOMETRIC INPUTS'!Q33*Loads!$F$1)</f>
        <v>4.2327000000000004</v>
      </c>
      <c r="Q33">
        <v>-300</v>
      </c>
      <c r="R33">
        <f>'GEOMETRIC INPUTS'!R33/'GEOMETRIC INPUTS'!S33</f>
        <v>1</v>
      </c>
    </row>
    <row r="34" spans="1:18" x14ac:dyDescent="0.3">
      <c r="A34" t="str">
        <f>'GEOMETRIC INPUTS'!A34</f>
        <v>TAB_0_32</v>
      </c>
      <c r="B34">
        <f>'GT Data'!Z36</f>
        <v>2.5</v>
      </c>
      <c r="C34">
        <f>IF(AND('GEOMETRIC INPUTS'!E34&gt;'GEOMETRIC INPUTS'!B34,'GEOMETRIC INPUTS'!C34&gt;'GEOMETRIC INPUTS'!F34),ACOS(('GEOMETRIC INPUTS'!C34-'GEOMETRIC INPUTS'!F34)/'Calculated Tab Properties'!E34),0) + IF(AND('GEOMETRIC INPUTS'!E34&gt;'GEOMETRIC INPUTS'!B34,'GEOMETRIC INPUTS'!C34&lt;'GEOMETRIC INPUTS'!F34),PI()/2 + ASIN((-'GEOMETRIC INPUTS'!C34+'GEOMETRIC INPUTS'!F34)/'Calculated Tab Properties'!E34),0) + IF(AND('GEOMETRIC INPUTS'!E34&lt;'GEOMETRIC INPUTS'!B34,'GEOMETRIC INPUTS'!C34&lt;'GEOMETRIC INPUTS'!F34),PI() + ACOS(('GEOMETRIC INPUTS'!C34-'GEOMETRIC INPUTS'!F34)/'Calculated Tab Properties'!E34),0) + IF(AND('GEOMETRIC INPUTS'!E34&lt;'GEOMETRIC INPUTS'!B34,'GEOMETRIC INPUTS'!C34&gt;'GEOMETRIC INPUTS'!F34),2*PI() - ACOS((-'GEOMETRIC INPUTS'!C34+'GEOMETRIC INPUTS'!F34)/'Calculated Tab Properties'!E34),0) + IF(AND('GEOMETRIC INPUTS'!E34='GEOMETRIC INPUTS'!B34,'GEOMETRIC INPUTS'!C34&gt;'GEOMETRIC INPUTS'!F34),0,0) + IF(AND('GEOMETRIC INPUTS'!E34&gt;'GEOMETRIC INPUTS'!B34,'GEOMETRIC INPUTS'!C34='GEOMETRIC INPUTS'!F34),PI()/2,0) + IF(AND('GEOMETRIC INPUTS'!E34='GEOMETRIC INPUTS'!B34,'GEOMETRIC INPUTS'!C34&lt;'GEOMETRIC INPUTS'!F34),PI(),0) + IF(AND('GEOMETRIC INPUTS'!E34&lt;'GEOMETRIC INPUTS'!B34,'GEOMETRIC INPUTS'!C34='GEOMETRIC INPUTS'!F34),3/2*PI(),0)</f>
        <v>0.6268606675493622</v>
      </c>
      <c r="D34">
        <f t="shared" si="0"/>
        <v>35.916470593331859</v>
      </c>
      <c r="E34">
        <f>SQRT(('GEOMETRIC INPUTS'!B34-'GEOMETRIC INPUTS'!E34)^2+('GEOMETRIC INPUTS'!C34-'GEOMETRIC INPUTS'!F34)^2+('GEOMETRIC INPUTS'!D34-'GEOMETRIC INPUTS'!G34)^2)</f>
        <v>4.0379194256949527</v>
      </c>
      <c r="F34">
        <f>SQRT(('GEOMETRIC INPUTS'!B34-'GEOMETRIC INPUTS'!N34)^2 + ('GEOMETRIC INPUTS'!C34-'GEOMETRIC INPUTS'!O34)^2 + ('GEOMETRIC INPUTS'!D34-'GEOMETRIC INPUTS'!P34)^2)</f>
        <v>2.53791939211062</v>
      </c>
      <c r="G34">
        <f>SQRT(('GEOMETRIC INPUTS'!E34-'GEOMETRIC INPUTS'!N34)^2 + ('GEOMETRIC INPUTS'!F34-'GEOMETRIC INPUTS'!O34)^2 + ('GEOMETRIC INPUTS'!G34-'GEOMETRIC INPUTS'!P34)^2)</f>
        <v>1.5000000335843326</v>
      </c>
      <c r="H34">
        <f>SQRT(('GEOMETRIC INPUTS'!H34-'GEOMETRIC INPUTS'!K34)^2 + ('GEOMETRIC INPUTS'!I34-'GEOMETRIC INPUTS'!L34)^2 + ('GEOMETRIC INPUTS'!J34-'GEOMETRIC INPUTS'!M34)^2)</f>
        <v>3.1148293796318991</v>
      </c>
      <c r="I34">
        <f>SQRT(('GEOMETRIC INPUTS'!K34-'GEOMETRIC INPUTS'!N34)^2 + ('GEOMETRIC INPUTS'!L34-'GEOMETRIC INPUTS'!O34)^2 + ('GEOMETRIC INPUTS'!M34-'GEOMETRIC INPUTS'!P34)^2)</f>
        <v>0.1499999888249666</v>
      </c>
      <c r="J34" s="20">
        <f>ASIN(('GEOMETRIC INPUTS'!M34-'GEOMETRIC INPUTS'!J34)/H34)</f>
        <v>0.69722105007494672</v>
      </c>
      <c r="K34" s="27">
        <f>IF('GT Data'!X36=TRUE,'GEOMETRIC INPUTS'!Q34*Loads!$B$2,'GEOMETRIC INPUTS'!Q34*Loads!$F$2)</f>
        <v>0</v>
      </c>
      <c r="L34" s="27">
        <f>IF('GT Data'!X36=TRUE,F34*Loads!$B$3,F34*Loads!$F$3)</f>
        <v>0.32992952097438061</v>
      </c>
      <c r="M34" s="27">
        <f>IF('GT Data'!X36=TRUE,G34*Loads!$B$3,G34*Loads!$F$3)</f>
        <v>0.19500000436596326</v>
      </c>
      <c r="N34" s="27">
        <f>IF('GT Data'!X36=TRUE,H34*Loads!$B$3,H34*Loads!$F$3)</f>
        <v>0.40492781935214689</v>
      </c>
      <c r="O34" s="27">
        <f>IF('GT Data'!X36=TRUE,B34*Loads!$B$4,0)</f>
        <v>0</v>
      </c>
      <c r="P34" s="27">
        <f>IF('GT Data'!X36=TRUE,'GEOMETRIC INPUTS'!Q34*Loads!$B$1,'GEOMETRIC INPUTS'!Q34*Loads!$F$1)</f>
        <v>0</v>
      </c>
      <c r="Q34">
        <v>-300</v>
      </c>
      <c r="R34">
        <f>'GEOMETRIC INPUTS'!R34/'GEOMETRIC INPUTS'!S34</f>
        <v>1</v>
      </c>
    </row>
    <row r="35" spans="1:18" x14ac:dyDescent="0.3">
      <c r="A35" t="str">
        <f>'GEOMETRIC INPUTS'!A35</f>
        <v>TAB_0_33</v>
      </c>
      <c r="B35">
        <f>'GT Data'!Z37</f>
        <v>1.7282999999999999</v>
      </c>
      <c r="C35">
        <f>IF(AND('GEOMETRIC INPUTS'!E35&gt;'GEOMETRIC INPUTS'!B35,'GEOMETRIC INPUTS'!C35&gt;'GEOMETRIC INPUTS'!F35),ACOS(('GEOMETRIC INPUTS'!C35-'GEOMETRIC INPUTS'!F35)/'Calculated Tab Properties'!E35),0) + IF(AND('GEOMETRIC INPUTS'!E35&gt;'GEOMETRIC INPUTS'!B35,'GEOMETRIC INPUTS'!C35&lt;'GEOMETRIC INPUTS'!F35),PI()/2 + ASIN((-'GEOMETRIC INPUTS'!C35+'GEOMETRIC INPUTS'!F35)/'Calculated Tab Properties'!E35),0) + IF(AND('GEOMETRIC INPUTS'!E35&lt;'GEOMETRIC INPUTS'!B35,'GEOMETRIC INPUTS'!C35&lt;'GEOMETRIC INPUTS'!F35),PI() + ACOS(('GEOMETRIC INPUTS'!C35-'GEOMETRIC INPUTS'!F35)/'Calculated Tab Properties'!E35),0) + IF(AND('GEOMETRIC INPUTS'!E35&lt;'GEOMETRIC INPUTS'!B35,'GEOMETRIC INPUTS'!C35&gt;'GEOMETRIC INPUTS'!F35),2*PI() - ACOS((-'GEOMETRIC INPUTS'!C35+'GEOMETRIC INPUTS'!F35)/'Calculated Tab Properties'!E35),0) + IF(AND('GEOMETRIC INPUTS'!E35='GEOMETRIC INPUTS'!B35,'GEOMETRIC INPUTS'!C35&gt;'GEOMETRIC INPUTS'!F35),0,0) + IF(AND('GEOMETRIC INPUTS'!E35&gt;'GEOMETRIC INPUTS'!B35,'GEOMETRIC INPUTS'!C35='GEOMETRIC INPUTS'!F35),PI()/2,0) + IF(AND('GEOMETRIC INPUTS'!E35='GEOMETRIC INPUTS'!B35,'GEOMETRIC INPUTS'!C35&lt;'GEOMETRIC INPUTS'!F35),PI(),0) + IF(AND('GEOMETRIC INPUTS'!E35&lt;'GEOMETRIC INPUTS'!B35,'GEOMETRIC INPUTS'!C35='GEOMETRIC INPUTS'!F35),3/2*PI(),0)</f>
        <v>0.62686067405303847</v>
      </c>
      <c r="D35">
        <f t="shared" si="0"/>
        <v>35.916470965965061</v>
      </c>
      <c r="E35">
        <f>SQRT(('GEOMETRIC INPUTS'!B35-'GEOMETRIC INPUTS'!E35)^2+('GEOMETRIC INPUTS'!C35-'GEOMETRIC INPUTS'!F35)^2+('GEOMETRIC INPUTS'!D35-'GEOMETRIC INPUTS'!G35)^2)</f>
        <v>5.0379193940929721</v>
      </c>
      <c r="F35">
        <f>SQRT(('GEOMETRIC INPUTS'!B35-'GEOMETRIC INPUTS'!N35)^2 + ('GEOMETRIC INPUTS'!C35-'GEOMETRIC INPUTS'!O35)^2 + ('GEOMETRIC INPUTS'!D35-'GEOMETRIC INPUTS'!P35)^2)</f>
        <v>2.53791939211062</v>
      </c>
      <c r="G35">
        <f>SQRT(('GEOMETRIC INPUTS'!E35-'GEOMETRIC INPUTS'!N35)^2 + ('GEOMETRIC INPUTS'!F35-'GEOMETRIC INPUTS'!O35)^2 + ('GEOMETRIC INPUTS'!G35-'GEOMETRIC INPUTS'!P35)^2)</f>
        <v>2.5000000019823521</v>
      </c>
      <c r="H35">
        <f>SQRT(('GEOMETRIC INPUTS'!H35-'GEOMETRIC INPUTS'!K35)^2 + ('GEOMETRIC INPUTS'!I35-'GEOMETRIC INPUTS'!L35)^2 + ('GEOMETRIC INPUTS'!J35-'GEOMETRIC INPUTS'!M35)^2)</f>
        <v>3.1148293796318991</v>
      </c>
      <c r="I35">
        <f>SQRT(('GEOMETRIC INPUTS'!K35-'GEOMETRIC INPUTS'!N35)^2 + ('GEOMETRIC INPUTS'!L35-'GEOMETRIC INPUTS'!O35)^2 + ('GEOMETRIC INPUTS'!M35-'GEOMETRIC INPUTS'!P35)^2)</f>
        <v>0.1499999888249666</v>
      </c>
      <c r="J35" s="20">
        <f>ASIN(('GEOMETRIC INPUTS'!M35-'GEOMETRIC INPUTS'!J35)/H35)</f>
        <v>0.69722105007494672</v>
      </c>
      <c r="K35" s="27">
        <f>IF('GT Data'!X37=TRUE,'GEOMETRIC INPUTS'!Q35*Loads!$B$2,'GEOMETRIC INPUTS'!Q35*Loads!$F$2)</f>
        <v>0</v>
      </c>
      <c r="L35" s="27">
        <f>IF('GT Data'!X37=TRUE,F35*Loads!$B$3,F35*Loads!$F$3)</f>
        <v>0.32992952097438061</v>
      </c>
      <c r="M35" s="27">
        <f>IF('GT Data'!X37=TRUE,G35*Loads!$B$3,G35*Loads!$F$3)</f>
        <v>0.32500000025770576</v>
      </c>
      <c r="N35" s="27">
        <f>IF('GT Data'!X37=TRUE,H35*Loads!$B$3,H35*Loads!$F$3)</f>
        <v>0.40492781935214689</v>
      </c>
      <c r="O35" s="27">
        <f>IF('GT Data'!X37=TRUE,B35*Loads!$B$4,0)</f>
        <v>0</v>
      </c>
      <c r="P35" s="27">
        <f>IF('GT Data'!X37=TRUE,'GEOMETRIC INPUTS'!Q35*Loads!$B$1,'GEOMETRIC INPUTS'!Q35*Loads!$F$1)</f>
        <v>0</v>
      </c>
      <c r="Q35">
        <v>-300</v>
      </c>
      <c r="R35">
        <f>'GEOMETRIC INPUTS'!R35/'GEOMETRIC INPUTS'!S35</f>
        <v>1</v>
      </c>
    </row>
    <row r="36" spans="1:18" x14ac:dyDescent="0.3">
      <c r="A36" t="str">
        <f>'GEOMETRIC INPUTS'!A36</f>
        <v>TAB_0_34</v>
      </c>
      <c r="B36">
        <f>'GT Data'!Z38</f>
        <v>1.7282999999999999</v>
      </c>
      <c r="C36">
        <f>IF(AND('GEOMETRIC INPUTS'!E36&gt;'GEOMETRIC INPUTS'!B36,'GEOMETRIC INPUTS'!C36&gt;'GEOMETRIC INPUTS'!F36),ACOS(('GEOMETRIC INPUTS'!C36-'GEOMETRIC INPUTS'!F36)/'Calculated Tab Properties'!E36),0) + IF(AND('GEOMETRIC INPUTS'!E36&gt;'GEOMETRIC INPUTS'!B36,'GEOMETRIC INPUTS'!C36&lt;'GEOMETRIC INPUTS'!F36),PI()/2 + ASIN((-'GEOMETRIC INPUTS'!C36+'GEOMETRIC INPUTS'!F36)/'Calculated Tab Properties'!E36),0) + IF(AND('GEOMETRIC INPUTS'!E36&lt;'GEOMETRIC INPUTS'!B36,'GEOMETRIC INPUTS'!C36&lt;'GEOMETRIC INPUTS'!F36),PI() + ACOS(('GEOMETRIC INPUTS'!C36-'GEOMETRIC INPUTS'!F36)/'Calculated Tab Properties'!E36),0) + IF(AND('GEOMETRIC INPUTS'!E36&lt;'GEOMETRIC INPUTS'!B36,'GEOMETRIC INPUTS'!C36&gt;'GEOMETRIC INPUTS'!F36),2*PI() - ACOS((-'GEOMETRIC INPUTS'!C36+'GEOMETRIC INPUTS'!F36)/'Calculated Tab Properties'!E36),0) + IF(AND('GEOMETRIC INPUTS'!E36='GEOMETRIC INPUTS'!B36,'GEOMETRIC INPUTS'!C36&gt;'GEOMETRIC INPUTS'!F36),0,0) + IF(AND('GEOMETRIC INPUTS'!E36&gt;'GEOMETRIC INPUTS'!B36,'GEOMETRIC INPUTS'!C36='GEOMETRIC INPUTS'!F36),PI()/2,0) + IF(AND('GEOMETRIC INPUTS'!E36='GEOMETRIC INPUTS'!B36,'GEOMETRIC INPUTS'!C36&lt;'GEOMETRIC INPUTS'!F36),PI(),0) + IF(AND('GEOMETRIC INPUTS'!E36&lt;'GEOMETRIC INPUTS'!B36,'GEOMETRIC INPUTS'!C36='GEOMETRIC INPUTS'!F36),3/2*PI(),0)</f>
        <v>9.473276460189517E-2</v>
      </c>
      <c r="D36">
        <f t="shared" si="0"/>
        <v>5.4277875932949158</v>
      </c>
      <c r="E36">
        <f>SQRT(('GEOMETRIC INPUTS'!B36-'GEOMETRIC INPUTS'!E36)^2+('GEOMETRIC INPUTS'!C36-'GEOMETRIC INPUTS'!F36)^2+('GEOMETRIC INPUTS'!D36-'GEOMETRIC INPUTS'!G36)^2)</f>
        <v>5.5860879654585256</v>
      </c>
      <c r="F36">
        <f>SQRT(('GEOMETRIC INPUTS'!B36-'GEOMETRIC INPUTS'!N36)^2 + ('GEOMETRIC INPUTS'!C36-'GEOMETRIC INPUTS'!O36)^2 + ('GEOMETRIC INPUTS'!D36-'GEOMETRIC INPUTS'!P36)^2)</f>
        <v>3.0860879849019085</v>
      </c>
      <c r="G36">
        <f>SQRT(('GEOMETRIC INPUTS'!E36-'GEOMETRIC INPUTS'!N36)^2 + ('GEOMETRIC INPUTS'!F36-'GEOMETRIC INPUTS'!O36)^2 + ('GEOMETRIC INPUTS'!G36-'GEOMETRIC INPUTS'!P36)^2)</f>
        <v>2.4999999805566175</v>
      </c>
      <c r="H36">
        <f>SQRT(('GEOMETRIC INPUTS'!H36-'GEOMETRIC INPUTS'!K36)^2 + ('GEOMETRIC INPUTS'!I36-'GEOMETRIC INPUTS'!L36)^2 + ('GEOMETRIC INPUTS'!J36-'GEOMETRIC INPUTS'!M36)^2)</f>
        <v>3.5525506868432486</v>
      </c>
      <c r="I36">
        <f>SQRT(('GEOMETRIC INPUTS'!K36-'GEOMETRIC INPUTS'!N36)^2 + ('GEOMETRIC INPUTS'!L36-'GEOMETRIC INPUTS'!O36)^2 + ('GEOMETRIC INPUTS'!M36-'GEOMETRIC INPUTS'!P36)^2)</f>
        <v>0.15000007154644968</v>
      </c>
      <c r="J36" s="20">
        <f>ASIN(('GEOMETRIC INPUTS'!M36-'GEOMETRIC INPUTS'!J36)/H36)</f>
        <v>0.59798198083592757</v>
      </c>
      <c r="K36" s="27">
        <f>IF('GT Data'!X38=TRUE,'GEOMETRIC INPUTS'!Q36*Loads!$B$2,'GEOMETRIC INPUTS'!Q36*Loads!$F$2)</f>
        <v>5.6805360000000009</v>
      </c>
      <c r="L36" s="27">
        <f>IF('GT Data'!X38=TRUE,F36*Loads!$B$3,F36*Loads!$F$3)</f>
        <v>0.4011914380372481</v>
      </c>
      <c r="M36" s="27">
        <f>IF('GT Data'!X38=TRUE,G36*Loads!$B$3,G36*Loads!$F$3)</f>
        <v>0.3249999974723603</v>
      </c>
      <c r="N36" s="27">
        <f>IF('GT Data'!X38=TRUE,H36*Loads!$B$3,H36*Loads!$F$3)</f>
        <v>0.46183158928962231</v>
      </c>
      <c r="O36" s="27">
        <f>IF('GT Data'!X38=TRUE,B36*Loads!$B$4,0)</f>
        <v>0</v>
      </c>
      <c r="P36" s="27">
        <f>IF('GT Data'!X38=TRUE,'GEOMETRIC INPUTS'!Q36*Loads!$B$1,'GEOMETRIC INPUTS'!Q36*Loads!$F$1)</f>
        <v>0.95955000000000013</v>
      </c>
      <c r="Q36">
        <v>-300</v>
      </c>
      <c r="R36">
        <f>'GEOMETRIC INPUTS'!R36/'GEOMETRIC INPUTS'!S36</f>
        <v>1</v>
      </c>
    </row>
    <row r="37" spans="1:18" x14ac:dyDescent="0.3">
      <c r="A37" t="str">
        <f>'GEOMETRIC INPUTS'!A37</f>
        <v>TAB_0_35</v>
      </c>
      <c r="B37">
        <f>'GT Data'!Z39</f>
        <v>2.5</v>
      </c>
      <c r="C37">
        <f>IF(AND('GEOMETRIC INPUTS'!E37&gt;'GEOMETRIC INPUTS'!B37,'GEOMETRIC INPUTS'!C37&gt;'GEOMETRIC INPUTS'!F37),ACOS(('GEOMETRIC INPUTS'!C37-'GEOMETRIC INPUTS'!F37)/'Calculated Tab Properties'!E37),0) + IF(AND('GEOMETRIC INPUTS'!E37&gt;'GEOMETRIC INPUTS'!B37,'GEOMETRIC INPUTS'!C37&lt;'GEOMETRIC INPUTS'!F37),PI()/2 + ASIN((-'GEOMETRIC INPUTS'!C37+'GEOMETRIC INPUTS'!F37)/'Calculated Tab Properties'!E37),0) + IF(AND('GEOMETRIC INPUTS'!E37&lt;'GEOMETRIC INPUTS'!B37,'GEOMETRIC INPUTS'!C37&lt;'GEOMETRIC INPUTS'!F37),PI() + ACOS(('GEOMETRIC INPUTS'!C37-'GEOMETRIC INPUTS'!F37)/'Calculated Tab Properties'!E37),0) + IF(AND('GEOMETRIC INPUTS'!E37&lt;'GEOMETRIC INPUTS'!B37,'GEOMETRIC INPUTS'!C37&gt;'GEOMETRIC INPUTS'!F37),2*PI() - ACOS((-'GEOMETRIC INPUTS'!C37+'GEOMETRIC INPUTS'!F37)/'Calculated Tab Properties'!E37),0) + IF(AND('GEOMETRIC INPUTS'!E37='GEOMETRIC INPUTS'!B37,'GEOMETRIC INPUTS'!C37&gt;'GEOMETRIC INPUTS'!F37),0,0) + IF(AND('GEOMETRIC INPUTS'!E37&gt;'GEOMETRIC INPUTS'!B37,'GEOMETRIC INPUTS'!C37='GEOMETRIC INPUTS'!F37),PI()/2,0) + IF(AND('GEOMETRIC INPUTS'!E37='GEOMETRIC INPUTS'!B37,'GEOMETRIC INPUTS'!C37&lt;'GEOMETRIC INPUTS'!F37),PI(),0) + IF(AND('GEOMETRIC INPUTS'!E37&lt;'GEOMETRIC INPUTS'!B37,'GEOMETRIC INPUTS'!C37='GEOMETRIC INPUTS'!F37),3/2*PI(),0)</f>
        <v>9.4732772033892632E-2</v>
      </c>
      <c r="D37">
        <f t="shared" si="0"/>
        <v>5.4277880191170036</v>
      </c>
      <c r="E37">
        <f>SQRT(('GEOMETRIC INPUTS'!B37-'GEOMETRIC INPUTS'!E37)^2+('GEOMETRIC INPUTS'!C37-'GEOMETRIC INPUTS'!F37)^2+('GEOMETRIC INPUTS'!D37-'GEOMETRIC INPUTS'!G37)^2)</f>
        <v>4.5860879751277013</v>
      </c>
      <c r="F37">
        <f>SQRT(('GEOMETRIC INPUTS'!B37-'GEOMETRIC INPUTS'!N37)^2 + ('GEOMETRIC INPUTS'!C37-'GEOMETRIC INPUTS'!O37)^2 + ('GEOMETRIC INPUTS'!D37-'GEOMETRIC INPUTS'!P37)^2)</f>
        <v>3.0860879849019085</v>
      </c>
      <c r="G37">
        <f>SQRT(('GEOMETRIC INPUTS'!E37-'GEOMETRIC INPUTS'!N37)^2 + ('GEOMETRIC INPUTS'!F37-'GEOMETRIC INPUTS'!O37)^2 + ('GEOMETRIC INPUTS'!G37-'GEOMETRIC INPUTS'!P37)^2)</f>
        <v>1.499999990225793</v>
      </c>
      <c r="H37">
        <f>SQRT(('GEOMETRIC INPUTS'!H37-'GEOMETRIC INPUTS'!K37)^2 + ('GEOMETRIC INPUTS'!I37-'GEOMETRIC INPUTS'!L37)^2 + ('GEOMETRIC INPUTS'!J37-'GEOMETRIC INPUTS'!M37)^2)</f>
        <v>3.5525506868432486</v>
      </c>
      <c r="I37">
        <f>SQRT(('GEOMETRIC INPUTS'!K37-'GEOMETRIC INPUTS'!N37)^2 + ('GEOMETRIC INPUTS'!L37-'GEOMETRIC INPUTS'!O37)^2 + ('GEOMETRIC INPUTS'!M37-'GEOMETRIC INPUTS'!P37)^2)</f>
        <v>0.15000007154644968</v>
      </c>
      <c r="J37" s="20">
        <f>ASIN(('GEOMETRIC INPUTS'!M37-'GEOMETRIC INPUTS'!J37)/H37)</f>
        <v>0.59798198083592757</v>
      </c>
      <c r="K37" s="27">
        <f>IF('GT Data'!X39=TRUE,'GEOMETRIC INPUTS'!Q37*Loads!$B$2,'GEOMETRIC INPUTS'!Q37*Loads!$F$2)</f>
        <v>0</v>
      </c>
      <c r="L37" s="27">
        <f>IF('GT Data'!X39=TRUE,F37*Loads!$B$3,F37*Loads!$F$3)</f>
        <v>0.4011914380372481</v>
      </c>
      <c r="M37" s="27">
        <f>IF('GT Data'!X39=TRUE,G37*Loads!$B$3,G37*Loads!$F$3)</f>
        <v>0.19499999872935309</v>
      </c>
      <c r="N37" s="27">
        <f>IF('GT Data'!X39=TRUE,H37*Loads!$B$3,H37*Loads!$F$3)</f>
        <v>0.46183158928962231</v>
      </c>
      <c r="O37" s="27">
        <f>IF('GT Data'!X39=TRUE,B37*Loads!$B$4,0)</f>
        <v>0</v>
      </c>
      <c r="P37" s="27">
        <f>IF('GT Data'!X39=TRUE,'GEOMETRIC INPUTS'!Q37*Loads!$B$1,'GEOMETRIC INPUTS'!Q37*Loads!$F$1)</f>
        <v>0</v>
      </c>
      <c r="Q37">
        <v>-300</v>
      </c>
      <c r="R37">
        <f>'GEOMETRIC INPUTS'!R37/'GEOMETRIC INPUTS'!S37</f>
        <v>1</v>
      </c>
    </row>
    <row r="38" spans="1:18" x14ac:dyDescent="0.3">
      <c r="A38" t="str">
        <f>'GEOMETRIC INPUTS'!A38</f>
        <v>TAB_0_36</v>
      </c>
      <c r="B38">
        <f>'GT Data'!Z40</f>
        <v>1.6154999999999999</v>
      </c>
      <c r="C38">
        <f>IF(AND('GEOMETRIC INPUTS'!E38&gt;'GEOMETRIC INPUTS'!B38,'GEOMETRIC INPUTS'!C38&gt;'GEOMETRIC INPUTS'!F38),ACOS(('GEOMETRIC INPUTS'!C38-'GEOMETRIC INPUTS'!F38)/'Calculated Tab Properties'!E38),0) + IF(AND('GEOMETRIC INPUTS'!E38&gt;'GEOMETRIC INPUTS'!B38,'GEOMETRIC INPUTS'!C38&lt;'GEOMETRIC INPUTS'!F38),PI()/2 + ASIN((-'GEOMETRIC INPUTS'!C38+'GEOMETRIC INPUTS'!F38)/'Calculated Tab Properties'!E38),0) + IF(AND('GEOMETRIC INPUTS'!E38&lt;'GEOMETRIC INPUTS'!B38,'GEOMETRIC INPUTS'!C38&lt;'GEOMETRIC INPUTS'!F38),PI() + ACOS(('GEOMETRIC INPUTS'!C38-'GEOMETRIC INPUTS'!F38)/'Calculated Tab Properties'!E38),0) + IF(AND('GEOMETRIC INPUTS'!E38&lt;'GEOMETRIC INPUTS'!B38,'GEOMETRIC INPUTS'!C38&gt;'GEOMETRIC INPUTS'!F38),2*PI() - ACOS((-'GEOMETRIC INPUTS'!C38+'GEOMETRIC INPUTS'!F38)/'Calculated Tab Properties'!E38),0) + IF(AND('GEOMETRIC INPUTS'!E38='GEOMETRIC INPUTS'!B38,'GEOMETRIC INPUTS'!C38&gt;'GEOMETRIC INPUTS'!F38),0,0) + IF(AND('GEOMETRIC INPUTS'!E38&gt;'GEOMETRIC INPUTS'!B38,'GEOMETRIC INPUTS'!C38='GEOMETRIC INPUTS'!F38),PI()/2,0) + IF(AND('GEOMETRIC INPUTS'!E38='GEOMETRIC INPUTS'!B38,'GEOMETRIC INPUTS'!C38&lt;'GEOMETRIC INPUTS'!F38),PI(),0) + IF(AND('GEOMETRIC INPUTS'!E38&lt;'GEOMETRIC INPUTS'!B38,'GEOMETRIC INPUTS'!C38='GEOMETRIC INPUTS'!F38),3/2*PI(),0)</f>
        <v>9.473276460189517E-2</v>
      </c>
      <c r="D38">
        <f t="shared" si="0"/>
        <v>5.4277875932949158</v>
      </c>
      <c r="E38">
        <f>SQRT(('GEOMETRIC INPUTS'!B38-'GEOMETRIC INPUTS'!E38)^2+('GEOMETRIC INPUTS'!C38-'GEOMETRIC INPUTS'!F38)^2+('GEOMETRIC INPUTS'!D38-'GEOMETRIC INPUTS'!G38)^2)</f>
        <v>5.5860879654585256</v>
      </c>
      <c r="F38">
        <f>SQRT(('GEOMETRIC INPUTS'!B38-'GEOMETRIC INPUTS'!N38)^2 + ('GEOMETRIC INPUTS'!C38-'GEOMETRIC INPUTS'!O38)^2 + ('GEOMETRIC INPUTS'!D38-'GEOMETRIC INPUTS'!P38)^2)</f>
        <v>3.0860879849019085</v>
      </c>
      <c r="G38">
        <f>SQRT(('GEOMETRIC INPUTS'!E38-'GEOMETRIC INPUTS'!N38)^2 + ('GEOMETRIC INPUTS'!F38-'GEOMETRIC INPUTS'!O38)^2 + ('GEOMETRIC INPUTS'!G38-'GEOMETRIC INPUTS'!P38)^2)</f>
        <v>2.4999999805566175</v>
      </c>
      <c r="H38">
        <f>SQRT(('GEOMETRIC INPUTS'!H38-'GEOMETRIC INPUTS'!K38)^2 + ('GEOMETRIC INPUTS'!I38-'GEOMETRIC INPUTS'!L38)^2 + ('GEOMETRIC INPUTS'!J38-'GEOMETRIC INPUTS'!M38)^2)</f>
        <v>3.5525506868432486</v>
      </c>
      <c r="I38">
        <f>SQRT(('GEOMETRIC INPUTS'!K38-'GEOMETRIC INPUTS'!N38)^2 + ('GEOMETRIC INPUTS'!L38-'GEOMETRIC INPUTS'!O38)^2 + ('GEOMETRIC INPUTS'!M38-'GEOMETRIC INPUTS'!P38)^2)</f>
        <v>0.15000007154644968</v>
      </c>
      <c r="J38" s="20">
        <f>ASIN(('GEOMETRIC INPUTS'!M38-'GEOMETRIC INPUTS'!J38)/H38)</f>
        <v>0.59798198083592757</v>
      </c>
      <c r="K38" s="27">
        <f>IF('GT Data'!X40=TRUE,'GEOMETRIC INPUTS'!Q38*Loads!$B$2,'GEOMETRIC INPUTS'!Q38*Loads!$F$2)</f>
        <v>0</v>
      </c>
      <c r="L38" s="27">
        <f>IF('GT Data'!X40=TRUE,F38*Loads!$B$3,F38*Loads!$F$3)</f>
        <v>0.4011914380372481</v>
      </c>
      <c r="M38" s="27">
        <f>IF('GT Data'!X40=TRUE,G38*Loads!$B$3,G38*Loads!$F$3)</f>
        <v>0.3249999974723603</v>
      </c>
      <c r="N38" s="27">
        <f>IF('GT Data'!X40=TRUE,H38*Loads!$B$3,H38*Loads!$F$3)</f>
        <v>0.46183158928962231</v>
      </c>
      <c r="O38" s="27">
        <f>IF('GT Data'!X40=TRUE,B38*Loads!$B$4,0)</f>
        <v>0</v>
      </c>
      <c r="P38" s="27">
        <f>IF('GT Data'!X40=TRUE,'GEOMETRIC INPUTS'!Q38*Loads!$B$1,'GEOMETRIC INPUTS'!Q38*Loads!$F$1)</f>
        <v>0</v>
      </c>
      <c r="Q38">
        <v>-300</v>
      </c>
      <c r="R38">
        <f>'GEOMETRIC INPUTS'!R38/'GEOMETRIC INPUTS'!S38</f>
        <v>1</v>
      </c>
    </row>
    <row r="39" spans="1:18" x14ac:dyDescent="0.3">
      <c r="A39" t="str">
        <f>'GEOMETRIC INPUTS'!A39</f>
        <v>TAB_0_37</v>
      </c>
      <c r="B39">
        <f>'GT Data'!Z41</f>
        <v>1.6154999999999999</v>
      </c>
      <c r="C39">
        <f>IF(AND('GEOMETRIC INPUTS'!E39&gt;'GEOMETRIC INPUTS'!B39,'GEOMETRIC INPUTS'!C39&gt;'GEOMETRIC INPUTS'!F39),ACOS(('GEOMETRIC INPUTS'!C39-'GEOMETRIC INPUTS'!F39)/'Calculated Tab Properties'!E39),0) + IF(AND('GEOMETRIC INPUTS'!E39&gt;'GEOMETRIC INPUTS'!B39,'GEOMETRIC INPUTS'!C39&lt;'GEOMETRIC INPUTS'!F39),PI()/2 + ASIN((-'GEOMETRIC INPUTS'!C39+'GEOMETRIC INPUTS'!F39)/'Calculated Tab Properties'!E39),0) + IF(AND('GEOMETRIC INPUTS'!E39&lt;'GEOMETRIC INPUTS'!B39,'GEOMETRIC INPUTS'!C39&lt;'GEOMETRIC INPUTS'!F39),PI() + ACOS(('GEOMETRIC INPUTS'!C39-'GEOMETRIC INPUTS'!F39)/'Calculated Tab Properties'!E39),0) + IF(AND('GEOMETRIC INPUTS'!E39&lt;'GEOMETRIC INPUTS'!B39,'GEOMETRIC INPUTS'!C39&gt;'GEOMETRIC INPUTS'!F39),2*PI() - ACOS((-'GEOMETRIC INPUTS'!C39+'GEOMETRIC INPUTS'!F39)/'Calculated Tab Properties'!E39),0) + IF(AND('GEOMETRIC INPUTS'!E39='GEOMETRIC INPUTS'!B39,'GEOMETRIC INPUTS'!C39&gt;'GEOMETRIC INPUTS'!F39),0,0) + IF(AND('GEOMETRIC INPUTS'!E39&gt;'GEOMETRIC INPUTS'!B39,'GEOMETRIC INPUTS'!C39='GEOMETRIC INPUTS'!F39),PI()/2,0) + IF(AND('GEOMETRIC INPUTS'!E39='GEOMETRIC INPUTS'!B39,'GEOMETRIC INPUTS'!C39&lt;'GEOMETRIC INPUTS'!F39),PI(),0) + IF(AND('GEOMETRIC INPUTS'!E39&lt;'GEOMETRIC INPUTS'!B39,'GEOMETRIC INPUTS'!C39='GEOMETRIC INPUTS'!F39),3/2*PI(),0)</f>
        <v>3.372615146699927</v>
      </c>
      <c r="D39">
        <f t="shared" si="0"/>
        <v>193.23661382780082</v>
      </c>
      <c r="E39">
        <f>SQRT(('GEOMETRIC INPUTS'!B39-'GEOMETRIC INPUTS'!E39)^2+('GEOMETRIC INPUTS'!C39-'GEOMETRIC INPUTS'!F39)^2+('GEOMETRIC INPUTS'!D39-'GEOMETRIC INPUTS'!G39)^2)</f>
        <v>6.9385486440135669</v>
      </c>
      <c r="F39">
        <f>SQRT(('GEOMETRIC INPUTS'!B39-'GEOMETRIC INPUTS'!N39)^2 + ('GEOMETRIC INPUTS'!C39-'GEOMETRIC INPUTS'!O39)^2 + ('GEOMETRIC INPUTS'!D39-'GEOMETRIC INPUTS'!P39)^2)</f>
        <v>4.4385485804575184</v>
      </c>
      <c r="G39">
        <f>SQRT(('GEOMETRIC INPUTS'!E39-'GEOMETRIC INPUTS'!N39)^2 + ('GEOMETRIC INPUTS'!F39-'GEOMETRIC INPUTS'!O39)^2 + ('GEOMETRIC INPUTS'!G39-'GEOMETRIC INPUTS'!P39)^2)</f>
        <v>2.5000000635560489</v>
      </c>
      <c r="H39">
        <f>SQRT(('GEOMETRIC INPUTS'!H39-'GEOMETRIC INPUTS'!K39)^2 + ('GEOMETRIC INPUTS'!I39-'GEOMETRIC INPUTS'!L39)^2 + ('GEOMETRIC INPUTS'!J39-'GEOMETRIC INPUTS'!M39)^2)</f>
        <v>4.7319821224815311</v>
      </c>
      <c r="I39">
        <f>SQRT(('GEOMETRIC INPUTS'!K39-'GEOMETRIC INPUTS'!N39)^2 + ('GEOMETRIC INPUTS'!L39-'GEOMETRIC INPUTS'!O39)^2 + ('GEOMETRIC INPUTS'!M39-'GEOMETRIC INPUTS'!P39)^2)</f>
        <v>0.14999997289606457</v>
      </c>
      <c r="J39" s="20">
        <f>ASIN(('GEOMETRIC INPUTS'!M39-'GEOMETRIC INPUTS'!J39)/H39)</f>
        <v>0.43637380467239595</v>
      </c>
      <c r="K39" s="27">
        <f>IF('GT Data'!X41=TRUE,'GEOMETRIC INPUTS'!Q39*Loads!$B$2,'GEOMETRIC INPUTS'!Q39*Loads!$F$2)</f>
        <v>5.7653400000000001</v>
      </c>
      <c r="L39" s="27">
        <f>IF('GT Data'!X41=TRUE,F39*Loads!$B$3,F39*Loads!$F$3)</f>
        <v>0.57701131545947737</v>
      </c>
      <c r="M39" s="27">
        <f>IF('GT Data'!X41=TRUE,G39*Loads!$B$3,G39*Loads!$F$3)</f>
        <v>0.32500000826228637</v>
      </c>
      <c r="N39" s="27">
        <f>IF('GT Data'!X41=TRUE,H39*Loads!$B$3,H39*Loads!$F$3)</f>
        <v>0.61515767592259907</v>
      </c>
      <c r="O39" s="27">
        <f>IF('GT Data'!X41=TRUE,B39*Loads!$B$4,0)</f>
        <v>0</v>
      </c>
      <c r="P39" s="27">
        <f>IF('GT Data'!X41=TRUE,'GEOMETRIC INPUTS'!Q39*Loads!$B$1,'GEOMETRIC INPUTS'!Q39*Loads!$F$1)</f>
        <v>0.97387500000000005</v>
      </c>
      <c r="Q39">
        <v>-300</v>
      </c>
      <c r="R39">
        <f>'GEOMETRIC INPUTS'!R39/'GEOMETRIC INPUTS'!S39</f>
        <v>1</v>
      </c>
    </row>
    <row r="40" spans="1:18" x14ac:dyDescent="0.3">
      <c r="A40" t="str">
        <f>'GEOMETRIC INPUTS'!A40</f>
        <v>TAB_0_38</v>
      </c>
      <c r="B40">
        <f>'GT Data'!Z42</f>
        <v>2.5</v>
      </c>
      <c r="C40">
        <f>IF(AND('GEOMETRIC INPUTS'!E40&gt;'GEOMETRIC INPUTS'!B40,'GEOMETRIC INPUTS'!C40&gt;'GEOMETRIC INPUTS'!F40),ACOS(('GEOMETRIC INPUTS'!C40-'GEOMETRIC INPUTS'!F40)/'Calculated Tab Properties'!E40),0) + IF(AND('GEOMETRIC INPUTS'!E40&gt;'GEOMETRIC INPUTS'!B40,'GEOMETRIC INPUTS'!C40&lt;'GEOMETRIC INPUTS'!F40),PI()/2 + ASIN((-'GEOMETRIC INPUTS'!C40+'GEOMETRIC INPUTS'!F40)/'Calculated Tab Properties'!E40),0) + IF(AND('GEOMETRIC INPUTS'!E40&lt;'GEOMETRIC INPUTS'!B40,'GEOMETRIC INPUTS'!C40&lt;'GEOMETRIC INPUTS'!F40),PI() + ACOS(('GEOMETRIC INPUTS'!C40-'GEOMETRIC INPUTS'!F40)/'Calculated Tab Properties'!E40),0) + IF(AND('GEOMETRIC INPUTS'!E40&lt;'GEOMETRIC INPUTS'!B40,'GEOMETRIC INPUTS'!C40&gt;'GEOMETRIC INPUTS'!F40),2*PI() - ACOS((-'GEOMETRIC INPUTS'!C40+'GEOMETRIC INPUTS'!F40)/'Calculated Tab Properties'!E40),0) + IF(AND('GEOMETRIC INPUTS'!E40='GEOMETRIC INPUTS'!B40,'GEOMETRIC INPUTS'!C40&gt;'GEOMETRIC INPUTS'!F40),0,0) + IF(AND('GEOMETRIC INPUTS'!E40&gt;'GEOMETRIC INPUTS'!B40,'GEOMETRIC INPUTS'!C40='GEOMETRIC INPUTS'!F40),PI()/2,0) + IF(AND('GEOMETRIC INPUTS'!E40='GEOMETRIC INPUTS'!B40,'GEOMETRIC INPUTS'!C40&lt;'GEOMETRIC INPUTS'!F40),PI(),0) + IF(AND('GEOMETRIC INPUTS'!E40&lt;'GEOMETRIC INPUTS'!B40,'GEOMETRIC INPUTS'!C40='GEOMETRIC INPUTS'!F40),3/2*PI(),0)</f>
        <v>3.3726151427538973</v>
      </c>
      <c r="D40">
        <f t="shared" si="0"/>
        <v>193.23661360170996</v>
      </c>
      <c r="E40">
        <f>SQRT(('GEOMETRIC INPUTS'!B40-'GEOMETRIC INPUTS'!E40)^2+('GEOMETRIC INPUTS'!C40-'GEOMETRIC INPUTS'!F40)^2+('GEOMETRIC INPUTS'!D40-'GEOMETRIC INPUTS'!G40)^2)</f>
        <v>5.9385486185911462</v>
      </c>
      <c r="F40">
        <f>SQRT(('GEOMETRIC INPUTS'!B40-'GEOMETRIC INPUTS'!N40)^2 + ('GEOMETRIC INPUTS'!C40-'GEOMETRIC INPUTS'!O40)^2 + ('GEOMETRIC INPUTS'!D40-'GEOMETRIC INPUTS'!P40)^2)</f>
        <v>4.4385485804575184</v>
      </c>
      <c r="G40">
        <f>SQRT(('GEOMETRIC INPUTS'!E40-'GEOMETRIC INPUTS'!N40)^2 + ('GEOMETRIC INPUTS'!F40-'GEOMETRIC INPUTS'!O40)^2 + ('GEOMETRIC INPUTS'!G40-'GEOMETRIC INPUTS'!P40)^2)</f>
        <v>1.5000000381336283</v>
      </c>
      <c r="H40">
        <f>SQRT(('GEOMETRIC INPUTS'!H40-'GEOMETRIC INPUTS'!K40)^2 + ('GEOMETRIC INPUTS'!I40-'GEOMETRIC INPUTS'!L40)^2 + ('GEOMETRIC INPUTS'!J40-'GEOMETRIC INPUTS'!M40)^2)</f>
        <v>4.7319821224815311</v>
      </c>
      <c r="I40">
        <f>SQRT(('GEOMETRIC INPUTS'!K40-'GEOMETRIC INPUTS'!N40)^2 + ('GEOMETRIC INPUTS'!L40-'GEOMETRIC INPUTS'!O40)^2 + ('GEOMETRIC INPUTS'!M40-'GEOMETRIC INPUTS'!P40)^2)</f>
        <v>0.14999997289606457</v>
      </c>
      <c r="J40" s="20">
        <f>ASIN(('GEOMETRIC INPUTS'!M40-'GEOMETRIC INPUTS'!J40)/H40)</f>
        <v>0.43637380467239595</v>
      </c>
      <c r="K40" s="27">
        <f>IF('GT Data'!X42=TRUE,'GEOMETRIC INPUTS'!Q40*Loads!$B$2,'GEOMETRIC INPUTS'!Q40*Loads!$F$2)</f>
        <v>0</v>
      </c>
      <c r="L40" s="27">
        <f>IF('GT Data'!X42=TRUE,F40*Loads!$B$3,F40*Loads!$F$3)</f>
        <v>0.57701131545947737</v>
      </c>
      <c r="M40" s="27">
        <f>IF('GT Data'!X42=TRUE,G40*Loads!$B$3,G40*Loads!$F$3)</f>
        <v>0.19500000495737169</v>
      </c>
      <c r="N40" s="27">
        <f>IF('GT Data'!X42=TRUE,H40*Loads!$B$3,H40*Loads!$F$3)</f>
        <v>0.61515767592259907</v>
      </c>
      <c r="O40" s="27">
        <f>IF('GT Data'!X42=TRUE,B40*Loads!$B$4,0)</f>
        <v>0</v>
      </c>
      <c r="P40" s="27">
        <f>IF('GT Data'!X42=TRUE,'GEOMETRIC INPUTS'!Q40*Loads!$B$1,'GEOMETRIC INPUTS'!Q40*Loads!$F$1)</f>
        <v>0</v>
      </c>
      <c r="Q40">
        <v>-300</v>
      </c>
      <c r="R40">
        <f>'GEOMETRIC INPUTS'!R40/'GEOMETRIC INPUTS'!S40</f>
        <v>1</v>
      </c>
    </row>
    <row r="41" spans="1:18" x14ac:dyDescent="0.3">
      <c r="A41" t="str">
        <f>'GEOMETRIC INPUTS'!A41</f>
        <v>TAB_0_39</v>
      </c>
      <c r="B41">
        <f>'GT Data'!Z43</f>
        <v>5.1269</v>
      </c>
      <c r="C41">
        <f>IF(AND('GEOMETRIC INPUTS'!E41&gt;'GEOMETRIC INPUTS'!B41,'GEOMETRIC INPUTS'!C41&gt;'GEOMETRIC INPUTS'!F41),ACOS(('GEOMETRIC INPUTS'!C41-'GEOMETRIC INPUTS'!F41)/'Calculated Tab Properties'!E41),0) + IF(AND('GEOMETRIC INPUTS'!E41&gt;'GEOMETRIC INPUTS'!B41,'GEOMETRIC INPUTS'!C41&lt;'GEOMETRIC INPUTS'!F41),PI()/2 + ASIN((-'GEOMETRIC INPUTS'!C41+'GEOMETRIC INPUTS'!F41)/'Calculated Tab Properties'!E41),0) + IF(AND('GEOMETRIC INPUTS'!E41&lt;'GEOMETRIC INPUTS'!B41,'GEOMETRIC INPUTS'!C41&lt;'GEOMETRIC INPUTS'!F41),PI() + ACOS(('GEOMETRIC INPUTS'!C41-'GEOMETRIC INPUTS'!F41)/'Calculated Tab Properties'!E41),0) + IF(AND('GEOMETRIC INPUTS'!E41&lt;'GEOMETRIC INPUTS'!B41,'GEOMETRIC INPUTS'!C41&gt;'GEOMETRIC INPUTS'!F41),2*PI() - ACOS((-'GEOMETRIC INPUTS'!C41+'GEOMETRIC INPUTS'!F41)/'Calculated Tab Properties'!E41),0) + IF(AND('GEOMETRIC INPUTS'!E41='GEOMETRIC INPUTS'!B41,'GEOMETRIC INPUTS'!C41&gt;'GEOMETRIC INPUTS'!F41),0,0) + IF(AND('GEOMETRIC INPUTS'!E41&gt;'GEOMETRIC INPUTS'!B41,'GEOMETRIC INPUTS'!C41='GEOMETRIC INPUTS'!F41),PI()/2,0) + IF(AND('GEOMETRIC INPUTS'!E41='GEOMETRIC INPUTS'!B41,'GEOMETRIC INPUTS'!C41&lt;'GEOMETRIC INPUTS'!F41),PI(),0) + IF(AND('GEOMETRIC INPUTS'!E41&lt;'GEOMETRIC INPUTS'!B41,'GEOMETRIC INPUTS'!C41='GEOMETRIC INPUTS'!F41),3/2*PI(),0)</f>
        <v>3.372615146699927</v>
      </c>
      <c r="D41">
        <f t="shared" si="0"/>
        <v>193.23661382780082</v>
      </c>
      <c r="E41">
        <f>SQRT(('GEOMETRIC INPUTS'!B41-'GEOMETRIC INPUTS'!E41)^2+('GEOMETRIC INPUTS'!C41-'GEOMETRIC INPUTS'!F41)^2+('GEOMETRIC INPUTS'!D41-'GEOMETRIC INPUTS'!G41)^2)</f>
        <v>6.9385486440135669</v>
      </c>
      <c r="F41">
        <f>SQRT(('GEOMETRIC INPUTS'!B41-'GEOMETRIC INPUTS'!N41)^2 + ('GEOMETRIC INPUTS'!C41-'GEOMETRIC INPUTS'!O41)^2 + ('GEOMETRIC INPUTS'!D41-'GEOMETRIC INPUTS'!P41)^2)</f>
        <v>4.4385485804575184</v>
      </c>
      <c r="G41">
        <f>SQRT(('GEOMETRIC INPUTS'!E41-'GEOMETRIC INPUTS'!N41)^2 + ('GEOMETRIC INPUTS'!F41-'GEOMETRIC INPUTS'!O41)^2 + ('GEOMETRIC INPUTS'!G41-'GEOMETRIC INPUTS'!P41)^2)</f>
        <v>2.5000000635560489</v>
      </c>
      <c r="H41">
        <f>SQRT(('GEOMETRIC INPUTS'!H41-'GEOMETRIC INPUTS'!K41)^2 + ('GEOMETRIC INPUTS'!I41-'GEOMETRIC INPUTS'!L41)^2 + ('GEOMETRIC INPUTS'!J41-'GEOMETRIC INPUTS'!M41)^2)</f>
        <v>4.7319821224815311</v>
      </c>
      <c r="I41">
        <f>SQRT(('GEOMETRIC INPUTS'!K41-'GEOMETRIC INPUTS'!N41)^2 + ('GEOMETRIC INPUTS'!L41-'GEOMETRIC INPUTS'!O41)^2 + ('GEOMETRIC INPUTS'!M41-'GEOMETRIC INPUTS'!P41)^2)</f>
        <v>0.14999997289606457</v>
      </c>
      <c r="J41" s="20">
        <f>ASIN(('GEOMETRIC INPUTS'!M41-'GEOMETRIC INPUTS'!J41)/H41)</f>
        <v>0.43637380467239595</v>
      </c>
      <c r="K41" s="27">
        <f>IF('GT Data'!X43=TRUE,'GEOMETRIC INPUTS'!Q41*Loads!$B$2,'GEOMETRIC INPUTS'!Q41*Loads!$F$2)</f>
        <v>0</v>
      </c>
      <c r="L41" s="27">
        <f>IF('GT Data'!X43=TRUE,F41*Loads!$B$3,F41*Loads!$F$3)</f>
        <v>0.57701131545947737</v>
      </c>
      <c r="M41" s="27">
        <f>IF('GT Data'!X43=TRUE,G41*Loads!$B$3,G41*Loads!$F$3)</f>
        <v>0.32500000826228637</v>
      </c>
      <c r="N41" s="27">
        <f>IF('GT Data'!X43=TRUE,H41*Loads!$B$3,H41*Loads!$F$3)</f>
        <v>0.61515767592259907</v>
      </c>
      <c r="O41" s="27">
        <f>IF('GT Data'!X43=TRUE,B41*Loads!$B$4,0)</f>
        <v>0</v>
      </c>
      <c r="P41" s="27">
        <f>IF('GT Data'!X43=TRUE,'GEOMETRIC INPUTS'!Q41*Loads!$B$1,'GEOMETRIC INPUTS'!Q41*Loads!$F$1)</f>
        <v>0</v>
      </c>
      <c r="Q41">
        <v>-300</v>
      </c>
      <c r="R41">
        <f>'GEOMETRIC INPUTS'!R41/'GEOMETRIC INPUTS'!S41</f>
        <v>1</v>
      </c>
    </row>
    <row r="42" spans="1:18" x14ac:dyDescent="0.3">
      <c r="A42" t="str">
        <f>'GEOMETRIC INPUTS'!A42</f>
        <v>TAB_0_40</v>
      </c>
      <c r="B42">
        <f>'GT Data'!Z44</f>
        <v>5.1269</v>
      </c>
      <c r="C42">
        <f>IF(AND('GEOMETRIC INPUTS'!E42&gt;'GEOMETRIC INPUTS'!B42,'GEOMETRIC INPUTS'!C42&gt;'GEOMETRIC INPUTS'!F42),ACOS(('GEOMETRIC INPUTS'!C42-'GEOMETRIC INPUTS'!F42)/'Calculated Tab Properties'!E42),0) + IF(AND('GEOMETRIC INPUTS'!E42&gt;'GEOMETRIC INPUTS'!B42,'GEOMETRIC INPUTS'!C42&lt;'GEOMETRIC INPUTS'!F42),PI()/2 + ASIN((-'GEOMETRIC INPUTS'!C42+'GEOMETRIC INPUTS'!F42)/'Calculated Tab Properties'!E42),0) + IF(AND('GEOMETRIC INPUTS'!E42&lt;'GEOMETRIC INPUTS'!B42,'GEOMETRIC INPUTS'!C42&lt;'GEOMETRIC INPUTS'!F42),PI() + ACOS(('GEOMETRIC INPUTS'!C42-'GEOMETRIC INPUTS'!F42)/'Calculated Tab Properties'!E42),0) + IF(AND('GEOMETRIC INPUTS'!E42&lt;'GEOMETRIC INPUTS'!B42,'GEOMETRIC INPUTS'!C42&gt;'GEOMETRIC INPUTS'!F42),2*PI() - ACOS((-'GEOMETRIC INPUTS'!C42+'GEOMETRIC INPUTS'!F42)/'Calculated Tab Properties'!E42),0) + IF(AND('GEOMETRIC INPUTS'!E42='GEOMETRIC INPUTS'!B42,'GEOMETRIC INPUTS'!C42&gt;'GEOMETRIC INPUTS'!F42),0,0) + IF(AND('GEOMETRIC INPUTS'!E42&gt;'GEOMETRIC INPUTS'!B42,'GEOMETRIC INPUTS'!C42='GEOMETRIC INPUTS'!F42),PI()/2,0) + IF(AND('GEOMETRIC INPUTS'!E42='GEOMETRIC INPUTS'!B42,'GEOMETRIC INPUTS'!C42&lt;'GEOMETRIC INPUTS'!F42),PI(),0) + IF(AND('GEOMETRIC INPUTS'!E42&lt;'GEOMETRIC INPUTS'!B42,'GEOMETRIC INPUTS'!C42='GEOMETRIC INPUTS'!F42),3/2*PI(),0)</f>
        <v>3.8896979953538531</v>
      </c>
      <c r="D42">
        <f t="shared" si="0"/>
        <v>222.86327871427267</v>
      </c>
      <c r="E42">
        <f>SQRT(('GEOMETRIC INPUTS'!B42-'GEOMETRIC INPUTS'!E42)^2+('GEOMETRIC INPUTS'!C42-'GEOMETRIC INPUTS'!F42)^2+('GEOMETRIC INPUTS'!D42-'GEOMETRIC INPUTS'!G42)^2)</f>
        <v>6.96828177846825</v>
      </c>
      <c r="F42">
        <f>SQRT(('GEOMETRIC INPUTS'!B42-'GEOMETRIC INPUTS'!N42)^2 + ('GEOMETRIC INPUTS'!C42-'GEOMETRIC INPUTS'!O42)^2 + ('GEOMETRIC INPUTS'!D42-'GEOMETRIC INPUTS'!P42)^2)</f>
        <v>4.4682818182423025</v>
      </c>
      <c r="G42">
        <f>SQRT(('GEOMETRIC INPUTS'!E42-'GEOMETRIC INPUTS'!N42)^2 + ('GEOMETRIC INPUTS'!F42-'GEOMETRIC INPUTS'!O42)^2 + ('GEOMETRIC INPUTS'!G42-'GEOMETRIC INPUTS'!P42)^2)</f>
        <v>2.4999999602259502</v>
      </c>
      <c r="H42">
        <f>SQRT(('GEOMETRIC INPUTS'!H42-'GEOMETRIC INPUTS'!K42)^2 + ('GEOMETRIC INPUTS'!I42-'GEOMETRIC INPUTS'!L42)^2 + ('GEOMETRIC INPUTS'!J42-'GEOMETRIC INPUTS'!M42)^2)</f>
        <v>4.6258771678166815</v>
      </c>
      <c r="I42">
        <f>SQRT(('GEOMETRIC INPUTS'!K42-'GEOMETRIC INPUTS'!N42)^2 + ('GEOMETRIC INPUTS'!L42-'GEOMETRIC INPUTS'!O42)^2 + ('GEOMETRIC INPUTS'!M42-'GEOMETRIC INPUTS'!P42)^2)</f>
        <v>0.14999997017176644</v>
      </c>
      <c r="J42" s="20">
        <f>ASIN(('GEOMETRIC INPUTS'!M42-'GEOMETRIC INPUTS'!J42)/H42)</f>
        <v>0.44709780594429871</v>
      </c>
      <c r="K42" s="27">
        <f>IF('GT Data'!X44=TRUE,'GEOMETRIC INPUTS'!Q42*Loads!$B$2,'GEOMETRIC INPUTS'!Q42*Loads!$F$2)</f>
        <v>40.642872000000004</v>
      </c>
      <c r="L42" s="27">
        <f>IF('GT Data'!X44=TRUE,F42*Loads!$B$3,F42*Loads!$F$3)</f>
        <v>0.58087663637149933</v>
      </c>
      <c r="M42" s="27">
        <f>IF('GT Data'!X44=TRUE,G42*Loads!$B$3,G42*Loads!$F$3)</f>
        <v>0.32499999482937353</v>
      </c>
      <c r="N42" s="27">
        <f>IF('GT Data'!X44=TRUE,H42*Loads!$B$3,H42*Loads!$F$3)</f>
        <v>0.6013640318161686</v>
      </c>
      <c r="O42" s="27">
        <f>IF('GT Data'!X44=TRUE,B42*Loads!$B$4,0)</f>
        <v>0</v>
      </c>
      <c r="P42" s="27">
        <f>IF('GT Data'!X44=TRUE,'GEOMETRIC INPUTS'!Q42*Loads!$B$1,'GEOMETRIC INPUTS'!Q42*Loads!$F$1)</f>
        <v>6.8653500000000003</v>
      </c>
      <c r="Q42">
        <v>-300</v>
      </c>
      <c r="R42">
        <f>'GEOMETRIC INPUTS'!R42/'GEOMETRIC INPUTS'!S42</f>
        <v>1</v>
      </c>
    </row>
    <row r="43" spans="1:18" x14ac:dyDescent="0.3">
      <c r="A43" t="str">
        <f>'GEOMETRIC INPUTS'!A43</f>
        <v>TAB_0_41</v>
      </c>
      <c r="B43">
        <f>'GT Data'!Z45</f>
        <v>2.5</v>
      </c>
      <c r="C43">
        <f>IF(AND('GEOMETRIC INPUTS'!E43&gt;'GEOMETRIC INPUTS'!B43,'GEOMETRIC INPUTS'!C43&gt;'GEOMETRIC INPUTS'!F43),ACOS(('GEOMETRIC INPUTS'!C43-'GEOMETRIC INPUTS'!F43)/'Calculated Tab Properties'!E43),0) + IF(AND('GEOMETRIC INPUTS'!E43&gt;'GEOMETRIC INPUTS'!B43,'GEOMETRIC INPUTS'!C43&lt;'GEOMETRIC INPUTS'!F43),PI()/2 + ASIN((-'GEOMETRIC INPUTS'!C43+'GEOMETRIC INPUTS'!F43)/'Calculated Tab Properties'!E43),0) + IF(AND('GEOMETRIC INPUTS'!E43&lt;'GEOMETRIC INPUTS'!B43,'GEOMETRIC INPUTS'!C43&lt;'GEOMETRIC INPUTS'!F43),PI() + ACOS(('GEOMETRIC INPUTS'!C43-'GEOMETRIC INPUTS'!F43)/'Calculated Tab Properties'!E43),0) + IF(AND('GEOMETRIC INPUTS'!E43&lt;'GEOMETRIC INPUTS'!B43,'GEOMETRIC INPUTS'!C43&gt;'GEOMETRIC INPUTS'!F43),2*PI() - ACOS((-'GEOMETRIC INPUTS'!C43+'GEOMETRIC INPUTS'!F43)/'Calculated Tab Properties'!E43),0) + IF(AND('GEOMETRIC INPUTS'!E43='GEOMETRIC INPUTS'!B43,'GEOMETRIC INPUTS'!C43&gt;'GEOMETRIC INPUTS'!F43),0,0) + IF(AND('GEOMETRIC INPUTS'!E43&gt;'GEOMETRIC INPUTS'!B43,'GEOMETRIC INPUTS'!C43='GEOMETRIC INPUTS'!F43),PI()/2,0) + IF(AND('GEOMETRIC INPUTS'!E43='GEOMETRIC INPUTS'!B43,'GEOMETRIC INPUTS'!C43&lt;'GEOMETRIC INPUTS'!F43),PI(),0) + IF(AND('GEOMETRIC INPUTS'!E43&lt;'GEOMETRIC INPUTS'!B43,'GEOMETRIC INPUTS'!C43='GEOMETRIC INPUTS'!F43),3/2*PI(),0)</f>
        <v>3.8896979967928607</v>
      </c>
      <c r="D43">
        <f t="shared" si="0"/>
        <v>222.86327879672174</v>
      </c>
      <c r="E43">
        <f>SQRT(('GEOMETRIC INPUTS'!B43-'GEOMETRIC INPUTS'!E43)^2+('GEOMETRIC INPUTS'!C43-'GEOMETRIC INPUTS'!F43)^2+('GEOMETRIC INPUTS'!D43-'GEOMETRIC INPUTS'!G43)^2)</f>
        <v>5.9682818236970308</v>
      </c>
      <c r="F43">
        <f>SQRT(('GEOMETRIC INPUTS'!B43-'GEOMETRIC INPUTS'!N43)^2 + ('GEOMETRIC INPUTS'!C43-'GEOMETRIC INPUTS'!O43)^2 + ('GEOMETRIC INPUTS'!D43-'GEOMETRIC INPUTS'!P43)^2)</f>
        <v>4.4682818182423025</v>
      </c>
      <c r="G43">
        <f>SQRT(('GEOMETRIC INPUTS'!E43-'GEOMETRIC INPUTS'!N43)^2 + ('GEOMETRIC INPUTS'!F43-'GEOMETRIC INPUTS'!O43)^2 + ('GEOMETRIC INPUTS'!G43-'GEOMETRIC INPUTS'!P43)^2)</f>
        <v>1.5000000054547316</v>
      </c>
      <c r="H43">
        <f>SQRT(('GEOMETRIC INPUTS'!H43-'GEOMETRIC INPUTS'!K43)^2 + ('GEOMETRIC INPUTS'!I43-'GEOMETRIC INPUTS'!L43)^2 + ('GEOMETRIC INPUTS'!J43-'GEOMETRIC INPUTS'!M43)^2)</f>
        <v>4.6258771678166815</v>
      </c>
      <c r="I43">
        <f>SQRT(('GEOMETRIC INPUTS'!K43-'GEOMETRIC INPUTS'!N43)^2 + ('GEOMETRIC INPUTS'!L43-'GEOMETRIC INPUTS'!O43)^2 + ('GEOMETRIC INPUTS'!M43-'GEOMETRIC INPUTS'!P43)^2)</f>
        <v>0.14999997017176644</v>
      </c>
      <c r="J43" s="20">
        <f>ASIN(('GEOMETRIC INPUTS'!M43-'GEOMETRIC INPUTS'!J43)/H43)</f>
        <v>0.44709780594429871</v>
      </c>
      <c r="K43" s="27">
        <f>IF('GT Data'!X45=TRUE,'GEOMETRIC INPUTS'!Q43*Loads!$B$2,'GEOMETRIC INPUTS'!Q43*Loads!$F$2)</f>
        <v>0</v>
      </c>
      <c r="L43" s="27">
        <f>IF('GT Data'!X45=TRUE,F43*Loads!$B$3,F43*Loads!$F$3)</f>
        <v>0.58087663637149933</v>
      </c>
      <c r="M43" s="27">
        <f>IF('GT Data'!X45=TRUE,G43*Loads!$B$3,G43*Loads!$F$3)</f>
        <v>0.19500000070911511</v>
      </c>
      <c r="N43" s="27">
        <f>IF('GT Data'!X45=TRUE,H43*Loads!$B$3,H43*Loads!$F$3)</f>
        <v>0.6013640318161686</v>
      </c>
      <c r="O43" s="27">
        <f>IF('GT Data'!X45=TRUE,B43*Loads!$B$4,0)</f>
        <v>0</v>
      </c>
      <c r="P43" s="27">
        <f>IF('GT Data'!X45=TRUE,'GEOMETRIC INPUTS'!Q43*Loads!$B$1,'GEOMETRIC INPUTS'!Q43*Loads!$F$1)</f>
        <v>0</v>
      </c>
      <c r="Q43">
        <v>-300</v>
      </c>
      <c r="R43">
        <f>'GEOMETRIC INPUTS'!R43/'GEOMETRIC INPUTS'!S43</f>
        <v>1</v>
      </c>
    </row>
    <row r="44" spans="1:18" x14ac:dyDescent="0.3">
      <c r="A44" t="str">
        <f>'GEOMETRIC INPUTS'!A44</f>
        <v>TAB_0_42</v>
      </c>
      <c r="B44">
        <f>'GT Data'!Z46</f>
        <v>1.6990000000000001</v>
      </c>
      <c r="C44">
        <f>IF(AND('GEOMETRIC INPUTS'!E44&gt;'GEOMETRIC INPUTS'!B44,'GEOMETRIC INPUTS'!C44&gt;'GEOMETRIC INPUTS'!F44),ACOS(('GEOMETRIC INPUTS'!C44-'GEOMETRIC INPUTS'!F44)/'Calculated Tab Properties'!E44),0) + IF(AND('GEOMETRIC INPUTS'!E44&gt;'GEOMETRIC INPUTS'!B44,'GEOMETRIC INPUTS'!C44&lt;'GEOMETRIC INPUTS'!F44),PI()/2 + ASIN((-'GEOMETRIC INPUTS'!C44+'GEOMETRIC INPUTS'!F44)/'Calculated Tab Properties'!E44),0) + IF(AND('GEOMETRIC INPUTS'!E44&lt;'GEOMETRIC INPUTS'!B44,'GEOMETRIC INPUTS'!C44&lt;'GEOMETRIC INPUTS'!F44),PI() + ACOS(('GEOMETRIC INPUTS'!C44-'GEOMETRIC INPUTS'!F44)/'Calculated Tab Properties'!E44),0) + IF(AND('GEOMETRIC INPUTS'!E44&lt;'GEOMETRIC INPUTS'!B44,'GEOMETRIC INPUTS'!C44&gt;'GEOMETRIC INPUTS'!F44),2*PI() - ACOS((-'GEOMETRIC INPUTS'!C44+'GEOMETRIC INPUTS'!F44)/'Calculated Tab Properties'!E44),0) + IF(AND('GEOMETRIC INPUTS'!E44='GEOMETRIC INPUTS'!B44,'GEOMETRIC INPUTS'!C44&gt;'GEOMETRIC INPUTS'!F44),0,0) + IF(AND('GEOMETRIC INPUTS'!E44&gt;'GEOMETRIC INPUTS'!B44,'GEOMETRIC INPUTS'!C44='GEOMETRIC INPUTS'!F44),PI()/2,0) + IF(AND('GEOMETRIC INPUTS'!E44='GEOMETRIC INPUTS'!B44,'GEOMETRIC INPUTS'!C44&lt;'GEOMETRIC INPUTS'!F44),PI(),0) + IF(AND('GEOMETRIC INPUTS'!E44&lt;'GEOMETRIC INPUTS'!B44,'GEOMETRIC INPUTS'!C44='GEOMETRIC INPUTS'!F44),3/2*PI(),0)</f>
        <v>3.889698003597553</v>
      </c>
      <c r="D44">
        <f t="shared" si="0"/>
        <v>222.86327918660189</v>
      </c>
      <c r="E44">
        <f>SQRT(('GEOMETRIC INPUTS'!B44-'GEOMETRIC INPUTS'!E44)^2+('GEOMETRIC INPUTS'!C44-'GEOMETRIC INPUTS'!F44)^2+('GEOMETRIC INPUTS'!D44-'GEOMETRIC INPUTS'!G44)^2)</f>
        <v>6.1682818554663497</v>
      </c>
      <c r="F44">
        <f>SQRT(('GEOMETRIC INPUTS'!B44-'GEOMETRIC INPUTS'!N44)^2 + ('GEOMETRIC INPUTS'!C44-'GEOMETRIC INPUTS'!O44)^2 + ('GEOMETRIC INPUTS'!D44-'GEOMETRIC INPUTS'!P44)^2)</f>
        <v>4.4682818182423025</v>
      </c>
      <c r="G44">
        <f>SQRT(('GEOMETRIC INPUTS'!E44-'GEOMETRIC INPUTS'!N44)^2 + ('GEOMETRIC INPUTS'!F44-'GEOMETRIC INPUTS'!O44)^2 + ('GEOMETRIC INPUTS'!G44-'GEOMETRIC INPUTS'!P44)^2)</f>
        <v>1.7000000372240485</v>
      </c>
      <c r="H44">
        <f>SQRT(('GEOMETRIC INPUTS'!H44-'GEOMETRIC INPUTS'!K44)^2 + ('GEOMETRIC INPUTS'!I44-'GEOMETRIC INPUTS'!L44)^2 + ('GEOMETRIC INPUTS'!J44-'GEOMETRIC INPUTS'!M44)^2)</f>
        <v>4.6258771678166815</v>
      </c>
      <c r="I44">
        <f>SQRT(('GEOMETRIC INPUTS'!K44-'GEOMETRIC INPUTS'!N44)^2 + ('GEOMETRIC INPUTS'!L44-'GEOMETRIC INPUTS'!O44)^2 + ('GEOMETRIC INPUTS'!M44-'GEOMETRIC INPUTS'!P44)^2)</f>
        <v>0.14999997017176644</v>
      </c>
      <c r="J44" s="20">
        <f>ASIN(('GEOMETRIC INPUTS'!M44-'GEOMETRIC INPUTS'!J44)/H44)</f>
        <v>0.44709780594429871</v>
      </c>
      <c r="K44" s="27">
        <f>IF('GT Data'!X46=TRUE,'GEOMETRIC INPUTS'!Q44*Loads!$B$2,'GEOMETRIC INPUTS'!Q44*Loads!$F$2)</f>
        <v>0</v>
      </c>
      <c r="L44" s="27">
        <f>IF('GT Data'!X46=TRUE,F44*Loads!$B$3,F44*Loads!$F$3)</f>
        <v>0.58087663637149933</v>
      </c>
      <c r="M44" s="27">
        <f>IF('GT Data'!X46=TRUE,G44*Loads!$B$3,G44*Loads!$F$3)</f>
        <v>0.2210000048391263</v>
      </c>
      <c r="N44" s="27">
        <f>IF('GT Data'!X46=TRUE,H44*Loads!$B$3,H44*Loads!$F$3)</f>
        <v>0.6013640318161686</v>
      </c>
      <c r="O44" s="27">
        <f>IF('GT Data'!X46=TRUE,B44*Loads!$B$4,0)</f>
        <v>0</v>
      </c>
      <c r="P44" s="27">
        <f>IF('GT Data'!X46=TRUE,'GEOMETRIC INPUTS'!Q44*Loads!$B$1,'GEOMETRIC INPUTS'!Q44*Loads!$F$1)</f>
        <v>0</v>
      </c>
      <c r="Q44">
        <v>-300</v>
      </c>
      <c r="R44">
        <f>'GEOMETRIC INPUTS'!R44/'GEOMETRIC INPUTS'!S44</f>
        <v>1</v>
      </c>
    </row>
    <row r="45" spans="1:18" x14ac:dyDescent="0.3">
      <c r="A45" t="str">
        <f>'GEOMETRIC INPUTS'!A45</f>
        <v>TAB_0_43</v>
      </c>
      <c r="B45">
        <f>'GT Data'!Z47</f>
        <v>1.399</v>
      </c>
      <c r="C45">
        <f>IF(AND('GEOMETRIC INPUTS'!E45&gt;'GEOMETRIC INPUTS'!B45,'GEOMETRIC INPUTS'!C45&gt;'GEOMETRIC INPUTS'!F45),ACOS(('GEOMETRIC INPUTS'!C45-'GEOMETRIC INPUTS'!F45)/'Calculated Tab Properties'!E45),0) + IF(AND('GEOMETRIC INPUTS'!E45&gt;'GEOMETRIC INPUTS'!B45,'GEOMETRIC INPUTS'!C45&lt;'GEOMETRIC INPUTS'!F45),PI()/2 + ASIN((-'GEOMETRIC INPUTS'!C45+'GEOMETRIC INPUTS'!F45)/'Calculated Tab Properties'!E45),0) + IF(AND('GEOMETRIC INPUTS'!E45&lt;'GEOMETRIC INPUTS'!B45,'GEOMETRIC INPUTS'!C45&lt;'GEOMETRIC INPUTS'!F45),PI() + ACOS(('GEOMETRIC INPUTS'!C45-'GEOMETRIC INPUTS'!F45)/'Calculated Tab Properties'!E45),0) + IF(AND('GEOMETRIC INPUTS'!E45&lt;'GEOMETRIC INPUTS'!B45,'GEOMETRIC INPUTS'!C45&gt;'GEOMETRIC INPUTS'!F45),2*PI() - ACOS((-'GEOMETRIC INPUTS'!C45+'GEOMETRIC INPUTS'!F45)/'Calculated Tab Properties'!E45),0) + IF(AND('GEOMETRIC INPUTS'!E45='GEOMETRIC INPUTS'!B45,'GEOMETRIC INPUTS'!C45&gt;'GEOMETRIC INPUTS'!F45),0,0) + IF(AND('GEOMETRIC INPUTS'!E45&gt;'GEOMETRIC INPUTS'!B45,'GEOMETRIC INPUTS'!C45='GEOMETRIC INPUTS'!F45),PI()/2,0) + IF(AND('GEOMETRIC INPUTS'!E45='GEOMETRIC INPUTS'!B45,'GEOMETRIC INPUTS'!C45&lt;'GEOMETRIC INPUTS'!F45),PI(),0) + IF(AND('GEOMETRIC INPUTS'!E45&lt;'GEOMETRIC INPUTS'!B45,'GEOMETRIC INPUTS'!C45='GEOMETRIC INPUTS'!F45),3/2*PI(),0)</f>
        <v>4.3456680560442855</v>
      </c>
      <c r="D45">
        <f t="shared" si="0"/>
        <v>248.98843877615846</v>
      </c>
      <c r="E45">
        <f>SQRT(('GEOMETRIC INPUTS'!B45-'GEOMETRIC INPUTS'!E45)^2+('GEOMETRIC INPUTS'!C45-'GEOMETRIC INPUTS'!F45)^2+('GEOMETRIC INPUTS'!D45-'GEOMETRIC INPUTS'!G45)^2)</f>
        <v>5.8551442953326225</v>
      </c>
      <c r="F45">
        <f>SQRT(('GEOMETRIC INPUTS'!B45-'GEOMETRIC INPUTS'!N45)^2 + ('GEOMETRIC INPUTS'!C45-'GEOMETRIC INPUTS'!O45)^2 + ('GEOMETRIC INPUTS'!D45-'GEOMETRIC INPUTS'!P45)^2)</f>
        <v>3.955144281857315</v>
      </c>
      <c r="G45">
        <f>SQRT(('GEOMETRIC INPUTS'!E45-'GEOMETRIC INPUTS'!N45)^2 + ('GEOMETRIC INPUTS'!F45-'GEOMETRIC INPUTS'!O45)^2 + ('GEOMETRIC INPUTS'!G45-'GEOMETRIC INPUTS'!P45)^2)</f>
        <v>1.9000000134753074</v>
      </c>
      <c r="H45">
        <f>SQRT(('GEOMETRIC INPUTS'!H45-'GEOMETRIC INPUTS'!K45)^2 + ('GEOMETRIC INPUTS'!I45-'GEOMETRIC INPUTS'!L45)^2 + ('GEOMETRIC INPUTS'!J45-'GEOMETRIC INPUTS'!M45)^2)</f>
        <v>4.1181893522969366</v>
      </c>
      <c r="I45">
        <f>SQRT(('GEOMETRIC INPUTS'!K45-'GEOMETRIC INPUTS'!N45)^2 + ('GEOMETRIC INPUTS'!L45-'GEOMETRIC INPUTS'!O45)^2 + ('GEOMETRIC INPUTS'!M45-'GEOMETRIC INPUTS'!P45)^2)</f>
        <v>0.15000000519563428</v>
      </c>
      <c r="J45" s="20">
        <f>ASIN(('GEOMETRIC INPUTS'!M45-'GEOMETRIC INPUTS'!J45)/H45)</f>
        <v>0.50710696337486483</v>
      </c>
      <c r="K45" s="27">
        <f>IF('GT Data'!X47=TRUE,'GEOMETRIC INPUTS'!Q45*Loads!$B$2,'GEOMETRIC INPUTS'!Q45*Loads!$F$2)</f>
        <v>6.5876280000000005</v>
      </c>
      <c r="L45" s="27">
        <f>IF('GT Data'!X47=TRUE,F45*Loads!$B$3,F45*Loads!$F$3)</f>
        <v>0.51416875664145101</v>
      </c>
      <c r="M45" s="27">
        <f>IF('GT Data'!X47=TRUE,G45*Loads!$B$3,G45*Loads!$F$3)</f>
        <v>0.24700000175178999</v>
      </c>
      <c r="N45" s="27">
        <f>IF('GT Data'!X47=TRUE,H45*Loads!$B$3,H45*Loads!$F$3)</f>
        <v>0.53536461579860173</v>
      </c>
      <c r="O45" s="27">
        <f>IF('GT Data'!X47=TRUE,B45*Loads!$B$4,0)</f>
        <v>0</v>
      </c>
      <c r="P45" s="27">
        <f>IF('GT Data'!X47=TRUE,'GEOMETRIC INPUTS'!Q45*Loads!$B$1,'GEOMETRIC INPUTS'!Q45*Loads!$F$1)</f>
        <v>1.1127750000000001</v>
      </c>
      <c r="Q45">
        <v>-300</v>
      </c>
      <c r="R45">
        <f>'GEOMETRIC INPUTS'!R45/'GEOMETRIC INPUTS'!S45</f>
        <v>1</v>
      </c>
    </row>
    <row r="46" spans="1:18" x14ac:dyDescent="0.3">
      <c r="A46" t="str">
        <f>'GEOMETRIC INPUTS'!A46</f>
        <v>TAB_0_44</v>
      </c>
      <c r="B46">
        <f>'GT Data'!Z48</f>
        <v>2.5</v>
      </c>
      <c r="C46">
        <f>IF(AND('GEOMETRIC INPUTS'!E46&gt;'GEOMETRIC INPUTS'!B46,'GEOMETRIC INPUTS'!C46&gt;'GEOMETRIC INPUTS'!F46),ACOS(('GEOMETRIC INPUTS'!C46-'GEOMETRIC INPUTS'!F46)/'Calculated Tab Properties'!E46),0) + IF(AND('GEOMETRIC INPUTS'!E46&gt;'GEOMETRIC INPUTS'!B46,'GEOMETRIC INPUTS'!C46&lt;'GEOMETRIC INPUTS'!F46),PI()/2 + ASIN((-'GEOMETRIC INPUTS'!C46+'GEOMETRIC INPUTS'!F46)/'Calculated Tab Properties'!E46),0) + IF(AND('GEOMETRIC INPUTS'!E46&lt;'GEOMETRIC INPUTS'!B46,'GEOMETRIC INPUTS'!C46&lt;'GEOMETRIC INPUTS'!F46),PI() + ACOS(('GEOMETRIC INPUTS'!C46-'GEOMETRIC INPUTS'!F46)/'Calculated Tab Properties'!E46),0) + IF(AND('GEOMETRIC INPUTS'!E46&lt;'GEOMETRIC INPUTS'!B46,'GEOMETRIC INPUTS'!C46&gt;'GEOMETRIC INPUTS'!F46),2*PI() - ACOS((-'GEOMETRIC INPUTS'!C46+'GEOMETRIC INPUTS'!F46)/'Calculated Tab Properties'!E46),0) + IF(AND('GEOMETRIC INPUTS'!E46='GEOMETRIC INPUTS'!B46,'GEOMETRIC INPUTS'!C46&gt;'GEOMETRIC INPUTS'!F46),0,0) + IF(AND('GEOMETRIC INPUTS'!E46&gt;'GEOMETRIC INPUTS'!B46,'GEOMETRIC INPUTS'!C46='GEOMETRIC INPUTS'!F46),PI()/2,0) + IF(AND('GEOMETRIC INPUTS'!E46='GEOMETRIC INPUTS'!B46,'GEOMETRIC INPUTS'!C46&lt;'GEOMETRIC INPUTS'!F46),PI(),0) + IF(AND('GEOMETRIC INPUTS'!E46&lt;'GEOMETRIC INPUTS'!B46,'GEOMETRIC INPUTS'!C46='GEOMETRIC INPUTS'!F46),3/2*PI(),0)</f>
        <v>4.3456680470925848</v>
      </c>
      <c r="D46">
        <f t="shared" si="0"/>
        <v>248.98843826326379</v>
      </c>
      <c r="E46">
        <f>SQRT(('GEOMETRIC INPUTS'!B46-'GEOMETRIC INPUTS'!E46)^2+('GEOMETRIC INPUTS'!C46-'GEOMETRIC INPUTS'!F46)^2+('GEOMETRIC INPUTS'!D46-'GEOMETRIC INPUTS'!G46)^2)</f>
        <v>5.4551442478862011</v>
      </c>
      <c r="F46">
        <f>SQRT(('GEOMETRIC INPUTS'!B46-'GEOMETRIC INPUTS'!N46)^2 + ('GEOMETRIC INPUTS'!C46-'GEOMETRIC INPUTS'!O46)^2 + ('GEOMETRIC INPUTS'!D46-'GEOMETRIC INPUTS'!P46)^2)</f>
        <v>3.955144281857315</v>
      </c>
      <c r="G46">
        <f>SQRT(('GEOMETRIC INPUTS'!E46-'GEOMETRIC INPUTS'!N46)^2 + ('GEOMETRIC INPUTS'!F46-'GEOMETRIC INPUTS'!O46)^2 + ('GEOMETRIC INPUTS'!G46-'GEOMETRIC INPUTS'!P46)^2)</f>
        <v>1.4999999660288856</v>
      </c>
      <c r="H46">
        <f>SQRT(('GEOMETRIC INPUTS'!H46-'GEOMETRIC INPUTS'!K46)^2 + ('GEOMETRIC INPUTS'!I46-'GEOMETRIC INPUTS'!L46)^2 + ('GEOMETRIC INPUTS'!J46-'GEOMETRIC INPUTS'!M46)^2)</f>
        <v>4.1181893522969366</v>
      </c>
      <c r="I46">
        <f>SQRT(('GEOMETRIC INPUTS'!K46-'GEOMETRIC INPUTS'!N46)^2 + ('GEOMETRIC INPUTS'!L46-'GEOMETRIC INPUTS'!O46)^2 + ('GEOMETRIC INPUTS'!M46-'GEOMETRIC INPUTS'!P46)^2)</f>
        <v>0.15000000519563428</v>
      </c>
      <c r="J46" s="20">
        <f>ASIN(('GEOMETRIC INPUTS'!M46-'GEOMETRIC INPUTS'!J46)/H46)</f>
        <v>0.50710696337486483</v>
      </c>
      <c r="K46" s="27">
        <f>IF('GT Data'!X48=TRUE,'GEOMETRIC INPUTS'!Q46*Loads!$B$2,'GEOMETRIC INPUTS'!Q46*Loads!$F$2)</f>
        <v>0</v>
      </c>
      <c r="L46" s="27">
        <f>IF('GT Data'!X48=TRUE,F46*Loads!$B$3,F46*Loads!$F$3)</f>
        <v>0.51416875664145101</v>
      </c>
      <c r="M46" s="27">
        <f>IF('GT Data'!X48=TRUE,G46*Loads!$B$3,G46*Loads!$F$3)</f>
        <v>0.19499999558375514</v>
      </c>
      <c r="N46" s="27">
        <f>IF('GT Data'!X48=TRUE,H46*Loads!$B$3,H46*Loads!$F$3)</f>
        <v>0.53536461579860173</v>
      </c>
      <c r="O46" s="27">
        <f>IF('GT Data'!X48=TRUE,B46*Loads!$B$4,0)</f>
        <v>0</v>
      </c>
      <c r="P46" s="27">
        <f>IF('GT Data'!X48=TRUE,'GEOMETRIC INPUTS'!Q46*Loads!$B$1,'GEOMETRIC INPUTS'!Q46*Loads!$F$1)</f>
        <v>0</v>
      </c>
      <c r="Q46">
        <v>-300</v>
      </c>
      <c r="R46">
        <f>'GEOMETRIC INPUTS'!R46/'GEOMETRIC INPUTS'!S46</f>
        <v>1</v>
      </c>
    </row>
    <row r="47" spans="1:18" x14ac:dyDescent="0.3">
      <c r="A47" t="str">
        <f>'GEOMETRIC INPUTS'!A47</f>
        <v>TAB_0_45</v>
      </c>
      <c r="B47">
        <f>'GT Data'!Z49</f>
        <v>1.1404000000000001</v>
      </c>
      <c r="C47">
        <f>IF(AND('GEOMETRIC INPUTS'!E47&gt;'GEOMETRIC INPUTS'!B47,'GEOMETRIC INPUTS'!C47&gt;'GEOMETRIC INPUTS'!F47),ACOS(('GEOMETRIC INPUTS'!C47-'GEOMETRIC INPUTS'!F47)/'Calculated Tab Properties'!E47),0) + IF(AND('GEOMETRIC INPUTS'!E47&gt;'GEOMETRIC INPUTS'!B47,'GEOMETRIC INPUTS'!C47&lt;'GEOMETRIC INPUTS'!F47),PI()/2 + ASIN((-'GEOMETRIC INPUTS'!C47+'GEOMETRIC INPUTS'!F47)/'Calculated Tab Properties'!E47),0) + IF(AND('GEOMETRIC INPUTS'!E47&lt;'GEOMETRIC INPUTS'!B47,'GEOMETRIC INPUTS'!C47&lt;'GEOMETRIC INPUTS'!F47),PI() + ACOS(('GEOMETRIC INPUTS'!C47-'GEOMETRIC INPUTS'!F47)/'Calculated Tab Properties'!E47),0) + IF(AND('GEOMETRIC INPUTS'!E47&lt;'GEOMETRIC INPUTS'!B47,'GEOMETRIC INPUTS'!C47&gt;'GEOMETRIC INPUTS'!F47),2*PI() - ACOS((-'GEOMETRIC INPUTS'!C47+'GEOMETRIC INPUTS'!F47)/'Calculated Tab Properties'!E47),0) + IF(AND('GEOMETRIC INPUTS'!E47='GEOMETRIC INPUTS'!B47,'GEOMETRIC INPUTS'!C47&gt;'GEOMETRIC INPUTS'!F47),0,0) + IF(AND('GEOMETRIC INPUTS'!E47&gt;'GEOMETRIC INPUTS'!B47,'GEOMETRIC INPUTS'!C47='GEOMETRIC INPUTS'!F47),PI()/2,0) + IF(AND('GEOMETRIC INPUTS'!E47='GEOMETRIC INPUTS'!B47,'GEOMETRIC INPUTS'!C47&lt;'GEOMETRIC INPUTS'!F47),PI(),0) + IF(AND('GEOMETRIC INPUTS'!E47&lt;'GEOMETRIC INPUTS'!B47,'GEOMETRIC INPUTS'!C47='GEOMETRIC INPUTS'!F47),3/2*PI(),0)</f>
        <v>4.3456680560442855</v>
      </c>
      <c r="D47">
        <f t="shared" si="0"/>
        <v>248.98843877615846</v>
      </c>
      <c r="E47">
        <f>SQRT(('GEOMETRIC INPUTS'!B47-'GEOMETRIC INPUTS'!E47)^2+('GEOMETRIC INPUTS'!C47-'GEOMETRIC INPUTS'!F47)^2+('GEOMETRIC INPUTS'!D47-'GEOMETRIC INPUTS'!G47)^2)</f>
        <v>5.8551442953326225</v>
      </c>
      <c r="F47">
        <f>SQRT(('GEOMETRIC INPUTS'!B47-'GEOMETRIC INPUTS'!N47)^2 + ('GEOMETRIC INPUTS'!C47-'GEOMETRIC INPUTS'!O47)^2 + ('GEOMETRIC INPUTS'!D47-'GEOMETRIC INPUTS'!P47)^2)</f>
        <v>3.955144281857315</v>
      </c>
      <c r="G47">
        <f>SQRT(('GEOMETRIC INPUTS'!E47-'GEOMETRIC INPUTS'!N47)^2 + ('GEOMETRIC INPUTS'!F47-'GEOMETRIC INPUTS'!O47)^2 + ('GEOMETRIC INPUTS'!G47-'GEOMETRIC INPUTS'!P47)^2)</f>
        <v>1.9000000134753074</v>
      </c>
      <c r="H47">
        <f>SQRT(('GEOMETRIC INPUTS'!H47-'GEOMETRIC INPUTS'!K47)^2 + ('GEOMETRIC INPUTS'!I47-'GEOMETRIC INPUTS'!L47)^2 + ('GEOMETRIC INPUTS'!J47-'GEOMETRIC INPUTS'!M47)^2)</f>
        <v>4.1181893522969366</v>
      </c>
      <c r="I47">
        <f>SQRT(('GEOMETRIC INPUTS'!K47-'GEOMETRIC INPUTS'!N47)^2 + ('GEOMETRIC INPUTS'!L47-'GEOMETRIC INPUTS'!O47)^2 + ('GEOMETRIC INPUTS'!M47-'GEOMETRIC INPUTS'!P47)^2)</f>
        <v>0.15000000519563428</v>
      </c>
      <c r="J47" s="20">
        <f>ASIN(('GEOMETRIC INPUTS'!M47-'GEOMETRIC INPUTS'!J47)/H47)</f>
        <v>0.50710696337486483</v>
      </c>
      <c r="K47" s="27">
        <f>IF('GT Data'!X49=TRUE,'GEOMETRIC INPUTS'!Q47*Loads!$B$2,'GEOMETRIC INPUTS'!Q47*Loads!$F$2)</f>
        <v>0</v>
      </c>
      <c r="L47" s="27">
        <f>IF('GT Data'!X49=TRUE,F47*Loads!$B$3,F47*Loads!$F$3)</f>
        <v>0.51416875664145101</v>
      </c>
      <c r="M47" s="27">
        <f>IF('GT Data'!X49=TRUE,G47*Loads!$B$3,G47*Loads!$F$3)</f>
        <v>0.24700000175178999</v>
      </c>
      <c r="N47" s="27">
        <f>IF('GT Data'!X49=TRUE,H47*Loads!$B$3,H47*Loads!$F$3)</f>
        <v>0.53536461579860173</v>
      </c>
      <c r="O47" s="27">
        <f>IF('GT Data'!X49=TRUE,B47*Loads!$B$4,0)</f>
        <v>0</v>
      </c>
      <c r="P47" s="27">
        <f>IF('GT Data'!X49=TRUE,'GEOMETRIC INPUTS'!Q47*Loads!$B$1,'GEOMETRIC INPUTS'!Q47*Loads!$F$1)</f>
        <v>0</v>
      </c>
      <c r="Q47">
        <v>-300</v>
      </c>
      <c r="R47">
        <f>'GEOMETRIC INPUTS'!R47/'GEOMETRIC INPUTS'!S47</f>
        <v>1</v>
      </c>
    </row>
    <row r="48" spans="1:18" x14ac:dyDescent="0.3">
      <c r="A48" t="str">
        <f>'GEOMETRIC INPUTS'!A48</f>
        <v>TAB_0_46</v>
      </c>
      <c r="B48">
        <f>'GT Data'!Z50</f>
        <v>1.1404000000000001</v>
      </c>
      <c r="C48">
        <f>IF(AND('GEOMETRIC INPUTS'!E48&gt;'GEOMETRIC INPUTS'!B48,'GEOMETRIC INPUTS'!C48&gt;'GEOMETRIC INPUTS'!F48),ACOS(('GEOMETRIC INPUTS'!C48-'GEOMETRIC INPUTS'!F48)/'Calculated Tab Properties'!E48),0) + IF(AND('GEOMETRIC INPUTS'!E48&gt;'GEOMETRIC INPUTS'!B48,'GEOMETRIC INPUTS'!C48&lt;'GEOMETRIC INPUTS'!F48),PI()/2 + ASIN((-'GEOMETRIC INPUTS'!C48+'GEOMETRIC INPUTS'!F48)/'Calculated Tab Properties'!E48),0) + IF(AND('GEOMETRIC INPUTS'!E48&lt;'GEOMETRIC INPUTS'!B48,'GEOMETRIC INPUTS'!C48&lt;'GEOMETRIC INPUTS'!F48),PI() + ACOS(('GEOMETRIC INPUTS'!C48-'GEOMETRIC INPUTS'!F48)/'Calculated Tab Properties'!E48),0) + IF(AND('GEOMETRIC INPUTS'!E48&lt;'GEOMETRIC INPUTS'!B48,'GEOMETRIC INPUTS'!C48&gt;'GEOMETRIC INPUTS'!F48),2*PI() - ACOS((-'GEOMETRIC INPUTS'!C48+'GEOMETRIC INPUTS'!F48)/'Calculated Tab Properties'!E48),0) + IF(AND('GEOMETRIC INPUTS'!E48='GEOMETRIC INPUTS'!B48,'GEOMETRIC INPUTS'!C48&gt;'GEOMETRIC INPUTS'!F48),0,0) + IF(AND('GEOMETRIC INPUTS'!E48&gt;'GEOMETRIC INPUTS'!B48,'GEOMETRIC INPUTS'!C48='GEOMETRIC INPUTS'!F48),PI()/2,0) + IF(AND('GEOMETRIC INPUTS'!E48='GEOMETRIC INPUTS'!B48,'GEOMETRIC INPUTS'!C48&lt;'GEOMETRIC INPUTS'!F48),PI(),0) + IF(AND('GEOMETRIC INPUTS'!E48&lt;'GEOMETRIC INPUTS'!B48,'GEOMETRIC INPUTS'!C48='GEOMETRIC INPUTS'!F48),3/2*PI(),0)</f>
        <v>4.2429836871335382</v>
      </c>
      <c r="D48">
        <f t="shared" si="0"/>
        <v>243.10505781560829</v>
      </c>
      <c r="E48">
        <f>SQRT(('GEOMETRIC INPUTS'!B48-'GEOMETRIC INPUTS'!E48)^2+('GEOMETRIC INPUTS'!C48-'GEOMETRIC INPUTS'!F48)^2+('GEOMETRIC INPUTS'!D48-'GEOMETRIC INPUTS'!G48)^2)</f>
        <v>5.4951794380423005</v>
      </c>
      <c r="F48">
        <f>SQRT(('GEOMETRIC INPUTS'!B48-'GEOMETRIC INPUTS'!N48)^2 + ('GEOMETRIC INPUTS'!C48-'GEOMETRIC INPUTS'!O48)^2 + ('GEOMETRIC INPUTS'!D48-'GEOMETRIC INPUTS'!P48)^2)</f>
        <v>3.5951794093490395</v>
      </c>
      <c r="G48">
        <f>SQRT(('GEOMETRIC INPUTS'!E48-'GEOMETRIC INPUTS'!N48)^2 + ('GEOMETRIC INPUTS'!F48-'GEOMETRIC INPUTS'!O48)^2 + ('GEOMETRIC INPUTS'!G48-'GEOMETRIC INPUTS'!P48)^2)</f>
        <v>1.900000028693261</v>
      </c>
      <c r="H48">
        <f>SQRT(('GEOMETRIC INPUTS'!H48-'GEOMETRIC INPUTS'!K48)^2 + ('GEOMETRIC INPUTS'!I48-'GEOMETRIC INPUTS'!L48)^2 + ('GEOMETRIC INPUTS'!J48-'GEOMETRIC INPUTS'!M48)^2)</f>
        <v>3.7603856131251265</v>
      </c>
      <c r="I48">
        <f>SQRT(('GEOMETRIC INPUTS'!K48-'GEOMETRIC INPUTS'!N48)^2 + ('GEOMETRIC INPUTS'!L48-'GEOMETRIC INPUTS'!O48)^2 + ('GEOMETRIC INPUTS'!M48-'GEOMETRIC INPUTS'!P48)^2)</f>
        <v>0.14999998348973537</v>
      </c>
      <c r="J48" s="20">
        <f>ASIN(('GEOMETRIC INPUTS'!M48-'GEOMETRIC INPUTS'!J48)/H48)</f>
        <v>0.56079588563298799</v>
      </c>
      <c r="K48" s="27">
        <f>IF('GT Data'!X50=TRUE,'GEOMETRIC INPUTS'!Q48*Loads!$B$2,'GEOMETRIC INPUTS'!Q48*Loads!$F$2)</f>
        <v>7.3388760000000008</v>
      </c>
      <c r="L48" s="27">
        <f>IF('GT Data'!X50=TRUE,F48*Loads!$B$3,F48*Loads!$F$3)</f>
        <v>0.46737332321537517</v>
      </c>
      <c r="M48" s="27">
        <f>IF('GT Data'!X50=TRUE,G48*Loads!$B$3,G48*Loads!$F$3)</f>
        <v>0.24700000373012393</v>
      </c>
      <c r="N48" s="27">
        <f>IF('GT Data'!X50=TRUE,H48*Loads!$B$3,H48*Loads!$F$3)</f>
        <v>0.48885012970626646</v>
      </c>
      <c r="O48" s="27">
        <f>IF('GT Data'!X50=TRUE,B48*Loads!$B$4,0)</f>
        <v>0</v>
      </c>
      <c r="P48" s="27">
        <f>IF('GT Data'!X50=TRUE,'GEOMETRIC INPUTS'!Q48*Loads!$B$1,'GEOMETRIC INPUTS'!Q48*Loads!$F$1)</f>
        <v>1.2396750000000001</v>
      </c>
      <c r="Q48">
        <v>-300</v>
      </c>
      <c r="R48">
        <f>'GEOMETRIC INPUTS'!R48/'GEOMETRIC INPUTS'!S48</f>
        <v>1</v>
      </c>
    </row>
    <row r="49" spans="1:18" x14ac:dyDescent="0.3">
      <c r="A49" t="str">
        <f>'GEOMETRIC INPUTS'!A49</f>
        <v>TAB_0_47</v>
      </c>
      <c r="B49">
        <f>'GT Data'!Z51</f>
        <v>2.5</v>
      </c>
      <c r="C49">
        <f>IF(AND('GEOMETRIC INPUTS'!E49&gt;'GEOMETRIC INPUTS'!B49,'GEOMETRIC INPUTS'!C49&gt;'GEOMETRIC INPUTS'!F49),ACOS(('GEOMETRIC INPUTS'!C49-'GEOMETRIC INPUTS'!F49)/'Calculated Tab Properties'!E49),0) + IF(AND('GEOMETRIC INPUTS'!E49&gt;'GEOMETRIC INPUTS'!B49,'GEOMETRIC INPUTS'!C49&lt;'GEOMETRIC INPUTS'!F49),PI()/2 + ASIN((-'GEOMETRIC INPUTS'!C49+'GEOMETRIC INPUTS'!F49)/'Calculated Tab Properties'!E49),0) + IF(AND('GEOMETRIC INPUTS'!E49&lt;'GEOMETRIC INPUTS'!B49,'GEOMETRIC INPUTS'!C49&lt;'GEOMETRIC INPUTS'!F49),PI() + ACOS(('GEOMETRIC INPUTS'!C49-'GEOMETRIC INPUTS'!F49)/'Calculated Tab Properties'!E49),0) + IF(AND('GEOMETRIC INPUTS'!E49&lt;'GEOMETRIC INPUTS'!B49,'GEOMETRIC INPUTS'!C49&gt;'GEOMETRIC INPUTS'!F49),2*PI() - ACOS((-'GEOMETRIC INPUTS'!C49+'GEOMETRIC INPUTS'!F49)/'Calculated Tab Properties'!E49),0) + IF(AND('GEOMETRIC INPUTS'!E49='GEOMETRIC INPUTS'!B49,'GEOMETRIC INPUTS'!C49&gt;'GEOMETRIC INPUTS'!F49),0,0) + IF(AND('GEOMETRIC INPUTS'!E49&gt;'GEOMETRIC INPUTS'!B49,'GEOMETRIC INPUTS'!C49='GEOMETRIC INPUTS'!F49),PI()/2,0) + IF(AND('GEOMETRIC INPUTS'!E49='GEOMETRIC INPUTS'!B49,'GEOMETRIC INPUTS'!C49&lt;'GEOMETRIC INPUTS'!F49),PI(),0) + IF(AND('GEOMETRIC INPUTS'!E49&lt;'GEOMETRIC INPUTS'!B49,'GEOMETRIC INPUTS'!C49='GEOMETRIC INPUTS'!F49),3/2*PI(),0)</f>
        <v>4.2429836870373574</v>
      </c>
      <c r="D49">
        <f t="shared" si="0"/>
        <v>243.10505781009752</v>
      </c>
      <c r="E49">
        <f>SQRT(('GEOMETRIC INPUTS'!B49-'GEOMETRIC INPUTS'!E49)^2+('GEOMETRIC INPUTS'!C49-'GEOMETRIC INPUTS'!F49)^2+('GEOMETRIC INPUTS'!D49-'GEOMETRIC INPUTS'!G49)^2)</f>
        <v>5.0951794226138505</v>
      </c>
      <c r="F49">
        <f>SQRT(('GEOMETRIC INPUTS'!B49-'GEOMETRIC INPUTS'!N49)^2 + ('GEOMETRIC INPUTS'!C49-'GEOMETRIC INPUTS'!O49)^2 + ('GEOMETRIC INPUTS'!D49-'GEOMETRIC INPUTS'!P49)^2)</f>
        <v>3.5951794093490395</v>
      </c>
      <c r="G49">
        <f>SQRT(('GEOMETRIC INPUTS'!E49-'GEOMETRIC INPUTS'!N49)^2 + ('GEOMETRIC INPUTS'!F49-'GEOMETRIC INPUTS'!O49)^2 + ('GEOMETRIC INPUTS'!G49-'GEOMETRIC INPUTS'!P49)^2)</f>
        <v>1.500000013264811</v>
      </c>
      <c r="H49">
        <f>SQRT(('GEOMETRIC INPUTS'!H49-'GEOMETRIC INPUTS'!K49)^2 + ('GEOMETRIC INPUTS'!I49-'GEOMETRIC INPUTS'!L49)^2 + ('GEOMETRIC INPUTS'!J49-'GEOMETRIC INPUTS'!M49)^2)</f>
        <v>3.7603856131251265</v>
      </c>
      <c r="I49">
        <f>SQRT(('GEOMETRIC INPUTS'!K49-'GEOMETRIC INPUTS'!N49)^2 + ('GEOMETRIC INPUTS'!L49-'GEOMETRIC INPUTS'!O49)^2 + ('GEOMETRIC INPUTS'!M49-'GEOMETRIC INPUTS'!P49)^2)</f>
        <v>0.14999998348973537</v>
      </c>
      <c r="J49" s="20">
        <f>ASIN(('GEOMETRIC INPUTS'!M49-'GEOMETRIC INPUTS'!J49)/H49)</f>
        <v>0.56079588563298799</v>
      </c>
      <c r="K49" s="27">
        <f>IF('GT Data'!X51=TRUE,'GEOMETRIC INPUTS'!Q49*Loads!$B$2,'GEOMETRIC INPUTS'!Q49*Loads!$F$2)</f>
        <v>0</v>
      </c>
      <c r="L49" s="27">
        <f>IF('GT Data'!X51=TRUE,F49*Loads!$B$3,F49*Loads!$F$3)</f>
        <v>0.46737332321537517</v>
      </c>
      <c r="M49" s="27">
        <f>IF('GT Data'!X51=TRUE,G49*Loads!$B$3,G49*Loads!$F$3)</f>
        <v>0.19500000172442544</v>
      </c>
      <c r="N49" s="27">
        <f>IF('GT Data'!X51=TRUE,H49*Loads!$B$3,H49*Loads!$F$3)</f>
        <v>0.48885012970626646</v>
      </c>
      <c r="O49" s="27">
        <f>IF('GT Data'!X51=TRUE,B49*Loads!$B$4,0)</f>
        <v>0</v>
      </c>
      <c r="P49" s="27">
        <f>IF('GT Data'!X51=TRUE,'GEOMETRIC INPUTS'!Q49*Loads!$B$1,'GEOMETRIC INPUTS'!Q49*Loads!$F$1)</f>
        <v>0</v>
      </c>
      <c r="Q49">
        <v>-300</v>
      </c>
      <c r="R49">
        <f>'GEOMETRIC INPUTS'!R49/'GEOMETRIC INPUTS'!S49</f>
        <v>1</v>
      </c>
    </row>
    <row r="50" spans="1:18" x14ac:dyDescent="0.3">
      <c r="A50" t="str">
        <f>'GEOMETRIC INPUTS'!A50</f>
        <v>TAB_0_48</v>
      </c>
      <c r="B50">
        <f>'GT Data'!Z52</f>
        <v>1.2533000000000001</v>
      </c>
      <c r="C50">
        <f>IF(AND('GEOMETRIC INPUTS'!E50&gt;'GEOMETRIC INPUTS'!B50,'GEOMETRIC INPUTS'!C50&gt;'GEOMETRIC INPUTS'!F50),ACOS(('GEOMETRIC INPUTS'!C50-'GEOMETRIC INPUTS'!F50)/'Calculated Tab Properties'!E50),0) + IF(AND('GEOMETRIC INPUTS'!E50&gt;'GEOMETRIC INPUTS'!B50,'GEOMETRIC INPUTS'!C50&lt;'GEOMETRIC INPUTS'!F50),PI()/2 + ASIN((-'GEOMETRIC INPUTS'!C50+'GEOMETRIC INPUTS'!F50)/'Calculated Tab Properties'!E50),0) + IF(AND('GEOMETRIC INPUTS'!E50&lt;'GEOMETRIC INPUTS'!B50,'GEOMETRIC INPUTS'!C50&lt;'GEOMETRIC INPUTS'!F50),PI() + ACOS(('GEOMETRIC INPUTS'!C50-'GEOMETRIC INPUTS'!F50)/'Calculated Tab Properties'!E50),0) + IF(AND('GEOMETRIC INPUTS'!E50&lt;'GEOMETRIC INPUTS'!B50,'GEOMETRIC INPUTS'!C50&gt;'GEOMETRIC INPUTS'!F50),2*PI() - ACOS((-'GEOMETRIC INPUTS'!C50+'GEOMETRIC INPUTS'!F50)/'Calculated Tab Properties'!E50),0) + IF(AND('GEOMETRIC INPUTS'!E50='GEOMETRIC INPUTS'!B50,'GEOMETRIC INPUTS'!C50&gt;'GEOMETRIC INPUTS'!F50),0,0) + IF(AND('GEOMETRIC INPUTS'!E50&gt;'GEOMETRIC INPUTS'!B50,'GEOMETRIC INPUTS'!C50='GEOMETRIC INPUTS'!F50),PI()/2,0) + IF(AND('GEOMETRIC INPUTS'!E50='GEOMETRIC INPUTS'!B50,'GEOMETRIC INPUTS'!C50&lt;'GEOMETRIC INPUTS'!F50),PI(),0) + IF(AND('GEOMETRIC INPUTS'!E50&lt;'GEOMETRIC INPUTS'!B50,'GEOMETRIC INPUTS'!C50='GEOMETRIC INPUTS'!F50),3/2*PI(),0)</f>
        <v>4.2429836871335382</v>
      </c>
      <c r="D50">
        <f t="shared" si="0"/>
        <v>243.10505781560829</v>
      </c>
      <c r="E50">
        <f>SQRT(('GEOMETRIC INPUTS'!B50-'GEOMETRIC INPUTS'!E50)^2+('GEOMETRIC INPUTS'!C50-'GEOMETRIC INPUTS'!F50)^2+('GEOMETRIC INPUTS'!D50-'GEOMETRIC INPUTS'!G50)^2)</f>
        <v>5.4951794380423005</v>
      </c>
      <c r="F50">
        <f>SQRT(('GEOMETRIC INPUTS'!B50-'GEOMETRIC INPUTS'!N50)^2 + ('GEOMETRIC INPUTS'!C50-'GEOMETRIC INPUTS'!O50)^2 + ('GEOMETRIC INPUTS'!D50-'GEOMETRIC INPUTS'!P50)^2)</f>
        <v>3.5951794093490395</v>
      </c>
      <c r="G50">
        <f>SQRT(('GEOMETRIC INPUTS'!E50-'GEOMETRIC INPUTS'!N50)^2 + ('GEOMETRIC INPUTS'!F50-'GEOMETRIC INPUTS'!O50)^2 + ('GEOMETRIC INPUTS'!G50-'GEOMETRIC INPUTS'!P50)^2)</f>
        <v>1.900000028693261</v>
      </c>
      <c r="H50">
        <f>SQRT(('GEOMETRIC INPUTS'!H50-'GEOMETRIC INPUTS'!K50)^2 + ('GEOMETRIC INPUTS'!I50-'GEOMETRIC INPUTS'!L50)^2 + ('GEOMETRIC INPUTS'!J50-'GEOMETRIC INPUTS'!M50)^2)</f>
        <v>3.7603856131251265</v>
      </c>
      <c r="I50">
        <f>SQRT(('GEOMETRIC INPUTS'!K50-'GEOMETRIC INPUTS'!N50)^2 + ('GEOMETRIC INPUTS'!L50-'GEOMETRIC INPUTS'!O50)^2 + ('GEOMETRIC INPUTS'!M50-'GEOMETRIC INPUTS'!P50)^2)</f>
        <v>0.14999998348973537</v>
      </c>
      <c r="J50" s="20">
        <f>ASIN(('GEOMETRIC INPUTS'!M50-'GEOMETRIC INPUTS'!J50)/H50)</f>
        <v>0.56079588563298799</v>
      </c>
      <c r="K50" s="27">
        <f>IF('GT Data'!X52=TRUE,'GEOMETRIC INPUTS'!Q50*Loads!$B$2,'GEOMETRIC INPUTS'!Q50*Loads!$F$2)</f>
        <v>0</v>
      </c>
      <c r="L50" s="27">
        <f>IF('GT Data'!X52=TRUE,F50*Loads!$B$3,F50*Loads!$F$3)</f>
        <v>0.46737332321537517</v>
      </c>
      <c r="M50" s="27">
        <f>IF('GT Data'!X52=TRUE,G50*Loads!$B$3,G50*Loads!$F$3)</f>
        <v>0.24700000373012393</v>
      </c>
      <c r="N50" s="27">
        <f>IF('GT Data'!X52=TRUE,H50*Loads!$B$3,H50*Loads!$F$3)</f>
        <v>0.48885012970626646</v>
      </c>
      <c r="O50" s="27">
        <f>IF('GT Data'!X52=TRUE,B50*Loads!$B$4,0)</f>
        <v>0</v>
      </c>
      <c r="P50" s="27">
        <f>IF('GT Data'!X52=TRUE,'GEOMETRIC INPUTS'!Q50*Loads!$B$1,'GEOMETRIC INPUTS'!Q50*Loads!$F$1)</f>
        <v>0</v>
      </c>
      <c r="Q50">
        <v>-300</v>
      </c>
      <c r="R50">
        <f>'GEOMETRIC INPUTS'!R50/'GEOMETRIC INPUTS'!S50</f>
        <v>1</v>
      </c>
    </row>
    <row r="51" spans="1:18" x14ac:dyDescent="0.3">
      <c r="A51" t="str">
        <f>'GEOMETRIC INPUTS'!A51</f>
        <v>TAB_0_49</v>
      </c>
      <c r="B51">
        <f>'GT Data'!Z53</f>
        <v>1.3532999999999999</v>
      </c>
      <c r="C51">
        <f>IF(AND('GEOMETRIC INPUTS'!E51&gt;'GEOMETRIC INPUTS'!B51,'GEOMETRIC INPUTS'!C51&gt;'GEOMETRIC INPUTS'!F51),ACOS(('GEOMETRIC INPUTS'!C51-'GEOMETRIC INPUTS'!F51)/'Calculated Tab Properties'!E51),0) + IF(AND('GEOMETRIC INPUTS'!E51&gt;'GEOMETRIC INPUTS'!B51,'GEOMETRIC INPUTS'!C51&lt;'GEOMETRIC INPUTS'!F51),PI()/2 + ASIN((-'GEOMETRIC INPUTS'!C51+'GEOMETRIC INPUTS'!F51)/'Calculated Tab Properties'!E51),0) + IF(AND('GEOMETRIC INPUTS'!E51&lt;'GEOMETRIC INPUTS'!B51,'GEOMETRIC INPUTS'!C51&lt;'GEOMETRIC INPUTS'!F51),PI() + ACOS(('GEOMETRIC INPUTS'!C51-'GEOMETRIC INPUTS'!F51)/'Calculated Tab Properties'!E51),0) + IF(AND('GEOMETRIC INPUTS'!E51&lt;'GEOMETRIC INPUTS'!B51,'GEOMETRIC INPUTS'!C51&gt;'GEOMETRIC INPUTS'!F51),2*PI() - ACOS((-'GEOMETRIC INPUTS'!C51+'GEOMETRIC INPUTS'!F51)/'Calculated Tab Properties'!E51),0) + IF(AND('GEOMETRIC INPUTS'!E51='GEOMETRIC INPUTS'!B51,'GEOMETRIC INPUTS'!C51&gt;'GEOMETRIC INPUTS'!F51),0,0) + IF(AND('GEOMETRIC INPUTS'!E51&gt;'GEOMETRIC INPUTS'!B51,'GEOMETRIC INPUTS'!C51='GEOMETRIC INPUTS'!F51),PI()/2,0) + IF(AND('GEOMETRIC INPUTS'!E51='GEOMETRIC INPUTS'!B51,'GEOMETRIC INPUTS'!C51&lt;'GEOMETRIC INPUTS'!F51),PI(),0) + IF(AND('GEOMETRIC INPUTS'!E51&lt;'GEOMETRIC INPUTS'!B51,'GEOMETRIC INPUTS'!C51='GEOMETRIC INPUTS'!F51),3/2*PI(),0)</f>
        <v>4.698289844686534</v>
      </c>
      <c r="D51">
        <f t="shared" si="0"/>
        <v>269.19217902971343</v>
      </c>
      <c r="E51">
        <f>SQRT(('GEOMETRIC INPUTS'!B51-'GEOMETRIC INPUTS'!E51)^2+('GEOMETRIC INPUTS'!C51-'GEOMETRIC INPUTS'!F51)^2+('GEOMETRIC INPUTS'!D51-'GEOMETRIC INPUTS'!G51)^2)</f>
        <v>5.3016637385472896</v>
      </c>
      <c r="F51">
        <f>SQRT(('GEOMETRIC INPUTS'!B51-'GEOMETRIC INPUTS'!N51)^2 + ('GEOMETRIC INPUTS'!C51-'GEOMETRIC INPUTS'!O51)^2 + ('GEOMETRIC INPUTS'!D51-'GEOMETRIC INPUTS'!P51)^2)</f>
        <v>3.2016637171550171</v>
      </c>
      <c r="G51">
        <f>SQRT(('GEOMETRIC INPUTS'!E51-'GEOMETRIC INPUTS'!N51)^2 + ('GEOMETRIC INPUTS'!F51-'GEOMETRIC INPUTS'!O51)^2 + ('GEOMETRIC INPUTS'!G51-'GEOMETRIC INPUTS'!P51)^2)</f>
        <v>2.100000021392272</v>
      </c>
      <c r="H51">
        <f>SQRT(('GEOMETRIC INPUTS'!H51-'GEOMETRIC INPUTS'!K51)^2 + ('GEOMETRIC INPUTS'!I51-'GEOMETRIC INPUTS'!L51)^2 + ('GEOMETRIC INPUTS'!J51-'GEOMETRIC INPUTS'!M51)^2)</f>
        <v>3.3103938264769983</v>
      </c>
      <c r="I51">
        <f>SQRT(('GEOMETRIC INPUTS'!K51-'GEOMETRIC INPUTS'!N51)^2 + ('GEOMETRIC INPUTS'!L51-'GEOMETRIC INPUTS'!O51)^2 + ('GEOMETRIC INPUTS'!M51-'GEOMETRIC INPUTS'!P51)^2)</f>
        <v>0.15000000867016849</v>
      </c>
      <c r="J51" s="20">
        <f>ASIN(('GEOMETRIC INPUTS'!M51-'GEOMETRIC INPUTS'!J51)/H51)</f>
        <v>0.64870845607421235</v>
      </c>
      <c r="K51" s="27">
        <f>IF('GT Data'!X53=TRUE,'GEOMETRIC INPUTS'!Q51*Loads!$B$2,'GEOMETRIC INPUTS'!Q51*Loads!$F$2)</f>
        <v>6.0486120000000012</v>
      </c>
      <c r="L51" s="27">
        <f>IF('GT Data'!X53=TRUE,F51*Loads!$B$3,F51*Loads!$F$3)</f>
        <v>0.41621628323015225</v>
      </c>
      <c r="M51" s="27">
        <f>IF('GT Data'!X53=TRUE,G51*Loads!$B$3,G51*Loads!$F$3)</f>
        <v>0.2730000027809954</v>
      </c>
      <c r="N51" s="27">
        <f>IF('GT Data'!X53=TRUE,H51*Loads!$B$3,H51*Loads!$F$3)</f>
        <v>0.43035119744200978</v>
      </c>
      <c r="O51" s="27">
        <f>IF('GT Data'!X53=TRUE,B51*Loads!$B$4,0)</f>
        <v>0</v>
      </c>
      <c r="P51" s="27">
        <f>IF('GT Data'!X53=TRUE,'GEOMETRIC INPUTS'!Q51*Loads!$B$1,'GEOMETRIC INPUTS'!Q51*Loads!$F$1)</f>
        <v>1.021725</v>
      </c>
      <c r="Q51">
        <v>-300</v>
      </c>
      <c r="R51">
        <f>'GEOMETRIC INPUTS'!R51/'GEOMETRIC INPUTS'!S51</f>
        <v>1</v>
      </c>
    </row>
    <row r="52" spans="1:18" x14ac:dyDescent="0.3">
      <c r="A52" t="str">
        <f>'GEOMETRIC INPUTS'!A52</f>
        <v>TAB_0_50</v>
      </c>
      <c r="B52">
        <f>'GT Data'!Z54</f>
        <v>2.5</v>
      </c>
      <c r="C52">
        <f>IF(AND('GEOMETRIC INPUTS'!E52&gt;'GEOMETRIC INPUTS'!B52,'GEOMETRIC INPUTS'!C52&gt;'GEOMETRIC INPUTS'!F52),ACOS(('GEOMETRIC INPUTS'!C52-'GEOMETRIC INPUTS'!F52)/'Calculated Tab Properties'!E52),0) + IF(AND('GEOMETRIC INPUTS'!E52&gt;'GEOMETRIC INPUTS'!B52,'GEOMETRIC INPUTS'!C52&lt;'GEOMETRIC INPUTS'!F52),PI()/2 + ASIN((-'GEOMETRIC INPUTS'!C52+'GEOMETRIC INPUTS'!F52)/'Calculated Tab Properties'!E52),0) + IF(AND('GEOMETRIC INPUTS'!E52&lt;'GEOMETRIC INPUTS'!B52,'GEOMETRIC INPUTS'!C52&lt;'GEOMETRIC INPUTS'!F52),PI() + ACOS(('GEOMETRIC INPUTS'!C52-'GEOMETRIC INPUTS'!F52)/'Calculated Tab Properties'!E52),0) + IF(AND('GEOMETRIC INPUTS'!E52&lt;'GEOMETRIC INPUTS'!B52,'GEOMETRIC INPUTS'!C52&gt;'GEOMETRIC INPUTS'!F52),2*PI() - ACOS((-'GEOMETRIC INPUTS'!C52+'GEOMETRIC INPUTS'!F52)/'Calculated Tab Properties'!E52),0) + IF(AND('GEOMETRIC INPUTS'!E52='GEOMETRIC INPUTS'!B52,'GEOMETRIC INPUTS'!C52&gt;'GEOMETRIC INPUTS'!F52),0,0) + IF(AND('GEOMETRIC INPUTS'!E52&gt;'GEOMETRIC INPUTS'!B52,'GEOMETRIC INPUTS'!C52='GEOMETRIC INPUTS'!F52),PI()/2,0) + IF(AND('GEOMETRIC INPUTS'!E52='GEOMETRIC INPUTS'!B52,'GEOMETRIC INPUTS'!C52&lt;'GEOMETRIC INPUTS'!F52),PI(),0) + IF(AND('GEOMETRIC INPUTS'!E52&lt;'GEOMETRIC INPUTS'!B52,'GEOMETRIC INPUTS'!C52='GEOMETRIC INPUTS'!F52),3/2*PI(),0)</f>
        <v>4.6982898443376699</v>
      </c>
      <c r="D52">
        <f t="shared" si="0"/>
        <v>269.19217900972501</v>
      </c>
      <c r="E52">
        <f>SQRT(('GEOMETRIC INPUTS'!B52-'GEOMETRIC INPUTS'!E52)^2+('GEOMETRIC INPUTS'!C52-'GEOMETRIC INPUTS'!F52)^2+('GEOMETRIC INPUTS'!D52-'GEOMETRIC INPUTS'!G52)^2)</f>
        <v>4.7016637038666227</v>
      </c>
      <c r="F52">
        <f>SQRT(('GEOMETRIC INPUTS'!B52-'GEOMETRIC INPUTS'!N52)^2 + ('GEOMETRIC INPUTS'!C52-'GEOMETRIC INPUTS'!O52)^2 + ('GEOMETRIC INPUTS'!D52-'GEOMETRIC INPUTS'!P52)^2)</f>
        <v>3.2016637171550171</v>
      </c>
      <c r="G52">
        <f>SQRT(('GEOMETRIC INPUTS'!E52-'GEOMETRIC INPUTS'!N52)^2 + ('GEOMETRIC INPUTS'!F52-'GEOMETRIC INPUTS'!O52)^2 + ('GEOMETRIC INPUTS'!G52-'GEOMETRIC INPUTS'!P52)^2)</f>
        <v>1.4999999867116052</v>
      </c>
      <c r="H52">
        <f>SQRT(('GEOMETRIC INPUTS'!H52-'GEOMETRIC INPUTS'!K52)^2 + ('GEOMETRIC INPUTS'!I52-'GEOMETRIC INPUTS'!L52)^2 + ('GEOMETRIC INPUTS'!J52-'GEOMETRIC INPUTS'!M52)^2)</f>
        <v>3.3103938264769983</v>
      </c>
      <c r="I52">
        <f>SQRT(('GEOMETRIC INPUTS'!K52-'GEOMETRIC INPUTS'!N52)^2 + ('GEOMETRIC INPUTS'!L52-'GEOMETRIC INPUTS'!O52)^2 + ('GEOMETRIC INPUTS'!M52-'GEOMETRIC INPUTS'!P52)^2)</f>
        <v>0.15000000867016849</v>
      </c>
      <c r="J52" s="20">
        <f>ASIN(('GEOMETRIC INPUTS'!M52-'GEOMETRIC INPUTS'!J52)/H52)</f>
        <v>0.64870845607421235</v>
      </c>
      <c r="K52" s="27">
        <f>IF('GT Data'!X54=TRUE,'GEOMETRIC INPUTS'!Q52*Loads!$B$2,'GEOMETRIC INPUTS'!Q52*Loads!$F$2)</f>
        <v>0</v>
      </c>
      <c r="L52" s="27">
        <f>IF('GT Data'!X54=TRUE,F52*Loads!$B$3,F52*Loads!$F$3)</f>
        <v>0.41621628323015225</v>
      </c>
      <c r="M52" s="27">
        <f>IF('GT Data'!X54=TRUE,G52*Loads!$B$3,G52*Loads!$F$3)</f>
        <v>0.19499999827250869</v>
      </c>
      <c r="N52" s="27">
        <f>IF('GT Data'!X54=TRUE,H52*Loads!$B$3,H52*Loads!$F$3)</f>
        <v>0.43035119744200978</v>
      </c>
      <c r="O52" s="27">
        <f>IF('GT Data'!X54=TRUE,B52*Loads!$B$4,0)</f>
        <v>0</v>
      </c>
      <c r="P52" s="27">
        <f>IF('GT Data'!X54=TRUE,'GEOMETRIC INPUTS'!Q52*Loads!$B$1,'GEOMETRIC INPUTS'!Q52*Loads!$F$1)</f>
        <v>0</v>
      </c>
      <c r="Q52">
        <v>-300</v>
      </c>
      <c r="R52">
        <f>'GEOMETRIC INPUTS'!R52/'GEOMETRIC INPUTS'!S52</f>
        <v>1</v>
      </c>
    </row>
    <row r="53" spans="1:18" x14ac:dyDescent="0.3">
      <c r="A53" t="str">
        <f>'GEOMETRIC INPUTS'!A53</f>
        <v>TAB_0_51</v>
      </c>
      <c r="B53">
        <f>'GT Data'!Z55</f>
        <v>1.7063999999999999</v>
      </c>
      <c r="C53">
        <f>IF(AND('GEOMETRIC INPUTS'!E53&gt;'GEOMETRIC INPUTS'!B53,'GEOMETRIC INPUTS'!C53&gt;'GEOMETRIC INPUTS'!F53),ACOS(('GEOMETRIC INPUTS'!C53-'GEOMETRIC INPUTS'!F53)/'Calculated Tab Properties'!E53),0) + IF(AND('GEOMETRIC INPUTS'!E53&gt;'GEOMETRIC INPUTS'!B53,'GEOMETRIC INPUTS'!C53&lt;'GEOMETRIC INPUTS'!F53),PI()/2 + ASIN((-'GEOMETRIC INPUTS'!C53+'GEOMETRIC INPUTS'!F53)/'Calculated Tab Properties'!E53),0) + IF(AND('GEOMETRIC INPUTS'!E53&lt;'GEOMETRIC INPUTS'!B53,'GEOMETRIC INPUTS'!C53&lt;'GEOMETRIC INPUTS'!F53),PI() + ACOS(('GEOMETRIC INPUTS'!C53-'GEOMETRIC INPUTS'!F53)/'Calculated Tab Properties'!E53),0) + IF(AND('GEOMETRIC INPUTS'!E53&lt;'GEOMETRIC INPUTS'!B53,'GEOMETRIC INPUTS'!C53&gt;'GEOMETRIC INPUTS'!F53),2*PI() - ACOS((-'GEOMETRIC INPUTS'!C53+'GEOMETRIC INPUTS'!F53)/'Calculated Tab Properties'!E53),0) + IF(AND('GEOMETRIC INPUTS'!E53='GEOMETRIC INPUTS'!B53,'GEOMETRIC INPUTS'!C53&gt;'GEOMETRIC INPUTS'!F53),0,0) + IF(AND('GEOMETRIC INPUTS'!E53&gt;'GEOMETRIC INPUTS'!B53,'GEOMETRIC INPUTS'!C53='GEOMETRIC INPUTS'!F53),PI()/2,0) + IF(AND('GEOMETRIC INPUTS'!E53='GEOMETRIC INPUTS'!B53,'GEOMETRIC INPUTS'!C53&lt;'GEOMETRIC INPUTS'!F53),PI(),0) + IF(AND('GEOMETRIC INPUTS'!E53&lt;'GEOMETRIC INPUTS'!B53,'GEOMETRIC INPUTS'!C53='GEOMETRIC INPUTS'!F53),3/2*PI(),0)</f>
        <v>4.6982898507586626</v>
      </c>
      <c r="D53">
        <f t="shared" si="0"/>
        <v>269.19217937762079</v>
      </c>
      <c r="E53">
        <f>SQRT(('GEOMETRIC INPUTS'!B53-'GEOMETRIC INPUTS'!E53)^2+('GEOMETRIC INPUTS'!C53-'GEOMETRIC INPUTS'!F53)^2+('GEOMETRIC INPUTS'!D53-'GEOMETRIC INPUTS'!G53)^2)</f>
        <v>5.501663716307533</v>
      </c>
      <c r="F53">
        <f>SQRT(('GEOMETRIC INPUTS'!B53-'GEOMETRIC INPUTS'!N53)^2 + ('GEOMETRIC INPUTS'!C53-'GEOMETRIC INPUTS'!O53)^2 + ('GEOMETRIC INPUTS'!D53-'GEOMETRIC INPUTS'!P53)^2)</f>
        <v>3.2016637171550171</v>
      </c>
      <c r="G53">
        <f>SQRT(('GEOMETRIC INPUTS'!E53-'GEOMETRIC INPUTS'!N53)^2 + ('GEOMETRIC INPUTS'!F53-'GEOMETRIC INPUTS'!O53)^2 + ('GEOMETRIC INPUTS'!G53-'GEOMETRIC INPUTS'!P53)^2)</f>
        <v>2.2999999991525164</v>
      </c>
      <c r="H53">
        <f>SQRT(('GEOMETRIC INPUTS'!H53-'GEOMETRIC INPUTS'!K53)^2 + ('GEOMETRIC INPUTS'!I53-'GEOMETRIC INPUTS'!L53)^2 + ('GEOMETRIC INPUTS'!J53-'GEOMETRIC INPUTS'!M53)^2)</f>
        <v>3.3103938264769983</v>
      </c>
      <c r="I53">
        <f>SQRT(('GEOMETRIC INPUTS'!K53-'GEOMETRIC INPUTS'!N53)^2 + ('GEOMETRIC INPUTS'!L53-'GEOMETRIC INPUTS'!O53)^2 + ('GEOMETRIC INPUTS'!M53-'GEOMETRIC INPUTS'!P53)^2)</f>
        <v>0.15000000867016849</v>
      </c>
      <c r="J53" s="20">
        <f>ASIN(('GEOMETRIC INPUTS'!M53-'GEOMETRIC INPUTS'!J53)/H53)</f>
        <v>0.64870845607421235</v>
      </c>
      <c r="K53" s="27">
        <f>IF('GT Data'!X55=TRUE,'GEOMETRIC INPUTS'!Q53*Loads!$B$2,'GEOMETRIC INPUTS'!Q53*Loads!$F$2)</f>
        <v>0</v>
      </c>
      <c r="L53" s="27">
        <f>IF('GT Data'!X55=TRUE,F53*Loads!$B$3,F53*Loads!$F$3)</f>
        <v>0.41621628323015225</v>
      </c>
      <c r="M53" s="27">
        <f>IF('GT Data'!X55=TRUE,G53*Loads!$B$3,G53*Loads!$F$3)</f>
        <v>0.29899999988982712</v>
      </c>
      <c r="N53" s="27">
        <f>IF('GT Data'!X55=TRUE,H53*Loads!$B$3,H53*Loads!$F$3)</f>
        <v>0.43035119744200978</v>
      </c>
      <c r="O53" s="27">
        <f>IF('GT Data'!X55=TRUE,B53*Loads!$B$4,0)</f>
        <v>0</v>
      </c>
      <c r="P53" s="27">
        <f>IF('GT Data'!X55=TRUE,'GEOMETRIC INPUTS'!Q53*Loads!$B$1,'GEOMETRIC INPUTS'!Q53*Loads!$F$1)</f>
        <v>0</v>
      </c>
      <c r="Q53">
        <v>-300</v>
      </c>
      <c r="R53">
        <f>'GEOMETRIC INPUTS'!R53/'GEOMETRIC INPUTS'!S53</f>
        <v>1</v>
      </c>
    </row>
    <row r="54" spans="1:18" x14ac:dyDescent="0.3">
      <c r="A54" t="str">
        <f>'GEOMETRIC INPUTS'!A54</f>
        <v>TAB_0_52</v>
      </c>
      <c r="B54">
        <f>'GT Data'!Z56</f>
        <v>1.9064000000000001</v>
      </c>
      <c r="C54">
        <f>IF(AND('GEOMETRIC INPUTS'!E54&gt;'GEOMETRIC INPUTS'!B54,'GEOMETRIC INPUTS'!C54&gt;'GEOMETRIC INPUTS'!F54),ACOS(('GEOMETRIC INPUTS'!C54-'GEOMETRIC INPUTS'!F54)/'Calculated Tab Properties'!E54),0) + IF(AND('GEOMETRIC INPUTS'!E54&gt;'GEOMETRIC INPUTS'!B54,'GEOMETRIC INPUTS'!C54&lt;'GEOMETRIC INPUTS'!F54),PI()/2 + ASIN((-'GEOMETRIC INPUTS'!C54+'GEOMETRIC INPUTS'!F54)/'Calculated Tab Properties'!E54),0) + IF(AND('GEOMETRIC INPUTS'!E54&lt;'GEOMETRIC INPUTS'!B54,'GEOMETRIC INPUTS'!C54&lt;'GEOMETRIC INPUTS'!F54),PI() + ACOS(('GEOMETRIC INPUTS'!C54-'GEOMETRIC INPUTS'!F54)/'Calculated Tab Properties'!E54),0) + IF(AND('GEOMETRIC INPUTS'!E54&lt;'GEOMETRIC INPUTS'!B54,'GEOMETRIC INPUTS'!C54&gt;'GEOMETRIC INPUTS'!F54),2*PI() - ACOS((-'GEOMETRIC INPUTS'!C54+'GEOMETRIC INPUTS'!F54)/'Calculated Tab Properties'!E54),0) + IF(AND('GEOMETRIC INPUTS'!E54='GEOMETRIC INPUTS'!B54,'GEOMETRIC INPUTS'!C54&gt;'GEOMETRIC INPUTS'!F54),0,0) + IF(AND('GEOMETRIC INPUTS'!E54&gt;'GEOMETRIC INPUTS'!B54,'GEOMETRIC INPUTS'!C54='GEOMETRIC INPUTS'!F54),PI()/2,0) + IF(AND('GEOMETRIC INPUTS'!E54='GEOMETRIC INPUTS'!B54,'GEOMETRIC INPUTS'!C54&lt;'GEOMETRIC INPUTS'!F54),PI(),0) + IF(AND('GEOMETRIC INPUTS'!E54&lt;'GEOMETRIC INPUTS'!B54,'GEOMETRIC INPUTS'!C54='GEOMETRIC INPUTS'!F54),3/2*PI(),0)</f>
        <v>5.195931769842697</v>
      </c>
      <c r="D54">
        <f t="shared" si="0"/>
        <v>297.70496104992679</v>
      </c>
      <c r="E54">
        <f>SQRT(('GEOMETRIC INPUTS'!B54-'GEOMETRIC INPUTS'!E54)^2+('GEOMETRIC INPUTS'!C54-'GEOMETRIC INPUTS'!F54)^2+('GEOMETRIC INPUTS'!D54-'GEOMETRIC INPUTS'!G54)^2)</f>
        <v>6.5888910301909904</v>
      </c>
      <c r="F54">
        <f>SQRT(('GEOMETRIC INPUTS'!B54-'GEOMETRIC INPUTS'!N54)^2 + ('GEOMETRIC INPUTS'!C54-'GEOMETRIC INPUTS'!O54)^2 + ('GEOMETRIC INPUTS'!D54-'GEOMETRIC INPUTS'!P54)^2)</f>
        <v>4.0888910448538303</v>
      </c>
      <c r="G54">
        <f>SQRT(('GEOMETRIC INPUTS'!E54-'GEOMETRIC INPUTS'!N54)^2 + ('GEOMETRIC INPUTS'!F54-'GEOMETRIC INPUTS'!O54)^2 + ('GEOMETRIC INPUTS'!G54-'GEOMETRIC INPUTS'!P54)^2)</f>
        <v>2.4999999853371611</v>
      </c>
      <c r="H54">
        <f>SQRT(('GEOMETRIC INPUTS'!H54-'GEOMETRIC INPUTS'!K54)^2 + ('GEOMETRIC INPUTS'!I54-'GEOMETRIC INPUTS'!L54)^2 + ('GEOMETRIC INPUTS'!J54-'GEOMETRIC INPUTS'!M54)^2)</f>
        <v>3.999265183611024</v>
      </c>
      <c r="I54">
        <f>SQRT(('GEOMETRIC INPUTS'!K54-'GEOMETRIC INPUTS'!N54)^2 + ('GEOMETRIC INPUTS'!L54-'GEOMETRIC INPUTS'!O54)^2 + ('GEOMETRIC INPUTS'!M54-'GEOMETRIC INPUTS'!P54)^2)</f>
        <v>0.14999999185946503</v>
      </c>
      <c r="J54" s="20">
        <f>ASIN(('GEOMETRIC INPUTS'!M54-'GEOMETRIC INPUTS'!J54)/H54)</f>
        <v>0.52370485994474258</v>
      </c>
      <c r="K54" s="27">
        <f>IF('GT Data'!X56=TRUE,'GEOMETRIC INPUTS'!Q54*Loads!$B$2,'GEOMETRIC INPUTS'!Q54*Loads!$F$2)</f>
        <v>37.133496000000008</v>
      </c>
      <c r="L54" s="27">
        <f>IF('GT Data'!X56=TRUE,F54*Loads!$B$3,F54*Loads!$F$3)</f>
        <v>0.53155583583099797</v>
      </c>
      <c r="M54" s="27">
        <f>IF('GT Data'!X56=TRUE,G54*Loads!$B$3,G54*Loads!$F$3)</f>
        <v>0.32499999809383096</v>
      </c>
      <c r="N54" s="27">
        <f>IF('GT Data'!X56=TRUE,H54*Loads!$B$3,H54*Loads!$F$3)</f>
        <v>0.51990447386943317</v>
      </c>
      <c r="O54" s="27">
        <f>IF('GT Data'!X56=TRUE,B54*Loads!$B$4,0)</f>
        <v>0</v>
      </c>
      <c r="P54" s="27">
        <f>IF('GT Data'!X56=TRUE,'GEOMETRIC INPUTS'!Q54*Loads!$B$1,'GEOMETRIC INPUTS'!Q54*Loads!$F$1)</f>
        <v>6.2725500000000007</v>
      </c>
      <c r="Q54">
        <v>-300</v>
      </c>
      <c r="R54">
        <f>'GEOMETRIC INPUTS'!R54/'GEOMETRIC INPUTS'!S54</f>
        <v>1</v>
      </c>
    </row>
    <row r="55" spans="1:18" x14ac:dyDescent="0.3">
      <c r="A55" t="str">
        <f>'GEOMETRIC INPUTS'!A55</f>
        <v>TAB_0_53</v>
      </c>
      <c r="B55">
        <f>'GT Data'!Z57</f>
        <v>2.5</v>
      </c>
      <c r="C55">
        <f>IF(AND('GEOMETRIC INPUTS'!E55&gt;'GEOMETRIC INPUTS'!B55,'GEOMETRIC INPUTS'!C55&gt;'GEOMETRIC INPUTS'!F55),ACOS(('GEOMETRIC INPUTS'!C55-'GEOMETRIC INPUTS'!F55)/'Calculated Tab Properties'!E55),0) + IF(AND('GEOMETRIC INPUTS'!E55&gt;'GEOMETRIC INPUTS'!B55,'GEOMETRIC INPUTS'!C55&lt;'GEOMETRIC INPUTS'!F55),PI()/2 + ASIN((-'GEOMETRIC INPUTS'!C55+'GEOMETRIC INPUTS'!F55)/'Calculated Tab Properties'!E55),0) + IF(AND('GEOMETRIC INPUTS'!E55&lt;'GEOMETRIC INPUTS'!B55,'GEOMETRIC INPUTS'!C55&lt;'GEOMETRIC INPUTS'!F55),PI() + ACOS(('GEOMETRIC INPUTS'!C55-'GEOMETRIC INPUTS'!F55)/'Calculated Tab Properties'!E55),0) + IF(AND('GEOMETRIC INPUTS'!E55&lt;'GEOMETRIC INPUTS'!B55,'GEOMETRIC INPUTS'!C55&gt;'GEOMETRIC INPUTS'!F55),2*PI() - ACOS((-'GEOMETRIC INPUTS'!C55+'GEOMETRIC INPUTS'!F55)/'Calculated Tab Properties'!E55),0) + IF(AND('GEOMETRIC INPUTS'!E55='GEOMETRIC INPUTS'!B55,'GEOMETRIC INPUTS'!C55&gt;'GEOMETRIC INPUTS'!F55),0,0) + IF(AND('GEOMETRIC INPUTS'!E55&gt;'GEOMETRIC INPUTS'!B55,'GEOMETRIC INPUTS'!C55='GEOMETRIC INPUTS'!F55),PI()/2,0) + IF(AND('GEOMETRIC INPUTS'!E55='GEOMETRIC INPUTS'!B55,'GEOMETRIC INPUTS'!C55&lt;'GEOMETRIC INPUTS'!F55),PI(),0) + IF(AND('GEOMETRIC INPUTS'!E55&lt;'GEOMETRIC INPUTS'!B55,'GEOMETRIC INPUTS'!C55='GEOMETRIC INPUTS'!F55),3/2*PI(),0)</f>
        <v>5.1959317732116022</v>
      </c>
      <c r="D55">
        <f t="shared" si="0"/>
        <v>297.70496124295084</v>
      </c>
      <c r="E55">
        <f>SQRT(('GEOMETRIC INPUTS'!B55-'GEOMETRIC INPUTS'!E55)^2+('GEOMETRIC INPUTS'!C55-'GEOMETRIC INPUTS'!F55)^2+('GEOMETRIC INPUTS'!D55-'GEOMETRIC INPUTS'!G55)^2)</f>
        <v>5.5888910099403635</v>
      </c>
      <c r="F55">
        <f>SQRT(('GEOMETRIC INPUTS'!B55-'GEOMETRIC INPUTS'!N55)^2 + ('GEOMETRIC INPUTS'!C55-'GEOMETRIC INPUTS'!O55)^2 + ('GEOMETRIC INPUTS'!D55-'GEOMETRIC INPUTS'!P55)^2)</f>
        <v>4.0888910448538303</v>
      </c>
      <c r="G55">
        <f>SQRT(('GEOMETRIC INPUTS'!E55-'GEOMETRIC INPUTS'!N55)^2 + ('GEOMETRIC INPUTS'!F55-'GEOMETRIC INPUTS'!O55)^2 + ('GEOMETRIC INPUTS'!G55-'GEOMETRIC INPUTS'!P55)^2)</f>
        <v>1.4999999650865348</v>
      </c>
      <c r="H55">
        <f>SQRT(('GEOMETRIC INPUTS'!H55-'GEOMETRIC INPUTS'!K55)^2 + ('GEOMETRIC INPUTS'!I55-'GEOMETRIC INPUTS'!L55)^2 + ('GEOMETRIC INPUTS'!J55-'GEOMETRIC INPUTS'!M55)^2)</f>
        <v>3.999265183611024</v>
      </c>
      <c r="I55">
        <f>SQRT(('GEOMETRIC INPUTS'!K55-'GEOMETRIC INPUTS'!N55)^2 + ('GEOMETRIC INPUTS'!L55-'GEOMETRIC INPUTS'!O55)^2 + ('GEOMETRIC INPUTS'!M55-'GEOMETRIC INPUTS'!P55)^2)</f>
        <v>0.14999999185946503</v>
      </c>
      <c r="J55" s="20">
        <f>ASIN(('GEOMETRIC INPUTS'!M55-'GEOMETRIC INPUTS'!J55)/H55)</f>
        <v>0.52370485994474258</v>
      </c>
      <c r="K55" s="27">
        <f>IF('GT Data'!X57=TRUE,'GEOMETRIC INPUTS'!Q55*Loads!$B$2,'GEOMETRIC INPUTS'!Q55*Loads!$F$2)</f>
        <v>0</v>
      </c>
      <c r="L55" s="27">
        <f>IF('GT Data'!X57=TRUE,F55*Loads!$B$3,F55*Loads!$F$3)</f>
        <v>0.53155583583099797</v>
      </c>
      <c r="M55" s="27">
        <f>IF('GT Data'!X57=TRUE,G55*Loads!$B$3,G55*Loads!$F$3)</f>
        <v>0.19499999546124952</v>
      </c>
      <c r="N55" s="27">
        <f>IF('GT Data'!X57=TRUE,H55*Loads!$B$3,H55*Loads!$F$3)</f>
        <v>0.51990447386943317</v>
      </c>
      <c r="O55" s="27">
        <f>IF('GT Data'!X57=TRUE,B55*Loads!$B$4,0)</f>
        <v>0</v>
      </c>
      <c r="P55" s="27">
        <f>IF('GT Data'!X57=TRUE,'GEOMETRIC INPUTS'!Q55*Loads!$B$1,'GEOMETRIC INPUTS'!Q55*Loads!$F$1)</f>
        <v>0</v>
      </c>
      <c r="Q55">
        <v>-300</v>
      </c>
      <c r="R55">
        <f>'GEOMETRIC INPUTS'!R55/'GEOMETRIC INPUTS'!S55</f>
        <v>1</v>
      </c>
    </row>
    <row r="56" spans="1:18" x14ac:dyDescent="0.3">
      <c r="A56" t="str">
        <f>'GEOMETRIC INPUTS'!A56</f>
        <v>TAB_0_54</v>
      </c>
      <c r="B56">
        <f>'GT Data'!Z58</f>
        <v>2.5</v>
      </c>
      <c r="C56">
        <f>IF(AND('GEOMETRIC INPUTS'!E56&gt;'GEOMETRIC INPUTS'!B56,'GEOMETRIC INPUTS'!C56&gt;'GEOMETRIC INPUTS'!F56),ACOS(('GEOMETRIC INPUTS'!C56-'GEOMETRIC INPUTS'!F56)/'Calculated Tab Properties'!E56),0) + IF(AND('GEOMETRIC INPUTS'!E56&gt;'GEOMETRIC INPUTS'!B56,'GEOMETRIC INPUTS'!C56&lt;'GEOMETRIC INPUTS'!F56),PI()/2 + ASIN((-'GEOMETRIC INPUTS'!C56+'GEOMETRIC INPUTS'!F56)/'Calculated Tab Properties'!E56),0) + IF(AND('GEOMETRIC INPUTS'!E56&lt;'GEOMETRIC INPUTS'!B56,'GEOMETRIC INPUTS'!C56&lt;'GEOMETRIC INPUTS'!F56),PI() + ACOS(('GEOMETRIC INPUTS'!C56-'GEOMETRIC INPUTS'!F56)/'Calculated Tab Properties'!E56),0) + IF(AND('GEOMETRIC INPUTS'!E56&lt;'GEOMETRIC INPUTS'!B56,'GEOMETRIC INPUTS'!C56&gt;'GEOMETRIC INPUTS'!F56),2*PI() - ACOS((-'GEOMETRIC INPUTS'!C56+'GEOMETRIC INPUTS'!F56)/'Calculated Tab Properties'!E56),0) + IF(AND('GEOMETRIC INPUTS'!E56='GEOMETRIC INPUTS'!B56,'GEOMETRIC INPUTS'!C56&gt;'GEOMETRIC INPUTS'!F56),0,0) + IF(AND('GEOMETRIC INPUTS'!E56&gt;'GEOMETRIC INPUTS'!B56,'GEOMETRIC INPUTS'!C56='GEOMETRIC INPUTS'!F56),PI()/2,0) + IF(AND('GEOMETRIC INPUTS'!E56='GEOMETRIC INPUTS'!B56,'GEOMETRIC INPUTS'!C56&lt;'GEOMETRIC INPUTS'!F56),PI(),0) + IF(AND('GEOMETRIC INPUTS'!E56&lt;'GEOMETRIC INPUTS'!B56,'GEOMETRIC INPUTS'!C56='GEOMETRIC INPUTS'!F56),3/2*PI(),0)</f>
        <v>5.1959317732116022</v>
      </c>
      <c r="D56">
        <f t="shared" si="0"/>
        <v>297.70496124295084</v>
      </c>
      <c r="E56">
        <f>SQRT(('GEOMETRIC INPUTS'!B56-'GEOMETRIC INPUTS'!E56)^2+('GEOMETRIC INPUTS'!C56-'GEOMETRIC INPUTS'!F56)^2+('GEOMETRIC INPUTS'!D56-'GEOMETRIC INPUTS'!G56)^2)</f>
        <v>5.5888910099403635</v>
      </c>
      <c r="F56">
        <f>SQRT(('GEOMETRIC INPUTS'!B56-'GEOMETRIC INPUTS'!N56)^2 + ('GEOMETRIC INPUTS'!C56-'GEOMETRIC INPUTS'!O56)^2 + ('GEOMETRIC INPUTS'!D56-'GEOMETRIC INPUTS'!P56)^2)</f>
        <v>4.0888910448538303</v>
      </c>
      <c r="G56">
        <f>SQRT(('GEOMETRIC INPUTS'!E56-'GEOMETRIC INPUTS'!N56)^2 + ('GEOMETRIC INPUTS'!F56-'GEOMETRIC INPUTS'!O56)^2 + ('GEOMETRIC INPUTS'!G56-'GEOMETRIC INPUTS'!P56)^2)</f>
        <v>1.4999999650865348</v>
      </c>
      <c r="H56">
        <f>SQRT(('GEOMETRIC INPUTS'!H56-'GEOMETRIC INPUTS'!K56)^2 + ('GEOMETRIC INPUTS'!I56-'GEOMETRIC INPUTS'!L56)^2 + ('GEOMETRIC INPUTS'!J56-'GEOMETRIC INPUTS'!M56)^2)</f>
        <v>3.999265183611024</v>
      </c>
      <c r="I56">
        <f>SQRT(('GEOMETRIC INPUTS'!K56-'GEOMETRIC INPUTS'!N56)^2 + ('GEOMETRIC INPUTS'!L56-'GEOMETRIC INPUTS'!O56)^2 + ('GEOMETRIC INPUTS'!M56-'GEOMETRIC INPUTS'!P56)^2)</f>
        <v>0.14999999185946503</v>
      </c>
      <c r="J56" s="20">
        <f>ASIN(('GEOMETRIC INPUTS'!M56-'GEOMETRIC INPUTS'!J56)/H56)</f>
        <v>0.52370485994474258</v>
      </c>
      <c r="K56" s="27">
        <f>IF('GT Data'!X58=TRUE,'GEOMETRIC INPUTS'!Q56*Loads!$B$2,'GEOMETRIC INPUTS'!Q56*Loads!$F$2)</f>
        <v>0</v>
      </c>
      <c r="L56" s="27">
        <f>IF('GT Data'!X58=TRUE,F56*Loads!$B$3,F56*Loads!$F$3)</f>
        <v>0.53155583583099797</v>
      </c>
      <c r="M56" s="27">
        <f>IF('GT Data'!X58=TRUE,G56*Loads!$B$3,G56*Loads!$F$3)</f>
        <v>0.19499999546124952</v>
      </c>
      <c r="N56" s="27">
        <f>IF('GT Data'!X58=TRUE,H56*Loads!$B$3,H56*Loads!$F$3)</f>
        <v>0.51990447386943317</v>
      </c>
      <c r="O56" s="27">
        <f>IF('GT Data'!X58=TRUE,B56*Loads!$B$4,0)</f>
        <v>0</v>
      </c>
      <c r="P56" s="27">
        <f>IF('GT Data'!X58=TRUE,'GEOMETRIC INPUTS'!Q56*Loads!$B$1,'GEOMETRIC INPUTS'!Q56*Loads!$F$1)</f>
        <v>0</v>
      </c>
      <c r="Q56">
        <v>-300</v>
      </c>
      <c r="R56">
        <f>'GEOMETRIC INPUTS'!R56/'GEOMETRIC INPUTS'!S56</f>
        <v>1</v>
      </c>
    </row>
    <row r="57" spans="1:18" x14ac:dyDescent="0.3">
      <c r="A57" t="str">
        <f>'GEOMETRIC INPUTS'!A57</f>
        <v>TAB_1_55</v>
      </c>
      <c r="B57">
        <f>'GT Data'!Z59</f>
        <v>1.1136999999999999</v>
      </c>
      <c r="C57">
        <f>IF(AND('GEOMETRIC INPUTS'!E57&gt;'GEOMETRIC INPUTS'!B57,'GEOMETRIC INPUTS'!C57&gt;'GEOMETRIC INPUTS'!F57),ACOS(('GEOMETRIC INPUTS'!C57-'GEOMETRIC INPUTS'!F57)/'Calculated Tab Properties'!E57),0) + IF(AND('GEOMETRIC INPUTS'!E57&gt;'GEOMETRIC INPUTS'!B57,'GEOMETRIC INPUTS'!C57&lt;'GEOMETRIC INPUTS'!F57),PI()/2 + ASIN((-'GEOMETRIC INPUTS'!C57+'GEOMETRIC INPUTS'!F57)/'Calculated Tab Properties'!E57),0) + IF(AND('GEOMETRIC INPUTS'!E57&lt;'GEOMETRIC INPUTS'!B57,'GEOMETRIC INPUTS'!C57&lt;'GEOMETRIC INPUTS'!F57),PI() + ACOS(('GEOMETRIC INPUTS'!C57-'GEOMETRIC INPUTS'!F57)/'Calculated Tab Properties'!E57),0) + IF(AND('GEOMETRIC INPUTS'!E57&lt;'GEOMETRIC INPUTS'!B57,'GEOMETRIC INPUTS'!C57&gt;'GEOMETRIC INPUTS'!F57),2*PI() - ACOS((-'GEOMETRIC INPUTS'!C57+'GEOMETRIC INPUTS'!F57)/'Calculated Tab Properties'!E57),0) + IF(AND('GEOMETRIC INPUTS'!E57='GEOMETRIC INPUTS'!B57,'GEOMETRIC INPUTS'!C57&gt;'GEOMETRIC INPUTS'!F57),0,0) + IF(AND('GEOMETRIC INPUTS'!E57&gt;'GEOMETRIC INPUTS'!B57,'GEOMETRIC INPUTS'!C57='GEOMETRIC INPUTS'!F57),PI()/2,0) + IF(AND('GEOMETRIC INPUTS'!E57='GEOMETRIC INPUTS'!B57,'GEOMETRIC INPUTS'!C57&lt;'GEOMETRIC INPUTS'!F57),PI(),0) + IF(AND('GEOMETRIC INPUTS'!E57&lt;'GEOMETRIC INPUTS'!B57,'GEOMETRIC INPUTS'!C57='GEOMETRIC INPUTS'!F57),3/2*PI(),0)</f>
        <v>3.7021416825221309</v>
      </c>
      <c r="D57">
        <f t="shared" si="0"/>
        <v>212.11709356797962</v>
      </c>
      <c r="E57">
        <f>SQRT(('GEOMETRIC INPUTS'!B57-'GEOMETRIC INPUTS'!E57)^2+('GEOMETRIC INPUTS'!C57-'GEOMETRIC INPUTS'!F57)^2+('GEOMETRIC INPUTS'!D57-'GEOMETRIC INPUTS'!G57)^2)</f>
        <v>3.7719147024365673</v>
      </c>
      <c r="F57">
        <f>SQRT(('GEOMETRIC INPUTS'!B57-'GEOMETRIC INPUTS'!N57)^2 + ('GEOMETRIC INPUTS'!C57-'GEOMETRIC INPUTS'!O57)^2 + ('GEOMETRIC INPUTS'!D57-'GEOMETRIC INPUTS'!P57)^2)</f>
        <v>1.6719147791082953</v>
      </c>
      <c r="G57">
        <f>SQRT(('GEOMETRIC INPUTS'!E57-'GEOMETRIC INPUTS'!N57)^2 + ('GEOMETRIC INPUTS'!F57-'GEOMETRIC INPUTS'!O57)^2 + ('GEOMETRIC INPUTS'!G57-'GEOMETRIC INPUTS'!P57)^2)</f>
        <v>2.0999999233282742</v>
      </c>
      <c r="H57">
        <f>SQRT(('GEOMETRIC INPUTS'!H57-'GEOMETRIC INPUTS'!K57)^2 + ('GEOMETRIC INPUTS'!I57-'GEOMETRIC INPUTS'!L57)^2 + ('GEOMETRIC INPUTS'!J57-'GEOMETRIC INPUTS'!M57)^2)</f>
        <v>2.5132097521083634</v>
      </c>
      <c r="I57">
        <f>SQRT(('GEOMETRIC INPUTS'!K57-'GEOMETRIC INPUTS'!N57)^2 + ('GEOMETRIC INPUTS'!L57-'GEOMETRIC INPUTS'!O57)^2 + ('GEOMETRIC INPUTS'!M57-'GEOMETRIC INPUTS'!P57)^2)</f>
        <v>0.15000000211846631</v>
      </c>
      <c r="J57" s="20">
        <f>ASIN(('GEOMETRIC INPUTS'!M57-'GEOMETRIC INPUTS'!J57)/H57)</f>
        <v>0.9203194317119473</v>
      </c>
      <c r="K57" s="27">
        <f>IF('GT Data'!X59=TRUE,'GEOMETRIC INPUTS'!Q57*Loads!$B$2,'GEOMETRIC INPUTS'!Q57*Loads!$F$2)</f>
        <v>68.218823999999998</v>
      </c>
      <c r="L57" s="27">
        <f>IF('GT Data'!X59=TRUE,F57*Loads!$B$3,F57*Loads!$F$3)</f>
        <v>0.2173489212840784</v>
      </c>
      <c r="M57" s="27">
        <f>IF('GT Data'!X59=TRUE,G57*Loads!$B$3,G57*Loads!$F$3)</f>
        <v>0.27299999003267567</v>
      </c>
      <c r="N57" s="27">
        <f>IF('GT Data'!X59=TRUE,H57*Loads!$B$3,H57*Loads!$F$3)</f>
        <v>0.32671726777408727</v>
      </c>
      <c r="O57" s="27">
        <f>IF('GT Data'!X59=TRUE,B57*Loads!$B$4,0)</f>
        <v>0</v>
      </c>
      <c r="P57" s="27">
        <f>IF('GT Data'!X59=TRUE,'GEOMETRIC INPUTS'!Q57*Loads!$B$1,'GEOMETRIC INPUTS'!Q57*Loads!$F$1)</f>
        <v>11.52345</v>
      </c>
      <c r="Q57">
        <v>-300</v>
      </c>
      <c r="R57">
        <f>'GEOMETRIC INPUTS'!R57/'GEOMETRIC INPUTS'!S57</f>
        <v>1</v>
      </c>
    </row>
    <row r="58" spans="1:18" x14ac:dyDescent="0.3">
      <c r="A58" t="str">
        <f>'GEOMETRIC INPUTS'!A58</f>
        <v>TAB_1_56</v>
      </c>
      <c r="B58">
        <f>'GT Data'!Z60</f>
        <v>1.7557</v>
      </c>
      <c r="C58">
        <f>IF(AND('GEOMETRIC INPUTS'!E58&gt;'GEOMETRIC INPUTS'!B58,'GEOMETRIC INPUTS'!C58&gt;'GEOMETRIC INPUTS'!F58),ACOS(('GEOMETRIC INPUTS'!C58-'GEOMETRIC INPUTS'!F58)/'Calculated Tab Properties'!E58),0) + IF(AND('GEOMETRIC INPUTS'!E58&gt;'GEOMETRIC INPUTS'!B58,'GEOMETRIC INPUTS'!C58&lt;'GEOMETRIC INPUTS'!F58),PI()/2 + ASIN((-'GEOMETRIC INPUTS'!C58+'GEOMETRIC INPUTS'!F58)/'Calculated Tab Properties'!E58),0) + IF(AND('GEOMETRIC INPUTS'!E58&lt;'GEOMETRIC INPUTS'!B58,'GEOMETRIC INPUTS'!C58&lt;'GEOMETRIC INPUTS'!F58),PI() + ACOS(('GEOMETRIC INPUTS'!C58-'GEOMETRIC INPUTS'!F58)/'Calculated Tab Properties'!E58),0) + IF(AND('GEOMETRIC INPUTS'!E58&lt;'GEOMETRIC INPUTS'!B58,'GEOMETRIC INPUTS'!C58&gt;'GEOMETRIC INPUTS'!F58),2*PI() - ACOS((-'GEOMETRIC INPUTS'!C58+'GEOMETRIC INPUTS'!F58)/'Calculated Tab Properties'!E58),0) + IF(AND('GEOMETRIC INPUTS'!E58='GEOMETRIC INPUTS'!B58,'GEOMETRIC INPUTS'!C58&gt;'GEOMETRIC INPUTS'!F58),0,0) + IF(AND('GEOMETRIC INPUTS'!E58&gt;'GEOMETRIC INPUTS'!B58,'GEOMETRIC INPUTS'!C58='GEOMETRIC INPUTS'!F58),PI()/2,0) + IF(AND('GEOMETRIC INPUTS'!E58='GEOMETRIC INPUTS'!B58,'GEOMETRIC INPUTS'!C58&lt;'GEOMETRIC INPUTS'!F58),PI(),0) + IF(AND('GEOMETRIC INPUTS'!E58&lt;'GEOMETRIC INPUTS'!B58,'GEOMETRIC INPUTS'!C58='GEOMETRIC INPUTS'!F58),3/2*PI(),0)</f>
        <v>3.56317529092289</v>
      </c>
      <c r="D58">
        <f t="shared" si="0"/>
        <v>204.15490583518087</v>
      </c>
      <c r="E58">
        <f>SQRT(('GEOMETRIC INPUTS'!B58-'GEOMETRIC INPUTS'!E58)^2+('GEOMETRIC INPUTS'!C58-'GEOMETRIC INPUTS'!F58)^2+('GEOMETRIC INPUTS'!D58-'GEOMETRIC INPUTS'!G58)^2)</f>
        <v>3.8420448994238501</v>
      </c>
      <c r="F58">
        <f>SQRT(('GEOMETRIC INPUTS'!B58-'GEOMETRIC INPUTS'!N58)^2 + ('GEOMETRIC INPUTS'!C58-'GEOMETRIC INPUTS'!O58)^2 + ('GEOMETRIC INPUTS'!D58-'GEOMETRIC INPUTS'!P58)^2)</f>
        <v>0.54204491644815822</v>
      </c>
      <c r="G58">
        <f>SQRT(('GEOMETRIC INPUTS'!E58-'GEOMETRIC INPUTS'!N58)^2 + ('GEOMETRIC INPUTS'!F58-'GEOMETRIC INPUTS'!O58)^2 + ('GEOMETRIC INPUTS'!G58-'GEOMETRIC INPUTS'!P58)^2)</f>
        <v>3.2999999829756916</v>
      </c>
      <c r="H58">
        <f>SQRT(('GEOMETRIC INPUTS'!H58-'GEOMETRIC INPUTS'!K58)^2 + ('GEOMETRIC INPUTS'!I58-'GEOMETRIC INPUTS'!L58)^2 + ('GEOMETRIC INPUTS'!J58-'GEOMETRIC INPUTS'!M58)^2)</f>
        <v>2.0380626044779513</v>
      </c>
      <c r="I58">
        <f>SQRT(('GEOMETRIC INPUTS'!K58-'GEOMETRIC INPUTS'!N58)^2 + ('GEOMETRIC INPUTS'!L58-'GEOMETRIC INPUTS'!O58)^2 + ('GEOMETRIC INPUTS'!M58-'GEOMETRIC INPUTS'!P58)^2)</f>
        <v>0.15000004685865992</v>
      </c>
      <c r="J58" s="20">
        <f>ASIN(('GEOMETRIC INPUTS'!M58-'GEOMETRIC INPUTS'!J58)/H58)</f>
        <v>1.3772282579073651</v>
      </c>
      <c r="K58" s="27">
        <f>IF('GT Data'!X60=TRUE,'GEOMETRIC INPUTS'!Q58*Loads!$B$2,'GEOMETRIC INPUTS'!Q58*Loads!$F$2)</f>
        <v>37.262256000000008</v>
      </c>
      <c r="L58" s="27">
        <f>IF('GT Data'!X60=TRUE,F58*Loads!$B$3,F58*Loads!$F$3)</f>
        <v>7.0465839138260572E-2</v>
      </c>
      <c r="M58" s="27">
        <f>IF('GT Data'!X60=TRUE,G58*Loads!$B$3,G58*Loads!$F$3)</f>
        <v>0.42899999778683995</v>
      </c>
      <c r="N58" s="27">
        <f>IF('GT Data'!X60=TRUE,H58*Loads!$B$3,H58*Loads!$F$3)</f>
        <v>0.26494813858213367</v>
      </c>
      <c r="O58" s="27">
        <f>IF('GT Data'!X60=TRUE,B58*Loads!$B$4,0)</f>
        <v>0</v>
      </c>
      <c r="P58" s="27">
        <f>IF('GT Data'!X60=TRUE,'GEOMETRIC INPUTS'!Q58*Loads!$B$1,'GEOMETRIC INPUTS'!Q58*Loads!$F$1)</f>
        <v>6.2942999999999998</v>
      </c>
      <c r="Q58">
        <v>-300</v>
      </c>
      <c r="R58">
        <f>'GEOMETRIC INPUTS'!R58/'GEOMETRIC INPUTS'!S58</f>
        <v>1</v>
      </c>
    </row>
    <row r="59" spans="1:18" x14ac:dyDescent="0.3">
      <c r="A59" t="str">
        <f>'GEOMETRIC INPUTS'!A59</f>
        <v>TAB_1_57</v>
      </c>
      <c r="B59">
        <f>'GT Data'!Z61</f>
        <v>1.6811</v>
      </c>
      <c r="C59">
        <f>IF(AND('GEOMETRIC INPUTS'!E59&gt;'GEOMETRIC INPUTS'!B59,'GEOMETRIC INPUTS'!C59&gt;'GEOMETRIC INPUTS'!F59),ACOS(('GEOMETRIC INPUTS'!C59-'GEOMETRIC INPUTS'!F59)/'Calculated Tab Properties'!E59),0) + IF(AND('GEOMETRIC INPUTS'!E59&gt;'GEOMETRIC INPUTS'!B59,'GEOMETRIC INPUTS'!C59&lt;'GEOMETRIC INPUTS'!F59),PI()/2 + ASIN((-'GEOMETRIC INPUTS'!C59+'GEOMETRIC INPUTS'!F59)/'Calculated Tab Properties'!E59),0) + IF(AND('GEOMETRIC INPUTS'!E59&lt;'GEOMETRIC INPUTS'!B59,'GEOMETRIC INPUTS'!C59&lt;'GEOMETRIC INPUTS'!F59),PI() + ACOS(('GEOMETRIC INPUTS'!C59-'GEOMETRIC INPUTS'!F59)/'Calculated Tab Properties'!E59),0) + IF(AND('GEOMETRIC INPUTS'!E59&lt;'GEOMETRIC INPUTS'!B59,'GEOMETRIC INPUTS'!C59&gt;'GEOMETRIC INPUTS'!F59),2*PI() - ACOS((-'GEOMETRIC INPUTS'!C59+'GEOMETRIC INPUTS'!F59)/'Calculated Tab Properties'!E59),0) + IF(AND('GEOMETRIC INPUTS'!E59='GEOMETRIC INPUTS'!B59,'GEOMETRIC INPUTS'!C59&gt;'GEOMETRIC INPUTS'!F59),0,0) + IF(AND('GEOMETRIC INPUTS'!E59&gt;'GEOMETRIC INPUTS'!B59,'GEOMETRIC INPUTS'!C59='GEOMETRIC INPUTS'!F59),PI()/2,0) + IF(AND('GEOMETRIC INPUTS'!E59='GEOMETRIC INPUTS'!B59,'GEOMETRIC INPUTS'!C59&lt;'GEOMETRIC INPUTS'!F59),PI(),0) + IF(AND('GEOMETRIC INPUTS'!E59&lt;'GEOMETRIC INPUTS'!B59,'GEOMETRIC INPUTS'!C59='GEOMETRIC INPUTS'!F59),3/2*PI(),0)</f>
        <v>0.6708205081781915</v>
      </c>
      <c r="D59">
        <f t="shared" si="0"/>
        <v>38.435183929431496</v>
      </c>
      <c r="E59">
        <f>SQRT(('GEOMETRIC INPUTS'!B59-'GEOMETRIC INPUTS'!E59)^2+('GEOMETRIC INPUTS'!C59-'GEOMETRIC INPUTS'!F59)^2+('GEOMETRIC INPUTS'!D59-'GEOMETRIC INPUTS'!G59)^2)</f>
        <v>6.1756337875179694</v>
      </c>
      <c r="F59">
        <f>SQRT(('GEOMETRIC INPUTS'!B59-'GEOMETRIC INPUTS'!N59)^2 + ('GEOMETRIC INPUTS'!C59-'GEOMETRIC INPUTS'!O59)^2 + ('GEOMETRIC INPUTS'!D59-'GEOMETRIC INPUTS'!P59)^2)</f>
        <v>3.2756337075090984</v>
      </c>
      <c r="G59">
        <f>SQRT(('GEOMETRIC INPUTS'!E59-'GEOMETRIC INPUTS'!N59)^2 + ('GEOMETRIC INPUTS'!F59-'GEOMETRIC INPUTS'!O59)^2 + ('GEOMETRIC INPUTS'!G59-'GEOMETRIC INPUTS'!P59)^2)</f>
        <v>2.9000000800088714</v>
      </c>
      <c r="H59">
        <f>SQRT(('GEOMETRIC INPUTS'!H59-'GEOMETRIC INPUTS'!K59)^2 + ('GEOMETRIC INPUTS'!I59-'GEOMETRIC INPUTS'!L59)^2 + ('GEOMETRIC INPUTS'!J59-'GEOMETRIC INPUTS'!M59)^2)</f>
        <v>3.7107393759874969</v>
      </c>
      <c r="I59">
        <f>SQRT(('GEOMETRIC INPUTS'!K59-'GEOMETRIC INPUTS'!N59)^2 + ('GEOMETRIC INPUTS'!L59-'GEOMETRIC INPUTS'!O59)^2 + ('GEOMETRIC INPUTS'!M59-'GEOMETRIC INPUTS'!P59)^2)</f>
        <v>0.14999991331124141</v>
      </c>
      <c r="J59" s="20">
        <f>ASIN(('GEOMETRIC INPUTS'!M59-'GEOMETRIC INPUTS'!J59)/H59)</f>
        <v>0.56922111839315692</v>
      </c>
      <c r="K59" s="27">
        <f>IF('GT Data'!X61=TRUE,'GEOMETRIC INPUTS'!Q59*Loads!$B$2,'GEOMETRIC INPUTS'!Q59*Loads!$F$2)</f>
        <v>26.630232000000003</v>
      </c>
      <c r="L59" s="27">
        <f>IF('GT Data'!X61=TRUE,F59*Loads!$B$3,F59*Loads!$F$3)</f>
        <v>0.42583238197618284</v>
      </c>
      <c r="M59" s="27">
        <f>IF('GT Data'!X61=TRUE,G59*Loads!$B$3,G59*Loads!$F$3)</f>
        <v>0.37700001040115327</v>
      </c>
      <c r="N59" s="27">
        <f>IF('GT Data'!X61=TRUE,H59*Loads!$B$3,H59*Loads!$F$3)</f>
        <v>0.48239611887837464</v>
      </c>
      <c r="O59" s="27">
        <f>IF('GT Data'!X61=TRUE,B59*Loads!$B$4,0)</f>
        <v>0</v>
      </c>
      <c r="P59" s="27">
        <f>IF('GT Data'!X61=TRUE,'GEOMETRIC INPUTS'!Q59*Loads!$B$1,'GEOMETRIC INPUTS'!Q59*Loads!$F$1)</f>
        <v>4.4983500000000003</v>
      </c>
      <c r="Q59">
        <v>-300</v>
      </c>
      <c r="R59">
        <f>'GEOMETRIC INPUTS'!R59/'GEOMETRIC INPUTS'!S59</f>
        <v>1</v>
      </c>
    </row>
    <row r="60" spans="1:18" x14ac:dyDescent="0.3">
      <c r="A60" t="str">
        <f>'GEOMETRIC INPUTS'!A60</f>
        <v>TAB_1_58</v>
      </c>
      <c r="B60">
        <f>'GT Data'!Z62</f>
        <v>1.4977</v>
      </c>
      <c r="C60">
        <f>IF(AND('GEOMETRIC INPUTS'!E60&gt;'GEOMETRIC INPUTS'!B60,'GEOMETRIC INPUTS'!C60&gt;'GEOMETRIC INPUTS'!F60),ACOS(('GEOMETRIC INPUTS'!C60-'GEOMETRIC INPUTS'!F60)/'Calculated Tab Properties'!E60),0) + IF(AND('GEOMETRIC INPUTS'!E60&gt;'GEOMETRIC INPUTS'!B60,'GEOMETRIC INPUTS'!C60&lt;'GEOMETRIC INPUTS'!F60),PI()/2 + ASIN((-'GEOMETRIC INPUTS'!C60+'GEOMETRIC INPUTS'!F60)/'Calculated Tab Properties'!E60),0) + IF(AND('GEOMETRIC INPUTS'!E60&lt;'GEOMETRIC INPUTS'!B60,'GEOMETRIC INPUTS'!C60&lt;'GEOMETRIC INPUTS'!F60),PI() + ACOS(('GEOMETRIC INPUTS'!C60-'GEOMETRIC INPUTS'!F60)/'Calculated Tab Properties'!E60),0) + IF(AND('GEOMETRIC INPUTS'!E60&lt;'GEOMETRIC INPUTS'!B60,'GEOMETRIC INPUTS'!C60&gt;'GEOMETRIC INPUTS'!F60),2*PI() - ACOS((-'GEOMETRIC INPUTS'!C60+'GEOMETRIC INPUTS'!F60)/'Calculated Tab Properties'!E60),0) + IF(AND('GEOMETRIC INPUTS'!E60='GEOMETRIC INPUTS'!B60,'GEOMETRIC INPUTS'!C60&gt;'GEOMETRIC INPUTS'!F60),0,0) + IF(AND('GEOMETRIC INPUTS'!E60&gt;'GEOMETRIC INPUTS'!B60,'GEOMETRIC INPUTS'!C60='GEOMETRIC INPUTS'!F60),PI()/2,0) + IF(AND('GEOMETRIC INPUTS'!E60='GEOMETRIC INPUTS'!B60,'GEOMETRIC INPUTS'!C60&lt;'GEOMETRIC INPUTS'!F60),PI(),0) + IF(AND('GEOMETRIC INPUTS'!E60&lt;'GEOMETRIC INPUTS'!B60,'GEOMETRIC INPUTS'!C60='GEOMETRIC INPUTS'!F60),3/2*PI(),0)</f>
        <v>0.42352273629018744</v>
      </c>
      <c r="D60">
        <f t="shared" si="0"/>
        <v>24.266065317259891</v>
      </c>
      <c r="E60">
        <f>SQRT(('GEOMETRIC INPUTS'!B60-'GEOMETRIC INPUTS'!E60)^2+('GEOMETRIC INPUTS'!C60-'GEOMETRIC INPUTS'!F60)^2+('GEOMETRIC INPUTS'!D60-'GEOMETRIC INPUTS'!G60)^2)</f>
        <v>6.8446664769515868</v>
      </c>
      <c r="F60">
        <f>SQRT(('GEOMETRIC INPUTS'!B60-'GEOMETRIC INPUTS'!N60)^2 + ('GEOMETRIC INPUTS'!C60-'GEOMETRIC INPUTS'!O60)^2 + ('GEOMETRIC INPUTS'!D60-'GEOMETRIC INPUTS'!P60)^2)</f>
        <v>3.9446665295478565</v>
      </c>
      <c r="G60">
        <f>SQRT(('GEOMETRIC INPUTS'!E60-'GEOMETRIC INPUTS'!N60)^2 + ('GEOMETRIC INPUTS'!F60-'GEOMETRIC INPUTS'!O60)^2 + ('GEOMETRIC INPUTS'!G60-'GEOMETRIC INPUTS'!P60)^2)</f>
        <v>2.8999999474037312</v>
      </c>
      <c r="H60">
        <f>SQRT(('GEOMETRIC INPUTS'!H60-'GEOMETRIC INPUTS'!K60)^2 + ('GEOMETRIC INPUTS'!I60-'GEOMETRIC INPUTS'!L60)^2 + ('GEOMETRIC INPUTS'!J60-'GEOMETRIC INPUTS'!M60)^2)</f>
        <v>4.2894632009212774</v>
      </c>
      <c r="I60">
        <f>SQRT(('GEOMETRIC INPUTS'!K60-'GEOMETRIC INPUTS'!N60)^2 + ('GEOMETRIC INPUTS'!L60-'GEOMETRIC INPUTS'!O60)^2 + ('GEOMETRIC INPUTS'!M60-'GEOMETRIC INPUTS'!P60)^2)</f>
        <v>0.14999998661146555</v>
      </c>
      <c r="J60" s="20">
        <f>ASIN(('GEOMETRIC INPUTS'!M60-'GEOMETRIC INPUTS'!J60)/H60)</f>
        <v>0.4850570260722199</v>
      </c>
      <c r="K60" s="27">
        <f>IF('GT Data'!X62=TRUE,'GEOMETRIC INPUTS'!Q60*Loads!$B$2,'GEOMETRIC INPUTS'!Q60*Loads!$F$2)</f>
        <v>17.750232</v>
      </c>
      <c r="L60" s="27">
        <f>IF('GT Data'!X62=TRUE,F60*Loads!$B$3,F60*Loads!$F$3)</f>
        <v>0.5128066488412214</v>
      </c>
      <c r="M60" s="27">
        <f>IF('GT Data'!X62=TRUE,G60*Loads!$B$3,G60*Loads!$F$3)</f>
        <v>0.37699999316248506</v>
      </c>
      <c r="N60" s="27">
        <f>IF('GT Data'!X62=TRUE,H60*Loads!$B$3,H60*Loads!$F$3)</f>
        <v>0.55763021611976604</v>
      </c>
      <c r="O60" s="27">
        <f>IF('GT Data'!X62=TRUE,B60*Loads!$B$4,0)</f>
        <v>0</v>
      </c>
      <c r="P60" s="27">
        <f>IF('GT Data'!X62=TRUE,'GEOMETRIC INPUTS'!Q60*Loads!$B$1,'GEOMETRIC INPUTS'!Q60*Loads!$F$1)</f>
        <v>2.9983499999999998</v>
      </c>
      <c r="Q60">
        <v>-300</v>
      </c>
      <c r="R60">
        <f>'GEOMETRIC INPUTS'!R60/'GEOMETRIC INPUTS'!S60</f>
        <v>1</v>
      </c>
    </row>
    <row r="61" spans="1:18" x14ac:dyDescent="0.3">
      <c r="A61" t="str">
        <f>'GEOMETRIC INPUTS'!A61</f>
        <v>TAB_1_59</v>
      </c>
      <c r="B61">
        <f>'GT Data'!Z63</f>
        <v>1.3002</v>
      </c>
      <c r="C61">
        <f>IF(AND('GEOMETRIC INPUTS'!E61&gt;'GEOMETRIC INPUTS'!B61,'GEOMETRIC INPUTS'!C61&gt;'GEOMETRIC INPUTS'!F61),ACOS(('GEOMETRIC INPUTS'!C61-'GEOMETRIC INPUTS'!F61)/'Calculated Tab Properties'!E61),0) + IF(AND('GEOMETRIC INPUTS'!E61&gt;'GEOMETRIC INPUTS'!B61,'GEOMETRIC INPUTS'!C61&lt;'GEOMETRIC INPUTS'!F61),PI()/2 + ASIN((-'GEOMETRIC INPUTS'!C61+'GEOMETRIC INPUTS'!F61)/'Calculated Tab Properties'!E61),0) + IF(AND('GEOMETRIC INPUTS'!E61&lt;'GEOMETRIC INPUTS'!B61,'GEOMETRIC INPUTS'!C61&lt;'GEOMETRIC INPUTS'!F61),PI() + ACOS(('GEOMETRIC INPUTS'!C61-'GEOMETRIC INPUTS'!F61)/'Calculated Tab Properties'!E61),0) + IF(AND('GEOMETRIC INPUTS'!E61&lt;'GEOMETRIC INPUTS'!B61,'GEOMETRIC INPUTS'!C61&gt;'GEOMETRIC INPUTS'!F61),2*PI() - ACOS((-'GEOMETRIC INPUTS'!C61+'GEOMETRIC INPUTS'!F61)/'Calculated Tab Properties'!E61),0) + IF(AND('GEOMETRIC INPUTS'!E61='GEOMETRIC INPUTS'!B61,'GEOMETRIC INPUTS'!C61&gt;'GEOMETRIC INPUTS'!F61),0,0) + IF(AND('GEOMETRIC INPUTS'!E61&gt;'GEOMETRIC INPUTS'!B61,'GEOMETRIC INPUTS'!C61='GEOMETRIC INPUTS'!F61),PI()/2,0) + IF(AND('GEOMETRIC INPUTS'!E61='GEOMETRIC INPUTS'!B61,'GEOMETRIC INPUTS'!C61&lt;'GEOMETRIC INPUTS'!F61),PI(),0) + IF(AND('GEOMETRIC INPUTS'!E61&lt;'GEOMETRIC INPUTS'!B61,'GEOMETRIC INPUTS'!C61='GEOMETRIC INPUTS'!F61),3/2*PI(),0)</f>
        <v>0.58468890923365935</v>
      </c>
      <c r="D61">
        <f t="shared" si="0"/>
        <v>33.500206827196351</v>
      </c>
      <c r="E61">
        <f>SQRT(('GEOMETRIC INPUTS'!B61-'GEOMETRIC INPUTS'!E61)^2+('GEOMETRIC INPUTS'!C61-'GEOMETRIC INPUTS'!F61)^2+('GEOMETRIC INPUTS'!D61-'GEOMETRIC INPUTS'!G61)^2)</f>
        <v>6.5404870629901817</v>
      </c>
      <c r="F61">
        <f>SQRT(('GEOMETRIC INPUTS'!B61-'GEOMETRIC INPUTS'!N61)^2 + ('GEOMETRIC INPUTS'!C61-'GEOMETRIC INPUTS'!O61)^2 + ('GEOMETRIC INPUTS'!D61-'GEOMETRIC INPUTS'!P61)^2)</f>
        <v>3.6404870608009374</v>
      </c>
      <c r="G61">
        <f>SQRT(('GEOMETRIC INPUTS'!E61-'GEOMETRIC INPUTS'!N61)^2 + ('GEOMETRIC INPUTS'!F61-'GEOMETRIC INPUTS'!O61)^2 + ('GEOMETRIC INPUTS'!G61-'GEOMETRIC INPUTS'!P61)^2)</f>
        <v>2.9000000021892443</v>
      </c>
      <c r="H61">
        <f>SQRT(('GEOMETRIC INPUTS'!H61-'GEOMETRIC INPUTS'!K61)^2 + ('GEOMETRIC INPUTS'!I61-'GEOMETRIC INPUTS'!L61)^2 + ('GEOMETRIC INPUTS'!J61-'GEOMETRIC INPUTS'!M61)^2)</f>
        <v>4.0228720797804209</v>
      </c>
      <c r="I61">
        <f>SQRT(('GEOMETRIC INPUTS'!K61-'GEOMETRIC INPUTS'!N61)^2 + ('GEOMETRIC INPUTS'!L61-'GEOMETRIC INPUTS'!O61)^2 + ('GEOMETRIC INPUTS'!M61-'GEOMETRIC INPUTS'!P61)^2)</f>
        <v>0.15000002167919843</v>
      </c>
      <c r="J61" s="20">
        <f>ASIN(('GEOMETRIC INPUTS'!M61-'GEOMETRIC INPUTS'!J61)/H61)</f>
        <v>0.52031934354636955</v>
      </c>
      <c r="K61" s="27">
        <f>IF('GT Data'!X63=TRUE,'GEOMETRIC INPUTS'!Q61*Loads!$B$2,'GEOMETRIC INPUTS'!Q61*Loads!$F$2)</f>
        <v>17.448756000000003</v>
      </c>
      <c r="L61" s="27">
        <f>IF('GT Data'!X63=TRUE,F61*Loads!$B$3,F61*Loads!$F$3)</f>
        <v>0.47326331790412191</v>
      </c>
      <c r="M61" s="27">
        <f>IF('GT Data'!X63=TRUE,G61*Loads!$B$3,G61*Loads!$F$3)</f>
        <v>0.37700000028460179</v>
      </c>
      <c r="N61" s="27">
        <f>IF('GT Data'!X63=TRUE,H61*Loads!$B$3,H61*Loads!$F$3)</f>
        <v>0.52297337037145475</v>
      </c>
      <c r="O61" s="27">
        <f>IF('GT Data'!X63=TRUE,B61*Loads!$B$4,0)</f>
        <v>0</v>
      </c>
      <c r="P61" s="27">
        <f>IF('GT Data'!X63=TRUE,'GEOMETRIC INPUTS'!Q61*Loads!$B$1,'GEOMETRIC INPUTS'!Q61*Loads!$F$1)</f>
        <v>2.947425</v>
      </c>
      <c r="Q61">
        <v>-300</v>
      </c>
      <c r="R61">
        <f>'GEOMETRIC INPUTS'!R61/'GEOMETRIC INPUTS'!S61</f>
        <v>1</v>
      </c>
    </row>
    <row r="62" spans="1:18" x14ac:dyDescent="0.3">
      <c r="A62" t="str">
        <f>'GEOMETRIC INPUTS'!A62</f>
        <v>TAB_1_60</v>
      </c>
      <c r="B62">
        <f>'GT Data'!Z64</f>
        <v>1.8993</v>
      </c>
      <c r="C62">
        <f>IF(AND('GEOMETRIC INPUTS'!E62&gt;'GEOMETRIC INPUTS'!B62,'GEOMETRIC INPUTS'!C62&gt;'GEOMETRIC INPUTS'!F62),ACOS(('GEOMETRIC INPUTS'!C62-'GEOMETRIC INPUTS'!F62)/'Calculated Tab Properties'!E62),0) + IF(AND('GEOMETRIC INPUTS'!E62&gt;'GEOMETRIC INPUTS'!B62,'GEOMETRIC INPUTS'!C62&lt;'GEOMETRIC INPUTS'!F62),PI()/2 + ASIN((-'GEOMETRIC INPUTS'!C62+'GEOMETRIC INPUTS'!F62)/'Calculated Tab Properties'!E62),0) + IF(AND('GEOMETRIC INPUTS'!E62&lt;'GEOMETRIC INPUTS'!B62,'GEOMETRIC INPUTS'!C62&lt;'GEOMETRIC INPUTS'!F62),PI() + ACOS(('GEOMETRIC INPUTS'!C62-'GEOMETRIC INPUTS'!F62)/'Calculated Tab Properties'!E62),0) + IF(AND('GEOMETRIC INPUTS'!E62&lt;'GEOMETRIC INPUTS'!B62,'GEOMETRIC INPUTS'!C62&gt;'GEOMETRIC INPUTS'!F62),2*PI() - ACOS((-'GEOMETRIC INPUTS'!C62+'GEOMETRIC INPUTS'!F62)/'Calculated Tab Properties'!E62),0) + IF(AND('GEOMETRIC INPUTS'!E62='GEOMETRIC INPUTS'!B62,'GEOMETRIC INPUTS'!C62&gt;'GEOMETRIC INPUTS'!F62),0,0) + IF(AND('GEOMETRIC INPUTS'!E62&gt;'GEOMETRIC INPUTS'!B62,'GEOMETRIC INPUTS'!C62='GEOMETRIC INPUTS'!F62),PI()/2,0) + IF(AND('GEOMETRIC INPUTS'!E62='GEOMETRIC INPUTS'!B62,'GEOMETRIC INPUTS'!C62&lt;'GEOMETRIC INPUTS'!F62),PI(),0) + IF(AND('GEOMETRIC INPUTS'!E62&lt;'GEOMETRIC INPUTS'!B62,'GEOMETRIC INPUTS'!C62='GEOMETRIC INPUTS'!F62),3/2*PI(),0)</f>
        <v>0.5846889006466216</v>
      </c>
      <c r="D62">
        <f t="shared" si="0"/>
        <v>33.50020633519533</v>
      </c>
      <c r="E62">
        <f>SQRT(('GEOMETRIC INPUTS'!B62-'GEOMETRIC INPUTS'!E62)^2+('GEOMETRIC INPUTS'!C62-'GEOMETRIC INPUTS'!F62)^2+('GEOMETRIC INPUTS'!D62-'GEOMETRIC INPUTS'!G62)^2)</f>
        <v>6.1252271470288564</v>
      </c>
      <c r="F62">
        <f>SQRT(('GEOMETRIC INPUTS'!B62-'GEOMETRIC INPUTS'!N62)^2 + ('GEOMETRIC INPUTS'!C62-'GEOMETRIC INPUTS'!O62)^2 + ('GEOMETRIC INPUTS'!D62-'GEOMETRIC INPUTS'!P62)^2)</f>
        <v>3.8252271481680213</v>
      </c>
      <c r="G62">
        <f>SQRT(('GEOMETRIC INPUTS'!E62-'GEOMETRIC INPUTS'!N62)^2 + ('GEOMETRIC INPUTS'!F62-'GEOMETRIC INPUTS'!O62)^2 + ('GEOMETRIC INPUTS'!G62-'GEOMETRIC INPUTS'!P62)^2)</f>
        <v>2.2999999988608355</v>
      </c>
      <c r="H62">
        <f>SQRT(('GEOMETRIC INPUTS'!H62-'GEOMETRIC INPUTS'!K62)^2 + ('GEOMETRIC INPUTS'!I62-'GEOMETRIC INPUTS'!L62)^2 + ('GEOMETRIC INPUTS'!J62-'GEOMETRIC INPUTS'!M62)^2)</f>
        <v>4.1841718931324134</v>
      </c>
      <c r="I62">
        <f>SQRT(('GEOMETRIC INPUTS'!K62-'GEOMETRIC INPUTS'!N62)^2 + ('GEOMETRIC INPUTS'!L62-'GEOMETRIC INPUTS'!O62)^2 + ('GEOMETRIC INPUTS'!M62-'GEOMETRIC INPUTS'!P62)^2)</f>
        <v>0.15000002167919918</v>
      </c>
      <c r="J62" s="20">
        <f>ASIN(('GEOMETRIC INPUTS'!M62-'GEOMETRIC INPUTS'!J62)/H62)</f>
        <v>0.49836703079125833</v>
      </c>
      <c r="K62" s="27">
        <f>IF('GT Data'!X64=TRUE,'GEOMETRIC INPUTS'!Q62*Loads!$B$2,'GEOMETRIC INPUTS'!Q62*Loads!$F$2)</f>
        <v>21.923388000000003</v>
      </c>
      <c r="L62" s="27">
        <f>IF('GT Data'!X64=TRUE,F62*Loads!$B$3,F62*Loads!$F$3)</f>
        <v>0.49727952926184277</v>
      </c>
      <c r="M62" s="27">
        <f>IF('GT Data'!X64=TRUE,G62*Loads!$B$3,G62*Loads!$F$3)</f>
        <v>0.29899999985190862</v>
      </c>
      <c r="N62" s="27">
        <f>IF('GT Data'!X64=TRUE,H62*Loads!$B$3,H62*Loads!$F$3)</f>
        <v>0.54394234610721381</v>
      </c>
      <c r="O62" s="27">
        <f>IF('GT Data'!X64=TRUE,B62*Loads!$B$4,0)</f>
        <v>0</v>
      </c>
      <c r="P62" s="27">
        <f>IF('GT Data'!X64=TRUE,'GEOMETRIC INPUTS'!Q62*Loads!$B$1,'GEOMETRIC INPUTS'!Q62*Loads!$F$1)</f>
        <v>3.7032750000000005</v>
      </c>
      <c r="Q62">
        <v>-300</v>
      </c>
      <c r="R62">
        <f>'GEOMETRIC INPUTS'!R62/'GEOMETRIC INPUTS'!S62</f>
        <v>1</v>
      </c>
    </row>
    <row r="63" spans="1:18" x14ac:dyDescent="0.3">
      <c r="A63" t="str">
        <f>'GEOMETRIC INPUTS'!A63</f>
        <v>TAB_1_61</v>
      </c>
      <c r="B63">
        <f>'GT Data'!Z65</f>
        <v>3.3109999999999999</v>
      </c>
      <c r="C63">
        <f>IF(AND('GEOMETRIC INPUTS'!E63&gt;'GEOMETRIC INPUTS'!B63,'GEOMETRIC INPUTS'!C63&gt;'GEOMETRIC INPUTS'!F63),ACOS(('GEOMETRIC INPUTS'!C63-'GEOMETRIC INPUTS'!F63)/'Calculated Tab Properties'!E63),0) + IF(AND('GEOMETRIC INPUTS'!E63&gt;'GEOMETRIC INPUTS'!B63,'GEOMETRIC INPUTS'!C63&lt;'GEOMETRIC INPUTS'!F63),PI()/2 + ASIN((-'GEOMETRIC INPUTS'!C63+'GEOMETRIC INPUTS'!F63)/'Calculated Tab Properties'!E63),0) + IF(AND('GEOMETRIC INPUTS'!E63&lt;'GEOMETRIC INPUTS'!B63,'GEOMETRIC INPUTS'!C63&lt;'GEOMETRIC INPUTS'!F63),PI() + ACOS(('GEOMETRIC INPUTS'!C63-'GEOMETRIC INPUTS'!F63)/'Calculated Tab Properties'!E63),0) + IF(AND('GEOMETRIC INPUTS'!E63&lt;'GEOMETRIC INPUTS'!B63,'GEOMETRIC INPUTS'!C63&gt;'GEOMETRIC INPUTS'!F63),2*PI() - ACOS((-'GEOMETRIC INPUTS'!C63+'GEOMETRIC INPUTS'!F63)/'Calculated Tab Properties'!E63),0) + IF(AND('GEOMETRIC INPUTS'!E63='GEOMETRIC INPUTS'!B63,'GEOMETRIC INPUTS'!C63&gt;'GEOMETRIC INPUTS'!F63),0,0) + IF(AND('GEOMETRIC INPUTS'!E63&gt;'GEOMETRIC INPUTS'!B63,'GEOMETRIC INPUTS'!C63='GEOMETRIC INPUTS'!F63),PI()/2,0) + IF(AND('GEOMETRIC INPUTS'!E63='GEOMETRIC INPUTS'!B63,'GEOMETRIC INPUTS'!C63&lt;'GEOMETRIC INPUTS'!F63),PI(),0) + IF(AND('GEOMETRIC INPUTS'!E63&lt;'GEOMETRIC INPUTS'!B63,'GEOMETRIC INPUTS'!C63='GEOMETRIC INPUTS'!F63),3/2*PI(),0)</f>
        <v>0.58468890898229964</v>
      </c>
      <c r="D63">
        <f t="shared" si="0"/>
        <v>33.500206812794502</v>
      </c>
      <c r="E63">
        <f>SQRT(('GEOMETRIC INPUTS'!B63-'GEOMETRIC INPUTS'!E63)^2+('GEOMETRIC INPUTS'!C63-'GEOMETRIC INPUTS'!F63)^2+('GEOMETRIC INPUTS'!D63-'GEOMETRIC INPUTS'!G63)^2)</f>
        <v>7.1593936548236581</v>
      </c>
      <c r="F63">
        <f>SQRT(('GEOMETRIC INPUTS'!B63-'GEOMETRIC INPUTS'!N63)^2 + ('GEOMETRIC INPUTS'!C63-'GEOMETRIC INPUTS'!O63)^2 + ('GEOMETRIC INPUTS'!D63-'GEOMETRIC INPUTS'!P63)^2)</f>
        <v>4.4593936815400133</v>
      </c>
      <c r="G63">
        <f>SQRT(('GEOMETRIC INPUTS'!E63-'GEOMETRIC INPUTS'!N63)^2 + ('GEOMETRIC INPUTS'!F63-'GEOMETRIC INPUTS'!O63)^2 + ('GEOMETRIC INPUTS'!G63-'GEOMETRIC INPUTS'!P63)^2)</f>
        <v>2.6999999732836444</v>
      </c>
      <c r="H63">
        <f>SQRT(('GEOMETRIC INPUTS'!H63-'GEOMETRIC INPUTS'!K63)^2 + ('GEOMETRIC INPUTS'!I63-'GEOMETRIC INPUTS'!L63)^2 + ('GEOMETRIC INPUTS'!J63-'GEOMETRIC INPUTS'!M63)^2)</f>
        <v>4.7508813619841721</v>
      </c>
      <c r="I63">
        <f>SQRT(('GEOMETRIC INPUTS'!K63-'GEOMETRIC INPUTS'!N63)^2 + ('GEOMETRIC INPUTS'!L63-'GEOMETRIC INPUTS'!O63)^2 + ('GEOMETRIC INPUTS'!M63-'GEOMETRIC INPUTS'!P63)^2)</f>
        <v>0.15000002167919918</v>
      </c>
      <c r="J63" s="20">
        <f>ASIN(('GEOMETRIC INPUTS'!M63-'GEOMETRIC INPUTS'!J63)/H63)</f>
        <v>0.4345194097338817</v>
      </c>
      <c r="K63" s="27">
        <f>IF('GT Data'!X65=TRUE,'GEOMETRIC INPUTS'!Q63*Loads!$B$2,'GEOMETRIC INPUTS'!Q63*Loads!$F$2)</f>
        <v>28.734792000000002</v>
      </c>
      <c r="L63" s="27">
        <f>IF('GT Data'!X65=TRUE,F63*Loads!$B$3,F63*Loads!$F$3)</f>
        <v>0.57972117860020178</v>
      </c>
      <c r="M63" s="27">
        <f>IF('GT Data'!X65=TRUE,G63*Loads!$B$3,G63*Loads!$F$3)</f>
        <v>0.3509999965268738</v>
      </c>
      <c r="N63" s="27">
        <f>IF('GT Data'!X65=TRUE,H63*Loads!$B$3,H63*Loads!$F$3)</f>
        <v>0.61761457705794243</v>
      </c>
      <c r="O63" s="27">
        <f>IF('GT Data'!X65=TRUE,B63*Loads!$B$4,0)</f>
        <v>0</v>
      </c>
      <c r="P63" s="27">
        <f>IF('GT Data'!X65=TRUE,'GEOMETRIC INPUTS'!Q63*Loads!$B$1,'GEOMETRIC INPUTS'!Q63*Loads!$F$1)</f>
        <v>4.8538499999999996</v>
      </c>
      <c r="Q63">
        <v>-300</v>
      </c>
      <c r="R63">
        <f>'GEOMETRIC INPUTS'!R63/'GEOMETRIC INPUTS'!S63</f>
        <v>1</v>
      </c>
    </row>
    <row r="64" spans="1:18" x14ac:dyDescent="0.3">
      <c r="A64" t="str">
        <f>'GEOMETRIC INPUTS'!A64</f>
        <v>TAB_1_62</v>
      </c>
      <c r="B64">
        <f>'GT Data'!Z66</f>
        <v>3.1084999999999998</v>
      </c>
      <c r="C64">
        <f>IF(AND('GEOMETRIC INPUTS'!E64&gt;'GEOMETRIC INPUTS'!B64,'GEOMETRIC INPUTS'!C64&gt;'GEOMETRIC INPUTS'!F64),ACOS(('GEOMETRIC INPUTS'!C64-'GEOMETRIC INPUTS'!F64)/'Calculated Tab Properties'!E64),0) + IF(AND('GEOMETRIC INPUTS'!E64&gt;'GEOMETRIC INPUTS'!B64,'GEOMETRIC INPUTS'!C64&lt;'GEOMETRIC INPUTS'!F64),PI()/2 + ASIN((-'GEOMETRIC INPUTS'!C64+'GEOMETRIC INPUTS'!F64)/'Calculated Tab Properties'!E64),0) + IF(AND('GEOMETRIC INPUTS'!E64&lt;'GEOMETRIC INPUTS'!B64,'GEOMETRIC INPUTS'!C64&lt;'GEOMETRIC INPUTS'!F64),PI() + ACOS(('GEOMETRIC INPUTS'!C64-'GEOMETRIC INPUTS'!F64)/'Calculated Tab Properties'!E64),0) + IF(AND('GEOMETRIC INPUTS'!E64&lt;'GEOMETRIC INPUTS'!B64,'GEOMETRIC INPUTS'!C64&gt;'GEOMETRIC INPUTS'!F64),2*PI() - ACOS((-'GEOMETRIC INPUTS'!C64+'GEOMETRIC INPUTS'!F64)/'Calculated Tab Properties'!E64),0) + IF(AND('GEOMETRIC INPUTS'!E64='GEOMETRIC INPUTS'!B64,'GEOMETRIC INPUTS'!C64&gt;'GEOMETRIC INPUTS'!F64),0,0) + IF(AND('GEOMETRIC INPUTS'!E64&gt;'GEOMETRIC INPUTS'!B64,'GEOMETRIC INPUTS'!C64='GEOMETRIC INPUTS'!F64),PI()/2,0) + IF(AND('GEOMETRIC INPUTS'!E64='GEOMETRIC INPUTS'!B64,'GEOMETRIC INPUTS'!C64&lt;'GEOMETRIC INPUTS'!F64),PI(),0) + IF(AND('GEOMETRIC INPUTS'!E64&lt;'GEOMETRIC INPUTS'!B64,'GEOMETRIC INPUTS'!C64='GEOMETRIC INPUTS'!F64),3/2*PI(),0)</f>
        <v>0.41500058352852687</v>
      </c>
      <c r="D64">
        <f t="shared" si="0"/>
        <v>23.777781931650981</v>
      </c>
      <c r="E64">
        <f>SQRT(('GEOMETRIC INPUTS'!B64-'GEOMETRIC INPUTS'!E64)^2+('GEOMETRIC INPUTS'!C64-'GEOMETRIC INPUTS'!F64)^2+('GEOMETRIC INPUTS'!D64-'GEOMETRIC INPUTS'!G64)^2)</f>
        <v>5.9019825869324825</v>
      </c>
      <c r="F64">
        <f>SQRT(('GEOMETRIC INPUTS'!B64-'GEOMETRIC INPUTS'!N64)^2 + ('GEOMETRIC INPUTS'!C64-'GEOMETRIC INPUTS'!O64)^2 + ('GEOMETRIC INPUTS'!D64-'GEOMETRIC INPUTS'!P64)^2)</f>
        <v>3.2019825958613639</v>
      </c>
      <c r="G64">
        <f>SQRT(('GEOMETRIC INPUTS'!E64-'GEOMETRIC INPUTS'!N64)^2 + ('GEOMETRIC INPUTS'!F64-'GEOMETRIC INPUTS'!O64)^2 + ('GEOMETRIC INPUTS'!G64-'GEOMETRIC INPUTS'!P64)^2)</f>
        <v>2.6999999910711194</v>
      </c>
      <c r="H64">
        <f>SQRT(('GEOMETRIC INPUTS'!H64-'GEOMETRIC INPUTS'!K64)^2 + ('GEOMETRIC INPUTS'!I64-'GEOMETRIC INPUTS'!L64)^2 + ('GEOMETRIC INPUTS'!J64-'GEOMETRIC INPUTS'!M64)^2)</f>
        <v>3.6490777675769248</v>
      </c>
      <c r="I64">
        <f>SQRT(('GEOMETRIC INPUTS'!K64-'GEOMETRIC INPUTS'!N64)^2 + ('GEOMETRIC INPUTS'!L64-'GEOMETRIC INPUTS'!O64)^2 + ('GEOMETRIC INPUTS'!M64-'GEOMETRIC INPUTS'!P64)^2)</f>
        <v>0.14999996021669537</v>
      </c>
      <c r="J64" s="20">
        <f>ASIN(('GEOMETRIC INPUTS'!M64-'GEOMETRIC INPUTS'!J64)/H64)</f>
        <v>0.58007143466318067</v>
      </c>
      <c r="K64" s="27">
        <f>IF('GT Data'!X66=TRUE,'GEOMETRIC INPUTS'!Q64*Loads!$B$2,'GEOMETRIC INPUTS'!Q64*Loads!$F$2)</f>
        <v>59.718444000000012</v>
      </c>
      <c r="L64" s="27">
        <f>IF('GT Data'!X66=TRUE,F64*Loads!$B$3,F64*Loads!$F$3)</f>
        <v>0.41625773746197731</v>
      </c>
      <c r="M64" s="27">
        <f>IF('GT Data'!X66=TRUE,G64*Loads!$B$3,G64*Loads!$F$3)</f>
        <v>0.35099999883924554</v>
      </c>
      <c r="N64" s="27">
        <f>IF('GT Data'!X66=TRUE,H64*Loads!$B$3,H64*Loads!$F$3)</f>
        <v>0.47438010978500023</v>
      </c>
      <c r="O64" s="27">
        <f>IF('GT Data'!X66=TRUE,B64*Loads!$B$4,0)</f>
        <v>0</v>
      </c>
      <c r="P64" s="27">
        <f>IF('GT Data'!X66=TRUE,'GEOMETRIC INPUTS'!Q64*Loads!$B$1,'GEOMETRIC INPUTS'!Q64*Loads!$F$1)</f>
        <v>10.087575000000001</v>
      </c>
      <c r="Q64">
        <v>-300</v>
      </c>
      <c r="R64">
        <f>'GEOMETRIC INPUTS'!R64/'GEOMETRIC INPUTS'!S64</f>
        <v>1</v>
      </c>
    </row>
    <row r="65" spans="1:18" x14ac:dyDescent="0.3">
      <c r="A65" t="str">
        <f>'GEOMETRIC INPUTS'!A65</f>
        <v>TAB_1_63</v>
      </c>
      <c r="B65">
        <f>'GT Data'!Z67</f>
        <v>1.8208</v>
      </c>
      <c r="C65">
        <f>IF(AND('GEOMETRIC INPUTS'!E65&gt;'GEOMETRIC INPUTS'!B65,'GEOMETRIC INPUTS'!C65&gt;'GEOMETRIC INPUTS'!F65),ACOS(('GEOMETRIC INPUTS'!C65-'GEOMETRIC INPUTS'!F65)/'Calculated Tab Properties'!E65),0) + IF(AND('GEOMETRIC INPUTS'!E65&gt;'GEOMETRIC INPUTS'!B65,'GEOMETRIC INPUTS'!C65&lt;'GEOMETRIC INPUTS'!F65),PI()/2 + ASIN((-'GEOMETRIC INPUTS'!C65+'GEOMETRIC INPUTS'!F65)/'Calculated Tab Properties'!E65),0) + IF(AND('GEOMETRIC INPUTS'!E65&lt;'GEOMETRIC INPUTS'!B65,'GEOMETRIC INPUTS'!C65&lt;'GEOMETRIC INPUTS'!F65),PI() + ACOS(('GEOMETRIC INPUTS'!C65-'GEOMETRIC INPUTS'!F65)/'Calculated Tab Properties'!E65),0) + IF(AND('GEOMETRIC INPUTS'!E65&lt;'GEOMETRIC INPUTS'!B65,'GEOMETRIC INPUTS'!C65&gt;'GEOMETRIC INPUTS'!F65),2*PI() - ACOS((-'GEOMETRIC INPUTS'!C65+'GEOMETRIC INPUTS'!F65)/'Calculated Tab Properties'!E65),0) + IF(AND('GEOMETRIC INPUTS'!E65='GEOMETRIC INPUTS'!B65,'GEOMETRIC INPUTS'!C65&gt;'GEOMETRIC INPUTS'!F65),0,0) + IF(AND('GEOMETRIC INPUTS'!E65&gt;'GEOMETRIC INPUTS'!B65,'GEOMETRIC INPUTS'!C65='GEOMETRIC INPUTS'!F65),PI()/2,0) + IF(AND('GEOMETRIC INPUTS'!E65='GEOMETRIC INPUTS'!B65,'GEOMETRIC INPUTS'!C65&lt;'GEOMETRIC INPUTS'!F65),PI(),0) + IF(AND('GEOMETRIC INPUTS'!E65&lt;'GEOMETRIC INPUTS'!B65,'GEOMETRIC INPUTS'!C65='GEOMETRIC INPUTS'!F65),3/2*PI(),0)</f>
        <v>0.1034636900478727</v>
      </c>
      <c r="D65">
        <f t="shared" si="0"/>
        <v>5.9280327725928039</v>
      </c>
      <c r="E65">
        <f>SQRT(('GEOMETRIC INPUTS'!B65-'GEOMETRIC INPUTS'!E65)^2+('GEOMETRIC INPUTS'!C65-'GEOMETRIC INPUTS'!F65)^2+('GEOMETRIC INPUTS'!D65-'GEOMETRIC INPUTS'!G65)^2)</f>
        <v>6.3098912405946042</v>
      </c>
      <c r="F65">
        <f>SQRT(('GEOMETRIC INPUTS'!B65-'GEOMETRIC INPUTS'!N65)^2 + ('GEOMETRIC INPUTS'!C65-'GEOMETRIC INPUTS'!O65)^2 + ('GEOMETRIC INPUTS'!D65-'GEOMETRIC INPUTS'!P65)^2)</f>
        <v>4.4098912082634421</v>
      </c>
      <c r="G65">
        <f>SQRT(('GEOMETRIC INPUTS'!E65-'GEOMETRIC INPUTS'!N65)^2 + ('GEOMETRIC INPUTS'!F65-'GEOMETRIC INPUTS'!O65)^2 + ('GEOMETRIC INPUTS'!G65-'GEOMETRIC INPUTS'!P65)^2)</f>
        <v>1.9000000323311623</v>
      </c>
      <c r="H65">
        <f>SQRT(('GEOMETRIC INPUTS'!H65-'GEOMETRIC INPUTS'!K65)^2 + ('GEOMETRIC INPUTS'!I65-'GEOMETRIC INPUTS'!L65)^2 + ('GEOMETRIC INPUTS'!J65-'GEOMETRIC INPUTS'!M65)^2)</f>
        <v>4.7060764679791127</v>
      </c>
      <c r="I65">
        <f>SQRT(('GEOMETRIC INPUTS'!K65-'GEOMETRIC INPUTS'!N65)^2 + ('GEOMETRIC INPUTS'!L65-'GEOMETRIC INPUTS'!O65)^2 + ('GEOMETRIC INPUTS'!M65-'GEOMETRIC INPUTS'!P65)^2)</f>
        <v>0.14999994163482158</v>
      </c>
      <c r="J65" s="20">
        <f>ASIN(('GEOMETRIC INPUTS'!M65-'GEOMETRIC INPUTS'!J65)/H65)</f>
        <v>0.43894251934777834</v>
      </c>
      <c r="K65" s="27">
        <f>IF('GT Data'!X67=TRUE,'GEOMETRIC INPUTS'!Q65*Loads!$B$2,'GEOMETRIC INPUTS'!Q65*Loads!$F$2)</f>
        <v>22.132068000000004</v>
      </c>
      <c r="L65" s="27">
        <f>IF('GT Data'!X67=TRUE,F65*Loads!$B$3,F65*Loads!$F$3)</f>
        <v>0.57328585707424751</v>
      </c>
      <c r="M65" s="27">
        <f>IF('GT Data'!X67=TRUE,G65*Loads!$B$3,G65*Loads!$F$3)</f>
        <v>0.2470000042030511</v>
      </c>
      <c r="N65" s="27">
        <f>IF('GT Data'!X67=TRUE,H65*Loads!$B$3,H65*Loads!$F$3)</f>
        <v>0.61178994083728466</v>
      </c>
      <c r="O65" s="27">
        <f>IF('GT Data'!X67=TRUE,B65*Loads!$B$4,0)</f>
        <v>0</v>
      </c>
      <c r="P65" s="27">
        <f>IF('GT Data'!X67=TRUE,'GEOMETRIC INPUTS'!Q65*Loads!$B$1,'GEOMETRIC INPUTS'!Q65*Loads!$F$1)</f>
        <v>3.7385250000000001</v>
      </c>
      <c r="Q65">
        <v>-300</v>
      </c>
      <c r="R65">
        <f>'GEOMETRIC INPUTS'!R65/'GEOMETRIC INPUTS'!S65</f>
        <v>1</v>
      </c>
    </row>
    <row r="66" spans="1:18" x14ac:dyDescent="0.3">
      <c r="A66" t="str">
        <f>'GEOMETRIC INPUTS'!A66</f>
        <v>TAB_1_64</v>
      </c>
      <c r="B66">
        <f>'GT Data'!Z68</f>
        <v>2.0695000000000001</v>
      </c>
      <c r="C66">
        <f>IF(AND('GEOMETRIC INPUTS'!E66&gt;'GEOMETRIC INPUTS'!B66,'GEOMETRIC INPUTS'!C66&gt;'GEOMETRIC INPUTS'!F66),ACOS(('GEOMETRIC INPUTS'!C66-'GEOMETRIC INPUTS'!F66)/'Calculated Tab Properties'!E66),0) + IF(AND('GEOMETRIC INPUTS'!E66&gt;'GEOMETRIC INPUTS'!B66,'GEOMETRIC INPUTS'!C66&lt;'GEOMETRIC INPUTS'!F66),PI()/2 + ASIN((-'GEOMETRIC INPUTS'!C66+'GEOMETRIC INPUTS'!F66)/'Calculated Tab Properties'!E66),0) + IF(AND('GEOMETRIC INPUTS'!E66&lt;'GEOMETRIC INPUTS'!B66,'GEOMETRIC INPUTS'!C66&lt;'GEOMETRIC INPUTS'!F66),PI() + ACOS(('GEOMETRIC INPUTS'!C66-'GEOMETRIC INPUTS'!F66)/'Calculated Tab Properties'!E66),0) + IF(AND('GEOMETRIC INPUTS'!E66&lt;'GEOMETRIC INPUTS'!B66,'GEOMETRIC INPUTS'!C66&gt;'GEOMETRIC INPUTS'!F66),2*PI() - ACOS((-'GEOMETRIC INPUTS'!C66+'GEOMETRIC INPUTS'!F66)/'Calculated Tab Properties'!E66),0) + IF(AND('GEOMETRIC INPUTS'!E66='GEOMETRIC INPUTS'!B66,'GEOMETRIC INPUTS'!C66&gt;'GEOMETRIC INPUTS'!F66),0,0) + IF(AND('GEOMETRIC INPUTS'!E66&gt;'GEOMETRIC INPUTS'!B66,'GEOMETRIC INPUTS'!C66='GEOMETRIC INPUTS'!F66),PI()/2,0) + IF(AND('GEOMETRIC INPUTS'!E66='GEOMETRIC INPUTS'!B66,'GEOMETRIC INPUTS'!C66&lt;'GEOMETRIC INPUTS'!F66),PI(),0) + IF(AND('GEOMETRIC INPUTS'!E66&lt;'GEOMETRIC INPUTS'!B66,'GEOMETRIC INPUTS'!C66='GEOMETRIC INPUTS'!F66),3/2*PI(),0)</f>
        <v>3.3926060531756299</v>
      </c>
      <c r="D66">
        <f t="shared" ref="D66:D75" si="1">C66*180/PI()</f>
        <v>194.38200839749936</v>
      </c>
      <c r="E66">
        <f>SQRT(('GEOMETRIC INPUTS'!B66-'GEOMETRIC INPUTS'!E66)^2+('GEOMETRIC INPUTS'!C66-'GEOMETRIC INPUTS'!F66)^2+('GEOMETRIC INPUTS'!D66-'GEOMETRIC INPUTS'!G66)^2)</f>
        <v>6.4464794984583182</v>
      </c>
      <c r="F66">
        <f>SQRT(('GEOMETRIC INPUTS'!B66-'GEOMETRIC INPUTS'!N66)^2 + ('GEOMETRIC INPUTS'!C66-'GEOMETRIC INPUTS'!O66)^2 + ('GEOMETRIC INPUTS'!D66-'GEOMETRIC INPUTS'!P66)^2)</f>
        <v>4.3464794383464236</v>
      </c>
      <c r="G66">
        <f>SQRT(('GEOMETRIC INPUTS'!E66-'GEOMETRIC INPUTS'!N66)^2 + ('GEOMETRIC INPUTS'!F66-'GEOMETRIC INPUTS'!O66)^2 + ('GEOMETRIC INPUTS'!G66-'GEOMETRIC INPUTS'!P66)^2)</f>
        <v>2.1000000601118947</v>
      </c>
      <c r="H66">
        <f>SQRT(('GEOMETRIC INPUTS'!H66-'GEOMETRIC INPUTS'!K66)^2 + ('GEOMETRIC INPUTS'!I66-'GEOMETRIC INPUTS'!L66)^2 + ('GEOMETRIC INPUTS'!J66-'GEOMETRIC INPUTS'!M66)^2)</f>
        <v>4.6486100219680919</v>
      </c>
      <c r="I66">
        <f>SQRT(('GEOMETRIC INPUTS'!K66-'GEOMETRIC INPUTS'!N66)^2 + ('GEOMETRIC INPUTS'!L66-'GEOMETRIC INPUTS'!O66)^2 + ('GEOMETRIC INPUTS'!M66-'GEOMETRIC INPUTS'!P66)^2)</f>
        <v>0.14999993191071687</v>
      </c>
      <c r="J66" s="20">
        <f>ASIN(('GEOMETRIC INPUTS'!M66-'GEOMETRIC INPUTS'!J66)/H66)</f>
        <v>0.44475434120891555</v>
      </c>
      <c r="K66" s="27">
        <f>IF('GT Data'!X68=TRUE,'GEOMETRIC INPUTS'!Q66*Loads!$B$2,'GEOMETRIC INPUTS'!Q66*Loads!$F$2)</f>
        <v>18.085452</v>
      </c>
      <c r="L66" s="27">
        <f>IF('GT Data'!X68=TRUE,F66*Loads!$B$3,F66*Loads!$F$3)</f>
        <v>0.56504232698503509</v>
      </c>
      <c r="M66" s="27">
        <f>IF('GT Data'!X68=TRUE,G66*Loads!$B$3,G66*Loads!$F$3)</f>
        <v>0.27300000781454631</v>
      </c>
      <c r="N66" s="27">
        <f>IF('GT Data'!X68=TRUE,H66*Loads!$B$3,H66*Loads!$F$3)</f>
        <v>0.604319302855852</v>
      </c>
      <c r="O66" s="27">
        <f>IF('GT Data'!X68=TRUE,B66*Loads!$B$4,0)</f>
        <v>0</v>
      </c>
      <c r="P66" s="27">
        <f>IF('GT Data'!X68=TRUE,'GEOMETRIC INPUTS'!Q66*Loads!$B$1,'GEOMETRIC INPUTS'!Q66*Loads!$F$1)</f>
        <v>3.0549749999999998</v>
      </c>
      <c r="Q66">
        <v>-300</v>
      </c>
      <c r="R66">
        <f>'GEOMETRIC INPUTS'!R66/'GEOMETRIC INPUTS'!S66</f>
        <v>1</v>
      </c>
    </row>
    <row r="67" spans="1:18" x14ac:dyDescent="0.3">
      <c r="A67" t="str">
        <f>'GEOMETRIC INPUTS'!A67</f>
        <v>TAB_1_65</v>
      </c>
      <c r="B67">
        <f>'GT Data'!Z69</f>
        <v>2.3488000000000002</v>
      </c>
      <c r="C67">
        <f>IF(AND('GEOMETRIC INPUTS'!E67&gt;'GEOMETRIC INPUTS'!B67,'GEOMETRIC INPUTS'!C67&gt;'GEOMETRIC INPUTS'!F67),ACOS(('GEOMETRIC INPUTS'!C67-'GEOMETRIC INPUTS'!F67)/'Calculated Tab Properties'!E67),0) + IF(AND('GEOMETRIC INPUTS'!E67&gt;'GEOMETRIC INPUTS'!B67,'GEOMETRIC INPUTS'!C67&lt;'GEOMETRIC INPUTS'!F67),PI()/2 + ASIN((-'GEOMETRIC INPUTS'!C67+'GEOMETRIC INPUTS'!F67)/'Calculated Tab Properties'!E67),0) + IF(AND('GEOMETRIC INPUTS'!E67&lt;'GEOMETRIC INPUTS'!B67,'GEOMETRIC INPUTS'!C67&lt;'GEOMETRIC INPUTS'!F67),PI() + ACOS(('GEOMETRIC INPUTS'!C67-'GEOMETRIC INPUTS'!F67)/'Calculated Tab Properties'!E67),0) + IF(AND('GEOMETRIC INPUTS'!E67&lt;'GEOMETRIC INPUTS'!B67,'GEOMETRIC INPUTS'!C67&gt;'GEOMETRIC INPUTS'!F67),2*PI() - ACOS((-'GEOMETRIC INPUTS'!C67+'GEOMETRIC INPUTS'!F67)/'Calculated Tab Properties'!E67),0) + IF(AND('GEOMETRIC INPUTS'!E67='GEOMETRIC INPUTS'!B67,'GEOMETRIC INPUTS'!C67&gt;'GEOMETRIC INPUTS'!F67),0,0) + IF(AND('GEOMETRIC INPUTS'!E67&gt;'GEOMETRIC INPUTS'!B67,'GEOMETRIC INPUTS'!C67='GEOMETRIC INPUTS'!F67),PI()/2,0) + IF(AND('GEOMETRIC INPUTS'!E67='GEOMETRIC INPUTS'!B67,'GEOMETRIC INPUTS'!C67&lt;'GEOMETRIC INPUTS'!F67),PI(),0) + IF(AND('GEOMETRIC INPUTS'!E67&lt;'GEOMETRIC INPUTS'!B67,'GEOMETRIC INPUTS'!C67='GEOMETRIC INPUTS'!F67),3/2*PI(),0)</f>
        <v>3.7164166352503978</v>
      </c>
      <c r="D67">
        <f t="shared" si="1"/>
        <v>212.93498811205808</v>
      </c>
      <c r="E67">
        <f>SQRT(('GEOMETRIC INPUTS'!B67-'GEOMETRIC INPUTS'!E67)^2+('GEOMETRIC INPUTS'!C67-'GEOMETRIC INPUTS'!F67)^2+('GEOMETRIC INPUTS'!D67-'GEOMETRIC INPUTS'!G67)^2)</f>
        <v>4.8903940363560503</v>
      </c>
      <c r="F67">
        <f>SQRT(('GEOMETRIC INPUTS'!B67-'GEOMETRIC INPUTS'!N67)^2 + ('GEOMETRIC INPUTS'!C67-'GEOMETRIC INPUTS'!O67)^2 + ('GEOMETRIC INPUTS'!D67-'GEOMETRIC INPUTS'!P67)^2)</f>
        <v>2.9903940761199972</v>
      </c>
      <c r="G67">
        <f>SQRT(('GEOMETRIC INPUTS'!E67-'GEOMETRIC INPUTS'!N67)^2 + ('GEOMETRIC INPUTS'!F67-'GEOMETRIC INPUTS'!O67)^2 + ('GEOMETRIC INPUTS'!G67-'GEOMETRIC INPUTS'!P67)^2)</f>
        <v>1.8999999602360533</v>
      </c>
      <c r="H67">
        <f>SQRT(('GEOMETRIC INPUTS'!H67-'GEOMETRIC INPUTS'!K67)^2 + ('GEOMETRIC INPUTS'!I67-'GEOMETRIC INPUTS'!L67)^2 + ('GEOMETRIC INPUTS'!J67-'GEOMETRIC INPUTS'!M67)^2)</f>
        <v>3.4736846829266317</v>
      </c>
      <c r="I67">
        <f>SQRT(('GEOMETRIC INPUTS'!K67-'GEOMETRIC INPUTS'!N67)^2 + ('GEOMETRIC INPUTS'!L67-'GEOMETRIC INPUTS'!O67)^2 + ('GEOMETRIC INPUTS'!M67-'GEOMETRIC INPUTS'!P67)^2)</f>
        <v>0.15000001975283206</v>
      </c>
      <c r="J67" s="20">
        <f>ASIN(('GEOMETRIC INPUTS'!M67-'GEOMETRIC INPUTS'!J67)/H67)</f>
        <v>0.61353031198069885</v>
      </c>
      <c r="K67" s="27">
        <f>IF('GT Data'!X69=TRUE,'GEOMETRIC INPUTS'!Q67*Loads!$B$2,'GEOMETRIC INPUTS'!Q67*Loads!$F$2)</f>
        <v>20.278812000000002</v>
      </c>
      <c r="L67" s="27">
        <f>IF('GT Data'!X69=TRUE,F67*Loads!$B$3,F67*Loads!$F$3)</f>
        <v>0.38875122989559963</v>
      </c>
      <c r="M67" s="27">
        <f>IF('GT Data'!X69=TRUE,G67*Loads!$B$3,G67*Loads!$F$3)</f>
        <v>0.24699999483068694</v>
      </c>
      <c r="N67" s="27">
        <f>IF('GT Data'!X69=TRUE,H67*Loads!$B$3,H67*Loads!$F$3)</f>
        <v>0.45157900878046214</v>
      </c>
      <c r="O67" s="27">
        <f>IF('GT Data'!X69=TRUE,B67*Loads!$B$4,0)</f>
        <v>0</v>
      </c>
      <c r="P67" s="27">
        <f>IF('GT Data'!X69=TRUE,'GEOMETRIC INPUTS'!Q67*Loads!$B$1,'GEOMETRIC INPUTS'!Q67*Loads!$F$1)</f>
        <v>3.4254750000000005</v>
      </c>
      <c r="Q67">
        <v>-300</v>
      </c>
      <c r="R67">
        <f>'GEOMETRIC INPUTS'!R67/'GEOMETRIC INPUTS'!S67</f>
        <v>1</v>
      </c>
    </row>
    <row r="68" spans="1:18" x14ac:dyDescent="0.3">
      <c r="A68" t="str">
        <f>'GEOMETRIC INPUTS'!A68</f>
        <v>TAB_1_66</v>
      </c>
      <c r="B68">
        <f>'GT Data'!Z70</f>
        <v>2.5602999999999998</v>
      </c>
      <c r="C68">
        <f>IF(AND('GEOMETRIC INPUTS'!E68&gt;'GEOMETRIC INPUTS'!B68,'GEOMETRIC INPUTS'!C68&gt;'GEOMETRIC INPUTS'!F68),ACOS(('GEOMETRIC INPUTS'!C68-'GEOMETRIC INPUTS'!F68)/'Calculated Tab Properties'!E68),0) + IF(AND('GEOMETRIC INPUTS'!E68&gt;'GEOMETRIC INPUTS'!B68,'GEOMETRIC INPUTS'!C68&lt;'GEOMETRIC INPUTS'!F68),PI()/2 + ASIN((-'GEOMETRIC INPUTS'!C68+'GEOMETRIC INPUTS'!F68)/'Calculated Tab Properties'!E68),0) + IF(AND('GEOMETRIC INPUTS'!E68&lt;'GEOMETRIC INPUTS'!B68,'GEOMETRIC INPUTS'!C68&lt;'GEOMETRIC INPUTS'!F68),PI() + ACOS(('GEOMETRIC INPUTS'!C68-'GEOMETRIC INPUTS'!F68)/'Calculated Tab Properties'!E68),0) + IF(AND('GEOMETRIC INPUTS'!E68&lt;'GEOMETRIC INPUTS'!B68,'GEOMETRIC INPUTS'!C68&gt;'GEOMETRIC INPUTS'!F68),2*PI() - ACOS((-'GEOMETRIC INPUTS'!C68+'GEOMETRIC INPUTS'!F68)/'Calculated Tab Properties'!E68),0) + IF(AND('GEOMETRIC INPUTS'!E68='GEOMETRIC INPUTS'!B68,'GEOMETRIC INPUTS'!C68&gt;'GEOMETRIC INPUTS'!F68),0,0) + IF(AND('GEOMETRIC INPUTS'!E68&gt;'GEOMETRIC INPUTS'!B68,'GEOMETRIC INPUTS'!C68='GEOMETRIC INPUTS'!F68),PI()/2,0) + IF(AND('GEOMETRIC INPUTS'!E68='GEOMETRIC INPUTS'!B68,'GEOMETRIC INPUTS'!C68&lt;'GEOMETRIC INPUTS'!F68),PI(),0) + IF(AND('GEOMETRIC INPUTS'!E68&lt;'GEOMETRIC INPUTS'!B68,'GEOMETRIC INPUTS'!C68='GEOMETRIC INPUTS'!F68),3/2*PI(),0)</f>
        <v>4.2156601022782683</v>
      </c>
      <c r="D68">
        <f t="shared" si="1"/>
        <v>241.53953172223373</v>
      </c>
      <c r="E68">
        <f>SQRT(('GEOMETRIC INPUTS'!B68-'GEOMETRIC INPUTS'!E68)^2+('GEOMETRIC INPUTS'!C68-'GEOMETRIC INPUTS'!F68)^2+('GEOMETRIC INPUTS'!D68-'GEOMETRIC INPUTS'!G68)^2)</f>
        <v>4.0193987169362941</v>
      </c>
      <c r="F68">
        <f>SQRT(('GEOMETRIC INPUTS'!B68-'GEOMETRIC INPUTS'!N68)^2 + ('GEOMETRIC INPUTS'!C68-'GEOMETRIC INPUTS'!O68)^2 + ('GEOMETRIC INPUTS'!D68-'GEOMETRIC INPUTS'!P68)^2)</f>
        <v>2.1193986441421773</v>
      </c>
      <c r="G68">
        <f>SQRT(('GEOMETRIC INPUTS'!E68-'GEOMETRIC INPUTS'!N68)^2 + ('GEOMETRIC INPUTS'!F68-'GEOMETRIC INPUTS'!O68)^2 + ('GEOMETRIC INPUTS'!G68-'GEOMETRIC INPUTS'!P68)^2)</f>
        <v>1.9000000727941166</v>
      </c>
      <c r="H68">
        <f>SQRT(('GEOMETRIC INPUTS'!H68-'GEOMETRIC INPUTS'!K68)^2 + ('GEOMETRIC INPUTS'!I68-'GEOMETRIC INPUTS'!L68)^2 + ('GEOMETRIC INPUTS'!J68-'GEOMETRIC INPUTS'!M68)^2)</f>
        <v>2.8065956747835017</v>
      </c>
      <c r="I68">
        <f>SQRT(('GEOMETRIC INPUTS'!K68-'GEOMETRIC INPUTS'!N68)^2 + ('GEOMETRIC INPUTS'!L68-'GEOMETRIC INPUTS'!O68)^2 + ('GEOMETRIC INPUTS'!M68-'GEOMETRIC INPUTS'!P68)^2)</f>
        <v>0.14999996235149546</v>
      </c>
      <c r="J68" s="20">
        <f>ASIN(('GEOMETRIC INPUTS'!M68-'GEOMETRIC INPUTS'!J68)/H68)</f>
        <v>0.79320735747548787</v>
      </c>
      <c r="K68" s="27">
        <f>IF('GT Data'!X70=TRUE,'GEOMETRIC INPUTS'!Q68*Loads!$B$2,'GEOMETRIC INPUTS'!Q68*Loads!$F$2)</f>
        <v>23.719812000000001</v>
      </c>
      <c r="L68" s="27">
        <f>IF('GT Data'!X70=TRUE,F68*Loads!$B$3,F68*Loads!$F$3)</f>
        <v>0.27552182373848305</v>
      </c>
      <c r="M68" s="27">
        <f>IF('GT Data'!X70=TRUE,G68*Loads!$B$3,G68*Loads!$F$3)</f>
        <v>0.24700000946323517</v>
      </c>
      <c r="N68" s="27">
        <f>IF('GT Data'!X70=TRUE,H68*Loads!$B$3,H68*Loads!$F$3)</f>
        <v>0.36485743772185525</v>
      </c>
      <c r="O68" s="27">
        <f>IF('GT Data'!X70=TRUE,B68*Loads!$B$4,0)</f>
        <v>0</v>
      </c>
      <c r="P68" s="27">
        <f>IF('GT Data'!X70=TRUE,'GEOMETRIC INPUTS'!Q68*Loads!$B$1,'GEOMETRIC INPUTS'!Q68*Loads!$F$1)</f>
        <v>4.0067249999999994</v>
      </c>
      <c r="Q68">
        <v>-300</v>
      </c>
      <c r="R68">
        <f>'GEOMETRIC INPUTS'!R68/'GEOMETRIC INPUTS'!S68</f>
        <v>1</v>
      </c>
    </row>
    <row r="69" spans="1:18" x14ac:dyDescent="0.3">
      <c r="A69" t="str">
        <f>'GEOMETRIC INPUTS'!A69</f>
        <v>TAB_1_67</v>
      </c>
      <c r="B69">
        <f>'GT Data'!Z71</f>
        <v>2.0106000000000002</v>
      </c>
      <c r="C69">
        <f>IF(AND('GEOMETRIC INPUTS'!E69&gt;'GEOMETRIC INPUTS'!B69,'GEOMETRIC INPUTS'!C69&gt;'GEOMETRIC INPUTS'!F69),ACOS(('GEOMETRIC INPUTS'!C69-'GEOMETRIC INPUTS'!F69)/'Calculated Tab Properties'!E69),0) + IF(AND('GEOMETRIC INPUTS'!E69&gt;'GEOMETRIC INPUTS'!B69,'GEOMETRIC INPUTS'!C69&lt;'GEOMETRIC INPUTS'!F69),PI()/2 + ASIN((-'GEOMETRIC INPUTS'!C69+'GEOMETRIC INPUTS'!F69)/'Calculated Tab Properties'!E69),0) + IF(AND('GEOMETRIC INPUTS'!E69&lt;'GEOMETRIC INPUTS'!B69,'GEOMETRIC INPUTS'!C69&lt;'GEOMETRIC INPUTS'!F69),PI() + ACOS(('GEOMETRIC INPUTS'!C69-'GEOMETRIC INPUTS'!F69)/'Calculated Tab Properties'!E69),0) + IF(AND('GEOMETRIC INPUTS'!E69&lt;'GEOMETRIC INPUTS'!B69,'GEOMETRIC INPUTS'!C69&gt;'GEOMETRIC INPUTS'!F69),2*PI() - ACOS((-'GEOMETRIC INPUTS'!C69+'GEOMETRIC INPUTS'!F69)/'Calculated Tab Properties'!E69),0) + IF(AND('GEOMETRIC INPUTS'!E69='GEOMETRIC INPUTS'!B69,'GEOMETRIC INPUTS'!C69&gt;'GEOMETRIC INPUTS'!F69),0,0) + IF(AND('GEOMETRIC INPUTS'!E69&gt;'GEOMETRIC INPUTS'!B69,'GEOMETRIC INPUTS'!C69='GEOMETRIC INPUTS'!F69),PI()/2,0) + IF(AND('GEOMETRIC INPUTS'!E69='GEOMETRIC INPUTS'!B69,'GEOMETRIC INPUTS'!C69&lt;'GEOMETRIC INPUTS'!F69),PI(),0) + IF(AND('GEOMETRIC INPUTS'!E69&lt;'GEOMETRIC INPUTS'!B69,'GEOMETRIC INPUTS'!C69='GEOMETRIC INPUTS'!F69),3/2*PI(),0)</f>
        <v>4.8098804606629439</v>
      </c>
      <c r="D69">
        <f t="shared" si="1"/>
        <v>275.58585035842685</v>
      </c>
      <c r="E69">
        <f>SQRT(('GEOMETRIC INPUTS'!B69-'GEOMETRIC INPUTS'!E69)^2+('GEOMETRIC INPUTS'!C69-'GEOMETRIC INPUTS'!F69)^2+('GEOMETRIC INPUTS'!D69-'GEOMETRIC INPUTS'!G69)^2)</f>
        <v>4.6675883905269329</v>
      </c>
      <c r="F69">
        <f>SQRT(('GEOMETRIC INPUTS'!B69-'GEOMETRIC INPUTS'!N69)^2 + ('GEOMETRIC INPUTS'!C69-'GEOMETRIC INPUTS'!O69)^2 + ('GEOMETRIC INPUTS'!D69-'GEOMETRIC INPUTS'!P69)^2)</f>
        <v>1.9675883573297033</v>
      </c>
      <c r="G69">
        <f>SQRT(('GEOMETRIC INPUTS'!E69-'GEOMETRIC INPUTS'!N69)^2 + ('GEOMETRIC INPUTS'!F69-'GEOMETRIC INPUTS'!O69)^2 + ('GEOMETRIC INPUTS'!G69-'GEOMETRIC INPUTS'!P69)^2)</f>
        <v>2.7000000331972296</v>
      </c>
      <c r="H69">
        <f>SQRT(('GEOMETRIC INPUTS'!H69-'GEOMETRIC INPUTS'!K69)^2 + ('GEOMETRIC INPUTS'!I69-'GEOMETRIC INPUTS'!L69)^2 + ('GEOMETRIC INPUTS'!J69-'GEOMETRIC INPUTS'!M69)^2)</f>
        <v>2.7022265406177701</v>
      </c>
      <c r="I69">
        <f>SQRT(('GEOMETRIC INPUTS'!K69-'GEOMETRIC INPUTS'!N69)^2 + ('GEOMETRIC INPUTS'!L69-'GEOMETRIC INPUTS'!O69)^2 + ('GEOMETRIC INPUTS'!M69-'GEOMETRIC INPUTS'!P69)^2)</f>
        <v>0.14999998297216513</v>
      </c>
      <c r="J69" s="20">
        <f>ASIN(('GEOMETRIC INPUTS'!M69-'GEOMETRIC INPUTS'!J69)/H69)</f>
        <v>0.83326424583830994</v>
      </c>
      <c r="K69" s="27">
        <f>IF('GT Data'!X71=TRUE,'GEOMETRIC INPUTS'!Q69*Loads!$B$2,'GEOMETRIC INPUTS'!Q69*Loads!$F$2)</f>
        <v>22.064580000000003</v>
      </c>
      <c r="L69" s="27">
        <f>IF('GT Data'!X71=TRUE,F69*Loads!$B$3,F69*Loads!$F$3)</f>
        <v>0.25578648645286145</v>
      </c>
      <c r="M69" s="27">
        <f>IF('GT Data'!X71=TRUE,G69*Loads!$B$3,G69*Loads!$F$3)</f>
        <v>0.35100000431563988</v>
      </c>
      <c r="N69" s="27">
        <f>IF('GT Data'!X71=TRUE,H69*Loads!$B$3,H69*Loads!$F$3)</f>
        <v>0.35128945028031011</v>
      </c>
      <c r="O69" s="27">
        <f>IF('GT Data'!X71=TRUE,B69*Loads!$B$4,0)</f>
        <v>0</v>
      </c>
      <c r="P69" s="27">
        <f>IF('GT Data'!X71=TRUE,'GEOMETRIC INPUTS'!Q69*Loads!$B$1,'GEOMETRIC INPUTS'!Q69*Loads!$F$1)</f>
        <v>3.727125</v>
      </c>
      <c r="Q69">
        <v>-300</v>
      </c>
      <c r="R69">
        <f>'GEOMETRIC INPUTS'!R69/'GEOMETRIC INPUTS'!S69</f>
        <v>1</v>
      </c>
    </row>
    <row r="70" spans="1:18" x14ac:dyDescent="0.3">
      <c r="A70" t="str">
        <f>'GEOMETRIC INPUTS'!A70</f>
        <v>TAB_1_68</v>
      </c>
      <c r="B70">
        <f>'GT Data'!Z72</f>
        <v>1.8766</v>
      </c>
      <c r="C70">
        <f>IF(AND('GEOMETRIC INPUTS'!E70&gt;'GEOMETRIC INPUTS'!B70,'GEOMETRIC INPUTS'!C70&gt;'GEOMETRIC INPUTS'!F70),ACOS(('GEOMETRIC INPUTS'!C70-'GEOMETRIC INPUTS'!F70)/'Calculated Tab Properties'!E70),0) + IF(AND('GEOMETRIC INPUTS'!E70&gt;'GEOMETRIC INPUTS'!B70,'GEOMETRIC INPUTS'!C70&lt;'GEOMETRIC INPUTS'!F70),PI()/2 + ASIN((-'GEOMETRIC INPUTS'!C70+'GEOMETRIC INPUTS'!F70)/'Calculated Tab Properties'!E70),0) + IF(AND('GEOMETRIC INPUTS'!E70&lt;'GEOMETRIC INPUTS'!B70,'GEOMETRIC INPUTS'!C70&lt;'GEOMETRIC INPUTS'!F70),PI() + ACOS(('GEOMETRIC INPUTS'!C70-'GEOMETRIC INPUTS'!F70)/'Calculated Tab Properties'!E70),0) + IF(AND('GEOMETRIC INPUTS'!E70&lt;'GEOMETRIC INPUTS'!B70,'GEOMETRIC INPUTS'!C70&gt;'GEOMETRIC INPUTS'!F70),2*PI() - ACOS((-'GEOMETRIC INPUTS'!C70+'GEOMETRIC INPUTS'!F70)/'Calculated Tab Properties'!E70),0) + IF(AND('GEOMETRIC INPUTS'!E70='GEOMETRIC INPUTS'!B70,'GEOMETRIC INPUTS'!C70&gt;'GEOMETRIC INPUTS'!F70),0,0) + IF(AND('GEOMETRIC INPUTS'!E70&gt;'GEOMETRIC INPUTS'!B70,'GEOMETRIC INPUTS'!C70='GEOMETRIC INPUTS'!F70),PI()/2,0) + IF(AND('GEOMETRIC INPUTS'!E70='GEOMETRIC INPUTS'!B70,'GEOMETRIC INPUTS'!C70&lt;'GEOMETRIC INPUTS'!F70),PI(),0) + IF(AND('GEOMETRIC INPUTS'!E70&lt;'GEOMETRIC INPUTS'!B70,'GEOMETRIC INPUTS'!C70='GEOMETRIC INPUTS'!F70),3/2*PI(),0)</f>
        <v>0.40121830676383707</v>
      </c>
      <c r="D70">
        <f t="shared" si="1"/>
        <v>22.988115640953033</v>
      </c>
      <c r="E70">
        <f>SQRT(('GEOMETRIC INPUTS'!B70-'GEOMETRIC INPUTS'!E70)^2+('GEOMETRIC INPUTS'!C70-'GEOMETRIC INPUTS'!F70)^2+('GEOMETRIC INPUTS'!D70-'GEOMETRIC INPUTS'!G70)^2)</f>
        <v>5.7761699565683227</v>
      </c>
      <c r="F70">
        <f>SQRT(('GEOMETRIC INPUTS'!B70-'GEOMETRIC INPUTS'!N70)^2 + ('GEOMETRIC INPUTS'!C70-'GEOMETRIC INPUTS'!O70)^2 + ('GEOMETRIC INPUTS'!D70-'GEOMETRIC INPUTS'!P70)^2)</f>
        <v>3.2761699437290552</v>
      </c>
      <c r="G70">
        <f>SQRT(('GEOMETRIC INPUTS'!E70-'GEOMETRIC INPUTS'!N70)^2 + ('GEOMETRIC INPUTS'!F70-'GEOMETRIC INPUTS'!O70)^2 + ('GEOMETRIC INPUTS'!G70-'GEOMETRIC INPUTS'!P70)^2)</f>
        <v>2.5000000128392683</v>
      </c>
      <c r="H70">
        <f>SQRT(('GEOMETRIC INPUTS'!H70-'GEOMETRIC INPUTS'!K70)^2 + ('GEOMETRIC INPUTS'!I70-'GEOMETRIC INPUTS'!L70)^2 + ('GEOMETRIC INPUTS'!J70-'GEOMETRIC INPUTS'!M70)^2)</f>
        <v>3.7111916439283288</v>
      </c>
      <c r="I70">
        <f>SQRT(('GEOMETRIC INPUTS'!K70-'GEOMETRIC INPUTS'!N70)^2 + ('GEOMETRIC INPUTS'!L70-'GEOMETRIC INPUTS'!O70)^2 + ('GEOMETRIC INPUTS'!M70-'GEOMETRIC INPUTS'!P70)^2)</f>
        <v>0.14999991356610839</v>
      </c>
      <c r="J70" s="20">
        <f>ASIN(('GEOMETRIC INPUTS'!M70-'GEOMETRIC INPUTS'!J70)/H70)</f>
        <v>0.56914314193806537</v>
      </c>
      <c r="K70" s="27">
        <f>IF('GT Data'!X72=TRUE,'GEOMETRIC INPUTS'!Q70*Loads!$B$2,'GEOMETRIC INPUTS'!Q70*Loads!$F$2)</f>
        <v>79.941755999999998</v>
      </c>
      <c r="L70" s="27">
        <f>IF('GT Data'!X72=TRUE,F70*Loads!$B$3,F70*Loads!$F$3)</f>
        <v>0.42590209268477719</v>
      </c>
      <c r="M70" s="27">
        <f>IF('GT Data'!X72=TRUE,G70*Loads!$B$3,G70*Loads!$F$3)</f>
        <v>0.32500000166910487</v>
      </c>
      <c r="N70" s="27">
        <f>IF('GT Data'!X72=TRUE,H70*Loads!$B$3,H70*Loads!$F$3)</f>
        <v>0.48245491371068278</v>
      </c>
      <c r="O70" s="27">
        <f>IF('GT Data'!X72=TRUE,B70*Loads!$B$4,0)</f>
        <v>0</v>
      </c>
      <c r="P70" s="27">
        <f>IF('GT Data'!X72=TRUE,'GEOMETRIC INPUTS'!Q70*Loads!$B$1,'GEOMETRIC INPUTS'!Q70*Loads!$F$1)</f>
        <v>13.503674999999999</v>
      </c>
      <c r="Q70">
        <v>-300</v>
      </c>
      <c r="R70">
        <f>'GEOMETRIC INPUTS'!R70/'GEOMETRIC INPUTS'!S70</f>
        <v>1</v>
      </c>
    </row>
    <row r="71" spans="1:18" x14ac:dyDescent="0.3">
      <c r="A71" t="str">
        <f>'GEOMETRIC INPUTS'!A71</f>
        <v>TAB_1_69</v>
      </c>
      <c r="B71">
        <f>'GT Data'!Z73</f>
        <v>2.1530999999999998</v>
      </c>
      <c r="C71">
        <f>IF(AND('GEOMETRIC INPUTS'!E71&gt;'GEOMETRIC INPUTS'!B71,'GEOMETRIC INPUTS'!C71&gt;'GEOMETRIC INPUTS'!F71),ACOS(('GEOMETRIC INPUTS'!C71-'GEOMETRIC INPUTS'!F71)/'Calculated Tab Properties'!E71),0) + IF(AND('GEOMETRIC INPUTS'!E71&gt;'GEOMETRIC INPUTS'!B71,'GEOMETRIC INPUTS'!C71&lt;'GEOMETRIC INPUTS'!F71),PI()/2 + ASIN((-'GEOMETRIC INPUTS'!C71+'GEOMETRIC INPUTS'!F71)/'Calculated Tab Properties'!E71),0) + IF(AND('GEOMETRIC INPUTS'!E71&lt;'GEOMETRIC INPUTS'!B71,'GEOMETRIC INPUTS'!C71&lt;'GEOMETRIC INPUTS'!F71),PI() + ACOS(('GEOMETRIC INPUTS'!C71-'GEOMETRIC INPUTS'!F71)/'Calculated Tab Properties'!E71),0) + IF(AND('GEOMETRIC INPUTS'!E71&lt;'GEOMETRIC INPUTS'!B71,'GEOMETRIC INPUTS'!C71&gt;'GEOMETRIC INPUTS'!F71),2*PI() - ACOS((-'GEOMETRIC INPUTS'!C71+'GEOMETRIC INPUTS'!F71)/'Calculated Tab Properties'!E71),0) + IF(AND('GEOMETRIC INPUTS'!E71='GEOMETRIC INPUTS'!B71,'GEOMETRIC INPUTS'!C71&gt;'GEOMETRIC INPUTS'!F71),0,0) + IF(AND('GEOMETRIC INPUTS'!E71&gt;'GEOMETRIC INPUTS'!B71,'GEOMETRIC INPUTS'!C71='GEOMETRIC INPUTS'!F71),PI()/2,0) + IF(AND('GEOMETRIC INPUTS'!E71='GEOMETRIC INPUTS'!B71,'GEOMETRIC INPUTS'!C71&lt;'GEOMETRIC INPUTS'!F71),PI(),0) + IF(AND('GEOMETRIC INPUTS'!E71&lt;'GEOMETRIC INPUTS'!B71,'GEOMETRIC INPUTS'!C71='GEOMETRIC INPUTS'!F71),3/2*PI(),0)</f>
        <v>2.8670363757332895E-2</v>
      </c>
      <c r="D71">
        <f t="shared" si="1"/>
        <v>1.642690840400012</v>
      </c>
      <c r="E71">
        <f>SQRT(('GEOMETRIC INPUTS'!B71-'GEOMETRIC INPUTS'!E71)^2+('GEOMETRIC INPUTS'!C71-'GEOMETRIC INPUTS'!F71)^2+('GEOMETRIC INPUTS'!D71-'GEOMETRIC INPUTS'!G71)^2)</f>
        <v>5.0870781198447119</v>
      </c>
      <c r="F71">
        <f>SQRT(('GEOMETRIC INPUTS'!B71-'GEOMETRIC INPUTS'!N71)^2 + ('GEOMETRIC INPUTS'!C71-'GEOMETRIC INPUTS'!O71)^2 + ('GEOMETRIC INPUTS'!D71-'GEOMETRIC INPUTS'!P71)^2)</f>
        <v>3.3870781775729197</v>
      </c>
      <c r="G71">
        <f>SQRT(('GEOMETRIC INPUTS'!E71-'GEOMETRIC INPUTS'!N71)^2 + ('GEOMETRIC INPUTS'!F71-'GEOMETRIC INPUTS'!O71)^2 + ('GEOMETRIC INPUTS'!G71-'GEOMETRIC INPUTS'!P71)^2)</f>
        <v>1.6999999422717931</v>
      </c>
      <c r="H71">
        <f>SQRT(('GEOMETRIC INPUTS'!H71-'GEOMETRIC INPUTS'!K71)^2 + ('GEOMETRIC INPUTS'!I71-'GEOMETRIC INPUTS'!L71)^2 + ('GEOMETRIC INPUTS'!J71-'GEOMETRIC INPUTS'!M71)^2)</f>
        <v>3.8050859032986262</v>
      </c>
      <c r="I71">
        <f>SQRT(('GEOMETRIC INPUTS'!K71-'GEOMETRIC INPUTS'!N71)^2 + ('GEOMETRIC INPUTS'!L71-'GEOMETRIC INPUTS'!O71)^2 + ('GEOMETRIC INPUTS'!M71-'GEOMETRIC INPUTS'!P71)^2)</f>
        <v>0.15000004598185959</v>
      </c>
      <c r="J71" s="20">
        <f>ASIN(('GEOMETRIC INPUTS'!M71-'GEOMETRIC INPUTS'!J71)/H71)</f>
        <v>0.55343470731882438</v>
      </c>
      <c r="K71" s="27">
        <f>IF('GT Data'!X73=TRUE,'GEOMETRIC INPUTS'!Q71*Loads!$B$2,'GEOMETRIC INPUTS'!Q71*Loads!$F$2)</f>
        <v>20.820048</v>
      </c>
      <c r="L71" s="27">
        <f>IF('GT Data'!X73=TRUE,F71*Loads!$B$3,F71*Loads!$F$3)</f>
        <v>0.44032016308447958</v>
      </c>
      <c r="M71" s="27">
        <f>IF('GT Data'!X73=TRUE,G71*Loads!$B$3,G71*Loads!$F$3)</f>
        <v>0.22099999249533311</v>
      </c>
      <c r="N71" s="27">
        <f>IF('GT Data'!X73=TRUE,H71*Loads!$B$3,H71*Loads!$F$3)</f>
        <v>0.49466116742882144</v>
      </c>
      <c r="O71" s="27">
        <f>IF('GT Data'!X73=TRUE,B71*Loads!$B$4,0)</f>
        <v>0</v>
      </c>
      <c r="P71" s="27">
        <f>IF('GT Data'!X73=TRUE,'GEOMETRIC INPUTS'!Q71*Loads!$B$1,'GEOMETRIC INPUTS'!Q71*Loads!$F$1)</f>
        <v>3.5168999999999997</v>
      </c>
      <c r="Q71">
        <v>-300</v>
      </c>
      <c r="R71">
        <f>'GEOMETRIC INPUTS'!R71/'GEOMETRIC INPUTS'!S71</f>
        <v>1</v>
      </c>
    </row>
    <row r="72" spans="1:18" x14ac:dyDescent="0.3">
      <c r="A72" t="str">
        <f>'GEOMETRIC INPUTS'!A72</f>
        <v>TAB_1_70</v>
      </c>
      <c r="B72">
        <f>'GT Data'!Z74</f>
        <v>5.0037000000000003</v>
      </c>
      <c r="C72">
        <f>IF(AND('GEOMETRIC INPUTS'!E72&gt;'GEOMETRIC INPUTS'!B72,'GEOMETRIC INPUTS'!C72&gt;'GEOMETRIC INPUTS'!F72),ACOS(('GEOMETRIC INPUTS'!C72-'GEOMETRIC INPUTS'!F72)/'Calculated Tab Properties'!E72),0) + IF(AND('GEOMETRIC INPUTS'!E72&gt;'GEOMETRIC INPUTS'!B72,'GEOMETRIC INPUTS'!C72&lt;'GEOMETRIC INPUTS'!F72),PI()/2 + ASIN((-'GEOMETRIC INPUTS'!C72+'GEOMETRIC INPUTS'!F72)/'Calculated Tab Properties'!E72),0) + IF(AND('GEOMETRIC INPUTS'!E72&lt;'GEOMETRIC INPUTS'!B72,'GEOMETRIC INPUTS'!C72&lt;'GEOMETRIC INPUTS'!F72),PI() + ACOS(('GEOMETRIC INPUTS'!C72-'GEOMETRIC INPUTS'!F72)/'Calculated Tab Properties'!E72),0) + IF(AND('GEOMETRIC INPUTS'!E72&lt;'GEOMETRIC INPUTS'!B72,'GEOMETRIC INPUTS'!C72&gt;'GEOMETRIC INPUTS'!F72),2*PI() - ACOS((-'GEOMETRIC INPUTS'!C72+'GEOMETRIC INPUTS'!F72)/'Calculated Tab Properties'!E72),0) + IF(AND('GEOMETRIC INPUTS'!E72='GEOMETRIC INPUTS'!B72,'GEOMETRIC INPUTS'!C72&gt;'GEOMETRIC INPUTS'!F72),0,0) + IF(AND('GEOMETRIC INPUTS'!E72&gt;'GEOMETRIC INPUTS'!B72,'GEOMETRIC INPUTS'!C72='GEOMETRIC INPUTS'!F72),PI()/2,0) + IF(AND('GEOMETRIC INPUTS'!E72='GEOMETRIC INPUTS'!B72,'GEOMETRIC INPUTS'!C72&lt;'GEOMETRIC INPUTS'!F72),PI(),0) + IF(AND('GEOMETRIC INPUTS'!E72&lt;'GEOMETRIC INPUTS'!B72,'GEOMETRIC INPUTS'!C72='GEOMETRIC INPUTS'!F72),3/2*PI(),0)</f>
        <v>3.4960899860423469</v>
      </c>
      <c r="D72">
        <f t="shared" si="1"/>
        <v>200.31120099817736</v>
      </c>
      <c r="E72">
        <f>SQRT(('GEOMETRIC INPUTS'!B72-'GEOMETRIC INPUTS'!E72)^2+('GEOMETRIC INPUTS'!C72-'GEOMETRIC INPUTS'!F72)^2+('GEOMETRIC INPUTS'!D72-'GEOMETRIC INPUTS'!G72)^2)</f>
        <v>6.8447515732304449</v>
      </c>
      <c r="F72">
        <f>SQRT(('GEOMETRIC INPUTS'!B72-'GEOMETRIC INPUTS'!N72)^2 + ('GEOMETRIC INPUTS'!C72-'GEOMETRIC INPUTS'!O72)^2 + ('GEOMETRIC INPUTS'!D72-'GEOMETRIC INPUTS'!P72)^2)</f>
        <v>4.1447516175935384</v>
      </c>
      <c r="G72">
        <f>SQRT(('GEOMETRIC INPUTS'!E72-'GEOMETRIC INPUTS'!N72)^2 + ('GEOMETRIC INPUTS'!F72-'GEOMETRIC INPUTS'!O72)^2 + ('GEOMETRIC INPUTS'!G72-'GEOMETRIC INPUTS'!P72)^2)</f>
        <v>2.6999999556369065</v>
      </c>
      <c r="H72">
        <f>SQRT(('GEOMETRIC INPUTS'!H72-'GEOMETRIC INPUTS'!K72)^2 + ('GEOMETRIC INPUTS'!I72-'GEOMETRIC INPUTS'!L72)^2 + ('GEOMETRIC INPUTS'!J72-'GEOMETRIC INPUTS'!M72)^2)</f>
        <v>4.4674427018387615</v>
      </c>
      <c r="I72">
        <f>SQRT(('GEOMETRIC INPUTS'!K72-'GEOMETRIC INPUTS'!N72)^2 + ('GEOMETRIC INPUTS'!L72-'GEOMETRIC INPUTS'!O72)^2 + ('GEOMETRIC INPUTS'!M72-'GEOMETRIC INPUTS'!P72)^2)</f>
        <v>0.15000005136215791</v>
      </c>
      <c r="J72" s="20">
        <f>ASIN(('GEOMETRIC INPUTS'!M72-'GEOMETRIC INPUTS'!J72)/H72)</f>
        <v>0.46417295092029237</v>
      </c>
      <c r="K72" s="27">
        <f>IF('GT Data'!X74=TRUE,'GEOMETRIC INPUTS'!Q72*Loads!$B$2,'GEOMETRIC INPUTS'!Q72*Loads!$F$2)</f>
        <v>23.585280000000004</v>
      </c>
      <c r="L72" s="27">
        <f>IF('GT Data'!X74=TRUE,F72*Loads!$B$3,F72*Loads!$F$3)</f>
        <v>0.53881771028715997</v>
      </c>
      <c r="M72" s="27">
        <f>IF('GT Data'!X74=TRUE,G72*Loads!$B$3,G72*Loads!$F$3)</f>
        <v>0.35099999423279787</v>
      </c>
      <c r="N72" s="27">
        <f>IF('GT Data'!X74=TRUE,H72*Loads!$B$3,H72*Loads!$F$3)</f>
        <v>0.580767551239039</v>
      </c>
      <c r="O72" s="27">
        <f>IF('GT Data'!X74=TRUE,B72*Loads!$B$4,0)</f>
        <v>0</v>
      </c>
      <c r="P72" s="27">
        <f>IF('GT Data'!X74=TRUE,'GEOMETRIC INPUTS'!Q72*Loads!$B$1,'GEOMETRIC INPUTS'!Q72*Loads!$F$1)</f>
        <v>3.984</v>
      </c>
      <c r="Q72">
        <v>-300</v>
      </c>
      <c r="R72">
        <f>'GEOMETRIC INPUTS'!R72/'GEOMETRIC INPUTS'!S72</f>
        <v>1</v>
      </c>
    </row>
    <row r="73" spans="1:18" x14ac:dyDescent="0.3">
      <c r="A73" t="str">
        <f>'GEOMETRIC INPUTS'!A73</f>
        <v>TAB_1_71</v>
      </c>
      <c r="B73">
        <f>'GT Data'!Z75</f>
        <v>5.4576000000000002</v>
      </c>
      <c r="C73">
        <f>IF(AND('GEOMETRIC INPUTS'!E73&gt;'GEOMETRIC INPUTS'!B73,'GEOMETRIC INPUTS'!C73&gt;'GEOMETRIC INPUTS'!F73),ACOS(('GEOMETRIC INPUTS'!C73-'GEOMETRIC INPUTS'!F73)/'Calculated Tab Properties'!E73),0) + IF(AND('GEOMETRIC INPUTS'!E73&gt;'GEOMETRIC INPUTS'!B73,'GEOMETRIC INPUTS'!C73&lt;'GEOMETRIC INPUTS'!F73),PI()/2 + ASIN((-'GEOMETRIC INPUTS'!C73+'GEOMETRIC INPUTS'!F73)/'Calculated Tab Properties'!E73),0) + IF(AND('GEOMETRIC INPUTS'!E73&lt;'GEOMETRIC INPUTS'!B73,'GEOMETRIC INPUTS'!C73&lt;'GEOMETRIC INPUTS'!F73),PI() + ACOS(('GEOMETRIC INPUTS'!C73-'GEOMETRIC INPUTS'!F73)/'Calculated Tab Properties'!E73),0) + IF(AND('GEOMETRIC INPUTS'!E73&lt;'GEOMETRIC INPUTS'!B73,'GEOMETRIC INPUTS'!C73&gt;'GEOMETRIC INPUTS'!F73),2*PI() - ACOS((-'GEOMETRIC INPUTS'!C73+'GEOMETRIC INPUTS'!F73)/'Calculated Tab Properties'!E73),0) + IF(AND('GEOMETRIC INPUTS'!E73='GEOMETRIC INPUTS'!B73,'GEOMETRIC INPUTS'!C73&gt;'GEOMETRIC INPUTS'!F73),0,0) + IF(AND('GEOMETRIC INPUTS'!E73&gt;'GEOMETRIC INPUTS'!B73,'GEOMETRIC INPUTS'!C73='GEOMETRIC INPUTS'!F73),PI()/2,0) + IF(AND('GEOMETRIC INPUTS'!E73='GEOMETRIC INPUTS'!B73,'GEOMETRIC INPUTS'!C73&lt;'GEOMETRIC INPUTS'!F73),PI(),0) + IF(AND('GEOMETRIC INPUTS'!E73&lt;'GEOMETRIC INPUTS'!B73,'GEOMETRIC INPUTS'!C73='GEOMETRIC INPUTS'!F73),3/2*PI(),0)</f>
        <v>3.8453389084750342</v>
      </c>
      <c r="D73">
        <f t="shared" si="1"/>
        <v>220.32169025306223</v>
      </c>
      <c r="E73">
        <f>SQRT(('GEOMETRIC INPUTS'!B73-'GEOMETRIC INPUTS'!E73)^2+('GEOMETRIC INPUTS'!C73-'GEOMETRIC INPUTS'!F73)^2+('GEOMETRIC INPUTS'!D73-'GEOMETRIC INPUTS'!G73)^2)</f>
        <v>6.9407041360416146</v>
      </c>
      <c r="F73">
        <f>SQRT(('GEOMETRIC INPUTS'!B73-'GEOMETRIC INPUTS'!N73)^2 + ('GEOMETRIC INPUTS'!C73-'GEOMETRIC INPUTS'!O73)^2 + ('GEOMETRIC INPUTS'!D73-'GEOMETRIC INPUTS'!P73)^2)</f>
        <v>4.440704200566123</v>
      </c>
      <c r="G73">
        <f>SQRT(('GEOMETRIC INPUTS'!E73-'GEOMETRIC INPUTS'!N73)^2 + ('GEOMETRIC INPUTS'!F73-'GEOMETRIC INPUTS'!O73)^2 + ('GEOMETRIC INPUTS'!G73-'GEOMETRIC INPUTS'!P73)^2)</f>
        <v>2.4999999354754912</v>
      </c>
      <c r="H73">
        <f>SQRT(('GEOMETRIC INPUTS'!H73-'GEOMETRIC INPUTS'!K73)^2 + ('GEOMETRIC INPUTS'!I73-'GEOMETRIC INPUTS'!L73)^2 + ('GEOMETRIC INPUTS'!J73-'GEOMETRIC INPUTS'!M73)^2)</f>
        <v>4.6078634639342599</v>
      </c>
      <c r="I73">
        <f>SQRT(('GEOMETRIC INPUTS'!K73-'GEOMETRIC INPUTS'!N73)^2 + ('GEOMETRIC INPUTS'!L73-'GEOMETRIC INPUTS'!O73)^2 + ('GEOMETRIC INPUTS'!M73-'GEOMETRIC INPUTS'!P73)^2)</f>
        <v>0.15000001050496553</v>
      </c>
      <c r="J73" s="20">
        <f>ASIN(('GEOMETRIC INPUTS'!M73-'GEOMETRIC INPUTS'!J73)/H73)</f>
        <v>0.44897310299132859</v>
      </c>
      <c r="K73" s="27">
        <f>IF('GT Data'!X75=TRUE,'GEOMETRIC INPUTS'!Q73*Loads!$B$2,'GEOMETRIC INPUTS'!Q73*Loads!$F$2)</f>
        <v>123.85024800000002</v>
      </c>
      <c r="L73" s="27">
        <f>IF('GT Data'!X75=TRUE,F73*Loads!$B$3,F73*Loads!$F$3)</f>
        <v>0.57729154607359601</v>
      </c>
      <c r="M73" s="27">
        <f>IF('GT Data'!X75=TRUE,G73*Loads!$B$3,G73*Loads!$F$3)</f>
        <v>0.32499999161181387</v>
      </c>
      <c r="N73" s="27">
        <f>IF('GT Data'!X75=TRUE,H73*Loads!$B$3,H73*Loads!$F$3)</f>
        <v>0.59902225031145384</v>
      </c>
      <c r="O73" s="27">
        <f>IF('GT Data'!X75=TRUE,B73*Loads!$B$4,0)</f>
        <v>0</v>
      </c>
      <c r="P73" s="27">
        <f>IF('GT Data'!X75=TRUE,'GEOMETRIC INPUTS'!Q73*Loads!$B$1,'GEOMETRIC INPUTS'!Q73*Loads!$F$1)</f>
        <v>20.920650000000002</v>
      </c>
      <c r="Q73">
        <v>-300</v>
      </c>
      <c r="R73">
        <f>'GEOMETRIC INPUTS'!R73/'GEOMETRIC INPUTS'!S73</f>
        <v>1</v>
      </c>
    </row>
    <row r="74" spans="1:18" x14ac:dyDescent="0.3">
      <c r="A74" t="str">
        <f>'GEOMETRIC INPUTS'!A74</f>
        <v>TAB_1_72</v>
      </c>
      <c r="B74">
        <f>'GT Data'!Z76</f>
        <v>2.6173000000000002</v>
      </c>
      <c r="C74">
        <f>IF(AND('GEOMETRIC INPUTS'!E74&gt;'GEOMETRIC INPUTS'!B74,'GEOMETRIC INPUTS'!C74&gt;'GEOMETRIC INPUTS'!F74),ACOS(('GEOMETRIC INPUTS'!C74-'GEOMETRIC INPUTS'!F74)/'Calculated Tab Properties'!E74),0) + IF(AND('GEOMETRIC INPUTS'!E74&gt;'GEOMETRIC INPUTS'!B74,'GEOMETRIC INPUTS'!C74&lt;'GEOMETRIC INPUTS'!F74),PI()/2 + ASIN((-'GEOMETRIC INPUTS'!C74+'GEOMETRIC INPUTS'!F74)/'Calculated Tab Properties'!E74),0) + IF(AND('GEOMETRIC INPUTS'!E74&lt;'GEOMETRIC INPUTS'!B74,'GEOMETRIC INPUTS'!C74&lt;'GEOMETRIC INPUTS'!F74),PI() + ACOS(('GEOMETRIC INPUTS'!C74-'GEOMETRIC INPUTS'!F74)/'Calculated Tab Properties'!E74),0) + IF(AND('GEOMETRIC INPUTS'!E74&lt;'GEOMETRIC INPUTS'!B74,'GEOMETRIC INPUTS'!C74&gt;'GEOMETRIC INPUTS'!F74),2*PI() - ACOS((-'GEOMETRIC INPUTS'!C74+'GEOMETRIC INPUTS'!F74)/'Calculated Tab Properties'!E74),0) + IF(AND('GEOMETRIC INPUTS'!E74='GEOMETRIC INPUTS'!B74,'GEOMETRIC INPUTS'!C74&gt;'GEOMETRIC INPUTS'!F74),0,0) + IF(AND('GEOMETRIC INPUTS'!E74&gt;'GEOMETRIC INPUTS'!B74,'GEOMETRIC INPUTS'!C74='GEOMETRIC INPUTS'!F74),PI()/2,0) + IF(AND('GEOMETRIC INPUTS'!E74='GEOMETRIC INPUTS'!B74,'GEOMETRIC INPUTS'!C74&lt;'GEOMETRIC INPUTS'!F74),PI(),0) + IF(AND('GEOMETRIC INPUTS'!E74&lt;'GEOMETRIC INPUTS'!B74,'GEOMETRIC INPUTS'!C74='GEOMETRIC INPUTS'!F74),3/2*PI(),0)</f>
        <v>4.3067835536336947</v>
      </c>
      <c r="D74">
        <f t="shared" si="1"/>
        <v>246.76052089956534</v>
      </c>
      <c r="E74">
        <f>SQRT(('GEOMETRIC INPUTS'!B74-'GEOMETRIC INPUTS'!E74)^2+('GEOMETRIC INPUTS'!C74-'GEOMETRIC INPUTS'!F74)^2+('GEOMETRIC INPUTS'!D74-'GEOMETRIC INPUTS'!G74)^2)</f>
        <v>5.7617923307095067</v>
      </c>
      <c r="F74">
        <f>SQRT(('GEOMETRIC INPUTS'!B74-'GEOMETRIC INPUTS'!N74)^2 + ('GEOMETRIC INPUTS'!C74-'GEOMETRIC INPUTS'!O74)^2 + ('GEOMETRIC INPUTS'!D74-'GEOMETRIC INPUTS'!P74)^2)</f>
        <v>4.0617923941599381</v>
      </c>
      <c r="G74">
        <f>SQRT(('GEOMETRIC INPUTS'!E74-'GEOMETRIC INPUTS'!N74)^2 + ('GEOMETRIC INPUTS'!F74-'GEOMETRIC INPUTS'!O74)^2 + ('GEOMETRIC INPUTS'!G74-'GEOMETRIC INPUTS'!P74)^2)</f>
        <v>1.6999999365495686</v>
      </c>
      <c r="H74">
        <f>SQRT(('GEOMETRIC INPUTS'!H74-'GEOMETRIC INPUTS'!K74)^2 + ('GEOMETRIC INPUTS'!I74-'GEOMETRIC INPUTS'!L74)^2 + ('GEOMETRIC INPUTS'!J74-'GEOMETRIC INPUTS'!M74)^2)</f>
        <v>4.2147091074351506</v>
      </c>
      <c r="I74">
        <f>SQRT(('GEOMETRIC INPUTS'!K74-'GEOMETRIC INPUTS'!N74)^2 + ('GEOMETRIC INPUTS'!L74-'GEOMETRIC INPUTS'!O74)^2 + ('GEOMETRIC INPUTS'!M74-'GEOMETRIC INPUTS'!P74)^2)</f>
        <v>0.15000005581281953</v>
      </c>
      <c r="J74" s="20">
        <f>ASIN(('GEOMETRIC INPUTS'!M74-'GEOMETRIC INPUTS'!J74)/H74)</f>
        <v>0.49442841537553422</v>
      </c>
      <c r="K74" s="27">
        <f>IF('GT Data'!X76=TRUE,'GEOMETRIC INPUTS'!Q74*Loads!$B$2,'GEOMETRIC INPUTS'!Q74*Loads!$F$2)</f>
        <v>23.34552</v>
      </c>
      <c r="L74" s="27">
        <f>IF('GT Data'!X76=TRUE,F74*Loads!$B$3,F74*Loads!$F$3)</f>
        <v>0.52803301124079194</v>
      </c>
      <c r="M74" s="27">
        <f>IF('GT Data'!X76=TRUE,G74*Loads!$B$3,G74*Loads!$F$3)</f>
        <v>0.22099999175144391</v>
      </c>
      <c r="N74" s="27">
        <f>IF('GT Data'!X76=TRUE,H74*Loads!$B$3,H74*Loads!$F$3)</f>
        <v>0.5479121839665696</v>
      </c>
      <c r="O74" s="27">
        <f>IF('GT Data'!X76=TRUE,B74*Loads!$B$4,0)</f>
        <v>0</v>
      </c>
      <c r="P74" s="27">
        <f>IF('GT Data'!X76=TRUE,'GEOMETRIC INPUTS'!Q74*Loads!$B$1,'GEOMETRIC INPUTS'!Q74*Loads!$F$1)</f>
        <v>3.9435000000000002</v>
      </c>
      <c r="Q74">
        <v>-300</v>
      </c>
      <c r="R74">
        <f>'GEOMETRIC INPUTS'!R74/'GEOMETRIC INPUTS'!S74</f>
        <v>1</v>
      </c>
    </row>
    <row r="75" spans="1:18" x14ac:dyDescent="0.3">
      <c r="A75" t="str">
        <f>'GEOMETRIC INPUTS'!A75</f>
        <v>TAB_1_73</v>
      </c>
      <c r="B75">
        <f>'GT Data'!Z77</f>
        <v>2.0495999999999999</v>
      </c>
      <c r="C75">
        <f>IF(AND('GEOMETRIC INPUTS'!E75&gt;'GEOMETRIC INPUTS'!B75,'GEOMETRIC INPUTS'!C75&gt;'GEOMETRIC INPUTS'!F75),ACOS(('GEOMETRIC INPUTS'!C75-'GEOMETRIC INPUTS'!F75)/'Calculated Tab Properties'!E75),0) + IF(AND('GEOMETRIC INPUTS'!E75&gt;'GEOMETRIC INPUTS'!B75,'GEOMETRIC INPUTS'!C75&lt;'GEOMETRIC INPUTS'!F75),PI()/2 + ASIN((-'GEOMETRIC INPUTS'!C75+'GEOMETRIC INPUTS'!F75)/'Calculated Tab Properties'!E75),0) + IF(AND('GEOMETRIC INPUTS'!E75&lt;'GEOMETRIC INPUTS'!B75,'GEOMETRIC INPUTS'!C75&lt;'GEOMETRIC INPUTS'!F75),PI() + ACOS(('GEOMETRIC INPUTS'!C75-'GEOMETRIC INPUTS'!F75)/'Calculated Tab Properties'!E75),0) + IF(AND('GEOMETRIC INPUTS'!E75&lt;'GEOMETRIC INPUTS'!B75,'GEOMETRIC INPUTS'!C75&gt;'GEOMETRIC INPUTS'!F75),2*PI() - ACOS((-'GEOMETRIC INPUTS'!C75+'GEOMETRIC INPUTS'!F75)/'Calculated Tab Properties'!E75),0) + IF(AND('GEOMETRIC INPUTS'!E75='GEOMETRIC INPUTS'!B75,'GEOMETRIC INPUTS'!C75&gt;'GEOMETRIC INPUTS'!F75),0,0) + IF(AND('GEOMETRIC INPUTS'!E75&gt;'GEOMETRIC INPUTS'!B75,'GEOMETRIC INPUTS'!C75='GEOMETRIC INPUTS'!F75),PI()/2,0) + IF(AND('GEOMETRIC INPUTS'!E75='GEOMETRIC INPUTS'!B75,'GEOMETRIC INPUTS'!C75&lt;'GEOMETRIC INPUTS'!F75),PI(),0) + IF(AND('GEOMETRIC INPUTS'!E75&lt;'GEOMETRIC INPUTS'!B75,'GEOMETRIC INPUTS'!C75='GEOMETRIC INPUTS'!F75),3/2*PI(),0)</f>
        <v>4.7656802910417557</v>
      </c>
      <c r="D75">
        <f t="shared" si="1"/>
        <v>273.0533671853704</v>
      </c>
      <c r="E75">
        <f>SQRT(('GEOMETRIC INPUTS'!B75-'GEOMETRIC INPUTS'!E75)^2+('GEOMETRIC INPUTS'!C75-'GEOMETRIC INPUTS'!F75)^2+('GEOMETRIC INPUTS'!D75-'GEOMETRIC INPUTS'!G75)^2)</f>
        <v>6.1090705167254784</v>
      </c>
      <c r="F75">
        <f>SQRT(('GEOMETRIC INPUTS'!B75-'GEOMETRIC INPUTS'!N75)^2 + ('GEOMETRIC INPUTS'!C75-'GEOMETRIC INPUTS'!O75)^2 + ('GEOMETRIC INPUTS'!D75-'GEOMETRIC INPUTS'!P75)^2)</f>
        <v>4.409070516241564</v>
      </c>
      <c r="G75">
        <f>SQRT(('GEOMETRIC INPUTS'!E75-'GEOMETRIC INPUTS'!N75)^2 + ('GEOMETRIC INPUTS'!F75-'GEOMETRIC INPUTS'!O75)^2 + ('GEOMETRIC INPUTS'!G75-'GEOMETRIC INPUTS'!P75)^2)</f>
        <v>1.7000000004839151</v>
      </c>
      <c r="H75">
        <f>SQRT(('GEOMETRIC INPUTS'!H75-'GEOMETRIC INPUTS'!K75)^2 + ('GEOMETRIC INPUTS'!I75-'GEOMETRIC INPUTS'!L75)^2 + ('GEOMETRIC INPUTS'!J75-'GEOMETRIC INPUTS'!M75)^2)</f>
        <v>4.5067818734960969</v>
      </c>
      <c r="I75">
        <f>SQRT(('GEOMETRIC INPUTS'!K75-'GEOMETRIC INPUTS'!N75)^2 + ('GEOMETRIC INPUTS'!L75-'GEOMETRIC INPUTS'!O75)^2 + ('GEOMETRIC INPUTS'!M75-'GEOMETRIC INPUTS'!P75)^2)</f>
        <v>0.14999994623669027</v>
      </c>
      <c r="J75" s="20">
        <f>ASIN(('GEOMETRIC INPUTS'!M75-'GEOMETRIC INPUTS'!J75)/H75)</f>
        <v>0.45980753246164757</v>
      </c>
      <c r="K75" s="27">
        <f>IF('GT Data'!X77=TRUE,'GEOMETRIC INPUTS'!Q75*Loads!$B$2,'GEOMETRIC INPUTS'!Q75*Loads!$F$2)</f>
        <v>23.043156</v>
      </c>
      <c r="L75" s="27">
        <f>IF('GT Data'!X77=TRUE,F75*Loads!$B$3,F75*Loads!$F$3)</f>
        <v>0.57317916711140338</v>
      </c>
      <c r="M75" s="27">
        <f>IF('GT Data'!X77=TRUE,G75*Loads!$B$3,G75*Loads!$F$3)</f>
        <v>0.22100000006290896</v>
      </c>
      <c r="N75" s="27">
        <f>IF('GT Data'!X77=TRUE,H75*Loads!$B$3,H75*Loads!$F$3)</f>
        <v>0.58588164355449257</v>
      </c>
      <c r="O75" s="27">
        <f>IF('GT Data'!X77=TRUE,B75*Loads!$B$4,0)</f>
        <v>0</v>
      </c>
      <c r="P75" s="27">
        <f>IF('GT Data'!X77=TRUE,'GEOMETRIC INPUTS'!Q75*Loads!$B$1,'GEOMETRIC INPUTS'!Q75*Loads!$F$1)</f>
        <v>3.8924249999999998</v>
      </c>
      <c r="Q75">
        <v>-300</v>
      </c>
      <c r="R75">
        <f>'GEOMETRIC INPUTS'!R75/'GEOMETRIC INPUTS'!S75</f>
        <v>1</v>
      </c>
    </row>
    <row r="76" spans="1:18" x14ac:dyDescent="0.3">
      <c r="A76" t="str">
        <f>'GEOMETRIC INPUTS'!A76</f>
        <v>TAB_1_74</v>
      </c>
      <c r="B76">
        <f>'GT Data'!Z78</f>
        <v>1.8949</v>
      </c>
      <c r="C76">
        <f>IF(AND('GEOMETRIC INPUTS'!E76&gt;'GEOMETRIC INPUTS'!B76,'GEOMETRIC INPUTS'!C76&gt;'GEOMETRIC INPUTS'!F76),ACOS(('GEOMETRIC INPUTS'!C76-'GEOMETRIC INPUTS'!F76)/'Calculated Tab Properties'!E76),0) + IF(AND('GEOMETRIC INPUTS'!E76&gt;'GEOMETRIC INPUTS'!B76,'GEOMETRIC INPUTS'!C76&lt;'GEOMETRIC INPUTS'!F76),PI()/2 + ASIN((-'GEOMETRIC INPUTS'!C76+'GEOMETRIC INPUTS'!F76)/'Calculated Tab Properties'!E76),0) + IF(AND('GEOMETRIC INPUTS'!E76&lt;'GEOMETRIC INPUTS'!B76,'GEOMETRIC INPUTS'!C76&lt;'GEOMETRIC INPUTS'!F76),PI() + ACOS(('GEOMETRIC INPUTS'!C76-'GEOMETRIC INPUTS'!F76)/'Calculated Tab Properties'!E76),0) + IF(AND('GEOMETRIC INPUTS'!E76&lt;'GEOMETRIC INPUTS'!B76,'GEOMETRIC INPUTS'!C76&gt;'GEOMETRIC INPUTS'!F76),2*PI() - ACOS((-'GEOMETRIC INPUTS'!C76+'GEOMETRIC INPUTS'!F76)/'Calculated Tab Properties'!E76),0) + IF(AND('GEOMETRIC INPUTS'!E76='GEOMETRIC INPUTS'!B76,'GEOMETRIC INPUTS'!C76&gt;'GEOMETRIC INPUTS'!F76),0,0) + IF(AND('GEOMETRIC INPUTS'!E76&gt;'GEOMETRIC INPUTS'!B76,'GEOMETRIC INPUTS'!C76='GEOMETRIC INPUTS'!F76),PI()/2,0) + IF(AND('GEOMETRIC INPUTS'!E76='GEOMETRIC INPUTS'!B76,'GEOMETRIC INPUTS'!C76&lt;'GEOMETRIC INPUTS'!F76),PI(),0) + IF(AND('GEOMETRIC INPUTS'!E76&lt;'GEOMETRIC INPUTS'!B76,'GEOMETRIC INPUTS'!C76='GEOMETRIC INPUTS'!F76),3/2*PI(),0)</f>
        <v>4.743053162680626</v>
      </c>
      <c r="D76">
        <f t="shared" ref="D76:D139" si="2">C76*180/PI()</f>
        <v>271.75692822777694</v>
      </c>
      <c r="E76">
        <f>SQRT(('GEOMETRIC INPUTS'!B76-'GEOMETRIC INPUTS'!E76)^2+('GEOMETRIC INPUTS'!C76-'GEOMETRIC INPUTS'!F76)^2+('GEOMETRIC INPUTS'!D76-'GEOMETRIC INPUTS'!G76)^2)</f>
        <v>5.9862958127327603</v>
      </c>
      <c r="F76">
        <f>SQRT(('GEOMETRIC INPUTS'!B76-'GEOMETRIC INPUTS'!N76)^2 + ('GEOMETRIC INPUTS'!C76-'GEOMETRIC INPUTS'!O76)^2 + ('GEOMETRIC INPUTS'!D76-'GEOMETRIC INPUTS'!P76)^2)</f>
        <v>3.4862958379562938</v>
      </c>
      <c r="G76">
        <f>SQRT(('GEOMETRIC INPUTS'!E76-'GEOMETRIC INPUTS'!N76)^2 + ('GEOMETRIC INPUTS'!F76-'GEOMETRIC INPUTS'!O76)^2 + ('GEOMETRIC INPUTS'!G76-'GEOMETRIC INPUTS'!P76)^2)</f>
        <v>2.4999999747764678</v>
      </c>
      <c r="H76">
        <f>SQRT(('GEOMETRIC INPUTS'!H76-'GEOMETRIC INPUTS'!K76)^2 + ('GEOMETRIC INPUTS'!I76-'GEOMETRIC INPUTS'!L76)^2 + ('GEOMETRIC INPUTS'!J76-'GEOMETRIC INPUTS'!M76)^2)</f>
        <v>3.5318452819375468</v>
      </c>
      <c r="I76">
        <f>SQRT(('GEOMETRIC INPUTS'!K76-'GEOMETRIC INPUTS'!N76)^2 + ('GEOMETRIC INPUTS'!L76-'GEOMETRIC INPUTS'!O76)^2 + ('GEOMETRIC INPUTS'!M76-'GEOMETRIC INPUTS'!P76)^2)</f>
        <v>0.15000001617153141</v>
      </c>
      <c r="J76" s="20">
        <f>ASIN(('GEOMETRIC INPUTS'!M76-'GEOMETRIC INPUTS'!J76)/H76)</f>
        <v>0.60198083853458706</v>
      </c>
      <c r="K76" s="27">
        <f>IF('GT Data'!X78=TRUE,'GEOMETRIC INPUTS'!Q76*Loads!$B$2,'GEOMETRIC INPUTS'!Q76*Loads!$F$2)</f>
        <v>21.087336000000001</v>
      </c>
      <c r="L76" s="27">
        <f>IF('GT Data'!X78=TRUE,F76*Loads!$B$3,F76*Loads!$F$3)</f>
        <v>0.45321845893431822</v>
      </c>
      <c r="M76" s="27">
        <f>IF('GT Data'!X78=TRUE,G76*Loads!$B$3,G76*Loads!$F$3)</f>
        <v>0.32499999672094082</v>
      </c>
      <c r="N76" s="27">
        <f>IF('GT Data'!X78=TRUE,H76*Loads!$B$3,H76*Loads!$F$3)</f>
        <v>0.4591398866518811</v>
      </c>
      <c r="O76" s="27">
        <f>IF('GT Data'!X78=TRUE,B76*Loads!$B$4,0)</f>
        <v>0</v>
      </c>
      <c r="P76" s="27">
        <f>IF('GT Data'!X78=TRUE,'GEOMETRIC INPUTS'!Q76*Loads!$B$1,'GEOMETRIC INPUTS'!Q76*Loads!$F$1)</f>
        <v>3.5620499999999997</v>
      </c>
      <c r="Q76">
        <v>-300</v>
      </c>
      <c r="R76">
        <f>'GEOMETRIC INPUTS'!R76/'GEOMETRIC INPUTS'!S76</f>
        <v>1</v>
      </c>
    </row>
    <row r="77" spans="1:18" x14ac:dyDescent="0.3">
      <c r="A77" t="str">
        <f>'GEOMETRIC INPUTS'!A77</f>
        <v>TAB_1_75</v>
      </c>
      <c r="B77">
        <f>'GT Data'!Z79</f>
        <v>7.7366000000000001</v>
      </c>
      <c r="C77">
        <f>IF(AND('GEOMETRIC INPUTS'!E77&gt;'GEOMETRIC INPUTS'!B77,'GEOMETRIC INPUTS'!C77&gt;'GEOMETRIC INPUTS'!F77),ACOS(('GEOMETRIC INPUTS'!C77-'GEOMETRIC INPUTS'!F77)/'Calculated Tab Properties'!E77),0) + IF(AND('GEOMETRIC INPUTS'!E77&gt;'GEOMETRIC INPUTS'!B77,'GEOMETRIC INPUTS'!C77&lt;'GEOMETRIC INPUTS'!F77),PI()/2 + ASIN((-'GEOMETRIC INPUTS'!C77+'GEOMETRIC INPUTS'!F77)/'Calculated Tab Properties'!E77),0) + IF(AND('GEOMETRIC INPUTS'!E77&lt;'GEOMETRIC INPUTS'!B77,'GEOMETRIC INPUTS'!C77&lt;'GEOMETRIC INPUTS'!F77),PI() + ACOS(('GEOMETRIC INPUTS'!C77-'GEOMETRIC INPUTS'!F77)/'Calculated Tab Properties'!E77),0) + IF(AND('GEOMETRIC INPUTS'!E77&lt;'GEOMETRIC INPUTS'!B77,'GEOMETRIC INPUTS'!C77&gt;'GEOMETRIC INPUTS'!F77),2*PI() - ACOS((-'GEOMETRIC INPUTS'!C77+'GEOMETRIC INPUTS'!F77)/'Calculated Tab Properties'!E77),0) + IF(AND('GEOMETRIC INPUTS'!E77='GEOMETRIC INPUTS'!B77,'GEOMETRIC INPUTS'!C77&gt;'GEOMETRIC INPUTS'!F77),0,0) + IF(AND('GEOMETRIC INPUTS'!E77&gt;'GEOMETRIC INPUTS'!B77,'GEOMETRIC INPUTS'!C77='GEOMETRIC INPUTS'!F77),PI()/2,0) + IF(AND('GEOMETRIC INPUTS'!E77='GEOMETRIC INPUTS'!B77,'GEOMETRIC INPUTS'!C77&lt;'GEOMETRIC INPUTS'!F77),PI(),0) + IF(AND('GEOMETRIC INPUTS'!E77&lt;'GEOMETRIC INPUTS'!B77,'GEOMETRIC INPUTS'!C77='GEOMETRIC INPUTS'!F77),3/2*PI(),0)</f>
        <v>5.0680858815790284</v>
      </c>
      <c r="D77">
        <f t="shared" si="2"/>
        <v>290.37993122431749</v>
      </c>
      <c r="E77">
        <f>SQRT(('GEOMETRIC INPUTS'!B77-'GEOMETRIC INPUTS'!E77)^2+('GEOMETRIC INPUTS'!C77-'GEOMETRIC INPUTS'!F77)^2+('GEOMETRIC INPUTS'!D77-'GEOMETRIC INPUTS'!G77)^2)</f>
        <v>7.938210741057766</v>
      </c>
      <c r="F77">
        <f>SQRT(('GEOMETRIC INPUTS'!B77-'GEOMETRIC INPUTS'!N77)^2 + ('GEOMETRIC INPUTS'!C77-'GEOMETRIC INPUTS'!O77)^2 + ('GEOMETRIC INPUTS'!D77-'GEOMETRIC INPUTS'!P77)^2)</f>
        <v>4.4382107457452245</v>
      </c>
      <c r="G77">
        <f>SQRT(('GEOMETRIC INPUTS'!E77-'GEOMETRIC INPUTS'!N77)^2 + ('GEOMETRIC INPUTS'!F77-'GEOMETRIC INPUTS'!O77)^2 + ('GEOMETRIC INPUTS'!G77-'GEOMETRIC INPUTS'!P77)^2)</f>
        <v>3.4999999953125416</v>
      </c>
      <c r="H77">
        <f>SQRT(('GEOMETRIC INPUTS'!H77-'GEOMETRIC INPUTS'!K77)^2 + ('GEOMETRIC INPUTS'!I77-'GEOMETRIC INPUTS'!L77)^2 + ('GEOMETRIC INPUTS'!J77-'GEOMETRIC INPUTS'!M77)^2)</f>
        <v>4.3078976800770601</v>
      </c>
      <c r="I77">
        <f>SQRT(('GEOMETRIC INPUTS'!K77-'GEOMETRIC INPUTS'!N77)^2 + ('GEOMETRIC INPUTS'!L77-'GEOMETRIC INPUTS'!O77)^2 + ('GEOMETRIC INPUTS'!M77-'GEOMETRIC INPUTS'!P77)^2)</f>
        <v>0.15000001070639857</v>
      </c>
      <c r="J77" s="20">
        <f>ASIN(('GEOMETRIC INPUTS'!M77-'GEOMETRIC INPUTS'!J77)/H77)</f>
        <v>0.4828029719762395</v>
      </c>
      <c r="K77" s="27">
        <f>IF('GT Data'!X79=TRUE,'GEOMETRIC INPUTS'!Q77*Loads!$B$2,'GEOMETRIC INPUTS'!Q77*Loads!$F$2)</f>
        <v>16.473288</v>
      </c>
      <c r="L77" s="27">
        <f>IF('GT Data'!X79=TRUE,F77*Loads!$B$3,F77*Loads!$F$3)</f>
        <v>0.57696739694687915</v>
      </c>
      <c r="M77" s="27">
        <f>IF('GT Data'!X79=TRUE,G77*Loads!$B$3,G77*Loads!$F$3)</f>
        <v>0.45499999939063041</v>
      </c>
      <c r="N77" s="27">
        <f>IF('GT Data'!X79=TRUE,H77*Loads!$B$3,H77*Loads!$F$3)</f>
        <v>0.56002669841001784</v>
      </c>
      <c r="O77" s="27">
        <f>IF('GT Data'!X79=TRUE,B77*Loads!$B$4,0)</f>
        <v>0</v>
      </c>
      <c r="P77" s="27">
        <f>IF('GT Data'!X79=TRUE,'GEOMETRIC INPUTS'!Q77*Loads!$B$1,'GEOMETRIC INPUTS'!Q77*Loads!$F$1)</f>
        <v>2.7826499999999998</v>
      </c>
      <c r="Q77">
        <v>-300</v>
      </c>
      <c r="R77">
        <f>'GEOMETRIC INPUTS'!R77/'GEOMETRIC INPUTS'!S77</f>
        <v>1</v>
      </c>
    </row>
    <row r="78" spans="1:18" x14ac:dyDescent="0.3">
      <c r="A78" t="str">
        <f>'GEOMETRIC INPUTS'!A78</f>
        <v>TAB_1_76</v>
      </c>
      <c r="B78">
        <f>'GT Data'!Z80</f>
        <v>7.5430999999999999</v>
      </c>
      <c r="C78">
        <f>IF(AND('GEOMETRIC INPUTS'!E78&gt;'GEOMETRIC INPUTS'!B78,'GEOMETRIC INPUTS'!C78&gt;'GEOMETRIC INPUTS'!F78),ACOS(('GEOMETRIC INPUTS'!C78-'GEOMETRIC INPUTS'!F78)/'Calculated Tab Properties'!E78),0) + IF(AND('GEOMETRIC INPUTS'!E78&gt;'GEOMETRIC INPUTS'!B78,'GEOMETRIC INPUTS'!C78&lt;'GEOMETRIC INPUTS'!F78),PI()/2 + ASIN((-'GEOMETRIC INPUTS'!C78+'GEOMETRIC INPUTS'!F78)/'Calculated Tab Properties'!E78),0) + IF(AND('GEOMETRIC INPUTS'!E78&lt;'GEOMETRIC INPUTS'!B78,'GEOMETRIC INPUTS'!C78&lt;'GEOMETRIC INPUTS'!F78),PI() + ACOS(('GEOMETRIC INPUTS'!C78-'GEOMETRIC INPUTS'!F78)/'Calculated Tab Properties'!E78),0) + IF(AND('GEOMETRIC INPUTS'!E78&lt;'GEOMETRIC INPUTS'!B78,'GEOMETRIC INPUTS'!C78&gt;'GEOMETRIC INPUTS'!F78),2*PI() - ACOS((-'GEOMETRIC INPUTS'!C78+'GEOMETRIC INPUTS'!F78)/'Calculated Tab Properties'!E78),0) + IF(AND('GEOMETRIC INPUTS'!E78='GEOMETRIC INPUTS'!B78,'GEOMETRIC INPUTS'!C78&gt;'GEOMETRIC INPUTS'!F78),0,0) + IF(AND('GEOMETRIC INPUTS'!E78&gt;'GEOMETRIC INPUTS'!B78,'GEOMETRIC INPUTS'!C78='GEOMETRIC INPUTS'!F78),PI()/2,0) + IF(AND('GEOMETRIC INPUTS'!E78='GEOMETRIC INPUTS'!B78,'GEOMETRIC INPUTS'!C78&lt;'GEOMETRIC INPUTS'!F78),PI(),0) + IF(AND('GEOMETRIC INPUTS'!E78&lt;'GEOMETRIC INPUTS'!B78,'GEOMETRIC INPUTS'!C78='GEOMETRIC INPUTS'!F78),3/2*PI(),0)</f>
        <v>5.5286371424197274</v>
      </c>
      <c r="D78">
        <f t="shared" si="2"/>
        <v>316.76757471991823</v>
      </c>
      <c r="E78">
        <f>SQRT(('GEOMETRIC INPUTS'!B78-'GEOMETRIC INPUTS'!E78)^2+('GEOMETRIC INPUTS'!C78-'GEOMETRIC INPUTS'!F78)^2+('GEOMETRIC INPUTS'!D78-'GEOMETRIC INPUTS'!G78)^2)</f>
        <v>5.3430039096447572</v>
      </c>
      <c r="F78">
        <f>SQRT(('GEOMETRIC INPUTS'!B78-'GEOMETRIC INPUTS'!N78)^2 + ('GEOMETRIC INPUTS'!C78-'GEOMETRIC INPUTS'!O78)^2 + ('GEOMETRIC INPUTS'!D78-'GEOMETRIC INPUTS'!P78)^2)</f>
        <v>2.843003919070902</v>
      </c>
      <c r="G78">
        <f>SQRT(('GEOMETRIC INPUTS'!E78-'GEOMETRIC INPUTS'!N78)^2 + ('GEOMETRIC INPUTS'!F78-'GEOMETRIC INPUTS'!O78)^2 + ('GEOMETRIC INPUTS'!G78-'GEOMETRIC INPUTS'!P78)^2)</f>
        <v>2.4999999905738561</v>
      </c>
      <c r="H78">
        <f>SQRT(('GEOMETRIC INPUTS'!H78-'GEOMETRIC INPUTS'!K78)^2 + ('GEOMETRIC INPUTS'!I78-'GEOMETRIC INPUTS'!L78)^2 + ('GEOMETRIC INPUTS'!J78-'GEOMETRIC INPUTS'!M78)^2)</f>
        <v>3.3544396801683121</v>
      </c>
      <c r="I78">
        <f>SQRT(('GEOMETRIC INPUTS'!K78-'GEOMETRIC INPUTS'!N78)^2 + ('GEOMETRIC INPUTS'!L78-'GEOMETRIC INPUTS'!O78)^2 + ('GEOMETRIC INPUTS'!M78-'GEOMETRIC INPUTS'!P78)^2)</f>
        <v>0.14999999920803517</v>
      </c>
      <c r="J78" s="20">
        <f>ASIN(('GEOMETRIC INPUTS'!M78-'GEOMETRIC INPUTS'!J78)/H78)</f>
        <v>0.63879036553640844</v>
      </c>
      <c r="K78" s="27">
        <f>IF('GT Data'!X80=TRUE,'GEOMETRIC INPUTS'!Q78*Loads!$B$2,'GEOMETRIC INPUTS'!Q78*Loads!$F$2)</f>
        <v>303.23823599999997</v>
      </c>
      <c r="L78" s="27">
        <f>IF('GT Data'!X80=TRUE,F78*Loads!$B$3,F78*Loads!$F$3)</f>
        <v>0.36959050947921729</v>
      </c>
      <c r="M78" s="27">
        <f>IF('GT Data'!X80=TRUE,G78*Loads!$B$3,G78*Loads!$F$3)</f>
        <v>0.32499999877460128</v>
      </c>
      <c r="N78" s="27">
        <f>IF('GT Data'!X80=TRUE,H78*Loads!$B$3,H78*Loads!$F$3)</f>
        <v>0.43607715842188061</v>
      </c>
      <c r="O78" s="27">
        <f>IF('GT Data'!X80=TRUE,B78*Loads!$B$4,0)</f>
        <v>0</v>
      </c>
      <c r="P78" s="27">
        <f>IF('GT Data'!X80=TRUE,'GEOMETRIC INPUTS'!Q78*Loads!$B$1,'GEOMETRIC INPUTS'!Q78*Loads!$F$1)</f>
        <v>51.222674999999995</v>
      </c>
      <c r="Q78">
        <v>-300</v>
      </c>
      <c r="R78">
        <f>'GEOMETRIC INPUTS'!R78/'GEOMETRIC INPUTS'!S78</f>
        <v>1</v>
      </c>
    </row>
    <row r="79" spans="1:18" x14ac:dyDescent="0.3">
      <c r="A79" t="str">
        <f>'GEOMETRIC INPUTS'!A79</f>
        <v>TAB_1_77</v>
      </c>
      <c r="B79">
        <f>'GT Data'!Z81</f>
        <v>2.5</v>
      </c>
      <c r="C79">
        <f>IF(AND('GEOMETRIC INPUTS'!E79&gt;'GEOMETRIC INPUTS'!B79,'GEOMETRIC INPUTS'!C79&gt;'GEOMETRIC INPUTS'!F79),ACOS(('GEOMETRIC INPUTS'!C79-'GEOMETRIC INPUTS'!F79)/'Calculated Tab Properties'!E79),0) + IF(AND('GEOMETRIC INPUTS'!E79&gt;'GEOMETRIC INPUTS'!B79,'GEOMETRIC INPUTS'!C79&lt;'GEOMETRIC INPUTS'!F79),PI()/2 + ASIN((-'GEOMETRIC INPUTS'!C79+'GEOMETRIC INPUTS'!F79)/'Calculated Tab Properties'!E79),0) + IF(AND('GEOMETRIC INPUTS'!E79&lt;'GEOMETRIC INPUTS'!B79,'GEOMETRIC INPUTS'!C79&lt;'GEOMETRIC INPUTS'!F79),PI() + ACOS(('GEOMETRIC INPUTS'!C79-'GEOMETRIC INPUTS'!F79)/'Calculated Tab Properties'!E79),0) + IF(AND('GEOMETRIC INPUTS'!E79&lt;'GEOMETRIC INPUTS'!B79,'GEOMETRIC INPUTS'!C79&gt;'GEOMETRIC INPUTS'!F79),2*PI() - ACOS((-'GEOMETRIC INPUTS'!C79+'GEOMETRIC INPUTS'!F79)/'Calculated Tab Properties'!E79),0) + IF(AND('GEOMETRIC INPUTS'!E79='GEOMETRIC INPUTS'!B79,'GEOMETRIC INPUTS'!C79&gt;'GEOMETRIC INPUTS'!F79),0,0) + IF(AND('GEOMETRIC INPUTS'!E79&gt;'GEOMETRIC INPUTS'!B79,'GEOMETRIC INPUTS'!C79='GEOMETRIC INPUTS'!F79),PI()/2,0) + IF(AND('GEOMETRIC INPUTS'!E79='GEOMETRIC INPUTS'!B79,'GEOMETRIC INPUTS'!C79&lt;'GEOMETRIC INPUTS'!F79),PI(),0) + IF(AND('GEOMETRIC INPUTS'!E79&lt;'GEOMETRIC INPUTS'!B79,'GEOMETRIC INPUTS'!C79='GEOMETRIC INPUTS'!F79),3/2*PI(),0)</f>
        <v>4.9502665808133077</v>
      </c>
      <c r="D79">
        <f t="shared" si="2"/>
        <v>283.6293825452592</v>
      </c>
      <c r="E79">
        <f>SQRT(('GEOMETRIC INPUTS'!B79-'GEOMETRIC INPUTS'!E79)^2+('GEOMETRIC INPUTS'!C79-'GEOMETRIC INPUTS'!F79)^2+('GEOMETRIC INPUTS'!D79-'GEOMETRIC INPUTS'!G79)^2)</f>
        <v>5.6394819962205629</v>
      </c>
      <c r="F79">
        <f>SQRT(('GEOMETRIC INPUTS'!B79-'GEOMETRIC INPUTS'!N79)^2 + ('GEOMETRIC INPUTS'!C79-'GEOMETRIC INPUTS'!O79)^2 + ('GEOMETRIC INPUTS'!D79-'GEOMETRIC INPUTS'!P79)^2)</f>
        <v>3.9394819823042537</v>
      </c>
      <c r="G79">
        <f>SQRT(('GEOMETRIC INPUTS'!E79-'GEOMETRIC INPUTS'!N79)^2 + ('GEOMETRIC INPUTS'!F79-'GEOMETRIC INPUTS'!O79)^2 + ('GEOMETRIC INPUTS'!G79-'GEOMETRIC INPUTS'!P79)^2)</f>
        <v>1.7000000139163096</v>
      </c>
      <c r="H79">
        <f>SQRT(('GEOMETRIC INPUTS'!H79-'GEOMETRIC INPUTS'!K79)^2 + ('GEOMETRIC INPUTS'!I79-'GEOMETRIC INPUTS'!L79)^2 + ('GEOMETRIC INPUTS'!J79-'GEOMETRIC INPUTS'!M79)^2)</f>
        <v>4.2848776809507694</v>
      </c>
      <c r="I79">
        <f>SQRT(('GEOMETRIC INPUTS'!K79-'GEOMETRIC INPUTS'!N79)^2 + ('GEOMETRIC INPUTS'!L79-'GEOMETRIC INPUTS'!O79)^2 + ('GEOMETRIC INPUTS'!M79-'GEOMETRIC INPUTS'!P79)^2)</f>
        <v>0.14999996320402981</v>
      </c>
      <c r="J79" s="20">
        <f>ASIN(('GEOMETRIC INPUTS'!M79-'GEOMETRIC INPUTS'!J79)/H79)</f>
        <v>0.48562114558574287</v>
      </c>
      <c r="K79" s="27">
        <f>IF('GT Data'!X81=TRUE,'GEOMETRIC INPUTS'!Q79*Loads!$B$2,'GEOMETRIC INPUTS'!Q79*Loads!$F$2)</f>
        <v>21.637896000000001</v>
      </c>
      <c r="L79" s="27">
        <f>IF('GT Data'!X81=TRUE,F79*Loads!$B$3,F79*Loads!$F$3)</f>
        <v>0.51213265769955296</v>
      </c>
      <c r="M79" s="27">
        <f>IF('GT Data'!X81=TRUE,G79*Loads!$B$3,G79*Loads!$F$3)</f>
        <v>0.22100000180912024</v>
      </c>
      <c r="N79" s="27">
        <f>IF('GT Data'!X81=TRUE,H79*Loads!$B$3,H79*Loads!$F$3)</f>
        <v>0.55703409852360009</v>
      </c>
      <c r="O79" s="27">
        <f>IF('GT Data'!X81=TRUE,B79*Loads!$B$4,0)</f>
        <v>0</v>
      </c>
      <c r="P79" s="27">
        <f>IF('GT Data'!X81=TRUE,'GEOMETRIC INPUTS'!Q79*Loads!$B$1,'GEOMETRIC INPUTS'!Q79*Loads!$F$1)</f>
        <v>3.6550500000000001</v>
      </c>
      <c r="Q79">
        <v>-300</v>
      </c>
      <c r="R79">
        <f>'GEOMETRIC INPUTS'!R79/'GEOMETRIC INPUTS'!S79</f>
        <v>1</v>
      </c>
    </row>
    <row r="80" spans="1:18" x14ac:dyDescent="0.3">
      <c r="A80" t="str">
        <f>'GEOMETRIC INPUTS'!A80</f>
        <v>TAB_2_78</v>
      </c>
      <c r="B80">
        <f>'GT Data'!Z82</f>
        <v>1.0566</v>
      </c>
      <c r="C80">
        <f>IF(AND('GEOMETRIC INPUTS'!E80&gt;'GEOMETRIC INPUTS'!B80,'GEOMETRIC INPUTS'!C80&gt;'GEOMETRIC INPUTS'!F80),ACOS(('GEOMETRIC INPUTS'!C80-'GEOMETRIC INPUTS'!F80)/'Calculated Tab Properties'!E80),0) + IF(AND('GEOMETRIC INPUTS'!E80&gt;'GEOMETRIC INPUTS'!B80,'GEOMETRIC INPUTS'!C80&lt;'GEOMETRIC INPUTS'!F80),PI()/2 + ASIN((-'GEOMETRIC INPUTS'!C80+'GEOMETRIC INPUTS'!F80)/'Calculated Tab Properties'!E80),0) + IF(AND('GEOMETRIC INPUTS'!E80&lt;'GEOMETRIC INPUTS'!B80,'GEOMETRIC INPUTS'!C80&lt;'GEOMETRIC INPUTS'!F80),PI() + ACOS(('GEOMETRIC INPUTS'!C80-'GEOMETRIC INPUTS'!F80)/'Calculated Tab Properties'!E80),0) + IF(AND('GEOMETRIC INPUTS'!E80&lt;'GEOMETRIC INPUTS'!B80,'GEOMETRIC INPUTS'!C80&gt;'GEOMETRIC INPUTS'!F80),2*PI() - ACOS((-'GEOMETRIC INPUTS'!C80+'GEOMETRIC INPUTS'!F80)/'Calculated Tab Properties'!E80),0) + IF(AND('GEOMETRIC INPUTS'!E80='GEOMETRIC INPUTS'!B80,'GEOMETRIC INPUTS'!C80&gt;'GEOMETRIC INPUTS'!F80),0,0) + IF(AND('GEOMETRIC INPUTS'!E80&gt;'GEOMETRIC INPUTS'!B80,'GEOMETRIC INPUTS'!C80='GEOMETRIC INPUTS'!F80),PI()/2,0) + IF(AND('GEOMETRIC INPUTS'!E80='GEOMETRIC INPUTS'!B80,'GEOMETRIC INPUTS'!C80&lt;'GEOMETRIC INPUTS'!F80),PI(),0) + IF(AND('GEOMETRIC INPUTS'!E80&lt;'GEOMETRIC INPUTS'!B80,'GEOMETRIC INPUTS'!C80='GEOMETRIC INPUTS'!F80),3/2*PI(),0)</f>
        <v>3.7461593864119971</v>
      </c>
      <c r="D80">
        <f t="shared" si="2"/>
        <v>214.63912222472555</v>
      </c>
      <c r="E80">
        <f>SQRT(('GEOMETRIC INPUTS'!B80-'GEOMETRIC INPUTS'!E80)^2+('GEOMETRIC INPUTS'!C80-'GEOMETRIC INPUTS'!F80)^2+('GEOMETRIC INPUTS'!D80-'GEOMETRIC INPUTS'!G80)^2)</f>
        <v>3.4926891842813106</v>
      </c>
      <c r="F80">
        <f>SQRT(('GEOMETRIC INPUTS'!B80-'GEOMETRIC INPUTS'!N80)^2 + ('GEOMETRIC INPUTS'!C80-'GEOMETRIC INPUTS'!O80)^2 + ('GEOMETRIC INPUTS'!D80-'GEOMETRIC INPUTS'!P80)^2)</f>
        <v>1.7926891626372172</v>
      </c>
      <c r="G80">
        <f>SQRT(('GEOMETRIC INPUTS'!E80-'GEOMETRIC INPUTS'!N80)^2 + ('GEOMETRIC INPUTS'!F80-'GEOMETRIC INPUTS'!O80)^2 + ('GEOMETRIC INPUTS'!G80-'GEOMETRIC INPUTS'!P80)^2)</f>
        <v>1.7000000216440945</v>
      </c>
      <c r="H80">
        <f>SQRT(('GEOMETRIC INPUTS'!H80-'GEOMETRIC INPUTS'!K80)^2 + ('GEOMETRIC INPUTS'!I80-'GEOMETRIC INPUTS'!L80)^2 + ('GEOMETRIC INPUTS'!J80-'GEOMETRIC INPUTS'!M80)^2)</f>
        <v>2.5881317361495126</v>
      </c>
      <c r="I80">
        <f>SQRT(('GEOMETRIC INPUTS'!K80-'GEOMETRIC INPUTS'!N80)^2 + ('GEOMETRIC INPUTS'!L80-'GEOMETRIC INPUTS'!O80)^2 + ('GEOMETRIC INPUTS'!M80-'GEOMETRIC INPUTS'!P80)^2)</f>
        <v>0.1500000562003227</v>
      </c>
      <c r="J80" s="20">
        <f>ASIN(('GEOMETRIC INPUTS'!M80-'GEOMETRIC INPUTS'!J80)/H80)</f>
        <v>0.88317538752030122</v>
      </c>
      <c r="K80" s="27">
        <f>IF('GT Data'!X82=TRUE,'GEOMETRIC INPUTS'!Q80*Loads!$B$2,'GEOMETRIC INPUTS'!Q80*Loads!$F$2)</f>
        <v>61.205844000000006</v>
      </c>
      <c r="L80" s="27">
        <f>IF('GT Data'!X82=TRUE,F80*Loads!$B$3,F80*Loads!$F$3)</f>
        <v>0.23304959114283824</v>
      </c>
      <c r="M80" s="27">
        <f>IF('GT Data'!X82=TRUE,G80*Loads!$B$3,G80*Loads!$F$3)</f>
        <v>0.22100000281373228</v>
      </c>
      <c r="N80" s="27">
        <f>IF('GT Data'!X82=TRUE,H80*Loads!$B$3,H80*Loads!$F$3)</f>
        <v>0.33645712569943664</v>
      </c>
      <c r="O80" s="27">
        <f>IF('GT Data'!X82=TRUE,B80*Loads!$B$4,0)</f>
        <v>0</v>
      </c>
      <c r="P80" s="27">
        <f>IF('GT Data'!X82=TRUE,'GEOMETRIC INPUTS'!Q80*Loads!$B$1,'GEOMETRIC INPUTS'!Q80*Loads!$F$1)</f>
        <v>10.338825</v>
      </c>
      <c r="Q80">
        <v>-300</v>
      </c>
      <c r="R80">
        <f>'GEOMETRIC INPUTS'!R80/'GEOMETRIC INPUTS'!S80</f>
        <v>1</v>
      </c>
    </row>
    <row r="81" spans="1:18" x14ac:dyDescent="0.3">
      <c r="A81" t="str">
        <f>'GEOMETRIC INPUTS'!A81</f>
        <v>TAB_2_79</v>
      </c>
      <c r="B81">
        <f>'GT Data'!Z83</f>
        <v>2.5434000000000001</v>
      </c>
      <c r="C81">
        <f>IF(AND('GEOMETRIC INPUTS'!E81&gt;'GEOMETRIC INPUTS'!B81,'GEOMETRIC INPUTS'!C81&gt;'GEOMETRIC INPUTS'!F81),ACOS(('GEOMETRIC INPUTS'!C81-'GEOMETRIC INPUTS'!F81)/'Calculated Tab Properties'!E81),0) + IF(AND('GEOMETRIC INPUTS'!E81&gt;'GEOMETRIC INPUTS'!B81,'GEOMETRIC INPUTS'!C81&lt;'GEOMETRIC INPUTS'!F81),PI()/2 + ASIN((-'GEOMETRIC INPUTS'!C81+'GEOMETRIC INPUTS'!F81)/'Calculated Tab Properties'!E81),0) + IF(AND('GEOMETRIC INPUTS'!E81&lt;'GEOMETRIC INPUTS'!B81,'GEOMETRIC INPUTS'!C81&lt;'GEOMETRIC INPUTS'!F81),PI() + ACOS(('GEOMETRIC INPUTS'!C81-'GEOMETRIC INPUTS'!F81)/'Calculated Tab Properties'!E81),0) + IF(AND('GEOMETRIC INPUTS'!E81&lt;'GEOMETRIC INPUTS'!B81,'GEOMETRIC INPUTS'!C81&gt;'GEOMETRIC INPUTS'!F81),2*PI() - ACOS((-'GEOMETRIC INPUTS'!C81+'GEOMETRIC INPUTS'!F81)/'Calculated Tab Properties'!E81),0) + IF(AND('GEOMETRIC INPUTS'!E81='GEOMETRIC INPUTS'!B81,'GEOMETRIC INPUTS'!C81&gt;'GEOMETRIC INPUTS'!F81),0,0) + IF(AND('GEOMETRIC INPUTS'!E81&gt;'GEOMETRIC INPUTS'!B81,'GEOMETRIC INPUTS'!C81='GEOMETRIC INPUTS'!F81),PI()/2,0) + IF(AND('GEOMETRIC INPUTS'!E81='GEOMETRIC INPUTS'!B81,'GEOMETRIC INPUTS'!C81&lt;'GEOMETRIC INPUTS'!F81),PI(),0) + IF(AND('GEOMETRIC INPUTS'!E81&lt;'GEOMETRIC INPUTS'!B81,'GEOMETRIC INPUTS'!C81='GEOMETRIC INPUTS'!F81),3/2*PI(),0)</f>
        <v>4.2653731668055634</v>
      </c>
      <c r="D81">
        <f t="shared" si="2"/>
        <v>244.38788050630927</v>
      </c>
      <c r="E81">
        <f>SQRT(('GEOMETRIC INPUTS'!B81-'GEOMETRIC INPUTS'!E81)^2+('GEOMETRIC INPUTS'!C81-'GEOMETRIC INPUTS'!F81)^2+('GEOMETRIC INPUTS'!D81-'GEOMETRIC INPUTS'!G81)^2)</f>
        <v>4.8375246012304975</v>
      </c>
      <c r="F81">
        <f>SQRT(('GEOMETRIC INPUTS'!B81-'GEOMETRIC INPUTS'!N81)^2 + ('GEOMETRIC INPUTS'!C81-'GEOMETRIC INPUTS'!O81)^2 + ('GEOMETRIC INPUTS'!D81-'GEOMETRIC INPUTS'!P81)^2)</f>
        <v>2.1375245743244689</v>
      </c>
      <c r="G81">
        <f>SQRT(('GEOMETRIC INPUTS'!E81-'GEOMETRIC INPUTS'!N81)^2 + ('GEOMETRIC INPUTS'!F81-'GEOMETRIC INPUTS'!O81)^2 + ('GEOMETRIC INPUTS'!G81-'GEOMETRIC INPUTS'!P81)^2)</f>
        <v>2.7000000269060296</v>
      </c>
      <c r="H81">
        <f>SQRT(('GEOMETRIC INPUTS'!H81-'GEOMETRIC INPUTS'!K81)^2 + ('GEOMETRIC INPUTS'!I81-'GEOMETRIC INPUTS'!L81)^2 + ('GEOMETRIC INPUTS'!J81-'GEOMETRIC INPUTS'!M81)^2)</f>
        <v>2.8196187326409823</v>
      </c>
      <c r="I81">
        <f>SQRT(('GEOMETRIC INPUTS'!K81-'GEOMETRIC INPUTS'!N81)^2 + ('GEOMETRIC INPUTS'!L81-'GEOMETRIC INPUTS'!O81)^2 + ('GEOMETRIC INPUTS'!M81-'GEOMETRIC INPUTS'!P81)^2)</f>
        <v>0.14999999793133478</v>
      </c>
      <c r="J81" s="20">
        <f>ASIN(('GEOMETRIC INPUTS'!M81-'GEOMETRIC INPUTS'!J81)/H81)</f>
        <v>0.7885270290623867</v>
      </c>
      <c r="K81" s="27">
        <f>IF('GT Data'!X83=TRUE,'GEOMETRIC INPUTS'!Q81*Loads!$B$2,'GEOMETRIC INPUTS'!Q81*Loads!$F$2)</f>
        <v>20.724588000000001</v>
      </c>
      <c r="L81" s="27">
        <f>IF('GT Data'!X83=TRUE,F81*Loads!$B$3,F81*Loads!$F$3)</f>
        <v>0.27787819466218094</v>
      </c>
      <c r="M81" s="27">
        <f>IF('GT Data'!X83=TRUE,G81*Loads!$B$3,G81*Loads!$F$3)</f>
        <v>0.35100000349778387</v>
      </c>
      <c r="N81" s="27">
        <f>IF('GT Data'!X83=TRUE,H81*Loads!$B$3,H81*Loads!$F$3)</f>
        <v>0.3665504352433277</v>
      </c>
      <c r="O81" s="27">
        <f>IF('GT Data'!X83=TRUE,B81*Loads!$B$4,0)</f>
        <v>0</v>
      </c>
      <c r="P81" s="27">
        <f>IF('GT Data'!X83=TRUE,'GEOMETRIC INPUTS'!Q81*Loads!$B$1,'GEOMETRIC INPUTS'!Q81*Loads!$F$1)</f>
        <v>3.500775</v>
      </c>
      <c r="Q81">
        <v>-300</v>
      </c>
      <c r="R81">
        <f>'GEOMETRIC INPUTS'!R81/'GEOMETRIC INPUTS'!S81</f>
        <v>1</v>
      </c>
    </row>
    <row r="82" spans="1:18" x14ac:dyDescent="0.3">
      <c r="A82" t="str">
        <f>'GEOMETRIC INPUTS'!A82</f>
        <v>TAB_2_80</v>
      </c>
      <c r="B82">
        <f>'GT Data'!Z84</f>
        <v>2.3791000000000002</v>
      </c>
      <c r="C82">
        <f>IF(AND('GEOMETRIC INPUTS'!E82&gt;'GEOMETRIC INPUTS'!B82,'GEOMETRIC INPUTS'!C82&gt;'GEOMETRIC INPUTS'!F82),ACOS(('GEOMETRIC INPUTS'!C82-'GEOMETRIC INPUTS'!F82)/'Calculated Tab Properties'!E82),0) + IF(AND('GEOMETRIC INPUTS'!E82&gt;'GEOMETRIC INPUTS'!B82,'GEOMETRIC INPUTS'!C82&lt;'GEOMETRIC INPUTS'!F82),PI()/2 + ASIN((-'GEOMETRIC INPUTS'!C82+'GEOMETRIC INPUTS'!F82)/'Calculated Tab Properties'!E82),0) + IF(AND('GEOMETRIC INPUTS'!E82&lt;'GEOMETRIC INPUTS'!B82,'GEOMETRIC INPUTS'!C82&lt;'GEOMETRIC INPUTS'!F82),PI() + ACOS(('GEOMETRIC INPUTS'!C82-'GEOMETRIC INPUTS'!F82)/'Calculated Tab Properties'!E82),0) + IF(AND('GEOMETRIC INPUTS'!E82&lt;'GEOMETRIC INPUTS'!B82,'GEOMETRIC INPUTS'!C82&gt;'GEOMETRIC INPUTS'!F82),2*PI() - ACOS((-'GEOMETRIC INPUTS'!C82+'GEOMETRIC INPUTS'!F82)/'Calculated Tab Properties'!E82),0) + IF(AND('GEOMETRIC INPUTS'!E82='GEOMETRIC INPUTS'!B82,'GEOMETRIC INPUTS'!C82&gt;'GEOMETRIC INPUTS'!F82),0,0) + IF(AND('GEOMETRIC INPUTS'!E82&gt;'GEOMETRIC INPUTS'!B82,'GEOMETRIC INPUTS'!C82='GEOMETRIC INPUTS'!F82),PI()/2,0) + IF(AND('GEOMETRIC INPUTS'!E82='GEOMETRIC INPUTS'!B82,'GEOMETRIC INPUTS'!C82&lt;'GEOMETRIC INPUTS'!F82),PI(),0) + IF(AND('GEOMETRIC INPUTS'!E82&lt;'GEOMETRIC INPUTS'!B82,'GEOMETRIC INPUTS'!C82='GEOMETRIC INPUTS'!F82),3/2*PI(),0)</f>
        <v>3.5631753237161754</v>
      </c>
      <c r="D82">
        <f t="shared" si="2"/>
        <v>204.15490771409773</v>
      </c>
      <c r="E82">
        <f>SQRT(('GEOMETRIC INPUTS'!B82-'GEOMETRIC INPUTS'!E82)^2+('GEOMETRIC INPUTS'!C82-'GEOMETRIC INPUTS'!F82)^2+('GEOMETRIC INPUTS'!D82-'GEOMETRIC INPUTS'!G82)^2)</f>
        <v>5.460945419522595</v>
      </c>
      <c r="F82">
        <f>SQRT(('GEOMETRIC INPUTS'!B82-'GEOMETRIC INPUTS'!N82)^2 + ('GEOMETRIC INPUTS'!C82-'GEOMETRIC INPUTS'!O82)^2 + ('GEOMETRIC INPUTS'!D82-'GEOMETRIC INPUTS'!P82)^2)</f>
        <v>2.3609454004095234</v>
      </c>
      <c r="G82">
        <f>SQRT(('GEOMETRIC INPUTS'!E82-'GEOMETRIC INPUTS'!N82)^2 + ('GEOMETRIC INPUTS'!F82-'GEOMETRIC INPUTS'!O82)^2 + ('GEOMETRIC INPUTS'!G82-'GEOMETRIC INPUTS'!P82)^2)</f>
        <v>3.1000000191130717</v>
      </c>
      <c r="H82">
        <f>SQRT(('GEOMETRIC INPUTS'!H82-'GEOMETRIC INPUTS'!K82)^2 + ('GEOMETRIC INPUTS'!I82-'GEOMETRIC INPUTS'!L82)^2 + ('GEOMETRIC INPUTS'!J82-'GEOMETRIC INPUTS'!M82)^2)</f>
        <v>2.9813217768859119</v>
      </c>
      <c r="I82">
        <f>SQRT(('GEOMETRIC INPUTS'!K82-'GEOMETRIC INPUTS'!N82)^2 + ('GEOMETRIC INPUTS'!L82-'GEOMETRIC INPUTS'!O82)^2 + ('GEOMETRIC INPUTS'!M82-'GEOMETRIC INPUTS'!P82)^2)</f>
        <v>0.15000000593816745</v>
      </c>
      <c r="J82" s="20">
        <f>ASIN(('GEOMETRIC INPUTS'!M82-'GEOMETRIC INPUTS'!J82)/H82)</f>
        <v>-0.73534545867670054</v>
      </c>
      <c r="K82" s="27">
        <f>IF('GT Data'!X84=TRUE,'GEOMETRIC INPUTS'!Q82*Loads!$B$2,'GEOMETRIC INPUTS'!Q82*Loads!$F$2)</f>
        <v>63.258900000000011</v>
      </c>
      <c r="L82" s="27">
        <f>IF('GT Data'!X84=TRUE,F82*Loads!$B$3,F82*Loads!$F$3)</f>
        <v>0.30692290205323808</v>
      </c>
      <c r="M82" s="27">
        <f>IF('GT Data'!X84=TRUE,G82*Loads!$B$3,G82*Loads!$F$3)</f>
        <v>0.4030000024846993</v>
      </c>
      <c r="N82" s="27">
        <f>IF('GT Data'!X84=TRUE,H82*Loads!$B$3,H82*Loads!$F$3)</f>
        <v>0.38757183099516856</v>
      </c>
      <c r="O82" s="27">
        <f>IF('GT Data'!X84=TRUE,B82*Loads!$B$4,0)</f>
        <v>0</v>
      </c>
      <c r="P82" s="27">
        <f>IF('GT Data'!X84=TRUE,'GEOMETRIC INPUTS'!Q82*Loads!$B$1,'GEOMETRIC INPUTS'!Q82*Loads!$F$1)</f>
        <v>10.685625</v>
      </c>
      <c r="Q82">
        <v>-300</v>
      </c>
      <c r="R82">
        <f>'GEOMETRIC INPUTS'!R82/'GEOMETRIC INPUTS'!S82</f>
        <v>1</v>
      </c>
    </row>
    <row r="83" spans="1:18" x14ac:dyDescent="0.3">
      <c r="A83" t="str">
        <f>'GEOMETRIC INPUTS'!A83</f>
        <v>TAB_2_81</v>
      </c>
      <c r="B83">
        <f>'GT Data'!Z85</f>
        <v>2.4005999999999998</v>
      </c>
      <c r="C83">
        <f>IF(AND('GEOMETRIC INPUTS'!E83&gt;'GEOMETRIC INPUTS'!B83,'GEOMETRIC INPUTS'!C83&gt;'GEOMETRIC INPUTS'!F83),ACOS(('GEOMETRIC INPUTS'!C83-'GEOMETRIC INPUTS'!F83)/'Calculated Tab Properties'!E83),0) + IF(AND('GEOMETRIC INPUTS'!E83&gt;'GEOMETRIC INPUTS'!B83,'GEOMETRIC INPUTS'!C83&lt;'GEOMETRIC INPUTS'!F83),PI()/2 + ASIN((-'GEOMETRIC INPUTS'!C83+'GEOMETRIC INPUTS'!F83)/'Calculated Tab Properties'!E83),0) + IF(AND('GEOMETRIC INPUTS'!E83&lt;'GEOMETRIC INPUTS'!B83,'GEOMETRIC INPUTS'!C83&lt;'GEOMETRIC INPUTS'!F83),PI() + ACOS(('GEOMETRIC INPUTS'!C83-'GEOMETRIC INPUTS'!F83)/'Calculated Tab Properties'!E83),0) + IF(AND('GEOMETRIC INPUTS'!E83&lt;'GEOMETRIC INPUTS'!B83,'GEOMETRIC INPUTS'!C83&gt;'GEOMETRIC INPUTS'!F83),2*PI() - ACOS((-'GEOMETRIC INPUTS'!C83+'GEOMETRIC INPUTS'!F83)/'Calculated Tab Properties'!E83),0) + IF(AND('GEOMETRIC INPUTS'!E83='GEOMETRIC INPUTS'!B83,'GEOMETRIC INPUTS'!C83&gt;'GEOMETRIC INPUTS'!F83),0,0) + IF(AND('GEOMETRIC INPUTS'!E83&gt;'GEOMETRIC INPUTS'!B83,'GEOMETRIC INPUTS'!C83='GEOMETRIC INPUTS'!F83),PI()/2,0) + IF(AND('GEOMETRIC INPUTS'!E83='GEOMETRIC INPUTS'!B83,'GEOMETRIC INPUTS'!C83&lt;'GEOMETRIC INPUTS'!F83),PI(),0) + IF(AND('GEOMETRIC INPUTS'!E83&lt;'GEOMETRIC INPUTS'!B83,'GEOMETRIC INPUTS'!C83='GEOMETRIC INPUTS'!F83),3/2*PI(),0)</f>
        <v>3.0613128525614375E-2</v>
      </c>
      <c r="D83">
        <f t="shared" si="2"/>
        <v>1.7540030622092522</v>
      </c>
      <c r="E83">
        <f>SQRT(('GEOMETRIC INPUTS'!B83-'GEOMETRIC INPUTS'!E83)^2+('GEOMETRIC INPUTS'!C83-'GEOMETRIC INPUTS'!F83)^2+('GEOMETRIC INPUTS'!D83-'GEOMETRIC INPUTS'!G83)^2)</f>
        <v>4.8724290533689878</v>
      </c>
      <c r="F83">
        <f>SQRT(('GEOMETRIC INPUTS'!B83-'GEOMETRIC INPUTS'!N83)^2 + ('GEOMETRIC INPUTS'!C83-'GEOMETRIC INPUTS'!O83)^2 + ('GEOMETRIC INPUTS'!D83-'GEOMETRIC INPUTS'!P83)^2)</f>
        <v>2.3724289893528896</v>
      </c>
      <c r="G83">
        <f>SQRT(('GEOMETRIC INPUTS'!E83-'GEOMETRIC INPUTS'!N83)^2 + ('GEOMETRIC INPUTS'!F83-'GEOMETRIC INPUTS'!O83)^2 + ('GEOMETRIC INPUTS'!G83-'GEOMETRIC INPUTS'!P83)^2)</f>
        <v>2.5000000640160995</v>
      </c>
      <c r="H83">
        <f>SQRT(('GEOMETRIC INPUTS'!H83-'GEOMETRIC INPUTS'!K83)^2 + ('GEOMETRIC INPUTS'!I83-'GEOMETRIC INPUTS'!L83)^2 + ('GEOMETRIC INPUTS'!J83-'GEOMETRIC INPUTS'!M83)^2)</f>
        <v>2.9898480136971592</v>
      </c>
      <c r="I83">
        <f>SQRT(('GEOMETRIC INPUTS'!K83-'GEOMETRIC INPUTS'!N83)^2 + ('GEOMETRIC INPUTS'!L83-'GEOMETRIC INPUTS'!O83)^2 + ('GEOMETRIC INPUTS'!M83-'GEOMETRIC INPUTS'!P83)^2)</f>
        <v>0.14999998019843241</v>
      </c>
      <c r="J83" s="20">
        <f>ASIN(('GEOMETRIC INPUTS'!M83-'GEOMETRIC INPUTS'!J83)/H83)</f>
        <v>0.73276881179812736</v>
      </c>
      <c r="K83" s="27">
        <f>IF('GT Data'!X85=TRUE,'GEOMETRIC INPUTS'!Q83*Loads!$B$2,'GEOMETRIC INPUTS'!Q83*Loads!$F$2)</f>
        <v>22.591608000000001</v>
      </c>
      <c r="L83" s="27">
        <f>IF('GT Data'!X85=TRUE,F83*Loads!$B$3,F83*Loads!$F$3)</f>
        <v>0.30841576861587566</v>
      </c>
      <c r="M83" s="27">
        <f>IF('GT Data'!X85=TRUE,G83*Loads!$B$3,G83*Loads!$F$3)</f>
        <v>0.32500000832209297</v>
      </c>
      <c r="N83" s="27">
        <f>IF('GT Data'!X85=TRUE,H83*Loads!$B$3,H83*Loads!$F$3)</f>
        <v>0.38868024178063071</v>
      </c>
      <c r="O83" s="27">
        <f>IF('GT Data'!X85=TRUE,B83*Loads!$B$4,0)</f>
        <v>0</v>
      </c>
      <c r="P83" s="27">
        <f>IF('GT Data'!X85=TRUE,'GEOMETRIC INPUTS'!Q83*Loads!$B$1,'GEOMETRIC INPUTS'!Q83*Loads!$F$1)</f>
        <v>3.8161499999999995</v>
      </c>
      <c r="Q83">
        <v>-300</v>
      </c>
      <c r="R83">
        <f>'GEOMETRIC INPUTS'!R83/'GEOMETRIC INPUTS'!S83</f>
        <v>1</v>
      </c>
    </row>
    <row r="84" spans="1:18" x14ac:dyDescent="0.3">
      <c r="A84" t="str">
        <f>'GEOMETRIC INPUTS'!A84</f>
        <v>TAB_2_82</v>
      </c>
      <c r="B84">
        <f>'GT Data'!Z86</f>
        <v>4.1349999999999998</v>
      </c>
      <c r="C84">
        <f>IF(AND('GEOMETRIC INPUTS'!E84&gt;'GEOMETRIC INPUTS'!B84,'GEOMETRIC INPUTS'!C84&gt;'GEOMETRIC INPUTS'!F84),ACOS(('GEOMETRIC INPUTS'!C84-'GEOMETRIC INPUTS'!F84)/'Calculated Tab Properties'!E84),0) + IF(AND('GEOMETRIC INPUTS'!E84&gt;'GEOMETRIC INPUTS'!B84,'GEOMETRIC INPUTS'!C84&lt;'GEOMETRIC INPUTS'!F84),PI()/2 + ASIN((-'GEOMETRIC INPUTS'!C84+'GEOMETRIC INPUTS'!F84)/'Calculated Tab Properties'!E84),0) + IF(AND('GEOMETRIC INPUTS'!E84&lt;'GEOMETRIC INPUTS'!B84,'GEOMETRIC INPUTS'!C84&lt;'GEOMETRIC INPUTS'!F84),PI() + ACOS(('GEOMETRIC INPUTS'!C84-'GEOMETRIC INPUTS'!F84)/'Calculated Tab Properties'!E84),0) + IF(AND('GEOMETRIC INPUTS'!E84&lt;'GEOMETRIC INPUTS'!B84,'GEOMETRIC INPUTS'!C84&gt;'GEOMETRIC INPUTS'!F84),2*PI() - ACOS((-'GEOMETRIC INPUTS'!C84+'GEOMETRIC INPUTS'!F84)/'Calculated Tab Properties'!E84),0) + IF(AND('GEOMETRIC INPUTS'!E84='GEOMETRIC INPUTS'!B84,'GEOMETRIC INPUTS'!C84&gt;'GEOMETRIC INPUTS'!F84),0,0) + IF(AND('GEOMETRIC INPUTS'!E84&gt;'GEOMETRIC INPUTS'!B84,'GEOMETRIC INPUTS'!C84='GEOMETRIC INPUTS'!F84),PI()/2,0) + IF(AND('GEOMETRIC INPUTS'!E84='GEOMETRIC INPUTS'!B84,'GEOMETRIC INPUTS'!C84&lt;'GEOMETRIC INPUTS'!F84),PI(),0) + IF(AND('GEOMETRIC INPUTS'!E84&lt;'GEOMETRIC INPUTS'!B84,'GEOMETRIC INPUTS'!C84='GEOMETRIC INPUTS'!F84),3/2*PI(),0)</f>
        <v>3.7047575400378099</v>
      </c>
      <c r="D84">
        <f t="shared" si="2"/>
        <v>212.26697116343561</v>
      </c>
      <c r="E84">
        <f>SQRT(('GEOMETRIC INPUTS'!B84-'GEOMETRIC INPUTS'!E84)^2+('GEOMETRIC INPUTS'!C84-'GEOMETRIC INPUTS'!F84)^2+('GEOMETRIC INPUTS'!D84-'GEOMETRIC INPUTS'!G84)^2)</f>
        <v>3.8903134734934319</v>
      </c>
      <c r="F84">
        <f>SQRT(('GEOMETRIC INPUTS'!B84-'GEOMETRIC INPUTS'!N84)^2 + ('GEOMETRIC INPUTS'!C84-'GEOMETRIC INPUTS'!O84)^2 + ('GEOMETRIC INPUTS'!D84-'GEOMETRIC INPUTS'!P84)^2)</f>
        <v>1.3903134864860844</v>
      </c>
      <c r="G84">
        <f>SQRT(('GEOMETRIC INPUTS'!E84-'GEOMETRIC INPUTS'!N84)^2 + ('GEOMETRIC INPUTS'!F84-'GEOMETRIC INPUTS'!O84)^2 + ('GEOMETRIC INPUTS'!G84-'GEOMETRIC INPUTS'!P84)^2)</f>
        <v>2.4999999870073477</v>
      </c>
      <c r="H84">
        <f>SQRT(('GEOMETRIC INPUTS'!H84-'GEOMETRIC INPUTS'!K84)^2 + ('GEOMETRIC INPUTS'!I84-'GEOMETRIC INPUTS'!L84)^2 + ('GEOMETRIC INPUTS'!J84-'GEOMETRIC INPUTS'!M84)^2)</f>
        <v>2.3533758166868632</v>
      </c>
      <c r="I84">
        <f>SQRT(('GEOMETRIC INPUTS'!K84-'GEOMETRIC INPUTS'!N84)^2 + ('GEOMETRIC INPUTS'!L84-'GEOMETRIC INPUTS'!O84)^2 + ('GEOMETRIC INPUTS'!M84-'GEOMETRIC INPUTS'!P84)^2)</f>
        <v>0.15000000804113325</v>
      </c>
      <c r="J84" s="20">
        <f>ASIN(('GEOMETRIC INPUTS'!M84-'GEOMETRIC INPUTS'!J84)/H84)</f>
        <v>1.0156873587074045</v>
      </c>
      <c r="K84" s="27">
        <f>IF('GT Data'!X86=TRUE,'GEOMETRIC INPUTS'!Q84*Loads!$B$2,'GEOMETRIC INPUTS'!Q84*Loads!$F$2)</f>
        <v>59.422740000000005</v>
      </c>
      <c r="L84" s="27">
        <f>IF('GT Data'!X86=TRUE,F84*Loads!$B$3,F84*Loads!$F$3)</f>
        <v>0.18074075324319097</v>
      </c>
      <c r="M84" s="27">
        <f>IF('GT Data'!X86=TRUE,G84*Loads!$B$3,G84*Loads!$F$3)</f>
        <v>0.32499999831095522</v>
      </c>
      <c r="N84" s="27">
        <f>IF('GT Data'!X86=TRUE,H84*Loads!$B$3,H84*Loads!$F$3)</f>
        <v>0.30593885616929223</v>
      </c>
      <c r="O84" s="27">
        <f>IF('GT Data'!X86=TRUE,B84*Loads!$B$4,0)</f>
        <v>0</v>
      </c>
      <c r="P84" s="27">
        <f>IF('GT Data'!X86=TRUE,'GEOMETRIC INPUTS'!Q84*Loads!$B$1,'GEOMETRIC INPUTS'!Q84*Loads!$F$1)</f>
        <v>10.037625</v>
      </c>
      <c r="Q84">
        <v>-300</v>
      </c>
      <c r="R84">
        <f>'GEOMETRIC INPUTS'!R84/'GEOMETRIC INPUTS'!S84</f>
        <v>1</v>
      </c>
    </row>
    <row r="85" spans="1:18" x14ac:dyDescent="0.3">
      <c r="A85" t="str">
        <f>'GEOMETRIC INPUTS'!A85</f>
        <v>TAB_2_83</v>
      </c>
      <c r="B85">
        <f>'GT Data'!Z87</f>
        <v>3.7924000000000002</v>
      </c>
      <c r="C85">
        <f>IF(AND('GEOMETRIC INPUTS'!E85&gt;'GEOMETRIC INPUTS'!B85,'GEOMETRIC INPUTS'!C85&gt;'GEOMETRIC INPUTS'!F85),ACOS(('GEOMETRIC INPUTS'!C85-'GEOMETRIC INPUTS'!F85)/'Calculated Tab Properties'!E85),0) + IF(AND('GEOMETRIC INPUTS'!E85&gt;'GEOMETRIC INPUTS'!B85,'GEOMETRIC INPUTS'!C85&lt;'GEOMETRIC INPUTS'!F85),PI()/2 + ASIN((-'GEOMETRIC INPUTS'!C85+'GEOMETRIC INPUTS'!F85)/'Calculated Tab Properties'!E85),0) + IF(AND('GEOMETRIC INPUTS'!E85&lt;'GEOMETRIC INPUTS'!B85,'GEOMETRIC INPUTS'!C85&lt;'GEOMETRIC INPUTS'!F85),PI() + ACOS(('GEOMETRIC INPUTS'!C85-'GEOMETRIC INPUTS'!F85)/'Calculated Tab Properties'!E85),0) + IF(AND('GEOMETRIC INPUTS'!E85&lt;'GEOMETRIC INPUTS'!B85,'GEOMETRIC INPUTS'!C85&gt;'GEOMETRIC INPUTS'!F85),2*PI() - ACOS((-'GEOMETRIC INPUTS'!C85+'GEOMETRIC INPUTS'!F85)/'Calculated Tab Properties'!E85),0) + IF(AND('GEOMETRIC INPUTS'!E85='GEOMETRIC INPUTS'!B85,'GEOMETRIC INPUTS'!C85&gt;'GEOMETRIC INPUTS'!F85),0,0) + IF(AND('GEOMETRIC INPUTS'!E85&gt;'GEOMETRIC INPUTS'!B85,'GEOMETRIC INPUTS'!C85='GEOMETRIC INPUTS'!F85),PI()/2,0) + IF(AND('GEOMETRIC INPUTS'!E85='GEOMETRIC INPUTS'!B85,'GEOMETRIC INPUTS'!C85&lt;'GEOMETRIC INPUTS'!F85),PI(),0) + IF(AND('GEOMETRIC INPUTS'!E85&lt;'GEOMETRIC INPUTS'!B85,'GEOMETRIC INPUTS'!C85='GEOMETRIC INPUTS'!F85),3/2*PI(),0)</f>
        <v>0.82766523458035868</v>
      </c>
      <c r="D85">
        <f t="shared" si="2"/>
        <v>47.421724791159789</v>
      </c>
      <c r="E85">
        <f>SQRT(('GEOMETRIC INPUTS'!B85-'GEOMETRIC INPUTS'!E85)^2+('GEOMETRIC INPUTS'!C85-'GEOMETRIC INPUTS'!F85)^2+('GEOMETRIC INPUTS'!D85-'GEOMETRIC INPUTS'!G85)^2)</f>
        <v>6.9450994901366956</v>
      </c>
      <c r="F85">
        <f>SQRT(('GEOMETRIC INPUTS'!B85-'GEOMETRIC INPUTS'!N85)^2 + ('GEOMETRIC INPUTS'!C85-'GEOMETRIC INPUTS'!O85)^2 + ('GEOMETRIC INPUTS'!D85-'GEOMETRIC INPUTS'!P85)^2)</f>
        <v>3.8450995261749266</v>
      </c>
      <c r="G85">
        <f>SQRT(('GEOMETRIC INPUTS'!E85-'GEOMETRIC INPUTS'!N85)^2 + ('GEOMETRIC INPUTS'!F85-'GEOMETRIC INPUTS'!O85)^2 + ('GEOMETRIC INPUTS'!G85-'GEOMETRIC INPUTS'!P85)^2)</f>
        <v>3.099999963961769</v>
      </c>
      <c r="H85">
        <f>SQRT(('GEOMETRIC INPUTS'!H85-'GEOMETRIC INPUTS'!K85)^2 + ('GEOMETRIC INPUTS'!I85-'GEOMETRIC INPUTS'!L85)^2 + ('GEOMETRIC INPUTS'!J85-'GEOMETRIC INPUTS'!M85)^2)</f>
        <v>4.2019372720446233</v>
      </c>
      <c r="I85">
        <f>SQRT(('GEOMETRIC INPUTS'!K85-'GEOMETRIC INPUTS'!N85)^2 + ('GEOMETRIC INPUTS'!L85-'GEOMETRIC INPUTS'!O85)^2 + ('GEOMETRIC INPUTS'!M85-'GEOMETRIC INPUTS'!P85)^2)</f>
        <v>0.15000001969953172</v>
      </c>
      <c r="J85" s="20">
        <f>ASIN(('GEOMETRIC INPUTS'!M85-'GEOMETRIC INPUTS'!J85)/H85)</f>
        <v>0.49606771043812187</v>
      </c>
      <c r="K85" s="27">
        <f>IF('GT Data'!X87=TRUE,'GEOMETRIC INPUTS'!Q85*Loads!$B$2,'GEOMETRIC INPUTS'!Q85*Loads!$F$2)</f>
        <v>31.311768000000004</v>
      </c>
      <c r="L85" s="27">
        <f>IF('GT Data'!X87=TRUE,F85*Loads!$B$3,F85*Loads!$F$3)</f>
        <v>0.49986293840274049</v>
      </c>
      <c r="M85" s="27">
        <f>IF('GT Data'!X87=TRUE,G85*Loads!$B$3,G85*Loads!$F$3)</f>
        <v>0.40299999531503</v>
      </c>
      <c r="N85" s="27">
        <f>IF('GT Data'!X87=TRUE,H85*Loads!$B$3,H85*Loads!$F$3)</f>
        <v>0.54625184536580107</v>
      </c>
      <c r="O85" s="27">
        <f>IF('GT Data'!X87=TRUE,B85*Loads!$B$4,0)</f>
        <v>0</v>
      </c>
      <c r="P85" s="27">
        <f>IF('GT Data'!X87=TRUE,'GEOMETRIC INPUTS'!Q85*Loads!$B$1,'GEOMETRIC INPUTS'!Q85*Loads!$F$1)</f>
        <v>5.2891500000000002</v>
      </c>
      <c r="Q85">
        <v>-300</v>
      </c>
      <c r="R85">
        <f>'GEOMETRIC INPUTS'!R85/'GEOMETRIC INPUTS'!S85</f>
        <v>1</v>
      </c>
    </row>
    <row r="86" spans="1:18" x14ac:dyDescent="0.3">
      <c r="A86" t="str">
        <f>'GEOMETRIC INPUTS'!A86</f>
        <v>TAB_2_84</v>
      </c>
      <c r="B86">
        <f>'GT Data'!Z88</f>
        <v>2.0827</v>
      </c>
      <c r="C86">
        <f>IF(AND('GEOMETRIC INPUTS'!E86&gt;'GEOMETRIC INPUTS'!B86,'GEOMETRIC INPUTS'!C86&gt;'GEOMETRIC INPUTS'!F86),ACOS(('GEOMETRIC INPUTS'!C86-'GEOMETRIC INPUTS'!F86)/'Calculated Tab Properties'!E86),0) + IF(AND('GEOMETRIC INPUTS'!E86&gt;'GEOMETRIC INPUTS'!B86,'GEOMETRIC INPUTS'!C86&lt;'GEOMETRIC INPUTS'!F86),PI()/2 + ASIN((-'GEOMETRIC INPUTS'!C86+'GEOMETRIC INPUTS'!F86)/'Calculated Tab Properties'!E86),0) + IF(AND('GEOMETRIC INPUTS'!E86&lt;'GEOMETRIC INPUTS'!B86,'GEOMETRIC INPUTS'!C86&lt;'GEOMETRIC INPUTS'!F86),PI() + ACOS(('GEOMETRIC INPUTS'!C86-'GEOMETRIC INPUTS'!F86)/'Calculated Tab Properties'!E86),0) + IF(AND('GEOMETRIC INPUTS'!E86&lt;'GEOMETRIC INPUTS'!B86,'GEOMETRIC INPUTS'!C86&gt;'GEOMETRIC INPUTS'!F86),2*PI() - ACOS((-'GEOMETRIC INPUTS'!C86+'GEOMETRIC INPUTS'!F86)/'Calculated Tab Properties'!E86),0) + IF(AND('GEOMETRIC INPUTS'!E86='GEOMETRIC INPUTS'!B86,'GEOMETRIC INPUTS'!C86&gt;'GEOMETRIC INPUTS'!F86),0,0) + IF(AND('GEOMETRIC INPUTS'!E86&gt;'GEOMETRIC INPUTS'!B86,'GEOMETRIC INPUTS'!C86='GEOMETRIC INPUTS'!F86),PI()/2,0) + IF(AND('GEOMETRIC INPUTS'!E86='GEOMETRIC INPUTS'!B86,'GEOMETRIC INPUTS'!C86&lt;'GEOMETRIC INPUTS'!F86),PI(),0) + IF(AND('GEOMETRIC INPUTS'!E86&lt;'GEOMETRIC INPUTS'!B86,'GEOMETRIC INPUTS'!C86='GEOMETRIC INPUTS'!F86),3/2*PI(),0)</f>
        <v>0.50921932917395019</v>
      </c>
      <c r="D86">
        <f t="shared" si="2"/>
        <v>29.176118408150341</v>
      </c>
      <c r="E86">
        <f>SQRT(('GEOMETRIC INPUTS'!B86-'GEOMETRIC INPUTS'!E86)^2+('GEOMETRIC INPUTS'!C86-'GEOMETRIC INPUTS'!F86)^2+('GEOMETRIC INPUTS'!D86-'GEOMETRIC INPUTS'!G86)^2)</f>
        <v>5.3398155418410411</v>
      </c>
      <c r="F86">
        <f>SQRT(('GEOMETRIC INPUTS'!B86-'GEOMETRIC INPUTS'!N86)^2 + ('GEOMETRIC INPUTS'!C86-'GEOMETRIC INPUTS'!O86)^2 + ('GEOMETRIC INPUTS'!D86-'GEOMETRIC INPUTS'!P86)^2)</f>
        <v>2.8398155289746576</v>
      </c>
      <c r="G86">
        <f>SQRT(('GEOMETRIC INPUTS'!E86-'GEOMETRIC INPUTS'!N86)^2 + ('GEOMETRIC INPUTS'!F86-'GEOMETRIC INPUTS'!O86)^2 + ('GEOMETRIC INPUTS'!G86-'GEOMETRIC INPUTS'!P86)^2)</f>
        <v>2.5000000128663844</v>
      </c>
      <c r="H86">
        <f>SQRT(('GEOMETRIC INPUTS'!H86-'GEOMETRIC INPUTS'!K86)^2 + ('GEOMETRIC INPUTS'!I86-'GEOMETRIC INPUTS'!L86)^2 + ('GEOMETRIC INPUTS'!J86-'GEOMETRIC INPUTS'!M86)^2)</f>
        <v>3.3520654837972659</v>
      </c>
      <c r="I86">
        <f>SQRT(('GEOMETRIC INPUTS'!K86-'GEOMETRIC INPUTS'!N86)^2 + ('GEOMETRIC INPUTS'!L86-'GEOMETRIC INPUTS'!O86)^2 + ('GEOMETRIC INPUTS'!M86-'GEOMETRIC INPUTS'!P86)^2)</f>
        <v>0.1500000148293324</v>
      </c>
      <c r="J86" s="20">
        <f>ASIN(('GEOMETRIC INPUTS'!M86-'GEOMETRIC INPUTS'!J86)/H86)</f>
        <v>0.63931648232782268</v>
      </c>
      <c r="K86" s="27">
        <f>IF('GT Data'!X88=TRUE,'GEOMETRIC INPUTS'!Q86*Loads!$B$2,'GEOMETRIC INPUTS'!Q86*Loads!$F$2)</f>
        <v>15.846804000000002</v>
      </c>
      <c r="L86" s="27">
        <f>IF('GT Data'!X88=TRUE,F86*Loads!$B$3,F86*Loads!$F$3)</f>
        <v>0.36917601876670553</v>
      </c>
      <c r="M86" s="27">
        <f>IF('GT Data'!X88=TRUE,G86*Loads!$B$3,G86*Loads!$F$3)</f>
        <v>0.32500000167262999</v>
      </c>
      <c r="N86" s="27">
        <f>IF('GT Data'!X88=TRUE,H86*Loads!$B$3,H86*Loads!$F$3)</f>
        <v>0.4357685128936446</v>
      </c>
      <c r="O86" s="27">
        <f>IF('GT Data'!X88=TRUE,B86*Loads!$B$4,0)</f>
        <v>0</v>
      </c>
      <c r="P86" s="27">
        <f>IF('GT Data'!X88=TRUE,'GEOMETRIC INPUTS'!Q86*Loads!$B$1,'GEOMETRIC INPUTS'!Q86*Loads!$F$1)</f>
        <v>2.676825</v>
      </c>
      <c r="Q86">
        <v>-300</v>
      </c>
      <c r="R86">
        <f>'GEOMETRIC INPUTS'!R86/'GEOMETRIC INPUTS'!S86</f>
        <v>1</v>
      </c>
    </row>
    <row r="87" spans="1:18" x14ac:dyDescent="0.3">
      <c r="A87" t="str">
        <f>'GEOMETRIC INPUTS'!A87</f>
        <v>TAB_2_85</v>
      </c>
      <c r="B87">
        <f>'GT Data'!Z89</f>
        <v>2.266</v>
      </c>
      <c r="C87">
        <f>IF(AND('GEOMETRIC INPUTS'!E87&gt;'GEOMETRIC INPUTS'!B87,'GEOMETRIC INPUTS'!C87&gt;'GEOMETRIC INPUTS'!F87),ACOS(('GEOMETRIC INPUTS'!C87-'GEOMETRIC INPUTS'!F87)/'Calculated Tab Properties'!E87),0) + IF(AND('GEOMETRIC INPUTS'!E87&gt;'GEOMETRIC INPUTS'!B87,'GEOMETRIC INPUTS'!C87&lt;'GEOMETRIC INPUTS'!F87),PI()/2 + ASIN((-'GEOMETRIC INPUTS'!C87+'GEOMETRIC INPUTS'!F87)/'Calculated Tab Properties'!E87),0) + IF(AND('GEOMETRIC INPUTS'!E87&lt;'GEOMETRIC INPUTS'!B87,'GEOMETRIC INPUTS'!C87&lt;'GEOMETRIC INPUTS'!F87),PI() + ACOS(('GEOMETRIC INPUTS'!C87-'GEOMETRIC INPUTS'!F87)/'Calculated Tab Properties'!E87),0) + IF(AND('GEOMETRIC INPUTS'!E87&lt;'GEOMETRIC INPUTS'!B87,'GEOMETRIC INPUTS'!C87&gt;'GEOMETRIC INPUTS'!F87),2*PI() - ACOS((-'GEOMETRIC INPUTS'!C87+'GEOMETRIC INPUTS'!F87)/'Calculated Tab Properties'!E87),0) + IF(AND('GEOMETRIC INPUTS'!E87='GEOMETRIC INPUTS'!B87,'GEOMETRIC INPUTS'!C87&gt;'GEOMETRIC INPUTS'!F87),0,0) + IF(AND('GEOMETRIC INPUTS'!E87&gt;'GEOMETRIC INPUTS'!B87,'GEOMETRIC INPUTS'!C87='GEOMETRIC INPUTS'!F87),PI()/2,0) + IF(AND('GEOMETRIC INPUTS'!E87='GEOMETRIC INPUTS'!B87,'GEOMETRIC INPUTS'!C87&lt;'GEOMETRIC INPUTS'!F87),PI(),0) + IF(AND('GEOMETRIC INPUTS'!E87&lt;'GEOMETRIC INPUTS'!B87,'GEOMETRIC INPUTS'!C87='GEOMETRIC INPUTS'!F87),3/2*PI(),0)</f>
        <v>0.10583374315618643</v>
      </c>
      <c r="D87">
        <f t="shared" si="2"/>
        <v>6.0638268129210422</v>
      </c>
      <c r="E87">
        <f>SQRT(('GEOMETRIC INPUTS'!B87-'GEOMETRIC INPUTS'!E87)^2+('GEOMETRIC INPUTS'!C87-'GEOMETRIC INPUTS'!F87)^2+('GEOMETRIC INPUTS'!D87-'GEOMETRIC INPUTS'!G87)^2)</f>
        <v>6.3139205281033126</v>
      </c>
      <c r="F87">
        <f>SQRT(('GEOMETRIC INPUTS'!B87-'GEOMETRIC INPUTS'!N87)^2 + ('GEOMETRIC INPUTS'!C87-'GEOMETRIC INPUTS'!O87)^2 + ('GEOMETRIC INPUTS'!D87-'GEOMETRIC INPUTS'!P87)^2)</f>
        <v>3.8139205162687322</v>
      </c>
      <c r="G87">
        <f>SQRT(('GEOMETRIC INPUTS'!E87-'GEOMETRIC INPUTS'!N87)^2 + ('GEOMETRIC INPUTS'!F87-'GEOMETRIC INPUTS'!O87)^2 + ('GEOMETRIC INPUTS'!G87-'GEOMETRIC INPUTS'!P87)^2)</f>
        <v>2.50000001183458</v>
      </c>
      <c r="H87">
        <f>SQRT(('GEOMETRIC INPUTS'!H87-'GEOMETRIC INPUTS'!K87)^2 + ('GEOMETRIC INPUTS'!I87-'GEOMETRIC INPUTS'!L87)^2 + ('GEOMETRIC INPUTS'!J87-'GEOMETRIC INPUTS'!M87)^2)</f>
        <v>4.1742947820304304</v>
      </c>
      <c r="I87">
        <f>SQRT(('GEOMETRIC INPUTS'!K87-'GEOMETRIC INPUTS'!N87)^2 + ('GEOMETRIC INPUTS'!L87-'GEOMETRIC INPUTS'!O87)^2 + ('GEOMETRIC INPUTS'!M87-'GEOMETRIC INPUTS'!P87)^2)</f>
        <v>0.14999998098246492</v>
      </c>
      <c r="J87" s="20">
        <f>ASIN(('GEOMETRIC INPUTS'!M87-'GEOMETRIC INPUTS'!J87)/H87)</f>
        <v>0.4996551171879286</v>
      </c>
      <c r="K87" s="27">
        <f>IF('GT Data'!X89=TRUE,'GEOMETRIC INPUTS'!Q87*Loads!$B$2,'GEOMETRIC INPUTS'!Q87*Loads!$F$2)</f>
        <v>21.481164</v>
      </c>
      <c r="L87" s="27">
        <f>IF('GT Data'!X89=TRUE,F87*Loads!$B$3,F87*Loads!$F$3)</f>
        <v>0.49580966711493518</v>
      </c>
      <c r="M87" s="27">
        <f>IF('GT Data'!X89=TRUE,G87*Loads!$B$3,G87*Loads!$F$3)</f>
        <v>0.3250000015384954</v>
      </c>
      <c r="N87" s="27">
        <f>IF('GT Data'!X89=TRUE,H87*Loads!$B$3,H87*Loads!$F$3)</f>
        <v>0.542658321663956</v>
      </c>
      <c r="O87" s="27">
        <f>IF('GT Data'!X89=TRUE,B87*Loads!$B$4,0)</f>
        <v>0</v>
      </c>
      <c r="P87" s="27">
        <f>IF('GT Data'!X89=TRUE,'GEOMETRIC INPUTS'!Q87*Loads!$B$1,'GEOMETRIC INPUTS'!Q87*Loads!$F$1)</f>
        <v>3.6285749999999997</v>
      </c>
      <c r="Q87">
        <v>-300</v>
      </c>
      <c r="R87">
        <f>'GEOMETRIC INPUTS'!R87/'GEOMETRIC INPUTS'!S87</f>
        <v>1</v>
      </c>
    </row>
    <row r="88" spans="1:18" x14ac:dyDescent="0.3">
      <c r="A88" t="str">
        <f>'GEOMETRIC INPUTS'!A88</f>
        <v>TAB_2_86</v>
      </c>
      <c r="B88">
        <f>'GT Data'!Z90</f>
        <v>2.8062999999999998</v>
      </c>
      <c r="C88">
        <f>IF(AND('GEOMETRIC INPUTS'!E88&gt;'GEOMETRIC INPUTS'!B88,'GEOMETRIC INPUTS'!C88&gt;'GEOMETRIC INPUTS'!F88),ACOS(('GEOMETRIC INPUTS'!C88-'GEOMETRIC INPUTS'!F88)/'Calculated Tab Properties'!E88),0) + IF(AND('GEOMETRIC INPUTS'!E88&gt;'GEOMETRIC INPUTS'!B88,'GEOMETRIC INPUTS'!C88&lt;'GEOMETRIC INPUTS'!F88),PI()/2 + ASIN((-'GEOMETRIC INPUTS'!C88+'GEOMETRIC INPUTS'!F88)/'Calculated Tab Properties'!E88),0) + IF(AND('GEOMETRIC INPUTS'!E88&lt;'GEOMETRIC INPUTS'!B88,'GEOMETRIC INPUTS'!C88&lt;'GEOMETRIC INPUTS'!F88),PI() + ACOS(('GEOMETRIC INPUTS'!C88-'GEOMETRIC INPUTS'!F88)/'Calculated Tab Properties'!E88),0) + IF(AND('GEOMETRIC INPUTS'!E88&lt;'GEOMETRIC INPUTS'!B88,'GEOMETRIC INPUTS'!C88&gt;'GEOMETRIC INPUTS'!F88),2*PI() - ACOS((-'GEOMETRIC INPUTS'!C88+'GEOMETRIC INPUTS'!F88)/'Calculated Tab Properties'!E88),0) + IF(AND('GEOMETRIC INPUTS'!E88='GEOMETRIC INPUTS'!B88,'GEOMETRIC INPUTS'!C88&gt;'GEOMETRIC INPUTS'!F88),0,0) + IF(AND('GEOMETRIC INPUTS'!E88&gt;'GEOMETRIC INPUTS'!B88,'GEOMETRIC INPUTS'!C88='GEOMETRIC INPUTS'!F88),PI()/2,0) + IF(AND('GEOMETRIC INPUTS'!E88='GEOMETRIC INPUTS'!B88,'GEOMETRIC INPUTS'!C88&lt;'GEOMETRIC INPUTS'!F88),PI(),0) + IF(AND('GEOMETRIC INPUTS'!E88&lt;'GEOMETRIC INPUTS'!B88,'GEOMETRIC INPUTS'!C88='GEOMETRIC INPUTS'!F88),3/2*PI(),0)</f>
        <v>3.5173691880043756</v>
      </c>
      <c r="D88">
        <f t="shared" si="2"/>
        <v>201.53040946200809</v>
      </c>
      <c r="E88">
        <f>SQRT(('GEOMETRIC INPUTS'!B88-'GEOMETRIC INPUTS'!E88)^2+('GEOMETRIC INPUTS'!C88-'GEOMETRIC INPUTS'!F88)^2+('GEOMETRIC INPUTS'!D88-'GEOMETRIC INPUTS'!G88)^2)</f>
        <v>4.8826802815754622</v>
      </c>
      <c r="F88">
        <f>SQRT(('GEOMETRIC INPUTS'!B88-'GEOMETRIC INPUTS'!N88)^2 + ('GEOMETRIC INPUTS'!C88-'GEOMETRIC INPUTS'!O88)^2 + ('GEOMETRIC INPUTS'!D88-'GEOMETRIC INPUTS'!P88)^2)</f>
        <v>2.3826803046270553</v>
      </c>
      <c r="G88">
        <f>SQRT(('GEOMETRIC INPUTS'!E88-'GEOMETRIC INPUTS'!N88)^2 + ('GEOMETRIC INPUTS'!F88-'GEOMETRIC INPUTS'!O88)^2 + ('GEOMETRIC INPUTS'!G88-'GEOMETRIC INPUTS'!P88)^2)</f>
        <v>2.4999999769484091</v>
      </c>
      <c r="H88">
        <f>SQRT(('GEOMETRIC INPUTS'!H88-'GEOMETRIC INPUTS'!K88)^2 + ('GEOMETRIC INPUTS'!I88-'GEOMETRIC INPUTS'!L88)^2 + ('GEOMETRIC INPUTS'!J88-'GEOMETRIC INPUTS'!M88)^2)</f>
        <v>2.9973587498617311</v>
      </c>
      <c r="I88">
        <f>SQRT(('GEOMETRIC INPUTS'!K88-'GEOMETRIC INPUTS'!N88)^2 + ('GEOMETRIC INPUTS'!L88-'GEOMETRIC INPUTS'!O88)^2 + ('GEOMETRIC INPUTS'!M88-'GEOMETRIC INPUTS'!P88)^2)</f>
        <v>0.15000007684244671</v>
      </c>
      <c r="J88" s="20">
        <f>ASIN(('GEOMETRIC INPUTS'!M88-'GEOMETRIC INPUTS'!J88)/H88)</f>
        <v>0.73051609687268515</v>
      </c>
      <c r="K88" s="27">
        <f>IF('GT Data'!X90=TRUE,'GEOMETRIC INPUTS'!Q88*Loads!$B$2,'GEOMETRIC INPUTS'!Q88*Loads!$F$2)</f>
        <v>33.123732000000004</v>
      </c>
      <c r="L88" s="27">
        <f>IF('GT Data'!X90=TRUE,F88*Loads!$B$3,F88*Loads!$F$3)</f>
        <v>0.30974843960151721</v>
      </c>
      <c r="M88" s="27">
        <f>IF('GT Data'!X90=TRUE,G88*Loads!$B$3,G88*Loads!$F$3)</f>
        <v>0.32499999700329318</v>
      </c>
      <c r="N88" s="27">
        <f>IF('GT Data'!X90=TRUE,H88*Loads!$B$3,H88*Loads!$F$3)</f>
        <v>0.38965663748202506</v>
      </c>
      <c r="O88" s="27">
        <f>IF('GT Data'!X90=TRUE,B88*Loads!$B$4,0)</f>
        <v>0</v>
      </c>
      <c r="P88" s="27">
        <f>IF('GT Data'!X90=TRUE,'GEOMETRIC INPUTS'!Q88*Loads!$B$1,'GEOMETRIC INPUTS'!Q88*Loads!$F$1)</f>
        <v>5.5952250000000001</v>
      </c>
      <c r="Q88">
        <v>-300</v>
      </c>
      <c r="R88">
        <f>'GEOMETRIC INPUTS'!R88/'GEOMETRIC INPUTS'!S88</f>
        <v>1</v>
      </c>
    </row>
    <row r="89" spans="1:18" x14ac:dyDescent="0.3">
      <c r="A89" t="str">
        <f>'GEOMETRIC INPUTS'!A89</f>
        <v>TAB_2_87</v>
      </c>
      <c r="B89">
        <f>'GT Data'!Z91</f>
        <v>2.7890999999999999</v>
      </c>
      <c r="C89">
        <f>IF(AND('GEOMETRIC INPUTS'!E89&gt;'GEOMETRIC INPUTS'!B89,'GEOMETRIC INPUTS'!C89&gt;'GEOMETRIC INPUTS'!F89),ACOS(('GEOMETRIC INPUTS'!C89-'GEOMETRIC INPUTS'!F89)/'Calculated Tab Properties'!E89),0) + IF(AND('GEOMETRIC INPUTS'!E89&gt;'GEOMETRIC INPUTS'!B89,'GEOMETRIC INPUTS'!C89&lt;'GEOMETRIC INPUTS'!F89),PI()/2 + ASIN((-'GEOMETRIC INPUTS'!C89+'GEOMETRIC INPUTS'!F89)/'Calculated Tab Properties'!E89),0) + IF(AND('GEOMETRIC INPUTS'!E89&lt;'GEOMETRIC INPUTS'!B89,'GEOMETRIC INPUTS'!C89&lt;'GEOMETRIC INPUTS'!F89),PI() + ACOS(('GEOMETRIC INPUTS'!C89-'GEOMETRIC INPUTS'!F89)/'Calculated Tab Properties'!E89),0) + IF(AND('GEOMETRIC INPUTS'!E89&lt;'GEOMETRIC INPUTS'!B89,'GEOMETRIC INPUTS'!C89&gt;'GEOMETRIC INPUTS'!F89),2*PI() - ACOS((-'GEOMETRIC INPUTS'!C89+'GEOMETRIC INPUTS'!F89)/'Calculated Tab Properties'!E89),0) + IF(AND('GEOMETRIC INPUTS'!E89='GEOMETRIC INPUTS'!B89,'GEOMETRIC INPUTS'!C89&gt;'GEOMETRIC INPUTS'!F89),0,0) + IF(AND('GEOMETRIC INPUTS'!E89&gt;'GEOMETRIC INPUTS'!B89,'GEOMETRIC INPUTS'!C89='GEOMETRIC INPUTS'!F89),PI()/2,0) + IF(AND('GEOMETRIC INPUTS'!E89='GEOMETRIC INPUTS'!B89,'GEOMETRIC INPUTS'!C89&lt;'GEOMETRIC INPUTS'!F89),PI(),0) + IF(AND('GEOMETRIC INPUTS'!E89&lt;'GEOMETRIC INPUTS'!B89,'GEOMETRIC INPUTS'!C89='GEOMETRIC INPUTS'!F89),3/2*PI(),0)</f>
        <v>4.1228253780610249</v>
      </c>
      <c r="D89">
        <f t="shared" si="2"/>
        <v>236.22049383232473</v>
      </c>
      <c r="E89">
        <f>SQRT(('GEOMETRIC INPUTS'!B89-'GEOMETRIC INPUTS'!E89)^2+('GEOMETRIC INPUTS'!C89-'GEOMETRIC INPUTS'!F89)^2+('GEOMETRIC INPUTS'!D89-'GEOMETRIC INPUTS'!G89)^2)</f>
        <v>3.7824486392826655</v>
      </c>
      <c r="F89">
        <f>SQRT(('GEOMETRIC INPUTS'!B89-'GEOMETRIC INPUTS'!N89)^2 + ('GEOMETRIC INPUTS'!C89-'GEOMETRIC INPUTS'!O89)^2 + ('GEOMETRIC INPUTS'!D89-'GEOMETRIC INPUTS'!P89)^2)</f>
        <v>1.8824486605373603</v>
      </c>
      <c r="G89">
        <f>SQRT(('GEOMETRIC INPUTS'!E89-'GEOMETRIC INPUTS'!N89)^2 + ('GEOMETRIC INPUTS'!F89-'GEOMETRIC INPUTS'!O89)^2 + ('GEOMETRIC INPUTS'!G89-'GEOMETRIC INPUTS'!P89)^2)</f>
        <v>1.899999978745307</v>
      </c>
      <c r="H89">
        <f>SQRT(('GEOMETRIC INPUTS'!H89-'GEOMETRIC INPUTS'!K89)^2 + ('GEOMETRIC INPUTS'!I89-'GEOMETRIC INPUTS'!L89)^2 + ('GEOMETRIC INPUTS'!J89-'GEOMETRIC INPUTS'!M89)^2)</f>
        <v>2.6457685311221026</v>
      </c>
      <c r="I89">
        <f>SQRT(('GEOMETRIC INPUTS'!K89-'GEOMETRIC INPUTS'!N89)^2 + ('GEOMETRIC INPUTS'!L89-'GEOMETRIC INPUTS'!O89)^2 + ('GEOMETRIC INPUTS'!M89-'GEOMETRIC INPUTS'!P89)^2)</f>
        <v>0.14999996322112899</v>
      </c>
      <c r="J89" s="20">
        <f>ASIN(('GEOMETRIC INPUTS'!M89-'GEOMETRIC INPUTS'!J89)/H89)</f>
        <v>0.8570644324824146</v>
      </c>
      <c r="K89" s="27">
        <f>IF('GT Data'!X91=TRUE,'GEOMETRIC INPUTS'!Q89*Loads!$B$2,'GEOMETRIC INPUTS'!Q89*Loads!$F$2)</f>
        <v>23.300675999999999</v>
      </c>
      <c r="L89" s="27">
        <f>IF('GT Data'!X91=TRUE,F89*Loads!$B$3,F89*Loads!$F$3)</f>
        <v>0.24471832586985684</v>
      </c>
      <c r="M89" s="27">
        <f>IF('GT Data'!X91=TRUE,G89*Loads!$B$3,G89*Loads!$F$3)</f>
        <v>0.24699999723688992</v>
      </c>
      <c r="N89" s="27">
        <f>IF('GT Data'!X91=TRUE,H89*Loads!$B$3,H89*Loads!$F$3)</f>
        <v>0.34394990904587336</v>
      </c>
      <c r="O89" s="27">
        <f>IF('GT Data'!X91=TRUE,B89*Loads!$B$4,0)</f>
        <v>0</v>
      </c>
      <c r="P89" s="27">
        <f>IF('GT Data'!X91=TRUE,'GEOMETRIC INPUTS'!Q89*Loads!$B$1,'GEOMETRIC INPUTS'!Q89*Loads!$F$1)</f>
        <v>3.9359249999999997</v>
      </c>
      <c r="Q89">
        <v>-300</v>
      </c>
      <c r="R89">
        <f>'GEOMETRIC INPUTS'!R89/'GEOMETRIC INPUTS'!S89</f>
        <v>1</v>
      </c>
    </row>
    <row r="90" spans="1:18" x14ac:dyDescent="0.3">
      <c r="A90" t="str">
        <f>'GEOMETRIC INPUTS'!A90</f>
        <v>TAB_2_88</v>
      </c>
      <c r="B90">
        <f>'GT Data'!Z92</f>
        <v>3.4584000000000001</v>
      </c>
      <c r="C90">
        <f>IF(AND('GEOMETRIC INPUTS'!E90&gt;'GEOMETRIC INPUTS'!B90,'GEOMETRIC INPUTS'!C90&gt;'GEOMETRIC INPUTS'!F90),ACOS(('GEOMETRIC INPUTS'!C90-'GEOMETRIC INPUTS'!F90)/'Calculated Tab Properties'!E90),0) + IF(AND('GEOMETRIC INPUTS'!E90&gt;'GEOMETRIC INPUTS'!B90,'GEOMETRIC INPUTS'!C90&lt;'GEOMETRIC INPUTS'!F90),PI()/2 + ASIN((-'GEOMETRIC INPUTS'!C90+'GEOMETRIC INPUTS'!F90)/'Calculated Tab Properties'!E90),0) + IF(AND('GEOMETRIC INPUTS'!E90&lt;'GEOMETRIC INPUTS'!B90,'GEOMETRIC INPUTS'!C90&lt;'GEOMETRIC INPUTS'!F90),PI() + ACOS(('GEOMETRIC INPUTS'!C90-'GEOMETRIC INPUTS'!F90)/'Calculated Tab Properties'!E90),0) + IF(AND('GEOMETRIC INPUTS'!E90&lt;'GEOMETRIC INPUTS'!B90,'GEOMETRIC INPUTS'!C90&gt;'GEOMETRIC INPUTS'!F90),2*PI() - ACOS((-'GEOMETRIC INPUTS'!C90+'GEOMETRIC INPUTS'!F90)/'Calculated Tab Properties'!E90),0) + IF(AND('GEOMETRIC INPUTS'!E90='GEOMETRIC INPUTS'!B90,'GEOMETRIC INPUTS'!C90&gt;'GEOMETRIC INPUTS'!F90),0,0) + IF(AND('GEOMETRIC INPUTS'!E90&gt;'GEOMETRIC INPUTS'!B90,'GEOMETRIC INPUTS'!C90='GEOMETRIC INPUTS'!F90),PI()/2,0) + IF(AND('GEOMETRIC INPUTS'!E90='GEOMETRIC INPUTS'!B90,'GEOMETRIC INPUTS'!C90&lt;'GEOMETRIC INPUTS'!F90),PI(),0) + IF(AND('GEOMETRIC INPUTS'!E90&lt;'GEOMETRIC INPUTS'!B90,'GEOMETRIC INPUTS'!C90='GEOMETRIC INPUTS'!F90),3/2*PI(),0)</f>
        <v>4.7615964829704831</v>
      </c>
      <c r="D90">
        <f t="shared" si="2"/>
        <v>272.81938221854506</v>
      </c>
      <c r="E90">
        <f>SQRT(('GEOMETRIC INPUTS'!B90-'GEOMETRIC INPUTS'!E90)^2+('GEOMETRIC INPUTS'!C90-'GEOMETRIC INPUTS'!F90)^2+('GEOMETRIC INPUTS'!D90-'GEOMETRIC INPUTS'!G90)^2)</f>
        <v>3.8753185595101893</v>
      </c>
      <c r="F90">
        <f>SQRT(('GEOMETRIC INPUTS'!B90-'GEOMETRIC INPUTS'!N90)^2 + ('GEOMETRIC INPUTS'!C90-'GEOMETRIC INPUTS'!O90)^2 + ('GEOMETRIC INPUTS'!D90-'GEOMETRIC INPUTS'!P90)^2)</f>
        <v>1.9753186155806488</v>
      </c>
      <c r="G90">
        <f>SQRT(('GEOMETRIC INPUTS'!E90-'GEOMETRIC INPUTS'!N90)^2 + ('GEOMETRIC INPUTS'!F90-'GEOMETRIC INPUTS'!O90)^2 + ('GEOMETRIC INPUTS'!G90-'GEOMETRIC INPUTS'!P90)^2)</f>
        <v>1.8999999439295412</v>
      </c>
      <c r="H90">
        <f>SQRT(('GEOMETRIC INPUTS'!H90-'GEOMETRIC INPUTS'!K90)^2 + ('GEOMETRIC INPUTS'!I90-'GEOMETRIC INPUTS'!L90)^2 + ('GEOMETRIC INPUTS'!J90-'GEOMETRIC INPUTS'!M90)^2)</f>
        <v>2.707430053702566</v>
      </c>
      <c r="I90">
        <f>SQRT(('GEOMETRIC INPUTS'!K90-'GEOMETRIC INPUTS'!N90)^2 + ('GEOMETRIC INPUTS'!L90-'GEOMETRIC INPUTS'!O90)^2 + ('GEOMETRIC INPUTS'!M90-'GEOMETRIC INPUTS'!P90)^2)</f>
        <v>0.14999996937933022</v>
      </c>
      <c r="J90" s="20">
        <f>ASIN(('GEOMETRIC INPUTS'!M90-'GEOMETRIC INPUTS'!J90)/H90)</f>
        <v>0.8311513667248176</v>
      </c>
      <c r="K90" s="27">
        <f>IF('GT Data'!X92=TRUE,'GEOMETRIC INPUTS'!Q90*Loads!$B$2,'GEOMETRIC INPUTS'!Q90*Loads!$F$2)</f>
        <v>22.081008000000004</v>
      </c>
      <c r="L90" s="27">
        <f>IF('GT Data'!X92=TRUE,F90*Loads!$B$3,F90*Loads!$F$3)</f>
        <v>0.25679142002548433</v>
      </c>
      <c r="M90" s="27">
        <f>IF('GT Data'!X92=TRUE,G90*Loads!$B$3,G90*Loads!$F$3)</f>
        <v>0.24699999271084036</v>
      </c>
      <c r="N90" s="27">
        <f>IF('GT Data'!X92=TRUE,H90*Loads!$B$3,H90*Loads!$F$3)</f>
        <v>0.35196590698133357</v>
      </c>
      <c r="O90" s="27">
        <f>IF('GT Data'!X92=TRUE,B90*Loads!$B$4,0)</f>
        <v>0</v>
      </c>
      <c r="P90" s="27">
        <f>IF('GT Data'!X92=TRUE,'GEOMETRIC INPUTS'!Q90*Loads!$B$1,'GEOMETRIC INPUTS'!Q90*Loads!$F$1)</f>
        <v>3.7299000000000002</v>
      </c>
      <c r="Q90">
        <v>-300</v>
      </c>
      <c r="R90">
        <f>'GEOMETRIC INPUTS'!R90/'GEOMETRIC INPUTS'!S90</f>
        <v>1</v>
      </c>
    </row>
    <row r="91" spans="1:18" x14ac:dyDescent="0.3">
      <c r="A91" t="str">
        <f>'GEOMETRIC INPUTS'!A91</f>
        <v>TAB_2_89</v>
      </c>
      <c r="B91">
        <f>'GT Data'!Z93</f>
        <v>3.8216000000000001</v>
      </c>
      <c r="C91">
        <f>IF(AND('GEOMETRIC INPUTS'!E91&gt;'GEOMETRIC INPUTS'!B91,'GEOMETRIC INPUTS'!C91&gt;'GEOMETRIC INPUTS'!F91),ACOS(('GEOMETRIC INPUTS'!C91-'GEOMETRIC INPUTS'!F91)/'Calculated Tab Properties'!E91),0) + IF(AND('GEOMETRIC INPUTS'!E91&gt;'GEOMETRIC INPUTS'!B91,'GEOMETRIC INPUTS'!C91&lt;'GEOMETRIC INPUTS'!F91),PI()/2 + ASIN((-'GEOMETRIC INPUTS'!C91+'GEOMETRIC INPUTS'!F91)/'Calculated Tab Properties'!E91),0) + IF(AND('GEOMETRIC INPUTS'!E91&lt;'GEOMETRIC INPUTS'!B91,'GEOMETRIC INPUTS'!C91&lt;'GEOMETRIC INPUTS'!F91),PI() + ACOS(('GEOMETRIC INPUTS'!C91-'GEOMETRIC INPUTS'!F91)/'Calculated Tab Properties'!E91),0) + IF(AND('GEOMETRIC INPUTS'!E91&lt;'GEOMETRIC INPUTS'!B91,'GEOMETRIC INPUTS'!C91&gt;'GEOMETRIC INPUTS'!F91),2*PI() - ACOS((-'GEOMETRIC INPUTS'!C91+'GEOMETRIC INPUTS'!F91)/'Calculated Tab Properties'!E91),0) + IF(AND('GEOMETRIC INPUTS'!E91='GEOMETRIC INPUTS'!B91,'GEOMETRIC INPUTS'!C91&gt;'GEOMETRIC INPUTS'!F91),0,0) + IF(AND('GEOMETRIC INPUTS'!E91&gt;'GEOMETRIC INPUTS'!B91,'GEOMETRIC INPUTS'!C91='GEOMETRIC INPUTS'!F91),PI()/2,0) + IF(AND('GEOMETRIC INPUTS'!E91='GEOMETRIC INPUTS'!B91,'GEOMETRIC INPUTS'!C91&lt;'GEOMETRIC INPUTS'!F91),PI(),0) + IF(AND('GEOMETRIC INPUTS'!E91&lt;'GEOMETRIC INPUTS'!B91,'GEOMETRIC INPUTS'!C91='GEOMETRIC INPUTS'!F91),3/2*PI(),0)</f>
        <v>0.29403053514453426</v>
      </c>
      <c r="D91">
        <f t="shared" si="2"/>
        <v>16.84670871175484</v>
      </c>
      <c r="E91">
        <f>SQRT(('GEOMETRIC INPUTS'!B91-'GEOMETRIC INPUTS'!E91)^2+('GEOMETRIC INPUTS'!C91-'GEOMETRIC INPUTS'!F91)^2+('GEOMETRIC INPUTS'!D91-'GEOMETRIC INPUTS'!G91)^2)</f>
        <v>4.6678505528614656</v>
      </c>
      <c r="F91">
        <f>SQRT(('GEOMETRIC INPUTS'!B91-'GEOMETRIC INPUTS'!N91)^2 + ('GEOMETRIC INPUTS'!C91-'GEOMETRIC INPUTS'!O91)^2 + ('GEOMETRIC INPUTS'!D91-'GEOMETRIC INPUTS'!P91)^2)</f>
        <v>2.1678505457100057</v>
      </c>
      <c r="G91">
        <f>SQRT(('GEOMETRIC INPUTS'!E91-'GEOMETRIC INPUTS'!N91)^2 + ('GEOMETRIC INPUTS'!F91-'GEOMETRIC INPUTS'!O91)^2 + ('GEOMETRIC INPUTS'!G91-'GEOMETRIC INPUTS'!P91)^2)</f>
        <v>2.5000000071514603</v>
      </c>
      <c r="H91">
        <f>SQRT(('GEOMETRIC INPUTS'!H91-'GEOMETRIC INPUTS'!K91)^2 + ('GEOMETRIC INPUTS'!I91-'GEOMETRIC INPUTS'!L91)^2 + ('GEOMETRIC INPUTS'!J91-'GEOMETRIC INPUTS'!M91)^2)</f>
        <v>2.8410779285652445</v>
      </c>
      <c r="I91">
        <f>SQRT(('GEOMETRIC INPUTS'!K91-'GEOMETRIC INPUTS'!N91)^2 + ('GEOMETRIC INPUTS'!L91-'GEOMETRIC INPUTS'!O91)^2 + ('GEOMETRIC INPUTS'!M91-'GEOMETRIC INPUTS'!P91)^2)</f>
        <v>0.14999999165286629</v>
      </c>
      <c r="J91" s="20">
        <f>ASIN(('GEOMETRIC INPUTS'!M91-'GEOMETRIC INPUTS'!J91)/H91)</f>
        <v>0.78095520041446376</v>
      </c>
      <c r="K91" s="27">
        <f>IF('GT Data'!X93=TRUE,'GEOMETRIC INPUTS'!Q91*Loads!$B$2,'GEOMETRIC INPUTS'!Q91*Loads!$F$2)</f>
        <v>66.567588000000001</v>
      </c>
      <c r="L91" s="27">
        <f>IF('GT Data'!X93=TRUE,F91*Loads!$B$3,F91*Loads!$F$3)</f>
        <v>0.28182057094230073</v>
      </c>
      <c r="M91" s="27">
        <f>IF('GT Data'!X93=TRUE,G91*Loads!$B$3,G91*Loads!$F$3)</f>
        <v>0.32500000092968984</v>
      </c>
      <c r="N91" s="27">
        <f>IF('GT Data'!X93=TRUE,H91*Loads!$B$3,H91*Loads!$F$3)</f>
        <v>0.36934013071348182</v>
      </c>
      <c r="O91" s="27">
        <f>IF('GT Data'!X93=TRUE,B91*Loads!$B$4,0)</f>
        <v>0</v>
      </c>
      <c r="P91" s="27">
        <f>IF('GT Data'!X93=TRUE,'GEOMETRIC INPUTS'!Q91*Loads!$B$1,'GEOMETRIC INPUTS'!Q91*Loads!$F$1)</f>
        <v>11.244524999999999</v>
      </c>
      <c r="Q91">
        <v>-300</v>
      </c>
      <c r="R91">
        <f>'GEOMETRIC INPUTS'!R91/'GEOMETRIC INPUTS'!S91</f>
        <v>1</v>
      </c>
    </row>
    <row r="92" spans="1:18" x14ac:dyDescent="0.3">
      <c r="A92" t="str">
        <f>'GEOMETRIC INPUTS'!A92</f>
        <v>TAB_2_90</v>
      </c>
      <c r="B92">
        <f>'GT Data'!Z94</f>
        <v>2.5952999999999999</v>
      </c>
      <c r="C92">
        <f>IF(AND('GEOMETRIC INPUTS'!E92&gt;'GEOMETRIC INPUTS'!B92,'GEOMETRIC INPUTS'!C92&gt;'GEOMETRIC INPUTS'!F92),ACOS(('GEOMETRIC INPUTS'!C92-'GEOMETRIC INPUTS'!F92)/'Calculated Tab Properties'!E92),0) + IF(AND('GEOMETRIC INPUTS'!E92&gt;'GEOMETRIC INPUTS'!B92,'GEOMETRIC INPUTS'!C92&lt;'GEOMETRIC INPUTS'!F92),PI()/2 + ASIN((-'GEOMETRIC INPUTS'!C92+'GEOMETRIC INPUTS'!F92)/'Calculated Tab Properties'!E92),0) + IF(AND('GEOMETRIC INPUTS'!E92&lt;'GEOMETRIC INPUTS'!B92,'GEOMETRIC INPUTS'!C92&lt;'GEOMETRIC INPUTS'!F92),PI() + ACOS(('GEOMETRIC INPUTS'!C92-'GEOMETRIC INPUTS'!F92)/'Calculated Tab Properties'!E92),0) + IF(AND('GEOMETRIC INPUTS'!E92&lt;'GEOMETRIC INPUTS'!B92,'GEOMETRIC INPUTS'!C92&gt;'GEOMETRIC INPUTS'!F92),2*PI() - ACOS((-'GEOMETRIC INPUTS'!C92+'GEOMETRIC INPUTS'!F92)/'Calculated Tab Properties'!E92),0) + IF(AND('GEOMETRIC INPUTS'!E92='GEOMETRIC INPUTS'!B92,'GEOMETRIC INPUTS'!C92&gt;'GEOMETRIC INPUTS'!F92),0,0) + IF(AND('GEOMETRIC INPUTS'!E92&gt;'GEOMETRIC INPUTS'!B92,'GEOMETRIC INPUTS'!C92='GEOMETRIC INPUTS'!F92),PI()/2,0) + IF(AND('GEOMETRIC INPUTS'!E92='GEOMETRIC INPUTS'!B92,'GEOMETRIC INPUTS'!C92&lt;'GEOMETRIC INPUTS'!F92),PI(),0) + IF(AND('GEOMETRIC INPUTS'!E92&lt;'GEOMETRIC INPUTS'!B92,'GEOMETRIC INPUTS'!C92='GEOMETRIC INPUTS'!F92),3/2*PI(),0)</f>
        <v>3.5815614951491392</v>
      </c>
      <c r="D92">
        <f t="shared" si="2"/>
        <v>205.20835773861054</v>
      </c>
      <c r="E92">
        <f>SQRT(('GEOMETRIC INPUTS'!B92-'GEOMETRIC INPUTS'!E92)^2+('GEOMETRIC INPUTS'!C92-'GEOMETRIC INPUTS'!F92)^2+('GEOMETRIC INPUTS'!D92-'GEOMETRIC INPUTS'!G92)^2)</f>
        <v>6.2049507961789567</v>
      </c>
      <c r="F92">
        <f>SQRT(('GEOMETRIC INPUTS'!B92-'GEOMETRIC INPUTS'!N92)^2 + ('GEOMETRIC INPUTS'!C92-'GEOMETRIC INPUTS'!O92)^2 + ('GEOMETRIC INPUTS'!D92-'GEOMETRIC INPUTS'!P92)^2)</f>
        <v>3.3049508029413395</v>
      </c>
      <c r="G92">
        <f>SQRT(('GEOMETRIC INPUTS'!E92-'GEOMETRIC INPUTS'!N92)^2 + ('GEOMETRIC INPUTS'!F92-'GEOMETRIC INPUTS'!O92)^2 + ('GEOMETRIC INPUTS'!G92-'GEOMETRIC INPUTS'!P92)^2)</f>
        <v>2.8999999932376173</v>
      </c>
      <c r="H92">
        <f>SQRT(('GEOMETRIC INPUTS'!H92-'GEOMETRIC INPUTS'!K92)^2 + ('GEOMETRIC INPUTS'!I92-'GEOMETRIC INPUTS'!L92)^2 + ('GEOMETRIC INPUTS'!J92-'GEOMETRIC INPUTS'!M92)^2)</f>
        <v>3.7354675292800308</v>
      </c>
      <c r="I92">
        <f>SQRT(('GEOMETRIC INPUTS'!K92-'GEOMETRIC INPUTS'!N92)^2 + ('GEOMETRIC INPUTS'!L92-'GEOMETRIC INPUTS'!O92)^2 + ('GEOMETRIC INPUTS'!M92-'GEOMETRIC INPUTS'!P92)^2)</f>
        <v>0.15000005791975651</v>
      </c>
      <c r="J92" s="20">
        <f>ASIN(('GEOMETRIC INPUTS'!M92-'GEOMETRIC INPUTS'!J92)/H92)</f>
        <v>0.56499099971723377</v>
      </c>
      <c r="K92" s="27">
        <f>IF('GT Data'!X94=TRUE,'GEOMETRIC INPUTS'!Q92*Loads!$B$2,'GEOMETRIC INPUTS'!Q92*Loads!$F$2)</f>
        <v>28.542096000000001</v>
      </c>
      <c r="L92" s="27">
        <f>IF('GT Data'!X94=TRUE,F92*Loads!$B$3,F92*Loads!$F$3)</f>
        <v>0.42964360438237414</v>
      </c>
      <c r="M92" s="27">
        <f>IF('GT Data'!X94=TRUE,G92*Loads!$B$3,G92*Loads!$F$3)</f>
        <v>0.37699999912089027</v>
      </c>
      <c r="N92" s="27">
        <f>IF('GT Data'!X94=TRUE,H92*Loads!$B$3,H92*Loads!$F$3)</f>
        <v>0.48561077880640402</v>
      </c>
      <c r="O92" s="27">
        <f>IF('GT Data'!X94=TRUE,B92*Loads!$B$4,0)</f>
        <v>0</v>
      </c>
      <c r="P92" s="27">
        <f>IF('GT Data'!X94=TRUE,'GEOMETRIC INPUTS'!Q92*Loads!$B$1,'GEOMETRIC INPUTS'!Q92*Loads!$F$1)</f>
        <v>4.8212999999999999</v>
      </c>
      <c r="Q92">
        <v>-300</v>
      </c>
      <c r="R92">
        <f>'GEOMETRIC INPUTS'!R92/'GEOMETRIC INPUTS'!S92</f>
        <v>1</v>
      </c>
    </row>
    <row r="93" spans="1:18" x14ac:dyDescent="0.3">
      <c r="A93" t="str">
        <f>'GEOMETRIC INPUTS'!A93</f>
        <v>TAB_2_91</v>
      </c>
      <c r="B93">
        <f>'GT Data'!Z95</f>
        <v>1.544</v>
      </c>
      <c r="C93">
        <f>IF(AND('GEOMETRIC INPUTS'!E93&gt;'GEOMETRIC INPUTS'!B93,'GEOMETRIC INPUTS'!C93&gt;'GEOMETRIC INPUTS'!F93),ACOS(('GEOMETRIC INPUTS'!C93-'GEOMETRIC INPUTS'!F93)/'Calculated Tab Properties'!E93),0) + IF(AND('GEOMETRIC INPUTS'!E93&gt;'GEOMETRIC INPUTS'!B93,'GEOMETRIC INPUTS'!C93&lt;'GEOMETRIC INPUTS'!F93),PI()/2 + ASIN((-'GEOMETRIC INPUTS'!C93+'GEOMETRIC INPUTS'!F93)/'Calculated Tab Properties'!E93),0) + IF(AND('GEOMETRIC INPUTS'!E93&lt;'GEOMETRIC INPUTS'!B93,'GEOMETRIC INPUTS'!C93&lt;'GEOMETRIC INPUTS'!F93),PI() + ACOS(('GEOMETRIC INPUTS'!C93-'GEOMETRIC INPUTS'!F93)/'Calculated Tab Properties'!E93),0) + IF(AND('GEOMETRIC INPUTS'!E93&lt;'GEOMETRIC INPUTS'!B93,'GEOMETRIC INPUTS'!C93&gt;'GEOMETRIC INPUTS'!F93),2*PI() - ACOS((-'GEOMETRIC INPUTS'!C93+'GEOMETRIC INPUTS'!F93)/'Calculated Tab Properties'!E93),0) + IF(AND('GEOMETRIC INPUTS'!E93='GEOMETRIC INPUTS'!B93,'GEOMETRIC INPUTS'!C93&gt;'GEOMETRIC INPUTS'!F93),0,0) + IF(AND('GEOMETRIC INPUTS'!E93&gt;'GEOMETRIC INPUTS'!B93,'GEOMETRIC INPUTS'!C93='GEOMETRIC INPUTS'!F93),PI()/2,0) + IF(AND('GEOMETRIC INPUTS'!E93='GEOMETRIC INPUTS'!B93,'GEOMETRIC INPUTS'!C93&lt;'GEOMETRIC INPUTS'!F93),PI(),0) + IF(AND('GEOMETRIC INPUTS'!E93&lt;'GEOMETRIC INPUTS'!B93,'GEOMETRIC INPUTS'!C93='GEOMETRIC INPUTS'!F93),3/2*PI(),0)</f>
        <v>3.8990419434728483</v>
      </c>
      <c r="D93">
        <f t="shared" si="2"/>
        <v>223.39864750548031</v>
      </c>
      <c r="E93">
        <f>SQRT(('GEOMETRIC INPUTS'!B93-'GEOMETRIC INPUTS'!E93)^2+('GEOMETRIC INPUTS'!C93-'GEOMETRIC INPUTS'!F93)^2+('GEOMETRIC INPUTS'!D93-'GEOMETRIC INPUTS'!G93)^2)</f>
        <v>6.7171795965380623</v>
      </c>
      <c r="F93">
        <f>SQRT(('GEOMETRIC INPUTS'!B93-'GEOMETRIC INPUTS'!N93)^2 + ('GEOMETRIC INPUTS'!C93-'GEOMETRIC INPUTS'!O93)^2 + ('GEOMETRIC INPUTS'!D93-'GEOMETRIC INPUTS'!P93)^2)</f>
        <v>4.4171795760919661</v>
      </c>
      <c r="G93">
        <f>SQRT(('GEOMETRIC INPUTS'!E93-'GEOMETRIC INPUTS'!N93)^2 + ('GEOMETRIC INPUTS'!F93-'GEOMETRIC INPUTS'!O93)^2 + ('GEOMETRIC INPUTS'!G93-'GEOMETRIC INPUTS'!P93)^2)</f>
        <v>2.3000000204460971</v>
      </c>
      <c r="H93">
        <f>SQRT(('GEOMETRIC INPUTS'!H93-'GEOMETRIC INPUTS'!K93)^2 + ('GEOMETRIC INPUTS'!I93-'GEOMETRIC INPUTS'!L93)^2 + ('GEOMETRIC INPUTS'!J93-'GEOMETRIC INPUTS'!M93)^2)</f>
        <v>4.712623965469346</v>
      </c>
      <c r="I93">
        <f>SQRT(('GEOMETRIC INPUTS'!K93-'GEOMETRIC INPUTS'!N93)^2 + ('GEOMETRIC INPUTS'!L93-'GEOMETRIC INPUTS'!O93)^2 + ('GEOMETRIC INPUTS'!M93-'GEOMETRIC INPUTS'!P93)^2)</f>
        <v>0.15000000734106592</v>
      </c>
      <c r="J93" s="20">
        <f>ASIN(('GEOMETRIC INPUTS'!M93-'GEOMETRIC INPUTS'!J93)/H93)</f>
        <v>0.43829033283643004</v>
      </c>
      <c r="K93" s="27">
        <f>IF('GT Data'!X95=TRUE,'GEOMETRIC INPUTS'!Q93*Loads!$B$2,'GEOMETRIC INPUTS'!Q93*Loads!$F$2)</f>
        <v>21.026064000000002</v>
      </c>
      <c r="L93" s="27">
        <f>IF('GT Data'!X95=TRUE,F93*Loads!$B$3,F93*Loads!$F$3)</f>
        <v>0.57423334489195565</v>
      </c>
      <c r="M93" s="27">
        <f>IF('GT Data'!X95=TRUE,G93*Loads!$B$3,G93*Loads!$F$3)</f>
        <v>0.29900000265799265</v>
      </c>
      <c r="N93" s="27">
        <f>IF('GT Data'!X95=TRUE,H93*Loads!$B$3,H93*Loads!$F$3)</f>
        <v>0.61264111551101497</v>
      </c>
      <c r="O93" s="27">
        <f>IF('GT Data'!X95=TRUE,B93*Loads!$B$4,0)</f>
        <v>0</v>
      </c>
      <c r="P93" s="27">
        <f>IF('GT Data'!X95=TRUE,'GEOMETRIC INPUTS'!Q93*Loads!$B$1,'GEOMETRIC INPUTS'!Q93*Loads!$F$1)</f>
        <v>3.5516999999999999</v>
      </c>
      <c r="Q93">
        <v>-300</v>
      </c>
      <c r="R93">
        <f>'GEOMETRIC INPUTS'!R93/'GEOMETRIC INPUTS'!S93</f>
        <v>1</v>
      </c>
    </row>
    <row r="94" spans="1:18" x14ac:dyDescent="0.3">
      <c r="A94" t="str">
        <f>'GEOMETRIC INPUTS'!A94</f>
        <v>TAB_2_92</v>
      </c>
      <c r="B94">
        <f>'GT Data'!Z96</f>
        <v>1.8279000000000001</v>
      </c>
      <c r="C94">
        <f>IF(AND('GEOMETRIC INPUTS'!E94&gt;'GEOMETRIC INPUTS'!B94,'GEOMETRIC INPUTS'!C94&gt;'GEOMETRIC INPUTS'!F94),ACOS(('GEOMETRIC INPUTS'!C94-'GEOMETRIC INPUTS'!F94)/'Calculated Tab Properties'!E94),0) + IF(AND('GEOMETRIC INPUTS'!E94&gt;'GEOMETRIC INPUTS'!B94,'GEOMETRIC INPUTS'!C94&lt;'GEOMETRIC INPUTS'!F94),PI()/2 + ASIN((-'GEOMETRIC INPUTS'!C94+'GEOMETRIC INPUTS'!F94)/'Calculated Tab Properties'!E94),0) + IF(AND('GEOMETRIC INPUTS'!E94&lt;'GEOMETRIC INPUTS'!B94,'GEOMETRIC INPUTS'!C94&lt;'GEOMETRIC INPUTS'!F94),PI() + ACOS(('GEOMETRIC INPUTS'!C94-'GEOMETRIC INPUTS'!F94)/'Calculated Tab Properties'!E94),0) + IF(AND('GEOMETRIC INPUTS'!E94&lt;'GEOMETRIC INPUTS'!B94,'GEOMETRIC INPUTS'!C94&gt;'GEOMETRIC INPUTS'!F94),2*PI() - ACOS((-'GEOMETRIC INPUTS'!C94+'GEOMETRIC INPUTS'!F94)/'Calculated Tab Properties'!E94),0) + IF(AND('GEOMETRIC INPUTS'!E94='GEOMETRIC INPUTS'!B94,'GEOMETRIC INPUTS'!C94&gt;'GEOMETRIC INPUTS'!F94),0,0) + IF(AND('GEOMETRIC INPUTS'!E94&gt;'GEOMETRIC INPUTS'!B94,'GEOMETRIC INPUTS'!C94='GEOMETRIC INPUTS'!F94),PI()/2,0) + IF(AND('GEOMETRIC INPUTS'!E94='GEOMETRIC INPUTS'!B94,'GEOMETRIC INPUTS'!C94&lt;'GEOMETRIC INPUTS'!F94),PI(),0) + IF(AND('GEOMETRIC INPUTS'!E94&lt;'GEOMETRIC INPUTS'!B94,'GEOMETRIC INPUTS'!C94='GEOMETRIC INPUTS'!F94),3/2*PI(),0)</f>
        <v>4.1024225585005976</v>
      </c>
      <c r="D94">
        <f t="shared" si="2"/>
        <v>235.05149838134528</v>
      </c>
      <c r="E94">
        <f>SQRT(('GEOMETRIC INPUTS'!B94-'GEOMETRIC INPUTS'!E94)^2+('GEOMETRIC INPUTS'!C94-'GEOMETRIC INPUTS'!F94)^2+('GEOMETRIC INPUTS'!D94-'GEOMETRIC INPUTS'!G94)^2)</f>
        <v>6.3415578452707546</v>
      </c>
      <c r="F94">
        <f>SQRT(('GEOMETRIC INPUTS'!B94-'GEOMETRIC INPUTS'!N94)^2 + ('GEOMETRIC INPUTS'!C94-'GEOMETRIC INPUTS'!O94)^2 + ('GEOMETRIC INPUTS'!D94-'GEOMETRIC INPUTS'!P94)^2)</f>
        <v>4.4415578190566363</v>
      </c>
      <c r="G94">
        <f>SQRT(('GEOMETRIC INPUTS'!E94-'GEOMETRIC INPUTS'!N94)^2 + ('GEOMETRIC INPUTS'!F94-'GEOMETRIC INPUTS'!O94)^2 + ('GEOMETRIC INPUTS'!G94-'GEOMETRIC INPUTS'!P94)^2)</f>
        <v>1.9000000262141179</v>
      </c>
      <c r="H94">
        <f>SQRT(('GEOMETRIC INPUTS'!H94-'GEOMETRIC INPUTS'!K94)^2 + ('GEOMETRIC INPUTS'!I94-'GEOMETRIC INPUTS'!L94)^2 + ('GEOMETRIC INPUTS'!J94-'GEOMETRIC INPUTS'!M94)^2)</f>
        <v>4.7347091165495714</v>
      </c>
      <c r="I94">
        <f>SQRT(('GEOMETRIC INPUTS'!K94-'GEOMETRIC INPUTS'!N94)^2 + ('GEOMETRIC INPUTS'!L94-'GEOMETRIC INPUTS'!O94)^2 + ('GEOMETRIC INPUTS'!M94-'GEOMETRIC INPUTS'!P94)^2)</f>
        <v>0.1500000152200317</v>
      </c>
      <c r="J94" s="20">
        <f>ASIN(('GEOMETRIC INPUTS'!M94-'GEOMETRIC INPUTS'!J94)/H94)</f>
        <v>0.43610521872304814</v>
      </c>
      <c r="K94" s="27">
        <f>IF('GT Data'!X96=TRUE,'GEOMETRIC INPUTS'!Q94*Loads!$B$2,'GEOMETRIC INPUTS'!Q94*Loads!$F$2)</f>
        <v>17.423448</v>
      </c>
      <c r="L94" s="27">
        <f>IF('GT Data'!X96=TRUE,F94*Loads!$B$3,F94*Loads!$F$3)</f>
        <v>0.57740251647736274</v>
      </c>
      <c r="M94" s="27">
        <f>IF('GT Data'!X96=TRUE,G94*Loads!$B$3,G94*Loads!$F$3)</f>
        <v>0.24700000340783534</v>
      </c>
      <c r="N94" s="27">
        <f>IF('GT Data'!X96=TRUE,H94*Loads!$B$3,H94*Loads!$F$3)</f>
        <v>0.61551218515144435</v>
      </c>
      <c r="O94" s="27">
        <f>IF('GT Data'!X96=TRUE,B94*Loads!$B$4,0)</f>
        <v>0</v>
      </c>
      <c r="P94" s="27">
        <f>IF('GT Data'!X96=TRUE,'GEOMETRIC INPUTS'!Q94*Loads!$B$1,'GEOMETRIC INPUTS'!Q94*Loads!$F$1)</f>
        <v>2.9431500000000002</v>
      </c>
      <c r="Q94">
        <v>-300</v>
      </c>
      <c r="R94">
        <f>'GEOMETRIC INPUTS'!R94/'GEOMETRIC INPUTS'!S94</f>
        <v>1</v>
      </c>
    </row>
    <row r="95" spans="1:18" x14ac:dyDescent="0.3">
      <c r="A95" t="str">
        <f>'GEOMETRIC INPUTS'!A95</f>
        <v>TAB_2_93</v>
      </c>
      <c r="B95">
        <f>'GT Data'!Z97</f>
        <v>1.9297</v>
      </c>
      <c r="C95">
        <f>IF(AND('GEOMETRIC INPUTS'!E95&gt;'GEOMETRIC INPUTS'!B95,'GEOMETRIC INPUTS'!C95&gt;'GEOMETRIC INPUTS'!F95),ACOS(('GEOMETRIC INPUTS'!C95-'GEOMETRIC INPUTS'!F95)/'Calculated Tab Properties'!E95),0) + IF(AND('GEOMETRIC INPUTS'!E95&gt;'GEOMETRIC INPUTS'!B95,'GEOMETRIC INPUTS'!C95&lt;'GEOMETRIC INPUTS'!F95),PI()/2 + ASIN((-'GEOMETRIC INPUTS'!C95+'GEOMETRIC INPUTS'!F95)/'Calculated Tab Properties'!E95),0) + IF(AND('GEOMETRIC INPUTS'!E95&lt;'GEOMETRIC INPUTS'!B95,'GEOMETRIC INPUTS'!C95&lt;'GEOMETRIC INPUTS'!F95),PI() + ACOS(('GEOMETRIC INPUTS'!C95-'GEOMETRIC INPUTS'!F95)/'Calculated Tab Properties'!E95),0) + IF(AND('GEOMETRIC INPUTS'!E95&lt;'GEOMETRIC INPUTS'!B95,'GEOMETRIC INPUTS'!C95&gt;'GEOMETRIC INPUTS'!F95),2*PI() - ACOS((-'GEOMETRIC INPUTS'!C95+'GEOMETRIC INPUTS'!F95)/'Calculated Tab Properties'!E95),0) + IF(AND('GEOMETRIC INPUTS'!E95='GEOMETRIC INPUTS'!B95,'GEOMETRIC INPUTS'!C95&gt;'GEOMETRIC INPUTS'!F95),0,0) + IF(AND('GEOMETRIC INPUTS'!E95&gt;'GEOMETRIC INPUTS'!B95,'GEOMETRIC INPUTS'!C95='GEOMETRIC INPUTS'!F95),PI()/2,0) + IF(AND('GEOMETRIC INPUTS'!E95='GEOMETRIC INPUTS'!B95,'GEOMETRIC INPUTS'!C95&lt;'GEOMETRIC INPUTS'!F95),PI(),0) + IF(AND('GEOMETRIC INPUTS'!E95&lt;'GEOMETRIC INPUTS'!B95,'GEOMETRIC INPUTS'!C95='GEOMETRIC INPUTS'!F95),3/2*PI(),0)</f>
        <v>4.5170761963994916</v>
      </c>
      <c r="D95">
        <f t="shared" si="2"/>
        <v>258.80940179269783</v>
      </c>
      <c r="E95">
        <f>SQRT(('GEOMETRIC INPUTS'!B95-'GEOMETRIC INPUTS'!E95)^2+('GEOMETRIC INPUTS'!C95-'GEOMETRIC INPUTS'!F95)^2+('GEOMETRIC INPUTS'!D95-'GEOMETRIC INPUTS'!G95)^2)</f>
        <v>5.7367218086120548</v>
      </c>
      <c r="F95">
        <f>SQRT(('GEOMETRIC INPUTS'!B95-'GEOMETRIC INPUTS'!N95)^2 + ('GEOMETRIC INPUTS'!C95-'GEOMETRIC INPUTS'!O95)^2 + ('GEOMETRIC INPUTS'!D95-'GEOMETRIC INPUTS'!P95)^2)</f>
        <v>3.2367218351663563</v>
      </c>
      <c r="G95">
        <f>SQRT(('GEOMETRIC INPUTS'!E95-'GEOMETRIC INPUTS'!N95)^2 + ('GEOMETRIC INPUTS'!F95-'GEOMETRIC INPUTS'!O95)^2 + ('GEOMETRIC INPUTS'!G95-'GEOMETRIC INPUTS'!P95)^2)</f>
        <v>2.499999973445699</v>
      </c>
      <c r="H95">
        <f>SQRT(('GEOMETRIC INPUTS'!H95-'GEOMETRIC INPUTS'!K95)^2 + ('GEOMETRIC INPUTS'!I95-'GEOMETRIC INPUTS'!L95)^2 + ('GEOMETRIC INPUTS'!J95-'GEOMETRIC INPUTS'!M95)^2)</f>
        <v>3.6780227071299993</v>
      </c>
      <c r="I95">
        <f>SQRT(('GEOMETRIC INPUTS'!K95-'GEOMETRIC INPUTS'!N95)^2 + ('GEOMETRIC INPUTS'!L95-'GEOMETRIC INPUTS'!O95)^2 + ('GEOMETRIC INPUTS'!M95-'GEOMETRIC INPUTS'!P95)^2)</f>
        <v>0.15000004551536053</v>
      </c>
      <c r="J95" s="20">
        <f>ASIN(('GEOMETRIC INPUTS'!M95-'GEOMETRIC INPUTS'!J95)/H95)</f>
        <v>0.57492331186164825</v>
      </c>
      <c r="K95" s="27">
        <f>IF('GT Data'!X97=TRUE,'GEOMETRIC INPUTS'!Q95*Loads!$B$2,'GEOMETRIC INPUTS'!Q95*Loads!$F$2)</f>
        <v>31.813044000000001</v>
      </c>
      <c r="L95" s="27">
        <f>IF('GT Data'!X97=TRUE,F95*Loads!$B$3,F95*Loads!$F$3)</f>
        <v>0.42077383857162631</v>
      </c>
      <c r="M95" s="27">
        <f>IF('GT Data'!X97=TRUE,G95*Loads!$B$3,G95*Loads!$F$3)</f>
        <v>0.32499999654794087</v>
      </c>
      <c r="N95" s="27">
        <f>IF('GT Data'!X97=TRUE,H95*Loads!$B$3,H95*Loads!$F$3)</f>
        <v>0.47814295192689993</v>
      </c>
      <c r="O95" s="27">
        <f>IF('GT Data'!X97=TRUE,B95*Loads!$B$4,0)</f>
        <v>0</v>
      </c>
      <c r="P95" s="27">
        <f>IF('GT Data'!X97=TRUE,'GEOMETRIC INPUTS'!Q95*Loads!$B$1,'GEOMETRIC INPUTS'!Q95*Loads!$F$1)</f>
        <v>5.3738250000000001</v>
      </c>
      <c r="Q95">
        <v>-300</v>
      </c>
      <c r="R95">
        <f>'GEOMETRIC INPUTS'!R95/'GEOMETRIC INPUTS'!S95</f>
        <v>1</v>
      </c>
    </row>
    <row r="96" spans="1:18" x14ac:dyDescent="0.3">
      <c r="A96" t="str">
        <f>'GEOMETRIC INPUTS'!A96</f>
        <v>TAB_2_94</v>
      </c>
      <c r="B96">
        <f>'GT Data'!Z98</f>
        <v>1.1001000000000001</v>
      </c>
      <c r="C96">
        <f>IF(AND('GEOMETRIC INPUTS'!E96&gt;'GEOMETRIC INPUTS'!B96,'GEOMETRIC INPUTS'!C96&gt;'GEOMETRIC INPUTS'!F96),ACOS(('GEOMETRIC INPUTS'!C96-'GEOMETRIC INPUTS'!F96)/'Calculated Tab Properties'!E96),0) + IF(AND('GEOMETRIC INPUTS'!E96&gt;'GEOMETRIC INPUTS'!B96,'GEOMETRIC INPUTS'!C96&lt;'GEOMETRIC INPUTS'!F96),PI()/2 + ASIN((-'GEOMETRIC INPUTS'!C96+'GEOMETRIC INPUTS'!F96)/'Calculated Tab Properties'!E96),0) + IF(AND('GEOMETRIC INPUTS'!E96&lt;'GEOMETRIC INPUTS'!B96,'GEOMETRIC INPUTS'!C96&lt;'GEOMETRIC INPUTS'!F96),PI() + ACOS(('GEOMETRIC INPUTS'!C96-'GEOMETRIC INPUTS'!F96)/'Calculated Tab Properties'!E96),0) + IF(AND('GEOMETRIC INPUTS'!E96&lt;'GEOMETRIC INPUTS'!B96,'GEOMETRIC INPUTS'!C96&gt;'GEOMETRIC INPUTS'!F96),2*PI() - ACOS((-'GEOMETRIC INPUTS'!C96+'GEOMETRIC INPUTS'!F96)/'Calculated Tab Properties'!E96),0) + IF(AND('GEOMETRIC INPUTS'!E96='GEOMETRIC INPUTS'!B96,'GEOMETRIC INPUTS'!C96&gt;'GEOMETRIC INPUTS'!F96),0,0) + IF(AND('GEOMETRIC INPUTS'!E96&gt;'GEOMETRIC INPUTS'!B96,'GEOMETRIC INPUTS'!C96='GEOMETRIC INPUTS'!F96),PI()/2,0) + IF(AND('GEOMETRIC INPUTS'!E96='GEOMETRIC INPUTS'!B96,'GEOMETRIC INPUTS'!C96&lt;'GEOMETRIC INPUTS'!F96),PI(),0) + IF(AND('GEOMETRIC INPUTS'!E96&lt;'GEOMETRIC INPUTS'!B96,'GEOMETRIC INPUTS'!C96='GEOMETRIC INPUTS'!F96),3/2*PI(),0)</f>
        <v>4.6441124492468084</v>
      </c>
      <c r="D96">
        <f t="shared" si="2"/>
        <v>266.08804292600587</v>
      </c>
      <c r="E96">
        <f>SQRT(('GEOMETRIC INPUTS'!B96-'GEOMETRIC INPUTS'!E96)^2+('GEOMETRIC INPUTS'!C96-'GEOMETRIC INPUTS'!F96)^2+('GEOMETRIC INPUTS'!D96-'GEOMETRIC INPUTS'!G96)^2)</f>
        <v>5.7199604476100516</v>
      </c>
      <c r="F96">
        <f>SQRT(('GEOMETRIC INPUTS'!B96-'GEOMETRIC INPUTS'!N96)^2 + ('GEOMETRIC INPUTS'!C96-'GEOMETRIC INPUTS'!O96)^2 + ('GEOMETRIC INPUTS'!D96-'GEOMETRIC INPUTS'!P96)^2)</f>
        <v>2.6199604454662322</v>
      </c>
      <c r="G96">
        <f>SQRT(('GEOMETRIC INPUTS'!E96-'GEOMETRIC INPUTS'!N96)^2 + ('GEOMETRIC INPUTS'!F96-'GEOMETRIC INPUTS'!O96)^2 + ('GEOMETRIC INPUTS'!G96-'GEOMETRIC INPUTS'!P96)^2)</f>
        <v>3.1000000021438199</v>
      </c>
      <c r="H96">
        <f>SQRT(('GEOMETRIC INPUTS'!H96-'GEOMETRIC INPUTS'!K96)^2 + ('GEOMETRIC INPUTS'!I96-'GEOMETRIC INPUTS'!L96)^2 + ('GEOMETRIC INPUTS'!J96-'GEOMETRIC INPUTS'!M96)^2)</f>
        <v>3.1785670981894634</v>
      </c>
      <c r="I96">
        <f>SQRT(('GEOMETRIC INPUTS'!K96-'GEOMETRIC INPUTS'!N96)^2 + ('GEOMETRIC INPUTS'!L96-'GEOMETRIC INPUTS'!O96)^2 + ('GEOMETRIC INPUTS'!M96-'GEOMETRIC INPUTS'!P96)^2)</f>
        <v>0.14999998890833283</v>
      </c>
      <c r="J96" s="20">
        <f>ASIN(('GEOMETRIC INPUTS'!M96-'GEOMETRIC INPUTS'!J96)/H96)</f>
        <v>0.68054195408593043</v>
      </c>
      <c r="K96" s="27">
        <f>IF('GT Data'!X98=TRUE,'GEOMETRIC INPUTS'!Q96*Loads!$B$2,'GEOMETRIC INPUTS'!Q96*Loads!$F$2)</f>
        <v>16.691292000000001</v>
      </c>
      <c r="L96" s="27">
        <f>IF('GT Data'!X98=TRUE,F96*Loads!$B$3,F96*Loads!$F$3)</f>
        <v>0.34059485791061017</v>
      </c>
      <c r="M96" s="27">
        <f>IF('GT Data'!X98=TRUE,G96*Loads!$B$3,G96*Loads!$F$3)</f>
        <v>0.40300000027869659</v>
      </c>
      <c r="N96" s="27">
        <f>IF('GT Data'!X98=TRUE,H96*Loads!$B$3,H96*Loads!$F$3)</f>
        <v>0.41321372276463025</v>
      </c>
      <c r="O96" s="27">
        <f>IF('GT Data'!X98=TRUE,B96*Loads!$B$4,0)</f>
        <v>0</v>
      </c>
      <c r="P96" s="27">
        <f>IF('GT Data'!X98=TRUE,'GEOMETRIC INPUTS'!Q96*Loads!$B$1,'GEOMETRIC INPUTS'!Q96*Loads!$F$1)</f>
        <v>2.8194750000000002</v>
      </c>
      <c r="Q96">
        <v>-300</v>
      </c>
      <c r="R96">
        <f>'GEOMETRIC INPUTS'!R96/'GEOMETRIC INPUTS'!S96</f>
        <v>1</v>
      </c>
    </row>
    <row r="97" spans="1:18" x14ac:dyDescent="0.3">
      <c r="A97" t="str">
        <f>'GEOMETRIC INPUTS'!A97</f>
        <v>TAB_2_95</v>
      </c>
      <c r="B97">
        <f>'GT Data'!Z99</f>
        <v>1.7498</v>
      </c>
      <c r="C97">
        <f>IF(AND('GEOMETRIC INPUTS'!E97&gt;'GEOMETRIC INPUTS'!B97,'GEOMETRIC INPUTS'!C97&gt;'GEOMETRIC INPUTS'!F97),ACOS(('GEOMETRIC INPUTS'!C97-'GEOMETRIC INPUTS'!F97)/'Calculated Tab Properties'!E97),0) + IF(AND('GEOMETRIC INPUTS'!E97&gt;'GEOMETRIC INPUTS'!B97,'GEOMETRIC INPUTS'!C97&lt;'GEOMETRIC INPUTS'!F97),PI()/2 + ASIN((-'GEOMETRIC INPUTS'!C97+'GEOMETRIC INPUTS'!F97)/'Calculated Tab Properties'!E97),0) + IF(AND('GEOMETRIC INPUTS'!E97&lt;'GEOMETRIC INPUTS'!B97,'GEOMETRIC INPUTS'!C97&lt;'GEOMETRIC INPUTS'!F97),PI() + ACOS(('GEOMETRIC INPUTS'!C97-'GEOMETRIC INPUTS'!F97)/'Calculated Tab Properties'!E97),0) + IF(AND('GEOMETRIC INPUTS'!E97&lt;'GEOMETRIC INPUTS'!B97,'GEOMETRIC INPUTS'!C97&gt;'GEOMETRIC INPUTS'!F97),2*PI() - ACOS((-'GEOMETRIC INPUTS'!C97+'GEOMETRIC INPUTS'!F97)/'Calculated Tab Properties'!E97),0) + IF(AND('GEOMETRIC INPUTS'!E97='GEOMETRIC INPUTS'!B97,'GEOMETRIC INPUTS'!C97&gt;'GEOMETRIC INPUTS'!F97),0,0) + IF(AND('GEOMETRIC INPUTS'!E97&gt;'GEOMETRIC INPUTS'!B97,'GEOMETRIC INPUTS'!C97='GEOMETRIC INPUTS'!F97),PI()/2,0) + IF(AND('GEOMETRIC INPUTS'!E97='GEOMETRIC INPUTS'!B97,'GEOMETRIC INPUTS'!C97&lt;'GEOMETRIC INPUTS'!F97),PI(),0) + IF(AND('GEOMETRIC INPUTS'!E97&lt;'GEOMETRIC INPUTS'!B97,'GEOMETRIC INPUTS'!C97='GEOMETRIC INPUTS'!F97),3/2*PI(),0)</f>
        <v>3.5821461576677711</v>
      </c>
      <c r="D97">
        <f t="shared" si="2"/>
        <v>205.24185643336762</v>
      </c>
      <c r="E97">
        <f>SQRT(('GEOMETRIC INPUTS'!B97-'GEOMETRIC INPUTS'!E97)^2+('GEOMETRIC INPUTS'!C97-'GEOMETRIC INPUTS'!F97)^2+('GEOMETRIC INPUTS'!D97-'GEOMETRIC INPUTS'!G97)^2)</f>
        <v>4.7353309514368052</v>
      </c>
      <c r="F97">
        <f>SQRT(('GEOMETRIC INPUTS'!B97-'GEOMETRIC INPUTS'!N97)^2 + ('GEOMETRIC INPUTS'!C97-'GEOMETRIC INPUTS'!O97)^2 + ('GEOMETRIC INPUTS'!D97-'GEOMETRIC INPUTS'!P97)^2)</f>
        <v>2.435330925084318</v>
      </c>
      <c r="G97">
        <f>SQRT(('GEOMETRIC INPUTS'!E97-'GEOMETRIC INPUTS'!N97)^2 + ('GEOMETRIC INPUTS'!F97-'GEOMETRIC INPUTS'!O97)^2 + ('GEOMETRIC INPUTS'!G97-'GEOMETRIC INPUTS'!P97)^2)</f>
        <v>2.300000026352488</v>
      </c>
      <c r="H97">
        <f>SQRT(('GEOMETRIC INPUTS'!H97-'GEOMETRIC INPUTS'!K97)^2 + ('GEOMETRIC INPUTS'!I97-'GEOMETRIC INPUTS'!L97)^2 + ('GEOMETRIC INPUTS'!J97-'GEOMETRIC INPUTS'!M97)^2)</f>
        <v>2.9733322671152176</v>
      </c>
      <c r="I97">
        <f>SQRT(('GEOMETRIC INPUTS'!K97-'GEOMETRIC INPUTS'!N97)^2 + ('GEOMETRIC INPUTS'!L97-'GEOMETRIC INPUTS'!O97)^2 + ('GEOMETRIC INPUTS'!M97-'GEOMETRIC INPUTS'!P97)^2)</f>
        <v>0.15000006273322028</v>
      </c>
      <c r="J97" s="20">
        <f>ASIN(('GEOMETRIC INPUTS'!M97-'GEOMETRIC INPUTS'!J97)/H97)</f>
        <v>0.73777882416184826</v>
      </c>
      <c r="K97" s="27">
        <f>IF('GT Data'!X99=TRUE,'GEOMETRIC INPUTS'!Q97*Loads!$B$2,'GEOMETRIC INPUTS'!Q97*Loads!$F$2)</f>
        <v>14.239968000000001</v>
      </c>
      <c r="L97" s="27">
        <f>IF('GT Data'!X99=TRUE,F97*Loads!$B$3,F97*Loads!$F$3)</f>
        <v>0.31659302026096137</v>
      </c>
      <c r="M97" s="27">
        <f>IF('GT Data'!X99=TRUE,G97*Loads!$B$3,G97*Loads!$F$3)</f>
        <v>0.29900000342582345</v>
      </c>
      <c r="N97" s="27">
        <f>IF('GT Data'!X99=TRUE,H97*Loads!$B$3,H97*Loads!$F$3)</f>
        <v>0.38653319472497832</v>
      </c>
      <c r="O97" s="27">
        <f>IF('GT Data'!X99=TRUE,B97*Loads!$B$4,0)</f>
        <v>0</v>
      </c>
      <c r="P97" s="27">
        <f>IF('GT Data'!X99=TRUE,'GEOMETRIC INPUTS'!Q97*Loads!$B$1,'GEOMETRIC INPUTS'!Q97*Loads!$F$1)</f>
        <v>2.4053999999999998</v>
      </c>
      <c r="Q97">
        <v>-300</v>
      </c>
      <c r="R97">
        <f>'GEOMETRIC INPUTS'!R97/'GEOMETRIC INPUTS'!S97</f>
        <v>1</v>
      </c>
    </row>
    <row r="98" spans="1:18" x14ac:dyDescent="0.3">
      <c r="A98" t="str">
        <f>'GEOMETRIC INPUTS'!A98</f>
        <v>TAB_2_96</v>
      </c>
      <c r="B98">
        <f>'GT Data'!Z100</f>
        <v>2.4571999999999998</v>
      </c>
      <c r="C98">
        <f>IF(AND('GEOMETRIC INPUTS'!E98&gt;'GEOMETRIC INPUTS'!B98,'GEOMETRIC INPUTS'!C98&gt;'GEOMETRIC INPUTS'!F98),ACOS(('GEOMETRIC INPUTS'!C98-'GEOMETRIC INPUTS'!F98)/'Calculated Tab Properties'!E98),0) + IF(AND('GEOMETRIC INPUTS'!E98&gt;'GEOMETRIC INPUTS'!B98,'GEOMETRIC INPUTS'!C98&lt;'GEOMETRIC INPUTS'!F98),PI()/2 + ASIN((-'GEOMETRIC INPUTS'!C98+'GEOMETRIC INPUTS'!F98)/'Calculated Tab Properties'!E98),0) + IF(AND('GEOMETRIC INPUTS'!E98&lt;'GEOMETRIC INPUTS'!B98,'GEOMETRIC INPUTS'!C98&lt;'GEOMETRIC INPUTS'!F98),PI() + ACOS(('GEOMETRIC INPUTS'!C98-'GEOMETRIC INPUTS'!F98)/'Calculated Tab Properties'!E98),0) + IF(AND('GEOMETRIC INPUTS'!E98&lt;'GEOMETRIC INPUTS'!B98,'GEOMETRIC INPUTS'!C98&gt;'GEOMETRIC INPUTS'!F98),2*PI() - ACOS((-'GEOMETRIC INPUTS'!C98+'GEOMETRIC INPUTS'!F98)/'Calculated Tab Properties'!E98),0) + IF(AND('GEOMETRIC INPUTS'!E98='GEOMETRIC INPUTS'!B98,'GEOMETRIC INPUTS'!C98&gt;'GEOMETRIC INPUTS'!F98),0,0) + IF(AND('GEOMETRIC INPUTS'!E98&gt;'GEOMETRIC INPUTS'!B98,'GEOMETRIC INPUTS'!C98='GEOMETRIC INPUTS'!F98),PI()/2,0) + IF(AND('GEOMETRIC INPUTS'!E98='GEOMETRIC INPUTS'!B98,'GEOMETRIC INPUTS'!C98&lt;'GEOMETRIC INPUTS'!F98),PI(),0) + IF(AND('GEOMETRIC INPUTS'!E98&lt;'GEOMETRIC INPUTS'!B98,'GEOMETRIC INPUTS'!C98='GEOMETRIC INPUTS'!F98),3/2*PI(),0)</f>
        <v>4.3577397742952115</v>
      </c>
      <c r="D98">
        <f t="shared" si="2"/>
        <v>249.68009728340758</v>
      </c>
      <c r="E98">
        <f>SQRT(('GEOMETRIC INPUTS'!B98-'GEOMETRIC INPUTS'!E98)^2+('GEOMETRIC INPUTS'!C98-'GEOMETRIC INPUTS'!F98)^2+('GEOMETRIC INPUTS'!D98-'GEOMETRIC INPUTS'!G98)^2)</f>
        <v>3.5671054062549916</v>
      </c>
      <c r="F98">
        <f>SQRT(('GEOMETRIC INPUTS'!B98-'GEOMETRIC INPUTS'!N98)^2 + ('GEOMETRIC INPUTS'!C98-'GEOMETRIC INPUTS'!O98)^2 + ('GEOMETRIC INPUTS'!D98-'GEOMETRIC INPUTS'!P98)^2)</f>
        <v>1.8671054301579915</v>
      </c>
      <c r="G98">
        <f>SQRT(('GEOMETRIC INPUTS'!E98-'GEOMETRIC INPUTS'!N98)^2 + ('GEOMETRIC INPUTS'!F98-'GEOMETRIC INPUTS'!O98)^2 + ('GEOMETRIC INPUTS'!G98-'GEOMETRIC INPUTS'!P98)^2)</f>
        <v>1.6999999760970002</v>
      </c>
      <c r="H98">
        <f>SQRT(('GEOMETRIC INPUTS'!H98-'GEOMETRIC INPUTS'!K98)^2 + ('GEOMETRIC INPUTS'!I98-'GEOMETRIC INPUTS'!L98)^2 + ('GEOMETRIC INPUTS'!J98-'GEOMETRIC INPUTS'!M98)^2)</f>
        <v>2.5072309236425689</v>
      </c>
      <c r="I98">
        <f>SQRT(('GEOMETRIC INPUTS'!K98-'GEOMETRIC INPUTS'!N98)^2 + ('GEOMETRIC INPUTS'!L98-'GEOMETRIC INPUTS'!O98)^2 + ('GEOMETRIC INPUTS'!M98-'GEOMETRIC INPUTS'!P98)^2)</f>
        <v>0.1500000379357638</v>
      </c>
      <c r="J98" s="20">
        <f>ASIN(('GEOMETRIC INPUTS'!M98-'GEOMETRIC INPUTS'!J98)/H98)</f>
        <v>0.92345964594945884</v>
      </c>
      <c r="K98" s="27">
        <f>IF('GT Data'!X100=TRUE,'GEOMETRIC INPUTS'!Q98*Loads!$B$2,'GEOMETRIC INPUTS'!Q98*Loads!$F$2)</f>
        <v>27.162588000000003</v>
      </c>
      <c r="L98" s="27">
        <f>IF('GT Data'!X100=TRUE,F98*Loads!$B$3,F98*Loads!$F$3)</f>
        <v>0.24272370592053891</v>
      </c>
      <c r="M98" s="27">
        <f>IF('GT Data'!X100=TRUE,G98*Loads!$B$3,G98*Loads!$F$3)</f>
        <v>0.22099999689261002</v>
      </c>
      <c r="N98" s="27">
        <f>IF('GT Data'!X100=TRUE,H98*Loads!$B$3,H98*Loads!$F$3)</f>
        <v>0.32594002007353395</v>
      </c>
      <c r="O98" s="27">
        <f>IF('GT Data'!X100=TRUE,B98*Loads!$B$4,0)</f>
        <v>0</v>
      </c>
      <c r="P98" s="27">
        <f>IF('GT Data'!X100=TRUE,'GEOMETRIC INPUTS'!Q98*Loads!$B$1,'GEOMETRIC INPUTS'!Q98*Loads!$F$1)</f>
        <v>4.5882750000000003</v>
      </c>
      <c r="Q98">
        <v>-300</v>
      </c>
      <c r="R98">
        <f>'GEOMETRIC INPUTS'!R98/'GEOMETRIC INPUTS'!S98</f>
        <v>1</v>
      </c>
    </row>
    <row r="99" spans="1:18" x14ac:dyDescent="0.3">
      <c r="A99" t="str">
        <f>'GEOMETRIC INPUTS'!A99</f>
        <v>TAB_2_97</v>
      </c>
      <c r="B99">
        <f>'GT Data'!Z101</f>
        <v>2.1151</v>
      </c>
      <c r="C99">
        <f>IF(AND('GEOMETRIC INPUTS'!E99&gt;'GEOMETRIC INPUTS'!B99,'GEOMETRIC INPUTS'!C99&gt;'GEOMETRIC INPUTS'!F99),ACOS(('GEOMETRIC INPUTS'!C99-'GEOMETRIC INPUTS'!F99)/'Calculated Tab Properties'!E99),0) + IF(AND('GEOMETRIC INPUTS'!E99&gt;'GEOMETRIC INPUTS'!B99,'GEOMETRIC INPUTS'!C99&lt;'GEOMETRIC INPUTS'!F99),PI()/2 + ASIN((-'GEOMETRIC INPUTS'!C99+'GEOMETRIC INPUTS'!F99)/'Calculated Tab Properties'!E99),0) + IF(AND('GEOMETRIC INPUTS'!E99&lt;'GEOMETRIC INPUTS'!B99,'GEOMETRIC INPUTS'!C99&lt;'GEOMETRIC INPUTS'!F99),PI() + ACOS(('GEOMETRIC INPUTS'!C99-'GEOMETRIC INPUTS'!F99)/'Calculated Tab Properties'!E99),0) + IF(AND('GEOMETRIC INPUTS'!E99&lt;'GEOMETRIC INPUTS'!B99,'GEOMETRIC INPUTS'!C99&gt;'GEOMETRIC INPUTS'!F99),2*PI() - ACOS((-'GEOMETRIC INPUTS'!C99+'GEOMETRIC INPUTS'!F99)/'Calculated Tab Properties'!E99),0) + IF(AND('GEOMETRIC INPUTS'!E99='GEOMETRIC INPUTS'!B99,'GEOMETRIC INPUTS'!C99&gt;'GEOMETRIC INPUTS'!F99),0,0) + IF(AND('GEOMETRIC INPUTS'!E99&gt;'GEOMETRIC INPUTS'!B99,'GEOMETRIC INPUTS'!C99='GEOMETRIC INPUTS'!F99),PI()/2,0) + IF(AND('GEOMETRIC INPUTS'!E99='GEOMETRIC INPUTS'!B99,'GEOMETRIC INPUTS'!C99&lt;'GEOMETRIC INPUTS'!F99),PI(),0) + IF(AND('GEOMETRIC INPUTS'!E99&lt;'GEOMETRIC INPUTS'!B99,'GEOMETRIC INPUTS'!C99='GEOMETRIC INPUTS'!F99),3/2*PI(),0)</f>
        <v>4.4257163339251751</v>
      </c>
      <c r="D99">
        <f t="shared" si="2"/>
        <v>253.57486725602388</v>
      </c>
      <c r="E99">
        <f>SQRT(('GEOMETRIC INPUTS'!B99-'GEOMETRIC INPUTS'!E99)^2+('GEOMETRIC INPUTS'!C99-'GEOMETRIC INPUTS'!F99)^2+('GEOMETRIC INPUTS'!D99-'GEOMETRIC INPUTS'!G99)^2)</f>
        <v>2.9536667409984583</v>
      </c>
      <c r="F99">
        <f>SQRT(('GEOMETRIC INPUTS'!B99-'GEOMETRIC INPUTS'!N99)^2 + ('GEOMETRIC INPUTS'!C99-'GEOMETRIC INPUTS'!O99)^2 + ('GEOMETRIC INPUTS'!D99-'GEOMETRIC INPUTS'!P99)^2)</f>
        <v>1.053666689191592</v>
      </c>
      <c r="G99">
        <f>SQRT(('GEOMETRIC INPUTS'!E99-'GEOMETRIC INPUTS'!N99)^2 + ('GEOMETRIC INPUTS'!F99-'GEOMETRIC INPUTS'!O99)^2 + ('GEOMETRIC INPUTS'!G99-'GEOMETRIC INPUTS'!P99)^2)</f>
        <v>1.9000000518068676</v>
      </c>
      <c r="H99">
        <f>SQRT(('GEOMETRIC INPUTS'!H99-'GEOMETRIC INPUTS'!K99)^2 + ('GEOMETRIC INPUTS'!I99-'GEOMETRIC INPUTS'!L99)^2 + ('GEOMETRIC INPUTS'!J99-'GEOMETRIC INPUTS'!M99)^2)</f>
        <v>2.1007750757540609</v>
      </c>
      <c r="I99">
        <f>SQRT(('GEOMETRIC INPUTS'!K99-'GEOMETRIC INPUTS'!N99)^2 + ('GEOMETRIC INPUTS'!L99-'GEOMETRIC INPUTS'!O99)^2 + ('GEOMETRIC INPUTS'!M99-'GEOMETRIC INPUTS'!P99)^2)</f>
        <v>0.14999998535580081</v>
      </c>
      <c r="J99" s="20">
        <f>ASIN(('GEOMETRIC INPUTS'!M99-'GEOMETRIC INPUTS'!J99)/H99)</f>
        <v>1.2598013549480014</v>
      </c>
      <c r="K99" s="27">
        <f>IF('GT Data'!X101=TRUE,'GEOMETRIC INPUTS'!Q99*Loads!$B$2,'GEOMETRIC INPUTS'!Q99*Loads!$F$2)</f>
        <v>23.95158</v>
      </c>
      <c r="L99" s="27">
        <f>IF('GT Data'!X101=TRUE,F99*Loads!$B$3,F99*Loads!$F$3)</f>
        <v>0.13697666959490695</v>
      </c>
      <c r="M99" s="27">
        <f>IF('GT Data'!X101=TRUE,G99*Loads!$B$3,G99*Loads!$F$3)</f>
        <v>0.24700000673489281</v>
      </c>
      <c r="N99" s="27">
        <f>IF('GT Data'!X101=TRUE,H99*Loads!$B$3,H99*Loads!$F$3)</f>
        <v>0.2731007598480279</v>
      </c>
      <c r="O99" s="27">
        <f>IF('GT Data'!X101=TRUE,B99*Loads!$B$4,0)</f>
        <v>0</v>
      </c>
      <c r="P99" s="27">
        <f>IF('GT Data'!X101=TRUE,'GEOMETRIC INPUTS'!Q99*Loads!$B$1,'GEOMETRIC INPUTS'!Q99*Loads!$F$1)</f>
        <v>4.0458749999999997</v>
      </c>
      <c r="Q99">
        <v>-300</v>
      </c>
      <c r="R99">
        <f>'GEOMETRIC INPUTS'!R99/'GEOMETRIC INPUTS'!S99</f>
        <v>1</v>
      </c>
    </row>
    <row r="100" spans="1:18" x14ac:dyDescent="0.3">
      <c r="A100" t="str">
        <f>'GEOMETRIC INPUTS'!A100</f>
        <v>TAB_2_98</v>
      </c>
      <c r="B100">
        <f>'GT Data'!Z102</f>
        <v>6.6182999999999996</v>
      </c>
      <c r="C100">
        <f>IF(AND('GEOMETRIC INPUTS'!E100&gt;'GEOMETRIC INPUTS'!B100,'GEOMETRIC INPUTS'!C100&gt;'GEOMETRIC INPUTS'!F100),ACOS(('GEOMETRIC INPUTS'!C100-'GEOMETRIC INPUTS'!F100)/'Calculated Tab Properties'!E100),0) + IF(AND('GEOMETRIC INPUTS'!E100&gt;'GEOMETRIC INPUTS'!B100,'GEOMETRIC INPUTS'!C100&lt;'GEOMETRIC INPUTS'!F100),PI()/2 + ASIN((-'GEOMETRIC INPUTS'!C100+'GEOMETRIC INPUTS'!F100)/'Calculated Tab Properties'!E100),0) + IF(AND('GEOMETRIC INPUTS'!E100&lt;'GEOMETRIC INPUTS'!B100,'GEOMETRIC INPUTS'!C100&lt;'GEOMETRIC INPUTS'!F100),PI() + ACOS(('GEOMETRIC INPUTS'!C100-'GEOMETRIC INPUTS'!F100)/'Calculated Tab Properties'!E100),0) + IF(AND('GEOMETRIC INPUTS'!E100&lt;'GEOMETRIC INPUTS'!B100,'GEOMETRIC INPUTS'!C100&gt;'GEOMETRIC INPUTS'!F100),2*PI() - ACOS((-'GEOMETRIC INPUTS'!C100+'GEOMETRIC INPUTS'!F100)/'Calculated Tab Properties'!E100),0) + IF(AND('GEOMETRIC INPUTS'!E100='GEOMETRIC INPUTS'!B100,'GEOMETRIC INPUTS'!C100&gt;'GEOMETRIC INPUTS'!F100),0,0) + IF(AND('GEOMETRIC INPUTS'!E100&gt;'GEOMETRIC INPUTS'!B100,'GEOMETRIC INPUTS'!C100='GEOMETRIC INPUTS'!F100),PI()/2,0) + IF(AND('GEOMETRIC INPUTS'!E100='GEOMETRIC INPUTS'!B100,'GEOMETRIC INPUTS'!C100&lt;'GEOMETRIC INPUTS'!F100),PI(),0) + IF(AND('GEOMETRIC INPUTS'!E100&lt;'GEOMETRIC INPUTS'!B100,'GEOMETRIC INPUTS'!C100='GEOMETRIC INPUTS'!F100),3/2*PI(),0)</f>
        <v>5.2137516083861426</v>
      </c>
      <c r="D100">
        <f t="shared" si="2"/>
        <v>298.72596259007076</v>
      </c>
      <c r="E100">
        <f>SQRT(('GEOMETRIC INPUTS'!B100-'GEOMETRIC INPUTS'!E100)^2+('GEOMETRIC INPUTS'!C100-'GEOMETRIC INPUTS'!F100)^2+('GEOMETRIC INPUTS'!D100-'GEOMETRIC INPUTS'!G100)^2)</f>
        <v>4.7166229032635805</v>
      </c>
      <c r="F100">
        <f>SQRT(('GEOMETRIC INPUTS'!B100-'GEOMETRIC INPUTS'!N100)^2 + ('GEOMETRIC INPUTS'!C100-'GEOMETRIC INPUTS'!O100)^2 + ('GEOMETRIC INPUTS'!D100-'GEOMETRIC INPUTS'!P100)^2)</f>
        <v>1.6166229623716</v>
      </c>
      <c r="G100">
        <f>SQRT(('GEOMETRIC INPUTS'!E100-'GEOMETRIC INPUTS'!N100)^2 + ('GEOMETRIC INPUTS'!F100-'GEOMETRIC INPUTS'!O100)^2 + ('GEOMETRIC INPUTS'!G100-'GEOMETRIC INPUTS'!P100)^2)</f>
        <v>3.0999999408919807</v>
      </c>
      <c r="H100">
        <f>SQRT(('GEOMETRIC INPUTS'!H100-'GEOMETRIC INPUTS'!K100)^2 + ('GEOMETRIC INPUTS'!I100-'GEOMETRIC INPUTS'!L100)^2 + ('GEOMETRIC INPUTS'!J100-'GEOMETRIC INPUTS'!M100)^2)</f>
        <v>2.2322346190300539</v>
      </c>
      <c r="I100">
        <f>SQRT(('GEOMETRIC INPUTS'!K100-'GEOMETRIC INPUTS'!N100)^2 + ('GEOMETRIC INPUTS'!L100-'GEOMETRIC INPUTS'!O100)^2 + ('GEOMETRIC INPUTS'!M100-'GEOMETRIC INPUTS'!P100)^2)</f>
        <v>0.15000005643575579</v>
      </c>
      <c r="J100" s="20">
        <f>ASIN(('GEOMETRIC INPUTS'!M100-'GEOMETRIC INPUTS'!J100)/H100)</f>
        <v>1.1105951505003897</v>
      </c>
      <c r="K100" s="27">
        <f>IF('GT Data'!X102=TRUE,'GEOMETRIC INPUTS'!Q100*Loads!$B$2,'GEOMETRIC INPUTS'!Q100*Loads!$F$2)</f>
        <v>28.982544000000001</v>
      </c>
      <c r="L100" s="27">
        <f>IF('GT Data'!X102=TRUE,F100*Loads!$B$3,F100*Loads!$F$3)</f>
        <v>0.210160985108308</v>
      </c>
      <c r="M100" s="27">
        <f>IF('GT Data'!X102=TRUE,G100*Loads!$B$3,G100*Loads!$F$3)</f>
        <v>0.40299999231595751</v>
      </c>
      <c r="N100" s="27">
        <f>IF('GT Data'!X102=TRUE,H100*Loads!$B$3,H100*Loads!$F$3)</f>
        <v>0.29019050047390704</v>
      </c>
      <c r="O100" s="27">
        <f>IF('GT Data'!X102=TRUE,B100*Loads!$B$4,0)</f>
        <v>0</v>
      </c>
      <c r="P100" s="27">
        <f>IF('GT Data'!X102=TRUE,'GEOMETRIC INPUTS'!Q100*Loads!$B$1,'GEOMETRIC INPUTS'!Q100*Loads!$F$1)</f>
        <v>4.8956999999999997</v>
      </c>
      <c r="Q100">
        <v>-300</v>
      </c>
      <c r="R100">
        <f>'GEOMETRIC INPUTS'!R100/'GEOMETRIC INPUTS'!S100</f>
        <v>1</v>
      </c>
    </row>
    <row r="101" spans="1:18" x14ac:dyDescent="0.3">
      <c r="A101" t="str">
        <f>'GEOMETRIC INPUTS'!A101</f>
        <v>TAB_2_99</v>
      </c>
      <c r="B101">
        <f>'GT Data'!Z103</f>
        <v>6.9073000000000002</v>
      </c>
      <c r="C101">
        <f>IF(AND('GEOMETRIC INPUTS'!E101&gt;'GEOMETRIC INPUTS'!B101,'GEOMETRIC INPUTS'!C101&gt;'GEOMETRIC INPUTS'!F101),ACOS(('GEOMETRIC INPUTS'!C101-'GEOMETRIC INPUTS'!F101)/'Calculated Tab Properties'!E101),0) + IF(AND('GEOMETRIC INPUTS'!E101&gt;'GEOMETRIC INPUTS'!B101,'GEOMETRIC INPUTS'!C101&lt;'GEOMETRIC INPUTS'!F101),PI()/2 + ASIN((-'GEOMETRIC INPUTS'!C101+'GEOMETRIC INPUTS'!F101)/'Calculated Tab Properties'!E101),0) + IF(AND('GEOMETRIC INPUTS'!E101&lt;'GEOMETRIC INPUTS'!B101,'GEOMETRIC INPUTS'!C101&lt;'GEOMETRIC INPUTS'!F101),PI() + ACOS(('GEOMETRIC INPUTS'!C101-'GEOMETRIC INPUTS'!F101)/'Calculated Tab Properties'!E101),0) + IF(AND('GEOMETRIC INPUTS'!E101&lt;'GEOMETRIC INPUTS'!B101,'GEOMETRIC INPUTS'!C101&gt;'GEOMETRIC INPUTS'!F101),2*PI() - ACOS((-'GEOMETRIC INPUTS'!C101+'GEOMETRIC INPUTS'!F101)/'Calculated Tab Properties'!E101),0) + IF(AND('GEOMETRIC INPUTS'!E101='GEOMETRIC INPUTS'!B101,'GEOMETRIC INPUTS'!C101&gt;'GEOMETRIC INPUTS'!F101),0,0) + IF(AND('GEOMETRIC INPUTS'!E101&gt;'GEOMETRIC INPUTS'!B101,'GEOMETRIC INPUTS'!C101='GEOMETRIC INPUTS'!F101),PI()/2,0) + IF(AND('GEOMETRIC INPUTS'!E101='GEOMETRIC INPUTS'!B101,'GEOMETRIC INPUTS'!C101&lt;'GEOMETRIC INPUTS'!F101),PI(),0) + IF(AND('GEOMETRIC INPUTS'!E101&lt;'GEOMETRIC INPUTS'!B101,'GEOMETRIC INPUTS'!C101='GEOMETRIC INPUTS'!F101),3/2*PI(),0)</f>
        <v>5.5276196345435373</v>
      </c>
      <c r="D101">
        <f t="shared" si="2"/>
        <v>316.70927581299122</v>
      </c>
      <c r="E101">
        <f>SQRT(('GEOMETRIC INPUTS'!B101-'GEOMETRIC INPUTS'!E101)^2+('GEOMETRIC INPUTS'!C101-'GEOMETRIC INPUTS'!F101)^2+('GEOMETRIC INPUTS'!D101-'GEOMETRIC INPUTS'!G101)^2)</f>
        <v>4.9958970260371061</v>
      </c>
      <c r="F101">
        <f>SQRT(('GEOMETRIC INPUTS'!B101-'GEOMETRIC INPUTS'!N101)^2 + ('GEOMETRIC INPUTS'!C101-'GEOMETRIC INPUTS'!O101)^2 + ('GEOMETRIC INPUTS'!D101-'GEOMETRIC INPUTS'!P101)^2)</f>
        <v>2.495897062037097</v>
      </c>
      <c r="G101">
        <f>SQRT(('GEOMETRIC INPUTS'!E101-'GEOMETRIC INPUTS'!N101)^2 + ('GEOMETRIC INPUTS'!F101-'GEOMETRIC INPUTS'!O101)^2 + ('GEOMETRIC INPUTS'!G101-'GEOMETRIC INPUTS'!P101)^2)</f>
        <v>2.4999999640000095</v>
      </c>
      <c r="H101">
        <f>SQRT(('GEOMETRIC INPUTS'!H101-'GEOMETRIC INPUTS'!K101)^2 + ('GEOMETRIC INPUTS'!I101-'GEOMETRIC INPUTS'!L101)^2 + ('GEOMETRIC INPUTS'!J101-'GEOMETRIC INPUTS'!M101)^2)</f>
        <v>3.0827306987176168</v>
      </c>
      <c r="I101">
        <f>SQRT(('GEOMETRIC INPUTS'!K101-'GEOMETRIC INPUTS'!N101)^2 + ('GEOMETRIC INPUTS'!L101-'GEOMETRIC INPUTS'!O101)^2 + ('GEOMETRIC INPUTS'!M101-'GEOMETRIC INPUTS'!P101)^2)</f>
        <v>0.15000003912922802</v>
      </c>
      <c r="J101" s="20">
        <f>ASIN(('GEOMETRIC INPUTS'!M101-'GEOMETRIC INPUTS'!J101)/H101)</f>
        <v>0.70597415706196387</v>
      </c>
      <c r="K101" s="27">
        <f>IF('GT Data'!X103=TRUE,'GEOMETRIC INPUTS'!Q101*Loads!$B$2,'GEOMETRIC INPUTS'!Q101*Loads!$F$2)</f>
        <v>265.48669200000001</v>
      </c>
      <c r="L101" s="27">
        <f>IF('GT Data'!X103=TRUE,F101*Loads!$B$3,F101*Loads!$F$3)</f>
        <v>0.32446661806482263</v>
      </c>
      <c r="M101" s="27">
        <f>IF('GT Data'!X103=TRUE,G101*Loads!$B$3,G101*Loads!$F$3)</f>
        <v>0.32499999532000123</v>
      </c>
      <c r="N101" s="27">
        <f>IF('GT Data'!X103=TRUE,H101*Loads!$B$3,H101*Loads!$F$3)</f>
        <v>0.40075499083329019</v>
      </c>
      <c r="O101" s="27">
        <f>IF('GT Data'!X103=TRUE,B101*Loads!$B$4,0)</f>
        <v>0</v>
      </c>
      <c r="P101" s="27">
        <f>IF('GT Data'!X103=TRUE,'GEOMETRIC INPUTS'!Q101*Loads!$B$1,'GEOMETRIC INPUTS'!Q101*Loads!$F$1)</f>
        <v>44.845725000000002</v>
      </c>
      <c r="Q101">
        <v>-300</v>
      </c>
      <c r="R101">
        <f>'GEOMETRIC INPUTS'!R101/'GEOMETRIC INPUTS'!S101</f>
        <v>1</v>
      </c>
    </row>
    <row r="102" spans="1:18" x14ac:dyDescent="0.3">
      <c r="A102" t="str">
        <f>'GEOMETRIC INPUTS'!A102</f>
        <v>TAB_2_100</v>
      </c>
      <c r="B102">
        <f>'GT Data'!Z104</f>
        <v>2.5</v>
      </c>
      <c r="C102">
        <f>IF(AND('GEOMETRIC INPUTS'!E102&gt;'GEOMETRIC INPUTS'!B102,'GEOMETRIC INPUTS'!C102&gt;'GEOMETRIC INPUTS'!F102),ACOS(('GEOMETRIC INPUTS'!C102-'GEOMETRIC INPUTS'!F102)/'Calculated Tab Properties'!E102),0) + IF(AND('GEOMETRIC INPUTS'!E102&gt;'GEOMETRIC INPUTS'!B102,'GEOMETRIC INPUTS'!C102&lt;'GEOMETRIC INPUTS'!F102),PI()/2 + ASIN((-'GEOMETRIC INPUTS'!C102+'GEOMETRIC INPUTS'!F102)/'Calculated Tab Properties'!E102),0) + IF(AND('GEOMETRIC INPUTS'!E102&lt;'GEOMETRIC INPUTS'!B102,'GEOMETRIC INPUTS'!C102&lt;'GEOMETRIC INPUTS'!F102),PI() + ACOS(('GEOMETRIC INPUTS'!C102-'GEOMETRIC INPUTS'!F102)/'Calculated Tab Properties'!E102),0) + IF(AND('GEOMETRIC INPUTS'!E102&lt;'GEOMETRIC INPUTS'!B102,'GEOMETRIC INPUTS'!C102&gt;'GEOMETRIC INPUTS'!F102),2*PI() - ACOS((-'GEOMETRIC INPUTS'!C102+'GEOMETRIC INPUTS'!F102)/'Calculated Tab Properties'!E102),0) + IF(AND('GEOMETRIC INPUTS'!E102='GEOMETRIC INPUTS'!B102,'GEOMETRIC INPUTS'!C102&gt;'GEOMETRIC INPUTS'!F102),0,0) + IF(AND('GEOMETRIC INPUTS'!E102&gt;'GEOMETRIC INPUTS'!B102,'GEOMETRIC INPUTS'!C102='GEOMETRIC INPUTS'!F102),PI()/2,0) + IF(AND('GEOMETRIC INPUTS'!E102='GEOMETRIC INPUTS'!B102,'GEOMETRIC INPUTS'!C102&lt;'GEOMETRIC INPUTS'!F102),PI(),0) + IF(AND('GEOMETRIC INPUTS'!E102&lt;'GEOMETRIC INPUTS'!B102,'GEOMETRIC INPUTS'!C102='GEOMETRIC INPUTS'!F102),3/2*PI(),0)</f>
        <v>5.6362921578980627</v>
      </c>
      <c r="D102">
        <f t="shared" si="2"/>
        <v>322.93575275024239</v>
      </c>
      <c r="E102">
        <f>SQRT(('GEOMETRIC INPUTS'!B102-'GEOMETRIC INPUTS'!E102)^2+('GEOMETRIC INPUTS'!C102-'GEOMETRIC INPUTS'!F102)^2+('GEOMETRIC INPUTS'!D102-'GEOMETRIC INPUTS'!G102)^2)</f>
        <v>4.8762836930836668</v>
      </c>
      <c r="F102">
        <f>SQRT(('GEOMETRIC INPUTS'!B102-'GEOMETRIC INPUTS'!N102)^2 + ('GEOMETRIC INPUTS'!C102-'GEOMETRIC INPUTS'!O102)^2 + ('GEOMETRIC INPUTS'!D102-'GEOMETRIC INPUTS'!P102)^2)</f>
        <v>3.1762836930376115</v>
      </c>
      <c r="G102">
        <f>SQRT(('GEOMETRIC INPUTS'!E102-'GEOMETRIC INPUTS'!N102)^2 + ('GEOMETRIC INPUTS'!F102-'GEOMETRIC INPUTS'!O102)^2 + ('GEOMETRIC INPUTS'!G102-'GEOMETRIC INPUTS'!P102)^2)</f>
        <v>1.7000000000460549</v>
      </c>
      <c r="H102">
        <f>SQRT(('GEOMETRIC INPUTS'!H102-'GEOMETRIC INPUTS'!K102)^2 + ('GEOMETRIC INPUTS'!I102-'GEOMETRIC INPUTS'!L102)^2 + ('GEOMETRIC INPUTS'!J102-'GEOMETRIC INPUTS'!M102)^2)</f>
        <v>3.6274499603894195</v>
      </c>
      <c r="I102">
        <f>SQRT(('GEOMETRIC INPUTS'!K102-'GEOMETRIC INPUTS'!N102)^2 + ('GEOMETRIC INPUTS'!L102-'GEOMETRIC INPUTS'!O102)^2 + ('GEOMETRIC INPUTS'!M102-'GEOMETRIC INPUTS'!P102)^2)</f>
        <v>0.14999996292749485</v>
      </c>
      <c r="J102" s="20">
        <f>ASIN(('GEOMETRIC INPUTS'!M102-'GEOMETRIC INPUTS'!J102)/H102)</f>
        <v>-0.58398335320285844</v>
      </c>
      <c r="K102" s="27">
        <f>IF('GT Data'!X104=TRUE,'GEOMETRIC INPUTS'!Q102*Loads!$B$2,'GEOMETRIC INPUTS'!Q102*Loads!$F$2)</f>
        <v>31.775304000000002</v>
      </c>
      <c r="L102" s="27">
        <f>IF('GT Data'!X104=TRUE,F102*Loads!$B$3,F102*Loads!$F$3)</f>
        <v>0.41291688009488953</v>
      </c>
      <c r="M102" s="27">
        <f>IF('GT Data'!X104=TRUE,G102*Loads!$B$3,G102*Loads!$F$3)</f>
        <v>0.22100000000598716</v>
      </c>
      <c r="N102" s="27">
        <f>IF('GT Data'!X104=TRUE,H102*Loads!$B$3,H102*Loads!$F$3)</f>
        <v>0.47156849485062452</v>
      </c>
      <c r="O102" s="27">
        <f>IF('GT Data'!X104=TRUE,B102*Loads!$B$4,0)</f>
        <v>0</v>
      </c>
      <c r="P102" s="27">
        <f>IF('GT Data'!X104=TRUE,'GEOMETRIC INPUTS'!Q102*Loads!$B$1,'GEOMETRIC INPUTS'!Q102*Loads!$F$1)</f>
        <v>5.3674499999999998</v>
      </c>
      <c r="Q102">
        <v>-300</v>
      </c>
      <c r="R102">
        <f>'GEOMETRIC INPUTS'!R102/'GEOMETRIC INPUTS'!S102</f>
        <v>1</v>
      </c>
    </row>
    <row r="103" spans="1:18" x14ac:dyDescent="0.3">
      <c r="A103" t="str">
        <f>'GEOMETRIC INPUTS'!A103</f>
        <v>TAB_3_101</v>
      </c>
      <c r="B103">
        <f>'GT Data'!Z105</f>
        <v>1.0992999999999999</v>
      </c>
      <c r="C103">
        <f>IF(AND('GEOMETRIC INPUTS'!E103&gt;'GEOMETRIC INPUTS'!B103,'GEOMETRIC INPUTS'!C103&gt;'GEOMETRIC INPUTS'!F103),ACOS(('GEOMETRIC INPUTS'!C103-'GEOMETRIC INPUTS'!F103)/'Calculated Tab Properties'!E103),0) + IF(AND('GEOMETRIC INPUTS'!E103&gt;'GEOMETRIC INPUTS'!B103,'GEOMETRIC INPUTS'!C103&lt;'GEOMETRIC INPUTS'!F103),PI()/2 + ASIN((-'GEOMETRIC INPUTS'!C103+'GEOMETRIC INPUTS'!F103)/'Calculated Tab Properties'!E103),0) + IF(AND('GEOMETRIC INPUTS'!E103&lt;'GEOMETRIC INPUTS'!B103,'GEOMETRIC INPUTS'!C103&lt;'GEOMETRIC INPUTS'!F103),PI() + ACOS(('GEOMETRIC INPUTS'!C103-'GEOMETRIC INPUTS'!F103)/'Calculated Tab Properties'!E103),0) + IF(AND('GEOMETRIC INPUTS'!E103&lt;'GEOMETRIC INPUTS'!B103,'GEOMETRIC INPUTS'!C103&gt;'GEOMETRIC INPUTS'!F103),2*PI() - ACOS((-'GEOMETRIC INPUTS'!C103+'GEOMETRIC INPUTS'!F103)/'Calculated Tab Properties'!E103),0) + IF(AND('GEOMETRIC INPUTS'!E103='GEOMETRIC INPUTS'!B103,'GEOMETRIC INPUTS'!C103&gt;'GEOMETRIC INPUTS'!F103),0,0) + IF(AND('GEOMETRIC INPUTS'!E103&gt;'GEOMETRIC INPUTS'!B103,'GEOMETRIC INPUTS'!C103='GEOMETRIC INPUTS'!F103),PI()/2,0) + IF(AND('GEOMETRIC INPUTS'!E103='GEOMETRIC INPUTS'!B103,'GEOMETRIC INPUTS'!C103&lt;'GEOMETRIC INPUTS'!F103),PI(),0) + IF(AND('GEOMETRIC INPUTS'!E103&lt;'GEOMETRIC INPUTS'!B103,'GEOMETRIC INPUTS'!C103='GEOMETRIC INPUTS'!F103),3/2*PI(),0)</f>
        <v>0.17593717745273274</v>
      </c>
      <c r="D103">
        <f t="shared" si="2"/>
        <v>10.080457727485813</v>
      </c>
      <c r="E103">
        <f>SQRT(('GEOMETRIC INPUTS'!B103-'GEOMETRIC INPUTS'!E103)^2+('GEOMETRIC INPUTS'!C103-'GEOMETRIC INPUTS'!F103)^2+('GEOMETRIC INPUTS'!D103-'GEOMETRIC INPUTS'!G103)^2)</f>
        <v>6.2241229831889271</v>
      </c>
      <c r="F103">
        <f>SQRT(('GEOMETRIC INPUTS'!B103-'GEOMETRIC INPUTS'!N103)^2 + ('GEOMETRIC INPUTS'!C103-'GEOMETRIC INPUTS'!O103)^2 + ('GEOMETRIC INPUTS'!D103-'GEOMETRIC INPUTS'!P103)^2)</f>
        <v>3.9241230403882121</v>
      </c>
      <c r="G103">
        <f>SQRT(('GEOMETRIC INPUTS'!E103-'GEOMETRIC INPUTS'!N103)^2 + ('GEOMETRIC INPUTS'!F103-'GEOMETRIC INPUTS'!O103)^2 + ('GEOMETRIC INPUTS'!G103-'GEOMETRIC INPUTS'!P103)^2)</f>
        <v>2.299999942800715</v>
      </c>
      <c r="H103">
        <f>SQRT(('GEOMETRIC INPUTS'!H103-'GEOMETRIC INPUTS'!K103)^2 + ('GEOMETRIC INPUTS'!I103-'GEOMETRIC INPUTS'!L103)^2 + ('GEOMETRIC INPUTS'!J103-'GEOMETRIC INPUTS'!M103)^2)</f>
        <v>4.2713004347867516</v>
      </c>
      <c r="I103">
        <f>SQRT(('GEOMETRIC INPUTS'!K103-'GEOMETRIC INPUTS'!N103)^2 + ('GEOMETRIC INPUTS'!L103-'GEOMETRIC INPUTS'!O103)^2 + ('GEOMETRIC INPUTS'!M103-'GEOMETRIC INPUTS'!P103)^2)</f>
        <v>0.1500000693744509</v>
      </c>
      <c r="J103" s="20">
        <f>ASIN(('GEOMETRIC INPUTS'!M103-'GEOMETRIC INPUTS'!J103)/H103)</f>
        <v>0.48729954096320455</v>
      </c>
      <c r="K103" s="27">
        <f>IF('GT Data'!X105=TRUE,'GEOMETRIC INPUTS'!Q103*Loads!$B$2,'GEOMETRIC INPUTS'!Q103*Loads!$F$2)</f>
        <v>67.007592000000002</v>
      </c>
      <c r="L103" s="27">
        <f>IF('GT Data'!X105=TRUE,F103*Loads!$B$3,F103*Loads!$F$3)</f>
        <v>0.5101359952504676</v>
      </c>
      <c r="M103" s="27">
        <f>IF('GT Data'!X105=TRUE,G103*Loads!$B$3,G103*Loads!$F$3)</f>
        <v>0.29899999256409293</v>
      </c>
      <c r="N103" s="27">
        <f>IF('GT Data'!X105=TRUE,H103*Loads!$B$3,H103*Loads!$F$3)</f>
        <v>0.55526905652227776</v>
      </c>
      <c r="O103" s="27">
        <f>IF('GT Data'!X105=TRUE,B103*Loads!$B$4,0)</f>
        <v>0</v>
      </c>
      <c r="P103" s="27">
        <f>IF('GT Data'!X105=TRUE,'GEOMETRIC INPUTS'!Q103*Loads!$B$1,'GEOMETRIC INPUTS'!Q103*Loads!$F$1)</f>
        <v>11.318849999999999</v>
      </c>
      <c r="Q103">
        <v>-300</v>
      </c>
      <c r="R103">
        <f>'GEOMETRIC INPUTS'!R103/'GEOMETRIC INPUTS'!S103</f>
        <v>1</v>
      </c>
    </row>
    <row r="104" spans="1:18" x14ac:dyDescent="0.3">
      <c r="A104" t="str">
        <f>'GEOMETRIC INPUTS'!A104</f>
        <v>TAB_3_102</v>
      </c>
      <c r="B104">
        <f>'GT Data'!Z106</f>
        <v>2.2951000000000001</v>
      </c>
      <c r="C104">
        <f>IF(AND('GEOMETRIC INPUTS'!E104&gt;'GEOMETRIC INPUTS'!B104,'GEOMETRIC INPUTS'!C104&gt;'GEOMETRIC INPUTS'!F104),ACOS(('GEOMETRIC INPUTS'!C104-'GEOMETRIC INPUTS'!F104)/'Calculated Tab Properties'!E104),0) + IF(AND('GEOMETRIC INPUTS'!E104&gt;'GEOMETRIC INPUTS'!B104,'GEOMETRIC INPUTS'!C104&lt;'GEOMETRIC INPUTS'!F104),PI()/2 + ASIN((-'GEOMETRIC INPUTS'!C104+'GEOMETRIC INPUTS'!F104)/'Calculated Tab Properties'!E104),0) + IF(AND('GEOMETRIC INPUTS'!E104&lt;'GEOMETRIC INPUTS'!B104,'GEOMETRIC INPUTS'!C104&lt;'GEOMETRIC INPUTS'!F104),PI() + ACOS(('GEOMETRIC INPUTS'!C104-'GEOMETRIC INPUTS'!F104)/'Calculated Tab Properties'!E104),0) + IF(AND('GEOMETRIC INPUTS'!E104&lt;'GEOMETRIC INPUTS'!B104,'GEOMETRIC INPUTS'!C104&gt;'GEOMETRIC INPUTS'!F104),2*PI() - ACOS((-'GEOMETRIC INPUTS'!C104+'GEOMETRIC INPUTS'!F104)/'Calculated Tab Properties'!E104),0) + IF(AND('GEOMETRIC INPUTS'!E104='GEOMETRIC INPUTS'!B104,'GEOMETRIC INPUTS'!C104&gt;'GEOMETRIC INPUTS'!F104),0,0) + IF(AND('GEOMETRIC INPUTS'!E104&gt;'GEOMETRIC INPUTS'!B104,'GEOMETRIC INPUTS'!C104='GEOMETRIC INPUTS'!F104),PI()/2,0) + IF(AND('GEOMETRIC INPUTS'!E104='GEOMETRIC INPUTS'!B104,'GEOMETRIC INPUTS'!C104&lt;'GEOMETRIC INPUTS'!F104),PI(),0) + IF(AND('GEOMETRIC INPUTS'!E104&lt;'GEOMETRIC INPUTS'!B104,'GEOMETRIC INPUTS'!C104='GEOMETRIC INPUTS'!F104),3/2*PI(),0)</f>
        <v>3.3789515110563535</v>
      </c>
      <c r="D104">
        <f t="shared" si="2"/>
        <v>193.59966076288117</v>
      </c>
      <c r="E104">
        <f>SQRT(('GEOMETRIC INPUTS'!B104-'GEOMETRIC INPUTS'!E104)^2+('GEOMETRIC INPUTS'!C104-'GEOMETRIC INPUTS'!F104)^2+('GEOMETRIC INPUTS'!D104-'GEOMETRIC INPUTS'!G104)^2)</f>
        <v>6.1800378744543236</v>
      </c>
      <c r="F104">
        <f>SQRT(('GEOMETRIC INPUTS'!B104-'GEOMETRIC INPUTS'!N104)^2 + ('GEOMETRIC INPUTS'!C104-'GEOMETRIC INPUTS'!O104)^2 + ('GEOMETRIC INPUTS'!D104-'GEOMETRIC INPUTS'!P104)^2)</f>
        <v>3.2800379216467435</v>
      </c>
      <c r="G104">
        <f>SQRT(('GEOMETRIC INPUTS'!E104-'GEOMETRIC INPUTS'!N104)^2 + ('GEOMETRIC INPUTS'!F104-'GEOMETRIC INPUTS'!O104)^2 + ('GEOMETRIC INPUTS'!G104-'GEOMETRIC INPUTS'!P104)^2)</f>
        <v>2.8999999528075802</v>
      </c>
      <c r="H104">
        <f>SQRT(('GEOMETRIC INPUTS'!H104-'GEOMETRIC INPUTS'!K104)^2 + ('GEOMETRIC INPUTS'!I104-'GEOMETRIC INPUTS'!L104)^2 + ('GEOMETRIC INPUTS'!J104-'GEOMETRIC INPUTS'!M104)^2)</f>
        <v>3.7144496734041028</v>
      </c>
      <c r="I104">
        <f>SQRT(('GEOMETRIC INPUTS'!K104-'GEOMETRIC INPUTS'!N104)^2 + ('GEOMETRIC INPUTS'!L104-'GEOMETRIC INPUTS'!O104)^2 + ('GEOMETRIC INPUTS'!M104-'GEOMETRIC INPUTS'!P104)^2)</f>
        <v>0.15000005080535808</v>
      </c>
      <c r="J104" s="20">
        <f>ASIN(('GEOMETRIC INPUTS'!M104-'GEOMETRIC INPUTS'!J104)/H104)</f>
        <v>0.56858209406300642</v>
      </c>
      <c r="K104" s="27">
        <f>IF('GT Data'!X106=TRUE,'GEOMETRIC INPUTS'!Q104*Loads!$B$2,'GEOMETRIC INPUTS'!Q104*Loads!$F$2)</f>
        <v>30.687948000000002</v>
      </c>
      <c r="L104" s="27">
        <f>IF('GT Data'!X106=TRUE,F104*Loads!$B$3,F104*Loads!$F$3)</f>
        <v>0.42640492981407668</v>
      </c>
      <c r="M104" s="27">
        <f>IF('GT Data'!X106=TRUE,G104*Loads!$B$3,G104*Loads!$F$3)</f>
        <v>0.37699999386498545</v>
      </c>
      <c r="N104" s="27">
        <f>IF('GT Data'!X106=TRUE,H104*Loads!$B$3,H104*Loads!$F$3)</f>
        <v>0.48287845754253339</v>
      </c>
      <c r="O104" s="27">
        <f>IF('GT Data'!X106=TRUE,B104*Loads!$B$4,0)</f>
        <v>0</v>
      </c>
      <c r="P104" s="27">
        <f>IF('GT Data'!X106=TRUE,'GEOMETRIC INPUTS'!Q104*Loads!$B$1,'GEOMETRIC INPUTS'!Q104*Loads!$F$1)</f>
        <v>5.1837749999999998</v>
      </c>
      <c r="Q104">
        <v>-300</v>
      </c>
      <c r="R104">
        <f>'GEOMETRIC INPUTS'!R104/'GEOMETRIC INPUTS'!S104</f>
        <v>1</v>
      </c>
    </row>
    <row r="105" spans="1:18" x14ac:dyDescent="0.3">
      <c r="A105" t="str">
        <f>'GEOMETRIC INPUTS'!A105</f>
        <v>TAB_3_103</v>
      </c>
      <c r="B105">
        <f>'GT Data'!Z107</f>
        <v>2.3408000000000002</v>
      </c>
      <c r="C105">
        <f>IF(AND('GEOMETRIC INPUTS'!E105&gt;'GEOMETRIC INPUTS'!B105,'GEOMETRIC INPUTS'!C105&gt;'GEOMETRIC INPUTS'!F105),ACOS(('GEOMETRIC INPUTS'!C105-'GEOMETRIC INPUTS'!F105)/'Calculated Tab Properties'!E105),0) + IF(AND('GEOMETRIC INPUTS'!E105&gt;'GEOMETRIC INPUTS'!B105,'GEOMETRIC INPUTS'!C105&lt;'GEOMETRIC INPUTS'!F105),PI()/2 + ASIN((-'GEOMETRIC INPUTS'!C105+'GEOMETRIC INPUTS'!F105)/'Calculated Tab Properties'!E105),0) + IF(AND('GEOMETRIC INPUTS'!E105&lt;'GEOMETRIC INPUTS'!B105,'GEOMETRIC INPUTS'!C105&lt;'GEOMETRIC INPUTS'!F105),PI() + ACOS(('GEOMETRIC INPUTS'!C105-'GEOMETRIC INPUTS'!F105)/'Calculated Tab Properties'!E105),0) + IF(AND('GEOMETRIC INPUTS'!E105&lt;'GEOMETRIC INPUTS'!B105,'GEOMETRIC INPUTS'!C105&gt;'GEOMETRIC INPUTS'!F105),2*PI() - ACOS((-'GEOMETRIC INPUTS'!C105+'GEOMETRIC INPUTS'!F105)/'Calculated Tab Properties'!E105),0) + IF(AND('GEOMETRIC INPUTS'!E105='GEOMETRIC INPUTS'!B105,'GEOMETRIC INPUTS'!C105&gt;'GEOMETRIC INPUTS'!F105),0,0) + IF(AND('GEOMETRIC INPUTS'!E105&gt;'GEOMETRIC INPUTS'!B105,'GEOMETRIC INPUTS'!C105='GEOMETRIC INPUTS'!F105),PI()/2,0) + IF(AND('GEOMETRIC INPUTS'!E105='GEOMETRIC INPUTS'!B105,'GEOMETRIC INPUTS'!C105&lt;'GEOMETRIC INPUTS'!F105),PI(),0) + IF(AND('GEOMETRIC INPUTS'!E105&lt;'GEOMETRIC INPUTS'!B105,'GEOMETRIC INPUTS'!C105='GEOMETRIC INPUTS'!F105),3/2*PI(),0)</f>
        <v>3.7578058846235098</v>
      </c>
      <c r="D105">
        <f t="shared" si="2"/>
        <v>215.30641741835188</v>
      </c>
      <c r="E105">
        <f>SQRT(('GEOMETRIC INPUTS'!B105-'GEOMETRIC INPUTS'!E105)^2+('GEOMETRIC INPUTS'!C105-'GEOMETRIC INPUTS'!F105)^2+('GEOMETRIC INPUTS'!D105-'GEOMETRIC INPUTS'!G105)^2)</f>
        <v>5.0963127115285269</v>
      </c>
      <c r="F105">
        <f>SQRT(('GEOMETRIC INPUTS'!B105-'GEOMETRIC INPUTS'!N105)^2 + ('GEOMETRIC INPUTS'!C105-'GEOMETRIC INPUTS'!O105)^2 + ('GEOMETRIC INPUTS'!D105-'GEOMETRIC INPUTS'!P105)^2)</f>
        <v>2.3963126448500089</v>
      </c>
      <c r="G105">
        <f>SQRT(('GEOMETRIC INPUTS'!E105-'GEOMETRIC INPUTS'!N105)^2 + ('GEOMETRIC INPUTS'!F105-'GEOMETRIC INPUTS'!O105)^2 + ('GEOMETRIC INPUTS'!G105-'GEOMETRIC INPUTS'!P105)^2)</f>
        <v>2.700000066678518</v>
      </c>
      <c r="H105">
        <f>SQRT(('GEOMETRIC INPUTS'!H105-'GEOMETRIC INPUTS'!K105)^2 + ('GEOMETRIC INPUTS'!I105-'GEOMETRIC INPUTS'!L105)^2 + ('GEOMETRIC INPUTS'!J105-'GEOMETRIC INPUTS'!M105)^2)</f>
        <v>3.0076432810481366</v>
      </c>
      <c r="I105">
        <f>SQRT(('GEOMETRIC INPUTS'!K105-'GEOMETRIC INPUTS'!N105)^2 + ('GEOMETRIC INPUTS'!L105-'GEOMETRIC INPUTS'!O105)^2 + ('GEOMETRIC INPUTS'!M105-'GEOMETRIC INPUTS'!P105)^2)</f>
        <v>0.14999994439365541</v>
      </c>
      <c r="J105" s="20">
        <f>ASIN(('GEOMETRIC INPUTS'!M105-'GEOMETRIC INPUTS'!J105)/H105)</f>
        <v>0.72745696503930168</v>
      </c>
      <c r="K105" s="27">
        <f>IF('GT Data'!X107=TRUE,'GEOMETRIC INPUTS'!Q105*Loads!$B$2,'GEOMETRIC INPUTS'!Q105*Loads!$F$2)</f>
        <v>29.952684000000005</v>
      </c>
      <c r="L105" s="27">
        <f>IF('GT Data'!X107=TRUE,F105*Loads!$B$3,F105*Loads!$F$3)</f>
        <v>0.31152064383050115</v>
      </c>
      <c r="M105" s="27">
        <f>IF('GT Data'!X107=TRUE,G105*Loads!$B$3,G105*Loads!$F$3)</f>
        <v>0.35100000866820735</v>
      </c>
      <c r="N105" s="27">
        <f>IF('GT Data'!X107=TRUE,H105*Loads!$B$3,H105*Loads!$F$3)</f>
        <v>0.3909936265362578</v>
      </c>
      <c r="O105" s="27">
        <f>IF('GT Data'!X107=TRUE,B105*Loads!$B$4,0)</f>
        <v>0</v>
      </c>
      <c r="P105" s="27">
        <f>IF('GT Data'!X107=TRUE,'GEOMETRIC INPUTS'!Q105*Loads!$B$1,'GEOMETRIC INPUTS'!Q105*Loads!$F$1)</f>
        <v>5.0595750000000006</v>
      </c>
      <c r="Q105">
        <v>-300</v>
      </c>
      <c r="R105">
        <f>'GEOMETRIC INPUTS'!R105/'GEOMETRIC INPUTS'!S105</f>
        <v>1</v>
      </c>
    </row>
    <row r="106" spans="1:18" x14ac:dyDescent="0.3">
      <c r="A106" t="str">
        <f>'GEOMETRIC INPUTS'!A106</f>
        <v>TAB_3_104</v>
      </c>
      <c r="B106">
        <f>'GT Data'!Z108</f>
        <v>3.0394000000000001</v>
      </c>
      <c r="C106">
        <f>IF(AND('GEOMETRIC INPUTS'!E106&gt;'GEOMETRIC INPUTS'!B106,'GEOMETRIC INPUTS'!C106&gt;'GEOMETRIC INPUTS'!F106),ACOS(('GEOMETRIC INPUTS'!C106-'GEOMETRIC INPUTS'!F106)/'Calculated Tab Properties'!E106),0) + IF(AND('GEOMETRIC INPUTS'!E106&gt;'GEOMETRIC INPUTS'!B106,'GEOMETRIC INPUTS'!C106&lt;'GEOMETRIC INPUTS'!F106),PI()/2 + ASIN((-'GEOMETRIC INPUTS'!C106+'GEOMETRIC INPUTS'!F106)/'Calculated Tab Properties'!E106),0) + IF(AND('GEOMETRIC INPUTS'!E106&lt;'GEOMETRIC INPUTS'!B106,'GEOMETRIC INPUTS'!C106&lt;'GEOMETRIC INPUTS'!F106),PI() + ACOS(('GEOMETRIC INPUTS'!C106-'GEOMETRIC INPUTS'!F106)/'Calculated Tab Properties'!E106),0) + IF(AND('GEOMETRIC INPUTS'!E106&lt;'GEOMETRIC INPUTS'!B106,'GEOMETRIC INPUTS'!C106&gt;'GEOMETRIC INPUTS'!F106),2*PI() - ACOS((-'GEOMETRIC INPUTS'!C106+'GEOMETRIC INPUTS'!F106)/'Calculated Tab Properties'!E106),0) + IF(AND('GEOMETRIC INPUTS'!E106='GEOMETRIC INPUTS'!B106,'GEOMETRIC INPUTS'!C106&gt;'GEOMETRIC INPUTS'!F106),0,0) + IF(AND('GEOMETRIC INPUTS'!E106&gt;'GEOMETRIC INPUTS'!B106,'GEOMETRIC INPUTS'!C106='GEOMETRIC INPUTS'!F106),PI()/2,0) + IF(AND('GEOMETRIC INPUTS'!E106='GEOMETRIC INPUTS'!B106,'GEOMETRIC INPUTS'!C106&lt;'GEOMETRIC INPUTS'!F106),PI(),0) + IF(AND('GEOMETRIC INPUTS'!E106&lt;'GEOMETRIC INPUTS'!B106,'GEOMETRIC INPUTS'!C106='GEOMETRIC INPUTS'!F106),3/2*PI(),0)</f>
        <v>3.9317430246972256</v>
      </c>
      <c r="D106">
        <f t="shared" si="2"/>
        <v>225.27228144515163</v>
      </c>
      <c r="E106">
        <f>SQRT(('GEOMETRIC INPUTS'!B106-'GEOMETRIC INPUTS'!E106)^2+('GEOMETRIC INPUTS'!C106-'GEOMETRIC INPUTS'!F106)^2+('GEOMETRIC INPUTS'!D106-'GEOMETRIC INPUTS'!G106)^2)</f>
        <v>3.9229467124018136</v>
      </c>
      <c r="F106">
        <f>SQRT(('GEOMETRIC INPUTS'!B106-'GEOMETRIC INPUTS'!N106)^2 + ('GEOMETRIC INPUTS'!C106-'GEOMETRIC INPUTS'!O106)^2 + ('GEOMETRIC INPUTS'!D106-'GEOMETRIC INPUTS'!P106)^2)</f>
        <v>1.6229467583741932</v>
      </c>
      <c r="G106">
        <f>SQRT(('GEOMETRIC INPUTS'!E106-'GEOMETRIC INPUTS'!N106)^2 + ('GEOMETRIC INPUTS'!F106-'GEOMETRIC INPUTS'!O106)^2 + ('GEOMETRIC INPUTS'!G106-'GEOMETRIC INPUTS'!P106)^2)</f>
        <v>2.2999999540276201</v>
      </c>
      <c r="H106">
        <f>SQRT(('GEOMETRIC INPUTS'!H106-'GEOMETRIC INPUTS'!K106)^2 + ('GEOMETRIC INPUTS'!I106-'GEOMETRIC INPUTS'!L106)^2 + ('GEOMETRIC INPUTS'!J106-'GEOMETRIC INPUTS'!M106)^2)</f>
        <v>2.4838618560042054</v>
      </c>
      <c r="I106">
        <f>SQRT(('GEOMETRIC INPUTS'!K106-'GEOMETRIC INPUTS'!N106)^2 + ('GEOMETRIC INPUTS'!L106-'GEOMETRIC INPUTS'!O106)^2 + ('GEOMETRIC INPUTS'!M106-'GEOMETRIC INPUTS'!P106)^2)</f>
        <v>0.15000004314616125</v>
      </c>
      <c r="J106" s="20">
        <f>ASIN(('GEOMETRIC INPUTS'!M106-'GEOMETRIC INPUTS'!J106)/H106)</f>
        <v>0.93600887811696565</v>
      </c>
      <c r="K106" s="27">
        <f>IF('GT Data'!X108=TRUE,'GEOMETRIC INPUTS'!Q106*Loads!$B$2,'GEOMETRIC INPUTS'!Q106*Loads!$F$2)</f>
        <v>21.364836</v>
      </c>
      <c r="L106" s="27">
        <f>IF('GT Data'!X108=TRUE,F106*Loads!$B$3,F106*Loads!$F$3)</f>
        <v>0.21098307858864512</v>
      </c>
      <c r="M106" s="27">
        <f>IF('GT Data'!X108=TRUE,G106*Loads!$B$3,G106*Loads!$F$3)</f>
        <v>0.29899999402359062</v>
      </c>
      <c r="N106" s="27">
        <f>IF('GT Data'!X108=TRUE,H106*Loads!$B$3,H106*Loads!$F$3)</f>
        <v>0.32290204128054673</v>
      </c>
      <c r="O106" s="27">
        <f>IF('GT Data'!X108=TRUE,B106*Loads!$B$4,0)</f>
        <v>0</v>
      </c>
      <c r="P106" s="27">
        <f>IF('GT Data'!X108=TRUE,'GEOMETRIC INPUTS'!Q106*Loads!$B$1,'GEOMETRIC INPUTS'!Q106*Loads!$F$1)</f>
        <v>3.6089249999999997</v>
      </c>
      <c r="Q106">
        <v>-300</v>
      </c>
      <c r="R106">
        <f>'GEOMETRIC INPUTS'!R106/'GEOMETRIC INPUTS'!S106</f>
        <v>1</v>
      </c>
    </row>
    <row r="107" spans="1:18" x14ac:dyDescent="0.3">
      <c r="A107" t="str">
        <f>'GEOMETRIC INPUTS'!A107</f>
        <v>TAB_3_105</v>
      </c>
      <c r="B107">
        <f>'GT Data'!Z109</f>
        <v>3.9453999999999998</v>
      </c>
      <c r="C107">
        <f>IF(AND('GEOMETRIC INPUTS'!E107&gt;'GEOMETRIC INPUTS'!B107,'GEOMETRIC INPUTS'!C107&gt;'GEOMETRIC INPUTS'!F107),ACOS(('GEOMETRIC INPUTS'!C107-'GEOMETRIC INPUTS'!F107)/'Calculated Tab Properties'!E107),0) + IF(AND('GEOMETRIC INPUTS'!E107&gt;'GEOMETRIC INPUTS'!B107,'GEOMETRIC INPUTS'!C107&lt;'GEOMETRIC INPUTS'!F107),PI()/2 + ASIN((-'GEOMETRIC INPUTS'!C107+'GEOMETRIC INPUTS'!F107)/'Calculated Tab Properties'!E107),0) + IF(AND('GEOMETRIC INPUTS'!E107&lt;'GEOMETRIC INPUTS'!B107,'GEOMETRIC INPUTS'!C107&lt;'GEOMETRIC INPUTS'!F107),PI() + ACOS(('GEOMETRIC INPUTS'!C107-'GEOMETRIC INPUTS'!F107)/'Calculated Tab Properties'!E107),0) + IF(AND('GEOMETRIC INPUTS'!E107&lt;'GEOMETRIC INPUTS'!B107,'GEOMETRIC INPUTS'!C107&gt;'GEOMETRIC INPUTS'!F107),2*PI() - ACOS((-'GEOMETRIC INPUTS'!C107+'GEOMETRIC INPUTS'!F107)/'Calculated Tab Properties'!E107),0) + IF(AND('GEOMETRIC INPUTS'!E107='GEOMETRIC INPUTS'!B107,'GEOMETRIC INPUTS'!C107&gt;'GEOMETRIC INPUTS'!F107),0,0) + IF(AND('GEOMETRIC INPUTS'!E107&gt;'GEOMETRIC INPUTS'!B107,'GEOMETRIC INPUTS'!C107='GEOMETRIC INPUTS'!F107),PI()/2,0) + IF(AND('GEOMETRIC INPUTS'!E107='GEOMETRIC INPUTS'!B107,'GEOMETRIC INPUTS'!C107&lt;'GEOMETRIC INPUTS'!F107),PI(),0) + IF(AND('GEOMETRIC INPUTS'!E107&lt;'GEOMETRIC INPUTS'!B107,'GEOMETRIC INPUTS'!C107='GEOMETRIC INPUTS'!F107),3/2*PI(),0)</f>
        <v>3.5631753229455305</v>
      </c>
      <c r="D107">
        <f t="shared" si="2"/>
        <v>204.15490766994301</v>
      </c>
      <c r="E107">
        <f>SQRT(('GEOMETRIC INPUTS'!B107-'GEOMETRIC INPUTS'!E107)^2+('GEOMETRIC INPUTS'!C107-'GEOMETRIC INPUTS'!F107)^2+('GEOMETRIC INPUTS'!D107-'GEOMETRIC INPUTS'!G107)^2)</f>
        <v>4.9078344771708373</v>
      </c>
      <c r="F107">
        <f>SQRT(('GEOMETRIC INPUTS'!B107-'GEOMETRIC INPUTS'!N107)^2 + ('GEOMETRIC INPUTS'!C107-'GEOMETRIC INPUTS'!O107)^2 + ('GEOMETRIC INPUTS'!D107-'GEOMETRIC INPUTS'!P107)^2)</f>
        <v>2.0078344628408891</v>
      </c>
      <c r="G107">
        <f>SQRT(('GEOMETRIC INPUTS'!E107-'GEOMETRIC INPUTS'!N107)^2 + ('GEOMETRIC INPUTS'!F107-'GEOMETRIC INPUTS'!O107)^2 + ('GEOMETRIC INPUTS'!G107-'GEOMETRIC INPUTS'!P107)^2)</f>
        <v>2.9000000143299483</v>
      </c>
      <c r="H107">
        <f>SQRT(('GEOMETRIC INPUTS'!H107-'GEOMETRIC INPUTS'!K107)^2 + ('GEOMETRIC INPUTS'!I107-'GEOMETRIC INPUTS'!L107)^2 + ('GEOMETRIC INPUTS'!J107-'GEOMETRIC INPUTS'!M107)^2)</f>
        <v>2.7297525289401405</v>
      </c>
      <c r="I107">
        <f>SQRT(('GEOMETRIC INPUTS'!K107-'GEOMETRIC INPUTS'!N107)^2 + ('GEOMETRIC INPUTS'!L107-'GEOMETRIC INPUTS'!O107)^2 + ('GEOMETRIC INPUTS'!M107-'GEOMETRIC INPUTS'!P107)^2)</f>
        <v>0.15000000593816629</v>
      </c>
      <c r="J107" s="20">
        <f>ASIN(('GEOMETRIC INPUTS'!M107-'GEOMETRIC INPUTS'!J107)/H107)</f>
        <v>0.8222326214872423</v>
      </c>
      <c r="K107" s="27">
        <f>IF('GT Data'!X109=TRUE,'GEOMETRIC INPUTS'!Q107*Loads!$B$2,'GEOMETRIC INPUTS'!Q107*Loads!$F$2)</f>
        <v>73.206276000000003</v>
      </c>
      <c r="L107" s="27">
        <f>IF('GT Data'!X109=TRUE,F107*Loads!$B$3,F107*Loads!$F$3)</f>
        <v>0.26101848016931561</v>
      </c>
      <c r="M107" s="27">
        <f>IF('GT Data'!X109=TRUE,G107*Loads!$B$3,G107*Loads!$F$3)</f>
        <v>0.37700000186289329</v>
      </c>
      <c r="N107" s="27">
        <f>IF('GT Data'!X109=TRUE,H107*Loads!$B$3,H107*Loads!$F$3)</f>
        <v>0.35486782876221828</v>
      </c>
      <c r="O107" s="27">
        <f>IF('GT Data'!X109=TRUE,B107*Loads!$B$4,0)</f>
        <v>0</v>
      </c>
      <c r="P107" s="27">
        <f>IF('GT Data'!X109=TRUE,'GEOMETRIC INPUTS'!Q107*Loads!$B$1,'GEOMETRIC INPUTS'!Q107*Loads!$F$1)</f>
        <v>12.365925000000001</v>
      </c>
      <c r="Q107">
        <v>-300</v>
      </c>
      <c r="R107">
        <f>'GEOMETRIC INPUTS'!R107/'GEOMETRIC INPUTS'!S107</f>
        <v>1</v>
      </c>
    </row>
    <row r="108" spans="1:18" x14ac:dyDescent="0.3">
      <c r="A108" t="str">
        <f>'GEOMETRIC INPUTS'!A108</f>
        <v>TAB_3_106</v>
      </c>
      <c r="B108">
        <f>'GT Data'!Z110</f>
        <v>2.5943000000000001</v>
      </c>
      <c r="C108">
        <f>IF(AND('GEOMETRIC INPUTS'!E108&gt;'GEOMETRIC INPUTS'!B108,'GEOMETRIC INPUTS'!C108&gt;'GEOMETRIC INPUTS'!F108),ACOS(('GEOMETRIC INPUTS'!C108-'GEOMETRIC INPUTS'!F108)/'Calculated Tab Properties'!E108),0) + IF(AND('GEOMETRIC INPUTS'!E108&gt;'GEOMETRIC INPUTS'!B108,'GEOMETRIC INPUTS'!C108&lt;'GEOMETRIC INPUTS'!F108),PI()/2 + ASIN((-'GEOMETRIC INPUTS'!C108+'GEOMETRIC INPUTS'!F108)/'Calculated Tab Properties'!E108),0) + IF(AND('GEOMETRIC INPUTS'!E108&lt;'GEOMETRIC INPUTS'!B108,'GEOMETRIC INPUTS'!C108&lt;'GEOMETRIC INPUTS'!F108),PI() + ACOS(('GEOMETRIC INPUTS'!C108-'GEOMETRIC INPUTS'!F108)/'Calculated Tab Properties'!E108),0) + IF(AND('GEOMETRIC INPUTS'!E108&lt;'GEOMETRIC INPUTS'!B108,'GEOMETRIC INPUTS'!C108&gt;'GEOMETRIC INPUTS'!F108),2*PI() - ACOS((-'GEOMETRIC INPUTS'!C108+'GEOMETRIC INPUTS'!F108)/'Calculated Tab Properties'!E108),0) + IF(AND('GEOMETRIC INPUTS'!E108='GEOMETRIC INPUTS'!B108,'GEOMETRIC INPUTS'!C108&gt;'GEOMETRIC INPUTS'!F108),0,0) + IF(AND('GEOMETRIC INPUTS'!E108&gt;'GEOMETRIC INPUTS'!B108,'GEOMETRIC INPUTS'!C108='GEOMETRIC INPUTS'!F108),PI()/2,0) + IF(AND('GEOMETRIC INPUTS'!E108='GEOMETRIC INPUTS'!B108,'GEOMETRIC INPUTS'!C108&lt;'GEOMETRIC INPUTS'!F108),PI(),0) + IF(AND('GEOMETRIC INPUTS'!E108&lt;'GEOMETRIC INPUTS'!B108,'GEOMETRIC INPUTS'!C108='GEOMETRIC INPUTS'!F108),3/2*PI(),0)</f>
        <v>3.8046506301292764</v>
      </c>
      <c r="D108">
        <f t="shared" si="2"/>
        <v>217.99042362819677</v>
      </c>
      <c r="E108">
        <f>SQRT(('GEOMETRIC INPUTS'!B108-'GEOMETRIC INPUTS'!E108)^2+('GEOMETRIC INPUTS'!C108-'GEOMETRIC INPUTS'!F108)^2+('GEOMETRIC INPUTS'!D108-'GEOMETRIC INPUTS'!G108)^2)</f>
        <v>4.9354034544532155</v>
      </c>
      <c r="F108">
        <f>SQRT(('GEOMETRIC INPUTS'!B108-'GEOMETRIC INPUTS'!N108)^2 + ('GEOMETRIC INPUTS'!C108-'GEOMETRIC INPUTS'!O108)^2 + ('GEOMETRIC INPUTS'!D108-'GEOMETRIC INPUTS'!P108)^2)</f>
        <v>1.4354033912957185</v>
      </c>
      <c r="G108">
        <f>SQRT(('GEOMETRIC INPUTS'!E108-'GEOMETRIC INPUTS'!N108)^2 + ('GEOMETRIC INPUTS'!F108-'GEOMETRIC INPUTS'!O108)^2 + ('GEOMETRIC INPUTS'!G108-'GEOMETRIC INPUTS'!P108)^2)</f>
        <v>3.5000000631574966</v>
      </c>
      <c r="H108">
        <f>SQRT(('GEOMETRIC INPUTS'!H108-'GEOMETRIC INPUTS'!K108)^2 + ('GEOMETRIC INPUTS'!I108-'GEOMETRIC INPUTS'!L108)^2 + ('GEOMETRIC INPUTS'!J108-'GEOMETRIC INPUTS'!M108)^2)</f>
        <v>2.3774486905928423</v>
      </c>
      <c r="I108">
        <f>SQRT(('GEOMETRIC INPUTS'!K108-'GEOMETRIC INPUTS'!N108)^2 + ('GEOMETRIC INPUTS'!L108-'GEOMETRIC INPUTS'!O108)^2 + ('GEOMETRIC INPUTS'!M108-'GEOMETRIC INPUTS'!P108)^2)</f>
        <v>0.14999998553083263</v>
      </c>
      <c r="J108" s="20">
        <f>ASIN(('GEOMETRIC INPUTS'!M108-'GEOMETRIC INPUTS'!J108)/H108)</f>
        <v>0.99956879147950495</v>
      </c>
      <c r="K108" s="27">
        <f>IF('GT Data'!X110=TRUE,'GEOMETRIC INPUTS'!Q108*Loads!$B$2,'GEOMETRIC INPUTS'!Q108*Loads!$F$2)</f>
        <v>40.177116000000005</v>
      </c>
      <c r="L108" s="27">
        <f>IF('GT Data'!X110=TRUE,F108*Loads!$B$3,F108*Loads!$F$3)</f>
        <v>0.18660244086844341</v>
      </c>
      <c r="M108" s="27">
        <f>IF('GT Data'!X110=TRUE,G108*Loads!$B$3,G108*Loads!$F$3)</f>
        <v>0.45500000821047459</v>
      </c>
      <c r="N108" s="27">
        <f>IF('GT Data'!X110=TRUE,H108*Loads!$B$3,H108*Loads!$F$3)</f>
        <v>0.30906832977706949</v>
      </c>
      <c r="O108" s="27">
        <f>IF('GT Data'!X110=TRUE,B108*Loads!$B$4,0)</f>
        <v>0</v>
      </c>
      <c r="P108" s="27">
        <f>IF('GT Data'!X110=TRUE,'GEOMETRIC INPUTS'!Q108*Loads!$B$1,'GEOMETRIC INPUTS'!Q108*Loads!$F$1)</f>
        <v>6.7866749999999998</v>
      </c>
      <c r="Q108">
        <v>-300</v>
      </c>
      <c r="R108">
        <f>'GEOMETRIC INPUTS'!R108/'GEOMETRIC INPUTS'!S108</f>
        <v>1</v>
      </c>
    </row>
    <row r="109" spans="1:18" x14ac:dyDescent="0.3">
      <c r="A109" t="str">
        <f>'GEOMETRIC INPUTS'!A109</f>
        <v>TAB_3_107</v>
      </c>
      <c r="B109">
        <f>'GT Data'!Z111</f>
        <v>1.5394000000000001</v>
      </c>
      <c r="C109">
        <f>IF(AND('GEOMETRIC INPUTS'!E109&gt;'GEOMETRIC INPUTS'!B109,'GEOMETRIC INPUTS'!C109&gt;'GEOMETRIC INPUTS'!F109),ACOS(('GEOMETRIC INPUTS'!C109-'GEOMETRIC INPUTS'!F109)/'Calculated Tab Properties'!E109),0) + IF(AND('GEOMETRIC INPUTS'!E109&gt;'GEOMETRIC INPUTS'!B109,'GEOMETRIC INPUTS'!C109&lt;'GEOMETRIC INPUTS'!F109),PI()/2 + ASIN((-'GEOMETRIC INPUTS'!C109+'GEOMETRIC INPUTS'!F109)/'Calculated Tab Properties'!E109),0) + IF(AND('GEOMETRIC INPUTS'!E109&lt;'GEOMETRIC INPUTS'!B109,'GEOMETRIC INPUTS'!C109&lt;'GEOMETRIC INPUTS'!F109),PI() + ACOS(('GEOMETRIC INPUTS'!C109-'GEOMETRIC INPUTS'!F109)/'Calculated Tab Properties'!E109),0) + IF(AND('GEOMETRIC INPUTS'!E109&lt;'GEOMETRIC INPUTS'!B109,'GEOMETRIC INPUTS'!C109&gt;'GEOMETRIC INPUTS'!F109),2*PI() - ACOS((-'GEOMETRIC INPUTS'!C109+'GEOMETRIC INPUTS'!F109)/'Calculated Tab Properties'!E109),0) + IF(AND('GEOMETRIC INPUTS'!E109='GEOMETRIC INPUTS'!B109,'GEOMETRIC INPUTS'!C109&gt;'GEOMETRIC INPUTS'!F109),0,0) + IF(AND('GEOMETRIC INPUTS'!E109&gt;'GEOMETRIC INPUTS'!B109,'GEOMETRIC INPUTS'!C109='GEOMETRIC INPUTS'!F109),PI()/2,0) + IF(AND('GEOMETRIC INPUTS'!E109='GEOMETRIC INPUTS'!B109,'GEOMETRIC INPUTS'!C109&lt;'GEOMETRIC INPUTS'!F109),PI(),0) + IF(AND('GEOMETRIC INPUTS'!E109&lt;'GEOMETRIC INPUTS'!B109,'GEOMETRIC INPUTS'!C109='GEOMETRIC INPUTS'!F109),3/2*PI(),0)</f>
        <v>1.852867268550511</v>
      </c>
      <c r="D109">
        <f t="shared" si="2"/>
        <v>106.16147448587718</v>
      </c>
      <c r="E109">
        <f>SQRT(('GEOMETRIC INPUTS'!B109-'GEOMETRIC INPUTS'!E109)^2+('GEOMETRIC INPUTS'!C109-'GEOMETRIC INPUTS'!F109)^2+('GEOMETRIC INPUTS'!D109-'GEOMETRIC INPUTS'!G109)^2)</f>
        <v>4.6501133438031808</v>
      </c>
      <c r="F109">
        <f>SQRT(('GEOMETRIC INPUTS'!B109-'GEOMETRIC INPUTS'!N109)^2 + ('GEOMETRIC INPUTS'!C109-'GEOMETRIC INPUTS'!O109)^2 + ('GEOMETRIC INPUTS'!D109-'GEOMETRIC INPUTS'!P109)^2)</f>
        <v>1.1501133595172692</v>
      </c>
      <c r="G109">
        <f>SQRT(('GEOMETRIC INPUTS'!E109-'GEOMETRIC INPUTS'!N109)^2 + ('GEOMETRIC INPUTS'!F109-'GEOMETRIC INPUTS'!O109)^2 + ('GEOMETRIC INPUTS'!G109-'GEOMETRIC INPUTS'!P109)^2)</f>
        <v>3.4999999842859113</v>
      </c>
      <c r="H109">
        <f>SQRT(('GEOMETRIC INPUTS'!H109-'GEOMETRIC INPUTS'!K109)^2 + ('GEOMETRIC INPUTS'!I109-'GEOMETRIC INPUTS'!L109)^2 + ('GEOMETRIC INPUTS'!J109-'GEOMETRIC INPUTS'!M109)^2)</f>
        <v>2.2363121126137941</v>
      </c>
      <c r="I109">
        <f>SQRT(('GEOMETRIC INPUTS'!K109-'GEOMETRIC INPUTS'!N109)^2 + ('GEOMETRIC INPUTS'!L109-'GEOMETRIC INPUTS'!O109)^2 + ('GEOMETRIC INPUTS'!M109-'GEOMETRIC INPUTS'!P109)^2)</f>
        <v>0.15000003872026144</v>
      </c>
      <c r="J109" s="20">
        <f>ASIN(('GEOMETRIC INPUTS'!M109-'GEOMETRIC INPUTS'!J109)/H109)</f>
        <v>1.1069304281966406</v>
      </c>
      <c r="K109" s="27">
        <f>IF('GT Data'!X111=TRUE,'GEOMETRIC INPUTS'!Q109*Loads!$B$2,'GEOMETRIC INPUTS'!Q109*Loads!$F$2)</f>
        <v>74.814444000000009</v>
      </c>
      <c r="L109" s="27">
        <f>IF('GT Data'!X111=TRUE,F109*Loads!$B$3,F109*Loads!$F$3)</f>
        <v>0.149514736737245</v>
      </c>
      <c r="M109" s="27">
        <f>IF('GT Data'!X111=TRUE,G109*Loads!$B$3,G109*Loads!$F$3)</f>
        <v>0.4549999979571685</v>
      </c>
      <c r="N109" s="27">
        <f>IF('GT Data'!X111=TRUE,H109*Loads!$B$3,H109*Loads!$F$3)</f>
        <v>0.29072057463979323</v>
      </c>
      <c r="O109" s="27">
        <f>IF('GT Data'!X111=TRUE,B109*Loads!$B$4,0)</f>
        <v>0</v>
      </c>
      <c r="P109" s="27">
        <f>IF('GT Data'!X111=TRUE,'GEOMETRIC INPUTS'!Q109*Loads!$B$1,'GEOMETRIC INPUTS'!Q109*Loads!$F$1)</f>
        <v>12.637575000000002</v>
      </c>
      <c r="Q109">
        <v>-300</v>
      </c>
      <c r="R109">
        <f>'GEOMETRIC INPUTS'!R109/'GEOMETRIC INPUTS'!S109</f>
        <v>1</v>
      </c>
    </row>
    <row r="110" spans="1:18" x14ac:dyDescent="0.3">
      <c r="A110" t="str">
        <f>'GEOMETRIC INPUTS'!A110</f>
        <v>TAB_3_108</v>
      </c>
      <c r="B110">
        <f>'GT Data'!Z112</f>
        <v>2.4477000000000002</v>
      </c>
      <c r="C110">
        <f>IF(AND('GEOMETRIC INPUTS'!E110&gt;'GEOMETRIC INPUTS'!B110,'GEOMETRIC INPUTS'!C110&gt;'GEOMETRIC INPUTS'!F110),ACOS(('GEOMETRIC INPUTS'!C110-'GEOMETRIC INPUTS'!F110)/'Calculated Tab Properties'!E110),0) + IF(AND('GEOMETRIC INPUTS'!E110&gt;'GEOMETRIC INPUTS'!B110,'GEOMETRIC INPUTS'!C110&lt;'GEOMETRIC INPUTS'!F110),PI()/2 + ASIN((-'GEOMETRIC INPUTS'!C110+'GEOMETRIC INPUTS'!F110)/'Calculated Tab Properties'!E110),0) + IF(AND('GEOMETRIC INPUTS'!E110&lt;'GEOMETRIC INPUTS'!B110,'GEOMETRIC INPUTS'!C110&lt;'GEOMETRIC INPUTS'!F110),PI() + ACOS(('GEOMETRIC INPUTS'!C110-'GEOMETRIC INPUTS'!F110)/'Calculated Tab Properties'!E110),0) + IF(AND('GEOMETRIC INPUTS'!E110&lt;'GEOMETRIC INPUTS'!B110,'GEOMETRIC INPUTS'!C110&gt;'GEOMETRIC INPUTS'!F110),2*PI() - ACOS((-'GEOMETRIC INPUTS'!C110+'GEOMETRIC INPUTS'!F110)/'Calculated Tab Properties'!E110),0) + IF(AND('GEOMETRIC INPUTS'!E110='GEOMETRIC INPUTS'!B110,'GEOMETRIC INPUTS'!C110&gt;'GEOMETRIC INPUTS'!F110),0,0) + IF(AND('GEOMETRIC INPUTS'!E110&gt;'GEOMETRIC INPUTS'!B110,'GEOMETRIC INPUTS'!C110='GEOMETRIC INPUTS'!F110),PI()/2,0) + IF(AND('GEOMETRIC INPUTS'!E110='GEOMETRIC INPUTS'!B110,'GEOMETRIC INPUTS'!C110&lt;'GEOMETRIC INPUTS'!F110),PI(),0) + IF(AND('GEOMETRIC INPUTS'!E110&lt;'GEOMETRIC INPUTS'!B110,'GEOMETRIC INPUTS'!C110='GEOMETRIC INPUTS'!F110),3/2*PI(),0)</f>
        <v>1.5633560825418267</v>
      </c>
      <c r="D110">
        <f t="shared" si="2"/>
        <v>89.573705405752619</v>
      </c>
      <c r="E110">
        <f>SQRT(('GEOMETRIC INPUTS'!B110-'GEOMETRIC INPUTS'!E110)^2+('GEOMETRIC INPUTS'!C110-'GEOMETRIC INPUTS'!F110)^2+('GEOMETRIC INPUTS'!D110-'GEOMETRIC INPUTS'!G110)^2)</f>
        <v>4.4356076709207395</v>
      </c>
      <c r="F110">
        <f>SQRT(('GEOMETRIC INPUTS'!B110-'GEOMETRIC INPUTS'!N110)^2 + ('GEOMETRIC INPUTS'!C110-'GEOMETRIC INPUTS'!O110)^2 + ('GEOMETRIC INPUTS'!D110-'GEOMETRIC INPUTS'!P110)^2)</f>
        <v>1.5356077033689561</v>
      </c>
      <c r="G110">
        <f>SQRT(('GEOMETRIC INPUTS'!E110-'GEOMETRIC INPUTS'!N110)^2 + ('GEOMETRIC INPUTS'!F110-'GEOMETRIC INPUTS'!O110)^2 + ('GEOMETRIC INPUTS'!G110-'GEOMETRIC INPUTS'!P110)^2)</f>
        <v>2.8999999675517829</v>
      </c>
      <c r="H110">
        <f>SQRT(('GEOMETRIC INPUTS'!H110-'GEOMETRIC INPUTS'!K110)^2 + ('GEOMETRIC INPUTS'!I110-'GEOMETRIC INPUTS'!L110)^2 + ('GEOMETRIC INPUTS'!J110-'GEOMETRIC INPUTS'!M110)^2)</f>
        <v>2.4333443755875286</v>
      </c>
      <c r="I110">
        <f>SQRT(('GEOMETRIC INPUTS'!K110-'GEOMETRIC INPUTS'!N110)^2 + ('GEOMETRIC INPUTS'!L110-'GEOMETRIC INPUTS'!O110)^2 + ('GEOMETRIC INPUTS'!M110-'GEOMETRIC INPUTS'!P110)^2)</f>
        <v>0.1500000523200575</v>
      </c>
      <c r="J110" s="20">
        <f>ASIN(('GEOMETRIC INPUTS'!M110-'GEOMETRIC INPUTS'!J110)/H110)</f>
        <v>0.964763240374922</v>
      </c>
      <c r="K110" s="27">
        <f>IF('GT Data'!X112=TRUE,'GEOMETRIC INPUTS'!Q110*Loads!$B$2,'GEOMETRIC INPUTS'!Q110*Loads!$F$2)</f>
        <v>12.106104</v>
      </c>
      <c r="L110" s="27">
        <f>IF('GT Data'!X112=TRUE,F110*Loads!$B$3,F110*Loads!$F$3)</f>
        <v>0.1996290014379643</v>
      </c>
      <c r="M110" s="27">
        <f>IF('GT Data'!X112=TRUE,G110*Loads!$B$3,G110*Loads!$F$3)</f>
        <v>0.37699999578173177</v>
      </c>
      <c r="N110" s="27">
        <f>IF('GT Data'!X112=TRUE,H110*Loads!$B$3,H110*Loads!$F$3)</f>
        <v>0.31633476882637873</v>
      </c>
      <c r="O110" s="27">
        <f>IF('GT Data'!X112=TRUE,B110*Loads!$B$4,0)</f>
        <v>0</v>
      </c>
      <c r="P110" s="27">
        <f>IF('GT Data'!X112=TRUE,'GEOMETRIC INPUTS'!Q110*Loads!$B$1,'GEOMETRIC INPUTS'!Q110*Loads!$F$1)</f>
        <v>2.04495</v>
      </c>
      <c r="Q110">
        <v>-300</v>
      </c>
      <c r="R110">
        <f>'GEOMETRIC INPUTS'!R110/'GEOMETRIC INPUTS'!S110</f>
        <v>1</v>
      </c>
    </row>
    <row r="111" spans="1:18" x14ac:dyDescent="0.3">
      <c r="A111" t="str">
        <f>'GEOMETRIC INPUTS'!A111</f>
        <v>TAB_3_109</v>
      </c>
      <c r="B111">
        <f>'GT Data'!Z113</f>
        <v>2.6867999999999999</v>
      </c>
      <c r="C111">
        <f>IF(AND('GEOMETRIC INPUTS'!E111&gt;'GEOMETRIC INPUTS'!B111,'GEOMETRIC INPUTS'!C111&gt;'GEOMETRIC INPUTS'!F111),ACOS(('GEOMETRIC INPUTS'!C111-'GEOMETRIC INPUTS'!F111)/'Calculated Tab Properties'!E111),0) + IF(AND('GEOMETRIC INPUTS'!E111&gt;'GEOMETRIC INPUTS'!B111,'GEOMETRIC INPUTS'!C111&lt;'GEOMETRIC INPUTS'!F111),PI()/2 + ASIN((-'GEOMETRIC INPUTS'!C111+'GEOMETRIC INPUTS'!F111)/'Calculated Tab Properties'!E111),0) + IF(AND('GEOMETRIC INPUTS'!E111&lt;'GEOMETRIC INPUTS'!B111,'GEOMETRIC INPUTS'!C111&lt;'GEOMETRIC INPUTS'!F111),PI() + ACOS(('GEOMETRIC INPUTS'!C111-'GEOMETRIC INPUTS'!F111)/'Calculated Tab Properties'!E111),0) + IF(AND('GEOMETRIC INPUTS'!E111&lt;'GEOMETRIC INPUTS'!B111,'GEOMETRIC INPUTS'!C111&gt;'GEOMETRIC INPUTS'!F111),2*PI() - ACOS((-'GEOMETRIC INPUTS'!C111+'GEOMETRIC INPUTS'!F111)/'Calculated Tab Properties'!E111),0) + IF(AND('GEOMETRIC INPUTS'!E111='GEOMETRIC INPUTS'!B111,'GEOMETRIC INPUTS'!C111&gt;'GEOMETRIC INPUTS'!F111),0,0) + IF(AND('GEOMETRIC INPUTS'!E111&gt;'GEOMETRIC INPUTS'!B111,'GEOMETRIC INPUTS'!C111='GEOMETRIC INPUTS'!F111),PI()/2,0) + IF(AND('GEOMETRIC INPUTS'!E111='GEOMETRIC INPUTS'!B111,'GEOMETRIC INPUTS'!C111&lt;'GEOMETRIC INPUTS'!F111),PI(),0) + IF(AND('GEOMETRIC INPUTS'!E111&lt;'GEOMETRIC INPUTS'!B111,'GEOMETRIC INPUTS'!C111='GEOMETRIC INPUTS'!F111),3/2*PI(),0)</f>
        <v>0.91938623339449577</v>
      </c>
      <c r="D111">
        <f t="shared" si="2"/>
        <v>52.67695091593427</v>
      </c>
      <c r="E111">
        <f>SQRT(('GEOMETRIC INPUTS'!B111-'GEOMETRIC INPUTS'!E111)^2+('GEOMETRIC INPUTS'!C111-'GEOMETRIC INPUTS'!F111)^2+('GEOMETRIC INPUTS'!D111-'GEOMETRIC INPUTS'!G111)^2)</f>
        <v>5.7773353511069248</v>
      </c>
      <c r="F111">
        <f>SQRT(('GEOMETRIC INPUTS'!B111-'GEOMETRIC INPUTS'!N111)^2 + ('GEOMETRIC INPUTS'!C111-'GEOMETRIC INPUTS'!O111)^2 + ('GEOMETRIC INPUTS'!D111-'GEOMETRIC INPUTS'!P111)^2)</f>
        <v>3.477335336915647</v>
      </c>
      <c r="G111">
        <f>SQRT(('GEOMETRIC INPUTS'!E111-'GEOMETRIC INPUTS'!N111)^2 + ('GEOMETRIC INPUTS'!F111-'GEOMETRIC INPUTS'!O111)^2 + ('GEOMETRIC INPUTS'!G111-'GEOMETRIC INPUTS'!P111)^2)</f>
        <v>2.3000000141912782</v>
      </c>
      <c r="H111">
        <f>SQRT(('GEOMETRIC INPUTS'!H111-'GEOMETRIC INPUTS'!K111)^2 + ('GEOMETRIC INPUTS'!I111-'GEOMETRIC INPUTS'!L111)^2 + ('GEOMETRIC INPUTS'!J111-'GEOMETRIC INPUTS'!M111)^2)</f>
        <v>3.8824732549126733</v>
      </c>
      <c r="I111">
        <f>SQRT(('GEOMETRIC INPUTS'!K111-'GEOMETRIC INPUTS'!N111)^2 + ('GEOMETRIC INPUTS'!L111-'GEOMETRIC INPUTS'!O111)^2 + ('GEOMETRIC INPUTS'!M111-'GEOMETRIC INPUTS'!P111)^2)</f>
        <v>0.14999999189016625</v>
      </c>
      <c r="J111" s="20">
        <f>ASIN(('GEOMETRIC INPUTS'!M111-'GEOMETRIC INPUTS'!J111)/H111)</f>
        <v>0.5411657910425095</v>
      </c>
      <c r="K111" s="27">
        <f>IF('GT Data'!X113=TRUE,'GEOMETRIC INPUTS'!Q111*Loads!$B$2,'GEOMETRIC INPUTS'!Q111*Loads!$F$2)</f>
        <v>29.452296000000004</v>
      </c>
      <c r="L111" s="27">
        <f>IF('GT Data'!X113=TRUE,F111*Loads!$B$3,F111*Loads!$F$3)</f>
        <v>0.45205359379903415</v>
      </c>
      <c r="M111" s="27">
        <f>IF('GT Data'!X113=TRUE,G111*Loads!$B$3,G111*Loads!$F$3)</f>
        <v>0.29900000184486619</v>
      </c>
      <c r="N111" s="27">
        <f>IF('GT Data'!X113=TRUE,H111*Loads!$B$3,H111*Loads!$F$3)</f>
        <v>0.50472152313864749</v>
      </c>
      <c r="O111" s="27">
        <f>IF('GT Data'!X113=TRUE,B111*Loads!$B$4,0)</f>
        <v>0</v>
      </c>
      <c r="P111" s="27">
        <f>IF('GT Data'!X113=TRUE,'GEOMETRIC INPUTS'!Q111*Loads!$B$1,'GEOMETRIC INPUTS'!Q111*Loads!$F$1)</f>
        <v>4.9750499999999995</v>
      </c>
      <c r="Q111">
        <v>-300</v>
      </c>
      <c r="R111">
        <f>'GEOMETRIC INPUTS'!R111/'GEOMETRIC INPUTS'!S111</f>
        <v>1</v>
      </c>
    </row>
    <row r="112" spans="1:18" x14ac:dyDescent="0.3">
      <c r="A112" t="str">
        <f>'GEOMETRIC INPUTS'!A112</f>
        <v>TAB_3_110</v>
      </c>
      <c r="B112">
        <f>'GT Data'!Z114</f>
        <v>2.0787</v>
      </c>
      <c r="C112">
        <f>IF(AND('GEOMETRIC INPUTS'!E112&gt;'GEOMETRIC INPUTS'!B112,'GEOMETRIC INPUTS'!C112&gt;'GEOMETRIC INPUTS'!F112),ACOS(('GEOMETRIC INPUTS'!C112-'GEOMETRIC INPUTS'!F112)/'Calculated Tab Properties'!E112),0) + IF(AND('GEOMETRIC INPUTS'!E112&gt;'GEOMETRIC INPUTS'!B112,'GEOMETRIC INPUTS'!C112&lt;'GEOMETRIC INPUTS'!F112),PI()/2 + ASIN((-'GEOMETRIC INPUTS'!C112+'GEOMETRIC INPUTS'!F112)/'Calculated Tab Properties'!E112),0) + IF(AND('GEOMETRIC INPUTS'!E112&lt;'GEOMETRIC INPUTS'!B112,'GEOMETRIC INPUTS'!C112&lt;'GEOMETRIC INPUTS'!F112),PI() + ACOS(('GEOMETRIC INPUTS'!C112-'GEOMETRIC INPUTS'!F112)/'Calculated Tab Properties'!E112),0) + IF(AND('GEOMETRIC INPUTS'!E112&lt;'GEOMETRIC INPUTS'!B112,'GEOMETRIC INPUTS'!C112&gt;'GEOMETRIC INPUTS'!F112),2*PI() - ACOS((-'GEOMETRIC INPUTS'!C112+'GEOMETRIC INPUTS'!F112)/'Calculated Tab Properties'!E112),0) + IF(AND('GEOMETRIC INPUTS'!E112='GEOMETRIC INPUTS'!B112,'GEOMETRIC INPUTS'!C112&gt;'GEOMETRIC INPUTS'!F112),0,0) + IF(AND('GEOMETRIC INPUTS'!E112&gt;'GEOMETRIC INPUTS'!B112,'GEOMETRIC INPUTS'!C112='GEOMETRIC INPUTS'!F112),PI()/2,0) + IF(AND('GEOMETRIC INPUTS'!E112='GEOMETRIC INPUTS'!B112,'GEOMETRIC INPUTS'!C112&lt;'GEOMETRIC INPUTS'!F112),PI(),0) + IF(AND('GEOMETRIC INPUTS'!E112&lt;'GEOMETRIC INPUTS'!B112,'GEOMETRIC INPUTS'!C112='GEOMETRIC INPUTS'!F112),3/2*PI(),0)</f>
        <v>0.42262756459120343</v>
      </c>
      <c r="D112">
        <f t="shared" si="2"/>
        <v>24.21477575696855</v>
      </c>
      <c r="E112">
        <f>SQRT(('GEOMETRIC INPUTS'!B112-'GEOMETRIC INPUTS'!E112)^2+('GEOMETRIC INPUTS'!C112-'GEOMETRIC INPUTS'!F112)^2+('GEOMETRIC INPUTS'!D112-'GEOMETRIC INPUTS'!G112)^2)</f>
        <v>4.7690237464548852</v>
      </c>
      <c r="F112">
        <f>SQRT(('GEOMETRIC INPUTS'!B112-'GEOMETRIC INPUTS'!N112)^2 + ('GEOMETRIC INPUTS'!C112-'GEOMETRIC INPUTS'!O112)^2 + ('GEOMETRIC INPUTS'!D112-'GEOMETRIC INPUTS'!P112)^2)</f>
        <v>2.6690237345464736</v>
      </c>
      <c r="G112">
        <f>SQRT(('GEOMETRIC INPUTS'!E112-'GEOMETRIC INPUTS'!N112)^2 + ('GEOMETRIC INPUTS'!F112-'GEOMETRIC INPUTS'!O112)^2 + ('GEOMETRIC INPUTS'!G112-'GEOMETRIC INPUTS'!P112)^2)</f>
        <v>2.1000000119084117</v>
      </c>
      <c r="H112">
        <f>SQRT(('GEOMETRIC INPUTS'!H112-'GEOMETRIC INPUTS'!K112)^2 + ('GEOMETRIC INPUTS'!I112-'GEOMETRIC INPUTS'!L112)^2 + ('GEOMETRIC INPUTS'!J112-'GEOMETRIC INPUTS'!M112)^2)</f>
        <v>3.2165917727559163</v>
      </c>
      <c r="I112">
        <f>SQRT(('GEOMETRIC INPUTS'!K112-'GEOMETRIC INPUTS'!N112)^2 + ('GEOMETRIC INPUTS'!L112-'GEOMETRIC INPUTS'!O112)^2 + ('GEOMETRIC INPUTS'!M112-'GEOMETRIC INPUTS'!P112)^2)</f>
        <v>0.14999993408698442</v>
      </c>
      <c r="J112" s="20">
        <f>ASIN(('GEOMETRIC INPUTS'!M112-'GEOMETRIC INPUTS'!J112)/H112)</f>
        <v>0.67100847399934438</v>
      </c>
      <c r="K112" s="27">
        <f>IF('GT Data'!X114=TRUE,'GEOMETRIC INPUTS'!Q112*Loads!$B$2,'GEOMETRIC INPUTS'!Q112*Loads!$F$2)</f>
        <v>27.146160000000002</v>
      </c>
      <c r="L112" s="27">
        <f>IF('GT Data'!X114=TRUE,F112*Loads!$B$3,F112*Loads!$F$3)</f>
        <v>0.34697308549104156</v>
      </c>
      <c r="M112" s="27">
        <f>IF('GT Data'!X114=TRUE,G112*Loads!$B$3,G112*Loads!$F$3)</f>
        <v>0.27300000154809351</v>
      </c>
      <c r="N112" s="27">
        <f>IF('GT Data'!X114=TRUE,H112*Loads!$B$3,H112*Loads!$F$3)</f>
        <v>0.41815693045826913</v>
      </c>
      <c r="O112" s="27">
        <f>IF('GT Data'!X114=TRUE,B112*Loads!$B$4,0)</f>
        <v>0</v>
      </c>
      <c r="P112" s="27">
        <f>IF('GT Data'!X114=TRUE,'GEOMETRIC INPUTS'!Q112*Loads!$B$1,'GEOMETRIC INPUTS'!Q112*Loads!$F$1)</f>
        <v>4.5854999999999997</v>
      </c>
      <c r="Q112">
        <v>-300</v>
      </c>
      <c r="R112">
        <f>'GEOMETRIC INPUTS'!R112/'GEOMETRIC INPUTS'!S112</f>
        <v>1</v>
      </c>
    </row>
    <row r="113" spans="1:18" x14ac:dyDescent="0.3">
      <c r="A113" t="str">
        <f>'GEOMETRIC INPUTS'!A113</f>
        <v>TAB_3_111</v>
      </c>
      <c r="B113">
        <f>'GT Data'!Z115</f>
        <v>2.2238000000000002</v>
      </c>
      <c r="C113">
        <f>IF(AND('GEOMETRIC INPUTS'!E113&gt;'GEOMETRIC INPUTS'!B113,'GEOMETRIC INPUTS'!C113&gt;'GEOMETRIC INPUTS'!F113),ACOS(('GEOMETRIC INPUTS'!C113-'GEOMETRIC INPUTS'!F113)/'Calculated Tab Properties'!E113),0) + IF(AND('GEOMETRIC INPUTS'!E113&gt;'GEOMETRIC INPUTS'!B113,'GEOMETRIC INPUTS'!C113&lt;'GEOMETRIC INPUTS'!F113),PI()/2 + ASIN((-'GEOMETRIC INPUTS'!C113+'GEOMETRIC INPUTS'!F113)/'Calculated Tab Properties'!E113),0) + IF(AND('GEOMETRIC INPUTS'!E113&lt;'GEOMETRIC INPUTS'!B113,'GEOMETRIC INPUTS'!C113&lt;'GEOMETRIC INPUTS'!F113),PI() + ACOS(('GEOMETRIC INPUTS'!C113-'GEOMETRIC INPUTS'!F113)/'Calculated Tab Properties'!E113),0) + IF(AND('GEOMETRIC INPUTS'!E113&lt;'GEOMETRIC INPUTS'!B113,'GEOMETRIC INPUTS'!C113&gt;'GEOMETRIC INPUTS'!F113),2*PI() - ACOS((-'GEOMETRIC INPUTS'!C113+'GEOMETRIC INPUTS'!F113)/'Calculated Tab Properties'!E113),0) + IF(AND('GEOMETRIC INPUTS'!E113='GEOMETRIC INPUTS'!B113,'GEOMETRIC INPUTS'!C113&gt;'GEOMETRIC INPUTS'!F113),0,0) + IF(AND('GEOMETRIC INPUTS'!E113&gt;'GEOMETRIC INPUTS'!B113,'GEOMETRIC INPUTS'!C113='GEOMETRIC INPUTS'!F113),PI()/2,0) + IF(AND('GEOMETRIC INPUTS'!E113='GEOMETRIC INPUTS'!B113,'GEOMETRIC INPUTS'!C113&lt;'GEOMETRIC INPUTS'!F113),PI(),0) + IF(AND('GEOMETRIC INPUTS'!E113&lt;'GEOMETRIC INPUTS'!B113,'GEOMETRIC INPUTS'!C113='GEOMETRIC INPUTS'!F113),3/2*PI(),0)</f>
        <v>4.4882496127297999E-2</v>
      </c>
      <c r="D113">
        <f t="shared" si="2"/>
        <v>2.5715776021064372</v>
      </c>
      <c r="E113">
        <f>SQRT(('GEOMETRIC INPUTS'!B113-'GEOMETRIC INPUTS'!E113)^2+('GEOMETRIC INPUTS'!C113-'GEOMETRIC INPUTS'!F113)^2+('GEOMETRIC INPUTS'!D113-'GEOMETRIC INPUTS'!G113)^2)</f>
        <v>6.2917333911112676</v>
      </c>
      <c r="F113">
        <f>SQRT(('GEOMETRIC INPUTS'!B113-'GEOMETRIC INPUTS'!N113)^2 + ('GEOMETRIC INPUTS'!C113-'GEOMETRIC INPUTS'!O113)^2 + ('GEOMETRIC INPUTS'!D113-'GEOMETRIC INPUTS'!P113)^2)</f>
        <v>3.5917334582096392</v>
      </c>
      <c r="G113">
        <f>SQRT(('GEOMETRIC INPUTS'!E113-'GEOMETRIC INPUTS'!N113)^2 + ('GEOMETRIC INPUTS'!F113-'GEOMETRIC INPUTS'!O113)^2 + ('GEOMETRIC INPUTS'!G113-'GEOMETRIC INPUTS'!P113)^2)</f>
        <v>2.6999999329016298</v>
      </c>
      <c r="H113">
        <f>SQRT(('GEOMETRIC INPUTS'!H113-'GEOMETRIC INPUTS'!K113)^2 + ('GEOMETRIC INPUTS'!I113-'GEOMETRIC INPUTS'!L113)^2 + ('GEOMETRIC INPUTS'!J113-'GEOMETRIC INPUTS'!M113)^2)</f>
        <v>3.9806703378564086</v>
      </c>
      <c r="I113">
        <f>SQRT(('GEOMETRIC INPUTS'!K113-'GEOMETRIC INPUTS'!N113)^2 + ('GEOMETRIC INPUTS'!L113-'GEOMETRIC INPUTS'!O113)^2 + ('GEOMETRIC INPUTS'!M113-'GEOMETRIC INPUTS'!P113)^2)</f>
        <v>0.1500000613101205</v>
      </c>
      <c r="J113" s="20">
        <f>ASIN(('GEOMETRIC INPUTS'!M113-'GEOMETRIC INPUTS'!J113)/H113)</f>
        <v>0.52640459621219027</v>
      </c>
      <c r="K113" s="27">
        <f>IF('GT Data'!X115=TRUE,'GEOMETRIC INPUTS'!Q113*Loads!$B$2,'GEOMETRIC INPUTS'!Q113*Loads!$F$2)</f>
        <v>20.733468000000002</v>
      </c>
      <c r="L113" s="27">
        <f>IF('GT Data'!X115=TRUE,F113*Loads!$B$3,F113*Loads!$F$3)</f>
        <v>0.46692534956725312</v>
      </c>
      <c r="M113" s="27">
        <f>IF('GT Data'!X115=TRUE,G113*Loads!$B$3,G113*Loads!$F$3)</f>
        <v>0.35099999127721188</v>
      </c>
      <c r="N113" s="27">
        <f>IF('GT Data'!X115=TRUE,H113*Loads!$B$3,H113*Loads!$F$3)</f>
        <v>0.5174871439213331</v>
      </c>
      <c r="O113" s="27">
        <f>IF('GT Data'!X115=TRUE,B113*Loads!$B$4,0)</f>
        <v>0</v>
      </c>
      <c r="P113" s="27">
        <f>IF('GT Data'!X115=TRUE,'GEOMETRIC INPUTS'!Q113*Loads!$B$1,'GEOMETRIC INPUTS'!Q113*Loads!$F$1)</f>
        <v>3.502275</v>
      </c>
      <c r="Q113">
        <v>-300</v>
      </c>
      <c r="R113">
        <f>'GEOMETRIC INPUTS'!R113/'GEOMETRIC INPUTS'!S113</f>
        <v>1</v>
      </c>
    </row>
    <row r="114" spans="1:18" x14ac:dyDescent="0.3">
      <c r="A114" t="str">
        <f>'GEOMETRIC INPUTS'!A114</f>
        <v>TAB_3_112</v>
      </c>
      <c r="B114">
        <f>'GT Data'!Z116</f>
        <v>2.8818000000000001</v>
      </c>
      <c r="C114">
        <f>IF(AND('GEOMETRIC INPUTS'!E114&gt;'GEOMETRIC INPUTS'!B114,'GEOMETRIC INPUTS'!C114&gt;'GEOMETRIC INPUTS'!F114),ACOS(('GEOMETRIC INPUTS'!C114-'GEOMETRIC INPUTS'!F114)/'Calculated Tab Properties'!E114),0) + IF(AND('GEOMETRIC INPUTS'!E114&gt;'GEOMETRIC INPUTS'!B114,'GEOMETRIC INPUTS'!C114&lt;'GEOMETRIC INPUTS'!F114),PI()/2 + ASIN((-'GEOMETRIC INPUTS'!C114+'GEOMETRIC INPUTS'!F114)/'Calculated Tab Properties'!E114),0) + IF(AND('GEOMETRIC INPUTS'!E114&lt;'GEOMETRIC INPUTS'!B114,'GEOMETRIC INPUTS'!C114&lt;'GEOMETRIC INPUTS'!F114),PI() + ACOS(('GEOMETRIC INPUTS'!C114-'GEOMETRIC INPUTS'!F114)/'Calculated Tab Properties'!E114),0) + IF(AND('GEOMETRIC INPUTS'!E114&lt;'GEOMETRIC INPUTS'!B114,'GEOMETRIC INPUTS'!C114&gt;'GEOMETRIC INPUTS'!F114),2*PI() - ACOS((-'GEOMETRIC INPUTS'!C114+'GEOMETRIC INPUTS'!F114)/'Calculated Tab Properties'!E114),0) + IF(AND('GEOMETRIC INPUTS'!E114='GEOMETRIC INPUTS'!B114,'GEOMETRIC INPUTS'!C114&gt;'GEOMETRIC INPUTS'!F114),0,0) + IF(AND('GEOMETRIC INPUTS'!E114&gt;'GEOMETRIC INPUTS'!B114,'GEOMETRIC INPUTS'!C114='GEOMETRIC INPUTS'!F114),PI()/2,0) + IF(AND('GEOMETRIC INPUTS'!E114='GEOMETRIC INPUTS'!B114,'GEOMETRIC INPUTS'!C114&lt;'GEOMETRIC INPUTS'!F114),PI(),0) + IF(AND('GEOMETRIC INPUTS'!E114&lt;'GEOMETRIC INPUTS'!B114,'GEOMETRIC INPUTS'!C114='GEOMETRIC INPUTS'!F114),3/2*PI(),0)</f>
        <v>3.5861412842501359</v>
      </c>
      <c r="D114">
        <f t="shared" si="2"/>
        <v>205.47076032515767</v>
      </c>
      <c r="E114">
        <f>SQRT(('GEOMETRIC INPUTS'!B114-'GEOMETRIC INPUTS'!E114)^2+('GEOMETRIC INPUTS'!C114-'GEOMETRIC INPUTS'!F114)^2+('GEOMETRIC INPUTS'!D114-'GEOMETRIC INPUTS'!G114)^2)</f>
        <v>4.729208433544601</v>
      </c>
      <c r="F114">
        <f>SQRT(('GEOMETRIC INPUTS'!B114-'GEOMETRIC INPUTS'!N114)^2 + ('GEOMETRIC INPUTS'!C114-'GEOMETRIC INPUTS'!O114)^2 + ('GEOMETRIC INPUTS'!D114-'GEOMETRIC INPUTS'!P114)^2)</f>
        <v>2.2292083931745905</v>
      </c>
      <c r="G114">
        <f>SQRT(('GEOMETRIC INPUTS'!E114-'GEOMETRIC INPUTS'!N114)^2 + ('GEOMETRIC INPUTS'!F114-'GEOMETRIC INPUTS'!O114)^2 + ('GEOMETRIC INPUTS'!G114-'GEOMETRIC INPUTS'!P114)^2)</f>
        <v>2.50000004037001</v>
      </c>
      <c r="H114">
        <f>SQRT(('GEOMETRIC INPUTS'!H114-'GEOMETRIC INPUTS'!K114)^2 + ('GEOMETRIC INPUTS'!I114-'GEOMETRIC INPUTS'!L114)^2 + ('GEOMETRIC INPUTS'!J114-'GEOMETRIC INPUTS'!M114)^2)</f>
        <v>2.8848456278744234</v>
      </c>
      <c r="I114">
        <f>SQRT(('GEOMETRIC INPUTS'!K114-'GEOMETRIC INPUTS'!N114)^2 + ('GEOMETRIC INPUTS'!L114-'GEOMETRIC INPUTS'!O114)^2 + ('GEOMETRIC INPUTS'!M114-'GEOMETRIC INPUTS'!P114)^2)</f>
        <v>0.14999994514912415</v>
      </c>
      <c r="J114" s="20">
        <f>ASIN(('GEOMETRIC INPUTS'!M114-'GEOMETRIC INPUTS'!J114)/H114)</f>
        <v>0.7660277001935184</v>
      </c>
      <c r="K114" s="27">
        <f>IF('GT Data'!X116=TRUE,'GEOMETRIC INPUTS'!Q114*Loads!$B$2,'GEOMETRIC INPUTS'!Q114*Loads!$F$2)</f>
        <v>30.139164000000005</v>
      </c>
      <c r="L114" s="27">
        <f>IF('GT Data'!X116=TRUE,F114*Loads!$B$3,F114*Loads!$F$3)</f>
        <v>0.2897970911126968</v>
      </c>
      <c r="M114" s="27">
        <f>IF('GT Data'!X116=TRUE,G114*Loads!$B$3,G114*Loads!$F$3)</f>
        <v>0.3250000052481013</v>
      </c>
      <c r="N114" s="27">
        <f>IF('GT Data'!X116=TRUE,H114*Loads!$B$3,H114*Loads!$F$3)</f>
        <v>0.37502993162367504</v>
      </c>
      <c r="O114" s="27">
        <f>IF('GT Data'!X116=TRUE,B114*Loads!$B$4,0)</f>
        <v>0</v>
      </c>
      <c r="P114" s="27">
        <f>IF('GT Data'!X116=TRUE,'GEOMETRIC INPUTS'!Q114*Loads!$B$1,'GEOMETRIC INPUTS'!Q114*Loads!$F$1)</f>
        <v>5.091075</v>
      </c>
      <c r="Q114">
        <v>-300</v>
      </c>
      <c r="R114">
        <f>'GEOMETRIC INPUTS'!R114/'GEOMETRIC INPUTS'!S114</f>
        <v>1</v>
      </c>
    </row>
    <row r="115" spans="1:18" x14ac:dyDescent="0.3">
      <c r="A115" t="str">
        <f>'GEOMETRIC INPUTS'!A115</f>
        <v>TAB_3_113</v>
      </c>
      <c r="B115">
        <f>'GT Data'!Z117</f>
        <v>2.9483000000000001</v>
      </c>
      <c r="C115">
        <f>IF(AND('GEOMETRIC INPUTS'!E115&gt;'GEOMETRIC INPUTS'!B115,'GEOMETRIC INPUTS'!C115&gt;'GEOMETRIC INPUTS'!F115),ACOS(('GEOMETRIC INPUTS'!C115-'GEOMETRIC INPUTS'!F115)/'Calculated Tab Properties'!E115),0) + IF(AND('GEOMETRIC INPUTS'!E115&gt;'GEOMETRIC INPUTS'!B115,'GEOMETRIC INPUTS'!C115&lt;'GEOMETRIC INPUTS'!F115),PI()/2 + ASIN((-'GEOMETRIC INPUTS'!C115+'GEOMETRIC INPUTS'!F115)/'Calculated Tab Properties'!E115),0) + IF(AND('GEOMETRIC INPUTS'!E115&lt;'GEOMETRIC INPUTS'!B115,'GEOMETRIC INPUTS'!C115&lt;'GEOMETRIC INPUTS'!F115),PI() + ACOS(('GEOMETRIC INPUTS'!C115-'GEOMETRIC INPUTS'!F115)/'Calculated Tab Properties'!E115),0) + IF(AND('GEOMETRIC INPUTS'!E115&lt;'GEOMETRIC INPUTS'!B115,'GEOMETRIC INPUTS'!C115&gt;'GEOMETRIC INPUTS'!F115),2*PI() - ACOS((-'GEOMETRIC INPUTS'!C115+'GEOMETRIC INPUTS'!F115)/'Calculated Tab Properties'!E115),0) + IF(AND('GEOMETRIC INPUTS'!E115='GEOMETRIC INPUTS'!B115,'GEOMETRIC INPUTS'!C115&gt;'GEOMETRIC INPUTS'!F115),0,0) + IF(AND('GEOMETRIC INPUTS'!E115&gt;'GEOMETRIC INPUTS'!B115,'GEOMETRIC INPUTS'!C115='GEOMETRIC INPUTS'!F115),PI()/2,0) + IF(AND('GEOMETRIC INPUTS'!E115='GEOMETRIC INPUTS'!B115,'GEOMETRIC INPUTS'!C115&lt;'GEOMETRIC INPUTS'!F115),PI(),0) + IF(AND('GEOMETRIC INPUTS'!E115&lt;'GEOMETRIC INPUTS'!B115,'GEOMETRIC INPUTS'!C115='GEOMETRIC INPUTS'!F115),3/2*PI(),0)</f>
        <v>4.2764707960946602</v>
      </c>
      <c r="D115">
        <f t="shared" si="2"/>
        <v>245.02372782717529</v>
      </c>
      <c r="E115">
        <f>SQRT(('GEOMETRIC INPUTS'!B115-'GEOMETRIC INPUTS'!E115)^2+('GEOMETRIC INPUTS'!C115-'GEOMETRIC INPUTS'!F115)^2+('GEOMETRIC INPUTS'!D115-'GEOMETRIC INPUTS'!G115)^2)</f>
        <v>3.3069458562180674</v>
      </c>
      <c r="F115">
        <f>SQRT(('GEOMETRIC INPUTS'!B115-'GEOMETRIC INPUTS'!N115)^2 + ('GEOMETRIC INPUTS'!C115-'GEOMETRIC INPUTS'!O115)^2 + ('GEOMETRIC INPUTS'!D115-'GEOMETRIC INPUTS'!P115)^2)</f>
        <v>1.6069459006207825</v>
      </c>
      <c r="G115">
        <f>SQRT(('GEOMETRIC INPUTS'!E115-'GEOMETRIC INPUTS'!N115)^2 + ('GEOMETRIC INPUTS'!F115-'GEOMETRIC INPUTS'!O115)^2 + ('GEOMETRIC INPUTS'!G115-'GEOMETRIC INPUTS'!P115)^2)</f>
        <v>1.6999999555972851</v>
      </c>
      <c r="H115">
        <f>SQRT(('GEOMETRIC INPUTS'!H115-'GEOMETRIC INPUTS'!K115)^2 + ('GEOMETRIC INPUTS'!I115-'GEOMETRIC INPUTS'!L115)^2 + ('GEOMETRIC INPUTS'!J115-'GEOMETRIC INPUTS'!M115)^2)</f>
        <v>2.474167716186809</v>
      </c>
      <c r="I115">
        <f>SQRT(('GEOMETRIC INPUTS'!K115-'GEOMETRIC INPUTS'!N115)^2 + ('GEOMETRIC INPUTS'!L115-'GEOMETRIC INPUTS'!O115)^2 + ('GEOMETRIC INPUTS'!M115-'GEOMETRIC INPUTS'!P115)^2)</f>
        <v>0.14999997708906485</v>
      </c>
      <c r="J115" s="20">
        <f>ASIN(('GEOMETRIC INPUTS'!M115-'GEOMETRIC INPUTS'!J115)/H115)</f>
        <v>0.94134840290852828</v>
      </c>
      <c r="K115" s="27">
        <f>IF('GT Data'!X117=TRUE,'GEOMETRIC INPUTS'!Q115*Loads!$B$2,'GEOMETRIC INPUTS'!Q115*Loads!$F$2)</f>
        <v>22.240404000000002</v>
      </c>
      <c r="L115" s="27">
        <f>IF('GT Data'!X117=TRUE,F115*Loads!$B$3,F115*Loads!$F$3)</f>
        <v>0.20890296708070172</v>
      </c>
      <c r="M115" s="27">
        <f>IF('GT Data'!X117=TRUE,G115*Loads!$B$3,G115*Loads!$F$3)</f>
        <v>0.22099999422764707</v>
      </c>
      <c r="N115" s="27">
        <f>IF('GT Data'!X117=TRUE,H115*Loads!$B$3,H115*Loads!$F$3)</f>
        <v>0.3216418031042852</v>
      </c>
      <c r="O115" s="27">
        <f>IF('GT Data'!X117=TRUE,B115*Loads!$B$4,0)</f>
        <v>0</v>
      </c>
      <c r="P115" s="27">
        <f>IF('GT Data'!X117=TRUE,'GEOMETRIC INPUTS'!Q115*Loads!$B$1,'GEOMETRIC INPUTS'!Q115*Loads!$F$1)</f>
        <v>3.7568250000000001</v>
      </c>
      <c r="Q115">
        <v>-300</v>
      </c>
      <c r="R115">
        <f>'GEOMETRIC INPUTS'!R115/'GEOMETRIC INPUTS'!S115</f>
        <v>1</v>
      </c>
    </row>
    <row r="116" spans="1:18" x14ac:dyDescent="0.3">
      <c r="A116" t="str">
        <f>'GEOMETRIC INPUTS'!A116</f>
        <v>TAB_3_114</v>
      </c>
      <c r="B116">
        <f>'GT Data'!Z118</f>
        <v>2.5575000000000001</v>
      </c>
      <c r="C116">
        <f>IF(AND('GEOMETRIC INPUTS'!E116&gt;'GEOMETRIC INPUTS'!B116,'GEOMETRIC INPUTS'!C116&gt;'GEOMETRIC INPUTS'!F116),ACOS(('GEOMETRIC INPUTS'!C116-'GEOMETRIC INPUTS'!F116)/'Calculated Tab Properties'!E116),0) + IF(AND('GEOMETRIC INPUTS'!E116&gt;'GEOMETRIC INPUTS'!B116,'GEOMETRIC INPUTS'!C116&lt;'GEOMETRIC INPUTS'!F116),PI()/2 + ASIN((-'GEOMETRIC INPUTS'!C116+'GEOMETRIC INPUTS'!F116)/'Calculated Tab Properties'!E116),0) + IF(AND('GEOMETRIC INPUTS'!E116&lt;'GEOMETRIC INPUTS'!B116,'GEOMETRIC INPUTS'!C116&lt;'GEOMETRIC INPUTS'!F116),PI() + ACOS(('GEOMETRIC INPUTS'!C116-'GEOMETRIC INPUTS'!F116)/'Calculated Tab Properties'!E116),0) + IF(AND('GEOMETRIC INPUTS'!E116&lt;'GEOMETRIC INPUTS'!B116,'GEOMETRIC INPUTS'!C116&gt;'GEOMETRIC INPUTS'!F116),2*PI() - ACOS((-'GEOMETRIC INPUTS'!C116+'GEOMETRIC INPUTS'!F116)/'Calculated Tab Properties'!E116),0) + IF(AND('GEOMETRIC INPUTS'!E116='GEOMETRIC INPUTS'!B116,'GEOMETRIC INPUTS'!C116&gt;'GEOMETRIC INPUTS'!F116),0,0) + IF(AND('GEOMETRIC INPUTS'!E116&gt;'GEOMETRIC INPUTS'!B116,'GEOMETRIC INPUTS'!C116='GEOMETRIC INPUTS'!F116),PI()/2,0) + IF(AND('GEOMETRIC INPUTS'!E116='GEOMETRIC INPUTS'!B116,'GEOMETRIC INPUTS'!C116&lt;'GEOMETRIC INPUTS'!F116),PI(),0) + IF(AND('GEOMETRIC INPUTS'!E116&lt;'GEOMETRIC INPUTS'!B116,'GEOMETRIC INPUTS'!C116='GEOMETRIC INPUTS'!F116),3/2*PI(),0)</f>
        <v>5.0340587430485026</v>
      </c>
      <c r="D116">
        <f t="shared" si="2"/>
        <v>288.43031979761133</v>
      </c>
      <c r="E116">
        <f>SQRT(('GEOMETRIC INPUTS'!B116-'GEOMETRIC INPUTS'!E116)^2+('GEOMETRIC INPUTS'!C116-'GEOMETRIC INPUTS'!F116)^2+('GEOMETRIC INPUTS'!D116-'GEOMETRIC INPUTS'!G116)^2)</f>
        <v>4.8691534093285771</v>
      </c>
      <c r="F116">
        <f>SQRT(('GEOMETRIC INPUTS'!B116-'GEOMETRIC INPUTS'!N116)^2 + ('GEOMETRIC INPUTS'!C116-'GEOMETRIC INPUTS'!O116)^2 + ('GEOMETRIC INPUTS'!D116-'GEOMETRIC INPUTS'!P116)^2)</f>
        <v>2.1691533949661301</v>
      </c>
      <c r="G116">
        <f>SQRT(('GEOMETRIC INPUTS'!E116-'GEOMETRIC INPUTS'!N116)^2 + ('GEOMETRIC INPUTS'!F116-'GEOMETRIC INPUTS'!O116)^2 + ('GEOMETRIC INPUTS'!G116-'GEOMETRIC INPUTS'!P116)^2)</f>
        <v>2.700000014362447</v>
      </c>
      <c r="H116">
        <f>SQRT(('GEOMETRIC INPUTS'!H116-'GEOMETRIC INPUTS'!K116)^2 + ('GEOMETRIC INPUTS'!I116-'GEOMETRIC INPUTS'!L116)^2 + ('GEOMETRIC INPUTS'!J116-'GEOMETRIC INPUTS'!M116)^2)</f>
        <v>2.8417036299000964</v>
      </c>
      <c r="I116">
        <f>SQRT(('GEOMETRIC INPUTS'!K116-'GEOMETRIC INPUTS'!N116)^2 + ('GEOMETRIC INPUTS'!L116-'GEOMETRIC INPUTS'!O116)^2 + ('GEOMETRIC INPUTS'!M116-'GEOMETRIC INPUTS'!P116)^2)</f>
        <v>0.14999998498326444</v>
      </c>
      <c r="J116" s="20">
        <f>ASIN(('GEOMETRIC INPUTS'!M116-'GEOMETRIC INPUTS'!J116)/H116)</f>
        <v>0.78073698663029345</v>
      </c>
      <c r="K116" s="27">
        <f>IF('GT Data'!X118=TRUE,'GEOMETRIC INPUTS'!Q116*Loads!$B$2,'GEOMETRIC INPUTS'!Q116*Loads!$F$2)</f>
        <v>24.752556000000006</v>
      </c>
      <c r="L116" s="27">
        <f>IF('GT Data'!X118=TRUE,F116*Loads!$B$3,F116*Loads!$F$3)</f>
        <v>0.28198994134559691</v>
      </c>
      <c r="M116" s="27">
        <f>IF('GT Data'!X118=TRUE,G116*Loads!$B$3,G116*Loads!$F$3)</f>
        <v>0.35100000186711811</v>
      </c>
      <c r="N116" s="27">
        <f>IF('GT Data'!X118=TRUE,H116*Loads!$B$3,H116*Loads!$F$3)</f>
        <v>0.36942147188701252</v>
      </c>
      <c r="O116" s="27">
        <f>IF('GT Data'!X118=TRUE,B116*Loads!$B$4,0)</f>
        <v>0</v>
      </c>
      <c r="P116" s="27">
        <f>IF('GT Data'!X118=TRUE,'GEOMETRIC INPUTS'!Q116*Loads!$B$1,'GEOMETRIC INPUTS'!Q116*Loads!$F$1)</f>
        <v>4.1811750000000005</v>
      </c>
      <c r="Q116">
        <v>-300</v>
      </c>
      <c r="R116">
        <f>'GEOMETRIC INPUTS'!R116/'GEOMETRIC INPUTS'!S116</f>
        <v>1</v>
      </c>
    </row>
    <row r="117" spans="1:18" x14ac:dyDescent="0.3">
      <c r="A117" t="str">
        <f>'GEOMETRIC INPUTS'!A117</f>
        <v>TAB_3_115</v>
      </c>
      <c r="B117">
        <f>'GT Data'!Z119</f>
        <v>1.9879</v>
      </c>
      <c r="C117">
        <f>IF(AND('GEOMETRIC INPUTS'!E117&gt;'GEOMETRIC INPUTS'!B117,'GEOMETRIC INPUTS'!C117&gt;'GEOMETRIC INPUTS'!F117),ACOS(('GEOMETRIC INPUTS'!C117-'GEOMETRIC INPUTS'!F117)/'Calculated Tab Properties'!E117),0) + IF(AND('GEOMETRIC INPUTS'!E117&gt;'GEOMETRIC INPUTS'!B117,'GEOMETRIC INPUTS'!C117&lt;'GEOMETRIC INPUTS'!F117),PI()/2 + ASIN((-'GEOMETRIC INPUTS'!C117+'GEOMETRIC INPUTS'!F117)/'Calculated Tab Properties'!E117),0) + IF(AND('GEOMETRIC INPUTS'!E117&lt;'GEOMETRIC INPUTS'!B117,'GEOMETRIC INPUTS'!C117&lt;'GEOMETRIC INPUTS'!F117),PI() + ACOS(('GEOMETRIC INPUTS'!C117-'GEOMETRIC INPUTS'!F117)/'Calculated Tab Properties'!E117),0) + IF(AND('GEOMETRIC INPUTS'!E117&lt;'GEOMETRIC INPUTS'!B117,'GEOMETRIC INPUTS'!C117&gt;'GEOMETRIC INPUTS'!F117),2*PI() - ACOS((-'GEOMETRIC INPUTS'!C117+'GEOMETRIC INPUTS'!F117)/'Calculated Tab Properties'!E117),0) + IF(AND('GEOMETRIC INPUTS'!E117='GEOMETRIC INPUTS'!B117,'GEOMETRIC INPUTS'!C117&gt;'GEOMETRIC INPUTS'!F117),0,0) + IF(AND('GEOMETRIC INPUTS'!E117&gt;'GEOMETRIC INPUTS'!B117,'GEOMETRIC INPUTS'!C117='GEOMETRIC INPUTS'!F117),PI()/2,0) + IF(AND('GEOMETRIC INPUTS'!E117='GEOMETRIC INPUTS'!B117,'GEOMETRIC INPUTS'!C117&lt;'GEOMETRIC INPUTS'!F117),PI(),0) + IF(AND('GEOMETRIC INPUTS'!E117&lt;'GEOMETRIC INPUTS'!B117,'GEOMETRIC INPUTS'!C117='GEOMETRIC INPUTS'!F117),3/2*PI(),0)</f>
        <v>0.5472777956251067</v>
      </c>
      <c r="D117">
        <f t="shared" si="2"/>
        <v>31.356707910541843</v>
      </c>
      <c r="E117">
        <f>SQRT(('GEOMETRIC INPUTS'!B117-'GEOMETRIC INPUTS'!E117)^2+('GEOMETRIC INPUTS'!C117-'GEOMETRIC INPUTS'!F117)^2+('GEOMETRIC INPUTS'!D117-'GEOMETRIC INPUTS'!G117)^2)</f>
        <v>4.0370715172907721</v>
      </c>
      <c r="F117">
        <f>SQRT(('GEOMETRIC INPUTS'!B117-'GEOMETRIC INPUTS'!N117)^2 + ('GEOMETRIC INPUTS'!C117-'GEOMETRIC INPUTS'!O117)^2 + ('GEOMETRIC INPUTS'!D117-'GEOMETRIC INPUTS'!P117)^2)</f>
        <v>1.5370714668743084</v>
      </c>
      <c r="G117">
        <f>SQRT(('GEOMETRIC INPUTS'!E117-'GEOMETRIC INPUTS'!N117)^2 + ('GEOMETRIC INPUTS'!F117-'GEOMETRIC INPUTS'!O117)^2 + ('GEOMETRIC INPUTS'!G117-'GEOMETRIC INPUTS'!P117)^2)</f>
        <v>2.5000000504164639</v>
      </c>
      <c r="H117">
        <f>SQRT(('GEOMETRIC INPUTS'!H117-'GEOMETRIC INPUTS'!K117)^2 + ('GEOMETRIC INPUTS'!I117-'GEOMETRIC INPUTS'!L117)^2 + ('GEOMETRIC INPUTS'!J117-'GEOMETRIC INPUTS'!M117)^2)</f>
        <v>2.433920512018735</v>
      </c>
      <c r="I117">
        <f>SQRT(('GEOMETRIC INPUTS'!K117-'GEOMETRIC INPUTS'!N117)^2 + ('GEOMETRIC INPUTS'!L117-'GEOMETRIC INPUTS'!O117)^2 + ('GEOMETRIC INPUTS'!M117-'GEOMETRIC INPUTS'!P117)^2)</f>
        <v>0.14999998060883071</v>
      </c>
      <c r="J117" s="20">
        <f>ASIN(('GEOMETRIC INPUTS'!M117-'GEOMETRIC INPUTS'!J117)/H117)</f>
        <v>0.96442176479282771</v>
      </c>
      <c r="K117" s="27">
        <f>IF('GT Data'!X119=TRUE,'GEOMETRIC INPUTS'!Q117*Loads!$B$2,'GEOMETRIC INPUTS'!Q117*Loads!$F$2)</f>
        <v>72.615312000000017</v>
      </c>
      <c r="L117" s="27">
        <f>IF('GT Data'!X119=TRUE,F117*Loads!$B$3,F117*Loads!$F$3)</f>
        <v>0.19981929069366011</v>
      </c>
      <c r="M117" s="27">
        <f>IF('GT Data'!X119=TRUE,G117*Loads!$B$3,G117*Loads!$F$3)</f>
        <v>0.3250000065541403</v>
      </c>
      <c r="N117" s="27">
        <f>IF('GT Data'!X119=TRUE,H117*Loads!$B$3,H117*Loads!$F$3)</f>
        <v>0.31640966656243558</v>
      </c>
      <c r="O117" s="27">
        <f>IF('GT Data'!X119=TRUE,B117*Loads!$B$4,0)</f>
        <v>0</v>
      </c>
      <c r="P117" s="27">
        <f>IF('GT Data'!X119=TRUE,'GEOMETRIC INPUTS'!Q117*Loads!$B$1,'GEOMETRIC INPUTS'!Q117*Loads!$F$1)</f>
        <v>12.266100000000002</v>
      </c>
      <c r="Q117">
        <v>-300</v>
      </c>
      <c r="R117">
        <f>'GEOMETRIC INPUTS'!R117/'GEOMETRIC INPUTS'!S117</f>
        <v>1</v>
      </c>
    </row>
    <row r="118" spans="1:18" x14ac:dyDescent="0.3">
      <c r="A118" t="str">
        <f>'GEOMETRIC INPUTS'!A118</f>
        <v>TAB_3_116</v>
      </c>
      <c r="B118">
        <f>'GT Data'!Z120</f>
        <v>2.5800999999999998</v>
      </c>
      <c r="C118">
        <f>IF(AND('GEOMETRIC INPUTS'!E118&gt;'GEOMETRIC INPUTS'!B118,'GEOMETRIC INPUTS'!C118&gt;'GEOMETRIC INPUTS'!F118),ACOS(('GEOMETRIC INPUTS'!C118-'GEOMETRIC INPUTS'!F118)/'Calculated Tab Properties'!E118),0) + IF(AND('GEOMETRIC INPUTS'!E118&gt;'GEOMETRIC INPUTS'!B118,'GEOMETRIC INPUTS'!C118&lt;'GEOMETRIC INPUTS'!F118),PI()/2 + ASIN((-'GEOMETRIC INPUTS'!C118+'GEOMETRIC INPUTS'!F118)/'Calculated Tab Properties'!E118),0) + IF(AND('GEOMETRIC INPUTS'!E118&lt;'GEOMETRIC INPUTS'!B118,'GEOMETRIC INPUTS'!C118&lt;'GEOMETRIC INPUTS'!F118),PI() + ACOS(('GEOMETRIC INPUTS'!C118-'GEOMETRIC INPUTS'!F118)/'Calculated Tab Properties'!E118),0) + IF(AND('GEOMETRIC INPUTS'!E118&lt;'GEOMETRIC INPUTS'!B118,'GEOMETRIC INPUTS'!C118&gt;'GEOMETRIC INPUTS'!F118),2*PI() - ACOS((-'GEOMETRIC INPUTS'!C118+'GEOMETRIC INPUTS'!F118)/'Calculated Tab Properties'!E118),0) + IF(AND('GEOMETRIC INPUTS'!E118='GEOMETRIC INPUTS'!B118,'GEOMETRIC INPUTS'!C118&gt;'GEOMETRIC INPUTS'!F118),0,0) + IF(AND('GEOMETRIC INPUTS'!E118&gt;'GEOMETRIC INPUTS'!B118,'GEOMETRIC INPUTS'!C118='GEOMETRIC INPUTS'!F118),PI()/2,0) + IF(AND('GEOMETRIC INPUTS'!E118='GEOMETRIC INPUTS'!B118,'GEOMETRIC INPUTS'!C118&lt;'GEOMETRIC INPUTS'!F118),PI(),0) + IF(AND('GEOMETRIC INPUTS'!E118&lt;'GEOMETRIC INPUTS'!B118,'GEOMETRIC INPUTS'!C118='GEOMETRIC INPUTS'!F118),3/2*PI(),0)</f>
        <v>0.20790072714238939</v>
      </c>
      <c r="D118">
        <f t="shared" si="2"/>
        <v>11.911834222959833</v>
      </c>
      <c r="E118">
        <f>SQRT(('GEOMETRIC INPUTS'!B118-'GEOMETRIC INPUTS'!E118)^2+('GEOMETRIC INPUTS'!C118-'GEOMETRIC INPUTS'!F118)^2+('GEOMETRIC INPUTS'!D118-'GEOMETRIC INPUTS'!G118)^2)</f>
        <v>4.0519187037803075</v>
      </c>
      <c r="F118">
        <f>SQRT(('GEOMETRIC INPUTS'!B118-'GEOMETRIC INPUTS'!N118)^2 + ('GEOMETRIC INPUTS'!C118-'GEOMETRIC INPUTS'!O118)^2 + ('GEOMETRIC INPUTS'!D118-'GEOMETRIC INPUTS'!P118)^2)</f>
        <v>1.3519187077000043</v>
      </c>
      <c r="G118">
        <f>SQRT(('GEOMETRIC INPUTS'!E118-'GEOMETRIC INPUTS'!N118)^2 + ('GEOMETRIC INPUTS'!F118-'GEOMETRIC INPUTS'!O118)^2 + ('GEOMETRIC INPUTS'!G118-'GEOMETRIC INPUTS'!P118)^2)</f>
        <v>2.6999999960803032</v>
      </c>
      <c r="H118">
        <f>SQRT(('GEOMETRIC INPUTS'!H118-'GEOMETRIC INPUTS'!K118)^2 + ('GEOMETRIC INPUTS'!I118-'GEOMETRIC INPUTS'!L118)^2 + ('GEOMETRIC INPUTS'!J118-'GEOMETRIC INPUTS'!M118)^2)</f>
        <v>2.3333688508306998</v>
      </c>
      <c r="I118">
        <f>SQRT(('GEOMETRIC INPUTS'!K118-'GEOMETRIC INPUTS'!N118)^2 + ('GEOMETRIC INPUTS'!L118-'GEOMETRIC INPUTS'!O118)^2 + ('GEOMETRIC INPUTS'!M118-'GEOMETRIC INPUTS'!P118)^2)</f>
        <v>0.14999993624938651</v>
      </c>
      <c r="J118" s="20">
        <f>ASIN(('GEOMETRIC INPUTS'!M118-'GEOMETRIC INPUTS'!J118)/H118)</f>
        <v>1.0296714711764661</v>
      </c>
      <c r="K118" s="27">
        <f>IF('GT Data'!X120=TRUE,'GEOMETRIC INPUTS'!Q118*Loads!$B$2,'GEOMETRIC INPUTS'!Q118*Loads!$F$2)</f>
        <v>18.456636000000003</v>
      </c>
      <c r="L118" s="27">
        <f>IF('GT Data'!X120=TRUE,F118*Loads!$B$3,F118*Loads!$F$3)</f>
        <v>0.17574943200100057</v>
      </c>
      <c r="M118" s="27">
        <f>IF('GT Data'!X120=TRUE,G118*Loads!$B$3,G118*Loads!$F$3)</f>
        <v>0.35099999949043942</v>
      </c>
      <c r="N118" s="27">
        <f>IF('GT Data'!X120=TRUE,H118*Loads!$B$3,H118*Loads!$F$3)</f>
        <v>0.30333795060799096</v>
      </c>
      <c r="O118" s="27">
        <f>IF('GT Data'!X120=TRUE,B118*Loads!$B$4,0)</f>
        <v>0</v>
      </c>
      <c r="P118" s="27">
        <f>IF('GT Data'!X120=TRUE,'GEOMETRIC INPUTS'!Q118*Loads!$B$1,'GEOMETRIC INPUTS'!Q118*Loads!$F$1)</f>
        <v>3.1176750000000002</v>
      </c>
      <c r="Q118">
        <v>-300</v>
      </c>
      <c r="R118">
        <f>'GEOMETRIC INPUTS'!R118/'GEOMETRIC INPUTS'!S118</f>
        <v>1</v>
      </c>
    </row>
    <row r="119" spans="1:18" x14ac:dyDescent="0.3">
      <c r="A119" t="str">
        <f>'GEOMETRIC INPUTS'!A119</f>
        <v>TAB_3_117</v>
      </c>
      <c r="B119">
        <f>'GT Data'!Z121</f>
        <v>2.9451999999999998</v>
      </c>
      <c r="C119">
        <f>IF(AND('GEOMETRIC INPUTS'!E119&gt;'GEOMETRIC INPUTS'!B119,'GEOMETRIC INPUTS'!C119&gt;'GEOMETRIC INPUTS'!F119),ACOS(('GEOMETRIC INPUTS'!C119-'GEOMETRIC INPUTS'!F119)/'Calculated Tab Properties'!E119),0) + IF(AND('GEOMETRIC INPUTS'!E119&gt;'GEOMETRIC INPUTS'!B119,'GEOMETRIC INPUTS'!C119&lt;'GEOMETRIC INPUTS'!F119),PI()/2 + ASIN((-'GEOMETRIC INPUTS'!C119+'GEOMETRIC INPUTS'!F119)/'Calculated Tab Properties'!E119),0) + IF(AND('GEOMETRIC INPUTS'!E119&lt;'GEOMETRIC INPUTS'!B119,'GEOMETRIC INPUTS'!C119&lt;'GEOMETRIC INPUTS'!F119),PI() + ACOS(('GEOMETRIC INPUTS'!C119-'GEOMETRIC INPUTS'!F119)/'Calculated Tab Properties'!E119),0) + IF(AND('GEOMETRIC INPUTS'!E119&lt;'GEOMETRIC INPUTS'!B119,'GEOMETRIC INPUTS'!C119&gt;'GEOMETRIC INPUTS'!F119),2*PI() - ACOS((-'GEOMETRIC INPUTS'!C119+'GEOMETRIC INPUTS'!F119)/'Calculated Tab Properties'!E119),0) + IF(AND('GEOMETRIC INPUTS'!E119='GEOMETRIC INPUTS'!B119,'GEOMETRIC INPUTS'!C119&gt;'GEOMETRIC INPUTS'!F119),0,0) + IF(AND('GEOMETRIC INPUTS'!E119&gt;'GEOMETRIC INPUTS'!B119,'GEOMETRIC INPUTS'!C119='GEOMETRIC INPUTS'!F119),PI()/2,0) + IF(AND('GEOMETRIC INPUTS'!E119='GEOMETRIC INPUTS'!B119,'GEOMETRIC INPUTS'!C119&lt;'GEOMETRIC INPUTS'!F119),PI(),0) + IF(AND('GEOMETRIC INPUTS'!E119&lt;'GEOMETRIC INPUTS'!B119,'GEOMETRIC INPUTS'!C119='GEOMETRIC INPUTS'!F119),3/2*PI(),0)</f>
        <v>3.5136387819720483</v>
      </c>
      <c r="D119">
        <f t="shared" si="2"/>
        <v>201.3166729404856</v>
      </c>
      <c r="E119">
        <f>SQRT(('GEOMETRIC INPUTS'!B119-'GEOMETRIC INPUTS'!E119)^2+('GEOMETRIC INPUTS'!C119-'GEOMETRIC INPUTS'!F119)^2+('GEOMETRIC INPUTS'!D119-'GEOMETRIC INPUTS'!G119)^2)</f>
        <v>6.5979912880380693</v>
      </c>
      <c r="F119">
        <f>SQRT(('GEOMETRIC INPUTS'!B119-'GEOMETRIC INPUTS'!N119)^2 + ('GEOMETRIC INPUTS'!C119-'GEOMETRIC INPUTS'!O119)^2 + ('GEOMETRIC INPUTS'!D119-'GEOMETRIC INPUTS'!P119)^2)</f>
        <v>3.8979912932501555</v>
      </c>
      <c r="G119">
        <f>SQRT(('GEOMETRIC INPUTS'!E119-'GEOMETRIC INPUTS'!N119)^2 + ('GEOMETRIC INPUTS'!F119-'GEOMETRIC INPUTS'!O119)^2 + ('GEOMETRIC INPUTS'!G119-'GEOMETRIC INPUTS'!P119)^2)</f>
        <v>2.6999999947879134</v>
      </c>
      <c r="H119">
        <f>SQRT(('GEOMETRIC INPUTS'!H119-'GEOMETRIC INPUTS'!K119)^2 + ('GEOMETRIC INPUTS'!I119-'GEOMETRIC INPUTS'!L119)^2 + ('GEOMETRIC INPUTS'!J119-'GEOMETRIC INPUTS'!M119)^2)</f>
        <v>4.2482281804037525</v>
      </c>
      <c r="I119">
        <f>SQRT(('GEOMETRIC INPUTS'!K119-'GEOMETRIC INPUTS'!N119)^2 + ('GEOMETRIC INPUTS'!L119-'GEOMETRIC INPUTS'!O119)^2 + ('GEOMETRIC INPUTS'!M119-'GEOMETRIC INPUTS'!P119)^2)</f>
        <v>0.14999999718466603</v>
      </c>
      <c r="J119" s="20">
        <f>ASIN(('GEOMETRIC INPUTS'!M119-'GEOMETRIC INPUTS'!J119)/H119)</f>
        <v>0.49017977817449426</v>
      </c>
      <c r="K119" s="27">
        <f>IF('GT Data'!X121=TRUE,'GEOMETRIC INPUTS'!Q119*Loads!$B$2,'GEOMETRIC INPUTS'!Q119*Loads!$F$2)</f>
        <v>29.296452000000002</v>
      </c>
      <c r="L119" s="27">
        <f>IF('GT Data'!X121=TRUE,F119*Loads!$B$3,F119*Loads!$F$3)</f>
        <v>0.50673886812252023</v>
      </c>
      <c r="M119" s="27">
        <f>IF('GT Data'!X121=TRUE,G119*Loads!$B$3,G119*Loads!$F$3)</f>
        <v>0.35099999932242876</v>
      </c>
      <c r="N119" s="27">
        <f>IF('GT Data'!X121=TRUE,H119*Loads!$B$3,H119*Loads!$F$3)</f>
        <v>0.55226966345248785</v>
      </c>
      <c r="O119" s="27">
        <f>IF('GT Data'!X121=TRUE,B119*Loads!$B$4,0)</f>
        <v>0</v>
      </c>
      <c r="P119" s="27">
        <f>IF('GT Data'!X121=TRUE,'GEOMETRIC INPUTS'!Q119*Loads!$B$1,'GEOMETRIC INPUTS'!Q119*Loads!$F$1)</f>
        <v>4.9487249999999996</v>
      </c>
      <c r="Q119">
        <v>-300</v>
      </c>
      <c r="R119">
        <f>'GEOMETRIC INPUTS'!R119/'GEOMETRIC INPUTS'!S119</f>
        <v>1</v>
      </c>
    </row>
    <row r="120" spans="1:18" x14ac:dyDescent="0.3">
      <c r="A120" t="str">
        <f>'GEOMETRIC INPUTS'!A120</f>
        <v>TAB_3_118</v>
      </c>
      <c r="B120">
        <f>'GT Data'!Z122</f>
        <v>2.3584999999999998</v>
      </c>
      <c r="C120">
        <f>IF(AND('GEOMETRIC INPUTS'!E120&gt;'GEOMETRIC INPUTS'!B120,'GEOMETRIC INPUTS'!C120&gt;'GEOMETRIC INPUTS'!F120),ACOS(('GEOMETRIC INPUTS'!C120-'GEOMETRIC INPUTS'!F120)/'Calculated Tab Properties'!E120),0) + IF(AND('GEOMETRIC INPUTS'!E120&gt;'GEOMETRIC INPUTS'!B120,'GEOMETRIC INPUTS'!C120&lt;'GEOMETRIC INPUTS'!F120),PI()/2 + ASIN((-'GEOMETRIC INPUTS'!C120+'GEOMETRIC INPUTS'!F120)/'Calculated Tab Properties'!E120),0) + IF(AND('GEOMETRIC INPUTS'!E120&lt;'GEOMETRIC INPUTS'!B120,'GEOMETRIC INPUTS'!C120&lt;'GEOMETRIC INPUTS'!F120),PI() + ACOS(('GEOMETRIC INPUTS'!C120-'GEOMETRIC INPUTS'!F120)/'Calculated Tab Properties'!E120),0) + IF(AND('GEOMETRIC INPUTS'!E120&lt;'GEOMETRIC INPUTS'!B120,'GEOMETRIC INPUTS'!C120&gt;'GEOMETRIC INPUTS'!F120),2*PI() - ACOS((-'GEOMETRIC INPUTS'!C120+'GEOMETRIC INPUTS'!F120)/'Calculated Tab Properties'!E120),0) + IF(AND('GEOMETRIC INPUTS'!E120='GEOMETRIC INPUTS'!B120,'GEOMETRIC INPUTS'!C120&gt;'GEOMETRIC INPUTS'!F120),0,0) + IF(AND('GEOMETRIC INPUTS'!E120&gt;'GEOMETRIC INPUTS'!B120,'GEOMETRIC INPUTS'!C120='GEOMETRIC INPUTS'!F120),PI()/2,0) + IF(AND('GEOMETRIC INPUTS'!E120='GEOMETRIC INPUTS'!B120,'GEOMETRIC INPUTS'!C120&lt;'GEOMETRIC INPUTS'!F120),PI(),0) + IF(AND('GEOMETRIC INPUTS'!E120&lt;'GEOMETRIC INPUTS'!B120,'GEOMETRIC INPUTS'!C120='GEOMETRIC INPUTS'!F120),3/2*PI(),0)</f>
        <v>3.9481742779917561</v>
      </c>
      <c r="D120">
        <f t="shared" si="2"/>
        <v>226.21372291103864</v>
      </c>
      <c r="E120">
        <f>SQRT(('GEOMETRIC INPUTS'!B120-'GEOMETRIC INPUTS'!E120)^2+('GEOMETRIC INPUTS'!C120-'GEOMETRIC INPUTS'!F120)^2+('GEOMETRIC INPUTS'!D120-'GEOMETRIC INPUTS'!G120)^2)</f>
        <v>6.3856233341844817</v>
      </c>
      <c r="F120">
        <f>SQRT(('GEOMETRIC INPUTS'!B120-'GEOMETRIC INPUTS'!N120)^2 + ('GEOMETRIC INPUTS'!C120-'GEOMETRIC INPUTS'!O120)^2 + ('GEOMETRIC INPUTS'!D120-'GEOMETRIC INPUTS'!P120)^2)</f>
        <v>4.4856234115348137</v>
      </c>
      <c r="G120">
        <f>SQRT(('GEOMETRIC INPUTS'!E120-'GEOMETRIC INPUTS'!N120)^2 + ('GEOMETRIC INPUTS'!F120-'GEOMETRIC INPUTS'!O120)^2 + ('GEOMETRIC INPUTS'!G120-'GEOMETRIC INPUTS'!P120)^2)</f>
        <v>1.8999999226496678</v>
      </c>
      <c r="H120">
        <f>SQRT(('GEOMETRIC INPUTS'!H120-'GEOMETRIC INPUTS'!K120)^2 + ('GEOMETRIC INPUTS'!I120-'GEOMETRIC INPUTS'!L120)^2 + ('GEOMETRIC INPUTS'!J120-'GEOMETRIC INPUTS'!M120)^2)</f>
        <v>4.7746866893184121</v>
      </c>
      <c r="I120">
        <f>SQRT(('GEOMETRIC INPUTS'!K120-'GEOMETRIC INPUTS'!N120)^2 + ('GEOMETRIC INPUTS'!L120-'GEOMETRIC INPUTS'!O120)^2 + ('GEOMETRIC INPUTS'!M120-'GEOMETRIC INPUTS'!P120)^2)</f>
        <v>0.15000004147522761</v>
      </c>
      <c r="J120" s="20">
        <f>ASIN(('GEOMETRIC INPUTS'!M120-'GEOMETRIC INPUTS'!J120)/H120)</f>
        <v>0.43220675665174002</v>
      </c>
      <c r="K120" s="27">
        <f>IF('GT Data'!X122=TRUE,'GEOMETRIC INPUTS'!Q120*Loads!$B$2,'GEOMETRIC INPUTS'!Q120*Loads!$F$2)</f>
        <v>22.176468</v>
      </c>
      <c r="L120" s="27">
        <f>IF('GT Data'!X122=TRUE,F120*Loads!$B$3,F120*Loads!$F$3)</f>
        <v>0.58313104349952583</v>
      </c>
      <c r="M120" s="27">
        <f>IF('GT Data'!X122=TRUE,G120*Loads!$B$3,G120*Loads!$F$3)</f>
        <v>0.24699998994445682</v>
      </c>
      <c r="N120" s="27">
        <f>IF('GT Data'!X122=TRUE,H120*Loads!$B$3,H120*Loads!$F$3)</f>
        <v>0.62070926961139361</v>
      </c>
      <c r="O120" s="27">
        <f>IF('GT Data'!X122=TRUE,B120*Loads!$B$4,0)</f>
        <v>0</v>
      </c>
      <c r="P120" s="27">
        <f>IF('GT Data'!X122=TRUE,'GEOMETRIC INPUTS'!Q120*Loads!$B$1,'GEOMETRIC INPUTS'!Q120*Loads!$F$1)</f>
        <v>3.7460249999999999</v>
      </c>
      <c r="Q120">
        <v>-300</v>
      </c>
      <c r="R120">
        <f>'GEOMETRIC INPUTS'!R120/'GEOMETRIC INPUTS'!S120</f>
        <v>1</v>
      </c>
    </row>
    <row r="121" spans="1:18" x14ac:dyDescent="0.3">
      <c r="A121" t="str">
        <f>'GEOMETRIC INPUTS'!A121</f>
        <v>TAB_3_119</v>
      </c>
      <c r="B121">
        <f>'GT Data'!Z123</f>
        <v>2.4563999999999999</v>
      </c>
      <c r="C121">
        <f>IF(AND('GEOMETRIC INPUTS'!E121&gt;'GEOMETRIC INPUTS'!B121,'GEOMETRIC INPUTS'!C121&gt;'GEOMETRIC INPUTS'!F121),ACOS(('GEOMETRIC INPUTS'!C121-'GEOMETRIC INPUTS'!F121)/'Calculated Tab Properties'!E121),0) + IF(AND('GEOMETRIC INPUTS'!E121&gt;'GEOMETRIC INPUTS'!B121,'GEOMETRIC INPUTS'!C121&lt;'GEOMETRIC INPUTS'!F121),PI()/2 + ASIN((-'GEOMETRIC INPUTS'!C121+'GEOMETRIC INPUTS'!F121)/'Calculated Tab Properties'!E121),0) + IF(AND('GEOMETRIC INPUTS'!E121&lt;'GEOMETRIC INPUTS'!B121,'GEOMETRIC INPUTS'!C121&lt;'GEOMETRIC INPUTS'!F121),PI() + ACOS(('GEOMETRIC INPUTS'!C121-'GEOMETRIC INPUTS'!F121)/'Calculated Tab Properties'!E121),0) + IF(AND('GEOMETRIC INPUTS'!E121&lt;'GEOMETRIC INPUTS'!B121,'GEOMETRIC INPUTS'!C121&gt;'GEOMETRIC INPUTS'!F121),2*PI() - ACOS((-'GEOMETRIC INPUTS'!C121+'GEOMETRIC INPUTS'!F121)/'Calculated Tab Properties'!E121),0) + IF(AND('GEOMETRIC INPUTS'!E121='GEOMETRIC INPUTS'!B121,'GEOMETRIC INPUTS'!C121&gt;'GEOMETRIC INPUTS'!F121),0,0) + IF(AND('GEOMETRIC INPUTS'!E121&gt;'GEOMETRIC INPUTS'!B121,'GEOMETRIC INPUTS'!C121='GEOMETRIC INPUTS'!F121),PI()/2,0) + IF(AND('GEOMETRIC INPUTS'!E121='GEOMETRIC INPUTS'!B121,'GEOMETRIC INPUTS'!C121&lt;'GEOMETRIC INPUTS'!F121),PI(),0) + IF(AND('GEOMETRIC INPUTS'!E121&lt;'GEOMETRIC INPUTS'!B121,'GEOMETRIC INPUTS'!C121='GEOMETRIC INPUTS'!F121),3/2*PI(),0)</f>
        <v>4.3279469139643618</v>
      </c>
      <c r="D121">
        <f t="shared" si="2"/>
        <v>247.97309212682717</v>
      </c>
      <c r="E121">
        <f>SQRT(('GEOMETRIC INPUTS'!B121-'GEOMETRIC INPUTS'!E121)^2+('GEOMETRIC INPUTS'!C121-'GEOMETRIC INPUTS'!F121)^2+('GEOMETRIC INPUTS'!D121-'GEOMETRIC INPUTS'!G121)^2)</f>
        <v>6.1961385246372318</v>
      </c>
      <c r="F121">
        <f>SQRT(('GEOMETRIC INPUTS'!B121-'GEOMETRIC INPUTS'!N121)^2 + ('GEOMETRIC INPUTS'!C121-'GEOMETRIC INPUTS'!O121)^2 + ('GEOMETRIC INPUTS'!D121-'GEOMETRIC INPUTS'!P121)^2)</f>
        <v>3.496138444772602</v>
      </c>
      <c r="G121">
        <f>SQRT(('GEOMETRIC INPUTS'!E121-'GEOMETRIC INPUTS'!N121)^2 + ('GEOMETRIC INPUTS'!F121-'GEOMETRIC INPUTS'!O121)^2 + ('GEOMETRIC INPUTS'!G121-'GEOMETRIC INPUTS'!P121)^2)</f>
        <v>2.7000000798646298</v>
      </c>
      <c r="H121">
        <f>SQRT(('GEOMETRIC INPUTS'!H121-'GEOMETRIC INPUTS'!K121)^2 + ('GEOMETRIC INPUTS'!I121-'GEOMETRIC INPUTS'!L121)^2 + ('GEOMETRIC INPUTS'!J121-'GEOMETRIC INPUTS'!M121)^2)</f>
        <v>3.8982872944360119</v>
      </c>
      <c r="I121">
        <f>SQRT(('GEOMETRIC INPUTS'!K121-'GEOMETRIC INPUTS'!N121)^2 + ('GEOMETRIC INPUTS'!L121-'GEOMETRIC INPUTS'!O121)^2 + ('GEOMETRIC INPUTS'!M121-'GEOMETRIC INPUTS'!P121)^2)</f>
        <v>0.14999993233631942</v>
      </c>
      <c r="J121" s="20">
        <f>ASIN(('GEOMETRIC INPUTS'!M121-'GEOMETRIC INPUTS'!J121)/H121)</f>
        <v>0.53872945512639203</v>
      </c>
      <c r="K121" s="27">
        <f>IF('GT Data'!X123=TRUE,'GEOMETRIC INPUTS'!Q121*Loads!$B$2,'GEOMETRIC INPUTS'!Q121*Loads!$F$2)</f>
        <v>25.62546</v>
      </c>
      <c r="L121" s="27">
        <f>IF('GT Data'!X123=TRUE,F121*Loads!$B$3,F121*Loads!$F$3)</f>
        <v>0.45449799782043826</v>
      </c>
      <c r="M121" s="27">
        <f>IF('GT Data'!X123=TRUE,G121*Loads!$B$3,G121*Loads!$F$3)</f>
        <v>0.35100001038240186</v>
      </c>
      <c r="N121" s="27">
        <f>IF('GT Data'!X123=TRUE,H121*Loads!$B$3,H121*Loads!$F$3)</f>
        <v>0.50677734827668153</v>
      </c>
      <c r="O121" s="27">
        <f>IF('GT Data'!X123=TRUE,B121*Loads!$B$4,0)</f>
        <v>0</v>
      </c>
      <c r="P121" s="27">
        <f>IF('GT Data'!X123=TRUE,'GEOMETRIC INPUTS'!Q121*Loads!$B$1,'GEOMETRIC INPUTS'!Q121*Loads!$F$1)</f>
        <v>4.3286249999999997</v>
      </c>
      <c r="Q121">
        <v>-300</v>
      </c>
      <c r="R121">
        <f>'GEOMETRIC INPUTS'!R121/'GEOMETRIC INPUTS'!S121</f>
        <v>1</v>
      </c>
    </row>
    <row r="122" spans="1:18" x14ac:dyDescent="0.3">
      <c r="A122" t="str">
        <f>'GEOMETRIC INPUTS'!A122</f>
        <v>TAB_3_120</v>
      </c>
      <c r="B122">
        <f>'GT Data'!Z124</f>
        <v>1.6358999999999999</v>
      </c>
      <c r="C122">
        <f>IF(AND('GEOMETRIC INPUTS'!E122&gt;'GEOMETRIC INPUTS'!B122,'GEOMETRIC INPUTS'!C122&gt;'GEOMETRIC INPUTS'!F122),ACOS(('GEOMETRIC INPUTS'!C122-'GEOMETRIC INPUTS'!F122)/'Calculated Tab Properties'!E122),0) + IF(AND('GEOMETRIC INPUTS'!E122&gt;'GEOMETRIC INPUTS'!B122,'GEOMETRIC INPUTS'!C122&lt;'GEOMETRIC INPUTS'!F122),PI()/2 + ASIN((-'GEOMETRIC INPUTS'!C122+'GEOMETRIC INPUTS'!F122)/'Calculated Tab Properties'!E122),0) + IF(AND('GEOMETRIC INPUTS'!E122&lt;'GEOMETRIC INPUTS'!B122,'GEOMETRIC INPUTS'!C122&lt;'GEOMETRIC INPUTS'!F122),PI() + ACOS(('GEOMETRIC INPUTS'!C122-'GEOMETRIC INPUTS'!F122)/'Calculated Tab Properties'!E122),0) + IF(AND('GEOMETRIC INPUTS'!E122&lt;'GEOMETRIC INPUTS'!B122,'GEOMETRIC INPUTS'!C122&gt;'GEOMETRIC INPUTS'!F122),2*PI() - ACOS((-'GEOMETRIC INPUTS'!C122+'GEOMETRIC INPUTS'!F122)/'Calculated Tab Properties'!E122),0) + IF(AND('GEOMETRIC INPUTS'!E122='GEOMETRIC INPUTS'!B122,'GEOMETRIC INPUTS'!C122&gt;'GEOMETRIC INPUTS'!F122),0,0) + IF(AND('GEOMETRIC INPUTS'!E122&gt;'GEOMETRIC INPUTS'!B122,'GEOMETRIC INPUTS'!C122='GEOMETRIC INPUTS'!F122),PI()/2,0) + IF(AND('GEOMETRIC INPUTS'!E122='GEOMETRIC INPUTS'!B122,'GEOMETRIC INPUTS'!C122&lt;'GEOMETRIC INPUTS'!F122),PI(),0) + IF(AND('GEOMETRIC INPUTS'!E122&lt;'GEOMETRIC INPUTS'!B122,'GEOMETRIC INPUTS'!C122='GEOMETRIC INPUTS'!F122),3/2*PI(),0)</f>
        <v>4.6966474213522922</v>
      </c>
      <c r="D122">
        <f t="shared" si="2"/>
        <v>269.09807510448758</v>
      </c>
      <c r="E122">
        <f>SQRT(('GEOMETRIC INPUTS'!B122-'GEOMETRIC INPUTS'!E122)^2+('GEOMETRIC INPUTS'!C122-'GEOMETRIC INPUTS'!F122)^2+('GEOMETRIC INPUTS'!D122-'GEOMETRIC INPUTS'!G122)^2)</f>
        <v>5.8118816676237524</v>
      </c>
      <c r="F122">
        <f>SQRT(('GEOMETRIC INPUTS'!B122-'GEOMETRIC INPUTS'!N122)^2 + ('GEOMETRIC INPUTS'!C122-'GEOMETRIC INPUTS'!O122)^2 + ('GEOMETRIC INPUTS'!D122-'GEOMETRIC INPUTS'!P122)^2)</f>
        <v>2.9118816704205726</v>
      </c>
      <c r="G122">
        <f>SQRT(('GEOMETRIC INPUTS'!E122-'GEOMETRIC INPUTS'!N122)^2 + ('GEOMETRIC INPUTS'!F122-'GEOMETRIC INPUTS'!O122)^2 + ('GEOMETRIC INPUTS'!G122-'GEOMETRIC INPUTS'!P122)^2)</f>
        <v>2.8999999972031802</v>
      </c>
      <c r="H122">
        <f>SQRT(('GEOMETRIC INPUTS'!H122-'GEOMETRIC INPUTS'!K122)^2 + ('GEOMETRIC INPUTS'!I122-'GEOMETRIC INPUTS'!L122)^2 + ('GEOMETRIC INPUTS'!J122-'GEOMETRIC INPUTS'!M122)^2)</f>
        <v>3.4104146566137077</v>
      </c>
      <c r="I122">
        <f>SQRT(('GEOMETRIC INPUTS'!K122-'GEOMETRIC INPUTS'!N122)^2 + ('GEOMETRIC INPUTS'!L122-'GEOMETRIC INPUTS'!O122)^2 + ('GEOMETRIC INPUTS'!M122-'GEOMETRIC INPUTS'!P122)^2)</f>
        <v>0.1499999853713341</v>
      </c>
      <c r="J122" s="20">
        <f>ASIN(('GEOMETRIC INPUTS'!M122-'GEOMETRIC INPUTS'!J122)/H122)</f>
        <v>0.62665541710789674</v>
      </c>
      <c r="K122" s="27">
        <f>IF('GT Data'!X124=TRUE,'GEOMETRIC INPUTS'!Q122*Loads!$B$2,'GEOMETRIC INPUTS'!Q122*Loads!$F$2)</f>
        <v>23.617692000000002</v>
      </c>
      <c r="L122" s="27">
        <f>IF('GT Data'!X124=TRUE,F122*Loads!$B$3,F122*Loads!$F$3)</f>
        <v>0.37854461715467447</v>
      </c>
      <c r="M122" s="27">
        <f>IF('GT Data'!X124=TRUE,G122*Loads!$B$3,G122*Loads!$F$3)</f>
        <v>0.37699999963641345</v>
      </c>
      <c r="N122" s="27">
        <f>IF('GT Data'!X124=TRUE,H122*Loads!$B$3,H122*Loads!$F$3)</f>
        <v>0.44335390535978203</v>
      </c>
      <c r="O122" s="27">
        <f>IF('GT Data'!X124=TRUE,B122*Loads!$B$4,0)</f>
        <v>0</v>
      </c>
      <c r="P122" s="27">
        <f>IF('GT Data'!X124=TRUE,'GEOMETRIC INPUTS'!Q122*Loads!$B$1,'GEOMETRIC INPUTS'!Q122*Loads!$F$1)</f>
        <v>3.9894750000000001</v>
      </c>
      <c r="Q122">
        <v>-300</v>
      </c>
      <c r="R122">
        <f>'GEOMETRIC INPUTS'!R122/'GEOMETRIC INPUTS'!S122</f>
        <v>1</v>
      </c>
    </row>
    <row r="123" spans="1:18" x14ac:dyDescent="0.3">
      <c r="A123" t="str">
        <f>'GEOMETRIC INPUTS'!A123</f>
        <v>TAB_3_121</v>
      </c>
      <c r="B123">
        <f>'GT Data'!Z125</f>
        <v>1.7329000000000001</v>
      </c>
      <c r="C123">
        <f>IF(AND('GEOMETRIC INPUTS'!E123&gt;'GEOMETRIC INPUTS'!B123,'GEOMETRIC INPUTS'!C123&gt;'GEOMETRIC INPUTS'!F123),ACOS(('GEOMETRIC INPUTS'!C123-'GEOMETRIC INPUTS'!F123)/'Calculated Tab Properties'!E123),0) + IF(AND('GEOMETRIC INPUTS'!E123&gt;'GEOMETRIC INPUTS'!B123,'GEOMETRIC INPUTS'!C123&lt;'GEOMETRIC INPUTS'!F123),PI()/2 + ASIN((-'GEOMETRIC INPUTS'!C123+'GEOMETRIC INPUTS'!F123)/'Calculated Tab Properties'!E123),0) + IF(AND('GEOMETRIC INPUTS'!E123&lt;'GEOMETRIC INPUTS'!B123,'GEOMETRIC INPUTS'!C123&lt;'GEOMETRIC INPUTS'!F123),PI() + ACOS(('GEOMETRIC INPUTS'!C123-'GEOMETRIC INPUTS'!F123)/'Calculated Tab Properties'!E123),0) + IF(AND('GEOMETRIC INPUTS'!E123&lt;'GEOMETRIC INPUTS'!B123,'GEOMETRIC INPUTS'!C123&gt;'GEOMETRIC INPUTS'!F123),2*PI() - ACOS((-'GEOMETRIC INPUTS'!C123+'GEOMETRIC INPUTS'!F123)/'Calculated Tab Properties'!E123),0) + IF(AND('GEOMETRIC INPUTS'!E123='GEOMETRIC INPUTS'!B123,'GEOMETRIC INPUTS'!C123&gt;'GEOMETRIC INPUTS'!F123),0,0) + IF(AND('GEOMETRIC INPUTS'!E123&gt;'GEOMETRIC INPUTS'!B123,'GEOMETRIC INPUTS'!C123='GEOMETRIC INPUTS'!F123),PI()/2,0) + IF(AND('GEOMETRIC INPUTS'!E123='GEOMETRIC INPUTS'!B123,'GEOMETRIC INPUTS'!C123&lt;'GEOMETRIC INPUTS'!F123),PI(),0) + IF(AND('GEOMETRIC INPUTS'!E123&lt;'GEOMETRIC INPUTS'!B123,'GEOMETRIC INPUTS'!C123='GEOMETRIC INPUTS'!F123),3/2*PI(),0)</f>
        <v>3.3849251620770149</v>
      </c>
      <c r="D123">
        <f t="shared" si="2"/>
        <v>193.94192575464911</v>
      </c>
      <c r="E123">
        <f>SQRT(('GEOMETRIC INPUTS'!B123-'GEOMETRIC INPUTS'!E123)^2+('GEOMETRIC INPUTS'!C123-'GEOMETRIC INPUTS'!F123)^2+('GEOMETRIC INPUTS'!D123-'GEOMETRIC INPUTS'!G123)^2)</f>
        <v>5.0288286975852854</v>
      </c>
      <c r="F123">
        <f>SQRT(('GEOMETRIC INPUTS'!B123-'GEOMETRIC INPUTS'!N123)^2 + ('GEOMETRIC INPUTS'!C123-'GEOMETRIC INPUTS'!O123)^2 + ('GEOMETRIC INPUTS'!D123-'GEOMETRIC INPUTS'!P123)^2)</f>
        <v>2.7288286952277621</v>
      </c>
      <c r="G123">
        <f>SQRT(('GEOMETRIC INPUTS'!E123-'GEOMETRIC INPUTS'!N123)^2 + ('GEOMETRIC INPUTS'!F123-'GEOMETRIC INPUTS'!O123)^2 + ('GEOMETRIC INPUTS'!G123-'GEOMETRIC INPUTS'!P123)^2)</f>
        <v>2.3000000023575238</v>
      </c>
      <c r="H123">
        <f>SQRT(('GEOMETRIC INPUTS'!H123-'GEOMETRIC INPUTS'!K123)^2 + ('GEOMETRIC INPUTS'!I123-'GEOMETRIC INPUTS'!L123)^2 + ('GEOMETRIC INPUTS'!J123-'GEOMETRIC INPUTS'!M123)^2)</f>
        <v>3.2286414774302856</v>
      </c>
      <c r="I123">
        <f>SQRT(('GEOMETRIC INPUTS'!K123-'GEOMETRIC INPUTS'!N123)^2 + ('GEOMETRIC INPUTS'!L123-'GEOMETRIC INPUTS'!O123)^2 + ('GEOMETRIC INPUTS'!M123-'GEOMETRIC INPUTS'!P123)^2)</f>
        <v>0.15000002291233197</v>
      </c>
      <c r="J123" s="20">
        <f>ASIN(('GEOMETRIC INPUTS'!M123-'GEOMETRIC INPUTS'!J123)/H123)</f>
        <v>0.6680490209213884</v>
      </c>
      <c r="K123" s="27">
        <f>IF('GT Data'!X125=TRUE,'GEOMETRIC INPUTS'!Q123*Loads!$B$2,'GEOMETRIC INPUTS'!Q123*Loads!$F$2)</f>
        <v>22.568076000000005</v>
      </c>
      <c r="L123" s="27">
        <f>IF('GT Data'!X125=TRUE,F123*Loads!$B$3,F123*Loads!$F$3)</f>
        <v>0.35474773037960911</v>
      </c>
      <c r="M123" s="27">
        <f>IF('GT Data'!X125=TRUE,G123*Loads!$B$3,G123*Loads!$F$3)</f>
        <v>0.29900000030647811</v>
      </c>
      <c r="N123" s="27">
        <f>IF('GT Data'!X125=TRUE,H123*Loads!$B$3,H123*Loads!$F$3)</f>
        <v>0.41972339206593712</v>
      </c>
      <c r="O123" s="27">
        <f>IF('GT Data'!X125=TRUE,B123*Loads!$B$4,0)</f>
        <v>0</v>
      </c>
      <c r="P123" s="27">
        <f>IF('GT Data'!X125=TRUE,'GEOMETRIC INPUTS'!Q123*Loads!$B$1,'GEOMETRIC INPUTS'!Q123*Loads!$F$1)</f>
        <v>3.8121750000000003</v>
      </c>
      <c r="Q123">
        <v>-300</v>
      </c>
      <c r="R123">
        <f>'GEOMETRIC INPUTS'!R123/'GEOMETRIC INPUTS'!S123</f>
        <v>1</v>
      </c>
    </row>
    <row r="124" spans="1:18" x14ac:dyDescent="0.3">
      <c r="A124" t="str">
        <f>'GEOMETRIC INPUTS'!A124</f>
        <v>TAB_3_122</v>
      </c>
      <c r="B124">
        <f>'GT Data'!Z126</f>
        <v>2.6046999999999998</v>
      </c>
      <c r="C124">
        <f>IF(AND('GEOMETRIC INPUTS'!E124&gt;'GEOMETRIC INPUTS'!B124,'GEOMETRIC INPUTS'!C124&gt;'GEOMETRIC INPUTS'!F124),ACOS(('GEOMETRIC INPUTS'!C124-'GEOMETRIC INPUTS'!F124)/'Calculated Tab Properties'!E124),0) + IF(AND('GEOMETRIC INPUTS'!E124&gt;'GEOMETRIC INPUTS'!B124,'GEOMETRIC INPUTS'!C124&lt;'GEOMETRIC INPUTS'!F124),PI()/2 + ASIN((-'GEOMETRIC INPUTS'!C124+'GEOMETRIC INPUTS'!F124)/'Calculated Tab Properties'!E124),0) + IF(AND('GEOMETRIC INPUTS'!E124&lt;'GEOMETRIC INPUTS'!B124,'GEOMETRIC INPUTS'!C124&lt;'GEOMETRIC INPUTS'!F124),PI() + ACOS(('GEOMETRIC INPUTS'!C124-'GEOMETRIC INPUTS'!F124)/'Calculated Tab Properties'!E124),0) + IF(AND('GEOMETRIC INPUTS'!E124&lt;'GEOMETRIC INPUTS'!B124,'GEOMETRIC INPUTS'!C124&gt;'GEOMETRIC INPUTS'!F124),2*PI() - ACOS((-'GEOMETRIC INPUTS'!C124+'GEOMETRIC INPUTS'!F124)/'Calculated Tab Properties'!E124),0) + IF(AND('GEOMETRIC INPUTS'!E124='GEOMETRIC INPUTS'!B124,'GEOMETRIC INPUTS'!C124&gt;'GEOMETRIC INPUTS'!F124),0,0) + IF(AND('GEOMETRIC INPUTS'!E124&gt;'GEOMETRIC INPUTS'!B124,'GEOMETRIC INPUTS'!C124='GEOMETRIC INPUTS'!F124),PI()/2,0) + IF(AND('GEOMETRIC INPUTS'!E124='GEOMETRIC INPUTS'!B124,'GEOMETRIC INPUTS'!C124&lt;'GEOMETRIC INPUTS'!F124),PI(),0) + IF(AND('GEOMETRIC INPUTS'!E124&lt;'GEOMETRIC INPUTS'!B124,'GEOMETRIC INPUTS'!C124='GEOMETRIC INPUTS'!F124),3/2*PI(),0)</f>
        <v>4.1211995393092256</v>
      </c>
      <c r="D124">
        <f t="shared" si="2"/>
        <v>236.12734013367785</v>
      </c>
      <c r="E124">
        <f>SQRT(('GEOMETRIC INPUTS'!B124-'GEOMETRIC INPUTS'!E124)^2+('GEOMETRIC INPUTS'!C124-'GEOMETRIC INPUTS'!F124)^2+('GEOMETRIC INPUTS'!D124-'GEOMETRIC INPUTS'!G124)^2)</f>
        <v>4.0645896281399061</v>
      </c>
      <c r="F124">
        <f>SQRT(('GEOMETRIC INPUTS'!B124-'GEOMETRIC INPUTS'!N124)^2 + ('GEOMETRIC INPUTS'!C124-'GEOMETRIC INPUTS'!O124)^2 + ('GEOMETRIC INPUTS'!D124-'GEOMETRIC INPUTS'!P124)^2)</f>
        <v>1.9645896086059393</v>
      </c>
      <c r="G124">
        <f>SQRT(('GEOMETRIC INPUTS'!E124-'GEOMETRIC INPUTS'!N124)^2 + ('GEOMETRIC INPUTS'!F124-'GEOMETRIC INPUTS'!O124)^2 + ('GEOMETRIC INPUTS'!G124-'GEOMETRIC INPUTS'!P124)^2)</f>
        <v>2.100000019533967</v>
      </c>
      <c r="H124">
        <f>SQRT(('GEOMETRIC INPUTS'!H124-'GEOMETRIC INPUTS'!K124)^2 + ('GEOMETRIC INPUTS'!I124-'GEOMETRIC INPUTS'!L124)^2 + ('GEOMETRIC INPUTS'!J124-'GEOMETRIC INPUTS'!M124)^2)</f>
        <v>2.5838199332374736</v>
      </c>
      <c r="I124">
        <f>SQRT(('GEOMETRIC INPUTS'!K124-'GEOMETRIC INPUTS'!N124)^2 + ('GEOMETRIC INPUTS'!L124-'GEOMETRIC INPUTS'!O124)^2 + ('GEOMETRIC INPUTS'!M124-'GEOMETRIC INPUTS'!P124)^2)</f>
        <v>0.15000001504176533</v>
      </c>
      <c r="J124" s="20">
        <f>ASIN(('GEOMETRIC INPUTS'!M124-'GEOMETRIC INPUTS'!J124)/H124)</f>
        <v>0.88520966345411956</v>
      </c>
      <c r="K124" s="27">
        <f>IF('GT Data'!X126=TRUE,'GEOMETRIC INPUTS'!Q124*Loads!$B$2,'GEOMETRIC INPUTS'!Q124*Loads!$F$2)</f>
        <v>21.225420000000003</v>
      </c>
      <c r="L124" s="27">
        <f>IF('GT Data'!X126=TRUE,F124*Loads!$B$3,F124*Loads!$F$3)</f>
        <v>0.25539664911877213</v>
      </c>
      <c r="M124" s="27">
        <f>IF('GT Data'!X126=TRUE,G124*Loads!$B$3,G124*Loads!$F$3)</f>
        <v>0.2730000025394157</v>
      </c>
      <c r="N124" s="27">
        <f>IF('GT Data'!X126=TRUE,H124*Loads!$B$3,H124*Loads!$F$3)</f>
        <v>0.33589659132087157</v>
      </c>
      <c r="O124" s="27">
        <f>IF('GT Data'!X126=TRUE,B124*Loads!$B$4,0)</f>
        <v>0</v>
      </c>
      <c r="P124" s="27">
        <f>IF('GT Data'!X126=TRUE,'GEOMETRIC INPUTS'!Q124*Loads!$B$1,'GEOMETRIC INPUTS'!Q124*Loads!$F$1)</f>
        <v>3.585375</v>
      </c>
      <c r="Q124">
        <v>-300</v>
      </c>
      <c r="R124">
        <f>'GEOMETRIC INPUTS'!R124/'GEOMETRIC INPUTS'!S124</f>
        <v>1</v>
      </c>
    </row>
    <row r="125" spans="1:18" x14ac:dyDescent="0.3">
      <c r="A125" t="str">
        <f>'GEOMETRIC INPUTS'!A125</f>
        <v>TAB_3_123</v>
      </c>
      <c r="B125">
        <f>'GT Data'!Z127</f>
        <v>2.4538000000000002</v>
      </c>
      <c r="C125">
        <f>IF(AND('GEOMETRIC INPUTS'!E125&gt;'GEOMETRIC INPUTS'!B125,'GEOMETRIC INPUTS'!C125&gt;'GEOMETRIC INPUTS'!F125),ACOS(('GEOMETRIC INPUTS'!C125-'GEOMETRIC INPUTS'!F125)/'Calculated Tab Properties'!E125),0) + IF(AND('GEOMETRIC INPUTS'!E125&gt;'GEOMETRIC INPUTS'!B125,'GEOMETRIC INPUTS'!C125&lt;'GEOMETRIC INPUTS'!F125),PI()/2 + ASIN((-'GEOMETRIC INPUTS'!C125+'GEOMETRIC INPUTS'!F125)/'Calculated Tab Properties'!E125),0) + IF(AND('GEOMETRIC INPUTS'!E125&lt;'GEOMETRIC INPUTS'!B125,'GEOMETRIC INPUTS'!C125&lt;'GEOMETRIC INPUTS'!F125),PI() + ACOS(('GEOMETRIC INPUTS'!C125-'GEOMETRIC INPUTS'!F125)/'Calculated Tab Properties'!E125),0) + IF(AND('GEOMETRIC INPUTS'!E125&lt;'GEOMETRIC INPUTS'!B125,'GEOMETRIC INPUTS'!C125&gt;'GEOMETRIC INPUTS'!F125),2*PI() - ACOS((-'GEOMETRIC INPUTS'!C125+'GEOMETRIC INPUTS'!F125)/'Calculated Tab Properties'!E125),0) + IF(AND('GEOMETRIC INPUTS'!E125='GEOMETRIC INPUTS'!B125,'GEOMETRIC INPUTS'!C125&gt;'GEOMETRIC INPUTS'!F125),0,0) + IF(AND('GEOMETRIC INPUTS'!E125&gt;'GEOMETRIC INPUTS'!B125,'GEOMETRIC INPUTS'!C125='GEOMETRIC INPUTS'!F125),PI()/2,0) + IF(AND('GEOMETRIC INPUTS'!E125='GEOMETRIC INPUTS'!B125,'GEOMETRIC INPUTS'!C125&lt;'GEOMETRIC INPUTS'!F125),PI(),0) + IF(AND('GEOMETRIC INPUTS'!E125&lt;'GEOMETRIC INPUTS'!B125,'GEOMETRIC INPUTS'!C125='GEOMETRIC INPUTS'!F125),3/2*PI(),0)</f>
        <v>4.2687387146391211</v>
      </c>
      <c r="D125">
        <f t="shared" si="2"/>
        <v>244.58071219292154</v>
      </c>
      <c r="E125">
        <f>SQRT(('GEOMETRIC INPUTS'!B125-'GEOMETRIC INPUTS'!E125)^2+('GEOMETRIC INPUTS'!C125-'GEOMETRIC INPUTS'!F125)^2+('GEOMETRIC INPUTS'!D125-'GEOMETRIC INPUTS'!G125)^2)</f>
        <v>3.1792629544672644</v>
      </c>
      <c r="F125">
        <f>SQRT(('GEOMETRIC INPUTS'!B125-'GEOMETRIC INPUTS'!N125)^2 + ('GEOMETRIC INPUTS'!C125-'GEOMETRIC INPUTS'!O125)^2 + ('GEOMETRIC INPUTS'!D125-'GEOMETRIC INPUTS'!P125)^2)</f>
        <v>1.2792629572069996</v>
      </c>
      <c r="G125">
        <f>SQRT(('GEOMETRIC INPUTS'!E125-'GEOMETRIC INPUTS'!N125)^2 + ('GEOMETRIC INPUTS'!F125-'GEOMETRIC INPUTS'!O125)^2 + ('GEOMETRIC INPUTS'!G125-'GEOMETRIC INPUTS'!P125)^2)</f>
        <v>1.8999999972602646</v>
      </c>
      <c r="H125">
        <f>SQRT(('GEOMETRIC INPUTS'!H125-'GEOMETRIC INPUTS'!K125)^2 + ('GEOMETRIC INPUTS'!I125-'GEOMETRIC INPUTS'!L125)^2 + ('GEOMETRIC INPUTS'!J125-'GEOMETRIC INPUTS'!M125)^2)</f>
        <v>2.1997128311291405</v>
      </c>
      <c r="I125">
        <f>SQRT(('GEOMETRIC INPUTS'!K125-'GEOMETRIC INPUTS'!N125)^2 + ('GEOMETRIC INPUTS'!L125-'GEOMETRIC INPUTS'!O125)^2 + ('GEOMETRIC INPUTS'!M125-'GEOMETRIC INPUTS'!P125)^2)</f>
        <v>0.14999998392256669</v>
      </c>
      <c r="J125" s="20">
        <f>ASIN(('GEOMETRIC INPUTS'!M125-'GEOMETRIC INPUTS'!J125)/H125)</f>
        <v>1.1413816290969179</v>
      </c>
      <c r="K125" s="27">
        <f>IF('GT Data'!X127=TRUE,'GEOMETRIC INPUTS'!Q125*Loads!$B$2,'GEOMETRIC INPUTS'!Q125*Loads!$F$2)</f>
        <v>21.600600000000004</v>
      </c>
      <c r="L125" s="27">
        <f>IF('GT Data'!X127=TRUE,F125*Loads!$B$3,F125*Loads!$F$3)</f>
        <v>0.16630418443690995</v>
      </c>
      <c r="M125" s="27">
        <f>IF('GT Data'!X127=TRUE,G125*Loads!$B$3,G125*Loads!$F$3)</f>
        <v>0.2469999996438344</v>
      </c>
      <c r="N125" s="27">
        <f>IF('GT Data'!X127=TRUE,H125*Loads!$B$3,H125*Loads!$F$3)</f>
        <v>0.28596266804678827</v>
      </c>
      <c r="O125" s="27">
        <f>IF('GT Data'!X127=TRUE,B125*Loads!$B$4,0)</f>
        <v>0</v>
      </c>
      <c r="P125" s="27">
        <f>IF('GT Data'!X127=TRUE,'GEOMETRIC INPUTS'!Q125*Loads!$B$1,'GEOMETRIC INPUTS'!Q125*Loads!$F$1)</f>
        <v>3.6487500000000002</v>
      </c>
      <c r="Q125">
        <v>-300</v>
      </c>
      <c r="R125">
        <f>'GEOMETRIC INPUTS'!R125/'GEOMETRIC INPUTS'!S125</f>
        <v>1</v>
      </c>
    </row>
    <row r="126" spans="1:18" x14ac:dyDescent="0.3">
      <c r="A126" t="str">
        <f>'GEOMETRIC INPUTS'!A126</f>
        <v>TAB_3_124</v>
      </c>
      <c r="B126">
        <f>'GT Data'!Z128</f>
        <v>2.4862000000000002</v>
      </c>
      <c r="C126">
        <f>IF(AND('GEOMETRIC INPUTS'!E126&gt;'GEOMETRIC INPUTS'!B126,'GEOMETRIC INPUTS'!C126&gt;'GEOMETRIC INPUTS'!F126),ACOS(('GEOMETRIC INPUTS'!C126-'GEOMETRIC INPUTS'!F126)/'Calculated Tab Properties'!E126),0) + IF(AND('GEOMETRIC INPUTS'!E126&gt;'GEOMETRIC INPUTS'!B126,'GEOMETRIC INPUTS'!C126&lt;'GEOMETRIC INPUTS'!F126),PI()/2 + ASIN((-'GEOMETRIC INPUTS'!C126+'GEOMETRIC INPUTS'!F126)/'Calculated Tab Properties'!E126),0) + IF(AND('GEOMETRIC INPUTS'!E126&lt;'GEOMETRIC INPUTS'!B126,'GEOMETRIC INPUTS'!C126&lt;'GEOMETRIC INPUTS'!F126),PI() + ACOS(('GEOMETRIC INPUTS'!C126-'GEOMETRIC INPUTS'!F126)/'Calculated Tab Properties'!E126),0) + IF(AND('GEOMETRIC INPUTS'!E126&lt;'GEOMETRIC INPUTS'!B126,'GEOMETRIC INPUTS'!C126&gt;'GEOMETRIC INPUTS'!F126),2*PI() - ACOS((-'GEOMETRIC INPUTS'!C126+'GEOMETRIC INPUTS'!F126)/'Calculated Tab Properties'!E126),0) + IF(AND('GEOMETRIC INPUTS'!E126='GEOMETRIC INPUTS'!B126,'GEOMETRIC INPUTS'!C126&gt;'GEOMETRIC INPUTS'!F126),0,0) + IF(AND('GEOMETRIC INPUTS'!E126&gt;'GEOMETRIC INPUTS'!B126,'GEOMETRIC INPUTS'!C126='GEOMETRIC INPUTS'!F126),PI()/2,0) + IF(AND('GEOMETRIC INPUTS'!E126='GEOMETRIC INPUTS'!B126,'GEOMETRIC INPUTS'!C126&lt;'GEOMETRIC INPUTS'!F126),PI(),0) + IF(AND('GEOMETRIC INPUTS'!E126&lt;'GEOMETRIC INPUTS'!B126,'GEOMETRIC INPUTS'!C126='GEOMETRIC INPUTS'!F126),3/2*PI(),0)</f>
        <v>5.1648147756765992</v>
      </c>
      <c r="D126">
        <f t="shared" si="2"/>
        <v>295.92208861307614</v>
      </c>
      <c r="E126">
        <f>SQRT(('GEOMETRIC INPUTS'!B126-'GEOMETRIC INPUTS'!E126)^2+('GEOMETRIC INPUTS'!C126-'GEOMETRIC INPUTS'!F126)^2+('GEOMETRIC INPUTS'!D126-'GEOMETRIC INPUTS'!G126)^2)</f>
        <v>4.0047047847648525</v>
      </c>
      <c r="F126">
        <f>SQRT(('GEOMETRIC INPUTS'!B126-'GEOMETRIC INPUTS'!N126)^2 + ('GEOMETRIC INPUTS'!C126-'GEOMETRIC INPUTS'!O126)^2 + ('GEOMETRIC INPUTS'!D126-'GEOMETRIC INPUTS'!P126)^2)</f>
        <v>2.1047046744655584</v>
      </c>
      <c r="G126">
        <f>SQRT(('GEOMETRIC INPUTS'!E126-'GEOMETRIC INPUTS'!N126)^2 + ('GEOMETRIC INPUTS'!F126-'GEOMETRIC INPUTS'!O126)^2 + ('GEOMETRIC INPUTS'!G126-'GEOMETRIC INPUTS'!P126)^2)</f>
        <v>1.9000001102992943</v>
      </c>
      <c r="H126">
        <f>SQRT(('GEOMETRIC INPUTS'!H126-'GEOMETRIC INPUTS'!K126)^2 + ('GEOMETRIC INPUTS'!I126-'GEOMETRIC INPUTS'!L126)^2 + ('GEOMETRIC INPUTS'!J126-'GEOMETRIC INPUTS'!M126)^2)</f>
        <v>2.4874428523130421</v>
      </c>
      <c r="I126">
        <f>SQRT(('GEOMETRIC INPUTS'!K126-'GEOMETRIC INPUTS'!N126)^2 + ('GEOMETRIC INPUTS'!L126-'GEOMETRIC INPUTS'!O126)^2 + ('GEOMETRIC INPUTS'!M126-'GEOMETRIC INPUTS'!P126)^2)</f>
        <v>0.14999996601132995</v>
      </c>
      <c r="J126" s="20">
        <f>ASIN(('GEOMETRIC INPUTS'!M126-'GEOMETRIC INPUTS'!J126)/H126)</f>
        <v>0.934056701915156</v>
      </c>
      <c r="K126" s="27">
        <f>IF('GT Data'!X128=TRUE,'GEOMETRIC INPUTS'!Q126*Loads!$B$2,'GEOMETRIC INPUTS'!Q126*Loads!$F$2)</f>
        <v>21.477612000000001</v>
      </c>
      <c r="L126" s="27">
        <f>IF('GT Data'!X128=TRUE,F126*Loads!$B$3,F126*Loads!$F$3)</f>
        <v>0.27361160768052262</v>
      </c>
      <c r="M126" s="27">
        <f>IF('GT Data'!X128=TRUE,G126*Loads!$B$3,G126*Loads!$F$3)</f>
        <v>0.24700001433890825</v>
      </c>
      <c r="N126" s="27">
        <f>IF('GT Data'!X128=TRUE,H126*Loads!$B$3,H126*Loads!$F$3)</f>
        <v>0.3233675708006955</v>
      </c>
      <c r="O126" s="27">
        <f>IF('GT Data'!X128=TRUE,B126*Loads!$B$4,0)</f>
        <v>0</v>
      </c>
      <c r="P126" s="27">
        <f>IF('GT Data'!X128=TRUE,'GEOMETRIC INPUTS'!Q126*Loads!$B$1,'GEOMETRIC INPUTS'!Q126*Loads!$F$1)</f>
        <v>3.6279750000000002</v>
      </c>
      <c r="Q126">
        <v>-300</v>
      </c>
      <c r="R126">
        <f>'GEOMETRIC INPUTS'!R126/'GEOMETRIC INPUTS'!S126</f>
        <v>1</v>
      </c>
    </row>
    <row r="127" spans="1:18" x14ac:dyDescent="0.3">
      <c r="A127" t="str">
        <f>'GEOMETRIC INPUTS'!A127</f>
        <v>TAB_3_125</v>
      </c>
      <c r="B127">
        <f>'GT Data'!Z129</f>
        <v>5.0090000000000003</v>
      </c>
      <c r="C127">
        <f>IF(AND('GEOMETRIC INPUTS'!E127&gt;'GEOMETRIC INPUTS'!B127,'GEOMETRIC INPUTS'!C127&gt;'GEOMETRIC INPUTS'!F127),ACOS(('GEOMETRIC INPUTS'!C127-'GEOMETRIC INPUTS'!F127)/'Calculated Tab Properties'!E127),0) + IF(AND('GEOMETRIC INPUTS'!E127&gt;'GEOMETRIC INPUTS'!B127,'GEOMETRIC INPUTS'!C127&lt;'GEOMETRIC INPUTS'!F127),PI()/2 + ASIN((-'GEOMETRIC INPUTS'!C127+'GEOMETRIC INPUTS'!F127)/'Calculated Tab Properties'!E127),0) + IF(AND('GEOMETRIC INPUTS'!E127&lt;'GEOMETRIC INPUTS'!B127,'GEOMETRIC INPUTS'!C127&lt;'GEOMETRIC INPUTS'!F127),PI() + ACOS(('GEOMETRIC INPUTS'!C127-'GEOMETRIC INPUTS'!F127)/'Calculated Tab Properties'!E127),0) + IF(AND('GEOMETRIC INPUTS'!E127&lt;'GEOMETRIC INPUTS'!B127,'GEOMETRIC INPUTS'!C127&gt;'GEOMETRIC INPUTS'!F127),2*PI() - ACOS((-'GEOMETRIC INPUTS'!C127+'GEOMETRIC INPUTS'!F127)/'Calculated Tab Properties'!E127),0) + IF(AND('GEOMETRIC INPUTS'!E127='GEOMETRIC INPUTS'!B127,'GEOMETRIC INPUTS'!C127&gt;'GEOMETRIC INPUTS'!F127),0,0) + IF(AND('GEOMETRIC INPUTS'!E127&gt;'GEOMETRIC INPUTS'!B127,'GEOMETRIC INPUTS'!C127='GEOMETRIC INPUTS'!F127),PI()/2,0) + IF(AND('GEOMETRIC INPUTS'!E127='GEOMETRIC INPUTS'!B127,'GEOMETRIC INPUTS'!C127&lt;'GEOMETRIC INPUTS'!F127),PI(),0) + IF(AND('GEOMETRIC INPUTS'!E127&lt;'GEOMETRIC INPUTS'!B127,'GEOMETRIC INPUTS'!C127='GEOMETRIC INPUTS'!F127),3/2*PI(),0)</f>
        <v>5.732026367323221</v>
      </c>
      <c r="D127">
        <f t="shared" si="2"/>
        <v>328.42091890532549</v>
      </c>
      <c r="E127">
        <f>SQRT(('GEOMETRIC INPUTS'!B127-'GEOMETRIC INPUTS'!E127)^2+('GEOMETRIC INPUTS'!C127-'GEOMETRIC INPUTS'!F127)^2+('GEOMETRIC INPUTS'!D127-'GEOMETRIC INPUTS'!G127)^2)</f>
        <v>6.1390066349642956</v>
      </c>
      <c r="F127">
        <f>SQRT(('GEOMETRIC INPUTS'!B127-'GEOMETRIC INPUTS'!N127)^2 + ('GEOMETRIC INPUTS'!C127-'GEOMETRIC INPUTS'!O127)^2 + ('GEOMETRIC INPUTS'!D127-'GEOMETRIC INPUTS'!P127)^2)</f>
        <v>3.6390065833039875</v>
      </c>
      <c r="G127">
        <f>SQRT(('GEOMETRIC INPUTS'!E127-'GEOMETRIC INPUTS'!N127)^2 + ('GEOMETRIC INPUTS'!F127-'GEOMETRIC INPUTS'!O127)^2 + ('GEOMETRIC INPUTS'!G127-'GEOMETRIC INPUTS'!P127)^2)</f>
        <v>2.500000051660308</v>
      </c>
      <c r="H127">
        <f>SQRT(('GEOMETRIC INPUTS'!H127-'GEOMETRIC INPUTS'!K127)^2 + ('GEOMETRIC INPUTS'!I127-'GEOMETRIC INPUTS'!L127)^2 + ('GEOMETRIC INPUTS'!J127-'GEOMETRIC INPUTS'!M127)^2)</f>
        <v>3.6853674455710439</v>
      </c>
      <c r="I127">
        <f>SQRT(('GEOMETRIC INPUTS'!K127-'GEOMETRIC INPUTS'!N127)^2 + ('GEOMETRIC INPUTS'!L127-'GEOMETRIC INPUTS'!O127)^2 + ('GEOMETRIC INPUTS'!M127-'GEOMETRIC INPUTS'!P127)^2)</f>
        <v>0.14999995764242782</v>
      </c>
      <c r="J127" s="20">
        <f>ASIN(('GEOMETRIC INPUTS'!M127-'GEOMETRIC INPUTS'!J127)/H127)</f>
        <v>0.57363254856723889</v>
      </c>
      <c r="K127" s="27">
        <f>IF('GT Data'!X129=TRUE,'GEOMETRIC INPUTS'!Q127*Loads!$B$2,'GEOMETRIC INPUTS'!Q127*Loads!$F$2)</f>
        <v>46.587588000000004</v>
      </c>
      <c r="L127" s="27">
        <f>IF('GT Data'!X129=TRUE,F127*Loads!$B$3,F127*Loads!$F$3)</f>
        <v>0.47307085582951841</v>
      </c>
      <c r="M127" s="27">
        <f>IF('GT Data'!X129=TRUE,G127*Loads!$B$3,G127*Loads!$F$3)</f>
        <v>0.32500000671584006</v>
      </c>
      <c r="N127" s="27">
        <f>IF('GT Data'!X129=TRUE,H127*Loads!$B$3,H127*Loads!$F$3)</f>
        <v>0.4790977679242357</v>
      </c>
      <c r="O127" s="27">
        <f>IF('GT Data'!X129=TRUE,B127*Loads!$B$4,0)</f>
        <v>0</v>
      </c>
      <c r="P127" s="27">
        <f>IF('GT Data'!X129=TRUE,'GEOMETRIC INPUTS'!Q127*Loads!$B$1,'GEOMETRIC INPUTS'!Q127*Loads!$F$1)</f>
        <v>7.8695249999999994</v>
      </c>
      <c r="Q127">
        <v>-300</v>
      </c>
      <c r="R127">
        <f>'GEOMETRIC INPUTS'!R127/'GEOMETRIC INPUTS'!S127</f>
        <v>1</v>
      </c>
    </row>
    <row r="128" spans="1:18" x14ac:dyDescent="0.3">
      <c r="A128" t="str">
        <f>'GEOMETRIC INPUTS'!A128</f>
        <v>TAB_3_126</v>
      </c>
      <c r="B128">
        <f>'GT Data'!Z130</f>
        <v>5.2842000000000002</v>
      </c>
      <c r="C128">
        <f>IF(AND('GEOMETRIC INPUTS'!E128&gt;'GEOMETRIC INPUTS'!B128,'GEOMETRIC INPUTS'!C128&gt;'GEOMETRIC INPUTS'!F128),ACOS(('GEOMETRIC INPUTS'!C128-'GEOMETRIC INPUTS'!F128)/'Calculated Tab Properties'!E128),0) + IF(AND('GEOMETRIC INPUTS'!E128&gt;'GEOMETRIC INPUTS'!B128,'GEOMETRIC INPUTS'!C128&lt;'GEOMETRIC INPUTS'!F128),PI()/2 + ASIN((-'GEOMETRIC INPUTS'!C128+'GEOMETRIC INPUTS'!F128)/'Calculated Tab Properties'!E128),0) + IF(AND('GEOMETRIC INPUTS'!E128&lt;'GEOMETRIC INPUTS'!B128,'GEOMETRIC INPUTS'!C128&lt;'GEOMETRIC INPUTS'!F128),PI() + ACOS(('GEOMETRIC INPUTS'!C128-'GEOMETRIC INPUTS'!F128)/'Calculated Tab Properties'!E128),0) + IF(AND('GEOMETRIC INPUTS'!E128&lt;'GEOMETRIC INPUTS'!B128,'GEOMETRIC INPUTS'!C128&gt;'GEOMETRIC INPUTS'!F128),2*PI() - ACOS((-'GEOMETRIC INPUTS'!C128+'GEOMETRIC INPUTS'!F128)/'Calculated Tab Properties'!E128),0) + IF(AND('GEOMETRIC INPUTS'!E128='GEOMETRIC INPUTS'!B128,'GEOMETRIC INPUTS'!C128&gt;'GEOMETRIC INPUTS'!F128),0,0) + IF(AND('GEOMETRIC INPUTS'!E128&gt;'GEOMETRIC INPUTS'!B128,'GEOMETRIC INPUTS'!C128='GEOMETRIC INPUTS'!F128),PI()/2,0) + IF(AND('GEOMETRIC INPUTS'!E128='GEOMETRIC INPUTS'!B128,'GEOMETRIC INPUTS'!C128&lt;'GEOMETRIC INPUTS'!F128),PI(),0) + IF(AND('GEOMETRIC INPUTS'!E128&lt;'GEOMETRIC INPUTS'!B128,'GEOMETRIC INPUTS'!C128='GEOMETRIC INPUTS'!F128),3/2*PI(),0)</f>
        <v>5.3365109649675571</v>
      </c>
      <c r="D128">
        <f t="shared" si="2"/>
        <v>305.75955561792733</v>
      </c>
      <c r="E128">
        <f>SQRT(('GEOMETRIC INPUTS'!B128-'GEOMETRIC INPUTS'!E128)^2+('GEOMETRIC INPUTS'!C128-'GEOMETRIC INPUTS'!F128)^2+('GEOMETRIC INPUTS'!D128-'GEOMETRIC INPUTS'!G128)^2)</f>
        <v>6.9106199426220876</v>
      </c>
      <c r="F128">
        <f>SQRT(('GEOMETRIC INPUTS'!B128-'GEOMETRIC INPUTS'!N128)^2 + ('GEOMETRIC INPUTS'!C128-'GEOMETRIC INPUTS'!O128)^2 + ('GEOMETRIC INPUTS'!D128-'GEOMETRIC INPUTS'!P128)^2)</f>
        <v>3.8106199165708725</v>
      </c>
      <c r="G128">
        <f>SQRT(('GEOMETRIC INPUTS'!E128-'GEOMETRIC INPUTS'!N128)^2 + ('GEOMETRIC INPUTS'!F128-'GEOMETRIC INPUTS'!O128)^2 + ('GEOMETRIC INPUTS'!G128-'GEOMETRIC INPUTS'!P128)^2)</f>
        <v>3.1000000260512159</v>
      </c>
      <c r="H128">
        <f>SQRT(('GEOMETRIC INPUTS'!H128-'GEOMETRIC INPUTS'!K128)^2 + ('GEOMETRIC INPUTS'!I128-'GEOMETRIC INPUTS'!L128)^2 + ('GEOMETRIC INPUTS'!J128-'GEOMETRIC INPUTS'!M128)^2)</f>
        <v>4.1713465621092984</v>
      </c>
      <c r="I128">
        <f>SQRT(('GEOMETRIC INPUTS'!K128-'GEOMETRIC INPUTS'!N128)^2 + ('GEOMETRIC INPUTS'!L128-'GEOMETRIC INPUTS'!O128)^2 + ('GEOMETRIC INPUTS'!M128-'GEOMETRIC INPUTS'!P128)^2)</f>
        <v>0.14999996372932944</v>
      </c>
      <c r="J128" s="20">
        <f>ASIN(('GEOMETRIC INPUTS'!M128-'GEOMETRIC INPUTS'!J128)/H128)</f>
        <v>0.5000409564816154</v>
      </c>
      <c r="K128" s="27">
        <f>IF('GT Data'!X130=TRUE,'GEOMETRIC INPUTS'!Q128*Loads!$B$2,'GEOMETRIC INPUTS'!Q128*Loads!$F$2)</f>
        <v>119.97368400000002</v>
      </c>
      <c r="L128" s="27">
        <f>IF('GT Data'!X130=TRUE,F128*Loads!$B$3,F128*Loads!$F$3)</f>
        <v>0.49538058915421346</v>
      </c>
      <c r="M128" s="27">
        <f>IF('GT Data'!X130=TRUE,G128*Loads!$B$3,G128*Loads!$F$3)</f>
        <v>0.40300000338665809</v>
      </c>
      <c r="N128" s="27">
        <f>IF('GT Data'!X130=TRUE,H128*Loads!$B$3,H128*Loads!$F$3)</f>
        <v>0.54227505307420887</v>
      </c>
      <c r="O128" s="27">
        <f>IF('GT Data'!X130=TRUE,B128*Loads!$B$4,0)</f>
        <v>0</v>
      </c>
      <c r="P128" s="27">
        <f>IF('GT Data'!X130=TRUE,'GEOMETRIC INPUTS'!Q128*Loads!$B$1,'GEOMETRIC INPUTS'!Q128*Loads!$F$1)</f>
        <v>20.265825</v>
      </c>
      <c r="Q128">
        <v>-300</v>
      </c>
      <c r="R128">
        <f>'GEOMETRIC INPUTS'!R128/'GEOMETRIC INPUTS'!S128</f>
        <v>1</v>
      </c>
    </row>
    <row r="129" spans="1:18" x14ac:dyDescent="0.3">
      <c r="A129" t="str">
        <f>'GEOMETRIC INPUTS'!A129</f>
        <v>TAB_3_127</v>
      </c>
      <c r="B129">
        <f>'GT Data'!Z131</f>
        <v>2.4171999999999998</v>
      </c>
      <c r="C129">
        <f>IF(AND('GEOMETRIC INPUTS'!E129&gt;'GEOMETRIC INPUTS'!B129,'GEOMETRIC INPUTS'!C129&gt;'GEOMETRIC INPUTS'!F129),ACOS(('GEOMETRIC INPUTS'!C129-'GEOMETRIC INPUTS'!F129)/'Calculated Tab Properties'!E129),0) + IF(AND('GEOMETRIC INPUTS'!E129&gt;'GEOMETRIC INPUTS'!B129,'GEOMETRIC INPUTS'!C129&lt;'GEOMETRIC INPUTS'!F129),PI()/2 + ASIN((-'GEOMETRIC INPUTS'!C129+'GEOMETRIC INPUTS'!F129)/'Calculated Tab Properties'!E129),0) + IF(AND('GEOMETRIC INPUTS'!E129&lt;'GEOMETRIC INPUTS'!B129,'GEOMETRIC INPUTS'!C129&lt;'GEOMETRIC INPUTS'!F129),PI() + ACOS(('GEOMETRIC INPUTS'!C129-'GEOMETRIC INPUTS'!F129)/'Calculated Tab Properties'!E129),0) + IF(AND('GEOMETRIC INPUTS'!E129&lt;'GEOMETRIC INPUTS'!B129,'GEOMETRIC INPUTS'!C129&gt;'GEOMETRIC INPUTS'!F129),2*PI() - ACOS((-'GEOMETRIC INPUTS'!C129+'GEOMETRIC INPUTS'!F129)/'Calculated Tab Properties'!E129),0) + IF(AND('GEOMETRIC INPUTS'!E129='GEOMETRIC INPUTS'!B129,'GEOMETRIC INPUTS'!C129&gt;'GEOMETRIC INPUTS'!F129),0,0) + IF(AND('GEOMETRIC INPUTS'!E129&gt;'GEOMETRIC INPUTS'!B129,'GEOMETRIC INPUTS'!C129='GEOMETRIC INPUTS'!F129),PI()/2,0) + IF(AND('GEOMETRIC INPUTS'!E129='GEOMETRIC INPUTS'!B129,'GEOMETRIC INPUTS'!C129&lt;'GEOMETRIC INPUTS'!F129),PI(),0) + IF(AND('GEOMETRIC INPUTS'!E129&lt;'GEOMETRIC INPUTS'!B129,'GEOMETRIC INPUTS'!C129='GEOMETRIC INPUTS'!F129),3/2*PI(),0)</f>
        <v>5.7197137272466509</v>
      </c>
      <c r="D129">
        <f t="shared" si="2"/>
        <v>327.71545659427437</v>
      </c>
      <c r="E129">
        <f>SQRT(('GEOMETRIC INPUTS'!B129-'GEOMETRIC INPUTS'!E129)^2+('GEOMETRIC INPUTS'!C129-'GEOMETRIC INPUTS'!F129)^2+('GEOMETRIC INPUTS'!D129-'GEOMETRIC INPUTS'!G129)^2)</f>
        <v>4.6198547361795068</v>
      </c>
      <c r="F129">
        <f>SQRT(('GEOMETRIC INPUTS'!B129-'GEOMETRIC INPUTS'!N129)^2 + ('GEOMETRIC INPUTS'!C129-'GEOMETRIC INPUTS'!O129)^2 + ('GEOMETRIC INPUTS'!D129-'GEOMETRIC INPUTS'!P129)^2)</f>
        <v>2.3198547317893943</v>
      </c>
      <c r="G129">
        <f>SQRT(('GEOMETRIC INPUTS'!E129-'GEOMETRIC INPUTS'!N129)^2 + ('GEOMETRIC INPUTS'!F129-'GEOMETRIC INPUTS'!O129)^2 + ('GEOMETRIC INPUTS'!G129-'GEOMETRIC INPUTS'!P129)^2)</f>
        <v>2.3000000043901125</v>
      </c>
      <c r="H129">
        <f>SQRT(('GEOMETRIC INPUTS'!H129-'GEOMETRIC INPUTS'!K129)^2 + ('GEOMETRIC INPUTS'!I129-'GEOMETRIC INPUTS'!L129)^2 + ('GEOMETRIC INPUTS'!J129-'GEOMETRIC INPUTS'!M129)^2)</f>
        <v>2.9509771569346332</v>
      </c>
      <c r="I129">
        <f>SQRT(('GEOMETRIC INPUTS'!K129-'GEOMETRIC INPUTS'!N129)^2 + ('GEOMETRIC INPUTS'!L129-'GEOMETRIC INPUTS'!O129)^2 + ('GEOMETRIC INPUTS'!M129-'GEOMETRIC INPUTS'!P129)^2)</f>
        <v>0.14999998141589868</v>
      </c>
      <c r="J129" s="20">
        <f>ASIN(('GEOMETRIC INPUTS'!M129-'GEOMETRIC INPUTS'!J129)/H129)</f>
        <v>0.74468688042150566</v>
      </c>
      <c r="K129" s="27">
        <f>IF('GT Data'!X131=TRUE,'GEOMETRIC INPUTS'!Q129*Loads!$B$2,'GEOMETRIC INPUTS'!Q129*Loads!$F$2)</f>
        <v>24.851568</v>
      </c>
      <c r="L129" s="27">
        <f>IF('GT Data'!X131=TRUE,F129*Loads!$B$3,F129*Loads!$F$3)</f>
        <v>0.30158111513262126</v>
      </c>
      <c r="M129" s="27">
        <f>IF('GT Data'!X131=TRUE,G129*Loads!$B$3,G129*Loads!$F$3)</f>
        <v>0.29900000057071463</v>
      </c>
      <c r="N129" s="27">
        <f>IF('GT Data'!X131=TRUE,H129*Loads!$B$3,H129*Loads!$F$3)</f>
        <v>0.38362703040150231</v>
      </c>
      <c r="O129" s="27">
        <f>IF('GT Data'!X131=TRUE,B129*Loads!$B$4,0)</f>
        <v>0</v>
      </c>
      <c r="P129" s="27">
        <f>IF('GT Data'!X131=TRUE,'GEOMETRIC INPUTS'!Q129*Loads!$B$1,'GEOMETRIC INPUTS'!Q129*Loads!$F$1)</f>
        <v>4.1978999999999997</v>
      </c>
      <c r="Q129">
        <v>-300</v>
      </c>
      <c r="R129">
        <f>'GEOMETRIC INPUTS'!R129/'GEOMETRIC INPUTS'!S129</f>
        <v>1</v>
      </c>
    </row>
    <row r="130" spans="1:18" x14ac:dyDescent="0.3">
      <c r="A130" t="str">
        <f>'GEOMETRIC INPUTS'!A130</f>
        <v>TAB_3_128</v>
      </c>
      <c r="B130">
        <f>'GT Data'!Z132</f>
        <v>2.5</v>
      </c>
      <c r="C130">
        <f>IF(AND('GEOMETRIC INPUTS'!E130&gt;'GEOMETRIC INPUTS'!B130,'GEOMETRIC INPUTS'!C130&gt;'GEOMETRIC INPUTS'!F130),ACOS(('GEOMETRIC INPUTS'!C130-'GEOMETRIC INPUTS'!F130)/'Calculated Tab Properties'!E130),0) + IF(AND('GEOMETRIC INPUTS'!E130&gt;'GEOMETRIC INPUTS'!B130,'GEOMETRIC INPUTS'!C130&lt;'GEOMETRIC INPUTS'!F130),PI()/2 + ASIN((-'GEOMETRIC INPUTS'!C130+'GEOMETRIC INPUTS'!F130)/'Calculated Tab Properties'!E130),0) + IF(AND('GEOMETRIC INPUTS'!E130&lt;'GEOMETRIC INPUTS'!B130,'GEOMETRIC INPUTS'!C130&lt;'GEOMETRIC INPUTS'!F130),PI() + ACOS(('GEOMETRIC INPUTS'!C130-'GEOMETRIC INPUTS'!F130)/'Calculated Tab Properties'!E130),0) + IF(AND('GEOMETRIC INPUTS'!E130&lt;'GEOMETRIC INPUTS'!B130,'GEOMETRIC INPUTS'!C130&gt;'GEOMETRIC INPUTS'!F130),2*PI() - ACOS((-'GEOMETRIC INPUTS'!C130+'GEOMETRIC INPUTS'!F130)/'Calculated Tab Properties'!E130),0) + IF(AND('GEOMETRIC INPUTS'!E130='GEOMETRIC INPUTS'!B130,'GEOMETRIC INPUTS'!C130&gt;'GEOMETRIC INPUTS'!F130),0,0) + IF(AND('GEOMETRIC INPUTS'!E130&gt;'GEOMETRIC INPUTS'!B130,'GEOMETRIC INPUTS'!C130='GEOMETRIC INPUTS'!F130),PI()/2,0) + IF(AND('GEOMETRIC INPUTS'!E130='GEOMETRIC INPUTS'!B130,'GEOMETRIC INPUTS'!C130&lt;'GEOMETRIC INPUTS'!F130),PI(),0) + IF(AND('GEOMETRIC INPUTS'!E130&lt;'GEOMETRIC INPUTS'!B130,'GEOMETRIC INPUTS'!C130='GEOMETRIC INPUTS'!F130),3/2*PI(),0)</f>
        <v>5.6362921618686421</v>
      </c>
      <c r="D130">
        <f t="shared" si="2"/>
        <v>322.93575297773981</v>
      </c>
      <c r="E130">
        <f>SQRT(('GEOMETRIC INPUTS'!B130-'GEOMETRIC INPUTS'!E130)^2+('GEOMETRIC INPUTS'!C130-'GEOMETRIC INPUTS'!F130)^2+('GEOMETRIC INPUTS'!D130-'GEOMETRIC INPUTS'!G130)^2)</f>
        <v>4.3095491326222</v>
      </c>
      <c r="F130">
        <f>SQRT(('GEOMETRIC INPUTS'!B130-'GEOMETRIC INPUTS'!N130)^2 + ('GEOMETRIC INPUTS'!C130-'GEOMETRIC INPUTS'!O130)^2 + ('GEOMETRIC INPUTS'!D130-'GEOMETRIC INPUTS'!P130)^2)</f>
        <v>2.8095490831461434</v>
      </c>
      <c r="G130">
        <f>SQRT(('GEOMETRIC INPUTS'!E130-'GEOMETRIC INPUTS'!N130)^2 + ('GEOMETRIC INPUTS'!F130-'GEOMETRIC INPUTS'!O130)^2 + ('GEOMETRIC INPUTS'!G130-'GEOMETRIC INPUTS'!P130)^2)</f>
        <v>1.500000049476057</v>
      </c>
      <c r="H130">
        <f>SQRT(('GEOMETRIC INPUTS'!H130-'GEOMETRIC INPUTS'!K130)^2 + ('GEOMETRIC INPUTS'!I130-'GEOMETRIC INPUTS'!L130)^2 + ('GEOMETRIC INPUTS'!J130-'GEOMETRIC INPUTS'!M130)^2)</f>
        <v>3.3276420364660302</v>
      </c>
      <c r="I130">
        <f>SQRT(('GEOMETRIC INPUTS'!K130-'GEOMETRIC INPUTS'!N130)^2 + ('GEOMETRIC INPUTS'!L130-'GEOMETRIC INPUTS'!O130)^2 + ('GEOMETRIC INPUTS'!M130-'GEOMETRIC INPUTS'!P130)^2)</f>
        <v>0.14999996292749485</v>
      </c>
      <c r="J130" s="20">
        <f>ASIN(('GEOMETRIC INPUTS'!M130-'GEOMETRIC INPUTS'!J130)/H130)</f>
        <v>0.64478445868316525</v>
      </c>
      <c r="K130" s="27">
        <f>IF('GT Data'!X132=TRUE,'GEOMETRIC INPUTS'!Q130*Loads!$B$2,'GEOMETRIC INPUTS'!Q130*Loads!$F$2)</f>
        <v>28.119408</v>
      </c>
      <c r="L130" s="27">
        <f>IF('GT Data'!X132=TRUE,F130*Loads!$B$3,F130*Loads!$F$3)</f>
        <v>0.36524138080899865</v>
      </c>
      <c r="M130" s="27">
        <f>IF('GT Data'!X132=TRUE,G130*Loads!$B$3,G130*Loads!$F$3)</f>
        <v>0.19500000643188742</v>
      </c>
      <c r="N130" s="27">
        <f>IF('GT Data'!X132=TRUE,H130*Loads!$B$3,H130*Loads!$F$3)</f>
        <v>0.43259346474058397</v>
      </c>
      <c r="O130" s="27">
        <f>IF('GT Data'!X132=TRUE,B130*Loads!$B$4,0)</f>
        <v>0</v>
      </c>
      <c r="P130" s="27">
        <f>IF('GT Data'!X132=TRUE,'GEOMETRIC INPUTS'!Q130*Loads!$B$1,'GEOMETRIC INPUTS'!Q130*Loads!$F$1)</f>
        <v>4.7499000000000002</v>
      </c>
      <c r="Q130">
        <v>-300</v>
      </c>
      <c r="R130">
        <f>'GEOMETRIC INPUTS'!R130/'GEOMETRIC INPUTS'!S130</f>
        <v>1</v>
      </c>
    </row>
    <row r="131" spans="1:18" x14ac:dyDescent="0.3">
      <c r="A131" t="str">
        <f>'GEOMETRIC INPUTS'!A131</f>
        <v>TAB_4_129</v>
      </c>
      <c r="B131">
        <f>'GT Data'!Z133</f>
        <v>3.0506000000000002</v>
      </c>
      <c r="C131">
        <f>IF(AND('GEOMETRIC INPUTS'!E131&gt;'GEOMETRIC INPUTS'!B131,'GEOMETRIC INPUTS'!C131&gt;'GEOMETRIC INPUTS'!F131),ACOS(('GEOMETRIC INPUTS'!C131-'GEOMETRIC INPUTS'!F131)/'Calculated Tab Properties'!E131),0) + IF(AND('GEOMETRIC INPUTS'!E131&gt;'GEOMETRIC INPUTS'!B131,'GEOMETRIC INPUTS'!C131&lt;'GEOMETRIC INPUTS'!F131),PI()/2 + ASIN((-'GEOMETRIC INPUTS'!C131+'GEOMETRIC INPUTS'!F131)/'Calculated Tab Properties'!E131),0) + IF(AND('GEOMETRIC INPUTS'!E131&lt;'GEOMETRIC INPUTS'!B131,'GEOMETRIC INPUTS'!C131&lt;'GEOMETRIC INPUTS'!F131),PI() + ACOS(('GEOMETRIC INPUTS'!C131-'GEOMETRIC INPUTS'!F131)/'Calculated Tab Properties'!E131),0) + IF(AND('GEOMETRIC INPUTS'!E131&lt;'GEOMETRIC INPUTS'!B131,'GEOMETRIC INPUTS'!C131&gt;'GEOMETRIC INPUTS'!F131),2*PI() - ACOS((-'GEOMETRIC INPUTS'!C131+'GEOMETRIC INPUTS'!F131)/'Calculated Tab Properties'!E131),0) + IF(AND('GEOMETRIC INPUTS'!E131='GEOMETRIC INPUTS'!B131,'GEOMETRIC INPUTS'!C131&gt;'GEOMETRIC INPUTS'!F131),0,0) + IF(AND('GEOMETRIC INPUTS'!E131&gt;'GEOMETRIC INPUTS'!B131,'GEOMETRIC INPUTS'!C131='GEOMETRIC INPUTS'!F131),PI()/2,0) + IF(AND('GEOMETRIC INPUTS'!E131='GEOMETRIC INPUTS'!B131,'GEOMETRIC INPUTS'!C131&lt;'GEOMETRIC INPUTS'!F131),PI(),0) + IF(AND('GEOMETRIC INPUTS'!E131&lt;'GEOMETRIC INPUTS'!B131,'GEOMETRIC INPUTS'!C131='GEOMETRIC INPUTS'!F131),3/2*PI(),0)</f>
        <v>0.4118829377162232</v>
      </c>
      <c r="D131">
        <f t="shared" si="2"/>
        <v>23.599153984589343</v>
      </c>
      <c r="E131">
        <f>SQRT(('GEOMETRIC INPUTS'!B131-'GEOMETRIC INPUTS'!E131)^2+('GEOMETRIC INPUTS'!C131-'GEOMETRIC INPUTS'!F131)^2+('GEOMETRIC INPUTS'!D131-'GEOMETRIC INPUTS'!G131)^2)</f>
        <v>6.7753898625134354</v>
      </c>
      <c r="F131">
        <f>SQRT(('GEOMETRIC INPUTS'!B131-'GEOMETRIC INPUTS'!N131)^2 + ('GEOMETRIC INPUTS'!C131-'GEOMETRIC INPUTS'!O131)^2 + ('GEOMETRIC INPUTS'!D131-'GEOMETRIC INPUTS'!P131)^2)</f>
        <v>4.2753898463270366</v>
      </c>
      <c r="G131">
        <f>SQRT(('GEOMETRIC INPUTS'!E131-'GEOMETRIC INPUTS'!N131)^2 + ('GEOMETRIC INPUTS'!F131-'GEOMETRIC INPUTS'!O131)^2 + ('GEOMETRIC INPUTS'!G131-'GEOMETRIC INPUTS'!P131)^2)</f>
        <v>2.5000000161863993</v>
      </c>
      <c r="H131">
        <f>SQRT(('GEOMETRIC INPUTS'!H131-'GEOMETRIC INPUTS'!K131)^2 + ('GEOMETRIC INPUTS'!I131-'GEOMETRIC INPUTS'!L131)^2 + ('GEOMETRIC INPUTS'!J131-'GEOMETRIC INPUTS'!M131)^2)</f>
        <v>4.5846336565340149</v>
      </c>
      <c r="I131">
        <f>SQRT(('GEOMETRIC INPUTS'!K131-'GEOMETRIC INPUTS'!N131)^2 + ('GEOMETRIC INPUTS'!L131-'GEOMETRIC INPUTS'!O131)^2 + ('GEOMETRIC INPUTS'!M131-'GEOMETRIC INPUTS'!P131)^2)</f>
        <v>0.14999999342726672</v>
      </c>
      <c r="J131" s="20">
        <f>ASIN(('GEOMETRIC INPUTS'!M131-'GEOMETRIC INPUTS'!J131)/H131)</f>
        <v>0.45141571260527241</v>
      </c>
      <c r="K131" s="27">
        <f>IF('GT Data'!X133=TRUE,'GEOMETRIC INPUTS'!Q131*Loads!$B$2,'GEOMETRIC INPUTS'!Q131*Loads!$F$2)</f>
        <v>22.060140000000001</v>
      </c>
      <c r="L131" s="27">
        <f>IF('GT Data'!X133=TRUE,F131*Loads!$B$3,F131*Loads!$F$3)</f>
        <v>0.55580068002251481</v>
      </c>
      <c r="M131" s="27">
        <f>IF('GT Data'!X133=TRUE,G131*Loads!$B$3,G131*Loads!$F$3)</f>
        <v>0.32500000210423191</v>
      </c>
      <c r="N131" s="27">
        <f>IF('GT Data'!X133=TRUE,H131*Loads!$B$3,H131*Loads!$F$3)</f>
        <v>0.59600237534942191</v>
      </c>
      <c r="O131" s="27">
        <f>IF('GT Data'!X133=TRUE,B131*Loads!$B$4,0)</f>
        <v>0</v>
      </c>
      <c r="P131" s="27">
        <f>IF('GT Data'!X133=TRUE,'GEOMETRIC INPUTS'!Q131*Loads!$B$1,'GEOMETRIC INPUTS'!Q131*Loads!$F$1)</f>
        <v>3.726375</v>
      </c>
      <c r="Q131">
        <v>-300</v>
      </c>
      <c r="R131">
        <f>'GEOMETRIC INPUTS'!R131/'GEOMETRIC INPUTS'!S131</f>
        <v>1</v>
      </c>
    </row>
    <row r="132" spans="1:18" x14ac:dyDescent="0.3">
      <c r="A132" t="str">
        <f>'GEOMETRIC INPUTS'!A132</f>
        <v>TAB_4_130</v>
      </c>
      <c r="B132">
        <f>'GT Data'!Z134</f>
        <v>5.7404999999999999</v>
      </c>
      <c r="C132">
        <f>IF(AND('GEOMETRIC INPUTS'!E132&gt;'GEOMETRIC INPUTS'!B132,'GEOMETRIC INPUTS'!C132&gt;'GEOMETRIC INPUTS'!F132),ACOS(('GEOMETRIC INPUTS'!C132-'GEOMETRIC INPUTS'!F132)/'Calculated Tab Properties'!E132),0) + IF(AND('GEOMETRIC INPUTS'!E132&gt;'GEOMETRIC INPUTS'!B132,'GEOMETRIC INPUTS'!C132&lt;'GEOMETRIC INPUTS'!F132),PI()/2 + ASIN((-'GEOMETRIC INPUTS'!C132+'GEOMETRIC INPUTS'!F132)/'Calculated Tab Properties'!E132),0) + IF(AND('GEOMETRIC INPUTS'!E132&lt;'GEOMETRIC INPUTS'!B132,'GEOMETRIC INPUTS'!C132&lt;'GEOMETRIC INPUTS'!F132),PI() + ACOS(('GEOMETRIC INPUTS'!C132-'GEOMETRIC INPUTS'!F132)/'Calculated Tab Properties'!E132),0) + IF(AND('GEOMETRIC INPUTS'!E132&lt;'GEOMETRIC INPUTS'!B132,'GEOMETRIC INPUTS'!C132&gt;'GEOMETRIC INPUTS'!F132),2*PI() - ACOS((-'GEOMETRIC INPUTS'!C132+'GEOMETRIC INPUTS'!F132)/'Calculated Tab Properties'!E132),0) + IF(AND('GEOMETRIC INPUTS'!E132='GEOMETRIC INPUTS'!B132,'GEOMETRIC INPUTS'!C132&gt;'GEOMETRIC INPUTS'!F132),0,0) + IF(AND('GEOMETRIC INPUTS'!E132&gt;'GEOMETRIC INPUTS'!B132,'GEOMETRIC INPUTS'!C132='GEOMETRIC INPUTS'!F132),PI()/2,0) + IF(AND('GEOMETRIC INPUTS'!E132='GEOMETRIC INPUTS'!B132,'GEOMETRIC INPUTS'!C132&lt;'GEOMETRIC INPUTS'!F132),PI(),0) + IF(AND('GEOMETRIC INPUTS'!E132&lt;'GEOMETRIC INPUTS'!B132,'GEOMETRIC INPUTS'!C132='GEOMETRIC INPUTS'!F132),3/2*PI(),0)</f>
        <v>0.50329144359801847</v>
      </c>
      <c r="D132">
        <f t="shared" si="2"/>
        <v>28.836475583212973</v>
      </c>
      <c r="E132">
        <f>SQRT(('GEOMETRIC INPUTS'!B132-'GEOMETRIC INPUTS'!E132)^2+('GEOMETRIC INPUTS'!C132-'GEOMETRIC INPUTS'!F132)^2+('GEOMETRIC INPUTS'!D132-'GEOMETRIC INPUTS'!G132)^2)</f>
        <v>6.4711024388178613</v>
      </c>
      <c r="F132">
        <f>SQRT(('GEOMETRIC INPUTS'!B132-'GEOMETRIC INPUTS'!N132)^2 + ('GEOMETRIC INPUTS'!C132-'GEOMETRIC INPUTS'!O132)^2 + ('GEOMETRIC INPUTS'!D132-'GEOMETRIC INPUTS'!P132)^2)</f>
        <v>3.1711024047613168</v>
      </c>
      <c r="G132">
        <f>SQRT(('GEOMETRIC INPUTS'!E132-'GEOMETRIC INPUTS'!N132)^2 + ('GEOMETRIC INPUTS'!F132-'GEOMETRIC INPUTS'!O132)^2 + ('GEOMETRIC INPUTS'!G132-'GEOMETRIC INPUTS'!P132)^2)</f>
        <v>3.300000034056545</v>
      </c>
      <c r="H132">
        <f>SQRT(('GEOMETRIC INPUTS'!H132-'GEOMETRIC INPUTS'!K132)^2 + ('GEOMETRIC INPUTS'!I132-'GEOMETRIC INPUTS'!L132)^2 + ('GEOMETRIC INPUTS'!J132-'GEOMETRIC INPUTS'!M132)^2)</f>
        <v>3.6231292476276931</v>
      </c>
      <c r="I132">
        <f>SQRT(('GEOMETRIC INPUTS'!K132-'GEOMETRIC INPUTS'!N132)^2 + ('GEOMETRIC INPUTS'!L132-'GEOMETRIC INPUTS'!O132)^2 + ('GEOMETRIC INPUTS'!M132-'GEOMETRIC INPUTS'!P132)^2)</f>
        <v>0.14999992906964926</v>
      </c>
      <c r="J132" s="20">
        <f>ASIN(('GEOMETRIC INPUTS'!M132-'GEOMETRIC INPUTS'!J132)/H132)</f>
        <v>0.58477167786198125</v>
      </c>
      <c r="K132" s="27">
        <f>IF('GT Data'!X134=TRUE,'GEOMETRIC INPUTS'!Q132*Loads!$B$2,'GEOMETRIC INPUTS'!Q132*Loads!$F$2)</f>
        <v>101.40205200000001</v>
      </c>
      <c r="L132" s="27">
        <f>IF('GT Data'!X134=TRUE,F132*Loads!$B$3,F132*Loads!$F$3)</f>
        <v>0.41224331261897118</v>
      </c>
      <c r="M132" s="27">
        <f>IF('GT Data'!X134=TRUE,G132*Loads!$B$3,G132*Loads!$F$3)</f>
        <v>0.42900000442735087</v>
      </c>
      <c r="N132" s="27">
        <f>IF('GT Data'!X134=TRUE,H132*Loads!$B$3,H132*Loads!$F$3)</f>
        <v>0.47100680219160013</v>
      </c>
      <c r="O132" s="27">
        <f>IF('GT Data'!X134=TRUE,B132*Loads!$B$4,0)</f>
        <v>0</v>
      </c>
      <c r="P132" s="27">
        <f>IF('GT Data'!X134=TRUE,'GEOMETRIC INPUTS'!Q132*Loads!$B$1,'GEOMETRIC INPUTS'!Q132*Loads!$F$1)</f>
        <v>17.128724999999999</v>
      </c>
      <c r="Q132">
        <v>-300</v>
      </c>
      <c r="R132">
        <f>'GEOMETRIC INPUTS'!R132/'GEOMETRIC INPUTS'!S132</f>
        <v>1</v>
      </c>
    </row>
    <row r="133" spans="1:18" x14ac:dyDescent="0.3">
      <c r="A133" t="str">
        <f>'GEOMETRIC INPUTS'!A133</f>
        <v>TAB_4_131</v>
      </c>
      <c r="B133">
        <f>'GT Data'!Z135</f>
        <v>4.1032999999999999</v>
      </c>
      <c r="C133">
        <f>IF(AND('GEOMETRIC INPUTS'!E133&gt;'GEOMETRIC INPUTS'!B133,'GEOMETRIC INPUTS'!C133&gt;'GEOMETRIC INPUTS'!F133),ACOS(('GEOMETRIC INPUTS'!C133-'GEOMETRIC INPUTS'!F133)/'Calculated Tab Properties'!E133),0) + IF(AND('GEOMETRIC INPUTS'!E133&gt;'GEOMETRIC INPUTS'!B133,'GEOMETRIC INPUTS'!C133&lt;'GEOMETRIC INPUTS'!F133),PI()/2 + ASIN((-'GEOMETRIC INPUTS'!C133+'GEOMETRIC INPUTS'!F133)/'Calculated Tab Properties'!E133),0) + IF(AND('GEOMETRIC INPUTS'!E133&lt;'GEOMETRIC INPUTS'!B133,'GEOMETRIC INPUTS'!C133&lt;'GEOMETRIC INPUTS'!F133),PI() + ACOS(('GEOMETRIC INPUTS'!C133-'GEOMETRIC INPUTS'!F133)/'Calculated Tab Properties'!E133),0) + IF(AND('GEOMETRIC INPUTS'!E133&lt;'GEOMETRIC INPUTS'!B133,'GEOMETRIC INPUTS'!C133&gt;'GEOMETRIC INPUTS'!F133),2*PI() - ACOS((-'GEOMETRIC INPUTS'!C133+'GEOMETRIC INPUTS'!F133)/'Calculated Tab Properties'!E133),0) + IF(AND('GEOMETRIC INPUTS'!E133='GEOMETRIC INPUTS'!B133,'GEOMETRIC INPUTS'!C133&gt;'GEOMETRIC INPUTS'!F133),0,0) + IF(AND('GEOMETRIC INPUTS'!E133&gt;'GEOMETRIC INPUTS'!B133,'GEOMETRIC INPUTS'!C133='GEOMETRIC INPUTS'!F133),PI()/2,0) + IF(AND('GEOMETRIC INPUTS'!E133='GEOMETRIC INPUTS'!B133,'GEOMETRIC INPUTS'!C133&lt;'GEOMETRIC INPUTS'!F133),PI(),0) + IF(AND('GEOMETRIC INPUTS'!E133&lt;'GEOMETRIC INPUTS'!B133,'GEOMETRIC INPUTS'!C133='GEOMETRIC INPUTS'!F133),3/2*PI(),0)</f>
        <v>3.7645163880909047</v>
      </c>
      <c r="D133">
        <f t="shared" si="2"/>
        <v>215.69090094544154</v>
      </c>
      <c r="E133">
        <f>SQRT(('GEOMETRIC INPUTS'!B133-'GEOMETRIC INPUTS'!E133)^2+('GEOMETRIC INPUTS'!C133-'GEOMETRIC INPUTS'!F133)^2+('GEOMETRIC INPUTS'!D133-'GEOMETRIC INPUTS'!G133)^2)</f>
        <v>4.915485161122719</v>
      </c>
      <c r="F133">
        <f>SQRT(('GEOMETRIC INPUTS'!B133-'GEOMETRIC INPUTS'!N133)^2 + ('GEOMETRIC INPUTS'!C133-'GEOMETRIC INPUTS'!O133)^2 + ('GEOMETRIC INPUTS'!D133-'GEOMETRIC INPUTS'!P133)^2)</f>
        <v>2.415485134087398</v>
      </c>
      <c r="G133">
        <f>SQRT(('GEOMETRIC INPUTS'!E133-'GEOMETRIC INPUTS'!N133)^2 + ('GEOMETRIC INPUTS'!F133-'GEOMETRIC INPUTS'!O133)^2 + ('GEOMETRIC INPUTS'!G133-'GEOMETRIC INPUTS'!P133)^2)</f>
        <v>2.5000000270353215</v>
      </c>
      <c r="H133">
        <f>SQRT(('GEOMETRIC INPUTS'!H133-'GEOMETRIC INPUTS'!K133)^2 + ('GEOMETRIC INPUTS'!I133-'GEOMETRIC INPUTS'!L133)^2 + ('GEOMETRIC INPUTS'!J133-'GEOMETRIC INPUTS'!M133)^2)</f>
        <v>3.0219894927308593</v>
      </c>
      <c r="I133">
        <f>SQRT(('GEOMETRIC INPUTS'!K133-'GEOMETRIC INPUTS'!N133)^2 + ('GEOMETRIC INPUTS'!L133-'GEOMETRIC INPUTS'!O133)^2 + ('GEOMETRIC INPUTS'!M133-'GEOMETRIC INPUTS'!P133)^2)</f>
        <v>0.15000001459523368</v>
      </c>
      <c r="J133" s="20">
        <f>ASIN(('GEOMETRIC INPUTS'!M133-'GEOMETRIC INPUTS'!J133)/H133)</f>
        <v>0.7232381490650287</v>
      </c>
      <c r="K133" s="27">
        <f>IF('GT Data'!X135=TRUE,'GEOMETRIC INPUTS'!Q133*Loads!$B$2,'GEOMETRIC INPUTS'!Q133*Loads!$F$2)</f>
        <v>48.533196000000004</v>
      </c>
      <c r="L133" s="27">
        <f>IF('GT Data'!X135=TRUE,F133*Loads!$B$3,F133*Loads!$F$3)</f>
        <v>0.31401306743136176</v>
      </c>
      <c r="M133" s="27">
        <f>IF('GT Data'!X135=TRUE,G133*Loads!$B$3,G133*Loads!$F$3)</f>
        <v>0.3250000035145918</v>
      </c>
      <c r="N133" s="27">
        <f>IF('GT Data'!X135=TRUE,H133*Loads!$B$3,H133*Loads!$F$3)</f>
        <v>0.3928586340550117</v>
      </c>
      <c r="O133" s="27">
        <f>IF('GT Data'!X135=TRUE,B133*Loads!$B$4,0)</f>
        <v>0</v>
      </c>
      <c r="P133" s="27">
        <f>IF('GT Data'!X135=TRUE,'GEOMETRIC INPUTS'!Q133*Loads!$B$1,'GEOMETRIC INPUTS'!Q133*Loads!$F$1)</f>
        <v>8.1981749999999991</v>
      </c>
      <c r="Q133">
        <v>-300</v>
      </c>
      <c r="R133">
        <f>'GEOMETRIC INPUTS'!R133/'GEOMETRIC INPUTS'!S133</f>
        <v>1</v>
      </c>
    </row>
    <row r="134" spans="1:18" x14ac:dyDescent="0.3">
      <c r="A134" t="str">
        <f>'GEOMETRIC INPUTS'!A134</f>
        <v>TAB_4_132</v>
      </c>
      <c r="B134">
        <f>'GT Data'!Z136</f>
        <v>2.8079000000000001</v>
      </c>
      <c r="C134">
        <f>IF(AND('GEOMETRIC INPUTS'!E134&gt;'GEOMETRIC INPUTS'!B134,'GEOMETRIC INPUTS'!C134&gt;'GEOMETRIC INPUTS'!F134),ACOS(('GEOMETRIC INPUTS'!C134-'GEOMETRIC INPUTS'!F134)/'Calculated Tab Properties'!E134),0) + IF(AND('GEOMETRIC INPUTS'!E134&gt;'GEOMETRIC INPUTS'!B134,'GEOMETRIC INPUTS'!C134&lt;'GEOMETRIC INPUTS'!F134),PI()/2 + ASIN((-'GEOMETRIC INPUTS'!C134+'GEOMETRIC INPUTS'!F134)/'Calculated Tab Properties'!E134),0) + IF(AND('GEOMETRIC INPUTS'!E134&lt;'GEOMETRIC INPUTS'!B134,'GEOMETRIC INPUTS'!C134&lt;'GEOMETRIC INPUTS'!F134),PI() + ACOS(('GEOMETRIC INPUTS'!C134-'GEOMETRIC INPUTS'!F134)/'Calculated Tab Properties'!E134),0) + IF(AND('GEOMETRIC INPUTS'!E134&lt;'GEOMETRIC INPUTS'!B134,'GEOMETRIC INPUTS'!C134&gt;'GEOMETRIC INPUTS'!F134),2*PI() - ACOS((-'GEOMETRIC INPUTS'!C134+'GEOMETRIC INPUTS'!F134)/'Calculated Tab Properties'!E134),0) + IF(AND('GEOMETRIC INPUTS'!E134='GEOMETRIC INPUTS'!B134,'GEOMETRIC INPUTS'!C134&gt;'GEOMETRIC INPUTS'!F134),0,0) + IF(AND('GEOMETRIC INPUTS'!E134&gt;'GEOMETRIC INPUTS'!B134,'GEOMETRIC INPUTS'!C134='GEOMETRIC INPUTS'!F134),PI()/2,0) + IF(AND('GEOMETRIC INPUTS'!E134='GEOMETRIC INPUTS'!B134,'GEOMETRIC INPUTS'!C134&lt;'GEOMETRIC INPUTS'!F134),PI(),0) + IF(AND('GEOMETRIC INPUTS'!E134&lt;'GEOMETRIC INPUTS'!B134,'GEOMETRIC INPUTS'!C134='GEOMETRIC INPUTS'!F134),3/2*PI(),0)</f>
        <v>4.4420272828943954</v>
      </c>
      <c r="D134">
        <f t="shared" si="2"/>
        <v>254.50941579181347</v>
      </c>
      <c r="E134">
        <f>SQRT(('GEOMETRIC INPUTS'!B134-'GEOMETRIC INPUTS'!E134)^2+('GEOMETRIC INPUTS'!C134-'GEOMETRIC INPUTS'!F134)^2+('GEOMETRIC INPUTS'!D134-'GEOMETRIC INPUTS'!G134)^2)</f>
        <v>4.329410831242706</v>
      </c>
      <c r="F134">
        <f>SQRT(('GEOMETRIC INPUTS'!B134-'GEOMETRIC INPUTS'!N134)^2 + ('GEOMETRIC INPUTS'!C134-'GEOMETRIC INPUTS'!O134)^2 + ('GEOMETRIC INPUTS'!D134-'GEOMETRIC INPUTS'!P134)^2)</f>
        <v>1.4294108757883326</v>
      </c>
      <c r="G134">
        <f>SQRT(('GEOMETRIC INPUTS'!E134-'GEOMETRIC INPUTS'!N134)^2 + ('GEOMETRIC INPUTS'!F134-'GEOMETRIC INPUTS'!O134)^2 + ('GEOMETRIC INPUTS'!G134-'GEOMETRIC INPUTS'!P134)^2)</f>
        <v>2.8999999554543732</v>
      </c>
      <c r="H134">
        <f>SQRT(('GEOMETRIC INPUTS'!H134-'GEOMETRIC INPUTS'!K134)^2 + ('GEOMETRIC INPUTS'!I134-'GEOMETRIC INPUTS'!L134)^2 + ('GEOMETRIC INPUTS'!J134-'GEOMETRIC INPUTS'!M134)^2)</f>
        <v>2.374213359269123</v>
      </c>
      <c r="I134">
        <f>SQRT(('GEOMETRIC INPUTS'!K134-'GEOMETRIC INPUTS'!N134)^2 + ('GEOMETRIC INPUTS'!L134-'GEOMETRIC INPUTS'!O134)^2 + ('GEOMETRIC INPUTS'!M134-'GEOMETRIC INPUTS'!P134)^2)</f>
        <v>0.15000004421812546</v>
      </c>
      <c r="J134" s="20">
        <f>ASIN(('GEOMETRIC INPUTS'!M134-'GEOMETRIC INPUTS'!J134)/H134)</f>
        <v>1.0016925639715748</v>
      </c>
      <c r="K134" s="27">
        <f>IF('GT Data'!X136=TRUE,'GEOMETRIC INPUTS'!Q134*Loads!$B$2,'GEOMETRIC INPUTS'!Q134*Loads!$F$2)</f>
        <v>22.852236000000001</v>
      </c>
      <c r="L134" s="27">
        <f>IF('GT Data'!X136=TRUE,F134*Loads!$B$3,F134*Loads!$F$3)</f>
        <v>0.18582341385248324</v>
      </c>
      <c r="M134" s="27">
        <f>IF('GT Data'!X136=TRUE,G134*Loads!$B$3,G134*Loads!$F$3)</f>
        <v>0.37699999420906855</v>
      </c>
      <c r="N134" s="27">
        <f>IF('GT Data'!X136=TRUE,H134*Loads!$B$3,H134*Loads!$F$3)</f>
        <v>0.30864773670498602</v>
      </c>
      <c r="O134" s="27">
        <f>IF('GT Data'!X136=TRUE,B134*Loads!$B$4,0)</f>
        <v>0</v>
      </c>
      <c r="P134" s="27">
        <f>IF('GT Data'!X136=TRUE,'GEOMETRIC INPUTS'!Q134*Loads!$B$1,'GEOMETRIC INPUTS'!Q134*Loads!$F$1)</f>
        <v>3.8601749999999999</v>
      </c>
      <c r="Q134">
        <v>-300</v>
      </c>
      <c r="R134">
        <f>'GEOMETRIC INPUTS'!R134/'GEOMETRIC INPUTS'!S134</f>
        <v>1</v>
      </c>
    </row>
    <row r="135" spans="1:18" x14ac:dyDescent="0.3">
      <c r="A135" t="str">
        <f>'GEOMETRIC INPUTS'!A135</f>
        <v>TAB_4_133</v>
      </c>
      <c r="B135">
        <f>'GT Data'!Z137</f>
        <v>1.9296</v>
      </c>
      <c r="C135">
        <f>IF(AND('GEOMETRIC INPUTS'!E135&gt;'GEOMETRIC INPUTS'!B135,'GEOMETRIC INPUTS'!C135&gt;'GEOMETRIC INPUTS'!F135),ACOS(('GEOMETRIC INPUTS'!C135-'GEOMETRIC INPUTS'!F135)/'Calculated Tab Properties'!E135),0) + IF(AND('GEOMETRIC INPUTS'!E135&gt;'GEOMETRIC INPUTS'!B135,'GEOMETRIC INPUTS'!C135&lt;'GEOMETRIC INPUTS'!F135),PI()/2 + ASIN((-'GEOMETRIC INPUTS'!C135+'GEOMETRIC INPUTS'!F135)/'Calculated Tab Properties'!E135),0) + IF(AND('GEOMETRIC INPUTS'!E135&lt;'GEOMETRIC INPUTS'!B135,'GEOMETRIC INPUTS'!C135&lt;'GEOMETRIC INPUTS'!F135),PI() + ACOS(('GEOMETRIC INPUTS'!C135-'GEOMETRIC INPUTS'!F135)/'Calculated Tab Properties'!E135),0) + IF(AND('GEOMETRIC INPUTS'!E135&lt;'GEOMETRIC INPUTS'!B135,'GEOMETRIC INPUTS'!C135&gt;'GEOMETRIC INPUTS'!F135),2*PI() - ACOS((-'GEOMETRIC INPUTS'!C135+'GEOMETRIC INPUTS'!F135)/'Calculated Tab Properties'!E135),0) + IF(AND('GEOMETRIC INPUTS'!E135='GEOMETRIC INPUTS'!B135,'GEOMETRIC INPUTS'!C135&gt;'GEOMETRIC INPUTS'!F135),0,0) + IF(AND('GEOMETRIC INPUTS'!E135&gt;'GEOMETRIC INPUTS'!B135,'GEOMETRIC INPUTS'!C135='GEOMETRIC INPUTS'!F135),PI()/2,0) + IF(AND('GEOMETRIC INPUTS'!E135='GEOMETRIC INPUTS'!B135,'GEOMETRIC INPUTS'!C135&lt;'GEOMETRIC INPUTS'!F135),PI(),0) + IF(AND('GEOMETRIC INPUTS'!E135&lt;'GEOMETRIC INPUTS'!B135,'GEOMETRIC INPUTS'!C135='GEOMETRIC INPUTS'!F135),3/2*PI(),0)</f>
        <v>3.563175321212583</v>
      </c>
      <c r="D135">
        <f t="shared" si="2"/>
        <v>204.15490757065243</v>
      </c>
      <c r="E135">
        <f>SQRT(('GEOMETRIC INPUTS'!B135-'GEOMETRIC INPUTS'!E135)^2+('GEOMETRIC INPUTS'!C135-'GEOMETRIC INPUTS'!F135)^2+('GEOMETRIC INPUTS'!D135-'GEOMETRIC INPUTS'!G135)^2)</f>
        <v>4.2401692397792159</v>
      </c>
      <c r="F135">
        <f>SQRT(('GEOMETRIC INPUTS'!B135-'GEOMETRIC INPUTS'!N135)^2 + ('GEOMETRIC INPUTS'!C135-'GEOMETRIC INPUTS'!O135)^2 + ('GEOMETRIC INPUTS'!D135-'GEOMETRIC INPUTS'!P135)^2)</f>
        <v>1.7401692759360226</v>
      </c>
      <c r="G135">
        <f>SQRT(('GEOMETRIC INPUTS'!E135-'GEOMETRIC INPUTS'!N135)^2 + ('GEOMETRIC INPUTS'!F135-'GEOMETRIC INPUTS'!O135)^2 + ('GEOMETRIC INPUTS'!G135-'GEOMETRIC INPUTS'!P135)^2)</f>
        <v>2.4999999638431936</v>
      </c>
      <c r="H135">
        <f>SQRT(('GEOMETRIC INPUTS'!H135-'GEOMETRIC INPUTS'!K135)^2 + ('GEOMETRIC INPUTS'!I135-'GEOMETRIC INPUTS'!L135)^2 + ('GEOMETRIC INPUTS'!J135-'GEOMETRIC INPUTS'!M135)^2)</f>
        <v>2.5551199927018109</v>
      </c>
      <c r="I135">
        <f>SQRT(('GEOMETRIC INPUTS'!K135-'GEOMETRIC INPUTS'!N135)^2 + ('GEOMETRIC INPUTS'!L135-'GEOMETRIC INPUTS'!O135)^2 + ('GEOMETRIC INPUTS'!M135-'GEOMETRIC INPUTS'!P135)^2)</f>
        <v>0.1500000468586592</v>
      </c>
      <c r="J135" s="20">
        <f>ASIN(('GEOMETRIC INPUTS'!M135-'GEOMETRIC INPUTS'!J135)/H135)</f>
        <v>0.89905976556193246</v>
      </c>
      <c r="K135" s="27">
        <f>IF('GT Data'!X137=TRUE,'GEOMETRIC INPUTS'!Q135*Loads!$B$2,'GEOMETRIC INPUTS'!Q135*Loads!$F$2)</f>
        <v>72.070080000000004</v>
      </c>
      <c r="L135" s="27">
        <f>IF('GT Data'!X137=TRUE,F135*Loads!$B$3,F135*Loads!$F$3)</f>
        <v>0.22622200587168295</v>
      </c>
      <c r="M135" s="27">
        <f>IF('GT Data'!X137=TRUE,G135*Loads!$B$3,G135*Loads!$F$3)</f>
        <v>0.32499999529961515</v>
      </c>
      <c r="N135" s="27">
        <f>IF('GT Data'!X137=TRUE,H135*Loads!$B$3,H135*Loads!$F$3)</f>
        <v>0.33216559905123544</v>
      </c>
      <c r="O135" s="27">
        <f>IF('GT Data'!X137=TRUE,B135*Loads!$B$4,0)</f>
        <v>0</v>
      </c>
      <c r="P135" s="27">
        <f>IF('GT Data'!X137=TRUE,'GEOMETRIC INPUTS'!Q135*Loads!$B$1,'GEOMETRIC INPUTS'!Q135*Loads!$F$1)</f>
        <v>12.173999999999999</v>
      </c>
      <c r="Q135">
        <v>-300</v>
      </c>
      <c r="R135">
        <f>'GEOMETRIC INPUTS'!R135/'GEOMETRIC INPUTS'!S135</f>
        <v>1</v>
      </c>
    </row>
    <row r="136" spans="1:18" x14ac:dyDescent="0.3">
      <c r="A136" t="str">
        <f>'GEOMETRIC INPUTS'!A136</f>
        <v>TAB_4_134</v>
      </c>
      <c r="B136">
        <f>'GT Data'!Z138</f>
        <v>1.8721000000000001</v>
      </c>
      <c r="C136">
        <f>IF(AND('GEOMETRIC INPUTS'!E136&gt;'GEOMETRIC INPUTS'!B136,'GEOMETRIC INPUTS'!C136&gt;'GEOMETRIC INPUTS'!F136),ACOS(('GEOMETRIC INPUTS'!C136-'GEOMETRIC INPUTS'!F136)/'Calculated Tab Properties'!E136),0) + IF(AND('GEOMETRIC INPUTS'!E136&gt;'GEOMETRIC INPUTS'!B136,'GEOMETRIC INPUTS'!C136&lt;'GEOMETRIC INPUTS'!F136),PI()/2 + ASIN((-'GEOMETRIC INPUTS'!C136+'GEOMETRIC INPUTS'!F136)/'Calculated Tab Properties'!E136),0) + IF(AND('GEOMETRIC INPUTS'!E136&lt;'GEOMETRIC INPUTS'!B136,'GEOMETRIC INPUTS'!C136&lt;'GEOMETRIC INPUTS'!F136),PI() + ACOS(('GEOMETRIC INPUTS'!C136-'GEOMETRIC INPUTS'!F136)/'Calculated Tab Properties'!E136),0) + IF(AND('GEOMETRIC INPUTS'!E136&lt;'GEOMETRIC INPUTS'!B136,'GEOMETRIC INPUTS'!C136&gt;'GEOMETRIC INPUTS'!F136),2*PI() - ACOS((-'GEOMETRIC INPUTS'!C136+'GEOMETRIC INPUTS'!F136)/'Calculated Tab Properties'!E136),0) + IF(AND('GEOMETRIC INPUTS'!E136='GEOMETRIC INPUTS'!B136,'GEOMETRIC INPUTS'!C136&gt;'GEOMETRIC INPUTS'!F136),0,0) + IF(AND('GEOMETRIC INPUTS'!E136&gt;'GEOMETRIC INPUTS'!B136,'GEOMETRIC INPUTS'!C136='GEOMETRIC INPUTS'!F136),PI()/2,0) + IF(AND('GEOMETRIC INPUTS'!E136='GEOMETRIC INPUTS'!B136,'GEOMETRIC INPUTS'!C136&lt;'GEOMETRIC INPUTS'!F136),PI(),0) + IF(AND('GEOMETRIC INPUTS'!E136&lt;'GEOMETRIC INPUTS'!B136,'GEOMETRIC INPUTS'!C136='GEOMETRIC INPUTS'!F136),3/2*PI(),0)</f>
        <v>0.14186632657921971</v>
      </c>
      <c r="D136">
        <f t="shared" si="2"/>
        <v>8.1283417680139038</v>
      </c>
      <c r="E136">
        <f>SQRT(('GEOMETRIC INPUTS'!B136-'GEOMETRIC INPUTS'!E136)^2+('GEOMETRIC INPUTS'!C136-'GEOMETRIC INPUTS'!F136)^2+('GEOMETRIC INPUTS'!D136-'GEOMETRIC INPUTS'!G136)^2)</f>
        <v>4.5121512993446418</v>
      </c>
      <c r="F136">
        <f>SQRT(('GEOMETRIC INPUTS'!B136-'GEOMETRIC INPUTS'!N136)^2 + ('GEOMETRIC INPUTS'!C136-'GEOMETRIC INPUTS'!O136)^2 + ('GEOMETRIC INPUTS'!D136-'GEOMETRIC INPUTS'!P136)^2)</f>
        <v>2.6121512903227662</v>
      </c>
      <c r="G136">
        <f>SQRT(('GEOMETRIC INPUTS'!E136-'GEOMETRIC INPUTS'!N136)^2 + ('GEOMETRIC INPUTS'!F136-'GEOMETRIC INPUTS'!O136)^2 + ('GEOMETRIC INPUTS'!G136-'GEOMETRIC INPUTS'!P136)^2)</f>
        <v>1.9000000090218758</v>
      </c>
      <c r="H136">
        <f>SQRT(('GEOMETRIC INPUTS'!H136-'GEOMETRIC INPUTS'!K136)^2 + ('GEOMETRIC INPUTS'!I136-'GEOMETRIC INPUTS'!L136)^2 + ('GEOMETRIC INPUTS'!J136-'GEOMETRIC INPUTS'!M136)^2)</f>
        <v>3.1720954232609788</v>
      </c>
      <c r="I136">
        <f>SQRT(('GEOMETRIC INPUTS'!K136-'GEOMETRIC INPUTS'!N136)^2 + ('GEOMETRIC INPUTS'!L136-'GEOMETRIC INPUTS'!O136)^2 + ('GEOMETRIC INPUTS'!M136-'GEOMETRIC INPUTS'!P136)^2)</f>
        <v>0.15000001820523265</v>
      </c>
      <c r="J136" s="20">
        <f>ASIN(('GEOMETRIC INPUTS'!M136-'GEOMETRIC INPUTS'!J136)/H136)</f>
        <v>0.6821947123048091</v>
      </c>
      <c r="K136" s="27">
        <f>IF('GT Data'!X138=TRUE,'GEOMETRIC INPUTS'!Q136*Loads!$B$2,'GEOMETRIC INPUTS'!Q136*Loads!$F$2)</f>
        <v>10.655112000000001</v>
      </c>
      <c r="L136" s="27">
        <f>IF('GT Data'!X138=TRUE,F136*Loads!$B$3,F136*Loads!$F$3)</f>
        <v>0.33957966774195963</v>
      </c>
      <c r="M136" s="27">
        <f>IF('GT Data'!X138=TRUE,G136*Loads!$B$3,G136*Loads!$F$3)</f>
        <v>0.24700000117284387</v>
      </c>
      <c r="N136" s="27">
        <f>IF('GT Data'!X138=TRUE,H136*Loads!$B$3,H136*Loads!$F$3)</f>
        <v>0.41237240502392725</v>
      </c>
      <c r="O136" s="27">
        <f>IF('GT Data'!X138=TRUE,B136*Loads!$B$4,0)</f>
        <v>0</v>
      </c>
      <c r="P136" s="27">
        <f>IF('GT Data'!X138=TRUE,'GEOMETRIC INPUTS'!Q136*Loads!$B$1,'GEOMETRIC INPUTS'!Q136*Loads!$F$1)</f>
        <v>1.7998499999999999</v>
      </c>
      <c r="Q136">
        <v>-300</v>
      </c>
      <c r="R136">
        <f>'GEOMETRIC INPUTS'!R136/'GEOMETRIC INPUTS'!S136</f>
        <v>1</v>
      </c>
    </row>
    <row r="137" spans="1:18" x14ac:dyDescent="0.3">
      <c r="A137" t="str">
        <f>'GEOMETRIC INPUTS'!A137</f>
        <v>TAB_4_135</v>
      </c>
      <c r="B137">
        <f>'GT Data'!Z139</f>
        <v>1.5939000000000001</v>
      </c>
      <c r="C137">
        <f>IF(AND('GEOMETRIC INPUTS'!E137&gt;'GEOMETRIC INPUTS'!B137,'GEOMETRIC INPUTS'!C137&gt;'GEOMETRIC INPUTS'!F137),ACOS(('GEOMETRIC INPUTS'!C137-'GEOMETRIC INPUTS'!F137)/'Calculated Tab Properties'!E137),0) + IF(AND('GEOMETRIC INPUTS'!E137&gt;'GEOMETRIC INPUTS'!B137,'GEOMETRIC INPUTS'!C137&lt;'GEOMETRIC INPUTS'!F137),PI()/2 + ASIN((-'GEOMETRIC INPUTS'!C137+'GEOMETRIC INPUTS'!F137)/'Calculated Tab Properties'!E137),0) + IF(AND('GEOMETRIC INPUTS'!E137&lt;'GEOMETRIC INPUTS'!B137,'GEOMETRIC INPUTS'!C137&lt;'GEOMETRIC INPUTS'!F137),PI() + ACOS(('GEOMETRIC INPUTS'!C137-'GEOMETRIC INPUTS'!F137)/'Calculated Tab Properties'!E137),0) + IF(AND('GEOMETRIC INPUTS'!E137&lt;'GEOMETRIC INPUTS'!B137,'GEOMETRIC INPUTS'!C137&gt;'GEOMETRIC INPUTS'!F137),2*PI() - ACOS((-'GEOMETRIC INPUTS'!C137+'GEOMETRIC INPUTS'!F137)/'Calculated Tab Properties'!E137),0) + IF(AND('GEOMETRIC INPUTS'!E137='GEOMETRIC INPUTS'!B137,'GEOMETRIC INPUTS'!C137&gt;'GEOMETRIC INPUTS'!F137),0,0) + IF(AND('GEOMETRIC INPUTS'!E137&gt;'GEOMETRIC INPUTS'!B137,'GEOMETRIC INPUTS'!C137='GEOMETRIC INPUTS'!F137),PI()/2,0) + IF(AND('GEOMETRIC INPUTS'!E137='GEOMETRIC INPUTS'!B137,'GEOMETRIC INPUTS'!C137&lt;'GEOMETRIC INPUTS'!F137),PI(),0) + IF(AND('GEOMETRIC INPUTS'!E137&lt;'GEOMETRIC INPUTS'!B137,'GEOMETRIC INPUTS'!C137='GEOMETRIC INPUTS'!F137),3/2*PI(),0)</f>
        <v>3.6864303247643244</v>
      </c>
      <c r="D137">
        <f t="shared" si="2"/>
        <v>211.21689907803719</v>
      </c>
      <c r="E137">
        <f>SQRT(('GEOMETRIC INPUTS'!B137-'GEOMETRIC INPUTS'!E137)^2+('GEOMETRIC INPUTS'!C137-'GEOMETRIC INPUTS'!F137)^2+('GEOMETRIC INPUTS'!D137-'GEOMETRIC INPUTS'!G137)^2)</f>
        <v>5.8680598763864076</v>
      </c>
      <c r="F137">
        <f>SQRT(('GEOMETRIC INPUTS'!B137-'GEOMETRIC INPUTS'!N137)^2 + ('GEOMETRIC INPUTS'!C137-'GEOMETRIC INPUTS'!O137)^2 + ('GEOMETRIC INPUTS'!D137-'GEOMETRIC INPUTS'!P137)^2)</f>
        <v>2.9680598342636055</v>
      </c>
      <c r="G137">
        <f>SQRT(('GEOMETRIC INPUTS'!E137-'GEOMETRIC INPUTS'!N137)^2 + ('GEOMETRIC INPUTS'!F137-'GEOMETRIC INPUTS'!O137)^2 + ('GEOMETRIC INPUTS'!G137-'GEOMETRIC INPUTS'!P137)^2)</f>
        <v>2.9000000421228016</v>
      </c>
      <c r="H137">
        <f>SQRT(('GEOMETRIC INPUTS'!H137-'GEOMETRIC INPUTS'!K137)^2 + ('GEOMETRIC INPUTS'!I137-'GEOMETRIC INPUTS'!L137)^2 + ('GEOMETRIC INPUTS'!J137-'GEOMETRIC INPUTS'!M137)^2)</f>
        <v>3.4556420180829508</v>
      </c>
      <c r="I137">
        <f>SQRT(('GEOMETRIC INPUTS'!K137-'GEOMETRIC INPUTS'!N137)^2 + ('GEOMETRIC INPUTS'!L137-'GEOMETRIC INPUTS'!O137)^2 + ('GEOMETRIC INPUTS'!M137-'GEOMETRIC INPUTS'!P137)^2)</f>
        <v>0.14999999190166682</v>
      </c>
      <c r="J137" s="20">
        <f>ASIN(('GEOMETRIC INPUTS'!M137-'GEOMETRIC INPUTS'!J137)/H137)</f>
        <v>0.61721180558935274</v>
      </c>
      <c r="K137" s="27">
        <f>IF('GT Data'!X139=TRUE,'GEOMETRIC INPUTS'!Q137*Loads!$B$2,'GEOMETRIC INPUTS'!Q137*Loads!$F$2)</f>
        <v>20.696616000000002</v>
      </c>
      <c r="L137" s="27">
        <f>IF('GT Data'!X139=TRUE,F137*Loads!$B$3,F137*Loads!$F$3)</f>
        <v>0.38584777845426871</v>
      </c>
      <c r="M137" s="27">
        <f>IF('GT Data'!X139=TRUE,G137*Loads!$B$3,G137*Loads!$F$3)</f>
        <v>0.37700000547596424</v>
      </c>
      <c r="N137" s="27">
        <f>IF('GT Data'!X139=TRUE,H137*Loads!$B$3,H137*Loads!$F$3)</f>
        <v>0.4492334623507836</v>
      </c>
      <c r="O137" s="27">
        <f>IF('GT Data'!X139=TRUE,B137*Loads!$B$4,0)</f>
        <v>0</v>
      </c>
      <c r="P137" s="27">
        <f>IF('GT Data'!X139=TRUE,'GEOMETRIC INPUTS'!Q137*Loads!$B$1,'GEOMETRIC INPUTS'!Q137*Loads!$F$1)</f>
        <v>3.4960500000000003</v>
      </c>
      <c r="Q137">
        <v>-300</v>
      </c>
      <c r="R137">
        <f>'GEOMETRIC INPUTS'!R137/'GEOMETRIC INPUTS'!S137</f>
        <v>1</v>
      </c>
    </row>
    <row r="138" spans="1:18" x14ac:dyDescent="0.3">
      <c r="A138" t="str">
        <f>'GEOMETRIC INPUTS'!A138</f>
        <v>TAB_4_136</v>
      </c>
      <c r="B138">
        <f>'GT Data'!Z140</f>
        <v>1.4350000000000001</v>
      </c>
      <c r="C138">
        <f>IF(AND('GEOMETRIC INPUTS'!E138&gt;'GEOMETRIC INPUTS'!B138,'GEOMETRIC INPUTS'!C138&gt;'GEOMETRIC INPUTS'!F138),ACOS(('GEOMETRIC INPUTS'!C138-'GEOMETRIC INPUTS'!F138)/'Calculated Tab Properties'!E138),0) + IF(AND('GEOMETRIC INPUTS'!E138&gt;'GEOMETRIC INPUTS'!B138,'GEOMETRIC INPUTS'!C138&lt;'GEOMETRIC INPUTS'!F138),PI()/2 + ASIN((-'GEOMETRIC INPUTS'!C138+'GEOMETRIC INPUTS'!F138)/'Calculated Tab Properties'!E138),0) + IF(AND('GEOMETRIC INPUTS'!E138&lt;'GEOMETRIC INPUTS'!B138,'GEOMETRIC INPUTS'!C138&lt;'GEOMETRIC INPUTS'!F138),PI() + ACOS(('GEOMETRIC INPUTS'!C138-'GEOMETRIC INPUTS'!F138)/'Calculated Tab Properties'!E138),0) + IF(AND('GEOMETRIC INPUTS'!E138&lt;'GEOMETRIC INPUTS'!B138,'GEOMETRIC INPUTS'!C138&gt;'GEOMETRIC INPUTS'!F138),2*PI() - ACOS((-'GEOMETRIC INPUTS'!C138+'GEOMETRIC INPUTS'!F138)/'Calculated Tab Properties'!E138),0) + IF(AND('GEOMETRIC INPUTS'!E138='GEOMETRIC INPUTS'!B138,'GEOMETRIC INPUTS'!C138&gt;'GEOMETRIC INPUTS'!F138),0,0) + IF(AND('GEOMETRIC INPUTS'!E138&gt;'GEOMETRIC INPUTS'!B138,'GEOMETRIC INPUTS'!C138='GEOMETRIC INPUTS'!F138),PI()/2,0) + IF(AND('GEOMETRIC INPUTS'!E138='GEOMETRIC INPUTS'!B138,'GEOMETRIC INPUTS'!C138&lt;'GEOMETRIC INPUTS'!F138),PI(),0) + IF(AND('GEOMETRIC INPUTS'!E138&lt;'GEOMETRIC INPUTS'!B138,'GEOMETRIC INPUTS'!C138='GEOMETRIC INPUTS'!F138),3/2*PI(),0)</f>
        <v>1.3282127090575233</v>
      </c>
      <c r="D138">
        <f t="shared" si="2"/>
        <v>76.100982524633622</v>
      </c>
      <c r="E138">
        <f>SQRT(('GEOMETRIC INPUTS'!B138-'GEOMETRIC INPUTS'!E138)^2+('GEOMETRIC INPUTS'!C138-'GEOMETRIC INPUTS'!F138)^2+('GEOMETRIC INPUTS'!D138-'GEOMETRIC INPUTS'!G138)^2)</f>
        <v>4.7074760704530787</v>
      </c>
      <c r="F138">
        <f>SQRT(('GEOMETRIC INPUTS'!B138-'GEOMETRIC INPUTS'!N138)^2 + ('GEOMETRIC INPUTS'!C138-'GEOMETRIC INPUTS'!O138)^2 + ('GEOMETRIC INPUTS'!D138-'GEOMETRIC INPUTS'!P138)^2)</f>
        <v>2.2074759734381186</v>
      </c>
      <c r="G138">
        <f>SQRT(('GEOMETRIC INPUTS'!E138-'GEOMETRIC INPUTS'!N138)^2 + ('GEOMETRIC INPUTS'!F138-'GEOMETRIC INPUTS'!O138)^2 + ('GEOMETRIC INPUTS'!G138-'GEOMETRIC INPUTS'!P138)^2)</f>
        <v>2.5000000970149601</v>
      </c>
      <c r="H138">
        <f>SQRT(('GEOMETRIC INPUTS'!H138-'GEOMETRIC INPUTS'!K138)^2 + ('GEOMETRIC INPUTS'!I138-'GEOMETRIC INPUTS'!L138)^2 + ('GEOMETRIC INPUTS'!J138-'GEOMETRIC INPUTS'!M138)^2)</f>
        <v>2.8696735774577182</v>
      </c>
      <c r="I138">
        <f>SQRT(('GEOMETRIC INPUTS'!K138-'GEOMETRIC INPUTS'!N138)^2 + ('GEOMETRIC INPUTS'!L138-'GEOMETRIC INPUTS'!O138)^2 + ('GEOMETRIC INPUTS'!M138-'GEOMETRIC INPUTS'!P138)^2)</f>
        <v>0.14999993425078559</v>
      </c>
      <c r="J138" s="20">
        <f>ASIN(('GEOMETRIC INPUTS'!M138-'GEOMETRIC INPUTS'!J138)/H138)</f>
        <v>0.77112629916686526</v>
      </c>
      <c r="K138" s="27">
        <f>IF('GT Data'!X140=TRUE,'GEOMETRIC INPUTS'!Q138*Loads!$B$2,'GEOMETRIC INPUTS'!Q138*Loads!$F$2)</f>
        <v>66.782484000000011</v>
      </c>
      <c r="L138" s="27">
        <f>IF('GT Data'!X140=TRUE,F138*Loads!$B$3,F138*Loads!$F$3)</f>
        <v>0.28697187654695544</v>
      </c>
      <c r="M138" s="27">
        <f>IF('GT Data'!X140=TRUE,G138*Loads!$B$3,G138*Loads!$F$3)</f>
        <v>0.32500001261194483</v>
      </c>
      <c r="N138" s="27">
        <f>IF('GT Data'!X140=TRUE,H138*Loads!$B$3,H138*Loads!$F$3)</f>
        <v>0.37305756506950338</v>
      </c>
      <c r="O138" s="27">
        <f>IF('GT Data'!X140=TRUE,B138*Loads!$B$4,0)</f>
        <v>0</v>
      </c>
      <c r="P138" s="27">
        <f>IF('GT Data'!X140=TRUE,'GEOMETRIC INPUTS'!Q138*Loads!$B$1,'GEOMETRIC INPUTS'!Q138*Loads!$F$1)</f>
        <v>11.280825</v>
      </c>
      <c r="Q138">
        <v>-300</v>
      </c>
      <c r="R138">
        <f>'GEOMETRIC INPUTS'!R138/'GEOMETRIC INPUTS'!S138</f>
        <v>1</v>
      </c>
    </row>
    <row r="139" spans="1:18" x14ac:dyDescent="0.3">
      <c r="A139" t="str">
        <f>'GEOMETRIC INPUTS'!A139</f>
        <v>TAB_4_137</v>
      </c>
      <c r="B139">
        <f>'GT Data'!Z141</f>
        <v>2.5796999999999999</v>
      </c>
      <c r="C139">
        <f>IF(AND('GEOMETRIC INPUTS'!E139&gt;'GEOMETRIC INPUTS'!B139,'GEOMETRIC INPUTS'!C139&gt;'GEOMETRIC INPUTS'!F139),ACOS(('GEOMETRIC INPUTS'!C139-'GEOMETRIC INPUTS'!F139)/'Calculated Tab Properties'!E139),0) + IF(AND('GEOMETRIC INPUTS'!E139&gt;'GEOMETRIC INPUTS'!B139,'GEOMETRIC INPUTS'!C139&lt;'GEOMETRIC INPUTS'!F139),PI()/2 + ASIN((-'GEOMETRIC INPUTS'!C139+'GEOMETRIC INPUTS'!F139)/'Calculated Tab Properties'!E139),0) + IF(AND('GEOMETRIC INPUTS'!E139&lt;'GEOMETRIC INPUTS'!B139,'GEOMETRIC INPUTS'!C139&lt;'GEOMETRIC INPUTS'!F139),PI() + ACOS(('GEOMETRIC INPUTS'!C139-'GEOMETRIC INPUTS'!F139)/'Calculated Tab Properties'!E139),0) + IF(AND('GEOMETRIC INPUTS'!E139&lt;'GEOMETRIC INPUTS'!B139,'GEOMETRIC INPUTS'!C139&gt;'GEOMETRIC INPUTS'!F139),2*PI() - ACOS((-'GEOMETRIC INPUTS'!C139+'GEOMETRIC INPUTS'!F139)/'Calculated Tab Properties'!E139),0) + IF(AND('GEOMETRIC INPUTS'!E139='GEOMETRIC INPUTS'!B139,'GEOMETRIC INPUTS'!C139&gt;'GEOMETRIC INPUTS'!F139),0,0) + IF(AND('GEOMETRIC INPUTS'!E139&gt;'GEOMETRIC INPUTS'!B139,'GEOMETRIC INPUTS'!C139='GEOMETRIC INPUTS'!F139),PI()/2,0) + IF(AND('GEOMETRIC INPUTS'!E139='GEOMETRIC INPUTS'!B139,'GEOMETRIC INPUTS'!C139&lt;'GEOMETRIC INPUTS'!F139),PI(),0) + IF(AND('GEOMETRIC INPUTS'!E139&lt;'GEOMETRIC INPUTS'!B139,'GEOMETRIC INPUTS'!C139='GEOMETRIC INPUTS'!F139),3/2*PI(),0)</f>
        <v>0.90178068641023246</v>
      </c>
      <c r="D139">
        <f t="shared" si="2"/>
        <v>51.668227377716711</v>
      </c>
      <c r="E139">
        <f>SQRT(('GEOMETRIC INPUTS'!B139-'GEOMETRIC INPUTS'!E139)^2+('GEOMETRIC INPUTS'!C139-'GEOMETRIC INPUTS'!F139)^2+('GEOMETRIC INPUTS'!D139-'GEOMETRIC INPUTS'!G139)^2)</f>
        <v>4.5933947489528322</v>
      </c>
      <c r="F139">
        <f>SQRT(('GEOMETRIC INPUTS'!B139-'GEOMETRIC INPUTS'!N139)^2 + ('GEOMETRIC INPUTS'!C139-'GEOMETRIC INPUTS'!O139)^2 + ('GEOMETRIC INPUTS'!D139-'GEOMETRIC INPUTS'!P139)^2)</f>
        <v>2.6933948204787601</v>
      </c>
      <c r="G139">
        <f>SQRT(('GEOMETRIC INPUTS'!E139-'GEOMETRIC INPUTS'!N139)^2 + ('GEOMETRIC INPUTS'!F139-'GEOMETRIC INPUTS'!O139)^2 + ('GEOMETRIC INPUTS'!G139-'GEOMETRIC INPUTS'!P139)^2)</f>
        <v>1.8999999284740723</v>
      </c>
      <c r="H139">
        <f>SQRT(('GEOMETRIC INPUTS'!H139-'GEOMETRIC INPUTS'!K139)^2 + ('GEOMETRIC INPUTS'!I139-'GEOMETRIC INPUTS'!L139)^2 + ('GEOMETRIC INPUTS'!J139-'GEOMETRIC INPUTS'!M139)^2)</f>
        <v>3.2358456558200728</v>
      </c>
      <c r="I139">
        <f>SQRT(('GEOMETRIC INPUTS'!K139-'GEOMETRIC INPUTS'!N139)^2 + ('GEOMETRIC INPUTS'!L139-'GEOMETRIC INPUTS'!O139)^2 + ('GEOMETRIC INPUTS'!M139-'GEOMETRIC INPUTS'!P139)^2)</f>
        <v>0.15000000107473296</v>
      </c>
      <c r="J139" s="20">
        <f>ASIN(('GEOMETRIC INPUTS'!M139-'GEOMETRIC INPUTS'!J139)/H139)</f>
        <v>0.6662934468752828</v>
      </c>
      <c r="K139" s="27">
        <f>IF('GT Data'!X141=TRUE,'GEOMETRIC INPUTS'!Q139*Loads!$B$2,'GEOMETRIC INPUTS'!Q139*Loads!$F$2)</f>
        <v>28.192668000000005</v>
      </c>
      <c r="L139" s="27">
        <f>IF('GT Data'!X141=TRUE,F139*Loads!$B$3,F139*Loads!$F$3)</f>
        <v>0.35014132666223885</v>
      </c>
      <c r="M139" s="27">
        <f>IF('GT Data'!X141=TRUE,G139*Loads!$B$3,G139*Loads!$F$3)</f>
        <v>0.2469999907016294</v>
      </c>
      <c r="N139" s="27">
        <f>IF('GT Data'!X141=TRUE,H139*Loads!$B$3,H139*Loads!$F$3)</f>
        <v>0.4206599352566095</v>
      </c>
      <c r="O139" s="27">
        <f>IF('GT Data'!X141=TRUE,B139*Loads!$B$4,0)</f>
        <v>0</v>
      </c>
      <c r="P139" s="27">
        <f>IF('GT Data'!X141=TRUE,'GEOMETRIC INPUTS'!Q139*Loads!$B$1,'GEOMETRIC INPUTS'!Q139*Loads!$F$1)</f>
        <v>4.7622750000000007</v>
      </c>
      <c r="Q139">
        <v>-300</v>
      </c>
      <c r="R139">
        <f>'GEOMETRIC INPUTS'!R139/'GEOMETRIC INPUTS'!S139</f>
        <v>1</v>
      </c>
    </row>
    <row r="140" spans="1:18" x14ac:dyDescent="0.3">
      <c r="A140" t="str">
        <f>'GEOMETRIC INPUTS'!A140</f>
        <v>TAB_4_138</v>
      </c>
      <c r="B140">
        <f>'GT Data'!Z142</f>
        <v>2.8127</v>
      </c>
      <c r="C140">
        <f>IF(AND('GEOMETRIC INPUTS'!E140&gt;'GEOMETRIC INPUTS'!B140,'GEOMETRIC INPUTS'!C140&gt;'GEOMETRIC INPUTS'!F140),ACOS(('GEOMETRIC INPUTS'!C140-'GEOMETRIC INPUTS'!F140)/'Calculated Tab Properties'!E140),0) + IF(AND('GEOMETRIC INPUTS'!E140&gt;'GEOMETRIC INPUTS'!B140,'GEOMETRIC INPUTS'!C140&lt;'GEOMETRIC INPUTS'!F140),PI()/2 + ASIN((-'GEOMETRIC INPUTS'!C140+'GEOMETRIC INPUTS'!F140)/'Calculated Tab Properties'!E140),0) + IF(AND('GEOMETRIC INPUTS'!E140&lt;'GEOMETRIC INPUTS'!B140,'GEOMETRIC INPUTS'!C140&lt;'GEOMETRIC INPUTS'!F140),PI() + ACOS(('GEOMETRIC INPUTS'!C140-'GEOMETRIC INPUTS'!F140)/'Calculated Tab Properties'!E140),0) + IF(AND('GEOMETRIC INPUTS'!E140&lt;'GEOMETRIC INPUTS'!B140,'GEOMETRIC INPUTS'!C140&gt;'GEOMETRIC INPUTS'!F140),2*PI() - ACOS((-'GEOMETRIC INPUTS'!C140+'GEOMETRIC INPUTS'!F140)/'Calculated Tab Properties'!E140),0) + IF(AND('GEOMETRIC INPUTS'!E140='GEOMETRIC INPUTS'!B140,'GEOMETRIC INPUTS'!C140&gt;'GEOMETRIC INPUTS'!F140),0,0) + IF(AND('GEOMETRIC INPUTS'!E140&gt;'GEOMETRIC INPUTS'!B140,'GEOMETRIC INPUTS'!C140='GEOMETRIC INPUTS'!F140),PI()/2,0) + IF(AND('GEOMETRIC INPUTS'!E140='GEOMETRIC INPUTS'!B140,'GEOMETRIC INPUTS'!C140&lt;'GEOMETRIC INPUTS'!F140),PI(),0) + IF(AND('GEOMETRIC INPUTS'!E140&lt;'GEOMETRIC INPUTS'!B140,'GEOMETRIC INPUTS'!C140='GEOMETRIC INPUTS'!F140),3/2*PI(),0)</f>
        <v>0.11599448228467968</v>
      </c>
      <c r="D140">
        <f t="shared" ref="D140:D203" si="3">C140*180/PI()</f>
        <v>6.6459942817171402</v>
      </c>
      <c r="E140">
        <f>SQRT(('GEOMETRIC INPUTS'!B140-'GEOMETRIC INPUTS'!E140)^2+('GEOMETRIC INPUTS'!C140-'GEOMETRIC INPUTS'!F140)^2+('GEOMETRIC INPUTS'!D140-'GEOMETRIC INPUTS'!G140)^2)</f>
        <v>4.1492900843493956</v>
      </c>
      <c r="F140">
        <f>SQRT(('GEOMETRIC INPUTS'!B140-'GEOMETRIC INPUTS'!N140)^2 + ('GEOMETRIC INPUTS'!C140-'GEOMETRIC INPUTS'!O140)^2 + ('GEOMETRIC INPUTS'!D140-'GEOMETRIC INPUTS'!P140)^2)</f>
        <v>2.0492900551424156</v>
      </c>
      <c r="G140">
        <f>SQRT(('GEOMETRIC INPUTS'!E140-'GEOMETRIC INPUTS'!N140)^2 + ('GEOMETRIC INPUTS'!F140-'GEOMETRIC INPUTS'!O140)^2 + ('GEOMETRIC INPUTS'!G140-'GEOMETRIC INPUTS'!P140)^2)</f>
        <v>2.1000000292069805</v>
      </c>
      <c r="H140">
        <f>SQRT(('GEOMETRIC INPUTS'!H140-'GEOMETRIC INPUTS'!K140)^2 + ('GEOMETRIC INPUTS'!I140-'GEOMETRIC INPUTS'!L140)^2 + ('GEOMETRIC INPUTS'!J140-'GEOMETRIC INPUTS'!M140)^2)</f>
        <v>2.7581768100597248</v>
      </c>
      <c r="I140">
        <f>SQRT(('GEOMETRIC INPUTS'!K140-'GEOMETRIC INPUTS'!N140)^2 + ('GEOMETRIC INPUTS'!L140-'GEOMETRIC INPUTS'!O140)^2 + ('GEOMETRIC INPUTS'!M140-'GEOMETRIC INPUTS'!P140)^2)</f>
        <v>0.14999996378669631</v>
      </c>
      <c r="J140" s="20">
        <f>ASIN(('GEOMETRIC INPUTS'!M140-'GEOMETRIC INPUTS'!J140)/H140)</f>
        <v>0.81120381204062542</v>
      </c>
      <c r="K140" s="27">
        <f>IF('GT Data'!X142=TRUE,'GEOMETRIC INPUTS'!Q140*Loads!$B$2,'GEOMETRIC INPUTS'!Q140*Loads!$F$2)</f>
        <v>33.038484000000004</v>
      </c>
      <c r="L140" s="27">
        <f>IF('GT Data'!X142=TRUE,F140*Loads!$B$3,F140*Loads!$F$3)</f>
        <v>0.26640770716851403</v>
      </c>
      <c r="M140" s="27">
        <f>IF('GT Data'!X142=TRUE,G140*Loads!$B$3,G140*Loads!$F$3)</f>
        <v>0.27300000379690748</v>
      </c>
      <c r="N140" s="27">
        <f>IF('GT Data'!X142=TRUE,H140*Loads!$B$3,H140*Loads!$F$3)</f>
        <v>0.35856298530776426</v>
      </c>
      <c r="O140" s="27">
        <f>IF('GT Data'!X142=TRUE,B140*Loads!$B$4,0)</f>
        <v>0</v>
      </c>
      <c r="P140" s="27">
        <f>IF('GT Data'!X142=TRUE,'GEOMETRIC INPUTS'!Q140*Loads!$B$1,'GEOMETRIC INPUTS'!Q140*Loads!$F$1)</f>
        <v>5.5808249999999999</v>
      </c>
      <c r="Q140">
        <v>-300</v>
      </c>
      <c r="R140">
        <f>'GEOMETRIC INPUTS'!R140/'GEOMETRIC INPUTS'!S140</f>
        <v>1</v>
      </c>
    </row>
    <row r="141" spans="1:18" x14ac:dyDescent="0.3">
      <c r="A141" t="str">
        <f>'GEOMETRIC INPUTS'!A141</f>
        <v>TAB_4_139</v>
      </c>
      <c r="B141">
        <f>'GT Data'!Z143</f>
        <v>2.8875999999999999</v>
      </c>
      <c r="C141">
        <f>IF(AND('GEOMETRIC INPUTS'!E141&gt;'GEOMETRIC INPUTS'!B141,'GEOMETRIC INPUTS'!C141&gt;'GEOMETRIC INPUTS'!F141),ACOS(('GEOMETRIC INPUTS'!C141-'GEOMETRIC INPUTS'!F141)/'Calculated Tab Properties'!E141),0) + IF(AND('GEOMETRIC INPUTS'!E141&gt;'GEOMETRIC INPUTS'!B141,'GEOMETRIC INPUTS'!C141&lt;'GEOMETRIC INPUTS'!F141),PI()/2 + ASIN((-'GEOMETRIC INPUTS'!C141+'GEOMETRIC INPUTS'!F141)/'Calculated Tab Properties'!E141),0) + IF(AND('GEOMETRIC INPUTS'!E141&lt;'GEOMETRIC INPUTS'!B141,'GEOMETRIC INPUTS'!C141&lt;'GEOMETRIC INPUTS'!F141),PI() + ACOS(('GEOMETRIC INPUTS'!C141-'GEOMETRIC INPUTS'!F141)/'Calculated Tab Properties'!E141),0) + IF(AND('GEOMETRIC INPUTS'!E141&lt;'GEOMETRIC INPUTS'!B141,'GEOMETRIC INPUTS'!C141&gt;'GEOMETRIC INPUTS'!F141),2*PI() - ACOS((-'GEOMETRIC INPUTS'!C141+'GEOMETRIC INPUTS'!F141)/'Calculated Tab Properties'!E141),0) + IF(AND('GEOMETRIC INPUTS'!E141='GEOMETRIC INPUTS'!B141,'GEOMETRIC INPUTS'!C141&gt;'GEOMETRIC INPUTS'!F141),0,0) + IF(AND('GEOMETRIC INPUTS'!E141&gt;'GEOMETRIC INPUTS'!B141,'GEOMETRIC INPUTS'!C141='GEOMETRIC INPUTS'!F141),PI()/2,0) + IF(AND('GEOMETRIC INPUTS'!E141='GEOMETRIC INPUTS'!B141,'GEOMETRIC INPUTS'!C141&lt;'GEOMETRIC INPUTS'!F141),PI(),0) + IF(AND('GEOMETRIC INPUTS'!E141&lt;'GEOMETRIC INPUTS'!B141,'GEOMETRIC INPUTS'!C141='GEOMETRIC INPUTS'!F141),3/2*PI(),0)</f>
        <v>3.674200901054558</v>
      </c>
      <c r="D141">
        <f t="shared" si="3"/>
        <v>210.51620471359035</v>
      </c>
      <c r="E141">
        <f>SQRT(('GEOMETRIC INPUTS'!B141-'GEOMETRIC INPUTS'!E141)^2+('GEOMETRIC INPUTS'!C141-'GEOMETRIC INPUTS'!F141)^2+('GEOMETRIC INPUTS'!D141-'GEOMETRIC INPUTS'!G141)^2)</f>
        <v>3.0966828214103188</v>
      </c>
      <c r="F141">
        <f>SQRT(('GEOMETRIC INPUTS'!B141-'GEOMETRIC INPUTS'!N141)^2 + ('GEOMETRIC INPUTS'!C141-'GEOMETRIC INPUTS'!O141)^2 + ('GEOMETRIC INPUTS'!D141-'GEOMETRIC INPUTS'!P141)^2)</f>
        <v>1.3966828398883759</v>
      </c>
      <c r="G141">
        <f>SQRT(('GEOMETRIC INPUTS'!E141-'GEOMETRIC INPUTS'!N141)^2 + ('GEOMETRIC INPUTS'!F141-'GEOMETRIC INPUTS'!O141)^2 + ('GEOMETRIC INPUTS'!G141-'GEOMETRIC INPUTS'!P141)^2)</f>
        <v>1.6999999815219446</v>
      </c>
      <c r="H141">
        <f>SQRT(('GEOMETRIC INPUTS'!H141-'GEOMETRIC INPUTS'!K141)^2 + ('GEOMETRIC INPUTS'!I141-'GEOMETRIC INPUTS'!L141)^2 + ('GEOMETRIC INPUTS'!J141-'GEOMETRIC INPUTS'!M141)^2)</f>
        <v>2.3566212780769953</v>
      </c>
      <c r="I141">
        <f>SQRT(('GEOMETRIC INPUTS'!K141-'GEOMETRIC INPUTS'!N141)^2 + ('GEOMETRIC INPUTS'!L141-'GEOMETRIC INPUTS'!O141)^2 + ('GEOMETRIC INPUTS'!M141-'GEOMETRIC INPUTS'!P141)^2)</f>
        <v>0.15000005157899049</v>
      </c>
      <c r="J141" s="20">
        <f>ASIN(('GEOMETRIC INPUTS'!M141-'GEOMETRIC INPUTS'!J141)/H141)</f>
        <v>1.0134706428780293</v>
      </c>
      <c r="K141" s="27">
        <f>IF('GT Data'!X143=TRUE,'GEOMETRIC INPUTS'!Q141*Loads!$B$2,'GEOMETRIC INPUTS'!Q141*Loads!$F$2)</f>
        <v>32.526996000000004</v>
      </c>
      <c r="L141" s="27">
        <f>IF('GT Data'!X143=TRUE,F141*Loads!$B$3,F141*Loads!$F$3)</f>
        <v>0.18156876918548887</v>
      </c>
      <c r="M141" s="27">
        <f>IF('GT Data'!X143=TRUE,G141*Loads!$B$3,G141*Loads!$F$3)</f>
        <v>0.2209999975978528</v>
      </c>
      <c r="N141" s="27">
        <f>IF('GT Data'!X143=TRUE,H141*Loads!$B$3,H141*Loads!$F$3)</f>
        <v>0.3063607661500094</v>
      </c>
      <c r="O141" s="27">
        <f>IF('GT Data'!X143=TRUE,B141*Loads!$B$4,0)</f>
        <v>0</v>
      </c>
      <c r="P141" s="27">
        <f>IF('GT Data'!X143=TRUE,'GEOMETRIC INPUTS'!Q141*Loads!$B$1,'GEOMETRIC INPUTS'!Q141*Loads!$F$1)</f>
        <v>5.4944249999999997</v>
      </c>
      <c r="Q141">
        <v>-300</v>
      </c>
      <c r="R141">
        <f>'GEOMETRIC INPUTS'!R141/'GEOMETRIC INPUTS'!S141</f>
        <v>1</v>
      </c>
    </row>
    <row r="142" spans="1:18" x14ac:dyDescent="0.3">
      <c r="A142" t="str">
        <f>'GEOMETRIC INPUTS'!A142</f>
        <v>TAB_4_140</v>
      </c>
      <c r="B142">
        <f>'GT Data'!Z144</f>
        <v>2.4878</v>
      </c>
      <c r="C142">
        <f>IF(AND('GEOMETRIC INPUTS'!E142&gt;'GEOMETRIC INPUTS'!B142,'GEOMETRIC INPUTS'!C142&gt;'GEOMETRIC INPUTS'!F142),ACOS(('GEOMETRIC INPUTS'!C142-'GEOMETRIC INPUTS'!F142)/'Calculated Tab Properties'!E142),0) + IF(AND('GEOMETRIC INPUTS'!E142&gt;'GEOMETRIC INPUTS'!B142,'GEOMETRIC INPUTS'!C142&lt;'GEOMETRIC INPUTS'!F142),PI()/2 + ASIN((-'GEOMETRIC INPUTS'!C142+'GEOMETRIC INPUTS'!F142)/'Calculated Tab Properties'!E142),0) + IF(AND('GEOMETRIC INPUTS'!E142&lt;'GEOMETRIC INPUTS'!B142,'GEOMETRIC INPUTS'!C142&lt;'GEOMETRIC INPUTS'!F142),PI() + ACOS(('GEOMETRIC INPUTS'!C142-'GEOMETRIC INPUTS'!F142)/'Calculated Tab Properties'!E142),0) + IF(AND('GEOMETRIC INPUTS'!E142&lt;'GEOMETRIC INPUTS'!B142,'GEOMETRIC INPUTS'!C142&gt;'GEOMETRIC INPUTS'!F142),2*PI() - ACOS((-'GEOMETRIC INPUTS'!C142+'GEOMETRIC INPUTS'!F142)/'Calculated Tab Properties'!E142),0) + IF(AND('GEOMETRIC INPUTS'!E142='GEOMETRIC INPUTS'!B142,'GEOMETRIC INPUTS'!C142&gt;'GEOMETRIC INPUTS'!F142),0,0) + IF(AND('GEOMETRIC INPUTS'!E142&gt;'GEOMETRIC INPUTS'!B142,'GEOMETRIC INPUTS'!C142='GEOMETRIC INPUTS'!F142),PI()/2,0) + IF(AND('GEOMETRIC INPUTS'!E142='GEOMETRIC INPUTS'!B142,'GEOMETRIC INPUTS'!C142&lt;'GEOMETRIC INPUTS'!F142),PI(),0) + IF(AND('GEOMETRIC INPUTS'!E142&lt;'GEOMETRIC INPUTS'!B142,'GEOMETRIC INPUTS'!C142='GEOMETRIC INPUTS'!F142),3/2*PI(),0)</f>
        <v>4.6759480386641794</v>
      </c>
      <c r="D142">
        <f t="shared" si="3"/>
        <v>267.91208783793257</v>
      </c>
      <c r="E142">
        <f>SQRT(('GEOMETRIC INPUTS'!B142-'GEOMETRIC INPUTS'!E142)^2+('GEOMETRIC INPUTS'!C142-'GEOMETRIC INPUTS'!F142)^2+('GEOMETRIC INPUTS'!D142-'GEOMETRIC INPUTS'!G142)^2)</f>
        <v>3.4535812244372894</v>
      </c>
      <c r="F142">
        <f>SQRT(('GEOMETRIC INPUTS'!B142-'GEOMETRIC INPUTS'!N142)^2 + ('GEOMETRIC INPUTS'!C142-'GEOMETRIC INPUTS'!O142)^2 + ('GEOMETRIC INPUTS'!D142-'GEOMETRIC INPUTS'!P142)^2)</f>
        <v>1.5535813212678184</v>
      </c>
      <c r="G142">
        <f>SQRT(('GEOMETRIC INPUTS'!E142-'GEOMETRIC INPUTS'!N142)^2 + ('GEOMETRIC INPUTS'!F142-'GEOMETRIC INPUTS'!O142)^2 + ('GEOMETRIC INPUTS'!G142-'GEOMETRIC INPUTS'!P142)^2)</f>
        <v>1.8999999031694734</v>
      </c>
      <c r="H142">
        <f>SQRT(('GEOMETRIC INPUTS'!H142-'GEOMETRIC INPUTS'!K142)^2 + ('GEOMETRIC INPUTS'!I142-'GEOMETRIC INPUTS'!L142)^2 + ('GEOMETRIC INPUTS'!J142-'GEOMETRIC INPUTS'!M142)^2)</f>
        <v>2.4431133876501434</v>
      </c>
      <c r="I142">
        <f>SQRT(('GEOMETRIC INPUTS'!K142-'GEOMETRIC INPUTS'!N142)^2 + ('GEOMETRIC INPUTS'!L142-'GEOMETRIC INPUTS'!O142)^2 + ('GEOMETRIC INPUTS'!M142-'GEOMETRIC INPUTS'!P142)^2)</f>
        <v>0.15000008708414161</v>
      </c>
      <c r="J142" s="20">
        <f>ASIN(('GEOMETRIC INPUTS'!M142-'GEOMETRIC INPUTS'!J142)/H142)</f>
        <v>0.95901730899148807</v>
      </c>
      <c r="K142" s="27">
        <f>IF('GT Data'!X144=TRUE,'GEOMETRIC INPUTS'!Q142*Loads!$B$2,'GEOMETRIC INPUTS'!Q142*Loads!$F$2)</f>
        <v>23.385035999999999</v>
      </c>
      <c r="L142" s="27">
        <f>IF('GT Data'!X144=TRUE,F142*Loads!$B$3,F142*Loads!$F$3)</f>
        <v>0.20196557176481642</v>
      </c>
      <c r="M142" s="27">
        <f>IF('GT Data'!X144=TRUE,G142*Loads!$B$3,G142*Loads!$F$3)</f>
        <v>0.24699998741203155</v>
      </c>
      <c r="N142" s="27">
        <f>IF('GT Data'!X144=TRUE,H142*Loads!$B$3,H142*Loads!$F$3)</f>
        <v>0.31760474039451864</v>
      </c>
      <c r="O142" s="27">
        <f>IF('GT Data'!X144=TRUE,B142*Loads!$B$4,0)</f>
        <v>0</v>
      </c>
      <c r="P142" s="27">
        <f>IF('GT Data'!X144=TRUE,'GEOMETRIC INPUTS'!Q142*Loads!$B$1,'GEOMETRIC INPUTS'!Q142*Loads!$F$1)</f>
        <v>3.9501749999999998</v>
      </c>
      <c r="Q142">
        <v>-300</v>
      </c>
      <c r="R142">
        <f>'GEOMETRIC INPUTS'!R142/'GEOMETRIC INPUTS'!S142</f>
        <v>1</v>
      </c>
    </row>
    <row r="143" spans="1:18" x14ac:dyDescent="0.3">
      <c r="A143" t="str">
        <f>'GEOMETRIC INPUTS'!A143</f>
        <v>TAB_4_141</v>
      </c>
      <c r="B143">
        <f>'GT Data'!Z145</f>
        <v>2.8574000000000002</v>
      </c>
      <c r="C143">
        <f>IF(AND('GEOMETRIC INPUTS'!E143&gt;'GEOMETRIC INPUTS'!B143,'GEOMETRIC INPUTS'!C143&gt;'GEOMETRIC INPUTS'!F143),ACOS(('GEOMETRIC INPUTS'!C143-'GEOMETRIC INPUTS'!F143)/'Calculated Tab Properties'!E143),0) + IF(AND('GEOMETRIC INPUTS'!E143&gt;'GEOMETRIC INPUTS'!B143,'GEOMETRIC INPUTS'!C143&lt;'GEOMETRIC INPUTS'!F143),PI()/2 + ASIN((-'GEOMETRIC INPUTS'!C143+'GEOMETRIC INPUTS'!F143)/'Calculated Tab Properties'!E143),0) + IF(AND('GEOMETRIC INPUTS'!E143&lt;'GEOMETRIC INPUTS'!B143,'GEOMETRIC INPUTS'!C143&lt;'GEOMETRIC INPUTS'!F143),PI() + ACOS(('GEOMETRIC INPUTS'!C143-'GEOMETRIC INPUTS'!F143)/'Calculated Tab Properties'!E143),0) + IF(AND('GEOMETRIC INPUTS'!E143&lt;'GEOMETRIC INPUTS'!B143,'GEOMETRIC INPUTS'!C143&gt;'GEOMETRIC INPUTS'!F143),2*PI() - ACOS((-'GEOMETRIC INPUTS'!C143+'GEOMETRIC INPUTS'!F143)/'Calculated Tab Properties'!E143),0) + IF(AND('GEOMETRIC INPUTS'!E143='GEOMETRIC INPUTS'!B143,'GEOMETRIC INPUTS'!C143&gt;'GEOMETRIC INPUTS'!F143),0,0) + IF(AND('GEOMETRIC INPUTS'!E143&gt;'GEOMETRIC INPUTS'!B143,'GEOMETRIC INPUTS'!C143='GEOMETRIC INPUTS'!F143),PI()/2,0) + IF(AND('GEOMETRIC INPUTS'!E143='GEOMETRIC INPUTS'!B143,'GEOMETRIC INPUTS'!C143&lt;'GEOMETRIC INPUTS'!F143),PI(),0) + IF(AND('GEOMETRIC INPUTS'!E143&lt;'GEOMETRIC INPUTS'!B143,'GEOMETRIC INPUTS'!C143='GEOMETRIC INPUTS'!F143),3/2*PI(),0)</f>
        <v>5.2957703818092465</v>
      </c>
      <c r="D143">
        <f t="shared" si="3"/>
        <v>303.42529214805438</v>
      </c>
      <c r="E143">
        <f>SQRT(('GEOMETRIC INPUTS'!B143-'GEOMETRIC INPUTS'!E143)^2+('GEOMETRIC INPUTS'!C143-'GEOMETRIC INPUTS'!F143)^2+('GEOMETRIC INPUTS'!D143-'GEOMETRIC INPUTS'!G143)^2)</f>
        <v>4.2253288907938167</v>
      </c>
      <c r="F143">
        <f>SQRT(('GEOMETRIC INPUTS'!B143-'GEOMETRIC INPUTS'!N143)^2 + ('GEOMETRIC INPUTS'!C143-'GEOMETRIC INPUTS'!O143)^2 + ('GEOMETRIC INPUTS'!D143-'GEOMETRIC INPUTS'!P143)^2)</f>
        <v>2.3253288838114323</v>
      </c>
      <c r="G143">
        <f>SQRT(('GEOMETRIC INPUTS'!E143-'GEOMETRIC INPUTS'!N143)^2 + ('GEOMETRIC INPUTS'!F143-'GEOMETRIC INPUTS'!O143)^2 + ('GEOMETRIC INPUTS'!G143-'GEOMETRIC INPUTS'!P143)^2)</f>
        <v>1.9000000069823846</v>
      </c>
      <c r="H143">
        <f>SQRT(('GEOMETRIC INPUTS'!H143-'GEOMETRIC INPUTS'!K143)^2 + ('GEOMETRIC INPUTS'!I143-'GEOMETRIC INPUTS'!L143)^2 + ('GEOMETRIC INPUTS'!J143-'GEOMETRIC INPUTS'!M143)^2)</f>
        <v>2.9547308297989421</v>
      </c>
      <c r="I143">
        <f>SQRT(('GEOMETRIC INPUTS'!K143-'GEOMETRIC INPUTS'!N143)^2 + ('GEOMETRIC INPUTS'!L143-'GEOMETRIC INPUTS'!O143)^2 + ('GEOMETRIC INPUTS'!M143-'GEOMETRIC INPUTS'!P143)^2)</f>
        <v>0.14999999532416658</v>
      </c>
      <c r="J143" s="20">
        <f>ASIN(('GEOMETRIC INPUTS'!M143-'GEOMETRIC INPUTS'!J143)/H143)</f>
        <v>0.74351656234505681</v>
      </c>
      <c r="K143" s="27">
        <f>IF('GT Data'!X145=TRUE,'GEOMETRIC INPUTS'!Q143*Loads!$B$2,'GEOMETRIC INPUTS'!Q143*Loads!$F$2)</f>
        <v>15.841920000000002</v>
      </c>
      <c r="L143" s="27">
        <f>IF('GT Data'!X145=TRUE,F143*Loads!$B$3,F143*Loads!$F$3)</f>
        <v>0.30229275489548624</v>
      </c>
      <c r="M143" s="27">
        <f>IF('GT Data'!X145=TRUE,G143*Loads!$B$3,G143*Loads!$F$3)</f>
        <v>0.24700000090771002</v>
      </c>
      <c r="N143" s="27">
        <f>IF('GT Data'!X145=TRUE,H143*Loads!$B$3,H143*Loads!$F$3)</f>
        <v>0.38411500787386249</v>
      </c>
      <c r="O143" s="27">
        <f>IF('GT Data'!X145=TRUE,B143*Loads!$B$4,0)</f>
        <v>0</v>
      </c>
      <c r="P143" s="27">
        <f>IF('GT Data'!X145=TRUE,'GEOMETRIC INPUTS'!Q143*Loads!$B$1,'GEOMETRIC INPUTS'!Q143*Loads!$F$1)</f>
        <v>2.6760000000000002</v>
      </c>
      <c r="Q143">
        <v>-300</v>
      </c>
      <c r="R143">
        <f>'GEOMETRIC INPUTS'!R143/'GEOMETRIC INPUTS'!S143</f>
        <v>1</v>
      </c>
    </row>
    <row r="144" spans="1:18" x14ac:dyDescent="0.3">
      <c r="A144" t="str">
        <f>'GEOMETRIC INPUTS'!A144</f>
        <v>TAB_4_142</v>
      </c>
      <c r="B144">
        <f>'GT Data'!Z146</f>
        <v>4.0178000000000003</v>
      </c>
      <c r="C144">
        <f>IF(AND('GEOMETRIC INPUTS'!E144&gt;'GEOMETRIC INPUTS'!B144,'GEOMETRIC INPUTS'!C144&gt;'GEOMETRIC INPUTS'!F144),ACOS(('GEOMETRIC INPUTS'!C144-'GEOMETRIC INPUTS'!F144)/'Calculated Tab Properties'!E144),0) + IF(AND('GEOMETRIC INPUTS'!E144&gt;'GEOMETRIC INPUTS'!B144,'GEOMETRIC INPUTS'!C144&lt;'GEOMETRIC INPUTS'!F144),PI()/2 + ASIN((-'GEOMETRIC INPUTS'!C144+'GEOMETRIC INPUTS'!F144)/'Calculated Tab Properties'!E144),0) + IF(AND('GEOMETRIC INPUTS'!E144&lt;'GEOMETRIC INPUTS'!B144,'GEOMETRIC INPUTS'!C144&lt;'GEOMETRIC INPUTS'!F144),PI() + ACOS(('GEOMETRIC INPUTS'!C144-'GEOMETRIC INPUTS'!F144)/'Calculated Tab Properties'!E144),0) + IF(AND('GEOMETRIC INPUTS'!E144&lt;'GEOMETRIC INPUTS'!B144,'GEOMETRIC INPUTS'!C144&gt;'GEOMETRIC INPUTS'!F144),2*PI() - ACOS((-'GEOMETRIC INPUTS'!C144+'GEOMETRIC INPUTS'!F144)/'Calculated Tab Properties'!E144),0) + IF(AND('GEOMETRIC INPUTS'!E144='GEOMETRIC INPUTS'!B144,'GEOMETRIC INPUTS'!C144&gt;'GEOMETRIC INPUTS'!F144),0,0) + IF(AND('GEOMETRIC INPUTS'!E144&gt;'GEOMETRIC INPUTS'!B144,'GEOMETRIC INPUTS'!C144='GEOMETRIC INPUTS'!F144),PI()/2,0) + IF(AND('GEOMETRIC INPUTS'!E144='GEOMETRIC INPUTS'!B144,'GEOMETRIC INPUTS'!C144&lt;'GEOMETRIC INPUTS'!F144),PI(),0) + IF(AND('GEOMETRIC INPUTS'!E144&lt;'GEOMETRIC INPUTS'!B144,'GEOMETRIC INPUTS'!C144='GEOMETRIC INPUTS'!F144),3/2*PI(),0)</f>
        <v>0.59781642794583634</v>
      </c>
      <c r="D144">
        <f t="shared" si="3"/>
        <v>34.252358244883105</v>
      </c>
      <c r="E144">
        <f>SQRT(('GEOMETRIC INPUTS'!B144-'GEOMETRIC INPUTS'!E144)^2+('GEOMETRIC INPUTS'!C144-'GEOMETRIC INPUTS'!F144)^2+('GEOMETRIC INPUTS'!D144-'GEOMETRIC INPUTS'!G144)^2)</f>
        <v>3.5842117959325579</v>
      </c>
      <c r="F144">
        <f>SQRT(('GEOMETRIC INPUTS'!B144-'GEOMETRIC INPUTS'!N144)^2 + ('GEOMETRIC INPUTS'!C144-'GEOMETRIC INPUTS'!O144)^2 + ('GEOMETRIC INPUTS'!D144-'GEOMETRIC INPUTS'!P144)^2)</f>
        <v>1.0842118033046548</v>
      </c>
      <c r="G144">
        <f>SQRT(('GEOMETRIC INPUTS'!E144-'GEOMETRIC INPUTS'!N144)^2 + ('GEOMETRIC INPUTS'!F144-'GEOMETRIC INPUTS'!O144)^2 + ('GEOMETRIC INPUTS'!G144-'GEOMETRIC INPUTS'!P144)^2)</f>
        <v>2.4999999926279077</v>
      </c>
      <c r="H144">
        <f>SQRT(('GEOMETRIC INPUTS'!H144-'GEOMETRIC INPUTS'!K144)^2 + ('GEOMETRIC INPUTS'!I144-'GEOMETRIC INPUTS'!L144)^2 + ('GEOMETRIC INPUTS'!J144-'GEOMETRIC INPUTS'!M144)^2)</f>
        <v>2.2074312657999506</v>
      </c>
      <c r="I144">
        <f>SQRT(('GEOMETRIC INPUTS'!K144-'GEOMETRIC INPUTS'!N144)^2 + ('GEOMETRIC INPUTS'!L144-'GEOMETRIC INPUTS'!O144)^2 + ('GEOMETRIC INPUTS'!M144-'GEOMETRIC INPUTS'!P144)^2)</f>
        <v>0.15000004271936024</v>
      </c>
      <c r="J144" s="20">
        <f>ASIN(('GEOMETRIC INPUTS'!M144-'GEOMETRIC INPUTS'!J144)/H144)</f>
        <v>1.1338083004362156</v>
      </c>
      <c r="K144" s="27">
        <f>IF('GT Data'!X146=TRUE,'GEOMETRIC INPUTS'!Q144*Loads!$B$2,'GEOMETRIC INPUTS'!Q144*Loads!$F$2)</f>
        <v>73.307508000000013</v>
      </c>
      <c r="L144" s="27">
        <f>IF('GT Data'!X146=TRUE,F144*Loads!$B$3,F144*Loads!$F$3)</f>
        <v>0.14094753442960514</v>
      </c>
      <c r="M144" s="27">
        <f>IF('GT Data'!X146=TRUE,G144*Loads!$B$3,G144*Loads!$F$3)</f>
        <v>0.32499999904162802</v>
      </c>
      <c r="N144" s="27">
        <f>IF('GT Data'!X146=TRUE,H144*Loads!$B$3,H144*Loads!$F$3)</f>
        <v>0.28696606455399359</v>
      </c>
      <c r="O144" s="27">
        <f>IF('GT Data'!X146=TRUE,B144*Loads!$B$4,0)</f>
        <v>0</v>
      </c>
      <c r="P144" s="27">
        <f>IF('GT Data'!X146=TRUE,'GEOMETRIC INPUTS'!Q144*Loads!$B$1,'GEOMETRIC INPUTS'!Q144*Loads!$F$1)</f>
        <v>12.383025</v>
      </c>
      <c r="Q144">
        <v>-300</v>
      </c>
      <c r="R144">
        <f>'GEOMETRIC INPUTS'!R144/'GEOMETRIC INPUTS'!S144</f>
        <v>1</v>
      </c>
    </row>
    <row r="145" spans="1:18" x14ac:dyDescent="0.3">
      <c r="A145" t="str">
        <f>'GEOMETRIC INPUTS'!A145</f>
        <v>TAB_4_143</v>
      </c>
      <c r="B145">
        <f>'GT Data'!Z147</f>
        <v>3.2355</v>
      </c>
      <c r="C145">
        <f>IF(AND('GEOMETRIC INPUTS'!E145&gt;'GEOMETRIC INPUTS'!B145,'GEOMETRIC INPUTS'!C145&gt;'GEOMETRIC INPUTS'!F145),ACOS(('GEOMETRIC INPUTS'!C145-'GEOMETRIC INPUTS'!F145)/'Calculated Tab Properties'!E145),0) + IF(AND('GEOMETRIC INPUTS'!E145&gt;'GEOMETRIC INPUTS'!B145,'GEOMETRIC INPUTS'!C145&lt;'GEOMETRIC INPUTS'!F145),PI()/2 + ASIN((-'GEOMETRIC INPUTS'!C145+'GEOMETRIC INPUTS'!F145)/'Calculated Tab Properties'!E145),0) + IF(AND('GEOMETRIC INPUTS'!E145&lt;'GEOMETRIC INPUTS'!B145,'GEOMETRIC INPUTS'!C145&lt;'GEOMETRIC INPUTS'!F145),PI() + ACOS(('GEOMETRIC INPUTS'!C145-'GEOMETRIC INPUTS'!F145)/'Calculated Tab Properties'!E145),0) + IF(AND('GEOMETRIC INPUTS'!E145&lt;'GEOMETRIC INPUTS'!B145,'GEOMETRIC INPUTS'!C145&gt;'GEOMETRIC INPUTS'!F145),2*PI() - ACOS((-'GEOMETRIC INPUTS'!C145+'GEOMETRIC INPUTS'!F145)/'Calculated Tab Properties'!E145),0) + IF(AND('GEOMETRIC INPUTS'!E145='GEOMETRIC INPUTS'!B145,'GEOMETRIC INPUTS'!C145&gt;'GEOMETRIC INPUTS'!F145),0,0) + IF(AND('GEOMETRIC INPUTS'!E145&gt;'GEOMETRIC INPUTS'!B145,'GEOMETRIC INPUTS'!C145='GEOMETRIC INPUTS'!F145),PI()/2,0) + IF(AND('GEOMETRIC INPUTS'!E145='GEOMETRIC INPUTS'!B145,'GEOMETRIC INPUTS'!C145&lt;'GEOMETRIC INPUTS'!F145),PI(),0) + IF(AND('GEOMETRIC INPUTS'!E145&lt;'GEOMETRIC INPUTS'!B145,'GEOMETRIC INPUTS'!C145='GEOMETRIC INPUTS'!F145),3/2*PI(),0)</f>
        <v>3.3884746442210929</v>
      </c>
      <c r="D145">
        <f t="shared" si="3"/>
        <v>194.14529610096179</v>
      </c>
      <c r="E145">
        <f>SQRT(('GEOMETRIC INPUTS'!B145-'GEOMETRIC INPUTS'!E145)^2+('GEOMETRIC INPUTS'!C145-'GEOMETRIC INPUTS'!F145)^2+('GEOMETRIC INPUTS'!D145-'GEOMETRIC INPUTS'!G145)^2)</f>
        <v>5.5664805988745538</v>
      </c>
      <c r="F145">
        <f>SQRT(('GEOMETRIC INPUTS'!B145-'GEOMETRIC INPUTS'!N145)^2 + ('GEOMETRIC INPUTS'!C145-'GEOMETRIC INPUTS'!O145)^2 + ('GEOMETRIC INPUTS'!D145-'GEOMETRIC INPUTS'!P145)^2)</f>
        <v>3.2664805897665472</v>
      </c>
      <c r="G145">
        <f>SQRT(('GEOMETRIC INPUTS'!E145-'GEOMETRIC INPUTS'!N145)^2 + ('GEOMETRIC INPUTS'!F145-'GEOMETRIC INPUTS'!O145)^2 + ('GEOMETRIC INPUTS'!G145-'GEOMETRIC INPUTS'!P145)^2)</f>
        <v>2.3000000091080088</v>
      </c>
      <c r="H145">
        <f>SQRT(('GEOMETRIC INPUTS'!H145-'GEOMETRIC INPUTS'!K145)^2 + ('GEOMETRIC INPUTS'!I145-'GEOMETRIC INPUTS'!L145)^2 + ('GEOMETRIC INPUTS'!J145-'GEOMETRIC INPUTS'!M145)^2)</f>
        <v>3.7030332876986094</v>
      </c>
      <c r="I145">
        <f>SQRT(('GEOMETRIC INPUTS'!K145-'GEOMETRIC INPUTS'!N145)^2 + ('GEOMETRIC INPUTS'!L145-'GEOMETRIC INPUTS'!O145)^2 + ('GEOMETRIC INPUTS'!M145-'GEOMETRIC INPUTS'!P145)^2)</f>
        <v>0.14999994588842314</v>
      </c>
      <c r="J145" s="20">
        <f>ASIN(('GEOMETRIC INPUTS'!M145-'GEOMETRIC INPUTS'!J145)/H145)</f>
        <v>0.5705532696199157</v>
      </c>
      <c r="K145" s="27">
        <f>IF('GT Data'!X147=TRUE,'GEOMETRIC INPUTS'!Q145*Loads!$B$2,'GEOMETRIC INPUTS'!Q145*Loads!$F$2)</f>
        <v>38.948124</v>
      </c>
      <c r="L145" s="27">
        <f>IF('GT Data'!X147=TRUE,F145*Loads!$B$3,F145*Loads!$F$3)</f>
        <v>0.42464247666965116</v>
      </c>
      <c r="M145" s="27">
        <f>IF('GT Data'!X147=TRUE,G145*Loads!$B$3,G145*Loads!$F$3)</f>
        <v>0.29900000118404119</v>
      </c>
      <c r="N145" s="27">
        <f>IF('GT Data'!X147=TRUE,H145*Loads!$B$3,H145*Loads!$F$3)</f>
        <v>0.48139432740081922</v>
      </c>
      <c r="O145" s="27">
        <f>IF('GT Data'!X147=TRUE,B145*Loads!$B$4,0)</f>
        <v>0</v>
      </c>
      <c r="P145" s="27">
        <f>IF('GT Data'!X147=TRUE,'GEOMETRIC INPUTS'!Q145*Loads!$B$1,'GEOMETRIC INPUTS'!Q145*Loads!$F$1)</f>
        <v>6.5790749999999996</v>
      </c>
      <c r="Q145">
        <v>-300</v>
      </c>
      <c r="R145">
        <f>'GEOMETRIC INPUTS'!R145/'GEOMETRIC INPUTS'!S145</f>
        <v>1</v>
      </c>
    </row>
    <row r="146" spans="1:18" x14ac:dyDescent="0.3">
      <c r="A146" t="str">
        <f>'GEOMETRIC INPUTS'!A146</f>
        <v>TAB_4_144</v>
      </c>
      <c r="B146">
        <f>'GT Data'!Z148</f>
        <v>2.2888999999999999</v>
      </c>
      <c r="C146">
        <f>IF(AND('GEOMETRIC INPUTS'!E146&gt;'GEOMETRIC INPUTS'!B146,'GEOMETRIC INPUTS'!C146&gt;'GEOMETRIC INPUTS'!F146),ACOS(('GEOMETRIC INPUTS'!C146-'GEOMETRIC INPUTS'!F146)/'Calculated Tab Properties'!E146),0) + IF(AND('GEOMETRIC INPUTS'!E146&gt;'GEOMETRIC INPUTS'!B146,'GEOMETRIC INPUTS'!C146&lt;'GEOMETRIC INPUTS'!F146),PI()/2 + ASIN((-'GEOMETRIC INPUTS'!C146+'GEOMETRIC INPUTS'!F146)/'Calculated Tab Properties'!E146),0) + IF(AND('GEOMETRIC INPUTS'!E146&lt;'GEOMETRIC INPUTS'!B146,'GEOMETRIC INPUTS'!C146&lt;'GEOMETRIC INPUTS'!F146),PI() + ACOS(('GEOMETRIC INPUTS'!C146-'GEOMETRIC INPUTS'!F146)/'Calculated Tab Properties'!E146),0) + IF(AND('GEOMETRIC INPUTS'!E146&lt;'GEOMETRIC INPUTS'!B146,'GEOMETRIC INPUTS'!C146&gt;'GEOMETRIC INPUTS'!F146),2*PI() - ACOS((-'GEOMETRIC INPUTS'!C146+'GEOMETRIC INPUTS'!F146)/'Calculated Tab Properties'!E146),0) + IF(AND('GEOMETRIC INPUTS'!E146='GEOMETRIC INPUTS'!B146,'GEOMETRIC INPUTS'!C146&gt;'GEOMETRIC INPUTS'!F146),0,0) + IF(AND('GEOMETRIC INPUTS'!E146&gt;'GEOMETRIC INPUTS'!B146,'GEOMETRIC INPUTS'!C146='GEOMETRIC INPUTS'!F146),PI()/2,0) + IF(AND('GEOMETRIC INPUTS'!E146='GEOMETRIC INPUTS'!B146,'GEOMETRIC INPUTS'!C146&lt;'GEOMETRIC INPUTS'!F146),PI(),0) + IF(AND('GEOMETRIC INPUTS'!E146&lt;'GEOMETRIC INPUTS'!B146,'GEOMETRIC INPUTS'!C146='GEOMETRIC INPUTS'!F146),3/2*PI(),0)</f>
        <v>3.8348164804623863</v>
      </c>
      <c r="D146">
        <f t="shared" si="3"/>
        <v>219.71879953770727</v>
      </c>
      <c r="E146">
        <f>SQRT(('GEOMETRIC INPUTS'!B146-'GEOMETRIC INPUTS'!E146)^2+('GEOMETRIC INPUTS'!C146-'GEOMETRIC INPUTS'!F146)^2+('GEOMETRIC INPUTS'!D146-'GEOMETRIC INPUTS'!G146)^2)</f>
        <v>6.1461557748769771</v>
      </c>
      <c r="F146">
        <f>SQRT(('GEOMETRIC INPUTS'!B146-'GEOMETRIC INPUTS'!N146)^2 + ('GEOMETRIC INPUTS'!C146-'GEOMETRIC INPUTS'!O146)^2 + ('GEOMETRIC INPUTS'!D146-'GEOMETRIC INPUTS'!P146)^2)</f>
        <v>4.0461558018799089</v>
      </c>
      <c r="G146">
        <f>SQRT(('GEOMETRIC INPUTS'!E146-'GEOMETRIC INPUTS'!N146)^2 + ('GEOMETRIC INPUTS'!F146-'GEOMETRIC INPUTS'!O146)^2 + ('GEOMETRIC INPUTS'!G146-'GEOMETRIC INPUTS'!P146)^2)</f>
        <v>2.0999999729970686</v>
      </c>
      <c r="H146">
        <f>SQRT(('GEOMETRIC INPUTS'!H146-'GEOMETRIC INPUTS'!K146)^2 + ('GEOMETRIC INPUTS'!I146-'GEOMETRIC INPUTS'!L146)^2 + ('GEOMETRIC INPUTS'!J146-'GEOMETRIC INPUTS'!M146)^2)</f>
        <v>4.3795014944069939</v>
      </c>
      <c r="I146">
        <f>SQRT(('GEOMETRIC INPUTS'!K146-'GEOMETRIC INPUTS'!N146)^2 + ('GEOMETRIC INPUTS'!L146-'GEOMETRIC INPUTS'!O146)^2 + ('GEOMETRIC INPUTS'!M146-'GEOMETRIC INPUTS'!P146)^2)</f>
        <v>0.14999998623749955</v>
      </c>
      <c r="J146" s="20">
        <f>ASIN(('GEOMETRIC INPUTS'!M146-'GEOMETRIC INPUTS'!J146)/H146)</f>
        <v>0.47425183367260132</v>
      </c>
      <c r="K146" s="27">
        <f>IF('GT Data'!X148=TRUE,'GEOMETRIC INPUTS'!Q146*Loads!$B$2,'GEOMETRIC INPUTS'!Q146*Loads!$F$2)</f>
        <v>24.356952000000003</v>
      </c>
      <c r="L146" s="27">
        <f>IF('GT Data'!X148=TRUE,F146*Loads!$B$3,F146*Loads!$F$3)</f>
        <v>0.52600025424438812</v>
      </c>
      <c r="M146" s="27">
        <f>IF('GT Data'!X148=TRUE,G146*Loads!$B$3,G146*Loads!$F$3)</f>
        <v>0.27299999648961892</v>
      </c>
      <c r="N146" s="27">
        <f>IF('GT Data'!X148=TRUE,H146*Loads!$B$3,H146*Loads!$F$3)</f>
        <v>0.56933519427290924</v>
      </c>
      <c r="O146" s="27">
        <f>IF('GT Data'!X148=TRUE,B146*Loads!$B$4,0)</f>
        <v>0</v>
      </c>
      <c r="P146" s="27">
        <f>IF('GT Data'!X148=TRUE,'GEOMETRIC INPUTS'!Q146*Loads!$B$1,'GEOMETRIC INPUTS'!Q146*Loads!$F$1)</f>
        <v>4.11435</v>
      </c>
      <c r="Q146">
        <v>-300</v>
      </c>
      <c r="R146">
        <f>'GEOMETRIC INPUTS'!R146/'GEOMETRIC INPUTS'!S146</f>
        <v>1</v>
      </c>
    </row>
    <row r="147" spans="1:18" x14ac:dyDescent="0.3">
      <c r="A147" t="str">
        <f>'GEOMETRIC INPUTS'!A147</f>
        <v>TAB_4_145</v>
      </c>
      <c r="B147">
        <f>'GT Data'!Z149</f>
        <v>2.0615999999999999</v>
      </c>
      <c r="C147">
        <f>IF(AND('GEOMETRIC INPUTS'!E147&gt;'GEOMETRIC INPUTS'!B147,'GEOMETRIC INPUTS'!C147&gt;'GEOMETRIC INPUTS'!F147),ACOS(('GEOMETRIC INPUTS'!C147-'GEOMETRIC INPUTS'!F147)/'Calculated Tab Properties'!E147),0) + IF(AND('GEOMETRIC INPUTS'!E147&gt;'GEOMETRIC INPUTS'!B147,'GEOMETRIC INPUTS'!C147&lt;'GEOMETRIC INPUTS'!F147),PI()/2 + ASIN((-'GEOMETRIC INPUTS'!C147+'GEOMETRIC INPUTS'!F147)/'Calculated Tab Properties'!E147),0) + IF(AND('GEOMETRIC INPUTS'!E147&lt;'GEOMETRIC INPUTS'!B147,'GEOMETRIC INPUTS'!C147&lt;'GEOMETRIC INPUTS'!F147),PI() + ACOS(('GEOMETRIC INPUTS'!C147-'GEOMETRIC INPUTS'!F147)/'Calculated Tab Properties'!E147),0) + IF(AND('GEOMETRIC INPUTS'!E147&lt;'GEOMETRIC INPUTS'!B147,'GEOMETRIC INPUTS'!C147&gt;'GEOMETRIC INPUTS'!F147),2*PI() - ACOS((-'GEOMETRIC INPUTS'!C147+'GEOMETRIC INPUTS'!F147)/'Calculated Tab Properties'!E147),0) + IF(AND('GEOMETRIC INPUTS'!E147='GEOMETRIC INPUTS'!B147,'GEOMETRIC INPUTS'!C147&gt;'GEOMETRIC INPUTS'!F147),0,0) + IF(AND('GEOMETRIC INPUTS'!E147&gt;'GEOMETRIC INPUTS'!B147,'GEOMETRIC INPUTS'!C147='GEOMETRIC INPUTS'!F147),PI()/2,0) + IF(AND('GEOMETRIC INPUTS'!E147='GEOMETRIC INPUTS'!B147,'GEOMETRIC INPUTS'!C147&lt;'GEOMETRIC INPUTS'!F147),PI(),0) + IF(AND('GEOMETRIC INPUTS'!E147&lt;'GEOMETRIC INPUTS'!B147,'GEOMETRIC INPUTS'!C147='GEOMETRIC INPUTS'!F147),3/2*PI(),0)</f>
        <v>4.2899636570142796</v>
      </c>
      <c r="D147">
        <f t="shared" si="3"/>
        <v>245.79681181142647</v>
      </c>
      <c r="E147">
        <f>SQRT(('GEOMETRIC INPUTS'!B147-'GEOMETRIC INPUTS'!E147)^2+('GEOMETRIC INPUTS'!C147-'GEOMETRIC INPUTS'!F147)^2+('GEOMETRIC INPUTS'!D147-'GEOMETRIC INPUTS'!G147)^2)</f>
        <v>4.9827807580000014</v>
      </c>
      <c r="F147">
        <f>SQRT(('GEOMETRIC INPUTS'!B147-'GEOMETRIC INPUTS'!N147)^2 + ('GEOMETRIC INPUTS'!C147-'GEOMETRIC INPUTS'!O147)^2 + ('GEOMETRIC INPUTS'!D147-'GEOMETRIC INPUTS'!P147)^2)</f>
        <v>2.68278076372119</v>
      </c>
      <c r="G147">
        <f>SQRT(('GEOMETRIC INPUTS'!E147-'GEOMETRIC INPUTS'!N147)^2 + ('GEOMETRIC INPUTS'!F147-'GEOMETRIC INPUTS'!O147)^2 + ('GEOMETRIC INPUTS'!G147-'GEOMETRIC INPUTS'!P147)^2)</f>
        <v>2.2999999942788114</v>
      </c>
      <c r="H147">
        <f>SQRT(('GEOMETRIC INPUTS'!H147-'GEOMETRIC INPUTS'!K147)^2 + ('GEOMETRIC INPUTS'!I147-'GEOMETRIC INPUTS'!L147)^2 + ('GEOMETRIC INPUTS'!J147-'GEOMETRIC INPUTS'!M147)^2)</f>
        <v>3.2272246343917033</v>
      </c>
      <c r="I147">
        <f>SQRT(('GEOMETRIC INPUTS'!K147-'GEOMETRIC INPUTS'!N147)^2 + ('GEOMETRIC INPUTS'!L147-'GEOMETRIC INPUTS'!O147)^2 + ('GEOMETRIC INPUTS'!M147-'GEOMETRIC INPUTS'!P147)^2)</f>
        <v>0.15000001696123166</v>
      </c>
      <c r="J147" s="20">
        <f>ASIN(('GEOMETRIC INPUTS'!M147-'GEOMETRIC INPUTS'!J147)/H147)</f>
        <v>0.66839549831439315</v>
      </c>
      <c r="K147" s="27">
        <f>IF('GT Data'!X149=TRUE,'GEOMETRIC INPUTS'!Q147*Loads!$B$2,'GEOMETRIC INPUTS'!Q147*Loads!$F$2)</f>
        <v>26.385588000000002</v>
      </c>
      <c r="L147" s="27">
        <f>IF('GT Data'!X149=TRUE,F147*Loads!$B$3,F147*Loads!$F$3)</f>
        <v>0.34876149928375472</v>
      </c>
      <c r="M147" s="27">
        <f>IF('GT Data'!X149=TRUE,G147*Loads!$B$3,G147*Loads!$F$3)</f>
        <v>0.29899999925624549</v>
      </c>
      <c r="N147" s="27">
        <f>IF('GT Data'!X149=TRUE,H147*Loads!$B$3,H147*Loads!$F$3)</f>
        <v>0.41953920247092141</v>
      </c>
      <c r="O147" s="27">
        <f>IF('GT Data'!X149=TRUE,B147*Loads!$B$4,0)</f>
        <v>0</v>
      </c>
      <c r="P147" s="27">
        <f>IF('GT Data'!X149=TRUE,'GEOMETRIC INPUTS'!Q147*Loads!$B$1,'GEOMETRIC INPUTS'!Q147*Loads!$F$1)</f>
        <v>4.4570249999999998</v>
      </c>
      <c r="Q147">
        <v>-300</v>
      </c>
      <c r="R147">
        <f>'GEOMETRIC INPUTS'!R147/'GEOMETRIC INPUTS'!S147</f>
        <v>1</v>
      </c>
    </row>
    <row r="148" spans="1:18" x14ac:dyDescent="0.3">
      <c r="A148" t="str">
        <f>'GEOMETRIC INPUTS'!A148</f>
        <v>TAB_4_146</v>
      </c>
      <c r="B148">
        <f>'GT Data'!Z150</f>
        <v>1.4609000000000001</v>
      </c>
      <c r="C148">
        <f>IF(AND('GEOMETRIC INPUTS'!E148&gt;'GEOMETRIC INPUTS'!B148,'GEOMETRIC INPUTS'!C148&gt;'GEOMETRIC INPUTS'!F148),ACOS(('GEOMETRIC INPUTS'!C148-'GEOMETRIC INPUTS'!F148)/'Calculated Tab Properties'!E148),0) + IF(AND('GEOMETRIC INPUTS'!E148&gt;'GEOMETRIC INPUTS'!B148,'GEOMETRIC INPUTS'!C148&lt;'GEOMETRIC INPUTS'!F148),PI()/2 + ASIN((-'GEOMETRIC INPUTS'!C148+'GEOMETRIC INPUTS'!F148)/'Calculated Tab Properties'!E148),0) + IF(AND('GEOMETRIC INPUTS'!E148&lt;'GEOMETRIC INPUTS'!B148,'GEOMETRIC INPUTS'!C148&lt;'GEOMETRIC INPUTS'!F148),PI() + ACOS(('GEOMETRIC INPUTS'!C148-'GEOMETRIC INPUTS'!F148)/'Calculated Tab Properties'!E148),0) + IF(AND('GEOMETRIC INPUTS'!E148&lt;'GEOMETRIC INPUTS'!B148,'GEOMETRIC INPUTS'!C148&gt;'GEOMETRIC INPUTS'!F148),2*PI() - ACOS((-'GEOMETRIC INPUTS'!C148+'GEOMETRIC INPUTS'!F148)/'Calculated Tab Properties'!E148),0) + IF(AND('GEOMETRIC INPUTS'!E148='GEOMETRIC INPUTS'!B148,'GEOMETRIC INPUTS'!C148&gt;'GEOMETRIC INPUTS'!F148),0,0) + IF(AND('GEOMETRIC INPUTS'!E148&gt;'GEOMETRIC INPUTS'!B148,'GEOMETRIC INPUTS'!C148='GEOMETRIC INPUTS'!F148),PI()/2,0) + IF(AND('GEOMETRIC INPUTS'!E148='GEOMETRIC INPUTS'!B148,'GEOMETRIC INPUTS'!C148&lt;'GEOMETRIC INPUTS'!F148),PI(),0) + IF(AND('GEOMETRIC INPUTS'!E148&lt;'GEOMETRIC INPUTS'!B148,'GEOMETRIC INPUTS'!C148='GEOMETRIC INPUTS'!F148),3/2*PI(),0)</f>
        <v>4.5128535156629166</v>
      </c>
      <c r="D148">
        <f t="shared" si="3"/>
        <v>258.56746000826087</v>
      </c>
      <c r="E148">
        <f>SQRT(('GEOMETRIC INPUTS'!B148-'GEOMETRIC INPUTS'!E148)^2+('GEOMETRIC INPUTS'!C148-'GEOMETRIC INPUTS'!F148)^2+('GEOMETRIC INPUTS'!D148-'GEOMETRIC INPUTS'!G148)^2)</f>
        <v>5.6348729611281216</v>
      </c>
      <c r="F148">
        <f>SQRT(('GEOMETRIC INPUTS'!B148-'GEOMETRIC INPUTS'!N148)^2 + ('GEOMETRIC INPUTS'!C148-'GEOMETRIC INPUTS'!O148)^2 + ('GEOMETRIC INPUTS'!D148-'GEOMETRIC INPUTS'!P148)^2)</f>
        <v>3.5348729535553089</v>
      </c>
      <c r="G148">
        <f>SQRT(('GEOMETRIC INPUTS'!E148-'GEOMETRIC INPUTS'!N148)^2 + ('GEOMETRIC INPUTS'!F148-'GEOMETRIC INPUTS'!O148)^2 + ('GEOMETRIC INPUTS'!G148-'GEOMETRIC INPUTS'!P148)^2)</f>
        <v>2.1000000075728122</v>
      </c>
      <c r="H148">
        <f>SQRT(('GEOMETRIC INPUTS'!H148-'GEOMETRIC INPUTS'!K148)^2 + ('GEOMETRIC INPUTS'!I148-'GEOMETRIC INPUTS'!L148)^2 + ('GEOMETRIC INPUTS'!J148-'GEOMETRIC INPUTS'!M148)^2)</f>
        <v>3.9320117591604897</v>
      </c>
      <c r="I148">
        <f>SQRT(('GEOMETRIC INPUTS'!K148-'GEOMETRIC INPUTS'!N148)^2 + ('GEOMETRIC INPUTS'!L148-'GEOMETRIC INPUTS'!O148)^2 + ('GEOMETRIC INPUTS'!M148-'GEOMETRIC INPUTS'!P148)^2)</f>
        <v>0.14999998512283033</v>
      </c>
      <c r="J148" s="20">
        <f>ASIN(('GEOMETRIC INPUTS'!M148-'GEOMETRIC INPUTS'!J148)/H148)</f>
        <v>0.53361081758890372</v>
      </c>
      <c r="K148" s="27">
        <f>IF('GT Data'!X150=TRUE,'GEOMETRIC INPUTS'!Q148*Loads!$B$2,'GEOMETRIC INPUTS'!Q148*Loads!$F$2)</f>
        <v>16.934604</v>
      </c>
      <c r="L148" s="27">
        <f>IF('GT Data'!X150=TRUE,F148*Loads!$B$3,F148*Loads!$F$3)</f>
        <v>0.45953348396219018</v>
      </c>
      <c r="M148" s="27">
        <f>IF('GT Data'!X150=TRUE,G148*Loads!$B$3,G148*Loads!$F$3)</f>
        <v>0.27300000098446559</v>
      </c>
      <c r="N148" s="27">
        <f>IF('GT Data'!X150=TRUE,H148*Loads!$B$3,H148*Loads!$F$3)</f>
        <v>0.51116152869086373</v>
      </c>
      <c r="O148" s="27">
        <f>IF('GT Data'!X150=TRUE,B148*Loads!$B$4,0)</f>
        <v>0</v>
      </c>
      <c r="P148" s="27">
        <f>IF('GT Data'!X150=TRUE,'GEOMETRIC INPUTS'!Q148*Loads!$B$1,'GEOMETRIC INPUTS'!Q148*Loads!$F$1)</f>
        <v>2.8605749999999999</v>
      </c>
      <c r="Q148">
        <v>-300</v>
      </c>
      <c r="R148">
        <f>'GEOMETRIC INPUTS'!R148/'GEOMETRIC INPUTS'!S148</f>
        <v>1</v>
      </c>
    </row>
    <row r="149" spans="1:18" x14ac:dyDescent="0.3">
      <c r="A149" t="str">
        <f>'GEOMETRIC INPUTS'!A149</f>
        <v>TAB_4_147</v>
      </c>
      <c r="B149">
        <f>'GT Data'!Z151</f>
        <v>2.0802</v>
      </c>
      <c r="C149">
        <f>IF(AND('GEOMETRIC INPUTS'!E149&gt;'GEOMETRIC INPUTS'!B149,'GEOMETRIC INPUTS'!C149&gt;'GEOMETRIC INPUTS'!F149),ACOS(('GEOMETRIC INPUTS'!C149-'GEOMETRIC INPUTS'!F149)/'Calculated Tab Properties'!E149),0) + IF(AND('GEOMETRIC INPUTS'!E149&gt;'GEOMETRIC INPUTS'!B149,'GEOMETRIC INPUTS'!C149&lt;'GEOMETRIC INPUTS'!F149),PI()/2 + ASIN((-'GEOMETRIC INPUTS'!C149+'GEOMETRIC INPUTS'!F149)/'Calculated Tab Properties'!E149),0) + IF(AND('GEOMETRIC INPUTS'!E149&lt;'GEOMETRIC INPUTS'!B149,'GEOMETRIC INPUTS'!C149&lt;'GEOMETRIC INPUTS'!F149),PI() + ACOS(('GEOMETRIC INPUTS'!C149-'GEOMETRIC INPUTS'!F149)/'Calculated Tab Properties'!E149),0) + IF(AND('GEOMETRIC INPUTS'!E149&lt;'GEOMETRIC INPUTS'!B149,'GEOMETRIC INPUTS'!C149&gt;'GEOMETRIC INPUTS'!F149),2*PI() - ACOS((-'GEOMETRIC INPUTS'!C149+'GEOMETRIC INPUTS'!F149)/'Calculated Tab Properties'!E149),0) + IF(AND('GEOMETRIC INPUTS'!E149='GEOMETRIC INPUTS'!B149,'GEOMETRIC INPUTS'!C149&gt;'GEOMETRIC INPUTS'!F149),0,0) + IF(AND('GEOMETRIC INPUTS'!E149&gt;'GEOMETRIC INPUTS'!B149,'GEOMETRIC INPUTS'!C149='GEOMETRIC INPUTS'!F149),PI()/2,0) + IF(AND('GEOMETRIC INPUTS'!E149='GEOMETRIC INPUTS'!B149,'GEOMETRIC INPUTS'!C149&lt;'GEOMETRIC INPUTS'!F149),PI(),0) + IF(AND('GEOMETRIC INPUTS'!E149&lt;'GEOMETRIC INPUTS'!B149,'GEOMETRIC INPUTS'!C149='GEOMETRIC INPUTS'!F149),3/2*PI(),0)</f>
        <v>3.5308888646070344</v>
      </c>
      <c r="D149">
        <f t="shared" si="3"/>
        <v>202.30502987172221</v>
      </c>
      <c r="E149">
        <f>SQRT(('GEOMETRIC INPUTS'!B149-'GEOMETRIC INPUTS'!E149)^2+('GEOMETRIC INPUTS'!C149-'GEOMETRIC INPUTS'!F149)^2+('GEOMETRIC INPUTS'!D149-'GEOMETRIC INPUTS'!G149)^2)</f>
        <v>4.3187622233124268</v>
      </c>
      <c r="F149">
        <f>SQRT(('GEOMETRIC INPUTS'!B149-'GEOMETRIC INPUTS'!N149)^2 + ('GEOMETRIC INPUTS'!C149-'GEOMETRIC INPUTS'!O149)^2 + ('GEOMETRIC INPUTS'!D149-'GEOMETRIC INPUTS'!P149)^2)</f>
        <v>1.8187622119177793</v>
      </c>
      <c r="G149">
        <f>SQRT(('GEOMETRIC INPUTS'!E149-'GEOMETRIC INPUTS'!N149)^2 + ('GEOMETRIC INPUTS'!F149-'GEOMETRIC INPUTS'!O149)^2 + ('GEOMETRIC INPUTS'!G149-'GEOMETRIC INPUTS'!P149)^2)</f>
        <v>2.5000000113946492</v>
      </c>
      <c r="H149">
        <f>SQRT(('GEOMETRIC INPUTS'!H149-'GEOMETRIC INPUTS'!K149)^2 + ('GEOMETRIC INPUTS'!I149-'GEOMETRIC INPUTS'!L149)^2 + ('GEOMETRIC INPUTS'!J149-'GEOMETRIC INPUTS'!M149)^2)</f>
        <v>2.5599781257587746</v>
      </c>
      <c r="I149">
        <f>SQRT(('GEOMETRIC INPUTS'!K149-'GEOMETRIC INPUTS'!N149)^2 + ('GEOMETRIC INPUTS'!L149-'GEOMETRIC INPUTS'!O149)^2 + ('GEOMETRIC INPUTS'!M149-'GEOMETRIC INPUTS'!P149)^2)</f>
        <v>0.15000003389536309</v>
      </c>
      <c r="J149" s="20">
        <f>ASIN(('GEOMETRIC INPUTS'!M149-'GEOMETRIC INPUTS'!J149)/H149)</f>
        <v>0.89667651444844076</v>
      </c>
      <c r="K149" s="27">
        <f>IF('GT Data'!X151=TRUE,'GEOMETRIC INPUTS'!Q149*Loads!$B$2,'GEOMETRIC INPUTS'!Q149*Loads!$F$2)</f>
        <v>30.727908000000003</v>
      </c>
      <c r="L149" s="27">
        <f>IF('GT Data'!X151=TRUE,F149*Loads!$B$3,F149*Loads!$F$3)</f>
        <v>0.23643908754931131</v>
      </c>
      <c r="M149" s="27">
        <f>IF('GT Data'!X151=TRUE,G149*Loads!$B$3,G149*Loads!$F$3)</f>
        <v>0.32500000148130442</v>
      </c>
      <c r="N149" s="27">
        <f>IF('GT Data'!X151=TRUE,H149*Loads!$B$3,H149*Loads!$F$3)</f>
        <v>0.33279715634864071</v>
      </c>
      <c r="O149" s="27">
        <f>IF('GT Data'!X151=TRUE,B149*Loads!$B$4,0)</f>
        <v>0</v>
      </c>
      <c r="P149" s="27">
        <f>IF('GT Data'!X151=TRUE,'GEOMETRIC INPUTS'!Q149*Loads!$B$1,'GEOMETRIC INPUTS'!Q149*Loads!$F$1)</f>
        <v>5.1905250000000001</v>
      </c>
      <c r="Q149">
        <v>-300</v>
      </c>
      <c r="R149">
        <f>'GEOMETRIC INPUTS'!R149/'GEOMETRIC INPUTS'!S149</f>
        <v>1</v>
      </c>
    </row>
    <row r="150" spans="1:18" x14ac:dyDescent="0.3">
      <c r="A150" t="str">
        <f>'GEOMETRIC INPUTS'!A150</f>
        <v>TAB_4_148</v>
      </c>
      <c r="B150">
        <f>'GT Data'!Z152</f>
        <v>2.6825999999999999</v>
      </c>
      <c r="C150">
        <f>IF(AND('GEOMETRIC INPUTS'!E150&gt;'GEOMETRIC INPUTS'!B150,'GEOMETRIC INPUTS'!C150&gt;'GEOMETRIC INPUTS'!F150),ACOS(('GEOMETRIC INPUTS'!C150-'GEOMETRIC INPUTS'!F150)/'Calculated Tab Properties'!E150),0) + IF(AND('GEOMETRIC INPUTS'!E150&gt;'GEOMETRIC INPUTS'!B150,'GEOMETRIC INPUTS'!C150&lt;'GEOMETRIC INPUTS'!F150),PI()/2 + ASIN((-'GEOMETRIC INPUTS'!C150+'GEOMETRIC INPUTS'!F150)/'Calculated Tab Properties'!E150),0) + IF(AND('GEOMETRIC INPUTS'!E150&lt;'GEOMETRIC INPUTS'!B150,'GEOMETRIC INPUTS'!C150&lt;'GEOMETRIC INPUTS'!F150),PI() + ACOS(('GEOMETRIC INPUTS'!C150-'GEOMETRIC INPUTS'!F150)/'Calculated Tab Properties'!E150),0) + IF(AND('GEOMETRIC INPUTS'!E150&lt;'GEOMETRIC INPUTS'!B150,'GEOMETRIC INPUTS'!C150&gt;'GEOMETRIC INPUTS'!F150),2*PI() - ACOS((-'GEOMETRIC INPUTS'!C150+'GEOMETRIC INPUTS'!F150)/'Calculated Tab Properties'!E150),0) + IF(AND('GEOMETRIC INPUTS'!E150='GEOMETRIC INPUTS'!B150,'GEOMETRIC INPUTS'!C150&gt;'GEOMETRIC INPUTS'!F150),0,0) + IF(AND('GEOMETRIC INPUTS'!E150&gt;'GEOMETRIC INPUTS'!B150,'GEOMETRIC INPUTS'!C150='GEOMETRIC INPUTS'!F150),PI()/2,0) + IF(AND('GEOMETRIC INPUTS'!E150='GEOMETRIC INPUTS'!B150,'GEOMETRIC INPUTS'!C150&lt;'GEOMETRIC INPUTS'!F150),PI(),0) + IF(AND('GEOMETRIC INPUTS'!E150&lt;'GEOMETRIC INPUTS'!B150,'GEOMETRIC INPUTS'!C150='GEOMETRIC INPUTS'!F150),3/2*PI(),0)</f>
        <v>4.4353472822094702</v>
      </c>
      <c r="D150">
        <f t="shared" si="3"/>
        <v>254.12667994542272</v>
      </c>
      <c r="E150">
        <f>SQRT(('GEOMETRIC INPUTS'!B150-'GEOMETRIC INPUTS'!E150)^2+('GEOMETRIC INPUTS'!C150-'GEOMETRIC INPUTS'!F150)^2+('GEOMETRIC INPUTS'!D150-'GEOMETRIC INPUTS'!G150)^2)</f>
        <v>3.7351126190086625</v>
      </c>
      <c r="F150">
        <f>SQRT(('GEOMETRIC INPUTS'!B150-'GEOMETRIC INPUTS'!N150)^2 + ('GEOMETRIC INPUTS'!C150-'GEOMETRIC INPUTS'!O150)^2 + ('GEOMETRIC INPUTS'!D150-'GEOMETRIC INPUTS'!P150)^2)</f>
        <v>1.8351125840304909</v>
      </c>
      <c r="G150">
        <f>SQRT(('GEOMETRIC INPUTS'!E150-'GEOMETRIC INPUTS'!N150)^2 + ('GEOMETRIC INPUTS'!F150-'GEOMETRIC INPUTS'!O150)^2 + ('GEOMETRIC INPUTS'!G150-'GEOMETRIC INPUTS'!P150)^2)</f>
        <v>1.9000000349781723</v>
      </c>
      <c r="H150">
        <f>SQRT(('GEOMETRIC INPUTS'!H150-'GEOMETRIC INPUTS'!K150)^2 + ('GEOMETRIC INPUTS'!I150-'GEOMETRIC INPUTS'!L150)^2 + ('GEOMETRIC INPUTS'!J150-'GEOMETRIC INPUTS'!M150)^2)</f>
        <v>2.4844945811351433</v>
      </c>
      <c r="I150">
        <f>SQRT(('GEOMETRIC INPUTS'!K150-'GEOMETRIC INPUTS'!N150)^2 + ('GEOMETRIC INPUTS'!L150-'GEOMETRIC INPUTS'!O150)^2 + ('GEOMETRIC INPUTS'!M150-'GEOMETRIC INPUTS'!P150)^2)</f>
        <v>0.14999998360326583</v>
      </c>
      <c r="J150" s="20">
        <f>ASIN(('GEOMETRIC INPUTS'!M150-'GEOMETRIC INPUTS'!J150)/H150)</f>
        <v>0.93566316304942732</v>
      </c>
      <c r="K150" s="27">
        <f>IF('GT Data'!X152=TRUE,'GEOMETRIC INPUTS'!Q150*Loads!$B$2,'GEOMETRIC INPUTS'!Q150*Loads!$F$2)</f>
        <v>22.410900000000005</v>
      </c>
      <c r="L150" s="27">
        <f>IF('GT Data'!X152=TRUE,F150*Loads!$B$3,F150*Loads!$F$3)</f>
        <v>0.23856463592396382</v>
      </c>
      <c r="M150" s="27">
        <f>IF('GT Data'!X152=TRUE,G150*Loads!$B$3,G150*Loads!$F$3)</f>
        <v>0.24700000454716239</v>
      </c>
      <c r="N150" s="27">
        <f>IF('GT Data'!X152=TRUE,H150*Loads!$B$3,H150*Loads!$F$3)</f>
        <v>0.32298429554756863</v>
      </c>
      <c r="O150" s="27">
        <f>IF('GT Data'!X152=TRUE,B150*Loads!$B$4,0)</f>
        <v>0</v>
      </c>
      <c r="P150" s="27">
        <f>IF('GT Data'!X152=TRUE,'GEOMETRIC INPUTS'!Q150*Loads!$B$1,'GEOMETRIC INPUTS'!Q150*Loads!$F$1)</f>
        <v>3.7856250000000005</v>
      </c>
      <c r="Q150">
        <v>-300</v>
      </c>
      <c r="R150">
        <f>'GEOMETRIC INPUTS'!R150/'GEOMETRIC INPUTS'!S150</f>
        <v>1</v>
      </c>
    </row>
    <row r="151" spans="1:18" x14ac:dyDescent="0.3">
      <c r="A151" t="str">
        <f>'GEOMETRIC INPUTS'!A151</f>
        <v>TAB_4_149</v>
      </c>
      <c r="B151">
        <f>'GT Data'!Z153</f>
        <v>2.3931</v>
      </c>
      <c r="C151">
        <f>IF(AND('GEOMETRIC INPUTS'!E151&gt;'GEOMETRIC INPUTS'!B151,'GEOMETRIC INPUTS'!C151&gt;'GEOMETRIC INPUTS'!F151),ACOS(('GEOMETRIC INPUTS'!C151-'GEOMETRIC INPUTS'!F151)/'Calculated Tab Properties'!E151),0) + IF(AND('GEOMETRIC INPUTS'!E151&gt;'GEOMETRIC INPUTS'!B151,'GEOMETRIC INPUTS'!C151&lt;'GEOMETRIC INPUTS'!F151),PI()/2 + ASIN((-'GEOMETRIC INPUTS'!C151+'GEOMETRIC INPUTS'!F151)/'Calculated Tab Properties'!E151),0) + IF(AND('GEOMETRIC INPUTS'!E151&lt;'GEOMETRIC INPUTS'!B151,'GEOMETRIC INPUTS'!C151&lt;'GEOMETRIC INPUTS'!F151),PI() + ACOS(('GEOMETRIC INPUTS'!C151-'GEOMETRIC INPUTS'!F151)/'Calculated Tab Properties'!E151),0) + IF(AND('GEOMETRIC INPUTS'!E151&lt;'GEOMETRIC INPUTS'!B151,'GEOMETRIC INPUTS'!C151&gt;'GEOMETRIC INPUTS'!F151),2*PI() - ACOS((-'GEOMETRIC INPUTS'!C151+'GEOMETRIC INPUTS'!F151)/'Calculated Tab Properties'!E151),0) + IF(AND('GEOMETRIC INPUTS'!E151='GEOMETRIC INPUTS'!B151,'GEOMETRIC INPUTS'!C151&gt;'GEOMETRIC INPUTS'!F151),0,0) + IF(AND('GEOMETRIC INPUTS'!E151&gt;'GEOMETRIC INPUTS'!B151,'GEOMETRIC INPUTS'!C151='GEOMETRIC INPUTS'!F151),PI()/2,0) + IF(AND('GEOMETRIC INPUTS'!E151='GEOMETRIC INPUTS'!B151,'GEOMETRIC INPUTS'!C151&lt;'GEOMETRIC INPUTS'!F151),PI(),0) + IF(AND('GEOMETRIC INPUTS'!E151&lt;'GEOMETRIC INPUTS'!B151,'GEOMETRIC INPUTS'!C151='GEOMETRIC INPUTS'!F151),3/2*PI(),0)</f>
        <v>4.8806368395466455</v>
      </c>
      <c r="D151">
        <f t="shared" si="3"/>
        <v>279.63989224209155</v>
      </c>
      <c r="E151">
        <f>SQRT(('GEOMETRIC INPUTS'!B151-'GEOMETRIC INPUTS'!E151)^2+('GEOMETRIC INPUTS'!C151-'GEOMETRIC INPUTS'!F151)^2+('GEOMETRIC INPUTS'!D151-'GEOMETRIC INPUTS'!G151)^2)</f>
        <v>3.7883450243536911</v>
      </c>
      <c r="F151">
        <f>SQRT(('GEOMETRIC INPUTS'!B151-'GEOMETRIC INPUTS'!N151)^2 + ('GEOMETRIC INPUTS'!C151-'GEOMETRIC INPUTS'!O151)^2 + ('GEOMETRIC INPUTS'!D151-'GEOMETRIC INPUTS'!P151)^2)</f>
        <v>1.4883449966032798</v>
      </c>
      <c r="G151">
        <f>SQRT(('GEOMETRIC INPUTS'!E151-'GEOMETRIC INPUTS'!N151)^2 + ('GEOMETRIC INPUTS'!F151-'GEOMETRIC INPUTS'!O151)^2 + ('GEOMETRIC INPUTS'!G151-'GEOMETRIC INPUTS'!P151)^2)</f>
        <v>2.3000000277504111</v>
      </c>
      <c r="H151">
        <f>SQRT(('GEOMETRIC INPUTS'!H151-'GEOMETRIC INPUTS'!K151)^2 + ('GEOMETRIC INPUTS'!I151-'GEOMETRIC INPUTS'!L151)^2 + ('GEOMETRIC INPUTS'!J151-'GEOMETRIC INPUTS'!M151)^2)</f>
        <v>2.1906032781992373</v>
      </c>
      <c r="I151">
        <f>SQRT(('GEOMETRIC INPUTS'!K151-'GEOMETRIC INPUTS'!N151)^2 + ('GEOMETRIC INPUTS'!L151-'GEOMETRIC INPUTS'!O151)^2 + ('GEOMETRIC INPUTS'!M151-'GEOMETRIC INPUTS'!P151)^2)</f>
        <v>0.14999993439615206</v>
      </c>
      <c r="J151" s="20">
        <f>ASIN(('GEOMETRIC INPUTS'!M151-'GEOMETRIC INPUTS'!J151)/H151)</f>
        <v>1.1505549948392968</v>
      </c>
      <c r="K151" s="27">
        <f>IF('GT Data'!X153=TRUE,'GEOMETRIC INPUTS'!Q151*Loads!$B$2,'GEOMETRIC INPUTS'!Q151*Loads!$F$2)</f>
        <v>22.231524000000004</v>
      </c>
      <c r="L151" s="27">
        <f>IF('GT Data'!X153=TRUE,F151*Loads!$B$3,F151*Loads!$F$3)</f>
        <v>0.19348484955842638</v>
      </c>
      <c r="M151" s="27">
        <f>IF('GT Data'!X153=TRUE,G151*Loads!$B$3,G151*Loads!$F$3)</f>
        <v>0.29900000360755347</v>
      </c>
      <c r="N151" s="27">
        <f>IF('GT Data'!X153=TRUE,H151*Loads!$B$3,H151*Loads!$F$3)</f>
        <v>0.28477842616590088</v>
      </c>
      <c r="O151" s="27">
        <f>IF('GT Data'!X153=TRUE,B151*Loads!$B$4,0)</f>
        <v>0</v>
      </c>
      <c r="P151" s="27">
        <f>IF('GT Data'!X153=TRUE,'GEOMETRIC INPUTS'!Q151*Loads!$B$1,'GEOMETRIC INPUTS'!Q151*Loads!$F$1)</f>
        <v>3.755325</v>
      </c>
      <c r="Q151">
        <v>-300</v>
      </c>
      <c r="R151">
        <f>'GEOMETRIC INPUTS'!R151/'GEOMETRIC INPUTS'!S151</f>
        <v>1</v>
      </c>
    </row>
    <row r="152" spans="1:18" x14ac:dyDescent="0.3">
      <c r="A152" t="str">
        <f>'GEOMETRIC INPUTS'!A152</f>
        <v>TAB_4_150</v>
      </c>
      <c r="B152">
        <f>'GT Data'!Z154</f>
        <v>2.605</v>
      </c>
      <c r="C152">
        <f>IF(AND('GEOMETRIC INPUTS'!E152&gt;'GEOMETRIC INPUTS'!B152,'GEOMETRIC INPUTS'!C152&gt;'GEOMETRIC INPUTS'!F152),ACOS(('GEOMETRIC INPUTS'!C152-'GEOMETRIC INPUTS'!F152)/'Calculated Tab Properties'!E152),0) + IF(AND('GEOMETRIC INPUTS'!E152&gt;'GEOMETRIC INPUTS'!B152,'GEOMETRIC INPUTS'!C152&lt;'GEOMETRIC INPUTS'!F152),PI()/2 + ASIN((-'GEOMETRIC INPUTS'!C152+'GEOMETRIC INPUTS'!F152)/'Calculated Tab Properties'!E152),0) + IF(AND('GEOMETRIC INPUTS'!E152&lt;'GEOMETRIC INPUTS'!B152,'GEOMETRIC INPUTS'!C152&lt;'GEOMETRIC INPUTS'!F152),PI() + ACOS(('GEOMETRIC INPUTS'!C152-'GEOMETRIC INPUTS'!F152)/'Calculated Tab Properties'!E152),0) + IF(AND('GEOMETRIC INPUTS'!E152&lt;'GEOMETRIC INPUTS'!B152,'GEOMETRIC INPUTS'!C152&gt;'GEOMETRIC INPUTS'!F152),2*PI() - ACOS((-'GEOMETRIC INPUTS'!C152+'GEOMETRIC INPUTS'!F152)/'Calculated Tab Properties'!E152),0) + IF(AND('GEOMETRIC INPUTS'!E152='GEOMETRIC INPUTS'!B152,'GEOMETRIC INPUTS'!C152&gt;'GEOMETRIC INPUTS'!F152),0,0) + IF(AND('GEOMETRIC INPUTS'!E152&gt;'GEOMETRIC INPUTS'!B152,'GEOMETRIC INPUTS'!C152='GEOMETRIC INPUTS'!F152),PI()/2,0) + IF(AND('GEOMETRIC INPUTS'!E152='GEOMETRIC INPUTS'!B152,'GEOMETRIC INPUTS'!C152&lt;'GEOMETRIC INPUTS'!F152),PI(),0) + IF(AND('GEOMETRIC INPUTS'!E152&lt;'GEOMETRIC INPUTS'!B152,'GEOMETRIC INPUTS'!C152='GEOMETRIC INPUTS'!F152),3/2*PI(),0)</f>
        <v>5.2879654268812306</v>
      </c>
      <c r="D152">
        <f t="shared" si="3"/>
        <v>302.9781011713892</v>
      </c>
      <c r="E152">
        <f>SQRT(('GEOMETRIC INPUTS'!B152-'GEOMETRIC INPUTS'!E152)^2+('GEOMETRIC INPUTS'!C152-'GEOMETRIC INPUTS'!F152)^2+('GEOMETRIC INPUTS'!D152-'GEOMETRIC INPUTS'!G152)^2)</f>
        <v>3.6767337224523406</v>
      </c>
      <c r="F152">
        <f>SQRT(('GEOMETRIC INPUTS'!B152-'GEOMETRIC INPUTS'!N152)^2 + ('GEOMETRIC INPUTS'!C152-'GEOMETRIC INPUTS'!O152)^2 + ('GEOMETRIC INPUTS'!D152-'GEOMETRIC INPUTS'!P152)^2)</f>
        <v>1.5767337549278815</v>
      </c>
      <c r="G152">
        <f>SQRT(('GEOMETRIC INPUTS'!E152-'GEOMETRIC INPUTS'!N152)^2 + ('GEOMETRIC INPUTS'!F152-'GEOMETRIC INPUTS'!O152)^2 + ('GEOMETRIC INPUTS'!G152-'GEOMETRIC INPUTS'!P152)^2)</f>
        <v>2.0999999675244601</v>
      </c>
      <c r="H152">
        <f>SQRT(('GEOMETRIC INPUTS'!H152-'GEOMETRIC INPUTS'!K152)^2 + ('GEOMETRIC INPUTS'!I152-'GEOMETRIC INPUTS'!L152)^2 + ('GEOMETRIC INPUTS'!J152-'GEOMETRIC INPUTS'!M152)^2)</f>
        <v>2.3435754830420157</v>
      </c>
      <c r="I152">
        <f>SQRT(('GEOMETRIC INPUTS'!K152-'GEOMETRIC INPUTS'!N152)^2 + ('GEOMETRIC INPUTS'!L152-'GEOMETRIC INPUTS'!O152)^2 + ('GEOMETRIC INPUTS'!M152-'GEOMETRIC INPUTS'!P152)^2)</f>
        <v>0.15000001712026534</v>
      </c>
      <c r="J152" s="20">
        <f>ASIN(('GEOMETRIC INPUTS'!M152-'GEOMETRIC INPUTS'!J152)/H152)</f>
        <v>1.0224675876317821</v>
      </c>
      <c r="K152" s="27">
        <f>IF('GT Data'!X154=TRUE,'GEOMETRIC INPUTS'!Q152*Loads!$B$2,'GEOMETRIC INPUTS'!Q152*Loads!$F$2)</f>
        <v>28.423104000000002</v>
      </c>
      <c r="L152" s="27">
        <f>IF('GT Data'!X154=TRUE,F152*Loads!$B$3,F152*Loads!$F$3)</f>
        <v>0.2049753881406246</v>
      </c>
      <c r="M152" s="27">
        <f>IF('GT Data'!X154=TRUE,G152*Loads!$B$3,G152*Loads!$F$3)</f>
        <v>0.27299999577817979</v>
      </c>
      <c r="N152" s="27">
        <f>IF('GT Data'!X154=TRUE,H152*Loads!$B$3,H152*Loads!$F$3)</f>
        <v>0.30466481279546204</v>
      </c>
      <c r="O152" s="27">
        <f>IF('GT Data'!X154=TRUE,B152*Loads!$B$4,0)</f>
        <v>0</v>
      </c>
      <c r="P152" s="27">
        <f>IF('GT Data'!X154=TRUE,'GEOMETRIC INPUTS'!Q152*Loads!$B$1,'GEOMETRIC INPUTS'!Q152*Loads!$F$1)</f>
        <v>4.8011999999999997</v>
      </c>
      <c r="Q152">
        <v>-300</v>
      </c>
      <c r="R152">
        <f>'GEOMETRIC INPUTS'!R152/'GEOMETRIC INPUTS'!S152</f>
        <v>1</v>
      </c>
    </row>
    <row r="153" spans="1:18" x14ac:dyDescent="0.3">
      <c r="A153" t="str">
        <f>'GEOMETRIC INPUTS'!A153</f>
        <v>TAB_4_151</v>
      </c>
      <c r="B153">
        <f>'GT Data'!Z155</f>
        <v>1.639</v>
      </c>
      <c r="C153">
        <f>IF(AND('GEOMETRIC INPUTS'!E153&gt;'GEOMETRIC INPUTS'!B153,'GEOMETRIC INPUTS'!C153&gt;'GEOMETRIC INPUTS'!F153),ACOS(('GEOMETRIC INPUTS'!C153-'GEOMETRIC INPUTS'!F153)/'Calculated Tab Properties'!E153),0) + IF(AND('GEOMETRIC INPUTS'!E153&gt;'GEOMETRIC INPUTS'!B153,'GEOMETRIC INPUTS'!C153&lt;'GEOMETRIC INPUTS'!F153),PI()/2 + ASIN((-'GEOMETRIC INPUTS'!C153+'GEOMETRIC INPUTS'!F153)/'Calculated Tab Properties'!E153),0) + IF(AND('GEOMETRIC INPUTS'!E153&lt;'GEOMETRIC INPUTS'!B153,'GEOMETRIC INPUTS'!C153&lt;'GEOMETRIC INPUTS'!F153),PI() + ACOS(('GEOMETRIC INPUTS'!C153-'GEOMETRIC INPUTS'!F153)/'Calculated Tab Properties'!E153),0) + IF(AND('GEOMETRIC INPUTS'!E153&lt;'GEOMETRIC INPUTS'!B153,'GEOMETRIC INPUTS'!C153&gt;'GEOMETRIC INPUTS'!F153),2*PI() - ACOS((-'GEOMETRIC INPUTS'!C153+'GEOMETRIC INPUTS'!F153)/'Calculated Tab Properties'!E153),0) + IF(AND('GEOMETRIC INPUTS'!E153='GEOMETRIC INPUTS'!B153,'GEOMETRIC INPUTS'!C153&gt;'GEOMETRIC INPUTS'!F153),0,0) + IF(AND('GEOMETRIC INPUTS'!E153&gt;'GEOMETRIC INPUTS'!B153,'GEOMETRIC INPUTS'!C153='GEOMETRIC INPUTS'!F153),PI()/2,0) + IF(AND('GEOMETRIC INPUTS'!E153='GEOMETRIC INPUTS'!B153,'GEOMETRIC INPUTS'!C153&lt;'GEOMETRIC INPUTS'!F153),PI(),0) + IF(AND('GEOMETRIC INPUTS'!E153&lt;'GEOMETRIC INPUTS'!B153,'GEOMETRIC INPUTS'!C153='GEOMETRIC INPUTS'!F153),3/2*PI(),0)</f>
        <v>5.9796045591105855</v>
      </c>
      <c r="D153">
        <f t="shared" si="3"/>
        <v>342.60610439422197</v>
      </c>
      <c r="E153">
        <f>SQRT(('GEOMETRIC INPUTS'!B153-'GEOMETRIC INPUTS'!E153)^2+('GEOMETRIC INPUTS'!C153-'GEOMETRIC INPUTS'!F153)^2+('GEOMETRIC INPUTS'!D153-'GEOMETRIC INPUTS'!G153)^2)</f>
        <v>5.993929718660052</v>
      </c>
      <c r="F153">
        <f>SQRT(('GEOMETRIC INPUTS'!B153-'GEOMETRIC INPUTS'!N153)^2 + ('GEOMETRIC INPUTS'!C153-'GEOMETRIC INPUTS'!O153)^2 + ('GEOMETRIC INPUTS'!D153-'GEOMETRIC INPUTS'!P153)^2)</f>
        <v>3.6939297352087492</v>
      </c>
      <c r="G153">
        <f>SQRT(('GEOMETRIC INPUTS'!E153-'GEOMETRIC INPUTS'!N153)^2 + ('GEOMETRIC INPUTS'!F153-'GEOMETRIC INPUTS'!O153)^2 + ('GEOMETRIC INPUTS'!G153-'GEOMETRIC INPUTS'!P153)^2)</f>
        <v>2.2999999834513032</v>
      </c>
      <c r="H153">
        <f>SQRT(('GEOMETRIC INPUTS'!H153-'GEOMETRIC INPUTS'!K153)^2 + ('GEOMETRIC INPUTS'!I153-'GEOMETRIC INPUTS'!L153)^2 + ('GEOMETRIC INPUTS'!J153-'GEOMETRIC INPUTS'!M153)^2)</f>
        <v>3.8901637488482166</v>
      </c>
      <c r="I153">
        <f>SQRT(('GEOMETRIC INPUTS'!K153-'GEOMETRIC INPUTS'!N153)^2 + ('GEOMETRIC INPUTS'!L153-'GEOMETRIC INPUTS'!O153)^2 + ('GEOMETRIC INPUTS'!M153-'GEOMETRIC INPUTS'!P153)^2)</f>
        <v>0.14999998312483195</v>
      </c>
      <c r="J153" s="20">
        <f>ASIN(('GEOMETRIC INPUTS'!M153-'GEOMETRIC INPUTS'!J153)/H153)</f>
        <v>0.53997806280983562</v>
      </c>
      <c r="K153" s="27">
        <f>IF('GT Data'!X155=TRUE,'GEOMETRIC INPUTS'!Q153*Loads!$B$2,'GEOMETRIC INPUTS'!Q153*Loads!$F$2)</f>
        <v>43.382795999999999</v>
      </c>
      <c r="L153" s="27">
        <f>IF('GT Data'!X155=TRUE,F153*Loads!$B$3,F153*Loads!$F$3)</f>
        <v>0.48021086557713744</v>
      </c>
      <c r="M153" s="27">
        <f>IF('GT Data'!X155=TRUE,G153*Loads!$B$3,G153*Loads!$F$3)</f>
        <v>0.29899999784866943</v>
      </c>
      <c r="N153" s="27">
        <f>IF('GT Data'!X155=TRUE,H153*Loads!$B$3,H153*Loads!$F$3)</f>
        <v>0.50572128735026822</v>
      </c>
      <c r="O153" s="27">
        <f>IF('GT Data'!X155=TRUE,B153*Loads!$B$4,0)</f>
        <v>0</v>
      </c>
      <c r="P153" s="27">
        <f>IF('GT Data'!X155=TRUE,'GEOMETRIC INPUTS'!Q153*Loads!$B$1,'GEOMETRIC INPUTS'!Q153*Loads!$F$1)</f>
        <v>7.3281749999999999</v>
      </c>
      <c r="Q153">
        <v>-300</v>
      </c>
      <c r="R153">
        <f>'GEOMETRIC INPUTS'!R153/'GEOMETRIC INPUTS'!S153</f>
        <v>1</v>
      </c>
    </row>
    <row r="154" spans="1:18" x14ac:dyDescent="0.3">
      <c r="A154" t="str">
        <f>'GEOMETRIC INPUTS'!A154</f>
        <v>TAB_4_152</v>
      </c>
      <c r="B154">
        <f>'GT Data'!Z156</f>
        <v>1.4117</v>
      </c>
      <c r="C154">
        <f>IF(AND('GEOMETRIC INPUTS'!E154&gt;'GEOMETRIC INPUTS'!B154,'GEOMETRIC INPUTS'!C154&gt;'GEOMETRIC INPUTS'!F154),ACOS(('GEOMETRIC INPUTS'!C154-'GEOMETRIC INPUTS'!F154)/'Calculated Tab Properties'!E154),0) + IF(AND('GEOMETRIC INPUTS'!E154&gt;'GEOMETRIC INPUTS'!B154,'GEOMETRIC INPUTS'!C154&lt;'GEOMETRIC INPUTS'!F154),PI()/2 + ASIN((-'GEOMETRIC INPUTS'!C154+'GEOMETRIC INPUTS'!F154)/'Calculated Tab Properties'!E154),0) + IF(AND('GEOMETRIC INPUTS'!E154&lt;'GEOMETRIC INPUTS'!B154,'GEOMETRIC INPUTS'!C154&lt;'GEOMETRIC INPUTS'!F154),PI() + ACOS(('GEOMETRIC INPUTS'!C154-'GEOMETRIC INPUTS'!F154)/'Calculated Tab Properties'!E154),0) + IF(AND('GEOMETRIC INPUTS'!E154&lt;'GEOMETRIC INPUTS'!B154,'GEOMETRIC INPUTS'!C154&gt;'GEOMETRIC INPUTS'!F154),2*PI() - ACOS((-'GEOMETRIC INPUTS'!C154+'GEOMETRIC INPUTS'!F154)/'Calculated Tab Properties'!E154),0) + IF(AND('GEOMETRIC INPUTS'!E154='GEOMETRIC INPUTS'!B154,'GEOMETRIC INPUTS'!C154&gt;'GEOMETRIC INPUTS'!F154),0,0) + IF(AND('GEOMETRIC INPUTS'!E154&gt;'GEOMETRIC INPUTS'!B154,'GEOMETRIC INPUTS'!C154='GEOMETRIC INPUTS'!F154),PI()/2,0) + IF(AND('GEOMETRIC INPUTS'!E154='GEOMETRIC INPUTS'!B154,'GEOMETRIC INPUTS'!C154&lt;'GEOMETRIC INPUTS'!F154),PI(),0) + IF(AND('GEOMETRIC INPUTS'!E154&lt;'GEOMETRIC INPUTS'!B154,'GEOMETRIC INPUTS'!C154='GEOMETRIC INPUTS'!F154),3/2*PI(),0)</f>
        <v>4.5404951381570058</v>
      </c>
      <c r="D154">
        <f t="shared" si="3"/>
        <v>260.15120831606606</v>
      </c>
      <c r="E154">
        <f>SQRT(('GEOMETRIC INPUTS'!B154-'GEOMETRIC INPUTS'!E154)^2+('GEOMETRIC INPUTS'!C154-'GEOMETRIC INPUTS'!F154)^2+('GEOMETRIC INPUTS'!D154-'GEOMETRIC INPUTS'!G154)^2)</f>
        <v>7.3581601870500482</v>
      </c>
      <c r="F154">
        <f>SQRT(('GEOMETRIC INPUTS'!B154-'GEOMETRIC INPUTS'!N154)^2 + ('GEOMETRIC INPUTS'!C154-'GEOMETRIC INPUTS'!O154)^2 + ('GEOMETRIC INPUTS'!D154-'GEOMETRIC INPUTS'!P154)^2)</f>
        <v>4.4581602122474528</v>
      </c>
      <c r="G154">
        <f>SQRT(('GEOMETRIC INPUTS'!E154-'GEOMETRIC INPUTS'!N154)^2 + ('GEOMETRIC INPUTS'!F154-'GEOMETRIC INPUTS'!O154)^2 + ('GEOMETRIC INPUTS'!G154-'GEOMETRIC INPUTS'!P154)^2)</f>
        <v>2.8999999748025957</v>
      </c>
      <c r="H154">
        <f>SQRT(('GEOMETRIC INPUTS'!H154-'GEOMETRIC INPUTS'!K154)^2 + ('GEOMETRIC INPUTS'!I154-'GEOMETRIC INPUTS'!L154)^2 + ('GEOMETRIC INPUTS'!J154-'GEOMETRIC INPUTS'!M154)^2)</f>
        <v>4.7497618531130517</v>
      </c>
      <c r="I154">
        <f>SQRT(('GEOMETRIC INPUTS'!K154-'GEOMETRIC INPUTS'!N154)^2 + ('GEOMETRIC INPUTS'!L154-'GEOMETRIC INPUTS'!O154)^2 + ('GEOMETRIC INPUTS'!M154-'GEOMETRIC INPUTS'!P154)^2)</f>
        <v>0.15000001265216686</v>
      </c>
      <c r="J154" s="20">
        <f>ASIN(('GEOMETRIC INPUTS'!M154-'GEOMETRIC INPUTS'!J154)/H154)</f>
        <v>0.43462880047298114</v>
      </c>
      <c r="K154" s="27">
        <f>IF('GT Data'!X156=TRUE,'GEOMETRIC INPUTS'!Q154*Loads!$B$2,'GEOMETRIC INPUTS'!Q154*Loads!$F$2)</f>
        <v>22.155156000000002</v>
      </c>
      <c r="L154" s="27">
        <f>IF('GT Data'!X156=TRUE,F154*Loads!$B$3,F154*Loads!$F$3)</f>
        <v>0.57956082759216887</v>
      </c>
      <c r="M154" s="27">
        <f>IF('GT Data'!X156=TRUE,G154*Loads!$B$3,G154*Loads!$F$3)</f>
        <v>0.37699999672433748</v>
      </c>
      <c r="N154" s="27">
        <f>IF('GT Data'!X156=TRUE,H154*Loads!$B$3,H154*Loads!$F$3)</f>
        <v>0.61746904090469679</v>
      </c>
      <c r="O154" s="27">
        <f>IF('GT Data'!X156=TRUE,B154*Loads!$B$4,0)</f>
        <v>0</v>
      </c>
      <c r="P154" s="27">
        <f>IF('GT Data'!X156=TRUE,'GEOMETRIC INPUTS'!Q154*Loads!$B$1,'GEOMETRIC INPUTS'!Q154*Loads!$F$1)</f>
        <v>3.7424249999999999</v>
      </c>
      <c r="Q154">
        <v>-300</v>
      </c>
      <c r="R154">
        <f>'GEOMETRIC INPUTS'!R154/'GEOMETRIC INPUTS'!S154</f>
        <v>1</v>
      </c>
    </row>
    <row r="155" spans="1:18" x14ac:dyDescent="0.3">
      <c r="A155" t="str">
        <f>'GEOMETRIC INPUTS'!A155</f>
        <v>TAB_4_153</v>
      </c>
      <c r="B155">
        <f>'GT Data'!Z157</f>
        <v>3.1617999999999999</v>
      </c>
      <c r="C155">
        <f>IF(AND('GEOMETRIC INPUTS'!E155&gt;'GEOMETRIC INPUTS'!B155,'GEOMETRIC INPUTS'!C155&gt;'GEOMETRIC INPUTS'!F155),ACOS(('GEOMETRIC INPUTS'!C155-'GEOMETRIC INPUTS'!F155)/'Calculated Tab Properties'!E155),0) + IF(AND('GEOMETRIC INPUTS'!E155&gt;'GEOMETRIC INPUTS'!B155,'GEOMETRIC INPUTS'!C155&lt;'GEOMETRIC INPUTS'!F155),PI()/2 + ASIN((-'GEOMETRIC INPUTS'!C155+'GEOMETRIC INPUTS'!F155)/'Calculated Tab Properties'!E155),0) + IF(AND('GEOMETRIC INPUTS'!E155&lt;'GEOMETRIC INPUTS'!B155,'GEOMETRIC INPUTS'!C155&lt;'GEOMETRIC INPUTS'!F155),PI() + ACOS(('GEOMETRIC INPUTS'!C155-'GEOMETRIC INPUTS'!F155)/'Calculated Tab Properties'!E155),0) + IF(AND('GEOMETRIC INPUTS'!E155&lt;'GEOMETRIC INPUTS'!B155,'GEOMETRIC INPUTS'!C155&gt;'GEOMETRIC INPUTS'!F155),2*PI() - ACOS((-'GEOMETRIC INPUTS'!C155+'GEOMETRIC INPUTS'!F155)/'Calculated Tab Properties'!E155),0) + IF(AND('GEOMETRIC INPUTS'!E155='GEOMETRIC INPUTS'!B155,'GEOMETRIC INPUTS'!C155&gt;'GEOMETRIC INPUTS'!F155),0,0) + IF(AND('GEOMETRIC INPUTS'!E155&gt;'GEOMETRIC INPUTS'!B155,'GEOMETRIC INPUTS'!C155='GEOMETRIC INPUTS'!F155),PI()/2,0) + IF(AND('GEOMETRIC INPUTS'!E155='GEOMETRIC INPUTS'!B155,'GEOMETRIC INPUTS'!C155&lt;'GEOMETRIC INPUTS'!F155),PI(),0) + IF(AND('GEOMETRIC INPUTS'!E155&lt;'GEOMETRIC INPUTS'!B155,'GEOMETRIC INPUTS'!C155='GEOMETRIC INPUTS'!F155),3/2*PI(),0)</f>
        <v>4.7639659587324115</v>
      </c>
      <c r="D155">
        <f t="shared" si="3"/>
        <v>272.9551431793621</v>
      </c>
      <c r="E155">
        <f>SQRT(('GEOMETRIC INPUTS'!B155-'GEOMETRIC INPUTS'!E155)^2+('GEOMETRIC INPUTS'!C155-'GEOMETRIC INPUTS'!F155)^2+('GEOMETRIC INPUTS'!D155-'GEOMETRIC INPUTS'!G155)^2)</f>
        <v>7.2882214587939771</v>
      </c>
      <c r="F155">
        <f>SQRT(('GEOMETRIC INPUTS'!B155-'GEOMETRIC INPUTS'!N155)^2 + ('GEOMETRIC INPUTS'!C155-'GEOMETRIC INPUTS'!O155)^2 + ('GEOMETRIC INPUTS'!D155-'GEOMETRIC INPUTS'!P155)^2)</f>
        <v>4.3882214475924979</v>
      </c>
      <c r="G155">
        <f>SQRT(('GEOMETRIC INPUTS'!E155-'GEOMETRIC INPUTS'!N155)^2 + ('GEOMETRIC INPUTS'!F155-'GEOMETRIC INPUTS'!O155)^2 + ('GEOMETRIC INPUTS'!G155-'GEOMETRIC INPUTS'!P155)^2)</f>
        <v>2.9000000112014792</v>
      </c>
      <c r="H155">
        <f>SQRT(('GEOMETRIC INPUTS'!H155-'GEOMETRIC INPUTS'!K155)^2 + ('GEOMETRIC INPUTS'!I155-'GEOMETRIC INPUTS'!L155)^2 + ('GEOMETRIC INPUTS'!J155-'GEOMETRIC INPUTS'!M155)^2)</f>
        <v>4.6864181634802708</v>
      </c>
      <c r="I155">
        <f>SQRT(('GEOMETRIC INPUTS'!K155-'GEOMETRIC INPUTS'!N155)^2 + ('GEOMETRIC INPUTS'!L155-'GEOMETRIC INPUTS'!O155)^2 + ('GEOMETRIC INPUTS'!M155-'GEOMETRIC INPUTS'!P155)^2)</f>
        <v>0.14999996878619637</v>
      </c>
      <c r="J155" s="20">
        <f>ASIN(('GEOMETRIC INPUTS'!M155-'GEOMETRIC INPUTS'!J155)/H155)</f>
        <v>0.44091281740457045</v>
      </c>
      <c r="K155" s="27">
        <f>IF('GT Data'!X157=TRUE,'GEOMETRIC INPUTS'!Q155*Loads!$B$2,'GEOMETRIC INPUTS'!Q155*Loads!$F$2)</f>
        <v>21.580176000000002</v>
      </c>
      <c r="L155" s="27">
        <f>IF('GT Data'!X157=TRUE,F155*Loads!$B$3,F155*Loads!$F$3)</f>
        <v>0.57046878818702473</v>
      </c>
      <c r="M155" s="27">
        <f>IF('GT Data'!X157=TRUE,G155*Loads!$B$3,G155*Loads!$F$3)</f>
        <v>0.37700000145619234</v>
      </c>
      <c r="N155" s="27">
        <f>IF('GT Data'!X157=TRUE,H155*Loads!$B$3,H155*Loads!$F$3)</f>
        <v>0.60923436125243524</v>
      </c>
      <c r="O155" s="27">
        <f>IF('GT Data'!X157=TRUE,B155*Loads!$B$4,0)</f>
        <v>0</v>
      </c>
      <c r="P155" s="27">
        <f>IF('GT Data'!X157=TRUE,'GEOMETRIC INPUTS'!Q155*Loads!$B$1,'GEOMETRIC INPUTS'!Q155*Loads!$F$1)</f>
        <v>3.6453000000000002</v>
      </c>
      <c r="Q155">
        <v>-300</v>
      </c>
      <c r="R155">
        <f>'GEOMETRIC INPUTS'!R155/'GEOMETRIC INPUTS'!S155</f>
        <v>1</v>
      </c>
    </row>
    <row r="156" spans="1:18" x14ac:dyDescent="0.3">
      <c r="A156" t="str">
        <f>'GEOMETRIC INPUTS'!A156</f>
        <v>TAB_4_154</v>
      </c>
      <c r="B156">
        <f>'GT Data'!Z158</f>
        <v>3.4329999999999998</v>
      </c>
      <c r="C156">
        <f>IF(AND('GEOMETRIC INPUTS'!E156&gt;'GEOMETRIC INPUTS'!B156,'GEOMETRIC INPUTS'!C156&gt;'GEOMETRIC INPUTS'!F156),ACOS(('GEOMETRIC INPUTS'!C156-'GEOMETRIC INPUTS'!F156)/'Calculated Tab Properties'!E156),0) + IF(AND('GEOMETRIC INPUTS'!E156&gt;'GEOMETRIC INPUTS'!B156,'GEOMETRIC INPUTS'!C156&lt;'GEOMETRIC INPUTS'!F156),PI()/2 + ASIN((-'GEOMETRIC INPUTS'!C156+'GEOMETRIC INPUTS'!F156)/'Calculated Tab Properties'!E156),0) + IF(AND('GEOMETRIC INPUTS'!E156&lt;'GEOMETRIC INPUTS'!B156,'GEOMETRIC INPUTS'!C156&lt;'GEOMETRIC INPUTS'!F156),PI() + ACOS(('GEOMETRIC INPUTS'!C156-'GEOMETRIC INPUTS'!F156)/'Calculated Tab Properties'!E156),0) + IF(AND('GEOMETRIC INPUTS'!E156&lt;'GEOMETRIC INPUTS'!B156,'GEOMETRIC INPUTS'!C156&gt;'GEOMETRIC INPUTS'!F156),2*PI() - ACOS((-'GEOMETRIC INPUTS'!C156+'GEOMETRIC INPUTS'!F156)/'Calculated Tab Properties'!E156),0) + IF(AND('GEOMETRIC INPUTS'!E156='GEOMETRIC INPUTS'!B156,'GEOMETRIC INPUTS'!C156&gt;'GEOMETRIC INPUTS'!F156),0,0) + IF(AND('GEOMETRIC INPUTS'!E156&gt;'GEOMETRIC INPUTS'!B156,'GEOMETRIC INPUTS'!C156='GEOMETRIC INPUTS'!F156),PI()/2,0) + IF(AND('GEOMETRIC INPUTS'!E156='GEOMETRIC INPUTS'!B156,'GEOMETRIC INPUTS'!C156&lt;'GEOMETRIC INPUTS'!F156),PI(),0) + IF(AND('GEOMETRIC INPUTS'!E156&lt;'GEOMETRIC INPUTS'!B156,'GEOMETRIC INPUTS'!C156='GEOMETRIC INPUTS'!F156),3/2*PI(),0)</f>
        <v>5.4025952874711436</v>
      </c>
      <c r="D156">
        <f t="shared" si="3"/>
        <v>309.54590838936423</v>
      </c>
      <c r="E156">
        <f>SQRT(('GEOMETRIC INPUTS'!B156-'GEOMETRIC INPUTS'!E156)^2+('GEOMETRIC INPUTS'!C156-'GEOMETRIC INPUTS'!F156)^2+('GEOMETRIC INPUTS'!D156-'GEOMETRIC INPUTS'!G156)^2)</f>
        <v>5.837532908468571</v>
      </c>
      <c r="F156">
        <f>SQRT(('GEOMETRIC INPUTS'!B156-'GEOMETRIC INPUTS'!N156)^2 + ('GEOMETRIC INPUTS'!C156-'GEOMETRIC INPUTS'!O156)^2 + ('GEOMETRIC INPUTS'!D156-'GEOMETRIC INPUTS'!P156)^2)</f>
        <v>3.337532982233363</v>
      </c>
      <c r="G156">
        <f>SQRT(('GEOMETRIC INPUTS'!E156-'GEOMETRIC INPUTS'!N156)^2 + ('GEOMETRIC INPUTS'!F156-'GEOMETRIC INPUTS'!O156)^2 + ('GEOMETRIC INPUTS'!G156-'GEOMETRIC INPUTS'!P156)^2)</f>
        <v>2.4999999262352093</v>
      </c>
      <c r="H156">
        <f>SQRT(('GEOMETRIC INPUTS'!H156-'GEOMETRIC INPUTS'!K156)^2 + ('GEOMETRIC INPUTS'!I156-'GEOMETRIC INPUTS'!L156)^2 + ('GEOMETRIC INPUTS'!J156-'GEOMETRIC INPUTS'!M156)^2)</f>
        <v>3.7630255948010576</v>
      </c>
      <c r="I156">
        <f>SQRT(('GEOMETRIC INPUTS'!K156-'GEOMETRIC INPUTS'!N156)^2 + ('GEOMETRIC INPUTS'!L156-'GEOMETRIC INPUTS'!O156)^2 + ('GEOMETRIC INPUTS'!M156-'GEOMETRIC INPUTS'!P156)^2)</f>
        <v>0.1499999719173295</v>
      </c>
      <c r="J156" s="20">
        <f>ASIN(('GEOMETRIC INPUTS'!M156-'GEOMETRIC INPUTS'!J156)/H156)</f>
        <v>0.56035532672572652</v>
      </c>
      <c r="K156" s="27">
        <f>IF('GT Data'!X158=TRUE,'GEOMETRIC INPUTS'!Q156*Loads!$B$2,'GEOMETRIC INPUTS'!Q156*Loads!$F$2)</f>
        <v>49.649856</v>
      </c>
      <c r="L156" s="27">
        <f>IF('GT Data'!X158=TRUE,F156*Loads!$B$3,F156*Loads!$F$3)</f>
        <v>0.43387928769033723</v>
      </c>
      <c r="M156" s="27">
        <f>IF('GT Data'!X158=TRUE,G156*Loads!$B$3,G156*Loads!$F$3)</f>
        <v>0.3249999904105772</v>
      </c>
      <c r="N156" s="27">
        <f>IF('GT Data'!X158=TRUE,H156*Loads!$B$3,H156*Loads!$F$3)</f>
        <v>0.48919332732413751</v>
      </c>
      <c r="O156" s="27">
        <f>IF('GT Data'!X158=TRUE,B156*Loads!$B$4,0)</f>
        <v>0</v>
      </c>
      <c r="P156" s="27">
        <f>IF('GT Data'!X158=TRUE,'GEOMETRIC INPUTS'!Q156*Loads!$B$1,'GEOMETRIC INPUTS'!Q156*Loads!$F$1)</f>
        <v>8.3867999999999991</v>
      </c>
      <c r="Q156">
        <v>-300</v>
      </c>
      <c r="R156">
        <f>'GEOMETRIC INPUTS'!R156/'GEOMETRIC INPUTS'!S156</f>
        <v>1</v>
      </c>
    </row>
    <row r="157" spans="1:18" x14ac:dyDescent="0.3">
      <c r="A157" t="str">
        <f>'GEOMETRIC INPUTS'!A157</f>
        <v>TAB_4_155</v>
      </c>
      <c r="B157">
        <f>'GT Data'!Z159</f>
        <v>1.8444</v>
      </c>
      <c r="C157">
        <f>IF(AND('GEOMETRIC INPUTS'!E157&gt;'GEOMETRIC INPUTS'!B157,'GEOMETRIC INPUTS'!C157&gt;'GEOMETRIC INPUTS'!F157),ACOS(('GEOMETRIC INPUTS'!C157-'GEOMETRIC INPUTS'!F157)/'Calculated Tab Properties'!E157),0) + IF(AND('GEOMETRIC INPUTS'!E157&gt;'GEOMETRIC INPUTS'!B157,'GEOMETRIC INPUTS'!C157&lt;'GEOMETRIC INPUTS'!F157),PI()/2 + ASIN((-'GEOMETRIC INPUTS'!C157+'GEOMETRIC INPUTS'!F157)/'Calculated Tab Properties'!E157),0) + IF(AND('GEOMETRIC INPUTS'!E157&lt;'GEOMETRIC INPUTS'!B157,'GEOMETRIC INPUTS'!C157&lt;'GEOMETRIC INPUTS'!F157),PI() + ACOS(('GEOMETRIC INPUTS'!C157-'GEOMETRIC INPUTS'!F157)/'Calculated Tab Properties'!E157),0) + IF(AND('GEOMETRIC INPUTS'!E157&lt;'GEOMETRIC INPUTS'!B157,'GEOMETRIC INPUTS'!C157&gt;'GEOMETRIC INPUTS'!F157),2*PI() - ACOS((-'GEOMETRIC INPUTS'!C157+'GEOMETRIC INPUTS'!F157)/'Calculated Tab Properties'!E157),0) + IF(AND('GEOMETRIC INPUTS'!E157='GEOMETRIC INPUTS'!B157,'GEOMETRIC INPUTS'!C157&gt;'GEOMETRIC INPUTS'!F157),0,0) + IF(AND('GEOMETRIC INPUTS'!E157&gt;'GEOMETRIC INPUTS'!B157,'GEOMETRIC INPUTS'!C157='GEOMETRIC INPUTS'!F157),PI()/2,0) + IF(AND('GEOMETRIC INPUTS'!E157='GEOMETRIC INPUTS'!B157,'GEOMETRIC INPUTS'!C157&lt;'GEOMETRIC INPUTS'!F157),PI(),0) + IF(AND('GEOMETRIC INPUTS'!E157&lt;'GEOMETRIC INPUTS'!B157,'GEOMETRIC INPUTS'!C157='GEOMETRIC INPUTS'!F157),3/2*PI(),0)</f>
        <v>6.019989743954639</v>
      </c>
      <c r="D157">
        <f t="shared" si="3"/>
        <v>344.92000504064191</v>
      </c>
      <c r="E157">
        <f>SQRT(('GEOMETRIC INPUTS'!B157-'GEOMETRIC INPUTS'!E157)^2+('GEOMETRIC INPUTS'!C157-'GEOMETRIC INPUTS'!F157)^2+('GEOMETRIC INPUTS'!D157-'GEOMETRIC INPUTS'!G157)^2)</f>
        <v>4.7552361559103993</v>
      </c>
      <c r="F157">
        <f>SQRT(('GEOMETRIC INPUTS'!B157-'GEOMETRIC INPUTS'!N157)^2 + ('GEOMETRIC INPUTS'!C157-'GEOMETRIC INPUTS'!O157)^2 + ('GEOMETRIC INPUTS'!D157-'GEOMETRIC INPUTS'!P157)^2)</f>
        <v>3.0552361461571174</v>
      </c>
      <c r="G157">
        <f>SQRT(('GEOMETRIC INPUTS'!E157-'GEOMETRIC INPUTS'!N157)^2 + ('GEOMETRIC INPUTS'!F157-'GEOMETRIC INPUTS'!O157)^2 + ('GEOMETRIC INPUTS'!G157-'GEOMETRIC INPUTS'!P157)^2)</f>
        <v>1.7000000097532826</v>
      </c>
      <c r="H157">
        <f>SQRT(('GEOMETRIC INPUTS'!H157-'GEOMETRIC INPUTS'!K157)^2 + ('GEOMETRIC INPUTS'!I157-'GEOMETRIC INPUTS'!L157)^2 + ('GEOMETRIC INPUTS'!J157-'GEOMETRIC INPUTS'!M157)^2)</f>
        <v>3.5270942630436046</v>
      </c>
      <c r="I157">
        <f>SQRT(('GEOMETRIC INPUTS'!K157-'GEOMETRIC INPUTS'!N157)^2 + ('GEOMETRIC INPUTS'!L157-'GEOMETRIC INPUTS'!O157)^2 + ('GEOMETRIC INPUTS'!M157-'GEOMETRIC INPUTS'!P157)^2)</f>
        <v>0.1499999694008618</v>
      </c>
      <c r="J157" s="20">
        <f>ASIN(('GEOMETRIC INPUTS'!M157-'GEOMETRIC INPUTS'!J157)/H157)</f>
        <v>0.60290659215767251</v>
      </c>
      <c r="K157" s="27">
        <f>IF('GT Data'!X159=TRUE,'GEOMETRIC INPUTS'!Q157*Loads!$B$2,'GEOMETRIC INPUTS'!Q157*Loads!$F$2)</f>
        <v>22.837584000000003</v>
      </c>
      <c r="L157" s="27">
        <f>IF('GT Data'!X159=TRUE,F157*Loads!$B$3,F157*Loads!$F$3)</f>
        <v>0.3971806990004253</v>
      </c>
      <c r="M157" s="27">
        <f>IF('GT Data'!X159=TRUE,G157*Loads!$B$3,G157*Loads!$F$3)</f>
        <v>0.22100000126792674</v>
      </c>
      <c r="N157" s="27">
        <f>IF('GT Data'!X159=TRUE,H157*Loads!$B$3,H157*Loads!$F$3)</f>
        <v>0.45852225419566861</v>
      </c>
      <c r="O157" s="27">
        <f>IF('GT Data'!X159=TRUE,B157*Loads!$B$4,0)</f>
        <v>0</v>
      </c>
      <c r="P157" s="27">
        <f>IF('GT Data'!X159=TRUE,'GEOMETRIC INPUTS'!Q157*Loads!$B$1,'GEOMETRIC INPUTS'!Q157*Loads!$F$1)</f>
        <v>3.8577000000000004</v>
      </c>
      <c r="Q157">
        <v>-300</v>
      </c>
      <c r="R157">
        <f>'GEOMETRIC INPUTS'!R157/'GEOMETRIC INPUTS'!S157</f>
        <v>1</v>
      </c>
    </row>
    <row r="158" spans="1:18" x14ac:dyDescent="0.3">
      <c r="A158" t="str">
        <f>'GEOMETRIC INPUTS'!A158</f>
        <v>TAB_4_156</v>
      </c>
      <c r="B158">
        <f>'GT Data'!Z160</f>
        <v>2.5</v>
      </c>
      <c r="C158">
        <f>IF(AND('GEOMETRIC INPUTS'!E158&gt;'GEOMETRIC INPUTS'!B158,'GEOMETRIC INPUTS'!C158&gt;'GEOMETRIC INPUTS'!F158),ACOS(('GEOMETRIC INPUTS'!C158-'GEOMETRIC INPUTS'!F158)/'Calculated Tab Properties'!E158),0) + IF(AND('GEOMETRIC INPUTS'!E158&gt;'GEOMETRIC INPUTS'!B158,'GEOMETRIC INPUTS'!C158&lt;'GEOMETRIC INPUTS'!F158),PI()/2 + ASIN((-'GEOMETRIC INPUTS'!C158+'GEOMETRIC INPUTS'!F158)/'Calculated Tab Properties'!E158),0) + IF(AND('GEOMETRIC INPUTS'!E158&lt;'GEOMETRIC INPUTS'!B158,'GEOMETRIC INPUTS'!C158&lt;'GEOMETRIC INPUTS'!F158),PI() + ACOS(('GEOMETRIC INPUTS'!C158-'GEOMETRIC INPUTS'!F158)/'Calculated Tab Properties'!E158),0) + IF(AND('GEOMETRIC INPUTS'!E158&lt;'GEOMETRIC INPUTS'!B158,'GEOMETRIC INPUTS'!C158&gt;'GEOMETRIC INPUTS'!F158),2*PI() - ACOS((-'GEOMETRIC INPUTS'!C158+'GEOMETRIC INPUTS'!F158)/'Calculated Tab Properties'!E158),0) + IF(AND('GEOMETRIC INPUTS'!E158='GEOMETRIC INPUTS'!B158,'GEOMETRIC INPUTS'!C158&gt;'GEOMETRIC INPUTS'!F158),0,0) + IF(AND('GEOMETRIC INPUTS'!E158&gt;'GEOMETRIC INPUTS'!B158,'GEOMETRIC INPUTS'!C158='GEOMETRIC INPUTS'!F158),PI()/2,0) + IF(AND('GEOMETRIC INPUTS'!E158='GEOMETRIC INPUTS'!B158,'GEOMETRIC INPUTS'!C158&lt;'GEOMETRIC INPUTS'!F158),PI(),0) + IF(AND('GEOMETRIC INPUTS'!E158&lt;'GEOMETRIC INPUTS'!B158,'GEOMETRIC INPUTS'!C158='GEOMETRIC INPUTS'!F158),3/2*PI(),0)</f>
        <v>5.6362921564276895</v>
      </c>
      <c r="D158">
        <f t="shared" si="3"/>
        <v>322.93575266599623</v>
      </c>
      <c r="E158">
        <f>SQRT(('GEOMETRIC INPUTS'!B158-'GEOMETRIC INPUTS'!E158)^2+('GEOMETRIC INPUTS'!C158-'GEOMETRIC INPUTS'!F158)^2+('GEOMETRIC INPUTS'!D158-'GEOMETRIC INPUTS'!G158)^2)</f>
        <v>4.1947733724003662</v>
      </c>
      <c r="F158">
        <f>SQRT(('GEOMETRIC INPUTS'!B158-'GEOMETRIC INPUTS'!N158)^2 + ('GEOMETRIC INPUTS'!C158-'GEOMETRIC INPUTS'!O158)^2 + ('GEOMETRIC INPUTS'!D158-'GEOMETRIC INPUTS'!P158)^2)</f>
        <v>2.4947733723543157</v>
      </c>
      <c r="G158">
        <f>SQRT(('GEOMETRIC INPUTS'!E158-'GEOMETRIC INPUTS'!N158)^2 + ('GEOMETRIC INPUTS'!F158-'GEOMETRIC INPUTS'!O158)^2 + ('GEOMETRIC INPUTS'!G158-'GEOMETRIC INPUTS'!P158)^2)</f>
        <v>1.7000000000460505</v>
      </c>
      <c r="H158">
        <f>SQRT(('GEOMETRIC INPUTS'!H158-'GEOMETRIC INPUTS'!K158)^2 + ('GEOMETRIC INPUTS'!I158-'GEOMETRIC INPUTS'!L158)^2 + ('GEOMETRIC INPUTS'!J158-'GEOMETRIC INPUTS'!M158)^2)</f>
        <v>3.0818764319088268</v>
      </c>
      <c r="I158">
        <f>SQRT(('GEOMETRIC INPUTS'!K158-'GEOMETRIC INPUTS'!N158)^2 + ('GEOMETRIC INPUTS'!L158-'GEOMETRIC INPUTS'!O158)^2 + ('GEOMETRIC INPUTS'!M158-'GEOMETRIC INPUTS'!P158)^2)</f>
        <v>0.14999996292749432</v>
      </c>
      <c r="J158" s="20">
        <f>ASIN(('GEOMETRIC INPUTS'!M158-'GEOMETRIC INPUTS'!J158)/H158)</f>
        <v>0.70621050036025346</v>
      </c>
      <c r="K158" s="27">
        <f>IF('GT Data'!X160=TRUE,'GEOMETRIC INPUTS'!Q158*Loads!$B$2,'GEOMETRIC INPUTS'!Q158*Loads!$F$2)</f>
        <v>12.215772000000001</v>
      </c>
      <c r="L158" s="27">
        <f>IF('GT Data'!X160=TRUE,F158*Loads!$B$3,F158*Loads!$F$3)</f>
        <v>0.32432053840606107</v>
      </c>
      <c r="M158" s="27">
        <f>IF('GT Data'!X160=TRUE,G158*Loads!$B$3,G158*Loads!$F$3)</f>
        <v>0.22100000000598657</v>
      </c>
      <c r="N158" s="27">
        <f>IF('GT Data'!X160=TRUE,H158*Loads!$B$3,H158*Loads!$F$3)</f>
        <v>0.40064393614814747</v>
      </c>
      <c r="O158" s="27">
        <f>IF('GT Data'!X160=TRUE,B158*Loads!$B$4,0)</f>
        <v>0</v>
      </c>
      <c r="P158" s="27">
        <f>IF('GT Data'!X160=TRUE,'GEOMETRIC INPUTS'!Q158*Loads!$B$1,'GEOMETRIC INPUTS'!Q158*Loads!$F$1)</f>
        <v>2.0634749999999999</v>
      </c>
      <c r="Q158">
        <v>-300</v>
      </c>
      <c r="R158">
        <f>'GEOMETRIC INPUTS'!R158/'GEOMETRIC INPUTS'!S158</f>
        <v>1</v>
      </c>
    </row>
    <row r="159" spans="1:18" x14ac:dyDescent="0.3">
      <c r="A159" t="str">
        <f>'GEOMETRIC INPUTS'!A159</f>
        <v>TAB_5_157</v>
      </c>
      <c r="B159">
        <f>'GT Data'!Z161</f>
        <v>5.6327999999999996</v>
      </c>
      <c r="C159">
        <f>IF(AND('GEOMETRIC INPUTS'!E159&gt;'GEOMETRIC INPUTS'!B159,'GEOMETRIC INPUTS'!C159&gt;'GEOMETRIC INPUTS'!F159),ACOS(('GEOMETRIC INPUTS'!C159-'GEOMETRIC INPUTS'!F159)/'Calculated Tab Properties'!E159),0) + IF(AND('GEOMETRIC INPUTS'!E159&gt;'GEOMETRIC INPUTS'!B159,'GEOMETRIC INPUTS'!C159&lt;'GEOMETRIC INPUTS'!F159),PI()/2 + ASIN((-'GEOMETRIC INPUTS'!C159+'GEOMETRIC INPUTS'!F159)/'Calculated Tab Properties'!E159),0) + IF(AND('GEOMETRIC INPUTS'!E159&lt;'GEOMETRIC INPUTS'!B159,'GEOMETRIC INPUTS'!C159&lt;'GEOMETRIC INPUTS'!F159),PI() + ACOS(('GEOMETRIC INPUTS'!C159-'GEOMETRIC INPUTS'!F159)/'Calculated Tab Properties'!E159),0) + IF(AND('GEOMETRIC INPUTS'!E159&lt;'GEOMETRIC INPUTS'!B159,'GEOMETRIC INPUTS'!C159&gt;'GEOMETRIC INPUTS'!F159),2*PI() - ACOS((-'GEOMETRIC INPUTS'!C159+'GEOMETRIC INPUTS'!F159)/'Calculated Tab Properties'!E159),0) + IF(AND('GEOMETRIC INPUTS'!E159='GEOMETRIC INPUTS'!B159,'GEOMETRIC INPUTS'!C159&gt;'GEOMETRIC INPUTS'!F159),0,0) + IF(AND('GEOMETRIC INPUTS'!E159&gt;'GEOMETRIC INPUTS'!B159,'GEOMETRIC INPUTS'!C159='GEOMETRIC INPUTS'!F159),PI()/2,0) + IF(AND('GEOMETRIC INPUTS'!E159='GEOMETRIC INPUTS'!B159,'GEOMETRIC INPUTS'!C159&lt;'GEOMETRIC INPUTS'!F159),PI(),0) + IF(AND('GEOMETRIC INPUTS'!E159&lt;'GEOMETRIC INPUTS'!B159,'GEOMETRIC INPUTS'!C159='GEOMETRIC INPUTS'!F159),3/2*PI(),0)</f>
        <v>2.720010009918302</v>
      </c>
      <c r="D159">
        <f t="shared" si="3"/>
        <v>155.84509380165591</v>
      </c>
      <c r="E159">
        <f>SQRT(('GEOMETRIC INPUTS'!B159-'GEOMETRIC INPUTS'!E159)^2+('GEOMETRIC INPUTS'!C159-'GEOMETRIC INPUTS'!F159)^2+('GEOMETRIC INPUTS'!D159-'GEOMETRIC INPUTS'!G159)^2)</f>
        <v>2.2560780496064865</v>
      </c>
      <c r="F159">
        <f>SQRT(('GEOMETRIC INPUTS'!B159-'GEOMETRIC INPUTS'!N159)^2 + ('GEOMETRIC INPUTS'!C159-'GEOMETRIC INPUTS'!O159)^2 + ('GEOMETRIC INPUTS'!D159-'GEOMETRIC INPUTS'!P159)^2)</f>
        <v>0.55607801365154674</v>
      </c>
      <c r="G159">
        <f>SQRT(('GEOMETRIC INPUTS'!E159-'GEOMETRIC INPUTS'!N159)^2 + ('GEOMETRIC INPUTS'!F159-'GEOMETRIC INPUTS'!O159)^2 + ('GEOMETRIC INPUTS'!G159-'GEOMETRIC INPUTS'!P159)^2)</f>
        <v>1.7000000359549405</v>
      </c>
      <c r="H159">
        <f>SQRT(('GEOMETRIC INPUTS'!H159-'GEOMETRIC INPUTS'!K159)^2 + ('GEOMETRIC INPUTS'!I159-'GEOMETRIC INPUTS'!L159)^2 + ('GEOMETRIC INPUTS'!J159-'GEOMETRIC INPUTS'!M159)^2)</f>
        <v>2.0408085217513792</v>
      </c>
      <c r="I159">
        <f>SQRT(('GEOMETRIC INPUTS'!K159-'GEOMETRIC INPUTS'!N159)^2 + ('GEOMETRIC INPUTS'!L159-'GEOMETRIC INPUTS'!O159)^2 + ('GEOMETRIC INPUTS'!M159-'GEOMETRIC INPUTS'!P159)^2)</f>
        <v>0.14999991469390936</v>
      </c>
      <c r="J159" s="20">
        <f>ASIN(('GEOMETRIC INPUTS'!M159-'GEOMETRIC INPUTS'!J159)/H159)</f>
        <v>1.3704803190972479</v>
      </c>
      <c r="K159" s="27">
        <f>IF('GT Data'!X161=TRUE,'GEOMETRIC INPUTS'!Q159*Loads!$B$2,'GEOMETRIC INPUTS'!Q159*Loads!$F$2)</f>
        <v>0</v>
      </c>
      <c r="L159" s="27">
        <f>IF('GT Data'!X161=TRUE,F159*Loads!$B$3,F159*Loads!$F$3)</f>
        <v>7.2290141774701083E-2</v>
      </c>
      <c r="M159" s="27">
        <f>IF('GT Data'!X161=TRUE,G159*Loads!$B$3,G159*Loads!$F$3)</f>
        <v>0.22100000467414227</v>
      </c>
      <c r="N159" s="27">
        <f>IF('GT Data'!X161=TRUE,H159*Loads!$B$3,H159*Loads!$F$3)</f>
        <v>0.2653051078276793</v>
      </c>
      <c r="O159" s="27">
        <f>IF('GT Data'!X161=TRUE,B159*Loads!$B$4,0)</f>
        <v>0</v>
      </c>
      <c r="P159" s="27">
        <f>IF('GT Data'!X161=TRUE,'GEOMETRIC INPUTS'!Q159*Loads!$B$1,'GEOMETRIC INPUTS'!Q159*Loads!$F$1)</f>
        <v>0</v>
      </c>
      <c r="Q159">
        <v>-300</v>
      </c>
      <c r="R159">
        <f>'GEOMETRIC INPUTS'!R159/'GEOMETRIC INPUTS'!S159</f>
        <v>1</v>
      </c>
    </row>
    <row r="160" spans="1:18" x14ac:dyDescent="0.3">
      <c r="A160" t="str">
        <f>'GEOMETRIC INPUTS'!A160</f>
        <v>TAB_5_158</v>
      </c>
      <c r="B160">
        <f>'GT Data'!Z162</f>
        <v>6.7948000000000004</v>
      </c>
      <c r="C160">
        <f>IF(AND('GEOMETRIC INPUTS'!E160&gt;'GEOMETRIC INPUTS'!B160,'GEOMETRIC INPUTS'!C160&gt;'GEOMETRIC INPUTS'!F160),ACOS(('GEOMETRIC INPUTS'!C160-'GEOMETRIC INPUTS'!F160)/'Calculated Tab Properties'!E160),0) + IF(AND('GEOMETRIC INPUTS'!E160&gt;'GEOMETRIC INPUTS'!B160,'GEOMETRIC INPUTS'!C160&lt;'GEOMETRIC INPUTS'!F160),PI()/2 + ASIN((-'GEOMETRIC INPUTS'!C160+'GEOMETRIC INPUTS'!F160)/'Calculated Tab Properties'!E160),0) + IF(AND('GEOMETRIC INPUTS'!E160&lt;'GEOMETRIC INPUTS'!B160,'GEOMETRIC INPUTS'!C160&lt;'GEOMETRIC INPUTS'!F160),PI() + ACOS(('GEOMETRIC INPUTS'!C160-'GEOMETRIC INPUTS'!F160)/'Calculated Tab Properties'!E160),0) + IF(AND('GEOMETRIC INPUTS'!E160&lt;'GEOMETRIC INPUTS'!B160,'GEOMETRIC INPUTS'!C160&gt;'GEOMETRIC INPUTS'!F160),2*PI() - ACOS((-'GEOMETRIC INPUTS'!C160+'GEOMETRIC INPUTS'!F160)/'Calculated Tab Properties'!E160),0) + IF(AND('GEOMETRIC INPUTS'!E160='GEOMETRIC INPUTS'!B160,'GEOMETRIC INPUTS'!C160&gt;'GEOMETRIC INPUTS'!F160),0,0) + IF(AND('GEOMETRIC INPUTS'!E160&gt;'GEOMETRIC INPUTS'!B160,'GEOMETRIC INPUTS'!C160='GEOMETRIC INPUTS'!F160),PI()/2,0) + IF(AND('GEOMETRIC INPUTS'!E160='GEOMETRIC INPUTS'!B160,'GEOMETRIC INPUTS'!C160&lt;'GEOMETRIC INPUTS'!F160),PI(),0) + IF(AND('GEOMETRIC INPUTS'!E160&lt;'GEOMETRIC INPUTS'!B160,'GEOMETRIC INPUTS'!C160='GEOMETRIC INPUTS'!F160),3/2*PI(),0)</f>
        <v>0.40035717660373282</v>
      </c>
      <c r="D160">
        <f t="shared" si="3"/>
        <v>22.938776517167636</v>
      </c>
      <c r="E160">
        <f>SQRT(('GEOMETRIC INPUTS'!B160-'GEOMETRIC INPUTS'!E160)^2+('GEOMETRIC INPUTS'!C160-'GEOMETRIC INPUTS'!F160)^2+('GEOMETRIC INPUTS'!D160-'GEOMETRIC INPUTS'!G160)^2)</f>
        <v>6.073137406429332</v>
      </c>
      <c r="F160">
        <f>SQRT(('GEOMETRIC INPUTS'!B160-'GEOMETRIC INPUTS'!N160)^2 + ('GEOMETRIC INPUTS'!C160-'GEOMETRIC INPUTS'!O160)^2 + ('GEOMETRIC INPUTS'!D160-'GEOMETRIC INPUTS'!P160)^2)</f>
        <v>3.5731374343588547</v>
      </c>
      <c r="G160">
        <f>SQRT(('GEOMETRIC INPUTS'!E160-'GEOMETRIC INPUTS'!N160)^2 + ('GEOMETRIC INPUTS'!F160-'GEOMETRIC INPUTS'!O160)^2 + ('GEOMETRIC INPUTS'!G160-'GEOMETRIC INPUTS'!P160)^2)</f>
        <v>2.4999999720704782</v>
      </c>
      <c r="H160">
        <f>SQRT(('GEOMETRIC INPUTS'!H160-'GEOMETRIC INPUTS'!K160)^2 + ('GEOMETRIC INPUTS'!I160-'GEOMETRIC INPUTS'!L160)^2 + ('GEOMETRIC INPUTS'!J160-'GEOMETRIC INPUTS'!M160)^2)</f>
        <v>3.9645788088871496</v>
      </c>
      <c r="I160">
        <f>SQRT(('GEOMETRIC INPUTS'!K160-'GEOMETRIC INPUTS'!N160)^2 + ('GEOMETRIC INPUTS'!L160-'GEOMETRIC INPUTS'!O160)^2 + ('GEOMETRIC INPUTS'!M160-'GEOMETRIC INPUTS'!P160)^2)</f>
        <v>0.15000002354433145</v>
      </c>
      <c r="J160" s="20">
        <f>ASIN(('GEOMETRIC INPUTS'!M160-'GEOMETRIC INPUTS'!J160)/H160)</f>
        <v>0.52876478935509974</v>
      </c>
      <c r="K160" s="27">
        <f>IF('GT Data'!X162=TRUE,'GEOMETRIC INPUTS'!Q160*Loads!$B$2,'GEOMETRIC INPUTS'!Q160*Loads!$F$2)</f>
        <v>38.609352000000001</v>
      </c>
      <c r="L160" s="27">
        <f>IF('GT Data'!X162=TRUE,F160*Loads!$B$3,F160*Loads!$F$3)</f>
        <v>0.4645078664666511</v>
      </c>
      <c r="M160" s="27">
        <f>IF('GT Data'!X162=TRUE,G160*Loads!$B$3,G160*Loads!$F$3)</f>
        <v>0.32499999636916216</v>
      </c>
      <c r="N160" s="27">
        <f>IF('GT Data'!X162=TRUE,H160*Loads!$B$3,H160*Loads!$F$3)</f>
        <v>0.51539524515532942</v>
      </c>
      <c r="O160" s="27">
        <f>IF('GT Data'!X162=TRUE,B160*Loads!$B$4,0)</f>
        <v>0</v>
      </c>
      <c r="P160" s="27">
        <f>IF('GT Data'!X162=TRUE,'GEOMETRIC INPUTS'!Q160*Loads!$B$1,'GEOMETRIC INPUTS'!Q160*Loads!$F$1)</f>
        <v>6.5218500000000006</v>
      </c>
      <c r="Q160">
        <v>-300</v>
      </c>
      <c r="R160">
        <f>'GEOMETRIC INPUTS'!R160/'GEOMETRIC INPUTS'!S160</f>
        <v>1</v>
      </c>
    </row>
    <row r="161" spans="1:18" x14ac:dyDescent="0.3">
      <c r="A161" t="str">
        <f>'GEOMETRIC INPUTS'!A161</f>
        <v>TAB_5_159</v>
      </c>
      <c r="B161">
        <f>'GT Data'!Z163</f>
        <v>2.5394999999999999</v>
      </c>
      <c r="C161">
        <f>IF(AND('GEOMETRIC INPUTS'!E161&gt;'GEOMETRIC INPUTS'!B161,'GEOMETRIC INPUTS'!C161&gt;'GEOMETRIC INPUTS'!F161),ACOS(('GEOMETRIC INPUTS'!C161-'GEOMETRIC INPUTS'!F161)/'Calculated Tab Properties'!E161),0) + IF(AND('GEOMETRIC INPUTS'!E161&gt;'GEOMETRIC INPUTS'!B161,'GEOMETRIC INPUTS'!C161&lt;'GEOMETRIC INPUTS'!F161),PI()/2 + ASIN((-'GEOMETRIC INPUTS'!C161+'GEOMETRIC INPUTS'!F161)/'Calculated Tab Properties'!E161),0) + IF(AND('GEOMETRIC INPUTS'!E161&lt;'GEOMETRIC INPUTS'!B161,'GEOMETRIC INPUTS'!C161&lt;'GEOMETRIC INPUTS'!F161),PI() + ACOS(('GEOMETRIC INPUTS'!C161-'GEOMETRIC INPUTS'!F161)/'Calculated Tab Properties'!E161),0) + IF(AND('GEOMETRIC INPUTS'!E161&lt;'GEOMETRIC INPUTS'!B161,'GEOMETRIC INPUTS'!C161&gt;'GEOMETRIC INPUTS'!F161),2*PI() - ACOS((-'GEOMETRIC INPUTS'!C161+'GEOMETRIC INPUTS'!F161)/'Calculated Tab Properties'!E161),0) + IF(AND('GEOMETRIC INPUTS'!E161='GEOMETRIC INPUTS'!B161,'GEOMETRIC INPUTS'!C161&gt;'GEOMETRIC INPUTS'!F161),0,0) + IF(AND('GEOMETRIC INPUTS'!E161&gt;'GEOMETRIC INPUTS'!B161,'GEOMETRIC INPUTS'!C161='GEOMETRIC INPUTS'!F161),PI()/2,0) + IF(AND('GEOMETRIC INPUTS'!E161='GEOMETRIC INPUTS'!B161,'GEOMETRIC INPUTS'!C161&lt;'GEOMETRIC INPUTS'!F161),PI(),0) + IF(AND('GEOMETRIC INPUTS'!E161&lt;'GEOMETRIC INPUTS'!B161,'GEOMETRIC INPUTS'!C161='GEOMETRIC INPUTS'!F161),3/2*PI(),0)</f>
        <v>1.1494975292722589</v>
      </c>
      <c r="D161">
        <f t="shared" si="3"/>
        <v>65.86135698801624</v>
      </c>
      <c r="E161">
        <f>SQRT(('GEOMETRIC INPUTS'!B161-'GEOMETRIC INPUTS'!E161)^2+('GEOMETRIC INPUTS'!C161-'GEOMETRIC INPUTS'!F161)^2+('GEOMETRIC INPUTS'!D161-'GEOMETRIC INPUTS'!G161)^2)</f>
        <v>5.5274959377177897</v>
      </c>
      <c r="F161">
        <f>SQRT(('GEOMETRIC INPUTS'!B161-'GEOMETRIC INPUTS'!N161)^2 + ('GEOMETRIC INPUTS'!C161-'GEOMETRIC INPUTS'!O161)^2 + ('GEOMETRIC INPUTS'!D161-'GEOMETRIC INPUTS'!P161)^2)</f>
        <v>3.2274959360754227</v>
      </c>
      <c r="G161">
        <f>SQRT(('GEOMETRIC INPUTS'!E161-'GEOMETRIC INPUTS'!N161)^2 + ('GEOMETRIC INPUTS'!F161-'GEOMETRIC INPUTS'!O161)^2 + ('GEOMETRIC INPUTS'!G161-'GEOMETRIC INPUTS'!P161)^2)</f>
        <v>2.3000000016423674</v>
      </c>
      <c r="H161">
        <f>SQRT(('GEOMETRIC INPUTS'!H161-'GEOMETRIC INPUTS'!K161)^2 + ('GEOMETRIC INPUTS'!I161-'GEOMETRIC INPUTS'!L161)^2 + ('GEOMETRIC INPUTS'!J161-'GEOMETRIC INPUTS'!M161)^2)</f>
        <v>3.670282353303246</v>
      </c>
      <c r="I161">
        <f>SQRT(('GEOMETRIC INPUTS'!K161-'GEOMETRIC INPUTS'!N161)^2 + ('GEOMETRIC INPUTS'!L161-'GEOMETRIC INPUTS'!O161)^2 + ('GEOMETRIC INPUTS'!M161-'GEOMETRIC INPUTS'!P161)^2)</f>
        <v>0.15000001132683241</v>
      </c>
      <c r="J161" s="20">
        <f>ASIN(('GEOMETRIC INPUTS'!M161-'GEOMETRIC INPUTS'!J161)/H161)</f>
        <v>0.57629036807745526</v>
      </c>
      <c r="K161" s="27">
        <f>IF('GT Data'!X163=TRUE,'GEOMETRIC INPUTS'!Q161*Loads!$B$2,'GEOMETRIC INPUTS'!Q161*Loads!$F$2)</f>
        <v>41.296440000000004</v>
      </c>
      <c r="L161" s="27">
        <f>IF('GT Data'!X163=TRUE,F161*Loads!$B$3,F161*Loads!$F$3)</f>
        <v>0.419574471689805</v>
      </c>
      <c r="M161" s="27">
        <f>IF('GT Data'!X163=TRUE,G161*Loads!$B$3,G161*Loads!$F$3)</f>
        <v>0.29900000021350776</v>
      </c>
      <c r="N161" s="27">
        <f>IF('GT Data'!X163=TRUE,H161*Loads!$B$3,H161*Loads!$F$3)</f>
        <v>0.47713670592942198</v>
      </c>
      <c r="O161" s="27">
        <f>IF('GT Data'!X163=TRUE,B161*Loads!$B$4,0)</f>
        <v>0</v>
      </c>
      <c r="P161" s="27">
        <f>IF('GT Data'!X163=TRUE,'GEOMETRIC INPUTS'!Q161*Loads!$B$1,'GEOMETRIC INPUTS'!Q161*Loads!$F$1)</f>
        <v>6.9757499999999997</v>
      </c>
      <c r="Q161">
        <v>-300</v>
      </c>
      <c r="R161">
        <f>'GEOMETRIC INPUTS'!R161/'GEOMETRIC INPUTS'!S161</f>
        <v>1</v>
      </c>
    </row>
    <row r="162" spans="1:18" x14ac:dyDescent="0.3">
      <c r="A162" t="str">
        <f>'GEOMETRIC INPUTS'!A162</f>
        <v>TAB_5_160</v>
      </c>
      <c r="B162">
        <f>'GT Data'!Z164</f>
        <v>2.6429999999999998</v>
      </c>
      <c r="C162">
        <f>IF(AND('GEOMETRIC INPUTS'!E162&gt;'GEOMETRIC INPUTS'!B162,'GEOMETRIC INPUTS'!C162&gt;'GEOMETRIC INPUTS'!F162),ACOS(('GEOMETRIC INPUTS'!C162-'GEOMETRIC INPUTS'!F162)/'Calculated Tab Properties'!E162),0) + IF(AND('GEOMETRIC INPUTS'!E162&gt;'GEOMETRIC INPUTS'!B162,'GEOMETRIC INPUTS'!C162&lt;'GEOMETRIC INPUTS'!F162),PI()/2 + ASIN((-'GEOMETRIC INPUTS'!C162+'GEOMETRIC INPUTS'!F162)/'Calculated Tab Properties'!E162),0) + IF(AND('GEOMETRIC INPUTS'!E162&lt;'GEOMETRIC INPUTS'!B162,'GEOMETRIC INPUTS'!C162&lt;'GEOMETRIC INPUTS'!F162),PI() + ACOS(('GEOMETRIC INPUTS'!C162-'GEOMETRIC INPUTS'!F162)/'Calculated Tab Properties'!E162),0) + IF(AND('GEOMETRIC INPUTS'!E162&lt;'GEOMETRIC INPUTS'!B162,'GEOMETRIC INPUTS'!C162&gt;'GEOMETRIC INPUTS'!F162),2*PI() - ACOS((-'GEOMETRIC INPUTS'!C162+'GEOMETRIC INPUTS'!F162)/'Calculated Tab Properties'!E162),0) + IF(AND('GEOMETRIC INPUTS'!E162='GEOMETRIC INPUTS'!B162,'GEOMETRIC INPUTS'!C162&gt;'GEOMETRIC INPUTS'!F162),0,0) + IF(AND('GEOMETRIC INPUTS'!E162&gt;'GEOMETRIC INPUTS'!B162,'GEOMETRIC INPUTS'!C162='GEOMETRIC INPUTS'!F162),PI()/2,0) + IF(AND('GEOMETRIC INPUTS'!E162='GEOMETRIC INPUTS'!B162,'GEOMETRIC INPUTS'!C162&lt;'GEOMETRIC INPUTS'!F162),PI(),0) + IF(AND('GEOMETRIC INPUTS'!E162&lt;'GEOMETRIC INPUTS'!B162,'GEOMETRIC INPUTS'!C162='GEOMETRIC INPUTS'!F162),3/2*PI(),0)</f>
        <v>0.68334888225812362</v>
      </c>
      <c r="D162">
        <f t="shared" si="3"/>
        <v>39.153006888372701</v>
      </c>
      <c r="E162">
        <f>SQRT(('GEOMETRIC INPUTS'!B162-'GEOMETRIC INPUTS'!E162)^2+('GEOMETRIC INPUTS'!C162-'GEOMETRIC INPUTS'!F162)^2+('GEOMETRIC INPUTS'!D162-'GEOMETRIC INPUTS'!G162)^2)</f>
        <v>3.8526695764484784</v>
      </c>
      <c r="F162">
        <f>SQRT(('GEOMETRIC INPUTS'!B162-'GEOMETRIC INPUTS'!N162)^2 + ('GEOMETRIC INPUTS'!C162-'GEOMETRIC INPUTS'!O162)^2 + ('GEOMETRIC INPUTS'!D162-'GEOMETRIC INPUTS'!P162)^2)</f>
        <v>2.1526695639231974</v>
      </c>
      <c r="G162">
        <f>SQRT(('GEOMETRIC INPUTS'!E162-'GEOMETRIC INPUTS'!N162)^2 + ('GEOMETRIC INPUTS'!F162-'GEOMETRIC INPUTS'!O162)^2 + ('GEOMETRIC INPUTS'!G162-'GEOMETRIC INPUTS'!P162)^2)</f>
        <v>1.7000000125252837</v>
      </c>
      <c r="H162">
        <f>SQRT(('GEOMETRIC INPUTS'!H162-'GEOMETRIC INPUTS'!K162)^2 + ('GEOMETRIC INPUTS'!I162-'GEOMETRIC INPUTS'!L162)^2 + ('GEOMETRIC INPUTS'!J162-'GEOMETRIC INPUTS'!M162)^2)</f>
        <v>2.8303161722862211</v>
      </c>
      <c r="I162">
        <f>SQRT(('GEOMETRIC INPUTS'!K162-'GEOMETRIC INPUTS'!N162)^2 + ('GEOMETRIC INPUTS'!L162-'GEOMETRIC INPUTS'!O162)^2 + ('GEOMETRIC INPUTS'!M162-'GEOMETRIC INPUTS'!P162)^2)</f>
        <v>0.14999999165786645</v>
      </c>
      <c r="J162" s="20">
        <f>ASIN(('GEOMETRIC INPUTS'!M162-'GEOMETRIC INPUTS'!J162)/H162)</f>
        <v>0.78473095253519287</v>
      </c>
      <c r="K162" s="27">
        <f>IF('GT Data'!X164=TRUE,'GEOMETRIC INPUTS'!Q162*Loads!$B$2,'GEOMETRIC INPUTS'!Q162*Loads!$F$2)</f>
        <v>37.073556000000004</v>
      </c>
      <c r="L162" s="27">
        <f>IF('GT Data'!X164=TRUE,F162*Loads!$B$3,F162*Loads!$F$3)</f>
        <v>0.2798470433100157</v>
      </c>
      <c r="M162" s="27">
        <f>IF('GT Data'!X164=TRUE,G162*Loads!$B$3,G162*Loads!$F$3)</f>
        <v>0.2210000016282869</v>
      </c>
      <c r="N162" s="27">
        <f>IF('GT Data'!X164=TRUE,H162*Loads!$B$3,H162*Loads!$F$3)</f>
        <v>0.36794110239720879</v>
      </c>
      <c r="O162" s="27">
        <f>IF('GT Data'!X164=TRUE,B162*Loads!$B$4,0)</f>
        <v>0</v>
      </c>
      <c r="P162" s="27">
        <f>IF('GT Data'!X164=TRUE,'GEOMETRIC INPUTS'!Q162*Loads!$B$1,'GEOMETRIC INPUTS'!Q162*Loads!$F$1)</f>
        <v>6.2624250000000004</v>
      </c>
      <c r="Q162">
        <v>-300</v>
      </c>
      <c r="R162">
        <f>'GEOMETRIC INPUTS'!R162/'GEOMETRIC INPUTS'!S162</f>
        <v>1</v>
      </c>
    </row>
    <row r="163" spans="1:18" x14ac:dyDescent="0.3">
      <c r="A163" t="str">
        <f>'GEOMETRIC INPUTS'!A163</f>
        <v>TAB_5_161</v>
      </c>
      <c r="B163">
        <f>'GT Data'!Z165</f>
        <v>2.2414000000000001</v>
      </c>
      <c r="C163">
        <f>IF(AND('GEOMETRIC INPUTS'!E163&gt;'GEOMETRIC INPUTS'!B163,'GEOMETRIC INPUTS'!C163&gt;'GEOMETRIC INPUTS'!F163),ACOS(('GEOMETRIC INPUTS'!C163-'GEOMETRIC INPUTS'!F163)/'Calculated Tab Properties'!E163),0) + IF(AND('GEOMETRIC INPUTS'!E163&gt;'GEOMETRIC INPUTS'!B163,'GEOMETRIC INPUTS'!C163&lt;'GEOMETRIC INPUTS'!F163),PI()/2 + ASIN((-'GEOMETRIC INPUTS'!C163+'GEOMETRIC INPUTS'!F163)/'Calculated Tab Properties'!E163),0) + IF(AND('GEOMETRIC INPUTS'!E163&lt;'GEOMETRIC INPUTS'!B163,'GEOMETRIC INPUTS'!C163&lt;'GEOMETRIC INPUTS'!F163),PI() + ACOS(('GEOMETRIC INPUTS'!C163-'GEOMETRIC INPUTS'!F163)/'Calculated Tab Properties'!E163),0) + IF(AND('GEOMETRIC INPUTS'!E163&lt;'GEOMETRIC INPUTS'!B163,'GEOMETRIC INPUTS'!C163&gt;'GEOMETRIC INPUTS'!F163),2*PI() - ACOS((-'GEOMETRIC INPUTS'!C163+'GEOMETRIC INPUTS'!F163)/'Calculated Tab Properties'!E163),0) + IF(AND('GEOMETRIC INPUTS'!E163='GEOMETRIC INPUTS'!B163,'GEOMETRIC INPUTS'!C163&gt;'GEOMETRIC INPUTS'!F163),0,0) + IF(AND('GEOMETRIC INPUTS'!E163&gt;'GEOMETRIC INPUTS'!B163,'GEOMETRIC INPUTS'!C163='GEOMETRIC INPUTS'!F163),PI()/2,0) + IF(AND('GEOMETRIC INPUTS'!E163='GEOMETRIC INPUTS'!B163,'GEOMETRIC INPUTS'!C163&lt;'GEOMETRIC INPUTS'!F163),PI(),0) + IF(AND('GEOMETRIC INPUTS'!E163&lt;'GEOMETRIC INPUTS'!B163,'GEOMETRIC INPUTS'!C163='GEOMETRIC INPUTS'!F163),3/2*PI(),0)</f>
        <v>0.12588642266060779</v>
      </c>
      <c r="D163">
        <f t="shared" si="3"/>
        <v>7.2127607164528742</v>
      </c>
      <c r="E163">
        <f>SQRT(('GEOMETRIC INPUTS'!B163-'GEOMETRIC INPUTS'!E163)^2+('GEOMETRIC INPUTS'!C163-'GEOMETRIC INPUTS'!F163)^2+('GEOMETRIC INPUTS'!D163-'GEOMETRIC INPUTS'!G163)^2)</f>
        <v>4.3736158591566552</v>
      </c>
      <c r="F163">
        <f>SQRT(('GEOMETRIC INPUTS'!B163-'GEOMETRIC INPUTS'!N163)^2 + ('GEOMETRIC INPUTS'!C163-'GEOMETRIC INPUTS'!O163)^2 + ('GEOMETRIC INPUTS'!D163-'GEOMETRIC INPUTS'!P163)^2)</f>
        <v>2.2736158613692066</v>
      </c>
      <c r="G163">
        <f>SQRT(('GEOMETRIC INPUTS'!E163-'GEOMETRIC INPUTS'!N163)^2 + ('GEOMETRIC INPUTS'!F163-'GEOMETRIC INPUTS'!O163)^2 + ('GEOMETRIC INPUTS'!G163-'GEOMETRIC INPUTS'!P163)^2)</f>
        <v>2.0999999977874486</v>
      </c>
      <c r="H163">
        <f>SQRT(('GEOMETRIC INPUTS'!H163-'GEOMETRIC INPUTS'!K163)^2 + ('GEOMETRIC INPUTS'!I163-'GEOMETRIC INPUTS'!L163)^2 + ('GEOMETRIC INPUTS'!J163-'GEOMETRIC INPUTS'!M163)^2)</f>
        <v>2.9171468741556308</v>
      </c>
      <c r="I163">
        <f>SQRT(('GEOMETRIC INPUTS'!K163-'GEOMETRIC INPUTS'!N163)^2 + ('GEOMETRIC INPUTS'!L163-'GEOMETRIC INPUTS'!O163)^2 + ('GEOMETRIC INPUTS'!M163-'GEOMETRIC INPUTS'!P163)^2)</f>
        <v>0.15000009384613719</v>
      </c>
      <c r="J163" s="20">
        <f>ASIN(('GEOMETRIC INPUTS'!M163-'GEOMETRIC INPUTS'!J163)/H163)</f>
        <v>0.75542951163550598</v>
      </c>
      <c r="K163" s="27">
        <f>IF('GT Data'!X165=TRUE,'GEOMETRIC INPUTS'!Q163*Loads!$B$2,'GEOMETRIC INPUTS'!Q163*Loads!$F$2)</f>
        <v>22.774536000000005</v>
      </c>
      <c r="L163" s="27">
        <f>IF('GT Data'!X165=TRUE,F163*Loads!$B$3,F163*Loads!$F$3)</f>
        <v>0.29557006197799685</v>
      </c>
      <c r="M163" s="27">
        <f>IF('GT Data'!X165=TRUE,G163*Loads!$B$3,G163*Loads!$F$3)</f>
        <v>0.27299999971236832</v>
      </c>
      <c r="N163" s="27">
        <f>IF('GT Data'!X165=TRUE,H163*Loads!$B$3,H163*Loads!$F$3)</f>
        <v>0.379229093640232</v>
      </c>
      <c r="O163" s="27">
        <f>IF('GT Data'!X165=TRUE,B163*Loads!$B$4,0)</f>
        <v>0</v>
      </c>
      <c r="P163" s="27">
        <f>IF('GT Data'!X165=TRUE,'GEOMETRIC INPUTS'!Q163*Loads!$B$1,'GEOMETRIC INPUTS'!Q163*Loads!$F$1)</f>
        <v>3.8470500000000003</v>
      </c>
      <c r="Q163">
        <v>-300</v>
      </c>
      <c r="R163">
        <f>'GEOMETRIC INPUTS'!R163/'GEOMETRIC INPUTS'!S163</f>
        <v>1</v>
      </c>
    </row>
    <row r="164" spans="1:18" x14ac:dyDescent="0.3">
      <c r="A164" t="str">
        <f>'GEOMETRIC INPUTS'!A164</f>
        <v>TAB_5_162</v>
      </c>
      <c r="B164">
        <f>'GT Data'!Z166</f>
        <v>2.3567999999999998</v>
      </c>
      <c r="C164">
        <f>IF(AND('GEOMETRIC INPUTS'!E164&gt;'GEOMETRIC INPUTS'!B164,'GEOMETRIC INPUTS'!C164&gt;'GEOMETRIC INPUTS'!F164),ACOS(('GEOMETRIC INPUTS'!C164-'GEOMETRIC INPUTS'!F164)/'Calculated Tab Properties'!E164),0) + IF(AND('GEOMETRIC INPUTS'!E164&gt;'GEOMETRIC INPUTS'!B164,'GEOMETRIC INPUTS'!C164&lt;'GEOMETRIC INPUTS'!F164),PI()/2 + ASIN((-'GEOMETRIC INPUTS'!C164+'GEOMETRIC INPUTS'!F164)/'Calculated Tab Properties'!E164),0) + IF(AND('GEOMETRIC INPUTS'!E164&lt;'GEOMETRIC INPUTS'!B164,'GEOMETRIC INPUTS'!C164&lt;'GEOMETRIC INPUTS'!F164),PI() + ACOS(('GEOMETRIC INPUTS'!C164-'GEOMETRIC INPUTS'!F164)/'Calculated Tab Properties'!E164),0) + IF(AND('GEOMETRIC INPUTS'!E164&lt;'GEOMETRIC INPUTS'!B164,'GEOMETRIC INPUTS'!C164&gt;'GEOMETRIC INPUTS'!F164),2*PI() - ACOS((-'GEOMETRIC INPUTS'!C164+'GEOMETRIC INPUTS'!F164)/'Calculated Tab Properties'!E164),0) + IF(AND('GEOMETRIC INPUTS'!E164='GEOMETRIC INPUTS'!B164,'GEOMETRIC INPUTS'!C164&gt;'GEOMETRIC INPUTS'!F164),0,0) + IF(AND('GEOMETRIC INPUTS'!E164&gt;'GEOMETRIC INPUTS'!B164,'GEOMETRIC INPUTS'!C164='GEOMETRIC INPUTS'!F164),PI()/2,0) + IF(AND('GEOMETRIC INPUTS'!E164='GEOMETRIC INPUTS'!B164,'GEOMETRIC INPUTS'!C164&lt;'GEOMETRIC INPUTS'!F164),PI(),0) + IF(AND('GEOMETRIC INPUTS'!E164&lt;'GEOMETRIC INPUTS'!B164,'GEOMETRIC INPUTS'!C164='GEOMETRIC INPUTS'!F164),3/2*PI(),0)</f>
        <v>3.5786372969304523</v>
      </c>
      <c r="D164">
        <f t="shared" si="3"/>
        <v>205.04081352222011</v>
      </c>
      <c r="E164">
        <f>SQRT(('GEOMETRIC INPUTS'!B164-'GEOMETRIC INPUTS'!E164)^2+('GEOMETRIC INPUTS'!C164-'GEOMETRIC INPUTS'!F164)^2+('GEOMETRIC INPUTS'!D164-'GEOMETRIC INPUTS'!G164)^2)</f>
        <v>3.7509576918693397</v>
      </c>
      <c r="F164">
        <f>SQRT(('GEOMETRIC INPUTS'!B164-'GEOMETRIC INPUTS'!N164)^2 + ('GEOMETRIC INPUTS'!C164-'GEOMETRIC INPUTS'!O164)^2 + ('GEOMETRIC INPUTS'!D164-'GEOMETRIC INPUTS'!P164)^2)</f>
        <v>1.6509576568757922</v>
      </c>
      <c r="G164">
        <f>SQRT(('GEOMETRIC INPUTS'!E164-'GEOMETRIC INPUTS'!N164)^2 + ('GEOMETRIC INPUTS'!F164-'GEOMETRIC INPUTS'!O164)^2 + ('GEOMETRIC INPUTS'!G164-'GEOMETRIC INPUTS'!P164)^2)</f>
        <v>2.1000000349935477</v>
      </c>
      <c r="H164">
        <f>SQRT(('GEOMETRIC INPUTS'!H164-'GEOMETRIC INPUTS'!K164)^2 + ('GEOMETRIC INPUTS'!I164-'GEOMETRIC INPUTS'!L164)^2 + ('GEOMETRIC INPUTS'!J164-'GEOMETRIC INPUTS'!M164)^2)</f>
        <v>2.500574547534502</v>
      </c>
      <c r="I164">
        <f>SQRT(('GEOMETRIC INPUTS'!K164-'GEOMETRIC INPUTS'!N164)^2 + ('GEOMETRIC INPUTS'!L164-'GEOMETRIC INPUTS'!O164)^2 + ('GEOMETRIC INPUTS'!M164-'GEOMETRIC INPUTS'!P164)^2)</f>
        <v>0.14999999470416592</v>
      </c>
      <c r="J164" s="20">
        <f>ASIN(('GEOMETRIC INPUTS'!M164-'GEOMETRIC INPUTS'!J164)/H164)</f>
        <v>0.92698892559463875</v>
      </c>
      <c r="K164" s="27">
        <f>IF('GT Data'!X166=TRUE,'GEOMETRIC INPUTS'!Q164*Loads!$B$2,'GEOMETRIC INPUTS'!Q164*Loads!$F$2)</f>
        <v>23.837028</v>
      </c>
      <c r="L164" s="27">
        <f>IF('GT Data'!X166=TRUE,F164*Loads!$B$3,F164*Loads!$F$3)</f>
        <v>0.214624495393853</v>
      </c>
      <c r="M164" s="27">
        <f>IF('GT Data'!X166=TRUE,G164*Loads!$B$3,G164*Loads!$F$3)</f>
        <v>0.27300000454916123</v>
      </c>
      <c r="N164" s="27">
        <f>IF('GT Data'!X166=TRUE,H164*Loads!$B$3,H164*Loads!$F$3)</f>
        <v>0.32507469117948529</v>
      </c>
      <c r="O164" s="27">
        <f>IF('GT Data'!X166=TRUE,B164*Loads!$B$4,0)</f>
        <v>0</v>
      </c>
      <c r="P164" s="27">
        <f>IF('GT Data'!X166=TRUE,'GEOMETRIC INPUTS'!Q164*Loads!$B$1,'GEOMETRIC INPUTS'!Q164*Loads!$F$1)</f>
        <v>4.0265249999999995</v>
      </c>
      <c r="Q164">
        <v>-300</v>
      </c>
      <c r="R164">
        <f>'GEOMETRIC INPUTS'!R164/'GEOMETRIC INPUTS'!S164</f>
        <v>1</v>
      </c>
    </row>
    <row r="165" spans="1:18" x14ac:dyDescent="0.3">
      <c r="A165" t="str">
        <f>'GEOMETRIC INPUTS'!A165</f>
        <v>TAB_5_163</v>
      </c>
      <c r="B165">
        <f>'GT Data'!Z167</f>
        <v>1.6555</v>
      </c>
      <c r="C165">
        <f>IF(AND('GEOMETRIC INPUTS'!E165&gt;'GEOMETRIC INPUTS'!B165,'GEOMETRIC INPUTS'!C165&gt;'GEOMETRIC INPUTS'!F165),ACOS(('GEOMETRIC INPUTS'!C165-'GEOMETRIC INPUTS'!F165)/'Calculated Tab Properties'!E165),0) + IF(AND('GEOMETRIC INPUTS'!E165&gt;'GEOMETRIC INPUTS'!B165,'GEOMETRIC INPUTS'!C165&lt;'GEOMETRIC INPUTS'!F165),PI()/2 + ASIN((-'GEOMETRIC INPUTS'!C165+'GEOMETRIC INPUTS'!F165)/'Calculated Tab Properties'!E165),0) + IF(AND('GEOMETRIC INPUTS'!E165&lt;'GEOMETRIC INPUTS'!B165,'GEOMETRIC INPUTS'!C165&lt;'GEOMETRIC INPUTS'!F165),PI() + ACOS(('GEOMETRIC INPUTS'!C165-'GEOMETRIC INPUTS'!F165)/'Calculated Tab Properties'!E165),0) + IF(AND('GEOMETRIC INPUTS'!E165&lt;'GEOMETRIC INPUTS'!B165,'GEOMETRIC INPUTS'!C165&gt;'GEOMETRIC INPUTS'!F165),2*PI() - ACOS((-'GEOMETRIC INPUTS'!C165+'GEOMETRIC INPUTS'!F165)/'Calculated Tab Properties'!E165),0) + IF(AND('GEOMETRIC INPUTS'!E165='GEOMETRIC INPUTS'!B165,'GEOMETRIC INPUTS'!C165&gt;'GEOMETRIC INPUTS'!F165),0,0) + IF(AND('GEOMETRIC INPUTS'!E165&gt;'GEOMETRIC INPUTS'!B165,'GEOMETRIC INPUTS'!C165='GEOMETRIC INPUTS'!F165),PI()/2,0) + IF(AND('GEOMETRIC INPUTS'!E165='GEOMETRIC INPUTS'!B165,'GEOMETRIC INPUTS'!C165&lt;'GEOMETRIC INPUTS'!F165),PI(),0) + IF(AND('GEOMETRIC INPUTS'!E165&lt;'GEOMETRIC INPUTS'!B165,'GEOMETRIC INPUTS'!C165='GEOMETRIC INPUTS'!F165),3/2*PI(),0)</f>
        <v>4.3071389005052092</v>
      </c>
      <c r="D165">
        <f t="shared" si="3"/>
        <v>246.78088077556626</v>
      </c>
      <c r="E165">
        <f>SQRT(('GEOMETRIC INPUTS'!B165-'GEOMETRIC INPUTS'!E165)^2+('GEOMETRIC INPUTS'!C165-'GEOMETRIC INPUTS'!F165)^2+('GEOMETRIC INPUTS'!D165-'GEOMETRIC INPUTS'!G165)^2)</f>
        <v>4.7027454601147438</v>
      </c>
      <c r="F165">
        <f>SQRT(('GEOMETRIC INPUTS'!B165-'GEOMETRIC INPUTS'!N165)^2 + ('GEOMETRIC INPUTS'!C165-'GEOMETRIC INPUTS'!O165)^2 + ('GEOMETRIC INPUTS'!D165-'GEOMETRIC INPUTS'!P165)^2)</f>
        <v>1.8027453930902226</v>
      </c>
      <c r="G165">
        <f>SQRT(('GEOMETRIC INPUTS'!E165-'GEOMETRIC INPUTS'!N165)^2 + ('GEOMETRIC INPUTS'!F165-'GEOMETRIC INPUTS'!O165)^2 + ('GEOMETRIC INPUTS'!G165-'GEOMETRIC INPUTS'!P165)^2)</f>
        <v>2.9000000670245236</v>
      </c>
      <c r="H165">
        <f>SQRT(('GEOMETRIC INPUTS'!H165-'GEOMETRIC INPUTS'!K165)^2 + ('GEOMETRIC INPUTS'!I165-'GEOMETRIC INPUTS'!L165)^2 + ('GEOMETRIC INPUTS'!J165-'GEOMETRIC INPUTS'!M165)^2)</f>
        <v>2.594525773622228</v>
      </c>
      <c r="I165">
        <f>SQRT(('GEOMETRIC INPUTS'!K165-'GEOMETRIC INPUTS'!N165)^2 + ('GEOMETRIC INPUTS'!L165-'GEOMETRIC INPUTS'!O165)^2 + ('GEOMETRIC INPUTS'!M165-'GEOMETRIC INPUTS'!P165)^2)</f>
        <v>0.14999993533845332</v>
      </c>
      <c r="J165" s="20">
        <f>ASIN(('GEOMETRIC INPUTS'!M165-'GEOMETRIC INPUTS'!J165)/H165)</f>
        <v>0.88018035543839912</v>
      </c>
      <c r="K165" s="27">
        <f>IF('GT Data'!X167=TRUE,'GEOMETRIC INPUTS'!Q165*Loads!$B$2,'GEOMETRIC INPUTS'!Q165*Loads!$F$2)</f>
        <v>23.322876000000004</v>
      </c>
      <c r="L165" s="27">
        <f>IF('GT Data'!X167=TRUE,F165*Loads!$B$3,F165*Loads!$F$3)</f>
        <v>0.23435690110172894</v>
      </c>
      <c r="M165" s="27">
        <f>IF('GT Data'!X167=TRUE,G165*Loads!$B$3,G165*Loads!$F$3)</f>
        <v>0.37700000871318806</v>
      </c>
      <c r="N165" s="27">
        <f>IF('GT Data'!X167=TRUE,H165*Loads!$B$3,H165*Loads!$F$3)</f>
        <v>0.33728835057088963</v>
      </c>
      <c r="O165" s="27">
        <f>IF('GT Data'!X167=TRUE,B165*Loads!$B$4,0)</f>
        <v>0</v>
      </c>
      <c r="P165" s="27">
        <f>IF('GT Data'!X167=TRUE,'GEOMETRIC INPUTS'!Q165*Loads!$B$1,'GEOMETRIC INPUTS'!Q165*Loads!$F$1)</f>
        <v>3.9396750000000003</v>
      </c>
      <c r="Q165">
        <v>-300</v>
      </c>
      <c r="R165">
        <f>'GEOMETRIC INPUTS'!R165/'GEOMETRIC INPUTS'!S165</f>
        <v>1</v>
      </c>
    </row>
    <row r="166" spans="1:18" x14ac:dyDescent="0.3">
      <c r="A166" t="str">
        <f>'GEOMETRIC INPUTS'!A166</f>
        <v>TAB_5_164</v>
      </c>
      <c r="B166">
        <f>'GT Data'!Z168</f>
        <v>1.9975000000000001</v>
      </c>
      <c r="C166">
        <f>IF(AND('GEOMETRIC INPUTS'!E166&gt;'GEOMETRIC INPUTS'!B166,'GEOMETRIC INPUTS'!C166&gt;'GEOMETRIC INPUTS'!F166),ACOS(('GEOMETRIC INPUTS'!C166-'GEOMETRIC INPUTS'!F166)/'Calculated Tab Properties'!E166),0) + IF(AND('GEOMETRIC INPUTS'!E166&gt;'GEOMETRIC INPUTS'!B166,'GEOMETRIC INPUTS'!C166&lt;'GEOMETRIC INPUTS'!F166),PI()/2 + ASIN((-'GEOMETRIC INPUTS'!C166+'GEOMETRIC INPUTS'!F166)/'Calculated Tab Properties'!E166),0) + IF(AND('GEOMETRIC INPUTS'!E166&lt;'GEOMETRIC INPUTS'!B166,'GEOMETRIC INPUTS'!C166&lt;'GEOMETRIC INPUTS'!F166),PI() + ACOS(('GEOMETRIC INPUTS'!C166-'GEOMETRIC INPUTS'!F166)/'Calculated Tab Properties'!E166),0) + IF(AND('GEOMETRIC INPUTS'!E166&lt;'GEOMETRIC INPUTS'!B166,'GEOMETRIC INPUTS'!C166&gt;'GEOMETRIC INPUTS'!F166),2*PI() - ACOS((-'GEOMETRIC INPUTS'!C166+'GEOMETRIC INPUTS'!F166)/'Calculated Tab Properties'!E166),0) + IF(AND('GEOMETRIC INPUTS'!E166='GEOMETRIC INPUTS'!B166,'GEOMETRIC INPUTS'!C166&gt;'GEOMETRIC INPUTS'!F166),0,0) + IF(AND('GEOMETRIC INPUTS'!E166&gt;'GEOMETRIC INPUTS'!B166,'GEOMETRIC INPUTS'!C166='GEOMETRIC INPUTS'!F166),PI()/2,0) + IF(AND('GEOMETRIC INPUTS'!E166='GEOMETRIC INPUTS'!B166,'GEOMETRIC INPUTS'!C166&lt;'GEOMETRIC INPUTS'!F166),PI(),0) + IF(AND('GEOMETRIC INPUTS'!E166&lt;'GEOMETRIC INPUTS'!B166,'GEOMETRIC INPUTS'!C166='GEOMETRIC INPUTS'!F166),3/2*PI(),0)</f>
        <v>0.77818777335218958</v>
      </c>
      <c r="D166">
        <f t="shared" si="3"/>
        <v>44.58687508176353</v>
      </c>
      <c r="E166">
        <f>SQRT(('GEOMETRIC INPUTS'!B166-'GEOMETRIC INPUTS'!E166)^2+('GEOMETRIC INPUTS'!C166-'GEOMETRIC INPUTS'!F166)^2+('GEOMETRIC INPUTS'!D166-'GEOMETRIC INPUTS'!G166)^2)</f>
        <v>6.817660916461044</v>
      </c>
      <c r="F166">
        <f>SQRT(('GEOMETRIC INPUTS'!B166-'GEOMETRIC INPUTS'!N166)^2 + ('GEOMETRIC INPUTS'!C166-'GEOMETRIC INPUTS'!O166)^2 + ('GEOMETRIC INPUTS'!D166-'GEOMETRIC INPUTS'!P166)^2)</f>
        <v>3.5176610160876445</v>
      </c>
      <c r="G166">
        <f>SQRT(('GEOMETRIC INPUTS'!E166-'GEOMETRIC INPUTS'!N166)^2 + ('GEOMETRIC INPUTS'!F166-'GEOMETRIC INPUTS'!O166)^2 + ('GEOMETRIC INPUTS'!G166-'GEOMETRIC INPUTS'!P166)^2)</f>
        <v>3.2999999003734</v>
      </c>
      <c r="H166">
        <f>SQRT(('GEOMETRIC INPUTS'!H166-'GEOMETRIC INPUTS'!K166)^2 + ('GEOMETRIC INPUTS'!I166-'GEOMETRIC INPUTS'!L166)^2 + ('GEOMETRIC INPUTS'!J166-'GEOMETRIC INPUTS'!M166)^2)</f>
        <v>3.9167768402252396</v>
      </c>
      <c r="I166">
        <f>SQRT(('GEOMETRIC INPUTS'!K166-'GEOMETRIC INPUTS'!N166)^2 + ('GEOMETRIC INPUTS'!L166-'GEOMETRIC INPUTS'!O166)^2 + ('GEOMETRIC INPUTS'!M166-'GEOMETRIC INPUTS'!P166)^2)</f>
        <v>0.15000005683952219</v>
      </c>
      <c r="J166" s="20">
        <f>ASIN(('GEOMETRIC INPUTS'!M166-'GEOMETRIC INPUTS'!J166)/H166)</f>
        <v>0.53591030430649056</v>
      </c>
      <c r="K166" s="27">
        <f>IF('GT Data'!X168=TRUE,'GEOMETRIC INPUTS'!Q166*Loads!$B$2,'GEOMETRIC INPUTS'!Q166*Loads!$F$2)</f>
        <v>35.350392000000006</v>
      </c>
      <c r="L166" s="27">
        <f>IF('GT Data'!X168=TRUE,F166*Loads!$B$3,F166*Loads!$F$3)</f>
        <v>0.4572959320913938</v>
      </c>
      <c r="M166" s="27">
        <f>IF('GT Data'!X168=TRUE,G166*Loads!$B$3,G166*Loads!$F$3)</f>
        <v>0.42899998704854203</v>
      </c>
      <c r="N166" s="27">
        <f>IF('GT Data'!X168=TRUE,H166*Loads!$B$3,H166*Loads!$F$3)</f>
        <v>0.50918098922928112</v>
      </c>
      <c r="O166" s="27">
        <f>IF('GT Data'!X168=TRUE,B166*Loads!$B$4,0)</f>
        <v>0</v>
      </c>
      <c r="P166" s="27">
        <f>IF('GT Data'!X168=TRUE,'GEOMETRIC INPUTS'!Q166*Loads!$B$1,'GEOMETRIC INPUTS'!Q166*Loads!$F$1)</f>
        <v>5.9713500000000002</v>
      </c>
      <c r="Q166">
        <v>-300</v>
      </c>
      <c r="R166">
        <f>'GEOMETRIC INPUTS'!R166/'GEOMETRIC INPUTS'!S166</f>
        <v>1</v>
      </c>
    </row>
    <row r="167" spans="1:18" x14ac:dyDescent="0.3">
      <c r="A167" t="str">
        <f>'GEOMETRIC INPUTS'!A167</f>
        <v>TAB_5_165</v>
      </c>
      <c r="B167">
        <f>'GT Data'!Z169</f>
        <v>3.0779999999999998</v>
      </c>
      <c r="C167">
        <f>IF(AND('GEOMETRIC INPUTS'!E167&gt;'GEOMETRIC INPUTS'!B167,'GEOMETRIC INPUTS'!C167&gt;'GEOMETRIC INPUTS'!F167),ACOS(('GEOMETRIC INPUTS'!C167-'GEOMETRIC INPUTS'!F167)/'Calculated Tab Properties'!E167),0) + IF(AND('GEOMETRIC INPUTS'!E167&gt;'GEOMETRIC INPUTS'!B167,'GEOMETRIC INPUTS'!C167&lt;'GEOMETRIC INPUTS'!F167),PI()/2 + ASIN((-'GEOMETRIC INPUTS'!C167+'GEOMETRIC INPUTS'!F167)/'Calculated Tab Properties'!E167),0) + IF(AND('GEOMETRIC INPUTS'!E167&lt;'GEOMETRIC INPUTS'!B167,'GEOMETRIC INPUTS'!C167&lt;'GEOMETRIC INPUTS'!F167),PI() + ACOS(('GEOMETRIC INPUTS'!C167-'GEOMETRIC INPUTS'!F167)/'Calculated Tab Properties'!E167),0) + IF(AND('GEOMETRIC INPUTS'!E167&lt;'GEOMETRIC INPUTS'!B167,'GEOMETRIC INPUTS'!C167&gt;'GEOMETRIC INPUTS'!F167),2*PI() - ACOS((-'GEOMETRIC INPUTS'!C167+'GEOMETRIC INPUTS'!F167)/'Calculated Tab Properties'!E167),0) + IF(AND('GEOMETRIC INPUTS'!E167='GEOMETRIC INPUTS'!B167,'GEOMETRIC INPUTS'!C167&gt;'GEOMETRIC INPUTS'!F167),0,0) + IF(AND('GEOMETRIC INPUTS'!E167&gt;'GEOMETRIC INPUTS'!B167,'GEOMETRIC INPUTS'!C167='GEOMETRIC INPUTS'!F167),PI()/2,0) + IF(AND('GEOMETRIC INPUTS'!E167='GEOMETRIC INPUTS'!B167,'GEOMETRIC INPUTS'!C167&lt;'GEOMETRIC INPUTS'!F167),PI(),0) + IF(AND('GEOMETRIC INPUTS'!E167&lt;'GEOMETRIC INPUTS'!B167,'GEOMETRIC INPUTS'!C167='GEOMETRIC INPUTS'!F167),3/2*PI(),0)</f>
        <v>0.22002210573948799</v>
      </c>
      <c r="D167">
        <f t="shared" si="3"/>
        <v>12.606338058453789</v>
      </c>
      <c r="E167">
        <f>SQRT(('GEOMETRIC INPUTS'!B167-'GEOMETRIC INPUTS'!E167)^2+('GEOMETRIC INPUTS'!C167-'GEOMETRIC INPUTS'!F167)^2+('GEOMETRIC INPUTS'!D167-'GEOMETRIC INPUTS'!G167)^2)</f>
        <v>4.653291339467823</v>
      </c>
      <c r="F167">
        <f>SQRT(('GEOMETRIC INPUTS'!B167-'GEOMETRIC INPUTS'!N167)^2 + ('GEOMETRIC INPUTS'!C167-'GEOMETRIC INPUTS'!O167)^2 + ('GEOMETRIC INPUTS'!D167-'GEOMETRIC INPUTS'!P167)^2)</f>
        <v>2.3532913870534138</v>
      </c>
      <c r="G167">
        <f>SQRT(('GEOMETRIC INPUTS'!E167-'GEOMETRIC INPUTS'!N167)^2 + ('GEOMETRIC INPUTS'!F167-'GEOMETRIC INPUTS'!O167)^2 + ('GEOMETRIC INPUTS'!G167-'GEOMETRIC INPUTS'!P167)^2)</f>
        <v>2.2999999524144097</v>
      </c>
      <c r="H167">
        <f>SQRT(('GEOMETRIC INPUTS'!H167-'GEOMETRIC INPUTS'!K167)^2 + ('GEOMETRIC INPUTS'!I167-'GEOMETRIC INPUTS'!L167)^2 + ('GEOMETRIC INPUTS'!J167-'GEOMETRIC INPUTS'!M167)^2)</f>
        <v>2.9756500667218599</v>
      </c>
      <c r="I167">
        <f>SQRT(('GEOMETRIC INPUTS'!K167-'GEOMETRIC INPUTS'!N167)^2 + ('GEOMETRIC INPUTS'!L167-'GEOMETRIC INPUTS'!O167)^2 + ('GEOMETRIC INPUTS'!M167-'GEOMETRIC INPUTS'!P167)^2)</f>
        <v>0.15000001060166615</v>
      </c>
      <c r="J167" s="20">
        <f>ASIN(('GEOMETRIC INPUTS'!M167-'GEOMETRIC INPUTS'!J167)/H167)</f>
        <v>0.73707099237251505</v>
      </c>
      <c r="K167" s="27">
        <f>IF('GT Data'!X169=TRUE,'GEOMETRIC INPUTS'!Q167*Loads!$B$2,'GEOMETRIC INPUTS'!Q167*Loads!$F$2)</f>
        <v>27.915612000000003</v>
      </c>
      <c r="L167" s="27">
        <f>IF('GT Data'!X169=TRUE,F167*Loads!$B$3,F167*Loads!$F$3)</f>
        <v>0.30592788031694379</v>
      </c>
      <c r="M167" s="27">
        <f>IF('GT Data'!X169=TRUE,G167*Loads!$B$3,G167*Loads!$F$3)</f>
        <v>0.29899999381387327</v>
      </c>
      <c r="N167" s="27">
        <f>IF('GT Data'!X169=TRUE,H167*Loads!$B$3,H167*Loads!$F$3)</f>
        <v>0.38683450867384178</v>
      </c>
      <c r="O167" s="27">
        <f>IF('GT Data'!X169=TRUE,B167*Loads!$B$4,0)</f>
        <v>0</v>
      </c>
      <c r="P167" s="27">
        <f>IF('GT Data'!X169=TRUE,'GEOMETRIC INPUTS'!Q167*Loads!$B$1,'GEOMETRIC INPUTS'!Q167*Loads!$F$1)</f>
        <v>4.7154749999999996</v>
      </c>
      <c r="Q167">
        <v>-300</v>
      </c>
      <c r="R167">
        <f>'GEOMETRIC INPUTS'!R167/'GEOMETRIC INPUTS'!S167</f>
        <v>1</v>
      </c>
    </row>
    <row r="168" spans="1:18" x14ac:dyDescent="0.3">
      <c r="A168" t="str">
        <f>'GEOMETRIC INPUTS'!A168</f>
        <v>TAB_5_166</v>
      </c>
      <c r="B168">
        <f>'GT Data'!Z170</f>
        <v>2.1257999999999999</v>
      </c>
      <c r="C168">
        <f>IF(AND('GEOMETRIC INPUTS'!E168&gt;'GEOMETRIC INPUTS'!B168,'GEOMETRIC INPUTS'!C168&gt;'GEOMETRIC INPUTS'!F168),ACOS(('GEOMETRIC INPUTS'!C168-'GEOMETRIC INPUTS'!F168)/'Calculated Tab Properties'!E168),0) + IF(AND('GEOMETRIC INPUTS'!E168&gt;'GEOMETRIC INPUTS'!B168,'GEOMETRIC INPUTS'!C168&lt;'GEOMETRIC INPUTS'!F168),PI()/2 + ASIN((-'GEOMETRIC INPUTS'!C168+'GEOMETRIC INPUTS'!F168)/'Calculated Tab Properties'!E168),0) + IF(AND('GEOMETRIC INPUTS'!E168&lt;'GEOMETRIC INPUTS'!B168,'GEOMETRIC INPUTS'!C168&lt;'GEOMETRIC INPUTS'!F168),PI() + ACOS(('GEOMETRIC INPUTS'!C168-'GEOMETRIC INPUTS'!F168)/'Calculated Tab Properties'!E168),0) + IF(AND('GEOMETRIC INPUTS'!E168&lt;'GEOMETRIC INPUTS'!B168,'GEOMETRIC INPUTS'!C168&gt;'GEOMETRIC INPUTS'!F168),2*PI() - ACOS((-'GEOMETRIC INPUTS'!C168+'GEOMETRIC INPUTS'!F168)/'Calculated Tab Properties'!E168),0) + IF(AND('GEOMETRIC INPUTS'!E168='GEOMETRIC INPUTS'!B168,'GEOMETRIC INPUTS'!C168&gt;'GEOMETRIC INPUTS'!F168),0,0) + IF(AND('GEOMETRIC INPUTS'!E168&gt;'GEOMETRIC INPUTS'!B168,'GEOMETRIC INPUTS'!C168='GEOMETRIC INPUTS'!F168),PI()/2,0) + IF(AND('GEOMETRIC INPUTS'!E168='GEOMETRIC INPUTS'!B168,'GEOMETRIC INPUTS'!C168&lt;'GEOMETRIC INPUTS'!F168),PI(),0) + IF(AND('GEOMETRIC INPUTS'!E168&lt;'GEOMETRIC INPUTS'!B168,'GEOMETRIC INPUTS'!C168='GEOMETRIC INPUTS'!F168),3/2*PI(),0)</f>
        <v>3.4421097885763872</v>
      </c>
      <c r="D168">
        <f t="shared" si="3"/>
        <v>197.21836350609507</v>
      </c>
      <c r="E168">
        <f>SQRT(('GEOMETRIC INPUTS'!B168-'GEOMETRIC INPUTS'!E168)^2+('GEOMETRIC INPUTS'!C168-'GEOMETRIC INPUTS'!F168)^2+('GEOMETRIC INPUTS'!D168-'GEOMETRIC INPUTS'!G168)^2)</f>
        <v>5.0596281342799774</v>
      </c>
      <c r="F168">
        <f>SQRT(('GEOMETRIC INPUTS'!B168-'GEOMETRIC INPUTS'!N168)^2 + ('GEOMETRIC INPUTS'!C168-'GEOMETRIC INPUTS'!O168)^2 + ('GEOMETRIC INPUTS'!D168-'GEOMETRIC INPUTS'!P168)^2)</f>
        <v>2.3596281992416195</v>
      </c>
      <c r="G168">
        <f>SQRT(('GEOMETRIC INPUTS'!E168-'GEOMETRIC INPUTS'!N168)^2 + ('GEOMETRIC INPUTS'!F168-'GEOMETRIC INPUTS'!O168)^2 + ('GEOMETRIC INPUTS'!G168-'GEOMETRIC INPUTS'!P168)^2)</f>
        <v>2.6999999350383583</v>
      </c>
      <c r="H168">
        <f>SQRT(('GEOMETRIC INPUTS'!H168-'GEOMETRIC INPUTS'!K168)^2 + ('GEOMETRIC INPUTS'!I168-'GEOMETRIC INPUTS'!L168)^2 + ('GEOMETRIC INPUTS'!J168-'GEOMETRIC INPUTS'!M168)^2)</f>
        <v>2.9803451544628263</v>
      </c>
      <c r="I168">
        <f>SQRT(('GEOMETRIC INPUTS'!K168-'GEOMETRIC INPUTS'!N168)^2 + ('GEOMETRIC INPUTS'!L168-'GEOMETRIC INPUTS'!O168)^2 + ('GEOMETRIC INPUTS'!M168-'GEOMETRIC INPUTS'!P168)^2)</f>
        <v>0.14999999123696633</v>
      </c>
      <c r="J168" s="20">
        <f>ASIN(('GEOMETRIC INPUTS'!M168-'GEOMETRIC INPUTS'!J168)/H168)</f>
        <v>0.73564192157632091</v>
      </c>
      <c r="K168" s="27">
        <f>IF('GT Data'!X170=TRUE,'GEOMETRIC INPUTS'!Q168*Loads!$B$2,'GEOMETRIC INPUTS'!Q168*Loads!$F$2)</f>
        <v>23.438316000000004</v>
      </c>
      <c r="L168" s="27">
        <f>IF('GT Data'!X170=TRUE,F168*Loads!$B$3,F168*Loads!$F$3)</f>
        <v>0.30675166590141056</v>
      </c>
      <c r="M168" s="27">
        <f>IF('GT Data'!X170=TRUE,G168*Loads!$B$3,G168*Loads!$F$3)</f>
        <v>0.35099999155498657</v>
      </c>
      <c r="N168" s="27">
        <f>IF('GT Data'!X170=TRUE,H168*Loads!$B$3,H168*Loads!$F$3)</f>
        <v>0.38744487008016743</v>
      </c>
      <c r="O168" s="27">
        <f>IF('GT Data'!X170=TRUE,B168*Loads!$B$4,0)</f>
        <v>0</v>
      </c>
      <c r="P168" s="27">
        <f>IF('GT Data'!X170=TRUE,'GEOMETRIC INPUTS'!Q168*Loads!$B$1,'GEOMETRIC INPUTS'!Q168*Loads!$F$1)</f>
        <v>3.9591750000000001</v>
      </c>
      <c r="Q168">
        <v>-300</v>
      </c>
      <c r="R168">
        <f>'GEOMETRIC INPUTS'!R168/'GEOMETRIC INPUTS'!S168</f>
        <v>1</v>
      </c>
    </row>
    <row r="169" spans="1:18" x14ac:dyDescent="0.3">
      <c r="A169" t="str">
        <f>'GEOMETRIC INPUTS'!A169</f>
        <v>TAB_5_167</v>
      </c>
      <c r="B169">
        <f>'GT Data'!Z171</f>
        <v>1.8564000000000001</v>
      </c>
      <c r="C169">
        <f>IF(AND('GEOMETRIC INPUTS'!E169&gt;'GEOMETRIC INPUTS'!B169,'GEOMETRIC INPUTS'!C169&gt;'GEOMETRIC INPUTS'!F169),ACOS(('GEOMETRIC INPUTS'!C169-'GEOMETRIC INPUTS'!F169)/'Calculated Tab Properties'!E169),0) + IF(AND('GEOMETRIC INPUTS'!E169&gt;'GEOMETRIC INPUTS'!B169,'GEOMETRIC INPUTS'!C169&lt;'GEOMETRIC INPUTS'!F169),PI()/2 + ASIN((-'GEOMETRIC INPUTS'!C169+'GEOMETRIC INPUTS'!F169)/'Calculated Tab Properties'!E169),0) + IF(AND('GEOMETRIC INPUTS'!E169&lt;'GEOMETRIC INPUTS'!B169,'GEOMETRIC INPUTS'!C169&lt;'GEOMETRIC INPUTS'!F169),PI() + ACOS(('GEOMETRIC INPUTS'!C169-'GEOMETRIC INPUTS'!F169)/'Calculated Tab Properties'!E169),0) + IF(AND('GEOMETRIC INPUTS'!E169&lt;'GEOMETRIC INPUTS'!B169,'GEOMETRIC INPUTS'!C169&gt;'GEOMETRIC INPUTS'!F169),2*PI() - ACOS((-'GEOMETRIC INPUTS'!C169+'GEOMETRIC INPUTS'!F169)/'Calculated Tab Properties'!E169),0) + IF(AND('GEOMETRIC INPUTS'!E169='GEOMETRIC INPUTS'!B169,'GEOMETRIC INPUTS'!C169&gt;'GEOMETRIC INPUTS'!F169),0,0) + IF(AND('GEOMETRIC INPUTS'!E169&gt;'GEOMETRIC INPUTS'!B169,'GEOMETRIC INPUTS'!C169='GEOMETRIC INPUTS'!F169),PI()/2,0) + IF(AND('GEOMETRIC INPUTS'!E169='GEOMETRIC INPUTS'!B169,'GEOMETRIC INPUTS'!C169&lt;'GEOMETRIC INPUTS'!F169),PI(),0) + IF(AND('GEOMETRIC INPUTS'!E169&lt;'GEOMETRIC INPUTS'!B169,'GEOMETRIC INPUTS'!C169='GEOMETRIC INPUTS'!F169),3/2*PI(),0)</f>
        <v>1.2872905787994988</v>
      </c>
      <c r="D169">
        <f t="shared" si="3"/>
        <v>73.756317172164216</v>
      </c>
      <c r="E169">
        <f>SQRT(('GEOMETRIC INPUTS'!B169-'GEOMETRIC INPUTS'!E169)^2+('GEOMETRIC INPUTS'!C169-'GEOMETRIC INPUTS'!F169)^2+('GEOMETRIC INPUTS'!D169-'GEOMETRIC INPUTS'!G169)^2)</f>
        <v>4.3131044033220345</v>
      </c>
      <c r="F169">
        <f>SQRT(('GEOMETRIC INPUTS'!B169-'GEOMETRIC INPUTS'!N169)^2 + ('GEOMETRIC INPUTS'!C169-'GEOMETRIC INPUTS'!O169)^2 + ('GEOMETRIC INPUTS'!D169-'GEOMETRIC INPUTS'!P169)^2)</f>
        <v>1.8131044553849758</v>
      </c>
      <c r="G169">
        <f>SQRT(('GEOMETRIC INPUTS'!E169-'GEOMETRIC INPUTS'!N169)^2 + ('GEOMETRIC INPUTS'!F169-'GEOMETRIC INPUTS'!O169)^2 + ('GEOMETRIC INPUTS'!G169-'GEOMETRIC INPUTS'!P169)^2)</f>
        <v>2.4999999479370594</v>
      </c>
      <c r="H169">
        <f>SQRT(('GEOMETRIC INPUTS'!H169-'GEOMETRIC INPUTS'!K169)^2 + ('GEOMETRIC INPUTS'!I169-'GEOMETRIC INPUTS'!L169)^2 + ('GEOMETRIC INPUTS'!J169-'GEOMETRIC INPUTS'!M169)^2)</f>
        <v>2.6014172618550928</v>
      </c>
      <c r="I169">
        <f>SQRT(('GEOMETRIC INPUTS'!K169-'GEOMETRIC INPUTS'!N169)^2 + ('GEOMETRIC INPUTS'!L169-'GEOMETRIC INPUTS'!O169)^2 + ('GEOMETRIC INPUTS'!M169-'GEOMETRIC INPUTS'!P169)^2)</f>
        <v>0.15000009823693441</v>
      </c>
      <c r="J169" s="20">
        <f>ASIN(('GEOMETRIC INPUTS'!M169-'GEOMETRIC INPUTS'!J169)/H169)</f>
        <v>0.87698081126273097</v>
      </c>
      <c r="K169" s="27">
        <f>IF('GT Data'!X171=TRUE,'GEOMETRIC INPUTS'!Q169*Loads!$B$2,'GEOMETRIC INPUTS'!Q169*Loads!$F$2)</f>
        <v>50.353596000000003</v>
      </c>
      <c r="L169" s="27">
        <f>IF('GT Data'!X171=TRUE,F169*Loads!$B$3,F169*Loads!$F$3)</f>
        <v>0.23570357920004686</v>
      </c>
      <c r="M169" s="27">
        <f>IF('GT Data'!X171=TRUE,G169*Loads!$B$3,G169*Loads!$F$3)</f>
        <v>0.32499999323181772</v>
      </c>
      <c r="N169" s="27">
        <f>IF('GT Data'!X171=TRUE,H169*Loads!$B$3,H169*Loads!$F$3)</f>
        <v>0.3381842440411621</v>
      </c>
      <c r="O169" s="27">
        <f>IF('GT Data'!X171=TRUE,B169*Loads!$B$4,0)</f>
        <v>0</v>
      </c>
      <c r="P169" s="27">
        <f>IF('GT Data'!X171=TRUE,'GEOMETRIC INPUTS'!Q169*Loads!$B$1,'GEOMETRIC INPUTS'!Q169*Loads!$F$1)</f>
        <v>8.5056750000000001</v>
      </c>
      <c r="Q169">
        <v>-300</v>
      </c>
      <c r="R169">
        <f>'GEOMETRIC INPUTS'!R169/'GEOMETRIC INPUTS'!S169</f>
        <v>1</v>
      </c>
    </row>
    <row r="170" spans="1:18" x14ac:dyDescent="0.3">
      <c r="A170" t="str">
        <f>'GEOMETRIC INPUTS'!A170</f>
        <v>TAB_5_168</v>
      </c>
      <c r="B170">
        <f>'GT Data'!Z172</f>
        <v>2.7042000000000002</v>
      </c>
      <c r="C170">
        <f>IF(AND('GEOMETRIC INPUTS'!E170&gt;'GEOMETRIC INPUTS'!B170,'GEOMETRIC INPUTS'!C170&gt;'GEOMETRIC INPUTS'!F170),ACOS(('GEOMETRIC INPUTS'!C170-'GEOMETRIC INPUTS'!F170)/'Calculated Tab Properties'!E170),0) + IF(AND('GEOMETRIC INPUTS'!E170&gt;'GEOMETRIC INPUTS'!B170,'GEOMETRIC INPUTS'!C170&lt;'GEOMETRIC INPUTS'!F170),PI()/2 + ASIN((-'GEOMETRIC INPUTS'!C170+'GEOMETRIC INPUTS'!F170)/'Calculated Tab Properties'!E170),0) + IF(AND('GEOMETRIC INPUTS'!E170&lt;'GEOMETRIC INPUTS'!B170,'GEOMETRIC INPUTS'!C170&lt;'GEOMETRIC INPUTS'!F170),PI() + ACOS(('GEOMETRIC INPUTS'!C170-'GEOMETRIC INPUTS'!F170)/'Calculated Tab Properties'!E170),0) + IF(AND('GEOMETRIC INPUTS'!E170&lt;'GEOMETRIC INPUTS'!B170,'GEOMETRIC INPUTS'!C170&gt;'GEOMETRIC INPUTS'!F170),2*PI() - ACOS((-'GEOMETRIC INPUTS'!C170+'GEOMETRIC INPUTS'!F170)/'Calculated Tab Properties'!E170),0) + IF(AND('GEOMETRIC INPUTS'!E170='GEOMETRIC INPUTS'!B170,'GEOMETRIC INPUTS'!C170&gt;'GEOMETRIC INPUTS'!F170),0,0) + IF(AND('GEOMETRIC INPUTS'!E170&gt;'GEOMETRIC INPUTS'!B170,'GEOMETRIC INPUTS'!C170='GEOMETRIC INPUTS'!F170),PI()/2,0) + IF(AND('GEOMETRIC INPUTS'!E170='GEOMETRIC INPUTS'!B170,'GEOMETRIC INPUTS'!C170&lt;'GEOMETRIC INPUTS'!F170),PI(),0) + IF(AND('GEOMETRIC INPUTS'!E170&lt;'GEOMETRIC INPUTS'!B170,'GEOMETRIC INPUTS'!C170='GEOMETRIC INPUTS'!F170),3/2*PI(),0)</f>
        <v>0.86194742593992768</v>
      </c>
      <c r="D170">
        <f t="shared" si="3"/>
        <v>49.385949668522947</v>
      </c>
      <c r="E170">
        <f>SQRT(('GEOMETRIC INPUTS'!B170-'GEOMETRIC INPUTS'!E170)^2+('GEOMETRIC INPUTS'!C170-'GEOMETRIC INPUTS'!F170)^2+('GEOMETRIC INPUTS'!D170-'GEOMETRIC INPUTS'!G170)^2)</f>
        <v>4.3638223540650927</v>
      </c>
      <c r="F170">
        <f>SQRT(('GEOMETRIC INPUTS'!B170-'GEOMETRIC INPUTS'!N170)^2 + ('GEOMETRIC INPUTS'!C170-'GEOMETRIC INPUTS'!O170)^2 + ('GEOMETRIC INPUTS'!D170-'GEOMETRIC INPUTS'!P170)^2)</f>
        <v>2.2638224170240253</v>
      </c>
      <c r="G170">
        <f>SQRT(('GEOMETRIC INPUTS'!E170-'GEOMETRIC INPUTS'!N170)^2 + ('GEOMETRIC INPUTS'!F170-'GEOMETRIC INPUTS'!O170)^2 + ('GEOMETRIC INPUTS'!G170-'GEOMETRIC INPUTS'!P170)^2)</f>
        <v>2.0999999370410682</v>
      </c>
      <c r="H170">
        <f>SQRT(('GEOMETRIC INPUTS'!H170-'GEOMETRIC INPUTS'!K170)^2 + ('GEOMETRIC INPUTS'!I170-'GEOMETRIC INPUTS'!L170)^2 + ('GEOMETRIC INPUTS'!J170-'GEOMETRIC INPUTS'!M170)^2)</f>
        <v>2.9102795668280068</v>
      </c>
      <c r="I170">
        <f>SQRT(('GEOMETRIC INPUTS'!K170-'GEOMETRIC INPUTS'!N170)^2 + ('GEOMETRIC INPUTS'!L170-'GEOMETRIC INPUTS'!O170)^2 + ('GEOMETRIC INPUTS'!M170-'GEOMETRIC INPUTS'!P170)^2)</f>
        <v>0.15000006135682029</v>
      </c>
      <c r="J170" s="20">
        <f>ASIN(('GEOMETRIC INPUTS'!M170-'GEOMETRIC INPUTS'!J170)/H170)</f>
        <v>0.75765415954881399</v>
      </c>
      <c r="K170" s="27">
        <f>IF('GT Data'!X172=TRUE,'GEOMETRIC INPUTS'!Q170*Loads!$B$2,'GEOMETRIC INPUTS'!Q170*Loads!$F$2)</f>
        <v>20.708604000000005</v>
      </c>
      <c r="L170" s="27">
        <f>IF('GT Data'!X172=TRUE,F170*Loads!$B$3,F170*Loads!$F$3)</f>
        <v>0.29429691421312332</v>
      </c>
      <c r="M170" s="27">
        <f>IF('GT Data'!X172=TRUE,G170*Loads!$B$3,G170*Loads!$F$3)</f>
        <v>0.2729999918153389</v>
      </c>
      <c r="N170" s="27">
        <f>IF('GT Data'!X172=TRUE,H170*Loads!$B$3,H170*Loads!$F$3)</f>
        <v>0.37833634368764091</v>
      </c>
      <c r="O170" s="27">
        <f>IF('GT Data'!X172=TRUE,B170*Loads!$B$4,0)</f>
        <v>0</v>
      </c>
      <c r="P170" s="27">
        <f>IF('GT Data'!X172=TRUE,'GEOMETRIC INPUTS'!Q170*Loads!$B$1,'GEOMETRIC INPUTS'!Q170*Loads!$F$1)</f>
        <v>3.498075</v>
      </c>
      <c r="Q170">
        <v>-300</v>
      </c>
      <c r="R170">
        <f>'GEOMETRIC INPUTS'!R170/'GEOMETRIC INPUTS'!S170</f>
        <v>1</v>
      </c>
    </row>
    <row r="171" spans="1:18" x14ac:dyDescent="0.3">
      <c r="A171" t="str">
        <f>'GEOMETRIC INPUTS'!A171</f>
        <v>TAB_5_169</v>
      </c>
      <c r="B171">
        <f>'GT Data'!Z173</f>
        <v>3.2597</v>
      </c>
      <c r="C171">
        <f>IF(AND('GEOMETRIC INPUTS'!E171&gt;'GEOMETRIC INPUTS'!B171,'GEOMETRIC INPUTS'!C171&gt;'GEOMETRIC INPUTS'!F171),ACOS(('GEOMETRIC INPUTS'!C171-'GEOMETRIC INPUTS'!F171)/'Calculated Tab Properties'!E171),0) + IF(AND('GEOMETRIC INPUTS'!E171&gt;'GEOMETRIC INPUTS'!B171,'GEOMETRIC INPUTS'!C171&lt;'GEOMETRIC INPUTS'!F171),PI()/2 + ASIN((-'GEOMETRIC INPUTS'!C171+'GEOMETRIC INPUTS'!F171)/'Calculated Tab Properties'!E171),0) + IF(AND('GEOMETRIC INPUTS'!E171&lt;'GEOMETRIC INPUTS'!B171,'GEOMETRIC INPUTS'!C171&lt;'GEOMETRIC INPUTS'!F171),PI() + ACOS(('GEOMETRIC INPUTS'!C171-'GEOMETRIC INPUTS'!F171)/'Calculated Tab Properties'!E171),0) + IF(AND('GEOMETRIC INPUTS'!E171&lt;'GEOMETRIC INPUTS'!B171,'GEOMETRIC INPUTS'!C171&gt;'GEOMETRIC INPUTS'!F171),2*PI() - ACOS((-'GEOMETRIC INPUTS'!C171+'GEOMETRIC INPUTS'!F171)/'Calculated Tab Properties'!E171),0) + IF(AND('GEOMETRIC INPUTS'!E171='GEOMETRIC INPUTS'!B171,'GEOMETRIC INPUTS'!C171&gt;'GEOMETRIC INPUTS'!F171),0,0) + IF(AND('GEOMETRIC INPUTS'!E171&gt;'GEOMETRIC INPUTS'!B171,'GEOMETRIC INPUTS'!C171='GEOMETRIC INPUTS'!F171),PI()/2,0) + IF(AND('GEOMETRIC INPUTS'!E171='GEOMETRIC INPUTS'!B171,'GEOMETRIC INPUTS'!C171&lt;'GEOMETRIC INPUTS'!F171),PI(),0) + IF(AND('GEOMETRIC INPUTS'!E171&lt;'GEOMETRIC INPUTS'!B171,'GEOMETRIC INPUTS'!C171='GEOMETRIC INPUTS'!F171),3/2*PI(),0)</f>
        <v>3.3355780438288578</v>
      </c>
      <c r="D171">
        <f t="shared" si="3"/>
        <v>191.11454414789668</v>
      </c>
      <c r="E171">
        <f>SQRT(('GEOMETRIC INPUTS'!B171-'GEOMETRIC INPUTS'!E171)^2+('GEOMETRIC INPUTS'!C171-'GEOMETRIC INPUTS'!F171)^2+('GEOMETRIC INPUTS'!D171-'GEOMETRIC INPUTS'!G171)^2)</f>
        <v>3.6949561775687743</v>
      </c>
      <c r="F171">
        <f>SQRT(('GEOMETRIC INPUTS'!B171-'GEOMETRIC INPUTS'!N171)^2 + ('GEOMETRIC INPUTS'!C171-'GEOMETRIC INPUTS'!O171)^2 + ('GEOMETRIC INPUTS'!D171-'GEOMETRIC INPUTS'!P171)^2)</f>
        <v>1.1949561895667515</v>
      </c>
      <c r="G171">
        <f>SQRT(('GEOMETRIC INPUTS'!E171-'GEOMETRIC INPUTS'!N171)^2 + ('GEOMETRIC INPUTS'!F171-'GEOMETRIC INPUTS'!O171)^2 + ('GEOMETRIC INPUTS'!G171-'GEOMETRIC INPUTS'!P171)^2)</f>
        <v>2.4999999880020241</v>
      </c>
      <c r="H171">
        <f>SQRT(('GEOMETRIC INPUTS'!H171-'GEOMETRIC INPUTS'!K171)^2 + ('GEOMETRIC INPUTS'!I171-'GEOMETRIC INPUTS'!L171)^2 + ('GEOMETRIC INPUTS'!J171-'GEOMETRIC INPUTS'!M171)^2)</f>
        <v>2.2564953429270713</v>
      </c>
      <c r="I171">
        <f>SQRT(('GEOMETRIC INPUTS'!K171-'GEOMETRIC INPUTS'!N171)^2 + ('GEOMETRIC INPUTS'!L171-'GEOMETRIC INPUTS'!O171)^2 + ('GEOMETRIC INPUTS'!M171-'GEOMETRIC INPUTS'!P171)^2)</f>
        <v>0.15000004308682666</v>
      </c>
      <c r="J171" s="20">
        <f>ASIN(('GEOMETRIC INPUTS'!M171-'GEOMETRIC INPUTS'!J171)/H171)</f>
        <v>1.0893588590158534</v>
      </c>
      <c r="K171" s="27">
        <f>IF('GT Data'!X173=TRUE,'GEOMETRIC INPUTS'!Q171*Loads!$B$2,'GEOMETRIC INPUTS'!Q171*Loads!$F$2)</f>
        <v>24.620688000000005</v>
      </c>
      <c r="L171" s="27">
        <f>IF('GT Data'!X173=TRUE,F171*Loads!$B$3,F171*Loads!$F$3)</f>
        <v>0.15534430464367771</v>
      </c>
      <c r="M171" s="27">
        <f>IF('GT Data'!X173=TRUE,G171*Loads!$B$3,G171*Loads!$F$3)</f>
        <v>0.32499999844026312</v>
      </c>
      <c r="N171" s="27">
        <f>IF('GT Data'!X173=TRUE,H171*Loads!$B$3,H171*Loads!$F$3)</f>
        <v>0.29334439458051931</v>
      </c>
      <c r="O171" s="27">
        <f>IF('GT Data'!X173=TRUE,B171*Loads!$B$4,0)</f>
        <v>0</v>
      </c>
      <c r="P171" s="27">
        <f>IF('GT Data'!X173=TRUE,'GEOMETRIC INPUTS'!Q171*Loads!$B$1,'GEOMETRIC INPUTS'!Q171*Loads!$F$1)</f>
        <v>4.1589</v>
      </c>
      <c r="Q171">
        <v>-300</v>
      </c>
      <c r="R171">
        <f>'GEOMETRIC INPUTS'!R171/'GEOMETRIC INPUTS'!S171</f>
        <v>1</v>
      </c>
    </row>
    <row r="172" spans="1:18" x14ac:dyDescent="0.3">
      <c r="A172" t="str">
        <f>'GEOMETRIC INPUTS'!A172</f>
        <v>TAB_5_170</v>
      </c>
      <c r="B172">
        <f>'GT Data'!Z174</f>
        <v>2.544</v>
      </c>
      <c r="C172">
        <f>IF(AND('GEOMETRIC INPUTS'!E172&gt;'GEOMETRIC INPUTS'!B172,'GEOMETRIC INPUTS'!C172&gt;'GEOMETRIC INPUTS'!F172),ACOS(('GEOMETRIC INPUTS'!C172-'GEOMETRIC INPUTS'!F172)/'Calculated Tab Properties'!E172),0) + IF(AND('GEOMETRIC INPUTS'!E172&gt;'GEOMETRIC INPUTS'!B172,'GEOMETRIC INPUTS'!C172&lt;'GEOMETRIC INPUTS'!F172),PI()/2 + ASIN((-'GEOMETRIC INPUTS'!C172+'GEOMETRIC INPUTS'!F172)/'Calculated Tab Properties'!E172),0) + IF(AND('GEOMETRIC INPUTS'!E172&lt;'GEOMETRIC INPUTS'!B172,'GEOMETRIC INPUTS'!C172&lt;'GEOMETRIC INPUTS'!F172),PI() + ACOS(('GEOMETRIC INPUTS'!C172-'GEOMETRIC INPUTS'!F172)/'Calculated Tab Properties'!E172),0) + IF(AND('GEOMETRIC INPUTS'!E172&lt;'GEOMETRIC INPUTS'!B172,'GEOMETRIC INPUTS'!C172&gt;'GEOMETRIC INPUTS'!F172),2*PI() - ACOS((-'GEOMETRIC INPUTS'!C172+'GEOMETRIC INPUTS'!F172)/'Calculated Tab Properties'!E172),0) + IF(AND('GEOMETRIC INPUTS'!E172='GEOMETRIC INPUTS'!B172,'GEOMETRIC INPUTS'!C172&gt;'GEOMETRIC INPUTS'!F172),0,0) + IF(AND('GEOMETRIC INPUTS'!E172&gt;'GEOMETRIC INPUTS'!B172,'GEOMETRIC INPUTS'!C172='GEOMETRIC INPUTS'!F172),PI()/2,0) + IF(AND('GEOMETRIC INPUTS'!E172='GEOMETRIC INPUTS'!B172,'GEOMETRIC INPUTS'!C172&lt;'GEOMETRIC INPUTS'!F172),PI(),0) + IF(AND('GEOMETRIC INPUTS'!E172&lt;'GEOMETRIC INPUTS'!B172,'GEOMETRIC INPUTS'!C172='GEOMETRIC INPUTS'!F172),3/2*PI(),0)</f>
        <v>4.4361640006442284</v>
      </c>
      <c r="D172">
        <f t="shared" si="3"/>
        <v>254.1734744647849</v>
      </c>
      <c r="E172">
        <f>SQRT(('GEOMETRIC INPUTS'!B172-'GEOMETRIC INPUTS'!E172)^2+('GEOMETRIC INPUTS'!C172-'GEOMETRIC INPUTS'!F172)^2+('GEOMETRIC INPUTS'!D172-'GEOMETRIC INPUTS'!G172)^2)</f>
        <v>2.9344309908993429</v>
      </c>
      <c r="F172">
        <f>SQRT(('GEOMETRIC INPUTS'!B172-'GEOMETRIC INPUTS'!N172)^2 + ('GEOMETRIC INPUTS'!C172-'GEOMETRIC INPUTS'!O172)^2 + ('GEOMETRIC INPUTS'!D172-'GEOMETRIC INPUTS'!P172)^2)</f>
        <v>0.83443095851800686</v>
      </c>
      <c r="G172">
        <f>SQRT(('GEOMETRIC INPUTS'!E172-'GEOMETRIC INPUTS'!N172)^2 + ('GEOMETRIC INPUTS'!F172-'GEOMETRIC INPUTS'!O172)^2 + ('GEOMETRIC INPUTS'!G172-'GEOMETRIC INPUTS'!P172)^2)</f>
        <v>2.1000000323813377</v>
      </c>
      <c r="H172">
        <f>SQRT(('GEOMETRIC INPUTS'!H172-'GEOMETRIC INPUTS'!K172)^2 + ('GEOMETRIC INPUTS'!I172-'GEOMETRIC INPUTS'!L172)^2 + ('GEOMETRIC INPUTS'!J172-'GEOMETRIC INPUTS'!M172)^2)</f>
        <v>2.1137295938608278</v>
      </c>
      <c r="I172">
        <f>SQRT(('GEOMETRIC INPUTS'!K172-'GEOMETRIC INPUTS'!N172)^2 + ('GEOMETRIC INPUTS'!L172-'GEOMETRIC INPUTS'!O172)^2 + ('GEOMETRIC INPUTS'!M172-'GEOMETRIC INPUTS'!P172)^2)</f>
        <v>0.14999994035632153</v>
      </c>
      <c r="J172" s="20">
        <f>ASIN(('GEOMETRIC INPUTS'!M172-'GEOMETRIC INPUTS'!J172)/H172)</f>
        <v>1.2412672051967903</v>
      </c>
      <c r="K172" s="27">
        <f>IF('GT Data'!X174=TRUE,'GEOMETRIC INPUTS'!Q172*Loads!$B$2,'GEOMETRIC INPUTS'!Q172*Loads!$F$2)</f>
        <v>22.214207999999999</v>
      </c>
      <c r="L172" s="27">
        <f>IF('GT Data'!X174=TRUE,F172*Loads!$B$3,F172*Loads!$F$3)</f>
        <v>0.10847602460734089</v>
      </c>
      <c r="M172" s="27">
        <f>IF('GT Data'!X174=TRUE,G172*Loads!$B$3,G172*Loads!$F$3)</f>
        <v>0.27300000420957393</v>
      </c>
      <c r="N172" s="27">
        <f>IF('GT Data'!X174=TRUE,H172*Loads!$B$3,H172*Loads!$F$3)</f>
        <v>0.2747848472019076</v>
      </c>
      <c r="O172" s="27">
        <f>IF('GT Data'!X174=TRUE,B172*Loads!$B$4,0)</f>
        <v>0</v>
      </c>
      <c r="P172" s="27">
        <f>IF('GT Data'!X174=TRUE,'GEOMETRIC INPUTS'!Q172*Loads!$B$1,'GEOMETRIC INPUTS'!Q172*Loads!$F$1)</f>
        <v>3.7523999999999997</v>
      </c>
      <c r="Q172">
        <v>-300</v>
      </c>
      <c r="R172">
        <f>'GEOMETRIC INPUTS'!R172/'GEOMETRIC INPUTS'!S172</f>
        <v>1</v>
      </c>
    </row>
    <row r="173" spans="1:18" x14ac:dyDescent="0.3">
      <c r="A173" t="str">
        <f>'GEOMETRIC INPUTS'!A173</f>
        <v>TAB_5_171</v>
      </c>
      <c r="B173">
        <f>'GT Data'!Z175</f>
        <v>2.1877</v>
      </c>
      <c r="C173">
        <f>IF(AND('GEOMETRIC INPUTS'!E173&gt;'GEOMETRIC INPUTS'!B173,'GEOMETRIC INPUTS'!C173&gt;'GEOMETRIC INPUTS'!F173),ACOS(('GEOMETRIC INPUTS'!C173-'GEOMETRIC INPUTS'!F173)/'Calculated Tab Properties'!E173),0) + IF(AND('GEOMETRIC INPUTS'!E173&gt;'GEOMETRIC INPUTS'!B173,'GEOMETRIC INPUTS'!C173&lt;'GEOMETRIC INPUTS'!F173),PI()/2 + ASIN((-'GEOMETRIC INPUTS'!C173+'GEOMETRIC INPUTS'!F173)/'Calculated Tab Properties'!E173),0) + IF(AND('GEOMETRIC INPUTS'!E173&lt;'GEOMETRIC INPUTS'!B173,'GEOMETRIC INPUTS'!C173&lt;'GEOMETRIC INPUTS'!F173),PI() + ACOS(('GEOMETRIC INPUTS'!C173-'GEOMETRIC INPUTS'!F173)/'Calculated Tab Properties'!E173),0) + IF(AND('GEOMETRIC INPUTS'!E173&lt;'GEOMETRIC INPUTS'!B173,'GEOMETRIC INPUTS'!C173&gt;'GEOMETRIC INPUTS'!F173),2*PI() - ACOS((-'GEOMETRIC INPUTS'!C173+'GEOMETRIC INPUTS'!F173)/'Calculated Tab Properties'!E173),0) + IF(AND('GEOMETRIC INPUTS'!E173='GEOMETRIC INPUTS'!B173,'GEOMETRIC INPUTS'!C173&gt;'GEOMETRIC INPUTS'!F173),0,0) + IF(AND('GEOMETRIC INPUTS'!E173&gt;'GEOMETRIC INPUTS'!B173,'GEOMETRIC INPUTS'!C173='GEOMETRIC INPUTS'!F173),PI()/2,0) + IF(AND('GEOMETRIC INPUTS'!E173='GEOMETRIC INPUTS'!B173,'GEOMETRIC INPUTS'!C173&lt;'GEOMETRIC INPUTS'!F173),PI(),0) + IF(AND('GEOMETRIC INPUTS'!E173&lt;'GEOMETRIC INPUTS'!B173,'GEOMETRIC INPUTS'!C173='GEOMETRIC INPUTS'!F173),3/2*PI(),0)</f>
        <v>4.8780207589339977</v>
      </c>
      <c r="D173">
        <f t="shared" si="3"/>
        <v>279.49000186412081</v>
      </c>
      <c r="E173">
        <f>SQRT(('GEOMETRIC INPUTS'!B173-'GEOMETRIC INPUTS'!E173)^2+('GEOMETRIC INPUTS'!C173-'GEOMETRIC INPUTS'!F173)^2+('GEOMETRIC INPUTS'!D173-'GEOMETRIC INPUTS'!G173)^2)</f>
        <v>3.6490637731804925</v>
      </c>
      <c r="F173">
        <f>SQRT(('GEOMETRIC INPUTS'!B173-'GEOMETRIC INPUTS'!N173)^2 + ('GEOMETRIC INPUTS'!C173-'GEOMETRIC INPUTS'!O173)^2 + ('GEOMETRIC INPUTS'!D173-'GEOMETRIC INPUTS'!P173)^2)</f>
        <v>1.5490637769343039</v>
      </c>
      <c r="G173">
        <f>SQRT(('GEOMETRIC INPUTS'!E173-'GEOMETRIC INPUTS'!N173)^2 + ('GEOMETRIC INPUTS'!F173-'GEOMETRIC INPUTS'!O173)^2 + ('GEOMETRIC INPUTS'!G173-'GEOMETRIC INPUTS'!P173)^2)</f>
        <v>2.0999999962461904</v>
      </c>
      <c r="H173">
        <f>SQRT(('GEOMETRIC INPUTS'!H173-'GEOMETRIC INPUTS'!K173)^2 + ('GEOMETRIC INPUTS'!I173-'GEOMETRIC INPUTS'!L173)^2 + ('GEOMETRIC INPUTS'!J173-'GEOMETRIC INPUTS'!M173)^2)</f>
        <v>2.4405240640914916</v>
      </c>
      <c r="I173">
        <f>SQRT(('GEOMETRIC INPUTS'!K173-'GEOMETRIC INPUTS'!N173)^2 + ('GEOMETRIC INPUTS'!L173-'GEOMETRIC INPUTS'!O173)^2 + ('GEOMETRIC INPUTS'!M173-'GEOMETRIC INPUTS'!P173)^2)</f>
        <v>0.15000003729176184</v>
      </c>
      <c r="J173" s="20">
        <f>ASIN(('GEOMETRIC INPUTS'!M173-'GEOMETRIC INPUTS'!J173)/H173)</f>
        <v>0.96053122258891344</v>
      </c>
      <c r="K173" s="27">
        <f>IF('GT Data'!X175=TRUE,'GEOMETRIC INPUTS'!Q173*Loads!$B$2,'GEOMETRIC INPUTS'!Q173*Loads!$F$2)</f>
        <v>14.897088000000002</v>
      </c>
      <c r="L173" s="27">
        <f>IF('GT Data'!X175=TRUE,F173*Loads!$B$3,F173*Loads!$F$3)</f>
        <v>0.20137829100145951</v>
      </c>
      <c r="M173" s="27">
        <f>IF('GT Data'!X175=TRUE,G173*Loads!$B$3,G173*Loads!$F$3)</f>
        <v>0.27299999951200477</v>
      </c>
      <c r="N173" s="27">
        <f>IF('GT Data'!X175=TRUE,H173*Loads!$B$3,H173*Loads!$F$3)</f>
        <v>0.31726812833189394</v>
      </c>
      <c r="O173" s="27">
        <f>IF('GT Data'!X175=TRUE,B173*Loads!$B$4,0)</f>
        <v>0</v>
      </c>
      <c r="P173" s="27">
        <f>IF('GT Data'!X175=TRUE,'GEOMETRIC INPUTS'!Q173*Loads!$B$1,'GEOMETRIC INPUTS'!Q173*Loads!$F$1)</f>
        <v>2.5164</v>
      </c>
      <c r="Q173">
        <v>-300</v>
      </c>
      <c r="R173">
        <f>'GEOMETRIC INPUTS'!R173/'GEOMETRIC INPUTS'!S173</f>
        <v>1</v>
      </c>
    </row>
    <row r="174" spans="1:18" x14ac:dyDescent="0.3">
      <c r="A174" t="str">
        <f>'GEOMETRIC INPUTS'!A174</f>
        <v>TAB_5_172</v>
      </c>
      <c r="B174">
        <f>'GT Data'!Z176</f>
        <v>1.9031</v>
      </c>
      <c r="C174">
        <f>IF(AND('GEOMETRIC INPUTS'!E174&gt;'GEOMETRIC INPUTS'!B174,'GEOMETRIC INPUTS'!C174&gt;'GEOMETRIC INPUTS'!F174),ACOS(('GEOMETRIC INPUTS'!C174-'GEOMETRIC INPUTS'!F174)/'Calculated Tab Properties'!E174),0) + IF(AND('GEOMETRIC INPUTS'!E174&gt;'GEOMETRIC INPUTS'!B174,'GEOMETRIC INPUTS'!C174&lt;'GEOMETRIC INPUTS'!F174),PI()/2 + ASIN((-'GEOMETRIC INPUTS'!C174+'GEOMETRIC INPUTS'!F174)/'Calculated Tab Properties'!E174),0) + IF(AND('GEOMETRIC INPUTS'!E174&lt;'GEOMETRIC INPUTS'!B174,'GEOMETRIC INPUTS'!C174&lt;'GEOMETRIC INPUTS'!F174),PI() + ACOS(('GEOMETRIC INPUTS'!C174-'GEOMETRIC INPUTS'!F174)/'Calculated Tab Properties'!E174),0) + IF(AND('GEOMETRIC INPUTS'!E174&lt;'GEOMETRIC INPUTS'!B174,'GEOMETRIC INPUTS'!C174&gt;'GEOMETRIC INPUTS'!F174),2*PI() - ACOS((-'GEOMETRIC INPUTS'!C174+'GEOMETRIC INPUTS'!F174)/'Calculated Tab Properties'!E174),0) + IF(AND('GEOMETRIC INPUTS'!E174='GEOMETRIC INPUTS'!B174,'GEOMETRIC INPUTS'!C174&gt;'GEOMETRIC INPUTS'!F174),0,0) + IF(AND('GEOMETRIC INPUTS'!E174&gt;'GEOMETRIC INPUTS'!B174,'GEOMETRIC INPUTS'!C174='GEOMETRIC INPUTS'!F174),PI()/2,0) + IF(AND('GEOMETRIC INPUTS'!E174='GEOMETRIC INPUTS'!B174,'GEOMETRIC INPUTS'!C174&lt;'GEOMETRIC INPUTS'!F174),PI(),0) + IF(AND('GEOMETRIC INPUTS'!E174&lt;'GEOMETRIC INPUTS'!B174,'GEOMETRIC INPUTS'!C174='GEOMETRIC INPUTS'!F174),3/2*PI(),0)</f>
        <v>5.591952013571035</v>
      </c>
      <c r="D174">
        <f t="shared" si="3"/>
        <v>320.39524961730274</v>
      </c>
      <c r="E174">
        <f>SQRT(('GEOMETRIC INPUTS'!B174-'GEOMETRIC INPUTS'!E174)^2+('GEOMETRIC INPUTS'!C174-'GEOMETRIC INPUTS'!F174)^2+('GEOMETRIC INPUTS'!D174-'GEOMETRIC INPUTS'!G174)^2)</f>
        <v>5.672899150524727</v>
      </c>
      <c r="F174">
        <f>SQRT(('GEOMETRIC INPUTS'!B174-'GEOMETRIC INPUTS'!N174)^2 + ('GEOMETRIC INPUTS'!C174-'GEOMETRIC INPUTS'!O174)^2 + ('GEOMETRIC INPUTS'!D174-'GEOMETRIC INPUTS'!P174)^2)</f>
        <v>2.7728991934848906</v>
      </c>
      <c r="G174">
        <f>SQRT(('GEOMETRIC INPUTS'!E174-'GEOMETRIC INPUTS'!N174)^2 + ('GEOMETRIC INPUTS'!F174-'GEOMETRIC INPUTS'!O174)^2 + ('GEOMETRIC INPUTS'!G174-'GEOMETRIC INPUTS'!P174)^2)</f>
        <v>2.8999999570398365</v>
      </c>
      <c r="H174">
        <f>SQRT(('GEOMETRIC INPUTS'!H174-'GEOMETRIC INPUTS'!K174)^2 + ('GEOMETRIC INPUTS'!I174-'GEOMETRIC INPUTS'!L174)^2 + ('GEOMETRIC INPUTS'!J174-'GEOMETRIC INPUTS'!M174)^2)</f>
        <v>3.2981952811877284</v>
      </c>
      <c r="I174">
        <f>SQRT(('GEOMETRIC INPUTS'!K174-'GEOMETRIC INPUTS'!N174)^2 + ('GEOMETRIC INPUTS'!L174-'GEOMETRIC INPUTS'!O174)^2 + ('GEOMETRIC INPUTS'!M174-'GEOMETRIC INPUTS'!P174)^2)</f>
        <v>0.15000004417682655</v>
      </c>
      <c r="J174" s="20">
        <f>ASIN(('GEOMETRIC INPUTS'!M174-'GEOMETRIC INPUTS'!J174)/H174)</f>
        <v>0.65151557202715316</v>
      </c>
      <c r="K174" s="27">
        <f>IF('GT Data'!X176=TRUE,'GEOMETRIC INPUTS'!Q174*Loads!$B$2,'GEOMETRIC INPUTS'!Q174*Loads!$F$2)</f>
        <v>21.648552000000002</v>
      </c>
      <c r="L174" s="27">
        <f>IF('GT Data'!X176=TRUE,F174*Loads!$B$3,F174*Loads!$F$3)</f>
        <v>0.36047689515303577</v>
      </c>
      <c r="M174" s="27">
        <f>IF('GT Data'!X176=TRUE,G174*Loads!$B$3,G174*Loads!$F$3)</f>
        <v>0.37699999441517873</v>
      </c>
      <c r="N174" s="27">
        <f>IF('GT Data'!X176=TRUE,H174*Loads!$B$3,H174*Loads!$F$3)</f>
        <v>0.42876538655440471</v>
      </c>
      <c r="O174" s="27">
        <f>IF('GT Data'!X176=TRUE,B174*Loads!$B$4,0)</f>
        <v>0</v>
      </c>
      <c r="P174" s="27">
        <f>IF('GT Data'!X176=TRUE,'GEOMETRIC INPUTS'!Q174*Loads!$B$1,'GEOMETRIC INPUTS'!Q174*Loads!$F$1)</f>
        <v>3.6568499999999999</v>
      </c>
      <c r="Q174">
        <v>-300</v>
      </c>
      <c r="R174">
        <f>'GEOMETRIC INPUTS'!R174/'GEOMETRIC INPUTS'!S174</f>
        <v>1</v>
      </c>
    </row>
    <row r="175" spans="1:18" x14ac:dyDescent="0.3">
      <c r="A175" t="str">
        <f>'GEOMETRIC INPUTS'!A175</f>
        <v>TAB_5_173</v>
      </c>
      <c r="B175">
        <f>'GT Data'!Z177</f>
        <v>2.0215999999999998</v>
      </c>
      <c r="C175">
        <f>IF(AND('GEOMETRIC INPUTS'!E175&gt;'GEOMETRIC INPUTS'!B175,'GEOMETRIC INPUTS'!C175&gt;'GEOMETRIC INPUTS'!F175),ACOS(('GEOMETRIC INPUTS'!C175-'GEOMETRIC INPUTS'!F175)/'Calculated Tab Properties'!E175),0) + IF(AND('GEOMETRIC INPUTS'!E175&gt;'GEOMETRIC INPUTS'!B175,'GEOMETRIC INPUTS'!C175&lt;'GEOMETRIC INPUTS'!F175),PI()/2 + ASIN((-'GEOMETRIC INPUTS'!C175+'GEOMETRIC INPUTS'!F175)/'Calculated Tab Properties'!E175),0) + IF(AND('GEOMETRIC INPUTS'!E175&lt;'GEOMETRIC INPUTS'!B175,'GEOMETRIC INPUTS'!C175&lt;'GEOMETRIC INPUTS'!F175),PI() + ACOS(('GEOMETRIC INPUTS'!C175-'GEOMETRIC INPUTS'!F175)/'Calculated Tab Properties'!E175),0) + IF(AND('GEOMETRIC INPUTS'!E175&lt;'GEOMETRIC INPUTS'!B175,'GEOMETRIC INPUTS'!C175&gt;'GEOMETRIC INPUTS'!F175),2*PI() - ACOS((-'GEOMETRIC INPUTS'!C175+'GEOMETRIC INPUTS'!F175)/'Calculated Tab Properties'!E175),0) + IF(AND('GEOMETRIC INPUTS'!E175='GEOMETRIC INPUTS'!B175,'GEOMETRIC INPUTS'!C175&gt;'GEOMETRIC INPUTS'!F175),0,0) + IF(AND('GEOMETRIC INPUTS'!E175&gt;'GEOMETRIC INPUTS'!B175,'GEOMETRIC INPUTS'!C175='GEOMETRIC INPUTS'!F175),PI()/2,0) + IF(AND('GEOMETRIC INPUTS'!E175='GEOMETRIC INPUTS'!B175,'GEOMETRIC INPUTS'!C175&lt;'GEOMETRIC INPUTS'!F175),PI(),0) + IF(AND('GEOMETRIC INPUTS'!E175&lt;'GEOMETRIC INPUTS'!B175,'GEOMETRIC INPUTS'!C175='GEOMETRIC INPUTS'!F175),3/2*PI(),0)</f>
        <v>1.1336683388181439</v>
      </c>
      <c r="D175">
        <f t="shared" si="3"/>
        <v>64.95441118188667</v>
      </c>
      <c r="E175">
        <f>SQRT(('GEOMETRIC INPUTS'!B175-'GEOMETRIC INPUTS'!E175)^2+('GEOMETRIC INPUTS'!C175-'GEOMETRIC INPUTS'!F175)^2+('GEOMETRIC INPUTS'!D175-'GEOMETRIC INPUTS'!G175)^2)</f>
        <v>4.0794043604566834</v>
      </c>
      <c r="F175">
        <f>SQRT(('GEOMETRIC INPUTS'!B175-'GEOMETRIC INPUTS'!N175)^2 + ('GEOMETRIC INPUTS'!C175-'GEOMETRIC INPUTS'!O175)^2 + ('GEOMETRIC INPUTS'!D175-'GEOMETRIC INPUTS'!P175)^2)</f>
        <v>1.3794042915608034</v>
      </c>
      <c r="G175">
        <f>SQRT(('GEOMETRIC INPUTS'!E175-'GEOMETRIC INPUTS'!N175)^2 + ('GEOMETRIC INPUTS'!F175-'GEOMETRIC INPUTS'!O175)^2 + ('GEOMETRIC INPUTS'!G175-'GEOMETRIC INPUTS'!P175)^2)</f>
        <v>2.7000000688958807</v>
      </c>
      <c r="H175">
        <f>SQRT(('GEOMETRIC INPUTS'!H175-'GEOMETRIC INPUTS'!K175)^2 + ('GEOMETRIC INPUTS'!I175-'GEOMETRIC INPUTS'!L175)^2 + ('GEOMETRIC INPUTS'!J175-'GEOMETRIC INPUTS'!M175)^2)</f>
        <v>2.3476446656910945</v>
      </c>
      <c r="I175">
        <f>SQRT(('GEOMETRIC INPUTS'!K175-'GEOMETRIC INPUTS'!N175)^2 + ('GEOMETRIC INPUTS'!L175-'GEOMETRIC INPUTS'!O175)^2 + ('GEOMETRIC INPUTS'!M175-'GEOMETRIC INPUTS'!P175)^2)</f>
        <v>0.15000001859766615</v>
      </c>
      <c r="J175" s="20">
        <f>ASIN(('GEOMETRIC INPUTS'!M175-'GEOMETRIC INPUTS'!J175)/H175)</f>
        <v>1.0196364219317391</v>
      </c>
      <c r="K175" s="27">
        <f>IF('GT Data'!X177=TRUE,'GEOMETRIC INPUTS'!Q175*Loads!$B$2,'GEOMETRIC INPUTS'!Q175*Loads!$F$2)</f>
        <v>66.590232</v>
      </c>
      <c r="L175" s="27">
        <f>IF('GT Data'!X177=TRUE,F175*Loads!$B$3,F175*Loads!$F$3)</f>
        <v>0.17932255790290444</v>
      </c>
      <c r="M175" s="27">
        <f>IF('GT Data'!X177=TRUE,G175*Loads!$B$3,G175*Loads!$F$3)</f>
        <v>0.35100000895646449</v>
      </c>
      <c r="N175" s="27">
        <f>IF('GT Data'!X177=TRUE,H175*Loads!$B$3,H175*Loads!$F$3)</f>
        <v>0.30519380653984229</v>
      </c>
      <c r="O175" s="27">
        <f>IF('GT Data'!X177=TRUE,B175*Loads!$B$4,0)</f>
        <v>0</v>
      </c>
      <c r="P175" s="27">
        <f>IF('GT Data'!X177=TRUE,'GEOMETRIC INPUTS'!Q175*Loads!$B$1,'GEOMETRIC INPUTS'!Q175*Loads!$F$1)</f>
        <v>11.24835</v>
      </c>
      <c r="Q175">
        <v>-300</v>
      </c>
      <c r="R175">
        <f>'GEOMETRIC INPUTS'!R175/'GEOMETRIC INPUTS'!S175</f>
        <v>1</v>
      </c>
    </row>
    <row r="176" spans="1:18" x14ac:dyDescent="0.3">
      <c r="A176" t="str">
        <f>'GEOMETRIC INPUTS'!A176</f>
        <v>TAB_5_174</v>
      </c>
      <c r="B176">
        <f>'GT Data'!Z178</f>
        <v>2.8395999999999999</v>
      </c>
      <c r="C176">
        <f>IF(AND('GEOMETRIC INPUTS'!E176&gt;'GEOMETRIC INPUTS'!B176,'GEOMETRIC INPUTS'!C176&gt;'GEOMETRIC INPUTS'!F176),ACOS(('GEOMETRIC INPUTS'!C176-'GEOMETRIC INPUTS'!F176)/'Calculated Tab Properties'!E176),0) + IF(AND('GEOMETRIC INPUTS'!E176&gt;'GEOMETRIC INPUTS'!B176,'GEOMETRIC INPUTS'!C176&lt;'GEOMETRIC INPUTS'!F176),PI()/2 + ASIN((-'GEOMETRIC INPUTS'!C176+'GEOMETRIC INPUTS'!F176)/'Calculated Tab Properties'!E176),0) + IF(AND('GEOMETRIC INPUTS'!E176&lt;'GEOMETRIC INPUTS'!B176,'GEOMETRIC INPUTS'!C176&lt;'GEOMETRIC INPUTS'!F176),PI() + ACOS(('GEOMETRIC INPUTS'!C176-'GEOMETRIC INPUTS'!F176)/'Calculated Tab Properties'!E176),0) + IF(AND('GEOMETRIC INPUTS'!E176&lt;'GEOMETRIC INPUTS'!B176,'GEOMETRIC INPUTS'!C176&gt;'GEOMETRIC INPUTS'!F176),2*PI() - ACOS((-'GEOMETRIC INPUTS'!C176+'GEOMETRIC INPUTS'!F176)/'Calculated Tab Properties'!E176),0) + IF(AND('GEOMETRIC INPUTS'!E176='GEOMETRIC INPUTS'!B176,'GEOMETRIC INPUTS'!C176&gt;'GEOMETRIC INPUTS'!F176),0,0) + IF(AND('GEOMETRIC INPUTS'!E176&gt;'GEOMETRIC INPUTS'!B176,'GEOMETRIC INPUTS'!C176='GEOMETRIC INPUTS'!F176),PI()/2,0) + IF(AND('GEOMETRIC INPUTS'!E176='GEOMETRIC INPUTS'!B176,'GEOMETRIC INPUTS'!C176&lt;'GEOMETRIC INPUTS'!F176),PI(),0) + IF(AND('GEOMETRIC INPUTS'!E176&lt;'GEOMETRIC INPUTS'!B176,'GEOMETRIC INPUTS'!C176='GEOMETRIC INPUTS'!F176),3/2*PI(),0)</f>
        <v>0.45572843035889177</v>
      </c>
      <c r="D176">
        <f t="shared" si="3"/>
        <v>26.111315663686153</v>
      </c>
      <c r="E176">
        <f>SQRT(('GEOMETRIC INPUTS'!B176-'GEOMETRIC INPUTS'!E176)^2+('GEOMETRIC INPUTS'!C176-'GEOMETRIC INPUTS'!F176)^2+('GEOMETRIC INPUTS'!D176-'GEOMETRIC INPUTS'!G176)^2)</f>
        <v>3.3053535627473272</v>
      </c>
      <c r="F176">
        <f>SQRT(('GEOMETRIC INPUTS'!B176-'GEOMETRIC INPUTS'!N176)^2 + ('GEOMETRIC INPUTS'!C176-'GEOMETRIC INPUTS'!O176)^2 + ('GEOMETRIC INPUTS'!D176-'GEOMETRIC INPUTS'!P176)^2)</f>
        <v>1.005353600082926</v>
      </c>
      <c r="G176">
        <f>SQRT(('GEOMETRIC INPUTS'!E176-'GEOMETRIC INPUTS'!N176)^2 + ('GEOMETRIC INPUTS'!F176-'GEOMETRIC INPUTS'!O176)^2 + ('GEOMETRIC INPUTS'!G176-'GEOMETRIC INPUTS'!P176)^2)</f>
        <v>2.2999999626644021</v>
      </c>
      <c r="H176">
        <f>SQRT(('GEOMETRIC INPUTS'!H176-'GEOMETRIC INPUTS'!K176)^2 + ('GEOMETRIC INPUTS'!I176-'GEOMETRIC INPUTS'!L176)^2 + ('GEOMETRIC INPUTS'!J176-'GEOMETRIC INPUTS'!M176)^2)</f>
        <v>2.1752311975035781</v>
      </c>
      <c r="I176">
        <f>SQRT(('GEOMETRIC INPUTS'!K176-'GEOMETRIC INPUTS'!N176)^2 + ('GEOMETRIC INPUTS'!L176-'GEOMETRIC INPUTS'!O176)^2 + ('GEOMETRIC INPUTS'!M176-'GEOMETRIC INPUTS'!P176)^2)</f>
        <v>0.1500000090848668</v>
      </c>
      <c r="J176" s="20">
        <f>ASIN(('GEOMETRIC INPUTS'!M176-'GEOMETRIC INPUTS'!J176)/H176)</f>
        <v>1.1666603496334786</v>
      </c>
      <c r="K176" s="27">
        <f>IF('GT Data'!X178=TRUE,'GEOMETRIC INPUTS'!Q176*Loads!$B$2,'GEOMETRIC INPUTS'!Q176*Loads!$F$2)</f>
        <v>16.986108000000002</v>
      </c>
      <c r="L176" s="27">
        <f>IF('GT Data'!X178=TRUE,F176*Loads!$B$3,F176*Loads!$F$3)</f>
        <v>0.13069596801078037</v>
      </c>
      <c r="M176" s="27">
        <f>IF('GT Data'!X178=TRUE,G176*Loads!$B$3,G176*Loads!$F$3)</f>
        <v>0.29899999514637227</v>
      </c>
      <c r="N176" s="27">
        <f>IF('GT Data'!X178=TRUE,H176*Loads!$B$3,H176*Loads!$F$3)</f>
        <v>0.28278005567546516</v>
      </c>
      <c r="O176" s="27">
        <f>IF('GT Data'!X178=TRUE,B176*Loads!$B$4,0)</f>
        <v>0</v>
      </c>
      <c r="P176" s="27">
        <f>IF('GT Data'!X178=TRUE,'GEOMETRIC INPUTS'!Q176*Loads!$B$1,'GEOMETRIC INPUTS'!Q176*Loads!$F$1)</f>
        <v>2.869275</v>
      </c>
      <c r="Q176">
        <v>-300</v>
      </c>
      <c r="R176">
        <f>'GEOMETRIC INPUTS'!R176/'GEOMETRIC INPUTS'!S176</f>
        <v>1</v>
      </c>
    </row>
    <row r="177" spans="1:18" x14ac:dyDescent="0.3">
      <c r="A177" t="str">
        <f>'GEOMETRIC INPUTS'!A177</f>
        <v>TAB_5_175</v>
      </c>
      <c r="B177">
        <f>'GT Data'!Z179</f>
        <v>2.3117999999999999</v>
      </c>
      <c r="C177">
        <f>IF(AND('GEOMETRIC INPUTS'!E177&gt;'GEOMETRIC INPUTS'!B177,'GEOMETRIC INPUTS'!C177&gt;'GEOMETRIC INPUTS'!F177),ACOS(('GEOMETRIC INPUTS'!C177-'GEOMETRIC INPUTS'!F177)/'Calculated Tab Properties'!E177),0) + IF(AND('GEOMETRIC INPUTS'!E177&gt;'GEOMETRIC INPUTS'!B177,'GEOMETRIC INPUTS'!C177&lt;'GEOMETRIC INPUTS'!F177),PI()/2 + ASIN((-'GEOMETRIC INPUTS'!C177+'GEOMETRIC INPUTS'!F177)/'Calculated Tab Properties'!E177),0) + IF(AND('GEOMETRIC INPUTS'!E177&lt;'GEOMETRIC INPUTS'!B177,'GEOMETRIC INPUTS'!C177&lt;'GEOMETRIC INPUTS'!F177),PI() + ACOS(('GEOMETRIC INPUTS'!C177-'GEOMETRIC INPUTS'!F177)/'Calculated Tab Properties'!E177),0) + IF(AND('GEOMETRIC INPUTS'!E177&lt;'GEOMETRIC INPUTS'!B177,'GEOMETRIC INPUTS'!C177&gt;'GEOMETRIC INPUTS'!F177),2*PI() - ACOS((-'GEOMETRIC INPUTS'!C177+'GEOMETRIC INPUTS'!F177)/'Calculated Tab Properties'!E177),0) + IF(AND('GEOMETRIC INPUTS'!E177='GEOMETRIC INPUTS'!B177,'GEOMETRIC INPUTS'!C177&gt;'GEOMETRIC INPUTS'!F177),0,0) + IF(AND('GEOMETRIC INPUTS'!E177&gt;'GEOMETRIC INPUTS'!B177,'GEOMETRIC INPUTS'!C177='GEOMETRIC INPUTS'!F177),PI()/2,0) + IF(AND('GEOMETRIC INPUTS'!E177='GEOMETRIC INPUTS'!B177,'GEOMETRIC INPUTS'!C177&lt;'GEOMETRIC INPUTS'!F177),PI(),0) + IF(AND('GEOMETRIC INPUTS'!E177&lt;'GEOMETRIC INPUTS'!B177,'GEOMETRIC INPUTS'!C177='GEOMETRIC INPUTS'!F177),3/2*PI(),0)</f>
        <v>3.447503496709305</v>
      </c>
      <c r="D177">
        <f t="shared" si="3"/>
        <v>197.52740021803669</v>
      </c>
      <c r="E177">
        <f>SQRT(('GEOMETRIC INPUTS'!B177-'GEOMETRIC INPUTS'!E177)^2+('GEOMETRIC INPUTS'!C177-'GEOMETRIC INPUTS'!F177)^2+('GEOMETRIC INPUTS'!D177-'GEOMETRIC INPUTS'!G177)^2)</f>
        <v>4.8666322558696065</v>
      </c>
      <c r="F177">
        <f>SQRT(('GEOMETRIC INPUTS'!B177-'GEOMETRIC INPUTS'!N177)^2 + ('GEOMETRIC INPUTS'!C177-'GEOMETRIC INPUTS'!O177)^2 + ('GEOMETRIC INPUTS'!D177-'GEOMETRIC INPUTS'!P177)^2)</f>
        <v>2.7666322334592328</v>
      </c>
      <c r="G177">
        <f>SQRT(('GEOMETRIC INPUTS'!E177-'GEOMETRIC INPUTS'!N177)^2 + ('GEOMETRIC INPUTS'!F177-'GEOMETRIC INPUTS'!O177)^2 + ('GEOMETRIC INPUTS'!G177-'GEOMETRIC INPUTS'!P177)^2)</f>
        <v>2.1000000224103732</v>
      </c>
      <c r="H177">
        <f>SQRT(('GEOMETRIC INPUTS'!H177-'GEOMETRIC INPUTS'!K177)^2 + ('GEOMETRIC INPUTS'!I177-'GEOMETRIC INPUTS'!L177)^2 + ('GEOMETRIC INPUTS'!J177-'GEOMETRIC INPUTS'!M177)^2)</f>
        <v>3.293443080540857</v>
      </c>
      <c r="I177">
        <f>SQRT(('GEOMETRIC INPUTS'!K177-'GEOMETRIC INPUTS'!N177)^2 + ('GEOMETRIC INPUTS'!L177-'GEOMETRIC INPUTS'!O177)^2 + ('GEOMETRIC INPUTS'!M177-'GEOMETRIC INPUTS'!P177)^2)</f>
        <v>0.14999995356432658</v>
      </c>
      <c r="J177" s="20">
        <f>ASIN(('GEOMETRIC INPUTS'!M177-'GEOMETRIC INPUTS'!J177)/H177)</f>
        <v>0.65261640905536333</v>
      </c>
      <c r="K177" s="27">
        <f>IF('GT Data'!X179=TRUE,'GEOMETRIC INPUTS'!Q177*Loads!$B$2,'GEOMETRIC INPUTS'!Q177*Loads!$F$2)</f>
        <v>27.670080000000002</v>
      </c>
      <c r="L177" s="27">
        <f>IF('GT Data'!X179=TRUE,F177*Loads!$B$3,F177*Loads!$F$3)</f>
        <v>0.35966219034970026</v>
      </c>
      <c r="M177" s="27">
        <f>IF('GT Data'!X179=TRUE,G177*Loads!$B$3,G177*Loads!$F$3)</f>
        <v>0.27300000291334853</v>
      </c>
      <c r="N177" s="27">
        <f>IF('GT Data'!X179=TRUE,H177*Loads!$B$3,H177*Loads!$F$3)</f>
        <v>0.42814760047031142</v>
      </c>
      <c r="O177" s="27">
        <f>IF('GT Data'!X179=TRUE,B177*Loads!$B$4,0)</f>
        <v>0</v>
      </c>
      <c r="P177" s="27">
        <f>IF('GT Data'!X179=TRUE,'GEOMETRIC INPUTS'!Q177*Loads!$B$1,'GEOMETRIC INPUTS'!Q177*Loads!$F$1)</f>
        <v>4.6740000000000004</v>
      </c>
      <c r="Q177">
        <v>-300</v>
      </c>
      <c r="R177">
        <f>'GEOMETRIC INPUTS'!R177/'GEOMETRIC INPUTS'!S177</f>
        <v>1</v>
      </c>
    </row>
    <row r="178" spans="1:18" x14ac:dyDescent="0.3">
      <c r="A178" t="str">
        <f>'GEOMETRIC INPUTS'!A178</f>
        <v>TAB_5_176</v>
      </c>
      <c r="B178">
        <f>'GT Data'!Z180</f>
        <v>1.8796999999999999</v>
      </c>
      <c r="C178">
        <f>IF(AND('GEOMETRIC INPUTS'!E178&gt;'GEOMETRIC INPUTS'!B178,'GEOMETRIC INPUTS'!C178&gt;'GEOMETRIC INPUTS'!F178),ACOS(('GEOMETRIC INPUTS'!C178-'GEOMETRIC INPUTS'!F178)/'Calculated Tab Properties'!E178),0) + IF(AND('GEOMETRIC INPUTS'!E178&gt;'GEOMETRIC INPUTS'!B178,'GEOMETRIC INPUTS'!C178&lt;'GEOMETRIC INPUTS'!F178),PI()/2 + ASIN((-'GEOMETRIC INPUTS'!C178+'GEOMETRIC INPUTS'!F178)/'Calculated Tab Properties'!E178),0) + IF(AND('GEOMETRIC INPUTS'!E178&lt;'GEOMETRIC INPUTS'!B178,'GEOMETRIC INPUTS'!C178&lt;'GEOMETRIC INPUTS'!F178),PI() + ACOS(('GEOMETRIC INPUTS'!C178-'GEOMETRIC INPUTS'!F178)/'Calculated Tab Properties'!E178),0) + IF(AND('GEOMETRIC INPUTS'!E178&lt;'GEOMETRIC INPUTS'!B178,'GEOMETRIC INPUTS'!C178&gt;'GEOMETRIC INPUTS'!F178),2*PI() - ACOS((-'GEOMETRIC INPUTS'!C178+'GEOMETRIC INPUTS'!F178)/'Calculated Tab Properties'!E178),0) + IF(AND('GEOMETRIC INPUTS'!E178='GEOMETRIC INPUTS'!B178,'GEOMETRIC INPUTS'!C178&gt;'GEOMETRIC INPUTS'!F178),0,0) + IF(AND('GEOMETRIC INPUTS'!E178&gt;'GEOMETRIC INPUTS'!B178,'GEOMETRIC INPUTS'!C178='GEOMETRIC INPUTS'!F178),PI()/2,0) + IF(AND('GEOMETRIC INPUTS'!E178='GEOMETRIC INPUTS'!B178,'GEOMETRIC INPUTS'!C178&lt;'GEOMETRIC INPUTS'!F178),PI(),0) + IF(AND('GEOMETRIC INPUTS'!E178&lt;'GEOMETRIC INPUTS'!B178,'GEOMETRIC INPUTS'!C178='GEOMETRIC INPUTS'!F178),3/2*PI(),0)</f>
        <v>3.8865256007985916</v>
      </c>
      <c r="D178">
        <f t="shared" si="3"/>
        <v>222.6815138953059</v>
      </c>
      <c r="E178">
        <f>SQRT(('GEOMETRIC INPUTS'!B178-'GEOMETRIC INPUTS'!E178)^2+('GEOMETRIC INPUTS'!C178-'GEOMETRIC INPUTS'!F178)^2+('GEOMETRIC INPUTS'!D178-'GEOMETRIC INPUTS'!G178)^2)</f>
        <v>4.6070918303757864</v>
      </c>
      <c r="F178">
        <f>SQRT(('GEOMETRIC INPUTS'!B178-'GEOMETRIC INPUTS'!N178)^2 + ('GEOMETRIC INPUTS'!C178-'GEOMETRIC INPUTS'!O178)^2 + ('GEOMETRIC INPUTS'!D178-'GEOMETRIC INPUTS'!P178)^2)</f>
        <v>2.9070918282587916</v>
      </c>
      <c r="G178">
        <f>SQRT(('GEOMETRIC INPUTS'!E178-'GEOMETRIC INPUTS'!N178)^2 + ('GEOMETRIC INPUTS'!F178-'GEOMETRIC INPUTS'!O178)^2 + ('GEOMETRIC INPUTS'!G178-'GEOMETRIC INPUTS'!P178)^2)</f>
        <v>1.7000000021169948</v>
      </c>
      <c r="H178">
        <f>SQRT(('GEOMETRIC INPUTS'!H178-'GEOMETRIC INPUTS'!K178)^2 + ('GEOMETRIC INPUTS'!I178-'GEOMETRIC INPUTS'!L178)^2 + ('GEOMETRIC INPUTS'!J178-'GEOMETRIC INPUTS'!M178)^2)</f>
        <v>3.4061059460295411</v>
      </c>
      <c r="I178">
        <f>SQRT(('GEOMETRIC INPUTS'!K178-'GEOMETRIC INPUTS'!N178)^2 + ('GEOMETRIC INPUTS'!L178-'GEOMETRIC INPUTS'!O178)^2 + ('GEOMETRIC INPUTS'!M178-'GEOMETRIC INPUTS'!P178)^2)</f>
        <v>0.14999994418962373</v>
      </c>
      <c r="J178" s="20">
        <f>ASIN(('GEOMETRIC INPUTS'!M178-'GEOMETRIC INPUTS'!J178)/H178)</f>
        <v>0.62757158402540336</v>
      </c>
      <c r="K178" s="27">
        <f>IF('GT Data'!X180=TRUE,'GEOMETRIC INPUTS'!Q178*Loads!$B$2,'GEOMETRIC INPUTS'!Q178*Loads!$F$2)</f>
        <v>17.153052000000002</v>
      </c>
      <c r="L178" s="27">
        <f>IF('GT Data'!X180=TRUE,F178*Loads!$B$3,F178*Loads!$F$3)</f>
        <v>0.3779219376736429</v>
      </c>
      <c r="M178" s="27">
        <f>IF('GT Data'!X180=TRUE,G178*Loads!$B$3,G178*Loads!$F$3)</f>
        <v>0.22100000027520933</v>
      </c>
      <c r="N178" s="27">
        <f>IF('GT Data'!X180=TRUE,H178*Loads!$B$3,H178*Loads!$F$3)</f>
        <v>0.44279377298384037</v>
      </c>
      <c r="O178" s="27">
        <f>IF('GT Data'!X180=TRUE,B178*Loads!$B$4,0)</f>
        <v>0</v>
      </c>
      <c r="P178" s="27">
        <f>IF('GT Data'!X180=TRUE,'GEOMETRIC INPUTS'!Q178*Loads!$B$1,'GEOMETRIC INPUTS'!Q178*Loads!$F$1)</f>
        <v>2.897475</v>
      </c>
      <c r="Q178">
        <v>-300</v>
      </c>
      <c r="R178">
        <f>'GEOMETRIC INPUTS'!R178/'GEOMETRIC INPUTS'!S178</f>
        <v>1</v>
      </c>
    </row>
    <row r="179" spans="1:18" x14ac:dyDescent="0.3">
      <c r="A179" t="str">
        <f>'GEOMETRIC INPUTS'!A179</f>
        <v>TAB_5_177</v>
      </c>
      <c r="B179">
        <f>'GT Data'!Z181</f>
        <v>1.8548</v>
      </c>
      <c r="C179">
        <f>IF(AND('GEOMETRIC INPUTS'!E179&gt;'GEOMETRIC INPUTS'!B179,'GEOMETRIC INPUTS'!C179&gt;'GEOMETRIC INPUTS'!F179),ACOS(('GEOMETRIC INPUTS'!C179-'GEOMETRIC INPUTS'!F179)/'Calculated Tab Properties'!E179),0) + IF(AND('GEOMETRIC INPUTS'!E179&gt;'GEOMETRIC INPUTS'!B179,'GEOMETRIC INPUTS'!C179&lt;'GEOMETRIC INPUTS'!F179),PI()/2 + ASIN((-'GEOMETRIC INPUTS'!C179+'GEOMETRIC INPUTS'!F179)/'Calculated Tab Properties'!E179),0) + IF(AND('GEOMETRIC INPUTS'!E179&lt;'GEOMETRIC INPUTS'!B179,'GEOMETRIC INPUTS'!C179&lt;'GEOMETRIC INPUTS'!F179),PI() + ACOS(('GEOMETRIC INPUTS'!C179-'GEOMETRIC INPUTS'!F179)/'Calculated Tab Properties'!E179),0) + IF(AND('GEOMETRIC INPUTS'!E179&lt;'GEOMETRIC INPUTS'!B179,'GEOMETRIC INPUTS'!C179&gt;'GEOMETRIC INPUTS'!F179),2*PI() - ACOS((-'GEOMETRIC INPUTS'!C179+'GEOMETRIC INPUTS'!F179)/'Calculated Tab Properties'!E179),0) + IF(AND('GEOMETRIC INPUTS'!E179='GEOMETRIC INPUTS'!B179,'GEOMETRIC INPUTS'!C179&gt;'GEOMETRIC INPUTS'!F179),0,0) + IF(AND('GEOMETRIC INPUTS'!E179&gt;'GEOMETRIC INPUTS'!B179,'GEOMETRIC INPUTS'!C179='GEOMETRIC INPUTS'!F179),PI()/2,0) + IF(AND('GEOMETRIC INPUTS'!E179='GEOMETRIC INPUTS'!B179,'GEOMETRIC INPUTS'!C179&lt;'GEOMETRIC INPUTS'!F179),PI(),0) + IF(AND('GEOMETRIC INPUTS'!E179&lt;'GEOMETRIC INPUTS'!B179,'GEOMETRIC INPUTS'!C179='GEOMETRIC INPUTS'!F179),3/2*PI(),0)</f>
        <v>4.2098406291964023</v>
      </c>
      <c r="D179">
        <f t="shared" si="3"/>
        <v>241.20610047565282</v>
      </c>
      <c r="E179">
        <f>SQRT(('GEOMETRIC INPUTS'!B179-'GEOMETRIC INPUTS'!E179)^2+('GEOMETRIC INPUTS'!C179-'GEOMETRIC INPUTS'!F179)^2+('GEOMETRIC INPUTS'!D179-'GEOMETRIC INPUTS'!G179)^2)</f>
        <v>4.0311435793118875</v>
      </c>
      <c r="F179">
        <f>SQRT(('GEOMETRIC INPUTS'!B179-'GEOMETRIC INPUTS'!N179)^2 + ('GEOMETRIC INPUTS'!C179-'GEOMETRIC INPUTS'!O179)^2 + ('GEOMETRIC INPUTS'!D179-'GEOMETRIC INPUTS'!P179)^2)</f>
        <v>2.33114363315218</v>
      </c>
      <c r="G179">
        <f>SQRT(('GEOMETRIC INPUTS'!E179-'GEOMETRIC INPUTS'!N179)^2 + ('GEOMETRIC INPUTS'!F179-'GEOMETRIC INPUTS'!O179)^2 + ('GEOMETRIC INPUTS'!G179-'GEOMETRIC INPUTS'!P179)^2)</f>
        <v>1.6999999461597068</v>
      </c>
      <c r="H179">
        <f>SQRT(('GEOMETRIC INPUTS'!H179-'GEOMETRIC INPUTS'!K179)^2 + ('GEOMETRIC INPUTS'!I179-'GEOMETRIC INPUTS'!L179)^2 + ('GEOMETRIC INPUTS'!J179-'GEOMETRIC INPUTS'!M179)^2)</f>
        <v>2.9595823409534967</v>
      </c>
      <c r="I179">
        <f>SQRT(('GEOMETRIC INPUTS'!K179-'GEOMETRIC INPUTS'!N179)^2 + ('GEOMETRIC INPUTS'!L179-'GEOMETRIC INPUTS'!O179)^2 + ('GEOMETRIC INPUTS'!M179-'GEOMETRIC INPUTS'!P179)^2)</f>
        <v>0.15000002564833093</v>
      </c>
      <c r="J179" s="20">
        <f>ASIN(('GEOMETRIC INPUTS'!M179-'GEOMETRIC INPUTS'!J179)/H179)</f>
        <v>0.742010213436196</v>
      </c>
      <c r="K179" s="27">
        <f>IF('GT Data'!X181=TRUE,'GEOMETRIC INPUTS'!Q179*Loads!$B$2,'GEOMETRIC INPUTS'!Q179*Loads!$F$2)</f>
        <v>24.875988</v>
      </c>
      <c r="L179" s="27">
        <f>IF('GT Data'!X181=TRUE,F179*Loads!$B$3,F179*Loads!$F$3)</f>
        <v>0.30304867230978338</v>
      </c>
      <c r="M179" s="27">
        <f>IF('GT Data'!X181=TRUE,G179*Loads!$B$3,G179*Loads!$F$3)</f>
        <v>0.2209999930007619</v>
      </c>
      <c r="N179" s="27">
        <f>IF('GT Data'!X181=TRUE,H179*Loads!$B$3,H179*Loads!$F$3)</f>
        <v>0.38474570432395461</v>
      </c>
      <c r="O179" s="27">
        <f>IF('GT Data'!X181=TRUE,B179*Loads!$B$4,0)</f>
        <v>0</v>
      </c>
      <c r="P179" s="27">
        <f>IF('GT Data'!X181=TRUE,'GEOMETRIC INPUTS'!Q179*Loads!$B$1,'GEOMETRIC INPUTS'!Q179*Loads!$F$1)</f>
        <v>4.2020249999999999</v>
      </c>
      <c r="Q179">
        <v>-300</v>
      </c>
      <c r="R179">
        <f>'GEOMETRIC INPUTS'!R179/'GEOMETRIC INPUTS'!S179</f>
        <v>1</v>
      </c>
    </row>
    <row r="180" spans="1:18" x14ac:dyDescent="0.3">
      <c r="A180" t="str">
        <f>'GEOMETRIC INPUTS'!A180</f>
        <v>TAB_5_178</v>
      </c>
      <c r="B180">
        <f>'GT Data'!Z182</f>
        <v>1.4053</v>
      </c>
      <c r="C180">
        <f>IF(AND('GEOMETRIC INPUTS'!E180&gt;'GEOMETRIC INPUTS'!B180,'GEOMETRIC INPUTS'!C180&gt;'GEOMETRIC INPUTS'!F180),ACOS(('GEOMETRIC INPUTS'!C180-'GEOMETRIC INPUTS'!F180)/'Calculated Tab Properties'!E180),0) + IF(AND('GEOMETRIC INPUTS'!E180&gt;'GEOMETRIC INPUTS'!B180,'GEOMETRIC INPUTS'!C180&lt;'GEOMETRIC INPUTS'!F180),PI()/2 + ASIN((-'GEOMETRIC INPUTS'!C180+'GEOMETRIC INPUTS'!F180)/'Calculated Tab Properties'!E180),0) + IF(AND('GEOMETRIC INPUTS'!E180&lt;'GEOMETRIC INPUTS'!B180,'GEOMETRIC INPUTS'!C180&lt;'GEOMETRIC INPUTS'!F180),PI() + ACOS(('GEOMETRIC INPUTS'!C180-'GEOMETRIC INPUTS'!F180)/'Calculated Tab Properties'!E180),0) + IF(AND('GEOMETRIC INPUTS'!E180&lt;'GEOMETRIC INPUTS'!B180,'GEOMETRIC INPUTS'!C180&gt;'GEOMETRIC INPUTS'!F180),2*PI() - ACOS((-'GEOMETRIC INPUTS'!C180+'GEOMETRIC INPUTS'!F180)/'Calculated Tab Properties'!E180),0) + IF(AND('GEOMETRIC INPUTS'!E180='GEOMETRIC INPUTS'!B180,'GEOMETRIC INPUTS'!C180&gt;'GEOMETRIC INPUTS'!F180),0,0) + IF(AND('GEOMETRIC INPUTS'!E180&gt;'GEOMETRIC INPUTS'!B180,'GEOMETRIC INPUTS'!C180='GEOMETRIC INPUTS'!F180),PI()/2,0) + IF(AND('GEOMETRIC INPUTS'!E180='GEOMETRIC INPUTS'!B180,'GEOMETRIC INPUTS'!C180&lt;'GEOMETRIC INPUTS'!F180),PI(),0) + IF(AND('GEOMETRIC INPUTS'!E180&lt;'GEOMETRIC INPUTS'!B180,'GEOMETRIC INPUTS'!C180='GEOMETRIC INPUTS'!F180),3/2*PI(),0)</f>
        <v>4.6883762861703584</v>
      </c>
      <c r="D180">
        <f t="shared" si="3"/>
        <v>268.62417396678057</v>
      </c>
      <c r="E180">
        <f>SQRT(('GEOMETRIC INPUTS'!B180-'GEOMETRIC INPUTS'!E180)^2+('GEOMETRIC INPUTS'!C180-'GEOMETRIC INPUTS'!F180)^2+('GEOMETRIC INPUTS'!D180-'GEOMETRIC INPUTS'!G180)^2)</f>
        <v>4.8447658018386095</v>
      </c>
      <c r="F180">
        <f>SQRT(('GEOMETRIC INPUTS'!B180-'GEOMETRIC INPUTS'!N180)^2 + ('GEOMETRIC INPUTS'!C180-'GEOMETRIC INPUTS'!O180)^2 + ('GEOMETRIC INPUTS'!D180-'GEOMETRIC INPUTS'!P180)^2)</f>
        <v>2.9447658499667879</v>
      </c>
      <c r="G180">
        <f>SQRT(('GEOMETRIC INPUTS'!E180-'GEOMETRIC INPUTS'!N180)^2 + ('GEOMETRIC INPUTS'!F180-'GEOMETRIC INPUTS'!O180)^2 + ('GEOMETRIC INPUTS'!G180-'GEOMETRIC INPUTS'!P180)^2)</f>
        <v>1.899999951871822</v>
      </c>
      <c r="H180">
        <f>SQRT(('GEOMETRIC INPUTS'!H180-'GEOMETRIC INPUTS'!K180)^2 + ('GEOMETRIC INPUTS'!I180-'GEOMETRIC INPUTS'!L180)^2 + ('GEOMETRIC INPUTS'!J180-'GEOMETRIC INPUTS'!M180)^2)</f>
        <v>3.4371036404591764</v>
      </c>
      <c r="I180">
        <f>SQRT(('GEOMETRIC INPUTS'!K180-'GEOMETRIC INPUTS'!N180)^2 + ('GEOMETRIC INPUTS'!L180-'GEOMETRIC INPUTS'!O180)^2 + ('GEOMETRIC INPUTS'!M180-'GEOMETRIC INPUTS'!P180)^2)</f>
        <v>0.1500000446293267</v>
      </c>
      <c r="J180" s="20">
        <f>ASIN(('GEOMETRIC INPUTS'!M180-'GEOMETRIC INPUTS'!J180)/H180)</f>
        <v>0.62104491361574277</v>
      </c>
      <c r="K180" s="27">
        <f>IF('GT Data'!X182=TRUE,'GEOMETRIC INPUTS'!Q180*Loads!$B$2,'GEOMETRIC INPUTS'!Q180*Loads!$F$2)</f>
        <v>18.154272000000002</v>
      </c>
      <c r="L180" s="27">
        <f>IF('GT Data'!X182=TRUE,F180*Loads!$B$3,F180*Loads!$F$3)</f>
        <v>0.38281956049568244</v>
      </c>
      <c r="M180" s="27">
        <f>IF('GT Data'!X182=TRUE,G180*Loads!$B$3,G180*Loads!$F$3)</f>
        <v>0.24699999374333687</v>
      </c>
      <c r="N180" s="27">
        <f>IF('GT Data'!X182=TRUE,H180*Loads!$B$3,H180*Loads!$F$3)</f>
        <v>0.44682347325969296</v>
      </c>
      <c r="O180" s="27">
        <f>IF('GT Data'!X182=TRUE,B180*Loads!$B$4,0)</f>
        <v>0</v>
      </c>
      <c r="P180" s="27">
        <f>IF('GT Data'!X182=TRUE,'GEOMETRIC INPUTS'!Q180*Loads!$B$1,'GEOMETRIC INPUTS'!Q180*Loads!$F$1)</f>
        <v>3.0666000000000002</v>
      </c>
      <c r="Q180">
        <v>-300</v>
      </c>
      <c r="R180">
        <f>'GEOMETRIC INPUTS'!R180/'GEOMETRIC INPUTS'!S180</f>
        <v>1</v>
      </c>
    </row>
    <row r="181" spans="1:18" x14ac:dyDescent="0.3">
      <c r="A181" t="str">
        <f>'GEOMETRIC INPUTS'!A181</f>
        <v>TAB_5_179</v>
      </c>
      <c r="B181">
        <f>'GT Data'!Z183</f>
        <v>2.1789000000000001</v>
      </c>
      <c r="C181">
        <f>IF(AND('GEOMETRIC INPUTS'!E181&gt;'GEOMETRIC INPUTS'!B181,'GEOMETRIC INPUTS'!C181&gt;'GEOMETRIC INPUTS'!F181),ACOS(('GEOMETRIC INPUTS'!C181-'GEOMETRIC INPUTS'!F181)/'Calculated Tab Properties'!E181),0) + IF(AND('GEOMETRIC INPUTS'!E181&gt;'GEOMETRIC INPUTS'!B181,'GEOMETRIC INPUTS'!C181&lt;'GEOMETRIC INPUTS'!F181),PI()/2 + ASIN((-'GEOMETRIC INPUTS'!C181+'GEOMETRIC INPUTS'!F181)/'Calculated Tab Properties'!E181),0) + IF(AND('GEOMETRIC INPUTS'!E181&lt;'GEOMETRIC INPUTS'!B181,'GEOMETRIC INPUTS'!C181&lt;'GEOMETRIC INPUTS'!F181),PI() + ACOS(('GEOMETRIC INPUTS'!C181-'GEOMETRIC INPUTS'!F181)/'Calculated Tab Properties'!E181),0) + IF(AND('GEOMETRIC INPUTS'!E181&lt;'GEOMETRIC INPUTS'!B181,'GEOMETRIC INPUTS'!C181&gt;'GEOMETRIC INPUTS'!F181),2*PI() - ACOS((-'GEOMETRIC INPUTS'!C181+'GEOMETRIC INPUTS'!F181)/'Calculated Tab Properties'!E181),0) + IF(AND('GEOMETRIC INPUTS'!E181='GEOMETRIC INPUTS'!B181,'GEOMETRIC INPUTS'!C181&gt;'GEOMETRIC INPUTS'!F181),0,0) + IF(AND('GEOMETRIC INPUTS'!E181&gt;'GEOMETRIC INPUTS'!B181,'GEOMETRIC INPUTS'!C181='GEOMETRIC INPUTS'!F181),PI()/2,0) + IF(AND('GEOMETRIC INPUTS'!E181='GEOMETRIC INPUTS'!B181,'GEOMETRIC INPUTS'!C181&lt;'GEOMETRIC INPUTS'!F181),PI(),0) + IF(AND('GEOMETRIC INPUTS'!E181&lt;'GEOMETRIC INPUTS'!B181,'GEOMETRIC INPUTS'!C181='GEOMETRIC INPUTS'!F181),3/2*PI(),0)</f>
        <v>3.5890499746442242</v>
      </c>
      <c r="D181">
        <f t="shared" si="3"/>
        <v>205.63741600864918</v>
      </c>
      <c r="E181">
        <f>SQRT(('GEOMETRIC INPUTS'!B181-'GEOMETRIC INPUTS'!E181)^2+('GEOMETRIC INPUTS'!C181-'GEOMETRIC INPUTS'!F181)^2+('GEOMETRIC INPUTS'!D181-'GEOMETRIC INPUTS'!G181)^2)</f>
        <v>3.6692823285268545</v>
      </c>
      <c r="F181">
        <f>SQRT(('GEOMETRIC INPUTS'!B181-'GEOMETRIC INPUTS'!N181)^2 + ('GEOMETRIC INPUTS'!C181-'GEOMETRIC INPUTS'!O181)^2 + ('GEOMETRIC INPUTS'!D181-'GEOMETRIC INPUTS'!P181)^2)</f>
        <v>1.369282290470395</v>
      </c>
      <c r="G181">
        <f>SQRT(('GEOMETRIC INPUTS'!E181-'GEOMETRIC INPUTS'!N181)^2 + ('GEOMETRIC INPUTS'!F181-'GEOMETRIC INPUTS'!O181)^2 + ('GEOMETRIC INPUTS'!G181-'GEOMETRIC INPUTS'!P181)^2)</f>
        <v>2.3000000380564609</v>
      </c>
      <c r="H181">
        <f>SQRT(('GEOMETRIC INPUTS'!H181-'GEOMETRIC INPUTS'!K181)^2 + ('GEOMETRIC INPUTS'!I181-'GEOMETRIC INPUTS'!L181)^2 + ('GEOMETRIC INPUTS'!J181-'GEOMETRIC INPUTS'!M181)^2)</f>
        <v>2.3026494097130055</v>
      </c>
      <c r="I181">
        <f>SQRT(('GEOMETRIC INPUTS'!K181-'GEOMETRIC INPUTS'!N181)^2 + ('GEOMETRIC INPUTS'!L181-'GEOMETRIC INPUTS'!O181)^2 + ('GEOMETRIC INPUTS'!M181-'GEOMETRIC INPUTS'!P181)^2)</f>
        <v>0.14999998272563161</v>
      </c>
      <c r="J181" s="20">
        <f>ASIN(('GEOMETRIC INPUTS'!M181-'GEOMETRIC INPUTS'!J181)/H181)</f>
        <v>1.0522987066572886</v>
      </c>
      <c r="K181" s="27">
        <f>IF('GT Data'!X183=TRUE,'GEOMETRIC INPUTS'!Q181*Loads!$B$2,'GEOMETRIC INPUTS'!Q181*Loads!$F$2)</f>
        <v>24.348516000000004</v>
      </c>
      <c r="L181" s="27">
        <f>IF('GT Data'!X183=TRUE,F181*Loads!$B$3,F181*Loads!$F$3)</f>
        <v>0.17800669776115136</v>
      </c>
      <c r="M181" s="27">
        <f>IF('GT Data'!X183=TRUE,G181*Loads!$B$3,G181*Loads!$F$3)</f>
        <v>0.29900000494733991</v>
      </c>
      <c r="N181" s="27">
        <f>IF('GT Data'!X183=TRUE,H181*Loads!$B$3,H181*Loads!$F$3)</f>
        <v>0.29934442326269073</v>
      </c>
      <c r="O181" s="27">
        <f>IF('GT Data'!X183=TRUE,B181*Loads!$B$4,0)</f>
        <v>0</v>
      </c>
      <c r="P181" s="27">
        <f>IF('GT Data'!X183=TRUE,'GEOMETRIC INPUTS'!Q181*Loads!$B$1,'GEOMETRIC INPUTS'!Q181*Loads!$F$1)</f>
        <v>4.1129250000000006</v>
      </c>
      <c r="Q181">
        <v>-300</v>
      </c>
      <c r="R181">
        <f>'GEOMETRIC INPUTS'!R181/'GEOMETRIC INPUTS'!S181</f>
        <v>1</v>
      </c>
    </row>
    <row r="182" spans="1:18" x14ac:dyDescent="0.3">
      <c r="A182" t="str">
        <f>'GEOMETRIC INPUTS'!A182</f>
        <v>TAB_5_180</v>
      </c>
      <c r="B182">
        <f>'GT Data'!Z184</f>
        <v>2.5817000000000001</v>
      </c>
      <c r="C182">
        <f>IF(AND('GEOMETRIC INPUTS'!E182&gt;'GEOMETRIC INPUTS'!B182,'GEOMETRIC INPUTS'!C182&gt;'GEOMETRIC INPUTS'!F182),ACOS(('GEOMETRIC INPUTS'!C182-'GEOMETRIC INPUTS'!F182)/'Calculated Tab Properties'!E182),0) + IF(AND('GEOMETRIC INPUTS'!E182&gt;'GEOMETRIC INPUTS'!B182,'GEOMETRIC INPUTS'!C182&lt;'GEOMETRIC INPUTS'!F182),PI()/2 + ASIN((-'GEOMETRIC INPUTS'!C182+'GEOMETRIC INPUTS'!F182)/'Calculated Tab Properties'!E182),0) + IF(AND('GEOMETRIC INPUTS'!E182&lt;'GEOMETRIC INPUTS'!B182,'GEOMETRIC INPUTS'!C182&lt;'GEOMETRIC INPUTS'!F182),PI() + ACOS(('GEOMETRIC INPUTS'!C182-'GEOMETRIC INPUTS'!F182)/'Calculated Tab Properties'!E182),0) + IF(AND('GEOMETRIC INPUTS'!E182&lt;'GEOMETRIC INPUTS'!B182,'GEOMETRIC INPUTS'!C182&gt;'GEOMETRIC INPUTS'!F182),2*PI() - ACOS((-'GEOMETRIC INPUTS'!C182+'GEOMETRIC INPUTS'!F182)/'Calculated Tab Properties'!E182),0) + IF(AND('GEOMETRIC INPUTS'!E182='GEOMETRIC INPUTS'!B182,'GEOMETRIC INPUTS'!C182&gt;'GEOMETRIC INPUTS'!F182),0,0) + IF(AND('GEOMETRIC INPUTS'!E182&gt;'GEOMETRIC INPUTS'!B182,'GEOMETRIC INPUTS'!C182='GEOMETRIC INPUTS'!F182),PI()/2,0) + IF(AND('GEOMETRIC INPUTS'!E182='GEOMETRIC INPUTS'!B182,'GEOMETRIC INPUTS'!C182&lt;'GEOMETRIC INPUTS'!F182),PI(),0) + IF(AND('GEOMETRIC INPUTS'!E182&lt;'GEOMETRIC INPUTS'!B182,'GEOMETRIC INPUTS'!C182='GEOMETRIC INPUTS'!F182),3/2*PI(),0)</f>
        <v>4.4518045679695541</v>
      </c>
      <c r="D182">
        <f t="shared" si="3"/>
        <v>255.06961296171627</v>
      </c>
      <c r="E182">
        <f>SQRT(('GEOMETRIC INPUTS'!B182-'GEOMETRIC INPUTS'!E182)^2+('GEOMETRIC INPUTS'!C182-'GEOMETRIC INPUTS'!F182)^2+('GEOMETRIC INPUTS'!D182-'GEOMETRIC INPUTS'!G182)^2)</f>
        <v>2.7386630361171003</v>
      </c>
      <c r="F182">
        <f>SQRT(('GEOMETRIC INPUTS'!B182-'GEOMETRIC INPUTS'!N182)^2 + ('GEOMETRIC INPUTS'!C182-'GEOMETRIC INPUTS'!O182)^2 + ('GEOMETRIC INPUTS'!D182-'GEOMETRIC INPUTS'!P182)^2)</f>
        <v>0.83866303084261595</v>
      </c>
      <c r="G182">
        <f>SQRT(('GEOMETRIC INPUTS'!E182-'GEOMETRIC INPUTS'!N182)^2 + ('GEOMETRIC INPUTS'!F182-'GEOMETRIC INPUTS'!O182)^2 + ('GEOMETRIC INPUTS'!G182-'GEOMETRIC INPUTS'!P182)^2)</f>
        <v>1.9000000052744854</v>
      </c>
      <c r="H182">
        <f>SQRT(('GEOMETRIC INPUTS'!H182-'GEOMETRIC INPUTS'!K182)^2 + ('GEOMETRIC INPUTS'!I182-'GEOMETRIC INPUTS'!L182)^2 + ('GEOMETRIC INPUTS'!J182-'GEOMETRIC INPUTS'!M182)^2)</f>
        <v>2.0516443707722472</v>
      </c>
      <c r="I182">
        <f>SQRT(('GEOMETRIC INPUTS'!K182-'GEOMETRIC INPUTS'!N182)^2 + ('GEOMETRIC INPUTS'!L182-'GEOMETRIC INPUTS'!O182)^2 + ('GEOMETRIC INPUTS'!M182-'GEOMETRIC INPUTS'!P182)^2)</f>
        <v>0.14999996753016315</v>
      </c>
      <c r="J182" s="20">
        <f>ASIN(('GEOMETRIC INPUTS'!M182-'GEOMETRIC INPUTS'!J182)/H182)</f>
        <v>1.3459474632057871</v>
      </c>
      <c r="K182" s="27">
        <f>IF('GT Data'!X184=TRUE,'GEOMETRIC INPUTS'!Q182*Loads!$B$2,'GEOMETRIC INPUTS'!Q182*Loads!$F$2)</f>
        <v>29.387472000000002</v>
      </c>
      <c r="L182" s="27">
        <f>IF('GT Data'!X184=TRUE,F182*Loads!$B$3,F182*Loads!$F$3)</f>
        <v>0.10902619400954008</v>
      </c>
      <c r="M182" s="27">
        <f>IF('GT Data'!X184=TRUE,G182*Loads!$B$3,G182*Loads!$F$3)</f>
        <v>0.24700000068568312</v>
      </c>
      <c r="N182" s="27">
        <f>IF('GT Data'!X184=TRUE,H182*Loads!$B$3,H182*Loads!$F$3)</f>
        <v>0.26671376820039217</v>
      </c>
      <c r="O182" s="27">
        <f>IF('GT Data'!X184=TRUE,B182*Loads!$B$4,0)</f>
        <v>0</v>
      </c>
      <c r="P182" s="27">
        <f>IF('GT Data'!X184=TRUE,'GEOMETRIC INPUTS'!Q182*Loads!$B$1,'GEOMETRIC INPUTS'!Q182*Loads!$F$1)</f>
        <v>4.9641000000000002</v>
      </c>
      <c r="Q182">
        <v>-300</v>
      </c>
      <c r="R182">
        <f>'GEOMETRIC INPUTS'!R182/'GEOMETRIC INPUTS'!S182</f>
        <v>1</v>
      </c>
    </row>
    <row r="183" spans="1:18" x14ac:dyDescent="0.3">
      <c r="A183" t="str">
        <f>'GEOMETRIC INPUTS'!A183</f>
        <v>TAB_5_181</v>
      </c>
      <c r="B183">
        <f>'GT Data'!Z185</f>
        <v>4.1482000000000001</v>
      </c>
      <c r="C183">
        <f>IF(AND('GEOMETRIC INPUTS'!E183&gt;'GEOMETRIC INPUTS'!B183,'GEOMETRIC INPUTS'!C183&gt;'GEOMETRIC INPUTS'!F183),ACOS(('GEOMETRIC INPUTS'!C183-'GEOMETRIC INPUTS'!F183)/'Calculated Tab Properties'!E183),0) + IF(AND('GEOMETRIC INPUTS'!E183&gt;'GEOMETRIC INPUTS'!B183,'GEOMETRIC INPUTS'!C183&lt;'GEOMETRIC INPUTS'!F183),PI()/2 + ASIN((-'GEOMETRIC INPUTS'!C183+'GEOMETRIC INPUTS'!F183)/'Calculated Tab Properties'!E183),0) + IF(AND('GEOMETRIC INPUTS'!E183&lt;'GEOMETRIC INPUTS'!B183,'GEOMETRIC INPUTS'!C183&lt;'GEOMETRIC INPUTS'!F183),PI() + ACOS(('GEOMETRIC INPUTS'!C183-'GEOMETRIC INPUTS'!F183)/'Calculated Tab Properties'!E183),0) + IF(AND('GEOMETRIC INPUTS'!E183&lt;'GEOMETRIC INPUTS'!B183,'GEOMETRIC INPUTS'!C183&gt;'GEOMETRIC INPUTS'!F183),2*PI() - ACOS((-'GEOMETRIC INPUTS'!C183+'GEOMETRIC INPUTS'!F183)/'Calculated Tab Properties'!E183),0) + IF(AND('GEOMETRIC INPUTS'!E183='GEOMETRIC INPUTS'!B183,'GEOMETRIC INPUTS'!C183&gt;'GEOMETRIC INPUTS'!F183),0,0) + IF(AND('GEOMETRIC INPUTS'!E183&gt;'GEOMETRIC INPUTS'!B183,'GEOMETRIC INPUTS'!C183='GEOMETRIC INPUTS'!F183),PI()/2,0) + IF(AND('GEOMETRIC INPUTS'!E183='GEOMETRIC INPUTS'!B183,'GEOMETRIC INPUTS'!C183&lt;'GEOMETRIC INPUTS'!F183),PI(),0) + IF(AND('GEOMETRIC INPUTS'!E183&lt;'GEOMETRIC INPUTS'!B183,'GEOMETRIC INPUTS'!C183='GEOMETRIC INPUTS'!F183),3/2*PI(),0)</f>
        <v>5.0702091593838903</v>
      </c>
      <c r="D183">
        <f t="shared" si="3"/>
        <v>290.50158608126986</v>
      </c>
      <c r="E183">
        <f>SQRT(('GEOMETRIC INPUTS'!B183-'GEOMETRIC INPUTS'!E183)^2+('GEOMETRIC INPUTS'!C183-'GEOMETRIC INPUTS'!F183)^2+('GEOMETRIC INPUTS'!D183-'GEOMETRIC INPUTS'!G183)^2)</f>
        <v>3.1423224670767564</v>
      </c>
      <c r="F183">
        <f>SQRT(('GEOMETRIC INPUTS'!B183-'GEOMETRIC INPUTS'!N183)^2 + ('GEOMETRIC INPUTS'!C183-'GEOMETRIC INPUTS'!O183)^2 + ('GEOMETRIC INPUTS'!D183-'GEOMETRIC INPUTS'!P183)^2)</f>
        <v>1.2423225002345004</v>
      </c>
      <c r="G183">
        <f>SQRT(('GEOMETRIC INPUTS'!E183-'GEOMETRIC INPUTS'!N183)^2 + ('GEOMETRIC INPUTS'!F183-'GEOMETRIC INPUTS'!O183)^2 + ('GEOMETRIC INPUTS'!G183-'GEOMETRIC INPUTS'!P183)^2)</f>
        <v>1.8999999668422565</v>
      </c>
      <c r="H183">
        <f>SQRT(('GEOMETRIC INPUTS'!H183-'GEOMETRIC INPUTS'!K183)^2 + ('GEOMETRIC INPUTS'!I183-'GEOMETRIC INPUTS'!L183)^2 + ('GEOMETRIC INPUTS'!J183-'GEOMETRIC INPUTS'!M183)^2)</f>
        <v>2.198895249592359</v>
      </c>
      <c r="I183">
        <f>SQRT(('GEOMETRIC INPUTS'!K183-'GEOMETRIC INPUTS'!N183)^2 + ('GEOMETRIC INPUTS'!L183-'GEOMETRIC INPUTS'!O183)^2 + ('GEOMETRIC INPUTS'!M183-'GEOMETRIC INPUTS'!P183)^2)</f>
        <v>0.15000002541786397</v>
      </c>
      <c r="J183" s="20">
        <f>ASIN(('GEOMETRIC INPUTS'!M183-'GEOMETRIC INPUTS'!J183)/H183)</f>
        <v>1.1421943274086876</v>
      </c>
      <c r="K183" s="27">
        <f>IF('GT Data'!X185=TRUE,'GEOMETRIC INPUTS'!Q183*Loads!$B$2,'GEOMETRIC INPUTS'!Q183*Loads!$F$2)</f>
        <v>27.772200000000002</v>
      </c>
      <c r="L183" s="27">
        <f>IF('GT Data'!X185=TRUE,F183*Loads!$B$3,F183*Loads!$F$3)</f>
        <v>0.16150192503048505</v>
      </c>
      <c r="M183" s="27">
        <f>IF('GT Data'!X185=TRUE,G183*Loads!$B$3,G183*Loads!$F$3)</f>
        <v>0.24699999568949335</v>
      </c>
      <c r="N183" s="27">
        <f>IF('GT Data'!X185=TRUE,H183*Loads!$B$3,H183*Loads!$F$3)</f>
        <v>0.28585638244700667</v>
      </c>
      <c r="O183" s="27">
        <f>IF('GT Data'!X185=TRUE,B183*Loads!$B$4,0)</f>
        <v>0</v>
      </c>
      <c r="P183" s="27">
        <f>IF('GT Data'!X185=TRUE,'GEOMETRIC INPUTS'!Q183*Loads!$B$1,'GEOMETRIC INPUTS'!Q183*Loads!$F$1)</f>
        <v>4.6912500000000001</v>
      </c>
      <c r="Q183">
        <v>-300</v>
      </c>
      <c r="R183">
        <f>'GEOMETRIC INPUTS'!R183/'GEOMETRIC INPUTS'!S183</f>
        <v>1</v>
      </c>
    </row>
    <row r="184" spans="1:18" x14ac:dyDescent="0.3">
      <c r="A184" t="str">
        <f>'GEOMETRIC INPUTS'!A184</f>
        <v>TAB_5_182</v>
      </c>
      <c r="B184">
        <f>'GT Data'!Z186</f>
        <v>4.3750999999999998</v>
      </c>
      <c r="C184">
        <f>IF(AND('GEOMETRIC INPUTS'!E184&gt;'GEOMETRIC INPUTS'!B184,'GEOMETRIC INPUTS'!C184&gt;'GEOMETRIC INPUTS'!F184),ACOS(('GEOMETRIC INPUTS'!C184-'GEOMETRIC INPUTS'!F184)/'Calculated Tab Properties'!E184),0) + IF(AND('GEOMETRIC INPUTS'!E184&gt;'GEOMETRIC INPUTS'!B184,'GEOMETRIC INPUTS'!C184&lt;'GEOMETRIC INPUTS'!F184),PI()/2 + ASIN((-'GEOMETRIC INPUTS'!C184+'GEOMETRIC INPUTS'!F184)/'Calculated Tab Properties'!E184),0) + IF(AND('GEOMETRIC INPUTS'!E184&lt;'GEOMETRIC INPUTS'!B184,'GEOMETRIC INPUTS'!C184&lt;'GEOMETRIC INPUTS'!F184),PI() + ACOS(('GEOMETRIC INPUTS'!C184-'GEOMETRIC INPUTS'!F184)/'Calculated Tab Properties'!E184),0) + IF(AND('GEOMETRIC INPUTS'!E184&lt;'GEOMETRIC INPUTS'!B184,'GEOMETRIC INPUTS'!C184&gt;'GEOMETRIC INPUTS'!F184),2*PI() - ACOS((-'GEOMETRIC INPUTS'!C184+'GEOMETRIC INPUTS'!F184)/'Calculated Tab Properties'!E184),0) + IF(AND('GEOMETRIC INPUTS'!E184='GEOMETRIC INPUTS'!B184,'GEOMETRIC INPUTS'!C184&gt;'GEOMETRIC INPUTS'!F184),0,0) + IF(AND('GEOMETRIC INPUTS'!E184&gt;'GEOMETRIC INPUTS'!B184,'GEOMETRIC INPUTS'!C184='GEOMETRIC INPUTS'!F184),PI()/2,0) + IF(AND('GEOMETRIC INPUTS'!E184='GEOMETRIC INPUTS'!B184,'GEOMETRIC INPUTS'!C184&lt;'GEOMETRIC INPUTS'!F184),PI(),0) + IF(AND('GEOMETRIC INPUTS'!E184&lt;'GEOMETRIC INPUTS'!B184,'GEOMETRIC INPUTS'!C184='GEOMETRIC INPUTS'!F184),3/2*PI(),0)</f>
        <v>4.828287533375029</v>
      </c>
      <c r="D184">
        <f t="shared" si="3"/>
        <v>276.64049793801973</v>
      </c>
      <c r="E184">
        <f>SQRT(('GEOMETRIC INPUTS'!B184-'GEOMETRIC INPUTS'!E184)^2+('GEOMETRIC INPUTS'!C184-'GEOMETRIC INPUTS'!F184)^2+('GEOMETRIC INPUTS'!D184-'GEOMETRIC INPUTS'!G184)^2)</f>
        <v>6.5114555495517275</v>
      </c>
      <c r="F184">
        <f>SQRT(('GEOMETRIC INPUTS'!B184-'GEOMETRIC INPUTS'!N184)^2 + ('GEOMETRIC INPUTS'!C184-'GEOMETRIC INPUTS'!O184)^2 + ('GEOMETRIC INPUTS'!D184-'GEOMETRIC INPUTS'!P184)^2)</f>
        <v>4.4114555373053834</v>
      </c>
      <c r="G184">
        <f>SQRT(('GEOMETRIC INPUTS'!E184-'GEOMETRIC INPUTS'!N184)^2 + ('GEOMETRIC INPUTS'!F184-'GEOMETRIC INPUTS'!O184)^2 + ('GEOMETRIC INPUTS'!G184-'GEOMETRIC INPUTS'!P184)^2)</f>
        <v>2.1000000122463454</v>
      </c>
      <c r="H184">
        <f>SQRT(('GEOMETRIC INPUTS'!H184-'GEOMETRIC INPUTS'!K184)^2 + ('GEOMETRIC INPUTS'!I184-'GEOMETRIC INPUTS'!L184)^2 + ('GEOMETRIC INPUTS'!J184-'GEOMETRIC INPUTS'!M184)^2)</f>
        <v>4.7074406198968735</v>
      </c>
      <c r="I184">
        <f>SQRT(('GEOMETRIC INPUTS'!K184-'GEOMETRIC INPUTS'!N184)^2 + ('GEOMETRIC INPUTS'!L184-'GEOMETRIC INPUTS'!O184)^2 + ('GEOMETRIC INPUTS'!M184-'GEOMETRIC INPUTS'!P184)^2)</f>
        <v>0.14999991029253887</v>
      </c>
      <c r="J184" s="20">
        <f>ASIN(('GEOMETRIC INPUTS'!M184-'GEOMETRIC INPUTS'!J184)/H184)</f>
        <v>0.43880647210896317</v>
      </c>
      <c r="K184" s="27">
        <f>IF('GT Data'!X186=TRUE,'GEOMETRIC INPUTS'!Q184*Loads!$B$2,'GEOMETRIC INPUTS'!Q184*Loads!$F$2)</f>
        <v>99.11190000000002</v>
      </c>
      <c r="L184" s="27">
        <f>IF('GT Data'!X186=TRUE,F184*Loads!$B$3,F184*Loads!$F$3)</f>
        <v>0.57348921984969992</v>
      </c>
      <c r="M184" s="27">
        <f>IF('GT Data'!X186=TRUE,G184*Loads!$B$3,G184*Loads!$F$3)</f>
        <v>0.27300000159202492</v>
      </c>
      <c r="N184" s="27">
        <f>IF('GT Data'!X186=TRUE,H184*Loads!$B$3,H184*Loads!$F$3)</f>
        <v>0.61196728058659355</v>
      </c>
      <c r="O184" s="27">
        <f>IF('GT Data'!X186=TRUE,B184*Loads!$B$4,0)</f>
        <v>0</v>
      </c>
      <c r="P184" s="27">
        <f>IF('GT Data'!X186=TRUE,'GEOMETRIC INPUTS'!Q184*Loads!$B$1,'GEOMETRIC INPUTS'!Q184*Loads!$F$1)</f>
        <v>16.741875</v>
      </c>
      <c r="Q184">
        <v>-300</v>
      </c>
      <c r="R184">
        <f>'GEOMETRIC INPUTS'!R184/'GEOMETRIC INPUTS'!S184</f>
        <v>1</v>
      </c>
    </row>
    <row r="185" spans="1:18" x14ac:dyDescent="0.3">
      <c r="A185" t="str">
        <f>'GEOMETRIC INPUTS'!A185</f>
        <v>TAB_5_183</v>
      </c>
      <c r="B185">
        <f>'GT Data'!Z187</f>
        <v>2.5529999999999999</v>
      </c>
      <c r="C185">
        <f>IF(AND('GEOMETRIC INPUTS'!E185&gt;'GEOMETRIC INPUTS'!B185,'GEOMETRIC INPUTS'!C185&gt;'GEOMETRIC INPUTS'!F185),ACOS(('GEOMETRIC INPUTS'!C185-'GEOMETRIC INPUTS'!F185)/'Calculated Tab Properties'!E185),0) + IF(AND('GEOMETRIC INPUTS'!E185&gt;'GEOMETRIC INPUTS'!B185,'GEOMETRIC INPUTS'!C185&lt;'GEOMETRIC INPUTS'!F185),PI()/2 + ASIN((-'GEOMETRIC INPUTS'!C185+'GEOMETRIC INPUTS'!F185)/'Calculated Tab Properties'!E185),0) + IF(AND('GEOMETRIC INPUTS'!E185&lt;'GEOMETRIC INPUTS'!B185,'GEOMETRIC INPUTS'!C185&lt;'GEOMETRIC INPUTS'!F185),PI() + ACOS(('GEOMETRIC INPUTS'!C185-'GEOMETRIC INPUTS'!F185)/'Calculated Tab Properties'!E185),0) + IF(AND('GEOMETRIC INPUTS'!E185&lt;'GEOMETRIC INPUTS'!B185,'GEOMETRIC INPUTS'!C185&gt;'GEOMETRIC INPUTS'!F185),2*PI() - ACOS((-'GEOMETRIC INPUTS'!C185+'GEOMETRIC INPUTS'!F185)/'Calculated Tab Properties'!E185),0) + IF(AND('GEOMETRIC INPUTS'!E185='GEOMETRIC INPUTS'!B185,'GEOMETRIC INPUTS'!C185&gt;'GEOMETRIC INPUTS'!F185),0,0) + IF(AND('GEOMETRIC INPUTS'!E185&gt;'GEOMETRIC INPUTS'!B185,'GEOMETRIC INPUTS'!C185='GEOMETRIC INPUTS'!F185),PI()/2,0) + IF(AND('GEOMETRIC INPUTS'!E185='GEOMETRIC INPUTS'!B185,'GEOMETRIC INPUTS'!C185&lt;'GEOMETRIC INPUTS'!F185),PI(),0) + IF(AND('GEOMETRIC INPUTS'!E185&lt;'GEOMETRIC INPUTS'!B185,'GEOMETRIC INPUTS'!C185='GEOMETRIC INPUTS'!F185),3/2*PI(),0)</f>
        <v>5.1224725136275486</v>
      </c>
      <c r="D185">
        <f t="shared" si="3"/>
        <v>293.49605570262861</v>
      </c>
      <c r="E185">
        <f>SQRT(('GEOMETRIC INPUTS'!B185-'GEOMETRIC INPUTS'!E185)^2+('GEOMETRIC INPUTS'!C185-'GEOMETRIC INPUTS'!F185)^2+('GEOMETRIC INPUTS'!D185-'GEOMETRIC INPUTS'!G185)^2)</f>
        <v>4.7846443141000483</v>
      </c>
      <c r="F185">
        <f>SQRT(('GEOMETRIC INPUTS'!B185-'GEOMETRIC INPUTS'!N185)^2 + ('GEOMETRIC INPUTS'!C185-'GEOMETRIC INPUTS'!O185)^2 + ('GEOMETRIC INPUTS'!D185-'GEOMETRIC INPUTS'!P185)^2)</f>
        <v>2.2846443364175522</v>
      </c>
      <c r="G185">
        <f>SQRT(('GEOMETRIC INPUTS'!E185-'GEOMETRIC INPUTS'!N185)^2 + ('GEOMETRIC INPUTS'!F185-'GEOMETRIC INPUTS'!O185)^2 + ('GEOMETRIC INPUTS'!G185-'GEOMETRIC INPUTS'!P185)^2)</f>
        <v>2.499999977682497</v>
      </c>
      <c r="H185">
        <f>SQRT(('GEOMETRIC INPUTS'!H185-'GEOMETRIC INPUTS'!K185)^2 + ('GEOMETRIC INPUTS'!I185-'GEOMETRIC INPUTS'!L185)^2 + ('GEOMETRIC INPUTS'!J185-'GEOMETRIC INPUTS'!M185)^2)</f>
        <v>2.9251843079472386</v>
      </c>
      <c r="I185">
        <f>SQRT(('GEOMETRIC INPUTS'!K185-'GEOMETRIC INPUTS'!N185)^2 + ('GEOMETRIC INPUTS'!L185-'GEOMETRIC INPUTS'!O185)^2 + ('GEOMETRIC INPUTS'!M185-'GEOMETRIC INPUTS'!P185)^2)</f>
        <v>0.14999997776673166</v>
      </c>
      <c r="J185" s="20">
        <f>ASIN(('GEOMETRIC INPUTS'!M185-'GEOMETRIC INPUTS'!J185)/H185)</f>
        <v>0.75284492929322255</v>
      </c>
      <c r="K185" s="27">
        <f>IF('GT Data'!X187=TRUE,'GEOMETRIC INPUTS'!Q185*Loads!$B$2,'GEOMETRIC INPUTS'!Q185*Loads!$F$2)</f>
        <v>20.070576000000003</v>
      </c>
      <c r="L185" s="27">
        <f>IF('GT Data'!X187=TRUE,F185*Loads!$B$3,F185*Loads!$F$3)</f>
        <v>0.29700376373428178</v>
      </c>
      <c r="M185" s="27">
        <f>IF('GT Data'!X187=TRUE,G185*Loads!$B$3,G185*Loads!$F$3)</f>
        <v>0.32499999709872462</v>
      </c>
      <c r="N185" s="27">
        <f>IF('GT Data'!X187=TRUE,H185*Loads!$B$3,H185*Loads!$F$3)</f>
        <v>0.38027396003314101</v>
      </c>
      <c r="O185" s="27">
        <f>IF('GT Data'!X187=TRUE,B185*Loads!$B$4,0)</f>
        <v>0</v>
      </c>
      <c r="P185" s="27">
        <f>IF('GT Data'!X187=TRUE,'GEOMETRIC INPUTS'!Q185*Loads!$B$1,'GEOMETRIC INPUTS'!Q185*Loads!$F$1)</f>
        <v>3.3903000000000003</v>
      </c>
      <c r="Q185">
        <v>-300</v>
      </c>
      <c r="R185">
        <f>'GEOMETRIC INPUTS'!R185/'GEOMETRIC INPUTS'!S185</f>
        <v>1</v>
      </c>
    </row>
    <row r="186" spans="1:18" x14ac:dyDescent="0.3">
      <c r="A186" t="str">
        <f>'GEOMETRIC INPUTS'!A186</f>
        <v>TAB_5_184</v>
      </c>
      <c r="B186">
        <f>'GT Data'!Z188</f>
        <v>2.5</v>
      </c>
      <c r="C186">
        <f>IF(AND('GEOMETRIC INPUTS'!E186&gt;'GEOMETRIC INPUTS'!B186,'GEOMETRIC INPUTS'!C186&gt;'GEOMETRIC INPUTS'!F186),ACOS(('GEOMETRIC INPUTS'!C186-'GEOMETRIC INPUTS'!F186)/'Calculated Tab Properties'!E186),0) + IF(AND('GEOMETRIC INPUTS'!E186&gt;'GEOMETRIC INPUTS'!B186,'GEOMETRIC INPUTS'!C186&lt;'GEOMETRIC INPUTS'!F186),PI()/2 + ASIN((-'GEOMETRIC INPUTS'!C186+'GEOMETRIC INPUTS'!F186)/'Calculated Tab Properties'!E186),0) + IF(AND('GEOMETRIC INPUTS'!E186&lt;'GEOMETRIC INPUTS'!B186,'GEOMETRIC INPUTS'!C186&lt;'GEOMETRIC INPUTS'!F186),PI() + ACOS(('GEOMETRIC INPUTS'!C186-'GEOMETRIC INPUTS'!F186)/'Calculated Tab Properties'!E186),0) + IF(AND('GEOMETRIC INPUTS'!E186&lt;'GEOMETRIC INPUTS'!B186,'GEOMETRIC INPUTS'!C186&gt;'GEOMETRIC INPUTS'!F186),2*PI() - ACOS((-'GEOMETRIC INPUTS'!C186+'GEOMETRIC INPUTS'!F186)/'Calculated Tab Properties'!E186),0) + IF(AND('GEOMETRIC INPUTS'!E186='GEOMETRIC INPUTS'!B186,'GEOMETRIC INPUTS'!C186&gt;'GEOMETRIC INPUTS'!F186),0,0) + IF(AND('GEOMETRIC INPUTS'!E186&gt;'GEOMETRIC INPUTS'!B186,'GEOMETRIC INPUTS'!C186='GEOMETRIC INPUTS'!F186),PI()/2,0) + IF(AND('GEOMETRIC INPUTS'!E186='GEOMETRIC INPUTS'!B186,'GEOMETRIC INPUTS'!C186&lt;'GEOMETRIC INPUTS'!F186),PI(),0) + IF(AND('GEOMETRIC INPUTS'!E186&lt;'GEOMETRIC INPUTS'!B186,'GEOMETRIC INPUTS'!C186='GEOMETRIC INPUTS'!F186),3/2*PI(),0)</f>
        <v>5.5186283399493181</v>
      </c>
      <c r="D186">
        <f t="shared" si="3"/>
        <v>316.19411258038366</v>
      </c>
      <c r="E186">
        <f>SQRT(('GEOMETRIC INPUTS'!B186-'GEOMETRIC INPUTS'!E186)^2+('GEOMETRIC INPUTS'!C186-'GEOMETRIC INPUTS'!F186)^2+('GEOMETRIC INPUTS'!D186-'GEOMETRIC INPUTS'!G186)^2)</f>
        <v>3.9314437302139087</v>
      </c>
      <c r="F186">
        <f>SQRT(('GEOMETRIC INPUTS'!B186-'GEOMETRIC INPUTS'!N186)^2 + ('GEOMETRIC INPUTS'!C186-'GEOMETRIC INPUTS'!O186)^2 + ('GEOMETRIC INPUTS'!D186-'GEOMETRIC INPUTS'!P186)^2)</f>
        <v>2.0314437521263047</v>
      </c>
      <c r="G186">
        <f>SQRT(('GEOMETRIC INPUTS'!E186-'GEOMETRIC INPUTS'!N186)^2 + ('GEOMETRIC INPUTS'!F186-'GEOMETRIC INPUTS'!O186)^2 + ('GEOMETRIC INPUTS'!G186-'GEOMETRIC INPUTS'!P186)^2)</f>
        <v>1.8999999780876045</v>
      </c>
      <c r="H186">
        <f>SQRT(('GEOMETRIC INPUTS'!H186-'GEOMETRIC INPUTS'!K186)^2 + ('GEOMETRIC INPUTS'!I186-'GEOMETRIC INPUTS'!L186)^2 + ('GEOMETRIC INPUTS'!J186-'GEOMETRIC INPUTS'!M186)^2)</f>
        <v>2.7458746513066186</v>
      </c>
      <c r="I186">
        <f>SQRT(('GEOMETRIC INPUTS'!K186-'GEOMETRIC INPUTS'!N186)^2 + ('GEOMETRIC INPUTS'!L186-'GEOMETRIC INPUTS'!O186)^2 + ('GEOMETRIC INPUTS'!M186-'GEOMETRIC INPUTS'!P186)^2)</f>
        <v>0.14999995261215918</v>
      </c>
      <c r="J186" s="20">
        <f>ASIN(('GEOMETRIC INPUTS'!M186-'GEOMETRIC INPUTS'!J186)/H186)</f>
        <v>0.81593324912826715</v>
      </c>
      <c r="K186" s="27">
        <f>IF('GT Data'!X188=TRUE,'GEOMETRIC INPUTS'!Q186*Loads!$B$2,'GEOMETRIC INPUTS'!Q186*Loads!$F$2)</f>
        <v>39.566616000000003</v>
      </c>
      <c r="L186" s="27">
        <f>IF('GT Data'!X188=TRUE,F186*Loads!$B$3,F186*Loads!$F$3)</f>
        <v>0.26408768777641961</v>
      </c>
      <c r="M186" s="27">
        <f>IF('GT Data'!X188=TRUE,G186*Loads!$B$3,G186*Loads!$F$3)</f>
        <v>0.2469999971513886</v>
      </c>
      <c r="N186" s="27">
        <f>IF('GT Data'!X188=TRUE,H186*Loads!$B$3,H186*Loads!$F$3)</f>
        <v>0.35696370466986044</v>
      </c>
      <c r="O186" s="27">
        <f>IF('GT Data'!X188=TRUE,B186*Loads!$B$4,0)</f>
        <v>0</v>
      </c>
      <c r="P186" s="27">
        <f>IF('GT Data'!X188=TRUE,'GEOMETRIC INPUTS'!Q186*Loads!$B$1,'GEOMETRIC INPUTS'!Q186*Loads!$F$1)</f>
        <v>6.6835500000000003</v>
      </c>
      <c r="Q186">
        <v>-300</v>
      </c>
      <c r="R186">
        <f>'GEOMETRIC INPUTS'!R186/'GEOMETRIC INPUTS'!S186</f>
        <v>1</v>
      </c>
    </row>
    <row r="187" spans="1:18" x14ac:dyDescent="0.3">
      <c r="A187" t="str">
        <f>'GEOMETRIC INPUTS'!A187</f>
        <v>TAB_6_185</v>
      </c>
      <c r="B187">
        <f>'GT Data'!Z189</f>
        <v>1.3940999999999999</v>
      </c>
      <c r="C187">
        <f>IF(AND('GEOMETRIC INPUTS'!E187&gt;'GEOMETRIC INPUTS'!B187,'GEOMETRIC INPUTS'!C187&gt;'GEOMETRIC INPUTS'!F187),ACOS(('GEOMETRIC INPUTS'!C187-'GEOMETRIC INPUTS'!F187)/'Calculated Tab Properties'!E187),0) + IF(AND('GEOMETRIC INPUTS'!E187&gt;'GEOMETRIC INPUTS'!B187,'GEOMETRIC INPUTS'!C187&lt;'GEOMETRIC INPUTS'!F187),PI()/2 + ASIN((-'GEOMETRIC INPUTS'!C187+'GEOMETRIC INPUTS'!F187)/'Calculated Tab Properties'!E187),0) + IF(AND('GEOMETRIC INPUTS'!E187&lt;'GEOMETRIC INPUTS'!B187,'GEOMETRIC INPUTS'!C187&lt;'GEOMETRIC INPUTS'!F187),PI() + ACOS(('GEOMETRIC INPUTS'!C187-'GEOMETRIC INPUTS'!F187)/'Calculated Tab Properties'!E187),0) + IF(AND('GEOMETRIC INPUTS'!E187&lt;'GEOMETRIC INPUTS'!B187,'GEOMETRIC INPUTS'!C187&gt;'GEOMETRIC INPUTS'!F187),2*PI() - ACOS((-'GEOMETRIC INPUTS'!C187+'GEOMETRIC INPUTS'!F187)/'Calculated Tab Properties'!E187),0) + IF(AND('GEOMETRIC INPUTS'!E187='GEOMETRIC INPUTS'!B187,'GEOMETRIC INPUTS'!C187&gt;'GEOMETRIC INPUTS'!F187),0,0) + IF(AND('GEOMETRIC INPUTS'!E187&gt;'GEOMETRIC INPUTS'!B187,'GEOMETRIC INPUTS'!C187='GEOMETRIC INPUTS'!F187),PI()/2,0) + IF(AND('GEOMETRIC INPUTS'!E187='GEOMETRIC INPUTS'!B187,'GEOMETRIC INPUTS'!C187&lt;'GEOMETRIC INPUTS'!F187),PI(),0) + IF(AND('GEOMETRIC INPUTS'!E187&lt;'GEOMETRIC INPUTS'!B187,'GEOMETRIC INPUTS'!C187='GEOMETRIC INPUTS'!F187),3/2*PI(),0)</f>
        <v>0.34247459481165987</v>
      </c>
      <c r="D187">
        <f t="shared" si="3"/>
        <v>19.622348873161069</v>
      </c>
      <c r="E187">
        <f>SQRT(('GEOMETRIC INPUTS'!B187-'GEOMETRIC INPUTS'!E187)^2+('GEOMETRIC INPUTS'!C187-'GEOMETRIC INPUTS'!F187)^2+('GEOMETRIC INPUTS'!D187-'GEOMETRIC INPUTS'!G187)^2)</f>
        <v>4.464447752966116</v>
      </c>
      <c r="F187">
        <f>SQRT(('GEOMETRIC INPUTS'!B187-'GEOMETRIC INPUTS'!N187)^2 + ('GEOMETRIC INPUTS'!C187-'GEOMETRIC INPUTS'!O187)^2 + ('GEOMETRIC INPUTS'!D187-'GEOMETRIC INPUTS'!P187)^2)</f>
        <v>2.9644477567473535</v>
      </c>
      <c r="G187">
        <f>SQRT(('GEOMETRIC INPUTS'!E187-'GEOMETRIC INPUTS'!N187)^2 + ('GEOMETRIC INPUTS'!F187-'GEOMETRIC INPUTS'!O187)^2 + ('GEOMETRIC INPUTS'!G187-'GEOMETRIC INPUTS'!P187)^2)</f>
        <v>1.4999999962187622</v>
      </c>
      <c r="H187">
        <f>SQRT(('GEOMETRIC INPUTS'!H187-'GEOMETRIC INPUTS'!K187)^2 + ('GEOMETRIC INPUTS'!I187-'GEOMETRIC INPUTS'!L187)^2 + ('GEOMETRIC INPUTS'!J187-'GEOMETRIC INPUTS'!M187)^2)</f>
        <v>3.4526987069076984</v>
      </c>
      <c r="I187">
        <f>SQRT(('GEOMETRIC INPUTS'!K187-'GEOMETRIC INPUTS'!N187)^2 + ('GEOMETRIC INPUTS'!L187-'GEOMETRIC INPUTS'!O187)^2 + ('GEOMETRIC INPUTS'!M187-'GEOMETRIC INPUTS'!P187)^2)</f>
        <v>0.15000003525136391</v>
      </c>
      <c r="J187" s="20">
        <f>ASIN(('GEOMETRIC INPUTS'!M187-'GEOMETRIC INPUTS'!J187)/H187)</f>
        <v>0.61781693820691774</v>
      </c>
      <c r="K187" s="27">
        <f>IF('GT Data'!X189=TRUE,'GEOMETRIC INPUTS'!Q187*Loads!$B$2,'GEOMETRIC INPUTS'!Q187*Loads!$F$2)</f>
        <v>43.008504000000002</v>
      </c>
      <c r="L187" s="27">
        <f>IF('GT Data'!X189=TRUE,F187*Loads!$B$3,F187*Loads!$F$3)</f>
        <v>0.38537820837715597</v>
      </c>
      <c r="M187" s="27">
        <f>IF('GT Data'!X189=TRUE,G187*Loads!$B$3,G187*Loads!$F$3)</f>
        <v>0.1949999995084391</v>
      </c>
      <c r="N187" s="27">
        <f>IF('GT Data'!X189=TRUE,H187*Loads!$B$3,H187*Loads!$F$3)</f>
        <v>0.44885083189800079</v>
      </c>
      <c r="O187" s="27">
        <f>IF('GT Data'!X189=TRUE,B187*Loads!$B$4,0)</f>
        <v>0</v>
      </c>
      <c r="P187" s="27">
        <f>IF('GT Data'!X189=TRUE,'GEOMETRIC INPUTS'!Q187*Loads!$B$1,'GEOMETRIC INPUTS'!Q187*Loads!$F$1)</f>
        <v>7.2649500000000007</v>
      </c>
      <c r="Q187">
        <v>-300</v>
      </c>
      <c r="R187">
        <f>'GEOMETRIC INPUTS'!R187/'GEOMETRIC INPUTS'!S187</f>
        <v>1</v>
      </c>
    </row>
    <row r="188" spans="1:18" x14ac:dyDescent="0.3">
      <c r="A188" t="str">
        <f>'GEOMETRIC INPUTS'!A188</f>
        <v>TAB_6_186</v>
      </c>
      <c r="B188">
        <f>'GT Data'!Z190</f>
        <v>2.7376</v>
      </c>
      <c r="C188">
        <f>IF(AND('GEOMETRIC INPUTS'!E188&gt;'GEOMETRIC INPUTS'!B188,'GEOMETRIC INPUTS'!C188&gt;'GEOMETRIC INPUTS'!F188),ACOS(('GEOMETRIC INPUTS'!C188-'GEOMETRIC INPUTS'!F188)/'Calculated Tab Properties'!E188),0) + IF(AND('GEOMETRIC INPUTS'!E188&gt;'GEOMETRIC INPUTS'!B188,'GEOMETRIC INPUTS'!C188&lt;'GEOMETRIC INPUTS'!F188),PI()/2 + ASIN((-'GEOMETRIC INPUTS'!C188+'GEOMETRIC INPUTS'!F188)/'Calculated Tab Properties'!E188),0) + IF(AND('GEOMETRIC INPUTS'!E188&lt;'GEOMETRIC INPUTS'!B188,'GEOMETRIC INPUTS'!C188&lt;'GEOMETRIC INPUTS'!F188),PI() + ACOS(('GEOMETRIC INPUTS'!C188-'GEOMETRIC INPUTS'!F188)/'Calculated Tab Properties'!E188),0) + IF(AND('GEOMETRIC INPUTS'!E188&lt;'GEOMETRIC INPUTS'!B188,'GEOMETRIC INPUTS'!C188&gt;'GEOMETRIC INPUTS'!F188),2*PI() - ACOS((-'GEOMETRIC INPUTS'!C188+'GEOMETRIC INPUTS'!F188)/'Calculated Tab Properties'!E188),0) + IF(AND('GEOMETRIC INPUTS'!E188='GEOMETRIC INPUTS'!B188,'GEOMETRIC INPUTS'!C188&gt;'GEOMETRIC INPUTS'!F188),0,0) + IF(AND('GEOMETRIC INPUTS'!E188&gt;'GEOMETRIC INPUTS'!B188,'GEOMETRIC INPUTS'!C188='GEOMETRIC INPUTS'!F188),PI()/2,0) + IF(AND('GEOMETRIC INPUTS'!E188='GEOMETRIC INPUTS'!B188,'GEOMETRIC INPUTS'!C188&lt;'GEOMETRIC INPUTS'!F188),PI(),0) + IF(AND('GEOMETRIC INPUTS'!E188&lt;'GEOMETRIC INPUTS'!B188,'GEOMETRIC INPUTS'!C188='GEOMETRIC INPUTS'!F188),3/2*PI(),0)</f>
        <v>1.6127647715233397</v>
      </c>
      <c r="D188">
        <f t="shared" si="3"/>
        <v>92.404614755667865</v>
      </c>
      <c r="E188">
        <f>SQRT(('GEOMETRIC INPUTS'!B188-'GEOMETRIC INPUTS'!E188)^2+('GEOMETRIC INPUTS'!C188-'GEOMETRIC INPUTS'!F188)^2+('GEOMETRIC INPUTS'!D188-'GEOMETRIC INPUTS'!G188)^2)</f>
        <v>3.9178998907608671</v>
      </c>
      <c r="F188">
        <f>SQRT(('GEOMETRIC INPUTS'!B188-'GEOMETRIC INPUTS'!N188)^2 + ('GEOMETRIC INPUTS'!C188-'GEOMETRIC INPUTS'!O188)^2 + ('GEOMETRIC INPUTS'!D188-'GEOMETRIC INPUTS'!P188)^2)</f>
        <v>2.017899955082139</v>
      </c>
      <c r="G188">
        <f>SQRT(('GEOMETRIC INPUTS'!E188-'GEOMETRIC INPUTS'!N188)^2 + ('GEOMETRIC INPUTS'!F188-'GEOMETRIC INPUTS'!O188)^2 + ('GEOMETRIC INPUTS'!G188-'GEOMETRIC INPUTS'!P188)^2)</f>
        <v>1.8999999356787285</v>
      </c>
      <c r="H188">
        <f>SQRT(('GEOMETRIC INPUTS'!H188-'GEOMETRIC INPUTS'!K188)^2 + ('GEOMETRIC INPUTS'!I188-'GEOMETRIC INPUTS'!L188)^2 + ('GEOMETRIC INPUTS'!J188-'GEOMETRIC INPUTS'!M188)^2)</f>
        <v>2.7366139172783885</v>
      </c>
      <c r="I188">
        <f>SQRT(('GEOMETRIC INPUTS'!K188-'GEOMETRIC INPUTS'!N188)^2 + ('GEOMETRIC INPUTS'!L188-'GEOMETRIC INPUTS'!O188)^2 + ('GEOMETRIC INPUTS'!M188-'GEOMETRIC INPUTS'!P188)^2)</f>
        <v>0.14999998530886624</v>
      </c>
      <c r="J188" s="20">
        <f>ASIN(('GEOMETRIC INPUTS'!M188-'GEOMETRIC INPUTS'!J188)/H188)</f>
        <v>0.81953741284365367</v>
      </c>
      <c r="K188" s="27">
        <f>IF('GT Data'!X190=TRUE,'GEOMETRIC INPUTS'!Q188*Loads!$B$2,'GEOMETRIC INPUTS'!Q188*Loads!$F$2)</f>
        <v>20.503032000000001</v>
      </c>
      <c r="L188" s="27">
        <f>IF('GT Data'!X190=TRUE,F188*Loads!$B$3,F188*Loads!$F$3)</f>
        <v>0.26232699416067806</v>
      </c>
      <c r="M188" s="27">
        <f>IF('GT Data'!X190=TRUE,G188*Loads!$B$3,G188*Loads!$F$3)</f>
        <v>0.24699999163823472</v>
      </c>
      <c r="N188" s="27">
        <f>IF('GT Data'!X190=TRUE,H188*Loads!$B$3,H188*Loads!$F$3)</f>
        <v>0.35575980924619049</v>
      </c>
      <c r="O188" s="27">
        <f>IF('GT Data'!X190=TRUE,B188*Loads!$B$4,0)</f>
        <v>0</v>
      </c>
      <c r="P188" s="27">
        <f>IF('GT Data'!X190=TRUE,'GEOMETRIC INPUTS'!Q188*Loads!$B$1,'GEOMETRIC INPUTS'!Q188*Loads!$F$1)</f>
        <v>3.4633500000000002</v>
      </c>
      <c r="Q188">
        <v>-300</v>
      </c>
      <c r="R188">
        <f>'GEOMETRIC INPUTS'!R188/'GEOMETRIC INPUTS'!S188</f>
        <v>1</v>
      </c>
    </row>
    <row r="189" spans="1:18" x14ac:dyDescent="0.3">
      <c r="A189" t="str">
        <f>'GEOMETRIC INPUTS'!A189</f>
        <v>TAB_6_187</v>
      </c>
      <c r="B189">
        <f>'GT Data'!Z191</f>
        <v>2.9445999999999999</v>
      </c>
      <c r="C189">
        <f>IF(AND('GEOMETRIC INPUTS'!E189&gt;'GEOMETRIC INPUTS'!B189,'GEOMETRIC INPUTS'!C189&gt;'GEOMETRIC INPUTS'!F189),ACOS(('GEOMETRIC INPUTS'!C189-'GEOMETRIC INPUTS'!F189)/'Calculated Tab Properties'!E189),0) + IF(AND('GEOMETRIC INPUTS'!E189&gt;'GEOMETRIC INPUTS'!B189,'GEOMETRIC INPUTS'!C189&lt;'GEOMETRIC INPUTS'!F189),PI()/2 + ASIN((-'GEOMETRIC INPUTS'!C189+'GEOMETRIC INPUTS'!F189)/'Calculated Tab Properties'!E189),0) + IF(AND('GEOMETRIC INPUTS'!E189&lt;'GEOMETRIC INPUTS'!B189,'GEOMETRIC INPUTS'!C189&lt;'GEOMETRIC INPUTS'!F189),PI() + ACOS(('GEOMETRIC INPUTS'!C189-'GEOMETRIC INPUTS'!F189)/'Calculated Tab Properties'!E189),0) + IF(AND('GEOMETRIC INPUTS'!E189&lt;'GEOMETRIC INPUTS'!B189,'GEOMETRIC INPUTS'!C189&gt;'GEOMETRIC INPUTS'!F189),2*PI() - ACOS((-'GEOMETRIC INPUTS'!C189+'GEOMETRIC INPUTS'!F189)/'Calculated Tab Properties'!E189),0) + IF(AND('GEOMETRIC INPUTS'!E189='GEOMETRIC INPUTS'!B189,'GEOMETRIC INPUTS'!C189&gt;'GEOMETRIC INPUTS'!F189),0,0) + IF(AND('GEOMETRIC INPUTS'!E189&gt;'GEOMETRIC INPUTS'!B189,'GEOMETRIC INPUTS'!C189='GEOMETRIC INPUTS'!F189),PI()/2,0) + IF(AND('GEOMETRIC INPUTS'!E189='GEOMETRIC INPUTS'!B189,'GEOMETRIC INPUTS'!C189&lt;'GEOMETRIC INPUTS'!F189),PI(),0) + IF(AND('GEOMETRIC INPUTS'!E189&lt;'GEOMETRIC INPUTS'!B189,'GEOMETRIC INPUTS'!C189='GEOMETRIC INPUTS'!F189),3/2*PI(),0)</f>
        <v>0.93524213873880113</v>
      </c>
      <c r="D189">
        <f t="shared" si="3"/>
        <v>53.585427372521899</v>
      </c>
      <c r="E189">
        <f>SQRT(('GEOMETRIC INPUTS'!B189-'GEOMETRIC INPUTS'!E189)^2+('GEOMETRIC INPUTS'!C189-'GEOMETRIC INPUTS'!F189)^2+('GEOMETRIC INPUTS'!D189-'GEOMETRIC INPUTS'!G189)^2)</f>
        <v>3.8959525209671768</v>
      </c>
      <c r="F189">
        <f>SQRT(('GEOMETRIC INPUTS'!B189-'GEOMETRIC INPUTS'!N189)^2 + ('GEOMETRIC INPUTS'!C189-'GEOMETRIC INPUTS'!O189)^2 + ('GEOMETRIC INPUTS'!D189-'GEOMETRIC INPUTS'!P189)^2)</f>
        <v>1.3959524997068966</v>
      </c>
      <c r="G189">
        <f>SQRT(('GEOMETRIC INPUTS'!E189-'GEOMETRIC INPUTS'!N189)^2 + ('GEOMETRIC INPUTS'!F189-'GEOMETRIC INPUTS'!O189)^2 + ('GEOMETRIC INPUTS'!G189-'GEOMETRIC INPUTS'!P189)^2)</f>
        <v>2.5000000212602811</v>
      </c>
      <c r="H189">
        <f>SQRT(('GEOMETRIC INPUTS'!H189-'GEOMETRIC INPUTS'!K189)^2 + ('GEOMETRIC INPUTS'!I189-'GEOMETRIC INPUTS'!L189)^2 + ('GEOMETRIC INPUTS'!J189-'GEOMETRIC INPUTS'!M189)^2)</f>
        <v>2.3563532821671083</v>
      </c>
      <c r="I189">
        <f>SQRT(('GEOMETRIC INPUTS'!K189-'GEOMETRIC INPUTS'!N189)^2 + ('GEOMETRIC INPUTS'!L189-'GEOMETRIC INPUTS'!O189)^2 + ('GEOMETRIC INPUTS'!M189-'GEOMETRIC INPUTS'!P189)^2)</f>
        <v>0.14999995660735976</v>
      </c>
      <c r="J189" s="20">
        <f>ASIN(('GEOMETRIC INPUTS'!M189-'GEOMETRIC INPUTS'!J189)/H189)</f>
        <v>1.0136531596704008</v>
      </c>
      <c r="K189" s="27">
        <f>IF('GT Data'!X191=TRUE,'GEOMETRIC INPUTS'!Q189*Loads!$B$2,'GEOMETRIC INPUTS'!Q189*Loads!$F$2)</f>
        <v>36.187775999999999</v>
      </c>
      <c r="L189" s="27">
        <f>IF('GT Data'!X191=TRUE,F189*Loads!$B$3,F189*Loads!$F$3)</f>
        <v>0.18147382496189657</v>
      </c>
      <c r="M189" s="27">
        <f>IF('GT Data'!X191=TRUE,G189*Loads!$B$3,G189*Loads!$F$3)</f>
        <v>0.32500000276383656</v>
      </c>
      <c r="N189" s="27">
        <f>IF('GT Data'!X191=TRUE,H189*Loads!$B$3,H189*Loads!$F$3)</f>
        <v>0.30632592668172409</v>
      </c>
      <c r="O189" s="27">
        <f>IF('GT Data'!X191=TRUE,B189*Loads!$B$4,0)</f>
        <v>0</v>
      </c>
      <c r="P189" s="27">
        <f>IF('GT Data'!X191=TRUE,'GEOMETRIC INPUTS'!Q189*Loads!$B$1,'GEOMETRIC INPUTS'!Q189*Loads!$F$1)</f>
        <v>6.1128</v>
      </c>
      <c r="Q189">
        <v>-300</v>
      </c>
      <c r="R189">
        <f>'GEOMETRIC INPUTS'!R189/'GEOMETRIC INPUTS'!S189</f>
        <v>1</v>
      </c>
    </row>
    <row r="190" spans="1:18" x14ac:dyDescent="0.3">
      <c r="A190" t="str">
        <f>'GEOMETRIC INPUTS'!A190</f>
        <v>TAB_6_188</v>
      </c>
      <c r="B190">
        <f>'GT Data'!Z192</f>
        <v>2.5804</v>
      </c>
      <c r="C190">
        <f>IF(AND('GEOMETRIC INPUTS'!E190&gt;'GEOMETRIC INPUTS'!B190,'GEOMETRIC INPUTS'!C190&gt;'GEOMETRIC INPUTS'!F190),ACOS(('GEOMETRIC INPUTS'!C190-'GEOMETRIC INPUTS'!F190)/'Calculated Tab Properties'!E190),0) + IF(AND('GEOMETRIC INPUTS'!E190&gt;'GEOMETRIC INPUTS'!B190,'GEOMETRIC INPUTS'!C190&lt;'GEOMETRIC INPUTS'!F190),PI()/2 + ASIN((-'GEOMETRIC INPUTS'!C190+'GEOMETRIC INPUTS'!F190)/'Calculated Tab Properties'!E190),0) + IF(AND('GEOMETRIC INPUTS'!E190&lt;'GEOMETRIC INPUTS'!B190,'GEOMETRIC INPUTS'!C190&lt;'GEOMETRIC INPUTS'!F190),PI() + ACOS(('GEOMETRIC INPUTS'!C190-'GEOMETRIC INPUTS'!F190)/'Calculated Tab Properties'!E190),0) + IF(AND('GEOMETRIC INPUTS'!E190&lt;'GEOMETRIC INPUTS'!B190,'GEOMETRIC INPUTS'!C190&gt;'GEOMETRIC INPUTS'!F190),2*PI() - ACOS((-'GEOMETRIC INPUTS'!C190+'GEOMETRIC INPUTS'!F190)/'Calculated Tab Properties'!E190),0) + IF(AND('GEOMETRIC INPUTS'!E190='GEOMETRIC INPUTS'!B190,'GEOMETRIC INPUTS'!C190&gt;'GEOMETRIC INPUTS'!F190),0,0) + IF(AND('GEOMETRIC INPUTS'!E190&gt;'GEOMETRIC INPUTS'!B190,'GEOMETRIC INPUTS'!C190='GEOMETRIC INPUTS'!F190),PI()/2,0) + IF(AND('GEOMETRIC INPUTS'!E190='GEOMETRIC INPUTS'!B190,'GEOMETRIC INPUTS'!C190&lt;'GEOMETRIC INPUTS'!F190),PI(),0) + IF(AND('GEOMETRIC INPUTS'!E190&lt;'GEOMETRIC INPUTS'!B190,'GEOMETRIC INPUTS'!C190='GEOMETRIC INPUTS'!F190),3/2*PI(),0)</f>
        <v>3.4212819696927577</v>
      </c>
      <c r="D190">
        <f t="shared" si="3"/>
        <v>196.02501738760023</v>
      </c>
      <c r="E190">
        <f>SQRT(('GEOMETRIC INPUTS'!B190-'GEOMETRIC INPUTS'!E190)^2+('GEOMETRIC INPUTS'!C190-'GEOMETRIC INPUTS'!F190)^2+('GEOMETRIC INPUTS'!D190-'GEOMETRIC INPUTS'!G190)^2)</f>
        <v>3.0941933835005875</v>
      </c>
      <c r="F190">
        <f>SQRT(('GEOMETRIC INPUTS'!B190-'GEOMETRIC INPUTS'!N190)^2 + ('GEOMETRIC INPUTS'!C190-'GEOMETRIC INPUTS'!O190)^2 + ('GEOMETRIC INPUTS'!D190-'GEOMETRIC INPUTS'!P190)^2)</f>
        <v>0.7941933667107075</v>
      </c>
      <c r="G190">
        <f>SQRT(('GEOMETRIC INPUTS'!E190-'GEOMETRIC INPUTS'!N190)^2 + ('GEOMETRIC INPUTS'!F190-'GEOMETRIC INPUTS'!O190)^2 + ('GEOMETRIC INPUTS'!G190-'GEOMETRIC INPUTS'!P190)^2)</f>
        <v>2.3000000167898804</v>
      </c>
      <c r="H190">
        <f>SQRT(('GEOMETRIC INPUTS'!H190-'GEOMETRIC INPUTS'!K190)^2 + ('GEOMETRIC INPUTS'!I190-'GEOMETRIC INPUTS'!L190)^2 + ('GEOMETRIC INPUTS'!J190-'GEOMETRIC INPUTS'!M190)^2)</f>
        <v>2.1011865714580464</v>
      </c>
      <c r="I190">
        <f>SQRT(('GEOMETRIC INPUTS'!K190-'GEOMETRIC INPUTS'!N190)^2 + ('GEOMETRIC INPUTS'!L190-'GEOMETRIC INPUTS'!O190)^2 + ('GEOMETRIC INPUTS'!M190-'GEOMETRIC INPUTS'!P190)^2)</f>
        <v>0.14999999593896665</v>
      </c>
      <c r="J190" s="20">
        <f>ASIN(('GEOMETRIC INPUTS'!M190-'GEOMETRIC INPUTS'!J190)/H190)</f>
        <v>1.2591926453710958</v>
      </c>
      <c r="K190" s="27">
        <f>IF('GT Data'!X192=TRUE,'GEOMETRIC INPUTS'!Q190*Loads!$B$2,'GEOMETRIC INPUTS'!Q190*Loads!$F$2)</f>
        <v>27.700716000000003</v>
      </c>
      <c r="L190" s="27">
        <f>IF('GT Data'!X192=TRUE,F190*Loads!$B$3,F190*Loads!$F$3)</f>
        <v>0.10324513767239198</v>
      </c>
      <c r="M190" s="27">
        <f>IF('GT Data'!X192=TRUE,G190*Loads!$B$3,G190*Loads!$F$3)</f>
        <v>0.29900000218268447</v>
      </c>
      <c r="N190" s="27">
        <f>IF('GT Data'!X192=TRUE,H190*Loads!$B$3,H190*Loads!$F$3)</f>
        <v>0.27315425428954604</v>
      </c>
      <c r="O190" s="27">
        <f>IF('GT Data'!X192=TRUE,B190*Loads!$B$4,0)</f>
        <v>0</v>
      </c>
      <c r="P190" s="27">
        <f>IF('GT Data'!X192=TRUE,'GEOMETRIC INPUTS'!Q190*Loads!$B$1,'GEOMETRIC INPUTS'!Q190*Loads!$F$1)</f>
        <v>4.6791749999999999</v>
      </c>
      <c r="Q190">
        <v>-300</v>
      </c>
      <c r="R190">
        <f>'GEOMETRIC INPUTS'!R190/'GEOMETRIC INPUTS'!S190</f>
        <v>1</v>
      </c>
    </row>
    <row r="191" spans="1:18" x14ac:dyDescent="0.3">
      <c r="A191" t="str">
        <f>'GEOMETRIC INPUTS'!A191</f>
        <v>TAB_6_189</v>
      </c>
      <c r="B191">
        <f>'GT Data'!Z193</f>
        <v>2.3479999999999999</v>
      </c>
      <c r="C191">
        <f>IF(AND('GEOMETRIC INPUTS'!E191&gt;'GEOMETRIC INPUTS'!B191,'GEOMETRIC INPUTS'!C191&gt;'GEOMETRIC INPUTS'!F191),ACOS(('GEOMETRIC INPUTS'!C191-'GEOMETRIC INPUTS'!F191)/'Calculated Tab Properties'!E191),0) + IF(AND('GEOMETRIC INPUTS'!E191&gt;'GEOMETRIC INPUTS'!B191,'GEOMETRIC INPUTS'!C191&lt;'GEOMETRIC INPUTS'!F191),PI()/2 + ASIN((-'GEOMETRIC INPUTS'!C191+'GEOMETRIC INPUTS'!F191)/'Calculated Tab Properties'!E191),0) + IF(AND('GEOMETRIC INPUTS'!E191&lt;'GEOMETRIC INPUTS'!B191,'GEOMETRIC INPUTS'!C191&lt;'GEOMETRIC INPUTS'!F191),PI() + ACOS(('GEOMETRIC INPUTS'!C191-'GEOMETRIC INPUTS'!F191)/'Calculated Tab Properties'!E191),0) + IF(AND('GEOMETRIC INPUTS'!E191&lt;'GEOMETRIC INPUTS'!B191,'GEOMETRIC INPUTS'!C191&gt;'GEOMETRIC INPUTS'!F191),2*PI() - ACOS((-'GEOMETRIC INPUTS'!C191+'GEOMETRIC INPUTS'!F191)/'Calculated Tab Properties'!E191),0) + IF(AND('GEOMETRIC INPUTS'!E191='GEOMETRIC INPUTS'!B191,'GEOMETRIC INPUTS'!C191&gt;'GEOMETRIC INPUTS'!F191),0,0) + IF(AND('GEOMETRIC INPUTS'!E191&gt;'GEOMETRIC INPUTS'!B191,'GEOMETRIC INPUTS'!C191='GEOMETRIC INPUTS'!F191),PI()/2,0) + IF(AND('GEOMETRIC INPUTS'!E191='GEOMETRIC INPUTS'!B191,'GEOMETRIC INPUTS'!C191&lt;'GEOMETRIC INPUTS'!F191),PI(),0) + IF(AND('GEOMETRIC INPUTS'!E191&lt;'GEOMETRIC INPUTS'!B191,'GEOMETRIC INPUTS'!C191='GEOMETRIC INPUTS'!F191),3/2*PI(),0)</f>
        <v>3.9586685129104091</v>
      </c>
      <c r="D191">
        <f t="shared" si="3"/>
        <v>226.81499828109631</v>
      </c>
      <c r="E191">
        <f>SQRT(('GEOMETRIC INPUTS'!B191-'GEOMETRIC INPUTS'!E191)^2+('GEOMETRIC INPUTS'!C191-'GEOMETRIC INPUTS'!F191)^2+('GEOMETRIC INPUTS'!D191-'GEOMETRIC INPUTS'!G191)^2)</f>
        <v>3.4650475721612004</v>
      </c>
      <c r="F191">
        <f>SQRT(('GEOMETRIC INPUTS'!B191-'GEOMETRIC INPUTS'!N191)^2 + ('GEOMETRIC INPUTS'!C191-'GEOMETRIC INPUTS'!O191)^2 + ('GEOMETRIC INPUTS'!D191-'GEOMETRIC INPUTS'!P191)^2)</f>
        <v>1.5650475780342938</v>
      </c>
      <c r="G191">
        <f>SQRT(('GEOMETRIC INPUTS'!E191-'GEOMETRIC INPUTS'!N191)^2 + ('GEOMETRIC INPUTS'!F191-'GEOMETRIC INPUTS'!O191)^2 + ('GEOMETRIC INPUTS'!G191-'GEOMETRIC INPUTS'!P191)^2)</f>
        <v>1.8999999941269068</v>
      </c>
      <c r="H191">
        <f>SQRT(('GEOMETRIC INPUTS'!H191-'GEOMETRIC INPUTS'!K191)^2 + ('GEOMETRIC INPUTS'!I191-'GEOMETRIC INPUTS'!L191)^2 + ('GEOMETRIC INPUTS'!J191-'GEOMETRIC INPUTS'!M191)^2)</f>
        <v>2.4499708907323487</v>
      </c>
      <c r="I191">
        <f>SQRT(('GEOMETRIC INPUTS'!K191-'GEOMETRIC INPUTS'!N191)^2 + ('GEOMETRIC INPUTS'!L191-'GEOMETRIC INPUTS'!O191)^2 + ('GEOMETRIC INPUTS'!M191-'GEOMETRIC INPUTS'!P191)^2)</f>
        <v>0.15000006398362026</v>
      </c>
      <c r="J191" s="20">
        <f>ASIN(('GEOMETRIC INPUTS'!M191-'GEOMETRIC INPUTS'!J191)/H191)</f>
        <v>0.95503893630113368</v>
      </c>
      <c r="K191" s="27">
        <f>IF('GT Data'!X193=TRUE,'GEOMETRIC INPUTS'!Q191*Loads!$B$2,'GEOMETRIC INPUTS'!Q191*Loads!$F$2)</f>
        <v>23.58972</v>
      </c>
      <c r="L191" s="27">
        <f>IF('GT Data'!X193=TRUE,F191*Loads!$B$3,F191*Loads!$F$3)</f>
        <v>0.20345618514445821</v>
      </c>
      <c r="M191" s="27">
        <f>IF('GT Data'!X193=TRUE,G191*Loads!$B$3,G191*Loads!$F$3)</f>
        <v>0.2469999992364979</v>
      </c>
      <c r="N191" s="27">
        <f>IF('GT Data'!X193=TRUE,H191*Loads!$B$3,H191*Loads!$F$3)</f>
        <v>0.31849621579520537</v>
      </c>
      <c r="O191" s="27">
        <f>IF('GT Data'!X193=TRUE,B191*Loads!$B$4,0)</f>
        <v>0</v>
      </c>
      <c r="P191" s="27">
        <f>IF('GT Data'!X193=TRUE,'GEOMETRIC INPUTS'!Q191*Loads!$B$1,'GEOMETRIC INPUTS'!Q191*Loads!$F$1)</f>
        <v>3.98475</v>
      </c>
      <c r="Q191">
        <v>-300</v>
      </c>
      <c r="R191">
        <f>'GEOMETRIC INPUTS'!R191/'GEOMETRIC INPUTS'!S191</f>
        <v>1</v>
      </c>
    </row>
    <row r="192" spans="1:18" x14ac:dyDescent="0.3">
      <c r="A192" t="str">
        <f>'GEOMETRIC INPUTS'!A192</f>
        <v>TAB_6_190</v>
      </c>
      <c r="B192">
        <f>'GT Data'!Z194</f>
        <v>2.8117999999999999</v>
      </c>
      <c r="C192">
        <f>IF(AND('GEOMETRIC INPUTS'!E192&gt;'GEOMETRIC INPUTS'!B192,'GEOMETRIC INPUTS'!C192&gt;'GEOMETRIC INPUTS'!F192),ACOS(('GEOMETRIC INPUTS'!C192-'GEOMETRIC INPUTS'!F192)/'Calculated Tab Properties'!E192),0) + IF(AND('GEOMETRIC INPUTS'!E192&gt;'GEOMETRIC INPUTS'!B192,'GEOMETRIC INPUTS'!C192&lt;'GEOMETRIC INPUTS'!F192),PI()/2 + ASIN((-'GEOMETRIC INPUTS'!C192+'GEOMETRIC INPUTS'!F192)/'Calculated Tab Properties'!E192),0) + IF(AND('GEOMETRIC INPUTS'!E192&lt;'GEOMETRIC INPUTS'!B192,'GEOMETRIC INPUTS'!C192&lt;'GEOMETRIC INPUTS'!F192),PI() + ACOS(('GEOMETRIC INPUTS'!C192-'GEOMETRIC INPUTS'!F192)/'Calculated Tab Properties'!E192),0) + IF(AND('GEOMETRIC INPUTS'!E192&lt;'GEOMETRIC INPUTS'!B192,'GEOMETRIC INPUTS'!C192&gt;'GEOMETRIC INPUTS'!F192),2*PI() - ACOS((-'GEOMETRIC INPUTS'!C192+'GEOMETRIC INPUTS'!F192)/'Calculated Tab Properties'!E192),0) + IF(AND('GEOMETRIC INPUTS'!E192='GEOMETRIC INPUTS'!B192,'GEOMETRIC INPUTS'!C192&gt;'GEOMETRIC INPUTS'!F192),0,0) + IF(AND('GEOMETRIC INPUTS'!E192&gt;'GEOMETRIC INPUTS'!B192,'GEOMETRIC INPUTS'!C192='GEOMETRIC INPUTS'!F192),PI()/2,0) + IF(AND('GEOMETRIC INPUTS'!E192='GEOMETRIC INPUTS'!B192,'GEOMETRIC INPUTS'!C192&lt;'GEOMETRIC INPUTS'!F192),PI(),0) + IF(AND('GEOMETRIC INPUTS'!E192&lt;'GEOMETRIC INPUTS'!B192,'GEOMETRIC INPUTS'!C192='GEOMETRIC INPUTS'!F192),3/2*PI(),0)</f>
        <v>4.7500066369426044</v>
      </c>
      <c r="D192">
        <f t="shared" si="3"/>
        <v>272.15533295594116</v>
      </c>
      <c r="E192">
        <f>SQRT(('GEOMETRIC INPUTS'!B192-'GEOMETRIC INPUTS'!E192)^2+('GEOMETRIC INPUTS'!C192-'GEOMETRIC INPUTS'!F192)^2+('GEOMETRIC INPUTS'!D192-'GEOMETRIC INPUTS'!G192)^2)</f>
        <v>3.2207740707886678</v>
      </c>
      <c r="F192">
        <f>SQRT(('GEOMETRIC INPUTS'!B192-'GEOMETRIC INPUTS'!N192)^2 + ('GEOMETRIC INPUTS'!C192-'GEOMETRIC INPUTS'!O192)^2 + ('GEOMETRIC INPUTS'!D192-'GEOMETRIC INPUTS'!P192)^2)</f>
        <v>0.9207740116463965</v>
      </c>
      <c r="G192">
        <f>SQRT(('GEOMETRIC INPUTS'!E192-'GEOMETRIC INPUTS'!N192)^2 + ('GEOMETRIC INPUTS'!F192-'GEOMETRIC INPUTS'!O192)^2 + ('GEOMETRIC INPUTS'!G192-'GEOMETRIC INPUTS'!P192)^2)</f>
        <v>2.3000000591422713</v>
      </c>
      <c r="H192">
        <f>SQRT(('GEOMETRIC INPUTS'!H192-'GEOMETRIC INPUTS'!K192)^2 + ('GEOMETRIC INPUTS'!I192-'GEOMETRIC INPUTS'!L192)^2 + ('GEOMETRIC INPUTS'!J192-'GEOMETRIC INPUTS'!M192)^2)</f>
        <v>2.1433829636032193</v>
      </c>
      <c r="I192">
        <f>SQRT(('GEOMETRIC INPUTS'!K192-'GEOMETRIC INPUTS'!N192)^2 + ('GEOMETRIC INPUTS'!L192-'GEOMETRIC INPUTS'!O192)^2 + ('GEOMETRIC INPUTS'!M192-'GEOMETRIC INPUTS'!P192)^2)</f>
        <v>0.15000001840966409</v>
      </c>
      <c r="J192" s="20">
        <f>ASIN(('GEOMETRIC INPUTS'!M192-'GEOMETRIC INPUTS'!J192)/H192)</f>
        <v>1.2029510598000288</v>
      </c>
      <c r="K192" s="27">
        <f>IF('GT Data'!X194=TRUE,'GEOMETRIC INPUTS'!Q192*Loads!$B$2,'GEOMETRIC INPUTS'!Q192*Loads!$F$2)</f>
        <v>29.278691999999999</v>
      </c>
      <c r="L192" s="27">
        <f>IF('GT Data'!X194=TRUE,F192*Loads!$B$3,F192*Loads!$F$3)</f>
        <v>0.11970062151403155</v>
      </c>
      <c r="M192" s="27">
        <f>IF('GT Data'!X194=TRUE,G192*Loads!$B$3,G192*Loads!$F$3)</f>
        <v>0.29900000768849527</v>
      </c>
      <c r="N192" s="27">
        <f>IF('GT Data'!X194=TRUE,H192*Loads!$B$3,H192*Loads!$F$3)</f>
        <v>0.27863978526841854</v>
      </c>
      <c r="O192" s="27">
        <f>IF('GT Data'!X194=TRUE,B192*Loads!$B$4,0)</f>
        <v>0</v>
      </c>
      <c r="P192" s="27">
        <f>IF('GT Data'!X194=TRUE,'GEOMETRIC INPUTS'!Q192*Loads!$B$1,'GEOMETRIC INPUTS'!Q192*Loads!$F$1)</f>
        <v>4.9457249999999995</v>
      </c>
      <c r="Q192">
        <v>-300</v>
      </c>
      <c r="R192">
        <f>'GEOMETRIC INPUTS'!R192/'GEOMETRIC INPUTS'!S192</f>
        <v>1</v>
      </c>
    </row>
    <row r="193" spans="1:18" x14ac:dyDescent="0.3">
      <c r="A193" t="str">
        <f>'GEOMETRIC INPUTS'!A193</f>
        <v>TAB_6_191</v>
      </c>
      <c r="B193">
        <f>'GT Data'!Z195</f>
        <v>2.4561999999999999</v>
      </c>
      <c r="C193">
        <f>IF(AND('GEOMETRIC INPUTS'!E193&gt;'GEOMETRIC INPUTS'!B193,'GEOMETRIC INPUTS'!C193&gt;'GEOMETRIC INPUTS'!F193),ACOS(('GEOMETRIC INPUTS'!C193-'GEOMETRIC INPUTS'!F193)/'Calculated Tab Properties'!E193),0) + IF(AND('GEOMETRIC INPUTS'!E193&gt;'GEOMETRIC INPUTS'!B193,'GEOMETRIC INPUTS'!C193&lt;'GEOMETRIC INPUTS'!F193),PI()/2 + ASIN((-'GEOMETRIC INPUTS'!C193+'GEOMETRIC INPUTS'!F193)/'Calculated Tab Properties'!E193),0) + IF(AND('GEOMETRIC INPUTS'!E193&lt;'GEOMETRIC INPUTS'!B193,'GEOMETRIC INPUTS'!C193&lt;'GEOMETRIC INPUTS'!F193),PI() + ACOS(('GEOMETRIC INPUTS'!C193-'GEOMETRIC INPUTS'!F193)/'Calculated Tab Properties'!E193),0) + IF(AND('GEOMETRIC INPUTS'!E193&lt;'GEOMETRIC INPUTS'!B193,'GEOMETRIC INPUTS'!C193&gt;'GEOMETRIC INPUTS'!F193),2*PI() - ACOS((-'GEOMETRIC INPUTS'!C193+'GEOMETRIC INPUTS'!F193)/'Calculated Tab Properties'!E193),0) + IF(AND('GEOMETRIC INPUTS'!E193='GEOMETRIC INPUTS'!B193,'GEOMETRIC INPUTS'!C193&gt;'GEOMETRIC INPUTS'!F193),0,0) + IF(AND('GEOMETRIC INPUTS'!E193&gt;'GEOMETRIC INPUTS'!B193,'GEOMETRIC INPUTS'!C193='GEOMETRIC INPUTS'!F193),PI()/2,0) + IF(AND('GEOMETRIC INPUTS'!E193='GEOMETRIC INPUTS'!B193,'GEOMETRIC INPUTS'!C193&lt;'GEOMETRIC INPUTS'!F193),PI(),0) + IF(AND('GEOMETRIC INPUTS'!E193&lt;'GEOMETRIC INPUTS'!B193,'GEOMETRIC INPUTS'!C193='GEOMETRIC INPUTS'!F193),3/2*PI(),0)</f>
        <v>0</v>
      </c>
      <c r="D193">
        <f t="shared" si="3"/>
        <v>0</v>
      </c>
      <c r="E193">
        <f>SQRT(('GEOMETRIC INPUTS'!B193-'GEOMETRIC INPUTS'!E193)^2+('GEOMETRIC INPUTS'!C193-'GEOMETRIC INPUTS'!F193)^2+('GEOMETRIC INPUTS'!D193-'GEOMETRIC INPUTS'!G193)^2)</f>
        <v>3.0208975999999996</v>
      </c>
      <c r="F193">
        <f>SQRT(('GEOMETRIC INPUTS'!B193-'GEOMETRIC INPUTS'!N193)^2 + ('GEOMETRIC INPUTS'!C193-'GEOMETRIC INPUTS'!O193)^2 + ('GEOMETRIC INPUTS'!D193-'GEOMETRIC INPUTS'!P193)^2)</f>
        <v>0.92089759999999987</v>
      </c>
      <c r="G193">
        <f>SQRT(('GEOMETRIC INPUTS'!E193-'GEOMETRIC INPUTS'!N193)^2 + ('GEOMETRIC INPUTS'!F193-'GEOMETRIC INPUTS'!O193)^2 + ('GEOMETRIC INPUTS'!G193-'GEOMETRIC INPUTS'!P193)^2)</f>
        <v>2.1</v>
      </c>
      <c r="H193">
        <f>SQRT(('GEOMETRIC INPUTS'!H193-'GEOMETRIC INPUTS'!K193)^2 + ('GEOMETRIC INPUTS'!I193-'GEOMETRIC INPUTS'!L193)^2 + ('GEOMETRIC INPUTS'!J193-'GEOMETRIC INPUTS'!M193)^2)</f>
        <v>2.1434278876803297</v>
      </c>
      <c r="I193">
        <f>SQRT(('GEOMETRIC INPUTS'!K193-'GEOMETRIC INPUTS'!N193)^2 + ('GEOMETRIC INPUTS'!L193-'GEOMETRIC INPUTS'!O193)^2 + ('GEOMETRIC INPUTS'!M193-'GEOMETRIC INPUTS'!P193)^2)</f>
        <v>0.15000000000000002</v>
      </c>
      <c r="J193" s="20">
        <f>ASIN(('GEOMETRIC INPUTS'!M193-'GEOMETRIC INPUTS'!J193)/H193)</f>
        <v>-1.2028966792834426</v>
      </c>
      <c r="K193" s="27">
        <f>IF('GT Data'!X195=TRUE,'GEOMETRIC INPUTS'!Q193*Loads!$B$2,'GEOMETRIC INPUTS'!Q193*Loads!$F$2)</f>
        <v>21.359952000000003</v>
      </c>
      <c r="L193" s="27">
        <f>IF('GT Data'!X195=TRUE,F193*Loads!$B$3,F193*Loads!$F$3)</f>
        <v>0.11971668799999999</v>
      </c>
      <c r="M193" s="27">
        <f>IF('GT Data'!X195=TRUE,G193*Loads!$B$3,G193*Loads!$F$3)</f>
        <v>0.27300000000000002</v>
      </c>
      <c r="N193" s="27">
        <f>IF('GT Data'!X195=TRUE,H193*Loads!$B$3,H193*Loads!$F$3)</f>
        <v>0.27864562539844284</v>
      </c>
      <c r="O193" s="27">
        <f>IF('GT Data'!X195=TRUE,B193*Loads!$B$4,0)</f>
        <v>0</v>
      </c>
      <c r="P193" s="27">
        <f>IF('GT Data'!X195=TRUE,'GEOMETRIC INPUTS'!Q193*Loads!$B$1,'GEOMETRIC INPUTS'!Q193*Loads!$F$1)</f>
        <v>3.6081000000000003</v>
      </c>
      <c r="Q193">
        <v>-300</v>
      </c>
      <c r="R193">
        <f>'GEOMETRIC INPUTS'!R193/'GEOMETRIC INPUTS'!S193</f>
        <v>1</v>
      </c>
    </row>
    <row r="194" spans="1:18" x14ac:dyDescent="0.3">
      <c r="A194" t="str">
        <f>'GEOMETRIC INPUTS'!A194</f>
        <v>TAB_6_192</v>
      </c>
      <c r="B194">
        <f>'GT Data'!Z196</f>
        <v>2.6223000000000001</v>
      </c>
      <c r="C194">
        <f>IF(AND('GEOMETRIC INPUTS'!E194&gt;'GEOMETRIC INPUTS'!B194,'GEOMETRIC INPUTS'!C194&gt;'GEOMETRIC INPUTS'!F194),ACOS(('GEOMETRIC INPUTS'!C194-'GEOMETRIC INPUTS'!F194)/'Calculated Tab Properties'!E194),0) + IF(AND('GEOMETRIC INPUTS'!E194&gt;'GEOMETRIC INPUTS'!B194,'GEOMETRIC INPUTS'!C194&lt;'GEOMETRIC INPUTS'!F194),PI()/2 + ASIN((-'GEOMETRIC INPUTS'!C194+'GEOMETRIC INPUTS'!F194)/'Calculated Tab Properties'!E194),0) + IF(AND('GEOMETRIC INPUTS'!E194&lt;'GEOMETRIC INPUTS'!B194,'GEOMETRIC INPUTS'!C194&lt;'GEOMETRIC INPUTS'!F194),PI() + ACOS(('GEOMETRIC INPUTS'!C194-'GEOMETRIC INPUTS'!F194)/'Calculated Tab Properties'!E194),0) + IF(AND('GEOMETRIC INPUTS'!E194&lt;'GEOMETRIC INPUTS'!B194,'GEOMETRIC INPUTS'!C194&gt;'GEOMETRIC INPUTS'!F194),2*PI() - ACOS((-'GEOMETRIC INPUTS'!C194+'GEOMETRIC INPUTS'!F194)/'Calculated Tab Properties'!E194),0) + IF(AND('GEOMETRIC INPUTS'!E194='GEOMETRIC INPUTS'!B194,'GEOMETRIC INPUTS'!C194&gt;'GEOMETRIC INPUTS'!F194),0,0) + IF(AND('GEOMETRIC INPUTS'!E194&gt;'GEOMETRIC INPUTS'!B194,'GEOMETRIC INPUTS'!C194='GEOMETRIC INPUTS'!F194),PI()/2,0) + IF(AND('GEOMETRIC INPUTS'!E194='GEOMETRIC INPUTS'!B194,'GEOMETRIC INPUTS'!C194&lt;'GEOMETRIC INPUTS'!F194),PI(),0) + IF(AND('GEOMETRIC INPUTS'!E194&lt;'GEOMETRIC INPUTS'!B194,'GEOMETRIC INPUTS'!C194='GEOMETRIC INPUTS'!F194),3/2*PI(),0)</f>
        <v>0</v>
      </c>
      <c r="D194">
        <f t="shared" si="3"/>
        <v>0</v>
      </c>
      <c r="E194">
        <f>SQRT(('GEOMETRIC INPUTS'!B194-'GEOMETRIC INPUTS'!E194)^2+('GEOMETRIC INPUTS'!C194-'GEOMETRIC INPUTS'!F194)^2+('GEOMETRIC INPUTS'!D194-'GEOMETRIC INPUTS'!G194)^2)</f>
        <v>4.3464985</v>
      </c>
      <c r="F194">
        <f>SQRT(('GEOMETRIC INPUTS'!B194-'GEOMETRIC INPUTS'!N194)^2 + ('GEOMETRIC INPUTS'!C194-'GEOMETRIC INPUTS'!O194)^2 + ('GEOMETRIC INPUTS'!D194-'GEOMETRIC INPUTS'!P194)^2)</f>
        <v>1.8464985</v>
      </c>
      <c r="G194">
        <f>SQRT(('GEOMETRIC INPUTS'!E194-'GEOMETRIC INPUTS'!N194)^2 + ('GEOMETRIC INPUTS'!F194-'GEOMETRIC INPUTS'!O194)^2 + ('GEOMETRIC INPUTS'!G194-'GEOMETRIC INPUTS'!P194)^2)</f>
        <v>2.5</v>
      </c>
      <c r="H194">
        <f>SQRT(('GEOMETRIC INPUTS'!H194-'GEOMETRIC INPUTS'!K194)^2 + ('GEOMETRIC INPUTS'!I194-'GEOMETRIC INPUTS'!L194)^2 + ('GEOMETRIC INPUTS'!J194-'GEOMETRIC INPUTS'!M194)^2)</f>
        <v>2.6226145657534676</v>
      </c>
      <c r="I194">
        <f>SQRT(('GEOMETRIC INPUTS'!K194-'GEOMETRIC INPUTS'!N194)^2 + ('GEOMETRIC INPUTS'!L194-'GEOMETRIC INPUTS'!O194)^2 + ('GEOMETRIC INPUTS'!M194-'GEOMETRIC INPUTS'!P194)^2)</f>
        <v>0.15000000000000005</v>
      </c>
      <c r="J194" s="20">
        <f>ASIN(('GEOMETRIC INPUTS'!M194-'GEOMETRIC INPUTS'!J194)/H194)</f>
        <v>-0.86731954165122704</v>
      </c>
      <c r="K194" s="27">
        <f>IF('GT Data'!X196=TRUE,'GEOMETRIC INPUTS'!Q194*Loads!$B$2,'GEOMETRIC INPUTS'!Q194*Loads!$F$2)</f>
        <v>36.582048000000007</v>
      </c>
      <c r="L194" s="27">
        <f>IF('GT Data'!X196=TRUE,F194*Loads!$B$3,F194*Loads!$F$3)</f>
        <v>0.240044805</v>
      </c>
      <c r="M194" s="27">
        <f>IF('GT Data'!X196=TRUE,G194*Loads!$B$3,G194*Loads!$F$3)</f>
        <v>0.32500000000000001</v>
      </c>
      <c r="N194" s="27">
        <f>IF('GT Data'!X196=TRUE,H194*Loads!$B$3,H194*Loads!$F$3)</f>
        <v>0.34093989354795079</v>
      </c>
      <c r="O194" s="27">
        <f>IF('GT Data'!X196=TRUE,B194*Loads!$B$4,0)</f>
        <v>0</v>
      </c>
      <c r="P194" s="27">
        <f>IF('GT Data'!X196=TRUE,'GEOMETRIC INPUTS'!Q194*Loads!$B$1,'GEOMETRIC INPUTS'!Q194*Loads!$F$1)</f>
        <v>6.1794000000000002</v>
      </c>
      <c r="Q194">
        <v>-300</v>
      </c>
      <c r="R194">
        <f>'GEOMETRIC INPUTS'!R194/'GEOMETRIC INPUTS'!S194</f>
        <v>1</v>
      </c>
    </row>
    <row r="195" spans="1:18" x14ac:dyDescent="0.3">
      <c r="A195" t="str">
        <f>'GEOMETRIC INPUTS'!A195</f>
        <v>TAB_6_193</v>
      </c>
      <c r="B195">
        <f>'GT Data'!Z197</f>
        <v>3.2111999999999998</v>
      </c>
      <c r="C195">
        <f>IF(AND('GEOMETRIC INPUTS'!E195&gt;'GEOMETRIC INPUTS'!B195,'GEOMETRIC INPUTS'!C195&gt;'GEOMETRIC INPUTS'!F195),ACOS(('GEOMETRIC INPUTS'!C195-'GEOMETRIC INPUTS'!F195)/'Calculated Tab Properties'!E195),0) + IF(AND('GEOMETRIC INPUTS'!E195&gt;'GEOMETRIC INPUTS'!B195,'GEOMETRIC INPUTS'!C195&lt;'GEOMETRIC INPUTS'!F195),PI()/2 + ASIN((-'GEOMETRIC INPUTS'!C195+'GEOMETRIC INPUTS'!F195)/'Calculated Tab Properties'!E195),0) + IF(AND('GEOMETRIC INPUTS'!E195&lt;'GEOMETRIC INPUTS'!B195,'GEOMETRIC INPUTS'!C195&lt;'GEOMETRIC INPUTS'!F195),PI() + ACOS(('GEOMETRIC INPUTS'!C195-'GEOMETRIC INPUTS'!F195)/'Calculated Tab Properties'!E195),0) + IF(AND('GEOMETRIC INPUTS'!E195&lt;'GEOMETRIC INPUTS'!B195,'GEOMETRIC INPUTS'!C195&gt;'GEOMETRIC INPUTS'!F195),2*PI() - ACOS((-'GEOMETRIC INPUTS'!C195+'GEOMETRIC INPUTS'!F195)/'Calculated Tab Properties'!E195),0) + IF(AND('GEOMETRIC INPUTS'!E195='GEOMETRIC INPUTS'!B195,'GEOMETRIC INPUTS'!C195&gt;'GEOMETRIC INPUTS'!F195),0,0) + IF(AND('GEOMETRIC INPUTS'!E195&gt;'GEOMETRIC INPUTS'!B195,'GEOMETRIC INPUTS'!C195='GEOMETRIC INPUTS'!F195),PI()/2,0) + IF(AND('GEOMETRIC INPUTS'!E195='GEOMETRIC INPUTS'!B195,'GEOMETRIC INPUTS'!C195&lt;'GEOMETRIC INPUTS'!F195),PI(),0) + IF(AND('GEOMETRIC INPUTS'!E195&lt;'GEOMETRIC INPUTS'!B195,'GEOMETRIC INPUTS'!C195='GEOMETRIC INPUTS'!F195),3/2*PI(),0)</f>
        <v>0.46707577101603581</v>
      </c>
      <c r="D195">
        <f t="shared" si="3"/>
        <v>26.761470392037715</v>
      </c>
      <c r="E195">
        <f>SQRT(('GEOMETRIC INPUTS'!B195-'GEOMETRIC INPUTS'!E195)^2+('GEOMETRIC INPUTS'!C195-'GEOMETRIC INPUTS'!F195)^2+('GEOMETRIC INPUTS'!D195-'GEOMETRIC INPUTS'!G195)^2)</f>
        <v>5.8044990575153204</v>
      </c>
      <c r="F195">
        <f>SQRT(('GEOMETRIC INPUTS'!B195-'GEOMETRIC INPUTS'!N195)^2 + ('GEOMETRIC INPUTS'!C195-'GEOMETRIC INPUTS'!O195)^2 + ('GEOMETRIC INPUTS'!D195-'GEOMETRIC INPUTS'!P195)^2)</f>
        <v>2.504499087049914</v>
      </c>
      <c r="G195">
        <f>SQRT(('GEOMETRIC INPUTS'!E195-'GEOMETRIC INPUTS'!N195)^2 + ('GEOMETRIC INPUTS'!F195-'GEOMETRIC INPUTS'!O195)^2 + ('GEOMETRIC INPUTS'!G195-'GEOMETRIC INPUTS'!P195)^2)</f>
        <v>3.2999999704654082</v>
      </c>
      <c r="H195">
        <f>SQRT(('GEOMETRIC INPUTS'!H195-'GEOMETRIC INPUTS'!K195)^2 + ('GEOMETRIC INPUTS'!I195-'GEOMETRIC INPUTS'!L195)^2 + ('GEOMETRIC INPUTS'!J195-'GEOMETRIC INPUTS'!M195)^2)</f>
        <v>3.0892824073843834</v>
      </c>
      <c r="I195">
        <f>SQRT(('GEOMETRIC INPUTS'!K195-'GEOMETRIC INPUTS'!N195)^2 + ('GEOMETRIC INPUTS'!L195-'GEOMETRIC INPUTS'!O195)^2 + ('GEOMETRIC INPUTS'!M195-'GEOMETRIC INPUTS'!P195)^2)</f>
        <v>0.15000007788704622</v>
      </c>
      <c r="J195" s="20">
        <f>ASIN(('GEOMETRIC INPUTS'!M195-'GEOMETRIC INPUTS'!J195)/H195)</f>
        <v>0.70416746523556006</v>
      </c>
      <c r="K195" s="27">
        <f>IF('GT Data'!X197=TRUE,'GEOMETRIC INPUTS'!Q195*Loads!$B$2,'GEOMETRIC INPUTS'!Q195*Loads!$F$2)</f>
        <v>38.311872000000001</v>
      </c>
      <c r="L195" s="27">
        <f>IF('GT Data'!X197=TRUE,F195*Loads!$B$3,F195*Loads!$F$3)</f>
        <v>0.32558488131648883</v>
      </c>
      <c r="M195" s="27">
        <f>IF('GT Data'!X197=TRUE,G195*Loads!$B$3,G195*Loads!$F$3)</f>
        <v>0.42899999616050305</v>
      </c>
      <c r="N195" s="27">
        <f>IF('GT Data'!X197=TRUE,H195*Loads!$B$3,H195*Loads!$F$3)</f>
        <v>0.40160671295996986</v>
      </c>
      <c r="O195" s="27">
        <f>IF('GT Data'!X197=TRUE,B195*Loads!$B$4,0)</f>
        <v>0</v>
      </c>
      <c r="P195" s="27">
        <f>IF('GT Data'!X197=TRUE,'GEOMETRIC INPUTS'!Q195*Loads!$B$1,'GEOMETRIC INPUTS'!Q195*Loads!$F$1)</f>
        <v>6.4716000000000005</v>
      </c>
      <c r="Q195">
        <v>-300</v>
      </c>
      <c r="R195">
        <f>'GEOMETRIC INPUTS'!R195/'GEOMETRIC INPUTS'!S195</f>
        <v>1</v>
      </c>
    </row>
    <row r="196" spans="1:18" x14ac:dyDescent="0.3">
      <c r="A196" t="str">
        <f>'GEOMETRIC INPUTS'!A196</f>
        <v>TAB_6_194</v>
      </c>
      <c r="B196">
        <f>'GT Data'!Z198</f>
        <v>2.1472000000000002</v>
      </c>
      <c r="C196">
        <f>IF(AND('GEOMETRIC INPUTS'!E196&gt;'GEOMETRIC INPUTS'!B196,'GEOMETRIC INPUTS'!C196&gt;'GEOMETRIC INPUTS'!F196),ACOS(('GEOMETRIC INPUTS'!C196-'GEOMETRIC INPUTS'!F196)/'Calculated Tab Properties'!E196),0) + IF(AND('GEOMETRIC INPUTS'!E196&gt;'GEOMETRIC INPUTS'!B196,'GEOMETRIC INPUTS'!C196&lt;'GEOMETRIC INPUTS'!F196),PI()/2 + ASIN((-'GEOMETRIC INPUTS'!C196+'GEOMETRIC INPUTS'!F196)/'Calculated Tab Properties'!E196),0) + IF(AND('GEOMETRIC INPUTS'!E196&lt;'GEOMETRIC INPUTS'!B196,'GEOMETRIC INPUTS'!C196&lt;'GEOMETRIC INPUTS'!F196),PI() + ACOS(('GEOMETRIC INPUTS'!C196-'GEOMETRIC INPUTS'!F196)/'Calculated Tab Properties'!E196),0) + IF(AND('GEOMETRIC INPUTS'!E196&lt;'GEOMETRIC INPUTS'!B196,'GEOMETRIC INPUTS'!C196&gt;'GEOMETRIC INPUTS'!F196),2*PI() - ACOS((-'GEOMETRIC INPUTS'!C196+'GEOMETRIC INPUTS'!F196)/'Calculated Tab Properties'!E196),0) + IF(AND('GEOMETRIC INPUTS'!E196='GEOMETRIC INPUTS'!B196,'GEOMETRIC INPUTS'!C196&gt;'GEOMETRIC INPUTS'!F196),0,0) + IF(AND('GEOMETRIC INPUTS'!E196&gt;'GEOMETRIC INPUTS'!B196,'GEOMETRIC INPUTS'!C196='GEOMETRIC INPUTS'!F196),PI()/2,0) + IF(AND('GEOMETRIC INPUTS'!E196='GEOMETRIC INPUTS'!B196,'GEOMETRIC INPUTS'!C196&lt;'GEOMETRIC INPUTS'!F196),PI(),0) + IF(AND('GEOMETRIC INPUTS'!E196&lt;'GEOMETRIC INPUTS'!B196,'GEOMETRIC INPUTS'!C196='GEOMETRIC INPUTS'!F196),3/2*PI(),0)</f>
        <v>8.4602982889787626E-3</v>
      </c>
      <c r="D196">
        <f t="shared" si="3"/>
        <v>0.48473938538023481</v>
      </c>
      <c r="E196">
        <f>SQRT(('GEOMETRIC INPUTS'!B196-'GEOMETRIC INPUTS'!E196)^2+('GEOMETRIC INPUTS'!C196-'GEOMETRIC INPUTS'!F196)^2+('GEOMETRIC INPUTS'!D196-'GEOMETRIC INPUTS'!G196)^2)</f>
        <v>4.8694608688017116</v>
      </c>
      <c r="F196">
        <f>SQRT(('GEOMETRIC INPUTS'!B196-'GEOMETRIC INPUTS'!N196)^2 + ('GEOMETRIC INPUTS'!C196-'GEOMETRIC INPUTS'!O196)^2 + ('GEOMETRIC INPUTS'!D196-'GEOMETRIC INPUTS'!P196)^2)</f>
        <v>1.7694608257619748</v>
      </c>
      <c r="G196">
        <f>SQRT(('GEOMETRIC INPUTS'!E196-'GEOMETRIC INPUTS'!N196)^2 + ('GEOMETRIC INPUTS'!F196-'GEOMETRIC INPUTS'!O196)^2 + ('GEOMETRIC INPUTS'!G196-'GEOMETRIC INPUTS'!P196)^2)</f>
        <v>3.1000000430397368</v>
      </c>
      <c r="H196">
        <f>SQRT(('GEOMETRIC INPUTS'!H196-'GEOMETRIC INPUTS'!K196)^2 + ('GEOMETRIC INPUTS'!I196-'GEOMETRIC INPUTS'!L196)^2 + ('GEOMETRIC INPUTS'!J196-'GEOMETRIC INPUTS'!M196)^2)</f>
        <v>2.5734517269748447</v>
      </c>
      <c r="I196">
        <f>SQRT(('GEOMETRIC INPUTS'!K196-'GEOMETRIC INPUTS'!N196)^2 + ('GEOMETRIC INPUTS'!L196-'GEOMETRIC INPUTS'!O196)^2 + ('GEOMETRIC INPUTS'!M196-'GEOMETRIC INPUTS'!P196)^2)</f>
        <v>0.14999996796719645</v>
      </c>
      <c r="J196" s="20">
        <f>ASIN(('GEOMETRIC INPUTS'!M196-'GEOMETRIC INPUTS'!J196)/H196)</f>
        <v>0.89015026405194975</v>
      </c>
      <c r="K196" s="27">
        <f>IF('GT Data'!X198=TRUE,'GEOMETRIC INPUTS'!Q196*Loads!$B$2,'GEOMETRIC INPUTS'!Q196*Loads!$F$2)</f>
        <v>21.857232</v>
      </c>
      <c r="L196" s="27">
        <f>IF('GT Data'!X198=TRUE,F196*Loads!$B$3,F196*Loads!$F$3)</f>
        <v>0.23002990734905673</v>
      </c>
      <c r="M196" s="27">
        <f>IF('GT Data'!X198=TRUE,G196*Loads!$B$3,G196*Loads!$F$3)</f>
        <v>0.4030000055951658</v>
      </c>
      <c r="N196" s="27">
        <f>IF('GT Data'!X198=TRUE,H196*Loads!$B$3,H196*Loads!$F$3)</f>
        <v>0.33454872450672984</v>
      </c>
      <c r="O196" s="27">
        <f>IF('GT Data'!X198=TRUE,B196*Loads!$B$4,0)</f>
        <v>0</v>
      </c>
      <c r="P196" s="27">
        <f>IF('GT Data'!X198=TRUE,'GEOMETRIC INPUTS'!Q196*Loads!$B$1,'GEOMETRIC INPUTS'!Q196*Loads!$F$1)</f>
        <v>3.6920999999999999</v>
      </c>
      <c r="Q196">
        <v>-300</v>
      </c>
      <c r="R196">
        <f>'GEOMETRIC INPUTS'!R196/'GEOMETRIC INPUTS'!S196</f>
        <v>1</v>
      </c>
    </row>
    <row r="197" spans="1:18" x14ac:dyDescent="0.3">
      <c r="A197" t="str">
        <f>'GEOMETRIC INPUTS'!A197</f>
        <v>TAB_6_195</v>
      </c>
      <c r="B197">
        <f>'GT Data'!Z199</f>
        <v>1.1543000000000001</v>
      </c>
      <c r="C197">
        <f>IF(AND('GEOMETRIC INPUTS'!E197&gt;'GEOMETRIC INPUTS'!B197,'GEOMETRIC INPUTS'!C197&gt;'GEOMETRIC INPUTS'!F197),ACOS(('GEOMETRIC INPUTS'!C197-'GEOMETRIC INPUTS'!F197)/'Calculated Tab Properties'!E197),0) + IF(AND('GEOMETRIC INPUTS'!E197&gt;'GEOMETRIC INPUTS'!B197,'GEOMETRIC INPUTS'!C197&lt;'GEOMETRIC INPUTS'!F197),PI()/2 + ASIN((-'GEOMETRIC INPUTS'!C197+'GEOMETRIC INPUTS'!F197)/'Calculated Tab Properties'!E197),0) + IF(AND('GEOMETRIC INPUTS'!E197&lt;'GEOMETRIC INPUTS'!B197,'GEOMETRIC INPUTS'!C197&lt;'GEOMETRIC INPUTS'!F197),PI() + ACOS(('GEOMETRIC INPUTS'!C197-'GEOMETRIC INPUTS'!F197)/'Calculated Tab Properties'!E197),0) + IF(AND('GEOMETRIC INPUTS'!E197&lt;'GEOMETRIC INPUTS'!B197,'GEOMETRIC INPUTS'!C197&gt;'GEOMETRIC INPUTS'!F197),2*PI() - ACOS((-'GEOMETRIC INPUTS'!C197+'GEOMETRIC INPUTS'!F197)/'Calculated Tab Properties'!E197),0) + IF(AND('GEOMETRIC INPUTS'!E197='GEOMETRIC INPUTS'!B197,'GEOMETRIC INPUTS'!C197&gt;'GEOMETRIC INPUTS'!F197),0,0) + IF(AND('GEOMETRIC INPUTS'!E197&gt;'GEOMETRIC INPUTS'!B197,'GEOMETRIC INPUTS'!C197='GEOMETRIC INPUTS'!F197),PI()/2,0) + IF(AND('GEOMETRIC INPUTS'!E197='GEOMETRIC INPUTS'!B197,'GEOMETRIC INPUTS'!C197&lt;'GEOMETRIC INPUTS'!F197),PI(),0) + IF(AND('GEOMETRIC INPUTS'!E197&lt;'GEOMETRIC INPUTS'!B197,'GEOMETRIC INPUTS'!C197='GEOMETRIC INPUTS'!F197),3/2*PI(),0)</f>
        <v>3.141592674663217</v>
      </c>
      <c r="D197">
        <f t="shared" si="3"/>
        <v>180.00000120741825</v>
      </c>
      <c r="E197">
        <f>SQRT(('GEOMETRIC INPUTS'!B197-'GEOMETRIC INPUTS'!E197)^2+('GEOMETRIC INPUTS'!C197-'GEOMETRIC INPUTS'!F197)^2+('GEOMETRIC INPUTS'!D197-'GEOMETRIC INPUTS'!G197)^2)</f>
        <v>4.0763133000000007</v>
      </c>
      <c r="F197">
        <f>SQRT(('GEOMETRIC INPUTS'!B197-'GEOMETRIC INPUTS'!N197)^2 + ('GEOMETRIC INPUTS'!C197-'GEOMETRIC INPUTS'!O197)^2 + ('GEOMETRIC INPUTS'!D197-'GEOMETRIC INPUTS'!P197)^2)</f>
        <v>1.7763132999999998</v>
      </c>
      <c r="G197">
        <f>SQRT(('GEOMETRIC INPUTS'!E197-'GEOMETRIC INPUTS'!N197)^2 + ('GEOMETRIC INPUTS'!F197-'GEOMETRIC INPUTS'!O197)^2 + ('GEOMETRIC INPUTS'!G197-'GEOMETRIC INPUTS'!P197)^2)</f>
        <v>2.3000000000000025</v>
      </c>
      <c r="H197">
        <f>SQRT(('GEOMETRIC INPUTS'!H197-'GEOMETRIC INPUTS'!K197)^2 + ('GEOMETRIC INPUTS'!I197-'GEOMETRIC INPUTS'!L197)^2 + ('GEOMETRIC INPUTS'!J197-'GEOMETRIC INPUTS'!M197)^2)</f>
        <v>2.5777693748194173</v>
      </c>
      <c r="I197">
        <f>SQRT(('GEOMETRIC INPUTS'!K197-'GEOMETRIC INPUTS'!N197)^2 + ('GEOMETRIC INPUTS'!L197-'GEOMETRIC INPUTS'!O197)^2 + ('GEOMETRIC INPUTS'!M197-'GEOMETRIC INPUTS'!P197)^2)</f>
        <v>0.14999999999999991</v>
      </c>
      <c r="J197" s="20">
        <f>ASIN(('GEOMETRIC INPUTS'!M197-'GEOMETRIC INPUTS'!J197)/H197)</f>
        <v>-0.88808436395508039</v>
      </c>
      <c r="K197" s="27">
        <f>IF('GT Data'!X199=TRUE,'GEOMETRIC INPUTS'!Q197*Loads!$B$2,'GEOMETRIC INPUTS'!Q197*Loads!$F$2)</f>
        <v>12.693072000000001</v>
      </c>
      <c r="L197" s="27">
        <f>IF('GT Data'!X199=TRUE,F197*Loads!$B$3,F197*Loads!$F$3)</f>
        <v>0.23092072899999996</v>
      </c>
      <c r="M197" s="27">
        <f>IF('GT Data'!X199=TRUE,G197*Loads!$B$3,G197*Loads!$F$3)</f>
        <v>0.29900000000000032</v>
      </c>
      <c r="N197" s="27">
        <f>IF('GT Data'!X199=TRUE,H197*Loads!$B$3,H197*Loads!$F$3)</f>
        <v>0.33511001872652424</v>
      </c>
      <c r="O197" s="27">
        <f>IF('GT Data'!X199=TRUE,B197*Loads!$B$4,0)</f>
        <v>0</v>
      </c>
      <c r="P197" s="27">
        <f>IF('GT Data'!X199=TRUE,'GEOMETRIC INPUTS'!Q197*Loads!$B$1,'GEOMETRIC INPUTS'!Q197*Loads!$F$1)</f>
        <v>2.1440999999999999</v>
      </c>
      <c r="Q197">
        <v>-300</v>
      </c>
      <c r="R197">
        <f>'GEOMETRIC INPUTS'!R197/'GEOMETRIC INPUTS'!S197</f>
        <v>1</v>
      </c>
    </row>
    <row r="198" spans="1:18" x14ac:dyDescent="0.3">
      <c r="A198" t="str">
        <f>'GEOMETRIC INPUTS'!A198</f>
        <v>TAB_6_196</v>
      </c>
      <c r="B198">
        <f>'GT Data'!Z200</f>
        <v>2.2924000000000002</v>
      </c>
      <c r="C198">
        <f>IF(AND('GEOMETRIC INPUTS'!E198&gt;'GEOMETRIC INPUTS'!B198,'GEOMETRIC INPUTS'!C198&gt;'GEOMETRIC INPUTS'!F198),ACOS(('GEOMETRIC INPUTS'!C198-'GEOMETRIC INPUTS'!F198)/'Calculated Tab Properties'!E198),0) + IF(AND('GEOMETRIC INPUTS'!E198&gt;'GEOMETRIC INPUTS'!B198,'GEOMETRIC INPUTS'!C198&lt;'GEOMETRIC INPUTS'!F198),PI()/2 + ASIN((-'GEOMETRIC INPUTS'!C198+'GEOMETRIC INPUTS'!F198)/'Calculated Tab Properties'!E198),0) + IF(AND('GEOMETRIC INPUTS'!E198&lt;'GEOMETRIC INPUTS'!B198,'GEOMETRIC INPUTS'!C198&lt;'GEOMETRIC INPUTS'!F198),PI() + ACOS(('GEOMETRIC INPUTS'!C198-'GEOMETRIC INPUTS'!F198)/'Calculated Tab Properties'!E198),0) + IF(AND('GEOMETRIC INPUTS'!E198&lt;'GEOMETRIC INPUTS'!B198,'GEOMETRIC INPUTS'!C198&gt;'GEOMETRIC INPUTS'!F198),2*PI() - ACOS((-'GEOMETRIC INPUTS'!C198+'GEOMETRIC INPUTS'!F198)/'Calculated Tab Properties'!E198),0) + IF(AND('GEOMETRIC INPUTS'!E198='GEOMETRIC INPUTS'!B198,'GEOMETRIC INPUTS'!C198&gt;'GEOMETRIC INPUTS'!F198),0,0) + IF(AND('GEOMETRIC INPUTS'!E198&gt;'GEOMETRIC INPUTS'!B198,'GEOMETRIC INPUTS'!C198='GEOMETRIC INPUTS'!F198),PI()/2,0) + IF(AND('GEOMETRIC INPUTS'!E198='GEOMETRIC INPUTS'!B198,'GEOMETRIC INPUTS'!C198&lt;'GEOMETRIC INPUTS'!F198),PI(),0) + IF(AND('GEOMETRIC INPUTS'!E198&lt;'GEOMETRIC INPUTS'!B198,'GEOMETRIC INPUTS'!C198='GEOMETRIC INPUTS'!F198),3/2*PI(),0)</f>
        <v>3.141592674663217</v>
      </c>
      <c r="D198">
        <f t="shared" si="3"/>
        <v>180.00000120741825</v>
      </c>
      <c r="E198">
        <f>SQRT(('GEOMETRIC INPUTS'!B198-'GEOMETRIC INPUTS'!E198)^2+('GEOMETRIC INPUTS'!C198-'GEOMETRIC INPUTS'!F198)^2+('GEOMETRIC INPUTS'!D198-'GEOMETRIC INPUTS'!G198)^2)</f>
        <v>4.287559700000001</v>
      </c>
      <c r="F198">
        <f>SQRT(('GEOMETRIC INPUTS'!B198-'GEOMETRIC INPUTS'!N198)^2 + ('GEOMETRIC INPUTS'!C198-'GEOMETRIC INPUTS'!O198)^2 + ('GEOMETRIC INPUTS'!D198-'GEOMETRIC INPUTS'!P198)^2)</f>
        <v>2.5875597000000017</v>
      </c>
      <c r="G198">
        <f>SQRT(('GEOMETRIC INPUTS'!E198-'GEOMETRIC INPUTS'!N198)^2 + ('GEOMETRIC INPUTS'!F198-'GEOMETRIC INPUTS'!O198)^2 + ('GEOMETRIC INPUTS'!G198-'GEOMETRIC INPUTS'!P198)^2)</f>
        <v>1.7000000000000002</v>
      </c>
      <c r="H198">
        <f>SQRT(('GEOMETRIC INPUTS'!H198-'GEOMETRIC INPUTS'!K198)^2 + ('GEOMETRIC INPUTS'!I198-'GEOMETRIC INPUTS'!L198)^2 + ('GEOMETRIC INPUTS'!J198-'GEOMETRIC INPUTS'!M198)^2)</f>
        <v>3.1530457166149848</v>
      </c>
      <c r="I198">
        <f>SQRT(('GEOMETRIC INPUTS'!K198-'GEOMETRIC INPUTS'!N198)^2 + ('GEOMETRIC INPUTS'!L198-'GEOMETRIC INPUTS'!O198)^2 + ('GEOMETRIC INPUTS'!M198-'GEOMETRIC INPUTS'!P198)^2)</f>
        <v>0.14999999999999947</v>
      </c>
      <c r="J198" s="20">
        <f>ASIN(('GEOMETRIC INPUTS'!M198-'GEOMETRIC INPUTS'!J198)/H198)</f>
        <v>-0.68711219994395911</v>
      </c>
      <c r="K198" s="27">
        <f>IF('GT Data'!X200=TRUE,'GEOMETRIC INPUTS'!Q198*Loads!$B$2,'GEOMETRIC INPUTS'!Q198*Loads!$F$2)</f>
        <v>19.504032000000002</v>
      </c>
      <c r="L198" s="27">
        <f>IF('GT Data'!X200=TRUE,F198*Loads!$B$3,F198*Loads!$F$3)</f>
        <v>0.33638276100000025</v>
      </c>
      <c r="M198" s="27">
        <f>IF('GT Data'!X200=TRUE,G198*Loads!$B$3,G198*Loads!$F$3)</f>
        <v>0.22100000000000003</v>
      </c>
      <c r="N198" s="27">
        <f>IF('GT Data'!X200=TRUE,H198*Loads!$B$3,H198*Loads!$F$3)</f>
        <v>0.40989594315994804</v>
      </c>
      <c r="O198" s="27">
        <f>IF('GT Data'!X200=TRUE,B198*Loads!$B$4,0)</f>
        <v>0</v>
      </c>
      <c r="P198" s="27">
        <f>IF('GT Data'!X200=TRUE,'GEOMETRIC INPUTS'!Q198*Loads!$B$1,'GEOMETRIC INPUTS'!Q198*Loads!$F$1)</f>
        <v>3.2946</v>
      </c>
      <c r="Q198">
        <v>-300</v>
      </c>
      <c r="R198">
        <f>'GEOMETRIC INPUTS'!R198/'GEOMETRIC INPUTS'!S198</f>
        <v>1</v>
      </c>
    </row>
    <row r="199" spans="1:18" x14ac:dyDescent="0.3">
      <c r="A199" t="str">
        <f>'GEOMETRIC INPUTS'!A199</f>
        <v>TAB_6_197</v>
      </c>
      <c r="B199">
        <f>'GT Data'!Z201</f>
        <v>3.0865999999999998</v>
      </c>
      <c r="C199">
        <f>IF(AND('GEOMETRIC INPUTS'!E199&gt;'GEOMETRIC INPUTS'!B199,'GEOMETRIC INPUTS'!C199&gt;'GEOMETRIC INPUTS'!F199),ACOS(('GEOMETRIC INPUTS'!C199-'GEOMETRIC INPUTS'!F199)/'Calculated Tab Properties'!E199),0) + IF(AND('GEOMETRIC INPUTS'!E199&gt;'GEOMETRIC INPUTS'!B199,'GEOMETRIC INPUTS'!C199&lt;'GEOMETRIC INPUTS'!F199),PI()/2 + ASIN((-'GEOMETRIC INPUTS'!C199+'GEOMETRIC INPUTS'!F199)/'Calculated Tab Properties'!E199),0) + IF(AND('GEOMETRIC INPUTS'!E199&lt;'GEOMETRIC INPUTS'!B199,'GEOMETRIC INPUTS'!C199&lt;'GEOMETRIC INPUTS'!F199),PI() + ACOS(('GEOMETRIC INPUTS'!C199-'GEOMETRIC INPUTS'!F199)/'Calculated Tab Properties'!E199),0) + IF(AND('GEOMETRIC INPUTS'!E199&lt;'GEOMETRIC INPUTS'!B199,'GEOMETRIC INPUTS'!C199&gt;'GEOMETRIC INPUTS'!F199),2*PI() - ACOS((-'GEOMETRIC INPUTS'!C199+'GEOMETRIC INPUTS'!F199)/'Calculated Tab Properties'!E199),0) + IF(AND('GEOMETRIC INPUTS'!E199='GEOMETRIC INPUTS'!B199,'GEOMETRIC INPUTS'!C199&gt;'GEOMETRIC INPUTS'!F199),0,0) + IF(AND('GEOMETRIC INPUTS'!E199&gt;'GEOMETRIC INPUTS'!B199,'GEOMETRIC INPUTS'!C199='GEOMETRIC INPUTS'!F199),PI()/2,0) + IF(AND('GEOMETRIC INPUTS'!E199='GEOMETRIC INPUTS'!B199,'GEOMETRIC INPUTS'!C199&lt;'GEOMETRIC INPUTS'!F199),PI(),0) + IF(AND('GEOMETRIC INPUTS'!E199&lt;'GEOMETRIC INPUTS'!B199,'GEOMETRIC INPUTS'!C199='GEOMETRIC INPUTS'!F199),3/2*PI(),0)</f>
        <v>0.77926338486444535</v>
      </c>
      <c r="D199">
        <f t="shared" si="3"/>
        <v>44.648503081811469</v>
      </c>
      <c r="E199">
        <f>SQRT(('GEOMETRIC INPUTS'!B199-'GEOMETRIC INPUTS'!E199)^2+('GEOMETRIC INPUTS'!C199-'GEOMETRIC INPUTS'!F199)^2+('GEOMETRIC INPUTS'!D199-'GEOMETRIC INPUTS'!G199)^2)</f>
        <v>2.6372915544489368</v>
      </c>
      <c r="F199">
        <f>SQRT(('GEOMETRIC INPUTS'!B199-'GEOMETRIC INPUTS'!N199)^2 + ('GEOMETRIC INPUTS'!C199-'GEOMETRIC INPUTS'!O199)^2 + ('GEOMETRIC INPUTS'!D199-'GEOMETRIC INPUTS'!P199)^2)</f>
        <v>0.53729162159789956</v>
      </c>
      <c r="G199">
        <f>SQRT(('GEOMETRIC INPUTS'!E199-'GEOMETRIC INPUTS'!N199)^2 + ('GEOMETRIC INPUTS'!F199-'GEOMETRIC INPUTS'!O199)^2 + ('GEOMETRIC INPUTS'!G199-'GEOMETRIC INPUTS'!P199)^2)</f>
        <v>2.099999932851039</v>
      </c>
      <c r="H199">
        <f>SQRT(('GEOMETRIC INPUTS'!H199-'GEOMETRIC INPUTS'!K199)^2 + ('GEOMETRIC INPUTS'!I199-'GEOMETRIC INPUTS'!L199)^2 + ('GEOMETRIC INPUTS'!J199-'GEOMETRIC INPUTS'!M199)^2)</f>
        <v>2.0372155190106152</v>
      </c>
      <c r="I199">
        <f>SQRT(('GEOMETRIC INPUTS'!K199-'GEOMETRIC INPUTS'!N199)^2 + ('GEOMETRIC INPUTS'!L199-'GEOMETRIC INPUTS'!O199)^2 + ('GEOMETRIC INPUTS'!M199-'GEOMETRIC INPUTS'!P199)^2)</f>
        <v>0.15000004031882772</v>
      </c>
      <c r="J199" s="20">
        <f>ASIN(('GEOMETRIC INPUTS'!M199-'GEOMETRIC INPUTS'!J199)/H199)</f>
        <v>1.3793610765239563</v>
      </c>
      <c r="K199" s="27">
        <f>IF('GT Data'!X201=TRUE,'GEOMETRIC INPUTS'!Q199*Loads!$B$2,'GEOMETRIC INPUTS'!Q199*Loads!$F$2)</f>
        <v>54.355368000000006</v>
      </c>
      <c r="L199" s="27">
        <f>IF('GT Data'!X201=TRUE,F199*Loads!$B$3,F199*Loads!$F$3)</f>
        <v>6.984791080772694E-2</v>
      </c>
      <c r="M199" s="27">
        <f>IF('GT Data'!X201=TRUE,G199*Loads!$B$3,G199*Loads!$F$3)</f>
        <v>0.27299999127063507</v>
      </c>
      <c r="N199" s="27">
        <f>IF('GT Data'!X201=TRUE,H199*Loads!$B$3,H199*Loads!$F$3)</f>
        <v>0.26483801747137997</v>
      </c>
      <c r="O199" s="27">
        <f>IF('GT Data'!X201=TRUE,B199*Loads!$B$4,0)</f>
        <v>0</v>
      </c>
      <c r="P199" s="27">
        <f>IF('GT Data'!X201=TRUE,'GEOMETRIC INPUTS'!Q199*Loads!$B$1,'GEOMETRIC INPUTS'!Q199*Loads!$F$1)</f>
        <v>9.1816500000000012</v>
      </c>
      <c r="Q199">
        <v>-300</v>
      </c>
      <c r="R199">
        <f>'GEOMETRIC INPUTS'!R199/'GEOMETRIC INPUTS'!S199</f>
        <v>1</v>
      </c>
    </row>
    <row r="200" spans="1:18" x14ac:dyDescent="0.3">
      <c r="A200" t="str">
        <f>'GEOMETRIC INPUTS'!A200</f>
        <v>TAB_6_198</v>
      </c>
      <c r="B200">
        <f>'GT Data'!Z202</f>
        <v>3.3532000000000002</v>
      </c>
      <c r="C200">
        <f>IF(AND('GEOMETRIC INPUTS'!E200&gt;'GEOMETRIC INPUTS'!B200,'GEOMETRIC INPUTS'!C200&gt;'GEOMETRIC INPUTS'!F200),ACOS(('GEOMETRIC INPUTS'!C200-'GEOMETRIC INPUTS'!F200)/'Calculated Tab Properties'!E200),0) + IF(AND('GEOMETRIC INPUTS'!E200&gt;'GEOMETRIC INPUTS'!B200,'GEOMETRIC INPUTS'!C200&lt;'GEOMETRIC INPUTS'!F200),PI()/2 + ASIN((-'GEOMETRIC INPUTS'!C200+'GEOMETRIC INPUTS'!F200)/'Calculated Tab Properties'!E200),0) + IF(AND('GEOMETRIC INPUTS'!E200&lt;'GEOMETRIC INPUTS'!B200,'GEOMETRIC INPUTS'!C200&lt;'GEOMETRIC INPUTS'!F200),PI() + ACOS(('GEOMETRIC INPUTS'!C200-'GEOMETRIC INPUTS'!F200)/'Calculated Tab Properties'!E200),0) + IF(AND('GEOMETRIC INPUTS'!E200&lt;'GEOMETRIC INPUTS'!B200,'GEOMETRIC INPUTS'!C200&gt;'GEOMETRIC INPUTS'!F200),2*PI() - ACOS((-'GEOMETRIC INPUTS'!C200+'GEOMETRIC INPUTS'!F200)/'Calculated Tab Properties'!E200),0) + IF(AND('GEOMETRIC INPUTS'!E200='GEOMETRIC INPUTS'!B200,'GEOMETRIC INPUTS'!C200&gt;'GEOMETRIC INPUTS'!F200),0,0) + IF(AND('GEOMETRIC INPUTS'!E200&gt;'GEOMETRIC INPUTS'!B200,'GEOMETRIC INPUTS'!C200='GEOMETRIC INPUTS'!F200),PI()/2,0) + IF(AND('GEOMETRIC INPUTS'!E200='GEOMETRIC INPUTS'!B200,'GEOMETRIC INPUTS'!C200&lt;'GEOMETRIC INPUTS'!F200),PI(),0) + IF(AND('GEOMETRIC INPUTS'!E200&lt;'GEOMETRIC INPUTS'!B200,'GEOMETRIC INPUTS'!C200='GEOMETRIC INPUTS'!F200),3/2*PI(),0)</f>
        <v>3.4882795919445728</v>
      </c>
      <c r="D200">
        <f t="shared" si="3"/>
        <v>199.86369838004103</v>
      </c>
      <c r="E200">
        <f>SQRT(('GEOMETRIC INPUTS'!B200-'GEOMETRIC INPUTS'!E200)^2+('GEOMETRIC INPUTS'!C200-'GEOMETRIC INPUTS'!F200)^2+('GEOMETRIC INPUTS'!D200-'GEOMETRIC INPUTS'!G200)^2)</f>
        <v>3.3257601675660564</v>
      </c>
      <c r="F200">
        <f>SQRT(('GEOMETRIC INPUTS'!B200-'GEOMETRIC INPUTS'!N200)^2 + ('GEOMETRIC INPUTS'!C200-'GEOMETRIC INPUTS'!O200)^2 + ('GEOMETRIC INPUTS'!D200-'GEOMETRIC INPUTS'!P200)^2)</f>
        <v>0.62576026411210384</v>
      </c>
      <c r="G200">
        <f>SQRT(('GEOMETRIC INPUTS'!E200-'GEOMETRIC INPUTS'!N200)^2 + ('GEOMETRIC INPUTS'!F200-'GEOMETRIC INPUTS'!O200)^2 + ('GEOMETRIC INPUTS'!G200-'GEOMETRIC INPUTS'!P200)^2)</f>
        <v>2.6999999034539566</v>
      </c>
      <c r="H200">
        <f>SQRT(('GEOMETRIC INPUTS'!H200-'GEOMETRIC INPUTS'!K200)^2 + ('GEOMETRIC INPUTS'!I200-'GEOMETRIC INPUTS'!L200)^2 + ('GEOMETRIC INPUTS'!J200-'GEOMETRIC INPUTS'!M200)^2)</f>
        <v>2.055774664662414</v>
      </c>
      <c r="I200">
        <f>SQRT(('GEOMETRIC INPUTS'!K200-'GEOMETRIC INPUTS'!N200)^2 + ('GEOMETRIC INPUTS'!L200-'GEOMETRIC INPUTS'!O200)^2 + ('GEOMETRIC INPUTS'!M200-'GEOMETRIC INPUTS'!P200)^2)</f>
        <v>0.15000003657202865</v>
      </c>
      <c r="J200" s="20">
        <f>ASIN(('GEOMETRIC INPUTS'!M200-'GEOMETRIC INPUTS'!J200)/H200)</f>
        <v>1.3373255428646178</v>
      </c>
      <c r="K200" s="27">
        <f>IF('GT Data'!X202=TRUE,'GEOMETRIC INPUTS'!Q200*Loads!$B$2,'GEOMETRIC INPUTS'!Q200*Loads!$F$2)</f>
        <v>24.825372000000005</v>
      </c>
      <c r="L200" s="27">
        <f>IF('GT Data'!X202=TRUE,F200*Loads!$B$3,F200*Loads!$F$3)</f>
        <v>8.1348834334573503E-2</v>
      </c>
      <c r="M200" s="27">
        <f>IF('GT Data'!X202=TRUE,G200*Loads!$B$3,G200*Loads!$F$3)</f>
        <v>0.35099998744901434</v>
      </c>
      <c r="N200" s="27">
        <f>IF('GT Data'!X202=TRUE,H200*Loads!$B$3,H200*Loads!$F$3)</f>
        <v>0.26725070640611381</v>
      </c>
      <c r="O200" s="27">
        <f>IF('GT Data'!X202=TRUE,B200*Loads!$B$4,0)</f>
        <v>0</v>
      </c>
      <c r="P200" s="27">
        <f>IF('GT Data'!X202=TRUE,'GEOMETRIC INPUTS'!Q200*Loads!$B$1,'GEOMETRIC INPUTS'!Q200*Loads!$F$1)</f>
        <v>4.1934750000000003</v>
      </c>
      <c r="Q200">
        <v>-300</v>
      </c>
      <c r="R200">
        <f>'GEOMETRIC INPUTS'!R200/'GEOMETRIC INPUTS'!S200</f>
        <v>1</v>
      </c>
    </row>
    <row r="201" spans="1:18" x14ac:dyDescent="0.3">
      <c r="A201" t="str">
        <f>'GEOMETRIC INPUTS'!A201</f>
        <v>TAB_6_199</v>
      </c>
      <c r="B201">
        <f>'GT Data'!Z203</f>
        <v>4.6191000000000004</v>
      </c>
      <c r="C201">
        <f>IF(AND('GEOMETRIC INPUTS'!E201&gt;'GEOMETRIC INPUTS'!B201,'GEOMETRIC INPUTS'!C201&gt;'GEOMETRIC INPUTS'!F201),ACOS(('GEOMETRIC INPUTS'!C201-'GEOMETRIC INPUTS'!F201)/'Calculated Tab Properties'!E201),0) + IF(AND('GEOMETRIC INPUTS'!E201&gt;'GEOMETRIC INPUTS'!B201,'GEOMETRIC INPUTS'!C201&lt;'GEOMETRIC INPUTS'!F201),PI()/2 + ASIN((-'GEOMETRIC INPUTS'!C201+'GEOMETRIC INPUTS'!F201)/'Calculated Tab Properties'!E201),0) + IF(AND('GEOMETRIC INPUTS'!E201&lt;'GEOMETRIC INPUTS'!B201,'GEOMETRIC INPUTS'!C201&lt;'GEOMETRIC INPUTS'!F201),PI() + ACOS(('GEOMETRIC INPUTS'!C201-'GEOMETRIC INPUTS'!F201)/'Calculated Tab Properties'!E201),0) + IF(AND('GEOMETRIC INPUTS'!E201&lt;'GEOMETRIC INPUTS'!B201,'GEOMETRIC INPUTS'!C201&gt;'GEOMETRIC INPUTS'!F201),2*PI() - ACOS((-'GEOMETRIC INPUTS'!C201+'GEOMETRIC INPUTS'!F201)/'Calculated Tab Properties'!E201),0) + IF(AND('GEOMETRIC INPUTS'!E201='GEOMETRIC INPUTS'!B201,'GEOMETRIC INPUTS'!C201&gt;'GEOMETRIC INPUTS'!F201),0,0) + IF(AND('GEOMETRIC INPUTS'!E201&gt;'GEOMETRIC INPUTS'!B201,'GEOMETRIC INPUTS'!C201='GEOMETRIC INPUTS'!F201),PI()/2,0) + IF(AND('GEOMETRIC INPUTS'!E201='GEOMETRIC INPUTS'!B201,'GEOMETRIC INPUTS'!C201&lt;'GEOMETRIC INPUTS'!F201),PI(),0) + IF(AND('GEOMETRIC INPUTS'!E201&lt;'GEOMETRIC INPUTS'!B201,'GEOMETRIC INPUTS'!C201='GEOMETRIC INPUTS'!F201),3/2*PI(),0)</f>
        <v>4.8152249424051803</v>
      </c>
      <c r="D201">
        <f t="shared" si="3"/>
        <v>275.89206660594169</v>
      </c>
      <c r="E201">
        <f>SQRT(('GEOMETRIC INPUTS'!B201-'GEOMETRIC INPUTS'!E201)^2+('GEOMETRIC INPUTS'!C201-'GEOMETRIC INPUTS'!F201)^2+('GEOMETRIC INPUTS'!D201-'GEOMETRIC INPUTS'!G201)^2)</f>
        <v>3.7246127779679328</v>
      </c>
      <c r="F201">
        <f>SQRT(('GEOMETRIC INPUTS'!B201-'GEOMETRIC INPUTS'!N201)^2 + ('GEOMETRIC INPUTS'!C201-'GEOMETRIC INPUTS'!O201)^2 + ('GEOMETRIC INPUTS'!D201-'GEOMETRIC INPUTS'!P201)^2)</f>
        <v>1.2246127809311809</v>
      </c>
      <c r="G201">
        <f>SQRT(('GEOMETRIC INPUTS'!E201-'GEOMETRIC INPUTS'!N201)^2 + ('GEOMETRIC INPUTS'!F201-'GEOMETRIC INPUTS'!O201)^2 + ('GEOMETRIC INPUTS'!G201-'GEOMETRIC INPUTS'!P201)^2)</f>
        <v>2.4999999970367521</v>
      </c>
      <c r="H201">
        <f>SQRT(('GEOMETRIC INPUTS'!H201-'GEOMETRIC INPUTS'!K201)^2 + ('GEOMETRIC INPUTS'!I201-'GEOMETRIC INPUTS'!L201)^2 + ('GEOMETRIC INPUTS'!J201-'GEOMETRIC INPUTS'!M201)^2)</f>
        <v>2.2702086967701738</v>
      </c>
      <c r="I201">
        <f>SQRT(('GEOMETRIC INPUTS'!K201-'GEOMETRIC INPUTS'!N201)^2 + ('GEOMETRIC INPUTS'!L201-'GEOMETRIC INPUTS'!O201)^2 + ('GEOMETRIC INPUTS'!M201-'GEOMETRIC INPUTS'!P201)^2)</f>
        <v>0.14999994206495562</v>
      </c>
      <c r="J201" s="20">
        <f>ASIN(('GEOMETRIC INPUTS'!M201-'GEOMETRIC INPUTS'!J201)/H201)</f>
        <v>1.0779215591899984</v>
      </c>
      <c r="K201" s="27">
        <f>IF('GT Data'!X203=TRUE,'GEOMETRIC INPUTS'!Q201*Loads!$B$2,'GEOMETRIC INPUTS'!Q201*Loads!$F$2)</f>
        <v>21.880763999999999</v>
      </c>
      <c r="L201" s="27">
        <f>IF('GT Data'!X203=TRUE,F201*Loads!$B$3,F201*Loads!$F$3)</f>
        <v>0.15919966152105353</v>
      </c>
      <c r="M201" s="27">
        <f>IF('GT Data'!X203=TRUE,G201*Loads!$B$3,G201*Loads!$F$3)</f>
        <v>0.32499999961477777</v>
      </c>
      <c r="N201" s="27">
        <f>IF('GT Data'!X203=TRUE,H201*Loads!$B$3,H201*Loads!$F$3)</f>
        <v>0.29512713058012258</v>
      </c>
      <c r="O201" s="27">
        <f>IF('GT Data'!X203=TRUE,B201*Loads!$B$4,0)</f>
        <v>0</v>
      </c>
      <c r="P201" s="27">
        <f>IF('GT Data'!X203=TRUE,'GEOMETRIC INPUTS'!Q201*Loads!$B$1,'GEOMETRIC INPUTS'!Q201*Loads!$F$1)</f>
        <v>3.6960749999999996</v>
      </c>
      <c r="Q201">
        <v>-300</v>
      </c>
      <c r="R201">
        <f>'GEOMETRIC INPUTS'!R201/'GEOMETRIC INPUTS'!S201</f>
        <v>1</v>
      </c>
    </row>
    <row r="202" spans="1:18" x14ac:dyDescent="0.3">
      <c r="A202" t="str">
        <f>'GEOMETRIC INPUTS'!A202</f>
        <v>TAB_6_200</v>
      </c>
      <c r="B202">
        <f>'GT Data'!Z204</f>
        <v>4.5921000000000003</v>
      </c>
      <c r="C202">
        <f>IF(AND('GEOMETRIC INPUTS'!E202&gt;'GEOMETRIC INPUTS'!B202,'GEOMETRIC INPUTS'!C202&gt;'GEOMETRIC INPUTS'!F202),ACOS(('GEOMETRIC INPUTS'!C202-'GEOMETRIC INPUTS'!F202)/'Calculated Tab Properties'!E202),0) + IF(AND('GEOMETRIC INPUTS'!E202&gt;'GEOMETRIC INPUTS'!B202,'GEOMETRIC INPUTS'!C202&lt;'GEOMETRIC INPUTS'!F202),PI()/2 + ASIN((-'GEOMETRIC INPUTS'!C202+'GEOMETRIC INPUTS'!F202)/'Calculated Tab Properties'!E202),0) + IF(AND('GEOMETRIC INPUTS'!E202&lt;'GEOMETRIC INPUTS'!B202,'GEOMETRIC INPUTS'!C202&lt;'GEOMETRIC INPUTS'!F202),PI() + ACOS(('GEOMETRIC INPUTS'!C202-'GEOMETRIC INPUTS'!F202)/'Calculated Tab Properties'!E202),0) + IF(AND('GEOMETRIC INPUTS'!E202&lt;'GEOMETRIC INPUTS'!B202,'GEOMETRIC INPUTS'!C202&gt;'GEOMETRIC INPUTS'!F202),2*PI() - ACOS((-'GEOMETRIC INPUTS'!C202+'GEOMETRIC INPUTS'!F202)/'Calculated Tab Properties'!E202),0) + IF(AND('GEOMETRIC INPUTS'!E202='GEOMETRIC INPUTS'!B202,'GEOMETRIC INPUTS'!C202&gt;'GEOMETRIC INPUTS'!F202),0,0) + IF(AND('GEOMETRIC INPUTS'!E202&gt;'GEOMETRIC INPUTS'!B202,'GEOMETRIC INPUTS'!C202='GEOMETRIC INPUTS'!F202),PI()/2,0) + IF(AND('GEOMETRIC INPUTS'!E202='GEOMETRIC INPUTS'!B202,'GEOMETRIC INPUTS'!C202&lt;'GEOMETRIC INPUTS'!F202),PI(),0) + IF(AND('GEOMETRIC INPUTS'!E202&lt;'GEOMETRIC INPUTS'!B202,'GEOMETRIC INPUTS'!C202='GEOMETRIC INPUTS'!F202),3/2*PI(),0)</f>
        <v>1.4640849164301393</v>
      </c>
      <c r="D202">
        <f t="shared" si="3"/>
        <v>83.885886560210821</v>
      </c>
      <c r="E202">
        <f>SQRT(('GEOMETRIC INPUTS'!B202-'GEOMETRIC INPUTS'!E202)^2+('GEOMETRIC INPUTS'!C202-'GEOMETRIC INPUTS'!F202)^2+('GEOMETRIC INPUTS'!D202-'GEOMETRIC INPUTS'!G202)^2)</f>
        <v>4.6720577870709237</v>
      </c>
      <c r="F202">
        <f>SQRT(('GEOMETRIC INPUTS'!B202-'GEOMETRIC INPUTS'!N202)^2 + ('GEOMETRIC INPUTS'!C202-'GEOMETRIC INPUTS'!O202)^2 + ('GEOMETRIC INPUTS'!D202-'GEOMETRIC INPUTS'!P202)^2)</f>
        <v>1.9720577805154829</v>
      </c>
      <c r="G202">
        <f>SQRT(('GEOMETRIC INPUTS'!E202-'GEOMETRIC INPUTS'!N202)^2 + ('GEOMETRIC INPUTS'!F202-'GEOMETRIC INPUTS'!O202)^2 + ('GEOMETRIC INPUTS'!G202-'GEOMETRIC INPUTS'!P202)^2)</f>
        <v>2.7000000065554408</v>
      </c>
      <c r="H202">
        <f>SQRT(('GEOMETRIC INPUTS'!H202-'GEOMETRIC INPUTS'!K202)^2 + ('GEOMETRIC INPUTS'!I202-'GEOMETRIC INPUTS'!L202)^2 + ('GEOMETRIC INPUTS'!J202-'GEOMETRIC INPUTS'!M202)^2)</f>
        <v>2.7055302656845659</v>
      </c>
      <c r="I202">
        <f>SQRT(('GEOMETRIC INPUTS'!K202-'GEOMETRIC INPUTS'!N202)^2 + ('GEOMETRIC INPUTS'!L202-'GEOMETRIC INPUTS'!O202)^2 + ('GEOMETRIC INPUTS'!M202-'GEOMETRIC INPUTS'!P202)^2)</f>
        <v>0.15000004435732722</v>
      </c>
      <c r="J202" s="20">
        <f>ASIN(('GEOMETRIC INPUTS'!M202-'GEOMETRIC INPUTS'!J202)/H202)</f>
        <v>0.83192126324792803</v>
      </c>
      <c r="K202" s="27">
        <f>IF('GT Data'!X204=TRUE,'GEOMETRIC INPUTS'!Q202*Loads!$B$2,'GEOMETRIC INPUTS'!Q202*Loads!$F$2)</f>
        <v>103.44667200000001</v>
      </c>
      <c r="L202" s="27">
        <f>IF('GT Data'!X204=TRUE,F202*Loads!$B$3,F202*Loads!$F$3)</f>
        <v>0.25636751146701275</v>
      </c>
      <c r="M202" s="27">
        <f>IF('GT Data'!X204=TRUE,G202*Loads!$B$3,G202*Loads!$F$3)</f>
        <v>0.35100000085220734</v>
      </c>
      <c r="N202" s="27">
        <f>IF('GT Data'!X204=TRUE,H202*Loads!$B$3,H202*Loads!$F$3)</f>
        <v>0.35171893453899356</v>
      </c>
      <c r="O202" s="27">
        <f>IF('GT Data'!X204=TRUE,B202*Loads!$B$4,0)</f>
        <v>0</v>
      </c>
      <c r="P202" s="27">
        <f>IF('GT Data'!X204=TRUE,'GEOMETRIC INPUTS'!Q202*Loads!$B$1,'GEOMETRIC INPUTS'!Q202*Loads!$F$1)</f>
        <v>17.4741</v>
      </c>
      <c r="Q202">
        <v>-300</v>
      </c>
      <c r="R202">
        <f>'GEOMETRIC INPUTS'!R202/'GEOMETRIC INPUTS'!S202</f>
        <v>1</v>
      </c>
    </row>
    <row r="203" spans="1:18" x14ac:dyDescent="0.3">
      <c r="A203" t="str">
        <f>'GEOMETRIC INPUTS'!A203</f>
        <v>TAB_6_201</v>
      </c>
      <c r="B203">
        <f>'GT Data'!Z205</f>
        <v>3.9773000000000001</v>
      </c>
      <c r="C203">
        <f>IF(AND('GEOMETRIC INPUTS'!E203&gt;'GEOMETRIC INPUTS'!B203,'GEOMETRIC INPUTS'!C203&gt;'GEOMETRIC INPUTS'!F203),ACOS(('GEOMETRIC INPUTS'!C203-'GEOMETRIC INPUTS'!F203)/'Calculated Tab Properties'!E203),0) + IF(AND('GEOMETRIC INPUTS'!E203&gt;'GEOMETRIC INPUTS'!B203,'GEOMETRIC INPUTS'!C203&lt;'GEOMETRIC INPUTS'!F203),PI()/2 + ASIN((-'GEOMETRIC INPUTS'!C203+'GEOMETRIC INPUTS'!F203)/'Calculated Tab Properties'!E203),0) + IF(AND('GEOMETRIC INPUTS'!E203&lt;'GEOMETRIC INPUTS'!B203,'GEOMETRIC INPUTS'!C203&lt;'GEOMETRIC INPUTS'!F203),PI() + ACOS(('GEOMETRIC INPUTS'!C203-'GEOMETRIC INPUTS'!F203)/'Calculated Tab Properties'!E203),0) + IF(AND('GEOMETRIC INPUTS'!E203&lt;'GEOMETRIC INPUTS'!B203,'GEOMETRIC INPUTS'!C203&gt;'GEOMETRIC INPUTS'!F203),2*PI() - ACOS((-'GEOMETRIC INPUTS'!C203+'GEOMETRIC INPUTS'!F203)/'Calculated Tab Properties'!E203),0) + IF(AND('GEOMETRIC INPUTS'!E203='GEOMETRIC INPUTS'!B203,'GEOMETRIC INPUTS'!C203&gt;'GEOMETRIC INPUTS'!F203),0,0) + IF(AND('GEOMETRIC INPUTS'!E203&gt;'GEOMETRIC INPUTS'!B203,'GEOMETRIC INPUTS'!C203='GEOMETRIC INPUTS'!F203),PI()/2,0) + IF(AND('GEOMETRIC INPUTS'!E203='GEOMETRIC INPUTS'!B203,'GEOMETRIC INPUTS'!C203&lt;'GEOMETRIC INPUTS'!F203),PI(),0) + IF(AND('GEOMETRIC INPUTS'!E203&lt;'GEOMETRIC INPUTS'!B203,'GEOMETRIC INPUTS'!C203='GEOMETRIC INPUTS'!F203),3/2*PI(),0)</f>
        <v>0.29706382757470484</v>
      </c>
      <c r="D203">
        <f t="shared" si="3"/>
        <v>17.020503566032595</v>
      </c>
      <c r="E203">
        <f>SQRT(('GEOMETRIC INPUTS'!B203-'GEOMETRIC INPUTS'!E203)^2+('GEOMETRIC INPUTS'!C203-'GEOMETRIC INPUTS'!F203)^2+('GEOMETRIC INPUTS'!D203-'GEOMETRIC INPUTS'!G203)^2)</f>
        <v>4.2247456726117436</v>
      </c>
      <c r="F203">
        <f>SQRT(('GEOMETRIC INPUTS'!B203-'GEOMETRIC INPUTS'!N203)^2 + ('GEOMETRIC INPUTS'!C203-'GEOMETRIC INPUTS'!O203)^2 + ('GEOMETRIC INPUTS'!D203-'GEOMETRIC INPUTS'!P203)^2)</f>
        <v>1.1247455885821156</v>
      </c>
      <c r="G203">
        <f>SQRT(('GEOMETRIC INPUTS'!E203-'GEOMETRIC INPUTS'!N203)^2 + ('GEOMETRIC INPUTS'!F203-'GEOMETRIC INPUTS'!O203)^2 + ('GEOMETRIC INPUTS'!G203-'GEOMETRIC INPUTS'!P203)^2)</f>
        <v>3.1000000840296287</v>
      </c>
      <c r="H203">
        <f>SQRT(('GEOMETRIC INPUTS'!H203-'GEOMETRIC INPUTS'!K203)^2 + ('GEOMETRIC INPUTS'!I203-'GEOMETRIC INPUTS'!L203)^2 + ('GEOMETRIC INPUTS'!J203-'GEOMETRIC INPUTS'!M203)^2)</f>
        <v>2.2248888819164097</v>
      </c>
      <c r="I203">
        <f>SQRT(('GEOMETRIC INPUTS'!K203-'GEOMETRIC INPUTS'!N203)^2 + ('GEOMETRIC INPUTS'!L203-'GEOMETRIC INPUTS'!O203)^2 + ('GEOMETRIC INPUTS'!M203-'GEOMETRIC INPUTS'!P203)^2)</f>
        <v>0.14999999443469944</v>
      </c>
      <c r="J203" s="20">
        <f>ASIN(('GEOMETRIC INPUTS'!M203-'GEOMETRIC INPUTS'!J203)/H203)</f>
        <v>1.1173010890560917</v>
      </c>
      <c r="K203" s="27">
        <f>IF('GT Data'!X205=TRUE,'GEOMETRIC INPUTS'!Q203*Loads!$B$2,'GEOMETRIC INPUTS'!Q203*Loads!$F$2)</f>
        <v>19.939152000000004</v>
      </c>
      <c r="L203" s="27">
        <f>IF('GT Data'!X205=TRUE,F203*Loads!$B$3,F203*Loads!$F$3)</f>
        <v>0.14621692651567503</v>
      </c>
      <c r="M203" s="27">
        <f>IF('GT Data'!X205=TRUE,G203*Loads!$B$3,G203*Loads!$F$3)</f>
        <v>0.40300001092385174</v>
      </c>
      <c r="N203" s="27">
        <f>IF('GT Data'!X205=TRUE,H203*Loads!$B$3,H203*Loads!$F$3)</f>
        <v>0.28923555464913325</v>
      </c>
      <c r="O203" s="27">
        <f>IF('GT Data'!X205=TRUE,B203*Loads!$B$4,0)</f>
        <v>0</v>
      </c>
      <c r="P203" s="27">
        <f>IF('GT Data'!X205=TRUE,'GEOMETRIC INPUTS'!Q203*Loads!$B$1,'GEOMETRIC INPUTS'!Q203*Loads!$F$1)</f>
        <v>3.3681000000000001</v>
      </c>
      <c r="Q203">
        <v>-300</v>
      </c>
      <c r="R203">
        <f>'GEOMETRIC INPUTS'!R203/'GEOMETRIC INPUTS'!S203</f>
        <v>1</v>
      </c>
    </row>
    <row r="204" spans="1:18" x14ac:dyDescent="0.3">
      <c r="A204" t="str">
        <f>'GEOMETRIC INPUTS'!A204</f>
        <v>TAB_6_202</v>
      </c>
      <c r="B204">
        <f>'GT Data'!Z206</f>
        <v>2.4163999999999999</v>
      </c>
      <c r="C204">
        <f>IF(AND('GEOMETRIC INPUTS'!E204&gt;'GEOMETRIC INPUTS'!B204,'GEOMETRIC INPUTS'!C204&gt;'GEOMETRIC INPUTS'!F204),ACOS(('GEOMETRIC INPUTS'!C204-'GEOMETRIC INPUTS'!F204)/'Calculated Tab Properties'!E204),0) + IF(AND('GEOMETRIC INPUTS'!E204&gt;'GEOMETRIC INPUTS'!B204,'GEOMETRIC INPUTS'!C204&lt;'GEOMETRIC INPUTS'!F204),PI()/2 + ASIN((-'GEOMETRIC INPUTS'!C204+'GEOMETRIC INPUTS'!F204)/'Calculated Tab Properties'!E204),0) + IF(AND('GEOMETRIC INPUTS'!E204&lt;'GEOMETRIC INPUTS'!B204,'GEOMETRIC INPUTS'!C204&lt;'GEOMETRIC INPUTS'!F204),PI() + ACOS(('GEOMETRIC INPUTS'!C204-'GEOMETRIC INPUTS'!F204)/'Calculated Tab Properties'!E204),0) + IF(AND('GEOMETRIC INPUTS'!E204&lt;'GEOMETRIC INPUTS'!B204,'GEOMETRIC INPUTS'!C204&gt;'GEOMETRIC INPUTS'!F204),2*PI() - ACOS((-'GEOMETRIC INPUTS'!C204+'GEOMETRIC INPUTS'!F204)/'Calculated Tab Properties'!E204),0) + IF(AND('GEOMETRIC INPUTS'!E204='GEOMETRIC INPUTS'!B204,'GEOMETRIC INPUTS'!C204&gt;'GEOMETRIC INPUTS'!F204),0,0) + IF(AND('GEOMETRIC INPUTS'!E204&gt;'GEOMETRIC INPUTS'!B204,'GEOMETRIC INPUTS'!C204='GEOMETRIC INPUTS'!F204),PI()/2,0) + IF(AND('GEOMETRIC INPUTS'!E204='GEOMETRIC INPUTS'!B204,'GEOMETRIC INPUTS'!C204&lt;'GEOMETRIC INPUTS'!F204),PI(),0) + IF(AND('GEOMETRIC INPUTS'!E204&lt;'GEOMETRIC INPUTS'!B204,'GEOMETRIC INPUTS'!C204='GEOMETRIC INPUTS'!F204),3/2*PI(),0)</f>
        <v>4.3048009745122329</v>
      </c>
      <c r="D204">
        <f t="shared" ref="D204:D267" si="4">C204*180/PI()</f>
        <v>246.6469274833548</v>
      </c>
      <c r="E204">
        <f>SQRT(('GEOMETRIC INPUTS'!B204-'GEOMETRIC INPUTS'!E204)^2+('GEOMETRIC INPUTS'!C204-'GEOMETRIC INPUTS'!F204)^2+('GEOMETRIC INPUTS'!D204-'GEOMETRIC INPUTS'!G204)^2)</f>
        <v>3.0434009291789552</v>
      </c>
      <c r="F204">
        <f>SQRT(('GEOMETRIC INPUTS'!B204-'GEOMETRIC INPUTS'!N204)^2 + ('GEOMETRIC INPUTS'!C204-'GEOMETRIC INPUTS'!O204)^2 + ('GEOMETRIC INPUTS'!D204-'GEOMETRIC INPUTS'!P204)^2)</f>
        <v>0.74340089967316836</v>
      </c>
      <c r="G204">
        <f>SQRT(('GEOMETRIC INPUTS'!E204-'GEOMETRIC INPUTS'!N204)^2 + ('GEOMETRIC INPUTS'!F204-'GEOMETRIC INPUTS'!O204)^2 + ('GEOMETRIC INPUTS'!G204-'GEOMETRIC INPUTS'!P204)^2)</f>
        <v>2.300000029505787</v>
      </c>
      <c r="H204">
        <f>SQRT(('GEOMETRIC INPUTS'!H204-'GEOMETRIC INPUTS'!K204)^2 + ('GEOMETRIC INPUTS'!I204-'GEOMETRIC INPUTS'!L204)^2 + ('GEOMETRIC INPUTS'!J204-'GEOMETRIC INPUTS'!M204)^2)</f>
        <v>2.0861746669300181</v>
      </c>
      <c r="I204">
        <f>SQRT(('GEOMETRIC INPUTS'!K204-'GEOMETRIC INPUTS'!N204)^2 + ('GEOMETRIC INPUTS'!L204-'GEOMETRIC INPUTS'!O204)^2 + ('GEOMETRIC INPUTS'!M204-'GEOMETRIC INPUTS'!P204)^2)</f>
        <v>0.15000005064119026</v>
      </c>
      <c r="J204" s="20">
        <f>ASIN(('GEOMETRIC INPUTS'!M204-'GEOMETRIC INPUTS'!J204)/H204)</f>
        <v>1.2823693409694521</v>
      </c>
      <c r="K204" s="27">
        <f>IF('GT Data'!X206=TRUE,'GEOMETRIC INPUTS'!Q204*Loads!$B$2,'GEOMETRIC INPUTS'!Q204*Loads!$F$2)</f>
        <v>57.854088000000012</v>
      </c>
      <c r="L204" s="27">
        <f>IF('GT Data'!X206=TRUE,F204*Loads!$B$3,F204*Loads!$F$3)</f>
        <v>9.6642116957511889E-2</v>
      </c>
      <c r="M204" s="27">
        <f>IF('GT Data'!X206=TRUE,G204*Loads!$B$3,G204*Loads!$F$3)</f>
        <v>0.29900000383575231</v>
      </c>
      <c r="N204" s="27">
        <f>IF('GT Data'!X206=TRUE,H204*Loads!$B$3,H204*Loads!$F$3)</f>
        <v>0.27120270670090235</v>
      </c>
      <c r="O204" s="27">
        <f>IF('GT Data'!X206=TRUE,B204*Loads!$B$4,0)</f>
        <v>0</v>
      </c>
      <c r="P204" s="27">
        <f>IF('GT Data'!X206=TRUE,'GEOMETRIC INPUTS'!Q204*Loads!$B$1,'GEOMETRIC INPUTS'!Q204*Loads!$F$1)</f>
        <v>9.7726500000000005</v>
      </c>
      <c r="Q204">
        <v>-300</v>
      </c>
      <c r="R204">
        <f>'GEOMETRIC INPUTS'!R204/'GEOMETRIC INPUTS'!S204</f>
        <v>1</v>
      </c>
    </row>
    <row r="205" spans="1:18" x14ac:dyDescent="0.3">
      <c r="A205" t="str">
        <f>'GEOMETRIC INPUTS'!A205</f>
        <v>TAB_6_203</v>
      </c>
      <c r="B205">
        <f>'GT Data'!Z207</f>
        <v>1.3389</v>
      </c>
      <c r="C205">
        <f>IF(AND('GEOMETRIC INPUTS'!E205&gt;'GEOMETRIC INPUTS'!B205,'GEOMETRIC INPUTS'!C205&gt;'GEOMETRIC INPUTS'!F205),ACOS(('GEOMETRIC INPUTS'!C205-'GEOMETRIC INPUTS'!F205)/'Calculated Tab Properties'!E205),0) + IF(AND('GEOMETRIC INPUTS'!E205&gt;'GEOMETRIC INPUTS'!B205,'GEOMETRIC INPUTS'!C205&lt;'GEOMETRIC INPUTS'!F205),PI()/2 + ASIN((-'GEOMETRIC INPUTS'!C205+'GEOMETRIC INPUTS'!F205)/'Calculated Tab Properties'!E205),0) + IF(AND('GEOMETRIC INPUTS'!E205&lt;'GEOMETRIC INPUTS'!B205,'GEOMETRIC INPUTS'!C205&lt;'GEOMETRIC INPUTS'!F205),PI() + ACOS(('GEOMETRIC INPUTS'!C205-'GEOMETRIC INPUTS'!F205)/'Calculated Tab Properties'!E205),0) + IF(AND('GEOMETRIC INPUTS'!E205&lt;'GEOMETRIC INPUTS'!B205,'GEOMETRIC INPUTS'!C205&gt;'GEOMETRIC INPUTS'!F205),2*PI() - ACOS((-'GEOMETRIC INPUTS'!C205+'GEOMETRIC INPUTS'!F205)/'Calculated Tab Properties'!E205),0) + IF(AND('GEOMETRIC INPUTS'!E205='GEOMETRIC INPUTS'!B205,'GEOMETRIC INPUTS'!C205&gt;'GEOMETRIC INPUTS'!F205),0,0) + IF(AND('GEOMETRIC INPUTS'!E205&gt;'GEOMETRIC INPUTS'!B205,'GEOMETRIC INPUTS'!C205='GEOMETRIC INPUTS'!F205),PI()/2,0) + IF(AND('GEOMETRIC INPUTS'!E205='GEOMETRIC INPUTS'!B205,'GEOMETRIC INPUTS'!C205&lt;'GEOMETRIC INPUTS'!F205),PI(),0) + IF(AND('GEOMETRIC INPUTS'!E205&lt;'GEOMETRIC INPUTS'!B205,'GEOMETRIC INPUTS'!C205='GEOMETRIC INPUTS'!F205),3/2*PI(),0)</f>
        <v>4.3067954176795222</v>
      </c>
      <c r="D205">
        <f t="shared" si="4"/>
        <v>246.7612006593192</v>
      </c>
      <c r="E205">
        <f>SQRT(('GEOMETRIC INPUTS'!B205-'GEOMETRIC INPUTS'!E205)^2+('GEOMETRIC INPUTS'!C205-'GEOMETRIC INPUTS'!F205)^2+('GEOMETRIC INPUTS'!D205-'GEOMETRIC INPUTS'!G205)^2)</f>
        <v>3.1534064342382377</v>
      </c>
      <c r="F205">
        <f>SQRT(('GEOMETRIC INPUTS'!B205-'GEOMETRIC INPUTS'!N205)^2 + ('GEOMETRIC INPUTS'!C205-'GEOMETRIC INPUTS'!O205)^2 + ('GEOMETRIC INPUTS'!D205-'GEOMETRIC INPUTS'!P205)^2)</f>
        <v>1.6534063614516668</v>
      </c>
      <c r="G205">
        <f>SQRT(('GEOMETRIC INPUTS'!E205-'GEOMETRIC INPUTS'!N205)^2 + ('GEOMETRIC INPUTS'!F205-'GEOMETRIC INPUTS'!O205)^2 + ('GEOMETRIC INPUTS'!G205-'GEOMETRIC INPUTS'!P205)^2)</f>
        <v>1.5000000727865712</v>
      </c>
      <c r="H205">
        <f>SQRT(('GEOMETRIC INPUTS'!H205-'GEOMETRIC INPUTS'!K205)^2 + ('GEOMETRIC INPUTS'!I205-'GEOMETRIC INPUTS'!L205)^2 + ('GEOMETRIC INPUTS'!J205-'GEOMETRIC INPUTS'!M205)^2)</f>
        <v>2.5023062059407883</v>
      </c>
      <c r="I205">
        <f>SQRT(('GEOMETRIC INPUTS'!K205-'GEOMETRIC INPUTS'!N205)^2 + ('GEOMETRIC INPUTS'!L205-'GEOMETRIC INPUTS'!O205)^2 + ('GEOMETRIC INPUTS'!M205-'GEOMETRIC INPUTS'!P205)^2)</f>
        <v>0.14999993636398629</v>
      </c>
      <c r="J205" s="20">
        <f>ASIN(('GEOMETRIC INPUTS'!M205-'GEOMETRIC INPUTS'!J205)/H205)</f>
        <v>0.92606737983486243</v>
      </c>
      <c r="K205" s="27">
        <f>IF('GT Data'!X207=TRUE,'GEOMETRIC INPUTS'!Q205*Loads!$B$2,'GEOMETRIC INPUTS'!Q205*Loads!$F$2)</f>
        <v>10.966800000000001</v>
      </c>
      <c r="L205" s="27">
        <f>IF('GT Data'!X207=TRUE,F205*Loads!$B$3,F205*Loads!$F$3)</f>
        <v>0.2149428269887167</v>
      </c>
      <c r="M205" s="27">
        <f>IF('GT Data'!X207=TRUE,G205*Loads!$B$3,G205*Loads!$F$3)</f>
        <v>0.19500000946225426</v>
      </c>
      <c r="N205" s="27">
        <f>IF('GT Data'!X207=TRUE,H205*Loads!$B$3,H205*Loads!$F$3)</f>
        <v>0.32529980677230247</v>
      </c>
      <c r="O205" s="27">
        <f>IF('GT Data'!X207=TRUE,B205*Loads!$B$4,0)</f>
        <v>0</v>
      </c>
      <c r="P205" s="27">
        <f>IF('GT Data'!X207=TRUE,'GEOMETRIC INPUTS'!Q205*Loads!$B$1,'GEOMETRIC INPUTS'!Q205*Loads!$F$1)</f>
        <v>1.8525</v>
      </c>
      <c r="Q205">
        <v>-300</v>
      </c>
      <c r="R205">
        <f>'GEOMETRIC INPUTS'!R205/'GEOMETRIC INPUTS'!S205</f>
        <v>1</v>
      </c>
    </row>
    <row r="206" spans="1:18" x14ac:dyDescent="0.3">
      <c r="A206" t="str">
        <f>'GEOMETRIC INPUTS'!A206</f>
        <v>TAB_6_204</v>
      </c>
      <c r="B206">
        <f>'GT Data'!Z208</f>
        <v>1.3796999999999999</v>
      </c>
      <c r="C206">
        <f>IF(AND('GEOMETRIC INPUTS'!E206&gt;'GEOMETRIC INPUTS'!B206,'GEOMETRIC INPUTS'!C206&gt;'GEOMETRIC INPUTS'!F206),ACOS(('GEOMETRIC INPUTS'!C206-'GEOMETRIC INPUTS'!F206)/'Calculated Tab Properties'!E206),0) + IF(AND('GEOMETRIC INPUTS'!E206&gt;'GEOMETRIC INPUTS'!B206,'GEOMETRIC INPUTS'!C206&lt;'GEOMETRIC INPUTS'!F206),PI()/2 + ASIN((-'GEOMETRIC INPUTS'!C206+'GEOMETRIC INPUTS'!F206)/'Calculated Tab Properties'!E206),0) + IF(AND('GEOMETRIC INPUTS'!E206&lt;'GEOMETRIC INPUTS'!B206,'GEOMETRIC INPUTS'!C206&lt;'GEOMETRIC INPUTS'!F206),PI() + ACOS(('GEOMETRIC INPUTS'!C206-'GEOMETRIC INPUTS'!F206)/'Calculated Tab Properties'!E206),0) + IF(AND('GEOMETRIC INPUTS'!E206&lt;'GEOMETRIC INPUTS'!B206,'GEOMETRIC INPUTS'!C206&gt;'GEOMETRIC INPUTS'!F206),2*PI() - ACOS((-'GEOMETRIC INPUTS'!C206+'GEOMETRIC INPUTS'!F206)/'Calculated Tab Properties'!E206),0) + IF(AND('GEOMETRIC INPUTS'!E206='GEOMETRIC INPUTS'!B206,'GEOMETRIC INPUTS'!C206&gt;'GEOMETRIC INPUTS'!F206),0,0) + IF(AND('GEOMETRIC INPUTS'!E206&gt;'GEOMETRIC INPUTS'!B206,'GEOMETRIC INPUTS'!C206='GEOMETRIC INPUTS'!F206),PI()/2,0) + IF(AND('GEOMETRIC INPUTS'!E206='GEOMETRIC INPUTS'!B206,'GEOMETRIC INPUTS'!C206&lt;'GEOMETRIC INPUTS'!F206),PI(),0) + IF(AND('GEOMETRIC INPUTS'!E206&lt;'GEOMETRIC INPUTS'!B206,'GEOMETRIC INPUTS'!C206='GEOMETRIC INPUTS'!F206),3/2*PI(),0)</f>
        <v>5.0671061713147072</v>
      </c>
      <c r="D206">
        <f t="shared" si="4"/>
        <v>290.32379796102617</v>
      </c>
      <c r="E206">
        <f>SQRT(('GEOMETRIC INPUTS'!B206-'GEOMETRIC INPUTS'!E206)^2+('GEOMETRIC INPUTS'!C206-'GEOMETRIC INPUTS'!F206)^2+('GEOMETRIC INPUTS'!D206-'GEOMETRIC INPUTS'!G206)^2)</f>
        <v>4.5284523174170674</v>
      </c>
      <c r="F206">
        <f>SQRT(('GEOMETRIC INPUTS'!B206-'GEOMETRIC INPUTS'!N206)^2 + ('GEOMETRIC INPUTS'!C206-'GEOMETRIC INPUTS'!O206)^2 + ('GEOMETRIC INPUTS'!D206-'GEOMETRIC INPUTS'!P206)^2)</f>
        <v>2.0284523153214651</v>
      </c>
      <c r="G206">
        <f>SQRT(('GEOMETRIC INPUTS'!E206-'GEOMETRIC INPUTS'!N206)^2 + ('GEOMETRIC INPUTS'!F206-'GEOMETRIC INPUTS'!O206)^2 + ('GEOMETRIC INPUTS'!G206-'GEOMETRIC INPUTS'!P206)^2)</f>
        <v>2.5000000020956032</v>
      </c>
      <c r="H206">
        <f>SQRT(('GEOMETRIC INPUTS'!H206-'GEOMETRIC INPUTS'!K206)^2 + ('GEOMETRIC INPUTS'!I206-'GEOMETRIC INPUTS'!L206)^2 + ('GEOMETRIC INPUTS'!J206-'GEOMETRIC INPUTS'!M206)^2)</f>
        <v>2.7442034499917574</v>
      </c>
      <c r="I206">
        <f>SQRT(('GEOMETRIC INPUTS'!K206-'GEOMETRIC INPUTS'!N206)^2 + ('GEOMETRIC INPUTS'!L206-'GEOMETRIC INPUTS'!O206)^2 + ('GEOMETRIC INPUTS'!M206-'GEOMETRIC INPUTS'!P206)^2)</f>
        <v>0.14999999602776742</v>
      </c>
      <c r="J206" s="20">
        <f>ASIN(('GEOMETRIC INPUTS'!M206-'GEOMETRIC INPUTS'!J206)/H206)</f>
        <v>0.81658084033434919</v>
      </c>
      <c r="K206" s="27">
        <f>IF('GT Data'!X208=TRUE,'GEOMETRIC INPUTS'!Q206*Loads!$B$2,'GEOMETRIC INPUTS'!Q206*Loads!$F$2)</f>
        <v>26.298564000000002</v>
      </c>
      <c r="L206" s="27">
        <f>IF('GT Data'!X208=TRUE,F206*Loads!$B$3,F206*Loads!$F$3)</f>
        <v>0.26369880099179049</v>
      </c>
      <c r="M206" s="27">
        <f>IF('GT Data'!X208=TRUE,G206*Loads!$B$3,G206*Loads!$F$3)</f>
        <v>0.32500000027242842</v>
      </c>
      <c r="N206" s="27">
        <f>IF('GT Data'!X208=TRUE,H206*Loads!$B$3,H206*Loads!$F$3)</f>
        <v>0.35674644849892845</v>
      </c>
      <c r="O206" s="27">
        <f>IF('GT Data'!X208=TRUE,B206*Loads!$B$4,0)</f>
        <v>0</v>
      </c>
      <c r="P206" s="27">
        <f>IF('GT Data'!X208=TRUE,'GEOMETRIC INPUTS'!Q206*Loads!$B$1,'GEOMETRIC INPUTS'!Q206*Loads!$F$1)</f>
        <v>4.4423250000000003</v>
      </c>
      <c r="Q206">
        <v>-300</v>
      </c>
      <c r="R206">
        <f>'GEOMETRIC INPUTS'!R206/'GEOMETRIC INPUTS'!S206</f>
        <v>1</v>
      </c>
    </row>
    <row r="207" spans="1:18" x14ac:dyDescent="0.3">
      <c r="A207" t="str">
        <f>'GEOMETRIC INPUTS'!A207</f>
        <v>TAB_6_205</v>
      </c>
      <c r="B207">
        <f>'GT Data'!Z209</f>
        <v>2.4586999999999999</v>
      </c>
      <c r="C207">
        <f>IF(AND('GEOMETRIC INPUTS'!E207&gt;'GEOMETRIC INPUTS'!B207,'GEOMETRIC INPUTS'!C207&gt;'GEOMETRIC INPUTS'!F207),ACOS(('GEOMETRIC INPUTS'!C207-'GEOMETRIC INPUTS'!F207)/'Calculated Tab Properties'!E207),0) + IF(AND('GEOMETRIC INPUTS'!E207&gt;'GEOMETRIC INPUTS'!B207,'GEOMETRIC INPUTS'!C207&lt;'GEOMETRIC INPUTS'!F207),PI()/2 + ASIN((-'GEOMETRIC INPUTS'!C207+'GEOMETRIC INPUTS'!F207)/'Calculated Tab Properties'!E207),0) + IF(AND('GEOMETRIC INPUTS'!E207&lt;'GEOMETRIC INPUTS'!B207,'GEOMETRIC INPUTS'!C207&lt;'GEOMETRIC INPUTS'!F207),PI() + ACOS(('GEOMETRIC INPUTS'!C207-'GEOMETRIC INPUTS'!F207)/'Calculated Tab Properties'!E207),0) + IF(AND('GEOMETRIC INPUTS'!E207&lt;'GEOMETRIC INPUTS'!B207,'GEOMETRIC INPUTS'!C207&gt;'GEOMETRIC INPUTS'!F207),2*PI() - ACOS((-'GEOMETRIC INPUTS'!C207+'GEOMETRIC INPUTS'!F207)/'Calculated Tab Properties'!E207),0) + IF(AND('GEOMETRIC INPUTS'!E207='GEOMETRIC INPUTS'!B207,'GEOMETRIC INPUTS'!C207&gt;'GEOMETRIC INPUTS'!F207),0,0) + IF(AND('GEOMETRIC INPUTS'!E207&gt;'GEOMETRIC INPUTS'!B207,'GEOMETRIC INPUTS'!C207='GEOMETRIC INPUTS'!F207),PI()/2,0) + IF(AND('GEOMETRIC INPUTS'!E207='GEOMETRIC INPUTS'!B207,'GEOMETRIC INPUTS'!C207&lt;'GEOMETRIC INPUTS'!F207),PI(),0) + IF(AND('GEOMETRIC INPUTS'!E207&lt;'GEOMETRIC INPUTS'!B207,'GEOMETRIC INPUTS'!C207='GEOMETRIC INPUTS'!F207),3/2*PI(),0)</f>
        <v>3.3740965131293281</v>
      </c>
      <c r="D207">
        <f t="shared" si="4"/>
        <v>193.32148987211787</v>
      </c>
      <c r="E207">
        <f>SQRT(('GEOMETRIC INPUTS'!B207-'GEOMETRIC INPUTS'!E207)^2+('GEOMETRIC INPUTS'!C207-'GEOMETRIC INPUTS'!F207)^2+('GEOMETRIC INPUTS'!D207-'GEOMETRIC INPUTS'!G207)^2)</f>
        <v>4.09271186344293</v>
      </c>
      <c r="F207">
        <f>SQRT(('GEOMETRIC INPUTS'!B207-'GEOMETRIC INPUTS'!N207)^2 + ('GEOMETRIC INPUTS'!C207-'GEOMETRIC INPUTS'!O207)^2 + ('GEOMETRIC INPUTS'!D207-'GEOMETRIC INPUTS'!P207)^2)</f>
        <v>1.1927118747373817</v>
      </c>
      <c r="G207">
        <f>SQRT(('GEOMETRIC INPUTS'!E207-'GEOMETRIC INPUTS'!N207)^2 + ('GEOMETRIC INPUTS'!F207-'GEOMETRIC INPUTS'!O207)^2 + ('GEOMETRIC INPUTS'!G207-'GEOMETRIC INPUTS'!P207)^2)</f>
        <v>2.8999999887055488</v>
      </c>
      <c r="H207">
        <f>SQRT(('GEOMETRIC INPUTS'!H207-'GEOMETRIC INPUTS'!K207)^2 + ('GEOMETRIC INPUTS'!I207-'GEOMETRIC INPUTS'!L207)^2 + ('GEOMETRIC INPUTS'!J207-'GEOMETRIC INPUTS'!M207)^2)</f>
        <v>2.242684614743645</v>
      </c>
      <c r="I207">
        <f>SQRT(('GEOMETRIC INPUTS'!K207-'GEOMETRIC INPUTS'!N207)^2 + ('GEOMETRIC INPUTS'!L207-'GEOMETRIC INPUTS'!O207)^2 + ('GEOMETRIC INPUTS'!M207-'GEOMETRIC INPUTS'!P207)^2)</f>
        <v>0.15000004228166045</v>
      </c>
      <c r="J207" s="20">
        <f>ASIN(('GEOMETRIC INPUTS'!M207-'GEOMETRIC INPUTS'!J207)/H207)</f>
        <v>1.1012824570897668</v>
      </c>
      <c r="K207" s="27">
        <f>IF('GT Data'!X209=TRUE,'GEOMETRIC INPUTS'!Q207*Loads!$B$2,'GEOMETRIC INPUTS'!Q207*Loads!$F$2)</f>
        <v>15.795300000000001</v>
      </c>
      <c r="L207" s="27">
        <f>IF('GT Data'!X209=TRUE,F207*Loads!$B$3,F207*Loads!$F$3)</f>
        <v>0.15505254371585964</v>
      </c>
      <c r="M207" s="27">
        <f>IF('GT Data'!X209=TRUE,G207*Loads!$B$3,G207*Loads!$F$3)</f>
        <v>0.37699999853172134</v>
      </c>
      <c r="N207" s="27">
        <f>IF('GT Data'!X209=TRUE,H207*Loads!$B$3,H207*Loads!$F$3)</f>
        <v>0.29154899991667388</v>
      </c>
      <c r="O207" s="27">
        <f>IF('GT Data'!X209=TRUE,B207*Loads!$B$4,0)</f>
        <v>0</v>
      </c>
      <c r="P207" s="27">
        <f>IF('GT Data'!X209=TRUE,'GEOMETRIC INPUTS'!Q207*Loads!$B$1,'GEOMETRIC INPUTS'!Q207*Loads!$F$1)</f>
        <v>2.6681249999999999</v>
      </c>
      <c r="Q207">
        <v>-300</v>
      </c>
      <c r="R207">
        <f>'GEOMETRIC INPUTS'!R207/'GEOMETRIC INPUTS'!S207</f>
        <v>1</v>
      </c>
    </row>
    <row r="208" spans="1:18" x14ac:dyDescent="0.3">
      <c r="A208" t="str">
        <f>'GEOMETRIC INPUTS'!A208</f>
        <v>TAB_6_206</v>
      </c>
      <c r="B208">
        <f>'GT Data'!Z210</f>
        <v>4.4973999999999998</v>
      </c>
      <c r="C208">
        <f>IF(AND('GEOMETRIC INPUTS'!E208&gt;'GEOMETRIC INPUTS'!B208,'GEOMETRIC INPUTS'!C208&gt;'GEOMETRIC INPUTS'!F208),ACOS(('GEOMETRIC INPUTS'!C208-'GEOMETRIC INPUTS'!F208)/'Calculated Tab Properties'!E208),0) + IF(AND('GEOMETRIC INPUTS'!E208&gt;'GEOMETRIC INPUTS'!B208,'GEOMETRIC INPUTS'!C208&lt;'GEOMETRIC INPUTS'!F208),PI()/2 + ASIN((-'GEOMETRIC INPUTS'!C208+'GEOMETRIC INPUTS'!F208)/'Calculated Tab Properties'!E208),0) + IF(AND('GEOMETRIC INPUTS'!E208&lt;'GEOMETRIC INPUTS'!B208,'GEOMETRIC INPUTS'!C208&lt;'GEOMETRIC INPUTS'!F208),PI() + ACOS(('GEOMETRIC INPUTS'!C208-'GEOMETRIC INPUTS'!F208)/'Calculated Tab Properties'!E208),0) + IF(AND('GEOMETRIC INPUTS'!E208&lt;'GEOMETRIC INPUTS'!B208,'GEOMETRIC INPUTS'!C208&gt;'GEOMETRIC INPUTS'!F208),2*PI() - ACOS((-'GEOMETRIC INPUTS'!C208+'GEOMETRIC INPUTS'!F208)/'Calculated Tab Properties'!E208),0) + IF(AND('GEOMETRIC INPUTS'!E208='GEOMETRIC INPUTS'!B208,'GEOMETRIC INPUTS'!C208&gt;'GEOMETRIC INPUTS'!F208),0,0) + IF(AND('GEOMETRIC INPUTS'!E208&gt;'GEOMETRIC INPUTS'!B208,'GEOMETRIC INPUTS'!C208='GEOMETRIC INPUTS'!F208),PI()/2,0) + IF(AND('GEOMETRIC INPUTS'!E208='GEOMETRIC INPUTS'!B208,'GEOMETRIC INPUTS'!C208&lt;'GEOMETRIC INPUTS'!F208),PI(),0) + IF(AND('GEOMETRIC INPUTS'!E208&lt;'GEOMETRIC INPUTS'!B208,'GEOMETRIC INPUTS'!C208='GEOMETRIC INPUTS'!F208),3/2*PI(),0)</f>
        <v>4.488114555930351</v>
      </c>
      <c r="D208">
        <f t="shared" si="4"/>
        <v>257.15002202604074</v>
      </c>
      <c r="E208">
        <f>SQRT(('GEOMETRIC INPUTS'!B208-'GEOMETRIC INPUTS'!E208)^2+('GEOMETRIC INPUTS'!C208-'GEOMETRIC INPUTS'!F208)^2+('GEOMETRIC INPUTS'!D208-'GEOMETRIC INPUTS'!G208)^2)</f>
        <v>4.1051989057760236</v>
      </c>
      <c r="F208">
        <f>SQRT(('GEOMETRIC INPUTS'!B208-'GEOMETRIC INPUTS'!N208)^2 + ('GEOMETRIC INPUTS'!C208-'GEOMETRIC INPUTS'!O208)^2 + ('GEOMETRIC INPUTS'!D208-'GEOMETRIC INPUTS'!P208)^2)</f>
        <v>1.0051988841783746</v>
      </c>
      <c r="G208">
        <f>SQRT(('GEOMETRIC INPUTS'!E208-'GEOMETRIC INPUTS'!N208)^2 + ('GEOMETRIC INPUTS'!F208-'GEOMETRIC INPUTS'!O208)^2 + ('GEOMETRIC INPUTS'!G208-'GEOMETRIC INPUTS'!P208)^2)</f>
        <v>3.1000000215976513</v>
      </c>
      <c r="H208">
        <f>SQRT(('GEOMETRIC INPUTS'!H208-'GEOMETRIC INPUTS'!K208)^2 + ('GEOMETRIC INPUTS'!I208-'GEOMETRIC INPUTS'!L208)^2 + ('GEOMETRIC INPUTS'!J208-'GEOMETRIC INPUTS'!M208)^2)</f>
        <v>2.1507574197973138</v>
      </c>
      <c r="I208">
        <f>SQRT(('GEOMETRIC INPUTS'!K208-'GEOMETRIC INPUTS'!N208)^2 + ('GEOMETRIC INPUTS'!L208-'GEOMETRIC INPUTS'!O208)^2 + ('GEOMETRIC INPUTS'!M208-'GEOMETRIC INPUTS'!P208)^2)</f>
        <v>0.15000004990522445</v>
      </c>
      <c r="J208" s="20">
        <f>ASIN(('GEOMETRIC INPUTS'!M208-'GEOMETRIC INPUTS'!J208)/H208)</f>
        <v>1.1941543682084037</v>
      </c>
      <c r="K208" s="27">
        <f>IF('GT Data'!X210=TRUE,'GEOMETRIC INPUTS'!Q208*Loads!$B$2,'GEOMETRIC INPUTS'!Q208*Loads!$F$2)</f>
        <v>28.536324000000004</v>
      </c>
      <c r="L208" s="27">
        <f>IF('GT Data'!X210=TRUE,F208*Loads!$B$3,F208*Loads!$F$3)</f>
        <v>0.1306758549431887</v>
      </c>
      <c r="M208" s="27">
        <f>IF('GT Data'!X210=TRUE,G208*Loads!$B$3,G208*Loads!$F$3)</f>
        <v>0.40300000280769466</v>
      </c>
      <c r="N208" s="27">
        <f>IF('GT Data'!X210=TRUE,H208*Loads!$B$3,H208*Loads!$F$3)</f>
        <v>0.27959846457365078</v>
      </c>
      <c r="O208" s="27">
        <f>IF('GT Data'!X210=TRUE,B208*Loads!$B$4,0)</f>
        <v>0</v>
      </c>
      <c r="P208" s="27">
        <f>IF('GT Data'!X210=TRUE,'GEOMETRIC INPUTS'!Q208*Loads!$B$1,'GEOMETRIC INPUTS'!Q208*Loads!$F$1)</f>
        <v>4.8203250000000004</v>
      </c>
      <c r="Q208">
        <v>-300</v>
      </c>
      <c r="R208">
        <f>'GEOMETRIC INPUTS'!R208/'GEOMETRIC INPUTS'!S208</f>
        <v>1</v>
      </c>
    </row>
    <row r="209" spans="1:18" x14ac:dyDescent="0.3">
      <c r="A209" t="str">
        <f>'GEOMETRIC INPUTS'!A209</f>
        <v>TAB_6_207</v>
      </c>
      <c r="B209">
        <f>'GT Data'!Z211</f>
        <v>2.6535000000000002</v>
      </c>
      <c r="C209">
        <f>IF(AND('GEOMETRIC INPUTS'!E209&gt;'GEOMETRIC INPUTS'!B209,'GEOMETRIC INPUTS'!C209&gt;'GEOMETRIC INPUTS'!F209),ACOS(('GEOMETRIC INPUTS'!C209-'GEOMETRIC INPUTS'!F209)/'Calculated Tab Properties'!E209),0) + IF(AND('GEOMETRIC INPUTS'!E209&gt;'GEOMETRIC INPUTS'!B209,'GEOMETRIC INPUTS'!C209&lt;'GEOMETRIC INPUTS'!F209),PI()/2 + ASIN((-'GEOMETRIC INPUTS'!C209+'GEOMETRIC INPUTS'!F209)/'Calculated Tab Properties'!E209),0) + IF(AND('GEOMETRIC INPUTS'!E209&lt;'GEOMETRIC INPUTS'!B209,'GEOMETRIC INPUTS'!C209&lt;'GEOMETRIC INPUTS'!F209),PI() + ACOS(('GEOMETRIC INPUTS'!C209-'GEOMETRIC INPUTS'!F209)/'Calculated Tab Properties'!E209),0) + IF(AND('GEOMETRIC INPUTS'!E209&lt;'GEOMETRIC INPUTS'!B209,'GEOMETRIC INPUTS'!C209&gt;'GEOMETRIC INPUTS'!F209),2*PI() - ACOS((-'GEOMETRIC INPUTS'!C209+'GEOMETRIC INPUTS'!F209)/'Calculated Tab Properties'!E209),0) + IF(AND('GEOMETRIC INPUTS'!E209='GEOMETRIC INPUTS'!B209,'GEOMETRIC INPUTS'!C209&gt;'GEOMETRIC INPUTS'!F209),0,0) + IF(AND('GEOMETRIC INPUTS'!E209&gt;'GEOMETRIC INPUTS'!B209,'GEOMETRIC INPUTS'!C209='GEOMETRIC INPUTS'!F209),PI()/2,0) + IF(AND('GEOMETRIC INPUTS'!E209='GEOMETRIC INPUTS'!B209,'GEOMETRIC INPUTS'!C209&lt;'GEOMETRIC INPUTS'!F209),PI(),0) + IF(AND('GEOMETRIC INPUTS'!E209&lt;'GEOMETRIC INPUTS'!B209,'GEOMETRIC INPUTS'!C209='GEOMETRIC INPUTS'!F209),3/2*PI(),0)</f>
        <v>2.9849708372227788</v>
      </c>
      <c r="D209">
        <f t="shared" si="4"/>
        <v>171.02623094249708</v>
      </c>
      <c r="E209">
        <f>SQRT(('GEOMETRIC INPUTS'!B209-'GEOMETRIC INPUTS'!E209)^2+('GEOMETRIC INPUTS'!C209-'GEOMETRIC INPUTS'!F209)^2+('GEOMETRIC INPUTS'!D209-'GEOMETRIC INPUTS'!G209)^2)</f>
        <v>4.2628999116108988</v>
      </c>
      <c r="F209">
        <f>SQRT(('GEOMETRIC INPUTS'!B209-'GEOMETRIC INPUTS'!N209)^2 + ('GEOMETRIC INPUTS'!C209-'GEOMETRIC INPUTS'!O209)^2 + ('GEOMETRIC INPUTS'!D209-'GEOMETRIC INPUTS'!P209)^2)</f>
        <v>0.7628999117399472</v>
      </c>
      <c r="G209">
        <f>SQRT(('GEOMETRIC INPUTS'!E209-'GEOMETRIC INPUTS'!N209)^2 + ('GEOMETRIC INPUTS'!F209-'GEOMETRIC INPUTS'!O209)^2 + ('GEOMETRIC INPUTS'!G209-'GEOMETRIC INPUTS'!P209)^2)</f>
        <v>3.4999999998709521</v>
      </c>
      <c r="H209">
        <f>SQRT(('GEOMETRIC INPUTS'!H209-'GEOMETRIC INPUTS'!K209)^2 + ('GEOMETRIC INPUTS'!I209-'GEOMETRIC INPUTS'!L209)^2 + ('GEOMETRIC INPUTS'!J209-'GEOMETRIC INPUTS'!M209)^2)</f>
        <v>2.0581993077768392</v>
      </c>
      <c r="I209">
        <f>SQRT(('GEOMETRIC INPUTS'!K209-'GEOMETRIC INPUTS'!N209)^2 + ('GEOMETRIC INPUTS'!L209-'GEOMETRIC INPUTS'!O209)^2 + ('GEOMETRIC INPUTS'!M209-'GEOMETRIC INPUTS'!P209)^2)</f>
        <v>0.15000003074253004</v>
      </c>
      <c r="J209" s="20">
        <f>ASIN(('GEOMETRIC INPUTS'!M209-'GEOMETRIC INPUTS'!J209)/H209)</f>
        <v>1.3324223113341582</v>
      </c>
      <c r="K209" s="27">
        <f>IF('GT Data'!X211=TRUE,'GEOMETRIC INPUTS'!Q209*Loads!$B$2,'GEOMETRIC INPUTS'!Q209*Loads!$F$2)</f>
        <v>28.371156000000003</v>
      </c>
      <c r="L209" s="27">
        <f>IF('GT Data'!X211=TRUE,F209*Loads!$B$3,F209*Loads!$F$3)</f>
        <v>9.9176988526193138E-2</v>
      </c>
      <c r="M209" s="27">
        <f>IF('GT Data'!X211=TRUE,G209*Loads!$B$3,G209*Loads!$F$3)</f>
        <v>0.45499999998322377</v>
      </c>
      <c r="N209" s="27">
        <f>IF('GT Data'!X211=TRUE,H209*Loads!$B$3,H209*Loads!$F$3)</f>
        <v>0.26756591001098912</v>
      </c>
      <c r="O209" s="27">
        <f>IF('GT Data'!X211=TRUE,B209*Loads!$B$4,0)</f>
        <v>0</v>
      </c>
      <c r="P209" s="27">
        <f>IF('GT Data'!X211=TRUE,'GEOMETRIC INPUTS'!Q209*Loads!$B$1,'GEOMETRIC INPUTS'!Q209*Loads!$F$1)</f>
        <v>4.7924249999999997</v>
      </c>
      <c r="Q209">
        <v>-300</v>
      </c>
      <c r="R209">
        <f>'GEOMETRIC INPUTS'!R209/'GEOMETRIC INPUTS'!S209</f>
        <v>1</v>
      </c>
    </row>
    <row r="210" spans="1:18" x14ac:dyDescent="0.3">
      <c r="A210" t="str">
        <f>'GEOMETRIC INPUTS'!A210</f>
        <v>TAB_6_208</v>
      </c>
      <c r="B210">
        <f>'GT Data'!Z212</f>
        <v>1.5707</v>
      </c>
      <c r="C210">
        <f>IF(AND('GEOMETRIC INPUTS'!E210&gt;'GEOMETRIC INPUTS'!B210,'GEOMETRIC INPUTS'!C210&gt;'GEOMETRIC INPUTS'!F210),ACOS(('GEOMETRIC INPUTS'!C210-'GEOMETRIC INPUTS'!F210)/'Calculated Tab Properties'!E210),0) + IF(AND('GEOMETRIC INPUTS'!E210&gt;'GEOMETRIC INPUTS'!B210,'GEOMETRIC INPUTS'!C210&lt;'GEOMETRIC INPUTS'!F210),PI()/2 + ASIN((-'GEOMETRIC INPUTS'!C210+'GEOMETRIC INPUTS'!F210)/'Calculated Tab Properties'!E210),0) + IF(AND('GEOMETRIC INPUTS'!E210&lt;'GEOMETRIC INPUTS'!B210,'GEOMETRIC INPUTS'!C210&lt;'GEOMETRIC INPUTS'!F210),PI() + ACOS(('GEOMETRIC INPUTS'!C210-'GEOMETRIC INPUTS'!F210)/'Calculated Tab Properties'!E210),0) + IF(AND('GEOMETRIC INPUTS'!E210&lt;'GEOMETRIC INPUTS'!B210,'GEOMETRIC INPUTS'!C210&gt;'GEOMETRIC INPUTS'!F210),2*PI() - ACOS((-'GEOMETRIC INPUTS'!C210+'GEOMETRIC INPUTS'!F210)/'Calculated Tab Properties'!E210),0) + IF(AND('GEOMETRIC INPUTS'!E210='GEOMETRIC INPUTS'!B210,'GEOMETRIC INPUTS'!C210&gt;'GEOMETRIC INPUTS'!F210),0,0) + IF(AND('GEOMETRIC INPUTS'!E210&gt;'GEOMETRIC INPUTS'!B210,'GEOMETRIC INPUTS'!C210='GEOMETRIC INPUTS'!F210),PI()/2,0) + IF(AND('GEOMETRIC INPUTS'!E210='GEOMETRIC INPUTS'!B210,'GEOMETRIC INPUTS'!C210&lt;'GEOMETRIC INPUTS'!F210),PI(),0) + IF(AND('GEOMETRIC INPUTS'!E210&lt;'GEOMETRIC INPUTS'!B210,'GEOMETRIC INPUTS'!C210='GEOMETRIC INPUTS'!F210),3/2*PI(),0)</f>
        <v>4.0263732037126658</v>
      </c>
      <c r="D210">
        <f t="shared" si="4"/>
        <v>230.69419131730379</v>
      </c>
      <c r="E210">
        <f>SQRT(('GEOMETRIC INPUTS'!B210-'GEOMETRIC INPUTS'!E210)^2+('GEOMETRIC INPUTS'!C210-'GEOMETRIC INPUTS'!F210)^2+('GEOMETRIC INPUTS'!D210-'GEOMETRIC INPUTS'!G210)^2)</f>
        <v>5.5353180218570888</v>
      </c>
      <c r="F210">
        <f>SQRT(('GEOMETRIC INPUTS'!B210-'GEOMETRIC INPUTS'!N210)^2 + ('GEOMETRIC INPUTS'!C210-'GEOMETRIC INPUTS'!O210)^2 + ('GEOMETRIC INPUTS'!D210-'GEOMETRIC INPUTS'!P210)^2)</f>
        <v>3.0353180115185121</v>
      </c>
      <c r="G210">
        <f>SQRT(('GEOMETRIC INPUTS'!E210-'GEOMETRIC INPUTS'!N210)^2 + ('GEOMETRIC INPUTS'!F210-'GEOMETRIC INPUTS'!O210)^2 + ('GEOMETRIC INPUTS'!G210-'GEOMETRIC INPUTS'!P210)^2)</f>
        <v>2.5000000103385771</v>
      </c>
      <c r="H210">
        <f>SQRT(('GEOMETRIC INPUTS'!H210-'GEOMETRIC INPUTS'!K210)^2 + ('GEOMETRIC INPUTS'!I210-'GEOMETRIC INPUTS'!L210)^2 + ('GEOMETRIC INPUTS'!J210-'GEOMETRIC INPUTS'!M210)^2)</f>
        <v>3.5107059752362559</v>
      </c>
      <c r="I210">
        <f>SQRT(('GEOMETRIC INPUTS'!K210-'GEOMETRIC INPUTS'!N210)^2 + ('GEOMETRIC INPUTS'!L210-'GEOMETRIC INPUTS'!O210)^2 + ('GEOMETRIC INPUTS'!M210-'GEOMETRIC INPUTS'!P210)^2)</f>
        <v>0.15000000188723522</v>
      </c>
      <c r="J210" s="20">
        <f>ASIN(('GEOMETRIC INPUTS'!M210-'GEOMETRIC INPUTS'!J210)/H210)</f>
        <v>0.60612373020507004</v>
      </c>
      <c r="K210" s="27">
        <f>IF('GT Data'!X212=TRUE,'GEOMETRIC INPUTS'!Q210*Loads!$B$2,'GEOMETRIC INPUTS'!Q210*Loads!$F$2)</f>
        <v>92.298276000000016</v>
      </c>
      <c r="L210" s="27">
        <f>IF('GT Data'!X212=TRUE,F210*Loads!$B$3,F210*Loads!$F$3)</f>
        <v>0.3945913414974066</v>
      </c>
      <c r="M210" s="27">
        <f>IF('GT Data'!X212=TRUE,G210*Loads!$B$3,G210*Loads!$F$3)</f>
        <v>0.32500000134401502</v>
      </c>
      <c r="N210" s="27">
        <f>IF('GT Data'!X212=TRUE,H210*Loads!$B$3,H210*Loads!$F$3)</f>
        <v>0.4563917767807133</v>
      </c>
      <c r="O210" s="27">
        <f>IF('GT Data'!X212=TRUE,B210*Loads!$B$4,0)</f>
        <v>0</v>
      </c>
      <c r="P210" s="27">
        <f>IF('GT Data'!X212=TRUE,'GEOMETRIC INPUTS'!Q210*Loads!$B$1,'GEOMETRIC INPUTS'!Q210*Loads!$F$1)</f>
        <v>15.590925</v>
      </c>
      <c r="Q210">
        <v>-300</v>
      </c>
      <c r="R210">
        <f>'GEOMETRIC INPUTS'!R210/'GEOMETRIC INPUTS'!S210</f>
        <v>1</v>
      </c>
    </row>
    <row r="211" spans="1:18" x14ac:dyDescent="0.3">
      <c r="A211" t="str">
        <f>'GEOMETRIC INPUTS'!A211</f>
        <v>TAB_6_209</v>
      </c>
      <c r="B211">
        <f>'GT Data'!Z213</f>
        <v>2.1516999999999999</v>
      </c>
      <c r="C211">
        <f>IF(AND('GEOMETRIC INPUTS'!E211&gt;'GEOMETRIC INPUTS'!B211,'GEOMETRIC INPUTS'!C211&gt;'GEOMETRIC INPUTS'!F211),ACOS(('GEOMETRIC INPUTS'!C211-'GEOMETRIC INPUTS'!F211)/'Calculated Tab Properties'!E211),0) + IF(AND('GEOMETRIC INPUTS'!E211&gt;'GEOMETRIC INPUTS'!B211,'GEOMETRIC INPUTS'!C211&lt;'GEOMETRIC INPUTS'!F211),PI()/2 + ASIN((-'GEOMETRIC INPUTS'!C211+'GEOMETRIC INPUTS'!F211)/'Calculated Tab Properties'!E211),0) + IF(AND('GEOMETRIC INPUTS'!E211&lt;'GEOMETRIC INPUTS'!B211,'GEOMETRIC INPUTS'!C211&lt;'GEOMETRIC INPUTS'!F211),PI() + ACOS(('GEOMETRIC INPUTS'!C211-'GEOMETRIC INPUTS'!F211)/'Calculated Tab Properties'!E211),0) + IF(AND('GEOMETRIC INPUTS'!E211&lt;'GEOMETRIC INPUTS'!B211,'GEOMETRIC INPUTS'!C211&gt;'GEOMETRIC INPUTS'!F211),2*PI() - ACOS((-'GEOMETRIC INPUTS'!C211+'GEOMETRIC INPUTS'!F211)/'Calculated Tab Properties'!E211),0) + IF(AND('GEOMETRIC INPUTS'!E211='GEOMETRIC INPUTS'!B211,'GEOMETRIC INPUTS'!C211&gt;'GEOMETRIC INPUTS'!F211),0,0) + IF(AND('GEOMETRIC INPUTS'!E211&gt;'GEOMETRIC INPUTS'!B211,'GEOMETRIC INPUTS'!C211='GEOMETRIC INPUTS'!F211),PI()/2,0) + IF(AND('GEOMETRIC INPUTS'!E211='GEOMETRIC INPUTS'!B211,'GEOMETRIC INPUTS'!C211&lt;'GEOMETRIC INPUTS'!F211),PI(),0) + IF(AND('GEOMETRIC INPUTS'!E211&lt;'GEOMETRIC INPUTS'!B211,'GEOMETRIC INPUTS'!C211='GEOMETRIC INPUTS'!F211),3/2*PI(),0)</f>
        <v>4.626780717832335</v>
      </c>
      <c r="D211">
        <f t="shared" si="4"/>
        <v>265.0950078643022</v>
      </c>
      <c r="E211">
        <f>SQRT(('GEOMETRIC INPUTS'!B211-'GEOMETRIC INPUTS'!E211)^2+('GEOMETRIC INPUTS'!C211-'GEOMETRIC INPUTS'!F211)^2+('GEOMETRIC INPUTS'!D211-'GEOMETRIC INPUTS'!G211)^2)</f>
        <v>5.7675083802352525</v>
      </c>
      <c r="F211">
        <f>SQRT(('GEOMETRIC INPUTS'!B211-'GEOMETRIC INPUTS'!N211)^2 + ('GEOMETRIC INPUTS'!C211-'GEOMETRIC INPUTS'!O211)^2 + ('GEOMETRIC INPUTS'!D211-'GEOMETRIC INPUTS'!P211)^2)</f>
        <v>3.4675083345399549</v>
      </c>
      <c r="G211">
        <f>SQRT(('GEOMETRIC INPUTS'!E211-'GEOMETRIC INPUTS'!N211)^2 + ('GEOMETRIC INPUTS'!F211-'GEOMETRIC INPUTS'!O211)^2 + ('GEOMETRIC INPUTS'!G211-'GEOMETRIC INPUTS'!P211)^2)</f>
        <v>2.3000000456952971</v>
      </c>
      <c r="H211">
        <f>SQRT(('GEOMETRIC INPUTS'!H211-'GEOMETRIC INPUTS'!K211)^2 + ('GEOMETRIC INPUTS'!I211-'GEOMETRIC INPUTS'!L211)^2 + ('GEOMETRIC INPUTS'!J211-'GEOMETRIC INPUTS'!M211)^2)</f>
        <v>3.8737392977054168</v>
      </c>
      <c r="I211">
        <f>SQRT(('GEOMETRIC INPUTS'!K211-'GEOMETRIC INPUTS'!N211)^2 + ('GEOMETRIC INPUTS'!L211-'GEOMETRIC INPUTS'!O211)^2 + ('GEOMETRIC INPUTS'!M211-'GEOMETRIC INPUTS'!P211)^2)</f>
        <v>0.15000001726913148</v>
      </c>
      <c r="J211" s="20">
        <f>ASIN(('GEOMETRIC INPUTS'!M211-'GEOMETRIC INPUTS'!J211)/H211)</f>
        <v>0.54252142790505886</v>
      </c>
      <c r="K211" s="27">
        <f>IF('GT Data'!X213=TRUE,'GEOMETRIC INPUTS'!Q211*Loads!$B$2,'GEOMETRIC INPUTS'!Q211*Loads!$F$2)</f>
        <v>25.640112000000002</v>
      </c>
      <c r="L211" s="27">
        <f>IF('GT Data'!X213=TRUE,F211*Loads!$B$3,F211*Loads!$F$3)</f>
        <v>0.45077608349019416</v>
      </c>
      <c r="M211" s="27">
        <f>IF('GT Data'!X213=TRUE,G211*Loads!$B$3,G211*Loads!$F$3)</f>
        <v>0.29900000594038861</v>
      </c>
      <c r="N211" s="27">
        <f>IF('GT Data'!X213=TRUE,H211*Loads!$B$3,H211*Loads!$F$3)</f>
        <v>0.50358610870170417</v>
      </c>
      <c r="O211" s="27">
        <f>IF('GT Data'!X213=TRUE,B211*Loads!$B$4,0)</f>
        <v>0</v>
      </c>
      <c r="P211" s="27">
        <f>IF('GT Data'!X213=TRUE,'GEOMETRIC INPUTS'!Q211*Loads!$B$1,'GEOMETRIC INPUTS'!Q211*Loads!$F$1)</f>
        <v>4.3311000000000002</v>
      </c>
      <c r="Q211">
        <v>-300</v>
      </c>
      <c r="R211">
        <f>'GEOMETRIC INPUTS'!R211/'GEOMETRIC INPUTS'!S211</f>
        <v>1</v>
      </c>
    </row>
    <row r="212" spans="1:18" x14ac:dyDescent="0.3">
      <c r="A212" t="str">
        <f>'GEOMETRIC INPUTS'!A212</f>
        <v>TAB_6_210</v>
      </c>
      <c r="B212">
        <f>'GT Data'!Z214</f>
        <v>2.3631000000000002</v>
      </c>
      <c r="C212">
        <f>IF(AND('GEOMETRIC INPUTS'!E212&gt;'GEOMETRIC INPUTS'!B212,'GEOMETRIC INPUTS'!C212&gt;'GEOMETRIC INPUTS'!F212),ACOS(('GEOMETRIC INPUTS'!C212-'GEOMETRIC INPUTS'!F212)/'Calculated Tab Properties'!E212),0) + IF(AND('GEOMETRIC INPUTS'!E212&gt;'GEOMETRIC INPUTS'!B212,'GEOMETRIC INPUTS'!C212&lt;'GEOMETRIC INPUTS'!F212),PI()/2 + ASIN((-'GEOMETRIC INPUTS'!C212+'GEOMETRIC INPUTS'!F212)/'Calculated Tab Properties'!E212),0) + IF(AND('GEOMETRIC INPUTS'!E212&lt;'GEOMETRIC INPUTS'!B212,'GEOMETRIC INPUTS'!C212&lt;'GEOMETRIC INPUTS'!F212),PI() + ACOS(('GEOMETRIC INPUTS'!C212-'GEOMETRIC INPUTS'!F212)/'Calculated Tab Properties'!E212),0) + IF(AND('GEOMETRIC INPUTS'!E212&lt;'GEOMETRIC INPUTS'!B212,'GEOMETRIC INPUTS'!C212&gt;'GEOMETRIC INPUTS'!F212),2*PI() - ACOS((-'GEOMETRIC INPUTS'!C212+'GEOMETRIC INPUTS'!F212)/'Calculated Tab Properties'!E212),0) + IF(AND('GEOMETRIC INPUTS'!E212='GEOMETRIC INPUTS'!B212,'GEOMETRIC INPUTS'!C212&gt;'GEOMETRIC INPUTS'!F212),0,0) + IF(AND('GEOMETRIC INPUTS'!E212&gt;'GEOMETRIC INPUTS'!B212,'GEOMETRIC INPUTS'!C212='GEOMETRIC INPUTS'!F212),PI()/2,0) + IF(AND('GEOMETRIC INPUTS'!E212='GEOMETRIC INPUTS'!B212,'GEOMETRIC INPUTS'!C212&lt;'GEOMETRIC INPUTS'!F212),PI(),0) + IF(AND('GEOMETRIC INPUTS'!E212&lt;'GEOMETRIC INPUTS'!B212,'GEOMETRIC INPUTS'!C212='GEOMETRIC INPUTS'!F212),3/2*PI(),0)</f>
        <v>4.9300407623568958</v>
      </c>
      <c r="D212">
        <f t="shared" si="4"/>
        <v>282.47052851050898</v>
      </c>
      <c r="E212">
        <f>SQRT(('GEOMETRIC INPUTS'!B212-'GEOMETRIC INPUTS'!E212)^2+('GEOMETRIC INPUTS'!C212-'GEOMETRIC INPUTS'!F212)^2+('GEOMETRIC INPUTS'!D212-'GEOMETRIC INPUTS'!G212)^2)</f>
        <v>5.0176981027171461</v>
      </c>
      <c r="F212">
        <f>SQRT(('GEOMETRIC INPUTS'!B212-'GEOMETRIC INPUTS'!N212)^2 + ('GEOMETRIC INPUTS'!C212-'GEOMETRIC INPUTS'!O212)^2 + ('GEOMETRIC INPUTS'!D212-'GEOMETRIC INPUTS'!P212)^2)</f>
        <v>2.5176981265538969</v>
      </c>
      <c r="G212">
        <f>SQRT(('GEOMETRIC INPUTS'!E212-'GEOMETRIC INPUTS'!N212)^2 + ('GEOMETRIC INPUTS'!F212-'GEOMETRIC INPUTS'!O212)^2 + ('GEOMETRIC INPUTS'!G212-'GEOMETRIC INPUTS'!P212)^2)</f>
        <v>2.4999999761632492</v>
      </c>
      <c r="H212">
        <f>SQRT(('GEOMETRIC INPUTS'!H212-'GEOMETRIC INPUTS'!K212)^2 + ('GEOMETRIC INPUTS'!I212-'GEOMETRIC INPUTS'!L212)^2 + ('GEOMETRIC INPUTS'!J212-'GEOMETRIC INPUTS'!M212)^2)</f>
        <v>3.0993532457300086</v>
      </c>
      <c r="I212">
        <f>SQRT(('GEOMETRIC INPUTS'!K212-'GEOMETRIC INPUTS'!N212)^2 + ('GEOMETRIC INPUTS'!L212-'GEOMETRIC INPUTS'!O212)^2 + ('GEOMETRIC INPUTS'!M212-'GEOMETRIC INPUTS'!P212)^2)</f>
        <v>0.15000003753232855</v>
      </c>
      <c r="J212" s="20">
        <f>ASIN(('GEOMETRIC INPUTS'!M212-'GEOMETRIC INPUTS'!J212)/H212)</f>
        <v>0.70141058211201546</v>
      </c>
      <c r="K212" s="27">
        <f>IF('GT Data'!X214=TRUE,'GEOMETRIC INPUTS'!Q212*Loads!$B$2,'GEOMETRIC INPUTS'!Q212*Loads!$F$2)</f>
        <v>21.246732000000005</v>
      </c>
      <c r="L212" s="27">
        <f>IF('GT Data'!X214=TRUE,F212*Loads!$B$3,F212*Loads!$F$3)</f>
        <v>0.32730075645200662</v>
      </c>
      <c r="M212" s="27">
        <f>IF('GT Data'!X214=TRUE,G212*Loads!$B$3,G212*Loads!$F$3)</f>
        <v>0.32499999690122239</v>
      </c>
      <c r="N212" s="27">
        <f>IF('GT Data'!X214=TRUE,H212*Loads!$B$3,H212*Loads!$F$3)</f>
        <v>0.40291592194490111</v>
      </c>
      <c r="O212" s="27">
        <f>IF('GT Data'!X214=TRUE,B212*Loads!$B$4,0)</f>
        <v>0</v>
      </c>
      <c r="P212" s="27">
        <f>IF('GT Data'!X214=TRUE,'GEOMETRIC INPUTS'!Q212*Loads!$B$1,'GEOMETRIC INPUTS'!Q212*Loads!$F$1)</f>
        <v>3.5889750000000005</v>
      </c>
      <c r="Q212">
        <v>-300</v>
      </c>
      <c r="R212">
        <f>'GEOMETRIC INPUTS'!R212/'GEOMETRIC INPUTS'!S212</f>
        <v>1</v>
      </c>
    </row>
    <row r="213" spans="1:18" x14ac:dyDescent="0.3">
      <c r="A213" t="str">
        <f>'GEOMETRIC INPUTS'!A213</f>
        <v>TAB_6_211</v>
      </c>
      <c r="B213">
        <f>'GT Data'!Z215</f>
        <v>2.3107000000000002</v>
      </c>
      <c r="C213">
        <f>IF(AND('GEOMETRIC INPUTS'!E213&gt;'GEOMETRIC INPUTS'!B213,'GEOMETRIC INPUTS'!C213&gt;'GEOMETRIC INPUTS'!F213),ACOS(('GEOMETRIC INPUTS'!C213-'GEOMETRIC INPUTS'!F213)/'Calculated Tab Properties'!E213),0) + IF(AND('GEOMETRIC INPUTS'!E213&gt;'GEOMETRIC INPUTS'!B213,'GEOMETRIC INPUTS'!C213&lt;'GEOMETRIC INPUTS'!F213),PI()/2 + ASIN((-'GEOMETRIC INPUTS'!C213+'GEOMETRIC INPUTS'!F213)/'Calculated Tab Properties'!E213),0) + IF(AND('GEOMETRIC INPUTS'!E213&lt;'GEOMETRIC INPUTS'!B213,'GEOMETRIC INPUTS'!C213&lt;'GEOMETRIC INPUTS'!F213),PI() + ACOS(('GEOMETRIC INPUTS'!C213-'GEOMETRIC INPUTS'!F213)/'Calculated Tab Properties'!E213),0) + IF(AND('GEOMETRIC INPUTS'!E213&lt;'GEOMETRIC INPUTS'!B213,'GEOMETRIC INPUTS'!C213&gt;'GEOMETRIC INPUTS'!F213),2*PI() - ACOS((-'GEOMETRIC INPUTS'!C213+'GEOMETRIC INPUTS'!F213)/'Calculated Tab Properties'!E213),0) + IF(AND('GEOMETRIC INPUTS'!E213='GEOMETRIC INPUTS'!B213,'GEOMETRIC INPUTS'!C213&gt;'GEOMETRIC INPUTS'!F213),0,0) + IF(AND('GEOMETRIC INPUTS'!E213&gt;'GEOMETRIC INPUTS'!B213,'GEOMETRIC INPUTS'!C213='GEOMETRIC INPUTS'!F213),PI()/2,0) + IF(AND('GEOMETRIC INPUTS'!E213='GEOMETRIC INPUTS'!B213,'GEOMETRIC INPUTS'!C213&lt;'GEOMETRIC INPUTS'!F213),PI(),0) + IF(AND('GEOMETRIC INPUTS'!E213&lt;'GEOMETRIC INPUTS'!B213,'GEOMETRIC INPUTS'!C213='GEOMETRIC INPUTS'!F213),3/2*PI(),0)</f>
        <v>5.5853603473775788</v>
      </c>
      <c r="D213">
        <f t="shared" si="4"/>
        <v>320.01757496445867</v>
      </c>
      <c r="E213">
        <f>SQRT(('GEOMETRIC INPUTS'!B213-'GEOMETRIC INPUTS'!E213)^2+('GEOMETRIC INPUTS'!C213-'GEOMETRIC INPUTS'!F213)^2+('GEOMETRIC INPUTS'!D213-'GEOMETRIC INPUTS'!G213)^2)</f>
        <v>3.1251136375104851</v>
      </c>
      <c r="F213">
        <f>SQRT(('GEOMETRIC INPUTS'!B213-'GEOMETRIC INPUTS'!N213)^2 + ('GEOMETRIC INPUTS'!C213-'GEOMETRIC INPUTS'!O213)^2 + ('GEOMETRIC INPUTS'!D213-'GEOMETRIC INPUTS'!P213)^2)</f>
        <v>1.625113612507495</v>
      </c>
      <c r="G213">
        <f>SQRT(('GEOMETRIC INPUTS'!E213-'GEOMETRIC INPUTS'!N213)^2 + ('GEOMETRIC INPUTS'!F213-'GEOMETRIC INPUTS'!O213)^2 + ('GEOMETRIC INPUTS'!G213-'GEOMETRIC INPUTS'!P213)^2)</f>
        <v>1.5000000250029901</v>
      </c>
      <c r="H213">
        <f>SQRT(('GEOMETRIC INPUTS'!H213-'GEOMETRIC INPUTS'!K213)^2 + ('GEOMETRIC INPUTS'!I213-'GEOMETRIC INPUTS'!L213)^2 + ('GEOMETRIC INPUTS'!J213-'GEOMETRIC INPUTS'!M213)^2)</f>
        <v>2.4851473974518492</v>
      </c>
      <c r="I213">
        <f>SQRT(('GEOMETRIC INPUTS'!K213-'GEOMETRIC INPUTS'!N213)^2 + ('GEOMETRIC INPUTS'!L213-'GEOMETRIC INPUTS'!O213)^2 + ('GEOMETRIC INPUTS'!M213-'GEOMETRIC INPUTS'!P213)^2)</f>
        <v>0.14999997827616546</v>
      </c>
      <c r="J213" s="20">
        <f>ASIN(('GEOMETRIC INPUTS'!M213-'GEOMETRIC INPUTS'!J213)/H213)</f>
        <v>0.93530682461907122</v>
      </c>
      <c r="K213" s="27">
        <f>IF('GT Data'!X215=TRUE,'GEOMETRIC INPUTS'!Q213*Loads!$B$2,'GEOMETRIC INPUTS'!Q213*Loads!$F$2)</f>
        <v>22.609368000000003</v>
      </c>
      <c r="L213" s="27">
        <f>IF('GT Data'!X215=TRUE,F213*Loads!$B$3,F213*Loads!$F$3)</f>
        <v>0.21126476962597435</v>
      </c>
      <c r="M213" s="27">
        <f>IF('GT Data'!X215=TRUE,G213*Loads!$B$3,G213*Loads!$F$3)</f>
        <v>0.19500000325038871</v>
      </c>
      <c r="N213" s="27">
        <f>IF('GT Data'!X215=TRUE,H213*Loads!$B$3,H213*Loads!$F$3)</f>
        <v>0.32306916166874039</v>
      </c>
      <c r="O213" s="27">
        <f>IF('GT Data'!X215=TRUE,B213*Loads!$B$4,0)</f>
        <v>0</v>
      </c>
      <c r="P213" s="27">
        <f>IF('GT Data'!X215=TRUE,'GEOMETRIC INPUTS'!Q213*Loads!$B$1,'GEOMETRIC INPUTS'!Q213*Loads!$F$1)</f>
        <v>3.81915</v>
      </c>
      <c r="Q213">
        <v>-300</v>
      </c>
      <c r="R213">
        <f>'GEOMETRIC INPUTS'!R213/'GEOMETRIC INPUTS'!S213</f>
        <v>1</v>
      </c>
    </row>
    <row r="214" spans="1:18" x14ac:dyDescent="0.3">
      <c r="A214" t="str">
        <f>'GEOMETRIC INPUTS'!A214</f>
        <v>TAB_6_212</v>
      </c>
      <c r="B214">
        <f>'GT Data'!Z216</f>
        <v>2.5</v>
      </c>
      <c r="C214">
        <f>IF(AND('GEOMETRIC INPUTS'!E214&gt;'GEOMETRIC INPUTS'!B214,'GEOMETRIC INPUTS'!C214&gt;'GEOMETRIC INPUTS'!F214),ACOS(('GEOMETRIC INPUTS'!C214-'GEOMETRIC INPUTS'!F214)/'Calculated Tab Properties'!E214),0) + IF(AND('GEOMETRIC INPUTS'!E214&gt;'GEOMETRIC INPUTS'!B214,'GEOMETRIC INPUTS'!C214&lt;'GEOMETRIC INPUTS'!F214),PI()/2 + ASIN((-'GEOMETRIC INPUTS'!C214+'GEOMETRIC INPUTS'!F214)/'Calculated Tab Properties'!E214),0) + IF(AND('GEOMETRIC INPUTS'!E214&lt;'GEOMETRIC INPUTS'!B214,'GEOMETRIC INPUTS'!C214&lt;'GEOMETRIC INPUTS'!F214),PI() + ACOS(('GEOMETRIC INPUTS'!C214-'GEOMETRIC INPUTS'!F214)/'Calculated Tab Properties'!E214),0) + IF(AND('GEOMETRIC INPUTS'!E214&lt;'GEOMETRIC INPUTS'!B214,'GEOMETRIC INPUTS'!C214&gt;'GEOMETRIC INPUTS'!F214),2*PI() - ACOS((-'GEOMETRIC INPUTS'!C214+'GEOMETRIC INPUTS'!F214)/'Calculated Tab Properties'!E214),0) + IF(AND('GEOMETRIC INPUTS'!E214='GEOMETRIC INPUTS'!B214,'GEOMETRIC INPUTS'!C214&gt;'GEOMETRIC INPUTS'!F214),0,0) + IF(AND('GEOMETRIC INPUTS'!E214&gt;'GEOMETRIC INPUTS'!B214,'GEOMETRIC INPUTS'!C214='GEOMETRIC INPUTS'!F214),PI()/2,0) + IF(AND('GEOMETRIC INPUTS'!E214='GEOMETRIC INPUTS'!B214,'GEOMETRIC INPUTS'!C214&lt;'GEOMETRIC INPUTS'!F214),PI(),0) + IF(AND('GEOMETRIC INPUTS'!E214&lt;'GEOMETRIC INPUTS'!B214,'GEOMETRIC INPUTS'!C214='GEOMETRIC INPUTS'!F214),3/2*PI(),0)</f>
        <v>4.8473505917963848</v>
      </c>
      <c r="D214">
        <f t="shared" si="4"/>
        <v>277.73273073017481</v>
      </c>
      <c r="E214">
        <f>SQRT(('GEOMETRIC INPUTS'!B214-'GEOMETRIC INPUTS'!E214)^2+('GEOMETRIC INPUTS'!C214-'GEOMETRIC INPUTS'!F214)^2+('GEOMETRIC INPUTS'!D214-'GEOMETRIC INPUTS'!G214)^2)</f>
        <v>4.6842375270377783</v>
      </c>
      <c r="F214">
        <f>SQRT(('GEOMETRIC INPUTS'!B214-'GEOMETRIC INPUTS'!N214)^2 + ('GEOMETRIC INPUTS'!C214-'GEOMETRIC INPUTS'!O214)^2 + ('GEOMETRIC INPUTS'!D214-'GEOMETRIC INPUTS'!P214)^2)</f>
        <v>2.9842375667277188</v>
      </c>
      <c r="G214">
        <f>SQRT(('GEOMETRIC INPUTS'!E214-'GEOMETRIC INPUTS'!N214)^2 + ('GEOMETRIC INPUTS'!F214-'GEOMETRIC INPUTS'!O214)^2 + ('GEOMETRIC INPUTS'!G214-'GEOMETRIC INPUTS'!P214)^2)</f>
        <v>1.6999999603100606</v>
      </c>
      <c r="H214">
        <f>SQRT(('GEOMETRIC INPUTS'!H214-'GEOMETRIC INPUTS'!K214)^2 + ('GEOMETRIC INPUTS'!I214-'GEOMETRIC INPUTS'!L214)^2 + ('GEOMETRIC INPUTS'!J214-'GEOMETRIC INPUTS'!M214)^2)</f>
        <v>3.4688478319770133</v>
      </c>
      <c r="I214">
        <f>SQRT(('GEOMETRIC INPUTS'!K214-'GEOMETRIC INPUTS'!N214)^2 + ('GEOMETRIC INPUTS'!L214-'GEOMETRIC INPUTS'!O214)^2 + ('GEOMETRIC INPUTS'!M214-'GEOMETRIC INPUTS'!P214)^2)</f>
        <v>0.15000001970613189</v>
      </c>
      <c r="J214" s="20">
        <f>ASIN(('GEOMETRIC INPUTS'!M214-'GEOMETRIC INPUTS'!J214)/H214)</f>
        <v>0.61451254735331129</v>
      </c>
      <c r="K214" s="27">
        <f>IF('GT Data'!X216=TRUE,'GEOMETRIC INPUTS'!Q214*Loads!$B$2,'GEOMETRIC INPUTS'!Q214*Loads!$F$2)</f>
        <v>22.770096000000002</v>
      </c>
      <c r="L214" s="27">
        <f>IF('GT Data'!X216=TRUE,F214*Loads!$B$3,F214*Loads!$F$3)</f>
        <v>0.38795088367460345</v>
      </c>
      <c r="M214" s="27">
        <f>IF('GT Data'!X216=TRUE,G214*Loads!$B$3,G214*Loads!$F$3)</f>
        <v>0.22099999484030788</v>
      </c>
      <c r="N214" s="27">
        <f>IF('GT Data'!X216=TRUE,H214*Loads!$B$3,H214*Loads!$F$3)</f>
        <v>0.45095021815701175</v>
      </c>
      <c r="O214" s="27">
        <f>IF('GT Data'!X216=TRUE,B214*Loads!$B$4,0)</f>
        <v>0</v>
      </c>
      <c r="P214" s="27">
        <f>IF('GT Data'!X216=TRUE,'GEOMETRIC INPUTS'!Q214*Loads!$B$1,'GEOMETRIC INPUTS'!Q214*Loads!$F$1)</f>
        <v>3.8463000000000003</v>
      </c>
      <c r="Q214">
        <v>-300</v>
      </c>
      <c r="R214">
        <f>'GEOMETRIC INPUTS'!R214/'GEOMETRIC INPUTS'!S214</f>
        <v>1</v>
      </c>
    </row>
    <row r="215" spans="1:18" x14ac:dyDescent="0.3">
      <c r="A215" t="str">
        <f>'GEOMETRIC INPUTS'!A215</f>
        <v>TAB_7_213</v>
      </c>
      <c r="B215">
        <f>'GT Data'!Z217</f>
        <v>1.1515</v>
      </c>
      <c r="C215">
        <f>IF(AND('GEOMETRIC INPUTS'!E215&gt;'GEOMETRIC INPUTS'!B215,'GEOMETRIC INPUTS'!C215&gt;'GEOMETRIC INPUTS'!F215),ACOS(('GEOMETRIC INPUTS'!C215-'GEOMETRIC INPUTS'!F215)/'Calculated Tab Properties'!E215),0) + IF(AND('GEOMETRIC INPUTS'!E215&gt;'GEOMETRIC INPUTS'!B215,'GEOMETRIC INPUTS'!C215&lt;'GEOMETRIC INPUTS'!F215),PI()/2 + ASIN((-'GEOMETRIC INPUTS'!C215+'GEOMETRIC INPUTS'!F215)/'Calculated Tab Properties'!E215),0) + IF(AND('GEOMETRIC INPUTS'!E215&lt;'GEOMETRIC INPUTS'!B215,'GEOMETRIC INPUTS'!C215&lt;'GEOMETRIC INPUTS'!F215),PI() + ACOS(('GEOMETRIC INPUTS'!C215-'GEOMETRIC INPUTS'!F215)/'Calculated Tab Properties'!E215),0) + IF(AND('GEOMETRIC INPUTS'!E215&lt;'GEOMETRIC INPUTS'!B215,'GEOMETRIC INPUTS'!C215&gt;'GEOMETRIC INPUTS'!F215),2*PI() - ACOS((-'GEOMETRIC INPUTS'!C215+'GEOMETRIC INPUTS'!F215)/'Calculated Tab Properties'!E215),0) + IF(AND('GEOMETRIC INPUTS'!E215='GEOMETRIC INPUTS'!B215,'GEOMETRIC INPUTS'!C215&gt;'GEOMETRIC INPUTS'!F215),0,0) + IF(AND('GEOMETRIC INPUTS'!E215&gt;'GEOMETRIC INPUTS'!B215,'GEOMETRIC INPUTS'!C215='GEOMETRIC INPUTS'!F215),PI()/2,0) + IF(AND('GEOMETRIC INPUTS'!E215='GEOMETRIC INPUTS'!B215,'GEOMETRIC INPUTS'!C215&lt;'GEOMETRIC INPUTS'!F215),PI(),0) + IF(AND('GEOMETRIC INPUTS'!E215&lt;'GEOMETRIC INPUTS'!B215,'GEOMETRIC INPUTS'!C215='GEOMETRIC INPUTS'!F215),3/2*PI(),0)</f>
        <v>1.6849479886544547</v>
      </c>
      <c r="D215">
        <f t="shared" si="4"/>
        <v>96.540408448957166</v>
      </c>
      <c r="E215">
        <f>SQRT(('GEOMETRIC INPUTS'!B215-'GEOMETRIC INPUTS'!E215)^2+('GEOMETRIC INPUTS'!C215-'GEOMETRIC INPUTS'!F215)^2+('GEOMETRIC INPUTS'!D215-'GEOMETRIC INPUTS'!G215)^2)</f>
        <v>3.391530558099582</v>
      </c>
      <c r="F215">
        <f>SQRT(('GEOMETRIC INPUTS'!B215-'GEOMETRIC INPUTS'!N215)^2 + ('GEOMETRIC INPUTS'!C215-'GEOMETRIC INPUTS'!O215)^2 + ('GEOMETRIC INPUTS'!D215-'GEOMETRIC INPUTS'!P215)^2)</f>
        <v>1.8915305110775482</v>
      </c>
      <c r="G215">
        <f>SQRT(('GEOMETRIC INPUTS'!E215-'GEOMETRIC INPUTS'!N215)^2 + ('GEOMETRIC INPUTS'!F215-'GEOMETRIC INPUTS'!O215)^2 + ('GEOMETRIC INPUTS'!G215-'GEOMETRIC INPUTS'!P215)^2)</f>
        <v>1.500000047022034</v>
      </c>
      <c r="H215">
        <f>SQRT(('GEOMETRIC INPUTS'!H215-'GEOMETRIC INPUTS'!K215)^2 + ('GEOMETRIC INPUTS'!I215-'GEOMETRIC INPUTS'!L215)^2 + ('GEOMETRIC INPUTS'!J215-'GEOMETRIC INPUTS'!M215)^2)</f>
        <v>2.0476932166434527</v>
      </c>
      <c r="I215">
        <f>SQRT(('GEOMETRIC INPUTS'!K215-'GEOMETRIC INPUTS'!N215)^2 + ('GEOMETRIC INPUTS'!L215-'GEOMETRIC INPUTS'!O215)^2 + ('GEOMETRIC INPUTS'!M215-'GEOMETRIC INPUTS'!P215)^2)</f>
        <v>0.15000003564599768</v>
      </c>
      <c r="J215" s="20">
        <f>ASIN(('GEOMETRIC INPUTS'!M215-'GEOMETRIC INPUTS'!J215)/H215)</f>
        <v>1.3545456784810246</v>
      </c>
      <c r="K215" s="27">
        <f>IF('GT Data'!X217=TRUE,'GEOMETRIC INPUTS'!Q215*Loads!$B$2,'GEOMETRIC INPUTS'!Q215*Loads!$F$2)</f>
        <v>29.079780000000003</v>
      </c>
      <c r="L215" s="27">
        <f>IF('GT Data'!X217=TRUE,F215*Loads!$B$3,F215*Loads!$F$3)</f>
        <v>0.24589896644008127</v>
      </c>
      <c r="M215" s="27">
        <f>IF('GT Data'!X217=TRUE,G215*Loads!$B$3,G215*Loads!$F$3)</f>
        <v>0.19500000611286444</v>
      </c>
      <c r="N215" s="27">
        <f>IF('GT Data'!X217=TRUE,H215*Loads!$B$3,H215*Loads!$F$3)</f>
        <v>0.26620011816364886</v>
      </c>
      <c r="O215" s="27">
        <f>IF('GT Data'!X217=TRUE,B215*Loads!$B$4,0)</f>
        <v>0</v>
      </c>
      <c r="P215" s="27">
        <f>IF('GT Data'!X217=TRUE,'GEOMETRIC INPUTS'!Q215*Loads!$B$1,'GEOMETRIC INPUTS'!Q215*Loads!$F$1)</f>
        <v>4.9121249999999996</v>
      </c>
      <c r="Q215">
        <v>-300</v>
      </c>
      <c r="R215">
        <f>'GEOMETRIC INPUTS'!R215/'GEOMETRIC INPUTS'!S215</f>
        <v>1</v>
      </c>
    </row>
    <row r="216" spans="1:18" x14ac:dyDescent="0.3">
      <c r="A216" t="str">
        <f>'GEOMETRIC INPUTS'!A216</f>
        <v>TAB_7_214</v>
      </c>
      <c r="B216">
        <f>'GT Data'!Z218</f>
        <v>2.3835000000000002</v>
      </c>
      <c r="C216">
        <f>IF(AND('GEOMETRIC INPUTS'!E216&gt;'GEOMETRIC INPUTS'!B216,'GEOMETRIC INPUTS'!C216&gt;'GEOMETRIC INPUTS'!F216),ACOS(('GEOMETRIC INPUTS'!C216-'GEOMETRIC INPUTS'!F216)/'Calculated Tab Properties'!E216),0) + IF(AND('GEOMETRIC INPUTS'!E216&gt;'GEOMETRIC INPUTS'!B216,'GEOMETRIC INPUTS'!C216&lt;'GEOMETRIC INPUTS'!F216),PI()/2 + ASIN((-'GEOMETRIC INPUTS'!C216+'GEOMETRIC INPUTS'!F216)/'Calculated Tab Properties'!E216),0) + IF(AND('GEOMETRIC INPUTS'!E216&lt;'GEOMETRIC INPUTS'!B216,'GEOMETRIC INPUTS'!C216&lt;'GEOMETRIC INPUTS'!F216),PI() + ACOS(('GEOMETRIC INPUTS'!C216-'GEOMETRIC INPUTS'!F216)/'Calculated Tab Properties'!E216),0) + IF(AND('GEOMETRIC INPUTS'!E216&lt;'GEOMETRIC INPUTS'!B216,'GEOMETRIC INPUTS'!C216&gt;'GEOMETRIC INPUTS'!F216),2*PI() - ACOS((-'GEOMETRIC INPUTS'!C216+'GEOMETRIC INPUTS'!F216)/'Calculated Tab Properties'!E216),0) + IF(AND('GEOMETRIC INPUTS'!E216='GEOMETRIC INPUTS'!B216,'GEOMETRIC INPUTS'!C216&gt;'GEOMETRIC INPUTS'!F216),0,0) + IF(AND('GEOMETRIC INPUTS'!E216&gt;'GEOMETRIC INPUTS'!B216,'GEOMETRIC INPUTS'!C216='GEOMETRIC INPUTS'!F216),PI()/2,0) + IF(AND('GEOMETRIC INPUTS'!E216='GEOMETRIC INPUTS'!B216,'GEOMETRIC INPUTS'!C216&lt;'GEOMETRIC INPUTS'!F216),PI(),0) + IF(AND('GEOMETRIC INPUTS'!E216&lt;'GEOMETRIC INPUTS'!B216,'GEOMETRIC INPUTS'!C216='GEOMETRIC INPUTS'!F216),3/2*PI(),0)</f>
        <v>0.97388802314014378</v>
      </c>
      <c r="D216">
        <f t="shared" si="4"/>
        <v>55.799673444269295</v>
      </c>
      <c r="E216">
        <f>SQRT(('GEOMETRIC INPUTS'!B216-'GEOMETRIC INPUTS'!E216)^2+('GEOMETRIC INPUTS'!C216-'GEOMETRIC INPUTS'!F216)^2+('GEOMETRIC INPUTS'!D216-'GEOMETRIC INPUTS'!G216)^2)</f>
        <v>3.3276316068588256</v>
      </c>
      <c r="F216">
        <f>SQRT(('GEOMETRIC INPUTS'!B216-'GEOMETRIC INPUTS'!N216)^2 + ('GEOMETRIC INPUTS'!C216-'GEOMETRIC INPUTS'!O216)^2 + ('GEOMETRIC INPUTS'!D216-'GEOMETRIC INPUTS'!P216)^2)</f>
        <v>1.6276316070728589</v>
      </c>
      <c r="G216">
        <f>SQRT(('GEOMETRIC INPUTS'!E216-'GEOMETRIC INPUTS'!N216)^2 + ('GEOMETRIC INPUTS'!F216-'GEOMETRIC INPUTS'!O216)^2 + ('GEOMETRIC INPUTS'!G216-'GEOMETRIC INPUTS'!P216)^2)</f>
        <v>1.6999999997859683</v>
      </c>
      <c r="H216">
        <f>SQRT(('GEOMETRIC INPUTS'!H216-'GEOMETRIC INPUTS'!K216)^2 + ('GEOMETRIC INPUTS'!I216-'GEOMETRIC INPUTS'!L216)^2 + ('GEOMETRIC INPUTS'!J216-'GEOMETRIC INPUTS'!M216)^2)</f>
        <v>2.345221580189337</v>
      </c>
      <c r="I216">
        <f>SQRT(('GEOMETRIC INPUTS'!K216-'GEOMETRIC INPUTS'!N216)^2 + ('GEOMETRIC INPUTS'!L216-'GEOMETRIC INPUTS'!O216)^2 + ('GEOMETRIC INPUTS'!M216-'GEOMETRIC INPUTS'!P216)^2)</f>
        <v>0.14999998762933367</v>
      </c>
      <c r="J216" s="20">
        <f>ASIN(('GEOMETRIC INPUTS'!M216-'GEOMETRIC INPUTS'!J216)/H216)</f>
        <v>1.0213195425184431</v>
      </c>
      <c r="K216" s="27">
        <f>IF('GT Data'!X218=TRUE,'GEOMETRIC INPUTS'!Q216*Loads!$B$2,'GEOMETRIC INPUTS'!Q216*Loads!$F$2)</f>
        <v>25.184568000000002</v>
      </c>
      <c r="L216" s="27">
        <f>IF('GT Data'!X218=TRUE,F216*Loads!$B$3,F216*Loads!$F$3)</f>
        <v>0.21159210891947167</v>
      </c>
      <c r="M216" s="27">
        <f>IF('GT Data'!X218=TRUE,G216*Loads!$B$3,G216*Loads!$F$3)</f>
        <v>0.22099999997217587</v>
      </c>
      <c r="N216" s="27">
        <f>IF('GT Data'!X218=TRUE,H216*Loads!$B$3,H216*Loads!$F$3)</f>
        <v>0.30487880542461382</v>
      </c>
      <c r="O216" s="27">
        <f>IF('GT Data'!X218=TRUE,B216*Loads!$B$4,0)</f>
        <v>0</v>
      </c>
      <c r="P216" s="27">
        <f>IF('GT Data'!X218=TRUE,'GEOMETRIC INPUTS'!Q216*Loads!$B$1,'GEOMETRIC INPUTS'!Q216*Loads!$F$1)</f>
        <v>4.2541500000000001</v>
      </c>
      <c r="Q216">
        <v>-300</v>
      </c>
      <c r="R216">
        <f>'GEOMETRIC INPUTS'!R216/'GEOMETRIC INPUTS'!S216</f>
        <v>1</v>
      </c>
    </row>
    <row r="217" spans="1:18" x14ac:dyDescent="0.3">
      <c r="A217" t="str">
        <f>'GEOMETRIC INPUTS'!A217</f>
        <v>TAB_7_215</v>
      </c>
      <c r="B217">
        <f>'GT Data'!Z219</f>
        <v>2.37</v>
      </c>
      <c r="C217">
        <f>IF(AND('GEOMETRIC INPUTS'!E217&gt;'GEOMETRIC INPUTS'!B217,'GEOMETRIC INPUTS'!C217&gt;'GEOMETRIC INPUTS'!F217),ACOS(('GEOMETRIC INPUTS'!C217-'GEOMETRIC INPUTS'!F217)/'Calculated Tab Properties'!E217),0) + IF(AND('GEOMETRIC INPUTS'!E217&gt;'GEOMETRIC INPUTS'!B217,'GEOMETRIC INPUTS'!C217&lt;'GEOMETRIC INPUTS'!F217),PI()/2 + ASIN((-'GEOMETRIC INPUTS'!C217+'GEOMETRIC INPUTS'!F217)/'Calculated Tab Properties'!E217),0) + IF(AND('GEOMETRIC INPUTS'!E217&lt;'GEOMETRIC INPUTS'!B217,'GEOMETRIC INPUTS'!C217&lt;'GEOMETRIC INPUTS'!F217),PI() + ACOS(('GEOMETRIC INPUTS'!C217-'GEOMETRIC INPUTS'!F217)/'Calculated Tab Properties'!E217),0) + IF(AND('GEOMETRIC INPUTS'!E217&lt;'GEOMETRIC INPUTS'!B217,'GEOMETRIC INPUTS'!C217&gt;'GEOMETRIC INPUTS'!F217),2*PI() - ACOS((-'GEOMETRIC INPUTS'!C217+'GEOMETRIC INPUTS'!F217)/'Calculated Tab Properties'!E217),0) + IF(AND('GEOMETRIC INPUTS'!E217='GEOMETRIC INPUTS'!B217,'GEOMETRIC INPUTS'!C217&gt;'GEOMETRIC INPUTS'!F217),0,0) + IF(AND('GEOMETRIC INPUTS'!E217&gt;'GEOMETRIC INPUTS'!B217,'GEOMETRIC INPUTS'!C217='GEOMETRIC INPUTS'!F217),PI()/2,0) + IF(AND('GEOMETRIC INPUTS'!E217='GEOMETRIC INPUTS'!B217,'GEOMETRIC INPUTS'!C217&lt;'GEOMETRIC INPUTS'!F217),PI(),0) + IF(AND('GEOMETRIC INPUTS'!E217&lt;'GEOMETRIC INPUTS'!B217,'GEOMETRIC INPUTS'!C217='GEOMETRIC INPUTS'!F217),3/2*PI(),0)</f>
        <v>0.39804398739803459</v>
      </c>
      <c r="D217">
        <f t="shared" si="4"/>
        <v>22.806240538465911</v>
      </c>
      <c r="E217">
        <f>SQRT(('GEOMETRIC INPUTS'!B217-'GEOMETRIC INPUTS'!E217)^2+('GEOMETRIC INPUTS'!C217-'GEOMETRIC INPUTS'!F217)^2+('GEOMETRIC INPUTS'!D217-'GEOMETRIC INPUTS'!G217)^2)</f>
        <v>4.5140604050270712</v>
      </c>
      <c r="F217">
        <f>SQRT(('GEOMETRIC INPUTS'!B217-'GEOMETRIC INPUTS'!N217)^2 + ('GEOMETRIC INPUTS'!C217-'GEOMETRIC INPUTS'!O217)^2 + ('GEOMETRIC INPUTS'!D217-'GEOMETRIC INPUTS'!P217)^2)</f>
        <v>2.6140603836870175</v>
      </c>
      <c r="G217">
        <f>SQRT(('GEOMETRIC INPUTS'!E217-'GEOMETRIC INPUTS'!N217)^2 + ('GEOMETRIC INPUTS'!F217-'GEOMETRIC INPUTS'!O217)^2 + ('GEOMETRIC INPUTS'!G217-'GEOMETRIC INPUTS'!P217)^2)</f>
        <v>1.9000000213400532</v>
      </c>
      <c r="H217">
        <f>SQRT(('GEOMETRIC INPUTS'!H217-'GEOMETRIC INPUTS'!K217)^2 + ('GEOMETRIC INPUTS'!I217-'GEOMETRIC INPUTS'!L217)^2 + ('GEOMETRIC INPUTS'!J217-'GEOMETRIC INPUTS'!M217)^2)</f>
        <v>3.7223444631020084</v>
      </c>
      <c r="I217">
        <f>SQRT(('GEOMETRIC INPUTS'!K217-'GEOMETRIC INPUTS'!N217)^2 + ('GEOMETRIC INPUTS'!L217-'GEOMETRIC INPUTS'!O217)^2 + ('GEOMETRIC INPUTS'!M217-'GEOMETRIC INPUTS'!P217)^2)</f>
        <v>0.14999996287122869</v>
      </c>
      <c r="J217" s="20">
        <f>ASIN(('GEOMETRIC INPUTS'!M217-'GEOMETRIC INPUTS'!J217)/H217)</f>
        <v>0.56722747668037732</v>
      </c>
      <c r="K217" s="27">
        <f>IF('GT Data'!X219=TRUE,'GEOMETRIC INPUTS'!Q217*Loads!$B$2,'GEOMETRIC INPUTS'!Q217*Loads!$F$2)</f>
        <v>25.790628000000002</v>
      </c>
      <c r="L217" s="27">
        <f>IF('GT Data'!X219=TRUE,F217*Loads!$B$3,F217*Loads!$F$3)</f>
        <v>0.3398278498793123</v>
      </c>
      <c r="M217" s="27">
        <f>IF('GT Data'!X219=TRUE,G217*Loads!$B$3,G217*Loads!$F$3)</f>
        <v>0.24700000277420692</v>
      </c>
      <c r="N217" s="27">
        <f>IF('GT Data'!X219=TRUE,H217*Loads!$B$3,H217*Loads!$F$3)</f>
        <v>0.48390478020326111</v>
      </c>
      <c r="O217" s="27">
        <f>IF('GT Data'!X219=TRUE,B217*Loads!$B$4,0)</f>
        <v>0</v>
      </c>
      <c r="P217" s="27">
        <f>IF('GT Data'!X219=TRUE,'GEOMETRIC INPUTS'!Q217*Loads!$B$1,'GEOMETRIC INPUTS'!Q217*Loads!$F$1)</f>
        <v>4.3565249999999995</v>
      </c>
      <c r="Q217">
        <v>-300</v>
      </c>
      <c r="R217">
        <f>'GEOMETRIC INPUTS'!R217/'GEOMETRIC INPUTS'!S217</f>
        <v>1</v>
      </c>
    </row>
    <row r="218" spans="1:18" x14ac:dyDescent="0.3">
      <c r="A218" t="str">
        <f>'GEOMETRIC INPUTS'!A218</f>
        <v>TAB_7_216</v>
      </c>
      <c r="B218">
        <f>'GT Data'!Z220</f>
        <v>3.2538</v>
      </c>
      <c r="C218">
        <f>IF(AND('GEOMETRIC INPUTS'!E218&gt;'GEOMETRIC INPUTS'!B218,'GEOMETRIC INPUTS'!C218&gt;'GEOMETRIC INPUTS'!F218),ACOS(('GEOMETRIC INPUTS'!C218-'GEOMETRIC INPUTS'!F218)/'Calculated Tab Properties'!E218),0) + IF(AND('GEOMETRIC INPUTS'!E218&gt;'GEOMETRIC INPUTS'!B218,'GEOMETRIC INPUTS'!C218&lt;'GEOMETRIC INPUTS'!F218),PI()/2 + ASIN((-'GEOMETRIC INPUTS'!C218+'GEOMETRIC INPUTS'!F218)/'Calculated Tab Properties'!E218),0) + IF(AND('GEOMETRIC INPUTS'!E218&lt;'GEOMETRIC INPUTS'!B218,'GEOMETRIC INPUTS'!C218&lt;'GEOMETRIC INPUTS'!F218),PI() + ACOS(('GEOMETRIC INPUTS'!C218-'GEOMETRIC INPUTS'!F218)/'Calculated Tab Properties'!E218),0) + IF(AND('GEOMETRIC INPUTS'!E218&lt;'GEOMETRIC INPUTS'!B218,'GEOMETRIC INPUTS'!C218&gt;'GEOMETRIC INPUTS'!F218),2*PI() - ACOS((-'GEOMETRIC INPUTS'!C218+'GEOMETRIC INPUTS'!F218)/'Calculated Tab Properties'!E218),0) + IF(AND('GEOMETRIC INPUTS'!E218='GEOMETRIC INPUTS'!B218,'GEOMETRIC INPUTS'!C218&gt;'GEOMETRIC INPUTS'!F218),0,0) + IF(AND('GEOMETRIC INPUTS'!E218&gt;'GEOMETRIC INPUTS'!B218,'GEOMETRIC INPUTS'!C218='GEOMETRIC INPUTS'!F218),PI()/2,0) + IF(AND('GEOMETRIC INPUTS'!E218='GEOMETRIC INPUTS'!B218,'GEOMETRIC INPUTS'!C218&lt;'GEOMETRIC INPUTS'!F218),PI(),0) + IF(AND('GEOMETRIC INPUTS'!E218&lt;'GEOMETRIC INPUTS'!B218,'GEOMETRIC INPUTS'!C218='GEOMETRIC INPUTS'!F218),3/2*PI(),0)</f>
        <v>6.191756751747568E-2</v>
      </c>
      <c r="D218">
        <f t="shared" si="4"/>
        <v>3.5476152964676748</v>
      </c>
      <c r="E218">
        <f>SQRT(('GEOMETRIC INPUTS'!B218-'GEOMETRIC INPUTS'!E218)^2+('GEOMETRIC INPUTS'!C218-'GEOMETRIC INPUTS'!F218)^2+('GEOMETRIC INPUTS'!D218-'GEOMETRIC INPUTS'!G218)^2)</f>
        <v>7.2110881658262178</v>
      </c>
      <c r="F218">
        <f>SQRT(('GEOMETRIC INPUTS'!B218-'GEOMETRIC INPUTS'!N218)^2 + ('GEOMETRIC INPUTS'!C218-'GEOMETRIC INPUTS'!O218)^2 + ('GEOMETRIC INPUTS'!D218-'GEOMETRIC INPUTS'!P218)^2)</f>
        <v>4.3110881552803075</v>
      </c>
      <c r="G218">
        <f>SQRT(('GEOMETRIC INPUTS'!E218-'GEOMETRIC INPUTS'!N218)^2 + ('GEOMETRIC INPUTS'!F218-'GEOMETRIC INPUTS'!O218)^2 + ('GEOMETRIC INPUTS'!G218-'GEOMETRIC INPUTS'!P218)^2)</f>
        <v>2.9000000105459103</v>
      </c>
      <c r="H218">
        <f>SQRT(('GEOMETRIC INPUTS'!H218-'GEOMETRIC INPUTS'!K218)^2 + ('GEOMETRIC INPUTS'!I218-'GEOMETRIC INPUTS'!L218)^2 + ('GEOMETRIC INPUTS'!J218-'GEOMETRIC INPUTS'!M218)^2)</f>
        <v>5.4272699641073618</v>
      </c>
      <c r="I218">
        <f>SQRT(('GEOMETRIC INPUTS'!K218-'GEOMETRIC INPUTS'!N218)^2 + ('GEOMETRIC INPUTS'!L218-'GEOMETRIC INPUTS'!O218)^2 + ('GEOMETRIC INPUTS'!M218-'GEOMETRIC INPUTS'!P218)^2)</f>
        <v>0.14999994822495788</v>
      </c>
      <c r="J218" s="20">
        <f>ASIN(('GEOMETRIC INPUTS'!M218-'GEOMETRIC INPUTS'!J218)/H218)</f>
        <v>0.37740506653529254</v>
      </c>
      <c r="K218" s="27">
        <f>IF('GT Data'!X220=TRUE,'GEOMETRIC INPUTS'!Q218*Loads!$B$2,'GEOMETRIC INPUTS'!Q218*Loads!$F$2)</f>
        <v>27.738900000000001</v>
      </c>
      <c r="L218" s="27">
        <f>IF('GT Data'!X220=TRUE,F218*Loads!$B$3,F218*Loads!$F$3)</f>
        <v>0.56044146018644003</v>
      </c>
      <c r="M218" s="27">
        <f>IF('GT Data'!X220=TRUE,G218*Loads!$B$3,G218*Loads!$F$3)</f>
        <v>0.37700000137096834</v>
      </c>
      <c r="N218" s="27">
        <f>IF('GT Data'!X220=TRUE,H218*Loads!$B$3,H218*Loads!$F$3)</f>
        <v>0.70554509533395704</v>
      </c>
      <c r="O218" s="27">
        <f>IF('GT Data'!X220=TRUE,B218*Loads!$B$4,0)</f>
        <v>0</v>
      </c>
      <c r="P218" s="27">
        <f>IF('GT Data'!X220=TRUE,'GEOMETRIC INPUTS'!Q218*Loads!$B$1,'GEOMETRIC INPUTS'!Q218*Loads!$F$1)</f>
        <v>4.6856249999999999</v>
      </c>
      <c r="Q218">
        <v>-300</v>
      </c>
      <c r="R218">
        <f>'GEOMETRIC INPUTS'!R218/'GEOMETRIC INPUTS'!S218</f>
        <v>1</v>
      </c>
    </row>
    <row r="219" spans="1:18" x14ac:dyDescent="0.3">
      <c r="A219" t="str">
        <f>'GEOMETRIC INPUTS'!A219</f>
        <v>TAB_7_217</v>
      </c>
      <c r="B219">
        <f>'GT Data'!Z221</f>
        <v>3.7732000000000001</v>
      </c>
      <c r="C219">
        <f>IF(AND('GEOMETRIC INPUTS'!E219&gt;'GEOMETRIC INPUTS'!B219,'GEOMETRIC INPUTS'!C219&gt;'GEOMETRIC INPUTS'!F219),ACOS(('GEOMETRIC INPUTS'!C219-'GEOMETRIC INPUTS'!F219)/'Calculated Tab Properties'!E219),0) + IF(AND('GEOMETRIC INPUTS'!E219&gt;'GEOMETRIC INPUTS'!B219,'GEOMETRIC INPUTS'!C219&lt;'GEOMETRIC INPUTS'!F219),PI()/2 + ASIN((-'GEOMETRIC INPUTS'!C219+'GEOMETRIC INPUTS'!F219)/'Calculated Tab Properties'!E219),0) + IF(AND('GEOMETRIC INPUTS'!E219&lt;'GEOMETRIC INPUTS'!B219,'GEOMETRIC INPUTS'!C219&lt;'GEOMETRIC INPUTS'!F219),PI() + ACOS(('GEOMETRIC INPUTS'!C219-'GEOMETRIC INPUTS'!F219)/'Calculated Tab Properties'!E219),0) + IF(AND('GEOMETRIC INPUTS'!E219&lt;'GEOMETRIC INPUTS'!B219,'GEOMETRIC INPUTS'!C219&gt;'GEOMETRIC INPUTS'!F219),2*PI() - ACOS((-'GEOMETRIC INPUTS'!C219+'GEOMETRIC INPUTS'!F219)/'Calculated Tab Properties'!E219),0) + IF(AND('GEOMETRIC INPUTS'!E219='GEOMETRIC INPUTS'!B219,'GEOMETRIC INPUTS'!C219&gt;'GEOMETRIC INPUTS'!F219),0,0) + IF(AND('GEOMETRIC INPUTS'!E219&gt;'GEOMETRIC INPUTS'!B219,'GEOMETRIC INPUTS'!C219='GEOMETRIC INPUTS'!F219),PI()/2,0) + IF(AND('GEOMETRIC INPUTS'!E219='GEOMETRIC INPUTS'!B219,'GEOMETRIC INPUTS'!C219&lt;'GEOMETRIC INPUTS'!F219),PI(),0) + IF(AND('GEOMETRIC INPUTS'!E219&lt;'GEOMETRIC INPUTS'!B219,'GEOMETRIC INPUTS'!C219='GEOMETRIC INPUTS'!F219),3/2*PI(),0)</f>
        <v>3.7924475748734925</v>
      </c>
      <c r="D219">
        <f t="shared" si="4"/>
        <v>217.29124006487538</v>
      </c>
      <c r="E219">
        <f>SQRT(('GEOMETRIC INPUTS'!B219-'GEOMETRIC INPUTS'!E219)^2+('GEOMETRIC INPUTS'!C219-'GEOMETRIC INPUTS'!F219)^2+('GEOMETRIC INPUTS'!D219-'GEOMETRIC INPUTS'!G219)^2)</f>
        <v>6.2693868789374836</v>
      </c>
      <c r="F219">
        <f>SQRT(('GEOMETRIC INPUTS'!B219-'GEOMETRIC INPUTS'!N219)^2 + ('GEOMETRIC INPUTS'!C219-'GEOMETRIC INPUTS'!O219)^2 + ('GEOMETRIC INPUTS'!D219-'GEOMETRIC INPUTS'!P219)^2)</f>
        <v>3.3693869454092353</v>
      </c>
      <c r="G219">
        <f>SQRT(('GEOMETRIC INPUTS'!E219-'GEOMETRIC INPUTS'!N219)^2 + ('GEOMETRIC INPUTS'!F219-'GEOMETRIC INPUTS'!O219)^2 + ('GEOMETRIC INPUTS'!G219-'GEOMETRIC INPUTS'!P219)^2)</f>
        <v>2.8999999335282487</v>
      </c>
      <c r="H219">
        <f>SQRT(('GEOMETRIC INPUTS'!H219-'GEOMETRIC INPUTS'!K219)^2 + ('GEOMETRIC INPUTS'!I219-'GEOMETRIC INPUTS'!L219)^2 + ('GEOMETRIC INPUTS'!J219-'GEOMETRIC INPUTS'!M219)^2)</f>
        <v>6.024356870811423</v>
      </c>
      <c r="I219">
        <f>SQRT(('GEOMETRIC INPUTS'!K219-'GEOMETRIC INPUTS'!N219)^2 + ('GEOMETRIC INPUTS'!L219-'GEOMETRIC INPUTS'!O219)^2 + ('GEOMETRIC INPUTS'!M219-'GEOMETRIC INPUTS'!P219)^2)</f>
        <v>0.14999997586003275</v>
      </c>
      <c r="J219" s="20">
        <f>ASIN(('GEOMETRIC INPUTS'!M219-'GEOMETRIC INPUTS'!J219)/H219)</f>
        <v>0.33840783039550115</v>
      </c>
      <c r="K219" s="27">
        <f>IF('GT Data'!X221=TRUE,'GEOMETRIC INPUTS'!Q219*Loads!$B$2,'GEOMETRIC INPUTS'!Q219*Loads!$F$2)</f>
        <v>78.863724000000005</v>
      </c>
      <c r="L219" s="27">
        <f>IF('GT Data'!X221=TRUE,F219*Loads!$B$3,F219*Loads!$F$3)</f>
        <v>0.4380203029032006</v>
      </c>
      <c r="M219" s="27">
        <f>IF('GT Data'!X221=TRUE,G219*Loads!$B$3,G219*Loads!$F$3)</f>
        <v>0.37699999135867235</v>
      </c>
      <c r="N219" s="27">
        <f>IF('GT Data'!X221=TRUE,H219*Loads!$B$3,H219*Loads!$F$3)</f>
        <v>0.78316639320548498</v>
      </c>
      <c r="O219" s="27">
        <f>IF('GT Data'!X221=TRUE,B219*Loads!$B$4,0)</f>
        <v>0</v>
      </c>
      <c r="P219" s="27">
        <f>IF('GT Data'!X221=TRUE,'GEOMETRIC INPUTS'!Q219*Loads!$B$1,'GEOMETRIC INPUTS'!Q219*Loads!$F$1)</f>
        <v>13.321574999999999</v>
      </c>
      <c r="Q219">
        <v>-300</v>
      </c>
      <c r="R219">
        <f>'GEOMETRIC INPUTS'!R219/'GEOMETRIC INPUTS'!S219</f>
        <v>1</v>
      </c>
    </row>
    <row r="220" spans="1:18" x14ac:dyDescent="0.3">
      <c r="A220" t="str">
        <f>'GEOMETRIC INPUTS'!A220</f>
        <v>TAB_7_218</v>
      </c>
      <c r="B220">
        <f>'GT Data'!Z222</f>
        <v>2.6798999999999999</v>
      </c>
      <c r="C220">
        <f>IF(AND('GEOMETRIC INPUTS'!E220&gt;'GEOMETRIC INPUTS'!B220,'GEOMETRIC INPUTS'!C220&gt;'GEOMETRIC INPUTS'!F220),ACOS(('GEOMETRIC INPUTS'!C220-'GEOMETRIC INPUTS'!F220)/'Calculated Tab Properties'!E220),0) + IF(AND('GEOMETRIC INPUTS'!E220&gt;'GEOMETRIC INPUTS'!B220,'GEOMETRIC INPUTS'!C220&lt;'GEOMETRIC INPUTS'!F220),PI()/2 + ASIN((-'GEOMETRIC INPUTS'!C220+'GEOMETRIC INPUTS'!F220)/'Calculated Tab Properties'!E220),0) + IF(AND('GEOMETRIC INPUTS'!E220&lt;'GEOMETRIC INPUTS'!B220,'GEOMETRIC INPUTS'!C220&lt;'GEOMETRIC INPUTS'!F220),PI() + ACOS(('GEOMETRIC INPUTS'!C220-'GEOMETRIC INPUTS'!F220)/'Calculated Tab Properties'!E220),0) + IF(AND('GEOMETRIC INPUTS'!E220&lt;'GEOMETRIC INPUTS'!B220,'GEOMETRIC INPUTS'!C220&gt;'GEOMETRIC INPUTS'!F220),2*PI() - ACOS((-'GEOMETRIC INPUTS'!C220+'GEOMETRIC INPUTS'!F220)/'Calculated Tab Properties'!E220),0) + IF(AND('GEOMETRIC INPUTS'!E220='GEOMETRIC INPUTS'!B220,'GEOMETRIC INPUTS'!C220&gt;'GEOMETRIC INPUTS'!F220),0,0) + IF(AND('GEOMETRIC INPUTS'!E220&gt;'GEOMETRIC INPUTS'!B220,'GEOMETRIC INPUTS'!C220='GEOMETRIC INPUTS'!F220),PI()/2,0) + IF(AND('GEOMETRIC INPUTS'!E220='GEOMETRIC INPUTS'!B220,'GEOMETRIC INPUTS'!C220&lt;'GEOMETRIC INPUTS'!F220),PI(),0) + IF(AND('GEOMETRIC INPUTS'!E220&lt;'GEOMETRIC INPUTS'!B220,'GEOMETRIC INPUTS'!C220='GEOMETRIC INPUTS'!F220),3/2*PI(),0)</f>
        <v>0</v>
      </c>
      <c r="D220">
        <f t="shared" si="4"/>
        <v>0</v>
      </c>
      <c r="E220">
        <f>SQRT(('GEOMETRIC INPUTS'!B220-'GEOMETRIC INPUTS'!E220)^2+('GEOMETRIC INPUTS'!C220-'GEOMETRIC INPUTS'!F220)^2+('GEOMETRIC INPUTS'!D220-'GEOMETRIC INPUTS'!G220)^2)</f>
        <v>3.4912185999999998</v>
      </c>
      <c r="F220">
        <f>SQRT(('GEOMETRIC INPUTS'!B220-'GEOMETRIC INPUTS'!N220)^2 + ('GEOMETRIC INPUTS'!C220-'GEOMETRIC INPUTS'!O220)^2 + ('GEOMETRIC INPUTS'!D220-'GEOMETRIC INPUTS'!P220)^2)</f>
        <v>0.99121859999999984</v>
      </c>
      <c r="G220">
        <f>SQRT(('GEOMETRIC INPUTS'!E220-'GEOMETRIC INPUTS'!N220)^2 + ('GEOMETRIC INPUTS'!F220-'GEOMETRIC INPUTS'!O220)^2 + ('GEOMETRIC INPUTS'!G220-'GEOMETRIC INPUTS'!P220)^2)</f>
        <v>2.5</v>
      </c>
      <c r="H220">
        <f>SQRT(('GEOMETRIC INPUTS'!H220-'GEOMETRIC INPUTS'!K220)^2 + ('GEOMETRIC INPUTS'!I220-'GEOMETRIC INPUTS'!L220)^2 + ('GEOMETRIC INPUTS'!J220-'GEOMETRIC INPUTS'!M220)^2)</f>
        <v>2.1697116704728212</v>
      </c>
      <c r="I220">
        <f>SQRT(('GEOMETRIC INPUTS'!K220-'GEOMETRIC INPUTS'!N220)^2 + ('GEOMETRIC INPUTS'!L220-'GEOMETRIC INPUTS'!O220)^2 + ('GEOMETRIC INPUTS'!M220-'GEOMETRIC INPUTS'!P220)^2)</f>
        <v>0.15000000000000002</v>
      </c>
      <c r="J220" s="20">
        <f>ASIN(('GEOMETRIC INPUTS'!M220-'GEOMETRIC INPUTS'!J220)/H220)</f>
        <v>1.1726505118866493</v>
      </c>
      <c r="K220" s="27">
        <f>IF('GT Data'!X222=TRUE,'GEOMETRIC INPUTS'!Q220*Loads!$B$2,'GEOMETRIC INPUTS'!Q220*Loads!$F$2)</f>
        <v>52.267236000000004</v>
      </c>
      <c r="L220" s="27">
        <f>IF('GT Data'!X222=TRUE,F220*Loads!$B$3,F220*Loads!$F$3)</f>
        <v>0.12885841799999997</v>
      </c>
      <c r="M220" s="27">
        <f>IF('GT Data'!X222=TRUE,G220*Loads!$B$3,G220*Loads!$F$3)</f>
        <v>0.32500000000000001</v>
      </c>
      <c r="N220" s="27">
        <f>IF('GT Data'!X222=TRUE,H220*Loads!$B$3,H220*Loads!$F$3)</f>
        <v>0.28206251716146674</v>
      </c>
      <c r="O220" s="27">
        <f>IF('GT Data'!X222=TRUE,B220*Loads!$B$4,0)</f>
        <v>0</v>
      </c>
      <c r="P220" s="27">
        <f>IF('GT Data'!X222=TRUE,'GEOMETRIC INPUTS'!Q220*Loads!$B$1,'GEOMETRIC INPUTS'!Q220*Loads!$F$1)</f>
        <v>8.8289249999999999</v>
      </c>
      <c r="Q220">
        <v>-300</v>
      </c>
      <c r="R220">
        <f>'GEOMETRIC INPUTS'!R220/'GEOMETRIC INPUTS'!S220</f>
        <v>1</v>
      </c>
    </row>
    <row r="221" spans="1:18" x14ac:dyDescent="0.3">
      <c r="A221" t="str">
        <f>'GEOMETRIC INPUTS'!A221</f>
        <v>TAB_7_219</v>
      </c>
      <c r="B221">
        <f>'GT Data'!Z223</f>
        <v>1.8753</v>
      </c>
      <c r="C221">
        <f>IF(AND('GEOMETRIC INPUTS'!E221&gt;'GEOMETRIC INPUTS'!B221,'GEOMETRIC INPUTS'!C221&gt;'GEOMETRIC INPUTS'!F221),ACOS(('GEOMETRIC INPUTS'!C221-'GEOMETRIC INPUTS'!F221)/'Calculated Tab Properties'!E221),0) + IF(AND('GEOMETRIC INPUTS'!E221&gt;'GEOMETRIC INPUTS'!B221,'GEOMETRIC INPUTS'!C221&lt;'GEOMETRIC INPUTS'!F221),PI()/2 + ASIN((-'GEOMETRIC INPUTS'!C221+'GEOMETRIC INPUTS'!F221)/'Calculated Tab Properties'!E221),0) + IF(AND('GEOMETRIC INPUTS'!E221&lt;'GEOMETRIC INPUTS'!B221,'GEOMETRIC INPUTS'!C221&lt;'GEOMETRIC INPUTS'!F221),PI() + ACOS(('GEOMETRIC INPUTS'!C221-'GEOMETRIC INPUTS'!F221)/'Calculated Tab Properties'!E221),0) + IF(AND('GEOMETRIC INPUTS'!E221&lt;'GEOMETRIC INPUTS'!B221,'GEOMETRIC INPUTS'!C221&gt;'GEOMETRIC INPUTS'!F221),2*PI() - ACOS((-'GEOMETRIC INPUTS'!C221+'GEOMETRIC INPUTS'!F221)/'Calculated Tab Properties'!E221),0) + IF(AND('GEOMETRIC INPUTS'!E221='GEOMETRIC INPUTS'!B221,'GEOMETRIC INPUTS'!C221&gt;'GEOMETRIC INPUTS'!F221),0,0) + IF(AND('GEOMETRIC INPUTS'!E221&gt;'GEOMETRIC INPUTS'!B221,'GEOMETRIC INPUTS'!C221='GEOMETRIC INPUTS'!F221),PI()/2,0) + IF(AND('GEOMETRIC INPUTS'!E221='GEOMETRIC INPUTS'!B221,'GEOMETRIC INPUTS'!C221&lt;'GEOMETRIC INPUTS'!F221),PI(),0) + IF(AND('GEOMETRIC INPUTS'!E221&lt;'GEOMETRIC INPUTS'!B221,'GEOMETRIC INPUTS'!C221='GEOMETRIC INPUTS'!F221),3/2*PI(),0)</f>
        <v>0</v>
      </c>
      <c r="D221">
        <f t="shared" si="4"/>
        <v>0</v>
      </c>
      <c r="E221">
        <f>SQRT(('GEOMETRIC INPUTS'!B221-'GEOMETRIC INPUTS'!E221)^2+('GEOMETRIC INPUTS'!C221-'GEOMETRIC INPUTS'!F221)^2+('GEOMETRIC INPUTS'!D221-'GEOMETRIC INPUTS'!G221)^2)</f>
        <v>4.0653864000000004</v>
      </c>
      <c r="F221">
        <f>SQRT(('GEOMETRIC INPUTS'!B221-'GEOMETRIC INPUTS'!N221)^2 + ('GEOMETRIC INPUTS'!C221-'GEOMETRIC INPUTS'!O221)^2 + ('GEOMETRIC INPUTS'!D221-'GEOMETRIC INPUTS'!P221)^2)</f>
        <v>0.96538639999999987</v>
      </c>
      <c r="G221">
        <f>SQRT(('GEOMETRIC INPUTS'!E221-'GEOMETRIC INPUTS'!N221)^2 + ('GEOMETRIC INPUTS'!F221-'GEOMETRIC INPUTS'!O221)^2 + ('GEOMETRIC INPUTS'!G221-'GEOMETRIC INPUTS'!P221)^2)</f>
        <v>3.1000000000000005</v>
      </c>
      <c r="H221">
        <f>SQRT(('GEOMETRIC INPUTS'!H221-'GEOMETRIC INPUTS'!K221)^2 + ('GEOMETRIC INPUTS'!I221-'GEOMETRIC INPUTS'!L221)^2 + ('GEOMETRIC INPUTS'!J221-'GEOMETRIC INPUTS'!M221)^2)</f>
        <v>2.1598275350835214</v>
      </c>
      <c r="I221">
        <f>SQRT(('GEOMETRIC INPUTS'!K221-'GEOMETRIC INPUTS'!N221)^2 + ('GEOMETRIC INPUTS'!L221-'GEOMETRIC INPUTS'!O221)^2 + ('GEOMETRIC INPUTS'!M221-'GEOMETRIC INPUTS'!P221)^2)</f>
        <v>0.14999999999999991</v>
      </c>
      <c r="J221" s="20">
        <f>ASIN(('GEOMETRIC INPUTS'!M221-'GEOMETRIC INPUTS'!J221)/H221)</f>
        <v>1.1836755243662906</v>
      </c>
      <c r="K221" s="27">
        <f>IF('GT Data'!X223=TRUE,'GEOMETRIC INPUTS'!Q221*Loads!$B$2,'GEOMETRIC INPUTS'!Q221*Loads!$F$2)</f>
        <v>30.711924</v>
      </c>
      <c r="L221" s="27">
        <f>IF('GT Data'!X223=TRUE,F221*Loads!$B$3,F221*Loads!$F$3)</f>
        <v>0.12550023199999999</v>
      </c>
      <c r="M221" s="27">
        <f>IF('GT Data'!X223=TRUE,G221*Loads!$B$3,G221*Loads!$F$3)</f>
        <v>0.40300000000000008</v>
      </c>
      <c r="N221" s="27">
        <f>IF('GT Data'!X223=TRUE,H221*Loads!$B$3,H221*Loads!$F$3)</f>
        <v>0.2807775795608578</v>
      </c>
      <c r="O221" s="27">
        <f>IF('GT Data'!X223=TRUE,B221*Loads!$B$4,0)</f>
        <v>0</v>
      </c>
      <c r="P221" s="27">
        <f>IF('GT Data'!X223=TRUE,'GEOMETRIC INPUTS'!Q221*Loads!$B$1,'GEOMETRIC INPUTS'!Q221*Loads!$F$1)</f>
        <v>5.1878250000000001</v>
      </c>
      <c r="Q221">
        <v>-300</v>
      </c>
      <c r="R221">
        <f>'GEOMETRIC INPUTS'!R221/'GEOMETRIC INPUTS'!S221</f>
        <v>1</v>
      </c>
    </row>
    <row r="222" spans="1:18" x14ac:dyDescent="0.3">
      <c r="A222" t="str">
        <f>'GEOMETRIC INPUTS'!A222</f>
        <v>TAB_7_220</v>
      </c>
      <c r="B222">
        <f>'GT Data'!Z224</f>
        <v>1.9061999999999999</v>
      </c>
      <c r="C222">
        <f>IF(AND('GEOMETRIC INPUTS'!E222&gt;'GEOMETRIC INPUTS'!B222,'GEOMETRIC INPUTS'!C222&gt;'GEOMETRIC INPUTS'!F222),ACOS(('GEOMETRIC INPUTS'!C222-'GEOMETRIC INPUTS'!F222)/'Calculated Tab Properties'!E222),0) + IF(AND('GEOMETRIC INPUTS'!E222&gt;'GEOMETRIC INPUTS'!B222,'GEOMETRIC INPUTS'!C222&lt;'GEOMETRIC INPUTS'!F222),PI()/2 + ASIN((-'GEOMETRIC INPUTS'!C222+'GEOMETRIC INPUTS'!F222)/'Calculated Tab Properties'!E222),0) + IF(AND('GEOMETRIC INPUTS'!E222&lt;'GEOMETRIC INPUTS'!B222,'GEOMETRIC INPUTS'!C222&lt;'GEOMETRIC INPUTS'!F222),PI() + ACOS(('GEOMETRIC INPUTS'!C222-'GEOMETRIC INPUTS'!F222)/'Calculated Tab Properties'!E222),0) + IF(AND('GEOMETRIC INPUTS'!E222&lt;'GEOMETRIC INPUTS'!B222,'GEOMETRIC INPUTS'!C222&gt;'GEOMETRIC INPUTS'!F222),2*PI() - ACOS((-'GEOMETRIC INPUTS'!C222+'GEOMETRIC INPUTS'!F222)/'Calculated Tab Properties'!E222),0) + IF(AND('GEOMETRIC INPUTS'!E222='GEOMETRIC INPUTS'!B222,'GEOMETRIC INPUTS'!C222&gt;'GEOMETRIC INPUTS'!F222),0,0) + IF(AND('GEOMETRIC INPUTS'!E222&gt;'GEOMETRIC INPUTS'!B222,'GEOMETRIC INPUTS'!C222='GEOMETRIC INPUTS'!F222),PI()/2,0) + IF(AND('GEOMETRIC INPUTS'!E222='GEOMETRIC INPUTS'!B222,'GEOMETRIC INPUTS'!C222&lt;'GEOMETRIC INPUTS'!F222),PI(),0) + IF(AND('GEOMETRIC INPUTS'!E222&lt;'GEOMETRIC INPUTS'!B222,'GEOMETRIC INPUTS'!C222='GEOMETRIC INPUTS'!F222),3/2*PI(),0)</f>
        <v>1.070326103919734</v>
      </c>
      <c r="D222">
        <f t="shared" si="4"/>
        <v>61.325168457281521</v>
      </c>
      <c r="E222">
        <f>SQRT(('GEOMETRIC INPUTS'!B222-'GEOMETRIC INPUTS'!E222)^2+('GEOMETRIC INPUTS'!C222-'GEOMETRIC INPUTS'!F222)^2+('GEOMETRIC INPUTS'!D222-'GEOMETRIC INPUTS'!G222)^2)</f>
        <v>4.534195171338796</v>
      </c>
      <c r="F222">
        <f>SQRT(('GEOMETRIC INPUTS'!B222-'GEOMETRIC INPUTS'!N222)^2 + ('GEOMETRIC INPUTS'!C222-'GEOMETRIC INPUTS'!O222)^2 + ('GEOMETRIC INPUTS'!D222-'GEOMETRIC INPUTS'!P222)^2)</f>
        <v>1.8341951458823134</v>
      </c>
      <c r="G222">
        <f>SQRT(('GEOMETRIC INPUTS'!E222-'GEOMETRIC INPUTS'!N222)^2 + ('GEOMETRIC INPUTS'!F222-'GEOMETRIC INPUTS'!O222)^2 + ('GEOMETRIC INPUTS'!G222-'GEOMETRIC INPUTS'!P222)^2)</f>
        <v>2.7000000254564824</v>
      </c>
      <c r="H222">
        <f>SQRT(('GEOMETRIC INPUTS'!H222-'GEOMETRIC INPUTS'!K222)^2 + ('GEOMETRIC INPUTS'!I222-'GEOMETRIC INPUTS'!L222)^2 + ('GEOMETRIC INPUTS'!J222-'GEOMETRIC INPUTS'!M222)^2)</f>
        <v>2.6146727299510086</v>
      </c>
      <c r="I222">
        <f>SQRT(('GEOMETRIC INPUTS'!K222-'GEOMETRIC INPUTS'!N222)^2 + ('GEOMETRIC INPUTS'!L222-'GEOMETRIC INPUTS'!O222)^2 + ('GEOMETRIC INPUTS'!M222-'GEOMETRIC INPUTS'!P222)^2)</f>
        <v>0.14999994200912206</v>
      </c>
      <c r="J222" s="20">
        <f>ASIN(('GEOMETRIC INPUTS'!M222-'GEOMETRIC INPUTS'!J222)/H222)</f>
        <v>0.87090793958996215</v>
      </c>
      <c r="K222" s="27">
        <f>IF('GT Data'!X224=TRUE,'GEOMETRIC INPUTS'!Q222*Loads!$B$2,'GEOMETRIC INPUTS'!Q222*Loads!$F$2)</f>
        <v>35.66385600000001</v>
      </c>
      <c r="L222" s="27">
        <f>IF('GT Data'!X224=TRUE,F222*Loads!$B$3,F222*Loads!$F$3)</f>
        <v>0.23844536896470075</v>
      </c>
      <c r="M222" s="27">
        <f>IF('GT Data'!X224=TRUE,G222*Loads!$B$3,G222*Loads!$F$3)</f>
        <v>0.35100000330934272</v>
      </c>
      <c r="N222" s="27">
        <f>IF('GT Data'!X224=TRUE,H222*Loads!$B$3,H222*Loads!$F$3)</f>
        <v>0.33990745489363111</v>
      </c>
      <c r="O222" s="27">
        <f>IF('GT Data'!X224=TRUE,B222*Loads!$B$4,0)</f>
        <v>0</v>
      </c>
      <c r="P222" s="27">
        <f>IF('GT Data'!X224=TRUE,'GEOMETRIC INPUTS'!Q222*Loads!$B$1,'GEOMETRIC INPUTS'!Q222*Loads!$F$1)</f>
        <v>6.0243000000000002</v>
      </c>
      <c r="Q222">
        <v>-300</v>
      </c>
      <c r="R222">
        <f>'GEOMETRIC INPUTS'!R222/'GEOMETRIC INPUTS'!S222</f>
        <v>1</v>
      </c>
    </row>
    <row r="223" spans="1:18" x14ac:dyDescent="0.3">
      <c r="A223" t="str">
        <f>'GEOMETRIC INPUTS'!A223</f>
        <v>TAB_7_221</v>
      </c>
      <c r="B223">
        <f>'GT Data'!Z225</f>
        <v>2.5044</v>
      </c>
      <c r="C223">
        <f>IF(AND('GEOMETRIC INPUTS'!E223&gt;'GEOMETRIC INPUTS'!B223,'GEOMETRIC INPUTS'!C223&gt;'GEOMETRIC INPUTS'!F223),ACOS(('GEOMETRIC INPUTS'!C223-'GEOMETRIC INPUTS'!F223)/'Calculated Tab Properties'!E223),0) + IF(AND('GEOMETRIC INPUTS'!E223&gt;'GEOMETRIC INPUTS'!B223,'GEOMETRIC INPUTS'!C223&lt;'GEOMETRIC INPUTS'!F223),PI()/2 + ASIN((-'GEOMETRIC INPUTS'!C223+'GEOMETRIC INPUTS'!F223)/'Calculated Tab Properties'!E223),0) + IF(AND('GEOMETRIC INPUTS'!E223&lt;'GEOMETRIC INPUTS'!B223,'GEOMETRIC INPUTS'!C223&lt;'GEOMETRIC INPUTS'!F223),PI() + ACOS(('GEOMETRIC INPUTS'!C223-'GEOMETRIC INPUTS'!F223)/'Calculated Tab Properties'!E223),0) + IF(AND('GEOMETRIC INPUTS'!E223&lt;'GEOMETRIC INPUTS'!B223,'GEOMETRIC INPUTS'!C223&gt;'GEOMETRIC INPUTS'!F223),2*PI() - ACOS((-'GEOMETRIC INPUTS'!C223+'GEOMETRIC INPUTS'!F223)/'Calculated Tab Properties'!E223),0) + IF(AND('GEOMETRIC INPUTS'!E223='GEOMETRIC INPUTS'!B223,'GEOMETRIC INPUTS'!C223&gt;'GEOMETRIC INPUTS'!F223),0,0) + IF(AND('GEOMETRIC INPUTS'!E223&gt;'GEOMETRIC INPUTS'!B223,'GEOMETRIC INPUTS'!C223='GEOMETRIC INPUTS'!F223),PI()/2,0) + IF(AND('GEOMETRIC INPUTS'!E223='GEOMETRIC INPUTS'!B223,'GEOMETRIC INPUTS'!C223&lt;'GEOMETRIC INPUTS'!F223),PI(),0) + IF(AND('GEOMETRIC INPUTS'!E223&lt;'GEOMETRIC INPUTS'!B223,'GEOMETRIC INPUTS'!C223='GEOMETRIC INPUTS'!F223),3/2*PI(),0)</f>
        <v>0.53406699930276669</v>
      </c>
      <c r="D223">
        <f t="shared" si="4"/>
        <v>30.599785037264809</v>
      </c>
      <c r="E223">
        <f>SQRT(('GEOMETRIC INPUTS'!B223-'GEOMETRIC INPUTS'!E223)^2+('GEOMETRIC INPUTS'!C223-'GEOMETRIC INPUTS'!F223)^2+('GEOMETRIC INPUTS'!D223-'GEOMETRIC INPUTS'!G223)^2)</f>
        <v>5.039578107293206</v>
      </c>
      <c r="F223">
        <f>SQRT(('GEOMETRIC INPUTS'!B223-'GEOMETRIC INPUTS'!N223)^2 + ('GEOMETRIC INPUTS'!C223-'GEOMETRIC INPUTS'!O223)^2 + ('GEOMETRIC INPUTS'!D223-'GEOMETRIC INPUTS'!P223)^2)</f>
        <v>2.9395780748233662</v>
      </c>
      <c r="G223">
        <f>SQRT(('GEOMETRIC INPUTS'!E223-'GEOMETRIC INPUTS'!N223)^2 + ('GEOMETRIC INPUTS'!F223-'GEOMETRIC INPUTS'!O223)^2 + ('GEOMETRIC INPUTS'!G223-'GEOMETRIC INPUTS'!P223)^2)</f>
        <v>2.1000000324698398</v>
      </c>
      <c r="H223">
        <f>SQRT(('GEOMETRIC INPUTS'!H223-'GEOMETRIC INPUTS'!K223)^2 + ('GEOMETRIC INPUTS'!I223-'GEOMETRIC INPUTS'!L223)^2 + ('GEOMETRIC INPUTS'!J223-'GEOMETRIC INPUTS'!M223)^2)</f>
        <v>3.4324547876755784</v>
      </c>
      <c r="I223">
        <f>SQRT(('GEOMETRIC INPUTS'!K223-'GEOMETRIC INPUTS'!N223)^2 + ('GEOMETRIC INPUTS'!L223-'GEOMETRIC INPUTS'!O223)^2 + ('GEOMETRIC INPUTS'!M223-'GEOMETRIC INPUTS'!P223)^2)</f>
        <v>0.14999999392349961</v>
      </c>
      <c r="J223" s="20">
        <f>ASIN(('GEOMETRIC INPUTS'!M223-'GEOMETRIC INPUTS'!J223)/H223)</f>
        <v>0.62201429308211675</v>
      </c>
      <c r="K223" s="27">
        <f>IF('GT Data'!X225=TRUE,'GEOMETRIC INPUTS'!Q223*Loads!$B$2,'GEOMETRIC INPUTS'!Q223*Loads!$F$2)</f>
        <v>22.747008000000001</v>
      </c>
      <c r="L223" s="27">
        <f>IF('GT Data'!X225=TRUE,F223*Loads!$B$3,F223*Loads!$F$3)</f>
        <v>0.38214514972703761</v>
      </c>
      <c r="M223" s="27">
        <f>IF('GT Data'!X225=TRUE,G223*Loads!$B$3,G223*Loads!$F$3)</f>
        <v>0.27300000422107917</v>
      </c>
      <c r="N223" s="27">
        <f>IF('GT Data'!X225=TRUE,H223*Loads!$B$3,H223*Loads!$F$3)</f>
        <v>0.44621912239782519</v>
      </c>
      <c r="O223" s="27">
        <f>IF('GT Data'!X225=TRUE,B223*Loads!$B$4,0)</f>
        <v>0</v>
      </c>
      <c r="P223" s="27">
        <f>IF('GT Data'!X225=TRUE,'GEOMETRIC INPUTS'!Q223*Loads!$B$1,'GEOMETRIC INPUTS'!Q223*Loads!$F$1)</f>
        <v>3.8423999999999996</v>
      </c>
      <c r="Q223">
        <v>-300</v>
      </c>
      <c r="R223">
        <f>'GEOMETRIC INPUTS'!R223/'GEOMETRIC INPUTS'!S223</f>
        <v>1</v>
      </c>
    </row>
    <row r="224" spans="1:18" x14ac:dyDescent="0.3">
      <c r="A224" t="str">
        <f>'GEOMETRIC INPUTS'!A224</f>
        <v>TAB_7_222</v>
      </c>
      <c r="B224">
        <f>'GT Data'!Z226</f>
        <v>1.9779</v>
      </c>
      <c r="C224">
        <f>IF(AND('GEOMETRIC INPUTS'!E224&gt;'GEOMETRIC INPUTS'!B224,'GEOMETRIC INPUTS'!C224&gt;'GEOMETRIC INPUTS'!F224),ACOS(('GEOMETRIC INPUTS'!C224-'GEOMETRIC INPUTS'!F224)/'Calculated Tab Properties'!E224),0) + IF(AND('GEOMETRIC INPUTS'!E224&gt;'GEOMETRIC INPUTS'!B224,'GEOMETRIC INPUTS'!C224&lt;'GEOMETRIC INPUTS'!F224),PI()/2 + ASIN((-'GEOMETRIC INPUTS'!C224+'GEOMETRIC INPUTS'!F224)/'Calculated Tab Properties'!E224),0) + IF(AND('GEOMETRIC INPUTS'!E224&lt;'GEOMETRIC INPUTS'!B224,'GEOMETRIC INPUTS'!C224&lt;'GEOMETRIC INPUTS'!F224),PI() + ACOS(('GEOMETRIC INPUTS'!C224-'GEOMETRIC INPUTS'!F224)/'Calculated Tab Properties'!E224),0) + IF(AND('GEOMETRIC INPUTS'!E224&lt;'GEOMETRIC INPUTS'!B224,'GEOMETRIC INPUTS'!C224&gt;'GEOMETRIC INPUTS'!F224),2*PI() - ACOS((-'GEOMETRIC INPUTS'!C224+'GEOMETRIC INPUTS'!F224)/'Calculated Tab Properties'!E224),0) + IF(AND('GEOMETRIC INPUTS'!E224='GEOMETRIC INPUTS'!B224,'GEOMETRIC INPUTS'!C224&gt;'GEOMETRIC INPUTS'!F224),0,0) + IF(AND('GEOMETRIC INPUTS'!E224&gt;'GEOMETRIC INPUTS'!B224,'GEOMETRIC INPUTS'!C224='GEOMETRIC INPUTS'!F224),PI()/2,0) + IF(AND('GEOMETRIC INPUTS'!E224='GEOMETRIC INPUTS'!B224,'GEOMETRIC INPUTS'!C224&lt;'GEOMETRIC INPUTS'!F224),PI(),0) + IF(AND('GEOMETRIC INPUTS'!E224&lt;'GEOMETRIC INPUTS'!B224,'GEOMETRIC INPUTS'!C224='GEOMETRIC INPUTS'!F224),3/2*PI(),0)</f>
        <v>3.3423720532001182</v>
      </c>
      <c r="D224">
        <f t="shared" si="4"/>
        <v>191.50381221084223</v>
      </c>
      <c r="E224">
        <f>SQRT(('GEOMETRIC INPUTS'!B224-'GEOMETRIC INPUTS'!E224)^2+('GEOMETRIC INPUTS'!C224-'GEOMETRIC INPUTS'!F224)^2+('GEOMETRIC INPUTS'!D224-'GEOMETRIC INPUTS'!G224)^2)</f>
        <v>4.5204619836273112</v>
      </c>
      <c r="F224">
        <f>SQRT(('GEOMETRIC INPUTS'!B224-'GEOMETRIC INPUTS'!N224)^2 + ('GEOMETRIC INPUTS'!C224-'GEOMETRIC INPUTS'!O224)^2 + ('GEOMETRIC INPUTS'!D224-'GEOMETRIC INPUTS'!P224)^2)</f>
        <v>2.6204620248722339</v>
      </c>
      <c r="G224">
        <f>SQRT(('GEOMETRIC INPUTS'!E224-'GEOMETRIC INPUTS'!N224)^2 + ('GEOMETRIC INPUTS'!F224-'GEOMETRIC INPUTS'!O224)^2 + ('GEOMETRIC INPUTS'!G224-'GEOMETRIC INPUTS'!P224)^2)</f>
        <v>1.8999999587550782</v>
      </c>
      <c r="H224">
        <f>SQRT(('GEOMETRIC INPUTS'!H224-'GEOMETRIC INPUTS'!K224)^2 + ('GEOMETRIC INPUTS'!I224-'GEOMETRIC INPUTS'!L224)^2 + ('GEOMETRIC INPUTS'!J224-'GEOMETRIC INPUTS'!M224)^2)</f>
        <v>3.1785504026867342</v>
      </c>
      <c r="I224">
        <f>SQRT(('GEOMETRIC INPUTS'!K224-'GEOMETRIC INPUTS'!N224)^2 + ('GEOMETRIC INPUTS'!L224-'GEOMETRIC INPUTS'!O224)^2 + ('GEOMETRIC INPUTS'!M224-'GEOMETRIC INPUTS'!P224)^2)</f>
        <v>0.14999999067296615</v>
      </c>
      <c r="J224" s="20">
        <f>ASIN(('GEOMETRIC INPUTS'!M224-'GEOMETRIC INPUTS'!J224)/H224)</f>
        <v>0.68054620633976382</v>
      </c>
      <c r="K224" s="27">
        <f>IF('GT Data'!X226=TRUE,'GEOMETRIC INPUTS'!Q224*Loads!$B$2,'GEOMETRIC INPUTS'!Q224*Loads!$F$2)</f>
        <v>20.933712000000003</v>
      </c>
      <c r="L224" s="27">
        <f>IF('GT Data'!X226=TRUE,F224*Loads!$B$3,F224*Loads!$F$3)</f>
        <v>0.34066006323339043</v>
      </c>
      <c r="M224" s="27">
        <f>IF('GT Data'!X226=TRUE,G224*Loads!$B$3,G224*Loads!$F$3)</f>
        <v>0.24699999463816016</v>
      </c>
      <c r="N224" s="27">
        <f>IF('GT Data'!X226=TRUE,H224*Loads!$B$3,H224*Loads!$F$3)</f>
        <v>0.41321155234927548</v>
      </c>
      <c r="O224" s="27">
        <f>IF('GT Data'!X226=TRUE,B224*Loads!$B$4,0)</f>
        <v>0</v>
      </c>
      <c r="P224" s="27">
        <f>IF('GT Data'!X226=TRUE,'GEOMETRIC INPUTS'!Q224*Loads!$B$1,'GEOMETRIC INPUTS'!Q224*Loads!$F$1)</f>
        <v>3.5361000000000002</v>
      </c>
      <c r="Q224">
        <v>-300</v>
      </c>
      <c r="R224">
        <f>'GEOMETRIC INPUTS'!R224/'GEOMETRIC INPUTS'!S224</f>
        <v>1</v>
      </c>
    </row>
    <row r="225" spans="1:18" x14ac:dyDescent="0.3">
      <c r="A225" t="str">
        <f>'GEOMETRIC INPUTS'!A225</f>
        <v>TAB_7_223</v>
      </c>
      <c r="B225">
        <f>'GT Data'!Z227</f>
        <v>1.1399999999999999</v>
      </c>
      <c r="C225">
        <f>IF(AND('GEOMETRIC INPUTS'!E225&gt;'GEOMETRIC INPUTS'!B225,'GEOMETRIC INPUTS'!C225&gt;'GEOMETRIC INPUTS'!F225),ACOS(('GEOMETRIC INPUTS'!C225-'GEOMETRIC INPUTS'!F225)/'Calculated Tab Properties'!E225),0) + IF(AND('GEOMETRIC INPUTS'!E225&gt;'GEOMETRIC INPUTS'!B225,'GEOMETRIC INPUTS'!C225&lt;'GEOMETRIC INPUTS'!F225),PI()/2 + ASIN((-'GEOMETRIC INPUTS'!C225+'GEOMETRIC INPUTS'!F225)/'Calculated Tab Properties'!E225),0) + IF(AND('GEOMETRIC INPUTS'!E225&lt;'GEOMETRIC INPUTS'!B225,'GEOMETRIC INPUTS'!C225&lt;'GEOMETRIC INPUTS'!F225),PI() + ACOS(('GEOMETRIC INPUTS'!C225-'GEOMETRIC INPUTS'!F225)/'Calculated Tab Properties'!E225),0) + IF(AND('GEOMETRIC INPUTS'!E225&lt;'GEOMETRIC INPUTS'!B225,'GEOMETRIC INPUTS'!C225&gt;'GEOMETRIC INPUTS'!F225),2*PI() - ACOS((-'GEOMETRIC INPUTS'!C225+'GEOMETRIC INPUTS'!F225)/'Calculated Tab Properties'!E225),0) + IF(AND('GEOMETRIC INPUTS'!E225='GEOMETRIC INPUTS'!B225,'GEOMETRIC INPUTS'!C225&gt;'GEOMETRIC INPUTS'!F225),0,0) + IF(AND('GEOMETRIC INPUTS'!E225&gt;'GEOMETRIC INPUTS'!B225,'GEOMETRIC INPUTS'!C225='GEOMETRIC INPUTS'!F225),PI()/2,0) + IF(AND('GEOMETRIC INPUTS'!E225='GEOMETRIC INPUTS'!B225,'GEOMETRIC INPUTS'!C225&lt;'GEOMETRIC INPUTS'!F225),PI(),0) + IF(AND('GEOMETRIC INPUTS'!E225&lt;'GEOMETRIC INPUTS'!B225,'GEOMETRIC INPUTS'!C225='GEOMETRIC INPUTS'!F225),3/2*PI(),0)</f>
        <v>3.1415926833921155</v>
      </c>
      <c r="D225">
        <f t="shared" si="4"/>
        <v>180.00000170754728</v>
      </c>
      <c r="E225">
        <f>SQRT(('GEOMETRIC INPUTS'!B225-'GEOMETRIC INPUTS'!E225)^2+('GEOMETRIC INPUTS'!C225-'GEOMETRIC INPUTS'!F225)^2+('GEOMETRIC INPUTS'!D225-'GEOMETRIC INPUTS'!G225)^2)</f>
        <v>4.104325000000002</v>
      </c>
      <c r="F225">
        <f>SQRT(('GEOMETRIC INPUTS'!B225-'GEOMETRIC INPUTS'!N225)^2 + ('GEOMETRIC INPUTS'!C225-'GEOMETRIC INPUTS'!O225)^2 + ('GEOMETRIC INPUTS'!D225-'GEOMETRIC INPUTS'!P225)^2)</f>
        <v>2.4043250000000018</v>
      </c>
      <c r="G225">
        <f>SQRT(('GEOMETRIC INPUTS'!E225-'GEOMETRIC INPUTS'!N225)^2 + ('GEOMETRIC INPUTS'!F225-'GEOMETRIC INPUTS'!O225)^2 + ('GEOMETRIC INPUTS'!G225-'GEOMETRIC INPUTS'!P225)^2)</f>
        <v>1.7000000000000002</v>
      </c>
      <c r="H225">
        <f>SQRT(('GEOMETRIC INPUTS'!H225-'GEOMETRIC INPUTS'!K225)^2 + ('GEOMETRIC INPUTS'!I225-'GEOMETRIC INPUTS'!L225)^2 + ('GEOMETRIC INPUTS'!J225-'GEOMETRIC INPUTS'!M225)^2)</f>
        <v>3.0136325598229479</v>
      </c>
      <c r="I225">
        <f>SQRT(('GEOMETRIC INPUTS'!K225-'GEOMETRIC INPUTS'!N225)^2 + ('GEOMETRIC INPUTS'!L225-'GEOMETRIC INPUTS'!O225)^2 + ('GEOMETRIC INPUTS'!M225-'GEOMETRIC INPUTS'!P225)^2)</f>
        <v>0.14999999999999947</v>
      </c>
      <c r="J225" s="20">
        <f>ASIN(('GEOMETRIC INPUTS'!M225-'GEOMETRIC INPUTS'!J225)/H225)</f>
        <v>0.72568888202966408</v>
      </c>
      <c r="K225" s="27">
        <f>IF('GT Data'!X227=TRUE,'GEOMETRIC INPUTS'!Q225*Loads!$B$2,'GEOMETRIC INPUTS'!Q225*Loads!$F$2)</f>
        <v>16.594056000000002</v>
      </c>
      <c r="L225" s="27">
        <f>IF('GT Data'!X227=TRUE,F225*Loads!$B$3,F225*Loads!$F$3)</f>
        <v>0.31256225000000026</v>
      </c>
      <c r="M225" s="27">
        <f>IF('GT Data'!X227=TRUE,G225*Loads!$B$3,G225*Loads!$F$3)</f>
        <v>0.22100000000000003</v>
      </c>
      <c r="N225" s="27">
        <f>IF('GT Data'!X227=TRUE,H225*Loads!$B$3,H225*Loads!$F$3)</f>
        <v>0.39177223277698325</v>
      </c>
      <c r="O225" s="27">
        <f>IF('GT Data'!X227=TRUE,B225*Loads!$B$4,0)</f>
        <v>0</v>
      </c>
      <c r="P225" s="27">
        <f>IF('GT Data'!X227=TRUE,'GEOMETRIC INPUTS'!Q225*Loads!$B$1,'GEOMETRIC INPUTS'!Q225*Loads!$F$1)</f>
        <v>2.8030499999999998</v>
      </c>
      <c r="Q225">
        <v>-300</v>
      </c>
      <c r="R225">
        <f>'GEOMETRIC INPUTS'!R225/'GEOMETRIC INPUTS'!S225</f>
        <v>1</v>
      </c>
    </row>
    <row r="226" spans="1:18" x14ac:dyDescent="0.3">
      <c r="A226" t="str">
        <f>'GEOMETRIC INPUTS'!A226</f>
        <v>TAB_7_224</v>
      </c>
      <c r="B226">
        <f>'GT Data'!Z228</f>
        <v>1.2394000000000001</v>
      </c>
      <c r="C226">
        <f>IF(AND('GEOMETRIC INPUTS'!E226&gt;'GEOMETRIC INPUTS'!B226,'GEOMETRIC INPUTS'!C226&gt;'GEOMETRIC INPUTS'!F226),ACOS(('GEOMETRIC INPUTS'!C226-'GEOMETRIC INPUTS'!F226)/'Calculated Tab Properties'!E226),0) + IF(AND('GEOMETRIC INPUTS'!E226&gt;'GEOMETRIC INPUTS'!B226,'GEOMETRIC INPUTS'!C226&lt;'GEOMETRIC INPUTS'!F226),PI()/2 + ASIN((-'GEOMETRIC INPUTS'!C226+'GEOMETRIC INPUTS'!F226)/'Calculated Tab Properties'!E226),0) + IF(AND('GEOMETRIC INPUTS'!E226&lt;'GEOMETRIC INPUTS'!B226,'GEOMETRIC INPUTS'!C226&lt;'GEOMETRIC INPUTS'!F226),PI() + ACOS(('GEOMETRIC INPUTS'!C226-'GEOMETRIC INPUTS'!F226)/'Calculated Tab Properties'!E226),0) + IF(AND('GEOMETRIC INPUTS'!E226&lt;'GEOMETRIC INPUTS'!B226,'GEOMETRIC INPUTS'!C226&gt;'GEOMETRIC INPUTS'!F226),2*PI() - ACOS((-'GEOMETRIC INPUTS'!C226+'GEOMETRIC INPUTS'!F226)/'Calculated Tab Properties'!E226),0) + IF(AND('GEOMETRIC INPUTS'!E226='GEOMETRIC INPUTS'!B226,'GEOMETRIC INPUTS'!C226&gt;'GEOMETRIC INPUTS'!F226),0,0) + IF(AND('GEOMETRIC INPUTS'!E226&gt;'GEOMETRIC INPUTS'!B226,'GEOMETRIC INPUTS'!C226='GEOMETRIC INPUTS'!F226),PI()/2,0) + IF(AND('GEOMETRIC INPUTS'!E226='GEOMETRIC INPUTS'!B226,'GEOMETRIC INPUTS'!C226&lt;'GEOMETRIC INPUTS'!F226),PI(),0) + IF(AND('GEOMETRIC INPUTS'!E226&lt;'GEOMETRIC INPUTS'!B226,'GEOMETRIC INPUTS'!C226='GEOMETRIC INPUTS'!F226),3/2*PI(),0)</f>
        <v>3.1415926833921155</v>
      </c>
      <c r="D226">
        <f t="shared" si="4"/>
        <v>180.00000170754728</v>
      </c>
      <c r="E226">
        <f>SQRT(('GEOMETRIC INPUTS'!B226-'GEOMETRIC INPUTS'!E226)^2+('GEOMETRIC INPUTS'!C226-'GEOMETRIC INPUTS'!F226)^2+('GEOMETRIC INPUTS'!D226-'GEOMETRIC INPUTS'!G226)^2)</f>
        <v>3.8516720000000011</v>
      </c>
      <c r="F226">
        <f>SQRT(('GEOMETRIC INPUTS'!B226-'GEOMETRIC INPUTS'!N226)^2 + ('GEOMETRIC INPUTS'!C226-'GEOMETRIC INPUTS'!O226)^2 + ('GEOMETRIC INPUTS'!D226-'GEOMETRIC INPUTS'!P226)^2)</f>
        <v>2.351672000000002</v>
      </c>
      <c r="G226">
        <f>SQRT(('GEOMETRIC INPUTS'!E226-'GEOMETRIC INPUTS'!N226)^2 + ('GEOMETRIC INPUTS'!F226-'GEOMETRIC INPUTS'!O226)^2 + ('GEOMETRIC INPUTS'!G226-'GEOMETRIC INPUTS'!P226)^2)</f>
        <v>1.5</v>
      </c>
      <c r="H226">
        <f>SQRT(('GEOMETRIC INPUTS'!H226-'GEOMETRIC INPUTS'!K226)^2 + ('GEOMETRIC INPUTS'!I226-'GEOMETRIC INPUTS'!L226)^2 + ('GEOMETRIC INPUTS'!J226-'GEOMETRIC INPUTS'!M226)^2)</f>
        <v>2.9744511419056812</v>
      </c>
      <c r="I226">
        <f>SQRT(('GEOMETRIC INPUTS'!K226-'GEOMETRIC INPUTS'!N226)^2 + ('GEOMETRIC INPUTS'!L226-'GEOMETRIC INPUTS'!O226)^2 + ('GEOMETRIC INPUTS'!M226-'GEOMETRIC INPUTS'!P226)^2)</f>
        <v>0.14999999999999947</v>
      </c>
      <c r="J226" s="20">
        <f>ASIN(('GEOMETRIC INPUTS'!M226-'GEOMETRIC INPUTS'!J226)/H226)</f>
        <v>0.73743693693581447</v>
      </c>
      <c r="K226" s="27">
        <f>IF('GT Data'!X228=TRUE,'GEOMETRIC INPUTS'!Q226*Loads!$B$2,'GEOMETRIC INPUTS'!Q226*Loads!$F$2)</f>
        <v>15.061812000000002</v>
      </c>
      <c r="L226" s="27">
        <f>IF('GT Data'!X228=TRUE,F226*Loads!$B$3,F226*Loads!$F$3)</f>
        <v>0.30571736000000027</v>
      </c>
      <c r="M226" s="27">
        <f>IF('GT Data'!X228=TRUE,G226*Loads!$B$3,G226*Loads!$F$3)</f>
        <v>0.19500000000000001</v>
      </c>
      <c r="N226" s="27">
        <f>IF('GT Data'!X228=TRUE,H226*Loads!$B$3,H226*Loads!$F$3)</f>
        <v>0.38667864844773858</v>
      </c>
      <c r="O226" s="27">
        <f>IF('GT Data'!X228=TRUE,B226*Loads!$B$4,0)</f>
        <v>0</v>
      </c>
      <c r="P226" s="27">
        <f>IF('GT Data'!X228=TRUE,'GEOMETRIC INPUTS'!Q226*Loads!$B$1,'GEOMETRIC INPUTS'!Q226*Loads!$F$1)</f>
        <v>2.544225</v>
      </c>
      <c r="Q226">
        <v>-300</v>
      </c>
      <c r="R226">
        <f>'GEOMETRIC INPUTS'!R226/'GEOMETRIC INPUTS'!S226</f>
        <v>1</v>
      </c>
    </row>
    <row r="227" spans="1:18" x14ac:dyDescent="0.3">
      <c r="A227" t="str">
        <f>'GEOMETRIC INPUTS'!A227</f>
        <v>TAB_7_225</v>
      </c>
      <c r="B227">
        <f>'GT Data'!Z229</f>
        <v>1.6771</v>
      </c>
      <c r="C227">
        <f>IF(AND('GEOMETRIC INPUTS'!E227&gt;'GEOMETRIC INPUTS'!B227,'GEOMETRIC INPUTS'!C227&gt;'GEOMETRIC INPUTS'!F227),ACOS(('GEOMETRIC INPUTS'!C227-'GEOMETRIC INPUTS'!F227)/'Calculated Tab Properties'!E227),0) + IF(AND('GEOMETRIC INPUTS'!E227&gt;'GEOMETRIC INPUTS'!B227,'GEOMETRIC INPUTS'!C227&lt;'GEOMETRIC INPUTS'!F227),PI()/2 + ASIN((-'GEOMETRIC INPUTS'!C227+'GEOMETRIC INPUTS'!F227)/'Calculated Tab Properties'!E227),0) + IF(AND('GEOMETRIC INPUTS'!E227&lt;'GEOMETRIC INPUTS'!B227,'GEOMETRIC INPUTS'!C227&lt;'GEOMETRIC INPUTS'!F227),PI() + ACOS(('GEOMETRIC INPUTS'!C227-'GEOMETRIC INPUTS'!F227)/'Calculated Tab Properties'!E227),0) + IF(AND('GEOMETRIC INPUTS'!E227&lt;'GEOMETRIC INPUTS'!B227,'GEOMETRIC INPUTS'!C227&gt;'GEOMETRIC INPUTS'!F227),2*PI() - ACOS((-'GEOMETRIC INPUTS'!C227+'GEOMETRIC INPUTS'!F227)/'Calculated Tab Properties'!E227),0) + IF(AND('GEOMETRIC INPUTS'!E227='GEOMETRIC INPUTS'!B227,'GEOMETRIC INPUTS'!C227&gt;'GEOMETRIC INPUTS'!F227),0,0) + IF(AND('GEOMETRIC INPUTS'!E227&gt;'GEOMETRIC INPUTS'!B227,'GEOMETRIC INPUTS'!C227='GEOMETRIC INPUTS'!F227),PI()/2,0) + IF(AND('GEOMETRIC INPUTS'!E227='GEOMETRIC INPUTS'!B227,'GEOMETRIC INPUTS'!C227&lt;'GEOMETRIC INPUTS'!F227),PI(),0) + IF(AND('GEOMETRIC INPUTS'!E227&lt;'GEOMETRIC INPUTS'!B227,'GEOMETRIC INPUTS'!C227='GEOMETRIC INPUTS'!F227),3/2*PI(),0)</f>
        <v>0.24696098490677709</v>
      </c>
      <c r="D227">
        <f t="shared" si="4"/>
        <v>14.149822139552352</v>
      </c>
      <c r="E227">
        <f>SQRT(('GEOMETRIC INPUTS'!B227-'GEOMETRIC INPUTS'!E227)^2+('GEOMETRIC INPUTS'!C227-'GEOMETRIC INPUTS'!F227)^2+('GEOMETRIC INPUTS'!D227-'GEOMETRIC INPUTS'!G227)^2)</f>
        <v>4.5887858308897274</v>
      </c>
      <c r="F227">
        <f>SQRT(('GEOMETRIC INPUTS'!B227-'GEOMETRIC INPUTS'!N227)^2 + ('GEOMETRIC INPUTS'!C227-'GEOMETRIC INPUTS'!O227)^2 + ('GEOMETRIC INPUTS'!D227-'GEOMETRIC INPUTS'!P227)^2)</f>
        <v>2.688785757217012</v>
      </c>
      <c r="G227">
        <f>SQRT(('GEOMETRIC INPUTS'!E227-'GEOMETRIC INPUTS'!N227)^2 + ('GEOMETRIC INPUTS'!F227-'GEOMETRIC INPUTS'!O227)^2 + ('GEOMETRIC INPUTS'!G227-'GEOMETRIC INPUTS'!P227)^2)</f>
        <v>1.9000000736727172</v>
      </c>
      <c r="H227">
        <f>SQRT(('GEOMETRIC INPUTS'!H227-'GEOMETRIC INPUTS'!K227)^2 + ('GEOMETRIC INPUTS'!I227-'GEOMETRIC INPUTS'!L227)^2 + ('GEOMETRIC INPUTS'!J227-'GEOMETRIC INPUTS'!M227)^2)</f>
        <v>3.3327385778759502</v>
      </c>
      <c r="I227">
        <f>SQRT(('GEOMETRIC INPUTS'!K227-'GEOMETRIC INPUTS'!N227)^2 + ('GEOMETRIC INPUTS'!L227-'GEOMETRIC INPUTS'!O227)^2 + ('GEOMETRIC INPUTS'!M227-'GEOMETRIC INPUTS'!P227)^2)</f>
        <v>0.15000001720229875</v>
      </c>
      <c r="J227" s="20">
        <f>ASIN(('GEOMETRIC INPUTS'!M227-'GEOMETRIC INPUTS'!J227)/H227)</f>
        <v>0.64363495937139636</v>
      </c>
      <c r="K227" s="27">
        <f>IF('GT Data'!X229=TRUE,'GEOMETRIC INPUTS'!Q227*Loads!$B$2,'GEOMETRIC INPUTS'!Q227*Loads!$F$2)</f>
        <v>16.207775999999999</v>
      </c>
      <c r="L227" s="27">
        <f>IF('GT Data'!X229=TRUE,F227*Loads!$B$3,F227*Loads!$F$3)</f>
        <v>0.34954214843821158</v>
      </c>
      <c r="M227" s="27">
        <f>IF('GT Data'!X229=TRUE,G227*Loads!$B$3,G227*Loads!$F$3)</f>
        <v>0.24700000957745324</v>
      </c>
      <c r="N227" s="27">
        <f>IF('GT Data'!X229=TRUE,H227*Loads!$B$3,H227*Loads!$F$3)</f>
        <v>0.43325601512387352</v>
      </c>
      <c r="O227" s="27">
        <f>IF('GT Data'!X229=TRUE,B227*Loads!$B$4,0)</f>
        <v>0</v>
      </c>
      <c r="P227" s="27">
        <f>IF('GT Data'!X229=TRUE,'GEOMETRIC INPUTS'!Q227*Loads!$B$1,'GEOMETRIC INPUTS'!Q227*Loads!$F$1)</f>
        <v>2.7378</v>
      </c>
      <c r="Q227">
        <v>-300</v>
      </c>
      <c r="R227">
        <f>'GEOMETRIC INPUTS'!R227/'GEOMETRIC INPUTS'!S227</f>
        <v>1</v>
      </c>
    </row>
    <row r="228" spans="1:18" x14ac:dyDescent="0.3">
      <c r="A228" t="str">
        <f>'GEOMETRIC INPUTS'!A228</f>
        <v>TAB_7_226</v>
      </c>
      <c r="B228">
        <f>'GT Data'!Z230</f>
        <v>3.0699000000000001</v>
      </c>
      <c r="C228">
        <f>IF(AND('GEOMETRIC INPUTS'!E228&gt;'GEOMETRIC INPUTS'!B228,'GEOMETRIC INPUTS'!C228&gt;'GEOMETRIC INPUTS'!F228),ACOS(('GEOMETRIC INPUTS'!C228-'GEOMETRIC INPUTS'!F228)/'Calculated Tab Properties'!E228),0) + IF(AND('GEOMETRIC INPUTS'!E228&gt;'GEOMETRIC INPUTS'!B228,'GEOMETRIC INPUTS'!C228&lt;'GEOMETRIC INPUTS'!F228),PI()/2 + ASIN((-'GEOMETRIC INPUTS'!C228+'GEOMETRIC INPUTS'!F228)/'Calculated Tab Properties'!E228),0) + IF(AND('GEOMETRIC INPUTS'!E228&lt;'GEOMETRIC INPUTS'!B228,'GEOMETRIC INPUTS'!C228&lt;'GEOMETRIC INPUTS'!F228),PI() + ACOS(('GEOMETRIC INPUTS'!C228-'GEOMETRIC INPUTS'!F228)/'Calculated Tab Properties'!E228),0) + IF(AND('GEOMETRIC INPUTS'!E228&lt;'GEOMETRIC INPUTS'!B228,'GEOMETRIC INPUTS'!C228&gt;'GEOMETRIC INPUTS'!F228),2*PI() - ACOS((-'GEOMETRIC INPUTS'!C228+'GEOMETRIC INPUTS'!F228)/'Calculated Tab Properties'!E228),0) + IF(AND('GEOMETRIC INPUTS'!E228='GEOMETRIC INPUTS'!B228,'GEOMETRIC INPUTS'!C228&gt;'GEOMETRIC INPUTS'!F228),0,0) + IF(AND('GEOMETRIC INPUTS'!E228&gt;'GEOMETRIC INPUTS'!B228,'GEOMETRIC INPUTS'!C228='GEOMETRIC INPUTS'!F228),PI()/2,0) + IF(AND('GEOMETRIC INPUTS'!E228='GEOMETRIC INPUTS'!B228,'GEOMETRIC INPUTS'!C228&lt;'GEOMETRIC INPUTS'!F228),PI(),0) + IF(AND('GEOMETRIC INPUTS'!E228&lt;'GEOMETRIC INPUTS'!B228,'GEOMETRIC INPUTS'!C228='GEOMETRIC INPUTS'!F228),3/2*PI(),0)</f>
        <v>3.4408285165532928</v>
      </c>
      <c r="D228">
        <f t="shared" si="4"/>
        <v>197.1449520267636</v>
      </c>
      <c r="E228">
        <f>SQRT(('GEOMETRIC INPUTS'!B228-'GEOMETRIC INPUTS'!E228)^2+('GEOMETRIC INPUTS'!C228-'GEOMETRIC INPUTS'!F228)^2+('GEOMETRIC INPUTS'!D228-'GEOMETRIC INPUTS'!G228)^2)</f>
        <v>5.6944637185659071</v>
      </c>
      <c r="F228">
        <f>SQRT(('GEOMETRIC INPUTS'!B228-'GEOMETRIC INPUTS'!N228)^2 + ('GEOMETRIC INPUTS'!C228-'GEOMETRIC INPUTS'!O228)^2 + ('GEOMETRIC INPUTS'!D228-'GEOMETRIC INPUTS'!P228)^2)</f>
        <v>2.994463696648288</v>
      </c>
      <c r="G228">
        <f>SQRT(('GEOMETRIC INPUTS'!E228-'GEOMETRIC INPUTS'!N228)^2 + ('GEOMETRIC INPUTS'!F228-'GEOMETRIC INPUTS'!O228)^2 + ('GEOMETRIC INPUTS'!G228-'GEOMETRIC INPUTS'!P228)^2)</f>
        <v>2.7000000219176186</v>
      </c>
      <c r="H228">
        <f>SQRT(('GEOMETRIC INPUTS'!H228-'GEOMETRIC INPUTS'!K228)^2 + ('GEOMETRIC INPUTS'!I228-'GEOMETRIC INPUTS'!L228)^2 + ('GEOMETRIC INPUTS'!J228-'GEOMETRIC INPUTS'!M228)^2)</f>
        <v>2.3565873081961568</v>
      </c>
      <c r="I228">
        <f>SQRT(('GEOMETRIC INPUTS'!K228-'GEOMETRIC INPUTS'!N228)^2 + ('GEOMETRIC INPUTS'!L228-'GEOMETRIC INPUTS'!O228)^2 + ('GEOMETRIC INPUTS'!M228-'GEOMETRIC INPUTS'!P228)^2)</f>
        <v>0.14999999099579911</v>
      </c>
      <c r="J228" s="20">
        <f>ASIN(('GEOMETRIC INPUTS'!M228-'GEOMETRIC INPUTS'!J228)/H228)</f>
        <v>1.0134937725787572</v>
      </c>
      <c r="K228" s="27">
        <f>IF('GT Data'!X230=TRUE,'GEOMETRIC INPUTS'!Q228*Loads!$B$2,'GEOMETRIC INPUTS'!Q228*Loads!$F$2)</f>
        <v>19.978224000000001</v>
      </c>
      <c r="L228" s="27">
        <f>IF('GT Data'!X230=TRUE,F228*Loads!$B$3,F228*Loads!$F$3)</f>
        <v>0.38928028056427744</v>
      </c>
      <c r="M228" s="27">
        <f>IF('GT Data'!X230=TRUE,G228*Loads!$B$3,G228*Loads!$F$3)</f>
        <v>0.35100000284929045</v>
      </c>
      <c r="N228" s="27">
        <f>IF('GT Data'!X230=TRUE,H228*Loads!$B$3,H228*Loads!$F$3)</f>
        <v>0.30635635006550038</v>
      </c>
      <c r="O228" s="27">
        <f>IF('GT Data'!X230=TRUE,B228*Loads!$B$4,0)</f>
        <v>0</v>
      </c>
      <c r="P228" s="27">
        <f>IF('GT Data'!X230=TRUE,'GEOMETRIC INPUTS'!Q228*Loads!$B$1,'GEOMETRIC INPUTS'!Q228*Loads!$F$1)</f>
        <v>3.3746999999999998</v>
      </c>
      <c r="Q228">
        <v>-300</v>
      </c>
      <c r="R228">
        <f>'GEOMETRIC INPUTS'!R228/'GEOMETRIC INPUTS'!S228</f>
        <v>1</v>
      </c>
    </row>
    <row r="229" spans="1:18" x14ac:dyDescent="0.3">
      <c r="A229" t="str">
        <f>'GEOMETRIC INPUTS'!A229</f>
        <v>TAB_7_227</v>
      </c>
      <c r="B229">
        <f>'GT Data'!Z231</f>
        <v>3.5491000000000001</v>
      </c>
      <c r="C229">
        <f>IF(AND('GEOMETRIC INPUTS'!E229&gt;'GEOMETRIC INPUTS'!B229,'GEOMETRIC INPUTS'!C229&gt;'GEOMETRIC INPUTS'!F229),ACOS(('GEOMETRIC INPUTS'!C229-'GEOMETRIC INPUTS'!F229)/'Calculated Tab Properties'!E229),0) + IF(AND('GEOMETRIC INPUTS'!E229&gt;'GEOMETRIC INPUTS'!B229,'GEOMETRIC INPUTS'!C229&lt;'GEOMETRIC INPUTS'!F229),PI()/2 + ASIN((-'GEOMETRIC INPUTS'!C229+'GEOMETRIC INPUTS'!F229)/'Calculated Tab Properties'!E229),0) + IF(AND('GEOMETRIC INPUTS'!E229&lt;'GEOMETRIC INPUTS'!B229,'GEOMETRIC INPUTS'!C229&lt;'GEOMETRIC INPUTS'!F229),PI() + ACOS(('GEOMETRIC INPUTS'!C229-'GEOMETRIC INPUTS'!F229)/'Calculated Tab Properties'!E229),0) + IF(AND('GEOMETRIC INPUTS'!E229&lt;'GEOMETRIC INPUTS'!B229,'GEOMETRIC INPUTS'!C229&gt;'GEOMETRIC INPUTS'!F229),2*PI() - ACOS((-'GEOMETRIC INPUTS'!C229+'GEOMETRIC INPUTS'!F229)/'Calculated Tab Properties'!E229),0) + IF(AND('GEOMETRIC INPUTS'!E229='GEOMETRIC INPUTS'!B229,'GEOMETRIC INPUTS'!C229&gt;'GEOMETRIC INPUTS'!F229),0,0) + IF(AND('GEOMETRIC INPUTS'!E229&gt;'GEOMETRIC INPUTS'!B229,'GEOMETRIC INPUTS'!C229='GEOMETRIC INPUTS'!F229),PI()/2,0) + IF(AND('GEOMETRIC INPUTS'!E229='GEOMETRIC INPUTS'!B229,'GEOMETRIC INPUTS'!C229&lt;'GEOMETRIC INPUTS'!F229),PI(),0) + IF(AND('GEOMETRIC INPUTS'!E229&lt;'GEOMETRIC INPUTS'!B229,'GEOMETRIC INPUTS'!C229='GEOMETRIC INPUTS'!F229),3/2*PI(),0)</f>
        <v>3.9352962478489841</v>
      </c>
      <c r="D229">
        <f t="shared" si="4"/>
        <v>225.47586613541554</v>
      </c>
      <c r="E229">
        <f>SQRT(('GEOMETRIC INPUTS'!B229-'GEOMETRIC INPUTS'!E229)^2+('GEOMETRIC INPUTS'!C229-'GEOMETRIC INPUTS'!F229)^2+('GEOMETRIC INPUTS'!D229-'GEOMETRIC INPUTS'!G229)^2)</f>
        <v>6.6267746098562048</v>
      </c>
      <c r="F229">
        <f>SQRT(('GEOMETRIC INPUTS'!B229-'GEOMETRIC INPUTS'!N229)^2 + ('GEOMETRIC INPUTS'!C229-'GEOMETRIC INPUTS'!O229)^2 + ('GEOMETRIC INPUTS'!D229-'GEOMETRIC INPUTS'!P229)^2)</f>
        <v>4.1267745856067606</v>
      </c>
      <c r="G229">
        <f>SQRT(('GEOMETRIC INPUTS'!E229-'GEOMETRIC INPUTS'!N229)^2 + ('GEOMETRIC INPUTS'!F229-'GEOMETRIC INPUTS'!O229)^2 + ('GEOMETRIC INPUTS'!G229-'GEOMETRIC INPUTS'!P229)^2)</f>
        <v>2.5000000242494438</v>
      </c>
      <c r="H229">
        <f>SQRT(('GEOMETRIC INPUTS'!H229-'GEOMETRIC INPUTS'!K229)^2 + ('GEOMETRIC INPUTS'!I229-'GEOMETRIC INPUTS'!L229)^2 + ('GEOMETRIC INPUTS'!J229-'GEOMETRIC INPUTS'!M229)^2)</f>
        <v>3.1870089275444982</v>
      </c>
      <c r="I229">
        <f>SQRT(('GEOMETRIC INPUTS'!K229-'GEOMETRIC INPUTS'!N229)^2 + ('GEOMETRIC INPUTS'!L229-'GEOMETRIC INPUTS'!O229)^2 + ('GEOMETRIC INPUTS'!M229-'GEOMETRIC INPUTS'!P229)^2)</f>
        <v>0.15000005785712264</v>
      </c>
      <c r="J229" s="20">
        <f>ASIN(('GEOMETRIC INPUTS'!M229-'GEOMETRIC INPUTS'!J229)/H229)</f>
        <v>0.67839943263516422</v>
      </c>
      <c r="K229" s="27">
        <f>IF('GT Data'!X231=TRUE,'GEOMETRIC INPUTS'!Q229*Loads!$B$2,'GEOMETRIC INPUTS'!Q229*Loads!$F$2)</f>
        <v>73.433604000000017</v>
      </c>
      <c r="L229" s="27">
        <f>IF('GT Data'!X231=TRUE,F229*Loads!$B$3,F229*Loads!$F$3)</f>
        <v>0.53648069612887894</v>
      </c>
      <c r="M229" s="27">
        <f>IF('GT Data'!X231=TRUE,G229*Loads!$B$3,G229*Loads!$F$3)</f>
        <v>0.32500000315242772</v>
      </c>
      <c r="N229" s="27">
        <f>IF('GT Data'!X231=TRUE,H229*Loads!$B$3,H229*Loads!$F$3)</f>
        <v>0.41431116058078477</v>
      </c>
      <c r="O229" s="27">
        <f>IF('GT Data'!X231=TRUE,B229*Loads!$B$4,0)</f>
        <v>0</v>
      </c>
      <c r="P229" s="27">
        <f>IF('GT Data'!X231=TRUE,'GEOMETRIC INPUTS'!Q229*Loads!$B$1,'GEOMETRIC INPUTS'!Q229*Loads!$F$1)</f>
        <v>12.404325</v>
      </c>
      <c r="Q229">
        <v>-300</v>
      </c>
      <c r="R229">
        <f>'GEOMETRIC INPUTS'!R229/'GEOMETRIC INPUTS'!S229</f>
        <v>1</v>
      </c>
    </row>
    <row r="230" spans="1:18" x14ac:dyDescent="0.3">
      <c r="A230" t="str">
        <f>'GEOMETRIC INPUTS'!A230</f>
        <v>TAB_7_228</v>
      </c>
      <c r="B230">
        <f>'GT Data'!Z232</f>
        <v>2.8654999999999999</v>
      </c>
      <c r="C230">
        <f>IF(AND('GEOMETRIC INPUTS'!E230&gt;'GEOMETRIC INPUTS'!B230,'GEOMETRIC INPUTS'!C230&gt;'GEOMETRIC INPUTS'!F230),ACOS(('GEOMETRIC INPUTS'!C230-'GEOMETRIC INPUTS'!F230)/'Calculated Tab Properties'!E230),0) + IF(AND('GEOMETRIC INPUTS'!E230&gt;'GEOMETRIC INPUTS'!B230,'GEOMETRIC INPUTS'!C230&lt;'GEOMETRIC INPUTS'!F230),PI()/2 + ASIN((-'GEOMETRIC INPUTS'!C230+'GEOMETRIC INPUTS'!F230)/'Calculated Tab Properties'!E230),0) + IF(AND('GEOMETRIC INPUTS'!E230&lt;'GEOMETRIC INPUTS'!B230,'GEOMETRIC INPUTS'!C230&lt;'GEOMETRIC INPUTS'!F230),PI() + ACOS(('GEOMETRIC INPUTS'!C230-'GEOMETRIC INPUTS'!F230)/'Calculated Tab Properties'!E230),0) + IF(AND('GEOMETRIC INPUTS'!E230&lt;'GEOMETRIC INPUTS'!B230,'GEOMETRIC INPUTS'!C230&gt;'GEOMETRIC INPUTS'!F230),2*PI() - ACOS((-'GEOMETRIC INPUTS'!C230+'GEOMETRIC INPUTS'!F230)/'Calculated Tab Properties'!E230),0) + IF(AND('GEOMETRIC INPUTS'!E230='GEOMETRIC INPUTS'!B230,'GEOMETRIC INPUTS'!C230&gt;'GEOMETRIC INPUTS'!F230),0,0) + IF(AND('GEOMETRIC INPUTS'!E230&gt;'GEOMETRIC INPUTS'!B230,'GEOMETRIC INPUTS'!C230='GEOMETRIC INPUTS'!F230),PI()/2,0) + IF(AND('GEOMETRIC INPUTS'!E230='GEOMETRIC INPUTS'!B230,'GEOMETRIC INPUTS'!C230&lt;'GEOMETRIC INPUTS'!F230),PI(),0) + IF(AND('GEOMETRIC INPUTS'!E230&lt;'GEOMETRIC INPUTS'!B230,'GEOMETRIC INPUTS'!C230='GEOMETRIC INPUTS'!F230),3/2*PI(),0)</f>
        <v>4.438596727113751</v>
      </c>
      <c r="D230">
        <f t="shared" si="4"/>
        <v>254.31285942419831</v>
      </c>
      <c r="E230">
        <f>SQRT(('GEOMETRIC INPUTS'!B230-'GEOMETRIC INPUTS'!E230)^2+('GEOMETRIC INPUTS'!C230-'GEOMETRIC INPUTS'!F230)^2+('GEOMETRIC INPUTS'!D230-'GEOMETRIC INPUTS'!G230)^2)</f>
        <v>5.1446445775739349</v>
      </c>
      <c r="F230">
        <f>SQRT(('GEOMETRIC INPUTS'!B230-'GEOMETRIC INPUTS'!N230)^2 + ('GEOMETRIC INPUTS'!C230-'GEOMETRIC INPUTS'!O230)^2 + ('GEOMETRIC INPUTS'!D230-'GEOMETRIC INPUTS'!P230)^2)</f>
        <v>3.2446446431912386</v>
      </c>
      <c r="G230">
        <f>SQRT(('GEOMETRIC INPUTS'!E230-'GEOMETRIC INPUTS'!N230)^2 + ('GEOMETRIC INPUTS'!F230-'GEOMETRIC INPUTS'!O230)^2 + ('GEOMETRIC INPUTS'!G230-'GEOMETRIC INPUTS'!P230)^2)</f>
        <v>1.8999999343826963</v>
      </c>
      <c r="H230">
        <f>SQRT(('GEOMETRIC INPUTS'!H230-'GEOMETRIC INPUTS'!K230)^2 + ('GEOMETRIC INPUTS'!I230-'GEOMETRIC INPUTS'!L230)^2 + ('GEOMETRIC INPUTS'!J230-'GEOMETRIC INPUTS'!M230)^2)</f>
        <v>4.491764566803278</v>
      </c>
      <c r="I230">
        <f>SQRT(('GEOMETRIC INPUTS'!K230-'GEOMETRIC INPUTS'!N230)^2 + ('GEOMETRIC INPUTS'!L230-'GEOMETRIC INPUTS'!O230)^2 + ('GEOMETRIC INPUTS'!M230-'GEOMETRIC INPUTS'!P230)^2)</f>
        <v>0.15000004238566056</v>
      </c>
      <c r="J230" s="20">
        <f>ASIN(('GEOMETRIC INPUTS'!M230-'GEOMETRIC INPUTS'!J230)/H230)</f>
        <v>0.46146384392607709</v>
      </c>
      <c r="K230" s="27">
        <f>IF('GT Data'!X232=TRUE,'GEOMETRIC INPUTS'!Q230*Loads!$B$2,'GEOMETRIC INPUTS'!Q230*Loads!$F$2)</f>
        <v>22.701276</v>
      </c>
      <c r="L230" s="27">
        <f>IF('GT Data'!X232=TRUE,F230*Loads!$B$3,F230*Loads!$F$3)</f>
        <v>0.42180380361486103</v>
      </c>
      <c r="M230" s="27">
        <f>IF('GT Data'!X232=TRUE,G230*Loads!$B$3,G230*Loads!$F$3)</f>
        <v>0.24699999146975052</v>
      </c>
      <c r="N230" s="27">
        <f>IF('GT Data'!X232=TRUE,H230*Loads!$B$3,H230*Loads!$F$3)</f>
        <v>0.5839293936844262</v>
      </c>
      <c r="O230" s="27">
        <f>IF('GT Data'!X232=TRUE,B230*Loads!$B$4,0)</f>
        <v>0</v>
      </c>
      <c r="P230" s="27">
        <f>IF('GT Data'!X232=TRUE,'GEOMETRIC INPUTS'!Q230*Loads!$B$1,'GEOMETRIC INPUTS'!Q230*Loads!$F$1)</f>
        <v>3.8346749999999998</v>
      </c>
      <c r="Q230">
        <v>-300</v>
      </c>
      <c r="R230">
        <f>'GEOMETRIC INPUTS'!R230/'GEOMETRIC INPUTS'!S230</f>
        <v>1</v>
      </c>
    </row>
    <row r="231" spans="1:18" x14ac:dyDescent="0.3">
      <c r="A231" t="str">
        <f>'GEOMETRIC INPUTS'!A231</f>
        <v>TAB_7_229</v>
      </c>
      <c r="B231">
        <f>'GT Data'!Z233</f>
        <v>1.7663</v>
      </c>
      <c r="C231">
        <f>IF(AND('GEOMETRIC INPUTS'!E231&gt;'GEOMETRIC INPUTS'!B231,'GEOMETRIC INPUTS'!C231&gt;'GEOMETRIC INPUTS'!F231),ACOS(('GEOMETRIC INPUTS'!C231-'GEOMETRIC INPUTS'!F231)/'Calculated Tab Properties'!E231),0) + IF(AND('GEOMETRIC INPUTS'!E231&gt;'GEOMETRIC INPUTS'!B231,'GEOMETRIC INPUTS'!C231&lt;'GEOMETRIC INPUTS'!F231),PI()/2 + ASIN((-'GEOMETRIC INPUTS'!C231+'GEOMETRIC INPUTS'!F231)/'Calculated Tab Properties'!E231),0) + IF(AND('GEOMETRIC INPUTS'!E231&lt;'GEOMETRIC INPUTS'!B231,'GEOMETRIC INPUTS'!C231&lt;'GEOMETRIC INPUTS'!F231),PI() + ACOS(('GEOMETRIC INPUTS'!C231-'GEOMETRIC INPUTS'!F231)/'Calculated Tab Properties'!E231),0) + IF(AND('GEOMETRIC INPUTS'!E231&lt;'GEOMETRIC INPUTS'!B231,'GEOMETRIC INPUTS'!C231&gt;'GEOMETRIC INPUTS'!F231),2*PI() - ACOS((-'GEOMETRIC INPUTS'!C231+'GEOMETRIC INPUTS'!F231)/'Calculated Tab Properties'!E231),0) + IF(AND('GEOMETRIC INPUTS'!E231='GEOMETRIC INPUTS'!B231,'GEOMETRIC INPUTS'!C231&gt;'GEOMETRIC INPUTS'!F231),0,0) + IF(AND('GEOMETRIC INPUTS'!E231&gt;'GEOMETRIC INPUTS'!B231,'GEOMETRIC INPUTS'!C231='GEOMETRIC INPUTS'!F231),PI()/2,0) + IF(AND('GEOMETRIC INPUTS'!E231='GEOMETRIC INPUTS'!B231,'GEOMETRIC INPUTS'!C231&lt;'GEOMETRIC INPUTS'!F231),PI(),0) + IF(AND('GEOMETRIC INPUTS'!E231&lt;'GEOMETRIC INPUTS'!B231,'GEOMETRIC INPUTS'!C231='GEOMETRIC INPUTS'!F231),3/2*PI(),0)</f>
        <v>5.0911158896841346</v>
      </c>
      <c r="D231">
        <f t="shared" si="4"/>
        <v>291.6994534908921</v>
      </c>
      <c r="E231">
        <f>SQRT(('GEOMETRIC INPUTS'!B231-'GEOMETRIC INPUTS'!E231)^2+('GEOMETRIC INPUTS'!C231-'GEOMETRIC INPUTS'!F231)^2+('GEOMETRIC INPUTS'!D231-'GEOMETRIC INPUTS'!G231)^2)</f>
        <v>5.1276764607783294</v>
      </c>
      <c r="F231">
        <f>SQRT(('GEOMETRIC INPUTS'!B231-'GEOMETRIC INPUTS'!N231)^2 + ('GEOMETRIC INPUTS'!C231-'GEOMETRIC INPUTS'!O231)^2 + ('GEOMETRIC INPUTS'!D231-'GEOMETRIC INPUTS'!P231)^2)</f>
        <v>2.227676445005899</v>
      </c>
      <c r="G231">
        <f>SQRT(('GEOMETRIC INPUTS'!E231-'GEOMETRIC INPUTS'!N231)^2 + ('GEOMETRIC INPUTS'!F231-'GEOMETRIC INPUTS'!O231)^2 + ('GEOMETRIC INPUTS'!G231-'GEOMETRIC INPUTS'!P231)^2)</f>
        <v>2.9000000157724308</v>
      </c>
      <c r="H231">
        <f>SQRT(('GEOMETRIC INPUTS'!H231-'GEOMETRIC INPUTS'!K231)^2 + ('GEOMETRIC INPUTS'!I231-'GEOMETRIC INPUTS'!L231)^2 + ('GEOMETRIC INPUTS'!J231-'GEOMETRIC INPUTS'!M231)^2)</f>
        <v>5.4935056303906933</v>
      </c>
      <c r="I231">
        <f>SQRT(('GEOMETRIC INPUTS'!K231-'GEOMETRIC INPUTS'!N231)^2 + ('GEOMETRIC INPUTS'!L231-'GEOMETRIC INPUTS'!O231)^2 + ('GEOMETRIC INPUTS'!M231-'GEOMETRIC INPUTS'!P231)^2)</f>
        <v>0.14999999213549958</v>
      </c>
      <c r="J231" s="20">
        <f>ASIN(('GEOMETRIC INPUTS'!M231-'GEOMETRIC INPUTS'!J231)/H231)</f>
        <v>0.37263005542883543</v>
      </c>
      <c r="K231" s="27">
        <f>IF('GT Data'!X233=TRUE,'GEOMETRIC INPUTS'!Q231*Loads!$B$2,'GEOMETRIC INPUTS'!Q231*Loads!$F$2)</f>
        <v>21.530448</v>
      </c>
      <c r="L231" s="27">
        <f>IF('GT Data'!X233=TRUE,F231*Loads!$B$3,F231*Loads!$F$3)</f>
        <v>0.28959793785076687</v>
      </c>
      <c r="M231" s="27">
        <f>IF('GT Data'!X233=TRUE,G231*Loads!$B$3,G231*Loads!$F$3)</f>
        <v>0.37700000205041601</v>
      </c>
      <c r="N231" s="27">
        <f>IF('GT Data'!X233=TRUE,H231*Loads!$B$3,H231*Loads!$F$3)</f>
        <v>0.71415573195079018</v>
      </c>
      <c r="O231" s="27">
        <f>IF('GT Data'!X233=TRUE,B231*Loads!$B$4,0)</f>
        <v>0</v>
      </c>
      <c r="P231" s="27">
        <f>IF('GT Data'!X233=TRUE,'GEOMETRIC INPUTS'!Q231*Loads!$B$1,'GEOMETRIC INPUTS'!Q231*Loads!$F$1)</f>
        <v>3.6368999999999998</v>
      </c>
      <c r="Q231">
        <v>-300</v>
      </c>
      <c r="R231">
        <f>'GEOMETRIC INPUTS'!R231/'GEOMETRIC INPUTS'!S231</f>
        <v>1</v>
      </c>
    </row>
    <row r="232" spans="1:18" x14ac:dyDescent="0.3">
      <c r="A232" t="str">
        <f>'GEOMETRIC INPUTS'!A232</f>
        <v>TAB_7_230</v>
      </c>
      <c r="B232">
        <f>'GT Data'!Z234</f>
        <v>1.1753</v>
      </c>
      <c r="C232">
        <f>IF(AND('GEOMETRIC INPUTS'!E232&gt;'GEOMETRIC INPUTS'!B232,'GEOMETRIC INPUTS'!C232&gt;'GEOMETRIC INPUTS'!F232),ACOS(('GEOMETRIC INPUTS'!C232-'GEOMETRIC INPUTS'!F232)/'Calculated Tab Properties'!E232),0) + IF(AND('GEOMETRIC INPUTS'!E232&gt;'GEOMETRIC INPUTS'!B232,'GEOMETRIC INPUTS'!C232&lt;'GEOMETRIC INPUTS'!F232),PI()/2 + ASIN((-'GEOMETRIC INPUTS'!C232+'GEOMETRIC INPUTS'!F232)/'Calculated Tab Properties'!E232),0) + IF(AND('GEOMETRIC INPUTS'!E232&lt;'GEOMETRIC INPUTS'!B232,'GEOMETRIC INPUTS'!C232&lt;'GEOMETRIC INPUTS'!F232),PI() + ACOS(('GEOMETRIC INPUTS'!C232-'GEOMETRIC INPUTS'!F232)/'Calculated Tab Properties'!E232),0) + IF(AND('GEOMETRIC INPUTS'!E232&lt;'GEOMETRIC INPUTS'!B232,'GEOMETRIC INPUTS'!C232&gt;'GEOMETRIC INPUTS'!F232),2*PI() - ACOS((-'GEOMETRIC INPUTS'!C232+'GEOMETRIC INPUTS'!F232)/'Calculated Tab Properties'!E232),0) + IF(AND('GEOMETRIC INPUTS'!E232='GEOMETRIC INPUTS'!B232,'GEOMETRIC INPUTS'!C232&gt;'GEOMETRIC INPUTS'!F232),0,0) + IF(AND('GEOMETRIC INPUTS'!E232&gt;'GEOMETRIC INPUTS'!B232,'GEOMETRIC INPUTS'!C232='GEOMETRIC INPUTS'!F232),PI()/2,0) + IF(AND('GEOMETRIC INPUTS'!E232='GEOMETRIC INPUTS'!B232,'GEOMETRIC INPUTS'!C232&lt;'GEOMETRIC INPUTS'!F232),PI(),0) + IF(AND('GEOMETRIC INPUTS'!E232&lt;'GEOMETRIC INPUTS'!B232,'GEOMETRIC INPUTS'!C232='GEOMETRIC INPUTS'!F232),3/2*PI(),0)</f>
        <v>0.6126869663914436</v>
      </c>
      <c r="D232">
        <f t="shared" si="4"/>
        <v>35.104377336903433</v>
      </c>
      <c r="E232">
        <f>SQRT(('GEOMETRIC INPUTS'!B232-'GEOMETRIC INPUTS'!E232)^2+('GEOMETRIC INPUTS'!C232-'GEOMETRIC INPUTS'!F232)^2+('GEOMETRIC INPUTS'!D232-'GEOMETRIC INPUTS'!G232)^2)</f>
        <v>5.2009300957660303</v>
      </c>
      <c r="F232">
        <f>SQRT(('GEOMETRIC INPUTS'!B232-'GEOMETRIC INPUTS'!N232)^2 + ('GEOMETRIC INPUTS'!C232-'GEOMETRIC INPUTS'!O232)^2 + ('GEOMETRIC INPUTS'!D232-'GEOMETRIC INPUTS'!P232)^2)</f>
        <v>2.7009300600347079</v>
      </c>
      <c r="G232">
        <f>SQRT(('GEOMETRIC INPUTS'!E232-'GEOMETRIC INPUTS'!N232)^2 + ('GEOMETRIC INPUTS'!F232-'GEOMETRIC INPUTS'!O232)^2 + ('GEOMETRIC INPUTS'!G232-'GEOMETRIC INPUTS'!P232)^2)</f>
        <v>2.5000000357313215</v>
      </c>
      <c r="H232">
        <f>SQRT(('GEOMETRIC INPUTS'!H232-'GEOMETRIC INPUTS'!K232)^2 + ('GEOMETRIC INPUTS'!I232-'GEOMETRIC INPUTS'!L232)^2 + ('GEOMETRIC INPUTS'!J232-'GEOMETRIC INPUTS'!M232)^2)</f>
        <v>4.64618037771152</v>
      </c>
      <c r="I232">
        <f>SQRT(('GEOMETRIC INPUTS'!K232-'GEOMETRIC INPUTS'!N232)^2 + ('GEOMETRIC INPUTS'!L232-'GEOMETRIC INPUTS'!O232)^2 + ('GEOMETRIC INPUTS'!M232-'GEOMETRIC INPUTS'!P232)^2)</f>
        <v>0.14999996557892978</v>
      </c>
      <c r="J232" s="20">
        <f>ASIN(('GEOMETRIC INPUTS'!M232-'GEOMETRIC INPUTS'!J232)/H232)</f>
        <v>0.44500358708451299</v>
      </c>
      <c r="K232" s="27">
        <f>IF('GT Data'!X234=TRUE,'GEOMETRIC INPUTS'!Q232*Loads!$B$2,'GEOMETRIC INPUTS'!Q232*Loads!$F$2)</f>
        <v>53.018040000000006</v>
      </c>
      <c r="L232" s="27">
        <f>IF('GT Data'!X234=TRUE,F232*Loads!$B$3,F232*Loads!$F$3)</f>
        <v>0.35112090780451205</v>
      </c>
      <c r="M232" s="27">
        <f>IF('GT Data'!X234=TRUE,G232*Loads!$B$3,G232*Loads!$F$3)</f>
        <v>0.32500000464507178</v>
      </c>
      <c r="N232" s="27">
        <f>IF('GT Data'!X234=TRUE,H232*Loads!$B$3,H232*Loads!$F$3)</f>
        <v>0.60400344910249759</v>
      </c>
      <c r="O232" s="27">
        <f>IF('GT Data'!X234=TRUE,B232*Loads!$B$4,0)</f>
        <v>0</v>
      </c>
      <c r="P232" s="27">
        <f>IF('GT Data'!X234=TRUE,'GEOMETRIC INPUTS'!Q232*Loads!$B$1,'GEOMETRIC INPUTS'!Q232*Loads!$F$1)</f>
        <v>8.9557500000000001</v>
      </c>
      <c r="Q232">
        <v>-300</v>
      </c>
      <c r="R232">
        <f>'GEOMETRIC INPUTS'!R232/'GEOMETRIC INPUTS'!S232</f>
        <v>1</v>
      </c>
    </row>
    <row r="233" spans="1:18" x14ac:dyDescent="0.3">
      <c r="A233" t="str">
        <f>'GEOMETRIC INPUTS'!A233</f>
        <v>TAB_7_231</v>
      </c>
      <c r="B233">
        <f>'GT Data'!Z235</f>
        <v>1.9452</v>
      </c>
      <c r="C233">
        <f>IF(AND('GEOMETRIC INPUTS'!E233&gt;'GEOMETRIC INPUTS'!B233,'GEOMETRIC INPUTS'!C233&gt;'GEOMETRIC INPUTS'!F233),ACOS(('GEOMETRIC INPUTS'!C233-'GEOMETRIC INPUTS'!F233)/'Calculated Tab Properties'!E233),0) + IF(AND('GEOMETRIC INPUTS'!E233&gt;'GEOMETRIC INPUTS'!B233,'GEOMETRIC INPUTS'!C233&lt;'GEOMETRIC INPUTS'!F233),PI()/2 + ASIN((-'GEOMETRIC INPUTS'!C233+'GEOMETRIC INPUTS'!F233)/'Calculated Tab Properties'!E233),0) + IF(AND('GEOMETRIC INPUTS'!E233&lt;'GEOMETRIC INPUTS'!B233,'GEOMETRIC INPUTS'!C233&lt;'GEOMETRIC INPUTS'!F233),PI() + ACOS(('GEOMETRIC INPUTS'!C233-'GEOMETRIC INPUTS'!F233)/'Calculated Tab Properties'!E233),0) + IF(AND('GEOMETRIC INPUTS'!E233&lt;'GEOMETRIC INPUTS'!B233,'GEOMETRIC INPUTS'!C233&gt;'GEOMETRIC INPUTS'!F233),2*PI() - ACOS((-'GEOMETRIC INPUTS'!C233+'GEOMETRIC INPUTS'!F233)/'Calculated Tab Properties'!E233),0) + IF(AND('GEOMETRIC INPUTS'!E233='GEOMETRIC INPUTS'!B233,'GEOMETRIC INPUTS'!C233&gt;'GEOMETRIC INPUTS'!F233),0,0) + IF(AND('GEOMETRIC INPUTS'!E233&gt;'GEOMETRIC INPUTS'!B233,'GEOMETRIC INPUTS'!C233='GEOMETRIC INPUTS'!F233),PI()/2,0) + IF(AND('GEOMETRIC INPUTS'!E233='GEOMETRIC INPUTS'!B233,'GEOMETRIC INPUTS'!C233&lt;'GEOMETRIC INPUTS'!F233),PI(),0) + IF(AND('GEOMETRIC INPUTS'!E233&lt;'GEOMETRIC INPUTS'!B233,'GEOMETRIC INPUTS'!C233='GEOMETRIC INPUTS'!F233),3/2*PI(),0)</f>
        <v>0.49135841662678836</v>
      </c>
      <c r="D233">
        <f t="shared" si="4"/>
        <v>28.15276350094571</v>
      </c>
      <c r="E233">
        <f>SQRT(('GEOMETRIC INPUTS'!B233-'GEOMETRIC INPUTS'!E233)^2+('GEOMETRIC INPUTS'!C233-'GEOMETRIC INPUTS'!F233)^2+('GEOMETRIC INPUTS'!D233-'GEOMETRIC INPUTS'!G233)^2)</f>
        <v>4.5723983232263263</v>
      </c>
      <c r="F233">
        <f>SQRT(('GEOMETRIC INPUTS'!B233-'GEOMETRIC INPUTS'!N233)^2 + ('GEOMETRIC INPUTS'!C233-'GEOMETRIC INPUTS'!O233)^2 + ('GEOMETRIC INPUTS'!D233-'GEOMETRIC INPUTS'!P233)^2)</f>
        <v>2.2723983068508966</v>
      </c>
      <c r="G233">
        <f>SQRT(('GEOMETRIC INPUTS'!E233-'GEOMETRIC INPUTS'!N233)^2 + ('GEOMETRIC INPUTS'!F233-'GEOMETRIC INPUTS'!O233)^2 + ('GEOMETRIC INPUTS'!G233-'GEOMETRIC INPUTS'!P233)^2)</f>
        <v>2.3000000163754302</v>
      </c>
      <c r="H233">
        <f>SQRT(('GEOMETRIC INPUTS'!H233-'GEOMETRIC INPUTS'!K233)^2 + ('GEOMETRIC INPUTS'!I233-'GEOMETRIC INPUTS'!L233)^2 + ('GEOMETRIC INPUTS'!J233-'GEOMETRIC INPUTS'!M233)^2)</f>
        <v>3.658474487680778</v>
      </c>
      <c r="I233">
        <f>SQRT(('GEOMETRIC INPUTS'!K233-'GEOMETRIC INPUTS'!N233)^2 + ('GEOMETRIC INPUTS'!L233-'GEOMETRIC INPUTS'!O233)^2 + ('GEOMETRIC INPUTS'!M233-'GEOMETRIC INPUTS'!P233)^2)</f>
        <v>0.14999998840723308</v>
      </c>
      <c r="J233" s="20">
        <f>ASIN(('GEOMETRIC INPUTS'!M233-'GEOMETRIC INPUTS'!J233)/H233)</f>
        <v>0.57838931134309302</v>
      </c>
      <c r="K233" s="27">
        <f>IF('GT Data'!X235=TRUE,'GEOMETRIC INPUTS'!Q233*Loads!$B$2,'GEOMETRIC INPUTS'!Q233*Loads!$F$2)</f>
        <v>14.502372000000003</v>
      </c>
      <c r="L233" s="27">
        <f>IF('GT Data'!X235=TRUE,F233*Loads!$B$3,F233*Loads!$F$3)</f>
        <v>0.29541177989061657</v>
      </c>
      <c r="M233" s="27">
        <f>IF('GT Data'!X235=TRUE,G233*Loads!$B$3,G233*Loads!$F$3)</f>
        <v>0.29900000212880595</v>
      </c>
      <c r="N233" s="27">
        <f>IF('GT Data'!X235=TRUE,H233*Loads!$B$3,H233*Loads!$F$3)</f>
        <v>0.47560168339850117</v>
      </c>
      <c r="O233" s="27">
        <f>IF('GT Data'!X235=TRUE,B233*Loads!$B$4,0)</f>
        <v>0</v>
      </c>
      <c r="P233" s="27">
        <f>IF('GT Data'!X235=TRUE,'GEOMETRIC INPUTS'!Q233*Loads!$B$1,'GEOMETRIC INPUTS'!Q233*Loads!$F$1)</f>
        <v>2.4497249999999999</v>
      </c>
      <c r="Q233">
        <v>-300</v>
      </c>
      <c r="R233">
        <f>'GEOMETRIC INPUTS'!R233/'GEOMETRIC INPUTS'!S233</f>
        <v>1</v>
      </c>
    </row>
    <row r="234" spans="1:18" x14ac:dyDescent="0.3">
      <c r="A234" t="str">
        <f>'GEOMETRIC INPUTS'!A234</f>
        <v>TAB_7_232</v>
      </c>
      <c r="B234">
        <f>'GT Data'!Z236</f>
        <v>2.8258999999999999</v>
      </c>
      <c r="C234">
        <f>IF(AND('GEOMETRIC INPUTS'!E234&gt;'GEOMETRIC INPUTS'!B234,'GEOMETRIC INPUTS'!C234&gt;'GEOMETRIC INPUTS'!F234),ACOS(('GEOMETRIC INPUTS'!C234-'GEOMETRIC INPUTS'!F234)/'Calculated Tab Properties'!E234),0) + IF(AND('GEOMETRIC INPUTS'!E234&gt;'GEOMETRIC INPUTS'!B234,'GEOMETRIC INPUTS'!C234&lt;'GEOMETRIC INPUTS'!F234),PI()/2 + ASIN((-'GEOMETRIC INPUTS'!C234+'GEOMETRIC INPUTS'!F234)/'Calculated Tab Properties'!E234),0) + IF(AND('GEOMETRIC INPUTS'!E234&lt;'GEOMETRIC INPUTS'!B234,'GEOMETRIC INPUTS'!C234&lt;'GEOMETRIC INPUTS'!F234),PI() + ACOS(('GEOMETRIC INPUTS'!C234-'GEOMETRIC INPUTS'!F234)/'Calculated Tab Properties'!E234),0) + IF(AND('GEOMETRIC INPUTS'!E234&lt;'GEOMETRIC INPUTS'!B234,'GEOMETRIC INPUTS'!C234&gt;'GEOMETRIC INPUTS'!F234),2*PI() - ACOS((-'GEOMETRIC INPUTS'!C234+'GEOMETRIC INPUTS'!F234)/'Calculated Tab Properties'!E234),0) + IF(AND('GEOMETRIC INPUTS'!E234='GEOMETRIC INPUTS'!B234,'GEOMETRIC INPUTS'!C234&gt;'GEOMETRIC INPUTS'!F234),0,0) + IF(AND('GEOMETRIC INPUTS'!E234&gt;'GEOMETRIC INPUTS'!B234,'GEOMETRIC INPUTS'!C234='GEOMETRIC INPUTS'!F234),PI()/2,0) + IF(AND('GEOMETRIC INPUTS'!E234='GEOMETRIC INPUTS'!B234,'GEOMETRIC INPUTS'!C234&lt;'GEOMETRIC INPUTS'!F234),PI(),0) + IF(AND('GEOMETRIC INPUTS'!E234&lt;'GEOMETRIC INPUTS'!B234,'GEOMETRIC INPUTS'!C234='GEOMETRIC INPUTS'!F234),3/2*PI(),0)</f>
        <v>3.1597503652914458</v>
      </c>
      <c r="D234">
        <f t="shared" si="4"/>
        <v>181.04036024612</v>
      </c>
      <c r="E234">
        <f>SQRT(('GEOMETRIC INPUTS'!B234-'GEOMETRIC INPUTS'!E234)^2+('GEOMETRIC INPUTS'!C234-'GEOMETRIC INPUTS'!F234)^2+('GEOMETRIC INPUTS'!D234-'GEOMETRIC INPUTS'!G234)^2)</f>
        <v>6.6007814171518469</v>
      </c>
      <c r="F234">
        <f>SQRT(('GEOMETRIC INPUTS'!B234-'GEOMETRIC INPUTS'!N234)^2 + ('GEOMETRIC INPUTS'!C234-'GEOMETRIC INPUTS'!O234)^2 + ('GEOMETRIC INPUTS'!D234-'GEOMETRIC INPUTS'!P234)^2)</f>
        <v>3.5007814925542915</v>
      </c>
      <c r="G234">
        <f>SQRT(('GEOMETRIC INPUTS'!E234-'GEOMETRIC INPUTS'!N234)^2 + ('GEOMETRIC INPUTS'!F234-'GEOMETRIC INPUTS'!O234)^2 + ('GEOMETRIC INPUTS'!G234-'GEOMETRIC INPUTS'!P234)^2)</f>
        <v>3.0999999245975554</v>
      </c>
      <c r="H234">
        <f>SQRT(('GEOMETRIC INPUTS'!H234-'GEOMETRIC INPUTS'!K234)^2 + ('GEOMETRIC INPUTS'!I234-'GEOMETRIC INPUTS'!L234)^2 + ('GEOMETRIC INPUTS'!J234-'GEOMETRIC INPUTS'!M234)^2)</f>
        <v>2.5695490613142402</v>
      </c>
      <c r="I234">
        <f>SQRT(('GEOMETRIC INPUTS'!K234-'GEOMETRIC INPUTS'!N234)^2 + ('GEOMETRIC INPUTS'!L234-'GEOMETRIC INPUTS'!O234)^2 + ('GEOMETRIC INPUTS'!M234-'GEOMETRIC INPUTS'!P234)^2)</f>
        <v>0.15000002687446407</v>
      </c>
      <c r="J234" s="20">
        <f>ASIN(('GEOMETRIC INPUTS'!M234-'GEOMETRIC INPUTS'!J234)/H234)</f>
        <v>0.89202814514547824</v>
      </c>
      <c r="K234" s="27">
        <f>IF('GT Data'!X236=TRUE,'GEOMETRIC INPUTS'!Q234*Loads!$B$2,'GEOMETRIC INPUTS'!Q234*Loads!$F$2)</f>
        <v>23.011632000000002</v>
      </c>
      <c r="L234" s="27">
        <f>IF('GT Data'!X236=TRUE,F234*Loads!$B$3,F234*Loads!$F$3)</f>
        <v>0.45510159403205791</v>
      </c>
      <c r="M234" s="27">
        <f>IF('GT Data'!X236=TRUE,G234*Loads!$B$3,G234*Loads!$F$3)</f>
        <v>0.40299999019768223</v>
      </c>
      <c r="N234" s="27">
        <f>IF('GT Data'!X236=TRUE,H234*Loads!$B$3,H234*Loads!$F$3)</f>
        <v>0.33404137797085126</v>
      </c>
      <c r="O234" s="27">
        <f>IF('GT Data'!X236=TRUE,B234*Loads!$B$4,0)</f>
        <v>0</v>
      </c>
      <c r="P234" s="27">
        <f>IF('GT Data'!X236=TRUE,'GEOMETRIC INPUTS'!Q234*Loads!$B$1,'GEOMETRIC INPUTS'!Q234*Loads!$F$1)</f>
        <v>3.8871000000000002</v>
      </c>
      <c r="Q234">
        <v>-300</v>
      </c>
      <c r="R234">
        <f>'GEOMETRIC INPUTS'!R234/'GEOMETRIC INPUTS'!S234</f>
        <v>1</v>
      </c>
    </row>
    <row r="235" spans="1:18" x14ac:dyDescent="0.3">
      <c r="A235" t="str">
        <f>'GEOMETRIC INPUTS'!A235</f>
        <v>TAB_7_233</v>
      </c>
      <c r="B235">
        <f>'GT Data'!Z237</f>
        <v>2.9954000000000001</v>
      </c>
      <c r="C235">
        <f>IF(AND('GEOMETRIC INPUTS'!E235&gt;'GEOMETRIC INPUTS'!B235,'GEOMETRIC INPUTS'!C235&gt;'GEOMETRIC INPUTS'!F235),ACOS(('GEOMETRIC INPUTS'!C235-'GEOMETRIC INPUTS'!F235)/'Calculated Tab Properties'!E235),0) + IF(AND('GEOMETRIC INPUTS'!E235&gt;'GEOMETRIC INPUTS'!B235,'GEOMETRIC INPUTS'!C235&lt;'GEOMETRIC INPUTS'!F235),PI()/2 + ASIN((-'GEOMETRIC INPUTS'!C235+'GEOMETRIC INPUTS'!F235)/'Calculated Tab Properties'!E235),0) + IF(AND('GEOMETRIC INPUTS'!E235&lt;'GEOMETRIC INPUTS'!B235,'GEOMETRIC INPUTS'!C235&lt;'GEOMETRIC INPUTS'!F235),PI() + ACOS(('GEOMETRIC INPUTS'!C235-'GEOMETRIC INPUTS'!F235)/'Calculated Tab Properties'!E235),0) + IF(AND('GEOMETRIC INPUTS'!E235&lt;'GEOMETRIC INPUTS'!B235,'GEOMETRIC INPUTS'!C235&gt;'GEOMETRIC INPUTS'!F235),2*PI() - ACOS((-'GEOMETRIC INPUTS'!C235+'GEOMETRIC INPUTS'!F235)/'Calculated Tab Properties'!E235),0) + IF(AND('GEOMETRIC INPUTS'!E235='GEOMETRIC INPUTS'!B235,'GEOMETRIC INPUTS'!C235&gt;'GEOMETRIC INPUTS'!F235),0,0) + IF(AND('GEOMETRIC INPUTS'!E235&gt;'GEOMETRIC INPUTS'!B235,'GEOMETRIC INPUTS'!C235='GEOMETRIC INPUTS'!F235),PI()/2,0) + IF(AND('GEOMETRIC INPUTS'!E235='GEOMETRIC INPUTS'!B235,'GEOMETRIC INPUTS'!C235&lt;'GEOMETRIC INPUTS'!F235),PI(),0) + IF(AND('GEOMETRIC INPUTS'!E235&lt;'GEOMETRIC INPUTS'!B235,'GEOMETRIC INPUTS'!C235='GEOMETRIC INPUTS'!F235),3/2*PI(),0)</f>
        <v>3.7364761244689313</v>
      </c>
      <c r="D235">
        <f t="shared" si="4"/>
        <v>214.08431218346823</v>
      </c>
      <c r="E235">
        <f>SQRT(('GEOMETRIC INPUTS'!B235-'GEOMETRIC INPUTS'!E235)^2+('GEOMETRIC INPUTS'!C235-'GEOMETRIC INPUTS'!F235)^2+('GEOMETRIC INPUTS'!D235-'GEOMETRIC INPUTS'!G235)^2)</f>
        <v>6.2750784214440065</v>
      </c>
      <c r="F235">
        <f>SQRT(('GEOMETRIC INPUTS'!B235-'GEOMETRIC INPUTS'!N235)^2 + ('GEOMETRIC INPUTS'!C235-'GEOMETRIC INPUTS'!O235)^2 + ('GEOMETRIC INPUTS'!D235-'GEOMETRIC INPUTS'!P235)^2)</f>
        <v>3.7750784498786851</v>
      </c>
      <c r="G235">
        <f>SQRT(('GEOMETRIC INPUTS'!E235-'GEOMETRIC INPUTS'!N235)^2 + ('GEOMETRIC INPUTS'!F235-'GEOMETRIC INPUTS'!O235)^2 + ('GEOMETRIC INPUTS'!G235-'GEOMETRIC INPUTS'!P235)^2)</f>
        <v>2.4999999715653209</v>
      </c>
      <c r="H235">
        <f>SQRT(('GEOMETRIC INPUTS'!H235-'GEOMETRIC INPUTS'!K235)^2 + ('GEOMETRIC INPUTS'!I235-'GEOMETRIC INPUTS'!L235)^2 + ('GEOMETRIC INPUTS'!J235-'GEOMETRIC INPUTS'!M235)^2)</f>
        <v>2.0635411262649868</v>
      </c>
      <c r="I235">
        <f>SQRT(('GEOMETRIC INPUTS'!K235-'GEOMETRIC INPUTS'!N235)^2 + ('GEOMETRIC INPUTS'!L235-'GEOMETRIC INPUTS'!O235)^2 + ('GEOMETRIC INPUTS'!M235-'GEOMETRIC INPUTS'!P235)^2)</f>
        <v>0.15000005900672289</v>
      </c>
      <c r="J235" s="20">
        <f>ASIN(('GEOMETRIC INPUTS'!M235-'GEOMETRIC INPUTS'!J235)/H235)</f>
        <v>1.3219927369132125</v>
      </c>
      <c r="K235" s="27">
        <f>IF('GT Data'!X237=TRUE,'GEOMETRIC INPUTS'!Q235*Loads!$B$2,'GEOMETRIC INPUTS'!Q235*Loads!$F$2)</f>
        <v>36.660192000000002</v>
      </c>
      <c r="L235" s="27">
        <f>IF('GT Data'!X237=TRUE,F235*Loads!$B$3,F235*Loads!$F$3)</f>
        <v>0.49076019848422908</v>
      </c>
      <c r="M235" s="27">
        <f>IF('GT Data'!X237=TRUE,G235*Loads!$B$3,G235*Loads!$F$3)</f>
        <v>0.32499999630349174</v>
      </c>
      <c r="N235" s="27">
        <f>IF('GT Data'!X237=TRUE,H235*Loads!$B$3,H235*Loads!$F$3)</f>
        <v>0.26826034641444829</v>
      </c>
      <c r="O235" s="27">
        <f>IF('GT Data'!X237=TRUE,B235*Loads!$B$4,0)</f>
        <v>0</v>
      </c>
      <c r="P235" s="27">
        <f>IF('GT Data'!X237=TRUE,'GEOMETRIC INPUTS'!Q235*Loads!$B$1,'GEOMETRIC INPUTS'!Q235*Loads!$F$1)</f>
        <v>6.1926000000000005</v>
      </c>
      <c r="Q235">
        <v>-300</v>
      </c>
      <c r="R235">
        <f>'GEOMETRIC INPUTS'!R235/'GEOMETRIC INPUTS'!S235</f>
        <v>1</v>
      </c>
    </row>
    <row r="236" spans="1:18" x14ac:dyDescent="0.3">
      <c r="A236" t="str">
        <f>'GEOMETRIC INPUTS'!A236</f>
        <v>TAB_7_234</v>
      </c>
      <c r="B236">
        <f>'GT Data'!Z238</f>
        <v>3.4468999999999999</v>
      </c>
      <c r="C236">
        <f>IF(AND('GEOMETRIC INPUTS'!E236&gt;'GEOMETRIC INPUTS'!B236,'GEOMETRIC INPUTS'!C236&gt;'GEOMETRIC INPUTS'!F236),ACOS(('GEOMETRIC INPUTS'!C236-'GEOMETRIC INPUTS'!F236)/'Calculated Tab Properties'!E236),0) + IF(AND('GEOMETRIC INPUTS'!E236&gt;'GEOMETRIC INPUTS'!B236,'GEOMETRIC INPUTS'!C236&lt;'GEOMETRIC INPUTS'!F236),PI()/2 + ASIN((-'GEOMETRIC INPUTS'!C236+'GEOMETRIC INPUTS'!F236)/'Calculated Tab Properties'!E236),0) + IF(AND('GEOMETRIC INPUTS'!E236&lt;'GEOMETRIC INPUTS'!B236,'GEOMETRIC INPUTS'!C236&lt;'GEOMETRIC INPUTS'!F236),PI() + ACOS(('GEOMETRIC INPUTS'!C236-'GEOMETRIC INPUTS'!F236)/'Calculated Tab Properties'!E236),0) + IF(AND('GEOMETRIC INPUTS'!E236&lt;'GEOMETRIC INPUTS'!B236,'GEOMETRIC INPUTS'!C236&gt;'GEOMETRIC INPUTS'!F236),2*PI() - ACOS((-'GEOMETRIC INPUTS'!C236+'GEOMETRIC INPUTS'!F236)/'Calculated Tab Properties'!E236),0) + IF(AND('GEOMETRIC INPUTS'!E236='GEOMETRIC INPUTS'!B236,'GEOMETRIC INPUTS'!C236&gt;'GEOMETRIC INPUTS'!F236),0,0) + IF(AND('GEOMETRIC INPUTS'!E236&gt;'GEOMETRIC INPUTS'!B236,'GEOMETRIC INPUTS'!C236='GEOMETRIC INPUTS'!F236),PI()/2,0) + IF(AND('GEOMETRIC INPUTS'!E236='GEOMETRIC INPUTS'!B236,'GEOMETRIC INPUTS'!C236&lt;'GEOMETRIC INPUTS'!F236),PI(),0) + IF(AND('GEOMETRIC INPUTS'!E236&lt;'GEOMETRIC INPUTS'!B236,'GEOMETRIC INPUTS'!C236='GEOMETRIC INPUTS'!F236),3/2*PI(),0)</f>
        <v>4.0949681808466893</v>
      </c>
      <c r="D236">
        <f t="shared" si="4"/>
        <v>234.62439400287971</v>
      </c>
      <c r="E236">
        <f>SQRT(('GEOMETRIC INPUTS'!B236-'GEOMETRIC INPUTS'!E236)^2+('GEOMETRIC INPUTS'!C236-'GEOMETRIC INPUTS'!F236)^2+('GEOMETRIC INPUTS'!D236-'GEOMETRIC INPUTS'!G236)^2)</f>
        <v>5.0339189348238813</v>
      </c>
      <c r="F236">
        <f>SQRT(('GEOMETRIC INPUTS'!B236-'GEOMETRIC INPUTS'!N236)^2 + ('GEOMETRIC INPUTS'!C236-'GEOMETRIC INPUTS'!O236)^2 + ('GEOMETRIC INPUTS'!D236-'GEOMETRIC INPUTS'!P236)^2)</f>
        <v>2.9339189452315564</v>
      </c>
      <c r="G236">
        <f>SQRT(('GEOMETRIC INPUTS'!E236-'GEOMETRIC INPUTS'!N236)^2 + ('GEOMETRIC INPUTS'!F236-'GEOMETRIC INPUTS'!O236)^2 + ('GEOMETRIC INPUTS'!G236-'GEOMETRIC INPUTS'!P236)^2)</f>
        <v>2.0999999895923263</v>
      </c>
      <c r="H236">
        <f>SQRT(('GEOMETRIC INPUTS'!H236-'GEOMETRIC INPUTS'!K236)^2 + ('GEOMETRIC INPUTS'!I236-'GEOMETRIC INPUTS'!L236)^2 + ('GEOMETRIC INPUTS'!J236-'GEOMETRIC INPUTS'!M236)^2)</f>
        <v>3.1335632248421761</v>
      </c>
      <c r="I236">
        <f>SQRT(('GEOMETRIC INPUTS'!K236-'GEOMETRIC INPUTS'!N236)^2 + ('GEOMETRIC INPUTS'!L236-'GEOMETRIC INPUTS'!O236)^2 + ('GEOMETRIC INPUTS'!M236-'GEOMETRIC INPUTS'!P236)^2)</f>
        <v>0.15000003175483037</v>
      </c>
      <c r="J236" s="20">
        <f>ASIN(('GEOMETRIC INPUTS'!M236-'GEOMETRIC INPUTS'!J236)/H236)</f>
        <v>0.69222424208467415</v>
      </c>
      <c r="K236" s="27">
        <f>IF('GT Data'!X238=TRUE,'GEOMETRIC INPUTS'!Q236*Loads!$B$2,'GEOMETRIC INPUTS'!Q236*Loads!$F$2)</f>
        <v>29.096652000000002</v>
      </c>
      <c r="L236" s="27">
        <f>IF('GT Data'!X238=TRUE,F236*Loads!$B$3,F236*Loads!$F$3)</f>
        <v>0.38140946288010236</v>
      </c>
      <c r="M236" s="27">
        <f>IF('GT Data'!X238=TRUE,G236*Loads!$B$3,G236*Loads!$F$3)</f>
        <v>0.27299999864700242</v>
      </c>
      <c r="N236" s="27">
        <f>IF('GT Data'!X238=TRUE,H236*Loads!$B$3,H236*Loads!$F$3)</f>
        <v>0.40736321922948293</v>
      </c>
      <c r="O236" s="27">
        <f>IF('GT Data'!X238=TRUE,B236*Loads!$B$4,0)</f>
        <v>0</v>
      </c>
      <c r="P236" s="27">
        <f>IF('GT Data'!X238=TRUE,'GEOMETRIC INPUTS'!Q236*Loads!$B$1,'GEOMETRIC INPUTS'!Q236*Loads!$F$1)</f>
        <v>4.9149750000000001</v>
      </c>
      <c r="Q236">
        <v>-300</v>
      </c>
      <c r="R236">
        <f>'GEOMETRIC INPUTS'!R236/'GEOMETRIC INPUTS'!S236</f>
        <v>1</v>
      </c>
    </row>
    <row r="237" spans="1:18" x14ac:dyDescent="0.3">
      <c r="A237" t="str">
        <f>'GEOMETRIC INPUTS'!A237</f>
        <v>TAB_7_235</v>
      </c>
      <c r="B237">
        <f>'GT Data'!Z239</f>
        <v>2.7555000000000001</v>
      </c>
      <c r="C237">
        <f>IF(AND('GEOMETRIC INPUTS'!E237&gt;'GEOMETRIC INPUTS'!B237,'GEOMETRIC INPUTS'!C237&gt;'GEOMETRIC INPUTS'!F237),ACOS(('GEOMETRIC INPUTS'!C237-'GEOMETRIC INPUTS'!F237)/'Calculated Tab Properties'!E237),0) + IF(AND('GEOMETRIC INPUTS'!E237&gt;'GEOMETRIC INPUTS'!B237,'GEOMETRIC INPUTS'!C237&lt;'GEOMETRIC INPUTS'!F237),PI()/2 + ASIN((-'GEOMETRIC INPUTS'!C237+'GEOMETRIC INPUTS'!F237)/'Calculated Tab Properties'!E237),0) + IF(AND('GEOMETRIC INPUTS'!E237&lt;'GEOMETRIC INPUTS'!B237,'GEOMETRIC INPUTS'!C237&lt;'GEOMETRIC INPUTS'!F237),PI() + ACOS(('GEOMETRIC INPUTS'!C237-'GEOMETRIC INPUTS'!F237)/'Calculated Tab Properties'!E237),0) + IF(AND('GEOMETRIC INPUTS'!E237&lt;'GEOMETRIC INPUTS'!B237,'GEOMETRIC INPUTS'!C237&gt;'GEOMETRIC INPUTS'!F237),2*PI() - ACOS((-'GEOMETRIC INPUTS'!C237+'GEOMETRIC INPUTS'!F237)/'Calculated Tab Properties'!E237),0) + IF(AND('GEOMETRIC INPUTS'!E237='GEOMETRIC INPUTS'!B237,'GEOMETRIC INPUTS'!C237&gt;'GEOMETRIC INPUTS'!F237),0,0) + IF(AND('GEOMETRIC INPUTS'!E237&gt;'GEOMETRIC INPUTS'!B237,'GEOMETRIC INPUTS'!C237='GEOMETRIC INPUTS'!F237),PI()/2,0) + IF(AND('GEOMETRIC INPUTS'!E237='GEOMETRIC INPUTS'!B237,'GEOMETRIC INPUTS'!C237&lt;'GEOMETRIC INPUTS'!F237),PI(),0) + IF(AND('GEOMETRIC INPUTS'!E237&lt;'GEOMETRIC INPUTS'!B237,'GEOMETRIC INPUTS'!C237='GEOMETRIC INPUTS'!F237),3/2*PI(),0)</f>
        <v>5.1839716599391608</v>
      </c>
      <c r="D237">
        <f t="shared" si="4"/>
        <v>297.01969722994153</v>
      </c>
      <c r="E237">
        <f>SQRT(('GEOMETRIC INPUTS'!B237-'GEOMETRIC INPUTS'!E237)^2+('GEOMETRIC INPUTS'!C237-'GEOMETRIC INPUTS'!F237)^2+('GEOMETRIC INPUTS'!D237-'GEOMETRIC INPUTS'!G237)^2)</f>
        <v>4.4196271437406693</v>
      </c>
      <c r="F237">
        <f>SQRT(('GEOMETRIC INPUTS'!B237-'GEOMETRIC INPUTS'!N237)^2 + ('GEOMETRIC INPUTS'!C237-'GEOMETRIC INPUTS'!O237)^2 + ('GEOMETRIC INPUTS'!D237-'GEOMETRIC INPUTS'!P237)^2)</f>
        <v>2.5196271004057094</v>
      </c>
      <c r="G237">
        <f>SQRT(('GEOMETRIC INPUTS'!E237-'GEOMETRIC INPUTS'!N237)^2 + ('GEOMETRIC INPUTS'!F237-'GEOMETRIC INPUTS'!O237)^2 + ('GEOMETRIC INPUTS'!G237-'GEOMETRIC INPUTS'!P237)^2)</f>
        <v>1.90000004333496</v>
      </c>
      <c r="H237">
        <f>SQRT(('GEOMETRIC INPUTS'!H237-'GEOMETRIC INPUTS'!K237)^2 + ('GEOMETRIC INPUTS'!I237-'GEOMETRIC INPUTS'!L237)^2 + ('GEOMETRIC INPUTS'!J237-'GEOMETRIC INPUTS'!M237)^2)</f>
        <v>5.2736687134140539</v>
      </c>
      <c r="I237">
        <f>SQRT(('GEOMETRIC INPUTS'!K237-'GEOMETRIC INPUTS'!N237)^2 + ('GEOMETRIC INPUTS'!L237-'GEOMETRIC INPUTS'!O237)^2 + ('GEOMETRIC INPUTS'!M237-'GEOMETRIC INPUTS'!P237)^2)</f>
        <v>0.1499999387883206</v>
      </c>
      <c r="J237" s="20">
        <f>ASIN(('GEOMETRIC INPUTS'!M237-'GEOMETRIC INPUTS'!J237)/H237)</f>
        <v>0.38897764521720651</v>
      </c>
      <c r="K237" s="27">
        <f>IF('GT Data'!X239=TRUE,'GEOMETRIC INPUTS'!Q237*Loads!$B$2,'GEOMETRIC INPUTS'!Q237*Loads!$F$2)</f>
        <v>87.750384000000011</v>
      </c>
      <c r="L237" s="27">
        <f>IF('GT Data'!X239=TRUE,F237*Loads!$B$3,F237*Loads!$F$3)</f>
        <v>0.32755152305274221</v>
      </c>
      <c r="M237" s="27">
        <f>IF('GT Data'!X239=TRUE,G237*Loads!$B$3,G237*Loads!$F$3)</f>
        <v>0.24700000563354479</v>
      </c>
      <c r="N237" s="27">
        <f>IF('GT Data'!X239=TRUE,H237*Loads!$B$3,H237*Loads!$F$3)</f>
        <v>0.68557693274382703</v>
      </c>
      <c r="O237" s="27">
        <f>IF('GT Data'!X239=TRUE,B237*Loads!$B$4,0)</f>
        <v>0</v>
      </c>
      <c r="P237" s="27">
        <f>IF('GT Data'!X239=TRUE,'GEOMETRIC INPUTS'!Q237*Loads!$B$1,'GEOMETRIC INPUTS'!Q237*Loads!$F$1)</f>
        <v>14.822700000000001</v>
      </c>
      <c r="Q237">
        <v>-300</v>
      </c>
      <c r="R237">
        <f>'GEOMETRIC INPUTS'!R237/'GEOMETRIC INPUTS'!S237</f>
        <v>1</v>
      </c>
    </row>
    <row r="238" spans="1:18" x14ac:dyDescent="0.3">
      <c r="A238" t="str">
        <f>'GEOMETRIC INPUTS'!A238</f>
        <v>TAB_7_236</v>
      </c>
      <c r="B238">
        <f>'GT Data'!Z240</f>
        <v>1.7716000000000001</v>
      </c>
      <c r="C238">
        <f>IF(AND('GEOMETRIC INPUTS'!E238&gt;'GEOMETRIC INPUTS'!B238,'GEOMETRIC INPUTS'!C238&gt;'GEOMETRIC INPUTS'!F238),ACOS(('GEOMETRIC INPUTS'!C238-'GEOMETRIC INPUTS'!F238)/'Calculated Tab Properties'!E238),0) + IF(AND('GEOMETRIC INPUTS'!E238&gt;'GEOMETRIC INPUTS'!B238,'GEOMETRIC INPUTS'!C238&lt;'GEOMETRIC INPUTS'!F238),PI()/2 + ASIN((-'GEOMETRIC INPUTS'!C238+'GEOMETRIC INPUTS'!F238)/'Calculated Tab Properties'!E238),0) + IF(AND('GEOMETRIC INPUTS'!E238&lt;'GEOMETRIC INPUTS'!B238,'GEOMETRIC INPUTS'!C238&lt;'GEOMETRIC INPUTS'!F238),PI() + ACOS(('GEOMETRIC INPUTS'!C238-'GEOMETRIC INPUTS'!F238)/'Calculated Tab Properties'!E238),0) + IF(AND('GEOMETRIC INPUTS'!E238&lt;'GEOMETRIC INPUTS'!B238,'GEOMETRIC INPUTS'!C238&gt;'GEOMETRIC INPUTS'!F238),2*PI() - ACOS((-'GEOMETRIC INPUTS'!C238+'GEOMETRIC INPUTS'!F238)/'Calculated Tab Properties'!E238),0) + IF(AND('GEOMETRIC INPUTS'!E238='GEOMETRIC INPUTS'!B238,'GEOMETRIC INPUTS'!C238&gt;'GEOMETRIC INPUTS'!F238),0,0) + IF(AND('GEOMETRIC INPUTS'!E238&gt;'GEOMETRIC INPUTS'!B238,'GEOMETRIC INPUTS'!C238='GEOMETRIC INPUTS'!F238),PI()/2,0) + IF(AND('GEOMETRIC INPUTS'!E238='GEOMETRIC INPUTS'!B238,'GEOMETRIC INPUTS'!C238&lt;'GEOMETRIC INPUTS'!F238),PI(),0) + IF(AND('GEOMETRIC INPUTS'!E238&lt;'GEOMETRIC INPUTS'!B238,'GEOMETRIC INPUTS'!C238='GEOMETRIC INPUTS'!F238),3/2*PI(),0)</f>
        <v>5.2634700148036542</v>
      </c>
      <c r="D238">
        <f t="shared" si="4"/>
        <v>301.57461744191033</v>
      </c>
      <c r="E238">
        <f>SQRT(('GEOMETRIC INPUTS'!B238-'GEOMETRIC INPUTS'!E238)^2+('GEOMETRIC INPUTS'!C238-'GEOMETRIC INPUTS'!F238)^2+('GEOMETRIC INPUTS'!D238-'GEOMETRIC INPUTS'!G238)^2)</f>
        <v>5.9078496869266734</v>
      </c>
      <c r="F238">
        <f>SQRT(('GEOMETRIC INPUTS'!B238-'GEOMETRIC INPUTS'!N238)^2 + ('GEOMETRIC INPUTS'!C238-'GEOMETRIC INPUTS'!O238)^2 + ('GEOMETRIC INPUTS'!D238-'GEOMETRIC INPUTS'!P238)^2)</f>
        <v>3.4078496096938351</v>
      </c>
      <c r="G238">
        <f>SQRT(('GEOMETRIC INPUTS'!E238-'GEOMETRIC INPUTS'!N238)^2 + ('GEOMETRIC INPUTS'!F238-'GEOMETRIC INPUTS'!O238)^2 + ('GEOMETRIC INPUTS'!G238-'GEOMETRIC INPUTS'!P238)^2)</f>
        <v>2.5000000772328388</v>
      </c>
      <c r="H238">
        <f>SQRT(('GEOMETRIC INPUTS'!H238-'GEOMETRIC INPUTS'!K238)^2 + ('GEOMETRIC INPUTS'!I238-'GEOMETRIC INPUTS'!L238)^2 + ('GEOMETRIC INPUTS'!J238-'GEOMETRIC INPUTS'!M238)^2)</f>
        <v>6.325071918833082</v>
      </c>
      <c r="I238">
        <f>SQRT(('GEOMETRIC INPUTS'!K238-'GEOMETRIC INPUTS'!N238)^2 + ('GEOMETRIC INPUTS'!L238-'GEOMETRIC INPUTS'!O238)^2 + ('GEOMETRIC INPUTS'!M238-'GEOMETRIC INPUTS'!P238)^2)</f>
        <v>0.14999991805291182</v>
      </c>
      <c r="J238" s="20">
        <f>ASIN(('GEOMETRIC INPUTS'!M238-'GEOMETRIC INPUTS'!J238)/H238)</f>
        <v>0.32172332961253536</v>
      </c>
      <c r="K238" s="27">
        <f>IF('GT Data'!X240=TRUE,'GEOMETRIC INPUTS'!Q238*Loads!$B$2,'GEOMETRIC INPUTS'!Q238*Loads!$F$2)</f>
        <v>22.080563999999999</v>
      </c>
      <c r="L238" s="27">
        <f>IF('GT Data'!X240=TRUE,F238*Loads!$B$3,F238*Loads!$F$3)</f>
        <v>0.44302044926019857</v>
      </c>
      <c r="M238" s="27">
        <f>IF('GT Data'!X240=TRUE,G238*Loads!$B$3,G238*Loads!$F$3)</f>
        <v>0.32500001004026907</v>
      </c>
      <c r="N238" s="27">
        <f>IF('GT Data'!X240=TRUE,H238*Loads!$B$3,H238*Loads!$F$3)</f>
        <v>0.8222593494483007</v>
      </c>
      <c r="O238" s="27">
        <f>IF('GT Data'!X240=TRUE,B238*Loads!$B$4,0)</f>
        <v>0</v>
      </c>
      <c r="P238" s="27">
        <f>IF('GT Data'!X240=TRUE,'GEOMETRIC INPUTS'!Q238*Loads!$B$1,'GEOMETRIC INPUTS'!Q238*Loads!$F$1)</f>
        <v>3.7298249999999999</v>
      </c>
      <c r="Q238">
        <v>-300</v>
      </c>
      <c r="R238">
        <f>'GEOMETRIC INPUTS'!R238/'GEOMETRIC INPUTS'!S238</f>
        <v>1</v>
      </c>
    </row>
    <row r="239" spans="1:18" x14ac:dyDescent="0.3">
      <c r="A239" t="str">
        <f>'GEOMETRIC INPUTS'!A239</f>
        <v>TAB_7_237</v>
      </c>
      <c r="B239">
        <f>'GT Data'!Z241</f>
        <v>4.1295999999999999</v>
      </c>
      <c r="C239">
        <f>IF(AND('GEOMETRIC INPUTS'!E239&gt;'GEOMETRIC INPUTS'!B239,'GEOMETRIC INPUTS'!C239&gt;'GEOMETRIC INPUTS'!F239),ACOS(('GEOMETRIC INPUTS'!C239-'GEOMETRIC INPUTS'!F239)/'Calculated Tab Properties'!E239),0) + IF(AND('GEOMETRIC INPUTS'!E239&gt;'GEOMETRIC INPUTS'!B239,'GEOMETRIC INPUTS'!C239&lt;'GEOMETRIC INPUTS'!F239),PI()/2 + ASIN((-'GEOMETRIC INPUTS'!C239+'GEOMETRIC INPUTS'!F239)/'Calculated Tab Properties'!E239),0) + IF(AND('GEOMETRIC INPUTS'!E239&lt;'GEOMETRIC INPUTS'!B239,'GEOMETRIC INPUTS'!C239&lt;'GEOMETRIC INPUTS'!F239),PI() + ACOS(('GEOMETRIC INPUTS'!C239-'GEOMETRIC INPUTS'!F239)/'Calculated Tab Properties'!E239),0) + IF(AND('GEOMETRIC INPUTS'!E239&lt;'GEOMETRIC INPUTS'!B239,'GEOMETRIC INPUTS'!C239&gt;'GEOMETRIC INPUTS'!F239),2*PI() - ACOS((-'GEOMETRIC INPUTS'!C239+'GEOMETRIC INPUTS'!F239)/'Calculated Tab Properties'!E239),0) + IF(AND('GEOMETRIC INPUTS'!E239='GEOMETRIC INPUTS'!B239,'GEOMETRIC INPUTS'!C239&gt;'GEOMETRIC INPUTS'!F239),0,0) + IF(AND('GEOMETRIC INPUTS'!E239&gt;'GEOMETRIC INPUTS'!B239,'GEOMETRIC INPUTS'!C239='GEOMETRIC INPUTS'!F239),PI()/2,0) + IF(AND('GEOMETRIC INPUTS'!E239='GEOMETRIC INPUTS'!B239,'GEOMETRIC INPUTS'!C239&lt;'GEOMETRIC INPUTS'!F239),PI(),0) + IF(AND('GEOMETRIC INPUTS'!E239&lt;'GEOMETRIC INPUTS'!B239,'GEOMETRIC INPUTS'!C239='GEOMETRIC INPUTS'!F239),3/2*PI(),0)</f>
        <v>4.9661159533786376</v>
      </c>
      <c r="D239">
        <f t="shared" si="4"/>
        <v>284.53748470118308</v>
      </c>
      <c r="E239">
        <f>SQRT(('GEOMETRIC INPUTS'!B239-'GEOMETRIC INPUTS'!E239)^2+('GEOMETRIC INPUTS'!C239-'GEOMETRIC INPUTS'!F239)^2+('GEOMETRIC INPUTS'!D239-'GEOMETRIC INPUTS'!G239)^2)</f>
        <v>7.8976825526297549</v>
      </c>
      <c r="F239">
        <f>SQRT(('GEOMETRIC INPUTS'!B239-'GEOMETRIC INPUTS'!N239)^2 + ('GEOMETRIC INPUTS'!C239-'GEOMETRIC INPUTS'!O239)^2 + ('GEOMETRIC INPUTS'!D239-'GEOMETRIC INPUTS'!P239)^2)</f>
        <v>4.3976825465491585</v>
      </c>
      <c r="G239">
        <f>SQRT(('GEOMETRIC INPUTS'!E239-'GEOMETRIC INPUTS'!N239)^2 + ('GEOMETRIC INPUTS'!F239-'GEOMETRIC INPUTS'!O239)^2 + ('GEOMETRIC INPUTS'!G239-'GEOMETRIC INPUTS'!P239)^2)</f>
        <v>3.5000000060805969</v>
      </c>
      <c r="H239">
        <f>SQRT(('GEOMETRIC INPUTS'!H239-'GEOMETRIC INPUTS'!K239)^2 + ('GEOMETRIC INPUTS'!I239-'GEOMETRIC INPUTS'!L239)^2 + ('GEOMETRIC INPUTS'!J239-'GEOMETRIC INPUTS'!M239)^2)</f>
        <v>4.0173012232902243</v>
      </c>
      <c r="I239">
        <f>SQRT(('GEOMETRIC INPUTS'!K239-'GEOMETRIC INPUTS'!N239)^2 + ('GEOMETRIC INPUTS'!L239-'GEOMETRIC INPUTS'!O239)^2 + ('GEOMETRIC INPUTS'!M239-'GEOMETRIC INPUTS'!P239)^2)</f>
        <v>0.1499999570341605</v>
      </c>
      <c r="J239" s="20">
        <f>ASIN(('GEOMETRIC INPUTS'!M239-'GEOMETRIC INPUTS'!J239)/H239)</f>
        <v>0.52111409344531467</v>
      </c>
      <c r="K239" s="27">
        <f>IF('GT Data'!X241=TRUE,'GEOMETRIC INPUTS'!Q239*Loads!$B$2,'GEOMETRIC INPUTS'!Q239*Loads!$F$2)</f>
        <v>41.351496000000004</v>
      </c>
      <c r="L239" s="27">
        <f>IF('GT Data'!X241=TRUE,F239*Loads!$B$3,F239*Loads!$F$3)</f>
        <v>0.57169873105139057</v>
      </c>
      <c r="M239" s="27">
        <f>IF('GT Data'!X241=TRUE,G239*Loads!$B$3,G239*Loads!$F$3)</f>
        <v>0.45500000079047759</v>
      </c>
      <c r="N239" s="27">
        <f>IF('GT Data'!X241=TRUE,H239*Loads!$B$3,H239*Loads!$F$3)</f>
        <v>0.52224915902772917</v>
      </c>
      <c r="O239" s="27">
        <f>IF('GT Data'!X241=TRUE,B239*Loads!$B$4,0)</f>
        <v>0</v>
      </c>
      <c r="P239" s="27">
        <f>IF('GT Data'!X241=TRUE,'GEOMETRIC INPUTS'!Q239*Loads!$B$1,'GEOMETRIC INPUTS'!Q239*Loads!$F$1)</f>
        <v>6.9850499999999993</v>
      </c>
      <c r="Q239">
        <v>-300</v>
      </c>
      <c r="R239">
        <f>'GEOMETRIC INPUTS'!R239/'GEOMETRIC INPUTS'!S239</f>
        <v>1</v>
      </c>
    </row>
    <row r="240" spans="1:18" x14ac:dyDescent="0.3">
      <c r="A240" t="str">
        <f>'GEOMETRIC INPUTS'!A240</f>
        <v>TAB_7_238</v>
      </c>
      <c r="B240">
        <f>'GT Data'!Z242</f>
        <v>2.5</v>
      </c>
      <c r="C240">
        <f>IF(AND('GEOMETRIC INPUTS'!E240&gt;'GEOMETRIC INPUTS'!B240,'GEOMETRIC INPUTS'!C240&gt;'GEOMETRIC INPUTS'!F240),ACOS(('GEOMETRIC INPUTS'!C240-'GEOMETRIC INPUTS'!F240)/'Calculated Tab Properties'!E240),0) + IF(AND('GEOMETRIC INPUTS'!E240&gt;'GEOMETRIC INPUTS'!B240,'GEOMETRIC INPUTS'!C240&lt;'GEOMETRIC INPUTS'!F240),PI()/2 + ASIN((-'GEOMETRIC INPUTS'!C240+'GEOMETRIC INPUTS'!F240)/'Calculated Tab Properties'!E240),0) + IF(AND('GEOMETRIC INPUTS'!E240&lt;'GEOMETRIC INPUTS'!B240,'GEOMETRIC INPUTS'!C240&lt;'GEOMETRIC INPUTS'!F240),PI() + ACOS(('GEOMETRIC INPUTS'!C240-'GEOMETRIC INPUTS'!F240)/'Calculated Tab Properties'!E240),0) + IF(AND('GEOMETRIC INPUTS'!E240&lt;'GEOMETRIC INPUTS'!B240,'GEOMETRIC INPUTS'!C240&gt;'GEOMETRIC INPUTS'!F240),2*PI() - ACOS((-'GEOMETRIC INPUTS'!C240+'GEOMETRIC INPUTS'!F240)/'Calculated Tab Properties'!E240),0) + IF(AND('GEOMETRIC INPUTS'!E240='GEOMETRIC INPUTS'!B240,'GEOMETRIC INPUTS'!C240&gt;'GEOMETRIC INPUTS'!F240),0,0) + IF(AND('GEOMETRIC INPUTS'!E240&gt;'GEOMETRIC INPUTS'!B240,'GEOMETRIC INPUTS'!C240='GEOMETRIC INPUTS'!F240),PI()/2,0) + IF(AND('GEOMETRIC INPUTS'!E240='GEOMETRIC INPUTS'!B240,'GEOMETRIC INPUTS'!C240&lt;'GEOMETRIC INPUTS'!F240),PI(),0) + IF(AND('GEOMETRIC INPUTS'!E240&lt;'GEOMETRIC INPUTS'!B240,'GEOMETRIC INPUTS'!C240='GEOMETRIC INPUTS'!F240),3/2*PI(),0)</f>
        <v>5.0913215153942986</v>
      </c>
      <c r="D240">
        <f t="shared" si="4"/>
        <v>291.71123497624387</v>
      </c>
      <c r="E240">
        <f>SQRT(('GEOMETRIC INPUTS'!B240-'GEOMETRIC INPUTS'!E240)^2+('GEOMETRIC INPUTS'!C240-'GEOMETRIC INPUTS'!F240)^2+('GEOMETRIC INPUTS'!D240-'GEOMETRIC INPUTS'!G240)^2)</f>
        <v>5.8848934404247375</v>
      </c>
      <c r="F240">
        <f>SQRT(('GEOMETRIC INPUTS'!B240-'GEOMETRIC INPUTS'!N240)^2 + ('GEOMETRIC INPUTS'!C240-'GEOMETRIC INPUTS'!O240)^2 + ('GEOMETRIC INPUTS'!D240-'GEOMETRIC INPUTS'!P240)^2)</f>
        <v>3.3848934487103857</v>
      </c>
      <c r="G240">
        <f>SQRT(('GEOMETRIC INPUTS'!E240-'GEOMETRIC INPUTS'!N240)^2 + ('GEOMETRIC INPUTS'!F240-'GEOMETRIC INPUTS'!O240)^2 + ('GEOMETRIC INPUTS'!G240-'GEOMETRIC INPUTS'!P240)^2)</f>
        <v>2.4999999917143541</v>
      </c>
      <c r="H240">
        <f>SQRT(('GEOMETRIC INPUTS'!H240-'GEOMETRIC INPUTS'!K240)^2 + ('GEOMETRIC INPUTS'!I240-'GEOMETRIC INPUTS'!L240)^2 + ('GEOMETRIC INPUTS'!J240-'GEOMETRIC INPUTS'!M240)^2)</f>
        <v>3.4969048895332016</v>
      </c>
      <c r="I240">
        <f>SQRT(('GEOMETRIC INPUTS'!K240-'GEOMETRIC INPUTS'!N240)^2 + ('GEOMETRIC INPUTS'!L240-'GEOMETRIC INPUTS'!O240)^2 + ('GEOMETRIC INPUTS'!M240-'GEOMETRIC INPUTS'!P240)^2)</f>
        <v>0.14999997765163134</v>
      </c>
      <c r="J240" s="20">
        <f>ASIN(('GEOMETRIC INPUTS'!M240-'GEOMETRIC INPUTS'!J240)/H240)</f>
        <v>0.60886201576931986</v>
      </c>
      <c r="K240" s="27">
        <f>IF('GT Data'!X242=TRUE,'GEOMETRIC INPUTS'!Q240*Loads!$B$2,'GEOMETRIC INPUTS'!Q240*Loads!$F$2)</f>
        <v>94.554684000000009</v>
      </c>
      <c r="L240" s="27">
        <f>IF('GT Data'!X242=TRUE,F240*Loads!$B$3,F240*Loads!$F$3)</f>
        <v>0.44003614833235016</v>
      </c>
      <c r="M240" s="27">
        <f>IF('GT Data'!X242=TRUE,G240*Loads!$B$3,G240*Loads!$F$3)</f>
        <v>0.32499999892286602</v>
      </c>
      <c r="N240" s="27">
        <f>IF('GT Data'!X242=TRUE,H240*Loads!$B$3,H240*Loads!$F$3)</f>
        <v>0.45459763563931621</v>
      </c>
      <c r="O240" s="27">
        <f>IF('GT Data'!X242=TRUE,B240*Loads!$B$4,0)</f>
        <v>0</v>
      </c>
      <c r="P240" s="27">
        <f>IF('GT Data'!X242=TRUE,'GEOMETRIC INPUTS'!Q240*Loads!$B$1,'GEOMETRIC INPUTS'!Q240*Loads!$F$1)</f>
        <v>15.972075</v>
      </c>
      <c r="Q240">
        <v>-300</v>
      </c>
      <c r="R240">
        <f>'GEOMETRIC INPUTS'!R240/'GEOMETRIC INPUTS'!S240</f>
        <v>1</v>
      </c>
    </row>
    <row r="241" spans="1:18" x14ac:dyDescent="0.3">
      <c r="A241" t="str">
        <f>'GEOMETRIC INPUTS'!A241</f>
        <v>TAB_8_239</v>
      </c>
      <c r="B241">
        <f>'GT Data'!Z243</f>
        <v>0.96699999999999997</v>
      </c>
      <c r="C241">
        <f>IF(AND('GEOMETRIC INPUTS'!E241&gt;'GEOMETRIC INPUTS'!B241,'GEOMETRIC INPUTS'!C241&gt;'GEOMETRIC INPUTS'!F241),ACOS(('GEOMETRIC INPUTS'!C241-'GEOMETRIC INPUTS'!F241)/'Calculated Tab Properties'!E241),0) + IF(AND('GEOMETRIC INPUTS'!E241&gt;'GEOMETRIC INPUTS'!B241,'GEOMETRIC INPUTS'!C241&lt;'GEOMETRIC INPUTS'!F241),PI()/2 + ASIN((-'GEOMETRIC INPUTS'!C241+'GEOMETRIC INPUTS'!F241)/'Calculated Tab Properties'!E241),0) + IF(AND('GEOMETRIC INPUTS'!E241&lt;'GEOMETRIC INPUTS'!B241,'GEOMETRIC INPUTS'!C241&lt;'GEOMETRIC INPUTS'!F241),PI() + ACOS(('GEOMETRIC INPUTS'!C241-'GEOMETRIC INPUTS'!F241)/'Calculated Tab Properties'!E241),0) + IF(AND('GEOMETRIC INPUTS'!E241&lt;'GEOMETRIC INPUTS'!B241,'GEOMETRIC INPUTS'!C241&gt;'GEOMETRIC INPUTS'!F241),2*PI() - ACOS((-'GEOMETRIC INPUTS'!C241+'GEOMETRIC INPUTS'!F241)/'Calculated Tab Properties'!E241),0) + IF(AND('GEOMETRIC INPUTS'!E241='GEOMETRIC INPUTS'!B241,'GEOMETRIC INPUTS'!C241&gt;'GEOMETRIC INPUTS'!F241),0,0) + IF(AND('GEOMETRIC INPUTS'!E241&gt;'GEOMETRIC INPUTS'!B241,'GEOMETRIC INPUTS'!C241='GEOMETRIC INPUTS'!F241),PI()/2,0) + IF(AND('GEOMETRIC INPUTS'!E241='GEOMETRIC INPUTS'!B241,'GEOMETRIC INPUTS'!C241&lt;'GEOMETRIC INPUTS'!F241),PI(),0) + IF(AND('GEOMETRIC INPUTS'!E241&lt;'GEOMETRIC INPUTS'!B241,'GEOMETRIC INPUTS'!C241='GEOMETRIC INPUTS'!F241),3/2*PI(),0)</f>
        <v>0.287652530517573</v>
      </c>
      <c r="D241">
        <f t="shared" si="4"/>
        <v>16.481275964915046</v>
      </c>
      <c r="E241">
        <f>SQRT(('GEOMETRIC INPUTS'!B241-'GEOMETRIC INPUTS'!E241)^2+('GEOMETRIC INPUTS'!C241-'GEOMETRIC INPUTS'!F241)^2+('GEOMETRIC INPUTS'!D241-'GEOMETRIC INPUTS'!G241)^2)</f>
        <v>4.8241829217620467</v>
      </c>
      <c r="F241">
        <f>SQRT(('GEOMETRIC INPUTS'!B241-'GEOMETRIC INPUTS'!N241)^2 + ('GEOMETRIC INPUTS'!C241-'GEOMETRIC INPUTS'!O241)^2 + ('GEOMETRIC INPUTS'!D241-'GEOMETRIC INPUTS'!P241)^2)</f>
        <v>2.3241829603823581</v>
      </c>
      <c r="G241">
        <f>SQRT(('GEOMETRIC INPUTS'!E241-'GEOMETRIC INPUTS'!N241)^2 + ('GEOMETRIC INPUTS'!F241-'GEOMETRIC INPUTS'!O241)^2 + ('GEOMETRIC INPUTS'!G241-'GEOMETRIC INPUTS'!P241)^2)</f>
        <v>2.4999999613796886</v>
      </c>
      <c r="H241">
        <f>SQRT(('GEOMETRIC INPUTS'!H241-'GEOMETRIC INPUTS'!K241)^2 + ('GEOMETRIC INPUTS'!I241-'GEOMETRIC INPUTS'!L241)^2 + ('GEOMETRIC INPUTS'!J241-'GEOMETRIC INPUTS'!M241)^2)</f>
        <v>2.9541454926783066</v>
      </c>
      <c r="I241">
        <f>SQRT(('GEOMETRIC INPUTS'!K241-'GEOMETRIC INPUTS'!N241)^2 + ('GEOMETRIC INPUTS'!L241-'GEOMETRIC INPUTS'!O241)^2 + ('GEOMETRIC INPUTS'!M241-'GEOMETRIC INPUTS'!P241)^2)</f>
        <v>0.15000002453233149</v>
      </c>
      <c r="J241" s="20">
        <f>ASIN(('GEOMETRIC INPUTS'!M241-'GEOMETRIC INPUTS'!J241)/H241)</f>
        <v>0.74369877983692156</v>
      </c>
      <c r="K241" s="27">
        <f>IF('GT Data'!X243=TRUE,'GEOMETRIC INPUTS'!Q241*Loads!$B$2,'GEOMETRIC INPUTS'!Q241*Loads!$F$2)</f>
        <v>33.749328000000006</v>
      </c>
      <c r="L241" s="27">
        <f>IF('GT Data'!X243=TRUE,F241*Loads!$B$3,F241*Loads!$F$3)</f>
        <v>0.30214378484970655</v>
      </c>
      <c r="M241" s="27">
        <f>IF('GT Data'!X243=TRUE,G241*Loads!$B$3,G241*Loads!$F$3)</f>
        <v>0.32499999497935955</v>
      </c>
      <c r="N241" s="27">
        <f>IF('GT Data'!X243=TRUE,H241*Loads!$B$3,H241*Loads!$F$3)</f>
        <v>0.38403891404817986</v>
      </c>
      <c r="O241" s="27">
        <f>IF('GT Data'!X243=TRUE,B241*Loads!$B$4,0)</f>
        <v>0</v>
      </c>
      <c r="P241" s="27">
        <f>IF('GT Data'!X243=TRUE,'GEOMETRIC INPUTS'!Q241*Loads!$B$1,'GEOMETRIC INPUTS'!Q241*Loads!$F$1)</f>
        <v>5.7009000000000007</v>
      </c>
      <c r="Q241">
        <v>-300</v>
      </c>
      <c r="R241">
        <f>'GEOMETRIC INPUTS'!R241/'GEOMETRIC INPUTS'!S241</f>
        <v>1</v>
      </c>
    </row>
    <row r="242" spans="1:18" x14ac:dyDescent="0.3">
      <c r="A242" t="str">
        <f>'GEOMETRIC INPUTS'!A242</f>
        <v>TAB_8_240</v>
      </c>
      <c r="B242">
        <f>'GT Data'!Z244</f>
        <v>1.7744</v>
      </c>
      <c r="C242">
        <f>IF(AND('GEOMETRIC INPUTS'!E242&gt;'GEOMETRIC INPUTS'!B242,'GEOMETRIC INPUTS'!C242&gt;'GEOMETRIC INPUTS'!F242),ACOS(('GEOMETRIC INPUTS'!C242-'GEOMETRIC INPUTS'!F242)/'Calculated Tab Properties'!E242),0) + IF(AND('GEOMETRIC INPUTS'!E242&gt;'GEOMETRIC INPUTS'!B242,'GEOMETRIC INPUTS'!C242&lt;'GEOMETRIC INPUTS'!F242),PI()/2 + ASIN((-'GEOMETRIC INPUTS'!C242+'GEOMETRIC INPUTS'!F242)/'Calculated Tab Properties'!E242),0) + IF(AND('GEOMETRIC INPUTS'!E242&lt;'GEOMETRIC INPUTS'!B242,'GEOMETRIC INPUTS'!C242&lt;'GEOMETRIC INPUTS'!F242),PI() + ACOS(('GEOMETRIC INPUTS'!C242-'GEOMETRIC INPUTS'!F242)/'Calculated Tab Properties'!E242),0) + IF(AND('GEOMETRIC INPUTS'!E242&lt;'GEOMETRIC INPUTS'!B242,'GEOMETRIC INPUTS'!C242&gt;'GEOMETRIC INPUTS'!F242),2*PI() - ACOS((-'GEOMETRIC INPUTS'!C242+'GEOMETRIC INPUTS'!F242)/'Calculated Tab Properties'!E242),0) + IF(AND('GEOMETRIC INPUTS'!E242='GEOMETRIC INPUTS'!B242,'GEOMETRIC INPUTS'!C242&gt;'GEOMETRIC INPUTS'!F242),0,0) + IF(AND('GEOMETRIC INPUTS'!E242&gt;'GEOMETRIC INPUTS'!B242,'GEOMETRIC INPUTS'!C242='GEOMETRIC INPUTS'!F242),PI()/2,0) + IF(AND('GEOMETRIC INPUTS'!E242='GEOMETRIC INPUTS'!B242,'GEOMETRIC INPUTS'!C242&lt;'GEOMETRIC INPUTS'!F242),PI(),0) + IF(AND('GEOMETRIC INPUTS'!E242&lt;'GEOMETRIC INPUTS'!B242,'GEOMETRIC INPUTS'!C242='GEOMETRIC INPUTS'!F242),3/2*PI(),0)</f>
        <v>1.6873238482058683E-2</v>
      </c>
      <c r="D242">
        <f t="shared" si="4"/>
        <v>0.96676535173969014</v>
      </c>
      <c r="E242">
        <f>SQRT(('GEOMETRIC INPUTS'!B242-'GEOMETRIC INPUTS'!E242)^2+('GEOMETRIC INPUTS'!C242-'GEOMETRIC INPUTS'!F242)^2+('GEOMETRIC INPUTS'!D242-'GEOMETRIC INPUTS'!G242)^2)</f>
        <v>7.2734776774458432</v>
      </c>
      <c r="F242">
        <f>SQRT(('GEOMETRIC INPUTS'!B242-'GEOMETRIC INPUTS'!N242)^2 + ('GEOMETRIC INPUTS'!C242-'GEOMETRIC INPUTS'!O242)^2 + ('GEOMETRIC INPUTS'!D242-'GEOMETRIC INPUTS'!P242)^2)</f>
        <v>3.7734776523206737</v>
      </c>
      <c r="G242">
        <f>SQRT(('GEOMETRIC INPUTS'!E242-'GEOMETRIC INPUTS'!N242)^2 + ('GEOMETRIC INPUTS'!F242-'GEOMETRIC INPUTS'!O242)^2 + ('GEOMETRIC INPUTS'!G242-'GEOMETRIC INPUTS'!P242)^2)</f>
        <v>3.5000000251251713</v>
      </c>
      <c r="H242">
        <f>SQRT(('GEOMETRIC INPUTS'!H242-'GEOMETRIC INPUTS'!K242)^2 + ('GEOMETRIC INPUTS'!I242-'GEOMETRIC INPUTS'!L242)^2 + ('GEOMETRIC INPUTS'!J242-'GEOMETRIC INPUTS'!M242)^2)</f>
        <v>4.1387822232138989</v>
      </c>
      <c r="I242">
        <f>SQRT(('GEOMETRIC INPUTS'!K242-'GEOMETRIC INPUTS'!N242)^2 + ('GEOMETRIC INPUTS'!L242-'GEOMETRIC INPUTS'!O242)^2 + ('GEOMETRIC INPUTS'!M242-'GEOMETRIC INPUTS'!P242)^2)</f>
        <v>0.14999995135532573</v>
      </c>
      <c r="J242" s="20">
        <f>ASIN(('GEOMETRIC INPUTS'!M242-'GEOMETRIC INPUTS'!J242)/H242)</f>
        <v>0.50434480914356383</v>
      </c>
      <c r="K242" s="27">
        <f>IF('GT Data'!X244=TRUE,'GEOMETRIC INPUTS'!Q242*Loads!$B$2,'GEOMETRIC INPUTS'!Q242*Loads!$F$2)</f>
        <v>19.538220000000003</v>
      </c>
      <c r="L242" s="27">
        <f>IF('GT Data'!X244=TRUE,F242*Loads!$B$3,F242*Loads!$F$3)</f>
        <v>0.4905520948016876</v>
      </c>
      <c r="M242" s="27">
        <f>IF('GT Data'!X244=TRUE,G242*Loads!$B$3,G242*Loads!$F$3)</f>
        <v>0.45500000326627227</v>
      </c>
      <c r="N242" s="27">
        <f>IF('GT Data'!X244=TRUE,H242*Loads!$B$3,H242*Loads!$F$3)</f>
        <v>0.53804168901780691</v>
      </c>
      <c r="O242" s="27">
        <f>IF('GT Data'!X244=TRUE,B242*Loads!$B$4,0)</f>
        <v>0</v>
      </c>
      <c r="P242" s="27">
        <f>IF('GT Data'!X244=TRUE,'GEOMETRIC INPUTS'!Q242*Loads!$B$1,'GEOMETRIC INPUTS'!Q242*Loads!$F$1)</f>
        <v>3.3003749999999998</v>
      </c>
      <c r="Q242">
        <v>-300</v>
      </c>
      <c r="R242">
        <f>'GEOMETRIC INPUTS'!R242/'GEOMETRIC INPUTS'!S242</f>
        <v>1</v>
      </c>
    </row>
    <row r="243" spans="1:18" x14ac:dyDescent="0.3">
      <c r="A243" t="str">
        <f>'GEOMETRIC INPUTS'!A243</f>
        <v>TAB_8_241</v>
      </c>
      <c r="B243">
        <f>'GT Data'!Z245</f>
        <v>2.7391000000000001</v>
      </c>
      <c r="C243">
        <f>IF(AND('GEOMETRIC INPUTS'!E243&gt;'GEOMETRIC INPUTS'!B243,'GEOMETRIC INPUTS'!C243&gt;'GEOMETRIC INPUTS'!F243),ACOS(('GEOMETRIC INPUTS'!C243-'GEOMETRIC INPUTS'!F243)/'Calculated Tab Properties'!E243),0) + IF(AND('GEOMETRIC INPUTS'!E243&gt;'GEOMETRIC INPUTS'!B243,'GEOMETRIC INPUTS'!C243&lt;'GEOMETRIC INPUTS'!F243),PI()/2 + ASIN((-'GEOMETRIC INPUTS'!C243+'GEOMETRIC INPUTS'!F243)/'Calculated Tab Properties'!E243),0) + IF(AND('GEOMETRIC INPUTS'!E243&lt;'GEOMETRIC INPUTS'!B243,'GEOMETRIC INPUTS'!C243&lt;'GEOMETRIC INPUTS'!F243),PI() + ACOS(('GEOMETRIC INPUTS'!C243-'GEOMETRIC INPUTS'!F243)/'Calculated Tab Properties'!E243),0) + IF(AND('GEOMETRIC INPUTS'!E243&lt;'GEOMETRIC INPUTS'!B243,'GEOMETRIC INPUTS'!C243&gt;'GEOMETRIC INPUTS'!F243),2*PI() - ACOS((-'GEOMETRIC INPUTS'!C243+'GEOMETRIC INPUTS'!F243)/'Calculated Tab Properties'!E243),0) + IF(AND('GEOMETRIC INPUTS'!E243='GEOMETRIC INPUTS'!B243,'GEOMETRIC INPUTS'!C243&gt;'GEOMETRIC INPUTS'!F243),0,0) + IF(AND('GEOMETRIC INPUTS'!E243&gt;'GEOMETRIC INPUTS'!B243,'GEOMETRIC INPUTS'!C243='GEOMETRIC INPUTS'!F243),PI()/2,0) + IF(AND('GEOMETRIC INPUTS'!E243='GEOMETRIC INPUTS'!B243,'GEOMETRIC INPUTS'!C243&lt;'GEOMETRIC INPUTS'!F243),PI(),0) + IF(AND('GEOMETRIC INPUTS'!E243&lt;'GEOMETRIC INPUTS'!B243,'GEOMETRIC INPUTS'!C243='GEOMETRIC INPUTS'!F243),3/2*PI(),0)</f>
        <v>1.5934537183855602</v>
      </c>
      <c r="D243">
        <f t="shared" si="4"/>
        <v>91.298172912920222</v>
      </c>
      <c r="E243">
        <f>SQRT(('GEOMETRIC INPUTS'!B243-'GEOMETRIC INPUTS'!E243)^2+('GEOMETRIC INPUTS'!C243-'GEOMETRIC INPUTS'!F243)^2+('GEOMETRIC INPUTS'!D243-'GEOMETRIC INPUTS'!G243)^2)</f>
        <v>4.2412393892286326</v>
      </c>
      <c r="F243">
        <f>SQRT(('GEOMETRIC INPUTS'!B243-'GEOMETRIC INPUTS'!N243)^2 + ('GEOMETRIC INPUTS'!C243-'GEOMETRIC INPUTS'!O243)^2 + ('GEOMETRIC INPUTS'!D243-'GEOMETRIC INPUTS'!P243)^2)</f>
        <v>1.1412393194291248</v>
      </c>
      <c r="G243">
        <f>SQRT(('GEOMETRIC INPUTS'!E243-'GEOMETRIC INPUTS'!N243)^2 + ('GEOMETRIC INPUTS'!F243-'GEOMETRIC INPUTS'!O243)^2 + ('GEOMETRIC INPUTS'!G243-'GEOMETRIC INPUTS'!P243)^2)</f>
        <v>3.1000000697995085</v>
      </c>
      <c r="H243">
        <f>SQRT(('GEOMETRIC INPUTS'!H243-'GEOMETRIC INPUTS'!K243)^2 + ('GEOMETRIC INPUTS'!I243-'GEOMETRIC INPUTS'!L243)^2 + ('GEOMETRIC INPUTS'!J243-'GEOMETRIC INPUTS'!M243)^2)</f>
        <v>2.2321641098812601</v>
      </c>
      <c r="I243">
        <f>SQRT(('GEOMETRIC INPUTS'!K243-'GEOMETRIC INPUTS'!N243)^2 + ('GEOMETRIC INPUTS'!L243-'GEOMETRIC INPUTS'!O243)^2 + ('GEOMETRIC INPUTS'!M243-'GEOMETRIC INPUTS'!P243)^2)</f>
        <v>0.14999999975046652</v>
      </c>
      <c r="J243" s="20">
        <f>ASIN(('GEOMETRIC INPUTS'!M243-'GEOMETRIC INPUTS'!J243)/H243)</f>
        <v>1.1106588782990023</v>
      </c>
      <c r="K243" s="27">
        <f>IF('GT Data'!X245=TRUE,'GEOMETRIC INPUTS'!Q243*Loads!$B$2,'GEOMETRIC INPUTS'!Q243*Loads!$F$2)</f>
        <v>21.194340000000004</v>
      </c>
      <c r="L243" s="27">
        <f>IF('GT Data'!X245=TRUE,F243*Loads!$B$3,F243*Loads!$F$3)</f>
        <v>0.14836111152578624</v>
      </c>
      <c r="M243" s="27">
        <f>IF('GT Data'!X245=TRUE,G243*Loads!$B$3,G243*Loads!$F$3)</f>
        <v>0.40300000907393613</v>
      </c>
      <c r="N243" s="27">
        <f>IF('GT Data'!X245=TRUE,H243*Loads!$B$3,H243*Loads!$F$3)</f>
        <v>0.29018133428456383</v>
      </c>
      <c r="O243" s="27">
        <f>IF('GT Data'!X245=TRUE,B243*Loads!$B$4,0)</f>
        <v>0</v>
      </c>
      <c r="P243" s="27">
        <f>IF('GT Data'!X245=TRUE,'GEOMETRIC INPUTS'!Q243*Loads!$B$1,'GEOMETRIC INPUTS'!Q243*Loads!$F$1)</f>
        <v>3.5801250000000002</v>
      </c>
      <c r="Q243">
        <v>-300</v>
      </c>
      <c r="R243">
        <f>'GEOMETRIC INPUTS'!R243/'GEOMETRIC INPUTS'!S243</f>
        <v>1</v>
      </c>
    </row>
    <row r="244" spans="1:18" x14ac:dyDescent="0.3">
      <c r="A244" t="str">
        <f>'GEOMETRIC INPUTS'!A244</f>
        <v>TAB_8_242</v>
      </c>
      <c r="B244">
        <f>'GT Data'!Z246</f>
        <v>2.5246</v>
      </c>
      <c r="C244">
        <f>IF(AND('GEOMETRIC INPUTS'!E244&gt;'GEOMETRIC INPUTS'!B244,'GEOMETRIC INPUTS'!C244&gt;'GEOMETRIC INPUTS'!F244),ACOS(('GEOMETRIC INPUTS'!C244-'GEOMETRIC INPUTS'!F244)/'Calculated Tab Properties'!E244),0) + IF(AND('GEOMETRIC INPUTS'!E244&gt;'GEOMETRIC INPUTS'!B244,'GEOMETRIC INPUTS'!C244&lt;'GEOMETRIC INPUTS'!F244),PI()/2 + ASIN((-'GEOMETRIC INPUTS'!C244+'GEOMETRIC INPUTS'!F244)/'Calculated Tab Properties'!E244),0) + IF(AND('GEOMETRIC INPUTS'!E244&lt;'GEOMETRIC INPUTS'!B244,'GEOMETRIC INPUTS'!C244&lt;'GEOMETRIC INPUTS'!F244),PI() + ACOS(('GEOMETRIC INPUTS'!C244-'GEOMETRIC INPUTS'!F244)/'Calculated Tab Properties'!E244),0) + IF(AND('GEOMETRIC INPUTS'!E244&lt;'GEOMETRIC INPUTS'!B244,'GEOMETRIC INPUTS'!C244&gt;'GEOMETRIC INPUTS'!F244),2*PI() - ACOS((-'GEOMETRIC INPUTS'!C244+'GEOMETRIC INPUTS'!F244)/'Calculated Tab Properties'!E244),0) + IF(AND('GEOMETRIC INPUTS'!E244='GEOMETRIC INPUTS'!B244,'GEOMETRIC INPUTS'!C244&gt;'GEOMETRIC INPUTS'!F244),0,0) + IF(AND('GEOMETRIC INPUTS'!E244&gt;'GEOMETRIC INPUTS'!B244,'GEOMETRIC INPUTS'!C244='GEOMETRIC INPUTS'!F244),PI()/2,0) + IF(AND('GEOMETRIC INPUTS'!E244='GEOMETRIC INPUTS'!B244,'GEOMETRIC INPUTS'!C244&lt;'GEOMETRIC INPUTS'!F244),PI(),0) + IF(AND('GEOMETRIC INPUTS'!E244&lt;'GEOMETRIC INPUTS'!B244,'GEOMETRIC INPUTS'!C244='GEOMETRIC INPUTS'!F244),3/2*PI(),0)</f>
        <v>0.42823885187911825</v>
      </c>
      <c r="D244">
        <f t="shared" si="4"/>
        <v>24.536278836201479</v>
      </c>
      <c r="E244">
        <f>SQRT(('GEOMETRIC INPUTS'!B244-'GEOMETRIC INPUTS'!E244)^2+('GEOMETRIC INPUTS'!C244-'GEOMETRIC INPUTS'!F244)^2+('GEOMETRIC INPUTS'!D244-'GEOMETRIC INPUTS'!G244)^2)</f>
        <v>3.4777506637123077</v>
      </c>
      <c r="F244">
        <f>SQRT(('GEOMETRIC INPUTS'!B244-'GEOMETRIC INPUTS'!N244)^2 + ('GEOMETRIC INPUTS'!C244-'GEOMETRIC INPUTS'!O244)^2 + ('GEOMETRIC INPUTS'!D244-'GEOMETRIC INPUTS'!P244)^2)</f>
        <v>1.377750639112554</v>
      </c>
      <c r="G244">
        <f>SQRT(('GEOMETRIC INPUTS'!E244-'GEOMETRIC INPUTS'!N244)^2 + ('GEOMETRIC INPUTS'!F244-'GEOMETRIC INPUTS'!O244)^2 + ('GEOMETRIC INPUTS'!G244-'GEOMETRIC INPUTS'!P244)^2)</f>
        <v>2.1000000245997534</v>
      </c>
      <c r="H244">
        <f>SQRT(('GEOMETRIC INPUTS'!H244-'GEOMETRIC INPUTS'!K244)^2 + ('GEOMETRIC INPUTS'!I244-'GEOMETRIC INPUTS'!L244)^2 + ('GEOMETRIC INPUTS'!J244-'GEOMETRIC INPUTS'!M244)^2)</f>
        <v>2.3467765876935536</v>
      </c>
      <c r="I244">
        <f>SQRT(('GEOMETRIC INPUTS'!K244-'GEOMETRIC INPUTS'!N244)^2 + ('GEOMETRIC INPUTS'!L244-'GEOMETRIC INPUTS'!O244)^2 + ('GEOMETRIC INPUTS'!M244-'GEOMETRIC INPUTS'!P244)^2)</f>
        <v>0.1499999302808179</v>
      </c>
      <c r="J244" s="20">
        <f>ASIN(('GEOMETRIC INPUTS'!M244-'GEOMETRIC INPUTS'!J244)/H244)</f>
        <v>1.0202384752422931</v>
      </c>
      <c r="K244" s="27">
        <f>IF('GT Data'!X246=TRUE,'GEOMETRIC INPUTS'!Q244*Loads!$B$2,'GEOMETRIC INPUTS'!Q244*Loads!$F$2)</f>
        <v>23.245620000000002</v>
      </c>
      <c r="L244" s="27">
        <f>IF('GT Data'!X246=TRUE,F244*Loads!$B$3,F244*Loads!$F$3)</f>
        <v>0.17910758308463204</v>
      </c>
      <c r="M244" s="27">
        <f>IF('GT Data'!X246=TRUE,G244*Loads!$B$3,G244*Loads!$F$3)</f>
        <v>0.27300000319796797</v>
      </c>
      <c r="N244" s="27">
        <f>IF('GT Data'!X246=TRUE,H244*Loads!$B$3,H244*Loads!$F$3)</f>
        <v>0.30508095640016197</v>
      </c>
      <c r="O244" s="27">
        <f>IF('GT Data'!X246=TRUE,B244*Loads!$B$4,0)</f>
        <v>0</v>
      </c>
      <c r="P244" s="27">
        <f>IF('GT Data'!X246=TRUE,'GEOMETRIC INPUTS'!Q244*Loads!$B$1,'GEOMETRIC INPUTS'!Q244*Loads!$F$1)</f>
        <v>3.926625</v>
      </c>
      <c r="Q244">
        <v>-300</v>
      </c>
      <c r="R244">
        <f>'GEOMETRIC INPUTS'!R244/'GEOMETRIC INPUTS'!S244</f>
        <v>1</v>
      </c>
    </row>
    <row r="245" spans="1:18" x14ac:dyDescent="0.3">
      <c r="A245" t="str">
        <f>'GEOMETRIC INPUTS'!A245</f>
        <v>TAB_8_243</v>
      </c>
      <c r="B245">
        <f>'GT Data'!Z247</f>
        <v>1.3459000000000001</v>
      </c>
      <c r="C245">
        <f>IF(AND('GEOMETRIC INPUTS'!E245&gt;'GEOMETRIC INPUTS'!B245,'GEOMETRIC INPUTS'!C245&gt;'GEOMETRIC INPUTS'!F245),ACOS(('GEOMETRIC INPUTS'!C245-'GEOMETRIC INPUTS'!F245)/'Calculated Tab Properties'!E245),0) + IF(AND('GEOMETRIC INPUTS'!E245&gt;'GEOMETRIC INPUTS'!B245,'GEOMETRIC INPUTS'!C245&lt;'GEOMETRIC INPUTS'!F245),PI()/2 + ASIN((-'GEOMETRIC INPUTS'!C245+'GEOMETRIC INPUTS'!F245)/'Calculated Tab Properties'!E245),0) + IF(AND('GEOMETRIC INPUTS'!E245&lt;'GEOMETRIC INPUTS'!B245,'GEOMETRIC INPUTS'!C245&lt;'GEOMETRIC INPUTS'!F245),PI() + ACOS(('GEOMETRIC INPUTS'!C245-'GEOMETRIC INPUTS'!F245)/'Calculated Tab Properties'!E245),0) + IF(AND('GEOMETRIC INPUTS'!E245&lt;'GEOMETRIC INPUTS'!B245,'GEOMETRIC INPUTS'!C245&gt;'GEOMETRIC INPUTS'!F245),2*PI() - ACOS((-'GEOMETRIC INPUTS'!C245+'GEOMETRIC INPUTS'!F245)/'Calculated Tab Properties'!E245),0) + IF(AND('GEOMETRIC INPUTS'!E245='GEOMETRIC INPUTS'!B245,'GEOMETRIC INPUTS'!C245&gt;'GEOMETRIC INPUTS'!F245),0,0) + IF(AND('GEOMETRIC INPUTS'!E245&gt;'GEOMETRIC INPUTS'!B245,'GEOMETRIC INPUTS'!C245='GEOMETRIC INPUTS'!F245),PI()/2,0) + IF(AND('GEOMETRIC INPUTS'!E245='GEOMETRIC INPUTS'!B245,'GEOMETRIC INPUTS'!C245&lt;'GEOMETRIC INPUTS'!F245),PI(),0) + IF(AND('GEOMETRIC INPUTS'!E245&lt;'GEOMETRIC INPUTS'!B245,'GEOMETRIC INPUTS'!C245='GEOMETRIC INPUTS'!F245),3/2*PI(),0)</f>
        <v>0.34361904879287453</v>
      </c>
      <c r="D245">
        <f t="shared" si="4"/>
        <v>19.687921256131617</v>
      </c>
      <c r="E245">
        <f>SQRT(('GEOMETRIC INPUTS'!B245-'GEOMETRIC INPUTS'!E245)^2+('GEOMETRIC INPUTS'!C245-'GEOMETRIC INPUTS'!F245)^2+('GEOMETRIC INPUTS'!D245-'GEOMETRIC INPUTS'!G245)^2)</f>
        <v>4.3855029364321263</v>
      </c>
      <c r="F245">
        <f>SQRT(('GEOMETRIC INPUTS'!B245-'GEOMETRIC INPUTS'!N245)^2 + ('GEOMETRIC INPUTS'!C245-'GEOMETRIC INPUTS'!O245)^2 + ('GEOMETRIC INPUTS'!D245-'GEOMETRIC INPUTS'!P245)^2)</f>
        <v>2.2855028854223662</v>
      </c>
      <c r="G245">
        <f>SQRT(('GEOMETRIC INPUTS'!E245-'GEOMETRIC INPUTS'!N245)^2 + ('GEOMETRIC INPUTS'!F245-'GEOMETRIC INPUTS'!O245)^2 + ('GEOMETRIC INPUTS'!G245-'GEOMETRIC INPUTS'!P245)^2)</f>
        <v>2.1000000510097609</v>
      </c>
      <c r="H245">
        <f>SQRT(('GEOMETRIC INPUTS'!H245-'GEOMETRIC INPUTS'!K245)^2 + ('GEOMETRIC INPUTS'!I245-'GEOMETRIC INPUTS'!L245)^2 + ('GEOMETRIC INPUTS'!J245-'GEOMETRIC INPUTS'!M245)^2)</f>
        <v>2.9258078366554732</v>
      </c>
      <c r="I245">
        <f>SQRT(('GEOMETRIC INPUTS'!K245-'GEOMETRIC INPUTS'!N245)^2 + ('GEOMETRIC INPUTS'!L245-'GEOMETRIC INPUTS'!O245)^2 + ('GEOMETRIC INPUTS'!M245-'GEOMETRIC INPUTS'!P245)^2)</f>
        <v>0.14999995847896097</v>
      </c>
      <c r="J245" s="20">
        <f>ASIN(('GEOMETRIC INPUTS'!M245-'GEOMETRIC INPUTS'!J245)/H245)</f>
        <v>0.75264527683422811</v>
      </c>
      <c r="K245" s="27">
        <f>IF('GT Data'!X247=TRUE,'GEOMETRIC INPUTS'!Q245*Loads!$B$2,'GEOMETRIC INPUTS'!Q245*Loads!$F$2)</f>
        <v>13.371504000000002</v>
      </c>
      <c r="L245" s="27">
        <f>IF('GT Data'!X247=TRUE,F245*Loads!$B$3,F245*Loads!$F$3)</f>
        <v>0.2971153751049076</v>
      </c>
      <c r="M245" s="27">
        <f>IF('GT Data'!X247=TRUE,G245*Loads!$B$3,G245*Loads!$F$3)</f>
        <v>0.27300000663126894</v>
      </c>
      <c r="N245" s="27">
        <f>IF('GT Data'!X247=TRUE,H245*Loads!$B$3,H245*Loads!$F$3)</f>
        <v>0.38035501876521155</v>
      </c>
      <c r="O245" s="27">
        <f>IF('GT Data'!X247=TRUE,B245*Loads!$B$4,0)</f>
        <v>0</v>
      </c>
      <c r="P245" s="27">
        <f>IF('GT Data'!X247=TRUE,'GEOMETRIC INPUTS'!Q245*Loads!$B$1,'GEOMETRIC INPUTS'!Q245*Loads!$F$1)</f>
        <v>2.2587000000000002</v>
      </c>
      <c r="Q245">
        <v>-300</v>
      </c>
      <c r="R245">
        <f>'GEOMETRIC INPUTS'!R245/'GEOMETRIC INPUTS'!S245</f>
        <v>1</v>
      </c>
    </row>
    <row r="246" spans="1:18" x14ac:dyDescent="0.3">
      <c r="A246" t="str">
        <f>'GEOMETRIC INPUTS'!A246</f>
        <v>TAB_8_244</v>
      </c>
      <c r="B246">
        <f>'GT Data'!Z248</f>
        <v>1.3411</v>
      </c>
      <c r="C246">
        <f>IF(AND('GEOMETRIC INPUTS'!E246&gt;'GEOMETRIC INPUTS'!B246,'GEOMETRIC INPUTS'!C246&gt;'GEOMETRIC INPUTS'!F246),ACOS(('GEOMETRIC INPUTS'!C246-'GEOMETRIC INPUTS'!F246)/'Calculated Tab Properties'!E246),0) + IF(AND('GEOMETRIC INPUTS'!E246&gt;'GEOMETRIC INPUTS'!B246,'GEOMETRIC INPUTS'!C246&lt;'GEOMETRIC INPUTS'!F246),PI()/2 + ASIN((-'GEOMETRIC INPUTS'!C246+'GEOMETRIC INPUTS'!F246)/'Calculated Tab Properties'!E246),0) + IF(AND('GEOMETRIC INPUTS'!E246&lt;'GEOMETRIC INPUTS'!B246,'GEOMETRIC INPUTS'!C246&lt;'GEOMETRIC INPUTS'!F246),PI() + ACOS(('GEOMETRIC INPUTS'!C246-'GEOMETRIC INPUTS'!F246)/'Calculated Tab Properties'!E246),0) + IF(AND('GEOMETRIC INPUTS'!E246&lt;'GEOMETRIC INPUTS'!B246,'GEOMETRIC INPUTS'!C246&gt;'GEOMETRIC INPUTS'!F246),2*PI() - ACOS((-'GEOMETRIC INPUTS'!C246+'GEOMETRIC INPUTS'!F246)/'Calculated Tab Properties'!E246),0) + IF(AND('GEOMETRIC INPUTS'!E246='GEOMETRIC INPUTS'!B246,'GEOMETRIC INPUTS'!C246&gt;'GEOMETRIC INPUTS'!F246),0,0) + IF(AND('GEOMETRIC INPUTS'!E246&gt;'GEOMETRIC INPUTS'!B246,'GEOMETRIC INPUTS'!C246='GEOMETRIC INPUTS'!F246),PI()/2,0) + IF(AND('GEOMETRIC INPUTS'!E246='GEOMETRIC INPUTS'!B246,'GEOMETRIC INPUTS'!C246&lt;'GEOMETRIC INPUTS'!F246),PI(),0) + IF(AND('GEOMETRIC INPUTS'!E246&lt;'GEOMETRIC INPUTS'!B246,'GEOMETRIC INPUTS'!C246='GEOMETRIC INPUTS'!F246),3/2*PI(),0)</f>
        <v>3.1561403460053015</v>
      </c>
      <c r="D246">
        <f t="shared" si="4"/>
        <v>180.83352137706314</v>
      </c>
      <c r="E246">
        <f>SQRT(('GEOMETRIC INPUTS'!B246-'GEOMETRIC INPUTS'!E246)^2+('GEOMETRIC INPUTS'!C246-'GEOMETRIC INPUTS'!F246)^2+('GEOMETRIC INPUTS'!D246-'GEOMETRIC INPUTS'!G246)^2)</f>
        <v>4.9568441124802156</v>
      </c>
      <c r="F246">
        <f>SQRT(('GEOMETRIC INPUTS'!B246-'GEOMETRIC INPUTS'!N246)^2 + ('GEOMETRIC INPUTS'!C246-'GEOMETRIC INPUTS'!O246)^2 + ('GEOMETRIC INPUTS'!D246-'GEOMETRIC INPUTS'!P246)^2)</f>
        <v>3.0568441630251191</v>
      </c>
      <c r="G246">
        <f>SQRT(('GEOMETRIC INPUTS'!E246-'GEOMETRIC INPUTS'!N246)^2 + ('GEOMETRIC INPUTS'!F246-'GEOMETRIC INPUTS'!O246)^2 + ('GEOMETRIC INPUTS'!G246-'GEOMETRIC INPUTS'!P246)^2)</f>
        <v>1.8999999494550965</v>
      </c>
      <c r="H246">
        <f>SQRT(('GEOMETRIC INPUTS'!H246-'GEOMETRIC INPUTS'!K246)^2 + ('GEOMETRIC INPUTS'!I246-'GEOMETRIC INPUTS'!L246)^2 + ('GEOMETRIC INPUTS'!J246-'GEOMETRIC INPUTS'!M246)^2)</f>
        <v>3.5284148174709915</v>
      </c>
      <c r="I246">
        <f>SQRT(('GEOMETRIC INPUTS'!K246-'GEOMETRIC INPUTS'!N246)^2 + ('GEOMETRIC INPUTS'!L246-'GEOMETRIC INPUTS'!O246)^2 + ('GEOMETRIC INPUTS'!M246-'GEOMETRIC INPUTS'!P246)^2)</f>
        <v>0.14999997271073104</v>
      </c>
      <c r="J246" s="20">
        <f>ASIN(('GEOMETRIC INPUTS'!M246-'GEOMETRIC INPUTS'!J246)/H246)</f>
        <v>0.60264896787199407</v>
      </c>
      <c r="K246" s="27">
        <f>IF('GT Data'!X248=TRUE,'GEOMETRIC INPUTS'!Q246*Loads!$B$2,'GEOMETRIC INPUTS'!Q246*Loads!$F$2)</f>
        <v>17.811948000000001</v>
      </c>
      <c r="L246" s="27">
        <f>IF('GT Data'!X248=TRUE,F246*Loads!$B$3,F246*Loads!$F$3)</f>
        <v>0.39738974119326548</v>
      </c>
      <c r="M246" s="27">
        <f>IF('GT Data'!X248=TRUE,G246*Loads!$B$3,G246*Loads!$F$3)</f>
        <v>0.24699999342916257</v>
      </c>
      <c r="N246" s="27">
        <f>IF('GT Data'!X248=TRUE,H246*Loads!$B$3,H246*Loads!$F$3)</f>
        <v>0.4586939262712289</v>
      </c>
      <c r="O246" s="27">
        <f>IF('GT Data'!X248=TRUE,B246*Loads!$B$4,0)</f>
        <v>0</v>
      </c>
      <c r="P246" s="27">
        <f>IF('GT Data'!X248=TRUE,'GEOMETRIC INPUTS'!Q246*Loads!$B$1,'GEOMETRIC INPUTS'!Q246*Loads!$F$1)</f>
        <v>3.008775</v>
      </c>
      <c r="Q246">
        <v>-300</v>
      </c>
      <c r="R246">
        <f>'GEOMETRIC INPUTS'!R246/'GEOMETRIC INPUTS'!S246</f>
        <v>1</v>
      </c>
    </row>
    <row r="247" spans="1:18" x14ac:dyDescent="0.3">
      <c r="A247" t="str">
        <f>'GEOMETRIC INPUTS'!A247</f>
        <v>TAB_8_245</v>
      </c>
      <c r="B247">
        <f>'GT Data'!Z249</f>
        <v>1.3933</v>
      </c>
      <c r="C247">
        <f>IF(AND('GEOMETRIC INPUTS'!E247&gt;'GEOMETRIC INPUTS'!B247,'GEOMETRIC INPUTS'!C247&gt;'GEOMETRIC INPUTS'!F247),ACOS(('GEOMETRIC INPUTS'!C247-'GEOMETRIC INPUTS'!F247)/'Calculated Tab Properties'!E247),0) + IF(AND('GEOMETRIC INPUTS'!E247&gt;'GEOMETRIC INPUTS'!B247,'GEOMETRIC INPUTS'!C247&lt;'GEOMETRIC INPUTS'!F247),PI()/2 + ASIN((-'GEOMETRIC INPUTS'!C247+'GEOMETRIC INPUTS'!F247)/'Calculated Tab Properties'!E247),0) + IF(AND('GEOMETRIC INPUTS'!E247&lt;'GEOMETRIC INPUTS'!B247,'GEOMETRIC INPUTS'!C247&lt;'GEOMETRIC INPUTS'!F247),PI() + ACOS(('GEOMETRIC INPUTS'!C247-'GEOMETRIC INPUTS'!F247)/'Calculated Tab Properties'!E247),0) + IF(AND('GEOMETRIC INPUTS'!E247&lt;'GEOMETRIC INPUTS'!B247,'GEOMETRIC INPUTS'!C247&gt;'GEOMETRIC INPUTS'!F247),2*PI() - ACOS((-'GEOMETRIC INPUTS'!C247+'GEOMETRIC INPUTS'!F247)/'Calculated Tab Properties'!E247),0) + IF(AND('GEOMETRIC INPUTS'!E247='GEOMETRIC INPUTS'!B247,'GEOMETRIC INPUTS'!C247&gt;'GEOMETRIC INPUTS'!F247),0,0) + IF(AND('GEOMETRIC INPUTS'!E247&gt;'GEOMETRIC INPUTS'!B247,'GEOMETRIC INPUTS'!C247='GEOMETRIC INPUTS'!F247),PI()/2,0) + IF(AND('GEOMETRIC INPUTS'!E247='GEOMETRIC INPUTS'!B247,'GEOMETRIC INPUTS'!C247&lt;'GEOMETRIC INPUTS'!F247),PI(),0) + IF(AND('GEOMETRIC INPUTS'!E247&lt;'GEOMETRIC INPUTS'!B247,'GEOMETRIC INPUTS'!C247='GEOMETRIC INPUTS'!F247),3/2*PI(),0)</f>
        <v>3.3489904306079037</v>
      </c>
      <c r="D247">
        <f t="shared" si="4"/>
        <v>191.88301730353305</v>
      </c>
      <c r="E247">
        <f>SQRT(('GEOMETRIC INPUTS'!B247-'GEOMETRIC INPUTS'!E247)^2+('GEOMETRIC INPUTS'!C247-'GEOMETRIC INPUTS'!F247)^2+('GEOMETRIC INPUTS'!D247-'GEOMETRIC INPUTS'!G247)^2)</f>
        <v>5.7355268863970315</v>
      </c>
      <c r="F247">
        <f>SQRT(('GEOMETRIC INPUTS'!B247-'GEOMETRIC INPUTS'!N247)^2 + ('GEOMETRIC INPUTS'!C247-'GEOMETRIC INPUTS'!O247)^2 + ('GEOMETRIC INPUTS'!D247-'GEOMETRIC INPUTS'!P247)^2)</f>
        <v>4.2355269799922199</v>
      </c>
      <c r="G247">
        <f>SQRT(('GEOMETRIC INPUTS'!E247-'GEOMETRIC INPUTS'!N247)^2 + ('GEOMETRIC INPUTS'!F247-'GEOMETRIC INPUTS'!O247)^2 + ('GEOMETRIC INPUTS'!G247-'GEOMETRIC INPUTS'!P247)^2)</f>
        <v>1.4999999064048106</v>
      </c>
      <c r="H247">
        <f>SQRT(('GEOMETRIC INPUTS'!H247-'GEOMETRIC INPUTS'!K247)^2 + ('GEOMETRIC INPUTS'!I247-'GEOMETRIC INPUTS'!L247)^2 + ('GEOMETRIC INPUTS'!J247-'GEOMETRIC INPUTS'!M247)^2)</f>
        <v>4.5487894024200859</v>
      </c>
      <c r="I247">
        <f>SQRT(('GEOMETRIC INPUTS'!K247-'GEOMETRIC INPUTS'!N247)^2 + ('GEOMETRIC INPUTS'!L247-'GEOMETRIC INPUTS'!O247)^2 + ('GEOMETRIC INPUTS'!M247-'GEOMETRIC INPUTS'!P247)^2)</f>
        <v>0.15000008437920931</v>
      </c>
      <c r="J247" s="20">
        <f>ASIN(('GEOMETRIC INPUTS'!M247-'GEOMETRIC INPUTS'!J247)/H247)</f>
        <v>0.45523948641046125</v>
      </c>
      <c r="K247" s="27">
        <f>IF('GT Data'!X249=TRUE,'GEOMETRIC INPUTS'!Q247*Loads!$B$2,'GEOMETRIC INPUTS'!Q247*Loads!$F$2)</f>
        <v>20.457744000000002</v>
      </c>
      <c r="L247" s="27">
        <f>IF('GT Data'!X249=TRUE,F247*Loads!$B$3,F247*Loads!$F$3)</f>
        <v>0.55061850739898865</v>
      </c>
      <c r="M247" s="27">
        <f>IF('GT Data'!X249=TRUE,G247*Loads!$B$3,G247*Loads!$F$3)</f>
        <v>0.1949999878326254</v>
      </c>
      <c r="N247" s="27">
        <f>IF('GT Data'!X249=TRUE,H247*Loads!$B$3,H247*Loads!$F$3)</f>
        <v>0.59134262231461121</v>
      </c>
      <c r="O247" s="27">
        <f>IF('GT Data'!X249=TRUE,B247*Loads!$B$4,0)</f>
        <v>0</v>
      </c>
      <c r="P247" s="27">
        <f>IF('GT Data'!X249=TRUE,'GEOMETRIC INPUTS'!Q247*Loads!$B$1,'GEOMETRIC INPUTS'!Q247*Loads!$F$1)</f>
        <v>3.4556999999999998</v>
      </c>
      <c r="Q247">
        <v>-300</v>
      </c>
      <c r="R247">
        <f>'GEOMETRIC INPUTS'!R247/'GEOMETRIC INPUTS'!S247</f>
        <v>1</v>
      </c>
    </row>
    <row r="248" spans="1:18" x14ac:dyDescent="0.3">
      <c r="A248" t="str">
        <f>'GEOMETRIC INPUTS'!A248</f>
        <v>TAB_8_246</v>
      </c>
      <c r="B248">
        <f>'GT Data'!Z250</f>
        <v>2.1684999999999999</v>
      </c>
      <c r="C248">
        <f>IF(AND('GEOMETRIC INPUTS'!E248&gt;'GEOMETRIC INPUTS'!B248,'GEOMETRIC INPUTS'!C248&gt;'GEOMETRIC INPUTS'!F248),ACOS(('GEOMETRIC INPUTS'!C248-'GEOMETRIC INPUTS'!F248)/'Calculated Tab Properties'!E248),0) + IF(AND('GEOMETRIC INPUTS'!E248&gt;'GEOMETRIC INPUTS'!B248,'GEOMETRIC INPUTS'!C248&lt;'GEOMETRIC INPUTS'!F248),PI()/2 + ASIN((-'GEOMETRIC INPUTS'!C248+'GEOMETRIC INPUTS'!F248)/'Calculated Tab Properties'!E248),0) + IF(AND('GEOMETRIC INPUTS'!E248&lt;'GEOMETRIC INPUTS'!B248,'GEOMETRIC INPUTS'!C248&lt;'GEOMETRIC INPUTS'!F248),PI() + ACOS(('GEOMETRIC INPUTS'!C248-'GEOMETRIC INPUTS'!F248)/'Calculated Tab Properties'!E248),0) + IF(AND('GEOMETRIC INPUTS'!E248&lt;'GEOMETRIC INPUTS'!B248,'GEOMETRIC INPUTS'!C248&gt;'GEOMETRIC INPUTS'!F248),2*PI() - ACOS((-'GEOMETRIC INPUTS'!C248+'GEOMETRIC INPUTS'!F248)/'Calculated Tab Properties'!E248),0) + IF(AND('GEOMETRIC INPUTS'!E248='GEOMETRIC INPUTS'!B248,'GEOMETRIC INPUTS'!C248&gt;'GEOMETRIC INPUTS'!F248),0,0) + IF(AND('GEOMETRIC INPUTS'!E248&gt;'GEOMETRIC INPUTS'!B248,'GEOMETRIC INPUTS'!C248='GEOMETRIC INPUTS'!F248),PI()/2,0) + IF(AND('GEOMETRIC INPUTS'!E248='GEOMETRIC INPUTS'!B248,'GEOMETRIC INPUTS'!C248&lt;'GEOMETRIC INPUTS'!F248),PI(),0) + IF(AND('GEOMETRIC INPUTS'!E248&lt;'GEOMETRIC INPUTS'!B248,'GEOMETRIC INPUTS'!C248='GEOMETRIC INPUTS'!F248),3/2*PI(),0)</f>
        <v>3.6477386758887733</v>
      </c>
      <c r="D248">
        <f t="shared" si="4"/>
        <v>209.00003089506603</v>
      </c>
      <c r="E248">
        <f>SQRT(('GEOMETRIC INPUTS'!B248-'GEOMETRIC INPUTS'!E248)^2+('GEOMETRIC INPUTS'!C248-'GEOMETRIC INPUTS'!F248)^2+('GEOMETRIC INPUTS'!D248-'GEOMETRIC INPUTS'!G248)^2)</f>
        <v>4.851759151669798</v>
      </c>
      <c r="F248">
        <f>SQRT(('GEOMETRIC INPUTS'!B248-'GEOMETRIC INPUTS'!N248)^2 + ('GEOMETRIC INPUTS'!C248-'GEOMETRIC INPUTS'!O248)^2 + ('GEOMETRIC INPUTS'!D248-'GEOMETRIC INPUTS'!P248)^2)</f>
        <v>3.3517591425095827</v>
      </c>
      <c r="G248">
        <f>SQRT(('GEOMETRIC INPUTS'!E248-'GEOMETRIC INPUTS'!N248)^2 + ('GEOMETRIC INPUTS'!F248-'GEOMETRIC INPUTS'!O248)^2 + ('GEOMETRIC INPUTS'!G248-'GEOMETRIC INPUTS'!P248)^2)</f>
        <v>1.500000009160217</v>
      </c>
      <c r="H248">
        <f>SQRT(('GEOMETRIC INPUTS'!H248-'GEOMETRIC INPUTS'!K248)^2 + ('GEOMETRIC INPUTS'!I248-'GEOMETRIC INPUTS'!L248)^2 + ('GEOMETRIC INPUTS'!J248-'GEOMETRIC INPUTS'!M248)^2)</f>
        <v>3.7750799683178027</v>
      </c>
      <c r="I248">
        <f>SQRT(('GEOMETRIC INPUTS'!K248-'GEOMETRIC INPUTS'!N248)^2 + ('GEOMETRIC INPUTS'!L248-'GEOMETRIC INPUTS'!O248)^2 + ('GEOMETRIC INPUTS'!M248-'GEOMETRIC INPUTS'!P248)^2)</f>
        <v>0.15000002705656384</v>
      </c>
      <c r="J248" s="20">
        <f>ASIN(('GEOMETRIC INPUTS'!M248-'GEOMETRIC INPUTS'!J248)/H248)</f>
        <v>0.55835306210836366</v>
      </c>
      <c r="K248" s="27">
        <f>IF('GT Data'!X250=TRUE,'GEOMETRIC INPUTS'!Q248*Loads!$B$2,'GEOMETRIC INPUTS'!Q248*Loads!$F$2)</f>
        <v>34.867764000000008</v>
      </c>
      <c r="L248" s="27">
        <f>IF('GT Data'!X250=TRUE,F248*Loads!$B$3,F248*Loads!$F$3)</f>
        <v>0.43572868852624574</v>
      </c>
      <c r="M248" s="27">
        <f>IF('GT Data'!X250=TRUE,G248*Loads!$B$3,G248*Loads!$F$3)</f>
        <v>0.19500000119082822</v>
      </c>
      <c r="N248" s="27">
        <f>IF('GT Data'!X250=TRUE,H248*Loads!$B$3,H248*Loads!$F$3)</f>
        <v>0.49076039588131437</v>
      </c>
      <c r="O248" s="27">
        <f>IF('GT Data'!X250=TRUE,B248*Loads!$B$4,0)</f>
        <v>0</v>
      </c>
      <c r="P248" s="27">
        <f>IF('GT Data'!X250=TRUE,'GEOMETRIC INPUTS'!Q248*Loads!$B$1,'GEOMETRIC INPUTS'!Q248*Loads!$F$1)</f>
        <v>5.8898250000000001</v>
      </c>
      <c r="Q248">
        <v>-300</v>
      </c>
      <c r="R248">
        <f>'GEOMETRIC INPUTS'!R248/'GEOMETRIC INPUTS'!S248</f>
        <v>1</v>
      </c>
    </row>
    <row r="249" spans="1:18" x14ac:dyDescent="0.3">
      <c r="A249" t="str">
        <f>'GEOMETRIC INPUTS'!A249</f>
        <v>TAB_8_247</v>
      </c>
      <c r="B249">
        <f>'GT Data'!Z251</f>
        <v>1.6669</v>
      </c>
      <c r="C249">
        <f>IF(AND('GEOMETRIC INPUTS'!E249&gt;'GEOMETRIC INPUTS'!B249,'GEOMETRIC INPUTS'!C249&gt;'GEOMETRIC INPUTS'!F249),ACOS(('GEOMETRIC INPUTS'!C249-'GEOMETRIC INPUTS'!F249)/'Calculated Tab Properties'!E249),0) + IF(AND('GEOMETRIC INPUTS'!E249&gt;'GEOMETRIC INPUTS'!B249,'GEOMETRIC INPUTS'!C249&lt;'GEOMETRIC INPUTS'!F249),PI()/2 + ASIN((-'GEOMETRIC INPUTS'!C249+'GEOMETRIC INPUTS'!F249)/'Calculated Tab Properties'!E249),0) + IF(AND('GEOMETRIC INPUTS'!E249&lt;'GEOMETRIC INPUTS'!B249,'GEOMETRIC INPUTS'!C249&lt;'GEOMETRIC INPUTS'!F249),PI() + ACOS(('GEOMETRIC INPUTS'!C249-'GEOMETRIC INPUTS'!F249)/'Calculated Tab Properties'!E249),0) + IF(AND('GEOMETRIC INPUTS'!E249&lt;'GEOMETRIC INPUTS'!B249,'GEOMETRIC INPUTS'!C249&gt;'GEOMETRIC INPUTS'!F249),2*PI() - ACOS((-'GEOMETRIC INPUTS'!C249+'GEOMETRIC INPUTS'!F249)/'Calculated Tab Properties'!E249),0) + IF(AND('GEOMETRIC INPUTS'!E249='GEOMETRIC INPUTS'!B249,'GEOMETRIC INPUTS'!C249&gt;'GEOMETRIC INPUTS'!F249),0,0) + IF(AND('GEOMETRIC INPUTS'!E249&gt;'GEOMETRIC INPUTS'!B249,'GEOMETRIC INPUTS'!C249='GEOMETRIC INPUTS'!F249),PI()/2,0) + IF(AND('GEOMETRIC INPUTS'!E249='GEOMETRIC INPUTS'!B249,'GEOMETRIC INPUTS'!C249&lt;'GEOMETRIC INPUTS'!F249),PI(),0) + IF(AND('GEOMETRIC INPUTS'!E249&lt;'GEOMETRIC INPUTS'!B249,'GEOMETRIC INPUTS'!C249='GEOMETRIC INPUTS'!F249),3/2*PI(),0)</f>
        <v>4.3367096747030542</v>
      </c>
      <c r="D249">
        <f t="shared" si="4"/>
        <v>248.47516133403715</v>
      </c>
      <c r="E249">
        <f>SQRT(('GEOMETRIC INPUTS'!B249-'GEOMETRIC INPUTS'!E249)^2+('GEOMETRIC INPUTS'!C249-'GEOMETRIC INPUTS'!F249)^2+('GEOMETRIC INPUTS'!D249-'GEOMETRIC INPUTS'!G249)^2)</f>
        <v>5.1135444695620844</v>
      </c>
      <c r="F249">
        <f>SQRT(('GEOMETRIC INPUTS'!B249-'GEOMETRIC INPUTS'!N249)^2 + ('GEOMETRIC INPUTS'!C249-'GEOMETRIC INPUTS'!O249)^2 + ('GEOMETRIC INPUTS'!D249-'GEOMETRIC INPUTS'!P249)^2)</f>
        <v>3.213544512182704</v>
      </c>
      <c r="G249">
        <f>SQRT(('GEOMETRIC INPUTS'!E249-'GEOMETRIC INPUTS'!N249)^2 + ('GEOMETRIC INPUTS'!F249-'GEOMETRIC INPUTS'!O249)^2 + ('GEOMETRIC INPUTS'!G249-'GEOMETRIC INPUTS'!P249)^2)</f>
        <v>1.8999999573793807</v>
      </c>
      <c r="H249">
        <f>SQRT(('GEOMETRIC INPUTS'!H249-'GEOMETRIC INPUTS'!K249)^2 + ('GEOMETRIC INPUTS'!I249-'GEOMETRIC INPUTS'!L249)^2 + ('GEOMETRIC INPUTS'!J249-'GEOMETRIC INPUTS'!M249)^2)</f>
        <v>3.6585911348862719</v>
      </c>
      <c r="I249">
        <f>SQRT(('GEOMETRIC INPUTS'!K249-'GEOMETRIC INPUTS'!N249)^2 + ('GEOMETRIC INPUTS'!L249-'GEOMETRIC INPUTS'!O249)^2 + ('GEOMETRIC INPUTS'!M249-'GEOMETRIC INPUTS'!P249)^2)</f>
        <v>0.15000001659976614</v>
      </c>
      <c r="J249" s="20">
        <f>ASIN(('GEOMETRIC INPUTS'!M249-'GEOMETRIC INPUTS'!J249)/H249)</f>
        <v>0.57836849600701334</v>
      </c>
      <c r="K249" s="27">
        <f>IF('GT Data'!X251=TRUE,'GEOMETRIC INPUTS'!Q249*Loads!$B$2,'GEOMETRIC INPUTS'!Q249*Loads!$F$2)</f>
        <v>27.237624</v>
      </c>
      <c r="L249" s="27">
        <f>IF('GT Data'!X251=TRUE,F249*Loads!$B$3,F249*Loads!$F$3)</f>
        <v>0.41776078658375154</v>
      </c>
      <c r="M249" s="27">
        <f>IF('GT Data'!X251=TRUE,G249*Loads!$B$3,G249*Loads!$F$3)</f>
        <v>0.2469999944593195</v>
      </c>
      <c r="N249" s="27">
        <f>IF('GT Data'!X251=TRUE,H249*Loads!$B$3,H249*Loads!$F$3)</f>
        <v>0.47561684753521538</v>
      </c>
      <c r="O249" s="27">
        <f>IF('GT Data'!X251=TRUE,B249*Loads!$B$4,0)</f>
        <v>0</v>
      </c>
      <c r="P249" s="27">
        <f>IF('GT Data'!X251=TRUE,'GEOMETRIC INPUTS'!Q249*Loads!$B$1,'GEOMETRIC INPUTS'!Q249*Loads!$F$1)</f>
        <v>4.6009500000000001</v>
      </c>
      <c r="Q249">
        <v>-300</v>
      </c>
      <c r="R249">
        <f>'GEOMETRIC INPUTS'!R249/'GEOMETRIC INPUTS'!S249</f>
        <v>1</v>
      </c>
    </row>
    <row r="250" spans="1:18" x14ac:dyDescent="0.3">
      <c r="A250" t="str">
        <f>'GEOMETRIC INPUTS'!A250</f>
        <v>TAB_8_248</v>
      </c>
      <c r="B250">
        <f>'GT Data'!Z252</f>
        <v>1.3035000000000001</v>
      </c>
      <c r="C250">
        <f>IF(AND('GEOMETRIC INPUTS'!E250&gt;'GEOMETRIC INPUTS'!B250,'GEOMETRIC INPUTS'!C250&gt;'GEOMETRIC INPUTS'!F250),ACOS(('GEOMETRIC INPUTS'!C250-'GEOMETRIC INPUTS'!F250)/'Calculated Tab Properties'!E250),0) + IF(AND('GEOMETRIC INPUTS'!E250&gt;'GEOMETRIC INPUTS'!B250,'GEOMETRIC INPUTS'!C250&lt;'GEOMETRIC INPUTS'!F250),PI()/2 + ASIN((-'GEOMETRIC INPUTS'!C250+'GEOMETRIC INPUTS'!F250)/'Calculated Tab Properties'!E250),0) + IF(AND('GEOMETRIC INPUTS'!E250&lt;'GEOMETRIC INPUTS'!B250,'GEOMETRIC INPUTS'!C250&lt;'GEOMETRIC INPUTS'!F250),PI() + ACOS(('GEOMETRIC INPUTS'!C250-'GEOMETRIC INPUTS'!F250)/'Calculated Tab Properties'!E250),0) + IF(AND('GEOMETRIC INPUTS'!E250&lt;'GEOMETRIC INPUTS'!B250,'GEOMETRIC INPUTS'!C250&gt;'GEOMETRIC INPUTS'!F250),2*PI() - ACOS((-'GEOMETRIC INPUTS'!C250+'GEOMETRIC INPUTS'!F250)/'Calculated Tab Properties'!E250),0) + IF(AND('GEOMETRIC INPUTS'!E250='GEOMETRIC INPUTS'!B250,'GEOMETRIC INPUTS'!C250&gt;'GEOMETRIC INPUTS'!F250),0,0) + IF(AND('GEOMETRIC INPUTS'!E250&gt;'GEOMETRIC INPUTS'!B250,'GEOMETRIC INPUTS'!C250='GEOMETRIC INPUTS'!F250),PI()/2,0) + IF(AND('GEOMETRIC INPUTS'!E250='GEOMETRIC INPUTS'!B250,'GEOMETRIC INPUTS'!C250&lt;'GEOMETRIC INPUTS'!F250),PI(),0) + IF(AND('GEOMETRIC INPUTS'!E250&lt;'GEOMETRIC INPUTS'!B250,'GEOMETRIC INPUTS'!C250='GEOMETRIC INPUTS'!F250),3/2*PI(),0)</f>
        <v>0</v>
      </c>
      <c r="D250">
        <f t="shared" si="4"/>
        <v>0</v>
      </c>
      <c r="E250">
        <f>SQRT(('GEOMETRIC INPUTS'!B250-'GEOMETRIC INPUTS'!E250)^2+('GEOMETRIC INPUTS'!C250-'GEOMETRIC INPUTS'!F250)^2+('GEOMETRIC INPUTS'!D250-'GEOMETRIC INPUTS'!G250)^2)</f>
        <v>3.0074690999999998</v>
      </c>
      <c r="F250">
        <f>SQRT(('GEOMETRIC INPUTS'!B250-'GEOMETRIC INPUTS'!N250)^2 + ('GEOMETRIC INPUTS'!C250-'GEOMETRIC INPUTS'!O250)^2 + ('GEOMETRIC INPUTS'!D250-'GEOMETRIC INPUTS'!P250)^2)</f>
        <v>1.1074690999999999</v>
      </c>
      <c r="G250">
        <f>SQRT(('GEOMETRIC INPUTS'!E250-'GEOMETRIC INPUTS'!N250)^2 + ('GEOMETRIC INPUTS'!F250-'GEOMETRIC INPUTS'!O250)^2 + ('GEOMETRIC INPUTS'!G250-'GEOMETRIC INPUTS'!P250)^2)</f>
        <v>1.9000000000000001</v>
      </c>
      <c r="H250">
        <f>SQRT(('GEOMETRIC INPUTS'!H250-'GEOMETRIC INPUTS'!K250)^2 + ('GEOMETRIC INPUTS'!I250-'GEOMETRIC INPUTS'!L250)^2 + ('GEOMETRIC INPUTS'!J250-'GEOMETRIC INPUTS'!M250)^2)</f>
        <v>2.2173739146690639</v>
      </c>
      <c r="I250">
        <f>SQRT(('GEOMETRIC INPUTS'!K250-'GEOMETRIC INPUTS'!N250)^2 + ('GEOMETRIC INPUTS'!L250-'GEOMETRIC INPUTS'!O250)^2 + ('GEOMETRIC INPUTS'!M250-'GEOMETRIC INPUTS'!P250)^2)</f>
        <v>0.15000000000000008</v>
      </c>
      <c r="J250" s="20">
        <f>ASIN(('GEOMETRIC INPUTS'!M250-'GEOMETRIC INPUTS'!J250)/H250)</f>
        <v>1.1243053459330512</v>
      </c>
      <c r="K250" s="27">
        <f>IF('GT Data'!X252=TRUE,'GEOMETRIC INPUTS'!Q250*Loads!$B$2,'GEOMETRIC INPUTS'!Q250*Loads!$F$2)</f>
        <v>38.011727999999998</v>
      </c>
      <c r="L250" s="27">
        <f>IF('GT Data'!X252=TRUE,F250*Loads!$B$3,F250*Loads!$F$3)</f>
        <v>0.143970983</v>
      </c>
      <c r="M250" s="27">
        <f>IF('GT Data'!X252=TRUE,G250*Loads!$B$3,G250*Loads!$F$3)</f>
        <v>0.24700000000000003</v>
      </c>
      <c r="N250" s="27">
        <f>IF('GT Data'!X252=TRUE,H250*Loads!$B$3,H250*Loads!$F$3)</f>
        <v>0.2882586089069783</v>
      </c>
      <c r="O250" s="27">
        <f>IF('GT Data'!X252=TRUE,B250*Loads!$B$4,0)</f>
        <v>0</v>
      </c>
      <c r="P250" s="27">
        <f>IF('GT Data'!X252=TRUE,'GEOMETRIC INPUTS'!Q250*Loads!$B$1,'GEOMETRIC INPUTS'!Q250*Loads!$F$1)</f>
        <v>6.4208999999999996</v>
      </c>
      <c r="Q250">
        <v>-300</v>
      </c>
      <c r="R250">
        <f>'GEOMETRIC INPUTS'!R250/'GEOMETRIC INPUTS'!S250</f>
        <v>1</v>
      </c>
    </row>
    <row r="251" spans="1:18" x14ac:dyDescent="0.3">
      <c r="A251" t="str">
        <f>'GEOMETRIC INPUTS'!A251</f>
        <v>TAB_8_249</v>
      </c>
      <c r="B251">
        <f>'GT Data'!Z253</f>
        <v>3.3138999999999998</v>
      </c>
      <c r="C251">
        <f>IF(AND('GEOMETRIC INPUTS'!E251&gt;'GEOMETRIC INPUTS'!B251,'GEOMETRIC INPUTS'!C251&gt;'GEOMETRIC INPUTS'!F251),ACOS(('GEOMETRIC INPUTS'!C251-'GEOMETRIC INPUTS'!F251)/'Calculated Tab Properties'!E251),0) + IF(AND('GEOMETRIC INPUTS'!E251&gt;'GEOMETRIC INPUTS'!B251,'GEOMETRIC INPUTS'!C251&lt;'GEOMETRIC INPUTS'!F251),PI()/2 + ASIN((-'GEOMETRIC INPUTS'!C251+'GEOMETRIC INPUTS'!F251)/'Calculated Tab Properties'!E251),0) + IF(AND('GEOMETRIC INPUTS'!E251&lt;'GEOMETRIC INPUTS'!B251,'GEOMETRIC INPUTS'!C251&lt;'GEOMETRIC INPUTS'!F251),PI() + ACOS(('GEOMETRIC INPUTS'!C251-'GEOMETRIC INPUTS'!F251)/'Calculated Tab Properties'!E251),0) + IF(AND('GEOMETRIC INPUTS'!E251&lt;'GEOMETRIC INPUTS'!B251,'GEOMETRIC INPUTS'!C251&gt;'GEOMETRIC INPUTS'!F251),2*PI() - ACOS((-'GEOMETRIC INPUTS'!C251+'GEOMETRIC INPUTS'!F251)/'Calculated Tab Properties'!E251),0) + IF(AND('GEOMETRIC INPUTS'!E251='GEOMETRIC INPUTS'!B251,'GEOMETRIC INPUTS'!C251&gt;'GEOMETRIC INPUTS'!F251),0,0) + IF(AND('GEOMETRIC INPUTS'!E251&gt;'GEOMETRIC INPUTS'!B251,'GEOMETRIC INPUTS'!C251='GEOMETRIC INPUTS'!F251),PI()/2,0) + IF(AND('GEOMETRIC INPUTS'!E251='GEOMETRIC INPUTS'!B251,'GEOMETRIC INPUTS'!C251&lt;'GEOMETRIC INPUTS'!F251),PI(),0) + IF(AND('GEOMETRIC INPUTS'!E251&lt;'GEOMETRIC INPUTS'!B251,'GEOMETRIC INPUTS'!C251='GEOMETRIC INPUTS'!F251),3/2*PI(),0)</f>
        <v>0</v>
      </c>
      <c r="D251">
        <f t="shared" si="4"/>
        <v>0</v>
      </c>
      <c r="E251">
        <f>SQRT(('GEOMETRIC INPUTS'!B251-'GEOMETRIC INPUTS'!E251)^2+('GEOMETRIC INPUTS'!C251-'GEOMETRIC INPUTS'!F251)^2+('GEOMETRIC INPUTS'!D251-'GEOMETRIC INPUTS'!G251)^2)</f>
        <v>4.0326369</v>
      </c>
      <c r="F251">
        <f>SQRT(('GEOMETRIC INPUTS'!B251-'GEOMETRIC INPUTS'!N251)^2 + ('GEOMETRIC INPUTS'!C251-'GEOMETRIC INPUTS'!O251)^2 + ('GEOMETRIC INPUTS'!D251-'GEOMETRIC INPUTS'!P251)^2)</f>
        <v>1.3326368999999998</v>
      </c>
      <c r="G251">
        <f>SQRT(('GEOMETRIC INPUTS'!E251-'GEOMETRIC INPUTS'!N251)^2 + ('GEOMETRIC INPUTS'!F251-'GEOMETRIC INPUTS'!O251)^2 + ('GEOMETRIC INPUTS'!G251-'GEOMETRIC INPUTS'!P251)^2)</f>
        <v>2.6999999999999997</v>
      </c>
      <c r="H251">
        <f>SQRT(('GEOMETRIC INPUTS'!H251-'GEOMETRIC INPUTS'!K251)^2 + ('GEOMETRIC INPUTS'!I251-'GEOMETRIC INPUTS'!L251)^2 + ('GEOMETRIC INPUTS'!J251-'GEOMETRIC INPUTS'!M251)^2)</f>
        <v>2.3234952199739101</v>
      </c>
      <c r="I251">
        <f>SQRT(('GEOMETRIC INPUTS'!K251-'GEOMETRIC INPUTS'!N251)^2 + ('GEOMETRIC INPUTS'!L251-'GEOMETRIC INPUTS'!O251)^2 + ('GEOMETRIC INPUTS'!M251-'GEOMETRIC INPUTS'!P251)^2)</f>
        <v>0.15</v>
      </c>
      <c r="J251" s="20">
        <f>ASIN(('GEOMETRIC INPUTS'!M251-'GEOMETRIC INPUTS'!J251)/H251)</f>
        <v>1.0367847748531867</v>
      </c>
      <c r="K251" s="27">
        <f>IF('GT Data'!X253=TRUE,'GEOMETRIC INPUTS'!Q251*Loads!$B$2,'GEOMETRIC INPUTS'!Q251*Loads!$F$2)</f>
        <v>35.704704000000007</v>
      </c>
      <c r="L251" s="27">
        <f>IF('GT Data'!X253=TRUE,F251*Loads!$B$3,F251*Loads!$F$3)</f>
        <v>0.17324279699999998</v>
      </c>
      <c r="M251" s="27">
        <f>IF('GT Data'!X253=TRUE,G251*Loads!$B$3,G251*Loads!$F$3)</f>
        <v>0.35099999999999998</v>
      </c>
      <c r="N251" s="27">
        <f>IF('GT Data'!X253=TRUE,H251*Loads!$B$3,H251*Loads!$F$3)</f>
        <v>0.30205437859660833</v>
      </c>
      <c r="O251" s="27">
        <f>IF('GT Data'!X253=TRUE,B251*Loads!$B$4,0)</f>
        <v>0</v>
      </c>
      <c r="P251" s="27">
        <f>IF('GT Data'!X253=TRUE,'GEOMETRIC INPUTS'!Q251*Loads!$B$1,'GEOMETRIC INPUTS'!Q251*Loads!$F$1)</f>
        <v>6.0312000000000001</v>
      </c>
      <c r="Q251">
        <v>-300</v>
      </c>
      <c r="R251">
        <f>'GEOMETRIC INPUTS'!R251/'GEOMETRIC INPUTS'!S251</f>
        <v>1</v>
      </c>
    </row>
    <row r="252" spans="1:18" x14ac:dyDescent="0.3">
      <c r="A252" t="str">
        <f>'GEOMETRIC INPUTS'!A252</f>
        <v>TAB_8_250</v>
      </c>
      <c r="B252">
        <f>'GT Data'!Z254</f>
        <v>3.2801</v>
      </c>
      <c r="C252">
        <f>IF(AND('GEOMETRIC INPUTS'!E252&gt;'GEOMETRIC INPUTS'!B252,'GEOMETRIC INPUTS'!C252&gt;'GEOMETRIC INPUTS'!F252),ACOS(('GEOMETRIC INPUTS'!C252-'GEOMETRIC INPUTS'!F252)/'Calculated Tab Properties'!E252),0) + IF(AND('GEOMETRIC INPUTS'!E252&gt;'GEOMETRIC INPUTS'!B252,'GEOMETRIC INPUTS'!C252&lt;'GEOMETRIC INPUTS'!F252),PI()/2 + ASIN((-'GEOMETRIC INPUTS'!C252+'GEOMETRIC INPUTS'!F252)/'Calculated Tab Properties'!E252),0) + IF(AND('GEOMETRIC INPUTS'!E252&lt;'GEOMETRIC INPUTS'!B252,'GEOMETRIC INPUTS'!C252&lt;'GEOMETRIC INPUTS'!F252),PI() + ACOS(('GEOMETRIC INPUTS'!C252-'GEOMETRIC INPUTS'!F252)/'Calculated Tab Properties'!E252),0) + IF(AND('GEOMETRIC INPUTS'!E252&lt;'GEOMETRIC INPUTS'!B252,'GEOMETRIC INPUTS'!C252&gt;'GEOMETRIC INPUTS'!F252),2*PI() - ACOS((-'GEOMETRIC INPUTS'!C252+'GEOMETRIC INPUTS'!F252)/'Calculated Tab Properties'!E252),0) + IF(AND('GEOMETRIC INPUTS'!E252='GEOMETRIC INPUTS'!B252,'GEOMETRIC INPUTS'!C252&gt;'GEOMETRIC INPUTS'!F252),0,0) + IF(AND('GEOMETRIC INPUTS'!E252&gt;'GEOMETRIC INPUTS'!B252,'GEOMETRIC INPUTS'!C252='GEOMETRIC INPUTS'!F252),PI()/2,0) + IF(AND('GEOMETRIC INPUTS'!E252='GEOMETRIC INPUTS'!B252,'GEOMETRIC INPUTS'!C252&lt;'GEOMETRIC INPUTS'!F252),PI(),0) + IF(AND('GEOMETRIC INPUTS'!E252&lt;'GEOMETRIC INPUTS'!B252,'GEOMETRIC INPUTS'!C252='GEOMETRIC INPUTS'!F252),3/2*PI(),0)</f>
        <v>0.17053300344471789</v>
      </c>
      <c r="D252">
        <f t="shared" si="4"/>
        <v>9.7708213650722655</v>
      </c>
      <c r="E252">
        <f>SQRT(('GEOMETRIC INPUTS'!B252-'GEOMETRIC INPUTS'!E252)^2+('GEOMETRIC INPUTS'!C252-'GEOMETRIC INPUTS'!F252)^2+('GEOMETRIC INPUTS'!D252-'GEOMETRIC INPUTS'!G252)^2)</f>
        <v>5.1420765373102428</v>
      </c>
      <c r="F252">
        <f>SQRT(('GEOMETRIC INPUTS'!B252-'GEOMETRIC INPUTS'!N252)^2 + ('GEOMETRIC INPUTS'!C252-'GEOMETRIC INPUTS'!O252)^2 + ('GEOMETRIC INPUTS'!D252-'GEOMETRIC INPUTS'!P252)^2)</f>
        <v>2.6420764538584303</v>
      </c>
      <c r="G252">
        <f>SQRT(('GEOMETRIC INPUTS'!E252-'GEOMETRIC INPUTS'!N252)^2 + ('GEOMETRIC INPUTS'!F252-'GEOMETRIC INPUTS'!O252)^2 + ('GEOMETRIC INPUTS'!G252-'GEOMETRIC INPUTS'!P252)^2)</f>
        <v>2.5000000834518152</v>
      </c>
      <c r="H252">
        <f>SQRT(('GEOMETRIC INPUTS'!H252-'GEOMETRIC INPUTS'!K252)^2 + ('GEOMETRIC INPUTS'!I252-'GEOMETRIC INPUTS'!L252)^2 + ('GEOMETRIC INPUTS'!J252-'GEOMETRIC INPUTS'!M252)^2)</f>
        <v>3.1953788375938541</v>
      </c>
      <c r="I252">
        <f>SQRT(('GEOMETRIC INPUTS'!K252-'GEOMETRIC INPUTS'!N252)^2 + ('GEOMETRIC INPUTS'!L252-'GEOMETRIC INPUTS'!O252)^2 + ('GEOMETRIC INPUTS'!M252-'GEOMETRIC INPUTS'!P252)^2)</f>
        <v>0.14999992522671457</v>
      </c>
      <c r="J252" s="20">
        <f>ASIN(('GEOMETRIC INPUTS'!M252-'GEOMETRIC INPUTS'!J252)/H252)</f>
        <v>0.67628995847196882</v>
      </c>
      <c r="K252" s="27">
        <f>IF('GT Data'!X254=TRUE,'GEOMETRIC INPUTS'!Q252*Loads!$B$2,'GEOMETRIC INPUTS'!Q252*Loads!$F$2)</f>
        <v>80.755164000000008</v>
      </c>
      <c r="L252" s="27">
        <f>IF('GT Data'!X254=TRUE,F252*Loads!$B$3,F252*Loads!$F$3)</f>
        <v>0.34346993900159595</v>
      </c>
      <c r="M252" s="27">
        <f>IF('GT Data'!X254=TRUE,G252*Loads!$B$3,G252*Loads!$F$3)</f>
        <v>0.32500001084873598</v>
      </c>
      <c r="N252" s="27">
        <f>IF('GT Data'!X254=TRUE,H252*Loads!$B$3,H252*Loads!$F$3)</f>
        <v>0.41539924888720103</v>
      </c>
      <c r="O252" s="27">
        <f>IF('GT Data'!X254=TRUE,B252*Loads!$B$4,0)</f>
        <v>0</v>
      </c>
      <c r="P252" s="27">
        <f>IF('GT Data'!X254=TRUE,'GEOMETRIC INPUTS'!Q252*Loads!$B$1,'GEOMETRIC INPUTS'!Q252*Loads!$F$1)</f>
        <v>13.641074999999999</v>
      </c>
      <c r="Q252">
        <v>-300</v>
      </c>
      <c r="R252">
        <f>'GEOMETRIC INPUTS'!R252/'GEOMETRIC INPUTS'!S252</f>
        <v>1</v>
      </c>
    </row>
    <row r="253" spans="1:18" x14ac:dyDescent="0.3">
      <c r="A253" t="str">
        <f>'GEOMETRIC INPUTS'!A253</f>
        <v>TAB_8_251</v>
      </c>
      <c r="B253">
        <f>'GT Data'!Z255</f>
        <v>1.5682</v>
      </c>
      <c r="C253">
        <f>IF(AND('GEOMETRIC INPUTS'!E253&gt;'GEOMETRIC INPUTS'!B253,'GEOMETRIC INPUTS'!C253&gt;'GEOMETRIC INPUTS'!F253),ACOS(('GEOMETRIC INPUTS'!C253-'GEOMETRIC INPUTS'!F253)/'Calculated Tab Properties'!E253),0) + IF(AND('GEOMETRIC INPUTS'!E253&gt;'GEOMETRIC INPUTS'!B253,'GEOMETRIC INPUTS'!C253&lt;'GEOMETRIC INPUTS'!F253),PI()/2 + ASIN((-'GEOMETRIC INPUTS'!C253+'GEOMETRIC INPUTS'!F253)/'Calculated Tab Properties'!E253),0) + IF(AND('GEOMETRIC INPUTS'!E253&lt;'GEOMETRIC INPUTS'!B253,'GEOMETRIC INPUTS'!C253&lt;'GEOMETRIC INPUTS'!F253),PI() + ACOS(('GEOMETRIC INPUTS'!C253-'GEOMETRIC INPUTS'!F253)/'Calculated Tab Properties'!E253),0) + IF(AND('GEOMETRIC INPUTS'!E253&lt;'GEOMETRIC INPUTS'!B253,'GEOMETRIC INPUTS'!C253&gt;'GEOMETRIC INPUTS'!F253),2*PI() - ACOS((-'GEOMETRIC INPUTS'!C253+'GEOMETRIC INPUTS'!F253)/'Calculated Tab Properties'!E253),0) + IF(AND('GEOMETRIC INPUTS'!E253='GEOMETRIC INPUTS'!B253,'GEOMETRIC INPUTS'!C253&gt;'GEOMETRIC INPUTS'!F253),0,0) + IF(AND('GEOMETRIC INPUTS'!E253&gt;'GEOMETRIC INPUTS'!B253,'GEOMETRIC INPUTS'!C253='GEOMETRIC INPUTS'!F253),PI()/2,0) + IF(AND('GEOMETRIC INPUTS'!E253='GEOMETRIC INPUTS'!B253,'GEOMETRIC INPUTS'!C253&lt;'GEOMETRIC INPUTS'!F253),PI(),0) + IF(AND('GEOMETRIC INPUTS'!E253&lt;'GEOMETRIC INPUTS'!B253,'GEOMETRIC INPUTS'!C253='GEOMETRIC INPUTS'!F253),3/2*PI(),0)</f>
        <v>3.1415926833921155</v>
      </c>
      <c r="D253">
        <f t="shared" si="4"/>
        <v>180.00000170754728</v>
      </c>
      <c r="E253">
        <f>SQRT(('GEOMETRIC INPUTS'!B253-'GEOMETRIC INPUTS'!E253)^2+('GEOMETRIC INPUTS'!C253-'GEOMETRIC INPUTS'!F253)^2+('GEOMETRIC INPUTS'!D253-'GEOMETRIC INPUTS'!G253)^2)</f>
        <v>3.999026600000001</v>
      </c>
      <c r="F253">
        <f>SQRT(('GEOMETRIC INPUTS'!B253-'GEOMETRIC INPUTS'!N253)^2 + ('GEOMETRIC INPUTS'!C253-'GEOMETRIC INPUTS'!O253)^2 + ('GEOMETRIC INPUTS'!D253-'GEOMETRIC INPUTS'!P253)^2)</f>
        <v>2.0990266000000024</v>
      </c>
      <c r="G253">
        <f>SQRT(('GEOMETRIC INPUTS'!E253-'GEOMETRIC INPUTS'!N253)^2 + ('GEOMETRIC INPUTS'!F253-'GEOMETRIC INPUTS'!O253)^2 + ('GEOMETRIC INPUTS'!G253-'GEOMETRIC INPUTS'!P253)^2)</f>
        <v>1.8999999999999995</v>
      </c>
      <c r="H253">
        <f>SQRT(('GEOMETRIC INPUTS'!H253-'GEOMETRIC INPUTS'!K253)^2 + ('GEOMETRIC INPUTS'!I253-'GEOMETRIC INPUTS'!L253)^2 + ('GEOMETRIC INPUTS'!J253-'GEOMETRIC INPUTS'!M253)^2)</f>
        <v>2.7926161009898158</v>
      </c>
      <c r="I253">
        <f>SQRT(('GEOMETRIC INPUTS'!K253-'GEOMETRIC INPUTS'!N253)^2 + ('GEOMETRIC INPUTS'!L253-'GEOMETRIC INPUTS'!O253)^2 + ('GEOMETRIC INPUTS'!M253-'GEOMETRIC INPUTS'!P253)^2)</f>
        <v>0.15000000000003369</v>
      </c>
      <c r="J253" s="20">
        <f>ASIN(('GEOMETRIC INPUTS'!M253-'GEOMETRIC INPUTS'!J253)/H253)</f>
        <v>0.79830528571234582</v>
      </c>
      <c r="K253" s="27">
        <f>IF('GT Data'!X255=TRUE,'GEOMETRIC INPUTS'!Q253*Loads!$B$2,'GEOMETRIC INPUTS'!Q253*Loads!$F$2)</f>
        <v>16.825380000000003</v>
      </c>
      <c r="L253" s="27">
        <f>IF('GT Data'!X255=TRUE,F253*Loads!$B$3,F253*Loads!$F$3)</f>
        <v>0.27287345800000035</v>
      </c>
      <c r="M253" s="27">
        <f>IF('GT Data'!X255=TRUE,G253*Loads!$B$3,G253*Loads!$F$3)</f>
        <v>0.24699999999999994</v>
      </c>
      <c r="N253" s="27">
        <f>IF('GT Data'!X255=TRUE,H253*Loads!$B$3,H253*Loads!$F$3)</f>
        <v>0.36304009312867608</v>
      </c>
      <c r="O253" s="27">
        <f>IF('GT Data'!X255=TRUE,B253*Loads!$B$4,0)</f>
        <v>0</v>
      </c>
      <c r="P253" s="27">
        <f>IF('GT Data'!X255=TRUE,'GEOMETRIC INPUTS'!Q253*Loads!$B$1,'GEOMETRIC INPUTS'!Q253*Loads!$F$1)</f>
        <v>2.8421249999999998</v>
      </c>
      <c r="Q253">
        <v>-300</v>
      </c>
      <c r="R253">
        <f>'GEOMETRIC INPUTS'!R253/'GEOMETRIC INPUTS'!S253</f>
        <v>1</v>
      </c>
    </row>
    <row r="254" spans="1:18" x14ac:dyDescent="0.3">
      <c r="A254" t="str">
        <f>'GEOMETRIC INPUTS'!A254</f>
        <v>TAB_8_252</v>
      </c>
      <c r="B254">
        <f>'GT Data'!Z256</f>
        <v>1.2497</v>
      </c>
      <c r="C254">
        <f>IF(AND('GEOMETRIC INPUTS'!E254&gt;'GEOMETRIC INPUTS'!B254,'GEOMETRIC INPUTS'!C254&gt;'GEOMETRIC INPUTS'!F254),ACOS(('GEOMETRIC INPUTS'!C254-'GEOMETRIC INPUTS'!F254)/'Calculated Tab Properties'!E254),0) + IF(AND('GEOMETRIC INPUTS'!E254&gt;'GEOMETRIC INPUTS'!B254,'GEOMETRIC INPUTS'!C254&lt;'GEOMETRIC INPUTS'!F254),PI()/2 + ASIN((-'GEOMETRIC INPUTS'!C254+'GEOMETRIC INPUTS'!F254)/'Calculated Tab Properties'!E254),0) + IF(AND('GEOMETRIC INPUTS'!E254&lt;'GEOMETRIC INPUTS'!B254,'GEOMETRIC INPUTS'!C254&lt;'GEOMETRIC INPUTS'!F254),PI() + ACOS(('GEOMETRIC INPUTS'!C254-'GEOMETRIC INPUTS'!F254)/'Calculated Tab Properties'!E254),0) + IF(AND('GEOMETRIC INPUTS'!E254&lt;'GEOMETRIC INPUTS'!B254,'GEOMETRIC INPUTS'!C254&gt;'GEOMETRIC INPUTS'!F254),2*PI() - ACOS((-'GEOMETRIC INPUTS'!C254+'GEOMETRIC INPUTS'!F254)/'Calculated Tab Properties'!E254),0) + IF(AND('GEOMETRIC INPUTS'!E254='GEOMETRIC INPUTS'!B254,'GEOMETRIC INPUTS'!C254&gt;'GEOMETRIC INPUTS'!F254),0,0) + IF(AND('GEOMETRIC INPUTS'!E254&gt;'GEOMETRIC INPUTS'!B254,'GEOMETRIC INPUTS'!C254='GEOMETRIC INPUTS'!F254),PI()/2,0) + IF(AND('GEOMETRIC INPUTS'!E254='GEOMETRIC INPUTS'!B254,'GEOMETRIC INPUTS'!C254&lt;'GEOMETRIC INPUTS'!F254),PI(),0) + IF(AND('GEOMETRIC INPUTS'!E254&lt;'GEOMETRIC INPUTS'!B254,'GEOMETRIC INPUTS'!C254='GEOMETRIC INPUTS'!F254),3/2*PI(),0)</f>
        <v>3.1415926833921155</v>
      </c>
      <c r="D254">
        <f t="shared" si="4"/>
        <v>180.00000170754728</v>
      </c>
      <c r="E254">
        <f>SQRT(('GEOMETRIC INPUTS'!B254-'GEOMETRIC INPUTS'!E254)^2+('GEOMETRIC INPUTS'!C254-'GEOMETRIC INPUTS'!F254)^2+('GEOMETRIC INPUTS'!D254-'GEOMETRIC INPUTS'!G254)^2)</f>
        <v>3.9015039000000011</v>
      </c>
      <c r="F254">
        <f>SQRT(('GEOMETRIC INPUTS'!B254-'GEOMETRIC INPUTS'!N254)^2 + ('GEOMETRIC INPUTS'!C254-'GEOMETRIC INPUTS'!O254)^2 + ('GEOMETRIC INPUTS'!D254-'GEOMETRIC INPUTS'!P254)^2)</f>
        <v>2.0015039000000003</v>
      </c>
      <c r="G254">
        <f>SQRT(('GEOMETRIC INPUTS'!E254-'GEOMETRIC INPUTS'!N254)^2 + ('GEOMETRIC INPUTS'!F254-'GEOMETRIC INPUTS'!O254)^2 + ('GEOMETRIC INPUTS'!G254-'GEOMETRIC INPUTS'!P254)^2)</f>
        <v>1.9000000000000026</v>
      </c>
      <c r="H254">
        <f>SQRT(('GEOMETRIC INPUTS'!H254-'GEOMETRIC INPUTS'!K254)^2 + ('GEOMETRIC INPUTS'!I254-'GEOMETRIC INPUTS'!L254)^2 + ('GEOMETRIC INPUTS'!J254-'GEOMETRIC INPUTS'!M254)^2)</f>
        <v>2.7254479800053439</v>
      </c>
      <c r="I254">
        <f>SQRT(('GEOMETRIC INPUTS'!K254-'GEOMETRIC INPUTS'!N254)^2 + ('GEOMETRIC INPUTS'!L254-'GEOMETRIC INPUTS'!O254)^2 + ('GEOMETRIC INPUTS'!M254-'GEOMETRIC INPUTS'!P254)^2)</f>
        <v>0.14999999999999991</v>
      </c>
      <c r="J254" s="20">
        <f>ASIN(('GEOMETRIC INPUTS'!M254-'GEOMETRIC INPUTS'!J254)/H254)</f>
        <v>0.82393443100396802</v>
      </c>
      <c r="K254" s="27">
        <f>IF('GT Data'!X256=TRUE,'GEOMETRIC INPUTS'!Q254*Loads!$B$2,'GEOMETRIC INPUTS'!Q254*Loads!$F$2)</f>
        <v>12.861348000000001</v>
      </c>
      <c r="L254" s="27">
        <f>IF('GT Data'!X256=TRUE,F254*Loads!$B$3,F254*Loads!$F$3)</f>
        <v>0.26019550700000005</v>
      </c>
      <c r="M254" s="27">
        <f>IF('GT Data'!X256=TRUE,G254*Loads!$B$3,G254*Loads!$F$3)</f>
        <v>0.24700000000000033</v>
      </c>
      <c r="N254" s="27">
        <f>IF('GT Data'!X256=TRUE,H254*Loads!$B$3,H254*Loads!$F$3)</f>
        <v>0.35430823740069473</v>
      </c>
      <c r="O254" s="27">
        <f>IF('GT Data'!X256=TRUE,B254*Loads!$B$4,0)</f>
        <v>0</v>
      </c>
      <c r="P254" s="27">
        <f>IF('GT Data'!X256=TRUE,'GEOMETRIC INPUTS'!Q254*Loads!$B$1,'GEOMETRIC INPUTS'!Q254*Loads!$F$1)</f>
        <v>2.1725250000000003</v>
      </c>
      <c r="Q254">
        <v>-300</v>
      </c>
      <c r="R254">
        <f>'GEOMETRIC INPUTS'!R254/'GEOMETRIC INPUTS'!S254</f>
        <v>1</v>
      </c>
    </row>
    <row r="255" spans="1:18" x14ac:dyDescent="0.3">
      <c r="A255" t="str">
        <f>'GEOMETRIC INPUTS'!A255</f>
        <v>TAB_8_253</v>
      </c>
      <c r="B255">
        <f>'GT Data'!Z257</f>
        <v>4.3269000000000002</v>
      </c>
      <c r="C255">
        <f>IF(AND('GEOMETRIC INPUTS'!E255&gt;'GEOMETRIC INPUTS'!B255,'GEOMETRIC INPUTS'!C255&gt;'GEOMETRIC INPUTS'!F255),ACOS(('GEOMETRIC INPUTS'!C255-'GEOMETRIC INPUTS'!F255)/'Calculated Tab Properties'!E255),0) + IF(AND('GEOMETRIC INPUTS'!E255&gt;'GEOMETRIC INPUTS'!B255,'GEOMETRIC INPUTS'!C255&lt;'GEOMETRIC INPUTS'!F255),PI()/2 + ASIN((-'GEOMETRIC INPUTS'!C255+'GEOMETRIC INPUTS'!F255)/'Calculated Tab Properties'!E255),0) + IF(AND('GEOMETRIC INPUTS'!E255&lt;'GEOMETRIC INPUTS'!B255,'GEOMETRIC INPUTS'!C255&lt;'GEOMETRIC INPUTS'!F255),PI() + ACOS(('GEOMETRIC INPUTS'!C255-'GEOMETRIC INPUTS'!F255)/'Calculated Tab Properties'!E255),0) + IF(AND('GEOMETRIC INPUTS'!E255&lt;'GEOMETRIC INPUTS'!B255,'GEOMETRIC INPUTS'!C255&gt;'GEOMETRIC INPUTS'!F255),2*PI() - ACOS((-'GEOMETRIC INPUTS'!C255+'GEOMETRIC INPUTS'!F255)/'Calculated Tab Properties'!E255),0) + IF(AND('GEOMETRIC INPUTS'!E255='GEOMETRIC INPUTS'!B255,'GEOMETRIC INPUTS'!C255&gt;'GEOMETRIC INPUTS'!F255),0,0) + IF(AND('GEOMETRIC INPUTS'!E255&gt;'GEOMETRIC INPUTS'!B255,'GEOMETRIC INPUTS'!C255='GEOMETRIC INPUTS'!F255),PI()/2,0) + IF(AND('GEOMETRIC INPUTS'!E255='GEOMETRIC INPUTS'!B255,'GEOMETRIC INPUTS'!C255&lt;'GEOMETRIC INPUTS'!F255),PI(),0) + IF(AND('GEOMETRIC INPUTS'!E255&lt;'GEOMETRIC INPUTS'!B255,'GEOMETRIC INPUTS'!C255='GEOMETRIC INPUTS'!F255),3/2*PI(),0)</f>
        <v>0.24344888566939571</v>
      </c>
      <c r="D255">
        <f t="shared" si="4"/>
        <v>13.948593676019284</v>
      </c>
      <c r="E255">
        <f>SQRT(('GEOMETRIC INPUTS'!B255-'GEOMETRIC INPUTS'!E255)^2+('GEOMETRIC INPUTS'!C255-'GEOMETRIC INPUTS'!F255)^2+('GEOMETRIC INPUTS'!D255-'GEOMETRIC INPUTS'!G255)^2)</f>
        <v>5.3002556701967398</v>
      </c>
      <c r="F255">
        <f>SQRT(('GEOMETRIC INPUTS'!B255-'GEOMETRIC INPUTS'!N255)^2 + ('GEOMETRIC INPUTS'!C255-'GEOMETRIC INPUTS'!O255)^2 + ('GEOMETRIC INPUTS'!D255-'GEOMETRIC INPUTS'!P255)^2)</f>
        <v>2.8002556466226172</v>
      </c>
      <c r="G255">
        <f>SQRT(('GEOMETRIC INPUTS'!E255-'GEOMETRIC INPUTS'!N255)^2 + ('GEOMETRIC INPUTS'!F255-'GEOMETRIC INPUTS'!O255)^2 + ('GEOMETRIC INPUTS'!G255-'GEOMETRIC INPUTS'!P255)^2)</f>
        <v>2.5000000235741222</v>
      </c>
      <c r="H255">
        <f>SQRT(('GEOMETRIC INPUTS'!H255-'GEOMETRIC INPUTS'!K255)^2 + ('GEOMETRIC INPUTS'!I255-'GEOMETRIC INPUTS'!L255)^2 + ('GEOMETRIC INPUTS'!J255-'GEOMETRIC INPUTS'!M255)^2)</f>
        <v>3.3202186944790206</v>
      </c>
      <c r="I255">
        <f>SQRT(('GEOMETRIC INPUTS'!K255-'GEOMETRIC INPUTS'!N255)^2 + ('GEOMETRIC INPUTS'!L255-'GEOMETRIC INPUTS'!O255)^2 + ('GEOMETRIC INPUTS'!M255-'GEOMETRIC INPUTS'!P255)^2)</f>
        <v>0.15000004360966032</v>
      </c>
      <c r="J255" s="20">
        <f>ASIN(('GEOMETRIC INPUTS'!M255-'GEOMETRIC INPUTS'!J255)/H255)</f>
        <v>0.64646686069768222</v>
      </c>
      <c r="K255" s="27">
        <f>IF('GT Data'!X257=TRUE,'GEOMETRIC INPUTS'!Q255*Loads!$B$2,'GEOMETRIC INPUTS'!Q255*Loads!$F$2)</f>
        <v>16.186908000000003</v>
      </c>
      <c r="L255" s="27">
        <f>IF('GT Data'!X257=TRUE,F255*Loads!$B$3,F255*Loads!$F$3)</f>
        <v>0.36403323406094024</v>
      </c>
      <c r="M255" s="27">
        <f>IF('GT Data'!X257=TRUE,G255*Loads!$B$3,G255*Loads!$F$3)</f>
        <v>0.32500000306463589</v>
      </c>
      <c r="N255" s="27">
        <f>IF('GT Data'!X257=TRUE,H255*Loads!$B$3,H255*Loads!$F$3)</f>
        <v>0.43162843028227271</v>
      </c>
      <c r="O255" s="27">
        <f>IF('GT Data'!X257=TRUE,B255*Loads!$B$4,0)</f>
        <v>0</v>
      </c>
      <c r="P255" s="27">
        <f>IF('GT Data'!X257=TRUE,'GEOMETRIC INPUTS'!Q255*Loads!$B$1,'GEOMETRIC INPUTS'!Q255*Loads!$F$1)</f>
        <v>2.7342750000000002</v>
      </c>
      <c r="Q255">
        <v>-300</v>
      </c>
      <c r="R255">
        <f>'GEOMETRIC INPUTS'!R255/'GEOMETRIC INPUTS'!S255</f>
        <v>1</v>
      </c>
    </row>
    <row r="256" spans="1:18" x14ac:dyDescent="0.3">
      <c r="A256" t="str">
        <f>'GEOMETRIC INPUTS'!A256</f>
        <v>TAB_8_254</v>
      </c>
      <c r="B256">
        <f>'GT Data'!Z258</f>
        <v>5.0602</v>
      </c>
      <c r="C256">
        <f>IF(AND('GEOMETRIC INPUTS'!E256&gt;'GEOMETRIC INPUTS'!B256,'GEOMETRIC INPUTS'!C256&gt;'GEOMETRIC INPUTS'!F256),ACOS(('GEOMETRIC INPUTS'!C256-'GEOMETRIC INPUTS'!F256)/'Calculated Tab Properties'!E256),0) + IF(AND('GEOMETRIC INPUTS'!E256&gt;'GEOMETRIC INPUTS'!B256,'GEOMETRIC INPUTS'!C256&lt;'GEOMETRIC INPUTS'!F256),PI()/2 + ASIN((-'GEOMETRIC INPUTS'!C256+'GEOMETRIC INPUTS'!F256)/'Calculated Tab Properties'!E256),0) + IF(AND('GEOMETRIC INPUTS'!E256&lt;'GEOMETRIC INPUTS'!B256,'GEOMETRIC INPUTS'!C256&lt;'GEOMETRIC INPUTS'!F256),PI() + ACOS(('GEOMETRIC INPUTS'!C256-'GEOMETRIC INPUTS'!F256)/'Calculated Tab Properties'!E256),0) + IF(AND('GEOMETRIC INPUTS'!E256&lt;'GEOMETRIC INPUTS'!B256,'GEOMETRIC INPUTS'!C256&gt;'GEOMETRIC INPUTS'!F256),2*PI() - ACOS((-'GEOMETRIC INPUTS'!C256+'GEOMETRIC INPUTS'!F256)/'Calculated Tab Properties'!E256),0) + IF(AND('GEOMETRIC INPUTS'!E256='GEOMETRIC INPUTS'!B256,'GEOMETRIC INPUTS'!C256&gt;'GEOMETRIC INPUTS'!F256),0,0) + IF(AND('GEOMETRIC INPUTS'!E256&gt;'GEOMETRIC INPUTS'!B256,'GEOMETRIC INPUTS'!C256='GEOMETRIC INPUTS'!F256),PI()/2,0) + IF(AND('GEOMETRIC INPUTS'!E256='GEOMETRIC INPUTS'!B256,'GEOMETRIC INPUTS'!C256&lt;'GEOMETRIC INPUTS'!F256),PI(),0) + IF(AND('GEOMETRIC INPUTS'!E256&lt;'GEOMETRIC INPUTS'!B256,'GEOMETRIC INPUTS'!C256='GEOMETRIC INPUTS'!F256),3/2*PI(),0)</f>
        <v>4.5060503550696307</v>
      </c>
      <c r="D256">
        <f t="shared" si="4"/>
        <v>258.1776676189159</v>
      </c>
      <c r="E256">
        <f>SQRT(('GEOMETRIC INPUTS'!B256-'GEOMETRIC INPUTS'!E256)^2+('GEOMETRIC INPUTS'!C256-'GEOMETRIC INPUTS'!F256)^2+('GEOMETRIC INPUTS'!D256-'GEOMETRIC INPUTS'!G256)^2)</f>
        <v>4.5490269462176638</v>
      </c>
      <c r="F256">
        <f>SQRT(('GEOMETRIC INPUTS'!B256-'GEOMETRIC INPUTS'!N256)^2 + ('GEOMETRIC INPUTS'!C256-'GEOMETRIC INPUTS'!O256)^2 + ('GEOMETRIC INPUTS'!D256-'GEOMETRIC INPUTS'!P256)^2)</f>
        <v>2.0490269705860218</v>
      </c>
      <c r="G256">
        <f>SQRT(('GEOMETRIC INPUTS'!E256-'GEOMETRIC INPUTS'!N256)^2 + ('GEOMETRIC INPUTS'!F256-'GEOMETRIC INPUTS'!O256)^2 + ('GEOMETRIC INPUTS'!G256-'GEOMETRIC INPUTS'!P256)^2)</f>
        <v>2.499999975631642</v>
      </c>
      <c r="H256">
        <f>SQRT(('GEOMETRIC INPUTS'!H256-'GEOMETRIC INPUTS'!K256)^2 + ('GEOMETRIC INPUTS'!I256-'GEOMETRIC INPUTS'!L256)^2 + ('GEOMETRIC INPUTS'!J256-'GEOMETRIC INPUTS'!M256)^2)</f>
        <v>2.7583782861595503</v>
      </c>
      <c r="I256">
        <f>SQRT(('GEOMETRIC INPUTS'!K256-'GEOMETRIC INPUTS'!N256)^2 + ('GEOMETRIC INPUTS'!L256-'GEOMETRIC INPUTS'!O256)^2 + ('GEOMETRIC INPUTS'!M256-'GEOMETRIC INPUTS'!P256)^2)</f>
        <v>0.14999997290833084</v>
      </c>
      <c r="J256" s="20">
        <f>ASIN(('GEOMETRIC INPUTS'!M256-'GEOMETRIC INPUTS'!J256)/H256)</f>
        <v>0.8111269031433771</v>
      </c>
      <c r="K256" s="27">
        <f>IF('GT Data'!X258=TRUE,'GEOMETRIC INPUTS'!Q256*Loads!$B$2,'GEOMETRIC INPUTS'!Q256*Loads!$F$2)</f>
        <v>105.75369600000001</v>
      </c>
      <c r="L256" s="27">
        <f>IF('GT Data'!X258=TRUE,F256*Loads!$B$3,F256*Loads!$F$3)</f>
        <v>0.26637350617618283</v>
      </c>
      <c r="M256" s="27">
        <f>IF('GT Data'!X258=TRUE,G256*Loads!$B$3,G256*Loads!$F$3)</f>
        <v>0.32499999683211345</v>
      </c>
      <c r="N256" s="27">
        <f>IF('GT Data'!X258=TRUE,H256*Loads!$B$3,H256*Loads!$F$3)</f>
        <v>0.35858917720074157</v>
      </c>
      <c r="O256" s="27">
        <f>IF('GT Data'!X258=TRUE,B256*Loads!$B$4,0)</f>
        <v>0</v>
      </c>
      <c r="P256" s="27">
        <f>IF('GT Data'!X258=TRUE,'GEOMETRIC INPUTS'!Q256*Loads!$B$1,'GEOMETRIC INPUTS'!Q256*Loads!$F$1)</f>
        <v>17.863800000000001</v>
      </c>
      <c r="Q256">
        <v>-300</v>
      </c>
      <c r="R256">
        <f>'GEOMETRIC INPUTS'!R256/'GEOMETRIC INPUTS'!S256</f>
        <v>1</v>
      </c>
    </row>
    <row r="257" spans="1:18" x14ac:dyDescent="0.3">
      <c r="A257" t="str">
        <f>'GEOMETRIC INPUTS'!A257</f>
        <v>TAB_8_255</v>
      </c>
      <c r="B257">
        <f>'GT Data'!Z259</f>
        <v>1.8713</v>
      </c>
      <c r="C257">
        <f>IF(AND('GEOMETRIC INPUTS'!E257&gt;'GEOMETRIC INPUTS'!B257,'GEOMETRIC INPUTS'!C257&gt;'GEOMETRIC INPUTS'!F257),ACOS(('GEOMETRIC INPUTS'!C257-'GEOMETRIC INPUTS'!F257)/'Calculated Tab Properties'!E257),0) + IF(AND('GEOMETRIC INPUTS'!E257&gt;'GEOMETRIC INPUTS'!B257,'GEOMETRIC INPUTS'!C257&lt;'GEOMETRIC INPUTS'!F257),PI()/2 + ASIN((-'GEOMETRIC INPUTS'!C257+'GEOMETRIC INPUTS'!F257)/'Calculated Tab Properties'!E257),0) + IF(AND('GEOMETRIC INPUTS'!E257&lt;'GEOMETRIC INPUTS'!B257,'GEOMETRIC INPUTS'!C257&lt;'GEOMETRIC INPUTS'!F257),PI() + ACOS(('GEOMETRIC INPUTS'!C257-'GEOMETRIC INPUTS'!F257)/'Calculated Tab Properties'!E257),0) + IF(AND('GEOMETRIC INPUTS'!E257&lt;'GEOMETRIC INPUTS'!B257,'GEOMETRIC INPUTS'!C257&gt;'GEOMETRIC INPUTS'!F257),2*PI() - ACOS((-'GEOMETRIC INPUTS'!C257+'GEOMETRIC INPUTS'!F257)/'Calculated Tab Properties'!E257),0) + IF(AND('GEOMETRIC INPUTS'!E257='GEOMETRIC INPUTS'!B257,'GEOMETRIC INPUTS'!C257&gt;'GEOMETRIC INPUTS'!F257),0,0) + IF(AND('GEOMETRIC INPUTS'!E257&gt;'GEOMETRIC INPUTS'!B257,'GEOMETRIC INPUTS'!C257='GEOMETRIC INPUTS'!F257),PI()/2,0) + IF(AND('GEOMETRIC INPUTS'!E257='GEOMETRIC INPUTS'!B257,'GEOMETRIC INPUTS'!C257&lt;'GEOMETRIC INPUTS'!F257),PI(),0) + IF(AND('GEOMETRIC INPUTS'!E257&lt;'GEOMETRIC INPUTS'!B257,'GEOMETRIC INPUTS'!C257='GEOMETRIC INPUTS'!F257),3/2*PI(),0)</f>
        <v>5.3182157034947029</v>
      </c>
      <c r="D257">
        <f t="shared" si="4"/>
        <v>304.71131435044452</v>
      </c>
      <c r="E257">
        <f>SQRT(('GEOMETRIC INPUTS'!B257-'GEOMETRIC INPUTS'!E257)^2+('GEOMETRIC INPUTS'!C257-'GEOMETRIC INPUTS'!F257)^2+('GEOMETRIC INPUTS'!D257-'GEOMETRIC INPUTS'!G257)^2)</f>
        <v>4.5230090479135079</v>
      </c>
      <c r="F257">
        <f>SQRT(('GEOMETRIC INPUTS'!B257-'GEOMETRIC INPUTS'!N257)^2 + ('GEOMETRIC INPUTS'!C257-'GEOMETRIC INPUTS'!O257)^2 + ('GEOMETRIC INPUTS'!D257-'GEOMETRIC INPUTS'!P257)^2)</f>
        <v>2.02300904029289</v>
      </c>
      <c r="G257">
        <f>SQRT(('GEOMETRIC INPUTS'!E257-'GEOMETRIC INPUTS'!N257)^2 + ('GEOMETRIC INPUTS'!F257-'GEOMETRIC INPUTS'!O257)^2 + ('GEOMETRIC INPUTS'!G257-'GEOMETRIC INPUTS'!P257)^2)</f>
        <v>2.5000000076206184</v>
      </c>
      <c r="H257">
        <f>SQRT(('GEOMETRIC INPUTS'!H257-'GEOMETRIC INPUTS'!K257)^2 + ('GEOMETRIC INPUTS'!I257-'GEOMETRIC INPUTS'!L257)^2 + ('GEOMETRIC INPUTS'!J257-'GEOMETRIC INPUTS'!M257)^2)</f>
        <v>2.7404577386374873</v>
      </c>
      <c r="I257">
        <f>SQRT(('GEOMETRIC INPUTS'!K257-'GEOMETRIC INPUTS'!N257)^2 + ('GEOMETRIC INPUTS'!L257-'GEOMETRIC INPUTS'!O257)^2 + ('GEOMETRIC INPUTS'!M257-'GEOMETRIC INPUTS'!P257)^2)</f>
        <v>0.15000000308493341</v>
      </c>
      <c r="J257" s="20">
        <f>ASIN(('GEOMETRIC INPUTS'!M257-'GEOMETRIC INPUTS'!J257)/H257)</f>
        <v>0.81803680388654643</v>
      </c>
      <c r="K257" s="27">
        <f>IF('GT Data'!X259=TRUE,'GEOMETRIC INPUTS'!Q257*Loads!$B$2,'GEOMETRIC INPUTS'!Q257*Loads!$F$2)</f>
        <v>20.597160000000002</v>
      </c>
      <c r="L257" s="27">
        <f>IF('GT Data'!X259=TRUE,F257*Loads!$B$3,F257*Loads!$F$3)</f>
        <v>0.26299117523807569</v>
      </c>
      <c r="M257" s="27">
        <f>IF('GT Data'!X259=TRUE,G257*Loads!$B$3,G257*Loads!$F$3)</f>
        <v>0.32500000099068038</v>
      </c>
      <c r="N257" s="27">
        <f>IF('GT Data'!X259=TRUE,H257*Loads!$B$3,H257*Loads!$F$3)</f>
        <v>0.35625950602287337</v>
      </c>
      <c r="O257" s="27">
        <f>IF('GT Data'!X259=TRUE,B257*Loads!$B$4,0)</f>
        <v>0</v>
      </c>
      <c r="P257" s="27">
        <f>IF('GT Data'!X259=TRUE,'GEOMETRIC INPUTS'!Q257*Loads!$B$1,'GEOMETRIC INPUTS'!Q257*Loads!$F$1)</f>
        <v>3.4792500000000004</v>
      </c>
      <c r="Q257">
        <v>-300</v>
      </c>
      <c r="R257">
        <f>'GEOMETRIC INPUTS'!R257/'GEOMETRIC INPUTS'!S257</f>
        <v>1</v>
      </c>
    </row>
    <row r="258" spans="1:18" x14ac:dyDescent="0.3">
      <c r="A258" t="str">
        <f>'GEOMETRIC INPUTS'!A258</f>
        <v>TAB_8_256</v>
      </c>
      <c r="B258">
        <f>'GT Data'!Z260</f>
        <v>1.7241</v>
      </c>
      <c r="C258">
        <f>IF(AND('GEOMETRIC INPUTS'!E258&gt;'GEOMETRIC INPUTS'!B258,'GEOMETRIC INPUTS'!C258&gt;'GEOMETRIC INPUTS'!F258),ACOS(('GEOMETRIC INPUTS'!C258-'GEOMETRIC INPUTS'!F258)/'Calculated Tab Properties'!E258),0) + IF(AND('GEOMETRIC INPUTS'!E258&gt;'GEOMETRIC INPUTS'!B258,'GEOMETRIC INPUTS'!C258&lt;'GEOMETRIC INPUTS'!F258),PI()/2 + ASIN((-'GEOMETRIC INPUTS'!C258+'GEOMETRIC INPUTS'!F258)/'Calculated Tab Properties'!E258),0) + IF(AND('GEOMETRIC INPUTS'!E258&lt;'GEOMETRIC INPUTS'!B258,'GEOMETRIC INPUTS'!C258&lt;'GEOMETRIC INPUTS'!F258),PI() + ACOS(('GEOMETRIC INPUTS'!C258-'GEOMETRIC INPUTS'!F258)/'Calculated Tab Properties'!E258),0) + IF(AND('GEOMETRIC INPUTS'!E258&lt;'GEOMETRIC INPUTS'!B258,'GEOMETRIC INPUTS'!C258&gt;'GEOMETRIC INPUTS'!F258),2*PI() - ACOS((-'GEOMETRIC INPUTS'!C258+'GEOMETRIC INPUTS'!F258)/'Calculated Tab Properties'!E258),0) + IF(AND('GEOMETRIC INPUTS'!E258='GEOMETRIC INPUTS'!B258,'GEOMETRIC INPUTS'!C258&gt;'GEOMETRIC INPUTS'!F258),0,0) + IF(AND('GEOMETRIC INPUTS'!E258&gt;'GEOMETRIC INPUTS'!B258,'GEOMETRIC INPUTS'!C258='GEOMETRIC INPUTS'!F258),PI()/2,0) + IF(AND('GEOMETRIC INPUTS'!E258='GEOMETRIC INPUTS'!B258,'GEOMETRIC INPUTS'!C258&lt;'GEOMETRIC INPUTS'!F258),PI(),0) + IF(AND('GEOMETRIC INPUTS'!E258&lt;'GEOMETRIC INPUTS'!B258,'GEOMETRIC INPUTS'!C258='GEOMETRIC INPUTS'!F258),3/2*PI(),0)</f>
        <v>0.77872187493082146</v>
      </c>
      <c r="D258">
        <f t="shared" si="4"/>
        <v>44.617476848050416</v>
      </c>
      <c r="E258">
        <f>SQRT(('GEOMETRIC INPUTS'!B258-'GEOMETRIC INPUTS'!E258)^2+('GEOMETRIC INPUTS'!C258-'GEOMETRIC INPUTS'!F258)^2+('GEOMETRIC INPUTS'!D258-'GEOMETRIC INPUTS'!G258)^2)</f>
        <v>4.9895528841126362</v>
      </c>
      <c r="F258">
        <f>SQRT(('GEOMETRIC INPUTS'!B258-'GEOMETRIC INPUTS'!N258)^2 + ('GEOMETRIC INPUTS'!C258-'GEOMETRIC INPUTS'!O258)^2 + ('GEOMETRIC INPUTS'!D258-'GEOMETRIC INPUTS'!P258)^2)</f>
        <v>2.4895528923473549</v>
      </c>
      <c r="G258">
        <f>SQRT(('GEOMETRIC INPUTS'!E258-'GEOMETRIC INPUTS'!N258)^2 + ('GEOMETRIC INPUTS'!F258-'GEOMETRIC INPUTS'!O258)^2 + ('GEOMETRIC INPUTS'!G258-'GEOMETRIC INPUTS'!P258)^2)</f>
        <v>2.4999999917652818</v>
      </c>
      <c r="H258">
        <f>SQRT(('GEOMETRIC INPUTS'!H258-'GEOMETRIC INPUTS'!K258)^2 + ('GEOMETRIC INPUTS'!I258-'GEOMETRIC INPUTS'!L258)^2 + ('GEOMETRIC INPUTS'!J258-'GEOMETRIC INPUTS'!M258)^2)</f>
        <v>3.0777388191318718</v>
      </c>
      <c r="I258">
        <f>SQRT(('GEOMETRIC INPUTS'!K258-'GEOMETRIC INPUTS'!N258)^2 + ('GEOMETRIC INPUTS'!L258-'GEOMETRIC INPUTS'!O258)^2 + ('GEOMETRIC INPUTS'!M258-'GEOMETRIC INPUTS'!P258)^2)</f>
        <v>0.14999992433711509</v>
      </c>
      <c r="J258" s="20">
        <f>ASIN(('GEOMETRIC INPUTS'!M258-'GEOMETRIC INPUTS'!J258)/H258)</f>
        <v>0.70735775503743459</v>
      </c>
      <c r="K258" s="27">
        <f>IF('GT Data'!X260=TRUE,'GEOMETRIC INPUTS'!Q258*Loads!$B$2,'GEOMETRIC INPUTS'!Q258*Loads!$F$2)</f>
        <v>48.495456000000004</v>
      </c>
      <c r="L258" s="27">
        <f>IF('GT Data'!X260=TRUE,F258*Loads!$B$3,F258*Loads!$F$3)</f>
        <v>0.32364187600515615</v>
      </c>
      <c r="M258" s="27">
        <f>IF('GT Data'!X260=TRUE,G258*Loads!$B$3,G258*Loads!$F$3)</f>
        <v>0.32499999892948667</v>
      </c>
      <c r="N258" s="27">
        <f>IF('GT Data'!X260=TRUE,H258*Loads!$B$3,H258*Loads!$F$3)</f>
        <v>0.40010604648714332</v>
      </c>
      <c r="O258" s="27">
        <f>IF('GT Data'!X260=TRUE,B258*Loads!$B$4,0)</f>
        <v>0</v>
      </c>
      <c r="P258" s="27">
        <f>IF('GT Data'!X260=TRUE,'GEOMETRIC INPUTS'!Q258*Loads!$B$1,'GEOMETRIC INPUTS'!Q258*Loads!$F$1)</f>
        <v>8.1918000000000006</v>
      </c>
      <c r="Q258">
        <v>-300</v>
      </c>
      <c r="R258">
        <f>'GEOMETRIC INPUTS'!R258/'GEOMETRIC INPUTS'!S258</f>
        <v>1</v>
      </c>
    </row>
    <row r="259" spans="1:18" x14ac:dyDescent="0.3">
      <c r="A259" t="str">
        <f>'GEOMETRIC INPUTS'!A259</f>
        <v>TAB_8_257</v>
      </c>
      <c r="B259">
        <f>'GT Data'!Z261</f>
        <v>2.1709000000000001</v>
      </c>
      <c r="C259">
        <f>IF(AND('GEOMETRIC INPUTS'!E259&gt;'GEOMETRIC INPUTS'!B259,'GEOMETRIC INPUTS'!C259&gt;'GEOMETRIC INPUTS'!F259),ACOS(('GEOMETRIC INPUTS'!C259-'GEOMETRIC INPUTS'!F259)/'Calculated Tab Properties'!E259),0) + IF(AND('GEOMETRIC INPUTS'!E259&gt;'GEOMETRIC INPUTS'!B259,'GEOMETRIC INPUTS'!C259&lt;'GEOMETRIC INPUTS'!F259),PI()/2 + ASIN((-'GEOMETRIC INPUTS'!C259+'GEOMETRIC INPUTS'!F259)/'Calculated Tab Properties'!E259),0) + IF(AND('GEOMETRIC INPUTS'!E259&lt;'GEOMETRIC INPUTS'!B259,'GEOMETRIC INPUTS'!C259&lt;'GEOMETRIC INPUTS'!F259),PI() + ACOS(('GEOMETRIC INPUTS'!C259-'GEOMETRIC INPUTS'!F259)/'Calculated Tab Properties'!E259),0) + IF(AND('GEOMETRIC INPUTS'!E259&lt;'GEOMETRIC INPUTS'!B259,'GEOMETRIC INPUTS'!C259&gt;'GEOMETRIC INPUTS'!F259),2*PI() - ACOS((-'GEOMETRIC INPUTS'!C259+'GEOMETRIC INPUTS'!F259)/'Calculated Tab Properties'!E259),0) + IF(AND('GEOMETRIC INPUTS'!E259='GEOMETRIC INPUTS'!B259,'GEOMETRIC INPUTS'!C259&gt;'GEOMETRIC INPUTS'!F259),0,0) + IF(AND('GEOMETRIC INPUTS'!E259&gt;'GEOMETRIC INPUTS'!B259,'GEOMETRIC INPUTS'!C259='GEOMETRIC INPUTS'!F259),PI()/2,0) + IF(AND('GEOMETRIC INPUTS'!E259='GEOMETRIC INPUTS'!B259,'GEOMETRIC INPUTS'!C259&lt;'GEOMETRIC INPUTS'!F259),PI(),0) + IF(AND('GEOMETRIC INPUTS'!E259&lt;'GEOMETRIC INPUTS'!B259,'GEOMETRIC INPUTS'!C259='GEOMETRIC INPUTS'!F259),3/2*PI(),0)</f>
        <v>0.35994801429387624</v>
      </c>
      <c r="D259">
        <f t="shared" si="4"/>
        <v>20.623502063153737</v>
      </c>
      <c r="E259">
        <f>SQRT(('GEOMETRIC INPUTS'!B259-'GEOMETRIC INPUTS'!E259)^2+('GEOMETRIC INPUTS'!C259-'GEOMETRIC INPUTS'!F259)^2+('GEOMETRIC INPUTS'!D259-'GEOMETRIC INPUTS'!G259)^2)</f>
        <v>4.5703103167402972</v>
      </c>
      <c r="F259">
        <f>SQRT(('GEOMETRIC INPUTS'!B259-'GEOMETRIC INPUTS'!N259)^2 + ('GEOMETRIC INPUTS'!C259-'GEOMETRIC INPUTS'!O259)^2 + ('GEOMETRIC INPUTS'!D259-'GEOMETRIC INPUTS'!P259)^2)</f>
        <v>2.4703103085529334</v>
      </c>
      <c r="G259">
        <f>SQRT(('GEOMETRIC INPUTS'!E259-'GEOMETRIC INPUTS'!N259)^2 + ('GEOMETRIC INPUTS'!F259-'GEOMETRIC INPUTS'!O259)^2 + ('GEOMETRIC INPUTS'!G259-'GEOMETRIC INPUTS'!P259)^2)</f>
        <v>2.1000000081873642</v>
      </c>
      <c r="H259">
        <f>SQRT(('GEOMETRIC INPUTS'!H259-'GEOMETRIC INPUTS'!K259)^2 + ('GEOMETRIC INPUTS'!I259-'GEOMETRIC INPUTS'!L259)^2 + ('GEOMETRIC INPUTS'!J259-'GEOMETRIC INPUTS'!M259)^2)</f>
        <v>3.0633046556909909</v>
      </c>
      <c r="I259">
        <f>SQRT(('GEOMETRIC INPUTS'!K259-'GEOMETRIC INPUTS'!N259)^2 + ('GEOMETRIC INPUTS'!L259-'GEOMETRIC INPUTS'!O259)^2 + ('GEOMETRIC INPUTS'!M259-'GEOMETRIC INPUTS'!P259)^2)</f>
        <v>0.14999992115424615</v>
      </c>
      <c r="J259" s="20">
        <f>ASIN(('GEOMETRIC INPUTS'!M259-'GEOMETRIC INPUTS'!J259)/H259)</f>
        <v>0.7113931912041348</v>
      </c>
      <c r="K259" s="27">
        <f>IF('GT Data'!X261=TRUE,'GEOMETRIC INPUTS'!Q259*Loads!$B$2,'GEOMETRIC INPUTS'!Q259*Loads!$F$2)</f>
        <v>25.447860000000002</v>
      </c>
      <c r="L259" s="27">
        <f>IF('GT Data'!X261=TRUE,F259*Loads!$B$3,F259*Loads!$F$3)</f>
        <v>0.32114034011188136</v>
      </c>
      <c r="M259" s="27">
        <f>IF('GT Data'!X261=TRUE,G259*Loads!$B$3,G259*Loads!$F$3)</f>
        <v>0.27300000106435734</v>
      </c>
      <c r="N259" s="27">
        <f>IF('GT Data'!X261=TRUE,H259*Loads!$B$3,H259*Loads!$F$3)</f>
        <v>0.39822960523982881</v>
      </c>
      <c r="O259" s="27">
        <f>IF('GT Data'!X261=TRUE,B259*Loads!$B$4,0)</f>
        <v>0</v>
      </c>
      <c r="P259" s="27">
        <f>IF('GT Data'!X261=TRUE,'GEOMETRIC INPUTS'!Q259*Loads!$B$1,'GEOMETRIC INPUTS'!Q259*Loads!$F$1)</f>
        <v>4.2986249999999995</v>
      </c>
      <c r="Q259">
        <v>-300</v>
      </c>
      <c r="R259">
        <f>'GEOMETRIC INPUTS'!R259/'GEOMETRIC INPUTS'!S259</f>
        <v>1</v>
      </c>
    </row>
    <row r="260" spans="1:18" x14ac:dyDescent="0.3">
      <c r="A260" t="str">
        <f>'GEOMETRIC INPUTS'!A260</f>
        <v>TAB_8_258</v>
      </c>
      <c r="B260">
        <f>'GT Data'!Z262</f>
        <v>1.7374000000000001</v>
      </c>
      <c r="C260">
        <f>IF(AND('GEOMETRIC INPUTS'!E260&gt;'GEOMETRIC INPUTS'!B260,'GEOMETRIC INPUTS'!C260&gt;'GEOMETRIC INPUTS'!F260),ACOS(('GEOMETRIC INPUTS'!C260-'GEOMETRIC INPUTS'!F260)/'Calculated Tab Properties'!E260),0) + IF(AND('GEOMETRIC INPUTS'!E260&gt;'GEOMETRIC INPUTS'!B260,'GEOMETRIC INPUTS'!C260&lt;'GEOMETRIC INPUTS'!F260),PI()/2 + ASIN((-'GEOMETRIC INPUTS'!C260+'GEOMETRIC INPUTS'!F260)/'Calculated Tab Properties'!E260),0) + IF(AND('GEOMETRIC INPUTS'!E260&lt;'GEOMETRIC INPUTS'!B260,'GEOMETRIC INPUTS'!C260&lt;'GEOMETRIC INPUTS'!F260),PI() + ACOS(('GEOMETRIC INPUTS'!C260-'GEOMETRIC INPUTS'!F260)/'Calculated Tab Properties'!E260),0) + IF(AND('GEOMETRIC INPUTS'!E260&lt;'GEOMETRIC INPUTS'!B260,'GEOMETRIC INPUTS'!C260&gt;'GEOMETRIC INPUTS'!F260),2*PI() - ACOS((-'GEOMETRIC INPUTS'!C260+'GEOMETRIC INPUTS'!F260)/'Calculated Tab Properties'!E260),0) + IF(AND('GEOMETRIC INPUTS'!E260='GEOMETRIC INPUTS'!B260,'GEOMETRIC INPUTS'!C260&gt;'GEOMETRIC INPUTS'!F260),0,0) + IF(AND('GEOMETRIC INPUTS'!E260&gt;'GEOMETRIC INPUTS'!B260,'GEOMETRIC INPUTS'!C260='GEOMETRIC INPUTS'!F260),PI()/2,0) + IF(AND('GEOMETRIC INPUTS'!E260='GEOMETRIC INPUTS'!B260,'GEOMETRIC INPUTS'!C260&lt;'GEOMETRIC INPUTS'!F260),PI(),0) + IF(AND('GEOMETRIC INPUTS'!E260&lt;'GEOMETRIC INPUTS'!B260,'GEOMETRIC INPUTS'!C260='GEOMETRIC INPUTS'!F260),3/2*PI(),0)</f>
        <v>3.1593183613595475</v>
      </c>
      <c r="D260">
        <f t="shared" si="4"/>
        <v>181.01560824408918</v>
      </c>
      <c r="E260">
        <f>SQRT(('GEOMETRIC INPUTS'!B260-'GEOMETRIC INPUTS'!E260)^2+('GEOMETRIC INPUTS'!C260-'GEOMETRIC INPUTS'!F260)^2+('GEOMETRIC INPUTS'!D260-'GEOMETRIC INPUTS'!G260)^2)</f>
        <v>5.9373150298941564</v>
      </c>
      <c r="F260">
        <f>SQRT(('GEOMETRIC INPUTS'!B260-'GEOMETRIC INPUTS'!N260)^2 + ('GEOMETRIC INPUTS'!C260-'GEOMETRIC INPUTS'!O260)^2 + ('GEOMETRIC INPUTS'!D260-'GEOMETRIC INPUTS'!P260)^2)</f>
        <v>3.6373151083943842</v>
      </c>
      <c r="G260">
        <f>SQRT(('GEOMETRIC INPUTS'!E260-'GEOMETRIC INPUTS'!N260)^2 + ('GEOMETRIC INPUTS'!F260-'GEOMETRIC INPUTS'!O260)^2 + ('GEOMETRIC INPUTS'!G260-'GEOMETRIC INPUTS'!P260)^2)</f>
        <v>2.2999999214997722</v>
      </c>
      <c r="H260">
        <f>SQRT(('GEOMETRIC INPUTS'!H260-'GEOMETRIC INPUTS'!K260)^2 + ('GEOMETRIC INPUTS'!I260-'GEOMETRIC INPUTS'!L260)^2 + ('GEOMETRIC INPUTS'!J260-'GEOMETRIC INPUTS'!M260)^2)</f>
        <v>4.0201188582000036</v>
      </c>
      <c r="I260">
        <f>SQRT(('GEOMETRIC INPUTS'!K260-'GEOMETRIC INPUTS'!N260)^2 + ('GEOMETRIC INPUTS'!L260-'GEOMETRIC INPUTS'!O260)^2 + ('GEOMETRIC INPUTS'!M260-'GEOMETRIC INPUTS'!P260)^2)</f>
        <v>0.15000006412645289</v>
      </c>
      <c r="J260" s="20">
        <f>ASIN(('GEOMETRIC INPUTS'!M260-'GEOMETRIC INPUTS'!J260)/H260)</f>
        <v>0.52071180325946331</v>
      </c>
      <c r="K260" s="27">
        <f>IF('GT Data'!X262=TRUE,'GEOMETRIC INPUTS'!Q260*Loads!$B$2,'GEOMETRIC INPUTS'!Q260*Loads!$F$2)</f>
        <v>16.996320000000001</v>
      </c>
      <c r="L260" s="27">
        <f>IF('GT Data'!X262=TRUE,F260*Loads!$B$3,F260*Loads!$F$3)</f>
        <v>0.47285096409126998</v>
      </c>
      <c r="M260" s="27">
        <f>IF('GT Data'!X262=TRUE,G260*Loads!$B$3,G260*Loads!$F$3)</f>
        <v>0.29899998979497039</v>
      </c>
      <c r="N260" s="27">
        <f>IF('GT Data'!X262=TRUE,H260*Loads!$B$3,H260*Loads!$F$3)</f>
        <v>0.52261545156600053</v>
      </c>
      <c r="O260" s="27">
        <f>IF('GT Data'!X262=TRUE,B260*Loads!$B$4,0)</f>
        <v>0</v>
      </c>
      <c r="P260" s="27">
        <f>IF('GT Data'!X262=TRUE,'GEOMETRIC INPUTS'!Q260*Loads!$B$1,'GEOMETRIC INPUTS'!Q260*Loads!$F$1)</f>
        <v>2.871</v>
      </c>
      <c r="Q260">
        <v>-300</v>
      </c>
      <c r="R260">
        <f>'GEOMETRIC INPUTS'!R260/'GEOMETRIC INPUTS'!S260</f>
        <v>1</v>
      </c>
    </row>
    <row r="261" spans="1:18" x14ac:dyDescent="0.3">
      <c r="A261" t="str">
        <f>'GEOMETRIC INPUTS'!A261</f>
        <v>TAB_8_259</v>
      </c>
      <c r="B261">
        <f>'GT Data'!Z263</f>
        <v>2.0709</v>
      </c>
      <c r="C261">
        <f>IF(AND('GEOMETRIC INPUTS'!E261&gt;'GEOMETRIC INPUTS'!B261,'GEOMETRIC INPUTS'!C261&gt;'GEOMETRIC INPUTS'!F261),ACOS(('GEOMETRIC INPUTS'!C261-'GEOMETRIC INPUTS'!F261)/'Calculated Tab Properties'!E261),0) + IF(AND('GEOMETRIC INPUTS'!E261&gt;'GEOMETRIC INPUTS'!B261,'GEOMETRIC INPUTS'!C261&lt;'GEOMETRIC INPUTS'!F261),PI()/2 + ASIN((-'GEOMETRIC INPUTS'!C261+'GEOMETRIC INPUTS'!F261)/'Calculated Tab Properties'!E261),0) + IF(AND('GEOMETRIC INPUTS'!E261&lt;'GEOMETRIC INPUTS'!B261,'GEOMETRIC INPUTS'!C261&lt;'GEOMETRIC INPUTS'!F261),PI() + ACOS(('GEOMETRIC INPUTS'!C261-'GEOMETRIC INPUTS'!F261)/'Calculated Tab Properties'!E261),0) + IF(AND('GEOMETRIC INPUTS'!E261&lt;'GEOMETRIC INPUTS'!B261,'GEOMETRIC INPUTS'!C261&gt;'GEOMETRIC INPUTS'!F261),2*PI() - ACOS((-'GEOMETRIC INPUTS'!C261+'GEOMETRIC INPUTS'!F261)/'Calculated Tab Properties'!E261),0) + IF(AND('GEOMETRIC INPUTS'!E261='GEOMETRIC INPUTS'!B261,'GEOMETRIC INPUTS'!C261&gt;'GEOMETRIC INPUTS'!F261),0,0) + IF(AND('GEOMETRIC INPUTS'!E261&gt;'GEOMETRIC INPUTS'!B261,'GEOMETRIC INPUTS'!C261='GEOMETRIC INPUTS'!F261),PI()/2,0) + IF(AND('GEOMETRIC INPUTS'!E261='GEOMETRIC INPUTS'!B261,'GEOMETRIC INPUTS'!C261&lt;'GEOMETRIC INPUTS'!F261),PI(),0) + IF(AND('GEOMETRIC INPUTS'!E261&lt;'GEOMETRIC INPUTS'!B261,'GEOMETRIC INPUTS'!C261='GEOMETRIC INPUTS'!F261),3/2*PI(),0)</f>
        <v>3.4435487608370332</v>
      </c>
      <c r="D261">
        <f t="shared" si="4"/>
        <v>197.3008105434665</v>
      </c>
      <c r="E261">
        <f>SQRT(('GEOMETRIC INPUTS'!B261-'GEOMETRIC INPUTS'!E261)^2+('GEOMETRIC INPUTS'!C261-'GEOMETRIC INPUTS'!F261)^2+('GEOMETRIC INPUTS'!D261-'GEOMETRIC INPUTS'!G261)^2)</f>
        <v>6.5969265351588771</v>
      </c>
      <c r="F261">
        <f>SQRT(('GEOMETRIC INPUTS'!B261-'GEOMETRIC INPUTS'!N261)^2 + ('GEOMETRIC INPUTS'!C261-'GEOMETRIC INPUTS'!O261)^2 + ('GEOMETRIC INPUTS'!D261-'GEOMETRIC INPUTS'!P261)^2)</f>
        <v>4.4969264818811228</v>
      </c>
      <c r="G261">
        <f>SQRT(('GEOMETRIC INPUTS'!E261-'GEOMETRIC INPUTS'!N261)^2 + ('GEOMETRIC INPUTS'!F261-'GEOMETRIC INPUTS'!O261)^2 + ('GEOMETRIC INPUTS'!G261-'GEOMETRIC INPUTS'!P261)^2)</f>
        <v>2.1000000532777534</v>
      </c>
      <c r="H261">
        <f>SQRT(('GEOMETRIC INPUTS'!H261-'GEOMETRIC INPUTS'!K261)^2 + ('GEOMETRIC INPUTS'!I261-'GEOMETRIC INPUTS'!L261)^2 + ('GEOMETRIC INPUTS'!J261-'GEOMETRIC INPUTS'!M261)^2)</f>
        <v>4.7849508460884325</v>
      </c>
      <c r="I261">
        <f>SQRT(('GEOMETRIC INPUTS'!K261-'GEOMETRIC INPUTS'!N261)^2 + ('GEOMETRIC INPUTS'!L261-'GEOMETRIC INPUTS'!O261)^2 + ('GEOMETRIC INPUTS'!M261-'GEOMETRIC INPUTS'!P261)^2)</f>
        <v>0.15000002337046492</v>
      </c>
      <c r="J261" s="20">
        <f>ASIN(('GEOMETRIC INPUTS'!M261-'GEOMETRIC INPUTS'!J261)/H261)</f>
        <v>0.43121746306365372</v>
      </c>
      <c r="K261" s="27">
        <f>IF('GT Data'!X263=TRUE,'GEOMETRIC INPUTS'!Q261*Loads!$B$2,'GEOMETRIC INPUTS'!Q261*Loads!$F$2)</f>
        <v>18.711048000000002</v>
      </c>
      <c r="L261" s="27">
        <f>IF('GT Data'!X263=TRUE,F261*Loads!$B$3,F261*Loads!$F$3)</f>
        <v>0.58460044264454603</v>
      </c>
      <c r="M261" s="27">
        <f>IF('GT Data'!X263=TRUE,G261*Loads!$B$3,G261*Loads!$F$3)</f>
        <v>0.27300000692610793</v>
      </c>
      <c r="N261" s="27">
        <f>IF('GT Data'!X263=TRUE,H261*Loads!$B$3,H261*Loads!$F$3)</f>
        <v>0.62204360999149622</v>
      </c>
      <c r="O261" s="27">
        <f>IF('GT Data'!X263=TRUE,B261*Loads!$B$4,0)</f>
        <v>0</v>
      </c>
      <c r="P261" s="27">
        <f>IF('GT Data'!X263=TRUE,'GEOMETRIC INPUTS'!Q261*Loads!$B$1,'GEOMETRIC INPUTS'!Q261*Loads!$F$1)</f>
        <v>3.16065</v>
      </c>
      <c r="Q261">
        <v>-300</v>
      </c>
      <c r="R261">
        <f>'GEOMETRIC INPUTS'!R261/'GEOMETRIC INPUTS'!S261</f>
        <v>1</v>
      </c>
    </row>
    <row r="262" spans="1:18" x14ac:dyDescent="0.3">
      <c r="A262" t="str">
        <f>'GEOMETRIC INPUTS'!A262</f>
        <v>TAB_8_260</v>
      </c>
      <c r="B262">
        <f>'GT Data'!Z264</f>
        <v>2.5078</v>
      </c>
      <c r="C262">
        <f>IF(AND('GEOMETRIC INPUTS'!E262&gt;'GEOMETRIC INPUTS'!B262,'GEOMETRIC INPUTS'!C262&gt;'GEOMETRIC INPUTS'!F262),ACOS(('GEOMETRIC INPUTS'!C262-'GEOMETRIC INPUTS'!F262)/'Calculated Tab Properties'!E262),0) + IF(AND('GEOMETRIC INPUTS'!E262&gt;'GEOMETRIC INPUTS'!B262,'GEOMETRIC INPUTS'!C262&lt;'GEOMETRIC INPUTS'!F262),PI()/2 + ASIN((-'GEOMETRIC INPUTS'!C262+'GEOMETRIC INPUTS'!F262)/'Calculated Tab Properties'!E262),0) + IF(AND('GEOMETRIC INPUTS'!E262&lt;'GEOMETRIC INPUTS'!B262,'GEOMETRIC INPUTS'!C262&lt;'GEOMETRIC INPUTS'!F262),PI() + ACOS(('GEOMETRIC INPUTS'!C262-'GEOMETRIC INPUTS'!F262)/'Calculated Tab Properties'!E262),0) + IF(AND('GEOMETRIC INPUTS'!E262&lt;'GEOMETRIC INPUTS'!B262,'GEOMETRIC INPUTS'!C262&gt;'GEOMETRIC INPUTS'!F262),2*PI() - ACOS((-'GEOMETRIC INPUTS'!C262+'GEOMETRIC INPUTS'!F262)/'Calculated Tab Properties'!E262),0) + IF(AND('GEOMETRIC INPUTS'!E262='GEOMETRIC INPUTS'!B262,'GEOMETRIC INPUTS'!C262&gt;'GEOMETRIC INPUTS'!F262),0,0) + IF(AND('GEOMETRIC INPUTS'!E262&gt;'GEOMETRIC INPUTS'!B262,'GEOMETRIC INPUTS'!C262='GEOMETRIC INPUTS'!F262),PI()/2,0) + IF(AND('GEOMETRIC INPUTS'!E262='GEOMETRIC INPUTS'!B262,'GEOMETRIC INPUTS'!C262&lt;'GEOMETRIC INPUTS'!F262),PI(),0) + IF(AND('GEOMETRIC INPUTS'!E262&lt;'GEOMETRIC INPUTS'!B262,'GEOMETRIC INPUTS'!C262='GEOMETRIC INPUTS'!F262),3/2*PI(),0)</f>
        <v>3.8785787703794634</v>
      </c>
      <c r="D262">
        <f t="shared" si="4"/>
        <v>222.22619405178369</v>
      </c>
      <c r="E262">
        <f>SQRT(('GEOMETRIC INPUTS'!B262-'GEOMETRIC INPUTS'!E262)^2+('GEOMETRIC INPUTS'!C262-'GEOMETRIC INPUTS'!F262)^2+('GEOMETRIC INPUTS'!D262-'GEOMETRIC INPUTS'!G262)^2)</f>
        <v>5.4308942270517484</v>
      </c>
      <c r="F262">
        <f>SQRT(('GEOMETRIC INPUTS'!B262-'GEOMETRIC INPUTS'!N262)^2 + ('GEOMETRIC INPUTS'!C262-'GEOMETRIC INPUTS'!O262)^2 + ('GEOMETRIC INPUTS'!D262-'GEOMETRIC INPUTS'!P262)^2)</f>
        <v>3.5308942146648379</v>
      </c>
      <c r="G262">
        <f>SQRT(('GEOMETRIC INPUTS'!E262-'GEOMETRIC INPUTS'!N262)^2 + ('GEOMETRIC INPUTS'!F262-'GEOMETRIC INPUTS'!O262)^2 + ('GEOMETRIC INPUTS'!G262-'GEOMETRIC INPUTS'!P262)^2)</f>
        <v>1.9000000123869103</v>
      </c>
      <c r="H262">
        <f>SQRT(('GEOMETRIC INPUTS'!H262-'GEOMETRIC INPUTS'!K262)^2 + ('GEOMETRIC INPUTS'!I262-'GEOMETRIC INPUTS'!L262)^2 + ('GEOMETRIC INPUTS'!J262-'GEOMETRIC INPUTS'!M262)^2)</f>
        <v>3.9281591192053327</v>
      </c>
      <c r="I262">
        <f>SQRT(('GEOMETRIC INPUTS'!K262-'GEOMETRIC INPUTS'!N262)^2 + ('GEOMETRIC INPUTS'!L262-'GEOMETRIC INPUTS'!O262)^2 + ('GEOMETRIC INPUTS'!M262-'GEOMETRIC INPUTS'!P262)^2)</f>
        <v>0.14999993640865295</v>
      </c>
      <c r="J262" s="20">
        <f>ASIN(('GEOMETRIC INPUTS'!M262-'GEOMETRIC INPUTS'!J262)/H262)</f>
        <v>0.53419033680184069</v>
      </c>
      <c r="K262" s="27">
        <f>IF('GT Data'!X264=TRUE,'GEOMETRIC INPUTS'!Q262*Loads!$B$2,'GEOMETRIC INPUTS'!Q262*Loads!$F$2)</f>
        <v>23.015184000000001</v>
      </c>
      <c r="L262" s="27">
        <f>IF('GT Data'!X264=TRUE,F262*Loads!$B$3,F262*Loads!$F$3)</f>
        <v>0.45901624790642892</v>
      </c>
      <c r="M262" s="27">
        <f>IF('GT Data'!X264=TRUE,G262*Loads!$B$3,G262*Loads!$F$3)</f>
        <v>0.24700000161029834</v>
      </c>
      <c r="N262" s="27">
        <f>IF('GT Data'!X264=TRUE,H262*Loads!$B$3,H262*Loads!$F$3)</f>
        <v>0.5106606854966933</v>
      </c>
      <c r="O262" s="27">
        <f>IF('GT Data'!X264=TRUE,B262*Loads!$B$4,0)</f>
        <v>0</v>
      </c>
      <c r="P262" s="27">
        <f>IF('GT Data'!X264=TRUE,'GEOMETRIC INPUTS'!Q262*Loads!$B$1,'GEOMETRIC INPUTS'!Q262*Loads!$F$1)</f>
        <v>3.8877000000000002</v>
      </c>
      <c r="Q262">
        <v>-300</v>
      </c>
      <c r="R262">
        <f>'GEOMETRIC INPUTS'!R262/'GEOMETRIC INPUTS'!S262</f>
        <v>1</v>
      </c>
    </row>
    <row r="263" spans="1:18" x14ac:dyDescent="0.3">
      <c r="A263" t="str">
        <f>'GEOMETRIC INPUTS'!A263</f>
        <v>TAB_8_261</v>
      </c>
      <c r="B263">
        <f>'GT Data'!Z265</f>
        <v>2.6187999999999998</v>
      </c>
      <c r="C263">
        <f>IF(AND('GEOMETRIC INPUTS'!E263&gt;'GEOMETRIC INPUTS'!B263,'GEOMETRIC INPUTS'!C263&gt;'GEOMETRIC INPUTS'!F263),ACOS(('GEOMETRIC INPUTS'!C263-'GEOMETRIC INPUTS'!F263)/'Calculated Tab Properties'!E263),0) + IF(AND('GEOMETRIC INPUTS'!E263&gt;'GEOMETRIC INPUTS'!B263,'GEOMETRIC INPUTS'!C263&lt;'GEOMETRIC INPUTS'!F263),PI()/2 + ASIN((-'GEOMETRIC INPUTS'!C263+'GEOMETRIC INPUTS'!F263)/'Calculated Tab Properties'!E263),0) + IF(AND('GEOMETRIC INPUTS'!E263&lt;'GEOMETRIC INPUTS'!B263,'GEOMETRIC INPUTS'!C263&lt;'GEOMETRIC INPUTS'!F263),PI() + ACOS(('GEOMETRIC INPUTS'!C263-'GEOMETRIC INPUTS'!F263)/'Calculated Tab Properties'!E263),0) + IF(AND('GEOMETRIC INPUTS'!E263&lt;'GEOMETRIC INPUTS'!B263,'GEOMETRIC INPUTS'!C263&gt;'GEOMETRIC INPUTS'!F263),2*PI() - ACOS((-'GEOMETRIC INPUTS'!C263+'GEOMETRIC INPUTS'!F263)/'Calculated Tab Properties'!E263),0) + IF(AND('GEOMETRIC INPUTS'!E263='GEOMETRIC INPUTS'!B263,'GEOMETRIC INPUTS'!C263&gt;'GEOMETRIC INPUTS'!F263),0,0) + IF(AND('GEOMETRIC INPUTS'!E263&gt;'GEOMETRIC INPUTS'!B263,'GEOMETRIC INPUTS'!C263='GEOMETRIC INPUTS'!F263),PI()/2,0) + IF(AND('GEOMETRIC INPUTS'!E263='GEOMETRIC INPUTS'!B263,'GEOMETRIC INPUTS'!C263&lt;'GEOMETRIC INPUTS'!F263),PI(),0) + IF(AND('GEOMETRIC INPUTS'!E263&lt;'GEOMETRIC INPUTS'!B263,'GEOMETRIC INPUTS'!C263='GEOMETRIC INPUTS'!F263),3/2*PI(),0)</f>
        <v>4.2985142783825676</v>
      </c>
      <c r="D263">
        <f t="shared" si="4"/>
        <v>246.28672632804378</v>
      </c>
      <c r="E263">
        <f>SQRT(('GEOMETRIC INPUTS'!B263-'GEOMETRIC INPUTS'!E263)^2+('GEOMETRIC INPUTS'!C263-'GEOMETRIC INPUTS'!F263)^2+('GEOMETRIC INPUTS'!D263-'GEOMETRIC INPUTS'!G263)^2)</f>
        <v>4.6856782965616413</v>
      </c>
      <c r="F263">
        <f>SQRT(('GEOMETRIC INPUTS'!B263-'GEOMETRIC INPUTS'!N263)^2 + ('GEOMETRIC INPUTS'!C263-'GEOMETRIC INPUTS'!O263)^2 + ('GEOMETRIC INPUTS'!D263-'GEOMETRIC INPUTS'!P263)^2)</f>
        <v>2.5856783306522901</v>
      </c>
      <c r="G263">
        <f>SQRT(('GEOMETRIC INPUTS'!E263-'GEOMETRIC INPUTS'!N263)^2 + ('GEOMETRIC INPUTS'!F263-'GEOMETRIC INPUTS'!O263)^2 + ('GEOMETRIC INPUTS'!G263-'GEOMETRIC INPUTS'!P263)^2)</f>
        <v>2.0999999659093516</v>
      </c>
      <c r="H263">
        <f>SQRT(('GEOMETRIC INPUTS'!H263-'GEOMETRIC INPUTS'!K263)^2 + ('GEOMETRIC INPUTS'!I263-'GEOMETRIC INPUTS'!L263)^2 + ('GEOMETRIC INPUTS'!J263-'GEOMETRIC INPUTS'!M263)^2)</f>
        <v>3.1515734096368502</v>
      </c>
      <c r="I263">
        <f>SQRT(('GEOMETRIC INPUTS'!K263-'GEOMETRIC INPUTS'!N263)^2 + ('GEOMETRIC INPUTS'!L263-'GEOMETRIC INPUTS'!O263)^2 + ('GEOMETRIC INPUTS'!M263-'GEOMETRIC INPUTS'!P263)^2)</f>
        <v>0.15000008178747837</v>
      </c>
      <c r="J263" s="20">
        <f>ASIN(('GEOMETRIC INPUTS'!M263-'GEOMETRIC INPUTS'!J263)/H263)</f>
        <v>0.68749556630008812</v>
      </c>
      <c r="K263" s="27">
        <f>IF('GT Data'!X265=TRUE,'GEOMETRIC INPUTS'!Q263*Loads!$B$2,'GEOMETRIC INPUTS'!Q263*Loads!$F$2)</f>
        <v>21.876324000000004</v>
      </c>
      <c r="L263" s="27">
        <f>IF('GT Data'!X265=TRUE,F263*Loads!$B$3,F263*Loads!$F$3)</f>
        <v>0.33613818298479775</v>
      </c>
      <c r="M263" s="27">
        <f>IF('GT Data'!X265=TRUE,G263*Loads!$B$3,G263*Loads!$F$3)</f>
        <v>0.27299999556821569</v>
      </c>
      <c r="N263" s="27">
        <f>IF('GT Data'!X265=TRUE,H263*Loads!$B$3,H263*Loads!$F$3)</f>
        <v>0.40970454325279054</v>
      </c>
      <c r="O263" s="27">
        <f>IF('GT Data'!X265=TRUE,B263*Loads!$B$4,0)</f>
        <v>0</v>
      </c>
      <c r="P263" s="27">
        <f>IF('GT Data'!X265=TRUE,'GEOMETRIC INPUTS'!Q263*Loads!$B$1,'GEOMETRIC INPUTS'!Q263*Loads!$F$1)</f>
        <v>3.6953250000000004</v>
      </c>
      <c r="Q263">
        <v>-300</v>
      </c>
      <c r="R263">
        <f>'GEOMETRIC INPUTS'!R263/'GEOMETRIC INPUTS'!S263</f>
        <v>1</v>
      </c>
    </row>
    <row r="264" spans="1:18" x14ac:dyDescent="0.3">
      <c r="A264" t="str">
        <f>'GEOMETRIC INPUTS'!A264</f>
        <v>TAB_8_262</v>
      </c>
      <c r="B264">
        <f>'GT Data'!Z266</f>
        <v>2.4373</v>
      </c>
      <c r="C264">
        <f>IF(AND('GEOMETRIC INPUTS'!E264&gt;'GEOMETRIC INPUTS'!B264,'GEOMETRIC INPUTS'!C264&gt;'GEOMETRIC INPUTS'!F264),ACOS(('GEOMETRIC INPUTS'!C264-'GEOMETRIC INPUTS'!F264)/'Calculated Tab Properties'!E264),0) + IF(AND('GEOMETRIC INPUTS'!E264&gt;'GEOMETRIC INPUTS'!B264,'GEOMETRIC INPUTS'!C264&lt;'GEOMETRIC INPUTS'!F264),PI()/2 + ASIN((-'GEOMETRIC INPUTS'!C264+'GEOMETRIC INPUTS'!F264)/'Calculated Tab Properties'!E264),0) + IF(AND('GEOMETRIC INPUTS'!E264&lt;'GEOMETRIC INPUTS'!B264,'GEOMETRIC INPUTS'!C264&lt;'GEOMETRIC INPUTS'!F264),PI() + ACOS(('GEOMETRIC INPUTS'!C264-'GEOMETRIC INPUTS'!F264)/'Calculated Tab Properties'!E264),0) + IF(AND('GEOMETRIC INPUTS'!E264&lt;'GEOMETRIC INPUTS'!B264,'GEOMETRIC INPUTS'!C264&gt;'GEOMETRIC INPUTS'!F264),2*PI() - ACOS((-'GEOMETRIC INPUTS'!C264+'GEOMETRIC INPUTS'!F264)/'Calculated Tab Properties'!E264),0) + IF(AND('GEOMETRIC INPUTS'!E264='GEOMETRIC INPUTS'!B264,'GEOMETRIC INPUTS'!C264&gt;'GEOMETRIC INPUTS'!F264),0,0) + IF(AND('GEOMETRIC INPUTS'!E264&gt;'GEOMETRIC INPUTS'!B264,'GEOMETRIC INPUTS'!C264='GEOMETRIC INPUTS'!F264),PI()/2,0) + IF(AND('GEOMETRIC INPUTS'!E264='GEOMETRIC INPUTS'!B264,'GEOMETRIC INPUTS'!C264&lt;'GEOMETRIC INPUTS'!F264),PI(),0) + IF(AND('GEOMETRIC INPUTS'!E264&lt;'GEOMETRIC INPUTS'!B264,'GEOMETRIC INPUTS'!C264='GEOMETRIC INPUTS'!F264),3/2*PI(),0)</f>
        <v>5.0335813607567097</v>
      </c>
      <c r="D264">
        <f t="shared" si="4"/>
        <v>288.40296780707735</v>
      </c>
      <c r="E264">
        <f>SQRT(('GEOMETRIC INPUTS'!B264-'GEOMETRIC INPUTS'!E264)^2+('GEOMETRIC INPUTS'!C264-'GEOMETRIC INPUTS'!F264)^2+('GEOMETRIC INPUTS'!D264-'GEOMETRIC INPUTS'!G264)^2)</f>
        <v>4.4872782327890741</v>
      </c>
      <c r="F264">
        <f>SQRT(('GEOMETRIC INPUTS'!B264-'GEOMETRIC INPUTS'!N264)^2 + ('GEOMETRIC INPUTS'!C264-'GEOMETRIC INPUTS'!O264)^2 + ('GEOMETRIC INPUTS'!D264-'GEOMETRIC INPUTS'!P264)^2)</f>
        <v>2.3872782175675198</v>
      </c>
      <c r="G264">
        <f>SQRT(('GEOMETRIC INPUTS'!E264-'GEOMETRIC INPUTS'!N264)^2 + ('GEOMETRIC INPUTS'!F264-'GEOMETRIC INPUTS'!O264)^2 + ('GEOMETRIC INPUTS'!G264-'GEOMETRIC INPUTS'!P264)^2)</f>
        <v>2.1000000152215539</v>
      </c>
      <c r="H264">
        <f>SQRT(('GEOMETRIC INPUTS'!H264-'GEOMETRIC INPUTS'!K264)^2 + ('GEOMETRIC INPUTS'!I264-'GEOMETRIC INPUTS'!L264)^2 + ('GEOMETRIC INPUTS'!J264-'GEOMETRIC INPUTS'!M264)^2)</f>
        <v>3.0008655572599792</v>
      </c>
      <c r="I264">
        <f>SQRT(('GEOMETRIC INPUTS'!K264-'GEOMETRIC INPUTS'!N264)^2 + ('GEOMETRIC INPUTS'!L264-'GEOMETRIC INPUTS'!O264)^2 + ('GEOMETRIC INPUTS'!M264-'GEOMETRIC INPUTS'!P264)^2)</f>
        <v>0.15000003951029484</v>
      </c>
      <c r="J264" s="20">
        <f>ASIN(('GEOMETRIC INPUTS'!M264-'GEOMETRIC INPUTS'!J264)/H264)</f>
        <v>0.72946970109940901</v>
      </c>
      <c r="K264" s="27">
        <f>IF('GT Data'!X266=TRUE,'GEOMETRIC INPUTS'!Q264*Loads!$B$2,'GEOMETRIC INPUTS'!Q264*Loads!$F$2)</f>
        <v>20.568744000000002</v>
      </c>
      <c r="L264" s="27">
        <f>IF('GT Data'!X266=TRUE,F264*Loads!$B$3,F264*Loads!$F$3)</f>
        <v>0.31034616828377759</v>
      </c>
      <c r="M264" s="27">
        <f>IF('GT Data'!X266=TRUE,G264*Loads!$B$3,G264*Loads!$F$3)</f>
        <v>0.27300000197880203</v>
      </c>
      <c r="N264" s="27">
        <f>IF('GT Data'!X266=TRUE,H264*Loads!$B$3,H264*Loads!$F$3)</f>
        <v>0.39011252244379729</v>
      </c>
      <c r="O264" s="27">
        <f>IF('GT Data'!X266=TRUE,B264*Loads!$B$4,0)</f>
        <v>0</v>
      </c>
      <c r="P264" s="27">
        <f>IF('GT Data'!X266=TRUE,'GEOMETRIC INPUTS'!Q264*Loads!$B$1,'GEOMETRIC INPUTS'!Q264*Loads!$F$1)</f>
        <v>3.47445</v>
      </c>
      <c r="Q264">
        <v>-300</v>
      </c>
      <c r="R264">
        <f>'GEOMETRIC INPUTS'!R264/'GEOMETRIC INPUTS'!S264</f>
        <v>1</v>
      </c>
    </row>
    <row r="265" spans="1:18" x14ac:dyDescent="0.3">
      <c r="A265" t="str">
        <f>'GEOMETRIC INPUTS'!A265</f>
        <v>TAB_8_263</v>
      </c>
      <c r="B265">
        <f>'GT Data'!Z267</f>
        <v>1.7401</v>
      </c>
      <c r="C265">
        <f>IF(AND('GEOMETRIC INPUTS'!E265&gt;'GEOMETRIC INPUTS'!B265,'GEOMETRIC INPUTS'!C265&gt;'GEOMETRIC INPUTS'!F265),ACOS(('GEOMETRIC INPUTS'!C265-'GEOMETRIC INPUTS'!F265)/'Calculated Tab Properties'!E265),0) + IF(AND('GEOMETRIC INPUTS'!E265&gt;'GEOMETRIC INPUTS'!B265,'GEOMETRIC INPUTS'!C265&lt;'GEOMETRIC INPUTS'!F265),PI()/2 + ASIN((-'GEOMETRIC INPUTS'!C265+'GEOMETRIC INPUTS'!F265)/'Calculated Tab Properties'!E265),0) + IF(AND('GEOMETRIC INPUTS'!E265&lt;'GEOMETRIC INPUTS'!B265,'GEOMETRIC INPUTS'!C265&lt;'GEOMETRIC INPUTS'!F265),PI() + ACOS(('GEOMETRIC INPUTS'!C265-'GEOMETRIC INPUTS'!F265)/'Calculated Tab Properties'!E265),0) + IF(AND('GEOMETRIC INPUTS'!E265&lt;'GEOMETRIC INPUTS'!B265,'GEOMETRIC INPUTS'!C265&gt;'GEOMETRIC INPUTS'!F265),2*PI() - ACOS((-'GEOMETRIC INPUTS'!C265+'GEOMETRIC INPUTS'!F265)/'Calculated Tab Properties'!E265),0) + IF(AND('GEOMETRIC INPUTS'!E265='GEOMETRIC INPUTS'!B265,'GEOMETRIC INPUTS'!C265&gt;'GEOMETRIC INPUTS'!F265),0,0) + IF(AND('GEOMETRIC INPUTS'!E265&gt;'GEOMETRIC INPUTS'!B265,'GEOMETRIC INPUTS'!C265='GEOMETRIC INPUTS'!F265),PI()/2,0) + IF(AND('GEOMETRIC INPUTS'!E265='GEOMETRIC INPUTS'!B265,'GEOMETRIC INPUTS'!C265&lt;'GEOMETRIC INPUTS'!F265),PI(),0) + IF(AND('GEOMETRIC INPUTS'!E265&lt;'GEOMETRIC INPUTS'!B265,'GEOMETRIC INPUTS'!C265='GEOMETRIC INPUTS'!F265),3/2*PI(),0)</f>
        <v>5.296060352509607</v>
      </c>
      <c r="D265">
        <f t="shared" si="4"/>
        <v>303.44190624536748</v>
      </c>
      <c r="E265">
        <f>SQRT(('GEOMETRIC INPUTS'!B265-'GEOMETRIC INPUTS'!E265)^2+('GEOMETRIC INPUTS'!C265-'GEOMETRIC INPUTS'!F265)^2+('GEOMETRIC INPUTS'!D265-'GEOMETRIC INPUTS'!G265)^2)</f>
        <v>5.2440352680404141</v>
      </c>
      <c r="F265">
        <f>SQRT(('GEOMETRIC INPUTS'!B265-'GEOMETRIC INPUTS'!N265)^2 + ('GEOMETRIC INPUTS'!C265-'GEOMETRIC INPUTS'!O265)^2 + ('GEOMETRIC INPUTS'!D265-'GEOMETRIC INPUTS'!P265)^2)</f>
        <v>2.7440352236678636</v>
      </c>
      <c r="G265">
        <f>SQRT(('GEOMETRIC INPUTS'!E265-'GEOMETRIC INPUTS'!N265)^2 + ('GEOMETRIC INPUTS'!F265-'GEOMETRIC INPUTS'!O265)^2 + ('GEOMETRIC INPUTS'!G265-'GEOMETRIC INPUTS'!P265)^2)</f>
        <v>2.5000000443725514</v>
      </c>
      <c r="H265">
        <f>SQRT(('GEOMETRIC INPUTS'!H265-'GEOMETRIC INPUTS'!K265)^2 + ('GEOMETRIC INPUTS'!I265-'GEOMETRIC INPUTS'!L265)^2 + ('GEOMETRIC INPUTS'!J265-'GEOMETRIC INPUTS'!M265)^2)</f>
        <v>3.2757101703806661</v>
      </c>
      <c r="I265">
        <f>SQRT(('GEOMETRIC INPUTS'!K265-'GEOMETRIC INPUTS'!N265)^2 + ('GEOMETRIC INPUTS'!L265-'GEOMETRIC INPUTS'!O265)^2 + ('GEOMETRIC INPUTS'!M265-'GEOMETRIC INPUTS'!P265)^2)</f>
        <v>0.14999996695526271</v>
      </c>
      <c r="J265" s="20">
        <f>ASIN(('GEOMETRIC INPUTS'!M265-'GEOMETRIC INPUTS'!J265)/H265)</f>
        <v>0.65676071104033418</v>
      </c>
      <c r="K265" s="27">
        <f>IF('GT Data'!X267=TRUE,'GEOMETRIC INPUTS'!Q265*Loads!$B$2,'GEOMETRIC INPUTS'!Q265*Loads!$F$2)</f>
        <v>25.148604000000002</v>
      </c>
      <c r="L265" s="27">
        <f>IF('GT Data'!X267=TRUE,F265*Loads!$B$3,F265*Loads!$F$3)</f>
        <v>0.35672457907682226</v>
      </c>
      <c r="M265" s="27">
        <f>IF('GT Data'!X267=TRUE,G265*Loads!$B$3,G265*Loads!$F$3)</f>
        <v>0.32500000576843169</v>
      </c>
      <c r="N265" s="27">
        <f>IF('GT Data'!X267=TRUE,H265*Loads!$B$3,H265*Loads!$F$3)</f>
        <v>0.42584232214948664</v>
      </c>
      <c r="O265" s="27">
        <f>IF('GT Data'!X267=TRUE,B265*Loads!$B$4,0)</f>
        <v>0</v>
      </c>
      <c r="P265" s="27">
        <f>IF('GT Data'!X267=TRUE,'GEOMETRIC INPUTS'!Q265*Loads!$B$1,'GEOMETRIC INPUTS'!Q265*Loads!$F$1)</f>
        <v>4.248075</v>
      </c>
      <c r="Q265">
        <v>-300</v>
      </c>
      <c r="R265">
        <f>'GEOMETRIC INPUTS'!R265/'GEOMETRIC INPUTS'!S265</f>
        <v>1</v>
      </c>
    </row>
    <row r="266" spans="1:18" x14ac:dyDescent="0.3">
      <c r="A266" t="str">
        <f>'GEOMETRIC INPUTS'!A266</f>
        <v>TAB_8_264</v>
      </c>
      <c r="B266">
        <f>'GT Data'!Z268</f>
        <v>1.3455999999999999</v>
      </c>
      <c r="C266">
        <f>IF(AND('GEOMETRIC INPUTS'!E266&gt;'GEOMETRIC INPUTS'!B266,'GEOMETRIC INPUTS'!C266&gt;'GEOMETRIC INPUTS'!F266),ACOS(('GEOMETRIC INPUTS'!C266-'GEOMETRIC INPUTS'!F266)/'Calculated Tab Properties'!E266),0) + IF(AND('GEOMETRIC INPUTS'!E266&gt;'GEOMETRIC INPUTS'!B266,'GEOMETRIC INPUTS'!C266&lt;'GEOMETRIC INPUTS'!F266),PI()/2 + ASIN((-'GEOMETRIC INPUTS'!C266+'GEOMETRIC INPUTS'!F266)/'Calculated Tab Properties'!E266),0) + IF(AND('GEOMETRIC INPUTS'!E266&lt;'GEOMETRIC INPUTS'!B266,'GEOMETRIC INPUTS'!C266&lt;'GEOMETRIC INPUTS'!F266),PI() + ACOS(('GEOMETRIC INPUTS'!C266-'GEOMETRIC INPUTS'!F266)/'Calculated Tab Properties'!E266),0) + IF(AND('GEOMETRIC INPUTS'!E266&lt;'GEOMETRIC INPUTS'!B266,'GEOMETRIC INPUTS'!C266&gt;'GEOMETRIC INPUTS'!F266),2*PI() - ACOS((-'GEOMETRIC INPUTS'!C266+'GEOMETRIC INPUTS'!F266)/'Calculated Tab Properties'!E266),0) + IF(AND('GEOMETRIC INPUTS'!E266='GEOMETRIC INPUTS'!B266,'GEOMETRIC INPUTS'!C266&gt;'GEOMETRIC INPUTS'!F266),0,0) + IF(AND('GEOMETRIC INPUTS'!E266&gt;'GEOMETRIC INPUTS'!B266,'GEOMETRIC INPUTS'!C266='GEOMETRIC INPUTS'!F266),PI()/2,0) + IF(AND('GEOMETRIC INPUTS'!E266='GEOMETRIC INPUTS'!B266,'GEOMETRIC INPUTS'!C266&lt;'GEOMETRIC INPUTS'!F266),PI(),0) + IF(AND('GEOMETRIC INPUTS'!E266&lt;'GEOMETRIC INPUTS'!B266,'GEOMETRIC INPUTS'!C266='GEOMETRIC INPUTS'!F266),3/2*PI(),0)</f>
        <v>4.8241147210802025</v>
      </c>
      <c r="D266">
        <f t="shared" si="4"/>
        <v>276.40141340482592</v>
      </c>
      <c r="E266">
        <f>SQRT(('GEOMETRIC INPUTS'!B266-'GEOMETRIC INPUTS'!E266)^2+('GEOMETRIC INPUTS'!C266-'GEOMETRIC INPUTS'!F266)^2+('GEOMETRIC INPUTS'!D266-'GEOMETRIC INPUTS'!G266)^2)</f>
        <v>6.5589146237020648</v>
      </c>
      <c r="F266">
        <f>SQRT(('GEOMETRIC INPUTS'!B266-'GEOMETRIC INPUTS'!N266)^2 + ('GEOMETRIC INPUTS'!C266-'GEOMETRIC INPUTS'!O266)^2 + ('GEOMETRIC INPUTS'!D266-'GEOMETRIC INPUTS'!P266)^2)</f>
        <v>4.0589146482109921</v>
      </c>
      <c r="G266">
        <f>SQRT(('GEOMETRIC INPUTS'!E266-'GEOMETRIC INPUTS'!N266)^2 + ('GEOMETRIC INPUTS'!F266-'GEOMETRIC INPUTS'!O266)^2 + ('GEOMETRIC INPUTS'!G266-'GEOMETRIC INPUTS'!P266)^2)</f>
        <v>2.4999999754910727</v>
      </c>
      <c r="H266">
        <f>SQRT(('GEOMETRIC INPUTS'!H266-'GEOMETRIC INPUTS'!K266)^2 + ('GEOMETRIC INPUTS'!I266-'GEOMETRIC INPUTS'!L266)^2 + ('GEOMETRIC INPUTS'!J266-'GEOMETRIC INPUTS'!M266)^2)</f>
        <v>4.390855753467072</v>
      </c>
      <c r="I266">
        <f>SQRT(('GEOMETRIC INPUTS'!K266-'GEOMETRIC INPUTS'!N266)^2 + ('GEOMETRIC INPUTS'!L266-'GEOMETRIC INPUTS'!O266)^2 + ('GEOMETRIC INPUTS'!M266-'GEOMETRIC INPUTS'!P266)^2)</f>
        <v>0.15000002258346462</v>
      </c>
      <c r="J266" s="20">
        <f>ASIN(('GEOMETRIC INPUTS'!M266-'GEOMETRIC INPUTS'!J266)/H266)</f>
        <v>0.47292488078945905</v>
      </c>
      <c r="K266" s="27">
        <f>IF('GT Data'!X268=TRUE,'GEOMETRIC INPUTS'!Q266*Loads!$B$2,'GEOMETRIC INPUTS'!Q266*Loads!$F$2)</f>
        <v>35.678952000000002</v>
      </c>
      <c r="L266" s="27">
        <f>IF('GT Data'!X268=TRUE,F266*Loads!$B$3,F266*Loads!$F$3)</f>
        <v>0.52765890426742901</v>
      </c>
      <c r="M266" s="27">
        <f>IF('GT Data'!X268=TRUE,G266*Loads!$B$3,G266*Loads!$F$3)</f>
        <v>0.32499999681383945</v>
      </c>
      <c r="N266" s="27">
        <f>IF('GT Data'!X268=TRUE,H266*Loads!$B$3,H266*Loads!$F$3)</f>
        <v>0.57081124795071936</v>
      </c>
      <c r="O266" s="27">
        <f>IF('GT Data'!X268=TRUE,B266*Loads!$B$4,0)</f>
        <v>0</v>
      </c>
      <c r="P266" s="27">
        <f>IF('GT Data'!X268=TRUE,'GEOMETRIC INPUTS'!Q266*Loads!$B$1,'GEOMETRIC INPUTS'!Q266*Loads!$F$1)</f>
        <v>6.0268499999999996</v>
      </c>
      <c r="Q266">
        <v>-300</v>
      </c>
      <c r="R266">
        <f>'GEOMETRIC INPUTS'!R266/'GEOMETRIC INPUTS'!S266</f>
        <v>1</v>
      </c>
    </row>
    <row r="267" spans="1:18" x14ac:dyDescent="0.3">
      <c r="A267" t="str">
        <f>'GEOMETRIC INPUTS'!A267</f>
        <v>TAB_8_265</v>
      </c>
      <c r="B267">
        <f>'GT Data'!Z269</f>
        <v>2.8005</v>
      </c>
      <c r="C267">
        <f>IF(AND('GEOMETRIC INPUTS'!E267&gt;'GEOMETRIC INPUTS'!B267,'GEOMETRIC INPUTS'!C267&gt;'GEOMETRIC INPUTS'!F267),ACOS(('GEOMETRIC INPUTS'!C267-'GEOMETRIC INPUTS'!F267)/'Calculated Tab Properties'!E267),0) + IF(AND('GEOMETRIC INPUTS'!E267&gt;'GEOMETRIC INPUTS'!B267,'GEOMETRIC INPUTS'!C267&lt;'GEOMETRIC INPUTS'!F267),PI()/2 + ASIN((-'GEOMETRIC INPUTS'!C267+'GEOMETRIC INPUTS'!F267)/'Calculated Tab Properties'!E267),0) + IF(AND('GEOMETRIC INPUTS'!E267&lt;'GEOMETRIC INPUTS'!B267,'GEOMETRIC INPUTS'!C267&lt;'GEOMETRIC INPUTS'!F267),PI() + ACOS(('GEOMETRIC INPUTS'!C267-'GEOMETRIC INPUTS'!F267)/'Calculated Tab Properties'!E267),0) + IF(AND('GEOMETRIC INPUTS'!E267&lt;'GEOMETRIC INPUTS'!B267,'GEOMETRIC INPUTS'!C267&gt;'GEOMETRIC INPUTS'!F267),2*PI() - ACOS((-'GEOMETRIC INPUTS'!C267+'GEOMETRIC INPUTS'!F267)/'Calculated Tab Properties'!E267),0) + IF(AND('GEOMETRIC INPUTS'!E267='GEOMETRIC INPUTS'!B267,'GEOMETRIC INPUTS'!C267&gt;'GEOMETRIC INPUTS'!F267),0,0) + IF(AND('GEOMETRIC INPUTS'!E267&gt;'GEOMETRIC INPUTS'!B267,'GEOMETRIC INPUTS'!C267='GEOMETRIC INPUTS'!F267),PI()/2,0) + IF(AND('GEOMETRIC INPUTS'!E267='GEOMETRIC INPUTS'!B267,'GEOMETRIC INPUTS'!C267&lt;'GEOMETRIC INPUTS'!F267),PI(),0) + IF(AND('GEOMETRIC INPUTS'!E267&lt;'GEOMETRIC INPUTS'!B267,'GEOMETRIC INPUTS'!C267='GEOMETRIC INPUTS'!F267),3/2*PI(),0)</f>
        <v>4.9415483556993376</v>
      </c>
      <c r="D267">
        <f t="shared" si="4"/>
        <v>283.12986504138377</v>
      </c>
      <c r="E267">
        <f>SQRT(('GEOMETRIC INPUTS'!B267-'GEOMETRIC INPUTS'!E267)^2+('GEOMETRIC INPUTS'!C267-'GEOMETRIC INPUTS'!F267)^2+('GEOMETRIC INPUTS'!D267-'GEOMETRIC INPUTS'!G267)^2)</f>
        <v>6.3851293008644534</v>
      </c>
      <c r="F267">
        <f>SQRT(('GEOMETRIC INPUTS'!B267-'GEOMETRIC INPUTS'!N267)^2 + ('GEOMETRIC INPUTS'!C267-'GEOMETRIC INPUTS'!O267)^2 + ('GEOMETRIC INPUTS'!D267-'GEOMETRIC INPUTS'!P267)^2)</f>
        <v>3.6851292718158835</v>
      </c>
      <c r="G267">
        <f>SQRT(('GEOMETRIC INPUTS'!E267-'GEOMETRIC INPUTS'!N267)^2 + ('GEOMETRIC INPUTS'!F267-'GEOMETRIC INPUTS'!O267)^2 + ('GEOMETRIC INPUTS'!G267-'GEOMETRIC INPUTS'!P267)^2)</f>
        <v>2.7000000290485704</v>
      </c>
      <c r="H267">
        <f>SQRT(('GEOMETRIC INPUTS'!H267-'GEOMETRIC INPUTS'!K267)^2 + ('GEOMETRIC INPUTS'!I267-'GEOMETRIC INPUTS'!L267)^2 + ('GEOMETRIC INPUTS'!J267-'GEOMETRIC INPUTS'!M267)^2)</f>
        <v>4.0616671462910707</v>
      </c>
      <c r="I267">
        <f>SQRT(('GEOMETRIC INPUTS'!K267-'GEOMETRIC INPUTS'!N267)^2 + ('GEOMETRIC INPUTS'!L267-'GEOMETRIC INPUTS'!O267)^2 + ('GEOMETRIC INPUTS'!M267-'GEOMETRIC INPUTS'!P267)^2)</f>
        <v>0.15000003480042959</v>
      </c>
      <c r="J267" s="20">
        <f>ASIN(('GEOMETRIC INPUTS'!M267-'GEOMETRIC INPUTS'!J267)/H267)</f>
        <v>0.51485498811983554</v>
      </c>
      <c r="K267" s="27">
        <f>IF('GT Data'!X269=TRUE,'GEOMETRIC INPUTS'!Q267*Loads!$B$2,'GEOMETRIC INPUTS'!Q267*Loads!$F$2)</f>
        <v>12.458196000000001</v>
      </c>
      <c r="L267" s="27">
        <f>IF('GT Data'!X269=TRUE,F267*Loads!$B$3,F267*Loads!$F$3)</f>
        <v>0.47906680533606488</v>
      </c>
      <c r="M267" s="27">
        <f>IF('GT Data'!X269=TRUE,G267*Loads!$B$3,G267*Loads!$F$3)</f>
        <v>0.35100000377631418</v>
      </c>
      <c r="N267" s="27">
        <f>IF('GT Data'!X269=TRUE,H267*Loads!$B$3,H267*Loads!$F$3)</f>
        <v>0.52801672901783925</v>
      </c>
      <c r="O267" s="27">
        <f>IF('GT Data'!X269=TRUE,B267*Loads!$B$4,0)</f>
        <v>0</v>
      </c>
      <c r="P267" s="27">
        <f>IF('GT Data'!X269=TRUE,'GEOMETRIC INPUTS'!Q267*Loads!$B$1,'GEOMETRIC INPUTS'!Q267*Loads!$F$1)</f>
        <v>2.104425</v>
      </c>
      <c r="Q267">
        <v>-300</v>
      </c>
      <c r="R267">
        <f>'GEOMETRIC INPUTS'!R267/'GEOMETRIC INPUTS'!S267</f>
        <v>1</v>
      </c>
    </row>
    <row r="268" spans="1:18" x14ac:dyDescent="0.3">
      <c r="A268" t="str">
        <f>'GEOMETRIC INPUTS'!A268</f>
        <v>TAB_8_266</v>
      </c>
      <c r="B268">
        <f>'GT Data'!Z270</f>
        <v>3.4956999999999998</v>
      </c>
      <c r="C268">
        <f>IF(AND('GEOMETRIC INPUTS'!E268&gt;'GEOMETRIC INPUTS'!B268,'GEOMETRIC INPUTS'!C268&gt;'GEOMETRIC INPUTS'!F268),ACOS(('GEOMETRIC INPUTS'!C268-'GEOMETRIC INPUTS'!F268)/'Calculated Tab Properties'!E268),0) + IF(AND('GEOMETRIC INPUTS'!E268&gt;'GEOMETRIC INPUTS'!B268,'GEOMETRIC INPUTS'!C268&lt;'GEOMETRIC INPUTS'!F268),PI()/2 + ASIN((-'GEOMETRIC INPUTS'!C268+'GEOMETRIC INPUTS'!F268)/'Calculated Tab Properties'!E268),0) + IF(AND('GEOMETRIC INPUTS'!E268&lt;'GEOMETRIC INPUTS'!B268,'GEOMETRIC INPUTS'!C268&lt;'GEOMETRIC INPUTS'!F268),PI() + ACOS(('GEOMETRIC INPUTS'!C268-'GEOMETRIC INPUTS'!F268)/'Calculated Tab Properties'!E268),0) + IF(AND('GEOMETRIC INPUTS'!E268&lt;'GEOMETRIC INPUTS'!B268,'GEOMETRIC INPUTS'!C268&gt;'GEOMETRIC INPUTS'!F268),2*PI() - ACOS((-'GEOMETRIC INPUTS'!C268+'GEOMETRIC INPUTS'!F268)/'Calculated Tab Properties'!E268),0) + IF(AND('GEOMETRIC INPUTS'!E268='GEOMETRIC INPUTS'!B268,'GEOMETRIC INPUTS'!C268&gt;'GEOMETRIC INPUTS'!F268),0,0) + IF(AND('GEOMETRIC INPUTS'!E268&gt;'GEOMETRIC INPUTS'!B268,'GEOMETRIC INPUTS'!C268='GEOMETRIC INPUTS'!F268),PI()/2,0) + IF(AND('GEOMETRIC INPUTS'!E268='GEOMETRIC INPUTS'!B268,'GEOMETRIC INPUTS'!C268&lt;'GEOMETRIC INPUTS'!F268),PI(),0) + IF(AND('GEOMETRIC INPUTS'!E268&lt;'GEOMETRIC INPUTS'!B268,'GEOMETRIC INPUTS'!C268='GEOMETRIC INPUTS'!F268),3/2*PI(),0)</f>
        <v>4.9340384734775364</v>
      </c>
      <c r="D268">
        <f t="shared" ref="D268:D331" si="5">C268*180/PI()</f>
        <v>282.69958048543424</v>
      </c>
      <c r="E268">
        <f>SQRT(('GEOMETRIC INPUTS'!B268-'GEOMETRIC INPUTS'!E268)^2+('GEOMETRIC INPUTS'!C268-'GEOMETRIC INPUTS'!F268)^2+('GEOMETRIC INPUTS'!D268-'GEOMETRIC INPUTS'!G268)^2)</f>
        <v>7.1957648868215163</v>
      </c>
      <c r="F268">
        <f>SQRT(('GEOMETRIC INPUTS'!B268-'GEOMETRIC INPUTS'!N268)^2 + ('GEOMETRIC INPUTS'!C268-'GEOMETRIC INPUTS'!O268)^2 + ('GEOMETRIC INPUTS'!D268-'GEOMETRIC INPUTS'!P268)^2)</f>
        <v>4.4957648937963306</v>
      </c>
      <c r="G268">
        <f>SQRT(('GEOMETRIC INPUTS'!E268-'GEOMETRIC INPUTS'!N268)^2 + ('GEOMETRIC INPUTS'!F268-'GEOMETRIC INPUTS'!O268)^2 + ('GEOMETRIC INPUTS'!G268-'GEOMETRIC INPUTS'!P268)^2)</f>
        <v>2.699999993025187</v>
      </c>
      <c r="H268">
        <f>SQRT(('GEOMETRIC INPUTS'!H268-'GEOMETRIC INPUTS'!K268)^2 + ('GEOMETRIC INPUTS'!I268-'GEOMETRIC INPUTS'!L268)^2 + ('GEOMETRIC INPUTS'!J268-'GEOMETRIC INPUTS'!M268)^2)</f>
        <v>4.7838973417159574</v>
      </c>
      <c r="I268">
        <f>SQRT(('GEOMETRIC INPUTS'!K268-'GEOMETRIC INPUTS'!N268)^2 + ('GEOMETRIC INPUTS'!L268-'GEOMETRIC INPUTS'!O268)^2 + ('GEOMETRIC INPUTS'!M268-'GEOMETRIC INPUTS'!P268)^2)</f>
        <v>0.14999996449932901</v>
      </c>
      <c r="J268" s="20">
        <f>ASIN(('GEOMETRIC INPUTS'!M268-'GEOMETRIC INPUTS'!J268)/H268)</f>
        <v>0.43131878710198995</v>
      </c>
      <c r="K268" s="27">
        <f>IF('GT Data'!X270=TRUE,'GEOMETRIC INPUTS'!Q268*Loads!$B$2,'GEOMETRIC INPUTS'!Q268*Loads!$F$2)</f>
        <v>63.312624000000007</v>
      </c>
      <c r="L268" s="27">
        <f>IF('GT Data'!X270=TRUE,F268*Loads!$B$3,F268*Loads!$F$3)</f>
        <v>0.58444943619352296</v>
      </c>
      <c r="M268" s="27">
        <f>IF('GT Data'!X270=TRUE,G268*Loads!$B$3,G268*Loads!$F$3)</f>
        <v>0.35099999909327434</v>
      </c>
      <c r="N268" s="27">
        <f>IF('GT Data'!X270=TRUE,H268*Loads!$B$3,H268*Loads!$F$3)</f>
        <v>0.62190665442307447</v>
      </c>
      <c r="O268" s="27">
        <f>IF('GT Data'!X270=TRUE,B268*Loads!$B$4,0)</f>
        <v>0</v>
      </c>
      <c r="P268" s="27">
        <f>IF('GT Data'!X270=TRUE,'GEOMETRIC INPUTS'!Q268*Loads!$B$1,'GEOMETRIC INPUTS'!Q268*Loads!$F$1)</f>
        <v>10.694700000000001</v>
      </c>
      <c r="Q268">
        <v>-300</v>
      </c>
      <c r="R268">
        <f>'GEOMETRIC INPUTS'!R268/'GEOMETRIC INPUTS'!S268</f>
        <v>1</v>
      </c>
    </row>
    <row r="269" spans="1:18" x14ac:dyDescent="0.3">
      <c r="A269" t="str">
        <f>'GEOMETRIC INPUTS'!A269</f>
        <v>TAB_8_267</v>
      </c>
      <c r="B269">
        <f>'GT Data'!Z271</f>
        <v>2.5</v>
      </c>
      <c r="C269">
        <f>IF(AND('GEOMETRIC INPUTS'!E269&gt;'GEOMETRIC INPUTS'!B269,'GEOMETRIC INPUTS'!C269&gt;'GEOMETRIC INPUTS'!F269),ACOS(('GEOMETRIC INPUTS'!C269-'GEOMETRIC INPUTS'!F269)/'Calculated Tab Properties'!E269),0) + IF(AND('GEOMETRIC INPUTS'!E269&gt;'GEOMETRIC INPUTS'!B269,'GEOMETRIC INPUTS'!C269&lt;'GEOMETRIC INPUTS'!F269),PI()/2 + ASIN((-'GEOMETRIC INPUTS'!C269+'GEOMETRIC INPUTS'!F269)/'Calculated Tab Properties'!E269),0) + IF(AND('GEOMETRIC INPUTS'!E269&lt;'GEOMETRIC INPUTS'!B269,'GEOMETRIC INPUTS'!C269&lt;'GEOMETRIC INPUTS'!F269),PI() + ACOS(('GEOMETRIC INPUTS'!C269-'GEOMETRIC INPUTS'!F269)/'Calculated Tab Properties'!E269),0) + IF(AND('GEOMETRIC INPUTS'!E269&lt;'GEOMETRIC INPUTS'!B269,'GEOMETRIC INPUTS'!C269&gt;'GEOMETRIC INPUTS'!F269),2*PI() - ACOS((-'GEOMETRIC INPUTS'!C269+'GEOMETRIC INPUTS'!F269)/'Calculated Tab Properties'!E269),0) + IF(AND('GEOMETRIC INPUTS'!E269='GEOMETRIC INPUTS'!B269,'GEOMETRIC INPUTS'!C269&gt;'GEOMETRIC INPUTS'!F269),0,0) + IF(AND('GEOMETRIC INPUTS'!E269&gt;'GEOMETRIC INPUTS'!B269,'GEOMETRIC INPUTS'!C269='GEOMETRIC INPUTS'!F269),PI()/2,0) + IF(AND('GEOMETRIC INPUTS'!E269='GEOMETRIC INPUTS'!B269,'GEOMETRIC INPUTS'!C269&lt;'GEOMETRIC INPUTS'!F269),PI(),0) + IF(AND('GEOMETRIC INPUTS'!E269&lt;'GEOMETRIC INPUTS'!B269,'GEOMETRIC INPUTS'!C269='GEOMETRIC INPUTS'!F269),3/2*PI(),0)</f>
        <v>5.1861082469974527</v>
      </c>
      <c r="D269">
        <f t="shared" si="5"/>
        <v>297.14211465094394</v>
      </c>
      <c r="E269">
        <f>SQRT(('GEOMETRIC INPUTS'!B269-'GEOMETRIC INPUTS'!E269)^2+('GEOMETRIC INPUTS'!C269-'GEOMETRIC INPUTS'!F269)^2+('GEOMETRIC INPUTS'!D269-'GEOMETRIC INPUTS'!G269)^2)</f>
        <v>5.2202989149420294</v>
      </c>
      <c r="F269">
        <f>SQRT(('GEOMETRIC INPUTS'!B269-'GEOMETRIC INPUTS'!N269)^2 + ('GEOMETRIC INPUTS'!C269-'GEOMETRIC INPUTS'!O269)^2 + ('GEOMETRIC INPUTS'!D269-'GEOMETRIC INPUTS'!P269)^2)</f>
        <v>3.3202989486482641</v>
      </c>
      <c r="G269">
        <f>SQRT(('GEOMETRIC INPUTS'!E269-'GEOMETRIC INPUTS'!N269)^2 + ('GEOMETRIC INPUTS'!F269-'GEOMETRIC INPUTS'!O269)^2 + ('GEOMETRIC INPUTS'!G269-'GEOMETRIC INPUTS'!P269)^2)</f>
        <v>1.8999999662937685</v>
      </c>
      <c r="H269">
        <f>SQRT(('GEOMETRIC INPUTS'!H269-'GEOMETRIC INPUTS'!K269)^2 + ('GEOMETRIC INPUTS'!I269-'GEOMETRIC INPUTS'!L269)^2 + ('GEOMETRIC INPUTS'!J269-'GEOMETRIC INPUTS'!M269)^2)</f>
        <v>3.7484392529195625</v>
      </c>
      <c r="I269">
        <f>SQRT(('GEOMETRIC INPUTS'!K269-'GEOMETRIC INPUTS'!N269)^2 + ('GEOMETRIC INPUTS'!L269-'GEOMETRIC INPUTS'!O269)^2 + ('GEOMETRIC INPUTS'!M269-'GEOMETRIC INPUTS'!P269)^2)</f>
        <v>0.15000000587643261</v>
      </c>
      <c r="J269" s="20">
        <f>ASIN(('GEOMETRIC INPUTS'!M269-'GEOMETRIC INPUTS'!J269)/H269)</f>
        <v>0.56279878428552843</v>
      </c>
      <c r="K269" s="27">
        <f>IF('GT Data'!X271=TRUE,'GEOMETRIC INPUTS'!Q269*Loads!$B$2,'GEOMETRIC INPUTS'!Q269*Loads!$F$2)</f>
        <v>24.921276000000002</v>
      </c>
      <c r="L269" s="27">
        <f>IF('GT Data'!X271=TRUE,F269*Loads!$B$3,F269*Loads!$F$3)</f>
        <v>0.43163886332427437</v>
      </c>
      <c r="M269" s="27">
        <f>IF('GT Data'!X271=TRUE,G269*Loads!$B$3,G269*Loads!$F$3)</f>
        <v>0.24699999561818992</v>
      </c>
      <c r="N269" s="27">
        <f>IF('GT Data'!X271=TRUE,H269*Loads!$B$3,H269*Loads!$F$3)</f>
        <v>0.48729710287954314</v>
      </c>
      <c r="O269" s="27">
        <f>IF('GT Data'!X271=TRUE,B269*Loads!$B$4,0)</f>
        <v>0</v>
      </c>
      <c r="P269" s="27">
        <f>IF('GT Data'!X271=TRUE,'GEOMETRIC INPUTS'!Q269*Loads!$B$1,'GEOMETRIC INPUTS'!Q269*Loads!$F$1)</f>
        <v>4.2096749999999998</v>
      </c>
      <c r="Q269">
        <v>-300</v>
      </c>
      <c r="R269">
        <f>'GEOMETRIC INPUTS'!R269/'GEOMETRIC INPUTS'!S269</f>
        <v>1</v>
      </c>
    </row>
    <row r="270" spans="1:18" x14ac:dyDescent="0.3">
      <c r="A270" t="str">
        <f>'GEOMETRIC INPUTS'!A270</f>
        <v>TAB_9_268</v>
      </c>
      <c r="B270">
        <f>'GT Data'!Z272</f>
        <v>3.6128999999999998</v>
      </c>
      <c r="C270">
        <f>IF(AND('GEOMETRIC INPUTS'!E270&gt;'GEOMETRIC INPUTS'!B270,'GEOMETRIC INPUTS'!C270&gt;'GEOMETRIC INPUTS'!F270),ACOS(('GEOMETRIC INPUTS'!C270-'GEOMETRIC INPUTS'!F270)/'Calculated Tab Properties'!E270),0) + IF(AND('GEOMETRIC INPUTS'!E270&gt;'GEOMETRIC INPUTS'!B270,'GEOMETRIC INPUTS'!C270&lt;'GEOMETRIC INPUTS'!F270),PI()/2 + ASIN((-'GEOMETRIC INPUTS'!C270+'GEOMETRIC INPUTS'!F270)/'Calculated Tab Properties'!E270),0) + IF(AND('GEOMETRIC INPUTS'!E270&lt;'GEOMETRIC INPUTS'!B270,'GEOMETRIC INPUTS'!C270&lt;'GEOMETRIC INPUTS'!F270),PI() + ACOS(('GEOMETRIC INPUTS'!C270-'GEOMETRIC INPUTS'!F270)/'Calculated Tab Properties'!E270),0) + IF(AND('GEOMETRIC INPUTS'!E270&lt;'GEOMETRIC INPUTS'!B270,'GEOMETRIC INPUTS'!C270&gt;'GEOMETRIC INPUTS'!F270),2*PI() - ACOS((-'GEOMETRIC INPUTS'!C270+'GEOMETRIC INPUTS'!F270)/'Calculated Tab Properties'!E270),0) + IF(AND('GEOMETRIC INPUTS'!E270='GEOMETRIC INPUTS'!B270,'GEOMETRIC INPUTS'!C270&gt;'GEOMETRIC INPUTS'!F270),0,0) + IF(AND('GEOMETRIC INPUTS'!E270&gt;'GEOMETRIC INPUTS'!B270,'GEOMETRIC INPUTS'!C270='GEOMETRIC INPUTS'!F270),PI()/2,0) + IF(AND('GEOMETRIC INPUTS'!E270='GEOMETRIC INPUTS'!B270,'GEOMETRIC INPUTS'!C270&lt;'GEOMETRIC INPUTS'!F270),PI(),0) + IF(AND('GEOMETRIC INPUTS'!E270&lt;'GEOMETRIC INPUTS'!B270,'GEOMETRIC INPUTS'!C270='GEOMETRIC INPUTS'!F270),3/2*PI(),0)</f>
        <v>2.223107114601711</v>
      </c>
      <c r="D270">
        <f t="shared" si="5"/>
        <v>127.37465507218427</v>
      </c>
      <c r="E270">
        <f>SQRT(('GEOMETRIC INPUTS'!B270-'GEOMETRIC INPUTS'!E270)^2+('GEOMETRIC INPUTS'!C270-'GEOMETRIC INPUTS'!F270)^2+('GEOMETRIC INPUTS'!D270-'GEOMETRIC INPUTS'!G270)^2)</f>
        <v>3.1039943304105573</v>
      </c>
      <c r="F270">
        <f>SQRT(('GEOMETRIC INPUTS'!B270-'GEOMETRIC INPUTS'!N270)^2 + ('GEOMETRIC INPUTS'!C270-'GEOMETRIC INPUTS'!O270)^2 + ('GEOMETRIC INPUTS'!D270-'GEOMETRIC INPUTS'!P270)^2)</f>
        <v>0.60399429844767527</v>
      </c>
      <c r="G270">
        <f>SQRT(('GEOMETRIC INPUTS'!E270-'GEOMETRIC INPUTS'!N270)^2 + ('GEOMETRIC INPUTS'!F270-'GEOMETRIC INPUTS'!O270)^2 + ('GEOMETRIC INPUTS'!G270-'GEOMETRIC INPUTS'!P270)^2)</f>
        <v>2.5000000319628852</v>
      </c>
      <c r="H270">
        <f>SQRT(('GEOMETRIC INPUTS'!H270-'GEOMETRIC INPUTS'!K270)^2 + ('GEOMETRIC INPUTS'!I270-'GEOMETRIC INPUTS'!L270)^2 + ('GEOMETRIC INPUTS'!J270-'GEOMETRIC INPUTS'!M270)^2)</f>
        <v>2.0508735336534287</v>
      </c>
      <c r="I270">
        <f>SQRT(('GEOMETRIC INPUTS'!K270-'GEOMETRIC INPUTS'!N270)^2 + ('GEOMETRIC INPUTS'!L270-'GEOMETRIC INPUTS'!O270)^2 + ('GEOMETRIC INPUTS'!M270-'GEOMETRIC INPUTS'!P270)^2)</f>
        <v>0.14999996149816075</v>
      </c>
      <c r="J270" s="20">
        <f>ASIN(('GEOMETRIC INPUTS'!M270-'GEOMETRIC INPUTS'!J270)/H270)</f>
        <v>1.3475967472818511</v>
      </c>
      <c r="K270" s="27">
        <f>IF('GT Data'!X272=TRUE,'GEOMETRIC INPUTS'!Q270*Loads!$B$2,'GEOMETRIC INPUTS'!Q270*Loads!$F$2)</f>
        <v>15.147504000000001</v>
      </c>
      <c r="L270" s="27">
        <f>IF('GT Data'!X272=TRUE,F270*Loads!$B$3,F270*Loads!$F$3)</f>
        <v>7.8519258798197794E-2</v>
      </c>
      <c r="M270" s="27">
        <f>IF('GT Data'!X272=TRUE,G270*Loads!$B$3,G270*Loads!$F$3)</f>
        <v>0.3250000041551751</v>
      </c>
      <c r="N270" s="27">
        <f>IF('GT Data'!X272=TRUE,H270*Loads!$B$3,H270*Loads!$F$3)</f>
        <v>0.26661355937494574</v>
      </c>
      <c r="O270" s="27">
        <f>IF('GT Data'!X272=TRUE,B270*Loads!$B$4,0)</f>
        <v>0</v>
      </c>
      <c r="P270" s="27">
        <f>IF('GT Data'!X272=TRUE,'GEOMETRIC INPUTS'!Q270*Loads!$B$1,'GEOMETRIC INPUTS'!Q270*Loads!$F$1)</f>
        <v>2.5587</v>
      </c>
      <c r="Q270">
        <v>-300</v>
      </c>
      <c r="R270">
        <f>'GEOMETRIC INPUTS'!R270/'GEOMETRIC INPUTS'!S270</f>
        <v>1</v>
      </c>
    </row>
    <row r="271" spans="1:18" x14ac:dyDescent="0.3">
      <c r="A271" t="str">
        <f>'GEOMETRIC INPUTS'!A271</f>
        <v>TAB_9_269</v>
      </c>
      <c r="B271">
        <f>'GT Data'!Z273</f>
        <v>3.9636</v>
      </c>
      <c r="C271">
        <f>IF(AND('GEOMETRIC INPUTS'!E271&gt;'GEOMETRIC INPUTS'!B271,'GEOMETRIC INPUTS'!C271&gt;'GEOMETRIC INPUTS'!F271),ACOS(('GEOMETRIC INPUTS'!C271-'GEOMETRIC INPUTS'!F271)/'Calculated Tab Properties'!E271),0) + IF(AND('GEOMETRIC INPUTS'!E271&gt;'GEOMETRIC INPUTS'!B271,'GEOMETRIC INPUTS'!C271&lt;'GEOMETRIC INPUTS'!F271),PI()/2 + ASIN((-'GEOMETRIC INPUTS'!C271+'GEOMETRIC INPUTS'!F271)/'Calculated Tab Properties'!E271),0) + IF(AND('GEOMETRIC INPUTS'!E271&lt;'GEOMETRIC INPUTS'!B271,'GEOMETRIC INPUTS'!C271&lt;'GEOMETRIC INPUTS'!F271),PI() + ACOS(('GEOMETRIC INPUTS'!C271-'GEOMETRIC INPUTS'!F271)/'Calculated Tab Properties'!E271),0) + IF(AND('GEOMETRIC INPUTS'!E271&lt;'GEOMETRIC INPUTS'!B271,'GEOMETRIC INPUTS'!C271&gt;'GEOMETRIC INPUTS'!F271),2*PI() - ACOS((-'GEOMETRIC INPUTS'!C271+'GEOMETRIC INPUTS'!F271)/'Calculated Tab Properties'!E271),0) + IF(AND('GEOMETRIC INPUTS'!E271='GEOMETRIC INPUTS'!B271,'GEOMETRIC INPUTS'!C271&gt;'GEOMETRIC INPUTS'!F271),0,0) + IF(AND('GEOMETRIC INPUTS'!E271&gt;'GEOMETRIC INPUTS'!B271,'GEOMETRIC INPUTS'!C271='GEOMETRIC INPUTS'!F271),PI()/2,0) + IF(AND('GEOMETRIC INPUTS'!E271='GEOMETRIC INPUTS'!B271,'GEOMETRIC INPUTS'!C271&lt;'GEOMETRIC INPUTS'!F271),PI(),0) + IF(AND('GEOMETRIC INPUTS'!E271&lt;'GEOMETRIC INPUTS'!B271,'GEOMETRIC INPUTS'!C271='GEOMETRIC INPUTS'!F271),3/2*PI(),0)</f>
        <v>3.2044088435437206</v>
      </c>
      <c r="D271">
        <f t="shared" si="5"/>
        <v>183.59910256945213</v>
      </c>
      <c r="E271">
        <f>SQRT(('GEOMETRIC INPUTS'!B271-'GEOMETRIC INPUTS'!E271)^2+('GEOMETRIC INPUTS'!C271-'GEOMETRIC INPUTS'!F271)^2+('GEOMETRIC INPUTS'!D271-'GEOMETRIC INPUTS'!G271)^2)</f>
        <v>6.6103599348896971</v>
      </c>
      <c r="F271">
        <f>SQRT(('GEOMETRIC INPUTS'!B271-'GEOMETRIC INPUTS'!N271)^2 + ('GEOMETRIC INPUTS'!C271-'GEOMETRIC INPUTS'!O271)^2 + ('GEOMETRIC INPUTS'!D271-'GEOMETRIC INPUTS'!P271)^2)</f>
        <v>3.7103598975014216</v>
      </c>
      <c r="G271">
        <f>SQRT(('GEOMETRIC INPUTS'!E271-'GEOMETRIC INPUTS'!N271)^2 + ('GEOMETRIC INPUTS'!F271-'GEOMETRIC INPUTS'!O271)^2 + ('GEOMETRIC INPUTS'!G271-'GEOMETRIC INPUTS'!P271)^2)</f>
        <v>2.9000000373882755</v>
      </c>
      <c r="H271">
        <f>SQRT(('GEOMETRIC INPUTS'!H271-'GEOMETRIC INPUTS'!K271)^2 + ('GEOMETRIC INPUTS'!I271-'GEOMETRIC INPUTS'!L271)^2 + ('GEOMETRIC INPUTS'!J271-'GEOMETRIC INPUTS'!M271)^2)</f>
        <v>4.0836404322362023</v>
      </c>
      <c r="I271">
        <f>SQRT(('GEOMETRIC INPUTS'!K271-'GEOMETRIC INPUTS'!N271)^2 + ('GEOMETRIC INPUTS'!L271-'GEOMETRIC INPUTS'!O271)^2 + ('GEOMETRIC INPUTS'!M271-'GEOMETRIC INPUTS'!P271)^2)</f>
        <v>0.14999994126415531</v>
      </c>
      <c r="J271" s="20">
        <f>ASIN(('GEOMETRIC INPUTS'!M271-'GEOMETRIC INPUTS'!J271)/H271)</f>
        <v>0.51181340731500835</v>
      </c>
      <c r="K271" s="27">
        <f>IF('GT Data'!X273=TRUE,'GEOMETRIC INPUTS'!Q271*Loads!$B$2,'GEOMETRIC INPUTS'!Q271*Loads!$F$2)</f>
        <v>60.77116800000001</v>
      </c>
      <c r="L271" s="27">
        <f>IF('GT Data'!X273=TRUE,F271*Loads!$B$3,F271*Loads!$F$3)</f>
        <v>0.48234678667518482</v>
      </c>
      <c r="M271" s="27">
        <f>IF('GT Data'!X273=TRUE,G271*Loads!$B$3,G271*Loads!$F$3)</f>
        <v>0.3770000048604758</v>
      </c>
      <c r="N271" s="27">
        <f>IF('GT Data'!X273=TRUE,H271*Loads!$B$3,H271*Loads!$F$3)</f>
        <v>0.53087325619070636</v>
      </c>
      <c r="O271" s="27">
        <f>IF('GT Data'!X273=TRUE,B271*Loads!$B$4,0)</f>
        <v>0</v>
      </c>
      <c r="P271" s="27">
        <f>IF('GT Data'!X273=TRUE,'GEOMETRIC INPUTS'!Q271*Loads!$B$1,'GEOMETRIC INPUTS'!Q271*Loads!$F$1)</f>
        <v>10.2654</v>
      </c>
      <c r="Q271">
        <v>-300</v>
      </c>
      <c r="R271">
        <f>'GEOMETRIC INPUTS'!R271/'GEOMETRIC INPUTS'!S271</f>
        <v>1</v>
      </c>
    </row>
    <row r="272" spans="1:18" x14ac:dyDescent="0.3">
      <c r="A272" t="str">
        <f>'GEOMETRIC INPUTS'!A272</f>
        <v>TAB_9_270</v>
      </c>
      <c r="B272">
        <f>'GT Data'!Z274</f>
        <v>1.9751000000000001</v>
      </c>
      <c r="C272">
        <f>IF(AND('GEOMETRIC INPUTS'!E272&gt;'GEOMETRIC INPUTS'!B272,'GEOMETRIC INPUTS'!C272&gt;'GEOMETRIC INPUTS'!F272),ACOS(('GEOMETRIC INPUTS'!C272-'GEOMETRIC INPUTS'!F272)/'Calculated Tab Properties'!E272),0) + IF(AND('GEOMETRIC INPUTS'!E272&gt;'GEOMETRIC INPUTS'!B272,'GEOMETRIC INPUTS'!C272&lt;'GEOMETRIC INPUTS'!F272),PI()/2 + ASIN((-'GEOMETRIC INPUTS'!C272+'GEOMETRIC INPUTS'!F272)/'Calculated Tab Properties'!E272),0) + IF(AND('GEOMETRIC INPUTS'!E272&lt;'GEOMETRIC INPUTS'!B272,'GEOMETRIC INPUTS'!C272&lt;'GEOMETRIC INPUTS'!F272),PI() + ACOS(('GEOMETRIC INPUTS'!C272-'GEOMETRIC INPUTS'!F272)/'Calculated Tab Properties'!E272),0) + IF(AND('GEOMETRIC INPUTS'!E272&lt;'GEOMETRIC INPUTS'!B272,'GEOMETRIC INPUTS'!C272&gt;'GEOMETRIC INPUTS'!F272),2*PI() - ACOS((-'GEOMETRIC INPUTS'!C272+'GEOMETRIC INPUTS'!F272)/'Calculated Tab Properties'!E272),0) + IF(AND('GEOMETRIC INPUTS'!E272='GEOMETRIC INPUTS'!B272,'GEOMETRIC INPUTS'!C272&gt;'GEOMETRIC INPUTS'!F272),0,0) + IF(AND('GEOMETRIC INPUTS'!E272&gt;'GEOMETRIC INPUTS'!B272,'GEOMETRIC INPUTS'!C272='GEOMETRIC INPUTS'!F272),PI()/2,0) + IF(AND('GEOMETRIC INPUTS'!E272='GEOMETRIC INPUTS'!B272,'GEOMETRIC INPUTS'!C272&lt;'GEOMETRIC INPUTS'!F272),PI(),0) + IF(AND('GEOMETRIC INPUTS'!E272&lt;'GEOMETRIC INPUTS'!B272,'GEOMETRIC INPUTS'!C272='GEOMETRIC INPUTS'!F272),3/2*PI(),0)</f>
        <v>1.4172929298625292</v>
      </c>
      <c r="D272">
        <f t="shared" si="5"/>
        <v>81.204903214853914</v>
      </c>
      <c r="E272">
        <f>SQRT(('GEOMETRIC INPUTS'!B272-'GEOMETRIC INPUTS'!E272)^2+('GEOMETRIC INPUTS'!C272-'GEOMETRIC INPUTS'!F272)^2+('GEOMETRIC INPUTS'!D272-'GEOMETRIC INPUTS'!G272)^2)</f>
        <v>3.0324431742376587</v>
      </c>
      <c r="F272">
        <f>SQRT(('GEOMETRIC INPUTS'!B272-'GEOMETRIC INPUTS'!N272)^2 + ('GEOMETRIC INPUTS'!C272-'GEOMETRIC INPUTS'!O272)^2 + ('GEOMETRIC INPUTS'!D272-'GEOMETRIC INPUTS'!P272)^2)</f>
        <v>0.53244314396487413</v>
      </c>
      <c r="G272">
        <f>SQRT(('GEOMETRIC INPUTS'!E272-'GEOMETRIC INPUTS'!N272)^2 + ('GEOMETRIC INPUTS'!F272-'GEOMETRIC INPUTS'!O272)^2 + ('GEOMETRIC INPUTS'!G272-'GEOMETRIC INPUTS'!P272)^2)</f>
        <v>2.5000000302727856</v>
      </c>
      <c r="H272">
        <f>SQRT(('GEOMETRIC INPUTS'!H272-'GEOMETRIC INPUTS'!K272)^2 + ('GEOMETRIC INPUTS'!I272-'GEOMETRIC INPUTS'!L272)^2 + ('GEOMETRIC INPUTS'!J272-'GEOMETRIC INPUTS'!M272)^2)</f>
        <v>2.0362373521246733</v>
      </c>
      <c r="I272">
        <f>SQRT(('GEOMETRIC INPUTS'!K272-'GEOMETRIC INPUTS'!N272)^2 + ('GEOMETRIC INPUTS'!L272-'GEOMETRIC INPUTS'!O272)^2 + ('GEOMETRIC INPUTS'!M272-'GEOMETRIC INPUTS'!P272)^2)</f>
        <v>0.14999996600816232</v>
      </c>
      <c r="J272" s="20">
        <f>ASIN(('GEOMETRIC INPUTS'!M272-'GEOMETRIC INPUTS'!J272)/H272)</f>
        <v>1.3818557639104305</v>
      </c>
      <c r="K272" s="27">
        <f>IF('GT Data'!X274=TRUE,'GEOMETRIC INPUTS'!Q272*Loads!$B$2,'GEOMETRIC INPUTS'!Q272*Loads!$F$2)</f>
        <v>27.078672000000001</v>
      </c>
      <c r="L272" s="27">
        <f>IF('GT Data'!X274=TRUE,F272*Loads!$B$3,F272*Loads!$F$3)</f>
        <v>6.9217608715433643E-2</v>
      </c>
      <c r="M272" s="27">
        <f>IF('GT Data'!X274=TRUE,G272*Loads!$B$3,G272*Loads!$F$3)</f>
        <v>0.32500000393546213</v>
      </c>
      <c r="N272" s="27">
        <f>IF('GT Data'!X274=TRUE,H272*Loads!$B$3,H272*Loads!$F$3)</f>
        <v>0.26471085577620751</v>
      </c>
      <c r="O272" s="27">
        <f>IF('GT Data'!X274=TRUE,B272*Loads!$B$4,0)</f>
        <v>0</v>
      </c>
      <c r="P272" s="27">
        <f>IF('GT Data'!X274=TRUE,'GEOMETRIC INPUTS'!Q272*Loads!$B$1,'GEOMETRIC INPUTS'!Q272*Loads!$F$1)</f>
        <v>4.5740999999999996</v>
      </c>
      <c r="Q272">
        <v>-300</v>
      </c>
      <c r="R272">
        <f>'GEOMETRIC INPUTS'!R272/'GEOMETRIC INPUTS'!S272</f>
        <v>1</v>
      </c>
    </row>
    <row r="273" spans="1:18" x14ac:dyDescent="0.3">
      <c r="A273" t="str">
        <f>'GEOMETRIC INPUTS'!A273</f>
        <v>TAB_9_271</v>
      </c>
      <c r="B273">
        <f>'GT Data'!Z275</f>
        <v>2.5436000000000001</v>
      </c>
      <c r="C273">
        <f>IF(AND('GEOMETRIC INPUTS'!E273&gt;'GEOMETRIC INPUTS'!B273,'GEOMETRIC INPUTS'!C273&gt;'GEOMETRIC INPUTS'!F273),ACOS(('GEOMETRIC INPUTS'!C273-'GEOMETRIC INPUTS'!F273)/'Calculated Tab Properties'!E273),0) + IF(AND('GEOMETRIC INPUTS'!E273&gt;'GEOMETRIC INPUTS'!B273,'GEOMETRIC INPUTS'!C273&lt;'GEOMETRIC INPUTS'!F273),PI()/2 + ASIN((-'GEOMETRIC INPUTS'!C273+'GEOMETRIC INPUTS'!F273)/'Calculated Tab Properties'!E273),0) + IF(AND('GEOMETRIC INPUTS'!E273&lt;'GEOMETRIC INPUTS'!B273,'GEOMETRIC INPUTS'!C273&lt;'GEOMETRIC INPUTS'!F273),PI() + ACOS(('GEOMETRIC INPUTS'!C273-'GEOMETRIC INPUTS'!F273)/'Calculated Tab Properties'!E273),0) + IF(AND('GEOMETRIC INPUTS'!E273&lt;'GEOMETRIC INPUTS'!B273,'GEOMETRIC INPUTS'!C273&gt;'GEOMETRIC INPUTS'!F273),2*PI() - ACOS((-'GEOMETRIC INPUTS'!C273+'GEOMETRIC INPUTS'!F273)/'Calculated Tab Properties'!E273),0) + IF(AND('GEOMETRIC INPUTS'!E273='GEOMETRIC INPUTS'!B273,'GEOMETRIC INPUTS'!C273&gt;'GEOMETRIC INPUTS'!F273),0,0) + IF(AND('GEOMETRIC INPUTS'!E273&gt;'GEOMETRIC INPUTS'!B273,'GEOMETRIC INPUTS'!C273='GEOMETRIC INPUTS'!F273),PI()/2,0) + IF(AND('GEOMETRIC INPUTS'!E273='GEOMETRIC INPUTS'!B273,'GEOMETRIC INPUTS'!C273&lt;'GEOMETRIC INPUTS'!F273),PI(),0) + IF(AND('GEOMETRIC INPUTS'!E273&lt;'GEOMETRIC INPUTS'!B273,'GEOMETRIC INPUTS'!C273='GEOMETRIC INPUTS'!F273),3/2*PI(),0)</f>
        <v>0.36967516653000843</v>
      </c>
      <c r="D273">
        <f t="shared" si="5"/>
        <v>21.180826832965352</v>
      </c>
      <c r="E273">
        <f>SQRT(('GEOMETRIC INPUTS'!B273-'GEOMETRIC INPUTS'!E273)^2+('GEOMETRIC INPUTS'!C273-'GEOMETRIC INPUTS'!F273)^2+('GEOMETRIC INPUTS'!D273-'GEOMETRIC INPUTS'!G273)^2)</f>
        <v>3.8530321038345061</v>
      </c>
      <c r="F273">
        <f>SQRT(('GEOMETRIC INPUTS'!B273-'GEOMETRIC INPUTS'!N273)^2 + ('GEOMETRIC INPUTS'!C273-'GEOMETRIC INPUTS'!O273)^2 + ('GEOMETRIC INPUTS'!D273-'GEOMETRIC INPUTS'!P273)^2)</f>
        <v>1.7530320951447549</v>
      </c>
      <c r="G273">
        <f>SQRT(('GEOMETRIC INPUTS'!E273-'GEOMETRIC INPUTS'!N273)^2 + ('GEOMETRIC INPUTS'!F273-'GEOMETRIC INPUTS'!O273)^2 + ('GEOMETRIC INPUTS'!G273-'GEOMETRIC INPUTS'!P273)^2)</f>
        <v>2.1000000086897512</v>
      </c>
      <c r="H273">
        <f>SQRT(('GEOMETRIC INPUTS'!H273-'GEOMETRIC INPUTS'!K273)^2 + ('GEOMETRIC INPUTS'!I273-'GEOMETRIC INPUTS'!L273)^2 + ('GEOMETRIC INPUTS'!J273-'GEOMETRIC INPUTS'!M273)^2)</f>
        <v>2.5631417979158564</v>
      </c>
      <c r="I273">
        <f>SQRT(('GEOMETRIC INPUTS'!K273-'GEOMETRIC INPUTS'!N273)^2 + ('GEOMETRIC INPUTS'!L273-'GEOMETRIC INPUTS'!O273)^2 + ('GEOMETRIC INPUTS'!M273-'GEOMETRIC INPUTS'!P273)^2)</f>
        <v>0.15000008570614257</v>
      </c>
      <c r="J273" s="20">
        <f>ASIN(('GEOMETRIC INPUTS'!M273-'GEOMETRIC INPUTS'!J273)/H273)</f>
        <v>0.89513317005396409</v>
      </c>
      <c r="K273" s="27">
        <f>IF('GT Data'!X275=TRUE,'GEOMETRIC INPUTS'!Q273*Loads!$B$2,'GEOMETRIC INPUTS'!Q273*Loads!$F$2)</f>
        <v>22.743456000000002</v>
      </c>
      <c r="L273" s="27">
        <f>IF('GT Data'!X275=TRUE,F273*Loads!$B$3,F273*Loads!$F$3)</f>
        <v>0.22789417236881815</v>
      </c>
      <c r="M273" s="27">
        <f>IF('GT Data'!X275=TRUE,G273*Loads!$B$3,G273*Loads!$F$3)</f>
        <v>0.27300000112966766</v>
      </c>
      <c r="N273" s="27">
        <f>IF('GT Data'!X275=TRUE,H273*Loads!$B$3,H273*Loads!$F$3)</f>
        <v>0.33320843372906134</v>
      </c>
      <c r="O273" s="27">
        <f>IF('GT Data'!X275=TRUE,B273*Loads!$B$4,0)</f>
        <v>0</v>
      </c>
      <c r="P273" s="27">
        <f>IF('GT Data'!X275=TRUE,'GEOMETRIC INPUTS'!Q273*Loads!$B$1,'GEOMETRIC INPUTS'!Q273*Loads!$F$1)</f>
        <v>3.8418000000000001</v>
      </c>
      <c r="Q273">
        <v>-300</v>
      </c>
      <c r="R273">
        <f>'GEOMETRIC INPUTS'!R273/'GEOMETRIC INPUTS'!S273</f>
        <v>1</v>
      </c>
    </row>
    <row r="274" spans="1:18" x14ac:dyDescent="0.3">
      <c r="A274" t="str">
        <f>'GEOMETRIC INPUTS'!A274</f>
        <v>TAB_9_272</v>
      </c>
      <c r="B274">
        <f>'GT Data'!Z276</f>
        <v>2.1251000000000002</v>
      </c>
      <c r="C274">
        <f>IF(AND('GEOMETRIC INPUTS'!E274&gt;'GEOMETRIC INPUTS'!B274,'GEOMETRIC INPUTS'!C274&gt;'GEOMETRIC INPUTS'!F274),ACOS(('GEOMETRIC INPUTS'!C274-'GEOMETRIC INPUTS'!F274)/'Calculated Tab Properties'!E274),0) + IF(AND('GEOMETRIC INPUTS'!E274&gt;'GEOMETRIC INPUTS'!B274,'GEOMETRIC INPUTS'!C274&lt;'GEOMETRIC INPUTS'!F274),PI()/2 + ASIN((-'GEOMETRIC INPUTS'!C274+'GEOMETRIC INPUTS'!F274)/'Calculated Tab Properties'!E274),0) + IF(AND('GEOMETRIC INPUTS'!E274&lt;'GEOMETRIC INPUTS'!B274,'GEOMETRIC INPUTS'!C274&lt;'GEOMETRIC INPUTS'!F274),PI() + ACOS(('GEOMETRIC INPUTS'!C274-'GEOMETRIC INPUTS'!F274)/'Calculated Tab Properties'!E274),0) + IF(AND('GEOMETRIC INPUTS'!E274&lt;'GEOMETRIC INPUTS'!B274,'GEOMETRIC INPUTS'!C274&gt;'GEOMETRIC INPUTS'!F274),2*PI() - ACOS((-'GEOMETRIC INPUTS'!C274+'GEOMETRIC INPUTS'!F274)/'Calculated Tab Properties'!E274),0) + IF(AND('GEOMETRIC INPUTS'!E274='GEOMETRIC INPUTS'!B274,'GEOMETRIC INPUTS'!C274&gt;'GEOMETRIC INPUTS'!F274),0,0) + IF(AND('GEOMETRIC INPUTS'!E274&gt;'GEOMETRIC INPUTS'!B274,'GEOMETRIC INPUTS'!C274='GEOMETRIC INPUTS'!F274),PI()/2,0) + IF(AND('GEOMETRIC INPUTS'!E274='GEOMETRIC INPUTS'!B274,'GEOMETRIC INPUTS'!C274&lt;'GEOMETRIC INPUTS'!F274),PI(),0) + IF(AND('GEOMETRIC INPUTS'!E274&lt;'GEOMETRIC INPUTS'!B274,'GEOMETRIC INPUTS'!C274='GEOMETRIC INPUTS'!F274),3/2*PI(),0)</f>
        <v>9.6542187479770503E-2</v>
      </c>
      <c r="D274">
        <f t="shared" si="5"/>
        <v>5.5314598875515877</v>
      </c>
      <c r="E274">
        <f>SQRT(('GEOMETRIC INPUTS'!B274-'GEOMETRIC INPUTS'!E274)^2+('GEOMETRIC INPUTS'!C274-'GEOMETRIC INPUTS'!F274)^2+('GEOMETRIC INPUTS'!D274-'GEOMETRIC INPUTS'!G274)^2)</f>
        <v>3.9809190622483861</v>
      </c>
      <c r="F274">
        <f>SQRT(('GEOMETRIC INPUTS'!B274-'GEOMETRIC INPUTS'!N274)^2 + ('GEOMETRIC INPUTS'!C274-'GEOMETRIC INPUTS'!O274)^2 + ('GEOMETRIC INPUTS'!D274-'GEOMETRIC INPUTS'!P274)^2)</f>
        <v>2.4809189979665214</v>
      </c>
      <c r="G274">
        <f>SQRT(('GEOMETRIC INPUTS'!E274-'GEOMETRIC INPUTS'!N274)^2 + ('GEOMETRIC INPUTS'!F274-'GEOMETRIC INPUTS'!O274)^2 + ('GEOMETRIC INPUTS'!G274-'GEOMETRIC INPUTS'!P274)^2)</f>
        <v>1.5000000642818654</v>
      </c>
      <c r="H274">
        <f>SQRT(('GEOMETRIC INPUTS'!H274-'GEOMETRIC INPUTS'!K274)^2 + ('GEOMETRIC INPUTS'!I274-'GEOMETRIC INPUTS'!L274)^2 + ('GEOMETRIC INPUTS'!J274-'GEOMETRIC INPUTS'!M274)^2)</f>
        <v>3.071344682690401</v>
      </c>
      <c r="I274">
        <f>SQRT(('GEOMETRIC INPUTS'!K274-'GEOMETRIC INPUTS'!N274)^2 + ('GEOMETRIC INPUTS'!L274-'GEOMETRIC INPUTS'!O274)^2 + ('GEOMETRIC INPUTS'!M274-'GEOMETRIC INPUTS'!P274)^2)</f>
        <v>0.14999999230486638</v>
      </c>
      <c r="J274" s="20">
        <f>ASIN(('GEOMETRIC INPUTS'!M274-'GEOMETRIC INPUTS'!J274)/H274)</f>
        <v>0.70913899502242461</v>
      </c>
      <c r="K274" s="27">
        <f>IF('GT Data'!X276=TRUE,'GEOMETRIC INPUTS'!Q274*Loads!$B$2,'GEOMETRIC INPUTS'!Q274*Loads!$F$2)</f>
        <v>23.009856000000003</v>
      </c>
      <c r="L274" s="27">
        <f>IF('GT Data'!X276=TRUE,F274*Loads!$B$3,F274*Loads!$F$3)</f>
        <v>0.32251946973564777</v>
      </c>
      <c r="M274" s="27">
        <f>IF('GT Data'!X276=TRUE,G274*Loads!$B$3,G274*Loads!$F$3)</f>
        <v>0.1950000083566425</v>
      </c>
      <c r="N274" s="27">
        <f>IF('GT Data'!X276=TRUE,H274*Loads!$B$3,H274*Loads!$F$3)</f>
        <v>0.39927480874975213</v>
      </c>
      <c r="O274" s="27">
        <f>IF('GT Data'!X276=TRUE,B274*Loads!$B$4,0)</f>
        <v>0</v>
      </c>
      <c r="P274" s="27">
        <f>IF('GT Data'!X276=TRUE,'GEOMETRIC INPUTS'!Q274*Loads!$B$1,'GEOMETRIC INPUTS'!Q274*Loads!$F$1)</f>
        <v>3.8868</v>
      </c>
      <c r="Q274">
        <v>-300</v>
      </c>
      <c r="R274">
        <f>'GEOMETRIC INPUTS'!R274/'GEOMETRIC INPUTS'!S274</f>
        <v>1</v>
      </c>
    </row>
    <row r="275" spans="1:18" x14ac:dyDescent="0.3">
      <c r="A275" t="str">
        <f>'GEOMETRIC INPUTS'!A275</f>
        <v>TAB_9_273</v>
      </c>
      <c r="B275">
        <f>'GT Data'!Z277</f>
        <v>2.4525999999999999</v>
      </c>
      <c r="C275">
        <f>IF(AND('GEOMETRIC INPUTS'!E275&gt;'GEOMETRIC INPUTS'!B275,'GEOMETRIC INPUTS'!C275&gt;'GEOMETRIC INPUTS'!F275),ACOS(('GEOMETRIC INPUTS'!C275-'GEOMETRIC INPUTS'!F275)/'Calculated Tab Properties'!E275),0) + IF(AND('GEOMETRIC INPUTS'!E275&gt;'GEOMETRIC INPUTS'!B275,'GEOMETRIC INPUTS'!C275&lt;'GEOMETRIC INPUTS'!F275),PI()/2 + ASIN((-'GEOMETRIC INPUTS'!C275+'GEOMETRIC INPUTS'!F275)/'Calculated Tab Properties'!E275),0) + IF(AND('GEOMETRIC INPUTS'!E275&lt;'GEOMETRIC INPUTS'!B275,'GEOMETRIC INPUTS'!C275&lt;'GEOMETRIC INPUTS'!F275),PI() + ACOS(('GEOMETRIC INPUTS'!C275-'GEOMETRIC INPUTS'!F275)/'Calculated Tab Properties'!E275),0) + IF(AND('GEOMETRIC INPUTS'!E275&lt;'GEOMETRIC INPUTS'!B275,'GEOMETRIC INPUTS'!C275&gt;'GEOMETRIC INPUTS'!F275),2*PI() - ACOS((-'GEOMETRIC INPUTS'!C275+'GEOMETRIC INPUTS'!F275)/'Calculated Tab Properties'!E275),0) + IF(AND('GEOMETRIC INPUTS'!E275='GEOMETRIC INPUTS'!B275,'GEOMETRIC INPUTS'!C275&gt;'GEOMETRIC INPUTS'!F275),0,0) + IF(AND('GEOMETRIC INPUTS'!E275&gt;'GEOMETRIC INPUTS'!B275,'GEOMETRIC INPUTS'!C275='GEOMETRIC INPUTS'!F275),PI()/2,0) + IF(AND('GEOMETRIC INPUTS'!E275='GEOMETRIC INPUTS'!B275,'GEOMETRIC INPUTS'!C275&lt;'GEOMETRIC INPUTS'!F275),PI(),0) + IF(AND('GEOMETRIC INPUTS'!E275&lt;'GEOMETRIC INPUTS'!B275,'GEOMETRIC INPUTS'!C275='GEOMETRIC INPUTS'!F275),3/2*PI(),0)</f>
        <v>3.7643742045703332</v>
      </c>
      <c r="D275">
        <f t="shared" si="5"/>
        <v>215.68275442979646</v>
      </c>
      <c r="E275">
        <f>SQRT(('GEOMETRIC INPUTS'!B275-'GEOMETRIC INPUTS'!E275)^2+('GEOMETRIC INPUTS'!C275-'GEOMETRIC INPUTS'!F275)^2+('GEOMETRIC INPUTS'!D275-'GEOMETRIC INPUTS'!G275)^2)</f>
        <v>4.3145957550109069</v>
      </c>
      <c r="F275">
        <f>SQRT(('GEOMETRIC INPUTS'!B275-'GEOMETRIC INPUTS'!N275)^2 + ('GEOMETRIC INPUTS'!C275-'GEOMETRIC INPUTS'!O275)^2 + ('GEOMETRIC INPUTS'!D275-'GEOMETRIC INPUTS'!P275)^2)</f>
        <v>2.6145957635813484</v>
      </c>
      <c r="G275">
        <f>SQRT(('GEOMETRIC INPUTS'!E275-'GEOMETRIC INPUTS'!N275)^2 + ('GEOMETRIC INPUTS'!F275-'GEOMETRIC INPUTS'!O275)^2 + ('GEOMETRIC INPUTS'!G275-'GEOMETRIC INPUTS'!P275)^2)</f>
        <v>1.6999999914295585</v>
      </c>
      <c r="H275">
        <f>SQRT(('GEOMETRIC INPUTS'!H275-'GEOMETRIC INPUTS'!K275)^2 + ('GEOMETRIC INPUTS'!I275-'GEOMETRIC INPUTS'!L275)^2 + ('GEOMETRIC INPUTS'!J275-'GEOMETRIC INPUTS'!M275)^2)</f>
        <v>3.1739893585936945</v>
      </c>
      <c r="I275">
        <f>SQRT(('GEOMETRIC INPUTS'!K275-'GEOMETRIC INPUTS'!N275)^2 + ('GEOMETRIC INPUTS'!L275-'GEOMETRIC INPUTS'!O275)^2 + ('GEOMETRIC INPUTS'!M275-'GEOMETRIC INPUTS'!P275)^2)</f>
        <v>0.15000001694486692</v>
      </c>
      <c r="J275" s="20">
        <f>ASIN(('GEOMETRIC INPUTS'!M275-'GEOMETRIC INPUTS'!J275)/H275)</f>
        <v>0.68171010553982214</v>
      </c>
      <c r="K275" s="27">
        <f>IF('GT Data'!X277=TRUE,'GEOMETRIC INPUTS'!Q275*Loads!$B$2,'GEOMETRIC INPUTS'!Q275*Loads!$F$2)</f>
        <v>25.695168000000002</v>
      </c>
      <c r="L275" s="27">
        <f>IF('GT Data'!X277=TRUE,F275*Loads!$B$3,F275*Loads!$F$3)</f>
        <v>0.3398974492655753</v>
      </c>
      <c r="M275" s="27">
        <f>IF('GT Data'!X277=TRUE,G275*Loads!$B$3,G275*Loads!$F$3)</f>
        <v>0.22099999888584262</v>
      </c>
      <c r="N275" s="27">
        <f>IF('GT Data'!X277=TRUE,H275*Loads!$B$3,H275*Loads!$F$3)</f>
        <v>0.4126186166171803</v>
      </c>
      <c r="O275" s="27">
        <f>IF('GT Data'!X277=TRUE,B275*Loads!$B$4,0)</f>
        <v>0</v>
      </c>
      <c r="P275" s="27">
        <f>IF('GT Data'!X277=TRUE,'GEOMETRIC INPUTS'!Q275*Loads!$B$1,'GEOMETRIC INPUTS'!Q275*Loads!$F$1)</f>
        <v>4.3404000000000007</v>
      </c>
      <c r="Q275">
        <v>-300</v>
      </c>
      <c r="R275">
        <f>'GEOMETRIC INPUTS'!R275/'GEOMETRIC INPUTS'!S275</f>
        <v>1</v>
      </c>
    </row>
    <row r="276" spans="1:18" x14ac:dyDescent="0.3">
      <c r="A276" t="str">
        <f>'GEOMETRIC INPUTS'!A276</f>
        <v>TAB_9_274</v>
      </c>
      <c r="B276">
        <f>'GT Data'!Z278</f>
        <v>1.9636</v>
      </c>
      <c r="C276">
        <f>IF(AND('GEOMETRIC INPUTS'!E276&gt;'GEOMETRIC INPUTS'!B276,'GEOMETRIC INPUTS'!C276&gt;'GEOMETRIC INPUTS'!F276),ACOS(('GEOMETRIC INPUTS'!C276-'GEOMETRIC INPUTS'!F276)/'Calculated Tab Properties'!E276),0) + IF(AND('GEOMETRIC INPUTS'!E276&gt;'GEOMETRIC INPUTS'!B276,'GEOMETRIC INPUTS'!C276&lt;'GEOMETRIC INPUTS'!F276),PI()/2 + ASIN((-'GEOMETRIC INPUTS'!C276+'GEOMETRIC INPUTS'!F276)/'Calculated Tab Properties'!E276),0) + IF(AND('GEOMETRIC INPUTS'!E276&lt;'GEOMETRIC INPUTS'!B276,'GEOMETRIC INPUTS'!C276&lt;'GEOMETRIC INPUTS'!F276),PI() + ACOS(('GEOMETRIC INPUTS'!C276-'GEOMETRIC INPUTS'!F276)/'Calculated Tab Properties'!E276),0) + IF(AND('GEOMETRIC INPUTS'!E276&lt;'GEOMETRIC INPUTS'!B276,'GEOMETRIC INPUTS'!C276&gt;'GEOMETRIC INPUTS'!F276),2*PI() - ACOS((-'GEOMETRIC INPUTS'!C276+'GEOMETRIC INPUTS'!F276)/'Calculated Tab Properties'!E276),0) + IF(AND('GEOMETRIC INPUTS'!E276='GEOMETRIC INPUTS'!B276,'GEOMETRIC INPUTS'!C276&gt;'GEOMETRIC INPUTS'!F276),0,0) + IF(AND('GEOMETRIC INPUTS'!E276&gt;'GEOMETRIC INPUTS'!B276,'GEOMETRIC INPUTS'!C276='GEOMETRIC INPUTS'!F276),PI()/2,0) + IF(AND('GEOMETRIC INPUTS'!E276='GEOMETRIC INPUTS'!B276,'GEOMETRIC INPUTS'!C276&lt;'GEOMETRIC INPUTS'!F276),PI(),0) + IF(AND('GEOMETRIC INPUTS'!E276&lt;'GEOMETRIC INPUTS'!B276,'GEOMETRIC INPUTS'!C276='GEOMETRIC INPUTS'!F276),3/2*PI(),0)</f>
        <v>4.3656873372343048</v>
      </c>
      <c r="D276">
        <f t="shared" si="5"/>
        <v>250.13545909723223</v>
      </c>
      <c r="E276">
        <f>SQRT(('GEOMETRIC INPUTS'!B276-'GEOMETRIC INPUTS'!E276)^2+('GEOMETRIC INPUTS'!C276-'GEOMETRIC INPUTS'!F276)^2+('GEOMETRIC INPUTS'!D276-'GEOMETRIC INPUTS'!G276)^2)</f>
        <v>4.0371037220284718</v>
      </c>
      <c r="F276">
        <f>SQRT(('GEOMETRIC INPUTS'!B276-'GEOMETRIC INPUTS'!N276)^2 + ('GEOMETRIC INPUTS'!C276-'GEOMETRIC INPUTS'!O276)^2 + ('GEOMETRIC INPUTS'!D276-'GEOMETRIC INPUTS'!P276)^2)</f>
        <v>2.5371037368324418</v>
      </c>
      <c r="G276">
        <f>SQRT(('GEOMETRIC INPUTS'!E276-'GEOMETRIC INPUTS'!N276)^2 + ('GEOMETRIC INPUTS'!F276-'GEOMETRIC INPUTS'!O276)^2 + ('GEOMETRIC INPUTS'!G276-'GEOMETRIC INPUTS'!P276)^2)</f>
        <v>1.4999999851960304</v>
      </c>
      <c r="H276">
        <f>SQRT(('GEOMETRIC INPUTS'!H276-'GEOMETRIC INPUTS'!K276)^2 + ('GEOMETRIC INPUTS'!I276-'GEOMETRIC INPUTS'!L276)^2 + ('GEOMETRIC INPUTS'!J276-'GEOMETRIC INPUTS'!M276)^2)</f>
        <v>3.1142018910459353</v>
      </c>
      <c r="I276">
        <f>SQRT(('GEOMETRIC INPUTS'!K276-'GEOMETRIC INPUTS'!N276)^2 + ('GEOMETRIC INPUTS'!L276-'GEOMETRIC INPUTS'!O276)^2 + ('GEOMETRIC INPUTS'!M276-'GEOMETRIC INPUTS'!P276)^2)</f>
        <v>0.1500000317104318</v>
      </c>
      <c r="J276" s="20">
        <f>ASIN(('GEOMETRIC INPUTS'!M276-'GEOMETRIC INPUTS'!J276)/H276)</f>
        <v>0.69738982191356524</v>
      </c>
      <c r="K276" s="27">
        <f>IF('GT Data'!X278=TRUE,'GEOMETRIC INPUTS'!Q276*Loads!$B$2,'GEOMETRIC INPUTS'!Q276*Loads!$F$2)</f>
        <v>23.640779999999999</v>
      </c>
      <c r="L276" s="27">
        <f>IF('GT Data'!X278=TRUE,F276*Loads!$B$3,F276*Loads!$F$3)</f>
        <v>0.32982348578821746</v>
      </c>
      <c r="M276" s="27">
        <f>IF('GT Data'!X278=TRUE,G276*Loads!$B$3,G276*Loads!$F$3)</f>
        <v>0.19499999807548396</v>
      </c>
      <c r="N276" s="27">
        <f>IF('GT Data'!X278=TRUE,H276*Loads!$B$3,H276*Loads!$F$3)</f>
        <v>0.40484624583597162</v>
      </c>
      <c r="O276" s="27">
        <f>IF('GT Data'!X278=TRUE,B276*Loads!$B$4,0)</f>
        <v>0</v>
      </c>
      <c r="P276" s="27">
        <f>IF('GT Data'!X278=TRUE,'GEOMETRIC INPUTS'!Q276*Loads!$B$1,'GEOMETRIC INPUTS'!Q276*Loads!$F$1)</f>
        <v>3.9933749999999995</v>
      </c>
      <c r="Q276">
        <v>-300</v>
      </c>
      <c r="R276">
        <f>'GEOMETRIC INPUTS'!R276/'GEOMETRIC INPUTS'!S276</f>
        <v>1</v>
      </c>
    </row>
    <row r="277" spans="1:18" x14ac:dyDescent="0.3">
      <c r="A277" t="str">
        <f>'GEOMETRIC INPUTS'!A277</f>
        <v>TAB_9_275</v>
      </c>
      <c r="B277">
        <f>'GT Data'!Z279</f>
        <v>1.7315</v>
      </c>
      <c r="C277">
        <f>IF(AND('GEOMETRIC INPUTS'!E277&gt;'GEOMETRIC INPUTS'!B277,'GEOMETRIC INPUTS'!C277&gt;'GEOMETRIC INPUTS'!F277),ACOS(('GEOMETRIC INPUTS'!C277-'GEOMETRIC INPUTS'!F277)/'Calculated Tab Properties'!E277),0) + IF(AND('GEOMETRIC INPUTS'!E277&gt;'GEOMETRIC INPUTS'!B277,'GEOMETRIC INPUTS'!C277&lt;'GEOMETRIC INPUTS'!F277),PI()/2 + ASIN((-'GEOMETRIC INPUTS'!C277+'GEOMETRIC INPUTS'!F277)/'Calculated Tab Properties'!E277),0) + IF(AND('GEOMETRIC INPUTS'!E277&lt;'GEOMETRIC INPUTS'!B277,'GEOMETRIC INPUTS'!C277&lt;'GEOMETRIC INPUTS'!F277),PI() + ACOS(('GEOMETRIC INPUTS'!C277-'GEOMETRIC INPUTS'!F277)/'Calculated Tab Properties'!E277),0) + IF(AND('GEOMETRIC INPUTS'!E277&lt;'GEOMETRIC INPUTS'!B277,'GEOMETRIC INPUTS'!C277&gt;'GEOMETRIC INPUTS'!F277),2*PI() - ACOS((-'GEOMETRIC INPUTS'!C277+'GEOMETRIC INPUTS'!F277)/'Calculated Tab Properties'!E277),0) + IF(AND('GEOMETRIC INPUTS'!E277='GEOMETRIC INPUTS'!B277,'GEOMETRIC INPUTS'!C277&gt;'GEOMETRIC INPUTS'!F277),0,0) + IF(AND('GEOMETRIC INPUTS'!E277&gt;'GEOMETRIC INPUTS'!B277,'GEOMETRIC INPUTS'!C277='GEOMETRIC INPUTS'!F277),PI()/2,0) + IF(AND('GEOMETRIC INPUTS'!E277='GEOMETRIC INPUTS'!B277,'GEOMETRIC INPUTS'!C277&lt;'GEOMETRIC INPUTS'!F277),PI(),0) + IF(AND('GEOMETRIC INPUTS'!E277&lt;'GEOMETRIC INPUTS'!B277,'GEOMETRIC INPUTS'!C277='GEOMETRIC INPUTS'!F277),3/2*PI(),0)</f>
        <v>0</v>
      </c>
      <c r="D277">
        <f t="shared" si="5"/>
        <v>0</v>
      </c>
      <c r="E277">
        <f>SQRT(('GEOMETRIC INPUTS'!B277-'GEOMETRIC INPUTS'!E277)^2+('GEOMETRIC INPUTS'!C277-'GEOMETRIC INPUTS'!F277)^2+('GEOMETRIC INPUTS'!D277-'GEOMETRIC INPUTS'!G277)^2)</f>
        <v>2.5127644</v>
      </c>
      <c r="F277">
        <f>SQRT(('GEOMETRIC INPUTS'!B277-'GEOMETRIC INPUTS'!N277)^2 + ('GEOMETRIC INPUTS'!C277-'GEOMETRIC INPUTS'!O277)^2 + ('GEOMETRIC INPUTS'!D277-'GEOMETRIC INPUTS'!P277)^2)</f>
        <v>1.0127644</v>
      </c>
      <c r="G277">
        <f>SQRT(('GEOMETRIC INPUTS'!E277-'GEOMETRIC INPUTS'!N277)^2 + ('GEOMETRIC INPUTS'!F277-'GEOMETRIC INPUTS'!O277)^2 + ('GEOMETRIC INPUTS'!G277-'GEOMETRIC INPUTS'!P277)^2)</f>
        <v>1.5</v>
      </c>
      <c r="H277">
        <f>SQRT(('GEOMETRIC INPUTS'!H277-'GEOMETRIC INPUTS'!K277)^2 + ('GEOMETRIC INPUTS'!I277-'GEOMETRIC INPUTS'!L277)^2 + ('GEOMETRIC INPUTS'!J277-'GEOMETRIC INPUTS'!M277)^2)</f>
        <v>2.1781557359168238</v>
      </c>
      <c r="I277">
        <f>SQRT(('GEOMETRIC INPUTS'!K277-'GEOMETRIC INPUTS'!N277)^2 + ('GEOMETRIC INPUTS'!L277-'GEOMETRIC INPUTS'!O277)^2 + ('GEOMETRIC INPUTS'!M277-'GEOMETRIC INPUTS'!P277)^2)</f>
        <v>0.15000000000000002</v>
      </c>
      <c r="J277" s="20">
        <f>ASIN(('GEOMETRIC INPUTS'!M277-'GEOMETRIC INPUTS'!J277)/H277)</f>
        <v>1.1635323418928567</v>
      </c>
      <c r="K277" s="27">
        <f>IF('GT Data'!X279=TRUE,'GEOMETRIC INPUTS'!Q277*Loads!$B$2,'GEOMETRIC INPUTS'!Q277*Loads!$F$2)</f>
        <v>54.461040000000004</v>
      </c>
      <c r="L277" s="27">
        <f>IF('GT Data'!X279=TRUE,F277*Loads!$B$3,F277*Loads!$F$3)</f>
        <v>0.131659372</v>
      </c>
      <c r="M277" s="27">
        <f>IF('GT Data'!X279=TRUE,G277*Loads!$B$3,G277*Loads!$F$3)</f>
        <v>0.19500000000000001</v>
      </c>
      <c r="N277" s="27">
        <f>IF('GT Data'!X279=TRUE,H277*Loads!$B$3,H277*Loads!$F$3)</f>
        <v>0.28316024566918707</v>
      </c>
      <c r="O277" s="27">
        <f>IF('GT Data'!X279=TRUE,B277*Loads!$B$4,0)</f>
        <v>0</v>
      </c>
      <c r="P277" s="27">
        <f>IF('GT Data'!X279=TRUE,'GEOMETRIC INPUTS'!Q277*Loads!$B$1,'GEOMETRIC INPUTS'!Q277*Loads!$F$1)</f>
        <v>9.1995000000000005</v>
      </c>
      <c r="Q277">
        <v>-300</v>
      </c>
      <c r="R277">
        <f>'GEOMETRIC INPUTS'!R277/'GEOMETRIC INPUTS'!S277</f>
        <v>1</v>
      </c>
    </row>
    <row r="278" spans="1:18" x14ac:dyDescent="0.3">
      <c r="A278" t="str">
        <f>'GEOMETRIC INPUTS'!A278</f>
        <v>TAB_9_276</v>
      </c>
      <c r="B278">
        <f>'GT Data'!Z280</f>
        <v>3.8873000000000002</v>
      </c>
      <c r="C278">
        <f>IF(AND('GEOMETRIC INPUTS'!E278&gt;'GEOMETRIC INPUTS'!B278,'GEOMETRIC INPUTS'!C278&gt;'GEOMETRIC INPUTS'!F278),ACOS(('GEOMETRIC INPUTS'!C278-'GEOMETRIC INPUTS'!F278)/'Calculated Tab Properties'!E278),0) + IF(AND('GEOMETRIC INPUTS'!E278&gt;'GEOMETRIC INPUTS'!B278,'GEOMETRIC INPUTS'!C278&lt;'GEOMETRIC INPUTS'!F278),PI()/2 + ASIN((-'GEOMETRIC INPUTS'!C278+'GEOMETRIC INPUTS'!F278)/'Calculated Tab Properties'!E278),0) + IF(AND('GEOMETRIC INPUTS'!E278&lt;'GEOMETRIC INPUTS'!B278,'GEOMETRIC INPUTS'!C278&lt;'GEOMETRIC INPUTS'!F278),PI() + ACOS(('GEOMETRIC INPUTS'!C278-'GEOMETRIC INPUTS'!F278)/'Calculated Tab Properties'!E278),0) + IF(AND('GEOMETRIC INPUTS'!E278&lt;'GEOMETRIC INPUTS'!B278,'GEOMETRIC INPUTS'!C278&gt;'GEOMETRIC INPUTS'!F278),2*PI() - ACOS((-'GEOMETRIC INPUTS'!C278+'GEOMETRIC INPUTS'!F278)/'Calculated Tab Properties'!E278),0) + IF(AND('GEOMETRIC INPUTS'!E278='GEOMETRIC INPUTS'!B278,'GEOMETRIC INPUTS'!C278&gt;'GEOMETRIC INPUTS'!F278),0,0) + IF(AND('GEOMETRIC INPUTS'!E278&gt;'GEOMETRIC INPUTS'!B278,'GEOMETRIC INPUTS'!C278='GEOMETRIC INPUTS'!F278),PI()/2,0) + IF(AND('GEOMETRIC INPUTS'!E278='GEOMETRIC INPUTS'!B278,'GEOMETRIC INPUTS'!C278&lt;'GEOMETRIC INPUTS'!F278),PI(),0) + IF(AND('GEOMETRIC INPUTS'!E278&lt;'GEOMETRIC INPUTS'!B278,'GEOMETRIC INPUTS'!C278='GEOMETRIC INPUTS'!F278),3/2*PI(),0)</f>
        <v>0</v>
      </c>
      <c r="D278">
        <f t="shared" si="5"/>
        <v>0</v>
      </c>
      <c r="E278">
        <f>SQRT(('GEOMETRIC INPUTS'!B278-'GEOMETRIC INPUTS'!E278)^2+('GEOMETRIC INPUTS'!C278-'GEOMETRIC INPUTS'!F278)^2+('GEOMETRIC INPUTS'!D278-'GEOMETRIC INPUTS'!G278)^2)</f>
        <v>3.8546157000000001</v>
      </c>
      <c r="F278">
        <f>SQRT(('GEOMETRIC INPUTS'!B278-'GEOMETRIC INPUTS'!N278)^2 + ('GEOMETRIC INPUTS'!C278-'GEOMETRIC INPUTS'!O278)^2 + ('GEOMETRIC INPUTS'!D278-'GEOMETRIC INPUTS'!P278)^2)</f>
        <v>1.3546156999999999</v>
      </c>
      <c r="G278">
        <f>SQRT(('GEOMETRIC INPUTS'!E278-'GEOMETRIC INPUTS'!N278)^2 + ('GEOMETRIC INPUTS'!F278-'GEOMETRIC INPUTS'!O278)^2 + ('GEOMETRIC INPUTS'!G278-'GEOMETRIC INPUTS'!P278)^2)</f>
        <v>2.5</v>
      </c>
      <c r="H278">
        <f>SQRT(('GEOMETRIC INPUTS'!H278-'GEOMETRIC INPUTS'!K278)^2 + ('GEOMETRIC INPUTS'!I278-'GEOMETRIC INPUTS'!L278)^2 + ('GEOMETRIC INPUTS'!J278-'GEOMETRIC INPUTS'!M278)^2)</f>
        <v>2.3347588707801261</v>
      </c>
      <c r="I278">
        <f>SQRT(('GEOMETRIC INPUTS'!K278-'GEOMETRIC INPUTS'!N278)^2 + ('GEOMETRIC INPUTS'!L278-'GEOMETRIC INPUTS'!O278)^2 + ('GEOMETRIC INPUTS'!M278-'GEOMETRIC INPUTS'!P278)^2)</f>
        <v>0.15</v>
      </c>
      <c r="J278" s="20">
        <f>ASIN(('GEOMETRIC INPUTS'!M278-'GEOMETRIC INPUTS'!J278)/H278)</f>
        <v>1.0286816056419998</v>
      </c>
      <c r="K278" s="27">
        <f>IF('GT Data'!X280=TRUE,'GEOMETRIC INPUTS'!Q278*Loads!$B$2,'GEOMETRIC INPUTS'!Q278*Loads!$F$2)</f>
        <v>38.033040000000007</v>
      </c>
      <c r="L278" s="27">
        <f>IF('GT Data'!X280=TRUE,F278*Loads!$B$3,F278*Loads!$F$3)</f>
        <v>0.17610004099999998</v>
      </c>
      <c r="M278" s="27">
        <f>IF('GT Data'!X280=TRUE,G278*Loads!$B$3,G278*Loads!$F$3)</f>
        <v>0.32500000000000001</v>
      </c>
      <c r="N278" s="27">
        <f>IF('GT Data'!X280=TRUE,H278*Loads!$B$3,H278*Loads!$F$3)</f>
        <v>0.30351865320141641</v>
      </c>
      <c r="O278" s="27">
        <f>IF('GT Data'!X280=TRUE,B278*Loads!$B$4,0)</f>
        <v>0</v>
      </c>
      <c r="P278" s="27">
        <f>IF('GT Data'!X280=TRUE,'GEOMETRIC INPUTS'!Q278*Loads!$B$1,'GEOMETRIC INPUTS'!Q278*Loads!$F$1)</f>
        <v>6.4245000000000001</v>
      </c>
      <c r="Q278">
        <v>-300</v>
      </c>
      <c r="R278">
        <f>'GEOMETRIC INPUTS'!R278/'GEOMETRIC INPUTS'!S278</f>
        <v>1</v>
      </c>
    </row>
    <row r="279" spans="1:18" x14ac:dyDescent="0.3">
      <c r="A279" t="str">
        <f>'GEOMETRIC INPUTS'!A279</f>
        <v>TAB_9_277</v>
      </c>
      <c r="B279">
        <f>'GT Data'!Z281</f>
        <v>3.5596999999999999</v>
      </c>
      <c r="C279">
        <f>IF(AND('GEOMETRIC INPUTS'!E279&gt;'GEOMETRIC INPUTS'!B279,'GEOMETRIC INPUTS'!C279&gt;'GEOMETRIC INPUTS'!F279),ACOS(('GEOMETRIC INPUTS'!C279-'GEOMETRIC INPUTS'!F279)/'Calculated Tab Properties'!E279),0) + IF(AND('GEOMETRIC INPUTS'!E279&gt;'GEOMETRIC INPUTS'!B279,'GEOMETRIC INPUTS'!C279&lt;'GEOMETRIC INPUTS'!F279),PI()/2 + ASIN((-'GEOMETRIC INPUTS'!C279+'GEOMETRIC INPUTS'!F279)/'Calculated Tab Properties'!E279),0) + IF(AND('GEOMETRIC INPUTS'!E279&lt;'GEOMETRIC INPUTS'!B279,'GEOMETRIC INPUTS'!C279&lt;'GEOMETRIC INPUTS'!F279),PI() + ACOS(('GEOMETRIC INPUTS'!C279-'GEOMETRIC INPUTS'!F279)/'Calculated Tab Properties'!E279),0) + IF(AND('GEOMETRIC INPUTS'!E279&lt;'GEOMETRIC INPUTS'!B279,'GEOMETRIC INPUTS'!C279&gt;'GEOMETRIC INPUTS'!F279),2*PI() - ACOS((-'GEOMETRIC INPUTS'!C279+'GEOMETRIC INPUTS'!F279)/'Calculated Tab Properties'!E279),0) + IF(AND('GEOMETRIC INPUTS'!E279='GEOMETRIC INPUTS'!B279,'GEOMETRIC INPUTS'!C279&gt;'GEOMETRIC INPUTS'!F279),0,0) + IF(AND('GEOMETRIC INPUTS'!E279&gt;'GEOMETRIC INPUTS'!B279,'GEOMETRIC INPUTS'!C279='GEOMETRIC INPUTS'!F279),PI()/2,0) + IF(AND('GEOMETRIC INPUTS'!E279='GEOMETRIC INPUTS'!B279,'GEOMETRIC INPUTS'!C279&lt;'GEOMETRIC INPUTS'!F279),PI(),0) + IF(AND('GEOMETRIC INPUTS'!E279&lt;'GEOMETRIC INPUTS'!B279,'GEOMETRIC INPUTS'!C279='GEOMETRIC INPUTS'!F279),3/2*PI(),0)</f>
        <v>3.141592674663217</v>
      </c>
      <c r="D279">
        <f t="shared" si="5"/>
        <v>180.00000120741825</v>
      </c>
      <c r="E279">
        <f>SQRT(('GEOMETRIC INPUTS'!B279-'GEOMETRIC INPUTS'!E279)^2+('GEOMETRIC INPUTS'!C279-'GEOMETRIC INPUTS'!F279)^2+('GEOMETRIC INPUTS'!D279-'GEOMETRIC INPUTS'!G279)^2)</f>
        <v>4.5404221000000007</v>
      </c>
      <c r="F279">
        <f>SQRT(('GEOMETRIC INPUTS'!B279-'GEOMETRIC INPUTS'!N279)^2 + ('GEOMETRIC INPUTS'!C279-'GEOMETRIC INPUTS'!O279)^2 + ('GEOMETRIC INPUTS'!D279-'GEOMETRIC INPUTS'!P279)^2)</f>
        <v>2.0404220999999998</v>
      </c>
      <c r="G279">
        <f>SQRT(('GEOMETRIC INPUTS'!E279-'GEOMETRIC INPUTS'!N279)^2 + ('GEOMETRIC INPUTS'!F279-'GEOMETRIC INPUTS'!O279)^2 + ('GEOMETRIC INPUTS'!G279-'GEOMETRIC INPUTS'!P279)^2)</f>
        <v>2.5000000000000018</v>
      </c>
      <c r="H279">
        <f>SQRT(('GEOMETRIC INPUTS'!H279-'GEOMETRIC INPUTS'!K279)^2 + ('GEOMETRIC INPUTS'!I279-'GEOMETRIC INPUTS'!L279)^2 + ('GEOMETRIC INPUTS'!J279-'GEOMETRIC INPUTS'!M279)^2)</f>
        <v>2.7520348319322574</v>
      </c>
      <c r="I279">
        <f>SQRT(('GEOMETRIC INPUTS'!K279-'GEOMETRIC INPUTS'!N279)^2 + ('GEOMETRIC INPUTS'!L279-'GEOMETRIC INPUTS'!O279)^2 + ('GEOMETRIC INPUTS'!M279-'GEOMETRIC INPUTS'!P279)^2)</f>
        <v>0.15000000000000036</v>
      </c>
      <c r="J279" s="20">
        <f>ASIN(('GEOMETRIC INPUTS'!M279-'GEOMETRIC INPUTS'!J279)/H279)</f>
        <v>0.81355678832712008</v>
      </c>
      <c r="K279" s="27">
        <f>IF('GT Data'!X281=TRUE,'GEOMETRIC INPUTS'!Q279*Loads!$B$2,'GEOMETRIC INPUTS'!Q279*Loads!$F$2)</f>
        <v>103.25086800000001</v>
      </c>
      <c r="L279" s="27">
        <f>IF('GT Data'!X281=TRUE,F279*Loads!$B$3,F279*Loads!$F$3)</f>
        <v>0.265254873</v>
      </c>
      <c r="M279" s="27">
        <f>IF('GT Data'!X281=TRUE,G279*Loads!$B$3,G279*Loads!$F$3)</f>
        <v>0.32500000000000023</v>
      </c>
      <c r="N279" s="27">
        <f>IF('GT Data'!X281=TRUE,H279*Loads!$B$3,H279*Loads!$F$3)</f>
        <v>0.35776452815119347</v>
      </c>
      <c r="O279" s="27">
        <f>IF('GT Data'!X281=TRUE,B279*Loads!$B$4,0)</f>
        <v>0</v>
      </c>
      <c r="P279" s="27">
        <f>IF('GT Data'!X281=TRUE,'GEOMETRIC INPUTS'!Q279*Loads!$B$1,'GEOMETRIC INPUTS'!Q279*Loads!$F$1)</f>
        <v>17.441025</v>
      </c>
      <c r="Q279">
        <v>-300</v>
      </c>
      <c r="R279">
        <f>'GEOMETRIC INPUTS'!R279/'GEOMETRIC INPUTS'!S279</f>
        <v>1</v>
      </c>
    </row>
    <row r="280" spans="1:18" x14ac:dyDescent="0.3">
      <c r="A280" t="str">
        <f>'GEOMETRIC INPUTS'!A280</f>
        <v>TAB_9_278</v>
      </c>
      <c r="B280">
        <f>'GT Data'!Z282</f>
        <v>0.96599999999999997</v>
      </c>
      <c r="C280">
        <f>IF(AND('GEOMETRIC INPUTS'!E280&gt;'GEOMETRIC INPUTS'!B280,'GEOMETRIC INPUTS'!C280&gt;'GEOMETRIC INPUTS'!F280),ACOS(('GEOMETRIC INPUTS'!C280-'GEOMETRIC INPUTS'!F280)/'Calculated Tab Properties'!E280),0) + IF(AND('GEOMETRIC INPUTS'!E280&gt;'GEOMETRIC INPUTS'!B280,'GEOMETRIC INPUTS'!C280&lt;'GEOMETRIC INPUTS'!F280),PI()/2 + ASIN((-'GEOMETRIC INPUTS'!C280+'GEOMETRIC INPUTS'!F280)/'Calculated Tab Properties'!E280),0) + IF(AND('GEOMETRIC INPUTS'!E280&lt;'GEOMETRIC INPUTS'!B280,'GEOMETRIC INPUTS'!C280&lt;'GEOMETRIC INPUTS'!F280),PI() + ACOS(('GEOMETRIC INPUTS'!C280-'GEOMETRIC INPUTS'!F280)/'Calculated Tab Properties'!E280),0) + IF(AND('GEOMETRIC INPUTS'!E280&lt;'GEOMETRIC INPUTS'!B280,'GEOMETRIC INPUTS'!C280&gt;'GEOMETRIC INPUTS'!F280),2*PI() - ACOS((-'GEOMETRIC INPUTS'!C280+'GEOMETRIC INPUTS'!F280)/'Calculated Tab Properties'!E280),0) + IF(AND('GEOMETRIC INPUTS'!E280='GEOMETRIC INPUTS'!B280,'GEOMETRIC INPUTS'!C280&gt;'GEOMETRIC INPUTS'!F280),0,0) + IF(AND('GEOMETRIC INPUTS'!E280&gt;'GEOMETRIC INPUTS'!B280,'GEOMETRIC INPUTS'!C280='GEOMETRIC INPUTS'!F280),PI()/2,0) + IF(AND('GEOMETRIC INPUTS'!E280='GEOMETRIC INPUTS'!B280,'GEOMETRIC INPUTS'!C280&lt;'GEOMETRIC INPUTS'!F280),PI(),0) + IF(AND('GEOMETRIC INPUTS'!E280&lt;'GEOMETRIC INPUTS'!B280,'GEOMETRIC INPUTS'!C280='GEOMETRIC INPUTS'!F280),3/2*PI(),0)</f>
        <v>3.1415926833921155</v>
      </c>
      <c r="D280">
        <f t="shared" si="5"/>
        <v>180.00000170754728</v>
      </c>
      <c r="E280">
        <f>SQRT(('GEOMETRIC INPUTS'!B280-'GEOMETRIC INPUTS'!E280)^2+('GEOMETRIC INPUTS'!C280-'GEOMETRIC INPUTS'!F280)^2+('GEOMETRIC INPUTS'!D280-'GEOMETRIC INPUTS'!G280)^2)</f>
        <v>4.071766000000002</v>
      </c>
      <c r="F280">
        <f>SQRT(('GEOMETRIC INPUTS'!B280-'GEOMETRIC INPUTS'!N280)^2 + ('GEOMETRIC INPUTS'!C280-'GEOMETRIC INPUTS'!O280)^2 + ('GEOMETRIC INPUTS'!D280-'GEOMETRIC INPUTS'!P280)^2)</f>
        <v>2.1717660000000021</v>
      </c>
      <c r="G280">
        <f>SQRT(('GEOMETRIC INPUTS'!E280-'GEOMETRIC INPUTS'!N280)^2 + ('GEOMETRIC INPUTS'!F280-'GEOMETRIC INPUTS'!O280)^2 + ('GEOMETRIC INPUTS'!G280-'GEOMETRIC INPUTS'!P280)^2)</f>
        <v>1.9000000000000004</v>
      </c>
      <c r="H280">
        <f>SQRT(('GEOMETRIC INPUTS'!H280-'GEOMETRIC INPUTS'!K280)^2 + ('GEOMETRIC INPUTS'!I280-'GEOMETRIC INPUTS'!L280)^2 + ('GEOMETRIC INPUTS'!J280-'GEOMETRIC INPUTS'!M280)^2)</f>
        <v>2.8438596587658824</v>
      </c>
      <c r="I280">
        <f>SQRT(('GEOMETRIC INPUTS'!K280-'GEOMETRIC INPUTS'!N280)^2 + ('GEOMETRIC INPUTS'!L280-'GEOMETRIC INPUTS'!O280)^2 + ('GEOMETRIC INPUTS'!M280-'GEOMETRIC INPUTS'!P280)^2)</f>
        <v>0.15000000000003325</v>
      </c>
      <c r="J280" s="20">
        <f>ASIN(('GEOMETRIC INPUTS'!M280-'GEOMETRIC INPUTS'!J280)/H280)</f>
        <v>0.77998616590855252</v>
      </c>
      <c r="K280" s="27">
        <f>IF('GT Data'!X282=TRUE,'GEOMETRIC INPUTS'!Q280*Loads!$B$2,'GEOMETRIC INPUTS'!Q280*Loads!$F$2)</f>
        <v>12.945264000000002</v>
      </c>
      <c r="L280" s="27">
        <f>IF('GT Data'!X282=TRUE,F280*Loads!$B$3,F280*Loads!$F$3)</f>
        <v>0.2823295800000003</v>
      </c>
      <c r="M280" s="27">
        <f>IF('GT Data'!X282=TRUE,G280*Loads!$B$3,G280*Loads!$F$3)</f>
        <v>0.24700000000000005</v>
      </c>
      <c r="N280" s="27">
        <f>IF('GT Data'!X282=TRUE,H280*Loads!$B$3,H280*Loads!$F$3)</f>
        <v>0.36970175563956476</v>
      </c>
      <c r="O280" s="27">
        <f>IF('GT Data'!X282=TRUE,B280*Loads!$B$4,0)</f>
        <v>0</v>
      </c>
      <c r="P280" s="27">
        <f>IF('GT Data'!X282=TRUE,'GEOMETRIC INPUTS'!Q280*Loads!$B$1,'GEOMETRIC INPUTS'!Q280*Loads!$F$1)</f>
        <v>2.1867000000000001</v>
      </c>
      <c r="Q280">
        <v>-300</v>
      </c>
      <c r="R280">
        <f>'GEOMETRIC INPUTS'!R280/'GEOMETRIC INPUTS'!S280</f>
        <v>1</v>
      </c>
    </row>
    <row r="281" spans="1:18" x14ac:dyDescent="0.3">
      <c r="A281" t="str">
        <f>'GEOMETRIC INPUTS'!A281</f>
        <v>TAB_9_279</v>
      </c>
      <c r="B281">
        <f>'GT Data'!Z283</f>
        <v>1.6439999999999999</v>
      </c>
      <c r="C281">
        <f>IF(AND('GEOMETRIC INPUTS'!E281&gt;'GEOMETRIC INPUTS'!B281,'GEOMETRIC INPUTS'!C281&gt;'GEOMETRIC INPUTS'!F281),ACOS(('GEOMETRIC INPUTS'!C281-'GEOMETRIC INPUTS'!F281)/'Calculated Tab Properties'!E281),0) + IF(AND('GEOMETRIC INPUTS'!E281&gt;'GEOMETRIC INPUTS'!B281,'GEOMETRIC INPUTS'!C281&lt;'GEOMETRIC INPUTS'!F281),PI()/2 + ASIN((-'GEOMETRIC INPUTS'!C281+'GEOMETRIC INPUTS'!F281)/'Calculated Tab Properties'!E281),0) + IF(AND('GEOMETRIC INPUTS'!E281&lt;'GEOMETRIC INPUTS'!B281,'GEOMETRIC INPUTS'!C281&lt;'GEOMETRIC INPUTS'!F281),PI() + ACOS(('GEOMETRIC INPUTS'!C281-'GEOMETRIC INPUTS'!F281)/'Calculated Tab Properties'!E281),0) + IF(AND('GEOMETRIC INPUTS'!E281&lt;'GEOMETRIC INPUTS'!B281,'GEOMETRIC INPUTS'!C281&gt;'GEOMETRIC INPUTS'!F281),2*PI() - ACOS((-'GEOMETRIC INPUTS'!C281+'GEOMETRIC INPUTS'!F281)/'Calculated Tab Properties'!E281),0) + IF(AND('GEOMETRIC INPUTS'!E281='GEOMETRIC INPUTS'!B281,'GEOMETRIC INPUTS'!C281&gt;'GEOMETRIC INPUTS'!F281),0,0) + IF(AND('GEOMETRIC INPUTS'!E281&gt;'GEOMETRIC INPUTS'!B281,'GEOMETRIC INPUTS'!C281='GEOMETRIC INPUTS'!F281),PI()/2,0) + IF(AND('GEOMETRIC INPUTS'!E281='GEOMETRIC INPUTS'!B281,'GEOMETRIC INPUTS'!C281&lt;'GEOMETRIC INPUTS'!F281),PI(),0) + IF(AND('GEOMETRIC INPUTS'!E281&lt;'GEOMETRIC INPUTS'!B281,'GEOMETRIC INPUTS'!C281='GEOMETRIC INPUTS'!F281),3/2*PI(),0)</f>
        <v>0.41075734222703386</v>
      </c>
      <c r="D281">
        <f t="shared" si="5"/>
        <v>23.534662113619831</v>
      </c>
      <c r="E281">
        <f>SQRT(('GEOMETRIC INPUTS'!B281-'GEOMETRIC INPUTS'!E281)^2+('GEOMETRIC INPUTS'!C281-'GEOMETRIC INPUTS'!F281)^2+('GEOMETRIC INPUTS'!D281-'GEOMETRIC INPUTS'!G281)^2)</f>
        <v>4.7432144578926652</v>
      </c>
      <c r="F281">
        <f>SQRT(('GEOMETRIC INPUTS'!B281-'GEOMETRIC INPUTS'!N281)^2 + ('GEOMETRIC INPUTS'!C281-'GEOMETRIC INPUTS'!O281)^2 + ('GEOMETRIC INPUTS'!D281-'GEOMETRIC INPUTS'!P281)^2)</f>
        <v>2.843214442687378</v>
      </c>
      <c r="G281">
        <f>SQRT(('GEOMETRIC INPUTS'!E281-'GEOMETRIC INPUTS'!N281)^2 + ('GEOMETRIC INPUTS'!F281-'GEOMETRIC INPUTS'!O281)^2 + ('GEOMETRIC INPUTS'!G281-'GEOMETRIC INPUTS'!P281)^2)</f>
        <v>1.9000000152052872</v>
      </c>
      <c r="H281">
        <f>SQRT(('GEOMETRIC INPUTS'!H281-'GEOMETRIC INPUTS'!K281)^2 + ('GEOMETRIC INPUTS'!I281-'GEOMETRIC INPUTS'!L281)^2 + ('GEOMETRIC INPUTS'!J281-'GEOMETRIC INPUTS'!M281)^2)</f>
        <v>3.3546091900959563</v>
      </c>
      <c r="I281">
        <f>SQRT(('GEOMETRIC INPUTS'!K281-'GEOMETRIC INPUTS'!N281)^2 + ('GEOMETRIC INPUTS'!L281-'GEOMETRIC INPUTS'!O281)^2 + ('GEOMETRIC INPUTS'!M281-'GEOMETRIC INPUTS'!P281)^2)</f>
        <v>0.14999997146696373</v>
      </c>
      <c r="J281" s="20">
        <f>ASIN(('GEOMETRIC INPUTS'!M281-'GEOMETRIC INPUTS'!J281)/H281)</f>
        <v>0.63875283884287248</v>
      </c>
      <c r="K281" s="27">
        <f>IF('GT Data'!X283=TRUE,'GEOMETRIC INPUTS'!Q281*Loads!$B$2,'GEOMETRIC INPUTS'!Q281*Loads!$F$2)</f>
        <v>10.730148000000002</v>
      </c>
      <c r="L281" s="27">
        <f>IF('GT Data'!X283=TRUE,F281*Loads!$B$3,F281*Loads!$F$3)</f>
        <v>0.36961787754935915</v>
      </c>
      <c r="M281" s="27">
        <f>IF('GT Data'!X283=TRUE,G281*Loads!$B$3,G281*Loads!$F$3)</f>
        <v>0.24700000197668734</v>
      </c>
      <c r="N281" s="27">
        <f>IF('GT Data'!X283=TRUE,H281*Loads!$B$3,H281*Loads!$F$3)</f>
        <v>0.43609919471247433</v>
      </c>
      <c r="O281" s="27">
        <f>IF('GT Data'!X283=TRUE,B281*Loads!$B$4,0)</f>
        <v>0</v>
      </c>
      <c r="P281" s="27">
        <f>IF('GT Data'!X283=TRUE,'GEOMETRIC INPUTS'!Q281*Loads!$B$1,'GEOMETRIC INPUTS'!Q281*Loads!$F$1)</f>
        <v>1.8125249999999999</v>
      </c>
      <c r="Q281">
        <v>-300</v>
      </c>
      <c r="R281">
        <f>'GEOMETRIC INPUTS'!R281/'GEOMETRIC INPUTS'!S281</f>
        <v>1</v>
      </c>
    </row>
    <row r="282" spans="1:18" x14ac:dyDescent="0.3">
      <c r="A282" t="str">
        <f>'GEOMETRIC INPUTS'!A282</f>
        <v>TAB_9_280</v>
      </c>
      <c r="B282">
        <f>'GT Data'!Z284</f>
        <v>2.3498000000000001</v>
      </c>
      <c r="C282">
        <f>IF(AND('GEOMETRIC INPUTS'!E282&gt;'GEOMETRIC INPUTS'!B282,'GEOMETRIC INPUTS'!C282&gt;'GEOMETRIC INPUTS'!F282),ACOS(('GEOMETRIC INPUTS'!C282-'GEOMETRIC INPUTS'!F282)/'Calculated Tab Properties'!E282),0) + IF(AND('GEOMETRIC INPUTS'!E282&gt;'GEOMETRIC INPUTS'!B282,'GEOMETRIC INPUTS'!C282&lt;'GEOMETRIC INPUTS'!F282),PI()/2 + ASIN((-'GEOMETRIC INPUTS'!C282+'GEOMETRIC INPUTS'!F282)/'Calculated Tab Properties'!E282),0) + IF(AND('GEOMETRIC INPUTS'!E282&lt;'GEOMETRIC INPUTS'!B282,'GEOMETRIC INPUTS'!C282&lt;'GEOMETRIC INPUTS'!F282),PI() + ACOS(('GEOMETRIC INPUTS'!C282-'GEOMETRIC INPUTS'!F282)/'Calculated Tab Properties'!E282),0) + IF(AND('GEOMETRIC INPUTS'!E282&lt;'GEOMETRIC INPUTS'!B282,'GEOMETRIC INPUTS'!C282&gt;'GEOMETRIC INPUTS'!F282),2*PI() - ACOS((-'GEOMETRIC INPUTS'!C282+'GEOMETRIC INPUTS'!F282)/'Calculated Tab Properties'!E282),0) + IF(AND('GEOMETRIC INPUTS'!E282='GEOMETRIC INPUTS'!B282,'GEOMETRIC INPUTS'!C282&gt;'GEOMETRIC INPUTS'!F282),0,0) + IF(AND('GEOMETRIC INPUTS'!E282&gt;'GEOMETRIC INPUTS'!B282,'GEOMETRIC INPUTS'!C282='GEOMETRIC INPUTS'!F282),PI()/2,0) + IF(AND('GEOMETRIC INPUTS'!E282='GEOMETRIC INPUTS'!B282,'GEOMETRIC INPUTS'!C282&lt;'GEOMETRIC INPUTS'!F282),PI(),0) + IF(AND('GEOMETRIC INPUTS'!E282&lt;'GEOMETRIC INPUTS'!B282,'GEOMETRIC INPUTS'!C282='GEOMETRIC INPUTS'!F282),3/2*PI(),0)</f>
        <v>3.472692664974991</v>
      </c>
      <c r="D282">
        <f t="shared" si="5"/>
        <v>198.97063324910533</v>
      </c>
      <c r="E282">
        <f>SQRT(('GEOMETRIC INPUTS'!B282-'GEOMETRIC INPUTS'!E282)^2+('GEOMETRIC INPUTS'!C282-'GEOMETRIC INPUTS'!F282)^2+('GEOMETRIC INPUTS'!D282-'GEOMETRIC INPUTS'!G282)^2)</f>
        <v>4.1076709313070348</v>
      </c>
      <c r="F282">
        <f>SQRT(('GEOMETRIC INPUTS'!B282-'GEOMETRIC INPUTS'!N282)^2 + ('GEOMETRIC INPUTS'!C282-'GEOMETRIC INPUTS'!O282)^2 + ('GEOMETRIC INPUTS'!D282-'GEOMETRIC INPUTS'!P282)^2)</f>
        <v>2.6076708913123414</v>
      </c>
      <c r="G282">
        <f>SQRT(('GEOMETRIC INPUTS'!E282-'GEOMETRIC INPUTS'!N282)^2 + ('GEOMETRIC INPUTS'!F282-'GEOMETRIC INPUTS'!O282)^2 + ('GEOMETRIC INPUTS'!G282-'GEOMETRIC INPUTS'!P282)^2)</f>
        <v>1.5000000399946958</v>
      </c>
      <c r="H282">
        <f>SQRT(('GEOMETRIC INPUTS'!H282-'GEOMETRIC INPUTS'!K282)^2 + ('GEOMETRIC INPUTS'!I282-'GEOMETRIC INPUTS'!L282)^2 + ('GEOMETRIC INPUTS'!J282-'GEOMETRIC INPUTS'!M282)^2)</f>
        <v>3.168618090290348</v>
      </c>
      <c r="I282">
        <f>SQRT(('GEOMETRIC INPUTS'!K282-'GEOMETRIC INPUTS'!N282)^2 + ('GEOMETRIC INPUTS'!L282-'GEOMETRIC INPUTS'!O282)^2 + ('GEOMETRIC INPUTS'!M282-'GEOMETRIC INPUTS'!P282)^2)</f>
        <v>0.14999999424696625</v>
      </c>
      <c r="J282" s="20">
        <f>ASIN(('GEOMETRIC INPUTS'!M282-'GEOMETRIC INPUTS'!J282)/H282)</f>
        <v>0.68308647440220638</v>
      </c>
      <c r="K282" s="27">
        <f>IF('GT Data'!X284=TRUE,'GEOMETRIC INPUTS'!Q282*Loads!$B$2,'GEOMETRIC INPUTS'!Q282*Loads!$F$2)</f>
        <v>21.802176000000003</v>
      </c>
      <c r="L282" s="27">
        <f>IF('GT Data'!X284=TRUE,F282*Loads!$B$3,F282*Loads!$F$3)</f>
        <v>0.33899721587060438</v>
      </c>
      <c r="M282" s="27">
        <f>IF('GT Data'!X284=TRUE,G282*Loads!$B$3,G282*Loads!$F$3)</f>
        <v>0.19500000519931046</v>
      </c>
      <c r="N282" s="27">
        <f>IF('GT Data'!X284=TRUE,H282*Loads!$B$3,H282*Loads!$F$3)</f>
        <v>0.41192035173774527</v>
      </c>
      <c r="O282" s="27">
        <f>IF('GT Data'!X284=TRUE,B282*Loads!$B$4,0)</f>
        <v>0</v>
      </c>
      <c r="P282" s="27">
        <f>IF('GT Data'!X284=TRUE,'GEOMETRIC INPUTS'!Q282*Loads!$B$1,'GEOMETRIC INPUTS'!Q282*Loads!$F$1)</f>
        <v>3.6828000000000003</v>
      </c>
      <c r="Q282">
        <v>-300</v>
      </c>
      <c r="R282">
        <f>'GEOMETRIC INPUTS'!R282/'GEOMETRIC INPUTS'!S282</f>
        <v>1</v>
      </c>
    </row>
    <row r="283" spans="1:18" x14ac:dyDescent="0.3">
      <c r="A283" t="str">
        <f>'GEOMETRIC INPUTS'!A283</f>
        <v>TAB_9_281</v>
      </c>
      <c r="B283">
        <f>'GT Data'!Z285</f>
        <v>4.2339000000000002</v>
      </c>
      <c r="C283">
        <f>IF(AND('GEOMETRIC INPUTS'!E283&gt;'GEOMETRIC INPUTS'!B283,'GEOMETRIC INPUTS'!C283&gt;'GEOMETRIC INPUTS'!F283),ACOS(('GEOMETRIC INPUTS'!C283-'GEOMETRIC INPUTS'!F283)/'Calculated Tab Properties'!E283),0) + IF(AND('GEOMETRIC INPUTS'!E283&gt;'GEOMETRIC INPUTS'!B283,'GEOMETRIC INPUTS'!C283&lt;'GEOMETRIC INPUTS'!F283),PI()/2 + ASIN((-'GEOMETRIC INPUTS'!C283+'GEOMETRIC INPUTS'!F283)/'Calculated Tab Properties'!E283),0) + IF(AND('GEOMETRIC INPUTS'!E283&lt;'GEOMETRIC INPUTS'!B283,'GEOMETRIC INPUTS'!C283&lt;'GEOMETRIC INPUTS'!F283),PI() + ACOS(('GEOMETRIC INPUTS'!C283-'GEOMETRIC INPUTS'!F283)/'Calculated Tab Properties'!E283),0) + IF(AND('GEOMETRIC INPUTS'!E283&lt;'GEOMETRIC INPUTS'!B283,'GEOMETRIC INPUTS'!C283&gt;'GEOMETRIC INPUTS'!F283),2*PI() - ACOS((-'GEOMETRIC INPUTS'!C283+'GEOMETRIC INPUTS'!F283)/'Calculated Tab Properties'!E283),0) + IF(AND('GEOMETRIC INPUTS'!E283='GEOMETRIC INPUTS'!B283,'GEOMETRIC INPUTS'!C283&gt;'GEOMETRIC INPUTS'!F283),0,0) + IF(AND('GEOMETRIC INPUTS'!E283&gt;'GEOMETRIC INPUTS'!B283,'GEOMETRIC INPUTS'!C283='GEOMETRIC INPUTS'!F283),PI()/2,0) + IF(AND('GEOMETRIC INPUTS'!E283='GEOMETRIC INPUTS'!B283,'GEOMETRIC INPUTS'!C283&lt;'GEOMETRIC INPUTS'!F283),PI(),0) + IF(AND('GEOMETRIC INPUTS'!E283&lt;'GEOMETRIC INPUTS'!B283,'GEOMETRIC INPUTS'!C283='GEOMETRIC INPUTS'!F283),3/2*PI(),0)</f>
        <v>3.6339312097135368</v>
      </c>
      <c r="D283">
        <f t="shared" si="5"/>
        <v>208.20892135745532</v>
      </c>
      <c r="E283">
        <f>SQRT(('GEOMETRIC INPUTS'!B283-'GEOMETRIC INPUTS'!E283)^2+('GEOMETRIC INPUTS'!C283-'GEOMETRIC INPUTS'!F283)^2+('GEOMETRIC INPUTS'!D283-'GEOMETRIC INPUTS'!G283)^2)</f>
        <v>5.9556428202949458</v>
      </c>
      <c r="F283">
        <f>SQRT(('GEOMETRIC INPUTS'!B283-'GEOMETRIC INPUTS'!N283)^2 + ('GEOMETRIC INPUTS'!C283-'GEOMETRIC INPUTS'!O283)^2 + ('GEOMETRIC INPUTS'!D283-'GEOMETRIC INPUTS'!P283)^2)</f>
        <v>3.2556428241575168</v>
      </c>
      <c r="G283">
        <f>SQRT(('GEOMETRIC INPUTS'!E283-'GEOMETRIC INPUTS'!N283)^2 + ('GEOMETRIC INPUTS'!F283-'GEOMETRIC INPUTS'!O283)^2 + ('GEOMETRIC INPUTS'!G283-'GEOMETRIC INPUTS'!P283)^2)</f>
        <v>2.6999999961374299</v>
      </c>
      <c r="H283">
        <f>SQRT(('GEOMETRIC INPUTS'!H283-'GEOMETRIC INPUTS'!K283)^2 + ('GEOMETRIC INPUTS'!I283-'GEOMETRIC INPUTS'!L283)^2 + ('GEOMETRIC INPUTS'!J283-'GEOMETRIC INPUTS'!M283)^2)</f>
        <v>3.6941667317727891</v>
      </c>
      <c r="I283">
        <f>SQRT(('GEOMETRIC INPUTS'!K283-'GEOMETRIC INPUTS'!N283)^2 + ('GEOMETRIC INPUTS'!L283-'GEOMETRIC INPUTS'!O283)^2 + ('GEOMETRIC INPUTS'!M283-'GEOMETRIC INPUTS'!P283)^2)</f>
        <v>0.1500000193682989</v>
      </c>
      <c r="J283" s="20">
        <f>ASIN(('GEOMETRIC INPUTS'!M283-'GEOMETRIC INPUTS'!J283)/H283)</f>
        <v>0.57209432737959465</v>
      </c>
      <c r="K283" s="27">
        <f>IF('GT Data'!X285=TRUE,'GEOMETRIC INPUTS'!Q283*Loads!$B$2,'GEOMETRIC INPUTS'!Q283*Loads!$F$2)</f>
        <v>22.731912000000001</v>
      </c>
      <c r="L283" s="27">
        <f>IF('GT Data'!X285=TRUE,F283*Loads!$B$3,F283*Loads!$F$3)</f>
        <v>0.42323356714047722</v>
      </c>
      <c r="M283" s="27">
        <f>IF('GT Data'!X285=TRUE,G283*Loads!$B$3,G283*Loads!$F$3)</f>
        <v>0.35099999949786592</v>
      </c>
      <c r="N283" s="27">
        <f>IF('GT Data'!X285=TRUE,H283*Loads!$B$3,H283*Loads!$F$3)</f>
        <v>0.48024167513046262</v>
      </c>
      <c r="O283" s="27">
        <f>IF('GT Data'!X285=TRUE,B283*Loads!$B$4,0)</f>
        <v>0</v>
      </c>
      <c r="P283" s="27">
        <f>IF('GT Data'!X285=TRUE,'GEOMETRIC INPUTS'!Q283*Loads!$B$1,'GEOMETRIC INPUTS'!Q283*Loads!$F$1)</f>
        <v>3.8398499999999998</v>
      </c>
      <c r="Q283">
        <v>-300</v>
      </c>
      <c r="R283">
        <f>'GEOMETRIC INPUTS'!R283/'GEOMETRIC INPUTS'!S283</f>
        <v>1</v>
      </c>
    </row>
    <row r="284" spans="1:18" x14ac:dyDescent="0.3">
      <c r="A284" t="str">
        <f>'GEOMETRIC INPUTS'!A284</f>
        <v>TAB_9_282</v>
      </c>
      <c r="B284">
        <f>'GT Data'!Z286</f>
        <v>4.1630000000000003</v>
      </c>
      <c r="C284">
        <f>IF(AND('GEOMETRIC INPUTS'!E284&gt;'GEOMETRIC INPUTS'!B284,'GEOMETRIC INPUTS'!C284&gt;'GEOMETRIC INPUTS'!F284),ACOS(('GEOMETRIC INPUTS'!C284-'GEOMETRIC INPUTS'!F284)/'Calculated Tab Properties'!E284),0) + IF(AND('GEOMETRIC INPUTS'!E284&gt;'GEOMETRIC INPUTS'!B284,'GEOMETRIC INPUTS'!C284&lt;'GEOMETRIC INPUTS'!F284),PI()/2 + ASIN((-'GEOMETRIC INPUTS'!C284+'GEOMETRIC INPUTS'!F284)/'Calculated Tab Properties'!E284),0) + IF(AND('GEOMETRIC INPUTS'!E284&lt;'GEOMETRIC INPUTS'!B284,'GEOMETRIC INPUTS'!C284&lt;'GEOMETRIC INPUTS'!F284),PI() + ACOS(('GEOMETRIC INPUTS'!C284-'GEOMETRIC INPUTS'!F284)/'Calculated Tab Properties'!E284),0) + IF(AND('GEOMETRIC INPUTS'!E284&lt;'GEOMETRIC INPUTS'!B284,'GEOMETRIC INPUTS'!C284&gt;'GEOMETRIC INPUTS'!F284),2*PI() - ACOS((-'GEOMETRIC INPUTS'!C284+'GEOMETRIC INPUTS'!F284)/'Calculated Tab Properties'!E284),0) + IF(AND('GEOMETRIC INPUTS'!E284='GEOMETRIC INPUTS'!B284,'GEOMETRIC INPUTS'!C284&gt;'GEOMETRIC INPUTS'!F284),0,0) + IF(AND('GEOMETRIC INPUTS'!E284&gt;'GEOMETRIC INPUTS'!B284,'GEOMETRIC INPUTS'!C284='GEOMETRIC INPUTS'!F284),PI()/2,0) + IF(AND('GEOMETRIC INPUTS'!E284='GEOMETRIC INPUTS'!B284,'GEOMETRIC INPUTS'!C284&lt;'GEOMETRIC INPUTS'!F284),PI(),0) + IF(AND('GEOMETRIC INPUTS'!E284&lt;'GEOMETRIC INPUTS'!B284,'GEOMETRIC INPUTS'!C284='GEOMETRIC INPUTS'!F284),3/2*PI(),0)</f>
        <v>3.8406947793553941</v>
      </c>
      <c r="D284">
        <f t="shared" si="5"/>
        <v>220.05560125499304</v>
      </c>
      <c r="E284">
        <f>SQRT(('GEOMETRIC INPUTS'!B284-'GEOMETRIC INPUTS'!E284)^2+('GEOMETRIC INPUTS'!C284-'GEOMETRIC INPUTS'!F284)^2+('GEOMETRIC INPUTS'!D284-'GEOMETRIC INPUTS'!G284)^2)</f>
        <v>6.93080567994045</v>
      </c>
      <c r="F284">
        <f>SQRT(('GEOMETRIC INPUTS'!B284-'GEOMETRIC INPUTS'!N284)^2 + ('GEOMETRIC INPUTS'!C284-'GEOMETRIC INPUTS'!O284)^2 + ('GEOMETRIC INPUTS'!D284-'GEOMETRIC INPUTS'!P284)^2)</f>
        <v>4.4308056769777453</v>
      </c>
      <c r="G284">
        <f>SQRT(('GEOMETRIC INPUTS'!E284-'GEOMETRIC INPUTS'!N284)^2 + ('GEOMETRIC INPUTS'!F284-'GEOMETRIC INPUTS'!O284)^2 + ('GEOMETRIC INPUTS'!G284-'GEOMETRIC INPUTS'!P284)^2)</f>
        <v>2.5000000029627056</v>
      </c>
      <c r="H284">
        <f>SQRT(('GEOMETRIC INPUTS'!H284-'GEOMETRIC INPUTS'!K284)^2 + ('GEOMETRIC INPUTS'!I284-'GEOMETRIC INPUTS'!L284)^2 + ('GEOMETRIC INPUTS'!J284-'GEOMETRIC INPUTS'!M284)^2)</f>
        <v>4.7249653509943723</v>
      </c>
      <c r="I284">
        <f>SQRT(('GEOMETRIC INPUTS'!K284-'GEOMETRIC INPUTS'!N284)^2 + ('GEOMETRIC INPUTS'!L284-'GEOMETRIC INPUTS'!O284)^2 + ('GEOMETRIC INPUTS'!M284-'GEOMETRIC INPUTS'!P284)^2)</f>
        <v>0.14999996215052891</v>
      </c>
      <c r="J284" s="20">
        <f>ASIN(('GEOMETRIC INPUTS'!M284-'GEOMETRIC INPUTS'!J284)/H284)</f>
        <v>0.43706647802992188</v>
      </c>
      <c r="K284" s="27">
        <f>IF('GT Data'!X286=TRUE,'GEOMETRIC INPUTS'!Q284*Loads!$B$2,'GEOMETRIC INPUTS'!Q284*Loads!$F$2)</f>
        <v>89.669796000000019</v>
      </c>
      <c r="L284" s="27">
        <f>IF('GT Data'!X286=TRUE,F284*Loads!$B$3,F284*Loads!$F$3)</f>
        <v>0.57600473800710694</v>
      </c>
      <c r="M284" s="27">
        <f>IF('GT Data'!X286=TRUE,G284*Loads!$B$3,G284*Loads!$F$3)</f>
        <v>0.32500000038515175</v>
      </c>
      <c r="N284" s="27">
        <f>IF('GT Data'!X286=TRUE,H284*Loads!$B$3,H284*Loads!$F$3)</f>
        <v>0.61424549562926845</v>
      </c>
      <c r="O284" s="27">
        <f>IF('GT Data'!X286=TRUE,B284*Loads!$B$4,0)</f>
        <v>0</v>
      </c>
      <c r="P284" s="27">
        <f>IF('GT Data'!X286=TRUE,'GEOMETRIC INPUTS'!Q284*Loads!$B$1,'GEOMETRIC INPUTS'!Q284*Loads!$F$1)</f>
        <v>15.146925000000001</v>
      </c>
      <c r="Q284">
        <v>-300</v>
      </c>
      <c r="R284">
        <f>'GEOMETRIC INPUTS'!R284/'GEOMETRIC INPUTS'!S284</f>
        <v>1</v>
      </c>
    </row>
    <row r="285" spans="1:18" x14ac:dyDescent="0.3">
      <c r="A285" t="str">
        <f>'GEOMETRIC INPUTS'!A285</f>
        <v>TAB_9_283</v>
      </c>
      <c r="B285">
        <f>'GT Data'!Z287</f>
        <v>1.1857</v>
      </c>
      <c r="C285">
        <f>IF(AND('GEOMETRIC INPUTS'!E285&gt;'GEOMETRIC INPUTS'!B285,'GEOMETRIC INPUTS'!C285&gt;'GEOMETRIC INPUTS'!F285),ACOS(('GEOMETRIC INPUTS'!C285-'GEOMETRIC INPUTS'!F285)/'Calculated Tab Properties'!E285),0) + IF(AND('GEOMETRIC INPUTS'!E285&gt;'GEOMETRIC INPUTS'!B285,'GEOMETRIC INPUTS'!C285&lt;'GEOMETRIC INPUTS'!F285),PI()/2 + ASIN((-'GEOMETRIC INPUTS'!C285+'GEOMETRIC INPUTS'!F285)/'Calculated Tab Properties'!E285),0) + IF(AND('GEOMETRIC INPUTS'!E285&lt;'GEOMETRIC INPUTS'!B285,'GEOMETRIC INPUTS'!C285&lt;'GEOMETRIC INPUTS'!F285),PI() + ACOS(('GEOMETRIC INPUTS'!C285-'GEOMETRIC INPUTS'!F285)/'Calculated Tab Properties'!E285),0) + IF(AND('GEOMETRIC INPUTS'!E285&lt;'GEOMETRIC INPUTS'!B285,'GEOMETRIC INPUTS'!C285&gt;'GEOMETRIC INPUTS'!F285),2*PI() - ACOS((-'GEOMETRIC INPUTS'!C285+'GEOMETRIC INPUTS'!F285)/'Calculated Tab Properties'!E285),0) + IF(AND('GEOMETRIC INPUTS'!E285='GEOMETRIC INPUTS'!B285,'GEOMETRIC INPUTS'!C285&gt;'GEOMETRIC INPUTS'!F285),0,0) + IF(AND('GEOMETRIC INPUTS'!E285&gt;'GEOMETRIC INPUTS'!B285,'GEOMETRIC INPUTS'!C285='GEOMETRIC INPUTS'!F285),PI()/2,0) + IF(AND('GEOMETRIC INPUTS'!E285='GEOMETRIC INPUTS'!B285,'GEOMETRIC INPUTS'!C285&lt;'GEOMETRIC INPUTS'!F285),PI(),0) + IF(AND('GEOMETRIC INPUTS'!E285&lt;'GEOMETRIC INPUTS'!B285,'GEOMETRIC INPUTS'!C285='GEOMETRIC INPUTS'!F285),3/2*PI(),0)</f>
        <v>4.1022248069561913</v>
      </c>
      <c r="D285">
        <f t="shared" si="5"/>
        <v>235.04016805245865</v>
      </c>
      <c r="E285">
        <f>SQRT(('GEOMETRIC INPUTS'!B285-'GEOMETRIC INPUTS'!E285)^2+('GEOMETRIC INPUTS'!C285-'GEOMETRIC INPUTS'!F285)^2+('GEOMETRIC INPUTS'!D285-'GEOMETRIC INPUTS'!G285)^2)</f>
        <v>6.8328953217856929</v>
      </c>
      <c r="F285">
        <f>SQRT(('GEOMETRIC INPUTS'!B285-'GEOMETRIC INPUTS'!N285)^2 + ('GEOMETRIC INPUTS'!C285-'GEOMETRIC INPUTS'!O285)^2 + ('GEOMETRIC INPUTS'!D285-'GEOMETRIC INPUTS'!P285)^2)</f>
        <v>4.1328953349990911</v>
      </c>
      <c r="G285">
        <f>SQRT(('GEOMETRIC INPUTS'!E285-'GEOMETRIC INPUTS'!N285)^2 + ('GEOMETRIC INPUTS'!F285-'GEOMETRIC INPUTS'!O285)^2 + ('GEOMETRIC INPUTS'!G285-'GEOMETRIC INPUTS'!P285)^2)</f>
        <v>2.6999999867866022</v>
      </c>
      <c r="H285">
        <f>SQRT(('GEOMETRIC INPUTS'!H285-'GEOMETRIC INPUTS'!K285)^2 + ('GEOMETRIC INPUTS'!I285-'GEOMETRIC INPUTS'!L285)^2 + ('GEOMETRIC INPUTS'!J285-'GEOMETRIC INPUTS'!M285)^2)</f>
        <v>4.4568436386232095</v>
      </c>
      <c r="I285">
        <f>SQRT(('GEOMETRIC INPUTS'!K285-'GEOMETRIC INPUTS'!N285)^2 + ('GEOMETRIC INPUTS'!L285-'GEOMETRIC INPUTS'!O285)^2 + ('GEOMETRIC INPUTS'!M285-'GEOMETRIC INPUTS'!P285)^2)</f>
        <v>0.15000000381899992</v>
      </c>
      <c r="J285" s="20">
        <f>ASIN(('GEOMETRIC INPUTS'!M285-'GEOMETRIC INPUTS'!J285)/H285)</f>
        <v>0.4653639456773126</v>
      </c>
      <c r="K285" s="27">
        <f>IF('GT Data'!X287=TRUE,'GEOMETRIC INPUTS'!Q285*Loads!$B$2,'GEOMETRIC INPUTS'!Q285*Loads!$F$2)</f>
        <v>14.390040000000003</v>
      </c>
      <c r="L285" s="27">
        <f>IF('GT Data'!X287=TRUE,F285*Loads!$B$3,F285*Loads!$F$3)</f>
        <v>0.53727639354988188</v>
      </c>
      <c r="M285" s="27">
        <f>IF('GT Data'!X287=TRUE,G285*Loads!$B$3,G285*Loads!$F$3)</f>
        <v>0.35099999828225831</v>
      </c>
      <c r="N285" s="27">
        <f>IF('GT Data'!X287=TRUE,H285*Loads!$B$3,H285*Loads!$F$3)</f>
        <v>0.57938967302101729</v>
      </c>
      <c r="O285" s="27">
        <f>IF('GT Data'!X287=TRUE,B285*Loads!$B$4,0)</f>
        <v>0</v>
      </c>
      <c r="P285" s="27">
        <f>IF('GT Data'!X287=TRUE,'GEOMETRIC INPUTS'!Q285*Loads!$B$1,'GEOMETRIC INPUTS'!Q285*Loads!$F$1)</f>
        <v>2.4307500000000002</v>
      </c>
      <c r="Q285">
        <v>-300</v>
      </c>
      <c r="R285">
        <f>'GEOMETRIC INPUTS'!R285/'GEOMETRIC INPUTS'!S285</f>
        <v>1</v>
      </c>
    </row>
    <row r="286" spans="1:18" x14ac:dyDescent="0.3">
      <c r="A286" t="str">
        <f>'GEOMETRIC INPUTS'!A286</f>
        <v>TAB_9_284</v>
      </c>
      <c r="B286">
        <f>'GT Data'!Z288</f>
        <v>1.4743999999999999</v>
      </c>
      <c r="C286">
        <f>IF(AND('GEOMETRIC INPUTS'!E286&gt;'GEOMETRIC INPUTS'!B286,'GEOMETRIC INPUTS'!C286&gt;'GEOMETRIC INPUTS'!F286),ACOS(('GEOMETRIC INPUTS'!C286-'GEOMETRIC INPUTS'!F286)/'Calculated Tab Properties'!E286),0) + IF(AND('GEOMETRIC INPUTS'!E286&gt;'GEOMETRIC INPUTS'!B286,'GEOMETRIC INPUTS'!C286&lt;'GEOMETRIC INPUTS'!F286),PI()/2 + ASIN((-'GEOMETRIC INPUTS'!C286+'GEOMETRIC INPUTS'!F286)/'Calculated Tab Properties'!E286),0) + IF(AND('GEOMETRIC INPUTS'!E286&lt;'GEOMETRIC INPUTS'!B286,'GEOMETRIC INPUTS'!C286&lt;'GEOMETRIC INPUTS'!F286),PI() + ACOS(('GEOMETRIC INPUTS'!C286-'GEOMETRIC INPUTS'!F286)/'Calculated Tab Properties'!E286),0) + IF(AND('GEOMETRIC INPUTS'!E286&lt;'GEOMETRIC INPUTS'!B286,'GEOMETRIC INPUTS'!C286&gt;'GEOMETRIC INPUTS'!F286),2*PI() - ACOS((-'GEOMETRIC INPUTS'!C286+'GEOMETRIC INPUTS'!F286)/'Calculated Tab Properties'!E286),0) + IF(AND('GEOMETRIC INPUTS'!E286='GEOMETRIC INPUTS'!B286,'GEOMETRIC INPUTS'!C286&gt;'GEOMETRIC INPUTS'!F286),0,0) + IF(AND('GEOMETRIC INPUTS'!E286&gt;'GEOMETRIC INPUTS'!B286,'GEOMETRIC INPUTS'!C286='GEOMETRIC INPUTS'!F286),PI()/2,0) + IF(AND('GEOMETRIC INPUTS'!E286='GEOMETRIC INPUTS'!B286,'GEOMETRIC INPUTS'!C286&lt;'GEOMETRIC INPUTS'!F286),PI(),0) + IF(AND('GEOMETRIC INPUTS'!E286&lt;'GEOMETRIC INPUTS'!B286,'GEOMETRIC INPUTS'!C286='GEOMETRIC INPUTS'!F286),3/2*PI(),0)</f>
        <v>0.87824790902949113</v>
      </c>
      <c r="D286">
        <f t="shared" si="5"/>
        <v>50.319898553579307</v>
      </c>
      <c r="E286">
        <f>SQRT(('GEOMETRIC INPUTS'!B286-'GEOMETRIC INPUTS'!E286)^2+('GEOMETRIC INPUTS'!C286-'GEOMETRIC INPUTS'!F286)^2+('GEOMETRIC INPUTS'!D286-'GEOMETRIC INPUTS'!G286)^2)</f>
        <v>4.685602863618727</v>
      </c>
      <c r="F286">
        <f>SQRT(('GEOMETRIC INPUTS'!B286-'GEOMETRIC INPUTS'!N286)^2 + ('GEOMETRIC INPUTS'!C286-'GEOMETRIC INPUTS'!O286)^2 + ('GEOMETRIC INPUTS'!D286-'GEOMETRIC INPUTS'!P286)^2)</f>
        <v>2.1856028600080237</v>
      </c>
      <c r="G286">
        <f>SQRT(('GEOMETRIC INPUTS'!E286-'GEOMETRIC INPUTS'!N286)^2 + ('GEOMETRIC INPUTS'!F286-'GEOMETRIC INPUTS'!O286)^2 + ('GEOMETRIC INPUTS'!G286-'GEOMETRIC INPUTS'!P286)^2)</f>
        <v>2.5000000036107042</v>
      </c>
      <c r="H286">
        <f>SQRT(('GEOMETRIC INPUTS'!H286-'GEOMETRIC INPUTS'!K286)^2 + ('GEOMETRIC INPUTS'!I286-'GEOMETRIC INPUTS'!L286)^2 + ('GEOMETRIC INPUTS'!J286-'GEOMETRIC INPUTS'!M286)^2)</f>
        <v>2.8535474925939481</v>
      </c>
      <c r="I286">
        <f>SQRT(('GEOMETRIC INPUTS'!K286-'GEOMETRIC INPUTS'!N286)^2 + ('GEOMETRIC INPUTS'!L286-'GEOMETRIC INPUTS'!O286)^2 + ('GEOMETRIC INPUTS'!M286-'GEOMETRIC INPUTS'!P286)^2)</f>
        <v>0.15000000735416691</v>
      </c>
      <c r="J286" s="20">
        <f>ASIN(('GEOMETRIC INPUTS'!M286-'GEOMETRIC INPUTS'!J286)/H286)</f>
        <v>0.77663325622107093</v>
      </c>
      <c r="K286" s="27">
        <f>IF('GT Data'!X288=TRUE,'GEOMETRIC INPUTS'!Q286*Loads!$B$2,'GEOMETRIC INPUTS'!Q286*Loads!$F$2)</f>
        <v>21.563748</v>
      </c>
      <c r="L286" s="27">
        <f>IF('GT Data'!X288=TRUE,F286*Loads!$B$3,F286*Loads!$F$3)</f>
        <v>0.28412837180104311</v>
      </c>
      <c r="M286" s="27">
        <f>IF('GT Data'!X288=TRUE,G286*Loads!$B$3,G286*Loads!$F$3)</f>
        <v>0.32500000046939154</v>
      </c>
      <c r="N286" s="27">
        <f>IF('GT Data'!X288=TRUE,H286*Loads!$B$3,H286*Loads!$F$3)</f>
        <v>0.37096117403721329</v>
      </c>
      <c r="O286" s="27">
        <f>IF('GT Data'!X288=TRUE,B286*Loads!$B$4,0)</f>
        <v>0</v>
      </c>
      <c r="P286" s="27">
        <f>IF('GT Data'!X288=TRUE,'GEOMETRIC INPUTS'!Q286*Loads!$B$1,'GEOMETRIC INPUTS'!Q286*Loads!$F$1)</f>
        <v>3.642525</v>
      </c>
      <c r="Q286">
        <v>-300</v>
      </c>
      <c r="R286">
        <f>'GEOMETRIC INPUTS'!R286/'GEOMETRIC INPUTS'!S286</f>
        <v>1</v>
      </c>
    </row>
    <row r="287" spans="1:18" x14ac:dyDescent="0.3">
      <c r="A287" t="str">
        <f>'GEOMETRIC INPUTS'!A287</f>
        <v>TAB_9_285</v>
      </c>
      <c r="B287">
        <f>'GT Data'!Z289</f>
        <v>2.1634000000000002</v>
      </c>
      <c r="C287">
        <f>IF(AND('GEOMETRIC INPUTS'!E287&gt;'GEOMETRIC INPUTS'!B287,'GEOMETRIC INPUTS'!C287&gt;'GEOMETRIC INPUTS'!F287),ACOS(('GEOMETRIC INPUTS'!C287-'GEOMETRIC INPUTS'!F287)/'Calculated Tab Properties'!E287),0) + IF(AND('GEOMETRIC INPUTS'!E287&gt;'GEOMETRIC INPUTS'!B287,'GEOMETRIC INPUTS'!C287&lt;'GEOMETRIC INPUTS'!F287),PI()/2 + ASIN((-'GEOMETRIC INPUTS'!C287+'GEOMETRIC INPUTS'!F287)/'Calculated Tab Properties'!E287),0) + IF(AND('GEOMETRIC INPUTS'!E287&lt;'GEOMETRIC INPUTS'!B287,'GEOMETRIC INPUTS'!C287&lt;'GEOMETRIC INPUTS'!F287),PI() + ACOS(('GEOMETRIC INPUTS'!C287-'GEOMETRIC INPUTS'!F287)/'Calculated Tab Properties'!E287),0) + IF(AND('GEOMETRIC INPUTS'!E287&lt;'GEOMETRIC INPUTS'!B287,'GEOMETRIC INPUTS'!C287&gt;'GEOMETRIC INPUTS'!F287),2*PI() - ACOS((-'GEOMETRIC INPUTS'!C287+'GEOMETRIC INPUTS'!F287)/'Calculated Tab Properties'!E287),0) + IF(AND('GEOMETRIC INPUTS'!E287='GEOMETRIC INPUTS'!B287,'GEOMETRIC INPUTS'!C287&gt;'GEOMETRIC INPUTS'!F287),0,0) + IF(AND('GEOMETRIC INPUTS'!E287&gt;'GEOMETRIC INPUTS'!B287,'GEOMETRIC INPUTS'!C287='GEOMETRIC INPUTS'!F287),PI()/2,0) + IF(AND('GEOMETRIC INPUTS'!E287='GEOMETRIC INPUTS'!B287,'GEOMETRIC INPUTS'!C287&lt;'GEOMETRIC INPUTS'!F287),PI(),0) + IF(AND('GEOMETRIC INPUTS'!E287&lt;'GEOMETRIC INPUTS'!B287,'GEOMETRIC INPUTS'!C287='GEOMETRIC INPUTS'!F287),3/2*PI(),0)</f>
        <v>0.45678777797563397</v>
      </c>
      <c r="D287">
        <f t="shared" si="5"/>
        <v>26.172011811162722</v>
      </c>
      <c r="E287">
        <f>SQRT(('GEOMETRIC INPUTS'!B287-'GEOMETRIC INPUTS'!E287)^2+('GEOMETRIC INPUTS'!C287-'GEOMETRIC INPUTS'!F287)^2+('GEOMETRIC INPUTS'!D287-'GEOMETRIC INPUTS'!G287)^2)</f>
        <v>4.1743594617701447</v>
      </c>
      <c r="F287">
        <f>SQRT(('GEOMETRIC INPUTS'!B287-'GEOMETRIC INPUTS'!N287)^2 + ('GEOMETRIC INPUTS'!C287-'GEOMETRIC INPUTS'!O287)^2 + ('GEOMETRIC INPUTS'!D287-'GEOMETRIC INPUTS'!P287)^2)</f>
        <v>2.2743594593502809</v>
      </c>
      <c r="G287">
        <f>SQRT(('GEOMETRIC INPUTS'!E287-'GEOMETRIC INPUTS'!N287)^2 + ('GEOMETRIC INPUTS'!F287-'GEOMETRIC INPUTS'!O287)^2 + ('GEOMETRIC INPUTS'!G287-'GEOMETRIC INPUTS'!P287)^2)</f>
        <v>1.9000000024198656</v>
      </c>
      <c r="H287">
        <f>SQRT(('GEOMETRIC INPUTS'!H287-'GEOMETRIC INPUTS'!K287)^2 + ('GEOMETRIC INPUTS'!I287-'GEOMETRIC INPUTS'!L287)^2 + ('GEOMETRIC INPUTS'!J287-'GEOMETRIC INPUTS'!M287)^2)</f>
        <v>2.9176873815888222</v>
      </c>
      <c r="I287">
        <f>SQRT(('GEOMETRIC INPUTS'!K287-'GEOMETRIC INPUTS'!N287)^2 + ('GEOMETRIC INPUTS'!L287-'GEOMETRIC INPUTS'!O287)^2 + ('GEOMETRIC INPUTS'!M287-'GEOMETRIC INPUTS'!P287)^2)</f>
        <v>0.15000004209749429</v>
      </c>
      <c r="J287" s="20">
        <f>ASIN(('GEOMETRIC INPUTS'!M287-'GEOMETRIC INPUTS'!J287)/H287)</f>
        <v>0.75525505752755184</v>
      </c>
      <c r="K287" s="27">
        <f>IF('GT Data'!X289=TRUE,'GEOMETRIC INPUTS'!Q287*Loads!$B$2,'GEOMETRIC INPUTS'!Q287*Loads!$F$2)</f>
        <v>22.591164000000003</v>
      </c>
      <c r="L287" s="27">
        <f>IF('GT Data'!X289=TRUE,F287*Loads!$B$3,F287*Loads!$F$3)</f>
        <v>0.29566672971553654</v>
      </c>
      <c r="M287" s="27">
        <f>IF('GT Data'!X289=TRUE,G287*Loads!$B$3,G287*Loads!$F$3)</f>
        <v>0.24700000031458252</v>
      </c>
      <c r="N287" s="27">
        <f>IF('GT Data'!X289=TRUE,H287*Loads!$B$3,H287*Loads!$F$3)</f>
        <v>0.37929935960654693</v>
      </c>
      <c r="O287" s="27">
        <f>IF('GT Data'!X289=TRUE,B287*Loads!$B$4,0)</f>
        <v>0</v>
      </c>
      <c r="P287" s="27">
        <f>IF('GT Data'!X289=TRUE,'GEOMETRIC INPUTS'!Q287*Loads!$B$1,'GEOMETRIC INPUTS'!Q287*Loads!$F$1)</f>
        <v>3.8160749999999997</v>
      </c>
      <c r="Q287">
        <v>-300</v>
      </c>
      <c r="R287">
        <f>'GEOMETRIC INPUTS'!R287/'GEOMETRIC INPUTS'!S287</f>
        <v>1</v>
      </c>
    </row>
    <row r="288" spans="1:18" x14ac:dyDescent="0.3">
      <c r="A288" t="str">
        <f>'GEOMETRIC INPUTS'!A288</f>
        <v>TAB_9_286</v>
      </c>
      <c r="B288">
        <f>'GT Data'!Z290</f>
        <v>2.3306</v>
      </c>
      <c r="C288">
        <f>IF(AND('GEOMETRIC INPUTS'!E288&gt;'GEOMETRIC INPUTS'!B288,'GEOMETRIC INPUTS'!C288&gt;'GEOMETRIC INPUTS'!F288),ACOS(('GEOMETRIC INPUTS'!C288-'GEOMETRIC INPUTS'!F288)/'Calculated Tab Properties'!E288),0) + IF(AND('GEOMETRIC INPUTS'!E288&gt;'GEOMETRIC INPUTS'!B288,'GEOMETRIC INPUTS'!C288&lt;'GEOMETRIC INPUTS'!F288),PI()/2 + ASIN((-'GEOMETRIC INPUTS'!C288+'GEOMETRIC INPUTS'!F288)/'Calculated Tab Properties'!E288),0) + IF(AND('GEOMETRIC INPUTS'!E288&lt;'GEOMETRIC INPUTS'!B288,'GEOMETRIC INPUTS'!C288&lt;'GEOMETRIC INPUTS'!F288),PI() + ACOS(('GEOMETRIC INPUTS'!C288-'GEOMETRIC INPUTS'!F288)/'Calculated Tab Properties'!E288),0) + IF(AND('GEOMETRIC INPUTS'!E288&lt;'GEOMETRIC INPUTS'!B288,'GEOMETRIC INPUTS'!C288&gt;'GEOMETRIC INPUTS'!F288),2*PI() - ACOS((-'GEOMETRIC INPUTS'!C288+'GEOMETRIC INPUTS'!F288)/'Calculated Tab Properties'!E288),0) + IF(AND('GEOMETRIC INPUTS'!E288='GEOMETRIC INPUTS'!B288,'GEOMETRIC INPUTS'!C288&gt;'GEOMETRIC INPUTS'!F288),0,0) + IF(AND('GEOMETRIC INPUTS'!E288&gt;'GEOMETRIC INPUTS'!B288,'GEOMETRIC INPUTS'!C288='GEOMETRIC INPUTS'!F288),PI()/2,0) + IF(AND('GEOMETRIC INPUTS'!E288='GEOMETRIC INPUTS'!B288,'GEOMETRIC INPUTS'!C288&lt;'GEOMETRIC INPUTS'!F288),PI(),0) + IF(AND('GEOMETRIC INPUTS'!E288&lt;'GEOMETRIC INPUTS'!B288,'GEOMETRIC INPUTS'!C288='GEOMETRIC INPUTS'!F288),3/2*PI(),0)</f>
        <v>3.1640801001740542</v>
      </c>
      <c r="D288">
        <f t="shared" si="5"/>
        <v>181.28843578130406</v>
      </c>
      <c r="E288">
        <f>SQRT(('GEOMETRIC INPUTS'!B288-'GEOMETRIC INPUTS'!E288)^2+('GEOMETRIC INPUTS'!C288-'GEOMETRIC INPUTS'!F288)^2+('GEOMETRIC INPUTS'!D288-'GEOMETRIC INPUTS'!G288)^2)</f>
        <v>5.8828799801477167</v>
      </c>
      <c r="F288">
        <f>SQRT(('GEOMETRIC INPUTS'!B288-'GEOMETRIC INPUTS'!N288)^2 + ('GEOMETRIC INPUTS'!C288-'GEOMETRIC INPUTS'!O288)^2 + ('GEOMETRIC INPUTS'!D288-'GEOMETRIC INPUTS'!P288)^2)</f>
        <v>2.9828799674084325</v>
      </c>
      <c r="G288">
        <f>SQRT(('GEOMETRIC INPUTS'!E288-'GEOMETRIC INPUTS'!N288)^2 + ('GEOMETRIC INPUTS'!F288-'GEOMETRIC INPUTS'!O288)^2 + ('GEOMETRIC INPUTS'!G288-'GEOMETRIC INPUTS'!P288)^2)</f>
        <v>2.9000000127392842</v>
      </c>
      <c r="H288">
        <f>SQRT(('GEOMETRIC INPUTS'!H288-'GEOMETRIC INPUTS'!K288)^2 + ('GEOMETRIC INPUTS'!I288-'GEOMETRIC INPUTS'!L288)^2 + ('GEOMETRIC INPUTS'!J288-'GEOMETRIC INPUTS'!M288)^2)</f>
        <v>3.4677371973231477</v>
      </c>
      <c r="I288">
        <f>SQRT(('GEOMETRIC INPUTS'!K288-'GEOMETRIC INPUTS'!N288)^2 + ('GEOMETRIC INPUTS'!L288-'GEOMETRIC INPUTS'!O288)^2 + ('GEOMETRIC INPUTS'!M288-'GEOMETRIC INPUTS'!P288)^2)</f>
        <v>0.14999992407944734</v>
      </c>
      <c r="J288" s="20">
        <f>ASIN(('GEOMETRIC INPUTS'!M288-'GEOMETRIC INPUTS'!J288)/H288)</f>
        <v>0.61473857072787619</v>
      </c>
      <c r="K288" s="27">
        <f>IF('GT Data'!X290=TRUE,'GEOMETRIC INPUTS'!Q288*Loads!$B$2,'GEOMETRIC INPUTS'!Q288*Loads!$F$2)</f>
        <v>18.167592000000003</v>
      </c>
      <c r="L288" s="27">
        <f>IF('GT Data'!X290=TRUE,F288*Loads!$B$3,F288*Loads!$F$3)</f>
        <v>0.38777439576309625</v>
      </c>
      <c r="M288" s="27">
        <f>IF('GT Data'!X290=TRUE,G288*Loads!$B$3,G288*Loads!$F$3)</f>
        <v>0.37700000165610698</v>
      </c>
      <c r="N288" s="27">
        <f>IF('GT Data'!X290=TRUE,H288*Loads!$B$3,H288*Loads!$F$3)</f>
        <v>0.45080583565200921</v>
      </c>
      <c r="O288" s="27">
        <f>IF('GT Data'!X290=TRUE,B288*Loads!$B$4,0)</f>
        <v>0</v>
      </c>
      <c r="P288" s="27">
        <f>IF('GT Data'!X290=TRUE,'GEOMETRIC INPUTS'!Q288*Loads!$B$1,'GEOMETRIC INPUTS'!Q288*Loads!$F$1)</f>
        <v>3.0688500000000003</v>
      </c>
      <c r="Q288">
        <v>-300</v>
      </c>
      <c r="R288">
        <f>'GEOMETRIC INPUTS'!R288/'GEOMETRIC INPUTS'!S288</f>
        <v>1</v>
      </c>
    </row>
    <row r="289" spans="1:18" x14ac:dyDescent="0.3">
      <c r="A289" t="str">
        <f>'GEOMETRIC INPUTS'!A289</f>
        <v>TAB_9_287</v>
      </c>
      <c r="B289">
        <f>'GT Data'!Z291</f>
        <v>2.8845000000000001</v>
      </c>
      <c r="C289">
        <f>IF(AND('GEOMETRIC INPUTS'!E289&gt;'GEOMETRIC INPUTS'!B289,'GEOMETRIC INPUTS'!C289&gt;'GEOMETRIC INPUTS'!F289),ACOS(('GEOMETRIC INPUTS'!C289-'GEOMETRIC INPUTS'!F289)/'Calculated Tab Properties'!E289),0) + IF(AND('GEOMETRIC INPUTS'!E289&gt;'GEOMETRIC INPUTS'!B289,'GEOMETRIC INPUTS'!C289&lt;'GEOMETRIC INPUTS'!F289),PI()/2 + ASIN((-'GEOMETRIC INPUTS'!C289+'GEOMETRIC INPUTS'!F289)/'Calculated Tab Properties'!E289),0) + IF(AND('GEOMETRIC INPUTS'!E289&lt;'GEOMETRIC INPUTS'!B289,'GEOMETRIC INPUTS'!C289&lt;'GEOMETRIC INPUTS'!F289),PI() + ACOS(('GEOMETRIC INPUTS'!C289-'GEOMETRIC INPUTS'!F289)/'Calculated Tab Properties'!E289),0) + IF(AND('GEOMETRIC INPUTS'!E289&lt;'GEOMETRIC INPUTS'!B289,'GEOMETRIC INPUTS'!C289&gt;'GEOMETRIC INPUTS'!F289),2*PI() - ACOS((-'GEOMETRIC INPUTS'!C289+'GEOMETRIC INPUTS'!F289)/'Calculated Tab Properties'!E289),0) + IF(AND('GEOMETRIC INPUTS'!E289='GEOMETRIC INPUTS'!B289,'GEOMETRIC INPUTS'!C289&gt;'GEOMETRIC INPUTS'!F289),0,0) + IF(AND('GEOMETRIC INPUTS'!E289&gt;'GEOMETRIC INPUTS'!B289,'GEOMETRIC INPUTS'!C289='GEOMETRIC INPUTS'!F289),PI()/2,0) + IF(AND('GEOMETRIC INPUTS'!E289='GEOMETRIC INPUTS'!B289,'GEOMETRIC INPUTS'!C289&lt;'GEOMETRIC INPUTS'!F289),PI(),0) + IF(AND('GEOMETRIC INPUTS'!E289&lt;'GEOMETRIC INPUTS'!B289,'GEOMETRIC INPUTS'!C289='GEOMETRIC INPUTS'!F289),3/2*PI(),0)</f>
        <v>3.7084921049764041</v>
      </c>
      <c r="D289">
        <f t="shared" si="5"/>
        <v>212.48094597273459</v>
      </c>
      <c r="E289">
        <f>SQRT(('GEOMETRIC INPUTS'!B289-'GEOMETRIC INPUTS'!E289)^2+('GEOMETRIC INPUTS'!C289-'GEOMETRIC INPUTS'!F289)^2+('GEOMETRIC INPUTS'!D289-'GEOMETRIC INPUTS'!G289)^2)</f>
        <v>5.8043015151803283</v>
      </c>
      <c r="F289">
        <f>SQRT(('GEOMETRIC INPUTS'!B289-'GEOMETRIC INPUTS'!N289)^2 + ('GEOMETRIC INPUTS'!C289-'GEOMETRIC INPUTS'!O289)^2 + ('GEOMETRIC INPUTS'!D289-'GEOMETRIC INPUTS'!P289)^2)</f>
        <v>3.3043014962843524</v>
      </c>
      <c r="G289">
        <f>SQRT(('GEOMETRIC INPUTS'!E289-'GEOMETRIC INPUTS'!N289)^2 + ('GEOMETRIC INPUTS'!F289-'GEOMETRIC INPUTS'!O289)^2 + ('GEOMETRIC INPUTS'!G289-'GEOMETRIC INPUTS'!P289)^2)</f>
        <v>2.5000000188959763</v>
      </c>
      <c r="H289">
        <f>SQRT(('GEOMETRIC INPUTS'!H289-'GEOMETRIC INPUTS'!K289)^2 + ('GEOMETRIC INPUTS'!I289-'GEOMETRIC INPUTS'!L289)^2 + ('GEOMETRIC INPUTS'!J289-'GEOMETRIC INPUTS'!M289)^2)</f>
        <v>3.734917273444462</v>
      </c>
      <c r="I289">
        <f>SQRT(('GEOMETRIC INPUTS'!K289-'GEOMETRIC INPUTS'!N289)^2 + ('GEOMETRIC INPUTS'!L289-'GEOMETRIC INPUTS'!O289)^2 + ('GEOMETRIC INPUTS'!M289-'GEOMETRIC INPUTS'!P289)^2)</f>
        <v>0.1499999544936261</v>
      </c>
      <c r="J289" s="20">
        <f>ASIN(('GEOMETRIC INPUTS'!M289-'GEOMETRIC INPUTS'!J289)/H289)</f>
        <v>0.56508439691892043</v>
      </c>
      <c r="K289" s="27">
        <f>IF('GT Data'!X291=TRUE,'GEOMETRIC INPUTS'!Q289*Loads!$B$2,'GEOMETRIC INPUTS'!Q289*Loads!$F$2)</f>
        <v>36.281460000000003</v>
      </c>
      <c r="L289" s="27">
        <f>IF('GT Data'!X291=TRUE,F289*Loads!$B$3,F289*Loads!$F$3)</f>
        <v>0.42955919451696584</v>
      </c>
      <c r="M289" s="27">
        <f>IF('GT Data'!X291=TRUE,G289*Loads!$B$3,G289*Loads!$F$3)</f>
        <v>0.32500000245647692</v>
      </c>
      <c r="N289" s="27">
        <f>IF('GT Data'!X291=TRUE,H289*Loads!$B$3,H289*Loads!$F$3)</f>
        <v>0.48553924554778005</v>
      </c>
      <c r="O289" s="27">
        <f>IF('GT Data'!X291=TRUE,B289*Loads!$B$4,0)</f>
        <v>0</v>
      </c>
      <c r="P289" s="27">
        <f>IF('GT Data'!X291=TRUE,'GEOMETRIC INPUTS'!Q289*Loads!$B$1,'GEOMETRIC INPUTS'!Q289*Loads!$F$1)</f>
        <v>6.1286249999999995</v>
      </c>
      <c r="Q289">
        <v>-300</v>
      </c>
      <c r="R289">
        <f>'GEOMETRIC INPUTS'!R289/'GEOMETRIC INPUTS'!S289</f>
        <v>1</v>
      </c>
    </row>
    <row r="290" spans="1:18" x14ac:dyDescent="0.3">
      <c r="A290" t="str">
        <f>'GEOMETRIC INPUTS'!A290</f>
        <v>TAB_9_288</v>
      </c>
      <c r="B290">
        <f>'GT Data'!Z292</f>
        <v>2.9218000000000002</v>
      </c>
      <c r="C290">
        <f>IF(AND('GEOMETRIC INPUTS'!E290&gt;'GEOMETRIC INPUTS'!B290,'GEOMETRIC INPUTS'!C290&gt;'GEOMETRIC INPUTS'!F290),ACOS(('GEOMETRIC INPUTS'!C290-'GEOMETRIC INPUTS'!F290)/'Calculated Tab Properties'!E290),0) + IF(AND('GEOMETRIC INPUTS'!E290&gt;'GEOMETRIC INPUTS'!B290,'GEOMETRIC INPUTS'!C290&lt;'GEOMETRIC INPUTS'!F290),PI()/2 + ASIN((-'GEOMETRIC INPUTS'!C290+'GEOMETRIC INPUTS'!F290)/'Calculated Tab Properties'!E290),0) + IF(AND('GEOMETRIC INPUTS'!E290&lt;'GEOMETRIC INPUTS'!B290,'GEOMETRIC INPUTS'!C290&lt;'GEOMETRIC INPUTS'!F290),PI() + ACOS(('GEOMETRIC INPUTS'!C290-'GEOMETRIC INPUTS'!F290)/'Calculated Tab Properties'!E290),0) + IF(AND('GEOMETRIC INPUTS'!E290&lt;'GEOMETRIC INPUTS'!B290,'GEOMETRIC INPUTS'!C290&gt;'GEOMETRIC INPUTS'!F290),2*PI() - ACOS((-'GEOMETRIC INPUTS'!C290+'GEOMETRIC INPUTS'!F290)/'Calculated Tab Properties'!E290),0) + IF(AND('GEOMETRIC INPUTS'!E290='GEOMETRIC INPUTS'!B290,'GEOMETRIC INPUTS'!C290&gt;'GEOMETRIC INPUTS'!F290),0,0) + IF(AND('GEOMETRIC INPUTS'!E290&gt;'GEOMETRIC INPUTS'!B290,'GEOMETRIC INPUTS'!C290='GEOMETRIC INPUTS'!F290),PI()/2,0) + IF(AND('GEOMETRIC INPUTS'!E290='GEOMETRIC INPUTS'!B290,'GEOMETRIC INPUTS'!C290&lt;'GEOMETRIC INPUTS'!F290),PI(),0) + IF(AND('GEOMETRIC INPUTS'!E290&lt;'GEOMETRIC INPUTS'!B290,'GEOMETRIC INPUTS'!C290='GEOMETRIC INPUTS'!F290),3/2*PI(),0)</f>
        <v>4.1603889355860737</v>
      </c>
      <c r="D290">
        <f t="shared" si="5"/>
        <v>238.37272714200694</v>
      </c>
      <c r="E290">
        <f>SQRT(('GEOMETRIC INPUTS'!B290-'GEOMETRIC INPUTS'!E290)^2+('GEOMETRIC INPUTS'!C290-'GEOMETRIC INPUTS'!F290)^2+('GEOMETRIC INPUTS'!D290-'GEOMETRIC INPUTS'!G290)^2)</f>
        <v>4.1996360878436052</v>
      </c>
      <c r="F290">
        <f>SQRT(('GEOMETRIC INPUTS'!B290-'GEOMETRIC INPUTS'!N290)^2 + ('GEOMETRIC INPUTS'!C290-'GEOMETRIC INPUTS'!O290)^2 + ('GEOMETRIC INPUTS'!D290-'GEOMETRIC INPUTS'!P290)^2)</f>
        <v>2.2996360921767711</v>
      </c>
      <c r="G290">
        <f>SQRT(('GEOMETRIC INPUTS'!E290-'GEOMETRIC INPUTS'!N290)^2 + ('GEOMETRIC INPUTS'!F290-'GEOMETRIC INPUTS'!O290)^2 + ('GEOMETRIC INPUTS'!G290-'GEOMETRIC INPUTS'!P290)^2)</f>
        <v>1.8999999956668341</v>
      </c>
      <c r="H290">
        <f>SQRT(('GEOMETRIC INPUTS'!H290-'GEOMETRIC INPUTS'!K290)^2 + ('GEOMETRIC INPUTS'!I290-'GEOMETRIC INPUTS'!L290)^2 + ('GEOMETRIC INPUTS'!J290-'GEOMETRIC INPUTS'!M290)^2)</f>
        <v>2.9361308071831194</v>
      </c>
      <c r="I290">
        <f>SQRT(('GEOMETRIC INPUTS'!K290-'GEOMETRIC INPUTS'!N290)^2 + ('GEOMETRIC INPUTS'!L290-'GEOMETRIC INPUTS'!O290)^2 + ('GEOMETRIC INPUTS'!M290-'GEOMETRIC INPUTS'!P290)^2)</f>
        <v>0.14999999397416591</v>
      </c>
      <c r="J290" s="20">
        <f>ASIN(('GEOMETRIC INPUTS'!M290-'GEOMETRIC INPUTS'!J290)/H290)</f>
        <v>0.74935757213548526</v>
      </c>
      <c r="K290" s="27">
        <f>IF('GT Data'!X292=TRUE,'GEOMETRIC INPUTS'!Q290*Loads!$B$2,'GEOMETRIC INPUTS'!Q290*Loads!$F$2)</f>
        <v>25.34796</v>
      </c>
      <c r="L290" s="27">
        <f>IF('GT Data'!X292=TRUE,F290*Loads!$B$3,F290*Loads!$F$3)</f>
        <v>0.29895269198298025</v>
      </c>
      <c r="M290" s="27">
        <f>IF('GT Data'!X292=TRUE,G290*Loads!$B$3,G290*Loads!$F$3)</f>
        <v>0.24699999943668843</v>
      </c>
      <c r="N290" s="27">
        <f>IF('GT Data'!X292=TRUE,H290*Loads!$B$3,H290*Loads!$F$3)</f>
        <v>0.38169700493380554</v>
      </c>
      <c r="O290" s="27">
        <f>IF('GT Data'!X292=TRUE,B290*Loads!$B$4,0)</f>
        <v>0</v>
      </c>
      <c r="P290" s="27">
        <f>IF('GT Data'!X292=TRUE,'GEOMETRIC INPUTS'!Q290*Loads!$B$1,'GEOMETRIC INPUTS'!Q290*Loads!$F$1)</f>
        <v>4.2817499999999997</v>
      </c>
      <c r="Q290">
        <v>-300</v>
      </c>
      <c r="R290">
        <f>'GEOMETRIC INPUTS'!R290/'GEOMETRIC INPUTS'!S290</f>
        <v>1</v>
      </c>
    </row>
    <row r="291" spans="1:18" x14ac:dyDescent="0.3">
      <c r="A291" t="str">
        <f>'GEOMETRIC INPUTS'!A291</f>
        <v>TAB_9_289</v>
      </c>
      <c r="B291">
        <f>'GT Data'!Z293</f>
        <v>4.9298999999999999</v>
      </c>
      <c r="C291">
        <f>IF(AND('GEOMETRIC INPUTS'!E291&gt;'GEOMETRIC INPUTS'!B291,'GEOMETRIC INPUTS'!C291&gt;'GEOMETRIC INPUTS'!F291),ACOS(('GEOMETRIC INPUTS'!C291-'GEOMETRIC INPUTS'!F291)/'Calculated Tab Properties'!E291),0) + IF(AND('GEOMETRIC INPUTS'!E291&gt;'GEOMETRIC INPUTS'!B291,'GEOMETRIC INPUTS'!C291&lt;'GEOMETRIC INPUTS'!F291),PI()/2 + ASIN((-'GEOMETRIC INPUTS'!C291+'GEOMETRIC INPUTS'!F291)/'Calculated Tab Properties'!E291),0) + IF(AND('GEOMETRIC INPUTS'!E291&lt;'GEOMETRIC INPUTS'!B291,'GEOMETRIC INPUTS'!C291&lt;'GEOMETRIC INPUTS'!F291),PI() + ACOS(('GEOMETRIC INPUTS'!C291-'GEOMETRIC INPUTS'!F291)/'Calculated Tab Properties'!E291),0) + IF(AND('GEOMETRIC INPUTS'!E291&lt;'GEOMETRIC INPUTS'!B291,'GEOMETRIC INPUTS'!C291&gt;'GEOMETRIC INPUTS'!F291),2*PI() - ACOS((-'GEOMETRIC INPUTS'!C291+'GEOMETRIC INPUTS'!F291)/'Calculated Tab Properties'!E291),0) + IF(AND('GEOMETRIC INPUTS'!E291='GEOMETRIC INPUTS'!B291,'GEOMETRIC INPUTS'!C291&gt;'GEOMETRIC INPUTS'!F291),0,0) + IF(AND('GEOMETRIC INPUTS'!E291&gt;'GEOMETRIC INPUTS'!B291,'GEOMETRIC INPUTS'!C291='GEOMETRIC INPUTS'!F291),PI()/2,0) + IF(AND('GEOMETRIC INPUTS'!E291='GEOMETRIC INPUTS'!B291,'GEOMETRIC INPUTS'!C291&lt;'GEOMETRIC INPUTS'!F291),PI(),0) + IF(AND('GEOMETRIC INPUTS'!E291&lt;'GEOMETRIC INPUTS'!B291,'GEOMETRIC INPUTS'!C291='GEOMETRIC INPUTS'!F291),3/2*PI(),0)</f>
        <v>4.9616241187426384</v>
      </c>
      <c r="D291">
        <f t="shared" si="5"/>
        <v>284.2801215342696</v>
      </c>
      <c r="E291">
        <f>SQRT(('GEOMETRIC INPUTS'!B291-'GEOMETRIC INPUTS'!E291)^2+('GEOMETRIC INPUTS'!C291-'GEOMETRIC INPUTS'!F291)^2+('GEOMETRIC INPUTS'!D291-'GEOMETRIC INPUTS'!G291)^2)</f>
        <v>5.2856652242296018</v>
      </c>
      <c r="F291">
        <f>SQRT(('GEOMETRIC INPUTS'!B291-'GEOMETRIC INPUTS'!N291)^2 + ('GEOMETRIC INPUTS'!C291-'GEOMETRIC INPUTS'!O291)^2 + ('GEOMETRIC INPUTS'!D291-'GEOMETRIC INPUTS'!P291)^2)</f>
        <v>2.5856652103703723</v>
      </c>
      <c r="G291">
        <f>SQRT(('GEOMETRIC INPUTS'!E291-'GEOMETRIC INPUTS'!N291)^2 + ('GEOMETRIC INPUTS'!F291-'GEOMETRIC INPUTS'!O291)^2 + ('GEOMETRIC INPUTS'!G291-'GEOMETRIC INPUTS'!P291)^2)</f>
        <v>2.7000000138592295</v>
      </c>
      <c r="H291">
        <f>SQRT(('GEOMETRIC INPUTS'!H291-'GEOMETRIC INPUTS'!K291)^2 + ('GEOMETRIC INPUTS'!I291-'GEOMETRIC INPUTS'!L291)^2 + ('GEOMETRIC INPUTS'!J291-'GEOMETRIC INPUTS'!M291)^2)</f>
        <v>3.1515446204274506</v>
      </c>
      <c r="I291">
        <f>SQRT(('GEOMETRIC INPUTS'!K291-'GEOMETRIC INPUTS'!N291)^2 + ('GEOMETRIC INPUTS'!L291-'GEOMETRIC INPUTS'!O291)^2 + ('GEOMETRIC INPUTS'!M291-'GEOMETRIC INPUTS'!P291)^2)</f>
        <v>0.14999998990466684</v>
      </c>
      <c r="J291" s="20">
        <f>ASIN(('GEOMETRIC INPUTS'!M291-'GEOMETRIC INPUTS'!J291)/H291)</f>
        <v>0.6875030673464686</v>
      </c>
      <c r="K291" s="27">
        <f>IF('GT Data'!X293=TRUE,'GEOMETRIC INPUTS'!Q291*Loads!$B$2,'GEOMETRIC INPUTS'!Q291*Loads!$F$2)</f>
        <v>22.522344000000004</v>
      </c>
      <c r="L291" s="27">
        <f>IF('GT Data'!X293=TRUE,F291*Loads!$B$3,F291*Loads!$F$3)</f>
        <v>0.33613647734814839</v>
      </c>
      <c r="M291" s="27">
        <f>IF('GT Data'!X293=TRUE,G291*Loads!$B$3,G291*Loads!$F$3)</f>
        <v>0.35100000180169982</v>
      </c>
      <c r="N291" s="27">
        <f>IF('GT Data'!X293=TRUE,H291*Loads!$B$3,H291*Loads!$F$3)</f>
        <v>0.40970080065556858</v>
      </c>
      <c r="O291" s="27">
        <f>IF('GT Data'!X293=TRUE,B291*Loads!$B$4,0)</f>
        <v>0</v>
      </c>
      <c r="P291" s="27">
        <f>IF('GT Data'!X293=TRUE,'GEOMETRIC INPUTS'!Q291*Loads!$B$1,'GEOMETRIC INPUTS'!Q291*Loads!$F$1)</f>
        <v>3.8044500000000001</v>
      </c>
      <c r="Q291">
        <v>-300</v>
      </c>
      <c r="R291">
        <f>'GEOMETRIC INPUTS'!R291/'GEOMETRIC INPUTS'!S291</f>
        <v>1</v>
      </c>
    </row>
    <row r="292" spans="1:18" x14ac:dyDescent="0.3">
      <c r="A292" t="str">
        <f>'GEOMETRIC INPUTS'!A292</f>
        <v>TAB_9_290</v>
      </c>
      <c r="B292">
        <f>'GT Data'!Z294</f>
        <v>4.6811999999999996</v>
      </c>
      <c r="C292">
        <f>IF(AND('GEOMETRIC INPUTS'!E292&gt;'GEOMETRIC INPUTS'!B292,'GEOMETRIC INPUTS'!C292&gt;'GEOMETRIC INPUTS'!F292),ACOS(('GEOMETRIC INPUTS'!C292-'GEOMETRIC INPUTS'!F292)/'Calculated Tab Properties'!E292),0) + IF(AND('GEOMETRIC INPUTS'!E292&gt;'GEOMETRIC INPUTS'!B292,'GEOMETRIC INPUTS'!C292&lt;'GEOMETRIC INPUTS'!F292),PI()/2 + ASIN((-'GEOMETRIC INPUTS'!C292+'GEOMETRIC INPUTS'!F292)/'Calculated Tab Properties'!E292),0) + IF(AND('GEOMETRIC INPUTS'!E292&lt;'GEOMETRIC INPUTS'!B292,'GEOMETRIC INPUTS'!C292&lt;'GEOMETRIC INPUTS'!F292),PI() + ACOS(('GEOMETRIC INPUTS'!C292-'GEOMETRIC INPUTS'!F292)/'Calculated Tab Properties'!E292),0) + IF(AND('GEOMETRIC INPUTS'!E292&lt;'GEOMETRIC INPUTS'!B292,'GEOMETRIC INPUTS'!C292&gt;'GEOMETRIC INPUTS'!F292),2*PI() - ACOS((-'GEOMETRIC INPUTS'!C292+'GEOMETRIC INPUTS'!F292)/'Calculated Tab Properties'!E292),0) + IF(AND('GEOMETRIC INPUTS'!E292='GEOMETRIC INPUTS'!B292,'GEOMETRIC INPUTS'!C292&gt;'GEOMETRIC INPUTS'!F292),0,0) + IF(AND('GEOMETRIC INPUTS'!E292&gt;'GEOMETRIC INPUTS'!B292,'GEOMETRIC INPUTS'!C292='GEOMETRIC INPUTS'!F292),PI()/2,0) + IF(AND('GEOMETRIC INPUTS'!E292='GEOMETRIC INPUTS'!B292,'GEOMETRIC INPUTS'!C292&lt;'GEOMETRIC INPUTS'!F292),PI(),0) + IF(AND('GEOMETRIC INPUTS'!E292&lt;'GEOMETRIC INPUTS'!B292,'GEOMETRIC INPUTS'!C292='GEOMETRIC INPUTS'!F292),3/2*PI(),0)</f>
        <v>4.6365475626991941</v>
      </c>
      <c r="D292">
        <f t="shared" si="5"/>
        <v>265.65460685433226</v>
      </c>
      <c r="E292">
        <f>SQRT(('GEOMETRIC INPUTS'!B292-'GEOMETRIC INPUTS'!E292)^2+('GEOMETRIC INPUTS'!C292-'GEOMETRIC INPUTS'!F292)^2+('GEOMETRIC INPUTS'!D292-'GEOMETRIC INPUTS'!G292)^2)</f>
        <v>6.7627552950332452</v>
      </c>
      <c r="F292">
        <f>SQRT(('GEOMETRIC INPUTS'!B292-'GEOMETRIC INPUTS'!N292)^2 + ('GEOMETRIC INPUTS'!C292-'GEOMETRIC INPUTS'!O292)^2 + ('GEOMETRIC INPUTS'!D292-'GEOMETRIC INPUTS'!P292)^2)</f>
        <v>4.2627553346368767</v>
      </c>
      <c r="G292">
        <f>SQRT(('GEOMETRIC INPUTS'!E292-'GEOMETRIC INPUTS'!N292)^2 + ('GEOMETRIC INPUTS'!F292-'GEOMETRIC INPUTS'!O292)^2 + ('GEOMETRIC INPUTS'!G292-'GEOMETRIC INPUTS'!P292)^2)</f>
        <v>2.4999999603963712</v>
      </c>
      <c r="H292">
        <f>SQRT(('GEOMETRIC INPUTS'!H292-'GEOMETRIC INPUTS'!K292)^2 + ('GEOMETRIC INPUTS'!I292-'GEOMETRIC INPUTS'!L292)^2 + ('GEOMETRIC INPUTS'!J292-'GEOMETRIC INPUTS'!M292)^2)</f>
        <v>4.5732653873987292</v>
      </c>
      <c r="I292">
        <f>SQRT(('GEOMETRIC INPUTS'!K292-'GEOMETRIC INPUTS'!N292)^2 + ('GEOMETRIC INPUTS'!L292-'GEOMETRIC INPUTS'!O292)^2 + ('GEOMETRIC INPUTS'!M292-'GEOMETRIC INPUTS'!P292)^2)</f>
        <v>0.149999986591766</v>
      </c>
      <c r="J292" s="20">
        <f>ASIN(('GEOMETRIC INPUTS'!M292-'GEOMETRIC INPUTS'!J292)/H292)</f>
        <v>0.45262119163621956</v>
      </c>
      <c r="K292" s="27">
        <f>IF('GT Data'!X294=TRUE,'GEOMETRIC INPUTS'!Q292*Loads!$B$2,'GEOMETRIC INPUTS'!Q292*Loads!$F$2)</f>
        <v>124.40214</v>
      </c>
      <c r="L292" s="27">
        <f>IF('GT Data'!X294=TRUE,F292*Loads!$B$3,F292*Loads!$F$3)</f>
        <v>0.55415819350279394</v>
      </c>
      <c r="M292" s="27">
        <f>IF('GT Data'!X294=TRUE,G292*Loads!$B$3,G292*Loads!$F$3)</f>
        <v>0.32499999485152825</v>
      </c>
      <c r="N292" s="27">
        <f>IF('GT Data'!X294=TRUE,H292*Loads!$B$3,H292*Loads!$F$3)</f>
        <v>0.5945245003618348</v>
      </c>
      <c r="O292" s="27">
        <f>IF('GT Data'!X294=TRUE,B292*Loads!$B$4,0)</f>
        <v>0</v>
      </c>
      <c r="P292" s="27">
        <f>IF('GT Data'!X294=TRUE,'GEOMETRIC INPUTS'!Q292*Loads!$B$1,'GEOMETRIC INPUTS'!Q292*Loads!$F$1)</f>
        <v>21.013874999999999</v>
      </c>
      <c r="Q292">
        <v>-300</v>
      </c>
      <c r="R292">
        <f>'GEOMETRIC INPUTS'!R292/'GEOMETRIC INPUTS'!S292</f>
        <v>1</v>
      </c>
    </row>
    <row r="293" spans="1:18" x14ac:dyDescent="0.3">
      <c r="A293" t="str">
        <f>'GEOMETRIC INPUTS'!A293</f>
        <v>TAB_9_291</v>
      </c>
      <c r="B293">
        <f>'GT Data'!Z295</f>
        <v>2.1387999999999998</v>
      </c>
      <c r="C293">
        <f>IF(AND('GEOMETRIC INPUTS'!E293&gt;'GEOMETRIC INPUTS'!B293,'GEOMETRIC INPUTS'!C293&gt;'GEOMETRIC INPUTS'!F293),ACOS(('GEOMETRIC INPUTS'!C293-'GEOMETRIC INPUTS'!F293)/'Calculated Tab Properties'!E293),0) + IF(AND('GEOMETRIC INPUTS'!E293&gt;'GEOMETRIC INPUTS'!B293,'GEOMETRIC INPUTS'!C293&lt;'GEOMETRIC INPUTS'!F293),PI()/2 + ASIN((-'GEOMETRIC INPUTS'!C293+'GEOMETRIC INPUTS'!F293)/'Calculated Tab Properties'!E293),0) + IF(AND('GEOMETRIC INPUTS'!E293&lt;'GEOMETRIC INPUTS'!B293,'GEOMETRIC INPUTS'!C293&lt;'GEOMETRIC INPUTS'!F293),PI() + ACOS(('GEOMETRIC INPUTS'!C293-'GEOMETRIC INPUTS'!F293)/'Calculated Tab Properties'!E293),0) + IF(AND('GEOMETRIC INPUTS'!E293&lt;'GEOMETRIC INPUTS'!B293,'GEOMETRIC INPUTS'!C293&gt;'GEOMETRIC INPUTS'!F293),2*PI() - ACOS((-'GEOMETRIC INPUTS'!C293+'GEOMETRIC INPUTS'!F293)/'Calculated Tab Properties'!E293),0) + IF(AND('GEOMETRIC INPUTS'!E293='GEOMETRIC INPUTS'!B293,'GEOMETRIC INPUTS'!C293&gt;'GEOMETRIC INPUTS'!F293),0,0) + IF(AND('GEOMETRIC INPUTS'!E293&gt;'GEOMETRIC INPUTS'!B293,'GEOMETRIC INPUTS'!C293='GEOMETRIC INPUTS'!F293),PI()/2,0) + IF(AND('GEOMETRIC INPUTS'!E293='GEOMETRIC INPUTS'!B293,'GEOMETRIC INPUTS'!C293&lt;'GEOMETRIC INPUTS'!F293),PI(),0) + IF(AND('GEOMETRIC INPUTS'!E293&lt;'GEOMETRIC INPUTS'!B293,'GEOMETRIC INPUTS'!C293='GEOMETRIC INPUTS'!F293),3/2*PI(),0)</f>
        <v>4.9018438001325411</v>
      </c>
      <c r="D293">
        <f t="shared" si="5"/>
        <v>280.85496157996363</v>
      </c>
      <c r="E293">
        <f>SQRT(('GEOMETRIC INPUTS'!B293-'GEOMETRIC INPUTS'!E293)^2+('GEOMETRIC INPUTS'!C293-'GEOMETRIC INPUTS'!F293)^2+('GEOMETRIC INPUTS'!D293-'GEOMETRIC INPUTS'!G293)^2)</f>
        <v>4.8542731605611662</v>
      </c>
      <c r="F293">
        <f>SQRT(('GEOMETRIC INPUTS'!B293-'GEOMETRIC INPUTS'!N293)^2 + ('GEOMETRIC INPUTS'!C293-'GEOMETRIC INPUTS'!O293)^2 + ('GEOMETRIC INPUTS'!D293-'GEOMETRIC INPUTS'!P293)^2)</f>
        <v>3.3542731278583515</v>
      </c>
      <c r="G293">
        <f>SQRT(('GEOMETRIC INPUTS'!E293-'GEOMETRIC INPUTS'!N293)^2 + ('GEOMETRIC INPUTS'!F293-'GEOMETRIC INPUTS'!O293)^2 + ('GEOMETRIC INPUTS'!G293-'GEOMETRIC INPUTS'!P293)^2)</f>
        <v>1.5000000327028165</v>
      </c>
      <c r="H293">
        <f>SQRT(('GEOMETRIC INPUTS'!H293-'GEOMETRIC INPUTS'!K293)^2 + ('GEOMETRIC INPUTS'!I293-'GEOMETRIC INPUTS'!L293)^2 + ('GEOMETRIC INPUTS'!J293-'GEOMETRIC INPUTS'!M293)^2)</f>
        <v>3.7772167695488075</v>
      </c>
      <c r="I293">
        <f>SQRT(('GEOMETRIC INPUTS'!K293-'GEOMETRIC INPUTS'!N293)^2 + ('GEOMETRIC INPUTS'!L293-'GEOMETRIC INPUTS'!O293)^2 + ('GEOMETRIC INPUTS'!M293-'GEOMETRIC INPUTS'!P293)^2)</f>
        <v>0.15000003690486211</v>
      </c>
      <c r="J293" s="20">
        <f>ASIN(('GEOMETRIC INPUTS'!M293-'GEOMETRIC INPUTS'!J293)/H293)</f>
        <v>0.55799972737329828</v>
      </c>
      <c r="K293" s="27">
        <f>IF('GT Data'!X295=TRUE,'GEOMETRIC INPUTS'!Q293*Loads!$B$2,'GEOMETRIC INPUTS'!Q293*Loads!$F$2)</f>
        <v>17.978892000000002</v>
      </c>
      <c r="L293" s="27">
        <f>IF('GT Data'!X295=TRUE,F293*Loads!$B$3,F293*Loads!$F$3)</f>
        <v>0.43605550662158571</v>
      </c>
      <c r="M293" s="27">
        <f>IF('GT Data'!X295=TRUE,G293*Loads!$B$3,G293*Loads!$F$3)</f>
        <v>0.19500000425136615</v>
      </c>
      <c r="N293" s="27">
        <f>IF('GT Data'!X295=TRUE,H293*Loads!$B$3,H293*Loads!$F$3)</f>
        <v>0.49103818004134497</v>
      </c>
      <c r="O293" s="27">
        <f>IF('GT Data'!X295=TRUE,B293*Loads!$B$4,0)</f>
        <v>0</v>
      </c>
      <c r="P293" s="27">
        <f>IF('GT Data'!X295=TRUE,'GEOMETRIC INPUTS'!Q293*Loads!$B$1,'GEOMETRIC INPUTS'!Q293*Loads!$F$1)</f>
        <v>3.036975</v>
      </c>
      <c r="Q293">
        <v>-300</v>
      </c>
      <c r="R293">
        <f>'GEOMETRIC INPUTS'!R293/'GEOMETRIC INPUTS'!S293</f>
        <v>1</v>
      </c>
    </row>
    <row r="294" spans="1:18" x14ac:dyDescent="0.3">
      <c r="A294" t="str">
        <f>'GEOMETRIC INPUTS'!A294</f>
        <v>TAB_9_292</v>
      </c>
      <c r="B294">
        <f>'GT Data'!Z296</f>
        <v>2.5</v>
      </c>
      <c r="C294">
        <f>IF(AND('GEOMETRIC INPUTS'!E294&gt;'GEOMETRIC INPUTS'!B294,'GEOMETRIC INPUTS'!C294&gt;'GEOMETRIC INPUTS'!F294),ACOS(('GEOMETRIC INPUTS'!C294-'GEOMETRIC INPUTS'!F294)/'Calculated Tab Properties'!E294),0) + IF(AND('GEOMETRIC INPUTS'!E294&gt;'GEOMETRIC INPUTS'!B294,'GEOMETRIC INPUTS'!C294&lt;'GEOMETRIC INPUTS'!F294),PI()/2 + ASIN((-'GEOMETRIC INPUTS'!C294+'GEOMETRIC INPUTS'!F294)/'Calculated Tab Properties'!E294),0) + IF(AND('GEOMETRIC INPUTS'!E294&lt;'GEOMETRIC INPUTS'!B294,'GEOMETRIC INPUTS'!C294&lt;'GEOMETRIC INPUTS'!F294),PI() + ACOS(('GEOMETRIC INPUTS'!C294-'GEOMETRIC INPUTS'!F294)/'Calculated Tab Properties'!E294),0) + IF(AND('GEOMETRIC INPUTS'!E294&lt;'GEOMETRIC INPUTS'!B294,'GEOMETRIC INPUTS'!C294&gt;'GEOMETRIC INPUTS'!F294),2*PI() - ACOS((-'GEOMETRIC INPUTS'!C294+'GEOMETRIC INPUTS'!F294)/'Calculated Tab Properties'!E294),0) + IF(AND('GEOMETRIC INPUTS'!E294='GEOMETRIC INPUTS'!B294,'GEOMETRIC INPUTS'!C294&gt;'GEOMETRIC INPUTS'!F294),0,0) + IF(AND('GEOMETRIC INPUTS'!E294&gt;'GEOMETRIC INPUTS'!B294,'GEOMETRIC INPUTS'!C294='GEOMETRIC INPUTS'!F294),PI()/2,0) + IF(AND('GEOMETRIC INPUTS'!E294='GEOMETRIC INPUTS'!B294,'GEOMETRIC INPUTS'!C294&lt;'GEOMETRIC INPUTS'!F294),PI(),0) + IF(AND('GEOMETRIC INPUTS'!E294&lt;'GEOMETRIC INPUTS'!B294,'GEOMETRIC INPUTS'!C294='GEOMETRIC INPUTS'!F294),3/2*PI(),0)</f>
        <v>5.2043164463130971</v>
      </c>
      <c r="D294">
        <f t="shared" si="5"/>
        <v>298.18536762426334</v>
      </c>
      <c r="E294">
        <f>SQRT(('GEOMETRIC INPUTS'!B294-'GEOMETRIC INPUTS'!E294)^2+('GEOMETRIC INPUTS'!C294-'GEOMETRIC INPUTS'!F294)^2+('GEOMETRIC INPUTS'!D294-'GEOMETRIC INPUTS'!G294)^2)</f>
        <v>4.6475116548340401</v>
      </c>
      <c r="F294">
        <f>SQRT(('GEOMETRIC INPUTS'!B294-'GEOMETRIC INPUTS'!N294)^2 + ('GEOMETRIC INPUTS'!C294-'GEOMETRIC INPUTS'!O294)^2 + ('GEOMETRIC INPUTS'!D294-'GEOMETRIC INPUTS'!P294)^2)</f>
        <v>3.1475117143155558</v>
      </c>
      <c r="G294">
        <f>SQRT(('GEOMETRIC INPUTS'!E294-'GEOMETRIC INPUTS'!N294)^2 + ('GEOMETRIC INPUTS'!F294-'GEOMETRIC INPUTS'!O294)^2 + ('GEOMETRIC INPUTS'!G294-'GEOMETRIC INPUTS'!P294)^2)</f>
        <v>1.4999999405184845</v>
      </c>
      <c r="H294">
        <f>SQRT(('GEOMETRIC INPUTS'!H294-'GEOMETRIC INPUTS'!K294)^2 + ('GEOMETRIC INPUTS'!I294-'GEOMETRIC INPUTS'!L294)^2 + ('GEOMETRIC INPUTS'!J294-'GEOMETRIC INPUTS'!M294)^2)</f>
        <v>3.6034814233734416</v>
      </c>
      <c r="I294">
        <f>SQRT(('GEOMETRIC INPUTS'!K294-'GEOMETRIC INPUTS'!N294)^2 + ('GEOMETRIC INPUTS'!L294-'GEOMETRIC INPUTS'!O294)^2 + ('GEOMETRIC INPUTS'!M294-'GEOMETRIC INPUTS'!P294)^2)</f>
        <v>0.14999996162132775</v>
      </c>
      <c r="J294" s="20">
        <f>ASIN(('GEOMETRIC INPUTS'!M294-'GEOMETRIC INPUTS'!J294)/H294)</f>
        <v>0.5883855880694997</v>
      </c>
      <c r="K294" s="27">
        <f>IF('GT Data'!X296=TRUE,'GEOMETRIC INPUTS'!Q294*Loads!$B$2,'GEOMETRIC INPUTS'!Q294*Loads!$F$2)</f>
        <v>26.495256000000001</v>
      </c>
      <c r="L294" s="27">
        <f>IF('GT Data'!X296=TRUE,F294*Loads!$B$3,F294*Loads!$F$3)</f>
        <v>0.40917652286102224</v>
      </c>
      <c r="M294" s="27">
        <f>IF('GT Data'!X296=TRUE,G294*Loads!$B$3,G294*Loads!$F$3)</f>
        <v>0.194999992267403</v>
      </c>
      <c r="N294" s="27">
        <f>IF('GT Data'!X296=TRUE,H294*Loads!$B$3,H294*Loads!$F$3)</f>
        <v>0.46845258503854742</v>
      </c>
      <c r="O294" s="27">
        <f>IF('GT Data'!X296=TRUE,B294*Loads!$B$4,0)</f>
        <v>0</v>
      </c>
      <c r="P294" s="27">
        <f>IF('GT Data'!X296=TRUE,'GEOMETRIC INPUTS'!Q294*Loads!$B$1,'GEOMETRIC INPUTS'!Q294*Loads!$F$1)</f>
        <v>4.4755500000000001</v>
      </c>
      <c r="Q294">
        <v>-300</v>
      </c>
      <c r="R294">
        <f>'GEOMETRIC INPUTS'!R294/'GEOMETRIC INPUTS'!S294</f>
        <v>1</v>
      </c>
    </row>
    <row r="295" spans="1:18" x14ac:dyDescent="0.3">
      <c r="A295" t="str">
        <f>'GEOMETRIC INPUTS'!A295</f>
        <v>TAB_10_293</v>
      </c>
      <c r="B295">
        <f>'GT Data'!Z297</f>
        <v>1.3753</v>
      </c>
      <c r="C295">
        <f>IF(AND('GEOMETRIC INPUTS'!E295&gt;'GEOMETRIC INPUTS'!B295,'GEOMETRIC INPUTS'!C295&gt;'GEOMETRIC INPUTS'!F295),ACOS(('GEOMETRIC INPUTS'!C295-'GEOMETRIC INPUTS'!F295)/'Calculated Tab Properties'!E295),0) + IF(AND('GEOMETRIC INPUTS'!E295&gt;'GEOMETRIC INPUTS'!B295,'GEOMETRIC INPUTS'!C295&lt;'GEOMETRIC INPUTS'!F295),PI()/2 + ASIN((-'GEOMETRIC INPUTS'!C295+'GEOMETRIC INPUTS'!F295)/'Calculated Tab Properties'!E295),0) + IF(AND('GEOMETRIC INPUTS'!E295&lt;'GEOMETRIC INPUTS'!B295,'GEOMETRIC INPUTS'!C295&lt;'GEOMETRIC INPUTS'!F295),PI() + ACOS(('GEOMETRIC INPUTS'!C295-'GEOMETRIC INPUTS'!F295)/'Calculated Tab Properties'!E295),0) + IF(AND('GEOMETRIC INPUTS'!E295&lt;'GEOMETRIC INPUTS'!B295,'GEOMETRIC INPUTS'!C295&gt;'GEOMETRIC INPUTS'!F295),2*PI() - ACOS((-'GEOMETRIC INPUTS'!C295+'GEOMETRIC INPUTS'!F295)/'Calculated Tab Properties'!E295),0) + IF(AND('GEOMETRIC INPUTS'!E295='GEOMETRIC INPUTS'!B295,'GEOMETRIC INPUTS'!C295&gt;'GEOMETRIC INPUTS'!F295),0,0) + IF(AND('GEOMETRIC INPUTS'!E295&gt;'GEOMETRIC INPUTS'!B295,'GEOMETRIC INPUTS'!C295='GEOMETRIC INPUTS'!F295),PI()/2,0) + IF(AND('GEOMETRIC INPUTS'!E295='GEOMETRIC INPUTS'!B295,'GEOMETRIC INPUTS'!C295&lt;'GEOMETRIC INPUTS'!F295),PI(),0) + IF(AND('GEOMETRIC INPUTS'!E295&lt;'GEOMETRIC INPUTS'!B295,'GEOMETRIC INPUTS'!C295='GEOMETRIC INPUTS'!F295),3/2*PI(),0)</f>
        <v>1.5707962594880023</v>
      </c>
      <c r="D295">
        <f t="shared" si="5"/>
        <v>89.999996143599034</v>
      </c>
      <c r="E295">
        <f>SQRT(('GEOMETRIC INPUTS'!B295-'GEOMETRIC INPUTS'!E295)^2+('GEOMETRIC INPUTS'!C295-'GEOMETRIC INPUTS'!F295)^2+('GEOMETRIC INPUTS'!D295-'GEOMETRIC INPUTS'!G295)^2)</f>
        <v>4.4571957000000104</v>
      </c>
      <c r="F295">
        <f>SQRT(('GEOMETRIC INPUTS'!B295-'GEOMETRIC INPUTS'!N295)^2 + ('GEOMETRIC INPUTS'!C295-'GEOMETRIC INPUTS'!O295)^2 + ('GEOMETRIC INPUTS'!D295-'GEOMETRIC INPUTS'!P295)^2)</f>
        <v>2.1571957000000093</v>
      </c>
      <c r="G295">
        <f>SQRT(('GEOMETRIC INPUTS'!E295-'GEOMETRIC INPUTS'!N295)^2 + ('GEOMETRIC INPUTS'!F295-'GEOMETRIC INPUTS'!O295)^2 + ('GEOMETRIC INPUTS'!G295-'GEOMETRIC INPUTS'!P295)^2)</f>
        <v>2.3000000000000029</v>
      </c>
      <c r="H295">
        <f>SQRT(('GEOMETRIC INPUTS'!H295-'GEOMETRIC INPUTS'!K295)^2 + ('GEOMETRIC INPUTS'!I295-'GEOMETRIC INPUTS'!L295)^2 + ('GEOMETRIC INPUTS'!J295-'GEOMETRIC INPUTS'!M295)^2)</f>
        <v>2.8335198213703219</v>
      </c>
      <c r="I295">
        <f>SQRT(('GEOMETRIC INPUTS'!K295-'GEOMETRIC INPUTS'!N295)^2 + ('GEOMETRIC INPUTS'!L295-'GEOMETRIC INPUTS'!O295)^2 + ('GEOMETRIC INPUTS'!M295-'GEOMETRIC INPUTS'!P295)^2)</f>
        <v>0.1500000000000328</v>
      </c>
      <c r="J295" s="20">
        <f>ASIN(('GEOMETRIC INPUTS'!M295-'GEOMETRIC INPUTS'!J295)/H295)</f>
        <v>-0.78360247064758026</v>
      </c>
      <c r="K295" s="27">
        <f>IF('GT Data'!X297=TRUE,'GEOMETRIC INPUTS'!Q295*Loads!$B$2,'GEOMETRIC INPUTS'!Q295*Loads!$F$2)</f>
        <v>289.192296</v>
      </c>
      <c r="L295" s="27">
        <f>IF('GT Data'!X297=TRUE,F295*Loads!$B$3,F295*Loads!$F$3)</f>
        <v>0.28043544100000123</v>
      </c>
      <c r="M295" s="27">
        <f>IF('GT Data'!X297=TRUE,G295*Loads!$B$3,G295*Loads!$F$3)</f>
        <v>0.29900000000000038</v>
      </c>
      <c r="N295" s="27">
        <f>IF('GT Data'!X297=TRUE,H295*Loads!$B$3,H295*Loads!$F$3)</f>
        <v>0.36835757677814185</v>
      </c>
      <c r="O295" s="27">
        <f>IF('GT Data'!X297=TRUE,B295*Loads!$B$4,0)</f>
        <v>0</v>
      </c>
      <c r="P295" s="27">
        <f>IF('GT Data'!X297=TRUE,'GEOMETRIC INPUTS'!Q295*Loads!$B$1,'GEOMETRIC INPUTS'!Q295*Loads!$F$1)</f>
        <v>48.850049999999996</v>
      </c>
      <c r="Q295">
        <v>-300</v>
      </c>
      <c r="R295">
        <f>'GEOMETRIC INPUTS'!R295/'GEOMETRIC INPUTS'!S295</f>
        <v>1</v>
      </c>
    </row>
    <row r="296" spans="1:18" x14ac:dyDescent="0.3">
      <c r="A296" t="str">
        <f>'GEOMETRIC INPUTS'!A296</f>
        <v>TAB_10_294</v>
      </c>
      <c r="B296">
        <f>'GT Data'!Z298</f>
        <v>5.7735000000000003</v>
      </c>
      <c r="C296">
        <f>IF(AND('GEOMETRIC INPUTS'!E296&gt;'GEOMETRIC INPUTS'!B296,'GEOMETRIC INPUTS'!C296&gt;'GEOMETRIC INPUTS'!F296),ACOS(('GEOMETRIC INPUTS'!C296-'GEOMETRIC INPUTS'!F296)/'Calculated Tab Properties'!E296),0) + IF(AND('GEOMETRIC INPUTS'!E296&gt;'GEOMETRIC INPUTS'!B296,'GEOMETRIC INPUTS'!C296&lt;'GEOMETRIC INPUTS'!F296),PI()/2 + ASIN((-'GEOMETRIC INPUTS'!C296+'GEOMETRIC INPUTS'!F296)/'Calculated Tab Properties'!E296),0) + IF(AND('GEOMETRIC INPUTS'!E296&lt;'GEOMETRIC INPUTS'!B296,'GEOMETRIC INPUTS'!C296&lt;'GEOMETRIC INPUTS'!F296),PI() + ACOS(('GEOMETRIC INPUTS'!C296-'GEOMETRIC INPUTS'!F296)/'Calculated Tab Properties'!E296),0) + IF(AND('GEOMETRIC INPUTS'!E296&lt;'GEOMETRIC INPUTS'!B296,'GEOMETRIC INPUTS'!C296&gt;'GEOMETRIC INPUTS'!F296),2*PI() - ACOS((-'GEOMETRIC INPUTS'!C296+'GEOMETRIC INPUTS'!F296)/'Calculated Tab Properties'!E296),0) + IF(AND('GEOMETRIC INPUTS'!E296='GEOMETRIC INPUTS'!B296,'GEOMETRIC INPUTS'!C296&gt;'GEOMETRIC INPUTS'!F296),0,0) + IF(AND('GEOMETRIC INPUTS'!E296&gt;'GEOMETRIC INPUTS'!B296,'GEOMETRIC INPUTS'!C296='GEOMETRIC INPUTS'!F296),PI()/2,0) + IF(AND('GEOMETRIC INPUTS'!E296='GEOMETRIC INPUTS'!B296,'GEOMETRIC INPUTS'!C296&lt;'GEOMETRIC INPUTS'!F296),PI(),0) + IF(AND('GEOMETRIC INPUTS'!E296&lt;'GEOMETRIC INPUTS'!B296,'GEOMETRIC INPUTS'!C296='GEOMETRIC INPUTS'!F296),3/2*PI(),0)</f>
        <v>1.7697426901639675</v>
      </c>
      <c r="D296">
        <f t="shared" si="5"/>
        <v>101.39878697052384</v>
      </c>
      <c r="E296">
        <f>SQRT(('GEOMETRIC INPUTS'!B296-'GEOMETRIC INPUTS'!E296)^2+('GEOMETRIC INPUTS'!C296-'GEOMETRIC INPUTS'!F296)^2+('GEOMETRIC INPUTS'!D296-'GEOMETRIC INPUTS'!G296)^2)</f>
        <v>7.4873151018661561</v>
      </c>
      <c r="F296">
        <f>SQRT(('GEOMETRIC INPUTS'!B296-'GEOMETRIC INPUTS'!N296)^2 + ('GEOMETRIC INPUTS'!C296-'GEOMETRIC INPUTS'!O296)^2 + ('GEOMETRIC INPUTS'!D296-'GEOMETRIC INPUTS'!P296)^2)</f>
        <v>3.9873150700240942</v>
      </c>
      <c r="G296">
        <f>SQRT(('GEOMETRIC INPUTS'!E296-'GEOMETRIC INPUTS'!N296)^2 + ('GEOMETRIC INPUTS'!F296-'GEOMETRIC INPUTS'!O296)^2 + ('GEOMETRIC INPUTS'!G296-'GEOMETRIC INPUTS'!P296)^2)</f>
        <v>3.5000000318420632</v>
      </c>
      <c r="H296">
        <f>SQRT(('GEOMETRIC INPUTS'!H296-'GEOMETRIC INPUTS'!K296)^2 + ('GEOMETRIC INPUTS'!I296-'GEOMETRIC INPUTS'!L296)^2 + ('GEOMETRIC INPUTS'!J296-'GEOMETRIC INPUTS'!M296)^2)</f>
        <v>2.6656455224951419</v>
      </c>
      <c r="I296">
        <f>SQRT(('GEOMETRIC INPUTS'!K296-'GEOMETRIC INPUTS'!N296)^2 + ('GEOMETRIC INPUTS'!L296-'GEOMETRIC INPUTS'!O296)^2 + ('GEOMETRIC INPUTS'!M296-'GEOMETRIC INPUTS'!P296)^2)</f>
        <v>0.14999999858646637</v>
      </c>
      <c r="J296" s="20">
        <f>ASIN(('GEOMETRIC INPUTS'!M296-'GEOMETRIC INPUTS'!J296)/H296)</f>
        <v>0.84849655309417338</v>
      </c>
      <c r="K296" s="27">
        <f>IF('GT Data'!X298=TRUE,'GEOMETRIC INPUTS'!Q296*Loads!$B$2,'GEOMETRIC INPUTS'!Q296*Loads!$F$2)</f>
        <v>61.271112000000002</v>
      </c>
      <c r="L296" s="27">
        <f>IF('GT Data'!X298=TRUE,F296*Loads!$B$3,F296*Loads!$F$3)</f>
        <v>0.51835095910313223</v>
      </c>
      <c r="M296" s="27">
        <f>IF('GT Data'!X298=TRUE,G296*Loads!$B$3,G296*Loads!$F$3)</f>
        <v>0.45500000413946823</v>
      </c>
      <c r="N296" s="27">
        <f>IF('GT Data'!X298=TRUE,H296*Loads!$B$3,H296*Loads!$F$3)</f>
        <v>0.34653391792436844</v>
      </c>
      <c r="O296" s="27">
        <f>IF('GT Data'!X298=TRUE,B296*Loads!$B$4,0)</f>
        <v>0</v>
      </c>
      <c r="P296" s="27">
        <f>IF('GT Data'!X298=TRUE,'GEOMETRIC INPUTS'!Q296*Loads!$B$1,'GEOMETRIC INPUTS'!Q296*Loads!$F$1)</f>
        <v>10.34985</v>
      </c>
      <c r="Q296">
        <v>-300</v>
      </c>
      <c r="R296">
        <f>'GEOMETRIC INPUTS'!R296/'GEOMETRIC INPUTS'!S296</f>
        <v>1</v>
      </c>
    </row>
    <row r="297" spans="1:18" x14ac:dyDescent="0.3">
      <c r="A297" t="str">
        <f>'GEOMETRIC INPUTS'!A297</f>
        <v>TAB_10_295</v>
      </c>
      <c r="B297">
        <f>'GT Data'!Z299</f>
        <v>4.7896999999999998</v>
      </c>
      <c r="C297">
        <f>IF(AND('GEOMETRIC INPUTS'!E297&gt;'GEOMETRIC INPUTS'!B297,'GEOMETRIC INPUTS'!C297&gt;'GEOMETRIC INPUTS'!F297),ACOS(('GEOMETRIC INPUTS'!C297-'GEOMETRIC INPUTS'!F297)/'Calculated Tab Properties'!E297),0) + IF(AND('GEOMETRIC INPUTS'!E297&gt;'GEOMETRIC INPUTS'!B297,'GEOMETRIC INPUTS'!C297&lt;'GEOMETRIC INPUTS'!F297),PI()/2 + ASIN((-'GEOMETRIC INPUTS'!C297+'GEOMETRIC INPUTS'!F297)/'Calculated Tab Properties'!E297),0) + IF(AND('GEOMETRIC INPUTS'!E297&lt;'GEOMETRIC INPUTS'!B297,'GEOMETRIC INPUTS'!C297&lt;'GEOMETRIC INPUTS'!F297),PI() + ACOS(('GEOMETRIC INPUTS'!C297-'GEOMETRIC INPUTS'!F297)/'Calculated Tab Properties'!E297),0) + IF(AND('GEOMETRIC INPUTS'!E297&lt;'GEOMETRIC INPUTS'!B297,'GEOMETRIC INPUTS'!C297&gt;'GEOMETRIC INPUTS'!F297),2*PI() - ACOS((-'GEOMETRIC INPUTS'!C297+'GEOMETRIC INPUTS'!F297)/'Calculated Tab Properties'!E297),0) + IF(AND('GEOMETRIC INPUTS'!E297='GEOMETRIC INPUTS'!B297,'GEOMETRIC INPUTS'!C297&gt;'GEOMETRIC INPUTS'!F297),0,0) + IF(AND('GEOMETRIC INPUTS'!E297&gt;'GEOMETRIC INPUTS'!B297,'GEOMETRIC INPUTS'!C297='GEOMETRIC INPUTS'!F297),PI()/2,0) + IF(AND('GEOMETRIC INPUTS'!E297='GEOMETRIC INPUTS'!B297,'GEOMETRIC INPUTS'!C297&lt;'GEOMETRIC INPUTS'!F297),PI(),0) + IF(AND('GEOMETRIC INPUTS'!E297&lt;'GEOMETRIC INPUTS'!B297,'GEOMETRIC INPUTS'!C297='GEOMETRIC INPUTS'!F297),3/2*PI(),0)</f>
        <v>3.1415928844375896</v>
      </c>
      <c r="D297">
        <f t="shared" si="5"/>
        <v>180.00001322660444</v>
      </c>
      <c r="E297">
        <f>SQRT(('GEOMETRIC INPUTS'!B297-'GEOMETRIC INPUTS'!E297)^2+('GEOMETRIC INPUTS'!C297-'GEOMETRIC INPUTS'!F297)^2+('GEOMETRIC INPUTS'!D297-'GEOMETRIC INPUTS'!G297)^2)</f>
        <v>5.1749876000001382</v>
      </c>
      <c r="F297">
        <f>SQRT(('GEOMETRIC INPUTS'!B297-'GEOMETRIC INPUTS'!N297)^2 + ('GEOMETRIC INPUTS'!C297-'GEOMETRIC INPUTS'!O297)^2 + ('GEOMETRIC INPUTS'!D297-'GEOMETRIC INPUTS'!P297)^2)</f>
        <v>2.6749876000000667</v>
      </c>
      <c r="G297">
        <f>SQRT(('GEOMETRIC INPUTS'!E297-'GEOMETRIC INPUTS'!N297)^2 + ('GEOMETRIC INPUTS'!F297-'GEOMETRIC INPUTS'!O297)^2 + ('GEOMETRIC INPUTS'!G297-'GEOMETRIC INPUTS'!P297)^2)</f>
        <v>2.5000000000000724</v>
      </c>
      <c r="H297">
        <f>SQRT(('GEOMETRIC INPUTS'!H297-'GEOMETRIC INPUTS'!K297)^2 + ('GEOMETRIC INPUTS'!I297-'GEOMETRIC INPUTS'!L297)^2 + ('GEOMETRIC INPUTS'!J297-'GEOMETRIC INPUTS'!M297)^2)</f>
        <v>3.2211119788287581</v>
      </c>
      <c r="I297">
        <f>SQRT(('GEOMETRIC INPUTS'!K297-'GEOMETRIC INPUTS'!N297)^2 + ('GEOMETRIC INPUTS'!L297-'GEOMETRIC INPUTS'!O297)^2 + ('GEOMETRIC INPUTS'!M297-'GEOMETRIC INPUTS'!P297)^2)</f>
        <v>0.14999999999999991</v>
      </c>
      <c r="J297" s="20">
        <f>ASIN(('GEOMETRIC INPUTS'!M297-'GEOMETRIC INPUTS'!J297)/H297)</f>
        <v>-0.6698948855916006</v>
      </c>
      <c r="K297" s="27">
        <f>IF('GT Data'!X299=TRUE,'GEOMETRIC INPUTS'!Q297*Loads!$B$2,'GEOMETRIC INPUTS'!Q297*Loads!$F$2)</f>
        <v>85.963728000000003</v>
      </c>
      <c r="L297" s="27">
        <f>IF('GT Data'!X299=TRUE,F297*Loads!$B$3,F297*Loads!$F$3)</f>
        <v>0.34774838800000868</v>
      </c>
      <c r="M297" s="27">
        <f>IF('GT Data'!X299=TRUE,G297*Loads!$B$3,G297*Loads!$F$3)</f>
        <v>0.32500000000000945</v>
      </c>
      <c r="N297" s="27">
        <f>IF('GT Data'!X299=TRUE,H297*Loads!$B$3,H297*Loads!$F$3)</f>
        <v>0.41874455724773857</v>
      </c>
      <c r="O297" s="27">
        <f>IF('GT Data'!X299=TRUE,B297*Loads!$B$4,0)</f>
        <v>0</v>
      </c>
      <c r="P297" s="27">
        <f>IF('GT Data'!X299=TRUE,'GEOMETRIC INPUTS'!Q297*Loads!$B$1,'GEOMETRIC INPUTS'!Q297*Loads!$F$1)</f>
        <v>14.520900000000001</v>
      </c>
      <c r="Q297">
        <v>-300</v>
      </c>
      <c r="R297">
        <f>'GEOMETRIC INPUTS'!R297/'GEOMETRIC INPUTS'!S297</f>
        <v>1</v>
      </c>
    </row>
    <row r="298" spans="1:18" x14ac:dyDescent="0.3">
      <c r="A298" t="str">
        <f>'GEOMETRIC INPUTS'!A298</f>
        <v>TAB_10_296</v>
      </c>
      <c r="B298">
        <f>'GT Data'!Z300</f>
        <v>1.3738999999999999</v>
      </c>
      <c r="C298">
        <f>IF(AND('GEOMETRIC INPUTS'!E298&gt;'GEOMETRIC INPUTS'!B298,'GEOMETRIC INPUTS'!C298&gt;'GEOMETRIC INPUTS'!F298),ACOS(('GEOMETRIC INPUTS'!C298-'GEOMETRIC INPUTS'!F298)/'Calculated Tab Properties'!E298),0) + IF(AND('GEOMETRIC INPUTS'!E298&gt;'GEOMETRIC INPUTS'!B298,'GEOMETRIC INPUTS'!C298&lt;'GEOMETRIC INPUTS'!F298),PI()/2 + ASIN((-'GEOMETRIC INPUTS'!C298+'GEOMETRIC INPUTS'!F298)/'Calculated Tab Properties'!E298),0) + IF(AND('GEOMETRIC INPUTS'!E298&lt;'GEOMETRIC INPUTS'!B298,'GEOMETRIC INPUTS'!C298&lt;'GEOMETRIC INPUTS'!F298),PI() + ACOS(('GEOMETRIC INPUTS'!C298-'GEOMETRIC INPUTS'!F298)/'Calculated Tab Properties'!E298),0) + IF(AND('GEOMETRIC INPUTS'!E298&lt;'GEOMETRIC INPUTS'!B298,'GEOMETRIC INPUTS'!C298&gt;'GEOMETRIC INPUTS'!F298),2*PI() - ACOS((-'GEOMETRIC INPUTS'!C298+'GEOMETRIC INPUTS'!F298)/'Calculated Tab Properties'!E298),0) + IF(AND('GEOMETRIC INPUTS'!E298='GEOMETRIC INPUTS'!B298,'GEOMETRIC INPUTS'!C298&gt;'GEOMETRIC INPUTS'!F298),0,0) + IF(AND('GEOMETRIC INPUTS'!E298&gt;'GEOMETRIC INPUTS'!B298,'GEOMETRIC INPUTS'!C298='GEOMETRIC INPUTS'!F298),PI()/2,0) + IF(AND('GEOMETRIC INPUTS'!E298='GEOMETRIC INPUTS'!B298,'GEOMETRIC INPUTS'!C298&lt;'GEOMETRIC INPUTS'!F298),PI(),0) + IF(AND('GEOMETRIC INPUTS'!E298&lt;'GEOMETRIC INPUTS'!B298,'GEOMETRIC INPUTS'!C298='GEOMETRIC INPUTS'!F298),3/2*PI(),0)</f>
        <v>4.0493869751974554E-2</v>
      </c>
      <c r="D298">
        <f t="shared" si="5"/>
        <v>2.3201278329406074</v>
      </c>
      <c r="E298">
        <f>SQRT(('GEOMETRIC INPUTS'!B298-'GEOMETRIC INPUTS'!E298)^2+('GEOMETRIC INPUTS'!C298-'GEOMETRIC INPUTS'!F298)^2+('GEOMETRIC INPUTS'!D298-'GEOMETRIC INPUTS'!G298)^2)</f>
        <v>4.8724638739681962</v>
      </c>
      <c r="F298">
        <f>SQRT(('GEOMETRIC INPUTS'!B298-'GEOMETRIC INPUTS'!N298)^2 + ('GEOMETRIC INPUTS'!C298-'GEOMETRIC INPUTS'!O298)^2 + ('GEOMETRIC INPUTS'!D298-'GEOMETRIC INPUTS'!P298)^2)</f>
        <v>3.1724638726053729</v>
      </c>
      <c r="G298">
        <f>SQRT(('GEOMETRIC INPUTS'!E298-'GEOMETRIC INPUTS'!N298)^2 + ('GEOMETRIC INPUTS'!F298-'GEOMETRIC INPUTS'!O298)^2 + ('GEOMETRIC INPUTS'!G298-'GEOMETRIC INPUTS'!P298)^2)</f>
        <v>1.700000001362824</v>
      </c>
      <c r="H298">
        <f>SQRT(('GEOMETRIC INPUTS'!H298-'GEOMETRIC INPUTS'!K298)^2 + ('GEOMETRIC INPUTS'!I298-'GEOMETRIC INPUTS'!L298)^2 + ('GEOMETRIC INPUTS'!J298-'GEOMETRIC INPUTS'!M298)^2)</f>
        <v>4.1613354378564686</v>
      </c>
      <c r="I298">
        <f>SQRT(('GEOMETRIC INPUTS'!K298-'GEOMETRIC INPUTS'!N298)^2 + ('GEOMETRIC INPUTS'!L298-'GEOMETRIC INPUTS'!O298)^2 + ('GEOMETRIC INPUTS'!M298-'GEOMETRIC INPUTS'!P298)^2)</f>
        <v>0.14999996390252901</v>
      </c>
      <c r="J298" s="20">
        <f>ASIN(('GEOMETRIC INPUTS'!M298-'GEOMETRIC INPUTS'!J298)/H298)</f>
        <v>0.50135582319275873</v>
      </c>
      <c r="K298" s="27">
        <f>IF('GT Data'!X300=TRUE,'GEOMETRIC INPUTS'!Q298*Loads!$B$2,'GEOMETRIC INPUTS'!Q298*Loads!$F$2)</f>
        <v>3.3477600000000005</v>
      </c>
      <c r="L298" s="27">
        <f>IF('GT Data'!X300=TRUE,F298*Loads!$B$3,F298*Loads!$F$3)</f>
        <v>0.41242030343869851</v>
      </c>
      <c r="M298" s="27">
        <f>IF('GT Data'!X300=TRUE,G298*Loads!$B$3,G298*Loads!$F$3)</f>
        <v>0.22100000017716714</v>
      </c>
      <c r="N298" s="27">
        <f>IF('GT Data'!X300=TRUE,H298*Loads!$B$3,H298*Loads!$F$3)</f>
        <v>0.54097360692134089</v>
      </c>
      <c r="O298" s="27">
        <f>IF('GT Data'!X300=TRUE,B298*Loads!$B$4,0)</f>
        <v>0</v>
      </c>
      <c r="P298" s="27">
        <f>IF('GT Data'!X300=TRUE,'GEOMETRIC INPUTS'!Q298*Loads!$B$1,'GEOMETRIC INPUTS'!Q298*Loads!$F$1)</f>
        <v>0.5655</v>
      </c>
      <c r="Q298">
        <v>-300</v>
      </c>
      <c r="R298">
        <f>'GEOMETRIC INPUTS'!R298/'GEOMETRIC INPUTS'!S298</f>
        <v>1</v>
      </c>
    </row>
    <row r="299" spans="1:18" x14ac:dyDescent="0.3">
      <c r="A299" t="str">
        <f>'GEOMETRIC INPUTS'!A299</f>
        <v>TAB_10_297</v>
      </c>
      <c r="B299">
        <f>'GT Data'!Z301</f>
        <v>2.1621999999999999</v>
      </c>
      <c r="C299">
        <f>IF(AND('GEOMETRIC INPUTS'!E299&gt;'GEOMETRIC INPUTS'!B299,'GEOMETRIC INPUTS'!C299&gt;'GEOMETRIC INPUTS'!F299),ACOS(('GEOMETRIC INPUTS'!C299-'GEOMETRIC INPUTS'!F299)/'Calculated Tab Properties'!E299),0) + IF(AND('GEOMETRIC INPUTS'!E299&gt;'GEOMETRIC INPUTS'!B299,'GEOMETRIC INPUTS'!C299&lt;'GEOMETRIC INPUTS'!F299),PI()/2 + ASIN((-'GEOMETRIC INPUTS'!C299+'GEOMETRIC INPUTS'!F299)/'Calculated Tab Properties'!E299),0) + IF(AND('GEOMETRIC INPUTS'!E299&lt;'GEOMETRIC INPUTS'!B299,'GEOMETRIC INPUTS'!C299&lt;'GEOMETRIC INPUTS'!F299),PI() + ACOS(('GEOMETRIC INPUTS'!C299-'GEOMETRIC INPUTS'!F299)/'Calculated Tab Properties'!E299),0) + IF(AND('GEOMETRIC INPUTS'!E299&lt;'GEOMETRIC INPUTS'!B299,'GEOMETRIC INPUTS'!C299&gt;'GEOMETRIC INPUTS'!F299),2*PI() - ACOS((-'GEOMETRIC INPUTS'!C299+'GEOMETRIC INPUTS'!F299)/'Calculated Tab Properties'!E299),0) + IF(AND('GEOMETRIC INPUTS'!E299='GEOMETRIC INPUTS'!B299,'GEOMETRIC INPUTS'!C299&gt;'GEOMETRIC INPUTS'!F299),0,0) + IF(AND('GEOMETRIC INPUTS'!E299&gt;'GEOMETRIC INPUTS'!B299,'GEOMETRIC INPUTS'!C299='GEOMETRIC INPUTS'!F299),PI()/2,0) + IF(AND('GEOMETRIC INPUTS'!E299='GEOMETRIC INPUTS'!B299,'GEOMETRIC INPUTS'!C299&lt;'GEOMETRIC INPUTS'!F299),PI(),0) + IF(AND('GEOMETRIC INPUTS'!E299&lt;'GEOMETRIC INPUTS'!B299,'GEOMETRIC INPUTS'!C299='GEOMETRIC INPUTS'!F299),3/2*PI(),0)</f>
        <v>3.638162076711815E-2</v>
      </c>
      <c r="D299">
        <f t="shared" si="5"/>
        <v>2.0845133218013787</v>
      </c>
      <c r="E299">
        <f>SQRT(('GEOMETRIC INPUTS'!B299-'GEOMETRIC INPUTS'!E299)^2+('GEOMETRIC INPUTS'!C299-'GEOMETRIC INPUTS'!F299)^2+('GEOMETRIC INPUTS'!D299-'GEOMETRIC INPUTS'!G299)^2)</f>
        <v>5.0991274872871335</v>
      </c>
      <c r="F299">
        <f>SQRT(('GEOMETRIC INPUTS'!B299-'GEOMETRIC INPUTS'!N299)^2 + ('GEOMETRIC INPUTS'!C299-'GEOMETRIC INPUTS'!O299)^2 + ('GEOMETRIC INPUTS'!D299-'GEOMETRIC INPUTS'!P299)^2)</f>
        <v>3.1991274859030998</v>
      </c>
      <c r="G299">
        <f>SQRT(('GEOMETRIC INPUTS'!E299-'GEOMETRIC INPUTS'!N299)^2 + ('GEOMETRIC INPUTS'!F299-'GEOMETRIC INPUTS'!O299)^2 + ('GEOMETRIC INPUTS'!G299-'GEOMETRIC INPUTS'!P299)^2)</f>
        <v>1.9000000013840339</v>
      </c>
      <c r="H299">
        <f>SQRT(('GEOMETRIC INPUTS'!H299-'GEOMETRIC INPUTS'!K299)^2 + ('GEOMETRIC INPUTS'!I299-'GEOMETRIC INPUTS'!L299)^2 + ('GEOMETRIC INPUTS'!J299-'GEOMETRIC INPUTS'!M299)^2)</f>
        <v>3.6600378560050566</v>
      </c>
      <c r="I299">
        <f>SQRT(('GEOMETRIC INPUTS'!K299-'GEOMETRIC INPUTS'!N299)^2 + ('GEOMETRIC INPUTS'!L299-'GEOMETRIC INPUTS'!O299)^2 + ('GEOMETRIC INPUTS'!M299-'GEOMETRIC INPUTS'!P299)^2)</f>
        <v>0.14999996295899531</v>
      </c>
      <c r="J299" s="20">
        <f>ASIN(('GEOMETRIC INPUTS'!M299-'GEOMETRIC INPUTS'!J299)/H299)</f>
        <v>0.57811046681658396</v>
      </c>
      <c r="K299" s="27">
        <f>IF('GT Data'!X301=TRUE,'GEOMETRIC INPUTS'!Q299*Loads!$B$2,'GEOMETRIC INPUTS'!Q299*Loads!$F$2)</f>
        <v>21.588168</v>
      </c>
      <c r="L299" s="27">
        <f>IF('GT Data'!X301=TRUE,F299*Loads!$B$3,F299*Loads!$F$3)</f>
        <v>0.41588657316740296</v>
      </c>
      <c r="M299" s="27">
        <f>IF('GT Data'!X301=TRUE,G299*Loads!$B$3,G299*Loads!$F$3)</f>
        <v>0.24700000017992441</v>
      </c>
      <c r="N299" s="27">
        <f>IF('GT Data'!X301=TRUE,H299*Loads!$B$3,H299*Loads!$F$3)</f>
        <v>0.47580492128065738</v>
      </c>
      <c r="O299" s="27">
        <f>IF('GT Data'!X301=TRUE,B299*Loads!$B$4,0)</f>
        <v>0</v>
      </c>
      <c r="P299" s="27">
        <f>IF('GT Data'!X301=TRUE,'GEOMETRIC INPUTS'!Q299*Loads!$B$1,'GEOMETRIC INPUTS'!Q299*Loads!$F$1)</f>
        <v>3.6466499999999997</v>
      </c>
      <c r="Q299">
        <v>-300</v>
      </c>
      <c r="R299">
        <f>'GEOMETRIC INPUTS'!R299/'GEOMETRIC INPUTS'!S299</f>
        <v>1</v>
      </c>
    </row>
    <row r="300" spans="1:18" x14ac:dyDescent="0.3">
      <c r="A300" t="str">
        <f>'GEOMETRIC INPUTS'!A300</f>
        <v>TAB_10_298</v>
      </c>
      <c r="B300">
        <f>'GT Data'!Z302</f>
        <v>2.4739</v>
      </c>
      <c r="C300">
        <f>IF(AND('GEOMETRIC INPUTS'!E300&gt;'GEOMETRIC INPUTS'!B300,'GEOMETRIC INPUTS'!C300&gt;'GEOMETRIC INPUTS'!F300),ACOS(('GEOMETRIC INPUTS'!C300-'GEOMETRIC INPUTS'!F300)/'Calculated Tab Properties'!E300),0) + IF(AND('GEOMETRIC INPUTS'!E300&gt;'GEOMETRIC INPUTS'!B300,'GEOMETRIC INPUTS'!C300&lt;'GEOMETRIC INPUTS'!F300),PI()/2 + ASIN((-'GEOMETRIC INPUTS'!C300+'GEOMETRIC INPUTS'!F300)/'Calculated Tab Properties'!E300),0) + IF(AND('GEOMETRIC INPUTS'!E300&lt;'GEOMETRIC INPUTS'!B300,'GEOMETRIC INPUTS'!C300&lt;'GEOMETRIC INPUTS'!F300),PI() + ACOS(('GEOMETRIC INPUTS'!C300-'GEOMETRIC INPUTS'!F300)/'Calculated Tab Properties'!E300),0) + IF(AND('GEOMETRIC INPUTS'!E300&lt;'GEOMETRIC INPUTS'!B300,'GEOMETRIC INPUTS'!C300&gt;'GEOMETRIC INPUTS'!F300),2*PI() - ACOS((-'GEOMETRIC INPUTS'!C300+'GEOMETRIC INPUTS'!F300)/'Calculated Tab Properties'!E300),0) + IF(AND('GEOMETRIC INPUTS'!E300='GEOMETRIC INPUTS'!B300,'GEOMETRIC INPUTS'!C300&gt;'GEOMETRIC INPUTS'!F300),0,0) + IF(AND('GEOMETRIC INPUTS'!E300&gt;'GEOMETRIC INPUTS'!B300,'GEOMETRIC INPUTS'!C300='GEOMETRIC INPUTS'!F300),PI()/2,0) + IF(AND('GEOMETRIC INPUTS'!E300='GEOMETRIC INPUTS'!B300,'GEOMETRIC INPUTS'!C300&lt;'GEOMETRIC INPUTS'!F300),PI(),0) + IF(AND('GEOMETRIC INPUTS'!E300&lt;'GEOMETRIC INPUTS'!B300,'GEOMETRIC INPUTS'!C300='GEOMETRIC INPUTS'!F300),3/2*PI(),0)</f>
        <v>3.663237562395584</v>
      </c>
      <c r="D300">
        <f t="shared" si="5"/>
        <v>209.88805167905852</v>
      </c>
      <c r="E300">
        <f>SQRT(('GEOMETRIC INPUTS'!B300-'GEOMETRIC INPUTS'!E300)^2+('GEOMETRIC INPUTS'!C300-'GEOMETRIC INPUTS'!F300)^2+('GEOMETRIC INPUTS'!D300-'GEOMETRIC INPUTS'!G300)^2)</f>
        <v>5.3533708662193451</v>
      </c>
      <c r="F300">
        <f>SQRT(('GEOMETRIC INPUTS'!B300-'GEOMETRIC INPUTS'!N300)^2 + ('GEOMETRIC INPUTS'!C300-'GEOMETRIC INPUTS'!O300)^2 + ('GEOMETRIC INPUTS'!D300-'GEOMETRIC INPUTS'!P300)^2)</f>
        <v>3.0533708326631355</v>
      </c>
      <c r="G300">
        <f>SQRT(('GEOMETRIC INPUTS'!E300-'GEOMETRIC INPUTS'!N300)^2 + ('GEOMETRIC INPUTS'!F300-'GEOMETRIC INPUTS'!O300)^2 + ('GEOMETRIC INPUTS'!G300-'GEOMETRIC INPUTS'!P300)^2)</f>
        <v>2.3000000335562087</v>
      </c>
      <c r="H300">
        <f>SQRT(('GEOMETRIC INPUTS'!H300-'GEOMETRIC INPUTS'!K300)^2 + ('GEOMETRIC INPUTS'!I300-'GEOMETRIC INPUTS'!L300)^2 + ('GEOMETRIC INPUTS'!J300-'GEOMETRIC INPUTS'!M300)^2)</f>
        <v>3.4403266325292314</v>
      </c>
      <c r="I300">
        <f>SQRT(('GEOMETRIC INPUTS'!K300-'GEOMETRIC INPUTS'!N300)^2 + ('GEOMETRIC INPUTS'!L300-'GEOMETRIC INPUTS'!O300)^2 + ('GEOMETRIC INPUTS'!M300-'GEOMETRIC INPUTS'!P300)^2)</f>
        <v>0.14999997675336502</v>
      </c>
      <c r="J300" s="20">
        <f>ASIN(('GEOMETRIC INPUTS'!M300-'GEOMETRIC INPUTS'!J300)/H300)</f>
        <v>0.62037478581634375</v>
      </c>
      <c r="K300" s="27">
        <f>IF('GT Data'!X302=TRUE,'GEOMETRIC INPUTS'!Q300*Loads!$B$2,'GEOMETRIC INPUTS'!Q300*Loads!$F$2)</f>
        <v>20.254392000000003</v>
      </c>
      <c r="L300" s="27">
        <f>IF('GT Data'!X302=TRUE,F300*Loads!$B$3,F300*Loads!$F$3)</f>
        <v>0.39693820824620762</v>
      </c>
      <c r="M300" s="27">
        <f>IF('GT Data'!X302=TRUE,G300*Loads!$B$3,G300*Loads!$F$3)</f>
        <v>0.29900000436230717</v>
      </c>
      <c r="N300" s="27">
        <f>IF('GT Data'!X302=TRUE,H300*Loads!$B$3,H300*Loads!$F$3)</f>
        <v>0.4472424622288001</v>
      </c>
      <c r="O300" s="27">
        <f>IF('GT Data'!X302=TRUE,B300*Loads!$B$4,0)</f>
        <v>0</v>
      </c>
      <c r="P300" s="27">
        <f>IF('GT Data'!X302=TRUE,'GEOMETRIC INPUTS'!Q300*Loads!$B$1,'GEOMETRIC INPUTS'!Q300*Loads!$F$1)</f>
        <v>3.4213499999999999</v>
      </c>
      <c r="Q300">
        <v>-300</v>
      </c>
      <c r="R300">
        <f>'GEOMETRIC INPUTS'!R300/'GEOMETRIC INPUTS'!S300</f>
        <v>1</v>
      </c>
    </row>
    <row r="301" spans="1:18" x14ac:dyDescent="0.3">
      <c r="A301" t="str">
        <f>'GEOMETRIC INPUTS'!A301</f>
        <v>TAB_10_299</v>
      </c>
      <c r="B301">
        <f>'GT Data'!Z303</f>
        <v>2.7725</v>
      </c>
      <c r="C301">
        <f>IF(AND('GEOMETRIC INPUTS'!E301&gt;'GEOMETRIC INPUTS'!B301,'GEOMETRIC INPUTS'!C301&gt;'GEOMETRIC INPUTS'!F301),ACOS(('GEOMETRIC INPUTS'!C301-'GEOMETRIC INPUTS'!F301)/'Calculated Tab Properties'!E301),0) + IF(AND('GEOMETRIC INPUTS'!E301&gt;'GEOMETRIC INPUTS'!B301,'GEOMETRIC INPUTS'!C301&lt;'GEOMETRIC INPUTS'!F301),PI()/2 + ASIN((-'GEOMETRIC INPUTS'!C301+'GEOMETRIC INPUTS'!F301)/'Calculated Tab Properties'!E301),0) + IF(AND('GEOMETRIC INPUTS'!E301&lt;'GEOMETRIC INPUTS'!B301,'GEOMETRIC INPUTS'!C301&lt;'GEOMETRIC INPUTS'!F301),PI() + ACOS(('GEOMETRIC INPUTS'!C301-'GEOMETRIC INPUTS'!F301)/'Calculated Tab Properties'!E301),0) + IF(AND('GEOMETRIC INPUTS'!E301&lt;'GEOMETRIC INPUTS'!B301,'GEOMETRIC INPUTS'!C301&gt;'GEOMETRIC INPUTS'!F301),2*PI() - ACOS((-'GEOMETRIC INPUTS'!C301+'GEOMETRIC INPUTS'!F301)/'Calculated Tab Properties'!E301),0) + IF(AND('GEOMETRIC INPUTS'!E301='GEOMETRIC INPUTS'!B301,'GEOMETRIC INPUTS'!C301&gt;'GEOMETRIC INPUTS'!F301),0,0) + IF(AND('GEOMETRIC INPUTS'!E301&gt;'GEOMETRIC INPUTS'!B301,'GEOMETRIC INPUTS'!C301='GEOMETRIC INPUTS'!F301),PI()/2,0) + IF(AND('GEOMETRIC INPUTS'!E301='GEOMETRIC INPUTS'!B301,'GEOMETRIC INPUTS'!C301&lt;'GEOMETRIC INPUTS'!F301),PI(),0) + IF(AND('GEOMETRIC INPUTS'!E301&lt;'GEOMETRIC INPUTS'!B301,'GEOMETRIC INPUTS'!C301='GEOMETRIC INPUTS'!F301),3/2*PI(),0)</f>
        <v>4.2292807559063217</v>
      </c>
      <c r="D301">
        <f t="shared" si="5"/>
        <v>242.31993768933074</v>
      </c>
      <c r="E301">
        <f>SQRT(('GEOMETRIC INPUTS'!B301-'GEOMETRIC INPUTS'!E301)^2+('GEOMETRIC INPUTS'!C301-'GEOMETRIC INPUTS'!F301)^2+('GEOMETRIC INPUTS'!D301-'GEOMETRIC INPUTS'!G301)^2)</f>
        <v>5.8125809223549734</v>
      </c>
      <c r="F301">
        <f>SQRT(('GEOMETRIC INPUTS'!B301-'GEOMETRIC INPUTS'!N301)^2 + ('GEOMETRIC INPUTS'!C301-'GEOMETRIC INPUTS'!O301)^2 + ('GEOMETRIC INPUTS'!D301-'GEOMETRIC INPUTS'!P301)^2)</f>
        <v>3.3125809378413882</v>
      </c>
      <c r="G301">
        <f>SQRT(('GEOMETRIC INPUTS'!E301-'GEOMETRIC INPUTS'!N301)^2 + ('GEOMETRIC INPUTS'!F301-'GEOMETRIC INPUTS'!O301)^2 + ('GEOMETRIC INPUTS'!G301-'GEOMETRIC INPUTS'!P301)^2)</f>
        <v>2.4999999845135852</v>
      </c>
      <c r="H301">
        <f>SQRT(('GEOMETRIC INPUTS'!H301-'GEOMETRIC INPUTS'!K301)^2 + ('GEOMETRIC INPUTS'!I301-'GEOMETRIC INPUTS'!L301)^2 + ('GEOMETRIC INPUTS'!J301-'GEOMETRIC INPUTS'!M301)^2)</f>
        <v>3.5786010475430774</v>
      </c>
      <c r="I301">
        <f>SQRT(('GEOMETRIC INPUTS'!K301-'GEOMETRIC INPUTS'!N301)^2 + ('GEOMETRIC INPUTS'!L301-'GEOMETRIC INPUTS'!O301)^2 + ('GEOMETRIC INPUTS'!M301-'GEOMETRIC INPUTS'!P301)^2)</f>
        <v>0.15000000641633304</v>
      </c>
      <c r="J301" s="20">
        <f>ASIN(('GEOMETRIC INPUTS'!M301-'GEOMETRIC INPUTS'!J301)/H301)</f>
        <v>0.59303168159233199</v>
      </c>
      <c r="K301" s="27">
        <f>IF('GT Data'!X303=TRUE,'GEOMETRIC INPUTS'!Q301*Loads!$B$2,'GEOMETRIC INPUTS'!Q301*Loads!$F$2)</f>
        <v>31.730460000000001</v>
      </c>
      <c r="L301" s="27">
        <f>IF('GT Data'!X303=TRUE,F301*Loads!$B$3,F301*Loads!$F$3)</f>
        <v>0.43063552191938048</v>
      </c>
      <c r="M301" s="27">
        <f>IF('GT Data'!X303=TRUE,G301*Loads!$B$3,G301*Loads!$F$3)</f>
        <v>0.3249999979867661</v>
      </c>
      <c r="N301" s="27">
        <f>IF('GT Data'!X303=TRUE,H301*Loads!$B$3,H301*Loads!$F$3)</f>
        <v>0.46521813618060009</v>
      </c>
      <c r="O301" s="27">
        <f>IF('GT Data'!X303=TRUE,B301*Loads!$B$4,0)</f>
        <v>0</v>
      </c>
      <c r="P301" s="27">
        <f>IF('GT Data'!X303=TRUE,'GEOMETRIC INPUTS'!Q301*Loads!$B$1,'GEOMETRIC INPUTS'!Q301*Loads!$F$1)</f>
        <v>5.3598749999999997</v>
      </c>
      <c r="Q301">
        <v>-300</v>
      </c>
      <c r="R301">
        <f>'GEOMETRIC INPUTS'!R301/'GEOMETRIC INPUTS'!S301</f>
        <v>1</v>
      </c>
    </row>
    <row r="302" spans="1:18" x14ac:dyDescent="0.3">
      <c r="A302" t="str">
        <f>'GEOMETRIC INPUTS'!A302</f>
        <v>TAB_10_300</v>
      </c>
      <c r="B302">
        <f>'GT Data'!Z304</f>
        <v>2.2957999999999998</v>
      </c>
      <c r="C302">
        <f>IF(AND('GEOMETRIC INPUTS'!E302&gt;'GEOMETRIC INPUTS'!B302,'GEOMETRIC INPUTS'!C302&gt;'GEOMETRIC INPUTS'!F302),ACOS(('GEOMETRIC INPUTS'!C302-'GEOMETRIC INPUTS'!F302)/'Calculated Tab Properties'!E302),0) + IF(AND('GEOMETRIC INPUTS'!E302&gt;'GEOMETRIC INPUTS'!B302,'GEOMETRIC INPUTS'!C302&lt;'GEOMETRIC INPUTS'!F302),PI()/2 + ASIN((-'GEOMETRIC INPUTS'!C302+'GEOMETRIC INPUTS'!F302)/'Calculated Tab Properties'!E302),0) + IF(AND('GEOMETRIC INPUTS'!E302&lt;'GEOMETRIC INPUTS'!B302,'GEOMETRIC INPUTS'!C302&lt;'GEOMETRIC INPUTS'!F302),PI() + ACOS(('GEOMETRIC INPUTS'!C302-'GEOMETRIC INPUTS'!F302)/'Calculated Tab Properties'!E302),0) + IF(AND('GEOMETRIC INPUTS'!E302&lt;'GEOMETRIC INPUTS'!B302,'GEOMETRIC INPUTS'!C302&gt;'GEOMETRIC INPUTS'!F302),2*PI() - ACOS((-'GEOMETRIC INPUTS'!C302+'GEOMETRIC INPUTS'!F302)/'Calculated Tab Properties'!E302),0) + IF(AND('GEOMETRIC INPUTS'!E302='GEOMETRIC INPUTS'!B302,'GEOMETRIC INPUTS'!C302&gt;'GEOMETRIC INPUTS'!F302),0,0) + IF(AND('GEOMETRIC INPUTS'!E302&gt;'GEOMETRIC INPUTS'!B302,'GEOMETRIC INPUTS'!C302='GEOMETRIC INPUTS'!F302),PI()/2,0) + IF(AND('GEOMETRIC INPUTS'!E302='GEOMETRIC INPUTS'!B302,'GEOMETRIC INPUTS'!C302&lt;'GEOMETRIC INPUTS'!F302),PI(),0) + IF(AND('GEOMETRIC INPUTS'!E302&lt;'GEOMETRIC INPUTS'!B302,'GEOMETRIC INPUTS'!C302='GEOMETRIC INPUTS'!F302),3/2*PI(),0)</f>
        <v>4.8304524497932801</v>
      </c>
      <c r="D302">
        <f t="shared" si="5"/>
        <v>276.76453851178417</v>
      </c>
      <c r="E302">
        <f>SQRT(('GEOMETRIC INPUTS'!B302-'GEOMETRIC INPUTS'!E302)^2+('GEOMETRIC INPUTS'!C302-'GEOMETRIC INPUTS'!F302)^2+('GEOMETRIC INPUTS'!D302-'GEOMETRIC INPUTS'!G302)^2)</f>
        <v>4.1880023576436587</v>
      </c>
      <c r="F302">
        <f>SQRT(('GEOMETRIC INPUTS'!B302-'GEOMETRIC INPUTS'!N302)^2 + ('GEOMETRIC INPUTS'!C302-'GEOMETRIC INPUTS'!O302)^2 + ('GEOMETRIC INPUTS'!D302-'GEOMETRIC INPUTS'!P302)^2)</f>
        <v>2.088002318599254</v>
      </c>
      <c r="G302">
        <f>SQRT(('GEOMETRIC INPUTS'!E302-'GEOMETRIC INPUTS'!N302)^2 + ('GEOMETRIC INPUTS'!F302-'GEOMETRIC INPUTS'!O302)^2 + ('GEOMETRIC INPUTS'!G302-'GEOMETRIC INPUTS'!P302)^2)</f>
        <v>2.1000000390444042</v>
      </c>
      <c r="H302">
        <f>SQRT(('GEOMETRIC INPUTS'!H302-'GEOMETRIC INPUTS'!K302)^2 + ('GEOMETRIC INPUTS'!I302-'GEOMETRIC INPUTS'!L302)^2 + ('GEOMETRIC INPUTS'!J302-'GEOMETRIC INPUTS'!M302)^2)</f>
        <v>2.6362425189261858</v>
      </c>
      <c r="I302">
        <f>SQRT(('GEOMETRIC INPUTS'!K302-'GEOMETRIC INPUTS'!N302)^2 + ('GEOMETRIC INPUTS'!L302-'GEOMETRIC INPUTS'!O302)^2 + ('GEOMETRIC INPUTS'!M302-'GEOMETRIC INPUTS'!P302)^2)</f>
        <v>0.15000000904066638</v>
      </c>
      <c r="J302" s="20">
        <f>ASIN(('GEOMETRIC INPUTS'!M302-'GEOMETRIC INPUTS'!J302)/H302)</f>
        <v>0.86124696951880464</v>
      </c>
      <c r="K302" s="27">
        <f>IF('GT Data'!X304=TRUE,'GEOMETRIC INPUTS'!Q302*Loads!$B$2,'GEOMETRIC INPUTS'!Q302*Loads!$F$2)</f>
        <v>33.503352</v>
      </c>
      <c r="L302" s="27">
        <f>IF('GT Data'!X304=TRUE,F302*Loads!$B$3,F302*Loads!$F$3)</f>
        <v>0.27144030141790304</v>
      </c>
      <c r="M302" s="27">
        <f>IF('GT Data'!X304=TRUE,G302*Loads!$B$3,G302*Loads!$F$3)</f>
        <v>0.27300000507577254</v>
      </c>
      <c r="N302" s="27">
        <f>IF('GT Data'!X304=TRUE,H302*Loads!$B$3,H302*Loads!$F$3)</f>
        <v>0.34271152746040418</v>
      </c>
      <c r="O302" s="27">
        <f>IF('GT Data'!X304=TRUE,B302*Loads!$B$4,0)</f>
        <v>0</v>
      </c>
      <c r="P302" s="27">
        <f>IF('GT Data'!X304=TRUE,'GEOMETRIC INPUTS'!Q302*Loads!$B$1,'GEOMETRIC INPUTS'!Q302*Loads!$F$1)</f>
        <v>5.6593499999999999</v>
      </c>
      <c r="Q302">
        <v>-300</v>
      </c>
      <c r="R302">
        <f>'GEOMETRIC INPUTS'!R302/'GEOMETRIC INPUTS'!S302</f>
        <v>1</v>
      </c>
    </row>
    <row r="303" spans="1:18" x14ac:dyDescent="0.3">
      <c r="A303" t="str">
        <f>'GEOMETRIC INPUTS'!A303</f>
        <v>TAB_10_301</v>
      </c>
      <c r="B303">
        <f>'GT Data'!Z305</f>
        <v>1.6994</v>
      </c>
      <c r="C303">
        <f>IF(AND('GEOMETRIC INPUTS'!E303&gt;'GEOMETRIC INPUTS'!B303,'GEOMETRIC INPUTS'!C303&gt;'GEOMETRIC INPUTS'!F303),ACOS(('GEOMETRIC INPUTS'!C303-'GEOMETRIC INPUTS'!F303)/'Calculated Tab Properties'!E303),0) + IF(AND('GEOMETRIC INPUTS'!E303&gt;'GEOMETRIC INPUTS'!B303,'GEOMETRIC INPUTS'!C303&lt;'GEOMETRIC INPUTS'!F303),PI()/2 + ASIN((-'GEOMETRIC INPUTS'!C303+'GEOMETRIC INPUTS'!F303)/'Calculated Tab Properties'!E303),0) + IF(AND('GEOMETRIC INPUTS'!E303&lt;'GEOMETRIC INPUTS'!B303,'GEOMETRIC INPUTS'!C303&lt;'GEOMETRIC INPUTS'!F303),PI() + ACOS(('GEOMETRIC INPUTS'!C303-'GEOMETRIC INPUTS'!F303)/'Calculated Tab Properties'!E303),0) + IF(AND('GEOMETRIC INPUTS'!E303&lt;'GEOMETRIC INPUTS'!B303,'GEOMETRIC INPUTS'!C303&gt;'GEOMETRIC INPUTS'!F303),2*PI() - ACOS((-'GEOMETRIC INPUTS'!C303+'GEOMETRIC INPUTS'!F303)/'Calculated Tab Properties'!E303),0) + IF(AND('GEOMETRIC INPUTS'!E303='GEOMETRIC INPUTS'!B303,'GEOMETRIC INPUTS'!C303&gt;'GEOMETRIC INPUTS'!F303),0,0) + IF(AND('GEOMETRIC INPUTS'!E303&gt;'GEOMETRIC INPUTS'!B303,'GEOMETRIC INPUTS'!C303='GEOMETRIC INPUTS'!F303),PI()/2,0) + IF(AND('GEOMETRIC INPUTS'!E303='GEOMETRIC INPUTS'!B303,'GEOMETRIC INPUTS'!C303&lt;'GEOMETRIC INPUTS'!F303),PI(),0) + IF(AND('GEOMETRIC INPUTS'!E303&lt;'GEOMETRIC INPUTS'!B303,'GEOMETRIC INPUTS'!C303='GEOMETRIC INPUTS'!F303),3/2*PI(),0)</f>
        <v>5.3249231232884604</v>
      </c>
      <c r="D303">
        <f t="shared" si="5"/>
        <v>305.09562119604931</v>
      </c>
      <c r="E303">
        <f>SQRT(('GEOMETRIC INPUTS'!B303-'GEOMETRIC INPUTS'!E303)^2+('GEOMETRIC INPUTS'!C303-'GEOMETRIC INPUTS'!F303)^2+('GEOMETRIC INPUTS'!D303-'GEOMETRIC INPUTS'!G303)^2)</f>
        <v>3.8730732791774143</v>
      </c>
      <c r="F303">
        <f>SQRT(('GEOMETRIC INPUTS'!B303-'GEOMETRIC INPUTS'!N303)^2 + ('GEOMETRIC INPUTS'!C303-'GEOMETRIC INPUTS'!O303)^2 + ('GEOMETRIC INPUTS'!D303-'GEOMETRIC INPUTS'!P303)^2)</f>
        <v>1.9730732839186789</v>
      </c>
      <c r="G303">
        <f>SQRT(('GEOMETRIC INPUTS'!E303-'GEOMETRIC INPUTS'!N303)^2 + ('GEOMETRIC INPUTS'!F303-'GEOMETRIC INPUTS'!O303)^2 + ('GEOMETRIC INPUTS'!G303-'GEOMETRIC INPUTS'!P303)^2)</f>
        <v>1.8999999952587394</v>
      </c>
      <c r="H303">
        <f>SQRT(('GEOMETRIC INPUTS'!H303-'GEOMETRIC INPUTS'!K303)^2 + ('GEOMETRIC INPUTS'!I303-'GEOMETRIC INPUTS'!L303)^2 + ('GEOMETRIC INPUTS'!J303-'GEOMETRIC INPUTS'!M303)^2)</f>
        <v>2.5903556033571009</v>
      </c>
      <c r="I303">
        <f>SQRT(('GEOMETRIC INPUTS'!K303-'GEOMETRIC INPUTS'!N303)^2 + ('GEOMETRIC INPUTS'!L303-'GEOMETRIC INPUTS'!O303)^2 + ('GEOMETRIC INPUTS'!M303-'GEOMETRIC INPUTS'!P303)^2)</f>
        <v>0.15000001254416623</v>
      </c>
      <c r="J303" s="20">
        <f>ASIN(('GEOMETRIC INPUTS'!M303-'GEOMETRIC INPUTS'!J303)/H303)</f>
        <v>0.88213079188272292</v>
      </c>
      <c r="K303" s="27">
        <f>IF('GT Data'!X305=TRUE,'GEOMETRIC INPUTS'!Q303*Loads!$B$2,'GEOMETRIC INPUTS'!Q303*Loads!$F$2)</f>
        <v>12.368064000000002</v>
      </c>
      <c r="L303" s="27">
        <f>IF('GT Data'!X305=TRUE,F303*Loads!$B$3,F303*Loads!$F$3)</f>
        <v>0.25649952690942829</v>
      </c>
      <c r="M303" s="27">
        <f>IF('GT Data'!X305=TRUE,G303*Loads!$B$3,G303*Loads!$F$3)</f>
        <v>0.24699999938363612</v>
      </c>
      <c r="N303" s="27">
        <f>IF('GT Data'!X305=TRUE,H303*Loads!$B$3,H303*Loads!$F$3)</f>
        <v>0.33674622843642316</v>
      </c>
      <c r="O303" s="27">
        <f>IF('GT Data'!X305=TRUE,B303*Loads!$B$4,0)</f>
        <v>0</v>
      </c>
      <c r="P303" s="27">
        <f>IF('GT Data'!X305=TRUE,'GEOMETRIC INPUTS'!Q303*Loads!$B$1,'GEOMETRIC INPUTS'!Q303*Loads!$F$1)</f>
        <v>2.0891999999999999</v>
      </c>
      <c r="Q303">
        <v>-300</v>
      </c>
      <c r="R303">
        <f>'GEOMETRIC INPUTS'!R303/'GEOMETRIC INPUTS'!S303</f>
        <v>1</v>
      </c>
    </row>
    <row r="304" spans="1:18" x14ac:dyDescent="0.3">
      <c r="A304" t="str">
        <f>'GEOMETRIC INPUTS'!A304</f>
        <v>TAB_10_302</v>
      </c>
      <c r="B304">
        <f>'GT Data'!Z306</f>
        <v>1.3673999999999999</v>
      </c>
      <c r="C304">
        <f>IF(AND('GEOMETRIC INPUTS'!E304&gt;'GEOMETRIC INPUTS'!B304,'GEOMETRIC INPUTS'!C304&gt;'GEOMETRIC INPUTS'!F304),ACOS(('GEOMETRIC INPUTS'!C304-'GEOMETRIC INPUTS'!F304)/'Calculated Tab Properties'!E304),0) + IF(AND('GEOMETRIC INPUTS'!E304&gt;'GEOMETRIC INPUTS'!B304,'GEOMETRIC INPUTS'!C304&lt;'GEOMETRIC INPUTS'!F304),PI()/2 + ASIN((-'GEOMETRIC INPUTS'!C304+'GEOMETRIC INPUTS'!F304)/'Calculated Tab Properties'!E304),0) + IF(AND('GEOMETRIC INPUTS'!E304&lt;'GEOMETRIC INPUTS'!B304,'GEOMETRIC INPUTS'!C304&lt;'GEOMETRIC INPUTS'!F304),PI() + ACOS(('GEOMETRIC INPUTS'!C304-'GEOMETRIC INPUTS'!F304)/'Calculated Tab Properties'!E304),0) + IF(AND('GEOMETRIC INPUTS'!E304&lt;'GEOMETRIC INPUTS'!B304,'GEOMETRIC INPUTS'!C304&gt;'GEOMETRIC INPUTS'!F304),2*PI() - ACOS((-'GEOMETRIC INPUTS'!C304+'GEOMETRIC INPUTS'!F304)/'Calculated Tab Properties'!E304),0) + IF(AND('GEOMETRIC INPUTS'!E304='GEOMETRIC INPUTS'!B304,'GEOMETRIC INPUTS'!C304&gt;'GEOMETRIC INPUTS'!F304),0,0) + IF(AND('GEOMETRIC INPUTS'!E304&gt;'GEOMETRIC INPUTS'!B304,'GEOMETRIC INPUTS'!C304='GEOMETRIC INPUTS'!F304),PI()/2,0) + IF(AND('GEOMETRIC INPUTS'!E304='GEOMETRIC INPUTS'!B304,'GEOMETRIC INPUTS'!C304&lt;'GEOMETRIC INPUTS'!F304),PI(),0) + IF(AND('GEOMETRIC INPUTS'!E304&lt;'GEOMETRIC INPUTS'!B304,'GEOMETRIC INPUTS'!C304='GEOMETRIC INPUTS'!F304),3/2*PI(),0)</f>
        <v>4.9025942761092107</v>
      </c>
      <c r="D304">
        <f t="shared" si="5"/>
        <v>280.89796068605278</v>
      </c>
      <c r="E304">
        <f>SQRT(('GEOMETRIC INPUTS'!B304-'GEOMETRIC INPUTS'!E304)^2+('GEOMETRIC INPUTS'!C304-'GEOMETRIC INPUTS'!F304)^2+('GEOMETRIC INPUTS'!D304-'GEOMETRIC INPUTS'!G304)^2)</f>
        <v>3.4369163658223667</v>
      </c>
      <c r="F304">
        <f>SQRT(('GEOMETRIC INPUTS'!B304-'GEOMETRIC INPUTS'!N304)^2 + ('GEOMETRIC INPUTS'!C304-'GEOMETRIC INPUTS'!O304)^2 + ('GEOMETRIC INPUTS'!D304-'GEOMETRIC INPUTS'!P304)^2)</f>
        <v>0.53691635458698794</v>
      </c>
      <c r="G304">
        <f>SQRT(('GEOMETRIC INPUTS'!E304-'GEOMETRIC INPUTS'!N304)^2 + ('GEOMETRIC INPUTS'!F304-'GEOMETRIC INPUTS'!O304)^2 + ('GEOMETRIC INPUTS'!G304-'GEOMETRIC INPUTS'!P304)^2)</f>
        <v>2.9000000112353796</v>
      </c>
      <c r="H304">
        <f>SQRT(('GEOMETRIC INPUTS'!H304-'GEOMETRIC INPUTS'!K304)^2 + ('GEOMETRIC INPUTS'!I304-'GEOMETRIC INPUTS'!L304)^2 + ('GEOMETRIC INPUTS'!J304-'GEOMETRIC INPUTS'!M304)^2)</f>
        <v>2.0370822943765945</v>
      </c>
      <c r="I304">
        <f>SQRT(('GEOMETRIC INPUTS'!K304-'GEOMETRIC INPUTS'!N304)^2 + ('GEOMETRIC INPUTS'!L304-'GEOMETRIC INPUTS'!O304)^2 + ('GEOMETRIC INPUTS'!M304-'GEOMETRIC INPUTS'!P304)^2)</f>
        <v>0.1499999888661662</v>
      </c>
      <c r="J304" s="20">
        <f>ASIN(('GEOMETRIC INPUTS'!M304-'GEOMETRIC INPUTS'!J304)/H304)</f>
        <v>-1.3796988157733572</v>
      </c>
      <c r="K304" s="27">
        <f>IF('GT Data'!X306=TRUE,'GEOMETRIC INPUTS'!Q304*Loads!$B$2,'GEOMETRIC INPUTS'!Q304*Loads!$F$2)</f>
        <v>27.521340000000002</v>
      </c>
      <c r="L304" s="27">
        <f>IF('GT Data'!X306=TRUE,F304*Loads!$B$3,F304*Loads!$F$3)</f>
        <v>6.9799126096308436E-2</v>
      </c>
      <c r="M304" s="27">
        <f>IF('GT Data'!X306=TRUE,G304*Loads!$B$3,G304*Loads!$F$3)</f>
        <v>0.37700000146059937</v>
      </c>
      <c r="N304" s="27">
        <f>IF('GT Data'!X306=TRUE,H304*Loads!$B$3,H304*Loads!$F$3)</f>
        <v>0.26482069826895727</v>
      </c>
      <c r="O304" s="27">
        <f>IF('GT Data'!X306=TRUE,B304*Loads!$B$4,0)</f>
        <v>0</v>
      </c>
      <c r="P304" s="27">
        <f>IF('GT Data'!X306=TRUE,'GEOMETRIC INPUTS'!Q304*Loads!$B$1,'GEOMETRIC INPUTS'!Q304*Loads!$F$1)</f>
        <v>4.6488750000000003</v>
      </c>
      <c r="Q304">
        <v>-300</v>
      </c>
      <c r="R304">
        <f>'GEOMETRIC INPUTS'!R304/'GEOMETRIC INPUTS'!S304</f>
        <v>1</v>
      </c>
    </row>
    <row r="305" spans="1:18" x14ac:dyDescent="0.3">
      <c r="A305" t="str">
        <f>'GEOMETRIC INPUTS'!A305</f>
        <v>TAB_10_303</v>
      </c>
      <c r="B305">
        <f>'GT Data'!Z307</f>
        <v>0.90720000000000001</v>
      </c>
      <c r="C305">
        <f>IF(AND('GEOMETRIC INPUTS'!E305&gt;'GEOMETRIC INPUTS'!B305,'GEOMETRIC INPUTS'!C305&gt;'GEOMETRIC INPUTS'!F305),ACOS(('GEOMETRIC INPUTS'!C305-'GEOMETRIC INPUTS'!F305)/'Calculated Tab Properties'!E305),0) + IF(AND('GEOMETRIC INPUTS'!E305&gt;'GEOMETRIC INPUTS'!B305,'GEOMETRIC INPUTS'!C305&lt;'GEOMETRIC INPUTS'!F305),PI()/2 + ASIN((-'GEOMETRIC INPUTS'!C305+'GEOMETRIC INPUTS'!F305)/'Calculated Tab Properties'!E305),0) + IF(AND('GEOMETRIC INPUTS'!E305&lt;'GEOMETRIC INPUTS'!B305,'GEOMETRIC INPUTS'!C305&lt;'GEOMETRIC INPUTS'!F305),PI() + ACOS(('GEOMETRIC INPUTS'!C305-'GEOMETRIC INPUTS'!F305)/'Calculated Tab Properties'!E305),0) + IF(AND('GEOMETRIC INPUTS'!E305&lt;'GEOMETRIC INPUTS'!B305,'GEOMETRIC INPUTS'!C305&gt;'GEOMETRIC INPUTS'!F305),2*PI() - ACOS((-'GEOMETRIC INPUTS'!C305+'GEOMETRIC INPUTS'!F305)/'Calculated Tab Properties'!E305),0) + IF(AND('GEOMETRIC INPUTS'!E305='GEOMETRIC INPUTS'!B305,'GEOMETRIC INPUTS'!C305&gt;'GEOMETRIC INPUTS'!F305),0,0) + IF(AND('GEOMETRIC INPUTS'!E305&gt;'GEOMETRIC INPUTS'!B305,'GEOMETRIC INPUTS'!C305='GEOMETRIC INPUTS'!F305),PI()/2,0) + IF(AND('GEOMETRIC INPUTS'!E305='GEOMETRIC INPUTS'!B305,'GEOMETRIC INPUTS'!C305&lt;'GEOMETRIC INPUTS'!F305),PI(),0) + IF(AND('GEOMETRIC INPUTS'!E305&lt;'GEOMETRIC INPUTS'!B305,'GEOMETRIC INPUTS'!C305='GEOMETRIC INPUTS'!F305),3/2*PI(),0)</f>
        <v>4.1076070455730687</v>
      </c>
      <c r="D305">
        <f t="shared" si="5"/>
        <v>235.34854760953803</v>
      </c>
      <c r="E305">
        <f>SQRT(('GEOMETRIC INPUTS'!B305-'GEOMETRIC INPUTS'!E305)^2+('GEOMETRIC INPUTS'!C305-'GEOMETRIC INPUTS'!F305)^2+('GEOMETRIC INPUTS'!D305-'GEOMETRIC INPUTS'!G305)^2)</f>
        <v>6.4245593059204404</v>
      </c>
      <c r="F305">
        <f>SQRT(('GEOMETRIC INPUTS'!B305-'GEOMETRIC INPUTS'!N305)^2 + ('GEOMETRIC INPUTS'!C305-'GEOMETRIC INPUTS'!O305)^2 + ('GEOMETRIC INPUTS'!D305-'GEOMETRIC INPUTS'!P305)^2)</f>
        <v>3.924559334696986</v>
      </c>
      <c r="G305">
        <f>SQRT(('GEOMETRIC INPUTS'!E305-'GEOMETRIC INPUTS'!N305)^2 + ('GEOMETRIC INPUTS'!F305-'GEOMETRIC INPUTS'!O305)^2 + ('GEOMETRIC INPUTS'!G305-'GEOMETRIC INPUTS'!P305)^2)</f>
        <v>2.4999999712234557</v>
      </c>
      <c r="H305">
        <f>SQRT(('GEOMETRIC INPUTS'!H305-'GEOMETRIC INPUTS'!K305)^2 + ('GEOMETRIC INPUTS'!I305-'GEOMETRIC INPUTS'!L305)^2 + ('GEOMETRIC INPUTS'!J305-'GEOMETRIC INPUTS'!M305)^2)</f>
        <v>4.2716856500732847</v>
      </c>
      <c r="I305">
        <f>SQRT(('GEOMETRIC INPUTS'!K305-'GEOMETRIC INPUTS'!N305)^2 + ('GEOMETRIC INPUTS'!L305-'GEOMETRIC INPUTS'!O305)^2 + ('GEOMETRIC INPUTS'!M305-'GEOMETRIC INPUTS'!P305)^2)</f>
        <v>0.14999998385323299</v>
      </c>
      <c r="J305" s="20">
        <f>ASIN(('GEOMETRIC INPUTS'!M305-'GEOMETRIC INPUTS'!J305)/H305)</f>
        <v>0.48725175364832402</v>
      </c>
      <c r="K305" s="27">
        <f>IF('GT Data'!X307=TRUE,'GEOMETRIC INPUTS'!Q305*Loads!$B$2,'GEOMETRIC INPUTS'!Q305*Loads!$F$2)</f>
        <v>20.404464000000001</v>
      </c>
      <c r="L305" s="27">
        <f>IF('GT Data'!X307=TRUE,F305*Loads!$B$3,F305*Loads!$F$3)</f>
        <v>0.51019271351060824</v>
      </c>
      <c r="M305" s="27">
        <f>IF('GT Data'!X307=TRUE,G305*Loads!$B$3,G305*Loads!$F$3)</f>
        <v>0.32499999625904924</v>
      </c>
      <c r="N305" s="27">
        <f>IF('GT Data'!X307=TRUE,H305*Loads!$B$3,H305*Loads!$F$3)</f>
        <v>0.55531913450952708</v>
      </c>
      <c r="O305" s="27">
        <f>IF('GT Data'!X307=TRUE,B305*Loads!$B$4,0)</f>
        <v>0</v>
      </c>
      <c r="P305" s="27">
        <f>IF('GT Data'!X307=TRUE,'GEOMETRIC INPUTS'!Q305*Loads!$B$1,'GEOMETRIC INPUTS'!Q305*Loads!$F$1)</f>
        <v>3.4466999999999999</v>
      </c>
      <c r="Q305">
        <v>-300</v>
      </c>
      <c r="R305">
        <f>'GEOMETRIC INPUTS'!R305/'GEOMETRIC INPUTS'!S305</f>
        <v>1</v>
      </c>
    </row>
    <row r="306" spans="1:18" x14ac:dyDescent="0.3">
      <c r="A306" t="str">
        <f>'GEOMETRIC INPUTS'!A306</f>
        <v>TAB_10_304</v>
      </c>
      <c r="B306">
        <f>'GT Data'!Z308</f>
        <v>3.7799</v>
      </c>
      <c r="C306">
        <f>IF(AND('GEOMETRIC INPUTS'!E306&gt;'GEOMETRIC INPUTS'!B306,'GEOMETRIC INPUTS'!C306&gt;'GEOMETRIC INPUTS'!F306),ACOS(('GEOMETRIC INPUTS'!C306-'GEOMETRIC INPUTS'!F306)/'Calculated Tab Properties'!E306),0) + IF(AND('GEOMETRIC INPUTS'!E306&gt;'GEOMETRIC INPUTS'!B306,'GEOMETRIC INPUTS'!C306&lt;'GEOMETRIC INPUTS'!F306),PI()/2 + ASIN((-'GEOMETRIC INPUTS'!C306+'GEOMETRIC INPUTS'!F306)/'Calculated Tab Properties'!E306),0) + IF(AND('GEOMETRIC INPUTS'!E306&lt;'GEOMETRIC INPUTS'!B306,'GEOMETRIC INPUTS'!C306&lt;'GEOMETRIC INPUTS'!F306),PI() + ACOS(('GEOMETRIC INPUTS'!C306-'GEOMETRIC INPUTS'!F306)/'Calculated Tab Properties'!E306),0) + IF(AND('GEOMETRIC INPUTS'!E306&lt;'GEOMETRIC INPUTS'!B306,'GEOMETRIC INPUTS'!C306&gt;'GEOMETRIC INPUTS'!F306),2*PI() - ACOS((-'GEOMETRIC INPUTS'!C306+'GEOMETRIC INPUTS'!F306)/'Calculated Tab Properties'!E306),0) + IF(AND('GEOMETRIC INPUTS'!E306='GEOMETRIC INPUTS'!B306,'GEOMETRIC INPUTS'!C306&gt;'GEOMETRIC INPUTS'!F306),0,0) + IF(AND('GEOMETRIC INPUTS'!E306&gt;'GEOMETRIC INPUTS'!B306,'GEOMETRIC INPUTS'!C306='GEOMETRIC INPUTS'!F306),PI()/2,0) + IF(AND('GEOMETRIC INPUTS'!E306='GEOMETRIC INPUTS'!B306,'GEOMETRIC INPUTS'!C306&lt;'GEOMETRIC INPUTS'!F306),PI(),0) + IF(AND('GEOMETRIC INPUTS'!E306&lt;'GEOMETRIC INPUTS'!B306,'GEOMETRIC INPUTS'!C306='GEOMETRIC INPUTS'!F306),3/2*PI(),0)</f>
        <v>3.1671218608572529</v>
      </c>
      <c r="D306">
        <f t="shared" si="5"/>
        <v>181.46271583074017</v>
      </c>
      <c r="E306">
        <f>SQRT(('GEOMETRIC INPUTS'!B306-'GEOMETRIC INPUTS'!E306)^2+('GEOMETRIC INPUTS'!C306-'GEOMETRIC INPUTS'!F306)^2+('GEOMETRIC INPUTS'!D306-'GEOMETRIC INPUTS'!G306)^2)</f>
        <v>4.1641381948980811</v>
      </c>
      <c r="F306">
        <f>SQRT(('GEOMETRIC INPUTS'!B306-'GEOMETRIC INPUTS'!N306)^2 + ('GEOMETRIC INPUTS'!C306-'GEOMETRIC INPUTS'!O306)^2 + ('GEOMETRIC INPUTS'!D306-'GEOMETRIC INPUTS'!P306)^2)</f>
        <v>1.6641381632596064</v>
      </c>
      <c r="G306">
        <f>SQRT(('GEOMETRIC INPUTS'!E306-'GEOMETRIC INPUTS'!N306)^2 + ('GEOMETRIC INPUTS'!F306-'GEOMETRIC INPUTS'!O306)^2 + ('GEOMETRIC INPUTS'!G306-'GEOMETRIC INPUTS'!P306)^2)</f>
        <v>2.500000031638475</v>
      </c>
      <c r="H306">
        <f>SQRT(('GEOMETRIC INPUTS'!H306-'GEOMETRIC INPUTS'!K306)^2 + ('GEOMETRIC INPUTS'!I306-'GEOMETRIC INPUTS'!L306)^2 + ('GEOMETRIC INPUTS'!J306-'GEOMETRIC INPUTS'!M306)^2)</f>
        <v>4.4401909348202286</v>
      </c>
      <c r="I306">
        <f>SQRT(('GEOMETRIC INPUTS'!K306-'GEOMETRIC INPUTS'!N306)^2 + ('GEOMETRIC INPUTS'!L306-'GEOMETRIC INPUTS'!O306)^2 + ('GEOMETRIC INPUTS'!M306-'GEOMETRIC INPUTS'!P306)^2)</f>
        <v>0.14999997622139727</v>
      </c>
      <c r="J306" s="20">
        <f>ASIN(('GEOMETRIC INPUTS'!M306-'GEOMETRIC INPUTS'!J306)/H306)</f>
        <v>0.46724811517603998</v>
      </c>
      <c r="K306" s="27">
        <f>IF('GT Data'!X308=TRUE,'GEOMETRIC INPUTS'!Q306*Loads!$B$2,'GEOMETRIC INPUTS'!Q306*Loads!$F$2)</f>
        <v>21.046488</v>
      </c>
      <c r="L306" s="27">
        <f>IF('GT Data'!X308=TRUE,F306*Loads!$B$3,F306*Loads!$F$3)</f>
        <v>0.21633796122374885</v>
      </c>
      <c r="M306" s="27">
        <f>IF('GT Data'!X308=TRUE,G306*Loads!$B$3,G306*Loads!$F$3)</f>
        <v>0.32500000411300173</v>
      </c>
      <c r="N306" s="27">
        <f>IF('GT Data'!X308=TRUE,H306*Loads!$B$3,H306*Loads!$F$3)</f>
        <v>0.57722482152662979</v>
      </c>
      <c r="O306" s="27">
        <f>IF('GT Data'!X308=TRUE,B306*Loads!$B$4,0)</f>
        <v>0</v>
      </c>
      <c r="P306" s="27">
        <f>IF('GT Data'!X308=TRUE,'GEOMETRIC INPUTS'!Q306*Loads!$B$1,'GEOMETRIC INPUTS'!Q306*Loads!$F$1)</f>
        <v>3.5551499999999998</v>
      </c>
      <c r="Q306">
        <v>-300</v>
      </c>
      <c r="R306">
        <f>'GEOMETRIC INPUTS'!R306/'GEOMETRIC INPUTS'!S306</f>
        <v>1</v>
      </c>
    </row>
    <row r="307" spans="1:18" x14ac:dyDescent="0.3">
      <c r="A307" t="str">
        <f>'GEOMETRIC INPUTS'!A307</f>
        <v>TAB_10_305</v>
      </c>
      <c r="B307">
        <f>'GT Data'!Z309</f>
        <v>5.0712000000000002</v>
      </c>
      <c r="C307">
        <f>IF(AND('GEOMETRIC INPUTS'!E307&gt;'GEOMETRIC INPUTS'!B307,'GEOMETRIC INPUTS'!C307&gt;'GEOMETRIC INPUTS'!F307),ACOS(('GEOMETRIC INPUTS'!C307-'GEOMETRIC INPUTS'!F307)/'Calculated Tab Properties'!E307),0) + IF(AND('GEOMETRIC INPUTS'!E307&gt;'GEOMETRIC INPUTS'!B307,'GEOMETRIC INPUTS'!C307&lt;'GEOMETRIC INPUTS'!F307),PI()/2 + ASIN((-'GEOMETRIC INPUTS'!C307+'GEOMETRIC INPUTS'!F307)/'Calculated Tab Properties'!E307),0) + IF(AND('GEOMETRIC INPUTS'!E307&lt;'GEOMETRIC INPUTS'!B307,'GEOMETRIC INPUTS'!C307&lt;'GEOMETRIC INPUTS'!F307),PI() + ACOS(('GEOMETRIC INPUTS'!C307-'GEOMETRIC INPUTS'!F307)/'Calculated Tab Properties'!E307),0) + IF(AND('GEOMETRIC INPUTS'!E307&lt;'GEOMETRIC INPUTS'!B307,'GEOMETRIC INPUTS'!C307&gt;'GEOMETRIC INPUTS'!F307),2*PI() - ACOS((-'GEOMETRIC INPUTS'!C307+'GEOMETRIC INPUTS'!F307)/'Calculated Tab Properties'!E307),0) + IF(AND('GEOMETRIC INPUTS'!E307='GEOMETRIC INPUTS'!B307,'GEOMETRIC INPUTS'!C307&gt;'GEOMETRIC INPUTS'!F307),0,0) + IF(AND('GEOMETRIC INPUTS'!E307&gt;'GEOMETRIC INPUTS'!B307,'GEOMETRIC INPUTS'!C307='GEOMETRIC INPUTS'!F307),PI()/2,0) + IF(AND('GEOMETRIC INPUTS'!E307='GEOMETRIC INPUTS'!B307,'GEOMETRIC INPUTS'!C307&lt;'GEOMETRIC INPUTS'!F307),PI(),0) + IF(AND('GEOMETRIC INPUTS'!E307&lt;'GEOMETRIC INPUTS'!B307,'GEOMETRIC INPUTS'!C307='GEOMETRIC INPUTS'!F307),3/2*PI(),0)</f>
        <v>5.2058093938341656</v>
      </c>
      <c r="D307">
        <f t="shared" si="5"/>
        <v>298.27090721625507</v>
      </c>
      <c r="E307">
        <f>SQRT(('GEOMETRIC INPUTS'!B307-'GEOMETRIC INPUTS'!E307)^2+('GEOMETRIC INPUTS'!C307-'GEOMETRIC INPUTS'!F307)^2+('GEOMETRIC INPUTS'!D307-'GEOMETRIC INPUTS'!G307)^2)</f>
        <v>6.1954688274784138</v>
      </c>
      <c r="F307">
        <f>SQRT(('GEOMETRIC INPUTS'!B307-'GEOMETRIC INPUTS'!N307)^2 + ('GEOMETRIC INPUTS'!C307-'GEOMETRIC INPUTS'!O307)^2 + ('GEOMETRIC INPUTS'!D307-'GEOMETRIC INPUTS'!P307)^2)</f>
        <v>2.6954688748209468</v>
      </c>
      <c r="G307">
        <f>SQRT(('GEOMETRIC INPUTS'!E307-'GEOMETRIC INPUTS'!N307)^2 + ('GEOMETRIC INPUTS'!F307-'GEOMETRIC INPUTS'!O307)^2 + ('GEOMETRIC INPUTS'!G307-'GEOMETRIC INPUTS'!P307)^2)</f>
        <v>3.4999999526574683</v>
      </c>
      <c r="H307">
        <f>SQRT(('GEOMETRIC INPUTS'!H307-'GEOMETRIC INPUTS'!K307)^2 + ('GEOMETRIC INPUTS'!I307-'GEOMETRIC INPUTS'!L307)^2 + ('GEOMETRIC INPUTS'!J307-'GEOMETRIC INPUTS'!M307)^2)</f>
        <v>3.1781885067301858</v>
      </c>
      <c r="I307">
        <f>SQRT(('GEOMETRIC INPUTS'!K307-'GEOMETRIC INPUTS'!N307)^2 + ('GEOMETRIC INPUTS'!L307-'GEOMETRIC INPUTS'!O307)^2 + ('GEOMETRIC INPUTS'!M307-'GEOMETRIC INPUTS'!P307)^2)</f>
        <v>0.14999997574833202</v>
      </c>
      <c r="J307" s="20">
        <f>ASIN(('GEOMETRIC INPUTS'!M307-'GEOMETRIC INPUTS'!J307)/H307)</f>
        <v>0.68063839385227087</v>
      </c>
      <c r="K307" s="27">
        <f>IF('GT Data'!X309=TRUE,'GEOMETRIC INPUTS'!Q307*Loads!$B$2,'GEOMETRIC INPUTS'!Q307*Loads!$F$2)</f>
        <v>204.70309200000003</v>
      </c>
      <c r="L307" s="27">
        <f>IF('GT Data'!X309=TRUE,F307*Loads!$B$3,F307*Loads!$F$3)</f>
        <v>0.3504109537267231</v>
      </c>
      <c r="M307" s="27">
        <f>IF('GT Data'!X309=TRUE,G307*Loads!$B$3,G307*Loads!$F$3)</f>
        <v>0.45499999384547091</v>
      </c>
      <c r="N307" s="27">
        <f>IF('GT Data'!X309=TRUE,H307*Loads!$B$3,H307*Loads!$F$3)</f>
        <v>0.41316450587492415</v>
      </c>
      <c r="O307" s="27">
        <f>IF('GT Data'!X309=TRUE,B307*Loads!$B$4,0)</f>
        <v>0</v>
      </c>
      <c r="P307" s="27">
        <f>IF('GT Data'!X309=TRUE,'GEOMETRIC INPUTS'!Q307*Loads!$B$1,'GEOMETRIC INPUTS'!Q307*Loads!$F$1)</f>
        <v>34.578225000000003</v>
      </c>
      <c r="Q307">
        <v>-300</v>
      </c>
      <c r="R307">
        <f>'GEOMETRIC INPUTS'!R307/'GEOMETRIC INPUTS'!S307</f>
        <v>1</v>
      </c>
    </row>
    <row r="308" spans="1:18" x14ac:dyDescent="0.3">
      <c r="A308" t="str">
        <f>'GEOMETRIC INPUTS'!A308</f>
        <v>TAB_10_306</v>
      </c>
      <c r="B308">
        <f>'GT Data'!Z310</f>
        <v>2.2740999999999998</v>
      </c>
      <c r="C308">
        <f>IF(AND('GEOMETRIC INPUTS'!E308&gt;'GEOMETRIC INPUTS'!B308,'GEOMETRIC INPUTS'!C308&gt;'GEOMETRIC INPUTS'!F308),ACOS(('GEOMETRIC INPUTS'!C308-'GEOMETRIC INPUTS'!F308)/'Calculated Tab Properties'!E308),0) + IF(AND('GEOMETRIC INPUTS'!E308&gt;'GEOMETRIC INPUTS'!B308,'GEOMETRIC INPUTS'!C308&lt;'GEOMETRIC INPUTS'!F308),PI()/2 + ASIN((-'GEOMETRIC INPUTS'!C308+'GEOMETRIC INPUTS'!F308)/'Calculated Tab Properties'!E308),0) + IF(AND('GEOMETRIC INPUTS'!E308&lt;'GEOMETRIC INPUTS'!B308,'GEOMETRIC INPUTS'!C308&lt;'GEOMETRIC INPUTS'!F308),PI() + ACOS(('GEOMETRIC INPUTS'!C308-'GEOMETRIC INPUTS'!F308)/'Calculated Tab Properties'!E308),0) + IF(AND('GEOMETRIC INPUTS'!E308&lt;'GEOMETRIC INPUTS'!B308,'GEOMETRIC INPUTS'!C308&gt;'GEOMETRIC INPUTS'!F308),2*PI() - ACOS((-'GEOMETRIC INPUTS'!C308+'GEOMETRIC INPUTS'!F308)/'Calculated Tab Properties'!E308),0) + IF(AND('GEOMETRIC INPUTS'!E308='GEOMETRIC INPUTS'!B308,'GEOMETRIC INPUTS'!C308&gt;'GEOMETRIC INPUTS'!F308),0,0) + IF(AND('GEOMETRIC INPUTS'!E308&gt;'GEOMETRIC INPUTS'!B308,'GEOMETRIC INPUTS'!C308='GEOMETRIC INPUTS'!F308),PI()/2,0) + IF(AND('GEOMETRIC INPUTS'!E308='GEOMETRIC INPUTS'!B308,'GEOMETRIC INPUTS'!C308&lt;'GEOMETRIC INPUTS'!F308),PI(),0) + IF(AND('GEOMETRIC INPUTS'!E308&lt;'GEOMETRIC INPUTS'!B308,'GEOMETRIC INPUTS'!C308='GEOMETRIC INPUTS'!F308),3/2*PI(),0)</f>
        <v>5.0023045709347311</v>
      </c>
      <c r="D308">
        <f t="shared" si="5"/>
        <v>286.61093975356022</v>
      </c>
      <c r="E308">
        <f>SQRT(('GEOMETRIC INPUTS'!B308-'GEOMETRIC INPUTS'!E308)^2+('GEOMETRIC INPUTS'!C308-'GEOMETRIC INPUTS'!F308)^2+('GEOMETRIC INPUTS'!D308-'GEOMETRIC INPUTS'!G308)^2)</f>
        <v>4.7690597580975016</v>
      </c>
      <c r="F308">
        <f>SQRT(('GEOMETRIC INPUTS'!B308-'GEOMETRIC INPUTS'!N308)^2 + ('GEOMETRIC INPUTS'!C308-'GEOMETRIC INPUTS'!O308)^2 + ('GEOMETRIC INPUTS'!D308-'GEOMETRIC INPUTS'!P308)^2)</f>
        <v>2.0690596905589018</v>
      </c>
      <c r="G308">
        <f>SQRT(('GEOMETRIC INPUTS'!E308-'GEOMETRIC INPUTS'!N308)^2 + ('GEOMETRIC INPUTS'!F308-'GEOMETRIC INPUTS'!O308)^2 + ('GEOMETRIC INPUTS'!G308-'GEOMETRIC INPUTS'!P308)^2)</f>
        <v>2.7000000675386002</v>
      </c>
      <c r="H308">
        <f>SQRT(('GEOMETRIC INPUTS'!H308-'GEOMETRIC INPUTS'!K308)^2 + ('GEOMETRIC INPUTS'!I308-'GEOMETRIC INPUTS'!L308)^2 + ('GEOMETRIC INPUTS'!J308-'GEOMETRIC INPUTS'!M308)^2)</f>
        <v>2.7717846420600374</v>
      </c>
      <c r="I308">
        <f>SQRT(('GEOMETRIC INPUTS'!K308-'GEOMETRIC INPUTS'!N308)^2 + ('GEOMETRIC INPUTS'!L308-'GEOMETRIC INPUTS'!O308)^2 + ('GEOMETRIC INPUTS'!M308-'GEOMETRIC INPUTS'!P308)^2)</f>
        <v>0.14999999842843306</v>
      </c>
      <c r="J308" s="20">
        <f>ASIN(('GEOMETRIC INPUTS'!M308-'GEOMETRIC INPUTS'!J308)/H308)</f>
        <v>-0.80604821951157657</v>
      </c>
      <c r="K308" s="27">
        <f>IF('GT Data'!X310=TRUE,'GEOMETRIC INPUTS'!Q308*Loads!$B$2,'GEOMETRIC INPUTS'!Q308*Loads!$F$2)</f>
        <v>72.448812000000004</v>
      </c>
      <c r="L308" s="27">
        <f>IF('GT Data'!X310=TRUE,F308*Loads!$B$3,F308*Loads!$F$3)</f>
        <v>0.26897775977265725</v>
      </c>
      <c r="M308" s="27">
        <f>IF('GT Data'!X310=TRUE,G308*Loads!$B$3,G308*Loads!$F$3)</f>
        <v>0.35100000878001802</v>
      </c>
      <c r="N308" s="27">
        <f>IF('GT Data'!X310=TRUE,H308*Loads!$B$3,H308*Loads!$F$3)</f>
        <v>0.36033200346780486</v>
      </c>
      <c r="O308" s="27">
        <f>IF('GT Data'!X310=TRUE,B308*Loads!$B$4,0)</f>
        <v>0</v>
      </c>
      <c r="P308" s="27">
        <f>IF('GT Data'!X310=TRUE,'GEOMETRIC INPUTS'!Q308*Loads!$B$1,'GEOMETRIC INPUTS'!Q308*Loads!$F$1)</f>
        <v>12.237974999999999</v>
      </c>
      <c r="Q308">
        <v>-300</v>
      </c>
      <c r="R308">
        <f>'GEOMETRIC INPUTS'!R308/'GEOMETRIC INPUTS'!S308</f>
        <v>1</v>
      </c>
    </row>
    <row r="309" spans="1:18" x14ac:dyDescent="0.3">
      <c r="A309" t="str">
        <f>'GEOMETRIC INPUTS'!A309</f>
        <v>TAB_10_307</v>
      </c>
      <c r="B309">
        <f>'GT Data'!Z311</f>
        <v>1.7954000000000001</v>
      </c>
      <c r="C309">
        <f>IF(AND('GEOMETRIC INPUTS'!E309&gt;'GEOMETRIC INPUTS'!B309,'GEOMETRIC INPUTS'!C309&gt;'GEOMETRIC INPUTS'!F309),ACOS(('GEOMETRIC INPUTS'!C309-'GEOMETRIC INPUTS'!F309)/'Calculated Tab Properties'!E309),0) + IF(AND('GEOMETRIC INPUTS'!E309&gt;'GEOMETRIC INPUTS'!B309,'GEOMETRIC INPUTS'!C309&lt;'GEOMETRIC INPUTS'!F309),PI()/2 + ASIN((-'GEOMETRIC INPUTS'!C309+'GEOMETRIC INPUTS'!F309)/'Calculated Tab Properties'!E309),0) + IF(AND('GEOMETRIC INPUTS'!E309&lt;'GEOMETRIC INPUTS'!B309,'GEOMETRIC INPUTS'!C309&lt;'GEOMETRIC INPUTS'!F309),PI() + ACOS(('GEOMETRIC INPUTS'!C309-'GEOMETRIC INPUTS'!F309)/'Calculated Tab Properties'!E309),0) + IF(AND('GEOMETRIC INPUTS'!E309&lt;'GEOMETRIC INPUTS'!B309,'GEOMETRIC INPUTS'!C309&gt;'GEOMETRIC INPUTS'!F309),2*PI() - ACOS((-'GEOMETRIC INPUTS'!C309+'GEOMETRIC INPUTS'!F309)/'Calculated Tab Properties'!E309),0) + IF(AND('GEOMETRIC INPUTS'!E309='GEOMETRIC INPUTS'!B309,'GEOMETRIC INPUTS'!C309&gt;'GEOMETRIC INPUTS'!F309),0,0) + IF(AND('GEOMETRIC INPUTS'!E309&gt;'GEOMETRIC INPUTS'!B309,'GEOMETRIC INPUTS'!C309='GEOMETRIC INPUTS'!F309),PI()/2,0) + IF(AND('GEOMETRIC INPUTS'!E309='GEOMETRIC INPUTS'!B309,'GEOMETRIC INPUTS'!C309&lt;'GEOMETRIC INPUTS'!F309),PI(),0) + IF(AND('GEOMETRIC INPUTS'!E309&lt;'GEOMETRIC INPUTS'!B309,'GEOMETRIC INPUTS'!C309='GEOMETRIC INPUTS'!F309),3/2*PI(),0)</f>
        <v>4.5115874531407654</v>
      </c>
      <c r="D309">
        <f t="shared" si="5"/>
        <v>258.4949199691419</v>
      </c>
      <c r="E309">
        <f>SQRT(('GEOMETRIC INPUTS'!B309-'GEOMETRIC INPUTS'!E309)^2+('GEOMETRIC INPUTS'!C309-'GEOMETRIC INPUTS'!F309)^2+('GEOMETRIC INPUTS'!D309-'GEOMETRIC INPUTS'!G309)^2)</f>
        <v>4.5936213222588611</v>
      </c>
      <c r="F309">
        <f>SQRT(('GEOMETRIC INPUTS'!B309-'GEOMETRIC INPUTS'!N309)^2 + ('GEOMETRIC INPUTS'!C309-'GEOMETRIC INPUTS'!O309)^2 + ('GEOMETRIC INPUTS'!D309-'GEOMETRIC INPUTS'!P309)^2)</f>
        <v>2.6936213776505209</v>
      </c>
      <c r="G309">
        <f>SQRT(('GEOMETRIC INPUTS'!E309-'GEOMETRIC INPUTS'!N309)^2 + ('GEOMETRIC INPUTS'!F309-'GEOMETRIC INPUTS'!O309)^2 + ('GEOMETRIC INPUTS'!G309-'GEOMETRIC INPUTS'!P309)^2)</f>
        <v>1.8999999446083413</v>
      </c>
      <c r="H309">
        <f>SQRT(('GEOMETRIC INPUTS'!H309-'GEOMETRIC INPUTS'!K309)^2 + ('GEOMETRIC INPUTS'!I309-'GEOMETRIC INPUTS'!L309)^2 + ('GEOMETRIC INPUTS'!J309-'GEOMETRIC INPUTS'!M309)^2)</f>
        <v>3.2357393277565132</v>
      </c>
      <c r="I309">
        <f>SQRT(('GEOMETRIC INPUTS'!K309-'GEOMETRIC INPUTS'!N309)^2 + ('GEOMETRIC INPUTS'!L309-'GEOMETRIC INPUTS'!O309)^2 + ('GEOMETRIC INPUTS'!M309-'GEOMETRIC INPUTS'!P309)^2)</f>
        <v>0.15000004094816072</v>
      </c>
      <c r="J309" s="20">
        <f>ASIN(('GEOMETRIC INPUTS'!M309-'GEOMETRIC INPUTS'!J309)/H309)</f>
        <v>0.66631928334957014</v>
      </c>
      <c r="K309" s="27">
        <f>IF('GT Data'!X311=TRUE,'GEOMETRIC INPUTS'!Q309*Loads!$B$2,'GEOMETRIC INPUTS'!Q309*Loads!$F$2)</f>
        <v>7.8228360000000006</v>
      </c>
      <c r="L309" s="27">
        <f>IF('GT Data'!X311=TRUE,F309*Loads!$B$3,F309*Loads!$F$3)</f>
        <v>0.35017077909456773</v>
      </c>
      <c r="M309" s="27">
        <f>IF('GT Data'!X311=TRUE,G309*Loads!$B$3,G309*Loads!$F$3)</f>
        <v>0.24699999279908438</v>
      </c>
      <c r="N309" s="27">
        <f>IF('GT Data'!X311=TRUE,H309*Loads!$B$3,H309*Loads!$F$3)</f>
        <v>0.42064611260834672</v>
      </c>
      <c r="O309" s="27">
        <f>IF('GT Data'!X311=TRUE,B309*Loads!$B$4,0)</f>
        <v>0</v>
      </c>
      <c r="P309" s="27">
        <f>IF('GT Data'!X311=TRUE,'GEOMETRIC INPUTS'!Q309*Loads!$B$1,'GEOMETRIC INPUTS'!Q309*Loads!$F$1)</f>
        <v>1.3214250000000001</v>
      </c>
      <c r="Q309">
        <v>-300</v>
      </c>
      <c r="R309">
        <f>'GEOMETRIC INPUTS'!R309/'GEOMETRIC INPUTS'!S309</f>
        <v>1</v>
      </c>
    </row>
    <row r="310" spans="1:18" x14ac:dyDescent="0.3">
      <c r="A310" t="str">
        <f>'GEOMETRIC INPUTS'!A310</f>
        <v>TAB_10_308</v>
      </c>
      <c r="B310">
        <f>'GT Data'!Z312</f>
        <v>2.5</v>
      </c>
      <c r="C310">
        <f>IF(AND('GEOMETRIC INPUTS'!E310&gt;'GEOMETRIC INPUTS'!B310,'GEOMETRIC INPUTS'!C310&gt;'GEOMETRIC INPUTS'!F310),ACOS(('GEOMETRIC INPUTS'!C310-'GEOMETRIC INPUTS'!F310)/'Calculated Tab Properties'!E310),0) + IF(AND('GEOMETRIC INPUTS'!E310&gt;'GEOMETRIC INPUTS'!B310,'GEOMETRIC INPUTS'!C310&lt;'GEOMETRIC INPUTS'!F310),PI()/2 + ASIN((-'GEOMETRIC INPUTS'!C310+'GEOMETRIC INPUTS'!F310)/'Calculated Tab Properties'!E310),0) + IF(AND('GEOMETRIC INPUTS'!E310&lt;'GEOMETRIC INPUTS'!B310,'GEOMETRIC INPUTS'!C310&lt;'GEOMETRIC INPUTS'!F310),PI() + ACOS(('GEOMETRIC INPUTS'!C310-'GEOMETRIC INPUTS'!F310)/'Calculated Tab Properties'!E310),0) + IF(AND('GEOMETRIC INPUTS'!E310&lt;'GEOMETRIC INPUTS'!B310,'GEOMETRIC INPUTS'!C310&gt;'GEOMETRIC INPUTS'!F310),2*PI() - ACOS((-'GEOMETRIC INPUTS'!C310+'GEOMETRIC INPUTS'!F310)/'Calculated Tab Properties'!E310),0) + IF(AND('GEOMETRIC INPUTS'!E310='GEOMETRIC INPUTS'!B310,'GEOMETRIC INPUTS'!C310&gt;'GEOMETRIC INPUTS'!F310),0,0) + IF(AND('GEOMETRIC INPUTS'!E310&gt;'GEOMETRIC INPUTS'!B310,'GEOMETRIC INPUTS'!C310='GEOMETRIC INPUTS'!F310),PI()/2,0) + IF(AND('GEOMETRIC INPUTS'!E310='GEOMETRIC INPUTS'!B310,'GEOMETRIC INPUTS'!C310&lt;'GEOMETRIC INPUTS'!F310),PI(),0) + IF(AND('GEOMETRIC INPUTS'!E310&lt;'GEOMETRIC INPUTS'!B310,'GEOMETRIC INPUTS'!C310='GEOMETRIC INPUTS'!F310),3/2*PI(),0)</f>
        <v>4.9675431837054029</v>
      </c>
      <c r="D310">
        <f t="shared" si="5"/>
        <v>284.61925897529977</v>
      </c>
      <c r="E310">
        <f>SQRT(('GEOMETRIC INPUTS'!B310-'GEOMETRIC INPUTS'!E310)^2+('GEOMETRIC INPUTS'!C310-'GEOMETRIC INPUTS'!F310)^2+('GEOMETRIC INPUTS'!D310-'GEOMETRIC INPUTS'!G310)^2)</f>
        <v>4.1022114085808941</v>
      </c>
      <c r="F310">
        <f>SQRT(('GEOMETRIC INPUTS'!B310-'GEOMETRIC INPUTS'!N310)^2 + ('GEOMETRIC INPUTS'!C310-'GEOMETRIC INPUTS'!O310)^2 + ('GEOMETRIC INPUTS'!D310-'GEOMETRIC INPUTS'!P310)^2)</f>
        <v>2.6022113731530432</v>
      </c>
      <c r="G310">
        <f>SQRT(('GEOMETRIC INPUTS'!E310-'GEOMETRIC INPUTS'!N310)^2 + ('GEOMETRIC INPUTS'!F310-'GEOMETRIC INPUTS'!O310)^2 + ('GEOMETRIC INPUTS'!G310-'GEOMETRIC INPUTS'!P310)^2)</f>
        <v>1.5000000354278529</v>
      </c>
      <c r="H310">
        <f>SQRT(('GEOMETRIC INPUTS'!H310-'GEOMETRIC INPUTS'!K310)^2 + ('GEOMETRIC INPUTS'!I310-'GEOMETRIC INPUTS'!L310)^2 + ('GEOMETRIC INPUTS'!J310-'GEOMETRIC INPUTS'!M310)^2)</f>
        <v>3.1643864537528295</v>
      </c>
      <c r="I310">
        <f>SQRT(('GEOMETRIC INPUTS'!K310-'GEOMETRIC INPUTS'!N310)^2 + ('GEOMETRIC INPUTS'!L310-'GEOMETRIC INPUTS'!O310)^2 + ('GEOMETRIC INPUTS'!M310-'GEOMETRIC INPUTS'!P310)^2)</f>
        <v>0.14999992024587883</v>
      </c>
      <c r="J310" s="20">
        <f>ASIN(('GEOMETRIC INPUTS'!M310-'GEOMETRIC INPUTS'!J310)/H310)</f>
        <v>0.68417519848551323</v>
      </c>
      <c r="K310" s="27">
        <f>IF('GT Data'!X312=TRUE,'GEOMETRIC INPUTS'!Q310*Loads!$B$2,'GEOMETRIC INPUTS'!Q310*Loads!$F$2)</f>
        <v>27.262044000000003</v>
      </c>
      <c r="L310" s="27">
        <f>IF('GT Data'!X312=TRUE,F310*Loads!$B$3,F310*Loads!$F$3)</f>
        <v>0.3382874785098956</v>
      </c>
      <c r="M310" s="27">
        <f>IF('GT Data'!X312=TRUE,G310*Loads!$B$3,G310*Loads!$F$3)</f>
        <v>0.19500000460562089</v>
      </c>
      <c r="N310" s="27">
        <f>IF('GT Data'!X312=TRUE,H310*Loads!$B$3,H310*Loads!$F$3)</f>
        <v>0.41137023898786784</v>
      </c>
      <c r="O310" s="27">
        <f>IF('GT Data'!X312=TRUE,B310*Loads!$B$4,0)</f>
        <v>0</v>
      </c>
      <c r="P310" s="27">
        <f>IF('GT Data'!X312=TRUE,'GEOMETRIC INPUTS'!Q310*Loads!$B$1,'GEOMETRIC INPUTS'!Q310*Loads!$F$1)</f>
        <v>4.6050750000000003</v>
      </c>
      <c r="Q310">
        <v>-300</v>
      </c>
      <c r="R310">
        <f>'GEOMETRIC INPUTS'!R310/'GEOMETRIC INPUTS'!S310</f>
        <v>1</v>
      </c>
    </row>
    <row r="311" spans="1:18" x14ac:dyDescent="0.3">
      <c r="A311" t="str">
        <f>'GEOMETRIC INPUTS'!A311</f>
        <v>TAB_11_309</v>
      </c>
      <c r="B311">
        <f>'GT Data'!Z313</f>
        <v>1.5179</v>
      </c>
      <c r="C311">
        <f>IF(AND('GEOMETRIC INPUTS'!E311&gt;'GEOMETRIC INPUTS'!B311,'GEOMETRIC INPUTS'!C311&gt;'GEOMETRIC INPUTS'!F311),ACOS(('GEOMETRIC INPUTS'!C311-'GEOMETRIC INPUTS'!F311)/'Calculated Tab Properties'!E311),0) + IF(AND('GEOMETRIC INPUTS'!E311&gt;'GEOMETRIC INPUTS'!B311,'GEOMETRIC INPUTS'!C311&lt;'GEOMETRIC INPUTS'!F311),PI()/2 + ASIN((-'GEOMETRIC INPUTS'!C311+'GEOMETRIC INPUTS'!F311)/'Calculated Tab Properties'!E311),0) + IF(AND('GEOMETRIC INPUTS'!E311&lt;'GEOMETRIC INPUTS'!B311,'GEOMETRIC INPUTS'!C311&lt;'GEOMETRIC INPUTS'!F311),PI() + ACOS(('GEOMETRIC INPUTS'!C311-'GEOMETRIC INPUTS'!F311)/'Calculated Tab Properties'!E311),0) + IF(AND('GEOMETRIC INPUTS'!E311&lt;'GEOMETRIC INPUTS'!B311,'GEOMETRIC INPUTS'!C311&gt;'GEOMETRIC INPUTS'!F311),2*PI() - ACOS((-'GEOMETRIC INPUTS'!C311+'GEOMETRIC INPUTS'!F311)/'Calculated Tab Properties'!E311),0) + IF(AND('GEOMETRIC INPUTS'!E311='GEOMETRIC INPUTS'!B311,'GEOMETRIC INPUTS'!C311&gt;'GEOMETRIC INPUTS'!F311),0,0) + IF(AND('GEOMETRIC INPUTS'!E311&gt;'GEOMETRIC INPUTS'!B311,'GEOMETRIC INPUTS'!C311='GEOMETRIC INPUTS'!F311),PI()/2,0) + IF(AND('GEOMETRIC INPUTS'!E311='GEOMETRIC INPUTS'!B311,'GEOMETRIC INPUTS'!C311&lt;'GEOMETRIC INPUTS'!F311),PI(),0) + IF(AND('GEOMETRIC INPUTS'!E311&lt;'GEOMETRIC INPUTS'!B311,'GEOMETRIC INPUTS'!C311='GEOMETRIC INPUTS'!F311),3/2*PI(),0)</f>
        <v>1.570796254270022</v>
      </c>
      <c r="D311">
        <f t="shared" si="5"/>
        <v>89.999995844630774</v>
      </c>
      <c r="E311">
        <f>SQRT(('GEOMETRIC INPUTS'!B311-'GEOMETRIC INPUTS'!E311)^2+('GEOMETRIC INPUTS'!C311-'GEOMETRIC INPUTS'!F311)^2+('GEOMETRIC INPUTS'!D311-'GEOMETRIC INPUTS'!G311)^2)</f>
        <v>4.1365118000000107</v>
      </c>
      <c r="F311">
        <f>SQRT(('GEOMETRIC INPUTS'!B311-'GEOMETRIC INPUTS'!N311)^2 + ('GEOMETRIC INPUTS'!C311-'GEOMETRIC INPUTS'!O311)^2 + ('GEOMETRIC INPUTS'!D311-'GEOMETRIC INPUTS'!P311)^2)</f>
        <v>1.8365118000000031</v>
      </c>
      <c r="G311">
        <f>SQRT(('GEOMETRIC INPUTS'!E311-'GEOMETRIC INPUTS'!N311)^2 + ('GEOMETRIC INPUTS'!F311-'GEOMETRIC INPUTS'!O311)^2 + ('GEOMETRIC INPUTS'!G311-'GEOMETRIC INPUTS'!P311)^2)</f>
        <v>2.3000000000000087</v>
      </c>
      <c r="H311">
        <f>SQRT(('GEOMETRIC INPUTS'!H311-'GEOMETRIC INPUTS'!K311)^2 + ('GEOMETRIC INPUTS'!I311-'GEOMETRIC INPUTS'!L311)^2 + ('GEOMETRIC INPUTS'!J311-'GEOMETRIC INPUTS'!M311)^2)</f>
        <v>2.6161655244917608</v>
      </c>
      <c r="I311">
        <f>SQRT(('GEOMETRIC INPUTS'!K311-'GEOMETRIC INPUTS'!N311)^2 + ('GEOMETRIC INPUTS'!L311-'GEOMETRIC INPUTS'!O311)^2 + ('GEOMETRIC INPUTS'!M311-'GEOMETRIC INPUTS'!P311)^2)</f>
        <v>0.15000000000000036</v>
      </c>
      <c r="J311" s="20">
        <f>ASIN(('GEOMETRIC INPUTS'!M311-'GEOMETRIC INPUTS'!J311)/H311)</f>
        <v>0.87023061350848352</v>
      </c>
      <c r="K311" s="27">
        <f>IF('GT Data'!X313=TRUE,'GEOMETRIC INPUTS'!Q311*Loads!$B$2,'GEOMETRIC INPUTS'!Q311*Loads!$F$2)</f>
        <v>265.19054400000005</v>
      </c>
      <c r="L311" s="27">
        <f>IF('GT Data'!X313=TRUE,F311*Loads!$B$3,F311*Loads!$F$3)</f>
        <v>0.23874653400000043</v>
      </c>
      <c r="M311" s="27">
        <f>IF('GT Data'!X313=TRUE,G311*Loads!$B$3,G311*Loads!$F$3)</f>
        <v>0.29900000000000115</v>
      </c>
      <c r="N311" s="27">
        <f>IF('GT Data'!X313=TRUE,H311*Loads!$B$3,H311*Loads!$F$3)</f>
        <v>0.34010151818392892</v>
      </c>
      <c r="O311" s="27">
        <f>IF('GT Data'!X313=TRUE,B311*Loads!$B$4,0)</f>
        <v>0</v>
      </c>
      <c r="P311" s="27">
        <f>IF('GT Data'!X313=TRUE,'GEOMETRIC INPUTS'!Q311*Loads!$B$1,'GEOMETRIC INPUTS'!Q311*Loads!$F$1)</f>
        <v>44.795700000000004</v>
      </c>
      <c r="Q311">
        <v>-300</v>
      </c>
      <c r="R311">
        <f>'GEOMETRIC INPUTS'!R311/'GEOMETRIC INPUTS'!S311</f>
        <v>1</v>
      </c>
    </row>
    <row r="312" spans="1:18" x14ac:dyDescent="0.3">
      <c r="A312" t="str">
        <f>'GEOMETRIC INPUTS'!A312</f>
        <v>TAB_11_310</v>
      </c>
      <c r="B312">
        <f>'GT Data'!Z314</f>
        <v>5.4543999999999997</v>
      </c>
      <c r="C312">
        <f>IF(AND('GEOMETRIC INPUTS'!E312&gt;'GEOMETRIC INPUTS'!B312,'GEOMETRIC INPUTS'!C312&gt;'GEOMETRIC INPUTS'!F312),ACOS(('GEOMETRIC INPUTS'!C312-'GEOMETRIC INPUTS'!F312)/'Calculated Tab Properties'!E312),0) + IF(AND('GEOMETRIC INPUTS'!E312&gt;'GEOMETRIC INPUTS'!B312,'GEOMETRIC INPUTS'!C312&lt;'GEOMETRIC INPUTS'!F312),PI()/2 + ASIN((-'GEOMETRIC INPUTS'!C312+'GEOMETRIC INPUTS'!F312)/'Calculated Tab Properties'!E312),0) + IF(AND('GEOMETRIC INPUTS'!E312&lt;'GEOMETRIC INPUTS'!B312,'GEOMETRIC INPUTS'!C312&lt;'GEOMETRIC INPUTS'!F312),PI() + ACOS(('GEOMETRIC INPUTS'!C312-'GEOMETRIC INPUTS'!F312)/'Calculated Tab Properties'!E312),0) + IF(AND('GEOMETRIC INPUTS'!E312&lt;'GEOMETRIC INPUTS'!B312,'GEOMETRIC INPUTS'!C312&gt;'GEOMETRIC INPUTS'!F312),2*PI() - ACOS((-'GEOMETRIC INPUTS'!C312+'GEOMETRIC INPUTS'!F312)/'Calculated Tab Properties'!E312),0) + IF(AND('GEOMETRIC INPUTS'!E312='GEOMETRIC INPUTS'!B312,'GEOMETRIC INPUTS'!C312&gt;'GEOMETRIC INPUTS'!F312),0,0) + IF(AND('GEOMETRIC INPUTS'!E312&gt;'GEOMETRIC INPUTS'!B312,'GEOMETRIC INPUTS'!C312='GEOMETRIC INPUTS'!F312),PI()/2,0) + IF(AND('GEOMETRIC INPUTS'!E312='GEOMETRIC INPUTS'!B312,'GEOMETRIC INPUTS'!C312&lt;'GEOMETRIC INPUTS'!F312),PI(),0) + IF(AND('GEOMETRIC INPUTS'!E312&lt;'GEOMETRIC INPUTS'!B312,'GEOMETRIC INPUTS'!C312='GEOMETRIC INPUTS'!F312),3/2*PI(),0)</f>
        <v>1.7718433089947776</v>
      </c>
      <c r="D312">
        <f t="shared" si="5"/>
        <v>101.51914356389497</v>
      </c>
      <c r="E312">
        <f>SQRT(('GEOMETRIC INPUTS'!B312-'GEOMETRIC INPUTS'!E312)^2+('GEOMETRIC INPUTS'!C312-'GEOMETRIC INPUTS'!F312)^2+('GEOMETRIC INPUTS'!D312-'GEOMETRIC INPUTS'!G312)^2)</f>
        <v>6.8300343969313078</v>
      </c>
      <c r="F312">
        <f>SQRT(('GEOMETRIC INPUTS'!B312-'GEOMETRIC INPUTS'!N312)^2 + ('GEOMETRIC INPUTS'!C312-'GEOMETRIC INPUTS'!O312)^2 + ('GEOMETRIC INPUTS'!D312-'GEOMETRIC INPUTS'!P312)^2)</f>
        <v>3.3300343232447474</v>
      </c>
      <c r="G312">
        <f>SQRT(('GEOMETRIC INPUTS'!E312-'GEOMETRIC INPUTS'!N312)^2 + ('GEOMETRIC INPUTS'!F312-'GEOMETRIC INPUTS'!O312)^2 + ('GEOMETRIC INPUTS'!G312-'GEOMETRIC INPUTS'!P312)^2)</f>
        <v>3.50000007368656</v>
      </c>
      <c r="H312">
        <f>SQRT(('GEOMETRIC INPUTS'!H312-'GEOMETRIC INPUTS'!K312)^2 + ('GEOMETRIC INPUTS'!I312-'GEOMETRIC INPUTS'!L312)^2 + ('GEOMETRIC INPUTS'!J312-'GEOMETRIC INPUTS'!M312)^2)</f>
        <v>3.7566751568391918</v>
      </c>
      <c r="I312">
        <f>SQRT(('GEOMETRIC INPUTS'!K312-'GEOMETRIC INPUTS'!N312)^2 + ('GEOMETRIC INPUTS'!L312-'GEOMETRIC INPUTS'!O312)^2 + ('GEOMETRIC INPUTS'!M312-'GEOMETRIC INPUTS'!P312)^2)</f>
        <v>0.14999999447393411</v>
      </c>
      <c r="J312" s="20">
        <f>ASIN(('GEOMETRIC INPUTS'!M312-'GEOMETRIC INPUTS'!J312)/H312)</f>
        <v>0.56141633828126924</v>
      </c>
      <c r="K312" s="27">
        <f>IF('GT Data'!X314=TRUE,'GEOMETRIC INPUTS'!Q312*Loads!$B$2,'GEOMETRIC INPUTS'!Q312*Loads!$F$2)</f>
        <v>47.732220000000005</v>
      </c>
      <c r="L312" s="27">
        <f>IF('GT Data'!X314=TRUE,F312*Loads!$B$3,F312*Loads!$F$3)</f>
        <v>0.43290446202181715</v>
      </c>
      <c r="M312" s="27">
        <f>IF('GT Data'!X314=TRUE,G312*Loads!$B$3,G312*Loads!$F$3)</f>
        <v>0.4550000095792528</v>
      </c>
      <c r="N312" s="27">
        <f>IF('GT Data'!X314=TRUE,H312*Loads!$B$3,H312*Loads!$F$3)</f>
        <v>0.48836777038909496</v>
      </c>
      <c r="O312" s="27">
        <f>IF('GT Data'!X314=TRUE,B312*Loads!$B$4,0)</f>
        <v>0</v>
      </c>
      <c r="P312" s="27">
        <f>IF('GT Data'!X314=TRUE,'GEOMETRIC INPUTS'!Q312*Loads!$B$1,'GEOMETRIC INPUTS'!Q312*Loads!$F$1)</f>
        <v>8.062875</v>
      </c>
      <c r="Q312">
        <v>-300</v>
      </c>
      <c r="R312">
        <f>'GEOMETRIC INPUTS'!R312/'GEOMETRIC INPUTS'!S312</f>
        <v>1</v>
      </c>
    </row>
    <row r="313" spans="1:18" x14ac:dyDescent="0.3">
      <c r="A313" t="str">
        <f>'GEOMETRIC INPUTS'!A313</f>
        <v>TAB_11_311</v>
      </c>
      <c r="B313">
        <f>'GT Data'!Z315</f>
        <v>4.7262000000000004</v>
      </c>
      <c r="C313">
        <f>IF(AND('GEOMETRIC INPUTS'!E313&gt;'GEOMETRIC INPUTS'!B313,'GEOMETRIC INPUTS'!C313&gt;'GEOMETRIC INPUTS'!F313),ACOS(('GEOMETRIC INPUTS'!C313-'GEOMETRIC INPUTS'!F313)/'Calculated Tab Properties'!E313),0) + IF(AND('GEOMETRIC INPUTS'!E313&gt;'GEOMETRIC INPUTS'!B313,'GEOMETRIC INPUTS'!C313&lt;'GEOMETRIC INPUTS'!F313),PI()/2 + ASIN((-'GEOMETRIC INPUTS'!C313+'GEOMETRIC INPUTS'!F313)/'Calculated Tab Properties'!E313),0) + IF(AND('GEOMETRIC INPUTS'!E313&lt;'GEOMETRIC INPUTS'!B313,'GEOMETRIC INPUTS'!C313&lt;'GEOMETRIC INPUTS'!F313),PI() + ACOS(('GEOMETRIC INPUTS'!C313-'GEOMETRIC INPUTS'!F313)/'Calculated Tab Properties'!E313),0) + IF(AND('GEOMETRIC INPUTS'!E313&lt;'GEOMETRIC INPUTS'!B313,'GEOMETRIC INPUTS'!C313&gt;'GEOMETRIC INPUTS'!F313),2*PI() - ACOS((-'GEOMETRIC INPUTS'!C313+'GEOMETRIC INPUTS'!F313)/'Calculated Tab Properties'!E313),0) + IF(AND('GEOMETRIC INPUTS'!E313='GEOMETRIC INPUTS'!B313,'GEOMETRIC INPUTS'!C313&gt;'GEOMETRIC INPUTS'!F313),0,0) + IF(AND('GEOMETRIC INPUTS'!E313&gt;'GEOMETRIC INPUTS'!B313,'GEOMETRIC INPUTS'!C313='GEOMETRIC INPUTS'!F313),PI()/2,0) + IF(AND('GEOMETRIC INPUTS'!E313='GEOMETRIC INPUTS'!B313,'GEOMETRIC INPUTS'!C313&lt;'GEOMETRIC INPUTS'!F313),PI(),0) + IF(AND('GEOMETRIC INPUTS'!E313&lt;'GEOMETRIC INPUTS'!B313,'GEOMETRIC INPUTS'!C313='GEOMETRIC INPUTS'!F313),3/2*PI(),0)</f>
        <v>3.1415928910752235</v>
      </c>
      <c r="D313">
        <f t="shared" si="5"/>
        <v>180.00001360691289</v>
      </c>
      <c r="E313">
        <f>SQRT(('GEOMETRIC INPUTS'!B313-'GEOMETRIC INPUTS'!E313)^2+('GEOMETRIC INPUTS'!C313-'GEOMETRIC INPUTS'!F313)^2+('GEOMETRIC INPUTS'!D313-'GEOMETRIC INPUTS'!G313)^2)</f>
        <v>4.6332669000001303</v>
      </c>
      <c r="F313">
        <f>SQRT(('GEOMETRIC INPUTS'!B313-'GEOMETRIC INPUTS'!N313)^2 + ('GEOMETRIC INPUTS'!C313-'GEOMETRIC INPUTS'!O313)^2 + ('GEOMETRIC INPUTS'!D313-'GEOMETRIC INPUTS'!P313)^2)</f>
        <v>2.1332669000000584</v>
      </c>
      <c r="G313">
        <f>SQRT(('GEOMETRIC INPUTS'!E313-'GEOMETRIC INPUTS'!N313)^2 + ('GEOMETRIC INPUTS'!F313-'GEOMETRIC INPUTS'!O313)^2 + ('GEOMETRIC INPUTS'!G313-'GEOMETRIC INPUTS'!P313)^2)</f>
        <v>2.5000000000000719</v>
      </c>
      <c r="H313">
        <f>SQRT(('GEOMETRIC INPUTS'!H313-'GEOMETRIC INPUTS'!K313)^2 + ('GEOMETRIC INPUTS'!I313-'GEOMETRIC INPUTS'!L313)^2 + ('GEOMETRIC INPUTS'!J313-'GEOMETRIC INPUTS'!M313)^2)</f>
        <v>2.8166198885607301</v>
      </c>
      <c r="I313">
        <f>SQRT(('GEOMETRIC INPUTS'!K313-'GEOMETRIC INPUTS'!N313)^2 + ('GEOMETRIC INPUTS'!L313-'GEOMETRIC INPUTS'!O313)^2 + ('GEOMETRIC INPUTS'!M313-'GEOMETRIC INPUTS'!P313)^2)</f>
        <v>0.15000000000000036</v>
      </c>
      <c r="J313" s="20">
        <f>ASIN(('GEOMETRIC INPUTS'!M313-'GEOMETRIC INPUTS'!J313)/H313)</f>
        <v>0.78959898699041464</v>
      </c>
      <c r="K313" s="27">
        <f>IF('GT Data'!X315=TRUE,'GEOMETRIC INPUTS'!Q313*Loads!$B$2,'GEOMETRIC INPUTS'!Q313*Loads!$F$2)</f>
        <v>82.176851999999997</v>
      </c>
      <c r="L313" s="27">
        <f>IF('GT Data'!X315=TRUE,F313*Loads!$B$3,F313*Loads!$F$3)</f>
        <v>0.27732469700000761</v>
      </c>
      <c r="M313" s="27">
        <f>IF('GT Data'!X315=TRUE,G313*Loads!$B$3,G313*Loads!$F$3)</f>
        <v>0.32500000000000934</v>
      </c>
      <c r="N313" s="27">
        <f>IF('GT Data'!X315=TRUE,H313*Loads!$B$3,H313*Loads!$F$3)</f>
        <v>0.36616058551289493</v>
      </c>
      <c r="O313" s="27">
        <f>IF('GT Data'!X315=TRUE,B313*Loads!$B$4,0)</f>
        <v>0</v>
      </c>
      <c r="P313" s="27">
        <f>IF('GT Data'!X315=TRUE,'GEOMETRIC INPUTS'!Q313*Loads!$B$1,'GEOMETRIC INPUTS'!Q313*Loads!$F$1)</f>
        <v>13.881224999999999</v>
      </c>
      <c r="Q313">
        <v>-300</v>
      </c>
      <c r="R313">
        <f>'GEOMETRIC INPUTS'!R313/'GEOMETRIC INPUTS'!S313</f>
        <v>1</v>
      </c>
    </row>
    <row r="314" spans="1:18" x14ac:dyDescent="0.3">
      <c r="A314" t="str">
        <f>'GEOMETRIC INPUTS'!A314</f>
        <v>TAB_11_312</v>
      </c>
      <c r="B314">
        <f>'GT Data'!Z316</f>
        <v>1.84</v>
      </c>
      <c r="C314">
        <f>IF(AND('GEOMETRIC INPUTS'!E314&gt;'GEOMETRIC INPUTS'!B314,'GEOMETRIC INPUTS'!C314&gt;'GEOMETRIC INPUTS'!F314),ACOS(('GEOMETRIC INPUTS'!C314-'GEOMETRIC INPUTS'!F314)/'Calculated Tab Properties'!E314),0) + IF(AND('GEOMETRIC INPUTS'!E314&gt;'GEOMETRIC INPUTS'!B314,'GEOMETRIC INPUTS'!C314&lt;'GEOMETRIC INPUTS'!F314),PI()/2 + ASIN((-'GEOMETRIC INPUTS'!C314+'GEOMETRIC INPUTS'!F314)/'Calculated Tab Properties'!E314),0) + IF(AND('GEOMETRIC INPUTS'!E314&lt;'GEOMETRIC INPUTS'!B314,'GEOMETRIC INPUTS'!C314&lt;'GEOMETRIC INPUTS'!F314),PI() + ACOS(('GEOMETRIC INPUTS'!C314-'GEOMETRIC INPUTS'!F314)/'Calculated Tab Properties'!E314),0) + IF(AND('GEOMETRIC INPUTS'!E314&lt;'GEOMETRIC INPUTS'!B314,'GEOMETRIC INPUTS'!C314&gt;'GEOMETRIC INPUTS'!F314),2*PI() - ACOS((-'GEOMETRIC INPUTS'!C314+'GEOMETRIC INPUTS'!F314)/'Calculated Tab Properties'!E314),0) + IF(AND('GEOMETRIC INPUTS'!E314='GEOMETRIC INPUTS'!B314,'GEOMETRIC INPUTS'!C314&gt;'GEOMETRIC INPUTS'!F314),0,0) + IF(AND('GEOMETRIC INPUTS'!E314&gt;'GEOMETRIC INPUTS'!B314,'GEOMETRIC INPUTS'!C314='GEOMETRIC INPUTS'!F314),PI()/2,0) + IF(AND('GEOMETRIC INPUTS'!E314='GEOMETRIC INPUTS'!B314,'GEOMETRIC INPUTS'!C314&lt;'GEOMETRIC INPUTS'!F314),PI(),0) + IF(AND('GEOMETRIC INPUTS'!E314&lt;'GEOMETRIC INPUTS'!B314,'GEOMETRIC INPUTS'!C314='GEOMETRIC INPUTS'!F314),3/2*PI(),0)</f>
        <v>1.6330322067409142E-2</v>
      </c>
      <c r="D314">
        <f t="shared" si="5"/>
        <v>0.9356585325518969</v>
      </c>
      <c r="E314">
        <f>SQRT(('GEOMETRIC INPUTS'!B314-'GEOMETRIC INPUTS'!E314)^2+('GEOMETRIC INPUTS'!C314-'GEOMETRIC INPUTS'!F314)^2+('GEOMETRIC INPUTS'!D314-'GEOMETRIC INPUTS'!G314)^2)</f>
        <v>4.3481601695289296</v>
      </c>
      <c r="F314">
        <f>SQRT(('GEOMETRIC INPUTS'!B314-'GEOMETRIC INPUTS'!N314)^2 + ('GEOMETRIC INPUTS'!C314-'GEOMETRIC INPUTS'!O314)^2 + ('GEOMETRIC INPUTS'!D314-'GEOMETRIC INPUTS'!P314)^2)</f>
        <v>2.8481601643184757</v>
      </c>
      <c r="G314">
        <f>SQRT(('GEOMETRIC INPUTS'!E314-'GEOMETRIC INPUTS'!N314)^2 + ('GEOMETRIC INPUTS'!F314-'GEOMETRIC INPUTS'!O314)^2 + ('GEOMETRIC INPUTS'!G314-'GEOMETRIC INPUTS'!P314)^2)</f>
        <v>1.5000000052104534</v>
      </c>
      <c r="H314">
        <f>SQRT(('GEOMETRIC INPUTS'!H314-'GEOMETRIC INPUTS'!K314)^2 + ('GEOMETRIC INPUTS'!I314-'GEOMETRIC INPUTS'!L314)^2 + ('GEOMETRIC INPUTS'!J314-'GEOMETRIC INPUTS'!M314)^2)</f>
        <v>3.3585812506904098</v>
      </c>
      <c r="I314">
        <f>SQRT(('GEOMETRIC INPUTS'!K314-'GEOMETRIC INPUTS'!N314)^2 + ('GEOMETRIC INPUTS'!L314-'GEOMETRIC INPUTS'!O314)^2 + ('GEOMETRIC INPUTS'!M314-'GEOMETRIC INPUTS'!P314)^2)</f>
        <v>0.14999999986786644</v>
      </c>
      <c r="J314" s="20">
        <f>ASIN(('GEOMETRIC INPUTS'!M314-'GEOMETRIC INPUTS'!J314)/H314)</f>
        <v>0.63787487302920953</v>
      </c>
      <c r="K314" s="27">
        <f>IF('GT Data'!X316=TRUE,'GEOMETRIC INPUTS'!Q314*Loads!$B$2,'GEOMETRIC INPUTS'!Q314*Loads!$F$2)</f>
        <v>15.968904000000002</v>
      </c>
      <c r="L314" s="27">
        <f>IF('GT Data'!X316=TRUE,F314*Loads!$B$3,F314*Loads!$F$3)</f>
        <v>0.37026082136140187</v>
      </c>
      <c r="M314" s="27">
        <f>IF('GT Data'!X316=TRUE,G314*Loads!$B$3,G314*Loads!$F$3)</f>
        <v>0.19500000067735895</v>
      </c>
      <c r="N314" s="27">
        <f>IF('GT Data'!X316=TRUE,H314*Loads!$B$3,H314*Loads!$F$3)</f>
        <v>0.43661556258975331</v>
      </c>
      <c r="O314" s="27">
        <f>IF('GT Data'!X316=TRUE,B314*Loads!$B$4,0)</f>
        <v>0</v>
      </c>
      <c r="P314" s="27">
        <f>IF('GT Data'!X316=TRUE,'GEOMETRIC INPUTS'!Q314*Loads!$B$1,'GEOMETRIC INPUTS'!Q314*Loads!$F$1)</f>
        <v>2.6974499999999999</v>
      </c>
      <c r="Q314">
        <v>-300</v>
      </c>
      <c r="R314">
        <f>'GEOMETRIC INPUTS'!R314/'GEOMETRIC INPUTS'!S314</f>
        <v>1</v>
      </c>
    </row>
    <row r="315" spans="1:18" x14ac:dyDescent="0.3">
      <c r="A315" t="str">
        <f>'GEOMETRIC INPUTS'!A315</f>
        <v>TAB_11_313</v>
      </c>
      <c r="B315">
        <f>'GT Data'!Z317</f>
        <v>1.8994</v>
      </c>
      <c r="C315">
        <f>IF(AND('GEOMETRIC INPUTS'!E315&gt;'GEOMETRIC INPUTS'!B315,'GEOMETRIC INPUTS'!C315&gt;'GEOMETRIC INPUTS'!F315),ACOS(('GEOMETRIC INPUTS'!C315-'GEOMETRIC INPUTS'!F315)/'Calculated Tab Properties'!E315),0) + IF(AND('GEOMETRIC INPUTS'!E315&gt;'GEOMETRIC INPUTS'!B315,'GEOMETRIC INPUTS'!C315&lt;'GEOMETRIC INPUTS'!F315),PI()/2 + ASIN((-'GEOMETRIC INPUTS'!C315+'GEOMETRIC INPUTS'!F315)/'Calculated Tab Properties'!E315),0) + IF(AND('GEOMETRIC INPUTS'!E315&lt;'GEOMETRIC INPUTS'!B315,'GEOMETRIC INPUTS'!C315&lt;'GEOMETRIC INPUTS'!F315),PI() + ACOS(('GEOMETRIC INPUTS'!C315-'GEOMETRIC INPUTS'!F315)/'Calculated Tab Properties'!E315),0) + IF(AND('GEOMETRIC INPUTS'!E315&lt;'GEOMETRIC INPUTS'!B315,'GEOMETRIC INPUTS'!C315&gt;'GEOMETRIC INPUTS'!F315),2*PI() - ACOS((-'GEOMETRIC INPUTS'!C315+'GEOMETRIC INPUTS'!F315)/'Calculated Tab Properties'!E315),0) + IF(AND('GEOMETRIC INPUTS'!E315='GEOMETRIC INPUTS'!B315,'GEOMETRIC INPUTS'!C315&gt;'GEOMETRIC INPUTS'!F315),0,0) + IF(AND('GEOMETRIC INPUTS'!E315&gt;'GEOMETRIC INPUTS'!B315,'GEOMETRIC INPUTS'!C315='GEOMETRIC INPUTS'!F315),PI()/2,0) + IF(AND('GEOMETRIC INPUTS'!E315='GEOMETRIC INPUTS'!B315,'GEOMETRIC INPUTS'!C315&lt;'GEOMETRIC INPUTS'!F315),PI(),0) + IF(AND('GEOMETRIC INPUTS'!E315&lt;'GEOMETRIC INPUTS'!B315,'GEOMETRIC INPUTS'!C315='GEOMETRIC INPUTS'!F315),3/2*PI(),0)</f>
        <v>3.4598494685317256</v>
      </c>
      <c r="D315">
        <f t="shared" si="5"/>
        <v>198.23477229744879</v>
      </c>
      <c r="E315">
        <f>SQRT(('GEOMETRIC INPUTS'!B315-'GEOMETRIC INPUTS'!E315)^2+('GEOMETRIC INPUTS'!C315-'GEOMETRIC INPUTS'!F315)^2+('GEOMETRIC INPUTS'!D315-'GEOMETRIC INPUTS'!G315)^2)</f>
        <v>4.51680073916891</v>
      </c>
      <c r="F315">
        <f>SQRT(('GEOMETRIC INPUTS'!B315-'GEOMETRIC INPUTS'!N315)^2 + ('GEOMETRIC INPUTS'!C315-'GEOMETRIC INPUTS'!O315)^2 + ('GEOMETRIC INPUTS'!D315-'GEOMETRIC INPUTS'!P315)^2)</f>
        <v>2.8168007750117434</v>
      </c>
      <c r="G315">
        <f>SQRT(('GEOMETRIC INPUTS'!E315-'GEOMETRIC INPUTS'!N315)^2 + ('GEOMETRIC INPUTS'!F315-'GEOMETRIC INPUTS'!O315)^2 + ('GEOMETRIC INPUTS'!G315-'GEOMETRIC INPUTS'!P315)^2)</f>
        <v>1.699999964157167</v>
      </c>
      <c r="H315">
        <f>SQRT(('GEOMETRIC INPUTS'!H315-'GEOMETRIC INPUTS'!K315)^2 + ('GEOMETRIC INPUTS'!I315-'GEOMETRIC INPUTS'!L315)^2 + ('GEOMETRIC INPUTS'!J315-'GEOMETRIC INPUTS'!M315)^2)</f>
        <v>3.3334411847956953</v>
      </c>
      <c r="I315">
        <f>SQRT(('GEOMETRIC INPUTS'!K315-'GEOMETRIC INPUTS'!N315)^2 + ('GEOMETRIC INPUTS'!L315-'GEOMETRIC INPUTS'!O315)^2 + ('GEOMETRIC INPUTS'!M315-'GEOMETRIC INPUTS'!P315)^2)</f>
        <v>0.15000004623215968</v>
      </c>
      <c r="J315" s="20">
        <f>ASIN(('GEOMETRIC INPUTS'!M315-'GEOMETRIC INPUTS'!J315)/H315)</f>
        <v>0.64347684322018761</v>
      </c>
      <c r="K315" s="27">
        <f>IF('GT Data'!X317=TRUE,'GEOMETRIC INPUTS'!Q315*Loads!$B$2,'GEOMETRIC INPUTS'!Q315*Loads!$F$2)</f>
        <v>20.247288000000001</v>
      </c>
      <c r="L315" s="27">
        <f>IF('GT Data'!X317=TRUE,F315*Loads!$B$3,F315*Loads!$F$3)</f>
        <v>0.36618410075152663</v>
      </c>
      <c r="M315" s="27">
        <f>IF('GT Data'!X317=TRUE,G315*Loads!$B$3,G315*Loads!$F$3)</f>
        <v>0.22099999534043172</v>
      </c>
      <c r="N315" s="27">
        <f>IF('GT Data'!X317=TRUE,H315*Loads!$B$3,H315*Loads!$F$3)</f>
        <v>0.43334735402344038</v>
      </c>
      <c r="O315" s="27">
        <f>IF('GT Data'!X317=TRUE,B315*Loads!$B$4,0)</f>
        <v>0</v>
      </c>
      <c r="P315" s="27">
        <f>IF('GT Data'!X317=TRUE,'GEOMETRIC INPUTS'!Q315*Loads!$B$1,'GEOMETRIC INPUTS'!Q315*Loads!$F$1)</f>
        <v>3.42015</v>
      </c>
      <c r="Q315">
        <v>-300</v>
      </c>
      <c r="R315">
        <f>'GEOMETRIC INPUTS'!R315/'GEOMETRIC INPUTS'!S315</f>
        <v>1</v>
      </c>
    </row>
    <row r="316" spans="1:18" x14ac:dyDescent="0.3">
      <c r="A316" t="str">
        <f>'GEOMETRIC INPUTS'!A316</f>
        <v>TAB_11_314</v>
      </c>
      <c r="B316">
        <f>'GT Data'!Z318</f>
        <v>2.0951</v>
      </c>
      <c r="C316">
        <f>IF(AND('GEOMETRIC INPUTS'!E316&gt;'GEOMETRIC INPUTS'!B316,'GEOMETRIC INPUTS'!C316&gt;'GEOMETRIC INPUTS'!F316),ACOS(('GEOMETRIC INPUTS'!C316-'GEOMETRIC INPUTS'!F316)/'Calculated Tab Properties'!E316),0) + IF(AND('GEOMETRIC INPUTS'!E316&gt;'GEOMETRIC INPUTS'!B316,'GEOMETRIC INPUTS'!C316&lt;'GEOMETRIC INPUTS'!F316),PI()/2 + ASIN((-'GEOMETRIC INPUTS'!C316+'GEOMETRIC INPUTS'!F316)/'Calculated Tab Properties'!E316),0) + IF(AND('GEOMETRIC INPUTS'!E316&lt;'GEOMETRIC INPUTS'!B316,'GEOMETRIC INPUTS'!C316&lt;'GEOMETRIC INPUTS'!F316),PI() + ACOS(('GEOMETRIC INPUTS'!C316-'GEOMETRIC INPUTS'!F316)/'Calculated Tab Properties'!E316),0) + IF(AND('GEOMETRIC INPUTS'!E316&lt;'GEOMETRIC INPUTS'!B316,'GEOMETRIC INPUTS'!C316&gt;'GEOMETRIC INPUTS'!F316),2*PI() - ACOS((-'GEOMETRIC INPUTS'!C316+'GEOMETRIC INPUTS'!F316)/'Calculated Tab Properties'!E316),0) + IF(AND('GEOMETRIC INPUTS'!E316='GEOMETRIC INPUTS'!B316,'GEOMETRIC INPUTS'!C316&gt;'GEOMETRIC INPUTS'!F316),0,0) + IF(AND('GEOMETRIC INPUTS'!E316&gt;'GEOMETRIC INPUTS'!B316,'GEOMETRIC INPUTS'!C316='GEOMETRIC INPUTS'!F316),PI()/2,0) + IF(AND('GEOMETRIC INPUTS'!E316='GEOMETRIC INPUTS'!B316,'GEOMETRIC INPUTS'!C316&lt;'GEOMETRIC INPUTS'!F316),PI(),0) + IF(AND('GEOMETRIC INPUTS'!E316&lt;'GEOMETRIC INPUTS'!B316,'GEOMETRIC INPUTS'!C316='GEOMETRIC INPUTS'!F316),3/2*PI(),0)</f>
        <v>3.9271483092162036</v>
      </c>
      <c r="D316">
        <f t="shared" si="5"/>
        <v>225.00902364002565</v>
      </c>
      <c r="E316">
        <f>SQRT(('GEOMETRIC INPUTS'!B316-'GEOMETRIC INPUTS'!E316)^2+('GEOMETRIC INPUTS'!C316-'GEOMETRIC INPUTS'!F316)^2+('GEOMETRIC INPUTS'!D316-'GEOMETRIC INPUTS'!G316)^2)</f>
        <v>4.8494204606166713</v>
      </c>
      <c r="F316">
        <f>SQRT(('GEOMETRIC INPUTS'!B316-'GEOMETRIC INPUTS'!N316)^2 + ('GEOMETRIC INPUTS'!C316-'GEOMETRIC INPUTS'!O316)^2 + ('GEOMETRIC INPUTS'!D316-'GEOMETRIC INPUTS'!P316)^2)</f>
        <v>2.5494204981742259</v>
      </c>
      <c r="G316">
        <f>SQRT(('GEOMETRIC INPUTS'!E316-'GEOMETRIC INPUTS'!N316)^2 + ('GEOMETRIC INPUTS'!F316-'GEOMETRIC INPUTS'!O316)^2 + ('GEOMETRIC INPUTS'!G316-'GEOMETRIC INPUTS'!P316)^2)</f>
        <v>2.2999999624424454</v>
      </c>
      <c r="H316">
        <f>SQRT(('GEOMETRIC INPUTS'!H316-'GEOMETRIC INPUTS'!K316)^2 + ('GEOMETRIC INPUTS'!I316-'GEOMETRIC INPUTS'!L316)^2 + ('GEOMETRIC INPUTS'!J316-'GEOMETRIC INPUTS'!M316)^2)</f>
        <v>3.1236560277834209</v>
      </c>
      <c r="I316">
        <f>SQRT(('GEOMETRIC INPUTS'!K316-'GEOMETRIC INPUTS'!N316)^2 + ('GEOMETRIC INPUTS'!L316-'GEOMETRIC INPUTS'!O316)^2 + ('GEOMETRIC INPUTS'!M316-'GEOMETRIC INPUTS'!P316)^2)</f>
        <v>0.14999997756593164</v>
      </c>
      <c r="J316" s="20">
        <f>ASIN(('GEOMETRIC INPUTS'!M316-'GEOMETRIC INPUTS'!J316)/H316)</f>
        <v>0.6948566909849031</v>
      </c>
      <c r="K316" s="27">
        <f>IF('GT Data'!X318=TRUE,'GEOMETRIC INPUTS'!Q316*Loads!$B$2,'GEOMETRIC INPUTS'!Q316*Loads!$F$2)</f>
        <v>20.421780000000002</v>
      </c>
      <c r="L316" s="27">
        <f>IF('GT Data'!X318=TRUE,F316*Loads!$B$3,F316*Loads!$F$3)</f>
        <v>0.33142466476264937</v>
      </c>
      <c r="M316" s="27">
        <f>IF('GT Data'!X318=TRUE,G316*Loads!$B$3,G316*Loads!$F$3)</f>
        <v>0.2989999951175179</v>
      </c>
      <c r="N316" s="27">
        <f>IF('GT Data'!X318=TRUE,H316*Loads!$B$3,H316*Loads!$F$3)</f>
        <v>0.40607528361184475</v>
      </c>
      <c r="O316" s="27">
        <f>IF('GT Data'!X318=TRUE,B316*Loads!$B$4,0)</f>
        <v>0</v>
      </c>
      <c r="P316" s="27">
        <f>IF('GT Data'!X318=TRUE,'GEOMETRIC INPUTS'!Q316*Loads!$B$1,'GEOMETRIC INPUTS'!Q316*Loads!$F$1)</f>
        <v>3.4496250000000002</v>
      </c>
      <c r="Q316">
        <v>-300</v>
      </c>
      <c r="R316">
        <f>'GEOMETRIC INPUTS'!R316/'GEOMETRIC INPUTS'!S316</f>
        <v>1</v>
      </c>
    </row>
    <row r="317" spans="1:18" x14ac:dyDescent="0.3">
      <c r="A317" t="str">
        <f>'GEOMETRIC INPUTS'!A317</f>
        <v>TAB_11_315</v>
      </c>
      <c r="B317">
        <f>'GT Data'!Z319</f>
        <v>3.6061999999999999</v>
      </c>
      <c r="C317">
        <f>IF(AND('GEOMETRIC INPUTS'!E317&gt;'GEOMETRIC INPUTS'!B317,'GEOMETRIC INPUTS'!C317&gt;'GEOMETRIC INPUTS'!F317),ACOS(('GEOMETRIC INPUTS'!C317-'GEOMETRIC INPUTS'!F317)/'Calculated Tab Properties'!E317),0) + IF(AND('GEOMETRIC INPUTS'!E317&gt;'GEOMETRIC INPUTS'!B317,'GEOMETRIC INPUTS'!C317&lt;'GEOMETRIC INPUTS'!F317),PI()/2 + ASIN((-'GEOMETRIC INPUTS'!C317+'GEOMETRIC INPUTS'!F317)/'Calculated Tab Properties'!E317),0) + IF(AND('GEOMETRIC INPUTS'!E317&lt;'GEOMETRIC INPUTS'!B317,'GEOMETRIC INPUTS'!C317&lt;'GEOMETRIC INPUTS'!F317),PI() + ACOS(('GEOMETRIC INPUTS'!C317-'GEOMETRIC INPUTS'!F317)/'Calculated Tab Properties'!E317),0) + IF(AND('GEOMETRIC INPUTS'!E317&lt;'GEOMETRIC INPUTS'!B317,'GEOMETRIC INPUTS'!C317&gt;'GEOMETRIC INPUTS'!F317),2*PI() - ACOS((-'GEOMETRIC INPUTS'!C317+'GEOMETRIC INPUTS'!F317)/'Calculated Tab Properties'!E317),0) + IF(AND('GEOMETRIC INPUTS'!E317='GEOMETRIC INPUTS'!B317,'GEOMETRIC INPUTS'!C317&gt;'GEOMETRIC INPUTS'!F317),0,0) + IF(AND('GEOMETRIC INPUTS'!E317&gt;'GEOMETRIC INPUTS'!B317,'GEOMETRIC INPUTS'!C317='GEOMETRIC INPUTS'!F317),PI()/2,0) + IF(AND('GEOMETRIC INPUTS'!E317='GEOMETRIC INPUTS'!B317,'GEOMETRIC INPUTS'!C317&lt;'GEOMETRIC INPUTS'!F317),PI(),0) + IF(AND('GEOMETRIC INPUTS'!E317&lt;'GEOMETRIC INPUTS'!B317,'GEOMETRIC INPUTS'!C317='GEOMETRIC INPUTS'!F317),3/2*PI(),0)</f>
        <v>4.5354603369961053</v>
      </c>
      <c r="D317">
        <f t="shared" si="5"/>
        <v>259.86273545885888</v>
      </c>
      <c r="E317">
        <f>SQRT(('GEOMETRIC INPUTS'!B317-'GEOMETRIC INPUTS'!E317)^2+('GEOMETRIC INPUTS'!C317-'GEOMETRIC INPUTS'!F317)^2+('GEOMETRIC INPUTS'!D317-'GEOMETRIC INPUTS'!G317)^2)</f>
        <v>5.5640707809129557</v>
      </c>
      <c r="F317">
        <f>SQRT(('GEOMETRIC INPUTS'!B317-'GEOMETRIC INPUTS'!N317)^2 + ('GEOMETRIC INPUTS'!C317-'GEOMETRIC INPUTS'!O317)^2 + ('GEOMETRIC INPUTS'!D317-'GEOMETRIC INPUTS'!P317)^2)</f>
        <v>2.4640708168061423</v>
      </c>
      <c r="G317">
        <f>SQRT(('GEOMETRIC INPUTS'!E317-'GEOMETRIC INPUTS'!N317)^2 + ('GEOMETRIC INPUTS'!F317-'GEOMETRIC INPUTS'!O317)^2 + ('GEOMETRIC INPUTS'!G317-'GEOMETRIC INPUTS'!P317)^2)</f>
        <v>3.0999999641068134</v>
      </c>
      <c r="H317">
        <f>SQRT(('GEOMETRIC INPUTS'!H317-'GEOMETRIC INPUTS'!K317)^2 + ('GEOMETRIC INPUTS'!I317-'GEOMETRIC INPUTS'!L317)^2 + ('GEOMETRIC INPUTS'!J317-'GEOMETRIC INPUTS'!M317)^2)</f>
        <v>3.0585837912845171</v>
      </c>
      <c r="I317">
        <f>SQRT(('GEOMETRIC INPUTS'!K317-'GEOMETRIC INPUTS'!N317)^2 + ('GEOMETRIC INPUTS'!L317-'GEOMETRIC INPUTS'!O317)^2 + ('GEOMETRIC INPUTS'!M317-'GEOMETRIC INPUTS'!P317)^2)</f>
        <v>0.14999997213366409</v>
      </c>
      <c r="J317" s="20">
        <f>ASIN(('GEOMETRIC INPUTS'!M317-'GEOMETRIC INPUTS'!J317)/H317)</f>
        <v>0.71272436453746368</v>
      </c>
      <c r="K317" s="27">
        <f>IF('GT Data'!X319=TRUE,'GEOMETRIC INPUTS'!Q317*Loads!$B$2,'GEOMETRIC INPUTS'!Q317*Loads!$F$2)</f>
        <v>23.258496000000004</v>
      </c>
      <c r="L317" s="27">
        <f>IF('GT Data'!X319=TRUE,F317*Loads!$B$3,F317*Loads!$F$3)</f>
        <v>0.32032920618479849</v>
      </c>
      <c r="M317" s="27">
        <f>IF('GT Data'!X319=TRUE,G317*Loads!$B$3,G317*Loads!$F$3)</f>
        <v>0.40299999533388575</v>
      </c>
      <c r="N317" s="27">
        <f>IF('GT Data'!X319=TRUE,H317*Loads!$B$3,H317*Loads!$F$3)</f>
        <v>0.39761589286698723</v>
      </c>
      <c r="O317" s="27">
        <f>IF('GT Data'!X319=TRUE,B317*Loads!$B$4,0)</f>
        <v>0</v>
      </c>
      <c r="P317" s="27">
        <f>IF('GT Data'!X319=TRUE,'GEOMETRIC INPUTS'!Q317*Loads!$B$1,'GEOMETRIC INPUTS'!Q317*Loads!$F$1)</f>
        <v>3.9288000000000003</v>
      </c>
      <c r="Q317">
        <v>-300</v>
      </c>
      <c r="R317">
        <f>'GEOMETRIC INPUTS'!R317/'GEOMETRIC INPUTS'!S317</f>
        <v>1</v>
      </c>
    </row>
    <row r="318" spans="1:18" x14ac:dyDescent="0.3">
      <c r="A318" t="str">
        <f>'GEOMETRIC INPUTS'!A318</f>
        <v>TAB_11_316</v>
      </c>
      <c r="B318">
        <f>'GT Data'!Z320</f>
        <v>3.0145</v>
      </c>
      <c r="C318">
        <f>IF(AND('GEOMETRIC INPUTS'!E318&gt;'GEOMETRIC INPUTS'!B318,'GEOMETRIC INPUTS'!C318&gt;'GEOMETRIC INPUTS'!F318),ACOS(('GEOMETRIC INPUTS'!C318-'GEOMETRIC INPUTS'!F318)/'Calculated Tab Properties'!E318),0) + IF(AND('GEOMETRIC INPUTS'!E318&gt;'GEOMETRIC INPUTS'!B318,'GEOMETRIC INPUTS'!C318&lt;'GEOMETRIC INPUTS'!F318),PI()/2 + ASIN((-'GEOMETRIC INPUTS'!C318+'GEOMETRIC INPUTS'!F318)/'Calculated Tab Properties'!E318),0) + IF(AND('GEOMETRIC INPUTS'!E318&lt;'GEOMETRIC INPUTS'!B318,'GEOMETRIC INPUTS'!C318&lt;'GEOMETRIC INPUTS'!F318),PI() + ACOS(('GEOMETRIC INPUTS'!C318-'GEOMETRIC INPUTS'!F318)/'Calculated Tab Properties'!E318),0) + IF(AND('GEOMETRIC INPUTS'!E318&lt;'GEOMETRIC INPUTS'!B318,'GEOMETRIC INPUTS'!C318&gt;'GEOMETRIC INPUTS'!F318),2*PI() - ACOS((-'GEOMETRIC INPUTS'!C318+'GEOMETRIC INPUTS'!F318)/'Calculated Tab Properties'!E318),0) + IF(AND('GEOMETRIC INPUTS'!E318='GEOMETRIC INPUTS'!B318,'GEOMETRIC INPUTS'!C318&gt;'GEOMETRIC INPUTS'!F318),0,0) + IF(AND('GEOMETRIC INPUTS'!E318&gt;'GEOMETRIC INPUTS'!B318,'GEOMETRIC INPUTS'!C318='GEOMETRIC INPUTS'!F318),PI()/2,0) + IF(AND('GEOMETRIC INPUTS'!E318='GEOMETRIC INPUTS'!B318,'GEOMETRIC INPUTS'!C318&lt;'GEOMETRIC INPUTS'!F318),PI(),0) + IF(AND('GEOMETRIC INPUTS'!E318&lt;'GEOMETRIC INPUTS'!B318,'GEOMETRIC INPUTS'!C318='GEOMETRIC INPUTS'!F318),3/2*PI(),0)</f>
        <v>4.9025942730182877</v>
      </c>
      <c r="D318">
        <f t="shared" si="5"/>
        <v>280.89796050895592</v>
      </c>
      <c r="E318">
        <f>SQRT(('GEOMETRIC INPUTS'!B318-'GEOMETRIC INPUTS'!E318)^2+('GEOMETRIC INPUTS'!C318-'GEOMETRIC INPUTS'!F318)^2+('GEOMETRIC INPUTS'!D318-'GEOMETRIC INPUTS'!G318)^2)</f>
        <v>2.9737858094353689</v>
      </c>
      <c r="F318">
        <f>SQRT(('GEOMETRIC INPUTS'!B318-'GEOMETRIC INPUTS'!N318)^2 + ('GEOMETRIC INPUTS'!C318-'GEOMETRIC INPUTS'!O318)^2 + ('GEOMETRIC INPUTS'!D318-'GEOMETRIC INPUTS'!P318)^2)</f>
        <v>0.67378583295513883</v>
      </c>
      <c r="G318">
        <f>SQRT(('GEOMETRIC INPUTS'!E318-'GEOMETRIC INPUTS'!N318)^2 + ('GEOMETRIC INPUTS'!F318-'GEOMETRIC INPUTS'!O318)^2 + ('GEOMETRIC INPUTS'!G318-'GEOMETRIC INPUTS'!P318)^2)</f>
        <v>2.2999999764802297</v>
      </c>
      <c r="H318">
        <f>SQRT(('GEOMETRIC INPUTS'!H318-'GEOMETRIC INPUTS'!K318)^2 + ('GEOMETRIC INPUTS'!I318-'GEOMETRIC INPUTS'!L318)^2 + ('GEOMETRIC INPUTS'!J318-'GEOMETRIC INPUTS'!M318)^2)</f>
        <v>2.0674505097989648</v>
      </c>
      <c r="I318">
        <f>SQRT(('GEOMETRIC INPUTS'!K318-'GEOMETRIC INPUTS'!N318)^2 + ('GEOMETRIC INPUTS'!L318-'GEOMETRIC INPUTS'!O318)^2 + ('GEOMETRIC INPUTS'!M318-'GEOMETRIC INPUTS'!P318)^2)</f>
        <v>0.14999998886616639</v>
      </c>
      <c r="J318" s="20">
        <f>ASIN(('GEOMETRIC INPUTS'!M318-'GEOMETRIC INPUTS'!J318)/H318)</f>
        <v>1.3146560241094685</v>
      </c>
      <c r="K318" s="27">
        <f>IF('GT Data'!X320=TRUE,'GEOMETRIC INPUTS'!Q318*Loads!$B$2,'GEOMETRIC INPUTS'!Q318*Loads!$F$2)</f>
        <v>46.929468</v>
      </c>
      <c r="L318" s="27">
        <f>IF('GT Data'!X320=TRUE,F318*Loads!$B$3,F318*Loads!$F$3)</f>
        <v>8.7592158284168053E-2</v>
      </c>
      <c r="M318" s="27">
        <f>IF('GT Data'!X320=TRUE,G318*Loads!$B$3,G318*Loads!$F$3)</f>
        <v>0.29899999694242985</v>
      </c>
      <c r="N318" s="27">
        <f>IF('GT Data'!X320=TRUE,H318*Loads!$B$3,H318*Loads!$F$3)</f>
        <v>0.26876856627386542</v>
      </c>
      <c r="O318" s="27">
        <f>IF('GT Data'!X320=TRUE,B318*Loads!$B$4,0)</f>
        <v>0</v>
      </c>
      <c r="P318" s="27">
        <f>IF('GT Data'!X320=TRUE,'GEOMETRIC INPUTS'!Q318*Loads!$B$1,'GEOMETRIC INPUTS'!Q318*Loads!$F$1)</f>
        <v>7.9272749999999998</v>
      </c>
      <c r="Q318">
        <v>-300</v>
      </c>
      <c r="R318">
        <f>'GEOMETRIC INPUTS'!R318/'GEOMETRIC INPUTS'!S318</f>
        <v>1</v>
      </c>
    </row>
    <row r="319" spans="1:18" x14ac:dyDescent="0.3">
      <c r="A319" t="str">
        <f>'GEOMETRIC INPUTS'!A319</f>
        <v>TAB_11_317</v>
      </c>
      <c r="B319">
        <f>'GT Data'!Z321</f>
        <v>0.9446</v>
      </c>
      <c r="C319">
        <f>IF(AND('GEOMETRIC INPUTS'!E319&gt;'GEOMETRIC INPUTS'!B319,'GEOMETRIC INPUTS'!C319&gt;'GEOMETRIC INPUTS'!F319),ACOS(('GEOMETRIC INPUTS'!C319-'GEOMETRIC INPUTS'!F319)/'Calculated Tab Properties'!E319),0) + IF(AND('GEOMETRIC INPUTS'!E319&gt;'GEOMETRIC INPUTS'!B319,'GEOMETRIC INPUTS'!C319&lt;'GEOMETRIC INPUTS'!F319),PI()/2 + ASIN((-'GEOMETRIC INPUTS'!C319+'GEOMETRIC INPUTS'!F319)/'Calculated Tab Properties'!E319),0) + IF(AND('GEOMETRIC INPUTS'!E319&lt;'GEOMETRIC INPUTS'!B319,'GEOMETRIC INPUTS'!C319&lt;'GEOMETRIC INPUTS'!F319),PI() + ACOS(('GEOMETRIC INPUTS'!C319-'GEOMETRIC INPUTS'!F319)/'Calculated Tab Properties'!E319),0) + IF(AND('GEOMETRIC INPUTS'!E319&lt;'GEOMETRIC INPUTS'!B319,'GEOMETRIC INPUTS'!C319&gt;'GEOMETRIC INPUTS'!F319),2*PI() - ACOS((-'GEOMETRIC INPUTS'!C319+'GEOMETRIC INPUTS'!F319)/'Calculated Tab Properties'!E319),0) + IF(AND('GEOMETRIC INPUTS'!E319='GEOMETRIC INPUTS'!B319,'GEOMETRIC INPUTS'!C319&gt;'GEOMETRIC INPUTS'!F319),0,0) + IF(AND('GEOMETRIC INPUTS'!E319&gt;'GEOMETRIC INPUTS'!B319,'GEOMETRIC INPUTS'!C319='GEOMETRIC INPUTS'!F319),PI()/2,0) + IF(AND('GEOMETRIC INPUTS'!E319='GEOMETRIC INPUTS'!B319,'GEOMETRIC INPUTS'!C319&lt;'GEOMETRIC INPUTS'!F319),PI(),0) + IF(AND('GEOMETRIC INPUTS'!E319&lt;'GEOMETRIC INPUTS'!B319,'GEOMETRIC INPUTS'!C319='GEOMETRIC INPUTS'!F319),3/2*PI(),0)</f>
        <v>4.2615168137597781</v>
      </c>
      <c r="D319">
        <f t="shared" si="5"/>
        <v>244.16692775247336</v>
      </c>
      <c r="E319">
        <f>SQRT(('GEOMETRIC INPUTS'!B319-'GEOMETRIC INPUTS'!E319)^2+('GEOMETRIC INPUTS'!C319-'GEOMETRIC INPUTS'!F319)^2+('GEOMETRIC INPUTS'!D319-'GEOMETRIC INPUTS'!G319)^2)</f>
        <v>6.3986636067060978</v>
      </c>
      <c r="F319">
        <f>SQRT(('GEOMETRIC INPUTS'!B319-'GEOMETRIC INPUTS'!N319)^2 + ('GEOMETRIC INPUTS'!C319-'GEOMETRIC INPUTS'!O319)^2 + ('GEOMETRIC INPUTS'!D319-'GEOMETRIC INPUTS'!P319)^2)</f>
        <v>3.6986635882713563</v>
      </c>
      <c r="G319">
        <f>SQRT(('GEOMETRIC INPUTS'!E319-'GEOMETRIC INPUTS'!N319)^2 + ('GEOMETRIC INPUTS'!F319-'GEOMETRIC INPUTS'!O319)^2 + ('GEOMETRIC INPUTS'!G319-'GEOMETRIC INPUTS'!P319)^2)</f>
        <v>2.7000000184347419</v>
      </c>
      <c r="H319">
        <f>SQRT(('GEOMETRIC INPUTS'!H319-'GEOMETRIC INPUTS'!K319)^2 + ('GEOMETRIC INPUTS'!I319-'GEOMETRIC INPUTS'!L319)^2 + ('GEOMETRIC INPUTS'!J319-'GEOMETRIC INPUTS'!M319)^2)</f>
        <v>4.0734522635737678</v>
      </c>
      <c r="I319">
        <f>SQRT(('GEOMETRIC INPUTS'!K319-'GEOMETRIC INPUTS'!N319)^2 + ('GEOMETRIC INPUTS'!L319-'GEOMETRIC INPUTS'!O319)^2 + ('GEOMETRIC INPUTS'!M319-'GEOMETRIC INPUTS'!P319)^2)</f>
        <v>0.14999998860256647</v>
      </c>
      <c r="J319" s="20">
        <f>ASIN(('GEOMETRIC INPUTS'!M319-'GEOMETRIC INPUTS'!J319)/H319)</f>
        <v>0.51321894326656359</v>
      </c>
      <c r="K319" s="27">
        <f>IF('GT Data'!X321=TRUE,'GEOMETRIC INPUTS'!Q319*Loads!$B$2,'GEOMETRIC INPUTS'!Q319*Loads!$F$2)</f>
        <v>30.110748000000001</v>
      </c>
      <c r="L319" s="27">
        <f>IF('GT Data'!X321=TRUE,F319*Loads!$B$3,F319*Loads!$F$3)</f>
        <v>0.48082626647527632</v>
      </c>
      <c r="M319" s="27">
        <f>IF('GT Data'!X321=TRUE,G319*Loads!$B$3,G319*Loads!$F$3)</f>
        <v>0.35100000239651646</v>
      </c>
      <c r="N319" s="27">
        <f>IF('GT Data'!X321=TRUE,H319*Loads!$B$3,H319*Loads!$F$3)</f>
        <v>0.52954879426458978</v>
      </c>
      <c r="O319" s="27">
        <f>IF('GT Data'!X321=TRUE,B319*Loads!$B$4,0)</f>
        <v>0</v>
      </c>
      <c r="P319" s="27">
        <f>IF('GT Data'!X321=TRUE,'GEOMETRIC INPUTS'!Q319*Loads!$B$1,'GEOMETRIC INPUTS'!Q319*Loads!$F$1)</f>
        <v>5.0862749999999997</v>
      </c>
      <c r="Q319">
        <v>-300</v>
      </c>
      <c r="R319">
        <f>'GEOMETRIC INPUTS'!R319/'GEOMETRIC INPUTS'!S319</f>
        <v>1</v>
      </c>
    </row>
    <row r="320" spans="1:18" x14ac:dyDescent="0.3">
      <c r="A320" t="str">
        <f>'GEOMETRIC INPUTS'!A320</f>
        <v>TAB_11_318</v>
      </c>
      <c r="B320">
        <f>'GT Data'!Z322</f>
        <v>3.2608999999999999</v>
      </c>
      <c r="C320">
        <f>IF(AND('GEOMETRIC INPUTS'!E320&gt;'GEOMETRIC INPUTS'!B320,'GEOMETRIC INPUTS'!C320&gt;'GEOMETRIC INPUTS'!F320),ACOS(('GEOMETRIC INPUTS'!C320-'GEOMETRIC INPUTS'!F320)/'Calculated Tab Properties'!E320),0) + IF(AND('GEOMETRIC INPUTS'!E320&gt;'GEOMETRIC INPUTS'!B320,'GEOMETRIC INPUTS'!C320&lt;'GEOMETRIC INPUTS'!F320),PI()/2 + ASIN((-'GEOMETRIC INPUTS'!C320+'GEOMETRIC INPUTS'!F320)/'Calculated Tab Properties'!E320),0) + IF(AND('GEOMETRIC INPUTS'!E320&lt;'GEOMETRIC INPUTS'!B320,'GEOMETRIC INPUTS'!C320&lt;'GEOMETRIC INPUTS'!F320),PI() + ACOS(('GEOMETRIC INPUTS'!C320-'GEOMETRIC INPUTS'!F320)/'Calculated Tab Properties'!E320),0) + IF(AND('GEOMETRIC INPUTS'!E320&lt;'GEOMETRIC INPUTS'!B320,'GEOMETRIC INPUTS'!C320&gt;'GEOMETRIC INPUTS'!F320),2*PI() - ACOS((-'GEOMETRIC INPUTS'!C320+'GEOMETRIC INPUTS'!F320)/'Calculated Tab Properties'!E320),0) + IF(AND('GEOMETRIC INPUTS'!E320='GEOMETRIC INPUTS'!B320,'GEOMETRIC INPUTS'!C320&gt;'GEOMETRIC INPUTS'!F320),0,0) + IF(AND('GEOMETRIC INPUTS'!E320&gt;'GEOMETRIC INPUTS'!B320,'GEOMETRIC INPUTS'!C320='GEOMETRIC INPUTS'!F320),PI()/2,0) + IF(AND('GEOMETRIC INPUTS'!E320='GEOMETRIC INPUTS'!B320,'GEOMETRIC INPUTS'!C320&lt;'GEOMETRIC INPUTS'!F320),PI(),0) + IF(AND('GEOMETRIC INPUTS'!E320&lt;'GEOMETRIC INPUTS'!B320,'GEOMETRIC INPUTS'!C320='GEOMETRIC INPUTS'!F320),3/2*PI(),0)</f>
        <v>3.3033756945254833</v>
      </c>
      <c r="D320">
        <f t="shared" si="5"/>
        <v>189.2694854424073</v>
      </c>
      <c r="E320">
        <f>SQRT(('GEOMETRIC INPUTS'!B320-'GEOMETRIC INPUTS'!E320)^2+('GEOMETRIC INPUTS'!C320-'GEOMETRIC INPUTS'!F320)^2+('GEOMETRIC INPUTS'!D320-'GEOMETRIC INPUTS'!G320)^2)</f>
        <v>4.7816787668251921</v>
      </c>
      <c r="F320">
        <f>SQRT(('GEOMETRIC INPUTS'!B320-'GEOMETRIC INPUTS'!N320)^2 + ('GEOMETRIC INPUTS'!C320-'GEOMETRIC INPUTS'!O320)^2 + ('GEOMETRIC INPUTS'!D320-'GEOMETRIC INPUTS'!P320)^2)</f>
        <v>1.2816788124530607</v>
      </c>
      <c r="G320">
        <f>SQRT(('GEOMETRIC INPUTS'!E320-'GEOMETRIC INPUTS'!N320)^2 + ('GEOMETRIC INPUTS'!F320-'GEOMETRIC INPUTS'!O320)^2 + ('GEOMETRIC INPUTS'!G320-'GEOMETRIC INPUTS'!P320)^2)</f>
        <v>3.4999999543721327</v>
      </c>
      <c r="H320">
        <f>SQRT(('GEOMETRIC INPUTS'!H320-'GEOMETRIC INPUTS'!K320)^2 + ('GEOMETRIC INPUTS'!I320-'GEOMETRIC INPUTS'!L320)^2 + ('GEOMETRIC INPUTS'!J320-'GEOMETRIC INPUTS'!M320)^2)</f>
        <v>2.2979766811319577</v>
      </c>
      <c r="I320">
        <f>SQRT(('GEOMETRIC INPUTS'!K320-'GEOMETRIC INPUTS'!N320)^2 + ('GEOMETRIC INPUTS'!L320-'GEOMETRIC INPUTS'!O320)^2 + ('GEOMETRIC INPUTS'!M320-'GEOMETRIC INPUTS'!P320)^2)</f>
        <v>0.15000004750859244</v>
      </c>
      <c r="J320" s="20">
        <f>ASIN(('GEOMETRIC INPUTS'!M320-'GEOMETRIC INPUTS'!J320)/H320)</f>
        <v>1.0558737448833471</v>
      </c>
      <c r="K320" s="27">
        <f>IF('GT Data'!X322=TRUE,'GEOMETRIC INPUTS'!Q320*Loads!$B$2,'GEOMETRIC INPUTS'!Q320*Loads!$F$2)</f>
        <v>19.118640000000003</v>
      </c>
      <c r="L320" s="27">
        <f>IF('GT Data'!X322=TRUE,F320*Loads!$B$3,F320*Loads!$F$3)</f>
        <v>0.1666182456188979</v>
      </c>
      <c r="M320" s="27">
        <f>IF('GT Data'!X322=TRUE,G320*Loads!$B$3,G320*Loads!$F$3)</f>
        <v>0.45499999406837727</v>
      </c>
      <c r="N320" s="27">
        <f>IF('GT Data'!X322=TRUE,H320*Loads!$B$3,H320*Loads!$F$3)</f>
        <v>0.29873696854715454</v>
      </c>
      <c r="O320" s="27">
        <f>IF('GT Data'!X322=TRUE,B320*Loads!$B$4,0)</f>
        <v>0</v>
      </c>
      <c r="P320" s="27">
        <f>IF('GT Data'!X322=TRUE,'GEOMETRIC INPUTS'!Q320*Loads!$B$1,'GEOMETRIC INPUTS'!Q320*Loads!$F$1)</f>
        <v>3.2294999999999998</v>
      </c>
      <c r="Q320">
        <v>-300</v>
      </c>
      <c r="R320">
        <f>'GEOMETRIC INPUTS'!R320/'GEOMETRIC INPUTS'!S320</f>
        <v>1</v>
      </c>
    </row>
    <row r="321" spans="1:18" x14ac:dyDescent="0.3">
      <c r="A321" t="str">
        <f>'GEOMETRIC INPUTS'!A321</f>
        <v>TAB_11_319</v>
      </c>
      <c r="B321">
        <f>'GT Data'!Z323</f>
        <v>5.5387000000000004</v>
      </c>
      <c r="C321">
        <f>IF(AND('GEOMETRIC INPUTS'!E321&gt;'GEOMETRIC INPUTS'!B321,'GEOMETRIC INPUTS'!C321&gt;'GEOMETRIC INPUTS'!F321),ACOS(('GEOMETRIC INPUTS'!C321-'GEOMETRIC INPUTS'!F321)/'Calculated Tab Properties'!E321),0) + IF(AND('GEOMETRIC INPUTS'!E321&gt;'GEOMETRIC INPUTS'!B321,'GEOMETRIC INPUTS'!C321&lt;'GEOMETRIC INPUTS'!F321),PI()/2 + ASIN((-'GEOMETRIC INPUTS'!C321+'GEOMETRIC INPUTS'!F321)/'Calculated Tab Properties'!E321),0) + IF(AND('GEOMETRIC INPUTS'!E321&lt;'GEOMETRIC INPUTS'!B321,'GEOMETRIC INPUTS'!C321&lt;'GEOMETRIC INPUTS'!F321),PI() + ACOS(('GEOMETRIC INPUTS'!C321-'GEOMETRIC INPUTS'!F321)/'Calculated Tab Properties'!E321),0) + IF(AND('GEOMETRIC INPUTS'!E321&lt;'GEOMETRIC INPUTS'!B321,'GEOMETRIC INPUTS'!C321&gt;'GEOMETRIC INPUTS'!F321),2*PI() - ACOS((-'GEOMETRIC INPUTS'!C321+'GEOMETRIC INPUTS'!F321)/'Calculated Tab Properties'!E321),0) + IF(AND('GEOMETRIC INPUTS'!E321='GEOMETRIC INPUTS'!B321,'GEOMETRIC INPUTS'!C321&gt;'GEOMETRIC INPUTS'!F321),0,0) + IF(AND('GEOMETRIC INPUTS'!E321&gt;'GEOMETRIC INPUTS'!B321,'GEOMETRIC INPUTS'!C321='GEOMETRIC INPUTS'!F321),PI()/2,0) + IF(AND('GEOMETRIC INPUTS'!E321='GEOMETRIC INPUTS'!B321,'GEOMETRIC INPUTS'!C321&lt;'GEOMETRIC INPUTS'!F321),PI(),0) + IF(AND('GEOMETRIC INPUTS'!E321&lt;'GEOMETRIC INPUTS'!B321,'GEOMETRIC INPUTS'!C321='GEOMETRIC INPUTS'!F321),3/2*PI(),0)</f>
        <v>4.8814756277200289</v>
      </c>
      <c r="D321">
        <f t="shared" si="5"/>
        <v>279.6879512643319</v>
      </c>
      <c r="E321">
        <f>SQRT(('GEOMETRIC INPUTS'!B321-'GEOMETRIC INPUTS'!E321)^2+('GEOMETRIC INPUTS'!C321-'GEOMETRIC INPUTS'!F321)^2+('GEOMETRIC INPUTS'!D321-'GEOMETRIC INPUTS'!G321)^2)</f>
        <v>5.8848133353701355</v>
      </c>
      <c r="F321">
        <f>SQRT(('GEOMETRIC INPUTS'!B321-'GEOMETRIC INPUTS'!N321)^2 + ('GEOMETRIC INPUTS'!C321-'GEOMETRIC INPUTS'!O321)^2 + ('GEOMETRIC INPUTS'!D321-'GEOMETRIC INPUTS'!P321)^2)</f>
        <v>2.5848133365668482</v>
      </c>
      <c r="G321">
        <f>SQRT(('GEOMETRIC INPUTS'!E321-'GEOMETRIC INPUTS'!N321)^2 + ('GEOMETRIC INPUTS'!F321-'GEOMETRIC INPUTS'!O321)^2 + ('GEOMETRIC INPUTS'!G321-'GEOMETRIC INPUTS'!P321)^2)</f>
        <v>3.2999999988032873</v>
      </c>
      <c r="H321">
        <f>SQRT(('GEOMETRIC INPUTS'!H321-'GEOMETRIC INPUTS'!K321)^2 + ('GEOMETRIC INPUTS'!I321-'GEOMETRIC INPUTS'!L321)^2 + ('GEOMETRIC INPUTS'!J321-'GEOMETRIC INPUTS'!M321)^2)</f>
        <v>3.1509230628652753</v>
      </c>
      <c r="I321">
        <f>SQRT(('GEOMETRIC INPUTS'!K321-'GEOMETRIC INPUTS'!N321)^2 + ('GEOMETRIC INPUTS'!L321-'GEOMETRIC INPUTS'!O321)^2 + ('GEOMETRIC INPUTS'!M321-'GEOMETRIC INPUTS'!P321)^2)</f>
        <v>0.14999996628643048</v>
      </c>
      <c r="J321" s="20">
        <f>ASIN(('GEOMETRIC INPUTS'!M321-'GEOMETRIC INPUTS'!J321)/H321)</f>
        <v>0.68766505925442645</v>
      </c>
      <c r="K321" s="27">
        <f>IF('GT Data'!X323=TRUE,'GEOMETRIC INPUTS'!Q321*Loads!$B$2,'GEOMETRIC INPUTS'!Q321*Loads!$F$2)</f>
        <v>118.09911600000001</v>
      </c>
      <c r="L321" s="27">
        <f>IF('GT Data'!X323=TRUE,F321*Loads!$B$3,F321*Loads!$F$3)</f>
        <v>0.33602573375369027</v>
      </c>
      <c r="M321" s="27">
        <f>IF('GT Data'!X323=TRUE,G321*Loads!$B$3,G321*Loads!$F$3)</f>
        <v>0.42899999984442738</v>
      </c>
      <c r="N321" s="27">
        <f>IF('GT Data'!X323=TRUE,H321*Loads!$B$3,H321*Loads!$F$3)</f>
        <v>0.40961999817248579</v>
      </c>
      <c r="O321" s="27">
        <f>IF('GT Data'!X323=TRUE,B321*Loads!$B$4,0)</f>
        <v>0</v>
      </c>
      <c r="P321" s="27">
        <f>IF('GT Data'!X323=TRUE,'GEOMETRIC INPUTS'!Q321*Loads!$B$1,'GEOMETRIC INPUTS'!Q321*Loads!$F$1)</f>
        <v>19.949175</v>
      </c>
      <c r="Q321">
        <v>-300</v>
      </c>
      <c r="R321">
        <f>'GEOMETRIC INPUTS'!R321/'GEOMETRIC INPUTS'!S321</f>
        <v>1</v>
      </c>
    </row>
    <row r="322" spans="1:18" x14ac:dyDescent="0.3">
      <c r="A322" t="str">
        <f>'GEOMETRIC INPUTS'!A322</f>
        <v>TAB_11_320</v>
      </c>
      <c r="B322">
        <f>'GT Data'!Z324</f>
        <v>3.8498999999999999</v>
      </c>
      <c r="C322">
        <f>IF(AND('GEOMETRIC INPUTS'!E322&gt;'GEOMETRIC INPUTS'!B322,'GEOMETRIC INPUTS'!C322&gt;'GEOMETRIC INPUTS'!F322),ACOS(('GEOMETRIC INPUTS'!C322-'GEOMETRIC INPUTS'!F322)/'Calculated Tab Properties'!E322),0) + IF(AND('GEOMETRIC INPUTS'!E322&gt;'GEOMETRIC INPUTS'!B322,'GEOMETRIC INPUTS'!C322&lt;'GEOMETRIC INPUTS'!F322),PI()/2 + ASIN((-'GEOMETRIC INPUTS'!C322+'GEOMETRIC INPUTS'!F322)/'Calculated Tab Properties'!E322),0) + IF(AND('GEOMETRIC INPUTS'!E322&lt;'GEOMETRIC INPUTS'!B322,'GEOMETRIC INPUTS'!C322&lt;'GEOMETRIC INPUTS'!F322),PI() + ACOS(('GEOMETRIC INPUTS'!C322-'GEOMETRIC INPUTS'!F322)/'Calculated Tab Properties'!E322),0) + IF(AND('GEOMETRIC INPUTS'!E322&lt;'GEOMETRIC INPUTS'!B322,'GEOMETRIC INPUTS'!C322&gt;'GEOMETRIC INPUTS'!F322),2*PI() - ACOS((-'GEOMETRIC INPUTS'!C322+'GEOMETRIC INPUTS'!F322)/'Calculated Tab Properties'!E322),0) + IF(AND('GEOMETRIC INPUTS'!E322='GEOMETRIC INPUTS'!B322,'GEOMETRIC INPUTS'!C322&gt;'GEOMETRIC INPUTS'!F322),0,0) + IF(AND('GEOMETRIC INPUTS'!E322&gt;'GEOMETRIC INPUTS'!B322,'GEOMETRIC INPUTS'!C322='GEOMETRIC INPUTS'!F322),PI()/2,0) + IF(AND('GEOMETRIC INPUTS'!E322='GEOMETRIC INPUTS'!B322,'GEOMETRIC INPUTS'!C322&lt;'GEOMETRIC INPUTS'!F322),PI(),0) + IF(AND('GEOMETRIC INPUTS'!E322&lt;'GEOMETRIC INPUTS'!B322,'GEOMETRIC INPUTS'!C322='GEOMETRIC INPUTS'!F322),3/2*PI(),0)</f>
        <v>5.0023045762891609</v>
      </c>
      <c r="D322">
        <f t="shared" si="5"/>
        <v>286.61094006034642</v>
      </c>
      <c r="E322">
        <f>SQRT(('GEOMETRIC INPUTS'!B322-'GEOMETRIC INPUTS'!E322)^2+('GEOMETRIC INPUTS'!C322-'GEOMETRIC INPUTS'!F322)^2+('GEOMETRIC INPUTS'!D322-'GEOMETRIC INPUTS'!G322)^2)</f>
        <v>4.5495441413562796</v>
      </c>
      <c r="F322">
        <f>SQRT(('GEOMETRIC INPUTS'!B322-'GEOMETRIC INPUTS'!N322)^2 + ('GEOMETRIC INPUTS'!C322-'GEOMETRIC INPUTS'!O322)^2 + ('GEOMETRIC INPUTS'!D322-'GEOMETRIC INPUTS'!P322)^2)</f>
        <v>2.0495441484909689</v>
      </c>
      <c r="G322">
        <f>SQRT(('GEOMETRIC INPUTS'!E322-'GEOMETRIC INPUTS'!N322)^2 + ('GEOMETRIC INPUTS'!F322-'GEOMETRIC INPUTS'!O322)^2 + ('GEOMETRIC INPUTS'!G322-'GEOMETRIC INPUTS'!P322)^2)</f>
        <v>2.4999999928653112</v>
      </c>
      <c r="H322">
        <f>SQRT(('GEOMETRIC INPUTS'!H322-'GEOMETRIC INPUTS'!K322)^2 + ('GEOMETRIC INPUTS'!I322-'GEOMETRIC INPUTS'!L322)^2 + ('GEOMETRIC INPUTS'!J322-'GEOMETRIC INPUTS'!M322)^2)</f>
        <v>2.7583088982267374</v>
      </c>
      <c r="I322">
        <f>SQRT(('GEOMETRIC INPUTS'!K322-'GEOMETRIC INPUTS'!N322)^2 + ('GEOMETRIC INPUTS'!L322-'GEOMETRIC INPUTS'!O322)^2 + ('GEOMETRIC INPUTS'!M322-'GEOMETRIC INPUTS'!P322)^2)</f>
        <v>0.14999999842843392</v>
      </c>
      <c r="J322" s="20">
        <f>ASIN(('GEOMETRIC INPUTS'!M322-'GEOMETRIC INPUTS'!J322)/H322)</f>
        <v>0.81115338842969487</v>
      </c>
      <c r="K322" s="27">
        <f>IF('GT Data'!X324=TRUE,'GEOMETRIC INPUTS'!Q322*Loads!$B$2,'GEOMETRIC INPUTS'!Q322*Loads!$F$2)</f>
        <v>66.865068000000008</v>
      </c>
      <c r="L322" s="27">
        <f>IF('GT Data'!X324=TRUE,F322*Loads!$B$3,F322*Loads!$F$3)</f>
        <v>0.26644073930382595</v>
      </c>
      <c r="M322" s="27">
        <f>IF('GT Data'!X324=TRUE,G322*Loads!$B$3,G322*Loads!$F$3)</f>
        <v>0.32499999907249044</v>
      </c>
      <c r="N322" s="27">
        <f>IF('GT Data'!X324=TRUE,H322*Loads!$B$3,H322*Loads!$F$3)</f>
        <v>0.35858015676947586</v>
      </c>
      <c r="O322" s="27">
        <f>IF('GT Data'!X324=TRUE,B322*Loads!$B$4,0)</f>
        <v>0</v>
      </c>
      <c r="P322" s="27">
        <f>IF('GT Data'!X324=TRUE,'GEOMETRIC INPUTS'!Q322*Loads!$B$1,'GEOMETRIC INPUTS'!Q322*Loads!$F$1)</f>
        <v>11.294775</v>
      </c>
      <c r="Q322">
        <v>-300</v>
      </c>
      <c r="R322">
        <f>'GEOMETRIC INPUTS'!R322/'GEOMETRIC INPUTS'!S322</f>
        <v>1</v>
      </c>
    </row>
    <row r="323" spans="1:18" x14ac:dyDescent="0.3">
      <c r="A323" t="str">
        <f>'GEOMETRIC INPUTS'!A323</f>
        <v>TAB_11_321</v>
      </c>
      <c r="B323">
        <f>'GT Data'!Z325</f>
        <v>2.5</v>
      </c>
      <c r="C323">
        <f>IF(AND('GEOMETRIC INPUTS'!E323&gt;'GEOMETRIC INPUTS'!B323,'GEOMETRIC INPUTS'!C323&gt;'GEOMETRIC INPUTS'!F323),ACOS(('GEOMETRIC INPUTS'!C323-'GEOMETRIC INPUTS'!F323)/'Calculated Tab Properties'!E323),0) + IF(AND('GEOMETRIC INPUTS'!E323&gt;'GEOMETRIC INPUTS'!B323,'GEOMETRIC INPUTS'!C323&lt;'GEOMETRIC INPUTS'!F323),PI()/2 + ASIN((-'GEOMETRIC INPUTS'!C323+'GEOMETRIC INPUTS'!F323)/'Calculated Tab Properties'!E323),0) + IF(AND('GEOMETRIC INPUTS'!E323&lt;'GEOMETRIC INPUTS'!B323,'GEOMETRIC INPUTS'!C323&lt;'GEOMETRIC INPUTS'!F323),PI() + ACOS(('GEOMETRIC INPUTS'!C323-'GEOMETRIC INPUTS'!F323)/'Calculated Tab Properties'!E323),0) + IF(AND('GEOMETRIC INPUTS'!E323&lt;'GEOMETRIC INPUTS'!B323,'GEOMETRIC INPUTS'!C323&gt;'GEOMETRIC INPUTS'!F323),2*PI() - ACOS((-'GEOMETRIC INPUTS'!C323+'GEOMETRIC INPUTS'!F323)/'Calculated Tab Properties'!E323),0) + IF(AND('GEOMETRIC INPUTS'!E323='GEOMETRIC INPUTS'!B323,'GEOMETRIC INPUTS'!C323&gt;'GEOMETRIC INPUTS'!F323),0,0) + IF(AND('GEOMETRIC INPUTS'!E323&gt;'GEOMETRIC INPUTS'!B323,'GEOMETRIC INPUTS'!C323='GEOMETRIC INPUTS'!F323),PI()/2,0) + IF(AND('GEOMETRIC INPUTS'!E323='GEOMETRIC INPUTS'!B323,'GEOMETRIC INPUTS'!C323&lt;'GEOMETRIC INPUTS'!F323),PI(),0) + IF(AND('GEOMETRIC INPUTS'!E323&lt;'GEOMETRIC INPUTS'!B323,'GEOMETRIC INPUTS'!C323='GEOMETRIC INPUTS'!F323),3/2*PI(),0)</f>
        <v>4.8729513032565039</v>
      </c>
      <c r="D323">
        <f t="shared" si="5"/>
        <v>279.19954344937184</v>
      </c>
      <c r="E323">
        <f>SQRT(('GEOMETRIC INPUTS'!B323-'GEOMETRIC INPUTS'!E323)^2+('GEOMETRIC INPUTS'!C323-'GEOMETRIC INPUTS'!F323)^2+('GEOMETRIC INPUTS'!D323-'GEOMETRIC INPUTS'!G323)^2)</f>
        <v>4.0685674905725291</v>
      </c>
      <c r="F323">
        <f>SQRT(('GEOMETRIC INPUTS'!B323-'GEOMETRIC INPUTS'!N323)^2 + ('GEOMETRIC INPUTS'!C323-'GEOMETRIC INPUTS'!O323)^2 + ('GEOMETRIC INPUTS'!D323-'GEOMETRIC INPUTS'!P323)^2)</f>
        <v>2.3685675142491189</v>
      </c>
      <c r="G323">
        <f>SQRT(('GEOMETRIC INPUTS'!E323-'GEOMETRIC INPUTS'!N323)^2 + ('GEOMETRIC INPUTS'!F323-'GEOMETRIC INPUTS'!O323)^2 + ('GEOMETRIC INPUTS'!G323-'GEOMETRIC INPUTS'!P323)^2)</f>
        <v>1.6999999763234119</v>
      </c>
      <c r="H323">
        <f>SQRT(('GEOMETRIC INPUTS'!H323-'GEOMETRIC INPUTS'!K323)^2 + ('GEOMETRIC INPUTS'!I323-'GEOMETRIC INPUTS'!L323)^2 + ('GEOMETRIC INPUTS'!J323-'GEOMETRIC INPUTS'!M323)^2)</f>
        <v>2.9869787801314769</v>
      </c>
      <c r="I323">
        <f>SQRT(('GEOMETRIC INPUTS'!K323-'GEOMETRIC INPUTS'!N323)^2 + ('GEOMETRIC INPUTS'!L323-'GEOMETRIC INPUTS'!O323)^2 + ('GEOMETRIC INPUTS'!M323-'GEOMETRIC INPUTS'!P323)^2)</f>
        <v>0.14999996981786426</v>
      </c>
      <c r="J323" s="20">
        <f>ASIN(('GEOMETRIC INPUTS'!M323-'GEOMETRIC INPUTS'!J323)/H323)</f>
        <v>0.73363359037335651</v>
      </c>
      <c r="K323" s="27">
        <f>IF('GT Data'!X325=TRUE,'GEOMETRIC INPUTS'!Q323*Loads!$B$2,'GEOMETRIC INPUTS'!Q323*Loads!$F$2)</f>
        <v>28.284576000000001</v>
      </c>
      <c r="L323" s="27">
        <f>IF('GT Data'!X325=TRUE,F323*Loads!$B$3,F323*Loads!$F$3)</f>
        <v>0.30791377685238547</v>
      </c>
      <c r="M323" s="27">
        <f>IF('GT Data'!X325=TRUE,G323*Loads!$B$3,G323*Loads!$F$3)</f>
        <v>0.22099999692204356</v>
      </c>
      <c r="N323" s="27">
        <f>IF('GT Data'!X325=TRUE,H323*Loads!$B$3,H323*Loads!$F$3)</f>
        <v>0.388307241417092</v>
      </c>
      <c r="O323" s="27">
        <f>IF('GT Data'!X325=TRUE,B323*Loads!$B$4,0)</f>
        <v>0</v>
      </c>
      <c r="P323" s="27">
        <f>IF('GT Data'!X325=TRUE,'GEOMETRIC INPUTS'!Q323*Loads!$B$1,'GEOMETRIC INPUTS'!Q323*Loads!$F$1)</f>
        <v>4.7778</v>
      </c>
      <c r="Q323">
        <v>-300</v>
      </c>
      <c r="R323">
        <f>'GEOMETRIC INPUTS'!R323/'GEOMETRIC INPUTS'!S323</f>
        <v>1</v>
      </c>
    </row>
    <row r="324" spans="1:18" x14ac:dyDescent="0.3">
      <c r="A324" t="str">
        <f>'GEOMETRIC INPUTS'!A324</f>
        <v>TAB_12_322</v>
      </c>
      <c r="B324">
        <f>'GT Data'!Z326</f>
        <v>1.4576</v>
      </c>
      <c r="C324">
        <f>IF(AND('GEOMETRIC INPUTS'!E324&gt;'GEOMETRIC INPUTS'!B324,'GEOMETRIC INPUTS'!C324&gt;'GEOMETRIC INPUTS'!F324),ACOS(('GEOMETRIC INPUTS'!C324-'GEOMETRIC INPUTS'!F324)/'Calculated Tab Properties'!E324),0) + IF(AND('GEOMETRIC INPUTS'!E324&gt;'GEOMETRIC INPUTS'!B324,'GEOMETRIC INPUTS'!C324&lt;'GEOMETRIC INPUTS'!F324),PI()/2 + ASIN((-'GEOMETRIC INPUTS'!C324+'GEOMETRIC INPUTS'!F324)/'Calculated Tab Properties'!E324),0) + IF(AND('GEOMETRIC INPUTS'!E324&lt;'GEOMETRIC INPUTS'!B324,'GEOMETRIC INPUTS'!C324&lt;'GEOMETRIC INPUTS'!F324),PI() + ACOS(('GEOMETRIC INPUTS'!C324-'GEOMETRIC INPUTS'!F324)/'Calculated Tab Properties'!E324),0) + IF(AND('GEOMETRIC INPUTS'!E324&lt;'GEOMETRIC INPUTS'!B324,'GEOMETRIC INPUTS'!C324&gt;'GEOMETRIC INPUTS'!F324),2*PI() - ACOS((-'GEOMETRIC INPUTS'!C324+'GEOMETRIC INPUTS'!F324)/'Calculated Tab Properties'!E324),0) + IF(AND('GEOMETRIC INPUTS'!E324='GEOMETRIC INPUTS'!B324,'GEOMETRIC INPUTS'!C324&gt;'GEOMETRIC INPUTS'!F324),0,0) + IF(AND('GEOMETRIC INPUTS'!E324&gt;'GEOMETRIC INPUTS'!B324,'GEOMETRIC INPUTS'!C324='GEOMETRIC INPUTS'!F324),PI()/2,0) + IF(AND('GEOMETRIC INPUTS'!E324='GEOMETRIC INPUTS'!B324,'GEOMETRIC INPUTS'!C324&lt;'GEOMETRIC INPUTS'!F324),PI(),0) + IF(AND('GEOMETRIC INPUTS'!E324&lt;'GEOMETRIC INPUTS'!B324,'GEOMETRIC INPUTS'!C324='GEOMETRIC INPUTS'!F324),3/2*PI(),0)</f>
        <v>1.5707962693549138</v>
      </c>
      <c r="D324">
        <f t="shared" si="5"/>
        <v>89.999996708931405</v>
      </c>
      <c r="E324">
        <f>SQRT(('GEOMETRIC INPUTS'!B324-'GEOMETRIC INPUTS'!E324)^2+('GEOMETRIC INPUTS'!C324-'GEOMETRIC INPUTS'!F324)^2+('GEOMETRIC INPUTS'!D324-'GEOMETRIC INPUTS'!G324)^2)</f>
        <v>3.481895200000007</v>
      </c>
      <c r="F324">
        <f>SQRT(('GEOMETRIC INPUTS'!B324-'GEOMETRIC INPUTS'!N324)^2 + ('GEOMETRIC INPUTS'!C324-'GEOMETRIC INPUTS'!O324)^2 + ('GEOMETRIC INPUTS'!D324-'GEOMETRIC INPUTS'!P324)^2)</f>
        <v>0.98189520000000452</v>
      </c>
      <c r="G324">
        <f>SQRT(('GEOMETRIC INPUTS'!E324-'GEOMETRIC INPUTS'!N324)^2 + ('GEOMETRIC INPUTS'!F324-'GEOMETRIC INPUTS'!O324)^2 + ('GEOMETRIC INPUTS'!G324-'GEOMETRIC INPUTS'!P324)^2)</f>
        <v>2.5000000000000036</v>
      </c>
      <c r="H324">
        <f>SQRT(('GEOMETRIC INPUTS'!H324-'GEOMETRIC INPUTS'!K324)^2 + ('GEOMETRIC INPUTS'!I324-'GEOMETRIC INPUTS'!L324)^2 + ('GEOMETRIC INPUTS'!J324-'GEOMETRIC INPUTS'!M324)^2)</f>
        <v>2.1661139452445859</v>
      </c>
      <c r="I324">
        <f>SQRT(('GEOMETRIC INPUTS'!K324-'GEOMETRIC INPUTS'!N324)^2 + ('GEOMETRIC INPUTS'!L324-'GEOMETRIC INPUTS'!O324)^2 + ('GEOMETRIC INPUTS'!M324-'GEOMETRIC INPUTS'!P324)^2)</f>
        <v>0.14999999999999947</v>
      </c>
      <c r="J324" s="20">
        <f>ASIN(('GEOMETRIC INPUTS'!M324-'GEOMETRIC INPUTS'!J324)/H324)</f>
        <v>1.1766180593314253</v>
      </c>
      <c r="K324" s="27">
        <f>IF('GT Data'!X326=TRUE,'GEOMETRIC INPUTS'!Q324*Loads!$B$2,'GEOMETRIC INPUTS'!Q324*Loads!$F$2)</f>
        <v>156.61833600000003</v>
      </c>
      <c r="L324" s="27">
        <f>IF('GT Data'!X326=TRUE,F324*Loads!$B$3,F324*Loads!$F$3)</f>
        <v>0.12764637600000059</v>
      </c>
      <c r="M324" s="27">
        <f>IF('GT Data'!X326=TRUE,G324*Loads!$B$3,G324*Loads!$F$3)</f>
        <v>0.32500000000000046</v>
      </c>
      <c r="N324" s="27">
        <f>IF('GT Data'!X326=TRUE,H324*Loads!$B$3,H324*Loads!$F$3)</f>
        <v>0.28159481288179616</v>
      </c>
      <c r="O324" s="27">
        <f>IF('GT Data'!X326=TRUE,B324*Loads!$B$4,0)</f>
        <v>0</v>
      </c>
      <c r="P324" s="27">
        <f>IF('GT Data'!X326=TRUE,'GEOMETRIC INPUTS'!Q324*Loads!$B$1,'GEOMETRIC INPUTS'!Q324*Loads!$F$1)</f>
        <v>26.4558</v>
      </c>
      <c r="Q324">
        <v>-300</v>
      </c>
      <c r="R324">
        <f>'GEOMETRIC INPUTS'!R324/'GEOMETRIC INPUTS'!S324</f>
        <v>1</v>
      </c>
    </row>
    <row r="325" spans="1:18" x14ac:dyDescent="0.3">
      <c r="A325" t="str">
        <f>'GEOMETRIC INPUTS'!A325</f>
        <v>TAB_12_323</v>
      </c>
      <c r="B325">
        <f>'GT Data'!Z327</f>
        <v>4.9610000000000003</v>
      </c>
      <c r="C325">
        <f>IF(AND('GEOMETRIC INPUTS'!E325&gt;'GEOMETRIC INPUTS'!B325,'GEOMETRIC INPUTS'!C325&gt;'GEOMETRIC INPUTS'!F325),ACOS(('GEOMETRIC INPUTS'!C325-'GEOMETRIC INPUTS'!F325)/'Calculated Tab Properties'!E325),0) + IF(AND('GEOMETRIC INPUTS'!E325&gt;'GEOMETRIC INPUTS'!B325,'GEOMETRIC INPUTS'!C325&lt;'GEOMETRIC INPUTS'!F325),PI()/2 + ASIN((-'GEOMETRIC INPUTS'!C325+'GEOMETRIC INPUTS'!F325)/'Calculated Tab Properties'!E325),0) + IF(AND('GEOMETRIC INPUTS'!E325&lt;'GEOMETRIC INPUTS'!B325,'GEOMETRIC INPUTS'!C325&lt;'GEOMETRIC INPUTS'!F325),PI() + ACOS(('GEOMETRIC INPUTS'!C325-'GEOMETRIC INPUTS'!F325)/'Calculated Tab Properties'!E325),0) + IF(AND('GEOMETRIC INPUTS'!E325&lt;'GEOMETRIC INPUTS'!B325,'GEOMETRIC INPUTS'!C325&gt;'GEOMETRIC INPUTS'!F325),2*PI() - ACOS((-'GEOMETRIC INPUTS'!C325+'GEOMETRIC INPUTS'!F325)/'Calculated Tab Properties'!E325),0) + IF(AND('GEOMETRIC INPUTS'!E325='GEOMETRIC INPUTS'!B325,'GEOMETRIC INPUTS'!C325&gt;'GEOMETRIC INPUTS'!F325),0,0) + IF(AND('GEOMETRIC INPUTS'!E325&gt;'GEOMETRIC INPUTS'!B325,'GEOMETRIC INPUTS'!C325='GEOMETRIC INPUTS'!F325),PI()/2,0) + IF(AND('GEOMETRIC INPUTS'!E325='GEOMETRIC INPUTS'!B325,'GEOMETRIC INPUTS'!C325&lt;'GEOMETRIC INPUTS'!F325),PI(),0) + IF(AND('GEOMETRIC INPUTS'!E325&lt;'GEOMETRIC INPUTS'!B325,'GEOMETRIC INPUTS'!C325='GEOMETRIC INPUTS'!F325),3/2*PI(),0)</f>
        <v>1.9527217052765473</v>
      </c>
      <c r="D325">
        <f t="shared" si="5"/>
        <v>111.88271227593518</v>
      </c>
      <c r="E325">
        <f>SQRT(('GEOMETRIC INPUTS'!B325-'GEOMETRIC INPUTS'!E325)^2+('GEOMETRIC INPUTS'!C325-'GEOMETRIC INPUTS'!F325)^2+('GEOMETRIC INPUTS'!D325-'GEOMETRIC INPUTS'!G325)^2)</f>
        <v>5.9663783001176292</v>
      </c>
      <c r="F325">
        <f>SQRT(('GEOMETRIC INPUTS'!B325-'GEOMETRIC INPUTS'!N325)^2 + ('GEOMETRIC INPUTS'!C325-'GEOMETRIC INPUTS'!O325)^2 + ('GEOMETRIC INPUTS'!D325-'GEOMETRIC INPUTS'!P325)^2)</f>
        <v>2.4663782536085197</v>
      </c>
      <c r="G325">
        <f>SQRT(('GEOMETRIC INPUTS'!E325-'GEOMETRIC INPUTS'!N325)^2 + ('GEOMETRIC INPUTS'!F325-'GEOMETRIC INPUTS'!O325)^2 + ('GEOMETRIC INPUTS'!G325-'GEOMETRIC INPUTS'!P325)^2)</f>
        <v>3.5000000465091112</v>
      </c>
      <c r="H325">
        <f>SQRT(('GEOMETRIC INPUTS'!H325-'GEOMETRIC INPUTS'!K325)^2 + ('GEOMETRIC INPUTS'!I325-'GEOMETRIC INPUTS'!L325)^2 + ('GEOMETRIC INPUTS'!J325-'GEOMETRIC INPUTS'!M325)^2)</f>
        <v>3.0603270412173749</v>
      </c>
      <c r="I325">
        <f>SQRT(('GEOMETRIC INPUTS'!K325-'GEOMETRIC INPUTS'!N325)^2 + ('GEOMETRIC INPUTS'!L325-'GEOMETRIC INPUTS'!O325)^2 + ('GEOMETRIC INPUTS'!M325-'GEOMETRIC INPUTS'!P325)^2)</f>
        <v>0.14999999859243368</v>
      </c>
      <c r="J325" s="20">
        <f>ASIN(('GEOMETRIC INPUTS'!M325-'GEOMETRIC INPUTS'!J325)/H325)</f>
        <v>0.71223215234159254</v>
      </c>
      <c r="K325" s="27">
        <f>IF('GT Data'!X327=TRUE,'GEOMETRIC INPUTS'!Q325*Loads!$B$2,'GEOMETRIC INPUTS'!Q325*Loads!$F$2)</f>
        <v>38.972100000000005</v>
      </c>
      <c r="L325" s="27">
        <f>IF('GT Data'!X327=TRUE,F325*Loads!$B$3,F325*Loads!$F$3)</f>
        <v>0.32062917296910759</v>
      </c>
      <c r="M325" s="27">
        <f>IF('GT Data'!X327=TRUE,G325*Loads!$B$3,G325*Loads!$F$3)</f>
        <v>0.45500000604618446</v>
      </c>
      <c r="N325" s="27">
        <f>IF('GT Data'!X327=TRUE,H325*Loads!$B$3,H325*Loads!$F$3)</f>
        <v>0.39784251535825876</v>
      </c>
      <c r="O325" s="27">
        <f>IF('GT Data'!X327=TRUE,B325*Loads!$B$4,0)</f>
        <v>0</v>
      </c>
      <c r="P325" s="27">
        <f>IF('GT Data'!X327=TRUE,'GEOMETRIC INPUTS'!Q325*Loads!$B$1,'GEOMETRIC INPUTS'!Q325*Loads!$F$1)</f>
        <v>6.5831249999999999</v>
      </c>
      <c r="Q325">
        <v>-300</v>
      </c>
      <c r="R325">
        <f>'GEOMETRIC INPUTS'!R325/'GEOMETRIC INPUTS'!S325</f>
        <v>1</v>
      </c>
    </row>
    <row r="326" spans="1:18" x14ac:dyDescent="0.3">
      <c r="A326" t="str">
        <f>'GEOMETRIC INPUTS'!A326</f>
        <v>TAB_12_324</v>
      </c>
      <c r="B326">
        <f>'GT Data'!Z328</f>
        <v>4.3587999999999996</v>
      </c>
      <c r="C326">
        <f>IF(AND('GEOMETRIC INPUTS'!E326&gt;'GEOMETRIC INPUTS'!B326,'GEOMETRIC INPUTS'!C326&gt;'GEOMETRIC INPUTS'!F326),ACOS(('GEOMETRIC INPUTS'!C326-'GEOMETRIC INPUTS'!F326)/'Calculated Tab Properties'!E326),0) + IF(AND('GEOMETRIC INPUTS'!E326&gt;'GEOMETRIC INPUTS'!B326,'GEOMETRIC INPUTS'!C326&lt;'GEOMETRIC INPUTS'!F326),PI()/2 + ASIN((-'GEOMETRIC INPUTS'!C326+'GEOMETRIC INPUTS'!F326)/'Calculated Tab Properties'!E326),0) + IF(AND('GEOMETRIC INPUTS'!E326&lt;'GEOMETRIC INPUTS'!B326,'GEOMETRIC INPUTS'!C326&lt;'GEOMETRIC INPUTS'!F326),PI() + ACOS(('GEOMETRIC INPUTS'!C326-'GEOMETRIC INPUTS'!F326)/'Calculated Tab Properties'!E326),0) + IF(AND('GEOMETRIC INPUTS'!E326&lt;'GEOMETRIC INPUTS'!B326,'GEOMETRIC INPUTS'!C326&gt;'GEOMETRIC INPUTS'!F326),2*PI() - ACOS((-'GEOMETRIC INPUTS'!C326+'GEOMETRIC INPUTS'!F326)/'Calculated Tab Properties'!E326),0) + IF(AND('GEOMETRIC INPUTS'!E326='GEOMETRIC INPUTS'!B326,'GEOMETRIC INPUTS'!C326&gt;'GEOMETRIC INPUTS'!F326),0,0) + IF(AND('GEOMETRIC INPUTS'!E326&gt;'GEOMETRIC INPUTS'!B326,'GEOMETRIC INPUTS'!C326='GEOMETRIC INPUTS'!F326),PI()/2,0) + IF(AND('GEOMETRIC INPUTS'!E326='GEOMETRIC INPUTS'!B326,'GEOMETRIC INPUTS'!C326&lt;'GEOMETRIC INPUTS'!F326),PI(),0) + IF(AND('GEOMETRIC INPUTS'!E326&lt;'GEOMETRIC INPUTS'!B326,'GEOMETRIC INPUTS'!C326='GEOMETRIC INPUTS'!F326),3/2*PI(),0)</f>
        <v>3.1415928938637974</v>
      </c>
      <c r="D326">
        <f t="shared" si="5"/>
        <v>180.00001376668635</v>
      </c>
      <c r="E326">
        <f>SQRT(('GEOMETRIC INPUTS'!B326-'GEOMETRIC INPUTS'!E326)^2+('GEOMETRIC INPUTS'!C326-'GEOMETRIC INPUTS'!F326)^2+('GEOMETRIC INPUTS'!D326-'GEOMETRIC INPUTS'!G326)^2)</f>
        <v>3.7517800000001071</v>
      </c>
      <c r="F326">
        <f>SQRT(('GEOMETRIC INPUTS'!B326-'GEOMETRIC INPUTS'!N326)^2 + ('GEOMETRIC INPUTS'!C326-'GEOMETRIC INPUTS'!O326)^2 + ('GEOMETRIC INPUTS'!D326-'GEOMETRIC INPUTS'!P326)^2)</f>
        <v>1.2517800000000359</v>
      </c>
      <c r="G326">
        <f>SQRT(('GEOMETRIC INPUTS'!E326-'GEOMETRIC INPUTS'!N326)^2 + ('GEOMETRIC INPUTS'!F326-'GEOMETRIC INPUTS'!O326)^2 + ('GEOMETRIC INPUTS'!G326-'GEOMETRIC INPUTS'!P326)^2)</f>
        <v>2.5000000000000715</v>
      </c>
      <c r="H326">
        <f>SQRT(('GEOMETRIC INPUTS'!H326-'GEOMETRIC INPUTS'!K326)^2 + ('GEOMETRIC INPUTS'!I326-'GEOMETRIC INPUTS'!L326)^2 + ('GEOMETRIC INPUTS'!J326-'GEOMETRIC INPUTS'!M326)^2)</f>
        <v>2.2834007901374003</v>
      </c>
      <c r="I326">
        <f>SQRT(('GEOMETRIC INPUTS'!K326-'GEOMETRIC INPUTS'!N326)^2 + ('GEOMETRIC INPUTS'!L326-'GEOMETRIC INPUTS'!O326)^2 + ('GEOMETRIC INPUTS'!M326-'GEOMETRIC INPUTS'!P326)^2)</f>
        <v>0.14999999999999991</v>
      </c>
      <c r="J326" s="20">
        <f>ASIN(('GEOMETRIC INPUTS'!M326-'GEOMETRIC INPUTS'!J326)/H326)</f>
        <v>1.0672700713286036</v>
      </c>
      <c r="K326" s="27">
        <f>IF('GT Data'!X328=TRUE,'GEOMETRIC INPUTS'!Q326*Loads!$B$2,'GEOMETRIC INPUTS'!Q326*Loads!$F$2)</f>
        <v>59.325504000000002</v>
      </c>
      <c r="L326" s="27">
        <f>IF('GT Data'!X328=TRUE,F326*Loads!$B$3,F326*Loads!$F$3)</f>
        <v>0.16273140000000466</v>
      </c>
      <c r="M326" s="27">
        <f>IF('GT Data'!X328=TRUE,G326*Loads!$B$3,G326*Loads!$F$3)</f>
        <v>0.32500000000000928</v>
      </c>
      <c r="N326" s="27">
        <f>IF('GT Data'!X328=TRUE,H326*Loads!$B$3,H326*Loads!$F$3)</f>
        <v>0.29684210271786204</v>
      </c>
      <c r="O326" s="27">
        <f>IF('GT Data'!X328=TRUE,B326*Loads!$B$4,0)</f>
        <v>0</v>
      </c>
      <c r="P326" s="27">
        <f>IF('GT Data'!X328=TRUE,'GEOMETRIC INPUTS'!Q326*Loads!$B$1,'GEOMETRIC INPUTS'!Q326*Loads!$F$1)</f>
        <v>10.0212</v>
      </c>
      <c r="Q326">
        <v>-300</v>
      </c>
      <c r="R326">
        <f>'GEOMETRIC INPUTS'!R326/'GEOMETRIC INPUTS'!S326</f>
        <v>1</v>
      </c>
    </row>
    <row r="327" spans="1:18" x14ac:dyDescent="0.3">
      <c r="A327" t="str">
        <f>'GEOMETRIC INPUTS'!A327</f>
        <v>TAB_12_325</v>
      </c>
      <c r="B327">
        <f>'GT Data'!Z329</f>
        <v>1.7014</v>
      </c>
      <c r="C327">
        <f>IF(AND('GEOMETRIC INPUTS'!E327&gt;'GEOMETRIC INPUTS'!B327,'GEOMETRIC INPUTS'!C327&gt;'GEOMETRIC INPUTS'!F327),ACOS(('GEOMETRIC INPUTS'!C327-'GEOMETRIC INPUTS'!F327)/'Calculated Tab Properties'!E327),0) + IF(AND('GEOMETRIC INPUTS'!E327&gt;'GEOMETRIC INPUTS'!B327,'GEOMETRIC INPUTS'!C327&lt;'GEOMETRIC INPUTS'!F327),PI()/2 + ASIN((-'GEOMETRIC INPUTS'!C327+'GEOMETRIC INPUTS'!F327)/'Calculated Tab Properties'!E327),0) + IF(AND('GEOMETRIC INPUTS'!E327&lt;'GEOMETRIC INPUTS'!B327,'GEOMETRIC INPUTS'!C327&lt;'GEOMETRIC INPUTS'!F327),PI() + ACOS(('GEOMETRIC INPUTS'!C327-'GEOMETRIC INPUTS'!F327)/'Calculated Tab Properties'!E327),0) + IF(AND('GEOMETRIC INPUTS'!E327&lt;'GEOMETRIC INPUTS'!B327,'GEOMETRIC INPUTS'!C327&gt;'GEOMETRIC INPUTS'!F327),2*PI() - ACOS((-'GEOMETRIC INPUTS'!C327+'GEOMETRIC INPUTS'!F327)/'Calculated Tab Properties'!E327),0) + IF(AND('GEOMETRIC INPUTS'!E327='GEOMETRIC INPUTS'!B327,'GEOMETRIC INPUTS'!C327&gt;'GEOMETRIC INPUTS'!F327),0,0) + IF(AND('GEOMETRIC INPUTS'!E327&gt;'GEOMETRIC INPUTS'!B327,'GEOMETRIC INPUTS'!C327='GEOMETRIC INPUTS'!F327),PI()/2,0) + IF(AND('GEOMETRIC INPUTS'!E327='GEOMETRIC INPUTS'!B327,'GEOMETRIC INPUTS'!C327&lt;'GEOMETRIC INPUTS'!F327),PI(),0) + IF(AND('GEOMETRIC INPUTS'!E327&lt;'GEOMETRIC INPUTS'!B327,'GEOMETRIC INPUTS'!C327='GEOMETRIC INPUTS'!F327),3/2*PI(),0)</f>
        <v>3.2124177372280514</v>
      </c>
      <c r="D327">
        <f t="shared" si="5"/>
        <v>184.05797837613326</v>
      </c>
      <c r="E327">
        <f>SQRT(('GEOMETRIC INPUTS'!B327-'GEOMETRIC INPUTS'!E327)^2+('GEOMETRIC INPUTS'!C327-'GEOMETRIC INPUTS'!F327)^2+('GEOMETRIC INPUTS'!D327-'GEOMETRIC INPUTS'!G327)^2)</f>
        <v>3.871433168732537</v>
      </c>
      <c r="F327">
        <f>SQRT(('GEOMETRIC INPUTS'!B327-'GEOMETRIC INPUTS'!N327)^2 + ('GEOMETRIC INPUTS'!C327-'GEOMETRIC INPUTS'!O327)^2 + ('GEOMETRIC INPUTS'!D327-'GEOMETRIC INPUTS'!P327)^2)</f>
        <v>2.3714331987812707</v>
      </c>
      <c r="G327">
        <f>SQRT(('GEOMETRIC INPUTS'!E327-'GEOMETRIC INPUTS'!N327)^2 + ('GEOMETRIC INPUTS'!F327-'GEOMETRIC INPUTS'!O327)^2 + ('GEOMETRIC INPUTS'!G327-'GEOMETRIC INPUTS'!P327)^2)</f>
        <v>1.4999999699512665</v>
      </c>
      <c r="H327">
        <f>SQRT(('GEOMETRIC INPUTS'!H327-'GEOMETRIC INPUTS'!K327)^2 + ('GEOMETRIC INPUTS'!I327-'GEOMETRIC INPUTS'!L327)^2 + ('GEOMETRIC INPUTS'!J327-'GEOMETRIC INPUTS'!M327)^2)</f>
        <v>2.989107832610042</v>
      </c>
      <c r="I327">
        <f>SQRT(('GEOMETRIC INPUTS'!K327-'GEOMETRIC INPUTS'!N327)^2 + ('GEOMETRIC INPUTS'!L327-'GEOMETRIC INPUTS'!O327)^2 + ('GEOMETRIC INPUTS'!M327-'GEOMETRIC INPUTS'!P327)^2)</f>
        <v>0.15000005826002222</v>
      </c>
      <c r="J327" s="20">
        <f>ASIN(('GEOMETRIC INPUTS'!M327-'GEOMETRIC INPUTS'!J327)/H327)</f>
        <v>0.73299167688400035</v>
      </c>
      <c r="K327" s="27">
        <f>IF('GT Data'!X329=TRUE,'GEOMETRIC INPUTS'!Q327*Loads!$B$2,'GEOMETRIC INPUTS'!Q327*Loads!$F$2)</f>
        <v>19.350852</v>
      </c>
      <c r="L327" s="27">
        <f>IF('GT Data'!X329=TRUE,F327*Loads!$B$3,F327*Loads!$F$3)</f>
        <v>0.30828631584156518</v>
      </c>
      <c r="M327" s="27">
        <f>IF('GT Data'!X329=TRUE,G327*Loads!$B$3,G327*Loads!$F$3)</f>
        <v>0.19499999609366464</v>
      </c>
      <c r="N327" s="27">
        <f>IF('GT Data'!X329=TRUE,H327*Loads!$B$3,H327*Loads!$F$3)</f>
        <v>0.3885840182393055</v>
      </c>
      <c r="O327" s="27">
        <f>IF('GT Data'!X329=TRUE,B327*Loads!$B$4,0)</f>
        <v>0</v>
      </c>
      <c r="P327" s="27">
        <f>IF('GT Data'!X329=TRUE,'GEOMETRIC INPUTS'!Q327*Loads!$B$1,'GEOMETRIC INPUTS'!Q327*Loads!$F$1)</f>
        <v>3.2687249999999999</v>
      </c>
      <c r="Q327">
        <v>-300</v>
      </c>
      <c r="R327">
        <f>'GEOMETRIC INPUTS'!R327/'GEOMETRIC INPUTS'!S327</f>
        <v>1</v>
      </c>
    </row>
    <row r="328" spans="1:18" x14ac:dyDescent="0.3">
      <c r="A328" t="str">
        <f>'GEOMETRIC INPUTS'!A328</f>
        <v>TAB_12_326</v>
      </c>
      <c r="B328">
        <f>'GT Data'!Z330</f>
        <v>2.1242000000000001</v>
      </c>
      <c r="C328">
        <f>IF(AND('GEOMETRIC INPUTS'!E328&gt;'GEOMETRIC INPUTS'!B328,'GEOMETRIC INPUTS'!C328&gt;'GEOMETRIC INPUTS'!F328),ACOS(('GEOMETRIC INPUTS'!C328-'GEOMETRIC INPUTS'!F328)/'Calculated Tab Properties'!E328),0) + IF(AND('GEOMETRIC INPUTS'!E328&gt;'GEOMETRIC INPUTS'!B328,'GEOMETRIC INPUTS'!C328&lt;'GEOMETRIC INPUTS'!F328),PI()/2 + ASIN((-'GEOMETRIC INPUTS'!C328+'GEOMETRIC INPUTS'!F328)/'Calculated Tab Properties'!E328),0) + IF(AND('GEOMETRIC INPUTS'!E328&lt;'GEOMETRIC INPUTS'!B328,'GEOMETRIC INPUTS'!C328&lt;'GEOMETRIC INPUTS'!F328),PI() + ACOS(('GEOMETRIC INPUTS'!C328-'GEOMETRIC INPUTS'!F328)/'Calculated Tab Properties'!E328),0) + IF(AND('GEOMETRIC INPUTS'!E328&lt;'GEOMETRIC INPUTS'!B328,'GEOMETRIC INPUTS'!C328&gt;'GEOMETRIC INPUTS'!F328),2*PI() - ACOS((-'GEOMETRIC INPUTS'!C328+'GEOMETRIC INPUTS'!F328)/'Calculated Tab Properties'!E328),0) + IF(AND('GEOMETRIC INPUTS'!E328='GEOMETRIC INPUTS'!B328,'GEOMETRIC INPUTS'!C328&gt;'GEOMETRIC INPUTS'!F328),0,0) + IF(AND('GEOMETRIC INPUTS'!E328&gt;'GEOMETRIC INPUTS'!B328,'GEOMETRIC INPUTS'!C328='GEOMETRIC INPUTS'!F328),PI()/2,0) + IF(AND('GEOMETRIC INPUTS'!E328='GEOMETRIC INPUTS'!B328,'GEOMETRIC INPUTS'!C328&lt;'GEOMETRIC INPUTS'!F328),PI(),0) + IF(AND('GEOMETRIC INPUTS'!E328&lt;'GEOMETRIC INPUTS'!B328,'GEOMETRIC INPUTS'!C328='GEOMETRIC INPUTS'!F328),3/2*PI(),0)</f>
        <v>3.4989861185476832</v>
      </c>
      <c r="D328">
        <f t="shared" si="5"/>
        <v>200.47713716764378</v>
      </c>
      <c r="E328">
        <f>SQRT(('GEOMETRIC INPUTS'!B328-'GEOMETRIC INPUTS'!E328)^2+('GEOMETRIC INPUTS'!C328-'GEOMETRIC INPUTS'!F328)^2+('GEOMETRIC INPUTS'!D328-'GEOMETRIC INPUTS'!G328)^2)</f>
        <v>3.9877133983985171</v>
      </c>
      <c r="F328">
        <f>SQRT(('GEOMETRIC INPUTS'!B328-'GEOMETRIC INPUTS'!N328)^2 + ('GEOMETRIC INPUTS'!C328-'GEOMETRIC INPUTS'!O328)^2 + ('GEOMETRIC INPUTS'!D328-'GEOMETRIC INPUTS'!P328)^2)</f>
        <v>1.6877133607575219</v>
      </c>
      <c r="G328">
        <f>SQRT(('GEOMETRIC INPUTS'!E328-'GEOMETRIC INPUTS'!N328)^2 + ('GEOMETRIC INPUTS'!F328-'GEOMETRIC INPUTS'!O328)^2 + ('GEOMETRIC INPUTS'!G328-'GEOMETRIC INPUTS'!P328)^2)</f>
        <v>2.3000000376409955</v>
      </c>
      <c r="H328">
        <f>SQRT(('GEOMETRIC INPUTS'!H328-'GEOMETRIC INPUTS'!K328)^2 + ('GEOMETRIC INPUTS'!I328-'GEOMETRIC INPUTS'!L328)^2 + ('GEOMETRIC INPUTS'!J328-'GEOMETRIC INPUTS'!M328)^2)</f>
        <v>2.5228089602856008</v>
      </c>
      <c r="I328">
        <f>SQRT(('GEOMETRIC INPUTS'!K328-'GEOMETRIC INPUTS'!N328)^2 + ('GEOMETRIC INPUTS'!L328-'GEOMETRIC INPUTS'!O328)^2 + ('GEOMETRIC INPUTS'!M328-'GEOMETRIC INPUTS'!P328)^2)</f>
        <v>0.1499999126529411</v>
      </c>
      <c r="J328" s="20">
        <f>ASIN(('GEOMETRIC INPUTS'!M328-'GEOMETRIC INPUTS'!J328)/H328)</f>
        <v>0.91533549257050972</v>
      </c>
      <c r="K328" s="27">
        <f>IF('GT Data'!X330=TRUE,'GEOMETRIC INPUTS'!Q328*Loads!$B$2,'GEOMETRIC INPUTS'!Q328*Loads!$F$2)</f>
        <v>25.095768</v>
      </c>
      <c r="L328" s="27">
        <f>IF('GT Data'!X330=TRUE,F328*Loads!$B$3,F328*Loads!$F$3)</f>
        <v>0.21940273689847786</v>
      </c>
      <c r="M328" s="27">
        <f>IF('GT Data'!X330=TRUE,G328*Loads!$B$3,G328*Loads!$F$3)</f>
        <v>0.2990000048933294</v>
      </c>
      <c r="N328" s="27">
        <f>IF('GT Data'!X330=TRUE,H328*Loads!$B$3,H328*Loads!$F$3)</f>
        <v>0.32796516483712812</v>
      </c>
      <c r="O328" s="27">
        <f>IF('GT Data'!X330=TRUE,B328*Loads!$B$4,0)</f>
        <v>0</v>
      </c>
      <c r="P328" s="27">
        <f>IF('GT Data'!X330=TRUE,'GEOMETRIC INPUTS'!Q328*Loads!$B$1,'GEOMETRIC INPUTS'!Q328*Loads!$F$1)</f>
        <v>4.2391499999999995</v>
      </c>
      <c r="Q328">
        <v>-300</v>
      </c>
      <c r="R328">
        <f>'GEOMETRIC INPUTS'!R328/'GEOMETRIC INPUTS'!S328</f>
        <v>1</v>
      </c>
    </row>
    <row r="329" spans="1:18" x14ac:dyDescent="0.3">
      <c r="A329" t="str">
        <f>'GEOMETRIC INPUTS'!A329</f>
        <v>TAB_12_327</v>
      </c>
      <c r="B329">
        <f>'GT Data'!Z331</f>
        <v>4.2881999999999998</v>
      </c>
      <c r="C329">
        <f>IF(AND('GEOMETRIC INPUTS'!E329&gt;'GEOMETRIC INPUTS'!B329,'GEOMETRIC INPUTS'!C329&gt;'GEOMETRIC INPUTS'!F329),ACOS(('GEOMETRIC INPUTS'!C329-'GEOMETRIC INPUTS'!F329)/'Calculated Tab Properties'!E329),0) + IF(AND('GEOMETRIC INPUTS'!E329&gt;'GEOMETRIC INPUTS'!B329,'GEOMETRIC INPUTS'!C329&lt;'GEOMETRIC INPUTS'!F329),PI()/2 + ASIN((-'GEOMETRIC INPUTS'!C329+'GEOMETRIC INPUTS'!F329)/'Calculated Tab Properties'!E329),0) + IF(AND('GEOMETRIC INPUTS'!E329&lt;'GEOMETRIC INPUTS'!B329,'GEOMETRIC INPUTS'!C329&lt;'GEOMETRIC INPUTS'!F329),PI() + ACOS(('GEOMETRIC INPUTS'!C329-'GEOMETRIC INPUTS'!F329)/'Calculated Tab Properties'!E329),0) + IF(AND('GEOMETRIC INPUTS'!E329&lt;'GEOMETRIC INPUTS'!B329,'GEOMETRIC INPUTS'!C329&gt;'GEOMETRIC INPUTS'!F329),2*PI() - ACOS((-'GEOMETRIC INPUTS'!C329+'GEOMETRIC INPUTS'!F329)/'Calculated Tab Properties'!E329),0) + IF(AND('GEOMETRIC INPUTS'!E329='GEOMETRIC INPUTS'!B329,'GEOMETRIC INPUTS'!C329&gt;'GEOMETRIC INPUTS'!F329),0,0) + IF(AND('GEOMETRIC INPUTS'!E329&gt;'GEOMETRIC INPUTS'!B329,'GEOMETRIC INPUTS'!C329='GEOMETRIC INPUTS'!F329),PI()/2,0) + IF(AND('GEOMETRIC INPUTS'!E329='GEOMETRIC INPUTS'!B329,'GEOMETRIC INPUTS'!C329&lt;'GEOMETRIC INPUTS'!F329),PI(),0) + IF(AND('GEOMETRIC INPUTS'!E329&lt;'GEOMETRIC INPUTS'!B329,'GEOMETRIC INPUTS'!C329='GEOMETRIC INPUTS'!F329),3/2*PI(),0)</f>
        <v>4.1566699150469733</v>
      </c>
      <c r="D329">
        <f t="shared" si="5"/>
        <v>238.15964296119401</v>
      </c>
      <c r="E329">
        <f>SQRT(('GEOMETRIC INPUTS'!B329-'GEOMETRIC INPUTS'!E329)^2+('GEOMETRIC INPUTS'!C329-'GEOMETRIC INPUTS'!F329)^2+('GEOMETRIC INPUTS'!D329-'GEOMETRIC INPUTS'!G329)^2)</f>
        <v>5.1306544386736403</v>
      </c>
      <c r="F329">
        <f>SQRT(('GEOMETRIC INPUTS'!B329-'GEOMETRIC INPUTS'!N329)^2 + ('GEOMETRIC INPUTS'!C329-'GEOMETRIC INPUTS'!O329)^2 + ('GEOMETRIC INPUTS'!D329-'GEOMETRIC INPUTS'!P329)^2)</f>
        <v>2.8306544495103778</v>
      </c>
      <c r="G329">
        <f>SQRT(('GEOMETRIC INPUTS'!E329-'GEOMETRIC INPUTS'!N329)^2 + ('GEOMETRIC INPUTS'!F329-'GEOMETRIC INPUTS'!O329)^2 + ('GEOMETRIC INPUTS'!G329-'GEOMETRIC INPUTS'!P329)^2)</f>
        <v>2.299999989163263</v>
      </c>
      <c r="H329">
        <f>SQRT(('GEOMETRIC INPUTS'!H329-'GEOMETRIC INPUTS'!K329)^2 + ('GEOMETRIC INPUTS'!I329-'GEOMETRIC INPUTS'!L329)^2 + ('GEOMETRIC INPUTS'!J329-'GEOMETRIC INPUTS'!M329)^2)</f>
        <v>3.3445357666381539</v>
      </c>
      <c r="I329">
        <f>SQRT(('GEOMETRIC INPUTS'!K329-'GEOMETRIC INPUTS'!N329)^2 + ('GEOMETRIC INPUTS'!L329-'GEOMETRIC INPUTS'!O329)^2 + ('GEOMETRIC INPUTS'!M329-'GEOMETRIC INPUTS'!P329)^2)</f>
        <v>0.14999997890283182</v>
      </c>
      <c r="J329" s="20">
        <f>ASIN(('GEOMETRIC INPUTS'!M329-'GEOMETRIC INPUTS'!J329)/H329)</f>
        <v>0.64099136322884243</v>
      </c>
      <c r="K329" s="27">
        <f>IF('GT Data'!X331=TRUE,'GEOMETRIC INPUTS'!Q329*Loads!$B$2,'GEOMETRIC INPUTS'!Q329*Loads!$F$2)</f>
        <v>22.015740000000001</v>
      </c>
      <c r="L329" s="27">
        <f>IF('GT Data'!X331=TRUE,F329*Loads!$B$3,F329*Loads!$F$3)</f>
        <v>0.36798507843634914</v>
      </c>
      <c r="M329" s="27">
        <f>IF('GT Data'!X331=TRUE,G329*Loads!$B$3,G329*Loads!$F$3)</f>
        <v>0.29899999859122423</v>
      </c>
      <c r="N329" s="27">
        <f>IF('GT Data'!X331=TRUE,H329*Loads!$B$3,H329*Loads!$F$3)</f>
        <v>0.43478964966296002</v>
      </c>
      <c r="O329" s="27">
        <f>IF('GT Data'!X331=TRUE,B329*Loads!$B$4,0)</f>
        <v>0</v>
      </c>
      <c r="P329" s="27">
        <f>IF('GT Data'!X331=TRUE,'GEOMETRIC INPUTS'!Q329*Loads!$B$1,'GEOMETRIC INPUTS'!Q329*Loads!$F$1)</f>
        <v>3.7188749999999997</v>
      </c>
      <c r="Q329">
        <v>-300</v>
      </c>
      <c r="R329">
        <f>'GEOMETRIC INPUTS'!R329/'GEOMETRIC INPUTS'!S329</f>
        <v>1</v>
      </c>
    </row>
    <row r="330" spans="1:18" x14ac:dyDescent="0.3">
      <c r="A330" t="str">
        <f>'GEOMETRIC INPUTS'!A330</f>
        <v>TAB_12_328</v>
      </c>
      <c r="B330">
        <f>'GT Data'!Z332</f>
        <v>3.6924000000000001</v>
      </c>
      <c r="C330">
        <f>IF(AND('GEOMETRIC INPUTS'!E330&gt;'GEOMETRIC INPUTS'!B330,'GEOMETRIC INPUTS'!C330&gt;'GEOMETRIC INPUTS'!F330),ACOS(('GEOMETRIC INPUTS'!C330-'GEOMETRIC INPUTS'!F330)/'Calculated Tab Properties'!E330),0) + IF(AND('GEOMETRIC INPUTS'!E330&gt;'GEOMETRIC INPUTS'!B330,'GEOMETRIC INPUTS'!C330&lt;'GEOMETRIC INPUTS'!F330),PI()/2 + ASIN((-'GEOMETRIC INPUTS'!C330+'GEOMETRIC INPUTS'!F330)/'Calculated Tab Properties'!E330),0) + IF(AND('GEOMETRIC INPUTS'!E330&lt;'GEOMETRIC INPUTS'!B330,'GEOMETRIC INPUTS'!C330&lt;'GEOMETRIC INPUTS'!F330),PI() + ACOS(('GEOMETRIC INPUTS'!C330-'GEOMETRIC INPUTS'!F330)/'Calculated Tab Properties'!E330),0) + IF(AND('GEOMETRIC INPUTS'!E330&lt;'GEOMETRIC INPUTS'!B330,'GEOMETRIC INPUTS'!C330&gt;'GEOMETRIC INPUTS'!F330),2*PI() - ACOS((-'GEOMETRIC INPUTS'!C330+'GEOMETRIC INPUTS'!F330)/'Calculated Tab Properties'!E330),0) + IF(AND('GEOMETRIC INPUTS'!E330='GEOMETRIC INPUTS'!B330,'GEOMETRIC INPUTS'!C330&gt;'GEOMETRIC INPUTS'!F330),0,0) + IF(AND('GEOMETRIC INPUTS'!E330&gt;'GEOMETRIC INPUTS'!B330,'GEOMETRIC INPUTS'!C330='GEOMETRIC INPUTS'!F330),PI()/2,0) + IF(AND('GEOMETRIC INPUTS'!E330='GEOMETRIC INPUTS'!B330,'GEOMETRIC INPUTS'!C330&lt;'GEOMETRIC INPUTS'!F330),PI(),0) + IF(AND('GEOMETRIC INPUTS'!E330&lt;'GEOMETRIC INPUTS'!B330,'GEOMETRIC INPUTS'!C330='GEOMETRIC INPUTS'!F330),3/2*PI(),0)</f>
        <v>4.9025942771213868</v>
      </c>
      <c r="D330">
        <f t="shared" si="5"/>
        <v>280.8979607440462</v>
      </c>
      <c r="E330">
        <f>SQRT(('GEOMETRIC INPUTS'!B330-'GEOMETRIC INPUTS'!E330)^2+('GEOMETRIC INPUTS'!C330-'GEOMETRIC INPUTS'!F330)^2+('GEOMETRIC INPUTS'!D330-'GEOMETRIC INPUTS'!G330)^2)</f>
        <v>4.2906473267478384</v>
      </c>
      <c r="F330">
        <f>SQRT(('GEOMETRIC INPUTS'!B330-'GEOMETRIC INPUTS'!N330)^2 + ('GEOMETRIC INPUTS'!C330-'GEOMETRIC INPUTS'!O330)^2 + ('GEOMETRIC INPUTS'!D330-'GEOMETRIC INPUTS'!P330)^2)</f>
        <v>1.3906473155124599</v>
      </c>
      <c r="G330">
        <f>SQRT(('GEOMETRIC INPUTS'!E330-'GEOMETRIC INPUTS'!N330)^2 + ('GEOMETRIC INPUTS'!F330-'GEOMETRIC INPUTS'!O330)^2 + ('GEOMETRIC INPUTS'!G330-'GEOMETRIC INPUTS'!P330)^2)</f>
        <v>2.9000000112353792</v>
      </c>
      <c r="H330">
        <f>SQRT(('GEOMETRIC INPUTS'!H330-'GEOMETRIC INPUTS'!K330)^2 + ('GEOMETRIC INPUTS'!I330-'GEOMETRIC INPUTS'!L330)^2 + ('GEOMETRIC INPUTS'!J330-'GEOMETRIC INPUTS'!M330)^2)</f>
        <v>2.3535517392049434</v>
      </c>
      <c r="I330">
        <f>SQRT(('GEOMETRIC INPUTS'!K330-'GEOMETRIC INPUTS'!N330)^2 + ('GEOMETRIC INPUTS'!L330-'GEOMETRIC INPUTS'!O330)^2 + ('GEOMETRIC INPUTS'!M330-'GEOMETRIC INPUTS'!P330)^2)</f>
        <v>0.14999998886616658</v>
      </c>
      <c r="J330" s="20">
        <f>ASIN(('GEOMETRIC INPUTS'!M330-'GEOMETRIC INPUTS'!J330)/H330)</f>
        <v>1.0155668401320734</v>
      </c>
      <c r="K330" s="27">
        <f>IF('GT Data'!X332=TRUE,'GEOMETRIC INPUTS'!Q330*Loads!$B$2,'GEOMETRIC INPUTS'!Q330*Loads!$F$2)</f>
        <v>62.194188000000004</v>
      </c>
      <c r="L330" s="27">
        <f>IF('GT Data'!X332=TRUE,F330*Loads!$B$3,F330*Loads!$F$3)</f>
        <v>0.18078415101661979</v>
      </c>
      <c r="M330" s="27">
        <f>IF('GT Data'!X332=TRUE,G330*Loads!$B$3,G330*Loads!$F$3)</f>
        <v>0.37700000146059931</v>
      </c>
      <c r="N330" s="27">
        <f>IF('GT Data'!X332=TRUE,H330*Loads!$B$3,H330*Loads!$F$3)</f>
        <v>0.30596172609664268</v>
      </c>
      <c r="O330" s="27">
        <f>IF('GT Data'!X332=TRUE,B330*Loads!$B$4,0)</f>
        <v>0</v>
      </c>
      <c r="P330" s="27">
        <f>IF('GT Data'!X332=TRUE,'GEOMETRIC INPUTS'!Q330*Loads!$B$1,'GEOMETRIC INPUTS'!Q330*Loads!$F$1)</f>
        <v>10.505775</v>
      </c>
      <c r="Q330">
        <v>-300</v>
      </c>
      <c r="R330">
        <f>'GEOMETRIC INPUTS'!R330/'GEOMETRIC INPUTS'!S330</f>
        <v>1</v>
      </c>
    </row>
    <row r="331" spans="1:18" x14ac:dyDescent="0.3">
      <c r="A331" t="str">
        <f>'GEOMETRIC INPUTS'!A331</f>
        <v>TAB_12_329</v>
      </c>
      <c r="B331">
        <f>'GT Data'!Z333</f>
        <v>1.3354999999999999</v>
      </c>
      <c r="C331">
        <f>IF(AND('GEOMETRIC INPUTS'!E331&gt;'GEOMETRIC INPUTS'!B331,'GEOMETRIC INPUTS'!C331&gt;'GEOMETRIC INPUTS'!F331),ACOS(('GEOMETRIC INPUTS'!C331-'GEOMETRIC INPUTS'!F331)/'Calculated Tab Properties'!E331),0) + IF(AND('GEOMETRIC INPUTS'!E331&gt;'GEOMETRIC INPUTS'!B331,'GEOMETRIC INPUTS'!C331&lt;'GEOMETRIC INPUTS'!F331),PI()/2 + ASIN((-'GEOMETRIC INPUTS'!C331+'GEOMETRIC INPUTS'!F331)/'Calculated Tab Properties'!E331),0) + IF(AND('GEOMETRIC INPUTS'!E331&lt;'GEOMETRIC INPUTS'!B331,'GEOMETRIC INPUTS'!C331&lt;'GEOMETRIC INPUTS'!F331),PI() + ACOS(('GEOMETRIC INPUTS'!C331-'GEOMETRIC INPUTS'!F331)/'Calculated Tab Properties'!E331),0) + IF(AND('GEOMETRIC INPUTS'!E331&lt;'GEOMETRIC INPUTS'!B331,'GEOMETRIC INPUTS'!C331&gt;'GEOMETRIC INPUTS'!F331),2*PI() - ACOS((-'GEOMETRIC INPUTS'!C331+'GEOMETRIC INPUTS'!F331)/'Calculated Tab Properties'!E331),0) + IF(AND('GEOMETRIC INPUTS'!E331='GEOMETRIC INPUTS'!B331,'GEOMETRIC INPUTS'!C331&gt;'GEOMETRIC INPUTS'!F331),0,0) + IF(AND('GEOMETRIC INPUTS'!E331&gt;'GEOMETRIC INPUTS'!B331,'GEOMETRIC INPUTS'!C331='GEOMETRIC INPUTS'!F331),PI()/2,0) + IF(AND('GEOMETRIC INPUTS'!E331='GEOMETRIC INPUTS'!B331,'GEOMETRIC INPUTS'!C331&lt;'GEOMETRIC INPUTS'!F331),PI(),0) + IF(AND('GEOMETRIC INPUTS'!E331&lt;'GEOMETRIC INPUTS'!B331,'GEOMETRIC INPUTS'!C331='GEOMETRIC INPUTS'!F331),3/2*PI(),0)</f>
        <v>3.9614655772322074</v>
      </c>
      <c r="D331">
        <f t="shared" si="5"/>
        <v>226.97525826176195</v>
      </c>
      <c r="E331">
        <f>SQRT(('GEOMETRIC INPUTS'!B331-'GEOMETRIC INPUTS'!E331)^2+('GEOMETRIC INPUTS'!C331-'GEOMETRIC INPUTS'!F331)^2+('GEOMETRIC INPUTS'!D331-'GEOMETRIC INPUTS'!G331)^2)</f>
        <v>5.4100135538427256</v>
      </c>
      <c r="F331">
        <f>SQRT(('GEOMETRIC INPUTS'!B331-'GEOMETRIC INPUTS'!N331)^2 + ('GEOMETRIC INPUTS'!C331-'GEOMETRIC INPUTS'!O331)^2 + ('GEOMETRIC INPUTS'!D331-'GEOMETRIC INPUTS'!P331)^2)</f>
        <v>2.7100135210209304</v>
      </c>
      <c r="G331">
        <f>SQRT(('GEOMETRIC INPUTS'!E331-'GEOMETRIC INPUTS'!N331)^2 + ('GEOMETRIC INPUTS'!F331-'GEOMETRIC INPUTS'!O331)^2 + ('GEOMETRIC INPUTS'!G331-'GEOMETRIC INPUTS'!P331)^2)</f>
        <v>2.7000000328217961</v>
      </c>
      <c r="H331">
        <f>SQRT(('GEOMETRIC INPUTS'!H331-'GEOMETRIC INPUTS'!K331)^2 + ('GEOMETRIC INPUTS'!I331-'GEOMETRIC INPUTS'!L331)^2 + ('GEOMETRIC INPUTS'!J331-'GEOMETRIC INPUTS'!M331)^2)</f>
        <v>3.2486411309473064</v>
      </c>
      <c r="I331">
        <f>SQRT(('GEOMETRIC INPUTS'!K331-'GEOMETRIC INPUTS'!N331)^2 + ('GEOMETRIC INPUTS'!L331-'GEOMETRIC INPUTS'!O331)^2 + ('GEOMETRIC INPUTS'!M331-'GEOMETRIC INPUTS'!P331)^2)</f>
        <v>0.15000000588426696</v>
      </c>
      <c r="J331" s="20">
        <f>ASIN(('GEOMETRIC INPUTS'!M331-'GEOMETRIC INPUTS'!J331)/H331)</f>
        <v>0.66320043147724406</v>
      </c>
      <c r="K331" s="27">
        <f>IF('GT Data'!X333=TRUE,'GEOMETRIC INPUTS'!Q331*Loads!$B$2,'GEOMETRIC INPUTS'!Q331*Loads!$F$2)</f>
        <v>14.653332000000001</v>
      </c>
      <c r="L331" s="27">
        <f>IF('GT Data'!X333=TRUE,F331*Loads!$B$3,F331*Loads!$F$3)</f>
        <v>0.35230175773272099</v>
      </c>
      <c r="M331" s="27">
        <f>IF('GT Data'!X333=TRUE,G331*Loads!$B$3,G331*Loads!$F$3)</f>
        <v>0.35100000426683353</v>
      </c>
      <c r="N331" s="27">
        <f>IF('GT Data'!X333=TRUE,H331*Loads!$B$3,H331*Loads!$F$3)</f>
        <v>0.42232334702314983</v>
      </c>
      <c r="O331" s="27">
        <f>IF('GT Data'!X333=TRUE,B331*Loads!$B$4,0)</f>
        <v>0</v>
      </c>
      <c r="P331" s="27">
        <f>IF('GT Data'!X333=TRUE,'GEOMETRIC INPUTS'!Q331*Loads!$B$1,'GEOMETRIC INPUTS'!Q331*Loads!$F$1)</f>
        <v>2.475225</v>
      </c>
      <c r="Q331">
        <v>-300</v>
      </c>
      <c r="R331">
        <f>'GEOMETRIC INPUTS'!R331/'GEOMETRIC INPUTS'!S331</f>
        <v>1</v>
      </c>
    </row>
    <row r="332" spans="1:18" x14ac:dyDescent="0.3">
      <c r="A332" t="str">
        <f>'GEOMETRIC INPUTS'!A332</f>
        <v>TAB_12_330</v>
      </c>
      <c r="B332">
        <f>'GT Data'!Z334</f>
        <v>2.0323000000000002</v>
      </c>
      <c r="C332">
        <f>IF(AND('GEOMETRIC INPUTS'!E332&gt;'GEOMETRIC INPUTS'!B332,'GEOMETRIC INPUTS'!C332&gt;'GEOMETRIC INPUTS'!F332),ACOS(('GEOMETRIC INPUTS'!C332-'GEOMETRIC INPUTS'!F332)/'Calculated Tab Properties'!E332),0) + IF(AND('GEOMETRIC INPUTS'!E332&gt;'GEOMETRIC INPUTS'!B332,'GEOMETRIC INPUTS'!C332&lt;'GEOMETRIC INPUTS'!F332),PI()/2 + ASIN((-'GEOMETRIC INPUTS'!C332+'GEOMETRIC INPUTS'!F332)/'Calculated Tab Properties'!E332),0) + IF(AND('GEOMETRIC INPUTS'!E332&lt;'GEOMETRIC INPUTS'!B332,'GEOMETRIC INPUTS'!C332&lt;'GEOMETRIC INPUTS'!F332),PI() + ACOS(('GEOMETRIC INPUTS'!C332-'GEOMETRIC INPUTS'!F332)/'Calculated Tab Properties'!E332),0) + IF(AND('GEOMETRIC INPUTS'!E332&lt;'GEOMETRIC INPUTS'!B332,'GEOMETRIC INPUTS'!C332&gt;'GEOMETRIC INPUTS'!F332),2*PI() - ACOS((-'GEOMETRIC INPUTS'!C332+'GEOMETRIC INPUTS'!F332)/'Calculated Tab Properties'!E332),0) + IF(AND('GEOMETRIC INPUTS'!E332='GEOMETRIC INPUTS'!B332,'GEOMETRIC INPUTS'!C332&gt;'GEOMETRIC INPUTS'!F332),0,0) + IF(AND('GEOMETRIC INPUTS'!E332&gt;'GEOMETRIC INPUTS'!B332,'GEOMETRIC INPUTS'!C332='GEOMETRIC INPUTS'!F332),PI()/2,0) + IF(AND('GEOMETRIC INPUTS'!E332='GEOMETRIC INPUTS'!B332,'GEOMETRIC INPUTS'!C332&lt;'GEOMETRIC INPUTS'!F332),PI(),0) + IF(AND('GEOMETRIC INPUTS'!E332&lt;'GEOMETRIC INPUTS'!B332,'GEOMETRIC INPUTS'!C332='GEOMETRIC INPUTS'!F332),3/2*PI(),0)</f>
        <v>0.38104408399367262</v>
      </c>
      <c r="D332">
        <f t="shared" ref="D332:D395" si="6">C332*180/PI()</f>
        <v>21.832217821265886</v>
      </c>
      <c r="E332">
        <f>SQRT(('GEOMETRIC INPUTS'!B332-'GEOMETRIC INPUTS'!E332)^2+('GEOMETRIC INPUTS'!C332-'GEOMETRIC INPUTS'!F332)^2+('GEOMETRIC INPUTS'!D332-'GEOMETRIC INPUTS'!G332)^2)</f>
        <v>3.7326117446244869</v>
      </c>
      <c r="F332">
        <f>SQRT(('GEOMETRIC INPUTS'!B332-'GEOMETRIC INPUTS'!N332)^2 + ('GEOMETRIC INPUTS'!C332-'GEOMETRIC INPUTS'!O332)^2 + ('GEOMETRIC INPUTS'!D332-'GEOMETRIC INPUTS'!P332)^2)</f>
        <v>1.0326117403830926</v>
      </c>
      <c r="G332">
        <f>SQRT(('GEOMETRIC INPUTS'!E332-'GEOMETRIC INPUTS'!N332)^2 + ('GEOMETRIC INPUTS'!F332-'GEOMETRIC INPUTS'!O332)^2 + ('GEOMETRIC INPUTS'!G332-'GEOMETRIC INPUTS'!P332)^2)</f>
        <v>2.7000000042413963</v>
      </c>
      <c r="H332">
        <f>SQRT(('GEOMETRIC INPUTS'!H332-'GEOMETRIC INPUTS'!K332)^2 + ('GEOMETRIC INPUTS'!I332-'GEOMETRIC INPUTS'!L332)^2 + ('GEOMETRIC INPUTS'!J332-'GEOMETRIC INPUTS'!M332)^2)</f>
        <v>2.1860932240114974</v>
      </c>
      <c r="I332">
        <f>SQRT(('GEOMETRIC INPUTS'!K332-'GEOMETRIC INPUTS'!N332)^2 + ('GEOMETRIC INPUTS'!L332-'GEOMETRIC INPUTS'!O332)^2 + ('GEOMETRIC INPUTS'!M332-'GEOMETRIC INPUTS'!P332)^2)</f>
        <v>0.14999994345935605</v>
      </c>
      <c r="J332" s="20">
        <f>ASIN(('GEOMETRIC INPUTS'!M332-'GEOMETRIC INPUTS'!J332)/H332)</f>
        <v>1.1551958952491541</v>
      </c>
      <c r="K332" s="27">
        <f>IF('GT Data'!X334=TRUE,'GEOMETRIC INPUTS'!Q332*Loads!$B$2,'GEOMETRIC INPUTS'!Q332*Loads!$F$2)</f>
        <v>32.536320000000003</v>
      </c>
      <c r="L332" s="27">
        <f>IF('GT Data'!X334=TRUE,F332*Loads!$B$3,F332*Loads!$F$3)</f>
        <v>0.13423952624980204</v>
      </c>
      <c r="M332" s="27">
        <f>IF('GT Data'!X334=TRUE,G332*Loads!$B$3,G332*Loads!$F$3)</f>
        <v>0.35100000055138153</v>
      </c>
      <c r="N332" s="27">
        <f>IF('GT Data'!X334=TRUE,H332*Loads!$B$3,H332*Loads!$F$3)</f>
        <v>0.28419211912149467</v>
      </c>
      <c r="O332" s="27">
        <f>IF('GT Data'!X334=TRUE,B332*Loads!$B$4,0)</f>
        <v>0</v>
      </c>
      <c r="P332" s="27">
        <f>IF('GT Data'!X334=TRUE,'GEOMETRIC INPUTS'!Q332*Loads!$B$1,'GEOMETRIC INPUTS'!Q332*Loads!$F$1)</f>
        <v>5.4960000000000004</v>
      </c>
      <c r="Q332">
        <v>-300</v>
      </c>
      <c r="R332">
        <f>'GEOMETRIC INPUTS'!R332/'GEOMETRIC INPUTS'!S332</f>
        <v>1</v>
      </c>
    </row>
    <row r="333" spans="1:18" x14ac:dyDescent="0.3">
      <c r="A333" t="str">
        <f>'GEOMETRIC INPUTS'!A333</f>
        <v>TAB_12_331</v>
      </c>
      <c r="B333">
        <f>'GT Data'!Z335</f>
        <v>3.2073999999999998</v>
      </c>
      <c r="C333">
        <f>IF(AND('GEOMETRIC INPUTS'!E333&gt;'GEOMETRIC INPUTS'!B333,'GEOMETRIC INPUTS'!C333&gt;'GEOMETRIC INPUTS'!F333),ACOS(('GEOMETRIC INPUTS'!C333-'GEOMETRIC INPUTS'!F333)/'Calculated Tab Properties'!E333),0) + IF(AND('GEOMETRIC INPUTS'!E333&gt;'GEOMETRIC INPUTS'!B333,'GEOMETRIC INPUTS'!C333&lt;'GEOMETRIC INPUTS'!F333),PI()/2 + ASIN((-'GEOMETRIC INPUTS'!C333+'GEOMETRIC INPUTS'!F333)/'Calculated Tab Properties'!E333),0) + IF(AND('GEOMETRIC INPUTS'!E333&lt;'GEOMETRIC INPUTS'!B333,'GEOMETRIC INPUTS'!C333&lt;'GEOMETRIC INPUTS'!F333),PI() + ACOS(('GEOMETRIC INPUTS'!C333-'GEOMETRIC INPUTS'!F333)/'Calculated Tab Properties'!E333),0) + IF(AND('GEOMETRIC INPUTS'!E333&lt;'GEOMETRIC INPUTS'!B333,'GEOMETRIC INPUTS'!C333&gt;'GEOMETRIC INPUTS'!F333),2*PI() - ACOS((-'GEOMETRIC INPUTS'!C333+'GEOMETRIC INPUTS'!F333)/'Calculated Tab Properties'!E333),0) + IF(AND('GEOMETRIC INPUTS'!E333='GEOMETRIC INPUTS'!B333,'GEOMETRIC INPUTS'!C333&gt;'GEOMETRIC INPUTS'!F333),0,0) + IF(AND('GEOMETRIC INPUTS'!E333&gt;'GEOMETRIC INPUTS'!B333,'GEOMETRIC INPUTS'!C333='GEOMETRIC INPUTS'!F333),PI()/2,0) + IF(AND('GEOMETRIC INPUTS'!E333='GEOMETRIC INPUTS'!B333,'GEOMETRIC INPUTS'!C333&lt;'GEOMETRIC INPUTS'!F333),PI(),0) + IF(AND('GEOMETRIC INPUTS'!E333&lt;'GEOMETRIC INPUTS'!B333,'GEOMETRIC INPUTS'!C333='GEOMETRIC INPUTS'!F333),3/2*PI(),0)</f>
        <v>3.7071479675795223</v>
      </c>
      <c r="D333">
        <f t="shared" si="6"/>
        <v>212.40393257280758</v>
      </c>
      <c r="E333">
        <f>SQRT(('GEOMETRIC INPUTS'!B333-'GEOMETRIC INPUTS'!E333)^2+('GEOMETRIC INPUTS'!C333-'GEOMETRIC INPUTS'!F333)^2+('GEOMETRIC INPUTS'!D333-'GEOMETRIC INPUTS'!G333)^2)</f>
        <v>4.0168887412560137</v>
      </c>
      <c r="F333">
        <f>SQRT(('GEOMETRIC INPUTS'!B333-'GEOMETRIC INPUTS'!N333)^2 + ('GEOMETRIC INPUTS'!C333-'GEOMETRIC INPUTS'!O333)^2 + ('GEOMETRIC INPUTS'!D333-'GEOMETRIC INPUTS'!P333)^2)</f>
        <v>1.5168886926880092</v>
      </c>
      <c r="G333">
        <f>SQRT(('GEOMETRIC INPUTS'!E333-'GEOMETRIC INPUTS'!N333)^2 + ('GEOMETRIC INPUTS'!F333-'GEOMETRIC INPUTS'!O333)^2 + ('GEOMETRIC INPUTS'!G333-'GEOMETRIC INPUTS'!P333)^2)</f>
        <v>2.5000000485680043</v>
      </c>
      <c r="H333">
        <f>SQRT(('GEOMETRIC INPUTS'!H333-'GEOMETRIC INPUTS'!K333)^2 + ('GEOMETRIC INPUTS'!I333-'GEOMETRIC INPUTS'!L333)^2 + ('GEOMETRIC INPUTS'!J333-'GEOMETRIC INPUTS'!M333)^2)</f>
        <v>2.4224749019816598</v>
      </c>
      <c r="I333">
        <f>SQRT(('GEOMETRIC INPUTS'!K333-'GEOMETRIC INPUTS'!N333)^2 + ('GEOMETRIC INPUTS'!L333-'GEOMETRIC INPUTS'!O333)^2 + ('GEOMETRIC INPUTS'!M333-'GEOMETRIC INPUTS'!P333)^2)</f>
        <v>0.15000001736326521</v>
      </c>
      <c r="J333" s="20">
        <f>ASIN(('GEOMETRIC INPUTS'!M333-'GEOMETRIC INPUTS'!J333)/H333)</f>
        <v>0.9712681754276018</v>
      </c>
      <c r="K333" s="27">
        <f>IF('GT Data'!X335=TRUE,'GEOMETRIC INPUTS'!Q333*Loads!$B$2,'GEOMETRIC INPUTS'!Q333*Loads!$F$2)</f>
        <v>16.204668000000002</v>
      </c>
      <c r="L333" s="27">
        <f>IF('GT Data'!X335=TRUE,F333*Loads!$B$3,F333*Loads!$F$3)</f>
        <v>0.19719553004944121</v>
      </c>
      <c r="M333" s="27">
        <f>IF('GT Data'!X335=TRUE,G333*Loads!$B$3,G333*Loads!$F$3)</f>
        <v>0.32500000631384057</v>
      </c>
      <c r="N333" s="27">
        <f>IF('GT Data'!X335=TRUE,H333*Loads!$B$3,H333*Loads!$F$3)</f>
        <v>0.3149217372576158</v>
      </c>
      <c r="O333" s="27">
        <f>IF('GT Data'!X335=TRUE,B333*Loads!$B$4,0)</f>
        <v>0</v>
      </c>
      <c r="P333" s="27">
        <f>IF('GT Data'!X335=TRUE,'GEOMETRIC INPUTS'!Q333*Loads!$B$1,'GEOMETRIC INPUTS'!Q333*Loads!$F$1)</f>
        <v>2.7372750000000003</v>
      </c>
      <c r="Q333">
        <v>-300</v>
      </c>
      <c r="R333">
        <f>'GEOMETRIC INPUTS'!R333/'GEOMETRIC INPUTS'!S333</f>
        <v>1</v>
      </c>
    </row>
    <row r="334" spans="1:18" x14ac:dyDescent="0.3">
      <c r="A334" t="str">
        <f>'GEOMETRIC INPUTS'!A334</f>
        <v>TAB_12_332</v>
      </c>
      <c r="B334">
        <f>'GT Data'!Z336</f>
        <v>4.3807999999999998</v>
      </c>
      <c r="C334">
        <f>IF(AND('GEOMETRIC INPUTS'!E334&gt;'GEOMETRIC INPUTS'!B334,'GEOMETRIC INPUTS'!C334&gt;'GEOMETRIC INPUTS'!F334),ACOS(('GEOMETRIC INPUTS'!C334-'GEOMETRIC INPUTS'!F334)/'Calculated Tab Properties'!E334),0) + IF(AND('GEOMETRIC INPUTS'!E334&gt;'GEOMETRIC INPUTS'!B334,'GEOMETRIC INPUTS'!C334&lt;'GEOMETRIC INPUTS'!F334),PI()/2 + ASIN((-'GEOMETRIC INPUTS'!C334+'GEOMETRIC INPUTS'!F334)/'Calculated Tab Properties'!E334),0) + IF(AND('GEOMETRIC INPUTS'!E334&lt;'GEOMETRIC INPUTS'!B334,'GEOMETRIC INPUTS'!C334&lt;'GEOMETRIC INPUTS'!F334),PI() + ACOS(('GEOMETRIC INPUTS'!C334-'GEOMETRIC INPUTS'!F334)/'Calculated Tab Properties'!E334),0) + IF(AND('GEOMETRIC INPUTS'!E334&lt;'GEOMETRIC INPUTS'!B334,'GEOMETRIC INPUTS'!C334&gt;'GEOMETRIC INPUTS'!F334),2*PI() - ACOS((-'GEOMETRIC INPUTS'!C334+'GEOMETRIC INPUTS'!F334)/'Calculated Tab Properties'!E334),0) + IF(AND('GEOMETRIC INPUTS'!E334='GEOMETRIC INPUTS'!B334,'GEOMETRIC INPUTS'!C334&gt;'GEOMETRIC INPUTS'!F334),0,0) + IF(AND('GEOMETRIC INPUTS'!E334&gt;'GEOMETRIC INPUTS'!B334,'GEOMETRIC INPUTS'!C334='GEOMETRIC INPUTS'!F334),PI()/2,0) + IF(AND('GEOMETRIC INPUTS'!E334='GEOMETRIC INPUTS'!B334,'GEOMETRIC INPUTS'!C334&lt;'GEOMETRIC INPUTS'!F334),PI(),0) + IF(AND('GEOMETRIC INPUTS'!E334&lt;'GEOMETRIC INPUTS'!B334,'GEOMETRIC INPUTS'!C334='GEOMETRIC INPUTS'!F334),3/2*PI(),0)</f>
        <v>4.8708876374706689</v>
      </c>
      <c r="D334">
        <f t="shared" si="6"/>
        <v>279.08130410951793</v>
      </c>
      <c r="E334">
        <f>SQRT(('GEOMETRIC INPUTS'!B334-'GEOMETRIC INPUTS'!E334)^2+('GEOMETRIC INPUTS'!C334-'GEOMETRIC INPUTS'!F334)^2+('GEOMETRIC INPUTS'!D334-'GEOMETRIC INPUTS'!G334)^2)</f>
        <v>5.1336413361486688</v>
      </c>
      <c r="F334">
        <f>SQRT(('GEOMETRIC INPUTS'!B334-'GEOMETRIC INPUTS'!N334)^2 + ('GEOMETRIC INPUTS'!C334-'GEOMETRIC INPUTS'!O334)^2 + ('GEOMETRIC INPUTS'!D334-'GEOMETRIC INPUTS'!P334)^2)</f>
        <v>2.4336413175045042</v>
      </c>
      <c r="G334">
        <f>SQRT(('GEOMETRIC INPUTS'!E334-'GEOMETRIC INPUTS'!N334)^2 + ('GEOMETRIC INPUTS'!F334-'GEOMETRIC INPUTS'!O334)^2 + ('GEOMETRIC INPUTS'!G334-'GEOMETRIC INPUTS'!P334)^2)</f>
        <v>2.7000000186441651</v>
      </c>
      <c r="H334">
        <f>SQRT(('GEOMETRIC INPUTS'!H334-'GEOMETRIC INPUTS'!K334)^2 + ('GEOMETRIC INPUTS'!I334-'GEOMETRIC INPUTS'!L334)^2 + ('GEOMETRIC INPUTS'!J334-'GEOMETRIC INPUTS'!M334)^2)</f>
        <v>3.0356247579895563</v>
      </c>
      <c r="I334">
        <f>SQRT(('GEOMETRIC INPUTS'!K334-'GEOMETRIC INPUTS'!N334)^2 + ('GEOMETRIC INPUTS'!L334-'GEOMETRIC INPUTS'!O334)^2 + ('GEOMETRIC INPUTS'!M334-'GEOMETRIC INPUTS'!P334)^2)</f>
        <v>0.14999999905733327</v>
      </c>
      <c r="J334" s="20">
        <f>ASIN(('GEOMETRIC INPUTS'!M334-'GEOMETRIC INPUTS'!J334)/H334)</f>
        <v>0.71927967922704028</v>
      </c>
      <c r="K334" s="27">
        <f>IF('GT Data'!X336=TRUE,'GEOMETRIC INPUTS'!Q334*Loads!$B$2,'GEOMETRIC INPUTS'!Q334*Loads!$F$2)</f>
        <v>27.765096000000003</v>
      </c>
      <c r="L334" s="27">
        <f>IF('GT Data'!X336=TRUE,F334*Loads!$B$3,F334*Loads!$F$3)</f>
        <v>0.31637337127558557</v>
      </c>
      <c r="M334" s="27">
        <f>IF('GT Data'!X336=TRUE,G334*Loads!$B$3,G334*Loads!$F$3)</f>
        <v>0.35100000242374146</v>
      </c>
      <c r="N334" s="27">
        <f>IF('GT Data'!X336=TRUE,H334*Loads!$B$3,H334*Loads!$F$3)</f>
        <v>0.39463121853864236</v>
      </c>
      <c r="O334" s="27">
        <f>IF('GT Data'!X336=TRUE,B334*Loads!$B$4,0)</f>
        <v>0</v>
      </c>
      <c r="P334" s="27">
        <f>IF('GT Data'!X336=TRUE,'GEOMETRIC INPUTS'!Q334*Loads!$B$1,'GEOMETRIC INPUTS'!Q334*Loads!$F$1)</f>
        <v>4.6900500000000003</v>
      </c>
      <c r="Q334">
        <v>-300</v>
      </c>
      <c r="R334">
        <f>'GEOMETRIC INPUTS'!R334/'GEOMETRIC INPUTS'!S334</f>
        <v>1</v>
      </c>
    </row>
    <row r="335" spans="1:18" x14ac:dyDescent="0.3">
      <c r="A335" t="str">
        <f>'GEOMETRIC INPUTS'!A335</f>
        <v>TAB_12_333</v>
      </c>
      <c r="B335">
        <f>'GT Data'!Z337</f>
        <v>3.1735000000000002</v>
      </c>
      <c r="C335">
        <f>IF(AND('GEOMETRIC INPUTS'!E335&gt;'GEOMETRIC INPUTS'!B335,'GEOMETRIC INPUTS'!C335&gt;'GEOMETRIC INPUTS'!F335),ACOS(('GEOMETRIC INPUTS'!C335-'GEOMETRIC INPUTS'!F335)/'Calculated Tab Properties'!E335),0) + IF(AND('GEOMETRIC INPUTS'!E335&gt;'GEOMETRIC INPUTS'!B335,'GEOMETRIC INPUTS'!C335&lt;'GEOMETRIC INPUTS'!F335),PI()/2 + ASIN((-'GEOMETRIC INPUTS'!C335+'GEOMETRIC INPUTS'!F335)/'Calculated Tab Properties'!E335),0) + IF(AND('GEOMETRIC INPUTS'!E335&lt;'GEOMETRIC INPUTS'!B335,'GEOMETRIC INPUTS'!C335&lt;'GEOMETRIC INPUTS'!F335),PI() + ACOS(('GEOMETRIC INPUTS'!C335-'GEOMETRIC INPUTS'!F335)/'Calculated Tab Properties'!E335),0) + IF(AND('GEOMETRIC INPUTS'!E335&lt;'GEOMETRIC INPUTS'!B335,'GEOMETRIC INPUTS'!C335&gt;'GEOMETRIC INPUTS'!F335),2*PI() - ACOS((-'GEOMETRIC INPUTS'!C335+'GEOMETRIC INPUTS'!F335)/'Calculated Tab Properties'!E335),0) + IF(AND('GEOMETRIC INPUTS'!E335='GEOMETRIC INPUTS'!B335,'GEOMETRIC INPUTS'!C335&gt;'GEOMETRIC INPUTS'!F335),0,0) + IF(AND('GEOMETRIC INPUTS'!E335&gt;'GEOMETRIC INPUTS'!B335,'GEOMETRIC INPUTS'!C335='GEOMETRIC INPUTS'!F335),PI()/2,0) + IF(AND('GEOMETRIC INPUTS'!E335='GEOMETRIC INPUTS'!B335,'GEOMETRIC INPUTS'!C335&lt;'GEOMETRIC INPUTS'!F335),PI(),0) + IF(AND('GEOMETRIC INPUTS'!E335&lt;'GEOMETRIC INPUTS'!B335,'GEOMETRIC INPUTS'!C335='GEOMETRIC INPUTS'!F335),3/2*PI(),0)</f>
        <v>5.002304560124351</v>
      </c>
      <c r="D335">
        <f t="shared" si="6"/>
        <v>286.61093913417108</v>
      </c>
      <c r="E335">
        <f>SQRT(('GEOMETRIC INPUTS'!B335-'GEOMETRIC INPUTS'!E335)^2+('GEOMETRIC INPUTS'!C335-'GEOMETRIC INPUTS'!F335)^2+('GEOMETRIC INPUTS'!D335-'GEOMETRIC INPUTS'!G335)^2)</f>
        <v>4.4199126401118489</v>
      </c>
      <c r="F335">
        <f>SQRT(('GEOMETRIC INPUTS'!B335-'GEOMETRIC INPUTS'!N335)^2 + ('GEOMETRIC INPUTS'!C335-'GEOMETRIC INPUTS'!O335)^2 + ('GEOMETRIC INPUTS'!D335-'GEOMETRIC INPUTS'!P335)^2)</f>
        <v>1.7199126969871847</v>
      </c>
      <c r="G335">
        <f>SQRT(('GEOMETRIC INPUTS'!E335-'GEOMETRIC INPUTS'!N335)^2 + ('GEOMETRIC INPUTS'!F335-'GEOMETRIC INPUTS'!O335)^2 + ('GEOMETRIC INPUTS'!G335-'GEOMETRIC INPUTS'!P335)^2)</f>
        <v>2.6999999431246668</v>
      </c>
      <c r="H335">
        <f>SQRT(('GEOMETRIC INPUTS'!H335-'GEOMETRIC INPUTS'!K335)^2 + ('GEOMETRIC INPUTS'!I335-'GEOMETRIC INPUTS'!L335)^2 + ('GEOMETRIC INPUTS'!J335-'GEOMETRIC INPUTS'!M335)^2)</f>
        <v>2.5425628568623502</v>
      </c>
      <c r="I335">
        <f>SQRT(('GEOMETRIC INPUTS'!K335-'GEOMETRIC INPUTS'!N335)^2 + ('GEOMETRIC INPUTS'!L335-'GEOMETRIC INPUTS'!O335)^2 + ('GEOMETRIC INPUTS'!M335-'GEOMETRIC INPUTS'!P335)^2)</f>
        <v>0.14999999842843306</v>
      </c>
      <c r="J335" s="20">
        <f>ASIN(('GEOMETRIC INPUTS'!M335-'GEOMETRIC INPUTS'!J335)/H335)</f>
        <v>0.90529589146617018</v>
      </c>
      <c r="K335" s="27">
        <f>IF('GT Data'!X337=TRUE,'GEOMETRIC INPUTS'!Q335*Loads!$B$2,'GEOMETRIC INPUTS'!Q335*Loads!$F$2)</f>
        <v>66.137352000000007</v>
      </c>
      <c r="L335" s="27">
        <f>IF('GT Data'!X337=TRUE,F335*Loads!$B$3,F335*Loads!$F$3)</f>
        <v>0.22358865060833402</v>
      </c>
      <c r="M335" s="27">
        <f>IF('GT Data'!X337=TRUE,G335*Loads!$B$3,G335*Loads!$F$3)</f>
        <v>0.35099999260620668</v>
      </c>
      <c r="N335" s="27">
        <f>IF('GT Data'!X337=TRUE,H335*Loads!$B$3,H335*Loads!$F$3)</f>
        <v>0.33053317139210553</v>
      </c>
      <c r="O335" s="27">
        <f>IF('GT Data'!X337=TRUE,B335*Loads!$B$4,0)</f>
        <v>0</v>
      </c>
      <c r="P335" s="27">
        <f>IF('GT Data'!X337=TRUE,'GEOMETRIC INPUTS'!Q335*Loads!$B$1,'GEOMETRIC INPUTS'!Q335*Loads!$F$1)</f>
        <v>11.171849999999999</v>
      </c>
      <c r="Q335">
        <v>-300</v>
      </c>
      <c r="R335">
        <f>'GEOMETRIC INPUTS'!R335/'GEOMETRIC INPUTS'!S335</f>
        <v>1</v>
      </c>
    </row>
    <row r="336" spans="1:18" x14ac:dyDescent="0.3">
      <c r="A336" t="str">
        <f>'GEOMETRIC INPUTS'!A336</f>
        <v>TAB_12_334</v>
      </c>
      <c r="B336">
        <f>'GT Data'!Z338</f>
        <v>1.8712</v>
      </c>
      <c r="C336">
        <f>IF(AND('GEOMETRIC INPUTS'!E336&gt;'GEOMETRIC INPUTS'!B336,'GEOMETRIC INPUTS'!C336&gt;'GEOMETRIC INPUTS'!F336),ACOS(('GEOMETRIC INPUTS'!C336-'GEOMETRIC INPUTS'!F336)/'Calculated Tab Properties'!E336),0) + IF(AND('GEOMETRIC INPUTS'!E336&gt;'GEOMETRIC INPUTS'!B336,'GEOMETRIC INPUTS'!C336&lt;'GEOMETRIC INPUTS'!F336),PI()/2 + ASIN((-'GEOMETRIC INPUTS'!C336+'GEOMETRIC INPUTS'!F336)/'Calculated Tab Properties'!E336),0) + IF(AND('GEOMETRIC INPUTS'!E336&lt;'GEOMETRIC INPUTS'!B336,'GEOMETRIC INPUTS'!C336&lt;'GEOMETRIC INPUTS'!F336),PI() + ACOS(('GEOMETRIC INPUTS'!C336-'GEOMETRIC INPUTS'!F336)/'Calculated Tab Properties'!E336),0) + IF(AND('GEOMETRIC INPUTS'!E336&lt;'GEOMETRIC INPUTS'!B336,'GEOMETRIC INPUTS'!C336&gt;'GEOMETRIC INPUTS'!F336),2*PI() - ACOS((-'GEOMETRIC INPUTS'!C336+'GEOMETRIC INPUTS'!F336)/'Calculated Tab Properties'!E336),0) + IF(AND('GEOMETRIC INPUTS'!E336='GEOMETRIC INPUTS'!B336,'GEOMETRIC INPUTS'!C336&gt;'GEOMETRIC INPUTS'!F336),0,0) + IF(AND('GEOMETRIC INPUTS'!E336&gt;'GEOMETRIC INPUTS'!B336,'GEOMETRIC INPUTS'!C336='GEOMETRIC INPUTS'!F336),PI()/2,0) + IF(AND('GEOMETRIC INPUTS'!E336='GEOMETRIC INPUTS'!B336,'GEOMETRIC INPUTS'!C336&lt;'GEOMETRIC INPUTS'!F336),PI(),0) + IF(AND('GEOMETRIC INPUTS'!E336&lt;'GEOMETRIC INPUTS'!B336,'GEOMETRIC INPUTS'!C336='GEOMETRIC INPUTS'!F336),3/2*PI(),0)</f>
        <v>4.6877593227527363</v>
      </c>
      <c r="D336">
        <f t="shared" si="6"/>
        <v>268.58882456683688</v>
      </c>
      <c r="E336">
        <f>SQRT(('GEOMETRIC INPUTS'!B336-'GEOMETRIC INPUTS'!E336)^2+('GEOMETRIC INPUTS'!C336-'GEOMETRIC INPUTS'!F336)^2+('GEOMETRIC INPUTS'!D336-'GEOMETRIC INPUTS'!G336)^2)</f>
        <v>4.3266932630703838</v>
      </c>
      <c r="F336">
        <f>SQRT(('GEOMETRIC INPUTS'!B336-'GEOMETRIC INPUTS'!N336)^2 + ('GEOMETRIC INPUTS'!C336-'GEOMETRIC INPUTS'!O336)^2 + ('GEOMETRIC INPUTS'!D336-'GEOMETRIC INPUTS'!P336)^2)</f>
        <v>2.4266933036092651</v>
      </c>
      <c r="G336">
        <f>SQRT(('GEOMETRIC INPUTS'!E336-'GEOMETRIC INPUTS'!N336)^2 + ('GEOMETRIC INPUTS'!F336-'GEOMETRIC INPUTS'!O336)^2 + ('GEOMETRIC INPUTS'!G336-'GEOMETRIC INPUTS'!P336)^2)</f>
        <v>1.8999999594611179</v>
      </c>
      <c r="H336">
        <f>SQRT(('GEOMETRIC INPUTS'!H336-'GEOMETRIC INPUTS'!K336)^2 + ('GEOMETRIC INPUTS'!I336-'GEOMETRIC INPUTS'!L336)^2 + ('GEOMETRIC INPUTS'!J336-'GEOMETRIC INPUTS'!M336)^2)</f>
        <v>3.0304013539846251</v>
      </c>
      <c r="I336">
        <f>SQRT(('GEOMETRIC INPUTS'!K336-'GEOMETRIC INPUTS'!N336)^2 + ('GEOMETRIC INPUTS'!L336-'GEOMETRIC INPUTS'!O336)^2 + ('GEOMETRIC INPUTS'!M336-'GEOMETRIC INPUTS'!P336)^2)</f>
        <v>0.14999999481686724</v>
      </c>
      <c r="J336" s="20">
        <f>ASIN(('GEOMETRIC INPUTS'!M336-'GEOMETRIC INPUTS'!J336)/H336)</f>
        <v>0.72079025705606015</v>
      </c>
      <c r="K336" s="27">
        <f>IF('GT Data'!X338=TRUE,'GEOMETRIC INPUTS'!Q336*Loads!$B$2,'GEOMETRIC INPUTS'!Q336*Loads!$F$2)</f>
        <v>14.313672000000002</v>
      </c>
      <c r="L336" s="27">
        <f>IF('GT Data'!X338=TRUE,F336*Loads!$B$3,F336*Loads!$F$3)</f>
        <v>0.31547012946920444</v>
      </c>
      <c r="M336" s="27">
        <f>IF('GT Data'!X338=TRUE,G336*Loads!$B$3,G336*Loads!$F$3)</f>
        <v>0.24699999472994533</v>
      </c>
      <c r="N336" s="27">
        <f>IF('GT Data'!X338=TRUE,H336*Loads!$B$3,H336*Loads!$F$3)</f>
        <v>0.39395217601800125</v>
      </c>
      <c r="O336" s="27">
        <f>IF('GT Data'!X338=TRUE,B336*Loads!$B$4,0)</f>
        <v>0</v>
      </c>
      <c r="P336" s="27">
        <f>IF('GT Data'!X338=TRUE,'GEOMETRIC INPUTS'!Q336*Loads!$B$1,'GEOMETRIC INPUTS'!Q336*Loads!$F$1)</f>
        <v>2.4178500000000001</v>
      </c>
      <c r="Q336">
        <v>-300</v>
      </c>
      <c r="R336">
        <f>'GEOMETRIC INPUTS'!R336/'GEOMETRIC INPUTS'!S336</f>
        <v>1</v>
      </c>
    </row>
    <row r="337" spans="1:18" x14ac:dyDescent="0.3">
      <c r="A337" t="str">
        <f>'GEOMETRIC INPUTS'!A337</f>
        <v>TAB_12_335</v>
      </c>
      <c r="B337">
        <f>'GT Data'!Z339</f>
        <v>2.5</v>
      </c>
      <c r="C337">
        <f>IF(AND('GEOMETRIC INPUTS'!E337&gt;'GEOMETRIC INPUTS'!B337,'GEOMETRIC INPUTS'!C337&gt;'GEOMETRIC INPUTS'!F337),ACOS(('GEOMETRIC INPUTS'!C337-'GEOMETRIC INPUTS'!F337)/'Calculated Tab Properties'!E337),0) + IF(AND('GEOMETRIC INPUTS'!E337&gt;'GEOMETRIC INPUTS'!B337,'GEOMETRIC INPUTS'!C337&lt;'GEOMETRIC INPUTS'!F337),PI()/2 + ASIN((-'GEOMETRIC INPUTS'!C337+'GEOMETRIC INPUTS'!F337)/'Calculated Tab Properties'!E337),0) + IF(AND('GEOMETRIC INPUTS'!E337&lt;'GEOMETRIC INPUTS'!B337,'GEOMETRIC INPUTS'!C337&lt;'GEOMETRIC INPUTS'!F337),PI() + ACOS(('GEOMETRIC INPUTS'!C337-'GEOMETRIC INPUTS'!F337)/'Calculated Tab Properties'!E337),0) + IF(AND('GEOMETRIC INPUTS'!E337&lt;'GEOMETRIC INPUTS'!B337,'GEOMETRIC INPUTS'!C337&gt;'GEOMETRIC INPUTS'!F337),2*PI() - ACOS((-'GEOMETRIC INPUTS'!C337+'GEOMETRIC INPUTS'!F337)/'Calculated Tab Properties'!E337),0) + IF(AND('GEOMETRIC INPUTS'!E337='GEOMETRIC INPUTS'!B337,'GEOMETRIC INPUTS'!C337&gt;'GEOMETRIC INPUTS'!F337),0,0) + IF(AND('GEOMETRIC INPUTS'!E337&gt;'GEOMETRIC INPUTS'!B337,'GEOMETRIC INPUTS'!C337='GEOMETRIC INPUTS'!F337),PI()/2,0) + IF(AND('GEOMETRIC INPUTS'!E337='GEOMETRIC INPUTS'!B337,'GEOMETRIC INPUTS'!C337&lt;'GEOMETRIC INPUTS'!F337),PI(),0) + IF(AND('GEOMETRIC INPUTS'!E337&lt;'GEOMETRIC INPUTS'!B337,'GEOMETRIC INPUTS'!C337='GEOMETRIC INPUTS'!F337),3/2*PI(),0)</f>
        <v>5.2098599663878984</v>
      </c>
      <c r="D337">
        <f t="shared" si="6"/>
        <v>298.50298792819552</v>
      </c>
      <c r="E337">
        <f>SQRT(('GEOMETRIC INPUTS'!B337-'GEOMETRIC INPUTS'!E337)^2+('GEOMETRIC INPUTS'!C337-'GEOMETRIC INPUTS'!F337)^2+('GEOMETRIC INPUTS'!D337-'GEOMETRIC INPUTS'!G337)^2)</f>
        <v>3.7315033012566743</v>
      </c>
      <c r="F337">
        <f>SQRT(('GEOMETRIC INPUTS'!B337-'GEOMETRIC INPUTS'!N337)^2 + ('GEOMETRIC INPUTS'!C337-'GEOMETRIC INPUTS'!O337)^2 + ('GEOMETRIC INPUTS'!D337-'GEOMETRIC INPUTS'!P337)^2)</f>
        <v>2.2315032425959509</v>
      </c>
      <c r="G337">
        <f>SQRT(('GEOMETRIC INPUTS'!E337-'GEOMETRIC INPUTS'!N337)^2 + ('GEOMETRIC INPUTS'!F337-'GEOMETRIC INPUTS'!O337)^2 + ('GEOMETRIC INPUTS'!G337-'GEOMETRIC INPUTS'!P337)^2)</f>
        <v>1.5000000586607236</v>
      </c>
      <c r="H337">
        <f>SQRT(('GEOMETRIC INPUTS'!H337-'GEOMETRIC INPUTS'!K337)^2 + ('GEOMETRIC INPUTS'!I337-'GEOMETRIC INPUTS'!L337)^2 + ('GEOMETRIC INPUTS'!J337-'GEOMETRIC INPUTS'!M337)^2)</f>
        <v>2.8866342355990606</v>
      </c>
      <c r="I337">
        <f>SQRT(('GEOMETRIC INPUTS'!K337-'GEOMETRIC INPUTS'!N337)^2 + ('GEOMETRIC INPUTS'!L337-'GEOMETRIC INPUTS'!O337)^2 + ('GEOMETRIC INPUTS'!M337-'GEOMETRIC INPUTS'!P337)^2)</f>
        <v>0.14999997548643018</v>
      </c>
      <c r="J337" s="20">
        <f>ASIN(('GEOMETRIC INPUTS'!M337-'GEOMETRIC INPUTS'!J337)/H337)</f>
        <v>0.76543180521178655</v>
      </c>
      <c r="K337" s="27">
        <f>IF('GT Data'!X339=TRUE,'GEOMETRIC INPUTS'!Q337*Loads!$B$2,'GEOMETRIC INPUTS'!Q337*Loads!$F$2)</f>
        <v>22.171140000000001</v>
      </c>
      <c r="L337" s="27">
        <f>IF('GT Data'!X339=TRUE,F337*Loads!$B$3,F337*Loads!$F$3)</f>
        <v>0.29009542153747364</v>
      </c>
      <c r="M337" s="27">
        <f>IF('GT Data'!X339=TRUE,G337*Loads!$B$3,G337*Loads!$F$3)</f>
        <v>0.19500000762589409</v>
      </c>
      <c r="N337" s="27">
        <f>IF('GT Data'!X339=TRUE,H337*Loads!$B$3,H337*Loads!$F$3)</f>
        <v>0.37526245062787789</v>
      </c>
      <c r="O337" s="27">
        <f>IF('GT Data'!X339=TRUE,B337*Loads!$B$4,0)</f>
        <v>0</v>
      </c>
      <c r="P337" s="27">
        <f>IF('GT Data'!X339=TRUE,'GEOMETRIC INPUTS'!Q337*Loads!$B$1,'GEOMETRIC INPUTS'!Q337*Loads!$F$1)</f>
        <v>3.7451249999999998</v>
      </c>
      <c r="Q337">
        <v>-300</v>
      </c>
      <c r="R337">
        <f>'GEOMETRIC INPUTS'!R337/'GEOMETRIC INPUTS'!S337</f>
        <v>1</v>
      </c>
    </row>
    <row r="338" spans="1:18" x14ac:dyDescent="0.3">
      <c r="A338" t="str">
        <f>'GEOMETRIC INPUTS'!A338</f>
        <v>TAB_13_336</v>
      </c>
      <c r="B338">
        <f>'GT Data'!Z340</f>
        <v>1.6137999999999999</v>
      </c>
      <c r="C338">
        <f>IF(AND('GEOMETRIC INPUTS'!E338&gt;'GEOMETRIC INPUTS'!B338,'GEOMETRIC INPUTS'!C338&gt;'GEOMETRIC INPUTS'!F338),ACOS(('GEOMETRIC INPUTS'!C338-'GEOMETRIC INPUTS'!F338)/'Calculated Tab Properties'!E338),0) + IF(AND('GEOMETRIC INPUTS'!E338&gt;'GEOMETRIC INPUTS'!B338,'GEOMETRIC INPUTS'!C338&lt;'GEOMETRIC INPUTS'!F338),PI()/2 + ASIN((-'GEOMETRIC INPUTS'!C338+'GEOMETRIC INPUTS'!F338)/'Calculated Tab Properties'!E338),0) + IF(AND('GEOMETRIC INPUTS'!E338&lt;'GEOMETRIC INPUTS'!B338,'GEOMETRIC INPUTS'!C338&lt;'GEOMETRIC INPUTS'!F338),PI() + ACOS(('GEOMETRIC INPUTS'!C338-'GEOMETRIC INPUTS'!F338)/'Calculated Tab Properties'!E338),0) + IF(AND('GEOMETRIC INPUTS'!E338&lt;'GEOMETRIC INPUTS'!B338,'GEOMETRIC INPUTS'!C338&gt;'GEOMETRIC INPUTS'!F338),2*PI() - ACOS((-'GEOMETRIC INPUTS'!C338+'GEOMETRIC INPUTS'!F338)/'Calculated Tab Properties'!E338),0) + IF(AND('GEOMETRIC INPUTS'!E338='GEOMETRIC INPUTS'!B338,'GEOMETRIC INPUTS'!C338&gt;'GEOMETRIC INPUTS'!F338),0,0) + IF(AND('GEOMETRIC INPUTS'!E338&gt;'GEOMETRIC INPUTS'!B338,'GEOMETRIC INPUTS'!C338='GEOMETRIC INPUTS'!F338),PI()/2,0) + IF(AND('GEOMETRIC INPUTS'!E338='GEOMETRIC INPUTS'!B338,'GEOMETRIC INPUTS'!C338&lt;'GEOMETRIC INPUTS'!F338),PI(),0) + IF(AND('GEOMETRIC INPUTS'!E338&lt;'GEOMETRIC INPUTS'!B338,'GEOMETRIC INPUTS'!C338='GEOMETRIC INPUTS'!F338),3/2*PI(),0)</f>
        <v>1.5707962668440785</v>
      </c>
      <c r="D338">
        <f t="shared" si="6"/>
        <v>89.999996565071157</v>
      </c>
      <c r="E338">
        <f>SQRT(('GEOMETRIC INPUTS'!B338-'GEOMETRIC INPUTS'!E338)^2+('GEOMETRIC INPUTS'!C338-'GEOMETRIC INPUTS'!F338)^2+('GEOMETRIC INPUTS'!D338-'GEOMETRIC INPUTS'!G338)^2)</f>
        <v>3.3360679000000069</v>
      </c>
      <c r="F338">
        <f>SQRT(('GEOMETRIC INPUTS'!B338-'GEOMETRIC INPUTS'!N338)^2 + ('GEOMETRIC INPUTS'!C338-'GEOMETRIC INPUTS'!O338)^2 + ('GEOMETRIC INPUTS'!D338-'GEOMETRIC INPUTS'!P338)^2)</f>
        <v>0.83606790000000575</v>
      </c>
      <c r="G338">
        <f>SQRT(('GEOMETRIC INPUTS'!E338-'GEOMETRIC INPUTS'!N338)^2 + ('GEOMETRIC INPUTS'!F338-'GEOMETRIC INPUTS'!O338)^2 + ('GEOMETRIC INPUTS'!G338-'GEOMETRIC INPUTS'!P338)^2)</f>
        <v>2.5000000000000027</v>
      </c>
      <c r="H338">
        <f>SQRT(('GEOMETRIC INPUTS'!H338-'GEOMETRIC INPUTS'!K338)^2 + ('GEOMETRIC INPUTS'!I338-'GEOMETRIC INPUTS'!L338)^2 + ('GEOMETRIC INPUTS'!J338-'GEOMETRIC INPUTS'!M338)^2)</f>
        <v>2.114400426459099</v>
      </c>
      <c r="I338">
        <f>SQRT(('GEOMETRIC INPUTS'!K338-'GEOMETRIC INPUTS'!N338)^2 + ('GEOMETRIC INPUTS'!L338-'GEOMETRIC INPUTS'!O338)^2 + ('GEOMETRIC INPUTS'!M338-'GEOMETRIC INPUTS'!P338)^2)</f>
        <v>0.14999999999999947</v>
      </c>
      <c r="J338" s="20">
        <f>ASIN(('GEOMETRIC INPUTS'!M338-'GEOMETRIC INPUTS'!J338)/H338)</f>
        <v>1.2403407710888288</v>
      </c>
      <c r="K338" s="27">
        <f>IF('GT Data'!X340=TRUE,'GEOMETRIC INPUTS'!Q338*Loads!$B$2,'GEOMETRIC INPUTS'!Q338*Loads!$F$2)</f>
        <v>109.37940000000002</v>
      </c>
      <c r="L338" s="27">
        <f>IF('GT Data'!X340=TRUE,F338*Loads!$B$3,F338*Loads!$F$3)</f>
        <v>0.10868882700000075</v>
      </c>
      <c r="M338" s="27">
        <f>IF('GT Data'!X340=TRUE,G338*Loads!$B$3,G338*Loads!$F$3)</f>
        <v>0.32500000000000034</v>
      </c>
      <c r="N338" s="27">
        <f>IF('GT Data'!X340=TRUE,H338*Loads!$B$3,H338*Loads!$F$3)</f>
        <v>0.27487205543968285</v>
      </c>
      <c r="O338" s="27">
        <f>IF('GT Data'!X340=TRUE,B338*Loads!$B$4,0)</f>
        <v>0</v>
      </c>
      <c r="P338" s="27">
        <f>IF('GT Data'!X340=TRUE,'GEOMETRIC INPUTS'!Q338*Loads!$B$1,'GEOMETRIC INPUTS'!Q338*Loads!$F$1)</f>
        <v>18.47625</v>
      </c>
      <c r="Q338">
        <v>-300</v>
      </c>
      <c r="R338">
        <f>'GEOMETRIC INPUTS'!R338/'GEOMETRIC INPUTS'!S338</f>
        <v>1</v>
      </c>
    </row>
    <row r="339" spans="1:18" x14ac:dyDescent="0.3">
      <c r="A339" t="str">
        <f>'GEOMETRIC INPUTS'!A339</f>
        <v>TAB_13_337</v>
      </c>
      <c r="B339">
        <f>'GT Data'!Z341</f>
        <v>4.6607000000000003</v>
      </c>
      <c r="C339">
        <f>IF(AND('GEOMETRIC INPUTS'!E339&gt;'GEOMETRIC INPUTS'!B339,'GEOMETRIC INPUTS'!C339&gt;'GEOMETRIC INPUTS'!F339),ACOS(('GEOMETRIC INPUTS'!C339-'GEOMETRIC INPUTS'!F339)/'Calculated Tab Properties'!E339),0) + IF(AND('GEOMETRIC INPUTS'!E339&gt;'GEOMETRIC INPUTS'!B339,'GEOMETRIC INPUTS'!C339&lt;'GEOMETRIC INPUTS'!F339),PI()/2 + ASIN((-'GEOMETRIC INPUTS'!C339+'GEOMETRIC INPUTS'!F339)/'Calculated Tab Properties'!E339),0) + IF(AND('GEOMETRIC INPUTS'!E339&lt;'GEOMETRIC INPUTS'!B339,'GEOMETRIC INPUTS'!C339&lt;'GEOMETRIC INPUTS'!F339),PI() + ACOS(('GEOMETRIC INPUTS'!C339-'GEOMETRIC INPUTS'!F339)/'Calculated Tab Properties'!E339),0) + IF(AND('GEOMETRIC INPUTS'!E339&lt;'GEOMETRIC INPUTS'!B339,'GEOMETRIC INPUTS'!C339&gt;'GEOMETRIC INPUTS'!F339),2*PI() - ACOS((-'GEOMETRIC INPUTS'!C339+'GEOMETRIC INPUTS'!F339)/'Calculated Tab Properties'!E339),0) + IF(AND('GEOMETRIC INPUTS'!E339='GEOMETRIC INPUTS'!B339,'GEOMETRIC INPUTS'!C339&gt;'GEOMETRIC INPUTS'!F339),0,0) + IF(AND('GEOMETRIC INPUTS'!E339&gt;'GEOMETRIC INPUTS'!B339,'GEOMETRIC INPUTS'!C339='GEOMETRIC INPUTS'!F339),PI()/2,0) + IF(AND('GEOMETRIC INPUTS'!E339='GEOMETRIC INPUTS'!B339,'GEOMETRIC INPUTS'!C339&lt;'GEOMETRIC INPUTS'!F339),PI(),0) + IF(AND('GEOMETRIC INPUTS'!E339&lt;'GEOMETRIC INPUTS'!B339,'GEOMETRIC INPUTS'!C339='GEOMETRIC INPUTS'!F339),3/2*PI(),0)</f>
        <v>1.9861826280673718</v>
      </c>
      <c r="D339">
        <f t="shared" si="6"/>
        <v>113.79988193046252</v>
      </c>
      <c r="E339">
        <f>SQRT(('GEOMETRIC INPUTS'!B339-'GEOMETRIC INPUTS'!E339)^2+('GEOMETRIC INPUTS'!C339-'GEOMETRIC INPUTS'!F339)^2+('GEOMETRIC INPUTS'!D339-'GEOMETRIC INPUTS'!G339)^2)</f>
        <v>5.487036438297209</v>
      </c>
      <c r="F339">
        <f>SQRT(('GEOMETRIC INPUTS'!B339-'GEOMETRIC INPUTS'!N339)^2 + ('GEOMETRIC INPUTS'!C339-'GEOMETRIC INPUTS'!O339)^2 + ('GEOMETRIC INPUTS'!D339-'GEOMETRIC INPUTS'!P339)^2)</f>
        <v>1.9870364061225174</v>
      </c>
      <c r="G339">
        <f>SQRT(('GEOMETRIC INPUTS'!E339-'GEOMETRIC INPUTS'!N339)^2 + ('GEOMETRIC INPUTS'!F339-'GEOMETRIC INPUTS'!O339)^2 + ('GEOMETRIC INPUTS'!G339-'GEOMETRIC INPUTS'!P339)^2)</f>
        <v>3.5000000321746931</v>
      </c>
      <c r="H339">
        <f>SQRT(('GEOMETRIC INPUTS'!H339-'GEOMETRIC INPUTS'!K339)^2 + ('GEOMETRIC INPUTS'!I339-'GEOMETRIC INPUTS'!L339)^2 + ('GEOMETRIC INPUTS'!J339-'GEOMETRIC INPUTS'!M339)^2)</f>
        <v>2.7156394273969529</v>
      </c>
      <c r="I339">
        <f>SQRT(('GEOMETRIC INPUTS'!K339-'GEOMETRIC INPUTS'!N339)^2 + ('GEOMETRIC INPUTS'!L339-'GEOMETRIC INPUTS'!O339)^2 + ('GEOMETRIC INPUTS'!M339-'GEOMETRIC INPUTS'!P339)^2)</f>
        <v>0.14999996711519634</v>
      </c>
      <c r="J339" s="20">
        <f>ASIN(('GEOMETRIC INPUTS'!M339-'GEOMETRIC INPUTS'!J339)/H339)</f>
        <v>0.82784425639738102</v>
      </c>
      <c r="K339" s="27">
        <f>IF('GT Data'!X341=TRUE,'GEOMETRIC INPUTS'!Q339*Loads!$B$2,'GEOMETRIC INPUTS'!Q339*Loads!$F$2)</f>
        <v>46.471704000000003</v>
      </c>
      <c r="L339" s="27">
        <f>IF('GT Data'!X341=TRUE,F339*Loads!$B$3,F339*Loads!$F$3)</f>
        <v>0.25831473279592726</v>
      </c>
      <c r="M339" s="27">
        <f>IF('GT Data'!X341=TRUE,G339*Loads!$B$3,G339*Loads!$F$3)</f>
        <v>0.45500000418271014</v>
      </c>
      <c r="N339" s="27">
        <f>IF('GT Data'!X341=TRUE,H339*Loads!$B$3,H339*Loads!$F$3)</f>
        <v>0.35303312556160388</v>
      </c>
      <c r="O339" s="27">
        <f>IF('GT Data'!X341=TRUE,B339*Loads!$B$4,0)</f>
        <v>0</v>
      </c>
      <c r="P339" s="27">
        <f>IF('GT Data'!X341=TRUE,'GEOMETRIC INPUTS'!Q339*Loads!$B$1,'GEOMETRIC INPUTS'!Q339*Loads!$F$1)</f>
        <v>7.8499499999999998</v>
      </c>
      <c r="Q339">
        <v>-300</v>
      </c>
      <c r="R339">
        <f>'GEOMETRIC INPUTS'!R339/'GEOMETRIC INPUTS'!S339</f>
        <v>1</v>
      </c>
    </row>
    <row r="340" spans="1:18" x14ac:dyDescent="0.3">
      <c r="A340" t="str">
        <f>'GEOMETRIC INPUTS'!A340</f>
        <v>TAB_13_338</v>
      </c>
      <c r="B340">
        <f>'GT Data'!Z342</f>
        <v>4.0199999999999996</v>
      </c>
      <c r="C340">
        <f>IF(AND('GEOMETRIC INPUTS'!E340&gt;'GEOMETRIC INPUTS'!B340,'GEOMETRIC INPUTS'!C340&gt;'GEOMETRIC INPUTS'!F340),ACOS(('GEOMETRIC INPUTS'!C340-'GEOMETRIC INPUTS'!F340)/'Calculated Tab Properties'!E340),0) + IF(AND('GEOMETRIC INPUTS'!E340&gt;'GEOMETRIC INPUTS'!B340,'GEOMETRIC INPUTS'!C340&lt;'GEOMETRIC INPUTS'!F340),PI()/2 + ASIN((-'GEOMETRIC INPUTS'!C340+'GEOMETRIC INPUTS'!F340)/'Calculated Tab Properties'!E340),0) + IF(AND('GEOMETRIC INPUTS'!E340&lt;'GEOMETRIC INPUTS'!B340,'GEOMETRIC INPUTS'!C340&lt;'GEOMETRIC INPUTS'!F340),PI() + ACOS(('GEOMETRIC INPUTS'!C340-'GEOMETRIC INPUTS'!F340)/'Calculated Tab Properties'!E340),0) + IF(AND('GEOMETRIC INPUTS'!E340&lt;'GEOMETRIC INPUTS'!B340,'GEOMETRIC INPUTS'!C340&gt;'GEOMETRIC INPUTS'!F340),2*PI() - ACOS((-'GEOMETRIC INPUTS'!C340+'GEOMETRIC INPUTS'!F340)/'Calculated Tab Properties'!E340),0) + IF(AND('GEOMETRIC INPUTS'!E340='GEOMETRIC INPUTS'!B340,'GEOMETRIC INPUTS'!C340&gt;'GEOMETRIC INPUTS'!F340),0,0) + IF(AND('GEOMETRIC INPUTS'!E340&gt;'GEOMETRIC INPUTS'!B340,'GEOMETRIC INPUTS'!C340='GEOMETRIC INPUTS'!F340),PI()/2,0) + IF(AND('GEOMETRIC INPUTS'!E340='GEOMETRIC INPUTS'!B340,'GEOMETRIC INPUTS'!C340&lt;'GEOMETRIC INPUTS'!F340),PI(),0) + IF(AND('GEOMETRIC INPUTS'!E340&lt;'GEOMETRIC INPUTS'!B340,'GEOMETRIC INPUTS'!C340='GEOMETRIC INPUTS'!F340),3/2*PI(),0)</f>
        <v>3.1415928863533717</v>
      </c>
      <c r="D340">
        <f t="shared" si="6"/>
        <v>180.00001333637067</v>
      </c>
      <c r="E340">
        <f>SQRT(('GEOMETRIC INPUTS'!B340-'GEOMETRIC INPUTS'!E340)^2+('GEOMETRIC INPUTS'!C340-'GEOMETRIC INPUTS'!F340)^2+('GEOMETRIC INPUTS'!D340-'GEOMETRIC INPUTS'!G340)^2)</f>
        <v>3.0174506000000805</v>
      </c>
      <c r="F340">
        <f>SQRT(('GEOMETRIC INPUTS'!B340-'GEOMETRIC INPUTS'!N340)^2 + ('GEOMETRIC INPUTS'!C340-'GEOMETRIC INPUTS'!O340)^2 + ('GEOMETRIC INPUTS'!D340-'GEOMETRIC INPUTS'!P340)^2)</f>
        <v>0.51745060000000953</v>
      </c>
      <c r="G340">
        <f>SQRT(('GEOMETRIC INPUTS'!E340-'GEOMETRIC INPUTS'!N340)^2 + ('GEOMETRIC INPUTS'!F340-'GEOMETRIC INPUTS'!O340)^2 + ('GEOMETRIC INPUTS'!G340-'GEOMETRIC INPUTS'!P340)^2)</f>
        <v>2.5000000000000715</v>
      </c>
      <c r="H340">
        <f>SQRT(('GEOMETRIC INPUTS'!H340-'GEOMETRIC INPUTS'!K340)^2 + ('GEOMETRIC INPUTS'!I340-'GEOMETRIC INPUTS'!L340)^2 + ('GEOMETRIC INPUTS'!J340-'GEOMETRIC INPUTS'!M340)^2)</f>
        <v>2.0334748445555872</v>
      </c>
      <c r="I340">
        <f>SQRT(('GEOMETRIC INPUTS'!K340-'GEOMETRIC INPUTS'!N340)^2 + ('GEOMETRIC INPUTS'!L340-'GEOMETRIC INPUTS'!O340)^2 + ('GEOMETRIC INPUTS'!M340-'GEOMETRIC INPUTS'!P340)^2)</f>
        <v>0.15000000000000013</v>
      </c>
      <c r="J340" s="20">
        <f>ASIN(('GEOMETRIC INPUTS'!M340-'GEOMETRIC INPUTS'!J340)/H340)</f>
        <v>1.3890973581349826</v>
      </c>
      <c r="K340" s="27">
        <f>IF('GT Data'!X342=TRUE,'GEOMETRIC INPUTS'!Q340*Loads!$B$2,'GEOMETRIC INPUTS'!Q340*Loads!$F$2)</f>
        <v>39.171012000000005</v>
      </c>
      <c r="L340" s="27">
        <f>IF('GT Data'!X342=TRUE,F340*Loads!$B$3,F340*Loads!$F$3)</f>
        <v>6.7268578000001245E-2</v>
      </c>
      <c r="M340" s="27">
        <f>IF('GT Data'!X342=TRUE,G340*Loads!$B$3,G340*Loads!$F$3)</f>
        <v>0.32500000000000928</v>
      </c>
      <c r="N340" s="27">
        <f>IF('GT Data'!X342=TRUE,H340*Loads!$B$3,H340*Loads!$F$3)</f>
        <v>0.26435172979222638</v>
      </c>
      <c r="O340" s="27">
        <f>IF('GT Data'!X342=TRUE,B340*Loads!$B$4,0)</f>
        <v>0</v>
      </c>
      <c r="P340" s="27">
        <f>IF('GT Data'!X342=TRUE,'GEOMETRIC INPUTS'!Q340*Loads!$B$1,'GEOMETRIC INPUTS'!Q340*Loads!$F$1)</f>
        <v>6.6167250000000006</v>
      </c>
      <c r="Q340">
        <v>-300</v>
      </c>
      <c r="R340">
        <f>'GEOMETRIC INPUTS'!R340/'GEOMETRIC INPUTS'!S340</f>
        <v>1</v>
      </c>
    </row>
    <row r="341" spans="1:18" x14ac:dyDescent="0.3">
      <c r="A341" t="str">
        <f>'GEOMETRIC INPUTS'!A341</f>
        <v>TAB_13_339</v>
      </c>
      <c r="B341">
        <f>'GT Data'!Z343</f>
        <v>1.8973</v>
      </c>
      <c r="C341">
        <f>IF(AND('GEOMETRIC INPUTS'!E341&gt;'GEOMETRIC INPUTS'!B341,'GEOMETRIC INPUTS'!C341&gt;'GEOMETRIC INPUTS'!F341),ACOS(('GEOMETRIC INPUTS'!C341-'GEOMETRIC INPUTS'!F341)/'Calculated Tab Properties'!E341),0) + IF(AND('GEOMETRIC INPUTS'!E341&gt;'GEOMETRIC INPUTS'!B341,'GEOMETRIC INPUTS'!C341&lt;'GEOMETRIC INPUTS'!F341),PI()/2 + ASIN((-'GEOMETRIC INPUTS'!C341+'GEOMETRIC INPUTS'!F341)/'Calculated Tab Properties'!E341),0) + IF(AND('GEOMETRIC INPUTS'!E341&lt;'GEOMETRIC INPUTS'!B341,'GEOMETRIC INPUTS'!C341&lt;'GEOMETRIC INPUTS'!F341),PI() + ACOS(('GEOMETRIC INPUTS'!C341-'GEOMETRIC INPUTS'!F341)/'Calculated Tab Properties'!E341),0) + IF(AND('GEOMETRIC INPUTS'!E341&lt;'GEOMETRIC INPUTS'!B341,'GEOMETRIC INPUTS'!C341&gt;'GEOMETRIC INPUTS'!F341),2*PI() - ACOS((-'GEOMETRIC INPUTS'!C341+'GEOMETRIC INPUTS'!F341)/'Calculated Tab Properties'!E341),0) + IF(AND('GEOMETRIC INPUTS'!E341='GEOMETRIC INPUTS'!B341,'GEOMETRIC INPUTS'!C341&gt;'GEOMETRIC INPUTS'!F341),0,0) + IF(AND('GEOMETRIC INPUTS'!E341&gt;'GEOMETRIC INPUTS'!B341,'GEOMETRIC INPUTS'!C341='GEOMETRIC INPUTS'!F341),PI()/2,0) + IF(AND('GEOMETRIC INPUTS'!E341='GEOMETRIC INPUTS'!B341,'GEOMETRIC INPUTS'!C341&lt;'GEOMETRIC INPUTS'!F341),PI(),0) + IF(AND('GEOMETRIC INPUTS'!E341&lt;'GEOMETRIC INPUTS'!B341,'GEOMETRIC INPUTS'!C341='GEOMETRIC INPUTS'!F341),3/2*PI(),0)</f>
        <v>0.16818918491947699</v>
      </c>
      <c r="D341">
        <f t="shared" si="6"/>
        <v>9.6365304556313838</v>
      </c>
      <c r="E341">
        <f>SQRT(('GEOMETRIC INPUTS'!B341-'GEOMETRIC INPUTS'!E341)^2+('GEOMETRIC INPUTS'!C341-'GEOMETRIC INPUTS'!F341)^2+('GEOMETRIC INPUTS'!D341-'GEOMETRIC INPUTS'!G341)^2)</f>
        <v>3.1607129117261961</v>
      </c>
      <c r="F341">
        <f>SQRT(('GEOMETRIC INPUTS'!B341-'GEOMETRIC INPUTS'!N341)^2 + ('GEOMETRIC INPUTS'!C341-'GEOMETRIC INPUTS'!O341)^2 + ('GEOMETRIC INPUTS'!D341-'GEOMETRIC INPUTS'!P341)^2)</f>
        <v>1.6607128656289654</v>
      </c>
      <c r="G341">
        <f>SQRT(('GEOMETRIC INPUTS'!E341-'GEOMETRIC INPUTS'!N341)^2 + ('GEOMETRIC INPUTS'!F341-'GEOMETRIC INPUTS'!O341)^2 + ('GEOMETRIC INPUTS'!G341-'GEOMETRIC INPUTS'!P341)^2)</f>
        <v>1.5000000460972325</v>
      </c>
      <c r="H341">
        <f>SQRT(('GEOMETRIC INPUTS'!H341-'GEOMETRIC INPUTS'!K341)^2 + ('GEOMETRIC INPUTS'!I341-'GEOMETRIC INPUTS'!L341)^2 + ('GEOMETRIC INPUTS'!J341-'GEOMETRIC INPUTS'!M341)^2)</f>
        <v>2.5064421455536552</v>
      </c>
      <c r="I341">
        <f>SQRT(('GEOMETRIC INPUTS'!K341-'GEOMETRIC INPUTS'!N341)^2 + ('GEOMETRIC INPUTS'!L341-'GEOMETRIC INPUTS'!O341)^2 + ('GEOMETRIC INPUTS'!M341-'GEOMETRIC INPUTS'!P341)^2)</f>
        <v>0.14999997335906431</v>
      </c>
      <c r="J341" s="20">
        <f>ASIN(('GEOMETRIC INPUTS'!M341-'GEOMETRIC INPUTS'!J341)/H341)</f>
        <v>0.92387602513166311</v>
      </c>
      <c r="K341" s="27">
        <f>IF('GT Data'!X343=TRUE,'GEOMETRIC INPUTS'!Q341*Loads!$B$2,'GEOMETRIC INPUTS'!Q341*Loads!$F$2)</f>
        <v>23.640779999999999</v>
      </c>
      <c r="L341" s="27">
        <f>IF('GT Data'!X343=TRUE,F341*Loads!$B$3,F341*Loads!$F$3)</f>
        <v>0.2158926725317655</v>
      </c>
      <c r="M341" s="27">
        <f>IF('GT Data'!X343=TRUE,G341*Loads!$B$3,G341*Loads!$F$3)</f>
        <v>0.19500000599264022</v>
      </c>
      <c r="N341" s="27">
        <f>IF('GT Data'!X343=TRUE,H341*Loads!$B$3,H341*Loads!$F$3)</f>
        <v>0.32583747892197518</v>
      </c>
      <c r="O341" s="27">
        <f>IF('GT Data'!X343=TRUE,B341*Loads!$B$4,0)</f>
        <v>0</v>
      </c>
      <c r="P341" s="27">
        <f>IF('GT Data'!X343=TRUE,'GEOMETRIC INPUTS'!Q341*Loads!$B$1,'GEOMETRIC INPUTS'!Q341*Loads!$F$1)</f>
        <v>3.9933749999999995</v>
      </c>
      <c r="Q341">
        <v>-300</v>
      </c>
      <c r="R341">
        <f>'GEOMETRIC INPUTS'!R341/'GEOMETRIC INPUTS'!S341</f>
        <v>1</v>
      </c>
    </row>
    <row r="342" spans="1:18" x14ac:dyDescent="0.3">
      <c r="A342" t="str">
        <f>'GEOMETRIC INPUTS'!A342</f>
        <v>TAB_13_340</v>
      </c>
      <c r="B342">
        <f>'GT Data'!Z344</f>
        <v>2.0366</v>
      </c>
      <c r="C342">
        <f>IF(AND('GEOMETRIC INPUTS'!E342&gt;'GEOMETRIC INPUTS'!B342,'GEOMETRIC INPUTS'!C342&gt;'GEOMETRIC INPUTS'!F342),ACOS(('GEOMETRIC INPUTS'!C342-'GEOMETRIC INPUTS'!F342)/'Calculated Tab Properties'!E342),0) + IF(AND('GEOMETRIC INPUTS'!E342&gt;'GEOMETRIC INPUTS'!B342,'GEOMETRIC INPUTS'!C342&lt;'GEOMETRIC INPUTS'!F342),PI()/2 + ASIN((-'GEOMETRIC INPUTS'!C342+'GEOMETRIC INPUTS'!F342)/'Calculated Tab Properties'!E342),0) + IF(AND('GEOMETRIC INPUTS'!E342&lt;'GEOMETRIC INPUTS'!B342,'GEOMETRIC INPUTS'!C342&lt;'GEOMETRIC INPUTS'!F342),PI() + ACOS(('GEOMETRIC INPUTS'!C342-'GEOMETRIC INPUTS'!F342)/'Calculated Tab Properties'!E342),0) + IF(AND('GEOMETRIC INPUTS'!E342&lt;'GEOMETRIC INPUTS'!B342,'GEOMETRIC INPUTS'!C342&gt;'GEOMETRIC INPUTS'!F342),2*PI() - ACOS((-'GEOMETRIC INPUTS'!C342+'GEOMETRIC INPUTS'!F342)/'Calculated Tab Properties'!E342),0) + IF(AND('GEOMETRIC INPUTS'!E342='GEOMETRIC INPUTS'!B342,'GEOMETRIC INPUTS'!C342&gt;'GEOMETRIC INPUTS'!F342),0,0) + IF(AND('GEOMETRIC INPUTS'!E342&gt;'GEOMETRIC INPUTS'!B342,'GEOMETRIC INPUTS'!C342='GEOMETRIC INPUTS'!F342),PI()/2,0) + IF(AND('GEOMETRIC INPUTS'!E342='GEOMETRIC INPUTS'!B342,'GEOMETRIC INPUTS'!C342&lt;'GEOMETRIC INPUTS'!F342),PI(),0) + IF(AND('GEOMETRIC INPUTS'!E342&lt;'GEOMETRIC INPUTS'!B342,'GEOMETRIC INPUTS'!C342='GEOMETRIC INPUTS'!F342),3/2*PI(),0)</f>
        <v>3.7108467651148072</v>
      </c>
      <c r="D342">
        <f t="shared" si="6"/>
        <v>212.61585806085276</v>
      </c>
      <c r="E342">
        <f>SQRT(('GEOMETRIC INPUTS'!B342-'GEOMETRIC INPUTS'!E342)^2+('GEOMETRIC INPUTS'!C342-'GEOMETRIC INPUTS'!F342)^2+('GEOMETRIC INPUTS'!D342-'GEOMETRIC INPUTS'!G342)^2)</f>
        <v>4.0232006881916789</v>
      </c>
      <c r="F342">
        <f>SQRT(('GEOMETRIC INPUTS'!B342-'GEOMETRIC INPUTS'!N342)^2 + ('GEOMETRIC INPUTS'!C342-'GEOMETRIC INPUTS'!O342)^2 + ('GEOMETRIC INPUTS'!D342-'GEOMETRIC INPUTS'!P342)^2)</f>
        <v>1.7232006864118437</v>
      </c>
      <c r="G342">
        <f>SQRT(('GEOMETRIC INPUTS'!E342-'GEOMETRIC INPUTS'!N342)^2 + ('GEOMETRIC INPUTS'!F342-'GEOMETRIC INPUTS'!O342)^2 + ('GEOMETRIC INPUTS'!G342-'GEOMETRIC INPUTS'!P342)^2)</f>
        <v>2.300000001779837</v>
      </c>
      <c r="H342">
        <f>SQRT(('GEOMETRIC INPUTS'!H342-'GEOMETRIC INPUTS'!K342)^2 + ('GEOMETRIC INPUTS'!I342-'GEOMETRIC INPUTS'!L342)^2 + ('GEOMETRIC INPUTS'!J342-'GEOMETRIC INPUTS'!M342)^2)</f>
        <v>2.5445951384561045</v>
      </c>
      <c r="I342">
        <f>SQRT(('GEOMETRIC INPUTS'!K342-'GEOMETRIC INPUTS'!N342)^2 + ('GEOMETRIC INPUTS'!L342-'GEOMETRIC INPUTS'!O342)^2 + ('GEOMETRIC INPUTS'!M342-'GEOMETRIC INPUTS'!P342)^2)</f>
        <v>0.15000001630203227</v>
      </c>
      <c r="J342" s="20">
        <f>ASIN(('GEOMETRIC INPUTS'!M342-'GEOMETRIC INPUTS'!J342)/H342)</f>
        <v>0.90427908437958615</v>
      </c>
      <c r="K342" s="27">
        <f>IF('GT Data'!X344=TRUE,'GEOMETRIC INPUTS'!Q342*Loads!$B$2,'GEOMETRIC INPUTS'!Q342*Loads!$F$2)</f>
        <v>15.890316000000002</v>
      </c>
      <c r="L342" s="27">
        <f>IF('GT Data'!X344=TRUE,F342*Loads!$B$3,F342*Loads!$F$3)</f>
        <v>0.22401608923353969</v>
      </c>
      <c r="M342" s="27">
        <f>IF('GT Data'!X344=TRUE,G342*Loads!$B$3,G342*Loads!$F$3)</f>
        <v>0.29900000023137879</v>
      </c>
      <c r="N342" s="27">
        <f>IF('GT Data'!X344=TRUE,H342*Loads!$B$3,H342*Loads!$F$3)</f>
        <v>0.3307973679992936</v>
      </c>
      <c r="O342" s="27">
        <f>IF('GT Data'!X344=TRUE,B342*Loads!$B$4,0)</f>
        <v>0</v>
      </c>
      <c r="P342" s="27">
        <f>IF('GT Data'!X344=TRUE,'GEOMETRIC INPUTS'!Q342*Loads!$B$1,'GEOMETRIC INPUTS'!Q342*Loads!$F$1)</f>
        <v>2.6841749999999998</v>
      </c>
      <c r="Q342">
        <v>-300</v>
      </c>
      <c r="R342">
        <f>'GEOMETRIC INPUTS'!R342/'GEOMETRIC INPUTS'!S342</f>
        <v>1</v>
      </c>
    </row>
    <row r="343" spans="1:18" x14ac:dyDescent="0.3">
      <c r="A343" t="str">
        <f>'GEOMETRIC INPUTS'!A343</f>
        <v>TAB_13_341</v>
      </c>
      <c r="B343">
        <f>'GT Data'!Z345</f>
        <v>2.5990000000000002</v>
      </c>
      <c r="C343">
        <f>IF(AND('GEOMETRIC INPUTS'!E343&gt;'GEOMETRIC INPUTS'!B343,'GEOMETRIC INPUTS'!C343&gt;'GEOMETRIC INPUTS'!F343),ACOS(('GEOMETRIC INPUTS'!C343-'GEOMETRIC INPUTS'!F343)/'Calculated Tab Properties'!E343),0) + IF(AND('GEOMETRIC INPUTS'!E343&gt;'GEOMETRIC INPUTS'!B343,'GEOMETRIC INPUTS'!C343&lt;'GEOMETRIC INPUTS'!F343),PI()/2 + ASIN((-'GEOMETRIC INPUTS'!C343+'GEOMETRIC INPUTS'!F343)/'Calculated Tab Properties'!E343),0) + IF(AND('GEOMETRIC INPUTS'!E343&lt;'GEOMETRIC INPUTS'!B343,'GEOMETRIC INPUTS'!C343&lt;'GEOMETRIC INPUTS'!F343),PI() + ACOS(('GEOMETRIC INPUTS'!C343-'GEOMETRIC INPUTS'!F343)/'Calculated Tab Properties'!E343),0) + IF(AND('GEOMETRIC INPUTS'!E343&lt;'GEOMETRIC INPUTS'!B343,'GEOMETRIC INPUTS'!C343&gt;'GEOMETRIC INPUTS'!F343),2*PI() - ACOS((-'GEOMETRIC INPUTS'!C343+'GEOMETRIC INPUTS'!F343)/'Calculated Tab Properties'!E343),0) + IF(AND('GEOMETRIC INPUTS'!E343='GEOMETRIC INPUTS'!B343,'GEOMETRIC INPUTS'!C343&gt;'GEOMETRIC INPUTS'!F343),0,0) + IF(AND('GEOMETRIC INPUTS'!E343&gt;'GEOMETRIC INPUTS'!B343,'GEOMETRIC INPUTS'!C343='GEOMETRIC INPUTS'!F343),PI()/2,0) + IF(AND('GEOMETRIC INPUTS'!E343='GEOMETRIC INPUTS'!B343,'GEOMETRIC INPUTS'!C343&lt;'GEOMETRIC INPUTS'!F343),PI(),0) + IF(AND('GEOMETRIC INPUTS'!E343&lt;'GEOMETRIC INPUTS'!B343,'GEOMETRIC INPUTS'!C343='GEOMETRIC INPUTS'!F343),3/2*PI(),0)</f>
        <v>4.3097679851368405</v>
      </c>
      <c r="D343">
        <f t="shared" si="6"/>
        <v>246.93151622894146</v>
      </c>
      <c r="E343">
        <f>SQRT(('GEOMETRIC INPUTS'!B343-'GEOMETRIC INPUTS'!E343)^2+('GEOMETRIC INPUTS'!C343-'GEOMETRIC INPUTS'!F343)^2+('GEOMETRIC INPUTS'!D343-'GEOMETRIC INPUTS'!G343)^2)</f>
        <v>4.6960721271197716</v>
      </c>
      <c r="F343">
        <f>SQRT(('GEOMETRIC INPUTS'!B343-'GEOMETRIC INPUTS'!N343)^2 + ('GEOMETRIC INPUTS'!C343-'GEOMETRIC INPUTS'!O343)^2 + ('GEOMETRIC INPUTS'!D343-'GEOMETRIC INPUTS'!P343)^2)</f>
        <v>2.5960721781159419</v>
      </c>
      <c r="G343">
        <f>SQRT(('GEOMETRIC INPUTS'!E343-'GEOMETRIC INPUTS'!N343)^2 + ('GEOMETRIC INPUTS'!F343-'GEOMETRIC INPUTS'!O343)^2 + ('GEOMETRIC INPUTS'!G343-'GEOMETRIC INPUTS'!P343)^2)</f>
        <v>2.0999999490038306</v>
      </c>
      <c r="H343">
        <f>SQRT(('GEOMETRIC INPUTS'!H343-'GEOMETRIC INPUTS'!K343)^2 + ('GEOMETRIC INPUTS'!I343-'GEOMETRIC INPUTS'!L343)^2 + ('GEOMETRIC INPUTS'!J343-'GEOMETRIC INPUTS'!M343)^2)</f>
        <v>3.1596328766646185</v>
      </c>
      <c r="I343">
        <f>SQRT(('GEOMETRIC INPUTS'!K343-'GEOMETRIC INPUTS'!N343)^2 + ('GEOMETRIC INPUTS'!L343-'GEOMETRIC INPUTS'!O343)^2 + ('GEOMETRIC INPUTS'!M343-'GEOMETRIC INPUTS'!P343)^2)</f>
        <v>0.1499999974550667</v>
      </c>
      <c r="J343" s="20">
        <f>ASIN(('GEOMETRIC INPUTS'!M343-'GEOMETRIC INPUTS'!J343)/H343)</f>
        <v>0.68540284562930631</v>
      </c>
      <c r="K343" s="27">
        <f>IF('GT Data'!X345=TRUE,'GEOMETRIC INPUTS'!Q343*Loads!$B$2,'GEOMETRIC INPUTS'!Q343*Loads!$F$2)</f>
        <v>19.302456000000003</v>
      </c>
      <c r="L343" s="27">
        <f>IF('GT Data'!X345=TRUE,F343*Loads!$B$3,F343*Loads!$F$3)</f>
        <v>0.33748938315507249</v>
      </c>
      <c r="M343" s="27">
        <f>IF('GT Data'!X345=TRUE,G343*Loads!$B$3,G343*Loads!$F$3)</f>
        <v>0.27299999337049796</v>
      </c>
      <c r="N343" s="27">
        <f>IF('GT Data'!X345=TRUE,H343*Loads!$B$3,H343*Loads!$F$3)</f>
        <v>0.41075227396640041</v>
      </c>
      <c r="O343" s="27">
        <f>IF('GT Data'!X345=TRUE,B343*Loads!$B$4,0)</f>
        <v>0</v>
      </c>
      <c r="P343" s="27">
        <f>IF('GT Data'!X345=TRUE,'GEOMETRIC INPUTS'!Q343*Loads!$B$1,'GEOMETRIC INPUTS'!Q343*Loads!$F$1)</f>
        <v>3.2605500000000003</v>
      </c>
      <c r="Q343">
        <v>-300</v>
      </c>
      <c r="R343">
        <f>'GEOMETRIC INPUTS'!R343/'GEOMETRIC INPUTS'!S343</f>
        <v>1</v>
      </c>
    </row>
    <row r="344" spans="1:18" x14ac:dyDescent="0.3">
      <c r="A344" t="str">
        <f>'GEOMETRIC INPUTS'!A344</f>
        <v>TAB_13_342</v>
      </c>
      <c r="B344">
        <f>'GT Data'!Z346</f>
        <v>2.6591999999999998</v>
      </c>
      <c r="C344">
        <f>IF(AND('GEOMETRIC INPUTS'!E344&gt;'GEOMETRIC INPUTS'!B344,'GEOMETRIC INPUTS'!C344&gt;'GEOMETRIC INPUTS'!F344),ACOS(('GEOMETRIC INPUTS'!C344-'GEOMETRIC INPUTS'!F344)/'Calculated Tab Properties'!E344),0) + IF(AND('GEOMETRIC INPUTS'!E344&gt;'GEOMETRIC INPUTS'!B344,'GEOMETRIC INPUTS'!C344&lt;'GEOMETRIC INPUTS'!F344),PI()/2 + ASIN((-'GEOMETRIC INPUTS'!C344+'GEOMETRIC INPUTS'!F344)/'Calculated Tab Properties'!E344),0) + IF(AND('GEOMETRIC INPUTS'!E344&lt;'GEOMETRIC INPUTS'!B344,'GEOMETRIC INPUTS'!C344&lt;'GEOMETRIC INPUTS'!F344),PI() + ACOS(('GEOMETRIC INPUTS'!C344-'GEOMETRIC INPUTS'!F344)/'Calculated Tab Properties'!E344),0) + IF(AND('GEOMETRIC INPUTS'!E344&lt;'GEOMETRIC INPUTS'!B344,'GEOMETRIC INPUTS'!C344&gt;'GEOMETRIC INPUTS'!F344),2*PI() - ACOS((-'GEOMETRIC INPUTS'!C344+'GEOMETRIC INPUTS'!F344)/'Calculated Tab Properties'!E344),0) + IF(AND('GEOMETRIC INPUTS'!E344='GEOMETRIC INPUTS'!B344,'GEOMETRIC INPUTS'!C344&gt;'GEOMETRIC INPUTS'!F344),0,0) + IF(AND('GEOMETRIC INPUTS'!E344&gt;'GEOMETRIC INPUTS'!B344,'GEOMETRIC INPUTS'!C344='GEOMETRIC INPUTS'!F344),PI()/2,0) + IF(AND('GEOMETRIC INPUTS'!E344='GEOMETRIC INPUTS'!B344,'GEOMETRIC INPUTS'!C344&lt;'GEOMETRIC INPUTS'!F344),PI(),0) + IF(AND('GEOMETRIC INPUTS'!E344&lt;'GEOMETRIC INPUTS'!B344,'GEOMETRIC INPUTS'!C344='GEOMETRIC INPUTS'!F344),3/2*PI(),0)</f>
        <v>5.1404174518093049</v>
      </c>
      <c r="D344">
        <f t="shared" si="6"/>
        <v>294.5242249240664</v>
      </c>
      <c r="E344">
        <f>SQRT(('GEOMETRIC INPUTS'!B344-'GEOMETRIC INPUTS'!E344)^2+('GEOMETRIC INPUTS'!C344-'GEOMETRIC INPUTS'!F344)^2+('GEOMETRIC INPUTS'!D344-'GEOMETRIC INPUTS'!G344)^2)</f>
        <v>4.003791418358615</v>
      </c>
      <c r="F344">
        <f>SQRT(('GEOMETRIC INPUTS'!B344-'GEOMETRIC INPUTS'!N344)^2 + ('GEOMETRIC INPUTS'!C344-'GEOMETRIC INPUTS'!O344)^2 + ('GEOMETRIC INPUTS'!D344-'GEOMETRIC INPUTS'!P344)^2)</f>
        <v>2.3037913767256013</v>
      </c>
      <c r="G344">
        <f>SQRT(('GEOMETRIC INPUTS'!E344-'GEOMETRIC INPUTS'!N344)^2 + ('GEOMETRIC INPUTS'!F344-'GEOMETRIC INPUTS'!O344)^2 + ('GEOMETRIC INPUTS'!G344-'GEOMETRIC INPUTS'!P344)^2)</f>
        <v>1.7000000416330141</v>
      </c>
      <c r="H344">
        <f>SQRT(('GEOMETRIC INPUTS'!H344-'GEOMETRIC INPUTS'!K344)^2 + ('GEOMETRIC INPUTS'!I344-'GEOMETRIC INPUTS'!L344)^2 + ('GEOMETRIC INPUTS'!J344-'GEOMETRIC INPUTS'!M344)^2)</f>
        <v>2.9391881517095242</v>
      </c>
      <c r="I344">
        <f>SQRT(('GEOMETRIC INPUTS'!K344-'GEOMETRIC INPUTS'!N344)^2 + ('GEOMETRIC INPUTS'!L344-'GEOMETRIC INPUTS'!O344)^2 + ('GEOMETRIC INPUTS'!M344-'GEOMETRIC INPUTS'!P344)^2)</f>
        <v>0.14999993241241824</v>
      </c>
      <c r="J344" s="20">
        <f>ASIN(('GEOMETRIC INPUTS'!M344-'GEOMETRIC INPUTS'!J344)/H344)</f>
        <v>0.74839020782233556</v>
      </c>
      <c r="K344" s="27">
        <f>IF('GT Data'!X346=TRUE,'GEOMETRIC INPUTS'!Q344*Loads!$B$2,'GEOMETRIC INPUTS'!Q344*Loads!$F$2)</f>
        <v>21.197004</v>
      </c>
      <c r="L344" s="27">
        <f>IF('GT Data'!X346=TRUE,F344*Loads!$B$3,F344*Loads!$F$3)</f>
        <v>0.29949287897432819</v>
      </c>
      <c r="M344" s="27">
        <f>IF('GT Data'!X346=TRUE,G344*Loads!$B$3,G344*Loads!$F$3)</f>
        <v>0.22100000541229184</v>
      </c>
      <c r="N344" s="27">
        <f>IF('GT Data'!X346=TRUE,H344*Loads!$B$3,H344*Loads!$F$3)</f>
        <v>0.38209445972223816</v>
      </c>
      <c r="O344" s="27">
        <f>IF('GT Data'!X346=TRUE,B344*Loads!$B$4,0)</f>
        <v>0</v>
      </c>
      <c r="P344" s="27">
        <f>IF('GT Data'!X346=TRUE,'GEOMETRIC INPUTS'!Q344*Loads!$B$1,'GEOMETRIC INPUTS'!Q344*Loads!$F$1)</f>
        <v>3.5805749999999996</v>
      </c>
      <c r="Q344">
        <v>-300</v>
      </c>
      <c r="R344">
        <f>'GEOMETRIC INPUTS'!R344/'GEOMETRIC INPUTS'!S344</f>
        <v>1</v>
      </c>
    </row>
    <row r="345" spans="1:18" x14ac:dyDescent="0.3">
      <c r="A345" t="str">
        <f>'GEOMETRIC INPUTS'!A345</f>
        <v>TAB_13_343</v>
      </c>
      <c r="B345">
        <f>'GT Data'!Z347</f>
        <v>1.4805999999999999</v>
      </c>
      <c r="C345">
        <f>IF(AND('GEOMETRIC INPUTS'!E345&gt;'GEOMETRIC INPUTS'!B345,'GEOMETRIC INPUTS'!C345&gt;'GEOMETRIC INPUTS'!F345),ACOS(('GEOMETRIC INPUTS'!C345-'GEOMETRIC INPUTS'!F345)/'Calculated Tab Properties'!E345),0) + IF(AND('GEOMETRIC INPUTS'!E345&gt;'GEOMETRIC INPUTS'!B345,'GEOMETRIC INPUTS'!C345&lt;'GEOMETRIC INPUTS'!F345),PI()/2 + ASIN((-'GEOMETRIC INPUTS'!C345+'GEOMETRIC INPUTS'!F345)/'Calculated Tab Properties'!E345),0) + IF(AND('GEOMETRIC INPUTS'!E345&lt;'GEOMETRIC INPUTS'!B345,'GEOMETRIC INPUTS'!C345&lt;'GEOMETRIC INPUTS'!F345),PI() + ACOS(('GEOMETRIC INPUTS'!C345-'GEOMETRIC INPUTS'!F345)/'Calculated Tab Properties'!E345),0) + IF(AND('GEOMETRIC INPUTS'!E345&lt;'GEOMETRIC INPUTS'!B345,'GEOMETRIC INPUTS'!C345&gt;'GEOMETRIC INPUTS'!F345),2*PI() - ACOS((-'GEOMETRIC INPUTS'!C345+'GEOMETRIC INPUTS'!F345)/'Calculated Tab Properties'!E345),0) + IF(AND('GEOMETRIC INPUTS'!E345='GEOMETRIC INPUTS'!B345,'GEOMETRIC INPUTS'!C345&gt;'GEOMETRIC INPUTS'!F345),0,0) + IF(AND('GEOMETRIC INPUTS'!E345&gt;'GEOMETRIC INPUTS'!B345,'GEOMETRIC INPUTS'!C345='GEOMETRIC INPUTS'!F345),PI()/2,0) + IF(AND('GEOMETRIC INPUTS'!E345='GEOMETRIC INPUTS'!B345,'GEOMETRIC INPUTS'!C345&lt;'GEOMETRIC INPUTS'!F345),PI(),0) + IF(AND('GEOMETRIC INPUTS'!E345&lt;'GEOMETRIC INPUTS'!B345,'GEOMETRIC INPUTS'!C345='GEOMETRIC INPUTS'!F345),3/2*PI(),0)</f>
        <v>4.902594282320563</v>
      </c>
      <c r="D345">
        <f t="shared" si="6"/>
        <v>280.89796104193704</v>
      </c>
      <c r="E345">
        <f>SQRT(('GEOMETRIC INPUTS'!B345-'GEOMETRIC INPUTS'!E345)^2+('GEOMETRIC INPUTS'!C345-'GEOMETRIC INPUTS'!F345)^2+('GEOMETRIC INPUTS'!D345-'GEOMETRIC INPUTS'!G345)^2)</f>
        <v>3.641490982791431</v>
      </c>
      <c r="F345">
        <f>SQRT(('GEOMETRIC INPUTS'!B345-'GEOMETRIC INPUTS'!N345)^2 + ('GEOMETRIC INPUTS'!C345-'GEOMETRIC INPUTS'!O345)^2 + ('GEOMETRIC INPUTS'!D345-'GEOMETRIC INPUTS'!P345)^2)</f>
        <v>1.3414910063112013</v>
      </c>
      <c r="G345">
        <f>SQRT(('GEOMETRIC INPUTS'!E345-'GEOMETRIC INPUTS'!N345)^2 + ('GEOMETRIC INPUTS'!F345-'GEOMETRIC INPUTS'!O345)^2 + ('GEOMETRIC INPUTS'!G345-'GEOMETRIC INPUTS'!P345)^2)</f>
        <v>2.2999999764802297</v>
      </c>
      <c r="H345">
        <f>SQRT(('GEOMETRIC INPUTS'!H345-'GEOMETRIC INPUTS'!K345)^2 + ('GEOMETRIC INPUTS'!I345-'GEOMETRIC INPUTS'!L345)^2 + ('GEOMETRIC INPUTS'!J345-'GEOMETRIC INPUTS'!M345)^2)</f>
        <v>2.3280143566250211</v>
      </c>
      <c r="I345">
        <f>SQRT(('GEOMETRIC INPUTS'!K345-'GEOMETRIC INPUTS'!N345)^2 + ('GEOMETRIC INPUTS'!L345-'GEOMETRIC INPUTS'!O345)^2 + ('GEOMETRIC INPUTS'!M345-'GEOMETRIC INPUTS'!P345)^2)</f>
        <v>0.14999998886616597</v>
      </c>
      <c r="J345" s="20">
        <f>ASIN(('GEOMETRIC INPUTS'!M345-'GEOMETRIC INPUTS'!J345)/H345)</f>
        <v>1.0335110014792974</v>
      </c>
      <c r="K345" s="27">
        <f>IF('GT Data'!X347=TRUE,'GEOMETRIC INPUTS'!Q345*Loads!$B$2,'GEOMETRIC INPUTS'!Q345*Loads!$F$2)</f>
        <v>40.738332000000007</v>
      </c>
      <c r="L345" s="27">
        <f>IF('GT Data'!X347=TRUE,F345*Loads!$B$3,F345*Loads!$F$3)</f>
        <v>0.17439383082045617</v>
      </c>
      <c r="M345" s="27">
        <f>IF('GT Data'!X347=TRUE,G345*Loads!$B$3,G345*Loads!$F$3)</f>
        <v>0.29899999694242985</v>
      </c>
      <c r="N345" s="27">
        <f>IF('GT Data'!X347=TRUE,H345*Loads!$B$3,H345*Loads!$F$3)</f>
        <v>0.30264186636125273</v>
      </c>
      <c r="O345" s="27">
        <f>IF('GT Data'!X347=TRUE,B345*Loads!$B$4,0)</f>
        <v>0</v>
      </c>
      <c r="P345" s="27">
        <f>IF('GT Data'!X347=TRUE,'GEOMETRIC INPUTS'!Q345*Loads!$B$1,'GEOMETRIC INPUTS'!Q345*Loads!$F$1)</f>
        <v>6.881475</v>
      </c>
      <c r="Q345">
        <v>-300</v>
      </c>
      <c r="R345">
        <f>'GEOMETRIC INPUTS'!R345/'GEOMETRIC INPUTS'!S345</f>
        <v>1</v>
      </c>
    </row>
    <row r="346" spans="1:18" x14ac:dyDescent="0.3">
      <c r="A346" t="str">
        <f>'GEOMETRIC INPUTS'!A346</f>
        <v>TAB_13_344</v>
      </c>
      <c r="B346">
        <f>'GT Data'!Z348</f>
        <v>0.68389999999999995</v>
      </c>
      <c r="C346">
        <f>IF(AND('GEOMETRIC INPUTS'!E346&gt;'GEOMETRIC INPUTS'!B346,'GEOMETRIC INPUTS'!C346&gt;'GEOMETRIC INPUTS'!F346),ACOS(('GEOMETRIC INPUTS'!C346-'GEOMETRIC INPUTS'!F346)/'Calculated Tab Properties'!E346),0) + IF(AND('GEOMETRIC INPUTS'!E346&gt;'GEOMETRIC INPUTS'!B346,'GEOMETRIC INPUTS'!C346&lt;'GEOMETRIC INPUTS'!F346),PI()/2 + ASIN((-'GEOMETRIC INPUTS'!C346+'GEOMETRIC INPUTS'!F346)/'Calculated Tab Properties'!E346),0) + IF(AND('GEOMETRIC INPUTS'!E346&lt;'GEOMETRIC INPUTS'!B346,'GEOMETRIC INPUTS'!C346&lt;'GEOMETRIC INPUTS'!F346),PI() + ACOS(('GEOMETRIC INPUTS'!C346-'GEOMETRIC INPUTS'!F346)/'Calculated Tab Properties'!E346),0) + IF(AND('GEOMETRIC INPUTS'!E346&lt;'GEOMETRIC INPUTS'!B346,'GEOMETRIC INPUTS'!C346&gt;'GEOMETRIC INPUTS'!F346),2*PI() - ACOS((-'GEOMETRIC INPUTS'!C346+'GEOMETRIC INPUTS'!F346)/'Calculated Tab Properties'!E346),0) + IF(AND('GEOMETRIC INPUTS'!E346='GEOMETRIC INPUTS'!B346,'GEOMETRIC INPUTS'!C346&gt;'GEOMETRIC INPUTS'!F346),0,0) + IF(AND('GEOMETRIC INPUTS'!E346&gt;'GEOMETRIC INPUTS'!B346,'GEOMETRIC INPUTS'!C346='GEOMETRIC INPUTS'!F346),PI()/2,0) + IF(AND('GEOMETRIC INPUTS'!E346='GEOMETRIC INPUTS'!B346,'GEOMETRIC INPUTS'!C346&lt;'GEOMETRIC INPUTS'!F346),PI(),0) + IF(AND('GEOMETRIC INPUTS'!E346&lt;'GEOMETRIC INPUTS'!B346,'GEOMETRIC INPUTS'!C346='GEOMETRIC INPUTS'!F346),3/2*PI(),0)</f>
        <v>4.0941920557213933</v>
      </c>
      <c r="D346">
        <f t="shared" si="6"/>
        <v>234.57992530882623</v>
      </c>
      <c r="E346">
        <f>SQRT(('GEOMETRIC INPUTS'!B346-'GEOMETRIC INPUTS'!E346)^2+('GEOMETRIC INPUTS'!C346-'GEOMETRIC INPUTS'!F346)^2+('GEOMETRIC INPUTS'!D346-'GEOMETRIC INPUTS'!G346)^2)</f>
        <v>5.8168904631599929</v>
      </c>
      <c r="F346">
        <f>SQRT(('GEOMETRIC INPUTS'!B346-'GEOMETRIC INPUTS'!N346)^2 + ('GEOMETRIC INPUTS'!C346-'GEOMETRIC INPUTS'!O346)^2 + ('GEOMETRIC INPUTS'!D346-'GEOMETRIC INPUTS'!P346)^2)</f>
        <v>2.7168903879417332</v>
      </c>
      <c r="G346">
        <f>SQRT(('GEOMETRIC INPUTS'!E346-'GEOMETRIC INPUTS'!N346)^2 + ('GEOMETRIC INPUTS'!F346-'GEOMETRIC INPUTS'!O346)^2 + ('GEOMETRIC INPUTS'!G346-'GEOMETRIC INPUTS'!P346)^2)</f>
        <v>3.1000000752182597</v>
      </c>
      <c r="H346">
        <f>SQRT(('GEOMETRIC INPUTS'!H346-'GEOMETRIC INPUTS'!K346)^2 + ('GEOMETRIC INPUTS'!I346-'GEOMETRIC INPUTS'!L346)^2 + ('GEOMETRIC INPUTS'!J346-'GEOMETRIC INPUTS'!M346)^2)</f>
        <v>3.2540630550647371</v>
      </c>
      <c r="I346">
        <f>SQRT(('GEOMETRIC INPUTS'!K346-'GEOMETRIC INPUTS'!N346)^2 + ('GEOMETRIC INPUTS'!L346-'GEOMETRIC INPUTS'!O346)^2 + ('GEOMETRIC INPUTS'!M346-'GEOMETRIC INPUTS'!P346)^2)</f>
        <v>0.14999998000896561</v>
      </c>
      <c r="J346" s="20">
        <f>ASIN(('GEOMETRIC INPUTS'!M346-'GEOMETRIC INPUTS'!J346)/H346)</f>
        <v>0.66189937943238708</v>
      </c>
      <c r="K346" s="27">
        <f>IF('GT Data'!X348=TRUE,'GEOMETRIC INPUTS'!Q346*Loads!$B$2,'GEOMETRIC INPUTS'!Q346*Loads!$F$2)</f>
        <v>18.246179999999999</v>
      </c>
      <c r="L346" s="27">
        <f>IF('GT Data'!X348=TRUE,F346*Loads!$B$3,F346*Loads!$F$3)</f>
        <v>0.35319575043242535</v>
      </c>
      <c r="M346" s="27">
        <f>IF('GT Data'!X348=TRUE,G346*Loads!$B$3,G346*Loads!$F$3)</f>
        <v>0.4030000097783738</v>
      </c>
      <c r="N346" s="27">
        <f>IF('GT Data'!X348=TRUE,H346*Loads!$B$3,H346*Loads!$F$3)</f>
        <v>0.42302819715841583</v>
      </c>
      <c r="O346" s="27">
        <f>IF('GT Data'!X348=TRUE,B346*Loads!$B$4,0)</f>
        <v>0</v>
      </c>
      <c r="P346" s="27">
        <f>IF('GT Data'!X348=TRUE,'GEOMETRIC INPUTS'!Q346*Loads!$B$1,'GEOMETRIC INPUTS'!Q346*Loads!$F$1)</f>
        <v>3.0821249999999996</v>
      </c>
      <c r="Q346">
        <v>-300</v>
      </c>
      <c r="R346">
        <f>'GEOMETRIC INPUTS'!R346/'GEOMETRIC INPUTS'!S346</f>
        <v>1</v>
      </c>
    </row>
    <row r="347" spans="1:18" x14ac:dyDescent="0.3">
      <c r="A347" t="str">
        <f>'GEOMETRIC INPUTS'!A347</f>
        <v>TAB_13_345</v>
      </c>
      <c r="B347">
        <f>'GT Data'!Z349</f>
        <v>3.8089</v>
      </c>
      <c r="C347">
        <f>IF(AND('GEOMETRIC INPUTS'!E347&gt;'GEOMETRIC INPUTS'!B347,'GEOMETRIC INPUTS'!C347&gt;'GEOMETRIC INPUTS'!F347),ACOS(('GEOMETRIC INPUTS'!C347-'GEOMETRIC INPUTS'!F347)/'Calculated Tab Properties'!E347),0) + IF(AND('GEOMETRIC INPUTS'!E347&gt;'GEOMETRIC INPUTS'!B347,'GEOMETRIC INPUTS'!C347&lt;'GEOMETRIC INPUTS'!F347),PI()/2 + ASIN((-'GEOMETRIC INPUTS'!C347+'GEOMETRIC INPUTS'!F347)/'Calculated Tab Properties'!E347),0) + IF(AND('GEOMETRIC INPUTS'!E347&lt;'GEOMETRIC INPUTS'!B347,'GEOMETRIC INPUTS'!C347&lt;'GEOMETRIC INPUTS'!F347),PI() + ACOS(('GEOMETRIC INPUTS'!C347-'GEOMETRIC INPUTS'!F347)/'Calculated Tab Properties'!E347),0) + IF(AND('GEOMETRIC INPUTS'!E347&lt;'GEOMETRIC INPUTS'!B347,'GEOMETRIC INPUTS'!C347&gt;'GEOMETRIC INPUTS'!F347),2*PI() - ACOS((-'GEOMETRIC INPUTS'!C347+'GEOMETRIC INPUTS'!F347)/'Calculated Tab Properties'!E347),0) + IF(AND('GEOMETRIC INPUTS'!E347='GEOMETRIC INPUTS'!B347,'GEOMETRIC INPUTS'!C347&gt;'GEOMETRIC INPUTS'!F347),0,0) + IF(AND('GEOMETRIC INPUTS'!E347&gt;'GEOMETRIC INPUTS'!B347,'GEOMETRIC INPUTS'!C347='GEOMETRIC INPUTS'!F347),PI()/2,0) + IF(AND('GEOMETRIC INPUTS'!E347='GEOMETRIC INPUTS'!B347,'GEOMETRIC INPUTS'!C347&lt;'GEOMETRIC INPUTS'!F347),PI(),0) + IF(AND('GEOMETRIC INPUTS'!E347&lt;'GEOMETRIC INPUTS'!B347,'GEOMETRIC INPUTS'!C347='GEOMETRIC INPUTS'!F347),3/2*PI(),0)</f>
        <v>0.28986520953546746</v>
      </c>
      <c r="D347">
        <f t="shared" si="6"/>
        <v>16.608053134057553</v>
      </c>
      <c r="E347">
        <f>SQRT(('GEOMETRIC INPUTS'!B347-'GEOMETRIC INPUTS'!E347)^2+('GEOMETRIC INPUTS'!C347-'GEOMETRIC INPUTS'!F347)^2+('GEOMETRIC INPUTS'!D347-'GEOMETRIC INPUTS'!G347)^2)</f>
        <v>4.0315641379897453</v>
      </c>
      <c r="F347">
        <f>SQRT(('GEOMETRIC INPUTS'!B347-'GEOMETRIC INPUTS'!N347)^2 + ('GEOMETRIC INPUTS'!C347-'GEOMETRIC INPUTS'!O347)^2 + ('GEOMETRIC INPUTS'!D347-'GEOMETRIC INPUTS'!P347)^2)</f>
        <v>0.53156417623730934</v>
      </c>
      <c r="G347">
        <f>SQRT(('GEOMETRIC INPUTS'!E347-'GEOMETRIC INPUTS'!N347)^2 + ('GEOMETRIC INPUTS'!F347-'GEOMETRIC INPUTS'!O347)^2 + ('GEOMETRIC INPUTS'!G347-'GEOMETRIC INPUTS'!P347)^2)</f>
        <v>3.4999999617524358</v>
      </c>
      <c r="H347">
        <f>SQRT(('GEOMETRIC INPUTS'!H347-'GEOMETRIC INPUTS'!K347)^2 + ('GEOMETRIC INPUTS'!I347-'GEOMETRIC INPUTS'!L347)^2 + ('GEOMETRIC INPUTS'!J347-'GEOMETRIC INPUTS'!M347)^2)</f>
        <v>2.0360724897582796</v>
      </c>
      <c r="I347">
        <f>SQRT(('GEOMETRIC INPUTS'!K347-'GEOMETRIC INPUTS'!N347)^2 + ('GEOMETRIC INPUTS'!L347-'GEOMETRIC INPUTS'!O347)^2 + ('GEOMETRIC INPUTS'!M347-'GEOMETRIC INPUTS'!P347)^2)</f>
        <v>0.15000004853335774</v>
      </c>
      <c r="J347" s="20">
        <f>ASIN(('GEOMETRIC INPUTS'!M347-'GEOMETRIC INPUTS'!J347)/H347)</f>
        <v>1.382279673631343</v>
      </c>
      <c r="K347" s="27">
        <f>IF('GT Data'!X349=TRUE,'GEOMETRIC INPUTS'!Q347*Loads!$B$2,'GEOMETRIC INPUTS'!Q347*Loads!$F$2)</f>
        <v>33.178788000000004</v>
      </c>
      <c r="L347" s="27">
        <f>IF('GT Data'!X349=TRUE,F347*Loads!$B$3,F347*Loads!$F$3)</f>
        <v>6.9103342910850213E-2</v>
      </c>
      <c r="M347" s="27">
        <f>IF('GT Data'!X349=TRUE,G347*Loads!$B$3,G347*Loads!$F$3)</f>
        <v>0.45499999502781668</v>
      </c>
      <c r="N347" s="27">
        <f>IF('GT Data'!X349=TRUE,H347*Loads!$B$3,H347*Loads!$F$3)</f>
        <v>0.26468942366857634</v>
      </c>
      <c r="O347" s="27">
        <f>IF('GT Data'!X349=TRUE,B347*Loads!$B$4,0)</f>
        <v>0</v>
      </c>
      <c r="P347" s="27">
        <f>IF('GT Data'!X349=TRUE,'GEOMETRIC INPUTS'!Q347*Loads!$B$1,'GEOMETRIC INPUTS'!Q347*Loads!$F$1)</f>
        <v>5.6045249999999998</v>
      </c>
      <c r="Q347">
        <v>-300</v>
      </c>
      <c r="R347">
        <f>'GEOMETRIC INPUTS'!R347/'GEOMETRIC INPUTS'!S347</f>
        <v>1</v>
      </c>
    </row>
    <row r="348" spans="1:18" x14ac:dyDescent="0.3">
      <c r="A348" t="str">
        <f>'GEOMETRIC INPUTS'!A348</f>
        <v>TAB_13_346</v>
      </c>
      <c r="B348">
        <f>'GT Data'!Z350</f>
        <v>5.2942999999999998</v>
      </c>
      <c r="C348">
        <f>IF(AND('GEOMETRIC INPUTS'!E348&gt;'GEOMETRIC INPUTS'!B348,'GEOMETRIC INPUTS'!C348&gt;'GEOMETRIC INPUTS'!F348),ACOS(('GEOMETRIC INPUTS'!C348-'GEOMETRIC INPUTS'!F348)/'Calculated Tab Properties'!E348),0) + IF(AND('GEOMETRIC INPUTS'!E348&gt;'GEOMETRIC INPUTS'!B348,'GEOMETRIC INPUTS'!C348&lt;'GEOMETRIC INPUTS'!F348),PI()/2 + ASIN((-'GEOMETRIC INPUTS'!C348+'GEOMETRIC INPUTS'!F348)/'Calculated Tab Properties'!E348),0) + IF(AND('GEOMETRIC INPUTS'!E348&lt;'GEOMETRIC INPUTS'!B348,'GEOMETRIC INPUTS'!C348&lt;'GEOMETRIC INPUTS'!F348),PI() + ACOS(('GEOMETRIC INPUTS'!C348-'GEOMETRIC INPUTS'!F348)/'Calculated Tab Properties'!E348),0) + IF(AND('GEOMETRIC INPUTS'!E348&lt;'GEOMETRIC INPUTS'!B348,'GEOMETRIC INPUTS'!C348&gt;'GEOMETRIC INPUTS'!F348),2*PI() - ACOS((-'GEOMETRIC INPUTS'!C348+'GEOMETRIC INPUTS'!F348)/'Calculated Tab Properties'!E348),0) + IF(AND('GEOMETRIC INPUTS'!E348='GEOMETRIC INPUTS'!B348,'GEOMETRIC INPUTS'!C348&gt;'GEOMETRIC INPUTS'!F348),0,0) + IF(AND('GEOMETRIC INPUTS'!E348&gt;'GEOMETRIC INPUTS'!B348,'GEOMETRIC INPUTS'!C348='GEOMETRIC INPUTS'!F348),PI()/2,0) + IF(AND('GEOMETRIC INPUTS'!E348='GEOMETRIC INPUTS'!B348,'GEOMETRIC INPUTS'!C348&lt;'GEOMETRIC INPUTS'!F348),PI(),0) + IF(AND('GEOMETRIC INPUTS'!E348&lt;'GEOMETRIC INPUTS'!B348,'GEOMETRIC INPUTS'!C348='GEOMETRIC INPUTS'!F348),3/2*PI(),0)</f>
        <v>5.1692773960360601</v>
      </c>
      <c r="D348">
        <f t="shared" si="6"/>
        <v>296.17777792524242</v>
      </c>
      <c r="E348">
        <f>SQRT(('GEOMETRIC INPUTS'!B348-'GEOMETRIC INPUTS'!E348)^2+('GEOMETRIC INPUTS'!C348-'GEOMETRIC INPUTS'!F348)^2+('GEOMETRIC INPUTS'!D348-'GEOMETRIC INPUTS'!G348)^2)</f>
        <v>5.5506385523241155</v>
      </c>
      <c r="F348">
        <f>SQRT(('GEOMETRIC INPUTS'!B348-'GEOMETRIC INPUTS'!N348)^2 + ('GEOMETRIC INPUTS'!C348-'GEOMETRIC INPUTS'!O348)^2 + ('GEOMETRIC INPUTS'!D348-'GEOMETRIC INPUTS'!P348)^2)</f>
        <v>2.4506385012155611</v>
      </c>
      <c r="G348">
        <f>SQRT(('GEOMETRIC INPUTS'!E348-'GEOMETRIC INPUTS'!N348)^2 + ('GEOMETRIC INPUTS'!F348-'GEOMETRIC INPUTS'!O348)^2 + ('GEOMETRIC INPUTS'!G348-'GEOMETRIC INPUTS'!P348)^2)</f>
        <v>3.1000000511085553</v>
      </c>
      <c r="H348">
        <f>SQRT(('GEOMETRIC INPUTS'!H348-'GEOMETRIC INPUTS'!K348)^2 + ('GEOMETRIC INPUTS'!I348-'GEOMETRIC INPUTS'!L348)^2 + ('GEOMETRIC INPUTS'!J348-'GEOMETRIC INPUTS'!M348)^2)</f>
        <v>3.0484320213806786</v>
      </c>
      <c r="I348">
        <f>SQRT(('GEOMETRIC INPUTS'!K348-'GEOMETRIC INPUTS'!N348)^2 + ('GEOMETRIC INPUTS'!L348-'GEOMETRIC INPUTS'!O348)^2 + ('GEOMETRIC INPUTS'!M348-'GEOMETRIC INPUTS'!P348)^2)</f>
        <v>0.14999994008105488</v>
      </c>
      <c r="J348" s="20">
        <f>ASIN(('GEOMETRIC INPUTS'!M348-'GEOMETRIC INPUTS'!J348)/H348)</f>
        <v>0.71560613860452071</v>
      </c>
      <c r="K348" s="27">
        <f>IF('GT Data'!X350=TRUE,'GEOMETRIC INPUTS'!Q348*Loads!$B$2,'GEOMETRIC INPUTS'!Q348*Loads!$F$2)</f>
        <v>42.205308000000002</v>
      </c>
      <c r="L348" s="27">
        <f>IF('GT Data'!X350=TRUE,F348*Loads!$B$3,F348*Loads!$F$3)</f>
        <v>0.31858300515802296</v>
      </c>
      <c r="M348" s="27">
        <f>IF('GT Data'!X350=TRUE,G348*Loads!$B$3,G348*Loads!$F$3)</f>
        <v>0.40300000664411217</v>
      </c>
      <c r="N348" s="27">
        <f>IF('GT Data'!X350=TRUE,H348*Loads!$B$3,H348*Loads!$F$3)</f>
        <v>0.3962961627794882</v>
      </c>
      <c r="O348" s="27">
        <f>IF('GT Data'!X350=TRUE,B348*Loads!$B$4,0)</f>
        <v>0</v>
      </c>
      <c r="P348" s="27">
        <f>IF('GT Data'!X350=TRUE,'GEOMETRIC INPUTS'!Q348*Loads!$B$1,'GEOMETRIC INPUTS'!Q348*Loads!$F$1)</f>
        <v>7.1292749999999998</v>
      </c>
      <c r="Q348">
        <v>-300</v>
      </c>
      <c r="R348">
        <f>'GEOMETRIC INPUTS'!R348/'GEOMETRIC INPUTS'!S348</f>
        <v>1</v>
      </c>
    </row>
    <row r="349" spans="1:18" x14ac:dyDescent="0.3">
      <c r="A349" t="str">
        <f>'GEOMETRIC INPUTS'!A349</f>
        <v>TAB_13_347</v>
      </c>
      <c r="B349">
        <f>'GT Data'!Z351</f>
        <v>3.0154000000000001</v>
      </c>
      <c r="C349">
        <f>IF(AND('GEOMETRIC INPUTS'!E349&gt;'GEOMETRIC INPUTS'!B349,'GEOMETRIC INPUTS'!C349&gt;'GEOMETRIC INPUTS'!F349),ACOS(('GEOMETRIC INPUTS'!C349-'GEOMETRIC INPUTS'!F349)/'Calculated Tab Properties'!E349),0) + IF(AND('GEOMETRIC INPUTS'!E349&gt;'GEOMETRIC INPUTS'!B349,'GEOMETRIC INPUTS'!C349&lt;'GEOMETRIC INPUTS'!F349),PI()/2 + ASIN((-'GEOMETRIC INPUTS'!C349+'GEOMETRIC INPUTS'!F349)/'Calculated Tab Properties'!E349),0) + IF(AND('GEOMETRIC INPUTS'!E349&lt;'GEOMETRIC INPUTS'!B349,'GEOMETRIC INPUTS'!C349&lt;'GEOMETRIC INPUTS'!F349),PI() + ACOS(('GEOMETRIC INPUTS'!C349-'GEOMETRIC INPUTS'!F349)/'Calculated Tab Properties'!E349),0) + IF(AND('GEOMETRIC INPUTS'!E349&lt;'GEOMETRIC INPUTS'!B349,'GEOMETRIC INPUTS'!C349&gt;'GEOMETRIC INPUTS'!F349),2*PI() - ACOS((-'GEOMETRIC INPUTS'!C349+'GEOMETRIC INPUTS'!F349)/'Calculated Tab Properties'!E349),0) + IF(AND('GEOMETRIC INPUTS'!E349='GEOMETRIC INPUTS'!B349,'GEOMETRIC INPUTS'!C349&gt;'GEOMETRIC INPUTS'!F349),0,0) + IF(AND('GEOMETRIC INPUTS'!E349&gt;'GEOMETRIC INPUTS'!B349,'GEOMETRIC INPUTS'!C349='GEOMETRIC INPUTS'!F349),PI()/2,0) + IF(AND('GEOMETRIC INPUTS'!E349='GEOMETRIC INPUTS'!B349,'GEOMETRIC INPUTS'!C349&lt;'GEOMETRIC INPUTS'!F349),PI(),0) + IF(AND('GEOMETRIC INPUTS'!E349&lt;'GEOMETRIC INPUTS'!B349,'GEOMETRIC INPUTS'!C349='GEOMETRIC INPUTS'!F349),3/2*PI(),0)</f>
        <v>5.0023045649819666</v>
      </c>
      <c r="D349">
        <f t="shared" si="6"/>
        <v>286.61093941249192</v>
      </c>
      <c r="E349">
        <f>SQRT(('GEOMETRIC INPUTS'!B349-'GEOMETRIC INPUTS'!E349)^2+('GEOMETRIC INPUTS'!C349-'GEOMETRIC INPUTS'!F349)^2+('GEOMETRIC INPUTS'!D349-'GEOMETRIC INPUTS'!G349)^2)</f>
        <v>4.0646964688520102</v>
      </c>
      <c r="F349">
        <f>SQRT(('GEOMETRIC INPUTS'!B349-'GEOMETRIC INPUTS'!N349)^2 + ('GEOMETRIC INPUTS'!C349-'GEOMETRIC INPUTS'!O349)^2 + ('GEOMETRIC INPUTS'!D349-'GEOMETRIC INPUTS'!P349)^2)</f>
        <v>1.7646965120074549</v>
      </c>
      <c r="G349">
        <f>SQRT(('GEOMETRIC INPUTS'!E349-'GEOMETRIC INPUTS'!N349)^2 + ('GEOMETRIC INPUTS'!F349-'GEOMETRIC INPUTS'!O349)^2 + ('GEOMETRIC INPUTS'!G349-'GEOMETRIC INPUTS'!P349)^2)</f>
        <v>2.299999956844557</v>
      </c>
      <c r="H349">
        <f>SQRT(('GEOMETRIC INPUTS'!H349-'GEOMETRIC INPUTS'!K349)^2 + ('GEOMETRIC INPUTS'!I349-'GEOMETRIC INPUTS'!L349)^2 + ('GEOMETRIC INPUTS'!J349-'GEOMETRIC INPUTS'!M349)^2)</f>
        <v>2.5704561523130964</v>
      </c>
      <c r="I349">
        <f>SQRT(('GEOMETRIC INPUTS'!K349-'GEOMETRIC INPUTS'!N349)^2 + ('GEOMETRIC INPUTS'!L349-'GEOMETRIC INPUTS'!O349)^2 + ('GEOMETRIC INPUTS'!M349-'GEOMETRIC INPUTS'!P349)^2)</f>
        <v>0.14999999842843306</v>
      </c>
      <c r="J349" s="20">
        <f>ASIN(('GEOMETRIC INPUTS'!M349-'GEOMETRIC INPUTS'!J349)/H349)</f>
        <v>0.8915907734259445</v>
      </c>
      <c r="K349" s="27">
        <f>IF('GT Data'!X351=TRUE,'GEOMETRIC INPUTS'!Q349*Loads!$B$2,'GEOMETRIC INPUTS'!Q349*Loads!$F$2)</f>
        <v>68.550048000000004</v>
      </c>
      <c r="L349" s="27">
        <f>IF('GT Data'!X351=TRUE,F349*Loads!$B$3,F349*Loads!$F$3)</f>
        <v>0.22941054656096915</v>
      </c>
      <c r="M349" s="27">
        <f>IF('GT Data'!X351=TRUE,G349*Loads!$B$3,G349*Loads!$F$3)</f>
        <v>0.29899999438979241</v>
      </c>
      <c r="N349" s="27">
        <f>IF('GT Data'!X351=TRUE,H349*Loads!$B$3,H349*Loads!$F$3)</f>
        <v>0.33415929980070253</v>
      </c>
      <c r="O349" s="27">
        <f>IF('GT Data'!X351=TRUE,B349*Loads!$B$4,0)</f>
        <v>0</v>
      </c>
      <c r="P349" s="27">
        <f>IF('GT Data'!X351=TRUE,'GEOMETRIC INPUTS'!Q349*Loads!$B$1,'GEOMETRIC INPUTS'!Q349*Loads!$F$1)</f>
        <v>11.5794</v>
      </c>
      <c r="Q349">
        <v>-300</v>
      </c>
      <c r="R349">
        <f>'GEOMETRIC INPUTS'!R349/'GEOMETRIC INPUTS'!S349</f>
        <v>1</v>
      </c>
    </row>
    <row r="350" spans="1:18" x14ac:dyDescent="0.3">
      <c r="A350" t="str">
        <f>'GEOMETRIC INPUTS'!A350</f>
        <v>TAB_13_348</v>
      </c>
      <c r="B350">
        <f>'GT Data'!Z352</f>
        <v>2.4462000000000002</v>
      </c>
      <c r="C350">
        <f>IF(AND('GEOMETRIC INPUTS'!E350&gt;'GEOMETRIC INPUTS'!B350,'GEOMETRIC INPUTS'!C350&gt;'GEOMETRIC INPUTS'!F350),ACOS(('GEOMETRIC INPUTS'!C350-'GEOMETRIC INPUTS'!F350)/'Calculated Tab Properties'!E350),0) + IF(AND('GEOMETRIC INPUTS'!E350&gt;'GEOMETRIC INPUTS'!B350,'GEOMETRIC INPUTS'!C350&lt;'GEOMETRIC INPUTS'!F350),PI()/2 + ASIN((-'GEOMETRIC INPUTS'!C350+'GEOMETRIC INPUTS'!F350)/'Calculated Tab Properties'!E350),0) + IF(AND('GEOMETRIC INPUTS'!E350&lt;'GEOMETRIC INPUTS'!B350,'GEOMETRIC INPUTS'!C350&lt;'GEOMETRIC INPUTS'!F350),PI() + ACOS(('GEOMETRIC INPUTS'!C350-'GEOMETRIC INPUTS'!F350)/'Calculated Tab Properties'!E350),0) + IF(AND('GEOMETRIC INPUTS'!E350&lt;'GEOMETRIC INPUTS'!B350,'GEOMETRIC INPUTS'!C350&gt;'GEOMETRIC INPUTS'!F350),2*PI() - ACOS((-'GEOMETRIC INPUTS'!C350+'GEOMETRIC INPUTS'!F350)/'Calculated Tab Properties'!E350),0) + IF(AND('GEOMETRIC INPUTS'!E350='GEOMETRIC INPUTS'!B350,'GEOMETRIC INPUTS'!C350&gt;'GEOMETRIC INPUTS'!F350),0,0) + IF(AND('GEOMETRIC INPUTS'!E350&gt;'GEOMETRIC INPUTS'!B350,'GEOMETRIC INPUTS'!C350='GEOMETRIC INPUTS'!F350),PI()/2,0) + IF(AND('GEOMETRIC INPUTS'!E350='GEOMETRIC INPUTS'!B350,'GEOMETRIC INPUTS'!C350&lt;'GEOMETRIC INPUTS'!F350),PI(),0) + IF(AND('GEOMETRIC INPUTS'!E350&lt;'GEOMETRIC INPUTS'!B350,'GEOMETRIC INPUTS'!C350='GEOMETRIC INPUTS'!F350),3/2*PI(),0)</f>
        <v>5.0016700734343988</v>
      </c>
      <c r="D350">
        <f t="shared" si="6"/>
        <v>286.57458572467959</v>
      </c>
      <c r="E350">
        <f>SQRT(('GEOMETRIC INPUTS'!B350-'GEOMETRIC INPUTS'!E350)^2+('GEOMETRIC INPUTS'!C350-'GEOMETRIC INPUTS'!F350)^2+('GEOMETRIC INPUTS'!D350-'GEOMETRIC INPUTS'!G350)^2)</f>
        <v>3.7960513677000942</v>
      </c>
      <c r="F350">
        <f>SQRT(('GEOMETRIC INPUTS'!B350-'GEOMETRIC INPUTS'!N350)^2 + ('GEOMETRIC INPUTS'!C350-'GEOMETRIC INPUTS'!O350)^2 + ('GEOMETRIC INPUTS'!D350-'GEOMETRIC INPUTS'!P350)^2)</f>
        <v>1.8960513501573868</v>
      </c>
      <c r="G350">
        <f>SQRT(('GEOMETRIC INPUTS'!E350-'GEOMETRIC INPUTS'!N350)^2 + ('GEOMETRIC INPUTS'!F350-'GEOMETRIC INPUTS'!O350)^2 + ('GEOMETRIC INPUTS'!G350-'GEOMETRIC INPUTS'!P350)^2)</f>
        <v>1.9000000175427076</v>
      </c>
      <c r="H350">
        <f>SQRT(('GEOMETRIC INPUTS'!H350-'GEOMETRIC INPUTS'!K350)^2 + ('GEOMETRIC INPUTS'!I350-'GEOMETRIC INPUTS'!L350)^2 + ('GEOMETRIC INPUTS'!J350-'GEOMETRIC INPUTS'!M350)^2)</f>
        <v>2.6549380357320302</v>
      </c>
      <c r="I350">
        <f>SQRT(('GEOMETRIC INPUTS'!K350-'GEOMETRIC INPUTS'!N350)^2 + ('GEOMETRIC INPUTS'!L350-'GEOMETRIC INPUTS'!O350)^2 + ('GEOMETRIC INPUTS'!M350-'GEOMETRIC INPUTS'!P350)^2)</f>
        <v>0.1499999261984484</v>
      </c>
      <c r="J350" s="20">
        <f>ASIN(('GEOMETRIC INPUTS'!M350-'GEOMETRIC INPUTS'!J350)/H350)</f>
        <v>0.85308557026413567</v>
      </c>
      <c r="K350" s="27">
        <f>IF('GT Data'!X352=TRUE,'GEOMETRIC INPUTS'!Q350*Loads!$B$2,'GEOMETRIC INPUTS'!Q350*Loads!$F$2)</f>
        <v>23.860116000000001</v>
      </c>
      <c r="L350" s="27">
        <f>IF('GT Data'!X352=TRUE,F350*Loads!$B$3,F350*Loads!$F$3)</f>
        <v>0.2464866755204603</v>
      </c>
      <c r="M350" s="27">
        <f>IF('GT Data'!X352=TRUE,G350*Loads!$B$3,G350*Loads!$F$3)</f>
        <v>0.24700000228055199</v>
      </c>
      <c r="N350" s="27">
        <f>IF('GT Data'!X352=TRUE,H350*Loads!$B$3,H350*Loads!$F$3)</f>
        <v>0.34514194464516396</v>
      </c>
      <c r="O350" s="27">
        <f>IF('GT Data'!X352=TRUE,B350*Loads!$B$4,0)</f>
        <v>0</v>
      </c>
      <c r="P350" s="27">
        <f>IF('GT Data'!X352=TRUE,'GEOMETRIC INPUTS'!Q350*Loads!$B$1,'GEOMETRIC INPUTS'!Q350*Loads!$F$1)</f>
        <v>4.0304250000000001</v>
      </c>
      <c r="Q350">
        <v>-300</v>
      </c>
      <c r="R350">
        <f>'GEOMETRIC INPUTS'!R350/'GEOMETRIC INPUTS'!S350</f>
        <v>1</v>
      </c>
    </row>
    <row r="351" spans="1:18" x14ac:dyDescent="0.3">
      <c r="A351" t="str">
        <f>'GEOMETRIC INPUTS'!A351</f>
        <v>TAB_13_349</v>
      </c>
      <c r="B351">
        <f>'GT Data'!Z353</f>
        <v>2.5</v>
      </c>
      <c r="C351">
        <f>IF(AND('GEOMETRIC INPUTS'!E351&gt;'GEOMETRIC INPUTS'!B351,'GEOMETRIC INPUTS'!C351&gt;'GEOMETRIC INPUTS'!F351),ACOS(('GEOMETRIC INPUTS'!C351-'GEOMETRIC INPUTS'!F351)/'Calculated Tab Properties'!E351),0) + IF(AND('GEOMETRIC INPUTS'!E351&gt;'GEOMETRIC INPUTS'!B351,'GEOMETRIC INPUTS'!C351&lt;'GEOMETRIC INPUTS'!F351),PI()/2 + ASIN((-'GEOMETRIC INPUTS'!C351+'GEOMETRIC INPUTS'!F351)/'Calculated Tab Properties'!E351),0) + IF(AND('GEOMETRIC INPUTS'!E351&lt;'GEOMETRIC INPUTS'!B351,'GEOMETRIC INPUTS'!C351&lt;'GEOMETRIC INPUTS'!F351),PI() + ACOS(('GEOMETRIC INPUTS'!C351-'GEOMETRIC INPUTS'!F351)/'Calculated Tab Properties'!E351),0) + IF(AND('GEOMETRIC INPUTS'!E351&lt;'GEOMETRIC INPUTS'!B351,'GEOMETRIC INPUTS'!C351&gt;'GEOMETRIC INPUTS'!F351),2*PI() - ACOS((-'GEOMETRIC INPUTS'!C351+'GEOMETRIC INPUTS'!F351)/'Calculated Tab Properties'!E351),0) + IF(AND('GEOMETRIC INPUTS'!E351='GEOMETRIC INPUTS'!B351,'GEOMETRIC INPUTS'!C351&gt;'GEOMETRIC INPUTS'!F351),0,0) + IF(AND('GEOMETRIC INPUTS'!E351&gt;'GEOMETRIC INPUTS'!B351,'GEOMETRIC INPUTS'!C351='GEOMETRIC INPUTS'!F351),PI()/2,0) + IF(AND('GEOMETRIC INPUTS'!E351='GEOMETRIC INPUTS'!B351,'GEOMETRIC INPUTS'!C351&lt;'GEOMETRIC INPUTS'!F351),PI(),0) + IF(AND('GEOMETRIC INPUTS'!E351&lt;'GEOMETRIC INPUTS'!B351,'GEOMETRIC INPUTS'!C351='GEOMETRIC INPUTS'!F351),3/2*PI(),0)</f>
        <v>5.6001735440486673</v>
      </c>
      <c r="D351">
        <f t="shared" si="6"/>
        <v>320.86630861480927</v>
      </c>
      <c r="E351">
        <f>SQRT(('GEOMETRIC INPUTS'!B351-'GEOMETRIC INPUTS'!E351)^2+('GEOMETRIC INPUTS'!C351-'GEOMETRIC INPUTS'!F351)^2+('GEOMETRIC INPUTS'!D351-'GEOMETRIC INPUTS'!G351)^2)</f>
        <v>3.967301558150842</v>
      </c>
      <c r="F351">
        <f>SQRT(('GEOMETRIC INPUTS'!B351-'GEOMETRIC INPUTS'!N351)^2 + ('GEOMETRIC INPUTS'!C351-'GEOMETRIC INPUTS'!O351)^2 + ('GEOMETRIC INPUTS'!D351-'GEOMETRIC INPUTS'!P351)^2)</f>
        <v>2.0673015328009221</v>
      </c>
      <c r="G351">
        <f>SQRT(('GEOMETRIC INPUTS'!E351-'GEOMETRIC INPUTS'!N351)^2 + ('GEOMETRIC INPUTS'!F351-'GEOMETRIC INPUTS'!O351)^2 + ('GEOMETRIC INPUTS'!G351-'GEOMETRIC INPUTS'!P351)^2)</f>
        <v>1.9000000253499199</v>
      </c>
      <c r="H351">
        <f>SQRT(('GEOMETRIC INPUTS'!H351-'GEOMETRIC INPUTS'!K351)^2 + ('GEOMETRIC INPUTS'!I351-'GEOMETRIC INPUTS'!L351)^2 + ('GEOMETRIC INPUTS'!J351-'GEOMETRIC INPUTS'!M351)^2)</f>
        <v>2.7705678854727545</v>
      </c>
      <c r="I351">
        <f>SQRT(('GEOMETRIC INPUTS'!K351-'GEOMETRIC INPUTS'!N351)^2 + ('GEOMETRIC INPUTS'!L351-'GEOMETRIC INPUTS'!O351)^2 + ('GEOMETRIC INPUTS'!M351-'GEOMETRIC INPUTS'!P351)^2)</f>
        <v>0.14999998681243326</v>
      </c>
      <c r="J351" s="20">
        <f>ASIN(('GEOMETRIC INPUTS'!M351-'GEOMETRIC INPUTS'!J351)/H351)</f>
        <v>0.80650602400776938</v>
      </c>
      <c r="K351" s="27">
        <f>IF('GT Data'!X353=TRUE,'GEOMETRIC INPUTS'!Q351*Loads!$B$2,'GEOMETRIC INPUTS'!Q351*Loads!$F$2)</f>
        <v>22.384260000000001</v>
      </c>
      <c r="L351" s="27">
        <f>IF('GT Data'!X353=TRUE,F351*Loads!$B$3,F351*Loads!$F$3)</f>
        <v>0.26874919926411989</v>
      </c>
      <c r="M351" s="27">
        <f>IF('GT Data'!X353=TRUE,G351*Loads!$B$3,G351*Loads!$F$3)</f>
        <v>0.2470000032954896</v>
      </c>
      <c r="N351" s="27">
        <f>IF('GT Data'!X353=TRUE,H351*Loads!$B$3,H351*Loads!$F$3)</f>
        <v>0.36017382511145807</v>
      </c>
      <c r="O351" s="27">
        <f>IF('GT Data'!X353=TRUE,B351*Loads!$B$4,0)</f>
        <v>0</v>
      </c>
      <c r="P351" s="27">
        <f>IF('GT Data'!X353=TRUE,'GEOMETRIC INPUTS'!Q351*Loads!$B$1,'GEOMETRIC INPUTS'!Q351*Loads!$F$1)</f>
        <v>3.7811250000000003</v>
      </c>
      <c r="Q351">
        <v>-300</v>
      </c>
      <c r="R351">
        <f>'GEOMETRIC INPUTS'!R351/'GEOMETRIC INPUTS'!S351</f>
        <v>1</v>
      </c>
    </row>
    <row r="352" spans="1:18" x14ac:dyDescent="0.3">
      <c r="A352" t="str">
        <f>'GEOMETRIC INPUTS'!A352</f>
        <v>TAB12-352</v>
      </c>
      <c r="B352">
        <f>'GT Data'!Z354</f>
        <v>2100</v>
      </c>
      <c r="C352">
        <f>IF(AND('GEOMETRIC INPUTS'!E352&gt;'GEOMETRIC INPUTS'!B352,'GEOMETRIC INPUTS'!C352&gt;'GEOMETRIC INPUTS'!F352),ACOS(('GEOMETRIC INPUTS'!C352-'GEOMETRIC INPUTS'!F352)/'Calculated Tab Properties'!E352),0) + IF(AND('GEOMETRIC INPUTS'!E352&gt;'GEOMETRIC INPUTS'!B352,'GEOMETRIC INPUTS'!C352&lt;'GEOMETRIC INPUTS'!F352),PI()/2 + ASIN((-'GEOMETRIC INPUTS'!C352+'GEOMETRIC INPUTS'!F352)/'Calculated Tab Properties'!E352),0) + IF(AND('GEOMETRIC INPUTS'!E352&lt;'GEOMETRIC INPUTS'!B352,'GEOMETRIC INPUTS'!C352&lt;'GEOMETRIC INPUTS'!F352),PI() + ACOS(('GEOMETRIC INPUTS'!C352-'GEOMETRIC INPUTS'!F352)/'Calculated Tab Properties'!E352),0) + IF(AND('GEOMETRIC INPUTS'!E352&lt;'GEOMETRIC INPUTS'!B352,'GEOMETRIC INPUTS'!C352&gt;'GEOMETRIC INPUTS'!F352),2*PI() - ACOS((-'GEOMETRIC INPUTS'!C352+'GEOMETRIC INPUTS'!F352)/'Calculated Tab Properties'!E352),0) + IF(AND('GEOMETRIC INPUTS'!E352='GEOMETRIC INPUTS'!B352,'GEOMETRIC INPUTS'!C352&gt;'GEOMETRIC INPUTS'!F352),0,0) + IF(AND('GEOMETRIC INPUTS'!E352&gt;'GEOMETRIC INPUTS'!B352,'GEOMETRIC INPUTS'!C352='GEOMETRIC INPUTS'!F352),PI()/2,0) + IF(AND('GEOMETRIC INPUTS'!E352='GEOMETRIC INPUTS'!B352,'GEOMETRIC INPUTS'!C352&lt;'GEOMETRIC INPUTS'!F352),PI(),0) + IF(AND('GEOMETRIC INPUTS'!E352&lt;'GEOMETRIC INPUTS'!B352,'GEOMETRIC INPUTS'!C352='GEOMETRIC INPUTS'!F352),3/2*PI(),0)</f>
        <v>6.0835393412608774</v>
      </c>
      <c r="D352">
        <f t="shared" si="6"/>
        <v>348.56112875604532</v>
      </c>
      <c r="E352">
        <f>SQRT(('GEOMETRIC INPUTS'!B352-'GEOMETRIC INPUTS'!E352)^2+('GEOMETRIC INPUTS'!C352-'GEOMETRIC INPUTS'!F352)^2+('GEOMETRIC INPUTS'!D352-'GEOMETRIC INPUTS'!G352)^2)</f>
        <v>2.6919525005699061</v>
      </c>
      <c r="F352">
        <f>SQRT(('GEOMETRIC INPUTS'!B352-'GEOMETRIC INPUTS'!N352)^2 + ('GEOMETRIC INPUTS'!C352-'GEOMETRIC INPUTS'!O352)^2 + ('GEOMETRIC INPUTS'!D352-'GEOMETRIC INPUTS'!P352)^2)</f>
        <v>2.6919525005699061</v>
      </c>
      <c r="G352">
        <f>SQRT(('GEOMETRIC INPUTS'!E352-'GEOMETRIC INPUTS'!N352)^2 + ('GEOMETRIC INPUTS'!F352-'GEOMETRIC INPUTS'!O352)^2 + ('GEOMETRIC INPUTS'!G352-'GEOMETRIC INPUTS'!P352)^2)</f>
        <v>0</v>
      </c>
      <c r="H352">
        <f>SQRT(('GEOMETRIC INPUTS'!H352-'GEOMETRIC INPUTS'!K352)^2 + ('GEOMETRIC INPUTS'!I352-'GEOMETRIC INPUTS'!L352)^2 + ('GEOMETRIC INPUTS'!J352-'GEOMETRIC INPUTS'!M352)^2)</f>
        <v>3.3135951817829032</v>
      </c>
      <c r="I352">
        <f>SQRT(('GEOMETRIC INPUTS'!K352-'GEOMETRIC INPUTS'!N352)^2 + ('GEOMETRIC INPUTS'!L352-'GEOMETRIC INPUTS'!O352)^2 + ('GEOMETRIC INPUTS'!M352-'GEOMETRIC INPUTS'!P352)^2)</f>
        <v>4.9999997451262122E-2</v>
      </c>
      <c r="J352" s="20">
        <f>ASIN(('GEOMETRIC INPUTS'!M352-'GEOMETRIC INPUTS'!J352)/H352)</f>
        <v>0.64797617192214974</v>
      </c>
      <c r="K352" s="27">
        <f>IF('GT Data'!X354=TRUE,'GEOMETRIC INPUTS'!Q352*Loads!$B$2,'GEOMETRIC INPUTS'!Q352*Loads!$F$2)</f>
        <v>17.760000000000002</v>
      </c>
      <c r="L352" s="27">
        <f>IF('GT Data'!X354=TRUE,F352*Loads!$B$3,F352*Loads!$F$3)</f>
        <v>0.34995382507408779</v>
      </c>
      <c r="M352" s="27">
        <f>IF('GT Data'!X354=TRUE,G352*Loads!$B$3,G352*Loads!$F$3)</f>
        <v>0</v>
      </c>
      <c r="N352" s="27">
        <f>IF('GT Data'!X354=TRUE,H352*Loads!$B$3,H352*Loads!$F$3)</f>
        <v>0.43076737363177742</v>
      </c>
      <c r="O352" s="27">
        <f>IF('GT Data'!X354=TRUE,B352*Loads!$B$4,0)</f>
        <v>0</v>
      </c>
      <c r="P352" s="27">
        <f>IF('GT Data'!X354=TRUE,'GEOMETRIC INPUTS'!Q352*Loads!$B$1,'GEOMETRIC INPUTS'!Q352*Loads!$F$1)</f>
        <v>3</v>
      </c>
      <c r="Q352">
        <v>-300</v>
      </c>
      <c r="R352">
        <f>'GEOMETRIC INPUTS'!R352/'GEOMETRIC INPUTS'!S352</f>
        <v>1</v>
      </c>
    </row>
    <row r="353" spans="1:18" x14ac:dyDescent="0.3">
      <c r="A353" t="str">
        <f>'GEOMETRIC INPUTS'!A353</f>
        <v>TAB13-353</v>
      </c>
      <c r="B353">
        <f>'GT Data'!Z355</f>
        <v>2100</v>
      </c>
      <c r="C353">
        <f>IF(AND('GEOMETRIC INPUTS'!E353&gt;'GEOMETRIC INPUTS'!B353,'GEOMETRIC INPUTS'!C353&gt;'GEOMETRIC INPUTS'!F353),ACOS(('GEOMETRIC INPUTS'!C353-'GEOMETRIC INPUTS'!F353)/'Calculated Tab Properties'!E353),0) + IF(AND('GEOMETRIC INPUTS'!E353&gt;'GEOMETRIC INPUTS'!B353,'GEOMETRIC INPUTS'!C353&lt;'GEOMETRIC INPUTS'!F353),PI()/2 + ASIN((-'GEOMETRIC INPUTS'!C353+'GEOMETRIC INPUTS'!F353)/'Calculated Tab Properties'!E353),0) + IF(AND('GEOMETRIC INPUTS'!E353&lt;'GEOMETRIC INPUTS'!B353,'GEOMETRIC INPUTS'!C353&lt;'GEOMETRIC INPUTS'!F353),PI() + ACOS(('GEOMETRIC INPUTS'!C353-'GEOMETRIC INPUTS'!F353)/'Calculated Tab Properties'!E353),0) + IF(AND('GEOMETRIC INPUTS'!E353&lt;'GEOMETRIC INPUTS'!B353,'GEOMETRIC INPUTS'!C353&gt;'GEOMETRIC INPUTS'!F353),2*PI() - ACOS((-'GEOMETRIC INPUTS'!C353+'GEOMETRIC INPUTS'!F353)/'Calculated Tab Properties'!E353),0) + IF(AND('GEOMETRIC INPUTS'!E353='GEOMETRIC INPUTS'!B353,'GEOMETRIC INPUTS'!C353&gt;'GEOMETRIC INPUTS'!F353),0,0) + IF(AND('GEOMETRIC INPUTS'!E353&gt;'GEOMETRIC INPUTS'!B353,'GEOMETRIC INPUTS'!C353='GEOMETRIC INPUTS'!F353),PI()/2,0) + IF(AND('GEOMETRIC INPUTS'!E353='GEOMETRIC INPUTS'!B353,'GEOMETRIC INPUTS'!C353&lt;'GEOMETRIC INPUTS'!F353),PI(),0) + IF(AND('GEOMETRIC INPUTS'!E353&lt;'GEOMETRIC INPUTS'!B353,'GEOMETRIC INPUTS'!C353='GEOMETRIC INPUTS'!F353),3/2*PI(),0)</f>
        <v>6.0835393411747711</v>
      </c>
      <c r="D353">
        <f t="shared" si="6"/>
        <v>348.56112875111177</v>
      </c>
      <c r="E353">
        <f>SQRT(('GEOMETRIC INPUTS'!B353-'GEOMETRIC INPUTS'!E353)^2+('GEOMETRIC INPUTS'!C353-'GEOMETRIC INPUTS'!F353)^2+('GEOMETRIC INPUTS'!D353-'GEOMETRIC INPUTS'!G353)^2)</f>
        <v>2.6486654025871714</v>
      </c>
      <c r="F353">
        <f>SQRT(('GEOMETRIC INPUTS'!B353-'GEOMETRIC INPUTS'!N353)^2 + ('GEOMETRIC INPUTS'!C353-'GEOMETRIC INPUTS'!O353)^2 + ('GEOMETRIC INPUTS'!D353-'GEOMETRIC INPUTS'!P353)^2)</f>
        <v>2.6486654025871714</v>
      </c>
      <c r="G353">
        <f>SQRT(('GEOMETRIC INPUTS'!E353-'GEOMETRIC INPUTS'!N353)^2 + ('GEOMETRIC INPUTS'!F353-'GEOMETRIC INPUTS'!O353)^2 + ('GEOMETRIC INPUTS'!G353-'GEOMETRIC INPUTS'!P353)^2)</f>
        <v>0</v>
      </c>
      <c r="H353">
        <f>SQRT(('GEOMETRIC INPUTS'!H353-'GEOMETRIC INPUTS'!K353)^2 + ('GEOMETRIC INPUTS'!I353-'GEOMETRIC INPUTS'!L353)^2 + ('GEOMETRIC INPUTS'!J353-'GEOMETRIC INPUTS'!M353)^2)</f>
        <v>3.2791861624266154</v>
      </c>
      <c r="I353">
        <f>SQRT(('GEOMETRIC INPUTS'!K353-'GEOMETRIC INPUTS'!N353)^2 + ('GEOMETRIC INPUTS'!L353-'GEOMETRIC INPUTS'!O353)^2 + ('GEOMETRIC INPUTS'!M353-'GEOMETRIC INPUTS'!P353)^2)</f>
        <v>4.9999997451262108E-2</v>
      </c>
      <c r="J353" s="20">
        <f>ASIN(('GEOMETRIC INPUTS'!M353-'GEOMETRIC INPUTS'!J353)/H353)</f>
        <v>0.65594377221985489</v>
      </c>
      <c r="K353" s="27">
        <f>IF('GT Data'!X355=TRUE,'GEOMETRIC INPUTS'!Q353*Loads!$B$2,'GEOMETRIC INPUTS'!Q353*Loads!$F$2)</f>
        <v>17.760000000000002</v>
      </c>
      <c r="L353" s="27">
        <f>IF('GT Data'!X355=TRUE,F353*Loads!$B$3,F353*Loads!$F$3)</f>
        <v>0.34432650233633227</v>
      </c>
      <c r="M353" s="27">
        <f>IF('GT Data'!X355=TRUE,G353*Loads!$B$3,G353*Loads!$F$3)</f>
        <v>0</v>
      </c>
      <c r="N353" s="27">
        <f>IF('GT Data'!X355=TRUE,H353*Loads!$B$3,H353*Loads!$F$3)</f>
        <v>0.42629420111546001</v>
      </c>
      <c r="O353" s="27">
        <f>IF('GT Data'!X355=TRUE,B353*Loads!$B$4,0)</f>
        <v>0</v>
      </c>
      <c r="P353" s="27">
        <f>IF('GT Data'!X355=TRUE,'GEOMETRIC INPUTS'!Q353*Loads!$B$1,'GEOMETRIC INPUTS'!Q353*Loads!$F$1)</f>
        <v>3</v>
      </c>
      <c r="Q353">
        <v>-300</v>
      </c>
      <c r="R353">
        <f>'GEOMETRIC INPUTS'!R353/'GEOMETRIC INPUTS'!S353</f>
        <v>1</v>
      </c>
    </row>
    <row r="354" spans="1:18" x14ac:dyDescent="0.3">
      <c r="A354" t="str">
        <f>'GEOMETRIC INPUTS'!A354</f>
        <v>TAB14-354</v>
      </c>
      <c r="B354">
        <f>'GT Data'!Z356</f>
        <v>2100</v>
      </c>
      <c r="C354">
        <f>IF(AND('GEOMETRIC INPUTS'!E354&gt;'GEOMETRIC INPUTS'!B354,'GEOMETRIC INPUTS'!C354&gt;'GEOMETRIC INPUTS'!F354),ACOS(('GEOMETRIC INPUTS'!C354-'GEOMETRIC INPUTS'!F354)/'Calculated Tab Properties'!E354),0) + IF(AND('GEOMETRIC INPUTS'!E354&gt;'GEOMETRIC INPUTS'!B354,'GEOMETRIC INPUTS'!C354&lt;'GEOMETRIC INPUTS'!F354),PI()/2 + ASIN((-'GEOMETRIC INPUTS'!C354+'GEOMETRIC INPUTS'!F354)/'Calculated Tab Properties'!E354),0) + IF(AND('GEOMETRIC INPUTS'!E354&lt;'GEOMETRIC INPUTS'!B354,'GEOMETRIC INPUTS'!C354&lt;'GEOMETRIC INPUTS'!F354),PI() + ACOS(('GEOMETRIC INPUTS'!C354-'GEOMETRIC INPUTS'!F354)/'Calculated Tab Properties'!E354),0) + IF(AND('GEOMETRIC INPUTS'!E354&lt;'GEOMETRIC INPUTS'!B354,'GEOMETRIC INPUTS'!C354&gt;'GEOMETRIC INPUTS'!F354),2*PI() - ACOS((-'GEOMETRIC INPUTS'!C354+'GEOMETRIC INPUTS'!F354)/'Calculated Tab Properties'!E354),0) + IF(AND('GEOMETRIC INPUTS'!E354='GEOMETRIC INPUTS'!B354,'GEOMETRIC INPUTS'!C354&gt;'GEOMETRIC INPUTS'!F354),0,0) + IF(AND('GEOMETRIC INPUTS'!E354&gt;'GEOMETRIC INPUTS'!B354,'GEOMETRIC INPUTS'!C354='GEOMETRIC INPUTS'!F354),PI()/2,0) + IF(AND('GEOMETRIC INPUTS'!E354='GEOMETRIC INPUTS'!B354,'GEOMETRIC INPUTS'!C354&lt;'GEOMETRIC INPUTS'!F354),PI(),0) + IF(AND('GEOMETRIC INPUTS'!E354&lt;'GEOMETRIC INPUTS'!B354,'GEOMETRIC INPUTS'!C354='GEOMETRIC INPUTS'!F354),3/2*PI(),0)</f>
        <v>6.0835393411610861</v>
      </c>
      <c r="D354">
        <f t="shared" si="6"/>
        <v>348.56112875032767</v>
      </c>
      <c r="E354">
        <f>SQRT(('GEOMETRIC INPUTS'!B354-'GEOMETRIC INPUTS'!E354)^2+('GEOMETRIC INPUTS'!C354-'GEOMETRIC INPUTS'!F354)^2+('GEOMETRIC INPUTS'!D354-'GEOMETRIC INPUTS'!G354)^2)</f>
        <v>2.6052960813529347</v>
      </c>
      <c r="F354">
        <f>SQRT(('GEOMETRIC INPUTS'!B354-'GEOMETRIC INPUTS'!N354)^2 + ('GEOMETRIC INPUTS'!C354-'GEOMETRIC INPUTS'!O354)^2 + ('GEOMETRIC INPUTS'!D354-'GEOMETRIC INPUTS'!P354)^2)</f>
        <v>2.6052960813529347</v>
      </c>
      <c r="G354">
        <f>SQRT(('GEOMETRIC INPUTS'!E354-'GEOMETRIC INPUTS'!N354)^2 + ('GEOMETRIC INPUTS'!F354-'GEOMETRIC INPUTS'!O354)^2 + ('GEOMETRIC INPUTS'!G354-'GEOMETRIC INPUTS'!P354)^2)</f>
        <v>0</v>
      </c>
      <c r="H354">
        <f>SQRT(('GEOMETRIC INPUTS'!H354-'GEOMETRIC INPUTS'!K354)^2 + ('GEOMETRIC INPUTS'!I354-'GEOMETRIC INPUTS'!L354)^2 + ('GEOMETRIC INPUTS'!J354-'GEOMETRIC INPUTS'!M354)^2)</f>
        <v>3.2449249723842932</v>
      </c>
      <c r="I354">
        <f>SQRT(('GEOMETRIC INPUTS'!K354-'GEOMETRIC INPUTS'!N354)^2 + ('GEOMETRIC INPUTS'!L354-'GEOMETRIC INPUTS'!O354)^2 + ('GEOMETRIC INPUTS'!M354-'GEOMETRIC INPUTS'!P354)^2)</f>
        <v>4.9999997451265606E-2</v>
      </c>
      <c r="J354" s="20">
        <f>ASIN(('GEOMETRIC INPUTS'!M354-'GEOMETRIC INPUTS'!J354)/H354)</f>
        <v>0.66409544425087219</v>
      </c>
      <c r="K354" s="27">
        <f>IF('GT Data'!X356=TRUE,'GEOMETRIC INPUTS'!Q354*Loads!$B$2,'GEOMETRIC INPUTS'!Q354*Loads!$F$2)</f>
        <v>17.760000000000002</v>
      </c>
      <c r="L354" s="27">
        <f>IF('GT Data'!X356=TRUE,F354*Loads!$B$3,F354*Loads!$F$3)</f>
        <v>0.33868849057588152</v>
      </c>
      <c r="M354" s="27">
        <f>IF('GT Data'!X356=TRUE,G354*Loads!$B$3,G354*Loads!$F$3)</f>
        <v>0</v>
      </c>
      <c r="N354" s="27">
        <f>IF('GT Data'!X356=TRUE,H354*Loads!$B$3,H354*Loads!$F$3)</f>
        <v>0.42184024640995815</v>
      </c>
      <c r="O354" s="27">
        <f>IF('GT Data'!X356=TRUE,B354*Loads!$B$4,0)</f>
        <v>0</v>
      </c>
      <c r="P354" s="27">
        <f>IF('GT Data'!X356=TRUE,'GEOMETRIC INPUTS'!Q354*Loads!$B$1,'GEOMETRIC INPUTS'!Q354*Loads!$F$1)</f>
        <v>3</v>
      </c>
      <c r="Q354">
        <v>-300</v>
      </c>
      <c r="R354">
        <f>'GEOMETRIC INPUTS'!R354/'GEOMETRIC INPUTS'!S354</f>
        <v>1</v>
      </c>
    </row>
    <row r="355" spans="1:18" x14ac:dyDescent="0.3">
      <c r="A355" t="str">
        <f>'GEOMETRIC INPUTS'!A355</f>
        <v>TAB11-355</v>
      </c>
      <c r="B355">
        <f>'GT Data'!Z357</f>
        <v>2100</v>
      </c>
      <c r="C355">
        <f>IF(AND('GEOMETRIC INPUTS'!E355&gt;'GEOMETRIC INPUTS'!B355,'GEOMETRIC INPUTS'!C355&gt;'GEOMETRIC INPUTS'!F355),ACOS(('GEOMETRIC INPUTS'!C355-'GEOMETRIC INPUTS'!F355)/'Calculated Tab Properties'!E355),0) + IF(AND('GEOMETRIC INPUTS'!E355&gt;'GEOMETRIC INPUTS'!B355,'GEOMETRIC INPUTS'!C355&lt;'GEOMETRIC INPUTS'!F355),PI()/2 + ASIN((-'GEOMETRIC INPUTS'!C355+'GEOMETRIC INPUTS'!F355)/'Calculated Tab Properties'!E355),0) + IF(AND('GEOMETRIC INPUTS'!E355&lt;'GEOMETRIC INPUTS'!B355,'GEOMETRIC INPUTS'!C355&lt;'GEOMETRIC INPUTS'!F355),PI() + ACOS(('GEOMETRIC INPUTS'!C355-'GEOMETRIC INPUTS'!F355)/'Calculated Tab Properties'!E355),0) + IF(AND('GEOMETRIC INPUTS'!E355&lt;'GEOMETRIC INPUTS'!B355,'GEOMETRIC INPUTS'!C355&gt;'GEOMETRIC INPUTS'!F355),2*PI() - ACOS((-'GEOMETRIC INPUTS'!C355+'GEOMETRIC INPUTS'!F355)/'Calculated Tab Properties'!E355),0) + IF(AND('GEOMETRIC INPUTS'!E355='GEOMETRIC INPUTS'!B355,'GEOMETRIC INPUTS'!C355&gt;'GEOMETRIC INPUTS'!F355),0,0) + IF(AND('GEOMETRIC INPUTS'!E355&gt;'GEOMETRIC INPUTS'!B355,'GEOMETRIC INPUTS'!C355='GEOMETRIC INPUTS'!F355),PI()/2,0) + IF(AND('GEOMETRIC INPUTS'!E355='GEOMETRIC INPUTS'!B355,'GEOMETRIC INPUTS'!C355&lt;'GEOMETRIC INPUTS'!F355),PI(),0) + IF(AND('GEOMETRIC INPUTS'!E355&lt;'GEOMETRIC INPUTS'!B355,'GEOMETRIC INPUTS'!C355='GEOMETRIC INPUTS'!F355),3/2*PI(),0)</f>
        <v>6.0380461994149286</v>
      </c>
      <c r="D355">
        <f t="shared" si="6"/>
        <v>345.95456373148244</v>
      </c>
      <c r="E355">
        <f>SQRT(('GEOMETRIC INPUTS'!B355-'GEOMETRIC INPUTS'!E355)^2+('GEOMETRIC INPUTS'!C355-'GEOMETRIC INPUTS'!F355)^2+('GEOMETRIC INPUTS'!D355-'GEOMETRIC INPUTS'!G355)^2)</f>
        <v>2.9061440295826921</v>
      </c>
      <c r="F355">
        <f>SQRT(('GEOMETRIC INPUTS'!B355-'GEOMETRIC INPUTS'!N355)^2 + ('GEOMETRIC INPUTS'!C355-'GEOMETRIC INPUTS'!O355)^2 + ('GEOMETRIC INPUTS'!D355-'GEOMETRIC INPUTS'!P355)^2)</f>
        <v>2.9061440295826921</v>
      </c>
      <c r="G355">
        <f>SQRT(('GEOMETRIC INPUTS'!E355-'GEOMETRIC INPUTS'!N355)^2 + ('GEOMETRIC INPUTS'!F355-'GEOMETRIC INPUTS'!O355)^2 + ('GEOMETRIC INPUTS'!G355-'GEOMETRIC INPUTS'!P355)^2)</f>
        <v>0</v>
      </c>
      <c r="H355">
        <f>SQRT(('GEOMETRIC INPUTS'!H355-'GEOMETRIC INPUTS'!K355)^2 + ('GEOMETRIC INPUTS'!I355-'GEOMETRIC INPUTS'!L355)^2 + ('GEOMETRIC INPUTS'!J355-'GEOMETRIC INPUTS'!M355)^2)</f>
        <v>3.486769093340941</v>
      </c>
      <c r="I355">
        <f>SQRT(('GEOMETRIC INPUTS'!K355-'GEOMETRIC INPUTS'!N355)^2 + ('GEOMETRIC INPUTS'!L355-'GEOMETRIC INPUTS'!O355)^2 + ('GEOMETRIC INPUTS'!M355-'GEOMETRIC INPUTS'!P355)^2)</f>
        <v>5.0000001303024309E-2</v>
      </c>
      <c r="J355" s="20">
        <f>ASIN(('GEOMETRIC INPUTS'!M355-'GEOMETRIC INPUTS'!J355)/H355)</f>
        <v>0.61089023989147018</v>
      </c>
      <c r="K355" s="27">
        <f>IF('GT Data'!X357=TRUE,'GEOMETRIC INPUTS'!Q355*Loads!$B$2,'GEOMETRIC INPUTS'!Q355*Loads!$F$2)</f>
        <v>17.760000000000002</v>
      </c>
      <c r="L355" s="27">
        <f>IF('GT Data'!X357=TRUE,F355*Loads!$B$3,F355*Loads!$F$3)</f>
        <v>0.37779872384574997</v>
      </c>
      <c r="M355" s="27">
        <f>IF('GT Data'!X357=TRUE,G355*Loads!$B$3,G355*Loads!$F$3)</f>
        <v>0</v>
      </c>
      <c r="N355" s="27">
        <f>IF('GT Data'!X357=TRUE,H355*Loads!$B$3,H355*Loads!$F$3)</f>
        <v>0.45327998213432236</v>
      </c>
      <c r="O355" s="27">
        <f>IF('GT Data'!X357=TRUE,B355*Loads!$B$4,0)</f>
        <v>0</v>
      </c>
      <c r="P355" s="27">
        <f>IF('GT Data'!X357=TRUE,'GEOMETRIC INPUTS'!Q355*Loads!$B$1,'GEOMETRIC INPUTS'!Q355*Loads!$F$1)</f>
        <v>3</v>
      </c>
      <c r="Q355">
        <v>-300</v>
      </c>
      <c r="R355">
        <f>'GEOMETRIC INPUTS'!R355/'GEOMETRIC INPUTS'!S355</f>
        <v>1</v>
      </c>
    </row>
    <row r="356" spans="1:18" x14ac:dyDescent="0.3">
      <c r="A356" t="str">
        <f>'GEOMETRIC INPUTS'!A356</f>
        <v>TAB12-356</v>
      </c>
      <c r="B356">
        <f>'GT Data'!Z358</f>
        <v>2100</v>
      </c>
      <c r="C356">
        <f>IF(AND('GEOMETRIC INPUTS'!E356&gt;'GEOMETRIC INPUTS'!B356,'GEOMETRIC INPUTS'!C356&gt;'GEOMETRIC INPUTS'!F356),ACOS(('GEOMETRIC INPUTS'!C356-'GEOMETRIC INPUTS'!F356)/'Calculated Tab Properties'!E356),0) + IF(AND('GEOMETRIC INPUTS'!E356&gt;'GEOMETRIC INPUTS'!B356,'GEOMETRIC INPUTS'!C356&lt;'GEOMETRIC INPUTS'!F356),PI()/2 + ASIN((-'GEOMETRIC INPUTS'!C356+'GEOMETRIC INPUTS'!F356)/'Calculated Tab Properties'!E356),0) + IF(AND('GEOMETRIC INPUTS'!E356&lt;'GEOMETRIC INPUTS'!B356,'GEOMETRIC INPUTS'!C356&lt;'GEOMETRIC INPUTS'!F356),PI() + ACOS(('GEOMETRIC INPUTS'!C356-'GEOMETRIC INPUTS'!F356)/'Calculated Tab Properties'!E356),0) + IF(AND('GEOMETRIC INPUTS'!E356&lt;'GEOMETRIC INPUTS'!B356,'GEOMETRIC INPUTS'!C356&gt;'GEOMETRIC INPUTS'!F356),2*PI() - ACOS((-'GEOMETRIC INPUTS'!C356+'GEOMETRIC INPUTS'!F356)/'Calculated Tab Properties'!E356),0) + IF(AND('GEOMETRIC INPUTS'!E356='GEOMETRIC INPUTS'!B356,'GEOMETRIC INPUTS'!C356&gt;'GEOMETRIC INPUTS'!F356),0,0) + IF(AND('GEOMETRIC INPUTS'!E356&gt;'GEOMETRIC INPUTS'!B356,'GEOMETRIC INPUTS'!C356='GEOMETRIC INPUTS'!F356),PI()/2,0) + IF(AND('GEOMETRIC INPUTS'!E356='GEOMETRIC INPUTS'!B356,'GEOMETRIC INPUTS'!C356&lt;'GEOMETRIC INPUTS'!F356),PI(),0) + IF(AND('GEOMETRIC INPUTS'!E356&lt;'GEOMETRIC INPUTS'!B356,'GEOMETRIC INPUTS'!C356='GEOMETRIC INPUTS'!F356),3/2*PI(),0)</f>
        <v>6.0380461989640182</v>
      </c>
      <c r="D356">
        <f t="shared" si="6"/>
        <v>345.95456370564716</v>
      </c>
      <c r="E356">
        <f>SQRT(('GEOMETRIC INPUTS'!B356-'GEOMETRIC INPUTS'!E356)^2+('GEOMETRIC INPUTS'!C356-'GEOMETRIC INPUTS'!F356)^2+('GEOMETRIC INPUTS'!D356-'GEOMETRIC INPUTS'!G356)^2)</f>
        <v>2.8453134118393404</v>
      </c>
      <c r="F356">
        <f>SQRT(('GEOMETRIC INPUTS'!B356-'GEOMETRIC INPUTS'!N356)^2 + ('GEOMETRIC INPUTS'!C356-'GEOMETRIC INPUTS'!O356)^2 + ('GEOMETRIC INPUTS'!D356-'GEOMETRIC INPUTS'!P356)^2)</f>
        <v>2.8453134118393404</v>
      </c>
      <c r="G356">
        <f>SQRT(('GEOMETRIC INPUTS'!E356-'GEOMETRIC INPUTS'!N356)^2 + ('GEOMETRIC INPUTS'!F356-'GEOMETRIC INPUTS'!O356)^2 + ('GEOMETRIC INPUTS'!G356-'GEOMETRIC INPUTS'!P356)^2)</f>
        <v>0</v>
      </c>
      <c r="H356">
        <f>SQRT(('GEOMETRIC INPUTS'!H356-'GEOMETRIC INPUTS'!K356)^2 + ('GEOMETRIC INPUTS'!I356-'GEOMETRIC INPUTS'!L356)^2 + ('GEOMETRIC INPUTS'!J356-'GEOMETRIC INPUTS'!M356)^2)</f>
        <v>3.4371175515428871</v>
      </c>
      <c r="I356">
        <f>SQRT(('GEOMETRIC INPUTS'!K356-'GEOMETRIC INPUTS'!N356)^2 + ('GEOMETRIC INPUTS'!L356-'GEOMETRIC INPUTS'!O356)^2 + ('GEOMETRIC INPUTS'!M356-'GEOMETRIC INPUTS'!P356)^2)</f>
        <v>5.0000001303024309E-2</v>
      </c>
      <c r="J356" s="20">
        <f>ASIN(('GEOMETRIC INPUTS'!M356-'GEOMETRIC INPUTS'!J356)/H356)</f>
        <v>0.62104201781767676</v>
      </c>
      <c r="K356" s="27">
        <f>IF('GT Data'!X358=TRUE,'GEOMETRIC INPUTS'!Q356*Loads!$B$2,'GEOMETRIC INPUTS'!Q356*Loads!$F$2)</f>
        <v>17.760000000000002</v>
      </c>
      <c r="L356" s="27">
        <f>IF('GT Data'!X358=TRUE,F356*Loads!$B$3,F356*Loads!$F$3)</f>
        <v>0.36989074353911428</v>
      </c>
      <c r="M356" s="27">
        <f>IF('GT Data'!X358=TRUE,G356*Loads!$B$3,G356*Loads!$F$3)</f>
        <v>0</v>
      </c>
      <c r="N356" s="27">
        <f>IF('GT Data'!X358=TRUE,H356*Loads!$B$3,H356*Loads!$F$3)</f>
        <v>0.44682528170057534</v>
      </c>
      <c r="O356" s="27">
        <f>IF('GT Data'!X358=TRUE,B356*Loads!$B$4,0)</f>
        <v>0</v>
      </c>
      <c r="P356" s="27">
        <f>IF('GT Data'!X358=TRUE,'GEOMETRIC INPUTS'!Q356*Loads!$B$1,'GEOMETRIC INPUTS'!Q356*Loads!$F$1)</f>
        <v>3</v>
      </c>
      <c r="Q356">
        <v>-300</v>
      </c>
      <c r="R356">
        <f>'GEOMETRIC INPUTS'!R356/'GEOMETRIC INPUTS'!S356</f>
        <v>1</v>
      </c>
    </row>
    <row r="357" spans="1:18" x14ac:dyDescent="0.3">
      <c r="A357" t="str">
        <f>'GEOMETRIC INPUTS'!A357</f>
        <v>TAB13-357</v>
      </c>
      <c r="B357">
        <f>'GT Data'!Z359</f>
        <v>2100</v>
      </c>
      <c r="C357">
        <f>IF(AND('GEOMETRIC INPUTS'!E357&gt;'GEOMETRIC INPUTS'!B357,'GEOMETRIC INPUTS'!C357&gt;'GEOMETRIC INPUTS'!F357),ACOS(('GEOMETRIC INPUTS'!C357-'GEOMETRIC INPUTS'!F357)/'Calculated Tab Properties'!E357),0) + IF(AND('GEOMETRIC INPUTS'!E357&gt;'GEOMETRIC INPUTS'!B357,'GEOMETRIC INPUTS'!C357&lt;'GEOMETRIC INPUTS'!F357),PI()/2 + ASIN((-'GEOMETRIC INPUTS'!C357+'GEOMETRIC INPUTS'!F357)/'Calculated Tab Properties'!E357),0) + IF(AND('GEOMETRIC INPUTS'!E357&lt;'GEOMETRIC INPUTS'!B357,'GEOMETRIC INPUTS'!C357&lt;'GEOMETRIC INPUTS'!F357),PI() + ACOS(('GEOMETRIC INPUTS'!C357-'GEOMETRIC INPUTS'!F357)/'Calculated Tab Properties'!E357),0) + IF(AND('GEOMETRIC INPUTS'!E357&lt;'GEOMETRIC INPUTS'!B357,'GEOMETRIC INPUTS'!C357&gt;'GEOMETRIC INPUTS'!F357),2*PI() - ACOS((-'GEOMETRIC INPUTS'!C357+'GEOMETRIC INPUTS'!F357)/'Calculated Tab Properties'!E357),0) + IF(AND('GEOMETRIC INPUTS'!E357='GEOMETRIC INPUTS'!B357,'GEOMETRIC INPUTS'!C357&gt;'GEOMETRIC INPUTS'!F357),0,0) + IF(AND('GEOMETRIC INPUTS'!E357&gt;'GEOMETRIC INPUTS'!B357,'GEOMETRIC INPUTS'!C357='GEOMETRIC INPUTS'!F357),PI()/2,0) + IF(AND('GEOMETRIC INPUTS'!E357='GEOMETRIC INPUTS'!B357,'GEOMETRIC INPUTS'!C357&lt;'GEOMETRIC INPUTS'!F357),PI(),0) + IF(AND('GEOMETRIC INPUTS'!E357&lt;'GEOMETRIC INPUTS'!B357,'GEOMETRIC INPUTS'!C357='GEOMETRIC INPUTS'!F357),3/2*PI(),0)</f>
        <v>6.0380461990522223</v>
      </c>
      <c r="D357">
        <f t="shared" si="6"/>
        <v>345.95456371070088</v>
      </c>
      <c r="E357">
        <f>SQRT(('GEOMETRIC INPUTS'!B357-'GEOMETRIC INPUTS'!E357)^2+('GEOMETRIC INPUTS'!C357-'GEOMETRIC INPUTS'!F357)^2+('GEOMETRIC INPUTS'!D357-'GEOMETRIC INPUTS'!G357)^2)</f>
        <v>2.783712484205755</v>
      </c>
      <c r="F357">
        <f>SQRT(('GEOMETRIC INPUTS'!B357-'GEOMETRIC INPUTS'!N357)^2 + ('GEOMETRIC INPUTS'!C357-'GEOMETRIC INPUTS'!O357)^2 + ('GEOMETRIC INPUTS'!D357-'GEOMETRIC INPUTS'!P357)^2)</f>
        <v>2.783712484205755</v>
      </c>
      <c r="G357">
        <f>SQRT(('GEOMETRIC INPUTS'!E357-'GEOMETRIC INPUTS'!N357)^2 + ('GEOMETRIC INPUTS'!F357-'GEOMETRIC INPUTS'!O357)^2 + ('GEOMETRIC INPUTS'!G357-'GEOMETRIC INPUTS'!P357)^2)</f>
        <v>0</v>
      </c>
      <c r="H357">
        <f>SQRT(('GEOMETRIC INPUTS'!H357-'GEOMETRIC INPUTS'!K357)^2 + ('GEOMETRIC INPUTS'!I357-'GEOMETRIC INPUTS'!L357)^2 + ('GEOMETRIC INPUTS'!J357-'GEOMETRIC INPUTS'!M357)^2)</f>
        <v>3.387208871501465</v>
      </c>
      <c r="I357">
        <f>SQRT(('GEOMETRIC INPUTS'!K357-'GEOMETRIC INPUTS'!N357)^2 + ('GEOMETRIC INPUTS'!L357-'GEOMETRIC INPUTS'!O357)^2 + ('GEOMETRIC INPUTS'!M357-'GEOMETRIC INPUTS'!P357)^2)</f>
        <v>5.0000001303024309E-2</v>
      </c>
      <c r="J357" s="20">
        <f>ASIN(('GEOMETRIC INPUTS'!M357-'GEOMETRIC INPUTS'!J357)/H357)</f>
        <v>0.63162453519399497</v>
      </c>
      <c r="K357" s="27">
        <f>IF('GT Data'!X359=TRUE,'GEOMETRIC INPUTS'!Q357*Loads!$B$2,'GEOMETRIC INPUTS'!Q357*Loads!$F$2)</f>
        <v>17.760000000000002</v>
      </c>
      <c r="L357" s="27">
        <f>IF('GT Data'!X359=TRUE,F357*Loads!$B$3,F357*Loads!$F$3)</f>
        <v>0.36188262294674817</v>
      </c>
      <c r="M357" s="27">
        <f>IF('GT Data'!X359=TRUE,G357*Loads!$B$3,G357*Loads!$F$3)</f>
        <v>0</v>
      </c>
      <c r="N357" s="27">
        <f>IF('GT Data'!X359=TRUE,H357*Loads!$B$3,H357*Loads!$F$3)</f>
        <v>0.44033715329519046</v>
      </c>
      <c r="O357" s="27">
        <f>IF('GT Data'!X359=TRUE,B357*Loads!$B$4,0)</f>
        <v>0</v>
      </c>
      <c r="P357" s="27">
        <f>IF('GT Data'!X359=TRUE,'GEOMETRIC INPUTS'!Q357*Loads!$B$1,'GEOMETRIC INPUTS'!Q357*Loads!$F$1)</f>
        <v>3</v>
      </c>
      <c r="Q357">
        <v>-300</v>
      </c>
      <c r="R357">
        <f>'GEOMETRIC INPUTS'!R357/'GEOMETRIC INPUTS'!S357</f>
        <v>1</v>
      </c>
    </row>
    <row r="358" spans="1:18" x14ac:dyDescent="0.3">
      <c r="A358" t="str">
        <f>'GEOMETRIC INPUTS'!A358</f>
        <v>TAB14-358</v>
      </c>
      <c r="B358">
        <f>'GT Data'!Z360</f>
        <v>2100</v>
      </c>
      <c r="C358">
        <f>IF(AND('GEOMETRIC INPUTS'!E358&gt;'GEOMETRIC INPUTS'!B358,'GEOMETRIC INPUTS'!C358&gt;'GEOMETRIC INPUTS'!F358),ACOS(('GEOMETRIC INPUTS'!C358-'GEOMETRIC INPUTS'!F358)/'Calculated Tab Properties'!E358),0) + IF(AND('GEOMETRIC INPUTS'!E358&gt;'GEOMETRIC INPUTS'!B358,'GEOMETRIC INPUTS'!C358&lt;'GEOMETRIC INPUTS'!F358),PI()/2 + ASIN((-'GEOMETRIC INPUTS'!C358+'GEOMETRIC INPUTS'!F358)/'Calculated Tab Properties'!E358),0) + IF(AND('GEOMETRIC INPUTS'!E358&lt;'GEOMETRIC INPUTS'!B358,'GEOMETRIC INPUTS'!C358&lt;'GEOMETRIC INPUTS'!F358),PI() + ACOS(('GEOMETRIC INPUTS'!C358-'GEOMETRIC INPUTS'!F358)/'Calculated Tab Properties'!E358),0) + IF(AND('GEOMETRIC INPUTS'!E358&lt;'GEOMETRIC INPUTS'!B358,'GEOMETRIC INPUTS'!C358&gt;'GEOMETRIC INPUTS'!F358),2*PI() - ACOS((-'GEOMETRIC INPUTS'!C358+'GEOMETRIC INPUTS'!F358)/'Calculated Tab Properties'!E358),0) + IF(AND('GEOMETRIC INPUTS'!E358='GEOMETRIC INPUTS'!B358,'GEOMETRIC INPUTS'!C358&gt;'GEOMETRIC INPUTS'!F358),0,0) + IF(AND('GEOMETRIC INPUTS'!E358&gt;'GEOMETRIC INPUTS'!B358,'GEOMETRIC INPUTS'!C358='GEOMETRIC INPUTS'!F358),PI()/2,0) + IF(AND('GEOMETRIC INPUTS'!E358='GEOMETRIC INPUTS'!B358,'GEOMETRIC INPUTS'!C358&lt;'GEOMETRIC INPUTS'!F358),PI(),0) + IF(AND('GEOMETRIC INPUTS'!E358&lt;'GEOMETRIC INPUTS'!B358,'GEOMETRIC INPUTS'!C358='GEOMETRIC INPUTS'!F358),3/2*PI(),0)</f>
        <v>6.038046198728078</v>
      </c>
      <c r="D358">
        <f t="shared" si="6"/>
        <v>345.95456369212883</v>
      </c>
      <c r="E358">
        <f>SQRT(('GEOMETRIC INPUTS'!B358-'GEOMETRIC INPUTS'!E358)^2+('GEOMETRIC INPUTS'!C358-'GEOMETRIC INPUTS'!F358)^2+('GEOMETRIC INPUTS'!D358-'GEOMETRIC INPUTS'!G358)^2)</f>
        <v>2.7213033235690069</v>
      </c>
      <c r="F358">
        <f>SQRT(('GEOMETRIC INPUTS'!B358-'GEOMETRIC INPUTS'!N358)^2 + ('GEOMETRIC INPUTS'!C358-'GEOMETRIC INPUTS'!O358)^2 + ('GEOMETRIC INPUTS'!D358-'GEOMETRIC INPUTS'!P358)^2)</f>
        <v>2.7213033235690069</v>
      </c>
      <c r="G358">
        <f>SQRT(('GEOMETRIC INPUTS'!E358-'GEOMETRIC INPUTS'!N358)^2 + ('GEOMETRIC INPUTS'!F358-'GEOMETRIC INPUTS'!O358)^2 + ('GEOMETRIC INPUTS'!G358-'GEOMETRIC INPUTS'!P358)^2)</f>
        <v>0</v>
      </c>
      <c r="H358">
        <f>SQRT(('GEOMETRIC INPUTS'!H358-'GEOMETRIC INPUTS'!K358)^2 + ('GEOMETRIC INPUTS'!I358-'GEOMETRIC INPUTS'!L358)^2 + ('GEOMETRIC INPUTS'!J358-'GEOMETRIC INPUTS'!M358)^2)</f>
        <v>3.3370438252108827</v>
      </c>
      <c r="I358">
        <f>SQRT(('GEOMETRIC INPUTS'!K358-'GEOMETRIC INPUTS'!N358)^2 + ('GEOMETRIC INPUTS'!L358-'GEOMETRIC INPUTS'!O358)^2 + ('GEOMETRIC INPUTS'!M358-'GEOMETRIC INPUTS'!P358)^2)</f>
        <v>4.9999991601991263E-2</v>
      </c>
      <c r="J358" s="20">
        <f>ASIN(('GEOMETRIC INPUTS'!M358-'GEOMETRIC INPUTS'!J358)/H358)</f>
        <v>0.6426674369423353</v>
      </c>
      <c r="K358" s="27">
        <f>IF('GT Data'!X360=TRUE,'GEOMETRIC INPUTS'!Q358*Loads!$B$2,'GEOMETRIC INPUTS'!Q358*Loads!$F$2)</f>
        <v>17.760000000000002</v>
      </c>
      <c r="L358" s="27">
        <f>IF('GT Data'!X360=TRUE,F358*Loads!$B$3,F358*Loads!$F$3)</f>
        <v>0.35376943206397093</v>
      </c>
      <c r="M358" s="27">
        <f>IF('GT Data'!X360=TRUE,G358*Loads!$B$3,G358*Loads!$F$3)</f>
        <v>0</v>
      </c>
      <c r="N358" s="27">
        <f>IF('GT Data'!X360=TRUE,H358*Loads!$B$3,H358*Loads!$F$3)</f>
        <v>0.43381569727741476</v>
      </c>
      <c r="O358" s="27">
        <f>IF('GT Data'!X360=TRUE,B358*Loads!$B$4,0)</f>
        <v>0</v>
      </c>
      <c r="P358" s="27">
        <f>IF('GT Data'!X360=TRUE,'GEOMETRIC INPUTS'!Q358*Loads!$B$1,'GEOMETRIC INPUTS'!Q358*Loads!$F$1)</f>
        <v>3</v>
      </c>
      <c r="Q358">
        <v>-300</v>
      </c>
      <c r="R358">
        <f>'GEOMETRIC INPUTS'!R358/'GEOMETRIC INPUTS'!S358</f>
        <v>1</v>
      </c>
    </row>
    <row r="359" spans="1:18" x14ac:dyDescent="0.3">
      <c r="A359" t="str">
        <f>'GEOMETRIC INPUTS'!A359</f>
        <v>TAB11-359</v>
      </c>
      <c r="B359">
        <f>'GT Data'!Z361</f>
        <v>2100</v>
      </c>
      <c r="C359">
        <f>IF(AND('GEOMETRIC INPUTS'!E359&gt;'GEOMETRIC INPUTS'!B359,'GEOMETRIC INPUTS'!C359&gt;'GEOMETRIC INPUTS'!F359),ACOS(('GEOMETRIC INPUTS'!C359-'GEOMETRIC INPUTS'!F359)/'Calculated Tab Properties'!E359),0) + IF(AND('GEOMETRIC INPUTS'!E359&gt;'GEOMETRIC INPUTS'!B359,'GEOMETRIC INPUTS'!C359&lt;'GEOMETRIC INPUTS'!F359),PI()/2 + ASIN((-'GEOMETRIC INPUTS'!C359+'GEOMETRIC INPUTS'!F359)/'Calculated Tab Properties'!E359),0) + IF(AND('GEOMETRIC INPUTS'!E359&lt;'GEOMETRIC INPUTS'!B359,'GEOMETRIC INPUTS'!C359&lt;'GEOMETRIC INPUTS'!F359),PI() + ACOS(('GEOMETRIC INPUTS'!C359-'GEOMETRIC INPUTS'!F359)/'Calculated Tab Properties'!E359),0) + IF(AND('GEOMETRIC INPUTS'!E359&lt;'GEOMETRIC INPUTS'!B359,'GEOMETRIC INPUTS'!C359&gt;'GEOMETRIC INPUTS'!F359),2*PI() - ACOS((-'GEOMETRIC INPUTS'!C359+'GEOMETRIC INPUTS'!F359)/'Calculated Tab Properties'!E359),0) + IF(AND('GEOMETRIC INPUTS'!E359='GEOMETRIC INPUTS'!B359,'GEOMETRIC INPUTS'!C359&gt;'GEOMETRIC INPUTS'!F359),0,0) + IF(AND('GEOMETRIC INPUTS'!E359&gt;'GEOMETRIC INPUTS'!B359,'GEOMETRIC INPUTS'!C359='GEOMETRIC INPUTS'!F359),PI()/2,0) + IF(AND('GEOMETRIC INPUTS'!E359='GEOMETRIC INPUTS'!B359,'GEOMETRIC INPUTS'!C359&lt;'GEOMETRIC INPUTS'!F359),PI(),0) + IF(AND('GEOMETRIC INPUTS'!E359&lt;'GEOMETRIC INPUTS'!B359,'GEOMETRIC INPUTS'!C359='GEOMETRIC INPUTS'!F359),3/2*PI(),0)</f>
        <v>5.8802624673106427</v>
      </c>
      <c r="D359">
        <f t="shared" si="6"/>
        <v>336.91422180608407</v>
      </c>
      <c r="E359">
        <f>SQRT(('GEOMETRIC INPUTS'!B359-'GEOMETRIC INPUTS'!E359)^2+('GEOMETRIC INPUTS'!C359-'GEOMETRIC INPUTS'!F359)^2+('GEOMETRIC INPUTS'!D359-'GEOMETRIC INPUTS'!G359)^2)</f>
        <v>2.7565914095107082</v>
      </c>
      <c r="F359">
        <f>SQRT(('GEOMETRIC INPUTS'!B359-'GEOMETRIC INPUTS'!N359)^2 + ('GEOMETRIC INPUTS'!C359-'GEOMETRIC INPUTS'!O359)^2 + ('GEOMETRIC INPUTS'!D359-'GEOMETRIC INPUTS'!P359)^2)</f>
        <v>2.7565914095107082</v>
      </c>
      <c r="G359">
        <f>SQRT(('GEOMETRIC INPUTS'!E359-'GEOMETRIC INPUTS'!N359)^2 + ('GEOMETRIC INPUTS'!F359-'GEOMETRIC INPUTS'!O359)^2 + ('GEOMETRIC INPUTS'!G359-'GEOMETRIC INPUTS'!P359)^2)</f>
        <v>0</v>
      </c>
      <c r="H359">
        <f>SQRT(('GEOMETRIC INPUTS'!H359-'GEOMETRIC INPUTS'!K359)^2 + ('GEOMETRIC INPUTS'!I359-'GEOMETRIC INPUTS'!L359)^2 + ('GEOMETRIC INPUTS'!J359-'GEOMETRIC INPUTS'!M359)^2)</f>
        <v>3.3653583869165149</v>
      </c>
      <c r="I359">
        <f>SQRT(('GEOMETRIC INPUTS'!K359-'GEOMETRIC INPUTS'!N359)^2 + ('GEOMETRIC INPUTS'!L359-'GEOMETRIC INPUTS'!O359)^2 + ('GEOMETRIC INPUTS'!M359-'GEOMETRIC INPUTS'!P359)^2)</f>
        <v>4.9999997348664109E-2</v>
      </c>
      <c r="J359" s="20">
        <f>ASIN(('GEOMETRIC INPUTS'!M359-'GEOMETRIC INPUTS'!J359)/H359)</f>
        <v>0.63638298143983441</v>
      </c>
      <c r="K359" s="27">
        <f>IF('GT Data'!X361=TRUE,'GEOMETRIC INPUTS'!Q359*Loads!$B$2,'GEOMETRIC INPUTS'!Q359*Loads!$F$2)</f>
        <v>17.760000000000002</v>
      </c>
      <c r="L359" s="27">
        <f>IF('GT Data'!X361=TRUE,F359*Loads!$B$3,F359*Loads!$F$3)</f>
        <v>0.35835688323639209</v>
      </c>
      <c r="M359" s="27">
        <f>IF('GT Data'!X361=TRUE,G359*Loads!$B$3,G359*Loads!$F$3)</f>
        <v>0</v>
      </c>
      <c r="N359" s="27">
        <f>IF('GT Data'!X361=TRUE,H359*Loads!$B$3,H359*Loads!$F$3)</f>
        <v>0.43749659029914695</v>
      </c>
      <c r="O359" s="27">
        <f>IF('GT Data'!X361=TRUE,B359*Loads!$B$4,0)</f>
        <v>0</v>
      </c>
      <c r="P359" s="27">
        <f>IF('GT Data'!X361=TRUE,'GEOMETRIC INPUTS'!Q359*Loads!$B$1,'GEOMETRIC INPUTS'!Q359*Loads!$F$1)</f>
        <v>3</v>
      </c>
      <c r="Q359">
        <v>-300</v>
      </c>
      <c r="R359">
        <f>'GEOMETRIC INPUTS'!R359/'GEOMETRIC INPUTS'!S359</f>
        <v>1</v>
      </c>
    </row>
    <row r="360" spans="1:18" x14ac:dyDescent="0.3">
      <c r="A360" t="str">
        <f>'GEOMETRIC INPUTS'!A360</f>
        <v>TAB12-360</v>
      </c>
      <c r="B360">
        <f>'GT Data'!Z362</f>
        <v>2100</v>
      </c>
      <c r="C360">
        <f>IF(AND('GEOMETRIC INPUTS'!E360&gt;'GEOMETRIC INPUTS'!B360,'GEOMETRIC INPUTS'!C360&gt;'GEOMETRIC INPUTS'!F360),ACOS(('GEOMETRIC INPUTS'!C360-'GEOMETRIC INPUTS'!F360)/'Calculated Tab Properties'!E360),0) + IF(AND('GEOMETRIC INPUTS'!E360&gt;'GEOMETRIC INPUTS'!B360,'GEOMETRIC INPUTS'!C360&lt;'GEOMETRIC INPUTS'!F360),PI()/2 + ASIN((-'GEOMETRIC INPUTS'!C360+'GEOMETRIC INPUTS'!F360)/'Calculated Tab Properties'!E360),0) + IF(AND('GEOMETRIC INPUTS'!E360&lt;'GEOMETRIC INPUTS'!B360,'GEOMETRIC INPUTS'!C360&lt;'GEOMETRIC INPUTS'!F360),PI() + ACOS(('GEOMETRIC INPUTS'!C360-'GEOMETRIC INPUTS'!F360)/'Calculated Tab Properties'!E360),0) + IF(AND('GEOMETRIC INPUTS'!E360&lt;'GEOMETRIC INPUTS'!B360,'GEOMETRIC INPUTS'!C360&gt;'GEOMETRIC INPUTS'!F360),2*PI() - ACOS((-'GEOMETRIC INPUTS'!C360+'GEOMETRIC INPUTS'!F360)/'Calculated Tab Properties'!E360),0) + IF(AND('GEOMETRIC INPUTS'!E360='GEOMETRIC INPUTS'!B360,'GEOMETRIC INPUTS'!C360&gt;'GEOMETRIC INPUTS'!F360),0,0) + IF(AND('GEOMETRIC INPUTS'!E360&gt;'GEOMETRIC INPUTS'!B360,'GEOMETRIC INPUTS'!C360='GEOMETRIC INPUTS'!F360),PI()/2,0) + IF(AND('GEOMETRIC INPUTS'!E360='GEOMETRIC INPUTS'!B360,'GEOMETRIC INPUTS'!C360&lt;'GEOMETRIC INPUTS'!F360),PI(),0) + IF(AND('GEOMETRIC INPUTS'!E360&lt;'GEOMETRIC INPUTS'!B360,'GEOMETRIC INPUTS'!C360='GEOMETRIC INPUTS'!F360),3/2*PI(),0)</f>
        <v>5.8802624671543695</v>
      </c>
      <c r="D360">
        <f t="shared" si="6"/>
        <v>336.91422179713021</v>
      </c>
      <c r="E360">
        <f>SQRT(('GEOMETRIC INPUTS'!B360-'GEOMETRIC INPUTS'!E360)^2+('GEOMETRIC INPUTS'!C360-'GEOMETRIC INPUTS'!F360)^2+('GEOMETRIC INPUTS'!D360-'GEOMETRIC INPUTS'!G360)^2)</f>
        <v>2.6530971943004866</v>
      </c>
      <c r="F360">
        <f>SQRT(('GEOMETRIC INPUTS'!B360-'GEOMETRIC INPUTS'!N360)^2 + ('GEOMETRIC INPUTS'!C360-'GEOMETRIC INPUTS'!O360)^2 + ('GEOMETRIC INPUTS'!D360-'GEOMETRIC INPUTS'!P360)^2)</f>
        <v>2.6530971943004866</v>
      </c>
      <c r="G360">
        <f>SQRT(('GEOMETRIC INPUTS'!E360-'GEOMETRIC INPUTS'!N360)^2 + ('GEOMETRIC INPUTS'!F360-'GEOMETRIC INPUTS'!O360)^2 + ('GEOMETRIC INPUTS'!G360-'GEOMETRIC INPUTS'!P360)^2)</f>
        <v>0</v>
      </c>
      <c r="H360">
        <f>SQRT(('GEOMETRIC INPUTS'!H360-'GEOMETRIC INPUTS'!K360)^2 + ('GEOMETRIC INPUTS'!I360-'GEOMETRIC INPUTS'!L360)^2 + ('GEOMETRIC INPUTS'!J360-'GEOMETRIC INPUTS'!M360)^2)</f>
        <v>3.2826993488190541</v>
      </c>
      <c r="I360">
        <f>SQRT(('GEOMETRIC INPUTS'!K360-'GEOMETRIC INPUTS'!N360)^2 + ('GEOMETRIC INPUTS'!L360-'GEOMETRIC INPUTS'!O360)^2 + ('GEOMETRIC INPUTS'!M360-'GEOMETRIC INPUTS'!P360)^2)</f>
        <v>4.9999997740772954E-2</v>
      </c>
      <c r="J360" s="20">
        <f>ASIN(('GEOMETRIC INPUTS'!M360-'GEOMETRIC INPUTS'!J360)/H360)</f>
        <v>0.65512036973022791</v>
      </c>
      <c r="K360" s="27">
        <f>IF('GT Data'!X362=TRUE,'GEOMETRIC INPUTS'!Q360*Loads!$B$2,'GEOMETRIC INPUTS'!Q360*Loads!$F$2)</f>
        <v>17.760000000000002</v>
      </c>
      <c r="L360" s="27">
        <f>IF('GT Data'!X362=TRUE,F360*Loads!$B$3,F360*Loads!$F$3)</f>
        <v>0.34490263525906328</v>
      </c>
      <c r="M360" s="27">
        <f>IF('GT Data'!X362=TRUE,G360*Loads!$B$3,G360*Loads!$F$3)</f>
        <v>0</v>
      </c>
      <c r="N360" s="27">
        <f>IF('GT Data'!X362=TRUE,H360*Loads!$B$3,H360*Loads!$F$3)</f>
        <v>0.42675091534647708</v>
      </c>
      <c r="O360" s="27">
        <f>IF('GT Data'!X362=TRUE,B360*Loads!$B$4,0)</f>
        <v>0</v>
      </c>
      <c r="P360" s="27">
        <f>IF('GT Data'!X362=TRUE,'GEOMETRIC INPUTS'!Q360*Loads!$B$1,'GEOMETRIC INPUTS'!Q360*Loads!$F$1)</f>
        <v>3</v>
      </c>
      <c r="Q360">
        <v>-300</v>
      </c>
      <c r="R360">
        <f>'GEOMETRIC INPUTS'!R360/'GEOMETRIC INPUTS'!S360</f>
        <v>1</v>
      </c>
    </row>
    <row r="361" spans="1:18" x14ac:dyDescent="0.3">
      <c r="A361" t="str">
        <f>'GEOMETRIC INPUTS'!A361</f>
        <v>TAB13-361</v>
      </c>
      <c r="B361">
        <f>'GT Data'!Z363</f>
        <v>2100</v>
      </c>
      <c r="C361">
        <f>IF(AND('GEOMETRIC INPUTS'!E361&gt;'GEOMETRIC INPUTS'!B361,'GEOMETRIC INPUTS'!C361&gt;'GEOMETRIC INPUTS'!F361),ACOS(('GEOMETRIC INPUTS'!C361-'GEOMETRIC INPUTS'!F361)/'Calculated Tab Properties'!E361),0) + IF(AND('GEOMETRIC INPUTS'!E361&gt;'GEOMETRIC INPUTS'!B361,'GEOMETRIC INPUTS'!C361&lt;'GEOMETRIC INPUTS'!F361),PI()/2 + ASIN((-'GEOMETRIC INPUTS'!C361+'GEOMETRIC INPUTS'!F361)/'Calculated Tab Properties'!E361),0) + IF(AND('GEOMETRIC INPUTS'!E361&lt;'GEOMETRIC INPUTS'!B361,'GEOMETRIC INPUTS'!C361&lt;'GEOMETRIC INPUTS'!F361),PI() + ACOS(('GEOMETRIC INPUTS'!C361-'GEOMETRIC INPUTS'!F361)/'Calculated Tab Properties'!E361),0) + IF(AND('GEOMETRIC INPUTS'!E361&lt;'GEOMETRIC INPUTS'!B361,'GEOMETRIC INPUTS'!C361&gt;'GEOMETRIC INPUTS'!F361),2*PI() - ACOS((-'GEOMETRIC INPUTS'!C361+'GEOMETRIC INPUTS'!F361)/'Calculated Tab Properties'!E361),0) + IF(AND('GEOMETRIC INPUTS'!E361='GEOMETRIC INPUTS'!B361,'GEOMETRIC INPUTS'!C361&gt;'GEOMETRIC INPUTS'!F361),0,0) + IF(AND('GEOMETRIC INPUTS'!E361&gt;'GEOMETRIC INPUTS'!B361,'GEOMETRIC INPUTS'!C361='GEOMETRIC INPUTS'!F361),PI()/2,0) + IF(AND('GEOMETRIC INPUTS'!E361='GEOMETRIC INPUTS'!B361,'GEOMETRIC INPUTS'!C361&lt;'GEOMETRIC INPUTS'!F361),PI(),0) + IF(AND('GEOMETRIC INPUTS'!E361&lt;'GEOMETRIC INPUTS'!B361,'GEOMETRIC INPUTS'!C361='GEOMETRIC INPUTS'!F361),3/2*PI(),0)</f>
        <v>5.8802624680813214</v>
      </c>
      <c r="D361">
        <f t="shared" si="6"/>
        <v>336.91422185024066</v>
      </c>
      <c r="E361">
        <f>SQRT(('GEOMETRIC INPUTS'!B361-'GEOMETRIC INPUTS'!E361)^2+('GEOMETRIC INPUTS'!C361-'GEOMETRIC INPUTS'!F361)^2+('GEOMETRIC INPUTS'!D361-'GEOMETRIC INPUTS'!G361)^2)</f>
        <v>2.5481366094322144</v>
      </c>
      <c r="F361">
        <f>SQRT(('GEOMETRIC INPUTS'!B361-'GEOMETRIC INPUTS'!N361)^2 + ('GEOMETRIC INPUTS'!C361-'GEOMETRIC INPUTS'!O361)^2 + ('GEOMETRIC INPUTS'!D361-'GEOMETRIC INPUTS'!P361)^2)</f>
        <v>2.5481366094322144</v>
      </c>
      <c r="G361">
        <f>SQRT(('GEOMETRIC INPUTS'!E361-'GEOMETRIC INPUTS'!N361)^2 + ('GEOMETRIC INPUTS'!F361-'GEOMETRIC INPUTS'!O361)^2 + ('GEOMETRIC INPUTS'!G361-'GEOMETRIC INPUTS'!P361)^2)</f>
        <v>0</v>
      </c>
      <c r="H361">
        <f>SQRT(('GEOMETRIC INPUTS'!H361-'GEOMETRIC INPUTS'!K361)^2 + ('GEOMETRIC INPUTS'!I361-'GEOMETRIC INPUTS'!L361)^2 + ('GEOMETRIC INPUTS'!J361-'GEOMETRIC INPUTS'!M361)^2)</f>
        <v>3.2001072689258883</v>
      </c>
      <c r="I361">
        <f>SQRT(('GEOMETRIC INPUTS'!K361-'GEOMETRIC INPUTS'!N361)^2 + ('GEOMETRIC INPUTS'!L361-'GEOMETRIC INPUTS'!O361)^2 + ('GEOMETRIC INPUTS'!M361-'GEOMETRIC INPUTS'!P361)^2)</f>
        <v>4.9999997348661188E-2</v>
      </c>
      <c r="J361" s="20">
        <f>ASIN(('GEOMETRIC INPUTS'!M361-'GEOMETRIC INPUTS'!J361)/H361)</f>
        <v>0.67510469541397022</v>
      </c>
      <c r="K361" s="27">
        <f>IF('GT Data'!X363=TRUE,'GEOMETRIC INPUTS'!Q361*Loads!$B$2,'GEOMETRIC INPUTS'!Q361*Loads!$F$2)</f>
        <v>17.760000000000002</v>
      </c>
      <c r="L361" s="27">
        <f>IF('GT Data'!X363=TRUE,F361*Loads!$B$3,F361*Loads!$F$3)</f>
        <v>0.33125775922618789</v>
      </c>
      <c r="M361" s="27">
        <f>IF('GT Data'!X363=TRUE,G361*Loads!$B$3,G361*Loads!$F$3)</f>
        <v>0</v>
      </c>
      <c r="N361" s="27">
        <f>IF('GT Data'!X363=TRUE,H361*Loads!$B$3,H361*Loads!$F$3)</f>
        <v>0.41601394496036548</v>
      </c>
      <c r="O361" s="27">
        <f>IF('GT Data'!X363=TRUE,B361*Loads!$B$4,0)</f>
        <v>0</v>
      </c>
      <c r="P361" s="27">
        <f>IF('GT Data'!X363=TRUE,'GEOMETRIC INPUTS'!Q361*Loads!$B$1,'GEOMETRIC INPUTS'!Q361*Loads!$F$1)</f>
        <v>3</v>
      </c>
      <c r="Q361">
        <v>-300</v>
      </c>
      <c r="R361">
        <f>'GEOMETRIC INPUTS'!R361/'GEOMETRIC INPUTS'!S361</f>
        <v>1</v>
      </c>
    </row>
    <row r="362" spans="1:18" x14ac:dyDescent="0.3">
      <c r="A362" t="str">
        <f>'GEOMETRIC INPUTS'!A362</f>
        <v>TAB14-362</v>
      </c>
      <c r="B362">
        <f>'GT Data'!Z364</f>
        <v>2100</v>
      </c>
      <c r="C362">
        <f>IF(AND('GEOMETRIC INPUTS'!E362&gt;'GEOMETRIC INPUTS'!B362,'GEOMETRIC INPUTS'!C362&gt;'GEOMETRIC INPUTS'!F362),ACOS(('GEOMETRIC INPUTS'!C362-'GEOMETRIC INPUTS'!F362)/'Calculated Tab Properties'!E362),0) + IF(AND('GEOMETRIC INPUTS'!E362&gt;'GEOMETRIC INPUTS'!B362,'GEOMETRIC INPUTS'!C362&lt;'GEOMETRIC INPUTS'!F362),PI()/2 + ASIN((-'GEOMETRIC INPUTS'!C362+'GEOMETRIC INPUTS'!F362)/'Calculated Tab Properties'!E362),0) + IF(AND('GEOMETRIC INPUTS'!E362&lt;'GEOMETRIC INPUTS'!B362,'GEOMETRIC INPUTS'!C362&lt;'GEOMETRIC INPUTS'!F362),PI() + ACOS(('GEOMETRIC INPUTS'!C362-'GEOMETRIC INPUTS'!F362)/'Calculated Tab Properties'!E362),0) + IF(AND('GEOMETRIC INPUTS'!E362&lt;'GEOMETRIC INPUTS'!B362,'GEOMETRIC INPUTS'!C362&gt;'GEOMETRIC INPUTS'!F362),2*PI() - ACOS((-'GEOMETRIC INPUTS'!C362+'GEOMETRIC INPUTS'!F362)/'Calculated Tab Properties'!E362),0) + IF(AND('GEOMETRIC INPUTS'!E362='GEOMETRIC INPUTS'!B362,'GEOMETRIC INPUTS'!C362&gt;'GEOMETRIC INPUTS'!F362),0,0) + IF(AND('GEOMETRIC INPUTS'!E362&gt;'GEOMETRIC INPUTS'!B362,'GEOMETRIC INPUTS'!C362='GEOMETRIC INPUTS'!F362),PI()/2,0) + IF(AND('GEOMETRIC INPUTS'!E362='GEOMETRIC INPUTS'!B362,'GEOMETRIC INPUTS'!C362&lt;'GEOMETRIC INPUTS'!F362),PI(),0) + IF(AND('GEOMETRIC INPUTS'!E362&lt;'GEOMETRIC INPUTS'!B362,'GEOMETRIC INPUTS'!C362='GEOMETRIC INPUTS'!F362),3/2*PI(),0)</f>
        <v>5.8802624678467037</v>
      </c>
      <c r="D362">
        <f t="shared" si="6"/>
        <v>336.91422183679811</v>
      </c>
      <c r="E362">
        <f>SQRT(('GEOMETRIC INPUTS'!B362-'GEOMETRIC INPUTS'!E362)^2+('GEOMETRIC INPUTS'!C362-'GEOMETRIC INPUTS'!F362)^2+('GEOMETRIC INPUTS'!D362-'GEOMETRIC INPUTS'!G362)^2)</f>
        <v>2.4416864053384408</v>
      </c>
      <c r="F362">
        <f>SQRT(('GEOMETRIC INPUTS'!B362-'GEOMETRIC INPUTS'!N362)^2 + ('GEOMETRIC INPUTS'!C362-'GEOMETRIC INPUTS'!O362)^2 + ('GEOMETRIC INPUTS'!D362-'GEOMETRIC INPUTS'!P362)^2)</f>
        <v>2.4416864053384408</v>
      </c>
      <c r="G362">
        <f>SQRT(('GEOMETRIC INPUTS'!E362-'GEOMETRIC INPUTS'!N362)^2 + ('GEOMETRIC INPUTS'!F362-'GEOMETRIC INPUTS'!O362)^2 + ('GEOMETRIC INPUTS'!G362-'GEOMETRIC INPUTS'!P362)^2)</f>
        <v>0</v>
      </c>
      <c r="H362">
        <f>SQRT(('GEOMETRIC INPUTS'!H362-'GEOMETRIC INPUTS'!K362)^2 + ('GEOMETRIC INPUTS'!I362-'GEOMETRIC INPUTS'!L362)^2 + ('GEOMETRIC INPUTS'!J362-'GEOMETRIC INPUTS'!M362)^2)</f>
        <v>3.1177177348443617</v>
      </c>
      <c r="I362">
        <f>SQRT(('GEOMETRIC INPUTS'!K362-'GEOMETRIC INPUTS'!N362)^2 + ('GEOMETRIC INPUTS'!L362-'GEOMETRIC INPUTS'!O362)^2 + ('GEOMETRIC INPUTS'!M362-'GEOMETRIC INPUTS'!P362)^2)</f>
        <v>4.9999997348660494E-2</v>
      </c>
      <c r="J362" s="20">
        <f>ASIN(('GEOMETRIC INPUTS'!M362-'GEOMETRIC INPUTS'!J362)/H362)</f>
        <v>0.69644536931665268</v>
      </c>
      <c r="K362" s="27">
        <f>IF('GT Data'!X364=TRUE,'GEOMETRIC INPUTS'!Q362*Loads!$B$2,'GEOMETRIC INPUTS'!Q362*Loads!$F$2)</f>
        <v>17.760000000000002</v>
      </c>
      <c r="L362" s="27">
        <f>IF('GT Data'!X364=TRUE,F362*Loads!$B$3,F362*Loads!$F$3)</f>
        <v>0.3174192326939973</v>
      </c>
      <c r="M362" s="27">
        <f>IF('GT Data'!X364=TRUE,G362*Loads!$B$3,G362*Loads!$F$3)</f>
        <v>0</v>
      </c>
      <c r="N362" s="27">
        <f>IF('GT Data'!X364=TRUE,H362*Loads!$B$3,H362*Loads!$F$3)</f>
        <v>0.40530330552976701</v>
      </c>
      <c r="O362" s="27">
        <f>IF('GT Data'!X364=TRUE,B362*Loads!$B$4,0)</f>
        <v>0</v>
      </c>
      <c r="P362" s="27">
        <f>IF('GT Data'!X364=TRUE,'GEOMETRIC INPUTS'!Q362*Loads!$B$1,'GEOMETRIC INPUTS'!Q362*Loads!$F$1)</f>
        <v>3</v>
      </c>
      <c r="Q362">
        <v>-300</v>
      </c>
      <c r="R362">
        <f>'GEOMETRIC INPUTS'!R362/'GEOMETRIC INPUTS'!S362</f>
        <v>1</v>
      </c>
    </row>
    <row r="363" spans="1:18" x14ac:dyDescent="0.3">
      <c r="A363" t="str">
        <f>'GEOMETRIC INPUTS'!A363</f>
        <v>TAB11-363</v>
      </c>
      <c r="B363">
        <f>'GT Data'!Z365</f>
        <v>2100</v>
      </c>
      <c r="C363">
        <f>IF(AND('GEOMETRIC INPUTS'!E363&gt;'GEOMETRIC INPUTS'!B363,'GEOMETRIC INPUTS'!C363&gt;'GEOMETRIC INPUTS'!F363),ACOS(('GEOMETRIC INPUTS'!C363-'GEOMETRIC INPUTS'!F363)/'Calculated Tab Properties'!E363),0) + IF(AND('GEOMETRIC INPUTS'!E363&gt;'GEOMETRIC INPUTS'!B363,'GEOMETRIC INPUTS'!C363&lt;'GEOMETRIC INPUTS'!F363),PI()/2 + ASIN((-'GEOMETRIC INPUTS'!C363+'GEOMETRIC INPUTS'!F363)/'Calculated Tab Properties'!E363),0) + IF(AND('GEOMETRIC INPUTS'!E363&lt;'GEOMETRIC INPUTS'!B363,'GEOMETRIC INPUTS'!C363&lt;'GEOMETRIC INPUTS'!F363),PI() + ACOS(('GEOMETRIC INPUTS'!C363-'GEOMETRIC INPUTS'!F363)/'Calculated Tab Properties'!E363),0) + IF(AND('GEOMETRIC INPUTS'!E363&lt;'GEOMETRIC INPUTS'!B363,'GEOMETRIC INPUTS'!C363&gt;'GEOMETRIC INPUTS'!F363),2*PI() - ACOS((-'GEOMETRIC INPUTS'!C363+'GEOMETRIC INPUTS'!F363)/'Calculated Tab Properties'!E363),0) + IF(AND('GEOMETRIC INPUTS'!E363='GEOMETRIC INPUTS'!B363,'GEOMETRIC INPUTS'!C363&gt;'GEOMETRIC INPUTS'!F363),0,0) + IF(AND('GEOMETRIC INPUTS'!E363&gt;'GEOMETRIC INPUTS'!B363,'GEOMETRIC INPUTS'!C363='GEOMETRIC INPUTS'!F363),PI()/2,0) + IF(AND('GEOMETRIC INPUTS'!E363='GEOMETRIC INPUTS'!B363,'GEOMETRIC INPUTS'!C363&lt;'GEOMETRIC INPUTS'!F363),PI(),0) + IF(AND('GEOMETRIC INPUTS'!E363&lt;'GEOMETRIC INPUTS'!B363,'GEOMETRIC INPUTS'!C363='GEOMETRIC INPUTS'!F363),3/2*PI(),0)</f>
        <v>5.7991283976920203</v>
      </c>
      <c r="D363">
        <f t="shared" si="6"/>
        <v>332.26558204221641</v>
      </c>
      <c r="E363">
        <f>SQRT(('GEOMETRIC INPUTS'!B363-'GEOMETRIC INPUTS'!E363)^2+('GEOMETRIC INPUTS'!C363-'GEOMETRIC INPUTS'!F363)^2+('GEOMETRIC INPUTS'!D363-'GEOMETRIC INPUTS'!G363)^2)</f>
        <v>2.5978173619739233</v>
      </c>
      <c r="F363">
        <f>SQRT(('GEOMETRIC INPUTS'!B363-'GEOMETRIC INPUTS'!N363)^2 + ('GEOMETRIC INPUTS'!C363-'GEOMETRIC INPUTS'!O363)^2 + ('GEOMETRIC INPUTS'!D363-'GEOMETRIC INPUTS'!P363)^2)</f>
        <v>2.5978173619739233</v>
      </c>
      <c r="G363">
        <f>SQRT(('GEOMETRIC INPUTS'!E363-'GEOMETRIC INPUTS'!N363)^2 + ('GEOMETRIC INPUTS'!F363-'GEOMETRIC INPUTS'!O363)^2 + ('GEOMETRIC INPUTS'!G363-'GEOMETRIC INPUTS'!P363)^2)</f>
        <v>0</v>
      </c>
      <c r="H363">
        <f>SQRT(('GEOMETRIC INPUTS'!H363-'GEOMETRIC INPUTS'!K363)^2 + ('GEOMETRIC INPUTS'!I363-'GEOMETRIC INPUTS'!L363)^2 + ('GEOMETRIC INPUTS'!J363-'GEOMETRIC INPUTS'!M363)^2)</f>
        <v>3.2390389427414439</v>
      </c>
      <c r="I363">
        <f>SQRT(('GEOMETRIC INPUTS'!K363-'GEOMETRIC INPUTS'!N363)^2 + ('GEOMETRIC INPUTS'!L363-'GEOMETRIC INPUTS'!O363)^2 + ('GEOMETRIC INPUTS'!M363-'GEOMETRIC INPUTS'!P363)^2)</f>
        <v>5.0000007335720513E-2</v>
      </c>
      <c r="J363" s="20">
        <f>ASIN(('GEOMETRIC INPUTS'!M363-'GEOMETRIC INPUTS'!J363)/H363)</f>
        <v>0.66551854984123493</v>
      </c>
      <c r="K363" s="27">
        <f>IF('GT Data'!X365=TRUE,'GEOMETRIC INPUTS'!Q363*Loads!$B$2,'GEOMETRIC INPUTS'!Q363*Loads!$F$2)</f>
        <v>17.760000000000002</v>
      </c>
      <c r="L363" s="27">
        <f>IF('GT Data'!X365=TRUE,F363*Loads!$B$3,F363*Loads!$F$3)</f>
        <v>0.33771625705661007</v>
      </c>
      <c r="M363" s="27">
        <f>IF('GT Data'!X365=TRUE,G363*Loads!$B$3,G363*Loads!$F$3)</f>
        <v>0</v>
      </c>
      <c r="N363" s="27">
        <f>IF('GT Data'!X365=TRUE,H363*Loads!$B$3,H363*Loads!$F$3)</f>
        <v>0.42107506255638771</v>
      </c>
      <c r="O363" s="27">
        <f>IF('GT Data'!X365=TRUE,B363*Loads!$B$4,0)</f>
        <v>0</v>
      </c>
      <c r="P363" s="27">
        <f>IF('GT Data'!X365=TRUE,'GEOMETRIC INPUTS'!Q363*Loads!$B$1,'GEOMETRIC INPUTS'!Q363*Loads!$F$1)</f>
        <v>3</v>
      </c>
      <c r="Q363">
        <v>-300</v>
      </c>
      <c r="R363">
        <f>'GEOMETRIC INPUTS'!R363/'GEOMETRIC INPUTS'!S363</f>
        <v>1</v>
      </c>
    </row>
    <row r="364" spans="1:18" x14ac:dyDescent="0.3">
      <c r="A364" t="str">
        <f>'GEOMETRIC INPUTS'!A364</f>
        <v>TAB12-364</v>
      </c>
      <c r="B364">
        <f>'GT Data'!Z366</f>
        <v>2100</v>
      </c>
      <c r="C364">
        <f>IF(AND('GEOMETRIC INPUTS'!E364&gt;'GEOMETRIC INPUTS'!B364,'GEOMETRIC INPUTS'!C364&gt;'GEOMETRIC INPUTS'!F364),ACOS(('GEOMETRIC INPUTS'!C364-'GEOMETRIC INPUTS'!F364)/'Calculated Tab Properties'!E364),0) + IF(AND('GEOMETRIC INPUTS'!E364&gt;'GEOMETRIC INPUTS'!B364,'GEOMETRIC INPUTS'!C364&lt;'GEOMETRIC INPUTS'!F364),PI()/2 + ASIN((-'GEOMETRIC INPUTS'!C364+'GEOMETRIC INPUTS'!F364)/'Calculated Tab Properties'!E364),0) + IF(AND('GEOMETRIC INPUTS'!E364&lt;'GEOMETRIC INPUTS'!B364,'GEOMETRIC INPUTS'!C364&lt;'GEOMETRIC INPUTS'!F364),PI() + ACOS(('GEOMETRIC INPUTS'!C364-'GEOMETRIC INPUTS'!F364)/'Calculated Tab Properties'!E364),0) + IF(AND('GEOMETRIC INPUTS'!E364&lt;'GEOMETRIC INPUTS'!B364,'GEOMETRIC INPUTS'!C364&gt;'GEOMETRIC INPUTS'!F364),2*PI() - ACOS((-'GEOMETRIC INPUTS'!C364+'GEOMETRIC INPUTS'!F364)/'Calculated Tab Properties'!E364),0) + IF(AND('GEOMETRIC INPUTS'!E364='GEOMETRIC INPUTS'!B364,'GEOMETRIC INPUTS'!C364&gt;'GEOMETRIC INPUTS'!F364),0,0) + IF(AND('GEOMETRIC INPUTS'!E364&gt;'GEOMETRIC INPUTS'!B364,'GEOMETRIC INPUTS'!C364='GEOMETRIC INPUTS'!F364),PI()/2,0) + IF(AND('GEOMETRIC INPUTS'!E364='GEOMETRIC INPUTS'!B364,'GEOMETRIC INPUTS'!C364&lt;'GEOMETRIC INPUTS'!F364),PI(),0) + IF(AND('GEOMETRIC INPUTS'!E364&lt;'GEOMETRIC INPUTS'!B364,'GEOMETRIC INPUTS'!C364='GEOMETRIC INPUTS'!F364),3/2*PI(),0)</f>
        <v>5.7991283971916552</v>
      </c>
      <c r="D364">
        <f t="shared" si="6"/>
        <v>332.26558201354754</v>
      </c>
      <c r="E364">
        <f>SQRT(('GEOMETRIC INPUTS'!B364-'GEOMETRIC INPUTS'!E364)^2+('GEOMETRIC INPUTS'!C364-'GEOMETRIC INPUTS'!F364)^2+('GEOMETRIC INPUTS'!D364-'GEOMETRIC INPUTS'!G364)^2)</f>
        <v>2.479086586230312</v>
      </c>
      <c r="F364">
        <f>SQRT(('GEOMETRIC INPUTS'!B364-'GEOMETRIC INPUTS'!N364)^2 + ('GEOMETRIC INPUTS'!C364-'GEOMETRIC INPUTS'!O364)^2 + ('GEOMETRIC INPUTS'!D364-'GEOMETRIC INPUTS'!P364)^2)</f>
        <v>2.479086586230312</v>
      </c>
      <c r="G364">
        <f>SQRT(('GEOMETRIC INPUTS'!E364-'GEOMETRIC INPUTS'!N364)^2 + ('GEOMETRIC INPUTS'!F364-'GEOMETRIC INPUTS'!O364)^2 + ('GEOMETRIC INPUTS'!G364-'GEOMETRIC INPUTS'!P364)^2)</f>
        <v>0</v>
      </c>
      <c r="H364">
        <f>SQRT(('GEOMETRIC INPUTS'!H364-'GEOMETRIC INPUTS'!K364)^2 + ('GEOMETRIC INPUTS'!I364-'GEOMETRIC INPUTS'!L364)^2 + ('GEOMETRIC INPUTS'!J364-'GEOMETRIC INPUTS'!M364)^2)</f>
        <v>3.1464999047777225</v>
      </c>
      <c r="I364">
        <f>SQRT(('GEOMETRIC INPUTS'!K364-'GEOMETRIC INPUTS'!N364)^2 + ('GEOMETRIC INPUTS'!L364-'GEOMETRIC INPUTS'!O364)^2 + ('GEOMETRIC INPUTS'!M364-'GEOMETRIC INPUTS'!P364)^2)</f>
        <v>4.9999998484577299E-2</v>
      </c>
      <c r="J364" s="20">
        <f>ASIN(('GEOMETRIC INPUTS'!M364-'GEOMETRIC INPUTS'!J364)/H364)</f>
        <v>0.68882030735232003</v>
      </c>
      <c r="K364" s="27">
        <f>IF('GT Data'!X366=TRUE,'GEOMETRIC INPUTS'!Q364*Loads!$B$2,'GEOMETRIC INPUTS'!Q364*Loads!$F$2)</f>
        <v>17.760000000000002</v>
      </c>
      <c r="L364" s="27">
        <f>IF('GT Data'!X366=TRUE,F364*Loads!$B$3,F364*Loads!$F$3)</f>
        <v>0.32228125620994058</v>
      </c>
      <c r="M364" s="27">
        <f>IF('GT Data'!X366=TRUE,G364*Loads!$B$3,G364*Loads!$F$3)</f>
        <v>0</v>
      </c>
      <c r="N364" s="27">
        <f>IF('GT Data'!X366=TRUE,H364*Loads!$B$3,H364*Loads!$F$3)</f>
        <v>0.40904498762110392</v>
      </c>
      <c r="O364" s="27">
        <f>IF('GT Data'!X366=TRUE,B364*Loads!$B$4,0)</f>
        <v>0</v>
      </c>
      <c r="P364" s="27">
        <f>IF('GT Data'!X366=TRUE,'GEOMETRIC INPUTS'!Q364*Loads!$B$1,'GEOMETRIC INPUTS'!Q364*Loads!$F$1)</f>
        <v>3</v>
      </c>
      <c r="Q364">
        <v>-300</v>
      </c>
      <c r="R364">
        <f>'GEOMETRIC INPUTS'!R364/'GEOMETRIC INPUTS'!S364</f>
        <v>1</v>
      </c>
    </row>
    <row r="365" spans="1:18" x14ac:dyDescent="0.3">
      <c r="A365" t="str">
        <f>'GEOMETRIC INPUTS'!A365</f>
        <v>TAB13-365</v>
      </c>
      <c r="B365">
        <f>'GT Data'!Z367</f>
        <v>2100</v>
      </c>
      <c r="C365">
        <f>IF(AND('GEOMETRIC INPUTS'!E365&gt;'GEOMETRIC INPUTS'!B365,'GEOMETRIC INPUTS'!C365&gt;'GEOMETRIC INPUTS'!F365),ACOS(('GEOMETRIC INPUTS'!C365-'GEOMETRIC INPUTS'!F365)/'Calculated Tab Properties'!E365),0) + IF(AND('GEOMETRIC INPUTS'!E365&gt;'GEOMETRIC INPUTS'!B365,'GEOMETRIC INPUTS'!C365&lt;'GEOMETRIC INPUTS'!F365),PI()/2 + ASIN((-'GEOMETRIC INPUTS'!C365+'GEOMETRIC INPUTS'!F365)/'Calculated Tab Properties'!E365),0) + IF(AND('GEOMETRIC INPUTS'!E365&lt;'GEOMETRIC INPUTS'!B365,'GEOMETRIC INPUTS'!C365&lt;'GEOMETRIC INPUTS'!F365),PI() + ACOS(('GEOMETRIC INPUTS'!C365-'GEOMETRIC INPUTS'!F365)/'Calculated Tab Properties'!E365),0) + IF(AND('GEOMETRIC INPUTS'!E365&lt;'GEOMETRIC INPUTS'!B365,'GEOMETRIC INPUTS'!C365&gt;'GEOMETRIC INPUTS'!F365),2*PI() - ACOS((-'GEOMETRIC INPUTS'!C365+'GEOMETRIC INPUTS'!F365)/'Calculated Tab Properties'!E365),0) + IF(AND('GEOMETRIC INPUTS'!E365='GEOMETRIC INPUTS'!B365,'GEOMETRIC INPUTS'!C365&gt;'GEOMETRIC INPUTS'!F365),0,0) + IF(AND('GEOMETRIC INPUTS'!E365&gt;'GEOMETRIC INPUTS'!B365,'GEOMETRIC INPUTS'!C365='GEOMETRIC INPUTS'!F365),PI()/2,0) + IF(AND('GEOMETRIC INPUTS'!E365='GEOMETRIC INPUTS'!B365,'GEOMETRIC INPUTS'!C365&lt;'GEOMETRIC INPUTS'!F365),PI(),0) + IF(AND('GEOMETRIC INPUTS'!E365&lt;'GEOMETRIC INPUTS'!B365,'GEOMETRIC INPUTS'!C365='GEOMETRIC INPUTS'!F365),3/2*PI(),0)</f>
        <v>5.7991283960120468</v>
      </c>
      <c r="D365">
        <f t="shared" si="6"/>
        <v>332.26558194596095</v>
      </c>
      <c r="E365">
        <f>SQRT(('GEOMETRIC INPUTS'!B365-'GEOMETRIC INPUTS'!E365)^2+('GEOMETRIC INPUTS'!C365-'GEOMETRIC INPUTS'!F365)^2+('GEOMETRIC INPUTS'!D365-'GEOMETRIC INPUTS'!G365)^2)</f>
        <v>2.3591778729142909</v>
      </c>
      <c r="F365">
        <f>SQRT(('GEOMETRIC INPUTS'!B365-'GEOMETRIC INPUTS'!N365)^2 + ('GEOMETRIC INPUTS'!C365-'GEOMETRIC INPUTS'!O365)^2 + ('GEOMETRIC INPUTS'!D365-'GEOMETRIC INPUTS'!P365)^2)</f>
        <v>2.3591778729142909</v>
      </c>
      <c r="G365">
        <f>SQRT(('GEOMETRIC INPUTS'!E365-'GEOMETRIC INPUTS'!N365)^2 + ('GEOMETRIC INPUTS'!F365-'GEOMETRIC INPUTS'!O365)^2 + ('GEOMETRIC INPUTS'!G365-'GEOMETRIC INPUTS'!P365)^2)</f>
        <v>0</v>
      </c>
      <c r="H365">
        <f>SQRT(('GEOMETRIC INPUTS'!H365-'GEOMETRIC INPUTS'!K365)^2 + ('GEOMETRIC INPUTS'!I365-'GEOMETRIC INPUTS'!L365)^2 + ('GEOMETRIC INPUTS'!J365-'GEOMETRIC INPUTS'!M365)^2)</f>
        <v>3.0548817413455605</v>
      </c>
      <c r="I365">
        <f>SQRT(('GEOMETRIC INPUTS'!K365-'GEOMETRIC INPUTS'!N365)^2 + ('GEOMETRIC INPUTS'!L365-'GEOMETRIC INPUTS'!O365)^2 + ('GEOMETRIC INPUTS'!M365-'GEOMETRIC INPUTS'!P365)^2)</f>
        <v>4.9999998949950761E-2</v>
      </c>
      <c r="J365" s="20">
        <f>ASIN(('GEOMETRIC INPUTS'!M365-'GEOMETRIC INPUTS'!J365)/H365)</f>
        <v>0.71377221075658082</v>
      </c>
      <c r="K365" s="27">
        <f>IF('GT Data'!X367=TRUE,'GEOMETRIC INPUTS'!Q365*Loads!$B$2,'GEOMETRIC INPUTS'!Q365*Loads!$F$2)</f>
        <v>17.760000000000002</v>
      </c>
      <c r="L365" s="27">
        <f>IF('GT Data'!X367=TRUE,F365*Loads!$B$3,F365*Loads!$F$3)</f>
        <v>0.30669312347885785</v>
      </c>
      <c r="M365" s="27">
        <f>IF('GT Data'!X367=TRUE,G365*Loads!$B$3,G365*Loads!$F$3)</f>
        <v>0</v>
      </c>
      <c r="N365" s="27">
        <f>IF('GT Data'!X367=TRUE,H365*Loads!$B$3,H365*Loads!$F$3)</f>
        <v>0.39713462637492286</v>
      </c>
      <c r="O365" s="27">
        <f>IF('GT Data'!X367=TRUE,B365*Loads!$B$4,0)</f>
        <v>0</v>
      </c>
      <c r="P365" s="27">
        <f>IF('GT Data'!X367=TRUE,'GEOMETRIC INPUTS'!Q365*Loads!$B$1,'GEOMETRIC INPUTS'!Q365*Loads!$F$1)</f>
        <v>3</v>
      </c>
      <c r="Q365">
        <v>-300</v>
      </c>
      <c r="R365">
        <f>'GEOMETRIC INPUTS'!R365/'GEOMETRIC INPUTS'!S365</f>
        <v>1</v>
      </c>
    </row>
    <row r="366" spans="1:18" x14ac:dyDescent="0.3">
      <c r="A366" t="str">
        <f>'GEOMETRIC INPUTS'!A366</f>
        <v>TAB14-366</v>
      </c>
      <c r="B366">
        <f>'GT Data'!Z368</f>
        <v>2100</v>
      </c>
      <c r="C366">
        <f>IF(AND('GEOMETRIC INPUTS'!E366&gt;'GEOMETRIC INPUTS'!B366,'GEOMETRIC INPUTS'!C366&gt;'GEOMETRIC INPUTS'!F366),ACOS(('GEOMETRIC INPUTS'!C366-'GEOMETRIC INPUTS'!F366)/'Calculated Tab Properties'!E366),0) + IF(AND('GEOMETRIC INPUTS'!E366&gt;'GEOMETRIC INPUTS'!B366,'GEOMETRIC INPUTS'!C366&lt;'GEOMETRIC INPUTS'!F366),PI()/2 + ASIN((-'GEOMETRIC INPUTS'!C366+'GEOMETRIC INPUTS'!F366)/'Calculated Tab Properties'!E366),0) + IF(AND('GEOMETRIC INPUTS'!E366&lt;'GEOMETRIC INPUTS'!B366,'GEOMETRIC INPUTS'!C366&lt;'GEOMETRIC INPUTS'!F366),PI() + ACOS(('GEOMETRIC INPUTS'!C366-'GEOMETRIC INPUTS'!F366)/'Calculated Tab Properties'!E366),0) + IF(AND('GEOMETRIC INPUTS'!E366&lt;'GEOMETRIC INPUTS'!B366,'GEOMETRIC INPUTS'!C366&gt;'GEOMETRIC INPUTS'!F366),2*PI() - ACOS((-'GEOMETRIC INPUTS'!C366+'GEOMETRIC INPUTS'!F366)/'Calculated Tab Properties'!E366),0) + IF(AND('GEOMETRIC INPUTS'!E366='GEOMETRIC INPUTS'!B366,'GEOMETRIC INPUTS'!C366&gt;'GEOMETRIC INPUTS'!F366),0,0) + IF(AND('GEOMETRIC INPUTS'!E366&gt;'GEOMETRIC INPUTS'!B366,'GEOMETRIC INPUTS'!C366='GEOMETRIC INPUTS'!F366),PI()/2,0) + IF(AND('GEOMETRIC INPUTS'!E366='GEOMETRIC INPUTS'!B366,'GEOMETRIC INPUTS'!C366&lt;'GEOMETRIC INPUTS'!F366),PI(),0) + IF(AND('GEOMETRIC INPUTS'!E366&lt;'GEOMETRIC INPUTS'!B366,'GEOMETRIC INPUTS'!C366='GEOMETRIC INPUTS'!F366),3/2*PI(),0)</f>
        <v>5.7991283977254326</v>
      </c>
      <c r="D366">
        <f t="shared" si="6"/>
        <v>332.26558204413072</v>
      </c>
      <c r="E366">
        <f>SQRT(('GEOMETRIC INPUTS'!B366-'GEOMETRIC INPUTS'!E366)^2+('GEOMETRIC INPUTS'!C366-'GEOMETRIC INPUTS'!F366)^2+('GEOMETRIC INPUTS'!D366-'GEOMETRIC INPUTS'!G366)^2)</f>
        <v>2.2380967537001997</v>
      </c>
      <c r="F366">
        <f>SQRT(('GEOMETRIC INPUTS'!B366-'GEOMETRIC INPUTS'!N366)^2 + ('GEOMETRIC INPUTS'!C366-'GEOMETRIC INPUTS'!O366)^2 + ('GEOMETRIC INPUTS'!D366-'GEOMETRIC INPUTS'!P366)^2)</f>
        <v>2.2380967537001997</v>
      </c>
      <c r="G366">
        <f>SQRT(('GEOMETRIC INPUTS'!E366-'GEOMETRIC INPUTS'!N366)^2 + ('GEOMETRIC INPUTS'!F366-'GEOMETRIC INPUTS'!O366)^2 + ('GEOMETRIC INPUTS'!G366-'GEOMETRIC INPUTS'!P366)^2)</f>
        <v>0</v>
      </c>
      <c r="H366">
        <f>SQRT(('GEOMETRIC INPUTS'!H366-'GEOMETRIC INPUTS'!K366)^2 + ('GEOMETRIC INPUTS'!I366-'GEOMETRIC INPUTS'!L366)^2 + ('GEOMETRIC INPUTS'!J366-'GEOMETRIC INPUTS'!M366)^2)</f>
        <v>2.9644168687029864</v>
      </c>
      <c r="I366">
        <f>SQRT(('GEOMETRIC INPUTS'!K366-'GEOMETRIC INPUTS'!N366)^2 + ('GEOMETRIC INPUTS'!L366-'GEOMETRIC INPUTS'!O366)^2 + ('GEOMETRIC INPUTS'!M366-'GEOMETRIC INPUTS'!P366)^2)</f>
        <v>5.0000007335720513E-2</v>
      </c>
      <c r="J366" s="20">
        <f>ASIN(('GEOMETRIC INPUTS'!M366-'GEOMETRIC INPUTS'!J366)/H366)</f>
        <v>0.74051609879730573</v>
      </c>
      <c r="K366" s="27">
        <f>IF('GT Data'!X368=TRUE,'GEOMETRIC INPUTS'!Q366*Loads!$B$2,'GEOMETRIC INPUTS'!Q366*Loads!$F$2)</f>
        <v>17.760000000000002</v>
      </c>
      <c r="L366" s="27">
        <f>IF('GT Data'!X368=TRUE,F366*Loads!$B$3,F366*Loads!$F$3)</f>
        <v>0.29095257798102597</v>
      </c>
      <c r="M366" s="27">
        <f>IF('GT Data'!X368=TRUE,G366*Loads!$B$3,G366*Loads!$F$3)</f>
        <v>0</v>
      </c>
      <c r="N366" s="27">
        <f>IF('GT Data'!X368=TRUE,H366*Loads!$B$3,H366*Loads!$F$3)</f>
        <v>0.38537419293138825</v>
      </c>
      <c r="O366" s="27">
        <f>IF('GT Data'!X368=TRUE,B366*Loads!$B$4,0)</f>
        <v>0</v>
      </c>
      <c r="P366" s="27">
        <f>IF('GT Data'!X368=TRUE,'GEOMETRIC INPUTS'!Q366*Loads!$B$1,'GEOMETRIC INPUTS'!Q366*Loads!$F$1)</f>
        <v>3</v>
      </c>
      <c r="Q366">
        <v>-300</v>
      </c>
      <c r="R366">
        <f>'GEOMETRIC INPUTS'!R366/'GEOMETRIC INPUTS'!S366</f>
        <v>1</v>
      </c>
    </row>
    <row r="367" spans="1:18" x14ac:dyDescent="0.3">
      <c r="A367" t="str">
        <f>'GEOMETRIC INPUTS'!A367</f>
        <v>TAB11-367</v>
      </c>
      <c r="B367">
        <f>'GT Data'!Z369</f>
        <v>2100</v>
      </c>
      <c r="C367">
        <f>IF(AND('GEOMETRIC INPUTS'!E367&gt;'GEOMETRIC INPUTS'!B367,'GEOMETRIC INPUTS'!C367&gt;'GEOMETRIC INPUTS'!F367),ACOS(('GEOMETRIC INPUTS'!C367-'GEOMETRIC INPUTS'!F367)/'Calculated Tab Properties'!E367),0) + IF(AND('GEOMETRIC INPUTS'!E367&gt;'GEOMETRIC INPUTS'!B367,'GEOMETRIC INPUTS'!C367&lt;'GEOMETRIC INPUTS'!F367),PI()/2 + ASIN((-'GEOMETRIC INPUTS'!C367+'GEOMETRIC INPUTS'!F367)/'Calculated Tab Properties'!E367),0) + IF(AND('GEOMETRIC INPUTS'!E367&lt;'GEOMETRIC INPUTS'!B367,'GEOMETRIC INPUTS'!C367&lt;'GEOMETRIC INPUTS'!F367),PI() + ACOS(('GEOMETRIC INPUTS'!C367-'GEOMETRIC INPUTS'!F367)/'Calculated Tab Properties'!E367),0) + IF(AND('GEOMETRIC INPUTS'!E367&lt;'GEOMETRIC INPUTS'!B367,'GEOMETRIC INPUTS'!C367&gt;'GEOMETRIC INPUTS'!F367),2*PI() - ACOS((-'GEOMETRIC INPUTS'!C367+'GEOMETRIC INPUTS'!F367)/'Calculated Tab Properties'!E367),0) + IF(AND('GEOMETRIC INPUTS'!E367='GEOMETRIC INPUTS'!B367,'GEOMETRIC INPUTS'!C367&gt;'GEOMETRIC INPUTS'!F367),0,0) + IF(AND('GEOMETRIC INPUTS'!E367&gt;'GEOMETRIC INPUTS'!B367,'GEOMETRIC INPUTS'!C367='GEOMETRIC INPUTS'!F367),PI()/2,0) + IF(AND('GEOMETRIC INPUTS'!E367='GEOMETRIC INPUTS'!B367,'GEOMETRIC INPUTS'!C367&lt;'GEOMETRIC INPUTS'!F367),PI(),0) + IF(AND('GEOMETRIC INPUTS'!E367&lt;'GEOMETRIC INPUTS'!B367,'GEOMETRIC INPUTS'!C367='GEOMETRIC INPUTS'!F367),3/2*PI(),0)</f>
        <v>5.7991283985207502</v>
      </c>
      <c r="D367">
        <f t="shared" si="6"/>
        <v>332.26558208969908</v>
      </c>
      <c r="E367">
        <f>SQRT(('GEOMETRIC INPUTS'!B367-'GEOMETRIC INPUTS'!E367)^2+('GEOMETRIC INPUTS'!C367-'GEOMETRIC INPUTS'!F367)^2+('GEOMETRIC INPUTS'!D367-'GEOMETRIC INPUTS'!G367)^2)</f>
        <v>2.197817364315426</v>
      </c>
      <c r="F367">
        <f>SQRT(('GEOMETRIC INPUTS'!B367-'GEOMETRIC INPUTS'!N367)^2 + ('GEOMETRIC INPUTS'!C367-'GEOMETRIC INPUTS'!O367)^2 + ('GEOMETRIC INPUTS'!D367-'GEOMETRIC INPUTS'!P367)^2)</f>
        <v>2.197817364315426</v>
      </c>
      <c r="G367">
        <f>SQRT(('GEOMETRIC INPUTS'!E367-'GEOMETRIC INPUTS'!N367)^2 + ('GEOMETRIC INPUTS'!F367-'GEOMETRIC INPUTS'!O367)^2 + ('GEOMETRIC INPUTS'!G367-'GEOMETRIC INPUTS'!P367)^2)</f>
        <v>0</v>
      </c>
      <c r="H367">
        <f>SQRT(('GEOMETRIC INPUTS'!H367-'GEOMETRIC INPUTS'!K367)^2 + ('GEOMETRIC INPUTS'!I367-'GEOMETRIC INPUTS'!L367)^2 + ('GEOMETRIC INPUTS'!J367-'GEOMETRIC INPUTS'!M367)^2)</f>
        <v>2.9348116462463629</v>
      </c>
      <c r="I367">
        <f>SQRT(('GEOMETRIC INPUTS'!K367-'GEOMETRIC INPUTS'!N367)^2 + ('GEOMETRIC INPUTS'!L367-'GEOMETRIC INPUTS'!O367)^2 + ('GEOMETRIC INPUTS'!M367-'GEOMETRIC INPUTS'!P367)^2)</f>
        <v>5.0000007335720513E-2</v>
      </c>
      <c r="J367" s="20">
        <f>ASIN(('GEOMETRIC INPUTS'!M367-'GEOMETRIC INPUTS'!J367)/H367)</f>
        <v>0.74977585538514913</v>
      </c>
      <c r="K367" s="27">
        <f>IF('GT Data'!X369=TRUE,'GEOMETRIC INPUTS'!Q367*Loads!$B$2,'GEOMETRIC INPUTS'!Q367*Loads!$F$2)</f>
        <v>17.760000000000002</v>
      </c>
      <c r="L367" s="27">
        <f>IF('GT Data'!X369=TRUE,F367*Loads!$B$3,F367*Loads!$F$3)</f>
        <v>0.28571625736100537</v>
      </c>
      <c r="M367" s="27">
        <f>IF('GT Data'!X369=TRUE,G367*Loads!$B$3,G367*Loads!$F$3)</f>
        <v>0</v>
      </c>
      <c r="N367" s="27">
        <f>IF('GT Data'!X369=TRUE,H367*Loads!$B$3,H367*Loads!$F$3)</f>
        <v>0.38152551401202717</v>
      </c>
      <c r="O367" s="27">
        <f>IF('GT Data'!X369=TRUE,B367*Loads!$B$4,0)</f>
        <v>0</v>
      </c>
      <c r="P367" s="27">
        <f>IF('GT Data'!X369=TRUE,'GEOMETRIC INPUTS'!Q367*Loads!$B$1,'GEOMETRIC INPUTS'!Q367*Loads!$F$1)</f>
        <v>3</v>
      </c>
      <c r="Q367">
        <v>-300</v>
      </c>
      <c r="R367">
        <f>'GEOMETRIC INPUTS'!R367/'GEOMETRIC INPUTS'!S367</f>
        <v>1</v>
      </c>
    </row>
    <row r="368" spans="1:18" x14ac:dyDescent="0.3">
      <c r="A368" t="str">
        <f>'GEOMETRIC INPUTS'!A368</f>
        <v>TAB12-368</v>
      </c>
      <c r="B368">
        <f>'GT Data'!Z370</f>
        <v>2100</v>
      </c>
      <c r="C368">
        <f>IF(AND('GEOMETRIC INPUTS'!E368&gt;'GEOMETRIC INPUTS'!B368,'GEOMETRIC INPUTS'!C368&gt;'GEOMETRIC INPUTS'!F368),ACOS(('GEOMETRIC INPUTS'!C368-'GEOMETRIC INPUTS'!F368)/'Calculated Tab Properties'!E368),0) + IF(AND('GEOMETRIC INPUTS'!E368&gt;'GEOMETRIC INPUTS'!B368,'GEOMETRIC INPUTS'!C368&lt;'GEOMETRIC INPUTS'!F368),PI()/2 + ASIN((-'GEOMETRIC INPUTS'!C368+'GEOMETRIC INPUTS'!F368)/'Calculated Tab Properties'!E368),0) + IF(AND('GEOMETRIC INPUTS'!E368&lt;'GEOMETRIC INPUTS'!B368,'GEOMETRIC INPUTS'!C368&lt;'GEOMETRIC INPUTS'!F368),PI() + ACOS(('GEOMETRIC INPUTS'!C368-'GEOMETRIC INPUTS'!F368)/'Calculated Tab Properties'!E368),0) + IF(AND('GEOMETRIC INPUTS'!E368&lt;'GEOMETRIC INPUTS'!B368,'GEOMETRIC INPUTS'!C368&gt;'GEOMETRIC INPUTS'!F368),2*PI() - ACOS((-'GEOMETRIC INPUTS'!C368+'GEOMETRIC INPUTS'!F368)/'Calculated Tab Properties'!E368),0) + IF(AND('GEOMETRIC INPUTS'!E368='GEOMETRIC INPUTS'!B368,'GEOMETRIC INPUTS'!C368&gt;'GEOMETRIC INPUTS'!F368),0,0) + IF(AND('GEOMETRIC INPUTS'!E368&gt;'GEOMETRIC INPUTS'!B368,'GEOMETRIC INPUTS'!C368='GEOMETRIC INPUTS'!F368),PI()/2,0) + IF(AND('GEOMETRIC INPUTS'!E368='GEOMETRIC INPUTS'!B368,'GEOMETRIC INPUTS'!C368&lt;'GEOMETRIC INPUTS'!F368),PI(),0) + IF(AND('GEOMETRIC INPUTS'!E368&lt;'GEOMETRIC INPUTS'!B368,'GEOMETRIC INPUTS'!C368='GEOMETRIC INPUTS'!F368),3/2*PI(),0)</f>
        <v>5.7991283979714456</v>
      </c>
      <c r="D368">
        <f t="shared" si="6"/>
        <v>332.26558205822624</v>
      </c>
      <c r="E368">
        <f>SQRT(('GEOMETRIC INPUTS'!B368-'GEOMETRIC INPUTS'!E368)^2+('GEOMETRIC INPUTS'!C368-'GEOMETRIC INPUTS'!F368)^2+('GEOMETRIC INPUTS'!D368-'GEOMETRIC INPUTS'!G368)^2)</f>
        <v>2.0790865885718146</v>
      </c>
      <c r="F368">
        <f>SQRT(('GEOMETRIC INPUTS'!B368-'GEOMETRIC INPUTS'!N368)^2 + ('GEOMETRIC INPUTS'!C368-'GEOMETRIC INPUTS'!O368)^2 + ('GEOMETRIC INPUTS'!D368-'GEOMETRIC INPUTS'!P368)^2)</f>
        <v>2.0790865885718146</v>
      </c>
      <c r="G368">
        <f>SQRT(('GEOMETRIC INPUTS'!E368-'GEOMETRIC INPUTS'!N368)^2 + ('GEOMETRIC INPUTS'!F368-'GEOMETRIC INPUTS'!O368)^2 + ('GEOMETRIC INPUTS'!G368-'GEOMETRIC INPUTS'!P368)^2)</f>
        <v>0</v>
      </c>
      <c r="H368">
        <f>SQRT(('GEOMETRIC INPUTS'!H368-'GEOMETRIC INPUTS'!K368)^2 + ('GEOMETRIC INPUTS'!I368-'GEOMETRIC INPUTS'!L368)^2 + ('GEOMETRIC INPUTS'!J368-'GEOMETRIC INPUTS'!M368)^2)</f>
        <v>2.849068688198277</v>
      </c>
      <c r="I368">
        <f>SQRT(('GEOMETRIC INPUTS'!K368-'GEOMETRIC INPUTS'!N368)^2 + ('GEOMETRIC INPUTS'!L368-'GEOMETRIC INPUTS'!O368)^2 + ('GEOMETRIC INPUTS'!M368-'GEOMETRIC INPUTS'!P368)^2)</f>
        <v>4.9999998484577299E-2</v>
      </c>
      <c r="J368" s="20">
        <f>ASIN(('GEOMETRIC INPUTS'!M368-'GEOMETRIC INPUTS'!J368)/H368)</f>
        <v>0.77817913641480896</v>
      </c>
      <c r="K368" s="27">
        <f>IF('GT Data'!X370=TRUE,'GEOMETRIC INPUTS'!Q368*Loads!$B$2,'GEOMETRIC INPUTS'!Q368*Loads!$F$2)</f>
        <v>17.760000000000002</v>
      </c>
      <c r="L368" s="27">
        <f>IF('GT Data'!X370=TRUE,F368*Loads!$B$3,F368*Loads!$F$3)</f>
        <v>0.27028125651433593</v>
      </c>
      <c r="M368" s="27">
        <f>IF('GT Data'!X370=TRUE,G368*Loads!$B$3,G368*Loads!$F$3)</f>
        <v>0</v>
      </c>
      <c r="N368" s="27">
        <f>IF('GT Data'!X370=TRUE,H368*Loads!$B$3,H368*Loads!$F$3)</f>
        <v>0.370378929465776</v>
      </c>
      <c r="O368" s="27">
        <f>IF('GT Data'!X370=TRUE,B368*Loads!$B$4,0)</f>
        <v>0</v>
      </c>
      <c r="P368" s="27">
        <f>IF('GT Data'!X370=TRUE,'GEOMETRIC INPUTS'!Q368*Loads!$B$1,'GEOMETRIC INPUTS'!Q368*Loads!$F$1)</f>
        <v>3</v>
      </c>
      <c r="Q368">
        <v>-300</v>
      </c>
      <c r="R368">
        <f>'GEOMETRIC INPUTS'!R368/'GEOMETRIC INPUTS'!S368</f>
        <v>1</v>
      </c>
    </row>
    <row r="369" spans="1:18" x14ac:dyDescent="0.3">
      <c r="A369" t="str">
        <f>'GEOMETRIC INPUTS'!A369</f>
        <v>TAB13-369</v>
      </c>
      <c r="B369">
        <f>'GT Data'!Z371</f>
        <v>2100</v>
      </c>
      <c r="C369">
        <f>IF(AND('GEOMETRIC INPUTS'!E369&gt;'GEOMETRIC INPUTS'!B369,'GEOMETRIC INPUTS'!C369&gt;'GEOMETRIC INPUTS'!F369),ACOS(('GEOMETRIC INPUTS'!C369-'GEOMETRIC INPUTS'!F369)/'Calculated Tab Properties'!E369),0) + IF(AND('GEOMETRIC INPUTS'!E369&gt;'GEOMETRIC INPUTS'!B369,'GEOMETRIC INPUTS'!C369&lt;'GEOMETRIC INPUTS'!F369),PI()/2 + ASIN((-'GEOMETRIC INPUTS'!C369+'GEOMETRIC INPUTS'!F369)/'Calculated Tab Properties'!E369),0) + IF(AND('GEOMETRIC INPUTS'!E369&lt;'GEOMETRIC INPUTS'!B369,'GEOMETRIC INPUTS'!C369&lt;'GEOMETRIC INPUTS'!F369),PI() + ACOS(('GEOMETRIC INPUTS'!C369-'GEOMETRIC INPUTS'!F369)/'Calculated Tab Properties'!E369),0) + IF(AND('GEOMETRIC INPUTS'!E369&lt;'GEOMETRIC INPUTS'!B369,'GEOMETRIC INPUTS'!C369&gt;'GEOMETRIC INPUTS'!F369),2*PI() - ACOS((-'GEOMETRIC INPUTS'!C369+'GEOMETRIC INPUTS'!F369)/'Calculated Tab Properties'!E369),0) + IF(AND('GEOMETRIC INPUTS'!E369='GEOMETRIC INPUTS'!B369,'GEOMETRIC INPUTS'!C369&gt;'GEOMETRIC INPUTS'!F369),0,0) + IF(AND('GEOMETRIC INPUTS'!E369&gt;'GEOMETRIC INPUTS'!B369,'GEOMETRIC INPUTS'!C369='GEOMETRIC INPUTS'!F369),PI()/2,0) + IF(AND('GEOMETRIC INPUTS'!E369='GEOMETRIC INPUTS'!B369,'GEOMETRIC INPUTS'!C369&lt;'GEOMETRIC INPUTS'!F369),PI(),0) + IF(AND('GEOMETRIC INPUTS'!E369&lt;'GEOMETRIC INPUTS'!B369,'GEOMETRIC INPUTS'!C369='GEOMETRIC INPUTS'!F369),3/2*PI(),0)</f>
        <v>5.7991283965987268</v>
      </c>
      <c r="D369">
        <f t="shared" si="6"/>
        <v>332.2655819795753</v>
      </c>
      <c r="E369">
        <f>SQRT(('GEOMETRIC INPUTS'!B369-'GEOMETRIC INPUTS'!E369)^2+('GEOMETRIC INPUTS'!C369-'GEOMETRIC INPUTS'!F369)^2+('GEOMETRIC INPUTS'!D369-'GEOMETRIC INPUTS'!G369)^2)</f>
        <v>1.9591778752557929</v>
      </c>
      <c r="F369">
        <f>SQRT(('GEOMETRIC INPUTS'!B369-'GEOMETRIC INPUTS'!N369)^2 + ('GEOMETRIC INPUTS'!C369-'GEOMETRIC INPUTS'!O369)^2 + ('GEOMETRIC INPUTS'!D369-'GEOMETRIC INPUTS'!P369)^2)</f>
        <v>1.9591778752557929</v>
      </c>
      <c r="G369">
        <f>SQRT(('GEOMETRIC INPUTS'!E369-'GEOMETRIC INPUTS'!N369)^2 + ('GEOMETRIC INPUTS'!F369-'GEOMETRIC INPUTS'!O369)^2 + ('GEOMETRIC INPUTS'!G369-'GEOMETRIC INPUTS'!P369)^2)</f>
        <v>0</v>
      </c>
      <c r="H369">
        <f>SQRT(('GEOMETRIC INPUTS'!H369-'GEOMETRIC INPUTS'!K369)^2 + ('GEOMETRIC INPUTS'!I369-'GEOMETRIC INPUTS'!L369)^2 + ('GEOMETRIC INPUTS'!J369-'GEOMETRIC INPUTS'!M369)^2)</f>
        <v>2.7649521086947781</v>
      </c>
      <c r="I369">
        <f>SQRT(('GEOMETRIC INPUTS'!K369-'GEOMETRIC INPUTS'!N369)^2 + ('GEOMETRIC INPUTS'!L369-'GEOMETRIC INPUTS'!O369)^2 + ('GEOMETRIC INPUTS'!M369-'GEOMETRIC INPUTS'!P369)^2)</f>
        <v>4.9999998949950761E-2</v>
      </c>
      <c r="J369" s="20">
        <f>ASIN(('GEOMETRIC INPUTS'!M369-'GEOMETRIC INPUTS'!J369)/H369)</f>
        <v>0.80862703419825221</v>
      </c>
      <c r="K369" s="27">
        <f>IF('GT Data'!X371=TRUE,'GEOMETRIC INPUTS'!Q369*Loads!$B$2,'GEOMETRIC INPUTS'!Q369*Loads!$F$2)</f>
        <v>17.760000000000002</v>
      </c>
      <c r="L369" s="27">
        <f>IF('GT Data'!X371=TRUE,F369*Loads!$B$3,F369*Loads!$F$3)</f>
        <v>0.25469312378325309</v>
      </c>
      <c r="M369" s="27">
        <f>IF('GT Data'!X371=TRUE,G369*Loads!$B$3,G369*Loads!$F$3)</f>
        <v>0</v>
      </c>
      <c r="N369" s="27">
        <f>IF('GT Data'!X371=TRUE,H369*Loads!$B$3,H369*Loads!$F$3)</f>
        <v>0.35944377413032119</v>
      </c>
      <c r="O369" s="27">
        <f>IF('GT Data'!X371=TRUE,B369*Loads!$B$4,0)</f>
        <v>0</v>
      </c>
      <c r="P369" s="27">
        <f>IF('GT Data'!X371=TRUE,'GEOMETRIC INPUTS'!Q369*Loads!$B$1,'GEOMETRIC INPUTS'!Q369*Loads!$F$1)</f>
        <v>3</v>
      </c>
      <c r="Q369">
        <v>-300</v>
      </c>
      <c r="R369">
        <f>'GEOMETRIC INPUTS'!R369/'GEOMETRIC INPUTS'!S369</f>
        <v>1</v>
      </c>
    </row>
    <row r="370" spans="1:18" x14ac:dyDescent="0.3">
      <c r="A370" t="str">
        <f>'GEOMETRIC INPUTS'!A370</f>
        <v>TAB14-370</v>
      </c>
      <c r="B370">
        <f>'GT Data'!Z372</f>
        <v>2100</v>
      </c>
      <c r="C370">
        <f>IF(AND('GEOMETRIC INPUTS'!E370&gt;'GEOMETRIC INPUTS'!B370,'GEOMETRIC INPUTS'!C370&gt;'GEOMETRIC INPUTS'!F370),ACOS(('GEOMETRIC INPUTS'!C370-'GEOMETRIC INPUTS'!F370)/'Calculated Tab Properties'!E370),0) + IF(AND('GEOMETRIC INPUTS'!E370&gt;'GEOMETRIC INPUTS'!B370,'GEOMETRIC INPUTS'!C370&lt;'GEOMETRIC INPUTS'!F370),PI()/2 + ASIN((-'GEOMETRIC INPUTS'!C370+'GEOMETRIC INPUTS'!F370)/'Calculated Tab Properties'!E370),0) + IF(AND('GEOMETRIC INPUTS'!E370&lt;'GEOMETRIC INPUTS'!B370,'GEOMETRIC INPUTS'!C370&lt;'GEOMETRIC INPUTS'!F370),PI() + ACOS(('GEOMETRIC INPUTS'!C370-'GEOMETRIC INPUTS'!F370)/'Calculated Tab Properties'!E370),0) + IF(AND('GEOMETRIC INPUTS'!E370&lt;'GEOMETRIC INPUTS'!B370,'GEOMETRIC INPUTS'!C370&gt;'GEOMETRIC INPUTS'!F370),2*PI() - ACOS((-'GEOMETRIC INPUTS'!C370+'GEOMETRIC INPUTS'!F370)/'Calculated Tab Properties'!E370),0) + IF(AND('GEOMETRIC INPUTS'!E370='GEOMETRIC INPUTS'!B370,'GEOMETRIC INPUTS'!C370&gt;'GEOMETRIC INPUTS'!F370),0,0) + IF(AND('GEOMETRIC INPUTS'!E370&gt;'GEOMETRIC INPUTS'!B370,'GEOMETRIC INPUTS'!C370='GEOMETRIC INPUTS'!F370),PI()/2,0) + IF(AND('GEOMETRIC INPUTS'!E370='GEOMETRIC INPUTS'!B370,'GEOMETRIC INPUTS'!C370&lt;'GEOMETRIC INPUTS'!F370),PI(),0) + IF(AND('GEOMETRIC INPUTS'!E370&lt;'GEOMETRIC INPUTS'!B370,'GEOMETRIC INPUTS'!C370='GEOMETRIC INPUTS'!F370),3/2*PI(),0)</f>
        <v>5.7991283987236191</v>
      </c>
      <c r="D370">
        <f t="shared" si="6"/>
        <v>332.26558210132265</v>
      </c>
      <c r="E370">
        <f>SQRT(('GEOMETRIC INPUTS'!B370-'GEOMETRIC INPUTS'!E370)^2+('GEOMETRIC INPUTS'!C370-'GEOMETRIC INPUTS'!F370)^2+('GEOMETRIC INPUTS'!D370-'GEOMETRIC INPUTS'!G370)^2)</f>
        <v>1.8380967560417019</v>
      </c>
      <c r="F370">
        <f>SQRT(('GEOMETRIC INPUTS'!B370-'GEOMETRIC INPUTS'!N370)^2 + ('GEOMETRIC INPUTS'!C370-'GEOMETRIC INPUTS'!O370)^2 + ('GEOMETRIC INPUTS'!D370-'GEOMETRIC INPUTS'!P370)^2)</f>
        <v>1.8380967560417019</v>
      </c>
      <c r="G370">
        <f>SQRT(('GEOMETRIC INPUTS'!E370-'GEOMETRIC INPUTS'!N370)^2 + ('GEOMETRIC INPUTS'!F370-'GEOMETRIC INPUTS'!O370)^2 + ('GEOMETRIC INPUTS'!G370-'GEOMETRIC INPUTS'!P370)^2)</f>
        <v>0</v>
      </c>
      <c r="H370">
        <f>SQRT(('GEOMETRIC INPUTS'!H370-'GEOMETRIC INPUTS'!K370)^2 + ('GEOMETRIC INPUTS'!I370-'GEOMETRIC INPUTS'!L370)^2 + ('GEOMETRIC INPUTS'!J370-'GEOMETRIC INPUTS'!M370)^2)</f>
        <v>2.6827765435706534</v>
      </c>
      <c r="I370">
        <f>SQRT(('GEOMETRIC INPUTS'!K370-'GEOMETRIC INPUTS'!N370)^2 + ('GEOMETRIC INPUTS'!L370-'GEOMETRIC INPUTS'!O370)^2 + ('GEOMETRIC INPUTS'!M370-'GEOMETRIC INPUTS'!P370)^2)</f>
        <v>5.0000007335720513E-2</v>
      </c>
      <c r="J370" s="20">
        <f>ASIN(('GEOMETRIC INPUTS'!M370-'GEOMETRIC INPUTS'!J370)/H370)</f>
        <v>0.84127916387987312</v>
      </c>
      <c r="K370" s="27">
        <f>IF('GT Data'!X372=TRUE,'GEOMETRIC INPUTS'!Q370*Loads!$B$2,'GEOMETRIC INPUTS'!Q370*Loads!$F$2)</f>
        <v>17.760000000000002</v>
      </c>
      <c r="L370" s="27">
        <f>IF('GT Data'!X372=TRUE,F370*Loads!$B$3,F370*Loads!$F$3)</f>
        <v>0.23895257828542124</v>
      </c>
      <c r="M370" s="27">
        <f>IF('GT Data'!X372=TRUE,G370*Loads!$B$3,G370*Loads!$F$3)</f>
        <v>0</v>
      </c>
      <c r="N370" s="27">
        <f>IF('GT Data'!X372=TRUE,H370*Loads!$B$3,H370*Loads!$F$3)</f>
        <v>0.34876095066418494</v>
      </c>
      <c r="O370" s="27">
        <f>IF('GT Data'!X372=TRUE,B370*Loads!$B$4,0)</f>
        <v>0</v>
      </c>
      <c r="P370" s="27">
        <f>IF('GT Data'!X372=TRUE,'GEOMETRIC INPUTS'!Q370*Loads!$B$1,'GEOMETRIC INPUTS'!Q370*Loads!$F$1)</f>
        <v>3</v>
      </c>
      <c r="Q370">
        <v>-300</v>
      </c>
      <c r="R370">
        <f>'GEOMETRIC INPUTS'!R370/'GEOMETRIC INPUTS'!S370</f>
        <v>1</v>
      </c>
    </row>
    <row r="371" spans="1:18" x14ac:dyDescent="0.3">
      <c r="A371" t="str">
        <f>'GEOMETRIC INPUTS'!A371</f>
        <v>TAB11-371</v>
      </c>
      <c r="B371">
        <f>'GT Data'!Z373</f>
        <v>2100</v>
      </c>
      <c r="C371">
        <f>IF(AND('GEOMETRIC INPUTS'!E371&gt;'GEOMETRIC INPUTS'!B371,'GEOMETRIC INPUTS'!C371&gt;'GEOMETRIC INPUTS'!F371),ACOS(('GEOMETRIC INPUTS'!C371-'GEOMETRIC INPUTS'!F371)/'Calculated Tab Properties'!E371),0) + IF(AND('GEOMETRIC INPUTS'!E371&gt;'GEOMETRIC INPUTS'!B371,'GEOMETRIC INPUTS'!C371&lt;'GEOMETRIC INPUTS'!F371),PI()/2 + ASIN((-'GEOMETRIC INPUTS'!C371+'GEOMETRIC INPUTS'!F371)/'Calculated Tab Properties'!E371),0) + IF(AND('GEOMETRIC INPUTS'!E371&lt;'GEOMETRIC INPUTS'!B371,'GEOMETRIC INPUTS'!C371&lt;'GEOMETRIC INPUTS'!F371),PI() + ACOS(('GEOMETRIC INPUTS'!C371-'GEOMETRIC INPUTS'!F371)/'Calculated Tab Properties'!E371),0) + IF(AND('GEOMETRIC INPUTS'!E371&lt;'GEOMETRIC INPUTS'!B371,'GEOMETRIC INPUTS'!C371&gt;'GEOMETRIC INPUTS'!F371),2*PI() - ACOS((-'GEOMETRIC INPUTS'!C371+'GEOMETRIC INPUTS'!F371)/'Calculated Tab Properties'!E371),0) + IF(AND('GEOMETRIC INPUTS'!E371='GEOMETRIC INPUTS'!B371,'GEOMETRIC INPUTS'!C371&gt;'GEOMETRIC INPUTS'!F371),0,0) + IF(AND('GEOMETRIC INPUTS'!E371&gt;'GEOMETRIC INPUTS'!B371,'GEOMETRIC INPUTS'!C371='GEOMETRIC INPUTS'!F371),PI()/2,0) + IF(AND('GEOMETRIC INPUTS'!E371='GEOMETRIC INPUTS'!B371,'GEOMETRIC INPUTS'!C371&lt;'GEOMETRIC INPUTS'!F371),PI(),0) + IF(AND('GEOMETRIC INPUTS'!E371&lt;'GEOMETRIC INPUTS'!B371,'GEOMETRIC INPUTS'!C371='GEOMETRIC INPUTS'!F371),3/2*PI(),0)</f>
        <v>5.1541967716350872</v>
      </c>
      <c r="D371">
        <f t="shared" si="6"/>
        <v>295.31372179464466</v>
      </c>
      <c r="E371">
        <f>SQRT(('GEOMETRIC INPUTS'!B371-'GEOMETRIC INPUTS'!E371)^2+('GEOMETRIC INPUTS'!C371-'GEOMETRIC INPUTS'!F371)^2+('GEOMETRIC INPUTS'!D371-'GEOMETRIC INPUTS'!G371)^2)</f>
        <v>2.7355985560097382</v>
      </c>
      <c r="F371">
        <f>SQRT(('GEOMETRIC INPUTS'!B371-'GEOMETRIC INPUTS'!N371)^2 + ('GEOMETRIC INPUTS'!C371-'GEOMETRIC INPUTS'!O371)^2 + ('GEOMETRIC INPUTS'!D371-'GEOMETRIC INPUTS'!P371)^2)</f>
        <v>2.7355985560097382</v>
      </c>
      <c r="G371">
        <f>SQRT(('GEOMETRIC INPUTS'!E371-'GEOMETRIC INPUTS'!N371)^2 + ('GEOMETRIC INPUTS'!F371-'GEOMETRIC INPUTS'!O371)^2 + ('GEOMETRIC INPUTS'!G371-'GEOMETRIC INPUTS'!P371)^2)</f>
        <v>0</v>
      </c>
      <c r="H371">
        <f>SQRT(('GEOMETRIC INPUTS'!H371-'GEOMETRIC INPUTS'!K371)^2 + ('GEOMETRIC INPUTS'!I371-'GEOMETRIC INPUTS'!L371)^2 + ('GEOMETRIC INPUTS'!J371-'GEOMETRIC INPUTS'!M371)^2)</f>
        <v>3.3484981110284235</v>
      </c>
      <c r="I371">
        <f>SQRT(('GEOMETRIC INPUTS'!K371-'GEOMETRIC INPUTS'!N371)^2 + ('GEOMETRIC INPUTS'!L371-'GEOMETRIC INPUTS'!O371)^2 + ('GEOMETRIC INPUTS'!M371-'GEOMETRIC INPUTS'!P371)^2)</f>
        <v>5.0000000834203098E-2</v>
      </c>
      <c r="J371" s="20">
        <f>ASIN(('GEOMETRIC INPUTS'!M371-'GEOMETRIC INPUTS'!J371)/H371)</f>
        <v>0.6401087954291651</v>
      </c>
      <c r="K371" s="27">
        <f>IF('GT Data'!X373=TRUE,'GEOMETRIC INPUTS'!Q371*Loads!$B$2,'GEOMETRIC INPUTS'!Q371*Loads!$F$2)</f>
        <v>17.760000000000002</v>
      </c>
      <c r="L371" s="27">
        <f>IF('GT Data'!X373=TRUE,F371*Loads!$B$3,F371*Loads!$F$3)</f>
        <v>0.355627812281266</v>
      </c>
      <c r="M371" s="27">
        <f>IF('GT Data'!X373=TRUE,G371*Loads!$B$3,G371*Loads!$F$3)</f>
        <v>0</v>
      </c>
      <c r="N371" s="27">
        <f>IF('GT Data'!X373=TRUE,H371*Loads!$B$3,H371*Loads!$F$3)</f>
        <v>0.4353047544336951</v>
      </c>
      <c r="O371" s="27">
        <f>IF('GT Data'!X373=TRUE,B371*Loads!$B$4,0)</f>
        <v>0</v>
      </c>
      <c r="P371" s="27">
        <f>IF('GT Data'!X373=TRUE,'GEOMETRIC INPUTS'!Q371*Loads!$B$1,'GEOMETRIC INPUTS'!Q371*Loads!$F$1)</f>
        <v>3</v>
      </c>
      <c r="Q371">
        <v>-300</v>
      </c>
      <c r="R371">
        <f>'GEOMETRIC INPUTS'!R371/'GEOMETRIC INPUTS'!S371</f>
        <v>1</v>
      </c>
    </row>
    <row r="372" spans="1:18" x14ac:dyDescent="0.3">
      <c r="A372" t="str">
        <f>'GEOMETRIC INPUTS'!A372</f>
        <v>TAB12-372</v>
      </c>
      <c r="B372">
        <f>'GT Data'!Z374</f>
        <v>2100</v>
      </c>
      <c r="C372">
        <f>IF(AND('GEOMETRIC INPUTS'!E372&gt;'GEOMETRIC INPUTS'!B372,'GEOMETRIC INPUTS'!C372&gt;'GEOMETRIC INPUTS'!F372),ACOS(('GEOMETRIC INPUTS'!C372-'GEOMETRIC INPUTS'!F372)/'Calculated Tab Properties'!E372),0) + IF(AND('GEOMETRIC INPUTS'!E372&gt;'GEOMETRIC INPUTS'!B372,'GEOMETRIC INPUTS'!C372&lt;'GEOMETRIC INPUTS'!F372),PI()/2 + ASIN((-'GEOMETRIC INPUTS'!C372+'GEOMETRIC INPUTS'!F372)/'Calculated Tab Properties'!E372),0) + IF(AND('GEOMETRIC INPUTS'!E372&lt;'GEOMETRIC INPUTS'!B372,'GEOMETRIC INPUTS'!C372&lt;'GEOMETRIC INPUTS'!F372),PI() + ACOS(('GEOMETRIC INPUTS'!C372-'GEOMETRIC INPUTS'!F372)/'Calculated Tab Properties'!E372),0) + IF(AND('GEOMETRIC INPUTS'!E372&lt;'GEOMETRIC INPUTS'!B372,'GEOMETRIC INPUTS'!C372&gt;'GEOMETRIC INPUTS'!F372),2*PI() - ACOS((-'GEOMETRIC INPUTS'!C372+'GEOMETRIC INPUTS'!F372)/'Calculated Tab Properties'!E372),0) + IF(AND('GEOMETRIC INPUTS'!E372='GEOMETRIC INPUTS'!B372,'GEOMETRIC INPUTS'!C372&gt;'GEOMETRIC INPUTS'!F372),0,0) + IF(AND('GEOMETRIC INPUTS'!E372&gt;'GEOMETRIC INPUTS'!B372,'GEOMETRIC INPUTS'!C372='GEOMETRIC INPUTS'!F372),PI()/2,0) + IF(AND('GEOMETRIC INPUTS'!E372='GEOMETRIC INPUTS'!B372,'GEOMETRIC INPUTS'!C372&lt;'GEOMETRIC INPUTS'!F372),PI(),0) + IF(AND('GEOMETRIC INPUTS'!E372&lt;'GEOMETRIC INPUTS'!B372,'GEOMETRIC INPUTS'!C372='GEOMETRIC INPUTS'!F372),3/2*PI(),0)</f>
        <v>5.1541967711632166</v>
      </c>
      <c r="D372">
        <f t="shared" si="6"/>
        <v>295.31372176760846</v>
      </c>
      <c r="E372">
        <f>SQRT(('GEOMETRIC INPUTS'!B372-'GEOMETRIC INPUTS'!E372)^2+('GEOMETRIC INPUTS'!C372-'GEOMETRIC INPUTS'!F372)^2+('GEOMETRIC INPUTS'!D372-'GEOMETRIC INPUTS'!G372)^2)</f>
        <v>2.618970450244229</v>
      </c>
      <c r="F372">
        <f>SQRT(('GEOMETRIC INPUTS'!B372-'GEOMETRIC INPUTS'!N372)^2 + ('GEOMETRIC INPUTS'!C372-'GEOMETRIC INPUTS'!O372)^2 + ('GEOMETRIC INPUTS'!D372-'GEOMETRIC INPUTS'!P372)^2)</f>
        <v>2.618970450244229</v>
      </c>
      <c r="G372">
        <f>SQRT(('GEOMETRIC INPUTS'!E372-'GEOMETRIC INPUTS'!N372)^2 + ('GEOMETRIC INPUTS'!F372-'GEOMETRIC INPUTS'!O372)^2 + ('GEOMETRIC INPUTS'!G372-'GEOMETRIC INPUTS'!P372)^2)</f>
        <v>0</v>
      </c>
      <c r="H372">
        <f>SQRT(('GEOMETRIC INPUTS'!H372-'GEOMETRIC INPUTS'!K372)^2 + ('GEOMETRIC INPUTS'!I372-'GEOMETRIC INPUTS'!L372)^2 + ('GEOMETRIC INPUTS'!J372-'GEOMETRIC INPUTS'!M372)^2)</f>
        <v>3.2557040974176292</v>
      </c>
      <c r="I372">
        <f>SQRT(('GEOMETRIC INPUTS'!K372-'GEOMETRIC INPUTS'!N372)^2 + ('GEOMETRIC INPUTS'!L372-'GEOMETRIC INPUTS'!O372)^2 + ('GEOMETRIC INPUTS'!M372-'GEOMETRIC INPUTS'!P372)^2)</f>
        <v>5.0000000834205464E-2</v>
      </c>
      <c r="J372" s="20">
        <f>ASIN(('GEOMETRIC INPUTS'!M372-'GEOMETRIC INPUTS'!J372)/H372)</f>
        <v>0.66150670636793318</v>
      </c>
      <c r="K372" s="27">
        <f>IF('GT Data'!X374=TRUE,'GEOMETRIC INPUTS'!Q372*Loads!$B$2,'GEOMETRIC INPUTS'!Q372*Loads!$F$2)</f>
        <v>17.760000000000002</v>
      </c>
      <c r="L372" s="27">
        <f>IF('GT Data'!X374=TRUE,F372*Loads!$B$3,F372*Loads!$F$3)</f>
        <v>0.34046615853174977</v>
      </c>
      <c r="M372" s="27">
        <f>IF('GT Data'!X374=TRUE,G372*Loads!$B$3,G372*Loads!$F$3)</f>
        <v>0</v>
      </c>
      <c r="N372" s="27">
        <f>IF('GT Data'!X374=TRUE,H372*Loads!$B$3,H372*Loads!$F$3)</f>
        <v>0.42324153266429182</v>
      </c>
      <c r="O372" s="27">
        <f>IF('GT Data'!X374=TRUE,B372*Loads!$B$4,0)</f>
        <v>0</v>
      </c>
      <c r="P372" s="27">
        <f>IF('GT Data'!X374=TRUE,'GEOMETRIC INPUTS'!Q372*Loads!$B$1,'GEOMETRIC INPUTS'!Q372*Loads!$F$1)</f>
        <v>3</v>
      </c>
      <c r="Q372">
        <v>-300</v>
      </c>
      <c r="R372">
        <f>'GEOMETRIC INPUTS'!R372/'GEOMETRIC INPUTS'!S372</f>
        <v>1</v>
      </c>
    </row>
    <row r="373" spans="1:18" x14ac:dyDescent="0.3">
      <c r="A373" t="str">
        <f>'GEOMETRIC INPUTS'!A373</f>
        <v>TAB13-373</v>
      </c>
      <c r="B373">
        <f>'GT Data'!Z375</f>
        <v>2100</v>
      </c>
      <c r="C373">
        <f>IF(AND('GEOMETRIC INPUTS'!E373&gt;'GEOMETRIC INPUTS'!B373,'GEOMETRIC INPUTS'!C373&gt;'GEOMETRIC INPUTS'!F373),ACOS(('GEOMETRIC INPUTS'!C373-'GEOMETRIC INPUTS'!F373)/'Calculated Tab Properties'!E373),0) + IF(AND('GEOMETRIC INPUTS'!E373&gt;'GEOMETRIC INPUTS'!B373,'GEOMETRIC INPUTS'!C373&lt;'GEOMETRIC INPUTS'!F373),PI()/2 + ASIN((-'GEOMETRIC INPUTS'!C373+'GEOMETRIC INPUTS'!F373)/'Calculated Tab Properties'!E373),0) + IF(AND('GEOMETRIC INPUTS'!E373&lt;'GEOMETRIC INPUTS'!B373,'GEOMETRIC INPUTS'!C373&lt;'GEOMETRIC INPUTS'!F373),PI() + ACOS(('GEOMETRIC INPUTS'!C373-'GEOMETRIC INPUTS'!F373)/'Calculated Tab Properties'!E373),0) + IF(AND('GEOMETRIC INPUTS'!E373&lt;'GEOMETRIC INPUTS'!B373,'GEOMETRIC INPUTS'!C373&gt;'GEOMETRIC INPUTS'!F373),2*PI() - ACOS((-'GEOMETRIC INPUTS'!C373+'GEOMETRIC INPUTS'!F373)/'Calculated Tab Properties'!E373),0) + IF(AND('GEOMETRIC INPUTS'!E373='GEOMETRIC INPUTS'!B373,'GEOMETRIC INPUTS'!C373&gt;'GEOMETRIC INPUTS'!F373),0,0) + IF(AND('GEOMETRIC INPUTS'!E373&gt;'GEOMETRIC INPUTS'!B373,'GEOMETRIC INPUTS'!C373='GEOMETRIC INPUTS'!F373),PI()/2,0) + IF(AND('GEOMETRIC INPUTS'!E373='GEOMETRIC INPUTS'!B373,'GEOMETRIC INPUTS'!C373&lt;'GEOMETRIC INPUTS'!F373),PI(),0) + IF(AND('GEOMETRIC INPUTS'!E373&lt;'GEOMETRIC INPUTS'!B373,'GEOMETRIC INPUTS'!C373='GEOMETRIC INPUTS'!F373),3/2*PI(),0)</f>
        <v>5.1541967692330921</v>
      </c>
      <c r="D373">
        <f t="shared" si="6"/>
        <v>295.31372165702049</v>
      </c>
      <c r="E373">
        <f>SQRT(('GEOMETRIC INPUTS'!B373-'GEOMETRIC INPUTS'!E373)^2+('GEOMETRIC INPUTS'!C373-'GEOMETRIC INPUTS'!F373)^2+('GEOMETRIC INPUTS'!D373-'GEOMETRIC INPUTS'!G373)^2)</f>
        <v>2.5021875484811966</v>
      </c>
      <c r="F373">
        <f>SQRT(('GEOMETRIC INPUTS'!B373-'GEOMETRIC INPUTS'!N373)^2 + ('GEOMETRIC INPUTS'!C373-'GEOMETRIC INPUTS'!O373)^2 + ('GEOMETRIC INPUTS'!D373-'GEOMETRIC INPUTS'!P373)^2)</f>
        <v>2.5021875484811966</v>
      </c>
      <c r="G373">
        <f>SQRT(('GEOMETRIC INPUTS'!E373-'GEOMETRIC INPUTS'!N373)^2 + ('GEOMETRIC INPUTS'!F373-'GEOMETRIC INPUTS'!O373)^2 + ('GEOMETRIC INPUTS'!G373-'GEOMETRIC INPUTS'!P373)^2)</f>
        <v>0</v>
      </c>
      <c r="H373">
        <f>SQRT(('GEOMETRIC INPUTS'!H373-'GEOMETRIC INPUTS'!K373)^2 + ('GEOMETRIC INPUTS'!I373-'GEOMETRIC INPUTS'!L373)^2 + ('GEOMETRIC INPUTS'!J373-'GEOMETRIC INPUTS'!M373)^2)</f>
        <v>3.1643678341502652</v>
      </c>
      <c r="I373">
        <f>SQRT(('GEOMETRIC INPUTS'!K373-'GEOMETRIC INPUTS'!N373)^2 + ('GEOMETRIC INPUTS'!L373-'GEOMETRIC INPUTS'!O373)^2 + ('GEOMETRIC INPUTS'!M373-'GEOMETRIC INPUTS'!P373)^2)</f>
        <v>4.9999996558460387E-2</v>
      </c>
      <c r="J373" s="20">
        <f>ASIN(('GEOMETRIC INPUTS'!M373-'GEOMETRIC INPUTS'!J373)/H373)</f>
        <v>0.68417999754742143</v>
      </c>
      <c r="K373" s="27">
        <f>IF('GT Data'!X375=TRUE,'GEOMETRIC INPUTS'!Q373*Loads!$B$2,'GEOMETRIC INPUTS'!Q373*Loads!$F$2)</f>
        <v>17.760000000000002</v>
      </c>
      <c r="L373" s="27">
        <f>IF('GT Data'!X375=TRUE,F373*Loads!$B$3,F373*Loads!$F$3)</f>
        <v>0.32528438130255555</v>
      </c>
      <c r="M373" s="27">
        <f>IF('GT Data'!X375=TRUE,G373*Loads!$B$3,G373*Loads!$F$3)</f>
        <v>0</v>
      </c>
      <c r="N373" s="27">
        <f>IF('GT Data'!X375=TRUE,H373*Loads!$B$3,H373*Loads!$F$3)</f>
        <v>0.41136781843953452</v>
      </c>
      <c r="O373" s="27">
        <f>IF('GT Data'!X375=TRUE,B373*Loads!$B$4,0)</f>
        <v>0</v>
      </c>
      <c r="P373" s="27">
        <f>IF('GT Data'!X375=TRUE,'GEOMETRIC INPUTS'!Q373*Loads!$B$1,'GEOMETRIC INPUTS'!Q373*Loads!$F$1)</f>
        <v>3</v>
      </c>
      <c r="Q373">
        <v>-300</v>
      </c>
      <c r="R373">
        <f>'GEOMETRIC INPUTS'!R373/'GEOMETRIC INPUTS'!S373</f>
        <v>1</v>
      </c>
    </row>
    <row r="374" spans="1:18" x14ac:dyDescent="0.3">
      <c r="A374" t="str">
        <f>'GEOMETRIC INPUTS'!A374</f>
        <v>TAB14-374</v>
      </c>
      <c r="B374">
        <f>'GT Data'!Z376</f>
        <v>2100</v>
      </c>
      <c r="C374">
        <f>IF(AND('GEOMETRIC INPUTS'!E374&gt;'GEOMETRIC INPUTS'!B374,'GEOMETRIC INPUTS'!C374&gt;'GEOMETRIC INPUTS'!F374),ACOS(('GEOMETRIC INPUTS'!C374-'GEOMETRIC INPUTS'!F374)/'Calculated Tab Properties'!E374),0) + IF(AND('GEOMETRIC INPUTS'!E374&gt;'GEOMETRIC INPUTS'!B374,'GEOMETRIC INPUTS'!C374&lt;'GEOMETRIC INPUTS'!F374),PI()/2 + ASIN((-'GEOMETRIC INPUTS'!C374+'GEOMETRIC INPUTS'!F374)/'Calculated Tab Properties'!E374),0) + IF(AND('GEOMETRIC INPUTS'!E374&lt;'GEOMETRIC INPUTS'!B374,'GEOMETRIC INPUTS'!C374&lt;'GEOMETRIC INPUTS'!F374),PI() + ACOS(('GEOMETRIC INPUTS'!C374-'GEOMETRIC INPUTS'!F374)/'Calculated Tab Properties'!E374),0) + IF(AND('GEOMETRIC INPUTS'!E374&lt;'GEOMETRIC INPUTS'!B374,'GEOMETRIC INPUTS'!C374&gt;'GEOMETRIC INPUTS'!F374),2*PI() - ACOS((-'GEOMETRIC INPUTS'!C374+'GEOMETRIC INPUTS'!F374)/'Calculated Tab Properties'!E374),0) + IF(AND('GEOMETRIC INPUTS'!E374='GEOMETRIC INPUTS'!B374,'GEOMETRIC INPUTS'!C374&gt;'GEOMETRIC INPUTS'!F374),0,0) + IF(AND('GEOMETRIC INPUTS'!E374&gt;'GEOMETRIC INPUTS'!B374,'GEOMETRIC INPUTS'!C374='GEOMETRIC INPUTS'!F374),PI()/2,0) + IF(AND('GEOMETRIC INPUTS'!E374='GEOMETRIC INPUTS'!B374,'GEOMETRIC INPUTS'!C374&lt;'GEOMETRIC INPUTS'!F374),PI(),0) + IF(AND('GEOMETRIC INPUTS'!E374&lt;'GEOMETRIC INPUTS'!B374,'GEOMETRIC INPUTS'!C374='GEOMETRIC INPUTS'!F374),3/2*PI(),0)</f>
        <v>5.1541967720076673</v>
      </c>
      <c r="D374">
        <f t="shared" si="6"/>
        <v>295.31372181599193</v>
      </c>
      <c r="E374">
        <f>SQRT(('GEOMETRIC INPUTS'!B374-'GEOMETRIC INPUTS'!E374)^2+('GEOMETRIC INPUTS'!C374-'GEOMETRIC INPUTS'!F374)^2+('GEOMETRIC INPUTS'!D374-'GEOMETRIC INPUTS'!G374)^2)</f>
        <v>2.385245468438979</v>
      </c>
      <c r="F374">
        <f>SQRT(('GEOMETRIC INPUTS'!B374-'GEOMETRIC INPUTS'!N374)^2 + ('GEOMETRIC INPUTS'!C374-'GEOMETRIC INPUTS'!O374)^2 + ('GEOMETRIC INPUTS'!D374-'GEOMETRIC INPUTS'!P374)^2)</f>
        <v>2.385245468438979</v>
      </c>
      <c r="G374">
        <f>SQRT(('GEOMETRIC INPUTS'!E374-'GEOMETRIC INPUTS'!N374)^2 + ('GEOMETRIC INPUTS'!F374-'GEOMETRIC INPUTS'!O374)^2 + ('GEOMETRIC INPUTS'!G374-'GEOMETRIC INPUTS'!P374)^2)</f>
        <v>0</v>
      </c>
      <c r="H374">
        <f>SQRT(('GEOMETRIC INPUTS'!H374-'GEOMETRIC INPUTS'!K374)^2 + ('GEOMETRIC INPUTS'!I374-'GEOMETRIC INPUTS'!L374)^2 + ('GEOMETRIC INPUTS'!J374-'GEOMETRIC INPUTS'!M374)^2)</f>
        <v>3.0746335381584324</v>
      </c>
      <c r="I374">
        <f>SQRT(('GEOMETRIC INPUTS'!K374-'GEOMETRIC INPUTS'!N374)^2 + ('GEOMETRIC INPUTS'!L374-'GEOMETRIC INPUTS'!O374)^2 + ('GEOMETRIC INPUTS'!M374-'GEOMETRIC INPUTS'!P374)^2)</f>
        <v>5.0000000834204701E-2</v>
      </c>
      <c r="J374" s="20">
        <f>ASIN(('GEOMETRIC INPUTS'!M374-'GEOMETRIC INPUTS'!J374)/H374)</f>
        <v>0.70822154079716448</v>
      </c>
      <c r="K374" s="27">
        <f>IF('GT Data'!X376=TRUE,'GEOMETRIC INPUTS'!Q374*Loads!$B$2,'GEOMETRIC INPUTS'!Q374*Loads!$F$2)</f>
        <v>17.760000000000002</v>
      </c>
      <c r="L374" s="27">
        <f>IF('GT Data'!X376=TRUE,F374*Loads!$B$3,F374*Loads!$F$3)</f>
        <v>0.31008191089706727</v>
      </c>
      <c r="M374" s="27">
        <f>IF('GT Data'!X376=TRUE,G374*Loads!$B$3,G374*Loads!$F$3)</f>
        <v>0</v>
      </c>
      <c r="N374" s="27">
        <f>IF('GT Data'!X376=TRUE,H374*Loads!$B$3,H374*Loads!$F$3)</f>
        <v>0.39970235996059622</v>
      </c>
      <c r="O374" s="27">
        <f>IF('GT Data'!X376=TRUE,B374*Loads!$B$4,0)</f>
        <v>0</v>
      </c>
      <c r="P374" s="27">
        <f>IF('GT Data'!X376=TRUE,'GEOMETRIC INPUTS'!Q374*Loads!$B$1,'GEOMETRIC INPUTS'!Q374*Loads!$F$1)</f>
        <v>3</v>
      </c>
      <c r="Q374">
        <v>-300</v>
      </c>
      <c r="R374">
        <f>'GEOMETRIC INPUTS'!R374/'GEOMETRIC INPUTS'!S374</f>
        <v>1</v>
      </c>
    </row>
    <row r="375" spans="1:18" x14ac:dyDescent="0.3">
      <c r="A375" t="str">
        <f>'GEOMETRIC INPUTS'!A375</f>
        <v>TAB11-375</v>
      </c>
      <c r="B375">
        <f>'GT Data'!Z377</f>
        <v>2100</v>
      </c>
      <c r="C375">
        <f>IF(AND('GEOMETRIC INPUTS'!E375&gt;'GEOMETRIC INPUTS'!B375,'GEOMETRIC INPUTS'!C375&gt;'GEOMETRIC INPUTS'!F375),ACOS(('GEOMETRIC INPUTS'!C375-'GEOMETRIC INPUTS'!F375)/'Calculated Tab Properties'!E375),0) + IF(AND('GEOMETRIC INPUTS'!E375&gt;'GEOMETRIC INPUTS'!B375,'GEOMETRIC INPUTS'!C375&lt;'GEOMETRIC INPUTS'!F375),PI()/2 + ASIN((-'GEOMETRIC INPUTS'!C375+'GEOMETRIC INPUTS'!F375)/'Calculated Tab Properties'!E375),0) + IF(AND('GEOMETRIC INPUTS'!E375&lt;'GEOMETRIC INPUTS'!B375,'GEOMETRIC INPUTS'!C375&lt;'GEOMETRIC INPUTS'!F375),PI() + ACOS(('GEOMETRIC INPUTS'!C375-'GEOMETRIC INPUTS'!F375)/'Calculated Tab Properties'!E375),0) + IF(AND('GEOMETRIC INPUTS'!E375&lt;'GEOMETRIC INPUTS'!B375,'GEOMETRIC INPUTS'!C375&gt;'GEOMETRIC INPUTS'!F375),2*PI() - ACOS((-'GEOMETRIC INPUTS'!C375+'GEOMETRIC INPUTS'!F375)/'Calculated Tab Properties'!E375),0) + IF(AND('GEOMETRIC INPUTS'!E375='GEOMETRIC INPUTS'!B375,'GEOMETRIC INPUTS'!C375&gt;'GEOMETRIC INPUTS'!F375),0,0) + IF(AND('GEOMETRIC INPUTS'!E375&gt;'GEOMETRIC INPUTS'!B375,'GEOMETRIC INPUTS'!C375='GEOMETRIC INPUTS'!F375),PI()/2,0) + IF(AND('GEOMETRIC INPUTS'!E375='GEOMETRIC INPUTS'!B375,'GEOMETRIC INPUTS'!C375&lt;'GEOMETRIC INPUTS'!F375),PI(),0) + IF(AND('GEOMETRIC INPUTS'!E375&lt;'GEOMETRIC INPUTS'!B375,'GEOMETRIC INPUTS'!C375='GEOMETRIC INPUTS'!F375),3/2*PI(),0)</f>
        <v>4.911159070799676</v>
      </c>
      <c r="D375">
        <f t="shared" si="6"/>
        <v>281.38868727421249</v>
      </c>
      <c r="E375">
        <f>SQRT(('GEOMETRIC INPUTS'!B375-'GEOMETRIC INPUTS'!E375)^2+('GEOMETRIC INPUTS'!C375-'GEOMETRIC INPUTS'!F375)^2+('GEOMETRIC INPUTS'!D375-'GEOMETRIC INPUTS'!G375)^2)</f>
        <v>2.7868479218442279</v>
      </c>
      <c r="F375">
        <f>SQRT(('GEOMETRIC INPUTS'!B375-'GEOMETRIC INPUTS'!N375)^2 + ('GEOMETRIC INPUTS'!C375-'GEOMETRIC INPUTS'!O375)^2 + ('GEOMETRIC INPUTS'!D375-'GEOMETRIC INPUTS'!P375)^2)</f>
        <v>2.7868479218442279</v>
      </c>
      <c r="G375">
        <f>SQRT(('GEOMETRIC INPUTS'!E375-'GEOMETRIC INPUTS'!N375)^2 + ('GEOMETRIC INPUTS'!F375-'GEOMETRIC INPUTS'!O375)^2 + ('GEOMETRIC INPUTS'!G375-'GEOMETRIC INPUTS'!P375)^2)</f>
        <v>0</v>
      </c>
      <c r="H375">
        <f>SQRT(('GEOMETRIC INPUTS'!H375-'GEOMETRIC INPUTS'!K375)^2 + ('GEOMETRIC INPUTS'!I375-'GEOMETRIC INPUTS'!L375)^2 + ('GEOMETRIC INPUTS'!J375-'GEOMETRIC INPUTS'!M375)^2)</f>
        <v>3.3897398929351854</v>
      </c>
      <c r="I375">
        <f>SQRT(('GEOMETRIC INPUTS'!K375-'GEOMETRIC INPUTS'!N375)^2 + ('GEOMETRIC INPUTS'!L375-'GEOMETRIC INPUTS'!O375)^2 + ('GEOMETRIC INPUTS'!M375-'GEOMETRIC INPUTS'!P375)^2)</f>
        <v>5.0000001013360586E-2</v>
      </c>
      <c r="J375" s="20">
        <f>ASIN(('GEOMETRIC INPUTS'!M375-'GEOMETRIC INPUTS'!J375)/H375)</f>
        <v>0.63107837521624965</v>
      </c>
      <c r="K375" s="27">
        <f>IF('GT Data'!X377=TRUE,'GEOMETRIC INPUTS'!Q375*Loads!$B$2,'GEOMETRIC INPUTS'!Q375*Loads!$F$2)</f>
        <v>17.760000000000002</v>
      </c>
      <c r="L375" s="27">
        <f>IF('GT Data'!X377=TRUE,F375*Loads!$B$3,F375*Loads!$F$3)</f>
        <v>0.36229022983974962</v>
      </c>
      <c r="M375" s="27">
        <f>IF('GT Data'!X377=TRUE,G375*Loads!$B$3,G375*Loads!$F$3)</f>
        <v>0</v>
      </c>
      <c r="N375" s="27">
        <f>IF('GT Data'!X377=TRUE,H375*Loads!$B$3,H375*Loads!$F$3)</f>
        <v>0.4406661860815741</v>
      </c>
      <c r="O375" s="27">
        <f>IF('GT Data'!X377=TRUE,B375*Loads!$B$4,0)</f>
        <v>0</v>
      </c>
      <c r="P375" s="27">
        <f>IF('GT Data'!X377=TRUE,'GEOMETRIC INPUTS'!Q375*Loads!$B$1,'GEOMETRIC INPUTS'!Q375*Loads!$F$1)</f>
        <v>3</v>
      </c>
      <c r="Q375">
        <v>-300</v>
      </c>
      <c r="R375">
        <f>'GEOMETRIC INPUTS'!R375/'GEOMETRIC INPUTS'!S375</f>
        <v>1</v>
      </c>
    </row>
    <row r="376" spans="1:18" x14ac:dyDescent="0.3">
      <c r="A376" t="str">
        <f>'GEOMETRIC INPUTS'!A376</f>
        <v>TAB12-376</v>
      </c>
      <c r="B376">
        <f>'GT Data'!Z378</f>
        <v>2100</v>
      </c>
      <c r="C376">
        <f>IF(AND('GEOMETRIC INPUTS'!E376&gt;'GEOMETRIC INPUTS'!B376,'GEOMETRIC INPUTS'!C376&gt;'GEOMETRIC INPUTS'!F376),ACOS(('GEOMETRIC INPUTS'!C376-'GEOMETRIC INPUTS'!F376)/'Calculated Tab Properties'!E376),0) + IF(AND('GEOMETRIC INPUTS'!E376&gt;'GEOMETRIC INPUTS'!B376,'GEOMETRIC INPUTS'!C376&lt;'GEOMETRIC INPUTS'!F376),PI()/2 + ASIN((-'GEOMETRIC INPUTS'!C376+'GEOMETRIC INPUTS'!F376)/'Calculated Tab Properties'!E376),0) + IF(AND('GEOMETRIC INPUTS'!E376&lt;'GEOMETRIC INPUTS'!B376,'GEOMETRIC INPUTS'!C376&lt;'GEOMETRIC INPUTS'!F376),PI() + ACOS(('GEOMETRIC INPUTS'!C376-'GEOMETRIC INPUTS'!F376)/'Calculated Tab Properties'!E376),0) + IF(AND('GEOMETRIC INPUTS'!E376&lt;'GEOMETRIC INPUTS'!B376,'GEOMETRIC INPUTS'!C376&gt;'GEOMETRIC INPUTS'!F376),2*PI() - ACOS((-'GEOMETRIC INPUTS'!C376+'GEOMETRIC INPUTS'!F376)/'Calculated Tab Properties'!E376),0) + IF(AND('GEOMETRIC INPUTS'!E376='GEOMETRIC INPUTS'!B376,'GEOMETRIC INPUTS'!C376&gt;'GEOMETRIC INPUTS'!F376),0,0) + IF(AND('GEOMETRIC INPUTS'!E376&gt;'GEOMETRIC INPUTS'!B376,'GEOMETRIC INPUTS'!C376='GEOMETRIC INPUTS'!F376),PI()/2,0) + IF(AND('GEOMETRIC INPUTS'!E376='GEOMETRIC INPUTS'!B376,'GEOMETRIC INPUTS'!C376&lt;'GEOMETRIC INPUTS'!F376),PI(),0) + IF(AND('GEOMETRIC INPUTS'!E376&lt;'GEOMETRIC INPUTS'!B376,'GEOMETRIC INPUTS'!C376='GEOMETRIC INPUTS'!F376),3/2*PI(),0)</f>
        <v>4.9111590712095108</v>
      </c>
      <c r="D376">
        <f t="shared" si="6"/>
        <v>281.38868729769428</v>
      </c>
      <c r="E376">
        <f>SQRT(('GEOMETRIC INPUTS'!B376-'GEOMETRIC INPUTS'!E376)^2+('GEOMETRIC INPUTS'!C376-'GEOMETRIC INPUTS'!F376)^2+('GEOMETRIC INPUTS'!D376-'GEOMETRIC INPUTS'!G376)^2)</f>
        <v>2.6796412216273753</v>
      </c>
      <c r="F376">
        <f>SQRT(('GEOMETRIC INPUTS'!B376-'GEOMETRIC INPUTS'!N376)^2 + ('GEOMETRIC INPUTS'!C376-'GEOMETRIC INPUTS'!O376)^2 + ('GEOMETRIC INPUTS'!D376-'GEOMETRIC INPUTS'!P376)^2)</f>
        <v>2.6796412216273753</v>
      </c>
      <c r="G376">
        <f>SQRT(('GEOMETRIC INPUTS'!E376-'GEOMETRIC INPUTS'!N376)^2 + ('GEOMETRIC INPUTS'!F376-'GEOMETRIC INPUTS'!O376)^2 + ('GEOMETRIC INPUTS'!G376-'GEOMETRIC INPUTS'!P376)^2)</f>
        <v>0</v>
      </c>
      <c r="H376">
        <f>SQRT(('GEOMETRIC INPUTS'!H376-'GEOMETRIC INPUTS'!K376)^2 + ('GEOMETRIC INPUTS'!I376-'GEOMETRIC INPUTS'!L376)^2 + ('GEOMETRIC INPUTS'!J376-'GEOMETRIC INPUTS'!M376)^2)</f>
        <v>3.3037876670803712</v>
      </c>
      <c r="I376">
        <f>SQRT(('GEOMETRIC INPUTS'!K376-'GEOMETRIC INPUTS'!N376)^2 + ('GEOMETRIC INPUTS'!L376-'GEOMETRIC INPUTS'!O376)^2 + ('GEOMETRIC INPUTS'!M376-'GEOMETRIC INPUTS'!P376)^2)</f>
        <v>5.0000001013360586E-2</v>
      </c>
      <c r="J376" s="20">
        <f>ASIN(('GEOMETRIC INPUTS'!M376-'GEOMETRIC INPUTS'!J376)/H376)</f>
        <v>0.65022534088165029</v>
      </c>
      <c r="K376" s="27">
        <f>IF('GT Data'!X378=TRUE,'GEOMETRIC INPUTS'!Q376*Loads!$B$2,'GEOMETRIC INPUTS'!Q376*Loads!$F$2)</f>
        <v>17.760000000000002</v>
      </c>
      <c r="L376" s="27">
        <f>IF('GT Data'!X378=TRUE,F376*Loads!$B$3,F376*Loads!$F$3)</f>
        <v>0.34835335881155882</v>
      </c>
      <c r="M376" s="27">
        <f>IF('GT Data'!X378=TRUE,G376*Loads!$B$3,G376*Loads!$F$3)</f>
        <v>0</v>
      </c>
      <c r="N376" s="27">
        <f>IF('GT Data'!X378=TRUE,H376*Loads!$B$3,H376*Loads!$F$3)</f>
        <v>0.42949239672044826</v>
      </c>
      <c r="O376" s="27">
        <f>IF('GT Data'!X378=TRUE,B376*Loads!$B$4,0)</f>
        <v>0</v>
      </c>
      <c r="P376" s="27">
        <f>IF('GT Data'!X378=TRUE,'GEOMETRIC INPUTS'!Q376*Loads!$B$1,'GEOMETRIC INPUTS'!Q376*Loads!$F$1)</f>
        <v>3</v>
      </c>
      <c r="Q376">
        <v>-300</v>
      </c>
      <c r="R376">
        <f>'GEOMETRIC INPUTS'!R376/'GEOMETRIC INPUTS'!S376</f>
        <v>1</v>
      </c>
    </row>
    <row r="377" spans="1:18" x14ac:dyDescent="0.3">
      <c r="A377" t="str">
        <f>'GEOMETRIC INPUTS'!A377</f>
        <v>TAB13-377</v>
      </c>
      <c r="B377">
        <f>'GT Data'!Z379</f>
        <v>2100</v>
      </c>
      <c r="C377">
        <f>IF(AND('GEOMETRIC INPUTS'!E377&gt;'GEOMETRIC INPUTS'!B377,'GEOMETRIC INPUTS'!C377&gt;'GEOMETRIC INPUTS'!F377),ACOS(('GEOMETRIC INPUTS'!C377-'GEOMETRIC INPUTS'!F377)/'Calculated Tab Properties'!E377),0) + IF(AND('GEOMETRIC INPUTS'!E377&gt;'GEOMETRIC INPUTS'!B377,'GEOMETRIC INPUTS'!C377&lt;'GEOMETRIC INPUTS'!F377),PI()/2 + ASIN((-'GEOMETRIC INPUTS'!C377+'GEOMETRIC INPUTS'!F377)/'Calculated Tab Properties'!E377),0) + IF(AND('GEOMETRIC INPUTS'!E377&lt;'GEOMETRIC INPUTS'!B377,'GEOMETRIC INPUTS'!C377&lt;'GEOMETRIC INPUTS'!F377),PI() + ACOS(('GEOMETRIC INPUTS'!C377-'GEOMETRIC INPUTS'!F377)/'Calculated Tab Properties'!E377),0) + IF(AND('GEOMETRIC INPUTS'!E377&lt;'GEOMETRIC INPUTS'!B377,'GEOMETRIC INPUTS'!C377&gt;'GEOMETRIC INPUTS'!F377),2*PI() - ACOS((-'GEOMETRIC INPUTS'!C377+'GEOMETRIC INPUTS'!F377)/'Calculated Tab Properties'!E377),0) + IF(AND('GEOMETRIC INPUTS'!E377='GEOMETRIC INPUTS'!B377,'GEOMETRIC INPUTS'!C377&gt;'GEOMETRIC INPUTS'!F377),0,0) + IF(AND('GEOMETRIC INPUTS'!E377&gt;'GEOMETRIC INPUTS'!B377,'GEOMETRIC INPUTS'!C377='GEOMETRIC INPUTS'!F377),PI()/2,0) + IF(AND('GEOMETRIC INPUTS'!E377='GEOMETRIC INPUTS'!B377,'GEOMETRIC INPUTS'!C377&lt;'GEOMETRIC INPUTS'!F377),PI(),0) + IF(AND('GEOMETRIC INPUTS'!E377&lt;'GEOMETRIC INPUTS'!B377,'GEOMETRIC INPUTS'!C377='GEOMETRIC INPUTS'!F377),3/2*PI(),0)</f>
        <v>4.9111590705174866</v>
      </c>
      <c r="D377">
        <f t="shared" si="6"/>
        <v>281.38868725804423</v>
      </c>
      <c r="E377">
        <f>SQRT(('GEOMETRIC INPUTS'!B377-'GEOMETRIC INPUTS'!E377)^2+('GEOMETRIC INPUTS'!C377-'GEOMETRIC INPUTS'!F377)^2+('GEOMETRIC INPUTS'!D377-'GEOMETRIC INPUTS'!G377)^2)</f>
        <v>2.5724309403224974</v>
      </c>
      <c r="F377">
        <f>SQRT(('GEOMETRIC INPUTS'!B377-'GEOMETRIC INPUTS'!N377)^2 + ('GEOMETRIC INPUTS'!C377-'GEOMETRIC INPUTS'!O377)^2 + ('GEOMETRIC INPUTS'!D377-'GEOMETRIC INPUTS'!P377)^2)</f>
        <v>2.5724309403224974</v>
      </c>
      <c r="G377">
        <f>SQRT(('GEOMETRIC INPUTS'!E377-'GEOMETRIC INPUTS'!N377)^2 + ('GEOMETRIC INPUTS'!F377-'GEOMETRIC INPUTS'!O377)^2 + ('GEOMETRIC INPUTS'!G377-'GEOMETRIC INPUTS'!P377)^2)</f>
        <v>0</v>
      </c>
      <c r="H377">
        <f>SQRT(('GEOMETRIC INPUTS'!H377-'GEOMETRIC INPUTS'!K377)^2 + ('GEOMETRIC INPUTS'!I377-'GEOMETRIC INPUTS'!L377)^2 + ('GEOMETRIC INPUTS'!J377-'GEOMETRIC INPUTS'!M377)^2)</f>
        <v>3.219108237320389</v>
      </c>
      <c r="I377">
        <f>SQRT(('GEOMETRIC INPUTS'!K377-'GEOMETRIC INPUTS'!N377)^2 + ('GEOMETRIC INPUTS'!L377-'GEOMETRIC INPUTS'!O377)^2 + ('GEOMETRIC INPUTS'!M377-'GEOMETRIC INPUTS'!P377)^2)</f>
        <v>5.000000101336198E-2</v>
      </c>
      <c r="J377" s="20">
        <f>ASIN(('GEOMETRIC INPUTS'!M377-'GEOMETRIC INPUTS'!J377)/H377)</f>
        <v>0.67038801591078023</v>
      </c>
      <c r="K377" s="27">
        <f>IF('GT Data'!X379=TRUE,'GEOMETRIC INPUTS'!Q377*Loads!$B$2,'GEOMETRIC INPUTS'!Q377*Loads!$F$2)</f>
        <v>17.760000000000002</v>
      </c>
      <c r="L377" s="27">
        <f>IF('GT Data'!X379=TRUE,F377*Loads!$B$3,F377*Loads!$F$3)</f>
        <v>0.33441602224192468</v>
      </c>
      <c r="M377" s="27">
        <f>IF('GT Data'!X379=TRUE,G377*Loads!$B$3,G377*Loads!$F$3)</f>
        <v>0</v>
      </c>
      <c r="N377" s="27">
        <f>IF('GT Data'!X379=TRUE,H377*Loads!$B$3,H377*Loads!$F$3)</f>
        <v>0.41848407085165057</v>
      </c>
      <c r="O377" s="27">
        <f>IF('GT Data'!X379=TRUE,B377*Loads!$B$4,0)</f>
        <v>0</v>
      </c>
      <c r="P377" s="27">
        <f>IF('GT Data'!X379=TRUE,'GEOMETRIC INPUTS'!Q377*Loads!$B$1,'GEOMETRIC INPUTS'!Q377*Loads!$F$1)</f>
        <v>3</v>
      </c>
      <c r="Q377">
        <v>-300</v>
      </c>
      <c r="R377">
        <f>'GEOMETRIC INPUTS'!R377/'GEOMETRIC INPUTS'!S377</f>
        <v>1</v>
      </c>
    </row>
    <row r="378" spans="1:18" x14ac:dyDescent="0.3">
      <c r="A378" t="str">
        <f>'GEOMETRIC INPUTS'!A378</f>
        <v>TAB14-378</v>
      </c>
      <c r="B378">
        <f>'GT Data'!Z380</f>
        <v>2100</v>
      </c>
      <c r="C378">
        <f>IF(AND('GEOMETRIC INPUTS'!E378&gt;'GEOMETRIC INPUTS'!B378,'GEOMETRIC INPUTS'!C378&gt;'GEOMETRIC INPUTS'!F378),ACOS(('GEOMETRIC INPUTS'!C378-'GEOMETRIC INPUTS'!F378)/'Calculated Tab Properties'!E378),0) + IF(AND('GEOMETRIC INPUTS'!E378&gt;'GEOMETRIC INPUTS'!B378,'GEOMETRIC INPUTS'!C378&lt;'GEOMETRIC INPUTS'!F378),PI()/2 + ASIN((-'GEOMETRIC INPUTS'!C378+'GEOMETRIC INPUTS'!F378)/'Calculated Tab Properties'!E378),0) + IF(AND('GEOMETRIC INPUTS'!E378&lt;'GEOMETRIC INPUTS'!B378,'GEOMETRIC INPUTS'!C378&lt;'GEOMETRIC INPUTS'!F378),PI() + ACOS(('GEOMETRIC INPUTS'!C378-'GEOMETRIC INPUTS'!F378)/'Calculated Tab Properties'!E378),0) + IF(AND('GEOMETRIC INPUTS'!E378&lt;'GEOMETRIC INPUTS'!B378,'GEOMETRIC INPUTS'!C378&gt;'GEOMETRIC INPUTS'!F378),2*PI() - ACOS((-'GEOMETRIC INPUTS'!C378+'GEOMETRIC INPUTS'!F378)/'Calculated Tab Properties'!E378),0) + IF(AND('GEOMETRIC INPUTS'!E378='GEOMETRIC INPUTS'!B378,'GEOMETRIC INPUTS'!C378&gt;'GEOMETRIC INPUTS'!F378),0,0) + IF(AND('GEOMETRIC INPUTS'!E378&gt;'GEOMETRIC INPUTS'!B378,'GEOMETRIC INPUTS'!C378='GEOMETRIC INPUTS'!F378),PI()/2,0) + IF(AND('GEOMETRIC INPUTS'!E378='GEOMETRIC INPUTS'!B378,'GEOMETRIC INPUTS'!C378&lt;'GEOMETRIC INPUTS'!F378),PI(),0) + IF(AND('GEOMETRIC INPUTS'!E378&lt;'GEOMETRIC INPUTS'!B378,'GEOMETRIC INPUTS'!C378='GEOMETRIC INPUTS'!F378),3/2*PI(),0)</f>
        <v>4.911159068636703</v>
      </c>
      <c r="D378">
        <f t="shared" si="6"/>
        <v>281.38868715028326</v>
      </c>
      <c r="E378">
        <f>SQRT(('GEOMETRIC INPUTS'!B378-'GEOMETRIC INPUTS'!E378)^2+('GEOMETRIC INPUTS'!C378-'GEOMETRIC INPUTS'!F378)^2+('GEOMETRIC INPUTS'!D378-'GEOMETRIC INPUTS'!G378)^2)</f>
        <v>2.4652169759492946</v>
      </c>
      <c r="F378">
        <f>SQRT(('GEOMETRIC INPUTS'!B378-'GEOMETRIC INPUTS'!N378)^2 + ('GEOMETRIC INPUTS'!C378-'GEOMETRIC INPUTS'!O378)^2 + ('GEOMETRIC INPUTS'!D378-'GEOMETRIC INPUTS'!P378)^2)</f>
        <v>2.4652169759492946</v>
      </c>
      <c r="G378">
        <f>SQRT(('GEOMETRIC INPUTS'!E378-'GEOMETRIC INPUTS'!N378)^2 + ('GEOMETRIC INPUTS'!F378-'GEOMETRIC INPUTS'!O378)^2 + ('GEOMETRIC INPUTS'!G378-'GEOMETRIC INPUTS'!P378)^2)</f>
        <v>0</v>
      </c>
      <c r="H378">
        <f>SQRT(('GEOMETRIC INPUTS'!H378-'GEOMETRIC INPUTS'!K378)^2 + ('GEOMETRIC INPUTS'!I378-'GEOMETRIC INPUTS'!L378)^2 + ('GEOMETRIC INPUTS'!J378-'GEOMETRIC INPUTS'!M378)^2)</f>
        <v>3.1358050060580434</v>
      </c>
      <c r="I378">
        <f>SQRT(('GEOMETRIC INPUTS'!K378-'GEOMETRIC INPUTS'!N378)^2 + ('GEOMETRIC INPUTS'!L378-'GEOMETRIC INPUTS'!O378)^2 + ('GEOMETRIC INPUTS'!M378-'GEOMETRIC INPUTS'!P378)^2)</f>
        <v>5.0000001013360239E-2</v>
      </c>
      <c r="J378" s="20">
        <f>ASIN(('GEOMETRIC INPUTS'!M378-'GEOMETRIC INPUTS'!J378)/H378)</f>
        <v>0.69163167817333604</v>
      </c>
      <c r="K378" s="27">
        <f>IF('GT Data'!X380=TRUE,'GEOMETRIC INPUTS'!Q378*Loads!$B$2,'GEOMETRIC INPUTS'!Q378*Loads!$F$2)</f>
        <v>17.760000000000002</v>
      </c>
      <c r="L378" s="27">
        <f>IF('GT Data'!X380=TRUE,F378*Loads!$B$3,F378*Loads!$F$3)</f>
        <v>0.32047820687340828</v>
      </c>
      <c r="M378" s="27">
        <f>IF('GT Data'!X380=TRUE,G378*Loads!$B$3,G378*Loads!$F$3)</f>
        <v>0</v>
      </c>
      <c r="N378" s="27">
        <f>IF('GT Data'!X380=TRUE,H378*Loads!$B$3,H378*Loads!$F$3)</f>
        <v>0.40765465078754565</v>
      </c>
      <c r="O378" s="27">
        <f>IF('GT Data'!X380=TRUE,B378*Loads!$B$4,0)</f>
        <v>0</v>
      </c>
      <c r="P378" s="27">
        <f>IF('GT Data'!X380=TRUE,'GEOMETRIC INPUTS'!Q378*Loads!$B$1,'GEOMETRIC INPUTS'!Q378*Loads!$F$1)</f>
        <v>3</v>
      </c>
      <c r="Q378">
        <v>-300</v>
      </c>
      <c r="R378">
        <f>'GEOMETRIC INPUTS'!R378/'GEOMETRIC INPUTS'!S378</f>
        <v>1</v>
      </c>
    </row>
    <row r="379" spans="1:18" x14ac:dyDescent="0.3">
      <c r="A379" t="str">
        <f>'GEOMETRIC INPUTS'!A379</f>
        <v>TAB11-379</v>
      </c>
      <c r="B379">
        <f>'GT Data'!Z381</f>
        <v>2100</v>
      </c>
      <c r="C379">
        <f>IF(AND('GEOMETRIC INPUTS'!E379&gt;'GEOMETRIC INPUTS'!B379,'GEOMETRIC INPUTS'!C379&gt;'GEOMETRIC INPUTS'!F379),ACOS(('GEOMETRIC INPUTS'!C379-'GEOMETRIC INPUTS'!F379)/'Calculated Tab Properties'!E379),0) + IF(AND('GEOMETRIC INPUTS'!E379&gt;'GEOMETRIC INPUTS'!B379,'GEOMETRIC INPUTS'!C379&lt;'GEOMETRIC INPUTS'!F379),PI()/2 + ASIN((-'GEOMETRIC INPUTS'!C379+'GEOMETRIC INPUTS'!F379)/'Calculated Tab Properties'!E379),0) + IF(AND('GEOMETRIC INPUTS'!E379&lt;'GEOMETRIC INPUTS'!B379,'GEOMETRIC INPUTS'!C379&lt;'GEOMETRIC INPUTS'!F379),PI() + ACOS(('GEOMETRIC INPUTS'!C379-'GEOMETRIC INPUTS'!F379)/'Calculated Tab Properties'!E379),0) + IF(AND('GEOMETRIC INPUTS'!E379&lt;'GEOMETRIC INPUTS'!B379,'GEOMETRIC INPUTS'!C379&gt;'GEOMETRIC INPUTS'!F379),2*PI() - ACOS((-'GEOMETRIC INPUTS'!C379+'GEOMETRIC INPUTS'!F379)/'Calculated Tab Properties'!E379),0) + IF(AND('GEOMETRIC INPUTS'!E379='GEOMETRIC INPUTS'!B379,'GEOMETRIC INPUTS'!C379&gt;'GEOMETRIC INPUTS'!F379),0,0) + IF(AND('GEOMETRIC INPUTS'!E379&gt;'GEOMETRIC INPUTS'!B379,'GEOMETRIC INPUTS'!C379='GEOMETRIC INPUTS'!F379),PI()/2,0) + IF(AND('GEOMETRIC INPUTS'!E379='GEOMETRIC INPUTS'!B379,'GEOMETRIC INPUTS'!C379&lt;'GEOMETRIC INPUTS'!F379),PI(),0) + IF(AND('GEOMETRIC INPUTS'!E379&lt;'GEOMETRIC INPUTS'!B379,'GEOMETRIC INPUTS'!C379='GEOMETRIC INPUTS'!F379),3/2*PI(),0)</f>
        <v>4.8984883908031964</v>
      </c>
      <c r="D379">
        <f t="shared" si="6"/>
        <v>280.66271078685338</v>
      </c>
      <c r="E379">
        <f>SQRT(('GEOMETRIC INPUTS'!B379-'GEOMETRIC INPUTS'!E379)^2+('GEOMETRIC INPUTS'!C379-'GEOMETRIC INPUTS'!F379)^2+('GEOMETRIC INPUTS'!D379-'GEOMETRIC INPUTS'!G379)^2)</f>
        <v>2.6380215630816415</v>
      </c>
      <c r="F379">
        <f>SQRT(('GEOMETRIC INPUTS'!B379-'GEOMETRIC INPUTS'!N379)^2 + ('GEOMETRIC INPUTS'!C379-'GEOMETRIC INPUTS'!O379)^2 + ('GEOMETRIC INPUTS'!D379-'GEOMETRIC INPUTS'!P379)^2)</f>
        <v>2.6380215630816415</v>
      </c>
      <c r="G379">
        <f>SQRT(('GEOMETRIC INPUTS'!E379-'GEOMETRIC INPUTS'!N379)^2 + ('GEOMETRIC INPUTS'!F379-'GEOMETRIC INPUTS'!O379)^2 + ('GEOMETRIC INPUTS'!G379-'GEOMETRIC INPUTS'!P379)^2)</f>
        <v>0</v>
      </c>
      <c r="H379">
        <f>SQRT(('GEOMETRIC INPUTS'!H379-'GEOMETRIC INPUTS'!K379)^2 + ('GEOMETRIC INPUTS'!I379-'GEOMETRIC INPUTS'!L379)^2 + ('GEOMETRIC INPUTS'!J379-'GEOMETRIC INPUTS'!M379)^2)</f>
        <v>3.2707576517825232</v>
      </c>
      <c r="I379">
        <f>SQRT(('GEOMETRIC INPUTS'!K379-'GEOMETRIC INPUTS'!N379)^2 + ('GEOMETRIC INPUTS'!L379-'GEOMETRIC INPUTS'!O379)^2 + ('GEOMETRIC INPUTS'!M379-'GEOMETRIC INPUTS'!P379)^2)</f>
        <v>4.9999998895221463E-2</v>
      </c>
      <c r="J379" s="20">
        <f>ASIN(('GEOMETRIC INPUTS'!M379-'GEOMETRIC INPUTS'!J379)/H379)</f>
        <v>0.65792856064400262</v>
      </c>
      <c r="K379" s="27">
        <f>IF('GT Data'!X381=TRUE,'GEOMETRIC INPUTS'!Q379*Loads!$B$2,'GEOMETRIC INPUTS'!Q379*Loads!$F$2)</f>
        <v>17.760000000000002</v>
      </c>
      <c r="L379" s="27">
        <f>IF('GT Data'!X381=TRUE,F379*Loads!$B$3,F379*Loads!$F$3)</f>
        <v>0.34294280320061338</v>
      </c>
      <c r="M379" s="27">
        <f>IF('GT Data'!X381=TRUE,G379*Loads!$B$3,G379*Loads!$F$3)</f>
        <v>0</v>
      </c>
      <c r="N379" s="27">
        <f>IF('GT Data'!X381=TRUE,H379*Loads!$B$3,H379*Loads!$F$3)</f>
        <v>0.42519849473172805</v>
      </c>
      <c r="O379" s="27">
        <f>IF('GT Data'!X381=TRUE,B379*Loads!$B$4,0)</f>
        <v>0</v>
      </c>
      <c r="P379" s="27">
        <f>IF('GT Data'!X381=TRUE,'GEOMETRIC INPUTS'!Q379*Loads!$B$1,'GEOMETRIC INPUTS'!Q379*Loads!$F$1)</f>
        <v>3</v>
      </c>
      <c r="Q379">
        <v>-300</v>
      </c>
      <c r="R379">
        <f>'GEOMETRIC INPUTS'!R379/'GEOMETRIC INPUTS'!S379</f>
        <v>1</v>
      </c>
    </row>
    <row r="380" spans="1:18" x14ac:dyDescent="0.3">
      <c r="A380" t="str">
        <f>'GEOMETRIC INPUTS'!A380</f>
        <v>TAB12-380</v>
      </c>
      <c r="B380">
        <f>'GT Data'!Z382</f>
        <v>2100</v>
      </c>
      <c r="C380">
        <f>IF(AND('GEOMETRIC INPUTS'!E380&gt;'GEOMETRIC INPUTS'!B380,'GEOMETRIC INPUTS'!C380&gt;'GEOMETRIC INPUTS'!F380),ACOS(('GEOMETRIC INPUTS'!C380-'GEOMETRIC INPUTS'!F380)/'Calculated Tab Properties'!E380),0) + IF(AND('GEOMETRIC INPUTS'!E380&gt;'GEOMETRIC INPUTS'!B380,'GEOMETRIC INPUTS'!C380&lt;'GEOMETRIC INPUTS'!F380),PI()/2 + ASIN((-'GEOMETRIC INPUTS'!C380+'GEOMETRIC INPUTS'!F380)/'Calculated Tab Properties'!E380),0) + IF(AND('GEOMETRIC INPUTS'!E380&lt;'GEOMETRIC INPUTS'!B380,'GEOMETRIC INPUTS'!C380&lt;'GEOMETRIC INPUTS'!F380),PI() + ACOS(('GEOMETRIC INPUTS'!C380-'GEOMETRIC INPUTS'!F380)/'Calculated Tab Properties'!E380),0) + IF(AND('GEOMETRIC INPUTS'!E380&lt;'GEOMETRIC INPUTS'!B380,'GEOMETRIC INPUTS'!C380&gt;'GEOMETRIC INPUTS'!F380),2*PI() - ACOS((-'GEOMETRIC INPUTS'!C380+'GEOMETRIC INPUTS'!F380)/'Calculated Tab Properties'!E380),0) + IF(AND('GEOMETRIC INPUTS'!E380='GEOMETRIC INPUTS'!B380,'GEOMETRIC INPUTS'!C380&gt;'GEOMETRIC INPUTS'!F380),0,0) + IF(AND('GEOMETRIC INPUTS'!E380&gt;'GEOMETRIC INPUTS'!B380,'GEOMETRIC INPUTS'!C380='GEOMETRIC INPUTS'!F380),PI()/2,0) + IF(AND('GEOMETRIC INPUTS'!E380='GEOMETRIC INPUTS'!B380,'GEOMETRIC INPUTS'!C380&lt;'GEOMETRIC INPUTS'!F380),PI(),0) + IF(AND('GEOMETRIC INPUTS'!E380&lt;'GEOMETRIC INPUTS'!B380,'GEOMETRIC INPUTS'!C380='GEOMETRIC INPUTS'!F380),3/2*PI(),0)</f>
        <v>4.8984883908342116</v>
      </c>
      <c r="D380">
        <f t="shared" si="6"/>
        <v>280.66271078863042</v>
      </c>
      <c r="E380">
        <f>SQRT(('GEOMETRIC INPUTS'!B380-'GEOMETRIC INPUTS'!E380)^2+('GEOMETRIC INPUTS'!C380-'GEOMETRIC INPUTS'!F380)^2+('GEOMETRIC INPUTS'!D380-'GEOMETRIC INPUTS'!G380)^2)</f>
        <v>2.5248068221558961</v>
      </c>
      <c r="F380">
        <f>SQRT(('GEOMETRIC INPUTS'!B380-'GEOMETRIC INPUTS'!N380)^2 + ('GEOMETRIC INPUTS'!C380-'GEOMETRIC INPUTS'!O380)^2 + ('GEOMETRIC INPUTS'!D380-'GEOMETRIC INPUTS'!P380)^2)</f>
        <v>2.5248068221558961</v>
      </c>
      <c r="G380">
        <f>SQRT(('GEOMETRIC INPUTS'!E380-'GEOMETRIC INPUTS'!N380)^2 + ('GEOMETRIC INPUTS'!F380-'GEOMETRIC INPUTS'!O380)^2 + ('GEOMETRIC INPUTS'!G380-'GEOMETRIC INPUTS'!P380)^2)</f>
        <v>0</v>
      </c>
      <c r="H380">
        <f>SQRT(('GEOMETRIC INPUTS'!H380-'GEOMETRIC INPUTS'!K380)^2 + ('GEOMETRIC INPUTS'!I380-'GEOMETRIC INPUTS'!L380)^2 + ('GEOMETRIC INPUTS'!J380-'GEOMETRIC INPUTS'!M380)^2)</f>
        <v>3.1819284738123188</v>
      </c>
      <c r="I380">
        <f>SQRT(('GEOMETRIC INPUTS'!K380-'GEOMETRIC INPUTS'!N380)^2 + ('GEOMETRIC INPUTS'!L380-'GEOMETRIC INPUTS'!O380)^2 + ('GEOMETRIC INPUTS'!M380-'GEOMETRIC INPUTS'!P380)^2)</f>
        <v>4.9999998895221463E-2</v>
      </c>
      <c r="J380" s="20">
        <f>ASIN(('GEOMETRIC INPUTS'!M380-'GEOMETRIC INPUTS'!J380)/H380)</f>
        <v>0.67968703609078096</v>
      </c>
      <c r="K380" s="27">
        <f>IF('GT Data'!X382=TRUE,'GEOMETRIC INPUTS'!Q380*Loads!$B$2,'GEOMETRIC INPUTS'!Q380*Loads!$F$2)</f>
        <v>17.760000000000002</v>
      </c>
      <c r="L380" s="27">
        <f>IF('GT Data'!X382=TRUE,F380*Loads!$B$3,F380*Loads!$F$3)</f>
        <v>0.32822488688026652</v>
      </c>
      <c r="M380" s="27">
        <f>IF('GT Data'!X382=TRUE,G380*Loads!$B$3,G380*Loads!$F$3)</f>
        <v>0</v>
      </c>
      <c r="N380" s="27">
        <f>IF('GT Data'!X382=TRUE,H380*Loads!$B$3,H380*Loads!$F$3)</f>
        <v>0.41365070159560147</v>
      </c>
      <c r="O380" s="27">
        <f>IF('GT Data'!X382=TRUE,B380*Loads!$B$4,0)</f>
        <v>0</v>
      </c>
      <c r="P380" s="27">
        <f>IF('GT Data'!X382=TRUE,'GEOMETRIC INPUTS'!Q380*Loads!$B$1,'GEOMETRIC INPUTS'!Q380*Loads!$F$1)</f>
        <v>3</v>
      </c>
      <c r="Q380">
        <v>-300</v>
      </c>
      <c r="R380">
        <f>'GEOMETRIC INPUTS'!R380/'GEOMETRIC INPUTS'!S380</f>
        <v>1</v>
      </c>
    </row>
    <row r="381" spans="1:18" x14ac:dyDescent="0.3">
      <c r="A381" t="str">
        <f>'GEOMETRIC INPUTS'!A381</f>
        <v>TAB13-381</v>
      </c>
      <c r="B381">
        <f>'GT Data'!Z383</f>
        <v>2100</v>
      </c>
      <c r="C381">
        <f>IF(AND('GEOMETRIC INPUTS'!E381&gt;'GEOMETRIC INPUTS'!B381,'GEOMETRIC INPUTS'!C381&gt;'GEOMETRIC INPUTS'!F381),ACOS(('GEOMETRIC INPUTS'!C381-'GEOMETRIC INPUTS'!F381)/'Calculated Tab Properties'!E381),0) + IF(AND('GEOMETRIC INPUTS'!E381&gt;'GEOMETRIC INPUTS'!B381,'GEOMETRIC INPUTS'!C381&lt;'GEOMETRIC INPUTS'!F381),PI()/2 + ASIN((-'GEOMETRIC INPUTS'!C381+'GEOMETRIC INPUTS'!F381)/'Calculated Tab Properties'!E381),0) + IF(AND('GEOMETRIC INPUTS'!E381&lt;'GEOMETRIC INPUTS'!B381,'GEOMETRIC INPUTS'!C381&lt;'GEOMETRIC INPUTS'!F381),PI() + ACOS(('GEOMETRIC INPUTS'!C381-'GEOMETRIC INPUTS'!F381)/'Calculated Tab Properties'!E381),0) + IF(AND('GEOMETRIC INPUTS'!E381&lt;'GEOMETRIC INPUTS'!B381,'GEOMETRIC INPUTS'!C381&gt;'GEOMETRIC INPUTS'!F381),2*PI() - ACOS((-'GEOMETRIC INPUTS'!C381+'GEOMETRIC INPUTS'!F381)/'Calculated Tab Properties'!E381),0) + IF(AND('GEOMETRIC INPUTS'!E381='GEOMETRIC INPUTS'!B381,'GEOMETRIC INPUTS'!C381&gt;'GEOMETRIC INPUTS'!F381),0,0) + IF(AND('GEOMETRIC INPUTS'!E381&gt;'GEOMETRIC INPUTS'!B381,'GEOMETRIC INPUTS'!C381='GEOMETRIC INPUTS'!F381),PI()/2,0) + IF(AND('GEOMETRIC INPUTS'!E381='GEOMETRIC INPUTS'!B381,'GEOMETRIC INPUTS'!C381&lt;'GEOMETRIC INPUTS'!F381),PI(),0) + IF(AND('GEOMETRIC INPUTS'!E381&lt;'GEOMETRIC INPUTS'!B381,'GEOMETRIC INPUTS'!C381='GEOMETRIC INPUTS'!F381),3/2*PI(),0)</f>
        <v>4.8984883907312362</v>
      </c>
      <c r="D381">
        <f t="shared" si="6"/>
        <v>280.66271078273036</v>
      </c>
      <c r="E381">
        <f>SQRT(('GEOMETRIC INPUTS'!B381-'GEOMETRIC INPUTS'!E381)^2+('GEOMETRIC INPUTS'!C381-'GEOMETRIC INPUTS'!F381)^2+('GEOMETRIC INPUTS'!D381-'GEOMETRIC INPUTS'!G381)^2)</f>
        <v>2.4114921354476042</v>
      </c>
      <c r="F381">
        <f>SQRT(('GEOMETRIC INPUTS'!B381-'GEOMETRIC INPUTS'!N381)^2 + ('GEOMETRIC INPUTS'!C381-'GEOMETRIC INPUTS'!O381)^2 + ('GEOMETRIC INPUTS'!D381-'GEOMETRIC INPUTS'!P381)^2)</f>
        <v>2.4114921354476042</v>
      </c>
      <c r="G381">
        <f>SQRT(('GEOMETRIC INPUTS'!E381-'GEOMETRIC INPUTS'!N381)^2 + ('GEOMETRIC INPUTS'!F381-'GEOMETRIC INPUTS'!O381)^2 + ('GEOMETRIC INPUTS'!G381-'GEOMETRIC INPUTS'!P381)^2)</f>
        <v>0</v>
      </c>
      <c r="H381">
        <f>SQRT(('GEOMETRIC INPUTS'!H381-'GEOMETRIC INPUTS'!K381)^2 + ('GEOMETRIC INPUTS'!I381-'GEOMETRIC INPUTS'!L381)^2 + ('GEOMETRIC INPUTS'!J381-'GEOMETRIC INPUTS'!M381)^2)</f>
        <v>3.0946155030750799</v>
      </c>
      <c r="I381">
        <f>SQRT(('GEOMETRIC INPUTS'!K381-'GEOMETRIC INPUTS'!N381)^2 + ('GEOMETRIC INPUTS'!L381-'GEOMETRIC INPUTS'!O381)^2 + ('GEOMETRIC INPUTS'!M381-'GEOMETRIC INPUTS'!P381)^2)</f>
        <v>4.9999998710194372E-2</v>
      </c>
      <c r="J381" s="20">
        <f>ASIN(('GEOMETRIC INPUTS'!M381-'GEOMETRIC INPUTS'!J381)/H381)</f>
        <v>0.70270449818544556</v>
      </c>
      <c r="K381" s="27">
        <f>IF('GT Data'!X383=TRUE,'GEOMETRIC INPUTS'!Q381*Loads!$B$2,'GEOMETRIC INPUTS'!Q381*Loads!$F$2)</f>
        <v>17.760000000000002</v>
      </c>
      <c r="L381" s="27">
        <f>IF('GT Data'!X383=TRUE,F381*Loads!$B$3,F381*Loads!$F$3)</f>
        <v>0.31349397760818853</v>
      </c>
      <c r="M381" s="27">
        <f>IF('GT Data'!X383=TRUE,G381*Loads!$B$3,G381*Loads!$F$3)</f>
        <v>0</v>
      </c>
      <c r="N381" s="27">
        <f>IF('GT Data'!X383=TRUE,H381*Loads!$B$3,H381*Loads!$F$3)</f>
        <v>0.4023000153997604</v>
      </c>
      <c r="O381" s="27">
        <f>IF('GT Data'!X383=TRUE,B381*Loads!$B$4,0)</f>
        <v>0</v>
      </c>
      <c r="P381" s="27">
        <f>IF('GT Data'!X383=TRUE,'GEOMETRIC INPUTS'!Q381*Loads!$B$1,'GEOMETRIC INPUTS'!Q381*Loads!$F$1)</f>
        <v>3</v>
      </c>
      <c r="Q381">
        <v>-300</v>
      </c>
      <c r="R381">
        <f>'GEOMETRIC INPUTS'!R381/'GEOMETRIC INPUTS'!S381</f>
        <v>1</v>
      </c>
    </row>
    <row r="382" spans="1:18" x14ac:dyDescent="0.3">
      <c r="A382" t="str">
        <f>'GEOMETRIC INPUTS'!A382</f>
        <v>TAB14-382</v>
      </c>
      <c r="B382">
        <f>'GT Data'!Z384</f>
        <v>2100</v>
      </c>
      <c r="C382">
        <f>IF(AND('GEOMETRIC INPUTS'!E382&gt;'GEOMETRIC INPUTS'!B382,'GEOMETRIC INPUTS'!C382&gt;'GEOMETRIC INPUTS'!F382),ACOS(('GEOMETRIC INPUTS'!C382-'GEOMETRIC INPUTS'!F382)/'Calculated Tab Properties'!E382),0) + IF(AND('GEOMETRIC INPUTS'!E382&gt;'GEOMETRIC INPUTS'!B382,'GEOMETRIC INPUTS'!C382&lt;'GEOMETRIC INPUTS'!F382),PI()/2 + ASIN((-'GEOMETRIC INPUTS'!C382+'GEOMETRIC INPUTS'!F382)/'Calculated Tab Properties'!E382),0) + IF(AND('GEOMETRIC INPUTS'!E382&lt;'GEOMETRIC INPUTS'!B382,'GEOMETRIC INPUTS'!C382&lt;'GEOMETRIC INPUTS'!F382),PI() + ACOS(('GEOMETRIC INPUTS'!C382-'GEOMETRIC INPUTS'!F382)/'Calculated Tab Properties'!E382),0) + IF(AND('GEOMETRIC INPUTS'!E382&lt;'GEOMETRIC INPUTS'!B382,'GEOMETRIC INPUTS'!C382&gt;'GEOMETRIC INPUTS'!F382),2*PI() - ACOS((-'GEOMETRIC INPUTS'!C382+'GEOMETRIC INPUTS'!F382)/'Calculated Tab Properties'!E382),0) + IF(AND('GEOMETRIC INPUTS'!E382='GEOMETRIC INPUTS'!B382,'GEOMETRIC INPUTS'!C382&gt;'GEOMETRIC INPUTS'!F382),0,0) + IF(AND('GEOMETRIC INPUTS'!E382&gt;'GEOMETRIC INPUTS'!B382,'GEOMETRIC INPUTS'!C382='GEOMETRIC INPUTS'!F382),PI()/2,0) + IF(AND('GEOMETRIC INPUTS'!E382='GEOMETRIC INPUTS'!B382,'GEOMETRIC INPUTS'!C382&lt;'GEOMETRIC INPUTS'!F382),PI(),0) + IF(AND('GEOMETRIC INPUTS'!E382&lt;'GEOMETRIC INPUTS'!B382,'GEOMETRIC INPUTS'!C382='GEOMETRIC INPUTS'!F382),3/2*PI(),0)</f>
        <v>4.8984883907215</v>
      </c>
      <c r="D382">
        <f t="shared" si="6"/>
        <v>280.66271078217255</v>
      </c>
      <c r="E382">
        <f>SQRT(('GEOMETRIC INPUTS'!B382-'GEOMETRIC INPUTS'!E382)^2+('GEOMETRIC INPUTS'!C382-'GEOMETRIC INPUTS'!F382)^2+('GEOMETRIC INPUTS'!D382-'GEOMETRIC INPUTS'!G382)^2)</f>
        <v>2.2980749489630967</v>
      </c>
      <c r="F382">
        <f>SQRT(('GEOMETRIC INPUTS'!B382-'GEOMETRIC INPUTS'!N382)^2 + ('GEOMETRIC INPUTS'!C382-'GEOMETRIC INPUTS'!O382)^2 + ('GEOMETRIC INPUTS'!D382-'GEOMETRIC INPUTS'!P382)^2)</f>
        <v>2.2980749489630967</v>
      </c>
      <c r="G382">
        <f>SQRT(('GEOMETRIC INPUTS'!E382-'GEOMETRIC INPUTS'!N382)^2 + ('GEOMETRIC INPUTS'!F382-'GEOMETRIC INPUTS'!O382)^2 + ('GEOMETRIC INPUTS'!G382-'GEOMETRIC INPUTS'!P382)^2)</f>
        <v>0</v>
      </c>
      <c r="H382">
        <f>SQRT(('GEOMETRIC INPUTS'!H382-'GEOMETRIC INPUTS'!K382)^2 + ('GEOMETRIC INPUTS'!I382-'GEOMETRIC INPUTS'!L382)^2 + ('GEOMETRIC INPUTS'!J382-'GEOMETRIC INPUTS'!M382)^2)</f>
        <v>3.00896011623994</v>
      </c>
      <c r="I382">
        <f>SQRT(('GEOMETRIC INPUTS'!K382-'GEOMETRIC INPUTS'!N382)^2 + ('GEOMETRIC INPUTS'!L382-'GEOMETRIC INPUTS'!O382)^2 + ('GEOMETRIC INPUTS'!M382-'GEOMETRIC INPUTS'!P382)^2)</f>
        <v>4.9999998895223212E-2</v>
      </c>
      <c r="J382" s="20">
        <f>ASIN(('GEOMETRIC INPUTS'!M382-'GEOMETRIC INPUTS'!J382)/H382)</f>
        <v>0.72706738240775348</v>
      </c>
      <c r="K382" s="27">
        <f>IF('GT Data'!X384=TRUE,'GEOMETRIC INPUTS'!Q382*Loads!$B$2,'GEOMETRIC INPUTS'!Q382*Loads!$F$2)</f>
        <v>17.760000000000002</v>
      </c>
      <c r="L382" s="27">
        <f>IF('GT Data'!X384=TRUE,F382*Loads!$B$3,F382*Loads!$F$3)</f>
        <v>0.2987497433652026</v>
      </c>
      <c r="M382" s="27">
        <f>IF('GT Data'!X384=TRUE,G382*Loads!$B$3,G382*Loads!$F$3)</f>
        <v>0</v>
      </c>
      <c r="N382" s="27">
        <f>IF('GT Data'!X384=TRUE,H382*Loads!$B$3,H382*Loads!$F$3)</f>
        <v>0.39116481511119222</v>
      </c>
      <c r="O382" s="27">
        <f>IF('GT Data'!X384=TRUE,B382*Loads!$B$4,0)</f>
        <v>0</v>
      </c>
      <c r="P382" s="27">
        <f>IF('GT Data'!X384=TRUE,'GEOMETRIC INPUTS'!Q382*Loads!$B$1,'GEOMETRIC INPUTS'!Q382*Loads!$F$1)</f>
        <v>3</v>
      </c>
      <c r="Q382">
        <v>-300</v>
      </c>
      <c r="R382">
        <f>'GEOMETRIC INPUTS'!R382/'GEOMETRIC INPUTS'!S382</f>
        <v>1</v>
      </c>
    </row>
    <row r="383" spans="1:18" x14ac:dyDescent="0.3">
      <c r="A383" t="str">
        <f>'GEOMETRIC INPUTS'!A383</f>
        <v>TAB11-383</v>
      </c>
      <c r="B383">
        <f>'GT Data'!Z385</f>
        <v>2100</v>
      </c>
      <c r="C383">
        <f>IF(AND('GEOMETRIC INPUTS'!E383&gt;'GEOMETRIC INPUTS'!B383,'GEOMETRIC INPUTS'!C383&gt;'GEOMETRIC INPUTS'!F383),ACOS(('GEOMETRIC INPUTS'!C383-'GEOMETRIC INPUTS'!F383)/'Calculated Tab Properties'!E383),0) + IF(AND('GEOMETRIC INPUTS'!E383&gt;'GEOMETRIC INPUTS'!B383,'GEOMETRIC INPUTS'!C383&lt;'GEOMETRIC INPUTS'!F383),PI()/2 + ASIN((-'GEOMETRIC INPUTS'!C383+'GEOMETRIC INPUTS'!F383)/'Calculated Tab Properties'!E383),0) + IF(AND('GEOMETRIC INPUTS'!E383&lt;'GEOMETRIC INPUTS'!B383,'GEOMETRIC INPUTS'!C383&lt;'GEOMETRIC INPUTS'!F383),PI() + ACOS(('GEOMETRIC INPUTS'!C383-'GEOMETRIC INPUTS'!F383)/'Calculated Tab Properties'!E383),0) + IF(AND('GEOMETRIC INPUTS'!E383&lt;'GEOMETRIC INPUTS'!B383,'GEOMETRIC INPUTS'!C383&gt;'GEOMETRIC INPUTS'!F383),2*PI() - ACOS((-'GEOMETRIC INPUTS'!C383+'GEOMETRIC INPUTS'!F383)/'Calculated Tab Properties'!E383),0) + IF(AND('GEOMETRIC INPUTS'!E383='GEOMETRIC INPUTS'!B383,'GEOMETRIC INPUTS'!C383&gt;'GEOMETRIC INPUTS'!F383),0,0) + IF(AND('GEOMETRIC INPUTS'!E383&gt;'GEOMETRIC INPUTS'!B383,'GEOMETRIC INPUTS'!C383='GEOMETRIC INPUTS'!F383),PI()/2,0) + IF(AND('GEOMETRIC INPUTS'!E383='GEOMETRIC INPUTS'!B383,'GEOMETRIC INPUTS'!C383&lt;'GEOMETRIC INPUTS'!F383),PI(),0) + IF(AND('GEOMETRIC INPUTS'!E383&lt;'GEOMETRIC INPUTS'!B383,'GEOMETRIC INPUTS'!C383='GEOMETRIC INPUTS'!F383),3/2*PI(),0)</f>
        <v>4.8984883907564241</v>
      </c>
      <c r="D383">
        <f t="shared" si="6"/>
        <v>280.66271078417356</v>
      </c>
      <c r="E383">
        <f>SQRT(('GEOMETRIC INPUTS'!B383-'GEOMETRIC INPUTS'!E383)^2+('GEOMETRIC INPUTS'!C383-'GEOMETRIC INPUTS'!F383)^2+('GEOMETRIC INPUTS'!D383-'GEOMETRIC INPUTS'!G383)^2)</f>
        <v>2.2380215636303458</v>
      </c>
      <c r="F383">
        <f>SQRT(('GEOMETRIC INPUTS'!B383-'GEOMETRIC INPUTS'!N383)^2 + ('GEOMETRIC INPUTS'!C383-'GEOMETRIC INPUTS'!O383)^2 + ('GEOMETRIC INPUTS'!D383-'GEOMETRIC INPUTS'!P383)^2)</f>
        <v>2.2380215636303458</v>
      </c>
      <c r="G383">
        <f>SQRT(('GEOMETRIC INPUTS'!E383-'GEOMETRIC INPUTS'!N383)^2 + ('GEOMETRIC INPUTS'!F383-'GEOMETRIC INPUTS'!O383)^2 + ('GEOMETRIC INPUTS'!G383-'GEOMETRIC INPUTS'!P383)^2)</f>
        <v>0</v>
      </c>
      <c r="H383">
        <f>SQRT(('GEOMETRIC INPUTS'!H383-'GEOMETRIC INPUTS'!K383)^2 + ('GEOMETRIC INPUTS'!I383-'GEOMETRIC INPUTS'!L383)^2 + ('GEOMETRIC INPUTS'!J383-'GEOMETRIC INPUTS'!M383)^2)</f>
        <v>2.9643613760380063</v>
      </c>
      <c r="I383">
        <f>SQRT(('GEOMETRIC INPUTS'!K383-'GEOMETRIC INPUTS'!N383)^2 + ('GEOMETRIC INPUTS'!L383-'GEOMETRIC INPUTS'!O383)^2 + ('GEOMETRIC INPUTS'!M383-'GEOMETRIC INPUTS'!P383)^2)</f>
        <v>4.9999998895221463E-2</v>
      </c>
      <c r="J383" s="20">
        <f>ASIN(('GEOMETRIC INPUTS'!M383-'GEOMETRIC INPUTS'!J383)/H383)</f>
        <v>0.74053320963640201</v>
      </c>
      <c r="K383" s="27">
        <f>IF('GT Data'!X385=TRUE,'GEOMETRIC INPUTS'!Q383*Loads!$B$2,'GEOMETRIC INPUTS'!Q383*Loads!$F$2)</f>
        <v>17.760000000000002</v>
      </c>
      <c r="L383" s="27">
        <f>IF('GT Data'!X385=TRUE,F383*Loads!$B$3,F383*Loads!$F$3)</f>
        <v>0.29094280327194494</v>
      </c>
      <c r="M383" s="27">
        <f>IF('GT Data'!X385=TRUE,G383*Loads!$B$3,G383*Loads!$F$3)</f>
        <v>0</v>
      </c>
      <c r="N383" s="27">
        <f>IF('GT Data'!X385=TRUE,H383*Loads!$B$3,H383*Loads!$F$3)</f>
        <v>0.38536697888494081</v>
      </c>
      <c r="O383" s="27">
        <f>IF('GT Data'!X385=TRUE,B383*Loads!$B$4,0)</f>
        <v>0</v>
      </c>
      <c r="P383" s="27">
        <f>IF('GT Data'!X385=TRUE,'GEOMETRIC INPUTS'!Q383*Loads!$B$1,'GEOMETRIC INPUTS'!Q383*Loads!$F$1)</f>
        <v>3</v>
      </c>
      <c r="Q383">
        <v>-300</v>
      </c>
      <c r="R383">
        <f>'GEOMETRIC INPUTS'!R383/'GEOMETRIC INPUTS'!S383</f>
        <v>1</v>
      </c>
    </row>
    <row r="384" spans="1:18" x14ac:dyDescent="0.3">
      <c r="A384" t="str">
        <f>'GEOMETRIC INPUTS'!A384</f>
        <v>TAB12-384</v>
      </c>
      <c r="B384">
        <f>'GT Data'!Z386</f>
        <v>2100</v>
      </c>
      <c r="C384">
        <f>IF(AND('GEOMETRIC INPUTS'!E384&gt;'GEOMETRIC INPUTS'!B384,'GEOMETRIC INPUTS'!C384&gt;'GEOMETRIC INPUTS'!F384),ACOS(('GEOMETRIC INPUTS'!C384-'GEOMETRIC INPUTS'!F384)/'Calculated Tab Properties'!E384),0) + IF(AND('GEOMETRIC INPUTS'!E384&gt;'GEOMETRIC INPUTS'!B384,'GEOMETRIC INPUTS'!C384&lt;'GEOMETRIC INPUTS'!F384),PI()/2 + ASIN((-'GEOMETRIC INPUTS'!C384+'GEOMETRIC INPUTS'!F384)/'Calculated Tab Properties'!E384),0) + IF(AND('GEOMETRIC INPUTS'!E384&lt;'GEOMETRIC INPUTS'!B384,'GEOMETRIC INPUTS'!C384&lt;'GEOMETRIC INPUTS'!F384),PI() + ACOS(('GEOMETRIC INPUTS'!C384-'GEOMETRIC INPUTS'!F384)/'Calculated Tab Properties'!E384),0) + IF(AND('GEOMETRIC INPUTS'!E384&lt;'GEOMETRIC INPUTS'!B384,'GEOMETRIC INPUTS'!C384&gt;'GEOMETRIC INPUTS'!F384),2*PI() - ACOS((-'GEOMETRIC INPUTS'!C384+'GEOMETRIC INPUTS'!F384)/'Calculated Tab Properties'!E384),0) + IF(AND('GEOMETRIC INPUTS'!E384='GEOMETRIC INPUTS'!B384,'GEOMETRIC INPUTS'!C384&gt;'GEOMETRIC INPUTS'!F384),0,0) + IF(AND('GEOMETRIC INPUTS'!E384&gt;'GEOMETRIC INPUTS'!B384,'GEOMETRIC INPUTS'!C384='GEOMETRIC INPUTS'!F384),PI()/2,0) + IF(AND('GEOMETRIC INPUTS'!E384='GEOMETRIC INPUTS'!B384,'GEOMETRIC INPUTS'!C384&lt;'GEOMETRIC INPUTS'!F384),PI(),0) + IF(AND('GEOMETRIC INPUTS'!E384&lt;'GEOMETRIC INPUTS'!B384,'GEOMETRIC INPUTS'!C384='GEOMETRIC INPUTS'!F384),3/2*PI(),0)</f>
        <v>4.8984883907907859</v>
      </c>
      <c r="D384">
        <f t="shared" si="6"/>
        <v>280.66271078614233</v>
      </c>
      <c r="E384">
        <f>SQRT(('GEOMETRIC INPUTS'!B384-'GEOMETRIC INPUTS'!E384)^2+('GEOMETRIC INPUTS'!C384-'GEOMETRIC INPUTS'!F384)^2+('GEOMETRIC INPUTS'!D384-'GEOMETRIC INPUTS'!G384)^2)</f>
        <v>2.1248068227046004</v>
      </c>
      <c r="F384">
        <f>SQRT(('GEOMETRIC INPUTS'!B384-'GEOMETRIC INPUTS'!N384)^2 + ('GEOMETRIC INPUTS'!C384-'GEOMETRIC INPUTS'!O384)^2 + ('GEOMETRIC INPUTS'!D384-'GEOMETRIC INPUTS'!P384)^2)</f>
        <v>2.1248068227046004</v>
      </c>
      <c r="G384">
        <f>SQRT(('GEOMETRIC INPUTS'!E384-'GEOMETRIC INPUTS'!N384)^2 + ('GEOMETRIC INPUTS'!F384-'GEOMETRIC INPUTS'!O384)^2 + ('GEOMETRIC INPUTS'!G384-'GEOMETRIC INPUTS'!P384)^2)</f>
        <v>0</v>
      </c>
      <c r="H384">
        <f>SQRT(('GEOMETRIC INPUTS'!H384-'GEOMETRIC INPUTS'!K384)^2 + ('GEOMETRIC INPUTS'!I384-'GEOMETRIC INPUTS'!L384)^2 + ('GEOMETRIC INPUTS'!J384-'GEOMETRIC INPUTS'!M384)^2)</f>
        <v>2.8818090422729195</v>
      </c>
      <c r="I384">
        <f>SQRT(('GEOMETRIC INPUTS'!K384-'GEOMETRIC INPUTS'!N384)^2 + ('GEOMETRIC INPUTS'!L384-'GEOMETRIC INPUTS'!O384)^2 + ('GEOMETRIC INPUTS'!M384-'GEOMETRIC INPUTS'!P384)^2)</f>
        <v>4.9999998895221463E-2</v>
      </c>
      <c r="J384" s="20">
        <f>ASIN(('GEOMETRIC INPUTS'!M384-'GEOMETRIC INPUTS'!J384)/H384)</f>
        <v>0.76704185236280475</v>
      </c>
      <c r="K384" s="27">
        <f>IF('GT Data'!X386=TRUE,'GEOMETRIC INPUTS'!Q384*Loads!$B$2,'GEOMETRIC INPUTS'!Q384*Loads!$F$2)</f>
        <v>17.760000000000002</v>
      </c>
      <c r="L384" s="27">
        <f>IF('GT Data'!X386=TRUE,F384*Loads!$B$3,F384*Loads!$F$3)</f>
        <v>0.27622488695159808</v>
      </c>
      <c r="M384" s="27">
        <f>IF('GT Data'!X386=TRUE,G384*Loads!$B$3,G384*Loads!$F$3)</f>
        <v>0</v>
      </c>
      <c r="N384" s="27">
        <f>IF('GT Data'!X386=TRUE,H384*Loads!$B$3,H384*Loads!$F$3)</f>
        <v>0.37463517549547953</v>
      </c>
      <c r="O384" s="27">
        <f>IF('GT Data'!X386=TRUE,B384*Loads!$B$4,0)</f>
        <v>0</v>
      </c>
      <c r="P384" s="27">
        <f>IF('GT Data'!X386=TRUE,'GEOMETRIC INPUTS'!Q384*Loads!$B$1,'GEOMETRIC INPUTS'!Q384*Loads!$F$1)</f>
        <v>3</v>
      </c>
      <c r="Q384">
        <v>-300</v>
      </c>
      <c r="R384">
        <f>'GEOMETRIC INPUTS'!R384/'GEOMETRIC INPUTS'!S384</f>
        <v>1</v>
      </c>
    </row>
    <row r="385" spans="1:18" x14ac:dyDescent="0.3">
      <c r="A385" t="str">
        <f>'GEOMETRIC INPUTS'!A385</f>
        <v>TAB13-385</v>
      </c>
      <c r="B385">
        <f>'GT Data'!Z387</f>
        <v>2100</v>
      </c>
      <c r="C385">
        <f>IF(AND('GEOMETRIC INPUTS'!E385&gt;'GEOMETRIC INPUTS'!B385,'GEOMETRIC INPUTS'!C385&gt;'GEOMETRIC INPUTS'!F385),ACOS(('GEOMETRIC INPUTS'!C385-'GEOMETRIC INPUTS'!F385)/'Calculated Tab Properties'!E385),0) + IF(AND('GEOMETRIC INPUTS'!E385&gt;'GEOMETRIC INPUTS'!B385,'GEOMETRIC INPUTS'!C385&lt;'GEOMETRIC INPUTS'!F385),PI()/2 + ASIN((-'GEOMETRIC INPUTS'!C385+'GEOMETRIC INPUTS'!F385)/'Calculated Tab Properties'!E385),0) + IF(AND('GEOMETRIC INPUTS'!E385&lt;'GEOMETRIC INPUTS'!B385,'GEOMETRIC INPUTS'!C385&lt;'GEOMETRIC INPUTS'!F385),PI() + ACOS(('GEOMETRIC INPUTS'!C385-'GEOMETRIC INPUTS'!F385)/'Calculated Tab Properties'!E385),0) + IF(AND('GEOMETRIC INPUTS'!E385&lt;'GEOMETRIC INPUTS'!B385,'GEOMETRIC INPUTS'!C385&gt;'GEOMETRIC INPUTS'!F385),2*PI() - ACOS((-'GEOMETRIC INPUTS'!C385+'GEOMETRIC INPUTS'!F385)/'Calculated Tab Properties'!E385),0) + IF(AND('GEOMETRIC INPUTS'!E385='GEOMETRIC INPUTS'!B385,'GEOMETRIC INPUTS'!C385&gt;'GEOMETRIC INPUTS'!F385),0,0) + IF(AND('GEOMETRIC INPUTS'!E385&gt;'GEOMETRIC INPUTS'!B385,'GEOMETRIC INPUTS'!C385='GEOMETRIC INPUTS'!F385),PI()/2,0) + IF(AND('GEOMETRIC INPUTS'!E385='GEOMETRIC INPUTS'!B385,'GEOMETRIC INPUTS'!C385&lt;'GEOMETRIC INPUTS'!F385),PI(),0) + IF(AND('GEOMETRIC INPUTS'!E385&lt;'GEOMETRIC INPUTS'!B385,'GEOMETRIC INPUTS'!C385='GEOMETRIC INPUTS'!F385),3/2*PI(),0)</f>
        <v>4.8984883906648857</v>
      </c>
      <c r="D385">
        <f t="shared" si="6"/>
        <v>280.66271077892873</v>
      </c>
      <c r="E385">
        <f>SQRT(('GEOMETRIC INPUTS'!B385-'GEOMETRIC INPUTS'!E385)^2+('GEOMETRIC INPUTS'!C385-'GEOMETRIC INPUTS'!F385)^2+('GEOMETRIC INPUTS'!D385-'GEOMETRIC INPUTS'!G385)^2)</f>
        <v>2.0114921359963085</v>
      </c>
      <c r="F385">
        <f>SQRT(('GEOMETRIC INPUTS'!B385-'GEOMETRIC INPUTS'!N385)^2 + ('GEOMETRIC INPUTS'!C385-'GEOMETRIC INPUTS'!O385)^2 + ('GEOMETRIC INPUTS'!D385-'GEOMETRIC INPUTS'!P385)^2)</f>
        <v>2.0114921359963085</v>
      </c>
      <c r="G385">
        <f>SQRT(('GEOMETRIC INPUTS'!E385-'GEOMETRIC INPUTS'!N385)^2 + ('GEOMETRIC INPUTS'!F385-'GEOMETRIC INPUTS'!O385)^2 + ('GEOMETRIC INPUTS'!G385-'GEOMETRIC INPUTS'!P385)^2)</f>
        <v>0</v>
      </c>
      <c r="H385">
        <f>SQRT(('GEOMETRIC INPUTS'!H385-'GEOMETRIC INPUTS'!K385)^2 + ('GEOMETRIC INPUTS'!I385-'GEOMETRIC INPUTS'!L385)^2 + ('GEOMETRIC INPUTS'!J385-'GEOMETRIC INPUTS'!M385)^2)</f>
        <v>2.8013302919568877</v>
      </c>
      <c r="I385">
        <f>SQRT(('GEOMETRIC INPUTS'!K385-'GEOMETRIC INPUTS'!N385)^2 + ('GEOMETRIC INPUTS'!L385-'GEOMETRIC INPUTS'!O385)^2 + ('GEOMETRIC INPUTS'!M385-'GEOMETRIC INPUTS'!P385)^2)</f>
        <v>4.9999998710194372E-2</v>
      </c>
      <c r="J385" s="20">
        <f>ASIN(('GEOMETRIC INPUTS'!M385-'GEOMETRIC INPUTS'!J385)/H385)</f>
        <v>0.79511840228516206</v>
      </c>
      <c r="K385" s="27">
        <f>IF('GT Data'!X387=TRUE,'GEOMETRIC INPUTS'!Q385*Loads!$B$2,'GEOMETRIC INPUTS'!Q385*Loads!$F$2)</f>
        <v>17.760000000000002</v>
      </c>
      <c r="L385" s="27">
        <f>IF('GT Data'!X387=TRUE,F385*Loads!$B$3,F385*Loads!$F$3)</f>
        <v>0.2614939776795201</v>
      </c>
      <c r="M385" s="27">
        <f>IF('GT Data'!X387=TRUE,G385*Loads!$B$3,G385*Loads!$F$3)</f>
        <v>0</v>
      </c>
      <c r="N385" s="27">
        <f>IF('GT Data'!X387=TRUE,H385*Loads!$B$3,H385*Loads!$F$3)</f>
        <v>0.36417293795439543</v>
      </c>
      <c r="O385" s="27">
        <f>IF('GT Data'!X387=TRUE,B385*Loads!$B$4,0)</f>
        <v>0</v>
      </c>
      <c r="P385" s="27">
        <f>IF('GT Data'!X387=TRUE,'GEOMETRIC INPUTS'!Q385*Loads!$B$1,'GEOMETRIC INPUTS'!Q385*Loads!$F$1)</f>
        <v>3</v>
      </c>
      <c r="Q385">
        <v>-300</v>
      </c>
      <c r="R385">
        <f>'GEOMETRIC INPUTS'!R385/'GEOMETRIC INPUTS'!S385</f>
        <v>1</v>
      </c>
    </row>
    <row r="386" spans="1:18" x14ac:dyDescent="0.3">
      <c r="A386" t="str">
        <f>'GEOMETRIC INPUTS'!A386</f>
        <v>TAB14-386</v>
      </c>
      <c r="B386">
        <f>'GT Data'!Z388</f>
        <v>2100</v>
      </c>
      <c r="C386">
        <f>IF(AND('GEOMETRIC INPUTS'!E386&gt;'GEOMETRIC INPUTS'!B386,'GEOMETRIC INPUTS'!C386&gt;'GEOMETRIC INPUTS'!F386),ACOS(('GEOMETRIC INPUTS'!C386-'GEOMETRIC INPUTS'!F386)/'Calculated Tab Properties'!E386),0) + IF(AND('GEOMETRIC INPUTS'!E386&gt;'GEOMETRIC INPUTS'!B386,'GEOMETRIC INPUTS'!C386&lt;'GEOMETRIC INPUTS'!F386),PI()/2 + ASIN((-'GEOMETRIC INPUTS'!C386+'GEOMETRIC INPUTS'!F386)/'Calculated Tab Properties'!E386),0) + IF(AND('GEOMETRIC INPUTS'!E386&lt;'GEOMETRIC INPUTS'!B386,'GEOMETRIC INPUTS'!C386&lt;'GEOMETRIC INPUTS'!F386),PI() + ACOS(('GEOMETRIC INPUTS'!C386-'GEOMETRIC INPUTS'!F386)/'Calculated Tab Properties'!E386),0) + IF(AND('GEOMETRIC INPUTS'!E386&lt;'GEOMETRIC INPUTS'!B386,'GEOMETRIC INPUTS'!C386&gt;'GEOMETRIC INPUTS'!F386),2*PI() - ACOS((-'GEOMETRIC INPUTS'!C386+'GEOMETRIC INPUTS'!F386)/'Calculated Tab Properties'!E386),0) + IF(AND('GEOMETRIC INPUTS'!E386='GEOMETRIC INPUTS'!B386,'GEOMETRIC INPUTS'!C386&gt;'GEOMETRIC INPUTS'!F386),0,0) + IF(AND('GEOMETRIC INPUTS'!E386&gt;'GEOMETRIC INPUTS'!B386,'GEOMETRIC INPUTS'!C386='GEOMETRIC INPUTS'!F386),PI()/2,0) + IF(AND('GEOMETRIC INPUTS'!E386='GEOMETRIC INPUTS'!B386,'GEOMETRIC INPUTS'!C386&lt;'GEOMETRIC INPUTS'!F386),PI(),0) + IF(AND('GEOMETRIC INPUTS'!E386&lt;'GEOMETRIC INPUTS'!B386,'GEOMETRIC INPUTS'!C386='GEOMETRIC INPUTS'!F386),3/2*PI(),0)</f>
        <v>4.8984883906491339</v>
      </c>
      <c r="D386">
        <f t="shared" si="6"/>
        <v>280.66271077802628</v>
      </c>
      <c r="E386">
        <f>SQRT(('GEOMETRIC INPUTS'!B386-'GEOMETRIC INPUTS'!E386)^2+('GEOMETRIC INPUTS'!C386-'GEOMETRIC INPUTS'!F386)^2+('GEOMETRIC INPUTS'!D386-'GEOMETRIC INPUTS'!G386)^2)</f>
        <v>1.898074949511801</v>
      </c>
      <c r="F386">
        <f>SQRT(('GEOMETRIC INPUTS'!B386-'GEOMETRIC INPUTS'!N386)^2 + ('GEOMETRIC INPUTS'!C386-'GEOMETRIC INPUTS'!O386)^2 + ('GEOMETRIC INPUTS'!D386-'GEOMETRIC INPUTS'!P386)^2)</f>
        <v>1.898074949511801</v>
      </c>
      <c r="G386">
        <f>SQRT(('GEOMETRIC INPUTS'!E386-'GEOMETRIC INPUTS'!N386)^2 + ('GEOMETRIC INPUTS'!F386-'GEOMETRIC INPUTS'!O386)^2 + ('GEOMETRIC INPUTS'!G386-'GEOMETRIC INPUTS'!P386)^2)</f>
        <v>0</v>
      </c>
      <c r="H386">
        <f>SQRT(('GEOMETRIC INPUTS'!H386-'GEOMETRIC INPUTS'!K386)^2 + ('GEOMETRIC INPUTS'!I386-'GEOMETRIC INPUTS'!L386)^2 + ('GEOMETRIC INPUTS'!J386-'GEOMETRIC INPUTS'!M386)^2)</f>
        <v>2.7231197225051393</v>
      </c>
      <c r="I386">
        <f>SQRT(('GEOMETRIC INPUTS'!K386-'GEOMETRIC INPUTS'!N386)^2 + ('GEOMETRIC INPUTS'!L386-'GEOMETRIC INPUTS'!O386)^2 + ('GEOMETRIC INPUTS'!M386-'GEOMETRIC INPUTS'!P386)^2)</f>
        <v>4.9999998895223212E-2</v>
      </c>
      <c r="J386" s="20">
        <f>ASIN(('GEOMETRIC INPUTS'!M386-'GEOMETRIC INPUTS'!J386)/H386)</f>
        <v>0.82485846191363377</v>
      </c>
      <c r="K386" s="27">
        <f>IF('GT Data'!X388=TRUE,'GEOMETRIC INPUTS'!Q386*Loads!$B$2,'GEOMETRIC INPUTS'!Q386*Loads!$F$2)</f>
        <v>17.760000000000002</v>
      </c>
      <c r="L386" s="27">
        <f>IF('GT Data'!X388=TRUE,F386*Loads!$B$3,F386*Loads!$F$3)</f>
        <v>0.24674974343653414</v>
      </c>
      <c r="M386" s="27">
        <f>IF('GT Data'!X388=TRUE,G386*Loads!$B$3,G386*Loads!$F$3)</f>
        <v>0</v>
      </c>
      <c r="N386" s="27">
        <f>IF('GT Data'!X388=TRUE,H386*Loads!$B$3,H386*Loads!$F$3)</f>
        <v>0.35400556392566812</v>
      </c>
      <c r="O386" s="27">
        <f>IF('GT Data'!X388=TRUE,B386*Loads!$B$4,0)</f>
        <v>0</v>
      </c>
      <c r="P386" s="27">
        <f>IF('GT Data'!X388=TRUE,'GEOMETRIC INPUTS'!Q386*Loads!$B$1,'GEOMETRIC INPUTS'!Q386*Loads!$F$1)</f>
        <v>3</v>
      </c>
      <c r="Q386">
        <v>-300</v>
      </c>
      <c r="R386">
        <f>'GEOMETRIC INPUTS'!R386/'GEOMETRIC INPUTS'!S386</f>
        <v>1</v>
      </c>
    </row>
    <row r="387" spans="1:18" x14ac:dyDescent="0.3">
      <c r="A387" t="str">
        <f>'GEOMETRIC INPUTS'!A387</f>
        <v>TAB11-387</v>
      </c>
      <c r="B387">
        <f>'GT Data'!Z389</f>
        <v>2100</v>
      </c>
      <c r="C387">
        <f>IF(AND('GEOMETRIC INPUTS'!E387&gt;'GEOMETRIC INPUTS'!B387,'GEOMETRIC INPUTS'!C387&gt;'GEOMETRIC INPUTS'!F387),ACOS(('GEOMETRIC INPUTS'!C387-'GEOMETRIC INPUTS'!F387)/'Calculated Tab Properties'!E387),0) + IF(AND('GEOMETRIC INPUTS'!E387&gt;'GEOMETRIC INPUTS'!B387,'GEOMETRIC INPUTS'!C387&lt;'GEOMETRIC INPUTS'!F387),PI()/2 + ASIN((-'GEOMETRIC INPUTS'!C387+'GEOMETRIC INPUTS'!F387)/'Calculated Tab Properties'!E387),0) + IF(AND('GEOMETRIC INPUTS'!E387&lt;'GEOMETRIC INPUTS'!B387,'GEOMETRIC INPUTS'!C387&lt;'GEOMETRIC INPUTS'!F387),PI() + ACOS(('GEOMETRIC INPUTS'!C387-'GEOMETRIC INPUTS'!F387)/'Calculated Tab Properties'!E387),0) + IF(AND('GEOMETRIC INPUTS'!E387&lt;'GEOMETRIC INPUTS'!B387,'GEOMETRIC INPUTS'!C387&gt;'GEOMETRIC INPUTS'!F387),2*PI() - ACOS((-'GEOMETRIC INPUTS'!C387+'GEOMETRIC INPUTS'!F387)/'Calculated Tab Properties'!E387),0) + IF(AND('GEOMETRIC INPUTS'!E387='GEOMETRIC INPUTS'!B387,'GEOMETRIC INPUTS'!C387&gt;'GEOMETRIC INPUTS'!F387),0,0) + IF(AND('GEOMETRIC INPUTS'!E387&gt;'GEOMETRIC INPUTS'!B387,'GEOMETRIC INPUTS'!C387='GEOMETRIC INPUTS'!F387),PI()/2,0) + IF(AND('GEOMETRIC INPUTS'!E387='GEOMETRIC INPUTS'!B387,'GEOMETRIC INPUTS'!C387&lt;'GEOMETRIC INPUTS'!F387),PI(),0) + IF(AND('GEOMETRIC INPUTS'!E387&lt;'GEOMETRIC INPUTS'!B387,'GEOMETRIC INPUTS'!C387='GEOMETRIC INPUTS'!F387),3/2*PI(),0)</f>
        <v>4.9128951256386015</v>
      </c>
      <c r="D387">
        <f t="shared" si="6"/>
        <v>281.48815588948622</v>
      </c>
      <c r="E387">
        <f>SQRT(('GEOMETRIC INPUTS'!B387-'GEOMETRIC INPUTS'!E387)^2+('GEOMETRIC INPUTS'!C387-'GEOMETRIC INPUTS'!F387)^2+('GEOMETRIC INPUTS'!D387-'GEOMETRIC INPUTS'!G387)^2)</f>
        <v>2.3006113002855901</v>
      </c>
      <c r="F387">
        <f>SQRT(('GEOMETRIC INPUTS'!B387-'GEOMETRIC INPUTS'!N387)^2 + ('GEOMETRIC INPUTS'!C387-'GEOMETRIC INPUTS'!O387)^2 + ('GEOMETRIC INPUTS'!D387-'GEOMETRIC INPUTS'!P387)^2)</f>
        <v>2.3006113002855901</v>
      </c>
      <c r="G387">
        <f>SQRT(('GEOMETRIC INPUTS'!E387-'GEOMETRIC INPUTS'!N387)^2 + ('GEOMETRIC INPUTS'!F387-'GEOMETRIC INPUTS'!O387)^2 + ('GEOMETRIC INPUTS'!G387-'GEOMETRIC INPUTS'!P387)^2)</f>
        <v>0</v>
      </c>
      <c r="H387">
        <f>SQRT(('GEOMETRIC INPUTS'!H387-'GEOMETRIC INPUTS'!K387)^2 + ('GEOMETRIC INPUTS'!I387-'GEOMETRIC INPUTS'!L387)^2 + ('GEOMETRIC INPUTS'!J387-'GEOMETRIC INPUTS'!M387)^2)</f>
        <v>3.0108555671730972</v>
      </c>
      <c r="I387">
        <f>SQRT(('GEOMETRIC INPUTS'!K387-'GEOMETRIC INPUTS'!N387)^2 + ('GEOMETRIC INPUTS'!L387-'GEOMETRIC INPUTS'!O387)^2 + ('GEOMETRIC INPUTS'!M387-'GEOMETRIC INPUTS'!P387)^2)</f>
        <v>4.999999524483914E-2</v>
      </c>
      <c r="J387" s="20">
        <f>ASIN(('GEOMETRIC INPUTS'!M387-'GEOMETRIC INPUTS'!J387)/H387)</f>
        <v>0.72650745245618975</v>
      </c>
      <c r="K387" s="27">
        <f>IF('GT Data'!X389=TRUE,'GEOMETRIC INPUTS'!Q387*Loads!$B$2,'GEOMETRIC INPUTS'!Q387*Loads!$F$2)</f>
        <v>17.760000000000002</v>
      </c>
      <c r="L387" s="27">
        <f>IF('GT Data'!X389=TRUE,F387*Loads!$B$3,F387*Loads!$F$3)</f>
        <v>0.29907946903712673</v>
      </c>
      <c r="M387" s="27">
        <f>IF('GT Data'!X389=TRUE,G387*Loads!$B$3,G387*Loads!$F$3)</f>
        <v>0</v>
      </c>
      <c r="N387" s="27">
        <f>IF('GT Data'!X389=TRUE,H387*Loads!$B$3,H387*Loads!$F$3)</f>
        <v>0.39141122373250264</v>
      </c>
      <c r="O387" s="27">
        <f>IF('GT Data'!X389=TRUE,B387*Loads!$B$4,0)</f>
        <v>0</v>
      </c>
      <c r="P387" s="27">
        <f>IF('GT Data'!X389=TRUE,'GEOMETRIC INPUTS'!Q387*Loads!$B$1,'GEOMETRIC INPUTS'!Q387*Loads!$F$1)</f>
        <v>3</v>
      </c>
      <c r="Q387">
        <v>-300</v>
      </c>
      <c r="R387">
        <f>'GEOMETRIC INPUTS'!R387/'GEOMETRIC INPUTS'!S387</f>
        <v>1</v>
      </c>
    </row>
    <row r="388" spans="1:18" x14ac:dyDescent="0.3">
      <c r="A388" t="str">
        <f>'GEOMETRIC INPUTS'!A388</f>
        <v>TAB12-388</v>
      </c>
      <c r="B388">
        <f>'GT Data'!Z390</f>
        <v>2100</v>
      </c>
      <c r="C388">
        <f>IF(AND('GEOMETRIC INPUTS'!E388&gt;'GEOMETRIC INPUTS'!B388,'GEOMETRIC INPUTS'!C388&gt;'GEOMETRIC INPUTS'!F388),ACOS(('GEOMETRIC INPUTS'!C388-'GEOMETRIC INPUTS'!F388)/'Calculated Tab Properties'!E388),0) + IF(AND('GEOMETRIC INPUTS'!E388&gt;'GEOMETRIC INPUTS'!B388,'GEOMETRIC INPUTS'!C388&lt;'GEOMETRIC INPUTS'!F388),PI()/2 + ASIN((-'GEOMETRIC INPUTS'!C388+'GEOMETRIC INPUTS'!F388)/'Calculated Tab Properties'!E388),0) + IF(AND('GEOMETRIC INPUTS'!E388&lt;'GEOMETRIC INPUTS'!B388,'GEOMETRIC INPUTS'!C388&lt;'GEOMETRIC INPUTS'!F388),PI() + ACOS(('GEOMETRIC INPUTS'!C388-'GEOMETRIC INPUTS'!F388)/'Calculated Tab Properties'!E388),0) + IF(AND('GEOMETRIC INPUTS'!E388&lt;'GEOMETRIC INPUTS'!B388,'GEOMETRIC INPUTS'!C388&gt;'GEOMETRIC INPUTS'!F388),2*PI() - ACOS((-'GEOMETRIC INPUTS'!C388+'GEOMETRIC INPUTS'!F388)/'Calculated Tab Properties'!E388),0) + IF(AND('GEOMETRIC INPUTS'!E388='GEOMETRIC INPUTS'!B388,'GEOMETRIC INPUTS'!C388&gt;'GEOMETRIC INPUTS'!F388),0,0) + IF(AND('GEOMETRIC INPUTS'!E388&gt;'GEOMETRIC INPUTS'!B388,'GEOMETRIC INPUTS'!C388='GEOMETRIC INPUTS'!F388),PI()/2,0) + IF(AND('GEOMETRIC INPUTS'!E388='GEOMETRIC INPUTS'!B388,'GEOMETRIC INPUTS'!C388&lt;'GEOMETRIC INPUTS'!F388),PI(),0) + IF(AND('GEOMETRIC INPUTS'!E388&lt;'GEOMETRIC INPUTS'!B388,'GEOMETRIC INPUTS'!C388='GEOMETRIC INPUTS'!F388),3/2*PI(),0)</f>
        <v>4.9128951256637583</v>
      </c>
      <c r="D388">
        <f t="shared" si="6"/>
        <v>281.48815589092754</v>
      </c>
      <c r="E388">
        <f>SQRT(('GEOMETRIC INPUTS'!B388-'GEOMETRIC INPUTS'!E388)^2+('GEOMETRIC INPUTS'!C388-'GEOMETRIC INPUTS'!F388)^2+('GEOMETRIC INPUTS'!D388-'GEOMETRIC INPUTS'!G388)^2)</f>
        <v>2.1752972251794467</v>
      </c>
      <c r="F388">
        <f>SQRT(('GEOMETRIC INPUTS'!B388-'GEOMETRIC INPUTS'!N388)^2 + ('GEOMETRIC INPUTS'!C388-'GEOMETRIC INPUTS'!O388)^2 + ('GEOMETRIC INPUTS'!D388-'GEOMETRIC INPUTS'!P388)^2)</f>
        <v>2.1752972251794467</v>
      </c>
      <c r="G388">
        <f>SQRT(('GEOMETRIC INPUTS'!E388-'GEOMETRIC INPUTS'!N388)^2 + ('GEOMETRIC INPUTS'!F388-'GEOMETRIC INPUTS'!O388)^2 + ('GEOMETRIC INPUTS'!G388-'GEOMETRIC INPUTS'!P388)^2)</f>
        <v>0</v>
      </c>
      <c r="H388">
        <f>SQRT(('GEOMETRIC INPUTS'!H388-'GEOMETRIC INPUTS'!K388)^2 + ('GEOMETRIC INPUTS'!I388-'GEOMETRIC INPUTS'!L388)^2 + ('GEOMETRIC INPUTS'!J388-'GEOMETRIC INPUTS'!M388)^2)</f>
        <v>2.9183708252916292</v>
      </c>
      <c r="I388">
        <f>SQRT(('GEOMETRIC INPUTS'!K388-'GEOMETRIC INPUTS'!N388)^2 + ('GEOMETRIC INPUTS'!L388-'GEOMETRIC INPUTS'!O388)^2 + ('GEOMETRIC INPUTS'!M388-'GEOMETRIC INPUTS'!P388)^2)</f>
        <v>5.0000005044497184E-2</v>
      </c>
      <c r="J388" s="20">
        <f>ASIN(('GEOMETRIC INPUTS'!M388-'GEOMETRIC INPUTS'!J388)/H388)</f>
        <v>0.75503460282595003</v>
      </c>
      <c r="K388" s="27">
        <f>IF('GT Data'!X390=TRUE,'GEOMETRIC INPUTS'!Q388*Loads!$B$2,'GEOMETRIC INPUTS'!Q388*Loads!$F$2)</f>
        <v>17.760000000000002</v>
      </c>
      <c r="L388" s="27">
        <f>IF('GT Data'!X390=TRUE,F388*Loads!$B$3,F388*Loads!$F$3)</f>
        <v>0.28278863927332809</v>
      </c>
      <c r="M388" s="27">
        <f>IF('GT Data'!X390=TRUE,G388*Loads!$B$3,G388*Loads!$F$3)</f>
        <v>0</v>
      </c>
      <c r="N388" s="27">
        <f>IF('GT Data'!X390=TRUE,H388*Loads!$B$3,H388*Loads!$F$3)</f>
        <v>0.37938820728791178</v>
      </c>
      <c r="O388" s="27">
        <f>IF('GT Data'!X390=TRUE,B388*Loads!$B$4,0)</f>
        <v>0</v>
      </c>
      <c r="P388" s="27">
        <f>IF('GT Data'!X390=TRUE,'GEOMETRIC INPUTS'!Q388*Loads!$B$1,'GEOMETRIC INPUTS'!Q388*Loads!$F$1)</f>
        <v>3</v>
      </c>
      <c r="Q388">
        <v>-300</v>
      </c>
      <c r="R388">
        <f>'GEOMETRIC INPUTS'!R388/'GEOMETRIC INPUTS'!S388</f>
        <v>1</v>
      </c>
    </row>
    <row r="389" spans="1:18" x14ac:dyDescent="0.3">
      <c r="A389" t="str">
        <f>'GEOMETRIC INPUTS'!A389</f>
        <v>TAB13-389</v>
      </c>
      <c r="B389">
        <f>'GT Data'!Z391</f>
        <v>2100</v>
      </c>
      <c r="C389">
        <f>IF(AND('GEOMETRIC INPUTS'!E389&gt;'GEOMETRIC INPUTS'!B389,'GEOMETRIC INPUTS'!C389&gt;'GEOMETRIC INPUTS'!F389),ACOS(('GEOMETRIC INPUTS'!C389-'GEOMETRIC INPUTS'!F389)/'Calculated Tab Properties'!E389),0) + IF(AND('GEOMETRIC INPUTS'!E389&gt;'GEOMETRIC INPUTS'!B389,'GEOMETRIC INPUTS'!C389&lt;'GEOMETRIC INPUTS'!F389),PI()/2 + ASIN((-'GEOMETRIC INPUTS'!C389+'GEOMETRIC INPUTS'!F389)/'Calculated Tab Properties'!E389),0) + IF(AND('GEOMETRIC INPUTS'!E389&lt;'GEOMETRIC INPUTS'!B389,'GEOMETRIC INPUTS'!C389&lt;'GEOMETRIC INPUTS'!F389),PI() + ACOS(('GEOMETRIC INPUTS'!C389-'GEOMETRIC INPUTS'!F389)/'Calculated Tab Properties'!E389),0) + IF(AND('GEOMETRIC INPUTS'!E389&lt;'GEOMETRIC INPUTS'!B389,'GEOMETRIC INPUTS'!C389&gt;'GEOMETRIC INPUTS'!F389),2*PI() - ACOS((-'GEOMETRIC INPUTS'!C389+'GEOMETRIC INPUTS'!F389)/'Calculated Tab Properties'!E389),0) + IF(AND('GEOMETRIC INPUTS'!E389='GEOMETRIC INPUTS'!B389,'GEOMETRIC INPUTS'!C389&gt;'GEOMETRIC INPUTS'!F389),0,0) + IF(AND('GEOMETRIC INPUTS'!E389&gt;'GEOMETRIC INPUTS'!B389,'GEOMETRIC INPUTS'!C389='GEOMETRIC INPUTS'!F389),PI()/2,0) + IF(AND('GEOMETRIC INPUTS'!E389='GEOMETRIC INPUTS'!B389,'GEOMETRIC INPUTS'!C389&lt;'GEOMETRIC INPUTS'!F389),PI(),0) + IF(AND('GEOMETRIC INPUTS'!E389&lt;'GEOMETRIC INPUTS'!B389,'GEOMETRIC INPUTS'!C389='GEOMETRIC INPUTS'!F389),3/2*PI(),0)</f>
        <v>4.9128951260444511</v>
      </c>
      <c r="D389">
        <f t="shared" si="6"/>
        <v>281.48815591273967</v>
      </c>
      <c r="E389">
        <f>SQRT(('GEOMETRIC INPUTS'!B389-'GEOMETRIC INPUTS'!E389)^2+('GEOMETRIC INPUTS'!C389-'GEOMETRIC INPUTS'!F389)^2+('GEOMETRIC INPUTS'!D389-'GEOMETRIC INPUTS'!G389)^2)</f>
        <v>2.0497196920723981</v>
      </c>
      <c r="F389">
        <f>SQRT(('GEOMETRIC INPUTS'!B389-'GEOMETRIC INPUTS'!N389)^2 + ('GEOMETRIC INPUTS'!C389-'GEOMETRIC INPUTS'!O389)^2 + ('GEOMETRIC INPUTS'!D389-'GEOMETRIC INPUTS'!P389)^2)</f>
        <v>2.0497196920723981</v>
      </c>
      <c r="G389">
        <f>SQRT(('GEOMETRIC INPUTS'!E389-'GEOMETRIC INPUTS'!N389)^2 + ('GEOMETRIC INPUTS'!F389-'GEOMETRIC INPUTS'!O389)^2 + ('GEOMETRIC INPUTS'!G389-'GEOMETRIC INPUTS'!P389)^2)</f>
        <v>0</v>
      </c>
      <c r="H389">
        <f>SQRT(('GEOMETRIC INPUTS'!H389-'GEOMETRIC INPUTS'!K389)^2 + ('GEOMETRIC INPUTS'!I389-'GEOMETRIC INPUTS'!L389)^2 + ('GEOMETRIC INPUTS'!J389-'GEOMETRIC INPUTS'!M389)^2)</f>
        <v>2.8282289274173205</v>
      </c>
      <c r="I389">
        <f>SQRT(('GEOMETRIC INPUTS'!K389-'GEOMETRIC INPUTS'!N389)^2 + ('GEOMETRIC INPUTS'!L389-'GEOMETRIC INPUTS'!O389)^2 + ('GEOMETRIC INPUTS'!M389-'GEOMETRIC INPUTS'!P389)^2)</f>
        <v>4.9999995244837399E-2</v>
      </c>
      <c r="J389" s="20">
        <f>ASIN(('GEOMETRIC INPUTS'!M389-'GEOMETRIC INPUTS'!J389)/H389)</f>
        <v>0.78546824410140514</v>
      </c>
      <c r="K389" s="27">
        <f>IF('GT Data'!X391=TRUE,'GEOMETRIC INPUTS'!Q389*Loads!$B$2,'GEOMETRIC INPUTS'!Q389*Loads!$F$2)</f>
        <v>17.760000000000002</v>
      </c>
      <c r="L389" s="27">
        <f>IF('GT Data'!X391=TRUE,F389*Loads!$B$3,F389*Loads!$F$3)</f>
        <v>0.26646355996941179</v>
      </c>
      <c r="M389" s="27">
        <f>IF('GT Data'!X391=TRUE,G389*Loads!$B$3,G389*Loads!$F$3)</f>
        <v>0</v>
      </c>
      <c r="N389" s="27">
        <f>IF('GT Data'!X391=TRUE,H389*Loads!$B$3,H389*Loads!$F$3)</f>
        <v>0.36766976056425166</v>
      </c>
      <c r="O389" s="27">
        <f>IF('GT Data'!X391=TRUE,B389*Loads!$B$4,0)</f>
        <v>0</v>
      </c>
      <c r="P389" s="27">
        <f>IF('GT Data'!X391=TRUE,'GEOMETRIC INPUTS'!Q389*Loads!$B$1,'GEOMETRIC INPUTS'!Q389*Loads!$F$1)</f>
        <v>3</v>
      </c>
      <c r="Q389">
        <v>-300</v>
      </c>
      <c r="R389">
        <f>'GEOMETRIC INPUTS'!R389/'GEOMETRIC INPUTS'!S389</f>
        <v>1</v>
      </c>
    </row>
    <row r="390" spans="1:18" x14ac:dyDescent="0.3">
      <c r="A390" t="str">
        <f>'GEOMETRIC INPUTS'!A390</f>
        <v>TAB14-390</v>
      </c>
      <c r="B390">
        <f>'GT Data'!Z392</f>
        <v>2100</v>
      </c>
      <c r="C390">
        <f>IF(AND('GEOMETRIC INPUTS'!E390&gt;'GEOMETRIC INPUTS'!B390,'GEOMETRIC INPUTS'!C390&gt;'GEOMETRIC INPUTS'!F390),ACOS(('GEOMETRIC INPUTS'!C390-'GEOMETRIC INPUTS'!F390)/'Calculated Tab Properties'!E390),0) + IF(AND('GEOMETRIC INPUTS'!E390&gt;'GEOMETRIC INPUTS'!B390,'GEOMETRIC INPUTS'!C390&lt;'GEOMETRIC INPUTS'!F390),PI()/2 + ASIN((-'GEOMETRIC INPUTS'!C390+'GEOMETRIC INPUTS'!F390)/'Calculated Tab Properties'!E390),0) + IF(AND('GEOMETRIC INPUTS'!E390&lt;'GEOMETRIC INPUTS'!B390,'GEOMETRIC INPUTS'!C390&lt;'GEOMETRIC INPUTS'!F390),PI() + ACOS(('GEOMETRIC INPUTS'!C390-'GEOMETRIC INPUTS'!F390)/'Calculated Tab Properties'!E390),0) + IF(AND('GEOMETRIC INPUTS'!E390&lt;'GEOMETRIC INPUTS'!B390,'GEOMETRIC INPUTS'!C390&gt;'GEOMETRIC INPUTS'!F390),2*PI() - ACOS((-'GEOMETRIC INPUTS'!C390+'GEOMETRIC INPUTS'!F390)/'Calculated Tab Properties'!E390),0) + IF(AND('GEOMETRIC INPUTS'!E390='GEOMETRIC INPUTS'!B390,'GEOMETRIC INPUTS'!C390&gt;'GEOMETRIC INPUTS'!F390),0,0) + IF(AND('GEOMETRIC INPUTS'!E390&gt;'GEOMETRIC INPUTS'!B390,'GEOMETRIC INPUTS'!C390='GEOMETRIC INPUTS'!F390),PI()/2,0) + IF(AND('GEOMETRIC INPUTS'!E390='GEOMETRIC INPUTS'!B390,'GEOMETRIC INPUTS'!C390&lt;'GEOMETRIC INPUTS'!F390),PI(),0) + IF(AND('GEOMETRIC INPUTS'!E390&lt;'GEOMETRIC INPUTS'!B390,'GEOMETRIC INPUTS'!C390='GEOMETRIC INPUTS'!F390),3/2*PI(),0)</f>
        <v>4.9128951259448295</v>
      </c>
      <c r="D390">
        <f t="shared" si="6"/>
        <v>281.48815590703174</v>
      </c>
      <c r="E390">
        <f>SQRT(('GEOMETRIC INPUTS'!B390-'GEOMETRIC INPUTS'!E390)^2+('GEOMETRIC INPUTS'!C390-'GEOMETRIC INPUTS'!F390)^2+('GEOMETRIC INPUTS'!D390-'GEOMETRIC INPUTS'!G390)^2)</f>
        <v>1.9238761086834122</v>
      </c>
      <c r="F390">
        <f>SQRT(('GEOMETRIC INPUTS'!B390-'GEOMETRIC INPUTS'!N390)^2 + ('GEOMETRIC INPUTS'!C390-'GEOMETRIC INPUTS'!O390)^2 + ('GEOMETRIC INPUTS'!D390-'GEOMETRIC INPUTS'!P390)^2)</f>
        <v>1.9238761086834122</v>
      </c>
      <c r="G390">
        <f>SQRT(('GEOMETRIC INPUTS'!E390-'GEOMETRIC INPUTS'!N390)^2 + ('GEOMETRIC INPUTS'!F390-'GEOMETRIC INPUTS'!O390)^2 + ('GEOMETRIC INPUTS'!G390-'GEOMETRIC INPUTS'!P390)^2)</f>
        <v>0</v>
      </c>
      <c r="H390">
        <f>SQRT(('GEOMETRIC INPUTS'!H390-'GEOMETRIC INPUTS'!K390)^2 + ('GEOMETRIC INPUTS'!I390-'GEOMETRIC INPUTS'!L390)^2 + ('GEOMETRIC INPUTS'!J390-'GEOMETRIC INPUTS'!M390)^2)</f>
        <v>2.7406954753338892</v>
      </c>
      <c r="I390">
        <f>SQRT(('GEOMETRIC INPUTS'!K390-'GEOMETRIC INPUTS'!N390)^2 + ('GEOMETRIC INPUTS'!L390-'GEOMETRIC INPUTS'!O390)^2 + ('GEOMETRIC INPUTS'!M390-'GEOMETRIC INPUTS'!P390)^2)</f>
        <v>4.9999995244838967E-2</v>
      </c>
      <c r="J390" s="20">
        <f>ASIN(('GEOMETRIC INPUTS'!M390-'GEOMETRIC INPUTS'!J390)/H390)</f>
        <v>0.81794420970530446</v>
      </c>
      <c r="K390" s="27">
        <f>IF('GT Data'!X392=TRUE,'GEOMETRIC INPUTS'!Q390*Loads!$B$2,'GEOMETRIC INPUTS'!Q390*Loads!$F$2)</f>
        <v>17.760000000000002</v>
      </c>
      <c r="L390" s="27">
        <f>IF('GT Data'!X392=TRUE,F390*Loads!$B$3,F390*Loads!$F$3)</f>
        <v>0.2501038941288436</v>
      </c>
      <c r="M390" s="27">
        <f>IF('GT Data'!X392=TRUE,G390*Loads!$B$3,G390*Loads!$F$3)</f>
        <v>0</v>
      </c>
      <c r="N390" s="27">
        <f>IF('GT Data'!X392=TRUE,H390*Loads!$B$3,H390*Loads!$F$3)</f>
        <v>0.35629041179340559</v>
      </c>
      <c r="O390" s="27">
        <f>IF('GT Data'!X392=TRUE,B390*Loads!$B$4,0)</f>
        <v>0</v>
      </c>
      <c r="P390" s="27">
        <f>IF('GT Data'!X392=TRUE,'GEOMETRIC INPUTS'!Q390*Loads!$B$1,'GEOMETRIC INPUTS'!Q390*Loads!$F$1)</f>
        <v>3</v>
      </c>
      <c r="Q390">
        <v>-300</v>
      </c>
      <c r="R390">
        <f>'GEOMETRIC INPUTS'!R390/'GEOMETRIC INPUTS'!S390</f>
        <v>1</v>
      </c>
    </row>
    <row r="391" spans="1:18" x14ac:dyDescent="0.3">
      <c r="A391" t="str">
        <f>'GEOMETRIC INPUTS'!A391</f>
        <v>TAB11-391</v>
      </c>
      <c r="B391">
        <f>'GT Data'!Z393</f>
        <v>2100</v>
      </c>
      <c r="C391">
        <f>IF(AND('GEOMETRIC INPUTS'!E391&gt;'GEOMETRIC INPUTS'!B391,'GEOMETRIC INPUTS'!C391&gt;'GEOMETRIC INPUTS'!F391),ACOS(('GEOMETRIC INPUTS'!C391-'GEOMETRIC INPUTS'!F391)/'Calculated Tab Properties'!E391),0) + IF(AND('GEOMETRIC INPUTS'!E391&gt;'GEOMETRIC INPUTS'!B391,'GEOMETRIC INPUTS'!C391&lt;'GEOMETRIC INPUTS'!F391),PI()/2 + ASIN((-'GEOMETRIC INPUTS'!C391+'GEOMETRIC INPUTS'!F391)/'Calculated Tab Properties'!E391),0) + IF(AND('GEOMETRIC INPUTS'!E391&lt;'GEOMETRIC INPUTS'!B391,'GEOMETRIC INPUTS'!C391&lt;'GEOMETRIC INPUTS'!F391),PI() + ACOS(('GEOMETRIC INPUTS'!C391-'GEOMETRIC INPUTS'!F391)/'Calculated Tab Properties'!E391),0) + IF(AND('GEOMETRIC INPUTS'!E391&lt;'GEOMETRIC INPUTS'!B391,'GEOMETRIC INPUTS'!C391&gt;'GEOMETRIC INPUTS'!F391),2*PI() - ACOS((-'GEOMETRIC INPUTS'!C391+'GEOMETRIC INPUTS'!F391)/'Calculated Tab Properties'!E391),0) + IF(AND('GEOMETRIC INPUTS'!E391='GEOMETRIC INPUTS'!B391,'GEOMETRIC INPUTS'!C391&gt;'GEOMETRIC INPUTS'!F391),0,0) + IF(AND('GEOMETRIC INPUTS'!E391&gt;'GEOMETRIC INPUTS'!B391,'GEOMETRIC INPUTS'!C391='GEOMETRIC INPUTS'!F391),PI()/2,0) + IF(AND('GEOMETRIC INPUTS'!E391='GEOMETRIC INPUTS'!B391,'GEOMETRIC INPUTS'!C391&lt;'GEOMETRIC INPUTS'!F391),PI(),0) + IF(AND('GEOMETRIC INPUTS'!E391&lt;'GEOMETRIC INPUTS'!B391,'GEOMETRIC INPUTS'!C391='GEOMETRIC INPUTS'!F391),3/2*PI(),0)</f>
        <v>4.9441367668538625</v>
      </c>
      <c r="D391">
        <f t="shared" si="6"/>
        <v>283.27817007618262</v>
      </c>
      <c r="E391">
        <f>SQRT(('GEOMETRIC INPUTS'!B391-'GEOMETRIC INPUTS'!E391)^2+('GEOMETRIC INPUTS'!C391-'GEOMETRIC INPUTS'!F391)^2+('GEOMETRIC INPUTS'!D391-'GEOMETRIC INPUTS'!G391)^2)</f>
        <v>2.2511936720431032</v>
      </c>
      <c r="F391">
        <f>SQRT(('GEOMETRIC INPUTS'!B391-'GEOMETRIC INPUTS'!N391)^2 + ('GEOMETRIC INPUTS'!C391-'GEOMETRIC INPUTS'!O391)^2 + ('GEOMETRIC INPUTS'!D391-'GEOMETRIC INPUTS'!P391)^2)</f>
        <v>2.2511936720431032</v>
      </c>
      <c r="G391">
        <f>SQRT(('GEOMETRIC INPUTS'!E391-'GEOMETRIC INPUTS'!N391)^2 + ('GEOMETRIC INPUTS'!F391-'GEOMETRIC INPUTS'!O391)^2 + ('GEOMETRIC INPUTS'!G391-'GEOMETRIC INPUTS'!P391)^2)</f>
        <v>0</v>
      </c>
      <c r="H391">
        <f>SQRT(('GEOMETRIC INPUTS'!H391-'GEOMETRIC INPUTS'!K391)^2 + ('GEOMETRIC INPUTS'!I391-'GEOMETRIC INPUTS'!L391)^2 + ('GEOMETRIC INPUTS'!J391-'GEOMETRIC INPUTS'!M391)^2)</f>
        <v>2.9740971054683447</v>
      </c>
      <c r="I391">
        <f>SQRT(('GEOMETRIC INPUTS'!K391-'GEOMETRIC INPUTS'!N391)^2 + ('GEOMETRIC INPUTS'!L391-'GEOMETRIC INPUTS'!O391)^2 + ('GEOMETRIC INPUTS'!M391-'GEOMETRIC INPUTS'!P391)^2)</f>
        <v>4.9999997521211412E-2</v>
      </c>
      <c r="J391" s="20">
        <f>ASIN(('GEOMETRIC INPUTS'!M391-'GEOMETRIC INPUTS'!J391)/H391)</f>
        <v>0.73754507822107063</v>
      </c>
      <c r="K391" s="27">
        <f>IF('GT Data'!X393=TRUE,'GEOMETRIC INPUTS'!Q391*Loads!$B$2,'GEOMETRIC INPUTS'!Q391*Loads!$F$2)</f>
        <v>17.760000000000002</v>
      </c>
      <c r="L391" s="27">
        <f>IF('GT Data'!X393=TRUE,F391*Loads!$B$3,F391*Loads!$F$3)</f>
        <v>0.29265517736560342</v>
      </c>
      <c r="M391" s="27">
        <f>IF('GT Data'!X393=TRUE,G391*Loads!$B$3,G391*Loads!$F$3)</f>
        <v>0</v>
      </c>
      <c r="N391" s="27">
        <f>IF('GT Data'!X393=TRUE,H391*Loads!$B$3,H391*Loads!$F$3)</f>
        <v>0.3866326237108848</v>
      </c>
      <c r="O391" s="27">
        <f>IF('GT Data'!X393=TRUE,B391*Loads!$B$4,0)</f>
        <v>0</v>
      </c>
      <c r="P391" s="27">
        <f>IF('GT Data'!X393=TRUE,'GEOMETRIC INPUTS'!Q391*Loads!$B$1,'GEOMETRIC INPUTS'!Q391*Loads!$F$1)</f>
        <v>3</v>
      </c>
      <c r="Q391">
        <v>-300</v>
      </c>
      <c r="R391">
        <f>'GEOMETRIC INPUTS'!R391/'GEOMETRIC INPUTS'!S391</f>
        <v>1</v>
      </c>
    </row>
    <row r="392" spans="1:18" x14ac:dyDescent="0.3">
      <c r="A392" t="str">
        <f>'GEOMETRIC INPUTS'!A392</f>
        <v>TAB12-392</v>
      </c>
      <c r="B392">
        <f>'GT Data'!Z394</f>
        <v>2100</v>
      </c>
      <c r="C392">
        <f>IF(AND('GEOMETRIC INPUTS'!E392&gt;'GEOMETRIC INPUTS'!B392,'GEOMETRIC INPUTS'!C392&gt;'GEOMETRIC INPUTS'!F392),ACOS(('GEOMETRIC INPUTS'!C392-'GEOMETRIC INPUTS'!F392)/'Calculated Tab Properties'!E392),0) + IF(AND('GEOMETRIC INPUTS'!E392&gt;'GEOMETRIC INPUTS'!B392,'GEOMETRIC INPUTS'!C392&lt;'GEOMETRIC INPUTS'!F392),PI()/2 + ASIN((-'GEOMETRIC INPUTS'!C392+'GEOMETRIC INPUTS'!F392)/'Calculated Tab Properties'!E392),0) + IF(AND('GEOMETRIC INPUTS'!E392&lt;'GEOMETRIC INPUTS'!B392,'GEOMETRIC INPUTS'!C392&lt;'GEOMETRIC INPUTS'!F392),PI() + ACOS(('GEOMETRIC INPUTS'!C392-'GEOMETRIC INPUTS'!F392)/'Calculated Tab Properties'!E392),0) + IF(AND('GEOMETRIC INPUTS'!E392&lt;'GEOMETRIC INPUTS'!B392,'GEOMETRIC INPUTS'!C392&gt;'GEOMETRIC INPUTS'!F392),2*PI() - ACOS((-'GEOMETRIC INPUTS'!C392+'GEOMETRIC INPUTS'!F392)/'Calculated Tab Properties'!E392),0) + IF(AND('GEOMETRIC INPUTS'!E392='GEOMETRIC INPUTS'!B392,'GEOMETRIC INPUTS'!C392&gt;'GEOMETRIC INPUTS'!F392),0,0) + IF(AND('GEOMETRIC INPUTS'!E392&gt;'GEOMETRIC INPUTS'!B392,'GEOMETRIC INPUTS'!C392='GEOMETRIC INPUTS'!F392),PI()/2,0) + IF(AND('GEOMETRIC INPUTS'!E392='GEOMETRIC INPUTS'!B392,'GEOMETRIC INPUTS'!C392&lt;'GEOMETRIC INPUTS'!F392),PI(),0) + IF(AND('GEOMETRIC INPUTS'!E392&lt;'GEOMETRIC INPUTS'!B392,'GEOMETRIC INPUTS'!C392='GEOMETRIC INPUTS'!F392),3/2*PI(),0)</f>
        <v>4.9441367662480182</v>
      </c>
      <c r="D392">
        <f t="shared" si="6"/>
        <v>283.27817004147028</v>
      </c>
      <c r="E392">
        <f>SQRT(('GEOMETRIC INPUTS'!B392-'GEOMETRIC INPUTS'!E392)^2+('GEOMETRIC INPUTS'!C392-'GEOMETRIC INPUTS'!F392)^2+('GEOMETRIC INPUTS'!D392-'GEOMETRIC INPUTS'!G392)^2)</f>
        <v>2.1196791006436166</v>
      </c>
      <c r="F392">
        <f>SQRT(('GEOMETRIC INPUTS'!B392-'GEOMETRIC INPUTS'!N392)^2 + ('GEOMETRIC INPUTS'!C392-'GEOMETRIC INPUTS'!O392)^2 + ('GEOMETRIC INPUTS'!D392-'GEOMETRIC INPUTS'!P392)^2)</f>
        <v>2.1196791006436166</v>
      </c>
      <c r="G392">
        <f>SQRT(('GEOMETRIC INPUTS'!E392-'GEOMETRIC INPUTS'!N392)^2 + ('GEOMETRIC INPUTS'!F392-'GEOMETRIC INPUTS'!O392)^2 + ('GEOMETRIC INPUTS'!G392-'GEOMETRIC INPUTS'!P392)^2)</f>
        <v>0</v>
      </c>
      <c r="H392">
        <f>SQRT(('GEOMETRIC INPUTS'!H392-'GEOMETRIC INPUTS'!K392)^2 + ('GEOMETRIC INPUTS'!I392-'GEOMETRIC INPUTS'!L392)^2 + ('GEOMETRIC INPUTS'!J392-'GEOMETRIC INPUTS'!M392)^2)</f>
        <v>2.8781194467246438</v>
      </c>
      <c r="I392">
        <f>SQRT(('GEOMETRIC INPUTS'!K392-'GEOMETRIC INPUTS'!N392)^2 + ('GEOMETRIC INPUTS'!L392-'GEOMETRIC INPUTS'!O392)^2 + ('GEOMETRIC INPUTS'!M392-'GEOMETRIC INPUTS'!P392)^2)</f>
        <v>5.000000725387848E-2</v>
      </c>
      <c r="J392" s="20">
        <f>ASIN(('GEOMETRIC INPUTS'!M392-'GEOMETRIC INPUTS'!J392)/H392)</f>
        <v>0.76827831579724526</v>
      </c>
      <c r="K392" s="27">
        <f>IF('GT Data'!X394=TRUE,'GEOMETRIC INPUTS'!Q392*Loads!$B$2,'GEOMETRIC INPUTS'!Q392*Loads!$F$2)</f>
        <v>17.760000000000002</v>
      </c>
      <c r="L392" s="27">
        <f>IF('GT Data'!X394=TRUE,F392*Loads!$B$3,F392*Loads!$F$3)</f>
        <v>0.2755582830836702</v>
      </c>
      <c r="M392" s="27">
        <f>IF('GT Data'!X394=TRUE,G392*Loads!$B$3,G392*Loads!$F$3)</f>
        <v>0</v>
      </c>
      <c r="N392" s="27">
        <f>IF('GT Data'!X394=TRUE,H392*Loads!$B$3,H392*Loads!$F$3)</f>
        <v>0.37415552807420371</v>
      </c>
      <c r="O392" s="27">
        <f>IF('GT Data'!X394=TRUE,B392*Loads!$B$4,0)</f>
        <v>0</v>
      </c>
      <c r="P392" s="27">
        <f>IF('GT Data'!X394=TRUE,'GEOMETRIC INPUTS'!Q392*Loads!$B$1,'GEOMETRIC INPUTS'!Q392*Loads!$F$1)</f>
        <v>3</v>
      </c>
      <c r="Q392">
        <v>-300</v>
      </c>
      <c r="R392">
        <f>'GEOMETRIC INPUTS'!R392/'GEOMETRIC INPUTS'!S392</f>
        <v>1</v>
      </c>
    </row>
    <row r="393" spans="1:18" x14ac:dyDescent="0.3">
      <c r="A393" t="str">
        <f>'GEOMETRIC INPUTS'!A393</f>
        <v>TAB13-393</v>
      </c>
      <c r="B393">
        <f>'GT Data'!Z395</f>
        <v>2100</v>
      </c>
      <c r="C393">
        <f>IF(AND('GEOMETRIC INPUTS'!E393&gt;'GEOMETRIC INPUTS'!B393,'GEOMETRIC INPUTS'!C393&gt;'GEOMETRIC INPUTS'!F393),ACOS(('GEOMETRIC INPUTS'!C393-'GEOMETRIC INPUTS'!F393)/'Calculated Tab Properties'!E393),0) + IF(AND('GEOMETRIC INPUTS'!E393&gt;'GEOMETRIC INPUTS'!B393,'GEOMETRIC INPUTS'!C393&lt;'GEOMETRIC INPUTS'!F393),PI()/2 + ASIN((-'GEOMETRIC INPUTS'!C393+'GEOMETRIC INPUTS'!F393)/'Calculated Tab Properties'!E393),0) + IF(AND('GEOMETRIC INPUTS'!E393&lt;'GEOMETRIC INPUTS'!B393,'GEOMETRIC INPUTS'!C393&lt;'GEOMETRIC INPUTS'!F393),PI() + ACOS(('GEOMETRIC INPUTS'!C393-'GEOMETRIC INPUTS'!F393)/'Calculated Tab Properties'!E393),0) + IF(AND('GEOMETRIC INPUTS'!E393&lt;'GEOMETRIC INPUTS'!B393,'GEOMETRIC INPUTS'!C393&gt;'GEOMETRIC INPUTS'!F393),2*PI() - ACOS((-'GEOMETRIC INPUTS'!C393+'GEOMETRIC INPUTS'!F393)/'Calculated Tab Properties'!E393),0) + IF(AND('GEOMETRIC INPUTS'!E393='GEOMETRIC INPUTS'!B393,'GEOMETRIC INPUTS'!C393&gt;'GEOMETRIC INPUTS'!F393),0,0) + IF(AND('GEOMETRIC INPUTS'!E393&gt;'GEOMETRIC INPUTS'!B393,'GEOMETRIC INPUTS'!C393='GEOMETRIC INPUTS'!F393),PI()/2,0) + IF(AND('GEOMETRIC INPUTS'!E393='GEOMETRIC INPUTS'!B393,'GEOMETRIC INPUTS'!C393&lt;'GEOMETRIC INPUTS'!F393),PI(),0) + IF(AND('GEOMETRIC INPUTS'!E393&lt;'GEOMETRIC INPUTS'!B393,'GEOMETRIC INPUTS'!C393='GEOMETRIC INPUTS'!F393),3/2*PI(),0)</f>
        <v>4.9441367666256246</v>
      </c>
      <c r="D393">
        <f t="shared" si="6"/>
        <v>283.27817006310551</v>
      </c>
      <c r="E393">
        <f>SQRT(('GEOMETRIC INPUTS'!B393-'GEOMETRIC INPUTS'!E393)^2+('GEOMETRIC INPUTS'!C393-'GEOMETRIC INPUTS'!F393)^2+('GEOMETRIC INPUTS'!D393-'GEOMETRIC INPUTS'!G393)^2)</f>
        <v>1.9880216295130002</v>
      </c>
      <c r="F393">
        <f>SQRT(('GEOMETRIC INPUTS'!B393-'GEOMETRIC INPUTS'!N393)^2 + ('GEOMETRIC INPUTS'!C393-'GEOMETRIC INPUTS'!O393)^2 + ('GEOMETRIC INPUTS'!D393-'GEOMETRIC INPUTS'!P393)^2)</f>
        <v>1.9880216295130002</v>
      </c>
      <c r="G393">
        <f>SQRT(('GEOMETRIC INPUTS'!E393-'GEOMETRIC INPUTS'!N393)^2 + ('GEOMETRIC INPUTS'!F393-'GEOMETRIC INPUTS'!O393)^2 + ('GEOMETRIC INPUTS'!G393-'GEOMETRIC INPUTS'!P393)^2)</f>
        <v>0</v>
      </c>
      <c r="H393">
        <f>SQRT(('GEOMETRIC INPUTS'!H393-'GEOMETRIC INPUTS'!K393)^2 + ('GEOMETRIC INPUTS'!I393-'GEOMETRIC INPUTS'!L393)^2 + ('GEOMETRIC INPUTS'!J393-'GEOMETRIC INPUTS'!M393)^2)</f>
        <v>2.7849466504886826</v>
      </c>
      <c r="I393">
        <f>SQRT(('GEOMETRIC INPUTS'!K393-'GEOMETRIC INPUTS'!N393)^2 + ('GEOMETRIC INPUTS'!L393-'GEOMETRIC INPUTS'!O393)^2 + ('GEOMETRIC INPUTS'!M393-'GEOMETRIC INPUTS'!P393)^2)</f>
        <v>4.9999997521211204E-2</v>
      </c>
      <c r="J393" s="20">
        <f>ASIN(('GEOMETRIC INPUTS'!M393-'GEOMETRIC INPUTS'!J393)/H393)</f>
        <v>0.80113531703333185</v>
      </c>
      <c r="K393" s="27">
        <f>IF('GT Data'!X395=TRUE,'GEOMETRIC INPUTS'!Q393*Loads!$B$2,'GEOMETRIC INPUTS'!Q393*Loads!$F$2)</f>
        <v>17.760000000000002</v>
      </c>
      <c r="L393" s="27">
        <f>IF('GT Data'!X395=TRUE,F393*Loads!$B$3,F393*Loads!$F$3)</f>
        <v>0.25844281183669005</v>
      </c>
      <c r="M393" s="27">
        <f>IF('GT Data'!X395=TRUE,G393*Loads!$B$3,G393*Loads!$F$3)</f>
        <v>0</v>
      </c>
      <c r="N393" s="27">
        <f>IF('GT Data'!X395=TRUE,H393*Loads!$B$3,H393*Loads!$F$3)</f>
        <v>0.36204306456352875</v>
      </c>
      <c r="O393" s="27">
        <f>IF('GT Data'!X395=TRUE,B393*Loads!$B$4,0)</f>
        <v>0</v>
      </c>
      <c r="P393" s="27">
        <f>IF('GT Data'!X395=TRUE,'GEOMETRIC INPUTS'!Q393*Loads!$B$1,'GEOMETRIC INPUTS'!Q393*Loads!$F$1)</f>
        <v>3</v>
      </c>
      <c r="Q393">
        <v>-300</v>
      </c>
      <c r="R393">
        <f>'GEOMETRIC INPUTS'!R393/'GEOMETRIC INPUTS'!S393</f>
        <v>1</v>
      </c>
    </row>
    <row r="394" spans="1:18" x14ac:dyDescent="0.3">
      <c r="A394" t="str">
        <f>'GEOMETRIC INPUTS'!A394</f>
        <v>TAB14-394</v>
      </c>
      <c r="B394">
        <f>'GT Data'!Z396</f>
        <v>2100</v>
      </c>
      <c r="C394">
        <f>IF(AND('GEOMETRIC INPUTS'!E394&gt;'GEOMETRIC INPUTS'!B394,'GEOMETRIC INPUTS'!C394&gt;'GEOMETRIC INPUTS'!F394),ACOS(('GEOMETRIC INPUTS'!C394-'GEOMETRIC INPUTS'!F394)/'Calculated Tab Properties'!E394),0) + IF(AND('GEOMETRIC INPUTS'!E394&gt;'GEOMETRIC INPUTS'!B394,'GEOMETRIC INPUTS'!C394&lt;'GEOMETRIC INPUTS'!F394),PI()/2 + ASIN((-'GEOMETRIC INPUTS'!C394+'GEOMETRIC INPUTS'!F394)/'Calculated Tab Properties'!E394),0) + IF(AND('GEOMETRIC INPUTS'!E394&lt;'GEOMETRIC INPUTS'!B394,'GEOMETRIC INPUTS'!C394&lt;'GEOMETRIC INPUTS'!F394),PI() + ACOS(('GEOMETRIC INPUTS'!C394-'GEOMETRIC INPUTS'!F394)/'Calculated Tab Properties'!E394),0) + IF(AND('GEOMETRIC INPUTS'!E394&lt;'GEOMETRIC INPUTS'!B394,'GEOMETRIC INPUTS'!C394&gt;'GEOMETRIC INPUTS'!F394),2*PI() - ACOS((-'GEOMETRIC INPUTS'!C394+'GEOMETRIC INPUTS'!F394)/'Calculated Tab Properties'!E394),0) + IF(AND('GEOMETRIC INPUTS'!E394='GEOMETRIC INPUTS'!B394,'GEOMETRIC INPUTS'!C394&gt;'GEOMETRIC INPUTS'!F394),0,0) + IF(AND('GEOMETRIC INPUTS'!E394&gt;'GEOMETRIC INPUTS'!B394,'GEOMETRIC INPUTS'!C394='GEOMETRIC INPUTS'!F394),PI()/2,0) + IF(AND('GEOMETRIC INPUTS'!E394='GEOMETRIC INPUTS'!B394,'GEOMETRIC INPUTS'!C394&lt;'GEOMETRIC INPUTS'!F394),PI(),0) + IF(AND('GEOMETRIC INPUTS'!E394&lt;'GEOMETRIC INPUTS'!B394,'GEOMETRIC INPUTS'!C394='GEOMETRIC INPUTS'!F394),3/2*PI(),0)</f>
        <v>4.9441367667500016</v>
      </c>
      <c r="D394">
        <f t="shared" si="6"/>
        <v>283.27817007023179</v>
      </c>
      <c r="E394">
        <f>SQRT(('GEOMETRIC INPUTS'!B394-'GEOMETRIC INPUTS'!E394)^2+('GEOMETRIC INPUTS'!C394-'GEOMETRIC INPUTS'!F394)^2+('GEOMETRIC INPUTS'!D394-'GEOMETRIC INPUTS'!G394)^2)</f>
        <v>1.8562281317778231</v>
      </c>
      <c r="F394">
        <f>SQRT(('GEOMETRIC INPUTS'!B394-'GEOMETRIC INPUTS'!N394)^2 + ('GEOMETRIC INPUTS'!C394-'GEOMETRIC INPUTS'!O394)^2 + ('GEOMETRIC INPUTS'!D394-'GEOMETRIC INPUTS'!P394)^2)</f>
        <v>1.8562281317778231</v>
      </c>
      <c r="G394">
        <f>SQRT(('GEOMETRIC INPUTS'!E394-'GEOMETRIC INPUTS'!N394)^2 + ('GEOMETRIC INPUTS'!F394-'GEOMETRIC INPUTS'!O394)^2 + ('GEOMETRIC INPUTS'!G394-'GEOMETRIC INPUTS'!P394)^2)</f>
        <v>0</v>
      </c>
      <c r="H394">
        <f>SQRT(('GEOMETRIC INPUTS'!H394-'GEOMETRIC INPUTS'!K394)^2 + ('GEOMETRIC INPUTS'!I394-'GEOMETRIC INPUTS'!L394)^2 + ('GEOMETRIC INPUTS'!J394-'GEOMETRIC INPUTS'!M394)^2)</f>
        <v>2.6948951877540837</v>
      </c>
      <c r="I394">
        <f>SQRT(('GEOMETRIC INPUTS'!K394-'GEOMETRIC INPUTS'!N394)^2 + ('GEOMETRIC INPUTS'!L394-'GEOMETRIC INPUTS'!O394)^2 + ('GEOMETRIC INPUTS'!M394-'GEOMETRIC INPUTS'!P394)^2)</f>
        <v>4.9999997521211613E-2</v>
      </c>
      <c r="J394" s="20">
        <f>ASIN(('GEOMETRIC INPUTS'!M394-'GEOMETRIC INPUTS'!J394)/H394)</f>
        <v>0.83626340754639761</v>
      </c>
      <c r="K394" s="27">
        <f>IF('GT Data'!X396=TRUE,'GEOMETRIC INPUTS'!Q394*Loads!$B$2,'GEOMETRIC INPUTS'!Q394*Loads!$F$2)</f>
        <v>17.760000000000002</v>
      </c>
      <c r="L394" s="27">
        <f>IF('GT Data'!X396=TRUE,F394*Loads!$B$3,F394*Loads!$F$3)</f>
        <v>0.24130965713111702</v>
      </c>
      <c r="M394" s="27">
        <f>IF('GT Data'!X396=TRUE,G394*Loads!$B$3,G394*Loads!$F$3)</f>
        <v>0</v>
      </c>
      <c r="N394" s="27">
        <f>IF('GT Data'!X396=TRUE,H394*Loads!$B$3,H394*Loads!$F$3)</f>
        <v>0.35033637440803089</v>
      </c>
      <c r="O394" s="27">
        <f>IF('GT Data'!X396=TRUE,B394*Loads!$B$4,0)</f>
        <v>0</v>
      </c>
      <c r="P394" s="27">
        <f>IF('GT Data'!X396=TRUE,'GEOMETRIC INPUTS'!Q394*Loads!$B$1,'GEOMETRIC INPUTS'!Q394*Loads!$F$1)</f>
        <v>3</v>
      </c>
      <c r="Q394">
        <v>-300</v>
      </c>
      <c r="R394">
        <f>'GEOMETRIC INPUTS'!R394/'GEOMETRIC INPUTS'!S394</f>
        <v>1</v>
      </c>
    </row>
    <row r="395" spans="1:18" x14ac:dyDescent="0.3">
      <c r="A395" t="str">
        <f>'GEOMETRIC INPUTS'!A395</f>
        <v>TAB11-395</v>
      </c>
      <c r="B395">
        <f>'GT Data'!Z397</f>
        <v>2100</v>
      </c>
      <c r="C395">
        <f>IF(AND('GEOMETRIC INPUTS'!E395&gt;'GEOMETRIC INPUTS'!B395,'GEOMETRIC INPUTS'!C395&gt;'GEOMETRIC INPUTS'!F395),ACOS(('GEOMETRIC INPUTS'!C395-'GEOMETRIC INPUTS'!F395)/'Calculated Tab Properties'!E395),0) + IF(AND('GEOMETRIC INPUTS'!E395&gt;'GEOMETRIC INPUTS'!B395,'GEOMETRIC INPUTS'!C395&lt;'GEOMETRIC INPUTS'!F395),PI()/2 + ASIN((-'GEOMETRIC INPUTS'!C395+'GEOMETRIC INPUTS'!F395)/'Calculated Tab Properties'!E395),0) + IF(AND('GEOMETRIC INPUTS'!E395&lt;'GEOMETRIC INPUTS'!B395,'GEOMETRIC INPUTS'!C395&lt;'GEOMETRIC INPUTS'!F395),PI() + ACOS(('GEOMETRIC INPUTS'!C395-'GEOMETRIC INPUTS'!F395)/'Calculated Tab Properties'!E395),0) + IF(AND('GEOMETRIC INPUTS'!E395&lt;'GEOMETRIC INPUTS'!B395,'GEOMETRIC INPUTS'!C395&gt;'GEOMETRIC INPUTS'!F395),2*PI() - ACOS((-'GEOMETRIC INPUTS'!C395+'GEOMETRIC INPUTS'!F395)/'Calculated Tab Properties'!E395),0) + IF(AND('GEOMETRIC INPUTS'!E395='GEOMETRIC INPUTS'!B395,'GEOMETRIC INPUTS'!C395&gt;'GEOMETRIC INPUTS'!F395),0,0) + IF(AND('GEOMETRIC INPUTS'!E395&gt;'GEOMETRIC INPUTS'!B395,'GEOMETRIC INPUTS'!C395='GEOMETRIC INPUTS'!F395),PI()/2,0) + IF(AND('GEOMETRIC INPUTS'!E395='GEOMETRIC INPUTS'!B395,'GEOMETRIC INPUTS'!C395&lt;'GEOMETRIC INPUTS'!F395),PI(),0) + IF(AND('GEOMETRIC INPUTS'!E395&lt;'GEOMETRIC INPUTS'!B395,'GEOMETRIC INPUTS'!C395='GEOMETRIC INPUTS'!F395),3/2*PI(),0)</f>
        <v>4.9523789349591487</v>
      </c>
      <c r="D395">
        <f t="shared" si="6"/>
        <v>283.75041152265283</v>
      </c>
      <c r="E395">
        <f>SQRT(('GEOMETRIC INPUTS'!B395-'GEOMETRIC INPUTS'!E395)^2+('GEOMETRIC INPUTS'!C395-'GEOMETRIC INPUTS'!F395)^2+('GEOMETRIC INPUTS'!D395-'GEOMETRIC INPUTS'!G395)^2)</f>
        <v>2.2726307965105814</v>
      </c>
      <c r="F395">
        <f>SQRT(('GEOMETRIC INPUTS'!B395-'GEOMETRIC INPUTS'!N395)^2 + ('GEOMETRIC INPUTS'!C395-'GEOMETRIC INPUTS'!O395)^2 + ('GEOMETRIC INPUTS'!D395-'GEOMETRIC INPUTS'!P395)^2)</f>
        <v>2.2726307965105814</v>
      </c>
      <c r="G395">
        <f>SQRT(('GEOMETRIC INPUTS'!E395-'GEOMETRIC INPUTS'!N395)^2 + ('GEOMETRIC INPUTS'!F395-'GEOMETRIC INPUTS'!O395)^2 + ('GEOMETRIC INPUTS'!G395-'GEOMETRIC INPUTS'!P395)^2)</f>
        <v>0</v>
      </c>
      <c r="H395">
        <f>SQRT(('GEOMETRIC INPUTS'!H395-'GEOMETRIC INPUTS'!K395)^2 + ('GEOMETRIC INPUTS'!I395-'GEOMETRIC INPUTS'!L395)^2 + ('GEOMETRIC INPUTS'!J395-'GEOMETRIC INPUTS'!M395)^2)</f>
        <v>2.9899979346051238</v>
      </c>
      <c r="I395">
        <f>SQRT(('GEOMETRIC INPUTS'!K395-'GEOMETRIC INPUTS'!N395)^2 + ('GEOMETRIC INPUTS'!L395-'GEOMETRIC INPUTS'!O395)^2 + ('GEOMETRIC INPUTS'!M395-'GEOMETRIC INPUTS'!P395)^2)</f>
        <v>5.0000001946871708E-2</v>
      </c>
      <c r="J395" s="20">
        <f>ASIN(('GEOMETRIC INPUTS'!M395-'GEOMETRIC INPUTS'!J395)/H395)</f>
        <v>0.73272369018919781</v>
      </c>
      <c r="K395" s="27">
        <f>IF('GT Data'!X397=TRUE,'GEOMETRIC INPUTS'!Q395*Loads!$B$2,'GEOMETRIC INPUTS'!Q395*Loads!$F$2)</f>
        <v>17.760000000000002</v>
      </c>
      <c r="L395" s="27">
        <f>IF('GT Data'!X397=TRUE,F395*Loads!$B$3,F395*Loads!$F$3)</f>
        <v>0.29544200354637562</v>
      </c>
      <c r="M395" s="27">
        <f>IF('GT Data'!X397=TRUE,G395*Loads!$B$3,G395*Loads!$F$3)</f>
        <v>0</v>
      </c>
      <c r="N395" s="27">
        <f>IF('GT Data'!X397=TRUE,H395*Loads!$B$3,H395*Loads!$F$3)</f>
        <v>0.3886997314986661</v>
      </c>
      <c r="O395" s="27">
        <f>IF('GT Data'!X397=TRUE,B395*Loads!$B$4,0)</f>
        <v>0</v>
      </c>
      <c r="P395" s="27">
        <f>IF('GT Data'!X397=TRUE,'GEOMETRIC INPUTS'!Q395*Loads!$B$1,'GEOMETRIC INPUTS'!Q395*Loads!$F$1)</f>
        <v>3</v>
      </c>
      <c r="Q395">
        <v>-300</v>
      </c>
      <c r="R395">
        <f>'GEOMETRIC INPUTS'!R395/'GEOMETRIC INPUTS'!S395</f>
        <v>1</v>
      </c>
    </row>
    <row r="396" spans="1:18" x14ac:dyDescent="0.3">
      <c r="A396" t="str">
        <f>'GEOMETRIC INPUTS'!A396</f>
        <v>TAB12-396</v>
      </c>
      <c r="B396">
        <f>'GT Data'!Z398</f>
        <v>2100</v>
      </c>
      <c r="C396">
        <f>IF(AND('GEOMETRIC INPUTS'!E396&gt;'GEOMETRIC INPUTS'!B396,'GEOMETRIC INPUTS'!C396&gt;'GEOMETRIC INPUTS'!F396),ACOS(('GEOMETRIC INPUTS'!C396-'GEOMETRIC INPUTS'!F396)/'Calculated Tab Properties'!E396),0) + IF(AND('GEOMETRIC INPUTS'!E396&gt;'GEOMETRIC INPUTS'!B396,'GEOMETRIC INPUTS'!C396&lt;'GEOMETRIC INPUTS'!F396),PI()/2 + ASIN((-'GEOMETRIC INPUTS'!C396+'GEOMETRIC INPUTS'!F396)/'Calculated Tab Properties'!E396),0) + IF(AND('GEOMETRIC INPUTS'!E396&lt;'GEOMETRIC INPUTS'!B396,'GEOMETRIC INPUTS'!C396&lt;'GEOMETRIC INPUTS'!F396),PI() + ACOS(('GEOMETRIC INPUTS'!C396-'GEOMETRIC INPUTS'!F396)/'Calculated Tab Properties'!E396),0) + IF(AND('GEOMETRIC INPUTS'!E396&lt;'GEOMETRIC INPUTS'!B396,'GEOMETRIC INPUTS'!C396&gt;'GEOMETRIC INPUTS'!F396),2*PI() - ACOS((-'GEOMETRIC INPUTS'!C396+'GEOMETRIC INPUTS'!F396)/'Calculated Tab Properties'!E396),0) + IF(AND('GEOMETRIC INPUTS'!E396='GEOMETRIC INPUTS'!B396,'GEOMETRIC INPUTS'!C396&gt;'GEOMETRIC INPUTS'!F396),0,0) + IF(AND('GEOMETRIC INPUTS'!E396&gt;'GEOMETRIC INPUTS'!B396,'GEOMETRIC INPUTS'!C396='GEOMETRIC INPUTS'!F396),PI()/2,0) + IF(AND('GEOMETRIC INPUTS'!E396='GEOMETRIC INPUTS'!B396,'GEOMETRIC INPUTS'!C396&lt;'GEOMETRIC INPUTS'!F396),PI(),0) + IF(AND('GEOMETRIC INPUTS'!E396&lt;'GEOMETRIC INPUTS'!B396,'GEOMETRIC INPUTS'!C396='GEOMETRIC INPUTS'!F396),3/2*PI(),0)</f>
        <v>4.9523789350983662</v>
      </c>
      <c r="D396">
        <f t="shared" ref="D396:D459" si="7">C396*180/PI()</f>
        <v>283.75041153062938</v>
      </c>
      <c r="E396">
        <f>SQRT(('GEOMETRIC INPUTS'!B396-'GEOMETRIC INPUTS'!E396)^2+('GEOMETRIC INPUTS'!C396-'GEOMETRIC INPUTS'!F396)^2+('GEOMETRIC INPUTS'!D396-'GEOMETRIC INPUTS'!G396)^2)</f>
        <v>2.1406645518643868</v>
      </c>
      <c r="F396">
        <f>SQRT(('GEOMETRIC INPUTS'!B396-'GEOMETRIC INPUTS'!N396)^2 + ('GEOMETRIC INPUTS'!C396-'GEOMETRIC INPUTS'!O396)^2 + ('GEOMETRIC INPUTS'!D396-'GEOMETRIC INPUTS'!P396)^2)</f>
        <v>2.1406645518643868</v>
      </c>
      <c r="G396">
        <f>SQRT(('GEOMETRIC INPUTS'!E396-'GEOMETRIC INPUTS'!N396)^2 + ('GEOMETRIC INPUTS'!F396-'GEOMETRIC INPUTS'!O396)^2 + ('GEOMETRIC INPUTS'!G396-'GEOMETRIC INPUTS'!P396)^2)</f>
        <v>0</v>
      </c>
      <c r="H396">
        <f>SQRT(('GEOMETRIC INPUTS'!H396-'GEOMETRIC INPUTS'!K396)^2 + ('GEOMETRIC INPUTS'!I396-'GEOMETRIC INPUTS'!L396)^2 + ('GEOMETRIC INPUTS'!J396-'GEOMETRIC INPUTS'!M396)^2)</f>
        <v>2.8932470098976695</v>
      </c>
      <c r="I396">
        <f>SQRT(('GEOMETRIC INPUTS'!K396-'GEOMETRIC INPUTS'!N396)^2 + ('GEOMETRIC INPUTS'!L396-'GEOMETRIC INPUTS'!O396)^2 + ('GEOMETRIC INPUTS'!M396-'GEOMETRIC INPUTS'!P396)^2)</f>
        <v>5.00000019468715E-2</v>
      </c>
      <c r="J396" s="20">
        <f>ASIN(('GEOMETRIC INPUTS'!M396-'GEOMETRIC INPUTS'!J396)/H396)</f>
        <v>0.76323802110573546</v>
      </c>
      <c r="K396" s="27">
        <f>IF('GT Data'!X398=TRUE,'GEOMETRIC INPUTS'!Q396*Loads!$B$2,'GEOMETRIC INPUTS'!Q396*Loads!$F$2)</f>
        <v>17.760000000000002</v>
      </c>
      <c r="L396" s="27">
        <f>IF('GT Data'!X398=TRUE,F396*Loads!$B$3,F396*Loads!$F$3)</f>
        <v>0.2782863917423703</v>
      </c>
      <c r="M396" s="27">
        <f>IF('GT Data'!X398=TRUE,G396*Loads!$B$3,G396*Loads!$F$3)</f>
        <v>0</v>
      </c>
      <c r="N396" s="27">
        <f>IF('GT Data'!X398=TRUE,H396*Loads!$B$3,H396*Loads!$F$3)</f>
        <v>0.37612211128669704</v>
      </c>
      <c r="O396" s="27">
        <f>IF('GT Data'!X398=TRUE,B396*Loads!$B$4,0)</f>
        <v>0</v>
      </c>
      <c r="P396" s="27">
        <f>IF('GT Data'!X398=TRUE,'GEOMETRIC INPUTS'!Q396*Loads!$B$1,'GEOMETRIC INPUTS'!Q396*Loads!$F$1)</f>
        <v>3</v>
      </c>
      <c r="Q396">
        <v>-300</v>
      </c>
      <c r="R396">
        <f>'GEOMETRIC INPUTS'!R396/'GEOMETRIC INPUTS'!S396</f>
        <v>1</v>
      </c>
    </row>
    <row r="397" spans="1:18" x14ac:dyDescent="0.3">
      <c r="A397" t="str">
        <f>'GEOMETRIC INPUTS'!A397</f>
        <v>TAB13-397</v>
      </c>
      <c r="B397">
        <f>'GT Data'!Z399</f>
        <v>2100</v>
      </c>
      <c r="C397">
        <f>IF(AND('GEOMETRIC INPUTS'!E397&gt;'GEOMETRIC INPUTS'!B397,'GEOMETRIC INPUTS'!C397&gt;'GEOMETRIC INPUTS'!F397),ACOS(('GEOMETRIC INPUTS'!C397-'GEOMETRIC INPUTS'!F397)/'Calculated Tab Properties'!E397),0) + IF(AND('GEOMETRIC INPUTS'!E397&gt;'GEOMETRIC INPUTS'!B397,'GEOMETRIC INPUTS'!C397&lt;'GEOMETRIC INPUTS'!F397),PI()/2 + ASIN((-'GEOMETRIC INPUTS'!C397+'GEOMETRIC INPUTS'!F397)/'Calculated Tab Properties'!E397),0) + IF(AND('GEOMETRIC INPUTS'!E397&lt;'GEOMETRIC INPUTS'!B397,'GEOMETRIC INPUTS'!C397&lt;'GEOMETRIC INPUTS'!F397),PI() + ACOS(('GEOMETRIC INPUTS'!C397-'GEOMETRIC INPUTS'!F397)/'Calculated Tab Properties'!E397),0) + IF(AND('GEOMETRIC INPUTS'!E397&lt;'GEOMETRIC INPUTS'!B397,'GEOMETRIC INPUTS'!C397&gt;'GEOMETRIC INPUTS'!F397),2*PI() - ACOS((-'GEOMETRIC INPUTS'!C397+'GEOMETRIC INPUTS'!F397)/'Calculated Tab Properties'!E397),0) + IF(AND('GEOMETRIC INPUTS'!E397='GEOMETRIC INPUTS'!B397,'GEOMETRIC INPUTS'!C397&gt;'GEOMETRIC INPUTS'!F397),0,0) + IF(AND('GEOMETRIC INPUTS'!E397&gt;'GEOMETRIC INPUTS'!B397,'GEOMETRIC INPUTS'!C397='GEOMETRIC INPUTS'!F397),PI()/2,0) + IF(AND('GEOMETRIC INPUTS'!E397='GEOMETRIC INPUTS'!B397,'GEOMETRIC INPUTS'!C397&lt;'GEOMETRIC INPUTS'!F397),PI(),0) + IF(AND('GEOMETRIC INPUTS'!E397&lt;'GEOMETRIC INPUTS'!B397,'GEOMETRIC INPUTS'!C397='GEOMETRIC INPUTS'!F397),3/2*PI(),0)</f>
        <v>4.9523789349858998</v>
      </c>
      <c r="D397">
        <f t="shared" si="7"/>
        <v>283.75041152418561</v>
      </c>
      <c r="E397">
        <f>SQRT(('GEOMETRIC INPUTS'!B397-'GEOMETRIC INPUTS'!E397)^2+('GEOMETRIC INPUTS'!C397-'GEOMETRIC INPUTS'!F397)^2+('GEOMETRIC INPUTS'!D397-'GEOMETRIC INPUTS'!G397)^2)</f>
        <v>2.0086602771616637</v>
      </c>
      <c r="F397">
        <f>SQRT(('GEOMETRIC INPUTS'!B397-'GEOMETRIC INPUTS'!N397)^2 + ('GEOMETRIC INPUTS'!C397-'GEOMETRIC INPUTS'!O397)^2 + ('GEOMETRIC INPUTS'!D397-'GEOMETRIC INPUTS'!P397)^2)</f>
        <v>2.0086602771616637</v>
      </c>
      <c r="G397">
        <f>SQRT(('GEOMETRIC INPUTS'!E397-'GEOMETRIC INPUTS'!N397)^2 + ('GEOMETRIC INPUTS'!F397-'GEOMETRIC INPUTS'!O397)^2 + ('GEOMETRIC INPUTS'!G397-'GEOMETRIC INPUTS'!P397)^2)</f>
        <v>0</v>
      </c>
      <c r="H397">
        <f>SQRT(('GEOMETRIC INPUTS'!H397-'GEOMETRIC INPUTS'!K397)^2 + ('GEOMETRIC INPUTS'!I397-'GEOMETRIC INPUTS'!L397)^2 + ('GEOMETRIC INPUTS'!J397-'GEOMETRIC INPUTS'!M397)^2)</f>
        <v>2.7993481517374041</v>
      </c>
      <c r="I397">
        <f>SQRT(('GEOMETRIC INPUTS'!K397-'GEOMETRIC INPUTS'!N397)^2 + ('GEOMETRIC INPUTS'!L397-'GEOMETRIC INPUTS'!O397)^2 + ('GEOMETRIC INPUTS'!M397-'GEOMETRIC INPUTS'!P397)^2)</f>
        <v>5.0000001709178621E-2</v>
      </c>
      <c r="J397" s="20">
        <f>ASIN(('GEOMETRIC INPUTS'!M397-'GEOMETRIC INPUTS'!J397)/H397)</f>
        <v>0.79584064116148701</v>
      </c>
      <c r="K397" s="27">
        <f>IF('GT Data'!X399=TRUE,'GEOMETRIC INPUTS'!Q397*Loads!$B$2,'GEOMETRIC INPUTS'!Q397*Loads!$F$2)</f>
        <v>17.760000000000002</v>
      </c>
      <c r="L397" s="27">
        <f>IF('GT Data'!X399=TRUE,F397*Loads!$B$3,F397*Loads!$F$3)</f>
        <v>0.2611258360310163</v>
      </c>
      <c r="M397" s="27">
        <f>IF('GT Data'!X399=TRUE,G397*Loads!$B$3,G397*Loads!$F$3)</f>
        <v>0</v>
      </c>
      <c r="N397" s="27">
        <f>IF('GT Data'!X399=TRUE,H397*Loads!$B$3,H397*Loads!$F$3)</f>
        <v>0.36391525972586253</v>
      </c>
      <c r="O397" s="27">
        <f>IF('GT Data'!X399=TRUE,B397*Loads!$B$4,0)</f>
        <v>0</v>
      </c>
      <c r="P397" s="27">
        <f>IF('GT Data'!X399=TRUE,'GEOMETRIC INPUTS'!Q397*Loads!$B$1,'GEOMETRIC INPUTS'!Q397*Loads!$F$1)</f>
        <v>3</v>
      </c>
      <c r="Q397">
        <v>-300</v>
      </c>
      <c r="R397">
        <f>'GEOMETRIC INPUTS'!R397/'GEOMETRIC INPUTS'!S397</f>
        <v>1</v>
      </c>
    </row>
    <row r="398" spans="1:18" x14ac:dyDescent="0.3">
      <c r="A398" t="str">
        <f>'GEOMETRIC INPUTS'!A398</f>
        <v>TAB14-398</v>
      </c>
      <c r="B398">
        <f>'GT Data'!Z400</f>
        <v>2100</v>
      </c>
      <c r="C398">
        <f>IF(AND('GEOMETRIC INPUTS'!E398&gt;'GEOMETRIC INPUTS'!B398,'GEOMETRIC INPUTS'!C398&gt;'GEOMETRIC INPUTS'!F398),ACOS(('GEOMETRIC INPUTS'!C398-'GEOMETRIC INPUTS'!F398)/'Calculated Tab Properties'!E398),0) + IF(AND('GEOMETRIC INPUTS'!E398&gt;'GEOMETRIC INPUTS'!B398,'GEOMETRIC INPUTS'!C398&lt;'GEOMETRIC INPUTS'!F398),PI()/2 + ASIN((-'GEOMETRIC INPUTS'!C398+'GEOMETRIC INPUTS'!F398)/'Calculated Tab Properties'!E398),0) + IF(AND('GEOMETRIC INPUTS'!E398&lt;'GEOMETRIC INPUTS'!B398,'GEOMETRIC INPUTS'!C398&lt;'GEOMETRIC INPUTS'!F398),PI() + ACOS(('GEOMETRIC INPUTS'!C398-'GEOMETRIC INPUTS'!F398)/'Calculated Tab Properties'!E398),0) + IF(AND('GEOMETRIC INPUTS'!E398&lt;'GEOMETRIC INPUTS'!B398,'GEOMETRIC INPUTS'!C398&gt;'GEOMETRIC INPUTS'!F398),2*PI() - ACOS((-'GEOMETRIC INPUTS'!C398+'GEOMETRIC INPUTS'!F398)/'Calculated Tab Properties'!E398),0) + IF(AND('GEOMETRIC INPUTS'!E398='GEOMETRIC INPUTS'!B398,'GEOMETRIC INPUTS'!C398&gt;'GEOMETRIC INPUTS'!F398),0,0) + IF(AND('GEOMETRIC INPUTS'!E398&gt;'GEOMETRIC INPUTS'!B398,'GEOMETRIC INPUTS'!C398='GEOMETRIC INPUTS'!F398),PI()/2,0) + IF(AND('GEOMETRIC INPUTS'!E398='GEOMETRIC INPUTS'!B398,'GEOMETRIC INPUTS'!C398&lt;'GEOMETRIC INPUTS'!F398),PI(),0) + IF(AND('GEOMETRIC INPUTS'!E398&lt;'GEOMETRIC INPUTS'!B398,'GEOMETRIC INPUTS'!C398='GEOMETRIC INPUTS'!F398),3/2*PI(),0)</f>
        <v>4.9523789357491577</v>
      </c>
      <c r="D398">
        <f t="shared" si="7"/>
        <v>283.75041156791701</v>
      </c>
      <c r="E398">
        <f>SQRT(('GEOMETRIC INPUTS'!B398-'GEOMETRIC INPUTS'!E398)^2+('GEOMETRIC INPUTS'!C398-'GEOMETRIC INPUTS'!F398)^2+('GEOMETRIC INPUTS'!D398-'GEOMETRIC INPUTS'!G398)^2)</f>
        <v>1.8766273620323872</v>
      </c>
      <c r="F398">
        <f>SQRT(('GEOMETRIC INPUTS'!B398-'GEOMETRIC INPUTS'!N398)^2 + ('GEOMETRIC INPUTS'!C398-'GEOMETRIC INPUTS'!O398)^2 + ('GEOMETRIC INPUTS'!D398-'GEOMETRIC INPUTS'!P398)^2)</f>
        <v>1.8766273620323872</v>
      </c>
      <c r="G398">
        <f>SQRT(('GEOMETRIC INPUTS'!E398-'GEOMETRIC INPUTS'!N398)^2 + ('GEOMETRIC INPUTS'!F398-'GEOMETRIC INPUTS'!O398)^2 + ('GEOMETRIC INPUTS'!G398-'GEOMETRIC INPUTS'!P398)^2)</f>
        <v>0</v>
      </c>
      <c r="H398">
        <f>SQRT(('GEOMETRIC INPUTS'!H398-'GEOMETRIC INPUTS'!K398)^2 + ('GEOMETRIC INPUTS'!I398-'GEOMETRIC INPUTS'!L398)^2 + ('GEOMETRIC INPUTS'!J398-'GEOMETRIC INPUTS'!M398)^2)</f>
        <v>2.7086098921953519</v>
      </c>
      <c r="I398">
        <f>SQRT(('GEOMETRIC INPUTS'!K398-'GEOMETRIC INPUTS'!N398)^2 + ('GEOMETRIC INPUTS'!L398-'GEOMETRIC INPUTS'!O398)^2 + ('GEOMETRIC INPUTS'!M398-'GEOMETRIC INPUTS'!P398)^2)</f>
        <v>4.9999992233468647E-2</v>
      </c>
      <c r="J398" s="20">
        <f>ASIN(('GEOMETRIC INPUTS'!M398-'GEOMETRIC INPUTS'!J398)/H398)</f>
        <v>0.83067410252889462</v>
      </c>
      <c r="K398" s="27">
        <f>IF('GT Data'!X400=TRUE,'GEOMETRIC INPUTS'!Q398*Loads!$B$2,'GEOMETRIC INPUTS'!Q398*Loads!$F$2)</f>
        <v>17.760000000000002</v>
      </c>
      <c r="L398" s="27">
        <f>IF('GT Data'!X400=TRUE,F398*Loads!$B$3,F398*Loads!$F$3)</f>
        <v>0.24396155706421035</v>
      </c>
      <c r="M398" s="27">
        <f>IF('GT Data'!X400=TRUE,G398*Loads!$B$3,G398*Loads!$F$3)</f>
        <v>0</v>
      </c>
      <c r="N398" s="27">
        <f>IF('GT Data'!X400=TRUE,H398*Loads!$B$3,H398*Loads!$F$3)</f>
        <v>0.35211928598539577</v>
      </c>
      <c r="O398" s="27">
        <f>IF('GT Data'!X400=TRUE,B398*Loads!$B$4,0)</f>
        <v>0</v>
      </c>
      <c r="P398" s="27">
        <f>IF('GT Data'!X400=TRUE,'GEOMETRIC INPUTS'!Q398*Loads!$B$1,'GEOMETRIC INPUTS'!Q398*Loads!$F$1)</f>
        <v>3</v>
      </c>
      <c r="Q398">
        <v>-300</v>
      </c>
      <c r="R398">
        <f>'GEOMETRIC INPUTS'!R398/'GEOMETRIC INPUTS'!S398</f>
        <v>1</v>
      </c>
    </row>
    <row r="399" spans="1:18" x14ac:dyDescent="0.3">
      <c r="A399" t="str">
        <f>'GEOMETRIC INPUTS'!A399</f>
        <v>TAB11-399</v>
      </c>
      <c r="B399">
        <f>'GT Data'!Z401</f>
        <v>2100</v>
      </c>
      <c r="C399">
        <f>IF(AND('GEOMETRIC INPUTS'!E399&gt;'GEOMETRIC INPUTS'!B399,'GEOMETRIC INPUTS'!C399&gt;'GEOMETRIC INPUTS'!F399),ACOS(('GEOMETRIC INPUTS'!C399-'GEOMETRIC INPUTS'!F399)/'Calculated Tab Properties'!E399),0) + IF(AND('GEOMETRIC INPUTS'!E399&gt;'GEOMETRIC INPUTS'!B399,'GEOMETRIC INPUTS'!C399&lt;'GEOMETRIC INPUTS'!F399),PI()/2 + ASIN((-'GEOMETRIC INPUTS'!C399+'GEOMETRIC INPUTS'!F399)/'Calculated Tab Properties'!E399),0) + IF(AND('GEOMETRIC INPUTS'!E399&lt;'GEOMETRIC INPUTS'!B399,'GEOMETRIC INPUTS'!C399&lt;'GEOMETRIC INPUTS'!F399),PI() + ACOS(('GEOMETRIC INPUTS'!C399-'GEOMETRIC INPUTS'!F399)/'Calculated Tab Properties'!E399),0) + IF(AND('GEOMETRIC INPUTS'!E399&lt;'GEOMETRIC INPUTS'!B399,'GEOMETRIC INPUTS'!C399&gt;'GEOMETRIC INPUTS'!F399),2*PI() - ACOS((-'GEOMETRIC INPUTS'!C399+'GEOMETRIC INPUTS'!F399)/'Calculated Tab Properties'!E399),0) + IF(AND('GEOMETRIC INPUTS'!E399='GEOMETRIC INPUTS'!B399,'GEOMETRIC INPUTS'!C399&gt;'GEOMETRIC INPUTS'!F399),0,0) + IF(AND('GEOMETRIC INPUTS'!E399&gt;'GEOMETRIC INPUTS'!B399,'GEOMETRIC INPUTS'!C399='GEOMETRIC INPUTS'!F399),PI()/2,0) + IF(AND('GEOMETRIC INPUTS'!E399='GEOMETRIC INPUTS'!B399,'GEOMETRIC INPUTS'!C399&lt;'GEOMETRIC INPUTS'!F399),PI(),0) + IF(AND('GEOMETRIC INPUTS'!E399&lt;'GEOMETRIC INPUTS'!B399,'GEOMETRIC INPUTS'!C399='GEOMETRIC INPUTS'!F399),3/2*PI(),0)</f>
        <v>4.9523789345239138</v>
      </c>
      <c r="D399">
        <f t="shared" si="7"/>
        <v>283.75041149771573</v>
      </c>
      <c r="E399">
        <f>SQRT(('GEOMETRIC INPUTS'!B399-'GEOMETRIC INPUTS'!E399)^2+('GEOMETRIC INPUTS'!C399-'GEOMETRIC INPUTS'!F399)^2+('GEOMETRIC INPUTS'!D399-'GEOMETRIC INPUTS'!G399)^2)</f>
        <v>0.67263079458921771</v>
      </c>
      <c r="F399">
        <f>SQRT(('GEOMETRIC INPUTS'!B399-'GEOMETRIC INPUTS'!N399)^2 + ('GEOMETRIC INPUTS'!C399-'GEOMETRIC INPUTS'!O399)^2 + ('GEOMETRIC INPUTS'!D399-'GEOMETRIC INPUTS'!P399)^2)</f>
        <v>0.67263079458921771</v>
      </c>
      <c r="G399">
        <f>SQRT(('GEOMETRIC INPUTS'!E399-'GEOMETRIC INPUTS'!N399)^2 + ('GEOMETRIC INPUTS'!F399-'GEOMETRIC INPUTS'!O399)^2 + ('GEOMETRIC INPUTS'!G399-'GEOMETRIC INPUTS'!P399)^2)</f>
        <v>0</v>
      </c>
      <c r="H399">
        <f>SQRT(('GEOMETRIC INPUTS'!H399-'GEOMETRIC INPUTS'!K399)^2 + ('GEOMETRIC INPUTS'!I399-'GEOMETRIC INPUTS'!L399)^2 + ('GEOMETRIC INPUTS'!J399-'GEOMETRIC INPUTS'!M399)^2)</f>
        <v>2.0946763721268344</v>
      </c>
      <c r="I399">
        <f>SQRT(('GEOMETRIC INPUTS'!K399-'GEOMETRIC INPUTS'!N399)^2 + ('GEOMETRIC INPUTS'!L399-'GEOMETRIC INPUTS'!O399)^2 + ('GEOMETRIC INPUTS'!M399-'GEOMETRIC INPUTS'!P399)^2)</f>
        <v>5.0000001946871708E-2</v>
      </c>
      <c r="J399" s="20">
        <f>ASIN(('GEOMETRIC INPUTS'!M399-'GEOMETRIC INPUTS'!J399)/H399)</f>
        <v>1.2689910339839827</v>
      </c>
      <c r="K399" s="27">
        <f>IF('GT Data'!X401=TRUE,'GEOMETRIC INPUTS'!Q399*Loads!$B$2,'GEOMETRIC INPUTS'!Q399*Loads!$F$2)</f>
        <v>17.760000000000002</v>
      </c>
      <c r="L399" s="27">
        <f>IF('GT Data'!X401=TRUE,F399*Loads!$B$3,F399*Loads!$F$3)</f>
        <v>8.7442003296598306E-2</v>
      </c>
      <c r="M399" s="27">
        <f>IF('GT Data'!X401=TRUE,G399*Loads!$B$3,G399*Loads!$F$3)</f>
        <v>0</v>
      </c>
      <c r="N399" s="27">
        <f>IF('GT Data'!X401=TRUE,H399*Loads!$B$3,H399*Loads!$F$3)</f>
        <v>0.27230792837648848</v>
      </c>
      <c r="O399" s="27">
        <f>IF('GT Data'!X401=TRUE,B399*Loads!$B$4,0)</f>
        <v>0</v>
      </c>
      <c r="P399" s="27">
        <f>IF('GT Data'!X401=TRUE,'GEOMETRIC INPUTS'!Q399*Loads!$B$1,'GEOMETRIC INPUTS'!Q399*Loads!$F$1)</f>
        <v>3</v>
      </c>
      <c r="Q399">
        <v>-300</v>
      </c>
      <c r="R399">
        <f>'GEOMETRIC INPUTS'!R399/'GEOMETRIC INPUTS'!S399</f>
        <v>1</v>
      </c>
    </row>
    <row r="400" spans="1:18" x14ac:dyDescent="0.3">
      <c r="A400" t="str">
        <f>'GEOMETRIC INPUTS'!A400</f>
        <v>TAB12-400</v>
      </c>
      <c r="B400">
        <f>'GT Data'!Z402</f>
        <v>2100</v>
      </c>
      <c r="C400">
        <f>IF(AND('GEOMETRIC INPUTS'!E400&gt;'GEOMETRIC INPUTS'!B400,'GEOMETRIC INPUTS'!C400&gt;'GEOMETRIC INPUTS'!F400),ACOS(('GEOMETRIC INPUTS'!C400-'GEOMETRIC INPUTS'!F400)/'Calculated Tab Properties'!E400),0) + IF(AND('GEOMETRIC INPUTS'!E400&gt;'GEOMETRIC INPUTS'!B400,'GEOMETRIC INPUTS'!C400&lt;'GEOMETRIC INPUTS'!F400),PI()/2 + ASIN((-'GEOMETRIC INPUTS'!C400+'GEOMETRIC INPUTS'!F400)/'Calculated Tab Properties'!E400),0) + IF(AND('GEOMETRIC INPUTS'!E400&lt;'GEOMETRIC INPUTS'!B400,'GEOMETRIC INPUTS'!C400&lt;'GEOMETRIC INPUTS'!F400),PI() + ACOS(('GEOMETRIC INPUTS'!C400-'GEOMETRIC INPUTS'!F400)/'Calculated Tab Properties'!E400),0) + IF(AND('GEOMETRIC INPUTS'!E400&lt;'GEOMETRIC INPUTS'!B400,'GEOMETRIC INPUTS'!C400&gt;'GEOMETRIC INPUTS'!F400),2*PI() - ACOS((-'GEOMETRIC INPUTS'!C400+'GEOMETRIC INPUTS'!F400)/'Calculated Tab Properties'!E400),0) + IF(AND('GEOMETRIC INPUTS'!E400='GEOMETRIC INPUTS'!B400,'GEOMETRIC INPUTS'!C400&gt;'GEOMETRIC INPUTS'!F400),0,0) + IF(AND('GEOMETRIC INPUTS'!E400&gt;'GEOMETRIC INPUTS'!B400,'GEOMETRIC INPUTS'!C400='GEOMETRIC INPUTS'!F400),PI()/2,0) + IF(AND('GEOMETRIC INPUTS'!E400='GEOMETRIC INPUTS'!B400,'GEOMETRIC INPUTS'!C400&lt;'GEOMETRIC INPUTS'!F400),PI(),0) + IF(AND('GEOMETRIC INPUTS'!E400&lt;'GEOMETRIC INPUTS'!B400,'GEOMETRIC INPUTS'!C400='GEOMETRIC INPUTS'!F400),3/2*PI(),0)</f>
        <v>4.9523789349688858</v>
      </c>
      <c r="D400">
        <f t="shared" si="7"/>
        <v>283.75041152321074</v>
      </c>
      <c r="E400">
        <f>SQRT(('GEOMETRIC INPUTS'!B400-'GEOMETRIC INPUTS'!E400)^2+('GEOMETRIC INPUTS'!C400-'GEOMETRIC INPUTS'!F400)^2+('GEOMETRIC INPUTS'!D400-'GEOMETRIC INPUTS'!G400)^2)</f>
        <v>0.54066454994302304</v>
      </c>
      <c r="F400">
        <f>SQRT(('GEOMETRIC INPUTS'!B400-'GEOMETRIC INPUTS'!N400)^2 + ('GEOMETRIC INPUTS'!C400-'GEOMETRIC INPUTS'!O400)^2 + ('GEOMETRIC INPUTS'!D400-'GEOMETRIC INPUTS'!P400)^2)</f>
        <v>0.54066454994302304</v>
      </c>
      <c r="G400">
        <f>SQRT(('GEOMETRIC INPUTS'!E400-'GEOMETRIC INPUTS'!N400)^2 + ('GEOMETRIC INPUTS'!F400-'GEOMETRIC INPUTS'!O400)^2 + ('GEOMETRIC INPUTS'!G400-'GEOMETRIC INPUTS'!P400)^2)</f>
        <v>0</v>
      </c>
      <c r="H400">
        <f>SQRT(('GEOMETRIC INPUTS'!H400-'GEOMETRIC INPUTS'!K400)^2 + ('GEOMETRIC INPUTS'!I400-'GEOMETRIC INPUTS'!L400)^2 + ('GEOMETRIC INPUTS'!J400-'GEOMETRIC INPUTS'!M400)^2)</f>
        <v>2.0593085486784801</v>
      </c>
      <c r="I400">
        <f>SQRT(('GEOMETRIC INPUTS'!K400-'GEOMETRIC INPUTS'!N400)^2 + ('GEOMETRIC INPUTS'!L400-'GEOMETRIC INPUTS'!O400)^2 + ('GEOMETRIC INPUTS'!M400-'GEOMETRIC INPUTS'!P400)^2)</f>
        <v>5.00000019468715E-2</v>
      </c>
      <c r="J400" s="20">
        <f>ASIN(('GEOMETRIC INPUTS'!M400-'GEOMETRIC INPUTS'!J400)/H400)</f>
        <v>1.3302156194521442</v>
      </c>
      <c r="K400" s="27">
        <f>IF('GT Data'!X402=TRUE,'GEOMETRIC INPUTS'!Q400*Loads!$B$2,'GEOMETRIC INPUTS'!Q400*Loads!$F$2)</f>
        <v>17.760000000000002</v>
      </c>
      <c r="L400" s="27">
        <f>IF('GT Data'!X402=TRUE,F400*Loads!$B$3,F400*Loads!$F$3)</f>
        <v>7.0286391492592998E-2</v>
      </c>
      <c r="M400" s="27">
        <f>IF('GT Data'!X402=TRUE,G400*Loads!$B$3,G400*Loads!$F$3)</f>
        <v>0</v>
      </c>
      <c r="N400" s="27">
        <f>IF('GT Data'!X402=TRUE,H400*Loads!$B$3,H400*Loads!$F$3)</f>
        <v>0.26771011132820244</v>
      </c>
      <c r="O400" s="27">
        <f>IF('GT Data'!X402=TRUE,B400*Loads!$B$4,0)</f>
        <v>0</v>
      </c>
      <c r="P400" s="27">
        <f>IF('GT Data'!X402=TRUE,'GEOMETRIC INPUTS'!Q400*Loads!$B$1,'GEOMETRIC INPUTS'!Q400*Loads!$F$1)</f>
        <v>3</v>
      </c>
      <c r="Q400">
        <v>-300</v>
      </c>
      <c r="R400">
        <f>'GEOMETRIC INPUTS'!R400/'GEOMETRIC INPUTS'!S400</f>
        <v>1</v>
      </c>
    </row>
    <row r="401" spans="1:18" x14ac:dyDescent="0.3">
      <c r="A401" t="str">
        <f>'GEOMETRIC INPUTS'!A401</f>
        <v>TAB13-401</v>
      </c>
      <c r="B401">
        <f>'GT Data'!Z403</f>
        <v>2100</v>
      </c>
      <c r="C401">
        <f>IF(AND('GEOMETRIC INPUTS'!E401&gt;'GEOMETRIC INPUTS'!B401,'GEOMETRIC INPUTS'!C401&gt;'GEOMETRIC INPUTS'!F401),ACOS(('GEOMETRIC INPUTS'!C401-'GEOMETRIC INPUTS'!F401)/'Calculated Tab Properties'!E401),0) + IF(AND('GEOMETRIC INPUTS'!E401&gt;'GEOMETRIC INPUTS'!B401,'GEOMETRIC INPUTS'!C401&lt;'GEOMETRIC INPUTS'!F401),PI()/2 + ASIN((-'GEOMETRIC INPUTS'!C401+'GEOMETRIC INPUTS'!F401)/'Calculated Tab Properties'!E401),0) + IF(AND('GEOMETRIC INPUTS'!E401&lt;'GEOMETRIC INPUTS'!B401,'GEOMETRIC INPUTS'!C401&lt;'GEOMETRIC INPUTS'!F401),PI() + ACOS(('GEOMETRIC INPUTS'!C401-'GEOMETRIC INPUTS'!F401)/'Calculated Tab Properties'!E401),0) + IF(AND('GEOMETRIC INPUTS'!E401&lt;'GEOMETRIC INPUTS'!B401,'GEOMETRIC INPUTS'!C401&gt;'GEOMETRIC INPUTS'!F401),2*PI() - ACOS((-'GEOMETRIC INPUTS'!C401+'GEOMETRIC INPUTS'!F401)/'Calculated Tab Properties'!E401),0) + IF(AND('GEOMETRIC INPUTS'!E401='GEOMETRIC INPUTS'!B401,'GEOMETRIC INPUTS'!C401&gt;'GEOMETRIC INPUTS'!F401),0,0) + IF(AND('GEOMETRIC INPUTS'!E401&gt;'GEOMETRIC INPUTS'!B401,'GEOMETRIC INPUTS'!C401='GEOMETRIC INPUTS'!F401),PI()/2,0) + IF(AND('GEOMETRIC INPUTS'!E401='GEOMETRIC INPUTS'!B401,'GEOMETRIC INPUTS'!C401&lt;'GEOMETRIC INPUTS'!F401),PI(),0) + IF(AND('GEOMETRIC INPUTS'!E401&lt;'GEOMETRIC INPUTS'!B401,'GEOMETRIC INPUTS'!C401='GEOMETRIC INPUTS'!F401),3/2*PI(),0)</f>
        <v>4.9523789343742628</v>
      </c>
      <c r="D401">
        <f t="shared" si="7"/>
        <v>283.75041148914136</v>
      </c>
      <c r="E401">
        <f>SQRT(('GEOMETRIC INPUTS'!B401-'GEOMETRIC INPUTS'!E401)^2+('GEOMETRIC INPUTS'!C401-'GEOMETRIC INPUTS'!F401)^2+('GEOMETRIC INPUTS'!D401-'GEOMETRIC INPUTS'!G401)^2)</f>
        <v>0.40866027524030035</v>
      </c>
      <c r="F401">
        <f>SQRT(('GEOMETRIC INPUTS'!B401-'GEOMETRIC INPUTS'!N401)^2 + ('GEOMETRIC INPUTS'!C401-'GEOMETRIC INPUTS'!O401)^2 + ('GEOMETRIC INPUTS'!D401-'GEOMETRIC INPUTS'!P401)^2)</f>
        <v>0.40866027524030035</v>
      </c>
      <c r="G401">
        <f>SQRT(('GEOMETRIC INPUTS'!E401-'GEOMETRIC INPUTS'!N401)^2 + ('GEOMETRIC INPUTS'!F401-'GEOMETRIC INPUTS'!O401)^2 + ('GEOMETRIC INPUTS'!G401-'GEOMETRIC INPUTS'!P401)^2)</f>
        <v>0</v>
      </c>
      <c r="H401">
        <f>SQRT(('GEOMETRIC INPUTS'!H401-'GEOMETRIC INPUTS'!K401)^2 + ('GEOMETRIC INPUTS'!I401-'GEOMETRIC INPUTS'!L401)^2 + ('GEOMETRIC INPUTS'!J401-'GEOMETRIC INPUTS'!M401)^2)</f>
        <v>2.0319048185900423</v>
      </c>
      <c r="I401">
        <f>SQRT(('GEOMETRIC INPUTS'!K401-'GEOMETRIC INPUTS'!N401)^2 + ('GEOMETRIC INPUTS'!L401-'GEOMETRIC INPUTS'!O401)^2 + ('GEOMETRIC INPUTS'!M401-'GEOMETRIC INPUTS'!P401)^2)</f>
        <v>5.0000001709178621E-2</v>
      </c>
      <c r="J401" s="20">
        <f>ASIN(('GEOMETRIC INPUTS'!M401-'GEOMETRIC INPUTS'!J401)/H401)</f>
        <v>1.393352305053208</v>
      </c>
      <c r="K401" s="27">
        <f>IF('GT Data'!X403=TRUE,'GEOMETRIC INPUTS'!Q401*Loads!$B$2,'GEOMETRIC INPUTS'!Q401*Loads!$F$2)</f>
        <v>17.760000000000002</v>
      </c>
      <c r="L401" s="27">
        <f>IF('GT Data'!X403=TRUE,F401*Loads!$B$3,F401*Loads!$F$3)</f>
        <v>5.3125835781239049E-2</v>
      </c>
      <c r="M401" s="27">
        <f>IF('GT Data'!X403=TRUE,G401*Loads!$B$3,G401*Loads!$F$3)</f>
        <v>0</v>
      </c>
      <c r="N401" s="27">
        <f>IF('GT Data'!X403=TRUE,H401*Loads!$B$3,H401*Loads!$F$3)</f>
        <v>0.26414762641670553</v>
      </c>
      <c r="O401" s="27">
        <f>IF('GT Data'!X403=TRUE,B401*Loads!$B$4,0)</f>
        <v>0</v>
      </c>
      <c r="P401" s="27">
        <f>IF('GT Data'!X403=TRUE,'GEOMETRIC INPUTS'!Q401*Loads!$B$1,'GEOMETRIC INPUTS'!Q401*Loads!$F$1)</f>
        <v>3</v>
      </c>
      <c r="Q401">
        <v>-300</v>
      </c>
      <c r="R401">
        <f>'GEOMETRIC INPUTS'!R401/'GEOMETRIC INPUTS'!S401</f>
        <v>1</v>
      </c>
    </row>
    <row r="402" spans="1:18" x14ac:dyDescent="0.3">
      <c r="A402" t="str">
        <f>'GEOMETRIC INPUTS'!A402</f>
        <v>TAB14-402</v>
      </c>
      <c r="B402">
        <f>'GT Data'!Z404</f>
        <v>2100</v>
      </c>
      <c r="C402">
        <f>IF(AND('GEOMETRIC INPUTS'!E402&gt;'GEOMETRIC INPUTS'!B402,'GEOMETRIC INPUTS'!C402&gt;'GEOMETRIC INPUTS'!F402),ACOS(('GEOMETRIC INPUTS'!C402-'GEOMETRIC INPUTS'!F402)/'Calculated Tab Properties'!E402),0) + IF(AND('GEOMETRIC INPUTS'!E402&gt;'GEOMETRIC INPUTS'!B402,'GEOMETRIC INPUTS'!C402&lt;'GEOMETRIC INPUTS'!F402),PI()/2 + ASIN((-'GEOMETRIC INPUTS'!C402+'GEOMETRIC INPUTS'!F402)/'Calculated Tab Properties'!E402),0) + IF(AND('GEOMETRIC INPUTS'!E402&lt;'GEOMETRIC INPUTS'!B402,'GEOMETRIC INPUTS'!C402&lt;'GEOMETRIC INPUTS'!F402),PI() + ACOS(('GEOMETRIC INPUTS'!C402-'GEOMETRIC INPUTS'!F402)/'Calculated Tab Properties'!E402),0) + IF(AND('GEOMETRIC INPUTS'!E402&lt;'GEOMETRIC INPUTS'!B402,'GEOMETRIC INPUTS'!C402&gt;'GEOMETRIC INPUTS'!F402),2*PI() - ACOS((-'GEOMETRIC INPUTS'!C402+'GEOMETRIC INPUTS'!F402)/'Calculated Tab Properties'!E402),0) + IF(AND('GEOMETRIC INPUTS'!E402='GEOMETRIC INPUTS'!B402,'GEOMETRIC INPUTS'!C402&gt;'GEOMETRIC INPUTS'!F402),0,0) + IF(AND('GEOMETRIC INPUTS'!E402&gt;'GEOMETRIC INPUTS'!B402,'GEOMETRIC INPUTS'!C402='GEOMETRIC INPUTS'!F402),PI()/2,0) + IF(AND('GEOMETRIC INPUTS'!E402='GEOMETRIC INPUTS'!B402,'GEOMETRIC INPUTS'!C402&lt;'GEOMETRIC INPUTS'!F402),PI(),0) + IF(AND('GEOMETRIC INPUTS'!E402&lt;'GEOMETRIC INPUTS'!B402,'GEOMETRIC INPUTS'!C402='GEOMETRIC INPUTS'!F402),3/2*PI(),0)</f>
        <v>4.9523789392602424</v>
      </c>
      <c r="D402">
        <f t="shared" si="7"/>
        <v>283.75041176908741</v>
      </c>
      <c r="E402">
        <f>SQRT(('GEOMETRIC INPUTS'!B402-'GEOMETRIC INPUTS'!E402)^2+('GEOMETRIC INPUTS'!C402-'GEOMETRIC INPUTS'!F402)^2+('GEOMETRIC INPUTS'!D402-'GEOMETRIC INPUTS'!G402)^2)</f>
        <v>0.27662736011102362</v>
      </c>
      <c r="F402">
        <f>SQRT(('GEOMETRIC INPUTS'!B402-'GEOMETRIC INPUTS'!N402)^2 + ('GEOMETRIC INPUTS'!C402-'GEOMETRIC INPUTS'!O402)^2 + ('GEOMETRIC INPUTS'!D402-'GEOMETRIC INPUTS'!P402)^2)</f>
        <v>0.27662736011102362</v>
      </c>
      <c r="G402">
        <f>SQRT(('GEOMETRIC INPUTS'!E402-'GEOMETRIC INPUTS'!N402)^2 + ('GEOMETRIC INPUTS'!F402-'GEOMETRIC INPUTS'!O402)^2 + ('GEOMETRIC INPUTS'!G402-'GEOMETRIC INPUTS'!P402)^2)</f>
        <v>0</v>
      </c>
      <c r="H402">
        <f>SQRT(('GEOMETRIC INPUTS'!H402-'GEOMETRIC INPUTS'!K402)^2 + ('GEOMETRIC INPUTS'!I402-'GEOMETRIC INPUTS'!L402)^2 + ('GEOMETRIC INPUTS'!J402-'GEOMETRIC INPUTS'!M402)^2)</f>
        <v>2.012799037129914</v>
      </c>
      <c r="I402">
        <f>SQRT(('GEOMETRIC INPUTS'!K402-'GEOMETRIC INPUTS'!N402)^2 + ('GEOMETRIC INPUTS'!L402-'GEOMETRIC INPUTS'!O402)^2 + ('GEOMETRIC INPUTS'!M402-'GEOMETRIC INPUTS'!P402)^2)</f>
        <v>4.9999992233468647E-2</v>
      </c>
      <c r="J402" s="20">
        <f>ASIN(('GEOMETRIC INPUTS'!M402-'GEOMETRIC INPUTS'!J402)/H402)</f>
        <v>1.4579639227103074</v>
      </c>
      <c r="K402" s="27">
        <f>IF('GT Data'!X404=TRUE,'GEOMETRIC INPUTS'!Q402*Loads!$B$2,'GEOMETRIC INPUTS'!Q402*Loads!$F$2)</f>
        <v>17.760000000000002</v>
      </c>
      <c r="L402" s="27">
        <f>IF('GT Data'!X404=TRUE,F402*Loads!$B$3,F402*Loads!$F$3)</f>
        <v>3.5961556814433075E-2</v>
      </c>
      <c r="M402" s="27">
        <f>IF('GT Data'!X404=TRUE,G402*Loads!$B$3,G402*Loads!$F$3)</f>
        <v>0</v>
      </c>
      <c r="N402" s="27">
        <f>IF('GT Data'!X404=TRUE,H402*Loads!$B$3,H402*Loads!$F$3)</f>
        <v>0.26166387482688885</v>
      </c>
      <c r="O402" s="27">
        <f>IF('GT Data'!X404=TRUE,B402*Loads!$B$4,0)</f>
        <v>0</v>
      </c>
      <c r="P402" s="27">
        <f>IF('GT Data'!X404=TRUE,'GEOMETRIC INPUTS'!Q402*Loads!$B$1,'GEOMETRIC INPUTS'!Q402*Loads!$F$1)</f>
        <v>3</v>
      </c>
      <c r="Q402">
        <v>-300</v>
      </c>
      <c r="R402">
        <f>'GEOMETRIC INPUTS'!R402/'GEOMETRIC INPUTS'!S402</f>
        <v>1</v>
      </c>
    </row>
    <row r="403" spans="1:18" x14ac:dyDescent="0.3">
      <c r="A403" t="str">
        <f>'GEOMETRIC INPUTS'!A403</f>
        <v>TAB11-403</v>
      </c>
      <c r="B403">
        <f>'GT Data'!Z405</f>
        <v>2100</v>
      </c>
      <c r="C403">
        <f>IF(AND('GEOMETRIC INPUTS'!E403&gt;'GEOMETRIC INPUTS'!B403,'GEOMETRIC INPUTS'!C403&gt;'GEOMETRIC INPUTS'!F403),ACOS(('GEOMETRIC INPUTS'!C403-'GEOMETRIC INPUTS'!F403)/'Calculated Tab Properties'!E403),0) + IF(AND('GEOMETRIC INPUTS'!E403&gt;'GEOMETRIC INPUTS'!B403,'GEOMETRIC INPUTS'!C403&lt;'GEOMETRIC INPUTS'!F403),PI()/2 + ASIN((-'GEOMETRIC INPUTS'!C403+'GEOMETRIC INPUTS'!F403)/'Calculated Tab Properties'!E403),0) + IF(AND('GEOMETRIC INPUTS'!E403&lt;'GEOMETRIC INPUTS'!B403,'GEOMETRIC INPUTS'!C403&lt;'GEOMETRIC INPUTS'!F403),PI() + ACOS(('GEOMETRIC INPUTS'!C403-'GEOMETRIC INPUTS'!F403)/'Calculated Tab Properties'!E403),0) + IF(AND('GEOMETRIC INPUTS'!E403&lt;'GEOMETRIC INPUTS'!B403,'GEOMETRIC INPUTS'!C403&gt;'GEOMETRIC INPUTS'!F403),2*PI() - ACOS((-'GEOMETRIC INPUTS'!C403+'GEOMETRIC INPUTS'!F403)/'Calculated Tab Properties'!E403),0) + IF(AND('GEOMETRIC INPUTS'!E403='GEOMETRIC INPUTS'!B403,'GEOMETRIC INPUTS'!C403&gt;'GEOMETRIC INPUTS'!F403),0,0) + IF(AND('GEOMETRIC INPUTS'!E403&gt;'GEOMETRIC INPUTS'!B403,'GEOMETRIC INPUTS'!C403='GEOMETRIC INPUTS'!F403),PI()/2,0) + IF(AND('GEOMETRIC INPUTS'!E403='GEOMETRIC INPUTS'!B403,'GEOMETRIC INPUTS'!C403&lt;'GEOMETRIC INPUTS'!F403),PI(),0) + IF(AND('GEOMETRIC INPUTS'!E403&lt;'GEOMETRIC INPUTS'!B403,'GEOMETRIC INPUTS'!C403='GEOMETRIC INPUTS'!F403),3/2*PI(),0)</f>
        <v>4.943890369605997</v>
      </c>
      <c r="D403">
        <f t="shared" si="7"/>
        <v>283.26405255379626</v>
      </c>
      <c r="E403">
        <f>SQRT(('GEOMETRIC INPUTS'!B403-'GEOMETRIC INPUTS'!E403)^2+('GEOMETRIC INPUTS'!C403-'GEOMETRIC INPUTS'!F403)^2+('GEOMETRIC INPUTS'!D403-'GEOMETRIC INPUTS'!G403)^2)</f>
        <v>0.72967423892138172</v>
      </c>
      <c r="F403">
        <f>SQRT(('GEOMETRIC INPUTS'!B403-'GEOMETRIC INPUTS'!N403)^2 + ('GEOMETRIC INPUTS'!C403-'GEOMETRIC INPUTS'!O403)^2 + ('GEOMETRIC INPUTS'!D403-'GEOMETRIC INPUTS'!P403)^2)</f>
        <v>0.72967423892138172</v>
      </c>
      <c r="G403">
        <f>SQRT(('GEOMETRIC INPUTS'!E403-'GEOMETRIC INPUTS'!N403)^2 + ('GEOMETRIC INPUTS'!F403-'GEOMETRIC INPUTS'!O403)^2 + ('GEOMETRIC INPUTS'!G403-'GEOMETRIC INPUTS'!P403)^2)</f>
        <v>0</v>
      </c>
      <c r="H403">
        <f>SQRT(('GEOMETRIC INPUTS'!H403-'GEOMETRIC INPUTS'!K403)^2 + ('GEOMETRIC INPUTS'!I403-'GEOMETRIC INPUTS'!L403)^2 + ('GEOMETRIC INPUTS'!J403-'GEOMETRIC INPUTS'!M403)^2)</f>
        <v>2.1123345076745945</v>
      </c>
      <c r="I403">
        <f>SQRT(('GEOMETRIC INPUTS'!K403-'GEOMETRIC INPUTS'!N403)^2 + ('GEOMETRIC INPUTS'!L403-'GEOMETRIC INPUTS'!O403)^2 + ('GEOMETRIC INPUTS'!M403-'GEOMETRIC INPUTS'!P403)^2)</f>
        <v>4.9999999073444275E-2</v>
      </c>
      <c r="J403" s="20">
        <f>ASIN(('GEOMETRIC INPUTS'!M403-'GEOMETRIC INPUTS'!J403)/H403)</f>
        <v>1.2432038294807854</v>
      </c>
      <c r="K403" s="27">
        <f>IF('GT Data'!X405=TRUE,'GEOMETRIC INPUTS'!Q403*Loads!$B$2,'GEOMETRIC INPUTS'!Q403*Loads!$F$2)</f>
        <v>17.760000000000002</v>
      </c>
      <c r="L403" s="27">
        <f>IF('GT Data'!X405=TRUE,F403*Loads!$B$3,F403*Loads!$F$3)</f>
        <v>9.4857651059779627E-2</v>
      </c>
      <c r="M403" s="27">
        <f>IF('GT Data'!X405=TRUE,G403*Loads!$B$3,G403*Loads!$F$3)</f>
        <v>0</v>
      </c>
      <c r="N403" s="27">
        <f>IF('GT Data'!X405=TRUE,H403*Loads!$B$3,H403*Loads!$F$3)</f>
        <v>0.27460348599769729</v>
      </c>
      <c r="O403" s="27">
        <f>IF('GT Data'!X405=TRUE,B403*Loads!$B$4,0)</f>
        <v>0</v>
      </c>
      <c r="P403" s="27">
        <f>IF('GT Data'!X405=TRUE,'GEOMETRIC INPUTS'!Q403*Loads!$B$1,'GEOMETRIC INPUTS'!Q403*Loads!$F$1)</f>
        <v>3</v>
      </c>
      <c r="Q403">
        <v>-300</v>
      </c>
      <c r="R403">
        <f>'GEOMETRIC INPUTS'!R403/'GEOMETRIC INPUTS'!S403</f>
        <v>1</v>
      </c>
    </row>
    <row r="404" spans="1:18" x14ac:dyDescent="0.3">
      <c r="A404" t="str">
        <f>'GEOMETRIC INPUTS'!A404</f>
        <v>TAB12-404</v>
      </c>
      <c r="B404">
        <f>'GT Data'!Z406</f>
        <v>2100</v>
      </c>
      <c r="C404">
        <f>IF(AND('GEOMETRIC INPUTS'!E404&gt;'GEOMETRIC INPUTS'!B404,'GEOMETRIC INPUTS'!C404&gt;'GEOMETRIC INPUTS'!F404),ACOS(('GEOMETRIC INPUTS'!C404-'GEOMETRIC INPUTS'!F404)/'Calculated Tab Properties'!E404),0) + IF(AND('GEOMETRIC INPUTS'!E404&gt;'GEOMETRIC INPUTS'!B404,'GEOMETRIC INPUTS'!C404&lt;'GEOMETRIC INPUTS'!F404),PI()/2 + ASIN((-'GEOMETRIC INPUTS'!C404+'GEOMETRIC INPUTS'!F404)/'Calculated Tab Properties'!E404),0) + IF(AND('GEOMETRIC INPUTS'!E404&lt;'GEOMETRIC INPUTS'!B404,'GEOMETRIC INPUTS'!C404&lt;'GEOMETRIC INPUTS'!F404),PI() + ACOS(('GEOMETRIC INPUTS'!C404-'GEOMETRIC INPUTS'!F404)/'Calculated Tab Properties'!E404),0) + IF(AND('GEOMETRIC INPUTS'!E404&lt;'GEOMETRIC INPUTS'!B404,'GEOMETRIC INPUTS'!C404&gt;'GEOMETRIC INPUTS'!F404),2*PI() - ACOS((-'GEOMETRIC INPUTS'!C404+'GEOMETRIC INPUTS'!F404)/'Calculated Tab Properties'!E404),0) + IF(AND('GEOMETRIC INPUTS'!E404='GEOMETRIC INPUTS'!B404,'GEOMETRIC INPUTS'!C404&gt;'GEOMETRIC INPUTS'!F404),0,0) + IF(AND('GEOMETRIC INPUTS'!E404&gt;'GEOMETRIC INPUTS'!B404,'GEOMETRIC INPUTS'!C404='GEOMETRIC INPUTS'!F404),PI()/2,0) + IF(AND('GEOMETRIC INPUTS'!E404='GEOMETRIC INPUTS'!B404,'GEOMETRIC INPUTS'!C404&lt;'GEOMETRIC INPUTS'!F404),PI(),0) + IF(AND('GEOMETRIC INPUTS'!E404&lt;'GEOMETRIC INPUTS'!B404,'GEOMETRIC INPUTS'!C404='GEOMETRIC INPUTS'!F404),3/2*PI(),0)</f>
        <v>4.9438903690322658</v>
      </c>
      <c r="D404">
        <f t="shared" si="7"/>
        <v>283.26405252092388</v>
      </c>
      <c r="E404">
        <f>SQRT(('GEOMETRIC INPUTS'!B404-'GEOMETRIC INPUTS'!E404)^2+('GEOMETRIC INPUTS'!C404-'GEOMETRIC INPUTS'!F404)^2+('GEOMETRIC INPUTS'!D404-'GEOMETRIC INPUTS'!G404)^2)</f>
        <v>0.59818206403035257</v>
      </c>
      <c r="F404">
        <f>SQRT(('GEOMETRIC INPUTS'!B404-'GEOMETRIC INPUTS'!N404)^2 + ('GEOMETRIC INPUTS'!C404-'GEOMETRIC INPUTS'!O404)^2 + ('GEOMETRIC INPUTS'!D404-'GEOMETRIC INPUTS'!P404)^2)</f>
        <v>0.59818206403035257</v>
      </c>
      <c r="G404">
        <f>SQRT(('GEOMETRIC INPUTS'!E404-'GEOMETRIC INPUTS'!N404)^2 + ('GEOMETRIC INPUTS'!F404-'GEOMETRIC INPUTS'!O404)^2 + ('GEOMETRIC INPUTS'!G404-'GEOMETRIC INPUTS'!P404)^2)</f>
        <v>0</v>
      </c>
      <c r="H404">
        <f>SQRT(('GEOMETRIC INPUTS'!H404-'GEOMETRIC INPUTS'!K404)^2 + ('GEOMETRIC INPUTS'!I404-'GEOMETRIC INPUTS'!L404)^2 + ('GEOMETRIC INPUTS'!J404-'GEOMETRIC INPUTS'!M404)^2)</f>
        <v>2.0737655547551341</v>
      </c>
      <c r="I404">
        <f>SQRT(('GEOMETRIC INPUTS'!K404-'GEOMETRIC INPUTS'!N404)^2 + ('GEOMETRIC INPUTS'!L404-'GEOMETRIC INPUTS'!O404)^2 + ('GEOMETRIC INPUTS'!M404-'GEOMETRIC INPUTS'!P404)^2)</f>
        <v>4.9999999302884936E-2</v>
      </c>
      <c r="J404" s="20">
        <f>ASIN(('GEOMETRIC INPUTS'!M404-'GEOMETRIC INPUTS'!J404)/H404)</f>
        <v>1.3032753720936991</v>
      </c>
      <c r="K404" s="27">
        <f>IF('GT Data'!X406=TRUE,'GEOMETRIC INPUTS'!Q404*Loads!$B$2,'GEOMETRIC INPUTS'!Q404*Loads!$F$2)</f>
        <v>17.760000000000002</v>
      </c>
      <c r="L404" s="27">
        <f>IF('GT Data'!X406=TRUE,F404*Loads!$B$3,F404*Loads!$F$3)</f>
        <v>7.7763668323945837E-2</v>
      </c>
      <c r="M404" s="27">
        <f>IF('GT Data'!X406=TRUE,G404*Loads!$B$3,G404*Loads!$F$3)</f>
        <v>0</v>
      </c>
      <c r="N404" s="27">
        <f>IF('GT Data'!X406=TRUE,H404*Loads!$B$3,H404*Loads!$F$3)</f>
        <v>0.26958952211816745</v>
      </c>
      <c r="O404" s="27">
        <f>IF('GT Data'!X406=TRUE,B404*Loads!$B$4,0)</f>
        <v>0</v>
      </c>
      <c r="P404" s="27">
        <f>IF('GT Data'!X406=TRUE,'GEOMETRIC INPUTS'!Q404*Loads!$B$1,'GEOMETRIC INPUTS'!Q404*Loads!$F$1)</f>
        <v>3</v>
      </c>
      <c r="Q404">
        <v>-300</v>
      </c>
      <c r="R404">
        <f>'GEOMETRIC INPUTS'!R404/'GEOMETRIC INPUTS'!S404</f>
        <v>1</v>
      </c>
    </row>
    <row r="405" spans="1:18" x14ac:dyDescent="0.3">
      <c r="A405" t="str">
        <f>'GEOMETRIC INPUTS'!A405</f>
        <v>TAB13-405</v>
      </c>
      <c r="B405">
        <f>'GT Data'!Z407</f>
        <v>2100</v>
      </c>
      <c r="C405">
        <f>IF(AND('GEOMETRIC INPUTS'!E405&gt;'GEOMETRIC INPUTS'!B405,'GEOMETRIC INPUTS'!C405&gt;'GEOMETRIC INPUTS'!F405),ACOS(('GEOMETRIC INPUTS'!C405-'GEOMETRIC INPUTS'!F405)/'Calculated Tab Properties'!E405),0) + IF(AND('GEOMETRIC INPUTS'!E405&gt;'GEOMETRIC INPUTS'!B405,'GEOMETRIC INPUTS'!C405&lt;'GEOMETRIC INPUTS'!F405),PI()/2 + ASIN((-'GEOMETRIC INPUTS'!C405+'GEOMETRIC INPUTS'!F405)/'Calculated Tab Properties'!E405),0) + IF(AND('GEOMETRIC INPUTS'!E405&lt;'GEOMETRIC INPUTS'!B405,'GEOMETRIC INPUTS'!C405&lt;'GEOMETRIC INPUTS'!F405),PI() + ACOS(('GEOMETRIC INPUTS'!C405-'GEOMETRIC INPUTS'!F405)/'Calculated Tab Properties'!E405),0) + IF(AND('GEOMETRIC INPUTS'!E405&lt;'GEOMETRIC INPUTS'!B405,'GEOMETRIC INPUTS'!C405&gt;'GEOMETRIC INPUTS'!F405),2*PI() - ACOS((-'GEOMETRIC INPUTS'!C405+'GEOMETRIC INPUTS'!F405)/'Calculated Tab Properties'!E405),0) + IF(AND('GEOMETRIC INPUTS'!E405='GEOMETRIC INPUTS'!B405,'GEOMETRIC INPUTS'!C405&gt;'GEOMETRIC INPUTS'!F405),0,0) + IF(AND('GEOMETRIC INPUTS'!E405&gt;'GEOMETRIC INPUTS'!B405,'GEOMETRIC INPUTS'!C405='GEOMETRIC INPUTS'!F405),PI()/2,0) + IF(AND('GEOMETRIC INPUTS'!E405='GEOMETRIC INPUTS'!B405,'GEOMETRIC INPUTS'!C405&lt;'GEOMETRIC INPUTS'!F405),PI(),0) + IF(AND('GEOMETRIC INPUTS'!E405&lt;'GEOMETRIC INPUTS'!B405,'GEOMETRIC INPUTS'!C405='GEOMETRIC INPUTS'!F405),3/2*PI(),0)</f>
        <v>4.9438903689371632</v>
      </c>
      <c r="D405">
        <f t="shared" si="7"/>
        <v>283.26405251547493</v>
      </c>
      <c r="E405">
        <f>SQRT(('GEOMETRIC INPUTS'!B405-'GEOMETRIC INPUTS'!E405)^2+('GEOMETRIC INPUTS'!C405-'GEOMETRIC INPUTS'!F405)^2+('GEOMETRIC INPUTS'!D405-'GEOMETRIC INPUTS'!G405)^2)</f>
        <v>0.46654468563342455</v>
      </c>
      <c r="F405">
        <f>SQRT(('GEOMETRIC INPUTS'!B405-'GEOMETRIC INPUTS'!N405)^2 + ('GEOMETRIC INPUTS'!C405-'GEOMETRIC INPUTS'!O405)^2 + ('GEOMETRIC INPUTS'!D405-'GEOMETRIC INPUTS'!P405)^2)</f>
        <v>0.46654468563342455</v>
      </c>
      <c r="G405">
        <f>SQRT(('GEOMETRIC INPUTS'!E405-'GEOMETRIC INPUTS'!N405)^2 + ('GEOMETRIC INPUTS'!F405-'GEOMETRIC INPUTS'!O405)^2 + ('GEOMETRIC INPUTS'!G405-'GEOMETRIC INPUTS'!P405)^2)</f>
        <v>0</v>
      </c>
      <c r="H405">
        <f>SQRT(('GEOMETRIC INPUTS'!H405-'GEOMETRIC INPUTS'!K405)^2 + ('GEOMETRIC INPUTS'!I405-'GEOMETRIC INPUTS'!L405)^2 + ('GEOMETRIC INPUTS'!J405-'GEOMETRIC INPUTS'!M405)^2)</f>
        <v>2.0429169037702493</v>
      </c>
      <c r="I405">
        <f>SQRT(('GEOMETRIC INPUTS'!K405-'GEOMETRIC INPUTS'!N405)^2 + ('GEOMETRIC INPUTS'!L405-'GEOMETRIC INPUTS'!O405)^2 + ('GEOMETRIC INPUTS'!M405-'GEOMETRIC INPUTS'!P405)^2)</f>
        <v>4.9999999302885144E-2</v>
      </c>
      <c r="J405" s="20">
        <f>ASIN(('GEOMETRIC INPUTS'!M405-'GEOMETRIC INPUTS'!J405)/H405)</f>
        <v>1.3654593914563407</v>
      </c>
      <c r="K405" s="27">
        <f>IF('GT Data'!X407=TRUE,'GEOMETRIC INPUTS'!Q405*Loads!$B$2,'GEOMETRIC INPUTS'!Q405*Loads!$F$2)</f>
        <v>17.760000000000002</v>
      </c>
      <c r="L405" s="27">
        <f>IF('GT Data'!X407=TRUE,F405*Loads!$B$3,F405*Loads!$F$3)</f>
        <v>6.065080913234519E-2</v>
      </c>
      <c r="M405" s="27">
        <f>IF('GT Data'!X407=TRUE,G405*Loads!$B$3,G405*Loads!$F$3)</f>
        <v>0</v>
      </c>
      <c r="N405" s="27">
        <f>IF('GT Data'!X407=TRUE,H405*Loads!$B$3,H405*Loads!$F$3)</f>
        <v>0.26557919749013242</v>
      </c>
      <c r="O405" s="27">
        <f>IF('GT Data'!X407=TRUE,B405*Loads!$B$4,0)</f>
        <v>0</v>
      </c>
      <c r="P405" s="27">
        <f>IF('GT Data'!X407=TRUE,'GEOMETRIC INPUTS'!Q405*Loads!$B$1,'GEOMETRIC INPUTS'!Q405*Loads!$F$1)</f>
        <v>3</v>
      </c>
      <c r="Q405">
        <v>-300</v>
      </c>
      <c r="R405">
        <f>'GEOMETRIC INPUTS'!R405/'GEOMETRIC INPUTS'!S405</f>
        <v>1</v>
      </c>
    </row>
    <row r="406" spans="1:18" x14ac:dyDescent="0.3">
      <c r="A406" t="str">
        <f>'GEOMETRIC INPUTS'!A406</f>
        <v>TAB14-406</v>
      </c>
      <c r="B406">
        <f>'GT Data'!Z408</f>
        <v>2100</v>
      </c>
      <c r="C406">
        <f>IF(AND('GEOMETRIC INPUTS'!E406&gt;'GEOMETRIC INPUTS'!B406,'GEOMETRIC INPUTS'!C406&gt;'GEOMETRIC INPUTS'!F406),ACOS(('GEOMETRIC INPUTS'!C406-'GEOMETRIC INPUTS'!F406)/'Calculated Tab Properties'!E406),0) + IF(AND('GEOMETRIC INPUTS'!E406&gt;'GEOMETRIC INPUTS'!B406,'GEOMETRIC INPUTS'!C406&lt;'GEOMETRIC INPUTS'!F406),PI()/2 + ASIN((-'GEOMETRIC INPUTS'!C406+'GEOMETRIC INPUTS'!F406)/'Calculated Tab Properties'!E406),0) + IF(AND('GEOMETRIC INPUTS'!E406&lt;'GEOMETRIC INPUTS'!B406,'GEOMETRIC INPUTS'!C406&lt;'GEOMETRIC INPUTS'!F406),PI() + ACOS(('GEOMETRIC INPUTS'!C406-'GEOMETRIC INPUTS'!F406)/'Calculated Tab Properties'!E406),0) + IF(AND('GEOMETRIC INPUTS'!E406&lt;'GEOMETRIC INPUTS'!B406,'GEOMETRIC INPUTS'!C406&gt;'GEOMETRIC INPUTS'!F406),2*PI() - ACOS((-'GEOMETRIC INPUTS'!C406+'GEOMETRIC INPUTS'!F406)/'Calculated Tab Properties'!E406),0) + IF(AND('GEOMETRIC INPUTS'!E406='GEOMETRIC INPUTS'!B406,'GEOMETRIC INPUTS'!C406&gt;'GEOMETRIC INPUTS'!F406),0,0) + IF(AND('GEOMETRIC INPUTS'!E406&gt;'GEOMETRIC INPUTS'!B406,'GEOMETRIC INPUTS'!C406='GEOMETRIC INPUTS'!F406),PI()/2,0) + IF(AND('GEOMETRIC INPUTS'!E406='GEOMETRIC INPUTS'!B406,'GEOMETRIC INPUTS'!C406&lt;'GEOMETRIC INPUTS'!F406),PI(),0) + IF(AND('GEOMETRIC INPUTS'!E406&lt;'GEOMETRIC INPUTS'!B406,'GEOMETRIC INPUTS'!C406='GEOMETRIC INPUTS'!F406),3/2*PI(),0)</f>
        <v>4.9438903733674424</v>
      </c>
      <c r="D406">
        <f t="shared" si="7"/>
        <v>283.26405276931126</v>
      </c>
      <c r="E406">
        <f>SQRT(('GEOMETRIC INPUTS'!B406-'GEOMETRIC INPUTS'!E406)^2+('GEOMETRIC INPUTS'!C406-'GEOMETRIC INPUTS'!F406)^2+('GEOMETRIC INPUTS'!D406-'GEOMETRIC INPUTS'!G406)^2)</f>
        <v>0.33476888489920442</v>
      </c>
      <c r="F406">
        <f>SQRT(('GEOMETRIC INPUTS'!B406-'GEOMETRIC INPUTS'!N406)^2 + ('GEOMETRIC INPUTS'!C406-'GEOMETRIC INPUTS'!O406)^2 + ('GEOMETRIC INPUTS'!D406-'GEOMETRIC INPUTS'!P406)^2)</f>
        <v>0.33476888489920442</v>
      </c>
      <c r="G406">
        <f>SQRT(('GEOMETRIC INPUTS'!E406-'GEOMETRIC INPUTS'!N406)^2 + ('GEOMETRIC INPUTS'!F406-'GEOMETRIC INPUTS'!O406)^2 + ('GEOMETRIC INPUTS'!G406-'GEOMETRIC INPUTS'!P406)^2)</f>
        <v>0</v>
      </c>
      <c r="H406">
        <f>SQRT(('GEOMETRIC INPUTS'!H406-'GEOMETRIC INPUTS'!K406)^2 + ('GEOMETRIC INPUTS'!I406-'GEOMETRIC INPUTS'!L406)^2 + ('GEOMETRIC INPUTS'!J406-'GEOMETRIC INPUTS'!M406)^2)</f>
        <v>2.0201716061275019</v>
      </c>
      <c r="I406">
        <f>SQRT(('GEOMETRIC INPUTS'!K406-'GEOMETRIC INPUTS'!N406)^2 + ('GEOMETRIC INPUTS'!L406-'GEOMETRIC INPUTS'!O406)^2 + ('GEOMETRIC INPUTS'!M406-'GEOMETRIC INPUTS'!P406)^2)</f>
        <v>4.9999999302883409E-2</v>
      </c>
      <c r="J406" s="20">
        <f>ASIN(('GEOMETRIC INPUTS'!M406-'GEOMETRIC INPUTS'!J406)/H406)</f>
        <v>1.429362548874122</v>
      </c>
      <c r="K406" s="27">
        <f>IF('GT Data'!X408=TRUE,'GEOMETRIC INPUTS'!Q406*Loads!$B$2,'GEOMETRIC INPUTS'!Q406*Loads!$F$2)</f>
        <v>17.760000000000002</v>
      </c>
      <c r="L406" s="27">
        <f>IF('GT Data'!X408=TRUE,F406*Loads!$B$3,F406*Loads!$F$3)</f>
        <v>4.3519955036896575E-2</v>
      </c>
      <c r="M406" s="27">
        <f>IF('GT Data'!X408=TRUE,G406*Loads!$B$3,G406*Loads!$F$3)</f>
        <v>0</v>
      </c>
      <c r="N406" s="27">
        <f>IF('GT Data'!X408=TRUE,H406*Loads!$B$3,H406*Loads!$F$3)</f>
        <v>0.26262230879657528</v>
      </c>
      <c r="O406" s="27">
        <f>IF('GT Data'!X408=TRUE,B406*Loads!$B$4,0)</f>
        <v>0</v>
      </c>
      <c r="P406" s="27">
        <f>IF('GT Data'!X408=TRUE,'GEOMETRIC INPUTS'!Q406*Loads!$B$1,'GEOMETRIC INPUTS'!Q406*Loads!$F$1)</f>
        <v>3</v>
      </c>
      <c r="Q406">
        <v>-300</v>
      </c>
      <c r="R406">
        <f>'GEOMETRIC INPUTS'!R406/'GEOMETRIC INPUTS'!S406</f>
        <v>1</v>
      </c>
    </row>
    <row r="407" spans="1:18" x14ac:dyDescent="0.3">
      <c r="A407" t="str">
        <f>'GEOMETRIC INPUTS'!A407</f>
        <v>TAB11-407</v>
      </c>
      <c r="B407">
        <f>'GT Data'!Z409</f>
        <v>2100</v>
      </c>
      <c r="C407">
        <f>IF(AND('GEOMETRIC INPUTS'!E407&gt;'GEOMETRIC INPUTS'!B407,'GEOMETRIC INPUTS'!C407&gt;'GEOMETRIC INPUTS'!F407),ACOS(('GEOMETRIC INPUTS'!C407-'GEOMETRIC INPUTS'!F407)/'Calculated Tab Properties'!E407),0) + IF(AND('GEOMETRIC INPUTS'!E407&gt;'GEOMETRIC INPUTS'!B407,'GEOMETRIC INPUTS'!C407&lt;'GEOMETRIC INPUTS'!F407),PI()/2 + ASIN((-'GEOMETRIC INPUTS'!C407+'GEOMETRIC INPUTS'!F407)/'Calculated Tab Properties'!E407),0) + IF(AND('GEOMETRIC INPUTS'!E407&lt;'GEOMETRIC INPUTS'!B407,'GEOMETRIC INPUTS'!C407&lt;'GEOMETRIC INPUTS'!F407),PI() + ACOS(('GEOMETRIC INPUTS'!C407-'GEOMETRIC INPUTS'!F407)/'Calculated Tab Properties'!E407),0) + IF(AND('GEOMETRIC INPUTS'!E407&lt;'GEOMETRIC INPUTS'!B407,'GEOMETRIC INPUTS'!C407&gt;'GEOMETRIC INPUTS'!F407),2*PI() - ACOS((-'GEOMETRIC INPUTS'!C407+'GEOMETRIC INPUTS'!F407)/'Calculated Tab Properties'!E407),0) + IF(AND('GEOMETRIC INPUTS'!E407='GEOMETRIC INPUTS'!B407,'GEOMETRIC INPUTS'!C407&gt;'GEOMETRIC INPUTS'!F407),0,0) + IF(AND('GEOMETRIC INPUTS'!E407&gt;'GEOMETRIC INPUTS'!B407,'GEOMETRIC INPUTS'!C407='GEOMETRIC INPUTS'!F407),PI()/2,0) + IF(AND('GEOMETRIC INPUTS'!E407='GEOMETRIC INPUTS'!B407,'GEOMETRIC INPUTS'!C407&lt;'GEOMETRIC INPUTS'!F407),PI(),0) + IF(AND('GEOMETRIC INPUTS'!E407&lt;'GEOMETRIC INPUTS'!B407,'GEOMETRIC INPUTS'!C407='GEOMETRIC INPUTS'!F407),3/2*PI(),0)</f>
        <v>4.9324366697694515</v>
      </c>
      <c r="D407">
        <f t="shared" si="7"/>
        <v>282.60780389335252</v>
      </c>
      <c r="E407">
        <f>SQRT(('GEOMETRIC INPUTS'!B407-'GEOMETRIC INPUTS'!E407)^2+('GEOMETRIC INPUTS'!C407-'GEOMETRIC INPUTS'!F407)^2+('GEOMETRIC INPUTS'!D407-'GEOMETRIC INPUTS'!G407)^2)</f>
        <v>0.60351206160693704</v>
      </c>
      <c r="F407">
        <f>SQRT(('GEOMETRIC INPUTS'!B407-'GEOMETRIC INPUTS'!N407)^2 + ('GEOMETRIC INPUTS'!C407-'GEOMETRIC INPUTS'!O407)^2 + ('GEOMETRIC INPUTS'!D407-'GEOMETRIC INPUTS'!P407)^2)</f>
        <v>0.60351206160693704</v>
      </c>
      <c r="G407">
        <f>SQRT(('GEOMETRIC INPUTS'!E407-'GEOMETRIC INPUTS'!N407)^2 + ('GEOMETRIC INPUTS'!F407-'GEOMETRIC INPUTS'!O407)^2 + ('GEOMETRIC INPUTS'!G407-'GEOMETRIC INPUTS'!P407)^2)</f>
        <v>0</v>
      </c>
      <c r="H407">
        <f>SQRT(('GEOMETRIC INPUTS'!H407-'GEOMETRIC INPUTS'!K407)^2 + ('GEOMETRIC INPUTS'!I407-'GEOMETRIC INPUTS'!L407)^2 + ('GEOMETRIC INPUTS'!J407-'GEOMETRIC INPUTS'!M407)^2)</f>
        <v>2.0751808580330691</v>
      </c>
      <c r="I407">
        <f>SQRT(('GEOMETRIC INPUTS'!K407-'GEOMETRIC INPUTS'!N407)^2 + ('GEOMETRIC INPUTS'!L407-'GEOMETRIC INPUTS'!O407)^2 + ('GEOMETRIC INPUTS'!M407-'GEOMETRIC INPUTS'!P407)^2)</f>
        <v>5.0000007946979071E-2</v>
      </c>
      <c r="J407" s="20">
        <f>ASIN(('GEOMETRIC INPUTS'!M407-'GEOMETRIC INPUTS'!J407)/H407)</f>
        <v>1.3007982857916092</v>
      </c>
      <c r="K407" s="27">
        <f>IF('GT Data'!X409=TRUE,'GEOMETRIC INPUTS'!Q407*Loads!$B$2,'GEOMETRIC INPUTS'!Q407*Loads!$F$2)</f>
        <v>17.760000000000002</v>
      </c>
      <c r="L407" s="27">
        <f>IF('GT Data'!X409=TRUE,F407*Loads!$B$3,F407*Loads!$F$3)</f>
        <v>7.8456568008901814E-2</v>
      </c>
      <c r="M407" s="27">
        <f>IF('GT Data'!X409=TRUE,G407*Loads!$B$3,G407*Loads!$F$3)</f>
        <v>0</v>
      </c>
      <c r="N407" s="27">
        <f>IF('GT Data'!X409=TRUE,H407*Loads!$B$3,H407*Loads!$F$3)</f>
        <v>0.26977351154429896</v>
      </c>
      <c r="O407" s="27">
        <f>IF('GT Data'!X409=TRUE,B407*Loads!$B$4,0)</f>
        <v>0</v>
      </c>
      <c r="P407" s="27">
        <f>IF('GT Data'!X409=TRUE,'GEOMETRIC INPUTS'!Q407*Loads!$B$1,'GEOMETRIC INPUTS'!Q407*Loads!$F$1)</f>
        <v>3</v>
      </c>
      <c r="Q407">
        <v>-300</v>
      </c>
      <c r="R407">
        <f>'GEOMETRIC INPUTS'!R407/'GEOMETRIC INPUTS'!S407</f>
        <v>1</v>
      </c>
    </row>
    <row r="408" spans="1:18" x14ac:dyDescent="0.3">
      <c r="A408" t="str">
        <f>'GEOMETRIC INPUTS'!A408</f>
        <v>TAB12-408</v>
      </c>
      <c r="B408">
        <f>'GT Data'!Z410</f>
        <v>2100</v>
      </c>
      <c r="C408">
        <f>IF(AND('GEOMETRIC INPUTS'!E408&gt;'GEOMETRIC INPUTS'!B408,'GEOMETRIC INPUTS'!C408&gt;'GEOMETRIC INPUTS'!F408),ACOS(('GEOMETRIC INPUTS'!C408-'GEOMETRIC INPUTS'!F408)/'Calculated Tab Properties'!E408),0) + IF(AND('GEOMETRIC INPUTS'!E408&gt;'GEOMETRIC INPUTS'!B408,'GEOMETRIC INPUTS'!C408&lt;'GEOMETRIC INPUTS'!F408),PI()/2 + ASIN((-'GEOMETRIC INPUTS'!C408+'GEOMETRIC INPUTS'!F408)/'Calculated Tab Properties'!E408),0) + IF(AND('GEOMETRIC INPUTS'!E408&lt;'GEOMETRIC INPUTS'!B408,'GEOMETRIC INPUTS'!C408&lt;'GEOMETRIC INPUTS'!F408),PI() + ACOS(('GEOMETRIC INPUTS'!C408-'GEOMETRIC INPUTS'!F408)/'Calculated Tab Properties'!E408),0) + IF(AND('GEOMETRIC INPUTS'!E408&lt;'GEOMETRIC INPUTS'!B408,'GEOMETRIC INPUTS'!C408&gt;'GEOMETRIC INPUTS'!F408),2*PI() - ACOS((-'GEOMETRIC INPUTS'!C408+'GEOMETRIC INPUTS'!F408)/'Calculated Tab Properties'!E408),0) + IF(AND('GEOMETRIC INPUTS'!E408='GEOMETRIC INPUTS'!B408,'GEOMETRIC INPUTS'!C408&gt;'GEOMETRIC INPUTS'!F408),0,0) + IF(AND('GEOMETRIC INPUTS'!E408&gt;'GEOMETRIC INPUTS'!B408,'GEOMETRIC INPUTS'!C408='GEOMETRIC INPUTS'!F408),PI()/2,0) + IF(AND('GEOMETRIC INPUTS'!E408='GEOMETRIC INPUTS'!B408,'GEOMETRIC INPUTS'!C408&lt;'GEOMETRIC INPUTS'!F408),PI(),0) + IF(AND('GEOMETRIC INPUTS'!E408&lt;'GEOMETRIC INPUTS'!B408,'GEOMETRIC INPUTS'!C408='GEOMETRIC INPUTS'!F408),3/2*PI(),0)</f>
        <v>4.9324366722400637</v>
      </c>
      <c r="D408">
        <f t="shared" si="7"/>
        <v>282.60780403490821</v>
      </c>
      <c r="E408">
        <f>SQRT(('GEOMETRIC INPUTS'!B408-'GEOMETRIC INPUTS'!E408)^2+('GEOMETRIC INPUTS'!C408-'GEOMETRIC INPUTS'!F408)^2+('GEOMETRIC INPUTS'!D408-'GEOMETRIC INPUTS'!G408)^2)</f>
        <v>0.47349318194575812</v>
      </c>
      <c r="F408">
        <f>SQRT(('GEOMETRIC INPUTS'!B408-'GEOMETRIC INPUTS'!N408)^2 + ('GEOMETRIC INPUTS'!C408-'GEOMETRIC INPUTS'!O408)^2 + ('GEOMETRIC INPUTS'!D408-'GEOMETRIC INPUTS'!P408)^2)</f>
        <v>0.47349318194575812</v>
      </c>
      <c r="G408">
        <f>SQRT(('GEOMETRIC INPUTS'!E408-'GEOMETRIC INPUTS'!N408)^2 + ('GEOMETRIC INPUTS'!F408-'GEOMETRIC INPUTS'!O408)^2 + ('GEOMETRIC INPUTS'!G408-'GEOMETRIC INPUTS'!P408)^2)</f>
        <v>0</v>
      </c>
      <c r="H408">
        <f>SQRT(('GEOMETRIC INPUTS'!H408-'GEOMETRIC INPUTS'!K408)^2 + ('GEOMETRIC INPUTS'!I408-'GEOMETRIC INPUTS'!L408)^2 + ('GEOMETRIC INPUTS'!J408-'GEOMETRIC INPUTS'!M408)^2)</f>
        <v>2.0443449994287137</v>
      </c>
      <c r="I408">
        <f>SQRT(('GEOMETRIC INPUTS'!K408-'GEOMETRIC INPUTS'!N408)^2 + ('GEOMETRIC INPUTS'!L408-'GEOMETRIC INPUTS'!O408)^2 + ('GEOMETRIC INPUTS'!M408-'GEOMETRIC INPUTS'!P408)^2)</f>
        <v>4.9999998188111329E-2</v>
      </c>
      <c r="J408" s="20">
        <f>ASIN(('GEOMETRIC INPUTS'!M408-'GEOMETRIC INPUTS'!J408)/H408)</f>
        <v>1.3621319010814044</v>
      </c>
      <c r="K408" s="27">
        <f>IF('GT Data'!X410=TRUE,'GEOMETRIC INPUTS'!Q408*Loads!$B$2,'GEOMETRIC INPUTS'!Q408*Loads!$F$2)</f>
        <v>17.760000000000002</v>
      </c>
      <c r="L408" s="27">
        <f>IF('GT Data'!X410=TRUE,F408*Loads!$B$3,F408*Loads!$F$3)</f>
        <v>6.1554113652948557E-2</v>
      </c>
      <c r="M408" s="27">
        <f>IF('GT Data'!X410=TRUE,G408*Loads!$B$3,G408*Loads!$F$3)</f>
        <v>0</v>
      </c>
      <c r="N408" s="27">
        <f>IF('GT Data'!X410=TRUE,H408*Loads!$B$3,H408*Loads!$F$3)</f>
        <v>0.26576484992573279</v>
      </c>
      <c r="O408" s="27">
        <f>IF('GT Data'!X410=TRUE,B408*Loads!$B$4,0)</f>
        <v>0</v>
      </c>
      <c r="P408" s="27">
        <f>IF('GT Data'!X410=TRUE,'GEOMETRIC INPUTS'!Q408*Loads!$B$1,'GEOMETRIC INPUTS'!Q408*Loads!$F$1)</f>
        <v>3</v>
      </c>
      <c r="Q408">
        <v>-300</v>
      </c>
      <c r="R408">
        <f>'GEOMETRIC INPUTS'!R408/'GEOMETRIC INPUTS'!S408</f>
        <v>1</v>
      </c>
    </row>
    <row r="409" spans="1:18" x14ac:dyDescent="0.3">
      <c r="A409" t="str">
        <f>'GEOMETRIC INPUTS'!A409</f>
        <v>TAB13-409</v>
      </c>
      <c r="B409">
        <f>'GT Data'!Z411</f>
        <v>2100</v>
      </c>
      <c r="C409">
        <f>IF(AND('GEOMETRIC INPUTS'!E409&gt;'GEOMETRIC INPUTS'!B409,'GEOMETRIC INPUTS'!C409&gt;'GEOMETRIC INPUTS'!F409),ACOS(('GEOMETRIC INPUTS'!C409-'GEOMETRIC INPUTS'!F409)/'Calculated Tab Properties'!E409),0) + IF(AND('GEOMETRIC INPUTS'!E409&gt;'GEOMETRIC INPUTS'!B409,'GEOMETRIC INPUTS'!C409&lt;'GEOMETRIC INPUTS'!F409),PI()/2 + ASIN((-'GEOMETRIC INPUTS'!C409+'GEOMETRIC INPUTS'!F409)/'Calculated Tab Properties'!E409),0) + IF(AND('GEOMETRIC INPUTS'!E409&lt;'GEOMETRIC INPUTS'!B409,'GEOMETRIC INPUTS'!C409&lt;'GEOMETRIC INPUTS'!F409),PI() + ACOS(('GEOMETRIC INPUTS'!C409-'GEOMETRIC INPUTS'!F409)/'Calculated Tab Properties'!E409),0) + IF(AND('GEOMETRIC INPUTS'!E409&lt;'GEOMETRIC INPUTS'!B409,'GEOMETRIC INPUTS'!C409&gt;'GEOMETRIC INPUTS'!F409),2*PI() - ACOS((-'GEOMETRIC INPUTS'!C409+'GEOMETRIC INPUTS'!F409)/'Calculated Tab Properties'!E409),0) + IF(AND('GEOMETRIC INPUTS'!E409='GEOMETRIC INPUTS'!B409,'GEOMETRIC INPUTS'!C409&gt;'GEOMETRIC INPUTS'!F409),0,0) + IF(AND('GEOMETRIC INPUTS'!E409&gt;'GEOMETRIC INPUTS'!B409,'GEOMETRIC INPUTS'!C409='GEOMETRIC INPUTS'!F409),PI()/2,0) + IF(AND('GEOMETRIC INPUTS'!E409='GEOMETRIC INPUTS'!B409,'GEOMETRIC INPUTS'!C409&lt;'GEOMETRIC INPUTS'!F409),PI(),0) + IF(AND('GEOMETRIC INPUTS'!E409&lt;'GEOMETRIC INPUTS'!B409,'GEOMETRIC INPUTS'!C409='GEOMETRIC INPUTS'!F409),3/2*PI(),0)</f>
        <v>4.9324366689461456</v>
      </c>
      <c r="D409">
        <f t="shared" si="7"/>
        <v>282.60780384618056</v>
      </c>
      <c r="E409">
        <f>SQRT(('GEOMETRIC INPUTS'!B409-'GEOMETRIC INPUTS'!E409)^2+('GEOMETRIC INPUTS'!C409-'GEOMETRIC INPUTS'!F409)^2+('GEOMETRIC INPUTS'!D409-'GEOMETRIC INPUTS'!G409)^2)</f>
        <v>0.34324869157030069</v>
      </c>
      <c r="F409">
        <f>SQRT(('GEOMETRIC INPUTS'!B409-'GEOMETRIC INPUTS'!N409)^2 + ('GEOMETRIC INPUTS'!C409-'GEOMETRIC INPUTS'!O409)^2 + ('GEOMETRIC INPUTS'!D409-'GEOMETRIC INPUTS'!P409)^2)</f>
        <v>0.34324869157030069</v>
      </c>
      <c r="G409">
        <f>SQRT(('GEOMETRIC INPUTS'!E409-'GEOMETRIC INPUTS'!N409)^2 + ('GEOMETRIC INPUTS'!F409-'GEOMETRIC INPUTS'!O409)^2 + ('GEOMETRIC INPUTS'!G409-'GEOMETRIC INPUTS'!P409)^2)</f>
        <v>0</v>
      </c>
      <c r="H409">
        <f>SQRT(('GEOMETRIC INPUTS'!H409-'GEOMETRIC INPUTS'!K409)^2 + ('GEOMETRIC INPUTS'!I409-'GEOMETRIC INPUTS'!L409)^2 + ('GEOMETRIC INPUTS'!J409-'GEOMETRIC INPUTS'!M409)^2)</f>
        <v>2.0213843747409412</v>
      </c>
      <c r="I409">
        <f>SQRT(('GEOMETRIC INPUTS'!K409-'GEOMETRIC INPUTS'!N409)^2 + ('GEOMETRIC INPUTS'!L409-'GEOMETRIC INPUTS'!O409)^2 + ('GEOMETRIC INPUTS'!M409-'GEOMETRIC INPUTS'!P409)^2)</f>
        <v>5.0000007946978883E-2</v>
      </c>
      <c r="J409" s="20">
        <f>ASIN(('GEOMETRIC INPUTS'!M409-'GEOMETRIC INPUTS'!J409)/H409)</f>
        <v>1.4252093800486574</v>
      </c>
      <c r="K409" s="27">
        <f>IF('GT Data'!X411=TRUE,'GEOMETRIC INPUTS'!Q409*Loads!$B$2,'GEOMETRIC INPUTS'!Q409*Loads!$F$2)</f>
        <v>17.760000000000002</v>
      </c>
      <c r="L409" s="27">
        <f>IF('GT Data'!X411=TRUE,F409*Loads!$B$3,F409*Loads!$F$3)</f>
        <v>4.4622329904139092E-2</v>
      </c>
      <c r="M409" s="27">
        <f>IF('GT Data'!X411=TRUE,G409*Loads!$B$3,G409*Loads!$F$3)</f>
        <v>0</v>
      </c>
      <c r="N409" s="27">
        <f>IF('GT Data'!X411=TRUE,H409*Loads!$B$3,H409*Loads!$F$3)</f>
        <v>0.26277996871632237</v>
      </c>
      <c r="O409" s="27">
        <f>IF('GT Data'!X411=TRUE,B409*Loads!$B$4,0)</f>
        <v>0</v>
      </c>
      <c r="P409" s="27">
        <f>IF('GT Data'!X411=TRUE,'GEOMETRIC INPUTS'!Q409*Loads!$B$1,'GEOMETRIC INPUTS'!Q409*Loads!$F$1)</f>
        <v>3</v>
      </c>
      <c r="Q409">
        <v>-300</v>
      </c>
      <c r="R409">
        <f>'GEOMETRIC INPUTS'!R409/'GEOMETRIC INPUTS'!S409</f>
        <v>1</v>
      </c>
    </row>
    <row r="410" spans="1:18" x14ac:dyDescent="0.3">
      <c r="A410" t="str">
        <f>'GEOMETRIC INPUTS'!A410</f>
        <v>TAB14-410</v>
      </c>
      <c r="B410">
        <f>'GT Data'!Z412</f>
        <v>2100</v>
      </c>
      <c r="C410">
        <f>IF(AND('GEOMETRIC INPUTS'!E410&gt;'GEOMETRIC INPUTS'!B410,'GEOMETRIC INPUTS'!C410&gt;'GEOMETRIC INPUTS'!F410),ACOS(('GEOMETRIC INPUTS'!C410-'GEOMETRIC INPUTS'!F410)/'Calculated Tab Properties'!E410),0) + IF(AND('GEOMETRIC INPUTS'!E410&gt;'GEOMETRIC INPUTS'!B410,'GEOMETRIC INPUTS'!C410&lt;'GEOMETRIC INPUTS'!F410),PI()/2 + ASIN((-'GEOMETRIC INPUTS'!C410+'GEOMETRIC INPUTS'!F410)/'Calculated Tab Properties'!E410),0) + IF(AND('GEOMETRIC INPUTS'!E410&lt;'GEOMETRIC INPUTS'!B410,'GEOMETRIC INPUTS'!C410&lt;'GEOMETRIC INPUTS'!F410),PI() + ACOS(('GEOMETRIC INPUTS'!C410-'GEOMETRIC INPUTS'!F410)/'Calculated Tab Properties'!E410),0) + IF(AND('GEOMETRIC INPUTS'!E410&lt;'GEOMETRIC INPUTS'!B410,'GEOMETRIC INPUTS'!C410&gt;'GEOMETRIC INPUTS'!F410),2*PI() - ACOS((-'GEOMETRIC INPUTS'!C410+'GEOMETRIC INPUTS'!F410)/'Calculated Tab Properties'!E410),0) + IF(AND('GEOMETRIC INPUTS'!E410='GEOMETRIC INPUTS'!B410,'GEOMETRIC INPUTS'!C410&gt;'GEOMETRIC INPUTS'!F410),0,0) + IF(AND('GEOMETRIC INPUTS'!E410&gt;'GEOMETRIC INPUTS'!B410,'GEOMETRIC INPUTS'!C410='GEOMETRIC INPUTS'!F410),PI()/2,0) + IF(AND('GEOMETRIC INPUTS'!E410='GEOMETRIC INPUTS'!B410,'GEOMETRIC INPUTS'!C410&lt;'GEOMETRIC INPUTS'!F410),PI(),0) + IF(AND('GEOMETRIC INPUTS'!E410&lt;'GEOMETRIC INPUTS'!B410,'GEOMETRIC INPUTS'!C410='GEOMETRIC INPUTS'!F410),3/2*PI(),0)</f>
        <v>4.932436669037144</v>
      </c>
      <c r="D410">
        <f t="shared" si="7"/>
        <v>282.60780385139441</v>
      </c>
      <c r="E410">
        <f>SQRT(('GEOMETRIC INPUTS'!B410-'GEOMETRIC INPUTS'!E410)^2+('GEOMETRIC INPUTS'!C410-'GEOMETRIC INPUTS'!F410)^2+('GEOMETRIC INPUTS'!D410-'GEOMETRIC INPUTS'!G410)^2)</f>
        <v>0.21278152208735279</v>
      </c>
      <c r="F410">
        <f>SQRT(('GEOMETRIC INPUTS'!B410-'GEOMETRIC INPUTS'!N410)^2 + ('GEOMETRIC INPUTS'!C410-'GEOMETRIC INPUTS'!O410)^2 + ('GEOMETRIC INPUTS'!D410-'GEOMETRIC INPUTS'!P410)^2)</f>
        <v>0.21278152208735279</v>
      </c>
      <c r="G410">
        <f>SQRT(('GEOMETRIC INPUTS'!E410-'GEOMETRIC INPUTS'!N410)^2 + ('GEOMETRIC INPUTS'!F410-'GEOMETRIC INPUTS'!O410)^2 + ('GEOMETRIC INPUTS'!G410-'GEOMETRIC INPUTS'!P410)^2)</f>
        <v>0</v>
      </c>
      <c r="H410">
        <f>SQRT(('GEOMETRIC INPUTS'!H410-'GEOMETRIC INPUTS'!K410)^2 + ('GEOMETRIC INPUTS'!I410-'GEOMETRIC INPUTS'!L410)^2 + ('GEOMETRIC INPUTS'!J410-'GEOMETRIC INPUTS'!M410)^2)</f>
        <v>2.0066135214642005</v>
      </c>
      <c r="I410">
        <f>SQRT(('GEOMETRIC INPUTS'!K410-'GEOMETRIC INPUTS'!N410)^2 + ('GEOMETRIC INPUTS'!L410-'GEOMETRIC INPUTS'!O410)^2 + ('GEOMETRIC INPUTS'!M410-'GEOMETRIC INPUTS'!P410)^2)</f>
        <v>4.9999998188111329E-2</v>
      </c>
      <c r="J410" s="20">
        <f>ASIN(('GEOMETRIC INPUTS'!M410-'GEOMETRIC INPUTS'!J410)/H410)</f>
        <v>1.4895845770443852</v>
      </c>
      <c r="K410" s="27">
        <f>IF('GT Data'!X412=TRUE,'GEOMETRIC INPUTS'!Q410*Loads!$B$2,'GEOMETRIC INPUTS'!Q410*Loads!$F$2)</f>
        <v>17.760000000000002</v>
      </c>
      <c r="L410" s="27">
        <f>IF('GT Data'!X412=TRUE,F410*Loads!$B$3,F410*Loads!$F$3)</f>
        <v>2.7661597871355866E-2</v>
      </c>
      <c r="M410" s="27">
        <f>IF('GT Data'!X412=TRUE,G410*Loads!$B$3,G410*Loads!$F$3)</f>
        <v>0</v>
      </c>
      <c r="N410" s="27">
        <f>IF('GT Data'!X412=TRUE,H410*Loads!$B$3,H410*Loads!$F$3)</f>
        <v>0.26085975779034609</v>
      </c>
      <c r="O410" s="27">
        <f>IF('GT Data'!X412=TRUE,B410*Loads!$B$4,0)</f>
        <v>0</v>
      </c>
      <c r="P410" s="27">
        <f>IF('GT Data'!X412=TRUE,'GEOMETRIC INPUTS'!Q410*Loads!$B$1,'GEOMETRIC INPUTS'!Q410*Loads!$F$1)</f>
        <v>3</v>
      </c>
      <c r="Q410">
        <v>-300</v>
      </c>
      <c r="R410">
        <f>'GEOMETRIC INPUTS'!R410/'GEOMETRIC INPUTS'!S410</f>
        <v>1</v>
      </c>
    </row>
    <row r="411" spans="1:18" x14ac:dyDescent="0.3">
      <c r="A411" t="str">
        <f>'GEOMETRIC INPUTS'!A411</f>
        <v>TAB11-411</v>
      </c>
      <c r="B411">
        <f>'GT Data'!Z413</f>
        <v>2100</v>
      </c>
      <c r="C411">
        <f>IF(AND('GEOMETRIC INPUTS'!E411&gt;'GEOMETRIC INPUTS'!B411,'GEOMETRIC INPUTS'!C411&gt;'GEOMETRIC INPUTS'!F411),ACOS(('GEOMETRIC INPUTS'!C411-'GEOMETRIC INPUTS'!F411)/'Calculated Tab Properties'!E411),0) + IF(AND('GEOMETRIC INPUTS'!E411&gt;'GEOMETRIC INPUTS'!B411,'GEOMETRIC INPUTS'!C411&lt;'GEOMETRIC INPUTS'!F411),PI()/2 + ASIN((-'GEOMETRIC INPUTS'!C411+'GEOMETRIC INPUTS'!F411)/'Calculated Tab Properties'!E411),0) + IF(AND('GEOMETRIC INPUTS'!E411&lt;'GEOMETRIC INPUTS'!B411,'GEOMETRIC INPUTS'!C411&lt;'GEOMETRIC INPUTS'!F411),PI() + ACOS(('GEOMETRIC INPUTS'!C411-'GEOMETRIC INPUTS'!F411)/'Calculated Tab Properties'!E411),0) + IF(AND('GEOMETRIC INPUTS'!E411&lt;'GEOMETRIC INPUTS'!B411,'GEOMETRIC INPUTS'!C411&gt;'GEOMETRIC INPUTS'!F411),2*PI() - ACOS((-'GEOMETRIC INPUTS'!C411+'GEOMETRIC INPUTS'!F411)/'Calculated Tab Properties'!E411),0) + IF(AND('GEOMETRIC INPUTS'!E411='GEOMETRIC INPUTS'!B411,'GEOMETRIC INPUTS'!C411&gt;'GEOMETRIC INPUTS'!F411),0,0) + IF(AND('GEOMETRIC INPUTS'!E411&gt;'GEOMETRIC INPUTS'!B411,'GEOMETRIC INPUTS'!C411='GEOMETRIC INPUTS'!F411),PI()/2,0) + IF(AND('GEOMETRIC INPUTS'!E411='GEOMETRIC INPUTS'!B411,'GEOMETRIC INPUTS'!C411&lt;'GEOMETRIC INPUTS'!F411),PI(),0) + IF(AND('GEOMETRIC INPUTS'!E411&lt;'GEOMETRIC INPUTS'!B411,'GEOMETRIC INPUTS'!C411='GEOMETRIC INPUTS'!F411),3/2*PI(),0)</f>
        <v>1.3624171156389187</v>
      </c>
      <c r="D411">
        <f t="shared" si="7"/>
        <v>78.060750662497057</v>
      </c>
      <c r="E411">
        <f>SQRT(('GEOMETRIC INPUTS'!B411-'GEOMETRIC INPUTS'!E411)^2+('GEOMETRIC INPUTS'!C411-'GEOMETRIC INPUTS'!F411)^2+('GEOMETRIC INPUTS'!D411-'GEOMETRIC INPUTS'!G411)^2)</f>
        <v>1.0388983286829598</v>
      </c>
      <c r="F411">
        <f>SQRT(('GEOMETRIC INPUTS'!B411-'GEOMETRIC INPUTS'!N411)^2 + ('GEOMETRIC INPUTS'!C411-'GEOMETRIC INPUTS'!O411)^2 + ('GEOMETRIC INPUTS'!D411-'GEOMETRIC INPUTS'!P411)^2)</f>
        <v>1.0388983286829598</v>
      </c>
      <c r="G411">
        <f>SQRT(('GEOMETRIC INPUTS'!E411-'GEOMETRIC INPUTS'!N411)^2 + ('GEOMETRIC INPUTS'!F411-'GEOMETRIC INPUTS'!O411)^2 + ('GEOMETRIC INPUTS'!G411-'GEOMETRIC INPUTS'!P411)^2)</f>
        <v>0</v>
      </c>
      <c r="H411">
        <f>SQRT(('GEOMETRIC INPUTS'!H411-'GEOMETRIC INPUTS'!K411)^2 + ('GEOMETRIC INPUTS'!I411-'GEOMETRIC INPUTS'!L411)^2 + ('GEOMETRIC INPUTS'!J411-'GEOMETRIC INPUTS'!M411)^2)</f>
        <v>2.2311252573792308</v>
      </c>
      <c r="I411">
        <f>SQRT(('GEOMETRIC INPUTS'!K411-'GEOMETRIC INPUTS'!N411)^2 + ('GEOMETRIC INPUTS'!L411-'GEOMETRIC INPUTS'!O411)^2 + ('GEOMETRIC INPUTS'!M411-'GEOMETRIC INPUTS'!P411)^2)</f>
        <v>4.9999995124075616E-2</v>
      </c>
      <c r="J411" s="20">
        <f>ASIN(('GEOMETRIC INPUTS'!M411-'GEOMETRIC INPUTS'!J411)/H411)</f>
        <v>1.111599236686809</v>
      </c>
      <c r="K411" s="27">
        <f>IF('GT Data'!X413=TRUE,'GEOMETRIC INPUTS'!Q411*Loads!$B$2,'GEOMETRIC INPUTS'!Q411*Loads!$F$2)</f>
        <v>17.760000000000002</v>
      </c>
      <c r="L411" s="27">
        <f>IF('GT Data'!X413=TRUE,F411*Loads!$B$3,F411*Loads!$F$3)</f>
        <v>0.1350567827287848</v>
      </c>
      <c r="M411" s="27">
        <f>IF('GT Data'!X413=TRUE,G411*Loads!$B$3,G411*Loads!$F$3)</f>
        <v>0</v>
      </c>
      <c r="N411" s="27">
        <f>IF('GT Data'!X413=TRUE,H411*Loads!$B$3,H411*Loads!$F$3)</f>
        <v>0.2900462834593</v>
      </c>
      <c r="O411" s="27">
        <f>IF('GT Data'!X413=TRUE,B411*Loads!$B$4,0)</f>
        <v>0</v>
      </c>
      <c r="P411" s="27">
        <f>IF('GT Data'!X413=TRUE,'GEOMETRIC INPUTS'!Q411*Loads!$B$1,'GEOMETRIC INPUTS'!Q411*Loads!$F$1)</f>
        <v>3</v>
      </c>
      <c r="Q411">
        <v>-300</v>
      </c>
      <c r="R411">
        <f>'GEOMETRIC INPUTS'!R411/'GEOMETRIC INPUTS'!S411</f>
        <v>1</v>
      </c>
    </row>
    <row r="412" spans="1:18" x14ac:dyDescent="0.3">
      <c r="A412" t="str">
        <f>'GEOMETRIC INPUTS'!A412</f>
        <v>TAB12-412</v>
      </c>
      <c r="B412">
        <f>'GT Data'!Z414</f>
        <v>2100</v>
      </c>
      <c r="C412">
        <f>IF(AND('GEOMETRIC INPUTS'!E412&gt;'GEOMETRIC INPUTS'!B412,'GEOMETRIC INPUTS'!C412&gt;'GEOMETRIC INPUTS'!F412),ACOS(('GEOMETRIC INPUTS'!C412-'GEOMETRIC INPUTS'!F412)/'Calculated Tab Properties'!E412),0) + IF(AND('GEOMETRIC INPUTS'!E412&gt;'GEOMETRIC INPUTS'!B412,'GEOMETRIC INPUTS'!C412&lt;'GEOMETRIC INPUTS'!F412),PI()/2 + ASIN((-'GEOMETRIC INPUTS'!C412+'GEOMETRIC INPUTS'!F412)/'Calculated Tab Properties'!E412),0) + IF(AND('GEOMETRIC INPUTS'!E412&lt;'GEOMETRIC INPUTS'!B412,'GEOMETRIC INPUTS'!C412&lt;'GEOMETRIC INPUTS'!F412),PI() + ACOS(('GEOMETRIC INPUTS'!C412-'GEOMETRIC INPUTS'!F412)/'Calculated Tab Properties'!E412),0) + IF(AND('GEOMETRIC INPUTS'!E412&lt;'GEOMETRIC INPUTS'!B412,'GEOMETRIC INPUTS'!C412&gt;'GEOMETRIC INPUTS'!F412),2*PI() - ACOS((-'GEOMETRIC INPUTS'!C412+'GEOMETRIC INPUTS'!F412)/'Calculated Tab Properties'!E412),0) + IF(AND('GEOMETRIC INPUTS'!E412='GEOMETRIC INPUTS'!B412,'GEOMETRIC INPUTS'!C412&gt;'GEOMETRIC INPUTS'!F412),0,0) + IF(AND('GEOMETRIC INPUTS'!E412&gt;'GEOMETRIC INPUTS'!B412,'GEOMETRIC INPUTS'!C412='GEOMETRIC INPUTS'!F412),PI()/2,0) + IF(AND('GEOMETRIC INPUTS'!E412='GEOMETRIC INPUTS'!B412,'GEOMETRIC INPUTS'!C412&lt;'GEOMETRIC INPUTS'!F412),PI(),0) + IF(AND('GEOMETRIC INPUTS'!E412&lt;'GEOMETRIC INPUTS'!B412,'GEOMETRIC INPUTS'!C412='GEOMETRIC INPUTS'!F412),3/2*PI(),0)</f>
        <v>1.3624171154053841</v>
      </c>
      <c r="D412">
        <f t="shared" si="7"/>
        <v>78.060750649116528</v>
      </c>
      <c r="E412">
        <f>SQRT(('GEOMETRIC INPUTS'!B412-'GEOMETRIC INPUTS'!E412)^2+('GEOMETRIC INPUTS'!C412-'GEOMETRIC INPUTS'!F412)^2+('GEOMETRIC INPUTS'!D412-'GEOMETRIC INPUTS'!G412)^2)</f>
        <v>0.85074409209462276</v>
      </c>
      <c r="F412">
        <f>SQRT(('GEOMETRIC INPUTS'!B412-'GEOMETRIC INPUTS'!N412)^2 + ('GEOMETRIC INPUTS'!C412-'GEOMETRIC INPUTS'!O412)^2 + ('GEOMETRIC INPUTS'!D412-'GEOMETRIC INPUTS'!P412)^2)</f>
        <v>0.85074409209462276</v>
      </c>
      <c r="G412">
        <f>SQRT(('GEOMETRIC INPUTS'!E412-'GEOMETRIC INPUTS'!N412)^2 + ('GEOMETRIC INPUTS'!F412-'GEOMETRIC INPUTS'!O412)^2 + ('GEOMETRIC INPUTS'!G412-'GEOMETRIC INPUTS'!P412)^2)</f>
        <v>0</v>
      </c>
      <c r="H412">
        <f>SQRT(('GEOMETRIC INPUTS'!H412-'GEOMETRIC INPUTS'!K412)^2 + ('GEOMETRIC INPUTS'!I412-'GEOMETRIC INPUTS'!L412)^2 + ('GEOMETRIC INPUTS'!J412-'GEOMETRIC INPUTS'!M412)^2)</f>
        <v>2.1543423843020046</v>
      </c>
      <c r="I412">
        <f>SQRT(('GEOMETRIC INPUTS'!K412-'GEOMETRIC INPUTS'!N412)^2 + ('GEOMETRIC INPUTS'!L412-'GEOMETRIC INPUTS'!O412)^2 + ('GEOMETRIC INPUTS'!M412-'GEOMETRIC INPUTS'!P412)^2)</f>
        <v>4.9999995144763061E-2</v>
      </c>
      <c r="J412" s="20">
        <f>ASIN(('GEOMETRIC INPUTS'!M412-'GEOMETRIC INPUTS'!J412)/H412)</f>
        <v>1.1899692593918056</v>
      </c>
      <c r="K412" s="27">
        <f>IF('GT Data'!X414=TRUE,'GEOMETRIC INPUTS'!Q412*Loads!$B$2,'GEOMETRIC INPUTS'!Q412*Loads!$F$2)</f>
        <v>17.760000000000002</v>
      </c>
      <c r="L412" s="27">
        <f>IF('GT Data'!X414=TRUE,F412*Loads!$B$3,F412*Loads!$F$3)</f>
        <v>0.11059673197230097</v>
      </c>
      <c r="M412" s="27">
        <f>IF('GT Data'!X414=TRUE,G412*Loads!$B$3,G412*Loads!$F$3)</f>
        <v>0</v>
      </c>
      <c r="N412" s="27">
        <f>IF('GT Data'!X414=TRUE,H412*Loads!$B$3,H412*Loads!$F$3)</f>
        <v>0.28006450995926063</v>
      </c>
      <c r="O412" s="27">
        <f>IF('GT Data'!X414=TRUE,B412*Loads!$B$4,0)</f>
        <v>0</v>
      </c>
      <c r="P412" s="27">
        <f>IF('GT Data'!X414=TRUE,'GEOMETRIC INPUTS'!Q412*Loads!$B$1,'GEOMETRIC INPUTS'!Q412*Loads!$F$1)</f>
        <v>3</v>
      </c>
      <c r="Q412">
        <v>-300</v>
      </c>
      <c r="R412">
        <f>'GEOMETRIC INPUTS'!R412/'GEOMETRIC INPUTS'!S412</f>
        <v>1</v>
      </c>
    </row>
    <row r="413" spans="1:18" x14ac:dyDescent="0.3">
      <c r="A413" t="str">
        <f>'GEOMETRIC INPUTS'!A413</f>
        <v>TAB13-413</v>
      </c>
      <c r="B413">
        <f>'GT Data'!Z415</f>
        <v>2100</v>
      </c>
      <c r="C413">
        <f>IF(AND('GEOMETRIC INPUTS'!E413&gt;'GEOMETRIC INPUTS'!B413,'GEOMETRIC INPUTS'!C413&gt;'GEOMETRIC INPUTS'!F413),ACOS(('GEOMETRIC INPUTS'!C413-'GEOMETRIC INPUTS'!F413)/'Calculated Tab Properties'!E413),0) + IF(AND('GEOMETRIC INPUTS'!E413&gt;'GEOMETRIC INPUTS'!B413,'GEOMETRIC INPUTS'!C413&lt;'GEOMETRIC INPUTS'!F413),PI()/2 + ASIN((-'GEOMETRIC INPUTS'!C413+'GEOMETRIC INPUTS'!F413)/'Calculated Tab Properties'!E413),0) + IF(AND('GEOMETRIC INPUTS'!E413&lt;'GEOMETRIC INPUTS'!B413,'GEOMETRIC INPUTS'!C413&lt;'GEOMETRIC INPUTS'!F413),PI() + ACOS(('GEOMETRIC INPUTS'!C413-'GEOMETRIC INPUTS'!F413)/'Calculated Tab Properties'!E413),0) + IF(AND('GEOMETRIC INPUTS'!E413&lt;'GEOMETRIC INPUTS'!B413,'GEOMETRIC INPUTS'!C413&gt;'GEOMETRIC INPUTS'!F413),2*PI() - ACOS((-'GEOMETRIC INPUTS'!C413+'GEOMETRIC INPUTS'!F413)/'Calculated Tab Properties'!E413),0) + IF(AND('GEOMETRIC INPUTS'!E413='GEOMETRIC INPUTS'!B413,'GEOMETRIC INPUTS'!C413&gt;'GEOMETRIC INPUTS'!F413),0,0) + IF(AND('GEOMETRIC INPUTS'!E413&gt;'GEOMETRIC INPUTS'!B413,'GEOMETRIC INPUTS'!C413='GEOMETRIC INPUTS'!F413),PI()/2,0) + IF(AND('GEOMETRIC INPUTS'!E413='GEOMETRIC INPUTS'!B413,'GEOMETRIC INPUTS'!C413&lt;'GEOMETRIC INPUTS'!F413),PI(),0) + IF(AND('GEOMETRIC INPUTS'!E413&lt;'GEOMETRIC INPUTS'!B413,'GEOMETRIC INPUTS'!C413='GEOMETRIC INPUTS'!F413),3/2*PI(),0)</f>
        <v>1.3624171141048611</v>
      </c>
      <c r="D413">
        <f t="shared" si="7"/>
        <v>78.060750574602039</v>
      </c>
      <c r="E413">
        <f>SQRT(('GEOMETRIC INPUTS'!B413-'GEOMETRIC INPUTS'!E413)^2+('GEOMETRIC INPUTS'!C413-'GEOMETRIC INPUTS'!F413)^2+('GEOMETRIC INPUTS'!D413-'GEOMETRIC INPUTS'!G413)^2)</f>
        <v>0.66227119214899943</v>
      </c>
      <c r="F413">
        <f>SQRT(('GEOMETRIC INPUTS'!B413-'GEOMETRIC INPUTS'!N413)^2 + ('GEOMETRIC INPUTS'!C413-'GEOMETRIC INPUTS'!O413)^2 + ('GEOMETRIC INPUTS'!D413-'GEOMETRIC INPUTS'!P413)^2)</f>
        <v>0.66227119214899943</v>
      </c>
      <c r="G413">
        <f>SQRT(('GEOMETRIC INPUTS'!E413-'GEOMETRIC INPUTS'!N413)^2 + ('GEOMETRIC INPUTS'!F413-'GEOMETRIC INPUTS'!O413)^2 + ('GEOMETRIC INPUTS'!G413-'GEOMETRIC INPUTS'!P413)^2)</f>
        <v>0</v>
      </c>
      <c r="H413">
        <f>SQRT(('GEOMETRIC INPUTS'!H413-'GEOMETRIC INPUTS'!K413)^2 + ('GEOMETRIC INPUTS'!I413-'GEOMETRIC INPUTS'!L413)^2 + ('GEOMETRIC INPUTS'!J413-'GEOMETRIC INPUTS'!M413)^2)</f>
        <v>2.0916204289273774</v>
      </c>
      <c r="I413">
        <f>SQRT(('GEOMETRIC INPUTS'!K413-'GEOMETRIC INPUTS'!N413)^2 + ('GEOMETRIC INPUTS'!L413-'GEOMETRIC INPUTS'!O413)^2 + ('GEOMETRIC INPUTS'!M413-'GEOMETRIC INPUTS'!P413)^2)</f>
        <v>4.9999995124075616E-2</v>
      </c>
      <c r="J413" s="20">
        <f>ASIN(('GEOMETRIC INPUTS'!M413-'GEOMETRIC INPUTS'!J413)/H413)</f>
        <v>1.2737200916388429</v>
      </c>
      <c r="K413" s="27">
        <f>IF('GT Data'!X415=TRUE,'GEOMETRIC INPUTS'!Q413*Loads!$B$2,'GEOMETRIC INPUTS'!Q413*Loads!$F$2)</f>
        <v>17.760000000000002</v>
      </c>
      <c r="L413" s="27">
        <f>IF('GT Data'!X415=TRUE,F413*Loads!$B$3,F413*Loads!$F$3)</f>
        <v>8.6095254979369928E-2</v>
      </c>
      <c r="M413" s="27">
        <f>IF('GT Data'!X415=TRUE,G413*Loads!$B$3,G413*Loads!$F$3)</f>
        <v>0</v>
      </c>
      <c r="N413" s="27">
        <f>IF('GT Data'!X415=TRUE,H413*Loads!$B$3,H413*Loads!$F$3)</f>
        <v>0.27191065576055906</v>
      </c>
      <c r="O413" s="27">
        <f>IF('GT Data'!X415=TRUE,B413*Loads!$B$4,0)</f>
        <v>0</v>
      </c>
      <c r="P413" s="27">
        <f>IF('GT Data'!X415=TRUE,'GEOMETRIC INPUTS'!Q413*Loads!$B$1,'GEOMETRIC INPUTS'!Q413*Loads!$F$1)</f>
        <v>3</v>
      </c>
      <c r="Q413">
        <v>-300</v>
      </c>
      <c r="R413">
        <f>'GEOMETRIC INPUTS'!R413/'GEOMETRIC INPUTS'!S413</f>
        <v>1</v>
      </c>
    </row>
    <row r="414" spans="1:18" x14ac:dyDescent="0.3">
      <c r="A414" t="str">
        <f>'GEOMETRIC INPUTS'!A414</f>
        <v>TAB14-414</v>
      </c>
      <c r="B414">
        <f>'GT Data'!Z416</f>
        <v>2100</v>
      </c>
      <c r="C414">
        <f>IF(AND('GEOMETRIC INPUTS'!E414&gt;'GEOMETRIC INPUTS'!B414,'GEOMETRIC INPUTS'!C414&gt;'GEOMETRIC INPUTS'!F414),ACOS(('GEOMETRIC INPUTS'!C414-'GEOMETRIC INPUTS'!F414)/'Calculated Tab Properties'!E414),0) + IF(AND('GEOMETRIC INPUTS'!E414&gt;'GEOMETRIC INPUTS'!B414,'GEOMETRIC INPUTS'!C414&lt;'GEOMETRIC INPUTS'!F414),PI()/2 + ASIN((-'GEOMETRIC INPUTS'!C414+'GEOMETRIC INPUTS'!F414)/'Calculated Tab Properties'!E414),0) + IF(AND('GEOMETRIC INPUTS'!E414&lt;'GEOMETRIC INPUTS'!B414,'GEOMETRIC INPUTS'!C414&lt;'GEOMETRIC INPUTS'!F414),PI() + ACOS(('GEOMETRIC INPUTS'!C414-'GEOMETRIC INPUTS'!F414)/'Calculated Tab Properties'!E414),0) + IF(AND('GEOMETRIC INPUTS'!E414&lt;'GEOMETRIC INPUTS'!B414,'GEOMETRIC INPUTS'!C414&gt;'GEOMETRIC INPUTS'!F414),2*PI() - ACOS((-'GEOMETRIC INPUTS'!C414+'GEOMETRIC INPUTS'!F414)/'Calculated Tab Properties'!E414),0) + IF(AND('GEOMETRIC INPUTS'!E414='GEOMETRIC INPUTS'!B414,'GEOMETRIC INPUTS'!C414&gt;'GEOMETRIC INPUTS'!F414),0,0) + IF(AND('GEOMETRIC INPUTS'!E414&gt;'GEOMETRIC INPUTS'!B414,'GEOMETRIC INPUTS'!C414='GEOMETRIC INPUTS'!F414),PI()/2,0) + IF(AND('GEOMETRIC INPUTS'!E414='GEOMETRIC INPUTS'!B414,'GEOMETRIC INPUTS'!C414&lt;'GEOMETRIC INPUTS'!F414),PI(),0) + IF(AND('GEOMETRIC INPUTS'!E414&lt;'GEOMETRIC INPUTS'!B414,'GEOMETRIC INPUTS'!C414='GEOMETRIC INPUTS'!F414),3/2*PI(),0)</f>
        <v>1.3624171152602722</v>
      </c>
      <c r="D414">
        <f t="shared" si="7"/>
        <v>78.060750640802226</v>
      </c>
      <c r="E414">
        <f>SQRT(('GEOMETRIC INPUTS'!B414-'GEOMETRIC INPUTS'!E414)^2+('GEOMETRIC INPUTS'!C414-'GEOMETRIC INPUTS'!F414)^2+('GEOMETRIC INPUTS'!D414-'GEOMETRIC INPUTS'!G414)^2)</f>
        <v>0.47372201172371581</v>
      </c>
      <c r="F414">
        <f>SQRT(('GEOMETRIC INPUTS'!B414-'GEOMETRIC INPUTS'!N414)^2 + ('GEOMETRIC INPUTS'!C414-'GEOMETRIC INPUTS'!O414)^2 + ('GEOMETRIC INPUTS'!D414-'GEOMETRIC INPUTS'!P414)^2)</f>
        <v>0.47372201172371581</v>
      </c>
      <c r="G414">
        <f>SQRT(('GEOMETRIC INPUTS'!E414-'GEOMETRIC INPUTS'!N414)^2 + ('GEOMETRIC INPUTS'!F414-'GEOMETRIC INPUTS'!O414)^2 + ('GEOMETRIC INPUTS'!G414-'GEOMETRIC INPUTS'!P414)^2)</f>
        <v>0</v>
      </c>
      <c r="H414">
        <f>SQRT(('GEOMETRIC INPUTS'!H414-'GEOMETRIC INPUTS'!K414)^2 + ('GEOMETRIC INPUTS'!I414-'GEOMETRIC INPUTS'!L414)^2 + ('GEOMETRIC INPUTS'!J414-'GEOMETRIC INPUTS'!M414)^2)</f>
        <v>2.0443924131780928</v>
      </c>
      <c r="I414">
        <f>SQRT(('GEOMETRIC INPUTS'!K414-'GEOMETRIC INPUTS'!N414)^2 + ('GEOMETRIC INPUTS'!L414-'GEOMETRIC INPUTS'!O414)^2 + ('GEOMETRIC INPUTS'!M414-'GEOMETRIC INPUTS'!P414)^2)</f>
        <v>5.0000004907754872E-2</v>
      </c>
      <c r="J414" s="20">
        <f>ASIN(('GEOMETRIC INPUTS'!M414-'GEOMETRIC INPUTS'!J414)/H414)</f>
        <v>1.3620224017837692</v>
      </c>
      <c r="K414" s="27">
        <f>IF('GT Data'!X416=TRUE,'GEOMETRIC INPUTS'!Q414*Loads!$B$2,'GEOMETRIC INPUTS'!Q414*Loads!$F$2)</f>
        <v>17.760000000000002</v>
      </c>
      <c r="L414" s="27">
        <f>IF('GT Data'!X416=TRUE,F414*Loads!$B$3,F414*Loads!$F$3)</f>
        <v>6.1583861524083058E-2</v>
      </c>
      <c r="M414" s="27">
        <f>IF('GT Data'!X416=TRUE,G414*Loads!$B$3,G414*Loads!$F$3)</f>
        <v>0</v>
      </c>
      <c r="N414" s="27">
        <f>IF('GT Data'!X416=TRUE,H414*Loads!$B$3,H414*Loads!$F$3)</f>
        <v>0.26577101371315209</v>
      </c>
      <c r="O414" s="27">
        <f>IF('GT Data'!X416=TRUE,B414*Loads!$B$4,0)</f>
        <v>0</v>
      </c>
      <c r="P414" s="27">
        <f>IF('GT Data'!X416=TRUE,'GEOMETRIC INPUTS'!Q414*Loads!$B$1,'GEOMETRIC INPUTS'!Q414*Loads!$F$1)</f>
        <v>3</v>
      </c>
      <c r="Q414">
        <v>-300</v>
      </c>
      <c r="R414">
        <f>'GEOMETRIC INPUTS'!R414/'GEOMETRIC INPUTS'!S414</f>
        <v>1</v>
      </c>
    </row>
    <row r="415" spans="1:18" x14ac:dyDescent="0.3">
      <c r="A415" t="str">
        <f>'GEOMETRIC INPUTS'!A415</f>
        <v>TAB11-415</v>
      </c>
      <c r="B415">
        <f>'GT Data'!Z417</f>
        <v>2100</v>
      </c>
      <c r="C415">
        <f>IF(AND('GEOMETRIC INPUTS'!E415&gt;'GEOMETRIC INPUTS'!B415,'GEOMETRIC INPUTS'!C415&gt;'GEOMETRIC INPUTS'!F415),ACOS(('GEOMETRIC INPUTS'!C415-'GEOMETRIC INPUTS'!F415)/'Calculated Tab Properties'!E415),0) + IF(AND('GEOMETRIC INPUTS'!E415&gt;'GEOMETRIC INPUTS'!B415,'GEOMETRIC INPUTS'!C415&lt;'GEOMETRIC INPUTS'!F415),PI()/2 + ASIN((-'GEOMETRIC INPUTS'!C415+'GEOMETRIC INPUTS'!F415)/'Calculated Tab Properties'!E415),0) + IF(AND('GEOMETRIC INPUTS'!E415&lt;'GEOMETRIC INPUTS'!B415,'GEOMETRIC INPUTS'!C415&lt;'GEOMETRIC INPUTS'!F415),PI() + ACOS(('GEOMETRIC INPUTS'!C415-'GEOMETRIC INPUTS'!F415)/'Calculated Tab Properties'!E415),0) + IF(AND('GEOMETRIC INPUTS'!E415&lt;'GEOMETRIC INPUTS'!B415,'GEOMETRIC INPUTS'!C415&gt;'GEOMETRIC INPUTS'!F415),2*PI() - ACOS((-'GEOMETRIC INPUTS'!C415+'GEOMETRIC INPUTS'!F415)/'Calculated Tab Properties'!E415),0) + IF(AND('GEOMETRIC INPUTS'!E415='GEOMETRIC INPUTS'!B415,'GEOMETRIC INPUTS'!C415&gt;'GEOMETRIC INPUTS'!F415),0,0) + IF(AND('GEOMETRIC INPUTS'!E415&gt;'GEOMETRIC INPUTS'!B415,'GEOMETRIC INPUTS'!C415='GEOMETRIC INPUTS'!F415),PI()/2,0) + IF(AND('GEOMETRIC INPUTS'!E415='GEOMETRIC INPUTS'!B415,'GEOMETRIC INPUTS'!C415&lt;'GEOMETRIC INPUTS'!F415),PI(),0) + IF(AND('GEOMETRIC INPUTS'!E415&lt;'GEOMETRIC INPUTS'!B415,'GEOMETRIC INPUTS'!C415='GEOMETRIC INPUTS'!F415),3/2*PI(),0)</f>
        <v>1.3726892683758989</v>
      </c>
      <c r="D415">
        <f t="shared" si="7"/>
        <v>78.649301660839782</v>
      </c>
      <c r="E415">
        <f>SQRT(('GEOMETRIC INPUTS'!B415-'GEOMETRIC INPUTS'!E415)^2+('GEOMETRIC INPUTS'!C415-'GEOMETRIC INPUTS'!F415)^2+('GEOMETRIC INPUTS'!D415-'GEOMETRIC INPUTS'!G415)^2)</f>
        <v>0.96548327241474274</v>
      </c>
      <c r="F415">
        <f>SQRT(('GEOMETRIC INPUTS'!B415-'GEOMETRIC INPUTS'!N415)^2 + ('GEOMETRIC INPUTS'!C415-'GEOMETRIC INPUTS'!O415)^2 + ('GEOMETRIC INPUTS'!D415-'GEOMETRIC INPUTS'!P415)^2)</f>
        <v>0.96548327241474274</v>
      </c>
      <c r="G415">
        <f>SQRT(('GEOMETRIC INPUTS'!E415-'GEOMETRIC INPUTS'!N415)^2 + ('GEOMETRIC INPUTS'!F415-'GEOMETRIC INPUTS'!O415)^2 + ('GEOMETRIC INPUTS'!G415-'GEOMETRIC INPUTS'!P415)^2)</f>
        <v>0</v>
      </c>
      <c r="H415">
        <f>SQRT(('GEOMETRIC INPUTS'!H415-'GEOMETRIC INPUTS'!K415)^2 + ('GEOMETRIC INPUTS'!I415-'GEOMETRIC INPUTS'!L415)^2 + ('GEOMETRIC INPUTS'!J415-'GEOMETRIC INPUTS'!M415)^2)</f>
        <v>2.1995703285010149</v>
      </c>
      <c r="I415">
        <f>SQRT(('GEOMETRIC INPUTS'!K415-'GEOMETRIC INPUTS'!N415)^2 + ('GEOMETRIC INPUTS'!L415-'GEOMETRIC INPUTS'!O415)^2 + ('GEOMETRIC INPUTS'!M415-'GEOMETRIC INPUTS'!P415)^2)</f>
        <v>4.9999995657563558E-2</v>
      </c>
      <c r="J415" s="20">
        <f>ASIN(('GEOMETRIC INPUTS'!M415-'GEOMETRIC INPUTS'!J415)/H415)</f>
        <v>1.1415231333016242</v>
      </c>
      <c r="K415" s="27">
        <f>IF('GT Data'!X417=TRUE,'GEOMETRIC INPUTS'!Q415*Loads!$B$2,'GEOMETRIC INPUTS'!Q415*Loads!$F$2)</f>
        <v>17.760000000000002</v>
      </c>
      <c r="L415" s="27">
        <f>IF('GT Data'!X417=TRUE,F415*Loads!$B$3,F415*Loads!$F$3)</f>
        <v>0.12551282541391656</v>
      </c>
      <c r="M415" s="27">
        <f>IF('GT Data'!X417=TRUE,G415*Loads!$B$3,G415*Loads!$F$3)</f>
        <v>0</v>
      </c>
      <c r="N415" s="27">
        <f>IF('GT Data'!X417=TRUE,H415*Loads!$B$3,H415*Loads!$F$3)</f>
        <v>0.28594414270513197</v>
      </c>
      <c r="O415" s="27">
        <f>IF('GT Data'!X417=TRUE,B415*Loads!$B$4,0)</f>
        <v>0</v>
      </c>
      <c r="P415" s="27">
        <f>IF('GT Data'!X417=TRUE,'GEOMETRIC INPUTS'!Q415*Loads!$B$1,'GEOMETRIC INPUTS'!Q415*Loads!$F$1)</f>
        <v>3</v>
      </c>
      <c r="Q415">
        <v>-300</v>
      </c>
      <c r="R415">
        <f>'GEOMETRIC INPUTS'!R415/'GEOMETRIC INPUTS'!S415</f>
        <v>1</v>
      </c>
    </row>
    <row r="416" spans="1:18" x14ac:dyDescent="0.3">
      <c r="A416" t="str">
        <f>'GEOMETRIC INPUTS'!A416</f>
        <v>TAB12-416</v>
      </c>
      <c r="B416">
        <f>'GT Data'!Z418</f>
        <v>2100</v>
      </c>
      <c r="C416">
        <f>IF(AND('GEOMETRIC INPUTS'!E416&gt;'GEOMETRIC INPUTS'!B416,'GEOMETRIC INPUTS'!C416&gt;'GEOMETRIC INPUTS'!F416),ACOS(('GEOMETRIC INPUTS'!C416-'GEOMETRIC INPUTS'!F416)/'Calculated Tab Properties'!E416),0) + IF(AND('GEOMETRIC INPUTS'!E416&gt;'GEOMETRIC INPUTS'!B416,'GEOMETRIC INPUTS'!C416&lt;'GEOMETRIC INPUTS'!F416),PI()/2 + ASIN((-'GEOMETRIC INPUTS'!C416+'GEOMETRIC INPUTS'!F416)/'Calculated Tab Properties'!E416),0) + IF(AND('GEOMETRIC INPUTS'!E416&lt;'GEOMETRIC INPUTS'!B416,'GEOMETRIC INPUTS'!C416&lt;'GEOMETRIC INPUTS'!F416),PI() + ACOS(('GEOMETRIC INPUTS'!C416-'GEOMETRIC INPUTS'!F416)/'Calculated Tab Properties'!E416),0) + IF(AND('GEOMETRIC INPUTS'!E416&lt;'GEOMETRIC INPUTS'!B416,'GEOMETRIC INPUTS'!C416&gt;'GEOMETRIC INPUTS'!F416),2*PI() - ACOS((-'GEOMETRIC INPUTS'!C416+'GEOMETRIC INPUTS'!F416)/'Calculated Tab Properties'!E416),0) + IF(AND('GEOMETRIC INPUTS'!E416='GEOMETRIC INPUTS'!B416,'GEOMETRIC INPUTS'!C416&gt;'GEOMETRIC INPUTS'!F416),0,0) + IF(AND('GEOMETRIC INPUTS'!E416&gt;'GEOMETRIC INPUTS'!B416,'GEOMETRIC INPUTS'!C416='GEOMETRIC INPUTS'!F416),PI()/2,0) + IF(AND('GEOMETRIC INPUTS'!E416='GEOMETRIC INPUTS'!B416,'GEOMETRIC INPUTS'!C416&lt;'GEOMETRIC INPUTS'!F416),PI(),0) + IF(AND('GEOMETRIC INPUTS'!E416&lt;'GEOMETRIC INPUTS'!B416,'GEOMETRIC INPUTS'!C416='GEOMETRIC INPUTS'!F416),3/2*PI(),0)</f>
        <v>1.3726892698482107</v>
      </c>
      <c r="D416">
        <f t="shared" si="7"/>
        <v>78.649301745197036</v>
      </c>
      <c r="E416">
        <f>SQRT(('GEOMETRIC INPUTS'!B416-'GEOMETRIC INPUTS'!E416)^2+('GEOMETRIC INPUTS'!C416-'GEOMETRIC INPUTS'!F416)^2+('GEOMETRIC INPUTS'!D416-'GEOMETRIC INPUTS'!G416)^2)</f>
        <v>0.7857412585740392</v>
      </c>
      <c r="F416">
        <f>SQRT(('GEOMETRIC INPUTS'!B416-'GEOMETRIC INPUTS'!N416)^2 + ('GEOMETRIC INPUTS'!C416-'GEOMETRIC INPUTS'!O416)^2 + ('GEOMETRIC INPUTS'!D416-'GEOMETRIC INPUTS'!P416)^2)</f>
        <v>0.7857412585740392</v>
      </c>
      <c r="G416">
        <f>SQRT(('GEOMETRIC INPUTS'!E416-'GEOMETRIC INPUTS'!N416)^2 + ('GEOMETRIC INPUTS'!F416-'GEOMETRIC INPUTS'!O416)^2 + ('GEOMETRIC INPUTS'!G416-'GEOMETRIC INPUTS'!P416)^2)</f>
        <v>0</v>
      </c>
      <c r="H416">
        <f>SQRT(('GEOMETRIC INPUTS'!H416-'GEOMETRIC INPUTS'!K416)^2 + ('GEOMETRIC INPUTS'!I416-'GEOMETRIC INPUTS'!L416)^2 + ('GEOMETRIC INPUTS'!J416-'GEOMETRIC INPUTS'!M416)^2)</f>
        <v>2.1310361779708296</v>
      </c>
      <c r="I416">
        <f>SQRT(('GEOMETRIC INPUTS'!K416-'GEOMETRIC INPUTS'!N416)^2 + ('GEOMETRIC INPUTS'!L416-'GEOMETRIC INPUTS'!O416)^2 + ('GEOMETRIC INPUTS'!M416-'GEOMETRIC INPUTS'!P416)^2)</f>
        <v>5.0000005265159492E-2</v>
      </c>
      <c r="J416" s="20">
        <f>ASIN(('GEOMETRIC INPUTS'!M416-'GEOMETRIC INPUTS'!J416)/H416)</f>
        <v>1.2182906688402715</v>
      </c>
      <c r="K416" s="27">
        <f>IF('GT Data'!X418=TRUE,'GEOMETRIC INPUTS'!Q416*Loads!$B$2,'GEOMETRIC INPUTS'!Q416*Loads!$F$2)</f>
        <v>17.760000000000002</v>
      </c>
      <c r="L416" s="27">
        <f>IF('GT Data'!X418=TRUE,F416*Loads!$B$3,F416*Loads!$F$3)</f>
        <v>0.1021463636146251</v>
      </c>
      <c r="M416" s="27">
        <f>IF('GT Data'!X418=TRUE,G416*Loads!$B$3,G416*Loads!$F$3)</f>
        <v>0</v>
      </c>
      <c r="N416" s="27">
        <f>IF('GT Data'!X418=TRUE,H416*Loads!$B$3,H416*Loads!$F$3)</f>
        <v>0.27703470313620787</v>
      </c>
      <c r="O416" s="27">
        <f>IF('GT Data'!X418=TRUE,B416*Loads!$B$4,0)</f>
        <v>0</v>
      </c>
      <c r="P416" s="27">
        <f>IF('GT Data'!X418=TRUE,'GEOMETRIC INPUTS'!Q416*Loads!$B$1,'GEOMETRIC INPUTS'!Q416*Loads!$F$1)</f>
        <v>3</v>
      </c>
      <c r="Q416">
        <v>-300</v>
      </c>
      <c r="R416">
        <f>'GEOMETRIC INPUTS'!R416/'GEOMETRIC INPUTS'!S416</f>
        <v>1</v>
      </c>
    </row>
    <row r="417" spans="1:18" x14ac:dyDescent="0.3">
      <c r="A417" t="str">
        <f>'GEOMETRIC INPUTS'!A417</f>
        <v>TAB13-417</v>
      </c>
      <c r="B417">
        <f>'GT Data'!Z419</f>
        <v>2100</v>
      </c>
      <c r="C417">
        <f>IF(AND('GEOMETRIC INPUTS'!E417&gt;'GEOMETRIC INPUTS'!B417,'GEOMETRIC INPUTS'!C417&gt;'GEOMETRIC INPUTS'!F417),ACOS(('GEOMETRIC INPUTS'!C417-'GEOMETRIC INPUTS'!F417)/'Calculated Tab Properties'!E417),0) + IF(AND('GEOMETRIC INPUTS'!E417&gt;'GEOMETRIC INPUTS'!B417,'GEOMETRIC INPUTS'!C417&lt;'GEOMETRIC INPUTS'!F417),PI()/2 + ASIN((-'GEOMETRIC INPUTS'!C417+'GEOMETRIC INPUTS'!F417)/'Calculated Tab Properties'!E417),0) + IF(AND('GEOMETRIC INPUTS'!E417&lt;'GEOMETRIC INPUTS'!B417,'GEOMETRIC INPUTS'!C417&lt;'GEOMETRIC INPUTS'!F417),PI() + ACOS(('GEOMETRIC INPUTS'!C417-'GEOMETRIC INPUTS'!F417)/'Calculated Tab Properties'!E417),0) + IF(AND('GEOMETRIC INPUTS'!E417&lt;'GEOMETRIC INPUTS'!B417,'GEOMETRIC INPUTS'!C417&gt;'GEOMETRIC INPUTS'!F417),2*PI() - ACOS((-'GEOMETRIC INPUTS'!C417+'GEOMETRIC INPUTS'!F417)/'Calculated Tab Properties'!E417),0) + IF(AND('GEOMETRIC INPUTS'!E417='GEOMETRIC INPUTS'!B417,'GEOMETRIC INPUTS'!C417&gt;'GEOMETRIC INPUTS'!F417),0,0) + IF(AND('GEOMETRIC INPUTS'!E417&gt;'GEOMETRIC INPUTS'!B417,'GEOMETRIC INPUTS'!C417='GEOMETRIC INPUTS'!F417),PI()/2,0) + IF(AND('GEOMETRIC INPUTS'!E417='GEOMETRIC INPUTS'!B417,'GEOMETRIC INPUTS'!C417&lt;'GEOMETRIC INPUTS'!F417),PI(),0) + IF(AND('GEOMETRIC INPUTS'!E417&lt;'GEOMETRIC INPUTS'!B417,'GEOMETRIC INPUTS'!C417='GEOMETRIC INPUTS'!F417),3/2*PI(),0)</f>
        <v>1.3726892698590016</v>
      </c>
      <c r="D417">
        <f t="shared" si="7"/>
        <v>78.649301745815322</v>
      </c>
      <c r="E417">
        <f>SQRT(('GEOMETRIC INPUTS'!B417-'GEOMETRIC INPUTS'!E417)^2+('GEOMETRIC INPUTS'!C417-'GEOMETRIC INPUTS'!F417)^2+('GEOMETRIC INPUTS'!D417-'GEOMETRIC INPUTS'!G417)^2)</f>
        <v>0.60489470112344879</v>
      </c>
      <c r="F417">
        <f>SQRT(('GEOMETRIC INPUTS'!B417-'GEOMETRIC INPUTS'!N417)^2 + ('GEOMETRIC INPUTS'!C417-'GEOMETRIC INPUTS'!O417)^2 + ('GEOMETRIC INPUTS'!D417-'GEOMETRIC INPUTS'!P417)^2)</f>
        <v>0.60489470112344879</v>
      </c>
      <c r="G417">
        <f>SQRT(('GEOMETRIC INPUTS'!E417-'GEOMETRIC INPUTS'!N417)^2 + ('GEOMETRIC INPUTS'!F417-'GEOMETRIC INPUTS'!O417)^2 + ('GEOMETRIC INPUTS'!G417-'GEOMETRIC INPUTS'!P417)^2)</f>
        <v>0</v>
      </c>
      <c r="H417">
        <f>SQRT(('GEOMETRIC INPUTS'!H417-'GEOMETRIC INPUTS'!K417)^2 + ('GEOMETRIC INPUTS'!I417-'GEOMETRIC INPUTS'!L417)^2 + ('GEOMETRIC INPUTS'!J417-'GEOMETRIC INPUTS'!M417)^2)</f>
        <v>2.0755500772742757</v>
      </c>
      <c r="I417">
        <f>SQRT(('GEOMETRIC INPUTS'!K417-'GEOMETRIC INPUTS'!N417)^2 + ('GEOMETRIC INPUTS'!L417-'GEOMETRIC INPUTS'!O417)^2 + ('GEOMETRIC INPUTS'!M417-'GEOMETRIC INPUTS'!P417)^2)</f>
        <v>5.0000005461976742E-2</v>
      </c>
      <c r="J417" s="20">
        <f>ASIN(('GEOMETRIC INPUTS'!M417-'GEOMETRIC INPUTS'!J417)/H417)</f>
        <v>1.3001562627685324</v>
      </c>
      <c r="K417" s="27">
        <f>IF('GT Data'!X419=TRUE,'GEOMETRIC INPUTS'!Q417*Loads!$B$2,'GEOMETRIC INPUTS'!Q417*Loads!$F$2)</f>
        <v>17.760000000000002</v>
      </c>
      <c r="L417" s="27">
        <f>IF('GT Data'!X419=TRUE,F417*Loads!$B$3,F417*Loads!$F$3)</f>
        <v>7.863631114604834E-2</v>
      </c>
      <c r="M417" s="27">
        <f>IF('GT Data'!X419=TRUE,G417*Loads!$B$3,G417*Loads!$F$3)</f>
        <v>0</v>
      </c>
      <c r="N417" s="27">
        <f>IF('GT Data'!X419=TRUE,H417*Loads!$B$3,H417*Loads!$F$3)</f>
        <v>0.26982151004565585</v>
      </c>
      <c r="O417" s="27">
        <f>IF('GT Data'!X419=TRUE,B417*Loads!$B$4,0)</f>
        <v>0</v>
      </c>
      <c r="P417" s="27">
        <f>IF('GT Data'!X419=TRUE,'GEOMETRIC INPUTS'!Q417*Loads!$B$1,'GEOMETRIC INPUTS'!Q417*Loads!$F$1)</f>
        <v>3</v>
      </c>
      <c r="Q417">
        <v>-300</v>
      </c>
      <c r="R417">
        <f>'GEOMETRIC INPUTS'!R417/'GEOMETRIC INPUTS'!S417</f>
        <v>1</v>
      </c>
    </row>
    <row r="418" spans="1:18" x14ac:dyDescent="0.3">
      <c r="A418" t="str">
        <f>'GEOMETRIC INPUTS'!A418</f>
        <v>TAB14-418</v>
      </c>
      <c r="B418">
        <f>'GT Data'!Z420</f>
        <v>2100</v>
      </c>
      <c r="C418">
        <f>IF(AND('GEOMETRIC INPUTS'!E418&gt;'GEOMETRIC INPUTS'!B418,'GEOMETRIC INPUTS'!C418&gt;'GEOMETRIC INPUTS'!F418),ACOS(('GEOMETRIC INPUTS'!C418-'GEOMETRIC INPUTS'!F418)/'Calculated Tab Properties'!E418),0) + IF(AND('GEOMETRIC INPUTS'!E418&gt;'GEOMETRIC INPUTS'!B418,'GEOMETRIC INPUTS'!C418&lt;'GEOMETRIC INPUTS'!F418),PI()/2 + ASIN((-'GEOMETRIC INPUTS'!C418+'GEOMETRIC INPUTS'!F418)/'Calculated Tab Properties'!E418),0) + IF(AND('GEOMETRIC INPUTS'!E418&lt;'GEOMETRIC INPUTS'!B418,'GEOMETRIC INPUTS'!C418&lt;'GEOMETRIC INPUTS'!F418),PI() + ACOS(('GEOMETRIC INPUTS'!C418-'GEOMETRIC INPUTS'!F418)/'Calculated Tab Properties'!E418),0) + IF(AND('GEOMETRIC INPUTS'!E418&lt;'GEOMETRIC INPUTS'!B418,'GEOMETRIC INPUTS'!C418&gt;'GEOMETRIC INPUTS'!F418),2*PI() - ACOS((-'GEOMETRIC INPUTS'!C418+'GEOMETRIC INPUTS'!F418)/'Calculated Tab Properties'!E418),0) + IF(AND('GEOMETRIC INPUTS'!E418='GEOMETRIC INPUTS'!B418,'GEOMETRIC INPUTS'!C418&gt;'GEOMETRIC INPUTS'!F418),0,0) + IF(AND('GEOMETRIC INPUTS'!E418&gt;'GEOMETRIC INPUTS'!B418,'GEOMETRIC INPUTS'!C418='GEOMETRIC INPUTS'!F418),PI()/2,0) + IF(AND('GEOMETRIC INPUTS'!E418='GEOMETRIC INPUTS'!B418,'GEOMETRIC INPUTS'!C418&lt;'GEOMETRIC INPUTS'!F418),PI(),0) + IF(AND('GEOMETRIC INPUTS'!E418&lt;'GEOMETRIC INPUTS'!B418,'GEOMETRIC INPUTS'!C418='GEOMETRIC INPUTS'!F418),3/2*PI(),0)</f>
        <v>1.372689268763789</v>
      </c>
      <c r="D418">
        <f t="shared" si="7"/>
        <v>78.649301683064252</v>
      </c>
      <c r="E418">
        <f>SQRT(('GEOMETRIC INPUTS'!B418-'GEOMETRIC INPUTS'!E418)^2+('GEOMETRIC INPUTS'!C418-'GEOMETRIC INPUTS'!F418)^2+('GEOMETRIC INPUTS'!D418-'GEOMETRIC INPUTS'!G418)^2)</f>
        <v>0.42317921836124583</v>
      </c>
      <c r="F418">
        <f>SQRT(('GEOMETRIC INPUTS'!B418-'GEOMETRIC INPUTS'!N418)^2 + ('GEOMETRIC INPUTS'!C418-'GEOMETRIC INPUTS'!O418)^2 + ('GEOMETRIC INPUTS'!D418-'GEOMETRIC INPUTS'!P418)^2)</f>
        <v>0.42317921836124583</v>
      </c>
      <c r="G418">
        <f>SQRT(('GEOMETRIC INPUTS'!E418-'GEOMETRIC INPUTS'!N418)^2 + ('GEOMETRIC INPUTS'!F418-'GEOMETRIC INPUTS'!O418)^2 + ('GEOMETRIC INPUTS'!G418-'GEOMETRIC INPUTS'!P418)^2)</f>
        <v>0</v>
      </c>
      <c r="H418">
        <f>SQRT(('GEOMETRIC INPUTS'!H418-'GEOMETRIC INPUTS'!K418)^2 + ('GEOMETRIC INPUTS'!I418-'GEOMETRIC INPUTS'!L418)^2 + ('GEOMETRIC INPUTS'!J418-'GEOMETRIC INPUTS'!M418)^2)</f>
        <v>2.0345178114089149</v>
      </c>
      <c r="I418">
        <f>SQRT(('GEOMETRIC INPUTS'!K418-'GEOMETRIC INPUTS'!N418)^2 + ('GEOMETRIC INPUTS'!L418-'GEOMETRIC INPUTS'!O418)^2 + ('GEOMETRIC INPUTS'!M418-'GEOMETRIC INPUTS'!P418)^2)</f>
        <v>5.0000005461973258E-2</v>
      </c>
      <c r="J418" s="20">
        <f>ASIN(('GEOMETRIC INPUTS'!M418-'GEOMETRIC INPUTS'!J418)/H418)</f>
        <v>1.3863279961470276</v>
      </c>
      <c r="K418" s="27">
        <f>IF('GT Data'!X420=TRUE,'GEOMETRIC INPUTS'!Q418*Loads!$B$2,'GEOMETRIC INPUTS'!Q418*Loads!$F$2)</f>
        <v>17.760000000000002</v>
      </c>
      <c r="L418" s="27">
        <f>IF('GT Data'!X420=TRUE,F418*Loads!$B$3,F418*Loads!$F$3)</f>
        <v>5.5013298386961958E-2</v>
      </c>
      <c r="M418" s="27">
        <f>IF('GT Data'!X420=TRUE,G418*Loads!$B$3,G418*Loads!$F$3)</f>
        <v>0</v>
      </c>
      <c r="N418" s="27">
        <f>IF('GT Data'!X420=TRUE,H418*Loads!$B$3,H418*Loads!$F$3)</f>
        <v>0.26448731548315896</v>
      </c>
      <c r="O418" s="27">
        <f>IF('GT Data'!X420=TRUE,B418*Loads!$B$4,0)</f>
        <v>0</v>
      </c>
      <c r="P418" s="27">
        <f>IF('GT Data'!X420=TRUE,'GEOMETRIC INPUTS'!Q418*Loads!$B$1,'GEOMETRIC INPUTS'!Q418*Loads!$F$1)</f>
        <v>3</v>
      </c>
      <c r="Q418">
        <v>-300</v>
      </c>
      <c r="R418">
        <f>'GEOMETRIC INPUTS'!R418/'GEOMETRIC INPUTS'!S418</f>
        <v>1</v>
      </c>
    </row>
    <row r="419" spans="1:18" x14ac:dyDescent="0.3">
      <c r="A419" t="str">
        <f>'GEOMETRIC INPUTS'!A419</f>
        <v>TAB11-419</v>
      </c>
      <c r="B419">
        <f>'GT Data'!Z421</f>
        <v>2100</v>
      </c>
      <c r="C419">
        <f>IF(AND('GEOMETRIC INPUTS'!E419&gt;'GEOMETRIC INPUTS'!B419,'GEOMETRIC INPUTS'!C419&gt;'GEOMETRIC INPUTS'!F419),ACOS(('GEOMETRIC INPUTS'!C419-'GEOMETRIC INPUTS'!F419)/'Calculated Tab Properties'!E419),0) + IF(AND('GEOMETRIC INPUTS'!E419&gt;'GEOMETRIC INPUTS'!B419,'GEOMETRIC INPUTS'!C419&lt;'GEOMETRIC INPUTS'!F419),PI()/2 + ASIN((-'GEOMETRIC INPUTS'!C419+'GEOMETRIC INPUTS'!F419)/'Calculated Tab Properties'!E419),0) + IF(AND('GEOMETRIC INPUTS'!E419&lt;'GEOMETRIC INPUTS'!B419,'GEOMETRIC INPUTS'!C419&lt;'GEOMETRIC INPUTS'!F419),PI() + ACOS(('GEOMETRIC INPUTS'!C419-'GEOMETRIC INPUTS'!F419)/'Calculated Tab Properties'!E419),0) + IF(AND('GEOMETRIC INPUTS'!E419&lt;'GEOMETRIC INPUTS'!B419,'GEOMETRIC INPUTS'!C419&gt;'GEOMETRIC INPUTS'!F419),2*PI() - ACOS((-'GEOMETRIC INPUTS'!C419+'GEOMETRIC INPUTS'!F419)/'Calculated Tab Properties'!E419),0) + IF(AND('GEOMETRIC INPUTS'!E419='GEOMETRIC INPUTS'!B419,'GEOMETRIC INPUTS'!C419&gt;'GEOMETRIC INPUTS'!F419),0,0) + IF(AND('GEOMETRIC INPUTS'!E419&gt;'GEOMETRIC INPUTS'!B419,'GEOMETRIC INPUTS'!C419='GEOMETRIC INPUTS'!F419),PI()/2,0) + IF(AND('GEOMETRIC INPUTS'!E419='GEOMETRIC INPUTS'!B419,'GEOMETRIC INPUTS'!C419&lt;'GEOMETRIC INPUTS'!F419),PI(),0) + IF(AND('GEOMETRIC INPUTS'!E419&lt;'GEOMETRIC INPUTS'!B419,'GEOMETRIC INPUTS'!C419='GEOMETRIC INPUTS'!F419),3/2*PI(),0)</f>
        <v>0.3179061786076709</v>
      </c>
      <c r="D419">
        <f t="shared" si="7"/>
        <v>18.214682315351681</v>
      </c>
      <c r="E419">
        <f>SQRT(('GEOMETRIC INPUTS'!B419-'GEOMETRIC INPUTS'!E419)^2+('GEOMETRIC INPUTS'!C419-'GEOMETRIC INPUTS'!F419)^2+('GEOMETRIC INPUTS'!D419-'GEOMETRIC INPUTS'!G419)^2)</f>
        <v>2.5563434468139579</v>
      </c>
      <c r="F419">
        <f>SQRT(('GEOMETRIC INPUTS'!B419-'GEOMETRIC INPUTS'!N419)^2 + ('GEOMETRIC INPUTS'!C419-'GEOMETRIC INPUTS'!O419)^2 + ('GEOMETRIC INPUTS'!D419-'GEOMETRIC INPUTS'!P419)^2)</f>
        <v>2.5563434468139579</v>
      </c>
      <c r="G419">
        <f>SQRT(('GEOMETRIC INPUTS'!E419-'GEOMETRIC INPUTS'!N419)^2 + ('GEOMETRIC INPUTS'!F419-'GEOMETRIC INPUTS'!O419)^2 + ('GEOMETRIC INPUTS'!G419-'GEOMETRIC INPUTS'!P419)^2)</f>
        <v>0</v>
      </c>
      <c r="H419">
        <f>SQRT(('GEOMETRIC INPUTS'!H419-'GEOMETRIC INPUTS'!K419)^2 + ('GEOMETRIC INPUTS'!I419-'GEOMETRIC INPUTS'!L419)^2 + ('GEOMETRIC INPUTS'!J419-'GEOMETRIC INPUTS'!M419)^2)</f>
        <v>3.2065179672584909</v>
      </c>
      <c r="I419">
        <f>SQRT(('GEOMETRIC INPUTS'!K419-'GEOMETRIC INPUTS'!N419)^2 + ('GEOMETRIC INPUTS'!L419-'GEOMETRIC INPUTS'!O419)^2 + ('GEOMETRIC INPUTS'!M419-'GEOMETRIC INPUTS'!P419)^2)</f>
        <v>4.9999999807637328E-2</v>
      </c>
      <c r="J419" s="20">
        <f>ASIN(('GEOMETRIC INPUTS'!M419-'GEOMETRIC INPUTS'!J419)/H419)</f>
        <v>0.67350510915527273</v>
      </c>
      <c r="K419" s="27">
        <f>IF('GT Data'!X421=TRUE,'GEOMETRIC INPUTS'!Q419*Loads!$B$2,'GEOMETRIC INPUTS'!Q419*Loads!$F$2)</f>
        <v>17.760000000000002</v>
      </c>
      <c r="L419" s="27">
        <f>IF('GT Data'!X421=TRUE,F419*Loads!$B$3,F419*Loads!$F$3)</f>
        <v>0.33232464808581452</v>
      </c>
      <c r="M419" s="27">
        <f>IF('GT Data'!X421=TRUE,G419*Loads!$B$3,G419*Loads!$F$3)</f>
        <v>0</v>
      </c>
      <c r="N419" s="27">
        <f>IF('GT Data'!X421=TRUE,H419*Loads!$B$3,H419*Loads!$F$3)</f>
        <v>0.41684733574360383</v>
      </c>
      <c r="O419" s="27">
        <f>IF('GT Data'!X421=TRUE,B419*Loads!$B$4,0)</f>
        <v>0</v>
      </c>
      <c r="P419" s="27">
        <f>IF('GT Data'!X421=TRUE,'GEOMETRIC INPUTS'!Q419*Loads!$B$1,'GEOMETRIC INPUTS'!Q419*Loads!$F$1)</f>
        <v>3</v>
      </c>
      <c r="Q419">
        <v>-300</v>
      </c>
      <c r="R419">
        <f>'GEOMETRIC INPUTS'!R419/'GEOMETRIC INPUTS'!S419</f>
        <v>1</v>
      </c>
    </row>
    <row r="420" spans="1:18" x14ac:dyDescent="0.3">
      <c r="A420" t="str">
        <f>'GEOMETRIC INPUTS'!A420</f>
        <v>TAB12-420</v>
      </c>
      <c r="B420">
        <f>'GT Data'!Z422</f>
        <v>2100</v>
      </c>
      <c r="C420">
        <f>IF(AND('GEOMETRIC INPUTS'!E420&gt;'GEOMETRIC INPUTS'!B420,'GEOMETRIC INPUTS'!C420&gt;'GEOMETRIC INPUTS'!F420),ACOS(('GEOMETRIC INPUTS'!C420-'GEOMETRIC INPUTS'!F420)/'Calculated Tab Properties'!E420),0) + IF(AND('GEOMETRIC INPUTS'!E420&gt;'GEOMETRIC INPUTS'!B420,'GEOMETRIC INPUTS'!C420&lt;'GEOMETRIC INPUTS'!F420),PI()/2 + ASIN((-'GEOMETRIC INPUTS'!C420+'GEOMETRIC INPUTS'!F420)/'Calculated Tab Properties'!E420),0) + IF(AND('GEOMETRIC INPUTS'!E420&lt;'GEOMETRIC INPUTS'!B420,'GEOMETRIC INPUTS'!C420&lt;'GEOMETRIC INPUTS'!F420),PI() + ACOS(('GEOMETRIC INPUTS'!C420-'GEOMETRIC INPUTS'!F420)/'Calculated Tab Properties'!E420),0) + IF(AND('GEOMETRIC INPUTS'!E420&lt;'GEOMETRIC INPUTS'!B420,'GEOMETRIC INPUTS'!C420&gt;'GEOMETRIC INPUTS'!F420),2*PI() - ACOS((-'GEOMETRIC INPUTS'!C420+'GEOMETRIC INPUTS'!F420)/'Calculated Tab Properties'!E420),0) + IF(AND('GEOMETRIC INPUTS'!E420='GEOMETRIC INPUTS'!B420,'GEOMETRIC INPUTS'!C420&gt;'GEOMETRIC INPUTS'!F420),0,0) + IF(AND('GEOMETRIC INPUTS'!E420&gt;'GEOMETRIC INPUTS'!B420,'GEOMETRIC INPUTS'!C420='GEOMETRIC INPUTS'!F420),PI()/2,0) + IF(AND('GEOMETRIC INPUTS'!E420='GEOMETRIC INPUTS'!B420,'GEOMETRIC INPUTS'!C420&lt;'GEOMETRIC INPUTS'!F420),PI(),0) + IF(AND('GEOMETRIC INPUTS'!E420&lt;'GEOMETRIC INPUTS'!B420,'GEOMETRIC INPUTS'!C420='GEOMETRIC INPUTS'!F420),3/2*PI(),0)</f>
        <v>0.31790617840672475</v>
      </c>
      <c r="D420">
        <f t="shared" si="7"/>
        <v>18.214682303838313</v>
      </c>
      <c r="E420">
        <f>SQRT(('GEOMETRIC INPUTS'!B420-'GEOMETRIC INPUTS'!E420)^2+('GEOMETRIC INPUTS'!C420-'GEOMETRIC INPUTS'!F420)^2+('GEOMETRIC INPUTS'!D420-'GEOMETRIC INPUTS'!G420)^2)</f>
        <v>2.400777622708965</v>
      </c>
      <c r="F420">
        <f>SQRT(('GEOMETRIC INPUTS'!B420-'GEOMETRIC INPUTS'!N420)^2 + ('GEOMETRIC INPUTS'!C420-'GEOMETRIC INPUTS'!O420)^2 + ('GEOMETRIC INPUTS'!D420-'GEOMETRIC INPUTS'!P420)^2)</f>
        <v>2.400777622708965</v>
      </c>
      <c r="G420">
        <f>SQRT(('GEOMETRIC INPUTS'!E420-'GEOMETRIC INPUTS'!N420)^2 + ('GEOMETRIC INPUTS'!F420-'GEOMETRIC INPUTS'!O420)^2 + ('GEOMETRIC INPUTS'!G420-'GEOMETRIC INPUTS'!P420)^2)</f>
        <v>0</v>
      </c>
      <c r="H420">
        <f>SQRT(('GEOMETRIC INPUTS'!H420-'GEOMETRIC INPUTS'!K420)^2 + ('GEOMETRIC INPUTS'!I420-'GEOMETRIC INPUTS'!L420)^2 + ('GEOMETRIC INPUTS'!J420-'GEOMETRIC INPUTS'!M420)^2)</f>
        <v>3.0864470564604889</v>
      </c>
      <c r="I420">
        <f>SQRT(('GEOMETRIC INPUTS'!K420-'GEOMETRIC INPUTS'!N420)^2 + ('GEOMETRIC INPUTS'!L420-'GEOMETRIC INPUTS'!O420)^2 + ('GEOMETRIC INPUTS'!M420-'GEOMETRIC INPUTS'!P420)^2)</f>
        <v>4.9999999807637051E-2</v>
      </c>
      <c r="J420" s="20">
        <f>ASIN(('GEOMETRIC INPUTS'!M420-'GEOMETRIC INPUTS'!J420)/H420)</f>
        <v>0.70494805618616674</v>
      </c>
      <c r="K420" s="27">
        <f>IF('GT Data'!X422=TRUE,'GEOMETRIC INPUTS'!Q420*Loads!$B$2,'GEOMETRIC INPUTS'!Q420*Loads!$F$2)</f>
        <v>17.760000000000002</v>
      </c>
      <c r="L420" s="27">
        <f>IF('GT Data'!X422=TRUE,F420*Loads!$B$3,F420*Loads!$F$3)</f>
        <v>0.31210109095216548</v>
      </c>
      <c r="M420" s="27">
        <f>IF('GT Data'!X422=TRUE,G420*Loads!$B$3,G420*Loads!$F$3)</f>
        <v>0</v>
      </c>
      <c r="N420" s="27">
        <f>IF('GT Data'!X422=TRUE,H420*Loads!$B$3,H420*Loads!$F$3)</f>
        <v>0.40123811733986359</v>
      </c>
      <c r="O420" s="27">
        <f>IF('GT Data'!X422=TRUE,B420*Loads!$B$4,0)</f>
        <v>0</v>
      </c>
      <c r="P420" s="27">
        <f>IF('GT Data'!X422=TRUE,'GEOMETRIC INPUTS'!Q420*Loads!$B$1,'GEOMETRIC INPUTS'!Q420*Loads!$F$1)</f>
        <v>3</v>
      </c>
      <c r="Q420">
        <v>-300</v>
      </c>
      <c r="R420">
        <f>'GEOMETRIC INPUTS'!R420/'GEOMETRIC INPUTS'!S420</f>
        <v>1</v>
      </c>
    </row>
    <row r="421" spans="1:18" x14ac:dyDescent="0.3">
      <c r="A421" t="str">
        <f>'GEOMETRIC INPUTS'!A421</f>
        <v>TAB13-421</v>
      </c>
      <c r="B421">
        <f>'GT Data'!Z423</f>
        <v>2100</v>
      </c>
      <c r="C421">
        <f>IF(AND('GEOMETRIC INPUTS'!E421&gt;'GEOMETRIC INPUTS'!B421,'GEOMETRIC INPUTS'!C421&gt;'GEOMETRIC INPUTS'!F421),ACOS(('GEOMETRIC INPUTS'!C421-'GEOMETRIC INPUTS'!F421)/'Calculated Tab Properties'!E421),0) + IF(AND('GEOMETRIC INPUTS'!E421&gt;'GEOMETRIC INPUTS'!B421,'GEOMETRIC INPUTS'!C421&lt;'GEOMETRIC INPUTS'!F421),PI()/2 + ASIN((-'GEOMETRIC INPUTS'!C421+'GEOMETRIC INPUTS'!F421)/'Calculated Tab Properties'!E421),0) + IF(AND('GEOMETRIC INPUTS'!E421&lt;'GEOMETRIC INPUTS'!B421,'GEOMETRIC INPUTS'!C421&lt;'GEOMETRIC INPUTS'!F421),PI() + ACOS(('GEOMETRIC INPUTS'!C421-'GEOMETRIC INPUTS'!F421)/'Calculated Tab Properties'!E421),0) + IF(AND('GEOMETRIC INPUTS'!E421&lt;'GEOMETRIC INPUTS'!B421,'GEOMETRIC INPUTS'!C421&gt;'GEOMETRIC INPUTS'!F421),2*PI() - ACOS((-'GEOMETRIC INPUTS'!C421+'GEOMETRIC INPUTS'!F421)/'Calculated Tab Properties'!E421),0) + IF(AND('GEOMETRIC INPUTS'!E421='GEOMETRIC INPUTS'!B421,'GEOMETRIC INPUTS'!C421&gt;'GEOMETRIC INPUTS'!F421),0,0) + IF(AND('GEOMETRIC INPUTS'!E421&gt;'GEOMETRIC INPUTS'!B421,'GEOMETRIC INPUTS'!C421='GEOMETRIC INPUTS'!F421),PI()/2,0) + IF(AND('GEOMETRIC INPUTS'!E421='GEOMETRIC INPUTS'!B421,'GEOMETRIC INPUTS'!C421&lt;'GEOMETRIC INPUTS'!F421),PI(),0) + IF(AND('GEOMETRIC INPUTS'!E421&lt;'GEOMETRIC INPUTS'!B421,'GEOMETRIC INPUTS'!C421='GEOMETRIC INPUTS'!F421),3/2*PI(),0)</f>
        <v>0.31790617863741377</v>
      </c>
      <c r="D421">
        <f t="shared" si="7"/>
        <v>18.214682317055821</v>
      </c>
      <c r="E421">
        <f>SQRT(('GEOMETRIC INPUTS'!B421-'GEOMETRIC INPUTS'!E421)^2+('GEOMETRIC INPUTS'!C421-'GEOMETRIC INPUTS'!F421)^2+('GEOMETRIC INPUTS'!D421-'GEOMETRIC INPUTS'!G421)^2)</f>
        <v>2.2438247128078133</v>
      </c>
      <c r="F421">
        <f>SQRT(('GEOMETRIC INPUTS'!B421-'GEOMETRIC INPUTS'!N421)^2 + ('GEOMETRIC INPUTS'!C421-'GEOMETRIC INPUTS'!O421)^2 + ('GEOMETRIC INPUTS'!D421-'GEOMETRIC INPUTS'!P421)^2)</f>
        <v>2.2438247128078133</v>
      </c>
      <c r="G421">
        <f>SQRT(('GEOMETRIC INPUTS'!E421-'GEOMETRIC INPUTS'!N421)^2 + ('GEOMETRIC INPUTS'!F421-'GEOMETRIC INPUTS'!O421)^2 + ('GEOMETRIC INPUTS'!G421-'GEOMETRIC INPUTS'!P421)^2)</f>
        <v>0</v>
      </c>
      <c r="H421">
        <f>SQRT(('GEOMETRIC INPUTS'!H421-'GEOMETRIC INPUTS'!K421)^2 + ('GEOMETRIC INPUTS'!I421-'GEOMETRIC INPUTS'!L421)^2 + ('GEOMETRIC INPUTS'!J421-'GEOMETRIC INPUTS'!M421)^2)</f>
        <v>2.9686473134022378</v>
      </c>
      <c r="I421">
        <f>SQRT(('GEOMETRIC INPUTS'!K421-'GEOMETRIC INPUTS'!N421)^2 + ('GEOMETRIC INPUTS'!L421-'GEOMETRIC INPUTS'!O421)^2 + ('GEOMETRIC INPUTS'!M421-'GEOMETRIC INPUTS'!P421)^2)</f>
        <v>4.9999999807636211E-2</v>
      </c>
      <c r="J421" s="20">
        <f>ASIN(('GEOMETRIC INPUTS'!M421-'GEOMETRIC INPUTS'!J421)/H421)</f>
        <v>0.73921433341800258</v>
      </c>
      <c r="K421" s="27">
        <f>IF('GT Data'!X423=TRUE,'GEOMETRIC INPUTS'!Q421*Loads!$B$2,'GEOMETRIC INPUTS'!Q421*Loads!$F$2)</f>
        <v>17.760000000000002</v>
      </c>
      <c r="L421" s="27">
        <f>IF('GT Data'!X423=TRUE,F421*Loads!$B$3,F421*Loads!$F$3)</f>
        <v>0.29169721266501575</v>
      </c>
      <c r="M421" s="27">
        <f>IF('GT Data'!X423=TRUE,G421*Loads!$B$3,G421*Loads!$F$3)</f>
        <v>0</v>
      </c>
      <c r="N421" s="27">
        <f>IF('GT Data'!X423=TRUE,H421*Loads!$B$3,H421*Loads!$F$3)</f>
        <v>0.38592415074229092</v>
      </c>
      <c r="O421" s="27">
        <f>IF('GT Data'!X423=TRUE,B421*Loads!$B$4,0)</f>
        <v>0</v>
      </c>
      <c r="P421" s="27">
        <f>IF('GT Data'!X423=TRUE,'GEOMETRIC INPUTS'!Q421*Loads!$B$1,'GEOMETRIC INPUTS'!Q421*Loads!$F$1)</f>
        <v>3</v>
      </c>
      <c r="Q421">
        <v>-300</v>
      </c>
      <c r="R421">
        <f>'GEOMETRIC INPUTS'!R421/'GEOMETRIC INPUTS'!S421</f>
        <v>1</v>
      </c>
    </row>
    <row r="422" spans="1:18" x14ac:dyDescent="0.3">
      <c r="A422" t="str">
        <f>'GEOMETRIC INPUTS'!A422</f>
        <v>TAB14-422</v>
      </c>
      <c r="B422">
        <f>'GT Data'!Z424</f>
        <v>2100</v>
      </c>
      <c r="C422">
        <f>IF(AND('GEOMETRIC INPUTS'!E422&gt;'GEOMETRIC INPUTS'!B422,'GEOMETRIC INPUTS'!C422&gt;'GEOMETRIC INPUTS'!F422),ACOS(('GEOMETRIC INPUTS'!C422-'GEOMETRIC INPUTS'!F422)/'Calculated Tab Properties'!E422),0) + IF(AND('GEOMETRIC INPUTS'!E422&gt;'GEOMETRIC INPUTS'!B422,'GEOMETRIC INPUTS'!C422&lt;'GEOMETRIC INPUTS'!F422),PI()/2 + ASIN((-'GEOMETRIC INPUTS'!C422+'GEOMETRIC INPUTS'!F422)/'Calculated Tab Properties'!E422),0) + IF(AND('GEOMETRIC INPUTS'!E422&lt;'GEOMETRIC INPUTS'!B422,'GEOMETRIC INPUTS'!C422&lt;'GEOMETRIC INPUTS'!F422),PI() + ACOS(('GEOMETRIC INPUTS'!C422-'GEOMETRIC INPUTS'!F422)/'Calculated Tab Properties'!E422),0) + IF(AND('GEOMETRIC INPUTS'!E422&lt;'GEOMETRIC INPUTS'!B422,'GEOMETRIC INPUTS'!C422&gt;'GEOMETRIC INPUTS'!F422),2*PI() - ACOS((-'GEOMETRIC INPUTS'!C422+'GEOMETRIC INPUTS'!F422)/'Calculated Tab Properties'!E422),0) + IF(AND('GEOMETRIC INPUTS'!E422='GEOMETRIC INPUTS'!B422,'GEOMETRIC INPUTS'!C422&gt;'GEOMETRIC INPUTS'!F422),0,0) + IF(AND('GEOMETRIC INPUTS'!E422&gt;'GEOMETRIC INPUTS'!B422,'GEOMETRIC INPUTS'!C422='GEOMETRIC INPUTS'!F422),PI()/2,0) + IF(AND('GEOMETRIC INPUTS'!E422='GEOMETRIC INPUTS'!B422,'GEOMETRIC INPUTS'!C422&lt;'GEOMETRIC INPUTS'!F422),PI(),0) + IF(AND('GEOMETRIC INPUTS'!E422&lt;'GEOMETRIC INPUTS'!B422,'GEOMETRIC INPUTS'!C422='GEOMETRIC INPUTS'!F422),3/2*PI(),0)</f>
        <v>0.31790617860568227</v>
      </c>
      <c r="D422">
        <f t="shared" si="7"/>
        <v>18.214682315237742</v>
      </c>
      <c r="E422">
        <f>SQRT(('GEOMETRIC INPUTS'!B422-'GEOMETRIC INPUTS'!E422)^2+('GEOMETRIC INPUTS'!C422-'GEOMETRIC INPUTS'!F422)^2+('GEOMETRIC INPUTS'!D422-'GEOMETRIC INPUTS'!G422)^2)</f>
        <v>2.0856859004946622</v>
      </c>
      <c r="F422">
        <f>SQRT(('GEOMETRIC INPUTS'!B422-'GEOMETRIC INPUTS'!N422)^2 + ('GEOMETRIC INPUTS'!C422-'GEOMETRIC INPUTS'!O422)^2 + ('GEOMETRIC INPUTS'!D422-'GEOMETRIC INPUTS'!P422)^2)</f>
        <v>2.0856859004946622</v>
      </c>
      <c r="G422">
        <f>SQRT(('GEOMETRIC INPUTS'!E422-'GEOMETRIC INPUTS'!N422)^2 + ('GEOMETRIC INPUTS'!F422-'GEOMETRIC INPUTS'!O422)^2 + ('GEOMETRIC INPUTS'!G422-'GEOMETRIC INPUTS'!P422)^2)</f>
        <v>0</v>
      </c>
      <c r="H422">
        <f>SQRT(('GEOMETRIC INPUTS'!H422-'GEOMETRIC INPUTS'!K422)^2 + ('GEOMETRIC INPUTS'!I422-'GEOMETRIC INPUTS'!L422)^2 + ('GEOMETRIC INPUTS'!J422-'GEOMETRIC INPUTS'!M422)^2)</f>
        <v>2.8537724307057046</v>
      </c>
      <c r="I422">
        <f>SQRT(('GEOMETRIC INPUTS'!K422-'GEOMETRIC INPUTS'!N422)^2 + ('GEOMETRIC INPUTS'!L422-'GEOMETRIC INPUTS'!O422)^2 + ('GEOMETRIC INPUTS'!M422-'GEOMETRIC INPUTS'!P422)^2)</f>
        <v>4.9999999807637051E-2</v>
      </c>
      <c r="J422" s="20">
        <f>ASIN(('GEOMETRIC INPUTS'!M422-'GEOMETRIC INPUTS'!J422)/H422)</f>
        <v>0.77655580759983345</v>
      </c>
      <c r="K422" s="27">
        <f>IF('GT Data'!X424=TRUE,'GEOMETRIC INPUTS'!Q422*Loads!$B$2,'GEOMETRIC INPUTS'!Q422*Loads!$F$2)</f>
        <v>17.760000000000002</v>
      </c>
      <c r="L422" s="27">
        <f>IF('GT Data'!X424=TRUE,F422*Loads!$B$3,F422*Loads!$F$3)</f>
        <v>0.27113916706430607</v>
      </c>
      <c r="M422" s="27">
        <f>IF('GT Data'!X424=TRUE,G422*Loads!$B$3,G422*Loads!$F$3)</f>
        <v>0</v>
      </c>
      <c r="N422" s="27">
        <f>IF('GT Data'!X424=TRUE,H422*Loads!$B$3,H422*Loads!$F$3)</f>
        <v>0.3709904159917416</v>
      </c>
      <c r="O422" s="27">
        <f>IF('GT Data'!X424=TRUE,B422*Loads!$B$4,0)</f>
        <v>0</v>
      </c>
      <c r="P422" s="27">
        <f>IF('GT Data'!X424=TRUE,'GEOMETRIC INPUTS'!Q422*Loads!$B$1,'GEOMETRIC INPUTS'!Q422*Loads!$F$1)</f>
        <v>3</v>
      </c>
      <c r="Q422">
        <v>-300</v>
      </c>
      <c r="R422">
        <f>'GEOMETRIC INPUTS'!R422/'GEOMETRIC INPUTS'!S422</f>
        <v>1</v>
      </c>
    </row>
    <row r="423" spans="1:18" x14ac:dyDescent="0.3">
      <c r="A423" t="str">
        <f>'GEOMETRIC INPUTS'!A423</f>
        <v>TAB11-423</v>
      </c>
      <c r="B423">
        <f>'GT Data'!Z425</f>
        <v>2100</v>
      </c>
      <c r="C423">
        <f>IF(AND('GEOMETRIC INPUTS'!E423&gt;'GEOMETRIC INPUTS'!B423,'GEOMETRIC INPUTS'!C423&gt;'GEOMETRIC INPUTS'!F423),ACOS(('GEOMETRIC INPUTS'!C423-'GEOMETRIC INPUTS'!F423)/'Calculated Tab Properties'!E423),0) + IF(AND('GEOMETRIC INPUTS'!E423&gt;'GEOMETRIC INPUTS'!B423,'GEOMETRIC INPUTS'!C423&lt;'GEOMETRIC INPUTS'!F423),PI()/2 + ASIN((-'GEOMETRIC INPUTS'!C423+'GEOMETRIC INPUTS'!F423)/'Calculated Tab Properties'!E423),0) + IF(AND('GEOMETRIC INPUTS'!E423&lt;'GEOMETRIC INPUTS'!B423,'GEOMETRIC INPUTS'!C423&lt;'GEOMETRIC INPUTS'!F423),PI() + ACOS(('GEOMETRIC INPUTS'!C423-'GEOMETRIC INPUTS'!F423)/'Calculated Tab Properties'!E423),0) + IF(AND('GEOMETRIC INPUTS'!E423&lt;'GEOMETRIC INPUTS'!B423,'GEOMETRIC INPUTS'!C423&gt;'GEOMETRIC INPUTS'!F423),2*PI() - ACOS((-'GEOMETRIC INPUTS'!C423+'GEOMETRIC INPUTS'!F423)/'Calculated Tab Properties'!E423),0) + IF(AND('GEOMETRIC INPUTS'!E423='GEOMETRIC INPUTS'!B423,'GEOMETRIC INPUTS'!C423&gt;'GEOMETRIC INPUTS'!F423),0,0) + IF(AND('GEOMETRIC INPUTS'!E423&gt;'GEOMETRIC INPUTS'!B423,'GEOMETRIC INPUTS'!C423='GEOMETRIC INPUTS'!F423),PI()/2,0) + IF(AND('GEOMETRIC INPUTS'!E423='GEOMETRIC INPUTS'!B423,'GEOMETRIC INPUTS'!C423&lt;'GEOMETRIC INPUTS'!F423),PI(),0) + IF(AND('GEOMETRIC INPUTS'!E423&lt;'GEOMETRIC INPUTS'!B423,'GEOMETRIC INPUTS'!C423='GEOMETRIC INPUTS'!F423),3/2*PI(),0)</f>
        <v>6.0516858986055997</v>
      </c>
      <c r="D423">
        <f t="shared" si="7"/>
        <v>346.7360609289359</v>
      </c>
      <c r="E423">
        <f>SQRT(('GEOMETRIC INPUTS'!B423-'GEOMETRIC INPUTS'!E423)^2+('GEOMETRIC INPUTS'!C423-'GEOMETRIC INPUTS'!F423)^2+('GEOMETRIC INPUTS'!D423-'GEOMETRIC INPUTS'!G423)^2)</f>
        <v>1.1812700981940805</v>
      </c>
      <c r="F423">
        <f>SQRT(('GEOMETRIC INPUTS'!B423-'GEOMETRIC INPUTS'!N423)^2 + ('GEOMETRIC INPUTS'!C423-'GEOMETRIC INPUTS'!O423)^2 + ('GEOMETRIC INPUTS'!D423-'GEOMETRIC INPUTS'!P423)^2)</f>
        <v>1.1812700981940805</v>
      </c>
      <c r="G423">
        <f>SQRT(('GEOMETRIC INPUTS'!E423-'GEOMETRIC INPUTS'!N423)^2 + ('GEOMETRIC INPUTS'!F423-'GEOMETRIC INPUTS'!O423)^2 + ('GEOMETRIC INPUTS'!G423-'GEOMETRIC INPUTS'!P423)^2)</f>
        <v>0</v>
      </c>
      <c r="H423">
        <f>SQRT(('GEOMETRIC INPUTS'!H423-'GEOMETRIC INPUTS'!K423)^2 + ('GEOMETRIC INPUTS'!I423-'GEOMETRIC INPUTS'!L423)^2 + ('GEOMETRIC INPUTS'!J423-'GEOMETRIC INPUTS'!M423)^2)</f>
        <v>2.2977754551819225</v>
      </c>
      <c r="I423">
        <f>SQRT(('GEOMETRIC INPUTS'!K423-'GEOMETRIC INPUTS'!N423)^2 + ('GEOMETRIC INPUTS'!L423-'GEOMETRIC INPUTS'!O423)^2 + ('GEOMETRIC INPUTS'!M423-'GEOMETRIC INPUTS'!P423)^2)</f>
        <v>4.9999996743285528E-2</v>
      </c>
      <c r="J423" s="20">
        <f>ASIN(('GEOMETRIC INPUTS'!M423-'GEOMETRIC INPUTS'!J423)/H423)</f>
        <v>1.0560285347897154</v>
      </c>
      <c r="K423" s="27">
        <f>IF('GT Data'!X425=TRUE,'GEOMETRIC INPUTS'!Q423*Loads!$B$2,'GEOMETRIC INPUTS'!Q423*Loads!$F$2)</f>
        <v>17.760000000000002</v>
      </c>
      <c r="L423" s="27">
        <f>IF('GT Data'!X425=TRUE,F423*Loads!$B$3,F423*Loads!$F$3)</f>
        <v>0.15356511276523047</v>
      </c>
      <c r="M423" s="27">
        <f>IF('GT Data'!X425=TRUE,G423*Loads!$B$3,G423*Loads!$F$3)</f>
        <v>0</v>
      </c>
      <c r="N423" s="27">
        <f>IF('GT Data'!X425=TRUE,H423*Loads!$B$3,H423*Loads!$F$3)</f>
        <v>0.29871080917364995</v>
      </c>
      <c r="O423" s="27">
        <f>IF('GT Data'!X425=TRUE,B423*Loads!$B$4,0)</f>
        <v>0</v>
      </c>
      <c r="P423" s="27">
        <f>IF('GT Data'!X425=TRUE,'GEOMETRIC INPUTS'!Q423*Loads!$B$1,'GEOMETRIC INPUTS'!Q423*Loads!$F$1)</f>
        <v>3</v>
      </c>
      <c r="Q423">
        <v>-300</v>
      </c>
      <c r="R423">
        <f>'GEOMETRIC INPUTS'!R423/'GEOMETRIC INPUTS'!S423</f>
        <v>1</v>
      </c>
    </row>
    <row r="424" spans="1:18" x14ac:dyDescent="0.3">
      <c r="A424" t="str">
        <f>'GEOMETRIC INPUTS'!A424</f>
        <v>TAB12-424</v>
      </c>
      <c r="B424">
        <f>'GT Data'!Z426</f>
        <v>2100</v>
      </c>
      <c r="C424">
        <f>IF(AND('GEOMETRIC INPUTS'!E424&gt;'GEOMETRIC INPUTS'!B424,'GEOMETRIC INPUTS'!C424&gt;'GEOMETRIC INPUTS'!F424),ACOS(('GEOMETRIC INPUTS'!C424-'GEOMETRIC INPUTS'!F424)/'Calculated Tab Properties'!E424),0) + IF(AND('GEOMETRIC INPUTS'!E424&gt;'GEOMETRIC INPUTS'!B424,'GEOMETRIC INPUTS'!C424&lt;'GEOMETRIC INPUTS'!F424),PI()/2 + ASIN((-'GEOMETRIC INPUTS'!C424+'GEOMETRIC INPUTS'!F424)/'Calculated Tab Properties'!E424),0) + IF(AND('GEOMETRIC INPUTS'!E424&lt;'GEOMETRIC INPUTS'!B424,'GEOMETRIC INPUTS'!C424&lt;'GEOMETRIC INPUTS'!F424),PI() + ACOS(('GEOMETRIC INPUTS'!C424-'GEOMETRIC INPUTS'!F424)/'Calculated Tab Properties'!E424),0) + IF(AND('GEOMETRIC INPUTS'!E424&lt;'GEOMETRIC INPUTS'!B424,'GEOMETRIC INPUTS'!C424&gt;'GEOMETRIC INPUTS'!F424),2*PI() - ACOS((-'GEOMETRIC INPUTS'!C424+'GEOMETRIC INPUTS'!F424)/'Calculated Tab Properties'!E424),0) + IF(AND('GEOMETRIC INPUTS'!E424='GEOMETRIC INPUTS'!B424,'GEOMETRIC INPUTS'!C424&gt;'GEOMETRIC INPUTS'!F424),0,0) + IF(AND('GEOMETRIC INPUTS'!E424&gt;'GEOMETRIC INPUTS'!B424,'GEOMETRIC INPUTS'!C424='GEOMETRIC INPUTS'!F424),PI()/2,0) + IF(AND('GEOMETRIC INPUTS'!E424='GEOMETRIC INPUTS'!B424,'GEOMETRIC INPUTS'!C424&lt;'GEOMETRIC INPUTS'!F424),PI(),0) + IF(AND('GEOMETRIC INPUTS'!E424&lt;'GEOMETRIC INPUTS'!B424,'GEOMETRIC INPUTS'!C424='GEOMETRIC INPUTS'!F424),3/2*PI(),0)</f>
        <v>6.0516858998948937</v>
      </c>
      <c r="D424">
        <f t="shared" si="7"/>
        <v>346.73606100280699</v>
      </c>
      <c r="E424">
        <f>SQRT(('GEOMETRIC INPUTS'!B424-'GEOMETRIC INPUTS'!E424)^2+('GEOMETRIC INPUTS'!C424-'GEOMETRIC INPUTS'!F424)^2+('GEOMETRIC INPUTS'!D424-'GEOMETRIC INPUTS'!G424)^2)</f>
        <v>1.1272745643369482</v>
      </c>
      <c r="F424">
        <f>SQRT(('GEOMETRIC INPUTS'!B424-'GEOMETRIC INPUTS'!N424)^2 + ('GEOMETRIC INPUTS'!C424-'GEOMETRIC INPUTS'!O424)^2 + ('GEOMETRIC INPUTS'!D424-'GEOMETRIC INPUTS'!P424)^2)</f>
        <v>1.1272745643369482</v>
      </c>
      <c r="G424">
        <f>SQRT(('GEOMETRIC INPUTS'!E424-'GEOMETRIC INPUTS'!N424)^2 + ('GEOMETRIC INPUTS'!F424-'GEOMETRIC INPUTS'!O424)^2 + ('GEOMETRIC INPUTS'!G424-'GEOMETRIC INPUTS'!P424)^2)</f>
        <v>0</v>
      </c>
      <c r="H424">
        <f>SQRT(('GEOMETRIC INPUTS'!H424-'GEOMETRIC INPUTS'!K424)^2 + ('GEOMETRIC INPUTS'!I424-'GEOMETRIC INPUTS'!L424)^2 + ('GEOMETRIC INPUTS'!J424-'GEOMETRIC INPUTS'!M424)^2)</f>
        <v>2.271677898165446</v>
      </c>
      <c r="I424">
        <f>SQRT(('GEOMETRIC INPUTS'!K424-'GEOMETRIC INPUTS'!N424)^2 + ('GEOMETRIC INPUTS'!L424-'GEOMETRIC INPUTS'!O424)^2 + ('GEOMETRIC INPUTS'!M424-'GEOMETRIC INPUTS'!P424)^2)</f>
        <v>5.0000006476520961E-2</v>
      </c>
      <c r="J424" s="20">
        <f>ASIN(('GEOMETRIC INPUTS'!M424-'GEOMETRIC INPUTS'!J424)/H424)</f>
        <v>1.0767187286991995</v>
      </c>
      <c r="K424" s="27">
        <f>IF('GT Data'!X426=TRUE,'GEOMETRIC INPUTS'!Q424*Loads!$B$2,'GEOMETRIC INPUTS'!Q424*Loads!$F$2)</f>
        <v>17.760000000000002</v>
      </c>
      <c r="L424" s="27">
        <f>IF('GT Data'!X426=TRUE,F424*Loads!$B$3,F424*Loads!$F$3)</f>
        <v>0.14654569336380327</v>
      </c>
      <c r="M424" s="27">
        <f>IF('GT Data'!X426=TRUE,G424*Loads!$B$3,G424*Loads!$F$3)</f>
        <v>0</v>
      </c>
      <c r="N424" s="27">
        <f>IF('GT Data'!X426=TRUE,H424*Loads!$B$3,H424*Loads!$F$3)</f>
        <v>0.29531812676150798</v>
      </c>
      <c r="O424" s="27">
        <f>IF('GT Data'!X426=TRUE,B424*Loads!$B$4,0)</f>
        <v>0</v>
      </c>
      <c r="P424" s="27">
        <f>IF('GT Data'!X426=TRUE,'GEOMETRIC INPUTS'!Q424*Loads!$B$1,'GEOMETRIC INPUTS'!Q424*Loads!$F$1)</f>
        <v>3</v>
      </c>
      <c r="Q424">
        <v>-300</v>
      </c>
      <c r="R424">
        <f>'GEOMETRIC INPUTS'!R424/'GEOMETRIC INPUTS'!S424</f>
        <v>1</v>
      </c>
    </row>
    <row r="425" spans="1:18" x14ac:dyDescent="0.3">
      <c r="A425" t="str">
        <f>'GEOMETRIC INPUTS'!A425</f>
        <v>TAB13-425</v>
      </c>
      <c r="B425">
        <f>'GT Data'!Z427</f>
        <v>2100</v>
      </c>
      <c r="C425">
        <f>IF(AND('GEOMETRIC INPUTS'!E425&gt;'GEOMETRIC INPUTS'!B425,'GEOMETRIC INPUTS'!C425&gt;'GEOMETRIC INPUTS'!F425),ACOS(('GEOMETRIC INPUTS'!C425-'GEOMETRIC INPUTS'!F425)/'Calculated Tab Properties'!E425),0) + IF(AND('GEOMETRIC INPUTS'!E425&gt;'GEOMETRIC INPUTS'!B425,'GEOMETRIC INPUTS'!C425&lt;'GEOMETRIC INPUTS'!F425),PI()/2 + ASIN((-'GEOMETRIC INPUTS'!C425+'GEOMETRIC INPUTS'!F425)/'Calculated Tab Properties'!E425),0) + IF(AND('GEOMETRIC INPUTS'!E425&lt;'GEOMETRIC INPUTS'!B425,'GEOMETRIC INPUTS'!C425&lt;'GEOMETRIC INPUTS'!F425),PI() + ACOS(('GEOMETRIC INPUTS'!C425-'GEOMETRIC INPUTS'!F425)/'Calculated Tab Properties'!E425),0) + IF(AND('GEOMETRIC INPUTS'!E425&lt;'GEOMETRIC INPUTS'!B425,'GEOMETRIC INPUTS'!C425&gt;'GEOMETRIC INPUTS'!F425),2*PI() - ACOS((-'GEOMETRIC INPUTS'!C425+'GEOMETRIC INPUTS'!F425)/'Calculated Tab Properties'!E425),0) + IF(AND('GEOMETRIC INPUTS'!E425='GEOMETRIC INPUTS'!B425,'GEOMETRIC INPUTS'!C425&gt;'GEOMETRIC INPUTS'!F425),0,0) + IF(AND('GEOMETRIC INPUTS'!E425&gt;'GEOMETRIC INPUTS'!B425,'GEOMETRIC INPUTS'!C425='GEOMETRIC INPUTS'!F425),PI()/2,0) + IF(AND('GEOMETRIC INPUTS'!E425='GEOMETRIC INPUTS'!B425,'GEOMETRIC INPUTS'!C425&lt;'GEOMETRIC INPUTS'!F425),PI(),0) + IF(AND('GEOMETRIC INPUTS'!E425&lt;'GEOMETRIC INPUTS'!B425,'GEOMETRIC INPUTS'!C425='GEOMETRIC INPUTS'!F425),3/2*PI(),0)</f>
        <v>6.0516859005917922</v>
      </c>
      <c r="D425">
        <f t="shared" si="7"/>
        <v>346.73606104273637</v>
      </c>
      <c r="E425">
        <f>SQRT(('GEOMETRIC INPUTS'!B425-'GEOMETRIC INPUTS'!E425)^2+('GEOMETRIC INPUTS'!C425-'GEOMETRIC INPUTS'!F425)^2+('GEOMETRIC INPUTS'!D425-'GEOMETRIC INPUTS'!G425)^2)</f>
        <v>1.07276889193115</v>
      </c>
      <c r="F425">
        <f>SQRT(('GEOMETRIC INPUTS'!B425-'GEOMETRIC INPUTS'!N425)^2 + ('GEOMETRIC INPUTS'!C425-'GEOMETRIC INPUTS'!O425)^2 + ('GEOMETRIC INPUTS'!D425-'GEOMETRIC INPUTS'!P425)^2)</f>
        <v>1.07276889193115</v>
      </c>
      <c r="G425">
        <f>SQRT(('GEOMETRIC INPUTS'!E425-'GEOMETRIC INPUTS'!N425)^2 + ('GEOMETRIC INPUTS'!F425-'GEOMETRIC INPUTS'!O425)^2 + ('GEOMETRIC INPUTS'!G425-'GEOMETRIC INPUTS'!P425)^2)</f>
        <v>0</v>
      </c>
      <c r="H425">
        <f>SQRT(('GEOMETRIC INPUTS'!H425-'GEOMETRIC INPUTS'!K425)^2 + ('GEOMETRIC INPUTS'!I425-'GEOMETRIC INPUTS'!L425)^2 + ('GEOMETRIC INPUTS'!J425-'GEOMETRIC INPUTS'!M425)^2)</f>
        <v>2.2463428486149319</v>
      </c>
      <c r="I425">
        <f>SQRT(('GEOMETRIC INPUTS'!K425-'GEOMETRIC INPUTS'!N425)^2 + ('GEOMETRIC INPUTS'!L425-'GEOMETRIC INPUTS'!O425)^2 + ('GEOMETRIC INPUTS'!M425-'GEOMETRIC INPUTS'!P425)^2)</f>
        <v>5.0000006247080377E-2</v>
      </c>
      <c r="J425" s="20">
        <f>ASIN(('GEOMETRIC INPUTS'!M425-'GEOMETRIC INPUTS'!J425)/H425)</f>
        <v>1.0980826976818281</v>
      </c>
      <c r="K425" s="27">
        <f>IF('GT Data'!X427=TRUE,'GEOMETRIC INPUTS'!Q425*Loads!$B$2,'GEOMETRIC INPUTS'!Q425*Loads!$F$2)</f>
        <v>17.760000000000002</v>
      </c>
      <c r="L425" s="27">
        <f>IF('GT Data'!X427=TRUE,F425*Loads!$B$3,F425*Loads!$F$3)</f>
        <v>0.13945995595104951</v>
      </c>
      <c r="M425" s="27">
        <f>IF('GT Data'!X427=TRUE,G425*Loads!$B$3,G425*Loads!$F$3)</f>
        <v>0</v>
      </c>
      <c r="N425" s="27">
        <f>IF('GT Data'!X427=TRUE,H425*Loads!$B$3,H425*Loads!$F$3)</f>
        <v>0.29202457031994117</v>
      </c>
      <c r="O425" s="27">
        <f>IF('GT Data'!X427=TRUE,B425*Loads!$B$4,0)</f>
        <v>0</v>
      </c>
      <c r="P425" s="27">
        <f>IF('GT Data'!X427=TRUE,'GEOMETRIC INPUTS'!Q425*Loads!$B$1,'GEOMETRIC INPUTS'!Q425*Loads!$F$1)</f>
        <v>3</v>
      </c>
      <c r="Q425">
        <v>-300</v>
      </c>
      <c r="R425">
        <f>'GEOMETRIC INPUTS'!R425/'GEOMETRIC INPUTS'!S425</f>
        <v>1</v>
      </c>
    </row>
    <row r="426" spans="1:18" x14ac:dyDescent="0.3">
      <c r="A426" t="str">
        <f>'GEOMETRIC INPUTS'!A426</f>
        <v>TAB14-426</v>
      </c>
      <c r="B426">
        <f>'GT Data'!Z428</f>
        <v>2100</v>
      </c>
      <c r="C426">
        <f>IF(AND('GEOMETRIC INPUTS'!E426&gt;'GEOMETRIC INPUTS'!B426,'GEOMETRIC INPUTS'!C426&gt;'GEOMETRIC INPUTS'!F426),ACOS(('GEOMETRIC INPUTS'!C426-'GEOMETRIC INPUTS'!F426)/'Calculated Tab Properties'!E426),0) + IF(AND('GEOMETRIC INPUTS'!E426&gt;'GEOMETRIC INPUTS'!B426,'GEOMETRIC INPUTS'!C426&lt;'GEOMETRIC INPUTS'!F426),PI()/2 + ASIN((-'GEOMETRIC INPUTS'!C426+'GEOMETRIC INPUTS'!F426)/'Calculated Tab Properties'!E426),0) + IF(AND('GEOMETRIC INPUTS'!E426&lt;'GEOMETRIC INPUTS'!B426,'GEOMETRIC INPUTS'!C426&lt;'GEOMETRIC INPUTS'!F426),PI() + ACOS(('GEOMETRIC INPUTS'!C426-'GEOMETRIC INPUTS'!F426)/'Calculated Tab Properties'!E426),0) + IF(AND('GEOMETRIC INPUTS'!E426&lt;'GEOMETRIC INPUTS'!B426,'GEOMETRIC INPUTS'!C426&gt;'GEOMETRIC INPUTS'!F426),2*PI() - ACOS((-'GEOMETRIC INPUTS'!C426+'GEOMETRIC INPUTS'!F426)/'Calculated Tab Properties'!E426),0) + IF(AND('GEOMETRIC INPUTS'!E426='GEOMETRIC INPUTS'!B426,'GEOMETRIC INPUTS'!C426&gt;'GEOMETRIC INPUTS'!F426),0,0) + IF(AND('GEOMETRIC INPUTS'!E426&gt;'GEOMETRIC INPUTS'!B426,'GEOMETRIC INPUTS'!C426='GEOMETRIC INPUTS'!F426),PI()/2,0) + IF(AND('GEOMETRIC INPUTS'!E426='GEOMETRIC INPUTS'!B426,'GEOMETRIC INPUTS'!C426&lt;'GEOMETRIC INPUTS'!F426),PI(),0) + IF(AND('GEOMETRIC INPUTS'!E426&lt;'GEOMETRIC INPUTS'!B426,'GEOMETRIC INPUTS'!C426='GEOMETRIC INPUTS'!F426),3/2*PI(),0)</f>
        <v>6.051685897738162</v>
      </c>
      <c r="D426">
        <f t="shared" si="7"/>
        <v>346.73606087923537</v>
      </c>
      <c r="E426">
        <f>SQRT(('GEOMETRIC INPUTS'!B426-'GEOMETRIC INPUTS'!E426)^2+('GEOMETRIC INPUTS'!C426-'GEOMETRIC INPUTS'!F426)^2+('GEOMETRIC INPUTS'!D426-'GEOMETRIC INPUTS'!G426)^2)</f>
        <v>1.0177274581164344</v>
      </c>
      <c r="F426">
        <f>SQRT(('GEOMETRIC INPUTS'!B426-'GEOMETRIC INPUTS'!N426)^2 + ('GEOMETRIC INPUTS'!C426-'GEOMETRIC INPUTS'!O426)^2 + ('GEOMETRIC INPUTS'!D426-'GEOMETRIC INPUTS'!P426)^2)</f>
        <v>1.0177274581164344</v>
      </c>
      <c r="G426">
        <f>SQRT(('GEOMETRIC INPUTS'!E426-'GEOMETRIC INPUTS'!N426)^2 + ('GEOMETRIC INPUTS'!F426-'GEOMETRIC INPUTS'!O426)^2 + ('GEOMETRIC INPUTS'!G426-'GEOMETRIC INPUTS'!P426)^2)</f>
        <v>0</v>
      </c>
      <c r="H426">
        <f>SQRT(('GEOMETRIC INPUTS'!H426-'GEOMETRIC INPUTS'!K426)^2 + ('GEOMETRIC INPUTS'!I426-'GEOMETRIC INPUTS'!L426)^2 + ('GEOMETRIC INPUTS'!J426-'GEOMETRIC INPUTS'!M426)^2)</f>
        <v>2.2218227740969172</v>
      </c>
      <c r="I426">
        <f>SQRT(('GEOMETRIC INPUTS'!K426-'GEOMETRIC INPUTS'!N426)^2 + ('GEOMETRIC INPUTS'!L426-'GEOMETRIC INPUTS'!O426)^2 + ('GEOMETRIC INPUTS'!M426-'GEOMETRIC INPUTS'!P426)^2)</f>
        <v>4.9999996743285473E-2</v>
      </c>
      <c r="J426" s="20">
        <f>ASIN(('GEOMETRIC INPUTS'!M426-'GEOMETRIC INPUTS'!J426)/H426)</f>
        <v>1.1201408648204483</v>
      </c>
      <c r="K426" s="27">
        <f>IF('GT Data'!X428=TRUE,'GEOMETRIC INPUTS'!Q426*Loads!$B$2,'GEOMETRIC INPUTS'!Q426*Loads!$F$2)</f>
        <v>17.760000000000002</v>
      </c>
      <c r="L426" s="27">
        <f>IF('GT Data'!X428=TRUE,F426*Loads!$B$3,F426*Loads!$F$3)</f>
        <v>0.13230456955513648</v>
      </c>
      <c r="M426" s="27">
        <f>IF('GT Data'!X428=TRUE,G426*Loads!$B$3,G426*Loads!$F$3)</f>
        <v>0</v>
      </c>
      <c r="N426" s="27">
        <f>IF('GT Data'!X428=TRUE,H426*Loads!$B$3,H426*Loads!$F$3)</f>
        <v>0.28883696063259923</v>
      </c>
      <c r="O426" s="27">
        <f>IF('GT Data'!X428=TRUE,B426*Loads!$B$4,0)</f>
        <v>0</v>
      </c>
      <c r="P426" s="27">
        <f>IF('GT Data'!X428=TRUE,'GEOMETRIC INPUTS'!Q426*Loads!$B$1,'GEOMETRIC INPUTS'!Q426*Loads!$F$1)</f>
        <v>3</v>
      </c>
      <c r="Q426">
        <v>-300</v>
      </c>
      <c r="R426">
        <f>'GEOMETRIC INPUTS'!R426/'GEOMETRIC INPUTS'!S426</f>
        <v>1</v>
      </c>
    </row>
    <row r="427" spans="1:18" x14ac:dyDescent="0.3">
      <c r="A427" t="str">
        <f>'GEOMETRIC INPUTS'!A427</f>
        <v>TAB11-427</v>
      </c>
      <c r="B427">
        <f>'GT Data'!Z429</f>
        <v>2100</v>
      </c>
      <c r="C427">
        <f>IF(AND('GEOMETRIC INPUTS'!E427&gt;'GEOMETRIC INPUTS'!B427,'GEOMETRIC INPUTS'!C427&gt;'GEOMETRIC INPUTS'!F427),ACOS(('GEOMETRIC INPUTS'!C427-'GEOMETRIC INPUTS'!F427)/'Calculated Tab Properties'!E427),0) + IF(AND('GEOMETRIC INPUTS'!E427&gt;'GEOMETRIC INPUTS'!B427,'GEOMETRIC INPUTS'!C427&lt;'GEOMETRIC INPUTS'!F427),PI()/2 + ASIN((-'GEOMETRIC INPUTS'!C427+'GEOMETRIC INPUTS'!F427)/'Calculated Tab Properties'!E427),0) + IF(AND('GEOMETRIC INPUTS'!E427&lt;'GEOMETRIC INPUTS'!B427,'GEOMETRIC INPUTS'!C427&lt;'GEOMETRIC INPUTS'!F427),PI() + ACOS(('GEOMETRIC INPUTS'!C427-'GEOMETRIC INPUTS'!F427)/'Calculated Tab Properties'!E427),0) + IF(AND('GEOMETRIC INPUTS'!E427&lt;'GEOMETRIC INPUTS'!B427,'GEOMETRIC INPUTS'!C427&gt;'GEOMETRIC INPUTS'!F427),2*PI() - ACOS((-'GEOMETRIC INPUTS'!C427+'GEOMETRIC INPUTS'!F427)/'Calculated Tab Properties'!E427),0) + IF(AND('GEOMETRIC INPUTS'!E427='GEOMETRIC INPUTS'!B427,'GEOMETRIC INPUTS'!C427&gt;'GEOMETRIC INPUTS'!F427),0,0) + IF(AND('GEOMETRIC INPUTS'!E427&gt;'GEOMETRIC INPUTS'!B427,'GEOMETRIC INPUTS'!C427='GEOMETRIC INPUTS'!F427),PI()/2,0) + IF(AND('GEOMETRIC INPUTS'!E427='GEOMETRIC INPUTS'!B427,'GEOMETRIC INPUTS'!C427&lt;'GEOMETRIC INPUTS'!F427),PI(),0) + IF(AND('GEOMETRIC INPUTS'!E427&lt;'GEOMETRIC INPUTS'!B427,'GEOMETRIC INPUTS'!C427='GEOMETRIC INPUTS'!F427),3/2*PI(),0)</f>
        <v>5.9958810185277809</v>
      </c>
      <c r="D427">
        <f t="shared" si="7"/>
        <v>343.53867682424323</v>
      </c>
      <c r="E427">
        <f>SQRT(('GEOMETRIC INPUTS'!B427-'GEOMETRIC INPUTS'!E427)^2+('GEOMETRIC INPUTS'!C427-'GEOMETRIC INPUTS'!F427)^2+('GEOMETRIC INPUTS'!D427-'GEOMETRIC INPUTS'!G427)^2)</f>
        <v>1.3917465904163895</v>
      </c>
      <c r="F427">
        <f>SQRT(('GEOMETRIC INPUTS'!B427-'GEOMETRIC INPUTS'!N427)^2 + ('GEOMETRIC INPUTS'!C427-'GEOMETRIC INPUTS'!O427)^2 + ('GEOMETRIC INPUTS'!D427-'GEOMETRIC INPUTS'!P427)^2)</f>
        <v>1.3917465904163895</v>
      </c>
      <c r="G427">
        <f>SQRT(('GEOMETRIC INPUTS'!E427-'GEOMETRIC INPUTS'!N427)^2 + ('GEOMETRIC INPUTS'!F427-'GEOMETRIC INPUTS'!O427)^2 + ('GEOMETRIC INPUTS'!G427-'GEOMETRIC INPUTS'!P427)^2)</f>
        <v>0</v>
      </c>
      <c r="H427">
        <f>SQRT(('GEOMETRIC INPUTS'!H427-'GEOMETRIC INPUTS'!K427)^2 + ('GEOMETRIC INPUTS'!I427-'GEOMETRIC INPUTS'!L427)^2 + ('GEOMETRIC INPUTS'!J427-'GEOMETRIC INPUTS'!M427)^2)</f>
        <v>2.4083778602487698</v>
      </c>
      <c r="I427">
        <f>SQRT(('GEOMETRIC INPUTS'!K427-'GEOMETRIC INPUTS'!N427)^2 + ('GEOMETRIC INPUTS'!L427-'GEOMETRIC INPUTS'!O427)^2 + ('GEOMETRIC INPUTS'!M427-'GEOMETRIC INPUTS'!P427)^2)</f>
        <v>4.9999998195472468E-2</v>
      </c>
      <c r="J427" s="20">
        <f>ASIN(('GEOMETRIC INPUTS'!M427-'GEOMETRIC INPUTS'!J427)/H427)</f>
        <v>0.9798870928110307</v>
      </c>
      <c r="K427" s="27">
        <f>IF('GT Data'!X429=TRUE,'GEOMETRIC INPUTS'!Q427*Loads!$B$2,'GEOMETRIC INPUTS'!Q427*Loads!$F$2)</f>
        <v>17.760000000000002</v>
      </c>
      <c r="L427" s="27">
        <f>IF('GT Data'!X429=TRUE,F427*Loads!$B$3,F427*Loads!$F$3)</f>
        <v>0.18092705675413065</v>
      </c>
      <c r="M427" s="27">
        <f>IF('GT Data'!X429=TRUE,G427*Loads!$B$3,G427*Loads!$F$3)</f>
        <v>0</v>
      </c>
      <c r="N427" s="27">
        <f>IF('GT Data'!X429=TRUE,H427*Loads!$B$3,H427*Loads!$F$3)</f>
        <v>0.31308912183234006</v>
      </c>
      <c r="O427" s="27">
        <f>IF('GT Data'!X429=TRUE,B427*Loads!$B$4,0)</f>
        <v>0</v>
      </c>
      <c r="P427" s="27">
        <f>IF('GT Data'!X429=TRUE,'GEOMETRIC INPUTS'!Q427*Loads!$B$1,'GEOMETRIC INPUTS'!Q427*Loads!$F$1)</f>
        <v>3</v>
      </c>
      <c r="Q427">
        <v>-300</v>
      </c>
      <c r="R427">
        <f>'GEOMETRIC INPUTS'!R427/'GEOMETRIC INPUTS'!S427</f>
        <v>1</v>
      </c>
    </row>
    <row r="428" spans="1:18" x14ac:dyDescent="0.3">
      <c r="A428" t="str">
        <f>'GEOMETRIC INPUTS'!A428</f>
        <v>TAB12-428</v>
      </c>
      <c r="B428">
        <f>'GT Data'!Z430</f>
        <v>2100</v>
      </c>
      <c r="C428">
        <f>IF(AND('GEOMETRIC INPUTS'!E428&gt;'GEOMETRIC INPUTS'!B428,'GEOMETRIC INPUTS'!C428&gt;'GEOMETRIC INPUTS'!F428),ACOS(('GEOMETRIC INPUTS'!C428-'GEOMETRIC INPUTS'!F428)/'Calculated Tab Properties'!E428),0) + IF(AND('GEOMETRIC INPUTS'!E428&gt;'GEOMETRIC INPUTS'!B428,'GEOMETRIC INPUTS'!C428&lt;'GEOMETRIC INPUTS'!F428),PI()/2 + ASIN((-'GEOMETRIC INPUTS'!C428+'GEOMETRIC INPUTS'!F428)/'Calculated Tab Properties'!E428),0) + IF(AND('GEOMETRIC INPUTS'!E428&lt;'GEOMETRIC INPUTS'!B428,'GEOMETRIC INPUTS'!C428&lt;'GEOMETRIC INPUTS'!F428),PI() + ACOS(('GEOMETRIC INPUTS'!C428-'GEOMETRIC INPUTS'!F428)/'Calculated Tab Properties'!E428),0) + IF(AND('GEOMETRIC INPUTS'!E428&lt;'GEOMETRIC INPUTS'!B428,'GEOMETRIC INPUTS'!C428&gt;'GEOMETRIC INPUTS'!F428),2*PI() - ACOS((-'GEOMETRIC INPUTS'!C428+'GEOMETRIC INPUTS'!F428)/'Calculated Tab Properties'!E428),0) + IF(AND('GEOMETRIC INPUTS'!E428='GEOMETRIC INPUTS'!B428,'GEOMETRIC INPUTS'!C428&gt;'GEOMETRIC INPUTS'!F428),0,0) + IF(AND('GEOMETRIC INPUTS'!E428&gt;'GEOMETRIC INPUTS'!B428,'GEOMETRIC INPUTS'!C428='GEOMETRIC INPUTS'!F428),PI()/2,0) + IF(AND('GEOMETRIC INPUTS'!E428='GEOMETRIC INPUTS'!B428,'GEOMETRIC INPUTS'!C428&lt;'GEOMETRIC INPUTS'!F428),PI(),0) + IF(AND('GEOMETRIC INPUTS'!E428&lt;'GEOMETRIC INPUTS'!B428,'GEOMETRIC INPUTS'!C428='GEOMETRIC INPUTS'!F428),3/2*PI(),0)</f>
        <v>5.9958810189932947</v>
      </c>
      <c r="D428">
        <f t="shared" si="7"/>
        <v>343.53867685091518</v>
      </c>
      <c r="E428">
        <f>SQRT(('GEOMETRIC INPUTS'!B428-'GEOMETRIC INPUTS'!E428)^2+('GEOMETRIC INPUTS'!C428-'GEOMETRIC INPUTS'!F428)^2+('GEOMETRIC INPUTS'!D428-'GEOMETRIC INPUTS'!G428)^2)</f>
        <v>1.3173295164749381</v>
      </c>
      <c r="F428">
        <f>SQRT(('GEOMETRIC INPUTS'!B428-'GEOMETRIC INPUTS'!N428)^2 + ('GEOMETRIC INPUTS'!C428-'GEOMETRIC INPUTS'!O428)^2 + ('GEOMETRIC INPUTS'!D428-'GEOMETRIC INPUTS'!P428)^2)</f>
        <v>1.3173295164749381</v>
      </c>
      <c r="G428">
        <f>SQRT(('GEOMETRIC INPUTS'!E428-'GEOMETRIC INPUTS'!N428)^2 + ('GEOMETRIC INPUTS'!F428-'GEOMETRIC INPUTS'!O428)^2 + ('GEOMETRIC INPUTS'!G428-'GEOMETRIC INPUTS'!P428)^2)</f>
        <v>0</v>
      </c>
      <c r="H428">
        <f>SQRT(('GEOMETRIC INPUTS'!H428-'GEOMETRIC INPUTS'!K428)^2 + ('GEOMETRIC INPUTS'!I428-'GEOMETRIC INPUTS'!L428)^2 + ('GEOMETRIC INPUTS'!J428-'GEOMETRIC INPUTS'!M428)^2)</f>
        <v>2.3677255084985669</v>
      </c>
      <c r="I428">
        <f>SQRT(('GEOMETRIC INPUTS'!K428-'GEOMETRIC INPUTS'!N428)^2 + ('GEOMETRIC INPUTS'!L428-'GEOMETRIC INPUTS'!O428)^2 + ('GEOMETRIC INPUTS'!M428-'GEOMETRIC INPUTS'!P428)^2)</f>
        <v>5.0000007785585561E-2</v>
      </c>
      <c r="J428" s="20">
        <f>ASIN(('GEOMETRIC INPUTS'!M428-'GEOMETRIC INPUTS'!J428)/H428)</f>
        <v>1.0059904269996907</v>
      </c>
      <c r="K428" s="27">
        <f>IF('GT Data'!X430=TRUE,'GEOMETRIC INPUTS'!Q428*Loads!$B$2,'GEOMETRIC INPUTS'!Q428*Loads!$F$2)</f>
        <v>17.760000000000002</v>
      </c>
      <c r="L428" s="27">
        <f>IF('GT Data'!X430=TRUE,F428*Loads!$B$3,F428*Loads!$F$3)</f>
        <v>0.17125283714174197</v>
      </c>
      <c r="M428" s="27">
        <f>IF('GT Data'!X430=TRUE,G428*Loads!$B$3,G428*Loads!$F$3)</f>
        <v>0</v>
      </c>
      <c r="N428" s="27">
        <f>IF('GT Data'!X430=TRUE,H428*Loads!$B$3,H428*Loads!$F$3)</f>
        <v>0.30780431610481368</v>
      </c>
      <c r="O428" s="27">
        <f>IF('GT Data'!X430=TRUE,B428*Loads!$B$4,0)</f>
        <v>0</v>
      </c>
      <c r="P428" s="27">
        <f>IF('GT Data'!X430=TRUE,'GEOMETRIC INPUTS'!Q428*Loads!$B$1,'GEOMETRIC INPUTS'!Q428*Loads!$F$1)</f>
        <v>3</v>
      </c>
      <c r="Q428">
        <v>-300</v>
      </c>
      <c r="R428">
        <f>'GEOMETRIC INPUTS'!R428/'GEOMETRIC INPUTS'!S428</f>
        <v>1</v>
      </c>
    </row>
    <row r="429" spans="1:18" x14ac:dyDescent="0.3">
      <c r="A429" t="str">
        <f>'GEOMETRIC INPUTS'!A429</f>
        <v>TAB13-429</v>
      </c>
      <c r="B429">
        <f>'GT Data'!Z431</f>
        <v>2100</v>
      </c>
      <c r="C429">
        <f>IF(AND('GEOMETRIC INPUTS'!E429&gt;'GEOMETRIC INPUTS'!B429,'GEOMETRIC INPUTS'!C429&gt;'GEOMETRIC INPUTS'!F429),ACOS(('GEOMETRIC INPUTS'!C429-'GEOMETRIC INPUTS'!F429)/'Calculated Tab Properties'!E429),0) + IF(AND('GEOMETRIC INPUTS'!E429&gt;'GEOMETRIC INPUTS'!B429,'GEOMETRIC INPUTS'!C429&lt;'GEOMETRIC INPUTS'!F429),PI()/2 + ASIN((-'GEOMETRIC INPUTS'!C429+'GEOMETRIC INPUTS'!F429)/'Calculated Tab Properties'!E429),0) + IF(AND('GEOMETRIC INPUTS'!E429&lt;'GEOMETRIC INPUTS'!B429,'GEOMETRIC INPUTS'!C429&lt;'GEOMETRIC INPUTS'!F429),PI() + ACOS(('GEOMETRIC INPUTS'!C429-'GEOMETRIC INPUTS'!F429)/'Calculated Tab Properties'!E429),0) + IF(AND('GEOMETRIC INPUTS'!E429&lt;'GEOMETRIC INPUTS'!B429,'GEOMETRIC INPUTS'!C429&gt;'GEOMETRIC INPUTS'!F429),2*PI() - ACOS((-'GEOMETRIC INPUTS'!C429+'GEOMETRIC INPUTS'!F429)/'Calculated Tab Properties'!E429),0) + IF(AND('GEOMETRIC INPUTS'!E429='GEOMETRIC INPUTS'!B429,'GEOMETRIC INPUTS'!C429&gt;'GEOMETRIC INPUTS'!F429),0,0) + IF(AND('GEOMETRIC INPUTS'!E429&gt;'GEOMETRIC INPUTS'!B429,'GEOMETRIC INPUTS'!C429='GEOMETRIC INPUTS'!F429),PI()/2,0) + IF(AND('GEOMETRIC INPUTS'!E429='GEOMETRIC INPUTS'!B429,'GEOMETRIC INPUTS'!C429&lt;'GEOMETRIC INPUTS'!F429),PI(),0) + IF(AND('GEOMETRIC INPUTS'!E429&lt;'GEOMETRIC INPUTS'!B429,'GEOMETRIC INPUTS'!C429='GEOMETRIC INPUTS'!F429),3/2*PI(),0)</f>
        <v>5.9958810185702696</v>
      </c>
      <c r="D429">
        <f t="shared" si="7"/>
        <v>343.5386768266776</v>
      </c>
      <c r="E429">
        <f>SQRT(('GEOMETRIC INPUTS'!B429-'GEOMETRIC INPUTS'!E429)^2+('GEOMETRIC INPUTS'!C429-'GEOMETRIC INPUTS'!F429)^2+('GEOMETRIC INPUTS'!D429-'GEOMETRIC INPUTS'!G429)^2)</f>
        <v>1.2417271178752085</v>
      </c>
      <c r="F429">
        <f>SQRT(('GEOMETRIC INPUTS'!B429-'GEOMETRIC INPUTS'!N429)^2 + ('GEOMETRIC INPUTS'!C429-'GEOMETRIC INPUTS'!O429)^2 + ('GEOMETRIC INPUTS'!D429-'GEOMETRIC INPUTS'!P429)^2)</f>
        <v>1.2417271178752085</v>
      </c>
      <c r="G429">
        <f>SQRT(('GEOMETRIC INPUTS'!E429-'GEOMETRIC INPUTS'!N429)^2 + ('GEOMETRIC INPUTS'!F429-'GEOMETRIC INPUTS'!O429)^2 + ('GEOMETRIC INPUTS'!G429-'GEOMETRIC INPUTS'!P429)^2)</f>
        <v>0</v>
      </c>
      <c r="H429">
        <f>SQRT(('GEOMETRIC INPUTS'!H429-'GEOMETRIC INPUTS'!K429)^2 + ('GEOMETRIC INPUTS'!I429-'GEOMETRIC INPUTS'!L429)^2 + ('GEOMETRIC INPUTS'!J429-'GEOMETRIC INPUTS'!M429)^2)</f>
        <v>2.3281352039304295</v>
      </c>
      <c r="I429">
        <f>SQRT(('GEOMETRIC INPUTS'!K429-'GEOMETRIC INPUTS'!N429)^2 + ('GEOMETRIC INPUTS'!L429-'GEOMETRIC INPUTS'!O429)^2 + ('GEOMETRIC INPUTS'!M429-'GEOMETRIC INPUTS'!P429)^2)</f>
        <v>4.9999998195468805E-2</v>
      </c>
      <c r="J429" s="20">
        <f>ASIN(('GEOMETRIC INPUTS'!M429-'GEOMETRIC INPUTS'!J429)/H429)</f>
        <v>1.0334238777931684</v>
      </c>
      <c r="K429" s="27">
        <f>IF('GT Data'!X431=TRUE,'GEOMETRIC INPUTS'!Q429*Loads!$B$2,'GEOMETRIC INPUTS'!Q429*Loads!$F$2)</f>
        <v>17.760000000000002</v>
      </c>
      <c r="L429" s="27">
        <f>IF('GT Data'!X431=TRUE,F429*Loads!$B$3,F429*Loads!$F$3)</f>
        <v>0.1614245253237771</v>
      </c>
      <c r="M429" s="27">
        <f>IF('GT Data'!X431=TRUE,G429*Loads!$B$3,G429*Loads!$F$3)</f>
        <v>0</v>
      </c>
      <c r="N429" s="27">
        <f>IF('GT Data'!X431=TRUE,H429*Loads!$B$3,H429*Loads!$F$3)</f>
        <v>0.30265757651095587</v>
      </c>
      <c r="O429" s="27">
        <f>IF('GT Data'!X431=TRUE,B429*Loads!$B$4,0)</f>
        <v>0</v>
      </c>
      <c r="P429" s="27">
        <f>IF('GT Data'!X431=TRUE,'GEOMETRIC INPUTS'!Q429*Loads!$B$1,'GEOMETRIC INPUTS'!Q429*Loads!$F$1)</f>
        <v>3</v>
      </c>
      <c r="Q429">
        <v>-300</v>
      </c>
      <c r="R429">
        <f>'GEOMETRIC INPUTS'!R429/'GEOMETRIC INPUTS'!S429</f>
        <v>1</v>
      </c>
    </row>
    <row r="430" spans="1:18" x14ac:dyDescent="0.3">
      <c r="A430" t="str">
        <f>'GEOMETRIC INPUTS'!A430</f>
        <v>TAB14-430</v>
      </c>
      <c r="B430">
        <f>'GT Data'!Z432</f>
        <v>2100</v>
      </c>
      <c r="C430">
        <f>IF(AND('GEOMETRIC INPUTS'!E430&gt;'GEOMETRIC INPUTS'!B430,'GEOMETRIC INPUTS'!C430&gt;'GEOMETRIC INPUTS'!F430),ACOS(('GEOMETRIC INPUTS'!C430-'GEOMETRIC INPUTS'!F430)/'Calculated Tab Properties'!E430),0) + IF(AND('GEOMETRIC INPUTS'!E430&gt;'GEOMETRIC INPUTS'!B430,'GEOMETRIC INPUTS'!C430&lt;'GEOMETRIC INPUTS'!F430),PI()/2 + ASIN((-'GEOMETRIC INPUTS'!C430+'GEOMETRIC INPUTS'!F430)/'Calculated Tab Properties'!E430),0) + IF(AND('GEOMETRIC INPUTS'!E430&lt;'GEOMETRIC INPUTS'!B430,'GEOMETRIC INPUTS'!C430&lt;'GEOMETRIC INPUTS'!F430),PI() + ACOS(('GEOMETRIC INPUTS'!C430-'GEOMETRIC INPUTS'!F430)/'Calculated Tab Properties'!E430),0) + IF(AND('GEOMETRIC INPUTS'!E430&lt;'GEOMETRIC INPUTS'!B430,'GEOMETRIC INPUTS'!C430&gt;'GEOMETRIC INPUTS'!F430),2*PI() - ACOS((-'GEOMETRIC INPUTS'!C430+'GEOMETRIC INPUTS'!F430)/'Calculated Tab Properties'!E430),0) + IF(AND('GEOMETRIC INPUTS'!E430='GEOMETRIC INPUTS'!B430,'GEOMETRIC INPUTS'!C430&gt;'GEOMETRIC INPUTS'!F430),0,0) + IF(AND('GEOMETRIC INPUTS'!E430&gt;'GEOMETRIC INPUTS'!B430,'GEOMETRIC INPUTS'!C430='GEOMETRIC INPUTS'!F430),PI()/2,0) + IF(AND('GEOMETRIC INPUTS'!E430='GEOMETRIC INPUTS'!B430,'GEOMETRIC INPUTS'!C430&lt;'GEOMETRIC INPUTS'!F430),PI(),0) + IF(AND('GEOMETRIC INPUTS'!E430&lt;'GEOMETRIC INPUTS'!B430,'GEOMETRIC INPUTS'!C430='GEOMETRIC INPUTS'!F430),3/2*PI(),0)</f>
        <v>5.9958810184531712</v>
      </c>
      <c r="D430">
        <f t="shared" si="7"/>
        <v>343.53867681996837</v>
      </c>
      <c r="E430">
        <f>SQRT(('GEOMETRIC INPUTS'!B430-'GEOMETRIC INPUTS'!E430)^2+('GEOMETRIC INPUTS'!C430-'GEOMETRIC INPUTS'!F430)^2+('GEOMETRIC INPUTS'!D430-'GEOMETRIC INPUTS'!G430)^2)</f>
        <v>1.1648889567808747</v>
      </c>
      <c r="F430">
        <f>SQRT(('GEOMETRIC INPUTS'!B430-'GEOMETRIC INPUTS'!N430)^2 + ('GEOMETRIC INPUTS'!C430-'GEOMETRIC INPUTS'!O430)^2 + ('GEOMETRIC INPUTS'!D430-'GEOMETRIC INPUTS'!P430)^2)</f>
        <v>1.1648889567808747</v>
      </c>
      <c r="G430">
        <f>SQRT(('GEOMETRIC INPUTS'!E430-'GEOMETRIC INPUTS'!N430)^2 + ('GEOMETRIC INPUTS'!F430-'GEOMETRIC INPUTS'!O430)^2 + ('GEOMETRIC INPUTS'!G430-'GEOMETRIC INPUTS'!P430)^2)</f>
        <v>0</v>
      </c>
      <c r="H430">
        <f>SQRT(('GEOMETRIC INPUTS'!H430-'GEOMETRIC INPUTS'!K430)^2 + ('GEOMETRIC INPUTS'!I430-'GEOMETRIC INPUTS'!L430)^2 + ('GEOMETRIC INPUTS'!J430-'GEOMETRIC INPUTS'!M430)^2)</f>
        <v>2.2897548755217523</v>
      </c>
      <c r="I430">
        <f>SQRT(('GEOMETRIC INPUTS'!K430-'GEOMETRIC INPUTS'!N430)^2 + ('GEOMETRIC INPUTS'!L430-'GEOMETRIC INPUTS'!O430)^2 + ('GEOMETRIC INPUTS'!M430-'GEOMETRIC INPUTS'!P430)^2)</f>
        <v>4.9999998195475875E-2</v>
      </c>
      <c r="J430" s="20">
        <f>ASIN(('GEOMETRIC INPUTS'!M430-'GEOMETRIC INPUTS'!J430)/H430)</f>
        <v>1.0622555571024854</v>
      </c>
      <c r="K430" s="27">
        <f>IF('GT Data'!X432=TRUE,'GEOMETRIC INPUTS'!Q430*Loads!$B$2,'GEOMETRIC INPUTS'!Q430*Loads!$F$2)</f>
        <v>17.760000000000002</v>
      </c>
      <c r="L430" s="27">
        <f>IF('GT Data'!X432=TRUE,F430*Loads!$B$3,F430*Loads!$F$3)</f>
        <v>0.1514355643815137</v>
      </c>
      <c r="M430" s="27">
        <f>IF('GT Data'!X432=TRUE,G430*Loads!$B$3,G430*Loads!$F$3)</f>
        <v>0</v>
      </c>
      <c r="N430" s="27">
        <f>IF('GT Data'!X432=TRUE,H430*Loads!$B$3,H430*Loads!$F$3)</f>
        <v>0.29766813381782781</v>
      </c>
      <c r="O430" s="27">
        <f>IF('GT Data'!X432=TRUE,B430*Loads!$B$4,0)</f>
        <v>0</v>
      </c>
      <c r="P430" s="27">
        <f>IF('GT Data'!X432=TRUE,'GEOMETRIC INPUTS'!Q430*Loads!$B$1,'GEOMETRIC INPUTS'!Q430*Loads!$F$1)</f>
        <v>3</v>
      </c>
      <c r="Q430">
        <v>-300</v>
      </c>
      <c r="R430">
        <f>'GEOMETRIC INPUTS'!R430/'GEOMETRIC INPUTS'!S430</f>
        <v>1</v>
      </c>
    </row>
    <row r="431" spans="1:18" x14ac:dyDescent="0.3">
      <c r="A431" t="str">
        <f>'GEOMETRIC INPUTS'!A431</f>
        <v>TAB11-431</v>
      </c>
      <c r="B431">
        <f>'GT Data'!Z433</f>
        <v>2100</v>
      </c>
      <c r="C431">
        <f>IF(AND('GEOMETRIC INPUTS'!E431&gt;'GEOMETRIC INPUTS'!B431,'GEOMETRIC INPUTS'!C431&gt;'GEOMETRIC INPUTS'!F431),ACOS(('GEOMETRIC INPUTS'!C431-'GEOMETRIC INPUTS'!F431)/'Calculated Tab Properties'!E431),0) + IF(AND('GEOMETRIC INPUTS'!E431&gt;'GEOMETRIC INPUTS'!B431,'GEOMETRIC INPUTS'!C431&lt;'GEOMETRIC INPUTS'!F431),PI()/2 + ASIN((-'GEOMETRIC INPUTS'!C431+'GEOMETRIC INPUTS'!F431)/'Calculated Tab Properties'!E431),0) + IF(AND('GEOMETRIC INPUTS'!E431&lt;'GEOMETRIC INPUTS'!B431,'GEOMETRIC INPUTS'!C431&lt;'GEOMETRIC INPUTS'!F431),PI() + ACOS(('GEOMETRIC INPUTS'!C431-'GEOMETRIC INPUTS'!F431)/'Calculated Tab Properties'!E431),0) + IF(AND('GEOMETRIC INPUTS'!E431&lt;'GEOMETRIC INPUTS'!B431,'GEOMETRIC INPUTS'!C431&gt;'GEOMETRIC INPUTS'!F431),2*PI() - ACOS((-'GEOMETRIC INPUTS'!C431+'GEOMETRIC INPUTS'!F431)/'Calculated Tab Properties'!E431),0) + IF(AND('GEOMETRIC INPUTS'!E431='GEOMETRIC INPUTS'!B431,'GEOMETRIC INPUTS'!C431&gt;'GEOMETRIC INPUTS'!F431),0,0) + IF(AND('GEOMETRIC INPUTS'!E431&gt;'GEOMETRIC INPUTS'!B431,'GEOMETRIC INPUTS'!C431='GEOMETRIC INPUTS'!F431),PI()/2,0) + IF(AND('GEOMETRIC INPUTS'!E431='GEOMETRIC INPUTS'!B431,'GEOMETRIC INPUTS'!C431&lt;'GEOMETRIC INPUTS'!F431),PI(),0) + IF(AND('GEOMETRIC INPUTS'!E431&lt;'GEOMETRIC INPUTS'!B431,'GEOMETRIC INPUTS'!C431='GEOMETRIC INPUTS'!F431),3/2*PI(),0)</f>
        <v>5.9277134826996773</v>
      </c>
      <c r="D431">
        <f t="shared" si="7"/>
        <v>339.63296472148602</v>
      </c>
      <c r="E431">
        <f>SQRT(('GEOMETRIC INPUTS'!B431-'GEOMETRIC INPUTS'!E431)^2+('GEOMETRIC INPUTS'!C431-'GEOMETRIC INPUTS'!F431)^2+('GEOMETRIC INPUTS'!D431-'GEOMETRIC INPUTS'!G431)^2)</f>
        <v>1.7036789589653116</v>
      </c>
      <c r="F431">
        <f>SQRT(('GEOMETRIC INPUTS'!B431-'GEOMETRIC INPUTS'!N431)^2 + ('GEOMETRIC INPUTS'!C431-'GEOMETRIC INPUTS'!O431)^2 + ('GEOMETRIC INPUTS'!D431-'GEOMETRIC INPUTS'!P431)^2)</f>
        <v>1.7036789589653116</v>
      </c>
      <c r="G431">
        <f>SQRT(('GEOMETRIC INPUTS'!E431-'GEOMETRIC INPUTS'!N431)^2 + ('GEOMETRIC INPUTS'!F431-'GEOMETRIC INPUTS'!O431)^2 + ('GEOMETRIC INPUTS'!G431-'GEOMETRIC INPUTS'!P431)^2)</f>
        <v>0</v>
      </c>
      <c r="H431">
        <f>SQRT(('GEOMETRIC INPUTS'!H431-'GEOMETRIC INPUTS'!K431)^2 + ('GEOMETRIC INPUTS'!I431-'GEOMETRIC INPUTS'!L431)^2 + ('GEOMETRIC INPUTS'!J431-'GEOMETRIC INPUTS'!M431)^2)</f>
        <v>2.5951212105215462</v>
      </c>
      <c r="I431">
        <f>SQRT(('GEOMETRIC INPUTS'!K431-'GEOMETRIC INPUTS'!N431)^2 + ('GEOMETRIC INPUTS'!L431-'GEOMETRIC INPUTS'!O431)^2 + ('GEOMETRIC INPUTS'!M431-'GEOMETRIC INPUTS'!P431)^2)</f>
        <v>5.0000000612507541E-2</v>
      </c>
      <c r="J431" s="20">
        <f>ASIN(('GEOMETRIC INPUTS'!M431-'GEOMETRIC INPUTS'!J431)/H431)</f>
        <v>0.87990274904236843</v>
      </c>
      <c r="K431" s="27">
        <f>IF('GT Data'!X433=TRUE,'GEOMETRIC INPUTS'!Q431*Loads!$B$2,'GEOMETRIC INPUTS'!Q431*Loads!$F$2)</f>
        <v>17.760000000000002</v>
      </c>
      <c r="L431" s="27">
        <f>IF('GT Data'!X433=TRUE,F431*Loads!$B$3,F431*Loads!$F$3)</f>
        <v>0.22147826466549053</v>
      </c>
      <c r="M431" s="27">
        <f>IF('GT Data'!X433=TRUE,G431*Loads!$B$3,G431*Loads!$F$3)</f>
        <v>0</v>
      </c>
      <c r="N431" s="27">
        <f>IF('GT Data'!X433=TRUE,H431*Loads!$B$3,H431*Loads!$F$3)</f>
        <v>0.337365757367801</v>
      </c>
      <c r="O431" s="27">
        <f>IF('GT Data'!X433=TRUE,B431*Loads!$B$4,0)</f>
        <v>0</v>
      </c>
      <c r="P431" s="27">
        <f>IF('GT Data'!X433=TRUE,'GEOMETRIC INPUTS'!Q431*Loads!$B$1,'GEOMETRIC INPUTS'!Q431*Loads!$F$1)</f>
        <v>3</v>
      </c>
      <c r="Q431">
        <v>-300</v>
      </c>
      <c r="R431">
        <f>'GEOMETRIC INPUTS'!R431/'GEOMETRIC INPUTS'!S431</f>
        <v>1</v>
      </c>
    </row>
    <row r="432" spans="1:18" x14ac:dyDescent="0.3">
      <c r="A432" t="str">
        <f>'GEOMETRIC INPUTS'!A432</f>
        <v>TAB12-432</v>
      </c>
      <c r="B432">
        <f>'GT Data'!Z434</f>
        <v>2100</v>
      </c>
      <c r="C432">
        <f>IF(AND('GEOMETRIC INPUTS'!E432&gt;'GEOMETRIC INPUTS'!B432,'GEOMETRIC INPUTS'!C432&gt;'GEOMETRIC INPUTS'!F432),ACOS(('GEOMETRIC INPUTS'!C432-'GEOMETRIC INPUTS'!F432)/'Calculated Tab Properties'!E432),0) + IF(AND('GEOMETRIC INPUTS'!E432&gt;'GEOMETRIC INPUTS'!B432,'GEOMETRIC INPUTS'!C432&lt;'GEOMETRIC INPUTS'!F432),PI()/2 + ASIN((-'GEOMETRIC INPUTS'!C432+'GEOMETRIC INPUTS'!F432)/'Calculated Tab Properties'!E432),0) + IF(AND('GEOMETRIC INPUTS'!E432&lt;'GEOMETRIC INPUTS'!B432,'GEOMETRIC INPUTS'!C432&lt;'GEOMETRIC INPUTS'!F432),PI() + ACOS(('GEOMETRIC INPUTS'!C432-'GEOMETRIC INPUTS'!F432)/'Calculated Tab Properties'!E432),0) + IF(AND('GEOMETRIC INPUTS'!E432&lt;'GEOMETRIC INPUTS'!B432,'GEOMETRIC INPUTS'!C432&gt;'GEOMETRIC INPUTS'!F432),2*PI() - ACOS((-'GEOMETRIC INPUTS'!C432+'GEOMETRIC INPUTS'!F432)/'Calculated Tab Properties'!E432),0) + IF(AND('GEOMETRIC INPUTS'!E432='GEOMETRIC INPUTS'!B432,'GEOMETRIC INPUTS'!C432&gt;'GEOMETRIC INPUTS'!F432),0,0) + IF(AND('GEOMETRIC INPUTS'!E432&gt;'GEOMETRIC INPUTS'!B432,'GEOMETRIC INPUTS'!C432='GEOMETRIC INPUTS'!F432),PI()/2,0) + IF(AND('GEOMETRIC INPUTS'!E432='GEOMETRIC INPUTS'!B432,'GEOMETRIC INPUTS'!C432&lt;'GEOMETRIC INPUTS'!F432),PI(),0) + IF(AND('GEOMETRIC INPUTS'!E432&lt;'GEOMETRIC INPUTS'!B432,'GEOMETRIC INPUTS'!C432='GEOMETRIC INPUTS'!F432),3/2*PI(),0)</f>
        <v>5.9277134830462614</v>
      </c>
      <c r="D432">
        <f t="shared" si="7"/>
        <v>339.63296474134387</v>
      </c>
      <c r="E432">
        <f>SQRT(('GEOMETRIC INPUTS'!B432-'GEOMETRIC INPUTS'!E432)^2+('GEOMETRIC INPUTS'!C432-'GEOMETRIC INPUTS'!F432)^2+('GEOMETRIC INPUTS'!D432-'GEOMETRIC INPUTS'!G432)^2)</f>
        <v>1.5965966585051061</v>
      </c>
      <c r="F432">
        <f>SQRT(('GEOMETRIC INPUTS'!B432-'GEOMETRIC INPUTS'!N432)^2 + ('GEOMETRIC INPUTS'!C432-'GEOMETRIC INPUTS'!O432)^2 + ('GEOMETRIC INPUTS'!D432-'GEOMETRIC INPUTS'!P432)^2)</f>
        <v>1.5965966585051061</v>
      </c>
      <c r="G432">
        <f>SQRT(('GEOMETRIC INPUTS'!E432-'GEOMETRIC INPUTS'!N432)^2 + ('GEOMETRIC INPUTS'!F432-'GEOMETRIC INPUTS'!O432)^2 + ('GEOMETRIC INPUTS'!G432-'GEOMETRIC INPUTS'!P432)^2)</f>
        <v>0</v>
      </c>
      <c r="H432">
        <f>SQRT(('GEOMETRIC INPUTS'!H432-'GEOMETRIC INPUTS'!K432)^2 + ('GEOMETRIC INPUTS'!I432-'GEOMETRIC INPUTS'!L432)^2 + ('GEOMETRIC INPUTS'!J432-'GEOMETRIC INPUTS'!M432)^2)</f>
        <v>2.5282328257357971</v>
      </c>
      <c r="I432">
        <f>SQRT(('GEOMETRIC INPUTS'!K432-'GEOMETRIC INPUTS'!N432)^2 + ('GEOMETRIC INPUTS'!L432-'GEOMETRIC INPUTS'!O432)^2 + ('GEOMETRIC INPUTS'!M432-'GEOMETRIC INPUTS'!P432)^2)</f>
        <v>5.0000000960543627E-2</v>
      </c>
      <c r="J432" s="20">
        <f>ASIN(('GEOMETRIC INPUTS'!M432-'GEOMETRIC INPUTS'!J432)/H432)</f>
        <v>0.91255026395420435</v>
      </c>
      <c r="K432" s="27">
        <f>IF('GT Data'!X434=TRUE,'GEOMETRIC INPUTS'!Q432*Loads!$B$2,'GEOMETRIC INPUTS'!Q432*Loads!$F$2)</f>
        <v>17.760000000000002</v>
      </c>
      <c r="L432" s="27">
        <f>IF('GT Data'!X434=TRUE,F432*Loads!$B$3,F432*Loads!$F$3)</f>
        <v>0.2075575656056638</v>
      </c>
      <c r="M432" s="27">
        <f>IF('GT Data'!X434=TRUE,G432*Loads!$B$3,G432*Loads!$F$3)</f>
        <v>0</v>
      </c>
      <c r="N432" s="27">
        <f>IF('GT Data'!X434=TRUE,H432*Loads!$B$3,H432*Loads!$F$3)</f>
        <v>0.32867026734565363</v>
      </c>
      <c r="O432" s="27">
        <f>IF('GT Data'!X434=TRUE,B432*Loads!$B$4,0)</f>
        <v>0</v>
      </c>
      <c r="P432" s="27">
        <f>IF('GT Data'!X434=TRUE,'GEOMETRIC INPUTS'!Q432*Loads!$B$1,'GEOMETRIC INPUTS'!Q432*Loads!$F$1)</f>
        <v>3</v>
      </c>
      <c r="Q432">
        <v>-300</v>
      </c>
      <c r="R432">
        <f>'GEOMETRIC INPUTS'!R432/'GEOMETRIC INPUTS'!S432</f>
        <v>1</v>
      </c>
    </row>
    <row r="433" spans="1:18" x14ac:dyDescent="0.3">
      <c r="A433" t="str">
        <f>'GEOMETRIC INPUTS'!A433</f>
        <v>TAB13-433</v>
      </c>
      <c r="B433">
        <f>'GT Data'!Z435</f>
        <v>2100</v>
      </c>
      <c r="C433">
        <f>IF(AND('GEOMETRIC INPUTS'!E433&gt;'GEOMETRIC INPUTS'!B433,'GEOMETRIC INPUTS'!C433&gt;'GEOMETRIC INPUTS'!F433),ACOS(('GEOMETRIC INPUTS'!C433-'GEOMETRIC INPUTS'!F433)/'Calculated Tab Properties'!E433),0) + IF(AND('GEOMETRIC INPUTS'!E433&gt;'GEOMETRIC INPUTS'!B433,'GEOMETRIC INPUTS'!C433&lt;'GEOMETRIC INPUTS'!F433),PI()/2 + ASIN((-'GEOMETRIC INPUTS'!C433+'GEOMETRIC INPUTS'!F433)/'Calculated Tab Properties'!E433),0) + IF(AND('GEOMETRIC INPUTS'!E433&lt;'GEOMETRIC INPUTS'!B433,'GEOMETRIC INPUTS'!C433&lt;'GEOMETRIC INPUTS'!F433),PI() + ACOS(('GEOMETRIC INPUTS'!C433-'GEOMETRIC INPUTS'!F433)/'Calculated Tab Properties'!E433),0) + IF(AND('GEOMETRIC INPUTS'!E433&lt;'GEOMETRIC INPUTS'!B433,'GEOMETRIC INPUTS'!C433&gt;'GEOMETRIC INPUTS'!F433),2*PI() - ACOS((-'GEOMETRIC INPUTS'!C433+'GEOMETRIC INPUTS'!F433)/'Calculated Tab Properties'!E433),0) + IF(AND('GEOMETRIC INPUTS'!E433='GEOMETRIC INPUTS'!B433,'GEOMETRIC INPUTS'!C433&gt;'GEOMETRIC INPUTS'!F433),0,0) + IF(AND('GEOMETRIC INPUTS'!E433&gt;'GEOMETRIC INPUTS'!B433,'GEOMETRIC INPUTS'!C433='GEOMETRIC INPUTS'!F433),PI()/2,0) + IF(AND('GEOMETRIC INPUTS'!E433='GEOMETRIC INPUTS'!B433,'GEOMETRIC INPUTS'!C433&lt;'GEOMETRIC INPUTS'!F433),PI(),0) + IF(AND('GEOMETRIC INPUTS'!E433&lt;'GEOMETRIC INPUTS'!B433,'GEOMETRIC INPUTS'!C433='GEOMETRIC INPUTS'!F433),3/2*PI(),0)</f>
        <v>5.9277134827637399</v>
      </c>
      <c r="D433">
        <f t="shared" si="7"/>
        <v>339.63296472515651</v>
      </c>
      <c r="E433">
        <f>SQRT(('GEOMETRIC INPUTS'!B433-'GEOMETRIC INPUTS'!E433)^2+('GEOMETRIC INPUTS'!C433-'GEOMETRIC INPUTS'!F433)^2+('GEOMETRIC INPUTS'!D433-'GEOMETRIC INPUTS'!G433)^2)</f>
        <v>1.4878626687157015</v>
      </c>
      <c r="F433">
        <f>SQRT(('GEOMETRIC INPUTS'!B433-'GEOMETRIC INPUTS'!N433)^2 + ('GEOMETRIC INPUTS'!C433-'GEOMETRIC INPUTS'!O433)^2 + ('GEOMETRIC INPUTS'!D433-'GEOMETRIC INPUTS'!P433)^2)</f>
        <v>1.4878626687157015</v>
      </c>
      <c r="G433">
        <f>SQRT(('GEOMETRIC INPUTS'!E433-'GEOMETRIC INPUTS'!N433)^2 + ('GEOMETRIC INPUTS'!F433-'GEOMETRIC INPUTS'!O433)^2 + ('GEOMETRIC INPUTS'!G433-'GEOMETRIC INPUTS'!P433)^2)</f>
        <v>0</v>
      </c>
      <c r="H433">
        <f>SQRT(('GEOMETRIC INPUTS'!H433-'GEOMETRIC INPUTS'!K433)^2 + ('GEOMETRIC INPUTS'!I433-'GEOMETRIC INPUTS'!L433)^2 + ('GEOMETRIC INPUTS'!J433-'GEOMETRIC INPUTS'!M433)^2)</f>
        <v>2.4632192454842494</v>
      </c>
      <c r="I433">
        <f>SQRT(('GEOMETRIC INPUTS'!K433-'GEOMETRIC INPUTS'!N433)^2 + ('GEOMETRIC INPUTS'!L433-'GEOMETRIC INPUTS'!O433)^2 + ('GEOMETRIC INPUTS'!M433-'GEOMETRIC INPUTS'!P433)^2)</f>
        <v>5.0000000960543314E-2</v>
      </c>
      <c r="J433" s="20">
        <f>ASIN(('GEOMETRIC INPUTS'!M433-'GEOMETRIC INPUTS'!J433)/H433)</f>
        <v>0.94747744120490662</v>
      </c>
      <c r="K433" s="27">
        <f>IF('GT Data'!X435=TRUE,'GEOMETRIC INPUTS'!Q433*Loads!$B$2,'GEOMETRIC INPUTS'!Q433*Loads!$F$2)</f>
        <v>17.760000000000002</v>
      </c>
      <c r="L433" s="27">
        <f>IF('GT Data'!X435=TRUE,F433*Loads!$B$3,F433*Loads!$F$3)</f>
        <v>0.19342214693304119</v>
      </c>
      <c r="M433" s="27">
        <f>IF('GT Data'!X435=TRUE,G433*Loads!$B$3,G433*Loads!$F$3)</f>
        <v>0</v>
      </c>
      <c r="N433" s="27">
        <f>IF('GT Data'!X435=TRUE,H433*Loads!$B$3,H433*Loads!$F$3)</f>
        <v>0.32021850191295242</v>
      </c>
      <c r="O433" s="27">
        <f>IF('GT Data'!X435=TRUE,B433*Loads!$B$4,0)</f>
        <v>0</v>
      </c>
      <c r="P433" s="27">
        <f>IF('GT Data'!X435=TRUE,'GEOMETRIC INPUTS'!Q433*Loads!$B$1,'GEOMETRIC INPUTS'!Q433*Loads!$F$1)</f>
        <v>3</v>
      </c>
      <c r="Q433">
        <v>-300</v>
      </c>
      <c r="R433">
        <f>'GEOMETRIC INPUTS'!R433/'GEOMETRIC INPUTS'!S433</f>
        <v>1</v>
      </c>
    </row>
    <row r="434" spans="1:18" x14ac:dyDescent="0.3">
      <c r="A434" t="str">
        <f>'GEOMETRIC INPUTS'!A434</f>
        <v>TAB14-434</v>
      </c>
      <c r="B434">
        <f>'GT Data'!Z436</f>
        <v>2100</v>
      </c>
      <c r="C434">
        <f>IF(AND('GEOMETRIC INPUTS'!E434&gt;'GEOMETRIC INPUTS'!B434,'GEOMETRIC INPUTS'!C434&gt;'GEOMETRIC INPUTS'!F434),ACOS(('GEOMETRIC INPUTS'!C434-'GEOMETRIC INPUTS'!F434)/'Calculated Tab Properties'!E434),0) + IF(AND('GEOMETRIC INPUTS'!E434&gt;'GEOMETRIC INPUTS'!B434,'GEOMETRIC INPUTS'!C434&lt;'GEOMETRIC INPUTS'!F434),PI()/2 + ASIN((-'GEOMETRIC INPUTS'!C434+'GEOMETRIC INPUTS'!F434)/'Calculated Tab Properties'!E434),0) + IF(AND('GEOMETRIC INPUTS'!E434&lt;'GEOMETRIC INPUTS'!B434,'GEOMETRIC INPUTS'!C434&lt;'GEOMETRIC INPUTS'!F434),PI() + ACOS(('GEOMETRIC INPUTS'!C434-'GEOMETRIC INPUTS'!F434)/'Calculated Tab Properties'!E434),0) + IF(AND('GEOMETRIC INPUTS'!E434&lt;'GEOMETRIC INPUTS'!B434,'GEOMETRIC INPUTS'!C434&gt;'GEOMETRIC INPUTS'!F434),2*PI() - ACOS((-'GEOMETRIC INPUTS'!C434+'GEOMETRIC INPUTS'!F434)/'Calculated Tab Properties'!E434),0) + IF(AND('GEOMETRIC INPUTS'!E434='GEOMETRIC INPUTS'!B434,'GEOMETRIC INPUTS'!C434&gt;'GEOMETRIC INPUTS'!F434),0,0) + IF(AND('GEOMETRIC INPUTS'!E434&gt;'GEOMETRIC INPUTS'!B434,'GEOMETRIC INPUTS'!C434='GEOMETRIC INPUTS'!F434),PI()/2,0) + IF(AND('GEOMETRIC INPUTS'!E434='GEOMETRIC INPUTS'!B434,'GEOMETRIC INPUTS'!C434&lt;'GEOMETRIC INPUTS'!F434),PI(),0) + IF(AND('GEOMETRIC INPUTS'!E434&lt;'GEOMETRIC INPUTS'!B434,'GEOMETRIC INPUTS'!C434='GEOMETRIC INPUTS'!F434),3/2*PI(),0)</f>
        <v>5.9277134843702353</v>
      </c>
      <c r="D434">
        <f t="shared" si="7"/>
        <v>339.63296481720198</v>
      </c>
      <c r="E434">
        <f>SQRT(('GEOMETRIC INPUTS'!B434-'GEOMETRIC INPUTS'!E434)^2+('GEOMETRIC INPUTS'!C434-'GEOMETRIC INPUTS'!F434)^2+('GEOMETRIC INPUTS'!D434-'GEOMETRIC INPUTS'!G434)^2)</f>
        <v>1.3774545878117594</v>
      </c>
      <c r="F434">
        <f>SQRT(('GEOMETRIC INPUTS'!B434-'GEOMETRIC INPUTS'!N434)^2 + ('GEOMETRIC INPUTS'!C434-'GEOMETRIC INPUTS'!O434)^2 + ('GEOMETRIC INPUTS'!D434-'GEOMETRIC INPUTS'!P434)^2)</f>
        <v>1.3774545878117594</v>
      </c>
      <c r="G434">
        <f>SQRT(('GEOMETRIC INPUTS'!E434-'GEOMETRIC INPUTS'!N434)^2 + ('GEOMETRIC INPUTS'!F434-'GEOMETRIC INPUTS'!O434)^2 + ('GEOMETRIC INPUTS'!G434-'GEOMETRIC INPUTS'!P434)^2)</f>
        <v>0</v>
      </c>
      <c r="H434">
        <f>SQRT(('GEOMETRIC INPUTS'!H434-'GEOMETRIC INPUTS'!K434)^2 + ('GEOMETRIC INPUTS'!I434-'GEOMETRIC INPUTS'!L434)^2 + ('GEOMETRIC INPUTS'!J434-'GEOMETRIC INPUTS'!M434)^2)</f>
        <v>2.4004448921298613</v>
      </c>
      <c r="I434">
        <f>SQRT(('GEOMETRIC INPUTS'!K434-'GEOMETRIC INPUTS'!N434)^2 + ('GEOMETRIC INPUTS'!L434-'GEOMETRIC INPUTS'!O434)^2 + ('GEOMETRIC INPUTS'!M434-'GEOMETRIC INPUTS'!P434)^2)</f>
        <v>5.0000000960539984E-2</v>
      </c>
      <c r="J434" s="20">
        <f>ASIN(('GEOMETRIC INPUTS'!M434-'GEOMETRIC INPUTS'!J434)/H434)</f>
        <v>0.98483143556553232</v>
      </c>
      <c r="K434" s="27">
        <f>IF('GT Data'!X436=TRUE,'GEOMETRIC INPUTS'!Q434*Loads!$B$2,'GEOMETRIC INPUTS'!Q434*Loads!$F$2)</f>
        <v>17.760000000000002</v>
      </c>
      <c r="L434" s="27">
        <f>IF('GT Data'!X436=TRUE,F434*Loads!$B$3,F434*Loads!$F$3)</f>
        <v>0.17906909641552873</v>
      </c>
      <c r="M434" s="27">
        <f>IF('GT Data'!X436=TRUE,G434*Loads!$B$3,G434*Loads!$F$3)</f>
        <v>0</v>
      </c>
      <c r="N434" s="27">
        <f>IF('GT Data'!X436=TRUE,H434*Loads!$B$3,H434*Loads!$F$3)</f>
        <v>0.31205783597688197</v>
      </c>
      <c r="O434" s="27">
        <f>IF('GT Data'!X436=TRUE,B434*Loads!$B$4,0)</f>
        <v>0</v>
      </c>
      <c r="P434" s="27">
        <f>IF('GT Data'!X436=TRUE,'GEOMETRIC INPUTS'!Q434*Loads!$B$1,'GEOMETRIC INPUTS'!Q434*Loads!$F$1)</f>
        <v>3</v>
      </c>
      <c r="Q434">
        <v>-300</v>
      </c>
      <c r="R434">
        <f>'GEOMETRIC INPUTS'!R434/'GEOMETRIC INPUTS'!S434</f>
        <v>1</v>
      </c>
    </row>
    <row r="435" spans="1:18" x14ac:dyDescent="0.3">
      <c r="A435" t="str">
        <f>'GEOMETRIC INPUTS'!A435</f>
        <v>TAB11-435</v>
      </c>
      <c r="B435">
        <f>'GT Data'!Z437</f>
        <v>2100</v>
      </c>
      <c r="C435">
        <f>IF(AND('GEOMETRIC INPUTS'!E435&gt;'GEOMETRIC INPUTS'!B435,'GEOMETRIC INPUTS'!C435&gt;'GEOMETRIC INPUTS'!F435),ACOS(('GEOMETRIC INPUTS'!C435-'GEOMETRIC INPUTS'!F435)/'Calculated Tab Properties'!E435),0) + IF(AND('GEOMETRIC INPUTS'!E435&gt;'GEOMETRIC INPUTS'!B435,'GEOMETRIC INPUTS'!C435&lt;'GEOMETRIC INPUTS'!F435),PI()/2 + ASIN((-'GEOMETRIC INPUTS'!C435+'GEOMETRIC INPUTS'!F435)/'Calculated Tab Properties'!E435),0) + IF(AND('GEOMETRIC INPUTS'!E435&lt;'GEOMETRIC INPUTS'!B435,'GEOMETRIC INPUTS'!C435&lt;'GEOMETRIC INPUTS'!F435),PI() + ACOS(('GEOMETRIC INPUTS'!C435-'GEOMETRIC INPUTS'!F435)/'Calculated Tab Properties'!E435),0) + IF(AND('GEOMETRIC INPUTS'!E435&lt;'GEOMETRIC INPUTS'!B435,'GEOMETRIC INPUTS'!C435&gt;'GEOMETRIC INPUTS'!F435),2*PI() - ACOS((-'GEOMETRIC INPUTS'!C435+'GEOMETRIC INPUTS'!F435)/'Calculated Tab Properties'!E435),0) + IF(AND('GEOMETRIC INPUTS'!E435='GEOMETRIC INPUTS'!B435,'GEOMETRIC INPUTS'!C435&gt;'GEOMETRIC INPUTS'!F435),0,0) + IF(AND('GEOMETRIC INPUTS'!E435&gt;'GEOMETRIC INPUTS'!B435,'GEOMETRIC INPUTS'!C435='GEOMETRIC INPUTS'!F435),PI()/2,0) + IF(AND('GEOMETRIC INPUTS'!E435='GEOMETRIC INPUTS'!B435,'GEOMETRIC INPUTS'!C435&lt;'GEOMETRIC INPUTS'!F435),PI(),0) + IF(AND('GEOMETRIC INPUTS'!E435&lt;'GEOMETRIC INPUTS'!B435,'GEOMETRIC INPUTS'!C435='GEOMETRIC INPUTS'!F435),3/2*PI(),0)</f>
        <v>5.8462276044945058</v>
      </c>
      <c r="D435">
        <f t="shared" si="7"/>
        <v>334.96416781041262</v>
      </c>
      <c r="E435">
        <f>SQRT(('GEOMETRIC INPUTS'!B435-'GEOMETRIC INPUTS'!E435)^2+('GEOMETRIC INPUTS'!C435-'GEOMETRIC INPUTS'!F435)^2+('GEOMETRIC INPUTS'!D435-'GEOMETRIC INPUTS'!G435)^2)</f>
        <v>2.4215337157616874</v>
      </c>
      <c r="F435">
        <f>SQRT(('GEOMETRIC INPUTS'!B435-'GEOMETRIC INPUTS'!N435)^2 + ('GEOMETRIC INPUTS'!C435-'GEOMETRIC INPUTS'!O435)^2 + ('GEOMETRIC INPUTS'!D435-'GEOMETRIC INPUTS'!P435)^2)</f>
        <v>2.4215337157616874</v>
      </c>
      <c r="G435">
        <f>SQRT(('GEOMETRIC INPUTS'!E435-'GEOMETRIC INPUTS'!N435)^2 + ('GEOMETRIC INPUTS'!F435-'GEOMETRIC INPUTS'!O435)^2 + ('GEOMETRIC INPUTS'!G435-'GEOMETRIC INPUTS'!P435)^2)</f>
        <v>0</v>
      </c>
      <c r="H435">
        <f>SQRT(('GEOMETRIC INPUTS'!H435-'GEOMETRIC INPUTS'!K435)^2 + ('GEOMETRIC INPUTS'!I435-'GEOMETRIC INPUTS'!L435)^2 + ('GEOMETRIC INPUTS'!J435-'GEOMETRIC INPUTS'!M435)^2)</f>
        <v>3.1022849876886935</v>
      </c>
      <c r="I435">
        <f>SQRT(('GEOMETRIC INPUTS'!K435-'GEOMETRIC INPUTS'!N435)^2 + ('GEOMETRIC INPUTS'!L435-'GEOMETRIC INPUTS'!O435)^2 + ('GEOMETRIC INPUTS'!M435-'GEOMETRIC INPUTS'!P435)^2)</f>
        <v>5.0000004249528295E-2</v>
      </c>
      <c r="J435" s="20">
        <f>ASIN(('GEOMETRIC INPUTS'!M435-'GEOMETRIC INPUTS'!J435)/H435)</f>
        <v>0.70061258454938724</v>
      </c>
      <c r="K435" s="27">
        <f>IF('GT Data'!X437=TRUE,'GEOMETRIC INPUTS'!Q435*Loads!$B$2,'GEOMETRIC INPUTS'!Q435*Loads!$F$2)</f>
        <v>17.760000000000002</v>
      </c>
      <c r="L435" s="27">
        <f>IF('GT Data'!X437=TRUE,F435*Loads!$B$3,F435*Loads!$F$3)</f>
        <v>0.31479938304901939</v>
      </c>
      <c r="M435" s="27">
        <f>IF('GT Data'!X437=TRUE,G435*Loads!$B$3,G435*Loads!$F$3)</f>
        <v>0</v>
      </c>
      <c r="N435" s="27">
        <f>IF('GT Data'!X437=TRUE,H435*Loads!$B$3,H435*Loads!$F$3)</f>
        <v>0.40329704839953018</v>
      </c>
      <c r="O435" s="27">
        <f>IF('GT Data'!X437=TRUE,B435*Loads!$B$4,0)</f>
        <v>0</v>
      </c>
      <c r="P435" s="27">
        <f>IF('GT Data'!X437=TRUE,'GEOMETRIC INPUTS'!Q435*Loads!$B$1,'GEOMETRIC INPUTS'!Q435*Loads!$F$1)</f>
        <v>3</v>
      </c>
      <c r="Q435">
        <v>-300</v>
      </c>
      <c r="R435">
        <f>'GEOMETRIC INPUTS'!R435/'GEOMETRIC INPUTS'!S435</f>
        <v>1</v>
      </c>
    </row>
    <row r="436" spans="1:18" x14ac:dyDescent="0.3">
      <c r="A436" t="str">
        <f>'GEOMETRIC INPUTS'!A436</f>
        <v>TAB12-436</v>
      </c>
      <c r="B436">
        <f>'GT Data'!Z438</f>
        <v>2100</v>
      </c>
      <c r="C436">
        <f>IF(AND('GEOMETRIC INPUTS'!E436&gt;'GEOMETRIC INPUTS'!B436,'GEOMETRIC INPUTS'!C436&gt;'GEOMETRIC INPUTS'!F436),ACOS(('GEOMETRIC INPUTS'!C436-'GEOMETRIC INPUTS'!F436)/'Calculated Tab Properties'!E436),0) + IF(AND('GEOMETRIC INPUTS'!E436&gt;'GEOMETRIC INPUTS'!B436,'GEOMETRIC INPUTS'!C436&lt;'GEOMETRIC INPUTS'!F436),PI()/2 + ASIN((-'GEOMETRIC INPUTS'!C436+'GEOMETRIC INPUTS'!F436)/'Calculated Tab Properties'!E436),0) + IF(AND('GEOMETRIC INPUTS'!E436&lt;'GEOMETRIC INPUTS'!B436,'GEOMETRIC INPUTS'!C436&lt;'GEOMETRIC INPUTS'!F436),PI() + ACOS(('GEOMETRIC INPUTS'!C436-'GEOMETRIC INPUTS'!F436)/'Calculated Tab Properties'!E436),0) + IF(AND('GEOMETRIC INPUTS'!E436&lt;'GEOMETRIC INPUTS'!B436,'GEOMETRIC INPUTS'!C436&gt;'GEOMETRIC INPUTS'!F436),2*PI() - ACOS((-'GEOMETRIC INPUTS'!C436+'GEOMETRIC INPUTS'!F436)/'Calculated Tab Properties'!E436),0) + IF(AND('GEOMETRIC INPUTS'!E436='GEOMETRIC INPUTS'!B436,'GEOMETRIC INPUTS'!C436&gt;'GEOMETRIC INPUTS'!F436),0,0) + IF(AND('GEOMETRIC INPUTS'!E436&gt;'GEOMETRIC INPUTS'!B436,'GEOMETRIC INPUTS'!C436='GEOMETRIC INPUTS'!F436),PI()/2,0) + IF(AND('GEOMETRIC INPUTS'!E436='GEOMETRIC INPUTS'!B436,'GEOMETRIC INPUTS'!C436&lt;'GEOMETRIC INPUTS'!F436),PI(),0) + IF(AND('GEOMETRIC INPUTS'!E436&lt;'GEOMETRIC INPUTS'!B436,'GEOMETRIC INPUTS'!C436='GEOMETRIC INPUTS'!F436),3/2*PI(),0)</f>
        <v>5.8462276034775265</v>
      </c>
      <c r="D436">
        <f t="shared" si="7"/>
        <v>334.96416775214402</v>
      </c>
      <c r="E436">
        <f>SQRT(('GEOMETRIC INPUTS'!B436-'GEOMETRIC INPUTS'!E436)^2+('GEOMETRIC INPUTS'!C436-'GEOMETRIC INPUTS'!F436)^2+('GEOMETRIC INPUTS'!D436-'GEOMETRIC INPUTS'!G436)^2)</f>
        <v>2.2809142687744477</v>
      </c>
      <c r="F436">
        <f>SQRT(('GEOMETRIC INPUTS'!B436-'GEOMETRIC INPUTS'!N436)^2 + ('GEOMETRIC INPUTS'!C436-'GEOMETRIC INPUTS'!O436)^2 + ('GEOMETRIC INPUTS'!D436-'GEOMETRIC INPUTS'!P436)^2)</f>
        <v>2.2809142687744477</v>
      </c>
      <c r="G436">
        <f>SQRT(('GEOMETRIC INPUTS'!E436-'GEOMETRIC INPUTS'!N436)^2 + ('GEOMETRIC INPUTS'!F436-'GEOMETRIC INPUTS'!O436)^2 + ('GEOMETRIC INPUTS'!G436-'GEOMETRIC INPUTS'!P436)^2)</f>
        <v>0</v>
      </c>
      <c r="H436">
        <f>SQRT(('GEOMETRIC INPUTS'!H436-'GEOMETRIC INPUTS'!K436)^2 + ('GEOMETRIC INPUTS'!I436-'GEOMETRIC INPUTS'!L436)^2 + ('GEOMETRIC INPUTS'!J436-'GEOMETRIC INPUTS'!M436)^2)</f>
        <v>2.996160625882208</v>
      </c>
      <c r="I436">
        <f>SQRT(('GEOMETRIC INPUTS'!K436-'GEOMETRIC INPUTS'!N436)^2 + ('GEOMETRIC INPUTS'!L436-'GEOMETRIC INPUTS'!O436)^2 + ('GEOMETRIC INPUTS'!M436-'GEOMETRIC INPUTS'!P436)^2)</f>
        <v>4.9999995189094495E-2</v>
      </c>
      <c r="J436" s="20">
        <f>ASIN(('GEOMETRIC INPUTS'!M436-'GEOMETRIC INPUTS'!J436)/H436)</f>
        <v>0.73087439159654533</v>
      </c>
      <c r="K436" s="27">
        <f>IF('GT Data'!X438=TRUE,'GEOMETRIC INPUTS'!Q436*Loads!$B$2,'GEOMETRIC INPUTS'!Q436*Loads!$F$2)</f>
        <v>17.760000000000002</v>
      </c>
      <c r="L436" s="27">
        <f>IF('GT Data'!X438=TRUE,F436*Loads!$B$3,F436*Loads!$F$3)</f>
        <v>0.2965188549406782</v>
      </c>
      <c r="M436" s="27">
        <f>IF('GT Data'!X438=TRUE,G436*Loads!$B$3,G436*Loads!$F$3)</f>
        <v>0</v>
      </c>
      <c r="N436" s="27">
        <f>IF('GT Data'!X438=TRUE,H436*Loads!$B$3,H436*Loads!$F$3)</f>
        <v>0.38950088136468708</v>
      </c>
      <c r="O436" s="27">
        <f>IF('GT Data'!X438=TRUE,B436*Loads!$B$4,0)</f>
        <v>0</v>
      </c>
      <c r="P436" s="27">
        <f>IF('GT Data'!X438=TRUE,'GEOMETRIC INPUTS'!Q436*Loads!$B$1,'GEOMETRIC INPUTS'!Q436*Loads!$F$1)</f>
        <v>3</v>
      </c>
      <c r="Q436">
        <v>-300</v>
      </c>
      <c r="R436">
        <f>'GEOMETRIC INPUTS'!R436/'GEOMETRIC INPUTS'!S436</f>
        <v>1</v>
      </c>
    </row>
    <row r="437" spans="1:18" x14ac:dyDescent="0.3">
      <c r="A437" t="str">
        <f>'GEOMETRIC INPUTS'!A437</f>
        <v>TAB13-437</v>
      </c>
      <c r="B437">
        <f>'GT Data'!Z439</f>
        <v>2100</v>
      </c>
      <c r="C437">
        <f>IF(AND('GEOMETRIC INPUTS'!E437&gt;'GEOMETRIC INPUTS'!B437,'GEOMETRIC INPUTS'!C437&gt;'GEOMETRIC INPUTS'!F437),ACOS(('GEOMETRIC INPUTS'!C437-'GEOMETRIC INPUTS'!F437)/'Calculated Tab Properties'!E437),0) + IF(AND('GEOMETRIC INPUTS'!E437&gt;'GEOMETRIC INPUTS'!B437,'GEOMETRIC INPUTS'!C437&lt;'GEOMETRIC INPUTS'!F437),PI()/2 + ASIN((-'GEOMETRIC INPUTS'!C437+'GEOMETRIC INPUTS'!F437)/'Calculated Tab Properties'!E437),0) + IF(AND('GEOMETRIC INPUTS'!E437&lt;'GEOMETRIC INPUTS'!B437,'GEOMETRIC INPUTS'!C437&lt;'GEOMETRIC INPUTS'!F437),PI() + ACOS(('GEOMETRIC INPUTS'!C437-'GEOMETRIC INPUTS'!F437)/'Calculated Tab Properties'!E437),0) + IF(AND('GEOMETRIC INPUTS'!E437&lt;'GEOMETRIC INPUTS'!B437,'GEOMETRIC INPUTS'!C437&gt;'GEOMETRIC INPUTS'!F437),2*PI() - ACOS((-'GEOMETRIC INPUTS'!C437+'GEOMETRIC INPUTS'!F437)/'Calculated Tab Properties'!E437),0) + IF(AND('GEOMETRIC INPUTS'!E437='GEOMETRIC INPUTS'!B437,'GEOMETRIC INPUTS'!C437&gt;'GEOMETRIC INPUTS'!F437),0,0) + IF(AND('GEOMETRIC INPUTS'!E437&gt;'GEOMETRIC INPUTS'!B437,'GEOMETRIC INPUTS'!C437='GEOMETRIC INPUTS'!F437),PI()/2,0) + IF(AND('GEOMETRIC INPUTS'!E437='GEOMETRIC INPUTS'!B437,'GEOMETRIC INPUTS'!C437&lt;'GEOMETRIC INPUTS'!F437),PI(),0) + IF(AND('GEOMETRIC INPUTS'!E437&lt;'GEOMETRIC INPUTS'!B437,'GEOMETRIC INPUTS'!C437='GEOMETRIC INPUTS'!F437),3/2*PI(),0)</f>
        <v>5.846227604002709</v>
      </c>
      <c r="D437">
        <f t="shared" si="7"/>
        <v>334.96416778223477</v>
      </c>
      <c r="E437">
        <f>SQRT(('GEOMETRIC INPUTS'!B437-'GEOMETRIC INPUTS'!E437)^2+('GEOMETRIC INPUTS'!C437-'GEOMETRIC INPUTS'!F437)^2+('GEOMETRIC INPUTS'!D437-'GEOMETRIC INPUTS'!G437)^2)</f>
        <v>2.1396358339527102</v>
      </c>
      <c r="F437">
        <f>SQRT(('GEOMETRIC INPUTS'!B437-'GEOMETRIC INPUTS'!N437)^2 + ('GEOMETRIC INPUTS'!C437-'GEOMETRIC INPUTS'!O437)^2 + ('GEOMETRIC INPUTS'!D437-'GEOMETRIC INPUTS'!P437)^2)</f>
        <v>2.1396358339527102</v>
      </c>
      <c r="G437">
        <f>SQRT(('GEOMETRIC INPUTS'!E437-'GEOMETRIC INPUTS'!N437)^2 + ('GEOMETRIC INPUTS'!F437-'GEOMETRIC INPUTS'!O437)^2 + ('GEOMETRIC INPUTS'!G437-'GEOMETRIC INPUTS'!P437)^2)</f>
        <v>0</v>
      </c>
      <c r="H437">
        <f>SQRT(('GEOMETRIC INPUTS'!H437-'GEOMETRIC INPUTS'!K437)^2 + ('GEOMETRIC INPUTS'!I437-'GEOMETRIC INPUTS'!L437)^2 + ('GEOMETRIC INPUTS'!J437-'GEOMETRIC INPUTS'!M437)^2)</f>
        <v>2.8925037425696303</v>
      </c>
      <c r="I437">
        <f>SQRT(('GEOMETRIC INPUTS'!K437-'GEOMETRIC INPUTS'!N437)^2 + ('GEOMETRIC INPUTS'!L437-'GEOMETRIC INPUTS'!O437)^2 + ('GEOMETRIC INPUTS'!M437-'GEOMETRIC INPUTS'!P437)^2)</f>
        <v>5.0000004249528295E-2</v>
      </c>
      <c r="J437" s="20">
        <f>ASIN(('GEOMETRIC INPUTS'!M437-'GEOMETRIC INPUTS'!J437)/H437)</f>
        <v>0.76348386975770632</v>
      </c>
      <c r="K437" s="27">
        <f>IF('GT Data'!X439=TRUE,'GEOMETRIC INPUTS'!Q437*Loads!$B$2,'GEOMETRIC INPUTS'!Q437*Loads!$F$2)</f>
        <v>17.760000000000002</v>
      </c>
      <c r="L437" s="27">
        <f>IF('GT Data'!X439=TRUE,F437*Loads!$B$3,F437*Loads!$F$3)</f>
        <v>0.27815265841385234</v>
      </c>
      <c r="M437" s="27">
        <f>IF('GT Data'!X439=TRUE,G437*Loads!$B$3,G437*Loads!$F$3)</f>
        <v>0</v>
      </c>
      <c r="N437" s="27">
        <f>IF('GT Data'!X439=TRUE,H437*Loads!$B$3,H437*Loads!$F$3)</f>
        <v>0.37602548653405193</v>
      </c>
      <c r="O437" s="27">
        <f>IF('GT Data'!X439=TRUE,B437*Loads!$B$4,0)</f>
        <v>0</v>
      </c>
      <c r="P437" s="27">
        <f>IF('GT Data'!X439=TRUE,'GEOMETRIC INPUTS'!Q437*Loads!$B$1,'GEOMETRIC INPUTS'!Q437*Loads!$F$1)</f>
        <v>3</v>
      </c>
      <c r="Q437">
        <v>-300</v>
      </c>
      <c r="R437">
        <f>'GEOMETRIC INPUTS'!R437/'GEOMETRIC INPUTS'!S437</f>
        <v>1</v>
      </c>
    </row>
    <row r="438" spans="1:18" x14ac:dyDescent="0.3">
      <c r="A438" t="str">
        <f>'GEOMETRIC INPUTS'!A438</f>
        <v>TAB14-438</v>
      </c>
      <c r="B438">
        <f>'GT Data'!Z440</f>
        <v>2100</v>
      </c>
      <c r="C438">
        <f>IF(AND('GEOMETRIC INPUTS'!E438&gt;'GEOMETRIC INPUTS'!B438,'GEOMETRIC INPUTS'!C438&gt;'GEOMETRIC INPUTS'!F438),ACOS(('GEOMETRIC INPUTS'!C438-'GEOMETRIC INPUTS'!F438)/'Calculated Tab Properties'!E438),0) + IF(AND('GEOMETRIC INPUTS'!E438&gt;'GEOMETRIC INPUTS'!B438,'GEOMETRIC INPUTS'!C438&lt;'GEOMETRIC INPUTS'!F438),PI()/2 + ASIN((-'GEOMETRIC INPUTS'!C438+'GEOMETRIC INPUTS'!F438)/'Calculated Tab Properties'!E438),0) + IF(AND('GEOMETRIC INPUTS'!E438&lt;'GEOMETRIC INPUTS'!B438,'GEOMETRIC INPUTS'!C438&lt;'GEOMETRIC INPUTS'!F438),PI() + ACOS(('GEOMETRIC INPUTS'!C438-'GEOMETRIC INPUTS'!F438)/'Calculated Tab Properties'!E438),0) + IF(AND('GEOMETRIC INPUTS'!E438&lt;'GEOMETRIC INPUTS'!B438,'GEOMETRIC INPUTS'!C438&gt;'GEOMETRIC INPUTS'!F438),2*PI() - ACOS((-'GEOMETRIC INPUTS'!C438+'GEOMETRIC INPUTS'!F438)/'Calculated Tab Properties'!E438),0) + IF(AND('GEOMETRIC INPUTS'!E438='GEOMETRIC INPUTS'!B438,'GEOMETRIC INPUTS'!C438&gt;'GEOMETRIC INPUTS'!F438),0,0) + IF(AND('GEOMETRIC INPUTS'!E438&gt;'GEOMETRIC INPUTS'!B438,'GEOMETRIC INPUTS'!C438='GEOMETRIC INPUTS'!F438),PI()/2,0) + IF(AND('GEOMETRIC INPUTS'!E438='GEOMETRIC INPUTS'!B438,'GEOMETRIC INPUTS'!C438&lt;'GEOMETRIC INPUTS'!F438),PI(),0) + IF(AND('GEOMETRIC INPUTS'!E438&lt;'GEOMETRIC INPUTS'!B438,'GEOMETRIC INPUTS'!C438='GEOMETRIC INPUTS'!F438),3/2*PI(),0)</f>
        <v>5.8462276040683019</v>
      </c>
      <c r="D438">
        <f t="shared" si="7"/>
        <v>334.96416778599297</v>
      </c>
      <c r="E438">
        <f>SQRT(('GEOMETRIC INPUTS'!B438-'GEOMETRIC INPUTS'!E438)^2+('GEOMETRIC INPUTS'!C438-'GEOMETRIC INPUTS'!F438)^2+('GEOMETRIC INPUTS'!D438-'GEOMETRIC INPUTS'!G438)^2)</f>
        <v>1.9977574393460296</v>
      </c>
      <c r="F438">
        <f>SQRT(('GEOMETRIC INPUTS'!B438-'GEOMETRIC INPUTS'!N438)^2 + ('GEOMETRIC INPUTS'!C438-'GEOMETRIC INPUTS'!O438)^2 + ('GEOMETRIC INPUTS'!D438-'GEOMETRIC INPUTS'!P438)^2)</f>
        <v>1.9977574393460296</v>
      </c>
      <c r="G438">
        <f>SQRT(('GEOMETRIC INPUTS'!E438-'GEOMETRIC INPUTS'!N438)^2 + ('GEOMETRIC INPUTS'!F438-'GEOMETRIC INPUTS'!O438)^2 + ('GEOMETRIC INPUTS'!G438-'GEOMETRIC INPUTS'!P438)^2)</f>
        <v>0</v>
      </c>
      <c r="H438">
        <f>SQRT(('GEOMETRIC INPUTS'!H438-'GEOMETRIC INPUTS'!K438)^2 + ('GEOMETRIC INPUTS'!I438-'GEOMETRIC INPUTS'!L438)^2 + ('GEOMETRIC INPUTS'!J438-'GEOMETRIC INPUTS'!M438)^2)</f>
        <v>2.7917304718798026</v>
      </c>
      <c r="I438">
        <f>SQRT(('GEOMETRIC INPUTS'!K438-'GEOMETRIC INPUTS'!N438)^2 + ('GEOMETRIC INPUTS'!L438-'GEOMETRIC INPUTS'!O438)^2 + ('GEOMETRIC INPUTS'!M438-'GEOMETRIC INPUTS'!P438)^2)</f>
        <v>5.0000003826343328E-2</v>
      </c>
      <c r="J438" s="20">
        <f>ASIN(('GEOMETRIC INPUTS'!M438-'GEOMETRIC INPUTS'!J438)/H438)</f>
        <v>0.79863086981239984</v>
      </c>
      <c r="K438" s="27">
        <f>IF('GT Data'!X440=TRUE,'GEOMETRIC INPUTS'!Q438*Loads!$B$2,'GEOMETRIC INPUTS'!Q438*Loads!$F$2)</f>
        <v>17.760000000000002</v>
      </c>
      <c r="L438" s="27">
        <f>IF('GT Data'!X440=TRUE,F438*Loads!$B$3,F438*Loads!$F$3)</f>
        <v>0.25970846711498385</v>
      </c>
      <c r="M438" s="27">
        <f>IF('GT Data'!X440=TRUE,G438*Loads!$B$3,G438*Loads!$F$3)</f>
        <v>0</v>
      </c>
      <c r="N438" s="27">
        <f>IF('GT Data'!X440=TRUE,H438*Loads!$B$3,H438*Loads!$F$3)</f>
        <v>0.36292496134437435</v>
      </c>
      <c r="O438" s="27">
        <f>IF('GT Data'!X440=TRUE,B438*Loads!$B$4,0)</f>
        <v>0</v>
      </c>
      <c r="P438" s="27">
        <f>IF('GT Data'!X440=TRUE,'GEOMETRIC INPUTS'!Q438*Loads!$B$1,'GEOMETRIC INPUTS'!Q438*Loads!$F$1)</f>
        <v>3</v>
      </c>
      <c r="Q438">
        <v>-300</v>
      </c>
      <c r="R438">
        <f>'GEOMETRIC INPUTS'!R438/'GEOMETRIC INPUTS'!S438</f>
        <v>1</v>
      </c>
    </row>
    <row r="439" spans="1:18" x14ac:dyDescent="0.3">
      <c r="A439" t="str">
        <f>'GEOMETRIC INPUTS'!A439</f>
        <v>TAB11-439</v>
      </c>
      <c r="B439">
        <f>'GT Data'!Z441</f>
        <v>2100</v>
      </c>
      <c r="C439">
        <f>IF(AND('GEOMETRIC INPUTS'!E439&gt;'GEOMETRIC INPUTS'!B439,'GEOMETRIC INPUTS'!C439&gt;'GEOMETRIC INPUTS'!F439),ACOS(('GEOMETRIC INPUTS'!C439-'GEOMETRIC INPUTS'!F439)/'Calculated Tab Properties'!E439),0) + IF(AND('GEOMETRIC INPUTS'!E439&gt;'GEOMETRIC INPUTS'!B439,'GEOMETRIC INPUTS'!C439&lt;'GEOMETRIC INPUTS'!F439),PI()/2 + ASIN((-'GEOMETRIC INPUTS'!C439+'GEOMETRIC INPUTS'!F439)/'Calculated Tab Properties'!E439),0) + IF(AND('GEOMETRIC INPUTS'!E439&lt;'GEOMETRIC INPUTS'!B439,'GEOMETRIC INPUTS'!C439&lt;'GEOMETRIC INPUTS'!F439),PI() + ACOS(('GEOMETRIC INPUTS'!C439-'GEOMETRIC INPUTS'!F439)/'Calculated Tab Properties'!E439),0) + IF(AND('GEOMETRIC INPUTS'!E439&lt;'GEOMETRIC INPUTS'!B439,'GEOMETRIC INPUTS'!C439&gt;'GEOMETRIC INPUTS'!F439),2*PI() - ACOS((-'GEOMETRIC INPUTS'!C439+'GEOMETRIC INPUTS'!F439)/'Calculated Tab Properties'!E439),0) + IF(AND('GEOMETRIC INPUTS'!E439='GEOMETRIC INPUTS'!B439,'GEOMETRIC INPUTS'!C439&gt;'GEOMETRIC INPUTS'!F439),0,0) + IF(AND('GEOMETRIC INPUTS'!E439&gt;'GEOMETRIC INPUTS'!B439,'GEOMETRIC INPUTS'!C439='GEOMETRIC INPUTS'!F439),PI()/2,0) + IF(AND('GEOMETRIC INPUTS'!E439='GEOMETRIC INPUTS'!B439,'GEOMETRIC INPUTS'!C439&lt;'GEOMETRIC INPUTS'!F439),PI(),0) + IF(AND('GEOMETRIC INPUTS'!E439&lt;'GEOMETRIC INPUTS'!B439,'GEOMETRIC INPUTS'!C439='GEOMETRIC INPUTS'!F439),3/2*PI(),0)</f>
        <v>0.37054627989551392</v>
      </c>
      <c r="D439">
        <f t="shared" si="7"/>
        <v>21.230737952286255</v>
      </c>
      <c r="E439">
        <f>SQRT(('GEOMETRIC INPUTS'!B439-'GEOMETRIC INPUTS'!E439)^2+('GEOMETRIC INPUTS'!C439-'GEOMETRIC INPUTS'!F439)^2+('GEOMETRIC INPUTS'!D439-'GEOMETRIC INPUTS'!G439)^2)</f>
        <v>2.3951481236921186</v>
      </c>
      <c r="F439">
        <f>SQRT(('GEOMETRIC INPUTS'!B439-'GEOMETRIC INPUTS'!N439)^2 + ('GEOMETRIC INPUTS'!C439-'GEOMETRIC INPUTS'!O439)^2 + ('GEOMETRIC INPUTS'!D439-'GEOMETRIC INPUTS'!P439)^2)</f>
        <v>2.3951481236921186</v>
      </c>
      <c r="G439">
        <f>SQRT(('GEOMETRIC INPUTS'!E439-'GEOMETRIC INPUTS'!N439)^2 + ('GEOMETRIC INPUTS'!F439-'GEOMETRIC INPUTS'!O439)^2 + ('GEOMETRIC INPUTS'!G439-'GEOMETRIC INPUTS'!P439)^2)</f>
        <v>0</v>
      </c>
      <c r="H439">
        <f>SQRT(('GEOMETRIC INPUTS'!H439-'GEOMETRIC INPUTS'!K439)^2 + ('GEOMETRIC INPUTS'!I439-'GEOMETRIC INPUTS'!L439)^2 + ('GEOMETRIC INPUTS'!J439-'GEOMETRIC INPUTS'!M439)^2)</f>
        <v>3.0821615336024819</v>
      </c>
      <c r="I439">
        <f>SQRT(('GEOMETRIC INPUTS'!K439-'GEOMETRIC INPUTS'!N439)^2 + ('GEOMETRIC INPUTS'!L439-'GEOMETRIC INPUTS'!O439)^2 + ('GEOMETRIC INPUTS'!M439-'GEOMETRIC INPUTS'!P439)^2)</f>
        <v>5.0000000605049832E-2</v>
      </c>
      <c r="J439" s="20">
        <f>ASIN(('GEOMETRIC INPUTS'!M439-'GEOMETRIC INPUTS'!J439)/H439)</f>
        <v>0.70613160364831984</v>
      </c>
      <c r="K439" s="27">
        <f>IF('GT Data'!X441=TRUE,'GEOMETRIC INPUTS'!Q439*Loads!$B$2,'GEOMETRIC INPUTS'!Q439*Loads!$F$2)</f>
        <v>17.760000000000002</v>
      </c>
      <c r="L439" s="27">
        <f>IF('GT Data'!X441=TRUE,F439*Loads!$B$3,F439*Loads!$F$3)</f>
        <v>0.31136925607997545</v>
      </c>
      <c r="M439" s="27">
        <f>IF('GT Data'!X441=TRUE,G439*Loads!$B$3,G439*Loads!$F$3)</f>
        <v>0</v>
      </c>
      <c r="N439" s="27">
        <f>IF('GT Data'!X441=TRUE,H439*Loads!$B$3,H439*Loads!$F$3)</f>
        <v>0.40068099936832269</v>
      </c>
      <c r="O439" s="27">
        <f>IF('GT Data'!X441=TRUE,B439*Loads!$B$4,0)</f>
        <v>0</v>
      </c>
      <c r="P439" s="27">
        <f>IF('GT Data'!X441=TRUE,'GEOMETRIC INPUTS'!Q439*Loads!$B$1,'GEOMETRIC INPUTS'!Q439*Loads!$F$1)</f>
        <v>3</v>
      </c>
      <c r="Q439">
        <v>-300</v>
      </c>
      <c r="R439">
        <f>'GEOMETRIC INPUTS'!R439/'GEOMETRIC INPUTS'!S439</f>
        <v>1</v>
      </c>
    </row>
    <row r="440" spans="1:18" x14ac:dyDescent="0.3">
      <c r="A440" t="str">
        <f>'GEOMETRIC INPUTS'!A440</f>
        <v>TAB12-440</v>
      </c>
      <c r="B440">
        <f>'GT Data'!Z442</f>
        <v>2100</v>
      </c>
      <c r="C440">
        <f>IF(AND('GEOMETRIC INPUTS'!E440&gt;'GEOMETRIC INPUTS'!B440,'GEOMETRIC INPUTS'!C440&gt;'GEOMETRIC INPUTS'!F440),ACOS(('GEOMETRIC INPUTS'!C440-'GEOMETRIC INPUTS'!F440)/'Calculated Tab Properties'!E440),0) + IF(AND('GEOMETRIC INPUTS'!E440&gt;'GEOMETRIC INPUTS'!B440,'GEOMETRIC INPUTS'!C440&lt;'GEOMETRIC INPUTS'!F440),PI()/2 + ASIN((-'GEOMETRIC INPUTS'!C440+'GEOMETRIC INPUTS'!F440)/'Calculated Tab Properties'!E440),0) + IF(AND('GEOMETRIC INPUTS'!E440&lt;'GEOMETRIC INPUTS'!B440,'GEOMETRIC INPUTS'!C440&lt;'GEOMETRIC INPUTS'!F440),PI() + ACOS(('GEOMETRIC INPUTS'!C440-'GEOMETRIC INPUTS'!F440)/'Calculated Tab Properties'!E440),0) + IF(AND('GEOMETRIC INPUTS'!E440&lt;'GEOMETRIC INPUTS'!B440,'GEOMETRIC INPUTS'!C440&gt;'GEOMETRIC INPUTS'!F440),2*PI() - ACOS((-'GEOMETRIC INPUTS'!C440+'GEOMETRIC INPUTS'!F440)/'Calculated Tab Properties'!E440),0) + IF(AND('GEOMETRIC INPUTS'!E440='GEOMETRIC INPUTS'!B440,'GEOMETRIC INPUTS'!C440&gt;'GEOMETRIC INPUTS'!F440),0,0) + IF(AND('GEOMETRIC INPUTS'!E440&gt;'GEOMETRIC INPUTS'!B440,'GEOMETRIC INPUTS'!C440='GEOMETRIC INPUTS'!F440),PI()/2,0) + IF(AND('GEOMETRIC INPUTS'!E440='GEOMETRIC INPUTS'!B440,'GEOMETRIC INPUTS'!C440&lt;'GEOMETRIC INPUTS'!F440),PI(),0) + IF(AND('GEOMETRIC INPUTS'!E440&lt;'GEOMETRIC INPUTS'!B440,'GEOMETRIC INPUTS'!C440='GEOMETRIC INPUTS'!F440),3/2*PI(),0)</f>
        <v>0.37054628004847912</v>
      </c>
      <c r="D440">
        <f t="shared" si="7"/>
        <v>21.230737961050512</v>
      </c>
      <c r="E440">
        <f>SQRT(('GEOMETRIC INPUTS'!B440-'GEOMETRIC INPUTS'!E440)^2+('GEOMETRIC INPUTS'!C440-'GEOMETRIC INPUTS'!F440)^2+('GEOMETRIC INPUTS'!D440-'GEOMETRIC INPUTS'!G440)^2)</f>
        <v>2.2403640978614434</v>
      </c>
      <c r="F440">
        <f>SQRT(('GEOMETRIC INPUTS'!B440-'GEOMETRIC INPUTS'!N440)^2 + ('GEOMETRIC INPUTS'!C440-'GEOMETRIC INPUTS'!O440)^2 + ('GEOMETRIC INPUTS'!D440-'GEOMETRIC INPUTS'!P440)^2)</f>
        <v>2.2403640978614434</v>
      </c>
      <c r="G440">
        <f>SQRT(('GEOMETRIC INPUTS'!E440-'GEOMETRIC INPUTS'!N440)^2 + ('GEOMETRIC INPUTS'!F440-'GEOMETRIC INPUTS'!O440)^2 + ('GEOMETRIC INPUTS'!G440-'GEOMETRIC INPUTS'!P440)^2)</f>
        <v>0</v>
      </c>
      <c r="H440">
        <f>SQRT(('GEOMETRIC INPUTS'!H440-'GEOMETRIC INPUTS'!K440)^2 + ('GEOMETRIC INPUTS'!I440-'GEOMETRIC INPUTS'!L440)^2 + ('GEOMETRIC INPUTS'!J440-'GEOMETRIC INPUTS'!M440)^2)</f>
        <v>2.9660908416713827</v>
      </c>
      <c r="I440">
        <f>SQRT(('GEOMETRIC INPUTS'!K440-'GEOMETRIC INPUTS'!N440)^2 + ('GEOMETRIC INPUTS'!L440-'GEOMETRIC INPUTS'!O440)^2 + ('GEOMETRIC INPUTS'!M440-'GEOMETRIC INPUTS'!P440)^2)</f>
        <v>5.000000003504481E-2</v>
      </c>
      <c r="J440" s="20">
        <f>ASIN(('GEOMETRIC INPUTS'!M440-'GEOMETRIC INPUTS'!J440)/H440)</f>
        <v>0.74000036554192228</v>
      </c>
      <c r="K440" s="27">
        <f>IF('GT Data'!X442=TRUE,'GEOMETRIC INPUTS'!Q440*Loads!$B$2,'GEOMETRIC INPUTS'!Q440*Loads!$F$2)</f>
        <v>17.760000000000002</v>
      </c>
      <c r="L440" s="27">
        <f>IF('GT Data'!X442=TRUE,F440*Loads!$B$3,F440*Loads!$F$3)</f>
        <v>0.29124733272198766</v>
      </c>
      <c r="M440" s="27">
        <f>IF('GT Data'!X442=TRUE,G440*Loads!$B$3,G440*Loads!$F$3)</f>
        <v>0</v>
      </c>
      <c r="N440" s="27">
        <f>IF('GT Data'!X442=TRUE,H440*Loads!$B$3,H440*Loads!$F$3)</f>
        <v>0.38559180941727977</v>
      </c>
      <c r="O440" s="27">
        <f>IF('GT Data'!X442=TRUE,B440*Loads!$B$4,0)</f>
        <v>0</v>
      </c>
      <c r="P440" s="27">
        <f>IF('GT Data'!X442=TRUE,'GEOMETRIC INPUTS'!Q440*Loads!$B$1,'GEOMETRIC INPUTS'!Q440*Loads!$F$1)</f>
        <v>3</v>
      </c>
      <c r="Q440">
        <v>-300</v>
      </c>
      <c r="R440">
        <f>'GEOMETRIC INPUTS'!R440/'GEOMETRIC INPUTS'!S440</f>
        <v>1</v>
      </c>
    </row>
    <row r="441" spans="1:18" x14ac:dyDescent="0.3">
      <c r="A441" t="str">
        <f>'GEOMETRIC INPUTS'!A441</f>
        <v>TAB13-441</v>
      </c>
      <c r="B441">
        <f>'GT Data'!Z443</f>
        <v>2100</v>
      </c>
      <c r="C441">
        <f>IF(AND('GEOMETRIC INPUTS'!E441&gt;'GEOMETRIC INPUTS'!B441,'GEOMETRIC INPUTS'!C441&gt;'GEOMETRIC INPUTS'!F441),ACOS(('GEOMETRIC INPUTS'!C441-'GEOMETRIC INPUTS'!F441)/'Calculated Tab Properties'!E441),0) + IF(AND('GEOMETRIC INPUTS'!E441&gt;'GEOMETRIC INPUTS'!B441,'GEOMETRIC INPUTS'!C441&lt;'GEOMETRIC INPUTS'!F441),PI()/2 + ASIN((-'GEOMETRIC INPUTS'!C441+'GEOMETRIC INPUTS'!F441)/'Calculated Tab Properties'!E441),0) + IF(AND('GEOMETRIC INPUTS'!E441&lt;'GEOMETRIC INPUTS'!B441,'GEOMETRIC INPUTS'!C441&lt;'GEOMETRIC INPUTS'!F441),PI() + ACOS(('GEOMETRIC INPUTS'!C441-'GEOMETRIC INPUTS'!F441)/'Calculated Tab Properties'!E441),0) + IF(AND('GEOMETRIC INPUTS'!E441&lt;'GEOMETRIC INPUTS'!B441,'GEOMETRIC INPUTS'!C441&gt;'GEOMETRIC INPUTS'!F441),2*PI() - ACOS((-'GEOMETRIC INPUTS'!C441+'GEOMETRIC INPUTS'!F441)/'Calculated Tab Properties'!E441),0) + IF(AND('GEOMETRIC INPUTS'!E441='GEOMETRIC INPUTS'!B441,'GEOMETRIC INPUTS'!C441&gt;'GEOMETRIC INPUTS'!F441),0,0) + IF(AND('GEOMETRIC INPUTS'!E441&gt;'GEOMETRIC INPUTS'!B441,'GEOMETRIC INPUTS'!C441='GEOMETRIC INPUTS'!F441),PI()/2,0) + IF(AND('GEOMETRIC INPUTS'!E441='GEOMETRIC INPUTS'!B441,'GEOMETRIC INPUTS'!C441&lt;'GEOMETRIC INPUTS'!F441),PI(),0) + IF(AND('GEOMETRIC INPUTS'!E441&lt;'GEOMETRIC INPUTS'!B441,'GEOMETRIC INPUTS'!C441='GEOMETRIC INPUTS'!F441),3/2*PI(),0)</f>
        <v>0.37054628011472279</v>
      </c>
      <c r="D441">
        <f t="shared" si="7"/>
        <v>21.230737964846</v>
      </c>
      <c r="E441">
        <f>SQRT(('GEOMETRIC INPUTS'!B441-'GEOMETRIC INPUTS'!E441)^2+('GEOMETRIC INPUTS'!C441-'GEOMETRIC INPUTS'!F441)^2+('GEOMETRIC INPUTS'!D441-'GEOMETRIC INPUTS'!G441)^2)</f>
        <v>2.0846379744693144</v>
      </c>
      <c r="F441">
        <f>SQRT(('GEOMETRIC INPUTS'!B441-'GEOMETRIC INPUTS'!N441)^2 + ('GEOMETRIC INPUTS'!C441-'GEOMETRIC INPUTS'!O441)^2 + ('GEOMETRIC INPUTS'!D441-'GEOMETRIC INPUTS'!P441)^2)</f>
        <v>2.0846379744693144</v>
      </c>
      <c r="G441">
        <f>SQRT(('GEOMETRIC INPUTS'!E441-'GEOMETRIC INPUTS'!N441)^2 + ('GEOMETRIC INPUTS'!F441-'GEOMETRIC INPUTS'!O441)^2 + ('GEOMETRIC INPUTS'!G441-'GEOMETRIC INPUTS'!P441)^2)</f>
        <v>0</v>
      </c>
      <c r="H441">
        <f>SQRT(('GEOMETRIC INPUTS'!H441-'GEOMETRIC INPUTS'!K441)^2 + ('GEOMETRIC INPUTS'!I441-'GEOMETRIC INPUTS'!L441)^2 + ('GEOMETRIC INPUTS'!J441-'GEOMETRIC INPUTS'!M441)^2)</f>
        <v>2.8530250063765648</v>
      </c>
      <c r="I441">
        <f>SQRT(('GEOMETRIC INPUTS'!K441-'GEOMETRIC INPUTS'!N441)^2 + ('GEOMETRIC INPUTS'!L441-'GEOMETRIC INPUTS'!O441)^2 + ('GEOMETRIC INPUTS'!M441-'GEOMETRIC INPUTS'!P441)^2)</f>
        <v>5.0000000035045795E-2</v>
      </c>
      <c r="J441" s="20">
        <f>ASIN(('GEOMETRIC INPUTS'!M441-'GEOMETRIC INPUTS'!J441)/H441)</f>
        <v>0.77681322375818751</v>
      </c>
      <c r="K441" s="27">
        <f>IF('GT Data'!X443=TRUE,'GEOMETRIC INPUTS'!Q441*Loads!$B$2,'GEOMETRIC INPUTS'!Q441*Loads!$F$2)</f>
        <v>17.760000000000002</v>
      </c>
      <c r="L441" s="27">
        <f>IF('GT Data'!X443=TRUE,F441*Loads!$B$3,F441*Loads!$F$3)</f>
        <v>0.27100293668101089</v>
      </c>
      <c r="M441" s="27">
        <f>IF('GT Data'!X443=TRUE,G441*Loads!$B$3,G441*Loads!$F$3)</f>
        <v>0</v>
      </c>
      <c r="N441" s="27">
        <f>IF('GT Data'!X443=TRUE,H441*Loads!$B$3,H441*Loads!$F$3)</f>
        <v>0.37089325082895341</v>
      </c>
      <c r="O441" s="27">
        <f>IF('GT Data'!X443=TRUE,B441*Loads!$B$4,0)</f>
        <v>0</v>
      </c>
      <c r="P441" s="27">
        <f>IF('GT Data'!X443=TRUE,'GEOMETRIC INPUTS'!Q441*Loads!$B$1,'GEOMETRIC INPUTS'!Q441*Loads!$F$1)</f>
        <v>3</v>
      </c>
      <c r="Q441">
        <v>-300</v>
      </c>
      <c r="R441">
        <f>'GEOMETRIC INPUTS'!R441/'GEOMETRIC INPUTS'!S441</f>
        <v>1</v>
      </c>
    </row>
    <row r="442" spans="1:18" x14ac:dyDescent="0.3">
      <c r="A442" t="str">
        <f>'GEOMETRIC INPUTS'!A442</f>
        <v>TAB14-442</v>
      </c>
      <c r="B442">
        <f>'GT Data'!Z444</f>
        <v>2100</v>
      </c>
      <c r="C442">
        <f>IF(AND('GEOMETRIC INPUTS'!E442&gt;'GEOMETRIC INPUTS'!B442,'GEOMETRIC INPUTS'!C442&gt;'GEOMETRIC INPUTS'!F442),ACOS(('GEOMETRIC INPUTS'!C442-'GEOMETRIC INPUTS'!F442)/'Calculated Tab Properties'!E442),0) + IF(AND('GEOMETRIC INPUTS'!E442&gt;'GEOMETRIC INPUTS'!B442,'GEOMETRIC INPUTS'!C442&lt;'GEOMETRIC INPUTS'!F442),PI()/2 + ASIN((-'GEOMETRIC INPUTS'!C442+'GEOMETRIC INPUTS'!F442)/'Calculated Tab Properties'!E442),0) + IF(AND('GEOMETRIC INPUTS'!E442&lt;'GEOMETRIC INPUTS'!B442,'GEOMETRIC INPUTS'!C442&lt;'GEOMETRIC INPUTS'!F442),PI() + ACOS(('GEOMETRIC INPUTS'!C442-'GEOMETRIC INPUTS'!F442)/'Calculated Tab Properties'!E442),0) + IF(AND('GEOMETRIC INPUTS'!E442&lt;'GEOMETRIC INPUTS'!B442,'GEOMETRIC INPUTS'!C442&gt;'GEOMETRIC INPUTS'!F442),2*PI() - ACOS((-'GEOMETRIC INPUTS'!C442+'GEOMETRIC INPUTS'!F442)/'Calculated Tab Properties'!E442),0) + IF(AND('GEOMETRIC INPUTS'!E442='GEOMETRIC INPUTS'!B442,'GEOMETRIC INPUTS'!C442&gt;'GEOMETRIC INPUTS'!F442),0,0) + IF(AND('GEOMETRIC INPUTS'!E442&gt;'GEOMETRIC INPUTS'!B442,'GEOMETRIC INPUTS'!C442='GEOMETRIC INPUTS'!F442),PI()/2,0) + IF(AND('GEOMETRIC INPUTS'!E442='GEOMETRIC INPUTS'!B442,'GEOMETRIC INPUTS'!C442&lt;'GEOMETRIC INPUTS'!F442),PI(),0) + IF(AND('GEOMETRIC INPUTS'!E442&lt;'GEOMETRIC INPUTS'!B442,'GEOMETRIC INPUTS'!C442='GEOMETRIC INPUTS'!F442),3/2*PI(),0)</f>
        <v>0.37054627994075551</v>
      </c>
      <c r="D442">
        <f t="shared" si="7"/>
        <v>21.230737954878407</v>
      </c>
      <c r="E442">
        <f>SQRT(('GEOMETRIC INPUTS'!B442-'GEOMETRIC INPUTS'!E442)^2+('GEOMETRIC INPUTS'!C442-'GEOMETRIC INPUTS'!F442)^2+('GEOMETRIC INPUTS'!D442-'GEOMETRIC INPUTS'!G442)^2)</f>
        <v>1.9282397523338848</v>
      </c>
      <c r="F442">
        <f>SQRT(('GEOMETRIC INPUTS'!B442-'GEOMETRIC INPUTS'!N442)^2 + ('GEOMETRIC INPUTS'!C442-'GEOMETRIC INPUTS'!O442)^2 + ('GEOMETRIC INPUTS'!D442-'GEOMETRIC INPUTS'!P442)^2)</f>
        <v>1.9282397523338848</v>
      </c>
      <c r="G442">
        <f>SQRT(('GEOMETRIC INPUTS'!E442-'GEOMETRIC INPUTS'!N442)^2 + ('GEOMETRIC INPUTS'!F442-'GEOMETRIC INPUTS'!O442)^2 + ('GEOMETRIC INPUTS'!G442-'GEOMETRIC INPUTS'!P442)^2)</f>
        <v>0</v>
      </c>
      <c r="H442">
        <f>SQRT(('GEOMETRIC INPUTS'!H442-'GEOMETRIC INPUTS'!K442)^2 + ('GEOMETRIC INPUTS'!I442-'GEOMETRIC INPUTS'!L442)^2 + ('GEOMETRIC INPUTS'!J442-'GEOMETRIC INPUTS'!M442)^2)</f>
        <v>2.7436808430420481</v>
      </c>
      <c r="I442">
        <f>SQRT(('GEOMETRIC INPUTS'!K442-'GEOMETRIC INPUTS'!N442)^2 + ('GEOMETRIC INPUTS'!L442-'GEOMETRIC INPUTS'!O442)^2 + ('GEOMETRIC INPUTS'!M442-'GEOMETRIC INPUTS'!P442)^2)</f>
        <v>4.9999999672920084E-2</v>
      </c>
      <c r="J442" s="20">
        <f>ASIN(('GEOMETRIC INPUTS'!M442-'GEOMETRIC INPUTS'!J442)/H442)</f>
        <v>0.81678360438746267</v>
      </c>
      <c r="K442" s="27">
        <f>IF('GT Data'!X444=TRUE,'GEOMETRIC INPUTS'!Q442*Loads!$B$2,'GEOMETRIC INPUTS'!Q442*Loads!$F$2)</f>
        <v>17.760000000000002</v>
      </c>
      <c r="L442" s="27">
        <f>IF('GT Data'!X444=TRUE,F442*Loads!$B$3,F442*Loads!$F$3)</f>
        <v>0.25067116780340504</v>
      </c>
      <c r="M442" s="27">
        <f>IF('GT Data'!X444=TRUE,G442*Loads!$B$3,G442*Loads!$F$3)</f>
        <v>0</v>
      </c>
      <c r="N442" s="27">
        <f>IF('GT Data'!X444=TRUE,H442*Loads!$B$3,H442*Loads!$F$3)</f>
        <v>0.35667850959546626</v>
      </c>
      <c r="O442" s="27">
        <f>IF('GT Data'!X444=TRUE,B442*Loads!$B$4,0)</f>
        <v>0</v>
      </c>
      <c r="P442" s="27">
        <f>IF('GT Data'!X444=TRUE,'GEOMETRIC INPUTS'!Q442*Loads!$B$1,'GEOMETRIC INPUTS'!Q442*Loads!$F$1)</f>
        <v>3</v>
      </c>
      <c r="Q442">
        <v>-300</v>
      </c>
      <c r="R442">
        <f>'GEOMETRIC INPUTS'!R442/'GEOMETRIC INPUTS'!S442</f>
        <v>1</v>
      </c>
    </row>
    <row r="443" spans="1:18" x14ac:dyDescent="0.3">
      <c r="A443" t="str">
        <f>'GEOMETRIC INPUTS'!A443</f>
        <v>TAB11-443</v>
      </c>
      <c r="B443">
        <f>'GT Data'!Z445</f>
        <v>2100</v>
      </c>
      <c r="C443">
        <f>IF(AND('GEOMETRIC INPUTS'!E443&gt;'GEOMETRIC INPUTS'!B443,'GEOMETRIC INPUTS'!C443&gt;'GEOMETRIC INPUTS'!F443),ACOS(('GEOMETRIC INPUTS'!C443-'GEOMETRIC INPUTS'!F443)/'Calculated Tab Properties'!E443),0) + IF(AND('GEOMETRIC INPUTS'!E443&gt;'GEOMETRIC INPUTS'!B443,'GEOMETRIC INPUTS'!C443&lt;'GEOMETRIC INPUTS'!F443),PI()/2 + ASIN((-'GEOMETRIC INPUTS'!C443+'GEOMETRIC INPUTS'!F443)/'Calculated Tab Properties'!E443),0) + IF(AND('GEOMETRIC INPUTS'!E443&lt;'GEOMETRIC INPUTS'!B443,'GEOMETRIC INPUTS'!C443&lt;'GEOMETRIC INPUTS'!F443),PI() + ACOS(('GEOMETRIC INPUTS'!C443-'GEOMETRIC INPUTS'!F443)/'Calculated Tab Properties'!E443),0) + IF(AND('GEOMETRIC INPUTS'!E443&lt;'GEOMETRIC INPUTS'!B443,'GEOMETRIC INPUTS'!C443&gt;'GEOMETRIC INPUTS'!F443),2*PI() - ACOS((-'GEOMETRIC INPUTS'!C443+'GEOMETRIC INPUTS'!F443)/'Calculated Tab Properties'!E443),0) + IF(AND('GEOMETRIC INPUTS'!E443='GEOMETRIC INPUTS'!B443,'GEOMETRIC INPUTS'!C443&gt;'GEOMETRIC INPUTS'!F443),0,0) + IF(AND('GEOMETRIC INPUTS'!E443&gt;'GEOMETRIC INPUTS'!B443,'GEOMETRIC INPUTS'!C443='GEOMETRIC INPUTS'!F443),PI()/2,0) + IF(AND('GEOMETRIC INPUTS'!E443='GEOMETRIC INPUTS'!B443,'GEOMETRIC INPUTS'!C443&lt;'GEOMETRIC INPUTS'!F443),PI(),0) + IF(AND('GEOMETRIC INPUTS'!E443&lt;'GEOMETRIC INPUTS'!B443,'GEOMETRIC INPUTS'!C443='GEOMETRIC INPUTS'!F443),3/2*PI(),0)</f>
        <v>0.18721134377318749</v>
      </c>
      <c r="D443">
        <f t="shared" si="7"/>
        <v>10.726419875176408</v>
      </c>
      <c r="E443">
        <f>SQRT(('GEOMETRIC INPUTS'!B443-'GEOMETRIC INPUTS'!E443)^2+('GEOMETRIC INPUTS'!C443-'GEOMETRIC INPUTS'!F443)^2+('GEOMETRIC INPUTS'!D443-'GEOMETRIC INPUTS'!G443)^2)</f>
        <v>2.6321851430039525</v>
      </c>
      <c r="F443">
        <f>SQRT(('GEOMETRIC INPUTS'!B443-'GEOMETRIC INPUTS'!N443)^2 + ('GEOMETRIC INPUTS'!C443-'GEOMETRIC INPUTS'!O443)^2 + ('GEOMETRIC INPUTS'!D443-'GEOMETRIC INPUTS'!P443)^2)</f>
        <v>2.6321851430039525</v>
      </c>
      <c r="G443">
        <f>SQRT(('GEOMETRIC INPUTS'!E443-'GEOMETRIC INPUTS'!N443)^2 + ('GEOMETRIC INPUTS'!F443-'GEOMETRIC INPUTS'!O443)^2 + ('GEOMETRIC INPUTS'!G443-'GEOMETRIC INPUTS'!P443)^2)</f>
        <v>0</v>
      </c>
      <c r="H443">
        <f>SQRT(('GEOMETRIC INPUTS'!H443-'GEOMETRIC INPUTS'!K443)^2 + ('GEOMETRIC INPUTS'!I443-'GEOMETRIC INPUTS'!L443)^2 + ('GEOMETRIC INPUTS'!J443-'GEOMETRIC INPUTS'!M443)^2)</f>
        <v>3.2661414715255983</v>
      </c>
      <c r="I443">
        <f>SQRT(('GEOMETRIC INPUTS'!K443-'GEOMETRIC INPUTS'!N443)^2 + ('GEOMETRIC INPUTS'!L443-'GEOMETRIC INPUTS'!O443)^2 + ('GEOMETRIC INPUTS'!M443-'GEOMETRIC INPUTS'!P443)^2)</f>
        <v>5.0000000141535633E-2</v>
      </c>
      <c r="J443" s="20">
        <f>ASIN(('GEOMETRIC INPUTS'!M443-'GEOMETRIC INPUTS'!J443)/H443)</f>
        <v>0.65902124156350383</v>
      </c>
      <c r="K443" s="27">
        <f>IF('GT Data'!X445=TRUE,'GEOMETRIC INPUTS'!Q443*Loads!$B$2,'GEOMETRIC INPUTS'!Q443*Loads!$F$2)</f>
        <v>17.760000000000002</v>
      </c>
      <c r="L443" s="27">
        <f>IF('GT Data'!X445=TRUE,F443*Loads!$B$3,F443*Loads!$F$3)</f>
        <v>0.34218406859051381</v>
      </c>
      <c r="M443" s="27">
        <f>IF('GT Data'!X445=TRUE,G443*Loads!$B$3,G443*Loads!$F$3)</f>
        <v>0</v>
      </c>
      <c r="N443" s="27">
        <f>IF('GT Data'!X445=TRUE,H443*Loads!$B$3,H443*Loads!$F$3)</f>
        <v>0.42459839129832777</v>
      </c>
      <c r="O443" s="27">
        <f>IF('GT Data'!X445=TRUE,B443*Loads!$B$4,0)</f>
        <v>0</v>
      </c>
      <c r="P443" s="27">
        <f>IF('GT Data'!X445=TRUE,'GEOMETRIC INPUTS'!Q443*Loads!$B$1,'GEOMETRIC INPUTS'!Q443*Loads!$F$1)</f>
        <v>3</v>
      </c>
      <c r="Q443">
        <v>-300</v>
      </c>
      <c r="R443">
        <f>'GEOMETRIC INPUTS'!R443/'GEOMETRIC INPUTS'!S443</f>
        <v>1</v>
      </c>
    </row>
    <row r="444" spans="1:18" x14ac:dyDescent="0.3">
      <c r="A444" t="str">
        <f>'GEOMETRIC INPUTS'!A444</f>
        <v>TAB12-444</v>
      </c>
      <c r="B444">
        <f>'GT Data'!Z446</f>
        <v>2100</v>
      </c>
      <c r="C444">
        <f>IF(AND('GEOMETRIC INPUTS'!E444&gt;'GEOMETRIC INPUTS'!B444,'GEOMETRIC INPUTS'!C444&gt;'GEOMETRIC INPUTS'!F444),ACOS(('GEOMETRIC INPUTS'!C444-'GEOMETRIC INPUTS'!F444)/'Calculated Tab Properties'!E444),0) + IF(AND('GEOMETRIC INPUTS'!E444&gt;'GEOMETRIC INPUTS'!B444,'GEOMETRIC INPUTS'!C444&lt;'GEOMETRIC INPUTS'!F444),PI()/2 + ASIN((-'GEOMETRIC INPUTS'!C444+'GEOMETRIC INPUTS'!F444)/'Calculated Tab Properties'!E444),0) + IF(AND('GEOMETRIC INPUTS'!E444&lt;'GEOMETRIC INPUTS'!B444,'GEOMETRIC INPUTS'!C444&lt;'GEOMETRIC INPUTS'!F444),PI() + ACOS(('GEOMETRIC INPUTS'!C444-'GEOMETRIC INPUTS'!F444)/'Calculated Tab Properties'!E444),0) + IF(AND('GEOMETRIC INPUTS'!E444&lt;'GEOMETRIC INPUTS'!B444,'GEOMETRIC INPUTS'!C444&gt;'GEOMETRIC INPUTS'!F444),2*PI() - ACOS((-'GEOMETRIC INPUTS'!C444+'GEOMETRIC INPUTS'!F444)/'Calculated Tab Properties'!E444),0) + IF(AND('GEOMETRIC INPUTS'!E444='GEOMETRIC INPUTS'!B444,'GEOMETRIC INPUTS'!C444&gt;'GEOMETRIC INPUTS'!F444),0,0) + IF(AND('GEOMETRIC INPUTS'!E444&gt;'GEOMETRIC INPUTS'!B444,'GEOMETRIC INPUTS'!C444='GEOMETRIC INPUTS'!F444),PI()/2,0) + IF(AND('GEOMETRIC INPUTS'!E444='GEOMETRIC INPUTS'!B444,'GEOMETRIC INPUTS'!C444&lt;'GEOMETRIC INPUTS'!F444),PI(),0) + IF(AND('GEOMETRIC INPUTS'!E444&lt;'GEOMETRIC INPUTS'!B444,'GEOMETRIC INPUTS'!C444='GEOMETRIC INPUTS'!F444),3/2*PI(),0)</f>
        <v>0.18721134348523938</v>
      </c>
      <c r="D444">
        <f t="shared" si="7"/>
        <v>10.726419858678197</v>
      </c>
      <c r="E444">
        <f>SQRT(('GEOMETRIC INPUTS'!B444-'GEOMETRIC INPUTS'!E444)^2+('GEOMETRIC INPUTS'!C444-'GEOMETRIC INPUTS'!F444)^2+('GEOMETRIC INPUTS'!D444-'GEOMETRIC INPUTS'!G444)^2)</f>
        <v>2.4773518580597211</v>
      </c>
      <c r="F444">
        <f>SQRT(('GEOMETRIC INPUTS'!B444-'GEOMETRIC INPUTS'!N444)^2 + ('GEOMETRIC INPUTS'!C444-'GEOMETRIC INPUTS'!O444)^2 + ('GEOMETRIC INPUTS'!D444-'GEOMETRIC INPUTS'!P444)^2)</f>
        <v>2.4773518580597211</v>
      </c>
      <c r="G444">
        <f>SQRT(('GEOMETRIC INPUTS'!E444-'GEOMETRIC INPUTS'!N444)^2 + ('GEOMETRIC INPUTS'!F444-'GEOMETRIC INPUTS'!O444)^2 + ('GEOMETRIC INPUTS'!G444-'GEOMETRIC INPUTS'!P444)^2)</f>
        <v>0</v>
      </c>
      <c r="H444">
        <f>SQRT(('GEOMETRIC INPUTS'!H444-'GEOMETRIC INPUTS'!K444)^2 + ('GEOMETRIC INPUTS'!I444-'GEOMETRIC INPUTS'!L444)^2 + ('GEOMETRIC INPUTS'!J444-'GEOMETRIC INPUTS'!M444)^2)</f>
        <v>3.1451608930295478</v>
      </c>
      <c r="I444">
        <f>SQRT(('GEOMETRIC INPUTS'!K444-'GEOMETRIC INPUTS'!N444)^2 + ('GEOMETRIC INPUTS'!L444-'GEOMETRIC INPUTS'!O444)^2 + ('GEOMETRIC INPUTS'!M444-'GEOMETRIC INPUTS'!P444)^2)</f>
        <v>4.9999999955416097E-2</v>
      </c>
      <c r="J444" s="20">
        <f>ASIN(('GEOMETRIC INPUTS'!M444-'GEOMETRIC INPUTS'!J444)/H444)</f>
        <v>0.68917089064368642</v>
      </c>
      <c r="K444" s="27">
        <f>IF('GT Data'!X446=TRUE,'GEOMETRIC INPUTS'!Q444*Loads!$B$2,'GEOMETRIC INPUTS'!Q444*Loads!$F$2)</f>
        <v>17.760000000000002</v>
      </c>
      <c r="L444" s="27">
        <f>IF('GT Data'!X446=TRUE,F444*Loads!$B$3,F444*Loads!$F$3)</f>
        <v>0.32205574154776379</v>
      </c>
      <c r="M444" s="27">
        <f>IF('GT Data'!X446=TRUE,G444*Loads!$B$3,G444*Loads!$F$3)</f>
        <v>0</v>
      </c>
      <c r="N444" s="27">
        <f>IF('GT Data'!X446=TRUE,H444*Loads!$B$3,H444*Loads!$F$3)</f>
        <v>0.40887091609384124</v>
      </c>
      <c r="O444" s="27">
        <f>IF('GT Data'!X446=TRUE,B444*Loads!$B$4,0)</f>
        <v>0</v>
      </c>
      <c r="P444" s="27">
        <f>IF('GT Data'!X446=TRUE,'GEOMETRIC INPUTS'!Q444*Loads!$B$1,'GEOMETRIC INPUTS'!Q444*Loads!$F$1)</f>
        <v>3</v>
      </c>
      <c r="Q444">
        <v>-300</v>
      </c>
      <c r="R444">
        <f>'GEOMETRIC INPUTS'!R444/'GEOMETRIC INPUTS'!S444</f>
        <v>1</v>
      </c>
    </row>
    <row r="445" spans="1:18" x14ac:dyDescent="0.3">
      <c r="A445" t="str">
        <f>'GEOMETRIC INPUTS'!A445</f>
        <v>TAB13-445</v>
      </c>
      <c r="B445">
        <f>'GT Data'!Z447</f>
        <v>2100</v>
      </c>
      <c r="C445">
        <f>IF(AND('GEOMETRIC INPUTS'!E445&gt;'GEOMETRIC INPUTS'!B445,'GEOMETRIC INPUTS'!C445&gt;'GEOMETRIC INPUTS'!F445),ACOS(('GEOMETRIC INPUTS'!C445-'GEOMETRIC INPUTS'!F445)/'Calculated Tab Properties'!E445),0) + IF(AND('GEOMETRIC INPUTS'!E445&gt;'GEOMETRIC INPUTS'!B445,'GEOMETRIC INPUTS'!C445&lt;'GEOMETRIC INPUTS'!F445),PI()/2 + ASIN((-'GEOMETRIC INPUTS'!C445+'GEOMETRIC INPUTS'!F445)/'Calculated Tab Properties'!E445),0) + IF(AND('GEOMETRIC INPUTS'!E445&lt;'GEOMETRIC INPUTS'!B445,'GEOMETRIC INPUTS'!C445&lt;'GEOMETRIC INPUTS'!F445),PI() + ACOS(('GEOMETRIC INPUTS'!C445-'GEOMETRIC INPUTS'!F445)/'Calculated Tab Properties'!E445),0) + IF(AND('GEOMETRIC INPUTS'!E445&lt;'GEOMETRIC INPUTS'!B445,'GEOMETRIC INPUTS'!C445&gt;'GEOMETRIC INPUTS'!F445),2*PI() - ACOS((-'GEOMETRIC INPUTS'!C445+'GEOMETRIC INPUTS'!F445)/'Calculated Tab Properties'!E445),0) + IF(AND('GEOMETRIC INPUTS'!E445='GEOMETRIC INPUTS'!B445,'GEOMETRIC INPUTS'!C445&gt;'GEOMETRIC INPUTS'!F445),0,0) + IF(AND('GEOMETRIC INPUTS'!E445&gt;'GEOMETRIC INPUTS'!B445,'GEOMETRIC INPUTS'!C445='GEOMETRIC INPUTS'!F445),PI()/2,0) + IF(AND('GEOMETRIC INPUTS'!E445='GEOMETRIC INPUTS'!B445,'GEOMETRIC INPUTS'!C445&lt;'GEOMETRIC INPUTS'!F445),PI(),0) + IF(AND('GEOMETRIC INPUTS'!E445&lt;'GEOMETRIC INPUTS'!B445,'GEOMETRIC INPUTS'!C445='GEOMETRIC INPUTS'!F445),3/2*PI(),0)</f>
        <v>0.18721134349589796</v>
      </c>
      <c r="D445">
        <f t="shared" si="7"/>
        <v>10.726419859288889</v>
      </c>
      <c r="E445">
        <f>SQRT(('GEOMETRIC INPUTS'!B445-'GEOMETRIC INPUTS'!E445)^2+('GEOMETRIC INPUTS'!C445-'GEOMETRIC INPUTS'!F445)^2+('GEOMETRIC INPUTS'!D445-'GEOMETRIC INPUTS'!G445)^2)</f>
        <v>2.3204858018080734</v>
      </c>
      <c r="F445">
        <f>SQRT(('GEOMETRIC INPUTS'!B445-'GEOMETRIC INPUTS'!N445)^2 + ('GEOMETRIC INPUTS'!C445-'GEOMETRIC INPUTS'!O445)^2 + ('GEOMETRIC INPUTS'!D445-'GEOMETRIC INPUTS'!P445)^2)</f>
        <v>2.3204858018080734</v>
      </c>
      <c r="G445">
        <f>SQRT(('GEOMETRIC INPUTS'!E445-'GEOMETRIC INPUTS'!N445)^2 + ('GEOMETRIC INPUTS'!F445-'GEOMETRIC INPUTS'!O445)^2 + ('GEOMETRIC INPUTS'!G445-'GEOMETRIC INPUTS'!P445)^2)</f>
        <v>0</v>
      </c>
      <c r="H445">
        <f>SQRT(('GEOMETRIC INPUTS'!H445-'GEOMETRIC INPUTS'!K445)^2 + ('GEOMETRIC INPUTS'!I445-'GEOMETRIC INPUTS'!L445)^2 + ('GEOMETRIC INPUTS'!J445-'GEOMETRIC INPUTS'!M445)^2)</f>
        <v>3.0257405335577805</v>
      </c>
      <c r="I445">
        <f>SQRT(('GEOMETRIC INPUTS'!K445-'GEOMETRIC INPUTS'!N445)^2 + ('GEOMETRIC INPUTS'!L445-'GEOMETRIC INPUTS'!O445)^2 + ('GEOMETRIC INPUTS'!M445-'GEOMETRIC INPUTS'!P445)^2)</f>
        <v>4.9999999955415764E-2</v>
      </c>
      <c r="J445" s="20">
        <f>ASIN(('GEOMETRIC INPUTS'!M445-'GEOMETRIC INPUTS'!J445)/H445)</f>
        <v>0.72214424452824533</v>
      </c>
      <c r="K445" s="27">
        <f>IF('GT Data'!X447=TRUE,'GEOMETRIC INPUTS'!Q445*Loads!$B$2,'GEOMETRIC INPUTS'!Q445*Loads!$F$2)</f>
        <v>17.760000000000002</v>
      </c>
      <c r="L445" s="27">
        <f>IF('GT Data'!X447=TRUE,F445*Loads!$B$3,F445*Loads!$F$3)</f>
        <v>0.30166315423504958</v>
      </c>
      <c r="M445" s="27">
        <f>IF('GT Data'!X447=TRUE,G445*Loads!$B$3,G445*Loads!$F$3)</f>
        <v>0</v>
      </c>
      <c r="N445" s="27">
        <f>IF('GT Data'!X447=TRUE,H445*Loads!$B$3,H445*Loads!$F$3)</f>
        <v>0.39334626936251149</v>
      </c>
      <c r="O445" s="27">
        <f>IF('GT Data'!X447=TRUE,B445*Loads!$B$4,0)</f>
        <v>0</v>
      </c>
      <c r="P445" s="27">
        <f>IF('GT Data'!X447=TRUE,'GEOMETRIC INPUTS'!Q445*Loads!$B$1,'GEOMETRIC INPUTS'!Q445*Loads!$F$1)</f>
        <v>3</v>
      </c>
      <c r="Q445">
        <v>-300</v>
      </c>
      <c r="R445">
        <f>'GEOMETRIC INPUTS'!R445/'GEOMETRIC INPUTS'!S445</f>
        <v>1</v>
      </c>
    </row>
    <row r="446" spans="1:18" x14ac:dyDescent="0.3">
      <c r="A446" t="str">
        <f>'GEOMETRIC INPUTS'!A446</f>
        <v>TAB14-446</v>
      </c>
      <c r="B446">
        <f>'GT Data'!Z448</f>
        <v>2100</v>
      </c>
      <c r="C446">
        <f>IF(AND('GEOMETRIC INPUTS'!E446&gt;'GEOMETRIC INPUTS'!B446,'GEOMETRIC INPUTS'!C446&gt;'GEOMETRIC INPUTS'!F446),ACOS(('GEOMETRIC INPUTS'!C446-'GEOMETRIC INPUTS'!F446)/'Calculated Tab Properties'!E446),0) + IF(AND('GEOMETRIC INPUTS'!E446&gt;'GEOMETRIC INPUTS'!B446,'GEOMETRIC INPUTS'!C446&lt;'GEOMETRIC INPUTS'!F446),PI()/2 + ASIN((-'GEOMETRIC INPUTS'!C446+'GEOMETRIC INPUTS'!F446)/'Calculated Tab Properties'!E446),0) + IF(AND('GEOMETRIC INPUTS'!E446&lt;'GEOMETRIC INPUTS'!B446,'GEOMETRIC INPUTS'!C446&lt;'GEOMETRIC INPUTS'!F446),PI() + ACOS(('GEOMETRIC INPUTS'!C446-'GEOMETRIC INPUTS'!F446)/'Calculated Tab Properties'!E446),0) + IF(AND('GEOMETRIC INPUTS'!E446&lt;'GEOMETRIC INPUTS'!B446,'GEOMETRIC INPUTS'!C446&gt;'GEOMETRIC INPUTS'!F446),2*PI() - ACOS((-'GEOMETRIC INPUTS'!C446+'GEOMETRIC INPUTS'!F446)/'Calculated Tab Properties'!E446),0) + IF(AND('GEOMETRIC INPUTS'!E446='GEOMETRIC INPUTS'!B446,'GEOMETRIC INPUTS'!C446&gt;'GEOMETRIC INPUTS'!F446),0,0) + IF(AND('GEOMETRIC INPUTS'!E446&gt;'GEOMETRIC INPUTS'!B446,'GEOMETRIC INPUTS'!C446='GEOMETRIC INPUTS'!F446),PI()/2,0) + IF(AND('GEOMETRIC INPUTS'!E446='GEOMETRIC INPUTS'!B446,'GEOMETRIC INPUTS'!C446&lt;'GEOMETRIC INPUTS'!F446),PI(),0) + IF(AND('GEOMETRIC INPUTS'!E446&lt;'GEOMETRIC INPUTS'!B446,'GEOMETRIC INPUTS'!C446='GEOMETRIC INPUTS'!F446),3/2*PI(),0)</f>
        <v>0.18721134355628499</v>
      </c>
      <c r="D446">
        <f t="shared" si="7"/>
        <v>10.726419862748809</v>
      </c>
      <c r="E446">
        <f>SQRT(('GEOMETRIC INPUTS'!B446-'GEOMETRIC INPUTS'!E446)^2+('GEOMETRIC INPUTS'!C446-'GEOMETRIC INPUTS'!F446)^2+('GEOMETRIC INPUTS'!D446-'GEOMETRIC INPUTS'!G446)^2)</f>
        <v>2.161645853922622</v>
      </c>
      <c r="F446">
        <f>SQRT(('GEOMETRIC INPUTS'!B446-'GEOMETRIC INPUTS'!N446)^2 + ('GEOMETRIC INPUTS'!C446-'GEOMETRIC INPUTS'!O446)^2 + ('GEOMETRIC INPUTS'!D446-'GEOMETRIC INPUTS'!P446)^2)</f>
        <v>2.161645853922622</v>
      </c>
      <c r="G446">
        <f>SQRT(('GEOMETRIC INPUTS'!E446-'GEOMETRIC INPUTS'!N446)^2 + ('GEOMETRIC INPUTS'!F446-'GEOMETRIC INPUTS'!O446)^2 + ('GEOMETRIC INPUTS'!G446-'GEOMETRIC INPUTS'!P446)^2)</f>
        <v>0</v>
      </c>
      <c r="H446">
        <f>SQRT(('GEOMETRIC INPUTS'!H446-'GEOMETRIC INPUTS'!K446)^2 + ('GEOMETRIC INPUTS'!I446-'GEOMETRIC INPUTS'!L446)^2 + ('GEOMETRIC INPUTS'!J446-'GEOMETRIC INPUTS'!M446)^2)</f>
        <v>2.9084442942193154</v>
      </c>
      <c r="I446">
        <f>SQRT(('GEOMETRIC INPUTS'!K446-'GEOMETRIC INPUTS'!N446)^2 + ('GEOMETRIC INPUTS'!L446-'GEOMETRIC INPUTS'!O446)^2 + ('GEOMETRIC INPUTS'!M446-'GEOMETRIC INPUTS'!P446)^2)</f>
        <v>4.999999995541593E-2</v>
      </c>
      <c r="J446" s="20">
        <f>ASIN(('GEOMETRIC INPUTS'!M446-'GEOMETRIC INPUTS'!J446)/H446)</f>
        <v>0.75825126635660101</v>
      </c>
      <c r="K446" s="27">
        <f>IF('GT Data'!X448=TRUE,'GEOMETRIC INPUTS'!Q446*Loads!$B$2,'GEOMETRIC INPUTS'!Q446*Loads!$F$2)</f>
        <v>17.760000000000002</v>
      </c>
      <c r="L446" s="27">
        <f>IF('GT Data'!X448=TRUE,F446*Loads!$B$3,F446*Loads!$F$3)</f>
        <v>0.28101396100994086</v>
      </c>
      <c r="M446" s="27">
        <f>IF('GT Data'!X448=TRUE,G446*Loads!$B$3,G446*Loads!$F$3)</f>
        <v>0</v>
      </c>
      <c r="N446" s="27">
        <f>IF('GT Data'!X448=TRUE,H446*Loads!$B$3,H446*Loads!$F$3)</f>
        <v>0.378097758248511</v>
      </c>
      <c r="O446" s="27">
        <f>IF('GT Data'!X448=TRUE,B446*Loads!$B$4,0)</f>
        <v>0</v>
      </c>
      <c r="P446" s="27">
        <f>IF('GT Data'!X448=TRUE,'GEOMETRIC INPUTS'!Q446*Loads!$B$1,'GEOMETRIC INPUTS'!Q446*Loads!$F$1)</f>
        <v>3</v>
      </c>
      <c r="Q446">
        <v>-300</v>
      </c>
      <c r="R446">
        <f>'GEOMETRIC INPUTS'!R446/'GEOMETRIC INPUTS'!S446</f>
        <v>1</v>
      </c>
    </row>
    <row r="447" spans="1:18" x14ac:dyDescent="0.3">
      <c r="A447" t="str">
        <f>'GEOMETRIC INPUTS'!A447</f>
        <v>TAB11-447</v>
      </c>
      <c r="B447">
        <f>'GT Data'!Z449</f>
        <v>2100</v>
      </c>
      <c r="C447">
        <f>IF(AND('GEOMETRIC INPUTS'!E447&gt;'GEOMETRIC INPUTS'!B447,'GEOMETRIC INPUTS'!C447&gt;'GEOMETRIC INPUTS'!F447),ACOS(('GEOMETRIC INPUTS'!C447-'GEOMETRIC INPUTS'!F447)/'Calculated Tab Properties'!E447),0) + IF(AND('GEOMETRIC INPUTS'!E447&gt;'GEOMETRIC INPUTS'!B447,'GEOMETRIC INPUTS'!C447&lt;'GEOMETRIC INPUTS'!F447),PI()/2 + ASIN((-'GEOMETRIC INPUTS'!C447+'GEOMETRIC INPUTS'!F447)/'Calculated Tab Properties'!E447),0) + IF(AND('GEOMETRIC INPUTS'!E447&lt;'GEOMETRIC INPUTS'!B447,'GEOMETRIC INPUTS'!C447&lt;'GEOMETRIC INPUTS'!F447),PI() + ACOS(('GEOMETRIC INPUTS'!C447-'GEOMETRIC INPUTS'!F447)/'Calculated Tab Properties'!E447),0) + IF(AND('GEOMETRIC INPUTS'!E447&lt;'GEOMETRIC INPUTS'!B447,'GEOMETRIC INPUTS'!C447&gt;'GEOMETRIC INPUTS'!F447),2*PI() - ACOS((-'GEOMETRIC INPUTS'!C447+'GEOMETRIC INPUTS'!F447)/'Calculated Tab Properties'!E447),0) + IF(AND('GEOMETRIC INPUTS'!E447='GEOMETRIC INPUTS'!B447,'GEOMETRIC INPUTS'!C447&gt;'GEOMETRIC INPUTS'!F447),0,0) + IF(AND('GEOMETRIC INPUTS'!E447&gt;'GEOMETRIC INPUTS'!B447,'GEOMETRIC INPUTS'!C447='GEOMETRIC INPUTS'!F447),PI()/2,0) + IF(AND('GEOMETRIC INPUTS'!E447='GEOMETRIC INPUTS'!B447,'GEOMETRIC INPUTS'!C447&lt;'GEOMETRIC INPUTS'!F447),PI(),0) + IF(AND('GEOMETRIC INPUTS'!E447&lt;'GEOMETRIC INPUTS'!B447,'GEOMETRIC INPUTS'!C447='GEOMETRIC INPUTS'!F447),3/2*PI(),0)</f>
        <v>8.1335397895117678E-2</v>
      </c>
      <c r="D447">
        <f t="shared" si="7"/>
        <v>4.6601750244074829</v>
      </c>
      <c r="E447">
        <f>SQRT(('GEOMETRIC INPUTS'!B447-'GEOMETRIC INPUTS'!E447)^2+('GEOMETRIC INPUTS'!C447-'GEOMETRIC INPUTS'!F447)^2+('GEOMETRIC INPUTS'!D447-'GEOMETRIC INPUTS'!G447)^2)</f>
        <v>2.6700242792571811</v>
      </c>
      <c r="F447">
        <f>SQRT(('GEOMETRIC INPUTS'!B447-'GEOMETRIC INPUTS'!N447)^2 + ('GEOMETRIC INPUTS'!C447-'GEOMETRIC INPUTS'!O447)^2 + ('GEOMETRIC INPUTS'!D447-'GEOMETRIC INPUTS'!P447)^2)</f>
        <v>2.6700242792571811</v>
      </c>
      <c r="G447">
        <f>SQRT(('GEOMETRIC INPUTS'!E447-'GEOMETRIC INPUTS'!N447)^2 + ('GEOMETRIC INPUTS'!F447-'GEOMETRIC INPUTS'!O447)^2 + ('GEOMETRIC INPUTS'!G447-'GEOMETRIC INPUTS'!P447)^2)</f>
        <v>0</v>
      </c>
      <c r="H447">
        <f>SQRT(('GEOMETRIC INPUTS'!H447-'GEOMETRIC INPUTS'!K447)^2 + ('GEOMETRIC INPUTS'!I447-'GEOMETRIC INPUTS'!L447)^2 + ('GEOMETRIC INPUTS'!J447-'GEOMETRIC INPUTS'!M447)^2)</f>
        <v>3.2961382288324246</v>
      </c>
      <c r="I447">
        <f>SQRT(('GEOMETRIC INPUTS'!K447-'GEOMETRIC INPUTS'!N447)^2 + ('GEOMETRIC INPUTS'!L447-'GEOMETRIC INPUTS'!O447)^2 + ('GEOMETRIC INPUTS'!M447-'GEOMETRIC INPUTS'!P447)^2)</f>
        <v>5.0000000062320013E-2</v>
      </c>
      <c r="J447" s="20">
        <f>ASIN(('GEOMETRIC INPUTS'!M447-'GEOMETRIC INPUTS'!J447)/H447)</f>
        <v>0.65199158060580531</v>
      </c>
      <c r="K447" s="27">
        <f>IF('GT Data'!X449=TRUE,'GEOMETRIC INPUTS'!Q447*Loads!$B$2,'GEOMETRIC INPUTS'!Q447*Loads!$F$2)</f>
        <v>17.760000000000002</v>
      </c>
      <c r="L447" s="27">
        <f>IF('GT Data'!X449=TRUE,F447*Loads!$B$3,F447*Loads!$F$3)</f>
        <v>0.34710315630343358</v>
      </c>
      <c r="M447" s="27">
        <f>IF('GT Data'!X449=TRUE,G447*Loads!$B$3,G447*Loads!$F$3)</f>
        <v>0</v>
      </c>
      <c r="N447" s="27">
        <f>IF('GT Data'!X449=TRUE,H447*Loads!$B$3,H447*Loads!$F$3)</f>
        <v>0.42849796974821519</v>
      </c>
      <c r="O447" s="27">
        <f>IF('GT Data'!X449=TRUE,B447*Loads!$B$4,0)</f>
        <v>0</v>
      </c>
      <c r="P447" s="27">
        <f>IF('GT Data'!X449=TRUE,'GEOMETRIC INPUTS'!Q447*Loads!$B$1,'GEOMETRIC INPUTS'!Q447*Loads!$F$1)</f>
        <v>3</v>
      </c>
      <c r="Q447">
        <v>-300</v>
      </c>
      <c r="R447">
        <f>'GEOMETRIC INPUTS'!R447/'GEOMETRIC INPUTS'!S447</f>
        <v>1</v>
      </c>
    </row>
    <row r="448" spans="1:18" x14ac:dyDescent="0.3">
      <c r="A448" t="str">
        <f>'GEOMETRIC INPUTS'!A448</f>
        <v>TAB12-448</v>
      </c>
      <c r="B448">
        <f>'GT Data'!Z450</f>
        <v>2100</v>
      </c>
      <c r="C448">
        <f>IF(AND('GEOMETRIC INPUTS'!E448&gt;'GEOMETRIC INPUTS'!B448,'GEOMETRIC INPUTS'!C448&gt;'GEOMETRIC INPUTS'!F448),ACOS(('GEOMETRIC INPUTS'!C448-'GEOMETRIC INPUTS'!F448)/'Calculated Tab Properties'!E448),0) + IF(AND('GEOMETRIC INPUTS'!E448&gt;'GEOMETRIC INPUTS'!B448,'GEOMETRIC INPUTS'!C448&lt;'GEOMETRIC INPUTS'!F448),PI()/2 + ASIN((-'GEOMETRIC INPUTS'!C448+'GEOMETRIC INPUTS'!F448)/'Calculated Tab Properties'!E448),0) + IF(AND('GEOMETRIC INPUTS'!E448&lt;'GEOMETRIC INPUTS'!B448,'GEOMETRIC INPUTS'!C448&lt;'GEOMETRIC INPUTS'!F448),PI() + ACOS(('GEOMETRIC INPUTS'!C448-'GEOMETRIC INPUTS'!F448)/'Calculated Tab Properties'!E448),0) + IF(AND('GEOMETRIC INPUTS'!E448&lt;'GEOMETRIC INPUTS'!B448,'GEOMETRIC INPUTS'!C448&gt;'GEOMETRIC INPUTS'!F448),2*PI() - ACOS((-'GEOMETRIC INPUTS'!C448+'GEOMETRIC INPUTS'!F448)/'Calculated Tab Properties'!E448),0) + IF(AND('GEOMETRIC INPUTS'!E448='GEOMETRIC INPUTS'!B448,'GEOMETRIC INPUTS'!C448&gt;'GEOMETRIC INPUTS'!F448),0,0) + IF(AND('GEOMETRIC INPUTS'!E448&gt;'GEOMETRIC INPUTS'!B448,'GEOMETRIC INPUTS'!C448='GEOMETRIC INPUTS'!F448),PI()/2,0) + IF(AND('GEOMETRIC INPUTS'!E448='GEOMETRIC INPUTS'!B448,'GEOMETRIC INPUTS'!C448&lt;'GEOMETRIC INPUTS'!F448),PI(),0) + IF(AND('GEOMETRIC INPUTS'!E448&lt;'GEOMETRIC INPUTS'!B448,'GEOMETRIC INPUTS'!C448='GEOMETRIC INPUTS'!F448),3/2*PI(),0)</f>
        <v>8.1335397928916864E-2</v>
      </c>
      <c r="D448">
        <f t="shared" si="7"/>
        <v>4.6601750263440334</v>
      </c>
      <c r="E448">
        <f>SQRT(('GEOMETRIC INPUTS'!B448-'GEOMETRIC INPUTS'!E448)^2+('GEOMETRIC INPUTS'!C448-'GEOMETRIC INPUTS'!F448)^2+('GEOMETRIC INPUTS'!D448-'GEOMETRIC INPUTS'!G448)^2)</f>
        <v>2.5189623565978327</v>
      </c>
      <c r="F448">
        <f>SQRT(('GEOMETRIC INPUTS'!B448-'GEOMETRIC INPUTS'!N448)^2 + ('GEOMETRIC INPUTS'!C448-'GEOMETRIC INPUTS'!O448)^2 + ('GEOMETRIC INPUTS'!D448-'GEOMETRIC INPUTS'!P448)^2)</f>
        <v>2.5189623565978327</v>
      </c>
      <c r="G448">
        <f>SQRT(('GEOMETRIC INPUTS'!E448-'GEOMETRIC INPUTS'!N448)^2 + ('GEOMETRIC INPUTS'!F448-'GEOMETRIC INPUTS'!O448)^2 + ('GEOMETRIC INPUTS'!G448-'GEOMETRIC INPUTS'!P448)^2)</f>
        <v>0</v>
      </c>
      <c r="H448">
        <f>SQRT(('GEOMETRIC INPUTS'!H448-'GEOMETRIC INPUTS'!K448)^2 + ('GEOMETRIC INPUTS'!I448-'GEOMETRIC INPUTS'!L448)^2 + ('GEOMETRIC INPUTS'!J448-'GEOMETRIC INPUTS'!M448)^2)</f>
        <v>3.1773849496070494</v>
      </c>
      <c r="I448">
        <f>SQRT(('GEOMETRIC INPUTS'!K448-'GEOMETRIC INPUTS'!N448)^2 + ('GEOMETRIC INPUTS'!L448-'GEOMETRIC INPUTS'!O448)^2 + ('GEOMETRIC INPUTS'!M448-'GEOMETRIC INPUTS'!P448)^2)</f>
        <v>5.0000000062320013E-2</v>
      </c>
      <c r="J448" s="20">
        <f>ASIN(('GEOMETRIC INPUTS'!M448-'GEOMETRIC INPUTS'!J448)/H448)</f>
        <v>0.68084318756086493</v>
      </c>
      <c r="K448" s="27">
        <f>IF('GT Data'!X450=TRUE,'GEOMETRIC INPUTS'!Q448*Loads!$B$2,'GEOMETRIC INPUTS'!Q448*Loads!$F$2)</f>
        <v>17.760000000000002</v>
      </c>
      <c r="L448" s="27">
        <f>IF('GT Data'!X450=TRUE,F448*Loads!$B$3,F448*Loads!$F$3)</f>
        <v>0.32746510635771825</v>
      </c>
      <c r="M448" s="27">
        <f>IF('GT Data'!X450=TRUE,G448*Loads!$B$3,G448*Loads!$F$3)</f>
        <v>0</v>
      </c>
      <c r="N448" s="27">
        <f>IF('GT Data'!X450=TRUE,H448*Loads!$B$3,H448*Loads!$F$3)</f>
        <v>0.41306004344891645</v>
      </c>
      <c r="O448" s="27">
        <f>IF('GT Data'!X450=TRUE,B448*Loads!$B$4,0)</f>
        <v>0</v>
      </c>
      <c r="P448" s="27">
        <f>IF('GT Data'!X450=TRUE,'GEOMETRIC INPUTS'!Q448*Loads!$B$1,'GEOMETRIC INPUTS'!Q448*Loads!$F$1)</f>
        <v>3</v>
      </c>
      <c r="Q448">
        <v>-300</v>
      </c>
      <c r="R448">
        <f>'GEOMETRIC INPUTS'!R448/'GEOMETRIC INPUTS'!S448</f>
        <v>1</v>
      </c>
    </row>
    <row r="449" spans="1:18" x14ac:dyDescent="0.3">
      <c r="A449" t="str">
        <f>'GEOMETRIC INPUTS'!A449</f>
        <v>TAB13-449</v>
      </c>
      <c r="B449">
        <f>'GT Data'!Z451</f>
        <v>2100</v>
      </c>
      <c r="C449">
        <f>IF(AND('GEOMETRIC INPUTS'!E449&gt;'GEOMETRIC INPUTS'!B449,'GEOMETRIC INPUTS'!C449&gt;'GEOMETRIC INPUTS'!F449),ACOS(('GEOMETRIC INPUTS'!C449-'GEOMETRIC INPUTS'!F449)/'Calculated Tab Properties'!E449),0) + IF(AND('GEOMETRIC INPUTS'!E449&gt;'GEOMETRIC INPUTS'!B449,'GEOMETRIC INPUTS'!C449&lt;'GEOMETRIC INPUTS'!F449),PI()/2 + ASIN((-'GEOMETRIC INPUTS'!C449+'GEOMETRIC INPUTS'!F449)/'Calculated Tab Properties'!E449),0) + IF(AND('GEOMETRIC INPUTS'!E449&lt;'GEOMETRIC INPUTS'!B449,'GEOMETRIC INPUTS'!C449&lt;'GEOMETRIC INPUTS'!F449),PI() + ACOS(('GEOMETRIC INPUTS'!C449-'GEOMETRIC INPUTS'!F449)/'Calculated Tab Properties'!E449),0) + IF(AND('GEOMETRIC INPUTS'!E449&lt;'GEOMETRIC INPUTS'!B449,'GEOMETRIC INPUTS'!C449&gt;'GEOMETRIC INPUTS'!F449),2*PI() - ACOS((-'GEOMETRIC INPUTS'!C449+'GEOMETRIC INPUTS'!F449)/'Calculated Tab Properties'!E449),0) + IF(AND('GEOMETRIC INPUTS'!E449='GEOMETRIC INPUTS'!B449,'GEOMETRIC INPUTS'!C449&gt;'GEOMETRIC INPUTS'!F449),0,0) + IF(AND('GEOMETRIC INPUTS'!E449&gt;'GEOMETRIC INPUTS'!B449,'GEOMETRIC INPUTS'!C449='GEOMETRIC INPUTS'!F449),PI()/2,0) + IF(AND('GEOMETRIC INPUTS'!E449='GEOMETRIC INPUTS'!B449,'GEOMETRIC INPUTS'!C449&lt;'GEOMETRIC INPUTS'!F449),PI(),0) + IF(AND('GEOMETRIC INPUTS'!E449&lt;'GEOMETRIC INPUTS'!B449,'GEOMETRIC INPUTS'!C449='GEOMETRIC INPUTS'!F449),3/2*PI(),0)</f>
        <v>8.1335397669101361E-2</v>
      </c>
      <c r="D449">
        <f t="shared" si="7"/>
        <v>4.6601750114577012</v>
      </c>
      <c r="E449">
        <f>SQRT(('GEOMETRIC INPUTS'!B449-'GEOMETRIC INPUTS'!E449)^2+('GEOMETRIC INPUTS'!C449-'GEOMETRIC INPUTS'!F449)^2+('GEOMETRIC INPUTS'!D449-'GEOMETRIC INPUTS'!G449)^2)</f>
        <v>2.365844408867158</v>
      </c>
      <c r="F449">
        <f>SQRT(('GEOMETRIC INPUTS'!B449-'GEOMETRIC INPUTS'!N449)^2 + ('GEOMETRIC INPUTS'!C449-'GEOMETRIC INPUTS'!O449)^2 + ('GEOMETRIC INPUTS'!D449-'GEOMETRIC INPUTS'!P449)^2)</f>
        <v>2.365844408867158</v>
      </c>
      <c r="G449">
        <f>SQRT(('GEOMETRIC INPUTS'!E449-'GEOMETRIC INPUTS'!N449)^2 + ('GEOMETRIC INPUTS'!F449-'GEOMETRIC INPUTS'!O449)^2 + ('GEOMETRIC INPUTS'!G449-'GEOMETRIC INPUTS'!P449)^2)</f>
        <v>0</v>
      </c>
      <c r="H449">
        <f>SQRT(('GEOMETRIC INPUTS'!H449-'GEOMETRIC INPUTS'!K449)^2 + ('GEOMETRIC INPUTS'!I449-'GEOMETRIC INPUTS'!L449)^2 + ('GEOMETRIC INPUTS'!J449-'GEOMETRIC INPUTS'!M449)^2)</f>
        <v>3.0599240719614191</v>
      </c>
      <c r="I449">
        <f>SQRT(('GEOMETRIC INPUTS'!K449-'GEOMETRIC INPUTS'!N449)^2 + ('GEOMETRIC INPUTS'!L449-'GEOMETRIC INPUTS'!O449)^2 + ('GEOMETRIC INPUTS'!M449-'GEOMETRIC INPUTS'!P449)^2)</f>
        <v>4.9999999981073372E-2</v>
      </c>
      <c r="J449" s="20">
        <f>ASIN(('GEOMETRIC INPUTS'!M449-'GEOMETRIC INPUTS'!J449)/H449)</f>
        <v>0.71234586357455665</v>
      </c>
      <c r="K449" s="27">
        <f>IF('GT Data'!X451=TRUE,'GEOMETRIC INPUTS'!Q449*Loads!$B$2,'GEOMETRIC INPUTS'!Q449*Loads!$F$2)</f>
        <v>17.760000000000002</v>
      </c>
      <c r="L449" s="27">
        <f>IF('GT Data'!X451=TRUE,F449*Loads!$B$3,F449*Loads!$F$3)</f>
        <v>0.30755977315273053</v>
      </c>
      <c r="M449" s="27">
        <f>IF('GT Data'!X451=TRUE,G449*Loads!$B$3,G449*Loads!$F$3)</f>
        <v>0</v>
      </c>
      <c r="N449" s="27">
        <f>IF('GT Data'!X451=TRUE,H449*Loads!$B$3,H449*Loads!$F$3)</f>
        <v>0.39779012935498448</v>
      </c>
      <c r="O449" s="27">
        <f>IF('GT Data'!X451=TRUE,B449*Loads!$B$4,0)</f>
        <v>0</v>
      </c>
      <c r="P449" s="27">
        <f>IF('GT Data'!X451=TRUE,'GEOMETRIC INPUTS'!Q449*Loads!$B$1,'GEOMETRIC INPUTS'!Q449*Loads!$F$1)</f>
        <v>3</v>
      </c>
      <c r="Q449">
        <v>-300</v>
      </c>
      <c r="R449">
        <f>'GEOMETRIC INPUTS'!R449/'GEOMETRIC INPUTS'!S449</f>
        <v>1</v>
      </c>
    </row>
    <row r="450" spans="1:18" x14ac:dyDescent="0.3">
      <c r="A450" t="str">
        <f>'GEOMETRIC INPUTS'!A450</f>
        <v>TAB14-450</v>
      </c>
      <c r="B450">
        <f>'GT Data'!Z452</f>
        <v>2100</v>
      </c>
      <c r="C450">
        <f>IF(AND('GEOMETRIC INPUTS'!E450&gt;'GEOMETRIC INPUTS'!B450,'GEOMETRIC INPUTS'!C450&gt;'GEOMETRIC INPUTS'!F450),ACOS(('GEOMETRIC INPUTS'!C450-'GEOMETRIC INPUTS'!F450)/'Calculated Tab Properties'!E450),0) + IF(AND('GEOMETRIC INPUTS'!E450&gt;'GEOMETRIC INPUTS'!B450,'GEOMETRIC INPUTS'!C450&lt;'GEOMETRIC INPUTS'!F450),PI()/2 + ASIN((-'GEOMETRIC INPUTS'!C450+'GEOMETRIC INPUTS'!F450)/'Calculated Tab Properties'!E450),0) + IF(AND('GEOMETRIC INPUTS'!E450&lt;'GEOMETRIC INPUTS'!B450,'GEOMETRIC INPUTS'!C450&lt;'GEOMETRIC INPUTS'!F450),PI() + ACOS(('GEOMETRIC INPUTS'!C450-'GEOMETRIC INPUTS'!F450)/'Calculated Tab Properties'!E450),0) + IF(AND('GEOMETRIC INPUTS'!E450&lt;'GEOMETRIC INPUTS'!B450,'GEOMETRIC INPUTS'!C450&gt;'GEOMETRIC INPUTS'!F450),2*PI() - ACOS((-'GEOMETRIC INPUTS'!C450+'GEOMETRIC INPUTS'!F450)/'Calculated Tab Properties'!E450),0) + IF(AND('GEOMETRIC INPUTS'!E450='GEOMETRIC INPUTS'!B450,'GEOMETRIC INPUTS'!C450&gt;'GEOMETRIC INPUTS'!F450),0,0) + IF(AND('GEOMETRIC INPUTS'!E450&gt;'GEOMETRIC INPUTS'!B450,'GEOMETRIC INPUTS'!C450='GEOMETRIC INPUTS'!F450),PI()/2,0) + IF(AND('GEOMETRIC INPUTS'!E450='GEOMETRIC INPUTS'!B450,'GEOMETRIC INPUTS'!C450&lt;'GEOMETRIC INPUTS'!F450),PI(),0) + IF(AND('GEOMETRIC INPUTS'!E450&lt;'GEOMETRIC INPUTS'!B450,'GEOMETRIC INPUTS'!C450='GEOMETRIC INPUTS'!F450),3/2*PI(),0)</f>
        <v>8.1335397879348292E-2</v>
      </c>
      <c r="D450">
        <f t="shared" si="7"/>
        <v>4.660175023503963</v>
      </c>
      <c r="E450">
        <f>SQRT(('GEOMETRIC INPUTS'!B450-'GEOMETRIC INPUTS'!E450)^2+('GEOMETRIC INPUTS'!C450-'GEOMETRIC INPUTS'!F450)^2+('GEOMETRIC INPUTS'!D450-'GEOMETRIC INPUTS'!G450)^2)</f>
        <v>2.2106644564453819</v>
      </c>
      <c r="F450">
        <f>SQRT(('GEOMETRIC INPUTS'!B450-'GEOMETRIC INPUTS'!N450)^2 + ('GEOMETRIC INPUTS'!C450-'GEOMETRIC INPUTS'!O450)^2 + ('GEOMETRIC INPUTS'!D450-'GEOMETRIC INPUTS'!P450)^2)</f>
        <v>2.2106644564453819</v>
      </c>
      <c r="G450">
        <f>SQRT(('GEOMETRIC INPUTS'!E450-'GEOMETRIC INPUTS'!N450)^2 + ('GEOMETRIC INPUTS'!F450-'GEOMETRIC INPUTS'!O450)^2 + ('GEOMETRIC INPUTS'!G450-'GEOMETRIC INPUTS'!P450)^2)</f>
        <v>0</v>
      </c>
      <c r="H450">
        <f>SQRT(('GEOMETRIC INPUTS'!H450-'GEOMETRIC INPUTS'!K450)^2 + ('GEOMETRIC INPUTS'!I450-'GEOMETRIC INPUTS'!L450)^2 + ('GEOMETRIC INPUTS'!J450-'GEOMETRIC INPUTS'!M450)^2)</f>
        <v>2.9442267054486679</v>
      </c>
      <c r="I450">
        <f>SQRT(('GEOMETRIC INPUTS'!K450-'GEOMETRIC INPUTS'!N450)^2 + ('GEOMETRIC INPUTS'!L450-'GEOMETRIC INPUTS'!O450)^2 + ('GEOMETRIC INPUTS'!M450-'GEOMETRIC INPUTS'!P450)^2)</f>
        <v>5.0000000062319125E-2</v>
      </c>
      <c r="J450" s="20">
        <f>ASIN(('GEOMETRIC INPUTS'!M450-'GEOMETRIC INPUTS'!J450)/H450)</f>
        <v>0.74680224380956406</v>
      </c>
      <c r="K450" s="27">
        <f>IF('GT Data'!X452=TRUE,'GEOMETRIC INPUTS'!Q450*Loads!$B$2,'GEOMETRIC INPUTS'!Q450*Loads!$F$2)</f>
        <v>17.760000000000002</v>
      </c>
      <c r="L450" s="27">
        <f>IF('GT Data'!X452=TRUE,F450*Loads!$B$3,F450*Loads!$F$3)</f>
        <v>0.28738637933789968</v>
      </c>
      <c r="M450" s="27">
        <f>IF('GT Data'!X452=TRUE,G450*Loads!$B$3,G450*Loads!$F$3)</f>
        <v>0</v>
      </c>
      <c r="N450" s="27">
        <f>IF('GT Data'!X452=TRUE,H450*Loads!$B$3,H450*Loads!$F$3)</f>
        <v>0.38274947170832685</v>
      </c>
      <c r="O450" s="27">
        <f>IF('GT Data'!X452=TRUE,B450*Loads!$B$4,0)</f>
        <v>0</v>
      </c>
      <c r="P450" s="27">
        <f>IF('GT Data'!X452=TRUE,'GEOMETRIC INPUTS'!Q450*Loads!$B$1,'GEOMETRIC INPUTS'!Q450*Loads!$F$1)</f>
        <v>3</v>
      </c>
      <c r="Q450">
        <v>-300</v>
      </c>
      <c r="R450">
        <f>'GEOMETRIC INPUTS'!R450/'GEOMETRIC INPUTS'!S450</f>
        <v>1</v>
      </c>
    </row>
    <row r="451" spans="1:18" x14ac:dyDescent="0.3">
      <c r="A451" t="str">
        <f>'GEOMETRIC INPUTS'!A451</f>
        <v>TAB11-451</v>
      </c>
      <c r="B451">
        <f>'GT Data'!Z453</f>
        <v>2100</v>
      </c>
      <c r="C451">
        <f>IF(AND('GEOMETRIC INPUTS'!E451&gt;'GEOMETRIC INPUTS'!B451,'GEOMETRIC INPUTS'!C451&gt;'GEOMETRIC INPUTS'!F451),ACOS(('GEOMETRIC INPUTS'!C451-'GEOMETRIC INPUTS'!F451)/'Calculated Tab Properties'!E451),0) + IF(AND('GEOMETRIC INPUTS'!E451&gt;'GEOMETRIC INPUTS'!B451,'GEOMETRIC INPUTS'!C451&lt;'GEOMETRIC INPUTS'!F451),PI()/2 + ASIN((-'GEOMETRIC INPUTS'!C451+'GEOMETRIC INPUTS'!F451)/'Calculated Tab Properties'!E451),0) + IF(AND('GEOMETRIC INPUTS'!E451&lt;'GEOMETRIC INPUTS'!B451,'GEOMETRIC INPUTS'!C451&lt;'GEOMETRIC INPUTS'!F451),PI() + ACOS(('GEOMETRIC INPUTS'!C451-'GEOMETRIC INPUTS'!F451)/'Calculated Tab Properties'!E451),0) + IF(AND('GEOMETRIC INPUTS'!E451&lt;'GEOMETRIC INPUTS'!B451,'GEOMETRIC INPUTS'!C451&gt;'GEOMETRIC INPUTS'!F451),2*PI() - ACOS((-'GEOMETRIC INPUTS'!C451+'GEOMETRIC INPUTS'!F451)/'Calculated Tab Properties'!E451),0) + IF(AND('GEOMETRIC INPUTS'!E451='GEOMETRIC INPUTS'!B451,'GEOMETRIC INPUTS'!C451&gt;'GEOMETRIC INPUTS'!F451),0,0) + IF(AND('GEOMETRIC INPUTS'!E451&gt;'GEOMETRIC INPUTS'!B451,'GEOMETRIC INPUTS'!C451='GEOMETRIC INPUTS'!F451),PI()/2,0) + IF(AND('GEOMETRIC INPUTS'!E451='GEOMETRIC INPUTS'!B451,'GEOMETRIC INPUTS'!C451&lt;'GEOMETRIC INPUTS'!F451),PI(),0) + IF(AND('GEOMETRIC INPUTS'!E451&lt;'GEOMETRIC INPUTS'!B451,'GEOMETRIC INPUTS'!C451='GEOMETRIC INPUTS'!F451),3/2*PI(),0)</f>
        <v>4.0175079622357659</v>
      </c>
      <c r="D451">
        <f t="shared" si="7"/>
        <v>230.18625039631308</v>
      </c>
      <c r="E451">
        <f>SQRT(('GEOMETRIC INPUTS'!B451-'GEOMETRIC INPUTS'!E451)^2+('GEOMETRIC INPUTS'!C451-'GEOMETRIC INPUTS'!F451)^2+('GEOMETRIC INPUTS'!D451-'GEOMETRIC INPUTS'!G451)^2)</f>
        <v>2.2805761817586294</v>
      </c>
      <c r="F451">
        <f>SQRT(('GEOMETRIC INPUTS'!B451-'GEOMETRIC INPUTS'!N451)^2 + ('GEOMETRIC INPUTS'!C451-'GEOMETRIC INPUTS'!O451)^2 + ('GEOMETRIC INPUTS'!D451-'GEOMETRIC INPUTS'!P451)^2)</f>
        <v>2.2805761817586294</v>
      </c>
      <c r="G451">
        <f>SQRT(('GEOMETRIC INPUTS'!E451-'GEOMETRIC INPUTS'!N451)^2 + ('GEOMETRIC INPUTS'!F451-'GEOMETRIC INPUTS'!O451)^2 + ('GEOMETRIC INPUTS'!G451-'GEOMETRIC INPUTS'!P451)^2)</f>
        <v>0</v>
      </c>
      <c r="H451">
        <f>SQRT(('GEOMETRIC INPUTS'!H451-'GEOMETRIC INPUTS'!K451)^2 + ('GEOMETRIC INPUTS'!I451-'GEOMETRIC INPUTS'!L451)^2 + ('GEOMETRIC INPUTS'!J451-'GEOMETRIC INPUTS'!M451)^2)</f>
        <v>2.9959088937530032</v>
      </c>
      <c r="I451">
        <f>SQRT(('GEOMETRIC INPUTS'!K451-'GEOMETRIC INPUTS'!N451)^2 + ('GEOMETRIC INPUTS'!L451-'GEOMETRIC INPUTS'!O451)^2 + ('GEOMETRIC INPUTS'!M451-'GEOMETRIC INPUTS'!P451)^2)</f>
        <v>5.0000000663631701E-2</v>
      </c>
      <c r="J451" s="20">
        <f>ASIN(('GEOMETRIC INPUTS'!M451-'GEOMETRIC INPUTS'!J451)/H451)</f>
        <v>0.73094972226579991</v>
      </c>
      <c r="K451" s="27">
        <f>IF('GT Data'!X453=TRUE,'GEOMETRIC INPUTS'!Q451*Loads!$B$2,'GEOMETRIC INPUTS'!Q451*Loads!$F$2)</f>
        <v>17.760000000000002</v>
      </c>
      <c r="L451" s="27">
        <f>IF('GT Data'!X453=TRUE,F451*Loads!$B$3,F451*Loads!$F$3)</f>
        <v>0.29647490362862183</v>
      </c>
      <c r="M451" s="27">
        <f>IF('GT Data'!X453=TRUE,G451*Loads!$B$3,G451*Loads!$F$3)</f>
        <v>0</v>
      </c>
      <c r="N451" s="27">
        <f>IF('GT Data'!X453=TRUE,H451*Loads!$B$3,H451*Loads!$F$3)</f>
        <v>0.38946815618789044</v>
      </c>
      <c r="O451" s="27">
        <f>IF('GT Data'!X453=TRUE,B451*Loads!$B$4,0)</f>
        <v>0</v>
      </c>
      <c r="P451" s="27">
        <f>IF('GT Data'!X453=TRUE,'GEOMETRIC INPUTS'!Q451*Loads!$B$1,'GEOMETRIC INPUTS'!Q451*Loads!$F$1)</f>
        <v>3</v>
      </c>
      <c r="Q451">
        <v>-300</v>
      </c>
      <c r="R451">
        <f>'GEOMETRIC INPUTS'!R451/'GEOMETRIC INPUTS'!S451</f>
        <v>1</v>
      </c>
    </row>
    <row r="452" spans="1:18" x14ac:dyDescent="0.3">
      <c r="A452" t="str">
        <f>'GEOMETRIC INPUTS'!A452</f>
        <v>TAB12-452</v>
      </c>
      <c r="B452">
        <f>'GT Data'!Z454</f>
        <v>2100</v>
      </c>
      <c r="C452">
        <f>IF(AND('GEOMETRIC INPUTS'!E452&gt;'GEOMETRIC INPUTS'!B452,'GEOMETRIC INPUTS'!C452&gt;'GEOMETRIC INPUTS'!F452),ACOS(('GEOMETRIC INPUTS'!C452-'GEOMETRIC INPUTS'!F452)/'Calculated Tab Properties'!E452),0) + IF(AND('GEOMETRIC INPUTS'!E452&gt;'GEOMETRIC INPUTS'!B452,'GEOMETRIC INPUTS'!C452&lt;'GEOMETRIC INPUTS'!F452),PI()/2 + ASIN((-'GEOMETRIC INPUTS'!C452+'GEOMETRIC INPUTS'!F452)/'Calculated Tab Properties'!E452),0) + IF(AND('GEOMETRIC INPUTS'!E452&lt;'GEOMETRIC INPUTS'!B452,'GEOMETRIC INPUTS'!C452&lt;'GEOMETRIC INPUTS'!F452),PI() + ACOS(('GEOMETRIC INPUTS'!C452-'GEOMETRIC INPUTS'!F452)/'Calculated Tab Properties'!E452),0) + IF(AND('GEOMETRIC INPUTS'!E452&lt;'GEOMETRIC INPUTS'!B452,'GEOMETRIC INPUTS'!C452&gt;'GEOMETRIC INPUTS'!F452),2*PI() - ACOS((-'GEOMETRIC INPUTS'!C452+'GEOMETRIC INPUTS'!F452)/'Calculated Tab Properties'!E452),0) + IF(AND('GEOMETRIC INPUTS'!E452='GEOMETRIC INPUTS'!B452,'GEOMETRIC INPUTS'!C452&gt;'GEOMETRIC INPUTS'!F452),0,0) + IF(AND('GEOMETRIC INPUTS'!E452&gt;'GEOMETRIC INPUTS'!B452,'GEOMETRIC INPUTS'!C452='GEOMETRIC INPUTS'!F452),PI()/2,0) + IF(AND('GEOMETRIC INPUTS'!E452='GEOMETRIC INPUTS'!B452,'GEOMETRIC INPUTS'!C452&lt;'GEOMETRIC INPUTS'!F452),PI(),0) + IF(AND('GEOMETRIC INPUTS'!E452&lt;'GEOMETRIC INPUTS'!B452,'GEOMETRIC INPUTS'!C452='GEOMETRIC INPUTS'!F452),3/2*PI(),0)</f>
        <v>4.0175079622354293</v>
      </c>
      <c r="D452">
        <f t="shared" si="7"/>
        <v>230.18625039629381</v>
      </c>
      <c r="E452">
        <f>SQRT(('GEOMETRIC INPUTS'!B452-'GEOMETRIC INPUTS'!E452)^2+('GEOMETRIC INPUTS'!C452-'GEOMETRIC INPUTS'!F452)^2+('GEOMETRIC INPUTS'!D452-'GEOMETRIC INPUTS'!G452)^2)</f>
        <v>2.0749512569479229</v>
      </c>
      <c r="F452">
        <f>SQRT(('GEOMETRIC INPUTS'!B452-'GEOMETRIC INPUTS'!N452)^2 + ('GEOMETRIC INPUTS'!C452-'GEOMETRIC INPUTS'!O452)^2 + ('GEOMETRIC INPUTS'!D452-'GEOMETRIC INPUTS'!P452)^2)</f>
        <v>2.0749512569479229</v>
      </c>
      <c r="G452">
        <f>SQRT(('GEOMETRIC INPUTS'!E452-'GEOMETRIC INPUTS'!N452)^2 + ('GEOMETRIC INPUTS'!F452-'GEOMETRIC INPUTS'!O452)^2 + ('GEOMETRIC INPUTS'!G452-'GEOMETRIC INPUTS'!P452)^2)</f>
        <v>0</v>
      </c>
      <c r="H452">
        <f>SQRT(('GEOMETRIC INPUTS'!H452-'GEOMETRIC INPUTS'!K452)^2 + ('GEOMETRIC INPUTS'!I452-'GEOMETRIC INPUTS'!L452)^2 + ('GEOMETRIC INPUTS'!J452-'GEOMETRIC INPUTS'!M452)^2)</f>
        <v>2.8461250136700209</v>
      </c>
      <c r="I452">
        <f>SQRT(('GEOMETRIC INPUTS'!K452-'GEOMETRIC INPUTS'!N452)^2 + ('GEOMETRIC INPUTS'!L452-'GEOMETRIC INPUTS'!O452)^2 + ('GEOMETRIC INPUTS'!M452-'GEOMETRIC INPUTS'!P452)^2)</f>
        <v>4.9999999895502432E-2</v>
      </c>
      <c r="J452" s="20">
        <f>ASIN(('GEOMETRIC INPUTS'!M452-'GEOMETRIC INPUTS'!J452)/H452)</f>
        <v>0.7791990976583405</v>
      </c>
      <c r="K452" s="27">
        <f>IF('GT Data'!X454=TRUE,'GEOMETRIC INPUTS'!Q452*Loads!$B$2,'GEOMETRIC INPUTS'!Q452*Loads!$F$2)</f>
        <v>17.760000000000002</v>
      </c>
      <c r="L452" s="27">
        <f>IF('GT Data'!X454=TRUE,F452*Loads!$B$3,F452*Loads!$F$3)</f>
        <v>0.26974366340322997</v>
      </c>
      <c r="M452" s="27">
        <f>IF('GT Data'!X454=TRUE,G452*Loads!$B$3,G452*Loads!$F$3)</f>
        <v>0</v>
      </c>
      <c r="N452" s="27">
        <f>IF('GT Data'!X454=TRUE,H452*Loads!$B$3,H452*Loads!$F$3)</f>
        <v>0.36999625177710271</v>
      </c>
      <c r="O452" s="27">
        <f>IF('GT Data'!X454=TRUE,B452*Loads!$B$4,0)</f>
        <v>0</v>
      </c>
      <c r="P452" s="27">
        <f>IF('GT Data'!X454=TRUE,'GEOMETRIC INPUTS'!Q452*Loads!$B$1,'GEOMETRIC INPUTS'!Q452*Loads!$F$1)</f>
        <v>3</v>
      </c>
      <c r="Q452">
        <v>-300</v>
      </c>
      <c r="R452">
        <f>'GEOMETRIC INPUTS'!R452/'GEOMETRIC INPUTS'!S452</f>
        <v>1</v>
      </c>
    </row>
    <row r="453" spans="1:18" x14ac:dyDescent="0.3">
      <c r="A453" t="str">
        <f>'GEOMETRIC INPUTS'!A453</f>
        <v>TAB13-453</v>
      </c>
      <c r="B453">
        <f>'GT Data'!Z455</f>
        <v>2100</v>
      </c>
      <c r="C453">
        <f>IF(AND('GEOMETRIC INPUTS'!E453&gt;'GEOMETRIC INPUTS'!B453,'GEOMETRIC INPUTS'!C453&gt;'GEOMETRIC INPUTS'!F453),ACOS(('GEOMETRIC INPUTS'!C453-'GEOMETRIC INPUTS'!F453)/'Calculated Tab Properties'!E453),0) + IF(AND('GEOMETRIC INPUTS'!E453&gt;'GEOMETRIC INPUTS'!B453,'GEOMETRIC INPUTS'!C453&lt;'GEOMETRIC INPUTS'!F453),PI()/2 + ASIN((-'GEOMETRIC INPUTS'!C453+'GEOMETRIC INPUTS'!F453)/'Calculated Tab Properties'!E453),0) + IF(AND('GEOMETRIC INPUTS'!E453&lt;'GEOMETRIC INPUTS'!B453,'GEOMETRIC INPUTS'!C453&lt;'GEOMETRIC INPUTS'!F453),PI() + ACOS(('GEOMETRIC INPUTS'!C453-'GEOMETRIC INPUTS'!F453)/'Calculated Tab Properties'!E453),0) + IF(AND('GEOMETRIC INPUTS'!E453&lt;'GEOMETRIC INPUTS'!B453,'GEOMETRIC INPUTS'!C453&gt;'GEOMETRIC INPUTS'!F453),2*PI() - ACOS((-'GEOMETRIC INPUTS'!C453+'GEOMETRIC INPUTS'!F453)/'Calculated Tab Properties'!E453),0) + IF(AND('GEOMETRIC INPUTS'!E453='GEOMETRIC INPUTS'!B453,'GEOMETRIC INPUTS'!C453&gt;'GEOMETRIC INPUTS'!F453),0,0) + IF(AND('GEOMETRIC INPUTS'!E453&gt;'GEOMETRIC INPUTS'!B453,'GEOMETRIC INPUTS'!C453='GEOMETRIC INPUTS'!F453),PI()/2,0) + IF(AND('GEOMETRIC INPUTS'!E453='GEOMETRIC INPUTS'!B453,'GEOMETRIC INPUTS'!C453&lt;'GEOMETRIC INPUTS'!F453),PI(),0) + IF(AND('GEOMETRIC INPUTS'!E453&lt;'GEOMETRIC INPUTS'!B453,'GEOMETRIC INPUTS'!C453='GEOMETRIC INPUTS'!F453),3/2*PI(),0)</f>
        <v>4.0175079625425196</v>
      </c>
      <c r="D453">
        <f t="shared" si="7"/>
        <v>230.18625041388879</v>
      </c>
      <c r="E453">
        <f>SQRT(('GEOMETRIC INPUTS'!B453-'GEOMETRIC INPUTS'!E453)^2+('GEOMETRIC INPUTS'!C453-'GEOMETRIC INPUTS'!F453)^2+('GEOMETRIC INPUTS'!D453-'GEOMETRIC INPUTS'!G453)^2)</f>
        <v>1.8681481350915095</v>
      </c>
      <c r="F453">
        <f>SQRT(('GEOMETRIC INPUTS'!B453-'GEOMETRIC INPUTS'!N453)^2 + ('GEOMETRIC INPUTS'!C453-'GEOMETRIC INPUTS'!O453)^2 + ('GEOMETRIC INPUTS'!D453-'GEOMETRIC INPUTS'!P453)^2)</f>
        <v>1.8681481350915095</v>
      </c>
      <c r="G453">
        <f>SQRT(('GEOMETRIC INPUTS'!E453-'GEOMETRIC INPUTS'!N453)^2 + ('GEOMETRIC INPUTS'!F453-'GEOMETRIC INPUTS'!O453)^2 + ('GEOMETRIC INPUTS'!G453-'GEOMETRIC INPUTS'!P453)^2)</f>
        <v>0</v>
      </c>
      <c r="H453">
        <f>SQRT(('GEOMETRIC INPUTS'!H453-'GEOMETRIC INPUTS'!K453)^2 + ('GEOMETRIC INPUTS'!I453-'GEOMETRIC INPUTS'!L453)^2 + ('GEOMETRIC INPUTS'!J453-'GEOMETRIC INPUTS'!M453)^2)</f>
        <v>2.7028989328222912</v>
      </c>
      <c r="I453">
        <f>SQRT(('GEOMETRIC INPUTS'!K453-'GEOMETRIC INPUTS'!N453)^2 + ('GEOMETRIC INPUTS'!L453-'GEOMETRIC INPUTS'!O453)^2 + ('GEOMETRIC INPUTS'!M453-'GEOMETRIC INPUTS'!P453)^2)</f>
        <v>5.0000000023338854E-2</v>
      </c>
      <c r="J453" s="20">
        <f>ASIN(('GEOMETRIC INPUTS'!M453-'GEOMETRIC INPUTS'!J453)/H453)</f>
        <v>0.8329904876946056</v>
      </c>
      <c r="K453" s="27">
        <f>IF('GT Data'!X455=TRUE,'GEOMETRIC INPUTS'!Q453*Loads!$B$2,'GEOMETRIC INPUTS'!Q453*Loads!$F$2)</f>
        <v>17.760000000000002</v>
      </c>
      <c r="L453" s="27">
        <f>IF('GT Data'!X455=TRUE,F453*Loads!$B$3,F453*Loads!$F$3)</f>
        <v>0.24285925756189625</v>
      </c>
      <c r="M453" s="27">
        <f>IF('GT Data'!X455=TRUE,G453*Loads!$B$3,G453*Loads!$F$3)</f>
        <v>0</v>
      </c>
      <c r="N453" s="27">
        <f>IF('GT Data'!X455=TRUE,H453*Loads!$B$3,H453*Loads!$F$3)</f>
        <v>0.35137686126689788</v>
      </c>
      <c r="O453" s="27">
        <f>IF('GT Data'!X455=TRUE,B453*Loads!$B$4,0)</f>
        <v>0</v>
      </c>
      <c r="P453" s="27">
        <f>IF('GT Data'!X455=TRUE,'GEOMETRIC INPUTS'!Q453*Loads!$B$1,'GEOMETRIC INPUTS'!Q453*Loads!$F$1)</f>
        <v>3</v>
      </c>
      <c r="Q453">
        <v>-300</v>
      </c>
      <c r="R453">
        <f>'GEOMETRIC INPUTS'!R453/'GEOMETRIC INPUTS'!S453</f>
        <v>1</v>
      </c>
    </row>
    <row r="454" spans="1:18" x14ac:dyDescent="0.3">
      <c r="A454" t="str">
        <f>'GEOMETRIC INPUTS'!A454</f>
        <v>TAB14-454</v>
      </c>
      <c r="B454">
        <f>'GT Data'!Z456</f>
        <v>2100</v>
      </c>
      <c r="C454">
        <f>IF(AND('GEOMETRIC INPUTS'!E454&gt;'GEOMETRIC INPUTS'!B454,'GEOMETRIC INPUTS'!C454&gt;'GEOMETRIC INPUTS'!F454),ACOS(('GEOMETRIC INPUTS'!C454-'GEOMETRIC INPUTS'!F454)/'Calculated Tab Properties'!E454),0) + IF(AND('GEOMETRIC INPUTS'!E454&gt;'GEOMETRIC INPUTS'!B454,'GEOMETRIC INPUTS'!C454&lt;'GEOMETRIC INPUTS'!F454),PI()/2 + ASIN((-'GEOMETRIC INPUTS'!C454+'GEOMETRIC INPUTS'!F454)/'Calculated Tab Properties'!E454),0) + IF(AND('GEOMETRIC INPUTS'!E454&lt;'GEOMETRIC INPUTS'!B454,'GEOMETRIC INPUTS'!C454&lt;'GEOMETRIC INPUTS'!F454),PI() + ACOS(('GEOMETRIC INPUTS'!C454-'GEOMETRIC INPUTS'!F454)/'Calculated Tab Properties'!E454),0) + IF(AND('GEOMETRIC INPUTS'!E454&lt;'GEOMETRIC INPUTS'!B454,'GEOMETRIC INPUTS'!C454&gt;'GEOMETRIC INPUTS'!F454),2*PI() - ACOS((-'GEOMETRIC INPUTS'!C454+'GEOMETRIC INPUTS'!F454)/'Calculated Tab Properties'!E454),0) + IF(AND('GEOMETRIC INPUTS'!E454='GEOMETRIC INPUTS'!B454,'GEOMETRIC INPUTS'!C454&gt;'GEOMETRIC INPUTS'!F454),0,0) + IF(AND('GEOMETRIC INPUTS'!E454&gt;'GEOMETRIC INPUTS'!B454,'GEOMETRIC INPUTS'!C454='GEOMETRIC INPUTS'!F454),PI()/2,0) + IF(AND('GEOMETRIC INPUTS'!E454='GEOMETRIC INPUTS'!B454,'GEOMETRIC INPUTS'!C454&lt;'GEOMETRIC INPUTS'!F454),PI(),0) + IF(AND('GEOMETRIC INPUTS'!E454&lt;'GEOMETRIC INPUTS'!B454,'GEOMETRIC INPUTS'!C454='GEOMETRIC INPUTS'!F454),3/2*PI(),0)</f>
        <v>4.0175079627125267</v>
      </c>
      <c r="D454">
        <f t="shared" si="7"/>
        <v>230.18625042362947</v>
      </c>
      <c r="E454">
        <f>SQRT(('GEOMETRIC INPUTS'!B454-'GEOMETRIC INPUTS'!E454)^2+('GEOMETRIC INPUTS'!C454-'GEOMETRIC INPUTS'!F454)^2+('GEOMETRIC INPUTS'!D454-'GEOMETRIC INPUTS'!G454)^2)</f>
        <v>1.6601683752946239</v>
      </c>
      <c r="F454">
        <f>SQRT(('GEOMETRIC INPUTS'!B454-'GEOMETRIC INPUTS'!N454)^2 + ('GEOMETRIC INPUTS'!C454-'GEOMETRIC INPUTS'!O454)^2 + ('GEOMETRIC INPUTS'!D454-'GEOMETRIC INPUTS'!P454)^2)</f>
        <v>1.6601683752946239</v>
      </c>
      <c r="G454">
        <f>SQRT(('GEOMETRIC INPUTS'!E454-'GEOMETRIC INPUTS'!N454)^2 + ('GEOMETRIC INPUTS'!F454-'GEOMETRIC INPUTS'!O454)^2 + ('GEOMETRIC INPUTS'!G454-'GEOMETRIC INPUTS'!P454)^2)</f>
        <v>0</v>
      </c>
      <c r="H454">
        <f>SQRT(('GEOMETRIC INPUTS'!H454-'GEOMETRIC INPUTS'!K454)^2 + ('GEOMETRIC INPUTS'!I454-'GEOMETRIC INPUTS'!L454)^2 + ('GEOMETRIC INPUTS'!J454-'GEOMETRIC INPUTS'!M454)^2)</f>
        <v>2.567614105881912</v>
      </c>
      <c r="I454">
        <f>SQRT(('GEOMETRIC INPUTS'!K454-'GEOMETRIC INPUTS'!N454)^2 + ('GEOMETRIC INPUTS'!L454-'GEOMETRIC INPUTS'!O454)^2 + ('GEOMETRIC INPUTS'!M454-'GEOMETRIC INPUTS'!P454)^2)</f>
        <v>5.0000000023338854E-2</v>
      </c>
      <c r="J454" s="20">
        <f>ASIN(('GEOMETRIC INPUTS'!M454-'GEOMETRIC INPUTS'!J454)/H454)</f>
        <v>0.8929629495635325</v>
      </c>
      <c r="K454" s="27">
        <f>IF('GT Data'!X456=TRUE,'GEOMETRIC INPUTS'!Q454*Loads!$B$2,'GEOMETRIC INPUTS'!Q454*Loads!$F$2)</f>
        <v>17.760000000000002</v>
      </c>
      <c r="L454" s="27">
        <f>IF('GT Data'!X456=TRUE,F454*Loads!$B$3,F454*Loads!$F$3)</f>
        <v>0.21582188878830111</v>
      </c>
      <c r="M454" s="27">
        <f>IF('GT Data'!X456=TRUE,G454*Loads!$B$3,G454*Loads!$F$3)</f>
        <v>0</v>
      </c>
      <c r="N454" s="27">
        <f>IF('GT Data'!X456=TRUE,H454*Loads!$B$3,H454*Loads!$F$3)</f>
        <v>0.33378983376464855</v>
      </c>
      <c r="O454" s="27">
        <f>IF('GT Data'!X456=TRUE,B454*Loads!$B$4,0)</f>
        <v>0</v>
      </c>
      <c r="P454" s="27">
        <f>IF('GT Data'!X456=TRUE,'GEOMETRIC INPUTS'!Q454*Loads!$B$1,'GEOMETRIC INPUTS'!Q454*Loads!$F$1)</f>
        <v>3</v>
      </c>
      <c r="Q454">
        <v>-300</v>
      </c>
      <c r="R454">
        <f>'GEOMETRIC INPUTS'!R454/'GEOMETRIC INPUTS'!S454</f>
        <v>1</v>
      </c>
    </row>
    <row r="455" spans="1:18" x14ac:dyDescent="0.3">
      <c r="A455" t="str">
        <f>'GEOMETRIC INPUTS'!A455</f>
        <v>TAB11-455</v>
      </c>
      <c r="B455">
        <f>'GT Data'!Z457</f>
        <v>2100</v>
      </c>
      <c r="C455">
        <f>IF(AND('GEOMETRIC INPUTS'!E455&gt;'GEOMETRIC INPUTS'!B455,'GEOMETRIC INPUTS'!C455&gt;'GEOMETRIC INPUTS'!F455),ACOS(('GEOMETRIC INPUTS'!C455-'GEOMETRIC INPUTS'!F455)/'Calculated Tab Properties'!E455),0) + IF(AND('GEOMETRIC INPUTS'!E455&gt;'GEOMETRIC INPUTS'!B455,'GEOMETRIC INPUTS'!C455&lt;'GEOMETRIC INPUTS'!F455),PI()/2 + ASIN((-'GEOMETRIC INPUTS'!C455+'GEOMETRIC INPUTS'!F455)/'Calculated Tab Properties'!E455),0) + IF(AND('GEOMETRIC INPUTS'!E455&lt;'GEOMETRIC INPUTS'!B455,'GEOMETRIC INPUTS'!C455&lt;'GEOMETRIC INPUTS'!F455),PI() + ACOS(('GEOMETRIC INPUTS'!C455-'GEOMETRIC INPUTS'!F455)/'Calculated Tab Properties'!E455),0) + IF(AND('GEOMETRIC INPUTS'!E455&lt;'GEOMETRIC INPUTS'!B455,'GEOMETRIC INPUTS'!C455&gt;'GEOMETRIC INPUTS'!F455),2*PI() - ACOS((-'GEOMETRIC INPUTS'!C455+'GEOMETRIC INPUTS'!F455)/'Calculated Tab Properties'!E455),0) + IF(AND('GEOMETRIC INPUTS'!E455='GEOMETRIC INPUTS'!B455,'GEOMETRIC INPUTS'!C455&gt;'GEOMETRIC INPUTS'!F455),0,0) + IF(AND('GEOMETRIC INPUTS'!E455&gt;'GEOMETRIC INPUTS'!B455,'GEOMETRIC INPUTS'!C455='GEOMETRIC INPUTS'!F455),PI()/2,0) + IF(AND('GEOMETRIC INPUTS'!E455='GEOMETRIC INPUTS'!B455,'GEOMETRIC INPUTS'!C455&lt;'GEOMETRIC INPUTS'!F455),PI(),0) + IF(AND('GEOMETRIC INPUTS'!E455&lt;'GEOMETRIC INPUTS'!B455,'GEOMETRIC INPUTS'!C455='GEOMETRIC INPUTS'!F455),3/2*PI(),0)</f>
        <v>4.017507962188553</v>
      </c>
      <c r="D455">
        <f t="shared" si="7"/>
        <v>230.18625039360799</v>
      </c>
      <c r="E455">
        <f>SQRT(('GEOMETRIC INPUTS'!B455-'GEOMETRIC INPUTS'!E455)^2+('GEOMETRIC INPUTS'!C455-'GEOMETRIC INPUTS'!F455)^2+('GEOMETRIC INPUTS'!D455-'GEOMETRIC INPUTS'!G455)^2)</f>
        <v>2.6938541025453455</v>
      </c>
      <c r="F455">
        <f>SQRT(('GEOMETRIC INPUTS'!B455-'GEOMETRIC INPUTS'!N455)^2 + ('GEOMETRIC INPUTS'!C455-'GEOMETRIC INPUTS'!O455)^2 + ('GEOMETRIC INPUTS'!D455-'GEOMETRIC INPUTS'!P455)^2)</f>
        <v>2.6938541025453455</v>
      </c>
      <c r="G455">
        <f>SQRT(('GEOMETRIC INPUTS'!E455-'GEOMETRIC INPUTS'!N455)^2 + ('GEOMETRIC INPUTS'!F455-'GEOMETRIC INPUTS'!O455)^2 + ('GEOMETRIC INPUTS'!G455-'GEOMETRIC INPUTS'!P455)^2)</f>
        <v>0</v>
      </c>
      <c r="H455">
        <f>SQRT(('GEOMETRIC INPUTS'!H455-'GEOMETRIC INPUTS'!K455)^2 + ('GEOMETRIC INPUTS'!I455-'GEOMETRIC INPUTS'!L455)^2 + ('GEOMETRIC INPUTS'!J455-'GEOMETRIC INPUTS'!M455)^2)</f>
        <v>3.3151115395238357</v>
      </c>
      <c r="I455">
        <f>SQRT(('GEOMETRIC INPUTS'!K455-'GEOMETRIC INPUTS'!N455)^2 + ('GEOMETRIC INPUTS'!L455-'GEOMETRIC INPUTS'!O455)^2 + ('GEOMETRIC INPUTS'!M455-'GEOMETRIC INPUTS'!P455)^2)</f>
        <v>4.9999999255208212E-2</v>
      </c>
      <c r="J455" s="20">
        <f>ASIN(('GEOMETRIC INPUTS'!M455-'GEOMETRIC INPUTS'!J455)/H455)</f>
        <v>0.64762995234867626</v>
      </c>
      <c r="K455" s="27">
        <f>IF('GT Data'!X457=TRUE,'GEOMETRIC INPUTS'!Q455*Loads!$B$2,'GEOMETRIC INPUTS'!Q455*Loads!$F$2)</f>
        <v>17.760000000000002</v>
      </c>
      <c r="L455" s="27">
        <f>IF('GT Data'!X457=TRUE,F455*Loads!$B$3,F455*Loads!$F$3)</f>
        <v>0.35020103333089492</v>
      </c>
      <c r="M455" s="27">
        <f>IF('GT Data'!X457=TRUE,G455*Loads!$B$3,G455*Loads!$F$3)</f>
        <v>0</v>
      </c>
      <c r="N455" s="27">
        <f>IF('GT Data'!X457=TRUE,H455*Loads!$B$3,H455*Loads!$F$3)</f>
        <v>0.43096450013809867</v>
      </c>
      <c r="O455" s="27">
        <f>IF('GT Data'!X457=TRUE,B455*Loads!$B$4,0)</f>
        <v>0</v>
      </c>
      <c r="P455" s="27">
        <f>IF('GT Data'!X457=TRUE,'GEOMETRIC INPUTS'!Q455*Loads!$B$1,'GEOMETRIC INPUTS'!Q455*Loads!$F$1)</f>
        <v>3</v>
      </c>
      <c r="Q455">
        <v>-300</v>
      </c>
      <c r="R455">
        <f>'GEOMETRIC INPUTS'!R455/'GEOMETRIC INPUTS'!S455</f>
        <v>1</v>
      </c>
    </row>
    <row r="456" spans="1:18" x14ac:dyDescent="0.3">
      <c r="A456" t="str">
        <f>'GEOMETRIC INPUTS'!A456</f>
        <v>TAB12-456</v>
      </c>
      <c r="B456">
        <f>'GT Data'!Z458</f>
        <v>2100</v>
      </c>
      <c r="C456">
        <f>IF(AND('GEOMETRIC INPUTS'!E456&gt;'GEOMETRIC INPUTS'!B456,'GEOMETRIC INPUTS'!C456&gt;'GEOMETRIC INPUTS'!F456),ACOS(('GEOMETRIC INPUTS'!C456-'GEOMETRIC INPUTS'!F456)/'Calculated Tab Properties'!E456),0) + IF(AND('GEOMETRIC INPUTS'!E456&gt;'GEOMETRIC INPUTS'!B456,'GEOMETRIC INPUTS'!C456&lt;'GEOMETRIC INPUTS'!F456),PI()/2 + ASIN((-'GEOMETRIC INPUTS'!C456+'GEOMETRIC INPUTS'!F456)/'Calculated Tab Properties'!E456),0) + IF(AND('GEOMETRIC INPUTS'!E456&lt;'GEOMETRIC INPUTS'!B456,'GEOMETRIC INPUTS'!C456&lt;'GEOMETRIC INPUTS'!F456),PI() + ACOS(('GEOMETRIC INPUTS'!C456-'GEOMETRIC INPUTS'!F456)/'Calculated Tab Properties'!E456),0) + IF(AND('GEOMETRIC INPUTS'!E456&lt;'GEOMETRIC INPUTS'!B456,'GEOMETRIC INPUTS'!C456&gt;'GEOMETRIC INPUTS'!F456),2*PI() - ACOS((-'GEOMETRIC INPUTS'!C456+'GEOMETRIC INPUTS'!F456)/'Calculated Tab Properties'!E456),0) + IF(AND('GEOMETRIC INPUTS'!E456='GEOMETRIC INPUTS'!B456,'GEOMETRIC INPUTS'!C456&gt;'GEOMETRIC INPUTS'!F456),0,0) + IF(AND('GEOMETRIC INPUTS'!E456&gt;'GEOMETRIC INPUTS'!B456,'GEOMETRIC INPUTS'!C456='GEOMETRIC INPUTS'!F456),PI()/2,0) + IF(AND('GEOMETRIC INPUTS'!E456='GEOMETRIC INPUTS'!B456,'GEOMETRIC INPUTS'!C456&lt;'GEOMETRIC INPUTS'!F456),PI(),0) + IF(AND('GEOMETRIC INPUTS'!E456&lt;'GEOMETRIC INPUTS'!B456,'GEOMETRIC INPUTS'!C456='GEOMETRIC INPUTS'!F456),3/2*PI(),0)</f>
        <v>4.0175079621597316</v>
      </c>
      <c r="D456">
        <f t="shared" si="7"/>
        <v>230.18625039195663</v>
      </c>
      <c r="E456">
        <f>SQRT(('GEOMETRIC INPUTS'!B456-'GEOMETRIC INPUTS'!E456)^2+('GEOMETRIC INPUTS'!C456-'GEOMETRIC INPUTS'!F456)^2+('GEOMETRIC INPUTS'!D456-'GEOMETRIC INPUTS'!G456)^2)</f>
        <v>2.5026450261158288</v>
      </c>
      <c r="F456">
        <f>SQRT(('GEOMETRIC INPUTS'!B456-'GEOMETRIC INPUTS'!N456)^2 + ('GEOMETRIC INPUTS'!C456-'GEOMETRIC INPUTS'!O456)^2 + ('GEOMETRIC INPUTS'!D456-'GEOMETRIC INPUTS'!P456)^2)</f>
        <v>2.5026450261158288</v>
      </c>
      <c r="G456">
        <f>SQRT(('GEOMETRIC INPUTS'!E456-'GEOMETRIC INPUTS'!N456)^2 + ('GEOMETRIC INPUTS'!F456-'GEOMETRIC INPUTS'!O456)^2 + ('GEOMETRIC INPUTS'!G456-'GEOMETRIC INPUTS'!P456)^2)</f>
        <v>0</v>
      </c>
      <c r="H456">
        <f>SQRT(('GEOMETRIC INPUTS'!H456-'GEOMETRIC INPUTS'!K456)^2 + ('GEOMETRIC INPUTS'!I456-'GEOMETRIC INPUTS'!L456)^2 + ('GEOMETRIC INPUTS'!J456-'GEOMETRIC INPUTS'!M456)^2)</f>
        <v>3.1647223607886064</v>
      </c>
      <c r="I456">
        <f>SQRT(('GEOMETRIC INPUTS'!K456-'GEOMETRIC INPUTS'!N456)^2 + ('GEOMETRIC INPUTS'!L456-'GEOMETRIC INPUTS'!O456)^2 + ('GEOMETRIC INPUTS'!M456-'GEOMETRIC INPUTS'!P456)^2)</f>
        <v>5.0000000663631014E-2</v>
      </c>
      <c r="J456" s="20">
        <f>ASIN(('GEOMETRIC INPUTS'!M456-'GEOMETRIC INPUTS'!J456)/H456)</f>
        <v>0.68408863390841146</v>
      </c>
      <c r="K456" s="27">
        <f>IF('GT Data'!X458=TRUE,'GEOMETRIC INPUTS'!Q456*Loads!$B$2,'GEOMETRIC INPUTS'!Q456*Loads!$F$2)</f>
        <v>17.760000000000002</v>
      </c>
      <c r="L456" s="27">
        <f>IF('GT Data'!X458=TRUE,F456*Loads!$B$3,F456*Loads!$F$3)</f>
        <v>0.32534385339505778</v>
      </c>
      <c r="M456" s="27">
        <f>IF('GT Data'!X458=TRUE,G456*Loads!$B$3,G456*Loads!$F$3)</f>
        <v>0</v>
      </c>
      <c r="N456" s="27">
        <f>IF('GT Data'!X458=TRUE,H456*Loads!$B$3,H456*Loads!$F$3)</f>
        <v>0.41141390690251883</v>
      </c>
      <c r="O456" s="27">
        <f>IF('GT Data'!X458=TRUE,B456*Loads!$B$4,0)</f>
        <v>0</v>
      </c>
      <c r="P456" s="27">
        <f>IF('GT Data'!X458=TRUE,'GEOMETRIC INPUTS'!Q456*Loads!$B$1,'GEOMETRIC INPUTS'!Q456*Loads!$F$1)</f>
        <v>3</v>
      </c>
      <c r="Q456">
        <v>-300</v>
      </c>
      <c r="R456">
        <f>'GEOMETRIC INPUTS'!R456/'GEOMETRIC INPUTS'!S456</f>
        <v>1</v>
      </c>
    </row>
    <row r="457" spans="1:18" x14ac:dyDescent="0.3">
      <c r="A457" t="str">
        <f>'GEOMETRIC INPUTS'!A457</f>
        <v>TAB13-457</v>
      </c>
      <c r="B457">
        <f>'GT Data'!Z459</f>
        <v>2100</v>
      </c>
      <c r="C457">
        <f>IF(AND('GEOMETRIC INPUTS'!E457&gt;'GEOMETRIC INPUTS'!B457,'GEOMETRIC INPUTS'!C457&gt;'GEOMETRIC INPUTS'!F457),ACOS(('GEOMETRIC INPUTS'!C457-'GEOMETRIC INPUTS'!F457)/'Calculated Tab Properties'!E457),0) + IF(AND('GEOMETRIC INPUTS'!E457&gt;'GEOMETRIC INPUTS'!B457,'GEOMETRIC INPUTS'!C457&lt;'GEOMETRIC INPUTS'!F457),PI()/2 + ASIN((-'GEOMETRIC INPUTS'!C457+'GEOMETRIC INPUTS'!F457)/'Calculated Tab Properties'!E457),0) + IF(AND('GEOMETRIC INPUTS'!E457&lt;'GEOMETRIC INPUTS'!B457,'GEOMETRIC INPUTS'!C457&lt;'GEOMETRIC INPUTS'!F457),PI() + ACOS(('GEOMETRIC INPUTS'!C457-'GEOMETRIC INPUTS'!F457)/'Calculated Tab Properties'!E457),0) + IF(AND('GEOMETRIC INPUTS'!E457&lt;'GEOMETRIC INPUTS'!B457,'GEOMETRIC INPUTS'!C457&gt;'GEOMETRIC INPUTS'!F457),2*PI() - ACOS((-'GEOMETRIC INPUTS'!C457+'GEOMETRIC INPUTS'!F457)/'Calculated Tab Properties'!E457),0) + IF(AND('GEOMETRIC INPUTS'!E457='GEOMETRIC INPUTS'!B457,'GEOMETRIC INPUTS'!C457&gt;'GEOMETRIC INPUTS'!F457),0,0) + IF(AND('GEOMETRIC INPUTS'!E457&gt;'GEOMETRIC INPUTS'!B457,'GEOMETRIC INPUTS'!C457='GEOMETRIC INPUTS'!F457),PI()/2,0) + IF(AND('GEOMETRIC INPUTS'!E457='GEOMETRIC INPUTS'!B457,'GEOMETRIC INPUTS'!C457&lt;'GEOMETRIC INPUTS'!F457),PI(),0) + IF(AND('GEOMETRIC INPUTS'!E457&lt;'GEOMETRIC INPUTS'!B457,'GEOMETRIC INPUTS'!C457='GEOMETRIC INPUTS'!F457),3/2*PI(),0)</f>
        <v>4.0175079621888239</v>
      </c>
      <c r="D457">
        <f t="shared" si="7"/>
        <v>230.18625039362351</v>
      </c>
      <c r="E457">
        <f>SQRT(('GEOMETRIC INPUTS'!B457-'GEOMETRIC INPUTS'!E457)^2+('GEOMETRIC INPUTS'!C457-'GEOMETRIC INPUTS'!F457)^2+('GEOMETRIC INPUTS'!D457-'GEOMETRIC INPUTS'!G457)^2)</f>
        <v>2.3104126122242286</v>
      </c>
      <c r="F457">
        <f>SQRT(('GEOMETRIC INPUTS'!B457-'GEOMETRIC INPUTS'!N457)^2 + ('GEOMETRIC INPUTS'!C457-'GEOMETRIC INPUTS'!O457)^2 + ('GEOMETRIC INPUTS'!D457-'GEOMETRIC INPUTS'!P457)^2)</f>
        <v>2.3104126122242286</v>
      </c>
      <c r="G457">
        <f>SQRT(('GEOMETRIC INPUTS'!E457-'GEOMETRIC INPUTS'!N457)^2 + ('GEOMETRIC INPUTS'!F457-'GEOMETRIC INPUTS'!O457)^2 + ('GEOMETRIC INPUTS'!G457-'GEOMETRIC INPUTS'!P457)^2)</f>
        <v>0</v>
      </c>
      <c r="H457">
        <f>SQRT(('GEOMETRIC INPUTS'!H457-'GEOMETRIC INPUTS'!K457)^2 + ('GEOMETRIC INPUTS'!I457-'GEOMETRIC INPUTS'!L457)^2 + ('GEOMETRIC INPUTS'!J457-'GEOMETRIC INPUTS'!M457)^2)</f>
        <v>3.0181890565154204</v>
      </c>
      <c r="I457">
        <f>SQRT(('GEOMETRIC INPUTS'!K457-'GEOMETRIC INPUTS'!N457)^2 + ('GEOMETRIC INPUTS'!L457-'GEOMETRIC INPUTS'!O457)^2 + ('GEOMETRIC INPUTS'!M457-'GEOMETRIC INPUTS'!P457)^2)</f>
        <v>4.9999999255208892E-2</v>
      </c>
      <c r="J457" s="20">
        <f>ASIN(('GEOMETRIC INPUTS'!M457-'GEOMETRIC INPUTS'!J457)/H457)</f>
        <v>0.72435031408837414</v>
      </c>
      <c r="K457" s="27">
        <f>IF('GT Data'!X459=TRUE,'GEOMETRIC INPUTS'!Q457*Loads!$B$2,'GEOMETRIC INPUTS'!Q457*Loads!$F$2)</f>
        <v>17.760000000000002</v>
      </c>
      <c r="L457" s="27">
        <f>IF('GT Data'!X459=TRUE,F457*Loads!$B$3,F457*Loads!$F$3)</f>
        <v>0.30035363958914973</v>
      </c>
      <c r="M457" s="27">
        <f>IF('GT Data'!X459=TRUE,G457*Loads!$B$3,G457*Loads!$F$3)</f>
        <v>0</v>
      </c>
      <c r="N457" s="27">
        <f>IF('GT Data'!X459=TRUE,H457*Loads!$B$3,H457*Loads!$F$3)</f>
        <v>0.39236457734700464</v>
      </c>
      <c r="O457" s="27">
        <f>IF('GT Data'!X459=TRUE,B457*Loads!$B$4,0)</f>
        <v>0</v>
      </c>
      <c r="P457" s="27">
        <f>IF('GT Data'!X459=TRUE,'GEOMETRIC INPUTS'!Q457*Loads!$B$1,'GEOMETRIC INPUTS'!Q457*Loads!$F$1)</f>
        <v>3</v>
      </c>
      <c r="Q457">
        <v>-300</v>
      </c>
      <c r="R457">
        <f>'GEOMETRIC INPUTS'!R457/'GEOMETRIC INPUTS'!S457</f>
        <v>1</v>
      </c>
    </row>
    <row r="458" spans="1:18" x14ac:dyDescent="0.3">
      <c r="A458" t="str">
        <f>'GEOMETRIC INPUTS'!A458</f>
        <v>TAB14-458</v>
      </c>
      <c r="B458">
        <f>'GT Data'!Z460</f>
        <v>2100</v>
      </c>
      <c r="C458">
        <f>IF(AND('GEOMETRIC INPUTS'!E458&gt;'GEOMETRIC INPUTS'!B458,'GEOMETRIC INPUTS'!C458&gt;'GEOMETRIC INPUTS'!F458),ACOS(('GEOMETRIC INPUTS'!C458-'GEOMETRIC INPUTS'!F458)/'Calculated Tab Properties'!E458),0) + IF(AND('GEOMETRIC INPUTS'!E458&gt;'GEOMETRIC INPUTS'!B458,'GEOMETRIC INPUTS'!C458&lt;'GEOMETRIC INPUTS'!F458),PI()/2 + ASIN((-'GEOMETRIC INPUTS'!C458+'GEOMETRIC INPUTS'!F458)/'Calculated Tab Properties'!E458),0) + IF(AND('GEOMETRIC INPUTS'!E458&lt;'GEOMETRIC INPUTS'!B458,'GEOMETRIC INPUTS'!C458&lt;'GEOMETRIC INPUTS'!F458),PI() + ACOS(('GEOMETRIC INPUTS'!C458-'GEOMETRIC INPUTS'!F458)/'Calculated Tab Properties'!E458),0) + IF(AND('GEOMETRIC INPUTS'!E458&lt;'GEOMETRIC INPUTS'!B458,'GEOMETRIC INPUTS'!C458&gt;'GEOMETRIC INPUTS'!F458),2*PI() - ACOS((-'GEOMETRIC INPUTS'!C458+'GEOMETRIC INPUTS'!F458)/'Calculated Tab Properties'!E458),0) + IF(AND('GEOMETRIC INPUTS'!E458='GEOMETRIC INPUTS'!B458,'GEOMETRIC INPUTS'!C458&gt;'GEOMETRIC INPUTS'!F458),0,0) + IF(AND('GEOMETRIC INPUTS'!E458&gt;'GEOMETRIC INPUTS'!B458,'GEOMETRIC INPUTS'!C458='GEOMETRIC INPUTS'!F458),PI()/2,0) + IF(AND('GEOMETRIC INPUTS'!E458='GEOMETRIC INPUTS'!B458,'GEOMETRIC INPUTS'!C458&lt;'GEOMETRIC INPUTS'!F458),PI(),0) + IF(AND('GEOMETRIC INPUTS'!E458&lt;'GEOMETRIC INPUTS'!B458,'GEOMETRIC INPUTS'!C458='GEOMETRIC INPUTS'!F458),3/2*PI(),0)</f>
        <v>4.0175079620627487</v>
      </c>
      <c r="D458">
        <f t="shared" si="7"/>
        <v>230.18625038639996</v>
      </c>
      <c r="E458">
        <f>SQRT(('GEOMETRIC INPUTS'!B458-'GEOMETRIC INPUTS'!E458)^2+('GEOMETRIC INPUTS'!C458-'GEOMETRIC INPUTS'!F458)^2+('GEOMETRIC INPUTS'!D458-'GEOMETRIC INPUTS'!G458)^2)</f>
        <v>2.1171166896832347</v>
      </c>
      <c r="F458">
        <f>SQRT(('GEOMETRIC INPUTS'!B458-'GEOMETRIC INPUTS'!N458)^2 + ('GEOMETRIC INPUTS'!C458-'GEOMETRIC INPUTS'!O458)^2 + ('GEOMETRIC INPUTS'!D458-'GEOMETRIC INPUTS'!P458)^2)</f>
        <v>2.1171166896832347</v>
      </c>
      <c r="G458">
        <f>SQRT(('GEOMETRIC INPUTS'!E458-'GEOMETRIC INPUTS'!N458)^2 + ('GEOMETRIC INPUTS'!F458-'GEOMETRIC INPUTS'!O458)^2 + ('GEOMETRIC INPUTS'!G458-'GEOMETRIC INPUTS'!P458)^2)</f>
        <v>0</v>
      </c>
      <c r="H458">
        <f>SQRT(('GEOMETRIC INPUTS'!H458-'GEOMETRIC INPUTS'!K458)^2 + ('GEOMETRIC INPUTS'!I458-'GEOMETRIC INPUTS'!L458)^2 + ('GEOMETRIC INPUTS'!J458-'GEOMETRIC INPUTS'!M458)^2)</f>
        <v>2.8762773526207432</v>
      </c>
      <c r="I458">
        <f>SQRT(('GEOMETRIC INPUTS'!K458-'GEOMETRIC INPUTS'!N458)^2 + ('GEOMETRIC INPUTS'!L458-'GEOMETRIC INPUTS'!O458)^2 + ('GEOMETRIC INPUTS'!M458-'GEOMETRIC INPUTS'!P458)^2)</f>
        <v>4.9999999895503001E-2</v>
      </c>
      <c r="J458" s="20">
        <f>ASIN(('GEOMETRIC INPUTS'!M458-'GEOMETRIC INPUTS'!J458)/H458)</f>
        <v>0.76889738326736223</v>
      </c>
      <c r="K458" s="27">
        <f>IF('GT Data'!X460=TRUE,'GEOMETRIC INPUTS'!Q458*Loads!$B$2,'GEOMETRIC INPUTS'!Q458*Loads!$F$2)</f>
        <v>17.760000000000002</v>
      </c>
      <c r="L458" s="27">
        <f>IF('GT Data'!X460=TRUE,F458*Loads!$B$3,F458*Loads!$F$3)</f>
        <v>0.27522516965882055</v>
      </c>
      <c r="M458" s="27">
        <f>IF('GT Data'!X460=TRUE,G458*Loads!$B$3,G458*Loads!$F$3)</f>
        <v>0</v>
      </c>
      <c r="N458" s="27">
        <f>IF('GT Data'!X460=TRUE,H458*Loads!$B$3,H458*Loads!$F$3)</f>
        <v>0.37391605584069665</v>
      </c>
      <c r="O458" s="27">
        <f>IF('GT Data'!X460=TRUE,B458*Loads!$B$4,0)</f>
        <v>0</v>
      </c>
      <c r="P458" s="27">
        <f>IF('GT Data'!X460=TRUE,'GEOMETRIC INPUTS'!Q458*Loads!$B$1,'GEOMETRIC INPUTS'!Q458*Loads!$F$1)</f>
        <v>3</v>
      </c>
      <c r="Q458">
        <v>-300</v>
      </c>
      <c r="R458">
        <f>'GEOMETRIC INPUTS'!R458/'GEOMETRIC INPUTS'!S458</f>
        <v>1</v>
      </c>
    </row>
    <row r="459" spans="1:18" x14ac:dyDescent="0.3">
      <c r="A459">
        <f>'GEOMETRIC INPUTS'!A459</f>
        <v>0</v>
      </c>
      <c r="B459">
        <f>'GT Data'!Z461</f>
        <v>0</v>
      </c>
      <c r="C459">
        <f>IF(AND('GEOMETRIC INPUTS'!E459&gt;'GEOMETRIC INPUTS'!B459,'GEOMETRIC INPUTS'!C459&gt;'GEOMETRIC INPUTS'!F459),ACOS(('GEOMETRIC INPUTS'!C459-'GEOMETRIC INPUTS'!F459)/'Calculated Tab Properties'!E459),0) + IF(AND('GEOMETRIC INPUTS'!E459&gt;'GEOMETRIC INPUTS'!B459,'GEOMETRIC INPUTS'!C459&lt;'GEOMETRIC INPUTS'!F459),PI()/2 + ASIN((-'GEOMETRIC INPUTS'!C459+'GEOMETRIC INPUTS'!F459)/'Calculated Tab Properties'!E459),0) + IF(AND('GEOMETRIC INPUTS'!E459&lt;'GEOMETRIC INPUTS'!B459,'GEOMETRIC INPUTS'!C459&lt;'GEOMETRIC INPUTS'!F459),PI() + ACOS(('GEOMETRIC INPUTS'!C459-'GEOMETRIC INPUTS'!F459)/'Calculated Tab Properties'!E459),0) + IF(AND('GEOMETRIC INPUTS'!E459&lt;'GEOMETRIC INPUTS'!B459,'GEOMETRIC INPUTS'!C459&gt;'GEOMETRIC INPUTS'!F459),2*PI() - ACOS((-'GEOMETRIC INPUTS'!C459+'GEOMETRIC INPUTS'!F459)/'Calculated Tab Properties'!E459),0) + IF(AND('GEOMETRIC INPUTS'!E459='GEOMETRIC INPUTS'!B459,'GEOMETRIC INPUTS'!C459&gt;'GEOMETRIC INPUTS'!F459),0,0) + IF(AND('GEOMETRIC INPUTS'!E459&gt;'GEOMETRIC INPUTS'!B459,'GEOMETRIC INPUTS'!C459='GEOMETRIC INPUTS'!F459),PI()/2,0) + IF(AND('GEOMETRIC INPUTS'!E459='GEOMETRIC INPUTS'!B459,'GEOMETRIC INPUTS'!C459&lt;'GEOMETRIC INPUTS'!F459),PI(),0) + IF(AND('GEOMETRIC INPUTS'!E459&lt;'GEOMETRIC INPUTS'!B459,'GEOMETRIC INPUTS'!C459='GEOMETRIC INPUTS'!F459),3/2*PI(),0)</f>
        <v>0</v>
      </c>
      <c r="D459">
        <f t="shared" si="7"/>
        <v>0</v>
      </c>
      <c r="E459">
        <f>SQRT(('GEOMETRIC INPUTS'!B459-'GEOMETRIC INPUTS'!E459)^2+('GEOMETRIC INPUTS'!C459-'GEOMETRIC INPUTS'!F459)^2+('GEOMETRIC INPUTS'!D459-'GEOMETRIC INPUTS'!G459)^2)</f>
        <v>0</v>
      </c>
      <c r="F459">
        <f>SQRT(('GEOMETRIC INPUTS'!B459-'GEOMETRIC INPUTS'!N459)^2 + ('GEOMETRIC INPUTS'!C459-'GEOMETRIC INPUTS'!O459)^2 + ('GEOMETRIC INPUTS'!D459-'GEOMETRIC INPUTS'!P459)^2)</f>
        <v>0</v>
      </c>
      <c r="G459">
        <f>SQRT(('GEOMETRIC INPUTS'!E459-'GEOMETRIC INPUTS'!N459)^2 + ('GEOMETRIC INPUTS'!F459-'GEOMETRIC INPUTS'!O459)^2 + ('GEOMETRIC INPUTS'!G459-'GEOMETRIC INPUTS'!P459)^2)</f>
        <v>0</v>
      </c>
      <c r="H459">
        <f>SQRT(('GEOMETRIC INPUTS'!H459-'GEOMETRIC INPUTS'!K459)^2 + ('GEOMETRIC INPUTS'!I459-'GEOMETRIC INPUTS'!L459)^2 + ('GEOMETRIC INPUTS'!J459-'GEOMETRIC INPUTS'!M459)^2)</f>
        <v>0</v>
      </c>
      <c r="I459">
        <f>SQRT(('GEOMETRIC INPUTS'!K459-'GEOMETRIC INPUTS'!N459)^2 + ('GEOMETRIC INPUTS'!L459-'GEOMETRIC INPUTS'!O459)^2 + ('GEOMETRIC INPUTS'!M459-'GEOMETRIC INPUTS'!P459)^2)</f>
        <v>0</v>
      </c>
      <c r="J459" s="20" t="e">
        <f>ASIN(('GEOMETRIC INPUTS'!M459-'GEOMETRIC INPUTS'!J459)/H459)</f>
        <v>#DIV/0!</v>
      </c>
      <c r="K459" s="27">
        <f>IF('GT Data'!X461=TRUE,'GEOMETRIC INPUTS'!Q459*Loads!$B$2,'GEOMETRIC INPUTS'!Q459*Loads!$F$2)</f>
        <v>0</v>
      </c>
      <c r="L459" s="27">
        <f>IF('GT Data'!X461=TRUE,F459*Loads!$B$3,F459*Loads!$F$3)</f>
        <v>0</v>
      </c>
      <c r="M459" s="27">
        <f>IF('GT Data'!X461=TRUE,G459*Loads!$B$3,G459*Loads!$F$3)</f>
        <v>0</v>
      </c>
      <c r="N459" s="27">
        <f>IF('GT Data'!X461=TRUE,H459*Loads!$B$3,H459*Loads!$F$3)</f>
        <v>0</v>
      </c>
      <c r="O459" s="27">
        <f>IF('GT Data'!X461=TRUE,B459*Loads!$B$4,0)</f>
        <v>0</v>
      </c>
      <c r="P459" s="27">
        <f>IF('GT Data'!X461=TRUE,'GEOMETRIC INPUTS'!Q459*Loads!$B$1,'GEOMETRIC INPUTS'!Q459*Loads!$F$1)</f>
        <v>0</v>
      </c>
      <c r="Q459">
        <v>-300</v>
      </c>
      <c r="R459" t="e">
        <f>'GEOMETRIC INPUTS'!R459/'GEOMETRIC INPUTS'!S459</f>
        <v>#DIV/0!</v>
      </c>
    </row>
    <row r="460" spans="1:18" x14ac:dyDescent="0.3">
      <c r="A460">
        <f>'GEOMETRIC INPUTS'!A460</f>
        <v>0</v>
      </c>
      <c r="B460">
        <f>'GT Data'!Z462</f>
        <v>0</v>
      </c>
      <c r="C460">
        <f>IF(AND('GEOMETRIC INPUTS'!E460&gt;'GEOMETRIC INPUTS'!B460,'GEOMETRIC INPUTS'!C460&gt;'GEOMETRIC INPUTS'!F460),ACOS(('GEOMETRIC INPUTS'!C460-'GEOMETRIC INPUTS'!F460)/'Calculated Tab Properties'!E460),0) + IF(AND('GEOMETRIC INPUTS'!E460&gt;'GEOMETRIC INPUTS'!B460,'GEOMETRIC INPUTS'!C460&lt;'GEOMETRIC INPUTS'!F460),PI()/2 + ASIN((-'GEOMETRIC INPUTS'!C460+'GEOMETRIC INPUTS'!F460)/'Calculated Tab Properties'!E460),0) + IF(AND('GEOMETRIC INPUTS'!E460&lt;'GEOMETRIC INPUTS'!B460,'GEOMETRIC INPUTS'!C460&lt;'GEOMETRIC INPUTS'!F460),PI() + ACOS(('GEOMETRIC INPUTS'!C460-'GEOMETRIC INPUTS'!F460)/'Calculated Tab Properties'!E460),0) + IF(AND('GEOMETRIC INPUTS'!E460&lt;'GEOMETRIC INPUTS'!B460,'GEOMETRIC INPUTS'!C460&gt;'GEOMETRIC INPUTS'!F460),2*PI() - ACOS((-'GEOMETRIC INPUTS'!C460+'GEOMETRIC INPUTS'!F460)/'Calculated Tab Properties'!E460),0) + IF(AND('GEOMETRIC INPUTS'!E460='GEOMETRIC INPUTS'!B460,'GEOMETRIC INPUTS'!C460&gt;'GEOMETRIC INPUTS'!F460),0,0) + IF(AND('GEOMETRIC INPUTS'!E460&gt;'GEOMETRIC INPUTS'!B460,'GEOMETRIC INPUTS'!C460='GEOMETRIC INPUTS'!F460),PI()/2,0) + IF(AND('GEOMETRIC INPUTS'!E460='GEOMETRIC INPUTS'!B460,'GEOMETRIC INPUTS'!C460&lt;'GEOMETRIC INPUTS'!F460),PI(),0) + IF(AND('GEOMETRIC INPUTS'!E460&lt;'GEOMETRIC INPUTS'!B460,'GEOMETRIC INPUTS'!C460='GEOMETRIC INPUTS'!F460),3/2*PI(),0)</f>
        <v>0</v>
      </c>
      <c r="D460">
        <f t="shared" ref="D460:D523" si="8">C460*180/PI()</f>
        <v>0</v>
      </c>
      <c r="E460">
        <f>SQRT(('GEOMETRIC INPUTS'!B460-'GEOMETRIC INPUTS'!E460)^2+('GEOMETRIC INPUTS'!C460-'GEOMETRIC INPUTS'!F460)^2+('GEOMETRIC INPUTS'!D460-'GEOMETRIC INPUTS'!G460)^2)</f>
        <v>0</v>
      </c>
      <c r="F460">
        <f>SQRT(('GEOMETRIC INPUTS'!B460-'GEOMETRIC INPUTS'!N460)^2 + ('GEOMETRIC INPUTS'!C460-'GEOMETRIC INPUTS'!O460)^2 + ('GEOMETRIC INPUTS'!D460-'GEOMETRIC INPUTS'!P460)^2)</f>
        <v>0</v>
      </c>
      <c r="G460">
        <f>SQRT(('GEOMETRIC INPUTS'!E460-'GEOMETRIC INPUTS'!N460)^2 + ('GEOMETRIC INPUTS'!F460-'GEOMETRIC INPUTS'!O460)^2 + ('GEOMETRIC INPUTS'!G460-'GEOMETRIC INPUTS'!P460)^2)</f>
        <v>0</v>
      </c>
      <c r="H460">
        <f>SQRT(('GEOMETRIC INPUTS'!H460-'GEOMETRIC INPUTS'!K460)^2 + ('GEOMETRIC INPUTS'!I460-'GEOMETRIC INPUTS'!L460)^2 + ('GEOMETRIC INPUTS'!J460-'GEOMETRIC INPUTS'!M460)^2)</f>
        <v>0</v>
      </c>
      <c r="I460">
        <f>SQRT(('GEOMETRIC INPUTS'!K460-'GEOMETRIC INPUTS'!N460)^2 + ('GEOMETRIC INPUTS'!L460-'GEOMETRIC INPUTS'!O460)^2 + ('GEOMETRIC INPUTS'!M460-'GEOMETRIC INPUTS'!P460)^2)</f>
        <v>0</v>
      </c>
      <c r="J460" s="20" t="e">
        <f>ASIN(('GEOMETRIC INPUTS'!M460-'GEOMETRIC INPUTS'!J460)/H460)</f>
        <v>#DIV/0!</v>
      </c>
      <c r="K460" s="27">
        <f>IF('GT Data'!X462=TRUE,'GEOMETRIC INPUTS'!Q460*Loads!$B$2,'GEOMETRIC INPUTS'!Q460*Loads!$F$2)</f>
        <v>0</v>
      </c>
      <c r="L460" s="27">
        <f>IF('GT Data'!X462=TRUE,F460*Loads!$B$3,F460*Loads!$F$3)</f>
        <v>0</v>
      </c>
      <c r="M460" s="27">
        <f>IF('GT Data'!X462=TRUE,G460*Loads!$B$3,G460*Loads!$F$3)</f>
        <v>0</v>
      </c>
      <c r="N460" s="27">
        <f>IF('GT Data'!X462=TRUE,H460*Loads!$B$3,H460*Loads!$F$3)</f>
        <v>0</v>
      </c>
      <c r="O460" s="27">
        <f>IF('GT Data'!X462=TRUE,B460*Loads!$B$4,0)</f>
        <v>0</v>
      </c>
      <c r="P460" s="27">
        <f>IF('GT Data'!X462=TRUE,'GEOMETRIC INPUTS'!Q460*Loads!$B$1,'GEOMETRIC INPUTS'!Q460*Loads!$F$1)</f>
        <v>0</v>
      </c>
      <c r="Q460">
        <v>-300</v>
      </c>
      <c r="R460" t="e">
        <f>'GEOMETRIC INPUTS'!R460/'GEOMETRIC INPUTS'!S460</f>
        <v>#DIV/0!</v>
      </c>
    </row>
    <row r="461" spans="1:18" x14ac:dyDescent="0.3">
      <c r="A461">
        <f>'GEOMETRIC INPUTS'!A461</f>
        <v>0</v>
      </c>
      <c r="B461">
        <f>'GT Data'!Z463</f>
        <v>0</v>
      </c>
      <c r="C461">
        <f>IF(AND('GEOMETRIC INPUTS'!E461&gt;'GEOMETRIC INPUTS'!B461,'GEOMETRIC INPUTS'!C461&gt;'GEOMETRIC INPUTS'!F461),ACOS(('GEOMETRIC INPUTS'!C461-'GEOMETRIC INPUTS'!F461)/'Calculated Tab Properties'!E461),0) + IF(AND('GEOMETRIC INPUTS'!E461&gt;'GEOMETRIC INPUTS'!B461,'GEOMETRIC INPUTS'!C461&lt;'GEOMETRIC INPUTS'!F461),PI()/2 + ASIN((-'GEOMETRIC INPUTS'!C461+'GEOMETRIC INPUTS'!F461)/'Calculated Tab Properties'!E461),0) + IF(AND('GEOMETRIC INPUTS'!E461&lt;'GEOMETRIC INPUTS'!B461,'GEOMETRIC INPUTS'!C461&lt;'GEOMETRIC INPUTS'!F461),PI() + ACOS(('GEOMETRIC INPUTS'!C461-'GEOMETRIC INPUTS'!F461)/'Calculated Tab Properties'!E461),0) + IF(AND('GEOMETRIC INPUTS'!E461&lt;'GEOMETRIC INPUTS'!B461,'GEOMETRIC INPUTS'!C461&gt;'GEOMETRIC INPUTS'!F461),2*PI() - ACOS((-'GEOMETRIC INPUTS'!C461+'GEOMETRIC INPUTS'!F461)/'Calculated Tab Properties'!E461),0) + IF(AND('GEOMETRIC INPUTS'!E461='GEOMETRIC INPUTS'!B461,'GEOMETRIC INPUTS'!C461&gt;'GEOMETRIC INPUTS'!F461),0,0) + IF(AND('GEOMETRIC INPUTS'!E461&gt;'GEOMETRIC INPUTS'!B461,'GEOMETRIC INPUTS'!C461='GEOMETRIC INPUTS'!F461),PI()/2,0) + IF(AND('GEOMETRIC INPUTS'!E461='GEOMETRIC INPUTS'!B461,'GEOMETRIC INPUTS'!C461&lt;'GEOMETRIC INPUTS'!F461),PI(),0) + IF(AND('GEOMETRIC INPUTS'!E461&lt;'GEOMETRIC INPUTS'!B461,'GEOMETRIC INPUTS'!C461='GEOMETRIC INPUTS'!F461),3/2*PI(),0)</f>
        <v>0</v>
      </c>
      <c r="D461">
        <f t="shared" si="8"/>
        <v>0</v>
      </c>
      <c r="E461">
        <f>SQRT(('GEOMETRIC INPUTS'!B461-'GEOMETRIC INPUTS'!E461)^2+('GEOMETRIC INPUTS'!C461-'GEOMETRIC INPUTS'!F461)^2+('GEOMETRIC INPUTS'!D461-'GEOMETRIC INPUTS'!G461)^2)</f>
        <v>0</v>
      </c>
      <c r="F461">
        <f>SQRT(('GEOMETRIC INPUTS'!B461-'GEOMETRIC INPUTS'!N461)^2 + ('GEOMETRIC INPUTS'!C461-'GEOMETRIC INPUTS'!O461)^2 + ('GEOMETRIC INPUTS'!D461-'GEOMETRIC INPUTS'!P461)^2)</f>
        <v>0</v>
      </c>
      <c r="G461">
        <f>SQRT(('GEOMETRIC INPUTS'!E461-'GEOMETRIC INPUTS'!N461)^2 + ('GEOMETRIC INPUTS'!F461-'GEOMETRIC INPUTS'!O461)^2 + ('GEOMETRIC INPUTS'!G461-'GEOMETRIC INPUTS'!P461)^2)</f>
        <v>0</v>
      </c>
      <c r="H461">
        <f>SQRT(('GEOMETRIC INPUTS'!H461-'GEOMETRIC INPUTS'!K461)^2 + ('GEOMETRIC INPUTS'!I461-'GEOMETRIC INPUTS'!L461)^2 + ('GEOMETRIC INPUTS'!J461-'GEOMETRIC INPUTS'!M461)^2)</f>
        <v>0</v>
      </c>
      <c r="I461">
        <f>SQRT(('GEOMETRIC INPUTS'!K461-'GEOMETRIC INPUTS'!N461)^2 + ('GEOMETRIC INPUTS'!L461-'GEOMETRIC INPUTS'!O461)^2 + ('GEOMETRIC INPUTS'!M461-'GEOMETRIC INPUTS'!P461)^2)</f>
        <v>0</v>
      </c>
      <c r="J461" s="20" t="e">
        <f>ASIN(('GEOMETRIC INPUTS'!M461-'GEOMETRIC INPUTS'!J461)/H461)</f>
        <v>#DIV/0!</v>
      </c>
      <c r="K461" s="27">
        <f>IF('GT Data'!X463=TRUE,'GEOMETRIC INPUTS'!Q461*Loads!$B$2,'GEOMETRIC INPUTS'!Q461*Loads!$F$2)</f>
        <v>0</v>
      </c>
      <c r="L461" s="27">
        <f>IF('GT Data'!X463=TRUE,F461*Loads!$B$3,F461*Loads!$F$3)</f>
        <v>0</v>
      </c>
      <c r="M461" s="27">
        <f>IF('GT Data'!X463=TRUE,G461*Loads!$B$3,G461*Loads!$F$3)</f>
        <v>0</v>
      </c>
      <c r="N461" s="27">
        <f>IF('GT Data'!X463=TRUE,H461*Loads!$B$3,H461*Loads!$F$3)</f>
        <v>0</v>
      </c>
      <c r="O461" s="27">
        <f>IF('GT Data'!X463=TRUE,B461*Loads!$B$4,0)</f>
        <v>0</v>
      </c>
      <c r="P461" s="27">
        <f>IF('GT Data'!X463=TRUE,'GEOMETRIC INPUTS'!Q461*Loads!$B$1,'GEOMETRIC INPUTS'!Q461*Loads!$F$1)</f>
        <v>0</v>
      </c>
      <c r="Q461">
        <v>-300</v>
      </c>
      <c r="R461" t="e">
        <f>'GEOMETRIC INPUTS'!R461/'GEOMETRIC INPUTS'!S461</f>
        <v>#DIV/0!</v>
      </c>
    </row>
    <row r="462" spans="1:18" x14ac:dyDescent="0.3">
      <c r="A462">
        <f>'GEOMETRIC INPUTS'!A462</f>
        <v>0</v>
      </c>
      <c r="B462">
        <f>'GT Data'!Z464</f>
        <v>0</v>
      </c>
      <c r="C462">
        <f>IF(AND('GEOMETRIC INPUTS'!E462&gt;'GEOMETRIC INPUTS'!B462,'GEOMETRIC INPUTS'!C462&gt;'GEOMETRIC INPUTS'!F462),ACOS(('GEOMETRIC INPUTS'!C462-'GEOMETRIC INPUTS'!F462)/'Calculated Tab Properties'!E462),0) + IF(AND('GEOMETRIC INPUTS'!E462&gt;'GEOMETRIC INPUTS'!B462,'GEOMETRIC INPUTS'!C462&lt;'GEOMETRIC INPUTS'!F462),PI()/2 + ASIN((-'GEOMETRIC INPUTS'!C462+'GEOMETRIC INPUTS'!F462)/'Calculated Tab Properties'!E462),0) + IF(AND('GEOMETRIC INPUTS'!E462&lt;'GEOMETRIC INPUTS'!B462,'GEOMETRIC INPUTS'!C462&lt;'GEOMETRIC INPUTS'!F462),PI() + ACOS(('GEOMETRIC INPUTS'!C462-'GEOMETRIC INPUTS'!F462)/'Calculated Tab Properties'!E462),0) + IF(AND('GEOMETRIC INPUTS'!E462&lt;'GEOMETRIC INPUTS'!B462,'GEOMETRIC INPUTS'!C462&gt;'GEOMETRIC INPUTS'!F462),2*PI() - ACOS((-'GEOMETRIC INPUTS'!C462+'GEOMETRIC INPUTS'!F462)/'Calculated Tab Properties'!E462),0) + IF(AND('GEOMETRIC INPUTS'!E462='GEOMETRIC INPUTS'!B462,'GEOMETRIC INPUTS'!C462&gt;'GEOMETRIC INPUTS'!F462),0,0) + IF(AND('GEOMETRIC INPUTS'!E462&gt;'GEOMETRIC INPUTS'!B462,'GEOMETRIC INPUTS'!C462='GEOMETRIC INPUTS'!F462),PI()/2,0) + IF(AND('GEOMETRIC INPUTS'!E462='GEOMETRIC INPUTS'!B462,'GEOMETRIC INPUTS'!C462&lt;'GEOMETRIC INPUTS'!F462),PI(),0) + IF(AND('GEOMETRIC INPUTS'!E462&lt;'GEOMETRIC INPUTS'!B462,'GEOMETRIC INPUTS'!C462='GEOMETRIC INPUTS'!F462),3/2*PI(),0)</f>
        <v>0</v>
      </c>
      <c r="D462">
        <f t="shared" si="8"/>
        <v>0</v>
      </c>
      <c r="E462">
        <f>SQRT(('GEOMETRIC INPUTS'!B462-'GEOMETRIC INPUTS'!E462)^2+('GEOMETRIC INPUTS'!C462-'GEOMETRIC INPUTS'!F462)^2+('GEOMETRIC INPUTS'!D462-'GEOMETRIC INPUTS'!G462)^2)</f>
        <v>0</v>
      </c>
      <c r="F462">
        <f>SQRT(('GEOMETRIC INPUTS'!B462-'GEOMETRIC INPUTS'!N462)^2 + ('GEOMETRIC INPUTS'!C462-'GEOMETRIC INPUTS'!O462)^2 + ('GEOMETRIC INPUTS'!D462-'GEOMETRIC INPUTS'!P462)^2)</f>
        <v>0</v>
      </c>
      <c r="G462">
        <f>SQRT(('GEOMETRIC INPUTS'!E462-'GEOMETRIC INPUTS'!N462)^2 + ('GEOMETRIC INPUTS'!F462-'GEOMETRIC INPUTS'!O462)^2 + ('GEOMETRIC INPUTS'!G462-'GEOMETRIC INPUTS'!P462)^2)</f>
        <v>0</v>
      </c>
      <c r="H462">
        <f>SQRT(('GEOMETRIC INPUTS'!H462-'GEOMETRIC INPUTS'!K462)^2 + ('GEOMETRIC INPUTS'!I462-'GEOMETRIC INPUTS'!L462)^2 + ('GEOMETRIC INPUTS'!J462-'GEOMETRIC INPUTS'!M462)^2)</f>
        <v>0</v>
      </c>
      <c r="I462">
        <f>SQRT(('GEOMETRIC INPUTS'!K462-'GEOMETRIC INPUTS'!N462)^2 + ('GEOMETRIC INPUTS'!L462-'GEOMETRIC INPUTS'!O462)^2 + ('GEOMETRIC INPUTS'!M462-'GEOMETRIC INPUTS'!P462)^2)</f>
        <v>0</v>
      </c>
      <c r="J462" s="20" t="e">
        <f>ASIN(('GEOMETRIC INPUTS'!M462-'GEOMETRIC INPUTS'!J462)/H462)</f>
        <v>#DIV/0!</v>
      </c>
      <c r="K462" s="27">
        <f>IF('GT Data'!X464=TRUE,'GEOMETRIC INPUTS'!Q462*Loads!$B$2,'GEOMETRIC INPUTS'!Q462*Loads!$F$2)</f>
        <v>0</v>
      </c>
      <c r="L462" s="27">
        <f>IF('GT Data'!X464=TRUE,F462*Loads!$B$3,F462*Loads!$F$3)</f>
        <v>0</v>
      </c>
      <c r="M462" s="27">
        <f>IF('GT Data'!X464=TRUE,G462*Loads!$B$3,G462*Loads!$F$3)</f>
        <v>0</v>
      </c>
      <c r="N462" s="27">
        <f>IF('GT Data'!X464=TRUE,H462*Loads!$B$3,H462*Loads!$F$3)</f>
        <v>0</v>
      </c>
      <c r="O462" s="27">
        <f>IF('GT Data'!X464=TRUE,B462*Loads!$B$4,0)</f>
        <v>0</v>
      </c>
      <c r="P462" s="27">
        <f>IF('GT Data'!X464=TRUE,'GEOMETRIC INPUTS'!Q462*Loads!$B$1,'GEOMETRIC INPUTS'!Q462*Loads!$F$1)</f>
        <v>0</v>
      </c>
      <c r="Q462">
        <v>-300</v>
      </c>
      <c r="R462" t="e">
        <f>'GEOMETRIC INPUTS'!R462/'GEOMETRIC INPUTS'!S462</f>
        <v>#DIV/0!</v>
      </c>
    </row>
    <row r="463" spans="1:18" x14ac:dyDescent="0.3">
      <c r="A463">
        <f>'GEOMETRIC INPUTS'!A463</f>
        <v>0</v>
      </c>
      <c r="B463">
        <f>'GT Data'!Z465</f>
        <v>0</v>
      </c>
      <c r="C463">
        <f>IF(AND('GEOMETRIC INPUTS'!E463&gt;'GEOMETRIC INPUTS'!B463,'GEOMETRIC INPUTS'!C463&gt;'GEOMETRIC INPUTS'!F463),ACOS(('GEOMETRIC INPUTS'!C463-'GEOMETRIC INPUTS'!F463)/'Calculated Tab Properties'!E463),0) + IF(AND('GEOMETRIC INPUTS'!E463&gt;'GEOMETRIC INPUTS'!B463,'GEOMETRIC INPUTS'!C463&lt;'GEOMETRIC INPUTS'!F463),PI()/2 + ASIN((-'GEOMETRIC INPUTS'!C463+'GEOMETRIC INPUTS'!F463)/'Calculated Tab Properties'!E463),0) + IF(AND('GEOMETRIC INPUTS'!E463&lt;'GEOMETRIC INPUTS'!B463,'GEOMETRIC INPUTS'!C463&lt;'GEOMETRIC INPUTS'!F463),PI() + ACOS(('GEOMETRIC INPUTS'!C463-'GEOMETRIC INPUTS'!F463)/'Calculated Tab Properties'!E463),0) + IF(AND('GEOMETRIC INPUTS'!E463&lt;'GEOMETRIC INPUTS'!B463,'GEOMETRIC INPUTS'!C463&gt;'GEOMETRIC INPUTS'!F463),2*PI() - ACOS((-'GEOMETRIC INPUTS'!C463+'GEOMETRIC INPUTS'!F463)/'Calculated Tab Properties'!E463),0) + IF(AND('GEOMETRIC INPUTS'!E463='GEOMETRIC INPUTS'!B463,'GEOMETRIC INPUTS'!C463&gt;'GEOMETRIC INPUTS'!F463),0,0) + IF(AND('GEOMETRIC INPUTS'!E463&gt;'GEOMETRIC INPUTS'!B463,'GEOMETRIC INPUTS'!C463='GEOMETRIC INPUTS'!F463),PI()/2,0) + IF(AND('GEOMETRIC INPUTS'!E463='GEOMETRIC INPUTS'!B463,'GEOMETRIC INPUTS'!C463&lt;'GEOMETRIC INPUTS'!F463),PI(),0) + IF(AND('GEOMETRIC INPUTS'!E463&lt;'GEOMETRIC INPUTS'!B463,'GEOMETRIC INPUTS'!C463='GEOMETRIC INPUTS'!F463),3/2*PI(),0)</f>
        <v>0</v>
      </c>
      <c r="D463">
        <f t="shared" si="8"/>
        <v>0</v>
      </c>
      <c r="E463">
        <f>SQRT(('GEOMETRIC INPUTS'!B463-'GEOMETRIC INPUTS'!E463)^2+('GEOMETRIC INPUTS'!C463-'GEOMETRIC INPUTS'!F463)^2+('GEOMETRIC INPUTS'!D463-'GEOMETRIC INPUTS'!G463)^2)</f>
        <v>0</v>
      </c>
      <c r="F463">
        <f>SQRT(('GEOMETRIC INPUTS'!B463-'GEOMETRIC INPUTS'!N463)^2 + ('GEOMETRIC INPUTS'!C463-'GEOMETRIC INPUTS'!O463)^2 + ('GEOMETRIC INPUTS'!D463-'GEOMETRIC INPUTS'!P463)^2)</f>
        <v>0</v>
      </c>
      <c r="G463">
        <f>SQRT(('GEOMETRIC INPUTS'!E463-'GEOMETRIC INPUTS'!N463)^2 + ('GEOMETRIC INPUTS'!F463-'GEOMETRIC INPUTS'!O463)^2 + ('GEOMETRIC INPUTS'!G463-'GEOMETRIC INPUTS'!P463)^2)</f>
        <v>0</v>
      </c>
      <c r="H463">
        <f>SQRT(('GEOMETRIC INPUTS'!H463-'GEOMETRIC INPUTS'!K463)^2 + ('GEOMETRIC INPUTS'!I463-'GEOMETRIC INPUTS'!L463)^2 + ('GEOMETRIC INPUTS'!J463-'GEOMETRIC INPUTS'!M463)^2)</f>
        <v>0</v>
      </c>
      <c r="I463">
        <f>SQRT(('GEOMETRIC INPUTS'!K463-'GEOMETRIC INPUTS'!N463)^2 + ('GEOMETRIC INPUTS'!L463-'GEOMETRIC INPUTS'!O463)^2 + ('GEOMETRIC INPUTS'!M463-'GEOMETRIC INPUTS'!P463)^2)</f>
        <v>0</v>
      </c>
      <c r="J463" s="20" t="e">
        <f>ASIN(('GEOMETRIC INPUTS'!M463-'GEOMETRIC INPUTS'!J463)/H463)</f>
        <v>#DIV/0!</v>
      </c>
      <c r="K463" s="27">
        <f>IF('GT Data'!X465=TRUE,'GEOMETRIC INPUTS'!Q463*Loads!$B$2,'GEOMETRIC INPUTS'!Q463*Loads!$F$2)</f>
        <v>0</v>
      </c>
      <c r="L463" s="27">
        <f>IF('GT Data'!X465=TRUE,F463*Loads!$B$3,F463*Loads!$F$3)</f>
        <v>0</v>
      </c>
      <c r="M463" s="27">
        <f>IF('GT Data'!X465=TRUE,G463*Loads!$B$3,G463*Loads!$F$3)</f>
        <v>0</v>
      </c>
      <c r="N463" s="27">
        <f>IF('GT Data'!X465=TRUE,H463*Loads!$B$3,H463*Loads!$F$3)</f>
        <v>0</v>
      </c>
      <c r="O463" s="27">
        <f>IF('GT Data'!X465=TRUE,B463*Loads!$B$4,0)</f>
        <v>0</v>
      </c>
      <c r="P463" s="27">
        <f>IF('GT Data'!X465=TRUE,'GEOMETRIC INPUTS'!Q463*Loads!$B$1,'GEOMETRIC INPUTS'!Q463*Loads!$F$1)</f>
        <v>0</v>
      </c>
      <c r="Q463">
        <v>-300</v>
      </c>
      <c r="R463" t="e">
        <f>'GEOMETRIC INPUTS'!R463/'GEOMETRIC INPUTS'!S463</f>
        <v>#DIV/0!</v>
      </c>
    </row>
    <row r="464" spans="1:18" x14ac:dyDescent="0.3">
      <c r="A464">
        <f>'GEOMETRIC INPUTS'!A464</f>
        <v>0</v>
      </c>
      <c r="B464">
        <f>'GT Data'!Z466</f>
        <v>0</v>
      </c>
      <c r="C464">
        <f>IF(AND('GEOMETRIC INPUTS'!E464&gt;'GEOMETRIC INPUTS'!B464,'GEOMETRIC INPUTS'!C464&gt;'GEOMETRIC INPUTS'!F464),ACOS(('GEOMETRIC INPUTS'!C464-'GEOMETRIC INPUTS'!F464)/'Calculated Tab Properties'!E464),0) + IF(AND('GEOMETRIC INPUTS'!E464&gt;'GEOMETRIC INPUTS'!B464,'GEOMETRIC INPUTS'!C464&lt;'GEOMETRIC INPUTS'!F464),PI()/2 + ASIN((-'GEOMETRIC INPUTS'!C464+'GEOMETRIC INPUTS'!F464)/'Calculated Tab Properties'!E464),0) + IF(AND('GEOMETRIC INPUTS'!E464&lt;'GEOMETRIC INPUTS'!B464,'GEOMETRIC INPUTS'!C464&lt;'GEOMETRIC INPUTS'!F464),PI() + ACOS(('GEOMETRIC INPUTS'!C464-'GEOMETRIC INPUTS'!F464)/'Calculated Tab Properties'!E464),0) + IF(AND('GEOMETRIC INPUTS'!E464&lt;'GEOMETRIC INPUTS'!B464,'GEOMETRIC INPUTS'!C464&gt;'GEOMETRIC INPUTS'!F464),2*PI() - ACOS((-'GEOMETRIC INPUTS'!C464+'GEOMETRIC INPUTS'!F464)/'Calculated Tab Properties'!E464),0) + IF(AND('GEOMETRIC INPUTS'!E464='GEOMETRIC INPUTS'!B464,'GEOMETRIC INPUTS'!C464&gt;'GEOMETRIC INPUTS'!F464),0,0) + IF(AND('GEOMETRIC INPUTS'!E464&gt;'GEOMETRIC INPUTS'!B464,'GEOMETRIC INPUTS'!C464='GEOMETRIC INPUTS'!F464),PI()/2,0) + IF(AND('GEOMETRIC INPUTS'!E464='GEOMETRIC INPUTS'!B464,'GEOMETRIC INPUTS'!C464&lt;'GEOMETRIC INPUTS'!F464),PI(),0) + IF(AND('GEOMETRIC INPUTS'!E464&lt;'GEOMETRIC INPUTS'!B464,'GEOMETRIC INPUTS'!C464='GEOMETRIC INPUTS'!F464),3/2*PI(),0)</f>
        <v>0</v>
      </c>
      <c r="D464">
        <f t="shared" si="8"/>
        <v>0</v>
      </c>
      <c r="E464">
        <f>SQRT(('GEOMETRIC INPUTS'!B464-'GEOMETRIC INPUTS'!E464)^2+('GEOMETRIC INPUTS'!C464-'GEOMETRIC INPUTS'!F464)^2+('GEOMETRIC INPUTS'!D464-'GEOMETRIC INPUTS'!G464)^2)</f>
        <v>0</v>
      </c>
      <c r="F464">
        <f>SQRT(('GEOMETRIC INPUTS'!B464-'GEOMETRIC INPUTS'!N464)^2 + ('GEOMETRIC INPUTS'!C464-'GEOMETRIC INPUTS'!O464)^2 + ('GEOMETRIC INPUTS'!D464-'GEOMETRIC INPUTS'!P464)^2)</f>
        <v>0</v>
      </c>
      <c r="G464">
        <f>SQRT(('GEOMETRIC INPUTS'!E464-'GEOMETRIC INPUTS'!N464)^2 + ('GEOMETRIC INPUTS'!F464-'GEOMETRIC INPUTS'!O464)^2 + ('GEOMETRIC INPUTS'!G464-'GEOMETRIC INPUTS'!P464)^2)</f>
        <v>0</v>
      </c>
      <c r="H464">
        <f>SQRT(('GEOMETRIC INPUTS'!H464-'GEOMETRIC INPUTS'!K464)^2 + ('GEOMETRIC INPUTS'!I464-'GEOMETRIC INPUTS'!L464)^2 + ('GEOMETRIC INPUTS'!J464-'GEOMETRIC INPUTS'!M464)^2)</f>
        <v>0</v>
      </c>
      <c r="I464">
        <f>SQRT(('GEOMETRIC INPUTS'!K464-'GEOMETRIC INPUTS'!N464)^2 + ('GEOMETRIC INPUTS'!L464-'GEOMETRIC INPUTS'!O464)^2 + ('GEOMETRIC INPUTS'!M464-'GEOMETRIC INPUTS'!P464)^2)</f>
        <v>0</v>
      </c>
      <c r="J464" s="20" t="e">
        <f>ASIN(('GEOMETRIC INPUTS'!M464-'GEOMETRIC INPUTS'!J464)/H464)</f>
        <v>#DIV/0!</v>
      </c>
      <c r="K464" s="27">
        <f>IF('GT Data'!X466=TRUE,'GEOMETRIC INPUTS'!Q464*Loads!$B$2,'GEOMETRIC INPUTS'!Q464*Loads!$F$2)</f>
        <v>0</v>
      </c>
      <c r="L464" s="27">
        <f>IF('GT Data'!X466=TRUE,F464*Loads!$B$3,F464*Loads!$F$3)</f>
        <v>0</v>
      </c>
      <c r="M464" s="27">
        <f>IF('GT Data'!X466=TRUE,G464*Loads!$B$3,G464*Loads!$F$3)</f>
        <v>0</v>
      </c>
      <c r="N464" s="27">
        <f>IF('GT Data'!X466=TRUE,H464*Loads!$B$3,H464*Loads!$F$3)</f>
        <v>0</v>
      </c>
      <c r="O464" s="27">
        <f>IF('GT Data'!X466=TRUE,B464*Loads!$B$4,0)</f>
        <v>0</v>
      </c>
      <c r="P464" s="27">
        <f>IF('GT Data'!X466=TRUE,'GEOMETRIC INPUTS'!Q464*Loads!$B$1,'GEOMETRIC INPUTS'!Q464*Loads!$F$1)</f>
        <v>0</v>
      </c>
      <c r="Q464">
        <v>-300</v>
      </c>
      <c r="R464" t="e">
        <f>'GEOMETRIC INPUTS'!R464/'GEOMETRIC INPUTS'!S464</f>
        <v>#DIV/0!</v>
      </c>
    </row>
    <row r="465" spans="1:18" x14ac:dyDescent="0.3">
      <c r="A465">
        <f>'GEOMETRIC INPUTS'!A465</f>
        <v>0</v>
      </c>
      <c r="B465">
        <f>'GT Data'!Z467</f>
        <v>0</v>
      </c>
      <c r="C465">
        <f>IF(AND('GEOMETRIC INPUTS'!E465&gt;'GEOMETRIC INPUTS'!B465,'GEOMETRIC INPUTS'!C465&gt;'GEOMETRIC INPUTS'!F465),ACOS(('GEOMETRIC INPUTS'!C465-'GEOMETRIC INPUTS'!F465)/'Calculated Tab Properties'!E465),0) + IF(AND('GEOMETRIC INPUTS'!E465&gt;'GEOMETRIC INPUTS'!B465,'GEOMETRIC INPUTS'!C465&lt;'GEOMETRIC INPUTS'!F465),PI()/2 + ASIN((-'GEOMETRIC INPUTS'!C465+'GEOMETRIC INPUTS'!F465)/'Calculated Tab Properties'!E465),0) + IF(AND('GEOMETRIC INPUTS'!E465&lt;'GEOMETRIC INPUTS'!B465,'GEOMETRIC INPUTS'!C465&lt;'GEOMETRIC INPUTS'!F465),PI() + ACOS(('GEOMETRIC INPUTS'!C465-'GEOMETRIC INPUTS'!F465)/'Calculated Tab Properties'!E465),0) + IF(AND('GEOMETRIC INPUTS'!E465&lt;'GEOMETRIC INPUTS'!B465,'GEOMETRIC INPUTS'!C465&gt;'GEOMETRIC INPUTS'!F465),2*PI() - ACOS((-'GEOMETRIC INPUTS'!C465+'GEOMETRIC INPUTS'!F465)/'Calculated Tab Properties'!E465),0) + IF(AND('GEOMETRIC INPUTS'!E465='GEOMETRIC INPUTS'!B465,'GEOMETRIC INPUTS'!C465&gt;'GEOMETRIC INPUTS'!F465),0,0) + IF(AND('GEOMETRIC INPUTS'!E465&gt;'GEOMETRIC INPUTS'!B465,'GEOMETRIC INPUTS'!C465='GEOMETRIC INPUTS'!F465),PI()/2,0) + IF(AND('GEOMETRIC INPUTS'!E465='GEOMETRIC INPUTS'!B465,'GEOMETRIC INPUTS'!C465&lt;'GEOMETRIC INPUTS'!F465),PI(),0) + IF(AND('GEOMETRIC INPUTS'!E465&lt;'GEOMETRIC INPUTS'!B465,'GEOMETRIC INPUTS'!C465='GEOMETRIC INPUTS'!F465),3/2*PI(),0)</f>
        <v>0</v>
      </c>
      <c r="D465">
        <f t="shared" si="8"/>
        <v>0</v>
      </c>
      <c r="E465">
        <f>SQRT(('GEOMETRIC INPUTS'!B465-'GEOMETRIC INPUTS'!E465)^2+('GEOMETRIC INPUTS'!C465-'GEOMETRIC INPUTS'!F465)^2+('GEOMETRIC INPUTS'!D465-'GEOMETRIC INPUTS'!G465)^2)</f>
        <v>0</v>
      </c>
      <c r="F465">
        <f>SQRT(('GEOMETRIC INPUTS'!B465-'GEOMETRIC INPUTS'!N465)^2 + ('GEOMETRIC INPUTS'!C465-'GEOMETRIC INPUTS'!O465)^2 + ('GEOMETRIC INPUTS'!D465-'GEOMETRIC INPUTS'!P465)^2)</f>
        <v>0</v>
      </c>
      <c r="G465">
        <f>SQRT(('GEOMETRIC INPUTS'!E465-'GEOMETRIC INPUTS'!N465)^2 + ('GEOMETRIC INPUTS'!F465-'GEOMETRIC INPUTS'!O465)^2 + ('GEOMETRIC INPUTS'!G465-'GEOMETRIC INPUTS'!P465)^2)</f>
        <v>0</v>
      </c>
      <c r="H465">
        <f>SQRT(('GEOMETRIC INPUTS'!H465-'GEOMETRIC INPUTS'!K465)^2 + ('GEOMETRIC INPUTS'!I465-'GEOMETRIC INPUTS'!L465)^2 + ('GEOMETRIC INPUTS'!J465-'GEOMETRIC INPUTS'!M465)^2)</f>
        <v>0</v>
      </c>
      <c r="I465">
        <f>SQRT(('GEOMETRIC INPUTS'!K465-'GEOMETRIC INPUTS'!N465)^2 + ('GEOMETRIC INPUTS'!L465-'GEOMETRIC INPUTS'!O465)^2 + ('GEOMETRIC INPUTS'!M465-'GEOMETRIC INPUTS'!P465)^2)</f>
        <v>0</v>
      </c>
      <c r="J465" s="20" t="e">
        <f>ASIN(('GEOMETRIC INPUTS'!M465-'GEOMETRIC INPUTS'!J465)/H465)</f>
        <v>#DIV/0!</v>
      </c>
      <c r="K465" s="27">
        <f>IF('GT Data'!X467=TRUE,'GEOMETRIC INPUTS'!Q465*Loads!$B$2,'GEOMETRIC INPUTS'!Q465*Loads!$F$2)</f>
        <v>0</v>
      </c>
      <c r="L465" s="27">
        <f>IF('GT Data'!X467=TRUE,F465*Loads!$B$3,F465*Loads!$F$3)</f>
        <v>0</v>
      </c>
      <c r="M465" s="27">
        <f>IF('GT Data'!X467=TRUE,G465*Loads!$B$3,G465*Loads!$F$3)</f>
        <v>0</v>
      </c>
      <c r="N465" s="27">
        <f>IF('GT Data'!X467=TRUE,H465*Loads!$B$3,H465*Loads!$F$3)</f>
        <v>0</v>
      </c>
      <c r="O465" s="27">
        <f>IF('GT Data'!X467=TRUE,B465*Loads!$B$4,0)</f>
        <v>0</v>
      </c>
      <c r="P465" s="27">
        <f>IF('GT Data'!X467=TRUE,'GEOMETRIC INPUTS'!Q465*Loads!$B$1,'GEOMETRIC INPUTS'!Q465*Loads!$F$1)</f>
        <v>0</v>
      </c>
      <c r="Q465">
        <v>-300</v>
      </c>
      <c r="R465" t="e">
        <f>'GEOMETRIC INPUTS'!R465/'GEOMETRIC INPUTS'!S465</f>
        <v>#DIV/0!</v>
      </c>
    </row>
    <row r="466" spans="1:18" x14ac:dyDescent="0.3">
      <c r="A466">
        <f>'GEOMETRIC INPUTS'!A466</f>
        <v>0</v>
      </c>
      <c r="B466">
        <f>'GT Data'!Z468</f>
        <v>0</v>
      </c>
      <c r="C466">
        <f>IF(AND('GEOMETRIC INPUTS'!E466&gt;'GEOMETRIC INPUTS'!B466,'GEOMETRIC INPUTS'!C466&gt;'GEOMETRIC INPUTS'!F466),ACOS(('GEOMETRIC INPUTS'!C466-'GEOMETRIC INPUTS'!F466)/'Calculated Tab Properties'!E466),0) + IF(AND('GEOMETRIC INPUTS'!E466&gt;'GEOMETRIC INPUTS'!B466,'GEOMETRIC INPUTS'!C466&lt;'GEOMETRIC INPUTS'!F466),PI()/2 + ASIN((-'GEOMETRIC INPUTS'!C466+'GEOMETRIC INPUTS'!F466)/'Calculated Tab Properties'!E466),0) + IF(AND('GEOMETRIC INPUTS'!E466&lt;'GEOMETRIC INPUTS'!B466,'GEOMETRIC INPUTS'!C466&lt;'GEOMETRIC INPUTS'!F466),PI() + ACOS(('GEOMETRIC INPUTS'!C466-'GEOMETRIC INPUTS'!F466)/'Calculated Tab Properties'!E466),0) + IF(AND('GEOMETRIC INPUTS'!E466&lt;'GEOMETRIC INPUTS'!B466,'GEOMETRIC INPUTS'!C466&gt;'GEOMETRIC INPUTS'!F466),2*PI() - ACOS((-'GEOMETRIC INPUTS'!C466+'GEOMETRIC INPUTS'!F466)/'Calculated Tab Properties'!E466),0) + IF(AND('GEOMETRIC INPUTS'!E466='GEOMETRIC INPUTS'!B466,'GEOMETRIC INPUTS'!C466&gt;'GEOMETRIC INPUTS'!F466),0,0) + IF(AND('GEOMETRIC INPUTS'!E466&gt;'GEOMETRIC INPUTS'!B466,'GEOMETRIC INPUTS'!C466='GEOMETRIC INPUTS'!F466),PI()/2,0) + IF(AND('GEOMETRIC INPUTS'!E466='GEOMETRIC INPUTS'!B466,'GEOMETRIC INPUTS'!C466&lt;'GEOMETRIC INPUTS'!F466),PI(),0) + IF(AND('GEOMETRIC INPUTS'!E466&lt;'GEOMETRIC INPUTS'!B466,'GEOMETRIC INPUTS'!C466='GEOMETRIC INPUTS'!F466),3/2*PI(),0)</f>
        <v>0</v>
      </c>
      <c r="D466">
        <f t="shared" si="8"/>
        <v>0</v>
      </c>
      <c r="E466">
        <f>SQRT(('GEOMETRIC INPUTS'!B466-'GEOMETRIC INPUTS'!E466)^2+('GEOMETRIC INPUTS'!C466-'GEOMETRIC INPUTS'!F466)^2+('GEOMETRIC INPUTS'!D466-'GEOMETRIC INPUTS'!G466)^2)</f>
        <v>0</v>
      </c>
      <c r="F466">
        <f>SQRT(('GEOMETRIC INPUTS'!B466-'GEOMETRIC INPUTS'!N466)^2 + ('GEOMETRIC INPUTS'!C466-'GEOMETRIC INPUTS'!O466)^2 + ('GEOMETRIC INPUTS'!D466-'GEOMETRIC INPUTS'!P466)^2)</f>
        <v>0</v>
      </c>
      <c r="G466">
        <f>SQRT(('GEOMETRIC INPUTS'!E466-'GEOMETRIC INPUTS'!N466)^2 + ('GEOMETRIC INPUTS'!F466-'GEOMETRIC INPUTS'!O466)^2 + ('GEOMETRIC INPUTS'!G466-'GEOMETRIC INPUTS'!P466)^2)</f>
        <v>0</v>
      </c>
      <c r="H466">
        <f>SQRT(('GEOMETRIC INPUTS'!H466-'GEOMETRIC INPUTS'!K466)^2 + ('GEOMETRIC INPUTS'!I466-'GEOMETRIC INPUTS'!L466)^2 + ('GEOMETRIC INPUTS'!J466-'GEOMETRIC INPUTS'!M466)^2)</f>
        <v>0</v>
      </c>
      <c r="I466">
        <f>SQRT(('GEOMETRIC INPUTS'!K466-'GEOMETRIC INPUTS'!N466)^2 + ('GEOMETRIC INPUTS'!L466-'GEOMETRIC INPUTS'!O466)^2 + ('GEOMETRIC INPUTS'!M466-'GEOMETRIC INPUTS'!P466)^2)</f>
        <v>0</v>
      </c>
      <c r="J466" s="20" t="e">
        <f>ASIN(('GEOMETRIC INPUTS'!M466-'GEOMETRIC INPUTS'!J466)/H466)</f>
        <v>#DIV/0!</v>
      </c>
      <c r="K466" s="27">
        <f>IF('GT Data'!X468=TRUE,'GEOMETRIC INPUTS'!Q466*Loads!$B$2,'GEOMETRIC INPUTS'!Q466*Loads!$F$2)</f>
        <v>0</v>
      </c>
      <c r="L466" s="27">
        <f>IF('GT Data'!X468=TRUE,F466*Loads!$B$3,F466*Loads!$F$3)</f>
        <v>0</v>
      </c>
      <c r="M466" s="27">
        <f>IF('GT Data'!X468=TRUE,G466*Loads!$B$3,G466*Loads!$F$3)</f>
        <v>0</v>
      </c>
      <c r="N466" s="27">
        <f>IF('GT Data'!X468=TRUE,H466*Loads!$B$3,H466*Loads!$F$3)</f>
        <v>0</v>
      </c>
      <c r="O466" s="27">
        <f>IF('GT Data'!X468=TRUE,B466*Loads!$B$4,0)</f>
        <v>0</v>
      </c>
      <c r="P466" s="27">
        <f>IF('GT Data'!X468=TRUE,'GEOMETRIC INPUTS'!Q466*Loads!$B$1,'GEOMETRIC INPUTS'!Q466*Loads!$F$1)</f>
        <v>0</v>
      </c>
      <c r="Q466">
        <v>-300</v>
      </c>
      <c r="R466" t="e">
        <f>'GEOMETRIC INPUTS'!R466/'GEOMETRIC INPUTS'!S466</f>
        <v>#DIV/0!</v>
      </c>
    </row>
    <row r="467" spans="1:18" x14ac:dyDescent="0.3">
      <c r="A467">
        <f>'GEOMETRIC INPUTS'!A467</f>
        <v>0</v>
      </c>
      <c r="B467">
        <f>'GT Data'!Z469</f>
        <v>0</v>
      </c>
      <c r="C467">
        <f>IF(AND('GEOMETRIC INPUTS'!E467&gt;'GEOMETRIC INPUTS'!B467,'GEOMETRIC INPUTS'!C467&gt;'GEOMETRIC INPUTS'!F467),ACOS(('GEOMETRIC INPUTS'!C467-'GEOMETRIC INPUTS'!F467)/'Calculated Tab Properties'!E467),0) + IF(AND('GEOMETRIC INPUTS'!E467&gt;'GEOMETRIC INPUTS'!B467,'GEOMETRIC INPUTS'!C467&lt;'GEOMETRIC INPUTS'!F467),PI()/2 + ASIN((-'GEOMETRIC INPUTS'!C467+'GEOMETRIC INPUTS'!F467)/'Calculated Tab Properties'!E467),0) + IF(AND('GEOMETRIC INPUTS'!E467&lt;'GEOMETRIC INPUTS'!B467,'GEOMETRIC INPUTS'!C467&lt;'GEOMETRIC INPUTS'!F467),PI() + ACOS(('GEOMETRIC INPUTS'!C467-'GEOMETRIC INPUTS'!F467)/'Calculated Tab Properties'!E467),0) + IF(AND('GEOMETRIC INPUTS'!E467&lt;'GEOMETRIC INPUTS'!B467,'GEOMETRIC INPUTS'!C467&gt;'GEOMETRIC INPUTS'!F467),2*PI() - ACOS((-'GEOMETRIC INPUTS'!C467+'GEOMETRIC INPUTS'!F467)/'Calculated Tab Properties'!E467),0) + IF(AND('GEOMETRIC INPUTS'!E467='GEOMETRIC INPUTS'!B467,'GEOMETRIC INPUTS'!C467&gt;'GEOMETRIC INPUTS'!F467),0,0) + IF(AND('GEOMETRIC INPUTS'!E467&gt;'GEOMETRIC INPUTS'!B467,'GEOMETRIC INPUTS'!C467='GEOMETRIC INPUTS'!F467),PI()/2,0) + IF(AND('GEOMETRIC INPUTS'!E467='GEOMETRIC INPUTS'!B467,'GEOMETRIC INPUTS'!C467&lt;'GEOMETRIC INPUTS'!F467),PI(),0) + IF(AND('GEOMETRIC INPUTS'!E467&lt;'GEOMETRIC INPUTS'!B467,'GEOMETRIC INPUTS'!C467='GEOMETRIC INPUTS'!F467),3/2*PI(),0)</f>
        <v>0</v>
      </c>
      <c r="D467">
        <f t="shared" si="8"/>
        <v>0</v>
      </c>
      <c r="E467">
        <f>SQRT(('GEOMETRIC INPUTS'!B467-'GEOMETRIC INPUTS'!E467)^2+('GEOMETRIC INPUTS'!C467-'GEOMETRIC INPUTS'!F467)^2+('GEOMETRIC INPUTS'!D467-'GEOMETRIC INPUTS'!G467)^2)</f>
        <v>0</v>
      </c>
      <c r="F467">
        <f>SQRT(('GEOMETRIC INPUTS'!B467-'GEOMETRIC INPUTS'!N467)^2 + ('GEOMETRIC INPUTS'!C467-'GEOMETRIC INPUTS'!O467)^2 + ('GEOMETRIC INPUTS'!D467-'GEOMETRIC INPUTS'!P467)^2)</f>
        <v>0</v>
      </c>
      <c r="G467">
        <f>SQRT(('GEOMETRIC INPUTS'!E467-'GEOMETRIC INPUTS'!N467)^2 + ('GEOMETRIC INPUTS'!F467-'GEOMETRIC INPUTS'!O467)^2 + ('GEOMETRIC INPUTS'!G467-'GEOMETRIC INPUTS'!P467)^2)</f>
        <v>0</v>
      </c>
      <c r="H467">
        <f>SQRT(('GEOMETRIC INPUTS'!H467-'GEOMETRIC INPUTS'!K467)^2 + ('GEOMETRIC INPUTS'!I467-'GEOMETRIC INPUTS'!L467)^2 + ('GEOMETRIC INPUTS'!J467-'GEOMETRIC INPUTS'!M467)^2)</f>
        <v>0</v>
      </c>
      <c r="I467">
        <f>SQRT(('GEOMETRIC INPUTS'!K467-'GEOMETRIC INPUTS'!N467)^2 + ('GEOMETRIC INPUTS'!L467-'GEOMETRIC INPUTS'!O467)^2 + ('GEOMETRIC INPUTS'!M467-'GEOMETRIC INPUTS'!P467)^2)</f>
        <v>0</v>
      </c>
      <c r="J467" s="20" t="e">
        <f>ASIN(('GEOMETRIC INPUTS'!M467-'GEOMETRIC INPUTS'!J467)/H467)</f>
        <v>#DIV/0!</v>
      </c>
      <c r="K467" s="27">
        <f>IF('GT Data'!X469=TRUE,'GEOMETRIC INPUTS'!Q467*Loads!$B$2,'GEOMETRIC INPUTS'!Q467*Loads!$F$2)</f>
        <v>0</v>
      </c>
      <c r="L467" s="27">
        <f>IF('GT Data'!X469=TRUE,F467*Loads!$B$3,F467*Loads!$F$3)</f>
        <v>0</v>
      </c>
      <c r="M467" s="27">
        <f>IF('GT Data'!X469=TRUE,G467*Loads!$B$3,G467*Loads!$F$3)</f>
        <v>0</v>
      </c>
      <c r="N467" s="27">
        <f>IF('GT Data'!X469=TRUE,H467*Loads!$B$3,H467*Loads!$F$3)</f>
        <v>0</v>
      </c>
      <c r="O467" s="27">
        <f>IF('GT Data'!X469=TRUE,B467*Loads!$B$4,0)</f>
        <v>0</v>
      </c>
      <c r="P467" s="27">
        <f>IF('GT Data'!X469=TRUE,'GEOMETRIC INPUTS'!Q467*Loads!$B$1,'GEOMETRIC INPUTS'!Q467*Loads!$F$1)</f>
        <v>0</v>
      </c>
      <c r="Q467">
        <v>-300</v>
      </c>
      <c r="R467" t="e">
        <f>'GEOMETRIC INPUTS'!R467/'GEOMETRIC INPUTS'!S467</f>
        <v>#DIV/0!</v>
      </c>
    </row>
    <row r="468" spans="1:18" x14ac:dyDescent="0.3">
      <c r="A468">
        <f>'GEOMETRIC INPUTS'!A468</f>
        <v>0</v>
      </c>
      <c r="B468">
        <f>'GT Data'!Z470</f>
        <v>0</v>
      </c>
      <c r="C468">
        <f>IF(AND('GEOMETRIC INPUTS'!E468&gt;'GEOMETRIC INPUTS'!B468,'GEOMETRIC INPUTS'!C468&gt;'GEOMETRIC INPUTS'!F468),ACOS(('GEOMETRIC INPUTS'!C468-'GEOMETRIC INPUTS'!F468)/'Calculated Tab Properties'!E468),0) + IF(AND('GEOMETRIC INPUTS'!E468&gt;'GEOMETRIC INPUTS'!B468,'GEOMETRIC INPUTS'!C468&lt;'GEOMETRIC INPUTS'!F468),PI()/2 + ASIN((-'GEOMETRIC INPUTS'!C468+'GEOMETRIC INPUTS'!F468)/'Calculated Tab Properties'!E468),0) + IF(AND('GEOMETRIC INPUTS'!E468&lt;'GEOMETRIC INPUTS'!B468,'GEOMETRIC INPUTS'!C468&lt;'GEOMETRIC INPUTS'!F468),PI() + ACOS(('GEOMETRIC INPUTS'!C468-'GEOMETRIC INPUTS'!F468)/'Calculated Tab Properties'!E468),0) + IF(AND('GEOMETRIC INPUTS'!E468&lt;'GEOMETRIC INPUTS'!B468,'GEOMETRIC INPUTS'!C468&gt;'GEOMETRIC INPUTS'!F468),2*PI() - ACOS((-'GEOMETRIC INPUTS'!C468+'GEOMETRIC INPUTS'!F468)/'Calculated Tab Properties'!E468),0) + IF(AND('GEOMETRIC INPUTS'!E468='GEOMETRIC INPUTS'!B468,'GEOMETRIC INPUTS'!C468&gt;'GEOMETRIC INPUTS'!F468),0,0) + IF(AND('GEOMETRIC INPUTS'!E468&gt;'GEOMETRIC INPUTS'!B468,'GEOMETRIC INPUTS'!C468='GEOMETRIC INPUTS'!F468),PI()/2,0) + IF(AND('GEOMETRIC INPUTS'!E468='GEOMETRIC INPUTS'!B468,'GEOMETRIC INPUTS'!C468&lt;'GEOMETRIC INPUTS'!F468),PI(),0) + IF(AND('GEOMETRIC INPUTS'!E468&lt;'GEOMETRIC INPUTS'!B468,'GEOMETRIC INPUTS'!C468='GEOMETRIC INPUTS'!F468),3/2*PI(),0)</f>
        <v>0</v>
      </c>
      <c r="D468">
        <f t="shared" si="8"/>
        <v>0</v>
      </c>
      <c r="E468">
        <f>SQRT(('GEOMETRIC INPUTS'!B468-'GEOMETRIC INPUTS'!E468)^2+('GEOMETRIC INPUTS'!C468-'GEOMETRIC INPUTS'!F468)^2+('GEOMETRIC INPUTS'!D468-'GEOMETRIC INPUTS'!G468)^2)</f>
        <v>0</v>
      </c>
      <c r="F468">
        <f>SQRT(('GEOMETRIC INPUTS'!B468-'GEOMETRIC INPUTS'!N468)^2 + ('GEOMETRIC INPUTS'!C468-'GEOMETRIC INPUTS'!O468)^2 + ('GEOMETRIC INPUTS'!D468-'GEOMETRIC INPUTS'!P468)^2)</f>
        <v>0</v>
      </c>
      <c r="G468">
        <f>SQRT(('GEOMETRIC INPUTS'!E468-'GEOMETRIC INPUTS'!N468)^2 + ('GEOMETRIC INPUTS'!F468-'GEOMETRIC INPUTS'!O468)^2 + ('GEOMETRIC INPUTS'!G468-'GEOMETRIC INPUTS'!P468)^2)</f>
        <v>0</v>
      </c>
      <c r="H468">
        <f>SQRT(('GEOMETRIC INPUTS'!H468-'GEOMETRIC INPUTS'!K468)^2 + ('GEOMETRIC INPUTS'!I468-'GEOMETRIC INPUTS'!L468)^2 + ('GEOMETRIC INPUTS'!J468-'GEOMETRIC INPUTS'!M468)^2)</f>
        <v>0</v>
      </c>
      <c r="I468">
        <f>SQRT(('GEOMETRIC INPUTS'!K468-'GEOMETRIC INPUTS'!N468)^2 + ('GEOMETRIC INPUTS'!L468-'GEOMETRIC INPUTS'!O468)^2 + ('GEOMETRIC INPUTS'!M468-'GEOMETRIC INPUTS'!P468)^2)</f>
        <v>0</v>
      </c>
      <c r="J468" s="20" t="e">
        <f>ASIN(('GEOMETRIC INPUTS'!M468-'GEOMETRIC INPUTS'!J468)/H468)</f>
        <v>#DIV/0!</v>
      </c>
      <c r="K468" s="27">
        <f>IF('GT Data'!X470=TRUE,'GEOMETRIC INPUTS'!Q468*Loads!$B$2,'GEOMETRIC INPUTS'!Q468*Loads!$F$2)</f>
        <v>0</v>
      </c>
      <c r="L468" s="27">
        <f>IF('GT Data'!X470=TRUE,F468*Loads!$B$3,F468*Loads!$F$3)</f>
        <v>0</v>
      </c>
      <c r="M468" s="27">
        <f>IF('GT Data'!X470=TRUE,G468*Loads!$B$3,G468*Loads!$F$3)</f>
        <v>0</v>
      </c>
      <c r="N468" s="27">
        <f>IF('GT Data'!X470=TRUE,H468*Loads!$B$3,H468*Loads!$F$3)</f>
        <v>0</v>
      </c>
      <c r="O468" s="27">
        <f>IF('GT Data'!X470=TRUE,B468*Loads!$B$4,0)</f>
        <v>0</v>
      </c>
      <c r="P468" s="27">
        <f>IF('GT Data'!X470=TRUE,'GEOMETRIC INPUTS'!Q468*Loads!$B$1,'GEOMETRIC INPUTS'!Q468*Loads!$F$1)</f>
        <v>0</v>
      </c>
      <c r="Q468">
        <v>-300</v>
      </c>
      <c r="R468" t="e">
        <f>'GEOMETRIC INPUTS'!R468/'GEOMETRIC INPUTS'!S468</f>
        <v>#DIV/0!</v>
      </c>
    </row>
    <row r="469" spans="1:18" x14ac:dyDescent="0.3">
      <c r="A469">
        <f>'GEOMETRIC INPUTS'!A469</f>
        <v>0</v>
      </c>
      <c r="B469">
        <f>'GT Data'!Z471</f>
        <v>0</v>
      </c>
      <c r="C469">
        <f>IF(AND('GEOMETRIC INPUTS'!E469&gt;'GEOMETRIC INPUTS'!B469,'GEOMETRIC INPUTS'!C469&gt;'GEOMETRIC INPUTS'!F469),ACOS(('GEOMETRIC INPUTS'!C469-'GEOMETRIC INPUTS'!F469)/'Calculated Tab Properties'!E469),0) + IF(AND('GEOMETRIC INPUTS'!E469&gt;'GEOMETRIC INPUTS'!B469,'GEOMETRIC INPUTS'!C469&lt;'GEOMETRIC INPUTS'!F469),PI()/2 + ASIN((-'GEOMETRIC INPUTS'!C469+'GEOMETRIC INPUTS'!F469)/'Calculated Tab Properties'!E469),0) + IF(AND('GEOMETRIC INPUTS'!E469&lt;'GEOMETRIC INPUTS'!B469,'GEOMETRIC INPUTS'!C469&lt;'GEOMETRIC INPUTS'!F469),PI() + ACOS(('GEOMETRIC INPUTS'!C469-'GEOMETRIC INPUTS'!F469)/'Calculated Tab Properties'!E469),0) + IF(AND('GEOMETRIC INPUTS'!E469&lt;'GEOMETRIC INPUTS'!B469,'GEOMETRIC INPUTS'!C469&gt;'GEOMETRIC INPUTS'!F469),2*PI() - ACOS((-'GEOMETRIC INPUTS'!C469+'GEOMETRIC INPUTS'!F469)/'Calculated Tab Properties'!E469),0) + IF(AND('GEOMETRIC INPUTS'!E469='GEOMETRIC INPUTS'!B469,'GEOMETRIC INPUTS'!C469&gt;'GEOMETRIC INPUTS'!F469),0,0) + IF(AND('GEOMETRIC INPUTS'!E469&gt;'GEOMETRIC INPUTS'!B469,'GEOMETRIC INPUTS'!C469='GEOMETRIC INPUTS'!F469),PI()/2,0) + IF(AND('GEOMETRIC INPUTS'!E469='GEOMETRIC INPUTS'!B469,'GEOMETRIC INPUTS'!C469&lt;'GEOMETRIC INPUTS'!F469),PI(),0) + IF(AND('GEOMETRIC INPUTS'!E469&lt;'GEOMETRIC INPUTS'!B469,'GEOMETRIC INPUTS'!C469='GEOMETRIC INPUTS'!F469),3/2*PI(),0)</f>
        <v>0</v>
      </c>
      <c r="D469">
        <f t="shared" si="8"/>
        <v>0</v>
      </c>
      <c r="E469">
        <f>SQRT(('GEOMETRIC INPUTS'!B469-'GEOMETRIC INPUTS'!E469)^2+('GEOMETRIC INPUTS'!C469-'GEOMETRIC INPUTS'!F469)^2+('GEOMETRIC INPUTS'!D469-'GEOMETRIC INPUTS'!G469)^2)</f>
        <v>0</v>
      </c>
      <c r="F469">
        <f>SQRT(('GEOMETRIC INPUTS'!B469-'GEOMETRIC INPUTS'!N469)^2 + ('GEOMETRIC INPUTS'!C469-'GEOMETRIC INPUTS'!O469)^2 + ('GEOMETRIC INPUTS'!D469-'GEOMETRIC INPUTS'!P469)^2)</f>
        <v>0</v>
      </c>
      <c r="G469">
        <f>SQRT(('GEOMETRIC INPUTS'!E469-'GEOMETRIC INPUTS'!N469)^2 + ('GEOMETRIC INPUTS'!F469-'GEOMETRIC INPUTS'!O469)^2 + ('GEOMETRIC INPUTS'!G469-'GEOMETRIC INPUTS'!P469)^2)</f>
        <v>0</v>
      </c>
      <c r="H469">
        <f>SQRT(('GEOMETRIC INPUTS'!H469-'GEOMETRIC INPUTS'!K469)^2 + ('GEOMETRIC INPUTS'!I469-'GEOMETRIC INPUTS'!L469)^2 + ('GEOMETRIC INPUTS'!J469-'GEOMETRIC INPUTS'!M469)^2)</f>
        <v>0</v>
      </c>
      <c r="I469">
        <f>SQRT(('GEOMETRIC INPUTS'!K469-'GEOMETRIC INPUTS'!N469)^2 + ('GEOMETRIC INPUTS'!L469-'GEOMETRIC INPUTS'!O469)^2 + ('GEOMETRIC INPUTS'!M469-'GEOMETRIC INPUTS'!P469)^2)</f>
        <v>0</v>
      </c>
      <c r="J469" s="20" t="e">
        <f>ASIN(('GEOMETRIC INPUTS'!M469-'GEOMETRIC INPUTS'!J469)/H469)</f>
        <v>#DIV/0!</v>
      </c>
      <c r="K469" s="27">
        <f>IF('GT Data'!X471=TRUE,'GEOMETRIC INPUTS'!Q469*Loads!$B$2,'GEOMETRIC INPUTS'!Q469*Loads!$F$2)</f>
        <v>0</v>
      </c>
      <c r="L469" s="27">
        <f>IF('GT Data'!X471=TRUE,F469*Loads!$B$3,F469*Loads!$F$3)</f>
        <v>0</v>
      </c>
      <c r="M469" s="27">
        <f>IF('GT Data'!X471=TRUE,G469*Loads!$B$3,G469*Loads!$F$3)</f>
        <v>0</v>
      </c>
      <c r="N469" s="27">
        <f>IF('GT Data'!X471=TRUE,H469*Loads!$B$3,H469*Loads!$F$3)</f>
        <v>0</v>
      </c>
      <c r="O469" s="27">
        <f>IF('GT Data'!X471=TRUE,B469*Loads!$B$4,0)</f>
        <v>0</v>
      </c>
      <c r="P469" s="27">
        <f>IF('GT Data'!X471=TRUE,'GEOMETRIC INPUTS'!Q469*Loads!$B$1,'GEOMETRIC INPUTS'!Q469*Loads!$F$1)</f>
        <v>0</v>
      </c>
      <c r="Q469">
        <v>-300</v>
      </c>
      <c r="R469" t="e">
        <f>'GEOMETRIC INPUTS'!R469/'GEOMETRIC INPUTS'!S469</f>
        <v>#DIV/0!</v>
      </c>
    </row>
    <row r="470" spans="1:18" x14ac:dyDescent="0.3">
      <c r="A470">
        <f>'GEOMETRIC INPUTS'!A470</f>
        <v>0</v>
      </c>
      <c r="B470">
        <f>'GT Data'!Z472</f>
        <v>0</v>
      </c>
      <c r="C470">
        <f>IF(AND('GEOMETRIC INPUTS'!E470&gt;'GEOMETRIC INPUTS'!B470,'GEOMETRIC INPUTS'!C470&gt;'GEOMETRIC INPUTS'!F470),ACOS(('GEOMETRIC INPUTS'!C470-'GEOMETRIC INPUTS'!F470)/'Calculated Tab Properties'!E470),0) + IF(AND('GEOMETRIC INPUTS'!E470&gt;'GEOMETRIC INPUTS'!B470,'GEOMETRIC INPUTS'!C470&lt;'GEOMETRIC INPUTS'!F470),PI()/2 + ASIN((-'GEOMETRIC INPUTS'!C470+'GEOMETRIC INPUTS'!F470)/'Calculated Tab Properties'!E470),0) + IF(AND('GEOMETRIC INPUTS'!E470&lt;'GEOMETRIC INPUTS'!B470,'GEOMETRIC INPUTS'!C470&lt;'GEOMETRIC INPUTS'!F470),PI() + ACOS(('GEOMETRIC INPUTS'!C470-'GEOMETRIC INPUTS'!F470)/'Calculated Tab Properties'!E470),0) + IF(AND('GEOMETRIC INPUTS'!E470&lt;'GEOMETRIC INPUTS'!B470,'GEOMETRIC INPUTS'!C470&gt;'GEOMETRIC INPUTS'!F470),2*PI() - ACOS((-'GEOMETRIC INPUTS'!C470+'GEOMETRIC INPUTS'!F470)/'Calculated Tab Properties'!E470),0) + IF(AND('GEOMETRIC INPUTS'!E470='GEOMETRIC INPUTS'!B470,'GEOMETRIC INPUTS'!C470&gt;'GEOMETRIC INPUTS'!F470),0,0) + IF(AND('GEOMETRIC INPUTS'!E470&gt;'GEOMETRIC INPUTS'!B470,'GEOMETRIC INPUTS'!C470='GEOMETRIC INPUTS'!F470),PI()/2,0) + IF(AND('GEOMETRIC INPUTS'!E470='GEOMETRIC INPUTS'!B470,'GEOMETRIC INPUTS'!C470&lt;'GEOMETRIC INPUTS'!F470),PI(),0) + IF(AND('GEOMETRIC INPUTS'!E470&lt;'GEOMETRIC INPUTS'!B470,'GEOMETRIC INPUTS'!C470='GEOMETRIC INPUTS'!F470),3/2*PI(),0)</f>
        <v>0</v>
      </c>
      <c r="D470">
        <f t="shared" si="8"/>
        <v>0</v>
      </c>
      <c r="E470">
        <f>SQRT(('GEOMETRIC INPUTS'!B470-'GEOMETRIC INPUTS'!E470)^2+('GEOMETRIC INPUTS'!C470-'GEOMETRIC INPUTS'!F470)^2+('GEOMETRIC INPUTS'!D470-'GEOMETRIC INPUTS'!G470)^2)</f>
        <v>0</v>
      </c>
      <c r="F470">
        <f>SQRT(('GEOMETRIC INPUTS'!B470-'GEOMETRIC INPUTS'!N470)^2 + ('GEOMETRIC INPUTS'!C470-'GEOMETRIC INPUTS'!O470)^2 + ('GEOMETRIC INPUTS'!D470-'GEOMETRIC INPUTS'!P470)^2)</f>
        <v>0</v>
      </c>
      <c r="G470">
        <f>SQRT(('GEOMETRIC INPUTS'!E470-'GEOMETRIC INPUTS'!N470)^2 + ('GEOMETRIC INPUTS'!F470-'GEOMETRIC INPUTS'!O470)^2 + ('GEOMETRIC INPUTS'!G470-'GEOMETRIC INPUTS'!P470)^2)</f>
        <v>0</v>
      </c>
      <c r="H470">
        <f>SQRT(('GEOMETRIC INPUTS'!H470-'GEOMETRIC INPUTS'!K470)^2 + ('GEOMETRIC INPUTS'!I470-'GEOMETRIC INPUTS'!L470)^2 + ('GEOMETRIC INPUTS'!J470-'GEOMETRIC INPUTS'!M470)^2)</f>
        <v>0</v>
      </c>
      <c r="I470">
        <f>SQRT(('GEOMETRIC INPUTS'!K470-'GEOMETRIC INPUTS'!N470)^2 + ('GEOMETRIC INPUTS'!L470-'GEOMETRIC INPUTS'!O470)^2 + ('GEOMETRIC INPUTS'!M470-'GEOMETRIC INPUTS'!P470)^2)</f>
        <v>0</v>
      </c>
      <c r="J470" s="20" t="e">
        <f>ASIN(('GEOMETRIC INPUTS'!M470-'GEOMETRIC INPUTS'!J470)/H470)</f>
        <v>#DIV/0!</v>
      </c>
      <c r="K470" s="27">
        <f>IF('GT Data'!X472=TRUE,'GEOMETRIC INPUTS'!Q470*Loads!$B$2,'GEOMETRIC INPUTS'!Q470*Loads!$F$2)</f>
        <v>0</v>
      </c>
      <c r="L470" s="27">
        <f>IF('GT Data'!X472=TRUE,F470*Loads!$B$3,F470*Loads!$F$3)</f>
        <v>0</v>
      </c>
      <c r="M470" s="27">
        <f>IF('GT Data'!X472=TRUE,G470*Loads!$B$3,G470*Loads!$F$3)</f>
        <v>0</v>
      </c>
      <c r="N470" s="27">
        <f>IF('GT Data'!X472=TRUE,H470*Loads!$B$3,H470*Loads!$F$3)</f>
        <v>0</v>
      </c>
      <c r="O470" s="27">
        <f>IF('GT Data'!X472=TRUE,B470*Loads!$B$4,0)</f>
        <v>0</v>
      </c>
      <c r="P470" s="27">
        <f>IF('GT Data'!X472=TRUE,'GEOMETRIC INPUTS'!Q470*Loads!$B$1,'GEOMETRIC INPUTS'!Q470*Loads!$F$1)</f>
        <v>0</v>
      </c>
      <c r="Q470">
        <v>-300</v>
      </c>
      <c r="R470" t="e">
        <f>'GEOMETRIC INPUTS'!R470/'GEOMETRIC INPUTS'!S470</f>
        <v>#DIV/0!</v>
      </c>
    </row>
    <row r="471" spans="1:18" x14ac:dyDescent="0.3">
      <c r="A471">
        <f>'GEOMETRIC INPUTS'!A471</f>
        <v>0</v>
      </c>
      <c r="B471">
        <f>'GT Data'!Z473</f>
        <v>0</v>
      </c>
      <c r="C471">
        <f>IF(AND('GEOMETRIC INPUTS'!E471&gt;'GEOMETRIC INPUTS'!B471,'GEOMETRIC INPUTS'!C471&gt;'GEOMETRIC INPUTS'!F471),ACOS(('GEOMETRIC INPUTS'!C471-'GEOMETRIC INPUTS'!F471)/'Calculated Tab Properties'!E471),0) + IF(AND('GEOMETRIC INPUTS'!E471&gt;'GEOMETRIC INPUTS'!B471,'GEOMETRIC INPUTS'!C471&lt;'GEOMETRIC INPUTS'!F471),PI()/2 + ASIN((-'GEOMETRIC INPUTS'!C471+'GEOMETRIC INPUTS'!F471)/'Calculated Tab Properties'!E471),0) + IF(AND('GEOMETRIC INPUTS'!E471&lt;'GEOMETRIC INPUTS'!B471,'GEOMETRIC INPUTS'!C471&lt;'GEOMETRIC INPUTS'!F471),PI() + ACOS(('GEOMETRIC INPUTS'!C471-'GEOMETRIC INPUTS'!F471)/'Calculated Tab Properties'!E471),0) + IF(AND('GEOMETRIC INPUTS'!E471&lt;'GEOMETRIC INPUTS'!B471,'GEOMETRIC INPUTS'!C471&gt;'GEOMETRIC INPUTS'!F471),2*PI() - ACOS((-'GEOMETRIC INPUTS'!C471+'GEOMETRIC INPUTS'!F471)/'Calculated Tab Properties'!E471),0) + IF(AND('GEOMETRIC INPUTS'!E471='GEOMETRIC INPUTS'!B471,'GEOMETRIC INPUTS'!C471&gt;'GEOMETRIC INPUTS'!F471),0,0) + IF(AND('GEOMETRIC INPUTS'!E471&gt;'GEOMETRIC INPUTS'!B471,'GEOMETRIC INPUTS'!C471='GEOMETRIC INPUTS'!F471),PI()/2,0) + IF(AND('GEOMETRIC INPUTS'!E471='GEOMETRIC INPUTS'!B471,'GEOMETRIC INPUTS'!C471&lt;'GEOMETRIC INPUTS'!F471),PI(),0) + IF(AND('GEOMETRIC INPUTS'!E471&lt;'GEOMETRIC INPUTS'!B471,'GEOMETRIC INPUTS'!C471='GEOMETRIC INPUTS'!F471),3/2*PI(),0)</f>
        <v>0</v>
      </c>
      <c r="D471">
        <f t="shared" si="8"/>
        <v>0</v>
      </c>
      <c r="E471">
        <f>SQRT(('GEOMETRIC INPUTS'!B471-'GEOMETRIC INPUTS'!E471)^2+('GEOMETRIC INPUTS'!C471-'GEOMETRIC INPUTS'!F471)^2+('GEOMETRIC INPUTS'!D471-'GEOMETRIC INPUTS'!G471)^2)</f>
        <v>0</v>
      </c>
      <c r="F471">
        <f>SQRT(('GEOMETRIC INPUTS'!B471-'GEOMETRIC INPUTS'!N471)^2 + ('GEOMETRIC INPUTS'!C471-'GEOMETRIC INPUTS'!O471)^2 + ('GEOMETRIC INPUTS'!D471-'GEOMETRIC INPUTS'!P471)^2)</f>
        <v>0</v>
      </c>
      <c r="G471">
        <f>SQRT(('GEOMETRIC INPUTS'!E471-'GEOMETRIC INPUTS'!N471)^2 + ('GEOMETRIC INPUTS'!F471-'GEOMETRIC INPUTS'!O471)^2 + ('GEOMETRIC INPUTS'!G471-'GEOMETRIC INPUTS'!P471)^2)</f>
        <v>0</v>
      </c>
      <c r="H471">
        <f>SQRT(('GEOMETRIC INPUTS'!H471-'GEOMETRIC INPUTS'!K471)^2 + ('GEOMETRIC INPUTS'!I471-'GEOMETRIC INPUTS'!L471)^2 + ('GEOMETRIC INPUTS'!J471-'GEOMETRIC INPUTS'!M471)^2)</f>
        <v>0</v>
      </c>
      <c r="I471">
        <f>SQRT(('GEOMETRIC INPUTS'!K471-'GEOMETRIC INPUTS'!N471)^2 + ('GEOMETRIC INPUTS'!L471-'GEOMETRIC INPUTS'!O471)^2 + ('GEOMETRIC INPUTS'!M471-'GEOMETRIC INPUTS'!P471)^2)</f>
        <v>0</v>
      </c>
      <c r="J471" s="20" t="e">
        <f>ASIN(('GEOMETRIC INPUTS'!M471-'GEOMETRIC INPUTS'!J471)/H471)</f>
        <v>#DIV/0!</v>
      </c>
      <c r="K471" s="27">
        <f>IF('GT Data'!X473=TRUE,'GEOMETRIC INPUTS'!Q471*Loads!$B$2,'GEOMETRIC INPUTS'!Q471*Loads!$F$2)</f>
        <v>0</v>
      </c>
      <c r="L471" s="27">
        <f>IF('GT Data'!X473=TRUE,F471*Loads!$B$3,F471*Loads!$F$3)</f>
        <v>0</v>
      </c>
      <c r="M471" s="27">
        <f>IF('GT Data'!X473=TRUE,G471*Loads!$B$3,G471*Loads!$F$3)</f>
        <v>0</v>
      </c>
      <c r="N471" s="27">
        <f>IF('GT Data'!X473=TRUE,H471*Loads!$B$3,H471*Loads!$F$3)</f>
        <v>0</v>
      </c>
      <c r="O471" s="27">
        <f>IF('GT Data'!X473=TRUE,B471*Loads!$B$4,0)</f>
        <v>0</v>
      </c>
      <c r="P471" s="27">
        <f>IF('GT Data'!X473=TRUE,'GEOMETRIC INPUTS'!Q471*Loads!$B$1,'GEOMETRIC INPUTS'!Q471*Loads!$F$1)</f>
        <v>0</v>
      </c>
      <c r="Q471">
        <v>-300</v>
      </c>
      <c r="R471" t="e">
        <f>'GEOMETRIC INPUTS'!R471/'GEOMETRIC INPUTS'!S471</f>
        <v>#DIV/0!</v>
      </c>
    </row>
    <row r="472" spans="1:18" x14ac:dyDescent="0.3">
      <c r="A472">
        <f>'GEOMETRIC INPUTS'!A472</f>
        <v>0</v>
      </c>
      <c r="B472">
        <f>'GT Data'!Z474</f>
        <v>0</v>
      </c>
      <c r="C472">
        <f>IF(AND('GEOMETRIC INPUTS'!E472&gt;'GEOMETRIC INPUTS'!B472,'GEOMETRIC INPUTS'!C472&gt;'GEOMETRIC INPUTS'!F472),ACOS(('GEOMETRIC INPUTS'!C472-'GEOMETRIC INPUTS'!F472)/'Calculated Tab Properties'!E472),0) + IF(AND('GEOMETRIC INPUTS'!E472&gt;'GEOMETRIC INPUTS'!B472,'GEOMETRIC INPUTS'!C472&lt;'GEOMETRIC INPUTS'!F472),PI()/2 + ASIN((-'GEOMETRIC INPUTS'!C472+'GEOMETRIC INPUTS'!F472)/'Calculated Tab Properties'!E472),0) + IF(AND('GEOMETRIC INPUTS'!E472&lt;'GEOMETRIC INPUTS'!B472,'GEOMETRIC INPUTS'!C472&lt;'GEOMETRIC INPUTS'!F472),PI() + ACOS(('GEOMETRIC INPUTS'!C472-'GEOMETRIC INPUTS'!F472)/'Calculated Tab Properties'!E472),0) + IF(AND('GEOMETRIC INPUTS'!E472&lt;'GEOMETRIC INPUTS'!B472,'GEOMETRIC INPUTS'!C472&gt;'GEOMETRIC INPUTS'!F472),2*PI() - ACOS((-'GEOMETRIC INPUTS'!C472+'GEOMETRIC INPUTS'!F472)/'Calculated Tab Properties'!E472),0) + IF(AND('GEOMETRIC INPUTS'!E472='GEOMETRIC INPUTS'!B472,'GEOMETRIC INPUTS'!C472&gt;'GEOMETRIC INPUTS'!F472),0,0) + IF(AND('GEOMETRIC INPUTS'!E472&gt;'GEOMETRIC INPUTS'!B472,'GEOMETRIC INPUTS'!C472='GEOMETRIC INPUTS'!F472),PI()/2,0) + IF(AND('GEOMETRIC INPUTS'!E472='GEOMETRIC INPUTS'!B472,'GEOMETRIC INPUTS'!C472&lt;'GEOMETRIC INPUTS'!F472),PI(),0) + IF(AND('GEOMETRIC INPUTS'!E472&lt;'GEOMETRIC INPUTS'!B472,'GEOMETRIC INPUTS'!C472='GEOMETRIC INPUTS'!F472),3/2*PI(),0)</f>
        <v>0</v>
      </c>
      <c r="D472">
        <f t="shared" si="8"/>
        <v>0</v>
      </c>
      <c r="E472">
        <f>SQRT(('GEOMETRIC INPUTS'!B472-'GEOMETRIC INPUTS'!E472)^2+('GEOMETRIC INPUTS'!C472-'GEOMETRIC INPUTS'!F472)^2+('GEOMETRIC INPUTS'!D472-'GEOMETRIC INPUTS'!G472)^2)</f>
        <v>0</v>
      </c>
      <c r="F472">
        <f>SQRT(('GEOMETRIC INPUTS'!B472-'GEOMETRIC INPUTS'!N472)^2 + ('GEOMETRIC INPUTS'!C472-'GEOMETRIC INPUTS'!O472)^2 + ('GEOMETRIC INPUTS'!D472-'GEOMETRIC INPUTS'!P472)^2)</f>
        <v>0</v>
      </c>
      <c r="G472">
        <f>SQRT(('GEOMETRIC INPUTS'!E472-'GEOMETRIC INPUTS'!N472)^2 + ('GEOMETRIC INPUTS'!F472-'GEOMETRIC INPUTS'!O472)^2 + ('GEOMETRIC INPUTS'!G472-'GEOMETRIC INPUTS'!P472)^2)</f>
        <v>0</v>
      </c>
      <c r="H472">
        <f>SQRT(('GEOMETRIC INPUTS'!H472-'GEOMETRIC INPUTS'!K472)^2 + ('GEOMETRIC INPUTS'!I472-'GEOMETRIC INPUTS'!L472)^2 + ('GEOMETRIC INPUTS'!J472-'GEOMETRIC INPUTS'!M472)^2)</f>
        <v>0</v>
      </c>
      <c r="I472">
        <f>SQRT(('GEOMETRIC INPUTS'!K472-'GEOMETRIC INPUTS'!N472)^2 + ('GEOMETRIC INPUTS'!L472-'GEOMETRIC INPUTS'!O472)^2 + ('GEOMETRIC INPUTS'!M472-'GEOMETRIC INPUTS'!P472)^2)</f>
        <v>0</v>
      </c>
      <c r="J472" s="20" t="e">
        <f>ASIN(('GEOMETRIC INPUTS'!M472-'GEOMETRIC INPUTS'!J472)/H472)</f>
        <v>#DIV/0!</v>
      </c>
      <c r="K472" s="27">
        <f>IF('GT Data'!X474=TRUE,'GEOMETRIC INPUTS'!Q472*Loads!$B$2,'GEOMETRIC INPUTS'!Q472*Loads!$F$2)</f>
        <v>0</v>
      </c>
      <c r="L472" s="27">
        <f>IF('GT Data'!X474=TRUE,F472*Loads!$B$3,F472*Loads!$F$3)</f>
        <v>0</v>
      </c>
      <c r="M472" s="27">
        <f>IF('GT Data'!X474=TRUE,G472*Loads!$B$3,G472*Loads!$F$3)</f>
        <v>0</v>
      </c>
      <c r="N472" s="27">
        <f>IF('GT Data'!X474=TRUE,H472*Loads!$B$3,H472*Loads!$F$3)</f>
        <v>0</v>
      </c>
      <c r="O472" s="27">
        <f>IF('GT Data'!X474=TRUE,B472*Loads!$B$4,0)</f>
        <v>0</v>
      </c>
      <c r="P472" s="27">
        <f>IF('GT Data'!X474=TRUE,'GEOMETRIC INPUTS'!Q472*Loads!$B$1,'GEOMETRIC INPUTS'!Q472*Loads!$F$1)</f>
        <v>0</v>
      </c>
      <c r="Q472">
        <v>-300</v>
      </c>
      <c r="R472" t="e">
        <f>'GEOMETRIC INPUTS'!R472/'GEOMETRIC INPUTS'!S472</f>
        <v>#DIV/0!</v>
      </c>
    </row>
    <row r="473" spans="1:18" x14ac:dyDescent="0.3">
      <c r="A473">
        <f>'GEOMETRIC INPUTS'!A473</f>
        <v>0</v>
      </c>
      <c r="B473">
        <f>'GT Data'!Z475</f>
        <v>0</v>
      </c>
      <c r="C473">
        <f>IF(AND('GEOMETRIC INPUTS'!E473&gt;'GEOMETRIC INPUTS'!B473,'GEOMETRIC INPUTS'!C473&gt;'GEOMETRIC INPUTS'!F473),ACOS(('GEOMETRIC INPUTS'!C473-'GEOMETRIC INPUTS'!F473)/'Calculated Tab Properties'!E473),0) + IF(AND('GEOMETRIC INPUTS'!E473&gt;'GEOMETRIC INPUTS'!B473,'GEOMETRIC INPUTS'!C473&lt;'GEOMETRIC INPUTS'!F473),PI()/2 + ASIN((-'GEOMETRIC INPUTS'!C473+'GEOMETRIC INPUTS'!F473)/'Calculated Tab Properties'!E473),0) + IF(AND('GEOMETRIC INPUTS'!E473&lt;'GEOMETRIC INPUTS'!B473,'GEOMETRIC INPUTS'!C473&lt;'GEOMETRIC INPUTS'!F473),PI() + ACOS(('GEOMETRIC INPUTS'!C473-'GEOMETRIC INPUTS'!F473)/'Calculated Tab Properties'!E473),0) + IF(AND('GEOMETRIC INPUTS'!E473&lt;'GEOMETRIC INPUTS'!B473,'GEOMETRIC INPUTS'!C473&gt;'GEOMETRIC INPUTS'!F473),2*PI() - ACOS((-'GEOMETRIC INPUTS'!C473+'GEOMETRIC INPUTS'!F473)/'Calculated Tab Properties'!E473),0) + IF(AND('GEOMETRIC INPUTS'!E473='GEOMETRIC INPUTS'!B473,'GEOMETRIC INPUTS'!C473&gt;'GEOMETRIC INPUTS'!F473),0,0) + IF(AND('GEOMETRIC INPUTS'!E473&gt;'GEOMETRIC INPUTS'!B473,'GEOMETRIC INPUTS'!C473='GEOMETRIC INPUTS'!F473),PI()/2,0) + IF(AND('GEOMETRIC INPUTS'!E473='GEOMETRIC INPUTS'!B473,'GEOMETRIC INPUTS'!C473&lt;'GEOMETRIC INPUTS'!F473),PI(),0) + IF(AND('GEOMETRIC INPUTS'!E473&lt;'GEOMETRIC INPUTS'!B473,'GEOMETRIC INPUTS'!C473='GEOMETRIC INPUTS'!F473),3/2*PI(),0)</f>
        <v>0</v>
      </c>
      <c r="D473">
        <f t="shared" si="8"/>
        <v>0</v>
      </c>
      <c r="E473">
        <f>SQRT(('GEOMETRIC INPUTS'!B473-'GEOMETRIC INPUTS'!E473)^2+('GEOMETRIC INPUTS'!C473-'GEOMETRIC INPUTS'!F473)^2+('GEOMETRIC INPUTS'!D473-'GEOMETRIC INPUTS'!G473)^2)</f>
        <v>0</v>
      </c>
      <c r="F473">
        <f>SQRT(('GEOMETRIC INPUTS'!B473-'GEOMETRIC INPUTS'!N473)^2 + ('GEOMETRIC INPUTS'!C473-'GEOMETRIC INPUTS'!O473)^2 + ('GEOMETRIC INPUTS'!D473-'GEOMETRIC INPUTS'!P473)^2)</f>
        <v>0</v>
      </c>
      <c r="G473">
        <f>SQRT(('GEOMETRIC INPUTS'!E473-'GEOMETRIC INPUTS'!N473)^2 + ('GEOMETRIC INPUTS'!F473-'GEOMETRIC INPUTS'!O473)^2 + ('GEOMETRIC INPUTS'!G473-'GEOMETRIC INPUTS'!P473)^2)</f>
        <v>0</v>
      </c>
      <c r="H473">
        <f>SQRT(('GEOMETRIC INPUTS'!H473-'GEOMETRIC INPUTS'!K473)^2 + ('GEOMETRIC INPUTS'!I473-'GEOMETRIC INPUTS'!L473)^2 + ('GEOMETRIC INPUTS'!J473-'GEOMETRIC INPUTS'!M473)^2)</f>
        <v>0</v>
      </c>
      <c r="I473">
        <f>SQRT(('GEOMETRIC INPUTS'!K473-'GEOMETRIC INPUTS'!N473)^2 + ('GEOMETRIC INPUTS'!L473-'GEOMETRIC INPUTS'!O473)^2 + ('GEOMETRIC INPUTS'!M473-'GEOMETRIC INPUTS'!P473)^2)</f>
        <v>0</v>
      </c>
      <c r="J473" s="20" t="e">
        <f>ASIN(('GEOMETRIC INPUTS'!M473-'GEOMETRIC INPUTS'!J473)/H473)</f>
        <v>#DIV/0!</v>
      </c>
      <c r="K473" s="27">
        <f>IF('GT Data'!X475=TRUE,'GEOMETRIC INPUTS'!Q473*Loads!$B$2,'GEOMETRIC INPUTS'!Q473*Loads!$F$2)</f>
        <v>0</v>
      </c>
      <c r="L473" s="27">
        <f>IF('GT Data'!X475=TRUE,F473*Loads!$B$3,F473*Loads!$F$3)</f>
        <v>0</v>
      </c>
      <c r="M473" s="27">
        <f>IF('GT Data'!X475=TRUE,G473*Loads!$B$3,G473*Loads!$F$3)</f>
        <v>0</v>
      </c>
      <c r="N473" s="27">
        <f>IF('GT Data'!X475=TRUE,H473*Loads!$B$3,H473*Loads!$F$3)</f>
        <v>0</v>
      </c>
      <c r="O473" s="27">
        <f>IF('GT Data'!X475=TRUE,B473*Loads!$B$4,0)</f>
        <v>0</v>
      </c>
      <c r="P473" s="27">
        <f>IF('GT Data'!X475=TRUE,'GEOMETRIC INPUTS'!Q473*Loads!$B$1,'GEOMETRIC INPUTS'!Q473*Loads!$F$1)</f>
        <v>0</v>
      </c>
      <c r="Q473">
        <v>-300</v>
      </c>
      <c r="R473" t="e">
        <f>'GEOMETRIC INPUTS'!R473/'GEOMETRIC INPUTS'!S473</f>
        <v>#DIV/0!</v>
      </c>
    </row>
    <row r="474" spans="1:18" x14ac:dyDescent="0.3">
      <c r="A474">
        <f>'GEOMETRIC INPUTS'!A474</f>
        <v>0</v>
      </c>
      <c r="B474">
        <f>'GT Data'!Z476</f>
        <v>0</v>
      </c>
      <c r="C474">
        <f>IF(AND('GEOMETRIC INPUTS'!E474&gt;'GEOMETRIC INPUTS'!B474,'GEOMETRIC INPUTS'!C474&gt;'GEOMETRIC INPUTS'!F474),ACOS(('GEOMETRIC INPUTS'!C474-'GEOMETRIC INPUTS'!F474)/'Calculated Tab Properties'!E474),0) + IF(AND('GEOMETRIC INPUTS'!E474&gt;'GEOMETRIC INPUTS'!B474,'GEOMETRIC INPUTS'!C474&lt;'GEOMETRIC INPUTS'!F474),PI()/2 + ASIN((-'GEOMETRIC INPUTS'!C474+'GEOMETRIC INPUTS'!F474)/'Calculated Tab Properties'!E474),0) + IF(AND('GEOMETRIC INPUTS'!E474&lt;'GEOMETRIC INPUTS'!B474,'GEOMETRIC INPUTS'!C474&lt;'GEOMETRIC INPUTS'!F474),PI() + ACOS(('GEOMETRIC INPUTS'!C474-'GEOMETRIC INPUTS'!F474)/'Calculated Tab Properties'!E474),0) + IF(AND('GEOMETRIC INPUTS'!E474&lt;'GEOMETRIC INPUTS'!B474,'GEOMETRIC INPUTS'!C474&gt;'GEOMETRIC INPUTS'!F474),2*PI() - ACOS((-'GEOMETRIC INPUTS'!C474+'GEOMETRIC INPUTS'!F474)/'Calculated Tab Properties'!E474),0) + IF(AND('GEOMETRIC INPUTS'!E474='GEOMETRIC INPUTS'!B474,'GEOMETRIC INPUTS'!C474&gt;'GEOMETRIC INPUTS'!F474),0,0) + IF(AND('GEOMETRIC INPUTS'!E474&gt;'GEOMETRIC INPUTS'!B474,'GEOMETRIC INPUTS'!C474='GEOMETRIC INPUTS'!F474),PI()/2,0) + IF(AND('GEOMETRIC INPUTS'!E474='GEOMETRIC INPUTS'!B474,'GEOMETRIC INPUTS'!C474&lt;'GEOMETRIC INPUTS'!F474),PI(),0) + IF(AND('GEOMETRIC INPUTS'!E474&lt;'GEOMETRIC INPUTS'!B474,'GEOMETRIC INPUTS'!C474='GEOMETRIC INPUTS'!F474),3/2*PI(),0)</f>
        <v>0</v>
      </c>
      <c r="D474">
        <f t="shared" si="8"/>
        <v>0</v>
      </c>
      <c r="E474">
        <f>SQRT(('GEOMETRIC INPUTS'!B474-'GEOMETRIC INPUTS'!E474)^2+('GEOMETRIC INPUTS'!C474-'GEOMETRIC INPUTS'!F474)^2+('GEOMETRIC INPUTS'!D474-'GEOMETRIC INPUTS'!G474)^2)</f>
        <v>0</v>
      </c>
      <c r="F474">
        <f>SQRT(('GEOMETRIC INPUTS'!B474-'GEOMETRIC INPUTS'!N474)^2 + ('GEOMETRIC INPUTS'!C474-'GEOMETRIC INPUTS'!O474)^2 + ('GEOMETRIC INPUTS'!D474-'GEOMETRIC INPUTS'!P474)^2)</f>
        <v>0</v>
      </c>
      <c r="G474">
        <f>SQRT(('GEOMETRIC INPUTS'!E474-'GEOMETRIC INPUTS'!N474)^2 + ('GEOMETRIC INPUTS'!F474-'GEOMETRIC INPUTS'!O474)^2 + ('GEOMETRIC INPUTS'!G474-'GEOMETRIC INPUTS'!P474)^2)</f>
        <v>0</v>
      </c>
      <c r="H474">
        <f>SQRT(('GEOMETRIC INPUTS'!H474-'GEOMETRIC INPUTS'!K474)^2 + ('GEOMETRIC INPUTS'!I474-'GEOMETRIC INPUTS'!L474)^2 + ('GEOMETRIC INPUTS'!J474-'GEOMETRIC INPUTS'!M474)^2)</f>
        <v>0</v>
      </c>
      <c r="I474">
        <f>SQRT(('GEOMETRIC INPUTS'!K474-'GEOMETRIC INPUTS'!N474)^2 + ('GEOMETRIC INPUTS'!L474-'GEOMETRIC INPUTS'!O474)^2 + ('GEOMETRIC INPUTS'!M474-'GEOMETRIC INPUTS'!P474)^2)</f>
        <v>0</v>
      </c>
      <c r="J474" s="20" t="e">
        <f>ASIN(('GEOMETRIC INPUTS'!M474-'GEOMETRIC INPUTS'!J474)/H474)</f>
        <v>#DIV/0!</v>
      </c>
      <c r="K474" s="27">
        <f>IF('GT Data'!X476=TRUE,'GEOMETRIC INPUTS'!Q474*Loads!$B$2,'GEOMETRIC INPUTS'!Q474*Loads!$F$2)</f>
        <v>0</v>
      </c>
      <c r="L474" s="27">
        <f>IF('GT Data'!X476=TRUE,F474*Loads!$B$3,F474*Loads!$F$3)</f>
        <v>0</v>
      </c>
      <c r="M474" s="27">
        <f>IF('GT Data'!X476=TRUE,G474*Loads!$B$3,G474*Loads!$F$3)</f>
        <v>0</v>
      </c>
      <c r="N474" s="27">
        <f>IF('GT Data'!X476=TRUE,H474*Loads!$B$3,H474*Loads!$F$3)</f>
        <v>0</v>
      </c>
      <c r="O474" s="27">
        <f>IF('GT Data'!X476=TRUE,B474*Loads!$B$4,0)</f>
        <v>0</v>
      </c>
      <c r="P474" s="27">
        <f>IF('GT Data'!X476=TRUE,'GEOMETRIC INPUTS'!Q474*Loads!$B$1,'GEOMETRIC INPUTS'!Q474*Loads!$F$1)</f>
        <v>0</v>
      </c>
      <c r="Q474">
        <v>-300</v>
      </c>
      <c r="R474" t="e">
        <f>'GEOMETRIC INPUTS'!R474/'GEOMETRIC INPUTS'!S474</f>
        <v>#DIV/0!</v>
      </c>
    </row>
    <row r="475" spans="1:18" x14ac:dyDescent="0.3">
      <c r="A475">
        <f>'GEOMETRIC INPUTS'!A475</f>
        <v>0</v>
      </c>
      <c r="B475">
        <f>'GT Data'!Z477</f>
        <v>0</v>
      </c>
      <c r="C475">
        <f>IF(AND('GEOMETRIC INPUTS'!E475&gt;'GEOMETRIC INPUTS'!B475,'GEOMETRIC INPUTS'!C475&gt;'GEOMETRIC INPUTS'!F475),ACOS(('GEOMETRIC INPUTS'!C475-'GEOMETRIC INPUTS'!F475)/'Calculated Tab Properties'!E475),0) + IF(AND('GEOMETRIC INPUTS'!E475&gt;'GEOMETRIC INPUTS'!B475,'GEOMETRIC INPUTS'!C475&lt;'GEOMETRIC INPUTS'!F475),PI()/2 + ASIN((-'GEOMETRIC INPUTS'!C475+'GEOMETRIC INPUTS'!F475)/'Calculated Tab Properties'!E475),0) + IF(AND('GEOMETRIC INPUTS'!E475&lt;'GEOMETRIC INPUTS'!B475,'GEOMETRIC INPUTS'!C475&lt;'GEOMETRIC INPUTS'!F475),PI() + ACOS(('GEOMETRIC INPUTS'!C475-'GEOMETRIC INPUTS'!F475)/'Calculated Tab Properties'!E475),0) + IF(AND('GEOMETRIC INPUTS'!E475&lt;'GEOMETRIC INPUTS'!B475,'GEOMETRIC INPUTS'!C475&gt;'GEOMETRIC INPUTS'!F475),2*PI() - ACOS((-'GEOMETRIC INPUTS'!C475+'GEOMETRIC INPUTS'!F475)/'Calculated Tab Properties'!E475),0) + IF(AND('GEOMETRIC INPUTS'!E475='GEOMETRIC INPUTS'!B475,'GEOMETRIC INPUTS'!C475&gt;'GEOMETRIC INPUTS'!F475),0,0) + IF(AND('GEOMETRIC INPUTS'!E475&gt;'GEOMETRIC INPUTS'!B475,'GEOMETRIC INPUTS'!C475='GEOMETRIC INPUTS'!F475),PI()/2,0) + IF(AND('GEOMETRIC INPUTS'!E475='GEOMETRIC INPUTS'!B475,'GEOMETRIC INPUTS'!C475&lt;'GEOMETRIC INPUTS'!F475),PI(),0) + IF(AND('GEOMETRIC INPUTS'!E475&lt;'GEOMETRIC INPUTS'!B475,'GEOMETRIC INPUTS'!C475='GEOMETRIC INPUTS'!F475),3/2*PI(),0)</f>
        <v>0</v>
      </c>
      <c r="D475">
        <f t="shared" si="8"/>
        <v>0</v>
      </c>
      <c r="E475">
        <f>SQRT(('GEOMETRIC INPUTS'!B475-'GEOMETRIC INPUTS'!E475)^2+('GEOMETRIC INPUTS'!C475-'GEOMETRIC INPUTS'!F475)^2+('GEOMETRIC INPUTS'!D475-'GEOMETRIC INPUTS'!G475)^2)</f>
        <v>0</v>
      </c>
      <c r="F475">
        <f>SQRT(('GEOMETRIC INPUTS'!B475-'GEOMETRIC INPUTS'!N475)^2 + ('GEOMETRIC INPUTS'!C475-'GEOMETRIC INPUTS'!O475)^2 + ('GEOMETRIC INPUTS'!D475-'GEOMETRIC INPUTS'!P475)^2)</f>
        <v>0</v>
      </c>
      <c r="G475">
        <f>SQRT(('GEOMETRIC INPUTS'!E475-'GEOMETRIC INPUTS'!N475)^2 + ('GEOMETRIC INPUTS'!F475-'GEOMETRIC INPUTS'!O475)^2 + ('GEOMETRIC INPUTS'!G475-'GEOMETRIC INPUTS'!P475)^2)</f>
        <v>0</v>
      </c>
      <c r="H475">
        <f>SQRT(('GEOMETRIC INPUTS'!H475-'GEOMETRIC INPUTS'!K475)^2 + ('GEOMETRIC INPUTS'!I475-'GEOMETRIC INPUTS'!L475)^2 + ('GEOMETRIC INPUTS'!J475-'GEOMETRIC INPUTS'!M475)^2)</f>
        <v>0</v>
      </c>
      <c r="I475">
        <f>SQRT(('GEOMETRIC INPUTS'!K475-'GEOMETRIC INPUTS'!N475)^2 + ('GEOMETRIC INPUTS'!L475-'GEOMETRIC INPUTS'!O475)^2 + ('GEOMETRIC INPUTS'!M475-'GEOMETRIC INPUTS'!P475)^2)</f>
        <v>0</v>
      </c>
      <c r="J475" s="20" t="e">
        <f>ASIN(('GEOMETRIC INPUTS'!M475-'GEOMETRIC INPUTS'!J475)/H475)</f>
        <v>#DIV/0!</v>
      </c>
      <c r="K475" s="27">
        <f>IF('GT Data'!X477=TRUE,'GEOMETRIC INPUTS'!Q475*Loads!$B$2,'GEOMETRIC INPUTS'!Q475*Loads!$F$2)</f>
        <v>0</v>
      </c>
      <c r="L475" s="27">
        <f>IF('GT Data'!X477=TRUE,F475*Loads!$B$3,F475*Loads!$F$3)</f>
        <v>0</v>
      </c>
      <c r="M475" s="27">
        <f>IF('GT Data'!X477=TRUE,G475*Loads!$B$3,G475*Loads!$F$3)</f>
        <v>0</v>
      </c>
      <c r="N475" s="27">
        <f>IF('GT Data'!X477=TRUE,H475*Loads!$B$3,H475*Loads!$F$3)</f>
        <v>0</v>
      </c>
      <c r="O475" s="27">
        <f>IF('GT Data'!X477=TRUE,B475*Loads!$B$4,0)</f>
        <v>0</v>
      </c>
      <c r="P475" s="27">
        <f>IF('GT Data'!X477=TRUE,'GEOMETRIC INPUTS'!Q475*Loads!$B$1,'GEOMETRIC INPUTS'!Q475*Loads!$F$1)</f>
        <v>0</v>
      </c>
      <c r="Q475">
        <v>-300</v>
      </c>
      <c r="R475" t="e">
        <f>'GEOMETRIC INPUTS'!R475/'GEOMETRIC INPUTS'!S475</f>
        <v>#DIV/0!</v>
      </c>
    </row>
    <row r="476" spans="1:18" x14ac:dyDescent="0.3">
      <c r="A476">
        <f>'GEOMETRIC INPUTS'!A476</f>
        <v>0</v>
      </c>
      <c r="B476">
        <f>'GT Data'!Z478</f>
        <v>0</v>
      </c>
      <c r="C476">
        <f>IF(AND('GEOMETRIC INPUTS'!E476&gt;'GEOMETRIC INPUTS'!B476,'GEOMETRIC INPUTS'!C476&gt;'GEOMETRIC INPUTS'!F476),ACOS(('GEOMETRIC INPUTS'!C476-'GEOMETRIC INPUTS'!F476)/'Calculated Tab Properties'!E476),0) + IF(AND('GEOMETRIC INPUTS'!E476&gt;'GEOMETRIC INPUTS'!B476,'GEOMETRIC INPUTS'!C476&lt;'GEOMETRIC INPUTS'!F476),PI()/2 + ASIN((-'GEOMETRIC INPUTS'!C476+'GEOMETRIC INPUTS'!F476)/'Calculated Tab Properties'!E476),0) + IF(AND('GEOMETRIC INPUTS'!E476&lt;'GEOMETRIC INPUTS'!B476,'GEOMETRIC INPUTS'!C476&lt;'GEOMETRIC INPUTS'!F476),PI() + ACOS(('GEOMETRIC INPUTS'!C476-'GEOMETRIC INPUTS'!F476)/'Calculated Tab Properties'!E476),0) + IF(AND('GEOMETRIC INPUTS'!E476&lt;'GEOMETRIC INPUTS'!B476,'GEOMETRIC INPUTS'!C476&gt;'GEOMETRIC INPUTS'!F476),2*PI() - ACOS((-'GEOMETRIC INPUTS'!C476+'GEOMETRIC INPUTS'!F476)/'Calculated Tab Properties'!E476),0) + IF(AND('GEOMETRIC INPUTS'!E476='GEOMETRIC INPUTS'!B476,'GEOMETRIC INPUTS'!C476&gt;'GEOMETRIC INPUTS'!F476),0,0) + IF(AND('GEOMETRIC INPUTS'!E476&gt;'GEOMETRIC INPUTS'!B476,'GEOMETRIC INPUTS'!C476='GEOMETRIC INPUTS'!F476),PI()/2,0) + IF(AND('GEOMETRIC INPUTS'!E476='GEOMETRIC INPUTS'!B476,'GEOMETRIC INPUTS'!C476&lt;'GEOMETRIC INPUTS'!F476),PI(),0) + IF(AND('GEOMETRIC INPUTS'!E476&lt;'GEOMETRIC INPUTS'!B476,'GEOMETRIC INPUTS'!C476='GEOMETRIC INPUTS'!F476),3/2*PI(),0)</f>
        <v>0</v>
      </c>
      <c r="D476">
        <f t="shared" si="8"/>
        <v>0</v>
      </c>
      <c r="E476">
        <f>SQRT(('GEOMETRIC INPUTS'!B476-'GEOMETRIC INPUTS'!E476)^2+('GEOMETRIC INPUTS'!C476-'GEOMETRIC INPUTS'!F476)^2+('GEOMETRIC INPUTS'!D476-'GEOMETRIC INPUTS'!G476)^2)</f>
        <v>0</v>
      </c>
      <c r="F476">
        <f>SQRT(('GEOMETRIC INPUTS'!B476-'GEOMETRIC INPUTS'!N476)^2 + ('GEOMETRIC INPUTS'!C476-'GEOMETRIC INPUTS'!O476)^2 + ('GEOMETRIC INPUTS'!D476-'GEOMETRIC INPUTS'!P476)^2)</f>
        <v>0</v>
      </c>
      <c r="G476">
        <f>SQRT(('GEOMETRIC INPUTS'!E476-'GEOMETRIC INPUTS'!N476)^2 + ('GEOMETRIC INPUTS'!F476-'GEOMETRIC INPUTS'!O476)^2 + ('GEOMETRIC INPUTS'!G476-'GEOMETRIC INPUTS'!P476)^2)</f>
        <v>0</v>
      </c>
      <c r="H476">
        <f>SQRT(('GEOMETRIC INPUTS'!H476-'GEOMETRIC INPUTS'!K476)^2 + ('GEOMETRIC INPUTS'!I476-'GEOMETRIC INPUTS'!L476)^2 + ('GEOMETRIC INPUTS'!J476-'GEOMETRIC INPUTS'!M476)^2)</f>
        <v>0</v>
      </c>
      <c r="I476">
        <f>SQRT(('GEOMETRIC INPUTS'!K476-'GEOMETRIC INPUTS'!N476)^2 + ('GEOMETRIC INPUTS'!L476-'GEOMETRIC INPUTS'!O476)^2 + ('GEOMETRIC INPUTS'!M476-'GEOMETRIC INPUTS'!P476)^2)</f>
        <v>0</v>
      </c>
      <c r="J476" s="20" t="e">
        <f>ASIN(('GEOMETRIC INPUTS'!M476-'GEOMETRIC INPUTS'!J476)/H476)</f>
        <v>#DIV/0!</v>
      </c>
      <c r="K476" s="27">
        <f>IF('GT Data'!X478=TRUE,'GEOMETRIC INPUTS'!Q476*Loads!$B$2,'GEOMETRIC INPUTS'!Q476*Loads!$F$2)</f>
        <v>0</v>
      </c>
      <c r="L476" s="27">
        <f>IF('GT Data'!X478=TRUE,F476*Loads!$B$3,F476*Loads!$F$3)</f>
        <v>0</v>
      </c>
      <c r="M476" s="27">
        <f>IF('GT Data'!X478=TRUE,G476*Loads!$B$3,G476*Loads!$F$3)</f>
        <v>0</v>
      </c>
      <c r="N476" s="27">
        <f>IF('GT Data'!X478=TRUE,H476*Loads!$B$3,H476*Loads!$F$3)</f>
        <v>0</v>
      </c>
      <c r="O476" s="27">
        <f>IF('GT Data'!X478=TRUE,B476*Loads!$B$4,0)</f>
        <v>0</v>
      </c>
      <c r="P476" s="27">
        <f>IF('GT Data'!X478=TRUE,'GEOMETRIC INPUTS'!Q476*Loads!$B$1,'GEOMETRIC INPUTS'!Q476*Loads!$F$1)</f>
        <v>0</v>
      </c>
      <c r="Q476">
        <v>-300</v>
      </c>
      <c r="R476" t="e">
        <f>'GEOMETRIC INPUTS'!R476/'GEOMETRIC INPUTS'!S476</f>
        <v>#DIV/0!</v>
      </c>
    </row>
    <row r="477" spans="1:18" x14ac:dyDescent="0.3">
      <c r="A477">
        <f>'GEOMETRIC INPUTS'!A477</f>
        <v>0</v>
      </c>
      <c r="B477">
        <f>'GT Data'!Z479</f>
        <v>0</v>
      </c>
      <c r="C477">
        <f>IF(AND('GEOMETRIC INPUTS'!E477&gt;'GEOMETRIC INPUTS'!B477,'GEOMETRIC INPUTS'!C477&gt;'GEOMETRIC INPUTS'!F477),ACOS(('GEOMETRIC INPUTS'!C477-'GEOMETRIC INPUTS'!F477)/'Calculated Tab Properties'!E477),0) + IF(AND('GEOMETRIC INPUTS'!E477&gt;'GEOMETRIC INPUTS'!B477,'GEOMETRIC INPUTS'!C477&lt;'GEOMETRIC INPUTS'!F477),PI()/2 + ASIN((-'GEOMETRIC INPUTS'!C477+'GEOMETRIC INPUTS'!F477)/'Calculated Tab Properties'!E477),0) + IF(AND('GEOMETRIC INPUTS'!E477&lt;'GEOMETRIC INPUTS'!B477,'GEOMETRIC INPUTS'!C477&lt;'GEOMETRIC INPUTS'!F477),PI() + ACOS(('GEOMETRIC INPUTS'!C477-'GEOMETRIC INPUTS'!F477)/'Calculated Tab Properties'!E477),0) + IF(AND('GEOMETRIC INPUTS'!E477&lt;'GEOMETRIC INPUTS'!B477,'GEOMETRIC INPUTS'!C477&gt;'GEOMETRIC INPUTS'!F477),2*PI() - ACOS((-'GEOMETRIC INPUTS'!C477+'GEOMETRIC INPUTS'!F477)/'Calculated Tab Properties'!E477),0) + IF(AND('GEOMETRIC INPUTS'!E477='GEOMETRIC INPUTS'!B477,'GEOMETRIC INPUTS'!C477&gt;'GEOMETRIC INPUTS'!F477),0,0) + IF(AND('GEOMETRIC INPUTS'!E477&gt;'GEOMETRIC INPUTS'!B477,'GEOMETRIC INPUTS'!C477='GEOMETRIC INPUTS'!F477),PI()/2,0) + IF(AND('GEOMETRIC INPUTS'!E477='GEOMETRIC INPUTS'!B477,'GEOMETRIC INPUTS'!C477&lt;'GEOMETRIC INPUTS'!F477),PI(),0) + IF(AND('GEOMETRIC INPUTS'!E477&lt;'GEOMETRIC INPUTS'!B477,'GEOMETRIC INPUTS'!C477='GEOMETRIC INPUTS'!F477),3/2*PI(),0)</f>
        <v>0</v>
      </c>
      <c r="D477">
        <f t="shared" si="8"/>
        <v>0</v>
      </c>
      <c r="E477">
        <f>SQRT(('GEOMETRIC INPUTS'!B477-'GEOMETRIC INPUTS'!E477)^2+('GEOMETRIC INPUTS'!C477-'GEOMETRIC INPUTS'!F477)^2+('GEOMETRIC INPUTS'!D477-'GEOMETRIC INPUTS'!G477)^2)</f>
        <v>0</v>
      </c>
      <c r="F477">
        <f>SQRT(('GEOMETRIC INPUTS'!B477-'GEOMETRIC INPUTS'!N477)^2 + ('GEOMETRIC INPUTS'!C477-'GEOMETRIC INPUTS'!O477)^2 + ('GEOMETRIC INPUTS'!D477-'GEOMETRIC INPUTS'!P477)^2)</f>
        <v>0</v>
      </c>
      <c r="G477">
        <f>SQRT(('GEOMETRIC INPUTS'!E477-'GEOMETRIC INPUTS'!N477)^2 + ('GEOMETRIC INPUTS'!F477-'GEOMETRIC INPUTS'!O477)^2 + ('GEOMETRIC INPUTS'!G477-'GEOMETRIC INPUTS'!P477)^2)</f>
        <v>0</v>
      </c>
      <c r="H477">
        <f>SQRT(('GEOMETRIC INPUTS'!H477-'GEOMETRIC INPUTS'!K477)^2 + ('GEOMETRIC INPUTS'!I477-'GEOMETRIC INPUTS'!L477)^2 + ('GEOMETRIC INPUTS'!J477-'GEOMETRIC INPUTS'!M477)^2)</f>
        <v>0</v>
      </c>
      <c r="I477">
        <f>SQRT(('GEOMETRIC INPUTS'!K477-'GEOMETRIC INPUTS'!N477)^2 + ('GEOMETRIC INPUTS'!L477-'GEOMETRIC INPUTS'!O477)^2 + ('GEOMETRIC INPUTS'!M477-'GEOMETRIC INPUTS'!P477)^2)</f>
        <v>0</v>
      </c>
      <c r="J477" s="20" t="e">
        <f>ASIN(('GEOMETRIC INPUTS'!M477-'GEOMETRIC INPUTS'!J477)/H477)</f>
        <v>#DIV/0!</v>
      </c>
      <c r="K477" s="27">
        <f>IF('GT Data'!X479=TRUE,'GEOMETRIC INPUTS'!Q477*Loads!$B$2,'GEOMETRIC INPUTS'!Q477*Loads!$F$2)</f>
        <v>0</v>
      </c>
      <c r="L477" s="27">
        <f>IF('GT Data'!X479=TRUE,F477*Loads!$B$3,F477*Loads!$F$3)</f>
        <v>0</v>
      </c>
      <c r="M477" s="27">
        <f>IF('GT Data'!X479=TRUE,G477*Loads!$B$3,G477*Loads!$F$3)</f>
        <v>0</v>
      </c>
      <c r="N477" s="27">
        <f>IF('GT Data'!X479=TRUE,H477*Loads!$B$3,H477*Loads!$F$3)</f>
        <v>0</v>
      </c>
      <c r="O477" s="27">
        <f>IF('GT Data'!X479=TRUE,B477*Loads!$B$4,0)</f>
        <v>0</v>
      </c>
      <c r="P477" s="27">
        <f>IF('GT Data'!X479=TRUE,'GEOMETRIC INPUTS'!Q477*Loads!$B$1,'GEOMETRIC INPUTS'!Q477*Loads!$F$1)</f>
        <v>0</v>
      </c>
      <c r="Q477">
        <v>-300</v>
      </c>
      <c r="R477" t="e">
        <f>'GEOMETRIC INPUTS'!R477/'GEOMETRIC INPUTS'!S477</f>
        <v>#DIV/0!</v>
      </c>
    </row>
    <row r="478" spans="1:18" x14ac:dyDescent="0.3">
      <c r="A478">
        <f>'GEOMETRIC INPUTS'!A478</f>
        <v>0</v>
      </c>
      <c r="B478">
        <f>'GT Data'!Z480</f>
        <v>0</v>
      </c>
      <c r="C478">
        <f>IF(AND('GEOMETRIC INPUTS'!E478&gt;'GEOMETRIC INPUTS'!B478,'GEOMETRIC INPUTS'!C478&gt;'GEOMETRIC INPUTS'!F478),ACOS(('GEOMETRIC INPUTS'!C478-'GEOMETRIC INPUTS'!F478)/'Calculated Tab Properties'!E478),0) + IF(AND('GEOMETRIC INPUTS'!E478&gt;'GEOMETRIC INPUTS'!B478,'GEOMETRIC INPUTS'!C478&lt;'GEOMETRIC INPUTS'!F478),PI()/2 + ASIN((-'GEOMETRIC INPUTS'!C478+'GEOMETRIC INPUTS'!F478)/'Calculated Tab Properties'!E478),0) + IF(AND('GEOMETRIC INPUTS'!E478&lt;'GEOMETRIC INPUTS'!B478,'GEOMETRIC INPUTS'!C478&lt;'GEOMETRIC INPUTS'!F478),PI() + ACOS(('GEOMETRIC INPUTS'!C478-'GEOMETRIC INPUTS'!F478)/'Calculated Tab Properties'!E478),0) + IF(AND('GEOMETRIC INPUTS'!E478&lt;'GEOMETRIC INPUTS'!B478,'GEOMETRIC INPUTS'!C478&gt;'GEOMETRIC INPUTS'!F478),2*PI() - ACOS((-'GEOMETRIC INPUTS'!C478+'GEOMETRIC INPUTS'!F478)/'Calculated Tab Properties'!E478),0) + IF(AND('GEOMETRIC INPUTS'!E478='GEOMETRIC INPUTS'!B478,'GEOMETRIC INPUTS'!C478&gt;'GEOMETRIC INPUTS'!F478),0,0) + IF(AND('GEOMETRIC INPUTS'!E478&gt;'GEOMETRIC INPUTS'!B478,'GEOMETRIC INPUTS'!C478='GEOMETRIC INPUTS'!F478),PI()/2,0) + IF(AND('GEOMETRIC INPUTS'!E478='GEOMETRIC INPUTS'!B478,'GEOMETRIC INPUTS'!C478&lt;'GEOMETRIC INPUTS'!F478),PI(),0) + IF(AND('GEOMETRIC INPUTS'!E478&lt;'GEOMETRIC INPUTS'!B478,'GEOMETRIC INPUTS'!C478='GEOMETRIC INPUTS'!F478),3/2*PI(),0)</f>
        <v>0</v>
      </c>
      <c r="D478">
        <f t="shared" si="8"/>
        <v>0</v>
      </c>
      <c r="E478">
        <f>SQRT(('GEOMETRIC INPUTS'!B478-'GEOMETRIC INPUTS'!E478)^2+('GEOMETRIC INPUTS'!C478-'GEOMETRIC INPUTS'!F478)^2+('GEOMETRIC INPUTS'!D478-'GEOMETRIC INPUTS'!G478)^2)</f>
        <v>0</v>
      </c>
      <c r="F478">
        <f>SQRT(('GEOMETRIC INPUTS'!B478-'GEOMETRIC INPUTS'!N478)^2 + ('GEOMETRIC INPUTS'!C478-'GEOMETRIC INPUTS'!O478)^2 + ('GEOMETRIC INPUTS'!D478-'GEOMETRIC INPUTS'!P478)^2)</f>
        <v>0</v>
      </c>
      <c r="G478">
        <f>SQRT(('GEOMETRIC INPUTS'!E478-'GEOMETRIC INPUTS'!N478)^2 + ('GEOMETRIC INPUTS'!F478-'GEOMETRIC INPUTS'!O478)^2 + ('GEOMETRIC INPUTS'!G478-'GEOMETRIC INPUTS'!P478)^2)</f>
        <v>0</v>
      </c>
      <c r="H478">
        <f>SQRT(('GEOMETRIC INPUTS'!H478-'GEOMETRIC INPUTS'!K478)^2 + ('GEOMETRIC INPUTS'!I478-'GEOMETRIC INPUTS'!L478)^2 + ('GEOMETRIC INPUTS'!J478-'GEOMETRIC INPUTS'!M478)^2)</f>
        <v>0</v>
      </c>
      <c r="I478">
        <f>SQRT(('GEOMETRIC INPUTS'!K478-'GEOMETRIC INPUTS'!N478)^2 + ('GEOMETRIC INPUTS'!L478-'GEOMETRIC INPUTS'!O478)^2 + ('GEOMETRIC INPUTS'!M478-'GEOMETRIC INPUTS'!P478)^2)</f>
        <v>0</v>
      </c>
      <c r="J478" s="20" t="e">
        <f>ASIN(('GEOMETRIC INPUTS'!M478-'GEOMETRIC INPUTS'!J478)/H478)</f>
        <v>#DIV/0!</v>
      </c>
      <c r="K478" s="27">
        <f>IF('GT Data'!X480=TRUE,'GEOMETRIC INPUTS'!Q478*Loads!$B$2,'GEOMETRIC INPUTS'!Q478*Loads!$F$2)</f>
        <v>0</v>
      </c>
      <c r="L478" s="27">
        <f>IF('GT Data'!X480=TRUE,F478*Loads!$B$3,F478*Loads!$F$3)</f>
        <v>0</v>
      </c>
      <c r="M478" s="27">
        <f>IF('GT Data'!X480=TRUE,G478*Loads!$B$3,G478*Loads!$F$3)</f>
        <v>0</v>
      </c>
      <c r="N478" s="27">
        <f>IF('GT Data'!X480=TRUE,H478*Loads!$B$3,H478*Loads!$F$3)</f>
        <v>0</v>
      </c>
      <c r="O478" s="27">
        <f>IF('GT Data'!X480=TRUE,B478*Loads!$B$4,0)</f>
        <v>0</v>
      </c>
      <c r="P478" s="27">
        <f>IF('GT Data'!X480=TRUE,'GEOMETRIC INPUTS'!Q478*Loads!$B$1,'GEOMETRIC INPUTS'!Q478*Loads!$F$1)</f>
        <v>0</v>
      </c>
      <c r="Q478">
        <v>-300</v>
      </c>
      <c r="R478" t="e">
        <f>'GEOMETRIC INPUTS'!R478/'GEOMETRIC INPUTS'!S478</f>
        <v>#DIV/0!</v>
      </c>
    </row>
    <row r="479" spans="1:18" x14ac:dyDescent="0.3">
      <c r="A479">
        <f>'GEOMETRIC INPUTS'!A479</f>
        <v>0</v>
      </c>
      <c r="B479">
        <f>'GT Data'!Z481</f>
        <v>0</v>
      </c>
      <c r="C479">
        <f>IF(AND('GEOMETRIC INPUTS'!E479&gt;'GEOMETRIC INPUTS'!B479,'GEOMETRIC INPUTS'!C479&gt;'GEOMETRIC INPUTS'!F479),ACOS(('GEOMETRIC INPUTS'!C479-'GEOMETRIC INPUTS'!F479)/'Calculated Tab Properties'!E479),0) + IF(AND('GEOMETRIC INPUTS'!E479&gt;'GEOMETRIC INPUTS'!B479,'GEOMETRIC INPUTS'!C479&lt;'GEOMETRIC INPUTS'!F479),PI()/2 + ASIN((-'GEOMETRIC INPUTS'!C479+'GEOMETRIC INPUTS'!F479)/'Calculated Tab Properties'!E479),0) + IF(AND('GEOMETRIC INPUTS'!E479&lt;'GEOMETRIC INPUTS'!B479,'GEOMETRIC INPUTS'!C479&lt;'GEOMETRIC INPUTS'!F479),PI() + ACOS(('GEOMETRIC INPUTS'!C479-'GEOMETRIC INPUTS'!F479)/'Calculated Tab Properties'!E479),0) + IF(AND('GEOMETRIC INPUTS'!E479&lt;'GEOMETRIC INPUTS'!B479,'GEOMETRIC INPUTS'!C479&gt;'GEOMETRIC INPUTS'!F479),2*PI() - ACOS((-'GEOMETRIC INPUTS'!C479+'GEOMETRIC INPUTS'!F479)/'Calculated Tab Properties'!E479),0) + IF(AND('GEOMETRIC INPUTS'!E479='GEOMETRIC INPUTS'!B479,'GEOMETRIC INPUTS'!C479&gt;'GEOMETRIC INPUTS'!F479),0,0) + IF(AND('GEOMETRIC INPUTS'!E479&gt;'GEOMETRIC INPUTS'!B479,'GEOMETRIC INPUTS'!C479='GEOMETRIC INPUTS'!F479),PI()/2,0) + IF(AND('GEOMETRIC INPUTS'!E479='GEOMETRIC INPUTS'!B479,'GEOMETRIC INPUTS'!C479&lt;'GEOMETRIC INPUTS'!F479),PI(),0) + IF(AND('GEOMETRIC INPUTS'!E479&lt;'GEOMETRIC INPUTS'!B479,'GEOMETRIC INPUTS'!C479='GEOMETRIC INPUTS'!F479),3/2*PI(),0)</f>
        <v>0</v>
      </c>
      <c r="D479">
        <f t="shared" si="8"/>
        <v>0</v>
      </c>
      <c r="E479">
        <f>SQRT(('GEOMETRIC INPUTS'!B479-'GEOMETRIC INPUTS'!E479)^2+('GEOMETRIC INPUTS'!C479-'GEOMETRIC INPUTS'!F479)^2+('GEOMETRIC INPUTS'!D479-'GEOMETRIC INPUTS'!G479)^2)</f>
        <v>0</v>
      </c>
      <c r="F479">
        <f>SQRT(('GEOMETRIC INPUTS'!B479-'GEOMETRIC INPUTS'!N479)^2 + ('GEOMETRIC INPUTS'!C479-'GEOMETRIC INPUTS'!O479)^2 + ('GEOMETRIC INPUTS'!D479-'GEOMETRIC INPUTS'!P479)^2)</f>
        <v>0</v>
      </c>
      <c r="G479">
        <f>SQRT(('GEOMETRIC INPUTS'!E479-'GEOMETRIC INPUTS'!N479)^2 + ('GEOMETRIC INPUTS'!F479-'GEOMETRIC INPUTS'!O479)^2 + ('GEOMETRIC INPUTS'!G479-'GEOMETRIC INPUTS'!P479)^2)</f>
        <v>0</v>
      </c>
      <c r="H479">
        <f>SQRT(('GEOMETRIC INPUTS'!H479-'GEOMETRIC INPUTS'!K479)^2 + ('GEOMETRIC INPUTS'!I479-'GEOMETRIC INPUTS'!L479)^2 + ('GEOMETRIC INPUTS'!J479-'GEOMETRIC INPUTS'!M479)^2)</f>
        <v>0</v>
      </c>
      <c r="I479">
        <f>SQRT(('GEOMETRIC INPUTS'!K479-'GEOMETRIC INPUTS'!N479)^2 + ('GEOMETRIC INPUTS'!L479-'GEOMETRIC INPUTS'!O479)^2 + ('GEOMETRIC INPUTS'!M479-'GEOMETRIC INPUTS'!P479)^2)</f>
        <v>0</v>
      </c>
      <c r="J479" s="20" t="e">
        <f>ASIN(('GEOMETRIC INPUTS'!M479-'GEOMETRIC INPUTS'!J479)/H479)</f>
        <v>#DIV/0!</v>
      </c>
      <c r="K479" s="27">
        <f>IF('GT Data'!X481=TRUE,'GEOMETRIC INPUTS'!Q479*Loads!$B$2,'GEOMETRIC INPUTS'!Q479*Loads!$F$2)</f>
        <v>0</v>
      </c>
      <c r="L479" s="27">
        <f>IF('GT Data'!X481=TRUE,F479*Loads!$B$3,F479*Loads!$F$3)</f>
        <v>0</v>
      </c>
      <c r="M479" s="27">
        <f>IF('GT Data'!X481=TRUE,G479*Loads!$B$3,G479*Loads!$F$3)</f>
        <v>0</v>
      </c>
      <c r="N479" s="27">
        <f>IF('GT Data'!X481=TRUE,H479*Loads!$B$3,H479*Loads!$F$3)</f>
        <v>0</v>
      </c>
      <c r="O479" s="27">
        <f>IF('GT Data'!X481=TRUE,B479*Loads!$B$4,0)</f>
        <v>0</v>
      </c>
      <c r="P479" s="27">
        <f>IF('GT Data'!X481=TRUE,'GEOMETRIC INPUTS'!Q479*Loads!$B$1,'GEOMETRIC INPUTS'!Q479*Loads!$F$1)</f>
        <v>0</v>
      </c>
      <c r="Q479">
        <v>-300</v>
      </c>
      <c r="R479" t="e">
        <f>'GEOMETRIC INPUTS'!R479/'GEOMETRIC INPUTS'!S479</f>
        <v>#DIV/0!</v>
      </c>
    </row>
    <row r="480" spans="1:18" x14ac:dyDescent="0.3">
      <c r="A480">
        <f>'GEOMETRIC INPUTS'!A480</f>
        <v>0</v>
      </c>
      <c r="B480">
        <f>'GT Data'!Z482</f>
        <v>0</v>
      </c>
      <c r="C480">
        <f>IF(AND('GEOMETRIC INPUTS'!E480&gt;'GEOMETRIC INPUTS'!B480,'GEOMETRIC INPUTS'!C480&gt;'GEOMETRIC INPUTS'!F480),ACOS(('GEOMETRIC INPUTS'!C480-'GEOMETRIC INPUTS'!F480)/'Calculated Tab Properties'!E480),0) + IF(AND('GEOMETRIC INPUTS'!E480&gt;'GEOMETRIC INPUTS'!B480,'GEOMETRIC INPUTS'!C480&lt;'GEOMETRIC INPUTS'!F480),PI()/2 + ASIN((-'GEOMETRIC INPUTS'!C480+'GEOMETRIC INPUTS'!F480)/'Calculated Tab Properties'!E480),0) + IF(AND('GEOMETRIC INPUTS'!E480&lt;'GEOMETRIC INPUTS'!B480,'GEOMETRIC INPUTS'!C480&lt;'GEOMETRIC INPUTS'!F480),PI() + ACOS(('GEOMETRIC INPUTS'!C480-'GEOMETRIC INPUTS'!F480)/'Calculated Tab Properties'!E480),0) + IF(AND('GEOMETRIC INPUTS'!E480&lt;'GEOMETRIC INPUTS'!B480,'GEOMETRIC INPUTS'!C480&gt;'GEOMETRIC INPUTS'!F480),2*PI() - ACOS((-'GEOMETRIC INPUTS'!C480+'GEOMETRIC INPUTS'!F480)/'Calculated Tab Properties'!E480),0) + IF(AND('GEOMETRIC INPUTS'!E480='GEOMETRIC INPUTS'!B480,'GEOMETRIC INPUTS'!C480&gt;'GEOMETRIC INPUTS'!F480),0,0) + IF(AND('GEOMETRIC INPUTS'!E480&gt;'GEOMETRIC INPUTS'!B480,'GEOMETRIC INPUTS'!C480='GEOMETRIC INPUTS'!F480),PI()/2,0) + IF(AND('GEOMETRIC INPUTS'!E480='GEOMETRIC INPUTS'!B480,'GEOMETRIC INPUTS'!C480&lt;'GEOMETRIC INPUTS'!F480),PI(),0) + IF(AND('GEOMETRIC INPUTS'!E480&lt;'GEOMETRIC INPUTS'!B480,'GEOMETRIC INPUTS'!C480='GEOMETRIC INPUTS'!F480),3/2*PI(),0)</f>
        <v>0</v>
      </c>
      <c r="D480">
        <f t="shared" si="8"/>
        <v>0</v>
      </c>
      <c r="E480">
        <f>SQRT(('GEOMETRIC INPUTS'!B480-'GEOMETRIC INPUTS'!E480)^2+('GEOMETRIC INPUTS'!C480-'GEOMETRIC INPUTS'!F480)^2+('GEOMETRIC INPUTS'!D480-'GEOMETRIC INPUTS'!G480)^2)</f>
        <v>0</v>
      </c>
      <c r="F480">
        <f>SQRT(('GEOMETRIC INPUTS'!B480-'GEOMETRIC INPUTS'!N480)^2 + ('GEOMETRIC INPUTS'!C480-'GEOMETRIC INPUTS'!O480)^2 + ('GEOMETRIC INPUTS'!D480-'GEOMETRIC INPUTS'!P480)^2)</f>
        <v>0</v>
      </c>
      <c r="G480">
        <f>SQRT(('GEOMETRIC INPUTS'!E480-'GEOMETRIC INPUTS'!N480)^2 + ('GEOMETRIC INPUTS'!F480-'GEOMETRIC INPUTS'!O480)^2 + ('GEOMETRIC INPUTS'!G480-'GEOMETRIC INPUTS'!P480)^2)</f>
        <v>0</v>
      </c>
      <c r="H480">
        <f>SQRT(('GEOMETRIC INPUTS'!H480-'GEOMETRIC INPUTS'!K480)^2 + ('GEOMETRIC INPUTS'!I480-'GEOMETRIC INPUTS'!L480)^2 + ('GEOMETRIC INPUTS'!J480-'GEOMETRIC INPUTS'!M480)^2)</f>
        <v>0</v>
      </c>
      <c r="I480">
        <f>SQRT(('GEOMETRIC INPUTS'!K480-'GEOMETRIC INPUTS'!N480)^2 + ('GEOMETRIC INPUTS'!L480-'GEOMETRIC INPUTS'!O480)^2 + ('GEOMETRIC INPUTS'!M480-'GEOMETRIC INPUTS'!P480)^2)</f>
        <v>0</v>
      </c>
      <c r="J480" s="20" t="e">
        <f>ASIN(('GEOMETRIC INPUTS'!M480-'GEOMETRIC INPUTS'!J480)/H480)</f>
        <v>#DIV/0!</v>
      </c>
      <c r="K480" s="27">
        <f>IF('GT Data'!X482=TRUE,'GEOMETRIC INPUTS'!Q480*Loads!$B$2,'GEOMETRIC INPUTS'!Q480*Loads!$F$2)</f>
        <v>0</v>
      </c>
      <c r="L480" s="27">
        <f>IF('GT Data'!X482=TRUE,F480*Loads!$B$3,F480*Loads!$F$3)</f>
        <v>0</v>
      </c>
      <c r="M480" s="27">
        <f>IF('GT Data'!X482=TRUE,G480*Loads!$B$3,G480*Loads!$F$3)</f>
        <v>0</v>
      </c>
      <c r="N480" s="27">
        <f>IF('GT Data'!X482=TRUE,H480*Loads!$B$3,H480*Loads!$F$3)</f>
        <v>0</v>
      </c>
      <c r="O480" s="27">
        <f>IF('GT Data'!X482=TRUE,B480*Loads!$B$4,0)</f>
        <v>0</v>
      </c>
      <c r="P480" s="27">
        <f>IF('GT Data'!X482=TRUE,'GEOMETRIC INPUTS'!Q480*Loads!$B$1,'GEOMETRIC INPUTS'!Q480*Loads!$F$1)</f>
        <v>0</v>
      </c>
      <c r="Q480">
        <v>-300</v>
      </c>
      <c r="R480" t="e">
        <f>'GEOMETRIC INPUTS'!R480/'GEOMETRIC INPUTS'!S480</f>
        <v>#DIV/0!</v>
      </c>
    </row>
    <row r="481" spans="1:18" x14ac:dyDescent="0.3">
      <c r="A481">
        <f>'GEOMETRIC INPUTS'!A481</f>
        <v>0</v>
      </c>
      <c r="B481">
        <f>'GT Data'!Z483</f>
        <v>0</v>
      </c>
      <c r="C481">
        <f>IF(AND('GEOMETRIC INPUTS'!E481&gt;'GEOMETRIC INPUTS'!B481,'GEOMETRIC INPUTS'!C481&gt;'GEOMETRIC INPUTS'!F481),ACOS(('GEOMETRIC INPUTS'!C481-'GEOMETRIC INPUTS'!F481)/'Calculated Tab Properties'!E481),0) + IF(AND('GEOMETRIC INPUTS'!E481&gt;'GEOMETRIC INPUTS'!B481,'GEOMETRIC INPUTS'!C481&lt;'GEOMETRIC INPUTS'!F481),PI()/2 + ASIN((-'GEOMETRIC INPUTS'!C481+'GEOMETRIC INPUTS'!F481)/'Calculated Tab Properties'!E481),0) + IF(AND('GEOMETRIC INPUTS'!E481&lt;'GEOMETRIC INPUTS'!B481,'GEOMETRIC INPUTS'!C481&lt;'GEOMETRIC INPUTS'!F481),PI() + ACOS(('GEOMETRIC INPUTS'!C481-'GEOMETRIC INPUTS'!F481)/'Calculated Tab Properties'!E481),0) + IF(AND('GEOMETRIC INPUTS'!E481&lt;'GEOMETRIC INPUTS'!B481,'GEOMETRIC INPUTS'!C481&gt;'GEOMETRIC INPUTS'!F481),2*PI() - ACOS((-'GEOMETRIC INPUTS'!C481+'GEOMETRIC INPUTS'!F481)/'Calculated Tab Properties'!E481),0) + IF(AND('GEOMETRIC INPUTS'!E481='GEOMETRIC INPUTS'!B481,'GEOMETRIC INPUTS'!C481&gt;'GEOMETRIC INPUTS'!F481),0,0) + IF(AND('GEOMETRIC INPUTS'!E481&gt;'GEOMETRIC INPUTS'!B481,'GEOMETRIC INPUTS'!C481='GEOMETRIC INPUTS'!F481),PI()/2,0) + IF(AND('GEOMETRIC INPUTS'!E481='GEOMETRIC INPUTS'!B481,'GEOMETRIC INPUTS'!C481&lt;'GEOMETRIC INPUTS'!F481),PI(),0) + IF(AND('GEOMETRIC INPUTS'!E481&lt;'GEOMETRIC INPUTS'!B481,'GEOMETRIC INPUTS'!C481='GEOMETRIC INPUTS'!F481),3/2*PI(),0)</f>
        <v>0</v>
      </c>
      <c r="D481">
        <f t="shared" si="8"/>
        <v>0</v>
      </c>
      <c r="E481">
        <f>SQRT(('GEOMETRIC INPUTS'!B481-'GEOMETRIC INPUTS'!E481)^2+('GEOMETRIC INPUTS'!C481-'GEOMETRIC INPUTS'!F481)^2+('GEOMETRIC INPUTS'!D481-'GEOMETRIC INPUTS'!G481)^2)</f>
        <v>0</v>
      </c>
      <c r="F481">
        <f>SQRT(('GEOMETRIC INPUTS'!B481-'GEOMETRIC INPUTS'!N481)^2 + ('GEOMETRIC INPUTS'!C481-'GEOMETRIC INPUTS'!O481)^2 + ('GEOMETRIC INPUTS'!D481-'GEOMETRIC INPUTS'!P481)^2)</f>
        <v>0</v>
      </c>
      <c r="G481">
        <f>SQRT(('GEOMETRIC INPUTS'!E481-'GEOMETRIC INPUTS'!N481)^2 + ('GEOMETRIC INPUTS'!F481-'GEOMETRIC INPUTS'!O481)^2 + ('GEOMETRIC INPUTS'!G481-'GEOMETRIC INPUTS'!P481)^2)</f>
        <v>0</v>
      </c>
      <c r="H481">
        <f>SQRT(('GEOMETRIC INPUTS'!H481-'GEOMETRIC INPUTS'!K481)^2 + ('GEOMETRIC INPUTS'!I481-'GEOMETRIC INPUTS'!L481)^2 + ('GEOMETRIC INPUTS'!J481-'GEOMETRIC INPUTS'!M481)^2)</f>
        <v>0</v>
      </c>
      <c r="I481">
        <f>SQRT(('GEOMETRIC INPUTS'!K481-'GEOMETRIC INPUTS'!N481)^2 + ('GEOMETRIC INPUTS'!L481-'GEOMETRIC INPUTS'!O481)^2 + ('GEOMETRIC INPUTS'!M481-'GEOMETRIC INPUTS'!P481)^2)</f>
        <v>0</v>
      </c>
      <c r="J481" s="20" t="e">
        <f>ASIN(('GEOMETRIC INPUTS'!M481-'GEOMETRIC INPUTS'!J481)/H481)</f>
        <v>#DIV/0!</v>
      </c>
      <c r="K481" s="27">
        <f>IF('GT Data'!X483=TRUE,'GEOMETRIC INPUTS'!Q481*Loads!$B$2,'GEOMETRIC INPUTS'!Q481*Loads!$F$2)</f>
        <v>0</v>
      </c>
      <c r="L481" s="27">
        <f>IF('GT Data'!X483=TRUE,F481*Loads!$B$3,F481*Loads!$F$3)</f>
        <v>0</v>
      </c>
      <c r="M481" s="27">
        <f>IF('GT Data'!X483=TRUE,G481*Loads!$B$3,G481*Loads!$F$3)</f>
        <v>0</v>
      </c>
      <c r="N481" s="27">
        <f>IF('GT Data'!X483=TRUE,H481*Loads!$B$3,H481*Loads!$F$3)</f>
        <v>0</v>
      </c>
      <c r="O481" s="27">
        <f>IF('GT Data'!X483=TRUE,B481*Loads!$B$4,0)</f>
        <v>0</v>
      </c>
      <c r="P481" s="27">
        <f>IF('GT Data'!X483=TRUE,'GEOMETRIC INPUTS'!Q481*Loads!$B$1,'GEOMETRIC INPUTS'!Q481*Loads!$F$1)</f>
        <v>0</v>
      </c>
      <c r="Q481">
        <v>-300</v>
      </c>
      <c r="R481" t="e">
        <f>'GEOMETRIC INPUTS'!R481/'GEOMETRIC INPUTS'!S481</f>
        <v>#DIV/0!</v>
      </c>
    </row>
    <row r="482" spans="1:18" x14ac:dyDescent="0.3">
      <c r="A482">
        <f>'GEOMETRIC INPUTS'!A482</f>
        <v>0</v>
      </c>
      <c r="B482">
        <f>'GT Data'!Z484</f>
        <v>0</v>
      </c>
      <c r="C482">
        <f>IF(AND('GEOMETRIC INPUTS'!E482&gt;'GEOMETRIC INPUTS'!B482,'GEOMETRIC INPUTS'!C482&gt;'GEOMETRIC INPUTS'!F482),ACOS(('GEOMETRIC INPUTS'!C482-'GEOMETRIC INPUTS'!F482)/'Calculated Tab Properties'!E482),0) + IF(AND('GEOMETRIC INPUTS'!E482&gt;'GEOMETRIC INPUTS'!B482,'GEOMETRIC INPUTS'!C482&lt;'GEOMETRIC INPUTS'!F482),PI()/2 + ASIN((-'GEOMETRIC INPUTS'!C482+'GEOMETRIC INPUTS'!F482)/'Calculated Tab Properties'!E482),0) + IF(AND('GEOMETRIC INPUTS'!E482&lt;'GEOMETRIC INPUTS'!B482,'GEOMETRIC INPUTS'!C482&lt;'GEOMETRIC INPUTS'!F482),PI() + ACOS(('GEOMETRIC INPUTS'!C482-'GEOMETRIC INPUTS'!F482)/'Calculated Tab Properties'!E482),0) + IF(AND('GEOMETRIC INPUTS'!E482&lt;'GEOMETRIC INPUTS'!B482,'GEOMETRIC INPUTS'!C482&gt;'GEOMETRIC INPUTS'!F482),2*PI() - ACOS((-'GEOMETRIC INPUTS'!C482+'GEOMETRIC INPUTS'!F482)/'Calculated Tab Properties'!E482),0) + IF(AND('GEOMETRIC INPUTS'!E482='GEOMETRIC INPUTS'!B482,'GEOMETRIC INPUTS'!C482&gt;'GEOMETRIC INPUTS'!F482),0,0) + IF(AND('GEOMETRIC INPUTS'!E482&gt;'GEOMETRIC INPUTS'!B482,'GEOMETRIC INPUTS'!C482='GEOMETRIC INPUTS'!F482),PI()/2,0) + IF(AND('GEOMETRIC INPUTS'!E482='GEOMETRIC INPUTS'!B482,'GEOMETRIC INPUTS'!C482&lt;'GEOMETRIC INPUTS'!F482),PI(),0) + IF(AND('GEOMETRIC INPUTS'!E482&lt;'GEOMETRIC INPUTS'!B482,'GEOMETRIC INPUTS'!C482='GEOMETRIC INPUTS'!F482),3/2*PI(),0)</f>
        <v>0</v>
      </c>
      <c r="D482">
        <f t="shared" si="8"/>
        <v>0</v>
      </c>
      <c r="E482">
        <f>SQRT(('GEOMETRIC INPUTS'!B482-'GEOMETRIC INPUTS'!E482)^2+('GEOMETRIC INPUTS'!C482-'GEOMETRIC INPUTS'!F482)^2+('GEOMETRIC INPUTS'!D482-'GEOMETRIC INPUTS'!G482)^2)</f>
        <v>0</v>
      </c>
      <c r="F482">
        <f>SQRT(('GEOMETRIC INPUTS'!B482-'GEOMETRIC INPUTS'!N482)^2 + ('GEOMETRIC INPUTS'!C482-'GEOMETRIC INPUTS'!O482)^2 + ('GEOMETRIC INPUTS'!D482-'GEOMETRIC INPUTS'!P482)^2)</f>
        <v>0</v>
      </c>
      <c r="G482">
        <f>SQRT(('GEOMETRIC INPUTS'!E482-'GEOMETRIC INPUTS'!N482)^2 + ('GEOMETRIC INPUTS'!F482-'GEOMETRIC INPUTS'!O482)^2 + ('GEOMETRIC INPUTS'!G482-'GEOMETRIC INPUTS'!P482)^2)</f>
        <v>0</v>
      </c>
      <c r="H482">
        <f>SQRT(('GEOMETRIC INPUTS'!H482-'GEOMETRIC INPUTS'!K482)^2 + ('GEOMETRIC INPUTS'!I482-'GEOMETRIC INPUTS'!L482)^2 + ('GEOMETRIC INPUTS'!J482-'GEOMETRIC INPUTS'!M482)^2)</f>
        <v>0</v>
      </c>
      <c r="I482">
        <f>SQRT(('GEOMETRIC INPUTS'!K482-'GEOMETRIC INPUTS'!N482)^2 + ('GEOMETRIC INPUTS'!L482-'GEOMETRIC INPUTS'!O482)^2 + ('GEOMETRIC INPUTS'!M482-'GEOMETRIC INPUTS'!P482)^2)</f>
        <v>0</v>
      </c>
      <c r="J482" s="20" t="e">
        <f>ASIN(('GEOMETRIC INPUTS'!M482-'GEOMETRIC INPUTS'!J482)/H482)</f>
        <v>#DIV/0!</v>
      </c>
      <c r="K482" s="27">
        <f>IF('GT Data'!X484=TRUE,'GEOMETRIC INPUTS'!Q482*Loads!$B$2,'GEOMETRIC INPUTS'!Q482*Loads!$F$2)</f>
        <v>0</v>
      </c>
      <c r="L482" s="27">
        <f>IF('GT Data'!X484=TRUE,F482*Loads!$B$3,F482*Loads!$F$3)</f>
        <v>0</v>
      </c>
      <c r="M482" s="27">
        <f>IF('GT Data'!X484=TRUE,G482*Loads!$B$3,G482*Loads!$F$3)</f>
        <v>0</v>
      </c>
      <c r="N482" s="27">
        <f>IF('GT Data'!X484=TRUE,H482*Loads!$B$3,H482*Loads!$F$3)</f>
        <v>0</v>
      </c>
      <c r="O482" s="27">
        <f>IF('GT Data'!X484=TRUE,B482*Loads!$B$4,0)</f>
        <v>0</v>
      </c>
      <c r="P482" s="27">
        <f>IF('GT Data'!X484=TRUE,'GEOMETRIC INPUTS'!Q482*Loads!$B$1,'GEOMETRIC INPUTS'!Q482*Loads!$F$1)</f>
        <v>0</v>
      </c>
      <c r="Q482">
        <v>-300</v>
      </c>
      <c r="R482" t="e">
        <f>'GEOMETRIC INPUTS'!R482/'GEOMETRIC INPUTS'!S482</f>
        <v>#DIV/0!</v>
      </c>
    </row>
    <row r="483" spans="1:18" x14ac:dyDescent="0.3">
      <c r="A483">
        <f>'GEOMETRIC INPUTS'!A483</f>
        <v>0</v>
      </c>
      <c r="B483">
        <f>'GT Data'!Z485</f>
        <v>0</v>
      </c>
      <c r="C483">
        <f>IF(AND('GEOMETRIC INPUTS'!E483&gt;'GEOMETRIC INPUTS'!B483,'GEOMETRIC INPUTS'!C483&gt;'GEOMETRIC INPUTS'!F483),ACOS(('GEOMETRIC INPUTS'!C483-'GEOMETRIC INPUTS'!F483)/'Calculated Tab Properties'!E483),0) + IF(AND('GEOMETRIC INPUTS'!E483&gt;'GEOMETRIC INPUTS'!B483,'GEOMETRIC INPUTS'!C483&lt;'GEOMETRIC INPUTS'!F483),PI()/2 + ASIN((-'GEOMETRIC INPUTS'!C483+'GEOMETRIC INPUTS'!F483)/'Calculated Tab Properties'!E483),0) + IF(AND('GEOMETRIC INPUTS'!E483&lt;'GEOMETRIC INPUTS'!B483,'GEOMETRIC INPUTS'!C483&lt;'GEOMETRIC INPUTS'!F483),PI() + ACOS(('GEOMETRIC INPUTS'!C483-'GEOMETRIC INPUTS'!F483)/'Calculated Tab Properties'!E483),0) + IF(AND('GEOMETRIC INPUTS'!E483&lt;'GEOMETRIC INPUTS'!B483,'GEOMETRIC INPUTS'!C483&gt;'GEOMETRIC INPUTS'!F483),2*PI() - ACOS((-'GEOMETRIC INPUTS'!C483+'GEOMETRIC INPUTS'!F483)/'Calculated Tab Properties'!E483),0) + IF(AND('GEOMETRIC INPUTS'!E483='GEOMETRIC INPUTS'!B483,'GEOMETRIC INPUTS'!C483&gt;'GEOMETRIC INPUTS'!F483),0,0) + IF(AND('GEOMETRIC INPUTS'!E483&gt;'GEOMETRIC INPUTS'!B483,'GEOMETRIC INPUTS'!C483='GEOMETRIC INPUTS'!F483),PI()/2,0) + IF(AND('GEOMETRIC INPUTS'!E483='GEOMETRIC INPUTS'!B483,'GEOMETRIC INPUTS'!C483&lt;'GEOMETRIC INPUTS'!F483),PI(),0) + IF(AND('GEOMETRIC INPUTS'!E483&lt;'GEOMETRIC INPUTS'!B483,'GEOMETRIC INPUTS'!C483='GEOMETRIC INPUTS'!F483),3/2*PI(),0)</f>
        <v>0</v>
      </c>
      <c r="D483">
        <f t="shared" si="8"/>
        <v>0</v>
      </c>
      <c r="E483">
        <f>SQRT(('GEOMETRIC INPUTS'!B483-'GEOMETRIC INPUTS'!E483)^2+('GEOMETRIC INPUTS'!C483-'GEOMETRIC INPUTS'!F483)^2+('GEOMETRIC INPUTS'!D483-'GEOMETRIC INPUTS'!G483)^2)</f>
        <v>0</v>
      </c>
      <c r="F483">
        <f>SQRT(('GEOMETRIC INPUTS'!B483-'GEOMETRIC INPUTS'!N483)^2 + ('GEOMETRIC INPUTS'!C483-'GEOMETRIC INPUTS'!O483)^2 + ('GEOMETRIC INPUTS'!D483-'GEOMETRIC INPUTS'!P483)^2)</f>
        <v>0</v>
      </c>
      <c r="G483">
        <f>SQRT(('GEOMETRIC INPUTS'!E483-'GEOMETRIC INPUTS'!N483)^2 + ('GEOMETRIC INPUTS'!F483-'GEOMETRIC INPUTS'!O483)^2 + ('GEOMETRIC INPUTS'!G483-'GEOMETRIC INPUTS'!P483)^2)</f>
        <v>0</v>
      </c>
      <c r="H483">
        <f>SQRT(('GEOMETRIC INPUTS'!H483-'GEOMETRIC INPUTS'!K483)^2 + ('GEOMETRIC INPUTS'!I483-'GEOMETRIC INPUTS'!L483)^2 + ('GEOMETRIC INPUTS'!J483-'GEOMETRIC INPUTS'!M483)^2)</f>
        <v>0</v>
      </c>
      <c r="I483">
        <f>SQRT(('GEOMETRIC INPUTS'!K483-'GEOMETRIC INPUTS'!N483)^2 + ('GEOMETRIC INPUTS'!L483-'GEOMETRIC INPUTS'!O483)^2 + ('GEOMETRIC INPUTS'!M483-'GEOMETRIC INPUTS'!P483)^2)</f>
        <v>0</v>
      </c>
      <c r="J483" s="20" t="e">
        <f>ASIN(('GEOMETRIC INPUTS'!M483-'GEOMETRIC INPUTS'!J483)/H483)</f>
        <v>#DIV/0!</v>
      </c>
      <c r="K483" s="27">
        <f>IF('GT Data'!X485=TRUE,'GEOMETRIC INPUTS'!Q483*Loads!$B$2,'GEOMETRIC INPUTS'!Q483*Loads!$F$2)</f>
        <v>0</v>
      </c>
      <c r="L483" s="27">
        <f>IF('GT Data'!X485=TRUE,F483*Loads!$B$3,F483*Loads!$F$3)</f>
        <v>0</v>
      </c>
      <c r="M483" s="27">
        <f>IF('GT Data'!X485=TRUE,G483*Loads!$B$3,G483*Loads!$F$3)</f>
        <v>0</v>
      </c>
      <c r="N483" s="27">
        <f>IF('GT Data'!X485=TRUE,H483*Loads!$B$3,H483*Loads!$F$3)</f>
        <v>0</v>
      </c>
      <c r="O483" s="27">
        <f>IF('GT Data'!X485=TRUE,B483*Loads!$B$4,0)</f>
        <v>0</v>
      </c>
      <c r="P483" s="27">
        <f>IF('GT Data'!X485=TRUE,'GEOMETRIC INPUTS'!Q483*Loads!$B$1,'GEOMETRIC INPUTS'!Q483*Loads!$F$1)</f>
        <v>0</v>
      </c>
      <c r="Q483">
        <v>-300</v>
      </c>
      <c r="R483" t="e">
        <f>'GEOMETRIC INPUTS'!R483/'GEOMETRIC INPUTS'!S483</f>
        <v>#DIV/0!</v>
      </c>
    </row>
    <row r="484" spans="1:18" x14ac:dyDescent="0.3">
      <c r="A484">
        <f>'GEOMETRIC INPUTS'!A484</f>
        <v>0</v>
      </c>
      <c r="B484">
        <f>'GT Data'!Z486</f>
        <v>0</v>
      </c>
      <c r="C484">
        <f>IF(AND('GEOMETRIC INPUTS'!E484&gt;'GEOMETRIC INPUTS'!B484,'GEOMETRIC INPUTS'!C484&gt;'GEOMETRIC INPUTS'!F484),ACOS(('GEOMETRIC INPUTS'!C484-'GEOMETRIC INPUTS'!F484)/'Calculated Tab Properties'!E484),0) + IF(AND('GEOMETRIC INPUTS'!E484&gt;'GEOMETRIC INPUTS'!B484,'GEOMETRIC INPUTS'!C484&lt;'GEOMETRIC INPUTS'!F484),PI()/2 + ASIN((-'GEOMETRIC INPUTS'!C484+'GEOMETRIC INPUTS'!F484)/'Calculated Tab Properties'!E484),0) + IF(AND('GEOMETRIC INPUTS'!E484&lt;'GEOMETRIC INPUTS'!B484,'GEOMETRIC INPUTS'!C484&lt;'GEOMETRIC INPUTS'!F484),PI() + ACOS(('GEOMETRIC INPUTS'!C484-'GEOMETRIC INPUTS'!F484)/'Calculated Tab Properties'!E484),0) + IF(AND('GEOMETRIC INPUTS'!E484&lt;'GEOMETRIC INPUTS'!B484,'GEOMETRIC INPUTS'!C484&gt;'GEOMETRIC INPUTS'!F484),2*PI() - ACOS((-'GEOMETRIC INPUTS'!C484+'GEOMETRIC INPUTS'!F484)/'Calculated Tab Properties'!E484),0) + IF(AND('GEOMETRIC INPUTS'!E484='GEOMETRIC INPUTS'!B484,'GEOMETRIC INPUTS'!C484&gt;'GEOMETRIC INPUTS'!F484),0,0) + IF(AND('GEOMETRIC INPUTS'!E484&gt;'GEOMETRIC INPUTS'!B484,'GEOMETRIC INPUTS'!C484='GEOMETRIC INPUTS'!F484),PI()/2,0) + IF(AND('GEOMETRIC INPUTS'!E484='GEOMETRIC INPUTS'!B484,'GEOMETRIC INPUTS'!C484&lt;'GEOMETRIC INPUTS'!F484),PI(),0) + IF(AND('GEOMETRIC INPUTS'!E484&lt;'GEOMETRIC INPUTS'!B484,'GEOMETRIC INPUTS'!C484='GEOMETRIC INPUTS'!F484),3/2*PI(),0)</f>
        <v>0</v>
      </c>
      <c r="D484">
        <f t="shared" si="8"/>
        <v>0</v>
      </c>
      <c r="E484">
        <f>SQRT(('GEOMETRIC INPUTS'!B484-'GEOMETRIC INPUTS'!E484)^2+('GEOMETRIC INPUTS'!C484-'GEOMETRIC INPUTS'!F484)^2+('GEOMETRIC INPUTS'!D484-'GEOMETRIC INPUTS'!G484)^2)</f>
        <v>0</v>
      </c>
      <c r="F484">
        <f>SQRT(('GEOMETRIC INPUTS'!B484-'GEOMETRIC INPUTS'!N484)^2 + ('GEOMETRIC INPUTS'!C484-'GEOMETRIC INPUTS'!O484)^2 + ('GEOMETRIC INPUTS'!D484-'GEOMETRIC INPUTS'!P484)^2)</f>
        <v>0</v>
      </c>
      <c r="G484">
        <f>SQRT(('GEOMETRIC INPUTS'!E484-'GEOMETRIC INPUTS'!N484)^2 + ('GEOMETRIC INPUTS'!F484-'GEOMETRIC INPUTS'!O484)^2 + ('GEOMETRIC INPUTS'!G484-'GEOMETRIC INPUTS'!P484)^2)</f>
        <v>0</v>
      </c>
      <c r="H484">
        <f>SQRT(('GEOMETRIC INPUTS'!H484-'GEOMETRIC INPUTS'!K484)^2 + ('GEOMETRIC INPUTS'!I484-'GEOMETRIC INPUTS'!L484)^2 + ('GEOMETRIC INPUTS'!J484-'GEOMETRIC INPUTS'!M484)^2)</f>
        <v>0</v>
      </c>
      <c r="I484">
        <f>SQRT(('GEOMETRIC INPUTS'!K484-'GEOMETRIC INPUTS'!N484)^2 + ('GEOMETRIC INPUTS'!L484-'GEOMETRIC INPUTS'!O484)^2 + ('GEOMETRIC INPUTS'!M484-'GEOMETRIC INPUTS'!P484)^2)</f>
        <v>0</v>
      </c>
      <c r="J484" s="20" t="e">
        <f>ASIN(('GEOMETRIC INPUTS'!M484-'GEOMETRIC INPUTS'!J484)/H484)</f>
        <v>#DIV/0!</v>
      </c>
      <c r="K484" s="27">
        <f>IF('GT Data'!X486=TRUE,'GEOMETRIC INPUTS'!Q484*Loads!$B$2,'GEOMETRIC INPUTS'!Q484*Loads!$F$2)</f>
        <v>0</v>
      </c>
      <c r="L484" s="27">
        <f>IF('GT Data'!X486=TRUE,F484*Loads!$B$3,F484*Loads!$F$3)</f>
        <v>0</v>
      </c>
      <c r="M484" s="27">
        <f>IF('GT Data'!X486=TRUE,G484*Loads!$B$3,G484*Loads!$F$3)</f>
        <v>0</v>
      </c>
      <c r="N484" s="27">
        <f>IF('GT Data'!X486=TRUE,H484*Loads!$B$3,H484*Loads!$F$3)</f>
        <v>0</v>
      </c>
      <c r="O484" s="27">
        <f>IF('GT Data'!X486=TRUE,B484*Loads!$B$4,0)</f>
        <v>0</v>
      </c>
      <c r="P484" s="27">
        <f>IF('GT Data'!X486=TRUE,'GEOMETRIC INPUTS'!Q484*Loads!$B$1,'GEOMETRIC INPUTS'!Q484*Loads!$F$1)</f>
        <v>0</v>
      </c>
      <c r="Q484">
        <v>-300</v>
      </c>
      <c r="R484" t="e">
        <f>'GEOMETRIC INPUTS'!R484/'GEOMETRIC INPUTS'!S484</f>
        <v>#DIV/0!</v>
      </c>
    </row>
    <row r="485" spans="1:18" x14ac:dyDescent="0.3">
      <c r="A485">
        <f>'GEOMETRIC INPUTS'!A485</f>
        <v>0</v>
      </c>
      <c r="B485">
        <f>'GT Data'!Z487</f>
        <v>0</v>
      </c>
      <c r="C485">
        <f>IF(AND('GEOMETRIC INPUTS'!E485&gt;'GEOMETRIC INPUTS'!B485,'GEOMETRIC INPUTS'!C485&gt;'GEOMETRIC INPUTS'!F485),ACOS(('GEOMETRIC INPUTS'!C485-'GEOMETRIC INPUTS'!F485)/'Calculated Tab Properties'!E485),0) + IF(AND('GEOMETRIC INPUTS'!E485&gt;'GEOMETRIC INPUTS'!B485,'GEOMETRIC INPUTS'!C485&lt;'GEOMETRIC INPUTS'!F485),PI()/2 + ASIN((-'GEOMETRIC INPUTS'!C485+'GEOMETRIC INPUTS'!F485)/'Calculated Tab Properties'!E485),0) + IF(AND('GEOMETRIC INPUTS'!E485&lt;'GEOMETRIC INPUTS'!B485,'GEOMETRIC INPUTS'!C485&lt;'GEOMETRIC INPUTS'!F485),PI() + ACOS(('GEOMETRIC INPUTS'!C485-'GEOMETRIC INPUTS'!F485)/'Calculated Tab Properties'!E485),0) + IF(AND('GEOMETRIC INPUTS'!E485&lt;'GEOMETRIC INPUTS'!B485,'GEOMETRIC INPUTS'!C485&gt;'GEOMETRIC INPUTS'!F485),2*PI() - ACOS((-'GEOMETRIC INPUTS'!C485+'GEOMETRIC INPUTS'!F485)/'Calculated Tab Properties'!E485),0) + IF(AND('GEOMETRIC INPUTS'!E485='GEOMETRIC INPUTS'!B485,'GEOMETRIC INPUTS'!C485&gt;'GEOMETRIC INPUTS'!F485),0,0) + IF(AND('GEOMETRIC INPUTS'!E485&gt;'GEOMETRIC INPUTS'!B485,'GEOMETRIC INPUTS'!C485='GEOMETRIC INPUTS'!F485),PI()/2,0) + IF(AND('GEOMETRIC INPUTS'!E485='GEOMETRIC INPUTS'!B485,'GEOMETRIC INPUTS'!C485&lt;'GEOMETRIC INPUTS'!F485),PI(),0) + IF(AND('GEOMETRIC INPUTS'!E485&lt;'GEOMETRIC INPUTS'!B485,'GEOMETRIC INPUTS'!C485='GEOMETRIC INPUTS'!F485),3/2*PI(),0)</f>
        <v>0</v>
      </c>
      <c r="D485">
        <f t="shared" si="8"/>
        <v>0</v>
      </c>
      <c r="E485">
        <f>SQRT(('GEOMETRIC INPUTS'!B485-'GEOMETRIC INPUTS'!E485)^2+('GEOMETRIC INPUTS'!C485-'GEOMETRIC INPUTS'!F485)^2+('GEOMETRIC INPUTS'!D485-'GEOMETRIC INPUTS'!G485)^2)</f>
        <v>0</v>
      </c>
      <c r="F485">
        <f>SQRT(('GEOMETRIC INPUTS'!B485-'GEOMETRIC INPUTS'!N485)^2 + ('GEOMETRIC INPUTS'!C485-'GEOMETRIC INPUTS'!O485)^2 + ('GEOMETRIC INPUTS'!D485-'GEOMETRIC INPUTS'!P485)^2)</f>
        <v>0</v>
      </c>
      <c r="G485">
        <f>SQRT(('GEOMETRIC INPUTS'!E485-'GEOMETRIC INPUTS'!N485)^2 + ('GEOMETRIC INPUTS'!F485-'GEOMETRIC INPUTS'!O485)^2 + ('GEOMETRIC INPUTS'!G485-'GEOMETRIC INPUTS'!P485)^2)</f>
        <v>0</v>
      </c>
      <c r="H485">
        <f>SQRT(('GEOMETRIC INPUTS'!H485-'GEOMETRIC INPUTS'!K485)^2 + ('GEOMETRIC INPUTS'!I485-'GEOMETRIC INPUTS'!L485)^2 + ('GEOMETRIC INPUTS'!J485-'GEOMETRIC INPUTS'!M485)^2)</f>
        <v>0</v>
      </c>
      <c r="I485">
        <f>SQRT(('GEOMETRIC INPUTS'!K485-'GEOMETRIC INPUTS'!N485)^2 + ('GEOMETRIC INPUTS'!L485-'GEOMETRIC INPUTS'!O485)^2 + ('GEOMETRIC INPUTS'!M485-'GEOMETRIC INPUTS'!P485)^2)</f>
        <v>0</v>
      </c>
      <c r="J485" s="20" t="e">
        <f>ASIN(('GEOMETRIC INPUTS'!M485-'GEOMETRIC INPUTS'!J485)/H485)</f>
        <v>#DIV/0!</v>
      </c>
      <c r="K485" s="27">
        <f>IF('GT Data'!X487=TRUE,'GEOMETRIC INPUTS'!Q485*Loads!$B$2,'GEOMETRIC INPUTS'!Q485*Loads!$F$2)</f>
        <v>0</v>
      </c>
      <c r="L485" s="27">
        <f>IF('GT Data'!X487=TRUE,F485*Loads!$B$3,F485*Loads!$F$3)</f>
        <v>0</v>
      </c>
      <c r="M485" s="27">
        <f>IF('GT Data'!X487=TRUE,G485*Loads!$B$3,G485*Loads!$F$3)</f>
        <v>0</v>
      </c>
      <c r="N485" s="27">
        <f>IF('GT Data'!X487=TRUE,H485*Loads!$B$3,H485*Loads!$F$3)</f>
        <v>0</v>
      </c>
      <c r="O485" s="27">
        <f>IF('GT Data'!X487=TRUE,B485*Loads!$B$4,0)</f>
        <v>0</v>
      </c>
      <c r="P485" s="27">
        <f>IF('GT Data'!X487=TRUE,'GEOMETRIC INPUTS'!Q485*Loads!$B$1,'GEOMETRIC INPUTS'!Q485*Loads!$F$1)</f>
        <v>0</v>
      </c>
      <c r="Q485">
        <v>-300</v>
      </c>
      <c r="R485" t="e">
        <f>'GEOMETRIC INPUTS'!R485/'GEOMETRIC INPUTS'!S485</f>
        <v>#DIV/0!</v>
      </c>
    </row>
    <row r="486" spans="1:18" x14ac:dyDescent="0.3">
      <c r="A486">
        <f>'GEOMETRIC INPUTS'!A486</f>
        <v>0</v>
      </c>
      <c r="B486">
        <f>'GT Data'!Z488</f>
        <v>0</v>
      </c>
      <c r="C486">
        <f>IF(AND('GEOMETRIC INPUTS'!E486&gt;'GEOMETRIC INPUTS'!B486,'GEOMETRIC INPUTS'!C486&gt;'GEOMETRIC INPUTS'!F486),ACOS(('GEOMETRIC INPUTS'!C486-'GEOMETRIC INPUTS'!F486)/'Calculated Tab Properties'!E486),0) + IF(AND('GEOMETRIC INPUTS'!E486&gt;'GEOMETRIC INPUTS'!B486,'GEOMETRIC INPUTS'!C486&lt;'GEOMETRIC INPUTS'!F486),PI()/2 + ASIN((-'GEOMETRIC INPUTS'!C486+'GEOMETRIC INPUTS'!F486)/'Calculated Tab Properties'!E486),0) + IF(AND('GEOMETRIC INPUTS'!E486&lt;'GEOMETRIC INPUTS'!B486,'GEOMETRIC INPUTS'!C486&lt;'GEOMETRIC INPUTS'!F486),PI() + ACOS(('GEOMETRIC INPUTS'!C486-'GEOMETRIC INPUTS'!F486)/'Calculated Tab Properties'!E486),0) + IF(AND('GEOMETRIC INPUTS'!E486&lt;'GEOMETRIC INPUTS'!B486,'GEOMETRIC INPUTS'!C486&gt;'GEOMETRIC INPUTS'!F486),2*PI() - ACOS((-'GEOMETRIC INPUTS'!C486+'GEOMETRIC INPUTS'!F486)/'Calculated Tab Properties'!E486),0) + IF(AND('GEOMETRIC INPUTS'!E486='GEOMETRIC INPUTS'!B486,'GEOMETRIC INPUTS'!C486&gt;'GEOMETRIC INPUTS'!F486),0,0) + IF(AND('GEOMETRIC INPUTS'!E486&gt;'GEOMETRIC INPUTS'!B486,'GEOMETRIC INPUTS'!C486='GEOMETRIC INPUTS'!F486),PI()/2,0) + IF(AND('GEOMETRIC INPUTS'!E486='GEOMETRIC INPUTS'!B486,'GEOMETRIC INPUTS'!C486&lt;'GEOMETRIC INPUTS'!F486),PI(),0) + IF(AND('GEOMETRIC INPUTS'!E486&lt;'GEOMETRIC INPUTS'!B486,'GEOMETRIC INPUTS'!C486='GEOMETRIC INPUTS'!F486),3/2*PI(),0)</f>
        <v>0</v>
      </c>
      <c r="D486">
        <f t="shared" si="8"/>
        <v>0</v>
      </c>
      <c r="E486">
        <f>SQRT(('GEOMETRIC INPUTS'!B486-'GEOMETRIC INPUTS'!E486)^2+('GEOMETRIC INPUTS'!C486-'GEOMETRIC INPUTS'!F486)^2+('GEOMETRIC INPUTS'!D486-'GEOMETRIC INPUTS'!G486)^2)</f>
        <v>0</v>
      </c>
      <c r="F486">
        <f>SQRT(('GEOMETRIC INPUTS'!B486-'GEOMETRIC INPUTS'!N486)^2 + ('GEOMETRIC INPUTS'!C486-'GEOMETRIC INPUTS'!O486)^2 + ('GEOMETRIC INPUTS'!D486-'GEOMETRIC INPUTS'!P486)^2)</f>
        <v>0</v>
      </c>
      <c r="G486">
        <f>SQRT(('GEOMETRIC INPUTS'!E486-'GEOMETRIC INPUTS'!N486)^2 + ('GEOMETRIC INPUTS'!F486-'GEOMETRIC INPUTS'!O486)^2 + ('GEOMETRIC INPUTS'!G486-'GEOMETRIC INPUTS'!P486)^2)</f>
        <v>0</v>
      </c>
      <c r="H486">
        <f>SQRT(('GEOMETRIC INPUTS'!H486-'GEOMETRIC INPUTS'!K486)^2 + ('GEOMETRIC INPUTS'!I486-'GEOMETRIC INPUTS'!L486)^2 + ('GEOMETRIC INPUTS'!J486-'GEOMETRIC INPUTS'!M486)^2)</f>
        <v>0</v>
      </c>
      <c r="I486">
        <f>SQRT(('GEOMETRIC INPUTS'!K486-'GEOMETRIC INPUTS'!N486)^2 + ('GEOMETRIC INPUTS'!L486-'GEOMETRIC INPUTS'!O486)^2 + ('GEOMETRIC INPUTS'!M486-'GEOMETRIC INPUTS'!P486)^2)</f>
        <v>0</v>
      </c>
      <c r="J486" s="20" t="e">
        <f>ASIN(('GEOMETRIC INPUTS'!M486-'GEOMETRIC INPUTS'!J486)/H486)</f>
        <v>#DIV/0!</v>
      </c>
      <c r="K486" s="27">
        <f>IF('GT Data'!X488=TRUE,'GEOMETRIC INPUTS'!Q486*Loads!$B$2,'GEOMETRIC INPUTS'!Q486*Loads!$F$2)</f>
        <v>0</v>
      </c>
      <c r="L486" s="27">
        <f>IF('GT Data'!X488=TRUE,F486*Loads!$B$3,F486*Loads!$F$3)</f>
        <v>0</v>
      </c>
      <c r="M486" s="27">
        <f>IF('GT Data'!X488=TRUE,G486*Loads!$B$3,G486*Loads!$F$3)</f>
        <v>0</v>
      </c>
      <c r="N486" s="27">
        <f>IF('GT Data'!X488=TRUE,H486*Loads!$B$3,H486*Loads!$F$3)</f>
        <v>0</v>
      </c>
      <c r="O486" s="27">
        <f>IF('GT Data'!X488=TRUE,B486*Loads!$B$4,0)</f>
        <v>0</v>
      </c>
      <c r="P486" s="27">
        <f>IF('GT Data'!X488=TRUE,'GEOMETRIC INPUTS'!Q486*Loads!$B$1,'GEOMETRIC INPUTS'!Q486*Loads!$F$1)</f>
        <v>0</v>
      </c>
      <c r="Q486">
        <v>-300</v>
      </c>
      <c r="R486" t="e">
        <f>'GEOMETRIC INPUTS'!R486/'GEOMETRIC INPUTS'!S486</f>
        <v>#DIV/0!</v>
      </c>
    </row>
    <row r="487" spans="1:18" x14ac:dyDescent="0.3">
      <c r="A487">
        <f>'GEOMETRIC INPUTS'!A487</f>
        <v>0</v>
      </c>
      <c r="B487">
        <f>'GT Data'!Z489</f>
        <v>0</v>
      </c>
      <c r="C487">
        <f>IF(AND('GEOMETRIC INPUTS'!E487&gt;'GEOMETRIC INPUTS'!B487,'GEOMETRIC INPUTS'!C487&gt;'GEOMETRIC INPUTS'!F487),ACOS(('GEOMETRIC INPUTS'!C487-'GEOMETRIC INPUTS'!F487)/'Calculated Tab Properties'!E487),0) + IF(AND('GEOMETRIC INPUTS'!E487&gt;'GEOMETRIC INPUTS'!B487,'GEOMETRIC INPUTS'!C487&lt;'GEOMETRIC INPUTS'!F487),PI()/2 + ASIN((-'GEOMETRIC INPUTS'!C487+'GEOMETRIC INPUTS'!F487)/'Calculated Tab Properties'!E487),0) + IF(AND('GEOMETRIC INPUTS'!E487&lt;'GEOMETRIC INPUTS'!B487,'GEOMETRIC INPUTS'!C487&lt;'GEOMETRIC INPUTS'!F487),PI() + ACOS(('GEOMETRIC INPUTS'!C487-'GEOMETRIC INPUTS'!F487)/'Calculated Tab Properties'!E487),0) + IF(AND('GEOMETRIC INPUTS'!E487&lt;'GEOMETRIC INPUTS'!B487,'GEOMETRIC INPUTS'!C487&gt;'GEOMETRIC INPUTS'!F487),2*PI() - ACOS((-'GEOMETRIC INPUTS'!C487+'GEOMETRIC INPUTS'!F487)/'Calculated Tab Properties'!E487),0) + IF(AND('GEOMETRIC INPUTS'!E487='GEOMETRIC INPUTS'!B487,'GEOMETRIC INPUTS'!C487&gt;'GEOMETRIC INPUTS'!F487),0,0) + IF(AND('GEOMETRIC INPUTS'!E487&gt;'GEOMETRIC INPUTS'!B487,'GEOMETRIC INPUTS'!C487='GEOMETRIC INPUTS'!F487),PI()/2,0) + IF(AND('GEOMETRIC INPUTS'!E487='GEOMETRIC INPUTS'!B487,'GEOMETRIC INPUTS'!C487&lt;'GEOMETRIC INPUTS'!F487),PI(),0) + IF(AND('GEOMETRIC INPUTS'!E487&lt;'GEOMETRIC INPUTS'!B487,'GEOMETRIC INPUTS'!C487='GEOMETRIC INPUTS'!F487),3/2*PI(),0)</f>
        <v>0</v>
      </c>
      <c r="D487">
        <f t="shared" si="8"/>
        <v>0</v>
      </c>
      <c r="E487">
        <f>SQRT(('GEOMETRIC INPUTS'!B487-'GEOMETRIC INPUTS'!E487)^2+('GEOMETRIC INPUTS'!C487-'GEOMETRIC INPUTS'!F487)^2+('GEOMETRIC INPUTS'!D487-'GEOMETRIC INPUTS'!G487)^2)</f>
        <v>0</v>
      </c>
      <c r="F487">
        <f>SQRT(('GEOMETRIC INPUTS'!B487-'GEOMETRIC INPUTS'!N487)^2 + ('GEOMETRIC INPUTS'!C487-'GEOMETRIC INPUTS'!O487)^2 + ('GEOMETRIC INPUTS'!D487-'GEOMETRIC INPUTS'!P487)^2)</f>
        <v>0</v>
      </c>
      <c r="G487">
        <f>SQRT(('GEOMETRIC INPUTS'!E487-'GEOMETRIC INPUTS'!N487)^2 + ('GEOMETRIC INPUTS'!F487-'GEOMETRIC INPUTS'!O487)^2 + ('GEOMETRIC INPUTS'!G487-'GEOMETRIC INPUTS'!P487)^2)</f>
        <v>0</v>
      </c>
      <c r="H487">
        <f>SQRT(('GEOMETRIC INPUTS'!H487-'GEOMETRIC INPUTS'!K487)^2 + ('GEOMETRIC INPUTS'!I487-'GEOMETRIC INPUTS'!L487)^2 + ('GEOMETRIC INPUTS'!J487-'GEOMETRIC INPUTS'!M487)^2)</f>
        <v>0</v>
      </c>
      <c r="I487">
        <f>SQRT(('GEOMETRIC INPUTS'!K487-'GEOMETRIC INPUTS'!N487)^2 + ('GEOMETRIC INPUTS'!L487-'GEOMETRIC INPUTS'!O487)^2 + ('GEOMETRIC INPUTS'!M487-'GEOMETRIC INPUTS'!P487)^2)</f>
        <v>0</v>
      </c>
      <c r="J487" s="20" t="e">
        <f>ASIN(('GEOMETRIC INPUTS'!M487-'GEOMETRIC INPUTS'!J487)/H487)</f>
        <v>#DIV/0!</v>
      </c>
      <c r="K487" s="27">
        <f>IF('GT Data'!X489=TRUE,'GEOMETRIC INPUTS'!Q487*Loads!$B$2,'GEOMETRIC INPUTS'!Q487*Loads!$F$2)</f>
        <v>0</v>
      </c>
      <c r="L487" s="27">
        <f>IF('GT Data'!X489=TRUE,F487*Loads!$B$3,F487*Loads!$F$3)</f>
        <v>0</v>
      </c>
      <c r="M487" s="27">
        <f>IF('GT Data'!X489=TRUE,G487*Loads!$B$3,G487*Loads!$F$3)</f>
        <v>0</v>
      </c>
      <c r="N487" s="27">
        <f>IF('GT Data'!X489=TRUE,H487*Loads!$B$3,H487*Loads!$F$3)</f>
        <v>0</v>
      </c>
      <c r="O487" s="27">
        <f>IF('GT Data'!X489=TRUE,B487*Loads!$B$4,0)</f>
        <v>0</v>
      </c>
      <c r="P487" s="27">
        <f>IF('GT Data'!X489=TRUE,'GEOMETRIC INPUTS'!Q487*Loads!$B$1,'GEOMETRIC INPUTS'!Q487*Loads!$F$1)</f>
        <v>0</v>
      </c>
      <c r="Q487">
        <v>-300</v>
      </c>
      <c r="R487" t="e">
        <f>'GEOMETRIC INPUTS'!R487/'GEOMETRIC INPUTS'!S487</f>
        <v>#DIV/0!</v>
      </c>
    </row>
    <row r="488" spans="1:18" x14ac:dyDescent="0.3">
      <c r="A488">
        <f>'GEOMETRIC INPUTS'!A488</f>
        <v>0</v>
      </c>
      <c r="B488">
        <f>'GT Data'!Z490</f>
        <v>0</v>
      </c>
      <c r="C488">
        <f>IF(AND('GEOMETRIC INPUTS'!E488&gt;'GEOMETRIC INPUTS'!B488,'GEOMETRIC INPUTS'!C488&gt;'GEOMETRIC INPUTS'!F488),ACOS(('GEOMETRIC INPUTS'!C488-'GEOMETRIC INPUTS'!F488)/'Calculated Tab Properties'!E488),0) + IF(AND('GEOMETRIC INPUTS'!E488&gt;'GEOMETRIC INPUTS'!B488,'GEOMETRIC INPUTS'!C488&lt;'GEOMETRIC INPUTS'!F488),PI()/2 + ASIN((-'GEOMETRIC INPUTS'!C488+'GEOMETRIC INPUTS'!F488)/'Calculated Tab Properties'!E488),0) + IF(AND('GEOMETRIC INPUTS'!E488&lt;'GEOMETRIC INPUTS'!B488,'GEOMETRIC INPUTS'!C488&lt;'GEOMETRIC INPUTS'!F488),PI() + ACOS(('GEOMETRIC INPUTS'!C488-'GEOMETRIC INPUTS'!F488)/'Calculated Tab Properties'!E488),0) + IF(AND('GEOMETRIC INPUTS'!E488&lt;'GEOMETRIC INPUTS'!B488,'GEOMETRIC INPUTS'!C488&gt;'GEOMETRIC INPUTS'!F488),2*PI() - ACOS((-'GEOMETRIC INPUTS'!C488+'GEOMETRIC INPUTS'!F488)/'Calculated Tab Properties'!E488),0) + IF(AND('GEOMETRIC INPUTS'!E488='GEOMETRIC INPUTS'!B488,'GEOMETRIC INPUTS'!C488&gt;'GEOMETRIC INPUTS'!F488),0,0) + IF(AND('GEOMETRIC INPUTS'!E488&gt;'GEOMETRIC INPUTS'!B488,'GEOMETRIC INPUTS'!C488='GEOMETRIC INPUTS'!F488),PI()/2,0) + IF(AND('GEOMETRIC INPUTS'!E488='GEOMETRIC INPUTS'!B488,'GEOMETRIC INPUTS'!C488&lt;'GEOMETRIC INPUTS'!F488),PI(),0) + IF(AND('GEOMETRIC INPUTS'!E488&lt;'GEOMETRIC INPUTS'!B488,'GEOMETRIC INPUTS'!C488='GEOMETRIC INPUTS'!F488),3/2*PI(),0)</f>
        <v>0</v>
      </c>
      <c r="D488">
        <f t="shared" si="8"/>
        <v>0</v>
      </c>
      <c r="E488">
        <f>SQRT(('GEOMETRIC INPUTS'!B488-'GEOMETRIC INPUTS'!E488)^2+('GEOMETRIC INPUTS'!C488-'GEOMETRIC INPUTS'!F488)^2+('GEOMETRIC INPUTS'!D488-'GEOMETRIC INPUTS'!G488)^2)</f>
        <v>0</v>
      </c>
      <c r="F488">
        <f>SQRT(('GEOMETRIC INPUTS'!B488-'GEOMETRIC INPUTS'!N488)^2 + ('GEOMETRIC INPUTS'!C488-'GEOMETRIC INPUTS'!O488)^2 + ('GEOMETRIC INPUTS'!D488-'GEOMETRIC INPUTS'!P488)^2)</f>
        <v>0</v>
      </c>
      <c r="G488">
        <f>SQRT(('GEOMETRIC INPUTS'!E488-'GEOMETRIC INPUTS'!N488)^2 + ('GEOMETRIC INPUTS'!F488-'GEOMETRIC INPUTS'!O488)^2 + ('GEOMETRIC INPUTS'!G488-'GEOMETRIC INPUTS'!P488)^2)</f>
        <v>0</v>
      </c>
      <c r="H488">
        <f>SQRT(('GEOMETRIC INPUTS'!H488-'GEOMETRIC INPUTS'!K488)^2 + ('GEOMETRIC INPUTS'!I488-'GEOMETRIC INPUTS'!L488)^2 + ('GEOMETRIC INPUTS'!J488-'GEOMETRIC INPUTS'!M488)^2)</f>
        <v>0</v>
      </c>
      <c r="I488">
        <f>SQRT(('GEOMETRIC INPUTS'!K488-'GEOMETRIC INPUTS'!N488)^2 + ('GEOMETRIC INPUTS'!L488-'GEOMETRIC INPUTS'!O488)^2 + ('GEOMETRIC INPUTS'!M488-'GEOMETRIC INPUTS'!P488)^2)</f>
        <v>0</v>
      </c>
      <c r="J488" s="20" t="e">
        <f>ASIN(('GEOMETRIC INPUTS'!M488-'GEOMETRIC INPUTS'!J488)/H488)</f>
        <v>#DIV/0!</v>
      </c>
      <c r="K488" s="27">
        <f>IF('GT Data'!X490=TRUE,'GEOMETRIC INPUTS'!Q488*Loads!$B$2,'GEOMETRIC INPUTS'!Q488*Loads!$F$2)</f>
        <v>0</v>
      </c>
      <c r="L488" s="27">
        <f>IF('GT Data'!X490=TRUE,F488*Loads!$B$3,F488*Loads!$F$3)</f>
        <v>0</v>
      </c>
      <c r="M488" s="27">
        <f>IF('GT Data'!X490=TRUE,G488*Loads!$B$3,G488*Loads!$F$3)</f>
        <v>0</v>
      </c>
      <c r="N488" s="27">
        <f>IF('GT Data'!X490=TRUE,H488*Loads!$B$3,H488*Loads!$F$3)</f>
        <v>0</v>
      </c>
      <c r="O488" s="27">
        <f>IF('GT Data'!X490=TRUE,B488*Loads!$B$4,0)</f>
        <v>0</v>
      </c>
      <c r="P488" s="27">
        <f>IF('GT Data'!X490=TRUE,'GEOMETRIC INPUTS'!Q488*Loads!$B$1,'GEOMETRIC INPUTS'!Q488*Loads!$F$1)</f>
        <v>0</v>
      </c>
      <c r="Q488">
        <v>-300</v>
      </c>
      <c r="R488" t="e">
        <f>'GEOMETRIC INPUTS'!R488/'GEOMETRIC INPUTS'!S488</f>
        <v>#DIV/0!</v>
      </c>
    </row>
    <row r="489" spans="1:18" x14ac:dyDescent="0.3">
      <c r="A489">
        <f>'GEOMETRIC INPUTS'!A489</f>
        <v>0</v>
      </c>
      <c r="B489">
        <f>'GT Data'!Z491</f>
        <v>0</v>
      </c>
      <c r="C489">
        <f>IF(AND('GEOMETRIC INPUTS'!E489&gt;'GEOMETRIC INPUTS'!B489,'GEOMETRIC INPUTS'!C489&gt;'GEOMETRIC INPUTS'!F489),ACOS(('GEOMETRIC INPUTS'!C489-'GEOMETRIC INPUTS'!F489)/'Calculated Tab Properties'!E489),0) + IF(AND('GEOMETRIC INPUTS'!E489&gt;'GEOMETRIC INPUTS'!B489,'GEOMETRIC INPUTS'!C489&lt;'GEOMETRIC INPUTS'!F489),PI()/2 + ASIN((-'GEOMETRIC INPUTS'!C489+'GEOMETRIC INPUTS'!F489)/'Calculated Tab Properties'!E489),0) + IF(AND('GEOMETRIC INPUTS'!E489&lt;'GEOMETRIC INPUTS'!B489,'GEOMETRIC INPUTS'!C489&lt;'GEOMETRIC INPUTS'!F489),PI() + ACOS(('GEOMETRIC INPUTS'!C489-'GEOMETRIC INPUTS'!F489)/'Calculated Tab Properties'!E489),0) + IF(AND('GEOMETRIC INPUTS'!E489&lt;'GEOMETRIC INPUTS'!B489,'GEOMETRIC INPUTS'!C489&gt;'GEOMETRIC INPUTS'!F489),2*PI() - ACOS((-'GEOMETRIC INPUTS'!C489+'GEOMETRIC INPUTS'!F489)/'Calculated Tab Properties'!E489),0) + IF(AND('GEOMETRIC INPUTS'!E489='GEOMETRIC INPUTS'!B489,'GEOMETRIC INPUTS'!C489&gt;'GEOMETRIC INPUTS'!F489),0,0) + IF(AND('GEOMETRIC INPUTS'!E489&gt;'GEOMETRIC INPUTS'!B489,'GEOMETRIC INPUTS'!C489='GEOMETRIC INPUTS'!F489),PI()/2,0) + IF(AND('GEOMETRIC INPUTS'!E489='GEOMETRIC INPUTS'!B489,'GEOMETRIC INPUTS'!C489&lt;'GEOMETRIC INPUTS'!F489),PI(),0) + IF(AND('GEOMETRIC INPUTS'!E489&lt;'GEOMETRIC INPUTS'!B489,'GEOMETRIC INPUTS'!C489='GEOMETRIC INPUTS'!F489),3/2*PI(),0)</f>
        <v>0</v>
      </c>
      <c r="D489">
        <f t="shared" si="8"/>
        <v>0</v>
      </c>
      <c r="E489">
        <f>SQRT(('GEOMETRIC INPUTS'!B489-'GEOMETRIC INPUTS'!E489)^2+('GEOMETRIC INPUTS'!C489-'GEOMETRIC INPUTS'!F489)^2+('GEOMETRIC INPUTS'!D489-'GEOMETRIC INPUTS'!G489)^2)</f>
        <v>0</v>
      </c>
      <c r="F489">
        <f>SQRT(('GEOMETRIC INPUTS'!B489-'GEOMETRIC INPUTS'!N489)^2 + ('GEOMETRIC INPUTS'!C489-'GEOMETRIC INPUTS'!O489)^2 + ('GEOMETRIC INPUTS'!D489-'GEOMETRIC INPUTS'!P489)^2)</f>
        <v>0</v>
      </c>
      <c r="G489">
        <f>SQRT(('GEOMETRIC INPUTS'!E489-'GEOMETRIC INPUTS'!N489)^2 + ('GEOMETRIC INPUTS'!F489-'GEOMETRIC INPUTS'!O489)^2 + ('GEOMETRIC INPUTS'!G489-'GEOMETRIC INPUTS'!P489)^2)</f>
        <v>0</v>
      </c>
      <c r="H489">
        <f>SQRT(('GEOMETRIC INPUTS'!H489-'GEOMETRIC INPUTS'!K489)^2 + ('GEOMETRIC INPUTS'!I489-'GEOMETRIC INPUTS'!L489)^2 + ('GEOMETRIC INPUTS'!J489-'GEOMETRIC INPUTS'!M489)^2)</f>
        <v>0</v>
      </c>
      <c r="I489">
        <f>SQRT(('GEOMETRIC INPUTS'!K489-'GEOMETRIC INPUTS'!N489)^2 + ('GEOMETRIC INPUTS'!L489-'GEOMETRIC INPUTS'!O489)^2 + ('GEOMETRIC INPUTS'!M489-'GEOMETRIC INPUTS'!P489)^2)</f>
        <v>0</v>
      </c>
      <c r="J489" s="20" t="e">
        <f>ASIN(('GEOMETRIC INPUTS'!M489-'GEOMETRIC INPUTS'!J489)/H489)</f>
        <v>#DIV/0!</v>
      </c>
      <c r="K489" s="27">
        <f>IF('GT Data'!X491=TRUE,'GEOMETRIC INPUTS'!Q489*Loads!$B$2,'GEOMETRIC INPUTS'!Q489*Loads!$F$2)</f>
        <v>0</v>
      </c>
      <c r="L489" s="27">
        <f>IF('GT Data'!X491=TRUE,F489*Loads!$B$3,F489*Loads!$F$3)</f>
        <v>0</v>
      </c>
      <c r="M489" s="27">
        <f>IF('GT Data'!X491=TRUE,G489*Loads!$B$3,G489*Loads!$F$3)</f>
        <v>0</v>
      </c>
      <c r="N489" s="27">
        <f>IF('GT Data'!X491=TRUE,H489*Loads!$B$3,H489*Loads!$F$3)</f>
        <v>0</v>
      </c>
      <c r="O489" s="27">
        <f>IF('GT Data'!X491=TRUE,B489*Loads!$B$4,0)</f>
        <v>0</v>
      </c>
      <c r="P489" s="27">
        <f>IF('GT Data'!X491=TRUE,'GEOMETRIC INPUTS'!Q489*Loads!$B$1,'GEOMETRIC INPUTS'!Q489*Loads!$F$1)</f>
        <v>0</v>
      </c>
      <c r="Q489">
        <v>-300</v>
      </c>
      <c r="R489" t="e">
        <f>'GEOMETRIC INPUTS'!R489/'GEOMETRIC INPUTS'!S489</f>
        <v>#DIV/0!</v>
      </c>
    </row>
    <row r="490" spans="1:18" x14ac:dyDescent="0.3">
      <c r="A490">
        <f>'GEOMETRIC INPUTS'!A490</f>
        <v>0</v>
      </c>
      <c r="B490">
        <f>'GT Data'!Z492</f>
        <v>0</v>
      </c>
      <c r="C490">
        <f>IF(AND('GEOMETRIC INPUTS'!E490&gt;'GEOMETRIC INPUTS'!B490,'GEOMETRIC INPUTS'!C490&gt;'GEOMETRIC INPUTS'!F490),ACOS(('GEOMETRIC INPUTS'!C490-'GEOMETRIC INPUTS'!F490)/'Calculated Tab Properties'!E490),0) + IF(AND('GEOMETRIC INPUTS'!E490&gt;'GEOMETRIC INPUTS'!B490,'GEOMETRIC INPUTS'!C490&lt;'GEOMETRIC INPUTS'!F490),PI()/2 + ASIN((-'GEOMETRIC INPUTS'!C490+'GEOMETRIC INPUTS'!F490)/'Calculated Tab Properties'!E490),0) + IF(AND('GEOMETRIC INPUTS'!E490&lt;'GEOMETRIC INPUTS'!B490,'GEOMETRIC INPUTS'!C490&lt;'GEOMETRIC INPUTS'!F490),PI() + ACOS(('GEOMETRIC INPUTS'!C490-'GEOMETRIC INPUTS'!F490)/'Calculated Tab Properties'!E490),0) + IF(AND('GEOMETRIC INPUTS'!E490&lt;'GEOMETRIC INPUTS'!B490,'GEOMETRIC INPUTS'!C490&gt;'GEOMETRIC INPUTS'!F490),2*PI() - ACOS((-'GEOMETRIC INPUTS'!C490+'GEOMETRIC INPUTS'!F490)/'Calculated Tab Properties'!E490),0) + IF(AND('GEOMETRIC INPUTS'!E490='GEOMETRIC INPUTS'!B490,'GEOMETRIC INPUTS'!C490&gt;'GEOMETRIC INPUTS'!F490),0,0) + IF(AND('GEOMETRIC INPUTS'!E490&gt;'GEOMETRIC INPUTS'!B490,'GEOMETRIC INPUTS'!C490='GEOMETRIC INPUTS'!F490),PI()/2,0) + IF(AND('GEOMETRIC INPUTS'!E490='GEOMETRIC INPUTS'!B490,'GEOMETRIC INPUTS'!C490&lt;'GEOMETRIC INPUTS'!F490),PI(),0) + IF(AND('GEOMETRIC INPUTS'!E490&lt;'GEOMETRIC INPUTS'!B490,'GEOMETRIC INPUTS'!C490='GEOMETRIC INPUTS'!F490),3/2*PI(),0)</f>
        <v>0</v>
      </c>
      <c r="D490">
        <f t="shared" si="8"/>
        <v>0</v>
      </c>
      <c r="E490">
        <f>SQRT(('GEOMETRIC INPUTS'!B490-'GEOMETRIC INPUTS'!E490)^2+('GEOMETRIC INPUTS'!C490-'GEOMETRIC INPUTS'!F490)^2+('GEOMETRIC INPUTS'!D490-'GEOMETRIC INPUTS'!G490)^2)</f>
        <v>0</v>
      </c>
      <c r="F490">
        <f>SQRT(('GEOMETRIC INPUTS'!B490-'GEOMETRIC INPUTS'!N490)^2 + ('GEOMETRIC INPUTS'!C490-'GEOMETRIC INPUTS'!O490)^2 + ('GEOMETRIC INPUTS'!D490-'GEOMETRIC INPUTS'!P490)^2)</f>
        <v>0</v>
      </c>
      <c r="G490">
        <f>SQRT(('GEOMETRIC INPUTS'!E490-'GEOMETRIC INPUTS'!N490)^2 + ('GEOMETRIC INPUTS'!F490-'GEOMETRIC INPUTS'!O490)^2 + ('GEOMETRIC INPUTS'!G490-'GEOMETRIC INPUTS'!P490)^2)</f>
        <v>0</v>
      </c>
      <c r="H490">
        <f>SQRT(('GEOMETRIC INPUTS'!H490-'GEOMETRIC INPUTS'!K490)^2 + ('GEOMETRIC INPUTS'!I490-'GEOMETRIC INPUTS'!L490)^2 + ('GEOMETRIC INPUTS'!J490-'GEOMETRIC INPUTS'!M490)^2)</f>
        <v>0</v>
      </c>
      <c r="I490">
        <f>SQRT(('GEOMETRIC INPUTS'!K490-'GEOMETRIC INPUTS'!N490)^2 + ('GEOMETRIC INPUTS'!L490-'GEOMETRIC INPUTS'!O490)^2 + ('GEOMETRIC INPUTS'!M490-'GEOMETRIC INPUTS'!P490)^2)</f>
        <v>0</v>
      </c>
      <c r="J490" s="20" t="e">
        <f>ASIN(('GEOMETRIC INPUTS'!M490-'GEOMETRIC INPUTS'!J490)/H490)</f>
        <v>#DIV/0!</v>
      </c>
      <c r="K490" s="27">
        <f>IF('GT Data'!X492=TRUE,'GEOMETRIC INPUTS'!Q490*Loads!$B$2,'GEOMETRIC INPUTS'!Q490*Loads!$F$2)</f>
        <v>0</v>
      </c>
      <c r="L490" s="27">
        <f>IF('GT Data'!X492=TRUE,F490*Loads!$B$3,F490*Loads!$F$3)</f>
        <v>0</v>
      </c>
      <c r="M490" s="27">
        <f>IF('GT Data'!X492=TRUE,G490*Loads!$B$3,G490*Loads!$F$3)</f>
        <v>0</v>
      </c>
      <c r="N490" s="27">
        <f>IF('GT Data'!X492=TRUE,H490*Loads!$B$3,H490*Loads!$F$3)</f>
        <v>0</v>
      </c>
      <c r="O490" s="27">
        <f>IF('GT Data'!X492=TRUE,B490*Loads!$B$4,0)</f>
        <v>0</v>
      </c>
      <c r="P490" s="27">
        <f>IF('GT Data'!X492=TRUE,'GEOMETRIC INPUTS'!Q490*Loads!$B$1,'GEOMETRIC INPUTS'!Q490*Loads!$F$1)</f>
        <v>0</v>
      </c>
      <c r="Q490">
        <v>-300</v>
      </c>
      <c r="R490" t="e">
        <f>'GEOMETRIC INPUTS'!R490/'GEOMETRIC INPUTS'!S490</f>
        <v>#DIV/0!</v>
      </c>
    </row>
    <row r="491" spans="1:18" x14ac:dyDescent="0.3">
      <c r="A491">
        <f>'GEOMETRIC INPUTS'!A491</f>
        <v>0</v>
      </c>
      <c r="B491">
        <f>'GT Data'!Z493</f>
        <v>0</v>
      </c>
      <c r="C491">
        <f>IF(AND('GEOMETRIC INPUTS'!E491&gt;'GEOMETRIC INPUTS'!B491,'GEOMETRIC INPUTS'!C491&gt;'GEOMETRIC INPUTS'!F491),ACOS(('GEOMETRIC INPUTS'!C491-'GEOMETRIC INPUTS'!F491)/'Calculated Tab Properties'!E491),0) + IF(AND('GEOMETRIC INPUTS'!E491&gt;'GEOMETRIC INPUTS'!B491,'GEOMETRIC INPUTS'!C491&lt;'GEOMETRIC INPUTS'!F491),PI()/2 + ASIN((-'GEOMETRIC INPUTS'!C491+'GEOMETRIC INPUTS'!F491)/'Calculated Tab Properties'!E491),0) + IF(AND('GEOMETRIC INPUTS'!E491&lt;'GEOMETRIC INPUTS'!B491,'GEOMETRIC INPUTS'!C491&lt;'GEOMETRIC INPUTS'!F491),PI() + ACOS(('GEOMETRIC INPUTS'!C491-'GEOMETRIC INPUTS'!F491)/'Calculated Tab Properties'!E491),0) + IF(AND('GEOMETRIC INPUTS'!E491&lt;'GEOMETRIC INPUTS'!B491,'GEOMETRIC INPUTS'!C491&gt;'GEOMETRIC INPUTS'!F491),2*PI() - ACOS((-'GEOMETRIC INPUTS'!C491+'GEOMETRIC INPUTS'!F491)/'Calculated Tab Properties'!E491),0) + IF(AND('GEOMETRIC INPUTS'!E491='GEOMETRIC INPUTS'!B491,'GEOMETRIC INPUTS'!C491&gt;'GEOMETRIC INPUTS'!F491),0,0) + IF(AND('GEOMETRIC INPUTS'!E491&gt;'GEOMETRIC INPUTS'!B491,'GEOMETRIC INPUTS'!C491='GEOMETRIC INPUTS'!F491),PI()/2,0) + IF(AND('GEOMETRIC INPUTS'!E491='GEOMETRIC INPUTS'!B491,'GEOMETRIC INPUTS'!C491&lt;'GEOMETRIC INPUTS'!F491),PI(),0) + IF(AND('GEOMETRIC INPUTS'!E491&lt;'GEOMETRIC INPUTS'!B491,'GEOMETRIC INPUTS'!C491='GEOMETRIC INPUTS'!F491),3/2*PI(),0)</f>
        <v>0</v>
      </c>
      <c r="D491">
        <f t="shared" si="8"/>
        <v>0</v>
      </c>
      <c r="E491">
        <f>SQRT(('GEOMETRIC INPUTS'!B491-'GEOMETRIC INPUTS'!E491)^2+('GEOMETRIC INPUTS'!C491-'GEOMETRIC INPUTS'!F491)^2+('GEOMETRIC INPUTS'!D491-'GEOMETRIC INPUTS'!G491)^2)</f>
        <v>0</v>
      </c>
      <c r="F491">
        <f>SQRT(('GEOMETRIC INPUTS'!B491-'GEOMETRIC INPUTS'!N491)^2 + ('GEOMETRIC INPUTS'!C491-'GEOMETRIC INPUTS'!O491)^2 + ('GEOMETRIC INPUTS'!D491-'GEOMETRIC INPUTS'!P491)^2)</f>
        <v>0</v>
      </c>
      <c r="G491">
        <f>SQRT(('GEOMETRIC INPUTS'!E491-'GEOMETRIC INPUTS'!N491)^2 + ('GEOMETRIC INPUTS'!F491-'GEOMETRIC INPUTS'!O491)^2 + ('GEOMETRIC INPUTS'!G491-'GEOMETRIC INPUTS'!P491)^2)</f>
        <v>0</v>
      </c>
      <c r="H491">
        <f>SQRT(('GEOMETRIC INPUTS'!H491-'GEOMETRIC INPUTS'!K491)^2 + ('GEOMETRIC INPUTS'!I491-'GEOMETRIC INPUTS'!L491)^2 + ('GEOMETRIC INPUTS'!J491-'GEOMETRIC INPUTS'!M491)^2)</f>
        <v>0</v>
      </c>
      <c r="I491">
        <f>SQRT(('GEOMETRIC INPUTS'!K491-'GEOMETRIC INPUTS'!N491)^2 + ('GEOMETRIC INPUTS'!L491-'GEOMETRIC INPUTS'!O491)^2 + ('GEOMETRIC INPUTS'!M491-'GEOMETRIC INPUTS'!P491)^2)</f>
        <v>0</v>
      </c>
      <c r="J491" s="20" t="e">
        <f>ASIN(('GEOMETRIC INPUTS'!M491-'GEOMETRIC INPUTS'!J491)/H491)</f>
        <v>#DIV/0!</v>
      </c>
      <c r="K491" s="27">
        <f>IF('GT Data'!X493=TRUE,'GEOMETRIC INPUTS'!Q491*Loads!$B$2,'GEOMETRIC INPUTS'!Q491*Loads!$F$2)</f>
        <v>0</v>
      </c>
      <c r="L491" s="27">
        <f>IF('GT Data'!X493=TRUE,F491*Loads!$B$3,F491*Loads!$F$3)</f>
        <v>0</v>
      </c>
      <c r="M491" s="27">
        <f>IF('GT Data'!X493=TRUE,G491*Loads!$B$3,G491*Loads!$F$3)</f>
        <v>0</v>
      </c>
      <c r="N491" s="27">
        <f>IF('GT Data'!X493=TRUE,H491*Loads!$B$3,H491*Loads!$F$3)</f>
        <v>0</v>
      </c>
      <c r="O491" s="27">
        <f>IF('GT Data'!X493=TRUE,B491*Loads!$B$4,0)</f>
        <v>0</v>
      </c>
      <c r="P491" s="27">
        <f>IF('GT Data'!X493=TRUE,'GEOMETRIC INPUTS'!Q491*Loads!$B$1,'GEOMETRIC INPUTS'!Q491*Loads!$F$1)</f>
        <v>0</v>
      </c>
      <c r="Q491">
        <v>-300</v>
      </c>
      <c r="R491" t="e">
        <f>'GEOMETRIC INPUTS'!R491/'GEOMETRIC INPUTS'!S491</f>
        <v>#DIV/0!</v>
      </c>
    </row>
    <row r="492" spans="1:18" x14ac:dyDescent="0.3">
      <c r="A492">
        <f>'GEOMETRIC INPUTS'!A492</f>
        <v>0</v>
      </c>
      <c r="B492">
        <f>'GT Data'!Z494</f>
        <v>0</v>
      </c>
      <c r="C492">
        <f>IF(AND('GEOMETRIC INPUTS'!E492&gt;'GEOMETRIC INPUTS'!B492,'GEOMETRIC INPUTS'!C492&gt;'GEOMETRIC INPUTS'!F492),ACOS(('GEOMETRIC INPUTS'!C492-'GEOMETRIC INPUTS'!F492)/'Calculated Tab Properties'!E492),0) + IF(AND('GEOMETRIC INPUTS'!E492&gt;'GEOMETRIC INPUTS'!B492,'GEOMETRIC INPUTS'!C492&lt;'GEOMETRIC INPUTS'!F492),PI()/2 + ASIN((-'GEOMETRIC INPUTS'!C492+'GEOMETRIC INPUTS'!F492)/'Calculated Tab Properties'!E492),0) + IF(AND('GEOMETRIC INPUTS'!E492&lt;'GEOMETRIC INPUTS'!B492,'GEOMETRIC INPUTS'!C492&lt;'GEOMETRIC INPUTS'!F492),PI() + ACOS(('GEOMETRIC INPUTS'!C492-'GEOMETRIC INPUTS'!F492)/'Calculated Tab Properties'!E492),0) + IF(AND('GEOMETRIC INPUTS'!E492&lt;'GEOMETRIC INPUTS'!B492,'GEOMETRIC INPUTS'!C492&gt;'GEOMETRIC INPUTS'!F492),2*PI() - ACOS((-'GEOMETRIC INPUTS'!C492+'GEOMETRIC INPUTS'!F492)/'Calculated Tab Properties'!E492),0) + IF(AND('GEOMETRIC INPUTS'!E492='GEOMETRIC INPUTS'!B492,'GEOMETRIC INPUTS'!C492&gt;'GEOMETRIC INPUTS'!F492),0,0) + IF(AND('GEOMETRIC INPUTS'!E492&gt;'GEOMETRIC INPUTS'!B492,'GEOMETRIC INPUTS'!C492='GEOMETRIC INPUTS'!F492),PI()/2,0) + IF(AND('GEOMETRIC INPUTS'!E492='GEOMETRIC INPUTS'!B492,'GEOMETRIC INPUTS'!C492&lt;'GEOMETRIC INPUTS'!F492),PI(),0) + IF(AND('GEOMETRIC INPUTS'!E492&lt;'GEOMETRIC INPUTS'!B492,'GEOMETRIC INPUTS'!C492='GEOMETRIC INPUTS'!F492),3/2*PI(),0)</f>
        <v>0</v>
      </c>
      <c r="D492">
        <f t="shared" si="8"/>
        <v>0</v>
      </c>
      <c r="E492">
        <f>SQRT(('GEOMETRIC INPUTS'!B492-'GEOMETRIC INPUTS'!E492)^2+('GEOMETRIC INPUTS'!C492-'GEOMETRIC INPUTS'!F492)^2+('GEOMETRIC INPUTS'!D492-'GEOMETRIC INPUTS'!G492)^2)</f>
        <v>0</v>
      </c>
      <c r="F492">
        <f>SQRT(('GEOMETRIC INPUTS'!B492-'GEOMETRIC INPUTS'!N492)^2 + ('GEOMETRIC INPUTS'!C492-'GEOMETRIC INPUTS'!O492)^2 + ('GEOMETRIC INPUTS'!D492-'GEOMETRIC INPUTS'!P492)^2)</f>
        <v>0</v>
      </c>
      <c r="G492">
        <f>SQRT(('GEOMETRIC INPUTS'!E492-'GEOMETRIC INPUTS'!N492)^2 + ('GEOMETRIC INPUTS'!F492-'GEOMETRIC INPUTS'!O492)^2 + ('GEOMETRIC INPUTS'!G492-'GEOMETRIC INPUTS'!P492)^2)</f>
        <v>0</v>
      </c>
      <c r="H492">
        <f>SQRT(('GEOMETRIC INPUTS'!H492-'GEOMETRIC INPUTS'!K492)^2 + ('GEOMETRIC INPUTS'!I492-'GEOMETRIC INPUTS'!L492)^2 + ('GEOMETRIC INPUTS'!J492-'GEOMETRIC INPUTS'!M492)^2)</f>
        <v>0</v>
      </c>
      <c r="I492">
        <f>SQRT(('GEOMETRIC INPUTS'!K492-'GEOMETRIC INPUTS'!N492)^2 + ('GEOMETRIC INPUTS'!L492-'GEOMETRIC INPUTS'!O492)^2 + ('GEOMETRIC INPUTS'!M492-'GEOMETRIC INPUTS'!P492)^2)</f>
        <v>0</v>
      </c>
      <c r="J492" s="20" t="e">
        <f>ASIN(('GEOMETRIC INPUTS'!M492-'GEOMETRIC INPUTS'!J492)/H492)</f>
        <v>#DIV/0!</v>
      </c>
      <c r="K492" s="27">
        <f>IF('GT Data'!X494=TRUE,'GEOMETRIC INPUTS'!Q492*Loads!$B$2,'GEOMETRIC INPUTS'!Q492*Loads!$F$2)</f>
        <v>0</v>
      </c>
      <c r="L492" s="27">
        <f>IF('GT Data'!X494=TRUE,F492*Loads!$B$3,F492*Loads!$F$3)</f>
        <v>0</v>
      </c>
      <c r="M492" s="27">
        <f>IF('GT Data'!X494=TRUE,G492*Loads!$B$3,G492*Loads!$F$3)</f>
        <v>0</v>
      </c>
      <c r="N492" s="27">
        <f>IF('GT Data'!X494=TRUE,H492*Loads!$B$3,H492*Loads!$F$3)</f>
        <v>0</v>
      </c>
      <c r="O492" s="27">
        <f>IF('GT Data'!X494=TRUE,B492*Loads!$B$4,0)</f>
        <v>0</v>
      </c>
      <c r="P492" s="27">
        <f>IF('GT Data'!X494=TRUE,'GEOMETRIC INPUTS'!Q492*Loads!$B$1,'GEOMETRIC INPUTS'!Q492*Loads!$F$1)</f>
        <v>0</v>
      </c>
      <c r="Q492">
        <v>-300</v>
      </c>
      <c r="R492" t="e">
        <f>'GEOMETRIC INPUTS'!R492/'GEOMETRIC INPUTS'!S492</f>
        <v>#DIV/0!</v>
      </c>
    </row>
    <row r="493" spans="1:18" x14ac:dyDescent="0.3">
      <c r="A493">
        <f>'GEOMETRIC INPUTS'!A493</f>
        <v>0</v>
      </c>
      <c r="B493">
        <f>'GT Data'!Z495</f>
        <v>0</v>
      </c>
      <c r="C493">
        <f>IF(AND('GEOMETRIC INPUTS'!E493&gt;'GEOMETRIC INPUTS'!B493,'GEOMETRIC INPUTS'!C493&gt;'GEOMETRIC INPUTS'!F493),ACOS(('GEOMETRIC INPUTS'!C493-'GEOMETRIC INPUTS'!F493)/'Calculated Tab Properties'!E493),0) + IF(AND('GEOMETRIC INPUTS'!E493&gt;'GEOMETRIC INPUTS'!B493,'GEOMETRIC INPUTS'!C493&lt;'GEOMETRIC INPUTS'!F493),PI()/2 + ASIN((-'GEOMETRIC INPUTS'!C493+'GEOMETRIC INPUTS'!F493)/'Calculated Tab Properties'!E493),0) + IF(AND('GEOMETRIC INPUTS'!E493&lt;'GEOMETRIC INPUTS'!B493,'GEOMETRIC INPUTS'!C493&lt;'GEOMETRIC INPUTS'!F493),PI() + ACOS(('GEOMETRIC INPUTS'!C493-'GEOMETRIC INPUTS'!F493)/'Calculated Tab Properties'!E493),0) + IF(AND('GEOMETRIC INPUTS'!E493&lt;'GEOMETRIC INPUTS'!B493,'GEOMETRIC INPUTS'!C493&gt;'GEOMETRIC INPUTS'!F493),2*PI() - ACOS((-'GEOMETRIC INPUTS'!C493+'GEOMETRIC INPUTS'!F493)/'Calculated Tab Properties'!E493),0) + IF(AND('GEOMETRIC INPUTS'!E493='GEOMETRIC INPUTS'!B493,'GEOMETRIC INPUTS'!C493&gt;'GEOMETRIC INPUTS'!F493),0,0) + IF(AND('GEOMETRIC INPUTS'!E493&gt;'GEOMETRIC INPUTS'!B493,'GEOMETRIC INPUTS'!C493='GEOMETRIC INPUTS'!F493),PI()/2,0) + IF(AND('GEOMETRIC INPUTS'!E493='GEOMETRIC INPUTS'!B493,'GEOMETRIC INPUTS'!C493&lt;'GEOMETRIC INPUTS'!F493),PI(),0) + IF(AND('GEOMETRIC INPUTS'!E493&lt;'GEOMETRIC INPUTS'!B493,'GEOMETRIC INPUTS'!C493='GEOMETRIC INPUTS'!F493),3/2*PI(),0)</f>
        <v>0</v>
      </c>
      <c r="D493">
        <f t="shared" si="8"/>
        <v>0</v>
      </c>
      <c r="E493">
        <f>SQRT(('GEOMETRIC INPUTS'!B493-'GEOMETRIC INPUTS'!E493)^2+('GEOMETRIC INPUTS'!C493-'GEOMETRIC INPUTS'!F493)^2+('GEOMETRIC INPUTS'!D493-'GEOMETRIC INPUTS'!G493)^2)</f>
        <v>0</v>
      </c>
      <c r="F493">
        <f>SQRT(('GEOMETRIC INPUTS'!B493-'GEOMETRIC INPUTS'!N493)^2 + ('GEOMETRIC INPUTS'!C493-'GEOMETRIC INPUTS'!O493)^2 + ('GEOMETRIC INPUTS'!D493-'GEOMETRIC INPUTS'!P493)^2)</f>
        <v>0</v>
      </c>
      <c r="G493">
        <f>SQRT(('GEOMETRIC INPUTS'!E493-'GEOMETRIC INPUTS'!N493)^2 + ('GEOMETRIC INPUTS'!F493-'GEOMETRIC INPUTS'!O493)^2 + ('GEOMETRIC INPUTS'!G493-'GEOMETRIC INPUTS'!P493)^2)</f>
        <v>0</v>
      </c>
      <c r="H493">
        <f>SQRT(('GEOMETRIC INPUTS'!H493-'GEOMETRIC INPUTS'!K493)^2 + ('GEOMETRIC INPUTS'!I493-'GEOMETRIC INPUTS'!L493)^2 + ('GEOMETRIC INPUTS'!J493-'GEOMETRIC INPUTS'!M493)^2)</f>
        <v>0</v>
      </c>
      <c r="I493">
        <f>SQRT(('GEOMETRIC INPUTS'!K493-'GEOMETRIC INPUTS'!N493)^2 + ('GEOMETRIC INPUTS'!L493-'GEOMETRIC INPUTS'!O493)^2 + ('GEOMETRIC INPUTS'!M493-'GEOMETRIC INPUTS'!P493)^2)</f>
        <v>0</v>
      </c>
      <c r="J493" s="20" t="e">
        <f>ASIN(('GEOMETRIC INPUTS'!M493-'GEOMETRIC INPUTS'!J493)/H493)</f>
        <v>#DIV/0!</v>
      </c>
      <c r="K493" s="27">
        <f>IF('GT Data'!X495=TRUE,'GEOMETRIC INPUTS'!Q493*Loads!$B$2,'GEOMETRIC INPUTS'!Q493*Loads!$F$2)</f>
        <v>0</v>
      </c>
      <c r="L493" s="27">
        <f>IF('GT Data'!X495=TRUE,F493*Loads!$B$3,F493*Loads!$F$3)</f>
        <v>0</v>
      </c>
      <c r="M493" s="27">
        <f>IF('GT Data'!X495=TRUE,G493*Loads!$B$3,G493*Loads!$F$3)</f>
        <v>0</v>
      </c>
      <c r="N493" s="27">
        <f>IF('GT Data'!X495=TRUE,H493*Loads!$B$3,H493*Loads!$F$3)</f>
        <v>0</v>
      </c>
      <c r="O493" s="27">
        <f>IF('GT Data'!X495=TRUE,B493*Loads!$B$4,0)</f>
        <v>0</v>
      </c>
      <c r="P493" s="27">
        <f>IF('GT Data'!X495=TRUE,'GEOMETRIC INPUTS'!Q493*Loads!$B$1,'GEOMETRIC INPUTS'!Q493*Loads!$F$1)</f>
        <v>0</v>
      </c>
      <c r="Q493">
        <v>-300</v>
      </c>
      <c r="R493" t="e">
        <f>'GEOMETRIC INPUTS'!R493/'GEOMETRIC INPUTS'!S493</f>
        <v>#DIV/0!</v>
      </c>
    </row>
    <row r="494" spans="1:18" x14ac:dyDescent="0.3">
      <c r="A494">
        <f>'GEOMETRIC INPUTS'!A494</f>
        <v>0</v>
      </c>
      <c r="B494">
        <f>'GT Data'!Z496</f>
        <v>0</v>
      </c>
      <c r="C494">
        <f>IF(AND('GEOMETRIC INPUTS'!E494&gt;'GEOMETRIC INPUTS'!B494,'GEOMETRIC INPUTS'!C494&gt;'GEOMETRIC INPUTS'!F494),ACOS(('GEOMETRIC INPUTS'!C494-'GEOMETRIC INPUTS'!F494)/'Calculated Tab Properties'!E494),0) + IF(AND('GEOMETRIC INPUTS'!E494&gt;'GEOMETRIC INPUTS'!B494,'GEOMETRIC INPUTS'!C494&lt;'GEOMETRIC INPUTS'!F494),PI()/2 + ASIN((-'GEOMETRIC INPUTS'!C494+'GEOMETRIC INPUTS'!F494)/'Calculated Tab Properties'!E494),0) + IF(AND('GEOMETRIC INPUTS'!E494&lt;'GEOMETRIC INPUTS'!B494,'GEOMETRIC INPUTS'!C494&lt;'GEOMETRIC INPUTS'!F494),PI() + ACOS(('GEOMETRIC INPUTS'!C494-'GEOMETRIC INPUTS'!F494)/'Calculated Tab Properties'!E494),0) + IF(AND('GEOMETRIC INPUTS'!E494&lt;'GEOMETRIC INPUTS'!B494,'GEOMETRIC INPUTS'!C494&gt;'GEOMETRIC INPUTS'!F494),2*PI() - ACOS((-'GEOMETRIC INPUTS'!C494+'GEOMETRIC INPUTS'!F494)/'Calculated Tab Properties'!E494),0) + IF(AND('GEOMETRIC INPUTS'!E494='GEOMETRIC INPUTS'!B494,'GEOMETRIC INPUTS'!C494&gt;'GEOMETRIC INPUTS'!F494),0,0) + IF(AND('GEOMETRIC INPUTS'!E494&gt;'GEOMETRIC INPUTS'!B494,'GEOMETRIC INPUTS'!C494='GEOMETRIC INPUTS'!F494),PI()/2,0) + IF(AND('GEOMETRIC INPUTS'!E494='GEOMETRIC INPUTS'!B494,'GEOMETRIC INPUTS'!C494&lt;'GEOMETRIC INPUTS'!F494),PI(),0) + IF(AND('GEOMETRIC INPUTS'!E494&lt;'GEOMETRIC INPUTS'!B494,'GEOMETRIC INPUTS'!C494='GEOMETRIC INPUTS'!F494),3/2*PI(),0)</f>
        <v>0</v>
      </c>
      <c r="D494">
        <f t="shared" si="8"/>
        <v>0</v>
      </c>
      <c r="E494">
        <f>SQRT(('GEOMETRIC INPUTS'!B494-'GEOMETRIC INPUTS'!E494)^2+('GEOMETRIC INPUTS'!C494-'GEOMETRIC INPUTS'!F494)^2+('GEOMETRIC INPUTS'!D494-'GEOMETRIC INPUTS'!G494)^2)</f>
        <v>0</v>
      </c>
      <c r="F494">
        <f>SQRT(('GEOMETRIC INPUTS'!B494-'GEOMETRIC INPUTS'!N494)^2 + ('GEOMETRIC INPUTS'!C494-'GEOMETRIC INPUTS'!O494)^2 + ('GEOMETRIC INPUTS'!D494-'GEOMETRIC INPUTS'!P494)^2)</f>
        <v>0</v>
      </c>
      <c r="G494">
        <f>SQRT(('GEOMETRIC INPUTS'!E494-'GEOMETRIC INPUTS'!N494)^2 + ('GEOMETRIC INPUTS'!F494-'GEOMETRIC INPUTS'!O494)^2 + ('GEOMETRIC INPUTS'!G494-'GEOMETRIC INPUTS'!P494)^2)</f>
        <v>0</v>
      </c>
      <c r="H494">
        <f>SQRT(('GEOMETRIC INPUTS'!H494-'GEOMETRIC INPUTS'!K494)^2 + ('GEOMETRIC INPUTS'!I494-'GEOMETRIC INPUTS'!L494)^2 + ('GEOMETRIC INPUTS'!J494-'GEOMETRIC INPUTS'!M494)^2)</f>
        <v>0</v>
      </c>
      <c r="I494">
        <f>SQRT(('GEOMETRIC INPUTS'!K494-'GEOMETRIC INPUTS'!N494)^2 + ('GEOMETRIC INPUTS'!L494-'GEOMETRIC INPUTS'!O494)^2 + ('GEOMETRIC INPUTS'!M494-'GEOMETRIC INPUTS'!P494)^2)</f>
        <v>0</v>
      </c>
      <c r="J494" s="20" t="e">
        <f>ASIN(('GEOMETRIC INPUTS'!M494-'GEOMETRIC INPUTS'!J494)/H494)</f>
        <v>#DIV/0!</v>
      </c>
      <c r="K494" s="27">
        <f>IF('GT Data'!X496=TRUE,'GEOMETRIC INPUTS'!Q494*Loads!$B$2,'GEOMETRIC INPUTS'!Q494*Loads!$F$2)</f>
        <v>0</v>
      </c>
      <c r="L494" s="27">
        <f>IF('GT Data'!X496=TRUE,F494*Loads!$B$3,F494*Loads!$F$3)</f>
        <v>0</v>
      </c>
      <c r="M494" s="27">
        <f>IF('GT Data'!X496=TRUE,G494*Loads!$B$3,G494*Loads!$F$3)</f>
        <v>0</v>
      </c>
      <c r="N494" s="27">
        <f>IF('GT Data'!X496=TRUE,H494*Loads!$B$3,H494*Loads!$F$3)</f>
        <v>0</v>
      </c>
      <c r="O494" s="27">
        <f>IF('GT Data'!X496=TRUE,B494*Loads!$B$4,0)</f>
        <v>0</v>
      </c>
      <c r="P494" s="27">
        <f>IF('GT Data'!X496=TRUE,'GEOMETRIC INPUTS'!Q494*Loads!$B$1,'GEOMETRIC INPUTS'!Q494*Loads!$F$1)</f>
        <v>0</v>
      </c>
      <c r="Q494">
        <v>-300</v>
      </c>
      <c r="R494" t="e">
        <f>'GEOMETRIC INPUTS'!R494/'GEOMETRIC INPUTS'!S494</f>
        <v>#DIV/0!</v>
      </c>
    </row>
    <row r="495" spans="1:18" x14ac:dyDescent="0.3">
      <c r="A495">
        <f>'GEOMETRIC INPUTS'!A495</f>
        <v>0</v>
      </c>
      <c r="B495">
        <f>'GT Data'!Z497</f>
        <v>0</v>
      </c>
      <c r="C495">
        <f>IF(AND('GEOMETRIC INPUTS'!E495&gt;'GEOMETRIC INPUTS'!B495,'GEOMETRIC INPUTS'!C495&gt;'GEOMETRIC INPUTS'!F495),ACOS(('GEOMETRIC INPUTS'!C495-'GEOMETRIC INPUTS'!F495)/'Calculated Tab Properties'!E495),0) + IF(AND('GEOMETRIC INPUTS'!E495&gt;'GEOMETRIC INPUTS'!B495,'GEOMETRIC INPUTS'!C495&lt;'GEOMETRIC INPUTS'!F495),PI()/2 + ASIN((-'GEOMETRIC INPUTS'!C495+'GEOMETRIC INPUTS'!F495)/'Calculated Tab Properties'!E495),0) + IF(AND('GEOMETRIC INPUTS'!E495&lt;'GEOMETRIC INPUTS'!B495,'GEOMETRIC INPUTS'!C495&lt;'GEOMETRIC INPUTS'!F495),PI() + ACOS(('GEOMETRIC INPUTS'!C495-'GEOMETRIC INPUTS'!F495)/'Calculated Tab Properties'!E495),0) + IF(AND('GEOMETRIC INPUTS'!E495&lt;'GEOMETRIC INPUTS'!B495,'GEOMETRIC INPUTS'!C495&gt;'GEOMETRIC INPUTS'!F495),2*PI() - ACOS((-'GEOMETRIC INPUTS'!C495+'GEOMETRIC INPUTS'!F495)/'Calculated Tab Properties'!E495),0) + IF(AND('GEOMETRIC INPUTS'!E495='GEOMETRIC INPUTS'!B495,'GEOMETRIC INPUTS'!C495&gt;'GEOMETRIC INPUTS'!F495),0,0) + IF(AND('GEOMETRIC INPUTS'!E495&gt;'GEOMETRIC INPUTS'!B495,'GEOMETRIC INPUTS'!C495='GEOMETRIC INPUTS'!F495),PI()/2,0) + IF(AND('GEOMETRIC INPUTS'!E495='GEOMETRIC INPUTS'!B495,'GEOMETRIC INPUTS'!C495&lt;'GEOMETRIC INPUTS'!F495),PI(),0) + IF(AND('GEOMETRIC INPUTS'!E495&lt;'GEOMETRIC INPUTS'!B495,'GEOMETRIC INPUTS'!C495='GEOMETRIC INPUTS'!F495),3/2*PI(),0)</f>
        <v>0</v>
      </c>
      <c r="D495">
        <f t="shared" si="8"/>
        <v>0</v>
      </c>
      <c r="E495">
        <f>SQRT(('GEOMETRIC INPUTS'!B495-'GEOMETRIC INPUTS'!E495)^2+('GEOMETRIC INPUTS'!C495-'GEOMETRIC INPUTS'!F495)^2+('GEOMETRIC INPUTS'!D495-'GEOMETRIC INPUTS'!G495)^2)</f>
        <v>0</v>
      </c>
      <c r="F495">
        <f>SQRT(('GEOMETRIC INPUTS'!B495-'GEOMETRIC INPUTS'!N495)^2 + ('GEOMETRIC INPUTS'!C495-'GEOMETRIC INPUTS'!O495)^2 + ('GEOMETRIC INPUTS'!D495-'GEOMETRIC INPUTS'!P495)^2)</f>
        <v>0</v>
      </c>
      <c r="G495">
        <f>SQRT(('GEOMETRIC INPUTS'!E495-'GEOMETRIC INPUTS'!N495)^2 + ('GEOMETRIC INPUTS'!F495-'GEOMETRIC INPUTS'!O495)^2 + ('GEOMETRIC INPUTS'!G495-'GEOMETRIC INPUTS'!P495)^2)</f>
        <v>0</v>
      </c>
      <c r="H495">
        <f>SQRT(('GEOMETRIC INPUTS'!H495-'GEOMETRIC INPUTS'!K495)^2 + ('GEOMETRIC INPUTS'!I495-'GEOMETRIC INPUTS'!L495)^2 + ('GEOMETRIC INPUTS'!J495-'GEOMETRIC INPUTS'!M495)^2)</f>
        <v>0</v>
      </c>
      <c r="I495">
        <f>SQRT(('GEOMETRIC INPUTS'!K495-'GEOMETRIC INPUTS'!N495)^2 + ('GEOMETRIC INPUTS'!L495-'GEOMETRIC INPUTS'!O495)^2 + ('GEOMETRIC INPUTS'!M495-'GEOMETRIC INPUTS'!P495)^2)</f>
        <v>0</v>
      </c>
      <c r="J495" s="20" t="e">
        <f>ASIN(('GEOMETRIC INPUTS'!M495-'GEOMETRIC INPUTS'!J495)/H495)</f>
        <v>#DIV/0!</v>
      </c>
      <c r="K495" s="27">
        <f>IF('GT Data'!X497=TRUE,'GEOMETRIC INPUTS'!Q495*Loads!$B$2,'GEOMETRIC INPUTS'!Q495*Loads!$F$2)</f>
        <v>0</v>
      </c>
      <c r="L495" s="27">
        <f>IF('GT Data'!X497=TRUE,F495*Loads!$B$3,F495*Loads!$F$3)</f>
        <v>0</v>
      </c>
      <c r="M495" s="27">
        <f>IF('GT Data'!X497=TRUE,G495*Loads!$B$3,G495*Loads!$F$3)</f>
        <v>0</v>
      </c>
      <c r="N495" s="27">
        <f>IF('GT Data'!X497=TRUE,H495*Loads!$B$3,H495*Loads!$F$3)</f>
        <v>0</v>
      </c>
      <c r="O495" s="27">
        <f>IF('GT Data'!X497=TRUE,B495*Loads!$B$4,0)</f>
        <v>0</v>
      </c>
      <c r="P495" s="27">
        <f>IF('GT Data'!X497=TRUE,'GEOMETRIC INPUTS'!Q495*Loads!$B$1,'GEOMETRIC INPUTS'!Q495*Loads!$F$1)</f>
        <v>0</v>
      </c>
      <c r="Q495">
        <v>-300</v>
      </c>
      <c r="R495" t="e">
        <f>'GEOMETRIC INPUTS'!R495/'GEOMETRIC INPUTS'!S495</f>
        <v>#DIV/0!</v>
      </c>
    </row>
    <row r="496" spans="1:18" x14ac:dyDescent="0.3">
      <c r="A496">
        <f>'GEOMETRIC INPUTS'!A496</f>
        <v>0</v>
      </c>
      <c r="B496">
        <f>'GT Data'!Z498</f>
        <v>0</v>
      </c>
      <c r="C496">
        <f>IF(AND('GEOMETRIC INPUTS'!E496&gt;'GEOMETRIC INPUTS'!B496,'GEOMETRIC INPUTS'!C496&gt;'GEOMETRIC INPUTS'!F496),ACOS(('GEOMETRIC INPUTS'!C496-'GEOMETRIC INPUTS'!F496)/'Calculated Tab Properties'!E496),0) + IF(AND('GEOMETRIC INPUTS'!E496&gt;'GEOMETRIC INPUTS'!B496,'GEOMETRIC INPUTS'!C496&lt;'GEOMETRIC INPUTS'!F496),PI()/2 + ASIN((-'GEOMETRIC INPUTS'!C496+'GEOMETRIC INPUTS'!F496)/'Calculated Tab Properties'!E496),0) + IF(AND('GEOMETRIC INPUTS'!E496&lt;'GEOMETRIC INPUTS'!B496,'GEOMETRIC INPUTS'!C496&lt;'GEOMETRIC INPUTS'!F496),PI() + ACOS(('GEOMETRIC INPUTS'!C496-'GEOMETRIC INPUTS'!F496)/'Calculated Tab Properties'!E496),0) + IF(AND('GEOMETRIC INPUTS'!E496&lt;'GEOMETRIC INPUTS'!B496,'GEOMETRIC INPUTS'!C496&gt;'GEOMETRIC INPUTS'!F496),2*PI() - ACOS((-'GEOMETRIC INPUTS'!C496+'GEOMETRIC INPUTS'!F496)/'Calculated Tab Properties'!E496),0) + IF(AND('GEOMETRIC INPUTS'!E496='GEOMETRIC INPUTS'!B496,'GEOMETRIC INPUTS'!C496&gt;'GEOMETRIC INPUTS'!F496),0,0) + IF(AND('GEOMETRIC INPUTS'!E496&gt;'GEOMETRIC INPUTS'!B496,'GEOMETRIC INPUTS'!C496='GEOMETRIC INPUTS'!F496),PI()/2,0) + IF(AND('GEOMETRIC INPUTS'!E496='GEOMETRIC INPUTS'!B496,'GEOMETRIC INPUTS'!C496&lt;'GEOMETRIC INPUTS'!F496),PI(),0) + IF(AND('GEOMETRIC INPUTS'!E496&lt;'GEOMETRIC INPUTS'!B496,'GEOMETRIC INPUTS'!C496='GEOMETRIC INPUTS'!F496),3/2*PI(),0)</f>
        <v>0</v>
      </c>
      <c r="D496">
        <f t="shared" si="8"/>
        <v>0</v>
      </c>
      <c r="E496">
        <f>SQRT(('GEOMETRIC INPUTS'!B496-'GEOMETRIC INPUTS'!E496)^2+('GEOMETRIC INPUTS'!C496-'GEOMETRIC INPUTS'!F496)^2+('GEOMETRIC INPUTS'!D496-'GEOMETRIC INPUTS'!G496)^2)</f>
        <v>0</v>
      </c>
      <c r="F496">
        <f>SQRT(('GEOMETRIC INPUTS'!B496-'GEOMETRIC INPUTS'!N496)^2 + ('GEOMETRIC INPUTS'!C496-'GEOMETRIC INPUTS'!O496)^2 + ('GEOMETRIC INPUTS'!D496-'GEOMETRIC INPUTS'!P496)^2)</f>
        <v>0</v>
      </c>
      <c r="G496">
        <f>SQRT(('GEOMETRIC INPUTS'!E496-'GEOMETRIC INPUTS'!N496)^2 + ('GEOMETRIC INPUTS'!F496-'GEOMETRIC INPUTS'!O496)^2 + ('GEOMETRIC INPUTS'!G496-'GEOMETRIC INPUTS'!P496)^2)</f>
        <v>0</v>
      </c>
      <c r="H496">
        <f>SQRT(('GEOMETRIC INPUTS'!H496-'GEOMETRIC INPUTS'!K496)^2 + ('GEOMETRIC INPUTS'!I496-'GEOMETRIC INPUTS'!L496)^2 + ('GEOMETRIC INPUTS'!J496-'GEOMETRIC INPUTS'!M496)^2)</f>
        <v>0</v>
      </c>
      <c r="I496">
        <f>SQRT(('GEOMETRIC INPUTS'!K496-'GEOMETRIC INPUTS'!N496)^2 + ('GEOMETRIC INPUTS'!L496-'GEOMETRIC INPUTS'!O496)^2 + ('GEOMETRIC INPUTS'!M496-'GEOMETRIC INPUTS'!P496)^2)</f>
        <v>0</v>
      </c>
      <c r="J496" s="20" t="e">
        <f>ASIN(('GEOMETRIC INPUTS'!M496-'GEOMETRIC INPUTS'!J496)/H496)</f>
        <v>#DIV/0!</v>
      </c>
      <c r="K496" s="27">
        <f>IF('GT Data'!X498=TRUE,'GEOMETRIC INPUTS'!Q496*Loads!$B$2,'GEOMETRIC INPUTS'!Q496*Loads!$F$2)</f>
        <v>0</v>
      </c>
      <c r="L496" s="27">
        <f>IF('GT Data'!X498=TRUE,F496*Loads!$B$3,F496*Loads!$F$3)</f>
        <v>0</v>
      </c>
      <c r="M496" s="27">
        <f>IF('GT Data'!X498=TRUE,G496*Loads!$B$3,G496*Loads!$F$3)</f>
        <v>0</v>
      </c>
      <c r="N496" s="27">
        <f>IF('GT Data'!X498=TRUE,H496*Loads!$B$3,H496*Loads!$F$3)</f>
        <v>0</v>
      </c>
      <c r="O496" s="27">
        <f>IF('GT Data'!X498=TRUE,B496*Loads!$B$4,0)</f>
        <v>0</v>
      </c>
      <c r="P496" s="27">
        <f>IF('GT Data'!X498=TRUE,'GEOMETRIC INPUTS'!Q496*Loads!$B$1,'GEOMETRIC INPUTS'!Q496*Loads!$F$1)</f>
        <v>0</v>
      </c>
      <c r="Q496">
        <v>-300</v>
      </c>
      <c r="R496" t="e">
        <f>'GEOMETRIC INPUTS'!R496/'GEOMETRIC INPUTS'!S496</f>
        <v>#DIV/0!</v>
      </c>
    </row>
    <row r="497" spans="1:18" x14ac:dyDescent="0.3">
      <c r="A497">
        <f>'GEOMETRIC INPUTS'!A497</f>
        <v>0</v>
      </c>
      <c r="B497">
        <f>'GT Data'!Z499</f>
        <v>0</v>
      </c>
      <c r="C497">
        <f>IF(AND('GEOMETRIC INPUTS'!E497&gt;'GEOMETRIC INPUTS'!B497,'GEOMETRIC INPUTS'!C497&gt;'GEOMETRIC INPUTS'!F497),ACOS(('GEOMETRIC INPUTS'!C497-'GEOMETRIC INPUTS'!F497)/'Calculated Tab Properties'!E497),0) + IF(AND('GEOMETRIC INPUTS'!E497&gt;'GEOMETRIC INPUTS'!B497,'GEOMETRIC INPUTS'!C497&lt;'GEOMETRIC INPUTS'!F497),PI()/2 + ASIN((-'GEOMETRIC INPUTS'!C497+'GEOMETRIC INPUTS'!F497)/'Calculated Tab Properties'!E497),0) + IF(AND('GEOMETRIC INPUTS'!E497&lt;'GEOMETRIC INPUTS'!B497,'GEOMETRIC INPUTS'!C497&lt;'GEOMETRIC INPUTS'!F497),PI() + ACOS(('GEOMETRIC INPUTS'!C497-'GEOMETRIC INPUTS'!F497)/'Calculated Tab Properties'!E497),0) + IF(AND('GEOMETRIC INPUTS'!E497&lt;'GEOMETRIC INPUTS'!B497,'GEOMETRIC INPUTS'!C497&gt;'GEOMETRIC INPUTS'!F497),2*PI() - ACOS((-'GEOMETRIC INPUTS'!C497+'GEOMETRIC INPUTS'!F497)/'Calculated Tab Properties'!E497),0) + IF(AND('GEOMETRIC INPUTS'!E497='GEOMETRIC INPUTS'!B497,'GEOMETRIC INPUTS'!C497&gt;'GEOMETRIC INPUTS'!F497),0,0) + IF(AND('GEOMETRIC INPUTS'!E497&gt;'GEOMETRIC INPUTS'!B497,'GEOMETRIC INPUTS'!C497='GEOMETRIC INPUTS'!F497),PI()/2,0) + IF(AND('GEOMETRIC INPUTS'!E497='GEOMETRIC INPUTS'!B497,'GEOMETRIC INPUTS'!C497&lt;'GEOMETRIC INPUTS'!F497),PI(),0) + IF(AND('GEOMETRIC INPUTS'!E497&lt;'GEOMETRIC INPUTS'!B497,'GEOMETRIC INPUTS'!C497='GEOMETRIC INPUTS'!F497),3/2*PI(),0)</f>
        <v>0</v>
      </c>
      <c r="D497">
        <f t="shared" si="8"/>
        <v>0</v>
      </c>
      <c r="E497">
        <f>SQRT(('GEOMETRIC INPUTS'!B497-'GEOMETRIC INPUTS'!E497)^2+('GEOMETRIC INPUTS'!C497-'GEOMETRIC INPUTS'!F497)^2+('GEOMETRIC INPUTS'!D497-'GEOMETRIC INPUTS'!G497)^2)</f>
        <v>0</v>
      </c>
      <c r="F497">
        <f>SQRT(('GEOMETRIC INPUTS'!B497-'GEOMETRIC INPUTS'!N497)^2 + ('GEOMETRIC INPUTS'!C497-'GEOMETRIC INPUTS'!O497)^2 + ('GEOMETRIC INPUTS'!D497-'GEOMETRIC INPUTS'!P497)^2)</f>
        <v>0</v>
      </c>
      <c r="G497">
        <f>SQRT(('GEOMETRIC INPUTS'!E497-'GEOMETRIC INPUTS'!N497)^2 + ('GEOMETRIC INPUTS'!F497-'GEOMETRIC INPUTS'!O497)^2 + ('GEOMETRIC INPUTS'!G497-'GEOMETRIC INPUTS'!P497)^2)</f>
        <v>0</v>
      </c>
      <c r="H497">
        <f>SQRT(('GEOMETRIC INPUTS'!H497-'GEOMETRIC INPUTS'!K497)^2 + ('GEOMETRIC INPUTS'!I497-'GEOMETRIC INPUTS'!L497)^2 + ('GEOMETRIC INPUTS'!J497-'GEOMETRIC INPUTS'!M497)^2)</f>
        <v>0</v>
      </c>
      <c r="I497">
        <f>SQRT(('GEOMETRIC INPUTS'!K497-'GEOMETRIC INPUTS'!N497)^2 + ('GEOMETRIC INPUTS'!L497-'GEOMETRIC INPUTS'!O497)^2 + ('GEOMETRIC INPUTS'!M497-'GEOMETRIC INPUTS'!P497)^2)</f>
        <v>0</v>
      </c>
      <c r="J497" s="20" t="e">
        <f>ASIN(('GEOMETRIC INPUTS'!M497-'GEOMETRIC INPUTS'!J497)/H497)</f>
        <v>#DIV/0!</v>
      </c>
      <c r="K497" s="27">
        <f>IF('GT Data'!X499=TRUE,'GEOMETRIC INPUTS'!Q497*Loads!$B$2,'GEOMETRIC INPUTS'!Q497*Loads!$F$2)</f>
        <v>0</v>
      </c>
      <c r="L497" s="27">
        <f>IF('GT Data'!X499=TRUE,F497*Loads!$B$3,F497*Loads!$F$3)</f>
        <v>0</v>
      </c>
      <c r="M497" s="27">
        <f>IF('GT Data'!X499=TRUE,G497*Loads!$B$3,G497*Loads!$F$3)</f>
        <v>0</v>
      </c>
      <c r="N497" s="27">
        <f>IF('GT Data'!X499=TRUE,H497*Loads!$B$3,H497*Loads!$F$3)</f>
        <v>0</v>
      </c>
      <c r="O497" s="27">
        <f>IF('GT Data'!X499=TRUE,B497*Loads!$B$4,0)</f>
        <v>0</v>
      </c>
      <c r="P497" s="27">
        <f>IF('GT Data'!X499=TRUE,'GEOMETRIC INPUTS'!Q497*Loads!$B$1,'GEOMETRIC INPUTS'!Q497*Loads!$F$1)</f>
        <v>0</v>
      </c>
      <c r="Q497">
        <v>-300</v>
      </c>
      <c r="R497" t="e">
        <f>'GEOMETRIC INPUTS'!R497/'GEOMETRIC INPUTS'!S497</f>
        <v>#DIV/0!</v>
      </c>
    </row>
    <row r="498" spans="1:18" x14ac:dyDescent="0.3">
      <c r="A498">
        <f>'GEOMETRIC INPUTS'!A498</f>
        <v>0</v>
      </c>
      <c r="B498">
        <f>'GT Data'!Z500</f>
        <v>0</v>
      </c>
      <c r="C498">
        <f>IF(AND('GEOMETRIC INPUTS'!E498&gt;'GEOMETRIC INPUTS'!B498,'GEOMETRIC INPUTS'!C498&gt;'GEOMETRIC INPUTS'!F498),ACOS(('GEOMETRIC INPUTS'!C498-'GEOMETRIC INPUTS'!F498)/'Calculated Tab Properties'!E498),0) + IF(AND('GEOMETRIC INPUTS'!E498&gt;'GEOMETRIC INPUTS'!B498,'GEOMETRIC INPUTS'!C498&lt;'GEOMETRIC INPUTS'!F498),PI()/2 + ASIN((-'GEOMETRIC INPUTS'!C498+'GEOMETRIC INPUTS'!F498)/'Calculated Tab Properties'!E498),0) + IF(AND('GEOMETRIC INPUTS'!E498&lt;'GEOMETRIC INPUTS'!B498,'GEOMETRIC INPUTS'!C498&lt;'GEOMETRIC INPUTS'!F498),PI() + ACOS(('GEOMETRIC INPUTS'!C498-'GEOMETRIC INPUTS'!F498)/'Calculated Tab Properties'!E498),0) + IF(AND('GEOMETRIC INPUTS'!E498&lt;'GEOMETRIC INPUTS'!B498,'GEOMETRIC INPUTS'!C498&gt;'GEOMETRIC INPUTS'!F498),2*PI() - ACOS((-'GEOMETRIC INPUTS'!C498+'GEOMETRIC INPUTS'!F498)/'Calculated Tab Properties'!E498),0) + IF(AND('GEOMETRIC INPUTS'!E498='GEOMETRIC INPUTS'!B498,'GEOMETRIC INPUTS'!C498&gt;'GEOMETRIC INPUTS'!F498),0,0) + IF(AND('GEOMETRIC INPUTS'!E498&gt;'GEOMETRIC INPUTS'!B498,'GEOMETRIC INPUTS'!C498='GEOMETRIC INPUTS'!F498),PI()/2,0) + IF(AND('GEOMETRIC INPUTS'!E498='GEOMETRIC INPUTS'!B498,'GEOMETRIC INPUTS'!C498&lt;'GEOMETRIC INPUTS'!F498),PI(),0) + IF(AND('GEOMETRIC INPUTS'!E498&lt;'GEOMETRIC INPUTS'!B498,'GEOMETRIC INPUTS'!C498='GEOMETRIC INPUTS'!F498),3/2*PI(),0)</f>
        <v>0</v>
      </c>
      <c r="D498">
        <f t="shared" si="8"/>
        <v>0</v>
      </c>
      <c r="E498">
        <f>SQRT(('GEOMETRIC INPUTS'!B498-'GEOMETRIC INPUTS'!E498)^2+('GEOMETRIC INPUTS'!C498-'GEOMETRIC INPUTS'!F498)^2+('GEOMETRIC INPUTS'!D498-'GEOMETRIC INPUTS'!G498)^2)</f>
        <v>0</v>
      </c>
      <c r="F498">
        <f>SQRT(('GEOMETRIC INPUTS'!B498-'GEOMETRIC INPUTS'!N498)^2 + ('GEOMETRIC INPUTS'!C498-'GEOMETRIC INPUTS'!O498)^2 + ('GEOMETRIC INPUTS'!D498-'GEOMETRIC INPUTS'!P498)^2)</f>
        <v>0</v>
      </c>
      <c r="G498">
        <f>SQRT(('GEOMETRIC INPUTS'!E498-'GEOMETRIC INPUTS'!N498)^2 + ('GEOMETRIC INPUTS'!F498-'GEOMETRIC INPUTS'!O498)^2 + ('GEOMETRIC INPUTS'!G498-'GEOMETRIC INPUTS'!P498)^2)</f>
        <v>0</v>
      </c>
      <c r="H498">
        <f>SQRT(('GEOMETRIC INPUTS'!H498-'GEOMETRIC INPUTS'!K498)^2 + ('GEOMETRIC INPUTS'!I498-'GEOMETRIC INPUTS'!L498)^2 + ('GEOMETRIC INPUTS'!J498-'GEOMETRIC INPUTS'!M498)^2)</f>
        <v>0</v>
      </c>
      <c r="I498">
        <f>SQRT(('GEOMETRIC INPUTS'!K498-'GEOMETRIC INPUTS'!N498)^2 + ('GEOMETRIC INPUTS'!L498-'GEOMETRIC INPUTS'!O498)^2 + ('GEOMETRIC INPUTS'!M498-'GEOMETRIC INPUTS'!P498)^2)</f>
        <v>0</v>
      </c>
      <c r="J498" s="20" t="e">
        <f>ASIN(('GEOMETRIC INPUTS'!M498-'GEOMETRIC INPUTS'!J498)/H498)</f>
        <v>#DIV/0!</v>
      </c>
      <c r="K498" s="27">
        <f>IF('GT Data'!X500=TRUE,'GEOMETRIC INPUTS'!Q498*Loads!$B$2,'GEOMETRIC INPUTS'!Q498*Loads!$F$2)</f>
        <v>0</v>
      </c>
      <c r="L498" s="27">
        <f>IF('GT Data'!X500=TRUE,F498*Loads!$B$3,F498*Loads!$F$3)</f>
        <v>0</v>
      </c>
      <c r="M498" s="27">
        <f>IF('GT Data'!X500=TRUE,G498*Loads!$B$3,G498*Loads!$F$3)</f>
        <v>0</v>
      </c>
      <c r="N498" s="27">
        <f>IF('GT Data'!X500=TRUE,H498*Loads!$B$3,H498*Loads!$F$3)</f>
        <v>0</v>
      </c>
      <c r="O498" s="27">
        <f>IF('GT Data'!X500=TRUE,B498*Loads!$B$4,0)</f>
        <v>0</v>
      </c>
      <c r="P498" s="27">
        <f>IF('GT Data'!X500=TRUE,'GEOMETRIC INPUTS'!Q498*Loads!$B$1,'GEOMETRIC INPUTS'!Q498*Loads!$F$1)</f>
        <v>0</v>
      </c>
      <c r="Q498">
        <v>-300</v>
      </c>
      <c r="R498" t="e">
        <f>'GEOMETRIC INPUTS'!R498/'GEOMETRIC INPUTS'!S498</f>
        <v>#DIV/0!</v>
      </c>
    </row>
    <row r="499" spans="1:18" x14ac:dyDescent="0.3">
      <c r="A499">
        <f>'GEOMETRIC INPUTS'!A499</f>
        <v>0</v>
      </c>
      <c r="B499">
        <f>'GT Data'!Z501</f>
        <v>0</v>
      </c>
      <c r="C499">
        <f>IF(AND('GEOMETRIC INPUTS'!E499&gt;'GEOMETRIC INPUTS'!B499,'GEOMETRIC INPUTS'!C499&gt;'GEOMETRIC INPUTS'!F499),ACOS(('GEOMETRIC INPUTS'!C499-'GEOMETRIC INPUTS'!F499)/'Calculated Tab Properties'!E499),0) + IF(AND('GEOMETRIC INPUTS'!E499&gt;'GEOMETRIC INPUTS'!B499,'GEOMETRIC INPUTS'!C499&lt;'GEOMETRIC INPUTS'!F499),PI()/2 + ASIN((-'GEOMETRIC INPUTS'!C499+'GEOMETRIC INPUTS'!F499)/'Calculated Tab Properties'!E499),0) + IF(AND('GEOMETRIC INPUTS'!E499&lt;'GEOMETRIC INPUTS'!B499,'GEOMETRIC INPUTS'!C499&lt;'GEOMETRIC INPUTS'!F499),PI() + ACOS(('GEOMETRIC INPUTS'!C499-'GEOMETRIC INPUTS'!F499)/'Calculated Tab Properties'!E499),0) + IF(AND('GEOMETRIC INPUTS'!E499&lt;'GEOMETRIC INPUTS'!B499,'GEOMETRIC INPUTS'!C499&gt;'GEOMETRIC INPUTS'!F499),2*PI() - ACOS((-'GEOMETRIC INPUTS'!C499+'GEOMETRIC INPUTS'!F499)/'Calculated Tab Properties'!E499),0) + IF(AND('GEOMETRIC INPUTS'!E499='GEOMETRIC INPUTS'!B499,'GEOMETRIC INPUTS'!C499&gt;'GEOMETRIC INPUTS'!F499),0,0) + IF(AND('GEOMETRIC INPUTS'!E499&gt;'GEOMETRIC INPUTS'!B499,'GEOMETRIC INPUTS'!C499='GEOMETRIC INPUTS'!F499),PI()/2,0) + IF(AND('GEOMETRIC INPUTS'!E499='GEOMETRIC INPUTS'!B499,'GEOMETRIC INPUTS'!C499&lt;'GEOMETRIC INPUTS'!F499),PI(),0) + IF(AND('GEOMETRIC INPUTS'!E499&lt;'GEOMETRIC INPUTS'!B499,'GEOMETRIC INPUTS'!C499='GEOMETRIC INPUTS'!F499),3/2*PI(),0)</f>
        <v>0</v>
      </c>
      <c r="D499">
        <f t="shared" si="8"/>
        <v>0</v>
      </c>
      <c r="E499">
        <f>SQRT(('GEOMETRIC INPUTS'!B499-'GEOMETRIC INPUTS'!E499)^2+('GEOMETRIC INPUTS'!C499-'GEOMETRIC INPUTS'!F499)^2+('GEOMETRIC INPUTS'!D499-'GEOMETRIC INPUTS'!G499)^2)</f>
        <v>0</v>
      </c>
      <c r="F499">
        <f>SQRT(('GEOMETRIC INPUTS'!B499-'GEOMETRIC INPUTS'!N499)^2 + ('GEOMETRIC INPUTS'!C499-'GEOMETRIC INPUTS'!O499)^2 + ('GEOMETRIC INPUTS'!D499-'GEOMETRIC INPUTS'!P499)^2)</f>
        <v>0</v>
      </c>
      <c r="G499">
        <f>SQRT(('GEOMETRIC INPUTS'!E499-'GEOMETRIC INPUTS'!N499)^2 + ('GEOMETRIC INPUTS'!F499-'GEOMETRIC INPUTS'!O499)^2 + ('GEOMETRIC INPUTS'!G499-'GEOMETRIC INPUTS'!P499)^2)</f>
        <v>0</v>
      </c>
      <c r="H499">
        <f>SQRT(('GEOMETRIC INPUTS'!H499-'GEOMETRIC INPUTS'!K499)^2 + ('GEOMETRIC INPUTS'!I499-'GEOMETRIC INPUTS'!L499)^2 + ('GEOMETRIC INPUTS'!J499-'GEOMETRIC INPUTS'!M499)^2)</f>
        <v>0</v>
      </c>
      <c r="I499">
        <f>SQRT(('GEOMETRIC INPUTS'!K499-'GEOMETRIC INPUTS'!N499)^2 + ('GEOMETRIC INPUTS'!L499-'GEOMETRIC INPUTS'!O499)^2 + ('GEOMETRIC INPUTS'!M499-'GEOMETRIC INPUTS'!P499)^2)</f>
        <v>0</v>
      </c>
      <c r="J499" s="20" t="e">
        <f>ASIN(('GEOMETRIC INPUTS'!M499-'GEOMETRIC INPUTS'!J499)/H499)</f>
        <v>#DIV/0!</v>
      </c>
      <c r="K499" s="27">
        <f>IF('GT Data'!X501=TRUE,'GEOMETRIC INPUTS'!Q499*Loads!$B$2,'GEOMETRIC INPUTS'!Q499*Loads!$F$2)</f>
        <v>0</v>
      </c>
      <c r="L499" s="27">
        <f>IF('GT Data'!X501=TRUE,F499*Loads!$B$3,F499*Loads!$F$3)</f>
        <v>0</v>
      </c>
      <c r="M499" s="27">
        <f>IF('GT Data'!X501=TRUE,G499*Loads!$B$3,G499*Loads!$F$3)</f>
        <v>0</v>
      </c>
      <c r="N499" s="27">
        <f>IF('GT Data'!X501=TRUE,H499*Loads!$B$3,H499*Loads!$F$3)</f>
        <v>0</v>
      </c>
      <c r="O499" s="27">
        <f>IF('GT Data'!X501=TRUE,B499*Loads!$B$4,0)</f>
        <v>0</v>
      </c>
      <c r="P499" s="27">
        <f>IF('GT Data'!X501=TRUE,'GEOMETRIC INPUTS'!Q499*Loads!$B$1,'GEOMETRIC INPUTS'!Q499*Loads!$F$1)</f>
        <v>0</v>
      </c>
      <c r="Q499">
        <v>-300</v>
      </c>
      <c r="R499" t="e">
        <f>'GEOMETRIC INPUTS'!R499/'GEOMETRIC INPUTS'!S499</f>
        <v>#DIV/0!</v>
      </c>
    </row>
    <row r="500" spans="1:18" x14ac:dyDescent="0.3">
      <c r="A500">
        <f>'GEOMETRIC INPUTS'!A500</f>
        <v>0</v>
      </c>
      <c r="B500">
        <f>'GT Data'!Z502</f>
        <v>0</v>
      </c>
      <c r="C500">
        <f>IF(AND('GEOMETRIC INPUTS'!E500&gt;'GEOMETRIC INPUTS'!B500,'GEOMETRIC INPUTS'!C500&gt;'GEOMETRIC INPUTS'!F500),ACOS(('GEOMETRIC INPUTS'!C500-'GEOMETRIC INPUTS'!F500)/'Calculated Tab Properties'!E500),0) + IF(AND('GEOMETRIC INPUTS'!E500&gt;'GEOMETRIC INPUTS'!B500,'GEOMETRIC INPUTS'!C500&lt;'GEOMETRIC INPUTS'!F500),PI()/2 + ASIN((-'GEOMETRIC INPUTS'!C500+'GEOMETRIC INPUTS'!F500)/'Calculated Tab Properties'!E500),0) + IF(AND('GEOMETRIC INPUTS'!E500&lt;'GEOMETRIC INPUTS'!B500,'GEOMETRIC INPUTS'!C500&lt;'GEOMETRIC INPUTS'!F500),PI() + ACOS(('GEOMETRIC INPUTS'!C500-'GEOMETRIC INPUTS'!F500)/'Calculated Tab Properties'!E500),0) + IF(AND('GEOMETRIC INPUTS'!E500&lt;'GEOMETRIC INPUTS'!B500,'GEOMETRIC INPUTS'!C500&gt;'GEOMETRIC INPUTS'!F500),2*PI() - ACOS((-'GEOMETRIC INPUTS'!C500+'GEOMETRIC INPUTS'!F500)/'Calculated Tab Properties'!E500),0) + IF(AND('GEOMETRIC INPUTS'!E500='GEOMETRIC INPUTS'!B500,'GEOMETRIC INPUTS'!C500&gt;'GEOMETRIC INPUTS'!F500),0,0) + IF(AND('GEOMETRIC INPUTS'!E500&gt;'GEOMETRIC INPUTS'!B500,'GEOMETRIC INPUTS'!C500='GEOMETRIC INPUTS'!F500),PI()/2,0) + IF(AND('GEOMETRIC INPUTS'!E500='GEOMETRIC INPUTS'!B500,'GEOMETRIC INPUTS'!C500&lt;'GEOMETRIC INPUTS'!F500),PI(),0) + IF(AND('GEOMETRIC INPUTS'!E500&lt;'GEOMETRIC INPUTS'!B500,'GEOMETRIC INPUTS'!C500='GEOMETRIC INPUTS'!F500),3/2*PI(),0)</f>
        <v>0</v>
      </c>
      <c r="D500">
        <f t="shared" si="8"/>
        <v>0</v>
      </c>
      <c r="E500">
        <f>SQRT(('GEOMETRIC INPUTS'!B500-'GEOMETRIC INPUTS'!E500)^2+('GEOMETRIC INPUTS'!C500-'GEOMETRIC INPUTS'!F500)^2+('GEOMETRIC INPUTS'!D500-'GEOMETRIC INPUTS'!G500)^2)</f>
        <v>0</v>
      </c>
      <c r="F500">
        <f>SQRT(('GEOMETRIC INPUTS'!B500-'GEOMETRIC INPUTS'!N500)^2 + ('GEOMETRIC INPUTS'!C500-'GEOMETRIC INPUTS'!O500)^2 + ('GEOMETRIC INPUTS'!D500-'GEOMETRIC INPUTS'!P500)^2)</f>
        <v>0</v>
      </c>
      <c r="G500">
        <f>SQRT(('GEOMETRIC INPUTS'!E500-'GEOMETRIC INPUTS'!N500)^2 + ('GEOMETRIC INPUTS'!F500-'GEOMETRIC INPUTS'!O500)^2 + ('GEOMETRIC INPUTS'!G500-'GEOMETRIC INPUTS'!P500)^2)</f>
        <v>0</v>
      </c>
      <c r="H500">
        <f>SQRT(('GEOMETRIC INPUTS'!H500-'GEOMETRIC INPUTS'!K500)^2 + ('GEOMETRIC INPUTS'!I500-'GEOMETRIC INPUTS'!L500)^2 + ('GEOMETRIC INPUTS'!J500-'GEOMETRIC INPUTS'!M500)^2)</f>
        <v>0</v>
      </c>
      <c r="I500">
        <f>SQRT(('GEOMETRIC INPUTS'!K500-'GEOMETRIC INPUTS'!N500)^2 + ('GEOMETRIC INPUTS'!L500-'GEOMETRIC INPUTS'!O500)^2 + ('GEOMETRIC INPUTS'!M500-'GEOMETRIC INPUTS'!P500)^2)</f>
        <v>0</v>
      </c>
      <c r="J500" s="20" t="e">
        <f>ASIN(('GEOMETRIC INPUTS'!M500-'GEOMETRIC INPUTS'!J500)/H500)</f>
        <v>#DIV/0!</v>
      </c>
      <c r="K500" s="27">
        <f>IF('GT Data'!X502=TRUE,'GEOMETRIC INPUTS'!Q500*Loads!$B$2,'GEOMETRIC INPUTS'!Q500*Loads!$F$2)</f>
        <v>0</v>
      </c>
      <c r="L500" s="27">
        <f>IF('GT Data'!X502=TRUE,F500*Loads!$B$3,F500*Loads!$F$3)</f>
        <v>0</v>
      </c>
      <c r="M500" s="27">
        <f>IF('GT Data'!X502=TRUE,G500*Loads!$B$3,G500*Loads!$F$3)</f>
        <v>0</v>
      </c>
      <c r="N500" s="27">
        <f>IF('GT Data'!X502=TRUE,H500*Loads!$B$3,H500*Loads!$F$3)</f>
        <v>0</v>
      </c>
      <c r="O500" s="27">
        <f>IF('GT Data'!X502=TRUE,B500*Loads!$B$4,0)</f>
        <v>0</v>
      </c>
      <c r="P500" s="27">
        <f>IF('GT Data'!X502=TRUE,'GEOMETRIC INPUTS'!Q500*Loads!$B$1,'GEOMETRIC INPUTS'!Q500*Loads!$F$1)</f>
        <v>0</v>
      </c>
      <c r="Q500">
        <v>-300</v>
      </c>
      <c r="R500" t="e">
        <f>'GEOMETRIC INPUTS'!R500/'GEOMETRIC INPUTS'!S500</f>
        <v>#DIV/0!</v>
      </c>
    </row>
    <row r="501" spans="1:18" x14ac:dyDescent="0.3">
      <c r="A501">
        <f>'GEOMETRIC INPUTS'!A501</f>
        <v>0</v>
      </c>
      <c r="B501">
        <f>'GT Data'!Z503</f>
        <v>0</v>
      </c>
      <c r="C501">
        <f>IF(AND('GEOMETRIC INPUTS'!E501&gt;'GEOMETRIC INPUTS'!B501,'GEOMETRIC INPUTS'!C501&gt;'GEOMETRIC INPUTS'!F501),ACOS(('GEOMETRIC INPUTS'!C501-'GEOMETRIC INPUTS'!F501)/'Calculated Tab Properties'!E501),0) + IF(AND('GEOMETRIC INPUTS'!E501&gt;'GEOMETRIC INPUTS'!B501,'GEOMETRIC INPUTS'!C501&lt;'GEOMETRIC INPUTS'!F501),PI()/2 + ASIN((-'GEOMETRIC INPUTS'!C501+'GEOMETRIC INPUTS'!F501)/'Calculated Tab Properties'!E501),0) + IF(AND('GEOMETRIC INPUTS'!E501&lt;'GEOMETRIC INPUTS'!B501,'GEOMETRIC INPUTS'!C501&lt;'GEOMETRIC INPUTS'!F501),PI() + ACOS(('GEOMETRIC INPUTS'!C501-'GEOMETRIC INPUTS'!F501)/'Calculated Tab Properties'!E501),0) + IF(AND('GEOMETRIC INPUTS'!E501&lt;'GEOMETRIC INPUTS'!B501,'GEOMETRIC INPUTS'!C501&gt;'GEOMETRIC INPUTS'!F501),2*PI() - ACOS((-'GEOMETRIC INPUTS'!C501+'GEOMETRIC INPUTS'!F501)/'Calculated Tab Properties'!E501),0) + IF(AND('GEOMETRIC INPUTS'!E501='GEOMETRIC INPUTS'!B501,'GEOMETRIC INPUTS'!C501&gt;'GEOMETRIC INPUTS'!F501),0,0) + IF(AND('GEOMETRIC INPUTS'!E501&gt;'GEOMETRIC INPUTS'!B501,'GEOMETRIC INPUTS'!C501='GEOMETRIC INPUTS'!F501),PI()/2,0) + IF(AND('GEOMETRIC INPUTS'!E501='GEOMETRIC INPUTS'!B501,'GEOMETRIC INPUTS'!C501&lt;'GEOMETRIC INPUTS'!F501),PI(),0) + IF(AND('GEOMETRIC INPUTS'!E501&lt;'GEOMETRIC INPUTS'!B501,'GEOMETRIC INPUTS'!C501='GEOMETRIC INPUTS'!F501),3/2*PI(),0)</f>
        <v>0</v>
      </c>
      <c r="D501">
        <f t="shared" si="8"/>
        <v>0</v>
      </c>
      <c r="E501">
        <f>SQRT(('GEOMETRIC INPUTS'!B501-'GEOMETRIC INPUTS'!E501)^2+('GEOMETRIC INPUTS'!C501-'GEOMETRIC INPUTS'!F501)^2+('GEOMETRIC INPUTS'!D501-'GEOMETRIC INPUTS'!G501)^2)</f>
        <v>0</v>
      </c>
      <c r="F501">
        <f>SQRT(('GEOMETRIC INPUTS'!B501-'GEOMETRIC INPUTS'!N501)^2 + ('GEOMETRIC INPUTS'!C501-'GEOMETRIC INPUTS'!O501)^2 + ('GEOMETRIC INPUTS'!D501-'GEOMETRIC INPUTS'!P501)^2)</f>
        <v>0</v>
      </c>
      <c r="G501">
        <f>SQRT(('GEOMETRIC INPUTS'!E501-'GEOMETRIC INPUTS'!N501)^2 + ('GEOMETRIC INPUTS'!F501-'GEOMETRIC INPUTS'!O501)^2 + ('GEOMETRIC INPUTS'!G501-'GEOMETRIC INPUTS'!P501)^2)</f>
        <v>0</v>
      </c>
      <c r="H501">
        <f>SQRT(('GEOMETRIC INPUTS'!H501-'GEOMETRIC INPUTS'!K501)^2 + ('GEOMETRIC INPUTS'!I501-'GEOMETRIC INPUTS'!L501)^2 + ('GEOMETRIC INPUTS'!J501-'GEOMETRIC INPUTS'!M501)^2)</f>
        <v>0</v>
      </c>
      <c r="I501">
        <f>SQRT(('GEOMETRIC INPUTS'!K501-'GEOMETRIC INPUTS'!N501)^2 + ('GEOMETRIC INPUTS'!L501-'GEOMETRIC INPUTS'!O501)^2 + ('GEOMETRIC INPUTS'!M501-'GEOMETRIC INPUTS'!P501)^2)</f>
        <v>0</v>
      </c>
      <c r="J501" s="20" t="e">
        <f>ASIN(('GEOMETRIC INPUTS'!M501-'GEOMETRIC INPUTS'!J501)/H501)</f>
        <v>#DIV/0!</v>
      </c>
      <c r="K501" s="27">
        <f>IF('GT Data'!X503=TRUE,'GEOMETRIC INPUTS'!Q501*Loads!$B$2,'GEOMETRIC INPUTS'!Q501*Loads!$F$2)</f>
        <v>0</v>
      </c>
      <c r="L501" s="27">
        <f>IF('GT Data'!X503=TRUE,F501*Loads!$B$3,F501*Loads!$F$3)</f>
        <v>0</v>
      </c>
      <c r="M501" s="27">
        <f>IF('GT Data'!X503=TRUE,G501*Loads!$B$3,G501*Loads!$F$3)</f>
        <v>0</v>
      </c>
      <c r="N501" s="27">
        <f>IF('GT Data'!X503=TRUE,H501*Loads!$B$3,H501*Loads!$F$3)</f>
        <v>0</v>
      </c>
      <c r="O501" s="27">
        <f>IF('GT Data'!X503=TRUE,B501*Loads!$B$4,0)</f>
        <v>0</v>
      </c>
      <c r="P501" s="27">
        <f>IF('GT Data'!X503=TRUE,'GEOMETRIC INPUTS'!Q501*Loads!$B$1,'GEOMETRIC INPUTS'!Q501*Loads!$F$1)</f>
        <v>0</v>
      </c>
      <c r="Q501">
        <v>-300</v>
      </c>
      <c r="R501" t="e">
        <f>'GEOMETRIC INPUTS'!R501/'GEOMETRIC INPUTS'!S501</f>
        <v>#DIV/0!</v>
      </c>
    </row>
    <row r="502" spans="1:18" x14ac:dyDescent="0.3">
      <c r="A502">
        <f>'GEOMETRIC INPUTS'!A502</f>
        <v>0</v>
      </c>
      <c r="B502">
        <f>'GT Data'!Z504</f>
        <v>0</v>
      </c>
      <c r="C502">
        <f>IF(AND('GEOMETRIC INPUTS'!E502&gt;'GEOMETRIC INPUTS'!B502,'GEOMETRIC INPUTS'!C502&gt;'GEOMETRIC INPUTS'!F502),ACOS(('GEOMETRIC INPUTS'!C502-'GEOMETRIC INPUTS'!F502)/'Calculated Tab Properties'!E502),0) + IF(AND('GEOMETRIC INPUTS'!E502&gt;'GEOMETRIC INPUTS'!B502,'GEOMETRIC INPUTS'!C502&lt;'GEOMETRIC INPUTS'!F502),PI()/2 + ASIN((-'GEOMETRIC INPUTS'!C502+'GEOMETRIC INPUTS'!F502)/'Calculated Tab Properties'!E502),0) + IF(AND('GEOMETRIC INPUTS'!E502&lt;'GEOMETRIC INPUTS'!B502,'GEOMETRIC INPUTS'!C502&lt;'GEOMETRIC INPUTS'!F502),PI() + ACOS(('GEOMETRIC INPUTS'!C502-'GEOMETRIC INPUTS'!F502)/'Calculated Tab Properties'!E502),0) + IF(AND('GEOMETRIC INPUTS'!E502&lt;'GEOMETRIC INPUTS'!B502,'GEOMETRIC INPUTS'!C502&gt;'GEOMETRIC INPUTS'!F502),2*PI() - ACOS((-'GEOMETRIC INPUTS'!C502+'GEOMETRIC INPUTS'!F502)/'Calculated Tab Properties'!E502),0) + IF(AND('GEOMETRIC INPUTS'!E502='GEOMETRIC INPUTS'!B502,'GEOMETRIC INPUTS'!C502&gt;'GEOMETRIC INPUTS'!F502),0,0) + IF(AND('GEOMETRIC INPUTS'!E502&gt;'GEOMETRIC INPUTS'!B502,'GEOMETRIC INPUTS'!C502='GEOMETRIC INPUTS'!F502),PI()/2,0) + IF(AND('GEOMETRIC INPUTS'!E502='GEOMETRIC INPUTS'!B502,'GEOMETRIC INPUTS'!C502&lt;'GEOMETRIC INPUTS'!F502),PI(),0) + IF(AND('GEOMETRIC INPUTS'!E502&lt;'GEOMETRIC INPUTS'!B502,'GEOMETRIC INPUTS'!C502='GEOMETRIC INPUTS'!F502),3/2*PI(),0)</f>
        <v>0</v>
      </c>
      <c r="D502">
        <f t="shared" si="8"/>
        <v>0</v>
      </c>
      <c r="E502">
        <f>SQRT(('GEOMETRIC INPUTS'!B502-'GEOMETRIC INPUTS'!E502)^2+('GEOMETRIC INPUTS'!C502-'GEOMETRIC INPUTS'!F502)^2+('GEOMETRIC INPUTS'!D502-'GEOMETRIC INPUTS'!G502)^2)</f>
        <v>0</v>
      </c>
      <c r="F502">
        <f>SQRT(('GEOMETRIC INPUTS'!B502-'GEOMETRIC INPUTS'!N502)^2 + ('GEOMETRIC INPUTS'!C502-'GEOMETRIC INPUTS'!O502)^2 + ('GEOMETRIC INPUTS'!D502-'GEOMETRIC INPUTS'!P502)^2)</f>
        <v>0</v>
      </c>
      <c r="G502">
        <f>SQRT(('GEOMETRIC INPUTS'!E502-'GEOMETRIC INPUTS'!N502)^2 + ('GEOMETRIC INPUTS'!F502-'GEOMETRIC INPUTS'!O502)^2 + ('GEOMETRIC INPUTS'!G502-'GEOMETRIC INPUTS'!P502)^2)</f>
        <v>0</v>
      </c>
      <c r="H502">
        <f>SQRT(('GEOMETRIC INPUTS'!H502-'GEOMETRIC INPUTS'!K502)^2 + ('GEOMETRIC INPUTS'!I502-'GEOMETRIC INPUTS'!L502)^2 + ('GEOMETRIC INPUTS'!J502-'GEOMETRIC INPUTS'!M502)^2)</f>
        <v>0</v>
      </c>
      <c r="I502">
        <f>SQRT(('GEOMETRIC INPUTS'!K502-'GEOMETRIC INPUTS'!N502)^2 + ('GEOMETRIC INPUTS'!L502-'GEOMETRIC INPUTS'!O502)^2 + ('GEOMETRIC INPUTS'!M502-'GEOMETRIC INPUTS'!P502)^2)</f>
        <v>0</v>
      </c>
      <c r="J502" s="20" t="e">
        <f>ASIN(('GEOMETRIC INPUTS'!M502-'GEOMETRIC INPUTS'!J502)/H502)</f>
        <v>#DIV/0!</v>
      </c>
      <c r="K502" s="27">
        <f>IF('GT Data'!X504=TRUE,'GEOMETRIC INPUTS'!Q502*Loads!$B$2,'GEOMETRIC INPUTS'!Q502*Loads!$F$2)</f>
        <v>0</v>
      </c>
      <c r="L502" s="27">
        <f>IF('GT Data'!X504=TRUE,F502*Loads!$B$3,F502*Loads!$F$3)</f>
        <v>0</v>
      </c>
      <c r="M502" s="27">
        <f>IF('GT Data'!X504=TRUE,G502*Loads!$B$3,G502*Loads!$F$3)</f>
        <v>0</v>
      </c>
      <c r="N502" s="27">
        <f>IF('GT Data'!X504=TRUE,H502*Loads!$B$3,H502*Loads!$F$3)</f>
        <v>0</v>
      </c>
      <c r="O502" s="27">
        <f>IF('GT Data'!X504=TRUE,B502*Loads!$B$4,0)</f>
        <v>0</v>
      </c>
      <c r="P502" s="27">
        <f>IF('GT Data'!X504=TRUE,'GEOMETRIC INPUTS'!Q502*Loads!$B$1,'GEOMETRIC INPUTS'!Q502*Loads!$F$1)</f>
        <v>0</v>
      </c>
      <c r="Q502">
        <v>-300</v>
      </c>
      <c r="R502" t="e">
        <f>'GEOMETRIC INPUTS'!R502/'GEOMETRIC INPUTS'!S502</f>
        <v>#DIV/0!</v>
      </c>
    </row>
    <row r="503" spans="1:18" x14ac:dyDescent="0.3">
      <c r="A503">
        <f>'GEOMETRIC INPUTS'!A503</f>
        <v>0</v>
      </c>
      <c r="B503">
        <f>'GT Data'!Z505</f>
        <v>0</v>
      </c>
      <c r="C503">
        <f>IF(AND('GEOMETRIC INPUTS'!E503&gt;'GEOMETRIC INPUTS'!B503,'GEOMETRIC INPUTS'!C503&gt;'GEOMETRIC INPUTS'!F503),ACOS(('GEOMETRIC INPUTS'!C503-'GEOMETRIC INPUTS'!F503)/'Calculated Tab Properties'!E503),0) + IF(AND('GEOMETRIC INPUTS'!E503&gt;'GEOMETRIC INPUTS'!B503,'GEOMETRIC INPUTS'!C503&lt;'GEOMETRIC INPUTS'!F503),PI()/2 + ASIN((-'GEOMETRIC INPUTS'!C503+'GEOMETRIC INPUTS'!F503)/'Calculated Tab Properties'!E503),0) + IF(AND('GEOMETRIC INPUTS'!E503&lt;'GEOMETRIC INPUTS'!B503,'GEOMETRIC INPUTS'!C503&lt;'GEOMETRIC INPUTS'!F503),PI() + ACOS(('GEOMETRIC INPUTS'!C503-'GEOMETRIC INPUTS'!F503)/'Calculated Tab Properties'!E503),0) + IF(AND('GEOMETRIC INPUTS'!E503&lt;'GEOMETRIC INPUTS'!B503,'GEOMETRIC INPUTS'!C503&gt;'GEOMETRIC INPUTS'!F503),2*PI() - ACOS((-'GEOMETRIC INPUTS'!C503+'GEOMETRIC INPUTS'!F503)/'Calculated Tab Properties'!E503),0) + IF(AND('GEOMETRIC INPUTS'!E503='GEOMETRIC INPUTS'!B503,'GEOMETRIC INPUTS'!C503&gt;'GEOMETRIC INPUTS'!F503),0,0) + IF(AND('GEOMETRIC INPUTS'!E503&gt;'GEOMETRIC INPUTS'!B503,'GEOMETRIC INPUTS'!C503='GEOMETRIC INPUTS'!F503),PI()/2,0) + IF(AND('GEOMETRIC INPUTS'!E503='GEOMETRIC INPUTS'!B503,'GEOMETRIC INPUTS'!C503&lt;'GEOMETRIC INPUTS'!F503),PI(),0) + IF(AND('GEOMETRIC INPUTS'!E503&lt;'GEOMETRIC INPUTS'!B503,'GEOMETRIC INPUTS'!C503='GEOMETRIC INPUTS'!F503),3/2*PI(),0)</f>
        <v>0</v>
      </c>
      <c r="D503">
        <f t="shared" si="8"/>
        <v>0</v>
      </c>
      <c r="E503">
        <f>SQRT(('GEOMETRIC INPUTS'!B503-'GEOMETRIC INPUTS'!E503)^2+('GEOMETRIC INPUTS'!C503-'GEOMETRIC INPUTS'!F503)^2+('GEOMETRIC INPUTS'!D503-'GEOMETRIC INPUTS'!G503)^2)</f>
        <v>0</v>
      </c>
      <c r="F503">
        <f>SQRT(('GEOMETRIC INPUTS'!B503-'GEOMETRIC INPUTS'!N503)^2 + ('GEOMETRIC INPUTS'!C503-'GEOMETRIC INPUTS'!O503)^2 + ('GEOMETRIC INPUTS'!D503-'GEOMETRIC INPUTS'!P503)^2)</f>
        <v>0</v>
      </c>
      <c r="G503">
        <f>SQRT(('GEOMETRIC INPUTS'!E503-'GEOMETRIC INPUTS'!N503)^2 + ('GEOMETRIC INPUTS'!F503-'GEOMETRIC INPUTS'!O503)^2 + ('GEOMETRIC INPUTS'!G503-'GEOMETRIC INPUTS'!P503)^2)</f>
        <v>0</v>
      </c>
      <c r="H503">
        <f>SQRT(('GEOMETRIC INPUTS'!H503-'GEOMETRIC INPUTS'!K503)^2 + ('GEOMETRIC INPUTS'!I503-'GEOMETRIC INPUTS'!L503)^2 + ('GEOMETRIC INPUTS'!J503-'GEOMETRIC INPUTS'!M503)^2)</f>
        <v>0</v>
      </c>
      <c r="I503">
        <f>SQRT(('GEOMETRIC INPUTS'!K503-'GEOMETRIC INPUTS'!N503)^2 + ('GEOMETRIC INPUTS'!L503-'GEOMETRIC INPUTS'!O503)^2 + ('GEOMETRIC INPUTS'!M503-'GEOMETRIC INPUTS'!P503)^2)</f>
        <v>0</v>
      </c>
      <c r="J503" s="20" t="e">
        <f>ASIN(('GEOMETRIC INPUTS'!M503-'GEOMETRIC INPUTS'!J503)/H503)</f>
        <v>#DIV/0!</v>
      </c>
      <c r="K503" s="27">
        <f>IF('GT Data'!X505=TRUE,'GEOMETRIC INPUTS'!Q503*Loads!$B$2,'GEOMETRIC INPUTS'!Q503*Loads!$F$2)</f>
        <v>0</v>
      </c>
      <c r="L503" s="27">
        <f>IF('GT Data'!X505=TRUE,F503*Loads!$B$3,F503*Loads!$F$3)</f>
        <v>0</v>
      </c>
      <c r="M503" s="27">
        <f>IF('GT Data'!X505=TRUE,G503*Loads!$B$3,G503*Loads!$F$3)</f>
        <v>0</v>
      </c>
      <c r="N503" s="27">
        <f>IF('GT Data'!X505=TRUE,H503*Loads!$B$3,H503*Loads!$F$3)</f>
        <v>0</v>
      </c>
      <c r="O503" s="27">
        <f>IF('GT Data'!X505=TRUE,B503*Loads!$B$4,0)</f>
        <v>0</v>
      </c>
      <c r="P503" s="27">
        <f>IF('GT Data'!X505=TRUE,'GEOMETRIC INPUTS'!Q503*Loads!$B$1,'GEOMETRIC INPUTS'!Q503*Loads!$F$1)</f>
        <v>0</v>
      </c>
      <c r="Q503">
        <v>-300</v>
      </c>
      <c r="R503" t="e">
        <f>'GEOMETRIC INPUTS'!R503/'GEOMETRIC INPUTS'!S503</f>
        <v>#DIV/0!</v>
      </c>
    </row>
    <row r="504" spans="1:18" x14ac:dyDescent="0.3">
      <c r="A504">
        <f>'GEOMETRIC INPUTS'!A504</f>
        <v>0</v>
      </c>
      <c r="B504">
        <f>'GT Data'!Z506</f>
        <v>0</v>
      </c>
      <c r="C504">
        <f>IF(AND('GEOMETRIC INPUTS'!E504&gt;'GEOMETRIC INPUTS'!B504,'GEOMETRIC INPUTS'!C504&gt;'GEOMETRIC INPUTS'!F504),ACOS(('GEOMETRIC INPUTS'!C504-'GEOMETRIC INPUTS'!F504)/'Calculated Tab Properties'!E504),0) + IF(AND('GEOMETRIC INPUTS'!E504&gt;'GEOMETRIC INPUTS'!B504,'GEOMETRIC INPUTS'!C504&lt;'GEOMETRIC INPUTS'!F504),PI()/2 + ASIN((-'GEOMETRIC INPUTS'!C504+'GEOMETRIC INPUTS'!F504)/'Calculated Tab Properties'!E504),0) + IF(AND('GEOMETRIC INPUTS'!E504&lt;'GEOMETRIC INPUTS'!B504,'GEOMETRIC INPUTS'!C504&lt;'GEOMETRIC INPUTS'!F504),PI() + ACOS(('GEOMETRIC INPUTS'!C504-'GEOMETRIC INPUTS'!F504)/'Calculated Tab Properties'!E504),0) + IF(AND('GEOMETRIC INPUTS'!E504&lt;'GEOMETRIC INPUTS'!B504,'GEOMETRIC INPUTS'!C504&gt;'GEOMETRIC INPUTS'!F504),2*PI() - ACOS((-'GEOMETRIC INPUTS'!C504+'GEOMETRIC INPUTS'!F504)/'Calculated Tab Properties'!E504),0) + IF(AND('GEOMETRIC INPUTS'!E504='GEOMETRIC INPUTS'!B504,'GEOMETRIC INPUTS'!C504&gt;'GEOMETRIC INPUTS'!F504),0,0) + IF(AND('GEOMETRIC INPUTS'!E504&gt;'GEOMETRIC INPUTS'!B504,'GEOMETRIC INPUTS'!C504='GEOMETRIC INPUTS'!F504),PI()/2,0) + IF(AND('GEOMETRIC INPUTS'!E504='GEOMETRIC INPUTS'!B504,'GEOMETRIC INPUTS'!C504&lt;'GEOMETRIC INPUTS'!F504),PI(),0) + IF(AND('GEOMETRIC INPUTS'!E504&lt;'GEOMETRIC INPUTS'!B504,'GEOMETRIC INPUTS'!C504='GEOMETRIC INPUTS'!F504),3/2*PI(),0)</f>
        <v>0</v>
      </c>
      <c r="D504">
        <f t="shared" si="8"/>
        <v>0</v>
      </c>
      <c r="E504">
        <f>SQRT(('GEOMETRIC INPUTS'!B504-'GEOMETRIC INPUTS'!E504)^2+('GEOMETRIC INPUTS'!C504-'GEOMETRIC INPUTS'!F504)^2+('GEOMETRIC INPUTS'!D504-'GEOMETRIC INPUTS'!G504)^2)</f>
        <v>0</v>
      </c>
      <c r="F504">
        <f>SQRT(('GEOMETRIC INPUTS'!B504-'GEOMETRIC INPUTS'!N504)^2 + ('GEOMETRIC INPUTS'!C504-'GEOMETRIC INPUTS'!O504)^2 + ('GEOMETRIC INPUTS'!D504-'GEOMETRIC INPUTS'!P504)^2)</f>
        <v>0</v>
      </c>
      <c r="G504">
        <f>SQRT(('GEOMETRIC INPUTS'!E504-'GEOMETRIC INPUTS'!N504)^2 + ('GEOMETRIC INPUTS'!F504-'GEOMETRIC INPUTS'!O504)^2 + ('GEOMETRIC INPUTS'!G504-'GEOMETRIC INPUTS'!P504)^2)</f>
        <v>0</v>
      </c>
      <c r="H504">
        <f>SQRT(('GEOMETRIC INPUTS'!H504-'GEOMETRIC INPUTS'!K504)^2 + ('GEOMETRIC INPUTS'!I504-'GEOMETRIC INPUTS'!L504)^2 + ('GEOMETRIC INPUTS'!J504-'GEOMETRIC INPUTS'!M504)^2)</f>
        <v>0</v>
      </c>
      <c r="I504">
        <f>SQRT(('GEOMETRIC INPUTS'!K504-'GEOMETRIC INPUTS'!N504)^2 + ('GEOMETRIC INPUTS'!L504-'GEOMETRIC INPUTS'!O504)^2 + ('GEOMETRIC INPUTS'!M504-'GEOMETRIC INPUTS'!P504)^2)</f>
        <v>0</v>
      </c>
      <c r="J504" s="20" t="e">
        <f>ASIN(('GEOMETRIC INPUTS'!M504-'GEOMETRIC INPUTS'!J504)/H504)</f>
        <v>#DIV/0!</v>
      </c>
      <c r="K504" s="27">
        <f>IF('GT Data'!X506=TRUE,'GEOMETRIC INPUTS'!Q504*Loads!$B$2,'GEOMETRIC INPUTS'!Q504*Loads!$F$2)</f>
        <v>0</v>
      </c>
      <c r="L504" s="27">
        <f>IF('GT Data'!X506=TRUE,F504*Loads!$B$3,F504*Loads!$F$3)</f>
        <v>0</v>
      </c>
      <c r="M504" s="27">
        <f>IF('GT Data'!X506=TRUE,G504*Loads!$B$3,G504*Loads!$F$3)</f>
        <v>0</v>
      </c>
      <c r="N504" s="27">
        <f>IF('GT Data'!X506=TRUE,H504*Loads!$B$3,H504*Loads!$F$3)</f>
        <v>0</v>
      </c>
      <c r="O504" s="27">
        <f>IF('GT Data'!X506=TRUE,B504*Loads!$B$4,0)</f>
        <v>0</v>
      </c>
      <c r="P504" s="27">
        <f>IF('GT Data'!X506=TRUE,'GEOMETRIC INPUTS'!Q504*Loads!$B$1,'GEOMETRIC INPUTS'!Q504*Loads!$F$1)</f>
        <v>0</v>
      </c>
      <c r="Q504">
        <v>-300</v>
      </c>
      <c r="R504" t="e">
        <f>'GEOMETRIC INPUTS'!R504/'GEOMETRIC INPUTS'!S504</f>
        <v>#DIV/0!</v>
      </c>
    </row>
    <row r="505" spans="1:18" x14ac:dyDescent="0.3">
      <c r="A505">
        <f>'GEOMETRIC INPUTS'!A505</f>
        <v>0</v>
      </c>
      <c r="B505">
        <f>'GT Data'!Z507</f>
        <v>0</v>
      </c>
      <c r="C505">
        <f>IF(AND('GEOMETRIC INPUTS'!E505&gt;'GEOMETRIC INPUTS'!B505,'GEOMETRIC INPUTS'!C505&gt;'GEOMETRIC INPUTS'!F505),ACOS(('GEOMETRIC INPUTS'!C505-'GEOMETRIC INPUTS'!F505)/'Calculated Tab Properties'!E505),0) + IF(AND('GEOMETRIC INPUTS'!E505&gt;'GEOMETRIC INPUTS'!B505,'GEOMETRIC INPUTS'!C505&lt;'GEOMETRIC INPUTS'!F505),PI()/2 + ASIN((-'GEOMETRIC INPUTS'!C505+'GEOMETRIC INPUTS'!F505)/'Calculated Tab Properties'!E505),0) + IF(AND('GEOMETRIC INPUTS'!E505&lt;'GEOMETRIC INPUTS'!B505,'GEOMETRIC INPUTS'!C505&lt;'GEOMETRIC INPUTS'!F505),PI() + ACOS(('GEOMETRIC INPUTS'!C505-'GEOMETRIC INPUTS'!F505)/'Calculated Tab Properties'!E505),0) + IF(AND('GEOMETRIC INPUTS'!E505&lt;'GEOMETRIC INPUTS'!B505,'GEOMETRIC INPUTS'!C505&gt;'GEOMETRIC INPUTS'!F505),2*PI() - ACOS((-'GEOMETRIC INPUTS'!C505+'GEOMETRIC INPUTS'!F505)/'Calculated Tab Properties'!E505),0) + IF(AND('GEOMETRIC INPUTS'!E505='GEOMETRIC INPUTS'!B505,'GEOMETRIC INPUTS'!C505&gt;'GEOMETRIC INPUTS'!F505),0,0) + IF(AND('GEOMETRIC INPUTS'!E505&gt;'GEOMETRIC INPUTS'!B505,'GEOMETRIC INPUTS'!C505='GEOMETRIC INPUTS'!F505),PI()/2,0) + IF(AND('GEOMETRIC INPUTS'!E505='GEOMETRIC INPUTS'!B505,'GEOMETRIC INPUTS'!C505&lt;'GEOMETRIC INPUTS'!F505),PI(),0) + IF(AND('GEOMETRIC INPUTS'!E505&lt;'GEOMETRIC INPUTS'!B505,'GEOMETRIC INPUTS'!C505='GEOMETRIC INPUTS'!F505),3/2*PI(),0)</f>
        <v>0</v>
      </c>
      <c r="D505">
        <f t="shared" si="8"/>
        <v>0</v>
      </c>
      <c r="E505">
        <f>SQRT(('GEOMETRIC INPUTS'!B505-'GEOMETRIC INPUTS'!E505)^2+('GEOMETRIC INPUTS'!C505-'GEOMETRIC INPUTS'!F505)^2+('GEOMETRIC INPUTS'!D505-'GEOMETRIC INPUTS'!G505)^2)</f>
        <v>0</v>
      </c>
      <c r="F505">
        <f>SQRT(('GEOMETRIC INPUTS'!B505-'GEOMETRIC INPUTS'!N505)^2 + ('GEOMETRIC INPUTS'!C505-'GEOMETRIC INPUTS'!O505)^2 + ('GEOMETRIC INPUTS'!D505-'GEOMETRIC INPUTS'!P505)^2)</f>
        <v>0</v>
      </c>
      <c r="G505">
        <f>SQRT(('GEOMETRIC INPUTS'!E505-'GEOMETRIC INPUTS'!N505)^2 + ('GEOMETRIC INPUTS'!F505-'GEOMETRIC INPUTS'!O505)^2 + ('GEOMETRIC INPUTS'!G505-'GEOMETRIC INPUTS'!P505)^2)</f>
        <v>0</v>
      </c>
      <c r="H505">
        <f>SQRT(('GEOMETRIC INPUTS'!H505-'GEOMETRIC INPUTS'!K505)^2 + ('GEOMETRIC INPUTS'!I505-'GEOMETRIC INPUTS'!L505)^2 + ('GEOMETRIC INPUTS'!J505-'GEOMETRIC INPUTS'!M505)^2)</f>
        <v>0</v>
      </c>
      <c r="I505">
        <f>SQRT(('GEOMETRIC INPUTS'!K505-'GEOMETRIC INPUTS'!N505)^2 + ('GEOMETRIC INPUTS'!L505-'GEOMETRIC INPUTS'!O505)^2 + ('GEOMETRIC INPUTS'!M505-'GEOMETRIC INPUTS'!P505)^2)</f>
        <v>0</v>
      </c>
      <c r="J505" s="20" t="e">
        <f>ASIN(('GEOMETRIC INPUTS'!M505-'GEOMETRIC INPUTS'!J505)/H505)</f>
        <v>#DIV/0!</v>
      </c>
      <c r="K505" s="27">
        <f>IF('GT Data'!X507=TRUE,'GEOMETRIC INPUTS'!Q505*Loads!$B$2,'GEOMETRIC INPUTS'!Q505*Loads!$F$2)</f>
        <v>0</v>
      </c>
      <c r="L505" s="27">
        <f>IF('GT Data'!X507=TRUE,F505*Loads!$B$3,F505*Loads!$F$3)</f>
        <v>0</v>
      </c>
      <c r="M505" s="27">
        <f>IF('GT Data'!X507=TRUE,G505*Loads!$B$3,G505*Loads!$F$3)</f>
        <v>0</v>
      </c>
      <c r="N505" s="27">
        <f>IF('GT Data'!X507=TRUE,H505*Loads!$B$3,H505*Loads!$F$3)</f>
        <v>0</v>
      </c>
      <c r="O505" s="27">
        <f>IF('GT Data'!X507=TRUE,B505*Loads!$B$4,0)</f>
        <v>0</v>
      </c>
      <c r="P505" s="27">
        <f>IF('GT Data'!X507=TRUE,'GEOMETRIC INPUTS'!Q505*Loads!$B$1,'GEOMETRIC INPUTS'!Q505*Loads!$F$1)</f>
        <v>0</v>
      </c>
      <c r="Q505">
        <v>-300</v>
      </c>
      <c r="R505" t="e">
        <f>'GEOMETRIC INPUTS'!R505/'GEOMETRIC INPUTS'!S505</f>
        <v>#DIV/0!</v>
      </c>
    </row>
    <row r="506" spans="1:18" x14ac:dyDescent="0.3">
      <c r="A506">
        <f>'GEOMETRIC INPUTS'!A506</f>
        <v>0</v>
      </c>
      <c r="B506">
        <f>'GT Data'!Z508</f>
        <v>0</v>
      </c>
      <c r="C506">
        <f>IF(AND('GEOMETRIC INPUTS'!E506&gt;'GEOMETRIC INPUTS'!B506,'GEOMETRIC INPUTS'!C506&gt;'GEOMETRIC INPUTS'!F506),ACOS(('GEOMETRIC INPUTS'!C506-'GEOMETRIC INPUTS'!F506)/'Calculated Tab Properties'!E506),0) + IF(AND('GEOMETRIC INPUTS'!E506&gt;'GEOMETRIC INPUTS'!B506,'GEOMETRIC INPUTS'!C506&lt;'GEOMETRIC INPUTS'!F506),PI()/2 + ASIN((-'GEOMETRIC INPUTS'!C506+'GEOMETRIC INPUTS'!F506)/'Calculated Tab Properties'!E506),0) + IF(AND('GEOMETRIC INPUTS'!E506&lt;'GEOMETRIC INPUTS'!B506,'GEOMETRIC INPUTS'!C506&lt;'GEOMETRIC INPUTS'!F506),PI() + ACOS(('GEOMETRIC INPUTS'!C506-'GEOMETRIC INPUTS'!F506)/'Calculated Tab Properties'!E506),0) + IF(AND('GEOMETRIC INPUTS'!E506&lt;'GEOMETRIC INPUTS'!B506,'GEOMETRIC INPUTS'!C506&gt;'GEOMETRIC INPUTS'!F506),2*PI() - ACOS((-'GEOMETRIC INPUTS'!C506+'GEOMETRIC INPUTS'!F506)/'Calculated Tab Properties'!E506),0) + IF(AND('GEOMETRIC INPUTS'!E506='GEOMETRIC INPUTS'!B506,'GEOMETRIC INPUTS'!C506&gt;'GEOMETRIC INPUTS'!F506),0,0) + IF(AND('GEOMETRIC INPUTS'!E506&gt;'GEOMETRIC INPUTS'!B506,'GEOMETRIC INPUTS'!C506='GEOMETRIC INPUTS'!F506),PI()/2,0) + IF(AND('GEOMETRIC INPUTS'!E506='GEOMETRIC INPUTS'!B506,'GEOMETRIC INPUTS'!C506&lt;'GEOMETRIC INPUTS'!F506),PI(),0) + IF(AND('GEOMETRIC INPUTS'!E506&lt;'GEOMETRIC INPUTS'!B506,'GEOMETRIC INPUTS'!C506='GEOMETRIC INPUTS'!F506),3/2*PI(),0)</f>
        <v>0</v>
      </c>
      <c r="D506">
        <f t="shared" si="8"/>
        <v>0</v>
      </c>
      <c r="E506">
        <f>SQRT(('GEOMETRIC INPUTS'!B506-'GEOMETRIC INPUTS'!E506)^2+('GEOMETRIC INPUTS'!C506-'GEOMETRIC INPUTS'!F506)^2+('GEOMETRIC INPUTS'!D506-'GEOMETRIC INPUTS'!G506)^2)</f>
        <v>0</v>
      </c>
      <c r="F506">
        <f>SQRT(('GEOMETRIC INPUTS'!B506-'GEOMETRIC INPUTS'!N506)^2 + ('GEOMETRIC INPUTS'!C506-'GEOMETRIC INPUTS'!O506)^2 + ('GEOMETRIC INPUTS'!D506-'GEOMETRIC INPUTS'!P506)^2)</f>
        <v>0</v>
      </c>
      <c r="G506">
        <f>SQRT(('GEOMETRIC INPUTS'!E506-'GEOMETRIC INPUTS'!N506)^2 + ('GEOMETRIC INPUTS'!F506-'GEOMETRIC INPUTS'!O506)^2 + ('GEOMETRIC INPUTS'!G506-'GEOMETRIC INPUTS'!P506)^2)</f>
        <v>0</v>
      </c>
      <c r="H506">
        <f>SQRT(('GEOMETRIC INPUTS'!H506-'GEOMETRIC INPUTS'!K506)^2 + ('GEOMETRIC INPUTS'!I506-'GEOMETRIC INPUTS'!L506)^2 + ('GEOMETRIC INPUTS'!J506-'GEOMETRIC INPUTS'!M506)^2)</f>
        <v>0</v>
      </c>
      <c r="I506">
        <f>SQRT(('GEOMETRIC INPUTS'!K506-'GEOMETRIC INPUTS'!N506)^2 + ('GEOMETRIC INPUTS'!L506-'GEOMETRIC INPUTS'!O506)^2 + ('GEOMETRIC INPUTS'!M506-'GEOMETRIC INPUTS'!P506)^2)</f>
        <v>0</v>
      </c>
      <c r="J506" s="20" t="e">
        <f>ASIN(('GEOMETRIC INPUTS'!M506-'GEOMETRIC INPUTS'!J506)/H506)</f>
        <v>#DIV/0!</v>
      </c>
      <c r="K506" s="27">
        <f>IF('GT Data'!X508=TRUE,'GEOMETRIC INPUTS'!Q506*Loads!$B$2,'GEOMETRIC INPUTS'!Q506*Loads!$F$2)</f>
        <v>0</v>
      </c>
      <c r="L506" s="27">
        <f>IF('GT Data'!X508=TRUE,F506*Loads!$B$3,F506*Loads!$F$3)</f>
        <v>0</v>
      </c>
      <c r="M506" s="27">
        <f>IF('GT Data'!X508=TRUE,G506*Loads!$B$3,G506*Loads!$F$3)</f>
        <v>0</v>
      </c>
      <c r="N506" s="27">
        <f>IF('GT Data'!X508=TRUE,H506*Loads!$B$3,H506*Loads!$F$3)</f>
        <v>0</v>
      </c>
      <c r="O506" s="27">
        <f>IF('GT Data'!X508=TRUE,B506*Loads!$B$4,0)</f>
        <v>0</v>
      </c>
      <c r="P506" s="27">
        <f>IF('GT Data'!X508=TRUE,'GEOMETRIC INPUTS'!Q506*Loads!$B$1,'GEOMETRIC INPUTS'!Q506*Loads!$F$1)</f>
        <v>0</v>
      </c>
      <c r="Q506">
        <v>-300</v>
      </c>
      <c r="R506" t="e">
        <f>'GEOMETRIC INPUTS'!R506/'GEOMETRIC INPUTS'!S506</f>
        <v>#DIV/0!</v>
      </c>
    </row>
    <row r="507" spans="1:18" x14ac:dyDescent="0.3">
      <c r="A507">
        <f>'GEOMETRIC INPUTS'!A507</f>
        <v>0</v>
      </c>
      <c r="B507">
        <f>'GT Data'!Z509</f>
        <v>0</v>
      </c>
      <c r="C507">
        <f>IF(AND('GEOMETRIC INPUTS'!E507&gt;'GEOMETRIC INPUTS'!B507,'GEOMETRIC INPUTS'!C507&gt;'GEOMETRIC INPUTS'!F507),ACOS(('GEOMETRIC INPUTS'!C507-'GEOMETRIC INPUTS'!F507)/'Calculated Tab Properties'!E507),0) + IF(AND('GEOMETRIC INPUTS'!E507&gt;'GEOMETRIC INPUTS'!B507,'GEOMETRIC INPUTS'!C507&lt;'GEOMETRIC INPUTS'!F507),PI()/2 + ASIN((-'GEOMETRIC INPUTS'!C507+'GEOMETRIC INPUTS'!F507)/'Calculated Tab Properties'!E507),0) + IF(AND('GEOMETRIC INPUTS'!E507&lt;'GEOMETRIC INPUTS'!B507,'GEOMETRIC INPUTS'!C507&lt;'GEOMETRIC INPUTS'!F507),PI() + ACOS(('GEOMETRIC INPUTS'!C507-'GEOMETRIC INPUTS'!F507)/'Calculated Tab Properties'!E507),0) + IF(AND('GEOMETRIC INPUTS'!E507&lt;'GEOMETRIC INPUTS'!B507,'GEOMETRIC INPUTS'!C507&gt;'GEOMETRIC INPUTS'!F507),2*PI() - ACOS((-'GEOMETRIC INPUTS'!C507+'GEOMETRIC INPUTS'!F507)/'Calculated Tab Properties'!E507),0) + IF(AND('GEOMETRIC INPUTS'!E507='GEOMETRIC INPUTS'!B507,'GEOMETRIC INPUTS'!C507&gt;'GEOMETRIC INPUTS'!F507),0,0) + IF(AND('GEOMETRIC INPUTS'!E507&gt;'GEOMETRIC INPUTS'!B507,'GEOMETRIC INPUTS'!C507='GEOMETRIC INPUTS'!F507),PI()/2,0) + IF(AND('GEOMETRIC INPUTS'!E507='GEOMETRIC INPUTS'!B507,'GEOMETRIC INPUTS'!C507&lt;'GEOMETRIC INPUTS'!F507),PI(),0) + IF(AND('GEOMETRIC INPUTS'!E507&lt;'GEOMETRIC INPUTS'!B507,'GEOMETRIC INPUTS'!C507='GEOMETRIC INPUTS'!F507),3/2*PI(),0)</f>
        <v>0</v>
      </c>
      <c r="D507">
        <f t="shared" si="8"/>
        <v>0</v>
      </c>
      <c r="E507">
        <f>SQRT(('GEOMETRIC INPUTS'!B507-'GEOMETRIC INPUTS'!E507)^2+('GEOMETRIC INPUTS'!C507-'GEOMETRIC INPUTS'!F507)^2+('GEOMETRIC INPUTS'!D507-'GEOMETRIC INPUTS'!G507)^2)</f>
        <v>0</v>
      </c>
      <c r="F507">
        <f>SQRT(('GEOMETRIC INPUTS'!B507-'GEOMETRIC INPUTS'!N507)^2 + ('GEOMETRIC INPUTS'!C507-'GEOMETRIC INPUTS'!O507)^2 + ('GEOMETRIC INPUTS'!D507-'GEOMETRIC INPUTS'!P507)^2)</f>
        <v>0</v>
      </c>
      <c r="G507">
        <f>SQRT(('GEOMETRIC INPUTS'!E507-'GEOMETRIC INPUTS'!N507)^2 + ('GEOMETRIC INPUTS'!F507-'GEOMETRIC INPUTS'!O507)^2 + ('GEOMETRIC INPUTS'!G507-'GEOMETRIC INPUTS'!P507)^2)</f>
        <v>0</v>
      </c>
      <c r="H507">
        <f>SQRT(('GEOMETRIC INPUTS'!H507-'GEOMETRIC INPUTS'!K507)^2 + ('GEOMETRIC INPUTS'!I507-'GEOMETRIC INPUTS'!L507)^2 + ('GEOMETRIC INPUTS'!J507-'GEOMETRIC INPUTS'!M507)^2)</f>
        <v>0</v>
      </c>
      <c r="I507">
        <f>SQRT(('GEOMETRIC INPUTS'!K507-'GEOMETRIC INPUTS'!N507)^2 + ('GEOMETRIC INPUTS'!L507-'GEOMETRIC INPUTS'!O507)^2 + ('GEOMETRIC INPUTS'!M507-'GEOMETRIC INPUTS'!P507)^2)</f>
        <v>0</v>
      </c>
      <c r="J507" s="20" t="e">
        <f>ASIN(('GEOMETRIC INPUTS'!M507-'GEOMETRIC INPUTS'!J507)/H507)</f>
        <v>#DIV/0!</v>
      </c>
      <c r="K507" s="27">
        <f>IF('GT Data'!X509=TRUE,'GEOMETRIC INPUTS'!Q507*Loads!$B$2,'GEOMETRIC INPUTS'!Q507*Loads!$F$2)</f>
        <v>0</v>
      </c>
      <c r="L507" s="27">
        <f>IF('GT Data'!X509=TRUE,F507*Loads!$B$3,F507*Loads!$F$3)</f>
        <v>0</v>
      </c>
      <c r="M507" s="27">
        <f>IF('GT Data'!X509=TRUE,G507*Loads!$B$3,G507*Loads!$F$3)</f>
        <v>0</v>
      </c>
      <c r="N507" s="27">
        <f>IF('GT Data'!X509=TRUE,H507*Loads!$B$3,H507*Loads!$F$3)</f>
        <v>0</v>
      </c>
      <c r="O507" s="27">
        <f>IF('GT Data'!X509=TRUE,B507*Loads!$B$4,0)</f>
        <v>0</v>
      </c>
      <c r="P507" s="27">
        <f>IF('GT Data'!X509=TRUE,'GEOMETRIC INPUTS'!Q507*Loads!$B$1,'GEOMETRIC INPUTS'!Q507*Loads!$F$1)</f>
        <v>0</v>
      </c>
      <c r="Q507">
        <v>-300</v>
      </c>
      <c r="R507" t="e">
        <f>'GEOMETRIC INPUTS'!R507/'GEOMETRIC INPUTS'!S507</f>
        <v>#DIV/0!</v>
      </c>
    </row>
    <row r="508" spans="1:18" x14ac:dyDescent="0.3">
      <c r="A508">
        <f>'GEOMETRIC INPUTS'!A508</f>
        <v>0</v>
      </c>
      <c r="B508">
        <f>'GT Data'!Z510</f>
        <v>0</v>
      </c>
      <c r="C508">
        <f>IF(AND('GEOMETRIC INPUTS'!E508&gt;'GEOMETRIC INPUTS'!B508,'GEOMETRIC INPUTS'!C508&gt;'GEOMETRIC INPUTS'!F508),ACOS(('GEOMETRIC INPUTS'!C508-'GEOMETRIC INPUTS'!F508)/'Calculated Tab Properties'!E508),0) + IF(AND('GEOMETRIC INPUTS'!E508&gt;'GEOMETRIC INPUTS'!B508,'GEOMETRIC INPUTS'!C508&lt;'GEOMETRIC INPUTS'!F508),PI()/2 + ASIN((-'GEOMETRIC INPUTS'!C508+'GEOMETRIC INPUTS'!F508)/'Calculated Tab Properties'!E508),0) + IF(AND('GEOMETRIC INPUTS'!E508&lt;'GEOMETRIC INPUTS'!B508,'GEOMETRIC INPUTS'!C508&lt;'GEOMETRIC INPUTS'!F508),PI() + ACOS(('GEOMETRIC INPUTS'!C508-'GEOMETRIC INPUTS'!F508)/'Calculated Tab Properties'!E508),0) + IF(AND('GEOMETRIC INPUTS'!E508&lt;'GEOMETRIC INPUTS'!B508,'GEOMETRIC INPUTS'!C508&gt;'GEOMETRIC INPUTS'!F508),2*PI() - ACOS((-'GEOMETRIC INPUTS'!C508+'GEOMETRIC INPUTS'!F508)/'Calculated Tab Properties'!E508),0) + IF(AND('GEOMETRIC INPUTS'!E508='GEOMETRIC INPUTS'!B508,'GEOMETRIC INPUTS'!C508&gt;'GEOMETRIC INPUTS'!F508),0,0) + IF(AND('GEOMETRIC INPUTS'!E508&gt;'GEOMETRIC INPUTS'!B508,'GEOMETRIC INPUTS'!C508='GEOMETRIC INPUTS'!F508),PI()/2,0) + IF(AND('GEOMETRIC INPUTS'!E508='GEOMETRIC INPUTS'!B508,'GEOMETRIC INPUTS'!C508&lt;'GEOMETRIC INPUTS'!F508),PI(),0) + IF(AND('GEOMETRIC INPUTS'!E508&lt;'GEOMETRIC INPUTS'!B508,'GEOMETRIC INPUTS'!C508='GEOMETRIC INPUTS'!F508),3/2*PI(),0)</f>
        <v>0</v>
      </c>
      <c r="D508">
        <f t="shared" si="8"/>
        <v>0</v>
      </c>
      <c r="E508">
        <f>SQRT(('GEOMETRIC INPUTS'!B508-'GEOMETRIC INPUTS'!E508)^2+('GEOMETRIC INPUTS'!C508-'GEOMETRIC INPUTS'!F508)^2+('GEOMETRIC INPUTS'!D508-'GEOMETRIC INPUTS'!G508)^2)</f>
        <v>0</v>
      </c>
      <c r="F508">
        <f>SQRT(('GEOMETRIC INPUTS'!B508-'GEOMETRIC INPUTS'!N508)^2 + ('GEOMETRIC INPUTS'!C508-'GEOMETRIC INPUTS'!O508)^2 + ('GEOMETRIC INPUTS'!D508-'GEOMETRIC INPUTS'!P508)^2)</f>
        <v>0</v>
      </c>
      <c r="G508">
        <f>SQRT(('GEOMETRIC INPUTS'!E508-'GEOMETRIC INPUTS'!N508)^2 + ('GEOMETRIC INPUTS'!F508-'GEOMETRIC INPUTS'!O508)^2 + ('GEOMETRIC INPUTS'!G508-'GEOMETRIC INPUTS'!P508)^2)</f>
        <v>0</v>
      </c>
      <c r="H508">
        <f>SQRT(('GEOMETRIC INPUTS'!H508-'GEOMETRIC INPUTS'!K508)^2 + ('GEOMETRIC INPUTS'!I508-'GEOMETRIC INPUTS'!L508)^2 + ('GEOMETRIC INPUTS'!J508-'GEOMETRIC INPUTS'!M508)^2)</f>
        <v>0</v>
      </c>
      <c r="I508">
        <f>SQRT(('GEOMETRIC INPUTS'!K508-'GEOMETRIC INPUTS'!N508)^2 + ('GEOMETRIC INPUTS'!L508-'GEOMETRIC INPUTS'!O508)^2 + ('GEOMETRIC INPUTS'!M508-'GEOMETRIC INPUTS'!P508)^2)</f>
        <v>0</v>
      </c>
      <c r="J508" s="20" t="e">
        <f>ASIN(('GEOMETRIC INPUTS'!M508-'GEOMETRIC INPUTS'!J508)/H508)</f>
        <v>#DIV/0!</v>
      </c>
      <c r="K508" s="27">
        <f>IF('GT Data'!X510=TRUE,'GEOMETRIC INPUTS'!Q508*Loads!$B$2,'GEOMETRIC INPUTS'!Q508*Loads!$F$2)</f>
        <v>0</v>
      </c>
      <c r="L508" s="27">
        <f>IF('GT Data'!X510=TRUE,F508*Loads!$B$3,F508*Loads!$F$3)</f>
        <v>0</v>
      </c>
      <c r="M508" s="27">
        <f>IF('GT Data'!X510=TRUE,G508*Loads!$B$3,G508*Loads!$F$3)</f>
        <v>0</v>
      </c>
      <c r="N508" s="27">
        <f>IF('GT Data'!X510=TRUE,H508*Loads!$B$3,H508*Loads!$F$3)</f>
        <v>0</v>
      </c>
      <c r="O508" s="27">
        <f>IF('GT Data'!X510=TRUE,B508*Loads!$B$4,0)</f>
        <v>0</v>
      </c>
      <c r="P508" s="27">
        <f>IF('GT Data'!X510=TRUE,'GEOMETRIC INPUTS'!Q508*Loads!$B$1,'GEOMETRIC INPUTS'!Q508*Loads!$F$1)</f>
        <v>0</v>
      </c>
      <c r="Q508">
        <v>-300</v>
      </c>
      <c r="R508" t="e">
        <f>'GEOMETRIC INPUTS'!R508/'GEOMETRIC INPUTS'!S508</f>
        <v>#DIV/0!</v>
      </c>
    </row>
    <row r="509" spans="1:18" x14ac:dyDescent="0.3">
      <c r="A509">
        <f>'GEOMETRIC INPUTS'!A509</f>
        <v>0</v>
      </c>
      <c r="B509">
        <f>'GT Data'!Z511</f>
        <v>0</v>
      </c>
      <c r="C509">
        <f>IF(AND('GEOMETRIC INPUTS'!E509&gt;'GEOMETRIC INPUTS'!B509,'GEOMETRIC INPUTS'!C509&gt;'GEOMETRIC INPUTS'!F509),ACOS(('GEOMETRIC INPUTS'!C509-'GEOMETRIC INPUTS'!F509)/'Calculated Tab Properties'!E509),0) + IF(AND('GEOMETRIC INPUTS'!E509&gt;'GEOMETRIC INPUTS'!B509,'GEOMETRIC INPUTS'!C509&lt;'GEOMETRIC INPUTS'!F509),PI()/2 + ASIN((-'GEOMETRIC INPUTS'!C509+'GEOMETRIC INPUTS'!F509)/'Calculated Tab Properties'!E509),0) + IF(AND('GEOMETRIC INPUTS'!E509&lt;'GEOMETRIC INPUTS'!B509,'GEOMETRIC INPUTS'!C509&lt;'GEOMETRIC INPUTS'!F509),PI() + ACOS(('GEOMETRIC INPUTS'!C509-'GEOMETRIC INPUTS'!F509)/'Calculated Tab Properties'!E509),0) + IF(AND('GEOMETRIC INPUTS'!E509&lt;'GEOMETRIC INPUTS'!B509,'GEOMETRIC INPUTS'!C509&gt;'GEOMETRIC INPUTS'!F509),2*PI() - ACOS((-'GEOMETRIC INPUTS'!C509+'GEOMETRIC INPUTS'!F509)/'Calculated Tab Properties'!E509),0) + IF(AND('GEOMETRIC INPUTS'!E509='GEOMETRIC INPUTS'!B509,'GEOMETRIC INPUTS'!C509&gt;'GEOMETRIC INPUTS'!F509),0,0) + IF(AND('GEOMETRIC INPUTS'!E509&gt;'GEOMETRIC INPUTS'!B509,'GEOMETRIC INPUTS'!C509='GEOMETRIC INPUTS'!F509),PI()/2,0) + IF(AND('GEOMETRIC INPUTS'!E509='GEOMETRIC INPUTS'!B509,'GEOMETRIC INPUTS'!C509&lt;'GEOMETRIC INPUTS'!F509),PI(),0) + IF(AND('GEOMETRIC INPUTS'!E509&lt;'GEOMETRIC INPUTS'!B509,'GEOMETRIC INPUTS'!C509='GEOMETRIC INPUTS'!F509),3/2*PI(),0)</f>
        <v>0</v>
      </c>
      <c r="D509">
        <f t="shared" si="8"/>
        <v>0</v>
      </c>
      <c r="E509">
        <f>SQRT(('GEOMETRIC INPUTS'!B509-'GEOMETRIC INPUTS'!E509)^2+('GEOMETRIC INPUTS'!C509-'GEOMETRIC INPUTS'!F509)^2+('GEOMETRIC INPUTS'!D509-'GEOMETRIC INPUTS'!G509)^2)</f>
        <v>0</v>
      </c>
      <c r="F509">
        <f>SQRT(('GEOMETRIC INPUTS'!B509-'GEOMETRIC INPUTS'!N509)^2 + ('GEOMETRIC INPUTS'!C509-'GEOMETRIC INPUTS'!O509)^2 + ('GEOMETRIC INPUTS'!D509-'GEOMETRIC INPUTS'!P509)^2)</f>
        <v>0</v>
      </c>
      <c r="G509">
        <f>SQRT(('GEOMETRIC INPUTS'!E509-'GEOMETRIC INPUTS'!N509)^2 + ('GEOMETRIC INPUTS'!F509-'GEOMETRIC INPUTS'!O509)^2 + ('GEOMETRIC INPUTS'!G509-'GEOMETRIC INPUTS'!P509)^2)</f>
        <v>0</v>
      </c>
      <c r="H509">
        <f>SQRT(('GEOMETRIC INPUTS'!H509-'GEOMETRIC INPUTS'!K509)^2 + ('GEOMETRIC INPUTS'!I509-'GEOMETRIC INPUTS'!L509)^2 + ('GEOMETRIC INPUTS'!J509-'GEOMETRIC INPUTS'!M509)^2)</f>
        <v>0</v>
      </c>
      <c r="I509">
        <f>SQRT(('GEOMETRIC INPUTS'!K509-'GEOMETRIC INPUTS'!N509)^2 + ('GEOMETRIC INPUTS'!L509-'GEOMETRIC INPUTS'!O509)^2 + ('GEOMETRIC INPUTS'!M509-'GEOMETRIC INPUTS'!P509)^2)</f>
        <v>0</v>
      </c>
      <c r="J509" s="20" t="e">
        <f>ASIN(('GEOMETRIC INPUTS'!M509-'GEOMETRIC INPUTS'!J509)/H509)</f>
        <v>#DIV/0!</v>
      </c>
      <c r="K509" s="27">
        <f>IF('GT Data'!X511=TRUE,'GEOMETRIC INPUTS'!Q509*Loads!$B$2,'GEOMETRIC INPUTS'!Q509*Loads!$F$2)</f>
        <v>0</v>
      </c>
      <c r="L509" s="27">
        <f>IF('GT Data'!X511=TRUE,F509*Loads!$B$3,F509*Loads!$F$3)</f>
        <v>0</v>
      </c>
      <c r="M509" s="27">
        <f>IF('GT Data'!X511=TRUE,G509*Loads!$B$3,G509*Loads!$F$3)</f>
        <v>0</v>
      </c>
      <c r="N509" s="27">
        <f>IF('GT Data'!X511=TRUE,H509*Loads!$B$3,H509*Loads!$F$3)</f>
        <v>0</v>
      </c>
      <c r="O509" s="27">
        <f>IF('GT Data'!X511=TRUE,B509*Loads!$B$4,0)</f>
        <v>0</v>
      </c>
      <c r="P509" s="27">
        <f>IF('GT Data'!X511=TRUE,'GEOMETRIC INPUTS'!Q509*Loads!$B$1,'GEOMETRIC INPUTS'!Q509*Loads!$F$1)</f>
        <v>0</v>
      </c>
      <c r="Q509">
        <v>-300</v>
      </c>
      <c r="R509" t="e">
        <f>'GEOMETRIC INPUTS'!R509/'GEOMETRIC INPUTS'!S509</f>
        <v>#DIV/0!</v>
      </c>
    </row>
    <row r="510" spans="1:18" x14ac:dyDescent="0.3">
      <c r="A510">
        <f>'GEOMETRIC INPUTS'!A510</f>
        <v>0</v>
      </c>
      <c r="B510">
        <f>'GT Data'!Z512</f>
        <v>0</v>
      </c>
      <c r="C510">
        <f>IF(AND('GEOMETRIC INPUTS'!E510&gt;'GEOMETRIC INPUTS'!B510,'GEOMETRIC INPUTS'!C510&gt;'GEOMETRIC INPUTS'!F510),ACOS(('GEOMETRIC INPUTS'!C510-'GEOMETRIC INPUTS'!F510)/'Calculated Tab Properties'!E510),0) + IF(AND('GEOMETRIC INPUTS'!E510&gt;'GEOMETRIC INPUTS'!B510,'GEOMETRIC INPUTS'!C510&lt;'GEOMETRIC INPUTS'!F510),PI()/2 + ASIN((-'GEOMETRIC INPUTS'!C510+'GEOMETRIC INPUTS'!F510)/'Calculated Tab Properties'!E510),0) + IF(AND('GEOMETRIC INPUTS'!E510&lt;'GEOMETRIC INPUTS'!B510,'GEOMETRIC INPUTS'!C510&lt;'GEOMETRIC INPUTS'!F510),PI() + ACOS(('GEOMETRIC INPUTS'!C510-'GEOMETRIC INPUTS'!F510)/'Calculated Tab Properties'!E510),0) + IF(AND('GEOMETRIC INPUTS'!E510&lt;'GEOMETRIC INPUTS'!B510,'GEOMETRIC INPUTS'!C510&gt;'GEOMETRIC INPUTS'!F510),2*PI() - ACOS((-'GEOMETRIC INPUTS'!C510+'GEOMETRIC INPUTS'!F510)/'Calculated Tab Properties'!E510),0) + IF(AND('GEOMETRIC INPUTS'!E510='GEOMETRIC INPUTS'!B510,'GEOMETRIC INPUTS'!C510&gt;'GEOMETRIC INPUTS'!F510),0,0) + IF(AND('GEOMETRIC INPUTS'!E510&gt;'GEOMETRIC INPUTS'!B510,'GEOMETRIC INPUTS'!C510='GEOMETRIC INPUTS'!F510),PI()/2,0) + IF(AND('GEOMETRIC INPUTS'!E510='GEOMETRIC INPUTS'!B510,'GEOMETRIC INPUTS'!C510&lt;'GEOMETRIC INPUTS'!F510),PI(),0) + IF(AND('GEOMETRIC INPUTS'!E510&lt;'GEOMETRIC INPUTS'!B510,'GEOMETRIC INPUTS'!C510='GEOMETRIC INPUTS'!F510),3/2*PI(),0)</f>
        <v>0</v>
      </c>
      <c r="D510">
        <f t="shared" si="8"/>
        <v>0</v>
      </c>
      <c r="E510">
        <f>SQRT(('GEOMETRIC INPUTS'!B510-'GEOMETRIC INPUTS'!E510)^2+('GEOMETRIC INPUTS'!C510-'GEOMETRIC INPUTS'!F510)^2+('GEOMETRIC INPUTS'!D510-'GEOMETRIC INPUTS'!G510)^2)</f>
        <v>0</v>
      </c>
      <c r="F510">
        <f>SQRT(('GEOMETRIC INPUTS'!B510-'GEOMETRIC INPUTS'!N510)^2 + ('GEOMETRIC INPUTS'!C510-'GEOMETRIC INPUTS'!O510)^2 + ('GEOMETRIC INPUTS'!D510-'GEOMETRIC INPUTS'!P510)^2)</f>
        <v>0</v>
      </c>
      <c r="G510">
        <f>SQRT(('GEOMETRIC INPUTS'!E510-'GEOMETRIC INPUTS'!N510)^2 + ('GEOMETRIC INPUTS'!F510-'GEOMETRIC INPUTS'!O510)^2 + ('GEOMETRIC INPUTS'!G510-'GEOMETRIC INPUTS'!P510)^2)</f>
        <v>0</v>
      </c>
      <c r="H510">
        <f>SQRT(('GEOMETRIC INPUTS'!H510-'GEOMETRIC INPUTS'!K510)^2 + ('GEOMETRIC INPUTS'!I510-'GEOMETRIC INPUTS'!L510)^2 + ('GEOMETRIC INPUTS'!J510-'GEOMETRIC INPUTS'!M510)^2)</f>
        <v>0</v>
      </c>
      <c r="I510">
        <f>SQRT(('GEOMETRIC INPUTS'!K510-'GEOMETRIC INPUTS'!N510)^2 + ('GEOMETRIC INPUTS'!L510-'GEOMETRIC INPUTS'!O510)^2 + ('GEOMETRIC INPUTS'!M510-'GEOMETRIC INPUTS'!P510)^2)</f>
        <v>0</v>
      </c>
      <c r="J510" s="20" t="e">
        <f>ASIN(('GEOMETRIC INPUTS'!M510-'GEOMETRIC INPUTS'!J510)/H510)</f>
        <v>#DIV/0!</v>
      </c>
      <c r="K510" s="27">
        <f>IF('GT Data'!X512=TRUE,'GEOMETRIC INPUTS'!Q510*Loads!$B$2,'GEOMETRIC INPUTS'!Q510*Loads!$F$2)</f>
        <v>0</v>
      </c>
      <c r="L510" s="27">
        <f>IF('GT Data'!X512=TRUE,F510*Loads!$B$3,F510*Loads!$F$3)</f>
        <v>0</v>
      </c>
      <c r="M510" s="27">
        <f>IF('GT Data'!X512=TRUE,G510*Loads!$B$3,G510*Loads!$F$3)</f>
        <v>0</v>
      </c>
      <c r="N510" s="27">
        <f>IF('GT Data'!X512=TRUE,H510*Loads!$B$3,H510*Loads!$F$3)</f>
        <v>0</v>
      </c>
      <c r="O510" s="27">
        <f>IF('GT Data'!X512=TRUE,B510*Loads!$B$4,0)</f>
        <v>0</v>
      </c>
      <c r="P510" s="27">
        <f>IF('GT Data'!X512=TRUE,'GEOMETRIC INPUTS'!Q510*Loads!$B$1,'GEOMETRIC INPUTS'!Q510*Loads!$F$1)</f>
        <v>0</v>
      </c>
      <c r="Q510">
        <v>-300</v>
      </c>
      <c r="R510" t="e">
        <f>'GEOMETRIC INPUTS'!R510/'GEOMETRIC INPUTS'!S510</f>
        <v>#DIV/0!</v>
      </c>
    </row>
    <row r="511" spans="1:18" x14ac:dyDescent="0.3">
      <c r="A511">
        <f>'GEOMETRIC INPUTS'!A511</f>
        <v>0</v>
      </c>
      <c r="B511">
        <f>'GT Data'!Z513</f>
        <v>0</v>
      </c>
      <c r="C511">
        <f>IF(AND('GEOMETRIC INPUTS'!E511&gt;'GEOMETRIC INPUTS'!B511,'GEOMETRIC INPUTS'!C511&gt;'GEOMETRIC INPUTS'!F511),ACOS(('GEOMETRIC INPUTS'!C511-'GEOMETRIC INPUTS'!F511)/'Calculated Tab Properties'!E511),0) + IF(AND('GEOMETRIC INPUTS'!E511&gt;'GEOMETRIC INPUTS'!B511,'GEOMETRIC INPUTS'!C511&lt;'GEOMETRIC INPUTS'!F511),PI()/2 + ASIN((-'GEOMETRIC INPUTS'!C511+'GEOMETRIC INPUTS'!F511)/'Calculated Tab Properties'!E511),0) + IF(AND('GEOMETRIC INPUTS'!E511&lt;'GEOMETRIC INPUTS'!B511,'GEOMETRIC INPUTS'!C511&lt;'GEOMETRIC INPUTS'!F511),PI() + ACOS(('GEOMETRIC INPUTS'!C511-'GEOMETRIC INPUTS'!F511)/'Calculated Tab Properties'!E511),0) + IF(AND('GEOMETRIC INPUTS'!E511&lt;'GEOMETRIC INPUTS'!B511,'GEOMETRIC INPUTS'!C511&gt;'GEOMETRIC INPUTS'!F511),2*PI() - ACOS((-'GEOMETRIC INPUTS'!C511+'GEOMETRIC INPUTS'!F511)/'Calculated Tab Properties'!E511),0) + IF(AND('GEOMETRIC INPUTS'!E511='GEOMETRIC INPUTS'!B511,'GEOMETRIC INPUTS'!C511&gt;'GEOMETRIC INPUTS'!F511),0,0) + IF(AND('GEOMETRIC INPUTS'!E511&gt;'GEOMETRIC INPUTS'!B511,'GEOMETRIC INPUTS'!C511='GEOMETRIC INPUTS'!F511),PI()/2,0) + IF(AND('GEOMETRIC INPUTS'!E511='GEOMETRIC INPUTS'!B511,'GEOMETRIC INPUTS'!C511&lt;'GEOMETRIC INPUTS'!F511),PI(),0) + IF(AND('GEOMETRIC INPUTS'!E511&lt;'GEOMETRIC INPUTS'!B511,'GEOMETRIC INPUTS'!C511='GEOMETRIC INPUTS'!F511),3/2*PI(),0)</f>
        <v>0</v>
      </c>
      <c r="D511">
        <f t="shared" si="8"/>
        <v>0</v>
      </c>
      <c r="E511">
        <f>SQRT(('GEOMETRIC INPUTS'!B511-'GEOMETRIC INPUTS'!E511)^2+('GEOMETRIC INPUTS'!C511-'GEOMETRIC INPUTS'!F511)^2+('GEOMETRIC INPUTS'!D511-'GEOMETRIC INPUTS'!G511)^2)</f>
        <v>0</v>
      </c>
      <c r="F511">
        <f>SQRT(('GEOMETRIC INPUTS'!B511-'GEOMETRIC INPUTS'!N511)^2 + ('GEOMETRIC INPUTS'!C511-'GEOMETRIC INPUTS'!O511)^2 + ('GEOMETRIC INPUTS'!D511-'GEOMETRIC INPUTS'!P511)^2)</f>
        <v>0</v>
      </c>
      <c r="G511">
        <f>SQRT(('GEOMETRIC INPUTS'!E511-'GEOMETRIC INPUTS'!N511)^2 + ('GEOMETRIC INPUTS'!F511-'GEOMETRIC INPUTS'!O511)^2 + ('GEOMETRIC INPUTS'!G511-'GEOMETRIC INPUTS'!P511)^2)</f>
        <v>0</v>
      </c>
      <c r="H511">
        <f>SQRT(('GEOMETRIC INPUTS'!H511-'GEOMETRIC INPUTS'!K511)^2 + ('GEOMETRIC INPUTS'!I511-'GEOMETRIC INPUTS'!L511)^2 + ('GEOMETRIC INPUTS'!J511-'GEOMETRIC INPUTS'!M511)^2)</f>
        <v>0</v>
      </c>
      <c r="I511">
        <f>SQRT(('GEOMETRIC INPUTS'!K511-'GEOMETRIC INPUTS'!N511)^2 + ('GEOMETRIC INPUTS'!L511-'GEOMETRIC INPUTS'!O511)^2 + ('GEOMETRIC INPUTS'!M511-'GEOMETRIC INPUTS'!P511)^2)</f>
        <v>0</v>
      </c>
      <c r="J511" s="20" t="e">
        <f>ASIN(('GEOMETRIC INPUTS'!M511-'GEOMETRIC INPUTS'!J511)/H511)</f>
        <v>#DIV/0!</v>
      </c>
      <c r="K511" s="27">
        <f>IF('GT Data'!X513=TRUE,'GEOMETRIC INPUTS'!Q511*Loads!$B$2,'GEOMETRIC INPUTS'!Q511*Loads!$F$2)</f>
        <v>0</v>
      </c>
      <c r="L511" s="27">
        <f>IF('GT Data'!X513=TRUE,F511*Loads!$B$3,F511*Loads!$F$3)</f>
        <v>0</v>
      </c>
      <c r="M511" s="27">
        <f>IF('GT Data'!X513=TRUE,G511*Loads!$B$3,G511*Loads!$F$3)</f>
        <v>0</v>
      </c>
      <c r="N511" s="27">
        <f>IF('GT Data'!X513=TRUE,H511*Loads!$B$3,H511*Loads!$F$3)</f>
        <v>0</v>
      </c>
      <c r="O511" s="27">
        <f>IF('GT Data'!X513=TRUE,B511*Loads!$B$4,0)</f>
        <v>0</v>
      </c>
      <c r="P511" s="27">
        <f>IF('GT Data'!X513=TRUE,'GEOMETRIC INPUTS'!Q511*Loads!$B$1,'GEOMETRIC INPUTS'!Q511*Loads!$F$1)</f>
        <v>0</v>
      </c>
      <c r="Q511">
        <v>-300</v>
      </c>
      <c r="R511" t="e">
        <f>'GEOMETRIC INPUTS'!R511/'GEOMETRIC INPUTS'!S511</f>
        <v>#DIV/0!</v>
      </c>
    </row>
    <row r="512" spans="1:18" x14ac:dyDescent="0.3">
      <c r="A512">
        <f>'GEOMETRIC INPUTS'!A512</f>
        <v>0</v>
      </c>
      <c r="B512">
        <f>'GT Data'!Z514</f>
        <v>0</v>
      </c>
      <c r="C512">
        <f>IF(AND('GEOMETRIC INPUTS'!E512&gt;'GEOMETRIC INPUTS'!B512,'GEOMETRIC INPUTS'!C512&gt;'GEOMETRIC INPUTS'!F512),ACOS(('GEOMETRIC INPUTS'!C512-'GEOMETRIC INPUTS'!F512)/'Calculated Tab Properties'!E512),0) + IF(AND('GEOMETRIC INPUTS'!E512&gt;'GEOMETRIC INPUTS'!B512,'GEOMETRIC INPUTS'!C512&lt;'GEOMETRIC INPUTS'!F512),PI()/2 + ASIN((-'GEOMETRIC INPUTS'!C512+'GEOMETRIC INPUTS'!F512)/'Calculated Tab Properties'!E512),0) + IF(AND('GEOMETRIC INPUTS'!E512&lt;'GEOMETRIC INPUTS'!B512,'GEOMETRIC INPUTS'!C512&lt;'GEOMETRIC INPUTS'!F512),PI() + ACOS(('GEOMETRIC INPUTS'!C512-'GEOMETRIC INPUTS'!F512)/'Calculated Tab Properties'!E512),0) + IF(AND('GEOMETRIC INPUTS'!E512&lt;'GEOMETRIC INPUTS'!B512,'GEOMETRIC INPUTS'!C512&gt;'GEOMETRIC INPUTS'!F512),2*PI() - ACOS((-'GEOMETRIC INPUTS'!C512+'GEOMETRIC INPUTS'!F512)/'Calculated Tab Properties'!E512),0) + IF(AND('GEOMETRIC INPUTS'!E512='GEOMETRIC INPUTS'!B512,'GEOMETRIC INPUTS'!C512&gt;'GEOMETRIC INPUTS'!F512),0,0) + IF(AND('GEOMETRIC INPUTS'!E512&gt;'GEOMETRIC INPUTS'!B512,'GEOMETRIC INPUTS'!C512='GEOMETRIC INPUTS'!F512),PI()/2,0) + IF(AND('GEOMETRIC INPUTS'!E512='GEOMETRIC INPUTS'!B512,'GEOMETRIC INPUTS'!C512&lt;'GEOMETRIC INPUTS'!F512),PI(),0) + IF(AND('GEOMETRIC INPUTS'!E512&lt;'GEOMETRIC INPUTS'!B512,'GEOMETRIC INPUTS'!C512='GEOMETRIC INPUTS'!F512),3/2*PI(),0)</f>
        <v>0</v>
      </c>
      <c r="D512">
        <f t="shared" si="8"/>
        <v>0</v>
      </c>
      <c r="E512">
        <f>SQRT(('GEOMETRIC INPUTS'!B512-'GEOMETRIC INPUTS'!E512)^2+('GEOMETRIC INPUTS'!C512-'GEOMETRIC INPUTS'!F512)^2+('GEOMETRIC INPUTS'!D512-'GEOMETRIC INPUTS'!G512)^2)</f>
        <v>0</v>
      </c>
      <c r="F512">
        <f>SQRT(('GEOMETRIC INPUTS'!B512-'GEOMETRIC INPUTS'!N512)^2 + ('GEOMETRIC INPUTS'!C512-'GEOMETRIC INPUTS'!O512)^2 + ('GEOMETRIC INPUTS'!D512-'GEOMETRIC INPUTS'!P512)^2)</f>
        <v>0</v>
      </c>
      <c r="G512">
        <f>SQRT(('GEOMETRIC INPUTS'!E512-'GEOMETRIC INPUTS'!N512)^2 + ('GEOMETRIC INPUTS'!F512-'GEOMETRIC INPUTS'!O512)^2 + ('GEOMETRIC INPUTS'!G512-'GEOMETRIC INPUTS'!P512)^2)</f>
        <v>0</v>
      </c>
      <c r="H512">
        <f>SQRT(('GEOMETRIC INPUTS'!H512-'GEOMETRIC INPUTS'!K512)^2 + ('GEOMETRIC INPUTS'!I512-'GEOMETRIC INPUTS'!L512)^2 + ('GEOMETRIC INPUTS'!J512-'GEOMETRIC INPUTS'!M512)^2)</f>
        <v>0</v>
      </c>
      <c r="I512">
        <f>SQRT(('GEOMETRIC INPUTS'!K512-'GEOMETRIC INPUTS'!N512)^2 + ('GEOMETRIC INPUTS'!L512-'GEOMETRIC INPUTS'!O512)^2 + ('GEOMETRIC INPUTS'!M512-'GEOMETRIC INPUTS'!P512)^2)</f>
        <v>0</v>
      </c>
      <c r="J512" s="20" t="e">
        <f>ASIN(('GEOMETRIC INPUTS'!M512-'GEOMETRIC INPUTS'!J512)/H512)</f>
        <v>#DIV/0!</v>
      </c>
      <c r="K512" s="27">
        <f>IF('GT Data'!X514=TRUE,'GEOMETRIC INPUTS'!Q512*Loads!$B$2,'GEOMETRIC INPUTS'!Q512*Loads!$F$2)</f>
        <v>0</v>
      </c>
      <c r="L512" s="27">
        <f>IF('GT Data'!X514=TRUE,F512*Loads!$B$3,F512*Loads!$F$3)</f>
        <v>0</v>
      </c>
      <c r="M512" s="27">
        <f>IF('GT Data'!X514=TRUE,G512*Loads!$B$3,G512*Loads!$F$3)</f>
        <v>0</v>
      </c>
      <c r="N512" s="27">
        <f>IF('GT Data'!X514=TRUE,H512*Loads!$B$3,H512*Loads!$F$3)</f>
        <v>0</v>
      </c>
      <c r="O512" s="27">
        <f>IF('GT Data'!X514=TRUE,B512*Loads!$B$4,0)</f>
        <v>0</v>
      </c>
      <c r="P512" s="27">
        <f>IF('GT Data'!X514=TRUE,'GEOMETRIC INPUTS'!Q512*Loads!$B$1,'GEOMETRIC INPUTS'!Q512*Loads!$F$1)</f>
        <v>0</v>
      </c>
      <c r="Q512">
        <v>-300</v>
      </c>
      <c r="R512" t="e">
        <f>'GEOMETRIC INPUTS'!R512/'GEOMETRIC INPUTS'!S512</f>
        <v>#DIV/0!</v>
      </c>
    </row>
    <row r="513" spans="1:18" x14ac:dyDescent="0.3">
      <c r="A513">
        <f>'GEOMETRIC INPUTS'!A513</f>
        <v>0</v>
      </c>
      <c r="B513">
        <f>'GT Data'!Z515</f>
        <v>0</v>
      </c>
      <c r="C513">
        <f>IF(AND('GEOMETRIC INPUTS'!E513&gt;'GEOMETRIC INPUTS'!B513,'GEOMETRIC INPUTS'!C513&gt;'GEOMETRIC INPUTS'!F513),ACOS(('GEOMETRIC INPUTS'!C513-'GEOMETRIC INPUTS'!F513)/'Calculated Tab Properties'!E513),0) + IF(AND('GEOMETRIC INPUTS'!E513&gt;'GEOMETRIC INPUTS'!B513,'GEOMETRIC INPUTS'!C513&lt;'GEOMETRIC INPUTS'!F513),PI()/2 + ASIN((-'GEOMETRIC INPUTS'!C513+'GEOMETRIC INPUTS'!F513)/'Calculated Tab Properties'!E513),0) + IF(AND('GEOMETRIC INPUTS'!E513&lt;'GEOMETRIC INPUTS'!B513,'GEOMETRIC INPUTS'!C513&lt;'GEOMETRIC INPUTS'!F513),PI() + ACOS(('GEOMETRIC INPUTS'!C513-'GEOMETRIC INPUTS'!F513)/'Calculated Tab Properties'!E513),0) + IF(AND('GEOMETRIC INPUTS'!E513&lt;'GEOMETRIC INPUTS'!B513,'GEOMETRIC INPUTS'!C513&gt;'GEOMETRIC INPUTS'!F513),2*PI() - ACOS((-'GEOMETRIC INPUTS'!C513+'GEOMETRIC INPUTS'!F513)/'Calculated Tab Properties'!E513),0) + IF(AND('GEOMETRIC INPUTS'!E513='GEOMETRIC INPUTS'!B513,'GEOMETRIC INPUTS'!C513&gt;'GEOMETRIC INPUTS'!F513),0,0) + IF(AND('GEOMETRIC INPUTS'!E513&gt;'GEOMETRIC INPUTS'!B513,'GEOMETRIC INPUTS'!C513='GEOMETRIC INPUTS'!F513),PI()/2,0) + IF(AND('GEOMETRIC INPUTS'!E513='GEOMETRIC INPUTS'!B513,'GEOMETRIC INPUTS'!C513&lt;'GEOMETRIC INPUTS'!F513),PI(),0) + IF(AND('GEOMETRIC INPUTS'!E513&lt;'GEOMETRIC INPUTS'!B513,'GEOMETRIC INPUTS'!C513='GEOMETRIC INPUTS'!F513),3/2*PI(),0)</f>
        <v>0</v>
      </c>
      <c r="D513">
        <f t="shared" si="8"/>
        <v>0</v>
      </c>
      <c r="E513">
        <f>SQRT(('GEOMETRIC INPUTS'!B513-'GEOMETRIC INPUTS'!E513)^2+('GEOMETRIC INPUTS'!C513-'GEOMETRIC INPUTS'!F513)^2+('GEOMETRIC INPUTS'!D513-'GEOMETRIC INPUTS'!G513)^2)</f>
        <v>0</v>
      </c>
      <c r="F513">
        <f>SQRT(('GEOMETRIC INPUTS'!B513-'GEOMETRIC INPUTS'!N513)^2 + ('GEOMETRIC INPUTS'!C513-'GEOMETRIC INPUTS'!O513)^2 + ('GEOMETRIC INPUTS'!D513-'GEOMETRIC INPUTS'!P513)^2)</f>
        <v>0</v>
      </c>
      <c r="G513">
        <f>SQRT(('GEOMETRIC INPUTS'!E513-'GEOMETRIC INPUTS'!N513)^2 + ('GEOMETRIC INPUTS'!F513-'GEOMETRIC INPUTS'!O513)^2 + ('GEOMETRIC INPUTS'!G513-'GEOMETRIC INPUTS'!P513)^2)</f>
        <v>0</v>
      </c>
      <c r="H513">
        <f>SQRT(('GEOMETRIC INPUTS'!H513-'GEOMETRIC INPUTS'!K513)^2 + ('GEOMETRIC INPUTS'!I513-'GEOMETRIC INPUTS'!L513)^2 + ('GEOMETRIC INPUTS'!J513-'GEOMETRIC INPUTS'!M513)^2)</f>
        <v>0</v>
      </c>
      <c r="I513">
        <f>SQRT(('GEOMETRIC INPUTS'!K513-'GEOMETRIC INPUTS'!N513)^2 + ('GEOMETRIC INPUTS'!L513-'GEOMETRIC INPUTS'!O513)^2 + ('GEOMETRIC INPUTS'!M513-'GEOMETRIC INPUTS'!P513)^2)</f>
        <v>0</v>
      </c>
      <c r="J513" s="20" t="e">
        <f>ASIN(('GEOMETRIC INPUTS'!M513-'GEOMETRIC INPUTS'!J513)/H513)</f>
        <v>#DIV/0!</v>
      </c>
      <c r="K513" s="27">
        <f>IF('GT Data'!X515=TRUE,'GEOMETRIC INPUTS'!Q513*Loads!$B$2,'GEOMETRIC INPUTS'!Q513*Loads!$F$2)</f>
        <v>0</v>
      </c>
      <c r="L513" s="27">
        <f>IF('GT Data'!X515=TRUE,F513*Loads!$B$3,F513*Loads!$F$3)</f>
        <v>0</v>
      </c>
      <c r="M513" s="27">
        <f>IF('GT Data'!X515=TRUE,G513*Loads!$B$3,G513*Loads!$F$3)</f>
        <v>0</v>
      </c>
      <c r="N513" s="27">
        <f>IF('GT Data'!X515=TRUE,H513*Loads!$B$3,H513*Loads!$F$3)</f>
        <v>0</v>
      </c>
      <c r="O513" s="27">
        <f>IF('GT Data'!X515=TRUE,B513*Loads!$B$4,0)</f>
        <v>0</v>
      </c>
      <c r="P513" s="27">
        <f>IF('GT Data'!X515=TRUE,'GEOMETRIC INPUTS'!Q513*Loads!$B$1,'GEOMETRIC INPUTS'!Q513*Loads!$F$1)</f>
        <v>0</v>
      </c>
      <c r="Q513">
        <v>-300</v>
      </c>
      <c r="R513" t="e">
        <f>'GEOMETRIC INPUTS'!R513/'GEOMETRIC INPUTS'!S513</f>
        <v>#DIV/0!</v>
      </c>
    </row>
    <row r="514" spans="1:18" x14ac:dyDescent="0.3">
      <c r="A514">
        <f>'GEOMETRIC INPUTS'!A514</f>
        <v>0</v>
      </c>
      <c r="B514">
        <f>'GT Data'!Z516</f>
        <v>0</v>
      </c>
      <c r="C514">
        <f>IF(AND('GEOMETRIC INPUTS'!E514&gt;'GEOMETRIC INPUTS'!B514,'GEOMETRIC INPUTS'!C514&gt;'GEOMETRIC INPUTS'!F514),ACOS(('GEOMETRIC INPUTS'!C514-'GEOMETRIC INPUTS'!F514)/'Calculated Tab Properties'!E514),0) + IF(AND('GEOMETRIC INPUTS'!E514&gt;'GEOMETRIC INPUTS'!B514,'GEOMETRIC INPUTS'!C514&lt;'GEOMETRIC INPUTS'!F514),PI()/2 + ASIN((-'GEOMETRIC INPUTS'!C514+'GEOMETRIC INPUTS'!F514)/'Calculated Tab Properties'!E514),0) + IF(AND('GEOMETRIC INPUTS'!E514&lt;'GEOMETRIC INPUTS'!B514,'GEOMETRIC INPUTS'!C514&lt;'GEOMETRIC INPUTS'!F514),PI() + ACOS(('GEOMETRIC INPUTS'!C514-'GEOMETRIC INPUTS'!F514)/'Calculated Tab Properties'!E514),0) + IF(AND('GEOMETRIC INPUTS'!E514&lt;'GEOMETRIC INPUTS'!B514,'GEOMETRIC INPUTS'!C514&gt;'GEOMETRIC INPUTS'!F514),2*PI() - ACOS((-'GEOMETRIC INPUTS'!C514+'GEOMETRIC INPUTS'!F514)/'Calculated Tab Properties'!E514),0) + IF(AND('GEOMETRIC INPUTS'!E514='GEOMETRIC INPUTS'!B514,'GEOMETRIC INPUTS'!C514&gt;'GEOMETRIC INPUTS'!F514),0,0) + IF(AND('GEOMETRIC INPUTS'!E514&gt;'GEOMETRIC INPUTS'!B514,'GEOMETRIC INPUTS'!C514='GEOMETRIC INPUTS'!F514),PI()/2,0) + IF(AND('GEOMETRIC INPUTS'!E514='GEOMETRIC INPUTS'!B514,'GEOMETRIC INPUTS'!C514&lt;'GEOMETRIC INPUTS'!F514),PI(),0) + IF(AND('GEOMETRIC INPUTS'!E514&lt;'GEOMETRIC INPUTS'!B514,'GEOMETRIC INPUTS'!C514='GEOMETRIC INPUTS'!F514),3/2*PI(),0)</f>
        <v>0</v>
      </c>
      <c r="D514">
        <f t="shared" si="8"/>
        <v>0</v>
      </c>
      <c r="E514">
        <f>SQRT(('GEOMETRIC INPUTS'!B514-'GEOMETRIC INPUTS'!E514)^2+('GEOMETRIC INPUTS'!C514-'GEOMETRIC INPUTS'!F514)^2+('GEOMETRIC INPUTS'!D514-'GEOMETRIC INPUTS'!G514)^2)</f>
        <v>0</v>
      </c>
      <c r="F514">
        <f>SQRT(('GEOMETRIC INPUTS'!B514-'GEOMETRIC INPUTS'!N514)^2 + ('GEOMETRIC INPUTS'!C514-'GEOMETRIC INPUTS'!O514)^2 + ('GEOMETRIC INPUTS'!D514-'GEOMETRIC INPUTS'!P514)^2)</f>
        <v>0</v>
      </c>
      <c r="G514">
        <f>SQRT(('GEOMETRIC INPUTS'!E514-'GEOMETRIC INPUTS'!N514)^2 + ('GEOMETRIC INPUTS'!F514-'GEOMETRIC INPUTS'!O514)^2 + ('GEOMETRIC INPUTS'!G514-'GEOMETRIC INPUTS'!P514)^2)</f>
        <v>0</v>
      </c>
      <c r="H514">
        <f>SQRT(('GEOMETRIC INPUTS'!H514-'GEOMETRIC INPUTS'!K514)^2 + ('GEOMETRIC INPUTS'!I514-'GEOMETRIC INPUTS'!L514)^2 + ('GEOMETRIC INPUTS'!J514-'GEOMETRIC INPUTS'!M514)^2)</f>
        <v>0</v>
      </c>
      <c r="I514">
        <f>SQRT(('GEOMETRIC INPUTS'!K514-'GEOMETRIC INPUTS'!N514)^2 + ('GEOMETRIC INPUTS'!L514-'GEOMETRIC INPUTS'!O514)^2 + ('GEOMETRIC INPUTS'!M514-'GEOMETRIC INPUTS'!P514)^2)</f>
        <v>0</v>
      </c>
      <c r="J514" s="20" t="e">
        <f>ASIN(('GEOMETRIC INPUTS'!M514-'GEOMETRIC INPUTS'!J514)/H514)</f>
        <v>#DIV/0!</v>
      </c>
      <c r="K514" s="27">
        <f>IF('GT Data'!X516=TRUE,'GEOMETRIC INPUTS'!Q514*Loads!$B$2,'GEOMETRIC INPUTS'!Q514*Loads!$F$2)</f>
        <v>0</v>
      </c>
      <c r="L514" s="27">
        <f>IF('GT Data'!X516=TRUE,F514*Loads!$B$3,F514*Loads!$F$3)</f>
        <v>0</v>
      </c>
      <c r="M514" s="27">
        <f>IF('GT Data'!X516=TRUE,G514*Loads!$B$3,G514*Loads!$F$3)</f>
        <v>0</v>
      </c>
      <c r="N514" s="27">
        <f>IF('GT Data'!X516=TRUE,H514*Loads!$B$3,H514*Loads!$F$3)</f>
        <v>0</v>
      </c>
      <c r="O514" s="27">
        <f>IF('GT Data'!X516=TRUE,B514*Loads!$B$4,0)</f>
        <v>0</v>
      </c>
      <c r="P514" s="27">
        <f>IF('GT Data'!X516=TRUE,'GEOMETRIC INPUTS'!Q514*Loads!$B$1,'GEOMETRIC INPUTS'!Q514*Loads!$F$1)</f>
        <v>0</v>
      </c>
      <c r="Q514">
        <v>-300</v>
      </c>
      <c r="R514" t="e">
        <f>'GEOMETRIC INPUTS'!R514/'GEOMETRIC INPUTS'!S514</f>
        <v>#DIV/0!</v>
      </c>
    </row>
    <row r="515" spans="1:18" x14ac:dyDescent="0.3">
      <c r="A515">
        <f>'GEOMETRIC INPUTS'!A515</f>
        <v>0</v>
      </c>
      <c r="B515">
        <f>'GT Data'!Z517</f>
        <v>0</v>
      </c>
      <c r="C515">
        <f>IF(AND('GEOMETRIC INPUTS'!E515&gt;'GEOMETRIC INPUTS'!B515,'GEOMETRIC INPUTS'!C515&gt;'GEOMETRIC INPUTS'!F515),ACOS(('GEOMETRIC INPUTS'!C515-'GEOMETRIC INPUTS'!F515)/'Calculated Tab Properties'!E515),0) + IF(AND('GEOMETRIC INPUTS'!E515&gt;'GEOMETRIC INPUTS'!B515,'GEOMETRIC INPUTS'!C515&lt;'GEOMETRIC INPUTS'!F515),PI()/2 + ASIN((-'GEOMETRIC INPUTS'!C515+'GEOMETRIC INPUTS'!F515)/'Calculated Tab Properties'!E515),0) + IF(AND('GEOMETRIC INPUTS'!E515&lt;'GEOMETRIC INPUTS'!B515,'GEOMETRIC INPUTS'!C515&lt;'GEOMETRIC INPUTS'!F515),PI() + ACOS(('GEOMETRIC INPUTS'!C515-'GEOMETRIC INPUTS'!F515)/'Calculated Tab Properties'!E515),0) + IF(AND('GEOMETRIC INPUTS'!E515&lt;'GEOMETRIC INPUTS'!B515,'GEOMETRIC INPUTS'!C515&gt;'GEOMETRIC INPUTS'!F515),2*PI() - ACOS((-'GEOMETRIC INPUTS'!C515+'GEOMETRIC INPUTS'!F515)/'Calculated Tab Properties'!E515),0) + IF(AND('GEOMETRIC INPUTS'!E515='GEOMETRIC INPUTS'!B515,'GEOMETRIC INPUTS'!C515&gt;'GEOMETRIC INPUTS'!F515),0,0) + IF(AND('GEOMETRIC INPUTS'!E515&gt;'GEOMETRIC INPUTS'!B515,'GEOMETRIC INPUTS'!C515='GEOMETRIC INPUTS'!F515),PI()/2,0) + IF(AND('GEOMETRIC INPUTS'!E515='GEOMETRIC INPUTS'!B515,'GEOMETRIC INPUTS'!C515&lt;'GEOMETRIC INPUTS'!F515),PI(),0) + IF(AND('GEOMETRIC INPUTS'!E515&lt;'GEOMETRIC INPUTS'!B515,'GEOMETRIC INPUTS'!C515='GEOMETRIC INPUTS'!F515),3/2*PI(),0)</f>
        <v>0</v>
      </c>
      <c r="D515">
        <f t="shared" si="8"/>
        <v>0</v>
      </c>
      <c r="E515">
        <f>SQRT(('GEOMETRIC INPUTS'!B515-'GEOMETRIC INPUTS'!E515)^2+('GEOMETRIC INPUTS'!C515-'GEOMETRIC INPUTS'!F515)^2+('GEOMETRIC INPUTS'!D515-'GEOMETRIC INPUTS'!G515)^2)</f>
        <v>0</v>
      </c>
      <c r="F515">
        <f>SQRT(('GEOMETRIC INPUTS'!B515-'GEOMETRIC INPUTS'!N515)^2 + ('GEOMETRIC INPUTS'!C515-'GEOMETRIC INPUTS'!O515)^2 + ('GEOMETRIC INPUTS'!D515-'GEOMETRIC INPUTS'!P515)^2)</f>
        <v>0</v>
      </c>
      <c r="G515">
        <f>SQRT(('GEOMETRIC INPUTS'!E515-'GEOMETRIC INPUTS'!N515)^2 + ('GEOMETRIC INPUTS'!F515-'GEOMETRIC INPUTS'!O515)^2 + ('GEOMETRIC INPUTS'!G515-'GEOMETRIC INPUTS'!P515)^2)</f>
        <v>0</v>
      </c>
      <c r="H515">
        <f>SQRT(('GEOMETRIC INPUTS'!H515-'GEOMETRIC INPUTS'!K515)^2 + ('GEOMETRIC INPUTS'!I515-'GEOMETRIC INPUTS'!L515)^2 + ('GEOMETRIC INPUTS'!J515-'GEOMETRIC INPUTS'!M515)^2)</f>
        <v>0</v>
      </c>
      <c r="I515">
        <f>SQRT(('GEOMETRIC INPUTS'!K515-'GEOMETRIC INPUTS'!N515)^2 + ('GEOMETRIC INPUTS'!L515-'GEOMETRIC INPUTS'!O515)^2 + ('GEOMETRIC INPUTS'!M515-'GEOMETRIC INPUTS'!P515)^2)</f>
        <v>0</v>
      </c>
      <c r="J515" s="20" t="e">
        <f>ASIN(('GEOMETRIC INPUTS'!M515-'GEOMETRIC INPUTS'!J515)/H515)</f>
        <v>#DIV/0!</v>
      </c>
      <c r="K515" s="27">
        <f>IF('GT Data'!X517=TRUE,'GEOMETRIC INPUTS'!Q515*Loads!$B$2,'GEOMETRIC INPUTS'!Q515*Loads!$F$2)</f>
        <v>0</v>
      </c>
      <c r="L515" s="27">
        <f>IF('GT Data'!X517=TRUE,F515*Loads!$B$3,F515*Loads!$F$3)</f>
        <v>0</v>
      </c>
      <c r="M515" s="27">
        <f>IF('GT Data'!X517=TRUE,G515*Loads!$B$3,G515*Loads!$F$3)</f>
        <v>0</v>
      </c>
      <c r="N515" s="27">
        <f>IF('GT Data'!X517=TRUE,H515*Loads!$B$3,H515*Loads!$F$3)</f>
        <v>0</v>
      </c>
      <c r="O515" s="27">
        <f>IF('GT Data'!X517=TRUE,B515*Loads!$B$4,0)</f>
        <v>0</v>
      </c>
      <c r="P515" s="27">
        <f>IF('GT Data'!X517=TRUE,'GEOMETRIC INPUTS'!Q515*Loads!$B$1,'GEOMETRIC INPUTS'!Q515*Loads!$F$1)</f>
        <v>0</v>
      </c>
      <c r="Q515">
        <v>-300</v>
      </c>
      <c r="R515" t="e">
        <f>'GEOMETRIC INPUTS'!R515/'GEOMETRIC INPUTS'!S515</f>
        <v>#DIV/0!</v>
      </c>
    </row>
    <row r="516" spans="1:18" x14ac:dyDescent="0.3">
      <c r="A516">
        <f>'GEOMETRIC INPUTS'!A516</f>
        <v>0</v>
      </c>
      <c r="B516">
        <f>'GT Data'!Z518</f>
        <v>0</v>
      </c>
      <c r="C516">
        <f>IF(AND('GEOMETRIC INPUTS'!E516&gt;'GEOMETRIC INPUTS'!B516,'GEOMETRIC INPUTS'!C516&gt;'GEOMETRIC INPUTS'!F516),ACOS(('GEOMETRIC INPUTS'!C516-'GEOMETRIC INPUTS'!F516)/'Calculated Tab Properties'!E516),0) + IF(AND('GEOMETRIC INPUTS'!E516&gt;'GEOMETRIC INPUTS'!B516,'GEOMETRIC INPUTS'!C516&lt;'GEOMETRIC INPUTS'!F516),PI()/2 + ASIN((-'GEOMETRIC INPUTS'!C516+'GEOMETRIC INPUTS'!F516)/'Calculated Tab Properties'!E516),0) + IF(AND('GEOMETRIC INPUTS'!E516&lt;'GEOMETRIC INPUTS'!B516,'GEOMETRIC INPUTS'!C516&lt;'GEOMETRIC INPUTS'!F516),PI() + ACOS(('GEOMETRIC INPUTS'!C516-'GEOMETRIC INPUTS'!F516)/'Calculated Tab Properties'!E516),0) + IF(AND('GEOMETRIC INPUTS'!E516&lt;'GEOMETRIC INPUTS'!B516,'GEOMETRIC INPUTS'!C516&gt;'GEOMETRIC INPUTS'!F516),2*PI() - ACOS((-'GEOMETRIC INPUTS'!C516+'GEOMETRIC INPUTS'!F516)/'Calculated Tab Properties'!E516),0) + IF(AND('GEOMETRIC INPUTS'!E516='GEOMETRIC INPUTS'!B516,'GEOMETRIC INPUTS'!C516&gt;'GEOMETRIC INPUTS'!F516),0,0) + IF(AND('GEOMETRIC INPUTS'!E516&gt;'GEOMETRIC INPUTS'!B516,'GEOMETRIC INPUTS'!C516='GEOMETRIC INPUTS'!F516),PI()/2,0) + IF(AND('GEOMETRIC INPUTS'!E516='GEOMETRIC INPUTS'!B516,'GEOMETRIC INPUTS'!C516&lt;'GEOMETRIC INPUTS'!F516),PI(),0) + IF(AND('GEOMETRIC INPUTS'!E516&lt;'GEOMETRIC INPUTS'!B516,'GEOMETRIC INPUTS'!C516='GEOMETRIC INPUTS'!F516),3/2*PI(),0)</f>
        <v>0</v>
      </c>
      <c r="D516">
        <f t="shared" si="8"/>
        <v>0</v>
      </c>
      <c r="E516">
        <f>SQRT(('GEOMETRIC INPUTS'!B516-'GEOMETRIC INPUTS'!E516)^2+('GEOMETRIC INPUTS'!C516-'GEOMETRIC INPUTS'!F516)^2+('GEOMETRIC INPUTS'!D516-'GEOMETRIC INPUTS'!G516)^2)</f>
        <v>0</v>
      </c>
      <c r="F516">
        <f>SQRT(('GEOMETRIC INPUTS'!B516-'GEOMETRIC INPUTS'!N516)^2 + ('GEOMETRIC INPUTS'!C516-'GEOMETRIC INPUTS'!O516)^2 + ('GEOMETRIC INPUTS'!D516-'GEOMETRIC INPUTS'!P516)^2)</f>
        <v>0</v>
      </c>
      <c r="G516">
        <f>SQRT(('GEOMETRIC INPUTS'!E516-'GEOMETRIC INPUTS'!N516)^2 + ('GEOMETRIC INPUTS'!F516-'GEOMETRIC INPUTS'!O516)^2 + ('GEOMETRIC INPUTS'!G516-'GEOMETRIC INPUTS'!P516)^2)</f>
        <v>0</v>
      </c>
      <c r="H516">
        <f>SQRT(('GEOMETRIC INPUTS'!H516-'GEOMETRIC INPUTS'!K516)^2 + ('GEOMETRIC INPUTS'!I516-'GEOMETRIC INPUTS'!L516)^2 + ('GEOMETRIC INPUTS'!J516-'GEOMETRIC INPUTS'!M516)^2)</f>
        <v>0</v>
      </c>
      <c r="I516">
        <f>SQRT(('GEOMETRIC INPUTS'!K516-'GEOMETRIC INPUTS'!N516)^2 + ('GEOMETRIC INPUTS'!L516-'GEOMETRIC INPUTS'!O516)^2 + ('GEOMETRIC INPUTS'!M516-'GEOMETRIC INPUTS'!P516)^2)</f>
        <v>0</v>
      </c>
      <c r="J516" s="20" t="e">
        <f>ASIN(('GEOMETRIC INPUTS'!M516-'GEOMETRIC INPUTS'!J516)/H516)</f>
        <v>#DIV/0!</v>
      </c>
      <c r="K516" s="27">
        <f>IF('GT Data'!X518=TRUE,'GEOMETRIC INPUTS'!Q516*Loads!$B$2,'GEOMETRIC INPUTS'!Q516*Loads!$F$2)</f>
        <v>0</v>
      </c>
      <c r="L516" s="27">
        <f>IF('GT Data'!X518=TRUE,F516*Loads!$B$3,F516*Loads!$F$3)</f>
        <v>0</v>
      </c>
      <c r="M516" s="27">
        <f>IF('GT Data'!X518=TRUE,G516*Loads!$B$3,G516*Loads!$F$3)</f>
        <v>0</v>
      </c>
      <c r="N516" s="27">
        <f>IF('GT Data'!X518=TRUE,H516*Loads!$B$3,H516*Loads!$F$3)</f>
        <v>0</v>
      </c>
      <c r="O516" s="27">
        <f>IF('GT Data'!X518=TRUE,B516*Loads!$B$4,0)</f>
        <v>0</v>
      </c>
      <c r="P516" s="27">
        <f>IF('GT Data'!X518=TRUE,'GEOMETRIC INPUTS'!Q516*Loads!$B$1,'GEOMETRIC INPUTS'!Q516*Loads!$F$1)</f>
        <v>0</v>
      </c>
      <c r="Q516">
        <v>-300</v>
      </c>
      <c r="R516" t="e">
        <f>'GEOMETRIC INPUTS'!R516/'GEOMETRIC INPUTS'!S516</f>
        <v>#DIV/0!</v>
      </c>
    </row>
    <row r="517" spans="1:18" x14ac:dyDescent="0.3">
      <c r="A517">
        <f>'GEOMETRIC INPUTS'!A517</f>
        <v>0</v>
      </c>
      <c r="B517">
        <f>'GT Data'!Z519</f>
        <v>0</v>
      </c>
      <c r="C517">
        <f>IF(AND('GEOMETRIC INPUTS'!E517&gt;'GEOMETRIC INPUTS'!B517,'GEOMETRIC INPUTS'!C517&gt;'GEOMETRIC INPUTS'!F517),ACOS(('GEOMETRIC INPUTS'!C517-'GEOMETRIC INPUTS'!F517)/'Calculated Tab Properties'!E517),0) + IF(AND('GEOMETRIC INPUTS'!E517&gt;'GEOMETRIC INPUTS'!B517,'GEOMETRIC INPUTS'!C517&lt;'GEOMETRIC INPUTS'!F517),PI()/2 + ASIN((-'GEOMETRIC INPUTS'!C517+'GEOMETRIC INPUTS'!F517)/'Calculated Tab Properties'!E517),0) + IF(AND('GEOMETRIC INPUTS'!E517&lt;'GEOMETRIC INPUTS'!B517,'GEOMETRIC INPUTS'!C517&lt;'GEOMETRIC INPUTS'!F517),PI() + ACOS(('GEOMETRIC INPUTS'!C517-'GEOMETRIC INPUTS'!F517)/'Calculated Tab Properties'!E517),0) + IF(AND('GEOMETRIC INPUTS'!E517&lt;'GEOMETRIC INPUTS'!B517,'GEOMETRIC INPUTS'!C517&gt;'GEOMETRIC INPUTS'!F517),2*PI() - ACOS((-'GEOMETRIC INPUTS'!C517+'GEOMETRIC INPUTS'!F517)/'Calculated Tab Properties'!E517),0) + IF(AND('GEOMETRIC INPUTS'!E517='GEOMETRIC INPUTS'!B517,'GEOMETRIC INPUTS'!C517&gt;'GEOMETRIC INPUTS'!F517),0,0) + IF(AND('GEOMETRIC INPUTS'!E517&gt;'GEOMETRIC INPUTS'!B517,'GEOMETRIC INPUTS'!C517='GEOMETRIC INPUTS'!F517),PI()/2,0) + IF(AND('GEOMETRIC INPUTS'!E517='GEOMETRIC INPUTS'!B517,'GEOMETRIC INPUTS'!C517&lt;'GEOMETRIC INPUTS'!F517),PI(),0) + IF(AND('GEOMETRIC INPUTS'!E517&lt;'GEOMETRIC INPUTS'!B517,'GEOMETRIC INPUTS'!C517='GEOMETRIC INPUTS'!F517),3/2*PI(),0)</f>
        <v>0</v>
      </c>
      <c r="D517">
        <f t="shared" si="8"/>
        <v>0</v>
      </c>
      <c r="E517">
        <f>SQRT(('GEOMETRIC INPUTS'!B517-'GEOMETRIC INPUTS'!E517)^2+('GEOMETRIC INPUTS'!C517-'GEOMETRIC INPUTS'!F517)^2+('GEOMETRIC INPUTS'!D517-'GEOMETRIC INPUTS'!G517)^2)</f>
        <v>0</v>
      </c>
      <c r="F517">
        <f>SQRT(('GEOMETRIC INPUTS'!B517-'GEOMETRIC INPUTS'!N517)^2 + ('GEOMETRIC INPUTS'!C517-'GEOMETRIC INPUTS'!O517)^2 + ('GEOMETRIC INPUTS'!D517-'GEOMETRIC INPUTS'!P517)^2)</f>
        <v>0</v>
      </c>
      <c r="G517">
        <f>SQRT(('GEOMETRIC INPUTS'!E517-'GEOMETRIC INPUTS'!N517)^2 + ('GEOMETRIC INPUTS'!F517-'GEOMETRIC INPUTS'!O517)^2 + ('GEOMETRIC INPUTS'!G517-'GEOMETRIC INPUTS'!P517)^2)</f>
        <v>0</v>
      </c>
      <c r="H517">
        <f>SQRT(('GEOMETRIC INPUTS'!H517-'GEOMETRIC INPUTS'!K517)^2 + ('GEOMETRIC INPUTS'!I517-'GEOMETRIC INPUTS'!L517)^2 + ('GEOMETRIC INPUTS'!J517-'GEOMETRIC INPUTS'!M517)^2)</f>
        <v>0</v>
      </c>
      <c r="I517">
        <f>SQRT(('GEOMETRIC INPUTS'!K517-'GEOMETRIC INPUTS'!N517)^2 + ('GEOMETRIC INPUTS'!L517-'GEOMETRIC INPUTS'!O517)^2 + ('GEOMETRIC INPUTS'!M517-'GEOMETRIC INPUTS'!P517)^2)</f>
        <v>0</v>
      </c>
      <c r="J517" s="20" t="e">
        <f>ASIN(('GEOMETRIC INPUTS'!M517-'GEOMETRIC INPUTS'!J517)/H517)</f>
        <v>#DIV/0!</v>
      </c>
      <c r="K517" s="27">
        <f>IF('GT Data'!X519=TRUE,'GEOMETRIC INPUTS'!Q517*Loads!$B$2,'GEOMETRIC INPUTS'!Q517*Loads!$F$2)</f>
        <v>0</v>
      </c>
      <c r="L517" s="27">
        <f>IF('GT Data'!X519=TRUE,F517*Loads!$B$3,F517*Loads!$F$3)</f>
        <v>0</v>
      </c>
      <c r="M517" s="27">
        <f>IF('GT Data'!X519=TRUE,G517*Loads!$B$3,G517*Loads!$F$3)</f>
        <v>0</v>
      </c>
      <c r="N517" s="27">
        <f>IF('GT Data'!X519=TRUE,H517*Loads!$B$3,H517*Loads!$F$3)</f>
        <v>0</v>
      </c>
      <c r="O517" s="27">
        <f>IF('GT Data'!X519=TRUE,B517*Loads!$B$4,0)</f>
        <v>0</v>
      </c>
      <c r="P517" s="27">
        <f>IF('GT Data'!X519=TRUE,'GEOMETRIC INPUTS'!Q517*Loads!$B$1,'GEOMETRIC INPUTS'!Q517*Loads!$F$1)</f>
        <v>0</v>
      </c>
      <c r="Q517">
        <v>-300</v>
      </c>
      <c r="R517" t="e">
        <f>'GEOMETRIC INPUTS'!R517/'GEOMETRIC INPUTS'!S517</f>
        <v>#DIV/0!</v>
      </c>
    </row>
    <row r="518" spans="1:18" x14ac:dyDescent="0.3">
      <c r="A518">
        <f>'GEOMETRIC INPUTS'!A518</f>
        <v>0</v>
      </c>
      <c r="B518">
        <f>'GT Data'!Z520</f>
        <v>0</v>
      </c>
      <c r="C518">
        <f>IF(AND('GEOMETRIC INPUTS'!E518&gt;'GEOMETRIC INPUTS'!B518,'GEOMETRIC INPUTS'!C518&gt;'GEOMETRIC INPUTS'!F518),ACOS(('GEOMETRIC INPUTS'!C518-'GEOMETRIC INPUTS'!F518)/'Calculated Tab Properties'!E518),0) + IF(AND('GEOMETRIC INPUTS'!E518&gt;'GEOMETRIC INPUTS'!B518,'GEOMETRIC INPUTS'!C518&lt;'GEOMETRIC INPUTS'!F518),PI()/2 + ASIN((-'GEOMETRIC INPUTS'!C518+'GEOMETRIC INPUTS'!F518)/'Calculated Tab Properties'!E518),0) + IF(AND('GEOMETRIC INPUTS'!E518&lt;'GEOMETRIC INPUTS'!B518,'GEOMETRIC INPUTS'!C518&lt;'GEOMETRIC INPUTS'!F518),PI() + ACOS(('GEOMETRIC INPUTS'!C518-'GEOMETRIC INPUTS'!F518)/'Calculated Tab Properties'!E518),0) + IF(AND('GEOMETRIC INPUTS'!E518&lt;'GEOMETRIC INPUTS'!B518,'GEOMETRIC INPUTS'!C518&gt;'GEOMETRIC INPUTS'!F518),2*PI() - ACOS((-'GEOMETRIC INPUTS'!C518+'GEOMETRIC INPUTS'!F518)/'Calculated Tab Properties'!E518),0) + IF(AND('GEOMETRIC INPUTS'!E518='GEOMETRIC INPUTS'!B518,'GEOMETRIC INPUTS'!C518&gt;'GEOMETRIC INPUTS'!F518),0,0) + IF(AND('GEOMETRIC INPUTS'!E518&gt;'GEOMETRIC INPUTS'!B518,'GEOMETRIC INPUTS'!C518='GEOMETRIC INPUTS'!F518),PI()/2,0) + IF(AND('GEOMETRIC INPUTS'!E518='GEOMETRIC INPUTS'!B518,'GEOMETRIC INPUTS'!C518&lt;'GEOMETRIC INPUTS'!F518),PI(),0) + IF(AND('GEOMETRIC INPUTS'!E518&lt;'GEOMETRIC INPUTS'!B518,'GEOMETRIC INPUTS'!C518='GEOMETRIC INPUTS'!F518),3/2*PI(),0)</f>
        <v>0</v>
      </c>
      <c r="D518">
        <f t="shared" si="8"/>
        <v>0</v>
      </c>
      <c r="E518">
        <f>SQRT(('GEOMETRIC INPUTS'!B518-'GEOMETRIC INPUTS'!E518)^2+('GEOMETRIC INPUTS'!C518-'GEOMETRIC INPUTS'!F518)^2+('GEOMETRIC INPUTS'!D518-'GEOMETRIC INPUTS'!G518)^2)</f>
        <v>0</v>
      </c>
      <c r="F518">
        <f>SQRT(('GEOMETRIC INPUTS'!B518-'GEOMETRIC INPUTS'!N518)^2 + ('GEOMETRIC INPUTS'!C518-'GEOMETRIC INPUTS'!O518)^2 + ('GEOMETRIC INPUTS'!D518-'GEOMETRIC INPUTS'!P518)^2)</f>
        <v>0</v>
      </c>
      <c r="G518">
        <f>SQRT(('GEOMETRIC INPUTS'!E518-'GEOMETRIC INPUTS'!N518)^2 + ('GEOMETRIC INPUTS'!F518-'GEOMETRIC INPUTS'!O518)^2 + ('GEOMETRIC INPUTS'!G518-'GEOMETRIC INPUTS'!P518)^2)</f>
        <v>0</v>
      </c>
      <c r="H518">
        <f>SQRT(('GEOMETRIC INPUTS'!H518-'GEOMETRIC INPUTS'!K518)^2 + ('GEOMETRIC INPUTS'!I518-'GEOMETRIC INPUTS'!L518)^2 + ('GEOMETRIC INPUTS'!J518-'GEOMETRIC INPUTS'!M518)^2)</f>
        <v>0</v>
      </c>
      <c r="I518">
        <f>SQRT(('GEOMETRIC INPUTS'!K518-'GEOMETRIC INPUTS'!N518)^2 + ('GEOMETRIC INPUTS'!L518-'GEOMETRIC INPUTS'!O518)^2 + ('GEOMETRIC INPUTS'!M518-'GEOMETRIC INPUTS'!P518)^2)</f>
        <v>0</v>
      </c>
      <c r="J518" s="20" t="e">
        <f>ASIN(('GEOMETRIC INPUTS'!M518-'GEOMETRIC INPUTS'!J518)/H518)</f>
        <v>#DIV/0!</v>
      </c>
      <c r="K518" s="27">
        <f>IF('GT Data'!X520=TRUE,'GEOMETRIC INPUTS'!Q518*Loads!$B$2,'GEOMETRIC INPUTS'!Q518*Loads!$F$2)</f>
        <v>0</v>
      </c>
      <c r="L518" s="27">
        <f>IF('GT Data'!X520=TRUE,F518*Loads!$B$3,F518*Loads!$F$3)</f>
        <v>0</v>
      </c>
      <c r="M518" s="27">
        <f>IF('GT Data'!X520=TRUE,G518*Loads!$B$3,G518*Loads!$F$3)</f>
        <v>0</v>
      </c>
      <c r="N518" s="27">
        <f>IF('GT Data'!X520=TRUE,H518*Loads!$B$3,H518*Loads!$F$3)</f>
        <v>0</v>
      </c>
      <c r="O518" s="27">
        <f>IF('GT Data'!X520=TRUE,B518*Loads!$B$4,0)</f>
        <v>0</v>
      </c>
      <c r="P518" s="27">
        <f>IF('GT Data'!X520=TRUE,'GEOMETRIC INPUTS'!Q518*Loads!$B$1,'GEOMETRIC INPUTS'!Q518*Loads!$F$1)</f>
        <v>0</v>
      </c>
      <c r="Q518">
        <v>-300</v>
      </c>
      <c r="R518" t="e">
        <f>'GEOMETRIC INPUTS'!R518/'GEOMETRIC INPUTS'!S518</f>
        <v>#DIV/0!</v>
      </c>
    </row>
    <row r="519" spans="1:18" x14ac:dyDescent="0.3">
      <c r="A519">
        <f>'GEOMETRIC INPUTS'!A519</f>
        <v>0</v>
      </c>
      <c r="B519">
        <f>'GT Data'!Z521</f>
        <v>0</v>
      </c>
      <c r="C519">
        <f>IF(AND('GEOMETRIC INPUTS'!E519&gt;'GEOMETRIC INPUTS'!B519,'GEOMETRIC INPUTS'!C519&gt;'GEOMETRIC INPUTS'!F519),ACOS(('GEOMETRIC INPUTS'!C519-'GEOMETRIC INPUTS'!F519)/'Calculated Tab Properties'!E519),0) + IF(AND('GEOMETRIC INPUTS'!E519&gt;'GEOMETRIC INPUTS'!B519,'GEOMETRIC INPUTS'!C519&lt;'GEOMETRIC INPUTS'!F519),PI()/2 + ASIN((-'GEOMETRIC INPUTS'!C519+'GEOMETRIC INPUTS'!F519)/'Calculated Tab Properties'!E519),0) + IF(AND('GEOMETRIC INPUTS'!E519&lt;'GEOMETRIC INPUTS'!B519,'GEOMETRIC INPUTS'!C519&lt;'GEOMETRIC INPUTS'!F519),PI() + ACOS(('GEOMETRIC INPUTS'!C519-'GEOMETRIC INPUTS'!F519)/'Calculated Tab Properties'!E519),0) + IF(AND('GEOMETRIC INPUTS'!E519&lt;'GEOMETRIC INPUTS'!B519,'GEOMETRIC INPUTS'!C519&gt;'GEOMETRIC INPUTS'!F519),2*PI() - ACOS((-'GEOMETRIC INPUTS'!C519+'GEOMETRIC INPUTS'!F519)/'Calculated Tab Properties'!E519),0) + IF(AND('GEOMETRIC INPUTS'!E519='GEOMETRIC INPUTS'!B519,'GEOMETRIC INPUTS'!C519&gt;'GEOMETRIC INPUTS'!F519),0,0) + IF(AND('GEOMETRIC INPUTS'!E519&gt;'GEOMETRIC INPUTS'!B519,'GEOMETRIC INPUTS'!C519='GEOMETRIC INPUTS'!F519),PI()/2,0) + IF(AND('GEOMETRIC INPUTS'!E519='GEOMETRIC INPUTS'!B519,'GEOMETRIC INPUTS'!C519&lt;'GEOMETRIC INPUTS'!F519),PI(),0) + IF(AND('GEOMETRIC INPUTS'!E519&lt;'GEOMETRIC INPUTS'!B519,'GEOMETRIC INPUTS'!C519='GEOMETRIC INPUTS'!F519),3/2*PI(),0)</f>
        <v>0</v>
      </c>
      <c r="D519">
        <f t="shared" si="8"/>
        <v>0</v>
      </c>
      <c r="E519">
        <f>SQRT(('GEOMETRIC INPUTS'!B519-'GEOMETRIC INPUTS'!E519)^2+('GEOMETRIC INPUTS'!C519-'GEOMETRIC INPUTS'!F519)^2+('GEOMETRIC INPUTS'!D519-'GEOMETRIC INPUTS'!G519)^2)</f>
        <v>0</v>
      </c>
      <c r="F519">
        <f>SQRT(('GEOMETRIC INPUTS'!B519-'GEOMETRIC INPUTS'!N519)^2 + ('GEOMETRIC INPUTS'!C519-'GEOMETRIC INPUTS'!O519)^2 + ('GEOMETRIC INPUTS'!D519-'GEOMETRIC INPUTS'!P519)^2)</f>
        <v>0</v>
      </c>
      <c r="G519">
        <f>SQRT(('GEOMETRIC INPUTS'!E519-'GEOMETRIC INPUTS'!N519)^2 + ('GEOMETRIC INPUTS'!F519-'GEOMETRIC INPUTS'!O519)^2 + ('GEOMETRIC INPUTS'!G519-'GEOMETRIC INPUTS'!P519)^2)</f>
        <v>0</v>
      </c>
      <c r="H519">
        <f>SQRT(('GEOMETRIC INPUTS'!H519-'GEOMETRIC INPUTS'!K519)^2 + ('GEOMETRIC INPUTS'!I519-'GEOMETRIC INPUTS'!L519)^2 + ('GEOMETRIC INPUTS'!J519-'GEOMETRIC INPUTS'!M519)^2)</f>
        <v>0</v>
      </c>
      <c r="I519">
        <f>SQRT(('GEOMETRIC INPUTS'!K519-'GEOMETRIC INPUTS'!N519)^2 + ('GEOMETRIC INPUTS'!L519-'GEOMETRIC INPUTS'!O519)^2 + ('GEOMETRIC INPUTS'!M519-'GEOMETRIC INPUTS'!P519)^2)</f>
        <v>0</v>
      </c>
      <c r="J519" s="20" t="e">
        <f>ASIN(('GEOMETRIC INPUTS'!M519-'GEOMETRIC INPUTS'!J519)/H519)</f>
        <v>#DIV/0!</v>
      </c>
      <c r="K519" s="27">
        <f>IF('GT Data'!X521=TRUE,'GEOMETRIC INPUTS'!Q519*Loads!$B$2,'GEOMETRIC INPUTS'!Q519*Loads!$F$2)</f>
        <v>0</v>
      </c>
      <c r="L519" s="27">
        <f>IF('GT Data'!X521=TRUE,F519*Loads!$B$3,F519*Loads!$F$3)</f>
        <v>0</v>
      </c>
      <c r="M519" s="27">
        <f>IF('GT Data'!X521=TRUE,G519*Loads!$B$3,G519*Loads!$F$3)</f>
        <v>0</v>
      </c>
      <c r="N519" s="27">
        <f>IF('GT Data'!X521=TRUE,H519*Loads!$B$3,H519*Loads!$F$3)</f>
        <v>0</v>
      </c>
      <c r="O519" s="27">
        <f>IF('GT Data'!X521=TRUE,B519*Loads!$B$4,0)</f>
        <v>0</v>
      </c>
      <c r="P519" s="27">
        <f>IF('GT Data'!X521=TRUE,'GEOMETRIC INPUTS'!Q519*Loads!$B$1,'GEOMETRIC INPUTS'!Q519*Loads!$F$1)</f>
        <v>0</v>
      </c>
      <c r="Q519">
        <v>-300</v>
      </c>
      <c r="R519" t="e">
        <f>'GEOMETRIC INPUTS'!R519/'GEOMETRIC INPUTS'!S519</f>
        <v>#DIV/0!</v>
      </c>
    </row>
    <row r="520" spans="1:18" x14ac:dyDescent="0.3">
      <c r="A520">
        <f>'GEOMETRIC INPUTS'!A520</f>
        <v>0</v>
      </c>
      <c r="B520">
        <f>'GT Data'!Z522</f>
        <v>0</v>
      </c>
      <c r="C520">
        <f>IF(AND('GEOMETRIC INPUTS'!E520&gt;'GEOMETRIC INPUTS'!B520,'GEOMETRIC INPUTS'!C520&gt;'GEOMETRIC INPUTS'!F520),ACOS(('GEOMETRIC INPUTS'!C520-'GEOMETRIC INPUTS'!F520)/'Calculated Tab Properties'!E520),0) + IF(AND('GEOMETRIC INPUTS'!E520&gt;'GEOMETRIC INPUTS'!B520,'GEOMETRIC INPUTS'!C520&lt;'GEOMETRIC INPUTS'!F520),PI()/2 + ASIN((-'GEOMETRIC INPUTS'!C520+'GEOMETRIC INPUTS'!F520)/'Calculated Tab Properties'!E520),0) + IF(AND('GEOMETRIC INPUTS'!E520&lt;'GEOMETRIC INPUTS'!B520,'GEOMETRIC INPUTS'!C520&lt;'GEOMETRIC INPUTS'!F520),PI() + ACOS(('GEOMETRIC INPUTS'!C520-'GEOMETRIC INPUTS'!F520)/'Calculated Tab Properties'!E520),0) + IF(AND('GEOMETRIC INPUTS'!E520&lt;'GEOMETRIC INPUTS'!B520,'GEOMETRIC INPUTS'!C520&gt;'GEOMETRIC INPUTS'!F520),2*PI() - ACOS((-'GEOMETRIC INPUTS'!C520+'GEOMETRIC INPUTS'!F520)/'Calculated Tab Properties'!E520),0) + IF(AND('GEOMETRIC INPUTS'!E520='GEOMETRIC INPUTS'!B520,'GEOMETRIC INPUTS'!C520&gt;'GEOMETRIC INPUTS'!F520),0,0) + IF(AND('GEOMETRIC INPUTS'!E520&gt;'GEOMETRIC INPUTS'!B520,'GEOMETRIC INPUTS'!C520='GEOMETRIC INPUTS'!F520),PI()/2,0) + IF(AND('GEOMETRIC INPUTS'!E520='GEOMETRIC INPUTS'!B520,'GEOMETRIC INPUTS'!C520&lt;'GEOMETRIC INPUTS'!F520),PI(),0) + IF(AND('GEOMETRIC INPUTS'!E520&lt;'GEOMETRIC INPUTS'!B520,'GEOMETRIC INPUTS'!C520='GEOMETRIC INPUTS'!F520),3/2*PI(),0)</f>
        <v>0</v>
      </c>
      <c r="D520">
        <f t="shared" si="8"/>
        <v>0</v>
      </c>
      <c r="E520">
        <f>SQRT(('GEOMETRIC INPUTS'!B520-'GEOMETRIC INPUTS'!E520)^2+('GEOMETRIC INPUTS'!C520-'GEOMETRIC INPUTS'!F520)^2+('GEOMETRIC INPUTS'!D520-'GEOMETRIC INPUTS'!G520)^2)</f>
        <v>0</v>
      </c>
      <c r="F520">
        <f>SQRT(('GEOMETRIC INPUTS'!B520-'GEOMETRIC INPUTS'!N520)^2 + ('GEOMETRIC INPUTS'!C520-'GEOMETRIC INPUTS'!O520)^2 + ('GEOMETRIC INPUTS'!D520-'GEOMETRIC INPUTS'!P520)^2)</f>
        <v>0</v>
      </c>
      <c r="G520">
        <f>SQRT(('GEOMETRIC INPUTS'!E520-'GEOMETRIC INPUTS'!N520)^2 + ('GEOMETRIC INPUTS'!F520-'GEOMETRIC INPUTS'!O520)^2 + ('GEOMETRIC INPUTS'!G520-'GEOMETRIC INPUTS'!P520)^2)</f>
        <v>0</v>
      </c>
      <c r="H520">
        <f>SQRT(('GEOMETRIC INPUTS'!H520-'GEOMETRIC INPUTS'!K520)^2 + ('GEOMETRIC INPUTS'!I520-'GEOMETRIC INPUTS'!L520)^2 + ('GEOMETRIC INPUTS'!J520-'GEOMETRIC INPUTS'!M520)^2)</f>
        <v>0</v>
      </c>
      <c r="I520">
        <f>SQRT(('GEOMETRIC INPUTS'!K520-'GEOMETRIC INPUTS'!N520)^2 + ('GEOMETRIC INPUTS'!L520-'GEOMETRIC INPUTS'!O520)^2 + ('GEOMETRIC INPUTS'!M520-'GEOMETRIC INPUTS'!P520)^2)</f>
        <v>0</v>
      </c>
      <c r="J520" s="20" t="e">
        <f>ASIN(('GEOMETRIC INPUTS'!M520-'GEOMETRIC INPUTS'!J520)/H520)</f>
        <v>#DIV/0!</v>
      </c>
      <c r="K520" s="27">
        <f>IF('GT Data'!X522=TRUE,'GEOMETRIC INPUTS'!Q520*Loads!$B$2,'GEOMETRIC INPUTS'!Q520*Loads!$F$2)</f>
        <v>0</v>
      </c>
      <c r="L520" s="27">
        <f>IF('GT Data'!X522=TRUE,F520*Loads!$B$3,F520*Loads!$F$3)</f>
        <v>0</v>
      </c>
      <c r="M520" s="27">
        <f>IF('GT Data'!X522=TRUE,G520*Loads!$B$3,G520*Loads!$F$3)</f>
        <v>0</v>
      </c>
      <c r="N520" s="27">
        <f>IF('GT Data'!X522=TRUE,H520*Loads!$B$3,H520*Loads!$F$3)</f>
        <v>0</v>
      </c>
      <c r="O520" s="27">
        <f>IF('GT Data'!X522=TRUE,B520*Loads!$B$4,0)</f>
        <v>0</v>
      </c>
      <c r="P520" s="27">
        <f>IF('GT Data'!X522=TRUE,'GEOMETRIC INPUTS'!Q520*Loads!$B$1,'GEOMETRIC INPUTS'!Q520*Loads!$F$1)</f>
        <v>0</v>
      </c>
      <c r="Q520">
        <v>-300</v>
      </c>
      <c r="R520" t="e">
        <f>'GEOMETRIC INPUTS'!R520/'GEOMETRIC INPUTS'!S520</f>
        <v>#DIV/0!</v>
      </c>
    </row>
    <row r="521" spans="1:18" x14ac:dyDescent="0.3">
      <c r="A521">
        <f>'GEOMETRIC INPUTS'!A521</f>
        <v>0</v>
      </c>
      <c r="B521">
        <f>'GT Data'!Z523</f>
        <v>0</v>
      </c>
      <c r="C521">
        <f>IF(AND('GEOMETRIC INPUTS'!E521&gt;'GEOMETRIC INPUTS'!B521,'GEOMETRIC INPUTS'!C521&gt;'GEOMETRIC INPUTS'!F521),ACOS(('GEOMETRIC INPUTS'!C521-'GEOMETRIC INPUTS'!F521)/'Calculated Tab Properties'!E521),0) + IF(AND('GEOMETRIC INPUTS'!E521&gt;'GEOMETRIC INPUTS'!B521,'GEOMETRIC INPUTS'!C521&lt;'GEOMETRIC INPUTS'!F521),PI()/2 + ASIN((-'GEOMETRIC INPUTS'!C521+'GEOMETRIC INPUTS'!F521)/'Calculated Tab Properties'!E521),0) + IF(AND('GEOMETRIC INPUTS'!E521&lt;'GEOMETRIC INPUTS'!B521,'GEOMETRIC INPUTS'!C521&lt;'GEOMETRIC INPUTS'!F521),PI() + ACOS(('GEOMETRIC INPUTS'!C521-'GEOMETRIC INPUTS'!F521)/'Calculated Tab Properties'!E521),0) + IF(AND('GEOMETRIC INPUTS'!E521&lt;'GEOMETRIC INPUTS'!B521,'GEOMETRIC INPUTS'!C521&gt;'GEOMETRIC INPUTS'!F521),2*PI() - ACOS((-'GEOMETRIC INPUTS'!C521+'GEOMETRIC INPUTS'!F521)/'Calculated Tab Properties'!E521),0) + IF(AND('GEOMETRIC INPUTS'!E521='GEOMETRIC INPUTS'!B521,'GEOMETRIC INPUTS'!C521&gt;'GEOMETRIC INPUTS'!F521),0,0) + IF(AND('GEOMETRIC INPUTS'!E521&gt;'GEOMETRIC INPUTS'!B521,'GEOMETRIC INPUTS'!C521='GEOMETRIC INPUTS'!F521),PI()/2,0) + IF(AND('GEOMETRIC INPUTS'!E521='GEOMETRIC INPUTS'!B521,'GEOMETRIC INPUTS'!C521&lt;'GEOMETRIC INPUTS'!F521),PI(),0) + IF(AND('GEOMETRIC INPUTS'!E521&lt;'GEOMETRIC INPUTS'!B521,'GEOMETRIC INPUTS'!C521='GEOMETRIC INPUTS'!F521),3/2*PI(),0)</f>
        <v>0</v>
      </c>
      <c r="D521">
        <f t="shared" si="8"/>
        <v>0</v>
      </c>
      <c r="E521">
        <f>SQRT(('GEOMETRIC INPUTS'!B521-'GEOMETRIC INPUTS'!E521)^2+('GEOMETRIC INPUTS'!C521-'GEOMETRIC INPUTS'!F521)^2+('GEOMETRIC INPUTS'!D521-'GEOMETRIC INPUTS'!G521)^2)</f>
        <v>0</v>
      </c>
      <c r="F521">
        <f>SQRT(('GEOMETRIC INPUTS'!B521-'GEOMETRIC INPUTS'!N521)^2 + ('GEOMETRIC INPUTS'!C521-'GEOMETRIC INPUTS'!O521)^2 + ('GEOMETRIC INPUTS'!D521-'GEOMETRIC INPUTS'!P521)^2)</f>
        <v>0</v>
      </c>
      <c r="G521">
        <f>SQRT(('GEOMETRIC INPUTS'!E521-'GEOMETRIC INPUTS'!N521)^2 + ('GEOMETRIC INPUTS'!F521-'GEOMETRIC INPUTS'!O521)^2 + ('GEOMETRIC INPUTS'!G521-'GEOMETRIC INPUTS'!P521)^2)</f>
        <v>0</v>
      </c>
      <c r="H521">
        <f>SQRT(('GEOMETRIC INPUTS'!H521-'GEOMETRIC INPUTS'!K521)^2 + ('GEOMETRIC INPUTS'!I521-'GEOMETRIC INPUTS'!L521)^2 + ('GEOMETRIC INPUTS'!J521-'GEOMETRIC INPUTS'!M521)^2)</f>
        <v>0</v>
      </c>
      <c r="I521">
        <f>SQRT(('GEOMETRIC INPUTS'!K521-'GEOMETRIC INPUTS'!N521)^2 + ('GEOMETRIC INPUTS'!L521-'GEOMETRIC INPUTS'!O521)^2 + ('GEOMETRIC INPUTS'!M521-'GEOMETRIC INPUTS'!P521)^2)</f>
        <v>0</v>
      </c>
      <c r="J521" s="20" t="e">
        <f>ASIN(('GEOMETRIC INPUTS'!M521-'GEOMETRIC INPUTS'!J521)/H521)</f>
        <v>#DIV/0!</v>
      </c>
      <c r="K521" s="27">
        <f>IF('GT Data'!X523=TRUE,'GEOMETRIC INPUTS'!Q521*Loads!$B$2,'GEOMETRIC INPUTS'!Q521*Loads!$F$2)</f>
        <v>0</v>
      </c>
      <c r="L521" s="27">
        <f>IF('GT Data'!X523=TRUE,F521*Loads!$B$3,F521*Loads!$F$3)</f>
        <v>0</v>
      </c>
      <c r="M521" s="27">
        <f>IF('GT Data'!X523=TRUE,G521*Loads!$B$3,G521*Loads!$F$3)</f>
        <v>0</v>
      </c>
      <c r="N521" s="27">
        <f>IF('GT Data'!X523=TRUE,H521*Loads!$B$3,H521*Loads!$F$3)</f>
        <v>0</v>
      </c>
      <c r="O521" s="27">
        <f>IF('GT Data'!X523=TRUE,B521*Loads!$B$4,0)</f>
        <v>0</v>
      </c>
      <c r="P521" s="27">
        <f>IF('GT Data'!X523=TRUE,'GEOMETRIC INPUTS'!Q521*Loads!$B$1,'GEOMETRIC INPUTS'!Q521*Loads!$F$1)</f>
        <v>0</v>
      </c>
      <c r="Q521">
        <v>-300</v>
      </c>
      <c r="R521" t="e">
        <f>'GEOMETRIC INPUTS'!R521/'GEOMETRIC INPUTS'!S521</f>
        <v>#DIV/0!</v>
      </c>
    </row>
    <row r="522" spans="1:18" x14ac:dyDescent="0.3">
      <c r="A522">
        <f>'GEOMETRIC INPUTS'!A522</f>
        <v>0</v>
      </c>
      <c r="B522">
        <f>'GT Data'!Z524</f>
        <v>0</v>
      </c>
      <c r="C522">
        <f>IF(AND('GEOMETRIC INPUTS'!E522&gt;'GEOMETRIC INPUTS'!B522,'GEOMETRIC INPUTS'!C522&gt;'GEOMETRIC INPUTS'!F522),ACOS(('GEOMETRIC INPUTS'!C522-'GEOMETRIC INPUTS'!F522)/'Calculated Tab Properties'!E522),0) + IF(AND('GEOMETRIC INPUTS'!E522&gt;'GEOMETRIC INPUTS'!B522,'GEOMETRIC INPUTS'!C522&lt;'GEOMETRIC INPUTS'!F522),PI()/2 + ASIN((-'GEOMETRIC INPUTS'!C522+'GEOMETRIC INPUTS'!F522)/'Calculated Tab Properties'!E522),0) + IF(AND('GEOMETRIC INPUTS'!E522&lt;'GEOMETRIC INPUTS'!B522,'GEOMETRIC INPUTS'!C522&lt;'GEOMETRIC INPUTS'!F522),PI() + ACOS(('GEOMETRIC INPUTS'!C522-'GEOMETRIC INPUTS'!F522)/'Calculated Tab Properties'!E522),0) + IF(AND('GEOMETRIC INPUTS'!E522&lt;'GEOMETRIC INPUTS'!B522,'GEOMETRIC INPUTS'!C522&gt;'GEOMETRIC INPUTS'!F522),2*PI() - ACOS((-'GEOMETRIC INPUTS'!C522+'GEOMETRIC INPUTS'!F522)/'Calculated Tab Properties'!E522),0) + IF(AND('GEOMETRIC INPUTS'!E522='GEOMETRIC INPUTS'!B522,'GEOMETRIC INPUTS'!C522&gt;'GEOMETRIC INPUTS'!F522),0,0) + IF(AND('GEOMETRIC INPUTS'!E522&gt;'GEOMETRIC INPUTS'!B522,'GEOMETRIC INPUTS'!C522='GEOMETRIC INPUTS'!F522),PI()/2,0) + IF(AND('GEOMETRIC INPUTS'!E522='GEOMETRIC INPUTS'!B522,'GEOMETRIC INPUTS'!C522&lt;'GEOMETRIC INPUTS'!F522),PI(),0) + IF(AND('GEOMETRIC INPUTS'!E522&lt;'GEOMETRIC INPUTS'!B522,'GEOMETRIC INPUTS'!C522='GEOMETRIC INPUTS'!F522),3/2*PI(),0)</f>
        <v>0</v>
      </c>
      <c r="D522">
        <f t="shared" si="8"/>
        <v>0</v>
      </c>
      <c r="E522">
        <f>SQRT(('GEOMETRIC INPUTS'!B522-'GEOMETRIC INPUTS'!E522)^2+('GEOMETRIC INPUTS'!C522-'GEOMETRIC INPUTS'!F522)^2+('GEOMETRIC INPUTS'!D522-'GEOMETRIC INPUTS'!G522)^2)</f>
        <v>0</v>
      </c>
      <c r="F522">
        <f>SQRT(('GEOMETRIC INPUTS'!B522-'GEOMETRIC INPUTS'!N522)^2 + ('GEOMETRIC INPUTS'!C522-'GEOMETRIC INPUTS'!O522)^2 + ('GEOMETRIC INPUTS'!D522-'GEOMETRIC INPUTS'!P522)^2)</f>
        <v>0</v>
      </c>
      <c r="G522">
        <f>SQRT(('GEOMETRIC INPUTS'!E522-'GEOMETRIC INPUTS'!N522)^2 + ('GEOMETRIC INPUTS'!F522-'GEOMETRIC INPUTS'!O522)^2 + ('GEOMETRIC INPUTS'!G522-'GEOMETRIC INPUTS'!P522)^2)</f>
        <v>0</v>
      </c>
      <c r="H522">
        <f>SQRT(('GEOMETRIC INPUTS'!H522-'GEOMETRIC INPUTS'!K522)^2 + ('GEOMETRIC INPUTS'!I522-'GEOMETRIC INPUTS'!L522)^2 + ('GEOMETRIC INPUTS'!J522-'GEOMETRIC INPUTS'!M522)^2)</f>
        <v>0</v>
      </c>
      <c r="I522">
        <f>SQRT(('GEOMETRIC INPUTS'!K522-'GEOMETRIC INPUTS'!N522)^2 + ('GEOMETRIC INPUTS'!L522-'GEOMETRIC INPUTS'!O522)^2 + ('GEOMETRIC INPUTS'!M522-'GEOMETRIC INPUTS'!P522)^2)</f>
        <v>0</v>
      </c>
      <c r="J522" s="20" t="e">
        <f>ASIN(('GEOMETRIC INPUTS'!M522-'GEOMETRIC INPUTS'!J522)/H522)</f>
        <v>#DIV/0!</v>
      </c>
      <c r="K522" s="27">
        <f>IF('GT Data'!X524=TRUE,'GEOMETRIC INPUTS'!Q522*Loads!$B$2,'GEOMETRIC INPUTS'!Q522*Loads!$F$2)</f>
        <v>0</v>
      </c>
      <c r="L522" s="27">
        <f>IF('GT Data'!X524=TRUE,F522*Loads!$B$3,F522*Loads!$F$3)</f>
        <v>0</v>
      </c>
      <c r="M522" s="27">
        <f>IF('GT Data'!X524=TRUE,G522*Loads!$B$3,G522*Loads!$F$3)</f>
        <v>0</v>
      </c>
      <c r="N522" s="27">
        <f>IF('GT Data'!X524=TRUE,H522*Loads!$B$3,H522*Loads!$F$3)</f>
        <v>0</v>
      </c>
      <c r="O522" s="27">
        <f>IF('GT Data'!X524=TRUE,B522*Loads!$B$4,0)</f>
        <v>0</v>
      </c>
      <c r="P522" s="27">
        <f>IF('GT Data'!X524=TRUE,'GEOMETRIC INPUTS'!Q522*Loads!$B$1,'GEOMETRIC INPUTS'!Q522*Loads!$F$1)</f>
        <v>0</v>
      </c>
      <c r="Q522">
        <v>-300</v>
      </c>
      <c r="R522" t="e">
        <f>'GEOMETRIC INPUTS'!R522/'GEOMETRIC INPUTS'!S522</f>
        <v>#DIV/0!</v>
      </c>
    </row>
    <row r="523" spans="1:18" x14ac:dyDescent="0.3">
      <c r="A523">
        <f>'GEOMETRIC INPUTS'!A523</f>
        <v>0</v>
      </c>
      <c r="B523">
        <f>'GT Data'!Z525</f>
        <v>0</v>
      </c>
      <c r="C523">
        <f>IF(AND('GEOMETRIC INPUTS'!E523&gt;'GEOMETRIC INPUTS'!B523,'GEOMETRIC INPUTS'!C523&gt;'GEOMETRIC INPUTS'!F523),ACOS(('GEOMETRIC INPUTS'!C523-'GEOMETRIC INPUTS'!F523)/'Calculated Tab Properties'!E523),0) + IF(AND('GEOMETRIC INPUTS'!E523&gt;'GEOMETRIC INPUTS'!B523,'GEOMETRIC INPUTS'!C523&lt;'GEOMETRIC INPUTS'!F523),PI()/2 + ASIN((-'GEOMETRIC INPUTS'!C523+'GEOMETRIC INPUTS'!F523)/'Calculated Tab Properties'!E523),0) + IF(AND('GEOMETRIC INPUTS'!E523&lt;'GEOMETRIC INPUTS'!B523,'GEOMETRIC INPUTS'!C523&lt;'GEOMETRIC INPUTS'!F523),PI() + ACOS(('GEOMETRIC INPUTS'!C523-'GEOMETRIC INPUTS'!F523)/'Calculated Tab Properties'!E523),0) + IF(AND('GEOMETRIC INPUTS'!E523&lt;'GEOMETRIC INPUTS'!B523,'GEOMETRIC INPUTS'!C523&gt;'GEOMETRIC INPUTS'!F523),2*PI() - ACOS((-'GEOMETRIC INPUTS'!C523+'GEOMETRIC INPUTS'!F523)/'Calculated Tab Properties'!E523),0) + IF(AND('GEOMETRIC INPUTS'!E523='GEOMETRIC INPUTS'!B523,'GEOMETRIC INPUTS'!C523&gt;'GEOMETRIC INPUTS'!F523),0,0) + IF(AND('GEOMETRIC INPUTS'!E523&gt;'GEOMETRIC INPUTS'!B523,'GEOMETRIC INPUTS'!C523='GEOMETRIC INPUTS'!F523),PI()/2,0) + IF(AND('GEOMETRIC INPUTS'!E523='GEOMETRIC INPUTS'!B523,'GEOMETRIC INPUTS'!C523&lt;'GEOMETRIC INPUTS'!F523),PI(),0) + IF(AND('GEOMETRIC INPUTS'!E523&lt;'GEOMETRIC INPUTS'!B523,'GEOMETRIC INPUTS'!C523='GEOMETRIC INPUTS'!F523),3/2*PI(),0)</f>
        <v>0</v>
      </c>
      <c r="D523">
        <f t="shared" si="8"/>
        <v>0</v>
      </c>
      <c r="E523">
        <f>SQRT(('GEOMETRIC INPUTS'!B523-'GEOMETRIC INPUTS'!E523)^2+('GEOMETRIC INPUTS'!C523-'GEOMETRIC INPUTS'!F523)^2+('GEOMETRIC INPUTS'!D523-'GEOMETRIC INPUTS'!G523)^2)</f>
        <v>0</v>
      </c>
      <c r="F523">
        <f>SQRT(('GEOMETRIC INPUTS'!B523-'GEOMETRIC INPUTS'!N523)^2 + ('GEOMETRIC INPUTS'!C523-'GEOMETRIC INPUTS'!O523)^2 + ('GEOMETRIC INPUTS'!D523-'GEOMETRIC INPUTS'!P523)^2)</f>
        <v>0</v>
      </c>
      <c r="G523">
        <f>SQRT(('GEOMETRIC INPUTS'!E523-'GEOMETRIC INPUTS'!N523)^2 + ('GEOMETRIC INPUTS'!F523-'GEOMETRIC INPUTS'!O523)^2 + ('GEOMETRIC INPUTS'!G523-'GEOMETRIC INPUTS'!P523)^2)</f>
        <v>0</v>
      </c>
      <c r="H523">
        <f>SQRT(('GEOMETRIC INPUTS'!H523-'GEOMETRIC INPUTS'!K523)^2 + ('GEOMETRIC INPUTS'!I523-'GEOMETRIC INPUTS'!L523)^2 + ('GEOMETRIC INPUTS'!J523-'GEOMETRIC INPUTS'!M523)^2)</f>
        <v>0</v>
      </c>
      <c r="I523">
        <f>SQRT(('GEOMETRIC INPUTS'!K523-'GEOMETRIC INPUTS'!N523)^2 + ('GEOMETRIC INPUTS'!L523-'GEOMETRIC INPUTS'!O523)^2 + ('GEOMETRIC INPUTS'!M523-'GEOMETRIC INPUTS'!P523)^2)</f>
        <v>0</v>
      </c>
      <c r="J523" s="20" t="e">
        <f>ASIN(('GEOMETRIC INPUTS'!M523-'GEOMETRIC INPUTS'!J523)/H523)</f>
        <v>#DIV/0!</v>
      </c>
      <c r="K523" s="27">
        <f>IF('GT Data'!X525=TRUE,'GEOMETRIC INPUTS'!Q523*Loads!$B$2,'GEOMETRIC INPUTS'!Q523*Loads!$F$2)</f>
        <v>0</v>
      </c>
      <c r="L523" s="27">
        <f>IF('GT Data'!X525=TRUE,F523*Loads!$B$3,F523*Loads!$F$3)</f>
        <v>0</v>
      </c>
      <c r="M523" s="27">
        <f>IF('GT Data'!X525=TRUE,G523*Loads!$B$3,G523*Loads!$F$3)</f>
        <v>0</v>
      </c>
      <c r="N523" s="27">
        <f>IF('GT Data'!X525=TRUE,H523*Loads!$B$3,H523*Loads!$F$3)</f>
        <v>0</v>
      </c>
      <c r="O523" s="27">
        <f>IF('GT Data'!X525=TRUE,B523*Loads!$B$4,0)</f>
        <v>0</v>
      </c>
      <c r="P523" s="27">
        <f>IF('GT Data'!X525=TRUE,'GEOMETRIC INPUTS'!Q523*Loads!$B$1,'GEOMETRIC INPUTS'!Q523*Loads!$F$1)</f>
        <v>0</v>
      </c>
      <c r="Q523">
        <v>-300</v>
      </c>
      <c r="R523" t="e">
        <f>'GEOMETRIC INPUTS'!R523/'GEOMETRIC INPUTS'!S523</f>
        <v>#DIV/0!</v>
      </c>
    </row>
    <row r="524" spans="1:18" x14ac:dyDescent="0.3">
      <c r="A524">
        <f>'GEOMETRIC INPUTS'!A524</f>
        <v>0</v>
      </c>
      <c r="B524">
        <f>'GT Data'!Z526</f>
        <v>0</v>
      </c>
      <c r="C524">
        <f>IF(AND('GEOMETRIC INPUTS'!E524&gt;'GEOMETRIC INPUTS'!B524,'GEOMETRIC INPUTS'!C524&gt;'GEOMETRIC INPUTS'!F524),ACOS(('GEOMETRIC INPUTS'!C524-'GEOMETRIC INPUTS'!F524)/'Calculated Tab Properties'!E524),0) + IF(AND('GEOMETRIC INPUTS'!E524&gt;'GEOMETRIC INPUTS'!B524,'GEOMETRIC INPUTS'!C524&lt;'GEOMETRIC INPUTS'!F524),PI()/2 + ASIN((-'GEOMETRIC INPUTS'!C524+'GEOMETRIC INPUTS'!F524)/'Calculated Tab Properties'!E524),0) + IF(AND('GEOMETRIC INPUTS'!E524&lt;'GEOMETRIC INPUTS'!B524,'GEOMETRIC INPUTS'!C524&lt;'GEOMETRIC INPUTS'!F524),PI() + ACOS(('GEOMETRIC INPUTS'!C524-'GEOMETRIC INPUTS'!F524)/'Calculated Tab Properties'!E524),0) + IF(AND('GEOMETRIC INPUTS'!E524&lt;'GEOMETRIC INPUTS'!B524,'GEOMETRIC INPUTS'!C524&gt;'GEOMETRIC INPUTS'!F524),2*PI() - ACOS((-'GEOMETRIC INPUTS'!C524+'GEOMETRIC INPUTS'!F524)/'Calculated Tab Properties'!E524),0) + IF(AND('GEOMETRIC INPUTS'!E524='GEOMETRIC INPUTS'!B524,'GEOMETRIC INPUTS'!C524&gt;'GEOMETRIC INPUTS'!F524),0,0) + IF(AND('GEOMETRIC INPUTS'!E524&gt;'GEOMETRIC INPUTS'!B524,'GEOMETRIC INPUTS'!C524='GEOMETRIC INPUTS'!F524),PI()/2,0) + IF(AND('GEOMETRIC INPUTS'!E524='GEOMETRIC INPUTS'!B524,'GEOMETRIC INPUTS'!C524&lt;'GEOMETRIC INPUTS'!F524),PI(),0) + IF(AND('GEOMETRIC INPUTS'!E524&lt;'GEOMETRIC INPUTS'!B524,'GEOMETRIC INPUTS'!C524='GEOMETRIC INPUTS'!F524),3/2*PI(),0)</f>
        <v>0</v>
      </c>
      <c r="D524">
        <f t="shared" ref="D524:D587" si="9">C524*180/PI()</f>
        <v>0</v>
      </c>
      <c r="E524">
        <f>SQRT(('GEOMETRIC INPUTS'!B524-'GEOMETRIC INPUTS'!E524)^2+('GEOMETRIC INPUTS'!C524-'GEOMETRIC INPUTS'!F524)^2+('GEOMETRIC INPUTS'!D524-'GEOMETRIC INPUTS'!G524)^2)</f>
        <v>0</v>
      </c>
      <c r="F524">
        <f>SQRT(('GEOMETRIC INPUTS'!B524-'GEOMETRIC INPUTS'!N524)^2 + ('GEOMETRIC INPUTS'!C524-'GEOMETRIC INPUTS'!O524)^2 + ('GEOMETRIC INPUTS'!D524-'GEOMETRIC INPUTS'!P524)^2)</f>
        <v>0</v>
      </c>
      <c r="G524">
        <f>SQRT(('GEOMETRIC INPUTS'!E524-'GEOMETRIC INPUTS'!N524)^2 + ('GEOMETRIC INPUTS'!F524-'GEOMETRIC INPUTS'!O524)^2 + ('GEOMETRIC INPUTS'!G524-'GEOMETRIC INPUTS'!P524)^2)</f>
        <v>0</v>
      </c>
      <c r="H524">
        <f>SQRT(('GEOMETRIC INPUTS'!H524-'GEOMETRIC INPUTS'!K524)^2 + ('GEOMETRIC INPUTS'!I524-'GEOMETRIC INPUTS'!L524)^2 + ('GEOMETRIC INPUTS'!J524-'GEOMETRIC INPUTS'!M524)^2)</f>
        <v>0</v>
      </c>
      <c r="I524">
        <f>SQRT(('GEOMETRIC INPUTS'!K524-'GEOMETRIC INPUTS'!N524)^2 + ('GEOMETRIC INPUTS'!L524-'GEOMETRIC INPUTS'!O524)^2 + ('GEOMETRIC INPUTS'!M524-'GEOMETRIC INPUTS'!P524)^2)</f>
        <v>0</v>
      </c>
      <c r="J524" s="20" t="e">
        <f>ASIN(('GEOMETRIC INPUTS'!M524-'GEOMETRIC INPUTS'!J524)/H524)</f>
        <v>#DIV/0!</v>
      </c>
      <c r="K524" s="27">
        <f>IF('GT Data'!X526=TRUE,'GEOMETRIC INPUTS'!Q524*Loads!$B$2,'GEOMETRIC INPUTS'!Q524*Loads!$F$2)</f>
        <v>0</v>
      </c>
      <c r="L524" s="27">
        <f>IF('GT Data'!X526=TRUE,F524*Loads!$B$3,F524*Loads!$F$3)</f>
        <v>0</v>
      </c>
      <c r="M524" s="27">
        <f>IF('GT Data'!X526=TRUE,G524*Loads!$B$3,G524*Loads!$F$3)</f>
        <v>0</v>
      </c>
      <c r="N524" s="27">
        <f>IF('GT Data'!X526=TRUE,H524*Loads!$B$3,H524*Loads!$F$3)</f>
        <v>0</v>
      </c>
      <c r="O524" s="27">
        <f>IF('GT Data'!X526=TRUE,B524*Loads!$B$4,0)</f>
        <v>0</v>
      </c>
      <c r="P524" s="27">
        <f>IF('GT Data'!X526=TRUE,'GEOMETRIC INPUTS'!Q524*Loads!$B$1,'GEOMETRIC INPUTS'!Q524*Loads!$F$1)</f>
        <v>0</v>
      </c>
      <c r="Q524">
        <v>-300</v>
      </c>
      <c r="R524" t="e">
        <f>'GEOMETRIC INPUTS'!R524/'GEOMETRIC INPUTS'!S524</f>
        <v>#DIV/0!</v>
      </c>
    </row>
    <row r="525" spans="1:18" x14ac:dyDescent="0.3">
      <c r="A525">
        <f>'GEOMETRIC INPUTS'!A525</f>
        <v>0</v>
      </c>
      <c r="B525">
        <f>'GT Data'!Z527</f>
        <v>0</v>
      </c>
      <c r="C525">
        <f>IF(AND('GEOMETRIC INPUTS'!E525&gt;'GEOMETRIC INPUTS'!B525,'GEOMETRIC INPUTS'!C525&gt;'GEOMETRIC INPUTS'!F525),ACOS(('GEOMETRIC INPUTS'!C525-'GEOMETRIC INPUTS'!F525)/'Calculated Tab Properties'!E525),0) + IF(AND('GEOMETRIC INPUTS'!E525&gt;'GEOMETRIC INPUTS'!B525,'GEOMETRIC INPUTS'!C525&lt;'GEOMETRIC INPUTS'!F525),PI()/2 + ASIN((-'GEOMETRIC INPUTS'!C525+'GEOMETRIC INPUTS'!F525)/'Calculated Tab Properties'!E525),0) + IF(AND('GEOMETRIC INPUTS'!E525&lt;'GEOMETRIC INPUTS'!B525,'GEOMETRIC INPUTS'!C525&lt;'GEOMETRIC INPUTS'!F525),PI() + ACOS(('GEOMETRIC INPUTS'!C525-'GEOMETRIC INPUTS'!F525)/'Calculated Tab Properties'!E525),0) + IF(AND('GEOMETRIC INPUTS'!E525&lt;'GEOMETRIC INPUTS'!B525,'GEOMETRIC INPUTS'!C525&gt;'GEOMETRIC INPUTS'!F525),2*PI() - ACOS((-'GEOMETRIC INPUTS'!C525+'GEOMETRIC INPUTS'!F525)/'Calculated Tab Properties'!E525),0) + IF(AND('GEOMETRIC INPUTS'!E525='GEOMETRIC INPUTS'!B525,'GEOMETRIC INPUTS'!C525&gt;'GEOMETRIC INPUTS'!F525),0,0) + IF(AND('GEOMETRIC INPUTS'!E525&gt;'GEOMETRIC INPUTS'!B525,'GEOMETRIC INPUTS'!C525='GEOMETRIC INPUTS'!F525),PI()/2,0) + IF(AND('GEOMETRIC INPUTS'!E525='GEOMETRIC INPUTS'!B525,'GEOMETRIC INPUTS'!C525&lt;'GEOMETRIC INPUTS'!F525),PI(),0) + IF(AND('GEOMETRIC INPUTS'!E525&lt;'GEOMETRIC INPUTS'!B525,'GEOMETRIC INPUTS'!C525='GEOMETRIC INPUTS'!F525),3/2*PI(),0)</f>
        <v>0</v>
      </c>
      <c r="D525">
        <f t="shared" si="9"/>
        <v>0</v>
      </c>
      <c r="E525">
        <f>SQRT(('GEOMETRIC INPUTS'!B525-'GEOMETRIC INPUTS'!E525)^2+('GEOMETRIC INPUTS'!C525-'GEOMETRIC INPUTS'!F525)^2+('GEOMETRIC INPUTS'!D525-'GEOMETRIC INPUTS'!G525)^2)</f>
        <v>0</v>
      </c>
      <c r="F525">
        <f>SQRT(('GEOMETRIC INPUTS'!B525-'GEOMETRIC INPUTS'!N525)^2 + ('GEOMETRIC INPUTS'!C525-'GEOMETRIC INPUTS'!O525)^2 + ('GEOMETRIC INPUTS'!D525-'GEOMETRIC INPUTS'!P525)^2)</f>
        <v>0</v>
      </c>
      <c r="G525">
        <f>SQRT(('GEOMETRIC INPUTS'!E525-'GEOMETRIC INPUTS'!N525)^2 + ('GEOMETRIC INPUTS'!F525-'GEOMETRIC INPUTS'!O525)^2 + ('GEOMETRIC INPUTS'!G525-'GEOMETRIC INPUTS'!P525)^2)</f>
        <v>0</v>
      </c>
      <c r="H525">
        <f>SQRT(('GEOMETRIC INPUTS'!H525-'GEOMETRIC INPUTS'!K525)^2 + ('GEOMETRIC INPUTS'!I525-'GEOMETRIC INPUTS'!L525)^2 + ('GEOMETRIC INPUTS'!J525-'GEOMETRIC INPUTS'!M525)^2)</f>
        <v>0</v>
      </c>
      <c r="I525">
        <f>SQRT(('GEOMETRIC INPUTS'!K525-'GEOMETRIC INPUTS'!N525)^2 + ('GEOMETRIC INPUTS'!L525-'GEOMETRIC INPUTS'!O525)^2 + ('GEOMETRIC INPUTS'!M525-'GEOMETRIC INPUTS'!P525)^2)</f>
        <v>0</v>
      </c>
      <c r="J525" s="20" t="e">
        <f>ASIN(('GEOMETRIC INPUTS'!M525-'GEOMETRIC INPUTS'!J525)/H525)</f>
        <v>#DIV/0!</v>
      </c>
      <c r="K525" s="27">
        <f>IF('GT Data'!X527=TRUE,'GEOMETRIC INPUTS'!Q525*Loads!$B$2,'GEOMETRIC INPUTS'!Q525*Loads!$F$2)</f>
        <v>0</v>
      </c>
      <c r="L525" s="27">
        <f>IF('GT Data'!X527=TRUE,F525*Loads!$B$3,F525*Loads!$F$3)</f>
        <v>0</v>
      </c>
      <c r="M525" s="27">
        <f>IF('GT Data'!X527=TRUE,G525*Loads!$B$3,G525*Loads!$F$3)</f>
        <v>0</v>
      </c>
      <c r="N525" s="27">
        <f>IF('GT Data'!X527=TRUE,H525*Loads!$B$3,H525*Loads!$F$3)</f>
        <v>0</v>
      </c>
      <c r="O525" s="27">
        <f>IF('GT Data'!X527=TRUE,B525*Loads!$B$4,0)</f>
        <v>0</v>
      </c>
      <c r="P525" s="27">
        <f>IF('GT Data'!X527=TRUE,'GEOMETRIC INPUTS'!Q525*Loads!$B$1,'GEOMETRIC INPUTS'!Q525*Loads!$F$1)</f>
        <v>0</v>
      </c>
      <c r="Q525">
        <v>-300</v>
      </c>
      <c r="R525" t="e">
        <f>'GEOMETRIC INPUTS'!R525/'GEOMETRIC INPUTS'!S525</f>
        <v>#DIV/0!</v>
      </c>
    </row>
    <row r="526" spans="1:18" x14ac:dyDescent="0.3">
      <c r="A526">
        <f>'GEOMETRIC INPUTS'!A526</f>
        <v>0</v>
      </c>
      <c r="B526">
        <f>'GT Data'!Z528</f>
        <v>0</v>
      </c>
      <c r="C526">
        <f>IF(AND('GEOMETRIC INPUTS'!E526&gt;'GEOMETRIC INPUTS'!B526,'GEOMETRIC INPUTS'!C526&gt;'GEOMETRIC INPUTS'!F526),ACOS(('GEOMETRIC INPUTS'!C526-'GEOMETRIC INPUTS'!F526)/'Calculated Tab Properties'!E526),0) + IF(AND('GEOMETRIC INPUTS'!E526&gt;'GEOMETRIC INPUTS'!B526,'GEOMETRIC INPUTS'!C526&lt;'GEOMETRIC INPUTS'!F526),PI()/2 + ASIN((-'GEOMETRIC INPUTS'!C526+'GEOMETRIC INPUTS'!F526)/'Calculated Tab Properties'!E526),0) + IF(AND('GEOMETRIC INPUTS'!E526&lt;'GEOMETRIC INPUTS'!B526,'GEOMETRIC INPUTS'!C526&lt;'GEOMETRIC INPUTS'!F526),PI() + ACOS(('GEOMETRIC INPUTS'!C526-'GEOMETRIC INPUTS'!F526)/'Calculated Tab Properties'!E526),0) + IF(AND('GEOMETRIC INPUTS'!E526&lt;'GEOMETRIC INPUTS'!B526,'GEOMETRIC INPUTS'!C526&gt;'GEOMETRIC INPUTS'!F526),2*PI() - ACOS((-'GEOMETRIC INPUTS'!C526+'GEOMETRIC INPUTS'!F526)/'Calculated Tab Properties'!E526),0) + IF(AND('GEOMETRIC INPUTS'!E526='GEOMETRIC INPUTS'!B526,'GEOMETRIC INPUTS'!C526&gt;'GEOMETRIC INPUTS'!F526),0,0) + IF(AND('GEOMETRIC INPUTS'!E526&gt;'GEOMETRIC INPUTS'!B526,'GEOMETRIC INPUTS'!C526='GEOMETRIC INPUTS'!F526),PI()/2,0) + IF(AND('GEOMETRIC INPUTS'!E526='GEOMETRIC INPUTS'!B526,'GEOMETRIC INPUTS'!C526&lt;'GEOMETRIC INPUTS'!F526),PI(),0) + IF(AND('GEOMETRIC INPUTS'!E526&lt;'GEOMETRIC INPUTS'!B526,'GEOMETRIC INPUTS'!C526='GEOMETRIC INPUTS'!F526),3/2*PI(),0)</f>
        <v>0</v>
      </c>
      <c r="D526">
        <f t="shared" si="9"/>
        <v>0</v>
      </c>
      <c r="E526">
        <f>SQRT(('GEOMETRIC INPUTS'!B526-'GEOMETRIC INPUTS'!E526)^2+('GEOMETRIC INPUTS'!C526-'GEOMETRIC INPUTS'!F526)^2+('GEOMETRIC INPUTS'!D526-'GEOMETRIC INPUTS'!G526)^2)</f>
        <v>0</v>
      </c>
      <c r="F526">
        <f>SQRT(('GEOMETRIC INPUTS'!B526-'GEOMETRIC INPUTS'!N526)^2 + ('GEOMETRIC INPUTS'!C526-'GEOMETRIC INPUTS'!O526)^2 + ('GEOMETRIC INPUTS'!D526-'GEOMETRIC INPUTS'!P526)^2)</f>
        <v>0</v>
      </c>
      <c r="G526">
        <f>SQRT(('GEOMETRIC INPUTS'!E526-'GEOMETRIC INPUTS'!N526)^2 + ('GEOMETRIC INPUTS'!F526-'GEOMETRIC INPUTS'!O526)^2 + ('GEOMETRIC INPUTS'!G526-'GEOMETRIC INPUTS'!P526)^2)</f>
        <v>0</v>
      </c>
      <c r="H526">
        <f>SQRT(('GEOMETRIC INPUTS'!H526-'GEOMETRIC INPUTS'!K526)^2 + ('GEOMETRIC INPUTS'!I526-'GEOMETRIC INPUTS'!L526)^2 + ('GEOMETRIC INPUTS'!J526-'GEOMETRIC INPUTS'!M526)^2)</f>
        <v>0</v>
      </c>
      <c r="I526">
        <f>SQRT(('GEOMETRIC INPUTS'!K526-'GEOMETRIC INPUTS'!N526)^2 + ('GEOMETRIC INPUTS'!L526-'GEOMETRIC INPUTS'!O526)^2 + ('GEOMETRIC INPUTS'!M526-'GEOMETRIC INPUTS'!P526)^2)</f>
        <v>0</v>
      </c>
      <c r="J526" s="20" t="e">
        <f>ASIN(('GEOMETRIC INPUTS'!M526-'GEOMETRIC INPUTS'!J526)/H526)</f>
        <v>#DIV/0!</v>
      </c>
      <c r="K526" s="27">
        <f>IF('GT Data'!X528=TRUE,'GEOMETRIC INPUTS'!Q526*Loads!$B$2,'GEOMETRIC INPUTS'!Q526*Loads!$F$2)</f>
        <v>0</v>
      </c>
      <c r="L526" s="27">
        <f>IF('GT Data'!X528=TRUE,F526*Loads!$B$3,F526*Loads!$F$3)</f>
        <v>0</v>
      </c>
      <c r="M526" s="27">
        <f>IF('GT Data'!X528=TRUE,G526*Loads!$B$3,G526*Loads!$F$3)</f>
        <v>0</v>
      </c>
      <c r="N526" s="27">
        <f>IF('GT Data'!X528=TRUE,H526*Loads!$B$3,H526*Loads!$F$3)</f>
        <v>0</v>
      </c>
      <c r="O526" s="27">
        <f>IF('GT Data'!X528=TRUE,B526*Loads!$B$4,0)</f>
        <v>0</v>
      </c>
      <c r="P526" s="27">
        <f>IF('GT Data'!X528=TRUE,'GEOMETRIC INPUTS'!Q526*Loads!$B$1,'GEOMETRIC INPUTS'!Q526*Loads!$F$1)</f>
        <v>0</v>
      </c>
      <c r="Q526">
        <v>-300</v>
      </c>
      <c r="R526" t="e">
        <f>'GEOMETRIC INPUTS'!R526/'GEOMETRIC INPUTS'!S526</f>
        <v>#DIV/0!</v>
      </c>
    </row>
    <row r="527" spans="1:18" x14ac:dyDescent="0.3">
      <c r="A527">
        <f>'GEOMETRIC INPUTS'!A527</f>
        <v>0</v>
      </c>
      <c r="B527">
        <f>'GT Data'!Z529</f>
        <v>0</v>
      </c>
      <c r="C527">
        <f>IF(AND('GEOMETRIC INPUTS'!E527&gt;'GEOMETRIC INPUTS'!B527,'GEOMETRIC INPUTS'!C527&gt;'GEOMETRIC INPUTS'!F527),ACOS(('GEOMETRIC INPUTS'!C527-'GEOMETRIC INPUTS'!F527)/'Calculated Tab Properties'!E527),0) + IF(AND('GEOMETRIC INPUTS'!E527&gt;'GEOMETRIC INPUTS'!B527,'GEOMETRIC INPUTS'!C527&lt;'GEOMETRIC INPUTS'!F527),PI()/2 + ASIN((-'GEOMETRIC INPUTS'!C527+'GEOMETRIC INPUTS'!F527)/'Calculated Tab Properties'!E527),0) + IF(AND('GEOMETRIC INPUTS'!E527&lt;'GEOMETRIC INPUTS'!B527,'GEOMETRIC INPUTS'!C527&lt;'GEOMETRIC INPUTS'!F527),PI() + ACOS(('GEOMETRIC INPUTS'!C527-'GEOMETRIC INPUTS'!F527)/'Calculated Tab Properties'!E527),0) + IF(AND('GEOMETRIC INPUTS'!E527&lt;'GEOMETRIC INPUTS'!B527,'GEOMETRIC INPUTS'!C527&gt;'GEOMETRIC INPUTS'!F527),2*PI() - ACOS((-'GEOMETRIC INPUTS'!C527+'GEOMETRIC INPUTS'!F527)/'Calculated Tab Properties'!E527),0) + IF(AND('GEOMETRIC INPUTS'!E527='GEOMETRIC INPUTS'!B527,'GEOMETRIC INPUTS'!C527&gt;'GEOMETRIC INPUTS'!F527),0,0) + IF(AND('GEOMETRIC INPUTS'!E527&gt;'GEOMETRIC INPUTS'!B527,'GEOMETRIC INPUTS'!C527='GEOMETRIC INPUTS'!F527),PI()/2,0) + IF(AND('GEOMETRIC INPUTS'!E527='GEOMETRIC INPUTS'!B527,'GEOMETRIC INPUTS'!C527&lt;'GEOMETRIC INPUTS'!F527),PI(),0) + IF(AND('GEOMETRIC INPUTS'!E527&lt;'GEOMETRIC INPUTS'!B527,'GEOMETRIC INPUTS'!C527='GEOMETRIC INPUTS'!F527),3/2*PI(),0)</f>
        <v>0</v>
      </c>
      <c r="D527">
        <f t="shared" si="9"/>
        <v>0</v>
      </c>
      <c r="E527">
        <f>SQRT(('GEOMETRIC INPUTS'!B527-'GEOMETRIC INPUTS'!E527)^2+('GEOMETRIC INPUTS'!C527-'GEOMETRIC INPUTS'!F527)^2+('GEOMETRIC INPUTS'!D527-'GEOMETRIC INPUTS'!G527)^2)</f>
        <v>0</v>
      </c>
      <c r="F527">
        <f>SQRT(('GEOMETRIC INPUTS'!B527-'GEOMETRIC INPUTS'!N527)^2 + ('GEOMETRIC INPUTS'!C527-'GEOMETRIC INPUTS'!O527)^2 + ('GEOMETRIC INPUTS'!D527-'GEOMETRIC INPUTS'!P527)^2)</f>
        <v>0</v>
      </c>
      <c r="G527">
        <f>SQRT(('GEOMETRIC INPUTS'!E527-'GEOMETRIC INPUTS'!N527)^2 + ('GEOMETRIC INPUTS'!F527-'GEOMETRIC INPUTS'!O527)^2 + ('GEOMETRIC INPUTS'!G527-'GEOMETRIC INPUTS'!P527)^2)</f>
        <v>0</v>
      </c>
      <c r="H527">
        <f>SQRT(('GEOMETRIC INPUTS'!H527-'GEOMETRIC INPUTS'!K527)^2 + ('GEOMETRIC INPUTS'!I527-'GEOMETRIC INPUTS'!L527)^2 + ('GEOMETRIC INPUTS'!J527-'GEOMETRIC INPUTS'!M527)^2)</f>
        <v>0</v>
      </c>
      <c r="I527">
        <f>SQRT(('GEOMETRIC INPUTS'!K527-'GEOMETRIC INPUTS'!N527)^2 + ('GEOMETRIC INPUTS'!L527-'GEOMETRIC INPUTS'!O527)^2 + ('GEOMETRIC INPUTS'!M527-'GEOMETRIC INPUTS'!P527)^2)</f>
        <v>0</v>
      </c>
      <c r="J527" s="20" t="e">
        <f>ASIN(('GEOMETRIC INPUTS'!M527-'GEOMETRIC INPUTS'!J527)/H527)</f>
        <v>#DIV/0!</v>
      </c>
      <c r="K527" s="27">
        <f>IF('GT Data'!X529=TRUE,'GEOMETRIC INPUTS'!Q527*Loads!$B$2,'GEOMETRIC INPUTS'!Q527*Loads!$F$2)</f>
        <v>0</v>
      </c>
      <c r="L527" s="27">
        <f>IF('GT Data'!X529=TRUE,F527*Loads!$B$3,F527*Loads!$F$3)</f>
        <v>0</v>
      </c>
      <c r="M527" s="27">
        <f>IF('GT Data'!X529=TRUE,G527*Loads!$B$3,G527*Loads!$F$3)</f>
        <v>0</v>
      </c>
      <c r="N527" s="27">
        <f>IF('GT Data'!X529=TRUE,H527*Loads!$B$3,H527*Loads!$F$3)</f>
        <v>0</v>
      </c>
      <c r="O527" s="27">
        <f>IF('GT Data'!X529=TRUE,B527*Loads!$B$4,0)</f>
        <v>0</v>
      </c>
      <c r="P527" s="27">
        <f>IF('GT Data'!X529=TRUE,'GEOMETRIC INPUTS'!Q527*Loads!$B$1,'GEOMETRIC INPUTS'!Q527*Loads!$F$1)</f>
        <v>0</v>
      </c>
      <c r="Q527">
        <v>-300</v>
      </c>
      <c r="R527" t="e">
        <f>'GEOMETRIC INPUTS'!R527/'GEOMETRIC INPUTS'!S527</f>
        <v>#DIV/0!</v>
      </c>
    </row>
    <row r="528" spans="1:18" x14ac:dyDescent="0.3">
      <c r="A528">
        <f>'GEOMETRIC INPUTS'!A528</f>
        <v>0</v>
      </c>
      <c r="B528">
        <f>'GT Data'!Z530</f>
        <v>0</v>
      </c>
      <c r="C528">
        <f>IF(AND('GEOMETRIC INPUTS'!E528&gt;'GEOMETRIC INPUTS'!B528,'GEOMETRIC INPUTS'!C528&gt;'GEOMETRIC INPUTS'!F528),ACOS(('GEOMETRIC INPUTS'!C528-'GEOMETRIC INPUTS'!F528)/'Calculated Tab Properties'!E528),0) + IF(AND('GEOMETRIC INPUTS'!E528&gt;'GEOMETRIC INPUTS'!B528,'GEOMETRIC INPUTS'!C528&lt;'GEOMETRIC INPUTS'!F528),PI()/2 + ASIN((-'GEOMETRIC INPUTS'!C528+'GEOMETRIC INPUTS'!F528)/'Calculated Tab Properties'!E528),0) + IF(AND('GEOMETRIC INPUTS'!E528&lt;'GEOMETRIC INPUTS'!B528,'GEOMETRIC INPUTS'!C528&lt;'GEOMETRIC INPUTS'!F528),PI() + ACOS(('GEOMETRIC INPUTS'!C528-'GEOMETRIC INPUTS'!F528)/'Calculated Tab Properties'!E528),0) + IF(AND('GEOMETRIC INPUTS'!E528&lt;'GEOMETRIC INPUTS'!B528,'GEOMETRIC INPUTS'!C528&gt;'GEOMETRIC INPUTS'!F528),2*PI() - ACOS((-'GEOMETRIC INPUTS'!C528+'GEOMETRIC INPUTS'!F528)/'Calculated Tab Properties'!E528),0) + IF(AND('GEOMETRIC INPUTS'!E528='GEOMETRIC INPUTS'!B528,'GEOMETRIC INPUTS'!C528&gt;'GEOMETRIC INPUTS'!F528),0,0) + IF(AND('GEOMETRIC INPUTS'!E528&gt;'GEOMETRIC INPUTS'!B528,'GEOMETRIC INPUTS'!C528='GEOMETRIC INPUTS'!F528),PI()/2,0) + IF(AND('GEOMETRIC INPUTS'!E528='GEOMETRIC INPUTS'!B528,'GEOMETRIC INPUTS'!C528&lt;'GEOMETRIC INPUTS'!F528),PI(),0) + IF(AND('GEOMETRIC INPUTS'!E528&lt;'GEOMETRIC INPUTS'!B528,'GEOMETRIC INPUTS'!C528='GEOMETRIC INPUTS'!F528),3/2*PI(),0)</f>
        <v>0</v>
      </c>
      <c r="D528">
        <f t="shared" si="9"/>
        <v>0</v>
      </c>
      <c r="E528">
        <f>SQRT(('GEOMETRIC INPUTS'!B528-'GEOMETRIC INPUTS'!E528)^2+('GEOMETRIC INPUTS'!C528-'GEOMETRIC INPUTS'!F528)^2+('GEOMETRIC INPUTS'!D528-'GEOMETRIC INPUTS'!G528)^2)</f>
        <v>0</v>
      </c>
      <c r="F528">
        <f>SQRT(('GEOMETRIC INPUTS'!B528-'GEOMETRIC INPUTS'!N528)^2 + ('GEOMETRIC INPUTS'!C528-'GEOMETRIC INPUTS'!O528)^2 + ('GEOMETRIC INPUTS'!D528-'GEOMETRIC INPUTS'!P528)^2)</f>
        <v>0</v>
      </c>
      <c r="G528">
        <f>SQRT(('GEOMETRIC INPUTS'!E528-'GEOMETRIC INPUTS'!N528)^2 + ('GEOMETRIC INPUTS'!F528-'GEOMETRIC INPUTS'!O528)^2 + ('GEOMETRIC INPUTS'!G528-'GEOMETRIC INPUTS'!P528)^2)</f>
        <v>0</v>
      </c>
      <c r="H528">
        <f>SQRT(('GEOMETRIC INPUTS'!H528-'GEOMETRIC INPUTS'!K528)^2 + ('GEOMETRIC INPUTS'!I528-'GEOMETRIC INPUTS'!L528)^2 + ('GEOMETRIC INPUTS'!J528-'GEOMETRIC INPUTS'!M528)^2)</f>
        <v>0</v>
      </c>
      <c r="I528">
        <f>SQRT(('GEOMETRIC INPUTS'!K528-'GEOMETRIC INPUTS'!N528)^2 + ('GEOMETRIC INPUTS'!L528-'GEOMETRIC INPUTS'!O528)^2 + ('GEOMETRIC INPUTS'!M528-'GEOMETRIC INPUTS'!P528)^2)</f>
        <v>0</v>
      </c>
      <c r="J528" s="20" t="e">
        <f>ASIN(('GEOMETRIC INPUTS'!M528-'GEOMETRIC INPUTS'!J528)/H528)</f>
        <v>#DIV/0!</v>
      </c>
      <c r="K528" s="27">
        <f>IF('GT Data'!X530=TRUE,'GEOMETRIC INPUTS'!Q528*Loads!$B$2,'GEOMETRIC INPUTS'!Q528*Loads!$F$2)</f>
        <v>0</v>
      </c>
      <c r="L528" s="27">
        <f>IF('GT Data'!X530=TRUE,F528*Loads!$B$3,F528*Loads!$F$3)</f>
        <v>0</v>
      </c>
      <c r="M528" s="27">
        <f>IF('GT Data'!X530=TRUE,G528*Loads!$B$3,G528*Loads!$F$3)</f>
        <v>0</v>
      </c>
      <c r="N528" s="27">
        <f>IF('GT Data'!X530=TRUE,H528*Loads!$B$3,H528*Loads!$F$3)</f>
        <v>0</v>
      </c>
      <c r="O528" s="27">
        <f>IF('GT Data'!X530=TRUE,B528*Loads!$B$4,0)</f>
        <v>0</v>
      </c>
      <c r="P528" s="27">
        <f>IF('GT Data'!X530=TRUE,'GEOMETRIC INPUTS'!Q528*Loads!$B$1,'GEOMETRIC INPUTS'!Q528*Loads!$F$1)</f>
        <v>0</v>
      </c>
      <c r="Q528">
        <v>-300</v>
      </c>
      <c r="R528" t="e">
        <f>'GEOMETRIC INPUTS'!R528/'GEOMETRIC INPUTS'!S528</f>
        <v>#DIV/0!</v>
      </c>
    </row>
    <row r="529" spans="1:18" x14ac:dyDescent="0.3">
      <c r="A529">
        <f>'GEOMETRIC INPUTS'!A529</f>
        <v>0</v>
      </c>
      <c r="B529">
        <f>'GT Data'!Z531</f>
        <v>0</v>
      </c>
      <c r="C529">
        <f>IF(AND('GEOMETRIC INPUTS'!E529&gt;'GEOMETRIC INPUTS'!B529,'GEOMETRIC INPUTS'!C529&gt;'GEOMETRIC INPUTS'!F529),ACOS(('GEOMETRIC INPUTS'!C529-'GEOMETRIC INPUTS'!F529)/'Calculated Tab Properties'!E529),0) + IF(AND('GEOMETRIC INPUTS'!E529&gt;'GEOMETRIC INPUTS'!B529,'GEOMETRIC INPUTS'!C529&lt;'GEOMETRIC INPUTS'!F529),PI()/2 + ASIN((-'GEOMETRIC INPUTS'!C529+'GEOMETRIC INPUTS'!F529)/'Calculated Tab Properties'!E529),0) + IF(AND('GEOMETRIC INPUTS'!E529&lt;'GEOMETRIC INPUTS'!B529,'GEOMETRIC INPUTS'!C529&lt;'GEOMETRIC INPUTS'!F529),PI() + ACOS(('GEOMETRIC INPUTS'!C529-'GEOMETRIC INPUTS'!F529)/'Calculated Tab Properties'!E529),0) + IF(AND('GEOMETRIC INPUTS'!E529&lt;'GEOMETRIC INPUTS'!B529,'GEOMETRIC INPUTS'!C529&gt;'GEOMETRIC INPUTS'!F529),2*PI() - ACOS((-'GEOMETRIC INPUTS'!C529+'GEOMETRIC INPUTS'!F529)/'Calculated Tab Properties'!E529),0) + IF(AND('GEOMETRIC INPUTS'!E529='GEOMETRIC INPUTS'!B529,'GEOMETRIC INPUTS'!C529&gt;'GEOMETRIC INPUTS'!F529),0,0) + IF(AND('GEOMETRIC INPUTS'!E529&gt;'GEOMETRIC INPUTS'!B529,'GEOMETRIC INPUTS'!C529='GEOMETRIC INPUTS'!F529),PI()/2,0) + IF(AND('GEOMETRIC INPUTS'!E529='GEOMETRIC INPUTS'!B529,'GEOMETRIC INPUTS'!C529&lt;'GEOMETRIC INPUTS'!F529),PI(),0) + IF(AND('GEOMETRIC INPUTS'!E529&lt;'GEOMETRIC INPUTS'!B529,'GEOMETRIC INPUTS'!C529='GEOMETRIC INPUTS'!F529),3/2*PI(),0)</f>
        <v>0</v>
      </c>
      <c r="D529">
        <f t="shared" si="9"/>
        <v>0</v>
      </c>
      <c r="E529">
        <f>SQRT(('GEOMETRIC INPUTS'!B529-'GEOMETRIC INPUTS'!E529)^2+('GEOMETRIC INPUTS'!C529-'GEOMETRIC INPUTS'!F529)^2+('GEOMETRIC INPUTS'!D529-'GEOMETRIC INPUTS'!G529)^2)</f>
        <v>0</v>
      </c>
      <c r="F529">
        <f>SQRT(('GEOMETRIC INPUTS'!B529-'GEOMETRIC INPUTS'!N529)^2 + ('GEOMETRIC INPUTS'!C529-'GEOMETRIC INPUTS'!O529)^2 + ('GEOMETRIC INPUTS'!D529-'GEOMETRIC INPUTS'!P529)^2)</f>
        <v>0</v>
      </c>
      <c r="G529">
        <f>SQRT(('GEOMETRIC INPUTS'!E529-'GEOMETRIC INPUTS'!N529)^2 + ('GEOMETRIC INPUTS'!F529-'GEOMETRIC INPUTS'!O529)^2 + ('GEOMETRIC INPUTS'!G529-'GEOMETRIC INPUTS'!P529)^2)</f>
        <v>0</v>
      </c>
      <c r="H529">
        <f>SQRT(('GEOMETRIC INPUTS'!H529-'GEOMETRIC INPUTS'!K529)^2 + ('GEOMETRIC INPUTS'!I529-'GEOMETRIC INPUTS'!L529)^2 + ('GEOMETRIC INPUTS'!J529-'GEOMETRIC INPUTS'!M529)^2)</f>
        <v>0</v>
      </c>
      <c r="I529">
        <f>SQRT(('GEOMETRIC INPUTS'!K529-'GEOMETRIC INPUTS'!N529)^2 + ('GEOMETRIC INPUTS'!L529-'GEOMETRIC INPUTS'!O529)^2 + ('GEOMETRIC INPUTS'!M529-'GEOMETRIC INPUTS'!P529)^2)</f>
        <v>0</v>
      </c>
      <c r="J529" s="20" t="e">
        <f>ASIN(('GEOMETRIC INPUTS'!M529-'GEOMETRIC INPUTS'!J529)/H529)</f>
        <v>#DIV/0!</v>
      </c>
      <c r="K529" s="27">
        <f>IF('GT Data'!X531=TRUE,'GEOMETRIC INPUTS'!Q529*Loads!$B$2,'GEOMETRIC INPUTS'!Q529*Loads!$F$2)</f>
        <v>0</v>
      </c>
      <c r="L529" s="27">
        <f>IF('GT Data'!X531=TRUE,F529*Loads!$B$3,F529*Loads!$F$3)</f>
        <v>0</v>
      </c>
      <c r="M529" s="27">
        <f>IF('GT Data'!X531=TRUE,G529*Loads!$B$3,G529*Loads!$F$3)</f>
        <v>0</v>
      </c>
      <c r="N529" s="27">
        <f>IF('GT Data'!X531=TRUE,H529*Loads!$B$3,H529*Loads!$F$3)</f>
        <v>0</v>
      </c>
      <c r="O529" s="27">
        <f>IF('GT Data'!X531=TRUE,B529*Loads!$B$4,0)</f>
        <v>0</v>
      </c>
      <c r="P529" s="27">
        <f>IF('GT Data'!X531=TRUE,'GEOMETRIC INPUTS'!Q529*Loads!$B$1,'GEOMETRIC INPUTS'!Q529*Loads!$F$1)</f>
        <v>0</v>
      </c>
      <c r="Q529">
        <v>-300</v>
      </c>
      <c r="R529" t="e">
        <f>'GEOMETRIC INPUTS'!R529/'GEOMETRIC INPUTS'!S529</f>
        <v>#DIV/0!</v>
      </c>
    </row>
    <row r="530" spans="1:18" x14ac:dyDescent="0.3">
      <c r="A530">
        <f>'GEOMETRIC INPUTS'!A530</f>
        <v>0</v>
      </c>
      <c r="B530">
        <f>'GT Data'!Z532</f>
        <v>0</v>
      </c>
      <c r="C530">
        <f>IF(AND('GEOMETRIC INPUTS'!E530&gt;'GEOMETRIC INPUTS'!B530,'GEOMETRIC INPUTS'!C530&gt;'GEOMETRIC INPUTS'!F530),ACOS(('GEOMETRIC INPUTS'!C530-'GEOMETRIC INPUTS'!F530)/'Calculated Tab Properties'!E530),0) + IF(AND('GEOMETRIC INPUTS'!E530&gt;'GEOMETRIC INPUTS'!B530,'GEOMETRIC INPUTS'!C530&lt;'GEOMETRIC INPUTS'!F530),PI()/2 + ASIN((-'GEOMETRIC INPUTS'!C530+'GEOMETRIC INPUTS'!F530)/'Calculated Tab Properties'!E530),0) + IF(AND('GEOMETRIC INPUTS'!E530&lt;'GEOMETRIC INPUTS'!B530,'GEOMETRIC INPUTS'!C530&lt;'GEOMETRIC INPUTS'!F530),PI() + ACOS(('GEOMETRIC INPUTS'!C530-'GEOMETRIC INPUTS'!F530)/'Calculated Tab Properties'!E530),0) + IF(AND('GEOMETRIC INPUTS'!E530&lt;'GEOMETRIC INPUTS'!B530,'GEOMETRIC INPUTS'!C530&gt;'GEOMETRIC INPUTS'!F530),2*PI() - ACOS((-'GEOMETRIC INPUTS'!C530+'GEOMETRIC INPUTS'!F530)/'Calculated Tab Properties'!E530),0) + IF(AND('GEOMETRIC INPUTS'!E530='GEOMETRIC INPUTS'!B530,'GEOMETRIC INPUTS'!C530&gt;'GEOMETRIC INPUTS'!F530),0,0) + IF(AND('GEOMETRIC INPUTS'!E530&gt;'GEOMETRIC INPUTS'!B530,'GEOMETRIC INPUTS'!C530='GEOMETRIC INPUTS'!F530),PI()/2,0) + IF(AND('GEOMETRIC INPUTS'!E530='GEOMETRIC INPUTS'!B530,'GEOMETRIC INPUTS'!C530&lt;'GEOMETRIC INPUTS'!F530),PI(),0) + IF(AND('GEOMETRIC INPUTS'!E530&lt;'GEOMETRIC INPUTS'!B530,'GEOMETRIC INPUTS'!C530='GEOMETRIC INPUTS'!F530),3/2*PI(),0)</f>
        <v>0</v>
      </c>
      <c r="D530">
        <f t="shared" si="9"/>
        <v>0</v>
      </c>
      <c r="E530">
        <f>SQRT(('GEOMETRIC INPUTS'!B530-'GEOMETRIC INPUTS'!E530)^2+('GEOMETRIC INPUTS'!C530-'GEOMETRIC INPUTS'!F530)^2+('GEOMETRIC INPUTS'!D530-'GEOMETRIC INPUTS'!G530)^2)</f>
        <v>0</v>
      </c>
      <c r="F530">
        <f>SQRT(('GEOMETRIC INPUTS'!B530-'GEOMETRIC INPUTS'!N530)^2 + ('GEOMETRIC INPUTS'!C530-'GEOMETRIC INPUTS'!O530)^2 + ('GEOMETRIC INPUTS'!D530-'GEOMETRIC INPUTS'!P530)^2)</f>
        <v>0</v>
      </c>
      <c r="G530">
        <f>SQRT(('GEOMETRIC INPUTS'!E530-'GEOMETRIC INPUTS'!N530)^2 + ('GEOMETRIC INPUTS'!F530-'GEOMETRIC INPUTS'!O530)^2 + ('GEOMETRIC INPUTS'!G530-'GEOMETRIC INPUTS'!P530)^2)</f>
        <v>0</v>
      </c>
      <c r="H530">
        <f>SQRT(('GEOMETRIC INPUTS'!H530-'GEOMETRIC INPUTS'!K530)^2 + ('GEOMETRIC INPUTS'!I530-'GEOMETRIC INPUTS'!L530)^2 + ('GEOMETRIC INPUTS'!J530-'GEOMETRIC INPUTS'!M530)^2)</f>
        <v>0</v>
      </c>
      <c r="I530">
        <f>SQRT(('GEOMETRIC INPUTS'!K530-'GEOMETRIC INPUTS'!N530)^2 + ('GEOMETRIC INPUTS'!L530-'GEOMETRIC INPUTS'!O530)^2 + ('GEOMETRIC INPUTS'!M530-'GEOMETRIC INPUTS'!P530)^2)</f>
        <v>0</v>
      </c>
      <c r="J530" s="20" t="e">
        <f>ASIN(('GEOMETRIC INPUTS'!M530-'GEOMETRIC INPUTS'!J530)/H530)</f>
        <v>#DIV/0!</v>
      </c>
      <c r="K530" s="27">
        <f>IF('GT Data'!X532=TRUE,'GEOMETRIC INPUTS'!Q530*Loads!$B$2,'GEOMETRIC INPUTS'!Q530*Loads!$F$2)</f>
        <v>0</v>
      </c>
      <c r="L530" s="27">
        <f>IF('GT Data'!X532=TRUE,F530*Loads!$B$3,F530*Loads!$F$3)</f>
        <v>0</v>
      </c>
      <c r="M530" s="27">
        <f>IF('GT Data'!X532=TRUE,G530*Loads!$B$3,G530*Loads!$F$3)</f>
        <v>0</v>
      </c>
      <c r="N530" s="27">
        <f>IF('GT Data'!X532=TRUE,H530*Loads!$B$3,H530*Loads!$F$3)</f>
        <v>0</v>
      </c>
      <c r="O530" s="27">
        <f>IF('GT Data'!X532=TRUE,B530*Loads!$B$4,0)</f>
        <v>0</v>
      </c>
      <c r="P530" s="27">
        <f>IF('GT Data'!X532=TRUE,'GEOMETRIC INPUTS'!Q530*Loads!$B$1,'GEOMETRIC INPUTS'!Q530*Loads!$F$1)</f>
        <v>0</v>
      </c>
      <c r="Q530">
        <v>-300</v>
      </c>
      <c r="R530" t="e">
        <f>'GEOMETRIC INPUTS'!R530/'GEOMETRIC INPUTS'!S530</f>
        <v>#DIV/0!</v>
      </c>
    </row>
    <row r="531" spans="1:18" x14ac:dyDescent="0.3">
      <c r="A531">
        <f>'GEOMETRIC INPUTS'!A531</f>
        <v>0</v>
      </c>
      <c r="B531">
        <f>'GT Data'!Z533</f>
        <v>0</v>
      </c>
      <c r="C531">
        <f>IF(AND('GEOMETRIC INPUTS'!E531&gt;'GEOMETRIC INPUTS'!B531,'GEOMETRIC INPUTS'!C531&gt;'GEOMETRIC INPUTS'!F531),ACOS(('GEOMETRIC INPUTS'!C531-'GEOMETRIC INPUTS'!F531)/'Calculated Tab Properties'!E531),0) + IF(AND('GEOMETRIC INPUTS'!E531&gt;'GEOMETRIC INPUTS'!B531,'GEOMETRIC INPUTS'!C531&lt;'GEOMETRIC INPUTS'!F531),PI()/2 + ASIN((-'GEOMETRIC INPUTS'!C531+'GEOMETRIC INPUTS'!F531)/'Calculated Tab Properties'!E531),0) + IF(AND('GEOMETRIC INPUTS'!E531&lt;'GEOMETRIC INPUTS'!B531,'GEOMETRIC INPUTS'!C531&lt;'GEOMETRIC INPUTS'!F531),PI() + ACOS(('GEOMETRIC INPUTS'!C531-'GEOMETRIC INPUTS'!F531)/'Calculated Tab Properties'!E531),0) + IF(AND('GEOMETRIC INPUTS'!E531&lt;'GEOMETRIC INPUTS'!B531,'GEOMETRIC INPUTS'!C531&gt;'GEOMETRIC INPUTS'!F531),2*PI() - ACOS((-'GEOMETRIC INPUTS'!C531+'GEOMETRIC INPUTS'!F531)/'Calculated Tab Properties'!E531),0) + IF(AND('GEOMETRIC INPUTS'!E531='GEOMETRIC INPUTS'!B531,'GEOMETRIC INPUTS'!C531&gt;'GEOMETRIC INPUTS'!F531),0,0) + IF(AND('GEOMETRIC INPUTS'!E531&gt;'GEOMETRIC INPUTS'!B531,'GEOMETRIC INPUTS'!C531='GEOMETRIC INPUTS'!F531),PI()/2,0) + IF(AND('GEOMETRIC INPUTS'!E531='GEOMETRIC INPUTS'!B531,'GEOMETRIC INPUTS'!C531&lt;'GEOMETRIC INPUTS'!F531),PI(),0) + IF(AND('GEOMETRIC INPUTS'!E531&lt;'GEOMETRIC INPUTS'!B531,'GEOMETRIC INPUTS'!C531='GEOMETRIC INPUTS'!F531),3/2*PI(),0)</f>
        <v>0</v>
      </c>
      <c r="D531">
        <f t="shared" si="9"/>
        <v>0</v>
      </c>
      <c r="E531">
        <f>SQRT(('GEOMETRIC INPUTS'!B531-'GEOMETRIC INPUTS'!E531)^2+('GEOMETRIC INPUTS'!C531-'GEOMETRIC INPUTS'!F531)^2+('GEOMETRIC INPUTS'!D531-'GEOMETRIC INPUTS'!G531)^2)</f>
        <v>0</v>
      </c>
      <c r="F531">
        <f>SQRT(('GEOMETRIC INPUTS'!B531-'GEOMETRIC INPUTS'!N531)^2 + ('GEOMETRIC INPUTS'!C531-'GEOMETRIC INPUTS'!O531)^2 + ('GEOMETRIC INPUTS'!D531-'GEOMETRIC INPUTS'!P531)^2)</f>
        <v>0</v>
      </c>
      <c r="G531">
        <f>SQRT(('GEOMETRIC INPUTS'!E531-'GEOMETRIC INPUTS'!N531)^2 + ('GEOMETRIC INPUTS'!F531-'GEOMETRIC INPUTS'!O531)^2 + ('GEOMETRIC INPUTS'!G531-'GEOMETRIC INPUTS'!P531)^2)</f>
        <v>0</v>
      </c>
      <c r="H531">
        <f>SQRT(('GEOMETRIC INPUTS'!H531-'GEOMETRIC INPUTS'!K531)^2 + ('GEOMETRIC INPUTS'!I531-'GEOMETRIC INPUTS'!L531)^2 + ('GEOMETRIC INPUTS'!J531-'GEOMETRIC INPUTS'!M531)^2)</f>
        <v>0</v>
      </c>
      <c r="I531">
        <f>SQRT(('GEOMETRIC INPUTS'!K531-'GEOMETRIC INPUTS'!N531)^2 + ('GEOMETRIC INPUTS'!L531-'GEOMETRIC INPUTS'!O531)^2 + ('GEOMETRIC INPUTS'!M531-'GEOMETRIC INPUTS'!P531)^2)</f>
        <v>0</v>
      </c>
      <c r="J531" s="20" t="e">
        <f>ASIN(('GEOMETRIC INPUTS'!M531-'GEOMETRIC INPUTS'!J531)/H531)</f>
        <v>#DIV/0!</v>
      </c>
      <c r="K531" s="27">
        <f>IF('GT Data'!X533=TRUE,'GEOMETRIC INPUTS'!Q531*Loads!$B$2,'GEOMETRIC INPUTS'!Q531*Loads!$F$2)</f>
        <v>0</v>
      </c>
      <c r="L531" s="27">
        <f>IF('GT Data'!X533=TRUE,F531*Loads!$B$3,F531*Loads!$F$3)</f>
        <v>0</v>
      </c>
      <c r="M531" s="27">
        <f>IF('GT Data'!X533=TRUE,G531*Loads!$B$3,G531*Loads!$F$3)</f>
        <v>0</v>
      </c>
      <c r="N531" s="27">
        <f>IF('GT Data'!X533=TRUE,H531*Loads!$B$3,H531*Loads!$F$3)</f>
        <v>0</v>
      </c>
      <c r="O531" s="27">
        <f>IF('GT Data'!X533=TRUE,B531*Loads!$B$4,0)</f>
        <v>0</v>
      </c>
      <c r="P531" s="27">
        <f>IF('GT Data'!X533=TRUE,'GEOMETRIC INPUTS'!Q531*Loads!$B$1,'GEOMETRIC INPUTS'!Q531*Loads!$F$1)</f>
        <v>0</v>
      </c>
      <c r="Q531">
        <v>-300</v>
      </c>
      <c r="R531" t="e">
        <f>'GEOMETRIC INPUTS'!R531/'GEOMETRIC INPUTS'!S531</f>
        <v>#DIV/0!</v>
      </c>
    </row>
    <row r="532" spans="1:18" x14ac:dyDescent="0.3">
      <c r="A532">
        <f>'GEOMETRIC INPUTS'!A532</f>
        <v>0</v>
      </c>
      <c r="B532">
        <f>'GT Data'!Z534</f>
        <v>0</v>
      </c>
      <c r="C532">
        <f>IF(AND('GEOMETRIC INPUTS'!E532&gt;'GEOMETRIC INPUTS'!B532,'GEOMETRIC INPUTS'!C532&gt;'GEOMETRIC INPUTS'!F532),ACOS(('GEOMETRIC INPUTS'!C532-'GEOMETRIC INPUTS'!F532)/'Calculated Tab Properties'!E532),0) + IF(AND('GEOMETRIC INPUTS'!E532&gt;'GEOMETRIC INPUTS'!B532,'GEOMETRIC INPUTS'!C532&lt;'GEOMETRIC INPUTS'!F532),PI()/2 + ASIN((-'GEOMETRIC INPUTS'!C532+'GEOMETRIC INPUTS'!F532)/'Calculated Tab Properties'!E532),0) + IF(AND('GEOMETRIC INPUTS'!E532&lt;'GEOMETRIC INPUTS'!B532,'GEOMETRIC INPUTS'!C532&lt;'GEOMETRIC INPUTS'!F532),PI() + ACOS(('GEOMETRIC INPUTS'!C532-'GEOMETRIC INPUTS'!F532)/'Calculated Tab Properties'!E532),0) + IF(AND('GEOMETRIC INPUTS'!E532&lt;'GEOMETRIC INPUTS'!B532,'GEOMETRIC INPUTS'!C532&gt;'GEOMETRIC INPUTS'!F532),2*PI() - ACOS((-'GEOMETRIC INPUTS'!C532+'GEOMETRIC INPUTS'!F532)/'Calculated Tab Properties'!E532),0) + IF(AND('GEOMETRIC INPUTS'!E532='GEOMETRIC INPUTS'!B532,'GEOMETRIC INPUTS'!C532&gt;'GEOMETRIC INPUTS'!F532),0,0) + IF(AND('GEOMETRIC INPUTS'!E532&gt;'GEOMETRIC INPUTS'!B532,'GEOMETRIC INPUTS'!C532='GEOMETRIC INPUTS'!F532),PI()/2,0) + IF(AND('GEOMETRIC INPUTS'!E532='GEOMETRIC INPUTS'!B532,'GEOMETRIC INPUTS'!C532&lt;'GEOMETRIC INPUTS'!F532),PI(),0) + IF(AND('GEOMETRIC INPUTS'!E532&lt;'GEOMETRIC INPUTS'!B532,'GEOMETRIC INPUTS'!C532='GEOMETRIC INPUTS'!F532),3/2*PI(),0)</f>
        <v>0</v>
      </c>
      <c r="D532">
        <f t="shared" si="9"/>
        <v>0</v>
      </c>
      <c r="E532">
        <f>SQRT(('GEOMETRIC INPUTS'!B532-'GEOMETRIC INPUTS'!E532)^2+('GEOMETRIC INPUTS'!C532-'GEOMETRIC INPUTS'!F532)^2+('GEOMETRIC INPUTS'!D532-'GEOMETRIC INPUTS'!G532)^2)</f>
        <v>0</v>
      </c>
      <c r="F532">
        <f>SQRT(('GEOMETRIC INPUTS'!B532-'GEOMETRIC INPUTS'!N532)^2 + ('GEOMETRIC INPUTS'!C532-'GEOMETRIC INPUTS'!O532)^2 + ('GEOMETRIC INPUTS'!D532-'GEOMETRIC INPUTS'!P532)^2)</f>
        <v>0</v>
      </c>
      <c r="G532">
        <f>SQRT(('GEOMETRIC INPUTS'!E532-'GEOMETRIC INPUTS'!N532)^2 + ('GEOMETRIC INPUTS'!F532-'GEOMETRIC INPUTS'!O532)^2 + ('GEOMETRIC INPUTS'!G532-'GEOMETRIC INPUTS'!P532)^2)</f>
        <v>0</v>
      </c>
      <c r="H532">
        <f>SQRT(('GEOMETRIC INPUTS'!H532-'GEOMETRIC INPUTS'!K532)^2 + ('GEOMETRIC INPUTS'!I532-'GEOMETRIC INPUTS'!L532)^2 + ('GEOMETRIC INPUTS'!J532-'GEOMETRIC INPUTS'!M532)^2)</f>
        <v>0</v>
      </c>
      <c r="I532">
        <f>SQRT(('GEOMETRIC INPUTS'!K532-'GEOMETRIC INPUTS'!N532)^2 + ('GEOMETRIC INPUTS'!L532-'GEOMETRIC INPUTS'!O532)^2 + ('GEOMETRIC INPUTS'!M532-'GEOMETRIC INPUTS'!P532)^2)</f>
        <v>0</v>
      </c>
      <c r="J532" s="20" t="e">
        <f>ASIN(('GEOMETRIC INPUTS'!M532-'GEOMETRIC INPUTS'!J532)/H532)</f>
        <v>#DIV/0!</v>
      </c>
      <c r="K532" s="27">
        <f>IF('GT Data'!X534=TRUE,'GEOMETRIC INPUTS'!Q532*Loads!$B$2,'GEOMETRIC INPUTS'!Q532*Loads!$F$2)</f>
        <v>0</v>
      </c>
      <c r="L532" s="27">
        <f>IF('GT Data'!X534=TRUE,F532*Loads!$B$3,F532*Loads!$F$3)</f>
        <v>0</v>
      </c>
      <c r="M532" s="27">
        <f>IF('GT Data'!X534=TRUE,G532*Loads!$B$3,G532*Loads!$F$3)</f>
        <v>0</v>
      </c>
      <c r="N532" s="27">
        <f>IF('GT Data'!X534=TRUE,H532*Loads!$B$3,H532*Loads!$F$3)</f>
        <v>0</v>
      </c>
      <c r="O532" s="27">
        <f>IF('GT Data'!X534=TRUE,B532*Loads!$B$4,0)</f>
        <v>0</v>
      </c>
      <c r="P532" s="27">
        <f>IF('GT Data'!X534=TRUE,'GEOMETRIC INPUTS'!Q532*Loads!$B$1,'GEOMETRIC INPUTS'!Q532*Loads!$F$1)</f>
        <v>0</v>
      </c>
      <c r="Q532">
        <v>-300</v>
      </c>
      <c r="R532" t="e">
        <f>'GEOMETRIC INPUTS'!R532/'GEOMETRIC INPUTS'!S532</f>
        <v>#DIV/0!</v>
      </c>
    </row>
    <row r="533" spans="1:18" x14ac:dyDescent="0.3">
      <c r="A533">
        <f>'GEOMETRIC INPUTS'!A533</f>
        <v>0</v>
      </c>
      <c r="B533">
        <f>'GT Data'!Z535</f>
        <v>0</v>
      </c>
      <c r="C533">
        <f>IF(AND('GEOMETRIC INPUTS'!E533&gt;'GEOMETRIC INPUTS'!B533,'GEOMETRIC INPUTS'!C533&gt;'GEOMETRIC INPUTS'!F533),ACOS(('GEOMETRIC INPUTS'!C533-'GEOMETRIC INPUTS'!F533)/'Calculated Tab Properties'!E533),0) + IF(AND('GEOMETRIC INPUTS'!E533&gt;'GEOMETRIC INPUTS'!B533,'GEOMETRIC INPUTS'!C533&lt;'GEOMETRIC INPUTS'!F533),PI()/2 + ASIN((-'GEOMETRIC INPUTS'!C533+'GEOMETRIC INPUTS'!F533)/'Calculated Tab Properties'!E533),0) + IF(AND('GEOMETRIC INPUTS'!E533&lt;'GEOMETRIC INPUTS'!B533,'GEOMETRIC INPUTS'!C533&lt;'GEOMETRIC INPUTS'!F533),PI() + ACOS(('GEOMETRIC INPUTS'!C533-'GEOMETRIC INPUTS'!F533)/'Calculated Tab Properties'!E533),0) + IF(AND('GEOMETRIC INPUTS'!E533&lt;'GEOMETRIC INPUTS'!B533,'GEOMETRIC INPUTS'!C533&gt;'GEOMETRIC INPUTS'!F533),2*PI() - ACOS((-'GEOMETRIC INPUTS'!C533+'GEOMETRIC INPUTS'!F533)/'Calculated Tab Properties'!E533),0) + IF(AND('GEOMETRIC INPUTS'!E533='GEOMETRIC INPUTS'!B533,'GEOMETRIC INPUTS'!C533&gt;'GEOMETRIC INPUTS'!F533),0,0) + IF(AND('GEOMETRIC INPUTS'!E533&gt;'GEOMETRIC INPUTS'!B533,'GEOMETRIC INPUTS'!C533='GEOMETRIC INPUTS'!F533),PI()/2,0) + IF(AND('GEOMETRIC INPUTS'!E533='GEOMETRIC INPUTS'!B533,'GEOMETRIC INPUTS'!C533&lt;'GEOMETRIC INPUTS'!F533),PI(),0) + IF(AND('GEOMETRIC INPUTS'!E533&lt;'GEOMETRIC INPUTS'!B533,'GEOMETRIC INPUTS'!C533='GEOMETRIC INPUTS'!F533),3/2*PI(),0)</f>
        <v>0</v>
      </c>
      <c r="D533">
        <f t="shared" si="9"/>
        <v>0</v>
      </c>
      <c r="E533">
        <f>SQRT(('GEOMETRIC INPUTS'!B533-'GEOMETRIC INPUTS'!E533)^2+('GEOMETRIC INPUTS'!C533-'GEOMETRIC INPUTS'!F533)^2+('GEOMETRIC INPUTS'!D533-'GEOMETRIC INPUTS'!G533)^2)</f>
        <v>0</v>
      </c>
      <c r="F533">
        <f>SQRT(('GEOMETRIC INPUTS'!B533-'GEOMETRIC INPUTS'!N533)^2 + ('GEOMETRIC INPUTS'!C533-'GEOMETRIC INPUTS'!O533)^2 + ('GEOMETRIC INPUTS'!D533-'GEOMETRIC INPUTS'!P533)^2)</f>
        <v>0</v>
      </c>
      <c r="G533">
        <f>SQRT(('GEOMETRIC INPUTS'!E533-'GEOMETRIC INPUTS'!N533)^2 + ('GEOMETRIC INPUTS'!F533-'GEOMETRIC INPUTS'!O533)^2 + ('GEOMETRIC INPUTS'!G533-'GEOMETRIC INPUTS'!P533)^2)</f>
        <v>0</v>
      </c>
      <c r="H533">
        <f>SQRT(('GEOMETRIC INPUTS'!H533-'GEOMETRIC INPUTS'!K533)^2 + ('GEOMETRIC INPUTS'!I533-'GEOMETRIC INPUTS'!L533)^2 + ('GEOMETRIC INPUTS'!J533-'GEOMETRIC INPUTS'!M533)^2)</f>
        <v>0</v>
      </c>
      <c r="I533">
        <f>SQRT(('GEOMETRIC INPUTS'!K533-'GEOMETRIC INPUTS'!N533)^2 + ('GEOMETRIC INPUTS'!L533-'GEOMETRIC INPUTS'!O533)^2 + ('GEOMETRIC INPUTS'!M533-'GEOMETRIC INPUTS'!P533)^2)</f>
        <v>0</v>
      </c>
      <c r="J533" s="20" t="e">
        <f>ASIN(('GEOMETRIC INPUTS'!M533-'GEOMETRIC INPUTS'!J533)/H533)</f>
        <v>#DIV/0!</v>
      </c>
      <c r="K533" s="27">
        <f>IF('GT Data'!X535=TRUE,'GEOMETRIC INPUTS'!Q533*Loads!$B$2,'GEOMETRIC INPUTS'!Q533*Loads!$F$2)</f>
        <v>0</v>
      </c>
      <c r="L533" s="27">
        <f>IF('GT Data'!X535=TRUE,F533*Loads!$B$3,F533*Loads!$F$3)</f>
        <v>0</v>
      </c>
      <c r="M533" s="27">
        <f>IF('GT Data'!X535=TRUE,G533*Loads!$B$3,G533*Loads!$F$3)</f>
        <v>0</v>
      </c>
      <c r="N533" s="27">
        <f>IF('GT Data'!X535=TRUE,H533*Loads!$B$3,H533*Loads!$F$3)</f>
        <v>0</v>
      </c>
      <c r="O533" s="27">
        <f>IF('GT Data'!X535=TRUE,B533*Loads!$B$4,0)</f>
        <v>0</v>
      </c>
      <c r="P533" s="27">
        <f>IF('GT Data'!X535=TRUE,'GEOMETRIC INPUTS'!Q533*Loads!$B$1,'GEOMETRIC INPUTS'!Q533*Loads!$F$1)</f>
        <v>0</v>
      </c>
      <c r="Q533">
        <v>-300</v>
      </c>
      <c r="R533" t="e">
        <f>'GEOMETRIC INPUTS'!R533/'GEOMETRIC INPUTS'!S533</f>
        <v>#DIV/0!</v>
      </c>
    </row>
    <row r="534" spans="1:18" x14ac:dyDescent="0.3">
      <c r="A534">
        <f>'GEOMETRIC INPUTS'!A534</f>
        <v>0</v>
      </c>
      <c r="B534">
        <f>'GT Data'!Z536</f>
        <v>0</v>
      </c>
      <c r="C534">
        <f>IF(AND('GEOMETRIC INPUTS'!E534&gt;'GEOMETRIC INPUTS'!B534,'GEOMETRIC INPUTS'!C534&gt;'GEOMETRIC INPUTS'!F534),ACOS(('GEOMETRIC INPUTS'!C534-'GEOMETRIC INPUTS'!F534)/'Calculated Tab Properties'!E534),0) + IF(AND('GEOMETRIC INPUTS'!E534&gt;'GEOMETRIC INPUTS'!B534,'GEOMETRIC INPUTS'!C534&lt;'GEOMETRIC INPUTS'!F534),PI()/2 + ASIN((-'GEOMETRIC INPUTS'!C534+'GEOMETRIC INPUTS'!F534)/'Calculated Tab Properties'!E534),0) + IF(AND('GEOMETRIC INPUTS'!E534&lt;'GEOMETRIC INPUTS'!B534,'GEOMETRIC INPUTS'!C534&lt;'GEOMETRIC INPUTS'!F534),PI() + ACOS(('GEOMETRIC INPUTS'!C534-'GEOMETRIC INPUTS'!F534)/'Calculated Tab Properties'!E534),0) + IF(AND('GEOMETRIC INPUTS'!E534&lt;'GEOMETRIC INPUTS'!B534,'GEOMETRIC INPUTS'!C534&gt;'GEOMETRIC INPUTS'!F534),2*PI() - ACOS((-'GEOMETRIC INPUTS'!C534+'GEOMETRIC INPUTS'!F534)/'Calculated Tab Properties'!E534),0) + IF(AND('GEOMETRIC INPUTS'!E534='GEOMETRIC INPUTS'!B534,'GEOMETRIC INPUTS'!C534&gt;'GEOMETRIC INPUTS'!F534),0,0) + IF(AND('GEOMETRIC INPUTS'!E534&gt;'GEOMETRIC INPUTS'!B534,'GEOMETRIC INPUTS'!C534='GEOMETRIC INPUTS'!F534),PI()/2,0) + IF(AND('GEOMETRIC INPUTS'!E534='GEOMETRIC INPUTS'!B534,'GEOMETRIC INPUTS'!C534&lt;'GEOMETRIC INPUTS'!F534),PI(),0) + IF(AND('GEOMETRIC INPUTS'!E534&lt;'GEOMETRIC INPUTS'!B534,'GEOMETRIC INPUTS'!C534='GEOMETRIC INPUTS'!F534),3/2*PI(),0)</f>
        <v>0</v>
      </c>
      <c r="D534">
        <f t="shared" si="9"/>
        <v>0</v>
      </c>
      <c r="E534">
        <f>SQRT(('GEOMETRIC INPUTS'!B534-'GEOMETRIC INPUTS'!E534)^2+('GEOMETRIC INPUTS'!C534-'GEOMETRIC INPUTS'!F534)^2+('GEOMETRIC INPUTS'!D534-'GEOMETRIC INPUTS'!G534)^2)</f>
        <v>0</v>
      </c>
      <c r="F534">
        <f>SQRT(('GEOMETRIC INPUTS'!B534-'GEOMETRIC INPUTS'!N534)^2 + ('GEOMETRIC INPUTS'!C534-'GEOMETRIC INPUTS'!O534)^2 + ('GEOMETRIC INPUTS'!D534-'GEOMETRIC INPUTS'!P534)^2)</f>
        <v>0</v>
      </c>
      <c r="G534">
        <f>SQRT(('GEOMETRIC INPUTS'!E534-'GEOMETRIC INPUTS'!N534)^2 + ('GEOMETRIC INPUTS'!F534-'GEOMETRIC INPUTS'!O534)^2 + ('GEOMETRIC INPUTS'!G534-'GEOMETRIC INPUTS'!P534)^2)</f>
        <v>0</v>
      </c>
      <c r="H534">
        <f>SQRT(('GEOMETRIC INPUTS'!H534-'GEOMETRIC INPUTS'!K534)^2 + ('GEOMETRIC INPUTS'!I534-'GEOMETRIC INPUTS'!L534)^2 + ('GEOMETRIC INPUTS'!J534-'GEOMETRIC INPUTS'!M534)^2)</f>
        <v>0</v>
      </c>
      <c r="I534">
        <f>SQRT(('GEOMETRIC INPUTS'!K534-'GEOMETRIC INPUTS'!N534)^2 + ('GEOMETRIC INPUTS'!L534-'GEOMETRIC INPUTS'!O534)^2 + ('GEOMETRIC INPUTS'!M534-'GEOMETRIC INPUTS'!P534)^2)</f>
        <v>0</v>
      </c>
      <c r="J534" s="20" t="e">
        <f>ASIN(('GEOMETRIC INPUTS'!M534-'GEOMETRIC INPUTS'!J534)/H534)</f>
        <v>#DIV/0!</v>
      </c>
      <c r="K534" s="27">
        <f>IF('GT Data'!X536=TRUE,'GEOMETRIC INPUTS'!Q534*Loads!$B$2,'GEOMETRIC INPUTS'!Q534*Loads!$F$2)</f>
        <v>0</v>
      </c>
      <c r="L534" s="27">
        <f>IF('GT Data'!X536=TRUE,F534*Loads!$B$3,F534*Loads!$F$3)</f>
        <v>0</v>
      </c>
      <c r="M534" s="27">
        <f>IF('GT Data'!X536=TRUE,G534*Loads!$B$3,G534*Loads!$F$3)</f>
        <v>0</v>
      </c>
      <c r="N534" s="27">
        <f>IF('GT Data'!X536=TRUE,H534*Loads!$B$3,H534*Loads!$F$3)</f>
        <v>0</v>
      </c>
      <c r="O534" s="27">
        <f>IF('GT Data'!X536=TRUE,B534*Loads!$B$4,0)</f>
        <v>0</v>
      </c>
      <c r="P534" s="27">
        <f>IF('GT Data'!X536=TRUE,'GEOMETRIC INPUTS'!Q534*Loads!$B$1,'GEOMETRIC INPUTS'!Q534*Loads!$F$1)</f>
        <v>0</v>
      </c>
      <c r="Q534">
        <v>-300</v>
      </c>
      <c r="R534" t="e">
        <f>'GEOMETRIC INPUTS'!R534/'GEOMETRIC INPUTS'!S534</f>
        <v>#DIV/0!</v>
      </c>
    </row>
    <row r="535" spans="1:18" x14ac:dyDescent="0.3">
      <c r="A535">
        <f>'GEOMETRIC INPUTS'!A535</f>
        <v>0</v>
      </c>
      <c r="B535">
        <f>'GT Data'!Z537</f>
        <v>0</v>
      </c>
      <c r="C535">
        <f>IF(AND('GEOMETRIC INPUTS'!E535&gt;'GEOMETRIC INPUTS'!B535,'GEOMETRIC INPUTS'!C535&gt;'GEOMETRIC INPUTS'!F535),ACOS(('GEOMETRIC INPUTS'!C535-'GEOMETRIC INPUTS'!F535)/'Calculated Tab Properties'!E535),0) + IF(AND('GEOMETRIC INPUTS'!E535&gt;'GEOMETRIC INPUTS'!B535,'GEOMETRIC INPUTS'!C535&lt;'GEOMETRIC INPUTS'!F535),PI()/2 + ASIN((-'GEOMETRIC INPUTS'!C535+'GEOMETRIC INPUTS'!F535)/'Calculated Tab Properties'!E535),0) + IF(AND('GEOMETRIC INPUTS'!E535&lt;'GEOMETRIC INPUTS'!B535,'GEOMETRIC INPUTS'!C535&lt;'GEOMETRIC INPUTS'!F535),PI() + ACOS(('GEOMETRIC INPUTS'!C535-'GEOMETRIC INPUTS'!F535)/'Calculated Tab Properties'!E535),0) + IF(AND('GEOMETRIC INPUTS'!E535&lt;'GEOMETRIC INPUTS'!B535,'GEOMETRIC INPUTS'!C535&gt;'GEOMETRIC INPUTS'!F535),2*PI() - ACOS((-'GEOMETRIC INPUTS'!C535+'GEOMETRIC INPUTS'!F535)/'Calculated Tab Properties'!E535),0) + IF(AND('GEOMETRIC INPUTS'!E535='GEOMETRIC INPUTS'!B535,'GEOMETRIC INPUTS'!C535&gt;'GEOMETRIC INPUTS'!F535),0,0) + IF(AND('GEOMETRIC INPUTS'!E535&gt;'GEOMETRIC INPUTS'!B535,'GEOMETRIC INPUTS'!C535='GEOMETRIC INPUTS'!F535),PI()/2,0) + IF(AND('GEOMETRIC INPUTS'!E535='GEOMETRIC INPUTS'!B535,'GEOMETRIC INPUTS'!C535&lt;'GEOMETRIC INPUTS'!F535),PI(),0) + IF(AND('GEOMETRIC INPUTS'!E535&lt;'GEOMETRIC INPUTS'!B535,'GEOMETRIC INPUTS'!C535='GEOMETRIC INPUTS'!F535),3/2*PI(),0)</f>
        <v>0</v>
      </c>
      <c r="D535">
        <f t="shared" si="9"/>
        <v>0</v>
      </c>
      <c r="E535">
        <f>SQRT(('GEOMETRIC INPUTS'!B535-'GEOMETRIC INPUTS'!E535)^2+('GEOMETRIC INPUTS'!C535-'GEOMETRIC INPUTS'!F535)^2+('GEOMETRIC INPUTS'!D535-'GEOMETRIC INPUTS'!G535)^2)</f>
        <v>0</v>
      </c>
      <c r="F535">
        <f>SQRT(('GEOMETRIC INPUTS'!B535-'GEOMETRIC INPUTS'!N535)^2 + ('GEOMETRIC INPUTS'!C535-'GEOMETRIC INPUTS'!O535)^2 + ('GEOMETRIC INPUTS'!D535-'GEOMETRIC INPUTS'!P535)^2)</f>
        <v>0</v>
      </c>
      <c r="G535">
        <f>SQRT(('GEOMETRIC INPUTS'!E535-'GEOMETRIC INPUTS'!N535)^2 + ('GEOMETRIC INPUTS'!F535-'GEOMETRIC INPUTS'!O535)^2 + ('GEOMETRIC INPUTS'!G535-'GEOMETRIC INPUTS'!P535)^2)</f>
        <v>0</v>
      </c>
      <c r="H535">
        <f>SQRT(('GEOMETRIC INPUTS'!H535-'GEOMETRIC INPUTS'!K535)^2 + ('GEOMETRIC INPUTS'!I535-'GEOMETRIC INPUTS'!L535)^2 + ('GEOMETRIC INPUTS'!J535-'GEOMETRIC INPUTS'!M535)^2)</f>
        <v>0</v>
      </c>
      <c r="I535">
        <f>SQRT(('GEOMETRIC INPUTS'!K535-'GEOMETRIC INPUTS'!N535)^2 + ('GEOMETRIC INPUTS'!L535-'GEOMETRIC INPUTS'!O535)^2 + ('GEOMETRIC INPUTS'!M535-'GEOMETRIC INPUTS'!P535)^2)</f>
        <v>0</v>
      </c>
      <c r="J535" s="20" t="e">
        <f>ASIN(('GEOMETRIC INPUTS'!M535-'GEOMETRIC INPUTS'!J535)/H535)</f>
        <v>#DIV/0!</v>
      </c>
      <c r="K535" s="27">
        <f>IF('GT Data'!X537=TRUE,'GEOMETRIC INPUTS'!Q535*Loads!$B$2,'GEOMETRIC INPUTS'!Q535*Loads!$F$2)</f>
        <v>0</v>
      </c>
      <c r="L535" s="27">
        <f>IF('GT Data'!X537=TRUE,F535*Loads!$B$3,F535*Loads!$F$3)</f>
        <v>0</v>
      </c>
      <c r="M535" s="27">
        <f>IF('GT Data'!X537=TRUE,G535*Loads!$B$3,G535*Loads!$F$3)</f>
        <v>0</v>
      </c>
      <c r="N535" s="27">
        <f>IF('GT Data'!X537=TRUE,H535*Loads!$B$3,H535*Loads!$F$3)</f>
        <v>0</v>
      </c>
      <c r="O535" s="27">
        <f>IF('GT Data'!X537=TRUE,B535*Loads!$B$4,0)</f>
        <v>0</v>
      </c>
      <c r="P535" s="27">
        <f>IF('GT Data'!X537=TRUE,'GEOMETRIC INPUTS'!Q535*Loads!$B$1,'GEOMETRIC INPUTS'!Q535*Loads!$F$1)</f>
        <v>0</v>
      </c>
      <c r="Q535">
        <v>-300</v>
      </c>
      <c r="R535" t="e">
        <f>'GEOMETRIC INPUTS'!R535/'GEOMETRIC INPUTS'!S535</f>
        <v>#DIV/0!</v>
      </c>
    </row>
    <row r="536" spans="1:18" x14ac:dyDescent="0.3">
      <c r="A536">
        <f>'GEOMETRIC INPUTS'!A536</f>
        <v>0</v>
      </c>
      <c r="B536">
        <f>'GT Data'!Z538</f>
        <v>0</v>
      </c>
      <c r="C536">
        <f>IF(AND('GEOMETRIC INPUTS'!E536&gt;'GEOMETRIC INPUTS'!B536,'GEOMETRIC INPUTS'!C536&gt;'GEOMETRIC INPUTS'!F536),ACOS(('GEOMETRIC INPUTS'!C536-'GEOMETRIC INPUTS'!F536)/'Calculated Tab Properties'!E536),0) + IF(AND('GEOMETRIC INPUTS'!E536&gt;'GEOMETRIC INPUTS'!B536,'GEOMETRIC INPUTS'!C536&lt;'GEOMETRIC INPUTS'!F536),PI()/2 + ASIN((-'GEOMETRIC INPUTS'!C536+'GEOMETRIC INPUTS'!F536)/'Calculated Tab Properties'!E536),0) + IF(AND('GEOMETRIC INPUTS'!E536&lt;'GEOMETRIC INPUTS'!B536,'GEOMETRIC INPUTS'!C536&lt;'GEOMETRIC INPUTS'!F536),PI() + ACOS(('GEOMETRIC INPUTS'!C536-'GEOMETRIC INPUTS'!F536)/'Calculated Tab Properties'!E536),0) + IF(AND('GEOMETRIC INPUTS'!E536&lt;'GEOMETRIC INPUTS'!B536,'GEOMETRIC INPUTS'!C536&gt;'GEOMETRIC INPUTS'!F536),2*PI() - ACOS((-'GEOMETRIC INPUTS'!C536+'GEOMETRIC INPUTS'!F536)/'Calculated Tab Properties'!E536),0) + IF(AND('GEOMETRIC INPUTS'!E536='GEOMETRIC INPUTS'!B536,'GEOMETRIC INPUTS'!C536&gt;'GEOMETRIC INPUTS'!F536),0,0) + IF(AND('GEOMETRIC INPUTS'!E536&gt;'GEOMETRIC INPUTS'!B536,'GEOMETRIC INPUTS'!C536='GEOMETRIC INPUTS'!F536),PI()/2,0) + IF(AND('GEOMETRIC INPUTS'!E536='GEOMETRIC INPUTS'!B536,'GEOMETRIC INPUTS'!C536&lt;'GEOMETRIC INPUTS'!F536),PI(),0) + IF(AND('GEOMETRIC INPUTS'!E536&lt;'GEOMETRIC INPUTS'!B536,'GEOMETRIC INPUTS'!C536='GEOMETRIC INPUTS'!F536),3/2*PI(),0)</f>
        <v>0</v>
      </c>
      <c r="D536">
        <f t="shared" si="9"/>
        <v>0</v>
      </c>
      <c r="E536">
        <f>SQRT(('GEOMETRIC INPUTS'!B536-'GEOMETRIC INPUTS'!E536)^2+('GEOMETRIC INPUTS'!C536-'GEOMETRIC INPUTS'!F536)^2+('GEOMETRIC INPUTS'!D536-'GEOMETRIC INPUTS'!G536)^2)</f>
        <v>0</v>
      </c>
      <c r="F536">
        <f>SQRT(('GEOMETRIC INPUTS'!B536-'GEOMETRIC INPUTS'!N536)^2 + ('GEOMETRIC INPUTS'!C536-'GEOMETRIC INPUTS'!O536)^2 + ('GEOMETRIC INPUTS'!D536-'GEOMETRIC INPUTS'!P536)^2)</f>
        <v>0</v>
      </c>
      <c r="G536">
        <f>SQRT(('GEOMETRIC INPUTS'!E536-'GEOMETRIC INPUTS'!N536)^2 + ('GEOMETRIC INPUTS'!F536-'GEOMETRIC INPUTS'!O536)^2 + ('GEOMETRIC INPUTS'!G536-'GEOMETRIC INPUTS'!P536)^2)</f>
        <v>0</v>
      </c>
      <c r="H536">
        <f>SQRT(('GEOMETRIC INPUTS'!H536-'GEOMETRIC INPUTS'!K536)^2 + ('GEOMETRIC INPUTS'!I536-'GEOMETRIC INPUTS'!L536)^2 + ('GEOMETRIC INPUTS'!J536-'GEOMETRIC INPUTS'!M536)^2)</f>
        <v>0</v>
      </c>
      <c r="I536">
        <f>SQRT(('GEOMETRIC INPUTS'!K536-'GEOMETRIC INPUTS'!N536)^2 + ('GEOMETRIC INPUTS'!L536-'GEOMETRIC INPUTS'!O536)^2 + ('GEOMETRIC INPUTS'!M536-'GEOMETRIC INPUTS'!P536)^2)</f>
        <v>0</v>
      </c>
      <c r="J536" s="20" t="e">
        <f>ASIN(('GEOMETRIC INPUTS'!M536-'GEOMETRIC INPUTS'!J536)/H536)</f>
        <v>#DIV/0!</v>
      </c>
      <c r="K536" s="27">
        <f>IF('GT Data'!X538=TRUE,'GEOMETRIC INPUTS'!Q536*Loads!$B$2,'GEOMETRIC INPUTS'!Q536*Loads!$F$2)</f>
        <v>0</v>
      </c>
      <c r="L536" s="27">
        <f>IF('GT Data'!X538=TRUE,F536*Loads!$B$3,F536*Loads!$F$3)</f>
        <v>0</v>
      </c>
      <c r="M536" s="27">
        <f>IF('GT Data'!X538=TRUE,G536*Loads!$B$3,G536*Loads!$F$3)</f>
        <v>0</v>
      </c>
      <c r="N536" s="27">
        <f>IF('GT Data'!X538=TRUE,H536*Loads!$B$3,H536*Loads!$F$3)</f>
        <v>0</v>
      </c>
      <c r="O536" s="27">
        <f>IF('GT Data'!X538=TRUE,B536*Loads!$B$4,0)</f>
        <v>0</v>
      </c>
      <c r="P536" s="27">
        <f>IF('GT Data'!X538=TRUE,'GEOMETRIC INPUTS'!Q536*Loads!$B$1,'GEOMETRIC INPUTS'!Q536*Loads!$F$1)</f>
        <v>0</v>
      </c>
      <c r="Q536">
        <v>-300</v>
      </c>
      <c r="R536" t="e">
        <f>'GEOMETRIC INPUTS'!R536/'GEOMETRIC INPUTS'!S536</f>
        <v>#DIV/0!</v>
      </c>
    </row>
    <row r="537" spans="1:18" x14ac:dyDescent="0.3">
      <c r="A537">
        <f>'GEOMETRIC INPUTS'!A537</f>
        <v>0</v>
      </c>
      <c r="B537">
        <f>'GT Data'!Z539</f>
        <v>0</v>
      </c>
      <c r="C537">
        <f>IF(AND('GEOMETRIC INPUTS'!E537&gt;'GEOMETRIC INPUTS'!B537,'GEOMETRIC INPUTS'!C537&gt;'GEOMETRIC INPUTS'!F537),ACOS(('GEOMETRIC INPUTS'!C537-'GEOMETRIC INPUTS'!F537)/'Calculated Tab Properties'!E537),0) + IF(AND('GEOMETRIC INPUTS'!E537&gt;'GEOMETRIC INPUTS'!B537,'GEOMETRIC INPUTS'!C537&lt;'GEOMETRIC INPUTS'!F537),PI()/2 + ASIN((-'GEOMETRIC INPUTS'!C537+'GEOMETRIC INPUTS'!F537)/'Calculated Tab Properties'!E537),0) + IF(AND('GEOMETRIC INPUTS'!E537&lt;'GEOMETRIC INPUTS'!B537,'GEOMETRIC INPUTS'!C537&lt;'GEOMETRIC INPUTS'!F537),PI() + ACOS(('GEOMETRIC INPUTS'!C537-'GEOMETRIC INPUTS'!F537)/'Calculated Tab Properties'!E537),0) + IF(AND('GEOMETRIC INPUTS'!E537&lt;'GEOMETRIC INPUTS'!B537,'GEOMETRIC INPUTS'!C537&gt;'GEOMETRIC INPUTS'!F537),2*PI() - ACOS((-'GEOMETRIC INPUTS'!C537+'GEOMETRIC INPUTS'!F537)/'Calculated Tab Properties'!E537),0) + IF(AND('GEOMETRIC INPUTS'!E537='GEOMETRIC INPUTS'!B537,'GEOMETRIC INPUTS'!C537&gt;'GEOMETRIC INPUTS'!F537),0,0) + IF(AND('GEOMETRIC INPUTS'!E537&gt;'GEOMETRIC INPUTS'!B537,'GEOMETRIC INPUTS'!C537='GEOMETRIC INPUTS'!F537),PI()/2,0) + IF(AND('GEOMETRIC INPUTS'!E537='GEOMETRIC INPUTS'!B537,'GEOMETRIC INPUTS'!C537&lt;'GEOMETRIC INPUTS'!F537),PI(),0) + IF(AND('GEOMETRIC INPUTS'!E537&lt;'GEOMETRIC INPUTS'!B537,'GEOMETRIC INPUTS'!C537='GEOMETRIC INPUTS'!F537),3/2*PI(),0)</f>
        <v>0</v>
      </c>
      <c r="D537">
        <f t="shared" si="9"/>
        <v>0</v>
      </c>
      <c r="E537">
        <f>SQRT(('GEOMETRIC INPUTS'!B537-'GEOMETRIC INPUTS'!E537)^2+('GEOMETRIC INPUTS'!C537-'GEOMETRIC INPUTS'!F537)^2+('GEOMETRIC INPUTS'!D537-'GEOMETRIC INPUTS'!G537)^2)</f>
        <v>0</v>
      </c>
      <c r="F537">
        <f>SQRT(('GEOMETRIC INPUTS'!B537-'GEOMETRIC INPUTS'!N537)^2 + ('GEOMETRIC INPUTS'!C537-'GEOMETRIC INPUTS'!O537)^2 + ('GEOMETRIC INPUTS'!D537-'GEOMETRIC INPUTS'!P537)^2)</f>
        <v>0</v>
      </c>
      <c r="G537">
        <f>SQRT(('GEOMETRIC INPUTS'!E537-'GEOMETRIC INPUTS'!N537)^2 + ('GEOMETRIC INPUTS'!F537-'GEOMETRIC INPUTS'!O537)^2 + ('GEOMETRIC INPUTS'!G537-'GEOMETRIC INPUTS'!P537)^2)</f>
        <v>0</v>
      </c>
      <c r="H537">
        <f>SQRT(('GEOMETRIC INPUTS'!H537-'GEOMETRIC INPUTS'!K537)^2 + ('GEOMETRIC INPUTS'!I537-'GEOMETRIC INPUTS'!L537)^2 + ('GEOMETRIC INPUTS'!J537-'GEOMETRIC INPUTS'!M537)^2)</f>
        <v>0</v>
      </c>
      <c r="I537">
        <f>SQRT(('GEOMETRIC INPUTS'!K537-'GEOMETRIC INPUTS'!N537)^2 + ('GEOMETRIC INPUTS'!L537-'GEOMETRIC INPUTS'!O537)^2 + ('GEOMETRIC INPUTS'!M537-'GEOMETRIC INPUTS'!P537)^2)</f>
        <v>0</v>
      </c>
      <c r="J537" s="20" t="e">
        <f>ASIN(('GEOMETRIC INPUTS'!M537-'GEOMETRIC INPUTS'!J537)/H537)</f>
        <v>#DIV/0!</v>
      </c>
      <c r="K537" s="27">
        <f>IF('GT Data'!X539=TRUE,'GEOMETRIC INPUTS'!Q537*Loads!$B$2,'GEOMETRIC INPUTS'!Q537*Loads!$F$2)</f>
        <v>0</v>
      </c>
      <c r="L537" s="27">
        <f>IF('GT Data'!X539=TRUE,F537*Loads!$B$3,F537*Loads!$F$3)</f>
        <v>0</v>
      </c>
      <c r="M537" s="27">
        <f>IF('GT Data'!X539=TRUE,G537*Loads!$B$3,G537*Loads!$F$3)</f>
        <v>0</v>
      </c>
      <c r="N537" s="27">
        <f>IF('GT Data'!X539=TRUE,H537*Loads!$B$3,H537*Loads!$F$3)</f>
        <v>0</v>
      </c>
      <c r="O537" s="27">
        <f>IF('GT Data'!X539=TRUE,B537*Loads!$B$4,0)</f>
        <v>0</v>
      </c>
      <c r="P537" s="27">
        <f>IF('GT Data'!X539=TRUE,'GEOMETRIC INPUTS'!Q537*Loads!$B$1,'GEOMETRIC INPUTS'!Q537*Loads!$F$1)</f>
        <v>0</v>
      </c>
      <c r="Q537">
        <v>-300</v>
      </c>
      <c r="R537" t="e">
        <f>'GEOMETRIC INPUTS'!R537/'GEOMETRIC INPUTS'!S537</f>
        <v>#DIV/0!</v>
      </c>
    </row>
    <row r="538" spans="1:18" x14ac:dyDescent="0.3">
      <c r="A538">
        <f>'GEOMETRIC INPUTS'!A538</f>
        <v>0</v>
      </c>
      <c r="B538">
        <f>'GT Data'!Z540</f>
        <v>0</v>
      </c>
      <c r="C538">
        <f>IF(AND('GEOMETRIC INPUTS'!E538&gt;'GEOMETRIC INPUTS'!B538,'GEOMETRIC INPUTS'!C538&gt;'GEOMETRIC INPUTS'!F538),ACOS(('GEOMETRIC INPUTS'!C538-'GEOMETRIC INPUTS'!F538)/'Calculated Tab Properties'!E538),0) + IF(AND('GEOMETRIC INPUTS'!E538&gt;'GEOMETRIC INPUTS'!B538,'GEOMETRIC INPUTS'!C538&lt;'GEOMETRIC INPUTS'!F538),PI()/2 + ASIN((-'GEOMETRIC INPUTS'!C538+'GEOMETRIC INPUTS'!F538)/'Calculated Tab Properties'!E538),0) + IF(AND('GEOMETRIC INPUTS'!E538&lt;'GEOMETRIC INPUTS'!B538,'GEOMETRIC INPUTS'!C538&lt;'GEOMETRIC INPUTS'!F538),PI() + ACOS(('GEOMETRIC INPUTS'!C538-'GEOMETRIC INPUTS'!F538)/'Calculated Tab Properties'!E538),0) + IF(AND('GEOMETRIC INPUTS'!E538&lt;'GEOMETRIC INPUTS'!B538,'GEOMETRIC INPUTS'!C538&gt;'GEOMETRIC INPUTS'!F538),2*PI() - ACOS((-'GEOMETRIC INPUTS'!C538+'GEOMETRIC INPUTS'!F538)/'Calculated Tab Properties'!E538),0) + IF(AND('GEOMETRIC INPUTS'!E538='GEOMETRIC INPUTS'!B538,'GEOMETRIC INPUTS'!C538&gt;'GEOMETRIC INPUTS'!F538),0,0) + IF(AND('GEOMETRIC INPUTS'!E538&gt;'GEOMETRIC INPUTS'!B538,'GEOMETRIC INPUTS'!C538='GEOMETRIC INPUTS'!F538),PI()/2,0) + IF(AND('GEOMETRIC INPUTS'!E538='GEOMETRIC INPUTS'!B538,'GEOMETRIC INPUTS'!C538&lt;'GEOMETRIC INPUTS'!F538),PI(),0) + IF(AND('GEOMETRIC INPUTS'!E538&lt;'GEOMETRIC INPUTS'!B538,'GEOMETRIC INPUTS'!C538='GEOMETRIC INPUTS'!F538),3/2*PI(),0)</f>
        <v>0</v>
      </c>
      <c r="D538">
        <f t="shared" si="9"/>
        <v>0</v>
      </c>
      <c r="E538">
        <f>SQRT(('GEOMETRIC INPUTS'!B538-'GEOMETRIC INPUTS'!E538)^2+('GEOMETRIC INPUTS'!C538-'GEOMETRIC INPUTS'!F538)^2+('GEOMETRIC INPUTS'!D538-'GEOMETRIC INPUTS'!G538)^2)</f>
        <v>0</v>
      </c>
      <c r="F538">
        <f>SQRT(('GEOMETRIC INPUTS'!B538-'GEOMETRIC INPUTS'!N538)^2 + ('GEOMETRIC INPUTS'!C538-'GEOMETRIC INPUTS'!O538)^2 + ('GEOMETRIC INPUTS'!D538-'GEOMETRIC INPUTS'!P538)^2)</f>
        <v>0</v>
      </c>
      <c r="G538">
        <f>SQRT(('GEOMETRIC INPUTS'!E538-'GEOMETRIC INPUTS'!N538)^2 + ('GEOMETRIC INPUTS'!F538-'GEOMETRIC INPUTS'!O538)^2 + ('GEOMETRIC INPUTS'!G538-'GEOMETRIC INPUTS'!P538)^2)</f>
        <v>0</v>
      </c>
      <c r="H538">
        <f>SQRT(('GEOMETRIC INPUTS'!H538-'GEOMETRIC INPUTS'!K538)^2 + ('GEOMETRIC INPUTS'!I538-'GEOMETRIC INPUTS'!L538)^2 + ('GEOMETRIC INPUTS'!J538-'GEOMETRIC INPUTS'!M538)^2)</f>
        <v>0</v>
      </c>
      <c r="I538">
        <f>SQRT(('GEOMETRIC INPUTS'!K538-'GEOMETRIC INPUTS'!N538)^2 + ('GEOMETRIC INPUTS'!L538-'GEOMETRIC INPUTS'!O538)^2 + ('GEOMETRIC INPUTS'!M538-'GEOMETRIC INPUTS'!P538)^2)</f>
        <v>0</v>
      </c>
      <c r="J538" s="20" t="e">
        <f>ASIN(('GEOMETRIC INPUTS'!M538-'GEOMETRIC INPUTS'!J538)/H538)</f>
        <v>#DIV/0!</v>
      </c>
      <c r="K538" s="27">
        <f>IF('GT Data'!X540=TRUE,'GEOMETRIC INPUTS'!Q538*Loads!$B$2,'GEOMETRIC INPUTS'!Q538*Loads!$F$2)</f>
        <v>0</v>
      </c>
      <c r="L538" s="27">
        <f>IF('GT Data'!X540=TRUE,F538*Loads!$B$3,F538*Loads!$F$3)</f>
        <v>0</v>
      </c>
      <c r="M538" s="27">
        <f>IF('GT Data'!X540=TRUE,G538*Loads!$B$3,G538*Loads!$F$3)</f>
        <v>0</v>
      </c>
      <c r="N538" s="27">
        <f>IF('GT Data'!X540=TRUE,H538*Loads!$B$3,H538*Loads!$F$3)</f>
        <v>0</v>
      </c>
      <c r="O538" s="27">
        <f>IF('GT Data'!X540=TRUE,B538*Loads!$B$4,0)</f>
        <v>0</v>
      </c>
      <c r="P538" s="27">
        <f>IF('GT Data'!X540=TRUE,'GEOMETRIC INPUTS'!Q538*Loads!$B$1,'GEOMETRIC INPUTS'!Q538*Loads!$F$1)</f>
        <v>0</v>
      </c>
      <c r="Q538">
        <v>-300</v>
      </c>
      <c r="R538" t="e">
        <f>'GEOMETRIC INPUTS'!R538/'GEOMETRIC INPUTS'!S538</f>
        <v>#DIV/0!</v>
      </c>
    </row>
    <row r="539" spans="1:18" x14ac:dyDescent="0.3">
      <c r="A539">
        <f>'GEOMETRIC INPUTS'!A539</f>
        <v>0</v>
      </c>
      <c r="B539">
        <f>'GT Data'!Z541</f>
        <v>0</v>
      </c>
      <c r="C539">
        <f>IF(AND('GEOMETRIC INPUTS'!E539&gt;'GEOMETRIC INPUTS'!B539,'GEOMETRIC INPUTS'!C539&gt;'GEOMETRIC INPUTS'!F539),ACOS(('GEOMETRIC INPUTS'!C539-'GEOMETRIC INPUTS'!F539)/'Calculated Tab Properties'!E539),0) + IF(AND('GEOMETRIC INPUTS'!E539&gt;'GEOMETRIC INPUTS'!B539,'GEOMETRIC INPUTS'!C539&lt;'GEOMETRIC INPUTS'!F539),PI()/2 + ASIN((-'GEOMETRIC INPUTS'!C539+'GEOMETRIC INPUTS'!F539)/'Calculated Tab Properties'!E539),0) + IF(AND('GEOMETRIC INPUTS'!E539&lt;'GEOMETRIC INPUTS'!B539,'GEOMETRIC INPUTS'!C539&lt;'GEOMETRIC INPUTS'!F539),PI() + ACOS(('GEOMETRIC INPUTS'!C539-'GEOMETRIC INPUTS'!F539)/'Calculated Tab Properties'!E539),0) + IF(AND('GEOMETRIC INPUTS'!E539&lt;'GEOMETRIC INPUTS'!B539,'GEOMETRIC INPUTS'!C539&gt;'GEOMETRIC INPUTS'!F539),2*PI() - ACOS((-'GEOMETRIC INPUTS'!C539+'GEOMETRIC INPUTS'!F539)/'Calculated Tab Properties'!E539),0) + IF(AND('GEOMETRIC INPUTS'!E539='GEOMETRIC INPUTS'!B539,'GEOMETRIC INPUTS'!C539&gt;'GEOMETRIC INPUTS'!F539),0,0) + IF(AND('GEOMETRIC INPUTS'!E539&gt;'GEOMETRIC INPUTS'!B539,'GEOMETRIC INPUTS'!C539='GEOMETRIC INPUTS'!F539),PI()/2,0) + IF(AND('GEOMETRIC INPUTS'!E539='GEOMETRIC INPUTS'!B539,'GEOMETRIC INPUTS'!C539&lt;'GEOMETRIC INPUTS'!F539),PI(),0) + IF(AND('GEOMETRIC INPUTS'!E539&lt;'GEOMETRIC INPUTS'!B539,'GEOMETRIC INPUTS'!C539='GEOMETRIC INPUTS'!F539),3/2*PI(),0)</f>
        <v>0</v>
      </c>
      <c r="D539">
        <f t="shared" si="9"/>
        <v>0</v>
      </c>
      <c r="E539">
        <f>SQRT(('GEOMETRIC INPUTS'!B539-'GEOMETRIC INPUTS'!E539)^2+('GEOMETRIC INPUTS'!C539-'GEOMETRIC INPUTS'!F539)^2+('GEOMETRIC INPUTS'!D539-'GEOMETRIC INPUTS'!G539)^2)</f>
        <v>0</v>
      </c>
      <c r="F539">
        <f>SQRT(('GEOMETRIC INPUTS'!B539-'GEOMETRIC INPUTS'!N539)^2 + ('GEOMETRIC INPUTS'!C539-'GEOMETRIC INPUTS'!O539)^2 + ('GEOMETRIC INPUTS'!D539-'GEOMETRIC INPUTS'!P539)^2)</f>
        <v>0</v>
      </c>
      <c r="G539">
        <f>SQRT(('GEOMETRIC INPUTS'!E539-'GEOMETRIC INPUTS'!N539)^2 + ('GEOMETRIC INPUTS'!F539-'GEOMETRIC INPUTS'!O539)^2 + ('GEOMETRIC INPUTS'!G539-'GEOMETRIC INPUTS'!P539)^2)</f>
        <v>0</v>
      </c>
      <c r="H539">
        <f>SQRT(('GEOMETRIC INPUTS'!H539-'GEOMETRIC INPUTS'!K539)^2 + ('GEOMETRIC INPUTS'!I539-'GEOMETRIC INPUTS'!L539)^2 + ('GEOMETRIC INPUTS'!J539-'GEOMETRIC INPUTS'!M539)^2)</f>
        <v>0</v>
      </c>
      <c r="I539">
        <f>SQRT(('GEOMETRIC INPUTS'!K539-'GEOMETRIC INPUTS'!N539)^2 + ('GEOMETRIC INPUTS'!L539-'GEOMETRIC INPUTS'!O539)^2 + ('GEOMETRIC INPUTS'!M539-'GEOMETRIC INPUTS'!P539)^2)</f>
        <v>0</v>
      </c>
      <c r="J539" s="20" t="e">
        <f>ASIN(('GEOMETRIC INPUTS'!M539-'GEOMETRIC INPUTS'!J539)/H539)</f>
        <v>#DIV/0!</v>
      </c>
      <c r="K539" s="27">
        <f>IF('GT Data'!X541=TRUE,'GEOMETRIC INPUTS'!Q539*Loads!$B$2,'GEOMETRIC INPUTS'!Q539*Loads!$F$2)</f>
        <v>0</v>
      </c>
      <c r="L539" s="27">
        <f>IF('GT Data'!X541=TRUE,F539*Loads!$B$3,F539*Loads!$F$3)</f>
        <v>0</v>
      </c>
      <c r="M539" s="27">
        <f>IF('GT Data'!X541=TRUE,G539*Loads!$B$3,G539*Loads!$F$3)</f>
        <v>0</v>
      </c>
      <c r="N539" s="27">
        <f>IF('GT Data'!X541=TRUE,H539*Loads!$B$3,H539*Loads!$F$3)</f>
        <v>0</v>
      </c>
      <c r="O539" s="27">
        <f>IF('GT Data'!X541=TRUE,B539*Loads!$B$4,0)</f>
        <v>0</v>
      </c>
      <c r="P539" s="27">
        <f>IF('GT Data'!X541=TRUE,'GEOMETRIC INPUTS'!Q539*Loads!$B$1,'GEOMETRIC INPUTS'!Q539*Loads!$F$1)</f>
        <v>0</v>
      </c>
      <c r="Q539">
        <v>-300</v>
      </c>
      <c r="R539" t="e">
        <f>'GEOMETRIC INPUTS'!R539/'GEOMETRIC INPUTS'!S539</f>
        <v>#DIV/0!</v>
      </c>
    </row>
    <row r="540" spans="1:18" x14ac:dyDescent="0.3">
      <c r="A540">
        <f>'GEOMETRIC INPUTS'!A540</f>
        <v>0</v>
      </c>
      <c r="B540">
        <f>'GT Data'!Z542</f>
        <v>0</v>
      </c>
      <c r="C540">
        <f>IF(AND('GEOMETRIC INPUTS'!E540&gt;'GEOMETRIC INPUTS'!B540,'GEOMETRIC INPUTS'!C540&gt;'GEOMETRIC INPUTS'!F540),ACOS(('GEOMETRIC INPUTS'!C540-'GEOMETRIC INPUTS'!F540)/'Calculated Tab Properties'!E540),0) + IF(AND('GEOMETRIC INPUTS'!E540&gt;'GEOMETRIC INPUTS'!B540,'GEOMETRIC INPUTS'!C540&lt;'GEOMETRIC INPUTS'!F540),PI()/2 + ASIN((-'GEOMETRIC INPUTS'!C540+'GEOMETRIC INPUTS'!F540)/'Calculated Tab Properties'!E540),0) + IF(AND('GEOMETRIC INPUTS'!E540&lt;'GEOMETRIC INPUTS'!B540,'GEOMETRIC INPUTS'!C540&lt;'GEOMETRIC INPUTS'!F540),PI() + ACOS(('GEOMETRIC INPUTS'!C540-'GEOMETRIC INPUTS'!F540)/'Calculated Tab Properties'!E540),0) + IF(AND('GEOMETRIC INPUTS'!E540&lt;'GEOMETRIC INPUTS'!B540,'GEOMETRIC INPUTS'!C540&gt;'GEOMETRIC INPUTS'!F540),2*PI() - ACOS((-'GEOMETRIC INPUTS'!C540+'GEOMETRIC INPUTS'!F540)/'Calculated Tab Properties'!E540),0) + IF(AND('GEOMETRIC INPUTS'!E540='GEOMETRIC INPUTS'!B540,'GEOMETRIC INPUTS'!C540&gt;'GEOMETRIC INPUTS'!F540),0,0) + IF(AND('GEOMETRIC INPUTS'!E540&gt;'GEOMETRIC INPUTS'!B540,'GEOMETRIC INPUTS'!C540='GEOMETRIC INPUTS'!F540),PI()/2,0) + IF(AND('GEOMETRIC INPUTS'!E540='GEOMETRIC INPUTS'!B540,'GEOMETRIC INPUTS'!C540&lt;'GEOMETRIC INPUTS'!F540),PI(),0) + IF(AND('GEOMETRIC INPUTS'!E540&lt;'GEOMETRIC INPUTS'!B540,'GEOMETRIC INPUTS'!C540='GEOMETRIC INPUTS'!F540),3/2*PI(),0)</f>
        <v>0</v>
      </c>
      <c r="D540">
        <f t="shared" si="9"/>
        <v>0</v>
      </c>
      <c r="E540">
        <f>SQRT(('GEOMETRIC INPUTS'!B540-'GEOMETRIC INPUTS'!E540)^2+('GEOMETRIC INPUTS'!C540-'GEOMETRIC INPUTS'!F540)^2+('GEOMETRIC INPUTS'!D540-'GEOMETRIC INPUTS'!G540)^2)</f>
        <v>0</v>
      </c>
      <c r="F540">
        <f>SQRT(('GEOMETRIC INPUTS'!B540-'GEOMETRIC INPUTS'!N540)^2 + ('GEOMETRIC INPUTS'!C540-'GEOMETRIC INPUTS'!O540)^2 + ('GEOMETRIC INPUTS'!D540-'GEOMETRIC INPUTS'!P540)^2)</f>
        <v>0</v>
      </c>
      <c r="G540">
        <f>SQRT(('GEOMETRIC INPUTS'!E540-'GEOMETRIC INPUTS'!N540)^2 + ('GEOMETRIC INPUTS'!F540-'GEOMETRIC INPUTS'!O540)^2 + ('GEOMETRIC INPUTS'!G540-'GEOMETRIC INPUTS'!P540)^2)</f>
        <v>0</v>
      </c>
      <c r="H540">
        <f>SQRT(('GEOMETRIC INPUTS'!H540-'GEOMETRIC INPUTS'!K540)^2 + ('GEOMETRIC INPUTS'!I540-'GEOMETRIC INPUTS'!L540)^2 + ('GEOMETRIC INPUTS'!J540-'GEOMETRIC INPUTS'!M540)^2)</f>
        <v>0</v>
      </c>
      <c r="I540">
        <f>SQRT(('GEOMETRIC INPUTS'!K540-'GEOMETRIC INPUTS'!N540)^2 + ('GEOMETRIC INPUTS'!L540-'GEOMETRIC INPUTS'!O540)^2 + ('GEOMETRIC INPUTS'!M540-'GEOMETRIC INPUTS'!P540)^2)</f>
        <v>0</v>
      </c>
      <c r="J540" s="20" t="e">
        <f>ASIN(('GEOMETRIC INPUTS'!M540-'GEOMETRIC INPUTS'!J540)/H540)</f>
        <v>#DIV/0!</v>
      </c>
      <c r="K540" s="27">
        <f>IF('GT Data'!X542=TRUE,'GEOMETRIC INPUTS'!Q540*Loads!$B$2,'GEOMETRIC INPUTS'!Q540*Loads!$F$2)</f>
        <v>0</v>
      </c>
      <c r="L540" s="27">
        <f>IF('GT Data'!X542=TRUE,F540*Loads!$B$3,F540*Loads!$F$3)</f>
        <v>0</v>
      </c>
      <c r="M540" s="27">
        <f>IF('GT Data'!X542=TRUE,G540*Loads!$B$3,G540*Loads!$F$3)</f>
        <v>0</v>
      </c>
      <c r="N540" s="27">
        <f>IF('GT Data'!X542=TRUE,H540*Loads!$B$3,H540*Loads!$F$3)</f>
        <v>0</v>
      </c>
      <c r="O540" s="27">
        <f>IF('GT Data'!X542=TRUE,B540*Loads!$B$4,0)</f>
        <v>0</v>
      </c>
      <c r="P540" s="27">
        <f>IF('GT Data'!X542=TRUE,'GEOMETRIC INPUTS'!Q540*Loads!$B$1,'GEOMETRIC INPUTS'!Q540*Loads!$F$1)</f>
        <v>0</v>
      </c>
      <c r="Q540">
        <v>-300</v>
      </c>
      <c r="R540" t="e">
        <f>'GEOMETRIC INPUTS'!R540/'GEOMETRIC INPUTS'!S540</f>
        <v>#DIV/0!</v>
      </c>
    </row>
    <row r="541" spans="1:18" x14ac:dyDescent="0.3">
      <c r="A541">
        <f>'GEOMETRIC INPUTS'!A541</f>
        <v>0</v>
      </c>
      <c r="B541">
        <f>'GT Data'!Z543</f>
        <v>0</v>
      </c>
      <c r="C541">
        <f>IF(AND('GEOMETRIC INPUTS'!E541&gt;'GEOMETRIC INPUTS'!B541,'GEOMETRIC INPUTS'!C541&gt;'GEOMETRIC INPUTS'!F541),ACOS(('GEOMETRIC INPUTS'!C541-'GEOMETRIC INPUTS'!F541)/'Calculated Tab Properties'!E541),0) + IF(AND('GEOMETRIC INPUTS'!E541&gt;'GEOMETRIC INPUTS'!B541,'GEOMETRIC INPUTS'!C541&lt;'GEOMETRIC INPUTS'!F541),PI()/2 + ASIN((-'GEOMETRIC INPUTS'!C541+'GEOMETRIC INPUTS'!F541)/'Calculated Tab Properties'!E541),0) + IF(AND('GEOMETRIC INPUTS'!E541&lt;'GEOMETRIC INPUTS'!B541,'GEOMETRIC INPUTS'!C541&lt;'GEOMETRIC INPUTS'!F541),PI() + ACOS(('GEOMETRIC INPUTS'!C541-'GEOMETRIC INPUTS'!F541)/'Calculated Tab Properties'!E541),0) + IF(AND('GEOMETRIC INPUTS'!E541&lt;'GEOMETRIC INPUTS'!B541,'GEOMETRIC INPUTS'!C541&gt;'GEOMETRIC INPUTS'!F541),2*PI() - ACOS((-'GEOMETRIC INPUTS'!C541+'GEOMETRIC INPUTS'!F541)/'Calculated Tab Properties'!E541),0) + IF(AND('GEOMETRIC INPUTS'!E541='GEOMETRIC INPUTS'!B541,'GEOMETRIC INPUTS'!C541&gt;'GEOMETRIC INPUTS'!F541),0,0) + IF(AND('GEOMETRIC INPUTS'!E541&gt;'GEOMETRIC INPUTS'!B541,'GEOMETRIC INPUTS'!C541='GEOMETRIC INPUTS'!F541),PI()/2,0) + IF(AND('GEOMETRIC INPUTS'!E541='GEOMETRIC INPUTS'!B541,'GEOMETRIC INPUTS'!C541&lt;'GEOMETRIC INPUTS'!F541),PI(),0) + IF(AND('GEOMETRIC INPUTS'!E541&lt;'GEOMETRIC INPUTS'!B541,'GEOMETRIC INPUTS'!C541='GEOMETRIC INPUTS'!F541),3/2*PI(),0)</f>
        <v>0</v>
      </c>
      <c r="D541">
        <f t="shared" si="9"/>
        <v>0</v>
      </c>
      <c r="E541">
        <f>SQRT(('GEOMETRIC INPUTS'!B541-'GEOMETRIC INPUTS'!E541)^2+('GEOMETRIC INPUTS'!C541-'GEOMETRIC INPUTS'!F541)^2+('GEOMETRIC INPUTS'!D541-'GEOMETRIC INPUTS'!G541)^2)</f>
        <v>0</v>
      </c>
      <c r="F541">
        <f>SQRT(('GEOMETRIC INPUTS'!B541-'GEOMETRIC INPUTS'!N541)^2 + ('GEOMETRIC INPUTS'!C541-'GEOMETRIC INPUTS'!O541)^2 + ('GEOMETRIC INPUTS'!D541-'GEOMETRIC INPUTS'!P541)^2)</f>
        <v>0</v>
      </c>
      <c r="G541">
        <f>SQRT(('GEOMETRIC INPUTS'!E541-'GEOMETRIC INPUTS'!N541)^2 + ('GEOMETRIC INPUTS'!F541-'GEOMETRIC INPUTS'!O541)^2 + ('GEOMETRIC INPUTS'!G541-'GEOMETRIC INPUTS'!P541)^2)</f>
        <v>0</v>
      </c>
      <c r="H541">
        <f>SQRT(('GEOMETRIC INPUTS'!H541-'GEOMETRIC INPUTS'!K541)^2 + ('GEOMETRIC INPUTS'!I541-'GEOMETRIC INPUTS'!L541)^2 + ('GEOMETRIC INPUTS'!J541-'GEOMETRIC INPUTS'!M541)^2)</f>
        <v>0</v>
      </c>
      <c r="I541">
        <f>SQRT(('GEOMETRIC INPUTS'!K541-'GEOMETRIC INPUTS'!N541)^2 + ('GEOMETRIC INPUTS'!L541-'GEOMETRIC INPUTS'!O541)^2 + ('GEOMETRIC INPUTS'!M541-'GEOMETRIC INPUTS'!P541)^2)</f>
        <v>0</v>
      </c>
      <c r="J541" s="20" t="e">
        <f>ASIN(('GEOMETRIC INPUTS'!M541-'GEOMETRIC INPUTS'!J541)/H541)</f>
        <v>#DIV/0!</v>
      </c>
      <c r="K541" s="27">
        <f>IF('GT Data'!X543=TRUE,'GEOMETRIC INPUTS'!Q541*Loads!$B$2,'GEOMETRIC INPUTS'!Q541*Loads!$F$2)</f>
        <v>0</v>
      </c>
      <c r="L541" s="27">
        <f>IF('GT Data'!X543=TRUE,F541*Loads!$B$3,F541*Loads!$F$3)</f>
        <v>0</v>
      </c>
      <c r="M541" s="27">
        <f>IF('GT Data'!X543=TRUE,G541*Loads!$B$3,G541*Loads!$F$3)</f>
        <v>0</v>
      </c>
      <c r="N541" s="27">
        <f>IF('GT Data'!X543=TRUE,H541*Loads!$B$3,H541*Loads!$F$3)</f>
        <v>0</v>
      </c>
      <c r="O541" s="27">
        <f>IF('GT Data'!X543=TRUE,B541*Loads!$B$4,0)</f>
        <v>0</v>
      </c>
      <c r="P541" s="27">
        <f>IF('GT Data'!X543=TRUE,'GEOMETRIC INPUTS'!Q541*Loads!$B$1,'GEOMETRIC INPUTS'!Q541*Loads!$F$1)</f>
        <v>0</v>
      </c>
      <c r="Q541">
        <v>-300</v>
      </c>
      <c r="R541" t="e">
        <f>'GEOMETRIC INPUTS'!R541/'GEOMETRIC INPUTS'!S541</f>
        <v>#DIV/0!</v>
      </c>
    </row>
    <row r="542" spans="1:18" x14ac:dyDescent="0.3">
      <c r="A542">
        <f>'GEOMETRIC INPUTS'!A542</f>
        <v>0</v>
      </c>
      <c r="B542">
        <f>'GT Data'!Z544</f>
        <v>0</v>
      </c>
      <c r="C542">
        <f>IF(AND('GEOMETRIC INPUTS'!E542&gt;'GEOMETRIC INPUTS'!B542,'GEOMETRIC INPUTS'!C542&gt;'GEOMETRIC INPUTS'!F542),ACOS(('GEOMETRIC INPUTS'!C542-'GEOMETRIC INPUTS'!F542)/'Calculated Tab Properties'!E542),0) + IF(AND('GEOMETRIC INPUTS'!E542&gt;'GEOMETRIC INPUTS'!B542,'GEOMETRIC INPUTS'!C542&lt;'GEOMETRIC INPUTS'!F542),PI()/2 + ASIN((-'GEOMETRIC INPUTS'!C542+'GEOMETRIC INPUTS'!F542)/'Calculated Tab Properties'!E542),0) + IF(AND('GEOMETRIC INPUTS'!E542&lt;'GEOMETRIC INPUTS'!B542,'GEOMETRIC INPUTS'!C542&lt;'GEOMETRIC INPUTS'!F542),PI() + ACOS(('GEOMETRIC INPUTS'!C542-'GEOMETRIC INPUTS'!F542)/'Calculated Tab Properties'!E542),0) + IF(AND('GEOMETRIC INPUTS'!E542&lt;'GEOMETRIC INPUTS'!B542,'GEOMETRIC INPUTS'!C542&gt;'GEOMETRIC INPUTS'!F542),2*PI() - ACOS((-'GEOMETRIC INPUTS'!C542+'GEOMETRIC INPUTS'!F542)/'Calculated Tab Properties'!E542),0) + IF(AND('GEOMETRIC INPUTS'!E542='GEOMETRIC INPUTS'!B542,'GEOMETRIC INPUTS'!C542&gt;'GEOMETRIC INPUTS'!F542),0,0) + IF(AND('GEOMETRIC INPUTS'!E542&gt;'GEOMETRIC INPUTS'!B542,'GEOMETRIC INPUTS'!C542='GEOMETRIC INPUTS'!F542),PI()/2,0) + IF(AND('GEOMETRIC INPUTS'!E542='GEOMETRIC INPUTS'!B542,'GEOMETRIC INPUTS'!C542&lt;'GEOMETRIC INPUTS'!F542),PI(),0) + IF(AND('GEOMETRIC INPUTS'!E542&lt;'GEOMETRIC INPUTS'!B542,'GEOMETRIC INPUTS'!C542='GEOMETRIC INPUTS'!F542),3/2*PI(),0)</f>
        <v>0</v>
      </c>
      <c r="D542">
        <f t="shared" si="9"/>
        <v>0</v>
      </c>
      <c r="E542">
        <f>SQRT(('GEOMETRIC INPUTS'!B542-'GEOMETRIC INPUTS'!E542)^2+('GEOMETRIC INPUTS'!C542-'GEOMETRIC INPUTS'!F542)^2+('GEOMETRIC INPUTS'!D542-'GEOMETRIC INPUTS'!G542)^2)</f>
        <v>0</v>
      </c>
      <c r="F542">
        <f>SQRT(('GEOMETRIC INPUTS'!B542-'GEOMETRIC INPUTS'!N542)^2 + ('GEOMETRIC INPUTS'!C542-'GEOMETRIC INPUTS'!O542)^2 + ('GEOMETRIC INPUTS'!D542-'GEOMETRIC INPUTS'!P542)^2)</f>
        <v>0</v>
      </c>
      <c r="G542">
        <f>SQRT(('GEOMETRIC INPUTS'!E542-'GEOMETRIC INPUTS'!N542)^2 + ('GEOMETRIC INPUTS'!F542-'GEOMETRIC INPUTS'!O542)^2 + ('GEOMETRIC INPUTS'!G542-'GEOMETRIC INPUTS'!P542)^2)</f>
        <v>0</v>
      </c>
      <c r="H542">
        <f>SQRT(('GEOMETRIC INPUTS'!H542-'GEOMETRIC INPUTS'!K542)^2 + ('GEOMETRIC INPUTS'!I542-'GEOMETRIC INPUTS'!L542)^2 + ('GEOMETRIC INPUTS'!J542-'GEOMETRIC INPUTS'!M542)^2)</f>
        <v>0</v>
      </c>
      <c r="I542">
        <f>SQRT(('GEOMETRIC INPUTS'!K542-'GEOMETRIC INPUTS'!N542)^2 + ('GEOMETRIC INPUTS'!L542-'GEOMETRIC INPUTS'!O542)^2 + ('GEOMETRIC INPUTS'!M542-'GEOMETRIC INPUTS'!P542)^2)</f>
        <v>0</v>
      </c>
      <c r="J542" s="20" t="e">
        <f>ASIN(('GEOMETRIC INPUTS'!M542-'GEOMETRIC INPUTS'!J542)/H542)</f>
        <v>#DIV/0!</v>
      </c>
      <c r="K542" s="27">
        <f>IF('GT Data'!X544=TRUE,'GEOMETRIC INPUTS'!Q542*Loads!$B$2,'GEOMETRIC INPUTS'!Q542*Loads!$F$2)</f>
        <v>0</v>
      </c>
      <c r="L542" s="27">
        <f>IF('GT Data'!X544=TRUE,F542*Loads!$B$3,F542*Loads!$F$3)</f>
        <v>0</v>
      </c>
      <c r="M542" s="27">
        <f>IF('GT Data'!X544=TRUE,G542*Loads!$B$3,G542*Loads!$F$3)</f>
        <v>0</v>
      </c>
      <c r="N542" s="27">
        <f>IF('GT Data'!X544=TRUE,H542*Loads!$B$3,H542*Loads!$F$3)</f>
        <v>0</v>
      </c>
      <c r="O542" s="27">
        <f>IF('GT Data'!X544=TRUE,B542*Loads!$B$4,0)</f>
        <v>0</v>
      </c>
      <c r="P542" s="27">
        <f>IF('GT Data'!X544=TRUE,'GEOMETRIC INPUTS'!Q542*Loads!$B$1,'GEOMETRIC INPUTS'!Q542*Loads!$F$1)</f>
        <v>0</v>
      </c>
      <c r="Q542">
        <v>-300</v>
      </c>
      <c r="R542" t="e">
        <f>'GEOMETRIC INPUTS'!R542/'GEOMETRIC INPUTS'!S542</f>
        <v>#DIV/0!</v>
      </c>
    </row>
    <row r="543" spans="1:18" x14ac:dyDescent="0.3">
      <c r="A543">
        <f>'GEOMETRIC INPUTS'!A543</f>
        <v>0</v>
      </c>
      <c r="B543">
        <f>'GT Data'!Z545</f>
        <v>0</v>
      </c>
      <c r="C543">
        <f>IF(AND('GEOMETRIC INPUTS'!E543&gt;'GEOMETRIC INPUTS'!B543,'GEOMETRIC INPUTS'!C543&gt;'GEOMETRIC INPUTS'!F543),ACOS(('GEOMETRIC INPUTS'!C543-'GEOMETRIC INPUTS'!F543)/'Calculated Tab Properties'!E543),0) + IF(AND('GEOMETRIC INPUTS'!E543&gt;'GEOMETRIC INPUTS'!B543,'GEOMETRIC INPUTS'!C543&lt;'GEOMETRIC INPUTS'!F543),PI()/2 + ASIN((-'GEOMETRIC INPUTS'!C543+'GEOMETRIC INPUTS'!F543)/'Calculated Tab Properties'!E543),0) + IF(AND('GEOMETRIC INPUTS'!E543&lt;'GEOMETRIC INPUTS'!B543,'GEOMETRIC INPUTS'!C543&lt;'GEOMETRIC INPUTS'!F543),PI() + ACOS(('GEOMETRIC INPUTS'!C543-'GEOMETRIC INPUTS'!F543)/'Calculated Tab Properties'!E543),0) + IF(AND('GEOMETRIC INPUTS'!E543&lt;'GEOMETRIC INPUTS'!B543,'GEOMETRIC INPUTS'!C543&gt;'GEOMETRIC INPUTS'!F543),2*PI() - ACOS((-'GEOMETRIC INPUTS'!C543+'GEOMETRIC INPUTS'!F543)/'Calculated Tab Properties'!E543),0) + IF(AND('GEOMETRIC INPUTS'!E543='GEOMETRIC INPUTS'!B543,'GEOMETRIC INPUTS'!C543&gt;'GEOMETRIC INPUTS'!F543),0,0) + IF(AND('GEOMETRIC INPUTS'!E543&gt;'GEOMETRIC INPUTS'!B543,'GEOMETRIC INPUTS'!C543='GEOMETRIC INPUTS'!F543),PI()/2,0) + IF(AND('GEOMETRIC INPUTS'!E543='GEOMETRIC INPUTS'!B543,'GEOMETRIC INPUTS'!C543&lt;'GEOMETRIC INPUTS'!F543),PI(),0) + IF(AND('GEOMETRIC INPUTS'!E543&lt;'GEOMETRIC INPUTS'!B543,'GEOMETRIC INPUTS'!C543='GEOMETRIC INPUTS'!F543),3/2*PI(),0)</f>
        <v>0</v>
      </c>
      <c r="D543">
        <f t="shared" si="9"/>
        <v>0</v>
      </c>
      <c r="E543">
        <f>SQRT(('GEOMETRIC INPUTS'!B543-'GEOMETRIC INPUTS'!E543)^2+('GEOMETRIC INPUTS'!C543-'GEOMETRIC INPUTS'!F543)^2+('GEOMETRIC INPUTS'!D543-'GEOMETRIC INPUTS'!G543)^2)</f>
        <v>0</v>
      </c>
      <c r="F543">
        <f>SQRT(('GEOMETRIC INPUTS'!B543-'GEOMETRIC INPUTS'!N543)^2 + ('GEOMETRIC INPUTS'!C543-'GEOMETRIC INPUTS'!O543)^2 + ('GEOMETRIC INPUTS'!D543-'GEOMETRIC INPUTS'!P543)^2)</f>
        <v>0</v>
      </c>
      <c r="G543">
        <f>SQRT(('GEOMETRIC INPUTS'!E543-'GEOMETRIC INPUTS'!N543)^2 + ('GEOMETRIC INPUTS'!F543-'GEOMETRIC INPUTS'!O543)^2 + ('GEOMETRIC INPUTS'!G543-'GEOMETRIC INPUTS'!P543)^2)</f>
        <v>0</v>
      </c>
      <c r="H543">
        <f>SQRT(('GEOMETRIC INPUTS'!H543-'GEOMETRIC INPUTS'!K543)^2 + ('GEOMETRIC INPUTS'!I543-'GEOMETRIC INPUTS'!L543)^2 + ('GEOMETRIC INPUTS'!J543-'GEOMETRIC INPUTS'!M543)^2)</f>
        <v>0</v>
      </c>
      <c r="I543">
        <f>SQRT(('GEOMETRIC INPUTS'!K543-'GEOMETRIC INPUTS'!N543)^2 + ('GEOMETRIC INPUTS'!L543-'GEOMETRIC INPUTS'!O543)^2 + ('GEOMETRIC INPUTS'!M543-'GEOMETRIC INPUTS'!P543)^2)</f>
        <v>0</v>
      </c>
      <c r="J543" s="20" t="e">
        <f>ASIN(('GEOMETRIC INPUTS'!M543-'GEOMETRIC INPUTS'!J543)/H543)</f>
        <v>#DIV/0!</v>
      </c>
      <c r="K543" s="27">
        <f>IF('GT Data'!X545=TRUE,'GEOMETRIC INPUTS'!Q543*Loads!$B$2,'GEOMETRIC INPUTS'!Q543*Loads!$F$2)</f>
        <v>0</v>
      </c>
      <c r="L543" s="27">
        <f>IF('GT Data'!X545=TRUE,F543*Loads!$B$3,F543*Loads!$F$3)</f>
        <v>0</v>
      </c>
      <c r="M543" s="27">
        <f>IF('GT Data'!X545=TRUE,G543*Loads!$B$3,G543*Loads!$F$3)</f>
        <v>0</v>
      </c>
      <c r="N543" s="27">
        <f>IF('GT Data'!X545=TRUE,H543*Loads!$B$3,H543*Loads!$F$3)</f>
        <v>0</v>
      </c>
      <c r="O543" s="27">
        <f>IF('GT Data'!X545=TRUE,B543*Loads!$B$4,0)</f>
        <v>0</v>
      </c>
      <c r="P543" s="27">
        <f>IF('GT Data'!X545=TRUE,'GEOMETRIC INPUTS'!Q543*Loads!$B$1,'GEOMETRIC INPUTS'!Q543*Loads!$F$1)</f>
        <v>0</v>
      </c>
      <c r="Q543">
        <v>-300</v>
      </c>
      <c r="R543" t="e">
        <f>'GEOMETRIC INPUTS'!R543/'GEOMETRIC INPUTS'!S543</f>
        <v>#DIV/0!</v>
      </c>
    </row>
    <row r="544" spans="1:18" x14ac:dyDescent="0.3">
      <c r="A544">
        <f>'GEOMETRIC INPUTS'!A544</f>
        <v>0</v>
      </c>
      <c r="B544">
        <f>'GT Data'!Z546</f>
        <v>0</v>
      </c>
      <c r="C544">
        <f>IF(AND('GEOMETRIC INPUTS'!E544&gt;'GEOMETRIC INPUTS'!B544,'GEOMETRIC INPUTS'!C544&gt;'GEOMETRIC INPUTS'!F544),ACOS(('GEOMETRIC INPUTS'!C544-'GEOMETRIC INPUTS'!F544)/'Calculated Tab Properties'!E544),0) + IF(AND('GEOMETRIC INPUTS'!E544&gt;'GEOMETRIC INPUTS'!B544,'GEOMETRIC INPUTS'!C544&lt;'GEOMETRIC INPUTS'!F544),PI()/2 + ASIN((-'GEOMETRIC INPUTS'!C544+'GEOMETRIC INPUTS'!F544)/'Calculated Tab Properties'!E544),0) + IF(AND('GEOMETRIC INPUTS'!E544&lt;'GEOMETRIC INPUTS'!B544,'GEOMETRIC INPUTS'!C544&lt;'GEOMETRIC INPUTS'!F544),PI() + ACOS(('GEOMETRIC INPUTS'!C544-'GEOMETRIC INPUTS'!F544)/'Calculated Tab Properties'!E544),0) + IF(AND('GEOMETRIC INPUTS'!E544&lt;'GEOMETRIC INPUTS'!B544,'GEOMETRIC INPUTS'!C544&gt;'GEOMETRIC INPUTS'!F544),2*PI() - ACOS((-'GEOMETRIC INPUTS'!C544+'GEOMETRIC INPUTS'!F544)/'Calculated Tab Properties'!E544),0) + IF(AND('GEOMETRIC INPUTS'!E544='GEOMETRIC INPUTS'!B544,'GEOMETRIC INPUTS'!C544&gt;'GEOMETRIC INPUTS'!F544),0,0) + IF(AND('GEOMETRIC INPUTS'!E544&gt;'GEOMETRIC INPUTS'!B544,'GEOMETRIC INPUTS'!C544='GEOMETRIC INPUTS'!F544),PI()/2,0) + IF(AND('GEOMETRIC INPUTS'!E544='GEOMETRIC INPUTS'!B544,'GEOMETRIC INPUTS'!C544&lt;'GEOMETRIC INPUTS'!F544),PI(),0) + IF(AND('GEOMETRIC INPUTS'!E544&lt;'GEOMETRIC INPUTS'!B544,'GEOMETRIC INPUTS'!C544='GEOMETRIC INPUTS'!F544),3/2*PI(),0)</f>
        <v>0</v>
      </c>
      <c r="D544">
        <f t="shared" si="9"/>
        <v>0</v>
      </c>
      <c r="E544">
        <f>SQRT(('GEOMETRIC INPUTS'!B544-'GEOMETRIC INPUTS'!E544)^2+('GEOMETRIC INPUTS'!C544-'GEOMETRIC INPUTS'!F544)^2+('GEOMETRIC INPUTS'!D544-'GEOMETRIC INPUTS'!G544)^2)</f>
        <v>0</v>
      </c>
      <c r="F544">
        <f>SQRT(('GEOMETRIC INPUTS'!B544-'GEOMETRIC INPUTS'!N544)^2 + ('GEOMETRIC INPUTS'!C544-'GEOMETRIC INPUTS'!O544)^2 + ('GEOMETRIC INPUTS'!D544-'GEOMETRIC INPUTS'!P544)^2)</f>
        <v>0</v>
      </c>
      <c r="G544">
        <f>SQRT(('GEOMETRIC INPUTS'!E544-'GEOMETRIC INPUTS'!N544)^2 + ('GEOMETRIC INPUTS'!F544-'GEOMETRIC INPUTS'!O544)^2 + ('GEOMETRIC INPUTS'!G544-'GEOMETRIC INPUTS'!P544)^2)</f>
        <v>0</v>
      </c>
      <c r="H544">
        <f>SQRT(('GEOMETRIC INPUTS'!H544-'GEOMETRIC INPUTS'!K544)^2 + ('GEOMETRIC INPUTS'!I544-'GEOMETRIC INPUTS'!L544)^2 + ('GEOMETRIC INPUTS'!J544-'GEOMETRIC INPUTS'!M544)^2)</f>
        <v>0</v>
      </c>
      <c r="I544">
        <f>SQRT(('GEOMETRIC INPUTS'!K544-'GEOMETRIC INPUTS'!N544)^2 + ('GEOMETRIC INPUTS'!L544-'GEOMETRIC INPUTS'!O544)^2 + ('GEOMETRIC INPUTS'!M544-'GEOMETRIC INPUTS'!P544)^2)</f>
        <v>0</v>
      </c>
      <c r="J544" s="20" t="e">
        <f>ASIN(('GEOMETRIC INPUTS'!M544-'GEOMETRIC INPUTS'!J544)/H544)</f>
        <v>#DIV/0!</v>
      </c>
      <c r="K544" s="27">
        <f>IF('GT Data'!X546=TRUE,'GEOMETRIC INPUTS'!Q544*Loads!$B$2,'GEOMETRIC INPUTS'!Q544*Loads!$F$2)</f>
        <v>0</v>
      </c>
      <c r="L544" s="27">
        <f>IF('GT Data'!X546=TRUE,F544*Loads!$B$3,F544*Loads!$F$3)</f>
        <v>0</v>
      </c>
      <c r="M544" s="27">
        <f>IF('GT Data'!X546=TRUE,G544*Loads!$B$3,G544*Loads!$F$3)</f>
        <v>0</v>
      </c>
      <c r="N544" s="27">
        <f>IF('GT Data'!X546=TRUE,H544*Loads!$B$3,H544*Loads!$F$3)</f>
        <v>0</v>
      </c>
      <c r="O544" s="27">
        <f>IF('GT Data'!X546=TRUE,B544*Loads!$B$4,0)</f>
        <v>0</v>
      </c>
      <c r="P544" s="27">
        <f>IF('GT Data'!X546=TRUE,'GEOMETRIC INPUTS'!Q544*Loads!$B$1,'GEOMETRIC INPUTS'!Q544*Loads!$F$1)</f>
        <v>0</v>
      </c>
      <c r="Q544">
        <v>-300</v>
      </c>
      <c r="R544" t="e">
        <f>'GEOMETRIC INPUTS'!R544/'GEOMETRIC INPUTS'!S544</f>
        <v>#DIV/0!</v>
      </c>
    </row>
    <row r="545" spans="1:18" x14ac:dyDescent="0.3">
      <c r="A545">
        <f>'GEOMETRIC INPUTS'!A545</f>
        <v>0</v>
      </c>
      <c r="B545">
        <f>'GT Data'!Z547</f>
        <v>0</v>
      </c>
      <c r="C545">
        <f>IF(AND('GEOMETRIC INPUTS'!E545&gt;'GEOMETRIC INPUTS'!B545,'GEOMETRIC INPUTS'!C545&gt;'GEOMETRIC INPUTS'!F545),ACOS(('GEOMETRIC INPUTS'!C545-'GEOMETRIC INPUTS'!F545)/'Calculated Tab Properties'!E545),0) + IF(AND('GEOMETRIC INPUTS'!E545&gt;'GEOMETRIC INPUTS'!B545,'GEOMETRIC INPUTS'!C545&lt;'GEOMETRIC INPUTS'!F545),PI()/2 + ASIN((-'GEOMETRIC INPUTS'!C545+'GEOMETRIC INPUTS'!F545)/'Calculated Tab Properties'!E545),0) + IF(AND('GEOMETRIC INPUTS'!E545&lt;'GEOMETRIC INPUTS'!B545,'GEOMETRIC INPUTS'!C545&lt;'GEOMETRIC INPUTS'!F545),PI() + ACOS(('GEOMETRIC INPUTS'!C545-'GEOMETRIC INPUTS'!F545)/'Calculated Tab Properties'!E545),0) + IF(AND('GEOMETRIC INPUTS'!E545&lt;'GEOMETRIC INPUTS'!B545,'GEOMETRIC INPUTS'!C545&gt;'GEOMETRIC INPUTS'!F545),2*PI() - ACOS((-'GEOMETRIC INPUTS'!C545+'GEOMETRIC INPUTS'!F545)/'Calculated Tab Properties'!E545),0) + IF(AND('GEOMETRIC INPUTS'!E545='GEOMETRIC INPUTS'!B545,'GEOMETRIC INPUTS'!C545&gt;'GEOMETRIC INPUTS'!F545),0,0) + IF(AND('GEOMETRIC INPUTS'!E545&gt;'GEOMETRIC INPUTS'!B545,'GEOMETRIC INPUTS'!C545='GEOMETRIC INPUTS'!F545),PI()/2,0) + IF(AND('GEOMETRIC INPUTS'!E545='GEOMETRIC INPUTS'!B545,'GEOMETRIC INPUTS'!C545&lt;'GEOMETRIC INPUTS'!F545),PI(),0) + IF(AND('GEOMETRIC INPUTS'!E545&lt;'GEOMETRIC INPUTS'!B545,'GEOMETRIC INPUTS'!C545='GEOMETRIC INPUTS'!F545),3/2*PI(),0)</f>
        <v>0</v>
      </c>
      <c r="D545">
        <f t="shared" si="9"/>
        <v>0</v>
      </c>
      <c r="E545">
        <f>SQRT(('GEOMETRIC INPUTS'!B545-'GEOMETRIC INPUTS'!E545)^2+('GEOMETRIC INPUTS'!C545-'GEOMETRIC INPUTS'!F545)^2+('GEOMETRIC INPUTS'!D545-'GEOMETRIC INPUTS'!G545)^2)</f>
        <v>0</v>
      </c>
      <c r="F545">
        <f>SQRT(('GEOMETRIC INPUTS'!B545-'GEOMETRIC INPUTS'!N545)^2 + ('GEOMETRIC INPUTS'!C545-'GEOMETRIC INPUTS'!O545)^2 + ('GEOMETRIC INPUTS'!D545-'GEOMETRIC INPUTS'!P545)^2)</f>
        <v>0</v>
      </c>
      <c r="G545">
        <f>SQRT(('GEOMETRIC INPUTS'!E545-'GEOMETRIC INPUTS'!N545)^2 + ('GEOMETRIC INPUTS'!F545-'GEOMETRIC INPUTS'!O545)^2 + ('GEOMETRIC INPUTS'!G545-'GEOMETRIC INPUTS'!P545)^2)</f>
        <v>0</v>
      </c>
      <c r="H545">
        <f>SQRT(('GEOMETRIC INPUTS'!H545-'GEOMETRIC INPUTS'!K545)^2 + ('GEOMETRIC INPUTS'!I545-'GEOMETRIC INPUTS'!L545)^2 + ('GEOMETRIC INPUTS'!J545-'GEOMETRIC INPUTS'!M545)^2)</f>
        <v>0</v>
      </c>
      <c r="I545">
        <f>SQRT(('GEOMETRIC INPUTS'!K545-'GEOMETRIC INPUTS'!N545)^2 + ('GEOMETRIC INPUTS'!L545-'GEOMETRIC INPUTS'!O545)^2 + ('GEOMETRIC INPUTS'!M545-'GEOMETRIC INPUTS'!P545)^2)</f>
        <v>0</v>
      </c>
      <c r="J545" s="20" t="e">
        <f>ASIN(('GEOMETRIC INPUTS'!M545-'GEOMETRIC INPUTS'!J545)/H545)</f>
        <v>#DIV/0!</v>
      </c>
      <c r="K545" s="27">
        <f>IF('GT Data'!X547=TRUE,'GEOMETRIC INPUTS'!Q545*Loads!$B$2,'GEOMETRIC INPUTS'!Q545*Loads!$F$2)</f>
        <v>0</v>
      </c>
      <c r="L545" s="27">
        <f>IF('GT Data'!X547=TRUE,F545*Loads!$B$3,F545*Loads!$F$3)</f>
        <v>0</v>
      </c>
      <c r="M545" s="27">
        <f>IF('GT Data'!X547=TRUE,G545*Loads!$B$3,G545*Loads!$F$3)</f>
        <v>0</v>
      </c>
      <c r="N545" s="27">
        <f>IF('GT Data'!X547=TRUE,H545*Loads!$B$3,H545*Loads!$F$3)</f>
        <v>0</v>
      </c>
      <c r="O545" s="27">
        <f>IF('GT Data'!X547=TRUE,B545*Loads!$B$4,0)</f>
        <v>0</v>
      </c>
      <c r="P545" s="27">
        <f>IF('GT Data'!X547=TRUE,'GEOMETRIC INPUTS'!Q545*Loads!$B$1,'GEOMETRIC INPUTS'!Q545*Loads!$F$1)</f>
        <v>0</v>
      </c>
      <c r="Q545">
        <v>-300</v>
      </c>
      <c r="R545" t="e">
        <f>'GEOMETRIC INPUTS'!R545/'GEOMETRIC INPUTS'!S545</f>
        <v>#DIV/0!</v>
      </c>
    </row>
    <row r="546" spans="1:18" x14ac:dyDescent="0.3">
      <c r="A546">
        <f>'GEOMETRIC INPUTS'!A546</f>
        <v>0</v>
      </c>
      <c r="B546">
        <f>'GT Data'!Z548</f>
        <v>0</v>
      </c>
      <c r="C546">
        <f>IF(AND('GEOMETRIC INPUTS'!E546&gt;'GEOMETRIC INPUTS'!B546,'GEOMETRIC INPUTS'!C546&gt;'GEOMETRIC INPUTS'!F546),ACOS(('GEOMETRIC INPUTS'!C546-'GEOMETRIC INPUTS'!F546)/'Calculated Tab Properties'!E546),0) + IF(AND('GEOMETRIC INPUTS'!E546&gt;'GEOMETRIC INPUTS'!B546,'GEOMETRIC INPUTS'!C546&lt;'GEOMETRIC INPUTS'!F546),PI()/2 + ASIN((-'GEOMETRIC INPUTS'!C546+'GEOMETRIC INPUTS'!F546)/'Calculated Tab Properties'!E546),0) + IF(AND('GEOMETRIC INPUTS'!E546&lt;'GEOMETRIC INPUTS'!B546,'GEOMETRIC INPUTS'!C546&lt;'GEOMETRIC INPUTS'!F546),PI() + ACOS(('GEOMETRIC INPUTS'!C546-'GEOMETRIC INPUTS'!F546)/'Calculated Tab Properties'!E546),0) + IF(AND('GEOMETRIC INPUTS'!E546&lt;'GEOMETRIC INPUTS'!B546,'GEOMETRIC INPUTS'!C546&gt;'GEOMETRIC INPUTS'!F546),2*PI() - ACOS((-'GEOMETRIC INPUTS'!C546+'GEOMETRIC INPUTS'!F546)/'Calculated Tab Properties'!E546),0) + IF(AND('GEOMETRIC INPUTS'!E546='GEOMETRIC INPUTS'!B546,'GEOMETRIC INPUTS'!C546&gt;'GEOMETRIC INPUTS'!F546),0,0) + IF(AND('GEOMETRIC INPUTS'!E546&gt;'GEOMETRIC INPUTS'!B546,'GEOMETRIC INPUTS'!C546='GEOMETRIC INPUTS'!F546),PI()/2,0) + IF(AND('GEOMETRIC INPUTS'!E546='GEOMETRIC INPUTS'!B546,'GEOMETRIC INPUTS'!C546&lt;'GEOMETRIC INPUTS'!F546),PI(),0) + IF(AND('GEOMETRIC INPUTS'!E546&lt;'GEOMETRIC INPUTS'!B546,'GEOMETRIC INPUTS'!C546='GEOMETRIC INPUTS'!F546),3/2*PI(),0)</f>
        <v>0</v>
      </c>
      <c r="D546">
        <f t="shared" si="9"/>
        <v>0</v>
      </c>
      <c r="E546">
        <f>SQRT(('GEOMETRIC INPUTS'!B546-'GEOMETRIC INPUTS'!E546)^2+('GEOMETRIC INPUTS'!C546-'GEOMETRIC INPUTS'!F546)^2+('GEOMETRIC INPUTS'!D546-'GEOMETRIC INPUTS'!G546)^2)</f>
        <v>0</v>
      </c>
      <c r="F546">
        <f>SQRT(('GEOMETRIC INPUTS'!B546-'GEOMETRIC INPUTS'!N546)^2 + ('GEOMETRIC INPUTS'!C546-'GEOMETRIC INPUTS'!O546)^2 + ('GEOMETRIC INPUTS'!D546-'GEOMETRIC INPUTS'!P546)^2)</f>
        <v>0</v>
      </c>
      <c r="G546">
        <f>SQRT(('GEOMETRIC INPUTS'!E546-'GEOMETRIC INPUTS'!N546)^2 + ('GEOMETRIC INPUTS'!F546-'GEOMETRIC INPUTS'!O546)^2 + ('GEOMETRIC INPUTS'!G546-'GEOMETRIC INPUTS'!P546)^2)</f>
        <v>0</v>
      </c>
      <c r="H546">
        <f>SQRT(('GEOMETRIC INPUTS'!H546-'GEOMETRIC INPUTS'!K546)^2 + ('GEOMETRIC INPUTS'!I546-'GEOMETRIC INPUTS'!L546)^2 + ('GEOMETRIC INPUTS'!J546-'GEOMETRIC INPUTS'!M546)^2)</f>
        <v>0</v>
      </c>
      <c r="I546">
        <f>SQRT(('GEOMETRIC INPUTS'!K546-'GEOMETRIC INPUTS'!N546)^2 + ('GEOMETRIC INPUTS'!L546-'GEOMETRIC INPUTS'!O546)^2 + ('GEOMETRIC INPUTS'!M546-'GEOMETRIC INPUTS'!P546)^2)</f>
        <v>0</v>
      </c>
      <c r="J546" s="20" t="e">
        <f>ASIN(('GEOMETRIC INPUTS'!M546-'GEOMETRIC INPUTS'!J546)/H546)</f>
        <v>#DIV/0!</v>
      </c>
      <c r="K546" s="27">
        <f>IF('GT Data'!X548=TRUE,'GEOMETRIC INPUTS'!Q546*Loads!$B$2,'GEOMETRIC INPUTS'!Q546*Loads!$F$2)</f>
        <v>0</v>
      </c>
      <c r="L546" s="27">
        <f>IF('GT Data'!X548=TRUE,F546*Loads!$B$3,F546*Loads!$F$3)</f>
        <v>0</v>
      </c>
      <c r="M546" s="27">
        <f>IF('GT Data'!X548=TRUE,G546*Loads!$B$3,G546*Loads!$F$3)</f>
        <v>0</v>
      </c>
      <c r="N546" s="27">
        <f>IF('GT Data'!X548=TRUE,H546*Loads!$B$3,H546*Loads!$F$3)</f>
        <v>0</v>
      </c>
      <c r="O546" s="27">
        <f>IF('GT Data'!X548=TRUE,B546*Loads!$B$4,0)</f>
        <v>0</v>
      </c>
      <c r="P546" s="27">
        <f>IF('GT Data'!X548=TRUE,'GEOMETRIC INPUTS'!Q546*Loads!$B$1,'GEOMETRIC INPUTS'!Q546*Loads!$F$1)</f>
        <v>0</v>
      </c>
      <c r="Q546">
        <v>-300</v>
      </c>
      <c r="R546" t="e">
        <f>'GEOMETRIC INPUTS'!R546/'GEOMETRIC INPUTS'!S546</f>
        <v>#DIV/0!</v>
      </c>
    </row>
    <row r="547" spans="1:18" x14ac:dyDescent="0.3">
      <c r="A547">
        <f>'GEOMETRIC INPUTS'!A547</f>
        <v>0</v>
      </c>
      <c r="B547">
        <f>'GT Data'!Z549</f>
        <v>0</v>
      </c>
      <c r="C547">
        <f>IF(AND('GEOMETRIC INPUTS'!E547&gt;'GEOMETRIC INPUTS'!B547,'GEOMETRIC INPUTS'!C547&gt;'GEOMETRIC INPUTS'!F547),ACOS(('GEOMETRIC INPUTS'!C547-'GEOMETRIC INPUTS'!F547)/'Calculated Tab Properties'!E547),0) + IF(AND('GEOMETRIC INPUTS'!E547&gt;'GEOMETRIC INPUTS'!B547,'GEOMETRIC INPUTS'!C547&lt;'GEOMETRIC INPUTS'!F547),PI()/2 + ASIN((-'GEOMETRIC INPUTS'!C547+'GEOMETRIC INPUTS'!F547)/'Calculated Tab Properties'!E547),0) + IF(AND('GEOMETRIC INPUTS'!E547&lt;'GEOMETRIC INPUTS'!B547,'GEOMETRIC INPUTS'!C547&lt;'GEOMETRIC INPUTS'!F547),PI() + ACOS(('GEOMETRIC INPUTS'!C547-'GEOMETRIC INPUTS'!F547)/'Calculated Tab Properties'!E547),0) + IF(AND('GEOMETRIC INPUTS'!E547&lt;'GEOMETRIC INPUTS'!B547,'GEOMETRIC INPUTS'!C547&gt;'GEOMETRIC INPUTS'!F547),2*PI() - ACOS((-'GEOMETRIC INPUTS'!C547+'GEOMETRIC INPUTS'!F547)/'Calculated Tab Properties'!E547),0) + IF(AND('GEOMETRIC INPUTS'!E547='GEOMETRIC INPUTS'!B547,'GEOMETRIC INPUTS'!C547&gt;'GEOMETRIC INPUTS'!F547),0,0) + IF(AND('GEOMETRIC INPUTS'!E547&gt;'GEOMETRIC INPUTS'!B547,'GEOMETRIC INPUTS'!C547='GEOMETRIC INPUTS'!F547),PI()/2,0) + IF(AND('GEOMETRIC INPUTS'!E547='GEOMETRIC INPUTS'!B547,'GEOMETRIC INPUTS'!C547&lt;'GEOMETRIC INPUTS'!F547),PI(),0) + IF(AND('GEOMETRIC INPUTS'!E547&lt;'GEOMETRIC INPUTS'!B547,'GEOMETRIC INPUTS'!C547='GEOMETRIC INPUTS'!F547),3/2*PI(),0)</f>
        <v>0</v>
      </c>
      <c r="D547">
        <f t="shared" si="9"/>
        <v>0</v>
      </c>
      <c r="E547">
        <f>SQRT(('GEOMETRIC INPUTS'!B547-'GEOMETRIC INPUTS'!E547)^2+('GEOMETRIC INPUTS'!C547-'GEOMETRIC INPUTS'!F547)^2+('GEOMETRIC INPUTS'!D547-'GEOMETRIC INPUTS'!G547)^2)</f>
        <v>0</v>
      </c>
      <c r="F547">
        <f>SQRT(('GEOMETRIC INPUTS'!B547-'GEOMETRIC INPUTS'!N547)^2 + ('GEOMETRIC INPUTS'!C547-'GEOMETRIC INPUTS'!O547)^2 + ('GEOMETRIC INPUTS'!D547-'GEOMETRIC INPUTS'!P547)^2)</f>
        <v>0</v>
      </c>
      <c r="G547">
        <f>SQRT(('GEOMETRIC INPUTS'!E547-'GEOMETRIC INPUTS'!N547)^2 + ('GEOMETRIC INPUTS'!F547-'GEOMETRIC INPUTS'!O547)^2 + ('GEOMETRIC INPUTS'!G547-'GEOMETRIC INPUTS'!P547)^2)</f>
        <v>0</v>
      </c>
      <c r="H547">
        <f>SQRT(('GEOMETRIC INPUTS'!H547-'GEOMETRIC INPUTS'!K547)^2 + ('GEOMETRIC INPUTS'!I547-'GEOMETRIC INPUTS'!L547)^2 + ('GEOMETRIC INPUTS'!J547-'GEOMETRIC INPUTS'!M547)^2)</f>
        <v>0</v>
      </c>
      <c r="I547">
        <f>SQRT(('GEOMETRIC INPUTS'!K547-'GEOMETRIC INPUTS'!N547)^2 + ('GEOMETRIC INPUTS'!L547-'GEOMETRIC INPUTS'!O547)^2 + ('GEOMETRIC INPUTS'!M547-'GEOMETRIC INPUTS'!P547)^2)</f>
        <v>0</v>
      </c>
      <c r="J547" s="20" t="e">
        <f>ASIN(('GEOMETRIC INPUTS'!M547-'GEOMETRIC INPUTS'!J547)/H547)</f>
        <v>#DIV/0!</v>
      </c>
      <c r="K547" s="27">
        <f>IF('GT Data'!X549=TRUE,'GEOMETRIC INPUTS'!Q547*Loads!$B$2,'GEOMETRIC INPUTS'!Q547*Loads!$F$2)</f>
        <v>0</v>
      </c>
      <c r="L547" s="27">
        <f>IF('GT Data'!X549=TRUE,F547*Loads!$B$3,F547*Loads!$F$3)</f>
        <v>0</v>
      </c>
      <c r="M547" s="27">
        <f>IF('GT Data'!X549=TRUE,G547*Loads!$B$3,G547*Loads!$F$3)</f>
        <v>0</v>
      </c>
      <c r="N547" s="27">
        <f>IF('GT Data'!X549=TRUE,H547*Loads!$B$3,H547*Loads!$F$3)</f>
        <v>0</v>
      </c>
      <c r="O547" s="27">
        <f>IF('GT Data'!X549=TRUE,B547*Loads!$B$4,0)</f>
        <v>0</v>
      </c>
      <c r="P547" s="27">
        <f>IF('GT Data'!X549=TRUE,'GEOMETRIC INPUTS'!Q547*Loads!$B$1,'GEOMETRIC INPUTS'!Q547*Loads!$F$1)</f>
        <v>0</v>
      </c>
      <c r="Q547">
        <v>-300</v>
      </c>
      <c r="R547" t="e">
        <f>'GEOMETRIC INPUTS'!R547/'GEOMETRIC INPUTS'!S547</f>
        <v>#DIV/0!</v>
      </c>
    </row>
    <row r="548" spans="1:18" x14ac:dyDescent="0.3">
      <c r="A548">
        <f>'GEOMETRIC INPUTS'!A548</f>
        <v>0</v>
      </c>
      <c r="B548">
        <f>'GT Data'!Z550</f>
        <v>0</v>
      </c>
      <c r="C548">
        <f>IF(AND('GEOMETRIC INPUTS'!E548&gt;'GEOMETRIC INPUTS'!B548,'GEOMETRIC INPUTS'!C548&gt;'GEOMETRIC INPUTS'!F548),ACOS(('GEOMETRIC INPUTS'!C548-'GEOMETRIC INPUTS'!F548)/'Calculated Tab Properties'!E548),0) + IF(AND('GEOMETRIC INPUTS'!E548&gt;'GEOMETRIC INPUTS'!B548,'GEOMETRIC INPUTS'!C548&lt;'GEOMETRIC INPUTS'!F548),PI()/2 + ASIN((-'GEOMETRIC INPUTS'!C548+'GEOMETRIC INPUTS'!F548)/'Calculated Tab Properties'!E548),0) + IF(AND('GEOMETRIC INPUTS'!E548&lt;'GEOMETRIC INPUTS'!B548,'GEOMETRIC INPUTS'!C548&lt;'GEOMETRIC INPUTS'!F548),PI() + ACOS(('GEOMETRIC INPUTS'!C548-'GEOMETRIC INPUTS'!F548)/'Calculated Tab Properties'!E548),0) + IF(AND('GEOMETRIC INPUTS'!E548&lt;'GEOMETRIC INPUTS'!B548,'GEOMETRIC INPUTS'!C548&gt;'GEOMETRIC INPUTS'!F548),2*PI() - ACOS((-'GEOMETRIC INPUTS'!C548+'GEOMETRIC INPUTS'!F548)/'Calculated Tab Properties'!E548),0) + IF(AND('GEOMETRIC INPUTS'!E548='GEOMETRIC INPUTS'!B548,'GEOMETRIC INPUTS'!C548&gt;'GEOMETRIC INPUTS'!F548),0,0) + IF(AND('GEOMETRIC INPUTS'!E548&gt;'GEOMETRIC INPUTS'!B548,'GEOMETRIC INPUTS'!C548='GEOMETRIC INPUTS'!F548),PI()/2,0) + IF(AND('GEOMETRIC INPUTS'!E548='GEOMETRIC INPUTS'!B548,'GEOMETRIC INPUTS'!C548&lt;'GEOMETRIC INPUTS'!F548),PI(),0) + IF(AND('GEOMETRIC INPUTS'!E548&lt;'GEOMETRIC INPUTS'!B548,'GEOMETRIC INPUTS'!C548='GEOMETRIC INPUTS'!F548),3/2*PI(),0)</f>
        <v>0</v>
      </c>
      <c r="D548">
        <f t="shared" si="9"/>
        <v>0</v>
      </c>
      <c r="E548">
        <f>SQRT(('GEOMETRIC INPUTS'!B548-'GEOMETRIC INPUTS'!E548)^2+('GEOMETRIC INPUTS'!C548-'GEOMETRIC INPUTS'!F548)^2+('GEOMETRIC INPUTS'!D548-'GEOMETRIC INPUTS'!G548)^2)</f>
        <v>0</v>
      </c>
      <c r="F548">
        <f>SQRT(('GEOMETRIC INPUTS'!B548-'GEOMETRIC INPUTS'!N548)^2 + ('GEOMETRIC INPUTS'!C548-'GEOMETRIC INPUTS'!O548)^2 + ('GEOMETRIC INPUTS'!D548-'GEOMETRIC INPUTS'!P548)^2)</f>
        <v>0</v>
      </c>
      <c r="G548">
        <f>SQRT(('GEOMETRIC INPUTS'!E548-'GEOMETRIC INPUTS'!N548)^2 + ('GEOMETRIC INPUTS'!F548-'GEOMETRIC INPUTS'!O548)^2 + ('GEOMETRIC INPUTS'!G548-'GEOMETRIC INPUTS'!P548)^2)</f>
        <v>0</v>
      </c>
      <c r="H548">
        <f>SQRT(('GEOMETRIC INPUTS'!H548-'GEOMETRIC INPUTS'!K548)^2 + ('GEOMETRIC INPUTS'!I548-'GEOMETRIC INPUTS'!L548)^2 + ('GEOMETRIC INPUTS'!J548-'GEOMETRIC INPUTS'!M548)^2)</f>
        <v>0</v>
      </c>
      <c r="I548">
        <f>SQRT(('GEOMETRIC INPUTS'!K548-'GEOMETRIC INPUTS'!N548)^2 + ('GEOMETRIC INPUTS'!L548-'GEOMETRIC INPUTS'!O548)^2 + ('GEOMETRIC INPUTS'!M548-'GEOMETRIC INPUTS'!P548)^2)</f>
        <v>0</v>
      </c>
      <c r="J548" s="20" t="e">
        <f>ASIN(('GEOMETRIC INPUTS'!M548-'GEOMETRIC INPUTS'!J548)/H548)</f>
        <v>#DIV/0!</v>
      </c>
      <c r="K548" s="27">
        <f>IF('GT Data'!X550=TRUE,'GEOMETRIC INPUTS'!Q548*Loads!$B$2,'GEOMETRIC INPUTS'!Q548*Loads!$F$2)</f>
        <v>0</v>
      </c>
      <c r="L548" s="27">
        <f>IF('GT Data'!X550=TRUE,F548*Loads!$B$3,F548*Loads!$F$3)</f>
        <v>0</v>
      </c>
      <c r="M548" s="27">
        <f>IF('GT Data'!X550=TRUE,G548*Loads!$B$3,G548*Loads!$F$3)</f>
        <v>0</v>
      </c>
      <c r="N548" s="27">
        <f>IF('GT Data'!X550=TRUE,H548*Loads!$B$3,H548*Loads!$F$3)</f>
        <v>0</v>
      </c>
      <c r="O548" s="27">
        <f>IF('GT Data'!X550=TRUE,B548*Loads!$B$4,0)</f>
        <v>0</v>
      </c>
      <c r="P548" s="27">
        <f>IF('GT Data'!X550=TRUE,'GEOMETRIC INPUTS'!Q548*Loads!$B$1,'GEOMETRIC INPUTS'!Q548*Loads!$F$1)</f>
        <v>0</v>
      </c>
      <c r="Q548">
        <v>-300</v>
      </c>
      <c r="R548" t="e">
        <f>'GEOMETRIC INPUTS'!R548/'GEOMETRIC INPUTS'!S548</f>
        <v>#DIV/0!</v>
      </c>
    </row>
    <row r="549" spans="1:18" x14ac:dyDescent="0.3">
      <c r="A549">
        <f>'GEOMETRIC INPUTS'!A549</f>
        <v>0</v>
      </c>
      <c r="B549">
        <f>'GT Data'!Z551</f>
        <v>0</v>
      </c>
      <c r="C549">
        <f>IF(AND('GEOMETRIC INPUTS'!E549&gt;'GEOMETRIC INPUTS'!B549,'GEOMETRIC INPUTS'!C549&gt;'GEOMETRIC INPUTS'!F549),ACOS(('GEOMETRIC INPUTS'!C549-'GEOMETRIC INPUTS'!F549)/'Calculated Tab Properties'!E549),0) + IF(AND('GEOMETRIC INPUTS'!E549&gt;'GEOMETRIC INPUTS'!B549,'GEOMETRIC INPUTS'!C549&lt;'GEOMETRIC INPUTS'!F549),PI()/2 + ASIN((-'GEOMETRIC INPUTS'!C549+'GEOMETRIC INPUTS'!F549)/'Calculated Tab Properties'!E549),0) + IF(AND('GEOMETRIC INPUTS'!E549&lt;'GEOMETRIC INPUTS'!B549,'GEOMETRIC INPUTS'!C549&lt;'GEOMETRIC INPUTS'!F549),PI() + ACOS(('GEOMETRIC INPUTS'!C549-'GEOMETRIC INPUTS'!F549)/'Calculated Tab Properties'!E549),0) + IF(AND('GEOMETRIC INPUTS'!E549&lt;'GEOMETRIC INPUTS'!B549,'GEOMETRIC INPUTS'!C549&gt;'GEOMETRIC INPUTS'!F549),2*PI() - ACOS((-'GEOMETRIC INPUTS'!C549+'GEOMETRIC INPUTS'!F549)/'Calculated Tab Properties'!E549),0) + IF(AND('GEOMETRIC INPUTS'!E549='GEOMETRIC INPUTS'!B549,'GEOMETRIC INPUTS'!C549&gt;'GEOMETRIC INPUTS'!F549),0,0) + IF(AND('GEOMETRIC INPUTS'!E549&gt;'GEOMETRIC INPUTS'!B549,'GEOMETRIC INPUTS'!C549='GEOMETRIC INPUTS'!F549),PI()/2,0) + IF(AND('GEOMETRIC INPUTS'!E549='GEOMETRIC INPUTS'!B549,'GEOMETRIC INPUTS'!C549&lt;'GEOMETRIC INPUTS'!F549),PI(),0) + IF(AND('GEOMETRIC INPUTS'!E549&lt;'GEOMETRIC INPUTS'!B549,'GEOMETRIC INPUTS'!C549='GEOMETRIC INPUTS'!F549),3/2*PI(),0)</f>
        <v>0</v>
      </c>
      <c r="D549">
        <f t="shared" si="9"/>
        <v>0</v>
      </c>
      <c r="E549">
        <f>SQRT(('GEOMETRIC INPUTS'!B549-'GEOMETRIC INPUTS'!E549)^2+('GEOMETRIC INPUTS'!C549-'GEOMETRIC INPUTS'!F549)^2+('GEOMETRIC INPUTS'!D549-'GEOMETRIC INPUTS'!G549)^2)</f>
        <v>0</v>
      </c>
      <c r="F549">
        <f>SQRT(('GEOMETRIC INPUTS'!B549-'GEOMETRIC INPUTS'!N549)^2 + ('GEOMETRIC INPUTS'!C549-'GEOMETRIC INPUTS'!O549)^2 + ('GEOMETRIC INPUTS'!D549-'GEOMETRIC INPUTS'!P549)^2)</f>
        <v>0</v>
      </c>
      <c r="G549">
        <f>SQRT(('GEOMETRIC INPUTS'!E549-'GEOMETRIC INPUTS'!N549)^2 + ('GEOMETRIC INPUTS'!F549-'GEOMETRIC INPUTS'!O549)^2 + ('GEOMETRIC INPUTS'!G549-'GEOMETRIC INPUTS'!P549)^2)</f>
        <v>0</v>
      </c>
      <c r="H549">
        <f>SQRT(('GEOMETRIC INPUTS'!H549-'GEOMETRIC INPUTS'!K549)^2 + ('GEOMETRIC INPUTS'!I549-'GEOMETRIC INPUTS'!L549)^2 + ('GEOMETRIC INPUTS'!J549-'GEOMETRIC INPUTS'!M549)^2)</f>
        <v>0</v>
      </c>
      <c r="I549">
        <f>SQRT(('GEOMETRIC INPUTS'!K549-'GEOMETRIC INPUTS'!N549)^2 + ('GEOMETRIC INPUTS'!L549-'GEOMETRIC INPUTS'!O549)^2 + ('GEOMETRIC INPUTS'!M549-'GEOMETRIC INPUTS'!P549)^2)</f>
        <v>0</v>
      </c>
      <c r="J549" s="20" t="e">
        <f>ASIN(('GEOMETRIC INPUTS'!M549-'GEOMETRIC INPUTS'!J549)/H549)</f>
        <v>#DIV/0!</v>
      </c>
      <c r="K549" s="27">
        <f>IF('GT Data'!X551=TRUE,'GEOMETRIC INPUTS'!Q549*Loads!$B$2,'GEOMETRIC INPUTS'!Q549*Loads!$F$2)</f>
        <v>0</v>
      </c>
      <c r="L549" s="27">
        <f>IF('GT Data'!X551=TRUE,F549*Loads!$B$3,F549*Loads!$F$3)</f>
        <v>0</v>
      </c>
      <c r="M549" s="27">
        <f>IF('GT Data'!X551=TRUE,G549*Loads!$B$3,G549*Loads!$F$3)</f>
        <v>0</v>
      </c>
      <c r="N549" s="27">
        <f>IF('GT Data'!X551=TRUE,H549*Loads!$B$3,H549*Loads!$F$3)</f>
        <v>0</v>
      </c>
      <c r="O549" s="27">
        <f>IF('GT Data'!X551=TRUE,B549*Loads!$B$4,0)</f>
        <v>0</v>
      </c>
      <c r="P549" s="27">
        <f>IF('GT Data'!X551=TRUE,'GEOMETRIC INPUTS'!Q549*Loads!$B$1,'GEOMETRIC INPUTS'!Q549*Loads!$F$1)</f>
        <v>0</v>
      </c>
      <c r="Q549">
        <v>-300</v>
      </c>
      <c r="R549" t="e">
        <f>'GEOMETRIC INPUTS'!R549/'GEOMETRIC INPUTS'!S549</f>
        <v>#DIV/0!</v>
      </c>
    </row>
    <row r="550" spans="1:18" x14ac:dyDescent="0.3">
      <c r="A550">
        <f>'GEOMETRIC INPUTS'!A550</f>
        <v>0</v>
      </c>
      <c r="B550">
        <f>'GT Data'!Z552</f>
        <v>0</v>
      </c>
      <c r="C550">
        <f>IF(AND('GEOMETRIC INPUTS'!E550&gt;'GEOMETRIC INPUTS'!B550,'GEOMETRIC INPUTS'!C550&gt;'GEOMETRIC INPUTS'!F550),ACOS(('GEOMETRIC INPUTS'!C550-'GEOMETRIC INPUTS'!F550)/'Calculated Tab Properties'!E550),0) + IF(AND('GEOMETRIC INPUTS'!E550&gt;'GEOMETRIC INPUTS'!B550,'GEOMETRIC INPUTS'!C550&lt;'GEOMETRIC INPUTS'!F550),PI()/2 + ASIN((-'GEOMETRIC INPUTS'!C550+'GEOMETRIC INPUTS'!F550)/'Calculated Tab Properties'!E550),0) + IF(AND('GEOMETRIC INPUTS'!E550&lt;'GEOMETRIC INPUTS'!B550,'GEOMETRIC INPUTS'!C550&lt;'GEOMETRIC INPUTS'!F550),PI() + ACOS(('GEOMETRIC INPUTS'!C550-'GEOMETRIC INPUTS'!F550)/'Calculated Tab Properties'!E550),0) + IF(AND('GEOMETRIC INPUTS'!E550&lt;'GEOMETRIC INPUTS'!B550,'GEOMETRIC INPUTS'!C550&gt;'GEOMETRIC INPUTS'!F550),2*PI() - ACOS((-'GEOMETRIC INPUTS'!C550+'GEOMETRIC INPUTS'!F550)/'Calculated Tab Properties'!E550),0) + IF(AND('GEOMETRIC INPUTS'!E550='GEOMETRIC INPUTS'!B550,'GEOMETRIC INPUTS'!C550&gt;'GEOMETRIC INPUTS'!F550),0,0) + IF(AND('GEOMETRIC INPUTS'!E550&gt;'GEOMETRIC INPUTS'!B550,'GEOMETRIC INPUTS'!C550='GEOMETRIC INPUTS'!F550),PI()/2,0) + IF(AND('GEOMETRIC INPUTS'!E550='GEOMETRIC INPUTS'!B550,'GEOMETRIC INPUTS'!C550&lt;'GEOMETRIC INPUTS'!F550),PI(),0) + IF(AND('GEOMETRIC INPUTS'!E550&lt;'GEOMETRIC INPUTS'!B550,'GEOMETRIC INPUTS'!C550='GEOMETRIC INPUTS'!F550),3/2*PI(),0)</f>
        <v>0</v>
      </c>
      <c r="D550">
        <f t="shared" si="9"/>
        <v>0</v>
      </c>
      <c r="E550">
        <f>SQRT(('GEOMETRIC INPUTS'!B550-'GEOMETRIC INPUTS'!E550)^2+('GEOMETRIC INPUTS'!C550-'GEOMETRIC INPUTS'!F550)^2+('GEOMETRIC INPUTS'!D550-'GEOMETRIC INPUTS'!G550)^2)</f>
        <v>0</v>
      </c>
      <c r="F550">
        <f>SQRT(('GEOMETRIC INPUTS'!B550-'GEOMETRIC INPUTS'!N550)^2 + ('GEOMETRIC INPUTS'!C550-'GEOMETRIC INPUTS'!O550)^2 + ('GEOMETRIC INPUTS'!D550-'GEOMETRIC INPUTS'!P550)^2)</f>
        <v>0</v>
      </c>
      <c r="G550">
        <f>SQRT(('GEOMETRIC INPUTS'!E550-'GEOMETRIC INPUTS'!N550)^2 + ('GEOMETRIC INPUTS'!F550-'GEOMETRIC INPUTS'!O550)^2 + ('GEOMETRIC INPUTS'!G550-'GEOMETRIC INPUTS'!P550)^2)</f>
        <v>0</v>
      </c>
      <c r="H550">
        <f>SQRT(('GEOMETRIC INPUTS'!H550-'GEOMETRIC INPUTS'!K550)^2 + ('GEOMETRIC INPUTS'!I550-'GEOMETRIC INPUTS'!L550)^2 + ('GEOMETRIC INPUTS'!J550-'GEOMETRIC INPUTS'!M550)^2)</f>
        <v>0</v>
      </c>
      <c r="I550">
        <f>SQRT(('GEOMETRIC INPUTS'!K550-'GEOMETRIC INPUTS'!N550)^2 + ('GEOMETRIC INPUTS'!L550-'GEOMETRIC INPUTS'!O550)^2 + ('GEOMETRIC INPUTS'!M550-'GEOMETRIC INPUTS'!P550)^2)</f>
        <v>0</v>
      </c>
      <c r="J550" s="20" t="e">
        <f>ASIN(('GEOMETRIC INPUTS'!M550-'GEOMETRIC INPUTS'!J550)/H550)</f>
        <v>#DIV/0!</v>
      </c>
      <c r="K550" s="27">
        <f>IF('GT Data'!X552=TRUE,'GEOMETRIC INPUTS'!Q550*Loads!$B$2,'GEOMETRIC INPUTS'!Q550*Loads!$F$2)</f>
        <v>0</v>
      </c>
      <c r="L550" s="27">
        <f>IF('GT Data'!X552=TRUE,F550*Loads!$B$3,F550*Loads!$F$3)</f>
        <v>0</v>
      </c>
      <c r="M550" s="27">
        <f>IF('GT Data'!X552=TRUE,G550*Loads!$B$3,G550*Loads!$F$3)</f>
        <v>0</v>
      </c>
      <c r="N550" s="27">
        <f>IF('GT Data'!X552=TRUE,H550*Loads!$B$3,H550*Loads!$F$3)</f>
        <v>0</v>
      </c>
      <c r="O550" s="27">
        <f>IF('GT Data'!X552=TRUE,B550*Loads!$B$4,0)</f>
        <v>0</v>
      </c>
      <c r="P550" s="27">
        <f>IF('GT Data'!X552=TRUE,'GEOMETRIC INPUTS'!Q550*Loads!$B$1,'GEOMETRIC INPUTS'!Q550*Loads!$F$1)</f>
        <v>0</v>
      </c>
      <c r="Q550">
        <v>-300</v>
      </c>
      <c r="R550" t="e">
        <f>'GEOMETRIC INPUTS'!R550/'GEOMETRIC INPUTS'!S550</f>
        <v>#DIV/0!</v>
      </c>
    </row>
    <row r="551" spans="1:18" x14ac:dyDescent="0.3">
      <c r="A551">
        <f>'GEOMETRIC INPUTS'!A551</f>
        <v>0</v>
      </c>
      <c r="B551">
        <f>'GT Data'!Z553</f>
        <v>0</v>
      </c>
      <c r="C551">
        <f>IF(AND('GEOMETRIC INPUTS'!E551&gt;'GEOMETRIC INPUTS'!B551,'GEOMETRIC INPUTS'!C551&gt;'GEOMETRIC INPUTS'!F551),ACOS(('GEOMETRIC INPUTS'!C551-'GEOMETRIC INPUTS'!F551)/'Calculated Tab Properties'!E551),0) + IF(AND('GEOMETRIC INPUTS'!E551&gt;'GEOMETRIC INPUTS'!B551,'GEOMETRIC INPUTS'!C551&lt;'GEOMETRIC INPUTS'!F551),PI()/2 + ASIN((-'GEOMETRIC INPUTS'!C551+'GEOMETRIC INPUTS'!F551)/'Calculated Tab Properties'!E551),0) + IF(AND('GEOMETRIC INPUTS'!E551&lt;'GEOMETRIC INPUTS'!B551,'GEOMETRIC INPUTS'!C551&lt;'GEOMETRIC INPUTS'!F551),PI() + ACOS(('GEOMETRIC INPUTS'!C551-'GEOMETRIC INPUTS'!F551)/'Calculated Tab Properties'!E551),0) + IF(AND('GEOMETRIC INPUTS'!E551&lt;'GEOMETRIC INPUTS'!B551,'GEOMETRIC INPUTS'!C551&gt;'GEOMETRIC INPUTS'!F551),2*PI() - ACOS((-'GEOMETRIC INPUTS'!C551+'GEOMETRIC INPUTS'!F551)/'Calculated Tab Properties'!E551),0) + IF(AND('GEOMETRIC INPUTS'!E551='GEOMETRIC INPUTS'!B551,'GEOMETRIC INPUTS'!C551&gt;'GEOMETRIC INPUTS'!F551),0,0) + IF(AND('GEOMETRIC INPUTS'!E551&gt;'GEOMETRIC INPUTS'!B551,'GEOMETRIC INPUTS'!C551='GEOMETRIC INPUTS'!F551),PI()/2,0) + IF(AND('GEOMETRIC INPUTS'!E551='GEOMETRIC INPUTS'!B551,'GEOMETRIC INPUTS'!C551&lt;'GEOMETRIC INPUTS'!F551),PI(),0) + IF(AND('GEOMETRIC INPUTS'!E551&lt;'GEOMETRIC INPUTS'!B551,'GEOMETRIC INPUTS'!C551='GEOMETRIC INPUTS'!F551),3/2*PI(),0)</f>
        <v>0</v>
      </c>
      <c r="D551">
        <f t="shared" si="9"/>
        <v>0</v>
      </c>
      <c r="E551">
        <f>SQRT(('GEOMETRIC INPUTS'!B551-'GEOMETRIC INPUTS'!E551)^2+('GEOMETRIC INPUTS'!C551-'GEOMETRIC INPUTS'!F551)^2+('GEOMETRIC INPUTS'!D551-'GEOMETRIC INPUTS'!G551)^2)</f>
        <v>0</v>
      </c>
      <c r="F551">
        <f>SQRT(('GEOMETRIC INPUTS'!B551-'GEOMETRIC INPUTS'!N551)^2 + ('GEOMETRIC INPUTS'!C551-'GEOMETRIC INPUTS'!O551)^2 + ('GEOMETRIC INPUTS'!D551-'GEOMETRIC INPUTS'!P551)^2)</f>
        <v>0</v>
      </c>
      <c r="G551">
        <f>SQRT(('GEOMETRIC INPUTS'!E551-'GEOMETRIC INPUTS'!N551)^2 + ('GEOMETRIC INPUTS'!F551-'GEOMETRIC INPUTS'!O551)^2 + ('GEOMETRIC INPUTS'!G551-'GEOMETRIC INPUTS'!P551)^2)</f>
        <v>0</v>
      </c>
      <c r="H551">
        <f>SQRT(('GEOMETRIC INPUTS'!H551-'GEOMETRIC INPUTS'!K551)^2 + ('GEOMETRIC INPUTS'!I551-'GEOMETRIC INPUTS'!L551)^2 + ('GEOMETRIC INPUTS'!J551-'GEOMETRIC INPUTS'!M551)^2)</f>
        <v>0</v>
      </c>
      <c r="I551">
        <f>SQRT(('GEOMETRIC INPUTS'!K551-'GEOMETRIC INPUTS'!N551)^2 + ('GEOMETRIC INPUTS'!L551-'GEOMETRIC INPUTS'!O551)^2 + ('GEOMETRIC INPUTS'!M551-'GEOMETRIC INPUTS'!P551)^2)</f>
        <v>0</v>
      </c>
      <c r="J551" s="20" t="e">
        <f>ASIN(('GEOMETRIC INPUTS'!M551-'GEOMETRIC INPUTS'!J551)/H551)</f>
        <v>#DIV/0!</v>
      </c>
      <c r="K551" s="27">
        <f>IF('GT Data'!X553=TRUE,'GEOMETRIC INPUTS'!Q551*Loads!$B$2,'GEOMETRIC INPUTS'!Q551*Loads!$F$2)</f>
        <v>0</v>
      </c>
      <c r="L551" s="27">
        <f>IF('GT Data'!X553=TRUE,F551*Loads!$B$3,F551*Loads!$F$3)</f>
        <v>0</v>
      </c>
      <c r="M551" s="27">
        <f>IF('GT Data'!X553=TRUE,G551*Loads!$B$3,G551*Loads!$F$3)</f>
        <v>0</v>
      </c>
      <c r="N551" s="27">
        <f>IF('GT Data'!X553=TRUE,H551*Loads!$B$3,H551*Loads!$F$3)</f>
        <v>0</v>
      </c>
      <c r="O551" s="27">
        <f>IF('GT Data'!X553=TRUE,B551*Loads!$B$4,0)</f>
        <v>0</v>
      </c>
      <c r="P551" s="27">
        <f>IF('GT Data'!X553=TRUE,'GEOMETRIC INPUTS'!Q551*Loads!$B$1,'GEOMETRIC INPUTS'!Q551*Loads!$F$1)</f>
        <v>0</v>
      </c>
      <c r="Q551">
        <v>-300</v>
      </c>
      <c r="R551" t="e">
        <f>'GEOMETRIC INPUTS'!R551/'GEOMETRIC INPUTS'!S551</f>
        <v>#DIV/0!</v>
      </c>
    </row>
    <row r="552" spans="1:18" x14ac:dyDescent="0.3">
      <c r="A552">
        <f>'GEOMETRIC INPUTS'!A552</f>
        <v>0</v>
      </c>
      <c r="B552">
        <f>'GT Data'!Z554</f>
        <v>0</v>
      </c>
      <c r="C552">
        <f>IF(AND('GEOMETRIC INPUTS'!E552&gt;'GEOMETRIC INPUTS'!B552,'GEOMETRIC INPUTS'!C552&gt;'GEOMETRIC INPUTS'!F552),ACOS(('GEOMETRIC INPUTS'!C552-'GEOMETRIC INPUTS'!F552)/'Calculated Tab Properties'!E552),0) + IF(AND('GEOMETRIC INPUTS'!E552&gt;'GEOMETRIC INPUTS'!B552,'GEOMETRIC INPUTS'!C552&lt;'GEOMETRIC INPUTS'!F552),PI()/2 + ASIN((-'GEOMETRIC INPUTS'!C552+'GEOMETRIC INPUTS'!F552)/'Calculated Tab Properties'!E552),0) + IF(AND('GEOMETRIC INPUTS'!E552&lt;'GEOMETRIC INPUTS'!B552,'GEOMETRIC INPUTS'!C552&lt;'GEOMETRIC INPUTS'!F552),PI() + ACOS(('GEOMETRIC INPUTS'!C552-'GEOMETRIC INPUTS'!F552)/'Calculated Tab Properties'!E552),0) + IF(AND('GEOMETRIC INPUTS'!E552&lt;'GEOMETRIC INPUTS'!B552,'GEOMETRIC INPUTS'!C552&gt;'GEOMETRIC INPUTS'!F552),2*PI() - ACOS((-'GEOMETRIC INPUTS'!C552+'GEOMETRIC INPUTS'!F552)/'Calculated Tab Properties'!E552),0) + IF(AND('GEOMETRIC INPUTS'!E552='GEOMETRIC INPUTS'!B552,'GEOMETRIC INPUTS'!C552&gt;'GEOMETRIC INPUTS'!F552),0,0) + IF(AND('GEOMETRIC INPUTS'!E552&gt;'GEOMETRIC INPUTS'!B552,'GEOMETRIC INPUTS'!C552='GEOMETRIC INPUTS'!F552),PI()/2,0) + IF(AND('GEOMETRIC INPUTS'!E552='GEOMETRIC INPUTS'!B552,'GEOMETRIC INPUTS'!C552&lt;'GEOMETRIC INPUTS'!F552),PI(),0) + IF(AND('GEOMETRIC INPUTS'!E552&lt;'GEOMETRIC INPUTS'!B552,'GEOMETRIC INPUTS'!C552='GEOMETRIC INPUTS'!F552),3/2*PI(),0)</f>
        <v>0</v>
      </c>
      <c r="D552">
        <f t="shared" si="9"/>
        <v>0</v>
      </c>
      <c r="E552">
        <f>SQRT(('GEOMETRIC INPUTS'!B552-'GEOMETRIC INPUTS'!E552)^2+('GEOMETRIC INPUTS'!C552-'GEOMETRIC INPUTS'!F552)^2+('GEOMETRIC INPUTS'!D552-'GEOMETRIC INPUTS'!G552)^2)</f>
        <v>0</v>
      </c>
      <c r="F552">
        <f>SQRT(('GEOMETRIC INPUTS'!B552-'GEOMETRIC INPUTS'!N552)^2 + ('GEOMETRIC INPUTS'!C552-'GEOMETRIC INPUTS'!O552)^2 + ('GEOMETRIC INPUTS'!D552-'GEOMETRIC INPUTS'!P552)^2)</f>
        <v>0</v>
      </c>
      <c r="G552">
        <f>SQRT(('GEOMETRIC INPUTS'!E552-'GEOMETRIC INPUTS'!N552)^2 + ('GEOMETRIC INPUTS'!F552-'GEOMETRIC INPUTS'!O552)^2 + ('GEOMETRIC INPUTS'!G552-'GEOMETRIC INPUTS'!P552)^2)</f>
        <v>0</v>
      </c>
      <c r="H552">
        <f>SQRT(('GEOMETRIC INPUTS'!H552-'GEOMETRIC INPUTS'!K552)^2 + ('GEOMETRIC INPUTS'!I552-'GEOMETRIC INPUTS'!L552)^2 + ('GEOMETRIC INPUTS'!J552-'GEOMETRIC INPUTS'!M552)^2)</f>
        <v>0</v>
      </c>
      <c r="I552">
        <f>SQRT(('GEOMETRIC INPUTS'!K552-'GEOMETRIC INPUTS'!N552)^2 + ('GEOMETRIC INPUTS'!L552-'GEOMETRIC INPUTS'!O552)^2 + ('GEOMETRIC INPUTS'!M552-'GEOMETRIC INPUTS'!P552)^2)</f>
        <v>0</v>
      </c>
      <c r="J552" s="20" t="e">
        <f>ASIN(('GEOMETRIC INPUTS'!M552-'GEOMETRIC INPUTS'!J552)/H552)</f>
        <v>#DIV/0!</v>
      </c>
      <c r="K552" s="27">
        <f>IF('GT Data'!X554=TRUE,'GEOMETRIC INPUTS'!Q552*Loads!$B$2,'GEOMETRIC INPUTS'!Q552*Loads!$F$2)</f>
        <v>0</v>
      </c>
      <c r="L552" s="27">
        <f>IF('GT Data'!X554=TRUE,F552*Loads!$B$3,F552*Loads!$F$3)</f>
        <v>0</v>
      </c>
      <c r="M552" s="27">
        <f>IF('GT Data'!X554=TRUE,G552*Loads!$B$3,G552*Loads!$F$3)</f>
        <v>0</v>
      </c>
      <c r="N552" s="27">
        <f>IF('GT Data'!X554=TRUE,H552*Loads!$B$3,H552*Loads!$F$3)</f>
        <v>0</v>
      </c>
      <c r="O552" s="27">
        <f>IF('GT Data'!X554=TRUE,B552*Loads!$B$4,0)</f>
        <v>0</v>
      </c>
      <c r="P552" s="27">
        <f>IF('GT Data'!X554=TRUE,'GEOMETRIC INPUTS'!Q552*Loads!$B$1,'GEOMETRIC INPUTS'!Q552*Loads!$F$1)</f>
        <v>0</v>
      </c>
      <c r="Q552">
        <v>-300</v>
      </c>
      <c r="R552" t="e">
        <f>'GEOMETRIC INPUTS'!R552/'GEOMETRIC INPUTS'!S552</f>
        <v>#DIV/0!</v>
      </c>
    </row>
    <row r="553" spans="1:18" x14ac:dyDescent="0.3">
      <c r="A553">
        <f>'GEOMETRIC INPUTS'!A553</f>
        <v>0</v>
      </c>
      <c r="B553">
        <f>'GT Data'!Z555</f>
        <v>0</v>
      </c>
      <c r="C553">
        <f>IF(AND('GEOMETRIC INPUTS'!E553&gt;'GEOMETRIC INPUTS'!B553,'GEOMETRIC INPUTS'!C553&gt;'GEOMETRIC INPUTS'!F553),ACOS(('GEOMETRIC INPUTS'!C553-'GEOMETRIC INPUTS'!F553)/'Calculated Tab Properties'!E553),0) + IF(AND('GEOMETRIC INPUTS'!E553&gt;'GEOMETRIC INPUTS'!B553,'GEOMETRIC INPUTS'!C553&lt;'GEOMETRIC INPUTS'!F553),PI()/2 + ASIN((-'GEOMETRIC INPUTS'!C553+'GEOMETRIC INPUTS'!F553)/'Calculated Tab Properties'!E553),0) + IF(AND('GEOMETRIC INPUTS'!E553&lt;'GEOMETRIC INPUTS'!B553,'GEOMETRIC INPUTS'!C553&lt;'GEOMETRIC INPUTS'!F553),PI() + ACOS(('GEOMETRIC INPUTS'!C553-'GEOMETRIC INPUTS'!F553)/'Calculated Tab Properties'!E553),0) + IF(AND('GEOMETRIC INPUTS'!E553&lt;'GEOMETRIC INPUTS'!B553,'GEOMETRIC INPUTS'!C553&gt;'GEOMETRIC INPUTS'!F553),2*PI() - ACOS((-'GEOMETRIC INPUTS'!C553+'GEOMETRIC INPUTS'!F553)/'Calculated Tab Properties'!E553),0) + IF(AND('GEOMETRIC INPUTS'!E553='GEOMETRIC INPUTS'!B553,'GEOMETRIC INPUTS'!C553&gt;'GEOMETRIC INPUTS'!F553),0,0) + IF(AND('GEOMETRIC INPUTS'!E553&gt;'GEOMETRIC INPUTS'!B553,'GEOMETRIC INPUTS'!C553='GEOMETRIC INPUTS'!F553),PI()/2,0) + IF(AND('GEOMETRIC INPUTS'!E553='GEOMETRIC INPUTS'!B553,'GEOMETRIC INPUTS'!C553&lt;'GEOMETRIC INPUTS'!F553),PI(),0) + IF(AND('GEOMETRIC INPUTS'!E553&lt;'GEOMETRIC INPUTS'!B553,'GEOMETRIC INPUTS'!C553='GEOMETRIC INPUTS'!F553),3/2*PI(),0)</f>
        <v>0</v>
      </c>
      <c r="D553">
        <f t="shared" si="9"/>
        <v>0</v>
      </c>
      <c r="E553">
        <f>SQRT(('GEOMETRIC INPUTS'!B553-'GEOMETRIC INPUTS'!E553)^2+('GEOMETRIC INPUTS'!C553-'GEOMETRIC INPUTS'!F553)^2+('GEOMETRIC INPUTS'!D553-'GEOMETRIC INPUTS'!G553)^2)</f>
        <v>0</v>
      </c>
      <c r="F553">
        <f>SQRT(('GEOMETRIC INPUTS'!B553-'GEOMETRIC INPUTS'!N553)^2 + ('GEOMETRIC INPUTS'!C553-'GEOMETRIC INPUTS'!O553)^2 + ('GEOMETRIC INPUTS'!D553-'GEOMETRIC INPUTS'!P553)^2)</f>
        <v>0</v>
      </c>
      <c r="G553">
        <f>SQRT(('GEOMETRIC INPUTS'!E553-'GEOMETRIC INPUTS'!N553)^2 + ('GEOMETRIC INPUTS'!F553-'GEOMETRIC INPUTS'!O553)^2 + ('GEOMETRIC INPUTS'!G553-'GEOMETRIC INPUTS'!P553)^2)</f>
        <v>0</v>
      </c>
      <c r="H553">
        <f>SQRT(('GEOMETRIC INPUTS'!H553-'GEOMETRIC INPUTS'!K553)^2 + ('GEOMETRIC INPUTS'!I553-'GEOMETRIC INPUTS'!L553)^2 + ('GEOMETRIC INPUTS'!J553-'GEOMETRIC INPUTS'!M553)^2)</f>
        <v>0</v>
      </c>
      <c r="I553">
        <f>SQRT(('GEOMETRIC INPUTS'!K553-'GEOMETRIC INPUTS'!N553)^2 + ('GEOMETRIC INPUTS'!L553-'GEOMETRIC INPUTS'!O553)^2 + ('GEOMETRIC INPUTS'!M553-'GEOMETRIC INPUTS'!P553)^2)</f>
        <v>0</v>
      </c>
      <c r="J553" s="20" t="e">
        <f>ASIN(('GEOMETRIC INPUTS'!M553-'GEOMETRIC INPUTS'!J553)/H553)</f>
        <v>#DIV/0!</v>
      </c>
      <c r="K553" s="27">
        <f>IF('GT Data'!X555=TRUE,'GEOMETRIC INPUTS'!Q553*Loads!$B$2,'GEOMETRIC INPUTS'!Q553*Loads!$F$2)</f>
        <v>0</v>
      </c>
      <c r="L553" s="27">
        <f>IF('GT Data'!X555=TRUE,F553*Loads!$B$3,F553*Loads!$F$3)</f>
        <v>0</v>
      </c>
      <c r="M553" s="27">
        <f>IF('GT Data'!X555=TRUE,G553*Loads!$B$3,G553*Loads!$F$3)</f>
        <v>0</v>
      </c>
      <c r="N553" s="27">
        <f>IF('GT Data'!X555=TRUE,H553*Loads!$B$3,H553*Loads!$F$3)</f>
        <v>0</v>
      </c>
      <c r="O553" s="27">
        <f>IF('GT Data'!X555=TRUE,B553*Loads!$B$4,0)</f>
        <v>0</v>
      </c>
      <c r="P553" s="27">
        <f>IF('GT Data'!X555=TRUE,'GEOMETRIC INPUTS'!Q553*Loads!$B$1,'GEOMETRIC INPUTS'!Q553*Loads!$F$1)</f>
        <v>0</v>
      </c>
      <c r="Q553">
        <v>-300</v>
      </c>
      <c r="R553" t="e">
        <f>'GEOMETRIC INPUTS'!R553/'GEOMETRIC INPUTS'!S553</f>
        <v>#DIV/0!</v>
      </c>
    </row>
    <row r="554" spans="1:18" x14ac:dyDescent="0.3">
      <c r="A554">
        <f>'GEOMETRIC INPUTS'!A554</f>
        <v>0</v>
      </c>
      <c r="B554">
        <f>'GT Data'!Z556</f>
        <v>0</v>
      </c>
      <c r="C554">
        <f>IF(AND('GEOMETRIC INPUTS'!E554&gt;'GEOMETRIC INPUTS'!B554,'GEOMETRIC INPUTS'!C554&gt;'GEOMETRIC INPUTS'!F554),ACOS(('GEOMETRIC INPUTS'!C554-'GEOMETRIC INPUTS'!F554)/'Calculated Tab Properties'!E554),0) + IF(AND('GEOMETRIC INPUTS'!E554&gt;'GEOMETRIC INPUTS'!B554,'GEOMETRIC INPUTS'!C554&lt;'GEOMETRIC INPUTS'!F554),PI()/2 + ASIN((-'GEOMETRIC INPUTS'!C554+'GEOMETRIC INPUTS'!F554)/'Calculated Tab Properties'!E554),0) + IF(AND('GEOMETRIC INPUTS'!E554&lt;'GEOMETRIC INPUTS'!B554,'GEOMETRIC INPUTS'!C554&lt;'GEOMETRIC INPUTS'!F554),PI() + ACOS(('GEOMETRIC INPUTS'!C554-'GEOMETRIC INPUTS'!F554)/'Calculated Tab Properties'!E554),0) + IF(AND('GEOMETRIC INPUTS'!E554&lt;'GEOMETRIC INPUTS'!B554,'GEOMETRIC INPUTS'!C554&gt;'GEOMETRIC INPUTS'!F554),2*PI() - ACOS((-'GEOMETRIC INPUTS'!C554+'GEOMETRIC INPUTS'!F554)/'Calculated Tab Properties'!E554),0) + IF(AND('GEOMETRIC INPUTS'!E554='GEOMETRIC INPUTS'!B554,'GEOMETRIC INPUTS'!C554&gt;'GEOMETRIC INPUTS'!F554),0,0) + IF(AND('GEOMETRIC INPUTS'!E554&gt;'GEOMETRIC INPUTS'!B554,'GEOMETRIC INPUTS'!C554='GEOMETRIC INPUTS'!F554),PI()/2,0) + IF(AND('GEOMETRIC INPUTS'!E554='GEOMETRIC INPUTS'!B554,'GEOMETRIC INPUTS'!C554&lt;'GEOMETRIC INPUTS'!F554),PI(),0) + IF(AND('GEOMETRIC INPUTS'!E554&lt;'GEOMETRIC INPUTS'!B554,'GEOMETRIC INPUTS'!C554='GEOMETRIC INPUTS'!F554),3/2*PI(),0)</f>
        <v>0</v>
      </c>
      <c r="D554">
        <f t="shared" si="9"/>
        <v>0</v>
      </c>
      <c r="E554">
        <f>SQRT(('GEOMETRIC INPUTS'!B554-'GEOMETRIC INPUTS'!E554)^2+('GEOMETRIC INPUTS'!C554-'GEOMETRIC INPUTS'!F554)^2+('GEOMETRIC INPUTS'!D554-'GEOMETRIC INPUTS'!G554)^2)</f>
        <v>0</v>
      </c>
      <c r="F554">
        <f>SQRT(('GEOMETRIC INPUTS'!B554-'GEOMETRIC INPUTS'!N554)^2 + ('GEOMETRIC INPUTS'!C554-'GEOMETRIC INPUTS'!O554)^2 + ('GEOMETRIC INPUTS'!D554-'GEOMETRIC INPUTS'!P554)^2)</f>
        <v>0</v>
      </c>
      <c r="G554">
        <f>SQRT(('GEOMETRIC INPUTS'!E554-'GEOMETRIC INPUTS'!N554)^2 + ('GEOMETRIC INPUTS'!F554-'GEOMETRIC INPUTS'!O554)^2 + ('GEOMETRIC INPUTS'!G554-'GEOMETRIC INPUTS'!P554)^2)</f>
        <v>0</v>
      </c>
      <c r="H554">
        <f>SQRT(('GEOMETRIC INPUTS'!H554-'GEOMETRIC INPUTS'!K554)^2 + ('GEOMETRIC INPUTS'!I554-'GEOMETRIC INPUTS'!L554)^2 + ('GEOMETRIC INPUTS'!J554-'GEOMETRIC INPUTS'!M554)^2)</f>
        <v>0</v>
      </c>
      <c r="I554">
        <f>SQRT(('GEOMETRIC INPUTS'!K554-'GEOMETRIC INPUTS'!N554)^2 + ('GEOMETRIC INPUTS'!L554-'GEOMETRIC INPUTS'!O554)^2 + ('GEOMETRIC INPUTS'!M554-'GEOMETRIC INPUTS'!P554)^2)</f>
        <v>0</v>
      </c>
      <c r="J554" s="20" t="e">
        <f>ASIN(('GEOMETRIC INPUTS'!M554-'GEOMETRIC INPUTS'!J554)/H554)</f>
        <v>#DIV/0!</v>
      </c>
      <c r="K554" s="27">
        <f>IF('GT Data'!X556=TRUE,'GEOMETRIC INPUTS'!Q554*Loads!$B$2,'GEOMETRIC INPUTS'!Q554*Loads!$F$2)</f>
        <v>0</v>
      </c>
      <c r="L554" s="27">
        <f>IF('GT Data'!X556=TRUE,F554*Loads!$B$3,F554*Loads!$F$3)</f>
        <v>0</v>
      </c>
      <c r="M554" s="27">
        <f>IF('GT Data'!X556=TRUE,G554*Loads!$B$3,G554*Loads!$F$3)</f>
        <v>0</v>
      </c>
      <c r="N554" s="27">
        <f>IF('GT Data'!X556=TRUE,H554*Loads!$B$3,H554*Loads!$F$3)</f>
        <v>0</v>
      </c>
      <c r="O554" s="27">
        <f>IF('GT Data'!X556=TRUE,B554*Loads!$B$4,0)</f>
        <v>0</v>
      </c>
      <c r="P554" s="27">
        <f>IF('GT Data'!X556=TRUE,'GEOMETRIC INPUTS'!Q554*Loads!$B$1,'GEOMETRIC INPUTS'!Q554*Loads!$F$1)</f>
        <v>0</v>
      </c>
      <c r="Q554">
        <v>-300</v>
      </c>
      <c r="R554" t="e">
        <f>'GEOMETRIC INPUTS'!R554/'GEOMETRIC INPUTS'!S554</f>
        <v>#DIV/0!</v>
      </c>
    </row>
    <row r="555" spans="1:18" x14ac:dyDescent="0.3">
      <c r="A555">
        <f>'GEOMETRIC INPUTS'!A555</f>
        <v>0</v>
      </c>
      <c r="B555">
        <f>'GT Data'!Z557</f>
        <v>0</v>
      </c>
      <c r="C555">
        <f>IF(AND('GEOMETRIC INPUTS'!E555&gt;'GEOMETRIC INPUTS'!B555,'GEOMETRIC INPUTS'!C555&gt;'GEOMETRIC INPUTS'!F555),ACOS(('GEOMETRIC INPUTS'!C555-'GEOMETRIC INPUTS'!F555)/'Calculated Tab Properties'!E555),0) + IF(AND('GEOMETRIC INPUTS'!E555&gt;'GEOMETRIC INPUTS'!B555,'GEOMETRIC INPUTS'!C555&lt;'GEOMETRIC INPUTS'!F555),PI()/2 + ASIN((-'GEOMETRIC INPUTS'!C555+'GEOMETRIC INPUTS'!F555)/'Calculated Tab Properties'!E555),0) + IF(AND('GEOMETRIC INPUTS'!E555&lt;'GEOMETRIC INPUTS'!B555,'GEOMETRIC INPUTS'!C555&lt;'GEOMETRIC INPUTS'!F555),PI() + ACOS(('GEOMETRIC INPUTS'!C555-'GEOMETRIC INPUTS'!F555)/'Calculated Tab Properties'!E555),0) + IF(AND('GEOMETRIC INPUTS'!E555&lt;'GEOMETRIC INPUTS'!B555,'GEOMETRIC INPUTS'!C555&gt;'GEOMETRIC INPUTS'!F555),2*PI() - ACOS((-'GEOMETRIC INPUTS'!C555+'GEOMETRIC INPUTS'!F555)/'Calculated Tab Properties'!E555),0) + IF(AND('GEOMETRIC INPUTS'!E555='GEOMETRIC INPUTS'!B555,'GEOMETRIC INPUTS'!C555&gt;'GEOMETRIC INPUTS'!F555),0,0) + IF(AND('GEOMETRIC INPUTS'!E555&gt;'GEOMETRIC INPUTS'!B555,'GEOMETRIC INPUTS'!C555='GEOMETRIC INPUTS'!F555),PI()/2,0) + IF(AND('GEOMETRIC INPUTS'!E555='GEOMETRIC INPUTS'!B555,'GEOMETRIC INPUTS'!C555&lt;'GEOMETRIC INPUTS'!F555),PI(),0) + IF(AND('GEOMETRIC INPUTS'!E555&lt;'GEOMETRIC INPUTS'!B555,'GEOMETRIC INPUTS'!C555='GEOMETRIC INPUTS'!F555),3/2*PI(),0)</f>
        <v>0</v>
      </c>
      <c r="D555">
        <f t="shared" si="9"/>
        <v>0</v>
      </c>
      <c r="E555">
        <f>SQRT(('GEOMETRIC INPUTS'!B555-'GEOMETRIC INPUTS'!E555)^2+('GEOMETRIC INPUTS'!C555-'GEOMETRIC INPUTS'!F555)^2+('GEOMETRIC INPUTS'!D555-'GEOMETRIC INPUTS'!G555)^2)</f>
        <v>0</v>
      </c>
      <c r="F555">
        <f>SQRT(('GEOMETRIC INPUTS'!B555-'GEOMETRIC INPUTS'!N555)^2 + ('GEOMETRIC INPUTS'!C555-'GEOMETRIC INPUTS'!O555)^2 + ('GEOMETRIC INPUTS'!D555-'GEOMETRIC INPUTS'!P555)^2)</f>
        <v>0</v>
      </c>
      <c r="G555">
        <f>SQRT(('GEOMETRIC INPUTS'!E555-'GEOMETRIC INPUTS'!N555)^2 + ('GEOMETRIC INPUTS'!F555-'GEOMETRIC INPUTS'!O555)^2 + ('GEOMETRIC INPUTS'!G555-'GEOMETRIC INPUTS'!P555)^2)</f>
        <v>0</v>
      </c>
      <c r="H555">
        <f>SQRT(('GEOMETRIC INPUTS'!H555-'GEOMETRIC INPUTS'!K555)^2 + ('GEOMETRIC INPUTS'!I555-'GEOMETRIC INPUTS'!L555)^2 + ('GEOMETRIC INPUTS'!J555-'GEOMETRIC INPUTS'!M555)^2)</f>
        <v>0</v>
      </c>
      <c r="I555">
        <f>SQRT(('GEOMETRIC INPUTS'!K555-'GEOMETRIC INPUTS'!N555)^2 + ('GEOMETRIC INPUTS'!L555-'GEOMETRIC INPUTS'!O555)^2 + ('GEOMETRIC INPUTS'!M555-'GEOMETRIC INPUTS'!P555)^2)</f>
        <v>0</v>
      </c>
      <c r="J555" s="20" t="e">
        <f>ASIN(('GEOMETRIC INPUTS'!M555-'GEOMETRIC INPUTS'!J555)/H555)</f>
        <v>#DIV/0!</v>
      </c>
      <c r="K555" s="27">
        <f>IF('GT Data'!X557=TRUE,'GEOMETRIC INPUTS'!Q555*Loads!$B$2,'GEOMETRIC INPUTS'!Q555*Loads!$F$2)</f>
        <v>0</v>
      </c>
      <c r="L555" s="27">
        <f>IF('GT Data'!X557=TRUE,F555*Loads!$B$3,F555*Loads!$F$3)</f>
        <v>0</v>
      </c>
      <c r="M555" s="27">
        <f>IF('GT Data'!X557=TRUE,G555*Loads!$B$3,G555*Loads!$F$3)</f>
        <v>0</v>
      </c>
      <c r="N555" s="27">
        <f>IF('GT Data'!X557=TRUE,H555*Loads!$B$3,H555*Loads!$F$3)</f>
        <v>0</v>
      </c>
      <c r="O555" s="27">
        <f>IF('GT Data'!X557=TRUE,B555*Loads!$B$4,0)</f>
        <v>0</v>
      </c>
      <c r="P555" s="27">
        <f>IF('GT Data'!X557=TRUE,'GEOMETRIC INPUTS'!Q555*Loads!$B$1,'GEOMETRIC INPUTS'!Q555*Loads!$F$1)</f>
        <v>0</v>
      </c>
      <c r="Q555">
        <v>-300</v>
      </c>
      <c r="R555" t="e">
        <f>'GEOMETRIC INPUTS'!R555/'GEOMETRIC INPUTS'!S555</f>
        <v>#DIV/0!</v>
      </c>
    </row>
    <row r="556" spans="1:18" x14ac:dyDescent="0.3">
      <c r="A556">
        <f>'GEOMETRIC INPUTS'!A556</f>
        <v>0</v>
      </c>
      <c r="B556">
        <f>'GT Data'!Z558</f>
        <v>0</v>
      </c>
      <c r="C556">
        <f>IF(AND('GEOMETRIC INPUTS'!E556&gt;'GEOMETRIC INPUTS'!B556,'GEOMETRIC INPUTS'!C556&gt;'GEOMETRIC INPUTS'!F556),ACOS(('GEOMETRIC INPUTS'!C556-'GEOMETRIC INPUTS'!F556)/'Calculated Tab Properties'!E556),0) + IF(AND('GEOMETRIC INPUTS'!E556&gt;'GEOMETRIC INPUTS'!B556,'GEOMETRIC INPUTS'!C556&lt;'GEOMETRIC INPUTS'!F556),PI()/2 + ASIN((-'GEOMETRIC INPUTS'!C556+'GEOMETRIC INPUTS'!F556)/'Calculated Tab Properties'!E556),0) + IF(AND('GEOMETRIC INPUTS'!E556&lt;'GEOMETRIC INPUTS'!B556,'GEOMETRIC INPUTS'!C556&lt;'GEOMETRIC INPUTS'!F556),PI() + ACOS(('GEOMETRIC INPUTS'!C556-'GEOMETRIC INPUTS'!F556)/'Calculated Tab Properties'!E556),0) + IF(AND('GEOMETRIC INPUTS'!E556&lt;'GEOMETRIC INPUTS'!B556,'GEOMETRIC INPUTS'!C556&gt;'GEOMETRIC INPUTS'!F556),2*PI() - ACOS((-'GEOMETRIC INPUTS'!C556+'GEOMETRIC INPUTS'!F556)/'Calculated Tab Properties'!E556),0) + IF(AND('GEOMETRIC INPUTS'!E556='GEOMETRIC INPUTS'!B556,'GEOMETRIC INPUTS'!C556&gt;'GEOMETRIC INPUTS'!F556),0,0) + IF(AND('GEOMETRIC INPUTS'!E556&gt;'GEOMETRIC INPUTS'!B556,'GEOMETRIC INPUTS'!C556='GEOMETRIC INPUTS'!F556),PI()/2,0) + IF(AND('GEOMETRIC INPUTS'!E556='GEOMETRIC INPUTS'!B556,'GEOMETRIC INPUTS'!C556&lt;'GEOMETRIC INPUTS'!F556),PI(),0) + IF(AND('GEOMETRIC INPUTS'!E556&lt;'GEOMETRIC INPUTS'!B556,'GEOMETRIC INPUTS'!C556='GEOMETRIC INPUTS'!F556),3/2*PI(),0)</f>
        <v>0</v>
      </c>
      <c r="D556">
        <f t="shared" si="9"/>
        <v>0</v>
      </c>
      <c r="E556">
        <f>SQRT(('GEOMETRIC INPUTS'!B556-'GEOMETRIC INPUTS'!E556)^2+('GEOMETRIC INPUTS'!C556-'GEOMETRIC INPUTS'!F556)^2+('GEOMETRIC INPUTS'!D556-'GEOMETRIC INPUTS'!G556)^2)</f>
        <v>0</v>
      </c>
      <c r="F556">
        <f>SQRT(('GEOMETRIC INPUTS'!B556-'GEOMETRIC INPUTS'!N556)^2 + ('GEOMETRIC INPUTS'!C556-'GEOMETRIC INPUTS'!O556)^2 + ('GEOMETRIC INPUTS'!D556-'GEOMETRIC INPUTS'!P556)^2)</f>
        <v>0</v>
      </c>
      <c r="G556">
        <f>SQRT(('GEOMETRIC INPUTS'!E556-'GEOMETRIC INPUTS'!N556)^2 + ('GEOMETRIC INPUTS'!F556-'GEOMETRIC INPUTS'!O556)^2 + ('GEOMETRIC INPUTS'!G556-'GEOMETRIC INPUTS'!P556)^2)</f>
        <v>0</v>
      </c>
      <c r="H556">
        <f>SQRT(('GEOMETRIC INPUTS'!H556-'GEOMETRIC INPUTS'!K556)^2 + ('GEOMETRIC INPUTS'!I556-'GEOMETRIC INPUTS'!L556)^2 + ('GEOMETRIC INPUTS'!J556-'GEOMETRIC INPUTS'!M556)^2)</f>
        <v>0</v>
      </c>
      <c r="I556">
        <f>SQRT(('GEOMETRIC INPUTS'!K556-'GEOMETRIC INPUTS'!N556)^2 + ('GEOMETRIC INPUTS'!L556-'GEOMETRIC INPUTS'!O556)^2 + ('GEOMETRIC INPUTS'!M556-'GEOMETRIC INPUTS'!P556)^2)</f>
        <v>0</v>
      </c>
      <c r="J556" s="20" t="e">
        <f>ASIN(('GEOMETRIC INPUTS'!M556-'GEOMETRIC INPUTS'!J556)/H556)</f>
        <v>#DIV/0!</v>
      </c>
      <c r="K556" s="27">
        <f>IF('GT Data'!X558=TRUE,'GEOMETRIC INPUTS'!Q556*Loads!$B$2,'GEOMETRIC INPUTS'!Q556*Loads!$F$2)</f>
        <v>0</v>
      </c>
      <c r="L556" s="27">
        <f>IF('GT Data'!X558=TRUE,F556*Loads!$B$3,F556*Loads!$F$3)</f>
        <v>0</v>
      </c>
      <c r="M556" s="27">
        <f>IF('GT Data'!X558=TRUE,G556*Loads!$B$3,G556*Loads!$F$3)</f>
        <v>0</v>
      </c>
      <c r="N556" s="27">
        <f>IF('GT Data'!X558=TRUE,H556*Loads!$B$3,H556*Loads!$F$3)</f>
        <v>0</v>
      </c>
      <c r="O556" s="27">
        <f>IF('GT Data'!X558=TRUE,B556*Loads!$B$4,0)</f>
        <v>0</v>
      </c>
      <c r="P556" s="27">
        <f>IF('GT Data'!X558=TRUE,'GEOMETRIC INPUTS'!Q556*Loads!$B$1,'GEOMETRIC INPUTS'!Q556*Loads!$F$1)</f>
        <v>0</v>
      </c>
      <c r="Q556">
        <v>-300</v>
      </c>
      <c r="R556" t="e">
        <f>'GEOMETRIC INPUTS'!R556/'GEOMETRIC INPUTS'!S556</f>
        <v>#DIV/0!</v>
      </c>
    </row>
    <row r="557" spans="1:18" x14ac:dyDescent="0.3">
      <c r="A557">
        <f>'GEOMETRIC INPUTS'!A557</f>
        <v>0</v>
      </c>
      <c r="B557">
        <f>'GT Data'!Z559</f>
        <v>0</v>
      </c>
      <c r="C557">
        <f>IF(AND('GEOMETRIC INPUTS'!E557&gt;'GEOMETRIC INPUTS'!B557,'GEOMETRIC INPUTS'!C557&gt;'GEOMETRIC INPUTS'!F557),ACOS(('GEOMETRIC INPUTS'!C557-'GEOMETRIC INPUTS'!F557)/'Calculated Tab Properties'!E557),0) + IF(AND('GEOMETRIC INPUTS'!E557&gt;'GEOMETRIC INPUTS'!B557,'GEOMETRIC INPUTS'!C557&lt;'GEOMETRIC INPUTS'!F557),PI()/2 + ASIN((-'GEOMETRIC INPUTS'!C557+'GEOMETRIC INPUTS'!F557)/'Calculated Tab Properties'!E557),0) + IF(AND('GEOMETRIC INPUTS'!E557&lt;'GEOMETRIC INPUTS'!B557,'GEOMETRIC INPUTS'!C557&lt;'GEOMETRIC INPUTS'!F557),PI() + ACOS(('GEOMETRIC INPUTS'!C557-'GEOMETRIC INPUTS'!F557)/'Calculated Tab Properties'!E557),0) + IF(AND('GEOMETRIC INPUTS'!E557&lt;'GEOMETRIC INPUTS'!B557,'GEOMETRIC INPUTS'!C557&gt;'GEOMETRIC INPUTS'!F557),2*PI() - ACOS((-'GEOMETRIC INPUTS'!C557+'GEOMETRIC INPUTS'!F557)/'Calculated Tab Properties'!E557),0) + IF(AND('GEOMETRIC INPUTS'!E557='GEOMETRIC INPUTS'!B557,'GEOMETRIC INPUTS'!C557&gt;'GEOMETRIC INPUTS'!F557),0,0) + IF(AND('GEOMETRIC INPUTS'!E557&gt;'GEOMETRIC INPUTS'!B557,'GEOMETRIC INPUTS'!C557='GEOMETRIC INPUTS'!F557),PI()/2,0) + IF(AND('GEOMETRIC INPUTS'!E557='GEOMETRIC INPUTS'!B557,'GEOMETRIC INPUTS'!C557&lt;'GEOMETRIC INPUTS'!F557),PI(),0) + IF(AND('GEOMETRIC INPUTS'!E557&lt;'GEOMETRIC INPUTS'!B557,'GEOMETRIC INPUTS'!C557='GEOMETRIC INPUTS'!F557),3/2*PI(),0)</f>
        <v>0</v>
      </c>
      <c r="D557">
        <f t="shared" si="9"/>
        <v>0</v>
      </c>
      <c r="E557">
        <f>SQRT(('GEOMETRIC INPUTS'!B557-'GEOMETRIC INPUTS'!E557)^2+('GEOMETRIC INPUTS'!C557-'GEOMETRIC INPUTS'!F557)^2+('GEOMETRIC INPUTS'!D557-'GEOMETRIC INPUTS'!G557)^2)</f>
        <v>0</v>
      </c>
      <c r="F557">
        <f>SQRT(('GEOMETRIC INPUTS'!B557-'GEOMETRIC INPUTS'!N557)^2 + ('GEOMETRIC INPUTS'!C557-'GEOMETRIC INPUTS'!O557)^2 + ('GEOMETRIC INPUTS'!D557-'GEOMETRIC INPUTS'!P557)^2)</f>
        <v>0</v>
      </c>
      <c r="G557">
        <f>SQRT(('GEOMETRIC INPUTS'!E557-'GEOMETRIC INPUTS'!N557)^2 + ('GEOMETRIC INPUTS'!F557-'GEOMETRIC INPUTS'!O557)^2 + ('GEOMETRIC INPUTS'!G557-'GEOMETRIC INPUTS'!P557)^2)</f>
        <v>0</v>
      </c>
      <c r="H557">
        <f>SQRT(('GEOMETRIC INPUTS'!H557-'GEOMETRIC INPUTS'!K557)^2 + ('GEOMETRIC INPUTS'!I557-'GEOMETRIC INPUTS'!L557)^2 + ('GEOMETRIC INPUTS'!J557-'GEOMETRIC INPUTS'!M557)^2)</f>
        <v>0</v>
      </c>
      <c r="I557">
        <f>SQRT(('GEOMETRIC INPUTS'!K557-'GEOMETRIC INPUTS'!N557)^2 + ('GEOMETRIC INPUTS'!L557-'GEOMETRIC INPUTS'!O557)^2 + ('GEOMETRIC INPUTS'!M557-'GEOMETRIC INPUTS'!P557)^2)</f>
        <v>0</v>
      </c>
      <c r="J557" s="20" t="e">
        <f>ASIN(('GEOMETRIC INPUTS'!M557-'GEOMETRIC INPUTS'!J557)/H557)</f>
        <v>#DIV/0!</v>
      </c>
      <c r="K557" s="27">
        <f>IF('GT Data'!X559=TRUE,'GEOMETRIC INPUTS'!Q557*Loads!$B$2,'GEOMETRIC INPUTS'!Q557*Loads!$F$2)</f>
        <v>0</v>
      </c>
      <c r="L557" s="27">
        <f>IF('GT Data'!X559=TRUE,F557*Loads!$B$3,F557*Loads!$F$3)</f>
        <v>0</v>
      </c>
      <c r="M557" s="27">
        <f>IF('GT Data'!X559=TRUE,G557*Loads!$B$3,G557*Loads!$F$3)</f>
        <v>0</v>
      </c>
      <c r="N557" s="27">
        <f>IF('GT Data'!X559=TRUE,H557*Loads!$B$3,H557*Loads!$F$3)</f>
        <v>0</v>
      </c>
      <c r="O557" s="27">
        <f>IF('GT Data'!X559=TRUE,B557*Loads!$B$4,0)</f>
        <v>0</v>
      </c>
      <c r="P557" s="27">
        <f>IF('GT Data'!X559=TRUE,'GEOMETRIC INPUTS'!Q557*Loads!$B$1,'GEOMETRIC INPUTS'!Q557*Loads!$F$1)</f>
        <v>0</v>
      </c>
      <c r="Q557">
        <v>-300</v>
      </c>
      <c r="R557" t="e">
        <f>'GEOMETRIC INPUTS'!R557/'GEOMETRIC INPUTS'!S557</f>
        <v>#DIV/0!</v>
      </c>
    </row>
    <row r="558" spans="1:18" x14ac:dyDescent="0.3">
      <c r="A558">
        <f>'GEOMETRIC INPUTS'!A558</f>
        <v>0</v>
      </c>
      <c r="B558">
        <f>'GT Data'!Z560</f>
        <v>0</v>
      </c>
      <c r="C558">
        <f>IF(AND('GEOMETRIC INPUTS'!E558&gt;'GEOMETRIC INPUTS'!B558,'GEOMETRIC INPUTS'!C558&gt;'GEOMETRIC INPUTS'!F558),ACOS(('GEOMETRIC INPUTS'!C558-'GEOMETRIC INPUTS'!F558)/'Calculated Tab Properties'!E558),0) + IF(AND('GEOMETRIC INPUTS'!E558&gt;'GEOMETRIC INPUTS'!B558,'GEOMETRIC INPUTS'!C558&lt;'GEOMETRIC INPUTS'!F558),PI()/2 + ASIN((-'GEOMETRIC INPUTS'!C558+'GEOMETRIC INPUTS'!F558)/'Calculated Tab Properties'!E558),0) + IF(AND('GEOMETRIC INPUTS'!E558&lt;'GEOMETRIC INPUTS'!B558,'GEOMETRIC INPUTS'!C558&lt;'GEOMETRIC INPUTS'!F558),PI() + ACOS(('GEOMETRIC INPUTS'!C558-'GEOMETRIC INPUTS'!F558)/'Calculated Tab Properties'!E558),0) + IF(AND('GEOMETRIC INPUTS'!E558&lt;'GEOMETRIC INPUTS'!B558,'GEOMETRIC INPUTS'!C558&gt;'GEOMETRIC INPUTS'!F558),2*PI() - ACOS((-'GEOMETRIC INPUTS'!C558+'GEOMETRIC INPUTS'!F558)/'Calculated Tab Properties'!E558),0) + IF(AND('GEOMETRIC INPUTS'!E558='GEOMETRIC INPUTS'!B558,'GEOMETRIC INPUTS'!C558&gt;'GEOMETRIC INPUTS'!F558),0,0) + IF(AND('GEOMETRIC INPUTS'!E558&gt;'GEOMETRIC INPUTS'!B558,'GEOMETRIC INPUTS'!C558='GEOMETRIC INPUTS'!F558),PI()/2,0) + IF(AND('GEOMETRIC INPUTS'!E558='GEOMETRIC INPUTS'!B558,'GEOMETRIC INPUTS'!C558&lt;'GEOMETRIC INPUTS'!F558),PI(),0) + IF(AND('GEOMETRIC INPUTS'!E558&lt;'GEOMETRIC INPUTS'!B558,'GEOMETRIC INPUTS'!C558='GEOMETRIC INPUTS'!F558),3/2*PI(),0)</f>
        <v>0</v>
      </c>
      <c r="D558">
        <f t="shared" si="9"/>
        <v>0</v>
      </c>
      <c r="E558">
        <f>SQRT(('GEOMETRIC INPUTS'!B558-'GEOMETRIC INPUTS'!E558)^2+('GEOMETRIC INPUTS'!C558-'GEOMETRIC INPUTS'!F558)^2+('GEOMETRIC INPUTS'!D558-'GEOMETRIC INPUTS'!G558)^2)</f>
        <v>0</v>
      </c>
      <c r="F558">
        <f>SQRT(('GEOMETRIC INPUTS'!B558-'GEOMETRIC INPUTS'!N558)^2 + ('GEOMETRIC INPUTS'!C558-'GEOMETRIC INPUTS'!O558)^2 + ('GEOMETRIC INPUTS'!D558-'GEOMETRIC INPUTS'!P558)^2)</f>
        <v>0</v>
      </c>
      <c r="G558">
        <f>SQRT(('GEOMETRIC INPUTS'!E558-'GEOMETRIC INPUTS'!N558)^2 + ('GEOMETRIC INPUTS'!F558-'GEOMETRIC INPUTS'!O558)^2 + ('GEOMETRIC INPUTS'!G558-'GEOMETRIC INPUTS'!P558)^2)</f>
        <v>0</v>
      </c>
      <c r="H558">
        <f>SQRT(('GEOMETRIC INPUTS'!H558-'GEOMETRIC INPUTS'!K558)^2 + ('GEOMETRIC INPUTS'!I558-'GEOMETRIC INPUTS'!L558)^2 + ('GEOMETRIC INPUTS'!J558-'GEOMETRIC INPUTS'!M558)^2)</f>
        <v>0</v>
      </c>
      <c r="I558">
        <f>SQRT(('GEOMETRIC INPUTS'!K558-'GEOMETRIC INPUTS'!N558)^2 + ('GEOMETRIC INPUTS'!L558-'GEOMETRIC INPUTS'!O558)^2 + ('GEOMETRIC INPUTS'!M558-'GEOMETRIC INPUTS'!P558)^2)</f>
        <v>0</v>
      </c>
      <c r="J558" s="20" t="e">
        <f>ASIN(('GEOMETRIC INPUTS'!M558-'GEOMETRIC INPUTS'!J558)/H558)</f>
        <v>#DIV/0!</v>
      </c>
      <c r="K558" s="27">
        <f>IF('GT Data'!X560=TRUE,'GEOMETRIC INPUTS'!Q558*Loads!$B$2,'GEOMETRIC INPUTS'!Q558*Loads!$F$2)</f>
        <v>0</v>
      </c>
      <c r="L558" s="27">
        <f>IF('GT Data'!X560=TRUE,F558*Loads!$B$3,F558*Loads!$F$3)</f>
        <v>0</v>
      </c>
      <c r="M558" s="27">
        <f>IF('GT Data'!X560=TRUE,G558*Loads!$B$3,G558*Loads!$F$3)</f>
        <v>0</v>
      </c>
      <c r="N558" s="27">
        <f>IF('GT Data'!X560=TRUE,H558*Loads!$B$3,H558*Loads!$F$3)</f>
        <v>0</v>
      </c>
      <c r="O558" s="27">
        <f>IF('GT Data'!X560=TRUE,B558*Loads!$B$4,0)</f>
        <v>0</v>
      </c>
      <c r="P558" s="27">
        <f>IF('GT Data'!X560=TRUE,'GEOMETRIC INPUTS'!Q558*Loads!$B$1,'GEOMETRIC INPUTS'!Q558*Loads!$F$1)</f>
        <v>0</v>
      </c>
      <c r="Q558">
        <v>-300</v>
      </c>
      <c r="R558" t="e">
        <f>'GEOMETRIC INPUTS'!R558/'GEOMETRIC INPUTS'!S558</f>
        <v>#DIV/0!</v>
      </c>
    </row>
    <row r="559" spans="1:18" x14ac:dyDescent="0.3">
      <c r="A559">
        <f>'GEOMETRIC INPUTS'!A559</f>
        <v>0</v>
      </c>
      <c r="B559">
        <f>'GT Data'!Z561</f>
        <v>0</v>
      </c>
      <c r="C559">
        <f>IF(AND('GEOMETRIC INPUTS'!E559&gt;'GEOMETRIC INPUTS'!B559,'GEOMETRIC INPUTS'!C559&gt;'GEOMETRIC INPUTS'!F559),ACOS(('GEOMETRIC INPUTS'!C559-'GEOMETRIC INPUTS'!F559)/'Calculated Tab Properties'!E559),0) + IF(AND('GEOMETRIC INPUTS'!E559&gt;'GEOMETRIC INPUTS'!B559,'GEOMETRIC INPUTS'!C559&lt;'GEOMETRIC INPUTS'!F559),PI()/2 + ASIN((-'GEOMETRIC INPUTS'!C559+'GEOMETRIC INPUTS'!F559)/'Calculated Tab Properties'!E559),0) + IF(AND('GEOMETRIC INPUTS'!E559&lt;'GEOMETRIC INPUTS'!B559,'GEOMETRIC INPUTS'!C559&lt;'GEOMETRIC INPUTS'!F559),PI() + ACOS(('GEOMETRIC INPUTS'!C559-'GEOMETRIC INPUTS'!F559)/'Calculated Tab Properties'!E559),0) + IF(AND('GEOMETRIC INPUTS'!E559&lt;'GEOMETRIC INPUTS'!B559,'GEOMETRIC INPUTS'!C559&gt;'GEOMETRIC INPUTS'!F559),2*PI() - ACOS((-'GEOMETRIC INPUTS'!C559+'GEOMETRIC INPUTS'!F559)/'Calculated Tab Properties'!E559),0) + IF(AND('GEOMETRIC INPUTS'!E559='GEOMETRIC INPUTS'!B559,'GEOMETRIC INPUTS'!C559&gt;'GEOMETRIC INPUTS'!F559),0,0) + IF(AND('GEOMETRIC INPUTS'!E559&gt;'GEOMETRIC INPUTS'!B559,'GEOMETRIC INPUTS'!C559='GEOMETRIC INPUTS'!F559),PI()/2,0) + IF(AND('GEOMETRIC INPUTS'!E559='GEOMETRIC INPUTS'!B559,'GEOMETRIC INPUTS'!C559&lt;'GEOMETRIC INPUTS'!F559),PI(),0) + IF(AND('GEOMETRIC INPUTS'!E559&lt;'GEOMETRIC INPUTS'!B559,'GEOMETRIC INPUTS'!C559='GEOMETRIC INPUTS'!F559),3/2*PI(),0)</f>
        <v>0</v>
      </c>
      <c r="D559">
        <f t="shared" si="9"/>
        <v>0</v>
      </c>
      <c r="E559">
        <f>SQRT(('GEOMETRIC INPUTS'!B559-'GEOMETRIC INPUTS'!E559)^2+('GEOMETRIC INPUTS'!C559-'GEOMETRIC INPUTS'!F559)^2+('GEOMETRIC INPUTS'!D559-'GEOMETRIC INPUTS'!G559)^2)</f>
        <v>0</v>
      </c>
      <c r="F559">
        <f>SQRT(('GEOMETRIC INPUTS'!B559-'GEOMETRIC INPUTS'!N559)^2 + ('GEOMETRIC INPUTS'!C559-'GEOMETRIC INPUTS'!O559)^2 + ('GEOMETRIC INPUTS'!D559-'GEOMETRIC INPUTS'!P559)^2)</f>
        <v>0</v>
      </c>
      <c r="G559">
        <f>SQRT(('GEOMETRIC INPUTS'!E559-'GEOMETRIC INPUTS'!N559)^2 + ('GEOMETRIC INPUTS'!F559-'GEOMETRIC INPUTS'!O559)^2 + ('GEOMETRIC INPUTS'!G559-'GEOMETRIC INPUTS'!P559)^2)</f>
        <v>0</v>
      </c>
      <c r="H559">
        <f>SQRT(('GEOMETRIC INPUTS'!H559-'GEOMETRIC INPUTS'!K559)^2 + ('GEOMETRIC INPUTS'!I559-'GEOMETRIC INPUTS'!L559)^2 + ('GEOMETRIC INPUTS'!J559-'GEOMETRIC INPUTS'!M559)^2)</f>
        <v>0</v>
      </c>
      <c r="I559">
        <f>SQRT(('GEOMETRIC INPUTS'!K559-'GEOMETRIC INPUTS'!N559)^2 + ('GEOMETRIC INPUTS'!L559-'GEOMETRIC INPUTS'!O559)^2 + ('GEOMETRIC INPUTS'!M559-'GEOMETRIC INPUTS'!P559)^2)</f>
        <v>0</v>
      </c>
      <c r="J559" s="20" t="e">
        <f>ASIN(('GEOMETRIC INPUTS'!M559-'GEOMETRIC INPUTS'!J559)/H559)</f>
        <v>#DIV/0!</v>
      </c>
      <c r="K559" s="27">
        <f>IF('GT Data'!X561=TRUE,'GEOMETRIC INPUTS'!Q559*Loads!$B$2,'GEOMETRIC INPUTS'!Q559*Loads!$F$2)</f>
        <v>0</v>
      </c>
      <c r="L559" s="27">
        <f>IF('GT Data'!X561=TRUE,F559*Loads!$B$3,F559*Loads!$F$3)</f>
        <v>0</v>
      </c>
      <c r="M559" s="27">
        <f>IF('GT Data'!X561=TRUE,G559*Loads!$B$3,G559*Loads!$F$3)</f>
        <v>0</v>
      </c>
      <c r="N559" s="27">
        <f>IF('GT Data'!X561=TRUE,H559*Loads!$B$3,H559*Loads!$F$3)</f>
        <v>0</v>
      </c>
      <c r="O559" s="27">
        <f>IF('GT Data'!X561=TRUE,B559*Loads!$B$4,0)</f>
        <v>0</v>
      </c>
      <c r="P559" s="27">
        <f>IF('GT Data'!X561=TRUE,'GEOMETRIC INPUTS'!Q559*Loads!$B$1,'GEOMETRIC INPUTS'!Q559*Loads!$F$1)</f>
        <v>0</v>
      </c>
      <c r="Q559">
        <v>-300</v>
      </c>
      <c r="R559" t="e">
        <f>'GEOMETRIC INPUTS'!R559/'GEOMETRIC INPUTS'!S559</f>
        <v>#DIV/0!</v>
      </c>
    </row>
    <row r="560" spans="1:18" x14ac:dyDescent="0.3">
      <c r="A560">
        <f>'GEOMETRIC INPUTS'!A560</f>
        <v>0</v>
      </c>
      <c r="B560">
        <f>'GT Data'!Z562</f>
        <v>0</v>
      </c>
      <c r="C560">
        <f>IF(AND('GEOMETRIC INPUTS'!E560&gt;'GEOMETRIC INPUTS'!B560,'GEOMETRIC INPUTS'!C560&gt;'GEOMETRIC INPUTS'!F560),ACOS(('GEOMETRIC INPUTS'!C560-'GEOMETRIC INPUTS'!F560)/'Calculated Tab Properties'!E560),0) + IF(AND('GEOMETRIC INPUTS'!E560&gt;'GEOMETRIC INPUTS'!B560,'GEOMETRIC INPUTS'!C560&lt;'GEOMETRIC INPUTS'!F560),PI()/2 + ASIN((-'GEOMETRIC INPUTS'!C560+'GEOMETRIC INPUTS'!F560)/'Calculated Tab Properties'!E560),0) + IF(AND('GEOMETRIC INPUTS'!E560&lt;'GEOMETRIC INPUTS'!B560,'GEOMETRIC INPUTS'!C560&lt;'GEOMETRIC INPUTS'!F560),PI() + ACOS(('GEOMETRIC INPUTS'!C560-'GEOMETRIC INPUTS'!F560)/'Calculated Tab Properties'!E560),0) + IF(AND('GEOMETRIC INPUTS'!E560&lt;'GEOMETRIC INPUTS'!B560,'GEOMETRIC INPUTS'!C560&gt;'GEOMETRIC INPUTS'!F560),2*PI() - ACOS((-'GEOMETRIC INPUTS'!C560+'GEOMETRIC INPUTS'!F560)/'Calculated Tab Properties'!E560),0) + IF(AND('GEOMETRIC INPUTS'!E560='GEOMETRIC INPUTS'!B560,'GEOMETRIC INPUTS'!C560&gt;'GEOMETRIC INPUTS'!F560),0,0) + IF(AND('GEOMETRIC INPUTS'!E560&gt;'GEOMETRIC INPUTS'!B560,'GEOMETRIC INPUTS'!C560='GEOMETRIC INPUTS'!F560),PI()/2,0) + IF(AND('GEOMETRIC INPUTS'!E560='GEOMETRIC INPUTS'!B560,'GEOMETRIC INPUTS'!C560&lt;'GEOMETRIC INPUTS'!F560),PI(),0) + IF(AND('GEOMETRIC INPUTS'!E560&lt;'GEOMETRIC INPUTS'!B560,'GEOMETRIC INPUTS'!C560='GEOMETRIC INPUTS'!F560),3/2*PI(),0)</f>
        <v>0</v>
      </c>
      <c r="D560">
        <f t="shared" si="9"/>
        <v>0</v>
      </c>
      <c r="E560">
        <f>SQRT(('GEOMETRIC INPUTS'!B560-'GEOMETRIC INPUTS'!E560)^2+('GEOMETRIC INPUTS'!C560-'GEOMETRIC INPUTS'!F560)^2+('GEOMETRIC INPUTS'!D560-'GEOMETRIC INPUTS'!G560)^2)</f>
        <v>0</v>
      </c>
      <c r="F560">
        <f>SQRT(('GEOMETRIC INPUTS'!B560-'GEOMETRIC INPUTS'!N560)^2 + ('GEOMETRIC INPUTS'!C560-'GEOMETRIC INPUTS'!O560)^2 + ('GEOMETRIC INPUTS'!D560-'GEOMETRIC INPUTS'!P560)^2)</f>
        <v>0</v>
      </c>
      <c r="G560">
        <f>SQRT(('GEOMETRIC INPUTS'!E560-'GEOMETRIC INPUTS'!N560)^2 + ('GEOMETRIC INPUTS'!F560-'GEOMETRIC INPUTS'!O560)^2 + ('GEOMETRIC INPUTS'!G560-'GEOMETRIC INPUTS'!P560)^2)</f>
        <v>0</v>
      </c>
      <c r="H560">
        <f>SQRT(('GEOMETRIC INPUTS'!H560-'GEOMETRIC INPUTS'!K560)^2 + ('GEOMETRIC INPUTS'!I560-'GEOMETRIC INPUTS'!L560)^2 + ('GEOMETRIC INPUTS'!J560-'GEOMETRIC INPUTS'!M560)^2)</f>
        <v>0</v>
      </c>
      <c r="I560">
        <f>SQRT(('GEOMETRIC INPUTS'!K560-'GEOMETRIC INPUTS'!N560)^2 + ('GEOMETRIC INPUTS'!L560-'GEOMETRIC INPUTS'!O560)^2 + ('GEOMETRIC INPUTS'!M560-'GEOMETRIC INPUTS'!P560)^2)</f>
        <v>0</v>
      </c>
      <c r="J560" s="20" t="e">
        <f>ASIN(('GEOMETRIC INPUTS'!M560-'GEOMETRIC INPUTS'!J560)/H560)</f>
        <v>#DIV/0!</v>
      </c>
      <c r="K560" s="27">
        <f>IF('GT Data'!X562=TRUE,'GEOMETRIC INPUTS'!Q560*Loads!$B$2,'GEOMETRIC INPUTS'!Q560*Loads!$F$2)</f>
        <v>0</v>
      </c>
      <c r="L560" s="27">
        <f>IF('GT Data'!X562=TRUE,F560*Loads!$B$3,F560*Loads!$F$3)</f>
        <v>0</v>
      </c>
      <c r="M560" s="27">
        <f>IF('GT Data'!X562=TRUE,G560*Loads!$B$3,G560*Loads!$F$3)</f>
        <v>0</v>
      </c>
      <c r="N560" s="27">
        <f>IF('GT Data'!X562=TRUE,H560*Loads!$B$3,H560*Loads!$F$3)</f>
        <v>0</v>
      </c>
      <c r="O560" s="27">
        <f>IF('GT Data'!X562=TRUE,B560*Loads!$B$4,0)</f>
        <v>0</v>
      </c>
      <c r="P560" s="27">
        <f>IF('GT Data'!X562=TRUE,'GEOMETRIC INPUTS'!Q560*Loads!$B$1,'GEOMETRIC INPUTS'!Q560*Loads!$F$1)</f>
        <v>0</v>
      </c>
      <c r="Q560">
        <v>-300</v>
      </c>
      <c r="R560" t="e">
        <f>'GEOMETRIC INPUTS'!R560/'GEOMETRIC INPUTS'!S560</f>
        <v>#DIV/0!</v>
      </c>
    </row>
    <row r="561" spans="1:18" x14ac:dyDescent="0.3">
      <c r="A561">
        <f>'GEOMETRIC INPUTS'!A561</f>
        <v>0</v>
      </c>
      <c r="B561">
        <f>'GT Data'!Z563</f>
        <v>0</v>
      </c>
      <c r="C561">
        <f>IF(AND('GEOMETRIC INPUTS'!E561&gt;'GEOMETRIC INPUTS'!B561,'GEOMETRIC INPUTS'!C561&gt;'GEOMETRIC INPUTS'!F561),ACOS(('GEOMETRIC INPUTS'!C561-'GEOMETRIC INPUTS'!F561)/'Calculated Tab Properties'!E561),0) + IF(AND('GEOMETRIC INPUTS'!E561&gt;'GEOMETRIC INPUTS'!B561,'GEOMETRIC INPUTS'!C561&lt;'GEOMETRIC INPUTS'!F561),PI()/2 + ASIN((-'GEOMETRIC INPUTS'!C561+'GEOMETRIC INPUTS'!F561)/'Calculated Tab Properties'!E561),0) + IF(AND('GEOMETRIC INPUTS'!E561&lt;'GEOMETRIC INPUTS'!B561,'GEOMETRIC INPUTS'!C561&lt;'GEOMETRIC INPUTS'!F561),PI() + ACOS(('GEOMETRIC INPUTS'!C561-'GEOMETRIC INPUTS'!F561)/'Calculated Tab Properties'!E561),0) + IF(AND('GEOMETRIC INPUTS'!E561&lt;'GEOMETRIC INPUTS'!B561,'GEOMETRIC INPUTS'!C561&gt;'GEOMETRIC INPUTS'!F561),2*PI() - ACOS((-'GEOMETRIC INPUTS'!C561+'GEOMETRIC INPUTS'!F561)/'Calculated Tab Properties'!E561),0) + IF(AND('GEOMETRIC INPUTS'!E561='GEOMETRIC INPUTS'!B561,'GEOMETRIC INPUTS'!C561&gt;'GEOMETRIC INPUTS'!F561),0,0) + IF(AND('GEOMETRIC INPUTS'!E561&gt;'GEOMETRIC INPUTS'!B561,'GEOMETRIC INPUTS'!C561='GEOMETRIC INPUTS'!F561),PI()/2,0) + IF(AND('GEOMETRIC INPUTS'!E561='GEOMETRIC INPUTS'!B561,'GEOMETRIC INPUTS'!C561&lt;'GEOMETRIC INPUTS'!F561),PI(),0) + IF(AND('GEOMETRIC INPUTS'!E561&lt;'GEOMETRIC INPUTS'!B561,'GEOMETRIC INPUTS'!C561='GEOMETRIC INPUTS'!F561),3/2*PI(),0)</f>
        <v>0</v>
      </c>
      <c r="D561">
        <f t="shared" si="9"/>
        <v>0</v>
      </c>
      <c r="E561">
        <f>SQRT(('GEOMETRIC INPUTS'!B561-'GEOMETRIC INPUTS'!E561)^2+('GEOMETRIC INPUTS'!C561-'GEOMETRIC INPUTS'!F561)^2+('GEOMETRIC INPUTS'!D561-'GEOMETRIC INPUTS'!G561)^2)</f>
        <v>0</v>
      </c>
      <c r="F561">
        <f>SQRT(('GEOMETRIC INPUTS'!B561-'GEOMETRIC INPUTS'!N561)^2 + ('GEOMETRIC INPUTS'!C561-'GEOMETRIC INPUTS'!O561)^2 + ('GEOMETRIC INPUTS'!D561-'GEOMETRIC INPUTS'!P561)^2)</f>
        <v>0</v>
      </c>
      <c r="G561">
        <f>SQRT(('GEOMETRIC INPUTS'!E561-'GEOMETRIC INPUTS'!N561)^2 + ('GEOMETRIC INPUTS'!F561-'GEOMETRIC INPUTS'!O561)^2 + ('GEOMETRIC INPUTS'!G561-'GEOMETRIC INPUTS'!P561)^2)</f>
        <v>0</v>
      </c>
      <c r="H561">
        <f>SQRT(('GEOMETRIC INPUTS'!H561-'GEOMETRIC INPUTS'!K561)^2 + ('GEOMETRIC INPUTS'!I561-'GEOMETRIC INPUTS'!L561)^2 + ('GEOMETRIC INPUTS'!J561-'GEOMETRIC INPUTS'!M561)^2)</f>
        <v>0</v>
      </c>
      <c r="I561">
        <f>SQRT(('GEOMETRIC INPUTS'!K561-'GEOMETRIC INPUTS'!N561)^2 + ('GEOMETRIC INPUTS'!L561-'GEOMETRIC INPUTS'!O561)^2 + ('GEOMETRIC INPUTS'!M561-'GEOMETRIC INPUTS'!P561)^2)</f>
        <v>0</v>
      </c>
      <c r="J561" s="20" t="e">
        <f>ASIN(('GEOMETRIC INPUTS'!M561-'GEOMETRIC INPUTS'!J561)/H561)</f>
        <v>#DIV/0!</v>
      </c>
      <c r="K561" s="27">
        <f>IF('GT Data'!X563=TRUE,'GEOMETRIC INPUTS'!Q561*Loads!$B$2,'GEOMETRIC INPUTS'!Q561*Loads!$F$2)</f>
        <v>0</v>
      </c>
      <c r="L561" s="27">
        <f>IF('GT Data'!X563=TRUE,F561*Loads!$B$3,F561*Loads!$F$3)</f>
        <v>0</v>
      </c>
      <c r="M561" s="27">
        <f>IF('GT Data'!X563=TRUE,G561*Loads!$B$3,G561*Loads!$F$3)</f>
        <v>0</v>
      </c>
      <c r="N561" s="27">
        <f>IF('GT Data'!X563=TRUE,H561*Loads!$B$3,H561*Loads!$F$3)</f>
        <v>0</v>
      </c>
      <c r="O561" s="27">
        <f>IF('GT Data'!X563=TRUE,B561*Loads!$B$4,0)</f>
        <v>0</v>
      </c>
      <c r="P561" s="27">
        <f>IF('GT Data'!X563=TRUE,'GEOMETRIC INPUTS'!Q561*Loads!$B$1,'GEOMETRIC INPUTS'!Q561*Loads!$F$1)</f>
        <v>0</v>
      </c>
      <c r="Q561">
        <v>-300</v>
      </c>
      <c r="R561" t="e">
        <f>'GEOMETRIC INPUTS'!R561/'GEOMETRIC INPUTS'!S561</f>
        <v>#DIV/0!</v>
      </c>
    </row>
    <row r="562" spans="1:18" x14ac:dyDescent="0.3">
      <c r="A562">
        <f>'GEOMETRIC INPUTS'!A562</f>
        <v>0</v>
      </c>
      <c r="B562">
        <f>'GT Data'!Z564</f>
        <v>0</v>
      </c>
      <c r="C562">
        <f>IF(AND('GEOMETRIC INPUTS'!E562&gt;'GEOMETRIC INPUTS'!B562,'GEOMETRIC INPUTS'!C562&gt;'GEOMETRIC INPUTS'!F562),ACOS(('GEOMETRIC INPUTS'!C562-'GEOMETRIC INPUTS'!F562)/'Calculated Tab Properties'!E562),0) + IF(AND('GEOMETRIC INPUTS'!E562&gt;'GEOMETRIC INPUTS'!B562,'GEOMETRIC INPUTS'!C562&lt;'GEOMETRIC INPUTS'!F562),PI()/2 + ASIN((-'GEOMETRIC INPUTS'!C562+'GEOMETRIC INPUTS'!F562)/'Calculated Tab Properties'!E562),0) + IF(AND('GEOMETRIC INPUTS'!E562&lt;'GEOMETRIC INPUTS'!B562,'GEOMETRIC INPUTS'!C562&lt;'GEOMETRIC INPUTS'!F562),PI() + ACOS(('GEOMETRIC INPUTS'!C562-'GEOMETRIC INPUTS'!F562)/'Calculated Tab Properties'!E562),0) + IF(AND('GEOMETRIC INPUTS'!E562&lt;'GEOMETRIC INPUTS'!B562,'GEOMETRIC INPUTS'!C562&gt;'GEOMETRIC INPUTS'!F562),2*PI() - ACOS((-'GEOMETRIC INPUTS'!C562+'GEOMETRIC INPUTS'!F562)/'Calculated Tab Properties'!E562),0) + IF(AND('GEOMETRIC INPUTS'!E562='GEOMETRIC INPUTS'!B562,'GEOMETRIC INPUTS'!C562&gt;'GEOMETRIC INPUTS'!F562),0,0) + IF(AND('GEOMETRIC INPUTS'!E562&gt;'GEOMETRIC INPUTS'!B562,'GEOMETRIC INPUTS'!C562='GEOMETRIC INPUTS'!F562),PI()/2,0) + IF(AND('GEOMETRIC INPUTS'!E562='GEOMETRIC INPUTS'!B562,'GEOMETRIC INPUTS'!C562&lt;'GEOMETRIC INPUTS'!F562),PI(),0) + IF(AND('GEOMETRIC INPUTS'!E562&lt;'GEOMETRIC INPUTS'!B562,'GEOMETRIC INPUTS'!C562='GEOMETRIC INPUTS'!F562),3/2*PI(),0)</f>
        <v>0</v>
      </c>
      <c r="D562">
        <f t="shared" si="9"/>
        <v>0</v>
      </c>
      <c r="E562">
        <f>SQRT(('GEOMETRIC INPUTS'!B562-'GEOMETRIC INPUTS'!E562)^2+('GEOMETRIC INPUTS'!C562-'GEOMETRIC INPUTS'!F562)^2+('GEOMETRIC INPUTS'!D562-'GEOMETRIC INPUTS'!G562)^2)</f>
        <v>0</v>
      </c>
      <c r="F562">
        <f>SQRT(('GEOMETRIC INPUTS'!B562-'GEOMETRIC INPUTS'!N562)^2 + ('GEOMETRIC INPUTS'!C562-'GEOMETRIC INPUTS'!O562)^2 + ('GEOMETRIC INPUTS'!D562-'GEOMETRIC INPUTS'!P562)^2)</f>
        <v>0</v>
      </c>
      <c r="G562">
        <f>SQRT(('GEOMETRIC INPUTS'!E562-'GEOMETRIC INPUTS'!N562)^2 + ('GEOMETRIC INPUTS'!F562-'GEOMETRIC INPUTS'!O562)^2 + ('GEOMETRIC INPUTS'!G562-'GEOMETRIC INPUTS'!P562)^2)</f>
        <v>0</v>
      </c>
      <c r="H562">
        <f>SQRT(('GEOMETRIC INPUTS'!H562-'GEOMETRIC INPUTS'!K562)^2 + ('GEOMETRIC INPUTS'!I562-'GEOMETRIC INPUTS'!L562)^2 + ('GEOMETRIC INPUTS'!J562-'GEOMETRIC INPUTS'!M562)^2)</f>
        <v>0</v>
      </c>
      <c r="I562">
        <f>SQRT(('GEOMETRIC INPUTS'!K562-'GEOMETRIC INPUTS'!N562)^2 + ('GEOMETRIC INPUTS'!L562-'GEOMETRIC INPUTS'!O562)^2 + ('GEOMETRIC INPUTS'!M562-'GEOMETRIC INPUTS'!P562)^2)</f>
        <v>0</v>
      </c>
      <c r="J562" s="20" t="e">
        <f>ASIN(('GEOMETRIC INPUTS'!M562-'GEOMETRIC INPUTS'!J562)/H562)</f>
        <v>#DIV/0!</v>
      </c>
      <c r="K562" s="27">
        <f>IF('GT Data'!X564=TRUE,'GEOMETRIC INPUTS'!Q562*Loads!$B$2,'GEOMETRIC INPUTS'!Q562*Loads!$F$2)</f>
        <v>0</v>
      </c>
      <c r="L562" s="27">
        <f>IF('GT Data'!X564=TRUE,F562*Loads!$B$3,F562*Loads!$F$3)</f>
        <v>0</v>
      </c>
      <c r="M562" s="27">
        <f>IF('GT Data'!X564=TRUE,G562*Loads!$B$3,G562*Loads!$F$3)</f>
        <v>0</v>
      </c>
      <c r="N562" s="27">
        <f>IF('GT Data'!X564=TRUE,H562*Loads!$B$3,H562*Loads!$F$3)</f>
        <v>0</v>
      </c>
      <c r="O562" s="27">
        <f>IF('GT Data'!X564=TRUE,B562*Loads!$B$4,0)</f>
        <v>0</v>
      </c>
      <c r="P562" s="27">
        <f>IF('GT Data'!X564=TRUE,'GEOMETRIC INPUTS'!Q562*Loads!$B$1,'GEOMETRIC INPUTS'!Q562*Loads!$F$1)</f>
        <v>0</v>
      </c>
      <c r="Q562">
        <v>-300</v>
      </c>
      <c r="R562" t="e">
        <f>'GEOMETRIC INPUTS'!R562/'GEOMETRIC INPUTS'!S562</f>
        <v>#DIV/0!</v>
      </c>
    </row>
    <row r="563" spans="1:18" x14ac:dyDescent="0.3">
      <c r="A563">
        <f>'GEOMETRIC INPUTS'!A563</f>
        <v>0</v>
      </c>
      <c r="B563">
        <f>'GT Data'!Z565</f>
        <v>0</v>
      </c>
      <c r="C563">
        <f>IF(AND('GEOMETRIC INPUTS'!E563&gt;'GEOMETRIC INPUTS'!B563,'GEOMETRIC INPUTS'!C563&gt;'GEOMETRIC INPUTS'!F563),ACOS(('GEOMETRIC INPUTS'!C563-'GEOMETRIC INPUTS'!F563)/'Calculated Tab Properties'!E563),0) + IF(AND('GEOMETRIC INPUTS'!E563&gt;'GEOMETRIC INPUTS'!B563,'GEOMETRIC INPUTS'!C563&lt;'GEOMETRIC INPUTS'!F563),PI()/2 + ASIN((-'GEOMETRIC INPUTS'!C563+'GEOMETRIC INPUTS'!F563)/'Calculated Tab Properties'!E563),0) + IF(AND('GEOMETRIC INPUTS'!E563&lt;'GEOMETRIC INPUTS'!B563,'GEOMETRIC INPUTS'!C563&lt;'GEOMETRIC INPUTS'!F563),PI() + ACOS(('GEOMETRIC INPUTS'!C563-'GEOMETRIC INPUTS'!F563)/'Calculated Tab Properties'!E563),0) + IF(AND('GEOMETRIC INPUTS'!E563&lt;'GEOMETRIC INPUTS'!B563,'GEOMETRIC INPUTS'!C563&gt;'GEOMETRIC INPUTS'!F563),2*PI() - ACOS((-'GEOMETRIC INPUTS'!C563+'GEOMETRIC INPUTS'!F563)/'Calculated Tab Properties'!E563),0) + IF(AND('GEOMETRIC INPUTS'!E563='GEOMETRIC INPUTS'!B563,'GEOMETRIC INPUTS'!C563&gt;'GEOMETRIC INPUTS'!F563),0,0) + IF(AND('GEOMETRIC INPUTS'!E563&gt;'GEOMETRIC INPUTS'!B563,'GEOMETRIC INPUTS'!C563='GEOMETRIC INPUTS'!F563),PI()/2,0) + IF(AND('GEOMETRIC INPUTS'!E563='GEOMETRIC INPUTS'!B563,'GEOMETRIC INPUTS'!C563&lt;'GEOMETRIC INPUTS'!F563),PI(),0) + IF(AND('GEOMETRIC INPUTS'!E563&lt;'GEOMETRIC INPUTS'!B563,'GEOMETRIC INPUTS'!C563='GEOMETRIC INPUTS'!F563),3/2*PI(),0)</f>
        <v>0</v>
      </c>
      <c r="D563">
        <f t="shared" si="9"/>
        <v>0</v>
      </c>
      <c r="E563">
        <f>SQRT(('GEOMETRIC INPUTS'!B563-'GEOMETRIC INPUTS'!E563)^2+('GEOMETRIC INPUTS'!C563-'GEOMETRIC INPUTS'!F563)^2+('GEOMETRIC INPUTS'!D563-'GEOMETRIC INPUTS'!G563)^2)</f>
        <v>0</v>
      </c>
      <c r="F563">
        <f>SQRT(('GEOMETRIC INPUTS'!B563-'GEOMETRIC INPUTS'!N563)^2 + ('GEOMETRIC INPUTS'!C563-'GEOMETRIC INPUTS'!O563)^2 + ('GEOMETRIC INPUTS'!D563-'GEOMETRIC INPUTS'!P563)^2)</f>
        <v>0</v>
      </c>
      <c r="G563">
        <f>SQRT(('GEOMETRIC INPUTS'!E563-'GEOMETRIC INPUTS'!N563)^2 + ('GEOMETRIC INPUTS'!F563-'GEOMETRIC INPUTS'!O563)^2 + ('GEOMETRIC INPUTS'!G563-'GEOMETRIC INPUTS'!P563)^2)</f>
        <v>0</v>
      </c>
      <c r="H563">
        <f>SQRT(('GEOMETRIC INPUTS'!H563-'GEOMETRIC INPUTS'!K563)^2 + ('GEOMETRIC INPUTS'!I563-'GEOMETRIC INPUTS'!L563)^2 + ('GEOMETRIC INPUTS'!J563-'GEOMETRIC INPUTS'!M563)^2)</f>
        <v>0</v>
      </c>
      <c r="I563">
        <f>SQRT(('GEOMETRIC INPUTS'!K563-'GEOMETRIC INPUTS'!N563)^2 + ('GEOMETRIC INPUTS'!L563-'GEOMETRIC INPUTS'!O563)^2 + ('GEOMETRIC INPUTS'!M563-'GEOMETRIC INPUTS'!P563)^2)</f>
        <v>0</v>
      </c>
      <c r="J563" s="20" t="e">
        <f>ASIN(('GEOMETRIC INPUTS'!M563-'GEOMETRIC INPUTS'!J563)/H563)</f>
        <v>#DIV/0!</v>
      </c>
      <c r="K563" s="27">
        <f>IF('GT Data'!X565=TRUE,'GEOMETRIC INPUTS'!Q563*Loads!$B$2,'GEOMETRIC INPUTS'!Q563*Loads!$F$2)</f>
        <v>0</v>
      </c>
      <c r="L563" s="27">
        <f>IF('GT Data'!X565=TRUE,F563*Loads!$B$3,F563*Loads!$F$3)</f>
        <v>0</v>
      </c>
      <c r="M563" s="27">
        <f>IF('GT Data'!X565=TRUE,G563*Loads!$B$3,G563*Loads!$F$3)</f>
        <v>0</v>
      </c>
      <c r="N563" s="27">
        <f>IF('GT Data'!X565=TRUE,H563*Loads!$B$3,H563*Loads!$F$3)</f>
        <v>0</v>
      </c>
      <c r="O563" s="27">
        <f>IF('GT Data'!X565=TRUE,B563*Loads!$B$4,0)</f>
        <v>0</v>
      </c>
      <c r="P563" s="27">
        <f>IF('GT Data'!X565=TRUE,'GEOMETRIC INPUTS'!Q563*Loads!$B$1,'GEOMETRIC INPUTS'!Q563*Loads!$F$1)</f>
        <v>0</v>
      </c>
      <c r="Q563">
        <v>-300</v>
      </c>
      <c r="R563" t="e">
        <f>'GEOMETRIC INPUTS'!R563/'GEOMETRIC INPUTS'!S563</f>
        <v>#DIV/0!</v>
      </c>
    </row>
    <row r="564" spans="1:18" x14ac:dyDescent="0.3">
      <c r="A564">
        <f>'GEOMETRIC INPUTS'!A564</f>
        <v>0</v>
      </c>
      <c r="B564">
        <f>'GT Data'!Z566</f>
        <v>0</v>
      </c>
      <c r="C564">
        <f>IF(AND('GEOMETRIC INPUTS'!E564&gt;'GEOMETRIC INPUTS'!B564,'GEOMETRIC INPUTS'!C564&gt;'GEOMETRIC INPUTS'!F564),ACOS(('GEOMETRIC INPUTS'!C564-'GEOMETRIC INPUTS'!F564)/'Calculated Tab Properties'!E564),0) + IF(AND('GEOMETRIC INPUTS'!E564&gt;'GEOMETRIC INPUTS'!B564,'GEOMETRIC INPUTS'!C564&lt;'GEOMETRIC INPUTS'!F564),PI()/2 + ASIN((-'GEOMETRIC INPUTS'!C564+'GEOMETRIC INPUTS'!F564)/'Calculated Tab Properties'!E564),0) + IF(AND('GEOMETRIC INPUTS'!E564&lt;'GEOMETRIC INPUTS'!B564,'GEOMETRIC INPUTS'!C564&lt;'GEOMETRIC INPUTS'!F564),PI() + ACOS(('GEOMETRIC INPUTS'!C564-'GEOMETRIC INPUTS'!F564)/'Calculated Tab Properties'!E564),0) + IF(AND('GEOMETRIC INPUTS'!E564&lt;'GEOMETRIC INPUTS'!B564,'GEOMETRIC INPUTS'!C564&gt;'GEOMETRIC INPUTS'!F564),2*PI() - ACOS((-'GEOMETRIC INPUTS'!C564+'GEOMETRIC INPUTS'!F564)/'Calculated Tab Properties'!E564),0) + IF(AND('GEOMETRIC INPUTS'!E564='GEOMETRIC INPUTS'!B564,'GEOMETRIC INPUTS'!C564&gt;'GEOMETRIC INPUTS'!F564),0,0) + IF(AND('GEOMETRIC INPUTS'!E564&gt;'GEOMETRIC INPUTS'!B564,'GEOMETRIC INPUTS'!C564='GEOMETRIC INPUTS'!F564),PI()/2,0) + IF(AND('GEOMETRIC INPUTS'!E564='GEOMETRIC INPUTS'!B564,'GEOMETRIC INPUTS'!C564&lt;'GEOMETRIC INPUTS'!F564),PI(),0) + IF(AND('GEOMETRIC INPUTS'!E564&lt;'GEOMETRIC INPUTS'!B564,'GEOMETRIC INPUTS'!C564='GEOMETRIC INPUTS'!F564),3/2*PI(),0)</f>
        <v>0</v>
      </c>
      <c r="D564">
        <f t="shared" si="9"/>
        <v>0</v>
      </c>
      <c r="E564">
        <f>SQRT(('GEOMETRIC INPUTS'!B564-'GEOMETRIC INPUTS'!E564)^2+('GEOMETRIC INPUTS'!C564-'GEOMETRIC INPUTS'!F564)^2+('GEOMETRIC INPUTS'!D564-'GEOMETRIC INPUTS'!G564)^2)</f>
        <v>0</v>
      </c>
      <c r="F564">
        <f>SQRT(('GEOMETRIC INPUTS'!B564-'GEOMETRIC INPUTS'!N564)^2 + ('GEOMETRIC INPUTS'!C564-'GEOMETRIC INPUTS'!O564)^2 + ('GEOMETRIC INPUTS'!D564-'GEOMETRIC INPUTS'!P564)^2)</f>
        <v>0</v>
      </c>
      <c r="G564">
        <f>SQRT(('GEOMETRIC INPUTS'!E564-'GEOMETRIC INPUTS'!N564)^2 + ('GEOMETRIC INPUTS'!F564-'GEOMETRIC INPUTS'!O564)^2 + ('GEOMETRIC INPUTS'!G564-'GEOMETRIC INPUTS'!P564)^2)</f>
        <v>0</v>
      </c>
      <c r="H564">
        <f>SQRT(('GEOMETRIC INPUTS'!H564-'GEOMETRIC INPUTS'!K564)^2 + ('GEOMETRIC INPUTS'!I564-'GEOMETRIC INPUTS'!L564)^2 + ('GEOMETRIC INPUTS'!J564-'GEOMETRIC INPUTS'!M564)^2)</f>
        <v>0</v>
      </c>
      <c r="I564">
        <f>SQRT(('GEOMETRIC INPUTS'!K564-'GEOMETRIC INPUTS'!N564)^2 + ('GEOMETRIC INPUTS'!L564-'GEOMETRIC INPUTS'!O564)^2 + ('GEOMETRIC INPUTS'!M564-'GEOMETRIC INPUTS'!P564)^2)</f>
        <v>0</v>
      </c>
      <c r="J564" s="20" t="e">
        <f>ASIN(('GEOMETRIC INPUTS'!M564-'GEOMETRIC INPUTS'!J564)/H564)</f>
        <v>#DIV/0!</v>
      </c>
      <c r="K564" s="27">
        <f>IF('GT Data'!X566=TRUE,'GEOMETRIC INPUTS'!Q564*Loads!$B$2,'GEOMETRIC INPUTS'!Q564*Loads!$F$2)</f>
        <v>0</v>
      </c>
      <c r="L564" s="27">
        <f>IF('GT Data'!X566=TRUE,F564*Loads!$B$3,F564*Loads!$F$3)</f>
        <v>0</v>
      </c>
      <c r="M564" s="27">
        <f>IF('GT Data'!X566=TRUE,G564*Loads!$B$3,G564*Loads!$F$3)</f>
        <v>0</v>
      </c>
      <c r="N564" s="27">
        <f>IF('GT Data'!X566=TRUE,H564*Loads!$B$3,H564*Loads!$F$3)</f>
        <v>0</v>
      </c>
      <c r="O564" s="27">
        <f>IF('GT Data'!X566=TRUE,B564*Loads!$B$4,0)</f>
        <v>0</v>
      </c>
      <c r="P564" s="27">
        <f>IF('GT Data'!X566=TRUE,'GEOMETRIC INPUTS'!Q564*Loads!$B$1,'GEOMETRIC INPUTS'!Q564*Loads!$F$1)</f>
        <v>0</v>
      </c>
      <c r="Q564">
        <v>-300</v>
      </c>
      <c r="R564" t="e">
        <f>'GEOMETRIC INPUTS'!R564/'GEOMETRIC INPUTS'!S564</f>
        <v>#DIV/0!</v>
      </c>
    </row>
    <row r="565" spans="1:18" x14ac:dyDescent="0.3">
      <c r="A565">
        <f>'GEOMETRIC INPUTS'!A565</f>
        <v>0</v>
      </c>
      <c r="B565">
        <f>'GT Data'!Z567</f>
        <v>0</v>
      </c>
      <c r="C565">
        <f>IF(AND('GEOMETRIC INPUTS'!E565&gt;'GEOMETRIC INPUTS'!B565,'GEOMETRIC INPUTS'!C565&gt;'GEOMETRIC INPUTS'!F565),ACOS(('GEOMETRIC INPUTS'!C565-'GEOMETRIC INPUTS'!F565)/'Calculated Tab Properties'!E565),0) + IF(AND('GEOMETRIC INPUTS'!E565&gt;'GEOMETRIC INPUTS'!B565,'GEOMETRIC INPUTS'!C565&lt;'GEOMETRIC INPUTS'!F565),PI()/2 + ASIN((-'GEOMETRIC INPUTS'!C565+'GEOMETRIC INPUTS'!F565)/'Calculated Tab Properties'!E565),0) + IF(AND('GEOMETRIC INPUTS'!E565&lt;'GEOMETRIC INPUTS'!B565,'GEOMETRIC INPUTS'!C565&lt;'GEOMETRIC INPUTS'!F565),PI() + ACOS(('GEOMETRIC INPUTS'!C565-'GEOMETRIC INPUTS'!F565)/'Calculated Tab Properties'!E565),0) + IF(AND('GEOMETRIC INPUTS'!E565&lt;'GEOMETRIC INPUTS'!B565,'GEOMETRIC INPUTS'!C565&gt;'GEOMETRIC INPUTS'!F565),2*PI() - ACOS((-'GEOMETRIC INPUTS'!C565+'GEOMETRIC INPUTS'!F565)/'Calculated Tab Properties'!E565),0) + IF(AND('GEOMETRIC INPUTS'!E565='GEOMETRIC INPUTS'!B565,'GEOMETRIC INPUTS'!C565&gt;'GEOMETRIC INPUTS'!F565),0,0) + IF(AND('GEOMETRIC INPUTS'!E565&gt;'GEOMETRIC INPUTS'!B565,'GEOMETRIC INPUTS'!C565='GEOMETRIC INPUTS'!F565),PI()/2,0) + IF(AND('GEOMETRIC INPUTS'!E565='GEOMETRIC INPUTS'!B565,'GEOMETRIC INPUTS'!C565&lt;'GEOMETRIC INPUTS'!F565),PI(),0) + IF(AND('GEOMETRIC INPUTS'!E565&lt;'GEOMETRIC INPUTS'!B565,'GEOMETRIC INPUTS'!C565='GEOMETRIC INPUTS'!F565),3/2*PI(),0)</f>
        <v>0</v>
      </c>
      <c r="D565">
        <f t="shared" si="9"/>
        <v>0</v>
      </c>
      <c r="E565">
        <f>SQRT(('GEOMETRIC INPUTS'!B565-'GEOMETRIC INPUTS'!E565)^2+('GEOMETRIC INPUTS'!C565-'GEOMETRIC INPUTS'!F565)^2+('GEOMETRIC INPUTS'!D565-'GEOMETRIC INPUTS'!G565)^2)</f>
        <v>0</v>
      </c>
      <c r="F565">
        <f>SQRT(('GEOMETRIC INPUTS'!B565-'GEOMETRIC INPUTS'!N565)^2 + ('GEOMETRIC INPUTS'!C565-'GEOMETRIC INPUTS'!O565)^2 + ('GEOMETRIC INPUTS'!D565-'GEOMETRIC INPUTS'!P565)^2)</f>
        <v>0</v>
      </c>
      <c r="G565">
        <f>SQRT(('GEOMETRIC INPUTS'!E565-'GEOMETRIC INPUTS'!N565)^2 + ('GEOMETRIC INPUTS'!F565-'GEOMETRIC INPUTS'!O565)^2 + ('GEOMETRIC INPUTS'!G565-'GEOMETRIC INPUTS'!P565)^2)</f>
        <v>0</v>
      </c>
      <c r="H565">
        <f>SQRT(('GEOMETRIC INPUTS'!H565-'GEOMETRIC INPUTS'!K565)^2 + ('GEOMETRIC INPUTS'!I565-'GEOMETRIC INPUTS'!L565)^2 + ('GEOMETRIC INPUTS'!J565-'GEOMETRIC INPUTS'!M565)^2)</f>
        <v>0</v>
      </c>
      <c r="I565">
        <f>SQRT(('GEOMETRIC INPUTS'!K565-'GEOMETRIC INPUTS'!N565)^2 + ('GEOMETRIC INPUTS'!L565-'GEOMETRIC INPUTS'!O565)^2 + ('GEOMETRIC INPUTS'!M565-'GEOMETRIC INPUTS'!P565)^2)</f>
        <v>0</v>
      </c>
      <c r="J565" s="20" t="e">
        <f>ASIN(('GEOMETRIC INPUTS'!M565-'GEOMETRIC INPUTS'!J565)/H565)</f>
        <v>#DIV/0!</v>
      </c>
      <c r="K565" s="27">
        <f>IF('GT Data'!X567=TRUE,'GEOMETRIC INPUTS'!Q565*Loads!$B$2,'GEOMETRIC INPUTS'!Q565*Loads!$F$2)</f>
        <v>0</v>
      </c>
      <c r="L565" s="27">
        <f>IF('GT Data'!X567=TRUE,F565*Loads!$B$3,F565*Loads!$F$3)</f>
        <v>0</v>
      </c>
      <c r="M565" s="27">
        <f>IF('GT Data'!X567=TRUE,G565*Loads!$B$3,G565*Loads!$F$3)</f>
        <v>0</v>
      </c>
      <c r="N565" s="27">
        <f>IF('GT Data'!X567=TRUE,H565*Loads!$B$3,H565*Loads!$F$3)</f>
        <v>0</v>
      </c>
      <c r="O565" s="27">
        <f>IF('GT Data'!X567=TRUE,B565*Loads!$B$4,0)</f>
        <v>0</v>
      </c>
      <c r="P565" s="27">
        <f>IF('GT Data'!X567=TRUE,'GEOMETRIC INPUTS'!Q565*Loads!$B$1,'GEOMETRIC INPUTS'!Q565*Loads!$F$1)</f>
        <v>0</v>
      </c>
      <c r="Q565">
        <v>-300</v>
      </c>
      <c r="R565" t="e">
        <f>'GEOMETRIC INPUTS'!R565/'GEOMETRIC INPUTS'!S565</f>
        <v>#DIV/0!</v>
      </c>
    </row>
    <row r="566" spans="1:18" x14ac:dyDescent="0.3">
      <c r="A566">
        <f>'GEOMETRIC INPUTS'!A566</f>
        <v>0</v>
      </c>
      <c r="B566">
        <f>'GT Data'!Z568</f>
        <v>0</v>
      </c>
      <c r="C566">
        <f>IF(AND('GEOMETRIC INPUTS'!E566&gt;'GEOMETRIC INPUTS'!B566,'GEOMETRIC INPUTS'!C566&gt;'GEOMETRIC INPUTS'!F566),ACOS(('GEOMETRIC INPUTS'!C566-'GEOMETRIC INPUTS'!F566)/'Calculated Tab Properties'!E566),0) + IF(AND('GEOMETRIC INPUTS'!E566&gt;'GEOMETRIC INPUTS'!B566,'GEOMETRIC INPUTS'!C566&lt;'GEOMETRIC INPUTS'!F566),PI()/2 + ASIN((-'GEOMETRIC INPUTS'!C566+'GEOMETRIC INPUTS'!F566)/'Calculated Tab Properties'!E566),0) + IF(AND('GEOMETRIC INPUTS'!E566&lt;'GEOMETRIC INPUTS'!B566,'GEOMETRIC INPUTS'!C566&lt;'GEOMETRIC INPUTS'!F566),PI() + ACOS(('GEOMETRIC INPUTS'!C566-'GEOMETRIC INPUTS'!F566)/'Calculated Tab Properties'!E566),0) + IF(AND('GEOMETRIC INPUTS'!E566&lt;'GEOMETRIC INPUTS'!B566,'GEOMETRIC INPUTS'!C566&gt;'GEOMETRIC INPUTS'!F566),2*PI() - ACOS((-'GEOMETRIC INPUTS'!C566+'GEOMETRIC INPUTS'!F566)/'Calculated Tab Properties'!E566),0) + IF(AND('GEOMETRIC INPUTS'!E566='GEOMETRIC INPUTS'!B566,'GEOMETRIC INPUTS'!C566&gt;'GEOMETRIC INPUTS'!F566),0,0) + IF(AND('GEOMETRIC INPUTS'!E566&gt;'GEOMETRIC INPUTS'!B566,'GEOMETRIC INPUTS'!C566='GEOMETRIC INPUTS'!F566),PI()/2,0) + IF(AND('GEOMETRIC INPUTS'!E566='GEOMETRIC INPUTS'!B566,'GEOMETRIC INPUTS'!C566&lt;'GEOMETRIC INPUTS'!F566),PI(),0) + IF(AND('GEOMETRIC INPUTS'!E566&lt;'GEOMETRIC INPUTS'!B566,'GEOMETRIC INPUTS'!C566='GEOMETRIC INPUTS'!F566),3/2*PI(),0)</f>
        <v>0</v>
      </c>
      <c r="D566">
        <f t="shared" si="9"/>
        <v>0</v>
      </c>
      <c r="E566">
        <f>SQRT(('GEOMETRIC INPUTS'!B566-'GEOMETRIC INPUTS'!E566)^2+('GEOMETRIC INPUTS'!C566-'GEOMETRIC INPUTS'!F566)^2+('GEOMETRIC INPUTS'!D566-'GEOMETRIC INPUTS'!G566)^2)</f>
        <v>0</v>
      </c>
      <c r="F566">
        <f>SQRT(('GEOMETRIC INPUTS'!B566-'GEOMETRIC INPUTS'!N566)^2 + ('GEOMETRIC INPUTS'!C566-'GEOMETRIC INPUTS'!O566)^2 + ('GEOMETRIC INPUTS'!D566-'GEOMETRIC INPUTS'!P566)^2)</f>
        <v>0</v>
      </c>
      <c r="G566">
        <f>SQRT(('GEOMETRIC INPUTS'!E566-'GEOMETRIC INPUTS'!N566)^2 + ('GEOMETRIC INPUTS'!F566-'GEOMETRIC INPUTS'!O566)^2 + ('GEOMETRIC INPUTS'!G566-'GEOMETRIC INPUTS'!P566)^2)</f>
        <v>0</v>
      </c>
      <c r="H566">
        <f>SQRT(('GEOMETRIC INPUTS'!H566-'GEOMETRIC INPUTS'!K566)^2 + ('GEOMETRIC INPUTS'!I566-'GEOMETRIC INPUTS'!L566)^2 + ('GEOMETRIC INPUTS'!J566-'GEOMETRIC INPUTS'!M566)^2)</f>
        <v>0</v>
      </c>
      <c r="I566">
        <f>SQRT(('GEOMETRIC INPUTS'!K566-'GEOMETRIC INPUTS'!N566)^2 + ('GEOMETRIC INPUTS'!L566-'GEOMETRIC INPUTS'!O566)^2 + ('GEOMETRIC INPUTS'!M566-'GEOMETRIC INPUTS'!P566)^2)</f>
        <v>0</v>
      </c>
      <c r="J566" s="20" t="e">
        <f>ASIN(('GEOMETRIC INPUTS'!M566-'GEOMETRIC INPUTS'!J566)/H566)</f>
        <v>#DIV/0!</v>
      </c>
      <c r="K566" s="27">
        <f>IF('GT Data'!X568=TRUE,'GEOMETRIC INPUTS'!Q566*Loads!$B$2,'GEOMETRIC INPUTS'!Q566*Loads!$F$2)</f>
        <v>0</v>
      </c>
      <c r="L566" s="27">
        <f>IF('GT Data'!X568=TRUE,F566*Loads!$B$3,F566*Loads!$F$3)</f>
        <v>0</v>
      </c>
      <c r="M566" s="27">
        <f>IF('GT Data'!X568=TRUE,G566*Loads!$B$3,G566*Loads!$F$3)</f>
        <v>0</v>
      </c>
      <c r="N566" s="27">
        <f>IF('GT Data'!X568=TRUE,H566*Loads!$B$3,H566*Loads!$F$3)</f>
        <v>0</v>
      </c>
      <c r="O566" s="27">
        <f>IF('GT Data'!X568=TRUE,B566*Loads!$B$4,0)</f>
        <v>0</v>
      </c>
      <c r="P566" s="27">
        <f>IF('GT Data'!X568=TRUE,'GEOMETRIC INPUTS'!Q566*Loads!$B$1,'GEOMETRIC INPUTS'!Q566*Loads!$F$1)</f>
        <v>0</v>
      </c>
      <c r="Q566">
        <v>-300</v>
      </c>
      <c r="R566" t="e">
        <f>'GEOMETRIC INPUTS'!R566/'GEOMETRIC INPUTS'!S566</f>
        <v>#DIV/0!</v>
      </c>
    </row>
    <row r="567" spans="1:18" x14ac:dyDescent="0.3">
      <c r="A567">
        <f>'GEOMETRIC INPUTS'!A567</f>
        <v>0</v>
      </c>
      <c r="B567">
        <f>'GT Data'!Z569</f>
        <v>0</v>
      </c>
      <c r="C567">
        <f>IF(AND('GEOMETRIC INPUTS'!E567&gt;'GEOMETRIC INPUTS'!B567,'GEOMETRIC INPUTS'!C567&gt;'GEOMETRIC INPUTS'!F567),ACOS(('GEOMETRIC INPUTS'!C567-'GEOMETRIC INPUTS'!F567)/'Calculated Tab Properties'!E567),0) + IF(AND('GEOMETRIC INPUTS'!E567&gt;'GEOMETRIC INPUTS'!B567,'GEOMETRIC INPUTS'!C567&lt;'GEOMETRIC INPUTS'!F567),PI()/2 + ASIN((-'GEOMETRIC INPUTS'!C567+'GEOMETRIC INPUTS'!F567)/'Calculated Tab Properties'!E567),0) + IF(AND('GEOMETRIC INPUTS'!E567&lt;'GEOMETRIC INPUTS'!B567,'GEOMETRIC INPUTS'!C567&lt;'GEOMETRIC INPUTS'!F567),PI() + ACOS(('GEOMETRIC INPUTS'!C567-'GEOMETRIC INPUTS'!F567)/'Calculated Tab Properties'!E567),0) + IF(AND('GEOMETRIC INPUTS'!E567&lt;'GEOMETRIC INPUTS'!B567,'GEOMETRIC INPUTS'!C567&gt;'GEOMETRIC INPUTS'!F567),2*PI() - ACOS((-'GEOMETRIC INPUTS'!C567+'GEOMETRIC INPUTS'!F567)/'Calculated Tab Properties'!E567),0) + IF(AND('GEOMETRIC INPUTS'!E567='GEOMETRIC INPUTS'!B567,'GEOMETRIC INPUTS'!C567&gt;'GEOMETRIC INPUTS'!F567),0,0) + IF(AND('GEOMETRIC INPUTS'!E567&gt;'GEOMETRIC INPUTS'!B567,'GEOMETRIC INPUTS'!C567='GEOMETRIC INPUTS'!F567),PI()/2,0) + IF(AND('GEOMETRIC INPUTS'!E567='GEOMETRIC INPUTS'!B567,'GEOMETRIC INPUTS'!C567&lt;'GEOMETRIC INPUTS'!F567),PI(),0) + IF(AND('GEOMETRIC INPUTS'!E567&lt;'GEOMETRIC INPUTS'!B567,'GEOMETRIC INPUTS'!C567='GEOMETRIC INPUTS'!F567),3/2*PI(),0)</f>
        <v>0</v>
      </c>
      <c r="D567">
        <f t="shared" si="9"/>
        <v>0</v>
      </c>
      <c r="E567">
        <f>SQRT(('GEOMETRIC INPUTS'!B567-'GEOMETRIC INPUTS'!E567)^2+('GEOMETRIC INPUTS'!C567-'GEOMETRIC INPUTS'!F567)^2+('GEOMETRIC INPUTS'!D567-'GEOMETRIC INPUTS'!G567)^2)</f>
        <v>0</v>
      </c>
      <c r="F567">
        <f>SQRT(('GEOMETRIC INPUTS'!B567-'GEOMETRIC INPUTS'!N567)^2 + ('GEOMETRIC INPUTS'!C567-'GEOMETRIC INPUTS'!O567)^2 + ('GEOMETRIC INPUTS'!D567-'GEOMETRIC INPUTS'!P567)^2)</f>
        <v>0</v>
      </c>
      <c r="G567">
        <f>SQRT(('GEOMETRIC INPUTS'!E567-'GEOMETRIC INPUTS'!N567)^2 + ('GEOMETRIC INPUTS'!F567-'GEOMETRIC INPUTS'!O567)^2 + ('GEOMETRIC INPUTS'!G567-'GEOMETRIC INPUTS'!P567)^2)</f>
        <v>0</v>
      </c>
      <c r="H567">
        <f>SQRT(('GEOMETRIC INPUTS'!H567-'GEOMETRIC INPUTS'!K567)^2 + ('GEOMETRIC INPUTS'!I567-'GEOMETRIC INPUTS'!L567)^2 + ('GEOMETRIC INPUTS'!J567-'GEOMETRIC INPUTS'!M567)^2)</f>
        <v>0</v>
      </c>
      <c r="I567">
        <f>SQRT(('GEOMETRIC INPUTS'!K567-'GEOMETRIC INPUTS'!N567)^2 + ('GEOMETRIC INPUTS'!L567-'GEOMETRIC INPUTS'!O567)^2 + ('GEOMETRIC INPUTS'!M567-'GEOMETRIC INPUTS'!P567)^2)</f>
        <v>0</v>
      </c>
      <c r="J567" s="20" t="e">
        <f>ASIN(('GEOMETRIC INPUTS'!M567-'GEOMETRIC INPUTS'!J567)/H567)</f>
        <v>#DIV/0!</v>
      </c>
      <c r="K567" s="27">
        <f>IF('GT Data'!X569=TRUE,'GEOMETRIC INPUTS'!Q567*Loads!$B$2,'GEOMETRIC INPUTS'!Q567*Loads!$F$2)</f>
        <v>0</v>
      </c>
      <c r="L567" s="27">
        <f>IF('GT Data'!X569=TRUE,F567*Loads!$B$3,F567*Loads!$F$3)</f>
        <v>0</v>
      </c>
      <c r="M567" s="27">
        <f>IF('GT Data'!X569=TRUE,G567*Loads!$B$3,G567*Loads!$F$3)</f>
        <v>0</v>
      </c>
      <c r="N567" s="27">
        <f>IF('GT Data'!X569=TRUE,H567*Loads!$B$3,H567*Loads!$F$3)</f>
        <v>0</v>
      </c>
      <c r="O567" s="27">
        <f>IF('GT Data'!X569=TRUE,B567*Loads!$B$4,0)</f>
        <v>0</v>
      </c>
      <c r="P567" s="27">
        <f>IF('GT Data'!X569=TRUE,'GEOMETRIC INPUTS'!Q567*Loads!$B$1,'GEOMETRIC INPUTS'!Q567*Loads!$F$1)</f>
        <v>0</v>
      </c>
      <c r="Q567">
        <v>-300</v>
      </c>
      <c r="R567" t="e">
        <f>'GEOMETRIC INPUTS'!R567/'GEOMETRIC INPUTS'!S567</f>
        <v>#DIV/0!</v>
      </c>
    </row>
    <row r="568" spans="1:18" x14ac:dyDescent="0.3">
      <c r="A568">
        <f>'GEOMETRIC INPUTS'!A568</f>
        <v>0</v>
      </c>
      <c r="B568">
        <f>'GT Data'!Z570</f>
        <v>0</v>
      </c>
      <c r="C568">
        <f>IF(AND('GEOMETRIC INPUTS'!E568&gt;'GEOMETRIC INPUTS'!B568,'GEOMETRIC INPUTS'!C568&gt;'GEOMETRIC INPUTS'!F568),ACOS(('GEOMETRIC INPUTS'!C568-'GEOMETRIC INPUTS'!F568)/'Calculated Tab Properties'!E568),0) + IF(AND('GEOMETRIC INPUTS'!E568&gt;'GEOMETRIC INPUTS'!B568,'GEOMETRIC INPUTS'!C568&lt;'GEOMETRIC INPUTS'!F568),PI()/2 + ASIN((-'GEOMETRIC INPUTS'!C568+'GEOMETRIC INPUTS'!F568)/'Calculated Tab Properties'!E568),0) + IF(AND('GEOMETRIC INPUTS'!E568&lt;'GEOMETRIC INPUTS'!B568,'GEOMETRIC INPUTS'!C568&lt;'GEOMETRIC INPUTS'!F568),PI() + ACOS(('GEOMETRIC INPUTS'!C568-'GEOMETRIC INPUTS'!F568)/'Calculated Tab Properties'!E568),0) + IF(AND('GEOMETRIC INPUTS'!E568&lt;'GEOMETRIC INPUTS'!B568,'GEOMETRIC INPUTS'!C568&gt;'GEOMETRIC INPUTS'!F568),2*PI() - ACOS((-'GEOMETRIC INPUTS'!C568+'GEOMETRIC INPUTS'!F568)/'Calculated Tab Properties'!E568),0) + IF(AND('GEOMETRIC INPUTS'!E568='GEOMETRIC INPUTS'!B568,'GEOMETRIC INPUTS'!C568&gt;'GEOMETRIC INPUTS'!F568),0,0) + IF(AND('GEOMETRIC INPUTS'!E568&gt;'GEOMETRIC INPUTS'!B568,'GEOMETRIC INPUTS'!C568='GEOMETRIC INPUTS'!F568),PI()/2,0) + IF(AND('GEOMETRIC INPUTS'!E568='GEOMETRIC INPUTS'!B568,'GEOMETRIC INPUTS'!C568&lt;'GEOMETRIC INPUTS'!F568),PI(),0) + IF(AND('GEOMETRIC INPUTS'!E568&lt;'GEOMETRIC INPUTS'!B568,'GEOMETRIC INPUTS'!C568='GEOMETRIC INPUTS'!F568),3/2*PI(),0)</f>
        <v>0</v>
      </c>
      <c r="D568">
        <f t="shared" si="9"/>
        <v>0</v>
      </c>
      <c r="E568">
        <f>SQRT(('GEOMETRIC INPUTS'!B568-'GEOMETRIC INPUTS'!E568)^2+('GEOMETRIC INPUTS'!C568-'GEOMETRIC INPUTS'!F568)^2+('GEOMETRIC INPUTS'!D568-'GEOMETRIC INPUTS'!G568)^2)</f>
        <v>0</v>
      </c>
      <c r="F568">
        <f>SQRT(('GEOMETRIC INPUTS'!B568-'GEOMETRIC INPUTS'!N568)^2 + ('GEOMETRIC INPUTS'!C568-'GEOMETRIC INPUTS'!O568)^2 + ('GEOMETRIC INPUTS'!D568-'GEOMETRIC INPUTS'!P568)^2)</f>
        <v>0</v>
      </c>
      <c r="G568">
        <f>SQRT(('GEOMETRIC INPUTS'!E568-'GEOMETRIC INPUTS'!N568)^2 + ('GEOMETRIC INPUTS'!F568-'GEOMETRIC INPUTS'!O568)^2 + ('GEOMETRIC INPUTS'!G568-'GEOMETRIC INPUTS'!P568)^2)</f>
        <v>0</v>
      </c>
      <c r="H568">
        <f>SQRT(('GEOMETRIC INPUTS'!H568-'GEOMETRIC INPUTS'!K568)^2 + ('GEOMETRIC INPUTS'!I568-'GEOMETRIC INPUTS'!L568)^2 + ('GEOMETRIC INPUTS'!J568-'GEOMETRIC INPUTS'!M568)^2)</f>
        <v>0</v>
      </c>
      <c r="I568">
        <f>SQRT(('GEOMETRIC INPUTS'!K568-'GEOMETRIC INPUTS'!N568)^2 + ('GEOMETRIC INPUTS'!L568-'GEOMETRIC INPUTS'!O568)^2 + ('GEOMETRIC INPUTS'!M568-'GEOMETRIC INPUTS'!P568)^2)</f>
        <v>0</v>
      </c>
      <c r="J568" s="20" t="e">
        <f>ASIN(('GEOMETRIC INPUTS'!M568-'GEOMETRIC INPUTS'!J568)/H568)</f>
        <v>#DIV/0!</v>
      </c>
      <c r="K568" s="27">
        <f>IF('GT Data'!X570=TRUE,'GEOMETRIC INPUTS'!Q568*Loads!$B$2,'GEOMETRIC INPUTS'!Q568*Loads!$F$2)</f>
        <v>0</v>
      </c>
      <c r="L568" s="27">
        <f>IF('GT Data'!X570=TRUE,F568*Loads!$B$3,F568*Loads!$F$3)</f>
        <v>0</v>
      </c>
      <c r="M568" s="27">
        <f>IF('GT Data'!X570=TRUE,G568*Loads!$B$3,G568*Loads!$F$3)</f>
        <v>0</v>
      </c>
      <c r="N568" s="27">
        <f>IF('GT Data'!X570=TRUE,H568*Loads!$B$3,H568*Loads!$F$3)</f>
        <v>0</v>
      </c>
      <c r="O568" s="27">
        <f>IF('GT Data'!X570=TRUE,B568*Loads!$B$4,0)</f>
        <v>0</v>
      </c>
      <c r="P568" s="27">
        <f>IF('GT Data'!X570=TRUE,'GEOMETRIC INPUTS'!Q568*Loads!$B$1,'GEOMETRIC INPUTS'!Q568*Loads!$F$1)</f>
        <v>0</v>
      </c>
      <c r="Q568">
        <v>-300</v>
      </c>
      <c r="R568" t="e">
        <f>'GEOMETRIC INPUTS'!R568/'GEOMETRIC INPUTS'!S568</f>
        <v>#DIV/0!</v>
      </c>
    </row>
    <row r="569" spans="1:18" x14ac:dyDescent="0.3">
      <c r="A569">
        <f>'GEOMETRIC INPUTS'!A569</f>
        <v>0</v>
      </c>
      <c r="B569">
        <f>'GT Data'!Z571</f>
        <v>0</v>
      </c>
      <c r="C569">
        <f>IF(AND('GEOMETRIC INPUTS'!E569&gt;'GEOMETRIC INPUTS'!B569,'GEOMETRIC INPUTS'!C569&gt;'GEOMETRIC INPUTS'!F569),ACOS(('GEOMETRIC INPUTS'!C569-'GEOMETRIC INPUTS'!F569)/'Calculated Tab Properties'!E569),0) + IF(AND('GEOMETRIC INPUTS'!E569&gt;'GEOMETRIC INPUTS'!B569,'GEOMETRIC INPUTS'!C569&lt;'GEOMETRIC INPUTS'!F569),PI()/2 + ASIN((-'GEOMETRIC INPUTS'!C569+'GEOMETRIC INPUTS'!F569)/'Calculated Tab Properties'!E569),0) + IF(AND('GEOMETRIC INPUTS'!E569&lt;'GEOMETRIC INPUTS'!B569,'GEOMETRIC INPUTS'!C569&lt;'GEOMETRIC INPUTS'!F569),PI() + ACOS(('GEOMETRIC INPUTS'!C569-'GEOMETRIC INPUTS'!F569)/'Calculated Tab Properties'!E569),0) + IF(AND('GEOMETRIC INPUTS'!E569&lt;'GEOMETRIC INPUTS'!B569,'GEOMETRIC INPUTS'!C569&gt;'GEOMETRIC INPUTS'!F569),2*PI() - ACOS((-'GEOMETRIC INPUTS'!C569+'GEOMETRIC INPUTS'!F569)/'Calculated Tab Properties'!E569),0) + IF(AND('GEOMETRIC INPUTS'!E569='GEOMETRIC INPUTS'!B569,'GEOMETRIC INPUTS'!C569&gt;'GEOMETRIC INPUTS'!F569),0,0) + IF(AND('GEOMETRIC INPUTS'!E569&gt;'GEOMETRIC INPUTS'!B569,'GEOMETRIC INPUTS'!C569='GEOMETRIC INPUTS'!F569),PI()/2,0) + IF(AND('GEOMETRIC INPUTS'!E569='GEOMETRIC INPUTS'!B569,'GEOMETRIC INPUTS'!C569&lt;'GEOMETRIC INPUTS'!F569),PI(),0) + IF(AND('GEOMETRIC INPUTS'!E569&lt;'GEOMETRIC INPUTS'!B569,'GEOMETRIC INPUTS'!C569='GEOMETRIC INPUTS'!F569),3/2*PI(),0)</f>
        <v>0</v>
      </c>
      <c r="D569">
        <f t="shared" si="9"/>
        <v>0</v>
      </c>
      <c r="E569">
        <f>SQRT(('GEOMETRIC INPUTS'!B569-'GEOMETRIC INPUTS'!E569)^2+('GEOMETRIC INPUTS'!C569-'GEOMETRIC INPUTS'!F569)^2+('GEOMETRIC INPUTS'!D569-'GEOMETRIC INPUTS'!G569)^2)</f>
        <v>0</v>
      </c>
      <c r="F569">
        <f>SQRT(('GEOMETRIC INPUTS'!B569-'GEOMETRIC INPUTS'!N569)^2 + ('GEOMETRIC INPUTS'!C569-'GEOMETRIC INPUTS'!O569)^2 + ('GEOMETRIC INPUTS'!D569-'GEOMETRIC INPUTS'!P569)^2)</f>
        <v>0</v>
      </c>
      <c r="G569">
        <f>SQRT(('GEOMETRIC INPUTS'!E569-'GEOMETRIC INPUTS'!N569)^2 + ('GEOMETRIC INPUTS'!F569-'GEOMETRIC INPUTS'!O569)^2 + ('GEOMETRIC INPUTS'!G569-'GEOMETRIC INPUTS'!P569)^2)</f>
        <v>0</v>
      </c>
      <c r="H569">
        <f>SQRT(('GEOMETRIC INPUTS'!H569-'GEOMETRIC INPUTS'!K569)^2 + ('GEOMETRIC INPUTS'!I569-'GEOMETRIC INPUTS'!L569)^2 + ('GEOMETRIC INPUTS'!J569-'GEOMETRIC INPUTS'!M569)^2)</f>
        <v>0</v>
      </c>
      <c r="I569">
        <f>SQRT(('GEOMETRIC INPUTS'!K569-'GEOMETRIC INPUTS'!N569)^2 + ('GEOMETRIC INPUTS'!L569-'GEOMETRIC INPUTS'!O569)^2 + ('GEOMETRIC INPUTS'!M569-'GEOMETRIC INPUTS'!P569)^2)</f>
        <v>0</v>
      </c>
      <c r="J569" s="20" t="e">
        <f>ASIN(('GEOMETRIC INPUTS'!M569-'GEOMETRIC INPUTS'!J569)/H569)</f>
        <v>#DIV/0!</v>
      </c>
      <c r="K569" s="27">
        <f>IF('GT Data'!X571=TRUE,'GEOMETRIC INPUTS'!Q569*Loads!$B$2,'GEOMETRIC INPUTS'!Q569*Loads!$F$2)</f>
        <v>0</v>
      </c>
      <c r="L569" s="27">
        <f>IF('GT Data'!X571=TRUE,F569*Loads!$B$3,F569*Loads!$F$3)</f>
        <v>0</v>
      </c>
      <c r="M569" s="27">
        <f>IF('GT Data'!X571=TRUE,G569*Loads!$B$3,G569*Loads!$F$3)</f>
        <v>0</v>
      </c>
      <c r="N569" s="27">
        <f>IF('GT Data'!X571=TRUE,H569*Loads!$B$3,H569*Loads!$F$3)</f>
        <v>0</v>
      </c>
      <c r="O569" s="27">
        <f>IF('GT Data'!X571=TRUE,B569*Loads!$B$4,0)</f>
        <v>0</v>
      </c>
      <c r="P569" s="27">
        <f>IF('GT Data'!X571=TRUE,'GEOMETRIC INPUTS'!Q569*Loads!$B$1,'GEOMETRIC INPUTS'!Q569*Loads!$F$1)</f>
        <v>0</v>
      </c>
      <c r="Q569">
        <v>-300</v>
      </c>
      <c r="R569" t="e">
        <f>'GEOMETRIC INPUTS'!R569/'GEOMETRIC INPUTS'!S569</f>
        <v>#DIV/0!</v>
      </c>
    </row>
    <row r="570" spans="1:18" x14ac:dyDescent="0.3">
      <c r="A570">
        <f>'GEOMETRIC INPUTS'!A570</f>
        <v>0</v>
      </c>
      <c r="B570">
        <f>'GT Data'!Z572</f>
        <v>0</v>
      </c>
      <c r="C570">
        <f>IF(AND('GEOMETRIC INPUTS'!E570&gt;'GEOMETRIC INPUTS'!B570,'GEOMETRIC INPUTS'!C570&gt;'GEOMETRIC INPUTS'!F570),ACOS(('GEOMETRIC INPUTS'!C570-'GEOMETRIC INPUTS'!F570)/'Calculated Tab Properties'!E570),0) + IF(AND('GEOMETRIC INPUTS'!E570&gt;'GEOMETRIC INPUTS'!B570,'GEOMETRIC INPUTS'!C570&lt;'GEOMETRIC INPUTS'!F570),PI()/2 + ASIN((-'GEOMETRIC INPUTS'!C570+'GEOMETRIC INPUTS'!F570)/'Calculated Tab Properties'!E570),0) + IF(AND('GEOMETRIC INPUTS'!E570&lt;'GEOMETRIC INPUTS'!B570,'GEOMETRIC INPUTS'!C570&lt;'GEOMETRIC INPUTS'!F570),PI() + ACOS(('GEOMETRIC INPUTS'!C570-'GEOMETRIC INPUTS'!F570)/'Calculated Tab Properties'!E570),0) + IF(AND('GEOMETRIC INPUTS'!E570&lt;'GEOMETRIC INPUTS'!B570,'GEOMETRIC INPUTS'!C570&gt;'GEOMETRIC INPUTS'!F570),2*PI() - ACOS((-'GEOMETRIC INPUTS'!C570+'GEOMETRIC INPUTS'!F570)/'Calculated Tab Properties'!E570),0) + IF(AND('GEOMETRIC INPUTS'!E570='GEOMETRIC INPUTS'!B570,'GEOMETRIC INPUTS'!C570&gt;'GEOMETRIC INPUTS'!F570),0,0) + IF(AND('GEOMETRIC INPUTS'!E570&gt;'GEOMETRIC INPUTS'!B570,'GEOMETRIC INPUTS'!C570='GEOMETRIC INPUTS'!F570),PI()/2,0) + IF(AND('GEOMETRIC INPUTS'!E570='GEOMETRIC INPUTS'!B570,'GEOMETRIC INPUTS'!C570&lt;'GEOMETRIC INPUTS'!F570),PI(),0) + IF(AND('GEOMETRIC INPUTS'!E570&lt;'GEOMETRIC INPUTS'!B570,'GEOMETRIC INPUTS'!C570='GEOMETRIC INPUTS'!F570),3/2*PI(),0)</f>
        <v>0</v>
      </c>
      <c r="D570">
        <f t="shared" si="9"/>
        <v>0</v>
      </c>
      <c r="E570">
        <f>SQRT(('GEOMETRIC INPUTS'!B570-'GEOMETRIC INPUTS'!E570)^2+('GEOMETRIC INPUTS'!C570-'GEOMETRIC INPUTS'!F570)^2+('GEOMETRIC INPUTS'!D570-'GEOMETRIC INPUTS'!G570)^2)</f>
        <v>0</v>
      </c>
      <c r="F570">
        <f>SQRT(('GEOMETRIC INPUTS'!B570-'GEOMETRIC INPUTS'!N570)^2 + ('GEOMETRIC INPUTS'!C570-'GEOMETRIC INPUTS'!O570)^2 + ('GEOMETRIC INPUTS'!D570-'GEOMETRIC INPUTS'!P570)^2)</f>
        <v>0</v>
      </c>
      <c r="G570">
        <f>SQRT(('GEOMETRIC INPUTS'!E570-'GEOMETRIC INPUTS'!N570)^2 + ('GEOMETRIC INPUTS'!F570-'GEOMETRIC INPUTS'!O570)^2 + ('GEOMETRIC INPUTS'!G570-'GEOMETRIC INPUTS'!P570)^2)</f>
        <v>0</v>
      </c>
      <c r="H570">
        <f>SQRT(('GEOMETRIC INPUTS'!H570-'GEOMETRIC INPUTS'!K570)^2 + ('GEOMETRIC INPUTS'!I570-'GEOMETRIC INPUTS'!L570)^2 + ('GEOMETRIC INPUTS'!J570-'GEOMETRIC INPUTS'!M570)^2)</f>
        <v>0</v>
      </c>
      <c r="I570">
        <f>SQRT(('GEOMETRIC INPUTS'!K570-'GEOMETRIC INPUTS'!N570)^2 + ('GEOMETRIC INPUTS'!L570-'GEOMETRIC INPUTS'!O570)^2 + ('GEOMETRIC INPUTS'!M570-'GEOMETRIC INPUTS'!P570)^2)</f>
        <v>0</v>
      </c>
      <c r="J570" s="20" t="e">
        <f>ASIN(('GEOMETRIC INPUTS'!M570-'GEOMETRIC INPUTS'!J570)/H570)</f>
        <v>#DIV/0!</v>
      </c>
      <c r="K570" s="27">
        <f>IF('GT Data'!X572=TRUE,'GEOMETRIC INPUTS'!Q570*Loads!$B$2,'GEOMETRIC INPUTS'!Q570*Loads!$F$2)</f>
        <v>0</v>
      </c>
      <c r="L570" s="27">
        <f>IF('GT Data'!X572=TRUE,F570*Loads!$B$3,F570*Loads!$F$3)</f>
        <v>0</v>
      </c>
      <c r="M570" s="27">
        <f>IF('GT Data'!X572=TRUE,G570*Loads!$B$3,G570*Loads!$F$3)</f>
        <v>0</v>
      </c>
      <c r="N570" s="27">
        <f>IF('GT Data'!X572=TRUE,H570*Loads!$B$3,H570*Loads!$F$3)</f>
        <v>0</v>
      </c>
      <c r="O570" s="27">
        <f>IF('GT Data'!X572=TRUE,B570*Loads!$B$4,0)</f>
        <v>0</v>
      </c>
      <c r="P570" s="27">
        <f>IF('GT Data'!X572=TRUE,'GEOMETRIC INPUTS'!Q570*Loads!$B$1,'GEOMETRIC INPUTS'!Q570*Loads!$F$1)</f>
        <v>0</v>
      </c>
      <c r="Q570">
        <v>-300</v>
      </c>
      <c r="R570" t="e">
        <f>'GEOMETRIC INPUTS'!R570/'GEOMETRIC INPUTS'!S570</f>
        <v>#DIV/0!</v>
      </c>
    </row>
    <row r="571" spans="1:18" x14ac:dyDescent="0.3">
      <c r="A571">
        <f>'GEOMETRIC INPUTS'!A571</f>
        <v>0</v>
      </c>
      <c r="B571">
        <f>'GT Data'!Z573</f>
        <v>0</v>
      </c>
      <c r="C571">
        <f>IF(AND('GEOMETRIC INPUTS'!E571&gt;'GEOMETRIC INPUTS'!B571,'GEOMETRIC INPUTS'!C571&gt;'GEOMETRIC INPUTS'!F571),ACOS(('GEOMETRIC INPUTS'!C571-'GEOMETRIC INPUTS'!F571)/'Calculated Tab Properties'!E571),0) + IF(AND('GEOMETRIC INPUTS'!E571&gt;'GEOMETRIC INPUTS'!B571,'GEOMETRIC INPUTS'!C571&lt;'GEOMETRIC INPUTS'!F571),PI()/2 + ASIN((-'GEOMETRIC INPUTS'!C571+'GEOMETRIC INPUTS'!F571)/'Calculated Tab Properties'!E571),0) + IF(AND('GEOMETRIC INPUTS'!E571&lt;'GEOMETRIC INPUTS'!B571,'GEOMETRIC INPUTS'!C571&lt;'GEOMETRIC INPUTS'!F571),PI() + ACOS(('GEOMETRIC INPUTS'!C571-'GEOMETRIC INPUTS'!F571)/'Calculated Tab Properties'!E571),0) + IF(AND('GEOMETRIC INPUTS'!E571&lt;'GEOMETRIC INPUTS'!B571,'GEOMETRIC INPUTS'!C571&gt;'GEOMETRIC INPUTS'!F571),2*PI() - ACOS((-'GEOMETRIC INPUTS'!C571+'GEOMETRIC INPUTS'!F571)/'Calculated Tab Properties'!E571),0) + IF(AND('GEOMETRIC INPUTS'!E571='GEOMETRIC INPUTS'!B571,'GEOMETRIC INPUTS'!C571&gt;'GEOMETRIC INPUTS'!F571),0,0) + IF(AND('GEOMETRIC INPUTS'!E571&gt;'GEOMETRIC INPUTS'!B571,'GEOMETRIC INPUTS'!C571='GEOMETRIC INPUTS'!F571),PI()/2,0) + IF(AND('GEOMETRIC INPUTS'!E571='GEOMETRIC INPUTS'!B571,'GEOMETRIC INPUTS'!C571&lt;'GEOMETRIC INPUTS'!F571),PI(),0) + IF(AND('GEOMETRIC INPUTS'!E571&lt;'GEOMETRIC INPUTS'!B571,'GEOMETRIC INPUTS'!C571='GEOMETRIC INPUTS'!F571),3/2*PI(),0)</f>
        <v>0</v>
      </c>
      <c r="D571">
        <f t="shared" si="9"/>
        <v>0</v>
      </c>
      <c r="E571">
        <f>SQRT(('GEOMETRIC INPUTS'!B571-'GEOMETRIC INPUTS'!E571)^2+('GEOMETRIC INPUTS'!C571-'GEOMETRIC INPUTS'!F571)^2+('GEOMETRIC INPUTS'!D571-'GEOMETRIC INPUTS'!G571)^2)</f>
        <v>0</v>
      </c>
      <c r="F571">
        <f>SQRT(('GEOMETRIC INPUTS'!B571-'GEOMETRIC INPUTS'!N571)^2 + ('GEOMETRIC INPUTS'!C571-'GEOMETRIC INPUTS'!O571)^2 + ('GEOMETRIC INPUTS'!D571-'GEOMETRIC INPUTS'!P571)^2)</f>
        <v>0</v>
      </c>
      <c r="G571">
        <f>SQRT(('GEOMETRIC INPUTS'!E571-'GEOMETRIC INPUTS'!N571)^2 + ('GEOMETRIC INPUTS'!F571-'GEOMETRIC INPUTS'!O571)^2 + ('GEOMETRIC INPUTS'!G571-'GEOMETRIC INPUTS'!P571)^2)</f>
        <v>0</v>
      </c>
      <c r="H571">
        <f>SQRT(('GEOMETRIC INPUTS'!H571-'GEOMETRIC INPUTS'!K571)^2 + ('GEOMETRIC INPUTS'!I571-'GEOMETRIC INPUTS'!L571)^2 + ('GEOMETRIC INPUTS'!J571-'GEOMETRIC INPUTS'!M571)^2)</f>
        <v>0</v>
      </c>
      <c r="I571">
        <f>SQRT(('GEOMETRIC INPUTS'!K571-'GEOMETRIC INPUTS'!N571)^2 + ('GEOMETRIC INPUTS'!L571-'GEOMETRIC INPUTS'!O571)^2 + ('GEOMETRIC INPUTS'!M571-'GEOMETRIC INPUTS'!P571)^2)</f>
        <v>0</v>
      </c>
      <c r="J571" s="20" t="e">
        <f>ASIN(('GEOMETRIC INPUTS'!M571-'GEOMETRIC INPUTS'!J571)/H571)</f>
        <v>#DIV/0!</v>
      </c>
      <c r="K571" s="27">
        <f>IF('GT Data'!X573=TRUE,'GEOMETRIC INPUTS'!Q571*Loads!$B$2,'GEOMETRIC INPUTS'!Q571*Loads!$F$2)</f>
        <v>0</v>
      </c>
      <c r="L571" s="27">
        <f>IF('GT Data'!X573=TRUE,F571*Loads!$B$3,F571*Loads!$F$3)</f>
        <v>0</v>
      </c>
      <c r="M571" s="27">
        <f>IF('GT Data'!X573=TRUE,G571*Loads!$B$3,G571*Loads!$F$3)</f>
        <v>0</v>
      </c>
      <c r="N571" s="27">
        <f>IF('GT Data'!X573=TRUE,H571*Loads!$B$3,H571*Loads!$F$3)</f>
        <v>0</v>
      </c>
      <c r="O571" s="27">
        <f>IF('GT Data'!X573=TRUE,B571*Loads!$B$4,0)</f>
        <v>0</v>
      </c>
      <c r="P571" s="27">
        <f>IF('GT Data'!X573=TRUE,'GEOMETRIC INPUTS'!Q571*Loads!$B$1,'GEOMETRIC INPUTS'!Q571*Loads!$F$1)</f>
        <v>0</v>
      </c>
      <c r="Q571">
        <v>-300</v>
      </c>
      <c r="R571" t="e">
        <f>'GEOMETRIC INPUTS'!R571/'GEOMETRIC INPUTS'!S571</f>
        <v>#DIV/0!</v>
      </c>
    </row>
    <row r="572" spans="1:18" x14ac:dyDescent="0.3">
      <c r="A572">
        <f>'GEOMETRIC INPUTS'!A572</f>
        <v>0</v>
      </c>
      <c r="B572">
        <f>'GT Data'!Z574</f>
        <v>0</v>
      </c>
      <c r="C572">
        <f>IF(AND('GEOMETRIC INPUTS'!E572&gt;'GEOMETRIC INPUTS'!B572,'GEOMETRIC INPUTS'!C572&gt;'GEOMETRIC INPUTS'!F572),ACOS(('GEOMETRIC INPUTS'!C572-'GEOMETRIC INPUTS'!F572)/'Calculated Tab Properties'!E572),0) + IF(AND('GEOMETRIC INPUTS'!E572&gt;'GEOMETRIC INPUTS'!B572,'GEOMETRIC INPUTS'!C572&lt;'GEOMETRIC INPUTS'!F572),PI()/2 + ASIN((-'GEOMETRIC INPUTS'!C572+'GEOMETRIC INPUTS'!F572)/'Calculated Tab Properties'!E572),0) + IF(AND('GEOMETRIC INPUTS'!E572&lt;'GEOMETRIC INPUTS'!B572,'GEOMETRIC INPUTS'!C572&lt;'GEOMETRIC INPUTS'!F572),PI() + ACOS(('GEOMETRIC INPUTS'!C572-'GEOMETRIC INPUTS'!F572)/'Calculated Tab Properties'!E572),0) + IF(AND('GEOMETRIC INPUTS'!E572&lt;'GEOMETRIC INPUTS'!B572,'GEOMETRIC INPUTS'!C572&gt;'GEOMETRIC INPUTS'!F572),2*PI() - ACOS((-'GEOMETRIC INPUTS'!C572+'GEOMETRIC INPUTS'!F572)/'Calculated Tab Properties'!E572),0) + IF(AND('GEOMETRIC INPUTS'!E572='GEOMETRIC INPUTS'!B572,'GEOMETRIC INPUTS'!C572&gt;'GEOMETRIC INPUTS'!F572),0,0) + IF(AND('GEOMETRIC INPUTS'!E572&gt;'GEOMETRIC INPUTS'!B572,'GEOMETRIC INPUTS'!C572='GEOMETRIC INPUTS'!F572),PI()/2,0) + IF(AND('GEOMETRIC INPUTS'!E572='GEOMETRIC INPUTS'!B572,'GEOMETRIC INPUTS'!C572&lt;'GEOMETRIC INPUTS'!F572),PI(),0) + IF(AND('GEOMETRIC INPUTS'!E572&lt;'GEOMETRIC INPUTS'!B572,'GEOMETRIC INPUTS'!C572='GEOMETRIC INPUTS'!F572),3/2*PI(),0)</f>
        <v>0</v>
      </c>
      <c r="D572">
        <f t="shared" si="9"/>
        <v>0</v>
      </c>
      <c r="E572">
        <f>SQRT(('GEOMETRIC INPUTS'!B572-'GEOMETRIC INPUTS'!E572)^2+('GEOMETRIC INPUTS'!C572-'GEOMETRIC INPUTS'!F572)^2+('GEOMETRIC INPUTS'!D572-'GEOMETRIC INPUTS'!G572)^2)</f>
        <v>0</v>
      </c>
      <c r="F572">
        <f>SQRT(('GEOMETRIC INPUTS'!B572-'GEOMETRIC INPUTS'!N572)^2 + ('GEOMETRIC INPUTS'!C572-'GEOMETRIC INPUTS'!O572)^2 + ('GEOMETRIC INPUTS'!D572-'GEOMETRIC INPUTS'!P572)^2)</f>
        <v>0</v>
      </c>
      <c r="G572">
        <f>SQRT(('GEOMETRIC INPUTS'!E572-'GEOMETRIC INPUTS'!N572)^2 + ('GEOMETRIC INPUTS'!F572-'GEOMETRIC INPUTS'!O572)^2 + ('GEOMETRIC INPUTS'!G572-'GEOMETRIC INPUTS'!P572)^2)</f>
        <v>0</v>
      </c>
      <c r="H572">
        <f>SQRT(('GEOMETRIC INPUTS'!H572-'GEOMETRIC INPUTS'!K572)^2 + ('GEOMETRIC INPUTS'!I572-'GEOMETRIC INPUTS'!L572)^2 + ('GEOMETRIC INPUTS'!J572-'GEOMETRIC INPUTS'!M572)^2)</f>
        <v>0</v>
      </c>
      <c r="I572">
        <f>SQRT(('GEOMETRIC INPUTS'!K572-'GEOMETRIC INPUTS'!N572)^2 + ('GEOMETRIC INPUTS'!L572-'GEOMETRIC INPUTS'!O572)^2 + ('GEOMETRIC INPUTS'!M572-'GEOMETRIC INPUTS'!P572)^2)</f>
        <v>0</v>
      </c>
      <c r="J572" s="20" t="e">
        <f>ASIN(('GEOMETRIC INPUTS'!M572-'GEOMETRIC INPUTS'!J572)/H572)</f>
        <v>#DIV/0!</v>
      </c>
      <c r="K572" s="27">
        <f>IF('GT Data'!X574=TRUE,'GEOMETRIC INPUTS'!Q572*Loads!$B$2,'GEOMETRIC INPUTS'!Q572*Loads!$F$2)</f>
        <v>0</v>
      </c>
      <c r="L572" s="27">
        <f>IF('GT Data'!X574=TRUE,F572*Loads!$B$3,F572*Loads!$F$3)</f>
        <v>0</v>
      </c>
      <c r="M572" s="27">
        <f>IF('GT Data'!X574=TRUE,G572*Loads!$B$3,G572*Loads!$F$3)</f>
        <v>0</v>
      </c>
      <c r="N572" s="27">
        <f>IF('GT Data'!X574=TRUE,H572*Loads!$B$3,H572*Loads!$F$3)</f>
        <v>0</v>
      </c>
      <c r="O572" s="27">
        <f>IF('GT Data'!X574=TRUE,B572*Loads!$B$4,0)</f>
        <v>0</v>
      </c>
      <c r="P572" s="27">
        <f>IF('GT Data'!X574=TRUE,'GEOMETRIC INPUTS'!Q572*Loads!$B$1,'GEOMETRIC INPUTS'!Q572*Loads!$F$1)</f>
        <v>0</v>
      </c>
      <c r="Q572">
        <v>-300</v>
      </c>
      <c r="R572" t="e">
        <f>'GEOMETRIC INPUTS'!R572/'GEOMETRIC INPUTS'!S572</f>
        <v>#DIV/0!</v>
      </c>
    </row>
    <row r="573" spans="1:18" x14ac:dyDescent="0.3">
      <c r="A573">
        <f>'GEOMETRIC INPUTS'!A573</f>
        <v>0</v>
      </c>
      <c r="B573">
        <f>'GT Data'!Z575</f>
        <v>0</v>
      </c>
      <c r="C573">
        <f>IF(AND('GEOMETRIC INPUTS'!E573&gt;'GEOMETRIC INPUTS'!B573,'GEOMETRIC INPUTS'!C573&gt;'GEOMETRIC INPUTS'!F573),ACOS(('GEOMETRIC INPUTS'!C573-'GEOMETRIC INPUTS'!F573)/'Calculated Tab Properties'!E573),0) + IF(AND('GEOMETRIC INPUTS'!E573&gt;'GEOMETRIC INPUTS'!B573,'GEOMETRIC INPUTS'!C573&lt;'GEOMETRIC INPUTS'!F573),PI()/2 + ASIN((-'GEOMETRIC INPUTS'!C573+'GEOMETRIC INPUTS'!F573)/'Calculated Tab Properties'!E573),0) + IF(AND('GEOMETRIC INPUTS'!E573&lt;'GEOMETRIC INPUTS'!B573,'GEOMETRIC INPUTS'!C573&lt;'GEOMETRIC INPUTS'!F573),PI() + ACOS(('GEOMETRIC INPUTS'!C573-'GEOMETRIC INPUTS'!F573)/'Calculated Tab Properties'!E573),0) + IF(AND('GEOMETRIC INPUTS'!E573&lt;'GEOMETRIC INPUTS'!B573,'GEOMETRIC INPUTS'!C573&gt;'GEOMETRIC INPUTS'!F573),2*PI() - ACOS((-'GEOMETRIC INPUTS'!C573+'GEOMETRIC INPUTS'!F573)/'Calculated Tab Properties'!E573),0) + IF(AND('GEOMETRIC INPUTS'!E573='GEOMETRIC INPUTS'!B573,'GEOMETRIC INPUTS'!C573&gt;'GEOMETRIC INPUTS'!F573),0,0) + IF(AND('GEOMETRIC INPUTS'!E573&gt;'GEOMETRIC INPUTS'!B573,'GEOMETRIC INPUTS'!C573='GEOMETRIC INPUTS'!F573),PI()/2,0) + IF(AND('GEOMETRIC INPUTS'!E573='GEOMETRIC INPUTS'!B573,'GEOMETRIC INPUTS'!C573&lt;'GEOMETRIC INPUTS'!F573),PI(),0) + IF(AND('GEOMETRIC INPUTS'!E573&lt;'GEOMETRIC INPUTS'!B573,'GEOMETRIC INPUTS'!C573='GEOMETRIC INPUTS'!F573),3/2*PI(),0)</f>
        <v>0</v>
      </c>
      <c r="D573">
        <f t="shared" si="9"/>
        <v>0</v>
      </c>
      <c r="E573">
        <f>SQRT(('GEOMETRIC INPUTS'!B573-'GEOMETRIC INPUTS'!E573)^2+('GEOMETRIC INPUTS'!C573-'GEOMETRIC INPUTS'!F573)^2+('GEOMETRIC INPUTS'!D573-'GEOMETRIC INPUTS'!G573)^2)</f>
        <v>0</v>
      </c>
      <c r="F573">
        <f>SQRT(('GEOMETRIC INPUTS'!B573-'GEOMETRIC INPUTS'!N573)^2 + ('GEOMETRIC INPUTS'!C573-'GEOMETRIC INPUTS'!O573)^2 + ('GEOMETRIC INPUTS'!D573-'GEOMETRIC INPUTS'!P573)^2)</f>
        <v>0</v>
      </c>
      <c r="G573">
        <f>SQRT(('GEOMETRIC INPUTS'!E573-'GEOMETRIC INPUTS'!N573)^2 + ('GEOMETRIC INPUTS'!F573-'GEOMETRIC INPUTS'!O573)^2 + ('GEOMETRIC INPUTS'!G573-'GEOMETRIC INPUTS'!P573)^2)</f>
        <v>0</v>
      </c>
      <c r="H573">
        <f>SQRT(('GEOMETRIC INPUTS'!H573-'GEOMETRIC INPUTS'!K573)^2 + ('GEOMETRIC INPUTS'!I573-'GEOMETRIC INPUTS'!L573)^2 + ('GEOMETRIC INPUTS'!J573-'GEOMETRIC INPUTS'!M573)^2)</f>
        <v>0</v>
      </c>
      <c r="I573">
        <f>SQRT(('GEOMETRIC INPUTS'!K573-'GEOMETRIC INPUTS'!N573)^2 + ('GEOMETRIC INPUTS'!L573-'GEOMETRIC INPUTS'!O573)^2 + ('GEOMETRIC INPUTS'!M573-'GEOMETRIC INPUTS'!P573)^2)</f>
        <v>0</v>
      </c>
      <c r="J573" s="20" t="e">
        <f>ASIN(('GEOMETRIC INPUTS'!M573-'GEOMETRIC INPUTS'!J573)/H573)</f>
        <v>#DIV/0!</v>
      </c>
      <c r="K573" s="27">
        <f>IF('GT Data'!X575=TRUE,'GEOMETRIC INPUTS'!Q573*Loads!$B$2,'GEOMETRIC INPUTS'!Q573*Loads!$F$2)</f>
        <v>0</v>
      </c>
      <c r="L573" s="27">
        <f>IF('GT Data'!X575=TRUE,F573*Loads!$B$3,F573*Loads!$F$3)</f>
        <v>0</v>
      </c>
      <c r="M573" s="27">
        <f>IF('GT Data'!X575=TRUE,G573*Loads!$B$3,G573*Loads!$F$3)</f>
        <v>0</v>
      </c>
      <c r="N573" s="27">
        <f>IF('GT Data'!X575=TRUE,H573*Loads!$B$3,H573*Loads!$F$3)</f>
        <v>0</v>
      </c>
      <c r="O573" s="27">
        <f>IF('GT Data'!X575=TRUE,B573*Loads!$B$4,0)</f>
        <v>0</v>
      </c>
      <c r="P573" s="27">
        <f>IF('GT Data'!X575=TRUE,'GEOMETRIC INPUTS'!Q573*Loads!$B$1,'GEOMETRIC INPUTS'!Q573*Loads!$F$1)</f>
        <v>0</v>
      </c>
      <c r="Q573">
        <v>-300</v>
      </c>
      <c r="R573" t="e">
        <f>'GEOMETRIC INPUTS'!R573/'GEOMETRIC INPUTS'!S573</f>
        <v>#DIV/0!</v>
      </c>
    </row>
    <row r="574" spans="1:18" x14ac:dyDescent="0.3">
      <c r="A574">
        <f>'GEOMETRIC INPUTS'!A574</f>
        <v>0</v>
      </c>
      <c r="B574">
        <f>'GT Data'!Z576</f>
        <v>0</v>
      </c>
      <c r="C574">
        <f>IF(AND('GEOMETRIC INPUTS'!E574&gt;'GEOMETRIC INPUTS'!B574,'GEOMETRIC INPUTS'!C574&gt;'GEOMETRIC INPUTS'!F574),ACOS(('GEOMETRIC INPUTS'!C574-'GEOMETRIC INPUTS'!F574)/'Calculated Tab Properties'!E574),0) + IF(AND('GEOMETRIC INPUTS'!E574&gt;'GEOMETRIC INPUTS'!B574,'GEOMETRIC INPUTS'!C574&lt;'GEOMETRIC INPUTS'!F574),PI()/2 + ASIN((-'GEOMETRIC INPUTS'!C574+'GEOMETRIC INPUTS'!F574)/'Calculated Tab Properties'!E574),0) + IF(AND('GEOMETRIC INPUTS'!E574&lt;'GEOMETRIC INPUTS'!B574,'GEOMETRIC INPUTS'!C574&lt;'GEOMETRIC INPUTS'!F574),PI() + ACOS(('GEOMETRIC INPUTS'!C574-'GEOMETRIC INPUTS'!F574)/'Calculated Tab Properties'!E574),0) + IF(AND('GEOMETRIC INPUTS'!E574&lt;'GEOMETRIC INPUTS'!B574,'GEOMETRIC INPUTS'!C574&gt;'GEOMETRIC INPUTS'!F574),2*PI() - ACOS((-'GEOMETRIC INPUTS'!C574+'GEOMETRIC INPUTS'!F574)/'Calculated Tab Properties'!E574),0) + IF(AND('GEOMETRIC INPUTS'!E574='GEOMETRIC INPUTS'!B574,'GEOMETRIC INPUTS'!C574&gt;'GEOMETRIC INPUTS'!F574),0,0) + IF(AND('GEOMETRIC INPUTS'!E574&gt;'GEOMETRIC INPUTS'!B574,'GEOMETRIC INPUTS'!C574='GEOMETRIC INPUTS'!F574),PI()/2,0) + IF(AND('GEOMETRIC INPUTS'!E574='GEOMETRIC INPUTS'!B574,'GEOMETRIC INPUTS'!C574&lt;'GEOMETRIC INPUTS'!F574),PI(),0) + IF(AND('GEOMETRIC INPUTS'!E574&lt;'GEOMETRIC INPUTS'!B574,'GEOMETRIC INPUTS'!C574='GEOMETRIC INPUTS'!F574),3/2*PI(),0)</f>
        <v>0</v>
      </c>
      <c r="D574">
        <f t="shared" si="9"/>
        <v>0</v>
      </c>
      <c r="E574">
        <f>SQRT(('GEOMETRIC INPUTS'!B574-'GEOMETRIC INPUTS'!E574)^2+('GEOMETRIC INPUTS'!C574-'GEOMETRIC INPUTS'!F574)^2+('GEOMETRIC INPUTS'!D574-'GEOMETRIC INPUTS'!G574)^2)</f>
        <v>0</v>
      </c>
      <c r="F574">
        <f>SQRT(('GEOMETRIC INPUTS'!B574-'GEOMETRIC INPUTS'!N574)^2 + ('GEOMETRIC INPUTS'!C574-'GEOMETRIC INPUTS'!O574)^2 + ('GEOMETRIC INPUTS'!D574-'GEOMETRIC INPUTS'!P574)^2)</f>
        <v>0</v>
      </c>
      <c r="G574">
        <f>SQRT(('GEOMETRIC INPUTS'!E574-'GEOMETRIC INPUTS'!N574)^2 + ('GEOMETRIC INPUTS'!F574-'GEOMETRIC INPUTS'!O574)^2 + ('GEOMETRIC INPUTS'!G574-'GEOMETRIC INPUTS'!P574)^2)</f>
        <v>0</v>
      </c>
      <c r="H574">
        <f>SQRT(('GEOMETRIC INPUTS'!H574-'GEOMETRIC INPUTS'!K574)^2 + ('GEOMETRIC INPUTS'!I574-'GEOMETRIC INPUTS'!L574)^2 + ('GEOMETRIC INPUTS'!J574-'GEOMETRIC INPUTS'!M574)^2)</f>
        <v>0</v>
      </c>
      <c r="I574">
        <f>SQRT(('GEOMETRIC INPUTS'!K574-'GEOMETRIC INPUTS'!N574)^2 + ('GEOMETRIC INPUTS'!L574-'GEOMETRIC INPUTS'!O574)^2 + ('GEOMETRIC INPUTS'!M574-'GEOMETRIC INPUTS'!P574)^2)</f>
        <v>0</v>
      </c>
      <c r="J574" s="20" t="e">
        <f>ASIN(('GEOMETRIC INPUTS'!M574-'GEOMETRIC INPUTS'!J574)/H574)</f>
        <v>#DIV/0!</v>
      </c>
      <c r="K574" s="27">
        <f>IF('GT Data'!X576=TRUE,'GEOMETRIC INPUTS'!Q574*Loads!$B$2,'GEOMETRIC INPUTS'!Q574*Loads!$F$2)</f>
        <v>0</v>
      </c>
      <c r="L574" s="27">
        <f>IF('GT Data'!X576=TRUE,F574*Loads!$B$3,F574*Loads!$F$3)</f>
        <v>0</v>
      </c>
      <c r="M574" s="27">
        <f>IF('GT Data'!X576=TRUE,G574*Loads!$B$3,G574*Loads!$F$3)</f>
        <v>0</v>
      </c>
      <c r="N574" s="27">
        <f>IF('GT Data'!X576=TRUE,H574*Loads!$B$3,H574*Loads!$F$3)</f>
        <v>0</v>
      </c>
      <c r="O574" s="27">
        <f>IF('GT Data'!X576=TRUE,B574*Loads!$B$4,0)</f>
        <v>0</v>
      </c>
      <c r="P574" s="27">
        <f>IF('GT Data'!X576=TRUE,'GEOMETRIC INPUTS'!Q574*Loads!$B$1,'GEOMETRIC INPUTS'!Q574*Loads!$F$1)</f>
        <v>0</v>
      </c>
      <c r="Q574">
        <v>-300</v>
      </c>
      <c r="R574" t="e">
        <f>'GEOMETRIC INPUTS'!R574/'GEOMETRIC INPUTS'!S574</f>
        <v>#DIV/0!</v>
      </c>
    </row>
    <row r="575" spans="1:18" x14ac:dyDescent="0.3">
      <c r="A575">
        <f>'GEOMETRIC INPUTS'!A575</f>
        <v>0</v>
      </c>
      <c r="B575">
        <f>'GT Data'!Z577</f>
        <v>0</v>
      </c>
      <c r="C575">
        <f>IF(AND('GEOMETRIC INPUTS'!E575&gt;'GEOMETRIC INPUTS'!B575,'GEOMETRIC INPUTS'!C575&gt;'GEOMETRIC INPUTS'!F575),ACOS(('GEOMETRIC INPUTS'!C575-'GEOMETRIC INPUTS'!F575)/'Calculated Tab Properties'!E575),0) + IF(AND('GEOMETRIC INPUTS'!E575&gt;'GEOMETRIC INPUTS'!B575,'GEOMETRIC INPUTS'!C575&lt;'GEOMETRIC INPUTS'!F575),PI()/2 + ASIN((-'GEOMETRIC INPUTS'!C575+'GEOMETRIC INPUTS'!F575)/'Calculated Tab Properties'!E575),0) + IF(AND('GEOMETRIC INPUTS'!E575&lt;'GEOMETRIC INPUTS'!B575,'GEOMETRIC INPUTS'!C575&lt;'GEOMETRIC INPUTS'!F575),PI() + ACOS(('GEOMETRIC INPUTS'!C575-'GEOMETRIC INPUTS'!F575)/'Calculated Tab Properties'!E575),0) + IF(AND('GEOMETRIC INPUTS'!E575&lt;'GEOMETRIC INPUTS'!B575,'GEOMETRIC INPUTS'!C575&gt;'GEOMETRIC INPUTS'!F575),2*PI() - ACOS((-'GEOMETRIC INPUTS'!C575+'GEOMETRIC INPUTS'!F575)/'Calculated Tab Properties'!E575),0) + IF(AND('GEOMETRIC INPUTS'!E575='GEOMETRIC INPUTS'!B575,'GEOMETRIC INPUTS'!C575&gt;'GEOMETRIC INPUTS'!F575),0,0) + IF(AND('GEOMETRIC INPUTS'!E575&gt;'GEOMETRIC INPUTS'!B575,'GEOMETRIC INPUTS'!C575='GEOMETRIC INPUTS'!F575),PI()/2,0) + IF(AND('GEOMETRIC INPUTS'!E575='GEOMETRIC INPUTS'!B575,'GEOMETRIC INPUTS'!C575&lt;'GEOMETRIC INPUTS'!F575),PI(),0) + IF(AND('GEOMETRIC INPUTS'!E575&lt;'GEOMETRIC INPUTS'!B575,'GEOMETRIC INPUTS'!C575='GEOMETRIC INPUTS'!F575),3/2*PI(),0)</f>
        <v>0</v>
      </c>
      <c r="D575">
        <f t="shared" si="9"/>
        <v>0</v>
      </c>
      <c r="E575">
        <f>SQRT(('GEOMETRIC INPUTS'!B575-'GEOMETRIC INPUTS'!E575)^2+('GEOMETRIC INPUTS'!C575-'GEOMETRIC INPUTS'!F575)^2+('GEOMETRIC INPUTS'!D575-'GEOMETRIC INPUTS'!G575)^2)</f>
        <v>0</v>
      </c>
      <c r="F575">
        <f>SQRT(('GEOMETRIC INPUTS'!B575-'GEOMETRIC INPUTS'!N575)^2 + ('GEOMETRIC INPUTS'!C575-'GEOMETRIC INPUTS'!O575)^2 + ('GEOMETRIC INPUTS'!D575-'GEOMETRIC INPUTS'!P575)^2)</f>
        <v>0</v>
      </c>
      <c r="G575">
        <f>SQRT(('GEOMETRIC INPUTS'!E575-'GEOMETRIC INPUTS'!N575)^2 + ('GEOMETRIC INPUTS'!F575-'GEOMETRIC INPUTS'!O575)^2 + ('GEOMETRIC INPUTS'!G575-'GEOMETRIC INPUTS'!P575)^2)</f>
        <v>0</v>
      </c>
      <c r="H575">
        <f>SQRT(('GEOMETRIC INPUTS'!H575-'GEOMETRIC INPUTS'!K575)^2 + ('GEOMETRIC INPUTS'!I575-'GEOMETRIC INPUTS'!L575)^2 + ('GEOMETRIC INPUTS'!J575-'GEOMETRIC INPUTS'!M575)^2)</f>
        <v>0</v>
      </c>
      <c r="I575">
        <f>SQRT(('GEOMETRIC INPUTS'!K575-'GEOMETRIC INPUTS'!N575)^2 + ('GEOMETRIC INPUTS'!L575-'GEOMETRIC INPUTS'!O575)^2 + ('GEOMETRIC INPUTS'!M575-'GEOMETRIC INPUTS'!P575)^2)</f>
        <v>0</v>
      </c>
      <c r="J575" s="20" t="e">
        <f>ASIN(('GEOMETRIC INPUTS'!M575-'GEOMETRIC INPUTS'!J575)/H575)</f>
        <v>#DIV/0!</v>
      </c>
      <c r="K575" s="27">
        <f>IF('GT Data'!X577=TRUE,'GEOMETRIC INPUTS'!Q575*Loads!$B$2,'GEOMETRIC INPUTS'!Q575*Loads!$F$2)</f>
        <v>0</v>
      </c>
      <c r="L575" s="27">
        <f>IF('GT Data'!X577=TRUE,F575*Loads!$B$3,F575*Loads!$F$3)</f>
        <v>0</v>
      </c>
      <c r="M575" s="27">
        <f>IF('GT Data'!X577=TRUE,G575*Loads!$B$3,G575*Loads!$F$3)</f>
        <v>0</v>
      </c>
      <c r="N575" s="27">
        <f>IF('GT Data'!X577=TRUE,H575*Loads!$B$3,H575*Loads!$F$3)</f>
        <v>0</v>
      </c>
      <c r="O575" s="27">
        <f>IF('GT Data'!X577=TRUE,B575*Loads!$B$4,0)</f>
        <v>0</v>
      </c>
      <c r="P575" s="27">
        <f>IF('GT Data'!X577=TRUE,'GEOMETRIC INPUTS'!Q575*Loads!$B$1,'GEOMETRIC INPUTS'!Q575*Loads!$F$1)</f>
        <v>0</v>
      </c>
      <c r="Q575">
        <v>-300</v>
      </c>
      <c r="R575" t="e">
        <f>'GEOMETRIC INPUTS'!R575/'GEOMETRIC INPUTS'!S575</f>
        <v>#DIV/0!</v>
      </c>
    </row>
    <row r="576" spans="1:18" x14ac:dyDescent="0.3">
      <c r="A576">
        <f>'GEOMETRIC INPUTS'!A576</f>
        <v>0</v>
      </c>
      <c r="B576">
        <f>'GT Data'!Z578</f>
        <v>0</v>
      </c>
      <c r="C576">
        <f>IF(AND('GEOMETRIC INPUTS'!E576&gt;'GEOMETRIC INPUTS'!B576,'GEOMETRIC INPUTS'!C576&gt;'GEOMETRIC INPUTS'!F576),ACOS(('GEOMETRIC INPUTS'!C576-'GEOMETRIC INPUTS'!F576)/'Calculated Tab Properties'!E576),0) + IF(AND('GEOMETRIC INPUTS'!E576&gt;'GEOMETRIC INPUTS'!B576,'GEOMETRIC INPUTS'!C576&lt;'GEOMETRIC INPUTS'!F576),PI()/2 + ASIN((-'GEOMETRIC INPUTS'!C576+'GEOMETRIC INPUTS'!F576)/'Calculated Tab Properties'!E576),0) + IF(AND('GEOMETRIC INPUTS'!E576&lt;'GEOMETRIC INPUTS'!B576,'GEOMETRIC INPUTS'!C576&lt;'GEOMETRIC INPUTS'!F576),PI() + ACOS(('GEOMETRIC INPUTS'!C576-'GEOMETRIC INPUTS'!F576)/'Calculated Tab Properties'!E576),0) + IF(AND('GEOMETRIC INPUTS'!E576&lt;'GEOMETRIC INPUTS'!B576,'GEOMETRIC INPUTS'!C576&gt;'GEOMETRIC INPUTS'!F576),2*PI() - ACOS((-'GEOMETRIC INPUTS'!C576+'GEOMETRIC INPUTS'!F576)/'Calculated Tab Properties'!E576),0) + IF(AND('GEOMETRIC INPUTS'!E576='GEOMETRIC INPUTS'!B576,'GEOMETRIC INPUTS'!C576&gt;'GEOMETRIC INPUTS'!F576),0,0) + IF(AND('GEOMETRIC INPUTS'!E576&gt;'GEOMETRIC INPUTS'!B576,'GEOMETRIC INPUTS'!C576='GEOMETRIC INPUTS'!F576),PI()/2,0) + IF(AND('GEOMETRIC INPUTS'!E576='GEOMETRIC INPUTS'!B576,'GEOMETRIC INPUTS'!C576&lt;'GEOMETRIC INPUTS'!F576),PI(),0) + IF(AND('GEOMETRIC INPUTS'!E576&lt;'GEOMETRIC INPUTS'!B576,'GEOMETRIC INPUTS'!C576='GEOMETRIC INPUTS'!F576),3/2*PI(),0)</f>
        <v>0</v>
      </c>
      <c r="D576">
        <f t="shared" si="9"/>
        <v>0</v>
      </c>
      <c r="E576">
        <f>SQRT(('GEOMETRIC INPUTS'!B576-'GEOMETRIC INPUTS'!E576)^2+('GEOMETRIC INPUTS'!C576-'GEOMETRIC INPUTS'!F576)^2+('GEOMETRIC INPUTS'!D576-'GEOMETRIC INPUTS'!G576)^2)</f>
        <v>0</v>
      </c>
      <c r="F576">
        <f>SQRT(('GEOMETRIC INPUTS'!B576-'GEOMETRIC INPUTS'!N576)^2 + ('GEOMETRIC INPUTS'!C576-'GEOMETRIC INPUTS'!O576)^2 + ('GEOMETRIC INPUTS'!D576-'GEOMETRIC INPUTS'!P576)^2)</f>
        <v>0</v>
      </c>
      <c r="G576">
        <f>SQRT(('GEOMETRIC INPUTS'!E576-'GEOMETRIC INPUTS'!N576)^2 + ('GEOMETRIC INPUTS'!F576-'GEOMETRIC INPUTS'!O576)^2 + ('GEOMETRIC INPUTS'!G576-'GEOMETRIC INPUTS'!P576)^2)</f>
        <v>0</v>
      </c>
      <c r="H576">
        <f>SQRT(('GEOMETRIC INPUTS'!H576-'GEOMETRIC INPUTS'!K576)^2 + ('GEOMETRIC INPUTS'!I576-'GEOMETRIC INPUTS'!L576)^2 + ('GEOMETRIC INPUTS'!J576-'GEOMETRIC INPUTS'!M576)^2)</f>
        <v>0</v>
      </c>
      <c r="I576">
        <f>SQRT(('GEOMETRIC INPUTS'!K576-'GEOMETRIC INPUTS'!N576)^2 + ('GEOMETRIC INPUTS'!L576-'GEOMETRIC INPUTS'!O576)^2 + ('GEOMETRIC INPUTS'!M576-'GEOMETRIC INPUTS'!P576)^2)</f>
        <v>0</v>
      </c>
      <c r="J576" s="20" t="e">
        <f>ASIN(('GEOMETRIC INPUTS'!M576-'GEOMETRIC INPUTS'!J576)/H576)</f>
        <v>#DIV/0!</v>
      </c>
      <c r="K576" s="27">
        <f>IF('GT Data'!X578=TRUE,'GEOMETRIC INPUTS'!Q576*Loads!$B$2,'GEOMETRIC INPUTS'!Q576*Loads!$F$2)</f>
        <v>0</v>
      </c>
      <c r="L576" s="27">
        <f>IF('GT Data'!X578=TRUE,F576*Loads!$B$3,F576*Loads!$F$3)</f>
        <v>0</v>
      </c>
      <c r="M576" s="27">
        <f>IF('GT Data'!X578=TRUE,G576*Loads!$B$3,G576*Loads!$F$3)</f>
        <v>0</v>
      </c>
      <c r="N576" s="27">
        <f>IF('GT Data'!X578=TRUE,H576*Loads!$B$3,H576*Loads!$F$3)</f>
        <v>0</v>
      </c>
      <c r="O576" s="27">
        <f>IF('GT Data'!X578=TRUE,B576*Loads!$B$4,0)</f>
        <v>0</v>
      </c>
      <c r="P576" s="27">
        <f>IF('GT Data'!X578=TRUE,'GEOMETRIC INPUTS'!Q576*Loads!$B$1,'GEOMETRIC INPUTS'!Q576*Loads!$F$1)</f>
        <v>0</v>
      </c>
      <c r="Q576">
        <v>-300</v>
      </c>
      <c r="R576" t="e">
        <f>'GEOMETRIC INPUTS'!R576/'GEOMETRIC INPUTS'!S576</f>
        <v>#DIV/0!</v>
      </c>
    </row>
    <row r="577" spans="1:18" x14ac:dyDescent="0.3">
      <c r="A577">
        <f>'GEOMETRIC INPUTS'!A577</f>
        <v>0</v>
      </c>
      <c r="B577">
        <f>'GT Data'!Z579</f>
        <v>0</v>
      </c>
      <c r="C577">
        <f>IF(AND('GEOMETRIC INPUTS'!E577&gt;'GEOMETRIC INPUTS'!B577,'GEOMETRIC INPUTS'!C577&gt;'GEOMETRIC INPUTS'!F577),ACOS(('GEOMETRIC INPUTS'!C577-'GEOMETRIC INPUTS'!F577)/'Calculated Tab Properties'!E577),0) + IF(AND('GEOMETRIC INPUTS'!E577&gt;'GEOMETRIC INPUTS'!B577,'GEOMETRIC INPUTS'!C577&lt;'GEOMETRIC INPUTS'!F577),PI()/2 + ASIN((-'GEOMETRIC INPUTS'!C577+'GEOMETRIC INPUTS'!F577)/'Calculated Tab Properties'!E577),0) + IF(AND('GEOMETRIC INPUTS'!E577&lt;'GEOMETRIC INPUTS'!B577,'GEOMETRIC INPUTS'!C577&lt;'GEOMETRIC INPUTS'!F577),PI() + ACOS(('GEOMETRIC INPUTS'!C577-'GEOMETRIC INPUTS'!F577)/'Calculated Tab Properties'!E577),0) + IF(AND('GEOMETRIC INPUTS'!E577&lt;'GEOMETRIC INPUTS'!B577,'GEOMETRIC INPUTS'!C577&gt;'GEOMETRIC INPUTS'!F577),2*PI() - ACOS((-'GEOMETRIC INPUTS'!C577+'GEOMETRIC INPUTS'!F577)/'Calculated Tab Properties'!E577),0) + IF(AND('GEOMETRIC INPUTS'!E577='GEOMETRIC INPUTS'!B577,'GEOMETRIC INPUTS'!C577&gt;'GEOMETRIC INPUTS'!F577),0,0) + IF(AND('GEOMETRIC INPUTS'!E577&gt;'GEOMETRIC INPUTS'!B577,'GEOMETRIC INPUTS'!C577='GEOMETRIC INPUTS'!F577),PI()/2,0) + IF(AND('GEOMETRIC INPUTS'!E577='GEOMETRIC INPUTS'!B577,'GEOMETRIC INPUTS'!C577&lt;'GEOMETRIC INPUTS'!F577),PI(),0) + IF(AND('GEOMETRIC INPUTS'!E577&lt;'GEOMETRIC INPUTS'!B577,'GEOMETRIC INPUTS'!C577='GEOMETRIC INPUTS'!F577),3/2*PI(),0)</f>
        <v>0</v>
      </c>
      <c r="D577">
        <f t="shared" si="9"/>
        <v>0</v>
      </c>
      <c r="E577">
        <f>SQRT(('GEOMETRIC INPUTS'!B577-'GEOMETRIC INPUTS'!E577)^2+('GEOMETRIC INPUTS'!C577-'GEOMETRIC INPUTS'!F577)^2+('GEOMETRIC INPUTS'!D577-'GEOMETRIC INPUTS'!G577)^2)</f>
        <v>0</v>
      </c>
      <c r="F577">
        <f>SQRT(('GEOMETRIC INPUTS'!B577-'GEOMETRIC INPUTS'!N577)^2 + ('GEOMETRIC INPUTS'!C577-'GEOMETRIC INPUTS'!O577)^2 + ('GEOMETRIC INPUTS'!D577-'GEOMETRIC INPUTS'!P577)^2)</f>
        <v>0</v>
      </c>
      <c r="G577">
        <f>SQRT(('GEOMETRIC INPUTS'!E577-'GEOMETRIC INPUTS'!N577)^2 + ('GEOMETRIC INPUTS'!F577-'GEOMETRIC INPUTS'!O577)^2 + ('GEOMETRIC INPUTS'!G577-'GEOMETRIC INPUTS'!P577)^2)</f>
        <v>0</v>
      </c>
      <c r="H577">
        <f>SQRT(('GEOMETRIC INPUTS'!H577-'GEOMETRIC INPUTS'!K577)^2 + ('GEOMETRIC INPUTS'!I577-'GEOMETRIC INPUTS'!L577)^2 + ('GEOMETRIC INPUTS'!J577-'GEOMETRIC INPUTS'!M577)^2)</f>
        <v>0</v>
      </c>
      <c r="I577">
        <f>SQRT(('GEOMETRIC INPUTS'!K577-'GEOMETRIC INPUTS'!N577)^2 + ('GEOMETRIC INPUTS'!L577-'GEOMETRIC INPUTS'!O577)^2 + ('GEOMETRIC INPUTS'!M577-'GEOMETRIC INPUTS'!P577)^2)</f>
        <v>0</v>
      </c>
      <c r="J577" s="20" t="e">
        <f>ASIN(('GEOMETRIC INPUTS'!M577-'GEOMETRIC INPUTS'!J577)/H577)</f>
        <v>#DIV/0!</v>
      </c>
      <c r="K577" s="27">
        <f>IF('GT Data'!X579=TRUE,'GEOMETRIC INPUTS'!Q577*Loads!$B$2,'GEOMETRIC INPUTS'!Q577*Loads!$F$2)</f>
        <v>0</v>
      </c>
      <c r="L577" s="27">
        <f>IF('GT Data'!X579=TRUE,F577*Loads!$B$3,F577*Loads!$F$3)</f>
        <v>0</v>
      </c>
      <c r="M577" s="27">
        <f>IF('GT Data'!X579=TRUE,G577*Loads!$B$3,G577*Loads!$F$3)</f>
        <v>0</v>
      </c>
      <c r="N577" s="27">
        <f>IF('GT Data'!X579=TRUE,H577*Loads!$B$3,H577*Loads!$F$3)</f>
        <v>0</v>
      </c>
      <c r="O577" s="27">
        <f>IF('GT Data'!X579=TRUE,B577*Loads!$B$4,0)</f>
        <v>0</v>
      </c>
      <c r="P577" s="27">
        <f>IF('GT Data'!X579=TRUE,'GEOMETRIC INPUTS'!Q577*Loads!$B$1,'GEOMETRIC INPUTS'!Q577*Loads!$F$1)</f>
        <v>0</v>
      </c>
      <c r="Q577">
        <v>-300</v>
      </c>
      <c r="R577" t="e">
        <f>'GEOMETRIC INPUTS'!R577/'GEOMETRIC INPUTS'!S577</f>
        <v>#DIV/0!</v>
      </c>
    </row>
    <row r="578" spans="1:18" x14ac:dyDescent="0.3">
      <c r="A578">
        <f>'GEOMETRIC INPUTS'!A578</f>
        <v>0</v>
      </c>
      <c r="B578">
        <f>'GT Data'!Z580</f>
        <v>0</v>
      </c>
      <c r="C578">
        <f>IF(AND('GEOMETRIC INPUTS'!E578&gt;'GEOMETRIC INPUTS'!B578,'GEOMETRIC INPUTS'!C578&gt;'GEOMETRIC INPUTS'!F578),ACOS(('GEOMETRIC INPUTS'!C578-'GEOMETRIC INPUTS'!F578)/'Calculated Tab Properties'!E578),0) + IF(AND('GEOMETRIC INPUTS'!E578&gt;'GEOMETRIC INPUTS'!B578,'GEOMETRIC INPUTS'!C578&lt;'GEOMETRIC INPUTS'!F578),PI()/2 + ASIN((-'GEOMETRIC INPUTS'!C578+'GEOMETRIC INPUTS'!F578)/'Calculated Tab Properties'!E578),0) + IF(AND('GEOMETRIC INPUTS'!E578&lt;'GEOMETRIC INPUTS'!B578,'GEOMETRIC INPUTS'!C578&lt;'GEOMETRIC INPUTS'!F578),PI() + ACOS(('GEOMETRIC INPUTS'!C578-'GEOMETRIC INPUTS'!F578)/'Calculated Tab Properties'!E578),0) + IF(AND('GEOMETRIC INPUTS'!E578&lt;'GEOMETRIC INPUTS'!B578,'GEOMETRIC INPUTS'!C578&gt;'GEOMETRIC INPUTS'!F578),2*PI() - ACOS((-'GEOMETRIC INPUTS'!C578+'GEOMETRIC INPUTS'!F578)/'Calculated Tab Properties'!E578),0) + IF(AND('GEOMETRIC INPUTS'!E578='GEOMETRIC INPUTS'!B578,'GEOMETRIC INPUTS'!C578&gt;'GEOMETRIC INPUTS'!F578),0,0) + IF(AND('GEOMETRIC INPUTS'!E578&gt;'GEOMETRIC INPUTS'!B578,'GEOMETRIC INPUTS'!C578='GEOMETRIC INPUTS'!F578),PI()/2,0) + IF(AND('GEOMETRIC INPUTS'!E578='GEOMETRIC INPUTS'!B578,'GEOMETRIC INPUTS'!C578&lt;'GEOMETRIC INPUTS'!F578),PI(),0) + IF(AND('GEOMETRIC INPUTS'!E578&lt;'GEOMETRIC INPUTS'!B578,'GEOMETRIC INPUTS'!C578='GEOMETRIC INPUTS'!F578),3/2*PI(),0)</f>
        <v>0</v>
      </c>
      <c r="D578">
        <f t="shared" si="9"/>
        <v>0</v>
      </c>
      <c r="E578">
        <f>SQRT(('GEOMETRIC INPUTS'!B578-'GEOMETRIC INPUTS'!E578)^2+('GEOMETRIC INPUTS'!C578-'GEOMETRIC INPUTS'!F578)^2+('GEOMETRIC INPUTS'!D578-'GEOMETRIC INPUTS'!G578)^2)</f>
        <v>0</v>
      </c>
      <c r="F578">
        <f>SQRT(('GEOMETRIC INPUTS'!B578-'GEOMETRIC INPUTS'!N578)^2 + ('GEOMETRIC INPUTS'!C578-'GEOMETRIC INPUTS'!O578)^2 + ('GEOMETRIC INPUTS'!D578-'GEOMETRIC INPUTS'!P578)^2)</f>
        <v>0</v>
      </c>
      <c r="G578">
        <f>SQRT(('GEOMETRIC INPUTS'!E578-'GEOMETRIC INPUTS'!N578)^2 + ('GEOMETRIC INPUTS'!F578-'GEOMETRIC INPUTS'!O578)^2 + ('GEOMETRIC INPUTS'!G578-'GEOMETRIC INPUTS'!P578)^2)</f>
        <v>0</v>
      </c>
      <c r="H578">
        <f>SQRT(('GEOMETRIC INPUTS'!H578-'GEOMETRIC INPUTS'!K578)^2 + ('GEOMETRIC INPUTS'!I578-'GEOMETRIC INPUTS'!L578)^2 + ('GEOMETRIC INPUTS'!J578-'GEOMETRIC INPUTS'!M578)^2)</f>
        <v>0</v>
      </c>
      <c r="I578">
        <f>SQRT(('GEOMETRIC INPUTS'!K578-'GEOMETRIC INPUTS'!N578)^2 + ('GEOMETRIC INPUTS'!L578-'GEOMETRIC INPUTS'!O578)^2 + ('GEOMETRIC INPUTS'!M578-'GEOMETRIC INPUTS'!P578)^2)</f>
        <v>0</v>
      </c>
      <c r="J578" s="20" t="e">
        <f>ASIN(('GEOMETRIC INPUTS'!M578-'GEOMETRIC INPUTS'!J578)/H578)</f>
        <v>#DIV/0!</v>
      </c>
      <c r="K578" s="27">
        <f>IF('GT Data'!X580=TRUE,'GEOMETRIC INPUTS'!Q578*Loads!$B$2,'GEOMETRIC INPUTS'!Q578*Loads!$F$2)</f>
        <v>0</v>
      </c>
      <c r="L578" s="27">
        <f>IF('GT Data'!X580=TRUE,F578*Loads!$B$3,F578*Loads!$F$3)</f>
        <v>0</v>
      </c>
      <c r="M578" s="27">
        <f>IF('GT Data'!X580=TRUE,G578*Loads!$B$3,G578*Loads!$F$3)</f>
        <v>0</v>
      </c>
      <c r="N578" s="27">
        <f>IF('GT Data'!X580=TRUE,H578*Loads!$B$3,H578*Loads!$F$3)</f>
        <v>0</v>
      </c>
      <c r="O578" s="27">
        <f>IF('GT Data'!X580=TRUE,B578*Loads!$B$4,0)</f>
        <v>0</v>
      </c>
      <c r="P578" s="27">
        <f>IF('GT Data'!X580=TRUE,'GEOMETRIC INPUTS'!Q578*Loads!$B$1,'GEOMETRIC INPUTS'!Q578*Loads!$F$1)</f>
        <v>0</v>
      </c>
      <c r="Q578">
        <v>-300</v>
      </c>
      <c r="R578" t="e">
        <f>'GEOMETRIC INPUTS'!R578/'GEOMETRIC INPUTS'!S578</f>
        <v>#DIV/0!</v>
      </c>
    </row>
    <row r="579" spans="1:18" x14ac:dyDescent="0.3">
      <c r="A579">
        <f>'GEOMETRIC INPUTS'!A579</f>
        <v>0</v>
      </c>
      <c r="B579">
        <f>'GT Data'!Z581</f>
        <v>0</v>
      </c>
      <c r="C579">
        <f>IF(AND('GEOMETRIC INPUTS'!E579&gt;'GEOMETRIC INPUTS'!B579,'GEOMETRIC INPUTS'!C579&gt;'GEOMETRIC INPUTS'!F579),ACOS(('GEOMETRIC INPUTS'!C579-'GEOMETRIC INPUTS'!F579)/'Calculated Tab Properties'!E579),0) + IF(AND('GEOMETRIC INPUTS'!E579&gt;'GEOMETRIC INPUTS'!B579,'GEOMETRIC INPUTS'!C579&lt;'GEOMETRIC INPUTS'!F579),PI()/2 + ASIN((-'GEOMETRIC INPUTS'!C579+'GEOMETRIC INPUTS'!F579)/'Calculated Tab Properties'!E579),0) + IF(AND('GEOMETRIC INPUTS'!E579&lt;'GEOMETRIC INPUTS'!B579,'GEOMETRIC INPUTS'!C579&lt;'GEOMETRIC INPUTS'!F579),PI() + ACOS(('GEOMETRIC INPUTS'!C579-'GEOMETRIC INPUTS'!F579)/'Calculated Tab Properties'!E579),0) + IF(AND('GEOMETRIC INPUTS'!E579&lt;'GEOMETRIC INPUTS'!B579,'GEOMETRIC INPUTS'!C579&gt;'GEOMETRIC INPUTS'!F579),2*PI() - ACOS((-'GEOMETRIC INPUTS'!C579+'GEOMETRIC INPUTS'!F579)/'Calculated Tab Properties'!E579),0) + IF(AND('GEOMETRIC INPUTS'!E579='GEOMETRIC INPUTS'!B579,'GEOMETRIC INPUTS'!C579&gt;'GEOMETRIC INPUTS'!F579),0,0) + IF(AND('GEOMETRIC INPUTS'!E579&gt;'GEOMETRIC INPUTS'!B579,'GEOMETRIC INPUTS'!C579='GEOMETRIC INPUTS'!F579),PI()/2,0) + IF(AND('GEOMETRIC INPUTS'!E579='GEOMETRIC INPUTS'!B579,'GEOMETRIC INPUTS'!C579&lt;'GEOMETRIC INPUTS'!F579),PI(),0) + IF(AND('GEOMETRIC INPUTS'!E579&lt;'GEOMETRIC INPUTS'!B579,'GEOMETRIC INPUTS'!C579='GEOMETRIC INPUTS'!F579),3/2*PI(),0)</f>
        <v>0</v>
      </c>
      <c r="D579">
        <f t="shared" si="9"/>
        <v>0</v>
      </c>
      <c r="E579">
        <f>SQRT(('GEOMETRIC INPUTS'!B579-'GEOMETRIC INPUTS'!E579)^2+('GEOMETRIC INPUTS'!C579-'GEOMETRIC INPUTS'!F579)^2+('GEOMETRIC INPUTS'!D579-'GEOMETRIC INPUTS'!G579)^2)</f>
        <v>0</v>
      </c>
      <c r="F579">
        <f>SQRT(('GEOMETRIC INPUTS'!B579-'GEOMETRIC INPUTS'!N579)^2 + ('GEOMETRIC INPUTS'!C579-'GEOMETRIC INPUTS'!O579)^2 + ('GEOMETRIC INPUTS'!D579-'GEOMETRIC INPUTS'!P579)^2)</f>
        <v>0</v>
      </c>
      <c r="G579">
        <f>SQRT(('GEOMETRIC INPUTS'!E579-'GEOMETRIC INPUTS'!N579)^2 + ('GEOMETRIC INPUTS'!F579-'GEOMETRIC INPUTS'!O579)^2 + ('GEOMETRIC INPUTS'!G579-'GEOMETRIC INPUTS'!P579)^2)</f>
        <v>0</v>
      </c>
      <c r="H579">
        <f>SQRT(('GEOMETRIC INPUTS'!H579-'GEOMETRIC INPUTS'!K579)^2 + ('GEOMETRIC INPUTS'!I579-'GEOMETRIC INPUTS'!L579)^2 + ('GEOMETRIC INPUTS'!J579-'GEOMETRIC INPUTS'!M579)^2)</f>
        <v>0</v>
      </c>
      <c r="I579">
        <f>SQRT(('GEOMETRIC INPUTS'!K579-'GEOMETRIC INPUTS'!N579)^2 + ('GEOMETRIC INPUTS'!L579-'GEOMETRIC INPUTS'!O579)^2 + ('GEOMETRIC INPUTS'!M579-'GEOMETRIC INPUTS'!P579)^2)</f>
        <v>0</v>
      </c>
      <c r="J579" s="20" t="e">
        <f>ASIN(('GEOMETRIC INPUTS'!M579-'GEOMETRIC INPUTS'!J579)/H579)</f>
        <v>#DIV/0!</v>
      </c>
      <c r="K579" s="27">
        <f>IF('GT Data'!X581=TRUE,'GEOMETRIC INPUTS'!Q579*Loads!$B$2,'GEOMETRIC INPUTS'!Q579*Loads!$F$2)</f>
        <v>0</v>
      </c>
      <c r="L579" s="27">
        <f>IF('GT Data'!X581=TRUE,F579*Loads!$B$3,F579*Loads!$F$3)</f>
        <v>0</v>
      </c>
      <c r="M579" s="27">
        <f>IF('GT Data'!X581=TRUE,G579*Loads!$B$3,G579*Loads!$F$3)</f>
        <v>0</v>
      </c>
      <c r="N579" s="27">
        <f>IF('GT Data'!X581=TRUE,H579*Loads!$B$3,H579*Loads!$F$3)</f>
        <v>0</v>
      </c>
      <c r="O579" s="27">
        <f>IF('GT Data'!X581=TRUE,B579*Loads!$B$4,0)</f>
        <v>0</v>
      </c>
      <c r="P579" s="27">
        <f>IF('GT Data'!X581=TRUE,'GEOMETRIC INPUTS'!Q579*Loads!$B$1,'GEOMETRIC INPUTS'!Q579*Loads!$F$1)</f>
        <v>0</v>
      </c>
      <c r="Q579">
        <v>-300</v>
      </c>
      <c r="R579" t="e">
        <f>'GEOMETRIC INPUTS'!R579/'GEOMETRIC INPUTS'!S579</f>
        <v>#DIV/0!</v>
      </c>
    </row>
    <row r="580" spans="1:18" x14ac:dyDescent="0.3">
      <c r="A580">
        <f>'GEOMETRIC INPUTS'!A580</f>
        <v>0</v>
      </c>
      <c r="B580">
        <f>'GT Data'!Z582</f>
        <v>0</v>
      </c>
      <c r="C580">
        <f>IF(AND('GEOMETRIC INPUTS'!E580&gt;'GEOMETRIC INPUTS'!B580,'GEOMETRIC INPUTS'!C580&gt;'GEOMETRIC INPUTS'!F580),ACOS(('GEOMETRIC INPUTS'!C580-'GEOMETRIC INPUTS'!F580)/'Calculated Tab Properties'!E580),0) + IF(AND('GEOMETRIC INPUTS'!E580&gt;'GEOMETRIC INPUTS'!B580,'GEOMETRIC INPUTS'!C580&lt;'GEOMETRIC INPUTS'!F580),PI()/2 + ASIN((-'GEOMETRIC INPUTS'!C580+'GEOMETRIC INPUTS'!F580)/'Calculated Tab Properties'!E580),0) + IF(AND('GEOMETRIC INPUTS'!E580&lt;'GEOMETRIC INPUTS'!B580,'GEOMETRIC INPUTS'!C580&lt;'GEOMETRIC INPUTS'!F580),PI() + ACOS(('GEOMETRIC INPUTS'!C580-'GEOMETRIC INPUTS'!F580)/'Calculated Tab Properties'!E580),0) + IF(AND('GEOMETRIC INPUTS'!E580&lt;'GEOMETRIC INPUTS'!B580,'GEOMETRIC INPUTS'!C580&gt;'GEOMETRIC INPUTS'!F580),2*PI() - ACOS((-'GEOMETRIC INPUTS'!C580+'GEOMETRIC INPUTS'!F580)/'Calculated Tab Properties'!E580),0) + IF(AND('GEOMETRIC INPUTS'!E580='GEOMETRIC INPUTS'!B580,'GEOMETRIC INPUTS'!C580&gt;'GEOMETRIC INPUTS'!F580),0,0) + IF(AND('GEOMETRIC INPUTS'!E580&gt;'GEOMETRIC INPUTS'!B580,'GEOMETRIC INPUTS'!C580='GEOMETRIC INPUTS'!F580),PI()/2,0) + IF(AND('GEOMETRIC INPUTS'!E580='GEOMETRIC INPUTS'!B580,'GEOMETRIC INPUTS'!C580&lt;'GEOMETRIC INPUTS'!F580),PI(),0) + IF(AND('GEOMETRIC INPUTS'!E580&lt;'GEOMETRIC INPUTS'!B580,'GEOMETRIC INPUTS'!C580='GEOMETRIC INPUTS'!F580),3/2*PI(),0)</f>
        <v>0</v>
      </c>
      <c r="D580">
        <f t="shared" si="9"/>
        <v>0</v>
      </c>
      <c r="E580">
        <f>SQRT(('GEOMETRIC INPUTS'!B580-'GEOMETRIC INPUTS'!E580)^2+('GEOMETRIC INPUTS'!C580-'GEOMETRIC INPUTS'!F580)^2+('GEOMETRIC INPUTS'!D580-'GEOMETRIC INPUTS'!G580)^2)</f>
        <v>0</v>
      </c>
      <c r="F580">
        <f>SQRT(('GEOMETRIC INPUTS'!B580-'GEOMETRIC INPUTS'!N580)^2 + ('GEOMETRIC INPUTS'!C580-'GEOMETRIC INPUTS'!O580)^2 + ('GEOMETRIC INPUTS'!D580-'GEOMETRIC INPUTS'!P580)^2)</f>
        <v>0</v>
      </c>
      <c r="G580">
        <f>SQRT(('GEOMETRIC INPUTS'!E580-'GEOMETRIC INPUTS'!N580)^2 + ('GEOMETRIC INPUTS'!F580-'GEOMETRIC INPUTS'!O580)^2 + ('GEOMETRIC INPUTS'!G580-'GEOMETRIC INPUTS'!P580)^2)</f>
        <v>0</v>
      </c>
      <c r="H580">
        <f>SQRT(('GEOMETRIC INPUTS'!H580-'GEOMETRIC INPUTS'!K580)^2 + ('GEOMETRIC INPUTS'!I580-'GEOMETRIC INPUTS'!L580)^2 + ('GEOMETRIC INPUTS'!J580-'GEOMETRIC INPUTS'!M580)^2)</f>
        <v>0</v>
      </c>
      <c r="I580">
        <f>SQRT(('GEOMETRIC INPUTS'!K580-'GEOMETRIC INPUTS'!N580)^2 + ('GEOMETRIC INPUTS'!L580-'GEOMETRIC INPUTS'!O580)^2 + ('GEOMETRIC INPUTS'!M580-'GEOMETRIC INPUTS'!P580)^2)</f>
        <v>0</v>
      </c>
      <c r="J580" s="20" t="e">
        <f>ASIN(('GEOMETRIC INPUTS'!M580-'GEOMETRIC INPUTS'!J580)/H580)</f>
        <v>#DIV/0!</v>
      </c>
      <c r="K580" s="27">
        <f>IF('GT Data'!X582=TRUE,'GEOMETRIC INPUTS'!Q580*Loads!$B$2,'GEOMETRIC INPUTS'!Q580*Loads!$F$2)</f>
        <v>0</v>
      </c>
      <c r="L580" s="27">
        <f>IF('GT Data'!X582=TRUE,F580*Loads!$B$3,F580*Loads!$F$3)</f>
        <v>0</v>
      </c>
      <c r="M580" s="27">
        <f>IF('GT Data'!X582=TRUE,G580*Loads!$B$3,G580*Loads!$F$3)</f>
        <v>0</v>
      </c>
      <c r="N580" s="27">
        <f>IF('GT Data'!X582=TRUE,H580*Loads!$B$3,H580*Loads!$F$3)</f>
        <v>0</v>
      </c>
      <c r="O580" s="27">
        <f>IF('GT Data'!X582=TRUE,B580*Loads!$B$4,0)</f>
        <v>0</v>
      </c>
      <c r="P580" s="27">
        <f>IF('GT Data'!X582=TRUE,'GEOMETRIC INPUTS'!Q580*Loads!$B$1,'GEOMETRIC INPUTS'!Q580*Loads!$F$1)</f>
        <v>0</v>
      </c>
      <c r="Q580">
        <v>-300</v>
      </c>
      <c r="R580" t="e">
        <f>'GEOMETRIC INPUTS'!R580/'GEOMETRIC INPUTS'!S580</f>
        <v>#DIV/0!</v>
      </c>
    </row>
    <row r="581" spans="1:18" x14ac:dyDescent="0.3">
      <c r="A581">
        <f>'GEOMETRIC INPUTS'!A581</f>
        <v>0</v>
      </c>
      <c r="B581">
        <f>'GT Data'!Z583</f>
        <v>0</v>
      </c>
      <c r="C581">
        <f>IF(AND('GEOMETRIC INPUTS'!E581&gt;'GEOMETRIC INPUTS'!B581,'GEOMETRIC INPUTS'!C581&gt;'GEOMETRIC INPUTS'!F581),ACOS(('GEOMETRIC INPUTS'!C581-'GEOMETRIC INPUTS'!F581)/'Calculated Tab Properties'!E581),0) + IF(AND('GEOMETRIC INPUTS'!E581&gt;'GEOMETRIC INPUTS'!B581,'GEOMETRIC INPUTS'!C581&lt;'GEOMETRIC INPUTS'!F581),PI()/2 + ASIN((-'GEOMETRIC INPUTS'!C581+'GEOMETRIC INPUTS'!F581)/'Calculated Tab Properties'!E581),0) + IF(AND('GEOMETRIC INPUTS'!E581&lt;'GEOMETRIC INPUTS'!B581,'GEOMETRIC INPUTS'!C581&lt;'GEOMETRIC INPUTS'!F581),PI() + ACOS(('GEOMETRIC INPUTS'!C581-'GEOMETRIC INPUTS'!F581)/'Calculated Tab Properties'!E581),0) + IF(AND('GEOMETRIC INPUTS'!E581&lt;'GEOMETRIC INPUTS'!B581,'GEOMETRIC INPUTS'!C581&gt;'GEOMETRIC INPUTS'!F581),2*PI() - ACOS((-'GEOMETRIC INPUTS'!C581+'GEOMETRIC INPUTS'!F581)/'Calculated Tab Properties'!E581),0) + IF(AND('GEOMETRIC INPUTS'!E581='GEOMETRIC INPUTS'!B581,'GEOMETRIC INPUTS'!C581&gt;'GEOMETRIC INPUTS'!F581),0,0) + IF(AND('GEOMETRIC INPUTS'!E581&gt;'GEOMETRIC INPUTS'!B581,'GEOMETRIC INPUTS'!C581='GEOMETRIC INPUTS'!F581),PI()/2,0) + IF(AND('GEOMETRIC INPUTS'!E581='GEOMETRIC INPUTS'!B581,'GEOMETRIC INPUTS'!C581&lt;'GEOMETRIC INPUTS'!F581),PI(),0) + IF(AND('GEOMETRIC INPUTS'!E581&lt;'GEOMETRIC INPUTS'!B581,'GEOMETRIC INPUTS'!C581='GEOMETRIC INPUTS'!F581),3/2*PI(),0)</f>
        <v>0</v>
      </c>
      <c r="D581">
        <f t="shared" si="9"/>
        <v>0</v>
      </c>
      <c r="E581">
        <f>SQRT(('GEOMETRIC INPUTS'!B581-'GEOMETRIC INPUTS'!E581)^2+('GEOMETRIC INPUTS'!C581-'GEOMETRIC INPUTS'!F581)^2+('GEOMETRIC INPUTS'!D581-'GEOMETRIC INPUTS'!G581)^2)</f>
        <v>0</v>
      </c>
      <c r="F581">
        <f>SQRT(('GEOMETRIC INPUTS'!B581-'GEOMETRIC INPUTS'!N581)^2 + ('GEOMETRIC INPUTS'!C581-'GEOMETRIC INPUTS'!O581)^2 + ('GEOMETRIC INPUTS'!D581-'GEOMETRIC INPUTS'!P581)^2)</f>
        <v>0</v>
      </c>
      <c r="G581">
        <f>SQRT(('GEOMETRIC INPUTS'!E581-'GEOMETRIC INPUTS'!N581)^2 + ('GEOMETRIC INPUTS'!F581-'GEOMETRIC INPUTS'!O581)^2 + ('GEOMETRIC INPUTS'!G581-'GEOMETRIC INPUTS'!P581)^2)</f>
        <v>0</v>
      </c>
      <c r="H581">
        <f>SQRT(('GEOMETRIC INPUTS'!H581-'GEOMETRIC INPUTS'!K581)^2 + ('GEOMETRIC INPUTS'!I581-'GEOMETRIC INPUTS'!L581)^2 + ('GEOMETRIC INPUTS'!J581-'GEOMETRIC INPUTS'!M581)^2)</f>
        <v>0</v>
      </c>
      <c r="I581">
        <f>SQRT(('GEOMETRIC INPUTS'!K581-'GEOMETRIC INPUTS'!N581)^2 + ('GEOMETRIC INPUTS'!L581-'GEOMETRIC INPUTS'!O581)^2 + ('GEOMETRIC INPUTS'!M581-'GEOMETRIC INPUTS'!P581)^2)</f>
        <v>0</v>
      </c>
      <c r="J581" s="20" t="e">
        <f>ASIN(('GEOMETRIC INPUTS'!M581-'GEOMETRIC INPUTS'!J581)/H581)</f>
        <v>#DIV/0!</v>
      </c>
      <c r="K581" s="27">
        <f>IF('GT Data'!X583=TRUE,'GEOMETRIC INPUTS'!Q581*Loads!$B$2,'GEOMETRIC INPUTS'!Q581*Loads!$F$2)</f>
        <v>0</v>
      </c>
      <c r="L581" s="27">
        <f>IF('GT Data'!X583=TRUE,F581*Loads!$B$3,F581*Loads!$F$3)</f>
        <v>0</v>
      </c>
      <c r="M581" s="27">
        <f>IF('GT Data'!X583=TRUE,G581*Loads!$B$3,G581*Loads!$F$3)</f>
        <v>0</v>
      </c>
      <c r="N581" s="27">
        <f>IF('GT Data'!X583=TRUE,H581*Loads!$B$3,H581*Loads!$F$3)</f>
        <v>0</v>
      </c>
      <c r="O581" s="27">
        <f>IF('GT Data'!X583=TRUE,B581*Loads!$B$4,0)</f>
        <v>0</v>
      </c>
      <c r="P581" s="27">
        <f>IF('GT Data'!X583=TRUE,'GEOMETRIC INPUTS'!Q581*Loads!$B$1,'GEOMETRIC INPUTS'!Q581*Loads!$F$1)</f>
        <v>0</v>
      </c>
      <c r="Q581">
        <v>-300</v>
      </c>
      <c r="R581" t="e">
        <f>'GEOMETRIC INPUTS'!R581/'GEOMETRIC INPUTS'!S581</f>
        <v>#DIV/0!</v>
      </c>
    </row>
    <row r="582" spans="1:18" x14ac:dyDescent="0.3">
      <c r="A582">
        <f>'GEOMETRIC INPUTS'!A582</f>
        <v>0</v>
      </c>
      <c r="B582">
        <f>'GT Data'!Z584</f>
        <v>0</v>
      </c>
      <c r="C582">
        <f>IF(AND('GEOMETRIC INPUTS'!E582&gt;'GEOMETRIC INPUTS'!B582,'GEOMETRIC INPUTS'!C582&gt;'GEOMETRIC INPUTS'!F582),ACOS(('GEOMETRIC INPUTS'!C582-'GEOMETRIC INPUTS'!F582)/'Calculated Tab Properties'!E582),0) + IF(AND('GEOMETRIC INPUTS'!E582&gt;'GEOMETRIC INPUTS'!B582,'GEOMETRIC INPUTS'!C582&lt;'GEOMETRIC INPUTS'!F582),PI()/2 + ASIN((-'GEOMETRIC INPUTS'!C582+'GEOMETRIC INPUTS'!F582)/'Calculated Tab Properties'!E582),0) + IF(AND('GEOMETRIC INPUTS'!E582&lt;'GEOMETRIC INPUTS'!B582,'GEOMETRIC INPUTS'!C582&lt;'GEOMETRIC INPUTS'!F582),PI() + ACOS(('GEOMETRIC INPUTS'!C582-'GEOMETRIC INPUTS'!F582)/'Calculated Tab Properties'!E582),0) + IF(AND('GEOMETRIC INPUTS'!E582&lt;'GEOMETRIC INPUTS'!B582,'GEOMETRIC INPUTS'!C582&gt;'GEOMETRIC INPUTS'!F582),2*PI() - ACOS((-'GEOMETRIC INPUTS'!C582+'GEOMETRIC INPUTS'!F582)/'Calculated Tab Properties'!E582),0) + IF(AND('GEOMETRIC INPUTS'!E582='GEOMETRIC INPUTS'!B582,'GEOMETRIC INPUTS'!C582&gt;'GEOMETRIC INPUTS'!F582),0,0) + IF(AND('GEOMETRIC INPUTS'!E582&gt;'GEOMETRIC INPUTS'!B582,'GEOMETRIC INPUTS'!C582='GEOMETRIC INPUTS'!F582),PI()/2,0) + IF(AND('GEOMETRIC INPUTS'!E582='GEOMETRIC INPUTS'!B582,'GEOMETRIC INPUTS'!C582&lt;'GEOMETRIC INPUTS'!F582),PI(),0) + IF(AND('GEOMETRIC INPUTS'!E582&lt;'GEOMETRIC INPUTS'!B582,'GEOMETRIC INPUTS'!C582='GEOMETRIC INPUTS'!F582),3/2*PI(),0)</f>
        <v>0</v>
      </c>
      <c r="D582">
        <f t="shared" si="9"/>
        <v>0</v>
      </c>
      <c r="E582">
        <f>SQRT(('GEOMETRIC INPUTS'!B582-'GEOMETRIC INPUTS'!E582)^2+('GEOMETRIC INPUTS'!C582-'GEOMETRIC INPUTS'!F582)^2+('GEOMETRIC INPUTS'!D582-'GEOMETRIC INPUTS'!G582)^2)</f>
        <v>0</v>
      </c>
      <c r="F582">
        <f>SQRT(('GEOMETRIC INPUTS'!B582-'GEOMETRIC INPUTS'!N582)^2 + ('GEOMETRIC INPUTS'!C582-'GEOMETRIC INPUTS'!O582)^2 + ('GEOMETRIC INPUTS'!D582-'GEOMETRIC INPUTS'!P582)^2)</f>
        <v>0</v>
      </c>
      <c r="G582">
        <f>SQRT(('GEOMETRIC INPUTS'!E582-'GEOMETRIC INPUTS'!N582)^2 + ('GEOMETRIC INPUTS'!F582-'GEOMETRIC INPUTS'!O582)^2 + ('GEOMETRIC INPUTS'!G582-'GEOMETRIC INPUTS'!P582)^2)</f>
        <v>0</v>
      </c>
      <c r="H582">
        <f>SQRT(('GEOMETRIC INPUTS'!H582-'GEOMETRIC INPUTS'!K582)^2 + ('GEOMETRIC INPUTS'!I582-'GEOMETRIC INPUTS'!L582)^2 + ('GEOMETRIC INPUTS'!J582-'GEOMETRIC INPUTS'!M582)^2)</f>
        <v>0</v>
      </c>
      <c r="I582">
        <f>SQRT(('GEOMETRIC INPUTS'!K582-'GEOMETRIC INPUTS'!N582)^2 + ('GEOMETRIC INPUTS'!L582-'GEOMETRIC INPUTS'!O582)^2 + ('GEOMETRIC INPUTS'!M582-'GEOMETRIC INPUTS'!P582)^2)</f>
        <v>0</v>
      </c>
      <c r="J582" s="20" t="e">
        <f>ASIN(('GEOMETRIC INPUTS'!M582-'GEOMETRIC INPUTS'!J582)/H582)</f>
        <v>#DIV/0!</v>
      </c>
      <c r="K582" s="27">
        <f>IF('GT Data'!X584=TRUE,'GEOMETRIC INPUTS'!Q582*Loads!$B$2,'GEOMETRIC INPUTS'!Q582*Loads!$F$2)</f>
        <v>0</v>
      </c>
      <c r="L582" s="27">
        <f>IF('GT Data'!X584=TRUE,F582*Loads!$B$3,F582*Loads!$F$3)</f>
        <v>0</v>
      </c>
      <c r="M582" s="27">
        <f>IF('GT Data'!X584=TRUE,G582*Loads!$B$3,G582*Loads!$F$3)</f>
        <v>0</v>
      </c>
      <c r="N582" s="27">
        <f>IF('GT Data'!X584=TRUE,H582*Loads!$B$3,H582*Loads!$F$3)</f>
        <v>0</v>
      </c>
      <c r="O582" s="27">
        <f>IF('GT Data'!X584=TRUE,B582*Loads!$B$4,0)</f>
        <v>0</v>
      </c>
      <c r="P582" s="27">
        <f>IF('GT Data'!X584=TRUE,'GEOMETRIC INPUTS'!Q582*Loads!$B$1,'GEOMETRIC INPUTS'!Q582*Loads!$F$1)</f>
        <v>0</v>
      </c>
      <c r="Q582">
        <v>-300</v>
      </c>
      <c r="R582" t="e">
        <f>'GEOMETRIC INPUTS'!R582/'GEOMETRIC INPUTS'!S582</f>
        <v>#DIV/0!</v>
      </c>
    </row>
    <row r="583" spans="1:18" x14ac:dyDescent="0.3">
      <c r="A583">
        <f>'GEOMETRIC INPUTS'!A583</f>
        <v>0</v>
      </c>
      <c r="B583">
        <f>'GT Data'!Z585</f>
        <v>0</v>
      </c>
      <c r="C583">
        <f>IF(AND('GEOMETRIC INPUTS'!E583&gt;'GEOMETRIC INPUTS'!B583,'GEOMETRIC INPUTS'!C583&gt;'GEOMETRIC INPUTS'!F583),ACOS(('GEOMETRIC INPUTS'!C583-'GEOMETRIC INPUTS'!F583)/'Calculated Tab Properties'!E583),0) + IF(AND('GEOMETRIC INPUTS'!E583&gt;'GEOMETRIC INPUTS'!B583,'GEOMETRIC INPUTS'!C583&lt;'GEOMETRIC INPUTS'!F583),PI()/2 + ASIN((-'GEOMETRIC INPUTS'!C583+'GEOMETRIC INPUTS'!F583)/'Calculated Tab Properties'!E583),0) + IF(AND('GEOMETRIC INPUTS'!E583&lt;'GEOMETRIC INPUTS'!B583,'GEOMETRIC INPUTS'!C583&lt;'GEOMETRIC INPUTS'!F583),PI() + ACOS(('GEOMETRIC INPUTS'!C583-'GEOMETRIC INPUTS'!F583)/'Calculated Tab Properties'!E583),0) + IF(AND('GEOMETRIC INPUTS'!E583&lt;'GEOMETRIC INPUTS'!B583,'GEOMETRIC INPUTS'!C583&gt;'GEOMETRIC INPUTS'!F583),2*PI() - ACOS((-'GEOMETRIC INPUTS'!C583+'GEOMETRIC INPUTS'!F583)/'Calculated Tab Properties'!E583),0) + IF(AND('GEOMETRIC INPUTS'!E583='GEOMETRIC INPUTS'!B583,'GEOMETRIC INPUTS'!C583&gt;'GEOMETRIC INPUTS'!F583),0,0) + IF(AND('GEOMETRIC INPUTS'!E583&gt;'GEOMETRIC INPUTS'!B583,'GEOMETRIC INPUTS'!C583='GEOMETRIC INPUTS'!F583),PI()/2,0) + IF(AND('GEOMETRIC INPUTS'!E583='GEOMETRIC INPUTS'!B583,'GEOMETRIC INPUTS'!C583&lt;'GEOMETRIC INPUTS'!F583),PI(),0) + IF(AND('GEOMETRIC INPUTS'!E583&lt;'GEOMETRIC INPUTS'!B583,'GEOMETRIC INPUTS'!C583='GEOMETRIC INPUTS'!F583),3/2*PI(),0)</f>
        <v>0</v>
      </c>
      <c r="D583">
        <f t="shared" si="9"/>
        <v>0</v>
      </c>
      <c r="E583">
        <f>SQRT(('GEOMETRIC INPUTS'!B583-'GEOMETRIC INPUTS'!E583)^2+('GEOMETRIC INPUTS'!C583-'GEOMETRIC INPUTS'!F583)^2+('GEOMETRIC INPUTS'!D583-'GEOMETRIC INPUTS'!G583)^2)</f>
        <v>0</v>
      </c>
      <c r="F583">
        <f>SQRT(('GEOMETRIC INPUTS'!B583-'GEOMETRIC INPUTS'!N583)^2 + ('GEOMETRIC INPUTS'!C583-'GEOMETRIC INPUTS'!O583)^2 + ('GEOMETRIC INPUTS'!D583-'GEOMETRIC INPUTS'!P583)^2)</f>
        <v>0</v>
      </c>
      <c r="G583">
        <f>SQRT(('GEOMETRIC INPUTS'!E583-'GEOMETRIC INPUTS'!N583)^2 + ('GEOMETRIC INPUTS'!F583-'GEOMETRIC INPUTS'!O583)^2 + ('GEOMETRIC INPUTS'!G583-'GEOMETRIC INPUTS'!P583)^2)</f>
        <v>0</v>
      </c>
      <c r="H583">
        <f>SQRT(('GEOMETRIC INPUTS'!H583-'GEOMETRIC INPUTS'!K583)^2 + ('GEOMETRIC INPUTS'!I583-'GEOMETRIC INPUTS'!L583)^2 + ('GEOMETRIC INPUTS'!J583-'GEOMETRIC INPUTS'!M583)^2)</f>
        <v>0</v>
      </c>
      <c r="I583">
        <f>SQRT(('GEOMETRIC INPUTS'!K583-'GEOMETRIC INPUTS'!N583)^2 + ('GEOMETRIC INPUTS'!L583-'GEOMETRIC INPUTS'!O583)^2 + ('GEOMETRIC INPUTS'!M583-'GEOMETRIC INPUTS'!P583)^2)</f>
        <v>0</v>
      </c>
      <c r="J583" s="20" t="e">
        <f>ASIN(('GEOMETRIC INPUTS'!M583-'GEOMETRIC INPUTS'!J583)/H583)</f>
        <v>#DIV/0!</v>
      </c>
      <c r="K583" s="27">
        <f>IF('GT Data'!X585=TRUE,'GEOMETRIC INPUTS'!Q583*Loads!$B$2,'GEOMETRIC INPUTS'!Q583*Loads!$F$2)</f>
        <v>0</v>
      </c>
      <c r="L583" s="27">
        <f>IF('GT Data'!X585=TRUE,F583*Loads!$B$3,F583*Loads!$F$3)</f>
        <v>0</v>
      </c>
      <c r="M583" s="27">
        <f>IF('GT Data'!X585=TRUE,G583*Loads!$B$3,G583*Loads!$F$3)</f>
        <v>0</v>
      </c>
      <c r="N583" s="27">
        <f>IF('GT Data'!X585=TRUE,H583*Loads!$B$3,H583*Loads!$F$3)</f>
        <v>0</v>
      </c>
      <c r="O583" s="27">
        <f>IF('GT Data'!X585=TRUE,B583*Loads!$B$4,0)</f>
        <v>0</v>
      </c>
      <c r="P583" s="27">
        <f>IF('GT Data'!X585=TRUE,'GEOMETRIC INPUTS'!Q583*Loads!$B$1,'GEOMETRIC INPUTS'!Q583*Loads!$F$1)</f>
        <v>0</v>
      </c>
      <c r="Q583">
        <v>-300</v>
      </c>
      <c r="R583" t="e">
        <f>'GEOMETRIC INPUTS'!R583/'GEOMETRIC INPUTS'!S583</f>
        <v>#DIV/0!</v>
      </c>
    </row>
    <row r="584" spans="1:18" x14ac:dyDescent="0.3">
      <c r="A584">
        <f>'GEOMETRIC INPUTS'!A584</f>
        <v>0</v>
      </c>
      <c r="B584">
        <f>'GT Data'!Z586</f>
        <v>0</v>
      </c>
      <c r="C584">
        <f>IF(AND('GEOMETRIC INPUTS'!E584&gt;'GEOMETRIC INPUTS'!B584,'GEOMETRIC INPUTS'!C584&gt;'GEOMETRIC INPUTS'!F584),ACOS(('GEOMETRIC INPUTS'!C584-'GEOMETRIC INPUTS'!F584)/'Calculated Tab Properties'!E584),0) + IF(AND('GEOMETRIC INPUTS'!E584&gt;'GEOMETRIC INPUTS'!B584,'GEOMETRIC INPUTS'!C584&lt;'GEOMETRIC INPUTS'!F584),PI()/2 + ASIN((-'GEOMETRIC INPUTS'!C584+'GEOMETRIC INPUTS'!F584)/'Calculated Tab Properties'!E584),0) + IF(AND('GEOMETRIC INPUTS'!E584&lt;'GEOMETRIC INPUTS'!B584,'GEOMETRIC INPUTS'!C584&lt;'GEOMETRIC INPUTS'!F584),PI() + ACOS(('GEOMETRIC INPUTS'!C584-'GEOMETRIC INPUTS'!F584)/'Calculated Tab Properties'!E584),0) + IF(AND('GEOMETRIC INPUTS'!E584&lt;'GEOMETRIC INPUTS'!B584,'GEOMETRIC INPUTS'!C584&gt;'GEOMETRIC INPUTS'!F584),2*PI() - ACOS((-'GEOMETRIC INPUTS'!C584+'GEOMETRIC INPUTS'!F584)/'Calculated Tab Properties'!E584),0) + IF(AND('GEOMETRIC INPUTS'!E584='GEOMETRIC INPUTS'!B584,'GEOMETRIC INPUTS'!C584&gt;'GEOMETRIC INPUTS'!F584),0,0) + IF(AND('GEOMETRIC INPUTS'!E584&gt;'GEOMETRIC INPUTS'!B584,'GEOMETRIC INPUTS'!C584='GEOMETRIC INPUTS'!F584),PI()/2,0) + IF(AND('GEOMETRIC INPUTS'!E584='GEOMETRIC INPUTS'!B584,'GEOMETRIC INPUTS'!C584&lt;'GEOMETRIC INPUTS'!F584),PI(),0) + IF(AND('GEOMETRIC INPUTS'!E584&lt;'GEOMETRIC INPUTS'!B584,'GEOMETRIC INPUTS'!C584='GEOMETRIC INPUTS'!F584),3/2*PI(),0)</f>
        <v>0</v>
      </c>
      <c r="D584">
        <f t="shared" si="9"/>
        <v>0</v>
      </c>
      <c r="E584">
        <f>SQRT(('GEOMETRIC INPUTS'!B584-'GEOMETRIC INPUTS'!E584)^2+('GEOMETRIC INPUTS'!C584-'GEOMETRIC INPUTS'!F584)^2+('GEOMETRIC INPUTS'!D584-'GEOMETRIC INPUTS'!G584)^2)</f>
        <v>0</v>
      </c>
      <c r="F584">
        <f>SQRT(('GEOMETRIC INPUTS'!B584-'GEOMETRIC INPUTS'!N584)^2 + ('GEOMETRIC INPUTS'!C584-'GEOMETRIC INPUTS'!O584)^2 + ('GEOMETRIC INPUTS'!D584-'GEOMETRIC INPUTS'!P584)^2)</f>
        <v>0</v>
      </c>
      <c r="G584">
        <f>SQRT(('GEOMETRIC INPUTS'!E584-'GEOMETRIC INPUTS'!N584)^2 + ('GEOMETRIC INPUTS'!F584-'GEOMETRIC INPUTS'!O584)^2 + ('GEOMETRIC INPUTS'!G584-'GEOMETRIC INPUTS'!P584)^2)</f>
        <v>0</v>
      </c>
      <c r="H584">
        <f>SQRT(('GEOMETRIC INPUTS'!H584-'GEOMETRIC INPUTS'!K584)^2 + ('GEOMETRIC INPUTS'!I584-'GEOMETRIC INPUTS'!L584)^2 + ('GEOMETRIC INPUTS'!J584-'GEOMETRIC INPUTS'!M584)^2)</f>
        <v>0</v>
      </c>
      <c r="I584">
        <f>SQRT(('GEOMETRIC INPUTS'!K584-'GEOMETRIC INPUTS'!N584)^2 + ('GEOMETRIC INPUTS'!L584-'GEOMETRIC INPUTS'!O584)^2 + ('GEOMETRIC INPUTS'!M584-'GEOMETRIC INPUTS'!P584)^2)</f>
        <v>0</v>
      </c>
      <c r="J584" s="20" t="e">
        <f>ASIN(('GEOMETRIC INPUTS'!M584-'GEOMETRIC INPUTS'!J584)/H584)</f>
        <v>#DIV/0!</v>
      </c>
      <c r="K584" s="27">
        <f>IF('GT Data'!X586=TRUE,'GEOMETRIC INPUTS'!Q584*Loads!$B$2,'GEOMETRIC INPUTS'!Q584*Loads!$F$2)</f>
        <v>0</v>
      </c>
      <c r="L584" s="27">
        <f>IF('GT Data'!X586=TRUE,F584*Loads!$B$3,F584*Loads!$F$3)</f>
        <v>0</v>
      </c>
      <c r="M584" s="27">
        <f>IF('GT Data'!X586=TRUE,G584*Loads!$B$3,G584*Loads!$F$3)</f>
        <v>0</v>
      </c>
      <c r="N584" s="27">
        <f>IF('GT Data'!X586=TRUE,H584*Loads!$B$3,H584*Loads!$F$3)</f>
        <v>0</v>
      </c>
      <c r="O584" s="27">
        <f>IF('GT Data'!X586=TRUE,B584*Loads!$B$4,0)</f>
        <v>0</v>
      </c>
      <c r="P584" s="27">
        <f>IF('GT Data'!X586=TRUE,'GEOMETRIC INPUTS'!Q584*Loads!$B$1,'GEOMETRIC INPUTS'!Q584*Loads!$F$1)</f>
        <v>0</v>
      </c>
      <c r="Q584">
        <v>-300</v>
      </c>
      <c r="R584" t="e">
        <f>'GEOMETRIC INPUTS'!R584/'GEOMETRIC INPUTS'!S584</f>
        <v>#DIV/0!</v>
      </c>
    </row>
    <row r="585" spans="1:18" x14ac:dyDescent="0.3">
      <c r="A585">
        <f>'GEOMETRIC INPUTS'!A585</f>
        <v>0</v>
      </c>
      <c r="B585">
        <f>'GT Data'!Z587</f>
        <v>0</v>
      </c>
      <c r="C585">
        <f>IF(AND('GEOMETRIC INPUTS'!E585&gt;'GEOMETRIC INPUTS'!B585,'GEOMETRIC INPUTS'!C585&gt;'GEOMETRIC INPUTS'!F585),ACOS(('GEOMETRIC INPUTS'!C585-'GEOMETRIC INPUTS'!F585)/'Calculated Tab Properties'!E585),0) + IF(AND('GEOMETRIC INPUTS'!E585&gt;'GEOMETRIC INPUTS'!B585,'GEOMETRIC INPUTS'!C585&lt;'GEOMETRIC INPUTS'!F585),PI()/2 + ASIN((-'GEOMETRIC INPUTS'!C585+'GEOMETRIC INPUTS'!F585)/'Calculated Tab Properties'!E585),0) + IF(AND('GEOMETRIC INPUTS'!E585&lt;'GEOMETRIC INPUTS'!B585,'GEOMETRIC INPUTS'!C585&lt;'GEOMETRIC INPUTS'!F585),PI() + ACOS(('GEOMETRIC INPUTS'!C585-'GEOMETRIC INPUTS'!F585)/'Calculated Tab Properties'!E585),0) + IF(AND('GEOMETRIC INPUTS'!E585&lt;'GEOMETRIC INPUTS'!B585,'GEOMETRIC INPUTS'!C585&gt;'GEOMETRIC INPUTS'!F585),2*PI() - ACOS((-'GEOMETRIC INPUTS'!C585+'GEOMETRIC INPUTS'!F585)/'Calculated Tab Properties'!E585),0) + IF(AND('GEOMETRIC INPUTS'!E585='GEOMETRIC INPUTS'!B585,'GEOMETRIC INPUTS'!C585&gt;'GEOMETRIC INPUTS'!F585),0,0) + IF(AND('GEOMETRIC INPUTS'!E585&gt;'GEOMETRIC INPUTS'!B585,'GEOMETRIC INPUTS'!C585='GEOMETRIC INPUTS'!F585),PI()/2,0) + IF(AND('GEOMETRIC INPUTS'!E585='GEOMETRIC INPUTS'!B585,'GEOMETRIC INPUTS'!C585&lt;'GEOMETRIC INPUTS'!F585),PI(),0) + IF(AND('GEOMETRIC INPUTS'!E585&lt;'GEOMETRIC INPUTS'!B585,'GEOMETRIC INPUTS'!C585='GEOMETRIC INPUTS'!F585),3/2*PI(),0)</f>
        <v>0</v>
      </c>
      <c r="D585">
        <f t="shared" si="9"/>
        <v>0</v>
      </c>
      <c r="E585">
        <f>SQRT(('GEOMETRIC INPUTS'!B585-'GEOMETRIC INPUTS'!E585)^2+('GEOMETRIC INPUTS'!C585-'GEOMETRIC INPUTS'!F585)^2+('GEOMETRIC INPUTS'!D585-'GEOMETRIC INPUTS'!G585)^2)</f>
        <v>0</v>
      </c>
      <c r="F585">
        <f>SQRT(('GEOMETRIC INPUTS'!B585-'GEOMETRIC INPUTS'!N585)^2 + ('GEOMETRIC INPUTS'!C585-'GEOMETRIC INPUTS'!O585)^2 + ('GEOMETRIC INPUTS'!D585-'GEOMETRIC INPUTS'!P585)^2)</f>
        <v>0</v>
      </c>
      <c r="G585">
        <f>SQRT(('GEOMETRIC INPUTS'!E585-'GEOMETRIC INPUTS'!N585)^2 + ('GEOMETRIC INPUTS'!F585-'GEOMETRIC INPUTS'!O585)^2 + ('GEOMETRIC INPUTS'!G585-'GEOMETRIC INPUTS'!P585)^2)</f>
        <v>0</v>
      </c>
      <c r="H585">
        <f>SQRT(('GEOMETRIC INPUTS'!H585-'GEOMETRIC INPUTS'!K585)^2 + ('GEOMETRIC INPUTS'!I585-'GEOMETRIC INPUTS'!L585)^2 + ('GEOMETRIC INPUTS'!J585-'GEOMETRIC INPUTS'!M585)^2)</f>
        <v>0</v>
      </c>
      <c r="I585">
        <f>SQRT(('GEOMETRIC INPUTS'!K585-'GEOMETRIC INPUTS'!N585)^2 + ('GEOMETRIC INPUTS'!L585-'GEOMETRIC INPUTS'!O585)^2 + ('GEOMETRIC INPUTS'!M585-'GEOMETRIC INPUTS'!P585)^2)</f>
        <v>0</v>
      </c>
      <c r="J585" s="20" t="e">
        <f>ASIN(('GEOMETRIC INPUTS'!M585-'GEOMETRIC INPUTS'!J585)/H585)</f>
        <v>#DIV/0!</v>
      </c>
      <c r="K585" s="27">
        <f>IF('GT Data'!X587=TRUE,'GEOMETRIC INPUTS'!Q585*Loads!$B$2,'GEOMETRIC INPUTS'!Q585*Loads!$F$2)</f>
        <v>0</v>
      </c>
      <c r="L585" s="27">
        <f>IF('GT Data'!X587=TRUE,F585*Loads!$B$3,F585*Loads!$F$3)</f>
        <v>0</v>
      </c>
      <c r="M585" s="27">
        <f>IF('GT Data'!X587=TRUE,G585*Loads!$B$3,G585*Loads!$F$3)</f>
        <v>0</v>
      </c>
      <c r="N585" s="27">
        <f>IF('GT Data'!X587=TRUE,H585*Loads!$B$3,H585*Loads!$F$3)</f>
        <v>0</v>
      </c>
      <c r="O585" s="27">
        <f>IF('GT Data'!X587=TRUE,B585*Loads!$B$4,0)</f>
        <v>0</v>
      </c>
      <c r="P585" s="27">
        <f>IF('GT Data'!X587=TRUE,'GEOMETRIC INPUTS'!Q585*Loads!$B$1,'GEOMETRIC INPUTS'!Q585*Loads!$F$1)</f>
        <v>0</v>
      </c>
      <c r="Q585">
        <v>-300</v>
      </c>
      <c r="R585" t="e">
        <f>'GEOMETRIC INPUTS'!R585/'GEOMETRIC INPUTS'!S585</f>
        <v>#DIV/0!</v>
      </c>
    </row>
    <row r="586" spans="1:18" x14ac:dyDescent="0.3">
      <c r="A586">
        <f>'GEOMETRIC INPUTS'!A586</f>
        <v>0</v>
      </c>
      <c r="B586">
        <f>'GT Data'!Z588</f>
        <v>0</v>
      </c>
      <c r="C586">
        <f>IF(AND('GEOMETRIC INPUTS'!E586&gt;'GEOMETRIC INPUTS'!B586,'GEOMETRIC INPUTS'!C586&gt;'GEOMETRIC INPUTS'!F586),ACOS(('GEOMETRIC INPUTS'!C586-'GEOMETRIC INPUTS'!F586)/'Calculated Tab Properties'!E586),0) + IF(AND('GEOMETRIC INPUTS'!E586&gt;'GEOMETRIC INPUTS'!B586,'GEOMETRIC INPUTS'!C586&lt;'GEOMETRIC INPUTS'!F586),PI()/2 + ASIN((-'GEOMETRIC INPUTS'!C586+'GEOMETRIC INPUTS'!F586)/'Calculated Tab Properties'!E586),0) + IF(AND('GEOMETRIC INPUTS'!E586&lt;'GEOMETRIC INPUTS'!B586,'GEOMETRIC INPUTS'!C586&lt;'GEOMETRIC INPUTS'!F586),PI() + ACOS(('GEOMETRIC INPUTS'!C586-'GEOMETRIC INPUTS'!F586)/'Calculated Tab Properties'!E586),0) + IF(AND('GEOMETRIC INPUTS'!E586&lt;'GEOMETRIC INPUTS'!B586,'GEOMETRIC INPUTS'!C586&gt;'GEOMETRIC INPUTS'!F586),2*PI() - ACOS((-'GEOMETRIC INPUTS'!C586+'GEOMETRIC INPUTS'!F586)/'Calculated Tab Properties'!E586),0) + IF(AND('GEOMETRIC INPUTS'!E586='GEOMETRIC INPUTS'!B586,'GEOMETRIC INPUTS'!C586&gt;'GEOMETRIC INPUTS'!F586),0,0) + IF(AND('GEOMETRIC INPUTS'!E586&gt;'GEOMETRIC INPUTS'!B586,'GEOMETRIC INPUTS'!C586='GEOMETRIC INPUTS'!F586),PI()/2,0) + IF(AND('GEOMETRIC INPUTS'!E586='GEOMETRIC INPUTS'!B586,'GEOMETRIC INPUTS'!C586&lt;'GEOMETRIC INPUTS'!F586),PI(),0) + IF(AND('GEOMETRIC INPUTS'!E586&lt;'GEOMETRIC INPUTS'!B586,'GEOMETRIC INPUTS'!C586='GEOMETRIC INPUTS'!F586),3/2*PI(),0)</f>
        <v>0</v>
      </c>
      <c r="D586">
        <f t="shared" si="9"/>
        <v>0</v>
      </c>
      <c r="E586">
        <f>SQRT(('GEOMETRIC INPUTS'!B586-'GEOMETRIC INPUTS'!E586)^2+('GEOMETRIC INPUTS'!C586-'GEOMETRIC INPUTS'!F586)^2+('GEOMETRIC INPUTS'!D586-'GEOMETRIC INPUTS'!G586)^2)</f>
        <v>0</v>
      </c>
      <c r="F586">
        <f>SQRT(('GEOMETRIC INPUTS'!B586-'GEOMETRIC INPUTS'!N586)^2 + ('GEOMETRIC INPUTS'!C586-'GEOMETRIC INPUTS'!O586)^2 + ('GEOMETRIC INPUTS'!D586-'GEOMETRIC INPUTS'!P586)^2)</f>
        <v>0</v>
      </c>
      <c r="G586">
        <f>SQRT(('GEOMETRIC INPUTS'!E586-'GEOMETRIC INPUTS'!N586)^2 + ('GEOMETRIC INPUTS'!F586-'GEOMETRIC INPUTS'!O586)^2 + ('GEOMETRIC INPUTS'!G586-'GEOMETRIC INPUTS'!P586)^2)</f>
        <v>0</v>
      </c>
      <c r="H586">
        <f>SQRT(('GEOMETRIC INPUTS'!H586-'GEOMETRIC INPUTS'!K586)^2 + ('GEOMETRIC INPUTS'!I586-'GEOMETRIC INPUTS'!L586)^2 + ('GEOMETRIC INPUTS'!J586-'GEOMETRIC INPUTS'!M586)^2)</f>
        <v>0</v>
      </c>
      <c r="I586">
        <f>SQRT(('GEOMETRIC INPUTS'!K586-'GEOMETRIC INPUTS'!N586)^2 + ('GEOMETRIC INPUTS'!L586-'GEOMETRIC INPUTS'!O586)^2 + ('GEOMETRIC INPUTS'!M586-'GEOMETRIC INPUTS'!P586)^2)</f>
        <v>0</v>
      </c>
      <c r="J586" s="20" t="e">
        <f>ASIN(('GEOMETRIC INPUTS'!M586-'GEOMETRIC INPUTS'!J586)/H586)</f>
        <v>#DIV/0!</v>
      </c>
      <c r="K586" s="27">
        <f>IF('GT Data'!X588=TRUE,'GEOMETRIC INPUTS'!Q586*Loads!$B$2,'GEOMETRIC INPUTS'!Q586*Loads!$F$2)</f>
        <v>0</v>
      </c>
      <c r="L586" s="27">
        <f>IF('GT Data'!X588=TRUE,F586*Loads!$B$3,F586*Loads!$F$3)</f>
        <v>0</v>
      </c>
      <c r="M586" s="27">
        <f>IF('GT Data'!X588=TRUE,G586*Loads!$B$3,G586*Loads!$F$3)</f>
        <v>0</v>
      </c>
      <c r="N586" s="27">
        <f>IF('GT Data'!X588=TRUE,H586*Loads!$B$3,H586*Loads!$F$3)</f>
        <v>0</v>
      </c>
      <c r="O586" s="27">
        <f>IF('GT Data'!X588=TRUE,B586*Loads!$B$4,0)</f>
        <v>0</v>
      </c>
      <c r="P586" s="27">
        <f>IF('GT Data'!X588=TRUE,'GEOMETRIC INPUTS'!Q586*Loads!$B$1,'GEOMETRIC INPUTS'!Q586*Loads!$F$1)</f>
        <v>0</v>
      </c>
      <c r="Q586">
        <v>-300</v>
      </c>
      <c r="R586" t="e">
        <f>'GEOMETRIC INPUTS'!R586/'GEOMETRIC INPUTS'!S586</f>
        <v>#DIV/0!</v>
      </c>
    </row>
    <row r="587" spans="1:18" x14ac:dyDescent="0.3">
      <c r="A587">
        <f>'GEOMETRIC INPUTS'!A587</f>
        <v>0</v>
      </c>
      <c r="B587">
        <f>'GT Data'!Z589</f>
        <v>0</v>
      </c>
      <c r="C587">
        <f>IF(AND('GEOMETRIC INPUTS'!E587&gt;'GEOMETRIC INPUTS'!B587,'GEOMETRIC INPUTS'!C587&gt;'GEOMETRIC INPUTS'!F587),ACOS(('GEOMETRIC INPUTS'!C587-'GEOMETRIC INPUTS'!F587)/'Calculated Tab Properties'!E587),0) + IF(AND('GEOMETRIC INPUTS'!E587&gt;'GEOMETRIC INPUTS'!B587,'GEOMETRIC INPUTS'!C587&lt;'GEOMETRIC INPUTS'!F587),PI()/2 + ASIN((-'GEOMETRIC INPUTS'!C587+'GEOMETRIC INPUTS'!F587)/'Calculated Tab Properties'!E587),0) + IF(AND('GEOMETRIC INPUTS'!E587&lt;'GEOMETRIC INPUTS'!B587,'GEOMETRIC INPUTS'!C587&lt;'GEOMETRIC INPUTS'!F587),PI() + ACOS(('GEOMETRIC INPUTS'!C587-'GEOMETRIC INPUTS'!F587)/'Calculated Tab Properties'!E587),0) + IF(AND('GEOMETRIC INPUTS'!E587&lt;'GEOMETRIC INPUTS'!B587,'GEOMETRIC INPUTS'!C587&gt;'GEOMETRIC INPUTS'!F587),2*PI() - ACOS((-'GEOMETRIC INPUTS'!C587+'GEOMETRIC INPUTS'!F587)/'Calculated Tab Properties'!E587),0) + IF(AND('GEOMETRIC INPUTS'!E587='GEOMETRIC INPUTS'!B587,'GEOMETRIC INPUTS'!C587&gt;'GEOMETRIC INPUTS'!F587),0,0) + IF(AND('GEOMETRIC INPUTS'!E587&gt;'GEOMETRIC INPUTS'!B587,'GEOMETRIC INPUTS'!C587='GEOMETRIC INPUTS'!F587),PI()/2,0) + IF(AND('GEOMETRIC INPUTS'!E587='GEOMETRIC INPUTS'!B587,'GEOMETRIC INPUTS'!C587&lt;'GEOMETRIC INPUTS'!F587),PI(),0) + IF(AND('GEOMETRIC INPUTS'!E587&lt;'GEOMETRIC INPUTS'!B587,'GEOMETRIC INPUTS'!C587='GEOMETRIC INPUTS'!F587),3/2*PI(),0)</f>
        <v>0</v>
      </c>
      <c r="D587">
        <f t="shared" si="9"/>
        <v>0</v>
      </c>
      <c r="E587">
        <f>SQRT(('GEOMETRIC INPUTS'!B587-'GEOMETRIC INPUTS'!E587)^2+('GEOMETRIC INPUTS'!C587-'GEOMETRIC INPUTS'!F587)^2+('GEOMETRIC INPUTS'!D587-'GEOMETRIC INPUTS'!G587)^2)</f>
        <v>0</v>
      </c>
      <c r="F587">
        <f>SQRT(('GEOMETRIC INPUTS'!B587-'GEOMETRIC INPUTS'!N587)^2 + ('GEOMETRIC INPUTS'!C587-'GEOMETRIC INPUTS'!O587)^2 + ('GEOMETRIC INPUTS'!D587-'GEOMETRIC INPUTS'!P587)^2)</f>
        <v>0</v>
      </c>
      <c r="G587">
        <f>SQRT(('GEOMETRIC INPUTS'!E587-'GEOMETRIC INPUTS'!N587)^2 + ('GEOMETRIC INPUTS'!F587-'GEOMETRIC INPUTS'!O587)^2 + ('GEOMETRIC INPUTS'!G587-'GEOMETRIC INPUTS'!P587)^2)</f>
        <v>0</v>
      </c>
      <c r="H587">
        <f>SQRT(('GEOMETRIC INPUTS'!H587-'GEOMETRIC INPUTS'!K587)^2 + ('GEOMETRIC INPUTS'!I587-'GEOMETRIC INPUTS'!L587)^2 + ('GEOMETRIC INPUTS'!J587-'GEOMETRIC INPUTS'!M587)^2)</f>
        <v>0</v>
      </c>
      <c r="I587">
        <f>SQRT(('GEOMETRIC INPUTS'!K587-'GEOMETRIC INPUTS'!N587)^2 + ('GEOMETRIC INPUTS'!L587-'GEOMETRIC INPUTS'!O587)^2 + ('GEOMETRIC INPUTS'!M587-'GEOMETRIC INPUTS'!P587)^2)</f>
        <v>0</v>
      </c>
      <c r="J587" s="20" t="e">
        <f>ASIN(('GEOMETRIC INPUTS'!M587-'GEOMETRIC INPUTS'!J587)/H587)</f>
        <v>#DIV/0!</v>
      </c>
      <c r="K587" s="27">
        <f>IF('GT Data'!X589=TRUE,'GEOMETRIC INPUTS'!Q587*Loads!$B$2,'GEOMETRIC INPUTS'!Q587*Loads!$F$2)</f>
        <v>0</v>
      </c>
      <c r="L587" s="27">
        <f>IF('GT Data'!X589=TRUE,F587*Loads!$B$3,F587*Loads!$F$3)</f>
        <v>0</v>
      </c>
      <c r="M587" s="27">
        <f>IF('GT Data'!X589=TRUE,G587*Loads!$B$3,G587*Loads!$F$3)</f>
        <v>0</v>
      </c>
      <c r="N587" s="27">
        <f>IF('GT Data'!X589=TRUE,H587*Loads!$B$3,H587*Loads!$F$3)</f>
        <v>0</v>
      </c>
      <c r="O587" s="27">
        <f>IF('GT Data'!X589=TRUE,B587*Loads!$B$4,0)</f>
        <v>0</v>
      </c>
      <c r="P587" s="27">
        <f>IF('GT Data'!X589=TRUE,'GEOMETRIC INPUTS'!Q587*Loads!$B$1,'GEOMETRIC INPUTS'!Q587*Loads!$F$1)</f>
        <v>0</v>
      </c>
      <c r="Q587">
        <v>-300</v>
      </c>
      <c r="R587" t="e">
        <f>'GEOMETRIC INPUTS'!R587/'GEOMETRIC INPUTS'!S587</f>
        <v>#DIV/0!</v>
      </c>
    </row>
    <row r="588" spans="1:18" x14ac:dyDescent="0.3">
      <c r="A588">
        <f>'GEOMETRIC INPUTS'!A588</f>
        <v>0</v>
      </c>
      <c r="B588">
        <f>'GT Data'!Z590</f>
        <v>0</v>
      </c>
      <c r="C588">
        <f>IF(AND('GEOMETRIC INPUTS'!E588&gt;'GEOMETRIC INPUTS'!B588,'GEOMETRIC INPUTS'!C588&gt;'GEOMETRIC INPUTS'!F588),ACOS(('GEOMETRIC INPUTS'!C588-'GEOMETRIC INPUTS'!F588)/'Calculated Tab Properties'!E588),0) + IF(AND('GEOMETRIC INPUTS'!E588&gt;'GEOMETRIC INPUTS'!B588,'GEOMETRIC INPUTS'!C588&lt;'GEOMETRIC INPUTS'!F588),PI()/2 + ASIN((-'GEOMETRIC INPUTS'!C588+'GEOMETRIC INPUTS'!F588)/'Calculated Tab Properties'!E588),0) + IF(AND('GEOMETRIC INPUTS'!E588&lt;'GEOMETRIC INPUTS'!B588,'GEOMETRIC INPUTS'!C588&lt;'GEOMETRIC INPUTS'!F588),PI() + ACOS(('GEOMETRIC INPUTS'!C588-'GEOMETRIC INPUTS'!F588)/'Calculated Tab Properties'!E588),0) + IF(AND('GEOMETRIC INPUTS'!E588&lt;'GEOMETRIC INPUTS'!B588,'GEOMETRIC INPUTS'!C588&gt;'GEOMETRIC INPUTS'!F588),2*PI() - ACOS((-'GEOMETRIC INPUTS'!C588+'GEOMETRIC INPUTS'!F588)/'Calculated Tab Properties'!E588),0) + IF(AND('GEOMETRIC INPUTS'!E588='GEOMETRIC INPUTS'!B588,'GEOMETRIC INPUTS'!C588&gt;'GEOMETRIC INPUTS'!F588),0,0) + IF(AND('GEOMETRIC INPUTS'!E588&gt;'GEOMETRIC INPUTS'!B588,'GEOMETRIC INPUTS'!C588='GEOMETRIC INPUTS'!F588),PI()/2,0) + IF(AND('GEOMETRIC INPUTS'!E588='GEOMETRIC INPUTS'!B588,'GEOMETRIC INPUTS'!C588&lt;'GEOMETRIC INPUTS'!F588),PI(),0) + IF(AND('GEOMETRIC INPUTS'!E588&lt;'GEOMETRIC INPUTS'!B588,'GEOMETRIC INPUTS'!C588='GEOMETRIC INPUTS'!F588),3/2*PI(),0)</f>
        <v>0</v>
      </c>
      <c r="D588">
        <f t="shared" ref="D588:D651" si="10">C588*180/PI()</f>
        <v>0</v>
      </c>
      <c r="E588">
        <f>SQRT(('GEOMETRIC INPUTS'!B588-'GEOMETRIC INPUTS'!E588)^2+('GEOMETRIC INPUTS'!C588-'GEOMETRIC INPUTS'!F588)^2+('GEOMETRIC INPUTS'!D588-'GEOMETRIC INPUTS'!G588)^2)</f>
        <v>0</v>
      </c>
      <c r="F588">
        <f>SQRT(('GEOMETRIC INPUTS'!B588-'GEOMETRIC INPUTS'!N588)^2 + ('GEOMETRIC INPUTS'!C588-'GEOMETRIC INPUTS'!O588)^2 + ('GEOMETRIC INPUTS'!D588-'GEOMETRIC INPUTS'!P588)^2)</f>
        <v>0</v>
      </c>
      <c r="G588">
        <f>SQRT(('GEOMETRIC INPUTS'!E588-'GEOMETRIC INPUTS'!N588)^2 + ('GEOMETRIC INPUTS'!F588-'GEOMETRIC INPUTS'!O588)^2 + ('GEOMETRIC INPUTS'!G588-'GEOMETRIC INPUTS'!P588)^2)</f>
        <v>0</v>
      </c>
      <c r="H588">
        <f>SQRT(('GEOMETRIC INPUTS'!H588-'GEOMETRIC INPUTS'!K588)^2 + ('GEOMETRIC INPUTS'!I588-'GEOMETRIC INPUTS'!L588)^2 + ('GEOMETRIC INPUTS'!J588-'GEOMETRIC INPUTS'!M588)^2)</f>
        <v>0</v>
      </c>
      <c r="I588">
        <f>SQRT(('GEOMETRIC INPUTS'!K588-'GEOMETRIC INPUTS'!N588)^2 + ('GEOMETRIC INPUTS'!L588-'GEOMETRIC INPUTS'!O588)^2 + ('GEOMETRIC INPUTS'!M588-'GEOMETRIC INPUTS'!P588)^2)</f>
        <v>0</v>
      </c>
      <c r="J588" s="20" t="e">
        <f>ASIN(('GEOMETRIC INPUTS'!M588-'GEOMETRIC INPUTS'!J588)/H588)</f>
        <v>#DIV/0!</v>
      </c>
      <c r="K588" s="27">
        <f>IF('GT Data'!X590=TRUE,'GEOMETRIC INPUTS'!Q588*Loads!$B$2,'GEOMETRIC INPUTS'!Q588*Loads!$F$2)</f>
        <v>0</v>
      </c>
      <c r="L588" s="27">
        <f>IF('GT Data'!X590=TRUE,F588*Loads!$B$3,F588*Loads!$F$3)</f>
        <v>0</v>
      </c>
      <c r="M588" s="27">
        <f>IF('GT Data'!X590=TRUE,G588*Loads!$B$3,G588*Loads!$F$3)</f>
        <v>0</v>
      </c>
      <c r="N588" s="27">
        <f>IF('GT Data'!X590=TRUE,H588*Loads!$B$3,H588*Loads!$F$3)</f>
        <v>0</v>
      </c>
      <c r="O588" s="27">
        <f>IF('GT Data'!X590=TRUE,B588*Loads!$B$4,0)</f>
        <v>0</v>
      </c>
      <c r="P588" s="27">
        <f>IF('GT Data'!X590=TRUE,'GEOMETRIC INPUTS'!Q588*Loads!$B$1,'GEOMETRIC INPUTS'!Q588*Loads!$F$1)</f>
        <v>0</v>
      </c>
      <c r="Q588">
        <v>-300</v>
      </c>
      <c r="R588" t="e">
        <f>'GEOMETRIC INPUTS'!R588/'GEOMETRIC INPUTS'!S588</f>
        <v>#DIV/0!</v>
      </c>
    </row>
    <row r="589" spans="1:18" x14ac:dyDescent="0.3">
      <c r="A589">
        <f>'GEOMETRIC INPUTS'!A589</f>
        <v>0</v>
      </c>
      <c r="B589">
        <f>'GT Data'!Z591</f>
        <v>0</v>
      </c>
      <c r="C589">
        <f>IF(AND('GEOMETRIC INPUTS'!E589&gt;'GEOMETRIC INPUTS'!B589,'GEOMETRIC INPUTS'!C589&gt;'GEOMETRIC INPUTS'!F589),ACOS(('GEOMETRIC INPUTS'!C589-'GEOMETRIC INPUTS'!F589)/'Calculated Tab Properties'!E589),0) + IF(AND('GEOMETRIC INPUTS'!E589&gt;'GEOMETRIC INPUTS'!B589,'GEOMETRIC INPUTS'!C589&lt;'GEOMETRIC INPUTS'!F589),PI()/2 + ASIN((-'GEOMETRIC INPUTS'!C589+'GEOMETRIC INPUTS'!F589)/'Calculated Tab Properties'!E589),0) + IF(AND('GEOMETRIC INPUTS'!E589&lt;'GEOMETRIC INPUTS'!B589,'GEOMETRIC INPUTS'!C589&lt;'GEOMETRIC INPUTS'!F589),PI() + ACOS(('GEOMETRIC INPUTS'!C589-'GEOMETRIC INPUTS'!F589)/'Calculated Tab Properties'!E589),0) + IF(AND('GEOMETRIC INPUTS'!E589&lt;'GEOMETRIC INPUTS'!B589,'GEOMETRIC INPUTS'!C589&gt;'GEOMETRIC INPUTS'!F589),2*PI() - ACOS((-'GEOMETRIC INPUTS'!C589+'GEOMETRIC INPUTS'!F589)/'Calculated Tab Properties'!E589),0) + IF(AND('GEOMETRIC INPUTS'!E589='GEOMETRIC INPUTS'!B589,'GEOMETRIC INPUTS'!C589&gt;'GEOMETRIC INPUTS'!F589),0,0) + IF(AND('GEOMETRIC INPUTS'!E589&gt;'GEOMETRIC INPUTS'!B589,'GEOMETRIC INPUTS'!C589='GEOMETRIC INPUTS'!F589),PI()/2,0) + IF(AND('GEOMETRIC INPUTS'!E589='GEOMETRIC INPUTS'!B589,'GEOMETRIC INPUTS'!C589&lt;'GEOMETRIC INPUTS'!F589),PI(),0) + IF(AND('GEOMETRIC INPUTS'!E589&lt;'GEOMETRIC INPUTS'!B589,'GEOMETRIC INPUTS'!C589='GEOMETRIC INPUTS'!F589),3/2*PI(),0)</f>
        <v>0</v>
      </c>
      <c r="D589">
        <f t="shared" si="10"/>
        <v>0</v>
      </c>
      <c r="E589">
        <f>SQRT(('GEOMETRIC INPUTS'!B589-'GEOMETRIC INPUTS'!E589)^2+('GEOMETRIC INPUTS'!C589-'GEOMETRIC INPUTS'!F589)^2+('GEOMETRIC INPUTS'!D589-'GEOMETRIC INPUTS'!G589)^2)</f>
        <v>0</v>
      </c>
      <c r="F589">
        <f>SQRT(('GEOMETRIC INPUTS'!B589-'GEOMETRIC INPUTS'!N589)^2 + ('GEOMETRIC INPUTS'!C589-'GEOMETRIC INPUTS'!O589)^2 + ('GEOMETRIC INPUTS'!D589-'GEOMETRIC INPUTS'!P589)^2)</f>
        <v>0</v>
      </c>
      <c r="G589">
        <f>SQRT(('GEOMETRIC INPUTS'!E589-'GEOMETRIC INPUTS'!N589)^2 + ('GEOMETRIC INPUTS'!F589-'GEOMETRIC INPUTS'!O589)^2 + ('GEOMETRIC INPUTS'!G589-'GEOMETRIC INPUTS'!P589)^2)</f>
        <v>0</v>
      </c>
      <c r="H589">
        <f>SQRT(('GEOMETRIC INPUTS'!H589-'GEOMETRIC INPUTS'!K589)^2 + ('GEOMETRIC INPUTS'!I589-'GEOMETRIC INPUTS'!L589)^2 + ('GEOMETRIC INPUTS'!J589-'GEOMETRIC INPUTS'!M589)^2)</f>
        <v>0</v>
      </c>
      <c r="I589">
        <f>SQRT(('GEOMETRIC INPUTS'!K589-'GEOMETRIC INPUTS'!N589)^2 + ('GEOMETRIC INPUTS'!L589-'GEOMETRIC INPUTS'!O589)^2 + ('GEOMETRIC INPUTS'!M589-'GEOMETRIC INPUTS'!P589)^2)</f>
        <v>0</v>
      </c>
      <c r="J589" s="20" t="e">
        <f>ASIN(('GEOMETRIC INPUTS'!M589-'GEOMETRIC INPUTS'!J589)/H589)</f>
        <v>#DIV/0!</v>
      </c>
      <c r="K589" s="27">
        <f>IF('GT Data'!X591=TRUE,'GEOMETRIC INPUTS'!Q589*Loads!$B$2,'GEOMETRIC INPUTS'!Q589*Loads!$F$2)</f>
        <v>0</v>
      </c>
      <c r="L589" s="27">
        <f>IF('GT Data'!X591=TRUE,F589*Loads!$B$3,F589*Loads!$F$3)</f>
        <v>0</v>
      </c>
      <c r="M589" s="27">
        <f>IF('GT Data'!X591=TRUE,G589*Loads!$B$3,G589*Loads!$F$3)</f>
        <v>0</v>
      </c>
      <c r="N589" s="27">
        <f>IF('GT Data'!X591=TRUE,H589*Loads!$B$3,H589*Loads!$F$3)</f>
        <v>0</v>
      </c>
      <c r="O589" s="27">
        <f>IF('GT Data'!X591=TRUE,B589*Loads!$B$4,0)</f>
        <v>0</v>
      </c>
      <c r="P589" s="27">
        <f>IF('GT Data'!X591=TRUE,'GEOMETRIC INPUTS'!Q589*Loads!$B$1,'GEOMETRIC INPUTS'!Q589*Loads!$F$1)</f>
        <v>0</v>
      </c>
      <c r="Q589">
        <v>-300</v>
      </c>
      <c r="R589" t="e">
        <f>'GEOMETRIC INPUTS'!R589/'GEOMETRIC INPUTS'!S589</f>
        <v>#DIV/0!</v>
      </c>
    </row>
    <row r="590" spans="1:18" x14ac:dyDescent="0.3">
      <c r="A590">
        <f>'GEOMETRIC INPUTS'!A590</f>
        <v>0</v>
      </c>
      <c r="B590">
        <f>'GT Data'!Z592</f>
        <v>0</v>
      </c>
      <c r="C590">
        <f>IF(AND('GEOMETRIC INPUTS'!E590&gt;'GEOMETRIC INPUTS'!B590,'GEOMETRIC INPUTS'!C590&gt;'GEOMETRIC INPUTS'!F590),ACOS(('GEOMETRIC INPUTS'!C590-'GEOMETRIC INPUTS'!F590)/'Calculated Tab Properties'!E590),0) + IF(AND('GEOMETRIC INPUTS'!E590&gt;'GEOMETRIC INPUTS'!B590,'GEOMETRIC INPUTS'!C590&lt;'GEOMETRIC INPUTS'!F590),PI()/2 + ASIN((-'GEOMETRIC INPUTS'!C590+'GEOMETRIC INPUTS'!F590)/'Calculated Tab Properties'!E590),0) + IF(AND('GEOMETRIC INPUTS'!E590&lt;'GEOMETRIC INPUTS'!B590,'GEOMETRIC INPUTS'!C590&lt;'GEOMETRIC INPUTS'!F590),PI() + ACOS(('GEOMETRIC INPUTS'!C590-'GEOMETRIC INPUTS'!F590)/'Calculated Tab Properties'!E590),0) + IF(AND('GEOMETRIC INPUTS'!E590&lt;'GEOMETRIC INPUTS'!B590,'GEOMETRIC INPUTS'!C590&gt;'GEOMETRIC INPUTS'!F590),2*PI() - ACOS((-'GEOMETRIC INPUTS'!C590+'GEOMETRIC INPUTS'!F590)/'Calculated Tab Properties'!E590),0) + IF(AND('GEOMETRIC INPUTS'!E590='GEOMETRIC INPUTS'!B590,'GEOMETRIC INPUTS'!C590&gt;'GEOMETRIC INPUTS'!F590),0,0) + IF(AND('GEOMETRIC INPUTS'!E590&gt;'GEOMETRIC INPUTS'!B590,'GEOMETRIC INPUTS'!C590='GEOMETRIC INPUTS'!F590),PI()/2,0) + IF(AND('GEOMETRIC INPUTS'!E590='GEOMETRIC INPUTS'!B590,'GEOMETRIC INPUTS'!C590&lt;'GEOMETRIC INPUTS'!F590),PI(),0) + IF(AND('GEOMETRIC INPUTS'!E590&lt;'GEOMETRIC INPUTS'!B590,'GEOMETRIC INPUTS'!C590='GEOMETRIC INPUTS'!F590),3/2*PI(),0)</f>
        <v>0</v>
      </c>
      <c r="D590">
        <f t="shared" si="10"/>
        <v>0</v>
      </c>
      <c r="E590">
        <f>SQRT(('GEOMETRIC INPUTS'!B590-'GEOMETRIC INPUTS'!E590)^2+('GEOMETRIC INPUTS'!C590-'GEOMETRIC INPUTS'!F590)^2+('GEOMETRIC INPUTS'!D590-'GEOMETRIC INPUTS'!G590)^2)</f>
        <v>0</v>
      </c>
      <c r="F590">
        <f>SQRT(('GEOMETRIC INPUTS'!B590-'GEOMETRIC INPUTS'!N590)^2 + ('GEOMETRIC INPUTS'!C590-'GEOMETRIC INPUTS'!O590)^2 + ('GEOMETRIC INPUTS'!D590-'GEOMETRIC INPUTS'!P590)^2)</f>
        <v>0</v>
      </c>
      <c r="G590">
        <f>SQRT(('GEOMETRIC INPUTS'!E590-'GEOMETRIC INPUTS'!N590)^2 + ('GEOMETRIC INPUTS'!F590-'GEOMETRIC INPUTS'!O590)^2 + ('GEOMETRIC INPUTS'!G590-'GEOMETRIC INPUTS'!P590)^2)</f>
        <v>0</v>
      </c>
      <c r="H590">
        <f>SQRT(('GEOMETRIC INPUTS'!H590-'GEOMETRIC INPUTS'!K590)^2 + ('GEOMETRIC INPUTS'!I590-'GEOMETRIC INPUTS'!L590)^2 + ('GEOMETRIC INPUTS'!J590-'GEOMETRIC INPUTS'!M590)^2)</f>
        <v>0</v>
      </c>
      <c r="I590">
        <f>SQRT(('GEOMETRIC INPUTS'!K590-'GEOMETRIC INPUTS'!N590)^2 + ('GEOMETRIC INPUTS'!L590-'GEOMETRIC INPUTS'!O590)^2 + ('GEOMETRIC INPUTS'!M590-'GEOMETRIC INPUTS'!P590)^2)</f>
        <v>0</v>
      </c>
      <c r="J590" s="20" t="e">
        <f>ASIN(('GEOMETRIC INPUTS'!M590-'GEOMETRIC INPUTS'!J590)/H590)</f>
        <v>#DIV/0!</v>
      </c>
      <c r="K590" s="27">
        <f>IF('GT Data'!X592=TRUE,'GEOMETRIC INPUTS'!Q590*Loads!$B$2,'GEOMETRIC INPUTS'!Q590*Loads!$F$2)</f>
        <v>0</v>
      </c>
      <c r="L590" s="27">
        <f>IF('GT Data'!X592=TRUE,F590*Loads!$B$3,F590*Loads!$F$3)</f>
        <v>0</v>
      </c>
      <c r="M590" s="27">
        <f>IF('GT Data'!X592=TRUE,G590*Loads!$B$3,G590*Loads!$F$3)</f>
        <v>0</v>
      </c>
      <c r="N590" s="27">
        <f>IF('GT Data'!X592=TRUE,H590*Loads!$B$3,H590*Loads!$F$3)</f>
        <v>0</v>
      </c>
      <c r="O590" s="27">
        <f>IF('GT Data'!X592=TRUE,B590*Loads!$B$4,0)</f>
        <v>0</v>
      </c>
      <c r="P590" s="27">
        <f>IF('GT Data'!X592=TRUE,'GEOMETRIC INPUTS'!Q590*Loads!$B$1,'GEOMETRIC INPUTS'!Q590*Loads!$F$1)</f>
        <v>0</v>
      </c>
      <c r="Q590">
        <v>-300</v>
      </c>
      <c r="R590" t="e">
        <f>'GEOMETRIC INPUTS'!R590/'GEOMETRIC INPUTS'!S590</f>
        <v>#DIV/0!</v>
      </c>
    </row>
    <row r="591" spans="1:18" x14ac:dyDescent="0.3">
      <c r="A591">
        <f>'GEOMETRIC INPUTS'!A591</f>
        <v>0</v>
      </c>
      <c r="B591">
        <f>'GT Data'!Z593</f>
        <v>0</v>
      </c>
      <c r="C591">
        <f>IF(AND('GEOMETRIC INPUTS'!E591&gt;'GEOMETRIC INPUTS'!B591,'GEOMETRIC INPUTS'!C591&gt;'GEOMETRIC INPUTS'!F591),ACOS(('GEOMETRIC INPUTS'!C591-'GEOMETRIC INPUTS'!F591)/'Calculated Tab Properties'!E591),0) + IF(AND('GEOMETRIC INPUTS'!E591&gt;'GEOMETRIC INPUTS'!B591,'GEOMETRIC INPUTS'!C591&lt;'GEOMETRIC INPUTS'!F591),PI()/2 + ASIN((-'GEOMETRIC INPUTS'!C591+'GEOMETRIC INPUTS'!F591)/'Calculated Tab Properties'!E591),0) + IF(AND('GEOMETRIC INPUTS'!E591&lt;'GEOMETRIC INPUTS'!B591,'GEOMETRIC INPUTS'!C591&lt;'GEOMETRIC INPUTS'!F591),PI() + ACOS(('GEOMETRIC INPUTS'!C591-'GEOMETRIC INPUTS'!F591)/'Calculated Tab Properties'!E591),0) + IF(AND('GEOMETRIC INPUTS'!E591&lt;'GEOMETRIC INPUTS'!B591,'GEOMETRIC INPUTS'!C591&gt;'GEOMETRIC INPUTS'!F591),2*PI() - ACOS((-'GEOMETRIC INPUTS'!C591+'GEOMETRIC INPUTS'!F591)/'Calculated Tab Properties'!E591),0) + IF(AND('GEOMETRIC INPUTS'!E591='GEOMETRIC INPUTS'!B591,'GEOMETRIC INPUTS'!C591&gt;'GEOMETRIC INPUTS'!F591),0,0) + IF(AND('GEOMETRIC INPUTS'!E591&gt;'GEOMETRIC INPUTS'!B591,'GEOMETRIC INPUTS'!C591='GEOMETRIC INPUTS'!F591),PI()/2,0) + IF(AND('GEOMETRIC INPUTS'!E591='GEOMETRIC INPUTS'!B591,'GEOMETRIC INPUTS'!C591&lt;'GEOMETRIC INPUTS'!F591),PI(),0) + IF(AND('GEOMETRIC INPUTS'!E591&lt;'GEOMETRIC INPUTS'!B591,'GEOMETRIC INPUTS'!C591='GEOMETRIC INPUTS'!F591),3/2*PI(),0)</f>
        <v>0</v>
      </c>
      <c r="D591">
        <f t="shared" si="10"/>
        <v>0</v>
      </c>
      <c r="E591">
        <f>SQRT(('GEOMETRIC INPUTS'!B591-'GEOMETRIC INPUTS'!E591)^2+('GEOMETRIC INPUTS'!C591-'GEOMETRIC INPUTS'!F591)^2+('GEOMETRIC INPUTS'!D591-'GEOMETRIC INPUTS'!G591)^2)</f>
        <v>0</v>
      </c>
      <c r="F591">
        <f>SQRT(('GEOMETRIC INPUTS'!B591-'GEOMETRIC INPUTS'!N591)^2 + ('GEOMETRIC INPUTS'!C591-'GEOMETRIC INPUTS'!O591)^2 + ('GEOMETRIC INPUTS'!D591-'GEOMETRIC INPUTS'!P591)^2)</f>
        <v>0</v>
      </c>
      <c r="G591">
        <f>SQRT(('GEOMETRIC INPUTS'!E591-'GEOMETRIC INPUTS'!N591)^2 + ('GEOMETRIC INPUTS'!F591-'GEOMETRIC INPUTS'!O591)^2 + ('GEOMETRIC INPUTS'!G591-'GEOMETRIC INPUTS'!P591)^2)</f>
        <v>0</v>
      </c>
      <c r="H591">
        <f>SQRT(('GEOMETRIC INPUTS'!H591-'GEOMETRIC INPUTS'!K591)^2 + ('GEOMETRIC INPUTS'!I591-'GEOMETRIC INPUTS'!L591)^2 + ('GEOMETRIC INPUTS'!J591-'GEOMETRIC INPUTS'!M591)^2)</f>
        <v>0</v>
      </c>
      <c r="I591">
        <f>SQRT(('GEOMETRIC INPUTS'!K591-'GEOMETRIC INPUTS'!N591)^2 + ('GEOMETRIC INPUTS'!L591-'GEOMETRIC INPUTS'!O591)^2 + ('GEOMETRIC INPUTS'!M591-'GEOMETRIC INPUTS'!P591)^2)</f>
        <v>0</v>
      </c>
      <c r="J591" s="20" t="e">
        <f>ASIN(('GEOMETRIC INPUTS'!M591-'GEOMETRIC INPUTS'!J591)/H591)</f>
        <v>#DIV/0!</v>
      </c>
      <c r="K591" s="27">
        <f>IF('GT Data'!X593=TRUE,'GEOMETRIC INPUTS'!Q591*Loads!$B$2,'GEOMETRIC INPUTS'!Q591*Loads!$F$2)</f>
        <v>0</v>
      </c>
      <c r="L591" s="27">
        <f>IF('GT Data'!X593=TRUE,F591*Loads!$B$3,F591*Loads!$F$3)</f>
        <v>0</v>
      </c>
      <c r="M591" s="27">
        <f>IF('GT Data'!X593=TRUE,G591*Loads!$B$3,G591*Loads!$F$3)</f>
        <v>0</v>
      </c>
      <c r="N591" s="27">
        <f>IF('GT Data'!X593=TRUE,H591*Loads!$B$3,H591*Loads!$F$3)</f>
        <v>0</v>
      </c>
      <c r="O591" s="27">
        <f>IF('GT Data'!X593=TRUE,B591*Loads!$B$4,0)</f>
        <v>0</v>
      </c>
      <c r="P591" s="27">
        <f>IF('GT Data'!X593=TRUE,'GEOMETRIC INPUTS'!Q591*Loads!$B$1,'GEOMETRIC INPUTS'!Q591*Loads!$F$1)</f>
        <v>0</v>
      </c>
      <c r="Q591">
        <v>-300</v>
      </c>
      <c r="R591" t="e">
        <f>'GEOMETRIC INPUTS'!R591/'GEOMETRIC INPUTS'!S591</f>
        <v>#DIV/0!</v>
      </c>
    </row>
    <row r="592" spans="1:18" x14ac:dyDescent="0.3">
      <c r="A592">
        <f>'GEOMETRIC INPUTS'!A592</f>
        <v>0</v>
      </c>
      <c r="B592">
        <f>'GT Data'!Z594</f>
        <v>0</v>
      </c>
      <c r="C592">
        <f>IF(AND('GEOMETRIC INPUTS'!E592&gt;'GEOMETRIC INPUTS'!B592,'GEOMETRIC INPUTS'!C592&gt;'GEOMETRIC INPUTS'!F592),ACOS(('GEOMETRIC INPUTS'!C592-'GEOMETRIC INPUTS'!F592)/'Calculated Tab Properties'!E592),0) + IF(AND('GEOMETRIC INPUTS'!E592&gt;'GEOMETRIC INPUTS'!B592,'GEOMETRIC INPUTS'!C592&lt;'GEOMETRIC INPUTS'!F592),PI()/2 + ASIN((-'GEOMETRIC INPUTS'!C592+'GEOMETRIC INPUTS'!F592)/'Calculated Tab Properties'!E592),0) + IF(AND('GEOMETRIC INPUTS'!E592&lt;'GEOMETRIC INPUTS'!B592,'GEOMETRIC INPUTS'!C592&lt;'GEOMETRIC INPUTS'!F592),PI() + ACOS(('GEOMETRIC INPUTS'!C592-'GEOMETRIC INPUTS'!F592)/'Calculated Tab Properties'!E592),0) + IF(AND('GEOMETRIC INPUTS'!E592&lt;'GEOMETRIC INPUTS'!B592,'GEOMETRIC INPUTS'!C592&gt;'GEOMETRIC INPUTS'!F592),2*PI() - ACOS((-'GEOMETRIC INPUTS'!C592+'GEOMETRIC INPUTS'!F592)/'Calculated Tab Properties'!E592),0) + IF(AND('GEOMETRIC INPUTS'!E592='GEOMETRIC INPUTS'!B592,'GEOMETRIC INPUTS'!C592&gt;'GEOMETRIC INPUTS'!F592),0,0) + IF(AND('GEOMETRIC INPUTS'!E592&gt;'GEOMETRIC INPUTS'!B592,'GEOMETRIC INPUTS'!C592='GEOMETRIC INPUTS'!F592),PI()/2,0) + IF(AND('GEOMETRIC INPUTS'!E592='GEOMETRIC INPUTS'!B592,'GEOMETRIC INPUTS'!C592&lt;'GEOMETRIC INPUTS'!F592),PI(),0) + IF(AND('GEOMETRIC INPUTS'!E592&lt;'GEOMETRIC INPUTS'!B592,'GEOMETRIC INPUTS'!C592='GEOMETRIC INPUTS'!F592),3/2*PI(),0)</f>
        <v>0</v>
      </c>
      <c r="D592">
        <f t="shared" si="10"/>
        <v>0</v>
      </c>
      <c r="E592">
        <f>SQRT(('GEOMETRIC INPUTS'!B592-'GEOMETRIC INPUTS'!E592)^2+('GEOMETRIC INPUTS'!C592-'GEOMETRIC INPUTS'!F592)^2+('GEOMETRIC INPUTS'!D592-'GEOMETRIC INPUTS'!G592)^2)</f>
        <v>0</v>
      </c>
      <c r="F592">
        <f>SQRT(('GEOMETRIC INPUTS'!B592-'GEOMETRIC INPUTS'!N592)^2 + ('GEOMETRIC INPUTS'!C592-'GEOMETRIC INPUTS'!O592)^2 + ('GEOMETRIC INPUTS'!D592-'GEOMETRIC INPUTS'!P592)^2)</f>
        <v>0</v>
      </c>
      <c r="G592">
        <f>SQRT(('GEOMETRIC INPUTS'!E592-'GEOMETRIC INPUTS'!N592)^2 + ('GEOMETRIC INPUTS'!F592-'GEOMETRIC INPUTS'!O592)^2 + ('GEOMETRIC INPUTS'!G592-'GEOMETRIC INPUTS'!P592)^2)</f>
        <v>0</v>
      </c>
      <c r="H592">
        <f>SQRT(('GEOMETRIC INPUTS'!H592-'GEOMETRIC INPUTS'!K592)^2 + ('GEOMETRIC INPUTS'!I592-'GEOMETRIC INPUTS'!L592)^2 + ('GEOMETRIC INPUTS'!J592-'GEOMETRIC INPUTS'!M592)^2)</f>
        <v>0</v>
      </c>
      <c r="I592">
        <f>SQRT(('GEOMETRIC INPUTS'!K592-'GEOMETRIC INPUTS'!N592)^2 + ('GEOMETRIC INPUTS'!L592-'GEOMETRIC INPUTS'!O592)^2 + ('GEOMETRIC INPUTS'!M592-'GEOMETRIC INPUTS'!P592)^2)</f>
        <v>0</v>
      </c>
      <c r="J592" s="20" t="e">
        <f>ASIN(('GEOMETRIC INPUTS'!M592-'GEOMETRIC INPUTS'!J592)/H592)</f>
        <v>#DIV/0!</v>
      </c>
      <c r="K592" s="27">
        <f>IF('GT Data'!X594=TRUE,'GEOMETRIC INPUTS'!Q592*Loads!$B$2,'GEOMETRIC INPUTS'!Q592*Loads!$F$2)</f>
        <v>0</v>
      </c>
      <c r="L592" s="27">
        <f>IF('GT Data'!X594=TRUE,F592*Loads!$B$3,F592*Loads!$F$3)</f>
        <v>0</v>
      </c>
      <c r="M592" s="27">
        <f>IF('GT Data'!X594=TRUE,G592*Loads!$B$3,G592*Loads!$F$3)</f>
        <v>0</v>
      </c>
      <c r="N592" s="27">
        <f>IF('GT Data'!X594=TRUE,H592*Loads!$B$3,H592*Loads!$F$3)</f>
        <v>0</v>
      </c>
      <c r="O592" s="27">
        <f>IF('GT Data'!X594=TRUE,B592*Loads!$B$4,0)</f>
        <v>0</v>
      </c>
      <c r="P592" s="27">
        <f>IF('GT Data'!X594=TRUE,'GEOMETRIC INPUTS'!Q592*Loads!$B$1,'GEOMETRIC INPUTS'!Q592*Loads!$F$1)</f>
        <v>0</v>
      </c>
      <c r="Q592">
        <v>-300</v>
      </c>
      <c r="R592" t="e">
        <f>'GEOMETRIC INPUTS'!R592/'GEOMETRIC INPUTS'!S592</f>
        <v>#DIV/0!</v>
      </c>
    </row>
    <row r="593" spans="1:18" x14ac:dyDescent="0.3">
      <c r="A593">
        <f>'GEOMETRIC INPUTS'!A593</f>
        <v>0</v>
      </c>
      <c r="B593">
        <f>'GT Data'!Z595</f>
        <v>0</v>
      </c>
      <c r="C593">
        <f>IF(AND('GEOMETRIC INPUTS'!E593&gt;'GEOMETRIC INPUTS'!B593,'GEOMETRIC INPUTS'!C593&gt;'GEOMETRIC INPUTS'!F593),ACOS(('GEOMETRIC INPUTS'!C593-'GEOMETRIC INPUTS'!F593)/'Calculated Tab Properties'!E593),0) + IF(AND('GEOMETRIC INPUTS'!E593&gt;'GEOMETRIC INPUTS'!B593,'GEOMETRIC INPUTS'!C593&lt;'GEOMETRIC INPUTS'!F593),PI()/2 + ASIN((-'GEOMETRIC INPUTS'!C593+'GEOMETRIC INPUTS'!F593)/'Calculated Tab Properties'!E593),0) + IF(AND('GEOMETRIC INPUTS'!E593&lt;'GEOMETRIC INPUTS'!B593,'GEOMETRIC INPUTS'!C593&lt;'GEOMETRIC INPUTS'!F593),PI() + ACOS(('GEOMETRIC INPUTS'!C593-'GEOMETRIC INPUTS'!F593)/'Calculated Tab Properties'!E593),0) + IF(AND('GEOMETRIC INPUTS'!E593&lt;'GEOMETRIC INPUTS'!B593,'GEOMETRIC INPUTS'!C593&gt;'GEOMETRIC INPUTS'!F593),2*PI() - ACOS((-'GEOMETRIC INPUTS'!C593+'GEOMETRIC INPUTS'!F593)/'Calculated Tab Properties'!E593),0) + IF(AND('GEOMETRIC INPUTS'!E593='GEOMETRIC INPUTS'!B593,'GEOMETRIC INPUTS'!C593&gt;'GEOMETRIC INPUTS'!F593),0,0) + IF(AND('GEOMETRIC INPUTS'!E593&gt;'GEOMETRIC INPUTS'!B593,'GEOMETRIC INPUTS'!C593='GEOMETRIC INPUTS'!F593),PI()/2,0) + IF(AND('GEOMETRIC INPUTS'!E593='GEOMETRIC INPUTS'!B593,'GEOMETRIC INPUTS'!C593&lt;'GEOMETRIC INPUTS'!F593),PI(),0) + IF(AND('GEOMETRIC INPUTS'!E593&lt;'GEOMETRIC INPUTS'!B593,'GEOMETRIC INPUTS'!C593='GEOMETRIC INPUTS'!F593),3/2*PI(),0)</f>
        <v>0</v>
      </c>
      <c r="D593">
        <f t="shared" si="10"/>
        <v>0</v>
      </c>
      <c r="E593">
        <f>SQRT(('GEOMETRIC INPUTS'!B593-'GEOMETRIC INPUTS'!E593)^2+('GEOMETRIC INPUTS'!C593-'GEOMETRIC INPUTS'!F593)^2+('GEOMETRIC INPUTS'!D593-'GEOMETRIC INPUTS'!G593)^2)</f>
        <v>0</v>
      </c>
      <c r="F593">
        <f>SQRT(('GEOMETRIC INPUTS'!B593-'GEOMETRIC INPUTS'!N593)^2 + ('GEOMETRIC INPUTS'!C593-'GEOMETRIC INPUTS'!O593)^2 + ('GEOMETRIC INPUTS'!D593-'GEOMETRIC INPUTS'!P593)^2)</f>
        <v>0</v>
      </c>
      <c r="G593">
        <f>SQRT(('GEOMETRIC INPUTS'!E593-'GEOMETRIC INPUTS'!N593)^2 + ('GEOMETRIC INPUTS'!F593-'GEOMETRIC INPUTS'!O593)^2 + ('GEOMETRIC INPUTS'!G593-'GEOMETRIC INPUTS'!P593)^2)</f>
        <v>0</v>
      </c>
      <c r="H593">
        <f>SQRT(('GEOMETRIC INPUTS'!H593-'GEOMETRIC INPUTS'!K593)^2 + ('GEOMETRIC INPUTS'!I593-'GEOMETRIC INPUTS'!L593)^2 + ('GEOMETRIC INPUTS'!J593-'GEOMETRIC INPUTS'!M593)^2)</f>
        <v>0</v>
      </c>
      <c r="I593">
        <f>SQRT(('GEOMETRIC INPUTS'!K593-'GEOMETRIC INPUTS'!N593)^2 + ('GEOMETRIC INPUTS'!L593-'GEOMETRIC INPUTS'!O593)^2 + ('GEOMETRIC INPUTS'!M593-'GEOMETRIC INPUTS'!P593)^2)</f>
        <v>0</v>
      </c>
      <c r="J593" s="20" t="e">
        <f>ASIN(('GEOMETRIC INPUTS'!M593-'GEOMETRIC INPUTS'!J593)/H593)</f>
        <v>#DIV/0!</v>
      </c>
      <c r="K593" s="27">
        <f>IF('GT Data'!X595=TRUE,'GEOMETRIC INPUTS'!Q593*Loads!$B$2,'GEOMETRIC INPUTS'!Q593*Loads!$F$2)</f>
        <v>0</v>
      </c>
      <c r="L593" s="27">
        <f>IF('GT Data'!X595=TRUE,F593*Loads!$B$3,F593*Loads!$F$3)</f>
        <v>0</v>
      </c>
      <c r="M593" s="27">
        <f>IF('GT Data'!X595=TRUE,G593*Loads!$B$3,G593*Loads!$F$3)</f>
        <v>0</v>
      </c>
      <c r="N593" s="27">
        <f>IF('GT Data'!X595=TRUE,H593*Loads!$B$3,H593*Loads!$F$3)</f>
        <v>0</v>
      </c>
      <c r="O593" s="27">
        <f>IF('GT Data'!X595=TRUE,B593*Loads!$B$4,0)</f>
        <v>0</v>
      </c>
      <c r="P593" s="27">
        <f>IF('GT Data'!X595=TRUE,'GEOMETRIC INPUTS'!Q593*Loads!$B$1,'GEOMETRIC INPUTS'!Q593*Loads!$F$1)</f>
        <v>0</v>
      </c>
      <c r="Q593">
        <v>-300</v>
      </c>
      <c r="R593" t="e">
        <f>'GEOMETRIC INPUTS'!R593/'GEOMETRIC INPUTS'!S593</f>
        <v>#DIV/0!</v>
      </c>
    </row>
    <row r="594" spans="1:18" x14ac:dyDescent="0.3">
      <c r="A594">
        <f>'GEOMETRIC INPUTS'!A594</f>
        <v>0</v>
      </c>
      <c r="B594">
        <f>'GT Data'!Z596</f>
        <v>0</v>
      </c>
      <c r="C594">
        <f>IF(AND('GEOMETRIC INPUTS'!E594&gt;'GEOMETRIC INPUTS'!B594,'GEOMETRIC INPUTS'!C594&gt;'GEOMETRIC INPUTS'!F594),ACOS(('GEOMETRIC INPUTS'!C594-'GEOMETRIC INPUTS'!F594)/'Calculated Tab Properties'!E594),0) + IF(AND('GEOMETRIC INPUTS'!E594&gt;'GEOMETRIC INPUTS'!B594,'GEOMETRIC INPUTS'!C594&lt;'GEOMETRIC INPUTS'!F594),PI()/2 + ASIN((-'GEOMETRIC INPUTS'!C594+'GEOMETRIC INPUTS'!F594)/'Calculated Tab Properties'!E594),0) + IF(AND('GEOMETRIC INPUTS'!E594&lt;'GEOMETRIC INPUTS'!B594,'GEOMETRIC INPUTS'!C594&lt;'GEOMETRIC INPUTS'!F594),PI() + ACOS(('GEOMETRIC INPUTS'!C594-'GEOMETRIC INPUTS'!F594)/'Calculated Tab Properties'!E594),0) + IF(AND('GEOMETRIC INPUTS'!E594&lt;'GEOMETRIC INPUTS'!B594,'GEOMETRIC INPUTS'!C594&gt;'GEOMETRIC INPUTS'!F594),2*PI() - ACOS((-'GEOMETRIC INPUTS'!C594+'GEOMETRIC INPUTS'!F594)/'Calculated Tab Properties'!E594),0) + IF(AND('GEOMETRIC INPUTS'!E594='GEOMETRIC INPUTS'!B594,'GEOMETRIC INPUTS'!C594&gt;'GEOMETRIC INPUTS'!F594),0,0) + IF(AND('GEOMETRIC INPUTS'!E594&gt;'GEOMETRIC INPUTS'!B594,'GEOMETRIC INPUTS'!C594='GEOMETRIC INPUTS'!F594),PI()/2,0) + IF(AND('GEOMETRIC INPUTS'!E594='GEOMETRIC INPUTS'!B594,'GEOMETRIC INPUTS'!C594&lt;'GEOMETRIC INPUTS'!F594),PI(),0) + IF(AND('GEOMETRIC INPUTS'!E594&lt;'GEOMETRIC INPUTS'!B594,'GEOMETRIC INPUTS'!C594='GEOMETRIC INPUTS'!F594),3/2*PI(),0)</f>
        <v>0</v>
      </c>
      <c r="D594">
        <f t="shared" si="10"/>
        <v>0</v>
      </c>
      <c r="E594">
        <f>SQRT(('GEOMETRIC INPUTS'!B594-'GEOMETRIC INPUTS'!E594)^2+('GEOMETRIC INPUTS'!C594-'GEOMETRIC INPUTS'!F594)^2+('GEOMETRIC INPUTS'!D594-'GEOMETRIC INPUTS'!G594)^2)</f>
        <v>0</v>
      </c>
      <c r="F594">
        <f>SQRT(('GEOMETRIC INPUTS'!B594-'GEOMETRIC INPUTS'!N594)^2 + ('GEOMETRIC INPUTS'!C594-'GEOMETRIC INPUTS'!O594)^2 + ('GEOMETRIC INPUTS'!D594-'GEOMETRIC INPUTS'!P594)^2)</f>
        <v>0</v>
      </c>
      <c r="G594">
        <f>SQRT(('GEOMETRIC INPUTS'!E594-'GEOMETRIC INPUTS'!N594)^2 + ('GEOMETRIC INPUTS'!F594-'GEOMETRIC INPUTS'!O594)^2 + ('GEOMETRIC INPUTS'!G594-'GEOMETRIC INPUTS'!P594)^2)</f>
        <v>0</v>
      </c>
      <c r="H594">
        <f>SQRT(('GEOMETRIC INPUTS'!H594-'GEOMETRIC INPUTS'!K594)^2 + ('GEOMETRIC INPUTS'!I594-'GEOMETRIC INPUTS'!L594)^2 + ('GEOMETRIC INPUTS'!J594-'GEOMETRIC INPUTS'!M594)^2)</f>
        <v>0</v>
      </c>
      <c r="I594">
        <f>SQRT(('GEOMETRIC INPUTS'!K594-'GEOMETRIC INPUTS'!N594)^2 + ('GEOMETRIC INPUTS'!L594-'GEOMETRIC INPUTS'!O594)^2 + ('GEOMETRIC INPUTS'!M594-'GEOMETRIC INPUTS'!P594)^2)</f>
        <v>0</v>
      </c>
      <c r="J594" s="20" t="e">
        <f>ASIN(('GEOMETRIC INPUTS'!M594-'GEOMETRIC INPUTS'!J594)/H594)</f>
        <v>#DIV/0!</v>
      </c>
      <c r="K594" s="27">
        <f>IF('GT Data'!X596=TRUE,'GEOMETRIC INPUTS'!Q594*Loads!$B$2,'GEOMETRIC INPUTS'!Q594*Loads!$F$2)</f>
        <v>0</v>
      </c>
      <c r="L594" s="27">
        <f>IF('GT Data'!X596=TRUE,F594*Loads!$B$3,F594*Loads!$F$3)</f>
        <v>0</v>
      </c>
      <c r="M594" s="27">
        <f>IF('GT Data'!X596=TRUE,G594*Loads!$B$3,G594*Loads!$F$3)</f>
        <v>0</v>
      </c>
      <c r="N594" s="27">
        <f>IF('GT Data'!X596=TRUE,H594*Loads!$B$3,H594*Loads!$F$3)</f>
        <v>0</v>
      </c>
      <c r="O594" s="27">
        <f>IF('GT Data'!X596=TRUE,B594*Loads!$B$4,0)</f>
        <v>0</v>
      </c>
      <c r="P594" s="27">
        <f>IF('GT Data'!X596=TRUE,'GEOMETRIC INPUTS'!Q594*Loads!$B$1,'GEOMETRIC INPUTS'!Q594*Loads!$F$1)</f>
        <v>0</v>
      </c>
      <c r="Q594">
        <v>-300</v>
      </c>
      <c r="R594" t="e">
        <f>'GEOMETRIC INPUTS'!R594/'GEOMETRIC INPUTS'!S594</f>
        <v>#DIV/0!</v>
      </c>
    </row>
    <row r="595" spans="1:18" x14ac:dyDescent="0.3">
      <c r="A595">
        <f>'GEOMETRIC INPUTS'!A595</f>
        <v>0</v>
      </c>
      <c r="B595">
        <f>'GT Data'!Z597</f>
        <v>0</v>
      </c>
      <c r="C595">
        <f>IF(AND('GEOMETRIC INPUTS'!E595&gt;'GEOMETRIC INPUTS'!B595,'GEOMETRIC INPUTS'!C595&gt;'GEOMETRIC INPUTS'!F595),ACOS(('GEOMETRIC INPUTS'!C595-'GEOMETRIC INPUTS'!F595)/'Calculated Tab Properties'!E595),0) + IF(AND('GEOMETRIC INPUTS'!E595&gt;'GEOMETRIC INPUTS'!B595,'GEOMETRIC INPUTS'!C595&lt;'GEOMETRIC INPUTS'!F595),PI()/2 + ASIN((-'GEOMETRIC INPUTS'!C595+'GEOMETRIC INPUTS'!F595)/'Calculated Tab Properties'!E595),0) + IF(AND('GEOMETRIC INPUTS'!E595&lt;'GEOMETRIC INPUTS'!B595,'GEOMETRIC INPUTS'!C595&lt;'GEOMETRIC INPUTS'!F595),PI() + ACOS(('GEOMETRIC INPUTS'!C595-'GEOMETRIC INPUTS'!F595)/'Calculated Tab Properties'!E595),0) + IF(AND('GEOMETRIC INPUTS'!E595&lt;'GEOMETRIC INPUTS'!B595,'GEOMETRIC INPUTS'!C595&gt;'GEOMETRIC INPUTS'!F595),2*PI() - ACOS((-'GEOMETRIC INPUTS'!C595+'GEOMETRIC INPUTS'!F595)/'Calculated Tab Properties'!E595),0) + IF(AND('GEOMETRIC INPUTS'!E595='GEOMETRIC INPUTS'!B595,'GEOMETRIC INPUTS'!C595&gt;'GEOMETRIC INPUTS'!F595),0,0) + IF(AND('GEOMETRIC INPUTS'!E595&gt;'GEOMETRIC INPUTS'!B595,'GEOMETRIC INPUTS'!C595='GEOMETRIC INPUTS'!F595),PI()/2,0) + IF(AND('GEOMETRIC INPUTS'!E595='GEOMETRIC INPUTS'!B595,'GEOMETRIC INPUTS'!C595&lt;'GEOMETRIC INPUTS'!F595),PI(),0) + IF(AND('GEOMETRIC INPUTS'!E595&lt;'GEOMETRIC INPUTS'!B595,'GEOMETRIC INPUTS'!C595='GEOMETRIC INPUTS'!F595),3/2*PI(),0)</f>
        <v>0</v>
      </c>
      <c r="D595">
        <f t="shared" si="10"/>
        <v>0</v>
      </c>
      <c r="E595">
        <f>SQRT(('GEOMETRIC INPUTS'!B595-'GEOMETRIC INPUTS'!E595)^2+('GEOMETRIC INPUTS'!C595-'GEOMETRIC INPUTS'!F595)^2+('GEOMETRIC INPUTS'!D595-'GEOMETRIC INPUTS'!G595)^2)</f>
        <v>0</v>
      </c>
      <c r="F595">
        <f>SQRT(('GEOMETRIC INPUTS'!B595-'GEOMETRIC INPUTS'!N595)^2 + ('GEOMETRIC INPUTS'!C595-'GEOMETRIC INPUTS'!O595)^2 + ('GEOMETRIC INPUTS'!D595-'GEOMETRIC INPUTS'!P595)^2)</f>
        <v>0</v>
      </c>
      <c r="G595">
        <f>SQRT(('GEOMETRIC INPUTS'!E595-'GEOMETRIC INPUTS'!N595)^2 + ('GEOMETRIC INPUTS'!F595-'GEOMETRIC INPUTS'!O595)^2 + ('GEOMETRIC INPUTS'!G595-'GEOMETRIC INPUTS'!P595)^2)</f>
        <v>0</v>
      </c>
      <c r="H595">
        <f>SQRT(('GEOMETRIC INPUTS'!H595-'GEOMETRIC INPUTS'!K595)^2 + ('GEOMETRIC INPUTS'!I595-'GEOMETRIC INPUTS'!L595)^2 + ('GEOMETRIC INPUTS'!J595-'GEOMETRIC INPUTS'!M595)^2)</f>
        <v>0</v>
      </c>
      <c r="I595">
        <f>SQRT(('GEOMETRIC INPUTS'!K595-'GEOMETRIC INPUTS'!N595)^2 + ('GEOMETRIC INPUTS'!L595-'GEOMETRIC INPUTS'!O595)^2 + ('GEOMETRIC INPUTS'!M595-'GEOMETRIC INPUTS'!P595)^2)</f>
        <v>0</v>
      </c>
      <c r="J595" s="20" t="e">
        <f>ASIN(('GEOMETRIC INPUTS'!M595-'GEOMETRIC INPUTS'!J595)/H595)</f>
        <v>#DIV/0!</v>
      </c>
      <c r="K595" s="27">
        <f>IF('GT Data'!X597=TRUE,'GEOMETRIC INPUTS'!Q595*Loads!$B$2,'GEOMETRIC INPUTS'!Q595*Loads!$F$2)</f>
        <v>0</v>
      </c>
      <c r="L595" s="27">
        <f>IF('GT Data'!X597=TRUE,F595*Loads!$B$3,F595*Loads!$F$3)</f>
        <v>0</v>
      </c>
      <c r="M595" s="27">
        <f>IF('GT Data'!X597=TRUE,G595*Loads!$B$3,G595*Loads!$F$3)</f>
        <v>0</v>
      </c>
      <c r="N595" s="27">
        <f>IF('GT Data'!X597=TRUE,H595*Loads!$B$3,H595*Loads!$F$3)</f>
        <v>0</v>
      </c>
      <c r="O595" s="27">
        <f>IF('GT Data'!X597=TRUE,B595*Loads!$B$4,0)</f>
        <v>0</v>
      </c>
      <c r="P595" s="27">
        <f>IF('GT Data'!X597=TRUE,'GEOMETRIC INPUTS'!Q595*Loads!$B$1,'GEOMETRIC INPUTS'!Q595*Loads!$F$1)</f>
        <v>0</v>
      </c>
      <c r="Q595">
        <v>-300</v>
      </c>
      <c r="R595" t="e">
        <f>'GEOMETRIC INPUTS'!R595/'GEOMETRIC INPUTS'!S595</f>
        <v>#DIV/0!</v>
      </c>
    </row>
    <row r="596" spans="1:18" x14ac:dyDescent="0.3">
      <c r="A596">
        <f>'GEOMETRIC INPUTS'!A596</f>
        <v>0</v>
      </c>
      <c r="B596">
        <f>'GT Data'!Z598</f>
        <v>0</v>
      </c>
      <c r="C596">
        <f>IF(AND('GEOMETRIC INPUTS'!E596&gt;'GEOMETRIC INPUTS'!B596,'GEOMETRIC INPUTS'!C596&gt;'GEOMETRIC INPUTS'!F596),ACOS(('GEOMETRIC INPUTS'!C596-'GEOMETRIC INPUTS'!F596)/'Calculated Tab Properties'!E596),0) + IF(AND('GEOMETRIC INPUTS'!E596&gt;'GEOMETRIC INPUTS'!B596,'GEOMETRIC INPUTS'!C596&lt;'GEOMETRIC INPUTS'!F596),PI()/2 + ASIN((-'GEOMETRIC INPUTS'!C596+'GEOMETRIC INPUTS'!F596)/'Calculated Tab Properties'!E596),0) + IF(AND('GEOMETRIC INPUTS'!E596&lt;'GEOMETRIC INPUTS'!B596,'GEOMETRIC INPUTS'!C596&lt;'GEOMETRIC INPUTS'!F596),PI() + ACOS(('GEOMETRIC INPUTS'!C596-'GEOMETRIC INPUTS'!F596)/'Calculated Tab Properties'!E596),0) + IF(AND('GEOMETRIC INPUTS'!E596&lt;'GEOMETRIC INPUTS'!B596,'GEOMETRIC INPUTS'!C596&gt;'GEOMETRIC INPUTS'!F596),2*PI() - ACOS((-'GEOMETRIC INPUTS'!C596+'GEOMETRIC INPUTS'!F596)/'Calculated Tab Properties'!E596),0) + IF(AND('GEOMETRIC INPUTS'!E596='GEOMETRIC INPUTS'!B596,'GEOMETRIC INPUTS'!C596&gt;'GEOMETRIC INPUTS'!F596),0,0) + IF(AND('GEOMETRIC INPUTS'!E596&gt;'GEOMETRIC INPUTS'!B596,'GEOMETRIC INPUTS'!C596='GEOMETRIC INPUTS'!F596),PI()/2,0) + IF(AND('GEOMETRIC INPUTS'!E596='GEOMETRIC INPUTS'!B596,'GEOMETRIC INPUTS'!C596&lt;'GEOMETRIC INPUTS'!F596),PI(),0) + IF(AND('GEOMETRIC INPUTS'!E596&lt;'GEOMETRIC INPUTS'!B596,'GEOMETRIC INPUTS'!C596='GEOMETRIC INPUTS'!F596),3/2*PI(),0)</f>
        <v>0</v>
      </c>
      <c r="D596">
        <f t="shared" si="10"/>
        <v>0</v>
      </c>
      <c r="E596">
        <f>SQRT(('GEOMETRIC INPUTS'!B596-'GEOMETRIC INPUTS'!E596)^2+('GEOMETRIC INPUTS'!C596-'GEOMETRIC INPUTS'!F596)^2+('GEOMETRIC INPUTS'!D596-'GEOMETRIC INPUTS'!G596)^2)</f>
        <v>0</v>
      </c>
      <c r="F596">
        <f>SQRT(('GEOMETRIC INPUTS'!B596-'GEOMETRIC INPUTS'!N596)^2 + ('GEOMETRIC INPUTS'!C596-'GEOMETRIC INPUTS'!O596)^2 + ('GEOMETRIC INPUTS'!D596-'GEOMETRIC INPUTS'!P596)^2)</f>
        <v>0</v>
      </c>
      <c r="G596">
        <f>SQRT(('GEOMETRIC INPUTS'!E596-'GEOMETRIC INPUTS'!N596)^2 + ('GEOMETRIC INPUTS'!F596-'GEOMETRIC INPUTS'!O596)^2 + ('GEOMETRIC INPUTS'!G596-'GEOMETRIC INPUTS'!P596)^2)</f>
        <v>0</v>
      </c>
      <c r="H596">
        <f>SQRT(('GEOMETRIC INPUTS'!H596-'GEOMETRIC INPUTS'!K596)^2 + ('GEOMETRIC INPUTS'!I596-'GEOMETRIC INPUTS'!L596)^2 + ('GEOMETRIC INPUTS'!J596-'GEOMETRIC INPUTS'!M596)^2)</f>
        <v>0</v>
      </c>
      <c r="I596">
        <f>SQRT(('GEOMETRIC INPUTS'!K596-'GEOMETRIC INPUTS'!N596)^2 + ('GEOMETRIC INPUTS'!L596-'GEOMETRIC INPUTS'!O596)^2 + ('GEOMETRIC INPUTS'!M596-'GEOMETRIC INPUTS'!P596)^2)</f>
        <v>0</v>
      </c>
      <c r="J596" s="20" t="e">
        <f>ASIN(('GEOMETRIC INPUTS'!M596-'GEOMETRIC INPUTS'!J596)/H596)</f>
        <v>#DIV/0!</v>
      </c>
      <c r="K596" s="27">
        <f>IF('GT Data'!X598=TRUE,'GEOMETRIC INPUTS'!Q596*Loads!$B$2,'GEOMETRIC INPUTS'!Q596*Loads!$F$2)</f>
        <v>0</v>
      </c>
      <c r="L596" s="27">
        <f>IF('GT Data'!X598=TRUE,F596*Loads!$B$3,F596*Loads!$F$3)</f>
        <v>0</v>
      </c>
      <c r="M596" s="27">
        <f>IF('GT Data'!X598=TRUE,G596*Loads!$B$3,G596*Loads!$F$3)</f>
        <v>0</v>
      </c>
      <c r="N596" s="27">
        <f>IF('GT Data'!X598=TRUE,H596*Loads!$B$3,H596*Loads!$F$3)</f>
        <v>0</v>
      </c>
      <c r="O596" s="27">
        <f>IF('GT Data'!X598=TRUE,B596*Loads!$B$4,0)</f>
        <v>0</v>
      </c>
      <c r="P596" s="27">
        <f>IF('GT Data'!X598=TRUE,'GEOMETRIC INPUTS'!Q596*Loads!$B$1,'GEOMETRIC INPUTS'!Q596*Loads!$F$1)</f>
        <v>0</v>
      </c>
      <c r="Q596">
        <v>-300</v>
      </c>
      <c r="R596" t="e">
        <f>'GEOMETRIC INPUTS'!R596/'GEOMETRIC INPUTS'!S596</f>
        <v>#DIV/0!</v>
      </c>
    </row>
    <row r="597" spans="1:18" x14ac:dyDescent="0.3">
      <c r="A597">
        <f>'GEOMETRIC INPUTS'!A597</f>
        <v>0</v>
      </c>
      <c r="B597">
        <f>'GT Data'!Z599</f>
        <v>0</v>
      </c>
      <c r="C597">
        <f>IF(AND('GEOMETRIC INPUTS'!E597&gt;'GEOMETRIC INPUTS'!B597,'GEOMETRIC INPUTS'!C597&gt;'GEOMETRIC INPUTS'!F597),ACOS(('GEOMETRIC INPUTS'!C597-'GEOMETRIC INPUTS'!F597)/'Calculated Tab Properties'!E597),0) + IF(AND('GEOMETRIC INPUTS'!E597&gt;'GEOMETRIC INPUTS'!B597,'GEOMETRIC INPUTS'!C597&lt;'GEOMETRIC INPUTS'!F597),PI()/2 + ASIN((-'GEOMETRIC INPUTS'!C597+'GEOMETRIC INPUTS'!F597)/'Calculated Tab Properties'!E597),0) + IF(AND('GEOMETRIC INPUTS'!E597&lt;'GEOMETRIC INPUTS'!B597,'GEOMETRIC INPUTS'!C597&lt;'GEOMETRIC INPUTS'!F597),PI() + ACOS(('GEOMETRIC INPUTS'!C597-'GEOMETRIC INPUTS'!F597)/'Calculated Tab Properties'!E597),0) + IF(AND('GEOMETRIC INPUTS'!E597&lt;'GEOMETRIC INPUTS'!B597,'GEOMETRIC INPUTS'!C597&gt;'GEOMETRIC INPUTS'!F597),2*PI() - ACOS((-'GEOMETRIC INPUTS'!C597+'GEOMETRIC INPUTS'!F597)/'Calculated Tab Properties'!E597),0) + IF(AND('GEOMETRIC INPUTS'!E597='GEOMETRIC INPUTS'!B597,'GEOMETRIC INPUTS'!C597&gt;'GEOMETRIC INPUTS'!F597),0,0) + IF(AND('GEOMETRIC INPUTS'!E597&gt;'GEOMETRIC INPUTS'!B597,'GEOMETRIC INPUTS'!C597='GEOMETRIC INPUTS'!F597),PI()/2,0) + IF(AND('GEOMETRIC INPUTS'!E597='GEOMETRIC INPUTS'!B597,'GEOMETRIC INPUTS'!C597&lt;'GEOMETRIC INPUTS'!F597),PI(),0) + IF(AND('GEOMETRIC INPUTS'!E597&lt;'GEOMETRIC INPUTS'!B597,'GEOMETRIC INPUTS'!C597='GEOMETRIC INPUTS'!F597),3/2*PI(),0)</f>
        <v>0</v>
      </c>
      <c r="D597">
        <f t="shared" si="10"/>
        <v>0</v>
      </c>
      <c r="E597">
        <f>SQRT(('GEOMETRIC INPUTS'!B597-'GEOMETRIC INPUTS'!E597)^2+('GEOMETRIC INPUTS'!C597-'GEOMETRIC INPUTS'!F597)^2+('GEOMETRIC INPUTS'!D597-'GEOMETRIC INPUTS'!G597)^2)</f>
        <v>0</v>
      </c>
      <c r="F597">
        <f>SQRT(('GEOMETRIC INPUTS'!B597-'GEOMETRIC INPUTS'!N597)^2 + ('GEOMETRIC INPUTS'!C597-'GEOMETRIC INPUTS'!O597)^2 + ('GEOMETRIC INPUTS'!D597-'GEOMETRIC INPUTS'!P597)^2)</f>
        <v>0</v>
      </c>
      <c r="G597">
        <f>SQRT(('GEOMETRIC INPUTS'!E597-'GEOMETRIC INPUTS'!N597)^2 + ('GEOMETRIC INPUTS'!F597-'GEOMETRIC INPUTS'!O597)^2 + ('GEOMETRIC INPUTS'!G597-'GEOMETRIC INPUTS'!P597)^2)</f>
        <v>0</v>
      </c>
      <c r="H597">
        <f>SQRT(('GEOMETRIC INPUTS'!H597-'GEOMETRIC INPUTS'!K597)^2 + ('GEOMETRIC INPUTS'!I597-'GEOMETRIC INPUTS'!L597)^2 + ('GEOMETRIC INPUTS'!J597-'GEOMETRIC INPUTS'!M597)^2)</f>
        <v>0</v>
      </c>
      <c r="I597">
        <f>SQRT(('GEOMETRIC INPUTS'!K597-'GEOMETRIC INPUTS'!N597)^2 + ('GEOMETRIC INPUTS'!L597-'GEOMETRIC INPUTS'!O597)^2 + ('GEOMETRIC INPUTS'!M597-'GEOMETRIC INPUTS'!P597)^2)</f>
        <v>0</v>
      </c>
      <c r="J597" s="20" t="e">
        <f>ASIN(('GEOMETRIC INPUTS'!M597-'GEOMETRIC INPUTS'!J597)/H597)</f>
        <v>#DIV/0!</v>
      </c>
      <c r="K597" s="27">
        <f>IF('GT Data'!X599=TRUE,'GEOMETRIC INPUTS'!Q597*Loads!$B$2,'GEOMETRIC INPUTS'!Q597*Loads!$F$2)</f>
        <v>0</v>
      </c>
      <c r="L597" s="27">
        <f>IF('GT Data'!X599=TRUE,F597*Loads!$B$3,F597*Loads!$F$3)</f>
        <v>0</v>
      </c>
      <c r="M597" s="27">
        <f>IF('GT Data'!X599=TRUE,G597*Loads!$B$3,G597*Loads!$F$3)</f>
        <v>0</v>
      </c>
      <c r="N597" s="27">
        <f>IF('GT Data'!X599=TRUE,H597*Loads!$B$3,H597*Loads!$F$3)</f>
        <v>0</v>
      </c>
      <c r="O597" s="27">
        <f>IF('GT Data'!X599=TRUE,B597*Loads!$B$4,0)</f>
        <v>0</v>
      </c>
      <c r="P597" s="27">
        <f>IF('GT Data'!X599=TRUE,'GEOMETRIC INPUTS'!Q597*Loads!$B$1,'GEOMETRIC INPUTS'!Q597*Loads!$F$1)</f>
        <v>0</v>
      </c>
      <c r="Q597">
        <v>-300</v>
      </c>
      <c r="R597" t="e">
        <f>'GEOMETRIC INPUTS'!R597/'GEOMETRIC INPUTS'!S597</f>
        <v>#DIV/0!</v>
      </c>
    </row>
    <row r="598" spans="1:18" x14ac:dyDescent="0.3">
      <c r="A598">
        <f>'GEOMETRIC INPUTS'!A598</f>
        <v>0</v>
      </c>
      <c r="B598">
        <f>'GT Data'!Z600</f>
        <v>0</v>
      </c>
      <c r="C598">
        <f>IF(AND('GEOMETRIC INPUTS'!E598&gt;'GEOMETRIC INPUTS'!B598,'GEOMETRIC INPUTS'!C598&gt;'GEOMETRIC INPUTS'!F598),ACOS(('GEOMETRIC INPUTS'!C598-'GEOMETRIC INPUTS'!F598)/'Calculated Tab Properties'!E598),0) + IF(AND('GEOMETRIC INPUTS'!E598&gt;'GEOMETRIC INPUTS'!B598,'GEOMETRIC INPUTS'!C598&lt;'GEOMETRIC INPUTS'!F598),PI()/2 + ASIN((-'GEOMETRIC INPUTS'!C598+'GEOMETRIC INPUTS'!F598)/'Calculated Tab Properties'!E598),0) + IF(AND('GEOMETRIC INPUTS'!E598&lt;'GEOMETRIC INPUTS'!B598,'GEOMETRIC INPUTS'!C598&lt;'GEOMETRIC INPUTS'!F598),PI() + ACOS(('GEOMETRIC INPUTS'!C598-'GEOMETRIC INPUTS'!F598)/'Calculated Tab Properties'!E598),0) + IF(AND('GEOMETRIC INPUTS'!E598&lt;'GEOMETRIC INPUTS'!B598,'GEOMETRIC INPUTS'!C598&gt;'GEOMETRIC INPUTS'!F598),2*PI() - ACOS((-'GEOMETRIC INPUTS'!C598+'GEOMETRIC INPUTS'!F598)/'Calculated Tab Properties'!E598),0) + IF(AND('GEOMETRIC INPUTS'!E598='GEOMETRIC INPUTS'!B598,'GEOMETRIC INPUTS'!C598&gt;'GEOMETRIC INPUTS'!F598),0,0) + IF(AND('GEOMETRIC INPUTS'!E598&gt;'GEOMETRIC INPUTS'!B598,'GEOMETRIC INPUTS'!C598='GEOMETRIC INPUTS'!F598),PI()/2,0) + IF(AND('GEOMETRIC INPUTS'!E598='GEOMETRIC INPUTS'!B598,'GEOMETRIC INPUTS'!C598&lt;'GEOMETRIC INPUTS'!F598),PI(),0) + IF(AND('GEOMETRIC INPUTS'!E598&lt;'GEOMETRIC INPUTS'!B598,'GEOMETRIC INPUTS'!C598='GEOMETRIC INPUTS'!F598),3/2*PI(),0)</f>
        <v>0</v>
      </c>
      <c r="D598">
        <f t="shared" si="10"/>
        <v>0</v>
      </c>
      <c r="E598">
        <f>SQRT(('GEOMETRIC INPUTS'!B598-'GEOMETRIC INPUTS'!E598)^2+('GEOMETRIC INPUTS'!C598-'GEOMETRIC INPUTS'!F598)^2+('GEOMETRIC INPUTS'!D598-'GEOMETRIC INPUTS'!G598)^2)</f>
        <v>0</v>
      </c>
      <c r="F598">
        <f>SQRT(('GEOMETRIC INPUTS'!B598-'GEOMETRIC INPUTS'!N598)^2 + ('GEOMETRIC INPUTS'!C598-'GEOMETRIC INPUTS'!O598)^2 + ('GEOMETRIC INPUTS'!D598-'GEOMETRIC INPUTS'!P598)^2)</f>
        <v>0</v>
      </c>
      <c r="G598">
        <f>SQRT(('GEOMETRIC INPUTS'!E598-'GEOMETRIC INPUTS'!N598)^2 + ('GEOMETRIC INPUTS'!F598-'GEOMETRIC INPUTS'!O598)^2 + ('GEOMETRIC INPUTS'!G598-'GEOMETRIC INPUTS'!P598)^2)</f>
        <v>0</v>
      </c>
      <c r="H598">
        <f>SQRT(('GEOMETRIC INPUTS'!H598-'GEOMETRIC INPUTS'!K598)^2 + ('GEOMETRIC INPUTS'!I598-'GEOMETRIC INPUTS'!L598)^2 + ('GEOMETRIC INPUTS'!J598-'GEOMETRIC INPUTS'!M598)^2)</f>
        <v>0</v>
      </c>
      <c r="I598">
        <f>SQRT(('GEOMETRIC INPUTS'!K598-'GEOMETRIC INPUTS'!N598)^2 + ('GEOMETRIC INPUTS'!L598-'GEOMETRIC INPUTS'!O598)^2 + ('GEOMETRIC INPUTS'!M598-'GEOMETRIC INPUTS'!P598)^2)</f>
        <v>0</v>
      </c>
      <c r="J598" s="20" t="e">
        <f>ASIN(('GEOMETRIC INPUTS'!M598-'GEOMETRIC INPUTS'!J598)/H598)</f>
        <v>#DIV/0!</v>
      </c>
      <c r="K598" s="27">
        <f>IF('GT Data'!X600=TRUE,'GEOMETRIC INPUTS'!Q598*Loads!$B$2,'GEOMETRIC INPUTS'!Q598*Loads!$F$2)</f>
        <v>0</v>
      </c>
      <c r="L598" s="27">
        <f>IF('GT Data'!X600=TRUE,F598*Loads!$B$3,F598*Loads!$F$3)</f>
        <v>0</v>
      </c>
      <c r="M598" s="27">
        <f>IF('GT Data'!X600=TRUE,G598*Loads!$B$3,G598*Loads!$F$3)</f>
        <v>0</v>
      </c>
      <c r="N598" s="27">
        <f>IF('GT Data'!X600=TRUE,H598*Loads!$B$3,H598*Loads!$F$3)</f>
        <v>0</v>
      </c>
      <c r="O598" s="27">
        <f>IF('GT Data'!X600=TRUE,B598*Loads!$B$4,0)</f>
        <v>0</v>
      </c>
      <c r="P598" s="27">
        <f>IF('GT Data'!X600=TRUE,'GEOMETRIC INPUTS'!Q598*Loads!$B$1,'GEOMETRIC INPUTS'!Q598*Loads!$F$1)</f>
        <v>0</v>
      </c>
      <c r="Q598">
        <v>-300</v>
      </c>
      <c r="R598" t="e">
        <f>'GEOMETRIC INPUTS'!R598/'GEOMETRIC INPUTS'!S598</f>
        <v>#DIV/0!</v>
      </c>
    </row>
    <row r="599" spans="1:18" x14ac:dyDescent="0.3">
      <c r="A599">
        <f>'GEOMETRIC INPUTS'!A599</f>
        <v>0</v>
      </c>
      <c r="B599">
        <f>'GT Data'!Z601</f>
        <v>0</v>
      </c>
      <c r="C599">
        <f>IF(AND('GEOMETRIC INPUTS'!E599&gt;'GEOMETRIC INPUTS'!B599,'GEOMETRIC INPUTS'!C599&gt;'GEOMETRIC INPUTS'!F599),ACOS(('GEOMETRIC INPUTS'!C599-'GEOMETRIC INPUTS'!F599)/'Calculated Tab Properties'!E599),0) + IF(AND('GEOMETRIC INPUTS'!E599&gt;'GEOMETRIC INPUTS'!B599,'GEOMETRIC INPUTS'!C599&lt;'GEOMETRIC INPUTS'!F599),PI()/2 + ASIN((-'GEOMETRIC INPUTS'!C599+'GEOMETRIC INPUTS'!F599)/'Calculated Tab Properties'!E599),0) + IF(AND('GEOMETRIC INPUTS'!E599&lt;'GEOMETRIC INPUTS'!B599,'GEOMETRIC INPUTS'!C599&lt;'GEOMETRIC INPUTS'!F599),PI() + ACOS(('GEOMETRIC INPUTS'!C599-'GEOMETRIC INPUTS'!F599)/'Calculated Tab Properties'!E599),0) + IF(AND('GEOMETRIC INPUTS'!E599&lt;'GEOMETRIC INPUTS'!B599,'GEOMETRIC INPUTS'!C599&gt;'GEOMETRIC INPUTS'!F599),2*PI() - ACOS((-'GEOMETRIC INPUTS'!C599+'GEOMETRIC INPUTS'!F599)/'Calculated Tab Properties'!E599),0) + IF(AND('GEOMETRIC INPUTS'!E599='GEOMETRIC INPUTS'!B599,'GEOMETRIC INPUTS'!C599&gt;'GEOMETRIC INPUTS'!F599),0,0) + IF(AND('GEOMETRIC INPUTS'!E599&gt;'GEOMETRIC INPUTS'!B599,'GEOMETRIC INPUTS'!C599='GEOMETRIC INPUTS'!F599),PI()/2,0) + IF(AND('GEOMETRIC INPUTS'!E599='GEOMETRIC INPUTS'!B599,'GEOMETRIC INPUTS'!C599&lt;'GEOMETRIC INPUTS'!F599),PI(),0) + IF(AND('GEOMETRIC INPUTS'!E599&lt;'GEOMETRIC INPUTS'!B599,'GEOMETRIC INPUTS'!C599='GEOMETRIC INPUTS'!F599),3/2*PI(),0)</f>
        <v>0</v>
      </c>
      <c r="D599">
        <f t="shared" si="10"/>
        <v>0</v>
      </c>
      <c r="E599">
        <f>SQRT(('GEOMETRIC INPUTS'!B599-'GEOMETRIC INPUTS'!E599)^2+('GEOMETRIC INPUTS'!C599-'GEOMETRIC INPUTS'!F599)^2+('GEOMETRIC INPUTS'!D599-'GEOMETRIC INPUTS'!G599)^2)</f>
        <v>0</v>
      </c>
      <c r="F599">
        <f>SQRT(('GEOMETRIC INPUTS'!B599-'GEOMETRIC INPUTS'!N599)^2 + ('GEOMETRIC INPUTS'!C599-'GEOMETRIC INPUTS'!O599)^2 + ('GEOMETRIC INPUTS'!D599-'GEOMETRIC INPUTS'!P599)^2)</f>
        <v>0</v>
      </c>
      <c r="G599">
        <f>SQRT(('GEOMETRIC INPUTS'!E599-'GEOMETRIC INPUTS'!N599)^2 + ('GEOMETRIC INPUTS'!F599-'GEOMETRIC INPUTS'!O599)^2 + ('GEOMETRIC INPUTS'!G599-'GEOMETRIC INPUTS'!P599)^2)</f>
        <v>0</v>
      </c>
      <c r="H599">
        <f>SQRT(('GEOMETRIC INPUTS'!H599-'GEOMETRIC INPUTS'!K599)^2 + ('GEOMETRIC INPUTS'!I599-'GEOMETRIC INPUTS'!L599)^2 + ('GEOMETRIC INPUTS'!J599-'GEOMETRIC INPUTS'!M599)^2)</f>
        <v>0</v>
      </c>
      <c r="I599">
        <f>SQRT(('GEOMETRIC INPUTS'!K599-'GEOMETRIC INPUTS'!N599)^2 + ('GEOMETRIC INPUTS'!L599-'GEOMETRIC INPUTS'!O599)^2 + ('GEOMETRIC INPUTS'!M599-'GEOMETRIC INPUTS'!P599)^2)</f>
        <v>0</v>
      </c>
      <c r="J599" s="20" t="e">
        <f>ASIN(('GEOMETRIC INPUTS'!M599-'GEOMETRIC INPUTS'!J599)/H599)</f>
        <v>#DIV/0!</v>
      </c>
      <c r="K599" s="27">
        <f>IF('GT Data'!X601=TRUE,'GEOMETRIC INPUTS'!Q599*Loads!$B$2,'GEOMETRIC INPUTS'!Q599*Loads!$F$2)</f>
        <v>0</v>
      </c>
      <c r="L599" s="27">
        <f>IF('GT Data'!X601=TRUE,F599*Loads!$B$3,F599*Loads!$F$3)</f>
        <v>0</v>
      </c>
      <c r="M599" s="27">
        <f>IF('GT Data'!X601=TRUE,G599*Loads!$B$3,G599*Loads!$F$3)</f>
        <v>0</v>
      </c>
      <c r="N599" s="27">
        <f>IF('GT Data'!X601=TRUE,H599*Loads!$B$3,H599*Loads!$F$3)</f>
        <v>0</v>
      </c>
      <c r="O599" s="27">
        <f>IF('GT Data'!X601=TRUE,B599*Loads!$B$4,0)</f>
        <v>0</v>
      </c>
      <c r="P599" s="27">
        <f>IF('GT Data'!X601=TRUE,'GEOMETRIC INPUTS'!Q599*Loads!$B$1,'GEOMETRIC INPUTS'!Q599*Loads!$F$1)</f>
        <v>0</v>
      </c>
      <c r="Q599">
        <v>-300</v>
      </c>
      <c r="R599" t="e">
        <f>'GEOMETRIC INPUTS'!R599/'GEOMETRIC INPUTS'!S599</f>
        <v>#DIV/0!</v>
      </c>
    </row>
    <row r="600" spans="1:18" x14ac:dyDescent="0.3">
      <c r="A600">
        <f>'GEOMETRIC INPUTS'!A600</f>
        <v>0</v>
      </c>
      <c r="B600">
        <f>'GT Data'!Z602</f>
        <v>0</v>
      </c>
      <c r="C600">
        <f>IF(AND('GEOMETRIC INPUTS'!E600&gt;'GEOMETRIC INPUTS'!B600,'GEOMETRIC INPUTS'!C600&gt;'GEOMETRIC INPUTS'!F600),ACOS(('GEOMETRIC INPUTS'!C600-'GEOMETRIC INPUTS'!F600)/'Calculated Tab Properties'!E600),0) + IF(AND('GEOMETRIC INPUTS'!E600&gt;'GEOMETRIC INPUTS'!B600,'GEOMETRIC INPUTS'!C600&lt;'GEOMETRIC INPUTS'!F600),PI()/2 + ASIN((-'GEOMETRIC INPUTS'!C600+'GEOMETRIC INPUTS'!F600)/'Calculated Tab Properties'!E600),0) + IF(AND('GEOMETRIC INPUTS'!E600&lt;'GEOMETRIC INPUTS'!B600,'GEOMETRIC INPUTS'!C600&lt;'GEOMETRIC INPUTS'!F600),PI() + ACOS(('GEOMETRIC INPUTS'!C600-'GEOMETRIC INPUTS'!F600)/'Calculated Tab Properties'!E600),0) + IF(AND('GEOMETRIC INPUTS'!E600&lt;'GEOMETRIC INPUTS'!B600,'GEOMETRIC INPUTS'!C600&gt;'GEOMETRIC INPUTS'!F600),2*PI() - ACOS((-'GEOMETRIC INPUTS'!C600+'GEOMETRIC INPUTS'!F600)/'Calculated Tab Properties'!E600),0) + IF(AND('GEOMETRIC INPUTS'!E600='GEOMETRIC INPUTS'!B600,'GEOMETRIC INPUTS'!C600&gt;'GEOMETRIC INPUTS'!F600),0,0) + IF(AND('GEOMETRIC INPUTS'!E600&gt;'GEOMETRIC INPUTS'!B600,'GEOMETRIC INPUTS'!C600='GEOMETRIC INPUTS'!F600),PI()/2,0) + IF(AND('GEOMETRIC INPUTS'!E600='GEOMETRIC INPUTS'!B600,'GEOMETRIC INPUTS'!C600&lt;'GEOMETRIC INPUTS'!F600),PI(),0) + IF(AND('GEOMETRIC INPUTS'!E600&lt;'GEOMETRIC INPUTS'!B600,'GEOMETRIC INPUTS'!C600='GEOMETRIC INPUTS'!F600),3/2*PI(),0)</f>
        <v>0</v>
      </c>
      <c r="D600">
        <f t="shared" si="10"/>
        <v>0</v>
      </c>
      <c r="E600">
        <f>SQRT(('GEOMETRIC INPUTS'!B600-'GEOMETRIC INPUTS'!E600)^2+('GEOMETRIC INPUTS'!C600-'GEOMETRIC INPUTS'!F600)^2+('GEOMETRIC INPUTS'!D600-'GEOMETRIC INPUTS'!G600)^2)</f>
        <v>0</v>
      </c>
      <c r="F600">
        <f>SQRT(('GEOMETRIC INPUTS'!B600-'GEOMETRIC INPUTS'!N600)^2 + ('GEOMETRIC INPUTS'!C600-'GEOMETRIC INPUTS'!O600)^2 + ('GEOMETRIC INPUTS'!D600-'GEOMETRIC INPUTS'!P600)^2)</f>
        <v>0</v>
      </c>
      <c r="G600">
        <f>SQRT(('GEOMETRIC INPUTS'!E600-'GEOMETRIC INPUTS'!N600)^2 + ('GEOMETRIC INPUTS'!F600-'GEOMETRIC INPUTS'!O600)^2 + ('GEOMETRIC INPUTS'!G600-'GEOMETRIC INPUTS'!P600)^2)</f>
        <v>0</v>
      </c>
      <c r="H600">
        <f>SQRT(('GEOMETRIC INPUTS'!H600-'GEOMETRIC INPUTS'!K600)^2 + ('GEOMETRIC INPUTS'!I600-'GEOMETRIC INPUTS'!L600)^2 + ('GEOMETRIC INPUTS'!J600-'GEOMETRIC INPUTS'!M600)^2)</f>
        <v>0</v>
      </c>
      <c r="I600">
        <f>SQRT(('GEOMETRIC INPUTS'!K600-'GEOMETRIC INPUTS'!N600)^2 + ('GEOMETRIC INPUTS'!L600-'GEOMETRIC INPUTS'!O600)^2 + ('GEOMETRIC INPUTS'!M600-'GEOMETRIC INPUTS'!P600)^2)</f>
        <v>0</v>
      </c>
      <c r="J600" s="20" t="e">
        <f>ASIN(('GEOMETRIC INPUTS'!M600-'GEOMETRIC INPUTS'!J600)/H600)</f>
        <v>#DIV/0!</v>
      </c>
      <c r="K600" s="27">
        <f>IF('GT Data'!X602=TRUE,'GEOMETRIC INPUTS'!Q600*Loads!$B$2,'GEOMETRIC INPUTS'!Q600*Loads!$F$2)</f>
        <v>0</v>
      </c>
      <c r="L600" s="27">
        <f>IF('GT Data'!X602=TRUE,F600*Loads!$B$3,F600*Loads!$F$3)</f>
        <v>0</v>
      </c>
      <c r="M600" s="27">
        <f>IF('GT Data'!X602=TRUE,G600*Loads!$B$3,G600*Loads!$F$3)</f>
        <v>0</v>
      </c>
      <c r="N600" s="27">
        <f>IF('GT Data'!X602=TRUE,H600*Loads!$B$3,H600*Loads!$F$3)</f>
        <v>0</v>
      </c>
      <c r="O600" s="27">
        <f>IF('GT Data'!X602=TRUE,B600*Loads!$B$4,0)</f>
        <v>0</v>
      </c>
      <c r="P600" s="27">
        <f>IF('GT Data'!X602=TRUE,'GEOMETRIC INPUTS'!Q600*Loads!$B$1,'GEOMETRIC INPUTS'!Q600*Loads!$F$1)</f>
        <v>0</v>
      </c>
      <c r="Q600">
        <v>-300</v>
      </c>
      <c r="R600" t="e">
        <f>'GEOMETRIC INPUTS'!R600/'GEOMETRIC INPUTS'!S600</f>
        <v>#DIV/0!</v>
      </c>
    </row>
    <row r="601" spans="1:18" x14ac:dyDescent="0.3">
      <c r="A601">
        <f>'GEOMETRIC INPUTS'!A601</f>
        <v>0</v>
      </c>
      <c r="B601">
        <f>'GT Data'!Z603</f>
        <v>0</v>
      </c>
      <c r="C601">
        <f>IF(AND('GEOMETRIC INPUTS'!E601&gt;'GEOMETRIC INPUTS'!B601,'GEOMETRIC INPUTS'!C601&gt;'GEOMETRIC INPUTS'!F601),ACOS(('GEOMETRIC INPUTS'!C601-'GEOMETRIC INPUTS'!F601)/'Calculated Tab Properties'!E601),0) + IF(AND('GEOMETRIC INPUTS'!E601&gt;'GEOMETRIC INPUTS'!B601,'GEOMETRIC INPUTS'!C601&lt;'GEOMETRIC INPUTS'!F601),PI()/2 + ASIN((-'GEOMETRIC INPUTS'!C601+'GEOMETRIC INPUTS'!F601)/'Calculated Tab Properties'!E601),0) + IF(AND('GEOMETRIC INPUTS'!E601&lt;'GEOMETRIC INPUTS'!B601,'GEOMETRIC INPUTS'!C601&lt;'GEOMETRIC INPUTS'!F601),PI() + ACOS(('GEOMETRIC INPUTS'!C601-'GEOMETRIC INPUTS'!F601)/'Calculated Tab Properties'!E601),0) + IF(AND('GEOMETRIC INPUTS'!E601&lt;'GEOMETRIC INPUTS'!B601,'GEOMETRIC INPUTS'!C601&gt;'GEOMETRIC INPUTS'!F601),2*PI() - ACOS((-'GEOMETRIC INPUTS'!C601+'GEOMETRIC INPUTS'!F601)/'Calculated Tab Properties'!E601),0) + IF(AND('GEOMETRIC INPUTS'!E601='GEOMETRIC INPUTS'!B601,'GEOMETRIC INPUTS'!C601&gt;'GEOMETRIC INPUTS'!F601),0,0) + IF(AND('GEOMETRIC INPUTS'!E601&gt;'GEOMETRIC INPUTS'!B601,'GEOMETRIC INPUTS'!C601='GEOMETRIC INPUTS'!F601),PI()/2,0) + IF(AND('GEOMETRIC INPUTS'!E601='GEOMETRIC INPUTS'!B601,'GEOMETRIC INPUTS'!C601&lt;'GEOMETRIC INPUTS'!F601),PI(),0) + IF(AND('GEOMETRIC INPUTS'!E601&lt;'GEOMETRIC INPUTS'!B601,'GEOMETRIC INPUTS'!C601='GEOMETRIC INPUTS'!F601),3/2*PI(),0)</f>
        <v>0</v>
      </c>
      <c r="D601">
        <f t="shared" si="10"/>
        <v>0</v>
      </c>
      <c r="E601">
        <f>SQRT(('GEOMETRIC INPUTS'!B601-'GEOMETRIC INPUTS'!E601)^2+('GEOMETRIC INPUTS'!C601-'GEOMETRIC INPUTS'!F601)^2+('GEOMETRIC INPUTS'!D601-'GEOMETRIC INPUTS'!G601)^2)</f>
        <v>0</v>
      </c>
      <c r="F601">
        <f>SQRT(('GEOMETRIC INPUTS'!B601-'GEOMETRIC INPUTS'!N601)^2 + ('GEOMETRIC INPUTS'!C601-'GEOMETRIC INPUTS'!O601)^2 + ('GEOMETRIC INPUTS'!D601-'GEOMETRIC INPUTS'!P601)^2)</f>
        <v>0</v>
      </c>
      <c r="G601">
        <f>SQRT(('GEOMETRIC INPUTS'!E601-'GEOMETRIC INPUTS'!N601)^2 + ('GEOMETRIC INPUTS'!F601-'GEOMETRIC INPUTS'!O601)^2 + ('GEOMETRIC INPUTS'!G601-'GEOMETRIC INPUTS'!P601)^2)</f>
        <v>0</v>
      </c>
      <c r="H601">
        <f>SQRT(('GEOMETRIC INPUTS'!H601-'GEOMETRIC INPUTS'!K601)^2 + ('GEOMETRIC INPUTS'!I601-'GEOMETRIC INPUTS'!L601)^2 + ('GEOMETRIC INPUTS'!J601-'GEOMETRIC INPUTS'!M601)^2)</f>
        <v>0</v>
      </c>
      <c r="I601">
        <f>SQRT(('GEOMETRIC INPUTS'!K601-'GEOMETRIC INPUTS'!N601)^2 + ('GEOMETRIC INPUTS'!L601-'GEOMETRIC INPUTS'!O601)^2 + ('GEOMETRIC INPUTS'!M601-'GEOMETRIC INPUTS'!P601)^2)</f>
        <v>0</v>
      </c>
      <c r="J601" s="20" t="e">
        <f>ASIN(('GEOMETRIC INPUTS'!M601-'GEOMETRIC INPUTS'!J601)/H601)</f>
        <v>#DIV/0!</v>
      </c>
      <c r="K601" s="27">
        <f>IF('GT Data'!X603=TRUE,'GEOMETRIC INPUTS'!Q601*Loads!$B$2,'GEOMETRIC INPUTS'!Q601*Loads!$F$2)</f>
        <v>0</v>
      </c>
      <c r="L601" s="27">
        <f>IF('GT Data'!X603=TRUE,F601*Loads!$B$3,F601*Loads!$F$3)</f>
        <v>0</v>
      </c>
      <c r="M601" s="27">
        <f>IF('GT Data'!X603=TRUE,G601*Loads!$B$3,G601*Loads!$F$3)</f>
        <v>0</v>
      </c>
      <c r="N601" s="27">
        <f>IF('GT Data'!X603=TRUE,H601*Loads!$B$3,H601*Loads!$F$3)</f>
        <v>0</v>
      </c>
      <c r="O601" s="27">
        <f>IF('GT Data'!X603=TRUE,B601*Loads!$B$4,0)</f>
        <v>0</v>
      </c>
      <c r="P601" s="27">
        <f>IF('GT Data'!X603=TRUE,'GEOMETRIC INPUTS'!Q601*Loads!$B$1,'GEOMETRIC INPUTS'!Q601*Loads!$F$1)</f>
        <v>0</v>
      </c>
      <c r="Q601">
        <v>-300</v>
      </c>
      <c r="R601" t="e">
        <f>'GEOMETRIC INPUTS'!R601/'GEOMETRIC INPUTS'!S601</f>
        <v>#DIV/0!</v>
      </c>
    </row>
    <row r="602" spans="1:18" x14ac:dyDescent="0.3">
      <c r="A602">
        <f>'GEOMETRIC INPUTS'!A602</f>
        <v>0</v>
      </c>
      <c r="B602">
        <f>'GT Data'!Z604</f>
        <v>0</v>
      </c>
      <c r="C602">
        <f>IF(AND('GEOMETRIC INPUTS'!E602&gt;'GEOMETRIC INPUTS'!B602,'GEOMETRIC INPUTS'!C602&gt;'GEOMETRIC INPUTS'!F602),ACOS(('GEOMETRIC INPUTS'!C602-'GEOMETRIC INPUTS'!F602)/'Calculated Tab Properties'!E602),0) + IF(AND('GEOMETRIC INPUTS'!E602&gt;'GEOMETRIC INPUTS'!B602,'GEOMETRIC INPUTS'!C602&lt;'GEOMETRIC INPUTS'!F602),PI()/2 + ASIN((-'GEOMETRIC INPUTS'!C602+'GEOMETRIC INPUTS'!F602)/'Calculated Tab Properties'!E602),0) + IF(AND('GEOMETRIC INPUTS'!E602&lt;'GEOMETRIC INPUTS'!B602,'GEOMETRIC INPUTS'!C602&lt;'GEOMETRIC INPUTS'!F602),PI() + ACOS(('GEOMETRIC INPUTS'!C602-'GEOMETRIC INPUTS'!F602)/'Calculated Tab Properties'!E602),0) + IF(AND('GEOMETRIC INPUTS'!E602&lt;'GEOMETRIC INPUTS'!B602,'GEOMETRIC INPUTS'!C602&gt;'GEOMETRIC INPUTS'!F602),2*PI() - ACOS((-'GEOMETRIC INPUTS'!C602+'GEOMETRIC INPUTS'!F602)/'Calculated Tab Properties'!E602),0) + IF(AND('GEOMETRIC INPUTS'!E602='GEOMETRIC INPUTS'!B602,'GEOMETRIC INPUTS'!C602&gt;'GEOMETRIC INPUTS'!F602),0,0) + IF(AND('GEOMETRIC INPUTS'!E602&gt;'GEOMETRIC INPUTS'!B602,'GEOMETRIC INPUTS'!C602='GEOMETRIC INPUTS'!F602),PI()/2,0) + IF(AND('GEOMETRIC INPUTS'!E602='GEOMETRIC INPUTS'!B602,'GEOMETRIC INPUTS'!C602&lt;'GEOMETRIC INPUTS'!F602),PI(),0) + IF(AND('GEOMETRIC INPUTS'!E602&lt;'GEOMETRIC INPUTS'!B602,'GEOMETRIC INPUTS'!C602='GEOMETRIC INPUTS'!F602),3/2*PI(),0)</f>
        <v>0</v>
      </c>
      <c r="D602">
        <f t="shared" si="10"/>
        <v>0</v>
      </c>
      <c r="E602">
        <f>SQRT(('GEOMETRIC INPUTS'!B602-'GEOMETRIC INPUTS'!E602)^2+('GEOMETRIC INPUTS'!C602-'GEOMETRIC INPUTS'!F602)^2+('GEOMETRIC INPUTS'!D602-'GEOMETRIC INPUTS'!G602)^2)</f>
        <v>0</v>
      </c>
      <c r="F602">
        <f>SQRT(('GEOMETRIC INPUTS'!B602-'GEOMETRIC INPUTS'!N602)^2 + ('GEOMETRIC INPUTS'!C602-'GEOMETRIC INPUTS'!O602)^2 + ('GEOMETRIC INPUTS'!D602-'GEOMETRIC INPUTS'!P602)^2)</f>
        <v>0</v>
      </c>
      <c r="G602">
        <f>SQRT(('GEOMETRIC INPUTS'!E602-'GEOMETRIC INPUTS'!N602)^2 + ('GEOMETRIC INPUTS'!F602-'GEOMETRIC INPUTS'!O602)^2 + ('GEOMETRIC INPUTS'!G602-'GEOMETRIC INPUTS'!P602)^2)</f>
        <v>0</v>
      </c>
      <c r="H602">
        <f>SQRT(('GEOMETRIC INPUTS'!H602-'GEOMETRIC INPUTS'!K602)^2 + ('GEOMETRIC INPUTS'!I602-'GEOMETRIC INPUTS'!L602)^2 + ('GEOMETRIC INPUTS'!J602-'GEOMETRIC INPUTS'!M602)^2)</f>
        <v>0</v>
      </c>
      <c r="I602">
        <f>SQRT(('GEOMETRIC INPUTS'!K602-'GEOMETRIC INPUTS'!N602)^2 + ('GEOMETRIC INPUTS'!L602-'GEOMETRIC INPUTS'!O602)^2 + ('GEOMETRIC INPUTS'!M602-'GEOMETRIC INPUTS'!P602)^2)</f>
        <v>0</v>
      </c>
      <c r="J602" s="20" t="e">
        <f>ASIN(('GEOMETRIC INPUTS'!M602-'GEOMETRIC INPUTS'!J602)/H602)</f>
        <v>#DIV/0!</v>
      </c>
      <c r="K602" s="27">
        <f>IF('GT Data'!X604=TRUE,'GEOMETRIC INPUTS'!Q602*Loads!$B$2,'GEOMETRIC INPUTS'!Q602*Loads!$F$2)</f>
        <v>0</v>
      </c>
      <c r="L602" s="27">
        <f>IF('GT Data'!X604=TRUE,F602*Loads!$B$3,F602*Loads!$F$3)</f>
        <v>0</v>
      </c>
      <c r="M602" s="27">
        <f>IF('GT Data'!X604=TRUE,G602*Loads!$B$3,G602*Loads!$F$3)</f>
        <v>0</v>
      </c>
      <c r="N602" s="27">
        <f>IF('GT Data'!X604=TRUE,H602*Loads!$B$3,H602*Loads!$F$3)</f>
        <v>0</v>
      </c>
      <c r="O602" s="27">
        <f>IF('GT Data'!X604=TRUE,B602*Loads!$B$4,0)</f>
        <v>0</v>
      </c>
      <c r="P602" s="27">
        <f>IF('GT Data'!X604=TRUE,'GEOMETRIC INPUTS'!Q602*Loads!$B$1,'GEOMETRIC INPUTS'!Q602*Loads!$F$1)</f>
        <v>0</v>
      </c>
      <c r="Q602">
        <v>-300</v>
      </c>
      <c r="R602" t="e">
        <f>'GEOMETRIC INPUTS'!R602/'GEOMETRIC INPUTS'!S602</f>
        <v>#DIV/0!</v>
      </c>
    </row>
    <row r="603" spans="1:18" x14ac:dyDescent="0.3">
      <c r="A603">
        <f>'GEOMETRIC INPUTS'!A603</f>
        <v>0</v>
      </c>
      <c r="B603">
        <f>'GT Data'!Z605</f>
        <v>0</v>
      </c>
      <c r="C603">
        <f>IF(AND('GEOMETRIC INPUTS'!E603&gt;'GEOMETRIC INPUTS'!B603,'GEOMETRIC INPUTS'!C603&gt;'GEOMETRIC INPUTS'!F603),ACOS(('GEOMETRIC INPUTS'!C603-'GEOMETRIC INPUTS'!F603)/'Calculated Tab Properties'!E603),0) + IF(AND('GEOMETRIC INPUTS'!E603&gt;'GEOMETRIC INPUTS'!B603,'GEOMETRIC INPUTS'!C603&lt;'GEOMETRIC INPUTS'!F603),PI()/2 + ASIN((-'GEOMETRIC INPUTS'!C603+'GEOMETRIC INPUTS'!F603)/'Calculated Tab Properties'!E603),0) + IF(AND('GEOMETRIC INPUTS'!E603&lt;'GEOMETRIC INPUTS'!B603,'GEOMETRIC INPUTS'!C603&lt;'GEOMETRIC INPUTS'!F603),PI() + ACOS(('GEOMETRIC INPUTS'!C603-'GEOMETRIC INPUTS'!F603)/'Calculated Tab Properties'!E603),0) + IF(AND('GEOMETRIC INPUTS'!E603&lt;'GEOMETRIC INPUTS'!B603,'GEOMETRIC INPUTS'!C603&gt;'GEOMETRIC INPUTS'!F603),2*PI() - ACOS((-'GEOMETRIC INPUTS'!C603+'GEOMETRIC INPUTS'!F603)/'Calculated Tab Properties'!E603),0) + IF(AND('GEOMETRIC INPUTS'!E603='GEOMETRIC INPUTS'!B603,'GEOMETRIC INPUTS'!C603&gt;'GEOMETRIC INPUTS'!F603),0,0) + IF(AND('GEOMETRIC INPUTS'!E603&gt;'GEOMETRIC INPUTS'!B603,'GEOMETRIC INPUTS'!C603='GEOMETRIC INPUTS'!F603),PI()/2,0) + IF(AND('GEOMETRIC INPUTS'!E603='GEOMETRIC INPUTS'!B603,'GEOMETRIC INPUTS'!C603&lt;'GEOMETRIC INPUTS'!F603),PI(),0) + IF(AND('GEOMETRIC INPUTS'!E603&lt;'GEOMETRIC INPUTS'!B603,'GEOMETRIC INPUTS'!C603='GEOMETRIC INPUTS'!F603),3/2*PI(),0)</f>
        <v>0</v>
      </c>
      <c r="D603">
        <f t="shared" si="10"/>
        <v>0</v>
      </c>
      <c r="E603">
        <f>SQRT(('GEOMETRIC INPUTS'!B603-'GEOMETRIC INPUTS'!E603)^2+('GEOMETRIC INPUTS'!C603-'GEOMETRIC INPUTS'!F603)^2+('GEOMETRIC INPUTS'!D603-'GEOMETRIC INPUTS'!G603)^2)</f>
        <v>0</v>
      </c>
      <c r="F603">
        <f>SQRT(('GEOMETRIC INPUTS'!B603-'GEOMETRIC INPUTS'!N603)^2 + ('GEOMETRIC INPUTS'!C603-'GEOMETRIC INPUTS'!O603)^2 + ('GEOMETRIC INPUTS'!D603-'GEOMETRIC INPUTS'!P603)^2)</f>
        <v>0</v>
      </c>
      <c r="G603">
        <f>SQRT(('GEOMETRIC INPUTS'!E603-'GEOMETRIC INPUTS'!N603)^2 + ('GEOMETRIC INPUTS'!F603-'GEOMETRIC INPUTS'!O603)^2 + ('GEOMETRIC INPUTS'!G603-'GEOMETRIC INPUTS'!P603)^2)</f>
        <v>0</v>
      </c>
      <c r="H603">
        <f>SQRT(('GEOMETRIC INPUTS'!H603-'GEOMETRIC INPUTS'!K603)^2 + ('GEOMETRIC INPUTS'!I603-'GEOMETRIC INPUTS'!L603)^2 + ('GEOMETRIC INPUTS'!J603-'GEOMETRIC INPUTS'!M603)^2)</f>
        <v>0</v>
      </c>
      <c r="I603">
        <f>SQRT(('GEOMETRIC INPUTS'!K603-'GEOMETRIC INPUTS'!N603)^2 + ('GEOMETRIC INPUTS'!L603-'GEOMETRIC INPUTS'!O603)^2 + ('GEOMETRIC INPUTS'!M603-'GEOMETRIC INPUTS'!P603)^2)</f>
        <v>0</v>
      </c>
      <c r="J603" s="20" t="e">
        <f>ASIN(('GEOMETRIC INPUTS'!M603-'GEOMETRIC INPUTS'!J603)/H603)</f>
        <v>#DIV/0!</v>
      </c>
      <c r="K603" s="27">
        <f>IF('GT Data'!X605=TRUE,'GEOMETRIC INPUTS'!Q603*Loads!$B$2,'GEOMETRIC INPUTS'!Q603*Loads!$F$2)</f>
        <v>0</v>
      </c>
      <c r="L603" s="27">
        <f>IF('GT Data'!X605=TRUE,F603*Loads!$B$3,F603*Loads!$F$3)</f>
        <v>0</v>
      </c>
      <c r="M603" s="27">
        <f>IF('GT Data'!X605=TRUE,G603*Loads!$B$3,G603*Loads!$F$3)</f>
        <v>0</v>
      </c>
      <c r="N603" s="27">
        <f>IF('GT Data'!X605=TRUE,H603*Loads!$B$3,H603*Loads!$F$3)</f>
        <v>0</v>
      </c>
      <c r="O603" s="27">
        <f>IF('GT Data'!X605=TRUE,B603*Loads!$B$4,0)</f>
        <v>0</v>
      </c>
      <c r="P603" s="27">
        <f>IF('GT Data'!X605=TRUE,'GEOMETRIC INPUTS'!Q603*Loads!$B$1,'GEOMETRIC INPUTS'!Q603*Loads!$F$1)</f>
        <v>0</v>
      </c>
      <c r="Q603">
        <v>-300</v>
      </c>
      <c r="R603" t="e">
        <f>'GEOMETRIC INPUTS'!R603/'GEOMETRIC INPUTS'!S603</f>
        <v>#DIV/0!</v>
      </c>
    </row>
    <row r="604" spans="1:18" x14ac:dyDescent="0.3">
      <c r="A604">
        <f>'GEOMETRIC INPUTS'!A604</f>
        <v>0</v>
      </c>
      <c r="B604">
        <f>'GT Data'!Z606</f>
        <v>0</v>
      </c>
      <c r="C604">
        <f>IF(AND('GEOMETRIC INPUTS'!E604&gt;'GEOMETRIC INPUTS'!B604,'GEOMETRIC INPUTS'!C604&gt;'GEOMETRIC INPUTS'!F604),ACOS(('GEOMETRIC INPUTS'!C604-'GEOMETRIC INPUTS'!F604)/'Calculated Tab Properties'!E604),0) + IF(AND('GEOMETRIC INPUTS'!E604&gt;'GEOMETRIC INPUTS'!B604,'GEOMETRIC INPUTS'!C604&lt;'GEOMETRIC INPUTS'!F604),PI()/2 + ASIN((-'GEOMETRIC INPUTS'!C604+'GEOMETRIC INPUTS'!F604)/'Calculated Tab Properties'!E604),0) + IF(AND('GEOMETRIC INPUTS'!E604&lt;'GEOMETRIC INPUTS'!B604,'GEOMETRIC INPUTS'!C604&lt;'GEOMETRIC INPUTS'!F604),PI() + ACOS(('GEOMETRIC INPUTS'!C604-'GEOMETRIC INPUTS'!F604)/'Calculated Tab Properties'!E604),0) + IF(AND('GEOMETRIC INPUTS'!E604&lt;'GEOMETRIC INPUTS'!B604,'GEOMETRIC INPUTS'!C604&gt;'GEOMETRIC INPUTS'!F604),2*PI() - ACOS((-'GEOMETRIC INPUTS'!C604+'GEOMETRIC INPUTS'!F604)/'Calculated Tab Properties'!E604),0) + IF(AND('GEOMETRIC INPUTS'!E604='GEOMETRIC INPUTS'!B604,'GEOMETRIC INPUTS'!C604&gt;'GEOMETRIC INPUTS'!F604),0,0) + IF(AND('GEOMETRIC INPUTS'!E604&gt;'GEOMETRIC INPUTS'!B604,'GEOMETRIC INPUTS'!C604='GEOMETRIC INPUTS'!F604),PI()/2,0) + IF(AND('GEOMETRIC INPUTS'!E604='GEOMETRIC INPUTS'!B604,'GEOMETRIC INPUTS'!C604&lt;'GEOMETRIC INPUTS'!F604),PI(),0) + IF(AND('GEOMETRIC INPUTS'!E604&lt;'GEOMETRIC INPUTS'!B604,'GEOMETRIC INPUTS'!C604='GEOMETRIC INPUTS'!F604),3/2*PI(),0)</f>
        <v>0</v>
      </c>
      <c r="D604">
        <f t="shared" si="10"/>
        <v>0</v>
      </c>
      <c r="E604">
        <f>SQRT(('GEOMETRIC INPUTS'!B604-'GEOMETRIC INPUTS'!E604)^2+('GEOMETRIC INPUTS'!C604-'GEOMETRIC INPUTS'!F604)^2+('GEOMETRIC INPUTS'!D604-'GEOMETRIC INPUTS'!G604)^2)</f>
        <v>0</v>
      </c>
      <c r="F604">
        <f>SQRT(('GEOMETRIC INPUTS'!B604-'GEOMETRIC INPUTS'!N604)^2 + ('GEOMETRIC INPUTS'!C604-'GEOMETRIC INPUTS'!O604)^2 + ('GEOMETRIC INPUTS'!D604-'GEOMETRIC INPUTS'!P604)^2)</f>
        <v>0</v>
      </c>
      <c r="G604">
        <f>SQRT(('GEOMETRIC INPUTS'!E604-'GEOMETRIC INPUTS'!N604)^2 + ('GEOMETRIC INPUTS'!F604-'GEOMETRIC INPUTS'!O604)^2 + ('GEOMETRIC INPUTS'!G604-'GEOMETRIC INPUTS'!P604)^2)</f>
        <v>0</v>
      </c>
      <c r="H604">
        <f>SQRT(('GEOMETRIC INPUTS'!H604-'GEOMETRIC INPUTS'!K604)^2 + ('GEOMETRIC INPUTS'!I604-'GEOMETRIC INPUTS'!L604)^2 + ('GEOMETRIC INPUTS'!J604-'GEOMETRIC INPUTS'!M604)^2)</f>
        <v>0</v>
      </c>
      <c r="I604">
        <f>SQRT(('GEOMETRIC INPUTS'!K604-'GEOMETRIC INPUTS'!N604)^2 + ('GEOMETRIC INPUTS'!L604-'GEOMETRIC INPUTS'!O604)^2 + ('GEOMETRIC INPUTS'!M604-'GEOMETRIC INPUTS'!P604)^2)</f>
        <v>0</v>
      </c>
      <c r="J604" s="20" t="e">
        <f>ASIN(('GEOMETRIC INPUTS'!M604-'GEOMETRIC INPUTS'!J604)/H604)</f>
        <v>#DIV/0!</v>
      </c>
      <c r="K604" s="27">
        <f>IF('GT Data'!X606=TRUE,'GEOMETRIC INPUTS'!Q604*Loads!$B$2,'GEOMETRIC INPUTS'!Q604*Loads!$F$2)</f>
        <v>0</v>
      </c>
      <c r="L604" s="27">
        <f>IF('GT Data'!X606=TRUE,F604*Loads!$B$3,F604*Loads!$F$3)</f>
        <v>0</v>
      </c>
      <c r="M604" s="27">
        <f>IF('GT Data'!X606=TRUE,G604*Loads!$B$3,G604*Loads!$F$3)</f>
        <v>0</v>
      </c>
      <c r="N604" s="27">
        <f>IF('GT Data'!X606=TRUE,H604*Loads!$B$3,H604*Loads!$F$3)</f>
        <v>0</v>
      </c>
      <c r="O604" s="27">
        <f>IF('GT Data'!X606=TRUE,B604*Loads!$B$4,0)</f>
        <v>0</v>
      </c>
      <c r="P604" s="27">
        <f>IF('GT Data'!X606=TRUE,'GEOMETRIC INPUTS'!Q604*Loads!$B$1,'GEOMETRIC INPUTS'!Q604*Loads!$F$1)</f>
        <v>0</v>
      </c>
      <c r="Q604">
        <v>-300</v>
      </c>
      <c r="R604" t="e">
        <f>'GEOMETRIC INPUTS'!R604/'GEOMETRIC INPUTS'!S604</f>
        <v>#DIV/0!</v>
      </c>
    </row>
    <row r="605" spans="1:18" x14ac:dyDescent="0.3">
      <c r="A605">
        <f>'GEOMETRIC INPUTS'!A605</f>
        <v>0</v>
      </c>
      <c r="B605">
        <f>'GT Data'!Z607</f>
        <v>0</v>
      </c>
      <c r="C605">
        <f>IF(AND('GEOMETRIC INPUTS'!E605&gt;'GEOMETRIC INPUTS'!B605,'GEOMETRIC INPUTS'!C605&gt;'GEOMETRIC INPUTS'!F605),ACOS(('GEOMETRIC INPUTS'!C605-'GEOMETRIC INPUTS'!F605)/'Calculated Tab Properties'!E605),0) + IF(AND('GEOMETRIC INPUTS'!E605&gt;'GEOMETRIC INPUTS'!B605,'GEOMETRIC INPUTS'!C605&lt;'GEOMETRIC INPUTS'!F605),PI()/2 + ASIN((-'GEOMETRIC INPUTS'!C605+'GEOMETRIC INPUTS'!F605)/'Calculated Tab Properties'!E605),0) + IF(AND('GEOMETRIC INPUTS'!E605&lt;'GEOMETRIC INPUTS'!B605,'GEOMETRIC INPUTS'!C605&lt;'GEOMETRIC INPUTS'!F605),PI() + ACOS(('GEOMETRIC INPUTS'!C605-'GEOMETRIC INPUTS'!F605)/'Calculated Tab Properties'!E605),0) + IF(AND('GEOMETRIC INPUTS'!E605&lt;'GEOMETRIC INPUTS'!B605,'GEOMETRIC INPUTS'!C605&gt;'GEOMETRIC INPUTS'!F605),2*PI() - ACOS((-'GEOMETRIC INPUTS'!C605+'GEOMETRIC INPUTS'!F605)/'Calculated Tab Properties'!E605),0) + IF(AND('GEOMETRIC INPUTS'!E605='GEOMETRIC INPUTS'!B605,'GEOMETRIC INPUTS'!C605&gt;'GEOMETRIC INPUTS'!F605),0,0) + IF(AND('GEOMETRIC INPUTS'!E605&gt;'GEOMETRIC INPUTS'!B605,'GEOMETRIC INPUTS'!C605='GEOMETRIC INPUTS'!F605),PI()/2,0) + IF(AND('GEOMETRIC INPUTS'!E605='GEOMETRIC INPUTS'!B605,'GEOMETRIC INPUTS'!C605&lt;'GEOMETRIC INPUTS'!F605),PI(),0) + IF(AND('GEOMETRIC INPUTS'!E605&lt;'GEOMETRIC INPUTS'!B605,'GEOMETRIC INPUTS'!C605='GEOMETRIC INPUTS'!F605),3/2*PI(),0)</f>
        <v>0</v>
      </c>
      <c r="D605">
        <f t="shared" si="10"/>
        <v>0</v>
      </c>
      <c r="E605">
        <f>SQRT(('GEOMETRIC INPUTS'!B605-'GEOMETRIC INPUTS'!E605)^2+('GEOMETRIC INPUTS'!C605-'GEOMETRIC INPUTS'!F605)^2+('GEOMETRIC INPUTS'!D605-'GEOMETRIC INPUTS'!G605)^2)</f>
        <v>0</v>
      </c>
      <c r="F605">
        <f>SQRT(('GEOMETRIC INPUTS'!B605-'GEOMETRIC INPUTS'!N605)^2 + ('GEOMETRIC INPUTS'!C605-'GEOMETRIC INPUTS'!O605)^2 + ('GEOMETRIC INPUTS'!D605-'GEOMETRIC INPUTS'!P605)^2)</f>
        <v>0</v>
      </c>
      <c r="G605">
        <f>SQRT(('GEOMETRIC INPUTS'!E605-'GEOMETRIC INPUTS'!N605)^2 + ('GEOMETRIC INPUTS'!F605-'GEOMETRIC INPUTS'!O605)^2 + ('GEOMETRIC INPUTS'!G605-'GEOMETRIC INPUTS'!P605)^2)</f>
        <v>0</v>
      </c>
      <c r="H605">
        <f>SQRT(('GEOMETRIC INPUTS'!H605-'GEOMETRIC INPUTS'!K605)^2 + ('GEOMETRIC INPUTS'!I605-'GEOMETRIC INPUTS'!L605)^2 + ('GEOMETRIC INPUTS'!J605-'GEOMETRIC INPUTS'!M605)^2)</f>
        <v>0</v>
      </c>
      <c r="I605">
        <f>SQRT(('GEOMETRIC INPUTS'!K605-'GEOMETRIC INPUTS'!N605)^2 + ('GEOMETRIC INPUTS'!L605-'GEOMETRIC INPUTS'!O605)^2 + ('GEOMETRIC INPUTS'!M605-'GEOMETRIC INPUTS'!P605)^2)</f>
        <v>0</v>
      </c>
      <c r="J605" s="20" t="e">
        <f>ASIN(('GEOMETRIC INPUTS'!M605-'GEOMETRIC INPUTS'!J605)/H605)</f>
        <v>#DIV/0!</v>
      </c>
      <c r="K605" s="27">
        <f>IF('GT Data'!X607=TRUE,'GEOMETRIC INPUTS'!Q605*Loads!$B$2,'GEOMETRIC INPUTS'!Q605*Loads!$F$2)</f>
        <v>0</v>
      </c>
      <c r="L605" s="27">
        <f>IF('GT Data'!X607=TRUE,F605*Loads!$B$3,F605*Loads!$F$3)</f>
        <v>0</v>
      </c>
      <c r="M605" s="27">
        <f>IF('GT Data'!X607=TRUE,G605*Loads!$B$3,G605*Loads!$F$3)</f>
        <v>0</v>
      </c>
      <c r="N605" s="27">
        <f>IF('GT Data'!X607=TRUE,H605*Loads!$B$3,H605*Loads!$F$3)</f>
        <v>0</v>
      </c>
      <c r="O605" s="27">
        <f>IF('GT Data'!X607=TRUE,B605*Loads!$B$4,0)</f>
        <v>0</v>
      </c>
      <c r="P605" s="27">
        <f>IF('GT Data'!X607=TRUE,'GEOMETRIC INPUTS'!Q605*Loads!$B$1,'GEOMETRIC INPUTS'!Q605*Loads!$F$1)</f>
        <v>0</v>
      </c>
      <c r="Q605">
        <v>-300</v>
      </c>
      <c r="R605" t="e">
        <f>'GEOMETRIC INPUTS'!R605/'GEOMETRIC INPUTS'!S605</f>
        <v>#DIV/0!</v>
      </c>
    </row>
    <row r="606" spans="1:18" x14ac:dyDescent="0.3">
      <c r="A606">
        <f>'GEOMETRIC INPUTS'!A606</f>
        <v>0</v>
      </c>
      <c r="B606">
        <f>'GT Data'!Z608</f>
        <v>0</v>
      </c>
      <c r="C606">
        <f>IF(AND('GEOMETRIC INPUTS'!E606&gt;'GEOMETRIC INPUTS'!B606,'GEOMETRIC INPUTS'!C606&gt;'GEOMETRIC INPUTS'!F606),ACOS(('GEOMETRIC INPUTS'!C606-'GEOMETRIC INPUTS'!F606)/'Calculated Tab Properties'!E606),0) + IF(AND('GEOMETRIC INPUTS'!E606&gt;'GEOMETRIC INPUTS'!B606,'GEOMETRIC INPUTS'!C606&lt;'GEOMETRIC INPUTS'!F606),PI()/2 + ASIN((-'GEOMETRIC INPUTS'!C606+'GEOMETRIC INPUTS'!F606)/'Calculated Tab Properties'!E606),0) + IF(AND('GEOMETRIC INPUTS'!E606&lt;'GEOMETRIC INPUTS'!B606,'GEOMETRIC INPUTS'!C606&lt;'GEOMETRIC INPUTS'!F606),PI() + ACOS(('GEOMETRIC INPUTS'!C606-'GEOMETRIC INPUTS'!F606)/'Calculated Tab Properties'!E606),0) + IF(AND('GEOMETRIC INPUTS'!E606&lt;'GEOMETRIC INPUTS'!B606,'GEOMETRIC INPUTS'!C606&gt;'GEOMETRIC INPUTS'!F606),2*PI() - ACOS((-'GEOMETRIC INPUTS'!C606+'GEOMETRIC INPUTS'!F606)/'Calculated Tab Properties'!E606),0) + IF(AND('GEOMETRIC INPUTS'!E606='GEOMETRIC INPUTS'!B606,'GEOMETRIC INPUTS'!C606&gt;'GEOMETRIC INPUTS'!F606),0,0) + IF(AND('GEOMETRIC INPUTS'!E606&gt;'GEOMETRIC INPUTS'!B606,'GEOMETRIC INPUTS'!C606='GEOMETRIC INPUTS'!F606),PI()/2,0) + IF(AND('GEOMETRIC INPUTS'!E606='GEOMETRIC INPUTS'!B606,'GEOMETRIC INPUTS'!C606&lt;'GEOMETRIC INPUTS'!F606),PI(),0) + IF(AND('GEOMETRIC INPUTS'!E606&lt;'GEOMETRIC INPUTS'!B606,'GEOMETRIC INPUTS'!C606='GEOMETRIC INPUTS'!F606),3/2*PI(),0)</f>
        <v>0</v>
      </c>
      <c r="D606">
        <f t="shared" si="10"/>
        <v>0</v>
      </c>
      <c r="E606">
        <f>SQRT(('GEOMETRIC INPUTS'!B606-'GEOMETRIC INPUTS'!E606)^2+('GEOMETRIC INPUTS'!C606-'GEOMETRIC INPUTS'!F606)^2+('GEOMETRIC INPUTS'!D606-'GEOMETRIC INPUTS'!G606)^2)</f>
        <v>0</v>
      </c>
      <c r="F606">
        <f>SQRT(('GEOMETRIC INPUTS'!B606-'GEOMETRIC INPUTS'!N606)^2 + ('GEOMETRIC INPUTS'!C606-'GEOMETRIC INPUTS'!O606)^2 + ('GEOMETRIC INPUTS'!D606-'GEOMETRIC INPUTS'!P606)^2)</f>
        <v>0</v>
      </c>
      <c r="G606">
        <f>SQRT(('GEOMETRIC INPUTS'!E606-'GEOMETRIC INPUTS'!N606)^2 + ('GEOMETRIC INPUTS'!F606-'GEOMETRIC INPUTS'!O606)^2 + ('GEOMETRIC INPUTS'!G606-'GEOMETRIC INPUTS'!P606)^2)</f>
        <v>0</v>
      </c>
      <c r="H606">
        <f>SQRT(('GEOMETRIC INPUTS'!H606-'GEOMETRIC INPUTS'!K606)^2 + ('GEOMETRIC INPUTS'!I606-'GEOMETRIC INPUTS'!L606)^2 + ('GEOMETRIC INPUTS'!J606-'GEOMETRIC INPUTS'!M606)^2)</f>
        <v>0</v>
      </c>
      <c r="I606">
        <f>SQRT(('GEOMETRIC INPUTS'!K606-'GEOMETRIC INPUTS'!N606)^2 + ('GEOMETRIC INPUTS'!L606-'GEOMETRIC INPUTS'!O606)^2 + ('GEOMETRIC INPUTS'!M606-'GEOMETRIC INPUTS'!P606)^2)</f>
        <v>0</v>
      </c>
      <c r="J606" s="20" t="e">
        <f>ASIN(('GEOMETRIC INPUTS'!M606-'GEOMETRIC INPUTS'!J606)/H606)</f>
        <v>#DIV/0!</v>
      </c>
      <c r="K606" s="27">
        <f>IF('GT Data'!X608=TRUE,'GEOMETRIC INPUTS'!Q606*Loads!$B$2,'GEOMETRIC INPUTS'!Q606*Loads!$F$2)</f>
        <v>0</v>
      </c>
      <c r="L606" s="27">
        <f>IF('GT Data'!X608=TRUE,F606*Loads!$B$3,F606*Loads!$F$3)</f>
        <v>0</v>
      </c>
      <c r="M606" s="27">
        <f>IF('GT Data'!X608=TRUE,G606*Loads!$B$3,G606*Loads!$F$3)</f>
        <v>0</v>
      </c>
      <c r="N606" s="27">
        <f>IF('GT Data'!X608=TRUE,H606*Loads!$B$3,H606*Loads!$F$3)</f>
        <v>0</v>
      </c>
      <c r="O606" s="27">
        <f>IF('GT Data'!X608=TRUE,B606*Loads!$B$4,0)</f>
        <v>0</v>
      </c>
      <c r="P606" s="27">
        <f>IF('GT Data'!X608=TRUE,'GEOMETRIC INPUTS'!Q606*Loads!$B$1,'GEOMETRIC INPUTS'!Q606*Loads!$F$1)</f>
        <v>0</v>
      </c>
      <c r="Q606">
        <v>-300</v>
      </c>
      <c r="R606" t="e">
        <f>'GEOMETRIC INPUTS'!R606/'GEOMETRIC INPUTS'!S606</f>
        <v>#DIV/0!</v>
      </c>
    </row>
    <row r="607" spans="1:18" x14ac:dyDescent="0.3">
      <c r="A607">
        <f>'GEOMETRIC INPUTS'!A607</f>
        <v>0</v>
      </c>
      <c r="B607">
        <f>'GT Data'!Z609</f>
        <v>0</v>
      </c>
      <c r="C607">
        <f>IF(AND('GEOMETRIC INPUTS'!E607&gt;'GEOMETRIC INPUTS'!B607,'GEOMETRIC INPUTS'!C607&gt;'GEOMETRIC INPUTS'!F607),ACOS(('GEOMETRIC INPUTS'!C607-'GEOMETRIC INPUTS'!F607)/'Calculated Tab Properties'!E607),0) + IF(AND('GEOMETRIC INPUTS'!E607&gt;'GEOMETRIC INPUTS'!B607,'GEOMETRIC INPUTS'!C607&lt;'GEOMETRIC INPUTS'!F607),PI()/2 + ASIN((-'GEOMETRIC INPUTS'!C607+'GEOMETRIC INPUTS'!F607)/'Calculated Tab Properties'!E607),0) + IF(AND('GEOMETRIC INPUTS'!E607&lt;'GEOMETRIC INPUTS'!B607,'GEOMETRIC INPUTS'!C607&lt;'GEOMETRIC INPUTS'!F607),PI() + ACOS(('GEOMETRIC INPUTS'!C607-'GEOMETRIC INPUTS'!F607)/'Calculated Tab Properties'!E607),0) + IF(AND('GEOMETRIC INPUTS'!E607&lt;'GEOMETRIC INPUTS'!B607,'GEOMETRIC INPUTS'!C607&gt;'GEOMETRIC INPUTS'!F607),2*PI() - ACOS((-'GEOMETRIC INPUTS'!C607+'GEOMETRIC INPUTS'!F607)/'Calculated Tab Properties'!E607),0) + IF(AND('GEOMETRIC INPUTS'!E607='GEOMETRIC INPUTS'!B607,'GEOMETRIC INPUTS'!C607&gt;'GEOMETRIC INPUTS'!F607),0,0) + IF(AND('GEOMETRIC INPUTS'!E607&gt;'GEOMETRIC INPUTS'!B607,'GEOMETRIC INPUTS'!C607='GEOMETRIC INPUTS'!F607),PI()/2,0) + IF(AND('GEOMETRIC INPUTS'!E607='GEOMETRIC INPUTS'!B607,'GEOMETRIC INPUTS'!C607&lt;'GEOMETRIC INPUTS'!F607),PI(),0) + IF(AND('GEOMETRIC INPUTS'!E607&lt;'GEOMETRIC INPUTS'!B607,'GEOMETRIC INPUTS'!C607='GEOMETRIC INPUTS'!F607),3/2*PI(),0)</f>
        <v>0</v>
      </c>
      <c r="D607">
        <f t="shared" si="10"/>
        <v>0</v>
      </c>
      <c r="E607">
        <f>SQRT(('GEOMETRIC INPUTS'!B607-'GEOMETRIC INPUTS'!E607)^2+('GEOMETRIC INPUTS'!C607-'GEOMETRIC INPUTS'!F607)^2+('GEOMETRIC INPUTS'!D607-'GEOMETRIC INPUTS'!G607)^2)</f>
        <v>0</v>
      </c>
      <c r="F607">
        <f>SQRT(('GEOMETRIC INPUTS'!B607-'GEOMETRIC INPUTS'!N607)^2 + ('GEOMETRIC INPUTS'!C607-'GEOMETRIC INPUTS'!O607)^2 + ('GEOMETRIC INPUTS'!D607-'GEOMETRIC INPUTS'!P607)^2)</f>
        <v>0</v>
      </c>
      <c r="G607">
        <f>SQRT(('GEOMETRIC INPUTS'!E607-'GEOMETRIC INPUTS'!N607)^2 + ('GEOMETRIC INPUTS'!F607-'GEOMETRIC INPUTS'!O607)^2 + ('GEOMETRIC INPUTS'!G607-'GEOMETRIC INPUTS'!P607)^2)</f>
        <v>0</v>
      </c>
      <c r="H607">
        <f>SQRT(('GEOMETRIC INPUTS'!H607-'GEOMETRIC INPUTS'!K607)^2 + ('GEOMETRIC INPUTS'!I607-'GEOMETRIC INPUTS'!L607)^2 + ('GEOMETRIC INPUTS'!J607-'GEOMETRIC INPUTS'!M607)^2)</f>
        <v>0</v>
      </c>
      <c r="I607">
        <f>SQRT(('GEOMETRIC INPUTS'!K607-'GEOMETRIC INPUTS'!N607)^2 + ('GEOMETRIC INPUTS'!L607-'GEOMETRIC INPUTS'!O607)^2 + ('GEOMETRIC INPUTS'!M607-'GEOMETRIC INPUTS'!P607)^2)</f>
        <v>0</v>
      </c>
      <c r="J607" s="20" t="e">
        <f>ASIN(('GEOMETRIC INPUTS'!M607-'GEOMETRIC INPUTS'!J607)/H607)</f>
        <v>#DIV/0!</v>
      </c>
      <c r="K607" s="27">
        <f>IF('GT Data'!X609=TRUE,'GEOMETRIC INPUTS'!Q607*Loads!$B$2,'GEOMETRIC INPUTS'!Q607*Loads!$F$2)</f>
        <v>0</v>
      </c>
      <c r="L607" s="27">
        <f>IF('GT Data'!X609=TRUE,F607*Loads!$B$3,F607*Loads!$F$3)</f>
        <v>0</v>
      </c>
      <c r="M607" s="27">
        <f>IF('GT Data'!X609=TRUE,G607*Loads!$B$3,G607*Loads!$F$3)</f>
        <v>0</v>
      </c>
      <c r="N607" s="27">
        <f>IF('GT Data'!X609=TRUE,H607*Loads!$B$3,H607*Loads!$F$3)</f>
        <v>0</v>
      </c>
      <c r="O607" s="27">
        <f>IF('GT Data'!X609=TRUE,B607*Loads!$B$4,0)</f>
        <v>0</v>
      </c>
      <c r="P607" s="27">
        <f>IF('GT Data'!X609=TRUE,'GEOMETRIC INPUTS'!Q607*Loads!$B$1,'GEOMETRIC INPUTS'!Q607*Loads!$F$1)</f>
        <v>0</v>
      </c>
      <c r="Q607">
        <v>-300</v>
      </c>
      <c r="R607" t="e">
        <f>'GEOMETRIC INPUTS'!R607/'GEOMETRIC INPUTS'!S607</f>
        <v>#DIV/0!</v>
      </c>
    </row>
    <row r="608" spans="1:18" x14ac:dyDescent="0.3">
      <c r="A608">
        <f>'GEOMETRIC INPUTS'!A608</f>
        <v>0</v>
      </c>
      <c r="B608">
        <f>'GT Data'!Z610</f>
        <v>0</v>
      </c>
      <c r="C608">
        <f>IF(AND('GEOMETRIC INPUTS'!E608&gt;'GEOMETRIC INPUTS'!B608,'GEOMETRIC INPUTS'!C608&gt;'GEOMETRIC INPUTS'!F608),ACOS(('GEOMETRIC INPUTS'!C608-'GEOMETRIC INPUTS'!F608)/'Calculated Tab Properties'!E608),0) + IF(AND('GEOMETRIC INPUTS'!E608&gt;'GEOMETRIC INPUTS'!B608,'GEOMETRIC INPUTS'!C608&lt;'GEOMETRIC INPUTS'!F608),PI()/2 + ASIN((-'GEOMETRIC INPUTS'!C608+'GEOMETRIC INPUTS'!F608)/'Calculated Tab Properties'!E608),0) + IF(AND('GEOMETRIC INPUTS'!E608&lt;'GEOMETRIC INPUTS'!B608,'GEOMETRIC INPUTS'!C608&lt;'GEOMETRIC INPUTS'!F608),PI() + ACOS(('GEOMETRIC INPUTS'!C608-'GEOMETRIC INPUTS'!F608)/'Calculated Tab Properties'!E608),0) + IF(AND('GEOMETRIC INPUTS'!E608&lt;'GEOMETRIC INPUTS'!B608,'GEOMETRIC INPUTS'!C608&gt;'GEOMETRIC INPUTS'!F608),2*PI() - ACOS((-'GEOMETRIC INPUTS'!C608+'GEOMETRIC INPUTS'!F608)/'Calculated Tab Properties'!E608),0) + IF(AND('GEOMETRIC INPUTS'!E608='GEOMETRIC INPUTS'!B608,'GEOMETRIC INPUTS'!C608&gt;'GEOMETRIC INPUTS'!F608),0,0) + IF(AND('GEOMETRIC INPUTS'!E608&gt;'GEOMETRIC INPUTS'!B608,'GEOMETRIC INPUTS'!C608='GEOMETRIC INPUTS'!F608),PI()/2,0) + IF(AND('GEOMETRIC INPUTS'!E608='GEOMETRIC INPUTS'!B608,'GEOMETRIC INPUTS'!C608&lt;'GEOMETRIC INPUTS'!F608),PI(),0) + IF(AND('GEOMETRIC INPUTS'!E608&lt;'GEOMETRIC INPUTS'!B608,'GEOMETRIC INPUTS'!C608='GEOMETRIC INPUTS'!F608),3/2*PI(),0)</f>
        <v>0</v>
      </c>
      <c r="D608">
        <f t="shared" si="10"/>
        <v>0</v>
      </c>
      <c r="E608">
        <f>SQRT(('GEOMETRIC INPUTS'!B608-'GEOMETRIC INPUTS'!E608)^2+('GEOMETRIC INPUTS'!C608-'GEOMETRIC INPUTS'!F608)^2+('GEOMETRIC INPUTS'!D608-'GEOMETRIC INPUTS'!G608)^2)</f>
        <v>0</v>
      </c>
      <c r="F608">
        <f>SQRT(('GEOMETRIC INPUTS'!B608-'GEOMETRIC INPUTS'!N608)^2 + ('GEOMETRIC INPUTS'!C608-'GEOMETRIC INPUTS'!O608)^2 + ('GEOMETRIC INPUTS'!D608-'GEOMETRIC INPUTS'!P608)^2)</f>
        <v>0</v>
      </c>
      <c r="G608">
        <f>SQRT(('GEOMETRIC INPUTS'!E608-'GEOMETRIC INPUTS'!N608)^2 + ('GEOMETRIC INPUTS'!F608-'GEOMETRIC INPUTS'!O608)^2 + ('GEOMETRIC INPUTS'!G608-'GEOMETRIC INPUTS'!P608)^2)</f>
        <v>0</v>
      </c>
      <c r="H608">
        <f>SQRT(('GEOMETRIC INPUTS'!H608-'GEOMETRIC INPUTS'!K608)^2 + ('GEOMETRIC INPUTS'!I608-'GEOMETRIC INPUTS'!L608)^2 + ('GEOMETRIC INPUTS'!J608-'GEOMETRIC INPUTS'!M608)^2)</f>
        <v>0</v>
      </c>
      <c r="I608">
        <f>SQRT(('GEOMETRIC INPUTS'!K608-'GEOMETRIC INPUTS'!N608)^2 + ('GEOMETRIC INPUTS'!L608-'GEOMETRIC INPUTS'!O608)^2 + ('GEOMETRIC INPUTS'!M608-'GEOMETRIC INPUTS'!P608)^2)</f>
        <v>0</v>
      </c>
      <c r="J608" s="20" t="e">
        <f>ASIN(('GEOMETRIC INPUTS'!M608-'GEOMETRIC INPUTS'!J608)/H608)</f>
        <v>#DIV/0!</v>
      </c>
      <c r="K608" s="27">
        <f>IF('GT Data'!X610=TRUE,'GEOMETRIC INPUTS'!Q608*Loads!$B$2,'GEOMETRIC INPUTS'!Q608*Loads!$F$2)</f>
        <v>0</v>
      </c>
      <c r="L608" s="27">
        <f>IF('GT Data'!X610=TRUE,F608*Loads!$B$3,F608*Loads!$F$3)</f>
        <v>0</v>
      </c>
      <c r="M608" s="27">
        <f>IF('GT Data'!X610=TRUE,G608*Loads!$B$3,G608*Loads!$F$3)</f>
        <v>0</v>
      </c>
      <c r="N608" s="27">
        <f>IF('GT Data'!X610=TRUE,H608*Loads!$B$3,H608*Loads!$F$3)</f>
        <v>0</v>
      </c>
      <c r="O608" s="27">
        <f>IF('GT Data'!X610=TRUE,B608*Loads!$B$4,0)</f>
        <v>0</v>
      </c>
      <c r="P608" s="27">
        <f>IF('GT Data'!X610=TRUE,'GEOMETRIC INPUTS'!Q608*Loads!$B$1,'GEOMETRIC INPUTS'!Q608*Loads!$F$1)</f>
        <v>0</v>
      </c>
      <c r="Q608">
        <v>-300</v>
      </c>
      <c r="R608" t="e">
        <f>'GEOMETRIC INPUTS'!R608/'GEOMETRIC INPUTS'!S608</f>
        <v>#DIV/0!</v>
      </c>
    </row>
    <row r="609" spans="1:18" x14ac:dyDescent="0.3">
      <c r="A609">
        <f>'GEOMETRIC INPUTS'!A609</f>
        <v>0</v>
      </c>
      <c r="B609">
        <f>'GT Data'!Z611</f>
        <v>0</v>
      </c>
      <c r="C609">
        <f>IF(AND('GEOMETRIC INPUTS'!E609&gt;'GEOMETRIC INPUTS'!B609,'GEOMETRIC INPUTS'!C609&gt;'GEOMETRIC INPUTS'!F609),ACOS(('GEOMETRIC INPUTS'!C609-'GEOMETRIC INPUTS'!F609)/'Calculated Tab Properties'!E609),0) + IF(AND('GEOMETRIC INPUTS'!E609&gt;'GEOMETRIC INPUTS'!B609,'GEOMETRIC INPUTS'!C609&lt;'GEOMETRIC INPUTS'!F609),PI()/2 + ASIN((-'GEOMETRIC INPUTS'!C609+'GEOMETRIC INPUTS'!F609)/'Calculated Tab Properties'!E609),0) + IF(AND('GEOMETRIC INPUTS'!E609&lt;'GEOMETRIC INPUTS'!B609,'GEOMETRIC INPUTS'!C609&lt;'GEOMETRIC INPUTS'!F609),PI() + ACOS(('GEOMETRIC INPUTS'!C609-'GEOMETRIC INPUTS'!F609)/'Calculated Tab Properties'!E609),0) + IF(AND('GEOMETRIC INPUTS'!E609&lt;'GEOMETRIC INPUTS'!B609,'GEOMETRIC INPUTS'!C609&gt;'GEOMETRIC INPUTS'!F609),2*PI() - ACOS((-'GEOMETRIC INPUTS'!C609+'GEOMETRIC INPUTS'!F609)/'Calculated Tab Properties'!E609),0) + IF(AND('GEOMETRIC INPUTS'!E609='GEOMETRIC INPUTS'!B609,'GEOMETRIC INPUTS'!C609&gt;'GEOMETRIC INPUTS'!F609),0,0) + IF(AND('GEOMETRIC INPUTS'!E609&gt;'GEOMETRIC INPUTS'!B609,'GEOMETRIC INPUTS'!C609='GEOMETRIC INPUTS'!F609),PI()/2,0) + IF(AND('GEOMETRIC INPUTS'!E609='GEOMETRIC INPUTS'!B609,'GEOMETRIC INPUTS'!C609&lt;'GEOMETRIC INPUTS'!F609),PI(),0) + IF(AND('GEOMETRIC INPUTS'!E609&lt;'GEOMETRIC INPUTS'!B609,'GEOMETRIC INPUTS'!C609='GEOMETRIC INPUTS'!F609),3/2*PI(),0)</f>
        <v>0</v>
      </c>
      <c r="D609">
        <f t="shared" si="10"/>
        <v>0</v>
      </c>
      <c r="E609">
        <f>SQRT(('GEOMETRIC INPUTS'!B609-'GEOMETRIC INPUTS'!E609)^2+('GEOMETRIC INPUTS'!C609-'GEOMETRIC INPUTS'!F609)^2+('GEOMETRIC INPUTS'!D609-'GEOMETRIC INPUTS'!G609)^2)</f>
        <v>0</v>
      </c>
      <c r="F609">
        <f>SQRT(('GEOMETRIC INPUTS'!B609-'GEOMETRIC INPUTS'!N609)^2 + ('GEOMETRIC INPUTS'!C609-'GEOMETRIC INPUTS'!O609)^2 + ('GEOMETRIC INPUTS'!D609-'GEOMETRIC INPUTS'!P609)^2)</f>
        <v>0</v>
      </c>
      <c r="G609">
        <f>SQRT(('GEOMETRIC INPUTS'!E609-'GEOMETRIC INPUTS'!N609)^2 + ('GEOMETRIC INPUTS'!F609-'GEOMETRIC INPUTS'!O609)^2 + ('GEOMETRIC INPUTS'!G609-'GEOMETRIC INPUTS'!P609)^2)</f>
        <v>0</v>
      </c>
      <c r="H609">
        <f>SQRT(('GEOMETRIC INPUTS'!H609-'GEOMETRIC INPUTS'!K609)^2 + ('GEOMETRIC INPUTS'!I609-'GEOMETRIC INPUTS'!L609)^2 + ('GEOMETRIC INPUTS'!J609-'GEOMETRIC INPUTS'!M609)^2)</f>
        <v>0</v>
      </c>
      <c r="I609">
        <f>SQRT(('GEOMETRIC INPUTS'!K609-'GEOMETRIC INPUTS'!N609)^2 + ('GEOMETRIC INPUTS'!L609-'GEOMETRIC INPUTS'!O609)^2 + ('GEOMETRIC INPUTS'!M609-'GEOMETRIC INPUTS'!P609)^2)</f>
        <v>0</v>
      </c>
      <c r="J609" s="20" t="e">
        <f>ASIN(('GEOMETRIC INPUTS'!M609-'GEOMETRIC INPUTS'!J609)/H609)</f>
        <v>#DIV/0!</v>
      </c>
      <c r="K609" s="27">
        <f>IF('GT Data'!X611=TRUE,'GEOMETRIC INPUTS'!Q609*Loads!$B$2,'GEOMETRIC INPUTS'!Q609*Loads!$F$2)</f>
        <v>0</v>
      </c>
      <c r="L609" s="27">
        <f>IF('GT Data'!X611=TRUE,F609*Loads!$B$3,F609*Loads!$F$3)</f>
        <v>0</v>
      </c>
      <c r="M609" s="27">
        <f>IF('GT Data'!X611=TRUE,G609*Loads!$B$3,G609*Loads!$F$3)</f>
        <v>0</v>
      </c>
      <c r="N609" s="27">
        <f>IF('GT Data'!X611=TRUE,H609*Loads!$B$3,H609*Loads!$F$3)</f>
        <v>0</v>
      </c>
      <c r="O609" s="27">
        <f>IF('GT Data'!X611=TRUE,B609*Loads!$B$4,0)</f>
        <v>0</v>
      </c>
      <c r="P609" s="27">
        <f>IF('GT Data'!X611=TRUE,'GEOMETRIC INPUTS'!Q609*Loads!$B$1,'GEOMETRIC INPUTS'!Q609*Loads!$F$1)</f>
        <v>0</v>
      </c>
      <c r="Q609">
        <v>-300</v>
      </c>
      <c r="R609" t="e">
        <f>'GEOMETRIC INPUTS'!R609/'GEOMETRIC INPUTS'!S609</f>
        <v>#DIV/0!</v>
      </c>
    </row>
    <row r="610" spans="1:18" x14ac:dyDescent="0.3">
      <c r="A610">
        <f>'GEOMETRIC INPUTS'!A610</f>
        <v>0</v>
      </c>
      <c r="B610">
        <f>'GT Data'!Z612</f>
        <v>0</v>
      </c>
      <c r="C610">
        <f>IF(AND('GEOMETRIC INPUTS'!E610&gt;'GEOMETRIC INPUTS'!B610,'GEOMETRIC INPUTS'!C610&gt;'GEOMETRIC INPUTS'!F610),ACOS(('GEOMETRIC INPUTS'!C610-'GEOMETRIC INPUTS'!F610)/'Calculated Tab Properties'!E610),0) + IF(AND('GEOMETRIC INPUTS'!E610&gt;'GEOMETRIC INPUTS'!B610,'GEOMETRIC INPUTS'!C610&lt;'GEOMETRIC INPUTS'!F610),PI()/2 + ASIN((-'GEOMETRIC INPUTS'!C610+'GEOMETRIC INPUTS'!F610)/'Calculated Tab Properties'!E610),0) + IF(AND('GEOMETRIC INPUTS'!E610&lt;'GEOMETRIC INPUTS'!B610,'GEOMETRIC INPUTS'!C610&lt;'GEOMETRIC INPUTS'!F610),PI() + ACOS(('GEOMETRIC INPUTS'!C610-'GEOMETRIC INPUTS'!F610)/'Calculated Tab Properties'!E610),0) + IF(AND('GEOMETRIC INPUTS'!E610&lt;'GEOMETRIC INPUTS'!B610,'GEOMETRIC INPUTS'!C610&gt;'GEOMETRIC INPUTS'!F610),2*PI() - ACOS((-'GEOMETRIC INPUTS'!C610+'GEOMETRIC INPUTS'!F610)/'Calculated Tab Properties'!E610),0) + IF(AND('GEOMETRIC INPUTS'!E610='GEOMETRIC INPUTS'!B610,'GEOMETRIC INPUTS'!C610&gt;'GEOMETRIC INPUTS'!F610),0,0) + IF(AND('GEOMETRIC INPUTS'!E610&gt;'GEOMETRIC INPUTS'!B610,'GEOMETRIC INPUTS'!C610='GEOMETRIC INPUTS'!F610),PI()/2,0) + IF(AND('GEOMETRIC INPUTS'!E610='GEOMETRIC INPUTS'!B610,'GEOMETRIC INPUTS'!C610&lt;'GEOMETRIC INPUTS'!F610),PI(),0) + IF(AND('GEOMETRIC INPUTS'!E610&lt;'GEOMETRIC INPUTS'!B610,'GEOMETRIC INPUTS'!C610='GEOMETRIC INPUTS'!F610),3/2*PI(),0)</f>
        <v>0</v>
      </c>
      <c r="D610">
        <f t="shared" si="10"/>
        <v>0</v>
      </c>
      <c r="E610">
        <f>SQRT(('GEOMETRIC INPUTS'!B610-'GEOMETRIC INPUTS'!E610)^2+('GEOMETRIC INPUTS'!C610-'GEOMETRIC INPUTS'!F610)^2+('GEOMETRIC INPUTS'!D610-'GEOMETRIC INPUTS'!G610)^2)</f>
        <v>0</v>
      </c>
      <c r="F610">
        <f>SQRT(('GEOMETRIC INPUTS'!B610-'GEOMETRIC INPUTS'!N610)^2 + ('GEOMETRIC INPUTS'!C610-'GEOMETRIC INPUTS'!O610)^2 + ('GEOMETRIC INPUTS'!D610-'GEOMETRIC INPUTS'!P610)^2)</f>
        <v>0</v>
      </c>
      <c r="G610">
        <f>SQRT(('GEOMETRIC INPUTS'!E610-'GEOMETRIC INPUTS'!N610)^2 + ('GEOMETRIC INPUTS'!F610-'GEOMETRIC INPUTS'!O610)^2 + ('GEOMETRIC INPUTS'!G610-'GEOMETRIC INPUTS'!P610)^2)</f>
        <v>0</v>
      </c>
      <c r="H610">
        <f>SQRT(('GEOMETRIC INPUTS'!H610-'GEOMETRIC INPUTS'!K610)^2 + ('GEOMETRIC INPUTS'!I610-'GEOMETRIC INPUTS'!L610)^2 + ('GEOMETRIC INPUTS'!J610-'GEOMETRIC INPUTS'!M610)^2)</f>
        <v>0</v>
      </c>
      <c r="I610">
        <f>SQRT(('GEOMETRIC INPUTS'!K610-'GEOMETRIC INPUTS'!N610)^2 + ('GEOMETRIC INPUTS'!L610-'GEOMETRIC INPUTS'!O610)^2 + ('GEOMETRIC INPUTS'!M610-'GEOMETRIC INPUTS'!P610)^2)</f>
        <v>0</v>
      </c>
      <c r="J610" s="20" t="e">
        <f>ASIN(('GEOMETRIC INPUTS'!M610-'GEOMETRIC INPUTS'!J610)/H610)</f>
        <v>#DIV/0!</v>
      </c>
      <c r="K610" s="27">
        <f>IF('GT Data'!X612=TRUE,'GEOMETRIC INPUTS'!Q610*Loads!$B$2,'GEOMETRIC INPUTS'!Q610*Loads!$F$2)</f>
        <v>0</v>
      </c>
      <c r="L610" s="27">
        <f>IF('GT Data'!X612=TRUE,F610*Loads!$B$3,F610*Loads!$F$3)</f>
        <v>0</v>
      </c>
      <c r="M610" s="27">
        <f>IF('GT Data'!X612=TRUE,G610*Loads!$B$3,G610*Loads!$F$3)</f>
        <v>0</v>
      </c>
      <c r="N610" s="27">
        <f>IF('GT Data'!X612=TRUE,H610*Loads!$B$3,H610*Loads!$F$3)</f>
        <v>0</v>
      </c>
      <c r="O610" s="27">
        <f>IF('GT Data'!X612=TRUE,B610*Loads!$B$4,0)</f>
        <v>0</v>
      </c>
      <c r="P610" s="27">
        <f>IF('GT Data'!X612=TRUE,'GEOMETRIC INPUTS'!Q610*Loads!$B$1,'GEOMETRIC INPUTS'!Q610*Loads!$F$1)</f>
        <v>0</v>
      </c>
      <c r="Q610">
        <v>-300</v>
      </c>
      <c r="R610" t="e">
        <f>'GEOMETRIC INPUTS'!R610/'GEOMETRIC INPUTS'!S610</f>
        <v>#DIV/0!</v>
      </c>
    </row>
    <row r="611" spans="1:18" x14ac:dyDescent="0.3">
      <c r="A611">
        <f>'GEOMETRIC INPUTS'!A611</f>
        <v>0</v>
      </c>
      <c r="B611">
        <f>'GT Data'!Z613</f>
        <v>0</v>
      </c>
      <c r="C611">
        <f>IF(AND('GEOMETRIC INPUTS'!E611&gt;'GEOMETRIC INPUTS'!B611,'GEOMETRIC INPUTS'!C611&gt;'GEOMETRIC INPUTS'!F611),ACOS(('GEOMETRIC INPUTS'!C611-'GEOMETRIC INPUTS'!F611)/'Calculated Tab Properties'!E611),0) + IF(AND('GEOMETRIC INPUTS'!E611&gt;'GEOMETRIC INPUTS'!B611,'GEOMETRIC INPUTS'!C611&lt;'GEOMETRIC INPUTS'!F611),PI()/2 + ASIN((-'GEOMETRIC INPUTS'!C611+'GEOMETRIC INPUTS'!F611)/'Calculated Tab Properties'!E611),0) + IF(AND('GEOMETRIC INPUTS'!E611&lt;'GEOMETRIC INPUTS'!B611,'GEOMETRIC INPUTS'!C611&lt;'GEOMETRIC INPUTS'!F611),PI() + ACOS(('GEOMETRIC INPUTS'!C611-'GEOMETRIC INPUTS'!F611)/'Calculated Tab Properties'!E611),0) + IF(AND('GEOMETRIC INPUTS'!E611&lt;'GEOMETRIC INPUTS'!B611,'GEOMETRIC INPUTS'!C611&gt;'GEOMETRIC INPUTS'!F611),2*PI() - ACOS((-'GEOMETRIC INPUTS'!C611+'GEOMETRIC INPUTS'!F611)/'Calculated Tab Properties'!E611),0) + IF(AND('GEOMETRIC INPUTS'!E611='GEOMETRIC INPUTS'!B611,'GEOMETRIC INPUTS'!C611&gt;'GEOMETRIC INPUTS'!F611),0,0) + IF(AND('GEOMETRIC INPUTS'!E611&gt;'GEOMETRIC INPUTS'!B611,'GEOMETRIC INPUTS'!C611='GEOMETRIC INPUTS'!F611),PI()/2,0) + IF(AND('GEOMETRIC INPUTS'!E611='GEOMETRIC INPUTS'!B611,'GEOMETRIC INPUTS'!C611&lt;'GEOMETRIC INPUTS'!F611),PI(),0) + IF(AND('GEOMETRIC INPUTS'!E611&lt;'GEOMETRIC INPUTS'!B611,'GEOMETRIC INPUTS'!C611='GEOMETRIC INPUTS'!F611),3/2*PI(),0)</f>
        <v>0</v>
      </c>
      <c r="D611">
        <f t="shared" si="10"/>
        <v>0</v>
      </c>
      <c r="E611">
        <f>SQRT(('GEOMETRIC INPUTS'!B611-'GEOMETRIC INPUTS'!E611)^2+('GEOMETRIC INPUTS'!C611-'GEOMETRIC INPUTS'!F611)^2+('GEOMETRIC INPUTS'!D611-'GEOMETRIC INPUTS'!G611)^2)</f>
        <v>0</v>
      </c>
      <c r="F611">
        <f>SQRT(('GEOMETRIC INPUTS'!B611-'GEOMETRIC INPUTS'!N611)^2 + ('GEOMETRIC INPUTS'!C611-'GEOMETRIC INPUTS'!O611)^2 + ('GEOMETRIC INPUTS'!D611-'GEOMETRIC INPUTS'!P611)^2)</f>
        <v>0</v>
      </c>
      <c r="G611">
        <f>SQRT(('GEOMETRIC INPUTS'!E611-'GEOMETRIC INPUTS'!N611)^2 + ('GEOMETRIC INPUTS'!F611-'GEOMETRIC INPUTS'!O611)^2 + ('GEOMETRIC INPUTS'!G611-'GEOMETRIC INPUTS'!P611)^2)</f>
        <v>0</v>
      </c>
      <c r="H611">
        <f>SQRT(('GEOMETRIC INPUTS'!H611-'GEOMETRIC INPUTS'!K611)^2 + ('GEOMETRIC INPUTS'!I611-'GEOMETRIC INPUTS'!L611)^2 + ('GEOMETRIC INPUTS'!J611-'GEOMETRIC INPUTS'!M611)^2)</f>
        <v>0</v>
      </c>
      <c r="I611">
        <f>SQRT(('GEOMETRIC INPUTS'!K611-'GEOMETRIC INPUTS'!N611)^2 + ('GEOMETRIC INPUTS'!L611-'GEOMETRIC INPUTS'!O611)^2 + ('GEOMETRIC INPUTS'!M611-'GEOMETRIC INPUTS'!P611)^2)</f>
        <v>0</v>
      </c>
      <c r="J611" s="20" t="e">
        <f>ASIN(('GEOMETRIC INPUTS'!M611-'GEOMETRIC INPUTS'!J611)/H611)</f>
        <v>#DIV/0!</v>
      </c>
      <c r="K611" s="27">
        <f>IF('GT Data'!X613=TRUE,'GEOMETRIC INPUTS'!Q611*Loads!$B$2,'GEOMETRIC INPUTS'!Q611*Loads!$F$2)</f>
        <v>0</v>
      </c>
      <c r="L611" s="27">
        <f>IF('GT Data'!X613=TRUE,F611*Loads!$B$3,F611*Loads!$F$3)</f>
        <v>0</v>
      </c>
      <c r="M611" s="27">
        <f>IF('GT Data'!X613=TRUE,G611*Loads!$B$3,G611*Loads!$F$3)</f>
        <v>0</v>
      </c>
      <c r="N611" s="27">
        <f>IF('GT Data'!X613=TRUE,H611*Loads!$B$3,H611*Loads!$F$3)</f>
        <v>0</v>
      </c>
      <c r="O611" s="27">
        <f>IF('GT Data'!X613=TRUE,B611*Loads!$B$4,0)</f>
        <v>0</v>
      </c>
      <c r="P611" s="27">
        <f>IF('GT Data'!X613=TRUE,'GEOMETRIC INPUTS'!Q611*Loads!$B$1,'GEOMETRIC INPUTS'!Q611*Loads!$F$1)</f>
        <v>0</v>
      </c>
      <c r="Q611">
        <v>-300</v>
      </c>
      <c r="R611" t="e">
        <f>'GEOMETRIC INPUTS'!R611/'GEOMETRIC INPUTS'!S611</f>
        <v>#DIV/0!</v>
      </c>
    </row>
    <row r="612" spans="1:18" x14ac:dyDescent="0.3">
      <c r="A612">
        <f>'GEOMETRIC INPUTS'!A612</f>
        <v>0</v>
      </c>
      <c r="B612">
        <f>'GT Data'!Z614</f>
        <v>0</v>
      </c>
      <c r="C612">
        <f>IF(AND('GEOMETRIC INPUTS'!E612&gt;'GEOMETRIC INPUTS'!B612,'GEOMETRIC INPUTS'!C612&gt;'GEOMETRIC INPUTS'!F612),ACOS(('GEOMETRIC INPUTS'!C612-'GEOMETRIC INPUTS'!F612)/'Calculated Tab Properties'!E612),0) + IF(AND('GEOMETRIC INPUTS'!E612&gt;'GEOMETRIC INPUTS'!B612,'GEOMETRIC INPUTS'!C612&lt;'GEOMETRIC INPUTS'!F612),PI()/2 + ASIN((-'GEOMETRIC INPUTS'!C612+'GEOMETRIC INPUTS'!F612)/'Calculated Tab Properties'!E612),0) + IF(AND('GEOMETRIC INPUTS'!E612&lt;'GEOMETRIC INPUTS'!B612,'GEOMETRIC INPUTS'!C612&lt;'GEOMETRIC INPUTS'!F612),PI() + ACOS(('GEOMETRIC INPUTS'!C612-'GEOMETRIC INPUTS'!F612)/'Calculated Tab Properties'!E612),0) + IF(AND('GEOMETRIC INPUTS'!E612&lt;'GEOMETRIC INPUTS'!B612,'GEOMETRIC INPUTS'!C612&gt;'GEOMETRIC INPUTS'!F612),2*PI() - ACOS((-'GEOMETRIC INPUTS'!C612+'GEOMETRIC INPUTS'!F612)/'Calculated Tab Properties'!E612),0) + IF(AND('GEOMETRIC INPUTS'!E612='GEOMETRIC INPUTS'!B612,'GEOMETRIC INPUTS'!C612&gt;'GEOMETRIC INPUTS'!F612),0,0) + IF(AND('GEOMETRIC INPUTS'!E612&gt;'GEOMETRIC INPUTS'!B612,'GEOMETRIC INPUTS'!C612='GEOMETRIC INPUTS'!F612),PI()/2,0) + IF(AND('GEOMETRIC INPUTS'!E612='GEOMETRIC INPUTS'!B612,'GEOMETRIC INPUTS'!C612&lt;'GEOMETRIC INPUTS'!F612),PI(),0) + IF(AND('GEOMETRIC INPUTS'!E612&lt;'GEOMETRIC INPUTS'!B612,'GEOMETRIC INPUTS'!C612='GEOMETRIC INPUTS'!F612),3/2*PI(),0)</f>
        <v>0</v>
      </c>
      <c r="D612">
        <f t="shared" si="10"/>
        <v>0</v>
      </c>
      <c r="E612">
        <f>SQRT(('GEOMETRIC INPUTS'!B612-'GEOMETRIC INPUTS'!E612)^2+('GEOMETRIC INPUTS'!C612-'GEOMETRIC INPUTS'!F612)^2+('GEOMETRIC INPUTS'!D612-'GEOMETRIC INPUTS'!G612)^2)</f>
        <v>0</v>
      </c>
      <c r="F612">
        <f>SQRT(('GEOMETRIC INPUTS'!B612-'GEOMETRIC INPUTS'!N612)^2 + ('GEOMETRIC INPUTS'!C612-'GEOMETRIC INPUTS'!O612)^2 + ('GEOMETRIC INPUTS'!D612-'GEOMETRIC INPUTS'!P612)^2)</f>
        <v>0</v>
      </c>
      <c r="G612">
        <f>SQRT(('GEOMETRIC INPUTS'!E612-'GEOMETRIC INPUTS'!N612)^2 + ('GEOMETRIC INPUTS'!F612-'GEOMETRIC INPUTS'!O612)^2 + ('GEOMETRIC INPUTS'!G612-'GEOMETRIC INPUTS'!P612)^2)</f>
        <v>0</v>
      </c>
      <c r="H612">
        <f>SQRT(('GEOMETRIC INPUTS'!H612-'GEOMETRIC INPUTS'!K612)^2 + ('GEOMETRIC INPUTS'!I612-'GEOMETRIC INPUTS'!L612)^2 + ('GEOMETRIC INPUTS'!J612-'GEOMETRIC INPUTS'!M612)^2)</f>
        <v>0</v>
      </c>
      <c r="I612">
        <f>SQRT(('GEOMETRIC INPUTS'!K612-'GEOMETRIC INPUTS'!N612)^2 + ('GEOMETRIC INPUTS'!L612-'GEOMETRIC INPUTS'!O612)^2 + ('GEOMETRIC INPUTS'!M612-'GEOMETRIC INPUTS'!P612)^2)</f>
        <v>0</v>
      </c>
      <c r="J612" s="20" t="e">
        <f>ASIN(('GEOMETRIC INPUTS'!M612-'GEOMETRIC INPUTS'!J612)/H612)</f>
        <v>#DIV/0!</v>
      </c>
      <c r="K612" s="27">
        <f>IF('GT Data'!X614=TRUE,'GEOMETRIC INPUTS'!Q612*Loads!$B$2,'GEOMETRIC INPUTS'!Q612*Loads!$F$2)</f>
        <v>0</v>
      </c>
      <c r="L612" s="27">
        <f>IF('GT Data'!X614=TRUE,F612*Loads!$B$3,F612*Loads!$F$3)</f>
        <v>0</v>
      </c>
      <c r="M612" s="27">
        <f>IF('GT Data'!X614=TRUE,G612*Loads!$B$3,G612*Loads!$F$3)</f>
        <v>0</v>
      </c>
      <c r="N612" s="27">
        <f>IF('GT Data'!X614=TRUE,H612*Loads!$B$3,H612*Loads!$F$3)</f>
        <v>0</v>
      </c>
      <c r="O612" s="27">
        <f>IF('GT Data'!X614=TRUE,B612*Loads!$B$4,0)</f>
        <v>0</v>
      </c>
      <c r="P612" s="27">
        <f>IF('GT Data'!X614=TRUE,'GEOMETRIC INPUTS'!Q612*Loads!$B$1,'GEOMETRIC INPUTS'!Q612*Loads!$F$1)</f>
        <v>0</v>
      </c>
      <c r="Q612">
        <v>-300</v>
      </c>
      <c r="R612" t="e">
        <f>'GEOMETRIC INPUTS'!R612/'GEOMETRIC INPUTS'!S612</f>
        <v>#DIV/0!</v>
      </c>
    </row>
    <row r="613" spans="1:18" x14ac:dyDescent="0.3">
      <c r="A613">
        <f>'GEOMETRIC INPUTS'!A613</f>
        <v>0</v>
      </c>
      <c r="B613">
        <f>'GT Data'!Z615</f>
        <v>0</v>
      </c>
      <c r="C613">
        <f>IF(AND('GEOMETRIC INPUTS'!E613&gt;'GEOMETRIC INPUTS'!B613,'GEOMETRIC INPUTS'!C613&gt;'GEOMETRIC INPUTS'!F613),ACOS(('GEOMETRIC INPUTS'!C613-'GEOMETRIC INPUTS'!F613)/'Calculated Tab Properties'!E613),0) + IF(AND('GEOMETRIC INPUTS'!E613&gt;'GEOMETRIC INPUTS'!B613,'GEOMETRIC INPUTS'!C613&lt;'GEOMETRIC INPUTS'!F613),PI()/2 + ASIN((-'GEOMETRIC INPUTS'!C613+'GEOMETRIC INPUTS'!F613)/'Calculated Tab Properties'!E613),0) + IF(AND('GEOMETRIC INPUTS'!E613&lt;'GEOMETRIC INPUTS'!B613,'GEOMETRIC INPUTS'!C613&lt;'GEOMETRIC INPUTS'!F613),PI() + ACOS(('GEOMETRIC INPUTS'!C613-'GEOMETRIC INPUTS'!F613)/'Calculated Tab Properties'!E613),0) + IF(AND('GEOMETRIC INPUTS'!E613&lt;'GEOMETRIC INPUTS'!B613,'GEOMETRIC INPUTS'!C613&gt;'GEOMETRIC INPUTS'!F613),2*PI() - ACOS((-'GEOMETRIC INPUTS'!C613+'GEOMETRIC INPUTS'!F613)/'Calculated Tab Properties'!E613),0) + IF(AND('GEOMETRIC INPUTS'!E613='GEOMETRIC INPUTS'!B613,'GEOMETRIC INPUTS'!C613&gt;'GEOMETRIC INPUTS'!F613),0,0) + IF(AND('GEOMETRIC INPUTS'!E613&gt;'GEOMETRIC INPUTS'!B613,'GEOMETRIC INPUTS'!C613='GEOMETRIC INPUTS'!F613),PI()/2,0) + IF(AND('GEOMETRIC INPUTS'!E613='GEOMETRIC INPUTS'!B613,'GEOMETRIC INPUTS'!C613&lt;'GEOMETRIC INPUTS'!F613),PI(),0) + IF(AND('GEOMETRIC INPUTS'!E613&lt;'GEOMETRIC INPUTS'!B613,'GEOMETRIC INPUTS'!C613='GEOMETRIC INPUTS'!F613),3/2*PI(),0)</f>
        <v>0</v>
      </c>
      <c r="D613">
        <f t="shared" si="10"/>
        <v>0</v>
      </c>
      <c r="E613">
        <f>SQRT(('GEOMETRIC INPUTS'!B613-'GEOMETRIC INPUTS'!E613)^2+('GEOMETRIC INPUTS'!C613-'GEOMETRIC INPUTS'!F613)^2+('GEOMETRIC INPUTS'!D613-'GEOMETRIC INPUTS'!G613)^2)</f>
        <v>0</v>
      </c>
      <c r="F613">
        <f>SQRT(('GEOMETRIC INPUTS'!B613-'GEOMETRIC INPUTS'!N613)^2 + ('GEOMETRIC INPUTS'!C613-'GEOMETRIC INPUTS'!O613)^2 + ('GEOMETRIC INPUTS'!D613-'GEOMETRIC INPUTS'!P613)^2)</f>
        <v>0</v>
      </c>
      <c r="G613">
        <f>SQRT(('GEOMETRIC INPUTS'!E613-'GEOMETRIC INPUTS'!N613)^2 + ('GEOMETRIC INPUTS'!F613-'GEOMETRIC INPUTS'!O613)^2 + ('GEOMETRIC INPUTS'!G613-'GEOMETRIC INPUTS'!P613)^2)</f>
        <v>0</v>
      </c>
      <c r="H613">
        <f>SQRT(('GEOMETRIC INPUTS'!H613-'GEOMETRIC INPUTS'!K613)^2 + ('GEOMETRIC INPUTS'!I613-'GEOMETRIC INPUTS'!L613)^2 + ('GEOMETRIC INPUTS'!J613-'GEOMETRIC INPUTS'!M613)^2)</f>
        <v>0</v>
      </c>
      <c r="I613">
        <f>SQRT(('GEOMETRIC INPUTS'!K613-'GEOMETRIC INPUTS'!N613)^2 + ('GEOMETRIC INPUTS'!L613-'GEOMETRIC INPUTS'!O613)^2 + ('GEOMETRIC INPUTS'!M613-'GEOMETRIC INPUTS'!P613)^2)</f>
        <v>0</v>
      </c>
      <c r="J613" s="20" t="e">
        <f>ASIN(('GEOMETRIC INPUTS'!M613-'GEOMETRIC INPUTS'!J613)/H613)</f>
        <v>#DIV/0!</v>
      </c>
      <c r="K613" s="27">
        <f>IF('GT Data'!X615=TRUE,'GEOMETRIC INPUTS'!Q613*Loads!$B$2,'GEOMETRIC INPUTS'!Q613*Loads!$F$2)</f>
        <v>0</v>
      </c>
      <c r="L613" s="27">
        <f>IF('GT Data'!X615=TRUE,F613*Loads!$B$3,F613*Loads!$F$3)</f>
        <v>0</v>
      </c>
      <c r="M613" s="27">
        <f>IF('GT Data'!X615=TRUE,G613*Loads!$B$3,G613*Loads!$F$3)</f>
        <v>0</v>
      </c>
      <c r="N613" s="27">
        <f>IF('GT Data'!X615=TRUE,H613*Loads!$B$3,H613*Loads!$F$3)</f>
        <v>0</v>
      </c>
      <c r="O613" s="27">
        <f>IF('GT Data'!X615=TRUE,B613*Loads!$B$4,0)</f>
        <v>0</v>
      </c>
      <c r="P613" s="27">
        <f>IF('GT Data'!X615=TRUE,'GEOMETRIC INPUTS'!Q613*Loads!$B$1,'GEOMETRIC INPUTS'!Q613*Loads!$F$1)</f>
        <v>0</v>
      </c>
      <c r="Q613">
        <v>-300</v>
      </c>
      <c r="R613" t="e">
        <f>'GEOMETRIC INPUTS'!R613/'GEOMETRIC INPUTS'!S613</f>
        <v>#DIV/0!</v>
      </c>
    </row>
    <row r="614" spans="1:18" x14ac:dyDescent="0.3">
      <c r="A614">
        <f>'GEOMETRIC INPUTS'!A614</f>
        <v>0</v>
      </c>
      <c r="B614">
        <f>'GT Data'!Z616</f>
        <v>0</v>
      </c>
      <c r="C614">
        <f>IF(AND('GEOMETRIC INPUTS'!E614&gt;'GEOMETRIC INPUTS'!B614,'GEOMETRIC INPUTS'!C614&gt;'GEOMETRIC INPUTS'!F614),ACOS(('GEOMETRIC INPUTS'!C614-'GEOMETRIC INPUTS'!F614)/'Calculated Tab Properties'!E614),0) + IF(AND('GEOMETRIC INPUTS'!E614&gt;'GEOMETRIC INPUTS'!B614,'GEOMETRIC INPUTS'!C614&lt;'GEOMETRIC INPUTS'!F614),PI()/2 + ASIN((-'GEOMETRIC INPUTS'!C614+'GEOMETRIC INPUTS'!F614)/'Calculated Tab Properties'!E614),0) + IF(AND('GEOMETRIC INPUTS'!E614&lt;'GEOMETRIC INPUTS'!B614,'GEOMETRIC INPUTS'!C614&lt;'GEOMETRIC INPUTS'!F614),PI() + ACOS(('GEOMETRIC INPUTS'!C614-'GEOMETRIC INPUTS'!F614)/'Calculated Tab Properties'!E614),0) + IF(AND('GEOMETRIC INPUTS'!E614&lt;'GEOMETRIC INPUTS'!B614,'GEOMETRIC INPUTS'!C614&gt;'GEOMETRIC INPUTS'!F614),2*PI() - ACOS((-'GEOMETRIC INPUTS'!C614+'GEOMETRIC INPUTS'!F614)/'Calculated Tab Properties'!E614),0) + IF(AND('GEOMETRIC INPUTS'!E614='GEOMETRIC INPUTS'!B614,'GEOMETRIC INPUTS'!C614&gt;'GEOMETRIC INPUTS'!F614),0,0) + IF(AND('GEOMETRIC INPUTS'!E614&gt;'GEOMETRIC INPUTS'!B614,'GEOMETRIC INPUTS'!C614='GEOMETRIC INPUTS'!F614),PI()/2,0) + IF(AND('GEOMETRIC INPUTS'!E614='GEOMETRIC INPUTS'!B614,'GEOMETRIC INPUTS'!C614&lt;'GEOMETRIC INPUTS'!F614),PI(),0) + IF(AND('GEOMETRIC INPUTS'!E614&lt;'GEOMETRIC INPUTS'!B614,'GEOMETRIC INPUTS'!C614='GEOMETRIC INPUTS'!F614),3/2*PI(),0)</f>
        <v>0</v>
      </c>
      <c r="D614">
        <f t="shared" si="10"/>
        <v>0</v>
      </c>
      <c r="E614">
        <f>SQRT(('GEOMETRIC INPUTS'!B614-'GEOMETRIC INPUTS'!E614)^2+('GEOMETRIC INPUTS'!C614-'GEOMETRIC INPUTS'!F614)^2+('GEOMETRIC INPUTS'!D614-'GEOMETRIC INPUTS'!G614)^2)</f>
        <v>0</v>
      </c>
      <c r="F614">
        <f>SQRT(('GEOMETRIC INPUTS'!B614-'GEOMETRIC INPUTS'!N614)^2 + ('GEOMETRIC INPUTS'!C614-'GEOMETRIC INPUTS'!O614)^2 + ('GEOMETRIC INPUTS'!D614-'GEOMETRIC INPUTS'!P614)^2)</f>
        <v>0</v>
      </c>
      <c r="G614">
        <f>SQRT(('GEOMETRIC INPUTS'!E614-'GEOMETRIC INPUTS'!N614)^2 + ('GEOMETRIC INPUTS'!F614-'GEOMETRIC INPUTS'!O614)^2 + ('GEOMETRIC INPUTS'!G614-'GEOMETRIC INPUTS'!P614)^2)</f>
        <v>0</v>
      </c>
      <c r="H614">
        <f>SQRT(('GEOMETRIC INPUTS'!H614-'GEOMETRIC INPUTS'!K614)^2 + ('GEOMETRIC INPUTS'!I614-'GEOMETRIC INPUTS'!L614)^2 + ('GEOMETRIC INPUTS'!J614-'GEOMETRIC INPUTS'!M614)^2)</f>
        <v>0</v>
      </c>
      <c r="I614">
        <f>SQRT(('GEOMETRIC INPUTS'!K614-'GEOMETRIC INPUTS'!N614)^2 + ('GEOMETRIC INPUTS'!L614-'GEOMETRIC INPUTS'!O614)^2 + ('GEOMETRIC INPUTS'!M614-'GEOMETRIC INPUTS'!P614)^2)</f>
        <v>0</v>
      </c>
      <c r="J614" s="20" t="e">
        <f>ASIN(('GEOMETRIC INPUTS'!M614-'GEOMETRIC INPUTS'!J614)/H614)</f>
        <v>#DIV/0!</v>
      </c>
      <c r="K614" s="27">
        <f>IF('GT Data'!X616=TRUE,'GEOMETRIC INPUTS'!Q614*Loads!$B$2,'GEOMETRIC INPUTS'!Q614*Loads!$F$2)</f>
        <v>0</v>
      </c>
      <c r="L614" s="27">
        <f>IF('GT Data'!X616=TRUE,F614*Loads!$B$3,F614*Loads!$F$3)</f>
        <v>0</v>
      </c>
      <c r="M614" s="27">
        <f>IF('GT Data'!X616=TRUE,G614*Loads!$B$3,G614*Loads!$F$3)</f>
        <v>0</v>
      </c>
      <c r="N614" s="27">
        <f>IF('GT Data'!X616=TRUE,H614*Loads!$B$3,H614*Loads!$F$3)</f>
        <v>0</v>
      </c>
      <c r="O614" s="27">
        <f>IF('GT Data'!X616=TRUE,B614*Loads!$B$4,0)</f>
        <v>0</v>
      </c>
      <c r="P614" s="27">
        <f>IF('GT Data'!X616=TRUE,'GEOMETRIC INPUTS'!Q614*Loads!$B$1,'GEOMETRIC INPUTS'!Q614*Loads!$F$1)</f>
        <v>0</v>
      </c>
      <c r="Q614">
        <v>-300</v>
      </c>
      <c r="R614" t="e">
        <f>'GEOMETRIC INPUTS'!R614/'GEOMETRIC INPUTS'!S614</f>
        <v>#DIV/0!</v>
      </c>
    </row>
    <row r="615" spans="1:18" x14ac:dyDescent="0.3">
      <c r="A615">
        <f>'GEOMETRIC INPUTS'!A615</f>
        <v>0</v>
      </c>
      <c r="B615">
        <f>'GT Data'!Z617</f>
        <v>0</v>
      </c>
      <c r="C615">
        <f>IF(AND('GEOMETRIC INPUTS'!E615&gt;'GEOMETRIC INPUTS'!B615,'GEOMETRIC INPUTS'!C615&gt;'GEOMETRIC INPUTS'!F615),ACOS(('GEOMETRIC INPUTS'!C615-'GEOMETRIC INPUTS'!F615)/'Calculated Tab Properties'!E615),0) + IF(AND('GEOMETRIC INPUTS'!E615&gt;'GEOMETRIC INPUTS'!B615,'GEOMETRIC INPUTS'!C615&lt;'GEOMETRIC INPUTS'!F615),PI()/2 + ASIN((-'GEOMETRIC INPUTS'!C615+'GEOMETRIC INPUTS'!F615)/'Calculated Tab Properties'!E615),0) + IF(AND('GEOMETRIC INPUTS'!E615&lt;'GEOMETRIC INPUTS'!B615,'GEOMETRIC INPUTS'!C615&lt;'GEOMETRIC INPUTS'!F615),PI() + ACOS(('GEOMETRIC INPUTS'!C615-'GEOMETRIC INPUTS'!F615)/'Calculated Tab Properties'!E615),0) + IF(AND('GEOMETRIC INPUTS'!E615&lt;'GEOMETRIC INPUTS'!B615,'GEOMETRIC INPUTS'!C615&gt;'GEOMETRIC INPUTS'!F615),2*PI() - ACOS((-'GEOMETRIC INPUTS'!C615+'GEOMETRIC INPUTS'!F615)/'Calculated Tab Properties'!E615),0) + IF(AND('GEOMETRIC INPUTS'!E615='GEOMETRIC INPUTS'!B615,'GEOMETRIC INPUTS'!C615&gt;'GEOMETRIC INPUTS'!F615),0,0) + IF(AND('GEOMETRIC INPUTS'!E615&gt;'GEOMETRIC INPUTS'!B615,'GEOMETRIC INPUTS'!C615='GEOMETRIC INPUTS'!F615),PI()/2,0) + IF(AND('GEOMETRIC INPUTS'!E615='GEOMETRIC INPUTS'!B615,'GEOMETRIC INPUTS'!C615&lt;'GEOMETRIC INPUTS'!F615),PI(),0) + IF(AND('GEOMETRIC INPUTS'!E615&lt;'GEOMETRIC INPUTS'!B615,'GEOMETRIC INPUTS'!C615='GEOMETRIC INPUTS'!F615),3/2*PI(),0)</f>
        <v>0</v>
      </c>
      <c r="D615">
        <f t="shared" si="10"/>
        <v>0</v>
      </c>
      <c r="E615">
        <f>SQRT(('GEOMETRIC INPUTS'!B615-'GEOMETRIC INPUTS'!E615)^2+('GEOMETRIC INPUTS'!C615-'GEOMETRIC INPUTS'!F615)^2+('GEOMETRIC INPUTS'!D615-'GEOMETRIC INPUTS'!G615)^2)</f>
        <v>0</v>
      </c>
      <c r="F615">
        <f>SQRT(('GEOMETRIC INPUTS'!B615-'GEOMETRIC INPUTS'!N615)^2 + ('GEOMETRIC INPUTS'!C615-'GEOMETRIC INPUTS'!O615)^2 + ('GEOMETRIC INPUTS'!D615-'GEOMETRIC INPUTS'!P615)^2)</f>
        <v>0</v>
      </c>
      <c r="G615">
        <f>SQRT(('GEOMETRIC INPUTS'!E615-'GEOMETRIC INPUTS'!N615)^2 + ('GEOMETRIC INPUTS'!F615-'GEOMETRIC INPUTS'!O615)^2 + ('GEOMETRIC INPUTS'!G615-'GEOMETRIC INPUTS'!P615)^2)</f>
        <v>0</v>
      </c>
      <c r="H615">
        <f>SQRT(('GEOMETRIC INPUTS'!H615-'GEOMETRIC INPUTS'!K615)^2 + ('GEOMETRIC INPUTS'!I615-'GEOMETRIC INPUTS'!L615)^2 + ('GEOMETRIC INPUTS'!J615-'GEOMETRIC INPUTS'!M615)^2)</f>
        <v>0</v>
      </c>
      <c r="I615">
        <f>SQRT(('GEOMETRIC INPUTS'!K615-'GEOMETRIC INPUTS'!N615)^2 + ('GEOMETRIC INPUTS'!L615-'GEOMETRIC INPUTS'!O615)^2 + ('GEOMETRIC INPUTS'!M615-'GEOMETRIC INPUTS'!P615)^2)</f>
        <v>0</v>
      </c>
      <c r="J615" s="20" t="e">
        <f>ASIN(('GEOMETRIC INPUTS'!M615-'GEOMETRIC INPUTS'!J615)/H615)</f>
        <v>#DIV/0!</v>
      </c>
      <c r="K615" s="27">
        <f>IF('GT Data'!X617=TRUE,'GEOMETRIC INPUTS'!Q615*Loads!$B$2,'GEOMETRIC INPUTS'!Q615*Loads!$F$2)</f>
        <v>0</v>
      </c>
      <c r="L615" s="27">
        <f>IF('GT Data'!X617=TRUE,F615*Loads!$B$3,F615*Loads!$F$3)</f>
        <v>0</v>
      </c>
      <c r="M615" s="27">
        <f>IF('GT Data'!X617=TRUE,G615*Loads!$B$3,G615*Loads!$F$3)</f>
        <v>0</v>
      </c>
      <c r="N615" s="27">
        <f>IF('GT Data'!X617=TRUE,H615*Loads!$B$3,H615*Loads!$F$3)</f>
        <v>0</v>
      </c>
      <c r="O615" s="27">
        <f>IF('GT Data'!X617=TRUE,B615*Loads!$B$4,0)</f>
        <v>0</v>
      </c>
      <c r="P615" s="27">
        <f>IF('GT Data'!X617=TRUE,'GEOMETRIC INPUTS'!Q615*Loads!$B$1,'GEOMETRIC INPUTS'!Q615*Loads!$F$1)</f>
        <v>0</v>
      </c>
      <c r="Q615">
        <v>-300</v>
      </c>
      <c r="R615" t="e">
        <f>'GEOMETRIC INPUTS'!R615/'GEOMETRIC INPUTS'!S615</f>
        <v>#DIV/0!</v>
      </c>
    </row>
    <row r="616" spans="1:18" x14ac:dyDescent="0.3">
      <c r="A616">
        <f>'GEOMETRIC INPUTS'!A616</f>
        <v>0</v>
      </c>
      <c r="B616">
        <f>'GT Data'!Z618</f>
        <v>0</v>
      </c>
      <c r="C616">
        <f>IF(AND('GEOMETRIC INPUTS'!E616&gt;'GEOMETRIC INPUTS'!B616,'GEOMETRIC INPUTS'!C616&gt;'GEOMETRIC INPUTS'!F616),ACOS(('GEOMETRIC INPUTS'!C616-'GEOMETRIC INPUTS'!F616)/'Calculated Tab Properties'!E616),0) + IF(AND('GEOMETRIC INPUTS'!E616&gt;'GEOMETRIC INPUTS'!B616,'GEOMETRIC INPUTS'!C616&lt;'GEOMETRIC INPUTS'!F616),PI()/2 + ASIN((-'GEOMETRIC INPUTS'!C616+'GEOMETRIC INPUTS'!F616)/'Calculated Tab Properties'!E616),0) + IF(AND('GEOMETRIC INPUTS'!E616&lt;'GEOMETRIC INPUTS'!B616,'GEOMETRIC INPUTS'!C616&lt;'GEOMETRIC INPUTS'!F616),PI() + ACOS(('GEOMETRIC INPUTS'!C616-'GEOMETRIC INPUTS'!F616)/'Calculated Tab Properties'!E616),0) + IF(AND('GEOMETRIC INPUTS'!E616&lt;'GEOMETRIC INPUTS'!B616,'GEOMETRIC INPUTS'!C616&gt;'GEOMETRIC INPUTS'!F616),2*PI() - ACOS((-'GEOMETRIC INPUTS'!C616+'GEOMETRIC INPUTS'!F616)/'Calculated Tab Properties'!E616),0) + IF(AND('GEOMETRIC INPUTS'!E616='GEOMETRIC INPUTS'!B616,'GEOMETRIC INPUTS'!C616&gt;'GEOMETRIC INPUTS'!F616),0,0) + IF(AND('GEOMETRIC INPUTS'!E616&gt;'GEOMETRIC INPUTS'!B616,'GEOMETRIC INPUTS'!C616='GEOMETRIC INPUTS'!F616),PI()/2,0) + IF(AND('GEOMETRIC INPUTS'!E616='GEOMETRIC INPUTS'!B616,'GEOMETRIC INPUTS'!C616&lt;'GEOMETRIC INPUTS'!F616),PI(),0) + IF(AND('GEOMETRIC INPUTS'!E616&lt;'GEOMETRIC INPUTS'!B616,'GEOMETRIC INPUTS'!C616='GEOMETRIC INPUTS'!F616),3/2*PI(),0)</f>
        <v>0</v>
      </c>
      <c r="D616">
        <f t="shared" si="10"/>
        <v>0</v>
      </c>
      <c r="E616">
        <f>SQRT(('GEOMETRIC INPUTS'!B616-'GEOMETRIC INPUTS'!E616)^2+('GEOMETRIC INPUTS'!C616-'GEOMETRIC INPUTS'!F616)^2+('GEOMETRIC INPUTS'!D616-'GEOMETRIC INPUTS'!G616)^2)</f>
        <v>0</v>
      </c>
      <c r="F616">
        <f>SQRT(('GEOMETRIC INPUTS'!B616-'GEOMETRIC INPUTS'!N616)^2 + ('GEOMETRIC INPUTS'!C616-'GEOMETRIC INPUTS'!O616)^2 + ('GEOMETRIC INPUTS'!D616-'GEOMETRIC INPUTS'!P616)^2)</f>
        <v>0</v>
      </c>
      <c r="G616">
        <f>SQRT(('GEOMETRIC INPUTS'!E616-'GEOMETRIC INPUTS'!N616)^2 + ('GEOMETRIC INPUTS'!F616-'GEOMETRIC INPUTS'!O616)^2 + ('GEOMETRIC INPUTS'!G616-'GEOMETRIC INPUTS'!P616)^2)</f>
        <v>0</v>
      </c>
      <c r="H616">
        <f>SQRT(('GEOMETRIC INPUTS'!H616-'GEOMETRIC INPUTS'!K616)^2 + ('GEOMETRIC INPUTS'!I616-'GEOMETRIC INPUTS'!L616)^2 + ('GEOMETRIC INPUTS'!J616-'GEOMETRIC INPUTS'!M616)^2)</f>
        <v>0</v>
      </c>
      <c r="I616">
        <f>SQRT(('GEOMETRIC INPUTS'!K616-'GEOMETRIC INPUTS'!N616)^2 + ('GEOMETRIC INPUTS'!L616-'GEOMETRIC INPUTS'!O616)^2 + ('GEOMETRIC INPUTS'!M616-'GEOMETRIC INPUTS'!P616)^2)</f>
        <v>0</v>
      </c>
      <c r="J616" s="20" t="e">
        <f>ASIN(('GEOMETRIC INPUTS'!M616-'GEOMETRIC INPUTS'!J616)/H616)</f>
        <v>#DIV/0!</v>
      </c>
      <c r="K616" s="27">
        <f>IF('GT Data'!X618=TRUE,'GEOMETRIC INPUTS'!Q616*Loads!$B$2,'GEOMETRIC INPUTS'!Q616*Loads!$F$2)</f>
        <v>0</v>
      </c>
      <c r="L616" s="27">
        <f>IF('GT Data'!X618=TRUE,F616*Loads!$B$3,F616*Loads!$F$3)</f>
        <v>0</v>
      </c>
      <c r="M616" s="27">
        <f>IF('GT Data'!X618=TRUE,G616*Loads!$B$3,G616*Loads!$F$3)</f>
        <v>0</v>
      </c>
      <c r="N616" s="27">
        <f>IF('GT Data'!X618=TRUE,H616*Loads!$B$3,H616*Loads!$F$3)</f>
        <v>0</v>
      </c>
      <c r="O616" s="27">
        <f>IF('GT Data'!X618=TRUE,B616*Loads!$B$4,0)</f>
        <v>0</v>
      </c>
      <c r="P616" s="27">
        <f>IF('GT Data'!X618=TRUE,'GEOMETRIC INPUTS'!Q616*Loads!$B$1,'GEOMETRIC INPUTS'!Q616*Loads!$F$1)</f>
        <v>0</v>
      </c>
      <c r="Q616">
        <v>-300</v>
      </c>
      <c r="R616" t="e">
        <f>'GEOMETRIC INPUTS'!R616/'GEOMETRIC INPUTS'!S616</f>
        <v>#DIV/0!</v>
      </c>
    </row>
    <row r="617" spans="1:18" x14ac:dyDescent="0.3">
      <c r="A617">
        <f>'GEOMETRIC INPUTS'!A617</f>
        <v>0</v>
      </c>
      <c r="B617">
        <f>'GT Data'!Z619</f>
        <v>0</v>
      </c>
      <c r="C617">
        <f>IF(AND('GEOMETRIC INPUTS'!E617&gt;'GEOMETRIC INPUTS'!B617,'GEOMETRIC INPUTS'!C617&gt;'GEOMETRIC INPUTS'!F617),ACOS(('GEOMETRIC INPUTS'!C617-'GEOMETRIC INPUTS'!F617)/'Calculated Tab Properties'!E617),0) + IF(AND('GEOMETRIC INPUTS'!E617&gt;'GEOMETRIC INPUTS'!B617,'GEOMETRIC INPUTS'!C617&lt;'GEOMETRIC INPUTS'!F617),PI()/2 + ASIN((-'GEOMETRIC INPUTS'!C617+'GEOMETRIC INPUTS'!F617)/'Calculated Tab Properties'!E617),0) + IF(AND('GEOMETRIC INPUTS'!E617&lt;'GEOMETRIC INPUTS'!B617,'GEOMETRIC INPUTS'!C617&lt;'GEOMETRIC INPUTS'!F617),PI() + ACOS(('GEOMETRIC INPUTS'!C617-'GEOMETRIC INPUTS'!F617)/'Calculated Tab Properties'!E617),0) + IF(AND('GEOMETRIC INPUTS'!E617&lt;'GEOMETRIC INPUTS'!B617,'GEOMETRIC INPUTS'!C617&gt;'GEOMETRIC INPUTS'!F617),2*PI() - ACOS((-'GEOMETRIC INPUTS'!C617+'GEOMETRIC INPUTS'!F617)/'Calculated Tab Properties'!E617),0) + IF(AND('GEOMETRIC INPUTS'!E617='GEOMETRIC INPUTS'!B617,'GEOMETRIC INPUTS'!C617&gt;'GEOMETRIC INPUTS'!F617),0,0) + IF(AND('GEOMETRIC INPUTS'!E617&gt;'GEOMETRIC INPUTS'!B617,'GEOMETRIC INPUTS'!C617='GEOMETRIC INPUTS'!F617),PI()/2,0) + IF(AND('GEOMETRIC INPUTS'!E617='GEOMETRIC INPUTS'!B617,'GEOMETRIC INPUTS'!C617&lt;'GEOMETRIC INPUTS'!F617),PI(),0) + IF(AND('GEOMETRIC INPUTS'!E617&lt;'GEOMETRIC INPUTS'!B617,'GEOMETRIC INPUTS'!C617='GEOMETRIC INPUTS'!F617),3/2*PI(),0)</f>
        <v>0</v>
      </c>
      <c r="D617">
        <f t="shared" si="10"/>
        <v>0</v>
      </c>
      <c r="E617">
        <f>SQRT(('GEOMETRIC INPUTS'!B617-'GEOMETRIC INPUTS'!E617)^2+('GEOMETRIC INPUTS'!C617-'GEOMETRIC INPUTS'!F617)^2+('GEOMETRIC INPUTS'!D617-'GEOMETRIC INPUTS'!G617)^2)</f>
        <v>0</v>
      </c>
      <c r="F617">
        <f>SQRT(('GEOMETRIC INPUTS'!B617-'GEOMETRIC INPUTS'!N617)^2 + ('GEOMETRIC INPUTS'!C617-'GEOMETRIC INPUTS'!O617)^2 + ('GEOMETRIC INPUTS'!D617-'GEOMETRIC INPUTS'!P617)^2)</f>
        <v>0</v>
      </c>
      <c r="G617">
        <f>SQRT(('GEOMETRIC INPUTS'!E617-'GEOMETRIC INPUTS'!N617)^2 + ('GEOMETRIC INPUTS'!F617-'GEOMETRIC INPUTS'!O617)^2 + ('GEOMETRIC INPUTS'!G617-'GEOMETRIC INPUTS'!P617)^2)</f>
        <v>0</v>
      </c>
      <c r="H617">
        <f>SQRT(('GEOMETRIC INPUTS'!H617-'GEOMETRIC INPUTS'!K617)^2 + ('GEOMETRIC INPUTS'!I617-'GEOMETRIC INPUTS'!L617)^2 + ('GEOMETRIC INPUTS'!J617-'GEOMETRIC INPUTS'!M617)^2)</f>
        <v>0</v>
      </c>
      <c r="I617">
        <f>SQRT(('GEOMETRIC INPUTS'!K617-'GEOMETRIC INPUTS'!N617)^2 + ('GEOMETRIC INPUTS'!L617-'GEOMETRIC INPUTS'!O617)^2 + ('GEOMETRIC INPUTS'!M617-'GEOMETRIC INPUTS'!P617)^2)</f>
        <v>0</v>
      </c>
      <c r="J617" s="20" t="e">
        <f>ASIN(('GEOMETRIC INPUTS'!M617-'GEOMETRIC INPUTS'!J617)/H617)</f>
        <v>#DIV/0!</v>
      </c>
      <c r="K617" s="27">
        <f>IF('GT Data'!X619=TRUE,'GEOMETRIC INPUTS'!Q617*Loads!$B$2,'GEOMETRIC INPUTS'!Q617*Loads!$F$2)</f>
        <v>0</v>
      </c>
      <c r="L617" s="27">
        <f>IF('GT Data'!X619=TRUE,F617*Loads!$B$3,F617*Loads!$F$3)</f>
        <v>0</v>
      </c>
      <c r="M617" s="27">
        <f>IF('GT Data'!X619=TRUE,G617*Loads!$B$3,G617*Loads!$F$3)</f>
        <v>0</v>
      </c>
      <c r="N617" s="27">
        <f>IF('GT Data'!X619=TRUE,H617*Loads!$B$3,H617*Loads!$F$3)</f>
        <v>0</v>
      </c>
      <c r="O617" s="27">
        <f>IF('GT Data'!X619=TRUE,B617*Loads!$B$4,0)</f>
        <v>0</v>
      </c>
      <c r="P617" s="27">
        <f>IF('GT Data'!X619=TRUE,'GEOMETRIC INPUTS'!Q617*Loads!$B$1,'GEOMETRIC INPUTS'!Q617*Loads!$F$1)</f>
        <v>0</v>
      </c>
      <c r="Q617">
        <v>-300</v>
      </c>
      <c r="R617" t="e">
        <f>'GEOMETRIC INPUTS'!R617/'GEOMETRIC INPUTS'!S617</f>
        <v>#DIV/0!</v>
      </c>
    </row>
    <row r="618" spans="1:18" x14ac:dyDescent="0.3">
      <c r="A618">
        <f>'GEOMETRIC INPUTS'!A618</f>
        <v>0</v>
      </c>
      <c r="B618">
        <f>'GT Data'!Z620</f>
        <v>0</v>
      </c>
      <c r="C618">
        <f>IF(AND('GEOMETRIC INPUTS'!E618&gt;'GEOMETRIC INPUTS'!B618,'GEOMETRIC INPUTS'!C618&gt;'GEOMETRIC INPUTS'!F618),ACOS(('GEOMETRIC INPUTS'!C618-'GEOMETRIC INPUTS'!F618)/'Calculated Tab Properties'!E618),0) + IF(AND('GEOMETRIC INPUTS'!E618&gt;'GEOMETRIC INPUTS'!B618,'GEOMETRIC INPUTS'!C618&lt;'GEOMETRIC INPUTS'!F618),PI()/2 + ASIN((-'GEOMETRIC INPUTS'!C618+'GEOMETRIC INPUTS'!F618)/'Calculated Tab Properties'!E618),0) + IF(AND('GEOMETRIC INPUTS'!E618&lt;'GEOMETRIC INPUTS'!B618,'GEOMETRIC INPUTS'!C618&lt;'GEOMETRIC INPUTS'!F618),PI() + ACOS(('GEOMETRIC INPUTS'!C618-'GEOMETRIC INPUTS'!F618)/'Calculated Tab Properties'!E618),0) + IF(AND('GEOMETRIC INPUTS'!E618&lt;'GEOMETRIC INPUTS'!B618,'GEOMETRIC INPUTS'!C618&gt;'GEOMETRIC INPUTS'!F618),2*PI() - ACOS((-'GEOMETRIC INPUTS'!C618+'GEOMETRIC INPUTS'!F618)/'Calculated Tab Properties'!E618),0) + IF(AND('GEOMETRIC INPUTS'!E618='GEOMETRIC INPUTS'!B618,'GEOMETRIC INPUTS'!C618&gt;'GEOMETRIC INPUTS'!F618),0,0) + IF(AND('GEOMETRIC INPUTS'!E618&gt;'GEOMETRIC INPUTS'!B618,'GEOMETRIC INPUTS'!C618='GEOMETRIC INPUTS'!F618),PI()/2,0) + IF(AND('GEOMETRIC INPUTS'!E618='GEOMETRIC INPUTS'!B618,'GEOMETRIC INPUTS'!C618&lt;'GEOMETRIC INPUTS'!F618),PI(),0) + IF(AND('GEOMETRIC INPUTS'!E618&lt;'GEOMETRIC INPUTS'!B618,'GEOMETRIC INPUTS'!C618='GEOMETRIC INPUTS'!F618),3/2*PI(),0)</f>
        <v>0</v>
      </c>
      <c r="D618">
        <f t="shared" si="10"/>
        <v>0</v>
      </c>
      <c r="E618">
        <f>SQRT(('GEOMETRIC INPUTS'!B618-'GEOMETRIC INPUTS'!E618)^2+('GEOMETRIC INPUTS'!C618-'GEOMETRIC INPUTS'!F618)^2+('GEOMETRIC INPUTS'!D618-'GEOMETRIC INPUTS'!G618)^2)</f>
        <v>0</v>
      </c>
      <c r="F618">
        <f>SQRT(('GEOMETRIC INPUTS'!B618-'GEOMETRIC INPUTS'!N618)^2 + ('GEOMETRIC INPUTS'!C618-'GEOMETRIC INPUTS'!O618)^2 + ('GEOMETRIC INPUTS'!D618-'GEOMETRIC INPUTS'!P618)^2)</f>
        <v>0</v>
      </c>
      <c r="G618">
        <f>SQRT(('GEOMETRIC INPUTS'!E618-'GEOMETRIC INPUTS'!N618)^2 + ('GEOMETRIC INPUTS'!F618-'GEOMETRIC INPUTS'!O618)^2 + ('GEOMETRIC INPUTS'!G618-'GEOMETRIC INPUTS'!P618)^2)</f>
        <v>0</v>
      </c>
      <c r="H618">
        <f>SQRT(('GEOMETRIC INPUTS'!H618-'GEOMETRIC INPUTS'!K618)^2 + ('GEOMETRIC INPUTS'!I618-'GEOMETRIC INPUTS'!L618)^2 + ('GEOMETRIC INPUTS'!J618-'GEOMETRIC INPUTS'!M618)^2)</f>
        <v>0</v>
      </c>
      <c r="I618">
        <f>SQRT(('GEOMETRIC INPUTS'!K618-'GEOMETRIC INPUTS'!N618)^2 + ('GEOMETRIC INPUTS'!L618-'GEOMETRIC INPUTS'!O618)^2 + ('GEOMETRIC INPUTS'!M618-'GEOMETRIC INPUTS'!P618)^2)</f>
        <v>0</v>
      </c>
      <c r="J618" s="20" t="e">
        <f>ASIN(('GEOMETRIC INPUTS'!M618-'GEOMETRIC INPUTS'!J618)/H618)</f>
        <v>#DIV/0!</v>
      </c>
      <c r="K618" s="27">
        <f>IF('GT Data'!X620=TRUE,'GEOMETRIC INPUTS'!Q618*Loads!$B$2,'GEOMETRIC INPUTS'!Q618*Loads!$F$2)</f>
        <v>0</v>
      </c>
      <c r="L618" s="27">
        <f>IF('GT Data'!X620=TRUE,F618*Loads!$B$3,F618*Loads!$F$3)</f>
        <v>0</v>
      </c>
      <c r="M618" s="27">
        <f>IF('GT Data'!X620=TRUE,G618*Loads!$B$3,G618*Loads!$F$3)</f>
        <v>0</v>
      </c>
      <c r="N618" s="27">
        <f>IF('GT Data'!X620=TRUE,H618*Loads!$B$3,H618*Loads!$F$3)</f>
        <v>0</v>
      </c>
      <c r="O618" s="27">
        <f>IF('GT Data'!X620=TRUE,B618*Loads!$B$4,0)</f>
        <v>0</v>
      </c>
      <c r="P618" s="27">
        <f>IF('GT Data'!X620=TRUE,'GEOMETRIC INPUTS'!Q618*Loads!$B$1,'GEOMETRIC INPUTS'!Q618*Loads!$F$1)</f>
        <v>0</v>
      </c>
      <c r="Q618">
        <v>-300</v>
      </c>
      <c r="R618" t="e">
        <f>'GEOMETRIC INPUTS'!R618/'GEOMETRIC INPUTS'!S618</f>
        <v>#DIV/0!</v>
      </c>
    </row>
    <row r="619" spans="1:18" x14ac:dyDescent="0.3">
      <c r="A619">
        <f>'GEOMETRIC INPUTS'!A619</f>
        <v>0</v>
      </c>
      <c r="B619">
        <f>'GT Data'!Z621</f>
        <v>0</v>
      </c>
      <c r="C619">
        <f>IF(AND('GEOMETRIC INPUTS'!E619&gt;'GEOMETRIC INPUTS'!B619,'GEOMETRIC INPUTS'!C619&gt;'GEOMETRIC INPUTS'!F619),ACOS(('GEOMETRIC INPUTS'!C619-'GEOMETRIC INPUTS'!F619)/'Calculated Tab Properties'!E619),0) + IF(AND('GEOMETRIC INPUTS'!E619&gt;'GEOMETRIC INPUTS'!B619,'GEOMETRIC INPUTS'!C619&lt;'GEOMETRIC INPUTS'!F619),PI()/2 + ASIN((-'GEOMETRIC INPUTS'!C619+'GEOMETRIC INPUTS'!F619)/'Calculated Tab Properties'!E619),0) + IF(AND('GEOMETRIC INPUTS'!E619&lt;'GEOMETRIC INPUTS'!B619,'GEOMETRIC INPUTS'!C619&lt;'GEOMETRIC INPUTS'!F619),PI() + ACOS(('GEOMETRIC INPUTS'!C619-'GEOMETRIC INPUTS'!F619)/'Calculated Tab Properties'!E619),0) + IF(AND('GEOMETRIC INPUTS'!E619&lt;'GEOMETRIC INPUTS'!B619,'GEOMETRIC INPUTS'!C619&gt;'GEOMETRIC INPUTS'!F619),2*PI() - ACOS((-'GEOMETRIC INPUTS'!C619+'GEOMETRIC INPUTS'!F619)/'Calculated Tab Properties'!E619),0) + IF(AND('GEOMETRIC INPUTS'!E619='GEOMETRIC INPUTS'!B619,'GEOMETRIC INPUTS'!C619&gt;'GEOMETRIC INPUTS'!F619),0,0) + IF(AND('GEOMETRIC INPUTS'!E619&gt;'GEOMETRIC INPUTS'!B619,'GEOMETRIC INPUTS'!C619='GEOMETRIC INPUTS'!F619),PI()/2,0) + IF(AND('GEOMETRIC INPUTS'!E619='GEOMETRIC INPUTS'!B619,'GEOMETRIC INPUTS'!C619&lt;'GEOMETRIC INPUTS'!F619),PI(),0) + IF(AND('GEOMETRIC INPUTS'!E619&lt;'GEOMETRIC INPUTS'!B619,'GEOMETRIC INPUTS'!C619='GEOMETRIC INPUTS'!F619),3/2*PI(),0)</f>
        <v>0</v>
      </c>
      <c r="D619">
        <f t="shared" si="10"/>
        <v>0</v>
      </c>
      <c r="E619">
        <f>SQRT(('GEOMETRIC INPUTS'!B619-'GEOMETRIC INPUTS'!E619)^2+('GEOMETRIC INPUTS'!C619-'GEOMETRIC INPUTS'!F619)^2+('GEOMETRIC INPUTS'!D619-'GEOMETRIC INPUTS'!G619)^2)</f>
        <v>0</v>
      </c>
      <c r="F619">
        <f>SQRT(('GEOMETRIC INPUTS'!B619-'GEOMETRIC INPUTS'!N619)^2 + ('GEOMETRIC INPUTS'!C619-'GEOMETRIC INPUTS'!O619)^2 + ('GEOMETRIC INPUTS'!D619-'GEOMETRIC INPUTS'!P619)^2)</f>
        <v>0</v>
      </c>
      <c r="G619">
        <f>SQRT(('GEOMETRIC INPUTS'!E619-'GEOMETRIC INPUTS'!N619)^2 + ('GEOMETRIC INPUTS'!F619-'GEOMETRIC INPUTS'!O619)^2 + ('GEOMETRIC INPUTS'!G619-'GEOMETRIC INPUTS'!P619)^2)</f>
        <v>0</v>
      </c>
      <c r="H619">
        <f>SQRT(('GEOMETRIC INPUTS'!H619-'GEOMETRIC INPUTS'!K619)^2 + ('GEOMETRIC INPUTS'!I619-'GEOMETRIC INPUTS'!L619)^2 + ('GEOMETRIC INPUTS'!J619-'GEOMETRIC INPUTS'!M619)^2)</f>
        <v>0</v>
      </c>
      <c r="I619">
        <f>SQRT(('GEOMETRIC INPUTS'!K619-'GEOMETRIC INPUTS'!N619)^2 + ('GEOMETRIC INPUTS'!L619-'GEOMETRIC INPUTS'!O619)^2 + ('GEOMETRIC INPUTS'!M619-'GEOMETRIC INPUTS'!P619)^2)</f>
        <v>0</v>
      </c>
      <c r="J619" s="20" t="e">
        <f>ASIN(('GEOMETRIC INPUTS'!M619-'GEOMETRIC INPUTS'!J619)/H619)</f>
        <v>#DIV/0!</v>
      </c>
      <c r="K619" s="27">
        <f>IF('GT Data'!X621=TRUE,'GEOMETRIC INPUTS'!Q619*Loads!$B$2,'GEOMETRIC INPUTS'!Q619*Loads!$F$2)</f>
        <v>0</v>
      </c>
      <c r="L619" s="27">
        <f>IF('GT Data'!X621=TRUE,F619*Loads!$B$3,F619*Loads!$F$3)</f>
        <v>0</v>
      </c>
      <c r="M619" s="27">
        <f>IF('GT Data'!X621=TRUE,G619*Loads!$B$3,G619*Loads!$F$3)</f>
        <v>0</v>
      </c>
      <c r="N619" s="27">
        <f>IF('GT Data'!X621=TRUE,H619*Loads!$B$3,H619*Loads!$F$3)</f>
        <v>0</v>
      </c>
      <c r="O619" s="27">
        <f>IF('GT Data'!X621=TRUE,B619*Loads!$B$4,0)</f>
        <v>0</v>
      </c>
      <c r="P619" s="27">
        <f>IF('GT Data'!X621=TRUE,'GEOMETRIC INPUTS'!Q619*Loads!$B$1,'GEOMETRIC INPUTS'!Q619*Loads!$F$1)</f>
        <v>0</v>
      </c>
      <c r="Q619">
        <v>-300</v>
      </c>
      <c r="R619" t="e">
        <f>'GEOMETRIC INPUTS'!R619/'GEOMETRIC INPUTS'!S619</f>
        <v>#DIV/0!</v>
      </c>
    </row>
    <row r="620" spans="1:18" x14ac:dyDescent="0.3">
      <c r="A620">
        <f>'GEOMETRIC INPUTS'!A620</f>
        <v>0</v>
      </c>
      <c r="B620">
        <f>'GT Data'!Z622</f>
        <v>0</v>
      </c>
      <c r="C620">
        <f>IF(AND('GEOMETRIC INPUTS'!E620&gt;'GEOMETRIC INPUTS'!B620,'GEOMETRIC INPUTS'!C620&gt;'GEOMETRIC INPUTS'!F620),ACOS(('GEOMETRIC INPUTS'!C620-'GEOMETRIC INPUTS'!F620)/'Calculated Tab Properties'!E620),0) + IF(AND('GEOMETRIC INPUTS'!E620&gt;'GEOMETRIC INPUTS'!B620,'GEOMETRIC INPUTS'!C620&lt;'GEOMETRIC INPUTS'!F620),PI()/2 + ASIN((-'GEOMETRIC INPUTS'!C620+'GEOMETRIC INPUTS'!F620)/'Calculated Tab Properties'!E620),0) + IF(AND('GEOMETRIC INPUTS'!E620&lt;'GEOMETRIC INPUTS'!B620,'GEOMETRIC INPUTS'!C620&lt;'GEOMETRIC INPUTS'!F620),PI() + ACOS(('GEOMETRIC INPUTS'!C620-'GEOMETRIC INPUTS'!F620)/'Calculated Tab Properties'!E620),0) + IF(AND('GEOMETRIC INPUTS'!E620&lt;'GEOMETRIC INPUTS'!B620,'GEOMETRIC INPUTS'!C620&gt;'GEOMETRIC INPUTS'!F620),2*PI() - ACOS((-'GEOMETRIC INPUTS'!C620+'GEOMETRIC INPUTS'!F620)/'Calculated Tab Properties'!E620),0) + IF(AND('GEOMETRIC INPUTS'!E620='GEOMETRIC INPUTS'!B620,'GEOMETRIC INPUTS'!C620&gt;'GEOMETRIC INPUTS'!F620),0,0) + IF(AND('GEOMETRIC INPUTS'!E620&gt;'GEOMETRIC INPUTS'!B620,'GEOMETRIC INPUTS'!C620='GEOMETRIC INPUTS'!F620),PI()/2,0) + IF(AND('GEOMETRIC INPUTS'!E620='GEOMETRIC INPUTS'!B620,'GEOMETRIC INPUTS'!C620&lt;'GEOMETRIC INPUTS'!F620),PI(),0) + IF(AND('GEOMETRIC INPUTS'!E620&lt;'GEOMETRIC INPUTS'!B620,'GEOMETRIC INPUTS'!C620='GEOMETRIC INPUTS'!F620),3/2*PI(),0)</f>
        <v>0</v>
      </c>
      <c r="D620">
        <f t="shared" si="10"/>
        <v>0</v>
      </c>
      <c r="E620">
        <f>SQRT(('GEOMETRIC INPUTS'!B620-'GEOMETRIC INPUTS'!E620)^2+('GEOMETRIC INPUTS'!C620-'GEOMETRIC INPUTS'!F620)^2+('GEOMETRIC INPUTS'!D620-'GEOMETRIC INPUTS'!G620)^2)</f>
        <v>0</v>
      </c>
      <c r="F620">
        <f>SQRT(('GEOMETRIC INPUTS'!B620-'GEOMETRIC INPUTS'!N620)^2 + ('GEOMETRIC INPUTS'!C620-'GEOMETRIC INPUTS'!O620)^2 + ('GEOMETRIC INPUTS'!D620-'GEOMETRIC INPUTS'!P620)^2)</f>
        <v>0</v>
      </c>
      <c r="G620">
        <f>SQRT(('GEOMETRIC INPUTS'!E620-'GEOMETRIC INPUTS'!N620)^2 + ('GEOMETRIC INPUTS'!F620-'GEOMETRIC INPUTS'!O620)^2 + ('GEOMETRIC INPUTS'!G620-'GEOMETRIC INPUTS'!P620)^2)</f>
        <v>0</v>
      </c>
      <c r="H620">
        <f>SQRT(('GEOMETRIC INPUTS'!H620-'GEOMETRIC INPUTS'!K620)^2 + ('GEOMETRIC INPUTS'!I620-'GEOMETRIC INPUTS'!L620)^2 + ('GEOMETRIC INPUTS'!J620-'GEOMETRIC INPUTS'!M620)^2)</f>
        <v>0</v>
      </c>
      <c r="I620">
        <f>SQRT(('GEOMETRIC INPUTS'!K620-'GEOMETRIC INPUTS'!N620)^2 + ('GEOMETRIC INPUTS'!L620-'GEOMETRIC INPUTS'!O620)^2 + ('GEOMETRIC INPUTS'!M620-'GEOMETRIC INPUTS'!P620)^2)</f>
        <v>0</v>
      </c>
      <c r="J620" s="20" t="e">
        <f>ASIN(('GEOMETRIC INPUTS'!M620-'GEOMETRIC INPUTS'!J620)/H620)</f>
        <v>#DIV/0!</v>
      </c>
      <c r="K620" s="27">
        <f>IF('GT Data'!X622=TRUE,'GEOMETRIC INPUTS'!Q620*Loads!$B$2,'GEOMETRIC INPUTS'!Q620*Loads!$F$2)</f>
        <v>0</v>
      </c>
      <c r="L620" s="27">
        <f>IF('GT Data'!X622=TRUE,F620*Loads!$B$3,F620*Loads!$F$3)</f>
        <v>0</v>
      </c>
      <c r="M620" s="27">
        <f>IF('GT Data'!X622=TRUE,G620*Loads!$B$3,G620*Loads!$F$3)</f>
        <v>0</v>
      </c>
      <c r="N620" s="27">
        <f>IF('GT Data'!X622=TRUE,H620*Loads!$B$3,H620*Loads!$F$3)</f>
        <v>0</v>
      </c>
      <c r="O620" s="27">
        <f>IF('GT Data'!X622=TRUE,B620*Loads!$B$4,0)</f>
        <v>0</v>
      </c>
      <c r="P620" s="27">
        <f>IF('GT Data'!X622=TRUE,'GEOMETRIC INPUTS'!Q620*Loads!$B$1,'GEOMETRIC INPUTS'!Q620*Loads!$F$1)</f>
        <v>0</v>
      </c>
      <c r="Q620">
        <v>-300</v>
      </c>
      <c r="R620" t="e">
        <f>'GEOMETRIC INPUTS'!R620/'GEOMETRIC INPUTS'!S620</f>
        <v>#DIV/0!</v>
      </c>
    </row>
    <row r="621" spans="1:18" x14ac:dyDescent="0.3">
      <c r="A621">
        <f>'GEOMETRIC INPUTS'!A621</f>
        <v>0</v>
      </c>
      <c r="B621">
        <f>'GT Data'!Z623</f>
        <v>0</v>
      </c>
      <c r="C621">
        <f>IF(AND('GEOMETRIC INPUTS'!E621&gt;'GEOMETRIC INPUTS'!B621,'GEOMETRIC INPUTS'!C621&gt;'GEOMETRIC INPUTS'!F621),ACOS(('GEOMETRIC INPUTS'!C621-'GEOMETRIC INPUTS'!F621)/'Calculated Tab Properties'!E621),0) + IF(AND('GEOMETRIC INPUTS'!E621&gt;'GEOMETRIC INPUTS'!B621,'GEOMETRIC INPUTS'!C621&lt;'GEOMETRIC INPUTS'!F621),PI()/2 + ASIN((-'GEOMETRIC INPUTS'!C621+'GEOMETRIC INPUTS'!F621)/'Calculated Tab Properties'!E621),0) + IF(AND('GEOMETRIC INPUTS'!E621&lt;'GEOMETRIC INPUTS'!B621,'GEOMETRIC INPUTS'!C621&lt;'GEOMETRIC INPUTS'!F621),PI() + ACOS(('GEOMETRIC INPUTS'!C621-'GEOMETRIC INPUTS'!F621)/'Calculated Tab Properties'!E621),0) + IF(AND('GEOMETRIC INPUTS'!E621&lt;'GEOMETRIC INPUTS'!B621,'GEOMETRIC INPUTS'!C621&gt;'GEOMETRIC INPUTS'!F621),2*PI() - ACOS((-'GEOMETRIC INPUTS'!C621+'GEOMETRIC INPUTS'!F621)/'Calculated Tab Properties'!E621),0) + IF(AND('GEOMETRIC INPUTS'!E621='GEOMETRIC INPUTS'!B621,'GEOMETRIC INPUTS'!C621&gt;'GEOMETRIC INPUTS'!F621),0,0) + IF(AND('GEOMETRIC INPUTS'!E621&gt;'GEOMETRIC INPUTS'!B621,'GEOMETRIC INPUTS'!C621='GEOMETRIC INPUTS'!F621),PI()/2,0) + IF(AND('GEOMETRIC INPUTS'!E621='GEOMETRIC INPUTS'!B621,'GEOMETRIC INPUTS'!C621&lt;'GEOMETRIC INPUTS'!F621),PI(),0) + IF(AND('GEOMETRIC INPUTS'!E621&lt;'GEOMETRIC INPUTS'!B621,'GEOMETRIC INPUTS'!C621='GEOMETRIC INPUTS'!F621),3/2*PI(),0)</f>
        <v>0</v>
      </c>
      <c r="D621">
        <f t="shared" si="10"/>
        <v>0</v>
      </c>
      <c r="E621">
        <f>SQRT(('GEOMETRIC INPUTS'!B621-'GEOMETRIC INPUTS'!E621)^2+('GEOMETRIC INPUTS'!C621-'GEOMETRIC INPUTS'!F621)^2+('GEOMETRIC INPUTS'!D621-'GEOMETRIC INPUTS'!G621)^2)</f>
        <v>0</v>
      </c>
      <c r="F621">
        <f>SQRT(('GEOMETRIC INPUTS'!B621-'GEOMETRIC INPUTS'!N621)^2 + ('GEOMETRIC INPUTS'!C621-'GEOMETRIC INPUTS'!O621)^2 + ('GEOMETRIC INPUTS'!D621-'GEOMETRIC INPUTS'!P621)^2)</f>
        <v>0</v>
      </c>
      <c r="G621">
        <f>SQRT(('GEOMETRIC INPUTS'!E621-'GEOMETRIC INPUTS'!N621)^2 + ('GEOMETRIC INPUTS'!F621-'GEOMETRIC INPUTS'!O621)^2 + ('GEOMETRIC INPUTS'!G621-'GEOMETRIC INPUTS'!P621)^2)</f>
        <v>0</v>
      </c>
      <c r="H621">
        <f>SQRT(('GEOMETRIC INPUTS'!H621-'GEOMETRIC INPUTS'!K621)^2 + ('GEOMETRIC INPUTS'!I621-'GEOMETRIC INPUTS'!L621)^2 + ('GEOMETRIC INPUTS'!J621-'GEOMETRIC INPUTS'!M621)^2)</f>
        <v>0</v>
      </c>
      <c r="I621">
        <f>SQRT(('GEOMETRIC INPUTS'!K621-'GEOMETRIC INPUTS'!N621)^2 + ('GEOMETRIC INPUTS'!L621-'GEOMETRIC INPUTS'!O621)^2 + ('GEOMETRIC INPUTS'!M621-'GEOMETRIC INPUTS'!P621)^2)</f>
        <v>0</v>
      </c>
      <c r="J621" s="20" t="e">
        <f>ASIN(('GEOMETRIC INPUTS'!M621-'GEOMETRIC INPUTS'!J621)/H621)</f>
        <v>#DIV/0!</v>
      </c>
      <c r="K621" s="27">
        <f>IF('GT Data'!X623=TRUE,'GEOMETRIC INPUTS'!Q621*Loads!$B$2,'GEOMETRIC INPUTS'!Q621*Loads!$F$2)</f>
        <v>0</v>
      </c>
      <c r="L621" s="27">
        <f>IF('GT Data'!X623=TRUE,F621*Loads!$B$3,F621*Loads!$F$3)</f>
        <v>0</v>
      </c>
      <c r="M621" s="27">
        <f>IF('GT Data'!X623=TRUE,G621*Loads!$B$3,G621*Loads!$F$3)</f>
        <v>0</v>
      </c>
      <c r="N621" s="27">
        <f>IF('GT Data'!X623=TRUE,H621*Loads!$B$3,H621*Loads!$F$3)</f>
        <v>0</v>
      </c>
      <c r="O621" s="27">
        <f>IF('GT Data'!X623=TRUE,B621*Loads!$B$4,0)</f>
        <v>0</v>
      </c>
      <c r="P621" s="27">
        <f>IF('GT Data'!X623=TRUE,'GEOMETRIC INPUTS'!Q621*Loads!$B$1,'GEOMETRIC INPUTS'!Q621*Loads!$F$1)</f>
        <v>0</v>
      </c>
      <c r="Q621">
        <v>-300</v>
      </c>
      <c r="R621" t="e">
        <f>'GEOMETRIC INPUTS'!R621/'GEOMETRIC INPUTS'!S621</f>
        <v>#DIV/0!</v>
      </c>
    </row>
    <row r="622" spans="1:18" x14ac:dyDescent="0.3">
      <c r="A622">
        <f>'GEOMETRIC INPUTS'!A622</f>
        <v>0</v>
      </c>
      <c r="B622">
        <f>'GT Data'!Z624</f>
        <v>0</v>
      </c>
      <c r="C622">
        <f>IF(AND('GEOMETRIC INPUTS'!E622&gt;'GEOMETRIC INPUTS'!B622,'GEOMETRIC INPUTS'!C622&gt;'GEOMETRIC INPUTS'!F622),ACOS(('GEOMETRIC INPUTS'!C622-'GEOMETRIC INPUTS'!F622)/'Calculated Tab Properties'!E622),0) + IF(AND('GEOMETRIC INPUTS'!E622&gt;'GEOMETRIC INPUTS'!B622,'GEOMETRIC INPUTS'!C622&lt;'GEOMETRIC INPUTS'!F622),PI()/2 + ASIN((-'GEOMETRIC INPUTS'!C622+'GEOMETRIC INPUTS'!F622)/'Calculated Tab Properties'!E622),0) + IF(AND('GEOMETRIC INPUTS'!E622&lt;'GEOMETRIC INPUTS'!B622,'GEOMETRIC INPUTS'!C622&lt;'GEOMETRIC INPUTS'!F622),PI() + ACOS(('GEOMETRIC INPUTS'!C622-'GEOMETRIC INPUTS'!F622)/'Calculated Tab Properties'!E622),0) + IF(AND('GEOMETRIC INPUTS'!E622&lt;'GEOMETRIC INPUTS'!B622,'GEOMETRIC INPUTS'!C622&gt;'GEOMETRIC INPUTS'!F622),2*PI() - ACOS((-'GEOMETRIC INPUTS'!C622+'GEOMETRIC INPUTS'!F622)/'Calculated Tab Properties'!E622),0) + IF(AND('GEOMETRIC INPUTS'!E622='GEOMETRIC INPUTS'!B622,'GEOMETRIC INPUTS'!C622&gt;'GEOMETRIC INPUTS'!F622),0,0) + IF(AND('GEOMETRIC INPUTS'!E622&gt;'GEOMETRIC INPUTS'!B622,'GEOMETRIC INPUTS'!C622='GEOMETRIC INPUTS'!F622),PI()/2,0) + IF(AND('GEOMETRIC INPUTS'!E622='GEOMETRIC INPUTS'!B622,'GEOMETRIC INPUTS'!C622&lt;'GEOMETRIC INPUTS'!F622),PI(),0) + IF(AND('GEOMETRIC INPUTS'!E622&lt;'GEOMETRIC INPUTS'!B622,'GEOMETRIC INPUTS'!C622='GEOMETRIC INPUTS'!F622),3/2*PI(),0)</f>
        <v>0</v>
      </c>
      <c r="D622">
        <f t="shared" si="10"/>
        <v>0</v>
      </c>
      <c r="E622">
        <f>SQRT(('GEOMETRIC INPUTS'!B622-'GEOMETRIC INPUTS'!E622)^2+('GEOMETRIC INPUTS'!C622-'GEOMETRIC INPUTS'!F622)^2+('GEOMETRIC INPUTS'!D622-'GEOMETRIC INPUTS'!G622)^2)</f>
        <v>0</v>
      </c>
      <c r="F622">
        <f>SQRT(('GEOMETRIC INPUTS'!B622-'GEOMETRIC INPUTS'!N622)^2 + ('GEOMETRIC INPUTS'!C622-'GEOMETRIC INPUTS'!O622)^2 + ('GEOMETRIC INPUTS'!D622-'GEOMETRIC INPUTS'!P622)^2)</f>
        <v>0</v>
      </c>
      <c r="G622">
        <f>SQRT(('GEOMETRIC INPUTS'!E622-'GEOMETRIC INPUTS'!N622)^2 + ('GEOMETRIC INPUTS'!F622-'GEOMETRIC INPUTS'!O622)^2 + ('GEOMETRIC INPUTS'!G622-'GEOMETRIC INPUTS'!P622)^2)</f>
        <v>0</v>
      </c>
      <c r="H622">
        <f>SQRT(('GEOMETRIC INPUTS'!H622-'GEOMETRIC INPUTS'!K622)^2 + ('GEOMETRIC INPUTS'!I622-'GEOMETRIC INPUTS'!L622)^2 + ('GEOMETRIC INPUTS'!J622-'GEOMETRIC INPUTS'!M622)^2)</f>
        <v>0</v>
      </c>
      <c r="I622">
        <f>SQRT(('GEOMETRIC INPUTS'!K622-'GEOMETRIC INPUTS'!N622)^2 + ('GEOMETRIC INPUTS'!L622-'GEOMETRIC INPUTS'!O622)^2 + ('GEOMETRIC INPUTS'!M622-'GEOMETRIC INPUTS'!P622)^2)</f>
        <v>0</v>
      </c>
      <c r="J622" s="20" t="e">
        <f>ASIN(('GEOMETRIC INPUTS'!M622-'GEOMETRIC INPUTS'!J622)/H622)</f>
        <v>#DIV/0!</v>
      </c>
      <c r="K622" s="27">
        <f>IF('GT Data'!X624=TRUE,'GEOMETRIC INPUTS'!Q622*Loads!$B$2,'GEOMETRIC INPUTS'!Q622*Loads!$F$2)</f>
        <v>0</v>
      </c>
      <c r="L622" s="27">
        <f>IF('GT Data'!X624=TRUE,F622*Loads!$B$3,F622*Loads!$F$3)</f>
        <v>0</v>
      </c>
      <c r="M622" s="27">
        <f>IF('GT Data'!X624=TRUE,G622*Loads!$B$3,G622*Loads!$F$3)</f>
        <v>0</v>
      </c>
      <c r="N622" s="27">
        <f>IF('GT Data'!X624=TRUE,H622*Loads!$B$3,H622*Loads!$F$3)</f>
        <v>0</v>
      </c>
      <c r="O622" s="27">
        <f>IF('GT Data'!X624=TRUE,B622*Loads!$B$4,0)</f>
        <v>0</v>
      </c>
      <c r="P622" s="27">
        <f>IF('GT Data'!X624=TRUE,'GEOMETRIC INPUTS'!Q622*Loads!$B$1,'GEOMETRIC INPUTS'!Q622*Loads!$F$1)</f>
        <v>0</v>
      </c>
      <c r="Q622">
        <v>-300</v>
      </c>
      <c r="R622" t="e">
        <f>'GEOMETRIC INPUTS'!R622/'GEOMETRIC INPUTS'!S622</f>
        <v>#DIV/0!</v>
      </c>
    </row>
    <row r="623" spans="1:18" x14ac:dyDescent="0.3">
      <c r="A623">
        <f>'GEOMETRIC INPUTS'!A623</f>
        <v>0</v>
      </c>
      <c r="B623">
        <f>'GT Data'!Z625</f>
        <v>0</v>
      </c>
      <c r="C623">
        <f>IF(AND('GEOMETRIC INPUTS'!E623&gt;'GEOMETRIC INPUTS'!B623,'GEOMETRIC INPUTS'!C623&gt;'GEOMETRIC INPUTS'!F623),ACOS(('GEOMETRIC INPUTS'!C623-'GEOMETRIC INPUTS'!F623)/'Calculated Tab Properties'!E623),0) + IF(AND('GEOMETRIC INPUTS'!E623&gt;'GEOMETRIC INPUTS'!B623,'GEOMETRIC INPUTS'!C623&lt;'GEOMETRIC INPUTS'!F623),PI()/2 + ASIN((-'GEOMETRIC INPUTS'!C623+'GEOMETRIC INPUTS'!F623)/'Calculated Tab Properties'!E623),0) + IF(AND('GEOMETRIC INPUTS'!E623&lt;'GEOMETRIC INPUTS'!B623,'GEOMETRIC INPUTS'!C623&lt;'GEOMETRIC INPUTS'!F623),PI() + ACOS(('GEOMETRIC INPUTS'!C623-'GEOMETRIC INPUTS'!F623)/'Calculated Tab Properties'!E623),0) + IF(AND('GEOMETRIC INPUTS'!E623&lt;'GEOMETRIC INPUTS'!B623,'GEOMETRIC INPUTS'!C623&gt;'GEOMETRIC INPUTS'!F623),2*PI() - ACOS((-'GEOMETRIC INPUTS'!C623+'GEOMETRIC INPUTS'!F623)/'Calculated Tab Properties'!E623),0) + IF(AND('GEOMETRIC INPUTS'!E623='GEOMETRIC INPUTS'!B623,'GEOMETRIC INPUTS'!C623&gt;'GEOMETRIC INPUTS'!F623),0,0) + IF(AND('GEOMETRIC INPUTS'!E623&gt;'GEOMETRIC INPUTS'!B623,'GEOMETRIC INPUTS'!C623='GEOMETRIC INPUTS'!F623),PI()/2,0) + IF(AND('GEOMETRIC INPUTS'!E623='GEOMETRIC INPUTS'!B623,'GEOMETRIC INPUTS'!C623&lt;'GEOMETRIC INPUTS'!F623),PI(),0) + IF(AND('GEOMETRIC INPUTS'!E623&lt;'GEOMETRIC INPUTS'!B623,'GEOMETRIC INPUTS'!C623='GEOMETRIC INPUTS'!F623),3/2*PI(),0)</f>
        <v>0</v>
      </c>
      <c r="D623">
        <f t="shared" si="10"/>
        <v>0</v>
      </c>
      <c r="E623">
        <f>SQRT(('GEOMETRIC INPUTS'!B623-'GEOMETRIC INPUTS'!E623)^2+('GEOMETRIC INPUTS'!C623-'GEOMETRIC INPUTS'!F623)^2+('GEOMETRIC INPUTS'!D623-'GEOMETRIC INPUTS'!G623)^2)</f>
        <v>0</v>
      </c>
      <c r="F623">
        <f>SQRT(('GEOMETRIC INPUTS'!B623-'GEOMETRIC INPUTS'!N623)^2 + ('GEOMETRIC INPUTS'!C623-'GEOMETRIC INPUTS'!O623)^2 + ('GEOMETRIC INPUTS'!D623-'GEOMETRIC INPUTS'!P623)^2)</f>
        <v>0</v>
      </c>
      <c r="G623">
        <f>SQRT(('GEOMETRIC INPUTS'!E623-'GEOMETRIC INPUTS'!N623)^2 + ('GEOMETRIC INPUTS'!F623-'GEOMETRIC INPUTS'!O623)^2 + ('GEOMETRIC INPUTS'!G623-'GEOMETRIC INPUTS'!P623)^2)</f>
        <v>0</v>
      </c>
      <c r="H623">
        <f>SQRT(('GEOMETRIC INPUTS'!H623-'GEOMETRIC INPUTS'!K623)^2 + ('GEOMETRIC INPUTS'!I623-'GEOMETRIC INPUTS'!L623)^2 + ('GEOMETRIC INPUTS'!J623-'GEOMETRIC INPUTS'!M623)^2)</f>
        <v>0</v>
      </c>
      <c r="I623">
        <f>SQRT(('GEOMETRIC INPUTS'!K623-'GEOMETRIC INPUTS'!N623)^2 + ('GEOMETRIC INPUTS'!L623-'GEOMETRIC INPUTS'!O623)^2 + ('GEOMETRIC INPUTS'!M623-'GEOMETRIC INPUTS'!P623)^2)</f>
        <v>0</v>
      </c>
      <c r="J623" s="20" t="e">
        <f>ASIN(('GEOMETRIC INPUTS'!M623-'GEOMETRIC INPUTS'!J623)/H623)</f>
        <v>#DIV/0!</v>
      </c>
      <c r="K623" s="27">
        <f>IF('GT Data'!X625=TRUE,'GEOMETRIC INPUTS'!Q623*Loads!$B$2,'GEOMETRIC INPUTS'!Q623*Loads!$F$2)</f>
        <v>0</v>
      </c>
      <c r="L623" s="27">
        <f>IF('GT Data'!X625=TRUE,F623*Loads!$B$3,F623*Loads!$F$3)</f>
        <v>0</v>
      </c>
      <c r="M623" s="27">
        <f>IF('GT Data'!X625=TRUE,G623*Loads!$B$3,G623*Loads!$F$3)</f>
        <v>0</v>
      </c>
      <c r="N623" s="27">
        <f>IF('GT Data'!X625=TRUE,H623*Loads!$B$3,H623*Loads!$F$3)</f>
        <v>0</v>
      </c>
      <c r="O623" s="27">
        <f>IF('GT Data'!X625=TRUE,B623*Loads!$B$4,0)</f>
        <v>0</v>
      </c>
      <c r="P623" s="27">
        <f>IF('GT Data'!X625=TRUE,'GEOMETRIC INPUTS'!Q623*Loads!$B$1,'GEOMETRIC INPUTS'!Q623*Loads!$F$1)</f>
        <v>0</v>
      </c>
      <c r="Q623">
        <v>-300</v>
      </c>
      <c r="R623" t="e">
        <f>'GEOMETRIC INPUTS'!R623/'GEOMETRIC INPUTS'!S623</f>
        <v>#DIV/0!</v>
      </c>
    </row>
    <row r="624" spans="1:18" x14ac:dyDescent="0.3">
      <c r="A624">
        <f>'GEOMETRIC INPUTS'!A624</f>
        <v>0</v>
      </c>
      <c r="B624">
        <f>'GT Data'!Z626</f>
        <v>0</v>
      </c>
      <c r="C624">
        <f>IF(AND('GEOMETRIC INPUTS'!E624&gt;'GEOMETRIC INPUTS'!B624,'GEOMETRIC INPUTS'!C624&gt;'GEOMETRIC INPUTS'!F624),ACOS(('GEOMETRIC INPUTS'!C624-'GEOMETRIC INPUTS'!F624)/'Calculated Tab Properties'!E624),0) + IF(AND('GEOMETRIC INPUTS'!E624&gt;'GEOMETRIC INPUTS'!B624,'GEOMETRIC INPUTS'!C624&lt;'GEOMETRIC INPUTS'!F624),PI()/2 + ASIN((-'GEOMETRIC INPUTS'!C624+'GEOMETRIC INPUTS'!F624)/'Calculated Tab Properties'!E624),0) + IF(AND('GEOMETRIC INPUTS'!E624&lt;'GEOMETRIC INPUTS'!B624,'GEOMETRIC INPUTS'!C624&lt;'GEOMETRIC INPUTS'!F624),PI() + ACOS(('GEOMETRIC INPUTS'!C624-'GEOMETRIC INPUTS'!F624)/'Calculated Tab Properties'!E624),0) + IF(AND('GEOMETRIC INPUTS'!E624&lt;'GEOMETRIC INPUTS'!B624,'GEOMETRIC INPUTS'!C624&gt;'GEOMETRIC INPUTS'!F624),2*PI() - ACOS((-'GEOMETRIC INPUTS'!C624+'GEOMETRIC INPUTS'!F624)/'Calculated Tab Properties'!E624),0) + IF(AND('GEOMETRIC INPUTS'!E624='GEOMETRIC INPUTS'!B624,'GEOMETRIC INPUTS'!C624&gt;'GEOMETRIC INPUTS'!F624),0,0) + IF(AND('GEOMETRIC INPUTS'!E624&gt;'GEOMETRIC INPUTS'!B624,'GEOMETRIC INPUTS'!C624='GEOMETRIC INPUTS'!F624),PI()/2,0) + IF(AND('GEOMETRIC INPUTS'!E624='GEOMETRIC INPUTS'!B624,'GEOMETRIC INPUTS'!C624&lt;'GEOMETRIC INPUTS'!F624),PI(),0) + IF(AND('GEOMETRIC INPUTS'!E624&lt;'GEOMETRIC INPUTS'!B624,'GEOMETRIC INPUTS'!C624='GEOMETRIC INPUTS'!F624),3/2*PI(),0)</f>
        <v>0</v>
      </c>
      <c r="D624">
        <f t="shared" si="10"/>
        <v>0</v>
      </c>
      <c r="E624">
        <f>SQRT(('GEOMETRIC INPUTS'!B624-'GEOMETRIC INPUTS'!E624)^2+('GEOMETRIC INPUTS'!C624-'GEOMETRIC INPUTS'!F624)^2+('GEOMETRIC INPUTS'!D624-'GEOMETRIC INPUTS'!G624)^2)</f>
        <v>0</v>
      </c>
      <c r="F624">
        <f>SQRT(('GEOMETRIC INPUTS'!B624-'GEOMETRIC INPUTS'!N624)^2 + ('GEOMETRIC INPUTS'!C624-'GEOMETRIC INPUTS'!O624)^2 + ('GEOMETRIC INPUTS'!D624-'GEOMETRIC INPUTS'!P624)^2)</f>
        <v>0</v>
      </c>
      <c r="G624">
        <f>SQRT(('GEOMETRIC INPUTS'!E624-'GEOMETRIC INPUTS'!N624)^2 + ('GEOMETRIC INPUTS'!F624-'GEOMETRIC INPUTS'!O624)^2 + ('GEOMETRIC INPUTS'!G624-'GEOMETRIC INPUTS'!P624)^2)</f>
        <v>0</v>
      </c>
      <c r="H624">
        <f>SQRT(('GEOMETRIC INPUTS'!H624-'GEOMETRIC INPUTS'!K624)^2 + ('GEOMETRIC INPUTS'!I624-'GEOMETRIC INPUTS'!L624)^2 + ('GEOMETRIC INPUTS'!J624-'GEOMETRIC INPUTS'!M624)^2)</f>
        <v>0</v>
      </c>
      <c r="I624">
        <f>SQRT(('GEOMETRIC INPUTS'!K624-'GEOMETRIC INPUTS'!N624)^2 + ('GEOMETRIC INPUTS'!L624-'GEOMETRIC INPUTS'!O624)^2 + ('GEOMETRIC INPUTS'!M624-'GEOMETRIC INPUTS'!P624)^2)</f>
        <v>0</v>
      </c>
      <c r="J624" s="20" t="e">
        <f>ASIN(('GEOMETRIC INPUTS'!M624-'GEOMETRIC INPUTS'!J624)/H624)</f>
        <v>#DIV/0!</v>
      </c>
      <c r="K624" s="27">
        <f>IF('GT Data'!X626=TRUE,'GEOMETRIC INPUTS'!Q624*Loads!$B$2,'GEOMETRIC INPUTS'!Q624*Loads!$F$2)</f>
        <v>0</v>
      </c>
      <c r="L624" s="27">
        <f>IF('GT Data'!X626=TRUE,F624*Loads!$B$3,F624*Loads!$F$3)</f>
        <v>0</v>
      </c>
      <c r="M624" s="27">
        <f>IF('GT Data'!X626=TRUE,G624*Loads!$B$3,G624*Loads!$F$3)</f>
        <v>0</v>
      </c>
      <c r="N624" s="27">
        <f>IF('GT Data'!X626=TRUE,H624*Loads!$B$3,H624*Loads!$F$3)</f>
        <v>0</v>
      </c>
      <c r="O624" s="27">
        <f>IF('GT Data'!X626=TRUE,B624*Loads!$B$4,0)</f>
        <v>0</v>
      </c>
      <c r="P624" s="27">
        <f>IF('GT Data'!X626=TRUE,'GEOMETRIC INPUTS'!Q624*Loads!$B$1,'GEOMETRIC INPUTS'!Q624*Loads!$F$1)</f>
        <v>0</v>
      </c>
      <c r="Q624">
        <v>-300</v>
      </c>
      <c r="R624" t="e">
        <f>'GEOMETRIC INPUTS'!R624/'GEOMETRIC INPUTS'!S624</f>
        <v>#DIV/0!</v>
      </c>
    </row>
    <row r="625" spans="1:18" x14ac:dyDescent="0.3">
      <c r="A625">
        <f>'GEOMETRIC INPUTS'!A625</f>
        <v>0</v>
      </c>
      <c r="B625">
        <f>'GT Data'!Z627</f>
        <v>0</v>
      </c>
      <c r="C625">
        <f>IF(AND('GEOMETRIC INPUTS'!E625&gt;'GEOMETRIC INPUTS'!B625,'GEOMETRIC INPUTS'!C625&gt;'GEOMETRIC INPUTS'!F625),ACOS(('GEOMETRIC INPUTS'!C625-'GEOMETRIC INPUTS'!F625)/'Calculated Tab Properties'!E625),0) + IF(AND('GEOMETRIC INPUTS'!E625&gt;'GEOMETRIC INPUTS'!B625,'GEOMETRIC INPUTS'!C625&lt;'GEOMETRIC INPUTS'!F625),PI()/2 + ASIN((-'GEOMETRIC INPUTS'!C625+'GEOMETRIC INPUTS'!F625)/'Calculated Tab Properties'!E625),0) + IF(AND('GEOMETRIC INPUTS'!E625&lt;'GEOMETRIC INPUTS'!B625,'GEOMETRIC INPUTS'!C625&lt;'GEOMETRIC INPUTS'!F625),PI() + ACOS(('GEOMETRIC INPUTS'!C625-'GEOMETRIC INPUTS'!F625)/'Calculated Tab Properties'!E625),0) + IF(AND('GEOMETRIC INPUTS'!E625&lt;'GEOMETRIC INPUTS'!B625,'GEOMETRIC INPUTS'!C625&gt;'GEOMETRIC INPUTS'!F625),2*PI() - ACOS((-'GEOMETRIC INPUTS'!C625+'GEOMETRIC INPUTS'!F625)/'Calculated Tab Properties'!E625),0) + IF(AND('GEOMETRIC INPUTS'!E625='GEOMETRIC INPUTS'!B625,'GEOMETRIC INPUTS'!C625&gt;'GEOMETRIC INPUTS'!F625),0,0) + IF(AND('GEOMETRIC INPUTS'!E625&gt;'GEOMETRIC INPUTS'!B625,'GEOMETRIC INPUTS'!C625='GEOMETRIC INPUTS'!F625),PI()/2,0) + IF(AND('GEOMETRIC INPUTS'!E625='GEOMETRIC INPUTS'!B625,'GEOMETRIC INPUTS'!C625&lt;'GEOMETRIC INPUTS'!F625),PI(),0) + IF(AND('GEOMETRIC INPUTS'!E625&lt;'GEOMETRIC INPUTS'!B625,'GEOMETRIC INPUTS'!C625='GEOMETRIC INPUTS'!F625),3/2*PI(),0)</f>
        <v>0</v>
      </c>
      <c r="D625">
        <f t="shared" si="10"/>
        <v>0</v>
      </c>
      <c r="E625">
        <f>SQRT(('GEOMETRIC INPUTS'!B625-'GEOMETRIC INPUTS'!E625)^2+('GEOMETRIC INPUTS'!C625-'GEOMETRIC INPUTS'!F625)^2+('GEOMETRIC INPUTS'!D625-'GEOMETRIC INPUTS'!G625)^2)</f>
        <v>0</v>
      </c>
      <c r="F625">
        <f>SQRT(('GEOMETRIC INPUTS'!B625-'GEOMETRIC INPUTS'!N625)^2 + ('GEOMETRIC INPUTS'!C625-'GEOMETRIC INPUTS'!O625)^2 + ('GEOMETRIC INPUTS'!D625-'GEOMETRIC INPUTS'!P625)^2)</f>
        <v>0</v>
      </c>
      <c r="G625">
        <f>SQRT(('GEOMETRIC INPUTS'!E625-'GEOMETRIC INPUTS'!N625)^2 + ('GEOMETRIC INPUTS'!F625-'GEOMETRIC INPUTS'!O625)^2 + ('GEOMETRIC INPUTS'!G625-'GEOMETRIC INPUTS'!P625)^2)</f>
        <v>0</v>
      </c>
      <c r="H625">
        <f>SQRT(('GEOMETRIC INPUTS'!H625-'GEOMETRIC INPUTS'!K625)^2 + ('GEOMETRIC INPUTS'!I625-'GEOMETRIC INPUTS'!L625)^2 + ('GEOMETRIC INPUTS'!J625-'GEOMETRIC INPUTS'!M625)^2)</f>
        <v>0</v>
      </c>
      <c r="I625">
        <f>SQRT(('GEOMETRIC INPUTS'!K625-'GEOMETRIC INPUTS'!N625)^2 + ('GEOMETRIC INPUTS'!L625-'GEOMETRIC INPUTS'!O625)^2 + ('GEOMETRIC INPUTS'!M625-'GEOMETRIC INPUTS'!P625)^2)</f>
        <v>0</v>
      </c>
      <c r="J625" s="20" t="e">
        <f>ASIN(('GEOMETRIC INPUTS'!M625-'GEOMETRIC INPUTS'!J625)/H625)</f>
        <v>#DIV/0!</v>
      </c>
      <c r="K625" s="27">
        <f>IF('GT Data'!X627=TRUE,'GEOMETRIC INPUTS'!Q625*Loads!$B$2,'GEOMETRIC INPUTS'!Q625*Loads!$F$2)</f>
        <v>0</v>
      </c>
      <c r="L625" s="27">
        <f>IF('GT Data'!X627=TRUE,F625*Loads!$B$3,F625*Loads!$F$3)</f>
        <v>0</v>
      </c>
      <c r="M625" s="27">
        <f>IF('GT Data'!X627=TRUE,G625*Loads!$B$3,G625*Loads!$F$3)</f>
        <v>0</v>
      </c>
      <c r="N625" s="27">
        <f>IF('GT Data'!X627=TRUE,H625*Loads!$B$3,H625*Loads!$F$3)</f>
        <v>0</v>
      </c>
      <c r="O625" s="27">
        <f>IF('GT Data'!X627=TRUE,B625*Loads!$B$4,0)</f>
        <v>0</v>
      </c>
      <c r="P625" s="27">
        <f>IF('GT Data'!X627=TRUE,'GEOMETRIC INPUTS'!Q625*Loads!$B$1,'GEOMETRIC INPUTS'!Q625*Loads!$F$1)</f>
        <v>0</v>
      </c>
      <c r="Q625">
        <v>-300</v>
      </c>
      <c r="R625" t="e">
        <f>'GEOMETRIC INPUTS'!R625/'GEOMETRIC INPUTS'!S625</f>
        <v>#DIV/0!</v>
      </c>
    </row>
    <row r="626" spans="1:18" x14ac:dyDescent="0.3">
      <c r="A626">
        <f>'GEOMETRIC INPUTS'!A626</f>
        <v>0</v>
      </c>
      <c r="B626">
        <f>'GT Data'!Z628</f>
        <v>0</v>
      </c>
      <c r="C626">
        <f>IF(AND('GEOMETRIC INPUTS'!E626&gt;'GEOMETRIC INPUTS'!B626,'GEOMETRIC INPUTS'!C626&gt;'GEOMETRIC INPUTS'!F626),ACOS(('GEOMETRIC INPUTS'!C626-'GEOMETRIC INPUTS'!F626)/'Calculated Tab Properties'!E626),0) + IF(AND('GEOMETRIC INPUTS'!E626&gt;'GEOMETRIC INPUTS'!B626,'GEOMETRIC INPUTS'!C626&lt;'GEOMETRIC INPUTS'!F626),PI()/2 + ASIN((-'GEOMETRIC INPUTS'!C626+'GEOMETRIC INPUTS'!F626)/'Calculated Tab Properties'!E626),0) + IF(AND('GEOMETRIC INPUTS'!E626&lt;'GEOMETRIC INPUTS'!B626,'GEOMETRIC INPUTS'!C626&lt;'GEOMETRIC INPUTS'!F626),PI() + ACOS(('GEOMETRIC INPUTS'!C626-'GEOMETRIC INPUTS'!F626)/'Calculated Tab Properties'!E626),0) + IF(AND('GEOMETRIC INPUTS'!E626&lt;'GEOMETRIC INPUTS'!B626,'GEOMETRIC INPUTS'!C626&gt;'GEOMETRIC INPUTS'!F626),2*PI() - ACOS((-'GEOMETRIC INPUTS'!C626+'GEOMETRIC INPUTS'!F626)/'Calculated Tab Properties'!E626),0) + IF(AND('GEOMETRIC INPUTS'!E626='GEOMETRIC INPUTS'!B626,'GEOMETRIC INPUTS'!C626&gt;'GEOMETRIC INPUTS'!F626),0,0) + IF(AND('GEOMETRIC INPUTS'!E626&gt;'GEOMETRIC INPUTS'!B626,'GEOMETRIC INPUTS'!C626='GEOMETRIC INPUTS'!F626),PI()/2,0) + IF(AND('GEOMETRIC INPUTS'!E626='GEOMETRIC INPUTS'!B626,'GEOMETRIC INPUTS'!C626&lt;'GEOMETRIC INPUTS'!F626),PI(),0) + IF(AND('GEOMETRIC INPUTS'!E626&lt;'GEOMETRIC INPUTS'!B626,'GEOMETRIC INPUTS'!C626='GEOMETRIC INPUTS'!F626),3/2*PI(),0)</f>
        <v>0</v>
      </c>
      <c r="D626">
        <f t="shared" si="10"/>
        <v>0</v>
      </c>
      <c r="E626">
        <f>SQRT(('GEOMETRIC INPUTS'!B626-'GEOMETRIC INPUTS'!E626)^2+('GEOMETRIC INPUTS'!C626-'GEOMETRIC INPUTS'!F626)^2+('GEOMETRIC INPUTS'!D626-'GEOMETRIC INPUTS'!G626)^2)</f>
        <v>0</v>
      </c>
      <c r="F626">
        <f>SQRT(('GEOMETRIC INPUTS'!B626-'GEOMETRIC INPUTS'!N626)^2 + ('GEOMETRIC INPUTS'!C626-'GEOMETRIC INPUTS'!O626)^2 + ('GEOMETRIC INPUTS'!D626-'GEOMETRIC INPUTS'!P626)^2)</f>
        <v>0</v>
      </c>
      <c r="G626">
        <f>SQRT(('GEOMETRIC INPUTS'!E626-'GEOMETRIC INPUTS'!N626)^2 + ('GEOMETRIC INPUTS'!F626-'GEOMETRIC INPUTS'!O626)^2 + ('GEOMETRIC INPUTS'!G626-'GEOMETRIC INPUTS'!P626)^2)</f>
        <v>0</v>
      </c>
      <c r="H626">
        <f>SQRT(('GEOMETRIC INPUTS'!H626-'GEOMETRIC INPUTS'!K626)^2 + ('GEOMETRIC INPUTS'!I626-'GEOMETRIC INPUTS'!L626)^2 + ('GEOMETRIC INPUTS'!J626-'GEOMETRIC INPUTS'!M626)^2)</f>
        <v>0</v>
      </c>
      <c r="I626">
        <f>SQRT(('GEOMETRIC INPUTS'!K626-'GEOMETRIC INPUTS'!N626)^2 + ('GEOMETRIC INPUTS'!L626-'GEOMETRIC INPUTS'!O626)^2 + ('GEOMETRIC INPUTS'!M626-'GEOMETRIC INPUTS'!P626)^2)</f>
        <v>0</v>
      </c>
      <c r="J626" s="20" t="e">
        <f>ASIN(('GEOMETRIC INPUTS'!M626-'GEOMETRIC INPUTS'!J626)/H626)</f>
        <v>#DIV/0!</v>
      </c>
      <c r="K626" s="27">
        <f>IF('GT Data'!X628=TRUE,'GEOMETRIC INPUTS'!Q626*Loads!$B$2,'GEOMETRIC INPUTS'!Q626*Loads!$F$2)</f>
        <v>0</v>
      </c>
      <c r="L626" s="27">
        <f>IF('GT Data'!X628=TRUE,F626*Loads!$B$3,F626*Loads!$F$3)</f>
        <v>0</v>
      </c>
      <c r="M626" s="27">
        <f>IF('GT Data'!X628=TRUE,G626*Loads!$B$3,G626*Loads!$F$3)</f>
        <v>0</v>
      </c>
      <c r="N626" s="27">
        <f>IF('GT Data'!X628=TRUE,H626*Loads!$B$3,H626*Loads!$F$3)</f>
        <v>0</v>
      </c>
      <c r="O626" s="27">
        <f>IF('GT Data'!X628=TRUE,B626*Loads!$B$4,0)</f>
        <v>0</v>
      </c>
      <c r="P626" s="27">
        <f>IF('GT Data'!X628=TRUE,'GEOMETRIC INPUTS'!Q626*Loads!$B$1,'GEOMETRIC INPUTS'!Q626*Loads!$F$1)</f>
        <v>0</v>
      </c>
      <c r="Q626">
        <v>-300</v>
      </c>
      <c r="R626" t="e">
        <f>'GEOMETRIC INPUTS'!R626/'GEOMETRIC INPUTS'!S626</f>
        <v>#DIV/0!</v>
      </c>
    </row>
    <row r="627" spans="1:18" x14ac:dyDescent="0.3">
      <c r="A627">
        <f>'GEOMETRIC INPUTS'!A627</f>
        <v>0</v>
      </c>
      <c r="B627">
        <f>'GT Data'!Z629</f>
        <v>0</v>
      </c>
      <c r="C627">
        <f>IF(AND('GEOMETRIC INPUTS'!E627&gt;'GEOMETRIC INPUTS'!B627,'GEOMETRIC INPUTS'!C627&gt;'GEOMETRIC INPUTS'!F627),ACOS(('GEOMETRIC INPUTS'!C627-'GEOMETRIC INPUTS'!F627)/'Calculated Tab Properties'!E627),0) + IF(AND('GEOMETRIC INPUTS'!E627&gt;'GEOMETRIC INPUTS'!B627,'GEOMETRIC INPUTS'!C627&lt;'GEOMETRIC INPUTS'!F627),PI()/2 + ASIN((-'GEOMETRIC INPUTS'!C627+'GEOMETRIC INPUTS'!F627)/'Calculated Tab Properties'!E627),0) + IF(AND('GEOMETRIC INPUTS'!E627&lt;'GEOMETRIC INPUTS'!B627,'GEOMETRIC INPUTS'!C627&lt;'GEOMETRIC INPUTS'!F627),PI() + ACOS(('GEOMETRIC INPUTS'!C627-'GEOMETRIC INPUTS'!F627)/'Calculated Tab Properties'!E627),0) + IF(AND('GEOMETRIC INPUTS'!E627&lt;'GEOMETRIC INPUTS'!B627,'GEOMETRIC INPUTS'!C627&gt;'GEOMETRIC INPUTS'!F627),2*PI() - ACOS((-'GEOMETRIC INPUTS'!C627+'GEOMETRIC INPUTS'!F627)/'Calculated Tab Properties'!E627),0) + IF(AND('GEOMETRIC INPUTS'!E627='GEOMETRIC INPUTS'!B627,'GEOMETRIC INPUTS'!C627&gt;'GEOMETRIC INPUTS'!F627),0,0) + IF(AND('GEOMETRIC INPUTS'!E627&gt;'GEOMETRIC INPUTS'!B627,'GEOMETRIC INPUTS'!C627='GEOMETRIC INPUTS'!F627),PI()/2,0) + IF(AND('GEOMETRIC INPUTS'!E627='GEOMETRIC INPUTS'!B627,'GEOMETRIC INPUTS'!C627&lt;'GEOMETRIC INPUTS'!F627),PI(),0) + IF(AND('GEOMETRIC INPUTS'!E627&lt;'GEOMETRIC INPUTS'!B627,'GEOMETRIC INPUTS'!C627='GEOMETRIC INPUTS'!F627),3/2*PI(),0)</f>
        <v>0</v>
      </c>
      <c r="D627">
        <f t="shared" si="10"/>
        <v>0</v>
      </c>
      <c r="E627">
        <f>SQRT(('GEOMETRIC INPUTS'!B627-'GEOMETRIC INPUTS'!E627)^2+('GEOMETRIC INPUTS'!C627-'GEOMETRIC INPUTS'!F627)^2+('GEOMETRIC INPUTS'!D627-'GEOMETRIC INPUTS'!G627)^2)</f>
        <v>0</v>
      </c>
      <c r="F627">
        <f>SQRT(('GEOMETRIC INPUTS'!B627-'GEOMETRIC INPUTS'!N627)^2 + ('GEOMETRIC INPUTS'!C627-'GEOMETRIC INPUTS'!O627)^2 + ('GEOMETRIC INPUTS'!D627-'GEOMETRIC INPUTS'!P627)^2)</f>
        <v>0</v>
      </c>
      <c r="G627">
        <f>SQRT(('GEOMETRIC INPUTS'!E627-'GEOMETRIC INPUTS'!N627)^2 + ('GEOMETRIC INPUTS'!F627-'GEOMETRIC INPUTS'!O627)^2 + ('GEOMETRIC INPUTS'!G627-'GEOMETRIC INPUTS'!P627)^2)</f>
        <v>0</v>
      </c>
      <c r="H627">
        <f>SQRT(('GEOMETRIC INPUTS'!H627-'GEOMETRIC INPUTS'!K627)^2 + ('GEOMETRIC INPUTS'!I627-'GEOMETRIC INPUTS'!L627)^2 + ('GEOMETRIC INPUTS'!J627-'GEOMETRIC INPUTS'!M627)^2)</f>
        <v>0</v>
      </c>
      <c r="I627">
        <f>SQRT(('GEOMETRIC INPUTS'!K627-'GEOMETRIC INPUTS'!N627)^2 + ('GEOMETRIC INPUTS'!L627-'GEOMETRIC INPUTS'!O627)^2 + ('GEOMETRIC INPUTS'!M627-'GEOMETRIC INPUTS'!P627)^2)</f>
        <v>0</v>
      </c>
      <c r="J627" s="20" t="e">
        <f>ASIN(('GEOMETRIC INPUTS'!M627-'GEOMETRIC INPUTS'!J627)/H627)</f>
        <v>#DIV/0!</v>
      </c>
      <c r="K627" s="27">
        <f>IF('GT Data'!X629=TRUE,'GEOMETRIC INPUTS'!Q627*Loads!$B$2,'GEOMETRIC INPUTS'!Q627*Loads!$F$2)</f>
        <v>0</v>
      </c>
      <c r="L627" s="27">
        <f>IF('GT Data'!X629=TRUE,F627*Loads!$B$3,F627*Loads!$F$3)</f>
        <v>0</v>
      </c>
      <c r="M627" s="27">
        <f>IF('GT Data'!X629=TRUE,G627*Loads!$B$3,G627*Loads!$F$3)</f>
        <v>0</v>
      </c>
      <c r="N627" s="27">
        <f>IF('GT Data'!X629=TRUE,H627*Loads!$B$3,H627*Loads!$F$3)</f>
        <v>0</v>
      </c>
      <c r="O627" s="27">
        <f>IF('GT Data'!X629=TRUE,B627*Loads!$B$4,0)</f>
        <v>0</v>
      </c>
      <c r="P627" s="27">
        <f>IF('GT Data'!X629=TRUE,'GEOMETRIC INPUTS'!Q627*Loads!$B$1,'GEOMETRIC INPUTS'!Q627*Loads!$F$1)</f>
        <v>0</v>
      </c>
      <c r="Q627">
        <v>-300</v>
      </c>
      <c r="R627" t="e">
        <f>'GEOMETRIC INPUTS'!R627/'GEOMETRIC INPUTS'!S627</f>
        <v>#DIV/0!</v>
      </c>
    </row>
    <row r="628" spans="1:18" x14ac:dyDescent="0.3">
      <c r="A628">
        <f>'GEOMETRIC INPUTS'!A628</f>
        <v>0</v>
      </c>
      <c r="B628">
        <f>'GT Data'!Z630</f>
        <v>0</v>
      </c>
      <c r="C628">
        <f>IF(AND('GEOMETRIC INPUTS'!E628&gt;'GEOMETRIC INPUTS'!B628,'GEOMETRIC INPUTS'!C628&gt;'GEOMETRIC INPUTS'!F628),ACOS(('GEOMETRIC INPUTS'!C628-'GEOMETRIC INPUTS'!F628)/'Calculated Tab Properties'!E628),0) + IF(AND('GEOMETRIC INPUTS'!E628&gt;'GEOMETRIC INPUTS'!B628,'GEOMETRIC INPUTS'!C628&lt;'GEOMETRIC INPUTS'!F628),PI()/2 + ASIN((-'GEOMETRIC INPUTS'!C628+'GEOMETRIC INPUTS'!F628)/'Calculated Tab Properties'!E628),0) + IF(AND('GEOMETRIC INPUTS'!E628&lt;'GEOMETRIC INPUTS'!B628,'GEOMETRIC INPUTS'!C628&lt;'GEOMETRIC INPUTS'!F628),PI() + ACOS(('GEOMETRIC INPUTS'!C628-'GEOMETRIC INPUTS'!F628)/'Calculated Tab Properties'!E628),0) + IF(AND('GEOMETRIC INPUTS'!E628&lt;'GEOMETRIC INPUTS'!B628,'GEOMETRIC INPUTS'!C628&gt;'GEOMETRIC INPUTS'!F628),2*PI() - ACOS((-'GEOMETRIC INPUTS'!C628+'GEOMETRIC INPUTS'!F628)/'Calculated Tab Properties'!E628),0) + IF(AND('GEOMETRIC INPUTS'!E628='GEOMETRIC INPUTS'!B628,'GEOMETRIC INPUTS'!C628&gt;'GEOMETRIC INPUTS'!F628),0,0) + IF(AND('GEOMETRIC INPUTS'!E628&gt;'GEOMETRIC INPUTS'!B628,'GEOMETRIC INPUTS'!C628='GEOMETRIC INPUTS'!F628),PI()/2,0) + IF(AND('GEOMETRIC INPUTS'!E628='GEOMETRIC INPUTS'!B628,'GEOMETRIC INPUTS'!C628&lt;'GEOMETRIC INPUTS'!F628),PI(),0) + IF(AND('GEOMETRIC INPUTS'!E628&lt;'GEOMETRIC INPUTS'!B628,'GEOMETRIC INPUTS'!C628='GEOMETRIC INPUTS'!F628),3/2*PI(),0)</f>
        <v>0</v>
      </c>
      <c r="D628">
        <f t="shared" si="10"/>
        <v>0</v>
      </c>
      <c r="E628">
        <f>SQRT(('GEOMETRIC INPUTS'!B628-'GEOMETRIC INPUTS'!E628)^2+('GEOMETRIC INPUTS'!C628-'GEOMETRIC INPUTS'!F628)^2+('GEOMETRIC INPUTS'!D628-'GEOMETRIC INPUTS'!G628)^2)</f>
        <v>0</v>
      </c>
      <c r="F628">
        <f>SQRT(('GEOMETRIC INPUTS'!B628-'GEOMETRIC INPUTS'!N628)^2 + ('GEOMETRIC INPUTS'!C628-'GEOMETRIC INPUTS'!O628)^2 + ('GEOMETRIC INPUTS'!D628-'GEOMETRIC INPUTS'!P628)^2)</f>
        <v>0</v>
      </c>
      <c r="G628">
        <f>SQRT(('GEOMETRIC INPUTS'!E628-'GEOMETRIC INPUTS'!N628)^2 + ('GEOMETRIC INPUTS'!F628-'GEOMETRIC INPUTS'!O628)^2 + ('GEOMETRIC INPUTS'!G628-'GEOMETRIC INPUTS'!P628)^2)</f>
        <v>0</v>
      </c>
      <c r="H628">
        <f>SQRT(('GEOMETRIC INPUTS'!H628-'GEOMETRIC INPUTS'!K628)^2 + ('GEOMETRIC INPUTS'!I628-'GEOMETRIC INPUTS'!L628)^2 + ('GEOMETRIC INPUTS'!J628-'GEOMETRIC INPUTS'!M628)^2)</f>
        <v>0</v>
      </c>
      <c r="I628">
        <f>SQRT(('GEOMETRIC INPUTS'!K628-'GEOMETRIC INPUTS'!N628)^2 + ('GEOMETRIC INPUTS'!L628-'GEOMETRIC INPUTS'!O628)^2 + ('GEOMETRIC INPUTS'!M628-'GEOMETRIC INPUTS'!P628)^2)</f>
        <v>0</v>
      </c>
      <c r="J628" s="20" t="e">
        <f>ASIN(('GEOMETRIC INPUTS'!M628-'GEOMETRIC INPUTS'!J628)/H628)</f>
        <v>#DIV/0!</v>
      </c>
      <c r="K628" s="27">
        <f>IF('GT Data'!X630=TRUE,'GEOMETRIC INPUTS'!Q628*Loads!$B$2,'GEOMETRIC INPUTS'!Q628*Loads!$F$2)</f>
        <v>0</v>
      </c>
      <c r="L628" s="27">
        <f>IF('GT Data'!X630=TRUE,F628*Loads!$B$3,F628*Loads!$F$3)</f>
        <v>0</v>
      </c>
      <c r="M628" s="27">
        <f>IF('GT Data'!X630=TRUE,G628*Loads!$B$3,G628*Loads!$F$3)</f>
        <v>0</v>
      </c>
      <c r="N628" s="27">
        <f>IF('GT Data'!X630=TRUE,H628*Loads!$B$3,H628*Loads!$F$3)</f>
        <v>0</v>
      </c>
      <c r="O628" s="27">
        <f>IF('GT Data'!X630=TRUE,B628*Loads!$B$4,0)</f>
        <v>0</v>
      </c>
      <c r="P628" s="27">
        <f>IF('GT Data'!X630=TRUE,'GEOMETRIC INPUTS'!Q628*Loads!$B$1,'GEOMETRIC INPUTS'!Q628*Loads!$F$1)</f>
        <v>0</v>
      </c>
      <c r="Q628">
        <v>-300</v>
      </c>
      <c r="R628" t="e">
        <f>'GEOMETRIC INPUTS'!R628/'GEOMETRIC INPUTS'!S628</f>
        <v>#DIV/0!</v>
      </c>
    </row>
    <row r="629" spans="1:18" x14ac:dyDescent="0.3">
      <c r="A629">
        <f>'GEOMETRIC INPUTS'!A629</f>
        <v>0</v>
      </c>
      <c r="B629">
        <f>'GT Data'!Z631</f>
        <v>0</v>
      </c>
      <c r="C629">
        <f>IF(AND('GEOMETRIC INPUTS'!E629&gt;'GEOMETRIC INPUTS'!B629,'GEOMETRIC INPUTS'!C629&gt;'GEOMETRIC INPUTS'!F629),ACOS(('GEOMETRIC INPUTS'!C629-'GEOMETRIC INPUTS'!F629)/'Calculated Tab Properties'!E629),0) + IF(AND('GEOMETRIC INPUTS'!E629&gt;'GEOMETRIC INPUTS'!B629,'GEOMETRIC INPUTS'!C629&lt;'GEOMETRIC INPUTS'!F629),PI()/2 + ASIN((-'GEOMETRIC INPUTS'!C629+'GEOMETRIC INPUTS'!F629)/'Calculated Tab Properties'!E629),0) + IF(AND('GEOMETRIC INPUTS'!E629&lt;'GEOMETRIC INPUTS'!B629,'GEOMETRIC INPUTS'!C629&lt;'GEOMETRIC INPUTS'!F629),PI() + ACOS(('GEOMETRIC INPUTS'!C629-'GEOMETRIC INPUTS'!F629)/'Calculated Tab Properties'!E629),0) + IF(AND('GEOMETRIC INPUTS'!E629&lt;'GEOMETRIC INPUTS'!B629,'GEOMETRIC INPUTS'!C629&gt;'GEOMETRIC INPUTS'!F629),2*PI() - ACOS((-'GEOMETRIC INPUTS'!C629+'GEOMETRIC INPUTS'!F629)/'Calculated Tab Properties'!E629),0) + IF(AND('GEOMETRIC INPUTS'!E629='GEOMETRIC INPUTS'!B629,'GEOMETRIC INPUTS'!C629&gt;'GEOMETRIC INPUTS'!F629),0,0) + IF(AND('GEOMETRIC INPUTS'!E629&gt;'GEOMETRIC INPUTS'!B629,'GEOMETRIC INPUTS'!C629='GEOMETRIC INPUTS'!F629),PI()/2,0) + IF(AND('GEOMETRIC INPUTS'!E629='GEOMETRIC INPUTS'!B629,'GEOMETRIC INPUTS'!C629&lt;'GEOMETRIC INPUTS'!F629),PI(),0) + IF(AND('GEOMETRIC INPUTS'!E629&lt;'GEOMETRIC INPUTS'!B629,'GEOMETRIC INPUTS'!C629='GEOMETRIC INPUTS'!F629),3/2*PI(),0)</f>
        <v>0</v>
      </c>
      <c r="D629">
        <f t="shared" si="10"/>
        <v>0</v>
      </c>
      <c r="E629">
        <f>SQRT(('GEOMETRIC INPUTS'!B629-'GEOMETRIC INPUTS'!E629)^2+('GEOMETRIC INPUTS'!C629-'GEOMETRIC INPUTS'!F629)^2+('GEOMETRIC INPUTS'!D629-'GEOMETRIC INPUTS'!G629)^2)</f>
        <v>0</v>
      </c>
      <c r="F629">
        <f>SQRT(('GEOMETRIC INPUTS'!B629-'GEOMETRIC INPUTS'!N629)^2 + ('GEOMETRIC INPUTS'!C629-'GEOMETRIC INPUTS'!O629)^2 + ('GEOMETRIC INPUTS'!D629-'GEOMETRIC INPUTS'!P629)^2)</f>
        <v>0</v>
      </c>
      <c r="G629">
        <f>SQRT(('GEOMETRIC INPUTS'!E629-'GEOMETRIC INPUTS'!N629)^2 + ('GEOMETRIC INPUTS'!F629-'GEOMETRIC INPUTS'!O629)^2 + ('GEOMETRIC INPUTS'!G629-'GEOMETRIC INPUTS'!P629)^2)</f>
        <v>0</v>
      </c>
      <c r="H629">
        <f>SQRT(('GEOMETRIC INPUTS'!H629-'GEOMETRIC INPUTS'!K629)^2 + ('GEOMETRIC INPUTS'!I629-'GEOMETRIC INPUTS'!L629)^2 + ('GEOMETRIC INPUTS'!J629-'GEOMETRIC INPUTS'!M629)^2)</f>
        <v>0</v>
      </c>
      <c r="I629">
        <f>SQRT(('GEOMETRIC INPUTS'!K629-'GEOMETRIC INPUTS'!N629)^2 + ('GEOMETRIC INPUTS'!L629-'GEOMETRIC INPUTS'!O629)^2 + ('GEOMETRIC INPUTS'!M629-'GEOMETRIC INPUTS'!P629)^2)</f>
        <v>0</v>
      </c>
      <c r="J629" s="20" t="e">
        <f>ASIN(('GEOMETRIC INPUTS'!M629-'GEOMETRIC INPUTS'!J629)/H629)</f>
        <v>#DIV/0!</v>
      </c>
      <c r="K629" s="27">
        <f>IF('GT Data'!X631=TRUE,'GEOMETRIC INPUTS'!Q629*Loads!$B$2,'GEOMETRIC INPUTS'!Q629*Loads!$F$2)</f>
        <v>0</v>
      </c>
      <c r="L629" s="27">
        <f>IF('GT Data'!X631=TRUE,F629*Loads!$B$3,F629*Loads!$F$3)</f>
        <v>0</v>
      </c>
      <c r="M629" s="27">
        <f>IF('GT Data'!X631=TRUE,G629*Loads!$B$3,G629*Loads!$F$3)</f>
        <v>0</v>
      </c>
      <c r="N629" s="27">
        <f>IF('GT Data'!X631=TRUE,H629*Loads!$B$3,H629*Loads!$F$3)</f>
        <v>0</v>
      </c>
      <c r="O629" s="27">
        <f>IF('GT Data'!X631=TRUE,B629*Loads!$B$4,0)</f>
        <v>0</v>
      </c>
      <c r="P629" s="27">
        <f>IF('GT Data'!X631=TRUE,'GEOMETRIC INPUTS'!Q629*Loads!$B$1,'GEOMETRIC INPUTS'!Q629*Loads!$F$1)</f>
        <v>0</v>
      </c>
      <c r="Q629">
        <v>-300</v>
      </c>
      <c r="R629" t="e">
        <f>'GEOMETRIC INPUTS'!R629/'GEOMETRIC INPUTS'!S629</f>
        <v>#DIV/0!</v>
      </c>
    </row>
    <row r="630" spans="1:18" x14ac:dyDescent="0.3">
      <c r="A630">
        <f>'GEOMETRIC INPUTS'!A630</f>
        <v>0</v>
      </c>
      <c r="B630">
        <f>'GT Data'!Z632</f>
        <v>0</v>
      </c>
      <c r="C630">
        <f>IF(AND('GEOMETRIC INPUTS'!E630&gt;'GEOMETRIC INPUTS'!B630,'GEOMETRIC INPUTS'!C630&gt;'GEOMETRIC INPUTS'!F630),ACOS(('GEOMETRIC INPUTS'!C630-'GEOMETRIC INPUTS'!F630)/'Calculated Tab Properties'!E630),0) + IF(AND('GEOMETRIC INPUTS'!E630&gt;'GEOMETRIC INPUTS'!B630,'GEOMETRIC INPUTS'!C630&lt;'GEOMETRIC INPUTS'!F630),PI()/2 + ASIN((-'GEOMETRIC INPUTS'!C630+'GEOMETRIC INPUTS'!F630)/'Calculated Tab Properties'!E630),0) + IF(AND('GEOMETRIC INPUTS'!E630&lt;'GEOMETRIC INPUTS'!B630,'GEOMETRIC INPUTS'!C630&lt;'GEOMETRIC INPUTS'!F630),PI() + ACOS(('GEOMETRIC INPUTS'!C630-'GEOMETRIC INPUTS'!F630)/'Calculated Tab Properties'!E630),0) + IF(AND('GEOMETRIC INPUTS'!E630&lt;'GEOMETRIC INPUTS'!B630,'GEOMETRIC INPUTS'!C630&gt;'GEOMETRIC INPUTS'!F630),2*PI() - ACOS((-'GEOMETRIC INPUTS'!C630+'GEOMETRIC INPUTS'!F630)/'Calculated Tab Properties'!E630),0) + IF(AND('GEOMETRIC INPUTS'!E630='GEOMETRIC INPUTS'!B630,'GEOMETRIC INPUTS'!C630&gt;'GEOMETRIC INPUTS'!F630),0,0) + IF(AND('GEOMETRIC INPUTS'!E630&gt;'GEOMETRIC INPUTS'!B630,'GEOMETRIC INPUTS'!C630='GEOMETRIC INPUTS'!F630),PI()/2,0) + IF(AND('GEOMETRIC INPUTS'!E630='GEOMETRIC INPUTS'!B630,'GEOMETRIC INPUTS'!C630&lt;'GEOMETRIC INPUTS'!F630),PI(),0) + IF(AND('GEOMETRIC INPUTS'!E630&lt;'GEOMETRIC INPUTS'!B630,'GEOMETRIC INPUTS'!C630='GEOMETRIC INPUTS'!F630),3/2*PI(),0)</f>
        <v>0</v>
      </c>
      <c r="D630">
        <f t="shared" si="10"/>
        <v>0</v>
      </c>
      <c r="E630">
        <f>SQRT(('GEOMETRIC INPUTS'!B630-'GEOMETRIC INPUTS'!E630)^2+('GEOMETRIC INPUTS'!C630-'GEOMETRIC INPUTS'!F630)^2+('GEOMETRIC INPUTS'!D630-'GEOMETRIC INPUTS'!G630)^2)</f>
        <v>0</v>
      </c>
      <c r="F630">
        <f>SQRT(('GEOMETRIC INPUTS'!B630-'GEOMETRIC INPUTS'!N630)^2 + ('GEOMETRIC INPUTS'!C630-'GEOMETRIC INPUTS'!O630)^2 + ('GEOMETRIC INPUTS'!D630-'GEOMETRIC INPUTS'!P630)^2)</f>
        <v>0</v>
      </c>
      <c r="G630">
        <f>SQRT(('GEOMETRIC INPUTS'!E630-'GEOMETRIC INPUTS'!N630)^2 + ('GEOMETRIC INPUTS'!F630-'GEOMETRIC INPUTS'!O630)^2 + ('GEOMETRIC INPUTS'!G630-'GEOMETRIC INPUTS'!P630)^2)</f>
        <v>0</v>
      </c>
      <c r="H630">
        <f>SQRT(('GEOMETRIC INPUTS'!H630-'GEOMETRIC INPUTS'!K630)^2 + ('GEOMETRIC INPUTS'!I630-'GEOMETRIC INPUTS'!L630)^2 + ('GEOMETRIC INPUTS'!J630-'GEOMETRIC INPUTS'!M630)^2)</f>
        <v>0</v>
      </c>
      <c r="I630">
        <f>SQRT(('GEOMETRIC INPUTS'!K630-'GEOMETRIC INPUTS'!N630)^2 + ('GEOMETRIC INPUTS'!L630-'GEOMETRIC INPUTS'!O630)^2 + ('GEOMETRIC INPUTS'!M630-'GEOMETRIC INPUTS'!P630)^2)</f>
        <v>0</v>
      </c>
      <c r="J630" s="20" t="e">
        <f>ASIN(('GEOMETRIC INPUTS'!M630-'GEOMETRIC INPUTS'!J630)/H630)</f>
        <v>#DIV/0!</v>
      </c>
      <c r="K630" s="27">
        <f>IF('GT Data'!X632=TRUE,'GEOMETRIC INPUTS'!Q630*Loads!$B$2,'GEOMETRIC INPUTS'!Q630*Loads!$F$2)</f>
        <v>0</v>
      </c>
      <c r="L630" s="27">
        <f>IF('GT Data'!X632=TRUE,F630*Loads!$B$3,F630*Loads!$F$3)</f>
        <v>0</v>
      </c>
      <c r="M630" s="27">
        <f>IF('GT Data'!X632=TRUE,G630*Loads!$B$3,G630*Loads!$F$3)</f>
        <v>0</v>
      </c>
      <c r="N630" s="27">
        <f>IF('GT Data'!X632=TRUE,H630*Loads!$B$3,H630*Loads!$F$3)</f>
        <v>0</v>
      </c>
      <c r="O630" s="27">
        <f>IF('GT Data'!X632=TRUE,B630*Loads!$B$4,0)</f>
        <v>0</v>
      </c>
      <c r="P630" s="27">
        <f>IF('GT Data'!X632=TRUE,'GEOMETRIC INPUTS'!Q630*Loads!$B$1,'GEOMETRIC INPUTS'!Q630*Loads!$F$1)</f>
        <v>0</v>
      </c>
      <c r="Q630">
        <v>-300</v>
      </c>
      <c r="R630" t="e">
        <f>'GEOMETRIC INPUTS'!R630/'GEOMETRIC INPUTS'!S630</f>
        <v>#DIV/0!</v>
      </c>
    </row>
    <row r="631" spans="1:18" x14ac:dyDescent="0.3">
      <c r="A631">
        <f>'GEOMETRIC INPUTS'!A631</f>
        <v>0</v>
      </c>
      <c r="B631">
        <f>'GT Data'!Z633</f>
        <v>0</v>
      </c>
      <c r="C631">
        <f>IF(AND('GEOMETRIC INPUTS'!E631&gt;'GEOMETRIC INPUTS'!B631,'GEOMETRIC INPUTS'!C631&gt;'GEOMETRIC INPUTS'!F631),ACOS(('GEOMETRIC INPUTS'!C631-'GEOMETRIC INPUTS'!F631)/'Calculated Tab Properties'!E631),0) + IF(AND('GEOMETRIC INPUTS'!E631&gt;'GEOMETRIC INPUTS'!B631,'GEOMETRIC INPUTS'!C631&lt;'GEOMETRIC INPUTS'!F631),PI()/2 + ASIN((-'GEOMETRIC INPUTS'!C631+'GEOMETRIC INPUTS'!F631)/'Calculated Tab Properties'!E631),0) + IF(AND('GEOMETRIC INPUTS'!E631&lt;'GEOMETRIC INPUTS'!B631,'GEOMETRIC INPUTS'!C631&lt;'GEOMETRIC INPUTS'!F631),PI() + ACOS(('GEOMETRIC INPUTS'!C631-'GEOMETRIC INPUTS'!F631)/'Calculated Tab Properties'!E631),0) + IF(AND('GEOMETRIC INPUTS'!E631&lt;'GEOMETRIC INPUTS'!B631,'GEOMETRIC INPUTS'!C631&gt;'GEOMETRIC INPUTS'!F631),2*PI() - ACOS((-'GEOMETRIC INPUTS'!C631+'GEOMETRIC INPUTS'!F631)/'Calculated Tab Properties'!E631),0) + IF(AND('GEOMETRIC INPUTS'!E631='GEOMETRIC INPUTS'!B631,'GEOMETRIC INPUTS'!C631&gt;'GEOMETRIC INPUTS'!F631),0,0) + IF(AND('GEOMETRIC INPUTS'!E631&gt;'GEOMETRIC INPUTS'!B631,'GEOMETRIC INPUTS'!C631='GEOMETRIC INPUTS'!F631),PI()/2,0) + IF(AND('GEOMETRIC INPUTS'!E631='GEOMETRIC INPUTS'!B631,'GEOMETRIC INPUTS'!C631&lt;'GEOMETRIC INPUTS'!F631),PI(),0) + IF(AND('GEOMETRIC INPUTS'!E631&lt;'GEOMETRIC INPUTS'!B631,'GEOMETRIC INPUTS'!C631='GEOMETRIC INPUTS'!F631),3/2*PI(),0)</f>
        <v>0</v>
      </c>
      <c r="D631">
        <f t="shared" si="10"/>
        <v>0</v>
      </c>
      <c r="E631">
        <f>SQRT(('GEOMETRIC INPUTS'!B631-'GEOMETRIC INPUTS'!E631)^2+('GEOMETRIC INPUTS'!C631-'GEOMETRIC INPUTS'!F631)^2+('GEOMETRIC INPUTS'!D631-'GEOMETRIC INPUTS'!G631)^2)</f>
        <v>0</v>
      </c>
      <c r="F631">
        <f>SQRT(('GEOMETRIC INPUTS'!B631-'GEOMETRIC INPUTS'!N631)^2 + ('GEOMETRIC INPUTS'!C631-'GEOMETRIC INPUTS'!O631)^2 + ('GEOMETRIC INPUTS'!D631-'GEOMETRIC INPUTS'!P631)^2)</f>
        <v>0</v>
      </c>
      <c r="G631">
        <f>SQRT(('GEOMETRIC INPUTS'!E631-'GEOMETRIC INPUTS'!N631)^2 + ('GEOMETRIC INPUTS'!F631-'GEOMETRIC INPUTS'!O631)^2 + ('GEOMETRIC INPUTS'!G631-'GEOMETRIC INPUTS'!P631)^2)</f>
        <v>0</v>
      </c>
      <c r="H631">
        <f>SQRT(('GEOMETRIC INPUTS'!H631-'GEOMETRIC INPUTS'!K631)^2 + ('GEOMETRIC INPUTS'!I631-'GEOMETRIC INPUTS'!L631)^2 + ('GEOMETRIC INPUTS'!J631-'GEOMETRIC INPUTS'!M631)^2)</f>
        <v>0</v>
      </c>
      <c r="I631">
        <f>SQRT(('GEOMETRIC INPUTS'!K631-'GEOMETRIC INPUTS'!N631)^2 + ('GEOMETRIC INPUTS'!L631-'GEOMETRIC INPUTS'!O631)^2 + ('GEOMETRIC INPUTS'!M631-'GEOMETRIC INPUTS'!P631)^2)</f>
        <v>0</v>
      </c>
      <c r="J631" s="20" t="e">
        <f>ASIN(('GEOMETRIC INPUTS'!M631-'GEOMETRIC INPUTS'!J631)/H631)</f>
        <v>#DIV/0!</v>
      </c>
      <c r="K631" s="27">
        <f>IF('GT Data'!X633=TRUE,'GEOMETRIC INPUTS'!Q631*Loads!$B$2,'GEOMETRIC INPUTS'!Q631*Loads!$F$2)</f>
        <v>0</v>
      </c>
      <c r="L631" s="27">
        <f>IF('GT Data'!X633=TRUE,F631*Loads!$B$3,F631*Loads!$F$3)</f>
        <v>0</v>
      </c>
      <c r="M631" s="27">
        <f>IF('GT Data'!X633=TRUE,G631*Loads!$B$3,G631*Loads!$F$3)</f>
        <v>0</v>
      </c>
      <c r="N631" s="27">
        <f>IF('GT Data'!X633=TRUE,H631*Loads!$B$3,H631*Loads!$F$3)</f>
        <v>0</v>
      </c>
      <c r="O631" s="27">
        <f>IF('GT Data'!X633=TRUE,B631*Loads!$B$4,0)</f>
        <v>0</v>
      </c>
      <c r="P631" s="27">
        <f>IF('GT Data'!X633=TRUE,'GEOMETRIC INPUTS'!Q631*Loads!$B$1,'GEOMETRIC INPUTS'!Q631*Loads!$F$1)</f>
        <v>0</v>
      </c>
      <c r="Q631">
        <v>-300</v>
      </c>
      <c r="R631" t="e">
        <f>'GEOMETRIC INPUTS'!R631/'GEOMETRIC INPUTS'!S631</f>
        <v>#DIV/0!</v>
      </c>
    </row>
    <row r="632" spans="1:18" x14ac:dyDescent="0.3">
      <c r="A632">
        <f>'GEOMETRIC INPUTS'!A632</f>
        <v>0</v>
      </c>
      <c r="B632">
        <f>'GT Data'!Z634</f>
        <v>0</v>
      </c>
      <c r="C632">
        <f>IF(AND('GEOMETRIC INPUTS'!E632&gt;'GEOMETRIC INPUTS'!B632,'GEOMETRIC INPUTS'!C632&gt;'GEOMETRIC INPUTS'!F632),ACOS(('GEOMETRIC INPUTS'!C632-'GEOMETRIC INPUTS'!F632)/'Calculated Tab Properties'!E632),0) + IF(AND('GEOMETRIC INPUTS'!E632&gt;'GEOMETRIC INPUTS'!B632,'GEOMETRIC INPUTS'!C632&lt;'GEOMETRIC INPUTS'!F632),PI()/2 + ASIN((-'GEOMETRIC INPUTS'!C632+'GEOMETRIC INPUTS'!F632)/'Calculated Tab Properties'!E632),0) + IF(AND('GEOMETRIC INPUTS'!E632&lt;'GEOMETRIC INPUTS'!B632,'GEOMETRIC INPUTS'!C632&lt;'GEOMETRIC INPUTS'!F632),PI() + ACOS(('GEOMETRIC INPUTS'!C632-'GEOMETRIC INPUTS'!F632)/'Calculated Tab Properties'!E632),0) + IF(AND('GEOMETRIC INPUTS'!E632&lt;'GEOMETRIC INPUTS'!B632,'GEOMETRIC INPUTS'!C632&gt;'GEOMETRIC INPUTS'!F632),2*PI() - ACOS((-'GEOMETRIC INPUTS'!C632+'GEOMETRIC INPUTS'!F632)/'Calculated Tab Properties'!E632),0) + IF(AND('GEOMETRIC INPUTS'!E632='GEOMETRIC INPUTS'!B632,'GEOMETRIC INPUTS'!C632&gt;'GEOMETRIC INPUTS'!F632),0,0) + IF(AND('GEOMETRIC INPUTS'!E632&gt;'GEOMETRIC INPUTS'!B632,'GEOMETRIC INPUTS'!C632='GEOMETRIC INPUTS'!F632),PI()/2,0) + IF(AND('GEOMETRIC INPUTS'!E632='GEOMETRIC INPUTS'!B632,'GEOMETRIC INPUTS'!C632&lt;'GEOMETRIC INPUTS'!F632),PI(),0) + IF(AND('GEOMETRIC INPUTS'!E632&lt;'GEOMETRIC INPUTS'!B632,'GEOMETRIC INPUTS'!C632='GEOMETRIC INPUTS'!F632),3/2*PI(),0)</f>
        <v>0</v>
      </c>
      <c r="D632">
        <f t="shared" si="10"/>
        <v>0</v>
      </c>
      <c r="E632">
        <f>SQRT(('GEOMETRIC INPUTS'!B632-'GEOMETRIC INPUTS'!E632)^2+('GEOMETRIC INPUTS'!C632-'GEOMETRIC INPUTS'!F632)^2+('GEOMETRIC INPUTS'!D632-'GEOMETRIC INPUTS'!G632)^2)</f>
        <v>0</v>
      </c>
      <c r="F632">
        <f>SQRT(('GEOMETRIC INPUTS'!B632-'GEOMETRIC INPUTS'!N632)^2 + ('GEOMETRIC INPUTS'!C632-'GEOMETRIC INPUTS'!O632)^2 + ('GEOMETRIC INPUTS'!D632-'GEOMETRIC INPUTS'!P632)^2)</f>
        <v>0</v>
      </c>
      <c r="G632">
        <f>SQRT(('GEOMETRIC INPUTS'!E632-'GEOMETRIC INPUTS'!N632)^2 + ('GEOMETRIC INPUTS'!F632-'GEOMETRIC INPUTS'!O632)^2 + ('GEOMETRIC INPUTS'!G632-'GEOMETRIC INPUTS'!P632)^2)</f>
        <v>0</v>
      </c>
      <c r="H632">
        <f>SQRT(('GEOMETRIC INPUTS'!H632-'GEOMETRIC INPUTS'!K632)^2 + ('GEOMETRIC INPUTS'!I632-'GEOMETRIC INPUTS'!L632)^2 + ('GEOMETRIC INPUTS'!J632-'GEOMETRIC INPUTS'!M632)^2)</f>
        <v>0</v>
      </c>
      <c r="I632">
        <f>SQRT(('GEOMETRIC INPUTS'!K632-'GEOMETRIC INPUTS'!N632)^2 + ('GEOMETRIC INPUTS'!L632-'GEOMETRIC INPUTS'!O632)^2 + ('GEOMETRIC INPUTS'!M632-'GEOMETRIC INPUTS'!P632)^2)</f>
        <v>0</v>
      </c>
      <c r="J632" s="20" t="e">
        <f>ASIN(('GEOMETRIC INPUTS'!M632-'GEOMETRIC INPUTS'!J632)/H632)</f>
        <v>#DIV/0!</v>
      </c>
      <c r="K632" s="27">
        <f>IF('GT Data'!X634=TRUE,'GEOMETRIC INPUTS'!Q632*Loads!$B$2,'GEOMETRIC INPUTS'!Q632*Loads!$F$2)</f>
        <v>0</v>
      </c>
      <c r="L632" s="27">
        <f>IF('GT Data'!X634=TRUE,F632*Loads!$B$3,F632*Loads!$F$3)</f>
        <v>0</v>
      </c>
      <c r="M632" s="27">
        <f>IF('GT Data'!X634=TRUE,G632*Loads!$B$3,G632*Loads!$F$3)</f>
        <v>0</v>
      </c>
      <c r="N632" s="27">
        <f>IF('GT Data'!X634=TRUE,H632*Loads!$B$3,H632*Loads!$F$3)</f>
        <v>0</v>
      </c>
      <c r="O632" s="27">
        <f>IF('GT Data'!X634=TRUE,B632*Loads!$B$4,0)</f>
        <v>0</v>
      </c>
      <c r="P632" s="27">
        <f>IF('GT Data'!X634=TRUE,'GEOMETRIC INPUTS'!Q632*Loads!$B$1,'GEOMETRIC INPUTS'!Q632*Loads!$F$1)</f>
        <v>0</v>
      </c>
      <c r="Q632">
        <v>-300</v>
      </c>
      <c r="R632" t="e">
        <f>'GEOMETRIC INPUTS'!R632/'GEOMETRIC INPUTS'!S632</f>
        <v>#DIV/0!</v>
      </c>
    </row>
    <row r="633" spans="1:18" x14ac:dyDescent="0.3">
      <c r="A633">
        <f>'GEOMETRIC INPUTS'!A633</f>
        <v>0</v>
      </c>
      <c r="B633">
        <f>'GT Data'!Z635</f>
        <v>0</v>
      </c>
      <c r="C633">
        <f>IF(AND('GEOMETRIC INPUTS'!E633&gt;'GEOMETRIC INPUTS'!B633,'GEOMETRIC INPUTS'!C633&gt;'GEOMETRIC INPUTS'!F633),ACOS(('GEOMETRIC INPUTS'!C633-'GEOMETRIC INPUTS'!F633)/'Calculated Tab Properties'!E633),0) + IF(AND('GEOMETRIC INPUTS'!E633&gt;'GEOMETRIC INPUTS'!B633,'GEOMETRIC INPUTS'!C633&lt;'GEOMETRIC INPUTS'!F633),PI()/2 + ASIN((-'GEOMETRIC INPUTS'!C633+'GEOMETRIC INPUTS'!F633)/'Calculated Tab Properties'!E633),0) + IF(AND('GEOMETRIC INPUTS'!E633&lt;'GEOMETRIC INPUTS'!B633,'GEOMETRIC INPUTS'!C633&lt;'GEOMETRIC INPUTS'!F633),PI() + ACOS(('GEOMETRIC INPUTS'!C633-'GEOMETRIC INPUTS'!F633)/'Calculated Tab Properties'!E633),0) + IF(AND('GEOMETRIC INPUTS'!E633&lt;'GEOMETRIC INPUTS'!B633,'GEOMETRIC INPUTS'!C633&gt;'GEOMETRIC INPUTS'!F633),2*PI() - ACOS((-'GEOMETRIC INPUTS'!C633+'GEOMETRIC INPUTS'!F633)/'Calculated Tab Properties'!E633),0) + IF(AND('GEOMETRIC INPUTS'!E633='GEOMETRIC INPUTS'!B633,'GEOMETRIC INPUTS'!C633&gt;'GEOMETRIC INPUTS'!F633),0,0) + IF(AND('GEOMETRIC INPUTS'!E633&gt;'GEOMETRIC INPUTS'!B633,'GEOMETRIC INPUTS'!C633='GEOMETRIC INPUTS'!F633),PI()/2,0) + IF(AND('GEOMETRIC INPUTS'!E633='GEOMETRIC INPUTS'!B633,'GEOMETRIC INPUTS'!C633&lt;'GEOMETRIC INPUTS'!F633),PI(),0) + IF(AND('GEOMETRIC INPUTS'!E633&lt;'GEOMETRIC INPUTS'!B633,'GEOMETRIC INPUTS'!C633='GEOMETRIC INPUTS'!F633),3/2*PI(),0)</f>
        <v>0</v>
      </c>
      <c r="D633">
        <f t="shared" si="10"/>
        <v>0</v>
      </c>
      <c r="E633">
        <f>SQRT(('GEOMETRIC INPUTS'!B633-'GEOMETRIC INPUTS'!E633)^2+('GEOMETRIC INPUTS'!C633-'GEOMETRIC INPUTS'!F633)^2+('GEOMETRIC INPUTS'!D633-'GEOMETRIC INPUTS'!G633)^2)</f>
        <v>0</v>
      </c>
      <c r="F633">
        <f>SQRT(('GEOMETRIC INPUTS'!B633-'GEOMETRIC INPUTS'!N633)^2 + ('GEOMETRIC INPUTS'!C633-'GEOMETRIC INPUTS'!O633)^2 + ('GEOMETRIC INPUTS'!D633-'GEOMETRIC INPUTS'!P633)^2)</f>
        <v>0</v>
      </c>
      <c r="G633">
        <f>SQRT(('GEOMETRIC INPUTS'!E633-'GEOMETRIC INPUTS'!N633)^2 + ('GEOMETRIC INPUTS'!F633-'GEOMETRIC INPUTS'!O633)^2 + ('GEOMETRIC INPUTS'!G633-'GEOMETRIC INPUTS'!P633)^2)</f>
        <v>0</v>
      </c>
      <c r="H633">
        <f>SQRT(('GEOMETRIC INPUTS'!H633-'GEOMETRIC INPUTS'!K633)^2 + ('GEOMETRIC INPUTS'!I633-'GEOMETRIC INPUTS'!L633)^2 + ('GEOMETRIC INPUTS'!J633-'GEOMETRIC INPUTS'!M633)^2)</f>
        <v>0</v>
      </c>
      <c r="I633">
        <f>SQRT(('GEOMETRIC INPUTS'!K633-'GEOMETRIC INPUTS'!N633)^2 + ('GEOMETRIC INPUTS'!L633-'GEOMETRIC INPUTS'!O633)^2 + ('GEOMETRIC INPUTS'!M633-'GEOMETRIC INPUTS'!P633)^2)</f>
        <v>0</v>
      </c>
      <c r="J633" s="20" t="e">
        <f>ASIN(('GEOMETRIC INPUTS'!M633-'GEOMETRIC INPUTS'!J633)/H633)</f>
        <v>#DIV/0!</v>
      </c>
      <c r="K633" s="27">
        <f>IF('GT Data'!X635=TRUE,'GEOMETRIC INPUTS'!Q633*Loads!$B$2,'GEOMETRIC INPUTS'!Q633*Loads!$F$2)</f>
        <v>0</v>
      </c>
      <c r="L633" s="27">
        <f>IF('GT Data'!X635=TRUE,F633*Loads!$B$3,F633*Loads!$F$3)</f>
        <v>0</v>
      </c>
      <c r="M633" s="27">
        <f>IF('GT Data'!X635=TRUE,G633*Loads!$B$3,G633*Loads!$F$3)</f>
        <v>0</v>
      </c>
      <c r="N633" s="27">
        <f>IF('GT Data'!X635=TRUE,H633*Loads!$B$3,H633*Loads!$F$3)</f>
        <v>0</v>
      </c>
      <c r="O633" s="27">
        <f>IF('GT Data'!X635=TRUE,B633*Loads!$B$4,0)</f>
        <v>0</v>
      </c>
      <c r="P633" s="27">
        <f>IF('GT Data'!X635=TRUE,'GEOMETRIC INPUTS'!Q633*Loads!$B$1,'GEOMETRIC INPUTS'!Q633*Loads!$F$1)</f>
        <v>0</v>
      </c>
      <c r="Q633">
        <v>-300</v>
      </c>
      <c r="R633" t="e">
        <f>'GEOMETRIC INPUTS'!R633/'GEOMETRIC INPUTS'!S633</f>
        <v>#DIV/0!</v>
      </c>
    </row>
    <row r="634" spans="1:18" x14ac:dyDescent="0.3">
      <c r="A634">
        <f>'GEOMETRIC INPUTS'!A634</f>
        <v>0</v>
      </c>
      <c r="B634">
        <f>'GT Data'!Z636</f>
        <v>0</v>
      </c>
      <c r="C634">
        <f>IF(AND('GEOMETRIC INPUTS'!E634&gt;'GEOMETRIC INPUTS'!B634,'GEOMETRIC INPUTS'!C634&gt;'GEOMETRIC INPUTS'!F634),ACOS(('GEOMETRIC INPUTS'!C634-'GEOMETRIC INPUTS'!F634)/'Calculated Tab Properties'!E634),0) + IF(AND('GEOMETRIC INPUTS'!E634&gt;'GEOMETRIC INPUTS'!B634,'GEOMETRIC INPUTS'!C634&lt;'GEOMETRIC INPUTS'!F634),PI()/2 + ASIN((-'GEOMETRIC INPUTS'!C634+'GEOMETRIC INPUTS'!F634)/'Calculated Tab Properties'!E634),0) + IF(AND('GEOMETRIC INPUTS'!E634&lt;'GEOMETRIC INPUTS'!B634,'GEOMETRIC INPUTS'!C634&lt;'GEOMETRIC INPUTS'!F634),PI() + ACOS(('GEOMETRIC INPUTS'!C634-'GEOMETRIC INPUTS'!F634)/'Calculated Tab Properties'!E634),0) + IF(AND('GEOMETRIC INPUTS'!E634&lt;'GEOMETRIC INPUTS'!B634,'GEOMETRIC INPUTS'!C634&gt;'GEOMETRIC INPUTS'!F634),2*PI() - ACOS((-'GEOMETRIC INPUTS'!C634+'GEOMETRIC INPUTS'!F634)/'Calculated Tab Properties'!E634),0) + IF(AND('GEOMETRIC INPUTS'!E634='GEOMETRIC INPUTS'!B634,'GEOMETRIC INPUTS'!C634&gt;'GEOMETRIC INPUTS'!F634),0,0) + IF(AND('GEOMETRIC INPUTS'!E634&gt;'GEOMETRIC INPUTS'!B634,'GEOMETRIC INPUTS'!C634='GEOMETRIC INPUTS'!F634),PI()/2,0) + IF(AND('GEOMETRIC INPUTS'!E634='GEOMETRIC INPUTS'!B634,'GEOMETRIC INPUTS'!C634&lt;'GEOMETRIC INPUTS'!F634),PI(),0) + IF(AND('GEOMETRIC INPUTS'!E634&lt;'GEOMETRIC INPUTS'!B634,'GEOMETRIC INPUTS'!C634='GEOMETRIC INPUTS'!F634),3/2*PI(),0)</f>
        <v>0</v>
      </c>
      <c r="D634">
        <f t="shared" si="10"/>
        <v>0</v>
      </c>
      <c r="E634">
        <f>SQRT(('GEOMETRIC INPUTS'!B634-'GEOMETRIC INPUTS'!E634)^2+('GEOMETRIC INPUTS'!C634-'GEOMETRIC INPUTS'!F634)^2+('GEOMETRIC INPUTS'!D634-'GEOMETRIC INPUTS'!G634)^2)</f>
        <v>0</v>
      </c>
      <c r="F634">
        <f>SQRT(('GEOMETRIC INPUTS'!B634-'GEOMETRIC INPUTS'!N634)^2 + ('GEOMETRIC INPUTS'!C634-'GEOMETRIC INPUTS'!O634)^2 + ('GEOMETRIC INPUTS'!D634-'GEOMETRIC INPUTS'!P634)^2)</f>
        <v>0</v>
      </c>
      <c r="G634">
        <f>SQRT(('GEOMETRIC INPUTS'!E634-'GEOMETRIC INPUTS'!N634)^2 + ('GEOMETRIC INPUTS'!F634-'GEOMETRIC INPUTS'!O634)^2 + ('GEOMETRIC INPUTS'!G634-'GEOMETRIC INPUTS'!P634)^2)</f>
        <v>0</v>
      </c>
      <c r="H634">
        <f>SQRT(('GEOMETRIC INPUTS'!H634-'GEOMETRIC INPUTS'!K634)^2 + ('GEOMETRIC INPUTS'!I634-'GEOMETRIC INPUTS'!L634)^2 + ('GEOMETRIC INPUTS'!J634-'GEOMETRIC INPUTS'!M634)^2)</f>
        <v>0</v>
      </c>
      <c r="I634">
        <f>SQRT(('GEOMETRIC INPUTS'!K634-'GEOMETRIC INPUTS'!N634)^2 + ('GEOMETRIC INPUTS'!L634-'GEOMETRIC INPUTS'!O634)^2 + ('GEOMETRIC INPUTS'!M634-'GEOMETRIC INPUTS'!P634)^2)</f>
        <v>0</v>
      </c>
      <c r="J634" s="20" t="e">
        <f>ASIN(('GEOMETRIC INPUTS'!M634-'GEOMETRIC INPUTS'!J634)/H634)</f>
        <v>#DIV/0!</v>
      </c>
      <c r="K634" s="27">
        <f>IF('GT Data'!X636=TRUE,'GEOMETRIC INPUTS'!Q634*Loads!$B$2,'GEOMETRIC INPUTS'!Q634*Loads!$F$2)</f>
        <v>0</v>
      </c>
      <c r="L634" s="27">
        <f>IF('GT Data'!X636=TRUE,F634*Loads!$B$3,F634*Loads!$F$3)</f>
        <v>0</v>
      </c>
      <c r="M634" s="27">
        <f>IF('GT Data'!X636=TRUE,G634*Loads!$B$3,G634*Loads!$F$3)</f>
        <v>0</v>
      </c>
      <c r="N634" s="27">
        <f>IF('GT Data'!X636=TRUE,H634*Loads!$B$3,H634*Loads!$F$3)</f>
        <v>0</v>
      </c>
      <c r="O634" s="27">
        <f>IF('GT Data'!X636=TRUE,B634*Loads!$B$4,0)</f>
        <v>0</v>
      </c>
      <c r="P634" s="27">
        <f>IF('GT Data'!X636=TRUE,'GEOMETRIC INPUTS'!Q634*Loads!$B$1,'GEOMETRIC INPUTS'!Q634*Loads!$F$1)</f>
        <v>0</v>
      </c>
      <c r="Q634">
        <v>-300</v>
      </c>
      <c r="R634" t="e">
        <f>'GEOMETRIC INPUTS'!R634/'GEOMETRIC INPUTS'!S634</f>
        <v>#DIV/0!</v>
      </c>
    </row>
    <row r="635" spans="1:18" x14ac:dyDescent="0.3">
      <c r="A635">
        <f>'GEOMETRIC INPUTS'!A635</f>
        <v>0</v>
      </c>
      <c r="B635">
        <f>'GT Data'!Z637</f>
        <v>0</v>
      </c>
      <c r="C635">
        <f>IF(AND('GEOMETRIC INPUTS'!E635&gt;'GEOMETRIC INPUTS'!B635,'GEOMETRIC INPUTS'!C635&gt;'GEOMETRIC INPUTS'!F635),ACOS(('GEOMETRIC INPUTS'!C635-'GEOMETRIC INPUTS'!F635)/'Calculated Tab Properties'!E635),0) + IF(AND('GEOMETRIC INPUTS'!E635&gt;'GEOMETRIC INPUTS'!B635,'GEOMETRIC INPUTS'!C635&lt;'GEOMETRIC INPUTS'!F635),PI()/2 + ASIN((-'GEOMETRIC INPUTS'!C635+'GEOMETRIC INPUTS'!F635)/'Calculated Tab Properties'!E635),0) + IF(AND('GEOMETRIC INPUTS'!E635&lt;'GEOMETRIC INPUTS'!B635,'GEOMETRIC INPUTS'!C635&lt;'GEOMETRIC INPUTS'!F635),PI() + ACOS(('GEOMETRIC INPUTS'!C635-'GEOMETRIC INPUTS'!F635)/'Calculated Tab Properties'!E635),0) + IF(AND('GEOMETRIC INPUTS'!E635&lt;'GEOMETRIC INPUTS'!B635,'GEOMETRIC INPUTS'!C635&gt;'GEOMETRIC INPUTS'!F635),2*PI() - ACOS((-'GEOMETRIC INPUTS'!C635+'GEOMETRIC INPUTS'!F635)/'Calculated Tab Properties'!E635),0) + IF(AND('GEOMETRIC INPUTS'!E635='GEOMETRIC INPUTS'!B635,'GEOMETRIC INPUTS'!C635&gt;'GEOMETRIC INPUTS'!F635),0,0) + IF(AND('GEOMETRIC INPUTS'!E635&gt;'GEOMETRIC INPUTS'!B635,'GEOMETRIC INPUTS'!C635='GEOMETRIC INPUTS'!F635),PI()/2,0) + IF(AND('GEOMETRIC INPUTS'!E635='GEOMETRIC INPUTS'!B635,'GEOMETRIC INPUTS'!C635&lt;'GEOMETRIC INPUTS'!F635),PI(),0) + IF(AND('GEOMETRIC INPUTS'!E635&lt;'GEOMETRIC INPUTS'!B635,'GEOMETRIC INPUTS'!C635='GEOMETRIC INPUTS'!F635),3/2*PI(),0)</f>
        <v>0</v>
      </c>
      <c r="D635">
        <f t="shared" si="10"/>
        <v>0</v>
      </c>
      <c r="E635">
        <f>SQRT(('GEOMETRIC INPUTS'!B635-'GEOMETRIC INPUTS'!E635)^2+('GEOMETRIC INPUTS'!C635-'GEOMETRIC INPUTS'!F635)^2+('GEOMETRIC INPUTS'!D635-'GEOMETRIC INPUTS'!G635)^2)</f>
        <v>0</v>
      </c>
      <c r="F635">
        <f>SQRT(('GEOMETRIC INPUTS'!B635-'GEOMETRIC INPUTS'!N635)^2 + ('GEOMETRIC INPUTS'!C635-'GEOMETRIC INPUTS'!O635)^2 + ('GEOMETRIC INPUTS'!D635-'GEOMETRIC INPUTS'!P635)^2)</f>
        <v>0</v>
      </c>
      <c r="G635">
        <f>SQRT(('GEOMETRIC INPUTS'!E635-'GEOMETRIC INPUTS'!N635)^2 + ('GEOMETRIC INPUTS'!F635-'GEOMETRIC INPUTS'!O635)^2 + ('GEOMETRIC INPUTS'!G635-'GEOMETRIC INPUTS'!P635)^2)</f>
        <v>0</v>
      </c>
      <c r="H635">
        <f>SQRT(('GEOMETRIC INPUTS'!H635-'GEOMETRIC INPUTS'!K635)^2 + ('GEOMETRIC INPUTS'!I635-'GEOMETRIC INPUTS'!L635)^2 + ('GEOMETRIC INPUTS'!J635-'GEOMETRIC INPUTS'!M635)^2)</f>
        <v>0</v>
      </c>
      <c r="I635">
        <f>SQRT(('GEOMETRIC INPUTS'!K635-'GEOMETRIC INPUTS'!N635)^2 + ('GEOMETRIC INPUTS'!L635-'GEOMETRIC INPUTS'!O635)^2 + ('GEOMETRIC INPUTS'!M635-'GEOMETRIC INPUTS'!P635)^2)</f>
        <v>0</v>
      </c>
      <c r="J635" s="20" t="e">
        <f>ASIN(('GEOMETRIC INPUTS'!M635-'GEOMETRIC INPUTS'!J635)/H635)</f>
        <v>#DIV/0!</v>
      </c>
      <c r="K635" s="27">
        <f>IF('GT Data'!X637=TRUE,'GEOMETRIC INPUTS'!Q635*Loads!$B$2,'GEOMETRIC INPUTS'!Q635*Loads!$F$2)</f>
        <v>0</v>
      </c>
      <c r="L635" s="27">
        <f>IF('GT Data'!X637=TRUE,F635*Loads!$B$3,F635*Loads!$F$3)</f>
        <v>0</v>
      </c>
      <c r="M635" s="27">
        <f>IF('GT Data'!X637=TRUE,G635*Loads!$B$3,G635*Loads!$F$3)</f>
        <v>0</v>
      </c>
      <c r="N635" s="27">
        <f>IF('GT Data'!X637=TRUE,H635*Loads!$B$3,H635*Loads!$F$3)</f>
        <v>0</v>
      </c>
      <c r="O635" s="27">
        <f>IF('GT Data'!X637=TRUE,B635*Loads!$B$4,0)</f>
        <v>0</v>
      </c>
      <c r="P635" s="27">
        <f>IF('GT Data'!X637=TRUE,'GEOMETRIC INPUTS'!Q635*Loads!$B$1,'GEOMETRIC INPUTS'!Q635*Loads!$F$1)</f>
        <v>0</v>
      </c>
      <c r="Q635">
        <v>-300</v>
      </c>
      <c r="R635" t="e">
        <f>'GEOMETRIC INPUTS'!R635/'GEOMETRIC INPUTS'!S635</f>
        <v>#DIV/0!</v>
      </c>
    </row>
    <row r="636" spans="1:18" x14ac:dyDescent="0.3">
      <c r="A636">
        <f>'GEOMETRIC INPUTS'!A636</f>
        <v>0</v>
      </c>
      <c r="B636">
        <f>'GT Data'!Z638</f>
        <v>0</v>
      </c>
      <c r="C636">
        <f>IF(AND('GEOMETRIC INPUTS'!E636&gt;'GEOMETRIC INPUTS'!B636,'GEOMETRIC INPUTS'!C636&gt;'GEOMETRIC INPUTS'!F636),ACOS(('GEOMETRIC INPUTS'!C636-'GEOMETRIC INPUTS'!F636)/'Calculated Tab Properties'!E636),0) + IF(AND('GEOMETRIC INPUTS'!E636&gt;'GEOMETRIC INPUTS'!B636,'GEOMETRIC INPUTS'!C636&lt;'GEOMETRIC INPUTS'!F636),PI()/2 + ASIN((-'GEOMETRIC INPUTS'!C636+'GEOMETRIC INPUTS'!F636)/'Calculated Tab Properties'!E636),0) + IF(AND('GEOMETRIC INPUTS'!E636&lt;'GEOMETRIC INPUTS'!B636,'GEOMETRIC INPUTS'!C636&lt;'GEOMETRIC INPUTS'!F636),PI() + ACOS(('GEOMETRIC INPUTS'!C636-'GEOMETRIC INPUTS'!F636)/'Calculated Tab Properties'!E636),0) + IF(AND('GEOMETRIC INPUTS'!E636&lt;'GEOMETRIC INPUTS'!B636,'GEOMETRIC INPUTS'!C636&gt;'GEOMETRIC INPUTS'!F636),2*PI() - ACOS((-'GEOMETRIC INPUTS'!C636+'GEOMETRIC INPUTS'!F636)/'Calculated Tab Properties'!E636),0) + IF(AND('GEOMETRIC INPUTS'!E636='GEOMETRIC INPUTS'!B636,'GEOMETRIC INPUTS'!C636&gt;'GEOMETRIC INPUTS'!F636),0,0) + IF(AND('GEOMETRIC INPUTS'!E636&gt;'GEOMETRIC INPUTS'!B636,'GEOMETRIC INPUTS'!C636='GEOMETRIC INPUTS'!F636),PI()/2,0) + IF(AND('GEOMETRIC INPUTS'!E636='GEOMETRIC INPUTS'!B636,'GEOMETRIC INPUTS'!C636&lt;'GEOMETRIC INPUTS'!F636),PI(),0) + IF(AND('GEOMETRIC INPUTS'!E636&lt;'GEOMETRIC INPUTS'!B636,'GEOMETRIC INPUTS'!C636='GEOMETRIC INPUTS'!F636),3/2*PI(),0)</f>
        <v>0</v>
      </c>
      <c r="D636">
        <f t="shared" si="10"/>
        <v>0</v>
      </c>
      <c r="E636">
        <f>SQRT(('GEOMETRIC INPUTS'!B636-'GEOMETRIC INPUTS'!E636)^2+('GEOMETRIC INPUTS'!C636-'GEOMETRIC INPUTS'!F636)^2+('GEOMETRIC INPUTS'!D636-'GEOMETRIC INPUTS'!G636)^2)</f>
        <v>0</v>
      </c>
      <c r="F636">
        <f>SQRT(('GEOMETRIC INPUTS'!B636-'GEOMETRIC INPUTS'!N636)^2 + ('GEOMETRIC INPUTS'!C636-'GEOMETRIC INPUTS'!O636)^2 + ('GEOMETRIC INPUTS'!D636-'GEOMETRIC INPUTS'!P636)^2)</f>
        <v>0</v>
      </c>
      <c r="G636">
        <f>SQRT(('GEOMETRIC INPUTS'!E636-'GEOMETRIC INPUTS'!N636)^2 + ('GEOMETRIC INPUTS'!F636-'GEOMETRIC INPUTS'!O636)^2 + ('GEOMETRIC INPUTS'!G636-'GEOMETRIC INPUTS'!P636)^2)</f>
        <v>0</v>
      </c>
      <c r="H636">
        <f>SQRT(('GEOMETRIC INPUTS'!H636-'GEOMETRIC INPUTS'!K636)^2 + ('GEOMETRIC INPUTS'!I636-'GEOMETRIC INPUTS'!L636)^2 + ('GEOMETRIC INPUTS'!J636-'GEOMETRIC INPUTS'!M636)^2)</f>
        <v>0</v>
      </c>
      <c r="I636">
        <f>SQRT(('GEOMETRIC INPUTS'!K636-'GEOMETRIC INPUTS'!N636)^2 + ('GEOMETRIC INPUTS'!L636-'GEOMETRIC INPUTS'!O636)^2 + ('GEOMETRIC INPUTS'!M636-'GEOMETRIC INPUTS'!P636)^2)</f>
        <v>0</v>
      </c>
      <c r="J636" s="20" t="e">
        <f>ASIN(('GEOMETRIC INPUTS'!M636-'GEOMETRIC INPUTS'!J636)/H636)</f>
        <v>#DIV/0!</v>
      </c>
      <c r="K636" s="27">
        <f>IF('GT Data'!X638=TRUE,'GEOMETRIC INPUTS'!Q636*Loads!$B$2,'GEOMETRIC INPUTS'!Q636*Loads!$F$2)</f>
        <v>0</v>
      </c>
      <c r="L636" s="27">
        <f>IF('GT Data'!X638=TRUE,F636*Loads!$B$3,F636*Loads!$F$3)</f>
        <v>0</v>
      </c>
      <c r="M636" s="27">
        <f>IF('GT Data'!X638=TRUE,G636*Loads!$B$3,G636*Loads!$F$3)</f>
        <v>0</v>
      </c>
      <c r="N636" s="27">
        <f>IF('GT Data'!X638=TRUE,H636*Loads!$B$3,H636*Loads!$F$3)</f>
        <v>0</v>
      </c>
      <c r="O636" s="27">
        <f>IF('GT Data'!X638=TRUE,B636*Loads!$B$4,0)</f>
        <v>0</v>
      </c>
      <c r="P636" s="27">
        <f>IF('GT Data'!X638=TRUE,'GEOMETRIC INPUTS'!Q636*Loads!$B$1,'GEOMETRIC INPUTS'!Q636*Loads!$F$1)</f>
        <v>0</v>
      </c>
      <c r="Q636">
        <v>-300</v>
      </c>
      <c r="R636" t="e">
        <f>'GEOMETRIC INPUTS'!R636/'GEOMETRIC INPUTS'!S636</f>
        <v>#DIV/0!</v>
      </c>
    </row>
    <row r="637" spans="1:18" x14ac:dyDescent="0.3">
      <c r="A637">
        <f>'GEOMETRIC INPUTS'!A637</f>
        <v>0</v>
      </c>
      <c r="B637">
        <f>'GT Data'!Z639</f>
        <v>0</v>
      </c>
      <c r="C637">
        <f>IF(AND('GEOMETRIC INPUTS'!E637&gt;'GEOMETRIC INPUTS'!B637,'GEOMETRIC INPUTS'!C637&gt;'GEOMETRIC INPUTS'!F637),ACOS(('GEOMETRIC INPUTS'!C637-'GEOMETRIC INPUTS'!F637)/'Calculated Tab Properties'!E637),0) + IF(AND('GEOMETRIC INPUTS'!E637&gt;'GEOMETRIC INPUTS'!B637,'GEOMETRIC INPUTS'!C637&lt;'GEOMETRIC INPUTS'!F637),PI()/2 + ASIN((-'GEOMETRIC INPUTS'!C637+'GEOMETRIC INPUTS'!F637)/'Calculated Tab Properties'!E637),0) + IF(AND('GEOMETRIC INPUTS'!E637&lt;'GEOMETRIC INPUTS'!B637,'GEOMETRIC INPUTS'!C637&lt;'GEOMETRIC INPUTS'!F637),PI() + ACOS(('GEOMETRIC INPUTS'!C637-'GEOMETRIC INPUTS'!F637)/'Calculated Tab Properties'!E637),0) + IF(AND('GEOMETRIC INPUTS'!E637&lt;'GEOMETRIC INPUTS'!B637,'GEOMETRIC INPUTS'!C637&gt;'GEOMETRIC INPUTS'!F637),2*PI() - ACOS((-'GEOMETRIC INPUTS'!C637+'GEOMETRIC INPUTS'!F637)/'Calculated Tab Properties'!E637),0) + IF(AND('GEOMETRIC INPUTS'!E637='GEOMETRIC INPUTS'!B637,'GEOMETRIC INPUTS'!C637&gt;'GEOMETRIC INPUTS'!F637),0,0) + IF(AND('GEOMETRIC INPUTS'!E637&gt;'GEOMETRIC INPUTS'!B637,'GEOMETRIC INPUTS'!C637='GEOMETRIC INPUTS'!F637),PI()/2,0) + IF(AND('GEOMETRIC INPUTS'!E637='GEOMETRIC INPUTS'!B637,'GEOMETRIC INPUTS'!C637&lt;'GEOMETRIC INPUTS'!F637),PI(),0) + IF(AND('GEOMETRIC INPUTS'!E637&lt;'GEOMETRIC INPUTS'!B637,'GEOMETRIC INPUTS'!C637='GEOMETRIC INPUTS'!F637),3/2*PI(),0)</f>
        <v>0</v>
      </c>
      <c r="D637">
        <f t="shared" si="10"/>
        <v>0</v>
      </c>
      <c r="E637">
        <f>SQRT(('GEOMETRIC INPUTS'!B637-'GEOMETRIC INPUTS'!E637)^2+('GEOMETRIC INPUTS'!C637-'GEOMETRIC INPUTS'!F637)^2+('GEOMETRIC INPUTS'!D637-'GEOMETRIC INPUTS'!G637)^2)</f>
        <v>0</v>
      </c>
      <c r="F637">
        <f>SQRT(('GEOMETRIC INPUTS'!B637-'GEOMETRIC INPUTS'!N637)^2 + ('GEOMETRIC INPUTS'!C637-'GEOMETRIC INPUTS'!O637)^2 + ('GEOMETRIC INPUTS'!D637-'GEOMETRIC INPUTS'!P637)^2)</f>
        <v>0</v>
      </c>
      <c r="G637">
        <f>SQRT(('GEOMETRIC INPUTS'!E637-'GEOMETRIC INPUTS'!N637)^2 + ('GEOMETRIC INPUTS'!F637-'GEOMETRIC INPUTS'!O637)^2 + ('GEOMETRIC INPUTS'!G637-'GEOMETRIC INPUTS'!P637)^2)</f>
        <v>0</v>
      </c>
      <c r="H637">
        <f>SQRT(('GEOMETRIC INPUTS'!H637-'GEOMETRIC INPUTS'!K637)^2 + ('GEOMETRIC INPUTS'!I637-'GEOMETRIC INPUTS'!L637)^2 + ('GEOMETRIC INPUTS'!J637-'GEOMETRIC INPUTS'!M637)^2)</f>
        <v>0</v>
      </c>
      <c r="I637">
        <f>SQRT(('GEOMETRIC INPUTS'!K637-'GEOMETRIC INPUTS'!N637)^2 + ('GEOMETRIC INPUTS'!L637-'GEOMETRIC INPUTS'!O637)^2 + ('GEOMETRIC INPUTS'!M637-'GEOMETRIC INPUTS'!P637)^2)</f>
        <v>0</v>
      </c>
      <c r="J637" s="20" t="e">
        <f>ASIN(('GEOMETRIC INPUTS'!M637-'GEOMETRIC INPUTS'!J637)/H637)</f>
        <v>#DIV/0!</v>
      </c>
      <c r="K637" s="27">
        <f>IF('GT Data'!X639=TRUE,'GEOMETRIC INPUTS'!Q637*Loads!$B$2,'GEOMETRIC INPUTS'!Q637*Loads!$F$2)</f>
        <v>0</v>
      </c>
      <c r="L637" s="27">
        <f>IF('GT Data'!X639=TRUE,F637*Loads!$B$3,F637*Loads!$F$3)</f>
        <v>0</v>
      </c>
      <c r="M637" s="27">
        <f>IF('GT Data'!X639=TRUE,G637*Loads!$B$3,G637*Loads!$F$3)</f>
        <v>0</v>
      </c>
      <c r="N637" s="27">
        <f>IF('GT Data'!X639=TRUE,H637*Loads!$B$3,H637*Loads!$F$3)</f>
        <v>0</v>
      </c>
      <c r="O637" s="27">
        <f>IF('GT Data'!X639=TRUE,B637*Loads!$B$4,0)</f>
        <v>0</v>
      </c>
      <c r="P637" s="27">
        <f>IF('GT Data'!X639=TRUE,'GEOMETRIC INPUTS'!Q637*Loads!$B$1,'GEOMETRIC INPUTS'!Q637*Loads!$F$1)</f>
        <v>0</v>
      </c>
      <c r="Q637">
        <v>-300</v>
      </c>
      <c r="R637" t="e">
        <f>'GEOMETRIC INPUTS'!R637/'GEOMETRIC INPUTS'!S637</f>
        <v>#DIV/0!</v>
      </c>
    </row>
    <row r="638" spans="1:18" x14ac:dyDescent="0.3">
      <c r="A638">
        <f>'GEOMETRIC INPUTS'!A638</f>
        <v>0</v>
      </c>
      <c r="B638">
        <f>'GT Data'!Z640</f>
        <v>0</v>
      </c>
      <c r="C638">
        <f>IF(AND('GEOMETRIC INPUTS'!E638&gt;'GEOMETRIC INPUTS'!B638,'GEOMETRIC INPUTS'!C638&gt;'GEOMETRIC INPUTS'!F638),ACOS(('GEOMETRIC INPUTS'!C638-'GEOMETRIC INPUTS'!F638)/'Calculated Tab Properties'!E638),0) + IF(AND('GEOMETRIC INPUTS'!E638&gt;'GEOMETRIC INPUTS'!B638,'GEOMETRIC INPUTS'!C638&lt;'GEOMETRIC INPUTS'!F638),PI()/2 + ASIN((-'GEOMETRIC INPUTS'!C638+'GEOMETRIC INPUTS'!F638)/'Calculated Tab Properties'!E638),0) + IF(AND('GEOMETRIC INPUTS'!E638&lt;'GEOMETRIC INPUTS'!B638,'GEOMETRIC INPUTS'!C638&lt;'GEOMETRIC INPUTS'!F638),PI() + ACOS(('GEOMETRIC INPUTS'!C638-'GEOMETRIC INPUTS'!F638)/'Calculated Tab Properties'!E638),0) + IF(AND('GEOMETRIC INPUTS'!E638&lt;'GEOMETRIC INPUTS'!B638,'GEOMETRIC INPUTS'!C638&gt;'GEOMETRIC INPUTS'!F638),2*PI() - ACOS((-'GEOMETRIC INPUTS'!C638+'GEOMETRIC INPUTS'!F638)/'Calculated Tab Properties'!E638),0) + IF(AND('GEOMETRIC INPUTS'!E638='GEOMETRIC INPUTS'!B638,'GEOMETRIC INPUTS'!C638&gt;'GEOMETRIC INPUTS'!F638),0,0) + IF(AND('GEOMETRIC INPUTS'!E638&gt;'GEOMETRIC INPUTS'!B638,'GEOMETRIC INPUTS'!C638='GEOMETRIC INPUTS'!F638),PI()/2,0) + IF(AND('GEOMETRIC INPUTS'!E638='GEOMETRIC INPUTS'!B638,'GEOMETRIC INPUTS'!C638&lt;'GEOMETRIC INPUTS'!F638),PI(),0) + IF(AND('GEOMETRIC INPUTS'!E638&lt;'GEOMETRIC INPUTS'!B638,'GEOMETRIC INPUTS'!C638='GEOMETRIC INPUTS'!F638),3/2*PI(),0)</f>
        <v>0</v>
      </c>
      <c r="D638">
        <f t="shared" si="10"/>
        <v>0</v>
      </c>
      <c r="E638">
        <f>SQRT(('GEOMETRIC INPUTS'!B638-'GEOMETRIC INPUTS'!E638)^2+('GEOMETRIC INPUTS'!C638-'GEOMETRIC INPUTS'!F638)^2+('GEOMETRIC INPUTS'!D638-'GEOMETRIC INPUTS'!G638)^2)</f>
        <v>0</v>
      </c>
      <c r="F638">
        <f>SQRT(('GEOMETRIC INPUTS'!B638-'GEOMETRIC INPUTS'!N638)^2 + ('GEOMETRIC INPUTS'!C638-'GEOMETRIC INPUTS'!O638)^2 + ('GEOMETRIC INPUTS'!D638-'GEOMETRIC INPUTS'!P638)^2)</f>
        <v>0</v>
      </c>
      <c r="G638">
        <f>SQRT(('GEOMETRIC INPUTS'!E638-'GEOMETRIC INPUTS'!N638)^2 + ('GEOMETRIC INPUTS'!F638-'GEOMETRIC INPUTS'!O638)^2 + ('GEOMETRIC INPUTS'!G638-'GEOMETRIC INPUTS'!P638)^2)</f>
        <v>0</v>
      </c>
      <c r="H638">
        <f>SQRT(('GEOMETRIC INPUTS'!H638-'GEOMETRIC INPUTS'!K638)^2 + ('GEOMETRIC INPUTS'!I638-'GEOMETRIC INPUTS'!L638)^2 + ('GEOMETRIC INPUTS'!J638-'GEOMETRIC INPUTS'!M638)^2)</f>
        <v>0</v>
      </c>
      <c r="I638">
        <f>SQRT(('GEOMETRIC INPUTS'!K638-'GEOMETRIC INPUTS'!N638)^2 + ('GEOMETRIC INPUTS'!L638-'GEOMETRIC INPUTS'!O638)^2 + ('GEOMETRIC INPUTS'!M638-'GEOMETRIC INPUTS'!P638)^2)</f>
        <v>0</v>
      </c>
      <c r="J638" s="20" t="e">
        <f>ASIN(('GEOMETRIC INPUTS'!M638-'GEOMETRIC INPUTS'!J638)/H638)</f>
        <v>#DIV/0!</v>
      </c>
      <c r="K638" s="27">
        <f>IF('GT Data'!X640=TRUE,'GEOMETRIC INPUTS'!Q638*Loads!$B$2,'GEOMETRIC INPUTS'!Q638*Loads!$F$2)</f>
        <v>0</v>
      </c>
      <c r="L638" s="27">
        <f>IF('GT Data'!X640=TRUE,F638*Loads!$B$3,F638*Loads!$F$3)</f>
        <v>0</v>
      </c>
      <c r="M638" s="27">
        <f>IF('GT Data'!X640=TRUE,G638*Loads!$B$3,G638*Loads!$F$3)</f>
        <v>0</v>
      </c>
      <c r="N638" s="27">
        <f>IF('GT Data'!X640=TRUE,H638*Loads!$B$3,H638*Loads!$F$3)</f>
        <v>0</v>
      </c>
      <c r="O638" s="27">
        <f>IF('GT Data'!X640=TRUE,B638*Loads!$B$4,0)</f>
        <v>0</v>
      </c>
      <c r="P638" s="27">
        <f>IF('GT Data'!X640=TRUE,'GEOMETRIC INPUTS'!Q638*Loads!$B$1,'GEOMETRIC INPUTS'!Q638*Loads!$F$1)</f>
        <v>0</v>
      </c>
      <c r="Q638">
        <v>-300</v>
      </c>
      <c r="R638" t="e">
        <f>'GEOMETRIC INPUTS'!R638/'GEOMETRIC INPUTS'!S638</f>
        <v>#DIV/0!</v>
      </c>
    </row>
    <row r="639" spans="1:18" x14ac:dyDescent="0.3">
      <c r="A639">
        <f>'GEOMETRIC INPUTS'!A639</f>
        <v>0</v>
      </c>
      <c r="B639">
        <f>'GT Data'!Z641</f>
        <v>0</v>
      </c>
      <c r="C639">
        <f>IF(AND('GEOMETRIC INPUTS'!E639&gt;'GEOMETRIC INPUTS'!B639,'GEOMETRIC INPUTS'!C639&gt;'GEOMETRIC INPUTS'!F639),ACOS(('GEOMETRIC INPUTS'!C639-'GEOMETRIC INPUTS'!F639)/'Calculated Tab Properties'!E639),0) + IF(AND('GEOMETRIC INPUTS'!E639&gt;'GEOMETRIC INPUTS'!B639,'GEOMETRIC INPUTS'!C639&lt;'GEOMETRIC INPUTS'!F639),PI()/2 + ASIN((-'GEOMETRIC INPUTS'!C639+'GEOMETRIC INPUTS'!F639)/'Calculated Tab Properties'!E639),0) + IF(AND('GEOMETRIC INPUTS'!E639&lt;'GEOMETRIC INPUTS'!B639,'GEOMETRIC INPUTS'!C639&lt;'GEOMETRIC INPUTS'!F639),PI() + ACOS(('GEOMETRIC INPUTS'!C639-'GEOMETRIC INPUTS'!F639)/'Calculated Tab Properties'!E639),0) + IF(AND('GEOMETRIC INPUTS'!E639&lt;'GEOMETRIC INPUTS'!B639,'GEOMETRIC INPUTS'!C639&gt;'GEOMETRIC INPUTS'!F639),2*PI() - ACOS((-'GEOMETRIC INPUTS'!C639+'GEOMETRIC INPUTS'!F639)/'Calculated Tab Properties'!E639),0) + IF(AND('GEOMETRIC INPUTS'!E639='GEOMETRIC INPUTS'!B639,'GEOMETRIC INPUTS'!C639&gt;'GEOMETRIC INPUTS'!F639),0,0) + IF(AND('GEOMETRIC INPUTS'!E639&gt;'GEOMETRIC INPUTS'!B639,'GEOMETRIC INPUTS'!C639='GEOMETRIC INPUTS'!F639),PI()/2,0) + IF(AND('GEOMETRIC INPUTS'!E639='GEOMETRIC INPUTS'!B639,'GEOMETRIC INPUTS'!C639&lt;'GEOMETRIC INPUTS'!F639),PI(),0) + IF(AND('GEOMETRIC INPUTS'!E639&lt;'GEOMETRIC INPUTS'!B639,'GEOMETRIC INPUTS'!C639='GEOMETRIC INPUTS'!F639),3/2*PI(),0)</f>
        <v>0</v>
      </c>
      <c r="D639">
        <f t="shared" si="10"/>
        <v>0</v>
      </c>
      <c r="E639">
        <f>SQRT(('GEOMETRIC INPUTS'!B639-'GEOMETRIC INPUTS'!E639)^2+('GEOMETRIC INPUTS'!C639-'GEOMETRIC INPUTS'!F639)^2+('GEOMETRIC INPUTS'!D639-'GEOMETRIC INPUTS'!G639)^2)</f>
        <v>0</v>
      </c>
      <c r="F639">
        <f>SQRT(('GEOMETRIC INPUTS'!B639-'GEOMETRIC INPUTS'!N639)^2 + ('GEOMETRIC INPUTS'!C639-'GEOMETRIC INPUTS'!O639)^2 + ('GEOMETRIC INPUTS'!D639-'GEOMETRIC INPUTS'!P639)^2)</f>
        <v>0</v>
      </c>
      <c r="G639">
        <f>SQRT(('GEOMETRIC INPUTS'!E639-'GEOMETRIC INPUTS'!N639)^2 + ('GEOMETRIC INPUTS'!F639-'GEOMETRIC INPUTS'!O639)^2 + ('GEOMETRIC INPUTS'!G639-'GEOMETRIC INPUTS'!P639)^2)</f>
        <v>0</v>
      </c>
      <c r="H639">
        <f>SQRT(('GEOMETRIC INPUTS'!H639-'GEOMETRIC INPUTS'!K639)^2 + ('GEOMETRIC INPUTS'!I639-'GEOMETRIC INPUTS'!L639)^2 + ('GEOMETRIC INPUTS'!J639-'GEOMETRIC INPUTS'!M639)^2)</f>
        <v>0</v>
      </c>
      <c r="I639">
        <f>SQRT(('GEOMETRIC INPUTS'!K639-'GEOMETRIC INPUTS'!N639)^2 + ('GEOMETRIC INPUTS'!L639-'GEOMETRIC INPUTS'!O639)^2 + ('GEOMETRIC INPUTS'!M639-'GEOMETRIC INPUTS'!P639)^2)</f>
        <v>0</v>
      </c>
      <c r="J639" s="20" t="e">
        <f>ASIN(('GEOMETRIC INPUTS'!M639-'GEOMETRIC INPUTS'!J639)/H639)</f>
        <v>#DIV/0!</v>
      </c>
      <c r="K639" s="27">
        <f>IF('GT Data'!X641=TRUE,'GEOMETRIC INPUTS'!Q639*Loads!$B$2,'GEOMETRIC INPUTS'!Q639*Loads!$F$2)</f>
        <v>0</v>
      </c>
      <c r="L639" s="27">
        <f>IF('GT Data'!X641=TRUE,F639*Loads!$B$3,F639*Loads!$F$3)</f>
        <v>0</v>
      </c>
      <c r="M639" s="27">
        <f>IF('GT Data'!X641=TRUE,G639*Loads!$B$3,G639*Loads!$F$3)</f>
        <v>0</v>
      </c>
      <c r="N639" s="27">
        <f>IF('GT Data'!X641=TRUE,H639*Loads!$B$3,H639*Loads!$F$3)</f>
        <v>0</v>
      </c>
      <c r="O639" s="27">
        <f>IF('GT Data'!X641=TRUE,B639*Loads!$B$4,0)</f>
        <v>0</v>
      </c>
      <c r="P639" s="27">
        <f>IF('GT Data'!X641=TRUE,'GEOMETRIC INPUTS'!Q639*Loads!$B$1,'GEOMETRIC INPUTS'!Q639*Loads!$F$1)</f>
        <v>0</v>
      </c>
      <c r="Q639">
        <v>-300</v>
      </c>
      <c r="R639" t="e">
        <f>'GEOMETRIC INPUTS'!R639/'GEOMETRIC INPUTS'!S639</f>
        <v>#DIV/0!</v>
      </c>
    </row>
    <row r="640" spans="1:18" x14ac:dyDescent="0.3">
      <c r="A640">
        <f>'GEOMETRIC INPUTS'!A640</f>
        <v>0</v>
      </c>
      <c r="B640">
        <f>'GT Data'!Z642</f>
        <v>0</v>
      </c>
      <c r="C640">
        <f>IF(AND('GEOMETRIC INPUTS'!E640&gt;'GEOMETRIC INPUTS'!B640,'GEOMETRIC INPUTS'!C640&gt;'GEOMETRIC INPUTS'!F640),ACOS(('GEOMETRIC INPUTS'!C640-'GEOMETRIC INPUTS'!F640)/'Calculated Tab Properties'!E640),0) + IF(AND('GEOMETRIC INPUTS'!E640&gt;'GEOMETRIC INPUTS'!B640,'GEOMETRIC INPUTS'!C640&lt;'GEOMETRIC INPUTS'!F640),PI()/2 + ASIN((-'GEOMETRIC INPUTS'!C640+'GEOMETRIC INPUTS'!F640)/'Calculated Tab Properties'!E640),0) + IF(AND('GEOMETRIC INPUTS'!E640&lt;'GEOMETRIC INPUTS'!B640,'GEOMETRIC INPUTS'!C640&lt;'GEOMETRIC INPUTS'!F640),PI() + ACOS(('GEOMETRIC INPUTS'!C640-'GEOMETRIC INPUTS'!F640)/'Calculated Tab Properties'!E640),0) + IF(AND('GEOMETRIC INPUTS'!E640&lt;'GEOMETRIC INPUTS'!B640,'GEOMETRIC INPUTS'!C640&gt;'GEOMETRIC INPUTS'!F640),2*PI() - ACOS((-'GEOMETRIC INPUTS'!C640+'GEOMETRIC INPUTS'!F640)/'Calculated Tab Properties'!E640),0) + IF(AND('GEOMETRIC INPUTS'!E640='GEOMETRIC INPUTS'!B640,'GEOMETRIC INPUTS'!C640&gt;'GEOMETRIC INPUTS'!F640),0,0) + IF(AND('GEOMETRIC INPUTS'!E640&gt;'GEOMETRIC INPUTS'!B640,'GEOMETRIC INPUTS'!C640='GEOMETRIC INPUTS'!F640),PI()/2,0) + IF(AND('GEOMETRIC INPUTS'!E640='GEOMETRIC INPUTS'!B640,'GEOMETRIC INPUTS'!C640&lt;'GEOMETRIC INPUTS'!F640),PI(),0) + IF(AND('GEOMETRIC INPUTS'!E640&lt;'GEOMETRIC INPUTS'!B640,'GEOMETRIC INPUTS'!C640='GEOMETRIC INPUTS'!F640),3/2*PI(),0)</f>
        <v>0</v>
      </c>
      <c r="D640">
        <f t="shared" si="10"/>
        <v>0</v>
      </c>
      <c r="E640">
        <f>SQRT(('GEOMETRIC INPUTS'!B640-'GEOMETRIC INPUTS'!E640)^2+('GEOMETRIC INPUTS'!C640-'GEOMETRIC INPUTS'!F640)^2+('GEOMETRIC INPUTS'!D640-'GEOMETRIC INPUTS'!G640)^2)</f>
        <v>0</v>
      </c>
      <c r="F640">
        <f>SQRT(('GEOMETRIC INPUTS'!B640-'GEOMETRIC INPUTS'!N640)^2 + ('GEOMETRIC INPUTS'!C640-'GEOMETRIC INPUTS'!O640)^2 + ('GEOMETRIC INPUTS'!D640-'GEOMETRIC INPUTS'!P640)^2)</f>
        <v>0</v>
      </c>
      <c r="G640">
        <f>SQRT(('GEOMETRIC INPUTS'!E640-'GEOMETRIC INPUTS'!N640)^2 + ('GEOMETRIC INPUTS'!F640-'GEOMETRIC INPUTS'!O640)^2 + ('GEOMETRIC INPUTS'!G640-'GEOMETRIC INPUTS'!P640)^2)</f>
        <v>0</v>
      </c>
      <c r="H640">
        <f>SQRT(('GEOMETRIC INPUTS'!H640-'GEOMETRIC INPUTS'!K640)^2 + ('GEOMETRIC INPUTS'!I640-'GEOMETRIC INPUTS'!L640)^2 + ('GEOMETRIC INPUTS'!J640-'GEOMETRIC INPUTS'!M640)^2)</f>
        <v>0</v>
      </c>
      <c r="I640">
        <f>SQRT(('GEOMETRIC INPUTS'!K640-'GEOMETRIC INPUTS'!N640)^2 + ('GEOMETRIC INPUTS'!L640-'GEOMETRIC INPUTS'!O640)^2 + ('GEOMETRIC INPUTS'!M640-'GEOMETRIC INPUTS'!P640)^2)</f>
        <v>0</v>
      </c>
      <c r="J640" s="20" t="e">
        <f>ASIN(('GEOMETRIC INPUTS'!M640-'GEOMETRIC INPUTS'!J640)/H640)</f>
        <v>#DIV/0!</v>
      </c>
      <c r="K640" s="27">
        <f>IF('GT Data'!X642=TRUE,'GEOMETRIC INPUTS'!Q640*Loads!$B$2,'GEOMETRIC INPUTS'!Q640*Loads!$F$2)</f>
        <v>0</v>
      </c>
      <c r="L640" s="27">
        <f>IF('GT Data'!X642=TRUE,F640*Loads!$B$3,F640*Loads!$F$3)</f>
        <v>0</v>
      </c>
      <c r="M640" s="27">
        <f>IF('GT Data'!X642=TRUE,G640*Loads!$B$3,G640*Loads!$F$3)</f>
        <v>0</v>
      </c>
      <c r="N640" s="27">
        <f>IF('GT Data'!X642=TRUE,H640*Loads!$B$3,H640*Loads!$F$3)</f>
        <v>0</v>
      </c>
      <c r="O640" s="27">
        <f>IF('GT Data'!X642=TRUE,B640*Loads!$B$4,0)</f>
        <v>0</v>
      </c>
      <c r="P640" s="27">
        <f>IF('GT Data'!X642=TRUE,'GEOMETRIC INPUTS'!Q640*Loads!$B$1,'GEOMETRIC INPUTS'!Q640*Loads!$F$1)</f>
        <v>0</v>
      </c>
      <c r="Q640">
        <v>-300</v>
      </c>
      <c r="R640" t="e">
        <f>'GEOMETRIC INPUTS'!R640/'GEOMETRIC INPUTS'!S640</f>
        <v>#DIV/0!</v>
      </c>
    </row>
    <row r="641" spans="1:18" x14ac:dyDescent="0.3">
      <c r="A641">
        <f>'GEOMETRIC INPUTS'!A641</f>
        <v>0</v>
      </c>
      <c r="B641">
        <f>'GT Data'!Z643</f>
        <v>0</v>
      </c>
      <c r="C641">
        <f>IF(AND('GEOMETRIC INPUTS'!E641&gt;'GEOMETRIC INPUTS'!B641,'GEOMETRIC INPUTS'!C641&gt;'GEOMETRIC INPUTS'!F641),ACOS(('GEOMETRIC INPUTS'!C641-'GEOMETRIC INPUTS'!F641)/'Calculated Tab Properties'!E641),0) + IF(AND('GEOMETRIC INPUTS'!E641&gt;'GEOMETRIC INPUTS'!B641,'GEOMETRIC INPUTS'!C641&lt;'GEOMETRIC INPUTS'!F641),PI()/2 + ASIN((-'GEOMETRIC INPUTS'!C641+'GEOMETRIC INPUTS'!F641)/'Calculated Tab Properties'!E641),0) + IF(AND('GEOMETRIC INPUTS'!E641&lt;'GEOMETRIC INPUTS'!B641,'GEOMETRIC INPUTS'!C641&lt;'GEOMETRIC INPUTS'!F641),PI() + ACOS(('GEOMETRIC INPUTS'!C641-'GEOMETRIC INPUTS'!F641)/'Calculated Tab Properties'!E641),0) + IF(AND('GEOMETRIC INPUTS'!E641&lt;'GEOMETRIC INPUTS'!B641,'GEOMETRIC INPUTS'!C641&gt;'GEOMETRIC INPUTS'!F641),2*PI() - ACOS((-'GEOMETRIC INPUTS'!C641+'GEOMETRIC INPUTS'!F641)/'Calculated Tab Properties'!E641),0) + IF(AND('GEOMETRIC INPUTS'!E641='GEOMETRIC INPUTS'!B641,'GEOMETRIC INPUTS'!C641&gt;'GEOMETRIC INPUTS'!F641),0,0) + IF(AND('GEOMETRIC INPUTS'!E641&gt;'GEOMETRIC INPUTS'!B641,'GEOMETRIC INPUTS'!C641='GEOMETRIC INPUTS'!F641),PI()/2,0) + IF(AND('GEOMETRIC INPUTS'!E641='GEOMETRIC INPUTS'!B641,'GEOMETRIC INPUTS'!C641&lt;'GEOMETRIC INPUTS'!F641),PI(),0) + IF(AND('GEOMETRIC INPUTS'!E641&lt;'GEOMETRIC INPUTS'!B641,'GEOMETRIC INPUTS'!C641='GEOMETRIC INPUTS'!F641),3/2*PI(),0)</f>
        <v>0</v>
      </c>
      <c r="D641">
        <f t="shared" si="10"/>
        <v>0</v>
      </c>
      <c r="E641">
        <f>SQRT(('GEOMETRIC INPUTS'!B641-'GEOMETRIC INPUTS'!E641)^2+('GEOMETRIC INPUTS'!C641-'GEOMETRIC INPUTS'!F641)^2+('GEOMETRIC INPUTS'!D641-'GEOMETRIC INPUTS'!G641)^2)</f>
        <v>0</v>
      </c>
      <c r="F641">
        <f>SQRT(('GEOMETRIC INPUTS'!B641-'GEOMETRIC INPUTS'!N641)^2 + ('GEOMETRIC INPUTS'!C641-'GEOMETRIC INPUTS'!O641)^2 + ('GEOMETRIC INPUTS'!D641-'GEOMETRIC INPUTS'!P641)^2)</f>
        <v>0</v>
      </c>
      <c r="G641">
        <f>SQRT(('GEOMETRIC INPUTS'!E641-'GEOMETRIC INPUTS'!N641)^2 + ('GEOMETRIC INPUTS'!F641-'GEOMETRIC INPUTS'!O641)^2 + ('GEOMETRIC INPUTS'!G641-'GEOMETRIC INPUTS'!P641)^2)</f>
        <v>0</v>
      </c>
      <c r="H641">
        <f>SQRT(('GEOMETRIC INPUTS'!H641-'GEOMETRIC INPUTS'!K641)^2 + ('GEOMETRIC INPUTS'!I641-'GEOMETRIC INPUTS'!L641)^2 + ('GEOMETRIC INPUTS'!J641-'GEOMETRIC INPUTS'!M641)^2)</f>
        <v>0</v>
      </c>
      <c r="I641">
        <f>SQRT(('GEOMETRIC INPUTS'!K641-'GEOMETRIC INPUTS'!N641)^2 + ('GEOMETRIC INPUTS'!L641-'GEOMETRIC INPUTS'!O641)^2 + ('GEOMETRIC INPUTS'!M641-'GEOMETRIC INPUTS'!P641)^2)</f>
        <v>0</v>
      </c>
      <c r="J641" s="20" t="e">
        <f>ASIN(('GEOMETRIC INPUTS'!M641-'GEOMETRIC INPUTS'!J641)/H641)</f>
        <v>#DIV/0!</v>
      </c>
      <c r="K641" s="27">
        <f>IF('GT Data'!X643=TRUE,'GEOMETRIC INPUTS'!Q641*Loads!$B$2,'GEOMETRIC INPUTS'!Q641*Loads!$F$2)</f>
        <v>0</v>
      </c>
      <c r="L641" s="27">
        <f>IF('GT Data'!X643=TRUE,F641*Loads!$B$3,F641*Loads!$F$3)</f>
        <v>0</v>
      </c>
      <c r="M641" s="27">
        <f>IF('GT Data'!X643=TRUE,G641*Loads!$B$3,G641*Loads!$F$3)</f>
        <v>0</v>
      </c>
      <c r="N641" s="27">
        <f>IF('GT Data'!X643=TRUE,H641*Loads!$B$3,H641*Loads!$F$3)</f>
        <v>0</v>
      </c>
      <c r="O641" s="27">
        <f>IF('GT Data'!X643=TRUE,B641*Loads!$B$4,0)</f>
        <v>0</v>
      </c>
      <c r="P641" s="27">
        <f>IF('GT Data'!X643=TRUE,'GEOMETRIC INPUTS'!Q641*Loads!$B$1,'GEOMETRIC INPUTS'!Q641*Loads!$F$1)</f>
        <v>0</v>
      </c>
      <c r="Q641">
        <v>-300</v>
      </c>
      <c r="R641" t="e">
        <f>'GEOMETRIC INPUTS'!R641/'GEOMETRIC INPUTS'!S641</f>
        <v>#DIV/0!</v>
      </c>
    </row>
    <row r="642" spans="1:18" x14ac:dyDescent="0.3">
      <c r="A642">
        <f>'GEOMETRIC INPUTS'!A642</f>
        <v>0</v>
      </c>
      <c r="B642">
        <f>'GT Data'!Z644</f>
        <v>0</v>
      </c>
      <c r="C642">
        <f>IF(AND('GEOMETRIC INPUTS'!E642&gt;'GEOMETRIC INPUTS'!B642,'GEOMETRIC INPUTS'!C642&gt;'GEOMETRIC INPUTS'!F642),ACOS(('GEOMETRIC INPUTS'!C642-'GEOMETRIC INPUTS'!F642)/'Calculated Tab Properties'!E642),0) + IF(AND('GEOMETRIC INPUTS'!E642&gt;'GEOMETRIC INPUTS'!B642,'GEOMETRIC INPUTS'!C642&lt;'GEOMETRIC INPUTS'!F642),PI()/2 + ASIN((-'GEOMETRIC INPUTS'!C642+'GEOMETRIC INPUTS'!F642)/'Calculated Tab Properties'!E642),0) + IF(AND('GEOMETRIC INPUTS'!E642&lt;'GEOMETRIC INPUTS'!B642,'GEOMETRIC INPUTS'!C642&lt;'GEOMETRIC INPUTS'!F642),PI() + ACOS(('GEOMETRIC INPUTS'!C642-'GEOMETRIC INPUTS'!F642)/'Calculated Tab Properties'!E642),0) + IF(AND('GEOMETRIC INPUTS'!E642&lt;'GEOMETRIC INPUTS'!B642,'GEOMETRIC INPUTS'!C642&gt;'GEOMETRIC INPUTS'!F642),2*PI() - ACOS((-'GEOMETRIC INPUTS'!C642+'GEOMETRIC INPUTS'!F642)/'Calculated Tab Properties'!E642),0) + IF(AND('GEOMETRIC INPUTS'!E642='GEOMETRIC INPUTS'!B642,'GEOMETRIC INPUTS'!C642&gt;'GEOMETRIC INPUTS'!F642),0,0) + IF(AND('GEOMETRIC INPUTS'!E642&gt;'GEOMETRIC INPUTS'!B642,'GEOMETRIC INPUTS'!C642='GEOMETRIC INPUTS'!F642),PI()/2,0) + IF(AND('GEOMETRIC INPUTS'!E642='GEOMETRIC INPUTS'!B642,'GEOMETRIC INPUTS'!C642&lt;'GEOMETRIC INPUTS'!F642),PI(),0) + IF(AND('GEOMETRIC INPUTS'!E642&lt;'GEOMETRIC INPUTS'!B642,'GEOMETRIC INPUTS'!C642='GEOMETRIC INPUTS'!F642),3/2*PI(),0)</f>
        <v>0</v>
      </c>
      <c r="D642">
        <f t="shared" si="10"/>
        <v>0</v>
      </c>
      <c r="E642">
        <f>SQRT(('GEOMETRIC INPUTS'!B642-'GEOMETRIC INPUTS'!E642)^2+('GEOMETRIC INPUTS'!C642-'GEOMETRIC INPUTS'!F642)^2+('GEOMETRIC INPUTS'!D642-'GEOMETRIC INPUTS'!G642)^2)</f>
        <v>0</v>
      </c>
      <c r="F642">
        <f>SQRT(('GEOMETRIC INPUTS'!B642-'GEOMETRIC INPUTS'!N642)^2 + ('GEOMETRIC INPUTS'!C642-'GEOMETRIC INPUTS'!O642)^2 + ('GEOMETRIC INPUTS'!D642-'GEOMETRIC INPUTS'!P642)^2)</f>
        <v>0</v>
      </c>
      <c r="G642">
        <f>SQRT(('GEOMETRIC INPUTS'!E642-'GEOMETRIC INPUTS'!N642)^2 + ('GEOMETRIC INPUTS'!F642-'GEOMETRIC INPUTS'!O642)^2 + ('GEOMETRIC INPUTS'!G642-'GEOMETRIC INPUTS'!P642)^2)</f>
        <v>0</v>
      </c>
      <c r="H642">
        <f>SQRT(('GEOMETRIC INPUTS'!H642-'GEOMETRIC INPUTS'!K642)^2 + ('GEOMETRIC INPUTS'!I642-'GEOMETRIC INPUTS'!L642)^2 + ('GEOMETRIC INPUTS'!J642-'GEOMETRIC INPUTS'!M642)^2)</f>
        <v>0</v>
      </c>
      <c r="I642">
        <f>SQRT(('GEOMETRIC INPUTS'!K642-'GEOMETRIC INPUTS'!N642)^2 + ('GEOMETRIC INPUTS'!L642-'GEOMETRIC INPUTS'!O642)^2 + ('GEOMETRIC INPUTS'!M642-'GEOMETRIC INPUTS'!P642)^2)</f>
        <v>0</v>
      </c>
      <c r="J642" s="20" t="e">
        <f>ASIN(('GEOMETRIC INPUTS'!M642-'GEOMETRIC INPUTS'!J642)/H642)</f>
        <v>#DIV/0!</v>
      </c>
      <c r="K642" s="27">
        <f>IF('GT Data'!X644=TRUE,'GEOMETRIC INPUTS'!Q642*Loads!$B$2,'GEOMETRIC INPUTS'!Q642*Loads!$F$2)</f>
        <v>0</v>
      </c>
      <c r="L642" s="27">
        <f>IF('GT Data'!X644=TRUE,F642*Loads!$B$3,F642*Loads!$F$3)</f>
        <v>0</v>
      </c>
      <c r="M642" s="27">
        <f>IF('GT Data'!X644=TRUE,G642*Loads!$B$3,G642*Loads!$F$3)</f>
        <v>0</v>
      </c>
      <c r="N642" s="27">
        <f>IF('GT Data'!X644=TRUE,H642*Loads!$B$3,H642*Loads!$F$3)</f>
        <v>0</v>
      </c>
      <c r="O642" s="27">
        <f>IF('GT Data'!X644=TRUE,B642*Loads!$B$4,0)</f>
        <v>0</v>
      </c>
      <c r="P642" s="27">
        <f>IF('GT Data'!X644=TRUE,'GEOMETRIC INPUTS'!Q642*Loads!$B$1,'GEOMETRIC INPUTS'!Q642*Loads!$F$1)</f>
        <v>0</v>
      </c>
      <c r="Q642">
        <v>-300</v>
      </c>
      <c r="R642" t="e">
        <f>'GEOMETRIC INPUTS'!R642/'GEOMETRIC INPUTS'!S642</f>
        <v>#DIV/0!</v>
      </c>
    </row>
    <row r="643" spans="1:18" x14ac:dyDescent="0.3">
      <c r="A643">
        <f>'GEOMETRIC INPUTS'!A643</f>
        <v>0</v>
      </c>
      <c r="B643">
        <f>'GT Data'!Z645</f>
        <v>0</v>
      </c>
      <c r="C643">
        <f>IF(AND('GEOMETRIC INPUTS'!E643&gt;'GEOMETRIC INPUTS'!B643,'GEOMETRIC INPUTS'!C643&gt;'GEOMETRIC INPUTS'!F643),ACOS(('GEOMETRIC INPUTS'!C643-'GEOMETRIC INPUTS'!F643)/'Calculated Tab Properties'!E643),0) + IF(AND('GEOMETRIC INPUTS'!E643&gt;'GEOMETRIC INPUTS'!B643,'GEOMETRIC INPUTS'!C643&lt;'GEOMETRIC INPUTS'!F643),PI()/2 + ASIN((-'GEOMETRIC INPUTS'!C643+'GEOMETRIC INPUTS'!F643)/'Calculated Tab Properties'!E643),0) + IF(AND('GEOMETRIC INPUTS'!E643&lt;'GEOMETRIC INPUTS'!B643,'GEOMETRIC INPUTS'!C643&lt;'GEOMETRIC INPUTS'!F643),PI() + ACOS(('GEOMETRIC INPUTS'!C643-'GEOMETRIC INPUTS'!F643)/'Calculated Tab Properties'!E643),0) + IF(AND('GEOMETRIC INPUTS'!E643&lt;'GEOMETRIC INPUTS'!B643,'GEOMETRIC INPUTS'!C643&gt;'GEOMETRIC INPUTS'!F643),2*PI() - ACOS((-'GEOMETRIC INPUTS'!C643+'GEOMETRIC INPUTS'!F643)/'Calculated Tab Properties'!E643),0) + IF(AND('GEOMETRIC INPUTS'!E643='GEOMETRIC INPUTS'!B643,'GEOMETRIC INPUTS'!C643&gt;'GEOMETRIC INPUTS'!F643),0,0) + IF(AND('GEOMETRIC INPUTS'!E643&gt;'GEOMETRIC INPUTS'!B643,'GEOMETRIC INPUTS'!C643='GEOMETRIC INPUTS'!F643),PI()/2,0) + IF(AND('GEOMETRIC INPUTS'!E643='GEOMETRIC INPUTS'!B643,'GEOMETRIC INPUTS'!C643&lt;'GEOMETRIC INPUTS'!F643),PI(),0) + IF(AND('GEOMETRIC INPUTS'!E643&lt;'GEOMETRIC INPUTS'!B643,'GEOMETRIC INPUTS'!C643='GEOMETRIC INPUTS'!F643),3/2*PI(),0)</f>
        <v>0</v>
      </c>
      <c r="D643">
        <f t="shared" si="10"/>
        <v>0</v>
      </c>
      <c r="E643">
        <f>SQRT(('GEOMETRIC INPUTS'!B643-'GEOMETRIC INPUTS'!E643)^2+('GEOMETRIC INPUTS'!C643-'GEOMETRIC INPUTS'!F643)^2+('GEOMETRIC INPUTS'!D643-'GEOMETRIC INPUTS'!G643)^2)</f>
        <v>0</v>
      </c>
      <c r="F643">
        <f>SQRT(('GEOMETRIC INPUTS'!B643-'GEOMETRIC INPUTS'!N643)^2 + ('GEOMETRIC INPUTS'!C643-'GEOMETRIC INPUTS'!O643)^2 + ('GEOMETRIC INPUTS'!D643-'GEOMETRIC INPUTS'!P643)^2)</f>
        <v>0</v>
      </c>
      <c r="G643">
        <f>SQRT(('GEOMETRIC INPUTS'!E643-'GEOMETRIC INPUTS'!N643)^2 + ('GEOMETRIC INPUTS'!F643-'GEOMETRIC INPUTS'!O643)^2 + ('GEOMETRIC INPUTS'!G643-'GEOMETRIC INPUTS'!P643)^2)</f>
        <v>0</v>
      </c>
      <c r="H643">
        <f>SQRT(('GEOMETRIC INPUTS'!H643-'GEOMETRIC INPUTS'!K643)^2 + ('GEOMETRIC INPUTS'!I643-'GEOMETRIC INPUTS'!L643)^2 + ('GEOMETRIC INPUTS'!J643-'GEOMETRIC INPUTS'!M643)^2)</f>
        <v>0</v>
      </c>
      <c r="I643">
        <f>SQRT(('GEOMETRIC INPUTS'!K643-'GEOMETRIC INPUTS'!N643)^2 + ('GEOMETRIC INPUTS'!L643-'GEOMETRIC INPUTS'!O643)^2 + ('GEOMETRIC INPUTS'!M643-'GEOMETRIC INPUTS'!P643)^2)</f>
        <v>0</v>
      </c>
      <c r="J643" s="20" t="e">
        <f>ASIN(('GEOMETRIC INPUTS'!M643-'GEOMETRIC INPUTS'!J643)/H643)</f>
        <v>#DIV/0!</v>
      </c>
      <c r="K643" s="27">
        <f>IF('GT Data'!X645=TRUE,'GEOMETRIC INPUTS'!Q643*Loads!$B$2,'GEOMETRIC INPUTS'!Q643*Loads!$F$2)</f>
        <v>0</v>
      </c>
      <c r="L643" s="27">
        <f>IF('GT Data'!X645=TRUE,F643*Loads!$B$3,F643*Loads!$F$3)</f>
        <v>0</v>
      </c>
      <c r="M643" s="27">
        <f>IF('GT Data'!X645=TRUE,G643*Loads!$B$3,G643*Loads!$F$3)</f>
        <v>0</v>
      </c>
      <c r="N643" s="27">
        <f>IF('GT Data'!X645=TRUE,H643*Loads!$B$3,H643*Loads!$F$3)</f>
        <v>0</v>
      </c>
      <c r="O643" s="27">
        <f>IF('GT Data'!X645=TRUE,B643*Loads!$B$4,0)</f>
        <v>0</v>
      </c>
      <c r="P643" s="27">
        <f>IF('GT Data'!X645=TRUE,'GEOMETRIC INPUTS'!Q643*Loads!$B$1,'GEOMETRIC INPUTS'!Q643*Loads!$F$1)</f>
        <v>0</v>
      </c>
      <c r="Q643">
        <v>-300</v>
      </c>
      <c r="R643" t="e">
        <f>'GEOMETRIC INPUTS'!R643/'GEOMETRIC INPUTS'!S643</f>
        <v>#DIV/0!</v>
      </c>
    </row>
    <row r="644" spans="1:18" x14ac:dyDescent="0.3">
      <c r="A644">
        <f>'GEOMETRIC INPUTS'!A644</f>
        <v>0</v>
      </c>
      <c r="B644">
        <f>'GT Data'!Z646</f>
        <v>0</v>
      </c>
      <c r="C644">
        <f>IF(AND('GEOMETRIC INPUTS'!E644&gt;'GEOMETRIC INPUTS'!B644,'GEOMETRIC INPUTS'!C644&gt;'GEOMETRIC INPUTS'!F644),ACOS(('GEOMETRIC INPUTS'!C644-'GEOMETRIC INPUTS'!F644)/'Calculated Tab Properties'!E644),0) + IF(AND('GEOMETRIC INPUTS'!E644&gt;'GEOMETRIC INPUTS'!B644,'GEOMETRIC INPUTS'!C644&lt;'GEOMETRIC INPUTS'!F644),PI()/2 + ASIN((-'GEOMETRIC INPUTS'!C644+'GEOMETRIC INPUTS'!F644)/'Calculated Tab Properties'!E644),0) + IF(AND('GEOMETRIC INPUTS'!E644&lt;'GEOMETRIC INPUTS'!B644,'GEOMETRIC INPUTS'!C644&lt;'GEOMETRIC INPUTS'!F644),PI() + ACOS(('GEOMETRIC INPUTS'!C644-'GEOMETRIC INPUTS'!F644)/'Calculated Tab Properties'!E644),0) + IF(AND('GEOMETRIC INPUTS'!E644&lt;'GEOMETRIC INPUTS'!B644,'GEOMETRIC INPUTS'!C644&gt;'GEOMETRIC INPUTS'!F644),2*PI() - ACOS((-'GEOMETRIC INPUTS'!C644+'GEOMETRIC INPUTS'!F644)/'Calculated Tab Properties'!E644),0) + IF(AND('GEOMETRIC INPUTS'!E644='GEOMETRIC INPUTS'!B644,'GEOMETRIC INPUTS'!C644&gt;'GEOMETRIC INPUTS'!F644),0,0) + IF(AND('GEOMETRIC INPUTS'!E644&gt;'GEOMETRIC INPUTS'!B644,'GEOMETRIC INPUTS'!C644='GEOMETRIC INPUTS'!F644),PI()/2,0) + IF(AND('GEOMETRIC INPUTS'!E644='GEOMETRIC INPUTS'!B644,'GEOMETRIC INPUTS'!C644&lt;'GEOMETRIC INPUTS'!F644),PI(),0) + IF(AND('GEOMETRIC INPUTS'!E644&lt;'GEOMETRIC INPUTS'!B644,'GEOMETRIC INPUTS'!C644='GEOMETRIC INPUTS'!F644),3/2*PI(),0)</f>
        <v>0</v>
      </c>
      <c r="D644">
        <f t="shared" si="10"/>
        <v>0</v>
      </c>
      <c r="E644">
        <f>SQRT(('GEOMETRIC INPUTS'!B644-'GEOMETRIC INPUTS'!E644)^2+('GEOMETRIC INPUTS'!C644-'GEOMETRIC INPUTS'!F644)^2+('GEOMETRIC INPUTS'!D644-'GEOMETRIC INPUTS'!G644)^2)</f>
        <v>0</v>
      </c>
      <c r="F644">
        <f>SQRT(('GEOMETRIC INPUTS'!B644-'GEOMETRIC INPUTS'!N644)^2 + ('GEOMETRIC INPUTS'!C644-'GEOMETRIC INPUTS'!O644)^2 + ('GEOMETRIC INPUTS'!D644-'GEOMETRIC INPUTS'!P644)^2)</f>
        <v>0</v>
      </c>
      <c r="G644">
        <f>SQRT(('GEOMETRIC INPUTS'!E644-'GEOMETRIC INPUTS'!N644)^2 + ('GEOMETRIC INPUTS'!F644-'GEOMETRIC INPUTS'!O644)^2 + ('GEOMETRIC INPUTS'!G644-'GEOMETRIC INPUTS'!P644)^2)</f>
        <v>0</v>
      </c>
      <c r="H644">
        <f>SQRT(('GEOMETRIC INPUTS'!H644-'GEOMETRIC INPUTS'!K644)^2 + ('GEOMETRIC INPUTS'!I644-'GEOMETRIC INPUTS'!L644)^2 + ('GEOMETRIC INPUTS'!J644-'GEOMETRIC INPUTS'!M644)^2)</f>
        <v>0</v>
      </c>
      <c r="I644">
        <f>SQRT(('GEOMETRIC INPUTS'!K644-'GEOMETRIC INPUTS'!N644)^2 + ('GEOMETRIC INPUTS'!L644-'GEOMETRIC INPUTS'!O644)^2 + ('GEOMETRIC INPUTS'!M644-'GEOMETRIC INPUTS'!P644)^2)</f>
        <v>0</v>
      </c>
      <c r="J644" s="20" t="e">
        <f>ASIN(('GEOMETRIC INPUTS'!M644-'GEOMETRIC INPUTS'!J644)/H644)</f>
        <v>#DIV/0!</v>
      </c>
      <c r="K644" s="27">
        <f>IF('GT Data'!X646=TRUE,'GEOMETRIC INPUTS'!Q644*Loads!$B$2,'GEOMETRIC INPUTS'!Q644*Loads!$F$2)</f>
        <v>0</v>
      </c>
      <c r="L644" s="27">
        <f>IF('GT Data'!X646=TRUE,F644*Loads!$B$3,F644*Loads!$F$3)</f>
        <v>0</v>
      </c>
      <c r="M644" s="27">
        <f>IF('GT Data'!X646=TRUE,G644*Loads!$B$3,G644*Loads!$F$3)</f>
        <v>0</v>
      </c>
      <c r="N644" s="27">
        <f>IF('GT Data'!X646=TRUE,H644*Loads!$B$3,H644*Loads!$F$3)</f>
        <v>0</v>
      </c>
      <c r="O644" s="27">
        <f>IF('GT Data'!X646=TRUE,B644*Loads!$B$4,0)</f>
        <v>0</v>
      </c>
      <c r="P644" s="27">
        <f>IF('GT Data'!X646=TRUE,'GEOMETRIC INPUTS'!Q644*Loads!$B$1,'GEOMETRIC INPUTS'!Q644*Loads!$F$1)</f>
        <v>0</v>
      </c>
      <c r="Q644">
        <v>-300</v>
      </c>
      <c r="R644" t="e">
        <f>'GEOMETRIC INPUTS'!R644/'GEOMETRIC INPUTS'!S644</f>
        <v>#DIV/0!</v>
      </c>
    </row>
    <row r="645" spans="1:18" x14ac:dyDescent="0.3">
      <c r="A645">
        <f>'GEOMETRIC INPUTS'!A645</f>
        <v>0</v>
      </c>
      <c r="B645">
        <f>'GT Data'!Z647</f>
        <v>0</v>
      </c>
      <c r="C645">
        <f>IF(AND('GEOMETRIC INPUTS'!E645&gt;'GEOMETRIC INPUTS'!B645,'GEOMETRIC INPUTS'!C645&gt;'GEOMETRIC INPUTS'!F645),ACOS(('GEOMETRIC INPUTS'!C645-'GEOMETRIC INPUTS'!F645)/'Calculated Tab Properties'!E645),0) + IF(AND('GEOMETRIC INPUTS'!E645&gt;'GEOMETRIC INPUTS'!B645,'GEOMETRIC INPUTS'!C645&lt;'GEOMETRIC INPUTS'!F645),PI()/2 + ASIN((-'GEOMETRIC INPUTS'!C645+'GEOMETRIC INPUTS'!F645)/'Calculated Tab Properties'!E645),0) + IF(AND('GEOMETRIC INPUTS'!E645&lt;'GEOMETRIC INPUTS'!B645,'GEOMETRIC INPUTS'!C645&lt;'GEOMETRIC INPUTS'!F645),PI() + ACOS(('GEOMETRIC INPUTS'!C645-'GEOMETRIC INPUTS'!F645)/'Calculated Tab Properties'!E645),0) + IF(AND('GEOMETRIC INPUTS'!E645&lt;'GEOMETRIC INPUTS'!B645,'GEOMETRIC INPUTS'!C645&gt;'GEOMETRIC INPUTS'!F645),2*PI() - ACOS((-'GEOMETRIC INPUTS'!C645+'GEOMETRIC INPUTS'!F645)/'Calculated Tab Properties'!E645),0) + IF(AND('GEOMETRIC INPUTS'!E645='GEOMETRIC INPUTS'!B645,'GEOMETRIC INPUTS'!C645&gt;'GEOMETRIC INPUTS'!F645),0,0) + IF(AND('GEOMETRIC INPUTS'!E645&gt;'GEOMETRIC INPUTS'!B645,'GEOMETRIC INPUTS'!C645='GEOMETRIC INPUTS'!F645),PI()/2,0) + IF(AND('GEOMETRIC INPUTS'!E645='GEOMETRIC INPUTS'!B645,'GEOMETRIC INPUTS'!C645&lt;'GEOMETRIC INPUTS'!F645),PI(),0) + IF(AND('GEOMETRIC INPUTS'!E645&lt;'GEOMETRIC INPUTS'!B645,'GEOMETRIC INPUTS'!C645='GEOMETRIC INPUTS'!F645),3/2*PI(),0)</f>
        <v>0</v>
      </c>
      <c r="D645">
        <f t="shared" si="10"/>
        <v>0</v>
      </c>
      <c r="E645">
        <f>SQRT(('GEOMETRIC INPUTS'!B645-'GEOMETRIC INPUTS'!E645)^2+('GEOMETRIC INPUTS'!C645-'GEOMETRIC INPUTS'!F645)^2+('GEOMETRIC INPUTS'!D645-'GEOMETRIC INPUTS'!G645)^2)</f>
        <v>0</v>
      </c>
      <c r="F645">
        <f>SQRT(('GEOMETRIC INPUTS'!B645-'GEOMETRIC INPUTS'!N645)^2 + ('GEOMETRIC INPUTS'!C645-'GEOMETRIC INPUTS'!O645)^2 + ('GEOMETRIC INPUTS'!D645-'GEOMETRIC INPUTS'!P645)^2)</f>
        <v>0</v>
      </c>
      <c r="G645">
        <f>SQRT(('GEOMETRIC INPUTS'!E645-'GEOMETRIC INPUTS'!N645)^2 + ('GEOMETRIC INPUTS'!F645-'GEOMETRIC INPUTS'!O645)^2 + ('GEOMETRIC INPUTS'!G645-'GEOMETRIC INPUTS'!P645)^2)</f>
        <v>0</v>
      </c>
      <c r="H645">
        <f>SQRT(('GEOMETRIC INPUTS'!H645-'GEOMETRIC INPUTS'!K645)^2 + ('GEOMETRIC INPUTS'!I645-'GEOMETRIC INPUTS'!L645)^2 + ('GEOMETRIC INPUTS'!J645-'GEOMETRIC INPUTS'!M645)^2)</f>
        <v>0</v>
      </c>
      <c r="I645">
        <f>SQRT(('GEOMETRIC INPUTS'!K645-'GEOMETRIC INPUTS'!N645)^2 + ('GEOMETRIC INPUTS'!L645-'GEOMETRIC INPUTS'!O645)^2 + ('GEOMETRIC INPUTS'!M645-'GEOMETRIC INPUTS'!P645)^2)</f>
        <v>0</v>
      </c>
      <c r="J645" s="20" t="e">
        <f>ASIN(('GEOMETRIC INPUTS'!M645-'GEOMETRIC INPUTS'!J645)/H645)</f>
        <v>#DIV/0!</v>
      </c>
      <c r="K645" s="27">
        <f>IF('GT Data'!X647=TRUE,'GEOMETRIC INPUTS'!Q645*Loads!$B$2,'GEOMETRIC INPUTS'!Q645*Loads!$F$2)</f>
        <v>0</v>
      </c>
      <c r="L645" s="27">
        <f>IF('GT Data'!X647=TRUE,F645*Loads!$B$3,F645*Loads!$F$3)</f>
        <v>0</v>
      </c>
      <c r="M645" s="27">
        <f>IF('GT Data'!X647=TRUE,G645*Loads!$B$3,G645*Loads!$F$3)</f>
        <v>0</v>
      </c>
      <c r="N645" s="27">
        <f>IF('GT Data'!X647=TRUE,H645*Loads!$B$3,H645*Loads!$F$3)</f>
        <v>0</v>
      </c>
      <c r="O645" s="27">
        <f>IF('GT Data'!X647=TRUE,B645*Loads!$B$4,0)</f>
        <v>0</v>
      </c>
      <c r="P645" s="27">
        <f>IF('GT Data'!X647=TRUE,'GEOMETRIC INPUTS'!Q645*Loads!$B$1,'GEOMETRIC INPUTS'!Q645*Loads!$F$1)</f>
        <v>0</v>
      </c>
      <c r="Q645">
        <v>-300</v>
      </c>
      <c r="R645" t="e">
        <f>'GEOMETRIC INPUTS'!R645/'GEOMETRIC INPUTS'!S645</f>
        <v>#DIV/0!</v>
      </c>
    </row>
    <row r="646" spans="1:18" x14ac:dyDescent="0.3">
      <c r="A646">
        <f>'GEOMETRIC INPUTS'!A646</f>
        <v>0</v>
      </c>
      <c r="B646">
        <f>'GT Data'!Z648</f>
        <v>0</v>
      </c>
      <c r="C646">
        <f>IF(AND('GEOMETRIC INPUTS'!E646&gt;'GEOMETRIC INPUTS'!B646,'GEOMETRIC INPUTS'!C646&gt;'GEOMETRIC INPUTS'!F646),ACOS(('GEOMETRIC INPUTS'!C646-'GEOMETRIC INPUTS'!F646)/'Calculated Tab Properties'!E646),0) + IF(AND('GEOMETRIC INPUTS'!E646&gt;'GEOMETRIC INPUTS'!B646,'GEOMETRIC INPUTS'!C646&lt;'GEOMETRIC INPUTS'!F646),PI()/2 + ASIN((-'GEOMETRIC INPUTS'!C646+'GEOMETRIC INPUTS'!F646)/'Calculated Tab Properties'!E646),0) + IF(AND('GEOMETRIC INPUTS'!E646&lt;'GEOMETRIC INPUTS'!B646,'GEOMETRIC INPUTS'!C646&lt;'GEOMETRIC INPUTS'!F646),PI() + ACOS(('GEOMETRIC INPUTS'!C646-'GEOMETRIC INPUTS'!F646)/'Calculated Tab Properties'!E646),0) + IF(AND('GEOMETRIC INPUTS'!E646&lt;'GEOMETRIC INPUTS'!B646,'GEOMETRIC INPUTS'!C646&gt;'GEOMETRIC INPUTS'!F646),2*PI() - ACOS((-'GEOMETRIC INPUTS'!C646+'GEOMETRIC INPUTS'!F646)/'Calculated Tab Properties'!E646),0) + IF(AND('GEOMETRIC INPUTS'!E646='GEOMETRIC INPUTS'!B646,'GEOMETRIC INPUTS'!C646&gt;'GEOMETRIC INPUTS'!F646),0,0) + IF(AND('GEOMETRIC INPUTS'!E646&gt;'GEOMETRIC INPUTS'!B646,'GEOMETRIC INPUTS'!C646='GEOMETRIC INPUTS'!F646),PI()/2,0) + IF(AND('GEOMETRIC INPUTS'!E646='GEOMETRIC INPUTS'!B646,'GEOMETRIC INPUTS'!C646&lt;'GEOMETRIC INPUTS'!F646),PI(),0) + IF(AND('GEOMETRIC INPUTS'!E646&lt;'GEOMETRIC INPUTS'!B646,'GEOMETRIC INPUTS'!C646='GEOMETRIC INPUTS'!F646),3/2*PI(),0)</f>
        <v>0</v>
      </c>
      <c r="D646">
        <f t="shared" si="10"/>
        <v>0</v>
      </c>
      <c r="E646">
        <f>SQRT(('GEOMETRIC INPUTS'!B646-'GEOMETRIC INPUTS'!E646)^2+('GEOMETRIC INPUTS'!C646-'GEOMETRIC INPUTS'!F646)^2+('GEOMETRIC INPUTS'!D646-'GEOMETRIC INPUTS'!G646)^2)</f>
        <v>0</v>
      </c>
      <c r="F646">
        <f>SQRT(('GEOMETRIC INPUTS'!B646-'GEOMETRIC INPUTS'!N646)^2 + ('GEOMETRIC INPUTS'!C646-'GEOMETRIC INPUTS'!O646)^2 + ('GEOMETRIC INPUTS'!D646-'GEOMETRIC INPUTS'!P646)^2)</f>
        <v>0</v>
      </c>
      <c r="G646">
        <f>SQRT(('GEOMETRIC INPUTS'!E646-'GEOMETRIC INPUTS'!N646)^2 + ('GEOMETRIC INPUTS'!F646-'GEOMETRIC INPUTS'!O646)^2 + ('GEOMETRIC INPUTS'!G646-'GEOMETRIC INPUTS'!P646)^2)</f>
        <v>0</v>
      </c>
      <c r="H646">
        <f>SQRT(('GEOMETRIC INPUTS'!H646-'GEOMETRIC INPUTS'!K646)^2 + ('GEOMETRIC INPUTS'!I646-'GEOMETRIC INPUTS'!L646)^2 + ('GEOMETRIC INPUTS'!J646-'GEOMETRIC INPUTS'!M646)^2)</f>
        <v>0</v>
      </c>
      <c r="I646">
        <f>SQRT(('GEOMETRIC INPUTS'!K646-'GEOMETRIC INPUTS'!N646)^2 + ('GEOMETRIC INPUTS'!L646-'GEOMETRIC INPUTS'!O646)^2 + ('GEOMETRIC INPUTS'!M646-'GEOMETRIC INPUTS'!P646)^2)</f>
        <v>0</v>
      </c>
      <c r="J646" s="20" t="e">
        <f>ASIN(('GEOMETRIC INPUTS'!M646-'GEOMETRIC INPUTS'!J646)/H646)</f>
        <v>#DIV/0!</v>
      </c>
      <c r="K646" s="27">
        <f>IF('GT Data'!X648=TRUE,'GEOMETRIC INPUTS'!Q646*Loads!$B$2,'GEOMETRIC INPUTS'!Q646*Loads!$F$2)</f>
        <v>0</v>
      </c>
      <c r="L646" s="27">
        <f>IF('GT Data'!X648=TRUE,F646*Loads!$B$3,F646*Loads!$F$3)</f>
        <v>0</v>
      </c>
      <c r="M646" s="27">
        <f>IF('GT Data'!X648=TRUE,G646*Loads!$B$3,G646*Loads!$F$3)</f>
        <v>0</v>
      </c>
      <c r="N646" s="27">
        <f>IF('GT Data'!X648=TRUE,H646*Loads!$B$3,H646*Loads!$F$3)</f>
        <v>0</v>
      </c>
      <c r="O646" s="27">
        <f>IF('GT Data'!X648=TRUE,B646*Loads!$B$4,0)</f>
        <v>0</v>
      </c>
      <c r="P646" s="27">
        <f>IF('GT Data'!X648=TRUE,'GEOMETRIC INPUTS'!Q646*Loads!$B$1,'GEOMETRIC INPUTS'!Q646*Loads!$F$1)</f>
        <v>0</v>
      </c>
      <c r="Q646">
        <v>-300</v>
      </c>
      <c r="R646" t="e">
        <f>'GEOMETRIC INPUTS'!R646/'GEOMETRIC INPUTS'!S646</f>
        <v>#DIV/0!</v>
      </c>
    </row>
    <row r="647" spans="1:18" x14ac:dyDescent="0.3">
      <c r="A647">
        <f>'GEOMETRIC INPUTS'!A647</f>
        <v>0</v>
      </c>
      <c r="B647">
        <f>'GT Data'!Z649</f>
        <v>0</v>
      </c>
      <c r="C647">
        <f>IF(AND('GEOMETRIC INPUTS'!E647&gt;'GEOMETRIC INPUTS'!B647,'GEOMETRIC INPUTS'!C647&gt;'GEOMETRIC INPUTS'!F647),ACOS(('GEOMETRIC INPUTS'!C647-'GEOMETRIC INPUTS'!F647)/'Calculated Tab Properties'!E647),0) + IF(AND('GEOMETRIC INPUTS'!E647&gt;'GEOMETRIC INPUTS'!B647,'GEOMETRIC INPUTS'!C647&lt;'GEOMETRIC INPUTS'!F647),PI()/2 + ASIN((-'GEOMETRIC INPUTS'!C647+'GEOMETRIC INPUTS'!F647)/'Calculated Tab Properties'!E647),0) + IF(AND('GEOMETRIC INPUTS'!E647&lt;'GEOMETRIC INPUTS'!B647,'GEOMETRIC INPUTS'!C647&lt;'GEOMETRIC INPUTS'!F647),PI() + ACOS(('GEOMETRIC INPUTS'!C647-'GEOMETRIC INPUTS'!F647)/'Calculated Tab Properties'!E647),0) + IF(AND('GEOMETRIC INPUTS'!E647&lt;'GEOMETRIC INPUTS'!B647,'GEOMETRIC INPUTS'!C647&gt;'GEOMETRIC INPUTS'!F647),2*PI() - ACOS((-'GEOMETRIC INPUTS'!C647+'GEOMETRIC INPUTS'!F647)/'Calculated Tab Properties'!E647),0) + IF(AND('GEOMETRIC INPUTS'!E647='GEOMETRIC INPUTS'!B647,'GEOMETRIC INPUTS'!C647&gt;'GEOMETRIC INPUTS'!F647),0,0) + IF(AND('GEOMETRIC INPUTS'!E647&gt;'GEOMETRIC INPUTS'!B647,'GEOMETRIC INPUTS'!C647='GEOMETRIC INPUTS'!F647),PI()/2,0) + IF(AND('GEOMETRIC INPUTS'!E647='GEOMETRIC INPUTS'!B647,'GEOMETRIC INPUTS'!C647&lt;'GEOMETRIC INPUTS'!F647),PI(),0) + IF(AND('GEOMETRIC INPUTS'!E647&lt;'GEOMETRIC INPUTS'!B647,'GEOMETRIC INPUTS'!C647='GEOMETRIC INPUTS'!F647),3/2*PI(),0)</f>
        <v>0</v>
      </c>
      <c r="D647">
        <f t="shared" si="10"/>
        <v>0</v>
      </c>
      <c r="E647">
        <f>SQRT(('GEOMETRIC INPUTS'!B647-'GEOMETRIC INPUTS'!E647)^2+('GEOMETRIC INPUTS'!C647-'GEOMETRIC INPUTS'!F647)^2+('GEOMETRIC INPUTS'!D647-'GEOMETRIC INPUTS'!G647)^2)</f>
        <v>0</v>
      </c>
      <c r="F647">
        <f>SQRT(('GEOMETRIC INPUTS'!B647-'GEOMETRIC INPUTS'!N647)^2 + ('GEOMETRIC INPUTS'!C647-'GEOMETRIC INPUTS'!O647)^2 + ('GEOMETRIC INPUTS'!D647-'GEOMETRIC INPUTS'!P647)^2)</f>
        <v>0</v>
      </c>
      <c r="G647">
        <f>SQRT(('GEOMETRIC INPUTS'!E647-'GEOMETRIC INPUTS'!N647)^2 + ('GEOMETRIC INPUTS'!F647-'GEOMETRIC INPUTS'!O647)^2 + ('GEOMETRIC INPUTS'!G647-'GEOMETRIC INPUTS'!P647)^2)</f>
        <v>0</v>
      </c>
      <c r="H647">
        <f>SQRT(('GEOMETRIC INPUTS'!H647-'GEOMETRIC INPUTS'!K647)^2 + ('GEOMETRIC INPUTS'!I647-'GEOMETRIC INPUTS'!L647)^2 + ('GEOMETRIC INPUTS'!J647-'GEOMETRIC INPUTS'!M647)^2)</f>
        <v>0</v>
      </c>
      <c r="I647">
        <f>SQRT(('GEOMETRIC INPUTS'!K647-'GEOMETRIC INPUTS'!N647)^2 + ('GEOMETRIC INPUTS'!L647-'GEOMETRIC INPUTS'!O647)^2 + ('GEOMETRIC INPUTS'!M647-'GEOMETRIC INPUTS'!P647)^2)</f>
        <v>0</v>
      </c>
      <c r="J647" s="20" t="e">
        <f>ASIN(('GEOMETRIC INPUTS'!M647-'GEOMETRIC INPUTS'!J647)/H647)</f>
        <v>#DIV/0!</v>
      </c>
      <c r="K647" s="27">
        <f>IF('GT Data'!X649=TRUE,'GEOMETRIC INPUTS'!Q647*Loads!$B$2,'GEOMETRIC INPUTS'!Q647*Loads!$F$2)</f>
        <v>0</v>
      </c>
      <c r="L647" s="27">
        <f>IF('GT Data'!X649=TRUE,F647*Loads!$B$3,F647*Loads!$F$3)</f>
        <v>0</v>
      </c>
      <c r="M647" s="27">
        <f>IF('GT Data'!X649=TRUE,G647*Loads!$B$3,G647*Loads!$F$3)</f>
        <v>0</v>
      </c>
      <c r="N647" s="27">
        <f>IF('GT Data'!X649=TRUE,H647*Loads!$B$3,H647*Loads!$F$3)</f>
        <v>0</v>
      </c>
      <c r="O647" s="27">
        <f>IF('GT Data'!X649=TRUE,B647*Loads!$B$4,0)</f>
        <v>0</v>
      </c>
      <c r="P647" s="27">
        <f>IF('GT Data'!X649=TRUE,'GEOMETRIC INPUTS'!Q647*Loads!$B$1,'GEOMETRIC INPUTS'!Q647*Loads!$F$1)</f>
        <v>0</v>
      </c>
      <c r="Q647">
        <v>-300</v>
      </c>
      <c r="R647" t="e">
        <f>'GEOMETRIC INPUTS'!R647/'GEOMETRIC INPUTS'!S647</f>
        <v>#DIV/0!</v>
      </c>
    </row>
    <row r="648" spans="1:18" x14ac:dyDescent="0.3">
      <c r="A648">
        <f>'GEOMETRIC INPUTS'!A648</f>
        <v>0</v>
      </c>
      <c r="B648">
        <f>'GT Data'!Z650</f>
        <v>0</v>
      </c>
      <c r="C648">
        <f>IF(AND('GEOMETRIC INPUTS'!E648&gt;'GEOMETRIC INPUTS'!B648,'GEOMETRIC INPUTS'!C648&gt;'GEOMETRIC INPUTS'!F648),ACOS(('GEOMETRIC INPUTS'!C648-'GEOMETRIC INPUTS'!F648)/'Calculated Tab Properties'!E648),0) + IF(AND('GEOMETRIC INPUTS'!E648&gt;'GEOMETRIC INPUTS'!B648,'GEOMETRIC INPUTS'!C648&lt;'GEOMETRIC INPUTS'!F648),PI()/2 + ASIN((-'GEOMETRIC INPUTS'!C648+'GEOMETRIC INPUTS'!F648)/'Calculated Tab Properties'!E648),0) + IF(AND('GEOMETRIC INPUTS'!E648&lt;'GEOMETRIC INPUTS'!B648,'GEOMETRIC INPUTS'!C648&lt;'GEOMETRIC INPUTS'!F648),PI() + ACOS(('GEOMETRIC INPUTS'!C648-'GEOMETRIC INPUTS'!F648)/'Calculated Tab Properties'!E648),0) + IF(AND('GEOMETRIC INPUTS'!E648&lt;'GEOMETRIC INPUTS'!B648,'GEOMETRIC INPUTS'!C648&gt;'GEOMETRIC INPUTS'!F648),2*PI() - ACOS((-'GEOMETRIC INPUTS'!C648+'GEOMETRIC INPUTS'!F648)/'Calculated Tab Properties'!E648),0) + IF(AND('GEOMETRIC INPUTS'!E648='GEOMETRIC INPUTS'!B648,'GEOMETRIC INPUTS'!C648&gt;'GEOMETRIC INPUTS'!F648),0,0) + IF(AND('GEOMETRIC INPUTS'!E648&gt;'GEOMETRIC INPUTS'!B648,'GEOMETRIC INPUTS'!C648='GEOMETRIC INPUTS'!F648),PI()/2,0) + IF(AND('GEOMETRIC INPUTS'!E648='GEOMETRIC INPUTS'!B648,'GEOMETRIC INPUTS'!C648&lt;'GEOMETRIC INPUTS'!F648),PI(),0) + IF(AND('GEOMETRIC INPUTS'!E648&lt;'GEOMETRIC INPUTS'!B648,'GEOMETRIC INPUTS'!C648='GEOMETRIC INPUTS'!F648),3/2*PI(),0)</f>
        <v>0</v>
      </c>
      <c r="D648">
        <f t="shared" si="10"/>
        <v>0</v>
      </c>
      <c r="E648">
        <f>SQRT(('GEOMETRIC INPUTS'!B648-'GEOMETRIC INPUTS'!E648)^2+('GEOMETRIC INPUTS'!C648-'GEOMETRIC INPUTS'!F648)^2+('GEOMETRIC INPUTS'!D648-'GEOMETRIC INPUTS'!G648)^2)</f>
        <v>0</v>
      </c>
      <c r="F648">
        <f>SQRT(('GEOMETRIC INPUTS'!B648-'GEOMETRIC INPUTS'!N648)^2 + ('GEOMETRIC INPUTS'!C648-'GEOMETRIC INPUTS'!O648)^2 + ('GEOMETRIC INPUTS'!D648-'GEOMETRIC INPUTS'!P648)^2)</f>
        <v>0</v>
      </c>
      <c r="G648">
        <f>SQRT(('GEOMETRIC INPUTS'!E648-'GEOMETRIC INPUTS'!N648)^2 + ('GEOMETRIC INPUTS'!F648-'GEOMETRIC INPUTS'!O648)^2 + ('GEOMETRIC INPUTS'!G648-'GEOMETRIC INPUTS'!P648)^2)</f>
        <v>0</v>
      </c>
      <c r="H648">
        <f>SQRT(('GEOMETRIC INPUTS'!H648-'GEOMETRIC INPUTS'!K648)^2 + ('GEOMETRIC INPUTS'!I648-'GEOMETRIC INPUTS'!L648)^2 + ('GEOMETRIC INPUTS'!J648-'GEOMETRIC INPUTS'!M648)^2)</f>
        <v>0</v>
      </c>
      <c r="I648">
        <f>SQRT(('GEOMETRIC INPUTS'!K648-'GEOMETRIC INPUTS'!N648)^2 + ('GEOMETRIC INPUTS'!L648-'GEOMETRIC INPUTS'!O648)^2 + ('GEOMETRIC INPUTS'!M648-'GEOMETRIC INPUTS'!P648)^2)</f>
        <v>0</v>
      </c>
      <c r="J648" s="20" t="e">
        <f>ASIN(('GEOMETRIC INPUTS'!M648-'GEOMETRIC INPUTS'!J648)/H648)</f>
        <v>#DIV/0!</v>
      </c>
      <c r="K648" s="27">
        <f>IF('GT Data'!X650=TRUE,'GEOMETRIC INPUTS'!Q648*Loads!$B$2,'GEOMETRIC INPUTS'!Q648*Loads!$F$2)</f>
        <v>0</v>
      </c>
      <c r="L648" s="27">
        <f>IF('GT Data'!X650=TRUE,F648*Loads!$B$3,F648*Loads!$F$3)</f>
        <v>0</v>
      </c>
      <c r="M648" s="27">
        <f>IF('GT Data'!X650=TRUE,G648*Loads!$B$3,G648*Loads!$F$3)</f>
        <v>0</v>
      </c>
      <c r="N648" s="27">
        <f>IF('GT Data'!X650=TRUE,H648*Loads!$B$3,H648*Loads!$F$3)</f>
        <v>0</v>
      </c>
      <c r="O648" s="27">
        <f>IF('GT Data'!X650=TRUE,B648*Loads!$B$4,0)</f>
        <v>0</v>
      </c>
      <c r="P648" s="27">
        <f>IF('GT Data'!X650=TRUE,'GEOMETRIC INPUTS'!Q648*Loads!$B$1,'GEOMETRIC INPUTS'!Q648*Loads!$F$1)</f>
        <v>0</v>
      </c>
      <c r="Q648">
        <v>-300</v>
      </c>
      <c r="R648" t="e">
        <f>'GEOMETRIC INPUTS'!R648/'GEOMETRIC INPUTS'!S648</f>
        <v>#DIV/0!</v>
      </c>
    </row>
    <row r="649" spans="1:18" x14ac:dyDescent="0.3">
      <c r="A649">
        <f>'GEOMETRIC INPUTS'!A649</f>
        <v>0</v>
      </c>
      <c r="B649">
        <f>'GT Data'!Z651</f>
        <v>0</v>
      </c>
      <c r="C649">
        <f>IF(AND('GEOMETRIC INPUTS'!E649&gt;'GEOMETRIC INPUTS'!B649,'GEOMETRIC INPUTS'!C649&gt;'GEOMETRIC INPUTS'!F649),ACOS(('GEOMETRIC INPUTS'!C649-'GEOMETRIC INPUTS'!F649)/'Calculated Tab Properties'!E649),0) + IF(AND('GEOMETRIC INPUTS'!E649&gt;'GEOMETRIC INPUTS'!B649,'GEOMETRIC INPUTS'!C649&lt;'GEOMETRIC INPUTS'!F649),PI()/2 + ASIN((-'GEOMETRIC INPUTS'!C649+'GEOMETRIC INPUTS'!F649)/'Calculated Tab Properties'!E649),0) + IF(AND('GEOMETRIC INPUTS'!E649&lt;'GEOMETRIC INPUTS'!B649,'GEOMETRIC INPUTS'!C649&lt;'GEOMETRIC INPUTS'!F649),PI() + ACOS(('GEOMETRIC INPUTS'!C649-'GEOMETRIC INPUTS'!F649)/'Calculated Tab Properties'!E649),0) + IF(AND('GEOMETRIC INPUTS'!E649&lt;'GEOMETRIC INPUTS'!B649,'GEOMETRIC INPUTS'!C649&gt;'GEOMETRIC INPUTS'!F649),2*PI() - ACOS((-'GEOMETRIC INPUTS'!C649+'GEOMETRIC INPUTS'!F649)/'Calculated Tab Properties'!E649),0) + IF(AND('GEOMETRIC INPUTS'!E649='GEOMETRIC INPUTS'!B649,'GEOMETRIC INPUTS'!C649&gt;'GEOMETRIC INPUTS'!F649),0,0) + IF(AND('GEOMETRIC INPUTS'!E649&gt;'GEOMETRIC INPUTS'!B649,'GEOMETRIC INPUTS'!C649='GEOMETRIC INPUTS'!F649),PI()/2,0) + IF(AND('GEOMETRIC INPUTS'!E649='GEOMETRIC INPUTS'!B649,'GEOMETRIC INPUTS'!C649&lt;'GEOMETRIC INPUTS'!F649),PI(),0) + IF(AND('GEOMETRIC INPUTS'!E649&lt;'GEOMETRIC INPUTS'!B649,'GEOMETRIC INPUTS'!C649='GEOMETRIC INPUTS'!F649),3/2*PI(),0)</f>
        <v>0</v>
      </c>
      <c r="D649">
        <f t="shared" si="10"/>
        <v>0</v>
      </c>
      <c r="E649">
        <f>SQRT(('GEOMETRIC INPUTS'!B649-'GEOMETRIC INPUTS'!E649)^2+('GEOMETRIC INPUTS'!C649-'GEOMETRIC INPUTS'!F649)^2+('GEOMETRIC INPUTS'!D649-'GEOMETRIC INPUTS'!G649)^2)</f>
        <v>0</v>
      </c>
      <c r="F649">
        <f>SQRT(('GEOMETRIC INPUTS'!B649-'GEOMETRIC INPUTS'!N649)^2 + ('GEOMETRIC INPUTS'!C649-'GEOMETRIC INPUTS'!O649)^2 + ('GEOMETRIC INPUTS'!D649-'GEOMETRIC INPUTS'!P649)^2)</f>
        <v>0</v>
      </c>
      <c r="G649">
        <f>SQRT(('GEOMETRIC INPUTS'!E649-'GEOMETRIC INPUTS'!N649)^2 + ('GEOMETRIC INPUTS'!F649-'GEOMETRIC INPUTS'!O649)^2 + ('GEOMETRIC INPUTS'!G649-'GEOMETRIC INPUTS'!P649)^2)</f>
        <v>0</v>
      </c>
      <c r="H649">
        <f>SQRT(('GEOMETRIC INPUTS'!H649-'GEOMETRIC INPUTS'!K649)^2 + ('GEOMETRIC INPUTS'!I649-'GEOMETRIC INPUTS'!L649)^2 + ('GEOMETRIC INPUTS'!J649-'GEOMETRIC INPUTS'!M649)^2)</f>
        <v>0</v>
      </c>
      <c r="I649">
        <f>SQRT(('GEOMETRIC INPUTS'!K649-'GEOMETRIC INPUTS'!N649)^2 + ('GEOMETRIC INPUTS'!L649-'GEOMETRIC INPUTS'!O649)^2 + ('GEOMETRIC INPUTS'!M649-'GEOMETRIC INPUTS'!P649)^2)</f>
        <v>0</v>
      </c>
      <c r="J649" s="20" t="e">
        <f>ASIN(('GEOMETRIC INPUTS'!M649-'GEOMETRIC INPUTS'!J649)/H649)</f>
        <v>#DIV/0!</v>
      </c>
      <c r="K649" s="27">
        <f>IF('GT Data'!X651=TRUE,'GEOMETRIC INPUTS'!Q649*Loads!$B$2,'GEOMETRIC INPUTS'!Q649*Loads!$F$2)</f>
        <v>0</v>
      </c>
      <c r="L649" s="27">
        <f>IF('GT Data'!X651=TRUE,F649*Loads!$B$3,F649*Loads!$F$3)</f>
        <v>0</v>
      </c>
      <c r="M649" s="27">
        <f>IF('GT Data'!X651=TRUE,G649*Loads!$B$3,G649*Loads!$F$3)</f>
        <v>0</v>
      </c>
      <c r="N649" s="27">
        <f>IF('GT Data'!X651=TRUE,H649*Loads!$B$3,H649*Loads!$F$3)</f>
        <v>0</v>
      </c>
      <c r="O649" s="27">
        <f>IF('GT Data'!X651=TRUE,B649*Loads!$B$4,0)</f>
        <v>0</v>
      </c>
      <c r="P649" s="27">
        <f>IF('GT Data'!X651=TRUE,'GEOMETRIC INPUTS'!Q649*Loads!$B$1,'GEOMETRIC INPUTS'!Q649*Loads!$F$1)</f>
        <v>0</v>
      </c>
      <c r="Q649">
        <v>-300</v>
      </c>
      <c r="R649" t="e">
        <f>'GEOMETRIC INPUTS'!R649/'GEOMETRIC INPUTS'!S649</f>
        <v>#DIV/0!</v>
      </c>
    </row>
    <row r="650" spans="1:18" x14ac:dyDescent="0.3">
      <c r="A650">
        <f>'GEOMETRIC INPUTS'!A650</f>
        <v>0</v>
      </c>
      <c r="B650">
        <f>'GT Data'!Z652</f>
        <v>0</v>
      </c>
      <c r="C650">
        <f>IF(AND('GEOMETRIC INPUTS'!E650&gt;'GEOMETRIC INPUTS'!B650,'GEOMETRIC INPUTS'!C650&gt;'GEOMETRIC INPUTS'!F650),ACOS(('GEOMETRIC INPUTS'!C650-'GEOMETRIC INPUTS'!F650)/'Calculated Tab Properties'!E650),0) + IF(AND('GEOMETRIC INPUTS'!E650&gt;'GEOMETRIC INPUTS'!B650,'GEOMETRIC INPUTS'!C650&lt;'GEOMETRIC INPUTS'!F650),PI()/2 + ASIN((-'GEOMETRIC INPUTS'!C650+'GEOMETRIC INPUTS'!F650)/'Calculated Tab Properties'!E650),0) + IF(AND('GEOMETRIC INPUTS'!E650&lt;'GEOMETRIC INPUTS'!B650,'GEOMETRIC INPUTS'!C650&lt;'GEOMETRIC INPUTS'!F650),PI() + ACOS(('GEOMETRIC INPUTS'!C650-'GEOMETRIC INPUTS'!F650)/'Calculated Tab Properties'!E650),0) + IF(AND('GEOMETRIC INPUTS'!E650&lt;'GEOMETRIC INPUTS'!B650,'GEOMETRIC INPUTS'!C650&gt;'GEOMETRIC INPUTS'!F650),2*PI() - ACOS((-'GEOMETRIC INPUTS'!C650+'GEOMETRIC INPUTS'!F650)/'Calculated Tab Properties'!E650),0) + IF(AND('GEOMETRIC INPUTS'!E650='GEOMETRIC INPUTS'!B650,'GEOMETRIC INPUTS'!C650&gt;'GEOMETRIC INPUTS'!F650),0,0) + IF(AND('GEOMETRIC INPUTS'!E650&gt;'GEOMETRIC INPUTS'!B650,'GEOMETRIC INPUTS'!C650='GEOMETRIC INPUTS'!F650),PI()/2,0) + IF(AND('GEOMETRIC INPUTS'!E650='GEOMETRIC INPUTS'!B650,'GEOMETRIC INPUTS'!C650&lt;'GEOMETRIC INPUTS'!F650),PI(),0) + IF(AND('GEOMETRIC INPUTS'!E650&lt;'GEOMETRIC INPUTS'!B650,'GEOMETRIC INPUTS'!C650='GEOMETRIC INPUTS'!F650),3/2*PI(),0)</f>
        <v>0</v>
      </c>
      <c r="D650">
        <f t="shared" si="10"/>
        <v>0</v>
      </c>
      <c r="E650">
        <f>SQRT(('GEOMETRIC INPUTS'!B650-'GEOMETRIC INPUTS'!E650)^2+('GEOMETRIC INPUTS'!C650-'GEOMETRIC INPUTS'!F650)^2+('GEOMETRIC INPUTS'!D650-'GEOMETRIC INPUTS'!G650)^2)</f>
        <v>0</v>
      </c>
      <c r="F650">
        <f>SQRT(('GEOMETRIC INPUTS'!B650-'GEOMETRIC INPUTS'!N650)^2 + ('GEOMETRIC INPUTS'!C650-'GEOMETRIC INPUTS'!O650)^2 + ('GEOMETRIC INPUTS'!D650-'GEOMETRIC INPUTS'!P650)^2)</f>
        <v>0</v>
      </c>
      <c r="G650">
        <f>SQRT(('GEOMETRIC INPUTS'!E650-'GEOMETRIC INPUTS'!N650)^2 + ('GEOMETRIC INPUTS'!F650-'GEOMETRIC INPUTS'!O650)^2 + ('GEOMETRIC INPUTS'!G650-'GEOMETRIC INPUTS'!P650)^2)</f>
        <v>0</v>
      </c>
      <c r="H650">
        <f>SQRT(('GEOMETRIC INPUTS'!H650-'GEOMETRIC INPUTS'!K650)^2 + ('GEOMETRIC INPUTS'!I650-'GEOMETRIC INPUTS'!L650)^2 + ('GEOMETRIC INPUTS'!J650-'GEOMETRIC INPUTS'!M650)^2)</f>
        <v>0</v>
      </c>
      <c r="I650">
        <f>SQRT(('GEOMETRIC INPUTS'!K650-'GEOMETRIC INPUTS'!N650)^2 + ('GEOMETRIC INPUTS'!L650-'GEOMETRIC INPUTS'!O650)^2 + ('GEOMETRIC INPUTS'!M650-'GEOMETRIC INPUTS'!P650)^2)</f>
        <v>0</v>
      </c>
      <c r="J650" s="20" t="e">
        <f>ASIN(('GEOMETRIC INPUTS'!M650-'GEOMETRIC INPUTS'!J650)/H650)</f>
        <v>#DIV/0!</v>
      </c>
      <c r="K650" s="27">
        <f>IF('GT Data'!X652=TRUE,'GEOMETRIC INPUTS'!Q650*Loads!$B$2,'GEOMETRIC INPUTS'!Q650*Loads!$F$2)</f>
        <v>0</v>
      </c>
      <c r="L650" s="27">
        <f>IF('GT Data'!X652=TRUE,F650*Loads!$B$3,F650*Loads!$F$3)</f>
        <v>0</v>
      </c>
      <c r="M650" s="27">
        <f>IF('GT Data'!X652=TRUE,G650*Loads!$B$3,G650*Loads!$F$3)</f>
        <v>0</v>
      </c>
      <c r="N650" s="27">
        <f>IF('GT Data'!X652=TRUE,H650*Loads!$B$3,H650*Loads!$F$3)</f>
        <v>0</v>
      </c>
      <c r="O650" s="27">
        <f>IF('GT Data'!X652=TRUE,B650*Loads!$B$4,0)</f>
        <v>0</v>
      </c>
      <c r="P650" s="27">
        <f>IF('GT Data'!X652=TRUE,'GEOMETRIC INPUTS'!Q650*Loads!$B$1,'GEOMETRIC INPUTS'!Q650*Loads!$F$1)</f>
        <v>0</v>
      </c>
      <c r="Q650">
        <v>-300</v>
      </c>
      <c r="R650" t="e">
        <f>'GEOMETRIC INPUTS'!R650/'GEOMETRIC INPUTS'!S650</f>
        <v>#DIV/0!</v>
      </c>
    </row>
    <row r="651" spans="1:18" x14ac:dyDescent="0.3">
      <c r="A651">
        <f>'GEOMETRIC INPUTS'!A651</f>
        <v>0</v>
      </c>
      <c r="B651">
        <f>'GT Data'!Z653</f>
        <v>0</v>
      </c>
      <c r="C651">
        <f>IF(AND('GEOMETRIC INPUTS'!E651&gt;'GEOMETRIC INPUTS'!B651,'GEOMETRIC INPUTS'!C651&gt;'GEOMETRIC INPUTS'!F651),ACOS(('GEOMETRIC INPUTS'!C651-'GEOMETRIC INPUTS'!F651)/'Calculated Tab Properties'!E651),0) + IF(AND('GEOMETRIC INPUTS'!E651&gt;'GEOMETRIC INPUTS'!B651,'GEOMETRIC INPUTS'!C651&lt;'GEOMETRIC INPUTS'!F651),PI()/2 + ASIN((-'GEOMETRIC INPUTS'!C651+'GEOMETRIC INPUTS'!F651)/'Calculated Tab Properties'!E651),0) + IF(AND('GEOMETRIC INPUTS'!E651&lt;'GEOMETRIC INPUTS'!B651,'GEOMETRIC INPUTS'!C651&lt;'GEOMETRIC INPUTS'!F651),PI() + ACOS(('GEOMETRIC INPUTS'!C651-'GEOMETRIC INPUTS'!F651)/'Calculated Tab Properties'!E651),0) + IF(AND('GEOMETRIC INPUTS'!E651&lt;'GEOMETRIC INPUTS'!B651,'GEOMETRIC INPUTS'!C651&gt;'GEOMETRIC INPUTS'!F651),2*PI() - ACOS((-'GEOMETRIC INPUTS'!C651+'GEOMETRIC INPUTS'!F651)/'Calculated Tab Properties'!E651),0) + IF(AND('GEOMETRIC INPUTS'!E651='GEOMETRIC INPUTS'!B651,'GEOMETRIC INPUTS'!C651&gt;'GEOMETRIC INPUTS'!F651),0,0) + IF(AND('GEOMETRIC INPUTS'!E651&gt;'GEOMETRIC INPUTS'!B651,'GEOMETRIC INPUTS'!C651='GEOMETRIC INPUTS'!F651),PI()/2,0) + IF(AND('GEOMETRIC INPUTS'!E651='GEOMETRIC INPUTS'!B651,'GEOMETRIC INPUTS'!C651&lt;'GEOMETRIC INPUTS'!F651),PI(),0) + IF(AND('GEOMETRIC INPUTS'!E651&lt;'GEOMETRIC INPUTS'!B651,'GEOMETRIC INPUTS'!C651='GEOMETRIC INPUTS'!F651),3/2*PI(),0)</f>
        <v>0</v>
      </c>
      <c r="D651">
        <f t="shared" si="10"/>
        <v>0</v>
      </c>
      <c r="E651">
        <f>SQRT(('GEOMETRIC INPUTS'!B651-'GEOMETRIC INPUTS'!E651)^2+('GEOMETRIC INPUTS'!C651-'GEOMETRIC INPUTS'!F651)^2+('GEOMETRIC INPUTS'!D651-'GEOMETRIC INPUTS'!G651)^2)</f>
        <v>0</v>
      </c>
      <c r="F651">
        <f>SQRT(('GEOMETRIC INPUTS'!B651-'GEOMETRIC INPUTS'!N651)^2 + ('GEOMETRIC INPUTS'!C651-'GEOMETRIC INPUTS'!O651)^2 + ('GEOMETRIC INPUTS'!D651-'GEOMETRIC INPUTS'!P651)^2)</f>
        <v>0</v>
      </c>
      <c r="G651">
        <f>SQRT(('GEOMETRIC INPUTS'!E651-'GEOMETRIC INPUTS'!N651)^2 + ('GEOMETRIC INPUTS'!F651-'GEOMETRIC INPUTS'!O651)^2 + ('GEOMETRIC INPUTS'!G651-'GEOMETRIC INPUTS'!P651)^2)</f>
        <v>0</v>
      </c>
      <c r="H651">
        <f>SQRT(('GEOMETRIC INPUTS'!H651-'GEOMETRIC INPUTS'!K651)^2 + ('GEOMETRIC INPUTS'!I651-'GEOMETRIC INPUTS'!L651)^2 + ('GEOMETRIC INPUTS'!J651-'GEOMETRIC INPUTS'!M651)^2)</f>
        <v>0</v>
      </c>
      <c r="I651">
        <f>SQRT(('GEOMETRIC INPUTS'!K651-'GEOMETRIC INPUTS'!N651)^2 + ('GEOMETRIC INPUTS'!L651-'GEOMETRIC INPUTS'!O651)^2 + ('GEOMETRIC INPUTS'!M651-'GEOMETRIC INPUTS'!P651)^2)</f>
        <v>0</v>
      </c>
      <c r="J651" s="20" t="e">
        <f>ASIN(('GEOMETRIC INPUTS'!M651-'GEOMETRIC INPUTS'!J651)/H651)</f>
        <v>#DIV/0!</v>
      </c>
      <c r="K651" s="27">
        <f>IF('GT Data'!X653=TRUE,'GEOMETRIC INPUTS'!Q651*Loads!$B$2,'GEOMETRIC INPUTS'!Q651*Loads!$F$2)</f>
        <v>0</v>
      </c>
      <c r="L651" s="27">
        <f>IF('GT Data'!X653=TRUE,F651*Loads!$B$3,F651*Loads!$F$3)</f>
        <v>0</v>
      </c>
      <c r="M651" s="27">
        <f>IF('GT Data'!X653=TRUE,G651*Loads!$B$3,G651*Loads!$F$3)</f>
        <v>0</v>
      </c>
      <c r="N651" s="27">
        <f>IF('GT Data'!X653=TRUE,H651*Loads!$B$3,H651*Loads!$F$3)</f>
        <v>0</v>
      </c>
      <c r="O651" s="27">
        <f>IF('GT Data'!X653=TRUE,B651*Loads!$B$4,0)</f>
        <v>0</v>
      </c>
      <c r="P651" s="27">
        <f>IF('GT Data'!X653=TRUE,'GEOMETRIC INPUTS'!Q651*Loads!$B$1,'GEOMETRIC INPUTS'!Q651*Loads!$F$1)</f>
        <v>0</v>
      </c>
      <c r="Q651">
        <v>-300</v>
      </c>
      <c r="R651" t="e">
        <f>'GEOMETRIC INPUTS'!R651/'GEOMETRIC INPUTS'!S651</f>
        <v>#DIV/0!</v>
      </c>
    </row>
    <row r="652" spans="1:18" x14ac:dyDescent="0.3">
      <c r="A652">
        <f>'GEOMETRIC INPUTS'!A652</f>
        <v>0</v>
      </c>
      <c r="B652">
        <f>'GT Data'!Z654</f>
        <v>0</v>
      </c>
      <c r="C652">
        <f>IF(AND('GEOMETRIC INPUTS'!E652&gt;'GEOMETRIC INPUTS'!B652,'GEOMETRIC INPUTS'!C652&gt;'GEOMETRIC INPUTS'!F652),ACOS(('GEOMETRIC INPUTS'!C652-'GEOMETRIC INPUTS'!F652)/'Calculated Tab Properties'!E652),0) + IF(AND('GEOMETRIC INPUTS'!E652&gt;'GEOMETRIC INPUTS'!B652,'GEOMETRIC INPUTS'!C652&lt;'GEOMETRIC INPUTS'!F652),PI()/2 + ASIN((-'GEOMETRIC INPUTS'!C652+'GEOMETRIC INPUTS'!F652)/'Calculated Tab Properties'!E652),0) + IF(AND('GEOMETRIC INPUTS'!E652&lt;'GEOMETRIC INPUTS'!B652,'GEOMETRIC INPUTS'!C652&lt;'GEOMETRIC INPUTS'!F652),PI() + ACOS(('GEOMETRIC INPUTS'!C652-'GEOMETRIC INPUTS'!F652)/'Calculated Tab Properties'!E652),0) + IF(AND('GEOMETRIC INPUTS'!E652&lt;'GEOMETRIC INPUTS'!B652,'GEOMETRIC INPUTS'!C652&gt;'GEOMETRIC INPUTS'!F652),2*PI() - ACOS((-'GEOMETRIC INPUTS'!C652+'GEOMETRIC INPUTS'!F652)/'Calculated Tab Properties'!E652),0) + IF(AND('GEOMETRIC INPUTS'!E652='GEOMETRIC INPUTS'!B652,'GEOMETRIC INPUTS'!C652&gt;'GEOMETRIC INPUTS'!F652),0,0) + IF(AND('GEOMETRIC INPUTS'!E652&gt;'GEOMETRIC INPUTS'!B652,'GEOMETRIC INPUTS'!C652='GEOMETRIC INPUTS'!F652),PI()/2,0) + IF(AND('GEOMETRIC INPUTS'!E652='GEOMETRIC INPUTS'!B652,'GEOMETRIC INPUTS'!C652&lt;'GEOMETRIC INPUTS'!F652),PI(),0) + IF(AND('GEOMETRIC INPUTS'!E652&lt;'GEOMETRIC INPUTS'!B652,'GEOMETRIC INPUTS'!C652='GEOMETRIC INPUTS'!F652),3/2*PI(),0)</f>
        <v>0</v>
      </c>
      <c r="D652">
        <f t="shared" ref="D652:D715" si="11">C652*180/PI()</f>
        <v>0</v>
      </c>
      <c r="E652">
        <f>SQRT(('GEOMETRIC INPUTS'!B652-'GEOMETRIC INPUTS'!E652)^2+('GEOMETRIC INPUTS'!C652-'GEOMETRIC INPUTS'!F652)^2+('GEOMETRIC INPUTS'!D652-'GEOMETRIC INPUTS'!G652)^2)</f>
        <v>0</v>
      </c>
      <c r="F652">
        <f>SQRT(('GEOMETRIC INPUTS'!B652-'GEOMETRIC INPUTS'!N652)^2 + ('GEOMETRIC INPUTS'!C652-'GEOMETRIC INPUTS'!O652)^2 + ('GEOMETRIC INPUTS'!D652-'GEOMETRIC INPUTS'!P652)^2)</f>
        <v>0</v>
      </c>
      <c r="G652">
        <f>SQRT(('GEOMETRIC INPUTS'!E652-'GEOMETRIC INPUTS'!N652)^2 + ('GEOMETRIC INPUTS'!F652-'GEOMETRIC INPUTS'!O652)^2 + ('GEOMETRIC INPUTS'!G652-'GEOMETRIC INPUTS'!P652)^2)</f>
        <v>0</v>
      </c>
      <c r="H652">
        <f>SQRT(('GEOMETRIC INPUTS'!H652-'GEOMETRIC INPUTS'!K652)^2 + ('GEOMETRIC INPUTS'!I652-'GEOMETRIC INPUTS'!L652)^2 + ('GEOMETRIC INPUTS'!J652-'GEOMETRIC INPUTS'!M652)^2)</f>
        <v>0</v>
      </c>
      <c r="I652">
        <f>SQRT(('GEOMETRIC INPUTS'!K652-'GEOMETRIC INPUTS'!N652)^2 + ('GEOMETRIC INPUTS'!L652-'GEOMETRIC INPUTS'!O652)^2 + ('GEOMETRIC INPUTS'!M652-'GEOMETRIC INPUTS'!P652)^2)</f>
        <v>0</v>
      </c>
      <c r="J652" s="20" t="e">
        <f>ASIN(('GEOMETRIC INPUTS'!M652-'GEOMETRIC INPUTS'!J652)/H652)</f>
        <v>#DIV/0!</v>
      </c>
      <c r="K652" s="27">
        <f>IF('GT Data'!X654=TRUE,'GEOMETRIC INPUTS'!Q652*Loads!$B$2,'GEOMETRIC INPUTS'!Q652*Loads!$F$2)</f>
        <v>0</v>
      </c>
      <c r="L652" s="27">
        <f>IF('GT Data'!X654=TRUE,F652*Loads!$B$3,F652*Loads!$F$3)</f>
        <v>0</v>
      </c>
      <c r="M652" s="27">
        <f>IF('GT Data'!X654=TRUE,G652*Loads!$B$3,G652*Loads!$F$3)</f>
        <v>0</v>
      </c>
      <c r="N652" s="27">
        <f>IF('GT Data'!X654=TRUE,H652*Loads!$B$3,H652*Loads!$F$3)</f>
        <v>0</v>
      </c>
      <c r="O652" s="27">
        <f>IF('GT Data'!X654=TRUE,B652*Loads!$B$4,0)</f>
        <v>0</v>
      </c>
      <c r="P652" s="27">
        <f>IF('GT Data'!X654=TRUE,'GEOMETRIC INPUTS'!Q652*Loads!$B$1,'GEOMETRIC INPUTS'!Q652*Loads!$F$1)</f>
        <v>0</v>
      </c>
      <c r="Q652">
        <v>-300</v>
      </c>
      <c r="R652" t="e">
        <f>'GEOMETRIC INPUTS'!R652/'GEOMETRIC INPUTS'!S652</f>
        <v>#DIV/0!</v>
      </c>
    </row>
    <row r="653" spans="1:18" x14ac:dyDescent="0.3">
      <c r="A653">
        <f>'GEOMETRIC INPUTS'!A653</f>
        <v>0</v>
      </c>
      <c r="B653">
        <f>'GT Data'!Z655</f>
        <v>0</v>
      </c>
      <c r="C653">
        <f>IF(AND('GEOMETRIC INPUTS'!E653&gt;'GEOMETRIC INPUTS'!B653,'GEOMETRIC INPUTS'!C653&gt;'GEOMETRIC INPUTS'!F653),ACOS(('GEOMETRIC INPUTS'!C653-'GEOMETRIC INPUTS'!F653)/'Calculated Tab Properties'!E653),0) + IF(AND('GEOMETRIC INPUTS'!E653&gt;'GEOMETRIC INPUTS'!B653,'GEOMETRIC INPUTS'!C653&lt;'GEOMETRIC INPUTS'!F653),PI()/2 + ASIN((-'GEOMETRIC INPUTS'!C653+'GEOMETRIC INPUTS'!F653)/'Calculated Tab Properties'!E653),0) + IF(AND('GEOMETRIC INPUTS'!E653&lt;'GEOMETRIC INPUTS'!B653,'GEOMETRIC INPUTS'!C653&lt;'GEOMETRIC INPUTS'!F653),PI() + ACOS(('GEOMETRIC INPUTS'!C653-'GEOMETRIC INPUTS'!F653)/'Calculated Tab Properties'!E653),0) + IF(AND('GEOMETRIC INPUTS'!E653&lt;'GEOMETRIC INPUTS'!B653,'GEOMETRIC INPUTS'!C653&gt;'GEOMETRIC INPUTS'!F653),2*PI() - ACOS((-'GEOMETRIC INPUTS'!C653+'GEOMETRIC INPUTS'!F653)/'Calculated Tab Properties'!E653),0) + IF(AND('GEOMETRIC INPUTS'!E653='GEOMETRIC INPUTS'!B653,'GEOMETRIC INPUTS'!C653&gt;'GEOMETRIC INPUTS'!F653),0,0) + IF(AND('GEOMETRIC INPUTS'!E653&gt;'GEOMETRIC INPUTS'!B653,'GEOMETRIC INPUTS'!C653='GEOMETRIC INPUTS'!F653),PI()/2,0) + IF(AND('GEOMETRIC INPUTS'!E653='GEOMETRIC INPUTS'!B653,'GEOMETRIC INPUTS'!C653&lt;'GEOMETRIC INPUTS'!F653),PI(),0) + IF(AND('GEOMETRIC INPUTS'!E653&lt;'GEOMETRIC INPUTS'!B653,'GEOMETRIC INPUTS'!C653='GEOMETRIC INPUTS'!F653),3/2*PI(),0)</f>
        <v>0</v>
      </c>
      <c r="D653">
        <f t="shared" si="11"/>
        <v>0</v>
      </c>
      <c r="E653">
        <f>SQRT(('GEOMETRIC INPUTS'!B653-'GEOMETRIC INPUTS'!E653)^2+('GEOMETRIC INPUTS'!C653-'GEOMETRIC INPUTS'!F653)^2+('GEOMETRIC INPUTS'!D653-'GEOMETRIC INPUTS'!G653)^2)</f>
        <v>0</v>
      </c>
      <c r="F653">
        <f>SQRT(('GEOMETRIC INPUTS'!B653-'GEOMETRIC INPUTS'!N653)^2 + ('GEOMETRIC INPUTS'!C653-'GEOMETRIC INPUTS'!O653)^2 + ('GEOMETRIC INPUTS'!D653-'GEOMETRIC INPUTS'!P653)^2)</f>
        <v>0</v>
      </c>
      <c r="G653">
        <f>SQRT(('GEOMETRIC INPUTS'!E653-'GEOMETRIC INPUTS'!N653)^2 + ('GEOMETRIC INPUTS'!F653-'GEOMETRIC INPUTS'!O653)^2 + ('GEOMETRIC INPUTS'!G653-'GEOMETRIC INPUTS'!P653)^2)</f>
        <v>0</v>
      </c>
      <c r="H653">
        <f>SQRT(('GEOMETRIC INPUTS'!H653-'GEOMETRIC INPUTS'!K653)^2 + ('GEOMETRIC INPUTS'!I653-'GEOMETRIC INPUTS'!L653)^2 + ('GEOMETRIC INPUTS'!J653-'GEOMETRIC INPUTS'!M653)^2)</f>
        <v>0</v>
      </c>
      <c r="I653">
        <f>SQRT(('GEOMETRIC INPUTS'!K653-'GEOMETRIC INPUTS'!N653)^2 + ('GEOMETRIC INPUTS'!L653-'GEOMETRIC INPUTS'!O653)^2 + ('GEOMETRIC INPUTS'!M653-'GEOMETRIC INPUTS'!P653)^2)</f>
        <v>0</v>
      </c>
      <c r="J653" s="20" t="e">
        <f>ASIN(('GEOMETRIC INPUTS'!M653-'GEOMETRIC INPUTS'!J653)/H653)</f>
        <v>#DIV/0!</v>
      </c>
      <c r="K653" s="27">
        <f>IF('GT Data'!X655=TRUE,'GEOMETRIC INPUTS'!Q653*Loads!$B$2,'GEOMETRIC INPUTS'!Q653*Loads!$F$2)</f>
        <v>0</v>
      </c>
      <c r="L653" s="27">
        <f>IF('GT Data'!X655=TRUE,F653*Loads!$B$3,F653*Loads!$F$3)</f>
        <v>0</v>
      </c>
      <c r="M653" s="27">
        <f>IF('GT Data'!X655=TRUE,G653*Loads!$B$3,G653*Loads!$F$3)</f>
        <v>0</v>
      </c>
      <c r="N653" s="27">
        <f>IF('GT Data'!X655=TRUE,H653*Loads!$B$3,H653*Loads!$F$3)</f>
        <v>0</v>
      </c>
      <c r="O653" s="27">
        <f>IF('GT Data'!X655=TRUE,B653*Loads!$B$4,0)</f>
        <v>0</v>
      </c>
      <c r="P653" s="27">
        <f>IF('GT Data'!X655=TRUE,'GEOMETRIC INPUTS'!Q653*Loads!$B$1,'GEOMETRIC INPUTS'!Q653*Loads!$F$1)</f>
        <v>0</v>
      </c>
      <c r="Q653">
        <v>-300</v>
      </c>
      <c r="R653" t="e">
        <f>'GEOMETRIC INPUTS'!R653/'GEOMETRIC INPUTS'!S653</f>
        <v>#DIV/0!</v>
      </c>
    </row>
    <row r="654" spans="1:18" x14ac:dyDescent="0.3">
      <c r="A654">
        <f>'GEOMETRIC INPUTS'!A654</f>
        <v>0</v>
      </c>
      <c r="B654">
        <f>'GT Data'!Z656</f>
        <v>0</v>
      </c>
      <c r="C654">
        <f>IF(AND('GEOMETRIC INPUTS'!E654&gt;'GEOMETRIC INPUTS'!B654,'GEOMETRIC INPUTS'!C654&gt;'GEOMETRIC INPUTS'!F654),ACOS(('GEOMETRIC INPUTS'!C654-'GEOMETRIC INPUTS'!F654)/'Calculated Tab Properties'!E654),0) + IF(AND('GEOMETRIC INPUTS'!E654&gt;'GEOMETRIC INPUTS'!B654,'GEOMETRIC INPUTS'!C654&lt;'GEOMETRIC INPUTS'!F654),PI()/2 + ASIN((-'GEOMETRIC INPUTS'!C654+'GEOMETRIC INPUTS'!F654)/'Calculated Tab Properties'!E654),0) + IF(AND('GEOMETRIC INPUTS'!E654&lt;'GEOMETRIC INPUTS'!B654,'GEOMETRIC INPUTS'!C654&lt;'GEOMETRIC INPUTS'!F654),PI() + ACOS(('GEOMETRIC INPUTS'!C654-'GEOMETRIC INPUTS'!F654)/'Calculated Tab Properties'!E654),0) + IF(AND('GEOMETRIC INPUTS'!E654&lt;'GEOMETRIC INPUTS'!B654,'GEOMETRIC INPUTS'!C654&gt;'GEOMETRIC INPUTS'!F654),2*PI() - ACOS((-'GEOMETRIC INPUTS'!C654+'GEOMETRIC INPUTS'!F654)/'Calculated Tab Properties'!E654),0) + IF(AND('GEOMETRIC INPUTS'!E654='GEOMETRIC INPUTS'!B654,'GEOMETRIC INPUTS'!C654&gt;'GEOMETRIC INPUTS'!F654),0,0) + IF(AND('GEOMETRIC INPUTS'!E654&gt;'GEOMETRIC INPUTS'!B654,'GEOMETRIC INPUTS'!C654='GEOMETRIC INPUTS'!F654),PI()/2,0) + IF(AND('GEOMETRIC INPUTS'!E654='GEOMETRIC INPUTS'!B654,'GEOMETRIC INPUTS'!C654&lt;'GEOMETRIC INPUTS'!F654),PI(),0) + IF(AND('GEOMETRIC INPUTS'!E654&lt;'GEOMETRIC INPUTS'!B654,'GEOMETRIC INPUTS'!C654='GEOMETRIC INPUTS'!F654),3/2*PI(),0)</f>
        <v>0</v>
      </c>
      <c r="D654">
        <f t="shared" si="11"/>
        <v>0</v>
      </c>
      <c r="E654">
        <f>SQRT(('GEOMETRIC INPUTS'!B654-'GEOMETRIC INPUTS'!E654)^2+('GEOMETRIC INPUTS'!C654-'GEOMETRIC INPUTS'!F654)^2+('GEOMETRIC INPUTS'!D654-'GEOMETRIC INPUTS'!G654)^2)</f>
        <v>0</v>
      </c>
      <c r="F654">
        <f>SQRT(('GEOMETRIC INPUTS'!B654-'GEOMETRIC INPUTS'!N654)^2 + ('GEOMETRIC INPUTS'!C654-'GEOMETRIC INPUTS'!O654)^2 + ('GEOMETRIC INPUTS'!D654-'GEOMETRIC INPUTS'!P654)^2)</f>
        <v>0</v>
      </c>
      <c r="G654">
        <f>SQRT(('GEOMETRIC INPUTS'!E654-'GEOMETRIC INPUTS'!N654)^2 + ('GEOMETRIC INPUTS'!F654-'GEOMETRIC INPUTS'!O654)^2 + ('GEOMETRIC INPUTS'!G654-'GEOMETRIC INPUTS'!P654)^2)</f>
        <v>0</v>
      </c>
      <c r="H654">
        <f>SQRT(('GEOMETRIC INPUTS'!H654-'GEOMETRIC INPUTS'!K654)^2 + ('GEOMETRIC INPUTS'!I654-'GEOMETRIC INPUTS'!L654)^2 + ('GEOMETRIC INPUTS'!J654-'GEOMETRIC INPUTS'!M654)^2)</f>
        <v>0</v>
      </c>
      <c r="I654">
        <f>SQRT(('GEOMETRIC INPUTS'!K654-'GEOMETRIC INPUTS'!N654)^2 + ('GEOMETRIC INPUTS'!L654-'GEOMETRIC INPUTS'!O654)^2 + ('GEOMETRIC INPUTS'!M654-'GEOMETRIC INPUTS'!P654)^2)</f>
        <v>0</v>
      </c>
      <c r="J654" s="20" t="e">
        <f>ASIN(('GEOMETRIC INPUTS'!M654-'GEOMETRIC INPUTS'!J654)/H654)</f>
        <v>#DIV/0!</v>
      </c>
      <c r="K654" s="27">
        <f>IF('GT Data'!X656=TRUE,'GEOMETRIC INPUTS'!Q654*Loads!$B$2,'GEOMETRIC INPUTS'!Q654*Loads!$F$2)</f>
        <v>0</v>
      </c>
      <c r="L654" s="27">
        <f>IF('GT Data'!X656=TRUE,F654*Loads!$B$3,F654*Loads!$F$3)</f>
        <v>0</v>
      </c>
      <c r="M654" s="27">
        <f>IF('GT Data'!X656=TRUE,G654*Loads!$B$3,G654*Loads!$F$3)</f>
        <v>0</v>
      </c>
      <c r="N654" s="27">
        <f>IF('GT Data'!X656=TRUE,H654*Loads!$B$3,H654*Loads!$F$3)</f>
        <v>0</v>
      </c>
      <c r="O654" s="27">
        <f>IF('GT Data'!X656=TRUE,B654*Loads!$B$4,0)</f>
        <v>0</v>
      </c>
      <c r="P654" s="27">
        <f>IF('GT Data'!X656=TRUE,'GEOMETRIC INPUTS'!Q654*Loads!$B$1,'GEOMETRIC INPUTS'!Q654*Loads!$F$1)</f>
        <v>0</v>
      </c>
      <c r="Q654">
        <v>-300</v>
      </c>
      <c r="R654" t="e">
        <f>'GEOMETRIC INPUTS'!R654/'GEOMETRIC INPUTS'!S654</f>
        <v>#DIV/0!</v>
      </c>
    </row>
    <row r="655" spans="1:18" x14ac:dyDescent="0.3">
      <c r="A655">
        <f>'GEOMETRIC INPUTS'!A655</f>
        <v>0</v>
      </c>
      <c r="B655">
        <f>'GT Data'!Z657</f>
        <v>0</v>
      </c>
      <c r="C655">
        <f>IF(AND('GEOMETRIC INPUTS'!E655&gt;'GEOMETRIC INPUTS'!B655,'GEOMETRIC INPUTS'!C655&gt;'GEOMETRIC INPUTS'!F655),ACOS(('GEOMETRIC INPUTS'!C655-'GEOMETRIC INPUTS'!F655)/'Calculated Tab Properties'!E655),0) + IF(AND('GEOMETRIC INPUTS'!E655&gt;'GEOMETRIC INPUTS'!B655,'GEOMETRIC INPUTS'!C655&lt;'GEOMETRIC INPUTS'!F655),PI()/2 + ASIN((-'GEOMETRIC INPUTS'!C655+'GEOMETRIC INPUTS'!F655)/'Calculated Tab Properties'!E655),0) + IF(AND('GEOMETRIC INPUTS'!E655&lt;'GEOMETRIC INPUTS'!B655,'GEOMETRIC INPUTS'!C655&lt;'GEOMETRIC INPUTS'!F655),PI() + ACOS(('GEOMETRIC INPUTS'!C655-'GEOMETRIC INPUTS'!F655)/'Calculated Tab Properties'!E655),0) + IF(AND('GEOMETRIC INPUTS'!E655&lt;'GEOMETRIC INPUTS'!B655,'GEOMETRIC INPUTS'!C655&gt;'GEOMETRIC INPUTS'!F655),2*PI() - ACOS((-'GEOMETRIC INPUTS'!C655+'GEOMETRIC INPUTS'!F655)/'Calculated Tab Properties'!E655),0) + IF(AND('GEOMETRIC INPUTS'!E655='GEOMETRIC INPUTS'!B655,'GEOMETRIC INPUTS'!C655&gt;'GEOMETRIC INPUTS'!F655),0,0) + IF(AND('GEOMETRIC INPUTS'!E655&gt;'GEOMETRIC INPUTS'!B655,'GEOMETRIC INPUTS'!C655='GEOMETRIC INPUTS'!F655),PI()/2,0) + IF(AND('GEOMETRIC INPUTS'!E655='GEOMETRIC INPUTS'!B655,'GEOMETRIC INPUTS'!C655&lt;'GEOMETRIC INPUTS'!F655),PI(),0) + IF(AND('GEOMETRIC INPUTS'!E655&lt;'GEOMETRIC INPUTS'!B655,'GEOMETRIC INPUTS'!C655='GEOMETRIC INPUTS'!F655),3/2*PI(),0)</f>
        <v>0</v>
      </c>
      <c r="D655">
        <f t="shared" si="11"/>
        <v>0</v>
      </c>
      <c r="E655">
        <f>SQRT(('GEOMETRIC INPUTS'!B655-'GEOMETRIC INPUTS'!E655)^2+('GEOMETRIC INPUTS'!C655-'GEOMETRIC INPUTS'!F655)^2+('GEOMETRIC INPUTS'!D655-'GEOMETRIC INPUTS'!G655)^2)</f>
        <v>0</v>
      </c>
      <c r="F655">
        <f>SQRT(('GEOMETRIC INPUTS'!B655-'GEOMETRIC INPUTS'!N655)^2 + ('GEOMETRIC INPUTS'!C655-'GEOMETRIC INPUTS'!O655)^2 + ('GEOMETRIC INPUTS'!D655-'GEOMETRIC INPUTS'!P655)^2)</f>
        <v>0</v>
      </c>
      <c r="G655">
        <f>SQRT(('GEOMETRIC INPUTS'!E655-'GEOMETRIC INPUTS'!N655)^2 + ('GEOMETRIC INPUTS'!F655-'GEOMETRIC INPUTS'!O655)^2 + ('GEOMETRIC INPUTS'!G655-'GEOMETRIC INPUTS'!P655)^2)</f>
        <v>0</v>
      </c>
      <c r="H655">
        <f>SQRT(('GEOMETRIC INPUTS'!H655-'GEOMETRIC INPUTS'!K655)^2 + ('GEOMETRIC INPUTS'!I655-'GEOMETRIC INPUTS'!L655)^2 + ('GEOMETRIC INPUTS'!J655-'GEOMETRIC INPUTS'!M655)^2)</f>
        <v>0</v>
      </c>
      <c r="I655">
        <f>SQRT(('GEOMETRIC INPUTS'!K655-'GEOMETRIC INPUTS'!N655)^2 + ('GEOMETRIC INPUTS'!L655-'GEOMETRIC INPUTS'!O655)^2 + ('GEOMETRIC INPUTS'!M655-'GEOMETRIC INPUTS'!P655)^2)</f>
        <v>0</v>
      </c>
      <c r="J655" s="20" t="e">
        <f>ASIN(('GEOMETRIC INPUTS'!M655-'GEOMETRIC INPUTS'!J655)/H655)</f>
        <v>#DIV/0!</v>
      </c>
      <c r="K655" s="27">
        <f>IF('GT Data'!X657=TRUE,'GEOMETRIC INPUTS'!Q655*Loads!$B$2,'GEOMETRIC INPUTS'!Q655*Loads!$F$2)</f>
        <v>0</v>
      </c>
      <c r="L655" s="27">
        <f>IF('GT Data'!X657=TRUE,F655*Loads!$B$3,F655*Loads!$F$3)</f>
        <v>0</v>
      </c>
      <c r="M655" s="27">
        <f>IF('GT Data'!X657=TRUE,G655*Loads!$B$3,G655*Loads!$F$3)</f>
        <v>0</v>
      </c>
      <c r="N655" s="27">
        <f>IF('GT Data'!X657=TRUE,H655*Loads!$B$3,H655*Loads!$F$3)</f>
        <v>0</v>
      </c>
      <c r="O655" s="27">
        <f>IF('GT Data'!X657=TRUE,B655*Loads!$B$4,0)</f>
        <v>0</v>
      </c>
      <c r="P655" s="27">
        <f>IF('GT Data'!X657=TRUE,'GEOMETRIC INPUTS'!Q655*Loads!$B$1,'GEOMETRIC INPUTS'!Q655*Loads!$F$1)</f>
        <v>0</v>
      </c>
      <c r="Q655">
        <v>-300</v>
      </c>
      <c r="R655" t="e">
        <f>'GEOMETRIC INPUTS'!R655/'GEOMETRIC INPUTS'!S655</f>
        <v>#DIV/0!</v>
      </c>
    </row>
    <row r="656" spans="1:18" x14ac:dyDescent="0.3">
      <c r="A656">
        <f>'GEOMETRIC INPUTS'!A656</f>
        <v>0</v>
      </c>
      <c r="B656">
        <f>'GT Data'!Z658</f>
        <v>0</v>
      </c>
      <c r="C656">
        <f>IF(AND('GEOMETRIC INPUTS'!E656&gt;'GEOMETRIC INPUTS'!B656,'GEOMETRIC INPUTS'!C656&gt;'GEOMETRIC INPUTS'!F656),ACOS(('GEOMETRIC INPUTS'!C656-'GEOMETRIC INPUTS'!F656)/'Calculated Tab Properties'!E656),0) + IF(AND('GEOMETRIC INPUTS'!E656&gt;'GEOMETRIC INPUTS'!B656,'GEOMETRIC INPUTS'!C656&lt;'GEOMETRIC INPUTS'!F656),PI()/2 + ASIN((-'GEOMETRIC INPUTS'!C656+'GEOMETRIC INPUTS'!F656)/'Calculated Tab Properties'!E656),0) + IF(AND('GEOMETRIC INPUTS'!E656&lt;'GEOMETRIC INPUTS'!B656,'GEOMETRIC INPUTS'!C656&lt;'GEOMETRIC INPUTS'!F656),PI() + ACOS(('GEOMETRIC INPUTS'!C656-'GEOMETRIC INPUTS'!F656)/'Calculated Tab Properties'!E656),0) + IF(AND('GEOMETRIC INPUTS'!E656&lt;'GEOMETRIC INPUTS'!B656,'GEOMETRIC INPUTS'!C656&gt;'GEOMETRIC INPUTS'!F656),2*PI() - ACOS((-'GEOMETRIC INPUTS'!C656+'GEOMETRIC INPUTS'!F656)/'Calculated Tab Properties'!E656),0) + IF(AND('GEOMETRIC INPUTS'!E656='GEOMETRIC INPUTS'!B656,'GEOMETRIC INPUTS'!C656&gt;'GEOMETRIC INPUTS'!F656),0,0) + IF(AND('GEOMETRIC INPUTS'!E656&gt;'GEOMETRIC INPUTS'!B656,'GEOMETRIC INPUTS'!C656='GEOMETRIC INPUTS'!F656),PI()/2,0) + IF(AND('GEOMETRIC INPUTS'!E656='GEOMETRIC INPUTS'!B656,'GEOMETRIC INPUTS'!C656&lt;'GEOMETRIC INPUTS'!F656),PI(),0) + IF(AND('GEOMETRIC INPUTS'!E656&lt;'GEOMETRIC INPUTS'!B656,'GEOMETRIC INPUTS'!C656='GEOMETRIC INPUTS'!F656),3/2*PI(),0)</f>
        <v>0</v>
      </c>
      <c r="D656">
        <f t="shared" si="11"/>
        <v>0</v>
      </c>
      <c r="E656">
        <f>SQRT(('GEOMETRIC INPUTS'!B656-'GEOMETRIC INPUTS'!E656)^2+('GEOMETRIC INPUTS'!C656-'GEOMETRIC INPUTS'!F656)^2+('GEOMETRIC INPUTS'!D656-'GEOMETRIC INPUTS'!G656)^2)</f>
        <v>0</v>
      </c>
      <c r="F656">
        <f>SQRT(('GEOMETRIC INPUTS'!B656-'GEOMETRIC INPUTS'!N656)^2 + ('GEOMETRIC INPUTS'!C656-'GEOMETRIC INPUTS'!O656)^2 + ('GEOMETRIC INPUTS'!D656-'GEOMETRIC INPUTS'!P656)^2)</f>
        <v>0</v>
      </c>
      <c r="G656">
        <f>SQRT(('GEOMETRIC INPUTS'!E656-'GEOMETRIC INPUTS'!N656)^2 + ('GEOMETRIC INPUTS'!F656-'GEOMETRIC INPUTS'!O656)^2 + ('GEOMETRIC INPUTS'!G656-'GEOMETRIC INPUTS'!P656)^2)</f>
        <v>0</v>
      </c>
      <c r="H656">
        <f>SQRT(('GEOMETRIC INPUTS'!H656-'GEOMETRIC INPUTS'!K656)^2 + ('GEOMETRIC INPUTS'!I656-'GEOMETRIC INPUTS'!L656)^2 + ('GEOMETRIC INPUTS'!J656-'GEOMETRIC INPUTS'!M656)^2)</f>
        <v>0</v>
      </c>
      <c r="I656">
        <f>SQRT(('GEOMETRIC INPUTS'!K656-'GEOMETRIC INPUTS'!N656)^2 + ('GEOMETRIC INPUTS'!L656-'GEOMETRIC INPUTS'!O656)^2 + ('GEOMETRIC INPUTS'!M656-'GEOMETRIC INPUTS'!P656)^2)</f>
        <v>0</v>
      </c>
      <c r="J656" s="20" t="e">
        <f>ASIN(('GEOMETRIC INPUTS'!M656-'GEOMETRIC INPUTS'!J656)/H656)</f>
        <v>#DIV/0!</v>
      </c>
      <c r="K656" s="27">
        <f>IF('GT Data'!X658=TRUE,'GEOMETRIC INPUTS'!Q656*Loads!$B$2,'GEOMETRIC INPUTS'!Q656*Loads!$F$2)</f>
        <v>0</v>
      </c>
      <c r="L656" s="27">
        <f>IF('GT Data'!X658=TRUE,F656*Loads!$B$3,F656*Loads!$F$3)</f>
        <v>0</v>
      </c>
      <c r="M656" s="27">
        <f>IF('GT Data'!X658=TRUE,G656*Loads!$B$3,G656*Loads!$F$3)</f>
        <v>0</v>
      </c>
      <c r="N656" s="27">
        <f>IF('GT Data'!X658=TRUE,H656*Loads!$B$3,H656*Loads!$F$3)</f>
        <v>0</v>
      </c>
      <c r="O656" s="27">
        <f>IF('GT Data'!X658=TRUE,B656*Loads!$B$4,0)</f>
        <v>0</v>
      </c>
      <c r="P656" s="27">
        <f>IF('GT Data'!X658=TRUE,'GEOMETRIC INPUTS'!Q656*Loads!$B$1,'GEOMETRIC INPUTS'!Q656*Loads!$F$1)</f>
        <v>0</v>
      </c>
      <c r="Q656">
        <v>-300</v>
      </c>
      <c r="R656" t="e">
        <f>'GEOMETRIC INPUTS'!R656/'GEOMETRIC INPUTS'!S656</f>
        <v>#DIV/0!</v>
      </c>
    </row>
    <row r="657" spans="1:18" x14ac:dyDescent="0.3">
      <c r="A657">
        <f>'GEOMETRIC INPUTS'!A657</f>
        <v>0</v>
      </c>
      <c r="B657">
        <f>'GT Data'!Z659</f>
        <v>0</v>
      </c>
      <c r="C657">
        <f>IF(AND('GEOMETRIC INPUTS'!E657&gt;'GEOMETRIC INPUTS'!B657,'GEOMETRIC INPUTS'!C657&gt;'GEOMETRIC INPUTS'!F657),ACOS(('GEOMETRIC INPUTS'!C657-'GEOMETRIC INPUTS'!F657)/'Calculated Tab Properties'!E657),0) + IF(AND('GEOMETRIC INPUTS'!E657&gt;'GEOMETRIC INPUTS'!B657,'GEOMETRIC INPUTS'!C657&lt;'GEOMETRIC INPUTS'!F657),PI()/2 + ASIN((-'GEOMETRIC INPUTS'!C657+'GEOMETRIC INPUTS'!F657)/'Calculated Tab Properties'!E657),0) + IF(AND('GEOMETRIC INPUTS'!E657&lt;'GEOMETRIC INPUTS'!B657,'GEOMETRIC INPUTS'!C657&lt;'GEOMETRIC INPUTS'!F657),PI() + ACOS(('GEOMETRIC INPUTS'!C657-'GEOMETRIC INPUTS'!F657)/'Calculated Tab Properties'!E657),0) + IF(AND('GEOMETRIC INPUTS'!E657&lt;'GEOMETRIC INPUTS'!B657,'GEOMETRIC INPUTS'!C657&gt;'GEOMETRIC INPUTS'!F657),2*PI() - ACOS((-'GEOMETRIC INPUTS'!C657+'GEOMETRIC INPUTS'!F657)/'Calculated Tab Properties'!E657),0) + IF(AND('GEOMETRIC INPUTS'!E657='GEOMETRIC INPUTS'!B657,'GEOMETRIC INPUTS'!C657&gt;'GEOMETRIC INPUTS'!F657),0,0) + IF(AND('GEOMETRIC INPUTS'!E657&gt;'GEOMETRIC INPUTS'!B657,'GEOMETRIC INPUTS'!C657='GEOMETRIC INPUTS'!F657),PI()/2,0) + IF(AND('GEOMETRIC INPUTS'!E657='GEOMETRIC INPUTS'!B657,'GEOMETRIC INPUTS'!C657&lt;'GEOMETRIC INPUTS'!F657),PI(),0) + IF(AND('GEOMETRIC INPUTS'!E657&lt;'GEOMETRIC INPUTS'!B657,'GEOMETRIC INPUTS'!C657='GEOMETRIC INPUTS'!F657),3/2*PI(),0)</f>
        <v>0</v>
      </c>
      <c r="D657">
        <f t="shared" si="11"/>
        <v>0</v>
      </c>
      <c r="E657">
        <f>SQRT(('GEOMETRIC INPUTS'!B657-'GEOMETRIC INPUTS'!E657)^2+('GEOMETRIC INPUTS'!C657-'GEOMETRIC INPUTS'!F657)^2+('GEOMETRIC INPUTS'!D657-'GEOMETRIC INPUTS'!G657)^2)</f>
        <v>0</v>
      </c>
      <c r="F657">
        <f>SQRT(('GEOMETRIC INPUTS'!B657-'GEOMETRIC INPUTS'!N657)^2 + ('GEOMETRIC INPUTS'!C657-'GEOMETRIC INPUTS'!O657)^2 + ('GEOMETRIC INPUTS'!D657-'GEOMETRIC INPUTS'!P657)^2)</f>
        <v>0</v>
      </c>
      <c r="G657">
        <f>SQRT(('GEOMETRIC INPUTS'!E657-'GEOMETRIC INPUTS'!N657)^2 + ('GEOMETRIC INPUTS'!F657-'GEOMETRIC INPUTS'!O657)^2 + ('GEOMETRIC INPUTS'!G657-'GEOMETRIC INPUTS'!P657)^2)</f>
        <v>0</v>
      </c>
      <c r="H657">
        <f>SQRT(('GEOMETRIC INPUTS'!H657-'GEOMETRIC INPUTS'!K657)^2 + ('GEOMETRIC INPUTS'!I657-'GEOMETRIC INPUTS'!L657)^2 + ('GEOMETRIC INPUTS'!J657-'GEOMETRIC INPUTS'!M657)^2)</f>
        <v>0</v>
      </c>
      <c r="I657">
        <f>SQRT(('GEOMETRIC INPUTS'!K657-'GEOMETRIC INPUTS'!N657)^2 + ('GEOMETRIC INPUTS'!L657-'GEOMETRIC INPUTS'!O657)^2 + ('GEOMETRIC INPUTS'!M657-'GEOMETRIC INPUTS'!P657)^2)</f>
        <v>0</v>
      </c>
      <c r="J657" s="20" t="e">
        <f>ASIN(('GEOMETRIC INPUTS'!M657-'GEOMETRIC INPUTS'!J657)/H657)</f>
        <v>#DIV/0!</v>
      </c>
      <c r="K657" s="27">
        <f>IF('GT Data'!X659=TRUE,'GEOMETRIC INPUTS'!Q657*Loads!$B$2,'GEOMETRIC INPUTS'!Q657*Loads!$F$2)</f>
        <v>0</v>
      </c>
      <c r="L657" s="27">
        <f>IF('GT Data'!X659=TRUE,F657*Loads!$B$3,F657*Loads!$F$3)</f>
        <v>0</v>
      </c>
      <c r="M657" s="27">
        <f>IF('GT Data'!X659=TRUE,G657*Loads!$B$3,G657*Loads!$F$3)</f>
        <v>0</v>
      </c>
      <c r="N657" s="27">
        <f>IF('GT Data'!X659=TRUE,H657*Loads!$B$3,H657*Loads!$F$3)</f>
        <v>0</v>
      </c>
      <c r="O657" s="27">
        <f>IF('GT Data'!X659=TRUE,B657*Loads!$B$4,0)</f>
        <v>0</v>
      </c>
      <c r="P657" s="27">
        <f>IF('GT Data'!X659=TRUE,'GEOMETRIC INPUTS'!Q657*Loads!$B$1,'GEOMETRIC INPUTS'!Q657*Loads!$F$1)</f>
        <v>0</v>
      </c>
      <c r="Q657">
        <v>-300</v>
      </c>
      <c r="R657" t="e">
        <f>'GEOMETRIC INPUTS'!R657/'GEOMETRIC INPUTS'!S657</f>
        <v>#DIV/0!</v>
      </c>
    </row>
    <row r="658" spans="1:18" x14ac:dyDescent="0.3">
      <c r="A658">
        <f>'GEOMETRIC INPUTS'!A658</f>
        <v>0</v>
      </c>
      <c r="B658">
        <f>'GT Data'!Z660</f>
        <v>0</v>
      </c>
      <c r="C658">
        <f>IF(AND('GEOMETRIC INPUTS'!E658&gt;'GEOMETRIC INPUTS'!B658,'GEOMETRIC INPUTS'!C658&gt;'GEOMETRIC INPUTS'!F658),ACOS(('GEOMETRIC INPUTS'!C658-'GEOMETRIC INPUTS'!F658)/'Calculated Tab Properties'!E658),0) + IF(AND('GEOMETRIC INPUTS'!E658&gt;'GEOMETRIC INPUTS'!B658,'GEOMETRIC INPUTS'!C658&lt;'GEOMETRIC INPUTS'!F658),PI()/2 + ASIN((-'GEOMETRIC INPUTS'!C658+'GEOMETRIC INPUTS'!F658)/'Calculated Tab Properties'!E658),0) + IF(AND('GEOMETRIC INPUTS'!E658&lt;'GEOMETRIC INPUTS'!B658,'GEOMETRIC INPUTS'!C658&lt;'GEOMETRIC INPUTS'!F658),PI() + ACOS(('GEOMETRIC INPUTS'!C658-'GEOMETRIC INPUTS'!F658)/'Calculated Tab Properties'!E658),0) + IF(AND('GEOMETRIC INPUTS'!E658&lt;'GEOMETRIC INPUTS'!B658,'GEOMETRIC INPUTS'!C658&gt;'GEOMETRIC INPUTS'!F658),2*PI() - ACOS((-'GEOMETRIC INPUTS'!C658+'GEOMETRIC INPUTS'!F658)/'Calculated Tab Properties'!E658),0) + IF(AND('GEOMETRIC INPUTS'!E658='GEOMETRIC INPUTS'!B658,'GEOMETRIC INPUTS'!C658&gt;'GEOMETRIC INPUTS'!F658),0,0) + IF(AND('GEOMETRIC INPUTS'!E658&gt;'GEOMETRIC INPUTS'!B658,'GEOMETRIC INPUTS'!C658='GEOMETRIC INPUTS'!F658),PI()/2,0) + IF(AND('GEOMETRIC INPUTS'!E658='GEOMETRIC INPUTS'!B658,'GEOMETRIC INPUTS'!C658&lt;'GEOMETRIC INPUTS'!F658),PI(),0) + IF(AND('GEOMETRIC INPUTS'!E658&lt;'GEOMETRIC INPUTS'!B658,'GEOMETRIC INPUTS'!C658='GEOMETRIC INPUTS'!F658),3/2*PI(),0)</f>
        <v>0</v>
      </c>
      <c r="D658">
        <f t="shared" si="11"/>
        <v>0</v>
      </c>
      <c r="E658">
        <f>SQRT(('GEOMETRIC INPUTS'!B658-'GEOMETRIC INPUTS'!E658)^2+('GEOMETRIC INPUTS'!C658-'GEOMETRIC INPUTS'!F658)^2+('GEOMETRIC INPUTS'!D658-'GEOMETRIC INPUTS'!G658)^2)</f>
        <v>0</v>
      </c>
      <c r="F658">
        <f>SQRT(('GEOMETRIC INPUTS'!B658-'GEOMETRIC INPUTS'!N658)^2 + ('GEOMETRIC INPUTS'!C658-'GEOMETRIC INPUTS'!O658)^2 + ('GEOMETRIC INPUTS'!D658-'GEOMETRIC INPUTS'!P658)^2)</f>
        <v>0</v>
      </c>
      <c r="G658">
        <f>SQRT(('GEOMETRIC INPUTS'!E658-'GEOMETRIC INPUTS'!N658)^2 + ('GEOMETRIC INPUTS'!F658-'GEOMETRIC INPUTS'!O658)^2 + ('GEOMETRIC INPUTS'!G658-'GEOMETRIC INPUTS'!P658)^2)</f>
        <v>0</v>
      </c>
      <c r="H658">
        <f>SQRT(('GEOMETRIC INPUTS'!H658-'GEOMETRIC INPUTS'!K658)^2 + ('GEOMETRIC INPUTS'!I658-'GEOMETRIC INPUTS'!L658)^2 + ('GEOMETRIC INPUTS'!J658-'GEOMETRIC INPUTS'!M658)^2)</f>
        <v>0</v>
      </c>
      <c r="I658">
        <f>SQRT(('GEOMETRIC INPUTS'!K658-'GEOMETRIC INPUTS'!N658)^2 + ('GEOMETRIC INPUTS'!L658-'GEOMETRIC INPUTS'!O658)^2 + ('GEOMETRIC INPUTS'!M658-'GEOMETRIC INPUTS'!P658)^2)</f>
        <v>0</v>
      </c>
      <c r="J658" s="20" t="e">
        <f>ASIN(('GEOMETRIC INPUTS'!M658-'GEOMETRIC INPUTS'!J658)/H658)</f>
        <v>#DIV/0!</v>
      </c>
      <c r="K658" s="27">
        <f>IF('GT Data'!X660=TRUE,'GEOMETRIC INPUTS'!Q658*Loads!$B$2,'GEOMETRIC INPUTS'!Q658*Loads!$F$2)</f>
        <v>0</v>
      </c>
      <c r="L658" s="27">
        <f>IF('GT Data'!X660=TRUE,F658*Loads!$B$3,F658*Loads!$F$3)</f>
        <v>0</v>
      </c>
      <c r="M658" s="27">
        <f>IF('GT Data'!X660=TRUE,G658*Loads!$B$3,G658*Loads!$F$3)</f>
        <v>0</v>
      </c>
      <c r="N658" s="27">
        <f>IF('GT Data'!X660=TRUE,H658*Loads!$B$3,H658*Loads!$F$3)</f>
        <v>0</v>
      </c>
      <c r="O658" s="27">
        <f>IF('GT Data'!X660=TRUE,B658*Loads!$B$4,0)</f>
        <v>0</v>
      </c>
      <c r="P658" s="27">
        <f>IF('GT Data'!X660=TRUE,'GEOMETRIC INPUTS'!Q658*Loads!$B$1,'GEOMETRIC INPUTS'!Q658*Loads!$F$1)</f>
        <v>0</v>
      </c>
      <c r="Q658">
        <v>-300</v>
      </c>
      <c r="R658" t="e">
        <f>'GEOMETRIC INPUTS'!R658/'GEOMETRIC INPUTS'!S658</f>
        <v>#DIV/0!</v>
      </c>
    </row>
    <row r="659" spans="1:18" x14ac:dyDescent="0.3">
      <c r="A659">
        <f>'GEOMETRIC INPUTS'!A659</f>
        <v>0</v>
      </c>
      <c r="B659">
        <f>'GT Data'!Z661</f>
        <v>0</v>
      </c>
      <c r="C659">
        <f>IF(AND('GEOMETRIC INPUTS'!E659&gt;'GEOMETRIC INPUTS'!B659,'GEOMETRIC INPUTS'!C659&gt;'GEOMETRIC INPUTS'!F659),ACOS(('GEOMETRIC INPUTS'!C659-'GEOMETRIC INPUTS'!F659)/'Calculated Tab Properties'!E659),0) + IF(AND('GEOMETRIC INPUTS'!E659&gt;'GEOMETRIC INPUTS'!B659,'GEOMETRIC INPUTS'!C659&lt;'GEOMETRIC INPUTS'!F659),PI()/2 + ASIN((-'GEOMETRIC INPUTS'!C659+'GEOMETRIC INPUTS'!F659)/'Calculated Tab Properties'!E659),0) + IF(AND('GEOMETRIC INPUTS'!E659&lt;'GEOMETRIC INPUTS'!B659,'GEOMETRIC INPUTS'!C659&lt;'GEOMETRIC INPUTS'!F659),PI() + ACOS(('GEOMETRIC INPUTS'!C659-'GEOMETRIC INPUTS'!F659)/'Calculated Tab Properties'!E659),0) + IF(AND('GEOMETRIC INPUTS'!E659&lt;'GEOMETRIC INPUTS'!B659,'GEOMETRIC INPUTS'!C659&gt;'GEOMETRIC INPUTS'!F659),2*PI() - ACOS((-'GEOMETRIC INPUTS'!C659+'GEOMETRIC INPUTS'!F659)/'Calculated Tab Properties'!E659),0) + IF(AND('GEOMETRIC INPUTS'!E659='GEOMETRIC INPUTS'!B659,'GEOMETRIC INPUTS'!C659&gt;'GEOMETRIC INPUTS'!F659),0,0) + IF(AND('GEOMETRIC INPUTS'!E659&gt;'GEOMETRIC INPUTS'!B659,'GEOMETRIC INPUTS'!C659='GEOMETRIC INPUTS'!F659),PI()/2,0) + IF(AND('GEOMETRIC INPUTS'!E659='GEOMETRIC INPUTS'!B659,'GEOMETRIC INPUTS'!C659&lt;'GEOMETRIC INPUTS'!F659),PI(),0) + IF(AND('GEOMETRIC INPUTS'!E659&lt;'GEOMETRIC INPUTS'!B659,'GEOMETRIC INPUTS'!C659='GEOMETRIC INPUTS'!F659),3/2*PI(),0)</f>
        <v>0</v>
      </c>
      <c r="D659">
        <f t="shared" si="11"/>
        <v>0</v>
      </c>
      <c r="E659">
        <f>SQRT(('GEOMETRIC INPUTS'!B659-'GEOMETRIC INPUTS'!E659)^2+('GEOMETRIC INPUTS'!C659-'GEOMETRIC INPUTS'!F659)^2+('GEOMETRIC INPUTS'!D659-'GEOMETRIC INPUTS'!G659)^2)</f>
        <v>0</v>
      </c>
      <c r="F659">
        <f>SQRT(('GEOMETRIC INPUTS'!B659-'GEOMETRIC INPUTS'!N659)^2 + ('GEOMETRIC INPUTS'!C659-'GEOMETRIC INPUTS'!O659)^2 + ('GEOMETRIC INPUTS'!D659-'GEOMETRIC INPUTS'!P659)^2)</f>
        <v>0</v>
      </c>
      <c r="G659">
        <f>SQRT(('GEOMETRIC INPUTS'!E659-'GEOMETRIC INPUTS'!N659)^2 + ('GEOMETRIC INPUTS'!F659-'GEOMETRIC INPUTS'!O659)^2 + ('GEOMETRIC INPUTS'!G659-'GEOMETRIC INPUTS'!P659)^2)</f>
        <v>0</v>
      </c>
      <c r="H659">
        <f>SQRT(('GEOMETRIC INPUTS'!H659-'GEOMETRIC INPUTS'!K659)^2 + ('GEOMETRIC INPUTS'!I659-'GEOMETRIC INPUTS'!L659)^2 + ('GEOMETRIC INPUTS'!J659-'GEOMETRIC INPUTS'!M659)^2)</f>
        <v>0</v>
      </c>
      <c r="I659">
        <f>SQRT(('GEOMETRIC INPUTS'!K659-'GEOMETRIC INPUTS'!N659)^2 + ('GEOMETRIC INPUTS'!L659-'GEOMETRIC INPUTS'!O659)^2 + ('GEOMETRIC INPUTS'!M659-'GEOMETRIC INPUTS'!P659)^2)</f>
        <v>0</v>
      </c>
      <c r="J659" s="20" t="e">
        <f>ASIN(('GEOMETRIC INPUTS'!M659-'GEOMETRIC INPUTS'!J659)/H659)</f>
        <v>#DIV/0!</v>
      </c>
      <c r="K659" s="27">
        <f>IF('GT Data'!X661=TRUE,'GEOMETRIC INPUTS'!Q659*Loads!$B$2,'GEOMETRIC INPUTS'!Q659*Loads!$F$2)</f>
        <v>0</v>
      </c>
      <c r="L659" s="27">
        <f>IF('GT Data'!X661=TRUE,F659*Loads!$B$3,F659*Loads!$F$3)</f>
        <v>0</v>
      </c>
      <c r="M659" s="27">
        <f>IF('GT Data'!X661=TRUE,G659*Loads!$B$3,G659*Loads!$F$3)</f>
        <v>0</v>
      </c>
      <c r="N659" s="27">
        <f>IF('GT Data'!X661=TRUE,H659*Loads!$B$3,H659*Loads!$F$3)</f>
        <v>0</v>
      </c>
      <c r="O659" s="27">
        <f>IF('GT Data'!X661=TRUE,B659*Loads!$B$4,0)</f>
        <v>0</v>
      </c>
      <c r="P659" s="27">
        <f>IF('GT Data'!X661=TRUE,'GEOMETRIC INPUTS'!Q659*Loads!$B$1,'GEOMETRIC INPUTS'!Q659*Loads!$F$1)</f>
        <v>0</v>
      </c>
      <c r="Q659">
        <v>-300</v>
      </c>
      <c r="R659" t="e">
        <f>'GEOMETRIC INPUTS'!R659/'GEOMETRIC INPUTS'!S659</f>
        <v>#DIV/0!</v>
      </c>
    </row>
    <row r="660" spans="1:18" x14ac:dyDescent="0.3">
      <c r="A660">
        <f>'GEOMETRIC INPUTS'!A660</f>
        <v>0</v>
      </c>
      <c r="B660">
        <f>'GT Data'!Z662</f>
        <v>0</v>
      </c>
      <c r="C660">
        <f>IF(AND('GEOMETRIC INPUTS'!E660&gt;'GEOMETRIC INPUTS'!B660,'GEOMETRIC INPUTS'!C660&gt;'GEOMETRIC INPUTS'!F660),ACOS(('GEOMETRIC INPUTS'!C660-'GEOMETRIC INPUTS'!F660)/'Calculated Tab Properties'!E660),0) + IF(AND('GEOMETRIC INPUTS'!E660&gt;'GEOMETRIC INPUTS'!B660,'GEOMETRIC INPUTS'!C660&lt;'GEOMETRIC INPUTS'!F660),PI()/2 + ASIN((-'GEOMETRIC INPUTS'!C660+'GEOMETRIC INPUTS'!F660)/'Calculated Tab Properties'!E660),0) + IF(AND('GEOMETRIC INPUTS'!E660&lt;'GEOMETRIC INPUTS'!B660,'GEOMETRIC INPUTS'!C660&lt;'GEOMETRIC INPUTS'!F660),PI() + ACOS(('GEOMETRIC INPUTS'!C660-'GEOMETRIC INPUTS'!F660)/'Calculated Tab Properties'!E660),0) + IF(AND('GEOMETRIC INPUTS'!E660&lt;'GEOMETRIC INPUTS'!B660,'GEOMETRIC INPUTS'!C660&gt;'GEOMETRIC INPUTS'!F660),2*PI() - ACOS((-'GEOMETRIC INPUTS'!C660+'GEOMETRIC INPUTS'!F660)/'Calculated Tab Properties'!E660),0) + IF(AND('GEOMETRIC INPUTS'!E660='GEOMETRIC INPUTS'!B660,'GEOMETRIC INPUTS'!C660&gt;'GEOMETRIC INPUTS'!F660),0,0) + IF(AND('GEOMETRIC INPUTS'!E660&gt;'GEOMETRIC INPUTS'!B660,'GEOMETRIC INPUTS'!C660='GEOMETRIC INPUTS'!F660),PI()/2,0) + IF(AND('GEOMETRIC INPUTS'!E660='GEOMETRIC INPUTS'!B660,'GEOMETRIC INPUTS'!C660&lt;'GEOMETRIC INPUTS'!F660),PI(),0) + IF(AND('GEOMETRIC INPUTS'!E660&lt;'GEOMETRIC INPUTS'!B660,'GEOMETRIC INPUTS'!C660='GEOMETRIC INPUTS'!F660),3/2*PI(),0)</f>
        <v>0</v>
      </c>
      <c r="D660">
        <f t="shared" si="11"/>
        <v>0</v>
      </c>
      <c r="E660">
        <f>SQRT(('GEOMETRIC INPUTS'!B660-'GEOMETRIC INPUTS'!E660)^2+('GEOMETRIC INPUTS'!C660-'GEOMETRIC INPUTS'!F660)^2+('GEOMETRIC INPUTS'!D660-'GEOMETRIC INPUTS'!G660)^2)</f>
        <v>0</v>
      </c>
      <c r="F660">
        <f>SQRT(('GEOMETRIC INPUTS'!B660-'GEOMETRIC INPUTS'!N660)^2 + ('GEOMETRIC INPUTS'!C660-'GEOMETRIC INPUTS'!O660)^2 + ('GEOMETRIC INPUTS'!D660-'GEOMETRIC INPUTS'!P660)^2)</f>
        <v>0</v>
      </c>
      <c r="G660">
        <f>SQRT(('GEOMETRIC INPUTS'!E660-'GEOMETRIC INPUTS'!N660)^2 + ('GEOMETRIC INPUTS'!F660-'GEOMETRIC INPUTS'!O660)^2 + ('GEOMETRIC INPUTS'!G660-'GEOMETRIC INPUTS'!P660)^2)</f>
        <v>0</v>
      </c>
      <c r="H660">
        <f>SQRT(('GEOMETRIC INPUTS'!H660-'GEOMETRIC INPUTS'!K660)^2 + ('GEOMETRIC INPUTS'!I660-'GEOMETRIC INPUTS'!L660)^2 + ('GEOMETRIC INPUTS'!J660-'GEOMETRIC INPUTS'!M660)^2)</f>
        <v>0</v>
      </c>
      <c r="I660">
        <f>SQRT(('GEOMETRIC INPUTS'!K660-'GEOMETRIC INPUTS'!N660)^2 + ('GEOMETRIC INPUTS'!L660-'GEOMETRIC INPUTS'!O660)^2 + ('GEOMETRIC INPUTS'!M660-'GEOMETRIC INPUTS'!P660)^2)</f>
        <v>0</v>
      </c>
      <c r="J660" s="20" t="e">
        <f>ASIN(('GEOMETRIC INPUTS'!M660-'GEOMETRIC INPUTS'!J660)/H660)</f>
        <v>#DIV/0!</v>
      </c>
      <c r="K660" s="27">
        <f>IF('GT Data'!X662=TRUE,'GEOMETRIC INPUTS'!Q660*Loads!$B$2,'GEOMETRIC INPUTS'!Q660*Loads!$F$2)</f>
        <v>0</v>
      </c>
      <c r="L660" s="27">
        <f>IF('GT Data'!X662=TRUE,F660*Loads!$B$3,F660*Loads!$F$3)</f>
        <v>0</v>
      </c>
      <c r="M660" s="27">
        <f>IF('GT Data'!X662=TRUE,G660*Loads!$B$3,G660*Loads!$F$3)</f>
        <v>0</v>
      </c>
      <c r="N660" s="27">
        <f>IF('GT Data'!X662=TRUE,H660*Loads!$B$3,H660*Loads!$F$3)</f>
        <v>0</v>
      </c>
      <c r="O660" s="27">
        <f>IF('GT Data'!X662=TRUE,B660*Loads!$B$4,0)</f>
        <v>0</v>
      </c>
      <c r="P660" s="27">
        <f>IF('GT Data'!X662=TRUE,'GEOMETRIC INPUTS'!Q660*Loads!$B$1,'GEOMETRIC INPUTS'!Q660*Loads!$F$1)</f>
        <v>0</v>
      </c>
      <c r="Q660">
        <v>-300</v>
      </c>
      <c r="R660" t="e">
        <f>'GEOMETRIC INPUTS'!R660/'GEOMETRIC INPUTS'!S660</f>
        <v>#DIV/0!</v>
      </c>
    </row>
    <row r="661" spans="1:18" x14ac:dyDescent="0.3">
      <c r="A661">
        <f>'GEOMETRIC INPUTS'!A661</f>
        <v>0</v>
      </c>
      <c r="B661">
        <f>'GT Data'!Z663</f>
        <v>0</v>
      </c>
      <c r="C661">
        <f>IF(AND('GEOMETRIC INPUTS'!E661&gt;'GEOMETRIC INPUTS'!B661,'GEOMETRIC INPUTS'!C661&gt;'GEOMETRIC INPUTS'!F661),ACOS(('GEOMETRIC INPUTS'!C661-'GEOMETRIC INPUTS'!F661)/'Calculated Tab Properties'!E661),0) + IF(AND('GEOMETRIC INPUTS'!E661&gt;'GEOMETRIC INPUTS'!B661,'GEOMETRIC INPUTS'!C661&lt;'GEOMETRIC INPUTS'!F661),PI()/2 + ASIN((-'GEOMETRIC INPUTS'!C661+'GEOMETRIC INPUTS'!F661)/'Calculated Tab Properties'!E661),0) + IF(AND('GEOMETRIC INPUTS'!E661&lt;'GEOMETRIC INPUTS'!B661,'GEOMETRIC INPUTS'!C661&lt;'GEOMETRIC INPUTS'!F661),PI() + ACOS(('GEOMETRIC INPUTS'!C661-'GEOMETRIC INPUTS'!F661)/'Calculated Tab Properties'!E661),0) + IF(AND('GEOMETRIC INPUTS'!E661&lt;'GEOMETRIC INPUTS'!B661,'GEOMETRIC INPUTS'!C661&gt;'GEOMETRIC INPUTS'!F661),2*PI() - ACOS((-'GEOMETRIC INPUTS'!C661+'GEOMETRIC INPUTS'!F661)/'Calculated Tab Properties'!E661),0) + IF(AND('GEOMETRIC INPUTS'!E661='GEOMETRIC INPUTS'!B661,'GEOMETRIC INPUTS'!C661&gt;'GEOMETRIC INPUTS'!F661),0,0) + IF(AND('GEOMETRIC INPUTS'!E661&gt;'GEOMETRIC INPUTS'!B661,'GEOMETRIC INPUTS'!C661='GEOMETRIC INPUTS'!F661),PI()/2,0) + IF(AND('GEOMETRIC INPUTS'!E661='GEOMETRIC INPUTS'!B661,'GEOMETRIC INPUTS'!C661&lt;'GEOMETRIC INPUTS'!F661),PI(),0) + IF(AND('GEOMETRIC INPUTS'!E661&lt;'GEOMETRIC INPUTS'!B661,'GEOMETRIC INPUTS'!C661='GEOMETRIC INPUTS'!F661),3/2*PI(),0)</f>
        <v>0</v>
      </c>
      <c r="D661">
        <f t="shared" si="11"/>
        <v>0</v>
      </c>
      <c r="E661">
        <f>SQRT(('GEOMETRIC INPUTS'!B661-'GEOMETRIC INPUTS'!E661)^2+('GEOMETRIC INPUTS'!C661-'GEOMETRIC INPUTS'!F661)^2+('GEOMETRIC INPUTS'!D661-'GEOMETRIC INPUTS'!G661)^2)</f>
        <v>0</v>
      </c>
      <c r="F661">
        <f>SQRT(('GEOMETRIC INPUTS'!B661-'GEOMETRIC INPUTS'!N661)^2 + ('GEOMETRIC INPUTS'!C661-'GEOMETRIC INPUTS'!O661)^2 + ('GEOMETRIC INPUTS'!D661-'GEOMETRIC INPUTS'!P661)^2)</f>
        <v>0</v>
      </c>
      <c r="G661">
        <f>SQRT(('GEOMETRIC INPUTS'!E661-'GEOMETRIC INPUTS'!N661)^2 + ('GEOMETRIC INPUTS'!F661-'GEOMETRIC INPUTS'!O661)^2 + ('GEOMETRIC INPUTS'!G661-'GEOMETRIC INPUTS'!P661)^2)</f>
        <v>0</v>
      </c>
      <c r="H661">
        <f>SQRT(('GEOMETRIC INPUTS'!H661-'GEOMETRIC INPUTS'!K661)^2 + ('GEOMETRIC INPUTS'!I661-'GEOMETRIC INPUTS'!L661)^2 + ('GEOMETRIC INPUTS'!J661-'GEOMETRIC INPUTS'!M661)^2)</f>
        <v>0</v>
      </c>
      <c r="I661">
        <f>SQRT(('GEOMETRIC INPUTS'!K661-'GEOMETRIC INPUTS'!N661)^2 + ('GEOMETRIC INPUTS'!L661-'GEOMETRIC INPUTS'!O661)^2 + ('GEOMETRIC INPUTS'!M661-'GEOMETRIC INPUTS'!P661)^2)</f>
        <v>0</v>
      </c>
      <c r="J661" s="20" t="e">
        <f>ASIN(('GEOMETRIC INPUTS'!M661-'GEOMETRIC INPUTS'!J661)/H661)</f>
        <v>#DIV/0!</v>
      </c>
      <c r="K661" s="27">
        <f>IF('GT Data'!X663=TRUE,'GEOMETRIC INPUTS'!Q661*Loads!$B$2,'GEOMETRIC INPUTS'!Q661*Loads!$F$2)</f>
        <v>0</v>
      </c>
      <c r="L661" s="27">
        <f>IF('GT Data'!X663=TRUE,F661*Loads!$B$3,F661*Loads!$F$3)</f>
        <v>0</v>
      </c>
      <c r="M661" s="27">
        <f>IF('GT Data'!X663=TRUE,G661*Loads!$B$3,G661*Loads!$F$3)</f>
        <v>0</v>
      </c>
      <c r="N661" s="27">
        <f>IF('GT Data'!X663=TRUE,H661*Loads!$B$3,H661*Loads!$F$3)</f>
        <v>0</v>
      </c>
      <c r="O661" s="27">
        <f>IF('GT Data'!X663=TRUE,B661*Loads!$B$4,0)</f>
        <v>0</v>
      </c>
      <c r="P661" s="27">
        <f>IF('GT Data'!X663=TRUE,'GEOMETRIC INPUTS'!Q661*Loads!$B$1,'GEOMETRIC INPUTS'!Q661*Loads!$F$1)</f>
        <v>0</v>
      </c>
      <c r="Q661">
        <v>-300</v>
      </c>
      <c r="R661" t="e">
        <f>'GEOMETRIC INPUTS'!R661/'GEOMETRIC INPUTS'!S661</f>
        <v>#DIV/0!</v>
      </c>
    </row>
    <row r="662" spans="1:18" x14ac:dyDescent="0.3">
      <c r="A662">
        <f>'GEOMETRIC INPUTS'!A662</f>
        <v>0</v>
      </c>
      <c r="B662">
        <f>'GT Data'!Z664</f>
        <v>0</v>
      </c>
      <c r="C662">
        <f>IF(AND('GEOMETRIC INPUTS'!E662&gt;'GEOMETRIC INPUTS'!B662,'GEOMETRIC INPUTS'!C662&gt;'GEOMETRIC INPUTS'!F662),ACOS(('GEOMETRIC INPUTS'!C662-'GEOMETRIC INPUTS'!F662)/'Calculated Tab Properties'!E662),0) + IF(AND('GEOMETRIC INPUTS'!E662&gt;'GEOMETRIC INPUTS'!B662,'GEOMETRIC INPUTS'!C662&lt;'GEOMETRIC INPUTS'!F662),PI()/2 + ASIN((-'GEOMETRIC INPUTS'!C662+'GEOMETRIC INPUTS'!F662)/'Calculated Tab Properties'!E662),0) + IF(AND('GEOMETRIC INPUTS'!E662&lt;'GEOMETRIC INPUTS'!B662,'GEOMETRIC INPUTS'!C662&lt;'GEOMETRIC INPUTS'!F662),PI() + ACOS(('GEOMETRIC INPUTS'!C662-'GEOMETRIC INPUTS'!F662)/'Calculated Tab Properties'!E662),0) + IF(AND('GEOMETRIC INPUTS'!E662&lt;'GEOMETRIC INPUTS'!B662,'GEOMETRIC INPUTS'!C662&gt;'GEOMETRIC INPUTS'!F662),2*PI() - ACOS((-'GEOMETRIC INPUTS'!C662+'GEOMETRIC INPUTS'!F662)/'Calculated Tab Properties'!E662),0) + IF(AND('GEOMETRIC INPUTS'!E662='GEOMETRIC INPUTS'!B662,'GEOMETRIC INPUTS'!C662&gt;'GEOMETRIC INPUTS'!F662),0,0) + IF(AND('GEOMETRIC INPUTS'!E662&gt;'GEOMETRIC INPUTS'!B662,'GEOMETRIC INPUTS'!C662='GEOMETRIC INPUTS'!F662),PI()/2,0) + IF(AND('GEOMETRIC INPUTS'!E662='GEOMETRIC INPUTS'!B662,'GEOMETRIC INPUTS'!C662&lt;'GEOMETRIC INPUTS'!F662),PI(),0) + IF(AND('GEOMETRIC INPUTS'!E662&lt;'GEOMETRIC INPUTS'!B662,'GEOMETRIC INPUTS'!C662='GEOMETRIC INPUTS'!F662),3/2*PI(),0)</f>
        <v>0</v>
      </c>
      <c r="D662">
        <f t="shared" si="11"/>
        <v>0</v>
      </c>
      <c r="E662">
        <f>SQRT(('GEOMETRIC INPUTS'!B662-'GEOMETRIC INPUTS'!E662)^2+('GEOMETRIC INPUTS'!C662-'GEOMETRIC INPUTS'!F662)^2+('GEOMETRIC INPUTS'!D662-'GEOMETRIC INPUTS'!G662)^2)</f>
        <v>0</v>
      </c>
      <c r="F662">
        <f>SQRT(('GEOMETRIC INPUTS'!B662-'GEOMETRIC INPUTS'!N662)^2 + ('GEOMETRIC INPUTS'!C662-'GEOMETRIC INPUTS'!O662)^2 + ('GEOMETRIC INPUTS'!D662-'GEOMETRIC INPUTS'!P662)^2)</f>
        <v>0</v>
      </c>
      <c r="G662">
        <f>SQRT(('GEOMETRIC INPUTS'!E662-'GEOMETRIC INPUTS'!N662)^2 + ('GEOMETRIC INPUTS'!F662-'GEOMETRIC INPUTS'!O662)^2 + ('GEOMETRIC INPUTS'!G662-'GEOMETRIC INPUTS'!P662)^2)</f>
        <v>0</v>
      </c>
      <c r="H662">
        <f>SQRT(('GEOMETRIC INPUTS'!H662-'GEOMETRIC INPUTS'!K662)^2 + ('GEOMETRIC INPUTS'!I662-'GEOMETRIC INPUTS'!L662)^2 + ('GEOMETRIC INPUTS'!J662-'GEOMETRIC INPUTS'!M662)^2)</f>
        <v>0</v>
      </c>
      <c r="I662">
        <f>SQRT(('GEOMETRIC INPUTS'!K662-'GEOMETRIC INPUTS'!N662)^2 + ('GEOMETRIC INPUTS'!L662-'GEOMETRIC INPUTS'!O662)^2 + ('GEOMETRIC INPUTS'!M662-'GEOMETRIC INPUTS'!P662)^2)</f>
        <v>0</v>
      </c>
      <c r="J662" s="20" t="e">
        <f>ASIN(('GEOMETRIC INPUTS'!M662-'GEOMETRIC INPUTS'!J662)/H662)</f>
        <v>#DIV/0!</v>
      </c>
      <c r="K662" s="27">
        <f>IF('GT Data'!X664=TRUE,'GEOMETRIC INPUTS'!Q662*Loads!$B$2,'GEOMETRIC INPUTS'!Q662*Loads!$F$2)</f>
        <v>0</v>
      </c>
      <c r="L662" s="27">
        <f>IF('GT Data'!X664=TRUE,F662*Loads!$B$3,F662*Loads!$F$3)</f>
        <v>0</v>
      </c>
      <c r="M662" s="27">
        <f>IF('GT Data'!X664=TRUE,G662*Loads!$B$3,G662*Loads!$F$3)</f>
        <v>0</v>
      </c>
      <c r="N662" s="27">
        <f>IF('GT Data'!X664=TRUE,H662*Loads!$B$3,H662*Loads!$F$3)</f>
        <v>0</v>
      </c>
      <c r="O662" s="27">
        <f>IF('GT Data'!X664=TRUE,B662*Loads!$B$4,0)</f>
        <v>0</v>
      </c>
      <c r="P662" s="27">
        <f>IF('GT Data'!X664=TRUE,'GEOMETRIC INPUTS'!Q662*Loads!$B$1,'GEOMETRIC INPUTS'!Q662*Loads!$F$1)</f>
        <v>0</v>
      </c>
      <c r="Q662">
        <v>-300</v>
      </c>
      <c r="R662" t="e">
        <f>'GEOMETRIC INPUTS'!R662/'GEOMETRIC INPUTS'!S662</f>
        <v>#DIV/0!</v>
      </c>
    </row>
    <row r="663" spans="1:18" x14ac:dyDescent="0.3">
      <c r="A663">
        <f>'GEOMETRIC INPUTS'!A663</f>
        <v>0</v>
      </c>
      <c r="B663">
        <f>'GT Data'!Z665</f>
        <v>0</v>
      </c>
      <c r="C663">
        <f>IF(AND('GEOMETRIC INPUTS'!E663&gt;'GEOMETRIC INPUTS'!B663,'GEOMETRIC INPUTS'!C663&gt;'GEOMETRIC INPUTS'!F663),ACOS(('GEOMETRIC INPUTS'!C663-'GEOMETRIC INPUTS'!F663)/'Calculated Tab Properties'!E663),0) + IF(AND('GEOMETRIC INPUTS'!E663&gt;'GEOMETRIC INPUTS'!B663,'GEOMETRIC INPUTS'!C663&lt;'GEOMETRIC INPUTS'!F663),PI()/2 + ASIN((-'GEOMETRIC INPUTS'!C663+'GEOMETRIC INPUTS'!F663)/'Calculated Tab Properties'!E663),0) + IF(AND('GEOMETRIC INPUTS'!E663&lt;'GEOMETRIC INPUTS'!B663,'GEOMETRIC INPUTS'!C663&lt;'GEOMETRIC INPUTS'!F663),PI() + ACOS(('GEOMETRIC INPUTS'!C663-'GEOMETRIC INPUTS'!F663)/'Calculated Tab Properties'!E663),0) + IF(AND('GEOMETRIC INPUTS'!E663&lt;'GEOMETRIC INPUTS'!B663,'GEOMETRIC INPUTS'!C663&gt;'GEOMETRIC INPUTS'!F663),2*PI() - ACOS((-'GEOMETRIC INPUTS'!C663+'GEOMETRIC INPUTS'!F663)/'Calculated Tab Properties'!E663),0) + IF(AND('GEOMETRIC INPUTS'!E663='GEOMETRIC INPUTS'!B663,'GEOMETRIC INPUTS'!C663&gt;'GEOMETRIC INPUTS'!F663),0,0) + IF(AND('GEOMETRIC INPUTS'!E663&gt;'GEOMETRIC INPUTS'!B663,'GEOMETRIC INPUTS'!C663='GEOMETRIC INPUTS'!F663),PI()/2,0) + IF(AND('GEOMETRIC INPUTS'!E663='GEOMETRIC INPUTS'!B663,'GEOMETRIC INPUTS'!C663&lt;'GEOMETRIC INPUTS'!F663),PI(),0) + IF(AND('GEOMETRIC INPUTS'!E663&lt;'GEOMETRIC INPUTS'!B663,'GEOMETRIC INPUTS'!C663='GEOMETRIC INPUTS'!F663),3/2*PI(),0)</f>
        <v>0</v>
      </c>
      <c r="D663">
        <f t="shared" si="11"/>
        <v>0</v>
      </c>
      <c r="E663">
        <f>SQRT(('GEOMETRIC INPUTS'!B663-'GEOMETRIC INPUTS'!E663)^2+('GEOMETRIC INPUTS'!C663-'GEOMETRIC INPUTS'!F663)^2+('GEOMETRIC INPUTS'!D663-'GEOMETRIC INPUTS'!G663)^2)</f>
        <v>0</v>
      </c>
      <c r="F663">
        <f>SQRT(('GEOMETRIC INPUTS'!B663-'GEOMETRIC INPUTS'!N663)^2 + ('GEOMETRIC INPUTS'!C663-'GEOMETRIC INPUTS'!O663)^2 + ('GEOMETRIC INPUTS'!D663-'GEOMETRIC INPUTS'!P663)^2)</f>
        <v>0</v>
      </c>
      <c r="G663">
        <f>SQRT(('GEOMETRIC INPUTS'!E663-'GEOMETRIC INPUTS'!N663)^2 + ('GEOMETRIC INPUTS'!F663-'GEOMETRIC INPUTS'!O663)^2 + ('GEOMETRIC INPUTS'!G663-'GEOMETRIC INPUTS'!P663)^2)</f>
        <v>0</v>
      </c>
      <c r="H663">
        <f>SQRT(('GEOMETRIC INPUTS'!H663-'GEOMETRIC INPUTS'!K663)^2 + ('GEOMETRIC INPUTS'!I663-'GEOMETRIC INPUTS'!L663)^2 + ('GEOMETRIC INPUTS'!J663-'GEOMETRIC INPUTS'!M663)^2)</f>
        <v>0</v>
      </c>
      <c r="I663">
        <f>SQRT(('GEOMETRIC INPUTS'!K663-'GEOMETRIC INPUTS'!N663)^2 + ('GEOMETRIC INPUTS'!L663-'GEOMETRIC INPUTS'!O663)^2 + ('GEOMETRIC INPUTS'!M663-'GEOMETRIC INPUTS'!P663)^2)</f>
        <v>0</v>
      </c>
      <c r="J663" s="20" t="e">
        <f>ASIN(('GEOMETRIC INPUTS'!M663-'GEOMETRIC INPUTS'!J663)/H663)</f>
        <v>#DIV/0!</v>
      </c>
      <c r="K663" s="27">
        <f>IF('GT Data'!X665=TRUE,'GEOMETRIC INPUTS'!Q663*Loads!$B$2,'GEOMETRIC INPUTS'!Q663*Loads!$F$2)</f>
        <v>0</v>
      </c>
      <c r="L663" s="27">
        <f>IF('GT Data'!X665=TRUE,F663*Loads!$B$3,F663*Loads!$F$3)</f>
        <v>0</v>
      </c>
      <c r="M663" s="27">
        <f>IF('GT Data'!X665=TRUE,G663*Loads!$B$3,G663*Loads!$F$3)</f>
        <v>0</v>
      </c>
      <c r="N663" s="27">
        <f>IF('GT Data'!X665=TRUE,H663*Loads!$B$3,H663*Loads!$F$3)</f>
        <v>0</v>
      </c>
      <c r="O663" s="27">
        <f>IF('GT Data'!X665=TRUE,B663*Loads!$B$4,0)</f>
        <v>0</v>
      </c>
      <c r="P663" s="27">
        <f>IF('GT Data'!X665=TRUE,'GEOMETRIC INPUTS'!Q663*Loads!$B$1,'GEOMETRIC INPUTS'!Q663*Loads!$F$1)</f>
        <v>0</v>
      </c>
      <c r="Q663">
        <v>-300</v>
      </c>
      <c r="R663" t="e">
        <f>'GEOMETRIC INPUTS'!R663/'GEOMETRIC INPUTS'!S663</f>
        <v>#DIV/0!</v>
      </c>
    </row>
    <row r="664" spans="1:18" x14ac:dyDescent="0.3">
      <c r="A664">
        <f>'GEOMETRIC INPUTS'!A664</f>
        <v>0</v>
      </c>
      <c r="B664">
        <f>'GT Data'!Z666</f>
        <v>0</v>
      </c>
      <c r="C664">
        <f>IF(AND('GEOMETRIC INPUTS'!E664&gt;'GEOMETRIC INPUTS'!B664,'GEOMETRIC INPUTS'!C664&gt;'GEOMETRIC INPUTS'!F664),ACOS(('GEOMETRIC INPUTS'!C664-'GEOMETRIC INPUTS'!F664)/'Calculated Tab Properties'!E664),0) + IF(AND('GEOMETRIC INPUTS'!E664&gt;'GEOMETRIC INPUTS'!B664,'GEOMETRIC INPUTS'!C664&lt;'GEOMETRIC INPUTS'!F664),PI()/2 + ASIN((-'GEOMETRIC INPUTS'!C664+'GEOMETRIC INPUTS'!F664)/'Calculated Tab Properties'!E664),0) + IF(AND('GEOMETRIC INPUTS'!E664&lt;'GEOMETRIC INPUTS'!B664,'GEOMETRIC INPUTS'!C664&lt;'GEOMETRIC INPUTS'!F664),PI() + ACOS(('GEOMETRIC INPUTS'!C664-'GEOMETRIC INPUTS'!F664)/'Calculated Tab Properties'!E664),0) + IF(AND('GEOMETRIC INPUTS'!E664&lt;'GEOMETRIC INPUTS'!B664,'GEOMETRIC INPUTS'!C664&gt;'GEOMETRIC INPUTS'!F664),2*PI() - ACOS((-'GEOMETRIC INPUTS'!C664+'GEOMETRIC INPUTS'!F664)/'Calculated Tab Properties'!E664),0) + IF(AND('GEOMETRIC INPUTS'!E664='GEOMETRIC INPUTS'!B664,'GEOMETRIC INPUTS'!C664&gt;'GEOMETRIC INPUTS'!F664),0,0) + IF(AND('GEOMETRIC INPUTS'!E664&gt;'GEOMETRIC INPUTS'!B664,'GEOMETRIC INPUTS'!C664='GEOMETRIC INPUTS'!F664),PI()/2,0) + IF(AND('GEOMETRIC INPUTS'!E664='GEOMETRIC INPUTS'!B664,'GEOMETRIC INPUTS'!C664&lt;'GEOMETRIC INPUTS'!F664),PI(),0) + IF(AND('GEOMETRIC INPUTS'!E664&lt;'GEOMETRIC INPUTS'!B664,'GEOMETRIC INPUTS'!C664='GEOMETRIC INPUTS'!F664),3/2*PI(),0)</f>
        <v>0</v>
      </c>
      <c r="D664">
        <f t="shared" si="11"/>
        <v>0</v>
      </c>
      <c r="E664">
        <f>SQRT(('GEOMETRIC INPUTS'!B664-'GEOMETRIC INPUTS'!E664)^2+('GEOMETRIC INPUTS'!C664-'GEOMETRIC INPUTS'!F664)^2+('GEOMETRIC INPUTS'!D664-'GEOMETRIC INPUTS'!G664)^2)</f>
        <v>0</v>
      </c>
      <c r="F664">
        <f>SQRT(('GEOMETRIC INPUTS'!B664-'GEOMETRIC INPUTS'!N664)^2 + ('GEOMETRIC INPUTS'!C664-'GEOMETRIC INPUTS'!O664)^2 + ('GEOMETRIC INPUTS'!D664-'GEOMETRIC INPUTS'!P664)^2)</f>
        <v>0</v>
      </c>
      <c r="G664">
        <f>SQRT(('GEOMETRIC INPUTS'!E664-'GEOMETRIC INPUTS'!N664)^2 + ('GEOMETRIC INPUTS'!F664-'GEOMETRIC INPUTS'!O664)^2 + ('GEOMETRIC INPUTS'!G664-'GEOMETRIC INPUTS'!P664)^2)</f>
        <v>0</v>
      </c>
      <c r="H664">
        <f>SQRT(('GEOMETRIC INPUTS'!H664-'GEOMETRIC INPUTS'!K664)^2 + ('GEOMETRIC INPUTS'!I664-'GEOMETRIC INPUTS'!L664)^2 + ('GEOMETRIC INPUTS'!J664-'GEOMETRIC INPUTS'!M664)^2)</f>
        <v>0</v>
      </c>
      <c r="I664">
        <f>SQRT(('GEOMETRIC INPUTS'!K664-'GEOMETRIC INPUTS'!N664)^2 + ('GEOMETRIC INPUTS'!L664-'GEOMETRIC INPUTS'!O664)^2 + ('GEOMETRIC INPUTS'!M664-'GEOMETRIC INPUTS'!P664)^2)</f>
        <v>0</v>
      </c>
      <c r="J664" s="20" t="e">
        <f>ASIN(('GEOMETRIC INPUTS'!M664-'GEOMETRIC INPUTS'!J664)/H664)</f>
        <v>#DIV/0!</v>
      </c>
      <c r="K664" s="27">
        <f>IF('GT Data'!X666=TRUE,'GEOMETRIC INPUTS'!Q664*Loads!$B$2,'GEOMETRIC INPUTS'!Q664*Loads!$F$2)</f>
        <v>0</v>
      </c>
      <c r="L664" s="27">
        <f>IF('GT Data'!X666=TRUE,F664*Loads!$B$3,F664*Loads!$F$3)</f>
        <v>0</v>
      </c>
      <c r="M664" s="27">
        <f>IF('GT Data'!X666=TRUE,G664*Loads!$B$3,G664*Loads!$F$3)</f>
        <v>0</v>
      </c>
      <c r="N664" s="27">
        <f>IF('GT Data'!X666=TRUE,H664*Loads!$B$3,H664*Loads!$F$3)</f>
        <v>0</v>
      </c>
      <c r="O664" s="27">
        <f>IF('GT Data'!X666=TRUE,B664*Loads!$B$4,0)</f>
        <v>0</v>
      </c>
      <c r="P664" s="27">
        <f>IF('GT Data'!X666=TRUE,'GEOMETRIC INPUTS'!Q664*Loads!$B$1,'GEOMETRIC INPUTS'!Q664*Loads!$F$1)</f>
        <v>0</v>
      </c>
      <c r="Q664">
        <v>-300</v>
      </c>
      <c r="R664" t="e">
        <f>'GEOMETRIC INPUTS'!R664/'GEOMETRIC INPUTS'!S664</f>
        <v>#DIV/0!</v>
      </c>
    </row>
    <row r="665" spans="1:18" x14ac:dyDescent="0.3">
      <c r="A665">
        <f>'GEOMETRIC INPUTS'!A665</f>
        <v>0</v>
      </c>
      <c r="B665">
        <f>'GT Data'!Z667</f>
        <v>0</v>
      </c>
      <c r="C665">
        <f>IF(AND('GEOMETRIC INPUTS'!E665&gt;'GEOMETRIC INPUTS'!B665,'GEOMETRIC INPUTS'!C665&gt;'GEOMETRIC INPUTS'!F665),ACOS(('GEOMETRIC INPUTS'!C665-'GEOMETRIC INPUTS'!F665)/'Calculated Tab Properties'!E665),0) + IF(AND('GEOMETRIC INPUTS'!E665&gt;'GEOMETRIC INPUTS'!B665,'GEOMETRIC INPUTS'!C665&lt;'GEOMETRIC INPUTS'!F665),PI()/2 + ASIN((-'GEOMETRIC INPUTS'!C665+'GEOMETRIC INPUTS'!F665)/'Calculated Tab Properties'!E665),0) + IF(AND('GEOMETRIC INPUTS'!E665&lt;'GEOMETRIC INPUTS'!B665,'GEOMETRIC INPUTS'!C665&lt;'GEOMETRIC INPUTS'!F665),PI() + ACOS(('GEOMETRIC INPUTS'!C665-'GEOMETRIC INPUTS'!F665)/'Calculated Tab Properties'!E665),0) + IF(AND('GEOMETRIC INPUTS'!E665&lt;'GEOMETRIC INPUTS'!B665,'GEOMETRIC INPUTS'!C665&gt;'GEOMETRIC INPUTS'!F665),2*PI() - ACOS((-'GEOMETRIC INPUTS'!C665+'GEOMETRIC INPUTS'!F665)/'Calculated Tab Properties'!E665),0) + IF(AND('GEOMETRIC INPUTS'!E665='GEOMETRIC INPUTS'!B665,'GEOMETRIC INPUTS'!C665&gt;'GEOMETRIC INPUTS'!F665),0,0) + IF(AND('GEOMETRIC INPUTS'!E665&gt;'GEOMETRIC INPUTS'!B665,'GEOMETRIC INPUTS'!C665='GEOMETRIC INPUTS'!F665),PI()/2,0) + IF(AND('GEOMETRIC INPUTS'!E665='GEOMETRIC INPUTS'!B665,'GEOMETRIC INPUTS'!C665&lt;'GEOMETRIC INPUTS'!F665),PI(),0) + IF(AND('GEOMETRIC INPUTS'!E665&lt;'GEOMETRIC INPUTS'!B665,'GEOMETRIC INPUTS'!C665='GEOMETRIC INPUTS'!F665),3/2*PI(),0)</f>
        <v>0</v>
      </c>
      <c r="D665">
        <f t="shared" si="11"/>
        <v>0</v>
      </c>
      <c r="E665">
        <f>SQRT(('GEOMETRIC INPUTS'!B665-'GEOMETRIC INPUTS'!E665)^2+('GEOMETRIC INPUTS'!C665-'GEOMETRIC INPUTS'!F665)^2+('GEOMETRIC INPUTS'!D665-'GEOMETRIC INPUTS'!G665)^2)</f>
        <v>0</v>
      </c>
      <c r="F665">
        <f>SQRT(('GEOMETRIC INPUTS'!B665-'GEOMETRIC INPUTS'!N665)^2 + ('GEOMETRIC INPUTS'!C665-'GEOMETRIC INPUTS'!O665)^2 + ('GEOMETRIC INPUTS'!D665-'GEOMETRIC INPUTS'!P665)^2)</f>
        <v>0</v>
      </c>
      <c r="G665">
        <f>SQRT(('GEOMETRIC INPUTS'!E665-'GEOMETRIC INPUTS'!N665)^2 + ('GEOMETRIC INPUTS'!F665-'GEOMETRIC INPUTS'!O665)^2 + ('GEOMETRIC INPUTS'!G665-'GEOMETRIC INPUTS'!P665)^2)</f>
        <v>0</v>
      </c>
      <c r="H665">
        <f>SQRT(('GEOMETRIC INPUTS'!H665-'GEOMETRIC INPUTS'!K665)^2 + ('GEOMETRIC INPUTS'!I665-'GEOMETRIC INPUTS'!L665)^2 + ('GEOMETRIC INPUTS'!J665-'GEOMETRIC INPUTS'!M665)^2)</f>
        <v>0</v>
      </c>
      <c r="I665">
        <f>SQRT(('GEOMETRIC INPUTS'!K665-'GEOMETRIC INPUTS'!N665)^2 + ('GEOMETRIC INPUTS'!L665-'GEOMETRIC INPUTS'!O665)^2 + ('GEOMETRIC INPUTS'!M665-'GEOMETRIC INPUTS'!P665)^2)</f>
        <v>0</v>
      </c>
      <c r="J665" s="20" t="e">
        <f>ASIN(('GEOMETRIC INPUTS'!M665-'GEOMETRIC INPUTS'!J665)/H665)</f>
        <v>#DIV/0!</v>
      </c>
      <c r="K665" s="27">
        <f>IF('GT Data'!X667=TRUE,'GEOMETRIC INPUTS'!Q665*Loads!$B$2,'GEOMETRIC INPUTS'!Q665*Loads!$F$2)</f>
        <v>0</v>
      </c>
      <c r="L665" s="27">
        <f>IF('GT Data'!X667=TRUE,F665*Loads!$B$3,F665*Loads!$F$3)</f>
        <v>0</v>
      </c>
      <c r="M665" s="27">
        <f>IF('GT Data'!X667=TRUE,G665*Loads!$B$3,G665*Loads!$F$3)</f>
        <v>0</v>
      </c>
      <c r="N665" s="27">
        <f>IF('GT Data'!X667=TRUE,H665*Loads!$B$3,H665*Loads!$F$3)</f>
        <v>0</v>
      </c>
      <c r="O665" s="27">
        <f>IF('GT Data'!X667=TRUE,B665*Loads!$B$4,0)</f>
        <v>0</v>
      </c>
      <c r="P665" s="27">
        <f>IF('GT Data'!X667=TRUE,'GEOMETRIC INPUTS'!Q665*Loads!$B$1,'GEOMETRIC INPUTS'!Q665*Loads!$F$1)</f>
        <v>0</v>
      </c>
      <c r="Q665">
        <v>-300</v>
      </c>
      <c r="R665" t="e">
        <f>'GEOMETRIC INPUTS'!R665/'GEOMETRIC INPUTS'!S665</f>
        <v>#DIV/0!</v>
      </c>
    </row>
    <row r="666" spans="1:18" x14ac:dyDescent="0.3">
      <c r="A666">
        <f>'GEOMETRIC INPUTS'!A666</f>
        <v>0</v>
      </c>
      <c r="B666">
        <f>'GT Data'!Z668</f>
        <v>0</v>
      </c>
      <c r="C666">
        <f>IF(AND('GEOMETRIC INPUTS'!E666&gt;'GEOMETRIC INPUTS'!B666,'GEOMETRIC INPUTS'!C666&gt;'GEOMETRIC INPUTS'!F666),ACOS(('GEOMETRIC INPUTS'!C666-'GEOMETRIC INPUTS'!F666)/'Calculated Tab Properties'!E666),0) + IF(AND('GEOMETRIC INPUTS'!E666&gt;'GEOMETRIC INPUTS'!B666,'GEOMETRIC INPUTS'!C666&lt;'GEOMETRIC INPUTS'!F666),PI()/2 + ASIN((-'GEOMETRIC INPUTS'!C666+'GEOMETRIC INPUTS'!F666)/'Calculated Tab Properties'!E666),0) + IF(AND('GEOMETRIC INPUTS'!E666&lt;'GEOMETRIC INPUTS'!B666,'GEOMETRIC INPUTS'!C666&lt;'GEOMETRIC INPUTS'!F666),PI() + ACOS(('GEOMETRIC INPUTS'!C666-'GEOMETRIC INPUTS'!F666)/'Calculated Tab Properties'!E666),0) + IF(AND('GEOMETRIC INPUTS'!E666&lt;'GEOMETRIC INPUTS'!B666,'GEOMETRIC INPUTS'!C666&gt;'GEOMETRIC INPUTS'!F666),2*PI() - ACOS((-'GEOMETRIC INPUTS'!C666+'GEOMETRIC INPUTS'!F666)/'Calculated Tab Properties'!E666),0) + IF(AND('GEOMETRIC INPUTS'!E666='GEOMETRIC INPUTS'!B666,'GEOMETRIC INPUTS'!C666&gt;'GEOMETRIC INPUTS'!F666),0,0) + IF(AND('GEOMETRIC INPUTS'!E666&gt;'GEOMETRIC INPUTS'!B666,'GEOMETRIC INPUTS'!C666='GEOMETRIC INPUTS'!F666),PI()/2,0) + IF(AND('GEOMETRIC INPUTS'!E666='GEOMETRIC INPUTS'!B666,'GEOMETRIC INPUTS'!C666&lt;'GEOMETRIC INPUTS'!F666),PI(),0) + IF(AND('GEOMETRIC INPUTS'!E666&lt;'GEOMETRIC INPUTS'!B666,'GEOMETRIC INPUTS'!C666='GEOMETRIC INPUTS'!F666),3/2*PI(),0)</f>
        <v>0</v>
      </c>
      <c r="D666">
        <f t="shared" si="11"/>
        <v>0</v>
      </c>
      <c r="E666">
        <f>SQRT(('GEOMETRIC INPUTS'!B666-'GEOMETRIC INPUTS'!E666)^2+('GEOMETRIC INPUTS'!C666-'GEOMETRIC INPUTS'!F666)^2+('GEOMETRIC INPUTS'!D666-'GEOMETRIC INPUTS'!G666)^2)</f>
        <v>0</v>
      </c>
      <c r="F666">
        <f>SQRT(('GEOMETRIC INPUTS'!B666-'GEOMETRIC INPUTS'!N666)^2 + ('GEOMETRIC INPUTS'!C666-'GEOMETRIC INPUTS'!O666)^2 + ('GEOMETRIC INPUTS'!D666-'GEOMETRIC INPUTS'!P666)^2)</f>
        <v>0</v>
      </c>
      <c r="G666">
        <f>SQRT(('GEOMETRIC INPUTS'!E666-'GEOMETRIC INPUTS'!N666)^2 + ('GEOMETRIC INPUTS'!F666-'GEOMETRIC INPUTS'!O666)^2 + ('GEOMETRIC INPUTS'!G666-'GEOMETRIC INPUTS'!P666)^2)</f>
        <v>0</v>
      </c>
      <c r="H666">
        <f>SQRT(('GEOMETRIC INPUTS'!H666-'GEOMETRIC INPUTS'!K666)^2 + ('GEOMETRIC INPUTS'!I666-'GEOMETRIC INPUTS'!L666)^2 + ('GEOMETRIC INPUTS'!J666-'GEOMETRIC INPUTS'!M666)^2)</f>
        <v>0</v>
      </c>
      <c r="I666">
        <f>SQRT(('GEOMETRIC INPUTS'!K666-'GEOMETRIC INPUTS'!N666)^2 + ('GEOMETRIC INPUTS'!L666-'GEOMETRIC INPUTS'!O666)^2 + ('GEOMETRIC INPUTS'!M666-'GEOMETRIC INPUTS'!P666)^2)</f>
        <v>0</v>
      </c>
      <c r="J666" s="20" t="e">
        <f>ASIN(('GEOMETRIC INPUTS'!M666-'GEOMETRIC INPUTS'!J666)/H666)</f>
        <v>#DIV/0!</v>
      </c>
      <c r="K666" s="27">
        <f>IF('GT Data'!X668=TRUE,'GEOMETRIC INPUTS'!Q666*Loads!$B$2,'GEOMETRIC INPUTS'!Q666*Loads!$F$2)</f>
        <v>0</v>
      </c>
      <c r="L666" s="27">
        <f>IF('GT Data'!X668=TRUE,F666*Loads!$B$3,F666*Loads!$F$3)</f>
        <v>0</v>
      </c>
      <c r="M666" s="27">
        <f>IF('GT Data'!X668=TRUE,G666*Loads!$B$3,G666*Loads!$F$3)</f>
        <v>0</v>
      </c>
      <c r="N666" s="27">
        <f>IF('GT Data'!X668=TRUE,H666*Loads!$B$3,H666*Loads!$F$3)</f>
        <v>0</v>
      </c>
      <c r="O666" s="27">
        <f>IF('GT Data'!X668=TRUE,B666*Loads!$B$4,0)</f>
        <v>0</v>
      </c>
      <c r="P666" s="27">
        <f>IF('GT Data'!X668=TRUE,'GEOMETRIC INPUTS'!Q666*Loads!$B$1,'GEOMETRIC INPUTS'!Q666*Loads!$F$1)</f>
        <v>0</v>
      </c>
      <c r="Q666">
        <v>-300</v>
      </c>
      <c r="R666" t="e">
        <f>'GEOMETRIC INPUTS'!R666/'GEOMETRIC INPUTS'!S666</f>
        <v>#DIV/0!</v>
      </c>
    </row>
    <row r="667" spans="1:18" x14ac:dyDescent="0.3">
      <c r="A667">
        <f>'GEOMETRIC INPUTS'!A667</f>
        <v>0</v>
      </c>
      <c r="B667">
        <f>'GT Data'!Z669</f>
        <v>0</v>
      </c>
      <c r="C667">
        <f>IF(AND('GEOMETRIC INPUTS'!E667&gt;'GEOMETRIC INPUTS'!B667,'GEOMETRIC INPUTS'!C667&gt;'GEOMETRIC INPUTS'!F667),ACOS(('GEOMETRIC INPUTS'!C667-'GEOMETRIC INPUTS'!F667)/'Calculated Tab Properties'!E667),0) + IF(AND('GEOMETRIC INPUTS'!E667&gt;'GEOMETRIC INPUTS'!B667,'GEOMETRIC INPUTS'!C667&lt;'GEOMETRIC INPUTS'!F667),PI()/2 + ASIN((-'GEOMETRIC INPUTS'!C667+'GEOMETRIC INPUTS'!F667)/'Calculated Tab Properties'!E667),0) + IF(AND('GEOMETRIC INPUTS'!E667&lt;'GEOMETRIC INPUTS'!B667,'GEOMETRIC INPUTS'!C667&lt;'GEOMETRIC INPUTS'!F667),PI() + ACOS(('GEOMETRIC INPUTS'!C667-'GEOMETRIC INPUTS'!F667)/'Calculated Tab Properties'!E667),0) + IF(AND('GEOMETRIC INPUTS'!E667&lt;'GEOMETRIC INPUTS'!B667,'GEOMETRIC INPUTS'!C667&gt;'GEOMETRIC INPUTS'!F667),2*PI() - ACOS((-'GEOMETRIC INPUTS'!C667+'GEOMETRIC INPUTS'!F667)/'Calculated Tab Properties'!E667),0) + IF(AND('GEOMETRIC INPUTS'!E667='GEOMETRIC INPUTS'!B667,'GEOMETRIC INPUTS'!C667&gt;'GEOMETRIC INPUTS'!F667),0,0) + IF(AND('GEOMETRIC INPUTS'!E667&gt;'GEOMETRIC INPUTS'!B667,'GEOMETRIC INPUTS'!C667='GEOMETRIC INPUTS'!F667),PI()/2,0) + IF(AND('GEOMETRIC INPUTS'!E667='GEOMETRIC INPUTS'!B667,'GEOMETRIC INPUTS'!C667&lt;'GEOMETRIC INPUTS'!F667),PI(),0) + IF(AND('GEOMETRIC INPUTS'!E667&lt;'GEOMETRIC INPUTS'!B667,'GEOMETRIC INPUTS'!C667='GEOMETRIC INPUTS'!F667),3/2*PI(),0)</f>
        <v>0</v>
      </c>
      <c r="D667">
        <f t="shared" si="11"/>
        <v>0</v>
      </c>
      <c r="E667">
        <f>SQRT(('GEOMETRIC INPUTS'!B667-'GEOMETRIC INPUTS'!E667)^2+('GEOMETRIC INPUTS'!C667-'GEOMETRIC INPUTS'!F667)^2+('GEOMETRIC INPUTS'!D667-'GEOMETRIC INPUTS'!G667)^2)</f>
        <v>0</v>
      </c>
      <c r="F667">
        <f>SQRT(('GEOMETRIC INPUTS'!B667-'GEOMETRIC INPUTS'!N667)^2 + ('GEOMETRIC INPUTS'!C667-'GEOMETRIC INPUTS'!O667)^2 + ('GEOMETRIC INPUTS'!D667-'GEOMETRIC INPUTS'!P667)^2)</f>
        <v>0</v>
      </c>
      <c r="G667">
        <f>SQRT(('GEOMETRIC INPUTS'!E667-'GEOMETRIC INPUTS'!N667)^2 + ('GEOMETRIC INPUTS'!F667-'GEOMETRIC INPUTS'!O667)^2 + ('GEOMETRIC INPUTS'!G667-'GEOMETRIC INPUTS'!P667)^2)</f>
        <v>0</v>
      </c>
      <c r="H667">
        <f>SQRT(('GEOMETRIC INPUTS'!H667-'GEOMETRIC INPUTS'!K667)^2 + ('GEOMETRIC INPUTS'!I667-'GEOMETRIC INPUTS'!L667)^2 + ('GEOMETRIC INPUTS'!J667-'GEOMETRIC INPUTS'!M667)^2)</f>
        <v>0</v>
      </c>
      <c r="I667">
        <f>SQRT(('GEOMETRIC INPUTS'!K667-'GEOMETRIC INPUTS'!N667)^2 + ('GEOMETRIC INPUTS'!L667-'GEOMETRIC INPUTS'!O667)^2 + ('GEOMETRIC INPUTS'!M667-'GEOMETRIC INPUTS'!P667)^2)</f>
        <v>0</v>
      </c>
      <c r="J667" s="20" t="e">
        <f>ASIN(('GEOMETRIC INPUTS'!M667-'GEOMETRIC INPUTS'!J667)/H667)</f>
        <v>#DIV/0!</v>
      </c>
      <c r="K667" s="27">
        <f>IF('GT Data'!X669=TRUE,'GEOMETRIC INPUTS'!Q667*Loads!$B$2,'GEOMETRIC INPUTS'!Q667*Loads!$F$2)</f>
        <v>0</v>
      </c>
      <c r="L667" s="27">
        <f>IF('GT Data'!X669=TRUE,F667*Loads!$B$3,F667*Loads!$F$3)</f>
        <v>0</v>
      </c>
      <c r="M667" s="27">
        <f>IF('GT Data'!X669=TRUE,G667*Loads!$B$3,G667*Loads!$F$3)</f>
        <v>0</v>
      </c>
      <c r="N667" s="27">
        <f>IF('GT Data'!X669=TRUE,H667*Loads!$B$3,H667*Loads!$F$3)</f>
        <v>0</v>
      </c>
      <c r="O667" s="27">
        <f>IF('GT Data'!X669=TRUE,B667*Loads!$B$4,0)</f>
        <v>0</v>
      </c>
      <c r="P667" s="27">
        <f>IF('GT Data'!X669=TRUE,'GEOMETRIC INPUTS'!Q667*Loads!$B$1,'GEOMETRIC INPUTS'!Q667*Loads!$F$1)</f>
        <v>0</v>
      </c>
      <c r="Q667">
        <v>-300</v>
      </c>
      <c r="R667" t="e">
        <f>'GEOMETRIC INPUTS'!R667/'GEOMETRIC INPUTS'!S667</f>
        <v>#DIV/0!</v>
      </c>
    </row>
    <row r="668" spans="1:18" x14ac:dyDescent="0.3">
      <c r="A668">
        <f>'GEOMETRIC INPUTS'!A668</f>
        <v>0</v>
      </c>
      <c r="B668">
        <f>'GT Data'!Z670</f>
        <v>0</v>
      </c>
      <c r="C668">
        <f>IF(AND('GEOMETRIC INPUTS'!E668&gt;'GEOMETRIC INPUTS'!B668,'GEOMETRIC INPUTS'!C668&gt;'GEOMETRIC INPUTS'!F668),ACOS(('GEOMETRIC INPUTS'!C668-'GEOMETRIC INPUTS'!F668)/'Calculated Tab Properties'!E668),0) + IF(AND('GEOMETRIC INPUTS'!E668&gt;'GEOMETRIC INPUTS'!B668,'GEOMETRIC INPUTS'!C668&lt;'GEOMETRIC INPUTS'!F668),PI()/2 + ASIN((-'GEOMETRIC INPUTS'!C668+'GEOMETRIC INPUTS'!F668)/'Calculated Tab Properties'!E668),0) + IF(AND('GEOMETRIC INPUTS'!E668&lt;'GEOMETRIC INPUTS'!B668,'GEOMETRIC INPUTS'!C668&lt;'GEOMETRIC INPUTS'!F668),PI() + ACOS(('GEOMETRIC INPUTS'!C668-'GEOMETRIC INPUTS'!F668)/'Calculated Tab Properties'!E668),0) + IF(AND('GEOMETRIC INPUTS'!E668&lt;'GEOMETRIC INPUTS'!B668,'GEOMETRIC INPUTS'!C668&gt;'GEOMETRIC INPUTS'!F668),2*PI() - ACOS((-'GEOMETRIC INPUTS'!C668+'GEOMETRIC INPUTS'!F668)/'Calculated Tab Properties'!E668),0) + IF(AND('GEOMETRIC INPUTS'!E668='GEOMETRIC INPUTS'!B668,'GEOMETRIC INPUTS'!C668&gt;'GEOMETRIC INPUTS'!F668),0,0) + IF(AND('GEOMETRIC INPUTS'!E668&gt;'GEOMETRIC INPUTS'!B668,'GEOMETRIC INPUTS'!C668='GEOMETRIC INPUTS'!F668),PI()/2,0) + IF(AND('GEOMETRIC INPUTS'!E668='GEOMETRIC INPUTS'!B668,'GEOMETRIC INPUTS'!C668&lt;'GEOMETRIC INPUTS'!F668),PI(),0) + IF(AND('GEOMETRIC INPUTS'!E668&lt;'GEOMETRIC INPUTS'!B668,'GEOMETRIC INPUTS'!C668='GEOMETRIC INPUTS'!F668),3/2*PI(),0)</f>
        <v>0</v>
      </c>
      <c r="D668">
        <f t="shared" si="11"/>
        <v>0</v>
      </c>
      <c r="E668">
        <f>SQRT(('GEOMETRIC INPUTS'!B668-'GEOMETRIC INPUTS'!E668)^2+('GEOMETRIC INPUTS'!C668-'GEOMETRIC INPUTS'!F668)^2+('GEOMETRIC INPUTS'!D668-'GEOMETRIC INPUTS'!G668)^2)</f>
        <v>0</v>
      </c>
      <c r="F668">
        <f>SQRT(('GEOMETRIC INPUTS'!B668-'GEOMETRIC INPUTS'!N668)^2 + ('GEOMETRIC INPUTS'!C668-'GEOMETRIC INPUTS'!O668)^2 + ('GEOMETRIC INPUTS'!D668-'GEOMETRIC INPUTS'!P668)^2)</f>
        <v>0</v>
      </c>
      <c r="G668">
        <f>SQRT(('GEOMETRIC INPUTS'!E668-'GEOMETRIC INPUTS'!N668)^2 + ('GEOMETRIC INPUTS'!F668-'GEOMETRIC INPUTS'!O668)^2 + ('GEOMETRIC INPUTS'!G668-'GEOMETRIC INPUTS'!P668)^2)</f>
        <v>0</v>
      </c>
      <c r="H668">
        <f>SQRT(('GEOMETRIC INPUTS'!H668-'GEOMETRIC INPUTS'!K668)^2 + ('GEOMETRIC INPUTS'!I668-'GEOMETRIC INPUTS'!L668)^2 + ('GEOMETRIC INPUTS'!J668-'GEOMETRIC INPUTS'!M668)^2)</f>
        <v>0</v>
      </c>
      <c r="I668">
        <f>SQRT(('GEOMETRIC INPUTS'!K668-'GEOMETRIC INPUTS'!N668)^2 + ('GEOMETRIC INPUTS'!L668-'GEOMETRIC INPUTS'!O668)^2 + ('GEOMETRIC INPUTS'!M668-'GEOMETRIC INPUTS'!P668)^2)</f>
        <v>0</v>
      </c>
      <c r="J668" s="20" t="e">
        <f>ASIN(('GEOMETRIC INPUTS'!M668-'GEOMETRIC INPUTS'!J668)/H668)</f>
        <v>#DIV/0!</v>
      </c>
      <c r="K668" s="27">
        <f>IF('GT Data'!X670=TRUE,'GEOMETRIC INPUTS'!Q668*Loads!$B$2,'GEOMETRIC INPUTS'!Q668*Loads!$F$2)</f>
        <v>0</v>
      </c>
      <c r="L668" s="27">
        <f>IF('GT Data'!X670=TRUE,F668*Loads!$B$3,F668*Loads!$F$3)</f>
        <v>0</v>
      </c>
      <c r="M668" s="27">
        <f>IF('GT Data'!X670=TRUE,G668*Loads!$B$3,G668*Loads!$F$3)</f>
        <v>0</v>
      </c>
      <c r="N668" s="27">
        <f>IF('GT Data'!X670=TRUE,H668*Loads!$B$3,H668*Loads!$F$3)</f>
        <v>0</v>
      </c>
      <c r="O668" s="27">
        <f>IF('GT Data'!X670=TRUE,B668*Loads!$B$4,0)</f>
        <v>0</v>
      </c>
      <c r="P668" s="27">
        <f>IF('GT Data'!X670=TRUE,'GEOMETRIC INPUTS'!Q668*Loads!$B$1,'GEOMETRIC INPUTS'!Q668*Loads!$F$1)</f>
        <v>0</v>
      </c>
      <c r="Q668">
        <v>-300</v>
      </c>
      <c r="R668" t="e">
        <f>'GEOMETRIC INPUTS'!R668/'GEOMETRIC INPUTS'!S668</f>
        <v>#DIV/0!</v>
      </c>
    </row>
    <row r="669" spans="1:18" x14ac:dyDescent="0.3">
      <c r="A669">
        <f>'GEOMETRIC INPUTS'!A669</f>
        <v>0</v>
      </c>
      <c r="B669">
        <f>'GT Data'!Z671</f>
        <v>0</v>
      </c>
      <c r="C669">
        <f>IF(AND('GEOMETRIC INPUTS'!E669&gt;'GEOMETRIC INPUTS'!B669,'GEOMETRIC INPUTS'!C669&gt;'GEOMETRIC INPUTS'!F669),ACOS(('GEOMETRIC INPUTS'!C669-'GEOMETRIC INPUTS'!F669)/'Calculated Tab Properties'!E669),0) + IF(AND('GEOMETRIC INPUTS'!E669&gt;'GEOMETRIC INPUTS'!B669,'GEOMETRIC INPUTS'!C669&lt;'GEOMETRIC INPUTS'!F669),PI()/2 + ASIN((-'GEOMETRIC INPUTS'!C669+'GEOMETRIC INPUTS'!F669)/'Calculated Tab Properties'!E669),0) + IF(AND('GEOMETRIC INPUTS'!E669&lt;'GEOMETRIC INPUTS'!B669,'GEOMETRIC INPUTS'!C669&lt;'GEOMETRIC INPUTS'!F669),PI() + ACOS(('GEOMETRIC INPUTS'!C669-'GEOMETRIC INPUTS'!F669)/'Calculated Tab Properties'!E669),0) + IF(AND('GEOMETRIC INPUTS'!E669&lt;'GEOMETRIC INPUTS'!B669,'GEOMETRIC INPUTS'!C669&gt;'GEOMETRIC INPUTS'!F669),2*PI() - ACOS((-'GEOMETRIC INPUTS'!C669+'GEOMETRIC INPUTS'!F669)/'Calculated Tab Properties'!E669),0) + IF(AND('GEOMETRIC INPUTS'!E669='GEOMETRIC INPUTS'!B669,'GEOMETRIC INPUTS'!C669&gt;'GEOMETRIC INPUTS'!F669),0,0) + IF(AND('GEOMETRIC INPUTS'!E669&gt;'GEOMETRIC INPUTS'!B669,'GEOMETRIC INPUTS'!C669='GEOMETRIC INPUTS'!F669),PI()/2,0) + IF(AND('GEOMETRIC INPUTS'!E669='GEOMETRIC INPUTS'!B669,'GEOMETRIC INPUTS'!C669&lt;'GEOMETRIC INPUTS'!F669),PI(),0) + IF(AND('GEOMETRIC INPUTS'!E669&lt;'GEOMETRIC INPUTS'!B669,'GEOMETRIC INPUTS'!C669='GEOMETRIC INPUTS'!F669),3/2*PI(),0)</f>
        <v>0</v>
      </c>
      <c r="D669">
        <f t="shared" si="11"/>
        <v>0</v>
      </c>
      <c r="E669">
        <f>SQRT(('GEOMETRIC INPUTS'!B669-'GEOMETRIC INPUTS'!E669)^2+('GEOMETRIC INPUTS'!C669-'GEOMETRIC INPUTS'!F669)^2+('GEOMETRIC INPUTS'!D669-'GEOMETRIC INPUTS'!G669)^2)</f>
        <v>0</v>
      </c>
      <c r="F669">
        <f>SQRT(('GEOMETRIC INPUTS'!B669-'GEOMETRIC INPUTS'!N669)^2 + ('GEOMETRIC INPUTS'!C669-'GEOMETRIC INPUTS'!O669)^2 + ('GEOMETRIC INPUTS'!D669-'GEOMETRIC INPUTS'!P669)^2)</f>
        <v>0</v>
      </c>
      <c r="G669">
        <f>SQRT(('GEOMETRIC INPUTS'!E669-'GEOMETRIC INPUTS'!N669)^2 + ('GEOMETRIC INPUTS'!F669-'GEOMETRIC INPUTS'!O669)^2 + ('GEOMETRIC INPUTS'!G669-'GEOMETRIC INPUTS'!P669)^2)</f>
        <v>0</v>
      </c>
      <c r="H669">
        <f>SQRT(('GEOMETRIC INPUTS'!H669-'GEOMETRIC INPUTS'!K669)^2 + ('GEOMETRIC INPUTS'!I669-'GEOMETRIC INPUTS'!L669)^2 + ('GEOMETRIC INPUTS'!J669-'GEOMETRIC INPUTS'!M669)^2)</f>
        <v>0</v>
      </c>
      <c r="I669">
        <f>SQRT(('GEOMETRIC INPUTS'!K669-'GEOMETRIC INPUTS'!N669)^2 + ('GEOMETRIC INPUTS'!L669-'GEOMETRIC INPUTS'!O669)^2 + ('GEOMETRIC INPUTS'!M669-'GEOMETRIC INPUTS'!P669)^2)</f>
        <v>0</v>
      </c>
      <c r="J669" s="20" t="e">
        <f>ASIN(('GEOMETRIC INPUTS'!M669-'GEOMETRIC INPUTS'!J669)/H669)</f>
        <v>#DIV/0!</v>
      </c>
      <c r="K669" s="27">
        <f>IF('GT Data'!X671=TRUE,'GEOMETRIC INPUTS'!Q669*Loads!$B$2,'GEOMETRIC INPUTS'!Q669*Loads!$F$2)</f>
        <v>0</v>
      </c>
      <c r="L669" s="27">
        <f>IF('GT Data'!X671=TRUE,F669*Loads!$B$3,F669*Loads!$F$3)</f>
        <v>0</v>
      </c>
      <c r="M669" s="27">
        <f>IF('GT Data'!X671=TRUE,G669*Loads!$B$3,G669*Loads!$F$3)</f>
        <v>0</v>
      </c>
      <c r="N669" s="27">
        <f>IF('GT Data'!X671=TRUE,H669*Loads!$B$3,H669*Loads!$F$3)</f>
        <v>0</v>
      </c>
      <c r="O669" s="27">
        <f>IF('GT Data'!X671=TRUE,B669*Loads!$B$4,0)</f>
        <v>0</v>
      </c>
      <c r="P669" s="27">
        <f>IF('GT Data'!X671=TRUE,'GEOMETRIC INPUTS'!Q669*Loads!$B$1,'GEOMETRIC INPUTS'!Q669*Loads!$F$1)</f>
        <v>0</v>
      </c>
      <c r="Q669">
        <v>-300</v>
      </c>
      <c r="R669" t="e">
        <f>'GEOMETRIC INPUTS'!R669/'GEOMETRIC INPUTS'!S669</f>
        <v>#DIV/0!</v>
      </c>
    </row>
    <row r="670" spans="1:18" x14ac:dyDescent="0.3">
      <c r="A670">
        <f>'GEOMETRIC INPUTS'!A670</f>
        <v>0</v>
      </c>
      <c r="B670">
        <f>'GT Data'!Z672</f>
        <v>0</v>
      </c>
      <c r="C670">
        <f>IF(AND('GEOMETRIC INPUTS'!E670&gt;'GEOMETRIC INPUTS'!B670,'GEOMETRIC INPUTS'!C670&gt;'GEOMETRIC INPUTS'!F670),ACOS(('GEOMETRIC INPUTS'!C670-'GEOMETRIC INPUTS'!F670)/'Calculated Tab Properties'!E670),0) + IF(AND('GEOMETRIC INPUTS'!E670&gt;'GEOMETRIC INPUTS'!B670,'GEOMETRIC INPUTS'!C670&lt;'GEOMETRIC INPUTS'!F670),PI()/2 + ASIN((-'GEOMETRIC INPUTS'!C670+'GEOMETRIC INPUTS'!F670)/'Calculated Tab Properties'!E670),0) + IF(AND('GEOMETRIC INPUTS'!E670&lt;'GEOMETRIC INPUTS'!B670,'GEOMETRIC INPUTS'!C670&lt;'GEOMETRIC INPUTS'!F670),PI() + ACOS(('GEOMETRIC INPUTS'!C670-'GEOMETRIC INPUTS'!F670)/'Calculated Tab Properties'!E670),0) + IF(AND('GEOMETRIC INPUTS'!E670&lt;'GEOMETRIC INPUTS'!B670,'GEOMETRIC INPUTS'!C670&gt;'GEOMETRIC INPUTS'!F670),2*PI() - ACOS((-'GEOMETRIC INPUTS'!C670+'GEOMETRIC INPUTS'!F670)/'Calculated Tab Properties'!E670),0) + IF(AND('GEOMETRIC INPUTS'!E670='GEOMETRIC INPUTS'!B670,'GEOMETRIC INPUTS'!C670&gt;'GEOMETRIC INPUTS'!F670),0,0) + IF(AND('GEOMETRIC INPUTS'!E670&gt;'GEOMETRIC INPUTS'!B670,'GEOMETRIC INPUTS'!C670='GEOMETRIC INPUTS'!F670),PI()/2,0) + IF(AND('GEOMETRIC INPUTS'!E670='GEOMETRIC INPUTS'!B670,'GEOMETRIC INPUTS'!C670&lt;'GEOMETRIC INPUTS'!F670),PI(),0) + IF(AND('GEOMETRIC INPUTS'!E670&lt;'GEOMETRIC INPUTS'!B670,'GEOMETRIC INPUTS'!C670='GEOMETRIC INPUTS'!F670),3/2*PI(),0)</f>
        <v>0</v>
      </c>
      <c r="D670">
        <f t="shared" si="11"/>
        <v>0</v>
      </c>
      <c r="E670">
        <f>SQRT(('GEOMETRIC INPUTS'!B670-'GEOMETRIC INPUTS'!E670)^2+('GEOMETRIC INPUTS'!C670-'GEOMETRIC INPUTS'!F670)^2+('GEOMETRIC INPUTS'!D670-'GEOMETRIC INPUTS'!G670)^2)</f>
        <v>0</v>
      </c>
      <c r="F670">
        <f>SQRT(('GEOMETRIC INPUTS'!B670-'GEOMETRIC INPUTS'!N670)^2 + ('GEOMETRIC INPUTS'!C670-'GEOMETRIC INPUTS'!O670)^2 + ('GEOMETRIC INPUTS'!D670-'GEOMETRIC INPUTS'!P670)^2)</f>
        <v>0</v>
      </c>
      <c r="G670">
        <f>SQRT(('GEOMETRIC INPUTS'!E670-'GEOMETRIC INPUTS'!N670)^2 + ('GEOMETRIC INPUTS'!F670-'GEOMETRIC INPUTS'!O670)^2 + ('GEOMETRIC INPUTS'!G670-'GEOMETRIC INPUTS'!P670)^2)</f>
        <v>0</v>
      </c>
      <c r="H670">
        <f>SQRT(('GEOMETRIC INPUTS'!H670-'GEOMETRIC INPUTS'!K670)^2 + ('GEOMETRIC INPUTS'!I670-'GEOMETRIC INPUTS'!L670)^2 + ('GEOMETRIC INPUTS'!J670-'GEOMETRIC INPUTS'!M670)^2)</f>
        <v>0</v>
      </c>
      <c r="I670">
        <f>SQRT(('GEOMETRIC INPUTS'!K670-'GEOMETRIC INPUTS'!N670)^2 + ('GEOMETRIC INPUTS'!L670-'GEOMETRIC INPUTS'!O670)^2 + ('GEOMETRIC INPUTS'!M670-'GEOMETRIC INPUTS'!P670)^2)</f>
        <v>0</v>
      </c>
      <c r="J670" s="20" t="e">
        <f>ASIN(('GEOMETRIC INPUTS'!M670-'GEOMETRIC INPUTS'!J670)/H670)</f>
        <v>#DIV/0!</v>
      </c>
      <c r="K670" s="27">
        <f>IF('GT Data'!X672=TRUE,'GEOMETRIC INPUTS'!Q670*Loads!$B$2,'GEOMETRIC INPUTS'!Q670*Loads!$F$2)</f>
        <v>0</v>
      </c>
      <c r="L670" s="27">
        <f>IF('GT Data'!X672=TRUE,F670*Loads!$B$3,F670*Loads!$F$3)</f>
        <v>0</v>
      </c>
      <c r="M670" s="27">
        <f>IF('GT Data'!X672=TRUE,G670*Loads!$B$3,G670*Loads!$F$3)</f>
        <v>0</v>
      </c>
      <c r="N670" s="27">
        <f>IF('GT Data'!X672=TRUE,H670*Loads!$B$3,H670*Loads!$F$3)</f>
        <v>0</v>
      </c>
      <c r="O670" s="27">
        <f>IF('GT Data'!X672=TRUE,B670*Loads!$B$4,0)</f>
        <v>0</v>
      </c>
      <c r="P670" s="27">
        <f>IF('GT Data'!X672=TRUE,'GEOMETRIC INPUTS'!Q670*Loads!$B$1,'GEOMETRIC INPUTS'!Q670*Loads!$F$1)</f>
        <v>0</v>
      </c>
      <c r="Q670">
        <v>-300</v>
      </c>
      <c r="R670" t="e">
        <f>'GEOMETRIC INPUTS'!R670/'GEOMETRIC INPUTS'!S670</f>
        <v>#DIV/0!</v>
      </c>
    </row>
    <row r="671" spans="1:18" x14ac:dyDescent="0.3">
      <c r="A671">
        <f>'GEOMETRIC INPUTS'!A671</f>
        <v>0</v>
      </c>
      <c r="B671">
        <f>'GT Data'!Z673</f>
        <v>0</v>
      </c>
      <c r="C671">
        <f>IF(AND('GEOMETRIC INPUTS'!E671&gt;'GEOMETRIC INPUTS'!B671,'GEOMETRIC INPUTS'!C671&gt;'GEOMETRIC INPUTS'!F671),ACOS(('GEOMETRIC INPUTS'!C671-'GEOMETRIC INPUTS'!F671)/'Calculated Tab Properties'!E671),0) + IF(AND('GEOMETRIC INPUTS'!E671&gt;'GEOMETRIC INPUTS'!B671,'GEOMETRIC INPUTS'!C671&lt;'GEOMETRIC INPUTS'!F671),PI()/2 + ASIN((-'GEOMETRIC INPUTS'!C671+'GEOMETRIC INPUTS'!F671)/'Calculated Tab Properties'!E671),0) + IF(AND('GEOMETRIC INPUTS'!E671&lt;'GEOMETRIC INPUTS'!B671,'GEOMETRIC INPUTS'!C671&lt;'GEOMETRIC INPUTS'!F671),PI() + ACOS(('GEOMETRIC INPUTS'!C671-'GEOMETRIC INPUTS'!F671)/'Calculated Tab Properties'!E671),0) + IF(AND('GEOMETRIC INPUTS'!E671&lt;'GEOMETRIC INPUTS'!B671,'GEOMETRIC INPUTS'!C671&gt;'GEOMETRIC INPUTS'!F671),2*PI() - ACOS((-'GEOMETRIC INPUTS'!C671+'GEOMETRIC INPUTS'!F671)/'Calculated Tab Properties'!E671),0) + IF(AND('GEOMETRIC INPUTS'!E671='GEOMETRIC INPUTS'!B671,'GEOMETRIC INPUTS'!C671&gt;'GEOMETRIC INPUTS'!F671),0,0) + IF(AND('GEOMETRIC INPUTS'!E671&gt;'GEOMETRIC INPUTS'!B671,'GEOMETRIC INPUTS'!C671='GEOMETRIC INPUTS'!F671),PI()/2,0) + IF(AND('GEOMETRIC INPUTS'!E671='GEOMETRIC INPUTS'!B671,'GEOMETRIC INPUTS'!C671&lt;'GEOMETRIC INPUTS'!F671),PI(),0) + IF(AND('GEOMETRIC INPUTS'!E671&lt;'GEOMETRIC INPUTS'!B671,'GEOMETRIC INPUTS'!C671='GEOMETRIC INPUTS'!F671),3/2*PI(),0)</f>
        <v>0</v>
      </c>
      <c r="D671">
        <f t="shared" si="11"/>
        <v>0</v>
      </c>
      <c r="E671">
        <f>SQRT(('GEOMETRIC INPUTS'!B671-'GEOMETRIC INPUTS'!E671)^2+('GEOMETRIC INPUTS'!C671-'GEOMETRIC INPUTS'!F671)^2+('GEOMETRIC INPUTS'!D671-'GEOMETRIC INPUTS'!G671)^2)</f>
        <v>0</v>
      </c>
      <c r="F671">
        <f>SQRT(('GEOMETRIC INPUTS'!B671-'GEOMETRIC INPUTS'!N671)^2 + ('GEOMETRIC INPUTS'!C671-'GEOMETRIC INPUTS'!O671)^2 + ('GEOMETRIC INPUTS'!D671-'GEOMETRIC INPUTS'!P671)^2)</f>
        <v>0</v>
      </c>
      <c r="G671">
        <f>SQRT(('GEOMETRIC INPUTS'!E671-'GEOMETRIC INPUTS'!N671)^2 + ('GEOMETRIC INPUTS'!F671-'GEOMETRIC INPUTS'!O671)^2 + ('GEOMETRIC INPUTS'!G671-'GEOMETRIC INPUTS'!P671)^2)</f>
        <v>0</v>
      </c>
      <c r="H671">
        <f>SQRT(('GEOMETRIC INPUTS'!H671-'GEOMETRIC INPUTS'!K671)^2 + ('GEOMETRIC INPUTS'!I671-'GEOMETRIC INPUTS'!L671)^2 + ('GEOMETRIC INPUTS'!J671-'GEOMETRIC INPUTS'!M671)^2)</f>
        <v>0</v>
      </c>
      <c r="I671">
        <f>SQRT(('GEOMETRIC INPUTS'!K671-'GEOMETRIC INPUTS'!N671)^2 + ('GEOMETRIC INPUTS'!L671-'GEOMETRIC INPUTS'!O671)^2 + ('GEOMETRIC INPUTS'!M671-'GEOMETRIC INPUTS'!P671)^2)</f>
        <v>0</v>
      </c>
      <c r="J671" s="20" t="e">
        <f>ASIN(('GEOMETRIC INPUTS'!M671-'GEOMETRIC INPUTS'!J671)/H671)</f>
        <v>#DIV/0!</v>
      </c>
      <c r="K671" s="27">
        <f>IF('GT Data'!X673=TRUE,'GEOMETRIC INPUTS'!Q671*Loads!$B$2,'GEOMETRIC INPUTS'!Q671*Loads!$F$2)</f>
        <v>0</v>
      </c>
      <c r="L671" s="27">
        <f>IF('GT Data'!X673=TRUE,F671*Loads!$B$3,F671*Loads!$F$3)</f>
        <v>0</v>
      </c>
      <c r="M671" s="27">
        <f>IF('GT Data'!X673=TRUE,G671*Loads!$B$3,G671*Loads!$F$3)</f>
        <v>0</v>
      </c>
      <c r="N671" s="27">
        <f>IF('GT Data'!X673=TRUE,H671*Loads!$B$3,H671*Loads!$F$3)</f>
        <v>0</v>
      </c>
      <c r="O671" s="27">
        <f>IF('GT Data'!X673=TRUE,B671*Loads!$B$4,0)</f>
        <v>0</v>
      </c>
      <c r="P671" s="27">
        <f>IF('GT Data'!X673=TRUE,'GEOMETRIC INPUTS'!Q671*Loads!$B$1,'GEOMETRIC INPUTS'!Q671*Loads!$F$1)</f>
        <v>0</v>
      </c>
      <c r="Q671">
        <v>-300</v>
      </c>
      <c r="R671" t="e">
        <f>'GEOMETRIC INPUTS'!R671/'GEOMETRIC INPUTS'!S671</f>
        <v>#DIV/0!</v>
      </c>
    </row>
    <row r="672" spans="1:18" x14ac:dyDescent="0.3">
      <c r="A672">
        <f>'GEOMETRIC INPUTS'!A672</f>
        <v>0</v>
      </c>
      <c r="B672">
        <f>'GT Data'!Z674</f>
        <v>0</v>
      </c>
      <c r="C672">
        <f>IF(AND('GEOMETRIC INPUTS'!E672&gt;'GEOMETRIC INPUTS'!B672,'GEOMETRIC INPUTS'!C672&gt;'GEOMETRIC INPUTS'!F672),ACOS(('GEOMETRIC INPUTS'!C672-'GEOMETRIC INPUTS'!F672)/'Calculated Tab Properties'!E672),0) + IF(AND('GEOMETRIC INPUTS'!E672&gt;'GEOMETRIC INPUTS'!B672,'GEOMETRIC INPUTS'!C672&lt;'GEOMETRIC INPUTS'!F672),PI()/2 + ASIN((-'GEOMETRIC INPUTS'!C672+'GEOMETRIC INPUTS'!F672)/'Calculated Tab Properties'!E672),0) + IF(AND('GEOMETRIC INPUTS'!E672&lt;'GEOMETRIC INPUTS'!B672,'GEOMETRIC INPUTS'!C672&lt;'GEOMETRIC INPUTS'!F672),PI() + ACOS(('GEOMETRIC INPUTS'!C672-'GEOMETRIC INPUTS'!F672)/'Calculated Tab Properties'!E672),0) + IF(AND('GEOMETRIC INPUTS'!E672&lt;'GEOMETRIC INPUTS'!B672,'GEOMETRIC INPUTS'!C672&gt;'GEOMETRIC INPUTS'!F672),2*PI() - ACOS((-'GEOMETRIC INPUTS'!C672+'GEOMETRIC INPUTS'!F672)/'Calculated Tab Properties'!E672),0) + IF(AND('GEOMETRIC INPUTS'!E672='GEOMETRIC INPUTS'!B672,'GEOMETRIC INPUTS'!C672&gt;'GEOMETRIC INPUTS'!F672),0,0) + IF(AND('GEOMETRIC INPUTS'!E672&gt;'GEOMETRIC INPUTS'!B672,'GEOMETRIC INPUTS'!C672='GEOMETRIC INPUTS'!F672),PI()/2,0) + IF(AND('GEOMETRIC INPUTS'!E672='GEOMETRIC INPUTS'!B672,'GEOMETRIC INPUTS'!C672&lt;'GEOMETRIC INPUTS'!F672),PI(),0) + IF(AND('GEOMETRIC INPUTS'!E672&lt;'GEOMETRIC INPUTS'!B672,'GEOMETRIC INPUTS'!C672='GEOMETRIC INPUTS'!F672),3/2*PI(),0)</f>
        <v>0</v>
      </c>
      <c r="D672">
        <f t="shared" si="11"/>
        <v>0</v>
      </c>
      <c r="E672">
        <f>SQRT(('GEOMETRIC INPUTS'!B672-'GEOMETRIC INPUTS'!E672)^2+('GEOMETRIC INPUTS'!C672-'GEOMETRIC INPUTS'!F672)^2+('GEOMETRIC INPUTS'!D672-'GEOMETRIC INPUTS'!G672)^2)</f>
        <v>0</v>
      </c>
      <c r="F672">
        <f>SQRT(('GEOMETRIC INPUTS'!B672-'GEOMETRIC INPUTS'!N672)^2 + ('GEOMETRIC INPUTS'!C672-'GEOMETRIC INPUTS'!O672)^2 + ('GEOMETRIC INPUTS'!D672-'GEOMETRIC INPUTS'!P672)^2)</f>
        <v>0</v>
      </c>
      <c r="G672">
        <f>SQRT(('GEOMETRIC INPUTS'!E672-'GEOMETRIC INPUTS'!N672)^2 + ('GEOMETRIC INPUTS'!F672-'GEOMETRIC INPUTS'!O672)^2 + ('GEOMETRIC INPUTS'!G672-'GEOMETRIC INPUTS'!P672)^2)</f>
        <v>0</v>
      </c>
      <c r="H672">
        <f>SQRT(('GEOMETRIC INPUTS'!H672-'GEOMETRIC INPUTS'!K672)^2 + ('GEOMETRIC INPUTS'!I672-'GEOMETRIC INPUTS'!L672)^2 + ('GEOMETRIC INPUTS'!J672-'GEOMETRIC INPUTS'!M672)^2)</f>
        <v>0</v>
      </c>
      <c r="I672">
        <f>SQRT(('GEOMETRIC INPUTS'!K672-'GEOMETRIC INPUTS'!N672)^2 + ('GEOMETRIC INPUTS'!L672-'GEOMETRIC INPUTS'!O672)^2 + ('GEOMETRIC INPUTS'!M672-'GEOMETRIC INPUTS'!P672)^2)</f>
        <v>0</v>
      </c>
      <c r="J672" s="20" t="e">
        <f>ASIN(('GEOMETRIC INPUTS'!M672-'GEOMETRIC INPUTS'!J672)/H672)</f>
        <v>#DIV/0!</v>
      </c>
      <c r="K672" s="27">
        <f>IF('GT Data'!X674=TRUE,'GEOMETRIC INPUTS'!Q672*Loads!$B$2,'GEOMETRIC INPUTS'!Q672*Loads!$F$2)</f>
        <v>0</v>
      </c>
      <c r="L672" s="27">
        <f>IF('GT Data'!X674=TRUE,F672*Loads!$B$3,F672*Loads!$F$3)</f>
        <v>0</v>
      </c>
      <c r="M672" s="27">
        <f>IF('GT Data'!X674=TRUE,G672*Loads!$B$3,G672*Loads!$F$3)</f>
        <v>0</v>
      </c>
      <c r="N672" s="27">
        <f>IF('GT Data'!X674=TRUE,H672*Loads!$B$3,H672*Loads!$F$3)</f>
        <v>0</v>
      </c>
      <c r="O672" s="27">
        <f>IF('GT Data'!X674=TRUE,B672*Loads!$B$4,0)</f>
        <v>0</v>
      </c>
      <c r="P672" s="27">
        <f>IF('GT Data'!X674=TRUE,'GEOMETRIC INPUTS'!Q672*Loads!$B$1,'GEOMETRIC INPUTS'!Q672*Loads!$F$1)</f>
        <v>0</v>
      </c>
      <c r="Q672">
        <v>-300</v>
      </c>
      <c r="R672" t="e">
        <f>'GEOMETRIC INPUTS'!R672/'GEOMETRIC INPUTS'!S672</f>
        <v>#DIV/0!</v>
      </c>
    </row>
    <row r="673" spans="1:18" x14ac:dyDescent="0.3">
      <c r="A673">
        <f>'GEOMETRIC INPUTS'!A673</f>
        <v>0</v>
      </c>
      <c r="B673">
        <f>'GT Data'!Z675</f>
        <v>0</v>
      </c>
      <c r="C673">
        <f>IF(AND('GEOMETRIC INPUTS'!E673&gt;'GEOMETRIC INPUTS'!B673,'GEOMETRIC INPUTS'!C673&gt;'GEOMETRIC INPUTS'!F673),ACOS(('GEOMETRIC INPUTS'!C673-'GEOMETRIC INPUTS'!F673)/'Calculated Tab Properties'!E673),0) + IF(AND('GEOMETRIC INPUTS'!E673&gt;'GEOMETRIC INPUTS'!B673,'GEOMETRIC INPUTS'!C673&lt;'GEOMETRIC INPUTS'!F673),PI()/2 + ASIN((-'GEOMETRIC INPUTS'!C673+'GEOMETRIC INPUTS'!F673)/'Calculated Tab Properties'!E673),0) + IF(AND('GEOMETRIC INPUTS'!E673&lt;'GEOMETRIC INPUTS'!B673,'GEOMETRIC INPUTS'!C673&lt;'GEOMETRIC INPUTS'!F673),PI() + ACOS(('GEOMETRIC INPUTS'!C673-'GEOMETRIC INPUTS'!F673)/'Calculated Tab Properties'!E673),0) + IF(AND('GEOMETRIC INPUTS'!E673&lt;'GEOMETRIC INPUTS'!B673,'GEOMETRIC INPUTS'!C673&gt;'GEOMETRIC INPUTS'!F673),2*PI() - ACOS((-'GEOMETRIC INPUTS'!C673+'GEOMETRIC INPUTS'!F673)/'Calculated Tab Properties'!E673),0) + IF(AND('GEOMETRIC INPUTS'!E673='GEOMETRIC INPUTS'!B673,'GEOMETRIC INPUTS'!C673&gt;'GEOMETRIC INPUTS'!F673),0,0) + IF(AND('GEOMETRIC INPUTS'!E673&gt;'GEOMETRIC INPUTS'!B673,'GEOMETRIC INPUTS'!C673='GEOMETRIC INPUTS'!F673),PI()/2,0) + IF(AND('GEOMETRIC INPUTS'!E673='GEOMETRIC INPUTS'!B673,'GEOMETRIC INPUTS'!C673&lt;'GEOMETRIC INPUTS'!F673),PI(),0) + IF(AND('GEOMETRIC INPUTS'!E673&lt;'GEOMETRIC INPUTS'!B673,'GEOMETRIC INPUTS'!C673='GEOMETRIC INPUTS'!F673),3/2*PI(),0)</f>
        <v>0</v>
      </c>
      <c r="D673">
        <f t="shared" si="11"/>
        <v>0</v>
      </c>
      <c r="E673">
        <f>SQRT(('GEOMETRIC INPUTS'!B673-'GEOMETRIC INPUTS'!E673)^2+('GEOMETRIC INPUTS'!C673-'GEOMETRIC INPUTS'!F673)^2+('GEOMETRIC INPUTS'!D673-'GEOMETRIC INPUTS'!G673)^2)</f>
        <v>0</v>
      </c>
      <c r="F673">
        <f>SQRT(('GEOMETRIC INPUTS'!B673-'GEOMETRIC INPUTS'!N673)^2 + ('GEOMETRIC INPUTS'!C673-'GEOMETRIC INPUTS'!O673)^2 + ('GEOMETRIC INPUTS'!D673-'GEOMETRIC INPUTS'!P673)^2)</f>
        <v>0</v>
      </c>
      <c r="G673">
        <f>SQRT(('GEOMETRIC INPUTS'!E673-'GEOMETRIC INPUTS'!N673)^2 + ('GEOMETRIC INPUTS'!F673-'GEOMETRIC INPUTS'!O673)^2 + ('GEOMETRIC INPUTS'!G673-'GEOMETRIC INPUTS'!P673)^2)</f>
        <v>0</v>
      </c>
      <c r="H673">
        <f>SQRT(('GEOMETRIC INPUTS'!H673-'GEOMETRIC INPUTS'!K673)^2 + ('GEOMETRIC INPUTS'!I673-'GEOMETRIC INPUTS'!L673)^2 + ('GEOMETRIC INPUTS'!J673-'GEOMETRIC INPUTS'!M673)^2)</f>
        <v>0</v>
      </c>
      <c r="I673">
        <f>SQRT(('GEOMETRIC INPUTS'!K673-'GEOMETRIC INPUTS'!N673)^2 + ('GEOMETRIC INPUTS'!L673-'GEOMETRIC INPUTS'!O673)^2 + ('GEOMETRIC INPUTS'!M673-'GEOMETRIC INPUTS'!P673)^2)</f>
        <v>0</v>
      </c>
      <c r="J673" s="20" t="e">
        <f>ASIN(('GEOMETRIC INPUTS'!M673-'GEOMETRIC INPUTS'!J673)/H673)</f>
        <v>#DIV/0!</v>
      </c>
      <c r="K673" s="27">
        <f>IF('GT Data'!X675=TRUE,'GEOMETRIC INPUTS'!Q673*Loads!$B$2,'GEOMETRIC INPUTS'!Q673*Loads!$F$2)</f>
        <v>0</v>
      </c>
      <c r="L673" s="27">
        <f>IF('GT Data'!X675=TRUE,F673*Loads!$B$3,F673*Loads!$F$3)</f>
        <v>0</v>
      </c>
      <c r="M673" s="27">
        <f>IF('GT Data'!X675=TRUE,G673*Loads!$B$3,G673*Loads!$F$3)</f>
        <v>0</v>
      </c>
      <c r="N673" s="27">
        <f>IF('GT Data'!X675=TRUE,H673*Loads!$B$3,H673*Loads!$F$3)</f>
        <v>0</v>
      </c>
      <c r="O673" s="27">
        <f>IF('GT Data'!X675=TRUE,B673*Loads!$B$4,0)</f>
        <v>0</v>
      </c>
      <c r="P673" s="27">
        <f>IF('GT Data'!X675=TRUE,'GEOMETRIC INPUTS'!Q673*Loads!$B$1,'GEOMETRIC INPUTS'!Q673*Loads!$F$1)</f>
        <v>0</v>
      </c>
      <c r="Q673">
        <v>-300</v>
      </c>
      <c r="R673" t="e">
        <f>'GEOMETRIC INPUTS'!R673/'GEOMETRIC INPUTS'!S673</f>
        <v>#DIV/0!</v>
      </c>
    </row>
    <row r="674" spans="1:18" x14ac:dyDescent="0.3">
      <c r="A674">
        <f>'GEOMETRIC INPUTS'!A674</f>
        <v>0</v>
      </c>
      <c r="B674">
        <f>'GT Data'!Z676</f>
        <v>0</v>
      </c>
      <c r="C674">
        <f>IF(AND('GEOMETRIC INPUTS'!E674&gt;'GEOMETRIC INPUTS'!B674,'GEOMETRIC INPUTS'!C674&gt;'GEOMETRIC INPUTS'!F674),ACOS(('GEOMETRIC INPUTS'!C674-'GEOMETRIC INPUTS'!F674)/'Calculated Tab Properties'!E674),0) + IF(AND('GEOMETRIC INPUTS'!E674&gt;'GEOMETRIC INPUTS'!B674,'GEOMETRIC INPUTS'!C674&lt;'GEOMETRIC INPUTS'!F674),PI()/2 + ASIN((-'GEOMETRIC INPUTS'!C674+'GEOMETRIC INPUTS'!F674)/'Calculated Tab Properties'!E674),0) + IF(AND('GEOMETRIC INPUTS'!E674&lt;'GEOMETRIC INPUTS'!B674,'GEOMETRIC INPUTS'!C674&lt;'GEOMETRIC INPUTS'!F674),PI() + ACOS(('GEOMETRIC INPUTS'!C674-'GEOMETRIC INPUTS'!F674)/'Calculated Tab Properties'!E674),0) + IF(AND('GEOMETRIC INPUTS'!E674&lt;'GEOMETRIC INPUTS'!B674,'GEOMETRIC INPUTS'!C674&gt;'GEOMETRIC INPUTS'!F674),2*PI() - ACOS((-'GEOMETRIC INPUTS'!C674+'GEOMETRIC INPUTS'!F674)/'Calculated Tab Properties'!E674),0) + IF(AND('GEOMETRIC INPUTS'!E674='GEOMETRIC INPUTS'!B674,'GEOMETRIC INPUTS'!C674&gt;'GEOMETRIC INPUTS'!F674),0,0) + IF(AND('GEOMETRIC INPUTS'!E674&gt;'GEOMETRIC INPUTS'!B674,'GEOMETRIC INPUTS'!C674='GEOMETRIC INPUTS'!F674),PI()/2,0) + IF(AND('GEOMETRIC INPUTS'!E674='GEOMETRIC INPUTS'!B674,'GEOMETRIC INPUTS'!C674&lt;'GEOMETRIC INPUTS'!F674),PI(),0) + IF(AND('GEOMETRIC INPUTS'!E674&lt;'GEOMETRIC INPUTS'!B674,'GEOMETRIC INPUTS'!C674='GEOMETRIC INPUTS'!F674),3/2*PI(),0)</f>
        <v>0</v>
      </c>
      <c r="D674">
        <f t="shared" si="11"/>
        <v>0</v>
      </c>
      <c r="E674">
        <f>SQRT(('GEOMETRIC INPUTS'!B674-'GEOMETRIC INPUTS'!E674)^2+('GEOMETRIC INPUTS'!C674-'GEOMETRIC INPUTS'!F674)^2+('GEOMETRIC INPUTS'!D674-'GEOMETRIC INPUTS'!G674)^2)</f>
        <v>0</v>
      </c>
      <c r="F674">
        <f>SQRT(('GEOMETRIC INPUTS'!B674-'GEOMETRIC INPUTS'!N674)^2 + ('GEOMETRIC INPUTS'!C674-'GEOMETRIC INPUTS'!O674)^2 + ('GEOMETRIC INPUTS'!D674-'GEOMETRIC INPUTS'!P674)^2)</f>
        <v>0</v>
      </c>
      <c r="G674">
        <f>SQRT(('GEOMETRIC INPUTS'!E674-'GEOMETRIC INPUTS'!N674)^2 + ('GEOMETRIC INPUTS'!F674-'GEOMETRIC INPUTS'!O674)^2 + ('GEOMETRIC INPUTS'!G674-'GEOMETRIC INPUTS'!P674)^2)</f>
        <v>0</v>
      </c>
      <c r="H674">
        <f>SQRT(('GEOMETRIC INPUTS'!H674-'GEOMETRIC INPUTS'!K674)^2 + ('GEOMETRIC INPUTS'!I674-'GEOMETRIC INPUTS'!L674)^2 + ('GEOMETRIC INPUTS'!J674-'GEOMETRIC INPUTS'!M674)^2)</f>
        <v>0</v>
      </c>
      <c r="I674">
        <f>SQRT(('GEOMETRIC INPUTS'!K674-'GEOMETRIC INPUTS'!N674)^2 + ('GEOMETRIC INPUTS'!L674-'GEOMETRIC INPUTS'!O674)^2 + ('GEOMETRIC INPUTS'!M674-'GEOMETRIC INPUTS'!P674)^2)</f>
        <v>0</v>
      </c>
      <c r="J674" s="20" t="e">
        <f>ASIN(('GEOMETRIC INPUTS'!M674-'GEOMETRIC INPUTS'!J674)/H674)</f>
        <v>#DIV/0!</v>
      </c>
      <c r="K674" s="27">
        <f>IF('GT Data'!X676=TRUE,'GEOMETRIC INPUTS'!Q674*Loads!$B$2,'GEOMETRIC INPUTS'!Q674*Loads!$F$2)</f>
        <v>0</v>
      </c>
      <c r="L674" s="27">
        <f>IF('GT Data'!X676=TRUE,F674*Loads!$B$3,F674*Loads!$F$3)</f>
        <v>0</v>
      </c>
      <c r="M674" s="27">
        <f>IF('GT Data'!X676=TRUE,G674*Loads!$B$3,G674*Loads!$F$3)</f>
        <v>0</v>
      </c>
      <c r="N674" s="27">
        <f>IF('GT Data'!X676=TRUE,H674*Loads!$B$3,H674*Loads!$F$3)</f>
        <v>0</v>
      </c>
      <c r="O674" s="27">
        <f>IF('GT Data'!X676=TRUE,B674*Loads!$B$4,0)</f>
        <v>0</v>
      </c>
      <c r="P674" s="27">
        <f>IF('GT Data'!X676=TRUE,'GEOMETRIC INPUTS'!Q674*Loads!$B$1,'GEOMETRIC INPUTS'!Q674*Loads!$F$1)</f>
        <v>0</v>
      </c>
      <c r="Q674">
        <v>-300</v>
      </c>
      <c r="R674" t="e">
        <f>'GEOMETRIC INPUTS'!R674/'GEOMETRIC INPUTS'!S674</f>
        <v>#DIV/0!</v>
      </c>
    </row>
    <row r="675" spans="1:18" x14ac:dyDescent="0.3">
      <c r="A675">
        <f>'GEOMETRIC INPUTS'!A675</f>
        <v>0</v>
      </c>
      <c r="B675">
        <f>'GT Data'!Z677</f>
        <v>0</v>
      </c>
      <c r="C675">
        <f>IF(AND('GEOMETRIC INPUTS'!E675&gt;'GEOMETRIC INPUTS'!B675,'GEOMETRIC INPUTS'!C675&gt;'GEOMETRIC INPUTS'!F675),ACOS(('GEOMETRIC INPUTS'!C675-'GEOMETRIC INPUTS'!F675)/'Calculated Tab Properties'!E675),0) + IF(AND('GEOMETRIC INPUTS'!E675&gt;'GEOMETRIC INPUTS'!B675,'GEOMETRIC INPUTS'!C675&lt;'GEOMETRIC INPUTS'!F675),PI()/2 + ASIN((-'GEOMETRIC INPUTS'!C675+'GEOMETRIC INPUTS'!F675)/'Calculated Tab Properties'!E675),0) + IF(AND('GEOMETRIC INPUTS'!E675&lt;'GEOMETRIC INPUTS'!B675,'GEOMETRIC INPUTS'!C675&lt;'GEOMETRIC INPUTS'!F675),PI() + ACOS(('GEOMETRIC INPUTS'!C675-'GEOMETRIC INPUTS'!F675)/'Calculated Tab Properties'!E675),0) + IF(AND('GEOMETRIC INPUTS'!E675&lt;'GEOMETRIC INPUTS'!B675,'GEOMETRIC INPUTS'!C675&gt;'GEOMETRIC INPUTS'!F675),2*PI() - ACOS((-'GEOMETRIC INPUTS'!C675+'GEOMETRIC INPUTS'!F675)/'Calculated Tab Properties'!E675),0) + IF(AND('GEOMETRIC INPUTS'!E675='GEOMETRIC INPUTS'!B675,'GEOMETRIC INPUTS'!C675&gt;'GEOMETRIC INPUTS'!F675),0,0) + IF(AND('GEOMETRIC INPUTS'!E675&gt;'GEOMETRIC INPUTS'!B675,'GEOMETRIC INPUTS'!C675='GEOMETRIC INPUTS'!F675),PI()/2,0) + IF(AND('GEOMETRIC INPUTS'!E675='GEOMETRIC INPUTS'!B675,'GEOMETRIC INPUTS'!C675&lt;'GEOMETRIC INPUTS'!F675),PI(),0) + IF(AND('GEOMETRIC INPUTS'!E675&lt;'GEOMETRIC INPUTS'!B675,'GEOMETRIC INPUTS'!C675='GEOMETRIC INPUTS'!F675),3/2*PI(),0)</f>
        <v>0</v>
      </c>
      <c r="D675">
        <f t="shared" si="11"/>
        <v>0</v>
      </c>
      <c r="E675">
        <f>SQRT(('GEOMETRIC INPUTS'!B675-'GEOMETRIC INPUTS'!E675)^2+('GEOMETRIC INPUTS'!C675-'GEOMETRIC INPUTS'!F675)^2+('GEOMETRIC INPUTS'!D675-'GEOMETRIC INPUTS'!G675)^2)</f>
        <v>0</v>
      </c>
      <c r="F675">
        <f>SQRT(('GEOMETRIC INPUTS'!B675-'GEOMETRIC INPUTS'!N675)^2 + ('GEOMETRIC INPUTS'!C675-'GEOMETRIC INPUTS'!O675)^2 + ('GEOMETRIC INPUTS'!D675-'GEOMETRIC INPUTS'!P675)^2)</f>
        <v>0</v>
      </c>
      <c r="G675">
        <f>SQRT(('GEOMETRIC INPUTS'!E675-'GEOMETRIC INPUTS'!N675)^2 + ('GEOMETRIC INPUTS'!F675-'GEOMETRIC INPUTS'!O675)^2 + ('GEOMETRIC INPUTS'!G675-'GEOMETRIC INPUTS'!P675)^2)</f>
        <v>0</v>
      </c>
      <c r="H675">
        <f>SQRT(('GEOMETRIC INPUTS'!H675-'GEOMETRIC INPUTS'!K675)^2 + ('GEOMETRIC INPUTS'!I675-'GEOMETRIC INPUTS'!L675)^2 + ('GEOMETRIC INPUTS'!J675-'GEOMETRIC INPUTS'!M675)^2)</f>
        <v>0</v>
      </c>
      <c r="I675">
        <f>SQRT(('GEOMETRIC INPUTS'!K675-'GEOMETRIC INPUTS'!N675)^2 + ('GEOMETRIC INPUTS'!L675-'GEOMETRIC INPUTS'!O675)^2 + ('GEOMETRIC INPUTS'!M675-'GEOMETRIC INPUTS'!P675)^2)</f>
        <v>0</v>
      </c>
      <c r="J675" s="20" t="e">
        <f>ASIN(('GEOMETRIC INPUTS'!M675-'GEOMETRIC INPUTS'!J675)/H675)</f>
        <v>#DIV/0!</v>
      </c>
      <c r="K675" s="27">
        <f>IF('GT Data'!X677=TRUE,'GEOMETRIC INPUTS'!Q675*Loads!$B$2,'GEOMETRIC INPUTS'!Q675*Loads!$F$2)</f>
        <v>0</v>
      </c>
      <c r="L675" s="27">
        <f>IF('GT Data'!X677=TRUE,F675*Loads!$B$3,F675*Loads!$F$3)</f>
        <v>0</v>
      </c>
      <c r="M675" s="27">
        <f>IF('GT Data'!X677=TRUE,G675*Loads!$B$3,G675*Loads!$F$3)</f>
        <v>0</v>
      </c>
      <c r="N675" s="27">
        <f>IF('GT Data'!X677=TRUE,H675*Loads!$B$3,H675*Loads!$F$3)</f>
        <v>0</v>
      </c>
      <c r="O675" s="27">
        <f>IF('GT Data'!X677=TRUE,B675*Loads!$B$4,0)</f>
        <v>0</v>
      </c>
      <c r="P675" s="27">
        <f>IF('GT Data'!X677=TRUE,'GEOMETRIC INPUTS'!Q675*Loads!$B$1,'GEOMETRIC INPUTS'!Q675*Loads!$F$1)</f>
        <v>0</v>
      </c>
      <c r="Q675">
        <v>-300</v>
      </c>
      <c r="R675" t="e">
        <f>'GEOMETRIC INPUTS'!R675/'GEOMETRIC INPUTS'!S675</f>
        <v>#DIV/0!</v>
      </c>
    </row>
    <row r="676" spans="1:18" x14ac:dyDescent="0.3">
      <c r="A676">
        <f>'GEOMETRIC INPUTS'!A676</f>
        <v>0</v>
      </c>
      <c r="B676">
        <f>'GT Data'!Z678</f>
        <v>0</v>
      </c>
      <c r="C676">
        <f>IF(AND('GEOMETRIC INPUTS'!E676&gt;'GEOMETRIC INPUTS'!B676,'GEOMETRIC INPUTS'!C676&gt;'GEOMETRIC INPUTS'!F676),ACOS(('GEOMETRIC INPUTS'!C676-'GEOMETRIC INPUTS'!F676)/'Calculated Tab Properties'!E676),0) + IF(AND('GEOMETRIC INPUTS'!E676&gt;'GEOMETRIC INPUTS'!B676,'GEOMETRIC INPUTS'!C676&lt;'GEOMETRIC INPUTS'!F676),PI()/2 + ASIN((-'GEOMETRIC INPUTS'!C676+'GEOMETRIC INPUTS'!F676)/'Calculated Tab Properties'!E676),0) + IF(AND('GEOMETRIC INPUTS'!E676&lt;'GEOMETRIC INPUTS'!B676,'GEOMETRIC INPUTS'!C676&lt;'GEOMETRIC INPUTS'!F676),PI() + ACOS(('GEOMETRIC INPUTS'!C676-'GEOMETRIC INPUTS'!F676)/'Calculated Tab Properties'!E676),0) + IF(AND('GEOMETRIC INPUTS'!E676&lt;'GEOMETRIC INPUTS'!B676,'GEOMETRIC INPUTS'!C676&gt;'GEOMETRIC INPUTS'!F676),2*PI() - ACOS((-'GEOMETRIC INPUTS'!C676+'GEOMETRIC INPUTS'!F676)/'Calculated Tab Properties'!E676),0) + IF(AND('GEOMETRIC INPUTS'!E676='GEOMETRIC INPUTS'!B676,'GEOMETRIC INPUTS'!C676&gt;'GEOMETRIC INPUTS'!F676),0,0) + IF(AND('GEOMETRIC INPUTS'!E676&gt;'GEOMETRIC INPUTS'!B676,'GEOMETRIC INPUTS'!C676='GEOMETRIC INPUTS'!F676),PI()/2,0) + IF(AND('GEOMETRIC INPUTS'!E676='GEOMETRIC INPUTS'!B676,'GEOMETRIC INPUTS'!C676&lt;'GEOMETRIC INPUTS'!F676),PI(),0) + IF(AND('GEOMETRIC INPUTS'!E676&lt;'GEOMETRIC INPUTS'!B676,'GEOMETRIC INPUTS'!C676='GEOMETRIC INPUTS'!F676),3/2*PI(),0)</f>
        <v>0</v>
      </c>
      <c r="D676">
        <f t="shared" si="11"/>
        <v>0</v>
      </c>
      <c r="E676">
        <f>SQRT(('GEOMETRIC INPUTS'!B676-'GEOMETRIC INPUTS'!E676)^2+('GEOMETRIC INPUTS'!C676-'GEOMETRIC INPUTS'!F676)^2+('GEOMETRIC INPUTS'!D676-'GEOMETRIC INPUTS'!G676)^2)</f>
        <v>0</v>
      </c>
      <c r="F676">
        <f>SQRT(('GEOMETRIC INPUTS'!B676-'GEOMETRIC INPUTS'!N676)^2 + ('GEOMETRIC INPUTS'!C676-'GEOMETRIC INPUTS'!O676)^2 + ('GEOMETRIC INPUTS'!D676-'GEOMETRIC INPUTS'!P676)^2)</f>
        <v>0</v>
      </c>
      <c r="G676">
        <f>SQRT(('GEOMETRIC INPUTS'!E676-'GEOMETRIC INPUTS'!N676)^2 + ('GEOMETRIC INPUTS'!F676-'GEOMETRIC INPUTS'!O676)^2 + ('GEOMETRIC INPUTS'!G676-'GEOMETRIC INPUTS'!P676)^2)</f>
        <v>0</v>
      </c>
      <c r="H676">
        <f>SQRT(('GEOMETRIC INPUTS'!H676-'GEOMETRIC INPUTS'!K676)^2 + ('GEOMETRIC INPUTS'!I676-'GEOMETRIC INPUTS'!L676)^2 + ('GEOMETRIC INPUTS'!J676-'GEOMETRIC INPUTS'!M676)^2)</f>
        <v>0</v>
      </c>
      <c r="I676">
        <f>SQRT(('GEOMETRIC INPUTS'!K676-'GEOMETRIC INPUTS'!N676)^2 + ('GEOMETRIC INPUTS'!L676-'GEOMETRIC INPUTS'!O676)^2 + ('GEOMETRIC INPUTS'!M676-'GEOMETRIC INPUTS'!P676)^2)</f>
        <v>0</v>
      </c>
      <c r="J676" s="20" t="e">
        <f>ASIN(('GEOMETRIC INPUTS'!M676-'GEOMETRIC INPUTS'!J676)/H676)</f>
        <v>#DIV/0!</v>
      </c>
      <c r="K676" s="27">
        <f>IF('GT Data'!X678=TRUE,'GEOMETRIC INPUTS'!Q676*Loads!$B$2,'GEOMETRIC INPUTS'!Q676*Loads!$F$2)</f>
        <v>0</v>
      </c>
      <c r="L676" s="27">
        <f>IF('GT Data'!X678=TRUE,F676*Loads!$B$3,F676*Loads!$F$3)</f>
        <v>0</v>
      </c>
      <c r="M676" s="27">
        <f>IF('GT Data'!X678=TRUE,G676*Loads!$B$3,G676*Loads!$F$3)</f>
        <v>0</v>
      </c>
      <c r="N676" s="27">
        <f>IF('GT Data'!X678=TRUE,H676*Loads!$B$3,H676*Loads!$F$3)</f>
        <v>0</v>
      </c>
      <c r="O676" s="27">
        <f>IF('GT Data'!X678=TRUE,B676*Loads!$B$4,0)</f>
        <v>0</v>
      </c>
      <c r="P676" s="27">
        <f>IF('GT Data'!X678=TRUE,'GEOMETRIC INPUTS'!Q676*Loads!$B$1,'GEOMETRIC INPUTS'!Q676*Loads!$F$1)</f>
        <v>0</v>
      </c>
      <c r="Q676">
        <v>-300</v>
      </c>
      <c r="R676" t="e">
        <f>'GEOMETRIC INPUTS'!R676/'GEOMETRIC INPUTS'!S676</f>
        <v>#DIV/0!</v>
      </c>
    </row>
    <row r="677" spans="1:18" x14ac:dyDescent="0.3">
      <c r="A677">
        <f>'GEOMETRIC INPUTS'!A677</f>
        <v>0</v>
      </c>
      <c r="B677">
        <f>'GT Data'!Z679</f>
        <v>0</v>
      </c>
      <c r="C677">
        <f>IF(AND('GEOMETRIC INPUTS'!E677&gt;'GEOMETRIC INPUTS'!B677,'GEOMETRIC INPUTS'!C677&gt;'GEOMETRIC INPUTS'!F677),ACOS(('GEOMETRIC INPUTS'!C677-'GEOMETRIC INPUTS'!F677)/'Calculated Tab Properties'!E677),0) + IF(AND('GEOMETRIC INPUTS'!E677&gt;'GEOMETRIC INPUTS'!B677,'GEOMETRIC INPUTS'!C677&lt;'GEOMETRIC INPUTS'!F677),PI()/2 + ASIN((-'GEOMETRIC INPUTS'!C677+'GEOMETRIC INPUTS'!F677)/'Calculated Tab Properties'!E677),0) + IF(AND('GEOMETRIC INPUTS'!E677&lt;'GEOMETRIC INPUTS'!B677,'GEOMETRIC INPUTS'!C677&lt;'GEOMETRIC INPUTS'!F677),PI() + ACOS(('GEOMETRIC INPUTS'!C677-'GEOMETRIC INPUTS'!F677)/'Calculated Tab Properties'!E677),0) + IF(AND('GEOMETRIC INPUTS'!E677&lt;'GEOMETRIC INPUTS'!B677,'GEOMETRIC INPUTS'!C677&gt;'GEOMETRIC INPUTS'!F677),2*PI() - ACOS((-'GEOMETRIC INPUTS'!C677+'GEOMETRIC INPUTS'!F677)/'Calculated Tab Properties'!E677),0) + IF(AND('GEOMETRIC INPUTS'!E677='GEOMETRIC INPUTS'!B677,'GEOMETRIC INPUTS'!C677&gt;'GEOMETRIC INPUTS'!F677),0,0) + IF(AND('GEOMETRIC INPUTS'!E677&gt;'GEOMETRIC INPUTS'!B677,'GEOMETRIC INPUTS'!C677='GEOMETRIC INPUTS'!F677),PI()/2,0) + IF(AND('GEOMETRIC INPUTS'!E677='GEOMETRIC INPUTS'!B677,'GEOMETRIC INPUTS'!C677&lt;'GEOMETRIC INPUTS'!F677),PI(),0) + IF(AND('GEOMETRIC INPUTS'!E677&lt;'GEOMETRIC INPUTS'!B677,'GEOMETRIC INPUTS'!C677='GEOMETRIC INPUTS'!F677),3/2*PI(),0)</f>
        <v>0</v>
      </c>
      <c r="D677">
        <f t="shared" si="11"/>
        <v>0</v>
      </c>
      <c r="E677">
        <f>SQRT(('GEOMETRIC INPUTS'!B677-'GEOMETRIC INPUTS'!E677)^2+('GEOMETRIC INPUTS'!C677-'GEOMETRIC INPUTS'!F677)^2+('GEOMETRIC INPUTS'!D677-'GEOMETRIC INPUTS'!G677)^2)</f>
        <v>0</v>
      </c>
      <c r="F677">
        <f>SQRT(('GEOMETRIC INPUTS'!B677-'GEOMETRIC INPUTS'!N677)^2 + ('GEOMETRIC INPUTS'!C677-'GEOMETRIC INPUTS'!O677)^2 + ('GEOMETRIC INPUTS'!D677-'GEOMETRIC INPUTS'!P677)^2)</f>
        <v>0</v>
      </c>
      <c r="G677">
        <f>SQRT(('GEOMETRIC INPUTS'!E677-'GEOMETRIC INPUTS'!N677)^2 + ('GEOMETRIC INPUTS'!F677-'GEOMETRIC INPUTS'!O677)^2 + ('GEOMETRIC INPUTS'!G677-'GEOMETRIC INPUTS'!P677)^2)</f>
        <v>0</v>
      </c>
      <c r="H677">
        <f>SQRT(('GEOMETRIC INPUTS'!H677-'GEOMETRIC INPUTS'!K677)^2 + ('GEOMETRIC INPUTS'!I677-'GEOMETRIC INPUTS'!L677)^2 + ('GEOMETRIC INPUTS'!J677-'GEOMETRIC INPUTS'!M677)^2)</f>
        <v>0</v>
      </c>
      <c r="I677">
        <f>SQRT(('GEOMETRIC INPUTS'!K677-'GEOMETRIC INPUTS'!N677)^2 + ('GEOMETRIC INPUTS'!L677-'GEOMETRIC INPUTS'!O677)^2 + ('GEOMETRIC INPUTS'!M677-'GEOMETRIC INPUTS'!P677)^2)</f>
        <v>0</v>
      </c>
      <c r="J677" s="20" t="e">
        <f>ASIN(('GEOMETRIC INPUTS'!M677-'GEOMETRIC INPUTS'!J677)/H677)</f>
        <v>#DIV/0!</v>
      </c>
      <c r="K677" s="27">
        <f>IF('GT Data'!X679=TRUE,'GEOMETRIC INPUTS'!Q677*Loads!$B$2,'GEOMETRIC INPUTS'!Q677*Loads!$F$2)</f>
        <v>0</v>
      </c>
      <c r="L677" s="27">
        <f>IF('GT Data'!X679=TRUE,F677*Loads!$B$3,F677*Loads!$F$3)</f>
        <v>0</v>
      </c>
      <c r="M677" s="27">
        <f>IF('GT Data'!X679=TRUE,G677*Loads!$B$3,G677*Loads!$F$3)</f>
        <v>0</v>
      </c>
      <c r="N677" s="27">
        <f>IF('GT Data'!X679=TRUE,H677*Loads!$B$3,H677*Loads!$F$3)</f>
        <v>0</v>
      </c>
      <c r="O677" s="27">
        <f>IF('GT Data'!X679=TRUE,B677*Loads!$B$4,0)</f>
        <v>0</v>
      </c>
      <c r="P677" s="27">
        <f>IF('GT Data'!X679=TRUE,'GEOMETRIC INPUTS'!Q677*Loads!$B$1,'GEOMETRIC INPUTS'!Q677*Loads!$F$1)</f>
        <v>0</v>
      </c>
      <c r="Q677">
        <v>-300</v>
      </c>
      <c r="R677" t="e">
        <f>'GEOMETRIC INPUTS'!R677/'GEOMETRIC INPUTS'!S677</f>
        <v>#DIV/0!</v>
      </c>
    </row>
    <row r="678" spans="1:18" x14ac:dyDescent="0.3">
      <c r="A678">
        <f>'GEOMETRIC INPUTS'!A678</f>
        <v>0</v>
      </c>
      <c r="B678">
        <f>'GT Data'!Z680</f>
        <v>0</v>
      </c>
      <c r="C678">
        <f>IF(AND('GEOMETRIC INPUTS'!E678&gt;'GEOMETRIC INPUTS'!B678,'GEOMETRIC INPUTS'!C678&gt;'GEOMETRIC INPUTS'!F678),ACOS(('GEOMETRIC INPUTS'!C678-'GEOMETRIC INPUTS'!F678)/'Calculated Tab Properties'!E678),0) + IF(AND('GEOMETRIC INPUTS'!E678&gt;'GEOMETRIC INPUTS'!B678,'GEOMETRIC INPUTS'!C678&lt;'GEOMETRIC INPUTS'!F678),PI()/2 + ASIN((-'GEOMETRIC INPUTS'!C678+'GEOMETRIC INPUTS'!F678)/'Calculated Tab Properties'!E678),0) + IF(AND('GEOMETRIC INPUTS'!E678&lt;'GEOMETRIC INPUTS'!B678,'GEOMETRIC INPUTS'!C678&lt;'GEOMETRIC INPUTS'!F678),PI() + ACOS(('GEOMETRIC INPUTS'!C678-'GEOMETRIC INPUTS'!F678)/'Calculated Tab Properties'!E678),0) + IF(AND('GEOMETRIC INPUTS'!E678&lt;'GEOMETRIC INPUTS'!B678,'GEOMETRIC INPUTS'!C678&gt;'GEOMETRIC INPUTS'!F678),2*PI() - ACOS((-'GEOMETRIC INPUTS'!C678+'GEOMETRIC INPUTS'!F678)/'Calculated Tab Properties'!E678),0) + IF(AND('GEOMETRIC INPUTS'!E678='GEOMETRIC INPUTS'!B678,'GEOMETRIC INPUTS'!C678&gt;'GEOMETRIC INPUTS'!F678),0,0) + IF(AND('GEOMETRIC INPUTS'!E678&gt;'GEOMETRIC INPUTS'!B678,'GEOMETRIC INPUTS'!C678='GEOMETRIC INPUTS'!F678),PI()/2,0) + IF(AND('GEOMETRIC INPUTS'!E678='GEOMETRIC INPUTS'!B678,'GEOMETRIC INPUTS'!C678&lt;'GEOMETRIC INPUTS'!F678),PI(),0) + IF(AND('GEOMETRIC INPUTS'!E678&lt;'GEOMETRIC INPUTS'!B678,'GEOMETRIC INPUTS'!C678='GEOMETRIC INPUTS'!F678),3/2*PI(),0)</f>
        <v>0</v>
      </c>
      <c r="D678">
        <f t="shared" si="11"/>
        <v>0</v>
      </c>
      <c r="E678">
        <f>SQRT(('GEOMETRIC INPUTS'!B678-'GEOMETRIC INPUTS'!E678)^2+('GEOMETRIC INPUTS'!C678-'GEOMETRIC INPUTS'!F678)^2+('GEOMETRIC INPUTS'!D678-'GEOMETRIC INPUTS'!G678)^2)</f>
        <v>0</v>
      </c>
      <c r="F678">
        <f>SQRT(('GEOMETRIC INPUTS'!B678-'GEOMETRIC INPUTS'!N678)^2 + ('GEOMETRIC INPUTS'!C678-'GEOMETRIC INPUTS'!O678)^2 + ('GEOMETRIC INPUTS'!D678-'GEOMETRIC INPUTS'!P678)^2)</f>
        <v>0</v>
      </c>
      <c r="G678">
        <f>SQRT(('GEOMETRIC INPUTS'!E678-'GEOMETRIC INPUTS'!N678)^2 + ('GEOMETRIC INPUTS'!F678-'GEOMETRIC INPUTS'!O678)^2 + ('GEOMETRIC INPUTS'!G678-'GEOMETRIC INPUTS'!P678)^2)</f>
        <v>0</v>
      </c>
      <c r="H678">
        <f>SQRT(('GEOMETRIC INPUTS'!H678-'GEOMETRIC INPUTS'!K678)^2 + ('GEOMETRIC INPUTS'!I678-'GEOMETRIC INPUTS'!L678)^2 + ('GEOMETRIC INPUTS'!J678-'GEOMETRIC INPUTS'!M678)^2)</f>
        <v>0</v>
      </c>
      <c r="I678">
        <f>SQRT(('GEOMETRIC INPUTS'!K678-'GEOMETRIC INPUTS'!N678)^2 + ('GEOMETRIC INPUTS'!L678-'GEOMETRIC INPUTS'!O678)^2 + ('GEOMETRIC INPUTS'!M678-'GEOMETRIC INPUTS'!P678)^2)</f>
        <v>0</v>
      </c>
      <c r="J678" s="20" t="e">
        <f>ASIN(('GEOMETRIC INPUTS'!M678-'GEOMETRIC INPUTS'!J678)/H678)</f>
        <v>#DIV/0!</v>
      </c>
      <c r="K678" s="27">
        <f>IF('GT Data'!X680=TRUE,'GEOMETRIC INPUTS'!Q678*Loads!$B$2,'GEOMETRIC INPUTS'!Q678*Loads!$F$2)</f>
        <v>0</v>
      </c>
      <c r="L678" s="27">
        <f>IF('GT Data'!X680=TRUE,F678*Loads!$B$3,F678*Loads!$F$3)</f>
        <v>0</v>
      </c>
      <c r="M678" s="27">
        <f>IF('GT Data'!X680=TRUE,G678*Loads!$B$3,G678*Loads!$F$3)</f>
        <v>0</v>
      </c>
      <c r="N678" s="27">
        <f>IF('GT Data'!X680=TRUE,H678*Loads!$B$3,H678*Loads!$F$3)</f>
        <v>0</v>
      </c>
      <c r="O678" s="27">
        <f>IF('GT Data'!X680=TRUE,B678*Loads!$B$4,0)</f>
        <v>0</v>
      </c>
      <c r="P678" s="27">
        <f>IF('GT Data'!X680=TRUE,'GEOMETRIC INPUTS'!Q678*Loads!$B$1,'GEOMETRIC INPUTS'!Q678*Loads!$F$1)</f>
        <v>0</v>
      </c>
      <c r="Q678">
        <v>-300</v>
      </c>
      <c r="R678" t="e">
        <f>'GEOMETRIC INPUTS'!R678/'GEOMETRIC INPUTS'!S678</f>
        <v>#DIV/0!</v>
      </c>
    </row>
    <row r="679" spans="1:18" x14ac:dyDescent="0.3">
      <c r="A679">
        <f>'GEOMETRIC INPUTS'!A679</f>
        <v>0</v>
      </c>
      <c r="B679">
        <f>'GT Data'!Z681</f>
        <v>0</v>
      </c>
      <c r="C679">
        <f>IF(AND('GEOMETRIC INPUTS'!E679&gt;'GEOMETRIC INPUTS'!B679,'GEOMETRIC INPUTS'!C679&gt;'GEOMETRIC INPUTS'!F679),ACOS(('GEOMETRIC INPUTS'!C679-'GEOMETRIC INPUTS'!F679)/'Calculated Tab Properties'!E679),0) + IF(AND('GEOMETRIC INPUTS'!E679&gt;'GEOMETRIC INPUTS'!B679,'GEOMETRIC INPUTS'!C679&lt;'GEOMETRIC INPUTS'!F679),PI()/2 + ASIN((-'GEOMETRIC INPUTS'!C679+'GEOMETRIC INPUTS'!F679)/'Calculated Tab Properties'!E679),0) + IF(AND('GEOMETRIC INPUTS'!E679&lt;'GEOMETRIC INPUTS'!B679,'GEOMETRIC INPUTS'!C679&lt;'GEOMETRIC INPUTS'!F679),PI() + ACOS(('GEOMETRIC INPUTS'!C679-'GEOMETRIC INPUTS'!F679)/'Calculated Tab Properties'!E679),0) + IF(AND('GEOMETRIC INPUTS'!E679&lt;'GEOMETRIC INPUTS'!B679,'GEOMETRIC INPUTS'!C679&gt;'GEOMETRIC INPUTS'!F679),2*PI() - ACOS((-'GEOMETRIC INPUTS'!C679+'GEOMETRIC INPUTS'!F679)/'Calculated Tab Properties'!E679),0) + IF(AND('GEOMETRIC INPUTS'!E679='GEOMETRIC INPUTS'!B679,'GEOMETRIC INPUTS'!C679&gt;'GEOMETRIC INPUTS'!F679),0,0) + IF(AND('GEOMETRIC INPUTS'!E679&gt;'GEOMETRIC INPUTS'!B679,'GEOMETRIC INPUTS'!C679='GEOMETRIC INPUTS'!F679),PI()/2,0) + IF(AND('GEOMETRIC INPUTS'!E679='GEOMETRIC INPUTS'!B679,'GEOMETRIC INPUTS'!C679&lt;'GEOMETRIC INPUTS'!F679),PI(),0) + IF(AND('GEOMETRIC INPUTS'!E679&lt;'GEOMETRIC INPUTS'!B679,'GEOMETRIC INPUTS'!C679='GEOMETRIC INPUTS'!F679),3/2*PI(),0)</f>
        <v>0</v>
      </c>
      <c r="D679">
        <f t="shared" si="11"/>
        <v>0</v>
      </c>
      <c r="E679">
        <f>SQRT(('GEOMETRIC INPUTS'!B679-'GEOMETRIC INPUTS'!E679)^2+('GEOMETRIC INPUTS'!C679-'GEOMETRIC INPUTS'!F679)^2+('GEOMETRIC INPUTS'!D679-'GEOMETRIC INPUTS'!G679)^2)</f>
        <v>0</v>
      </c>
      <c r="F679">
        <f>SQRT(('GEOMETRIC INPUTS'!B679-'GEOMETRIC INPUTS'!N679)^2 + ('GEOMETRIC INPUTS'!C679-'GEOMETRIC INPUTS'!O679)^2 + ('GEOMETRIC INPUTS'!D679-'GEOMETRIC INPUTS'!P679)^2)</f>
        <v>0</v>
      </c>
      <c r="G679">
        <f>SQRT(('GEOMETRIC INPUTS'!E679-'GEOMETRIC INPUTS'!N679)^2 + ('GEOMETRIC INPUTS'!F679-'GEOMETRIC INPUTS'!O679)^2 + ('GEOMETRIC INPUTS'!G679-'GEOMETRIC INPUTS'!P679)^2)</f>
        <v>0</v>
      </c>
      <c r="H679">
        <f>SQRT(('GEOMETRIC INPUTS'!H679-'GEOMETRIC INPUTS'!K679)^2 + ('GEOMETRIC INPUTS'!I679-'GEOMETRIC INPUTS'!L679)^2 + ('GEOMETRIC INPUTS'!J679-'GEOMETRIC INPUTS'!M679)^2)</f>
        <v>0</v>
      </c>
      <c r="I679">
        <f>SQRT(('GEOMETRIC INPUTS'!K679-'GEOMETRIC INPUTS'!N679)^2 + ('GEOMETRIC INPUTS'!L679-'GEOMETRIC INPUTS'!O679)^2 + ('GEOMETRIC INPUTS'!M679-'GEOMETRIC INPUTS'!P679)^2)</f>
        <v>0</v>
      </c>
      <c r="J679" s="20" t="e">
        <f>ASIN(('GEOMETRIC INPUTS'!M679-'GEOMETRIC INPUTS'!J679)/H679)</f>
        <v>#DIV/0!</v>
      </c>
      <c r="K679" s="27">
        <f>IF('GT Data'!X681=TRUE,'GEOMETRIC INPUTS'!Q679*Loads!$B$2,'GEOMETRIC INPUTS'!Q679*Loads!$F$2)</f>
        <v>0</v>
      </c>
      <c r="L679" s="27">
        <f>IF('GT Data'!X681=TRUE,F679*Loads!$B$3,F679*Loads!$F$3)</f>
        <v>0</v>
      </c>
      <c r="M679" s="27">
        <f>IF('GT Data'!X681=TRUE,G679*Loads!$B$3,G679*Loads!$F$3)</f>
        <v>0</v>
      </c>
      <c r="N679" s="27">
        <f>IF('GT Data'!X681=TRUE,H679*Loads!$B$3,H679*Loads!$F$3)</f>
        <v>0</v>
      </c>
      <c r="O679" s="27">
        <f>IF('GT Data'!X681=TRUE,B679*Loads!$B$4,0)</f>
        <v>0</v>
      </c>
      <c r="P679" s="27">
        <f>IF('GT Data'!X681=TRUE,'GEOMETRIC INPUTS'!Q679*Loads!$B$1,'GEOMETRIC INPUTS'!Q679*Loads!$F$1)</f>
        <v>0</v>
      </c>
      <c r="Q679">
        <v>-300</v>
      </c>
      <c r="R679" t="e">
        <f>'GEOMETRIC INPUTS'!R679/'GEOMETRIC INPUTS'!S679</f>
        <v>#DIV/0!</v>
      </c>
    </row>
    <row r="680" spans="1:18" x14ac:dyDescent="0.3">
      <c r="A680">
        <f>'GEOMETRIC INPUTS'!A680</f>
        <v>0</v>
      </c>
      <c r="B680">
        <f>'GT Data'!Z682</f>
        <v>0</v>
      </c>
      <c r="C680">
        <f>IF(AND('GEOMETRIC INPUTS'!E680&gt;'GEOMETRIC INPUTS'!B680,'GEOMETRIC INPUTS'!C680&gt;'GEOMETRIC INPUTS'!F680),ACOS(('GEOMETRIC INPUTS'!C680-'GEOMETRIC INPUTS'!F680)/'Calculated Tab Properties'!E680),0) + IF(AND('GEOMETRIC INPUTS'!E680&gt;'GEOMETRIC INPUTS'!B680,'GEOMETRIC INPUTS'!C680&lt;'GEOMETRIC INPUTS'!F680),PI()/2 + ASIN((-'GEOMETRIC INPUTS'!C680+'GEOMETRIC INPUTS'!F680)/'Calculated Tab Properties'!E680),0) + IF(AND('GEOMETRIC INPUTS'!E680&lt;'GEOMETRIC INPUTS'!B680,'GEOMETRIC INPUTS'!C680&lt;'GEOMETRIC INPUTS'!F680),PI() + ACOS(('GEOMETRIC INPUTS'!C680-'GEOMETRIC INPUTS'!F680)/'Calculated Tab Properties'!E680),0) + IF(AND('GEOMETRIC INPUTS'!E680&lt;'GEOMETRIC INPUTS'!B680,'GEOMETRIC INPUTS'!C680&gt;'GEOMETRIC INPUTS'!F680),2*PI() - ACOS((-'GEOMETRIC INPUTS'!C680+'GEOMETRIC INPUTS'!F680)/'Calculated Tab Properties'!E680),0) + IF(AND('GEOMETRIC INPUTS'!E680='GEOMETRIC INPUTS'!B680,'GEOMETRIC INPUTS'!C680&gt;'GEOMETRIC INPUTS'!F680),0,0) + IF(AND('GEOMETRIC INPUTS'!E680&gt;'GEOMETRIC INPUTS'!B680,'GEOMETRIC INPUTS'!C680='GEOMETRIC INPUTS'!F680),PI()/2,0) + IF(AND('GEOMETRIC INPUTS'!E680='GEOMETRIC INPUTS'!B680,'GEOMETRIC INPUTS'!C680&lt;'GEOMETRIC INPUTS'!F680),PI(),0) + IF(AND('GEOMETRIC INPUTS'!E680&lt;'GEOMETRIC INPUTS'!B680,'GEOMETRIC INPUTS'!C680='GEOMETRIC INPUTS'!F680),3/2*PI(),0)</f>
        <v>0</v>
      </c>
      <c r="D680">
        <f t="shared" si="11"/>
        <v>0</v>
      </c>
      <c r="E680">
        <f>SQRT(('GEOMETRIC INPUTS'!B680-'GEOMETRIC INPUTS'!E680)^2+('GEOMETRIC INPUTS'!C680-'GEOMETRIC INPUTS'!F680)^2+('GEOMETRIC INPUTS'!D680-'GEOMETRIC INPUTS'!G680)^2)</f>
        <v>0</v>
      </c>
      <c r="F680">
        <f>SQRT(('GEOMETRIC INPUTS'!B680-'GEOMETRIC INPUTS'!N680)^2 + ('GEOMETRIC INPUTS'!C680-'GEOMETRIC INPUTS'!O680)^2 + ('GEOMETRIC INPUTS'!D680-'GEOMETRIC INPUTS'!P680)^2)</f>
        <v>0</v>
      </c>
      <c r="G680">
        <f>SQRT(('GEOMETRIC INPUTS'!E680-'GEOMETRIC INPUTS'!N680)^2 + ('GEOMETRIC INPUTS'!F680-'GEOMETRIC INPUTS'!O680)^2 + ('GEOMETRIC INPUTS'!G680-'GEOMETRIC INPUTS'!P680)^2)</f>
        <v>0</v>
      </c>
      <c r="H680">
        <f>SQRT(('GEOMETRIC INPUTS'!H680-'GEOMETRIC INPUTS'!K680)^2 + ('GEOMETRIC INPUTS'!I680-'GEOMETRIC INPUTS'!L680)^2 + ('GEOMETRIC INPUTS'!J680-'GEOMETRIC INPUTS'!M680)^2)</f>
        <v>0</v>
      </c>
      <c r="I680">
        <f>SQRT(('GEOMETRIC INPUTS'!K680-'GEOMETRIC INPUTS'!N680)^2 + ('GEOMETRIC INPUTS'!L680-'GEOMETRIC INPUTS'!O680)^2 + ('GEOMETRIC INPUTS'!M680-'GEOMETRIC INPUTS'!P680)^2)</f>
        <v>0</v>
      </c>
      <c r="J680" s="20" t="e">
        <f>ASIN(('GEOMETRIC INPUTS'!M680-'GEOMETRIC INPUTS'!J680)/H680)</f>
        <v>#DIV/0!</v>
      </c>
      <c r="K680" s="27">
        <f>IF('GT Data'!X682=TRUE,'GEOMETRIC INPUTS'!Q680*Loads!$B$2,'GEOMETRIC INPUTS'!Q680*Loads!$F$2)</f>
        <v>0</v>
      </c>
      <c r="L680" s="27">
        <f>IF('GT Data'!X682=TRUE,F680*Loads!$B$3,F680*Loads!$F$3)</f>
        <v>0</v>
      </c>
      <c r="M680" s="27">
        <f>IF('GT Data'!X682=TRUE,G680*Loads!$B$3,G680*Loads!$F$3)</f>
        <v>0</v>
      </c>
      <c r="N680" s="27">
        <f>IF('GT Data'!X682=TRUE,H680*Loads!$B$3,H680*Loads!$F$3)</f>
        <v>0</v>
      </c>
      <c r="O680" s="27">
        <f>IF('GT Data'!X682=TRUE,B680*Loads!$B$4,0)</f>
        <v>0</v>
      </c>
      <c r="P680" s="27">
        <f>IF('GT Data'!X682=TRUE,'GEOMETRIC INPUTS'!Q680*Loads!$B$1,'GEOMETRIC INPUTS'!Q680*Loads!$F$1)</f>
        <v>0</v>
      </c>
      <c r="Q680">
        <v>-300</v>
      </c>
      <c r="R680" t="e">
        <f>'GEOMETRIC INPUTS'!R680/'GEOMETRIC INPUTS'!S680</f>
        <v>#DIV/0!</v>
      </c>
    </row>
    <row r="681" spans="1:18" x14ac:dyDescent="0.3">
      <c r="A681">
        <f>'GEOMETRIC INPUTS'!A681</f>
        <v>0</v>
      </c>
      <c r="B681">
        <f>'GT Data'!Z683</f>
        <v>0</v>
      </c>
      <c r="C681">
        <f>IF(AND('GEOMETRIC INPUTS'!E681&gt;'GEOMETRIC INPUTS'!B681,'GEOMETRIC INPUTS'!C681&gt;'GEOMETRIC INPUTS'!F681),ACOS(('GEOMETRIC INPUTS'!C681-'GEOMETRIC INPUTS'!F681)/'Calculated Tab Properties'!E681),0) + IF(AND('GEOMETRIC INPUTS'!E681&gt;'GEOMETRIC INPUTS'!B681,'GEOMETRIC INPUTS'!C681&lt;'GEOMETRIC INPUTS'!F681),PI()/2 + ASIN((-'GEOMETRIC INPUTS'!C681+'GEOMETRIC INPUTS'!F681)/'Calculated Tab Properties'!E681),0) + IF(AND('GEOMETRIC INPUTS'!E681&lt;'GEOMETRIC INPUTS'!B681,'GEOMETRIC INPUTS'!C681&lt;'GEOMETRIC INPUTS'!F681),PI() + ACOS(('GEOMETRIC INPUTS'!C681-'GEOMETRIC INPUTS'!F681)/'Calculated Tab Properties'!E681),0) + IF(AND('GEOMETRIC INPUTS'!E681&lt;'GEOMETRIC INPUTS'!B681,'GEOMETRIC INPUTS'!C681&gt;'GEOMETRIC INPUTS'!F681),2*PI() - ACOS((-'GEOMETRIC INPUTS'!C681+'GEOMETRIC INPUTS'!F681)/'Calculated Tab Properties'!E681),0) + IF(AND('GEOMETRIC INPUTS'!E681='GEOMETRIC INPUTS'!B681,'GEOMETRIC INPUTS'!C681&gt;'GEOMETRIC INPUTS'!F681),0,0) + IF(AND('GEOMETRIC INPUTS'!E681&gt;'GEOMETRIC INPUTS'!B681,'GEOMETRIC INPUTS'!C681='GEOMETRIC INPUTS'!F681),PI()/2,0) + IF(AND('GEOMETRIC INPUTS'!E681='GEOMETRIC INPUTS'!B681,'GEOMETRIC INPUTS'!C681&lt;'GEOMETRIC INPUTS'!F681),PI(),0) + IF(AND('GEOMETRIC INPUTS'!E681&lt;'GEOMETRIC INPUTS'!B681,'GEOMETRIC INPUTS'!C681='GEOMETRIC INPUTS'!F681),3/2*PI(),0)</f>
        <v>0</v>
      </c>
      <c r="D681">
        <f t="shared" si="11"/>
        <v>0</v>
      </c>
      <c r="E681">
        <f>SQRT(('GEOMETRIC INPUTS'!B681-'GEOMETRIC INPUTS'!E681)^2+('GEOMETRIC INPUTS'!C681-'GEOMETRIC INPUTS'!F681)^2+('GEOMETRIC INPUTS'!D681-'GEOMETRIC INPUTS'!G681)^2)</f>
        <v>0</v>
      </c>
      <c r="F681">
        <f>SQRT(('GEOMETRIC INPUTS'!B681-'GEOMETRIC INPUTS'!N681)^2 + ('GEOMETRIC INPUTS'!C681-'GEOMETRIC INPUTS'!O681)^2 + ('GEOMETRIC INPUTS'!D681-'GEOMETRIC INPUTS'!P681)^2)</f>
        <v>0</v>
      </c>
      <c r="G681">
        <f>SQRT(('GEOMETRIC INPUTS'!E681-'GEOMETRIC INPUTS'!N681)^2 + ('GEOMETRIC INPUTS'!F681-'GEOMETRIC INPUTS'!O681)^2 + ('GEOMETRIC INPUTS'!G681-'GEOMETRIC INPUTS'!P681)^2)</f>
        <v>0</v>
      </c>
      <c r="H681">
        <f>SQRT(('GEOMETRIC INPUTS'!H681-'GEOMETRIC INPUTS'!K681)^2 + ('GEOMETRIC INPUTS'!I681-'GEOMETRIC INPUTS'!L681)^2 + ('GEOMETRIC INPUTS'!J681-'GEOMETRIC INPUTS'!M681)^2)</f>
        <v>0</v>
      </c>
      <c r="I681">
        <f>SQRT(('GEOMETRIC INPUTS'!K681-'GEOMETRIC INPUTS'!N681)^2 + ('GEOMETRIC INPUTS'!L681-'GEOMETRIC INPUTS'!O681)^2 + ('GEOMETRIC INPUTS'!M681-'GEOMETRIC INPUTS'!P681)^2)</f>
        <v>0</v>
      </c>
      <c r="J681" s="20" t="e">
        <f>ASIN(('GEOMETRIC INPUTS'!M681-'GEOMETRIC INPUTS'!J681)/H681)</f>
        <v>#DIV/0!</v>
      </c>
      <c r="K681" s="27">
        <f>IF('GT Data'!X683=TRUE,'GEOMETRIC INPUTS'!Q681*Loads!$B$2,'GEOMETRIC INPUTS'!Q681*Loads!$F$2)</f>
        <v>0</v>
      </c>
      <c r="L681" s="27">
        <f>IF('GT Data'!X683=TRUE,F681*Loads!$B$3,F681*Loads!$F$3)</f>
        <v>0</v>
      </c>
      <c r="M681" s="27">
        <f>IF('GT Data'!X683=TRUE,G681*Loads!$B$3,G681*Loads!$F$3)</f>
        <v>0</v>
      </c>
      <c r="N681" s="27">
        <f>IF('GT Data'!X683=TRUE,H681*Loads!$B$3,H681*Loads!$F$3)</f>
        <v>0</v>
      </c>
      <c r="O681" s="27">
        <f>IF('GT Data'!X683=TRUE,B681*Loads!$B$4,0)</f>
        <v>0</v>
      </c>
      <c r="P681" s="27">
        <f>IF('GT Data'!X683=TRUE,'GEOMETRIC INPUTS'!Q681*Loads!$B$1,'GEOMETRIC INPUTS'!Q681*Loads!$F$1)</f>
        <v>0</v>
      </c>
      <c r="Q681">
        <v>-300</v>
      </c>
      <c r="R681" t="e">
        <f>'GEOMETRIC INPUTS'!R681/'GEOMETRIC INPUTS'!S681</f>
        <v>#DIV/0!</v>
      </c>
    </row>
    <row r="682" spans="1:18" x14ac:dyDescent="0.3">
      <c r="A682">
        <f>'GEOMETRIC INPUTS'!A682</f>
        <v>0</v>
      </c>
      <c r="B682">
        <f>'GT Data'!Z684</f>
        <v>0</v>
      </c>
      <c r="C682">
        <f>IF(AND('GEOMETRIC INPUTS'!E682&gt;'GEOMETRIC INPUTS'!B682,'GEOMETRIC INPUTS'!C682&gt;'GEOMETRIC INPUTS'!F682),ACOS(('GEOMETRIC INPUTS'!C682-'GEOMETRIC INPUTS'!F682)/'Calculated Tab Properties'!E682),0) + IF(AND('GEOMETRIC INPUTS'!E682&gt;'GEOMETRIC INPUTS'!B682,'GEOMETRIC INPUTS'!C682&lt;'GEOMETRIC INPUTS'!F682),PI()/2 + ASIN((-'GEOMETRIC INPUTS'!C682+'GEOMETRIC INPUTS'!F682)/'Calculated Tab Properties'!E682),0) + IF(AND('GEOMETRIC INPUTS'!E682&lt;'GEOMETRIC INPUTS'!B682,'GEOMETRIC INPUTS'!C682&lt;'GEOMETRIC INPUTS'!F682),PI() + ACOS(('GEOMETRIC INPUTS'!C682-'GEOMETRIC INPUTS'!F682)/'Calculated Tab Properties'!E682),0) + IF(AND('GEOMETRIC INPUTS'!E682&lt;'GEOMETRIC INPUTS'!B682,'GEOMETRIC INPUTS'!C682&gt;'GEOMETRIC INPUTS'!F682),2*PI() - ACOS((-'GEOMETRIC INPUTS'!C682+'GEOMETRIC INPUTS'!F682)/'Calculated Tab Properties'!E682),0) + IF(AND('GEOMETRIC INPUTS'!E682='GEOMETRIC INPUTS'!B682,'GEOMETRIC INPUTS'!C682&gt;'GEOMETRIC INPUTS'!F682),0,0) + IF(AND('GEOMETRIC INPUTS'!E682&gt;'GEOMETRIC INPUTS'!B682,'GEOMETRIC INPUTS'!C682='GEOMETRIC INPUTS'!F682),PI()/2,0) + IF(AND('GEOMETRIC INPUTS'!E682='GEOMETRIC INPUTS'!B682,'GEOMETRIC INPUTS'!C682&lt;'GEOMETRIC INPUTS'!F682),PI(),0) + IF(AND('GEOMETRIC INPUTS'!E682&lt;'GEOMETRIC INPUTS'!B682,'GEOMETRIC INPUTS'!C682='GEOMETRIC INPUTS'!F682),3/2*PI(),0)</f>
        <v>0</v>
      </c>
      <c r="D682">
        <f t="shared" si="11"/>
        <v>0</v>
      </c>
      <c r="E682">
        <f>SQRT(('GEOMETRIC INPUTS'!B682-'GEOMETRIC INPUTS'!E682)^2+('GEOMETRIC INPUTS'!C682-'GEOMETRIC INPUTS'!F682)^2+('GEOMETRIC INPUTS'!D682-'GEOMETRIC INPUTS'!G682)^2)</f>
        <v>0</v>
      </c>
      <c r="F682">
        <f>SQRT(('GEOMETRIC INPUTS'!B682-'GEOMETRIC INPUTS'!N682)^2 + ('GEOMETRIC INPUTS'!C682-'GEOMETRIC INPUTS'!O682)^2 + ('GEOMETRIC INPUTS'!D682-'GEOMETRIC INPUTS'!P682)^2)</f>
        <v>0</v>
      </c>
      <c r="G682">
        <f>SQRT(('GEOMETRIC INPUTS'!E682-'GEOMETRIC INPUTS'!N682)^2 + ('GEOMETRIC INPUTS'!F682-'GEOMETRIC INPUTS'!O682)^2 + ('GEOMETRIC INPUTS'!G682-'GEOMETRIC INPUTS'!P682)^2)</f>
        <v>0</v>
      </c>
      <c r="H682">
        <f>SQRT(('GEOMETRIC INPUTS'!H682-'GEOMETRIC INPUTS'!K682)^2 + ('GEOMETRIC INPUTS'!I682-'GEOMETRIC INPUTS'!L682)^2 + ('GEOMETRIC INPUTS'!J682-'GEOMETRIC INPUTS'!M682)^2)</f>
        <v>0</v>
      </c>
      <c r="I682">
        <f>SQRT(('GEOMETRIC INPUTS'!K682-'GEOMETRIC INPUTS'!N682)^2 + ('GEOMETRIC INPUTS'!L682-'GEOMETRIC INPUTS'!O682)^2 + ('GEOMETRIC INPUTS'!M682-'GEOMETRIC INPUTS'!P682)^2)</f>
        <v>0</v>
      </c>
      <c r="J682" s="20" t="e">
        <f>ASIN(('GEOMETRIC INPUTS'!M682-'GEOMETRIC INPUTS'!J682)/H682)</f>
        <v>#DIV/0!</v>
      </c>
      <c r="K682" s="27">
        <f>IF('GT Data'!X684=TRUE,'GEOMETRIC INPUTS'!Q682*Loads!$B$2,'GEOMETRIC INPUTS'!Q682*Loads!$F$2)</f>
        <v>0</v>
      </c>
      <c r="L682" s="27">
        <f>IF('GT Data'!X684=TRUE,F682*Loads!$B$3,F682*Loads!$F$3)</f>
        <v>0</v>
      </c>
      <c r="M682" s="27">
        <f>IF('GT Data'!X684=TRUE,G682*Loads!$B$3,G682*Loads!$F$3)</f>
        <v>0</v>
      </c>
      <c r="N682" s="27">
        <f>IF('GT Data'!X684=TRUE,H682*Loads!$B$3,H682*Loads!$F$3)</f>
        <v>0</v>
      </c>
      <c r="O682" s="27">
        <f>IF('GT Data'!X684=TRUE,B682*Loads!$B$4,0)</f>
        <v>0</v>
      </c>
      <c r="P682" s="27">
        <f>IF('GT Data'!X684=TRUE,'GEOMETRIC INPUTS'!Q682*Loads!$B$1,'GEOMETRIC INPUTS'!Q682*Loads!$F$1)</f>
        <v>0</v>
      </c>
      <c r="Q682">
        <v>-300</v>
      </c>
      <c r="R682" t="e">
        <f>'GEOMETRIC INPUTS'!R682/'GEOMETRIC INPUTS'!S682</f>
        <v>#DIV/0!</v>
      </c>
    </row>
    <row r="683" spans="1:18" x14ac:dyDescent="0.3">
      <c r="A683">
        <f>'GEOMETRIC INPUTS'!A683</f>
        <v>0</v>
      </c>
      <c r="B683">
        <f>'GT Data'!Z685</f>
        <v>0</v>
      </c>
      <c r="C683">
        <f>IF(AND('GEOMETRIC INPUTS'!E683&gt;'GEOMETRIC INPUTS'!B683,'GEOMETRIC INPUTS'!C683&gt;'GEOMETRIC INPUTS'!F683),ACOS(('GEOMETRIC INPUTS'!C683-'GEOMETRIC INPUTS'!F683)/'Calculated Tab Properties'!E683),0) + IF(AND('GEOMETRIC INPUTS'!E683&gt;'GEOMETRIC INPUTS'!B683,'GEOMETRIC INPUTS'!C683&lt;'GEOMETRIC INPUTS'!F683),PI()/2 + ASIN((-'GEOMETRIC INPUTS'!C683+'GEOMETRIC INPUTS'!F683)/'Calculated Tab Properties'!E683),0) + IF(AND('GEOMETRIC INPUTS'!E683&lt;'GEOMETRIC INPUTS'!B683,'GEOMETRIC INPUTS'!C683&lt;'GEOMETRIC INPUTS'!F683),PI() + ACOS(('GEOMETRIC INPUTS'!C683-'GEOMETRIC INPUTS'!F683)/'Calculated Tab Properties'!E683),0) + IF(AND('GEOMETRIC INPUTS'!E683&lt;'GEOMETRIC INPUTS'!B683,'GEOMETRIC INPUTS'!C683&gt;'GEOMETRIC INPUTS'!F683),2*PI() - ACOS((-'GEOMETRIC INPUTS'!C683+'GEOMETRIC INPUTS'!F683)/'Calculated Tab Properties'!E683),0) + IF(AND('GEOMETRIC INPUTS'!E683='GEOMETRIC INPUTS'!B683,'GEOMETRIC INPUTS'!C683&gt;'GEOMETRIC INPUTS'!F683),0,0) + IF(AND('GEOMETRIC INPUTS'!E683&gt;'GEOMETRIC INPUTS'!B683,'GEOMETRIC INPUTS'!C683='GEOMETRIC INPUTS'!F683),PI()/2,0) + IF(AND('GEOMETRIC INPUTS'!E683='GEOMETRIC INPUTS'!B683,'GEOMETRIC INPUTS'!C683&lt;'GEOMETRIC INPUTS'!F683),PI(),0) + IF(AND('GEOMETRIC INPUTS'!E683&lt;'GEOMETRIC INPUTS'!B683,'GEOMETRIC INPUTS'!C683='GEOMETRIC INPUTS'!F683),3/2*PI(),0)</f>
        <v>0</v>
      </c>
      <c r="D683">
        <f t="shared" si="11"/>
        <v>0</v>
      </c>
      <c r="E683">
        <f>SQRT(('GEOMETRIC INPUTS'!B683-'GEOMETRIC INPUTS'!E683)^2+('GEOMETRIC INPUTS'!C683-'GEOMETRIC INPUTS'!F683)^2+('GEOMETRIC INPUTS'!D683-'GEOMETRIC INPUTS'!G683)^2)</f>
        <v>0</v>
      </c>
      <c r="F683">
        <f>SQRT(('GEOMETRIC INPUTS'!B683-'GEOMETRIC INPUTS'!N683)^2 + ('GEOMETRIC INPUTS'!C683-'GEOMETRIC INPUTS'!O683)^2 + ('GEOMETRIC INPUTS'!D683-'GEOMETRIC INPUTS'!P683)^2)</f>
        <v>0</v>
      </c>
      <c r="G683">
        <f>SQRT(('GEOMETRIC INPUTS'!E683-'GEOMETRIC INPUTS'!N683)^2 + ('GEOMETRIC INPUTS'!F683-'GEOMETRIC INPUTS'!O683)^2 + ('GEOMETRIC INPUTS'!G683-'GEOMETRIC INPUTS'!P683)^2)</f>
        <v>0</v>
      </c>
      <c r="H683">
        <f>SQRT(('GEOMETRIC INPUTS'!H683-'GEOMETRIC INPUTS'!K683)^2 + ('GEOMETRIC INPUTS'!I683-'GEOMETRIC INPUTS'!L683)^2 + ('GEOMETRIC INPUTS'!J683-'GEOMETRIC INPUTS'!M683)^2)</f>
        <v>0</v>
      </c>
      <c r="I683">
        <f>SQRT(('GEOMETRIC INPUTS'!K683-'GEOMETRIC INPUTS'!N683)^2 + ('GEOMETRIC INPUTS'!L683-'GEOMETRIC INPUTS'!O683)^2 + ('GEOMETRIC INPUTS'!M683-'GEOMETRIC INPUTS'!P683)^2)</f>
        <v>0</v>
      </c>
      <c r="J683" s="20" t="e">
        <f>ASIN(('GEOMETRIC INPUTS'!M683-'GEOMETRIC INPUTS'!J683)/H683)</f>
        <v>#DIV/0!</v>
      </c>
      <c r="K683" s="27">
        <f>IF('GT Data'!X685=TRUE,'GEOMETRIC INPUTS'!Q683*Loads!$B$2,'GEOMETRIC INPUTS'!Q683*Loads!$F$2)</f>
        <v>0</v>
      </c>
      <c r="L683" s="27">
        <f>IF('GT Data'!X685=TRUE,F683*Loads!$B$3,F683*Loads!$F$3)</f>
        <v>0</v>
      </c>
      <c r="M683" s="27">
        <f>IF('GT Data'!X685=TRUE,G683*Loads!$B$3,G683*Loads!$F$3)</f>
        <v>0</v>
      </c>
      <c r="N683" s="27">
        <f>IF('GT Data'!X685=TRUE,H683*Loads!$B$3,H683*Loads!$F$3)</f>
        <v>0</v>
      </c>
      <c r="O683" s="27">
        <f>IF('GT Data'!X685=TRUE,B683*Loads!$B$4,0)</f>
        <v>0</v>
      </c>
      <c r="P683" s="27">
        <f>IF('GT Data'!X685=TRUE,'GEOMETRIC INPUTS'!Q683*Loads!$B$1,'GEOMETRIC INPUTS'!Q683*Loads!$F$1)</f>
        <v>0</v>
      </c>
      <c r="Q683">
        <v>-300</v>
      </c>
      <c r="R683" t="e">
        <f>'GEOMETRIC INPUTS'!R683/'GEOMETRIC INPUTS'!S683</f>
        <v>#DIV/0!</v>
      </c>
    </row>
    <row r="684" spans="1:18" x14ac:dyDescent="0.3">
      <c r="A684">
        <f>'GEOMETRIC INPUTS'!A684</f>
        <v>0</v>
      </c>
      <c r="B684">
        <f>'GT Data'!Z686</f>
        <v>0</v>
      </c>
      <c r="C684">
        <f>IF(AND('GEOMETRIC INPUTS'!E684&gt;'GEOMETRIC INPUTS'!B684,'GEOMETRIC INPUTS'!C684&gt;'GEOMETRIC INPUTS'!F684),ACOS(('GEOMETRIC INPUTS'!C684-'GEOMETRIC INPUTS'!F684)/'Calculated Tab Properties'!E684),0) + IF(AND('GEOMETRIC INPUTS'!E684&gt;'GEOMETRIC INPUTS'!B684,'GEOMETRIC INPUTS'!C684&lt;'GEOMETRIC INPUTS'!F684),PI()/2 + ASIN((-'GEOMETRIC INPUTS'!C684+'GEOMETRIC INPUTS'!F684)/'Calculated Tab Properties'!E684),0) + IF(AND('GEOMETRIC INPUTS'!E684&lt;'GEOMETRIC INPUTS'!B684,'GEOMETRIC INPUTS'!C684&lt;'GEOMETRIC INPUTS'!F684),PI() + ACOS(('GEOMETRIC INPUTS'!C684-'GEOMETRIC INPUTS'!F684)/'Calculated Tab Properties'!E684),0) + IF(AND('GEOMETRIC INPUTS'!E684&lt;'GEOMETRIC INPUTS'!B684,'GEOMETRIC INPUTS'!C684&gt;'GEOMETRIC INPUTS'!F684),2*PI() - ACOS((-'GEOMETRIC INPUTS'!C684+'GEOMETRIC INPUTS'!F684)/'Calculated Tab Properties'!E684),0) + IF(AND('GEOMETRIC INPUTS'!E684='GEOMETRIC INPUTS'!B684,'GEOMETRIC INPUTS'!C684&gt;'GEOMETRIC INPUTS'!F684),0,0) + IF(AND('GEOMETRIC INPUTS'!E684&gt;'GEOMETRIC INPUTS'!B684,'GEOMETRIC INPUTS'!C684='GEOMETRIC INPUTS'!F684),PI()/2,0) + IF(AND('GEOMETRIC INPUTS'!E684='GEOMETRIC INPUTS'!B684,'GEOMETRIC INPUTS'!C684&lt;'GEOMETRIC INPUTS'!F684),PI(),0) + IF(AND('GEOMETRIC INPUTS'!E684&lt;'GEOMETRIC INPUTS'!B684,'GEOMETRIC INPUTS'!C684='GEOMETRIC INPUTS'!F684),3/2*PI(),0)</f>
        <v>0</v>
      </c>
      <c r="D684">
        <f t="shared" si="11"/>
        <v>0</v>
      </c>
      <c r="E684">
        <f>SQRT(('GEOMETRIC INPUTS'!B684-'GEOMETRIC INPUTS'!E684)^2+('GEOMETRIC INPUTS'!C684-'GEOMETRIC INPUTS'!F684)^2+('GEOMETRIC INPUTS'!D684-'GEOMETRIC INPUTS'!G684)^2)</f>
        <v>0</v>
      </c>
      <c r="F684">
        <f>SQRT(('GEOMETRIC INPUTS'!B684-'GEOMETRIC INPUTS'!N684)^2 + ('GEOMETRIC INPUTS'!C684-'GEOMETRIC INPUTS'!O684)^2 + ('GEOMETRIC INPUTS'!D684-'GEOMETRIC INPUTS'!P684)^2)</f>
        <v>0</v>
      </c>
      <c r="G684">
        <f>SQRT(('GEOMETRIC INPUTS'!E684-'GEOMETRIC INPUTS'!N684)^2 + ('GEOMETRIC INPUTS'!F684-'GEOMETRIC INPUTS'!O684)^2 + ('GEOMETRIC INPUTS'!G684-'GEOMETRIC INPUTS'!P684)^2)</f>
        <v>0</v>
      </c>
      <c r="H684">
        <f>SQRT(('GEOMETRIC INPUTS'!H684-'GEOMETRIC INPUTS'!K684)^2 + ('GEOMETRIC INPUTS'!I684-'GEOMETRIC INPUTS'!L684)^2 + ('GEOMETRIC INPUTS'!J684-'GEOMETRIC INPUTS'!M684)^2)</f>
        <v>0</v>
      </c>
      <c r="I684">
        <f>SQRT(('GEOMETRIC INPUTS'!K684-'GEOMETRIC INPUTS'!N684)^2 + ('GEOMETRIC INPUTS'!L684-'GEOMETRIC INPUTS'!O684)^2 + ('GEOMETRIC INPUTS'!M684-'GEOMETRIC INPUTS'!P684)^2)</f>
        <v>0</v>
      </c>
      <c r="J684" s="20" t="e">
        <f>ASIN(('GEOMETRIC INPUTS'!M684-'GEOMETRIC INPUTS'!J684)/H684)</f>
        <v>#DIV/0!</v>
      </c>
      <c r="K684" s="27">
        <f>IF('GT Data'!X686=TRUE,'GEOMETRIC INPUTS'!Q684*Loads!$B$2,'GEOMETRIC INPUTS'!Q684*Loads!$F$2)</f>
        <v>0</v>
      </c>
      <c r="L684" s="27">
        <f>IF('GT Data'!X686=TRUE,F684*Loads!$B$3,F684*Loads!$F$3)</f>
        <v>0</v>
      </c>
      <c r="M684" s="27">
        <f>IF('GT Data'!X686=TRUE,G684*Loads!$B$3,G684*Loads!$F$3)</f>
        <v>0</v>
      </c>
      <c r="N684" s="27">
        <f>IF('GT Data'!X686=TRUE,H684*Loads!$B$3,H684*Loads!$F$3)</f>
        <v>0</v>
      </c>
      <c r="O684" s="27">
        <f>IF('GT Data'!X686=TRUE,B684*Loads!$B$4,0)</f>
        <v>0</v>
      </c>
      <c r="P684" s="27">
        <f>IF('GT Data'!X686=TRUE,'GEOMETRIC INPUTS'!Q684*Loads!$B$1,'GEOMETRIC INPUTS'!Q684*Loads!$F$1)</f>
        <v>0</v>
      </c>
      <c r="Q684">
        <v>-300</v>
      </c>
      <c r="R684" t="e">
        <f>'GEOMETRIC INPUTS'!R684/'GEOMETRIC INPUTS'!S684</f>
        <v>#DIV/0!</v>
      </c>
    </row>
    <row r="685" spans="1:18" x14ac:dyDescent="0.3">
      <c r="A685">
        <f>'GEOMETRIC INPUTS'!A685</f>
        <v>0</v>
      </c>
      <c r="B685">
        <f>'GT Data'!Z687</f>
        <v>0</v>
      </c>
      <c r="C685">
        <f>IF(AND('GEOMETRIC INPUTS'!E685&gt;'GEOMETRIC INPUTS'!B685,'GEOMETRIC INPUTS'!C685&gt;'GEOMETRIC INPUTS'!F685),ACOS(('GEOMETRIC INPUTS'!C685-'GEOMETRIC INPUTS'!F685)/'Calculated Tab Properties'!E685),0) + IF(AND('GEOMETRIC INPUTS'!E685&gt;'GEOMETRIC INPUTS'!B685,'GEOMETRIC INPUTS'!C685&lt;'GEOMETRIC INPUTS'!F685),PI()/2 + ASIN((-'GEOMETRIC INPUTS'!C685+'GEOMETRIC INPUTS'!F685)/'Calculated Tab Properties'!E685),0) + IF(AND('GEOMETRIC INPUTS'!E685&lt;'GEOMETRIC INPUTS'!B685,'GEOMETRIC INPUTS'!C685&lt;'GEOMETRIC INPUTS'!F685),PI() + ACOS(('GEOMETRIC INPUTS'!C685-'GEOMETRIC INPUTS'!F685)/'Calculated Tab Properties'!E685),0) + IF(AND('GEOMETRIC INPUTS'!E685&lt;'GEOMETRIC INPUTS'!B685,'GEOMETRIC INPUTS'!C685&gt;'GEOMETRIC INPUTS'!F685),2*PI() - ACOS((-'GEOMETRIC INPUTS'!C685+'GEOMETRIC INPUTS'!F685)/'Calculated Tab Properties'!E685),0) + IF(AND('GEOMETRIC INPUTS'!E685='GEOMETRIC INPUTS'!B685,'GEOMETRIC INPUTS'!C685&gt;'GEOMETRIC INPUTS'!F685),0,0) + IF(AND('GEOMETRIC INPUTS'!E685&gt;'GEOMETRIC INPUTS'!B685,'GEOMETRIC INPUTS'!C685='GEOMETRIC INPUTS'!F685),PI()/2,0) + IF(AND('GEOMETRIC INPUTS'!E685='GEOMETRIC INPUTS'!B685,'GEOMETRIC INPUTS'!C685&lt;'GEOMETRIC INPUTS'!F685),PI(),0) + IF(AND('GEOMETRIC INPUTS'!E685&lt;'GEOMETRIC INPUTS'!B685,'GEOMETRIC INPUTS'!C685='GEOMETRIC INPUTS'!F685),3/2*PI(),0)</f>
        <v>0</v>
      </c>
      <c r="D685">
        <f t="shared" si="11"/>
        <v>0</v>
      </c>
      <c r="E685">
        <f>SQRT(('GEOMETRIC INPUTS'!B685-'GEOMETRIC INPUTS'!E685)^2+('GEOMETRIC INPUTS'!C685-'GEOMETRIC INPUTS'!F685)^2+('GEOMETRIC INPUTS'!D685-'GEOMETRIC INPUTS'!G685)^2)</f>
        <v>0</v>
      </c>
      <c r="F685">
        <f>SQRT(('GEOMETRIC INPUTS'!B685-'GEOMETRIC INPUTS'!N685)^2 + ('GEOMETRIC INPUTS'!C685-'GEOMETRIC INPUTS'!O685)^2 + ('GEOMETRIC INPUTS'!D685-'GEOMETRIC INPUTS'!P685)^2)</f>
        <v>0</v>
      </c>
      <c r="G685">
        <f>SQRT(('GEOMETRIC INPUTS'!E685-'GEOMETRIC INPUTS'!N685)^2 + ('GEOMETRIC INPUTS'!F685-'GEOMETRIC INPUTS'!O685)^2 + ('GEOMETRIC INPUTS'!G685-'GEOMETRIC INPUTS'!P685)^2)</f>
        <v>0</v>
      </c>
      <c r="H685">
        <f>SQRT(('GEOMETRIC INPUTS'!H685-'GEOMETRIC INPUTS'!K685)^2 + ('GEOMETRIC INPUTS'!I685-'GEOMETRIC INPUTS'!L685)^2 + ('GEOMETRIC INPUTS'!J685-'GEOMETRIC INPUTS'!M685)^2)</f>
        <v>0</v>
      </c>
      <c r="I685">
        <f>SQRT(('GEOMETRIC INPUTS'!K685-'GEOMETRIC INPUTS'!N685)^2 + ('GEOMETRIC INPUTS'!L685-'GEOMETRIC INPUTS'!O685)^2 + ('GEOMETRIC INPUTS'!M685-'GEOMETRIC INPUTS'!P685)^2)</f>
        <v>0</v>
      </c>
      <c r="J685" s="20" t="e">
        <f>ASIN(('GEOMETRIC INPUTS'!M685-'GEOMETRIC INPUTS'!J685)/H685)</f>
        <v>#DIV/0!</v>
      </c>
      <c r="K685" s="27">
        <f>IF('GT Data'!X687=TRUE,'GEOMETRIC INPUTS'!Q685*Loads!$B$2,'GEOMETRIC INPUTS'!Q685*Loads!$F$2)</f>
        <v>0</v>
      </c>
      <c r="L685" s="27">
        <f>IF('GT Data'!X687=TRUE,F685*Loads!$B$3,F685*Loads!$F$3)</f>
        <v>0</v>
      </c>
      <c r="M685" s="27">
        <f>IF('GT Data'!X687=TRUE,G685*Loads!$B$3,G685*Loads!$F$3)</f>
        <v>0</v>
      </c>
      <c r="N685" s="27">
        <f>IF('GT Data'!X687=TRUE,H685*Loads!$B$3,H685*Loads!$F$3)</f>
        <v>0</v>
      </c>
      <c r="O685" s="27">
        <f>IF('GT Data'!X687=TRUE,B685*Loads!$B$4,0)</f>
        <v>0</v>
      </c>
      <c r="P685" s="27">
        <f>IF('GT Data'!X687=TRUE,'GEOMETRIC INPUTS'!Q685*Loads!$B$1,'GEOMETRIC INPUTS'!Q685*Loads!$F$1)</f>
        <v>0</v>
      </c>
      <c r="Q685">
        <v>-300</v>
      </c>
      <c r="R685" t="e">
        <f>'GEOMETRIC INPUTS'!R685/'GEOMETRIC INPUTS'!S685</f>
        <v>#DIV/0!</v>
      </c>
    </row>
    <row r="686" spans="1:18" x14ac:dyDescent="0.3">
      <c r="A686">
        <f>'GEOMETRIC INPUTS'!A686</f>
        <v>0</v>
      </c>
      <c r="B686">
        <f>'GT Data'!Z688</f>
        <v>0</v>
      </c>
      <c r="C686">
        <f>IF(AND('GEOMETRIC INPUTS'!E686&gt;'GEOMETRIC INPUTS'!B686,'GEOMETRIC INPUTS'!C686&gt;'GEOMETRIC INPUTS'!F686),ACOS(('GEOMETRIC INPUTS'!C686-'GEOMETRIC INPUTS'!F686)/'Calculated Tab Properties'!E686),0) + IF(AND('GEOMETRIC INPUTS'!E686&gt;'GEOMETRIC INPUTS'!B686,'GEOMETRIC INPUTS'!C686&lt;'GEOMETRIC INPUTS'!F686),PI()/2 + ASIN((-'GEOMETRIC INPUTS'!C686+'GEOMETRIC INPUTS'!F686)/'Calculated Tab Properties'!E686),0) + IF(AND('GEOMETRIC INPUTS'!E686&lt;'GEOMETRIC INPUTS'!B686,'GEOMETRIC INPUTS'!C686&lt;'GEOMETRIC INPUTS'!F686),PI() + ACOS(('GEOMETRIC INPUTS'!C686-'GEOMETRIC INPUTS'!F686)/'Calculated Tab Properties'!E686),0) + IF(AND('GEOMETRIC INPUTS'!E686&lt;'GEOMETRIC INPUTS'!B686,'GEOMETRIC INPUTS'!C686&gt;'GEOMETRIC INPUTS'!F686),2*PI() - ACOS((-'GEOMETRIC INPUTS'!C686+'GEOMETRIC INPUTS'!F686)/'Calculated Tab Properties'!E686),0) + IF(AND('GEOMETRIC INPUTS'!E686='GEOMETRIC INPUTS'!B686,'GEOMETRIC INPUTS'!C686&gt;'GEOMETRIC INPUTS'!F686),0,0) + IF(AND('GEOMETRIC INPUTS'!E686&gt;'GEOMETRIC INPUTS'!B686,'GEOMETRIC INPUTS'!C686='GEOMETRIC INPUTS'!F686),PI()/2,0) + IF(AND('GEOMETRIC INPUTS'!E686='GEOMETRIC INPUTS'!B686,'GEOMETRIC INPUTS'!C686&lt;'GEOMETRIC INPUTS'!F686),PI(),0) + IF(AND('GEOMETRIC INPUTS'!E686&lt;'GEOMETRIC INPUTS'!B686,'GEOMETRIC INPUTS'!C686='GEOMETRIC INPUTS'!F686),3/2*PI(),0)</f>
        <v>0</v>
      </c>
      <c r="D686">
        <f t="shared" si="11"/>
        <v>0</v>
      </c>
      <c r="E686">
        <f>SQRT(('GEOMETRIC INPUTS'!B686-'GEOMETRIC INPUTS'!E686)^2+('GEOMETRIC INPUTS'!C686-'GEOMETRIC INPUTS'!F686)^2+('GEOMETRIC INPUTS'!D686-'GEOMETRIC INPUTS'!G686)^2)</f>
        <v>0</v>
      </c>
      <c r="F686">
        <f>SQRT(('GEOMETRIC INPUTS'!B686-'GEOMETRIC INPUTS'!N686)^2 + ('GEOMETRIC INPUTS'!C686-'GEOMETRIC INPUTS'!O686)^2 + ('GEOMETRIC INPUTS'!D686-'GEOMETRIC INPUTS'!P686)^2)</f>
        <v>0</v>
      </c>
      <c r="G686">
        <f>SQRT(('GEOMETRIC INPUTS'!E686-'GEOMETRIC INPUTS'!N686)^2 + ('GEOMETRIC INPUTS'!F686-'GEOMETRIC INPUTS'!O686)^2 + ('GEOMETRIC INPUTS'!G686-'GEOMETRIC INPUTS'!P686)^2)</f>
        <v>0</v>
      </c>
      <c r="H686">
        <f>SQRT(('GEOMETRIC INPUTS'!H686-'GEOMETRIC INPUTS'!K686)^2 + ('GEOMETRIC INPUTS'!I686-'GEOMETRIC INPUTS'!L686)^2 + ('GEOMETRIC INPUTS'!J686-'GEOMETRIC INPUTS'!M686)^2)</f>
        <v>0</v>
      </c>
      <c r="I686">
        <f>SQRT(('GEOMETRIC INPUTS'!K686-'GEOMETRIC INPUTS'!N686)^2 + ('GEOMETRIC INPUTS'!L686-'GEOMETRIC INPUTS'!O686)^2 + ('GEOMETRIC INPUTS'!M686-'GEOMETRIC INPUTS'!P686)^2)</f>
        <v>0</v>
      </c>
      <c r="J686" s="20" t="e">
        <f>ASIN(('GEOMETRIC INPUTS'!M686-'GEOMETRIC INPUTS'!J686)/H686)</f>
        <v>#DIV/0!</v>
      </c>
      <c r="K686" s="27">
        <f>IF('GT Data'!X688=TRUE,'GEOMETRIC INPUTS'!Q686*Loads!$B$2,'GEOMETRIC INPUTS'!Q686*Loads!$F$2)</f>
        <v>0</v>
      </c>
      <c r="L686" s="27">
        <f>IF('GT Data'!X688=TRUE,F686*Loads!$B$3,F686*Loads!$F$3)</f>
        <v>0</v>
      </c>
      <c r="M686" s="27">
        <f>IF('GT Data'!X688=TRUE,G686*Loads!$B$3,G686*Loads!$F$3)</f>
        <v>0</v>
      </c>
      <c r="N686" s="27">
        <f>IF('GT Data'!X688=TRUE,H686*Loads!$B$3,H686*Loads!$F$3)</f>
        <v>0</v>
      </c>
      <c r="O686" s="27">
        <f>IF('GT Data'!X688=TRUE,B686*Loads!$B$4,0)</f>
        <v>0</v>
      </c>
      <c r="P686" s="27">
        <f>IF('GT Data'!X688=TRUE,'GEOMETRIC INPUTS'!Q686*Loads!$B$1,'GEOMETRIC INPUTS'!Q686*Loads!$F$1)</f>
        <v>0</v>
      </c>
      <c r="Q686">
        <v>-300</v>
      </c>
      <c r="R686" t="e">
        <f>'GEOMETRIC INPUTS'!R686/'GEOMETRIC INPUTS'!S686</f>
        <v>#DIV/0!</v>
      </c>
    </row>
    <row r="687" spans="1:18" x14ac:dyDescent="0.3">
      <c r="A687">
        <f>'GEOMETRIC INPUTS'!A687</f>
        <v>0</v>
      </c>
      <c r="B687">
        <f>'GT Data'!Z689</f>
        <v>0</v>
      </c>
      <c r="C687">
        <f>IF(AND('GEOMETRIC INPUTS'!E687&gt;'GEOMETRIC INPUTS'!B687,'GEOMETRIC INPUTS'!C687&gt;'GEOMETRIC INPUTS'!F687),ACOS(('GEOMETRIC INPUTS'!C687-'GEOMETRIC INPUTS'!F687)/'Calculated Tab Properties'!E687),0) + IF(AND('GEOMETRIC INPUTS'!E687&gt;'GEOMETRIC INPUTS'!B687,'GEOMETRIC INPUTS'!C687&lt;'GEOMETRIC INPUTS'!F687),PI()/2 + ASIN((-'GEOMETRIC INPUTS'!C687+'GEOMETRIC INPUTS'!F687)/'Calculated Tab Properties'!E687),0) + IF(AND('GEOMETRIC INPUTS'!E687&lt;'GEOMETRIC INPUTS'!B687,'GEOMETRIC INPUTS'!C687&lt;'GEOMETRIC INPUTS'!F687),PI() + ACOS(('GEOMETRIC INPUTS'!C687-'GEOMETRIC INPUTS'!F687)/'Calculated Tab Properties'!E687),0) + IF(AND('GEOMETRIC INPUTS'!E687&lt;'GEOMETRIC INPUTS'!B687,'GEOMETRIC INPUTS'!C687&gt;'GEOMETRIC INPUTS'!F687),2*PI() - ACOS((-'GEOMETRIC INPUTS'!C687+'GEOMETRIC INPUTS'!F687)/'Calculated Tab Properties'!E687),0) + IF(AND('GEOMETRIC INPUTS'!E687='GEOMETRIC INPUTS'!B687,'GEOMETRIC INPUTS'!C687&gt;'GEOMETRIC INPUTS'!F687),0,0) + IF(AND('GEOMETRIC INPUTS'!E687&gt;'GEOMETRIC INPUTS'!B687,'GEOMETRIC INPUTS'!C687='GEOMETRIC INPUTS'!F687),PI()/2,0) + IF(AND('GEOMETRIC INPUTS'!E687='GEOMETRIC INPUTS'!B687,'GEOMETRIC INPUTS'!C687&lt;'GEOMETRIC INPUTS'!F687),PI(),0) + IF(AND('GEOMETRIC INPUTS'!E687&lt;'GEOMETRIC INPUTS'!B687,'GEOMETRIC INPUTS'!C687='GEOMETRIC INPUTS'!F687),3/2*PI(),0)</f>
        <v>0</v>
      </c>
      <c r="D687">
        <f t="shared" si="11"/>
        <v>0</v>
      </c>
      <c r="E687">
        <f>SQRT(('GEOMETRIC INPUTS'!B687-'GEOMETRIC INPUTS'!E687)^2+('GEOMETRIC INPUTS'!C687-'GEOMETRIC INPUTS'!F687)^2+('GEOMETRIC INPUTS'!D687-'GEOMETRIC INPUTS'!G687)^2)</f>
        <v>0</v>
      </c>
      <c r="F687">
        <f>SQRT(('GEOMETRIC INPUTS'!B687-'GEOMETRIC INPUTS'!N687)^2 + ('GEOMETRIC INPUTS'!C687-'GEOMETRIC INPUTS'!O687)^2 + ('GEOMETRIC INPUTS'!D687-'GEOMETRIC INPUTS'!P687)^2)</f>
        <v>0</v>
      </c>
      <c r="G687">
        <f>SQRT(('GEOMETRIC INPUTS'!E687-'GEOMETRIC INPUTS'!N687)^2 + ('GEOMETRIC INPUTS'!F687-'GEOMETRIC INPUTS'!O687)^2 + ('GEOMETRIC INPUTS'!G687-'GEOMETRIC INPUTS'!P687)^2)</f>
        <v>0</v>
      </c>
      <c r="H687">
        <f>SQRT(('GEOMETRIC INPUTS'!H687-'GEOMETRIC INPUTS'!K687)^2 + ('GEOMETRIC INPUTS'!I687-'GEOMETRIC INPUTS'!L687)^2 + ('GEOMETRIC INPUTS'!J687-'GEOMETRIC INPUTS'!M687)^2)</f>
        <v>0</v>
      </c>
      <c r="I687">
        <f>SQRT(('GEOMETRIC INPUTS'!K687-'GEOMETRIC INPUTS'!N687)^2 + ('GEOMETRIC INPUTS'!L687-'GEOMETRIC INPUTS'!O687)^2 + ('GEOMETRIC INPUTS'!M687-'GEOMETRIC INPUTS'!P687)^2)</f>
        <v>0</v>
      </c>
      <c r="J687" s="20" t="e">
        <f>ASIN(('GEOMETRIC INPUTS'!M687-'GEOMETRIC INPUTS'!J687)/H687)</f>
        <v>#DIV/0!</v>
      </c>
      <c r="K687" s="27">
        <f>IF('GT Data'!X689=TRUE,'GEOMETRIC INPUTS'!Q687*Loads!$B$2,'GEOMETRIC INPUTS'!Q687*Loads!$F$2)</f>
        <v>0</v>
      </c>
      <c r="L687" s="27">
        <f>IF('GT Data'!X689=TRUE,F687*Loads!$B$3,F687*Loads!$F$3)</f>
        <v>0</v>
      </c>
      <c r="M687" s="27">
        <f>IF('GT Data'!X689=TRUE,G687*Loads!$B$3,G687*Loads!$F$3)</f>
        <v>0</v>
      </c>
      <c r="N687" s="27">
        <f>IF('GT Data'!X689=TRUE,H687*Loads!$B$3,H687*Loads!$F$3)</f>
        <v>0</v>
      </c>
      <c r="O687" s="27">
        <f>IF('GT Data'!X689=TRUE,B687*Loads!$B$4,0)</f>
        <v>0</v>
      </c>
      <c r="P687" s="27">
        <f>IF('GT Data'!X689=TRUE,'GEOMETRIC INPUTS'!Q687*Loads!$B$1,'GEOMETRIC INPUTS'!Q687*Loads!$F$1)</f>
        <v>0</v>
      </c>
      <c r="Q687">
        <v>-300</v>
      </c>
      <c r="R687" t="e">
        <f>'GEOMETRIC INPUTS'!R687/'GEOMETRIC INPUTS'!S687</f>
        <v>#DIV/0!</v>
      </c>
    </row>
    <row r="688" spans="1:18" x14ac:dyDescent="0.3">
      <c r="A688">
        <f>'GEOMETRIC INPUTS'!A688</f>
        <v>0</v>
      </c>
      <c r="B688">
        <f>'GT Data'!Z690</f>
        <v>0</v>
      </c>
      <c r="C688">
        <f>IF(AND('GEOMETRIC INPUTS'!E688&gt;'GEOMETRIC INPUTS'!B688,'GEOMETRIC INPUTS'!C688&gt;'GEOMETRIC INPUTS'!F688),ACOS(('GEOMETRIC INPUTS'!C688-'GEOMETRIC INPUTS'!F688)/'Calculated Tab Properties'!E688),0) + IF(AND('GEOMETRIC INPUTS'!E688&gt;'GEOMETRIC INPUTS'!B688,'GEOMETRIC INPUTS'!C688&lt;'GEOMETRIC INPUTS'!F688),PI()/2 + ASIN((-'GEOMETRIC INPUTS'!C688+'GEOMETRIC INPUTS'!F688)/'Calculated Tab Properties'!E688),0) + IF(AND('GEOMETRIC INPUTS'!E688&lt;'GEOMETRIC INPUTS'!B688,'GEOMETRIC INPUTS'!C688&lt;'GEOMETRIC INPUTS'!F688),PI() + ACOS(('GEOMETRIC INPUTS'!C688-'GEOMETRIC INPUTS'!F688)/'Calculated Tab Properties'!E688),0) + IF(AND('GEOMETRIC INPUTS'!E688&lt;'GEOMETRIC INPUTS'!B688,'GEOMETRIC INPUTS'!C688&gt;'GEOMETRIC INPUTS'!F688),2*PI() - ACOS((-'GEOMETRIC INPUTS'!C688+'GEOMETRIC INPUTS'!F688)/'Calculated Tab Properties'!E688),0) + IF(AND('GEOMETRIC INPUTS'!E688='GEOMETRIC INPUTS'!B688,'GEOMETRIC INPUTS'!C688&gt;'GEOMETRIC INPUTS'!F688),0,0) + IF(AND('GEOMETRIC INPUTS'!E688&gt;'GEOMETRIC INPUTS'!B688,'GEOMETRIC INPUTS'!C688='GEOMETRIC INPUTS'!F688),PI()/2,0) + IF(AND('GEOMETRIC INPUTS'!E688='GEOMETRIC INPUTS'!B688,'GEOMETRIC INPUTS'!C688&lt;'GEOMETRIC INPUTS'!F688),PI(),0) + IF(AND('GEOMETRIC INPUTS'!E688&lt;'GEOMETRIC INPUTS'!B688,'GEOMETRIC INPUTS'!C688='GEOMETRIC INPUTS'!F688),3/2*PI(),0)</f>
        <v>0</v>
      </c>
      <c r="D688">
        <f t="shared" si="11"/>
        <v>0</v>
      </c>
      <c r="E688">
        <f>SQRT(('GEOMETRIC INPUTS'!B688-'GEOMETRIC INPUTS'!E688)^2+('GEOMETRIC INPUTS'!C688-'GEOMETRIC INPUTS'!F688)^2+('GEOMETRIC INPUTS'!D688-'GEOMETRIC INPUTS'!G688)^2)</f>
        <v>0</v>
      </c>
      <c r="F688">
        <f>SQRT(('GEOMETRIC INPUTS'!B688-'GEOMETRIC INPUTS'!N688)^2 + ('GEOMETRIC INPUTS'!C688-'GEOMETRIC INPUTS'!O688)^2 + ('GEOMETRIC INPUTS'!D688-'GEOMETRIC INPUTS'!P688)^2)</f>
        <v>0</v>
      </c>
      <c r="G688">
        <f>SQRT(('GEOMETRIC INPUTS'!E688-'GEOMETRIC INPUTS'!N688)^2 + ('GEOMETRIC INPUTS'!F688-'GEOMETRIC INPUTS'!O688)^2 + ('GEOMETRIC INPUTS'!G688-'GEOMETRIC INPUTS'!P688)^2)</f>
        <v>0</v>
      </c>
      <c r="H688">
        <f>SQRT(('GEOMETRIC INPUTS'!H688-'GEOMETRIC INPUTS'!K688)^2 + ('GEOMETRIC INPUTS'!I688-'GEOMETRIC INPUTS'!L688)^2 + ('GEOMETRIC INPUTS'!J688-'GEOMETRIC INPUTS'!M688)^2)</f>
        <v>0</v>
      </c>
      <c r="I688">
        <f>SQRT(('GEOMETRIC INPUTS'!K688-'GEOMETRIC INPUTS'!N688)^2 + ('GEOMETRIC INPUTS'!L688-'GEOMETRIC INPUTS'!O688)^2 + ('GEOMETRIC INPUTS'!M688-'GEOMETRIC INPUTS'!P688)^2)</f>
        <v>0</v>
      </c>
      <c r="J688" s="20" t="e">
        <f>ASIN(('GEOMETRIC INPUTS'!M688-'GEOMETRIC INPUTS'!J688)/H688)</f>
        <v>#DIV/0!</v>
      </c>
      <c r="K688" s="27">
        <f>IF('GT Data'!X690=TRUE,'GEOMETRIC INPUTS'!Q688*Loads!$B$2,'GEOMETRIC INPUTS'!Q688*Loads!$F$2)</f>
        <v>0</v>
      </c>
      <c r="L688" s="27">
        <f>IF('GT Data'!X690=TRUE,F688*Loads!$B$3,F688*Loads!$F$3)</f>
        <v>0</v>
      </c>
      <c r="M688" s="27">
        <f>IF('GT Data'!X690=TRUE,G688*Loads!$B$3,G688*Loads!$F$3)</f>
        <v>0</v>
      </c>
      <c r="N688" s="27">
        <f>IF('GT Data'!X690=TRUE,H688*Loads!$B$3,H688*Loads!$F$3)</f>
        <v>0</v>
      </c>
      <c r="O688" s="27">
        <f>IF('GT Data'!X690=TRUE,B688*Loads!$B$4,0)</f>
        <v>0</v>
      </c>
      <c r="P688" s="27">
        <f>IF('GT Data'!X690=TRUE,'GEOMETRIC INPUTS'!Q688*Loads!$B$1,'GEOMETRIC INPUTS'!Q688*Loads!$F$1)</f>
        <v>0</v>
      </c>
      <c r="Q688">
        <v>-300</v>
      </c>
      <c r="R688" t="e">
        <f>'GEOMETRIC INPUTS'!R688/'GEOMETRIC INPUTS'!S688</f>
        <v>#DIV/0!</v>
      </c>
    </row>
    <row r="689" spans="1:18" x14ac:dyDescent="0.3">
      <c r="A689">
        <f>'GEOMETRIC INPUTS'!A689</f>
        <v>0</v>
      </c>
      <c r="B689">
        <f>'GT Data'!Z691</f>
        <v>0</v>
      </c>
      <c r="C689">
        <f>IF(AND('GEOMETRIC INPUTS'!E689&gt;'GEOMETRIC INPUTS'!B689,'GEOMETRIC INPUTS'!C689&gt;'GEOMETRIC INPUTS'!F689),ACOS(('GEOMETRIC INPUTS'!C689-'GEOMETRIC INPUTS'!F689)/'Calculated Tab Properties'!E689),0) + IF(AND('GEOMETRIC INPUTS'!E689&gt;'GEOMETRIC INPUTS'!B689,'GEOMETRIC INPUTS'!C689&lt;'GEOMETRIC INPUTS'!F689),PI()/2 + ASIN((-'GEOMETRIC INPUTS'!C689+'GEOMETRIC INPUTS'!F689)/'Calculated Tab Properties'!E689),0) + IF(AND('GEOMETRIC INPUTS'!E689&lt;'GEOMETRIC INPUTS'!B689,'GEOMETRIC INPUTS'!C689&lt;'GEOMETRIC INPUTS'!F689),PI() + ACOS(('GEOMETRIC INPUTS'!C689-'GEOMETRIC INPUTS'!F689)/'Calculated Tab Properties'!E689),0) + IF(AND('GEOMETRIC INPUTS'!E689&lt;'GEOMETRIC INPUTS'!B689,'GEOMETRIC INPUTS'!C689&gt;'GEOMETRIC INPUTS'!F689),2*PI() - ACOS((-'GEOMETRIC INPUTS'!C689+'GEOMETRIC INPUTS'!F689)/'Calculated Tab Properties'!E689),0) + IF(AND('GEOMETRIC INPUTS'!E689='GEOMETRIC INPUTS'!B689,'GEOMETRIC INPUTS'!C689&gt;'GEOMETRIC INPUTS'!F689),0,0) + IF(AND('GEOMETRIC INPUTS'!E689&gt;'GEOMETRIC INPUTS'!B689,'GEOMETRIC INPUTS'!C689='GEOMETRIC INPUTS'!F689),PI()/2,0) + IF(AND('GEOMETRIC INPUTS'!E689='GEOMETRIC INPUTS'!B689,'GEOMETRIC INPUTS'!C689&lt;'GEOMETRIC INPUTS'!F689),PI(),0) + IF(AND('GEOMETRIC INPUTS'!E689&lt;'GEOMETRIC INPUTS'!B689,'GEOMETRIC INPUTS'!C689='GEOMETRIC INPUTS'!F689),3/2*PI(),0)</f>
        <v>0</v>
      </c>
      <c r="D689">
        <f t="shared" si="11"/>
        <v>0</v>
      </c>
      <c r="E689">
        <f>SQRT(('GEOMETRIC INPUTS'!B689-'GEOMETRIC INPUTS'!E689)^2+('GEOMETRIC INPUTS'!C689-'GEOMETRIC INPUTS'!F689)^2+('GEOMETRIC INPUTS'!D689-'GEOMETRIC INPUTS'!G689)^2)</f>
        <v>0</v>
      </c>
      <c r="F689">
        <f>SQRT(('GEOMETRIC INPUTS'!B689-'GEOMETRIC INPUTS'!N689)^2 + ('GEOMETRIC INPUTS'!C689-'GEOMETRIC INPUTS'!O689)^2 + ('GEOMETRIC INPUTS'!D689-'GEOMETRIC INPUTS'!P689)^2)</f>
        <v>0</v>
      </c>
      <c r="G689">
        <f>SQRT(('GEOMETRIC INPUTS'!E689-'GEOMETRIC INPUTS'!N689)^2 + ('GEOMETRIC INPUTS'!F689-'GEOMETRIC INPUTS'!O689)^2 + ('GEOMETRIC INPUTS'!G689-'GEOMETRIC INPUTS'!P689)^2)</f>
        <v>0</v>
      </c>
      <c r="H689">
        <f>SQRT(('GEOMETRIC INPUTS'!H689-'GEOMETRIC INPUTS'!K689)^2 + ('GEOMETRIC INPUTS'!I689-'GEOMETRIC INPUTS'!L689)^2 + ('GEOMETRIC INPUTS'!J689-'GEOMETRIC INPUTS'!M689)^2)</f>
        <v>0</v>
      </c>
      <c r="I689">
        <f>SQRT(('GEOMETRIC INPUTS'!K689-'GEOMETRIC INPUTS'!N689)^2 + ('GEOMETRIC INPUTS'!L689-'GEOMETRIC INPUTS'!O689)^2 + ('GEOMETRIC INPUTS'!M689-'GEOMETRIC INPUTS'!P689)^2)</f>
        <v>0</v>
      </c>
      <c r="J689" s="20" t="e">
        <f>ASIN(('GEOMETRIC INPUTS'!M689-'GEOMETRIC INPUTS'!J689)/H689)</f>
        <v>#DIV/0!</v>
      </c>
      <c r="K689" s="27">
        <f>IF('GT Data'!X691=TRUE,'GEOMETRIC INPUTS'!Q689*Loads!$B$2,'GEOMETRIC INPUTS'!Q689*Loads!$F$2)</f>
        <v>0</v>
      </c>
      <c r="L689" s="27">
        <f>IF('GT Data'!X691=TRUE,F689*Loads!$B$3,F689*Loads!$F$3)</f>
        <v>0</v>
      </c>
      <c r="M689" s="27">
        <f>IF('GT Data'!X691=TRUE,G689*Loads!$B$3,G689*Loads!$F$3)</f>
        <v>0</v>
      </c>
      <c r="N689" s="27">
        <f>IF('GT Data'!X691=TRUE,H689*Loads!$B$3,H689*Loads!$F$3)</f>
        <v>0</v>
      </c>
      <c r="O689" s="27">
        <f>IF('GT Data'!X691=TRUE,B689*Loads!$B$4,0)</f>
        <v>0</v>
      </c>
      <c r="P689" s="27">
        <f>IF('GT Data'!X691=TRUE,'GEOMETRIC INPUTS'!Q689*Loads!$B$1,'GEOMETRIC INPUTS'!Q689*Loads!$F$1)</f>
        <v>0</v>
      </c>
      <c r="Q689">
        <v>-300</v>
      </c>
      <c r="R689" t="e">
        <f>'GEOMETRIC INPUTS'!R689/'GEOMETRIC INPUTS'!S689</f>
        <v>#DIV/0!</v>
      </c>
    </row>
    <row r="690" spans="1:18" x14ac:dyDescent="0.3">
      <c r="A690">
        <f>'GEOMETRIC INPUTS'!A690</f>
        <v>0</v>
      </c>
      <c r="B690">
        <f>'GT Data'!Z692</f>
        <v>0</v>
      </c>
      <c r="C690">
        <f>IF(AND('GEOMETRIC INPUTS'!E690&gt;'GEOMETRIC INPUTS'!B690,'GEOMETRIC INPUTS'!C690&gt;'GEOMETRIC INPUTS'!F690),ACOS(('GEOMETRIC INPUTS'!C690-'GEOMETRIC INPUTS'!F690)/'Calculated Tab Properties'!E690),0) + IF(AND('GEOMETRIC INPUTS'!E690&gt;'GEOMETRIC INPUTS'!B690,'GEOMETRIC INPUTS'!C690&lt;'GEOMETRIC INPUTS'!F690),PI()/2 + ASIN((-'GEOMETRIC INPUTS'!C690+'GEOMETRIC INPUTS'!F690)/'Calculated Tab Properties'!E690),0) + IF(AND('GEOMETRIC INPUTS'!E690&lt;'GEOMETRIC INPUTS'!B690,'GEOMETRIC INPUTS'!C690&lt;'GEOMETRIC INPUTS'!F690),PI() + ACOS(('GEOMETRIC INPUTS'!C690-'GEOMETRIC INPUTS'!F690)/'Calculated Tab Properties'!E690),0) + IF(AND('GEOMETRIC INPUTS'!E690&lt;'GEOMETRIC INPUTS'!B690,'GEOMETRIC INPUTS'!C690&gt;'GEOMETRIC INPUTS'!F690),2*PI() - ACOS((-'GEOMETRIC INPUTS'!C690+'GEOMETRIC INPUTS'!F690)/'Calculated Tab Properties'!E690),0) + IF(AND('GEOMETRIC INPUTS'!E690='GEOMETRIC INPUTS'!B690,'GEOMETRIC INPUTS'!C690&gt;'GEOMETRIC INPUTS'!F690),0,0) + IF(AND('GEOMETRIC INPUTS'!E690&gt;'GEOMETRIC INPUTS'!B690,'GEOMETRIC INPUTS'!C690='GEOMETRIC INPUTS'!F690),PI()/2,0) + IF(AND('GEOMETRIC INPUTS'!E690='GEOMETRIC INPUTS'!B690,'GEOMETRIC INPUTS'!C690&lt;'GEOMETRIC INPUTS'!F690),PI(),0) + IF(AND('GEOMETRIC INPUTS'!E690&lt;'GEOMETRIC INPUTS'!B690,'GEOMETRIC INPUTS'!C690='GEOMETRIC INPUTS'!F690),3/2*PI(),0)</f>
        <v>0</v>
      </c>
      <c r="D690">
        <f t="shared" si="11"/>
        <v>0</v>
      </c>
      <c r="E690">
        <f>SQRT(('GEOMETRIC INPUTS'!B690-'GEOMETRIC INPUTS'!E690)^2+('GEOMETRIC INPUTS'!C690-'GEOMETRIC INPUTS'!F690)^2+('GEOMETRIC INPUTS'!D690-'GEOMETRIC INPUTS'!G690)^2)</f>
        <v>0</v>
      </c>
      <c r="F690">
        <f>SQRT(('GEOMETRIC INPUTS'!B690-'GEOMETRIC INPUTS'!N690)^2 + ('GEOMETRIC INPUTS'!C690-'GEOMETRIC INPUTS'!O690)^2 + ('GEOMETRIC INPUTS'!D690-'GEOMETRIC INPUTS'!P690)^2)</f>
        <v>0</v>
      </c>
      <c r="G690">
        <f>SQRT(('GEOMETRIC INPUTS'!E690-'GEOMETRIC INPUTS'!N690)^2 + ('GEOMETRIC INPUTS'!F690-'GEOMETRIC INPUTS'!O690)^2 + ('GEOMETRIC INPUTS'!G690-'GEOMETRIC INPUTS'!P690)^2)</f>
        <v>0</v>
      </c>
      <c r="H690">
        <f>SQRT(('GEOMETRIC INPUTS'!H690-'GEOMETRIC INPUTS'!K690)^2 + ('GEOMETRIC INPUTS'!I690-'GEOMETRIC INPUTS'!L690)^2 + ('GEOMETRIC INPUTS'!J690-'GEOMETRIC INPUTS'!M690)^2)</f>
        <v>0</v>
      </c>
      <c r="I690">
        <f>SQRT(('GEOMETRIC INPUTS'!K690-'GEOMETRIC INPUTS'!N690)^2 + ('GEOMETRIC INPUTS'!L690-'GEOMETRIC INPUTS'!O690)^2 + ('GEOMETRIC INPUTS'!M690-'GEOMETRIC INPUTS'!P690)^2)</f>
        <v>0</v>
      </c>
      <c r="J690" s="20" t="e">
        <f>ASIN(('GEOMETRIC INPUTS'!M690-'GEOMETRIC INPUTS'!J690)/H690)</f>
        <v>#DIV/0!</v>
      </c>
      <c r="K690" s="27">
        <f>IF('GT Data'!X692=TRUE,'GEOMETRIC INPUTS'!Q690*Loads!$B$2,'GEOMETRIC INPUTS'!Q690*Loads!$F$2)</f>
        <v>0</v>
      </c>
      <c r="L690" s="27">
        <f>IF('GT Data'!X692=TRUE,F690*Loads!$B$3,F690*Loads!$F$3)</f>
        <v>0</v>
      </c>
      <c r="M690" s="27">
        <f>IF('GT Data'!X692=TRUE,G690*Loads!$B$3,G690*Loads!$F$3)</f>
        <v>0</v>
      </c>
      <c r="N690" s="27">
        <f>IF('GT Data'!X692=TRUE,H690*Loads!$B$3,H690*Loads!$F$3)</f>
        <v>0</v>
      </c>
      <c r="O690" s="27">
        <f>IF('GT Data'!X692=TRUE,B690*Loads!$B$4,0)</f>
        <v>0</v>
      </c>
      <c r="P690" s="27">
        <f>IF('GT Data'!X692=TRUE,'GEOMETRIC INPUTS'!Q690*Loads!$B$1,'GEOMETRIC INPUTS'!Q690*Loads!$F$1)</f>
        <v>0</v>
      </c>
      <c r="Q690">
        <v>-300</v>
      </c>
      <c r="R690" t="e">
        <f>'GEOMETRIC INPUTS'!R690/'GEOMETRIC INPUTS'!S690</f>
        <v>#DIV/0!</v>
      </c>
    </row>
    <row r="691" spans="1:18" x14ac:dyDescent="0.3">
      <c r="A691">
        <f>'GEOMETRIC INPUTS'!A691</f>
        <v>0</v>
      </c>
      <c r="B691">
        <f>'GT Data'!Z693</f>
        <v>0</v>
      </c>
      <c r="C691">
        <f>IF(AND('GEOMETRIC INPUTS'!E691&gt;'GEOMETRIC INPUTS'!B691,'GEOMETRIC INPUTS'!C691&gt;'GEOMETRIC INPUTS'!F691),ACOS(('GEOMETRIC INPUTS'!C691-'GEOMETRIC INPUTS'!F691)/'Calculated Tab Properties'!E691),0) + IF(AND('GEOMETRIC INPUTS'!E691&gt;'GEOMETRIC INPUTS'!B691,'GEOMETRIC INPUTS'!C691&lt;'GEOMETRIC INPUTS'!F691),PI()/2 + ASIN((-'GEOMETRIC INPUTS'!C691+'GEOMETRIC INPUTS'!F691)/'Calculated Tab Properties'!E691),0) + IF(AND('GEOMETRIC INPUTS'!E691&lt;'GEOMETRIC INPUTS'!B691,'GEOMETRIC INPUTS'!C691&lt;'GEOMETRIC INPUTS'!F691),PI() + ACOS(('GEOMETRIC INPUTS'!C691-'GEOMETRIC INPUTS'!F691)/'Calculated Tab Properties'!E691),0) + IF(AND('GEOMETRIC INPUTS'!E691&lt;'GEOMETRIC INPUTS'!B691,'GEOMETRIC INPUTS'!C691&gt;'GEOMETRIC INPUTS'!F691),2*PI() - ACOS((-'GEOMETRIC INPUTS'!C691+'GEOMETRIC INPUTS'!F691)/'Calculated Tab Properties'!E691),0) + IF(AND('GEOMETRIC INPUTS'!E691='GEOMETRIC INPUTS'!B691,'GEOMETRIC INPUTS'!C691&gt;'GEOMETRIC INPUTS'!F691),0,0) + IF(AND('GEOMETRIC INPUTS'!E691&gt;'GEOMETRIC INPUTS'!B691,'GEOMETRIC INPUTS'!C691='GEOMETRIC INPUTS'!F691),PI()/2,0) + IF(AND('GEOMETRIC INPUTS'!E691='GEOMETRIC INPUTS'!B691,'GEOMETRIC INPUTS'!C691&lt;'GEOMETRIC INPUTS'!F691),PI(),0) + IF(AND('GEOMETRIC INPUTS'!E691&lt;'GEOMETRIC INPUTS'!B691,'GEOMETRIC INPUTS'!C691='GEOMETRIC INPUTS'!F691),3/2*PI(),0)</f>
        <v>0</v>
      </c>
      <c r="D691">
        <f t="shared" si="11"/>
        <v>0</v>
      </c>
      <c r="E691">
        <f>SQRT(('GEOMETRIC INPUTS'!B691-'GEOMETRIC INPUTS'!E691)^2+('GEOMETRIC INPUTS'!C691-'GEOMETRIC INPUTS'!F691)^2+('GEOMETRIC INPUTS'!D691-'GEOMETRIC INPUTS'!G691)^2)</f>
        <v>0</v>
      </c>
      <c r="F691">
        <f>SQRT(('GEOMETRIC INPUTS'!B691-'GEOMETRIC INPUTS'!N691)^2 + ('GEOMETRIC INPUTS'!C691-'GEOMETRIC INPUTS'!O691)^2 + ('GEOMETRIC INPUTS'!D691-'GEOMETRIC INPUTS'!P691)^2)</f>
        <v>0</v>
      </c>
      <c r="G691">
        <f>SQRT(('GEOMETRIC INPUTS'!E691-'GEOMETRIC INPUTS'!N691)^2 + ('GEOMETRIC INPUTS'!F691-'GEOMETRIC INPUTS'!O691)^2 + ('GEOMETRIC INPUTS'!G691-'GEOMETRIC INPUTS'!P691)^2)</f>
        <v>0</v>
      </c>
      <c r="H691">
        <f>SQRT(('GEOMETRIC INPUTS'!H691-'GEOMETRIC INPUTS'!K691)^2 + ('GEOMETRIC INPUTS'!I691-'GEOMETRIC INPUTS'!L691)^2 + ('GEOMETRIC INPUTS'!J691-'GEOMETRIC INPUTS'!M691)^2)</f>
        <v>0</v>
      </c>
      <c r="I691">
        <f>SQRT(('GEOMETRIC INPUTS'!K691-'GEOMETRIC INPUTS'!N691)^2 + ('GEOMETRIC INPUTS'!L691-'GEOMETRIC INPUTS'!O691)^2 + ('GEOMETRIC INPUTS'!M691-'GEOMETRIC INPUTS'!P691)^2)</f>
        <v>0</v>
      </c>
      <c r="J691" s="20" t="e">
        <f>ASIN(('GEOMETRIC INPUTS'!M691-'GEOMETRIC INPUTS'!J691)/H691)</f>
        <v>#DIV/0!</v>
      </c>
      <c r="K691" s="27">
        <f>IF('GT Data'!X693=TRUE,'GEOMETRIC INPUTS'!Q691*Loads!$B$2,'GEOMETRIC INPUTS'!Q691*Loads!$F$2)</f>
        <v>0</v>
      </c>
      <c r="L691" s="27">
        <f>IF('GT Data'!X693=TRUE,F691*Loads!$B$3,F691*Loads!$F$3)</f>
        <v>0</v>
      </c>
      <c r="M691" s="27">
        <f>IF('GT Data'!X693=TRUE,G691*Loads!$B$3,G691*Loads!$F$3)</f>
        <v>0</v>
      </c>
      <c r="N691" s="27">
        <f>IF('GT Data'!X693=TRUE,H691*Loads!$B$3,H691*Loads!$F$3)</f>
        <v>0</v>
      </c>
      <c r="O691" s="27">
        <f>IF('GT Data'!X693=TRUE,B691*Loads!$B$4,0)</f>
        <v>0</v>
      </c>
      <c r="P691" s="27">
        <f>IF('GT Data'!X693=TRUE,'GEOMETRIC INPUTS'!Q691*Loads!$B$1,'GEOMETRIC INPUTS'!Q691*Loads!$F$1)</f>
        <v>0</v>
      </c>
      <c r="Q691">
        <v>-300</v>
      </c>
      <c r="R691" t="e">
        <f>'GEOMETRIC INPUTS'!R691/'GEOMETRIC INPUTS'!S691</f>
        <v>#DIV/0!</v>
      </c>
    </row>
    <row r="692" spans="1:18" x14ac:dyDescent="0.3">
      <c r="A692">
        <f>'GEOMETRIC INPUTS'!A692</f>
        <v>0</v>
      </c>
      <c r="B692">
        <f>'GT Data'!Z694</f>
        <v>0</v>
      </c>
      <c r="C692">
        <f>IF(AND('GEOMETRIC INPUTS'!E692&gt;'GEOMETRIC INPUTS'!B692,'GEOMETRIC INPUTS'!C692&gt;'GEOMETRIC INPUTS'!F692),ACOS(('GEOMETRIC INPUTS'!C692-'GEOMETRIC INPUTS'!F692)/'Calculated Tab Properties'!E692),0) + IF(AND('GEOMETRIC INPUTS'!E692&gt;'GEOMETRIC INPUTS'!B692,'GEOMETRIC INPUTS'!C692&lt;'GEOMETRIC INPUTS'!F692),PI()/2 + ASIN((-'GEOMETRIC INPUTS'!C692+'GEOMETRIC INPUTS'!F692)/'Calculated Tab Properties'!E692),0) + IF(AND('GEOMETRIC INPUTS'!E692&lt;'GEOMETRIC INPUTS'!B692,'GEOMETRIC INPUTS'!C692&lt;'GEOMETRIC INPUTS'!F692),PI() + ACOS(('GEOMETRIC INPUTS'!C692-'GEOMETRIC INPUTS'!F692)/'Calculated Tab Properties'!E692),0) + IF(AND('GEOMETRIC INPUTS'!E692&lt;'GEOMETRIC INPUTS'!B692,'GEOMETRIC INPUTS'!C692&gt;'GEOMETRIC INPUTS'!F692),2*PI() - ACOS((-'GEOMETRIC INPUTS'!C692+'GEOMETRIC INPUTS'!F692)/'Calculated Tab Properties'!E692),0) + IF(AND('GEOMETRIC INPUTS'!E692='GEOMETRIC INPUTS'!B692,'GEOMETRIC INPUTS'!C692&gt;'GEOMETRIC INPUTS'!F692),0,0) + IF(AND('GEOMETRIC INPUTS'!E692&gt;'GEOMETRIC INPUTS'!B692,'GEOMETRIC INPUTS'!C692='GEOMETRIC INPUTS'!F692),PI()/2,0) + IF(AND('GEOMETRIC INPUTS'!E692='GEOMETRIC INPUTS'!B692,'GEOMETRIC INPUTS'!C692&lt;'GEOMETRIC INPUTS'!F692),PI(),0) + IF(AND('GEOMETRIC INPUTS'!E692&lt;'GEOMETRIC INPUTS'!B692,'GEOMETRIC INPUTS'!C692='GEOMETRIC INPUTS'!F692),3/2*PI(),0)</f>
        <v>0</v>
      </c>
      <c r="D692">
        <f t="shared" si="11"/>
        <v>0</v>
      </c>
      <c r="E692">
        <f>SQRT(('GEOMETRIC INPUTS'!B692-'GEOMETRIC INPUTS'!E692)^2+('GEOMETRIC INPUTS'!C692-'GEOMETRIC INPUTS'!F692)^2+('GEOMETRIC INPUTS'!D692-'GEOMETRIC INPUTS'!G692)^2)</f>
        <v>0</v>
      </c>
      <c r="F692">
        <f>SQRT(('GEOMETRIC INPUTS'!B692-'GEOMETRIC INPUTS'!N692)^2 + ('GEOMETRIC INPUTS'!C692-'GEOMETRIC INPUTS'!O692)^2 + ('GEOMETRIC INPUTS'!D692-'GEOMETRIC INPUTS'!P692)^2)</f>
        <v>0</v>
      </c>
      <c r="G692">
        <f>SQRT(('GEOMETRIC INPUTS'!E692-'GEOMETRIC INPUTS'!N692)^2 + ('GEOMETRIC INPUTS'!F692-'GEOMETRIC INPUTS'!O692)^2 + ('GEOMETRIC INPUTS'!G692-'GEOMETRIC INPUTS'!P692)^2)</f>
        <v>0</v>
      </c>
      <c r="H692">
        <f>SQRT(('GEOMETRIC INPUTS'!H692-'GEOMETRIC INPUTS'!K692)^2 + ('GEOMETRIC INPUTS'!I692-'GEOMETRIC INPUTS'!L692)^2 + ('GEOMETRIC INPUTS'!J692-'GEOMETRIC INPUTS'!M692)^2)</f>
        <v>0</v>
      </c>
      <c r="I692">
        <f>SQRT(('GEOMETRIC INPUTS'!K692-'GEOMETRIC INPUTS'!N692)^2 + ('GEOMETRIC INPUTS'!L692-'GEOMETRIC INPUTS'!O692)^2 + ('GEOMETRIC INPUTS'!M692-'GEOMETRIC INPUTS'!P692)^2)</f>
        <v>0</v>
      </c>
      <c r="J692" s="20" t="e">
        <f>ASIN(('GEOMETRIC INPUTS'!M692-'GEOMETRIC INPUTS'!J692)/H692)</f>
        <v>#DIV/0!</v>
      </c>
      <c r="K692" s="27">
        <f>IF('GT Data'!X694=TRUE,'GEOMETRIC INPUTS'!Q692*Loads!$B$2,'GEOMETRIC INPUTS'!Q692*Loads!$F$2)</f>
        <v>0</v>
      </c>
      <c r="L692" s="27">
        <f>IF('GT Data'!X694=TRUE,F692*Loads!$B$3,F692*Loads!$F$3)</f>
        <v>0</v>
      </c>
      <c r="M692" s="27">
        <f>IF('GT Data'!X694=TRUE,G692*Loads!$B$3,G692*Loads!$F$3)</f>
        <v>0</v>
      </c>
      <c r="N692" s="27">
        <f>IF('GT Data'!X694=TRUE,H692*Loads!$B$3,H692*Loads!$F$3)</f>
        <v>0</v>
      </c>
      <c r="O692" s="27">
        <f>IF('GT Data'!X694=TRUE,B692*Loads!$B$4,0)</f>
        <v>0</v>
      </c>
      <c r="P692" s="27">
        <f>IF('GT Data'!X694=TRUE,'GEOMETRIC INPUTS'!Q692*Loads!$B$1,'GEOMETRIC INPUTS'!Q692*Loads!$F$1)</f>
        <v>0</v>
      </c>
      <c r="Q692">
        <v>-300</v>
      </c>
      <c r="R692" t="e">
        <f>'GEOMETRIC INPUTS'!R692/'GEOMETRIC INPUTS'!S692</f>
        <v>#DIV/0!</v>
      </c>
    </row>
    <row r="693" spans="1:18" x14ac:dyDescent="0.3">
      <c r="A693">
        <f>'GEOMETRIC INPUTS'!A693</f>
        <v>0</v>
      </c>
      <c r="B693">
        <f>'GT Data'!Z695</f>
        <v>0</v>
      </c>
      <c r="C693">
        <f>IF(AND('GEOMETRIC INPUTS'!E693&gt;'GEOMETRIC INPUTS'!B693,'GEOMETRIC INPUTS'!C693&gt;'GEOMETRIC INPUTS'!F693),ACOS(('GEOMETRIC INPUTS'!C693-'GEOMETRIC INPUTS'!F693)/'Calculated Tab Properties'!E693),0) + IF(AND('GEOMETRIC INPUTS'!E693&gt;'GEOMETRIC INPUTS'!B693,'GEOMETRIC INPUTS'!C693&lt;'GEOMETRIC INPUTS'!F693),PI()/2 + ASIN((-'GEOMETRIC INPUTS'!C693+'GEOMETRIC INPUTS'!F693)/'Calculated Tab Properties'!E693),0) + IF(AND('GEOMETRIC INPUTS'!E693&lt;'GEOMETRIC INPUTS'!B693,'GEOMETRIC INPUTS'!C693&lt;'GEOMETRIC INPUTS'!F693),PI() + ACOS(('GEOMETRIC INPUTS'!C693-'GEOMETRIC INPUTS'!F693)/'Calculated Tab Properties'!E693),0) + IF(AND('GEOMETRIC INPUTS'!E693&lt;'GEOMETRIC INPUTS'!B693,'GEOMETRIC INPUTS'!C693&gt;'GEOMETRIC INPUTS'!F693),2*PI() - ACOS((-'GEOMETRIC INPUTS'!C693+'GEOMETRIC INPUTS'!F693)/'Calculated Tab Properties'!E693),0) + IF(AND('GEOMETRIC INPUTS'!E693='GEOMETRIC INPUTS'!B693,'GEOMETRIC INPUTS'!C693&gt;'GEOMETRIC INPUTS'!F693),0,0) + IF(AND('GEOMETRIC INPUTS'!E693&gt;'GEOMETRIC INPUTS'!B693,'GEOMETRIC INPUTS'!C693='GEOMETRIC INPUTS'!F693),PI()/2,0) + IF(AND('GEOMETRIC INPUTS'!E693='GEOMETRIC INPUTS'!B693,'GEOMETRIC INPUTS'!C693&lt;'GEOMETRIC INPUTS'!F693),PI(),0) + IF(AND('GEOMETRIC INPUTS'!E693&lt;'GEOMETRIC INPUTS'!B693,'GEOMETRIC INPUTS'!C693='GEOMETRIC INPUTS'!F693),3/2*PI(),0)</f>
        <v>0</v>
      </c>
      <c r="D693">
        <f t="shared" si="11"/>
        <v>0</v>
      </c>
      <c r="E693">
        <f>SQRT(('GEOMETRIC INPUTS'!B693-'GEOMETRIC INPUTS'!E693)^2+('GEOMETRIC INPUTS'!C693-'GEOMETRIC INPUTS'!F693)^2+('GEOMETRIC INPUTS'!D693-'GEOMETRIC INPUTS'!G693)^2)</f>
        <v>0</v>
      </c>
      <c r="F693">
        <f>SQRT(('GEOMETRIC INPUTS'!B693-'GEOMETRIC INPUTS'!N693)^2 + ('GEOMETRIC INPUTS'!C693-'GEOMETRIC INPUTS'!O693)^2 + ('GEOMETRIC INPUTS'!D693-'GEOMETRIC INPUTS'!P693)^2)</f>
        <v>0</v>
      </c>
      <c r="G693">
        <f>SQRT(('GEOMETRIC INPUTS'!E693-'GEOMETRIC INPUTS'!N693)^2 + ('GEOMETRIC INPUTS'!F693-'GEOMETRIC INPUTS'!O693)^2 + ('GEOMETRIC INPUTS'!G693-'GEOMETRIC INPUTS'!P693)^2)</f>
        <v>0</v>
      </c>
      <c r="H693">
        <f>SQRT(('GEOMETRIC INPUTS'!H693-'GEOMETRIC INPUTS'!K693)^2 + ('GEOMETRIC INPUTS'!I693-'GEOMETRIC INPUTS'!L693)^2 + ('GEOMETRIC INPUTS'!J693-'GEOMETRIC INPUTS'!M693)^2)</f>
        <v>0</v>
      </c>
      <c r="I693">
        <f>SQRT(('GEOMETRIC INPUTS'!K693-'GEOMETRIC INPUTS'!N693)^2 + ('GEOMETRIC INPUTS'!L693-'GEOMETRIC INPUTS'!O693)^2 + ('GEOMETRIC INPUTS'!M693-'GEOMETRIC INPUTS'!P693)^2)</f>
        <v>0</v>
      </c>
      <c r="J693" s="20" t="e">
        <f>ASIN(('GEOMETRIC INPUTS'!M693-'GEOMETRIC INPUTS'!J693)/H693)</f>
        <v>#DIV/0!</v>
      </c>
      <c r="K693" s="27">
        <f>IF('GT Data'!X695=TRUE,'GEOMETRIC INPUTS'!Q693*Loads!$B$2,'GEOMETRIC INPUTS'!Q693*Loads!$F$2)</f>
        <v>0</v>
      </c>
      <c r="L693" s="27">
        <f>IF('GT Data'!X695=TRUE,F693*Loads!$B$3,F693*Loads!$F$3)</f>
        <v>0</v>
      </c>
      <c r="M693" s="27">
        <f>IF('GT Data'!X695=TRUE,G693*Loads!$B$3,G693*Loads!$F$3)</f>
        <v>0</v>
      </c>
      <c r="N693" s="27">
        <f>IF('GT Data'!X695=TRUE,H693*Loads!$B$3,H693*Loads!$F$3)</f>
        <v>0</v>
      </c>
      <c r="O693" s="27">
        <f>IF('GT Data'!X695=TRUE,B693*Loads!$B$4,0)</f>
        <v>0</v>
      </c>
      <c r="P693" s="27">
        <f>IF('GT Data'!X695=TRUE,'GEOMETRIC INPUTS'!Q693*Loads!$B$1,'GEOMETRIC INPUTS'!Q693*Loads!$F$1)</f>
        <v>0</v>
      </c>
      <c r="Q693">
        <v>-300</v>
      </c>
      <c r="R693" t="e">
        <f>'GEOMETRIC INPUTS'!R693/'GEOMETRIC INPUTS'!S693</f>
        <v>#DIV/0!</v>
      </c>
    </row>
    <row r="694" spans="1:18" x14ac:dyDescent="0.3">
      <c r="A694">
        <f>'GEOMETRIC INPUTS'!A694</f>
        <v>0</v>
      </c>
      <c r="B694">
        <f>'GT Data'!Z696</f>
        <v>0</v>
      </c>
      <c r="C694">
        <f>IF(AND('GEOMETRIC INPUTS'!E694&gt;'GEOMETRIC INPUTS'!B694,'GEOMETRIC INPUTS'!C694&gt;'GEOMETRIC INPUTS'!F694),ACOS(('GEOMETRIC INPUTS'!C694-'GEOMETRIC INPUTS'!F694)/'Calculated Tab Properties'!E694),0) + IF(AND('GEOMETRIC INPUTS'!E694&gt;'GEOMETRIC INPUTS'!B694,'GEOMETRIC INPUTS'!C694&lt;'GEOMETRIC INPUTS'!F694),PI()/2 + ASIN((-'GEOMETRIC INPUTS'!C694+'GEOMETRIC INPUTS'!F694)/'Calculated Tab Properties'!E694),0) + IF(AND('GEOMETRIC INPUTS'!E694&lt;'GEOMETRIC INPUTS'!B694,'GEOMETRIC INPUTS'!C694&lt;'GEOMETRIC INPUTS'!F694),PI() + ACOS(('GEOMETRIC INPUTS'!C694-'GEOMETRIC INPUTS'!F694)/'Calculated Tab Properties'!E694),0) + IF(AND('GEOMETRIC INPUTS'!E694&lt;'GEOMETRIC INPUTS'!B694,'GEOMETRIC INPUTS'!C694&gt;'GEOMETRIC INPUTS'!F694),2*PI() - ACOS((-'GEOMETRIC INPUTS'!C694+'GEOMETRIC INPUTS'!F694)/'Calculated Tab Properties'!E694),0) + IF(AND('GEOMETRIC INPUTS'!E694='GEOMETRIC INPUTS'!B694,'GEOMETRIC INPUTS'!C694&gt;'GEOMETRIC INPUTS'!F694),0,0) + IF(AND('GEOMETRIC INPUTS'!E694&gt;'GEOMETRIC INPUTS'!B694,'GEOMETRIC INPUTS'!C694='GEOMETRIC INPUTS'!F694),PI()/2,0) + IF(AND('GEOMETRIC INPUTS'!E694='GEOMETRIC INPUTS'!B694,'GEOMETRIC INPUTS'!C694&lt;'GEOMETRIC INPUTS'!F694),PI(),0) + IF(AND('GEOMETRIC INPUTS'!E694&lt;'GEOMETRIC INPUTS'!B694,'GEOMETRIC INPUTS'!C694='GEOMETRIC INPUTS'!F694),3/2*PI(),0)</f>
        <v>0</v>
      </c>
      <c r="D694">
        <f t="shared" si="11"/>
        <v>0</v>
      </c>
      <c r="E694">
        <f>SQRT(('GEOMETRIC INPUTS'!B694-'GEOMETRIC INPUTS'!E694)^2+('GEOMETRIC INPUTS'!C694-'GEOMETRIC INPUTS'!F694)^2+('GEOMETRIC INPUTS'!D694-'GEOMETRIC INPUTS'!G694)^2)</f>
        <v>0</v>
      </c>
      <c r="F694">
        <f>SQRT(('GEOMETRIC INPUTS'!B694-'GEOMETRIC INPUTS'!N694)^2 + ('GEOMETRIC INPUTS'!C694-'GEOMETRIC INPUTS'!O694)^2 + ('GEOMETRIC INPUTS'!D694-'GEOMETRIC INPUTS'!P694)^2)</f>
        <v>0</v>
      </c>
      <c r="G694">
        <f>SQRT(('GEOMETRIC INPUTS'!E694-'GEOMETRIC INPUTS'!N694)^2 + ('GEOMETRIC INPUTS'!F694-'GEOMETRIC INPUTS'!O694)^2 + ('GEOMETRIC INPUTS'!G694-'GEOMETRIC INPUTS'!P694)^2)</f>
        <v>0</v>
      </c>
      <c r="H694">
        <f>SQRT(('GEOMETRIC INPUTS'!H694-'GEOMETRIC INPUTS'!K694)^2 + ('GEOMETRIC INPUTS'!I694-'GEOMETRIC INPUTS'!L694)^2 + ('GEOMETRIC INPUTS'!J694-'GEOMETRIC INPUTS'!M694)^2)</f>
        <v>0</v>
      </c>
      <c r="I694">
        <f>SQRT(('GEOMETRIC INPUTS'!K694-'GEOMETRIC INPUTS'!N694)^2 + ('GEOMETRIC INPUTS'!L694-'GEOMETRIC INPUTS'!O694)^2 + ('GEOMETRIC INPUTS'!M694-'GEOMETRIC INPUTS'!P694)^2)</f>
        <v>0</v>
      </c>
      <c r="J694" s="20" t="e">
        <f>ASIN(('GEOMETRIC INPUTS'!M694-'GEOMETRIC INPUTS'!J694)/H694)</f>
        <v>#DIV/0!</v>
      </c>
      <c r="K694" s="27">
        <f>IF('GT Data'!X696=TRUE,'GEOMETRIC INPUTS'!Q694*Loads!$B$2,'GEOMETRIC INPUTS'!Q694*Loads!$F$2)</f>
        <v>0</v>
      </c>
      <c r="L694" s="27">
        <f>IF('GT Data'!X696=TRUE,F694*Loads!$B$3,F694*Loads!$F$3)</f>
        <v>0</v>
      </c>
      <c r="M694" s="27">
        <f>IF('GT Data'!X696=TRUE,G694*Loads!$B$3,G694*Loads!$F$3)</f>
        <v>0</v>
      </c>
      <c r="N694" s="27">
        <f>IF('GT Data'!X696=TRUE,H694*Loads!$B$3,H694*Loads!$F$3)</f>
        <v>0</v>
      </c>
      <c r="O694" s="27">
        <f>IF('GT Data'!X696=TRUE,B694*Loads!$B$4,0)</f>
        <v>0</v>
      </c>
      <c r="P694" s="27">
        <f>IF('GT Data'!X696=TRUE,'GEOMETRIC INPUTS'!Q694*Loads!$B$1,'GEOMETRIC INPUTS'!Q694*Loads!$F$1)</f>
        <v>0</v>
      </c>
      <c r="Q694">
        <v>-300</v>
      </c>
      <c r="R694" t="e">
        <f>'GEOMETRIC INPUTS'!R694/'GEOMETRIC INPUTS'!S694</f>
        <v>#DIV/0!</v>
      </c>
    </row>
    <row r="695" spans="1:18" x14ac:dyDescent="0.3">
      <c r="A695">
        <f>'GEOMETRIC INPUTS'!A695</f>
        <v>0</v>
      </c>
      <c r="B695">
        <f>'GT Data'!Z697</f>
        <v>0</v>
      </c>
      <c r="C695">
        <f>IF(AND('GEOMETRIC INPUTS'!E695&gt;'GEOMETRIC INPUTS'!B695,'GEOMETRIC INPUTS'!C695&gt;'GEOMETRIC INPUTS'!F695),ACOS(('GEOMETRIC INPUTS'!C695-'GEOMETRIC INPUTS'!F695)/'Calculated Tab Properties'!E695),0) + IF(AND('GEOMETRIC INPUTS'!E695&gt;'GEOMETRIC INPUTS'!B695,'GEOMETRIC INPUTS'!C695&lt;'GEOMETRIC INPUTS'!F695),PI()/2 + ASIN((-'GEOMETRIC INPUTS'!C695+'GEOMETRIC INPUTS'!F695)/'Calculated Tab Properties'!E695),0) + IF(AND('GEOMETRIC INPUTS'!E695&lt;'GEOMETRIC INPUTS'!B695,'GEOMETRIC INPUTS'!C695&lt;'GEOMETRIC INPUTS'!F695),PI() + ACOS(('GEOMETRIC INPUTS'!C695-'GEOMETRIC INPUTS'!F695)/'Calculated Tab Properties'!E695),0) + IF(AND('GEOMETRIC INPUTS'!E695&lt;'GEOMETRIC INPUTS'!B695,'GEOMETRIC INPUTS'!C695&gt;'GEOMETRIC INPUTS'!F695),2*PI() - ACOS((-'GEOMETRIC INPUTS'!C695+'GEOMETRIC INPUTS'!F695)/'Calculated Tab Properties'!E695),0) + IF(AND('GEOMETRIC INPUTS'!E695='GEOMETRIC INPUTS'!B695,'GEOMETRIC INPUTS'!C695&gt;'GEOMETRIC INPUTS'!F695),0,0) + IF(AND('GEOMETRIC INPUTS'!E695&gt;'GEOMETRIC INPUTS'!B695,'GEOMETRIC INPUTS'!C695='GEOMETRIC INPUTS'!F695),PI()/2,0) + IF(AND('GEOMETRIC INPUTS'!E695='GEOMETRIC INPUTS'!B695,'GEOMETRIC INPUTS'!C695&lt;'GEOMETRIC INPUTS'!F695),PI(),0) + IF(AND('GEOMETRIC INPUTS'!E695&lt;'GEOMETRIC INPUTS'!B695,'GEOMETRIC INPUTS'!C695='GEOMETRIC INPUTS'!F695),3/2*PI(),0)</f>
        <v>0</v>
      </c>
      <c r="D695">
        <f t="shared" si="11"/>
        <v>0</v>
      </c>
      <c r="E695">
        <f>SQRT(('GEOMETRIC INPUTS'!B695-'GEOMETRIC INPUTS'!E695)^2+('GEOMETRIC INPUTS'!C695-'GEOMETRIC INPUTS'!F695)^2+('GEOMETRIC INPUTS'!D695-'GEOMETRIC INPUTS'!G695)^2)</f>
        <v>0</v>
      </c>
      <c r="F695">
        <f>SQRT(('GEOMETRIC INPUTS'!B695-'GEOMETRIC INPUTS'!N695)^2 + ('GEOMETRIC INPUTS'!C695-'GEOMETRIC INPUTS'!O695)^2 + ('GEOMETRIC INPUTS'!D695-'GEOMETRIC INPUTS'!P695)^2)</f>
        <v>0</v>
      </c>
      <c r="G695">
        <f>SQRT(('GEOMETRIC INPUTS'!E695-'GEOMETRIC INPUTS'!N695)^2 + ('GEOMETRIC INPUTS'!F695-'GEOMETRIC INPUTS'!O695)^2 + ('GEOMETRIC INPUTS'!G695-'GEOMETRIC INPUTS'!P695)^2)</f>
        <v>0</v>
      </c>
      <c r="H695">
        <f>SQRT(('GEOMETRIC INPUTS'!H695-'GEOMETRIC INPUTS'!K695)^2 + ('GEOMETRIC INPUTS'!I695-'GEOMETRIC INPUTS'!L695)^2 + ('GEOMETRIC INPUTS'!J695-'GEOMETRIC INPUTS'!M695)^2)</f>
        <v>0</v>
      </c>
      <c r="I695">
        <f>SQRT(('GEOMETRIC INPUTS'!K695-'GEOMETRIC INPUTS'!N695)^2 + ('GEOMETRIC INPUTS'!L695-'GEOMETRIC INPUTS'!O695)^2 + ('GEOMETRIC INPUTS'!M695-'GEOMETRIC INPUTS'!P695)^2)</f>
        <v>0</v>
      </c>
      <c r="J695" s="20" t="e">
        <f>ASIN(('GEOMETRIC INPUTS'!M695-'GEOMETRIC INPUTS'!J695)/H695)</f>
        <v>#DIV/0!</v>
      </c>
      <c r="K695" s="27">
        <f>IF('GT Data'!X697=TRUE,'GEOMETRIC INPUTS'!Q695*Loads!$B$2,'GEOMETRIC INPUTS'!Q695*Loads!$F$2)</f>
        <v>0</v>
      </c>
      <c r="L695" s="27">
        <f>IF('GT Data'!X697=TRUE,F695*Loads!$B$3,F695*Loads!$F$3)</f>
        <v>0</v>
      </c>
      <c r="M695" s="27">
        <f>IF('GT Data'!X697=TRUE,G695*Loads!$B$3,G695*Loads!$F$3)</f>
        <v>0</v>
      </c>
      <c r="N695" s="27">
        <f>IF('GT Data'!X697=TRUE,H695*Loads!$B$3,H695*Loads!$F$3)</f>
        <v>0</v>
      </c>
      <c r="O695" s="27">
        <f>IF('GT Data'!X697=TRUE,B695*Loads!$B$4,0)</f>
        <v>0</v>
      </c>
      <c r="P695" s="27">
        <f>IF('GT Data'!X697=TRUE,'GEOMETRIC INPUTS'!Q695*Loads!$B$1,'GEOMETRIC INPUTS'!Q695*Loads!$F$1)</f>
        <v>0</v>
      </c>
      <c r="Q695">
        <v>-300</v>
      </c>
      <c r="R695" t="e">
        <f>'GEOMETRIC INPUTS'!R695/'GEOMETRIC INPUTS'!S695</f>
        <v>#DIV/0!</v>
      </c>
    </row>
    <row r="696" spans="1:18" x14ac:dyDescent="0.3">
      <c r="A696">
        <f>'GEOMETRIC INPUTS'!A696</f>
        <v>0</v>
      </c>
      <c r="B696">
        <f>'GT Data'!Z698</f>
        <v>0</v>
      </c>
      <c r="C696">
        <f>IF(AND('GEOMETRIC INPUTS'!E696&gt;'GEOMETRIC INPUTS'!B696,'GEOMETRIC INPUTS'!C696&gt;'GEOMETRIC INPUTS'!F696),ACOS(('GEOMETRIC INPUTS'!C696-'GEOMETRIC INPUTS'!F696)/'Calculated Tab Properties'!E696),0) + IF(AND('GEOMETRIC INPUTS'!E696&gt;'GEOMETRIC INPUTS'!B696,'GEOMETRIC INPUTS'!C696&lt;'GEOMETRIC INPUTS'!F696),PI()/2 + ASIN((-'GEOMETRIC INPUTS'!C696+'GEOMETRIC INPUTS'!F696)/'Calculated Tab Properties'!E696),0) + IF(AND('GEOMETRIC INPUTS'!E696&lt;'GEOMETRIC INPUTS'!B696,'GEOMETRIC INPUTS'!C696&lt;'GEOMETRIC INPUTS'!F696),PI() + ACOS(('GEOMETRIC INPUTS'!C696-'GEOMETRIC INPUTS'!F696)/'Calculated Tab Properties'!E696),0) + IF(AND('GEOMETRIC INPUTS'!E696&lt;'GEOMETRIC INPUTS'!B696,'GEOMETRIC INPUTS'!C696&gt;'GEOMETRIC INPUTS'!F696),2*PI() - ACOS((-'GEOMETRIC INPUTS'!C696+'GEOMETRIC INPUTS'!F696)/'Calculated Tab Properties'!E696),0) + IF(AND('GEOMETRIC INPUTS'!E696='GEOMETRIC INPUTS'!B696,'GEOMETRIC INPUTS'!C696&gt;'GEOMETRIC INPUTS'!F696),0,0) + IF(AND('GEOMETRIC INPUTS'!E696&gt;'GEOMETRIC INPUTS'!B696,'GEOMETRIC INPUTS'!C696='GEOMETRIC INPUTS'!F696),PI()/2,0) + IF(AND('GEOMETRIC INPUTS'!E696='GEOMETRIC INPUTS'!B696,'GEOMETRIC INPUTS'!C696&lt;'GEOMETRIC INPUTS'!F696),PI(),0) + IF(AND('GEOMETRIC INPUTS'!E696&lt;'GEOMETRIC INPUTS'!B696,'GEOMETRIC INPUTS'!C696='GEOMETRIC INPUTS'!F696),3/2*PI(),0)</f>
        <v>0</v>
      </c>
      <c r="D696">
        <f t="shared" si="11"/>
        <v>0</v>
      </c>
      <c r="E696">
        <f>SQRT(('GEOMETRIC INPUTS'!B696-'GEOMETRIC INPUTS'!E696)^2+('GEOMETRIC INPUTS'!C696-'GEOMETRIC INPUTS'!F696)^2+('GEOMETRIC INPUTS'!D696-'GEOMETRIC INPUTS'!G696)^2)</f>
        <v>0</v>
      </c>
      <c r="F696">
        <f>SQRT(('GEOMETRIC INPUTS'!B696-'GEOMETRIC INPUTS'!N696)^2 + ('GEOMETRIC INPUTS'!C696-'GEOMETRIC INPUTS'!O696)^2 + ('GEOMETRIC INPUTS'!D696-'GEOMETRIC INPUTS'!P696)^2)</f>
        <v>0</v>
      </c>
      <c r="G696">
        <f>SQRT(('GEOMETRIC INPUTS'!E696-'GEOMETRIC INPUTS'!N696)^2 + ('GEOMETRIC INPUTS'!F696-'GEOMETRIC INPUTS'!O696)^2 + ('GEOMETRIC INPUTS'!G696-'GEOMETRIC INPUTS'!P696)^2)</f>
        <v>0</v>
      </c>
      <c r="H696">
        <f>SQRT(('GEOMETRIC INPUTS'!H696-'GEOMETRIC INPUTS'!K696)^2 + ('GEOMETRIC INPUTS'!I696-'GEOMETRIC INPUTS'!L696)^2 + ('GEOMETRIC INPUTS'!J696-'GEOMETRIC INPUTS'!M696)^2)</f>
        <v>0</v>
      </c>
      <c r="I696">
        <f>SQRT(('GEOMETRIC INPUTS'!K696-'GEOMETRIC INPUTS'!N696)^2 + ('GEOMETRIC INPUTS'!L696-'GEOMETRIC INPUTS'!O696)^2 + ('GEOMETRIC INPUTS'!M696-'GEOMETRIC INPUTS'!P696)^2)</f>
        <v>0</v>
      </c>
      <c r="J696" s="20" t="e">
        <f>ASIN(('GEOMETRIC INPUTS'!M696-'GEOMETRIC INPUTS'!J696)/H696)</f>
        <v>#DIV/0!</v>
      </c>
      <c r="K696" s="27">
        <f>IF('GT Data'!X698=TRUE,'GEOMETRIC INPUTS'!Q696*Loads!$B$2,'GEOMETRIC INPUTS'!Q696*Loads!$F$2)</f>
        <v>0</v>
      </c>
      <c r="L696" s="27">
        <f>IF('GT Data'!X698=TRUE,F696*Loads!$B$3,F696*Loads!$F$3)</f>
        <v>0</v>
      </c>
      <c r="M696" s="27">
        <f>IF('GT Data'!X698=TRUE,G696*Loads!$B$3,G696*Loads!$F$3)</f>
        <v>0</v>
      </c>
      <c r="N696" s="27">
        <f>IF('GT Data'!X698=TRUE,H696*Loads!$B$3,H696*Loads!$F$3)</f>
        <v>0</v>
      </c>
      <c r="O696" s="27">
        <f>IF('GT Data'!X698=TRUE,B696*Loads!$B$4,0)</f>
        <v>0</v>
      </c>
      <c r="P696" s="27">
        <f>IF('GT Data'!X698=TRUE,'GEOMETRIC INPUTS'!Q696*Loads!$B$1,'GEOMETRIC INPUTS'!Q696*Loads!$F$1)</f>
        <v>0</v>
      </c>
      <c r="Q696">
        <v>-300</v>
      </c>
      <c r="R696" t="e">
        <f>'GEOMETRIC INPUTS'!R696/'GEOMETRIC INPUTS'!S696</f>
        <v>#DIV/0!</v>
      </c>
    </row>
    <row r="697" spans="1:18" x14ac:dyDescent="0.3">
      <c r="A697">
        <f>'GEOMETRIC INPUTS'!A697</f>
        <v>0</v>
      </c>
      <c r="B697">
        <f>'GT Data'!Z699</f>
        <v>0</v>
      </c>
      <c r="C697">
        <f>IF(AND('GEOMETRIC INPUTS'!E697&gt;'GEOMETRIC INPUTS'!B697,'GEOMETRIC INPUTS'!C697&gt;'GEOMETRIC INPUTS'!F697),ACOS(('GEOMETRIC INPUTS'!C697-'GEOMETRIC INPUTS'!F697)/'Calculated Tab Properties'!E697),0) + IF(AND('GEOMETRIC INPUTS'!E697&gt;'GEOMETRIC INPUTS'!B697,'GEOMETRIC INPUTS'!C697&lt;'GEOMETRIC INPUTS'!F697),PI()/2 + ASIN((-'GEOMETRIC INPUTS'!C697+'GEOMETRIC INPUTS'!F697)/'Calculated Tab Properties'!E697),0) + IF(AND('GEOMETRIC INPUTS'!E697&lt;'GEOMETRIC INPUTS'!B697,'GEOMETRIC INPUTS'!C697&lt;'GEOMETRIC INPUTS'!F697),PI() + ACOS(('GEOMETRIC INPUTS'!C697-'GEOMETRIC INPUTS'!F697)/'Calculated Tab Properties'!E697),0) + IF(AND('GEOMETRIC INPUTS'!E697&lt;'GEOMETRIC INPUTS'!B697,'GEOMETRIC INPUTS'!C697&gt;'GEOMETRIC INPUTS'!F697),2*PI() - ACOS((-'GEOMETRIC INPUTS'!C697+'GEOMETRIC INPUTS'!F697)/'Calculated Tab Properties'!E697),0) + IF(AND('GEOMETRIC INPUTS'!E697='GEOMETRIC INPUTS'!B697,'GEOMETRIC INPUTS'!C697&gt;'GEOMETRIC INPUTS'!F697),0,0) + IF(AND('GEOMETRIC INPUTS'!E697&gt;'GEOMETRIC INPUTS'!B697,'GEOMETRIC INPUTS'!C697='GEOMETRIC INPUTS'!F697),PI()/2,0) + IF(AND('GEOMETRIC INPUTS'!E697='GEOMETRIC INPUTS'!B697,'GEOMETRIC INPUTS'!C697&lt;'GEOMETRIC INPUTS'!F697),PI(),0) + IF(AND('GEOMETRIC INPUTS'!E697&lt;'GEOMETRIC INPUTS'!B697,'GEOMETRIC INPUTS'!C697='GEOMETRIC INPUTS'!F697),3/2*PI(),0)</f>
        <v>0</v>
      </c>
      <c r="D697">
        <f t="shared" si="11"/>
        <v>0</v>
      </c>
      <c r="E697">
        <f>SQRT(('GEOMETRIC INPUTS'!B697-'GEOMETRIC INPUTS'!E697)^2+('GEOMETRIC INPUTS'!C697-'GEOMETRIC INPUTS'!F697)^2+('GEOMETRIC INPUTS'!D697-'GEOMETRIC INPUTS'!G697)^2)</f>
        <v>0</v>
      </c>
      <c r="F697">
        <f>SQRT(('GEOMETRIC INPUTS'!B697-'GEOMETRIC INPUTS'!N697)^2 + ('GEOMETRIC INPUTS'!C697-'GEOMETRIC INPUTS'!O697)^2 + ('GEOMETRIC INPUTS'!D697-'GEOMETRIC INPUTS'!P697)^2)</f>
        <v>0</v>
      </c>
      <c r="G697">
        <f>SQRT(('GEOMETRIC INPUTS'!E697-'GEOMETRIC INPUTS'!N697)^2 + ('GEOMETRIC INPUTS'!F697-'GEOMETRIC INPUTS'!O697)^2 + ('GEOMETRIC INPUTS'!G697-'GEOMETRIC INPUTS'!P697)^2)</f>
        <v>0</v>
      </c>
      <c r="H697">
        <f>SQRT(('GEOMETRIC INPUTS'!H697-'GEOMETRIC INPUTS'!K697)^2 + ('GEOMETRIC INPUTS'!I697-'GEOMETRIC INPUTS'!L697)^2 + ('GEOMETRIC INPUTS'!J697-'GEOMETRIC INPUTS'!M697)^2)</f>
        <v>0</v>
      </c>
      <c r="I697">
        <f>SQRT(('GEOMETRIC INPUTS'!K697-'GEOMETRIC INPUTS'!N697)^2 + ('GEOMETRIC INPUTS'!L697-'GEOMETRIC INPUTS'!O697)^2 + ('GEOMETRIC INPUTS'!M697-'GEOMETRIC INPUTS'!P697)^2)</f>
        <v>0</v>
      </c>
      <c r="J697" s="20" t="e">
        <f>ASIN(('GEOMETRIC INPUTS'!M697-'GEOMETRIC INPUTS'!J697)/H697)</f>
        <v>#DIV/0!</v>
      </c>
      <c r="K697" s="27">
        <f>IF('GT Data'!X699=TRUE,'GEOMETRIC INPUTS'!Q697*Loads!$B$2,'GEOMETRIC INPUTS'!Q697*Loads!$F$2)</f>
        <v>0</v>
      </c>
      <c r="L697" s="27">
        <f>IF('GT Data'!X699=TRUE,F697*Loads!$B$3,F697*Loads!$F$3)</f>
        <v>0</v>
      </c>
      <c r="M697" s="27">
        <f>IF('GT Data'!X699=TRUE,G697*Loads!$B$3,G697*Loads!$F$3)</f>
        <v>0</v>
      </c>
      <c r="N697" s="27">
        <f>IF('GT Data'!X699=TRUE,H697*Loads!$B$3,H697*Loads!$F$3)</f>
        <v>0</v>
      </c>
      <c r="O697" s="27">
        <f>IF('GT Data'!X699=TRUE,B697*Loads!$B$4,0)</f>
        <v>0</v>
      </c>
      <c r="P697" s="27">
        <f>IF('GT Data'!X699=TRUE,'GEOMETRIC INPUTS'!Q697*Loads!$B$1,'GEOMETRIC INPUTS'!Q697*Loads!$F$1)</f>
        <v>0</v>
      </c>
      <c r="Q697">
        <v>-300</v>
      </c>
      <c r="R697" t="e">
        <f>'GEOMETRIC INPUTS'!R697/'GEOMETRIC INPUTS'!S697</f>
        <v>#DIV/0!</v>
      </c>
    </row>
    <row r="698" spans="1:18" x14ac:dyDescent="0.3">
      <c r="A698">
        <f>'GEOMETRIC INPUTS'!A698</f>
        <v>0</v>
      </c>
      <c r="B698">
        <f>'GT Data'!Z700</f>
        <v>0</v>
      </c>
      <c r="C698">
        <f>IF(AND('GEOMETRIC INPUTS'!E698&gt;'GEOMETRIC INPUTS'!B698,'GEOMETRIC INPUTS'!C698&gt;'GEOMETRIC INPUTS'!F698),ACOS(('GEOMETRIC INPUTS'!C698-'GEOMETRIC INPUTS'!F698)/'Calculated Tab Properties'!E698),0) + IF(AND('GEOMETRIC INPUTS'!E698&gt;'GEOMETRIC INPUTS'!B698,'GEOMETRIC INPUTS'!C698&lt;'GEOMETRIC INPUTS'!F698),PI()/2 + ASIN((-'GEOMETRIC INPUTS'!C698+'GEOMETRIC INPUTS'!F698)/'Calculated Tab Properties'!E698),0) + IF(AND('GEOMETRIC INPUTS'!E698&lt;'GEOMETRIC INPUTS'!B698,'GEOMETRIC INPUTS'!C698&lt;'GEOMETRIC INPUTS'!F698),PI() + ACOS(('GEOMETRIC INPUTS'!C698-'GEOMETRIC INPUTS'!F698)/'Calculated Tab Properties'!E698),0) + IF(AND('GEOMETRIC INPUTS'!E698&lt;'GEOMETRIC INPUTS'!B698,'GEOMETRIC INPUTS'!C698&gt;'GEOMETRIC INPUTS'!F698),2*PI() - ACOS((-'GEOMETRIC INPUTS'!C698+'GEOMETRIC INPUTS'!F698)/'Calculated Tab Properties'!E698),0) + IF(AND('GEOMETRIC INPUTS'!E698='GEOMETRIC INPUTS'!B698,'GEOMETRIC INPUTS'!C698&gt;'GEOMETRIC INPUTS'!F698),0,0) + IF(AND('GEOMETRIC INPUTS'!E698&gt;'GEOMETRIC INPUTS'!B698,'GEOMETRIC INPUTS'!C698='GEOMETRIC INPUTS'!F698),PI()/2,0) + IF(AND('GEOMETRIC INPUTS'!E698='GEOMETRIC INPUTS'!B698,'GEOMETRIC INPUTS'!C698&lt;'GEOMETRIC INPUTS'!F698),PI(),0) + IF(AND('GEOMETRIC INPUTS'!E698&lt;'GEOMETRIC INPUTS'!B698,'GEOMETRIC INPUTS'!C698='GEOMETRIC INPUTS'!F698),3/2*PI(),0)</f>
        <v>0</v>
      </c>
      <c r="D698">
        <f t="shared" si="11"/>
        <v>0</v>
      </c>
      <c r="E698">
        <f>SQRT(('GEOMETRIC INPUTS'!B698-'GEOMETRIC INPUTS'!E698)^2+('GEOMETRIC INPUTS'!C698-'GEOMETRIC INPUTS'!F698)^2+('GEOMETRIC INPUTS'!D698-'GEOMETRIC INPUTS'!G698)^2)</f>
        <v>0</v>
      </c>
      <c r="F698">
        <f>SQRT(('GEOMETRIC INPUTS'!B698-'GEOMETRIC INPUTS'!N698)^2 + ('GEOMETRIC INPUTS'!C698-'GEOMETRIC INPUTS'!O698)^2 + ('GEOMETRIC INPUTS'!D698-'GEOMETRIC INPUTS'!P698)^2)</f>
        <v>0</v>
      </c>
      <c r="G698">
        <f>SQRT(('GEOMETRIC INPUTS'!E698-'GEOMETRIC INPUTS'!N698)^2 + ('GEOMETRIC INPUTS'!F698-'GEOMETRIC INPUTS'!O698)^2 + ('GEOMETRIC INPUTS'!G698-'GEOMETRIC INPUTS'!P698)^2)</f>
        <v>0</v>
      </c>
      <c r="H698">
        <f>SQRT(('GEOMETRIC INPUTS'!H698-'GEOMETRIC INPUTS'!K698)^2 + ('GEOMETRIC INPUTS'!I698-'GEOMETRIC INPUTS'!L698)^2 + ('GEOMETRIC INPUTS'!J698-'GEOMETRIC INPUTS'!M698)^2)</f>
        <v>0</v>
      </c>
      <c r="I698">
        <f>SQRT(('GEOMETRIC INPUTS'!K698-'GEOMETRIC INPUTS'!N698)^2 + ('GEOMETRIC INPUTS'!L698-'GEOMETRIC INPUTS'!O698)^2 + ('GEOMETRIC INPUTS'!M698-'GEOMETRIC INPUTS'!P698)^2)</f>
        <v>0</v>
      </c>
      <c r="J698" s="20" t="e">
        <f>ASIN(('GEOMETRIC INPUTS'!M698-'GEOMETRIC INPUTS'!J698)/H698)</f>
        <v>#DIV/0!</v>
      </c>
      <c r="K698" s="27">
        <f>IF('GT Data'!X700=TRUE,'GEOMETRIC INPUTS'!Q698*Loads!$B$2,'GEOMETRIC INPUTS'!Q698*Loads!$F$2)</f>
        <v>0</v>
      </c>
      <c r="L698" s="27">
        <f>IF('GT Data'!X700=TRUE,F698*Loads!$B$3,F698*Loads!$F$3)</f>
        <v>0</v>
      </c>
      <c r="M698" s="27">
        <f>IF('GT Data'!X700=TRUE,G698*Loads!$B$3,G698*Loads!$F$3)</f>
        <v>0</v>
      </c>
      <c r="N698" s="27">
        <f>IF('GT Data'!X700=TRUE,H698*Loads!$B$3,H698*Loads!$F$3)</f>
        <v>0</v>
      </c>
      <c r="O698" s="27">
        <f>IF('GT Data'!X700=TRUE,B698*Loads!$B$4,0)</f>
        <v>0</v>
      </c>
      <c r="P698" s="27">
        <f>IF('GT Data'!X700=TRUE,'GEOMETRIC INPUTS'!Q698*Loads!$B$1,'GEOMETRIC INPUTS'!Q698*Loads!$F$1)</f>
        <v>0</v>
      </c>
      <c r="Q698">
        <v>-300</v>
      </c>
      <c r="R698" t="e">
        <f>'GEOMETRIC INPUTS'!R698/'GEOMETRIC INPUTS'!S698</f>
        <v>#DIV/0!</v>
      </c>
    </row>
    <row r="699" spans="1:18" x14ac:dyDescent="0.3">
      <c r="A699">
        <f>'GEOMETRIC INPUTS'!A699</f>
        <v>0</v>
      </c>
      <c r="B699">
        <f>'GT Data'!Z701</f>
        <v>0</v>
      </c>
      <c r="C699">
        <f>IF(AND('GEOMETRIC INPUTS'!E699&gt;'GEOMETRIC INPUTS'!B699,'GEOMETRIC INPUTS'!C699&gt;'GEOMETRIC INPUTS'!F699),ACOS(('GEOMETRIC INPUTS'!C699-'GEOMETRIC INPUTS'!F699)/'Calculated Tab Properties'!E699),0) + IF(AND('GEOMETRIC INPUTS'!E699&gt;'GEOMETRIC INPUTS'!B699,'GEOMETRIC INPUTS'!C699&lt;'GEOMETRIC INPUTS'!F699),PI()/2 + ASIN((-'GEOMETRIC INPUTS'!C699+'GEOMETRIC INPUTS'!F699)/'Calculated Tab Properties'!E699),0) + IF(AND('GEOMETRIC INPUTS'!E699&lt;'GEOMETRIC INPUTS'!B699,'GEOMETRIC INPUTS'!C699&lt;'GEOMETRIC INPUTS'!F699),PI() + ACOS(('GEOMETRIC INPUTS'!C699-'GEOMETRIC INPUTS'!F699)/'Calculated Tab Properties'!E699),0) + IF(AND('GEOMETRIC INPUTS'!E699&lt;'GEOMETRIC INPUTS'!B699,'GEOMETRIC INPUTS'!C699&gt;'GEOMETRIC INPUTS'!F699),2*PI() - ACOS((-'GEOMETRIC INPUTS'!C699+'GEOMETRIC INPUTS'!F699)/'Calculated Tab Properties'!E699),0) + IF(AND('GEOMETRIC INPUTS'!E699='GEOMETRIC INPUTS'!B699,'GEOMETRIC INPUTS'!C699&gt;'GEOMETRIC INPUTS'!F699),0,0) + IF(AND('GEOMETRIC INPUTS'!E699&gt;'GEOMETRIC INPUTS'!B699,'GEOMETRIC INPUTS'!C699='GEOMETRIC INPUTS'!F699),PI()/2,0) + IF(AND('GEOMETRIC INPUTS'!E699='GEOMETRIC INPUTS'!B699,'GEOMETRIC INPUTS'!C699&lt;'GEOMETRIC INPUTS'!F699),PI(),0) + IF(AND('GEOMETRIC INPUTS'!E699&lt;'GEOMETRIC INPUTS'!B699,'GEOMETRIC INPUTS'!C699='GEOMETRIC INPUTS'!F699),3/2*PI(),0)</f>
        <v>0</v>
      </c>
      <c r="D699">
        <f t="shared" si="11"/>
        <v>0</v>
      </c>
      <c r="E699">
        <f>SQRT(('GEOMETRIC INPUTS'!B699-'GEOMETRIC INPUTS'!E699)^2+('GEOMETRIC INPUTS'!C699-'GEOMETRIC INPUTS'!F699)^2+('GEOMETRIC INPUTS'!D699-'GEOMETRIC INPUTS'!G699)^2)</f>
        <v>0</v>
      </c>
      <c r="F699">
        <f>SQRT(('GEOMETRIC INPUTS'!B699-'GEOMETRIC INPUTS'!N699)^2 + ('GEOMETRIC INPUTS'!C699-'GEOMETRIC INPUTS'!O699)^2 + ('GEOMETRIC INPUTS'!D699-'GEOMETRIC INPUTS'!P699)^2)</f>
        <v>0</v>
      </c>
      <c r="G699">
        <f>SQRT(('GEOMETRIC INPUTS'!E699-'GEOMETRIC INPUTS'!N699)^2 + ('GEOMETRIC INPUTS'!F699-'GEOMETRIC INPUTS'!O699)^2 + ('GEOMETRIC INPUTS'!G699-'GEOMETRIC INPUTS'!P699)^2)</f>
        <v>0</v>
      </c>
      <c r="H699">
        <f>SQRT(('GEOMETRIC INPUTS'!H699-'GEOMETRIC INPUTS'!K699)^2 + ('GEOMETRIC INPUTS'!I699-'GEOMETRIC INPUTS'!L699)^2 + ('GEOMETRIC INPUTS'!J699-'GEOMETRIC INPUTS'!M699)^2)</f>
        <v>0</v>
      </c>
      <c r="I699">
        <f>SQRT(('GEOMETRIC INPUTS'!K699-'GEOMETRIC INPUTS'!N699)^2 + ('GEOMETRIC INPUTS'!L699-'GEOMETRIC INPUTS'!O699)^2 + ('GEOMETRIC INPUTS'!M699-'GEOMETRIC INPUTS'!P699)^2)</f>
        <v>0</v>
      </c>
      <c r="J699" s="20" t="e">
        <f>ASIN(('GEOMETRIC INPUTS'!M699-'GEOMETRIC INPUTS'!J699)/H699)</f>
        <v>#DIV/0!</v>
      </c>
      <c r="K699" s="27">
        <f>IF('GT Data'!X701=TRUE,'GEOMETRIC INPUTS'!Q699*Loads!$B$2,'GEOMETRIC INPUTS'!Q699*Loads!$F$2)</f>
        <v>0</v>
      </c>
      <c r="L699" s="27">
        <f>IF('GT Data'!X701=TRUE,F699*Loads!$B$3,F699*Loads!$F$3)</f>
        <v>0</v>
      </c>
      <c r="M699" s="27">
        <f>IF('GT Data'!X701=TRUE,G699*Loads!$B$3,G699*Loads!$F$3)</f>
        <v>0</v>
      </c>
      <c r="N699" s="27">
        <f>IF('GT Data'!X701=TRUE,H699*Loads!$B$3,H699*Loads!$F$3)</f>
        <v>0</v>
      </c>
      <c r="O699" s="27">
        <f>IF('GT Data'!X701=TRUE,B699*Loads!$B$4,0)</f>
        <v>0</v>
      </c>
      <c r="P699" s="27">
        <f>IF('GT Data'!X701=TRUE,'GEOMETRIC INPUTS'!Q699*Loads!$B$1,'GEOMETRIC INPUTS'!Q699*Loads!$F$1)</f>
        <v>0</v>
      </c>
      <c r="Q699">
        <v>-300</v>
      </c>
      <c r="R699" t="e">
        <f>'GEOMETRIC INPUTS'!R699/'GEOMETRIC INPUTS'!S699</f>
        <v>#DIV/0!</v>
      </c>
    </row>
    <row r="700" spans="1:18" x14ac:dyDescent="0.3">
      <c r="A700">
        <f>'GEOMETRIC INPUTS'!A700</f>
        <v>0</v>
      </c>
      <c r="B700">
        <f>'GT Data'!Z702</f>
        <v>0</v>
      </c>
      <c r="C700">
        <f>IF(AND('GEOMETRIC INPUTS'!E700&gt;'GEOMETRIC INPUTS'!B700,'GEOMETRIC INPUTS'!C700&gt;'GEOMETRIC INPUTS'!F700),ACOS(('GEOMETRIC INPUTS'!C700-'GEOMETRIC INPUTS'!F700)/'Calculated Tab Properties'!E700),0) + IF(AND('GEOMETRIC INPUTS'!E700&gt;'GEOMETRIC INPUTS'!B700,'GEOMETRIC INPUTS'!C700&lt;'GEOMETRIC INPUTS'!F700),PI()/2 + ASIN((-'GEOMETRIC INPUTS'!C700+'GEOMETRIC INPUTS'!F700)/'Calculated Tab Properties'!E700),0) + IF(AND('GEOMETRIC INPUTS'!E700&lt;'GEOMETRIC INPUTS'!B700,'GEOMETRIC INPUTS'!C700&lt;'GEOMETRIC INPUTS'!F700),PI() + ACOS(('GEOMETRIC INPUTS'!C700-'GEOMETRIC INPUTS'!F700)/'Calculated Tab Properties'!E700),0) + IF(AND('GEOMETRIC INPUTS'!E700&lt;'GEOMETRIC INPUTS'!B700,'GEOMETRIC INPUTS'!C700&gt;'GEOMETRIC INPUTS'!F700),2*PI() - ACOS((-'GEOMETRIC INPUTS'!C700+'GEOMETRIC INPUTS'!F700)/'Calculated Tab Properties'!E700),0) + IF(AND('GEOMETRIC INPUTS'!E700='GEOMETRIC INPUTS'!B700,'GEOMETRIC INPUTS'!C700&gt;'GEOMETRIC INPUTS'!F700),0,0) + IF(AND('GEOMETRIC INPUTS'!E700&gt;'GEOMETRIC INPUTS'!B700,'GEOMETRIC INPUTS'!C700='GEOMETRIC INPUTS'!F700),PI()/2,0) + IF(AND('GEOMETRIC INPUTS'!E700='GEOMETRIC INPUTS'!B700,'GEOMETRIC INPUTS'!C700&lt;'GEOMETRIC INPUTS'!F700),PI(),0) + IF(AND('GEOMETRIC INPUTS'!E700&lt;'GEOMETRIC INPUTS'!B700,'GEOMETRIC INPUTS'!C700='GEOMETRIC INPUTS'!F700),3/2*PI(),0)</f>
        <v>0</v>
      </c>
      <c r="D700">
        <f t="shared" si="11"/>
        <v>0</v>
      </c>
      <c r="E700">
        <f>SQRT(('GEOMETRIC INPUTS'!B700-'GEOMETRIC INPUTS'!E700)^2+('GEOMETRIC INPUTS'!C700-'GEOMETRIC INPUTS'!F700)^2+('GEOMETRIC INPUTS'!D700-'GEOMETRIC INPUTS'!G700)^2)</f>
        <v>0</v>
      </c>
      <c r="F700">
        <f>SQRT(('GEOMETRIC INPUTS'!B700-'GEOMETRIC INPUTS'!N700)^2 + ('GEOMETRIC INPUTS'!C700-'GEOMETRIC INPUTS'!O700)^2 + ('GEOMETRIC INPUTS'!D700-'GEOMETRIC INPUTS'!P700)^2)</f>
        <v>0</v>
      </c>
      <c r="G700">
        <f>SQRT(('GEOMETRIC INPUTS'!E700-'GEOMETRIC INPUTS'!N700)^2 + ('GEOMETRIC INPUTS'!F700-'GEOMETRIC INPUTS'!O700)^2 + ('GEOMETRIC INPUTS'!G700-'GEOMETRIC INPUTS'!P700)^2)</f>
        <v>0</v>
      </c>
      <c r="H700">
        <f>SQRT(('GEOMETRIC INPUTS'!H700-'GEOMETRIC INPUTS'!K700)^2 + ('GEOMETRIC INPUTS'!I700-'GEOMETRIC INPUTS'!L700)^2 + ('GEOMETRIC INPUTS'!J700-'GEOMETRIC INPUTS'!M700)^2)</f>
        <v>0</v>
      </c>
      <c r="I700">
        <f>SQRT(('GEOMETRIC INPUTS'!K700-'GEOMETRIC INPUTS'!N700)^2 + ('GEOMETRIC INPUTS'!L700-'GEOMETRIC INPUTS'!O700)^2 + ('GEOMETRIC INPUTS'!M700-'GEOMETRIC INPUTS'!P700)^2)</f>
        <v>0</v>
      </c>
      <c r="J700" s="20" t="e">
        <f>ASIN(('GEOMETRIC INPUTS'!M700-'GEOMETRIC INPUTS'!J700)/H700)</f>
        <v>#DIV/0!</v>
      </c>
      <c r="K700" s="27">
        <f>IF('GT Data'!X702=TRUE,'GEOMETRIC INPUTS'!Q700*Loads!$B$2,'GEOMETRIC INPUTS'!Q700*Loads!$F$2)</f>
        <v>0</v>
      </c>
      <c r="L700" s="27">
        <f>IF('GT Data'!X702=TRUE,F700*Loads!$B$3,F700*Loads!$F$3)</f>
        <v>0</v>
      </c>
      <c r="M700" s="27">
        <f>IF('GT Data'!X702=TRUE,G700*Loads!$B$3,G700*Loads!$F$3)</f>
        <v>0</v>
      </c>
      <c r="N700" s="27">
        <f>IF('GT Data'!X702=TRUE,H700*Loads!$B$3,H700*Loads!$F$3)</f>
        <v>0</v>
      </c>
      <c r="O700" s="27">
        <f>IF('GT Data'!X702=TRUE,B700*Loads!$B$4,0)</f>
        <v>0</v>
      </c>
      <c r="P700" s="27">
        <f>IF('GT Data'!X702=TRUE,'GEOMETRIC INPUTS'!Q700*Loads!$B$1,'GEOMETRIC INPUTS'!Q700*Loads!$F$1)</f>
        <v>0</v>
      </c>
      <c r="Q700">
        <v>-300</v>
      </c>
      <c r="R700" t="e">
        <f>'GEOMETRIC INPUTS'!R700/'GEOMETRIC INPUTS'!S700</f>
        <v>#DIV/0!</v>
      </c>
    </row>
    <row r="701" spans="1:18" x14ac:dyDescent="0.3">
      <c r="A701">
        <f>'GEOMETRIC INPUTS'!A701</f>
        <v>0</v>
      </c>
      <c r="B701">
        <f>'GT Data'!Z703</f>
        <v>0</v>
      </c>
      <c r="C701">
        <f>IF(AND('GEOMETRIC INPUTS'!E701&gt;'GEOMETRIC INPUTS'!B701,'GEOMETRIC INPUTS'!C701&gt;'GEOMETRIC INPUTS'!F701),ACOS(('GEOMETRIC INPUTS'!C701-'GEOMETRIC INPUTS'!F701)/'Calculated Tab Properties'!E701),0) + IF(AND('GEOMETRIC INPUTS'!E701&gt;'GEOMETRIC INPUTS'!B701,'GEOMETRIC INPUTS'!C701&lt;'GEOMETRIC INPUTS'!F701),PI()/2 + ASIN((-'GEOMETRIC INPUTS'!C701+'GEOMETRIC INPUTS'!F701)/'Calculated Tab Properties'!E701),0) + IF(AND('GEOMETRIC INPUTS'!E701&lt;'GEOMETRIC INPUTS'!B701,'GEOMETRIC INPUTS'!C701&lt;'GEOMETRIC INPUTS'!F701),PI() + ACOS(('GEOMETRIC INPUTS'!C701-'GEOMETRIC INPUTS'!F701)/'Calculated Tab Properties'!E701),0) + IF(AND('GEOMETRIC INPUTS'!E701&lt;'GEOMETRIC INPUTS'!B701,'GEOMETRIC INPUTS'!C701&gt;'GEOMETRIC INPUTS'!F701),2*PI() - ACOS((-'GEOMETRIC INPUTS'!C701+'GEOMETRIC INPUTS'!F701)/'Calculated Tab Properties'!E701),0) + IF(AND('GEOMETRIC INPUTS'!E701='GEOMETRIC INPUTS'!B701,'GEOMETRIC INPUTS'!C701&gt;'GEOMETRIC INPUTS'!F701),0,0) + IF(AND('GEOMETRIC INPUTS'!E701&gt;'GEOMETRIC INPUTS'!B701,'GEOMETRIC INPUTS'!C701='GEOMETRIC INPUTS'!F701),PI()/2,0) + IF(AND('GEOMETRIC INPUTS'!E701='GEOMETRIC INPUTS'!B701,'GEOMETRIC INPUTS'!C701&lt;'GEOMETRIC INPUTS'!F701),PI(),0) + IF(AND('GEOMETRIC INPUTS'!E701&lt;'GEOMETRIC INPUTS'!B701,'GEOMETRIC INPUTS'!C701='GEOMETRIC INPUTS'!F701),3/2*PI(),0)</f>
        <v>0</v>
      </c>
      <c r="D701">
        <f t="shared" si="11"/>
        <v>0</v>
      </c>
      <c r="E701">
        <f>SQRT(('GEOMETRIC INPUTS'!B701-'GEOMETRIC INPUTS'!E701)^2+('GEOMETRIC INPUTS'!C701-'GEOMETRIC INPUTS'!F701)^2+('GEOMETRIC INPUTS'!D701-'GEOMETRIC INPUTS'!G701)^2)</f>
        <v>0</v>
      </c>
      <c r="F701">
        <f>SQRT(('GEOMETRIC INPUTS'!B701-'GEOMETRIC INPUTS'!N701)^2 + ('GEOMETRIC INPUTS'!C701-'GEOMETRIC INPUTS'!O701)^2 + ('GEOMETRIC INPUTS'!D701-'GEOMETRIC INPUTS'!P701)^2)</f>
        <v>0</v>
      </c>
      <c r="G701">
        <f>SQRT(('GEOMETRIC INPUTS'!E701-'GEOMETRIC INPUTS'!N701)^2 + ('GEOMETRIC INPUTS'!F701-'GEOMETRIC INPUTS'!O701)^2 + ('GEOMETRIC INPUTS'!G701-'GEOMETRIC INPUTS'!P701)^2)</f>
        <v>0</v>
      </c>
      <c r="H701">
        <f>SQRT(('GEOMETRIC INPUTS'!H701-'GEOMETRIC INPUTS'!K701)^2 + ('GEOMETRIC INPUTS'!I701-'GEOMETRIC INPUTS'!L701)^2 + ('GEOMETRIC INPUTS'!J701-'GEOMETRIC INPUTS'!M701)^2)</f>
        <v>0</v>
      </c>
      <c r="I701">
        <f>SQRT(('GEOMETRIC INPUTS'!K701-'GEOMETRIC INPUTS'!N701)^2 + ('GEOMETRIC INPUTS'!L701-'GEOMETRIC INPUTS'!O701)^2 + ('GEOMETRIC INPUTS'!M701-'GEOMETRIC INPUTS'!P701)^2)</f>
        <v>0</v>
      </c>
      <c r="J701" s="20" t="e">
        <f>ASIN(('GEOMETRIC INPUTS'!M701-'GEOMETRIC INPUTS'!J701)/H701)</f>
        <v>#DIV/0!</v>
      </c>
      <c r="K701" s="27">
        <f>IF('GT Data'!X703=TRUE,'GEOMETRIC INPUTS'!Q701*Loads!$B$2,'GEOMETRIC INPUTS'!Q701*Loads!$F$2)</f>
        <v>0</v>
      </c>
      <c r="L701" s="27">
        <f>IF('GT Data'!X703=TRUE,F701*Loads!$B$3,F701*Loads!$F$3)</f>
        <v>0</v>
      </c>
      <c r="M701" s="27">
        <f>IF('GT Data'!X703=TRUE,G701*Loads!$B$3,G701*Loads!$F$3)</f>
        <v>0</v>
      </c>
      <c r="N701" s="27">
        <f>IF('GT Data'!X703=TRUE,H701*Loads!$B$3,H701*Loads!$F$3)</f>
        <v>0</v>
      </c>
      <c r="O701" s="27">
        <f>IF('GT Data'!X703=TRUE,B701*Loads!$B$4,0)</f>
        <v>0</v>
      </c>
      <c r="P701" s="27">
        <f>IF('GT Data'!X703=TRUE,'GEOMETRIC INPUTS'!Q701*Loads!$B$1,'GEOMETRIC INPUTS'!Q701*Loads!$F$1)</f>
        <v>0</v>
      </c>
      <c r="Q701">
        <v>-300</v>
      </c>
      <c r="R701" t="e">
        <f>'GEOMETRIC INPUTS'!R701/'GEOMETRIC INPUTS'!S701</f>
        <v>#DIV/0!</v>
      </c>
    </row>
    <row r="702" spans="1:18" x14ac:dyDescent="0.3">
      <c r="A702">
        <f>'GEOMETRIC INPUTS'!A702</f>
        <v>0</v>
      </c>
      <c r="B702">
        <f>'GT Data'!Z704</f>
        <v>0</v>
      </c>
      <c r="C702">
        <f>IF(AND('GEOMETRIC INPUTS'!E702&gt;'GEOMETRIC INPUTS'!B702,'GEOMETRIC INPUTS'!C702&gt;'GEOMETRIC INPUTS'!F702),ACOS(('GEOMETRIC INPUTS'!C702-'GEOMETRIC INPUTS'!F702)/'Calculated Tab Properties'!E702),0) + IF(AND('GEOMETRIC INPUTS'!E702&gt;'GEOMETRIC INPUTS'!B702,'GEOMETRIC INPUTS'!C702&lt;'GEOMETRIC INPUTS'!F702),PI()/2 + ASIN((-'GEOMETRIC INPUTS'!C702+'GEOMETRIC INPUTS'!F702)/'Calculated Tab Properties'!E702),0) + IF(AND('GEOMETRIC INPUTS'!E702&lt;'GEOMETRIC INPUTS'!B702,'GEOMETRIC INPUTS'!C702&lt;'GEOMETRIC INPUTS'!F702),PI() + ACOS(('GEOMETRIC INPUTS'!C702-'GEOMETRIC INPUTS'!F702)/'Calculated Tab Properties'!E702),0) + IF(AND('GEOMETRIC INPUTS'!E702&lt;'GEOMETRIC INPUTS'!B702,'GEOMETRIC INPUTS'!C702&gt;'GEOMETRIC INPUTS'!F702),2*PI() - ACOS((-'GEOMETRIC INPUTS'!C702+'GEOMETRIC INPUTS'!F702)/'Calculated Tab Properties'!E702),0) + IF(AND('GEOMETRIC INPUTS'!E702='GEOMETRIC INPUTS'!B702,'GEOMETRIC INPUTS'!C702&gt;'GEOMETRIC INPUTS'!F702),0,0) + IF(AND('GEOMETRIC INPUTS'!E702&gt;'GEOMETRIC INPUTS'!B702,'GEOMETRIC INPUTS'!C702='GEOMETRIC INPUTS'!F702),PI()/2,0) + IF(AND('GEOMETRIC INPUTS'!E702='GEOMETRIC INPUTS'!B702,'GEOMETRIC INPUTS'!C702&lt;'GEOMETRIC INPUTS'!F702),PI(),0) + IF(AND('GEOMETRIC INPUTS'!E702&lt;'GEOMETRIC INPUTS'!B702,'GEOMETRIC INPUTS'!C702='GEOMETRIC INPUTS'!F702),3/2*PI(),0)</f>
        <v>0</v>
      </c>
      <c r="D702">
        <f t="shared" si="11"/>
        <v>0</v>
      </c>
      <c r="E702">
        <f>SQRT(('GEOMETRIC INPUTS'!B702-'GEOMETRIC INPUTS'!E702)^2+('GEOMETRIC INPUTS'!C702-'GEOMETRIC INPUTS'!F702)^2+('GEOMETRIC INPUTS'!D702-'GEOMETRIC INPUTS'!G702)^2)</f>
        <v>0</v>
      </c>
      <c r="F702">
        <f>SQRT(('GEOMETRIC INPUTS'!B702-'GEOMETRIC INPUTS'!N702)^2 + ('GEOMETRIC INPUTS'!C702-'GEOMETRIC INPUTS'!O702)^2 + ('GEOMETRIC INPUTS'!D702-'GEOMETRIC INPUTS'!P702)^2)</f>
        <v>0</v>
      </c>
      <c r="G702">
        <f>SQRT(('GEOMETRIC INPUTS'!E702-'GEOMETRIC INPUTS'!N702)^2 + ('GEOMETRIC INPUTS'!F702-'GEOMETRIC INPUTS'!O702)^2 + ('GEOMETRIC INPUTS'!G702-'GEOMETRIC INPUTS'!P702)^2)</f>
        <v>0</v>
      </c>
      <c r="H702">
        <f>SQRT(('GEOMETRIC INPUTS'!H702-'GEOMETRIC INPUTS'!K702)^2 + ('GEOMETRIC INPUTS'!I702-'GEOMETRIC INPUTS'!L702)^2 + ('GEOMETRIC INPUTS'!J702-'GEOMETRIC INPUTS'!M702)^2)</f>
        <v>0</v>
      </c>
      <c r="I702">
        <f>SQRT(('GEOMETRIC INPUTS'!K702-'GEOMETRIC INPUTS'!N702)^2 + ('GEOMETRIC INPUTS'!L702-'GEOMETRIC INPUTS'!O702)^2 + ('GEOMETRIC INPUTS'!M702-'GEOMETRIC INPUTS'!P702)^2)</f>
        <v>0</v>
      </c>
      <c r="J702" s="20" t="e">
        <f>ASIN(('GEOMETRIC INPUTS'!M702-'GEOMETRIC INPUTS'!J702)/H702)</f>
        <v>#DIV/0!</v>
      </c>
      <c r="K702" s="27">
        <f>IF('GT Data'!X704=TRUE,'GEOMETRIC INPUTS'!Q702*Loads!$B$2,'GEOMETRIC INPUTS'!Q702*Loads!$F$2)</f>
        <v>0</v>
      </c>
      <c r="L702" s="27">
        <f>IF('GT Data'!X704=TRUE,F702*Loads!$B$3,F702*Loads!$F$3)</f>
        <v>0</v>
      </c>
      <c r="M702" s="27">
        <f>IF('GT Data'!X704=TRUE,G702*Loads!$B$3,G702*Loads!$F$3)</f>
        <v>0</v>
      </c>
      <c r="N702" s="27">
        <f>IF('GT Data'!X704=TRUE,H702*Loads!$B$3,H702*Loads!$F$3)</f>
        <v>0</v>
      </c>
      <c r="O702" s="27">
        <f>IF('GT Data'!X704=TRUE,B702*Loads!$B$4,0)</f>
        <v>0</v>
      </c>
      <c r="P702" s="27">
        <f>IF('GT Data'!X704=TRUE,'GEOMETRIC INPUTS'!Q702*Loads!$B$1,'GEOMETRIC INPUTS'!Q702*Loads!$F$1)</f>
        <v>0</v>
      </c>
      <c r="Q702">
        <v>-300</v>
      </c>
      <c r="R702" t="e">
        <f>'GEOMETRIC INPUTS'!R702/'GEOMETRIC INPUTS'!S702</f>
        <v>#DIV/0!</v>
      </c>
    </row>
    <row r="703" spans="1:18" x14ac:dyDescent="0.3">
      <c r="A703">
        <f>'GEOMETRIC INPUTS'!A703</f>
        <v>0</v>
      </c>
      <c r="B703">
        <f>'GT Data'!Z705</f>
        <v>0</v>
      </c>
      <c r="C703">
        <f>IF(AND('GEOMETRIC INPUTS'!E703&gt;'GEOMETRIC INPUTS'!B703,'GEOMETRIC INPUTS'!C703&gt;'GEOMETRIC INPUTS'!F703),ACOS(('GEOMETRIC INPUTS'!C703-'GEOMETRIC INPUTS'!F703)/'Calculated Tab Properties'!E703),0) + IF(AND('GEOMETRIC INPUTS'!E703&gt;'GEOMETRIC INPUTS'!B703,'GEOMETRIC INPUTS'!C703&lt;'GEOMETRIC INPUTS'!F703),PI()/2 + ASIN((-'GEOMETRIC INPUTS'!C703+'GEOMETRIC INPUTS'!F703)/'Calculated Tab Properties'!E703),0) + IF(AND('GEOMETRIC INPUTS'!E703&lt;'GEOMETRIC INPUTS'!B703,'GEOMETRIC INPUTS'!C703&lt;'GEOMETRIC INPUTS'!F703),PI() + ACOS(('GEOMETRIC INPUTS'!C703-'GEOMETRIC INPUTS'!F703)/'Calculated Tab Properties'!E703),0) + IF(AND('GEOMETRIC INPUTS'!E703&lt;'GEOMETRIC INPUTS'!B703,'GEOMETRIC INPUTS'!C703&gt;'GEOMETRIC INPUTS'!F703),2*PI() - ACOS((-'GEOMETRIC INPUTS'!C703+'GEOMETRIC INPUTS'!F703)/'Calculated Tab Properties'!E703),0) + IF(AND('GEOMETRIC INPUTS'!E703='GEOMETRIC INPUTS'!B703,'GEOMETRIC INPUTS'!C703&gt;'GEOMETRIC INPUTS'!F703),0,0) + IF(AND('GEOMETRIC INPUTS'!E703&gt;'GEOMETRIC INPUTS'!B703,'GEOMETRIC INPUTS'!C703='GEOMETRIC INPUTS'!F703),PI()/2,0) + IF(AND('GEOMETRIC INPUTS'!E703='GEOMETRIC INPUTS'!B703,'GEOMETRIC INPUTS'!C703&lt;'GEOMETRIC INPUTS'!F703),PI(),0) + IF(AND('GEOMETRIC INPUTS'!E703&lt;'GEOMETRIC INPUTS'!B703,'GEOMETRIC INPUTS'!C703='GEOMETRIC INPUTS'!F703),3/2*PI(),0)</f>
        <v>0</v>
      </c>
      <c r="D703">
        <f t="shared" si="11"/>
        <v>0</v>
      </c>
      <c r="E703">
        <f>SQRT(('GEOMETRIC INPUTS'!B703-'GEOMETRIC INPUTS'!E703)^2+('GEOMETRIC INPUTS'!C703-'GEOMETRIC INPUTS'!F703)^2+('GEOMETRIC INPUTS'!D703-'GEOMETRIC INPUTS'!G703)^2)</f>
        <v>0</v>
      </c>
      <c r="F703">
        <f>SQRT(('GEOMETRIC INPUTS'!B703-'GEOMETRIC INPUTS'!N703)^2 + ('GEOMETRIC INPUTS'!C703-'GEOMETRIC INPUTS'!O703)^2 + ('GEOMETRIC INPUTS'!D703-'GEOMETRIC INPUTS'!P703)^2)</f>
        <v>0</v>
      </c>
      <c r="G703">
        <f>SQRT(('GEOMETRIC INPUTS'!E703-'GEOMETRIC INPUTS'!N703)^2 + ('GEOMETRIC INPUTS'!F703-'GEOMETRIC INPUTS'!O703)^2 + ('GEOMETRIC INPUTS'!G703-'GEOMETRIC INPUTS'!P703)^2)</f>
        <v>0</v>
      </c>
      <c r="H703">
        <f>SQRT(('GEOMETRIC INPUTS'!H703-'GEOMETRIC INPUTS'!K703)^2 + ('GEOMETRIC INPUTS'!I703-'GEOMETRIC INPUTS'!L703)^2 + ('GEOMETRIC INPUTS'!J703-'GEOMETRIC INPUTS'!M703)^2)</f>
        <v>0</v>
      </c>
      <c r="I703">
        <f>SQRT(('GEOMETRIC INPUTS'!K703-'GEOMETRIC INPUTS'!N703)^2 + ('GEOMETRIC INPUTS'!L703-'GEOMETRIC INPUTS'!O703)^2 + ('GEOMETRIC INPUTS'!M703-'GEOMETRIC INPUTS'!P703)^2)</f>
        <v>0</v>
      </c>
      <c r="J703" s="20" t="e">
        <f>ASIN(('GEOMETRIC INPUTS'!M703-'GEOMETRIC INPUTS'!J703)/H703)</f>
        <v>#DIV/0!</v>
      </c>
      <c r="K703" s="27">
        <f>IF('GT Data'!X705=TRUE,'GEOMETRIC INPUTS'!Q703*Loads!$B$2,'GEOMETRIC INPUTS'!Q703*Loads!$F$2)</f>
        <v>0</v>
      </c>
      <c r="L703" s="27">
        <f>IF('GT Data'!X705=TRUE,F703*Loads!$B$3,F703*Loads!$F$3)</f>
        <v>0</v>
      </c>
      <c r="M703" s="27">
        <f>IF('GT Data'!X705=TRUE,G703*Loads!$B$3,G703*Loads!$F$3)</f>
        <v>0</v>
      </c>
      <c r="N703" s="27">
        <f>IF('GT Data'!X705=TRUE,H703*Loads!$B$3,H703*Loads!$F$3)</f>
        <v>0</v>
      </c>
      <c r="O703" s="27">
        <f>IF('GT Data'!X705=TRUE,B703*Loads!$B$4,0)</f>
        <v>0</v>
      </c>
      <c r="P703" s="27">
        <f>IF('GT Data'!X705=TRUE,'GEOMETRIC INPUTS'!Q703*Loads!$B$1,'GEOMETRIC INPUTS'!Q703*Loads!$F$1)</f>
        <v>0</v>
      </c>
      <c r="Q703">
        <v>-300</v>
      </c>
      <c r="R703" t="e">
        <f>'GEOMETRIC INPUTS'!R703/'GEOMETRIC INPUTS'!S703</f>
        <v>#DIV/0!</v>
      </c>
    </row>
    <row r="704" spans="1:18" x14ac:dyDescent="0.3">
      <c r="A704">
        <f>'GEOMETRIC INPUTS'!A704</f>
        <v>0</v>
      </c>
      <c r="B704">
        <f>'GT Data'!Z706</f>
        <v>0</v>
      </c>
      <c r="C704">
        <f>IF(AND('GEOMETRIC INPUTS'!E704&gt;'GEOMETRIC INPUTS'!B704,'GEOMETRIC INPUTS'!C704&gt;'GEOMETRIC INPUTS'!F704),ACOS(('GEOMETRIC INPUTS'!C704-'GEOMETRIC INPUTS'!F704)/'Calculated Tab Properties'!E704),0) + IF(AND('GEOMETRIC INPUTS'!E704&gt;'GEOMETRIC INPUTS'!B704,'GEOMETRIC INPUTS'!C704&lt;'GEOMETRIC INPUTS'!F704),PI()/2 + ASIN((-'GEOMETRIC INPUTS'!C704+'GEOMETRIC INPUTS'!F704)/'Calculated Tab Properties'!E704),0) + IF(AND('GEOMETRIC INPUTS'!E704&lt;'GEOMETRIC INPUTS'!B704,'GEOMETRIC INPUTS'!C704&lt;'GEOMETRIC INPUTS'!F704),PI() + ACOS(('GEOMETRIC INPUTS'!C704-'GEOMETRIC INPUTS'!F704)/'Calculated Tab Properties'!E704),0) + IF(AND('GEOMETRIC INPUTS'!E704&lt;'GEOMETRIC INPUTS'!B704,'GEOMETRIC INPUTS'!C704&gt;'GEOMETRIC INPUTS'!F704),2*PI() - ACOS((-'GEOMETRIC INPUTS'!C704+'GEOMETRIC INPUTS'!F704)/'Calculated Tab Properties'!E704),0) + IF(AND('GEOMETRIC INPUTS'!E704='GEOMETRIC INPUTS'!B704,'GEOMETRIC INPUTS'!C704&gt;'GEOMETRIC INPUTS'!F704),0,0) + IF(AND('GEOMETRIC INPUTS'!E704&gt;'GEOMETRIC INPUTS'!B704,'GEOMETRIC INPUTS'!C704='GEOMETRIC INPUTS'!F704),PI()/2,0) + IF(AND('GEOMETRIC INPUTS'!E704='GEOMETRIC INPUTS'!B704,'GEOMETRIC INPUTS'!C704&lt;'GEOMETRIC INPUTS'!F704),PI(),0) + IF(AND('GEOMETRIC INPUTS'!E704&lt;'GEOMETRIC INPUTS'!B704,'GEOMETRIC INPUTS'!C704='GEOMETRIC INPUTS'!F704),3/2*PI(),0)</f>
        <v>0</v>
      </c>
      <c r="D704">
        <f t="shared" si="11"/>
        <v>0</v>
      </c>
      <c r="E704">
        <f>SQRT(('GEOMETRIC INPUTS'!B704-'GEOMETRIC INPUTS'!E704)^2+('GEOMETRIC INPUTS'!C704-'GEOMETRIC INPUTS'!F704)^2+('GEOMETRIC INPUTS'!D704-'GEOMETRIC INPUTS'!G704)^2)</f>
        <v>0</v>
      </c>
      <c r="F704">
        <f>SQRT(('GEOMETRIC INPUTS'!B704-'GEOMETRIC INPUTS'!N704)^2 + ('GEOMETRIC INPUTS'!C704-'GEOMETRIC INPUTS'!O704)^2 + ('GEOMETRIC INPUTS'!D704-'GEOMETRIC INPUTS'!P704)^2)</f>
        <v>0</v>
      </c>
      <c r="G704">
        <f>SQRT(('GEOMETRIC INPUTS'!E704-'GEOMETRIC INPUTS'!N704)^2 + ('GEOMETRIC INPUTS'!F704-'GEOMETRIC INPUTS'!O704)^2 + ('GEOMETRIC INPUTS'!G704-'GEOMETRIC INPUTS'!P704)^2)</f>
        <v>0</v>
      </c>
      <c r="H704">
        <f>SQRT(('GEOMETRIC INPUTS'!H704-'GEOMETRIC INPUTS'!K704)^2 + ('GEOMETRIC INPUTS'!I704-'GEOMETRIC INPUTS'!L704)^2 + ('GEOMETRIC INPUTS'!J704-'GEOMETRIC INPUTS'!M704)^2)</f>
        <v>0</v>
      </c>
      <c r="I704">
        <f>SQRT(('GEOMETRIC INPUTS'!K704-'GEOMETRIC INPUTS'!N704)^2 + ('GEOMETRIC INPUTS'!L704-'GEOMETRIC INPUTS'!O704)^2 + ('GEOMETRIC INPUTS'!M704-'GEOMETRIC INPUTS'!P704)^2)</f>
        <v>0</v>
      </c>
      <c r="J704" s="20" t="e">
        <f>ASIN(('GEOMETRIC INPUTS'!M704-'GEOMETRIC INPUTS'!J704)/H704)</f>
        <v>#DIV/0!</v>
      </c>
      <c r="K704" s="27">
        <f>IF('GT Data'!X706=TRUE,'GEOMETRIC INPUTS'!Q704*Loads!$B$2,'GEOMETRIC INPUTS'!Q704*Loads!$F$2)</f>
        <v>0</v>
      </c>
      <c r="L704" s="27">
        <f>IF('GT Data'!X706=TRUE,F704*Loads!$B$3,F704*Loads!$F$3)</f>
        <v>0</v>
      </c>
      <c r="M704" s="27">
        <f>IF('GT Data'!X706=TRUE,G704*Loads!$B$3,G704*Loads!$F$3)</f>
        <v>0</v>
      </c>
      <c r="N704" s="27">
        <f>IF('GT Data'!X706=TRUE,H704*Loads!$B$3,H704*Loads!$F$3)</f>
        <v>0</v>
      </c>
      <c r="O704" s="27">
        <f>IF('GT Data'!X706=TRUE,B704*Loads!$B$4,0)</f>
        <v>0</v>
      </c>
      <c r="P704" s="27">
        <f>IF('GT Data'!X706=TRUE,'GEOMETRIC INPUTS'!Q704*Loads!$B$1,'GEOMETRIC INPUTS'!Q704*Loads!$F$1)</f>
        <v>0</v>
      </c>
      <c r="Q704">
        <v>-300</v>
      </c>
      <c r="R704" t="e">
        <f>'GEOMETRIC INPUTS'!R704/'GEOMETRIC INPUTS'!S704</f>
        <v>#DIV/0!</v>
      </c>
    </row>
    <row r="705" spans="1:18" x14ac:dyDescent="0.3">
      <c r="A705">
        <f>'GEOMETRIC INPUTS'!A705</f>
        <v>0</v>
      </c>
      <c r="B705">
        <f>'GT Data'!Z707</f>
        <v>0</v>
      </c>
      <c r="C705">
        <f>IF(AND('GEOMETRIC INPUTS'!E705&gt;'GEOMETRIC INPUTS'!B705,'GEOMETRIC INPUTS'!C705&gt;'GEOMETRIC INPUTS'!F705),ACOS(('GEOMETRIC INPUTS'!C705-'GEOMETRIC INPUTS'!F705)/'Calculated Tab Properties'!E705),0) + IF(AND('GEOMETRIC INPUTS'!E705&gt;'GEOMETRIC INPUTS'!B705,'GEOMETRIC INPUTS'!C705&lt;'GEOMETRIC INPUTS'!F705),PI()/2 + ASIN((-'GEOMETRIC INPUTS'!C705+'GEOMETRIC INPUTS'!F705)/'Calculated Tab Properties'!E705),0) + IF(AND('GEOMETRIC INPUTS'!E705&lt;'GEOMETRIC INPUTS'!B705,'GEOMETRIC INPUTS'!C705&lt;'GEOMETRIC INPUTS'!F705),PI() + ACOS(('GEOMETRIC INPUTS'!C705-'GEOMETRIC INPUTS'!F705)/'Calculated Tab Properties'!E705),0) + IF(AND('GEOMETRIC INPUTS'!E705&lt;'GEOMETRIC INPUTS'!B705,'GEOMETRIC INPUTS'!C705&gt;'GEOMETRIC INPUTS'!F705),2*PI() - ACOS((-'GEOMETRIC INPUTS'!C705+'GEOMETRIC INPUTS'!F705)/'Calculated Tab Properties'!E705),0) + IF(AND('GEOMETRIC INPUTS'!E705='GEOMETRIC INPUTS'!B705,'GEOMETRIC INPUTS'!C705&gt;'GEOMETRIC INPUTS'!F705),0,0) + IF(AND('GEOMETRIC INPUTS'!E705&gt;'GEOMETRIC INPUTS'!B705,'GEOMETRIC INPUTS'!C705='GEOMETRIC INPUTS'!F705),PI()/2,0) + IF(AND('GEOMETRIC INPUTS'!E705='GEOMETRIC INPUTS'!B705,'GEOMETRIC INPUTS'!C705&lt;'GEOMETRIC INPUTS'!F705),PI(),0) + IF(AND('GEOMETRIC INPUTS'!E705&lt;'GEOMETRIC INPUTS'!B705,'GEOMETRIC INPUTS'!C705='GEOMETRIC INPUTS'!F705),3/2*PI(),0)</f>
        <v>0</v>
      </c>
      <c r="D705">
        <f t="shared" si="11"/>
        <v>0</v>
      </c>
      <c r="E705">
        <f>SQRT(('GEOMETRIC INPUTS'!B705-'GEOMETRIC INPUTS'!E705)^2+('GEOMETRIC INPUTS'!C705-'GEOMETRIC INPUTS'!F705)^2+('GEOMETRIC INPUTS'!D705-'GEOMETRIC INPUTS'!G705)^2)</f>
        <v>0</v>
      </c>
      <c r="F705">
        <f>SQRT(('GEOMETRIC INPUTS'!B705-'GEOMETRIC INPUTS'!N705)^2 + ('GEOMETRIC INPUTS'!C705-'GEOMETRIC INPUTS'!O705)^2 + ('GEOMETRIC INPUTS'!D705-'GEOMETRIC INPUTS'!P705)^2)</f>
        <v>0</v>
      </c>
      <c r="G705">
        <f>SQRT(('GEOMETRIC INPUTS'!E705-'GEOMETRIC INPUTS'!N705)^2 + ('GEOMETRIC INPUTS'!F705-'GEOMETRIC INPUTS'!O705)^2 + ('GEOMETRIC INPUTS'!G705-'GEOMETRIC INPUTS'!P705)^2)</f>
        <v>0</v>
      </c>
      <c r="H705">
        <f>SQRT(('GEOMETRIC INPUTS'!H705-'GEOMETRIC INPUTS'!K705)^2 + ('GEOMETRIC INPUTS'!I705-'GEOMETRIC INPUTS'!L705)^2 + ('GEOMETRIC INPUTS'!J705-'GEOMETRIC INPUTS'!M705)^2)</f>
        <v>0</v>
      </c>
      <c r="I705">
        <f>SQRT(('GEOMETRIC INPUTS'!K705-'GEOMETRIC INPUTS'!N705)^2 + ('GEOMETRIC INPUTS'!L705-'GEOMETRIC INPUTS'!O705)^2 + ('GEOMETRIC INPUTS'!M705-'GEOMETRIC INPUTS'!P705)^2)</f>
        <v>0</v>
      </c>
      <c r="J705" s="20" t="e">
        <f>ASIN(('GEOMETRIC INPUTS'!M705-'GEOMETRIC INPUTS'!J705)/H705)</f>
        <v>#DIV/0!</v>
      </c>
      <c r="K705" s="27">
        <f>IF('GT Data'!X707=TRUE,'GEOMETRIC INPUTS'!Q705*Loads!$B$2,'GEOMETRIC INPUTS'!Q705*Loads!$F$2)</f>
        <v>0</v>
      </c>
      <c r="L705" s="27">
        <f>IF('GT Data'!X707=TRUE,F705*Loads!$B$3,F705*Loads!$F$3)</f>
        <v>0</v>
      </c>
      <c r="M705" s="27">
        <f>IF('GT Data'!X707=TRUE,G705*Loads!$B$3,G705*Loads!$F$3)</f>
        <v>0</v>
      </c>
      <c r="N705" s="27">
        <f>IF('GT Data'!X707=TRUE,H705*Loads!$B$3,H705*Loads!$F$3)</f>
        <v>0</v>
      </c>
      <c r="O705" s="27">
        <f>IF('GT Data'!X707=TRUE,B705*Loads!$B$4,0)</f>
        <v>0</v>
      </c>
      <c r="P705" s="27">
        <f>IF('GT Data'!X707=TRUE,'GEOMETRIC INPUTS'!Q705*Loads!$B$1,'GEOMETRIC INPUTS'!Q705*Loads!$F$1)</f>
        <v>0</v>
      </c>
      <c r="Q705">
        <v>-300</v>
      </c>
      <c r="R705" t="e">
        <f>'GEOMETRIC INPUTS'!R705/'GEOMETRIC INPUTS'!S705</f>
        <v>#DIV/0!</v>
      </c>
    </row>
    <row r="706" spans="1:18" x14ac:dyDescent="0.3">
      <c r="A706">
        <f>'GEOMETRIC INPUTS'!A706</f>
        <v>0</v>
      </c>
      <c r="B706">
        <f>'GT Data'!Z708</f>
        <v>0</v>
      </c>
      <c r="C706">
        <f>IF(AND('GEOMETRIC INPUTS'!E706&gt;'GEOMETRIC INPUTS'!B706,'GEOMETRIC INPUTS'!C706&gt;'GEOMETRIC INPUTS'!F706),ACOS(('GEOMETRIC INPUTS'!C706-'GEOMETRIC INPUTS'!F706)/'Calculated Tab Properties'!E706),0) + IF(AND('GEOMETRIC INPUTS'!E706&gt;'GEOMETRIC INPUTS'!B706,'GEOMETRIC INPUTS'!C706&lt;'GEOMETRIC INPUTS'!F706),PI()/2 + ASIN((-'GEOMETRIC INPUTS'!C706+'GEOMETRIC INPUTS'!F706)/'Calculated Tab Properties'!E706),0) + IF(AND('GEOMETRIC INPUTS'!E706&lt;'GEOMETRIC INPUTS'!B706,'GEOMETRIC INPUTS'!C706&lt;'GEOMETRIC INPUTS'!F706),PI() + ACOS(('GEOMETRIC INPUTS'!C706-'GEOMETRIC INPUTS'!F706)/'Calculated Tab Properties'!E706),0) + IF(AND('GEOMETRIC INPUTS'!E706&lt;'GEOMETRIC INPUTS'!B706,'GEOMETRIC INPUTS'!C706&gt;'GEOMETRIC INPUTS'!F706),2*PI() - ACOS((-'GEOMETRIC INPUTS'!C706+'GEOMETRIC INPUTS'!F706)/'Calculated Tab Properties'!E706),0) + IF(AND('GEOMETRIC INPUTS'!E706='GEOMETRIC INPUTS'!B706,'GEOMETRIC INPUTS'!C706&gt;'GEOMETRIC INPUTS'!F706),0,0) + IF(AND('GEOMETRIC INPUTS'!E706&gt;'GEOMETRIC INPUTS'!B706,'GEOMETRIC INPUTS'!C706='GEOMETRIC INPUTS'!F706),PI()/2,0) + IF(AND('GEOMETRIC INPUTS'!E706='GEOMETRIC INPUTS'!B706,'GEOMETRIC INPUTS'!C706&lt;'GEOMETRIC INPUTS'!F706),PI(),0) + IF(AND('GEOMETRIC INPUTS'!E706&lt;'GEOMETRIC INPUTS'!B706,'GEOMETRIC INPUTS'!C706='GEOMETRIC INPUTS'!F706),3/2*PI(),0)</f>
        <v>0</v>
      </c>
      <c r="D706">
        <f t="shared" si="11"/>
        <v>0</v>
      </c>
      <c r="E706">
        <f>SQRT(('GEOMETRIC INPUTS'!B706-'GEOMETRIC INPUTS'!E706)^2+('GEOMETRIC INPUTS'!C706-'GEOMETRIC INPUTS'!F706)^2+('GEOMETRIC INPUTS'!D706-'GEOMETRIC INPUTS'!G706)^2)</f>
        <v>0</v>
      </c>
      <c r="F706">
        <f>SQRT(('GEOMETRIC INPUTS'!B706-'GEOMETRIC INPUTS'!N706)^2 + ('GEOMETRIC INPUTS'!C706-'GEOMETRIC INPUTS'!O706)^2 + ('GEOMETRIC INPUTS'!D706-'GEOMETRIC INPUTS'!P706)^2)</f>
        <v>0</v>
      </c>
      <c r="G706">
        <f>SQRT(('GEOMETRIC INPUTS'!E706-'GEOMETRIC INPUTS'!N706)^2 + ('GEOMETRIC INPUTS'!F706-'GEOMETRIC INPUTS'!O706)^2 + ('GEOMETRIC INPUTS'!G706-'GEOMETRIC INPUTS'!P706)^2)</f>
        <v>0</v>
      </c>
      <c r="H706">
        <f>SQRT(('GEOMETRIC INPUTS'!H706-'GEOMETRIC INPUTS'!K706)^2 + ('GEOMETRIC INPUTS'!I706-'GEOMETRIC INPUTS'!L706)^2 + ('GEOMETRIC INPUTS'!J706-'GEOMETRIC INPUTS'!M706)^2)</f>
        <v>0</v>
      </c>
      <c r="I706">
        <f>SQRT(('GEOMETRIC INPUTS'!K706-'GEOMETRIC INPUTS'!N706)^2 + ('GEOMETRIC INPUTS'!L706-'GEOMETRIC INPUTS'!O706)^2 + ('GEOMETRIC INPUTS'!M706-'GEOMETRIC INPUTS'!P706)^2)</f>
        <v>0</v>
      </c>
      <c r="J706" s="20" t="e">
        <f>ASIN(('GEOMETRIC INPUTS'!M706-'GEOMETRIC INPUTS'!J706)/H706)</f>
        <v>#DIV/0!</v>
      </c>
      <c r="K706" s="27">
        <f>IF('GT Data'!X708=TRUE,'GEOMETRIC INPUTS'!Q706*Loads!$B$2,'GEOMETRIC INPUTS'!Q706*Loads!$F$2)</f>
        <v>0</v>
      </c>
      <c r="L706" s="27">
        <f>IF('GT Data'!X708=TRUE,F706*Loads!$B$3,F706*Loads!$F$3)</f>
        <v>0</v>
      </c>
      <c r="M706" s="27">
        <f>IF('GT Data'!X708=TRUE,G706*Loads!$B$3,G706*Loads!$F$3)</f>
        <v>0</v>
      </c>
      <c r="N706" s="27">
        <f>IF('GT Data'!X708=TRUE,H706*Loads!$B$3,H706*Loads!$F$3)</f>
        <v>0</v>
      </c>
      <c r="O706" s="27">
        <f>IF('GT Data'!X708=TRUE,B706*Loads!$B$4,0)</f>
        <v>0</v>
      </c>
      <c r="P706" s="27">
        <f>IF('GT Data'!X708=TRUE,'GEOMETRIC INPUTS'!Q706*Loads!$B$1,'GEOMETRIC INPUTS'!Q706*Loads!$F$1)</f>
        <v>0</v>
      </c>
      <c r="Q706">
        <v>-300</v>
      </c>
      <c r="R706" t="e">
        <f>'GEOMETRIC INPUTS'!R706/'GEOMETRIC INPUTS'!S706</f>
        <v>#DIV/0!</v>
      </c>
    </row>
    <row r="707" spans="1:18" x14ac:dyDescent="0.3">
      <c r="A707">
        <f>'GEOMETRIC INPUTS'!A707</f>
        <v>0</v>
      </c>
      <c r="B707">
        <f>'GT Data'!Z709</f>
        <v>0</v>
      </c>
      <c r="C707">
        <f>IF(AND('GEOMETRIC INPUTS'!E707&gt;'GEOMETRIC INPUTS'!B707,'GEOMETRIC INPUTS'!C707&gt;'GEOMETRIC INPUTS'!F707),ACOS(('GEOMETRIC INPUTS'!C707-'GEOMETRIC INPUTS'!F707)/'Calculated Tab Properties'!E707),0) + IF(AND('GEOMETRIC INPUTS'!E707&gt;'GEOMETRIC INPUTS'!B707,'GEOMETRIC INPUTS'!C707&lt;'GEOMETRIC INPUTS'!F707),PI()/2 + ASIN((-'GEOMETRIC INPUTS'!C707+'GEOMETRIC INPUTS'!F707)/'Calculated Tab Properties'!E707),0) + IF(AND('GEOMETRIC INPUTS'!E707&lt;'GEOMETRIC INPUTS'!B707,'GEOMETRIC INPUTS'!C707&lt;'GEOMETRIC INPUTS'!F707),PI() + ACOS(('GEOMETRIC INPUTS'!C707-'GEOMETRIC INPUTS'!F707)/'Calculated Tab Properties'!E707),0) + IF(AND('GEOMETRIC INPUTS'!E707&lt;'GEOMETRIC INPUTS'!B707,'GEOMETRIC INPUTS'!C707&gt;'GEOMETRIC INPUTS'!F707),2*PI() - ACOS((-'GEOMETRIC INPUTS'!C707+'GEOMETRIC INPUTS'!F707)/'Calculated Tab Properties'!E707),0) + IF(AND('GEOMETRIC INPUTS'!E707='GEOMETRIC INPUTS'!B707,'GEOMETRIC INPUTS'!C707&gt;'GEOMETRIC INPUTS'!F707),0,0) + IF(AND('GEOMETRIC INPUTS'!E707&gt;'GEOMETRIC INPUTS'!B707,'GEOMETRIC INPUTS'!C707='GEOMETRIC INPUTS'!F707),PI()/2,0) + IF(AND('GEOMETRIC INPUTS'!E707='GEOMETRIC INPUTS'!B707,'GEOMETRIC INPUTS'!C707&lt;'GEOMETRIC INPUTS'!F707),PI(),0) + IF(AND('GEOMETRIC INPUTS'!E707&lt;'GEOMETRIC INPUTS'!B707,'GEOMETRIC INPUTS'!C707='GEOMETRIC INPUTS'!F707),3/2*PI(),0)</f>
        <v>0</v>
      </c>
      <c r="D707">
        <f t="shared" si="11"/>
        <v>0</v>
      </c>
      <c r="E707">
        <f>SQRT(('GEOMETRIC INPUTS'!B707-'GEOMETRIC INPUTS'!E707)^2+('GEOMETRIC INPUTS'!C707-'GEOMETRIC INPUTS'!F707)^2+('GEOMETRIC INPUTS'!D707-'GEOMETRIC INPUTS'!G707)^2)</f>
        <v>0</v>
      </c>
      <c r="F707">
        <f>SQRT(('GEOMETRIC INPUTS'!B707-'GEOMETRIC INPUTS'!N707)^2 + ('GEOMETRIC INPUTS'!C707-'GEOMETRIC INPUTS'!O707)^2 + ('GEOMETRIC INPUTS'!D707-'GEOMETRIC INPUTS'!P707)^2)</f>
        <v>0</v>
      </c>
      <c r="G707">
        <f>SQRT(('GEOMETRIC INPUTS'!E707-'GEOMETRIC INPUTS'!N707)^2 + ('GEOMETRIC INPUTS'!F707-'GEOMETRIC INPUTS'!O707)^2 + ('GEOMETRIC INPUTS'!G707-'GEOMETRIC INPUTS'!P707)^2)</f>
        <v>0</v>
      </c>
      <c r="H707">
        <f>SQRT(('GEOMETRIC INPUTS'!H707-'GEOMETRIC INPUTS'!K707)^2 + ('GEOMETRIC INPUTS'!I707-'GEOMETRIC INPUTS'!L707)^2 + ('GEOMETRIC INPUTS'!J707-'GEOMETRIC INPUTS'!M707)^2)</f>
        <v>0</v>
      </c>
      <c r="I707">
        <f>SQRT(('GEOMETRIC INPUTS'!K707-'GEOMETRIC INPUTS'!N707)^2 + ('GEOMETRIC INPUTS'!L707-'GEOMETRIC INPUTS'!O707)^2 + ('GEOMETRIC INPUTS'!M707-'GEOMETRIC INPUTS'!P707)^2)</f>
        <v>0</v>
      </c>
      <c r="J707" s="20" t="e">
        <f>ASIN(('GEOMETRIC INPUTS'!M707-'GEOMETRIC INPUTS'!J707)/H707)</f>
        <v>#DIV/0!</v>
      </c>
      <c r="K707" s="27">
        <f>IF('GT Data'!X709=TRUE,'GEOMETRIC INPUTS'!Q707*Loads!$B$2,'GEOMETRIC INPUTS'!Q707*Loads!$F$2)</f>
        <v>0</v>
      </c>
      <c r="L707" s="27">
        <f>IF('GT Data'!X709=TRUE,F707*Loads!$B$3,F707*Loads!$F$3)</f>
        <v>0</v>
      </c>
      <c r="M707" s="27">
        <f>IF('GT Data'!X709=TRUE,G707*Loads!$B$3,G707*Loads!$F$3)</f>
        <v>0</v>
      </c>
      <c r="N707" s="27">
        <f>IF('GT Data'!X709=TRUE,H707*Loads!$B$3,H707*Loads!$F$3)</f>
        <v>0</v>
      </c>
      <c r="O707" s="27">
        <f>IF('GT Data'!X709=TRUE,B707*Loads!$B$4,0)</f>
        <v>0</v>
      </c>
      <c r="P707" s="27">
        <f>IF('GT Data'!X709=TRUE,'GEOMETRIC INPUTS'!Q707*Loads!$B$1,'GEOMETRIC INPUTS'!Q707*Loads!$F$1)</f>
        <v>0</v>
      </c>
      <c r="Q707">
        <v>-300</v>
      </c>
      <c r="R707" t="e">
        <f>'GEOMETRIC INPUTS'!R707/'GEOMETRIC INPUTS'!S707</f>
        <v>#DIV/0!</v>
      </c>
    </row>
    <row r="708" spans="1:18" x14ac:dyDescent="0.3">
      <c r="A708">
        <f>'GEOMETRIC INPUTS'!A708</f>
        <v>0</v>
      </c>
      <c r="B708">
        <f>'GT Data'!Z710</f>
        <v>0</v>
      </c>
      <c r="C708">
        <f>IF(AND('GEOMETRIC INPUTS'!E708&gt;'GEOMETRIC INPUTS'!B708,'GEOMETRIC INPUTS'!C708&gt;'GEOMETRIC INPUTS'!F708),ACOS(('GEOMETRIC INPUTS'!C708-'GEOMETRIC INPUTS'!F708)/'Calculated Tab Properties'!E708),0) + IF(AND('GEOMETRIC INPUTS'!E708&gt;'GEOMETRIC INPUTS'!B708,'GEOMETRIC INPUTS'!C708&lt;'GEOMETRIC INPUTS'!F708),PI()/2 + ASIN((-'GEOMETRIC INPUTS'!C708+'GEOMETRIC INPUTS'!F708)/'Calculated Tab Properties'!E708),0) + IF(AND('GEOMETRIC INPUTS'!E708&lt;'GEOMETRIC INPUTS'!B708,'GEOMETRIC INPUTS'!C708&lt;'GEOMETRIC INPUTS'!F708),PI() + ACOS(('GEOMETRIC INPUTS'!C708-'GEOMETRIC INPUTS'!F708)/'Calculated Tab Properties'!E708),0) + IF(AND('GEOMETRIC INPUTS'!E708&lt;'GEOMETRIC INPUTS'!B708,'GEOMETRIC INPUTS'!C708&gt;'GEOMETRIC INPUTS'!F708),2*PI() - ACOS((-'GEOMETRIC INPUTS'!C708+'GEOMETRIC INPUTS'!F708)/'Calculated Tab Properties'!E708),0) + IF(AND('GEOMETRIC INPUTS'!E708='GEOMETRIC INPUTS'!B708,'GEOMETRIC INPUTS'!C708&gt;'GEOMETRIC INPUTS'!F708),0,0) + IF(AND('GEOMETRIC INPUTS'!E708&gt;'GEOMETRIC INPUTS'!B708,'GEOMETRIC INPUTS'!C708='GEOMETRIC INPUTS'!F708),PI()/2,0) + IF(AND('GEOMETRIC INPUTS'!E708='GEOMETRIC INPUTS'!B708,'GEOMETRIC INPUTS'!C708&lt;'GEOMETRIC INPUTS'!F708),PI(),0) + IF(AND('GEOMETRIC INPUTS'!E708&lt;'GEOMETRIC INPUTS'!B708,'GEOMETRIC INPUTS'!C708='GEOMETRIC INPUTS'!F708),3/2*PI(),0)</f>
        <v>0</v>
      </c>
      <c r="D708">
        <f t="shared" si="11"/>
        <v>0</v>
      </c>
      <c r="E708">
        <f>SQRT(('GEOMETRIC INPUTS'!B708-'GEOMETRIC INPUTS'!E708)^2+('GEOMETRIC INPUTS'!C708-'GEOMETRIC INPUTS'!F708)^2+('GEOMETRIC INPUTS'!D708-'GEOMETRIC INPUTS'!G708)^2)</f>
        <v>0</v>
      </c>
      <c r="F708">
        <f>SQRT(('GEOMETRIC INPUTS'!B708-'GEOMETRIC INPUTS'!N708)^2 + ('GEOMETRIC INPUTS'!C708-'GEOMETRIC INPUTS'!O708)^2 + ('GEOMETRIC INPUTS'!D708-'GEOMETRIC INPUTS'!P708)^2)</f>
        <v>0</v>
      </c>
      <c r="G708">
        <f>SQRT(('GEOMETRIC INPUTS'!E708-'GEOMETRIC INPUTS'!N708)^2 + ('GEOMETRIC INPUTS'!F708-'GEOMETRIC INPUTS'!O708)^2 + ('GEOMETRIC INPUTS'!G708-'GEOMETRIC INPUTS'!P708)^2)</f>
        <v>0</v>
      </c>
      <c r="H708">
        <f>SQRT(('GEOMETRIC INPUTS'!H708-'GEOMETRIC INPUTS'!K708)^2 + ('GEOMETRIC INPUTS'!I708-'GEOMETRIC INPUTS'!L708)^2 + ('GEOMETRIC INPUTS'!J708-'GEOMETRIC INPUTS'!M708)^2)</f>
        <v>0</v>
      </c>
      <c r="I708">
        <f>SQRT(('GEOMETRIC INPUTS'!K708-'GEOMETRIC INPUTS'!N708)^2 + ('GEOMETRIC INPUTS'!L708-'GEOMETRIC INPUTS'!O708)^2 + ('GEOMETRIC INPUTS'!M708-'GEOMETRIC INPUTS'!P708)^2)</f>
        <v>0</v>
      </c>
      <c r="J708" s="20" t="e">
        <f>ASIN(('GEOMETRIC INPUTS'!M708-'GEOMETRIC INPUTS'!J708)/H708)</f>
        <v>#DIV/0!</v>
      </c>
      <c r="K708" s="27">
        <f>IF('GT Data'!X710=TRUE,'GEOMETRIC INPUTS'!Q708*Loads!$B$2,'GEOMETRIC INPUTS'!Q708*Loads!$F$2)</f>
        <v>0</v>
      </c>
      <c r="L708" s="27">
        <f>IF('GT Data'!X710=TRUE,F708*Loads!$B$3,F708*Loads!$F$3)</f>
        <v>0</v>
      </c>
      <c r="M708" s="27">
        <f>IF('GT Data'!X710=TRUE,G708*Loads!$B$3,G708*Loads!$F$3)</f>
        <v>0</v>
      </c>
      <c r="N708" s="27">
        <f>IF('GT Data'!X710=TRUE,H708*Loads!$B$3,H708*Loads!$F$3)</f>
        <v>0</v>
      </c>
      <c r="O708" s="27">
        <f>IF('GT Data'!X710=TRUE,B708*Loads!$B$4,0)</f>
        <v>0</v>
      </c>
      <c r="P708" s="27">
        <f>IF('GT Data'!X710=TRUE,'GEOMETRIC INPUTS'!Q708*Loads!$B$1,'GEOMETRIC INPUTS'!Q708*Loads!$F$1)</f>
        <v>0</v>
      </c>
      <c r="Q708">
        <v>-300</v>
      </c>
      <c r="R708" t="e">
        <f>'GEOMETRIC INPUTS'!R708/'GEOMETRIC INPUTS'!S708</f>
        <v>#DIV/0!</v>
      </c>
    </row>
    <row r="709" spans="1:18" x14ac:dyDescent="0.3">
      <c r="A709">
        <f>'GEOMETRIC INPUTS'!A709</f>
        <v>0</v>
      </c>
      <c r="B709">
        <f>'GT Data'!Z711</f>
        <v>0</v>
      </c>
      <c r="C709">
        <f>IF(AND('GEOMETRIC INPUTS'!E709&gt;'GEOMETRIC INPUTS'!B709,'GEOMETRIC INPUTS'!C709&gt;'GEOMETRIC INPUTS'!F709),ACOS(('GEOMETRIC INPUTS'!C709-'GEOMETRIC INPUTS'!F709)/'Calculated Tab Properties'!E709),0) + IF(AND('GEOMETRIC INPUTS'!E709&gt;'GEOMETRIC INPUTS'!B709,'GEOMETRIC INPUTS'!C709&lt;'GEOMETRIC INPUTS'!F709),PI()/2 + ASIN((-'GEOMETRIC INPUTS'!C709+'GEOMETRIC INPUTS'!F709)/'Calculated Tab Properties'!E709),0) + IF(AND('GEOMETRIC INPUTS'!E709&lt;'GEOMETRIC INPUTS'!B709,'GEOMETRIC INPUTS'!C709&lt;'GEOMETRIC INPUTS'!F709),PI() + ACOS(('GEOMETRIC INPUTS'!C709-'GEOMETRIC INPUTS'!F709)/'Calculated Tab Properties'!E709),0) + IF(AND('GEOMETRIC INPUTS'!E709&lt;'GEOMETRIC INPUTS'!B709,'GEOMETRIC INPUTS'!C709&gt;'GEOMETRIC INPUTS'!F709),2*PI() - ACOS((-'GEOMETRIC INPUTS'!C709+'GEOMETRIC INPUTS'!F709)/'Calculated Tab Properties'!E709),0) + IF(AND('GEOMETRIC INPUTS'!E709='GEOMETRIC INPUTS'!B709,'GEOMETRIC INPUTS'!C709&gt;'GEOMETRIC INPUTS'!F709),0,0) + IF(AND('GEOMETRIC INPUTS'!E709&gt;'GEOMETRIC INPUTS'!B709,'GEOMETRIC INPUTS'!C709='GEOMETRIC INPUTS'!F709),PI()/2,0) + IF(AND('GEOMETRIC INPUTS'!E709='GEOMETRIC INPUTS'!B709,'GEOMETRIC INPUTS'!C709&lt;'GEOMETRIC INPUTS'!F709),PI(),0) + IF(AND('GEOMETRIC INPUTS'!E709&lt;'GEOMETRIC INPUTS'!B709,'GEOMETRIC INPUTS'!C709='GEOMETRIC INPUTS'!F709),3/2*PI(),0)</f>
        <v>0</v>
      </c>
      <c r="D709">
        <f t="shared" si="11"/>
        <v>0</v>
      </c>
      <c r="E709">
        <f>SQRT(('GEOMETRIC INPUTS'!B709-'GEOMETRIC INPUTS'!E709)^2+('GEOMETRIC INPUTS'!C709-'GEOMETRIC INPUTS'!F709)^2+('GEOMETRIC INPUTS'!D709-'GEOMETRIC INPUTS'!G709)^2)</f>
        <v>0</v>
      </c>
      <c r="F709">
        <f>SQRT(('GEOMETRIC INPUTS'!B709-'GEOMETRIC INPUTS'!N709)^2 + ('GEOMETRIC INPUTS'!C709-'GEOMETRIC INPUTS'!O709)^2 + ('GEOMETRIC INPUTS'!D709-'GEOMETRIC INPUTS'!P709)^2)</f>
        <v>0</v>
      </c>
      <c r="G709">
        <f>SQRT(('GEOMETRIC INPUTS'!E709-'GEOMETRIC INPUTS'!N709)^2 + ('GEOMETRIC INPUTS'!F709-'GEOMETRIC INPUTS'!O709)^2 + ('GEOMETRIC INPUTS'!G709-'GEOMETRIC INPUTS'!P709)^2)</f>
        <v>0</v>
      </c>
      <c r="H709">
        <f>SQRT(('GEOMETRIC INPUTS'!H709-'GEOMETRIC INPUTS'!K709)^2 + ('GEOMETRIC INPUTS'!I709-'GEOMETRIC INPUTS'!L709)^2 + ('GEOMETRIC INPUTS'!J709-'GEOMETRIC INPUTS'!M709)^2)</f>
        <v>0</v>
      </c>
      <c r="I709">
        <f>SQRT(('GEOMETRIC INPUTS'!K709-'GEOMETRIC INPUTS'!N709)^2 + ('GEOMETRIC INPUTS'!L709-'GEOMETRIC INPUTS'!O709)^2 + ('GEOMETRIC INPUTS'!M709-'GEOMETRIC INPUTS'!P709)^2)</f>
        <v>0</v>
      </c>
      <c r="J709" s="20" t="e">
        <f>ASIN(('GEOMETRIC INPUTS'!M709-'GEOMETRIC INPUTS'!J709)/H709)</f>
        <v>#DIV/0!</v>
      </c>
      <c r="K709" s="27">
        <f>IF('GT Data'!X711=TRUE,'GEOMETRIC INPUTS'!Q709*Loads!$B$2,'GEOMETRIC INPUTS'!Q709*Loads!$F$2)</f>
        <v>0</v>
      </c>
      <c r="L709" s="27">
        <f>IF('GT Data'!X711=TRUE,F709*Loads!$B$3,F709*Loads!$F$3)</f>
        <v>0</v>
      </c>
      <c r="M709" s="27">
        <f>IF('GT Data'!X711=TRUE,G709*Loads!$B$3,G709*Loads!$F$3)</f>
        <v>0</v>
      </c>
      <c r="N709" s="27">
        <f>IF('GT Data'!X711=TRUE,H709*Loads!$B$3,H709*Loads!$F$3)</f>
        <v>0</v>
      </c>
      <c r="O709" s="27">
        <f>IF('GT Data'!X711=TRUE,B709*Loads!$B$4,0)</f>
        <v>0</v>
      </c>
      <c r="P709" s="27">
        <f>IF('GT Data'!X711=TRUE,'GEOMETRIC INPUTS'!Q709*Loads!$B$1,'GEOMETRIC INPUTS'!Q709*Loads!$F$1)</f>
        <v>0</v>
      </c>
      <c r="Q709">
        <v>-300</v>
      </c>
      <c r="R709" t="e">
        <f>'GEOMETRIC INPUTS'!R709/'GEOMETRIC INPUTS'!S709</f>
        <v>#DIV/0!</v>
      </c>
    </row>
    <row r="710" spans="1:18" x14ac:dyDescent="0.3">
      <c r="A710">
        <f>'GEOMETRIC INPUTS'!A710</f>
        <v>0</v>
      </c>
      <c r="B710">
        <f>'GT Data'!Z712</f>
        <v>0</v>
      </c>
      <c r="C710">
        <f>IF(AND('GEOMETRIC INPUTS'!E710&gt;'GEOMETRIC INPUTS'!B710,'GEOMETRIC INPUTS'!C710&gt;'GEOMETRIC INPUTS'!F710),ACOS(('GEOMETRIC INPUTS'!C710-'GEOMETRIC INPUTS'!F710)/'Calculated Tab Properties'!E710),0) + IF(AND('GEOMETRIC INPUTS'!E710&gt;'GEOMETRIC INPUTS'!B710,'GEOMETRIC INPUTS'!C710&lt;'GEOMETRIC INPUTS'!F710),PI()/2 + ASIN((-'GEOMETRIC INPUTS'!C710+'GEOMETRIC INPUTS'!F710)/'Calculated Tab Properties'!E710),0) + IF(AND('GEOMETRIC INPUTS'!E710&lt;'GEOMETRIC INPUTS'!B710,'GEOMETRIC INPUTS'!C710&lt;'GEOMETRIC INPUTS'!F710),PI() + ACOS(('GEOMETRIC INPUTS'!C710-'GEOMETRIC INPUTS'!F710)/'Calculated Tab Properties'!E710),0) + IF(AND('GEOMETRIC INPUTS'!E710&lt;'GEOMETRIC INPUTS'!B710,'GEOMETRIC INPUTS'!C710&gt;'GEOMETRIC INPUTS'!F710),2*PI() - ACOS((-'GEOMETRIC INPUTS'!C710+'GEOMETRIC INPUTS'!F710)/'Calculated Tab Properties'!E710),0) + IF(AND('GEOMETRIC INPUTS'!E710='GEOMETRIC INPUTS'!B710,'GEOMETRIC INPUTS'!C710&gt;'GEOMETRIC INPUTS'!F710),0,0) + IF(AND('GEOMETRIC INPUTS'!E710&gt;'GEOMETRIC INPUTS'!B710,'GEOMETRIC INPUTS'!C710='GEOMETRIC INPUTS'!F710),PI()/2,0) + IF(AND('GEOMETRIC INPUTS'!E710='GEOMETRIC INPUTS'!B710,'GEOMETRIC INPUTS'!C710&lt;'GEOMETRIC INPUTS'!F710),PI(),0) + IF(AND('GEOMETRIC INPUTS'!E710&lt;'GEOMETRIC INPUTS'!B710,'GEOMETRIC INPUTS'!C710='GEOMETRIC INPUTS'!F710),3/2*PI(),0)</f>
        <v>0</v>
      </c>
      <c r="D710">
        <f t="shared" si="11"/>
        <v>0</v>
      </c>
      <c r="E710">
        <f>SQRT(('GEOMETRIC INPUTS'!B710-'GEOMETRIC INPUTS'!E710)^2+('GEOMETRIC INPUTS'!C710-'GEOMETRIC INPUTS'!F710)^2+('GEOMETRIC INPUTS'!D710-'GEOMETRIC INPUTS'!G710)^2)</f>
        <v>0</v>
      </c>
      <c r="F710">
        <f>SQRT(('GEOMETRIC INPUTS'!B710-'GEOMETRIC INPUTS'!N710)^2 + ('GEOMETRIC INPUTS'!C710-'GEOMETRIC INPUTS'!O710)^2 + ('GEOMETRIC INPUTS'!D710-'GEOMETRIC INPUTS'!P710)^2)</f>
        <v>0</v>
      </c>
      <c r="G710">
        <f>SQRT(('GEOMETRIC INPUTS'!E710-'GEOMETRIC INPUTS'!N710)^2 + ('GEOMETRIC INPUTS'!F710-'GEOMETRIC INPUTS'!O710)^2 + ('GEOMETRIC INPUTS'!G710-'GEOMETRIC INPUTS'!P710)^2)</f>
        <v>0</v>
      </c>
      <c r="H710">
        <f>SQRT(('GEOMETRIC INPUTS'!H710-'GEOMETRIC INPUTS'!K710)^2 + ('GEOMETRIC INPUTS'!I710-'GEOMETRIC INPUTS'!L710)^2 + ('GEOMETRIC INPUTS'!J710-'GEOMETRIC INPUTS'!M710)^2)</f>
        <v>0</v>
      </c>
      <c r="I710">
        <f>SQRT(('GEOMETRIC INPUTS'!K710-'GEOMETRIC INPUTS'!N710)^2 + ('GEOMETRIC INPUTS'!L710-'GEOMETRIC INPUTS'!O710)^2 + ('GEOMETRIC INPUTS'!M710-'GEOMETRIC INPUTS'!P710)^2)</f>
        <v>0</v>
      </c>
      <c r="J710" s="20" t="e">
        <f>ASIN(('GEOMETRIC INPUTS'!M710-'GEOMETRIC INPUTS'!J710)/H710)</f>
        <v>#DIV/0!</v>
      </c>
      <c r="K710" s="27">
        <f>IF('GT Data'!X712=TRUE,'GEOMETRIC INPUTS'!Q710*Loads!$B$2,'GEOMETRIC INPUTS'!Q710*Loads!$F$2)</f>
        <v>0</v>
      </c>
      <c r="L710" s="27">
        <f>IF('GT Data'!X712=TRUE,F710*Loads!$B$3,F710*Loads!$F$3)</f>
        <v>0</v>
      </c>
      <c r="M710" s="27">
        <f>IF('GT Data'!X712=TRUE,G710*Loads!$B$3,G710*Loads!$F$3)</f>
        <v>0</v>
      </c>
      <c r="N710" s="27">
        <f>IF('GT Data'!X712=TRUE,H710*Loads!$B$3,H710*Loads!$F$3)</f>
        <v>0</v>
      </c>
      <c r="O710" s="27">
        <f>IF('GT Data'!X712=TRUE,B710*Loads!$B$4,0)</f>
        <v>0</v>
      </c>
      <c r="P710" s="27">
        <f>IF('GT Data'!X712=TRUE,'GEOMETRIC INPUTS'!Q710*Loads!$B$1,'GEOMETRIC INPUTS'!Q710*Loads!$F$1)</f>
        <v>0</v>
      </c>
      <c r="Q710">
        <v>-300</v>
      </c>
      <c r="R710" t="e">
        <f>'GEOMETRIC INPUTS'!R710/'GEOMETRIC INPUTS'!S710</f>
        <v>#DIV/0!</v>
      </c>
    </row>
    <row r="711" spans="1:18" x14ac:dyDescent="0.3">
      <c r="A711">
        <f>'GEOMETRIC INPUTS'!A711</f>
        <v>0</v>
      </c>
      <c r="B711">
        <f>'GT Data'!Z713</f>
        <v>0</v>
      </c>
      <c r="C711">
        <f>IF(AND('GEOMETRIC INPUTS'!E711&gt;'GEOMETRIC INPUTS'!B711,'GEOMETRIC INPUTS'!C711&gt;'GEOMETRIC INPUTS'!F711),ACOS(('GEOMETRIC INPUTS'!C711-'GEOMETRIC INPUTS'!F711)/'Calculated Tab Properties'!E711),0) + IF(AND('GEOMETRIC INPUTS'!E711&gt;'GEOMETRIC INPUTS'!B711,'GEOMETRIC INPUTS'!C711&lt;'GEOMETRIC INPUTS'!F711),PI()/2 + ASIN((-'GEOMETRIC INPUTS'!C711+'GEOMETRIC INPUTS'!F711)/'Calculated Tab Properties'!E711),0) + IF(AND('GEOMETRIC INPUTS'!E711&lt;'GEOMETRIC INPUTS'!B711,'GEOMETRIC INPUTS'!C711&lt;'GEOMETRIC INPUTS'!F711),PI() + ACOS(('GEOMETRIC INPUTS'!C711-'GEOMETRIC INPUTS'!F711)/'Calculated Tab Properties'!E711),0) + IF(AND('GEOMETRIC INPUTS'!E711&lt;'GEOMETRIC INPUTS'!B711,'GEOMETRIC INPUTS'!C711&gt;'GEOMETRIC INPUTS'!F711),2*PI() - ACOS((-'GEOMETRIC INPUTS'!C711+'GEOMETRIC INPUTS'!F711)/'Calculated Tab Properties'!E711),0) + IF(AND('GEOMETRIC INPUTS'!E711='GEOMETRIC INPUTS'!B711,'GEOMETRIC INPUTS'!C711&gt;'GEOMETRIC INPUTS'!F711),0,0) + IF(AND('GEOMETRIC INPUTS'!E711&gt;'GEOMETRIC INPUTS'!B711,'GEOMETRIC INPUTS'!C711='GEOMETRIC INPUTS'!F711),PI()/2,0) + IF(AND('GEOMETRIC INPUTS'!E711='GEOMETRIC INPUTS'!B711,'GEOMETRIC INPUTS'!C711&lt;'GEOMETRIC INPUTS'!F711),PI(),0) + IF(AND('GEOMETRIC INPUTS'!E711&lt;'GEOMETRIC INPUTS'!B711,'GEOMETRIC INPUTS'!C711='GEOMETRIC INPUTS'!F711),3/2*PI(),0)</f>
        <v>0</v>
      </c>
      <c r="D711">
        <f t="shared" si="11"/>
        <v>0</v>
      </c>
      <c r="E711">
        <f>SQRT(('GEOMETRIC INPUTS'!B711-'GEOMETRIC INPUTS'!E711)^2+('GEOMETRIC INPUTS'!C711-'GEOMETRIC INPUTS'!F711)^2+('GEOMETRIC INPUTS'!D711-'GEOMETRIC INPUTS'!G711)^2)</f>
        <v>0</v>
      </c>
      <c r="F711">
        <f>SQRT(('GEOMETRIC INPUTS'!B711-'GEOMETRIC INPUTS'!N711)^2 + ('GEOMETRIC INPUTS'!C711-'GEOMETRIC INPUTS'!O711)^2 + ('GEOMETRIC INPUTS'!D711-'GEOMETRIC INPUTS'!P711)^2)</f>
        <v>0</v>
      </c>
      <c r="G711">
        <f>SQRT(('GEOMETRIC INPUTS'!E711-'GEOMETRIC INPUTS'!N711)^2 + ('GEOMETRIC INPUTS'!F711-'GEOMETRIC INPUTS'!O711)^2 + ('GEOMETRIC INPUTS'!G711-'GEOMETRIC INPUTS'!P711)^2)</f>
        <v>0</v>
      </c>
      <c r="H711">
        <f>SQRT(('GEOMETRIC INPUTS'!H711-'GEOMETRIC INPUTS'!K711)^2 + ('GEOMETRIC INPUTS'!I711-'GEOMETRIC INPUTS'!L711)^2 + ('GEOMETRIC INPUTS'!J711-'GEOMETRIC INPUTS'!M711)^2)</f>
        <v>0</v>
      </c>
      <c r="I711">
        <f>SQRT(('GEOMETRIC INPUTS'!K711-'GEOMETRIC INPUTS'!N711)^2 + ('GEOMETRIC INPUTS'!L711-'GEOMETRIC INPUTS'!O711)^2 + ('GEOMETRIC INPUTS'!M711-'GEOMETRIC INPUTS'!P711)^2)</f>
        <v>0</v>
      </c>
      <c r="J711" s="20" t="e">
        <f>ASIN(('GEOMETRIC INPUTS'!M711-'GEOMETRIC INPUTS'!J711)/H711)</f>
        <v>#DIV/0!</v>
      </c>
      <c r="K711" s="27">
        <f>IF('GT Data'!X713=TRUE,'GEOMETRIC INPUTS'!Q711*Loads!$B$2,'GEOMETRIC INPUTS'!Q711*Loads!$F$2)</f>
        <v>0</v>
      </c>
      <c r="L711" s="27">
        <f>IF('GT Data'!X713=TRUE,F711*Loads!$B$3,F711*Loads!$F$3)</f>
        <v>0</v>
      </c>
      <c r="M711" s="27">
        <f>IF('GT Data'!X713=TRUE,G711*Loads!$B$3,G711*Loads!$F$3)</f>
        <v>0</v>
      </c>
      <c r="N711" s="27">
        <f>IF('GT Data'!X713=TRUE,H711*Loads!$B$3,H711*Loads!$F$3)</f>
        <v>0</v>
      </c>
      <c r="O711" s="27">
        <f>IF('GT Data'!X713=TRUE,B711*Loads!$B$4,0)</f>
        <v>0</v>
      </c>
      <c r="P711" s="27">
        <f>IF('GT Data'!X713=TRUE,'GEOMETRIC INPUTS'!Q711*Loads!$B$1,'GEOMETRIC INPUTS'!Q711*Loads!$F$1)</f>
        <v>0</v>
      </c>
      <c r="Q711">
        <v>-300</v>
      </c>
      <c r="R711" t="e">
        <f>'GEOMETRIC INPUTS'!R711/'GEOMETRIC INPUTS'!S711</f>
        <v>#DIV/0!</v>
      </c>
    </row>
    <row r="712" spans="1:18" x14ac:dyDescent="0.3">
      <c r="A712">
        <f>'GEOMETRIC INPUTS'!A712</f>
        <v>0</v>
      </c>
      <c r="B712">
        <f>'GT Data'!Z714</f>
        <v>0</v>
      </c>
      <c r="C712">
        <f>IF(AND('GEOMETRIC INPUTS'!E712&gt;'GEOMETRIC INPUTS'!B712,'GEOMETRIC INPUTS'!C712&gt;'GEOMETRIC INPUTS'!F712),ACOS(('GEOMETRIC INPUTS'!C712-'GEOMETRIC INPUTS'!F712)/'Calculated Tab Properties'!E712),0) + IF(AND('GEOMETRIC INPUTS'!E712&gt;'GEOMETRIC INPUTS'!B712,'GEOMETRIC INPUTS'!C712&lt;'GEOMETRIC INPUTS'!F712),PI()/2 + ASIN((-'GEOMETRIC INPUTS'!C712+'GEOMETRIC INPUTS'!F712)/'Calculated Tab Properties'!E712),0) + IF(AND('GEOMETRIC INPUTS'!E712&lt;'GEOMETRIC INPUTS'!B712,'GEOMETRIC INPUTS'!C712&lt;'GEOMETRIC INPUTS'!F712),PI() + ACOS(('GEOMETRIC INPUTS'!C712-'GEOMETRIC INPUTS'!F712)/'Calculated Tab Properties'!E712),0) + IF(AND('GEOMETRIC INPUTS'!E712&lt;'GEOMETRIC INPUTS'!B712,'GEOMETRIC INPUTS'!C712&gt;'GEOMETRIC INPUTS'!F712),2*PI() - ACOS((-'GEOMETRIC INPUTS'!C712+'GEOMETRIC INPUTS'!F712)/'Calculated Tab Properties'!E712),0) + IF(AND('GEOMETRIC INPUTS'!E712='GEOMETRIC INPUTS'!B712,'GEOMETRIC INPUTS'!C712&gt;'GEOMETRIC INPUTS'!F712),0,0) + IF(AND('GEOMETRIC INPUTS'!E712&gt;'GEOMETRIC INPUTS'!B712,'GEOMETRIC INPUTS'!C712='GEOMETRIC INPUTS'!F712),PI()/2,0) + IF(AND('GEOMETRIC INPUTS'!E712='GEOMETRIC INPUTS'!B712,'GEOMETRIC INPUTS'!C712&lt;'GEOMETRIC INPUTS'!F712),PI(),0) + IF(AND('GEOMETRIC INPUTS'!E712&lt;'GEOMETRIC INPUTS'!B712,'GEOMETRIC INPUTS'!C712='GEOMETRIC INPUTS'!F712),3/2*PI(),0)</f>
        <v>0</v>
      </c>
      <c r="D712">
        <f t="shared" si="11"/>
        <v>0</v>
      </c>
      <c r="E712">
        <f>SQRT(('GEOMETRIC INPUTS'!B712-'GEOMETRIC INPUTS'!E712)^2+('GEOMETRIC INPUTS'!C712-'GEOMETRIC INPUTS'!F712)^2+('GEOMETRIC INPUTS'!D712-'GEOMETRIC INPUTS'!G712)^2)</f>
        <v>0</v>
      </c>
      <c r="F712">
        <f>SQRT(('GEOMETRIC INPUTS'!B712-'GEOMETRIC INPUTS'!N712)^2 + ('GEOMETRIC INPUTS'!C712-'GEOMETRIC INPUTS'!O712)^2 + ('GEOMETRIC INPUTS'!D712-'GEOMETRIC INPUTS'!P712)^2)</f>
        <v>0</v>
      </c>
      <c r="G712">
        <f>SQRT(('GEOMETRIC INPUTS'!E712-'GEOMETRIC INPUTS'!N712)^2 + ('GEOMETRIC INPUTS'!F712-'GEOMETRIC INPUTS'!O712)^2 + ('GEOMETRIC INPUTS'!G712-'GEOMETRIC INPUTS'!P712)^2)</f>
        <v>0</v>
      </c>
      <c r="H712">
        <f>SQRT(('GEOMETRIC INPUTS'!H712-'GEOMETRIC INPUTS'!K712)^2 + ('GEOMETRIC INPUTS'!I712-'GEOMETRIC INPUTS'!L712)^2 + ('GEOMETRIC INPUTS'!J712-'GEOMETRIC INPUTS'!M712)^2)</f>
        <v>0</v>
      </c>
      <c r="I712">
        <f>SQRT(('GEOMETRIC INPUTS'!K712-'GEOMETRIC INPUTS'!N712)^2 + ('GEOMETRIC INPUTS'!L712-'GEOMETRIC INPUTS'!O712)^2 + ('GEOMETRIC INPUTS'!M712-'GEOMETRIC INPUTS'!P712)^2)</f>
        <v>0</v>
      </c>
      <c r="J712" s="20" t="e">
        <f>ASIN(('GEOMETRIC INPUTS'!M712-'GEOMETRIC INPUTS'!J712)/H712)</f>
        <v>#DIV/0!</v>
      </c>
      <c r="K712" s="27">
        <f>IF('GT Data'!X714=TRUE,'GEOMETRIC INPUTS'!Q712*Loads!$B$2,'GEOMETRIC INPUTS'!Q712*Loads!$F$2)</f>
        <v>0</v>
      </c>
      <c r="L712" s="27">
        <f>IF('GT Data'!X714=TRUE,F712*Loads!$B$3,F712*Loads!$F$3)</f>
        <v>0</v>
      </c>
      <c r="M712" s="27">
        <f>IF('GT Data'!X714=TRUE,G712*Loads!$B$3,G712*Loads!$F$3)</f>
        <v>0</v>
      </c>
      <c r="N712" s="27">
        <f>IF('GT Data'!X714=TRUE,H712*Loads!$B$3,H712*Loads!$F$3)</f>
        <v>0</v>
      </c>
      <c r="O712" s="27">
        <f>IF('GT Data'!X714=TRUE,B712*Loads!$B$4,0)</f>
        <v>0</v>
      </c>
      <c r="P712" s="27">
        <f>IF('GT Data'!X714=TRUE,'GEOMETRIC INPUTS'!Q712*Loads!$B$1,'GEOMETRIC INPUTS'!Q712*Loads!$F$1)</f>
        <v>0</v>
      </c>
      <c r="Q712">
        <v>-300</v>
      </c>
      <c r="R712" t="e">
        <f>'GEOMETRIC INPUTS'!R712/'GEOMETRIC INPUTS'!S712</f>
        <v>#DIV/0!</v>
      </c>
    </row>
    <row r="713" spans="1:18" x14ac:dyDescent="0.3">
      <c r="A713">
        <f>'GEOMETRIC INPUTS'!A713</f>
        <v>0</v>
      </c>
      <c r="B713">
        <f>'GT Data'!Z715</f>
        <v>0</v>
      </c>
      <c r="C713">
        <f>IF(AND('GEOMETRIC INPUTS'!E713&gt;'GEOMETRIC INPUTS'!B713,'GEOMETRIC INPUTS'!C713&gt;'GEOMETRIC INPUTS'!F713),ACOS(('GEOMETRIC INPUTS'!C713-'GEOMETRIC INPUTS'!F713)/'Calculated Tab Properties'!E713),0) + IF(AND('GEOMETRIC INPUTS'!E713&gt;'GEOMETRIC INPUTS'!B713,'GEOMETRIC INPUTS'!C713&lt;'GEOMETRIC INPUTS'!F713),PI()/2 + ASIN((-'GEOMETRIC INPUTS'!C713+'GEOMETRIC INPUTS'!F713)/'Calculated Tab Properties'!E713),0) + IF(AND('GEOMETRIC INPUTS'!E713&lt;'GEOMETRIC INPUTS'!B713,'GEOMETRIC INPUTS'!C713&lt;'GEOMETRIC INPUTS'!F713),PI() + ACOS(('GEOMETRIC INPUTS'!C713-'GEOMETRIC INPUTS'!F713)/'Calculated Tab Properties'!E713),0) + IF(AND('GEOMETRIC INPUTS'!E713&lt;'GEOMETRIC INPUTS'!B713,'GEOMETRIC INPUTS'!C713&gt;'GEOMETRIC INPUTS'!F713),2*PI() - ACOS((-'GEOMETRIC INPUTS'!C713+'GEOMETRIC INPUTS'!F713)/'Calculated Tab Properties'!E713),0) + IF(AND('GEOMETRIC INPUTS'!E713='GEOMETRIC INPUTS'!B713,'GEOMETRIC INPUTS'!C713&gt;'GEOMETRIC INPUTS'!F713),0,0) + IF(AND('GEOMETRIC INPUTS'!E713&gt;'GEOMETRIC INPUTS'!B713,'GEOMETRIC INPUTS'!C713='GEOMETRIC INPUTS'!F713),PI()/2,0) + IF(AND('GEOMETRIC INPUTS'!E713='GEOMETRIC INPUTS'!B713,'GEOMETRIC INPUTS'!C713&lt;'GEOMETRIC INPUTS'!F713),PI(),0) + IF(AND('GEOMETRIC INPUTS'!E713&lt;'GEOMETRIC INPUTS'!B713,'GEOMETRIC INPUTS'!C713='GEOMETRIC INPUTS'!F713),3/2*PI(),0)</f>
        <v>0</v>
      </c>
      <c r="D713">
        <f t="shared" si="11"/>
        <v>0</v>
      </c>
      <c r="E713">
        <f>SQRT(('GEOMETRIC INPUTS'!B713-'GEOMETRIC INPUTS'!E713)^2+('GEOMETRIC INPUTS'!C713-'GEOMETRIC INPUTS'!F713)^2+('GEOMETRIC INPUTS'!D713-'GEOMETRIC INPUTS'!G713)^2)</f>
        <v>0</v>
      </c>
      <c r="F713">
        <f>SQRT(('GEOMETRIC INPUTS'!B713-'GEOMETRIC INPUTS'!N713)^2 + ('GEOMETRIC INPUTS'!C713-'GEOMETRIC INPUTS'!O713)^2 + ('GEOMETRIC INPUTS'!D713-'GEOMETRIC INPUTS'!P713)^2)</f>
        <v>0</v>
      </c>
      <c r="G713">
        <f>SQRT(('GEOMETRIC INPUTS'!E713-'GEOMETRIC INPUTS'!N713)^2 + ('GEOMETRIC INPUTS'!F713-'GEOMETRIC INPUTS'!O713)^2 + ('GEOMETRIC INPUTS'!G713-'GEOMETRIC INPUTS'!P713)^2)</f>
        <v>0</v>
      </c>
      <c r="H713">
        <f>SQRT(('GEOMETRIC INPUTS'!H713-'GEOMETRIC INPUTS'!K713)^2 + ('GEOMETRIC INPUTS'!I713-'GEOMETRIC INPUTS'!L713)^2 + ('GEOMETRIC INPUTS'!J713-'GEOMETRIC INPUTS'!M713)^2)</f>
        <v>0</v>
      </c>
      <c r="I713">
        <f>SQRT(('GEOMETRIC INPUTS'!K713-'GEOMETRIC INPUTS'!N713)^2 + ('GEOMETRIC INPUTS'!L713-'GEOMETRIC INPUTS'!O713)^2 + ('GEOMETRIC INPUTS'!M713-'GEOMETRIC INPUTS'!P713)^2)</f>
        <v>0</v>
      </c>
      <c r="J713" s="20" t="e">
        <f>ASIN(('GEOMETRIC INPUTS'!M713-'GEOMETRIC INPUTS'!J713)/H713)</f>
        <v>#DIV/0!</v>
      </c>
      <c r="K713" s="27">
        <f>IF('GT Data'!X715=TRUE,'GEOMETRIC INPUTS'!Q713*Loads!$B$2,'GEOMETRIC INPUTS'!Q713*Loads!$F$2)</f>
        <v>0</v>
      </c>
      <c r="L713" s="27">
        <f>IF('GT Data'!X715=TRUE,F713*Loads!$B$3,F713*Loads!$F$3)</f>
        <v>0</v>
      </c>
      <c r="M713" s="27">
        <f>IF('GT Data'!X715=TRUE,G713*Loads!$B$3,G713*Loads!$F$3)</f>
        <v>0</v>
      </c>
      <c r="N713" s="27">
        <f>IF('GT Data'!X715=TRUE,H713*Loads!$B$3,H713*Loads!$F$3)</f>
        <v>0</v>
      </c>
      <c r="O713" s="27">
        <f>IF('GT Data'!X715=TRUE,B713*Loads!$B$4,0)</f>
        <v>0</v>
      </c>
      <c r="P713" s="27">
        <f>IF('GT Data'!X715=TRUE,'GEOMETRIC INPUTS'!Q713*Loads!$B$1,'GEOMETRIC INPUTS'!Q713*Loads!$F$1)</f>
        <v>0</v>
      </c>
      <c r="Q713">
        <v>-300</v>
      </c>
      <c r="R713" t="e">
        <f>'GEOMETRIC INPUTS'!R713/'GEOMETRIC INPUTS'!S713</f>
        <v>#DIV/0!</v>
      </c>
    </row>
    <row r="714" spans="1:18" x14ac:dyDescent="0.3">
      <c r="A714">
        <f>'GEOMETRIC INPUTS'!A714</f>
        <v>0</v>
      </c>
      <c r="B714">
        <f>'GT Data'!Z716</f>
        <v>0</v>
      </c>
      <c r="C714">
        <f>IF(AND('GEOMETRIC INPUTS'!E714&gt;'GEOMETRIC INPUTS'!B714,'GEOMETRIC INPUTS'!C714&gt;'GEOMETRIC INPUTS'!F714),ACOS(('GEOMETRIC INPUTS'!C714-'GEOMETRIC INPUTS'!F714)/'Calculated Tab Properties'!E714),0) + IF(AND('GEOMETRIC INPUTS'!E714&gt;'GEOMETRIC INPUTS'!B714,'GEOMETRIC INPUTS'!C714&lt;'GEOMETRIC INPUTS'!F714),PI()/2 + ASIN((-'GEOMETRIC INPUTS'!C714+'GEOMETRIC INPUTS'!F714)/'Calculated Tab Properties'!E714),0) + IF(AND('GEOMETRIC INPUTS'!E714&lt;'GEOMETRIC INPUTS'!B714,'GEOMETRIC INPUTS'!C714&lt;'GEOMETRIC INPUTS'!F714),PI() + ACOS(('GEOMETRIC INPUTS'!C714-'GEOMETRIC INPUTS'!F714)/'Calculated Tab Properties'!E714),0) + IF(AND('GEOMETRIC INPUTS'!E714&lt;'GEOMETRIC INPUTS'!B714,'GEOMETRIC INPUTS'!C714&gt;'GEOMETRIC INPUTS'!F714),2*PI() - ACOS((-'GEOMETRIC INPUTS'!C714+'GEOMETRIC INPUTS'!F714)/'Calculated Tab Properties'!E714),0) + IF(AND('GEOMETRIC INPUTS'!E714='GEOMETRIC INPUTS'!B714,'GEOMETRIC INPUTS'!C714&gt;'GEOMETRIC INPUTS'!F714),0,0) + IF(AND('GEOMETRIC INPUTS'!E714&gt;'GEOMETRIC INPUTS'!B714,'GEOMETRIC INPUTS'!C714='GEOMETRIC INPUTS'!F714),PI()/2,0) + IF(AND('GEOMETRIC INPUTS'!E714='GEOMETRIC INPUTS'!B714,'GEOMETRIC INPUTS'!C714&lt;'GEOMETRIC INPUTS'!F714),PI(),0) + IF(AND('GEOMETRIC INPUTS'!E714&lt;'GEOMETRIC INPUTS'!B714,'GEOMETRIC INPUTS'!C714='GEOMETRIC INPUTS'!F714),3/2*PI(),0)</f>
        <v>0</v>
      </c>
      <c r="D714">
        <f t="shared" si="11"/>
        <v>0</v>
      </c>
      <c r="E714">
        <f>SQRT(('GEOMETRIC INPUTS'!B714-'GEOMETRIC INPUTS'!E714)^2+('GEOMETRIC INPUTS'!C714-'GEOMETRIC INPUTS'!F714)^2+('GEOMETRIC INPUTS'!D714-'GEOMETRIC INPUTS'!G714)^2)</f>
        <v>0</v>
      </c>
      <c r="F714">
        <f>SQRT(('GEOMETRIC INPUTS'!B714-'GEOMETRIC INPUTS'!N714)^2 + ('GEOMETRIC INPUTS'!C714-'GEOMETRIC INPUTS'!O714)^2 + ('GEOMETRIC INPUTS'!D714-'GEOMETRIC INPUTS'!P714)^2)</f>
        <v>0</v>
      </c>
      <c r="G714">
        <f>SQRT(('GEOMETRIC INPUTS'!E714-'GEOMETRIC INPUTS'!N714)^2 + ('GEOMETRIC INPUTS'!F714-'GEOMETRIC INPUTS'!O714)^2 + ('GEOMETRIC INPUTS'!G714-'GEOMETRIC INPUTS'!P714)^2)</f>
        <v>0</v>
      </c>
      <c r="H714">
        <f>SQRT(('GEOMETRIC INPUTS'!H714-'GEOMETRIC INPUTS'!K714)^2 + ('GEOMETRIC INPUTS'!I714-'GEOMETRIC INPUTS'!L714)^2 + ('GEOMETRIC INPUTS'!J714-'GEOMETRIC INPUTS'!M714)^2)</f>
        <v>0</v>
      </c>
      <c r="I714">
        <f>SQRT(('GEOMETRIC INPUTS'!K714-'GEOMETRIC INPUTS'!N714)^2 + ('GEOMETRIC INPUTS'!L714-'GEOMETRIC INPUTS'!O714)^2 + ('GEOMETRIC INPUTS'!M714-'GEOMETRIC INPUTS'!P714)^2)</f>
        <v>0</v>
      </c>
      <c r="J714" s="20" t="e">
        <f>ASIN(('GEOMETRIC INPUTS'!M714-'GEOMETRIC INPUTS'!J714)/H714)</f>
        <v>#DIV/0!</v>
      </c>
      <c r="K714" s="27">
        <f>IF('GT Data'!X716=TRUE,'GEOMETRIC INPUTS'!Q714*Loads!$B$2,'GEOMETRIC INPUTS'!Q714*Loads!$F$2)</f>
        <v>0</v>
      </c>
      <c r="L714" s="27">
        <f>IF('GT Data'!X716=TRUE,F714*Loads!$B$3,F714*Loads!$F$3)</f>
        <v>0</v>
      </c>
      <c r="M714" s="27">
        <f>IF('GT Data'!X716=TRUE,G714*Loads!$B$3,G714*Loads!$F$3)</f>
        <v>0</v>
      </c>
      <c r="N714" s="27">
        <f>IF('GT Data'!X716=TRUE,H714*Loads!$B$3,H714*Loads!$F$3)</f>
        <v>0</v>
      </c>
      <c r="O714" s="27">
        <f>IF('GT Data'!X716=TRUE,B714*Loads!$B$4,0)</f>
        <v>0</v>
      </c>
      <c r="P714" s="27">
        <f>IF('GT Data'!X716=TRUE,'GEOMETRIC INPUTS'!Q714*Loads!$B$1,'GEOMETRIC INPUTS'!Q714*Loads!$F$1)</f>
        <v>0</v>
      </c>
      <c r="Q714">
        <v>-300</v>
      </c>
      <c r="R714" t="e">
        <f>'GEOMETRIC INPUTS'!R714/'GEOMETRIC INPUTS'!S714</f>
        <v>#DIV/0!</v>
      </c>
    </row>
    <row r="715" spans="1:18" x14ac:dyDescent="0.3">
      <c r="A715">
        <f>'GEOMETRIC INPUTS'!A715</f>
        <v>0</v>
      </c>
      <c r="B715">
        <f>'GT Data'!Z717</f>
        <v>0</v>
      </c>
      <c r="C715">
        <f>IF(AND('GEOMETRIC INPUTS'!E715&gt;'GEOMETRIC INPUTS'!B715,'GEOMETRIC INPUTS'!C715&gt;'GEOMETRIC INPUTS'!F715),ACOS(('GEOMETRIC INPUTS'!C715-'GEOMETRIC INPUTS'!F715)/'Calculated Tab Properties'!E715),0) + IF(AND('GEOMETRIC INPUTS'!E715&gt;'GEOMETRIC INPUTS'!B715,'GEOMETRIC INPUTS'!C715&lt;'GEOMETRIC INPUTS'!F715),PI()/2 + ASIN((-'GEOMETRIC INPUTS'!C715+'GEOMETRIC INPUTS'!F715)/'Calculated Tab Properties'!E715),0) + IF(AND('GEOMETRIC INPUTS'!E715&lt;'GEOMETRIC INPUTS'!B715,'GEOMETRIC INPUTS'!C715&lt;'GEOMETRIC INPUTS'!F715),PI() + ACOS(('GEOMETRIC INPUTS'!C715-'GEOMETRIC INPUTS'!F715)/'Calculated Tab Properties'!E715),0) + IF(AND('GEOMETRIC INPUTS'!E715&lt;'GEOMETRIC INPUTS'!B715,'GEOMETRIC INPUTS'!C715&gt;'GEOMETRIC INPUTS'!F715),2*PI() - ACOS((-'GEOMETRIC INPUTS'!C715+'GEOMETRIC INPUTS'!F715)/'Calculated Tab Properties'!E715),0) + IF(AND('GEOMETRIC INPUTS'!E715='GEOMETRIC INPUTS'!B715,'GEOMETRIC INPUTS'!C715&gt;'GEOMETRIC INPUTS'!F715),0,0) + IF(AND('GEOMETRIC INPUTS'!E715&gt;'GEOMETRIC INPUTS'!B715,'GEOMETRIC INPUTS'!C715='GEOMETRIC INPUTS'!F715),PI()/2,0) + IF(AND('GEOMETRIC INPUTS'!E715='GEOMETRIC INPUTS'!B715,'GEOMETRIC INPUTS'!C715&lt;'GEOMETRIC INPUTS'!F715),PI(),0) + IF(AND('GEOMETRIC INPUTS'!E715&lt;'GEOMETRIC INPUTS'!B715,'GEOMETRIC INPUTS'!C715='GEOMETRIC INPUTS'!F715),3/2*PI(),0)</f>
        <v>0</v>
      </c>
      <c r="D715">
        <f t="shared" si="11"/>
        <v>0</v>
      </c>
      <c r="E715">
        <f>SQRT(('GEOMETRIC INPUTS'!B715-'GEOMETRIC INPUTS'!E715)^2+('GEOMETRIC INPUTS'!C715-'GEOMETRIC INPUTS'!F715)^2+('GEOMETRIC INPUTS'!D715-'GEOMETRIC INPUTS'!G715)^2)</f>
        <v>0</v>
      </c>
      <c r="F715">
        <f>SQRT(('GEOMETRIC INPUTS'!B715-'GEOMETRIC INPUTS'!N715)^2 + ('GEOMETRIC INPUTS'!C715-'GEOMETRIC INPUTS'!O715)^2 + ('GEOMETRIC INPUTS'!D715-'GEOMETRIC INPUTS'!P715)^2)</f>
        <v>0</v>
      </c>
      <c r="G715">
        <f>SQRT(('GEOMETRIC INPUTS'!E715-'GEOMETRIC INPUTS'!N715)^2 + ('GEOMETRIC INPUTS'!F715-'GEOMETRIC INPUTS'!O715)^2 + ('GEOMETRIC INPUTS'!G715-'GEOMETRIC INPUTS'!P715)^2)</f>
        <v>0</v>
      </c>
      <c r="H715">
        <f>SQRT(('GEOMETRIC INPUTS'!H715-'GEOMETRIC INPUTS'!K715)^2 + ('GEOMETRIC INPUTS'!I715-'GEOMETRIC INPUTS'!L715)^2 + ('GEOMETRIC INPUTS'!J715-'GEOMETRIC INPUTS'!M715)^2)</f>
        <v>0</v>
      </c>
      <c r="I715">
        <f>SQRT(('GEOMETRIC INPUTS'!K715-'GEOMETRIC INPUTS'!N715)^2 + ('GEOMETRIC INPUTS'!L715-'GEOMETRIC INPUTS'!O715)^2 + ('GEOMETRIC INPUTS'!M715-'GEOMETRIC INPUTS'!P715)^2)</f>
        <v>0</v>
      </c>
      <c r="J715" s="20" t="e">
        <f>ASIN(('GEOMETRIC INPUTS'!M715-'GEOMETRIC INPUTS'!J715)/H715)</f>
        <v>#DIV/0!</v>
      </c>
      <c r="K715" s="27">
        <f>IF('GT Data'!X717=TRUE,'GEOMETRIC INPUTS'!Q715*Loads!$B$2,'GEOMETRIC INPUTS'!Q715*Loads!$F$2)</f>
        <v>0</v>
      </c>
      <c r="L715" s="27">
        <f>IF('GT Data'!X717=TRUE,F715*Loads!$B$3,F715*Loads!$F$3)</f>
        <v>0</v>
      </c>
      <c r="M715" s="27">
        <f>IF('GT Data'!X717=TRUE,G715*Loads!$B$3,G715*Loads!$F$3)</f>
        <v>0</v>
      </c>
      <c r="N715" s="27">
        <f>IF('GT Data'!X717=TRUE,H715*Loads!$B$3,H715*Loads!$F$3)</f>
        <v>0</v>
      </c>
      <c r="O715" s="27">
        <f>IF('GT Data'!X717=TRUE,B715*Loads!$B$4,0)</f>
        <v>0</v>
      </c>
      <c r="P715" s="27">
        <f>IF('GT Data'!X717=TRUE,'GEOMETRIC INPUTS'!Q715*Loads!$B$1,'GEOMETRIC INPUTS'!Q715*Loads!$F$1)</f>
        <v>0</v>
      </c>
      <c r="Q715">
        <v>-300</v>
      </c>
      <c r="R715" t="e">
        <f>'GEOMETRIC INPUTS'!R715/'GEOMETRIC INPUTS'!S715</f>
        <v>#DIV/0!</v>
      </c>
    </row>
    <row r="716" spans="1:18" x14ac:dyDescent="0.3">
      <c r="A716">
        <f>'GEOMETRIC INPUTS'!A716</f>
        <v>0</v>
      </c>
      <c r="B716">
        <f>'GT Data'!Z718</f>
        <v>0</v>
      </c>
      <c r="C716">
        <f>IF(AND('GEOMETRIC INPUTS'!E716&gt;'GEOMETRIC INPUTS'!B716,'GEOMETRIC INPUTS'!C716&gt;'GEOMETRIC INPUTS'!F716),ACOS(('GEOMETRIC INPUTS'!C716-'GEOMETRIC INPUTS'!F716)/'Calculated Tab Properties'!E716),0) + IF(AND('GEOMETRIC INPUTS'!E716&gt;'GEOMETRIC INPUTS'!B716,'GEOMETRIC INPUTS'!C716&lt;'GEOMETRIC INPUTS'!F716),PI()/2 + ASIN((-'GEOMETRIC INPUTS'!C716+'GEOMETRIC INPUTS'!F716)/'Calculated Tab Properties'!E716),0) + IF(AND('GEOMETRIC INPUTS'!E716&lt;'GEOMETRIC INPUTS'!B716,'GEOMETRIC INPUTS'!C716&lt;'GEOMETRIC INPUTS'!F716),PI() + ACOS(('GEOMETRIC INPUTS'!C716-'GEOMETRIC INPUTS'!F716)/'Calculated Tab Properties'!E716),0) + IF(AND('GEOMETRIC INPUTS'!E716&lt;'GEOMETRIC INPUTS'!B716,'GEOMETRIC INPUTS'!C716&gt;'GEOMETRIC INPUTS'!F716),2*PI() - ACOS((-'GEOMETRIC INPUTS'!C716+'GEOMETRIC INPUTS'!F716)/'Calculated Tab Properties'!E716),0) + IF(AND('GEOMETRIC INPUTS'!E716='GEOMETRIC INPUTS'!B716,'GEOMETRIC INPUTS'!C716&gt;'GEOMETRIC INPUTS'!F716),0,0) + IF(AND('GEOMETRIC INPUTS'!E716&gt;'GEOMETRIC INPUTS'!B716,'GEOMETRIC INPUTS'!C716='GEOMETRIC INPUTS'!F716),PI()/2,0) + IF(AND('GEOMETRIC INPUTS'!E716='GEOMETRIC INPUTS'!B716,'GEOMETRIC INPUTS'!C716&lt;'GEOMETRIC INPUTS'!F716),PI(),0) + IF(AND('GEOMETRIC INPUTS'!E716&lt;'GEOMETRIC INPUTS'!B716,'GEOMETRIC INPUTS'!C716='GEOMETRIC INPUTS'!F716),3/2*PI(),0)</f>
        <v>0</v>
      </c>
      <c r="D716">
        <f t="shared" ref="D716:D779" si="12">C716*180/PI()</f>
        <v>0</v>
      </c>
      <c r="E716">
        <f>SQRT(('GEOMETRIC INPUTS'!B716-'GEOMETRIC INPUTS'!E716)^2+('GEOMETRIC INPUTS'!C716-'GEOMETRIC INPUTS'!F716)^2+('GEOMETRIC INPUTS'!D716-'GEOMETRIC INPUTS'!G716)^2)</f>
        <v>0</v>
      </c>
      <c r="F716">
        <f>SQRT(('GEOMETRIC INPUTS'!B716-'GEOMETRIC INPUTS'!N716)^2 + ('GEOMETRIC INPUTS'!C716-'GEOMETRIC INPUTS'!O716)^2 + ('GEOMETRIC INPUTS'!D716-'GEOMETRIC INPUTS'!P716)^2)</f>
        <v>0</v>
      </c>
      <c r="G716">
        <f>SQRT(('GEOMETRIC INPUTS'!E716-'GEOMETRIC INPUTS'!N716)^2 + ('GEOMETRIC INPUTS'!F716-'GEOMETRIC INPUTS'!O716)^2 + ('GEOMETRIC INPUTS'!G716-'GEOMETRIC INPUTS'!P716)^2)</f>
        <v>0</v>
      </c>
      <c r="H716">
        <f>SQRT(('GEOMETRIC INPUTS'!H716-'GEOMETRIC INPUTS'!K716)^2 + ('GEOMETRIC INPUTS'!I716-'GEOMETRIC INPUTS'!L716)^2 + ('GEOMETRIC INPUTS'!J716-'GEOMETRIC INPUTS'!M716)^2)</f>
        <v>0</v>
      </c>
      <c r="I716">
        <f>SQRT(('GEOMETRIC INPUTS'!K716-'GEOMETRIC INPUTS'!N716)^2 + ('GEOMETRIC INPUTS'!L716-'GEOMETRIC INPUTS'!O716)^2 + ('GEOMETRIC INPUTS'!M716-'GEOMETRIC INPUTS'!P716)^2)</f>
        <v>0</v>
      </c>
      <c r="J716" s="20" t="e">
        <f>ASIN(('GEOMETRIC INPUTS'!M716-'GEOMETRIC INPUTS'!J716)/H716)</f>
        <v>#DIV/0!</v>
      </c>
      <c r="K716" s="27">
        <f>IF('GT Data'!X718=TRUE,'GEOMETRIC INPUTS'!Q716*Loads!$B$2,'GEOMETRIC INPUTS'!Q716*Loads!$F$2)</f>
        <v>0</v>
      </c>
      <c r="L716" s="27">
        <f>IF('GT Data'!X718=TRUE,F716*Loads!$B$3,F716*Loads!$F$3)</f>
        <v>0</v>
      </c>
      <c r="M716" s="27">
        <f>IF('GT Data'!X718=TRUE,G716*Loads!$B$3,G716*Loads!$F$3)</f>
        <v>0</v>
      </c>
      <c r="N716" s="27">
        <f>IF('GT Data'!X718=TRUE,H716*Loads!$B$3,H716*Loads!$F$3)</f>
        <v>0</v>
      </c>
      <c r="O716" s="27">
        <f>IF('GT Data'!X718=TRUE,B716*Loads!$B$4,0)</f>
        <v>0</v>
      </c>
      <c r="P716" s="27">
        <f>IF('GT Data'!X718=TRUE,'GEOMETRIC INPUTS'!Q716*Loads!$B$1,'GEOMETRIC INPUTS'!Q716*Loads!$F$1)</f>
        <v>0</v>
      </c>
      <c r="Q716">
        <v>-300</v>
      </c>
      <c r="R716" t="e">
        <f>'GEOMETRIC INPUTS'!R716/'GEOMETRIC INPUTS'!S716</f>
        <v>#DIV/0!</v>
      </c>
    </row>
    <row r="717" spans="1:18" x14ac:dyDescent="0.3">
      <c r="A717">
        <f>'GEOMETRIC INPUTS'!A717</f>
        <v>0</v>
      </c>
      <c r="B717">
        <f>'GT Data'!Z719</f>
        <v>0</v>
      </c>
      <c r="C717">
        <f>IF(AND('GEOMETRIC INPUTS'!E717&gt;'GEOMETRIC INPUTS'!B717,'GEOMETRIC INPUTS'!C717&gt;'GEOMETRIC INPUTS'!F717),ACOS(('GEOMETRIC INPUTS'!C717-'GEOMETRIC INPUTS'!F717)/'Calculated Tab Properties'!E717),0) + IF(AND('GEOMETRIC INPUTS'!E717&gt;'GEOMETRIC INPUTS'!B717,'GEOMETRIC INPUTS'!C717&lt;'GEOMETRIC INPUTS'!F717),PI()/2 + ASIN((-'GEOMETRIC INPUTS'!C717+'GEOMETRIC INPUTS'!F717)/'Calculated Tab Properties'!E717),0) + IF(AND('GEOMETRIC INPUTS'!E717&lt;'GEOMETRIC INPUTS'!B717,'GEOMETRIC INPUTS'!C717&lt;'GEOMETRIC INPUTS'!F717),PI() + ACOS(('GEOMETRIC INPUTS'!C717-'GEOMETRIC INPUTS'!F717)/'Calculated Tab Properties'!E717),0) + IF(AND('GEOMETRIC INPUTS'!E717&lt;'GEOMETRIC INPUTS'!B717,'GEOMETRIC INPUTS'!C717&gt;'GEOMETRIC INPUTS'!F717),2*PI() - ACOS((-'GEOMETRIC INPUTS'!C717+'GEOMETRIC INPUTS'!F717)/'Calculated Tab Properties'!E717),0) + IF(AND('GEOMETRIC INPUTS'!E717='GEOMETRIC INPUTS'!B717,'GEOMETRIC INPUTS'!C717&gt;'GEOMETRIC INPUTS'!F717),0,0) + IF(AND('GEOMETRIC INPUTS'!E717&gt;'GEOMETRIC INPUTS'!B717,'GEOMETRIC INPUTS'!C717='GEOMETRIC INPUTS'!F717),PI()/2,0) + IF(AND('GEOMETRIC INPUTS'!E717='GEOMETRIC INPUTS'!B717,'GEOMETRIC INPUTS'!C717&lt;'GEOMETRIC INPUTS'!F717),PI(),0) + IF(AND('GEOMETRIC INPUTS'!E717&lt;'GEOMETRIC INPUTS'!B717,'GEOMETRIC INPUTS'!C717='GEOMETRIC INPUTS'!F717),3/2*PI(),0)</f>
        <v>0</v>
      </c>
      <c r="D717">
        <f t="shared" si="12"/>
        <v>0</v>
      </c>
      <c r="E717">
        <f>SQRT(('GEOMETRIC INPUTS'!B717-'GEOMETRIC INPUTS'!E717)^2+('GEOMETRIC INPUTS'!C717-'GEOMETRIC INPUTS'!F717)^2+('GEOMETRIC INPUTS'!D717-'GEOMETRIC INPUTS'!G717)^2)</f>
        <v>0</v>
      </c>
      <c r="F717">
        <f>SQRT(('GEOMETRIC INPUTS'!B717-'GEOMETRIC INPUTS'!N717)^2 + ('GEOMETRIC INPUTS'!C717-'GEOMETRIC INPUTS'!O717)^2 + ('GEOMETRIC INPUTS'!D717-'GEOMETRIC INPUTS'!P717)^2)</f>
        <v>0</v>
      </c>
      <c r="G717">
        <f>SQRT(('GEOMETRIC INPUTS'!E717-'GEOMETRIC INPUTS'!N717)^2 + ('GEOMETRIC INPUTS'!F717-'GEOMETRIC INPUTS'!O717)^2 + ('GEOMETRIC INPUTS'!G717-'GEOMETRIC INPUTS'!P717)^2)</f>
        <v>0</v>
      </c>
      <c r="H717">
        <f>SQRT(('GEOMETRIC INPUTS'!H717-'GEOMETRIC INPUTS'!K717)^2 + ('GEOMETRIC INPUTS'!I717-'GEOMETRIC INPUTS'!L717)^2 + ('GEOMETRIC INPUTS'!J717-'GEOMETRIC INPUTS'!M717)^2)</f>
        <v>0</v>
      </c>
      <c r="I717">
        <f>SQRT(('GEOMETRIC INPUTS'!K717-'GEOMETRIC INPUTS'!N717)^2 + ('GEOMETRIC INPUTS'!L717-'GEOMETRIC INPUTS'!O717)^2 + ('GEOMETRIC INPUTS'!M717-'GEOMETRIC INPUTS'!P717)^2)</f>
        <v>0</v>
      </c>
      <c r="J717" s="20" t="e">
        <f>ASIN(('GEOMETRIC INPUTS'!M717-'GEOMETRIC INPUTS'!J717)/H717)</f>
        <v>#DIV/0!</v>
      </c>
      <c r="K717" s="27">
        <f>IF('GT Data'!X719=TRUE,'GEOMETRIC INPUTS'!Q717*Loads!$B$2,'GEOMETRIC INPUTS'!Q717*Loads!$F$2)</f>
        <v>0</v>
      </c>
      <c r="L717" s="27">
        <f>IF('GT Data'!X719=TRUE,F717*Loads!$B$3,F717*Loads!$F$3)</f>
        <v>0</v>
      </c>
      <c r="M717" s="27">
        <f>IF('GT Data'!X719=TRUE,G717*Loads!$B$3,G717*Loads!$F$3)</f>
        <v>0</v>
      </c>
      <c r="N717" s="27">
        <f>IF('GT Data'!X719=TRUE,H717*Loads!$B$3,H717*Loads!$F$3)</f>
        <v>0</v>
      </c>
      <c r="O717" s="27">
        <f>IF('GT Data'!X719=TRUE,B717*Loads!$B$4,0)</f>
        <v>0</v>
      </c>
      <c r="P717" s="27">
        <f>IF('GT Data'!X719=TRUE,'GEOMETRIC INPUTS'!Q717*Loads!$B$1,'GEOMETRIC INPUTS'!Q717*Loads!$F$1)</f>
        <v>0</v>
      </c>
      <c r="Q717">
        <v>-300</v>
      </c>
      <c r="R717" t="e">
        <f>'GEOMETRIC INPUTS'!R717/'GEOMETRIC INPUTS'!S717</f>
        <v>#DIV/0!</v>
      </c>
    </row>
    <row r="718" spans="1:18" x14ac:dyDescent="0.3">
      <c r="A718">
        <f>'GEOMETRIC INPUTS'!A718</f>
        <v>0</v>
      </c>
      <c r="B718">
        <f>'GT Data'!Z720</f>
        <v>0</v>
      </c>
      <c r="C718">
        <f>IF(AND('GEOMETRIC INPUTS'!E718&gt;'GEOMETRIC INPUTS'!B718,'GEOMETRIC INPUTS'!C718&gt;'GEOMETRIC INPUTS'!F718),ACOS(('GEOMETRIC INPUTS'!C718-'GEOMETRIC INPUTS'!F718)/'Calculated Tab Properties'!E718),0) + IF(AND('GEOMETRIC INPUTS'!E718&gt;'GEOMETRIC INPUTS'!B718,'GEOMETRIC INPUTS'!C718&lt;'GEOMETRIC INPUTS'!F718),PI()/2 + ASIN((-'GEOMETRIC INPUTS'!C718+'GEOMETRIC INPUTS'!F718)/'Calculated Tab Properties'!E718),0) + IF(AND('GEOMETRIC INPUTS'!E718&lt;'GEOMETRIC INPUTS'!B718,'GEOMETRIC INPUTS'!C718&lt;'GEOMETRIC INPUTS'!F718),PI() + ACOS(('GEOMETRIC INPUTS'!C718-'GEOMETRIC INPUTS'!F718)/'Calculated Tab Properties'!E718),0) + IF(AND('GEOMETRIC INPUTS'!E718&lt;'GEOMETRIC INPUTS'!B718,'GEOMETRIC INPUTS'!C718&gt;'GEOMETRIC INPUTS'!F718),2*PI() - ACOS((-'GEOMETRIC INPUTS'!C718+'GEOMETRIC INPUTS'!F718)/'Calculated Tab Properties'!E718),0) + IF(AND('GEOMETRIC INPUTS'!E718='GEOMETRIC INPUTS'!B718,'GEOMETRIC INPUTS'!C718&gt;'GEOMETRIC INPUTS'!F718),0,0) + IF(AND('GEOMETRIC INPUTS'!E718&gt;'GEOMETRIC INPUTS'!B718,'GEOMETRIC INPUTS'!C718='GEOMETRIC INPUTS'!F718),PI()/2,0) + IF(AND('GEOMETRIC INPUTS'!E718='GEOMETRIC INPUTS'!B718,'GEOMETRIC INPUTS'!C718&lt;'GEOMETRIC INPUTS'!F718),PI(),0) + IF(AND('GEOMETRIC INPUTS'!E718&lt;'GEOMETRIC INPUTS'!B718,'GEOMETRIC INPUTS'!C718='GEOMETRIC INPUTS'!F718),3/2*PI(),0)</f>
        <v>0</v>
      </c>
      <c r="D718">
        <f t="shared" si="12"/>
        <v>0</v>
      </c>
      <c r="E718">
        <f>SQRT(('GEOMETRIC INPUTS'!B718-'GEOMETRIC INPUTS'!E718)^2+('GEOMETRIC INPUTS'!C718-'GEOMETRIC INPUTS'!F718)^2+('GEOMETRIC INPUTS'!D718-'GEOMETRIC INPUTS'!G718)^2)</f>
        <v>0</v>
      </c>
      <c r="F718">
        <f>SQRT(('GEOMETRIC INPUTS'!B718-'GEOMETRIC INPUTS'!N718)^2 + ('GEOMETRIC INPUTS'!C718-'GEOMETRIC INPUTS'!O718)^2 + ('GEOMETRIC INPUTS'!D718-'GEOMETRIC INPUTS'!P718)^2)</f>
        <v>0</v>
      </c>
      <c r="G718">
        <f>SQRT(('GEOMETRIC INPUTS'!E718-'GEOMETRIC INPUTS'!N718)^2 + ('GEOMETRIC INPUTS'!F718-'GEOMETRIC INPUTS'!O718)^2 + ('GEOMETRIC INPUTS'!G718-'GEOMETRIC INPUTS'!P718)^2)</f>
        <v>0</v>
      </c>
      <c r="H718">
        <f>SQRT(('GEOMETRIC INPUTS'!H718-'GEOMETRIC INPUTS'!K718)^2 + ('GEOMETRIC INPUTS'!I718-'GEOMETRIC INPUTS'!L718)^2 + ('GEOMETRIC INPUTS'!J718-'GEOMETRIC INPUTS'!M718)^2)</f>
        <v>0</v>
      </c>
      <c r="I718">
        <f>SQRT(('GEOMETRIC INPUTS'!K718-'GEOMETRIC INPUTS'!N718)^2 + ('GEOMETRIC INPUTS'!L718-'GEOMETRIC INPUTS'!O718)^2 + ('GEOMETRIC INPUTS'!M718-'GEOMETRIC INPUTS'!P718)^2)</f>
        <v>0</v>
      </c>
      <c r="J718" s="20" t="e">
        <f>ASIN(('GEOMETRIC INPUTS'!M718-'GEOMETRIC INPUTS'!J718)/H718)</f>
        <v>#DIV/0!</v>
      </c>
      <c r="K718" s="27">
        <f>IF('GT Data'!X720=TRUE,'GEOMETRIC INPUTS'!Q718*Loads!$B$2,'GEOMETRIC INPUTS'!Q718*Loads!$F$2)</f>
        <v>0</v>
      </c>
      <c r="L718" s="27">
        <f>IF('GT Data'!X720=TRUE,F718*Loads!$B$3,F718*Loads!$F$3)</f>
        <v>0</v>
      </c>
      <c r="M718" s="27">
        <f>IF('GT Data'!X720=TRUE,G718*Loads!$B$3,G718*Loads!$F$3)</f>
        <v>0</v>
      </c>
      <c r="N718" s="27">
        <f>IF('GT Data'!X720=TRUE,H718*Loads!$B$3,H718*Loads!$F$3)</f>
        <v>0</v>
      </c>
      <c r="O718" s="27">
        <f>IF('GT Data'!X720=TRUE,B718*Loads!$B$4,0)</f>
        <v>0</v>
      </c>
      <c r="P718" s="27">
        <f>IF('GT Data'!X720=TRUE,'GEOMETRIC INPUTS'!Q718*Loads!$B$1,'GEOMETRIC INPUTS'!Q718*Loads!$F$1)</f>
        <v>0</v>
      </c>
      <c r="Q718">
        <v>-300</v>
      </c>
      <c r="R718" t="e">
        <f>'GEOMETRIC INPUTS'!R718/'GEOMETRIC INPUTS'!S718</f>
        <v>#DIV/0!</v>
      </c>
    </row>
    <row r="719" spans="1:18" x14ac:dyDescent="0.3">
      <c r="A719">
        <f>'GEOMETRIC INPUTS'!A719</f>
        <v>0</v>
      </c>
      <c r="B719">
        <f>'GT Data'!Z721</f>
        <v>0</v>
      </c>
      <c r="C719">
        <f>IF(AND('GEOMETRIC INPUTS'!E719&gt;'GEOMETRIC INPUTS'!B719,'GEOMETRIC INPUTS'!C719&gt;'GEOMETRIC INPUTS'!F719),ACOS(('GEOMETRIC INPUTS'!C719-'GEOMETRIC INPUTS'!F719)/'Calculated Tab Properties'!E719),0) + IF(AND('GEOMETRIC INPUTS'!E719&gt;'GEOMETRIC INPUTS'!B719,'GEOMETRIC INPUTS'!C719&lt;'GEOMETRIC INPUTS'!F719),PI()/2 + ASIN((-'GEOMETRIC INPUTS'!C719+'GEOMETRIC INPUTS'!F719)/'Calculated Tab Properties'!E719),0) + IF(AND('GEOMETRIC INPUTS'!E719&lt;'GEOMETRIC INPUTS'!B719,'GEOMETRIC INPUTS'!C719&lt;'GEOMETRIC INPUTS'!F719),PI() + ACOS(('GEOMETRIC INPUTS'!C719-'GEOMETRIC INPUTS'!F719)/'Calculated Tab Properties'!E719),0) + IF(AND('GEOMETRIC INPUTS'!E719&lt;'GEOMETRIC INPUTS'!B719,'GEOMETRIC INPUTS'!C719&gt;'GEOMETRIC INPUTS'!F719),2*PI() - ACOS((-'GEOMETRIC INPUTS'!C719+'GEOMETRIC INPUTS'!F719)/'Calculated Tab Properties'!E719),0) + IF(AND('GEOMETRIC INPUTS'!E719='GEOMETRIC INPUTS'!B719,'GEOMETRIC INPUTS'!C719&gt;'GEOMETRIC INPUTS'!F719),0,0) + IF(AND('GEOMETRIC INPUTS'!E719&gt;'GEOMETRIC INPUTS'!B719,'GEOMETRIC INPUTS'!C719='GEOMETRIC INPUTS'!F719),PI()/2,0) + IF(AND('GEOMETRIC INPUTS'!E719='GEOMETRIC INPUTS'!B719,'GEOMETRIC INPUTS'!C719&lt;'GEOMETRIC INPUTS'!F719),PI(),0) + IF(AND('GEOMETRIC INPUTS'!E719&lt;'GEOMETRIC INPUTS'!B719,'GEOMETRIC INPUTS'!C719='GEOMETRIC INPUTS'!F719),3/2*PI(),0)</f>
        <v>0</v>
      </c>
      <c r="D719">
        <f t="shared" si="12"/>
        <v>0</v>
      </c>
      <c r="E719">
        <f>SQRT(('GEOMETRIC INPUTS'!B719-'GEOMETRIC INPUTS'!E719)^2+('GEOMETRIC INPUTS'!C719-'GEOMETRIC INPUTS'!F719)^2+('GEOMETRIC INPUTS'!D719-'GEOMETRIC INPUTS'!G719)^2)</f>
        <v>0</v>
      </c>
      <c r="F719">
        <f>SQRT(('GEOMETRIC INPUTS'!B719-'GEOMETRIC INPUTS'!N719)^2 + ('GEOMETRIC INPUTS'!C719-'GEOMETRIC INPUTS'!O719)^2 + ('GEOMETRIC INPUTS'!D719-'GEOMETRIC INPUTS'!P719)^2)</f>
        <v>0</v>
      </c>
      <c r="G719">
        <f>SQRT(('GEOMETRIC INPUTS'!E719-'GEOMETRIC INPUTS'!N719)^2 + ('GEOMETRIC INPUTS'!F719-'GEOMETRIC INPUTS'!O719)^2 + ('GEOMETRIC INPUTS'!G719-'GEOMETRIC INPUTS'!P719)^2)</f>
        <v>0</v>
      </c>
      <c r="H719">
        <f>SQRT(('GEOMETRIC INPUTS'!H719-'GEOMETRIC INPUTS'!K719)^2 + ('GEOMETRIC INPUTS'!I719-'GEOMETRIC INPUTS'!L719)^2 + ('GEOMETRIC INPUTS'!J719-'GEOMETRIC INPUTS'!M719)^2)</f>
        <v>0</v>
      </c>
      <c r="I719">
        <f>SQRT(('GEOMETRIC INPUTS'!K719-'GEOMETRIC INPUTS'!N719)^2 + ('GEOMETRIC INPUTS'!L719-'GEOMETRIC INPUTS'!O719)^2 + ('GEOMETRIC INPUTS'!M719-'GEOMETRIC INPUTS'!P719)^2)</f>
        <v>0</v>
      </c>
      <c r="J719" s="20" t="e">
        <f>ASIN(('GEOMETRIC INPUTS'!M719-'GEOMETRIC INPUTS'!J719)/H719)</f>
        <v>#DIV/0!</v>
      </c>
      <c r="K719" s="27">
        <f>IF('GT Data'!X721=TRUE,'GEOMETRIC INPUTS'!Q719*Loads!$B$2,'GEOMETRIC INPUTS'!Q719*Loads!$F$2)</f>
        <v>0</v>
      </c>
      <c r="L719" s="27">
        <f>IF('GT Data'!X721=TRUE,F719*Loads!$B$3,F719*Loads!$F$3)</f>
        <v>0</v>
      </c>
      <c r="M719" s="27">
        <f>IF('GT Data'!X721=TRUE,G719*Loads!$B$3,G719*Loads!$F$3)</f>
        <v>0</v>
      </c>
      <c r="N719" s="27">
        <f>IF('GT Data'!X721=TRUE,H719*Loads!$B$3,H719*Loads!$F$3)</f>
        <v>0</v>
      </c>
      <c r="O719" s="27">
        <f>IF('GT Data'!X721=TRUE,B719*Loads!$B$4,0)</f>
        <v>0</v>
      </c>
      <c r="P719" s="27">
        <f>IF('GT Data'!X721=TRUE,'GEOMETRIC INPUTS'!Q719*Loads!$B$1,'GEOMETRIC INPUTS'!Q719*Loads!$F$1)</f>
        <v>0</v>
      </c>
      <c r="Q719">
        <v>-300</v>
      </c>
      <c r="R719" t="e">
        <f>'GEOMETRIC INPUTS'!R719/'GEOMETRIC INPUTS'!S719</f>
        <v>#DIV/0!</v>
      </c>
    </row>
    <row r="720" spans="1:18" x14ac:dyDescent="0.3">
      <c r="A720">
        <f>'GEOMETRIC INPUTS'!A720</f>
        <v>0</v>
      </c>
      <c r="B720">
        <f>'GT Data'!Z722</f>
        <v>0</v>
      </c>
      <c r="C720">
        <f>IF(AND('GEOMETRIC INPUTS'!E720&gt;'GEOMETRIC INPUTS'!B720,'GEOMETRIC INPUTS'!C720&gt;'GEOMETRIC INPUTS'!F720),ACOS(('GEOMETRIC INPUTS'!C720-'GEOMETRIC INPUTS'!F720)/'Calculated Tab Properties'!E720),0) + IF(AND('GEOMETRIC INPUTS'!E720&gt;'GEOMETRIC INPUTS'!B720,'GEOMETRIC INPUTS'!C720&lt;'GEOMETRIC INPUTS'!F720),PI()/2 + ASIN((-'GEOMETRIC INPUTS'!C720+'GEOMETRIC INPUTS'!F720)/'Calculated Tab Properties'!E720),0) + IF(AND('GEOMETRIC INPUTS'!E720&lt;'GEOMETRIC INPUTS'!B720,'GEOMETRIC INPUTS'!C720&lt;'GEOMETRIC INPUTS'!F720),PI() + ACOS(('GEOMETRIC INPUTS'!C720-'GEOMETRIC INPUTS'!F720)/'Calculated Tab Properties'!E720),0) + IF(AND('GEOMETRIC INPUTS'!E720&lt;'GEOMETRIC INPUTS'!B720,'GEOMETRIC INPUTS'!C720&gt;'GEOMETRIC INPUTS'!F720),2*PI() - ACOS((-'GEOMETRIC INPUTS'!C720+'GEOMETRIC INPUTS'!F720)/'Calculated Tab Properties'!E720),0) + IF(AND('GEOMETRIC INPUTS'!E720='GEOMETRIC INPUTS'!B720,'GEOMETRIC INPUTS'!C720&gt;'GEOMETRIC INPUTS'!F720),0,0) + IF(AND('GEOMETRIC INPUTS'!E720&gt;'GEOMETRIC INPUTS'!B720,'GEOMETRIC INPUTS'!C720='GEOMETRIC INPUTS'!F720),PI()/2,0) + IF(AND('GEOMETRIC INPUTS'!E720='GEOMETRIC INPUTS'!B720,'GEOMETRIC INPUTS'!C720&lt;'GEOMETRIC INPUTS'!F720),PI(),0) + IF(AND('GEOMETRIC INPUTS'!E720&lt;'GEOMETRIC INPUTS'!B720,'GEOMETRIC INPUTS'!C720='GEOMETRIC INPUTS'!F720),3/2*PI(),0)</f>
        <v>0</v>
      </c>
      <c r="D720">
        <f t="shared" si="12"/>
        <v>0</v>
      </c>
      <c r="E720">
        <f>SQRT(('GEOMETRIC INPUTS'!B720-'GEOMETRIC INPUTS'!E720)^2+('GEOMETRIC INPUTS'!C720-'GEOMETRIC INPUTS'!F720)^2+('GEOMETRIC INPUTS'!D720-'GEOMETRIC INPUTS'!G720)^2)</f>
        <v>0</v>
      </c>
      <c r="F720">
        <f>SQRT(('GEOMETRIC INPUTS'!B720-'GEOMETRIC INPUTS'!N720)^2 + ('GEOMETRIC INPUTS'!C720-'GEOMETRIC INPUTS'!O720)^2 + ('GEOMETRIC INPUTS'!D720-'GEOMETRIC INPUTS'!P720)^2)</f>
        <v>0</v>
      </c>
      <c r="G720">
        <f>SQRT(('GEOMETRIC INPUTS'!E720-'GEOMETRIC INPUTS'!N720)^2 + ('GEOMETRIC INPUTS'!F720-'GEOMETRIC INPUTS'!O720)^2 + ('GEOMETRIC INPUTS'!G720-'GEOMETRIC INPUTS'!P720)^2)</f>
        <v>0</v>
      </c>
      <c r="H720">
        <f>SQRT(('GEOMETRIC INPUTS'!H720-'GEOMETRIC INPUTS'!K720)^2 + ('GEOMETRIC INPUTS'!I720-'GEOMETRIC INPUTS'!L720)^2 + ('GEOMETRIC INPUTS'!J720-'GEOMETRIC INPUTS'!M720)^2)</f>
        <v>0</v>
      </c>
      <c r="I720">
        <f>SQRT(('GEOMETRIC INPUTS'!K720-'GEOMETRIC INPUTS'!N720)^2 + ('GEOMETRIC INPUTS'!L720-'GEOMETRIC INPUTS'!O720)^2 + ('GEOMETRIC INPUTS'!M720-'GEOMETRIC INPUTS'!P720)^2)</f>
        <v>0</v>
      </c>
      <c r="J720" s="20" t="e">
        <f>ASIN(('GEOMETRIC INPUTS'!M720-'GEOMETRIC INPUTS'!J720)/H720)</f>
        <v>#DIV/0!</v>
      </c>
      <c r="K720" s="27">
        <f>IF('GT Data'!X722=TRUE,'GEOMETRIC INPUTS'!Q720*Loads!$B$2,'GEOMETRIC INPUTS'!Q720*Loads!$F$2)</f>
        <v>0</v>
      </c>
      <c r="L720" s="27">
        <f>IF('GT Data'!X722=TRUE,F720*Loads!$B$3,F720*Loads!$F$3)</f>
        <v>0</v>
      </c>
      <c r="M720" s="27">
        <f>IF('GT Data'!X722=TRUE,G720*Loads!$B$3,G720*Loads!$F$3)</f>
        <v>0</v>
      </c>
      <c r="N720" s="27">
        <f>IF('GT Data'!X722=TRUE,H720*Loads!$B$3,H720*Loads!$F$3)</f>
        <v>0</v>
      </c>
      <c r="O720" s="27">
        <f>IF('GT Data'!X722=TRUE,B720*Loads!$B$4,0)</f>
        <v>0</v>
      </c>
      <c r="P720" s="27">
        <f>IF('GT Data'!X722=TRUE,'GEOMETRIC INPUTS'!Q720*Loads!$B$1,'GEOMETRIC INPUTS'!Q720*Loads!$F$1)</f>
        <v>0</v>
      </c>
      <c r="Q720">
        <v>-300</v>
      </c>
      <c r="R720" t="e">
        <f>'GEOMETRIC INPUTS'!R720/'GEOMETRIC INPUTS'!S720</f>
        <v>#DIV/0!</v>
      </c>
    </row>
    <row r="721" spans="1:18" x14ac:dyDescent="0.3">
      <c r="A721">
        <f>'GEOMETRIC INPUTS'!A721</f>
        <v>0</v>
      </c>
      <c r="B721">
        <f>'GT Data'!Z723</f>
        <v>0</v>
      </c>
      <c r="C721">
        <f>IF(AND('GEOMETRIC INPUTS'!E721&gt;'GEOMETRIC INPUTS'!B721,'GEOMETRIC INPUTS'!C721&gt;'GEOMETRIC INPUTS'!F721),ACOS(('GEOMETRIC INPUTS'!C721-'GEOMETRIC INPUTS'!F721)/'Calculated Tab Properties'!E721),0) + IF(AND('GEOMETRIC INPUTS'!E721&gt;'GEOMETRIC INPUTS'!B721,'GEOMETRIC INPUTS'!C721&lt;'GEOMETRIC INPUTS'!F721),PI()/2 + ASIN((-'GEOMETRIC INPUTS'!C721+'GEOMETRIC INPUTS'!F721)/'Calculated Tab Properties'!E721),0) + IF(AND('GEOMETRIC INPUTS'!E721&lt;'GEOMETRIC INPUTS'!B721,'GEOMETRIC INPUTS'!C721&lt;'GEOMETRIC INPUTS'!F721),PI() + ACOS(('GEOMETRIC INPUTS'!C721-'GEOMETRIC INPUTS'!F721)/'Calculated Tab Properties'!E721),0) + IF(AND('GEOMETRIC INPUTS'!E721&lt;'GEOMETRIC INPUTS'!B721,'GEOMETRIC INPUTS'!C721&gt;'GEOMETRIC INPUTS'!F721),2*PI() - ACOS((-'GEOMETRIC INPUTS'!C721+'GEOMETRIC INPUTS'!F721)/'Calculated Tab Properties'!E721),0) + IF(AND('GEOMETRIC INPUTS'!E721='GEOMETRIC INPUTS'!B721,'GEOMETRIC INPUTS'!C721&gt;'GEOMETRIC INPUTS'!F721),0,0) + IF(AND('GEOMETRIC INPUTS'!E721&gt;'GEOMETRIC INPUTS'!B721,'GEOMETRIC INPUTS'!C721='GEOMETRIC INPUTS'!F721),PI()/2,0) + IF(AND('GEOMETRIC INPUTS'!E721='GEOMETRIC INPUTS'!B721,'GEOMETRIC INPUTS'!C721&lt;'GEOMETRIC INPUTS'!F721),PI(),0) + IF(AND('GEOMETRIC INPUTS'!E721&lt;'GEOMETRIC INPUTS'!B721,'GEOMETRIC INPUTS'!C721='GEOMETRIC INPUTS'!F721),3/2*PI(),0)</f>
        <v>0</v>
      </c>
      <c r="D721">
        <f t="shared" si="12"/>
        <v>0</v>
      </c>
      <c r="E721">
        <f>SQRT(('GEOMETRIC INPUTS'!B721-'GEOMETRIC INPUTS'!E721)^2+('GEOMETRIC INPUTS'!C721-'GEOMETRIC INPUTS'!F721)^2+('GEOMETRIC INPUTS'!D721-'GEOMETRIC INPUTS'!G721)^2)</f>
        <v>0</v>
      </c>
      <c r="F721">
        <f>SQRT(('GEOMETRIC INPUTS'!B721-'GEOMETRIC INPUTS'!N721)^2 + ('GEOMETRIC INPUTS'!C721-'GEOMETRIC INPUTS'!O721)^2 + ('GEOMETRIC INPUTS'!D721-'GEOMETRIC INPUTS'!P721)^2)</f>
        <v>0</v>
      </c>
      <c r="G721">
        <f>SQRT(('GEOMETRIC INPUTS'!E721-'GEOMETRIC INPUTS'!N721)^2 + ('GEOMETRIC INPUTS'!F721-'GEOMETRIC INPUTS'!O721)^2 + ('GEOMETRIC INPUTS'!G721-'GEOMETRIC INPUTS'!P721)^2)</f>
        <v>0</v>
      </c>
      <c r="H721">
        <f>SQRT(('GEOMETRIC INPUTS'!H721-'GEOMETRIC INPUTS'!K721)^2 + ('GEOMETRIC INPUTS'!I721-'GEOMETRIC INPUTS'!L721)^2 + ('GEOMETRIC INPUTS'!J721-'GEOMETRIC INPUTS'!M721)^2)</f>
        <v>0</v>
      </c>
      <c r="I721">
        <f>SQRT(('GEOMETRIC INPUTS'!K721-'GEOMETRIC INPUTS'!N721)^2 + ('GEOMETRIC INPUTS'!L721-'GEOMETRIC INPUTS'!O721)^2 + ('GEOMETRIC INPUTS'!M721-'GEOMETRIC INPUTS'!P721)^2)</f>
        <v>0</v>
      </c>
      <c r="J721" s="20" t="e">
        <f>ASIN(('GEOMETRIC INPUTS'!M721-'GEOMETRIC INPUTS'!J721)/H721)</f>
        <v>#DIV/0!</v>
      </c>
      <c r="K721" s="27">
        <f>IF('GT Data'!X723=TRUE,'GEOMETRIC INPUTS'!Q721*Loads!$B$2,'GEOMETRIC INPUTS'!Q721*Loads!$F$2)</f>
        <v>0</v>
      </c>
      <c r="L721" s="27">
        <f>IF('GT Data'!X723=TRUE,F721*Loads!$B$3,F721*Loads!$F$3)</f>
        <v>0</v>
      </c>
      <c r="M721" s="27">
        <f>IF('GT Data'!X723=TRUE,G721*Loads!$B$3,G721*Loads!$F$3)</f>
        <v>0</v>
      </c>
      <c r="N721" s="27">
        <f>IF('GT Data'!X723=TRUE,H721*Loads!$B$3,H721*Loads!$F$3)</f>
        <v>0</v>
      </c>
      <c r="O721" s="27">
        <f>IF('GT Data'!X723=TRUE,B721*Loads!$B$4,0)</f>
        <v>0</v>
      </c>
      <c r="P721" s="27">
        <f>IF('GT Data'!X723=TRUE,'GEOMETRIC INPUTS'!Q721*Loads!$B$1,'GEOMETRIC INPUTS'!Q721*Loads!$F$1)</f>
        <v>0</v>
      </c>
      <c r="Q721">
        <v>-300</v>
      </c>
      <c r="R721" t="e">
        <f>'GEOMETRIC INPUTS'!R721/'GEOMETRIC INPUTS'!S721</f>
        <v>#DIV/0!</v>
      </c>
    </row>
    <row r="722" spans="1:18" x14ac:dyDescent="0.3">
      <c r="A722">
        <f>'GEOMETRIC INPUTS'!A722</f>
        <v>0</v>
      </c>
      <c r="B722">
        <f>'GT Data'!Z724</f>
        <v>0</v>
      </c>
      <c r="C722">
        <f>IF(AND('GEOMETRIC INPUTS'!E722&gt;'GEOMETRIC INPUTS'!B722,'GEOMETRIC INPUTS'!C722&gt;'GEOMETRIC INPUTS'!F722),ACOS(('GEOMETRIC INPUTS'!C722-'GEOMETRIC INPUTS'!F722)/'Calculated Tab Properties'!E722),0) + IF(AND('GEOMETRIC INPUTS'!E722&gt;'GEOMETRIC INPUTS'!B722,'GEOMETRIC INPUTS'!C722&lt;'GEOMETRIC INPUTS'!F722),PI()/2 + ASIN((-'GEOMETRIC INPUTS'!C722+'GEOMETRIC INPUTS'!F722)/'Calculated Tab Properties'!E722),0) + IF(AND('GEOMETRIC INPUTS'!E722&lt;'GEOMETRIC INPUTS'!B722,'GEOMETRIC INPUTS'!C722&lt;'GEOMETRIC INPUTS'!F722),PI() + ACOS(('GEOMETRIC INPUTS'!C722-'GEOMETRIC INPUTS'!F722)/'Calculated Tab Properties'!E722),0) + IF(AND('GEOMETRIC INPUTS'!E722&lt;'GEOMETRIC INPUTS'!B722,'GEOMETRIC INPUTS'!C722&gt;'GEOMETRIC INPUTS'!F722),2*PI() - ACOS((-'GEOMETRIC INPUTS'!C722+'GEOMETRIC INPUTS'!F722)/'Calculated Tab Properties'!E722),0) + IF(AND('GEOMETRIC INPUTS'!E722='GEOMETRIC INPUTS'!B722,'GEOMETRIC INPUTS'!C722&gt;'GEOMETRIC INPUTS'!F722),0,0) + IF(AND('GEOMETRIC INPUTS'!E722&gt;'GEOMETRIC INPUTS'!B722,'GEOMETRIC INPUTS'!C722='GEOMETRIC INPUTS'!F722),PI()/2,0) + IF(AND('GEOMETRIC INPUTS'!E722='GEOMETRIC INPUTS'!B722,'GEOMETRIC INPUTS'!C722&lt;'GEOMETRIC INPUTS'!F722),PI(),0) + IF(AND('GEOMETRIC INPUTS'!E722&lt;'GEOMETRIC INPUTS'!B722,'GEOMETRIC INPUTS'!C722='GEOMETRIC INPUTS'!F722),3/2*PI(),0)</f>
        <v>0</v>
      </c>
      <c r="D722">
        <f t="shared" si="12"/>
        <v>0</v>
      </c>
      <c r="E722">
        <f>SQRT(('GEOMETRIC INPUTS'!B722-'GEOMETRIC INPUTS'!E722)^2+('GEOMETRIC INPUTS'!C722-'GEOMETRIC INPUTS'!F722)^2+('GEOMETRIC INPUTS'!D722-'GEOMETRIC INPUTS'!G722)^2)</f>
        <v>0</v>
      </c>
      <c r="F722">
        <f>SQRT(('GEOMETRIC INPUTS'!B722-'GEOMETRIC INPUTS'!N722)^2 + ('GEOMETRIC INPUTS'!C722-'GEOMETRIC INPUTS'!O722)^2 + ('GEOMETRIC INPUTS'!D722-'GEOMETRIC INPUTS'!P722)^2)</f>
        <v>0</v>
      </c>
      <c r="G722">
        <f>SQRT(('GEOMETRIC INPUTS'!E722-'GEOMETRIC INPUTS'!N722)^2 + ('GEOMETRIC INPUTS'!F722-'GEOMETRIC INPUTS'!O722)^2 + ('GEOMETRIC INPUTS'!G722-'GEOMETRIC INPUTS'!P722)^2)</f>
        <v>0</v>
      </c>
      <c r="H722">
        <f>SQRT(('GEOMETRIC INPUTS'!H722-'GEOMETRIC INPUTS'!K722)^2 + ('GEOMETRIC INPUTS'!I722-'GEOMETRIC INPUTS'!L722)^2 + ('GEOMETRIC INPUTS'!J722-'GEOMETRIC INPUTS'!M722)^2)</f>
        <v>0</v>
      </c>
      <c r="I722">
        <f>SQRT(('GEOMETRIC INPUTS'!K722-'GEOMETRIC INPUTS'!N722)^2 + ('GEOMETRIC INPUTS'!L722-'GEOMETRIC INPUTS'!O722)^2 + ('GEOMETRIC INPUTS'!M722-'GEOMETRIC INPUTS'!P722)^2)</f>
        <v>0</v>
      </c>
      <c r="J722" s="20" t="e">
        <f>ASIN(('GEOMETRIC INPUTS'!M722-'GEOMETRIC INPUTS'!J722)/H722)</f>
        <v>#DIV/0!</v>
      </c>
      <c r="K722" s="27">
        <f>IF('GT Data'!X724=TRUE,'GEOMETRIC INPUTS'!Q722*Loads!$B$2,'GEOMETRIC INPUTS'!Q722*Loads!$F$2)</f>
        <v>0</v>
      </c>
      <c r="L722" s="27">
        <f>IF('GT Data'!X724=TRUE,F722*Loads!$B$3,F722*Loads!$F$3)</f>
        <v>0</v>
      </c>
      <c r="M722" s="27">
        <f>IF('GT Data'!X724=TRUE,G722*Loads!$B$3,G722*Loads!$F$3)</f>
        <v>0</v>
      </c>
      <c r="N722" s="27">
        <f>IF('GT Data'!X724=TRUE,H722*Loads!$B$3,H722*Loads!$F$3)</f>
        <v>0</v>
      </c>
      <c r="O722" s="27">
        <f>IF('GT Data'!X724=TRUE,B722*Loads!$B$4,0)</f>
        <v>0</v>
      </c>
      <c r="P722" s="27">
        <f>IF('GT Data'!X724=TRUE,'GEOMETRIC INPUTS'!Q722*Loads!$B$1,'GEOMETRIC INPUTS'!Q722*Loads!$F$1)</f>
        <v>0</v>
      </c>
      <c r="Q722">
        <v>-300</v>
      </c>
      <c r="R722" t="e">
        <f>'GEOMETRIC INPUTS'!R722/'GEOMETRIC INPUTS'!S722</f>
        <v>#DIV/0!</v>
      </c>
    </row>
    <row r="723" spans="1:18" x14ac:dyDescent="0.3">
      <c r="A723">
        <f>'GEOMETRIC INPUTS'!A723</f>
        <v>0</v>
      </c>
      <c r="B723">
        <f>'GT Data'!Z725</f>
        <v>0</v>
      </c>
      <c r="C723">
        <f>IF(AND('GEOMETRIC INPUTS'!E723&gt;'GEOMETRIC INPUTS'!B723,'GEOMETRIC INPUTS'!C723&gt;'GEOMETRIC INPUTS'!F723),ACOS(('GEOMETRIC INPUTS'!C723-'GEOMETRIC INPUTS'!F723)/'Calculated Tab Properties'!E723),0) + IF(AND('GEOMETRIC INPUTS'!E723&gt;'GEOMETRIC INPUTS'!B723,'GEOMETRIC INPUTS'!C723&lt;'GEOMETRIC INPUTS'!F723),PI()/2 + ASIN((-'GEOMETRIC INPUTS'!C723+'GEOMETRIC INPUTS'!F723)/'Calculated Tab Properties'!E723),0) + IF(AND('GEOMETRIC INPUTS'!E723&lt;'GEOMETRIC INPUTS'!B723,'GEOMETRIC INPUTS'!C723&lt;'GEOMETRIC INPUTS'!F723),PI() + ACOS(('GEOMETRIC INPUTS'!C723-'GEOMETRIC INPUTS'!F723)/'Calculated Tab Properties'!E723),0) + IF(AND('GEOMETRIC INPUTS'!E723&lt;'GEOMETRIC INPUTS'!B723,'GEOMETRIC INPUTS'!C723&gt;'GEOMETRIC INPUTS'!F723),2*PI() - ACOS((-'GEOMETRIC INPUTS'!C723+'GEOMETRIC INPUTS'!F723)/'Calculated Tab Properties'!E723),0) + IF(AND('GEOMETRIC INPUTS'!E723='GEOMETRIC INPUTS'!B723,'GEOMETRIC INPUTS'!C723&gt;'GEOMETRIC INPUTS'!F723),0,0) + IF(AND('GEOMETRIC INPUTS'!E723&gt;'GEOMETRIC INPUTS'!B723,'GEOMETRIC INPUTS'!C723='GEOMETRIC INPUTS'!F723),PI()/2,0) + IF(AND('GEOMETRIC INPUTS'!E723='GEOMETRIC INPUTS'!B723,'GEOMETRIC INPUTS'!C723&lt;'GEOMETRIC INPUTS'!F723),PI(),0) + IF(AND('GEOMETRIC INPUTS'!E723&lt;'GEOMETRIC INPUTS'!B723,'GEOMETRIC INPUTS'!C723='GEOMETRIC INPUTS'!F723),3/2*PI(),0)</f>
        <v>0</v>
      </c>
      <c r="D723">
        <f t="shared" si="12"/>
        <v>0</v>
      </c>
      <c r="E723">
        <f>SQRT(('GEOMETRIC INPUTS'!B723-'GEOMETRIC INPUTS'!E723)^2+('GEOMETRIC INPUTS'!C723-'GEOMETRIC INPUTS'!F723)^2+('GEOMETRIC INPUTS'!D723-'GEOMETRIC INPUTS'!G723)^2)</f>
        <v>0</v>
      </c>
      <c r="F723">
        <f>SQRT(('GEOMETRIC INPUTS'!B723-'GEOMETRIC INPUTS'!N723)^2 + ('GEOMETRIC INPUTS'!C723-'GEOMETRIC INPUTS'!O723)^2 + ('GEOMETRIC INPUTS'!D723-'GEOMETRIC INPUTS'!P723)^2)</f>
        <v>0</v>
      </c>
      <c r="G723">
        <f>SQRT(('GEOMETRIC INPUTS'!E723-'GEOMETRIC INPUTS'!N723)^2 + ('GEOMETRIC INPUTS'!F723-'GEOMETRIC INPUTS'!O723)^2 + ('GEOMETRIC INPUTS'!G723-'GEOMETRIC INPUTS'!P723)^2)</f>
        <v>0</v>
      </c>
      <c r="H723">
        <f>SQRT(('GEOMETRIC INPUTS'!H723-'GEOMETRIC INPUTS'!K723)^2 + ('GEOMETRIC INPUTS'!I723-'GEOMETRIC INPUTS'!L723)^2 + ('GEOMETRIC INPUTS'!J723-'GEOMETRIC INPUTS'!M723)^2)</f>
        <v>0</v>
      </c>
      <c r="I723">
        <f>SQRT(('GEOMETRIC INPUTS'!K723-'GEOMETRIC INPUTS'!N723)^2 + ('GEOMETRIC INPUTS'!L723-'GEOMETRIC INPUTS'!O723)^2 + ('GEOMETRIC INPUTS'!M723-'GEOMETRIC INPUTS'!P723)^2)</f>
        <v>0</v>
      </c>
      <c r="J723" s="20" t="e">
        <f>ASIN(('GEOMETRIC INPUTS'!M723-'GEOMETRIC INPUTS'!J723)/H723)</f>
        <v>#DIV/0!</v>
      </c>
      <c r="K723" s="27">
        <f>IF('GT Data'!X725=TRUE,'GEOMETRIC INPUTS'!Q723*Loads!$B$2,'GEOMETRIC INPUTS'!Q723*Loads!$F$2)</f>
        <v>0</v>
      </c>
      <c r="L723" s="27">
        <f>IF('GT Data'!X725=TRUE,F723*Loads!$B$3,F723*Loads!$F$3)</f>
        <v>0</v>
      </c>
      <c r="M723" s="27">
        <f>IF('GT Data'!X725=TRUE,G723*Loads!$B$3,G723*Loads!$F$3)</f>
        <v>0</v>
      </c>
      <c r="N723" s="27">
        <f>IF('GT Data'!X725=TRUE,H723*Loads!$B$3,H723*Loads!$F$3)</f>
        <v>0</v>
      </c>
      <c r="O723" s="27">
        <f>IF('GT Data'!X725=TRUE,B723*Loads!$B$4,0)</f>
        <v>0</v>
      </c>
      <c r="P723" s="27">
        <f>IF('GT Data'!X725=TRUE,'GEOMETRIC INPUTS'!Q723*Loads!$B$1,'GEOMETRIC INPUTS'!Q723*Loads!$F$1)</f>
        <v>0</v>
      </c>
      <c r="Q723">
        <v>-300</v>
      </c>
      <c r="R723" t="e">
        <f>'GEOMETRIC INPUTS'!R723/'GEOMETRIC INPUTS'!S723</f>
        <v>#DIV/0!</v>
      </c>
    </row>
    <row r="724" spans="1:18" x14ac:dyDescent="0.3">
      <c r="A724">
        <f>'GEOMETRIC INPUTS'!A724</f>
        <v>0</v>
      </c>
      <c r="B724">
        <f>'GT Data'!Z726</f>
        <v>0</v>
      </c>
      <c r="C724">
        <f>IF(AND('GEOMETRIC INPUTS'!E724&gt;'GEOMETRIC INPUTS'!B724,'GEOMETRIC INPUTS'!C724&gt;'GEOMETRIC INPUTS'!F724),ACOS(('GEOMETRIC INPUTS'!C724-'GEOMETRIC INPUTS'!F724)/'Calculated Tab Properties'!E724),0) + IF(AND('GEOMETRIC INPUTS'!E724&gt;'GEOMETRIC INPUTS'!B724,'GEOMETRIC INPUTS'!C724&lt;'GEOMETRIC INPUTS'!F724),PI()/2 + ASIN((-'GEOMETRIC INPUTS'!C724+'GEOMETRIC INPUTS'!F724)/'Calculated Tab Properties'!E724),0) + IF(AND('GEOMETRIC INPUTS'!E724&lt;'GEOMETRIC INPUTS'!B724,'GEOMETRIC INPUTS'!C724&lt;'GEOMETRIC INPUTS'!F724),PI() + ACOS(('GEOMETRIC INPUTS'!C724-'GEOMETRIC INPUTS'!F724)/'Calculated Tab Properties'!E724),0) + IF(AND('GEOMETRIC INPUTS'!E724&lt;'GEOMETRIC INPUTS'!B724,'GEOMETRIC INPUTS'!C724&gt;'GEOMETRIC INPUTS'!F724),2*PI() - ACOS((-'GEOMETRIC INPUTS'!C724+'GEOMETRIC INPUTS'!F724)/'Calculated Tab Properties'!E724),0) + IF(AND('GEOMETRIC INPUTS'!E724='GEOMETRIC INPUTS'!B724,'GEOMETRIC INPUTS'!C724&gt;'GEOMETRIC INPUTS'!F724),0,0) + IF(AND('GEOMETRIC INPUTS'!E724&gt;'GEOMETRIC INPUTS'!B724,'GEOMETRIC INPUTS'!C724='GEOMETRIC INPUTS'!F724),PI()/2,0) + IF(AND('GEOMETRIC INPUTS'!E724='GEOMETRIC INPUTS'!B724,'GEOMETRIC INPUTS'!C724&lt;'GEOMETRIC INPUTS'!F724),PI(),0) + IF(AND('GEOMETRIC INPUTS'!E724&lt;'GEOMETRIC INPUTS'!B724,'GEOMETRIC INPUTS'!C724='GEOMETRIC INPUTS'!F724),3/2*PI(),0)</f>
        <v>0</v>
      </c>
      <c r="D724">
        <f t="shared" si="12"/>
        <v>0</v>
      </c>
      <c r="E724">
        <f>SQRT(('GEOMETRIC INPUTS'!B724-'GEOMETRIC INPUTS'!E724)^2+('GEOMETRIC INPUTS'!C724-'GEOMETRIC INPUTS'!F724)^2+('GEOMETRIC INPUTS'!D724-'GEOMETRIC INPUTS'!G724)^2)</f>
        <v>0</v>
      </c>
      <c r="F724">
        <f>SQRT(('GEOMETRIC INPUTS'!B724-'GEOMETRIC INPUTS'!N724)^2 + ('GEOMETRIC INPUTS'!C724-'GEOMETRIC INPUTS'!O724)^2 + ('GEOMETRIC INPUTS'!D724-'GEOMETRIC INPUTS'!P724)^2)</f>
        <v>0</v>
      </c>
      <c r="G724">
        <f>SQRT(('GEOMETRIC INPUTS'!E724-'GEOMETRIC INPUTS'!N724)^2 + ('GEOMETRIC INPUTS'!F724-'GEOMETRIC INPUTS'!O724)^2 + ('GEOMETRIC INPUTS'!G724-'GEOMETRIC INPUTS'!P724)^2)</f>
        <v>0</v>
      </c>
      <c r="H724">
        <f>SQRT(('GEOMETRIC INPUTS'!H724-'GEOMETRIC INPUTS'!K724)^2 + ('GEOMETRIC INPUTS'!I724-'GEOMETRIC INPUTS'!L724)^2 + ('GEOMETRIC INPUTS'!J724-'GEOMETRIC INPUTS'!M724)^2)</f>
        <v>0</v>
      </c>
      <c r="I724">
        <f>SQRT(('GEOMETRIC INPUTS'!K724-'GEOMETRIC INPUTS'!N724)^2 + ('GEOMETRIC INPUTS'!L724-'GEOMETRIC INPUTS'!O724)^2 + ('GEOMETRIC INPUTS'!M724-'GEOMETRIC INPUTS'!P724)^2)</f>
        <v>0</v>
      </c>
      <c r="J724" s="20" t="e">
        <f>ASIN(('GEOMETRIC INPUTS'!M724-'GEOMETRIC INPUTS'!J724)/H724)</f>
        <v>#DIV/0!</v>
      </c>
      <c r="K724" s="27">
        <f>IF('GT Data'!X726=TRUE,'GEOMETRIC INPUTS'!Q724*Loads!$B$2,'GEOMETRIC INPUTS'!Q724*Loads!$F$2)</f>
        <v>0</v>
      </c>
      <c r="L724" s="27">
        <f>IF('GT Data'!X726=TRUE,F724*Loads!$B$3,F724*Loads!$F$3)</f>
        <v>0</v>
      </c>
      <c r="M724" s="27">
        <f>IF('GT Data'!X726=TRUE,G724*Loads!$B$3,G724*Loads!$F$3)</f>
        <v>0</v>
      </c>
      <c r="N724" s="27">
        <f>IF('GT Data'!X726=TRUE,H724*Loads!$B$3,H724*Loads!$F$3)</f>
        <v>0</v>
      </c>
      <c r="O724" s="27">
        <f>IF('GT Data'!X726=TRUE,B724*Loads!$B$4,0)</f>
        <v>0</v>
      </c>
      <c r="P724" s="27">
        <f>IF('GT Data'!X726=TRUE,'GEOMETRIC INPUTS'!Q724*Loads!$B$1,'GEOMETRIC INPUTS'!Q724*Loads!$F$1)</f>
        <v>0</v>
      </c>
      <c r="Q724">
        <v>-300</v>
      </c>
      <c r="R724" t="e">
        <f>'GEOMETRIC INPUTS'!R724/'GEOMETRIC INPUTS'!S724</f>
        <v>#DIV/0!</v>
      </c>
    </row>
    <row r="725" spans="1:18" x14ac:dyDescent="0.3">
      <c r="A725">
        <f>'GEOMETRIC INPUTS'!A725</f>
        <v>0</v>
      </c>
      <c r="B725">
        <f>'GT Data'!Z727</f>
        <v>0</v>
      </c>
      <c r="C725">
        <f>IF(AND('GEOMETRIC INPUTS'!E725&gt;'GEOMETRIC INPUTS'!B725,'GEOMETRIC INPUTS'!C725&gt;'GEOMETRIC INPUTS'!F725),ACOS(('GEOMETRIC INPUTS'!C725-'GEOMETRIC INPUTS'!F725)/'Calculated Tab Properties'!E725),0) + IF(AND('GEOMETRIC INPUTS'!E725&gt;'GEOMETRIC INPUTS'!B725,'GEOMETRIC INPUTS'!C725&lt;'GEOMETRIC INPUTS'!F725),PI()/2 + ASIN((-'GEOMETRIC INPUTS'!C725+'GEOMETRIC INPUTS'!F725)/'Calculated Tab Properties'!E725),0) + IF(AND('GEOMETRIC INPUTS'!E725&lt;'GEOMETRIC INPUTS'!B725,'GEOMETRIC INPUTS'!C725&lt;'GEOMETRIC INPUTS'!F725),PI() + ACOS(('GEOMETRIC INPUTS'!C725-'GEOMETRIC INPUTS'!F725)/'Calculated Tab Properties'!E725),0) + IF(AND('GEOMETRIC INPUTS'!E725&lt;'GEOMETRIC INPUTS'!B725,'GEOMETRIC INPUTS'!C725&gt;'GEOMETRIC INPUTS'!F725),2*PI() - ACOS((-'GEOMETRIC INPUTS'!C725+'GEOMETRIC INPUTS'!F725)/'Calculated Tab Properties'!E725),0) + IF(AND('GEOMETRIC INPUTS'!E725='GEOMETRIC INPUTS'!B725,'GEOMETRIC INPUTS'!C725&gt;'GEOMETRIC INPUTS'!F725),0,0) + IF(AND('GEOMETRIC INPUTS'!E725&gt;'GEOMETRIC INPUTS'!B725,'GEOMETRIC INPUTS'!C725='GEOMETRIC INPUTS'!F725),PI()/2,0) + IF(AND('GEOMETRIC INPUTS'!E725='GEOMETRIC INPUTS'!B725,'GEOMETRIC INPUTS'!C725&lt;'GEOMETRIC INPUTS'!F725),PI(),0) + IF(AND('GEOMETRIC INPUTS'!E725&lt;'GEOMETRIC INPUTS'!B725,'GEOMETRIC INPUTS'!C725='GEOMETRIC INPUTS'!F725),3/2*PI(),0)</f>
        <v>0</v>
      </c>
      <c r="D725">
        <f t="shared" si="12"/>
        <v>0</v>
      </c>
      <c r="E725">
        <f>SQRT(('GEOMETRIC INPUTS'!B725-'GEOMETRIC INPUTS'!E725)^2+('GEOMETRIC INPUTS'!C725-'GEOMETRIC INPUTS'!F725)^2+('GEOMETRIC INPUTS'!D725-'GEOMETRIC INPUTS'!G725)^2)</f>
        <v>0</v>
      </c>
      <c r="F725">
        <f>SQRT(('GEOMETRIC INPUTS'!B725-'GEOMETRIC INPUTS'!N725)^2 + ('GEOMETRIC INPUTS'!C725-'GEOMETRIC INPUTS'!O725)^2 + ('GEOMETRIC INPUTS'!D725-'GEOMETRIC INPUTS'!P725)^2)</f>
        <v>0</v>
      </c>
      <c r="G725">
        <f>SQRT(('GEOMETRIC INPUTS'!E725-'GEOMETRIC INPUTS'!N725)^2 + ('GEOMETRIC INPUTS'!F725-'GEOMETRIC INPUTS'!O725)^2 + ('GEOMETRIC INPUTS'!G725-'GEOMETRIC INPUTS'!P725)^2)</f>
        <v>0</v>
      </c>
      <c r="H725">
        <f>SQRT(('GEOMETRIC INPUTS'!H725-'GEOMETRIC INPUTS'!K725)^2 + ('GEOMETRIC INPUTS'!I725-'GEOMETRIC INPUTS'!L725)^2 + ('GEOMETRIC INPUTS'!J725-'GEOMETRIC INPUTS'!M725)^2)</f>
        <v>0</v>
      </c>
      <c r="I725">
        <f>SQRT(('GEOMETRIC INPUTS'!K725-'GEOMETRIC INPUTS'!N725)^2 + ('GEOMETRIC INPUTS'!L725-'GEOMETRIC INPUTS'!O725)^2 + ('GEOMETRIC INPUTS'!M725-'GEOMETRIC INPUTS'!P725)^2)</f>
        <v>0</v>
      </c>
      <c r="J725" s="20" t="e">
        <f>ASIN(('GEOMETRIC INPUTS'!M725-'GEOMETRIC INPUTS'!J725)/H725)</f>
        <v>#DIV/0!</v>
      </c>
      <c r="K725" s="27">
        <f>IF('GT Data'!X727=TRUE,'GEOMETRIC INPUTS'!Q725*Loads!$B$2,'GEOMETRIC INPUTS'!Q725*Loads!$F$2)</f>
        <v>0</v>
      </c>
      <c r="L725" s="27">
        <f>IF('GT Data'!X727=TRUE,F725*Loads!$B$3,F725*Loads!$F$3)</f>
        <v>0</v>
      </c>
      <c r="M725" s="27">
        <f>IF('GT Data'!X727=TRUE,G725*Loads!$B$3,G725*Loads!$F$3)</f>
        <v>0</v>
      </c>
      <c r="N725" s="27">
        <f>IF('GT Data'!X727=TRUE,H725*Loads!$B$3,H725*Loads!$F$3)</f>
        <v>0</v>
      </c>
      <c r="O725" s="27">
        <f>IF('GT Data'!X727=TRUE,B725*Loads!$B$4,0)</f>
        <v>0</v>
      </c>
      <c r="P725" s="27">
        <f>IF('GT Data'!X727=TRUE,'GEOMETRIC INPUTS'!Q725*Loads!$B$1,'GEOMETRIC INPUTS'!Q725*Loads!$F$1)</f>
        <v>0</v>
      </c>
      <c r="Q725">
        <v>-300</v>
      </c>
      <c r="R725" t="e">
        <f>'GEOMETRIC INPUTS'!R725/'GEOMETRIC INPUTS'!S725</f>
        <v>#DIV/0!</v>
      </c>
    </row>
    <row r="726" spans="1:18" x14ac:dyDescent="0.3">
      <c r="A726">
        <f>'GEOMETRIC INPUTS'!A726</f>
        <v>0</v>
      </c>
      <c r="B726">
        <f>'GT Data'!Z728</f>
        <v>0</v>
      </c>
      <c r="C726">
        <f>IF(AND('GEOMETRIC INPUTS'!E726&gt;'GEOMETRIC INPUTS'!B726,'GEOMETRIC INPUTS'!C726&gt;'GEOMETRIC INPUTS'!F726),ACOS(('GEOMETRIC INPUTS'!C726-'GEOMETRIC INPUTS'!F726)/'Calculated Tab Properties'!E726),0) + IF(AND('GEOMETRIC INPUTS'!E726&gt;'GEOMETRIC INPUTS'!B726,'GEOMETRIC INPUTS'!C726&lt;'GEOMETRIC INPUTS'!F726),PI()/2 + ASIN((-'GEOMETRIC INPUTS'!C726+'GEOMETRIC INPUTS'!F726)/'Calculated Tab Properties'!E726),0) + IF(AND('GEOMETRIC INPUTS'!E726&lt;'GEOMETRIC INPUTS'!B726,'GEOMETRIC INPUTS'!C726&lt;'GEOMETRIC INPUTS'!F726),PI() + ACOS(('GEOMETRIC INPUTS'!C726-'GEOMETRIC INPUTS'!F726)/'Calculated Tab Properties'!E726),0) + IF(AND('GEOMETRIC INPUTS'!E726&lt;'GEOMETRIC INPUTS'!B726,'GEOMETRIC INPUTS'!C726&gt;'GEOMETRIC INPUTS'!F726),2*PI() - ACOS((-'GEOMETRIC INPUTS'!C726+'GEOMETRIC INPUTS'!F726)/'Calculated Tab Properties'!E726),0) + IF(AND('GEOMETRIC INPUTS'!E726='GEOMETRIC INPUTS'!B726,'GEOMETRIC INPUTS'!C726&gt;'GEOMETRIC INPUTS'!F726),0,0) + IF(AND('GEOMETRIC INPUTS'!E726&gt;'GEOMETRIC INPUTS'!B726,'GEOMETRIC INPUTS'!C726='GEOMETRIC INPUTS'!F726),PI()/2,0) + IF(AND('GEOMETRIC INPUTS'!E726='GEOMETRIC INPUTS'!B726,'GEOMETRIC INPUTS'!C726&lt;'GEOMETRIC INPUTS'!F726),PI(),0) + IF(AND('GEOMETRIC INPUTS'!E726&lt;'GEOMETRIC INPUTS'!B726,'GEOMETRIC INPUTS'!C726='GEOMETRIC INPUTS'!F726),3/2*PI(),0)</f>
        <v>0</v>
      </c>
      <c r="D726">
        <f t="shared" si="12"/>
        <v>0</v>
      </c>
      <c r="E726">
        <f>SQRT(('GEOMETRIC INPUTS'!B726-'GEOMETRIC INPUTS'!E726)^2+('GEOMETRIC INPUTS'!C726-'GEOMETRIC INPUTS'!F726)^2+('GEOMETRIC INPUTS'!D726-'GEOMETRIC INPUTS'!G726)^2)</f>
        <v>0</v>
      </c>
      <c r="F726">
        <f>SQRT(('GEOMETRIC INPUTS'!B726-'GEOMETRIC INPUTS'!N726)^2 + ('GEOMETRIC INPUTS'!C726-'GEOMETRIC INPUTS'!O726)^2 + ('GEOMETRIC INPUTS'!D726-'GEOMETRIC INPUTS'!P726)^2)</f>
        <v>0</v>
      </c>
      <c r="G726">
        <f>SQRT(('GEOMETRIC INPUTS'!E726-'GEOMETRIC INPUTS'!N726)^2 + ('GEOMETRIC INPUTS'!F726-'GEOMETRIC INPUTS'!O726)^2 + ('GEOMETRIC INPUTS'!G726-'GEOMETRIC INPUTS'!P726)^2)</f>
        <v>0</v>
      </c>
      <c r="H726">
        <f>SQRT(('GEOMETRIC INPUTS'!H726-'GEOMETRIC INPUTS'!K726)^2 + ('GEOMETRIC INPUTS'!I726-'GEOMETRIC INPUTS'!L726)^2 + ('GEOMETRIC INPUTS'!J726-'GEOMETRIC INPUTS'!M726)^2)</f>
        <v>0</v>
      </c>
      <c r="I726">
        <f>SQRT(('GEOMETRIC INPUTS'!K726-'GEOMETRIC INPUTS'!N726)^2 + ('GEOMETRIC INPUTS'!L726-'GEOMETRIC INPUTS'!O726)^2 + ('GEOMETRIC INPUTS'!M726-'GEOMETRIC INPUTS'!P726)^2)</f>
        <v>0</v>
      </c>
      <c r="J726" s="20" t="e">
        <f>ASIN(('GEOMETRIC INPUTS'!M726-'GEOMETRIC INPUTS'!J726)/H726)</f>
        <v>#DIV/0!</v>
      </c>
      <c r="K726" s="27">
        <f>IF('GT Data'!X728=TRUE,'GEOMETRIC INPUTS'!Q726*Loads!$B$2,'GEOMETRIC INPUTS'!Q726*Loads!$F$2)</f>
        <v>0</v>
      </c>
      <c r="L726" s="27">
        <f>IF('GT Data'!X728=TRUE,F726*Loads!$B$3,F726*Loads!$F$3)</f>
        <v>0</v>
      </c>
      <c r="M726" s="27">
        <f>IF('GT Data'!X728=TRUE,G726*Loads!$B$3,G726*Loads!$F$3)</f>
        <v>0</v>
      </c>
      <c r="N726" s="27">
        <f>IF('GT Data'!X728=TRUE,H726*Loads!$B$3,H726*Loads!$F$3)</f>
        <v>0</v>
      </c>
      <c r="O726" s="27">
        <f>IF('GT Data'!X728=TRUE,B726*Loads!$B$4,0)</f>
        <v>0</v>
      </c>
      <c r="P726" s="27">
        <f>IF('GT Data'!X728=TRUE,'GEOMETRIC INPUTS'!Q726*Loads!$B$1,'GEOMETRIC INPUTS'!Q726*Loads!$F$1)</f>
        <v>0</v>
      </c>
      <c r="Q726">
        <v>-300</v>
      </c>
      <c r="R726" t="e">
        <f>'GEOMETRIC INPUTS'!R726/'GEOMETRIC INPUTS'!S726</f>
        <v>#DIV/0!</v>
      </c>
    </row>
    <row r="727" spans="1:18" x14ac:dyDescent="0.3">
      <c r="A727">
        <f>'GEOMETRIC INPUTS'!A727</f>
        <v>0</v>
      </c>
      <c r="B727">
        <f>'GT Data'!Z729</f>
        <v>0</v>
      </c>
      <c r="C727">
        <f>IF(AND('GEOMETRIC INPUTS'!E727&gt;'GEOMETRIC INPUTS'!B727,'GEOMETRIC INPUTS'!C727&gt;'GEOMETRIC INPUTS'!F727),ACOS(('GEOMETRIC INPUTS'!C727-'GEOMETRIC INPUTS'!F727)/'Calculated Tab Properties'!E727),0) + IF(AND('GEOMETRIC INPUTS'!E727&gt;'GEOMETRIC INPUTS'!B727,'GEOMETRIC INPUTS'!C727&lt;'GEOMETRIC INPUTS'!F727),PI()/2 + ASIN((-'GEOMETRIC INPUTS'!C727+'GEOMETRIC INPUTS'!F727)/'Calculated Tab Properties'!E727),0) + IF(AND('GEOMETRIC INPUTS'!E727&lt;'GEOMETRIC INPUTS'!B727,'GEOMETRIC INPUTS'!C727&lt;'GEOMETRIC INPUTS'!F727),PI() + ACOS(('GEOMETRIC INPUTS'!C727-'GEOMETRIC INPUTS'!F727)/'Calculated Tab Properties'!E727),0) + IF(AND('GEOMETRIC INPUTS'!E727&lt;'GEOMETRIC INPUTS'!B727,'GEOMETRIC INPUTS'!C727&gt;'GEOMETRIC INPUTS'!F727),2*PI() - ACOS((-'GEOMETRIC INPUTS'!C727+'GEOMETRIC INPUTS'!F727)/'Calculated Tab Properties'!E727),0) + IF(AND('GEOMETRIC INPUTS'!E727='GEOMETRIC INPUTS'!B727,'GEOMETRIC INPUTS'!C727&gt;'GEOMETRIC INPUTS'!F727),0,0) + IF(AND('GEOMETRIC INPUTS'!E727&gt;'GEOMETRIC INPUTS'!B727,'GEOMETRIC INPUTS'!C727='GEOMETRIC INPUTS'!F727),PI()/2,0) + IF(AND('GEOMETRIC INPUTS'!E727='GEOMETRIC INPUTS'!B727,'GEOMETRIC INPUTS'!C727&lt;'GEOMETRIC INPUTS'!F727),PI(),0) + IF(AND('GEOMETRIC INPUTS'!E727&lt;'GEOMETRIC INPUTS'!B727,'GEOMETRIC INPUTS'!C727='GEOMETRIC INPUTS'!F727),3/2*PI(),0)</f>
        <v>0</v>
      </c>
      <c r="D727">
        <f t="shared" si="12"/>
        <v>0</v>
      </c>
      <c r="E727">
        <f>SQRT(('GEOMETRIC INPUTS'!B727-'GEOMETRIC INPUTS'!E727)^2+('GEOMETRIC INPUTS'!C727-'GEOMETRIC INPUTS'!F727)^2+('GEOMETRIC INPUTS'!D727-'GEOMETRIC INPUTS'!G727)^2)</f>
        <v>0</v>
      </c>
      <c r="F727">
        <f>SQRT(('GEOMETRIC INPUTS'!B727-'GEOMETRIC INPUTS'!N727)^2 + ('GEOMETRIC INPUTS'!C727-'GEOMETRIC INPUTS'!O727)^2 + ('GEOMETRIC INPUTS'!D727-'GEOMETRIC INPUTS'!P727)^2)</f>
        <v>0</v>
      </c>
      <c r="G727">
        <f>SQRT(('GEOMETRIC INPUTS'!E727-'GEOMETRIC INPUTS'!N727)^2 + ('GEOMETRIC INPUTS'!F727-'GEOMETRIC INPUTS'!O727)^2 + ('GEOMETRIC INPUTS'!G727-'GEOMETRIC INPUTS'!P727)^2)</f>
        <v>0</v>
      </c>
      <c r="H727">
        <f>SQRT(('GEOMETRIC INPUTS'!H727-'GEOMETRIC INPUTS'!K727)^2 + ('GEOMETRIC INPUTS'!I727-'GEOMETRIC INPUTS'!L727)^2 + ('GEOMETRIC INPUTS'!J727-'GEOMETRIC INPUTS'!M727)^2)</f>
        <v>0</v>
      </c>
      <c r="I727">
        <f>SQRT(('GEOMETRIC INPUTS'!K727-'GEOMETRIC INPUTS'!N727)^2 + ('GEOMETRIC INPUTS'!L727-'GEOMETRIC INPUTS'!O727)^2 + ('GEOMETRIC INPUTS'!M727-'GEOMETRIC INPUTS'!P727)^2)</f>
        <v>0</v>
      </c>
      <c r="J727" s="20" t="e">
        <f>ASIN(('GEOMETRIC INPUTS'!M727-'GEOMETRIC INPUTS'!J727)/H727)</f>
        <v>#DIV/0!</v>
      </c>
      <c r="K727" s="27">
        <f>IF('GT Data'!X729=TRUE,'GEOMETRIC INPUTS'!Q727*Loads!$B$2,'GEOMETRIC INPUTS'!Q727*Loads!$F$2)</f>
        <v>0</v>
      </c>
      <c r="L727" s="27">
        <f>IF('GT Data'!X729=TRUE,F727*Loads!$B$3,F727*Loads!$F$3)</f>
        <v>0</v>
      </c>
      <c r="M727" s="27">
        <f>IF('GT Data'!X729=TRUE,G727*Loads!$B$3,G727*Loads!$F$3)</f>
        <v>0</v>
      </c>
      <c r="N727" s="27">
        <f>IF('GT Data'!X729=TRUE,H727*Loads!$B$3,H727*Loads!$F$3)</f>
        <v>0</v>
      </c>
      <c r="O727" s="27">
        <f>IF('GT Data'!X729=TRUE,B727*Loads!$B$4,0)</f>
        <v>0</v>
      </c>
      <c r="P727" s="27">
        <f>IF('GT Data'!X729=TRUE,'GEOMETRIC INPUTS'!Q727*Loads!$B$1,'GEOMETRIC INPUTS'!Q727*Loads!$F$1)</f>
        <v>0</v>
      </c>
      <c r="Q727">
        <v>-300</v>
      </c>
      <c r="R727" t="e">
        <f>'GEOMETRIC INPUTS'!R727/'GEOMETRIC INPUTS'!S727</f>
        <v>#DIV/0!</v>
      </c>
    </row>
    <row r="728" spans="1:18" x14ac:dyDescent="0.3">
      <c r="A728">
        <f>'GEOMETRIC INPUTS'!A728</f>
        <v>0</v>
      </c>
      <c r="B728">
        <f>'GT Data'!Z730</f>
        <v>0</v>
      </c>
      <c r="C728">
        <f>IF(AND('GEOMETRIC INPUTS'!E728&gt;'GEOMETRIC INPUTS'!B728,'GEOMETRIC INPUTS'!C728&gt;'GEOMETRIC INPUTS'!F728),ACOS(('GEOMETRIC INPUTS'!C728-'GEOMETRIC INPUTS'!F728)/'Calculated Tab Properties'!E728),0) + IF(AND('GEOMETRIC INPUTS'!E728&gt;'GEOMETRIC INPUTS'!B728,'GEOMETRIC INPUTS'!C728&lt;'GEOMETRIC INPUTS'!F728),PI()/2 + ASIN((-'GEOMETRIC INPUTS'!C728+'GEOMETRIC INPUTS'!F728)/'Calculated Tab Properties'!E728),0) + IF(AND('GEOMETRIC INPUTS'!E728&lt;'GEOMETRIC INPUTS'!B728,'GEOMETRIC INPUTS'!C728&lt;'GEOMETRIC INPUTS'!F728),PI() + ACOS(('GEOMETRIC INPUTS'!C728-'GEOMETRIC INPUTS'!F728)/'Calculated Tab Properties'!E728),0) + IF(AND('GEOMETRIC INPUTS'!E728&lt;'GEOMETRIC INPUTS'!B728,'GEOMETRIC INPUTS'!C728&gt;'GEOMETRIC INPUTS'!F728),2*PI() - ACOS((-'GEOMETRIC INPUTS'!C728+'GEOMETRIC INPUTS'!F728)/'Calculated Tab Properties'!E728),0) + IF(AND('GEOMETRIC INPUTS'!E728='GEOMETRIC INPUTS'!B728,'GEOMETRIC INPUTS'!C728&gt;'GEOMETRIC INPUTS'!F728),0,0) + IF(AND('GEOMETRIC INPUTS'!E728&gt;'GEOMETRIC INPUTS'!B728,'GEOMETRIC INPUTS'!C728='GEOMETRIC INPUTS'!F728),PI()/2,0) + IF(AND('GEOMETRIC INPUTS'!E728='GEOMETRIC INPUTS'!B728,'GEOMETRIC INPUTS'!C728&lt;'GEOMETRIC INPUTS'!F728),PI(),0) + IF(AND('GEOMETRIC INPUTS'!E728&lt;'GEOMETRIC INPUTS'!B728,'GEOMETRIC INPUTS'!C728='GEOMETRIC INPUTS'!F728),3/2*PI(),0)</f>
        <v>0</v>
      </c>
      <c r="D728">
        <f t="shared" si="12"/>
        <v>0</v>
      </c>
      <c r="E728">
        <f>SQRT(('GEOMETRIC INPUTS'!B728-'GEOMETRIC INPUTS'!E728)^2+('GEOMETRIC INPUTS'!C728-'GEOMETRIC INPUTS'!F728)^2+('GEOMETRIC INPUTS'!D728-'GEOMETRIC INPUTS'!G728)^2)</f>
        <v>0</v>
      </c>
      <c r="F728">
        <f>SQRT(('GEOMETRIC INPUTS'!B728-'GEOMETRIC INPUTS'!N728)^2 + ('GEOMETRIC INPUTS'!C728-'GEOMETRIC INPUTS'!O728)^2 + ('GEOMETRIC INPUTS'!D728-'GEOMETRIC INPUTS'!P728)^2)</f>
        <v>0</v>
      </c>
      <c r="G728">
        <f>SQRT(('GEOMETRIC INPUTS'!E728-'GEOMETRIC INPUTS'!N728)^2 + ('GEOMETRIC INPUTS'!F728-'GEOMETRIC INPUTS'!O728)^2 + ('GEOMETRIC INPUTS'!G728-'GEOMETRIC INPUTS'!P728)^2)</f>
        <v>0</v>
      </c>
      <c r="H728">
        <f>SQRT(('GEOMETRIC INPUTS'!H728-'GEOMETRIC INPUTS'!K728)^2 + ('GEOMETRIC INPUTS'!I728-'GEOMETRIC INPUTS'!L728)^2 + ('GEOMETRIC INPUTS'!J728-'GEOMETRIC INPUTS'!M728)^2)</f>
        <v>0</v>
      </c>
      <c r="I728">
        <f>SQRT(('GEOMETRIC INPUTS'!K728-'GEOMETRIC INPUTS'!N728)^2 + ('GEOMETRIC INPUTS'!L728-'GEOMETRIC INPUTS'!O728)^2 + ('GEOMETRIC INPUTS'!M728-'GEOMETRIC INPUTS'!P728)^2)</f>
        <v>0</v>
      </c>
      <c r="J728" s="20" t="e">
        <f>ASIN(('GEOMETRIC INPUTS'!M728-'GEOMETRIC INPUTS'!J728)/H728)</f>
        <v>#DIV/0!</v>
      </c>
      <c r="K728" s="27">
        <f>IF('GT Data'!X730=TRUE,'GEOMETRIC INPUTS'!Q728*Loads!$B$2,'GEOMETRIC INPUTS'!Q728*Loads!$F$2)</f>
        <v>0</v>
      </c>
      <c r="L728" s="27">
        <f>IF('GT Data'!X730=TRUE,F728*Loads!$B$3,F728*Loads!$F$3)</f>
        <v>0</v>
      </c>
      <c r="M728" s="27">
        <f>IF('GT Data'!X730=TRUE,G728*Loads!$B$3,G728*Loads!$F$3)</f>
        <v>0</v>
      </c>
      <c r="N728" s="27">
        <f>IF('GT Data'!X730=TRUE,H728*Loads!$B$3,H728*Loads!$F$3)</f>
        <v>0</v>
      </c>
      <c r="O728" s="27">
        <f>IF('GT Data'!X730=TRUE,B728*Loads!$B$4,0)</f>
        <v>0</v>
      </c>
      <c r="P728" s="27">
        <f>IF('GT Data'!X730=TRUE,'GEOMETRIC INPUTS'!Q728*Loads!$B$1,'GEOMETRIC INPUTS'!Q728*Loads!$F$1)</f>
        <v>0</v>
      </c>
      <c r="Q728">
        <v>-300</v>
      </c>
      <c r="R728" t="e">
        <f>'GEOMETRIC INPUTS'!R728/'GEOMETRIC INPUTS'!S728</f>
        <v>#DIV/0!</v>
      </c>
    </row>
    <row r="729" spans="1:18" x14ac:dyDescent="0.3">
      <c r="A729">
        <f>'GEOMETRIC INPUTS'!A729</f>
        <v>0</v>
      </c>
      <c r="B729">
        <f>'GT Data'!Z731</f>
        <v>0</v>
      </c>
      <c r="C729">
        <f>IF(AND('GEOMETRIC INPUTS'!E729&gt;'GEOMETRIC INPUTS'!B729,'GEOMETRIC INPUTS'!C729&gt;'GEOMETRIC INPUTS'!F729),ACOS(('GEOMETRIC INPUTS'!C729-'GEOMETRIC INPUTS'!F729)/'Calculated Tab Properties'!E729),0) + IF(AND('GEOMETRIC INPUTS'!E729&gt;'GEOMETRIC INPUTS'!B729,'GEOMETRIC INPUTS'!C729&lt;'GEOMETRIC INPUTS'!F729),PI()/2 + ASIN((-'GEOMETRIC INPUTS'!C729+'GEOMETRIC INPUTS'!F729)/'Calculated Tab Properties'!E729),0) + IF(AND('GEOMETRIC INPUTS'!E729&lt;'GEOMETRIC INPUTS'!B729,'GEOMETRIC INPUTS'!C729&lt;'GEOMETRIC INPUTS'!F729),PI() + ACOS(('GEOMETRIC INPUTS'!C729-'GEOMETRIC INPUTS'!F729)/'Calculated Tab Properties'!E729),0) + IF(AND('GEOMETRIC INPUTS'!E729&lt;'GEOMETRIC INPUTS'!B729,'GEOMETRIC INPUTS'!C729&gt;'GEOMETRIC INPUTS'!F729),2*PI() - ACOS((-'GEOMETRIC INPUTS'!C729+'GEOMETRIC INPUTS'!F729)/'Calculated Tab Properties'!E729),0) + IF(AND('GEOMETRIC INPUTS'!E729='GEOMETRIC INPUTS'!B729,'GEOMETRIC INPUTS'!C729&gt;'GEOMETRIC INPUTS'!F729),0,0) + IF(AND('GEOMETRIC INPUTS'!E729&gt;'GEOMETRIC INPUTS'!B729,'GEOMETRIC INPUTS'!C729='GEOMETRIC INPUTS'!F729),PI()/2,0) + IF(AND('GEOMETRIC INPUTS'!E729='GEOMETRIC INPUTS'!B729,'GEOMETRIC INPUTS'!C729&lt;'GEOMETRIC INPUTS'!F729),PI(),0) + IF(AND('GEOMETRIC INPUTS'!E729&lt;'GEOMETRIC INPUTS'!B729,'GEOMETRIC INPUTS'!C729='GEOMETRIC INPUTS'!F729),3/2*PI(),0)</f>
        <v>0</v>
      </c>
      <c r="D729">
        <f t="shared" si="12"/>
        <v>0</v>
      </c>
      <c r="E729">
        <f>SQRT(('GEOMETRIC INPUTS'!B729-'GEOMETRIC INPUTS'!E729)^2+('GEOMETRIC INPUTS'!C729-'GEOMETRIC INPUTS'!F729)^2+('GEOMETRIC INPUTS'!D729-'GEOMETRIC INPUTS'!G729)^2)</f>
        <v>0</v>
      </c>
      <c r="F729">
        <f>SQRT(('GEOMETRIC INPUTS'!B729-'GEOMETRIC INPUTS'!N729)^2 + ('GEOMETRIC INPUTS'!C729-'GEOMETRIC INPUTS'!O729)^2 + ('GEOMETRIC INPUTS'!D729-'GEOMETRIC INPUTS'!P729)^2)</f>
        <v>0</v>
      </c>
      <c r="G729">
        <f>SQRT(('GEOMETRIC INPUTS'!E729-'GEOMETRIC INPUTS'!N729)^2 + ('GEOMETRIC INPUTS'!F729-'GEOMETRIC INPUTS'!O729)^2 + ('GEOMETRIC INPUTS'!G729-'GEOMETRIC INPUTS'!P729)^2)</f>
        <v>0</v>
      </c>
      <c r="H729">
        <f>SQRT(('GEOMETRIC INPUTS'!H729-'GEOMETRIC INPUTS'!K729)^2 + ('GEOMETRIC INPUTS'!I729-'GEOMETRIC INPUTS'!L729)^2 + ('GEOMETRIC INPUTS'!J729-'GEOMETRIC INPUTS'!M729)^2)</f>
        <v>0</v>
      </c>
      <c r="I729">
        <f>SQRT(('GEOMETRIC INPUTS'!K729-'GEOMETRIC INPUTS'!N729)^2 + ('GEOMETRIC INPUTS'!L729-'GEOMETRIC INPUTS'!O729)^2 + ('GEOMETRIC INPUTS'!M729-'GEOMETRIC INPUTS'!P729)^2)</f>
        <v>0</v>
      </c>
      <c r="J729" s="20" t="e">
        <f>ASIN(('GEOMETRIC INPUTS'!M729-'GEOMETRIC INPUTS'!J729)/H729)</f>
        <v>#DIV/0!</v>
      </c>
      <c r="K729" s="27">
        <f>IF('GT Data'!X731=TRUE,'GEOMETRIC INPUTS'!Q729*Loads!$B$2,'GEOMETRIC INPUTS'!Q729*Loads!$F$2)</f>
        <v>0</v>
      </c>
      <c r="L729" s="27">
        <f>IF('GT Data'!X731=TRUE,F729*Loads!$B$3,F729*Loads!$F$3)</f>
        <v>0</v>
      </c>
      <c r="M729" s="27">
        <f>IF('GT Data'!X731=TRUE,G729*Loads!$B$3,G729*Loads!$F$3)</f>
        <v>0</v>
      </c>
      <c r="N729" s="27">
        <f>IF('GT Data'!X731=TRUE,H729*Loads!$B$3,H729*Loads!$F$3)</f>
        <v>0</v>
      </c>
      <c r="O729" s="27">
        <f>IF('GT Data'!X731=TRUE,B729*Loads!$B$4,0)</f>
        <v>0</v>
      </c>
      <c r="P729" s="27">
        <f>IF('GT Data'!X731=TRUE,'GEOMETRIC INPUTS'!Q729*Loads!$B$1,'GEOMETRIC INPUTS'!Q729*Loads!$F$1)</f>
        <v>0</v>
      </c>
      <c r="Q729">
        <v>-300</v>
      </c>
      <c r="R729" t="e">
        <f>'GEOMETRIC INPUTS'!R729/'GEOMETRIC INPUTS'!S729</f>
        <v>#DIV/0!</v>
      </c>
    </row>
    <row r="730" spans="1:18" x14ac:dyDescent="0.3">
      <c r="A730">
        <f>'GEOMETRIC INPUTS'!A730</f>
        <v>0</v>
      </c>
      <c r="B730">
        <f>'GT Data'!Z732</f>
        <v>0</v>
      </c>
      <c r="C730">
        <f>IF(AND('GEOMETRIC INPUTS'!E730&gt;'GEOMETRIC INPUTS'!B730,'GEOMETRIC INPUTS'!C730&gt;'GEOMETRIC INPUTS'!F730),ACOS(('GEOMETRIC INPUTS'!C730-'GEOMETRIC INPUTS'!F730)/'Calculated Tab Properties'!E730),0) + IF(AND('GEOMETRIC INPUTS'!E730&gt;'GEOMETRIC INPUTS'!B730,'GEOMETRIC INPUTS'!C730&lt;'GEOMETRIC INPUTS'!F730),PI()/2 + ASIN((-'GEOMETRIC INPUTS'!C730+'GEOMETRIC INPUTS'!F730)/'Calculated Tab Properties'!E730),0) + IF(AND('GEOMETRIC INPUTS'!E730&lt;'GEOMETRIC INPUTS'!B730,'GEOMETRIC INPUTS'!C730&lt;'GEOMETRIC INPUTS'!F730),PI() + ACOS(('GEOMETRIC INPUTS'!C730-'GEOMETRIC INPUTS'!F730)/'Calculated Tab Properties'!E730),0) + IF(AND('GEOMETRIC INPUTS'!E730&lt;'GEOMETRIC INPUTS'!B730,'GEOMETRIC INPUTS'!C730&gt;'GEOMETRIC INPUTS'!F730),2*PI() - ACOS((-'GEOMETRIC INPUTS'!C730+'GEOMETRIC INPUTS'!F730)/'Calculated Tab Properties'!E730),0) + IF(AND('GEOMETRIC INPUTS'!E730='GEOMETRIC INPUTS'!B730,'GEOMETRIC INPUTS'!C730&gt;'GEOMETRIC INPUTS'!F730),0,0) + IF(AND('GEOMETRIC INPUTS'!E730&gt;'GEOMETRIC INPUTS'!B730,'GEOMETRIC INPUTS'!C730='GEOMETRIC INPUTS'!F730),PI()/2,0) + IF(AND('GEOMETRIC INPUTS'!E730='GEOMETRIC INPUTS'!B730,'GEOMETRIC INPUTS'!C730&lt;'GEOMETRIC INPUTS'!F730),PI(),0) + IF(AND('GEOMETRIC INPUTS'!E730&lt;'GEOMETRIC INPUTS'!B730,'GEOMETRIC INPUTS'!C730='GEOMETRIC INPUTS'!F730),3/2*PI(),0)</f>
        <v>0</v>
      </c>
      <c r="D730">
        <f t="shared" si="12"/>
        <v>0</v>
      </c>
      <c r="E730">
        <f>SQRT(('GEOMETRIC INPUTS'!B730-'GEOMETRIC INPUTS'!E730)^2+('GEOMETRIC INPUTS'!C730-'GEOMETRIC INPUTS'!F730)^2+('GEOMETRIC INPUTS'!D730-'GEOMETRIC INPUTS'!G730)^2)</f>
        <v>0</v>
      </c>
      <c r="F730">
        <f>SQRT(('GEOMETRIC INPUTS'!B730-'GEOMETRIC INPUTS'!N730)^2 + ('GEOMETRIC INPUTS'!C730-'GEOMETRIC INPUTS'!O730)^2 + ('GEOMETRIC INPUTS'!D730-'GEOMETRIC INPUTS'!P730)^2)</f>
        <v>0</v>
      </c>
      <c r="G730">
        <f>SQRT(('GEOMETRIC INPUTS'!E730-'GEOMETRIC INPUTS'!N730)^2 + ('GEOMETRIC INPUTS'!F730-'GEOMETRIC INPUTS'!O730)^2 + ('GEOMETRIC INPUTS'!G730-'GEOMETRIC INPUTS'!P730)^2)</f>
        <v>0</v>
      </c>
      <c r="H730">
        <f>SQRT(('GEOMETRIC INPUTS'!H730-'GEOMETRIC INPUTS'!K730)^2 + ('GEOMETRIC INPUTS'!I730-'GEOMETRIC INPUTS'!L730)^2 + ('GEOMETRIC INPUTS'!J730-'GEOMETRIC INPUTS'!M730)^2)</f>
        <v>0</v>
      </c>
      <c r="I730">
        <f>SQRT(('GEOMETRIC INPUTS'!K730-'GEOMETRIC INPUTS'!N730)^2 + ('GEOMETRIC INPUTS'!L730-'GEOMETRIC INPUTS'!O730)^2 + ('GEOMETRIC INPUTS'!M730-'GEOMETRIC INPUTS'!P730)^2)</f>
        <v>0</v>
      </c>
      <c r="J730" s="20" t="e">
        <f>ASIN(('GEOMETRIC INPUTS'!M730-'GEOMETRIC INPUTS'!J730)/H730)</f>
        <v>#DIV/0!</v>
      </c>
      <c r="K730" s="27">
        <f>IF('GT Data'!X732=TRUE,'GEOMETRIC INPUTS'!Q730*Loads!$B$2,'GEOMETRIC INPUTS'!Q730*Loads!$F$2)</f>
        <v>0</v>
      </c>
      <c r="L730" s="27">
        <f>IF('GT Data'!X732=TRUE,F730*Loads!$B$3,F730*Loads!$F$3)</f>
        <v>0</v>
      </c>
      <c r="M730" s="27">
        <f>IF('GT Data'!X732=TRUE,G730*Loads!$B$3,G730*Loads!$F$3)</f>
        <v>0</v>
      </c>
      <c r="N730" s="27">
        <f>IF('GT Data'!X732=TRUE,H730*Loads!$B$3,H730*Loads!$F$3)</f>
        <v>0</v>
      </c>
      <c r="O730" s="27">
        <f>IF('GT Data'!X732=TRUE,B730*Loads!$B$4,0)</f>
        <v>0</v>
      </c>
      <c r="P730" s="27">
        <f>IF('GT Data'!X732=TRUE,'GEOMETRIC INPUTS'!Q730*Loads!$B$1,'GEOMETRIC INPUTS'!Q730*Loads!$F$1)</f>
        <v>0</v>
      </c>
      <c r="Q730">
        <v>-300</v>
      </c>
      <c r="R730" t="e">
        <f>'GEOMETRIC INPUTS'!R730/'GEOMETRIC INPUTS'!S730</f>
        <v>#DIV/0!</v>
      </c>
    </row>
    <row r="731" spans="1:18" x14ac:dyDescent="0.3">
      <c r="A731">
        <f>'GEOMETRIC INPUTS'!A731</f>
        <v>0</v>
      </c>
      <c r="B731">
        <f>'GT Data'!Z733</f>
        <v>0</v>
      </c>
      <c r="C731">
        <f>IF(AND('GEOMETRIC INPUTS'!E731&gt;'GEOMETRIC INPUTS'!B731,'GEOMETRIC INPUTS'!C731&gt;'GEOMETRIC INPUTS'!F731),ACOS(('GEOMETRIC INPUTS'!C731-'GEOMETRIC INPUTS'!F731)/'Calculated Tab Properties'!E731),0) + IF(AND('GEOMETRIC INPUTS'!E731&gt;'GEOMETRIC INPUTS'!B731,'GEOMETRIC INPUTS'!C731&lt;'GEOMETRIC INPUTS'!F731),PI()/2 + ASIN((-'GEOMETRIC INPUTS'!C731+'GEOMETRIC INPUTS'!F731)/'Calculated Tab Properties'!E731),0) + IF(AND('GEOMETRIC INPUTS'!E731&lt;'GEOMETRIC INPUTS'!B731,'GEOMETRIC INPUTS'!C731&lt;'GEOMETRIC INPUTS'!F731),PI() + ACOS(('GEOMETRIC INPUTS'!C731-'GEOMETRIC INPUTS'!F731)/'Calculated Tab Properties'!E731),0) + IF(AND('GEOMETRIC INPUTS'!E731&lt;'GEOMETRIC INPUTS'!B731,'GEOMETRIC INPUTS'!C731&gt;'GEOMETRIC INPUTS'!F731),2*PI() - ACOS((-'GEOMETRIC INPUTS'!C731+'GEOMETRIC INPUTS'!F731)/'Calculated Tab Properties'!E731),0) + IF(AND('GEOMETRIC INPUTS'!E731='GEOMETRIC INPUTS'!B731,'GEOMETRIC INPUTS'!C731&gt;'GEOMETRIC INPUTS'!F731),0,0) + IF(AND('GEOMETRIC INPUTS'!E731&gt;'GEOMETRIC INPUTS'!B731,'GEOMETRIC INPUTS'!C731='GEOMETRIC INPUTS'!F731),PI()/2,0) + IF(AND('GEOMETRIC INPUTS'!E731='GEOMETRIC INPUTS'!B731,'GEOMETRIC INPUTS'!C731&lt;'GEOMETRIC INPUTS'!F731),PI(),0) + IF(AND('GEOMETRIC INPUTS'!E731&lt;'GEOMETRIC INPUTS'!B731,'GEOMETRIC INPUTS'!C731='GEOMETRIC INPUTS'!F731),3/2*PI(),0)</f>
        <v>0</v>
      </c>
      <c r="D731">
        <f t="shared" si="12"/>
        <v>0</v>
      </c>
      <c r="E731">
        <f>SQRT(('GEOMETRIC INPUTS'!B731-'GEOMETRIC INPUTS'!E731)^2+('GEOMETRIC INPUTS'!C731-'GEOMETRIC INPUTS'!F731)^2+('GEOMETRIC INPUTS'!D731-'GEOMETRIC INPUTS'!G731)^2)</f>
        <v>0</v>
      </c>
      <c r="F731">
        <f>SQRT(('GEOMETRIC INPUTS'!B731-'GEOMETRIC INPUTS'!N731)^2 + ('GEOMETRIC INPUTS'!C731-'GEOMETRIC INPUTS'!O731)^2 + ('GEOMETRIC INPUTS'!D731-'GEOMETRIC INPUTS'!P731)^2)</f>
        <v>0</v>
      </c>
      <c r="G731">
        <f>SQRT(('GEOMETRIC INPUTS'!E731-'GEOMETRIC INPUTS'!N731)^2 + ('GEOMETRIC INPUTS'!F731-'GEOMETRIC INPUTS'!O731)^2 + ('GEOMETRIC INPUTS'!G731-'GEOMETRIC INPUTS'!P731)^2)</f>
        <v>0</v>
      </c>
      <c r="H731">
        <f>SQRT(('GEOMETRIC INPUTS'!H731-'GEOMETRIC INPUTS'!K731)^2 + ('GEOMETRIC INPUTS'!I731-'GEOMETRIC INPUTS'!L731)^2 + ('GEOMETRIC INPUTS'!J731-'GEOMETRIC INPUTS'!M731)^2)</f>
        <v>0</v>
      </c>
      <c r="I731">
        <f>SQRT(('GEOMETRIC INPUTS'!K731-'GEOMETRIC INPUTS'!N731)^2 + ('GEOMETRIC INPUTS'!L731-'GEOMETRIC INPUTS'!O731)^2 + ('GEOMETRIC INPUTS'!M731-'GEOMETRIC INPUTS'!P731)^2)</f>
        <v>0</v>
      </c>
      <c r="J731" s="20" t="e">
        <f>ASIN(('GEOMETRIC INPUTS'!M731-'GEOMETRIC INPUTS'!J731)/H731)</f>
        <v>#DIV/0!</v>
      </c>
      <c r="K731" s="27">
        <f>IF('GT Data'!X733=TRUE,'GEOMETRIC INPUTS'!Q731*Loads!$B$2,'GEOMETRIC INPUTS'!Q731*Loads!$F$2)</f>
        <v>0</v>
      </c>
      <c r="L731" s="27">
        <f>IF('GT Data'!X733=TRUE,F731*Loads!$B$3,F731*Loads!$F$3)</f>
        <v>0</v>
      </c>
      <c r="M731" s="27">
        <f>IF('GT Data'!X733=TRUE,G731*Loads!$B$3,G731*Loads!$F$3)</f>
        <v>0</v>
      </c>
      <c r="N731" s="27">
        <f>IF('GT Data'!X733=TRUE,H731*Loads!$B$3,H731*Loads!$F$3)</f>
        <v>0</v>
      </c>
      <c r="O731" s="27">
        <f>IF('GT Data'!X733=TRUE,B731*Loads!$B$4,0)</f>
        <v>0</v>
      </c>
      <c r="P731" s="27">
        <f>IF('GT Data'!X733=TRUE,'GEOMETRIC INPUTS'!Q731*Loads!$B$1,'GEOMETRIC INPUTS'!Q731*Loads!$F$1)</f>
        <v>0</v>
      </c>
      <c r="Q731">
        <v>-300</v>
      </c>
      <c r="R731" t="e">
        <f>'GEOMETRIC INPUTS'!R731/'GEOMETRIC INPUTS'!S731</f>
        <v>#DIV/0!</v>
      </c>
    </row>
    <row r="732" spans="1:18" x14ac:dyDescent="0.3">
      <c r="A732">
        <f>'GEOMETRIC INPUTS'!A732</f>
        <v>0</v>
      </c>
      <c r="B732">
        <f>'GT Data'!Z734</f>
        <v>0</v>
      </c>
      <c r="C732">
        <f>IF(AND('GEOMETRIC INPUTS'!E732&gt;'GEOMETRIC INPUTS'!B732,'GEOMETRIC INPUTS'!C732&gt;'GEOMETRIC INPUTS'!F732),ACOS(('GEOMETRIC INPUTS'!C732-'GEOMETRIC INPUTS'!F732)/'Calculated Tab Properties'!E732),0) + IF(AND('GEOMETRIC INPUTS'!E732&gt;'GEOMETRIC INPUTS'!B732,'GEOMETRIC INPUTS'!C732&lt;'GEOMETRIC INPUTS'!F732),PI()/2 + ASIN((-'GEOMETRIC INPUTS'!C732+'GEOMETRIC INPUTS'!F732)/'Calculated Tab Properties'!E732),0) + IF(AND('GEOMETRIC INPUTS'!E732&lt;'GEOMETRIC INPUTS'!B732,'GEOMETRIC INPUTS'!C732&lt;'GEOMETRIC INPUTS'!F732),PI() + ACOS(('GEOMETRIC INPUTS'!C732-'GEOMETRIC INPUTS'!F732)/'Calculated Tab Properties'!E732),0) + IF(AND('GEOMETRIC INPUTS'!E732&lt;'GEOMETRIC INPUTS'!B732,'GEOMETRIC INPUTS'!C732&gt;'GEOMETRIC INPUTS'!F732),2*PI() - ACOS((-'GEOMETRIC INPUTS'!C732+'GEOMETRIC INPUTS'!F732)/'Calculated Tab Properties'!E732),0) + IF(AND('GEOMETRIC INPUTS'!E732='GEOMETRIC INPUTS'!B732,'GEOMETRIC INPUTS'!C732&gt;'GEOMETRIC INPUTS'!F732),0,0) + IF(AND('GEOMETRIC INPUTS'!E732&gt;'GEOMETRIC INPUTS'!B732,'GEOMETRIC INPUTS'!C732='GEOMETRIC INPUTS'!F732),PI()/2,0) + IF(AND('GEOMETRIC INPUTS'!E732='GEOMETRIC INPUTS'!B732,'GEOMETRIC INPUTS'!C732&lt;'GEOMETRIC INPUTS'!F732),PI(),0) + IF(AND('GEOMETRIC INPUTS'!E732&lt;'GEOMETRIC INPUTS'!B732,'GEOMETRIC INPUTS'!C732='GEOMETRIC INPUTS'!F732),3/2*PI(),0)</f>
        <v>0</v>
      </c>
      <c r="D732">
        <f t="shared" si="12"/>
        <v>0</v>
      </c>
      <c r="E732">
        <f>SQRT(('GEOMETRIC INPUTS'!B732-'GEOMETRIC INPUTS'!E732)^2+('GEOMETRIC INPUTS'!C732-'GEOMETRIC INPUTS'!F732)^2+('GEOMETRIC INPUTS'!D732-'GEOMETRIC INPUTS'!G732)^2)</f>
        <v>0</v>
      </c>
      <c r="F732">
        <f>SQRT(('GEOMETRIC INPUTS'!B732-'GEOMETRIC INPUTS'!N732)^2 + ('GEOMETRIC INPUTS'!C732-'GEOMETRIC INPUTS'!O732)^2 + ('GEOMETRIC INPUTS'!D732-'GEOMETRIC INPUTS'!P732)^2)</f>
        <v>0</v>
      </c>
      <c r="G732">
        <f>SQRT(('GEOMETRIC INPUTS'!E732-'GEOMETRIC INPUTS'!N732)^2 + ('GEOMETRIC INPUTS'!F732-'GEOMETRIC INPUTS'!O732)^2 + ('GEOMETRIC INPUTS'!G732-'GEOMETRIC INPUTS'!P732)^2)</f>
        <v>0</v>
      </c>
      <c r="H732">
        <f>SQRT(('GEOMETRIC INPUTS'!H732-'GEOMETRIC INPUTS'!K732)^2 + ('GEOMETRIC INPUTS'!I732-'GEOMETRIC INPUTS'!L732)^2 + ('GEOMETRIC INPUTS'!J732-'GEOMETRIC INPUTS'!M732)^2)</f>
        <v>0</v>
      </c>
      <c r="I732">
        <f>SQRT(('GEOMETRIC INPUTS'!K732-'GEOMETRIC INPUTS'!N732)^2 + ('GEOMETRIC INPUTS'!L732-'GEOMETRIC INPUTS'!O732)^2 + ('GEOMETRIC INPUTS'!M732-'GEOMETRIC INPUTS'!P732)^2)</f>
        <v>0</v>
      </c>
      <c r="J732" s="20" t="e">
        <f>ASIN(('GEOMETRIC INPUTS'!M732-'GEOMETRIC INPUTS'!J732)/H732)</f>
        <v>#DIV/0!</v>
      </c>
      <c r="K732" s="27">
        <f>IF('GT Data'!X734=TRUE,'GEOMETRIC INPUTS'!Q732*Loads!$B$2,'GEOMETRIC INPUTS'!Q732*Loads!$F$2)</f>
        <v>0</v>
      </c>
      <c r="L732" s="27">
        <f>IF('GT Data'!X734=TRUE,F732*Loads!$B$3,F732*Loads!$F$3)</f>
        <v>0</v>
      </c>
      <c r="M732" s="27">
        <f>IF('GT Data'!X734=TRUE,G732*Loads!$B$3,G732*Loads!$F$3)</f>
        <v>0</v>
      </c>
      <c r="N732" s="27">
        <f>IF('GT Data'!X734=TRUE,H732*Loads!$B$3,H732*Loads!$F$3)</f>
        <v>0</v>
      </c>
      <c r="O732" s="27">
        <f>IF('GT Data'!X734=TRUE,B732*Loads!$B$4,0)</f>
        <v>0</v>
      </c>
      <c r="P732" s="27">
        <f>IF('GT Data'!X734=TRUE,'GEOMETRIC INPUTS'!Q732*Loads!$B$1,'GEOMETRIC INPUTS'!Q732*Loads!$F$1)</f>
        <v>0</v>
      </c>
      <c r="Q732">
        <v>-300</v>
      </c>
      <c r="R732" t="e">
        <f>'GEOMETRIC INPUTS'!R732/'GEOMETRIC INPUTS'!S732</f>
        <v>#DIV/0!</v>
      </c>
    </row>
    <row r="733" spans="1:18" x14ac:dyDescent="0.3">
      <c r="A733">
        <f>'GEOMETRIC INPUTS'!A733</f>
        <v>0</v>
      </c>
      <c r="B733">
        <f>'GT Data'!Z735</f>
        <v>0</v>
      </c>
      <c r="C733">
        <f>IF(AND('GEOMETRIC INPUTS'!E733&gt;'GEOMETRIC INPUTS'!B733,'GEOMETRIC INPUTS'!C733&gt;'GEOMETRIC INPUTS'!F733),ACOS(('GEOMETRIC INPUTS'!C733-'GEOMETRIC INPUTS'!F733)/'Calculated Tab Properties'!E733),0) + IF(AND('GEOMETRIC INPUTS'!E733&gt;'GEOMETRIC INPUTS'!B733,'GEOMETRIC INPUTS'!C733&lt;'GEOMETRIC INPUTS'!F733),PI()/2 + ASIN((-'GEOMETRIC INPUTS'!C733+'GEOMETRIC INPUTS'!F733)/'Calculated Tab Properties'!E733),0) + IF(AND('GEOMETRIC INPUTS'!E733&lt;'GEOMETRIC INPUTS'!B733,'GEOMETRIC INPUTS'!C733&lt;'GEOMETRIC INPUTS'!F733),PI() + ACOS(('GEOMETRIC INPUTS'!C733-'GEOMETRIC INPUTS'!F733)/'Calculated Tab Properties'!E733),0) + IF(AND('GEOMETRIC INPUTS'!E733&lt;'GEOMETRIC INPUTS'!B733,'GEOMETRIC INPUTS'!C733&gt;'GEOMETRIC INPUTS'!F733),2*PI() - ACOS((-'GEOMETRIC INPUTS'!C733+'GEOMETRIC INPUTS'!F733)/'Calculated Tab Properties'!E733),0) + IF(AND('GEOMETRIC INPUTS'!E733='GEOMETRIC INPUTS'!B733,'GEOMETRIC INPUTS'!C733&gt;'GEOMETRIC INPUTS'!F733),0,0) + IF(AND('GEOMETRIC INPUTS'!E733&gt;'GEOMETRIC INPUTS'!B733,'GEOMETRIC INPUTS'!C733='GEOMETRIC INPUTS'!F733),PI()/2,0) + IF(AND('GEOMETRIC INPUTS'!E733='GEOMETRIC INPUTS'!B733,'GEOMETRIC INPUTS'!C733&lt;'GEOMETRIC INPUTS'!F733),PI(),0) + IF(AND('GEOMETRIC INPUTS'!E733&lt;'GEOMETRIC INPUTS'!B733,'GEOMETRIC INPUTS'!C733='GEOMETRIC INPUTS'!F733),3/2*PI(),0)</f>
        <v>0</v>
      </c>
      <c r="D733">
        <f t="shared" si="12"/>
        <v>0</v>
      </c>
      <c r="E733">
        <f>SQRT(('GEOMETRIC INPUTS'!B733-'GEOMETRIC INPUTS'!E733)^2+('GEOMETRIC INPUTS'!C733-'GEOMETRIC INPUTS'!F733)^2+('GEOMETRIC INPUTS'!D733-'GEOMETRIC INPUTS'!G733)^2)</f>
        <v>0</v>
      </c>
      <c r="F733">
        <f>SQRT(('GEOMETRIC INPUTS'!B733-'GEOMETRIC INPUTS'!N733)^2 + ('GEOMETRIC INPUTS'!C733-'GEOMETRIC INPUTS'!O733)^2 + ('GEOMETRIC INPUTS'!D733-'GEOMETRIC INPUTS'!P733)^2)</f>
        <v>0</v>
      </c>
      <c r="G733">
        <f>SQRT(('GEOMETRIC INPUTS'!E733-'GEOMETRIC INPUTS'!N733)^2 + ('GEOMETRIC INPUTS'!F733-'GEOMETRIC INPUTS'!O733)^2 + ('GEOMETRIC INPUTS'!G733-'GEOMETRIC INPUTS'!P733)^2)</f>
        <v>0</v>
      </c>
      <c r="H733">
        <f>SQRT(('GEOMETRIC INPUTS'!H733-'GEOMETRIC INPUTS'!K733)^2 + ('GEOMETRIC INPUTS'!I733-'GEOMETRIC INPUTS'!L733)^2 + ('GEOMETRIC INPUTS'!J733-'GEOMETRIC INPUTS'!M733)^2)</f>
        <v>0</v>
      </c>
      <c r="I733">
        <f>SQRT(('GEOMETRIC INPUTS'!K733-'GEOMETRIC INPUTS'!N733)^2 + ('GEOMETRIC INPUTS'!L733-'GEOMETRIC INPUTS'!O733)^2 + ('GEOMETRIC INPUTS'!M733-'GEOMETRIC INPUTS'!P733)^2)</f>
        <v>0</v>
      </c>
      <c r="J733" s="20" t="e">
        <f>ASIN(('GEOMETRIC INPUTS'!M733-'GEOMETRIC INPUTS'!J733)/H733)</f>
        <v>#DIV/0!</v>
      </c>
      <c r="K733" s="27">
        <f>IF('GT Data'!X735=TRUE,'GEOMETRIC INPUTS'!Q733*Loads!$B$2,'GEOMETRIC INPUTS'!Q733*Loads!$F$2)</f>
        <v>0</v>
      </c>
      <c r="L733" s="27">
        <f>IF('GT Data'!X735=TRUE,F733*Loads!$B$3,F733*Loads!$F$3)</f>
        <v>0</v>
      </c>
      <c r="M733" s="27">
        <f>IF('GT Data'!X735=TRUE,G733*Loads!$B$3,G733*Loads!$F$3)</f>
        <v>0</v>
      </c>
      <c r="N733" s="27">
        <f>IF('GT Data'!X735=TRUE,H733*Loads!$B$3,H733*Loads!$F$3)</f>
        <v>0</v>
      </c>
      <c r="O733" s="27">
        <f>IF('GT Data'!X735=TRUE,B733*Loads!$B$4,0)</f>
        <v>0</v>
      </c>
      <c r="P733" s="27">
        <f>IF('GT Data'!X735=TRUE,'GEOMETRIC INPUTS'!Q733*Loads!$B$1,'GEOMETRIC INPUTS'!Q733*Loads!$F$1)</f>
        <v>0</v>
      </c>
      <c r="Q733">
        <v>-300</v>
      </c>
      <c r="R733" t="e">
        <f>'GEOMETRIC INPUTS'!R733/'GEOMETRIC INPUTS'!S733</f>
        <v>#DIV/0!</v>
      </c>
    </row>
    <row r="734" spans="1:18" x14ac:dyDescent="0.3">
      <c r="A734">
        <f>'GEOMETRIC INPUTS'!A734</f>
        <v>0</v>
      </c>
      <c r="B734">
        <f>'GT Data'!Z736</f>
        <v>0</v>
      </c>
      <c r="C734">
        <f>IF(AND('GEOMETRIC INPUTS'!E734&gt;'GEOMETRIC INPUTS'!B734,'GEOMETRIC INPUTS'!C734&gt;'GEOMETRIC INPUTS'!F734),ACOS(('GEOMETRIC INPUTS'!C734-'GEOMETRIC INPUTS'!F734)/'Calculated Tab Properties'!E734),0) + IF(AND('GEOMETRIC INPUTS'!E734&gt;'GEOMETRIC INPUTS'!B734,'GEOMETRIC INPUTS'!C734&lt;'GEOMETRIC INPUTS'!F734),PI()/2 + ASIN((-'GEOMETRIC INPUTS'!C734+'GEOMETRIC INPUTS'!F734)/'Calculated Tab Properties'!E734),0) + IF(AND('GEOMETRIC INPUTS'!E734&lt;'GEOMETRIC INPUTS'!B734,'GEOMETRIC INPUTS'!C734&lt;'GEOMETRIC INPUTS'!F734),PI() + ACOS(('GEOMETRIC INPUTS'!C734-'GEOMETRIC INPUTS'!F734)/'Calculated Tab Properties'!E734),0) + IF(AND('GEOMETRIC INPUTS'!E734&lt;'GEOMETRIC INPUTS'!B734,'GEOMETRIC INPUTS'!C734&gt;'GEOMETRIC INPUTS'!F734),2*PI() - ACOS((-'GEOMETRIC INPUTS'!C734+'GEOMETRIC INPUTS'!F734)/'Calculated Tab Properties'!E734),0) + IF(AND('GEOMETRIC INPUTS'!E734='GEOMETRIC INPUTS'!B734,'GEOMETRIC INPUTS'!C734&gt;'GEOMETRIC INPUTS'!F734),0,0) + IF(AND('GEOMETRIC INPUTS'!E734&gt;'GEOMETRIC INPUTS'!B734,'GEOMETRIC INPUTS'!C734='GEOMETRIC INPUTS'!F734),PI()/2,0) + IF(AND('GEOMETRIC INPUTS'!E734='GEOMETRIC INPUTS'!B734,'GEOMETRIC INPUTS'!C734&lt;'GEOMETRIC INPUTS'!F734),PI(),0) + IF(AND('GEOMETRIC INPUTS'!E734&lt;'GEOMETRIC INPUTS'!B734,'GEOMETRIC INPUTS'!C734='GEOMETRIC INPUTS'!F734),3/2*PI(),0)</f>
        <v>0</v>
      </c>
      <c r="D734">
        <f t="shared" si="12"/>
        <v>0</v>
      </c>
      <c r="E734">
        <f>SQRT(('GEOMETRIC INPUTS'!B734-'GEOMETRIC INPUTS'!E734)^2+('GEOMETRIC INPUTS'!C734-'GEOMETRIC INPUTS'!F734)^2+('GEOMETRIC INPUTS'!D734-'GEOMETRIC INPUTS'!G734)^2)</f>
        <v>0</v>
      </c>
      <c r="F734">
        <f>SQRT(('GEOMETRIC INPUTS'!B734-'GEOMETRIC INPUTS'!N734)^2 + ('GEOMETRIC INPUTS'!C734-'GEOMETRIC INPUTS'!O734)^2 + ('GEOMETRIC INPUTS'!D734-'GEOMETRIC INPUTS'!P734)^2)</f>
        <v>0</v>
      </c>
      <c r="G734">
        <f>SQRT(('GEOMETRIC INPUTS'!E734-'GEOMETRIC INPUTS'!N734)^2 + ('GEOMETRIC INPUTS'!F734-'GEOMETRIC INPUTS'!O734)^2 + ('GEOMETRIC INPUTS'!G734-'GEOMETRIC INPUTS'!P734)^2)</f>
        <v>0</v>
      </c>
      <c r="H734">
        <f>SQRT(('GEOMETRIC INPUTS'!H734-'GEOMETRIC INPUTS'!K734)^2 + ('GEOMETRIC INPUTS'!I734-'GEOMETRIC INPUTS'!L734)^2 + ('GEOMETRIC INPUTS'!J734-'GEOMETRIC INPUTS'!M734)^2)</f>
        <v>0</v>
      </c>
      <c r="I734">
        <f>SQRT(('GEOMETRIC INPUTS'!K734-'GEOMETRIC INPUTS'!N734)^2 + ('GEOMETRIC INPUTS'!L734-'GEOMETRIC INPUTS'!O734)^2 + ('GEOMETRIC INPUTS'!M734-'GEOMETRIC INPUTS'!P734)^2)</f>
        <v>0</v>
      </c>
      <c r="J734" s="20" t="e">
        <f>ASIN(('GEOMETRIC INPUTS'!M734-'GEOMETRIC INPUTS'!J734)/H734)</f>
        <v>#DIV/0!</v>
      </c>
      <c r="K734" s="27">
        <f>IF('GT Data'!X736=TRUE,'GEOMETRIC INPUTS'!Q734*Loads!$B$2,'GEOMETRIC INPUTS'!Q734*Loads!$F$2)</f>
        <v>0</v>
      </c>
      <c r="L734" s="27">
        <f>IF('GT Data'!X736=TRUE,F734*Loads!$B$3,F734*Loads!$F$3)</f>
        <v>0</v>
      </c>
      <c r="M734" s="27">
        <f>IF('GT Data'!X736=TRUE,G734*Loads!$B$3,G734*Loads!$F$3)</f>
        <v>0</v>
      </c>
      <c r="N734" s="27">
        <f>IF('GT Data'!X736=TRUE,H734*Loads!$B$3,H734*Loads!$F$3)</f>
        <v>0</v>
      </c>
      <c r="O734" s="27">
        <f>IF('GT Data'!X736=TRUE,B734*Loads!$B$4,0)</f>
        <v>0</v>
      </c>
      <c r="P734" s="27">
        <f>IF('GT Data'!X736=TRUE,'GEOMETRIC INPUTS'!Q734*Loads!$B$1,'GEOMETRIC INPUTS'!Q734*Loads!$F$1)</f>
        <v>0</v>
      </c>
      <c r="Q734">
        <v>-300</v>
      </c>
      <c r="R734" t="e">
        <f>'GEOMETRIC INPUTS'!R734/'GEOMETRIC INPUTS'!S734</f>
        <v>#DIV/0!</v>
      </c>
    </row>
    <row r="735" spans="1:18" x14ac:dyDescent="0.3">
      <c r="A735">
        <f>'GEOMETRIC INPUTS'!A735</f>
        <v>0</v>
      </c>
      <c r="B735">
        <f>'GT Data'!Z737</f>
        <v>0</v>
      </c>
      <c r="C735">
        <f>IF(AND('GEOMETRIC INPUTS'!E735&gt;'GEOMETRIC INPUTS'!B735,'GEOMETRIC INPUTS'!C735&gt;'GEOMETRIC INPUTS'!F735),ACOS(('GEOMETRIC INPUTS'!C735-'GEOMETRIC INPUTS'!F735)/'Calculated Tab Properties'!E735),0) + IF(AND('GEOMETRIC INPUTS'!E735&gt;'GEOMETRIC INPUTS'!B735,'GEOMETRIC INPUTS'!C735&lt;'GEOMETRIC INPUTS'!F735),PI()/2 + ASIN((-'GEOMETRIC INPUTS'!C735+'GEOMETRIC INPUTS'!F735)/'Calculated Tab Properties'!E735),0) + IF(AND('GEOMETRIC INPUTS'!E735&lt;'GEOMETRIC INPUTS'!B735,'GEOMETRIC INPUTS'!C735&lt;'GEOMETRIC INPUTS'!F735),PI() + ACOS(('GEOMETRIC INPUTS'!C735-'GEOMETRIC INPUTS'!F735)/'Calculated Tab Properties'!E735),0) + IF(AND('GEOMETRIC INPUTS'!E735&lt;'GEOMETRIC INPUTS'!B735,'GEOMETRIC INPUTS'!C735&gt;'GEOMETRIC INPUTS'!F735),2*PI() - ACOS((-'GEOMETRIC INPUTS'!C735+'GEOMETRIC INPUTS'!F735)/'Calculated Tab Properties'!E735),0) + IF(AND('GEOMETRIC INPUTS'!E735='GEOMETRIC INPUTS'!B735,'GEOMETRIC INPUTS'!C735&gt;'GEOMETRIC INPUTS'!F735),0,0) + IF(AND('GEOMETRIC INPUTS'!E735&gt;'GEOMETRIC INPUTS'!B735,'GEOMETRIC INPUTS'!C735='GEOMETRIC INPUTS'!F735),PI()/2,0) + IF(AND('GEOMETRIC INPUTS'!E735='GEOMETRIC INPUTS'!B735,'GEOMETRIC INPUTS'!C735&lt;'GEOMETRIC INPUTS'!F735),PI(),0) + IF(AND('GEOMETRIC INPUTS'!E735&lt;'GEOMETRIC INPUTS'!B735,'GEOMETRIC INPUTS'!C735='GEOMETRIC INPUTS'!F735),3/2*PI(),0)</f>
        <v>0</v>
      </c>
      <c r="D735">
        <f t="shared" si="12"/>
        <v>0</v>
      </c>
      <c r="E735">
        <f>SQRT(('GEOMETRIC INPUTS'!B735-'GEOMETRIC INPUTS'!E735)^2+('GEOMETRIC INPUTS'!C735-'GEOMETRIC INPUTS'!F735)^2+('GEOMETRIC INPUTS'!D735-'GEOMETRIC INPUTS'!G735)^2)</f>
        <v>0</v>
      </c>
      <c r="F735">
        <f>SQRT(('GEOMETRIC INPUTS'!B735-'GEOMETRIC INPUTS'!N735)^2 + ('GEOMETRIC INPUTS'!C735-'GEOMETRIC INPUTS'!O735)^2 + ('GEOMETRIC INPUTS'!D735-'GEOMETRIC INPUTS'!P735)^2)</f>
        <v>0</v>
      </c>
      <c r="G735">
        <f>SQRT(('GEOMETRIC INPUTS'!E735-'GEOMETRIC INPUTS'!N735)^2 + ('GEOMETRIC INPUTS'!F735-'GEOMETRIC INPUTS'!O735)^2 + ('GEOMETRIC INPUTS'!G735-'GEOMETRIC INPUTS'!P735)^2)</f>
        <v>0</v>
      </c>
      <c r="H735">
        <f>SQRT(('GEOMETRIC INPUTS'!H735-'GEOMETRIC INPUTS'!K735)^2 + ('GEOMETRIC INPUTS'!I735-'GEOMETRIC INPUTS'!L735)^2 + ('GEOMETRIC INPUTS'!J735-'GEOMETRIC INPUTS'!M735)^2)</f>
        <v>0</v>
      </c>
      <c r="I735">
        <f>SQRT(('GEOMETRIC INPUTS'!K735-'GEOMETRIC INPUTS'!N735)^2 + ('GEOMETRIC INPUTS'!L735-'GEOMETRIC INPUTS'!O735)^2 + ('GEOMETRIC INPUTS'!M735-'GEOMETRIC INPUTS'!P735)^2)</f>
        <v>0</v>
      </c>
      <c r="J735" s="20" t="e">
        <f>ASIN(('GEOMETRIC INPUTS'!M735-'GEOMETRIC INPUTS'!J735)/H735)</f>
        <v>#DIV/0!</v>
      </c>
      <c r="K735" s="27">
        <f>IF('GT Data'!X737=TRUE,'GEOMETRIC INPUTS'!Q735*Loads!$B$2,'GEOMETRIC INPUTS'!Q735*Loads!$F$2)</f>
        <v>0</v>
      </c>
      <c r="L735" s="27">
        <f>IF('GT Data'!X737=TRUE,F735*Loads!$B$3,F735*Loads!$F$3)</f>
        <v>0</v>
      </c>
      <c r="M735" s="27">
        <f>IF('GT Data'!X737=TRUE,G735*Loads!$B$3,G735*Loads!$F$3)</f>
        <v>0</v>
      </c>
      <c r="N735" s="27">
        <f>IF('GT Data'!X737=TRUE,H735*Loads!$B$3,H735*Loads!$F$3)</f>
        <v>0</v>
      </c>
      <c r="O735" s="27">
        <f>IF('GT Data'!X737=TRUE,B735*Loads!$B$4,0)</f>
        <v>0</v>
      </c>
      <c r="P735" s="27">
        <f>IF('GT Data'!X737=TRUE,'GEOMETRIC INPUTS'!Q735*Loads!$B$1,'GEOMETRIC INPUTS'!Q735*Loads!$F$1)</f>
        <v>0</v>
      </c>
      <c r="Q735">
        <v>-300</v>
      </c>
      <c r="R735" t="e">
        <f>'GEOMETRIC INPUTS'!R735/'GEOMETRIC INPUTS'!S735</f>
        <v>#DIV/0!</v>
      </c>
    </row>
    <row r="736" spans="1:18" x14ac:dyDescent="0.3">
      <c r="A736">
        <f>'GEOMETRIC INPUTS'!A736</f>
        <v>0</v>
      </c>
      <c r="B736">
        <f>'GT Data'!Z738</f>
        <v>0</v>
      </c>
      <c r="C736">
        <f>IF(AND('GEOMETRIC INPUTS'!E736&gt;'GEOMETRIC INPUTS'!B736,'GEOMETRIC INPUTS'!C736&gt;'GEOMETRIC INPUTS'!F736),ACOS(('GEOMETRIC INPUTS'!C736-'GEOMETRIC INPUTS'!F736)/'Calculated Tab Properties'!E736),0) + IF(AND('GEOMETRIC INPUTS'!E736&gt;'GEOMETRIC INPUTS'!B736,'GEOMETRIC INPUTS'!C736&lt;'GEOMETRIC INPUTS'!F736),PI()/2 + ASIN((-'GEOMETRIC INPUTS'!C736+'GEOMETRIC INPUTS'!F736)/'Calculated Tab Properties'!E736),0) + IF(AND('GEOMETRIC INPUTS'!E736&lt;'GEOMETRIC INPUTS'!B736,'GEOMETRIC INPUTS'!C736&lt;'GEOMETRIC INPUTS'!F736),PI() + ACOS(('GEOMETRIC INPUTS'!C736-'GEOMETRIC INPUTS'!F736)/'Calculated Tab Properties'!E736),0) + IF(AND('GEOMETRIC INPUTS'!E736&lt;'GEOMETRIC INPUTS'!B736,'GEOMETRIC INPUTS'!C736&gt;'GEOMETRIC INPUTS'!F736),2*PI() - ACOS((-'GEOMETRIC INPUTS'!C736+'GEOMETRIC INPUTS'!F736)/'Calculated Tab Properties'!E736),0) + IF(AND('GEOMETRIC INPUTS'!E736='GEOMETRIC INPUTS'!B736,'GEOMETRIC INPUTS'!C736&gt;'GEOMETRIC INPUTS'!F736),0,0) + IF(AND('GEOMETRIC INPUTS'!E736&gt;'GEOMETRIC INPUTS'!B736,'GEOMETRIC INPUTS'!C736='GEOMETRIC INPUTS'!F736),PI()/2,0) + IF(AND('GEOMETRIC INPUTS'!E736='GEOMETRIC INPUTS'!B736,'GEOMETRIC INPUTS'!C736&lt;'GEOMETRIC INPUTS'!F736),PI(),0) + IF(AND('GEOMETRIC INPUTS'!E736&lt;'GEOMETRIC INPUTS'!B736,'GEOMETRIC INPUTS'!C736='GEOMETRIC INPUTS'!F736),3/2*PI(),0)</f>
        <v>0</v>
      </c>
      <c r="D736">
        <f t="shared" si="12"/>
        <v>0</v>
      </c>
      <c r="E736">
        <f>SQRT(('GEOMETRIC INPUTS'!B736-'GEOMETRIC INPUTS'!E736)^2+('GEOMETRIC INPUTS'!C736-'GEOMETRIC INPUTS'!F736)^2+('GEOMETRIC INPUTS'!D736-'GEOMETRIC INPUTS'!G736)^2)</f>
        <v>0</v>
      </c>
      <c r="F736">
        <f>SQRT(('GEOMETRIC INPUTS'!B736-'GEOMETRIC INPUTS'!N736)^2 + ('GEOMETRIC INPUTS'!C736-'GEOMETRIC INPUTS'!O736)^2 + ('GEOMETRIC INPUTS'!D736-'GEOMETRIC INPUTS'!P736)^2)</f>
        <v>0</v>
      </c>
      <c r="G736">
        <f>SQRT(('GEOMETRIC INPUTS'!E736-'GEOMETRIC INPUTS'!N736)^2 + ('GEOMETRIC INPUTS'!F736-'GEOMETRIC INPUTS'!O736)^2 + ('GEOMETRIC INPUTS'!G736-'GEOMETRIC INPUTS'!P736)^2)</f>
        <v>0</v>
      </c>
      <c r="H736">
        <f>SQRT(('GEOMETRIC INPUTS'!H736-'GEOMETRIC INPUTS'!K736)^2 + ('GEOMETRIC INPUTS'!I736-'GEOMETRIC INPUTS'!L736)^2 + ('GEOMETRIC INPUTS'!J736-'GEOMETRIC INPUTS'!M736)^2)</f>
        <v>0</v>
      </c>
      <c r="I736">
        <f>SQRT(('GEOMETRIC INPUTS'!K736-'GEOMETRIC INPUTS'!N736)^2 + ('GEOMETRIC INPUTS'!L736-'GEOMETRIC INPUTS'!O736)^2 + ('GEOMETRIC INPUTS'!M736-'GEOMETRIC INPUTS'!P736)^2)</f>
        <v>0</v>
      </c>
      <c r="J736" s="20" t="e">
        <f>ASIN(('GEOMETRIC INPUTS'!M736-'GEOMETRIC INPUTS'!J736)/H736)</f>
        <v>#DIV/0!</v>
      </c>
      <c r="K736" s="27">
        <f>IF('GT Data'!X738=TRUE,'GEOMETRIC INPUTS'!Q736*Loads!$B$2,'GEOMETRIC INPUTS'!Q736*Loads!$F$2)</f>
        <v>0</v>
      </c>
      <c r="L736" s="27">
        <f>IF('GT Data'!X738=TRUE,F736*Loads!$B$3,F736*Loads!$F$3)</f>
        <v>0</v>
      </c>
      <c r="M736" s="27">
        <f>IF('GT Data'!X738=TRUE,G736*Loads!$B$3,G736*Loads!$F$3)</f>
        <v>0</v>
      </c>
      <c r="N736" s="27">
        <f>IF('GT Data'!X738=TRUE,H736*Loads!$B$3,H736*Loads!$F$3)</f>
        <v>0</v>
      </c>
      <c r="O736" s="27">
        <f>IF('GT Data'!X738=TRUE,B736*Loads!$B$4,0)</f>
        <v>0</v>
      </c>
      <c r="P736" s="27">
        <f>IF('GT Data'!X738=TRUE,'GEOMETRIC INPUTS'!Q736*Loads!$B$1,'GEOMETRIC INPUTS'!Q736*Loads!$F$1)</f>
        <v>0</v>
      </c>
      <c r="Q736">
        <v>-300</v>
      </c>
      <c r="R736" t="e">
        <f>'GEOMETRIC INPUTS'!R736/'GEOMETRIC INPUTS'!S736</f>
        <v>#DIV/0!</v>
      </c>
    </row>
    <row r="737" spans="1:18" x14ac:dyDescent="0.3">
      <c r="A737">
        <f>'GEOMETRIC INPUTS'!A737</f>
        <v>0</v>
      </c>
      <c r="B737">
        <f>'GT Data'!Z739</f>
        <v>0</v>
      </c>
      <c r="C737">
        <f>IF(AND('GEOMETRIC INPUTS'!E737&gt;'GEOMETRIC INPUTS'!B737,'GEOMETRIC INPUTS'!C737&gt;'GEOMETRIC INPUTS'!F737),ACOS(('GEOMETRIC INPUTS'!C737-'GEOMETRIC INPUTS'!F737)/'Calculated Tab Properties'!E737),0) + IF(AND('GEOMETRIC INPUTS'!E737&gt;'GEOMETRIC INPUTS'!B737,'GEOMETRIC INPUTS'!C737&lt;'GEOMETRIC INPUTS'!F737),PI()/2 + ASIN((-'GEOMETRIC INPUTS'!C737+'GEOMETRIC INPUTS'!F737)/'Calculated Tab Properties'!E737),0) + IF(AND('GEOMETRIC INPUTS'!E737&lt;'GEOMETRIC INPUTS'!B737,'GEOMETRIC INPUTS'!C737&lt;'GEOMETRIC INPUTS'!F737),PI() + ACOS(('GEOMETRIC INPUTS'!C737-'GEOMETRIC INPUTS'!F737)/'Calculated Tab Properties'!E737),0) + IF(AND('GEOMETRIC INPUTS'!E737&lt;'GEOMETRIC INPUTS'!B737,'GEOMETRIC INPUTS'!C737&gt;'GEOMETRIC INPUTS'!F737),2*PI() - ACOS((-'GEOMETRIC INPUTS'!C737+'GEOMETRIC INPUTS'!F737)/'Calculated Tab Properties'!E737),0) + IF(AND('GEOMETRIC INPUTS'!E737='GEOMETRIC INPUTS'!B737,'GEOMETRIC INPUTS'!C737&gt;'GEOMETRIC INPUTS'!F737),0,0) + IF(AND('GEOMETRIC INPUTS'!E737&gt;'GEOMETRIC INPUTS'!B737,'GEOMETRIC INPUTS'!C737='GEOMETRIC INPUTS'!F737),PI()/2,0) + IF(AND('GEOMETRIC INPUTS'!E737='GEOMETRIC INPUTS'!B737,'GEOMETRIC INPUTS'!C737&lt;'GEOMETRIC INPUTS'!F737),PI(),0) + IF(AND('GEOMETRIC INPUTS'!E737&lt;'GEOMETRIC INPUTS'!B737,'GEOMETRIC INPUTS'!C737='GEOMETRIC INPUTS'!F737),3/2*PI(),0)</f>
        <v>0</v>
      </c>
      <c r="D737">
        <f t="shared" si="12"/>
        <v>0</v>
      </c>
      <c r="E737">
        <f>SQRT(('GEOMETRIC INPUTS'!B737-'GEOMETRIC INPUTS'!E737)^2+('GEOMETRIC INPUTS'!C737-'GEOMETRIC INPUTS'!F737)^2+('GEOMETRIC INPUTS'!D737-'GEOMETRIC INPUTS'!G737)^2)</f>
        <v>0</v>
      </c>
      <c r="F737">
        <f>SQRT(('GEOMETRIC INPUTS'!B737-'GEOMETRIC INPUTS'!N737)^2 + ('GEOMETRIC INPUTS'!C737-'GEOMETRIC INPUTS'!O737)^2 + ('GEOMETRIC INPUTS'!D737-'GEOMETRIC INPUTS'!P737)^2)</f>
        <v>0</v>
      </c>
      <c r="G737">
        <f>SQRT(('GEOMETRIC INPUTS'!E737-'GEOMETRIC INPUTS'!N737)^2 + ('GEOMETRIC INPUTS'!F737-'GEOMETRIC INPUTS'!O737)^2 + ('GEOMETRIC INPUTS'!G737-'GEOMETRIC INPUTS'!P737)^2)</f>
        <v>0</v>
      </c>
      <c r="H737">
        <f>SQRT(('GEOMETRIC INPUTS'!H737-'GEOMETRIC INPUTS'!K737)^2 + ('GEOMETRIC INPUTS'!I737-'GEOMETRIC INPUTS'!L737)^2 + ('GEOMETRIC INPUTS'!J737-'GEOMETRIC INPUTS'!M737)^2)</f>
        <v>0</v>
      </c>
      <c r="I737">
        <f>SQRT(('GEOMETRIC INPUTS'!K737-'GEOMETRIC INPUTS'!N737)^2 + ('GEOMETRIC INPUTS'!L737-'GEOMETRIC INPUTS'!O737)^2 + ('GEOMETRIC INPUTS'!M737-'GEOMETRIC INPUTS'!P737)^2)</f>
        <v>0</v>
      </c>
      <c r="J737" s="20" t="e">
        <f>ASIN(('GEOMETRIC INPUTS'!M737-'GEOMETRIC INPUTS'!J737)/H737)</f>
        <v>#DIV/0!</v>
      </c>
      <c r="K737" s="27">
        <f>IF('GT Data'!X739=TRUE,'GEOMETRIC INPUTS'!Q737*Loads!$B$2,'GEOMETRIC INPUTS'!Q737*Loads!$F$2)</f>
        <v>0</v>
      </c>
      <c r="L737" s="27">
        <f>IF('GT Data'!X739=TRUE,F737*Loads!$B$3,F737*Loads!$F$3)</f>
        <v>0</v>
      </c>
      <c r="M737" s="27">
        <f>IF('GT Data'!X739=TRUE,G737*Loads!$B$3,G737*Loads!$F$3)</f>
        <v>0</v>
      </c>
      <c r="N737" s="27">
        <f>IF('GT Data'!X739=TRUE,H737*Loads!$B$3,H737*Loads!$F$3)</f>
        <v>0</v>
      </c>
      <c r="O737" s="27">
        <f>IF('GT Data'!X739=TRUE,B737*Loads!$B$4,0)</f>
        <v>0</v>
      </c>
      <c r="P737" s="27">
        <f>IF('GT Data'!X739=TRUE,'GEOMETRIC INPUTS'!Q737*Loads!$B$1,'GEOMETRIC INPUTS'!Q737*Loads!$F$1)</f>
        <v>0</v>
      </c>
      <c r="Q737">
        <v>-300</v>
      </c>
      <c r="R737" t="e">
        <f>'GEOMETRIC INPUTS'!R737/'GEOMETRIC INPUTS'!S737</f>
        <v>#DIV/0!</v>
      </c>
    </row>
    <row r="738" spans="1:18" x14ac:dyDescent="0.3">
      <c r="A738">
        <f>'GEOMETRIC INPUTS'!A738</f>
        <v>0</v>
      </c>
      <c r="B738">
        <f>'GT Data'!Z740</f>
        <v>0</v>
      </c>
      <c r="C738">
        <f>IF(AND('GEOMETRIC INPUTS'!E738&gt;'GEOMETRIC INPUTS'!B738,'GEOMETRIC INPUTS'!C738&gt;'GEOMETRIC INPUTS'!F738),ACOS(('GEOMETRIC INPUTS'!C738-'GEOMETRIC INPUTS'!F738)/'Calculated Tab Properties'!E738),0) + IF(AND('GEOMETRIC INPUTS'!E738&gt;'GEOMETRIC INPUTS'!B738,'GEOMETRIC INPUTS'!C738&lt;'GEOMETRIC INPUTS'!F738),PI()/2 + ASIN((-'GEOMETRIC INPUTS'!C738+'GEOMETRIC INPUTS'!F738)/'Calculated Tab Properties'!E738),0) + IF(AND('GEOMETRIC INPUTS'!E738&lt;'GEOMETRIC INPUTS'!B738,'GEOMETRIC INPUTS'!C738&lt;'GEOMETRIC INPUTS'!F738),PI() + ACOS(('GEOMETRIC INPUTS'!C738-'GEOMETRIC INPUTS'!F738)/'Calculated Tab Properties'!E738),0) + IF(AND('GEOMETRIC INPUTS'!E738&lt;'GEOMETRIC INPUTS'!B738,'GEOMETRIC INPUTS'!C738&gt;'GEOMETRIC INPUTS'!F738),2*PI() - ACOS((-'GEOMETRIC INPUTS'!C738+'GEOMETRIC INPUTS'!F738)/'Calculated Tab Properties'!E738),0) + IF(AND('GEOMETRIC INPUTS'!E738='GEOMETRIC INPUTS'!B738,'GEOMETRIC INPUTS'!C738&gt;'GEOMETRIC INPUTS'!F738),0,0) + IF(AND('GEOMETRIC INPUTS'!E738&gt;'GEOMETRIC INPUTS'!B738,'GEOMETRIC INPUTS'!C738='GEOMETRIC INPUTS'!F738),PI()/2,0) + IF(AND('GEOMETRIC INPUTS'!E738='GEOMETRIC INPUTS'!B738,'GEOMETRIC INPUTS'!C738&lt;'GEOMETRIC INPUTS'!F738),PI(),0) + IF(AND('GEOMETRIC INPUTS'!E738&lt;'GEOMETRIC INPUTS'!B738,'GEOMETRIC INPUTS'!C738='GEOMETRIC INPUTS'!F738),3/2*PI(),0)</f>
        <v>0</v>
      </c>
      <c r="D738">
        <f t="shared" si="12"/>
        <v>0</v>
      </c>
      <c r="E738">
        <f>SQRT(('GEOMETRIC INPUTS'!B738-'GEOMETRIC INPUTS'!E738)^2+('GEOMETRIC INPUTS'!C738-'GEOMETRIC INPUTS'!F738)^2+('GEOMETRIC INPUTS'!D738-'GEOMETRIC INPUTS'!G738)^2)</f>
        <v>0</v>
      </c>
      <c r="F738">
        <f>SQRT(('GEOMETRIC INPUTS'!B738-'GEOMETRIC INPUTS'!N738)^2 + ('GEOMETRIC INPUTS'!C738-'GEOMETRIC INPUTS'!O738)^2 + ('GEOMETRIC INPUTS'!D738-'GEOMETRIC INPUTS'!P738)^2)</f>
        <v>0</v>
      </c>
      <c r="G738">
        <f>SQRT(('GEOMETRIC INPUTS'!E738-'GEOMETRIC INPUTS'!N738)^2 + ('GEOMETRIC INPUTS'!F738-'GEOMETRIC INPUTS'!O738)^2 + ('GEOMETRIC INPUTS'!G738-'GEOMETRIC INPUTS'!P738)^2)</f>
        <v>0</v>
      </c>
      <c r="H738">
        <f>SQRT(('GEOMETRIC INPUTS'!H738-'GEOMETRIC INPUTS'!K738)^2 + ('GEOMETRIC INPUTS'!I738-'GEOMETRIC INPUTS'!L738)^2 + ('GEOMETRIC INPUTS'!J738-'GEOMETRIC INPUTS'!M738)^2)</f>
        <v>0</v>
      </c>
      <c r="I738">
        <f>SQRT(('GEOMETRIC INPUTS'!K738-'GEOMETRIC INPUTS'!N738)^2 + ('GEOMETRIC INPUTS'!L738-'GEOMETRIC INPUTS'!O738)^2 + ('GEOMETRIC INPUTS'!M738-'GEOMETRIC INPUTS'!P738)^2)</f>
        <v>0</v>
      </c>
      <c r="J738" s="20" t="e">
        <f>ASIN(('GEOMETRIC INPUTS'!M738-'GEOMETRIC INPUTS'!J738)/H738)</f>
        <v>#DIV/0!</v>
      </c>
      <c r="K738" s="27">
        <f>IF('GT Data'!X740=TRUE,'GEOMETRIC INPUTS'!Q738*Loads!$B$2,'GEOMETRIC INPUTS'!Q738*Loads!$F$2)</f>
        <v>0</v>
      </c>
      <c r="L738" s="27">
        <f>IF('GT Data'!X740=TRUE,F738*Loads!$B$3,F738*Loads!$F$3)</f>
        <v>0</v>
      </c>
      <c r="M738" s="27">
        <f>IF('GT Data'!X740=TRUE,G738*Loads!$B$3,G738*Loads!$F$3)</f>
        <v>0</v>
      </c>
      <c r="N738" s="27">
        <f>IF('GT Data'!X740=TRUE,H738*Loads!$B$3,H738*Loads!$F$3)</f>
        <v>0</v>
      </c>
      <c r="O738" s="27">
        <f>IF('GT Data'!X740=TRUE,B738*Loads!$B$4,0)</f>
        <v>0</v>
      </c>
      <c r="P738" s="27">
        <f>IF('GT Data'!X740=TRUE,'GEOMETRIC INPUTS'!Q738*Loads!$B$1,'GEOMETRIC INPUTS'!Q738*Loads!$F$1)</f>
        <v>0</v>
      </c>
      <c r="Q738">
        <v>-300</v>
      </c>
      <c r="R738" t="e">
        <f>'GEOMETRIC INPUTS'!R738/'GEOMETRIC INPUTS'!S738</f>
        <v>#DIV/0!</v>
      </c>
    </row>
    <row r="739" spans="1:18" x14ac:dyDescent="0.3">
      <c r="A739">
        <f>'GEOMETRIC INPUTS'!A739</f>
        <v>0</v>
      </c>
      <c r="B739">
        <f>'GT Data'!Z741</f>
        <v>0</v>
      </c>
      <c r="C739">
        <f>IF(AND('GEOMETRIC INPUTS'!E739&gt;'GEOMETRIC INPUTS'!B739,'GEOMETRIC INPUTS'!C739&gt;'GEOMETRIC INPUTS'!F739),ACOS(('GEOMETRIC INPUTS'!C739-'GEOMETRIC INPUTS'!F739)/'Calculated Tab Properties'!E739),0) + IF(AND('GEOMETRIC INPUTS'!E739&gt;'GEOMETRIC INPUTS'!B739,'GEOMETRIC INPUTS'!C739&lt;'GEOMETRIC INPUTS'!F739),PI()/2 + ASIN((-'GEOMETRIC INPUTS'!C739+'GEOMETRIC INPUTS'!F739)/'Calculated Tab Properties'!E739),0) + IF(AND('GEOMETRIC INPUTS'!E739&lt;'GEOMETRIC INPUTS'!B739,'GEOMETRIC INPUTS'!C739&lt;'GEOMETRIC INPUTS'!F739),PI() + ACOS(('GEOMETRIC INPUTS'!C739-'GEOMETRIC INPUTS'!F739)/'Calculated Tab Properties'!E739),0) + IF(AND('GEOMETRIC INPUTS'!E739&lt;'GEOMETRIC INPUTS'!B739,'GEOMETRIC INPUTS'!C739&gt;'GEOMETRIC INPUTS'!F739),2*PI() - ACOS((-'GEOMETRIC INPUTS'!C739+'GEOMETRIC INPUTS'!F739)/'Calculated Tab Properties'!E739),0) + IF(AND('GEOMETRIC INPUTS'!E739='GEOMETRIC INPUTS'!B739,'GEOMETRIC INPUTS'!C739&gt;'GEOMETRIC INPUTS'!F739),0,0) + IF(AND('GEOMETRIC INPUTS'!E739&gt;'GEOMETRIC INPUTS'!B739,'GEOMETRIC INPUTS'!C739='GEOMETRIC INPUTS'!F739),PI()/2,0) + IF(AND('GEOMETRIC INPUTS'!E739='GEOMETRIC INPUTS'!B739,'GEOMETRIC INPUTS'!C739&lt;'GEOMETRIC INPUTS'!F739),PI(),0) + IF(AND('GEOMETRIC INPUTS'!E739&lt;'GEOMETRIC INPUTS'!B739,'GEOMETRIC INPUTS'!C739='GEOMETRIC INPUTS'!F739),3/2*PI(),0)</f>
        <v>0</v>
      </c>
      <c r="D739">
        <f t="shared" si="12"/>
        <v>0</v>
      </c>
      <c r="E739">
        <f>SQRT(('GEOMETRIC INPUTS'!B739-'GEOMETRIC INPUTS'!E739)^2+('GEOMETRIC INPUTS'!C739-'GEOMETRIC INPUTS'!F739)^2+('GEOMETRIC INPUTS'!D739-'GEOMETRIC INPUTS'!G739)^2)</f>
        <v>0</v>
      </c>
      <c r="F739">
        <f>SQRT(('GEOMETRIC INPUTS'!B739-'GEOMETRIC INPUTS'!N739)^2 + ('GEOMETRIC INPUTS'!C739-'GEOMETRIC INPUTS'!O739)^2 + ('GEOMETRIC INPUTS'!D739-'GEOMETRIC INPUTS'!P739)^2)</f>
        <v>0</v>
      </c>
      <c r="G739">
        <f>SQRT(('GEOMETRIC INPUTS'!E739-'GEOMETRIC INPUTS'!N739)^2 + ('GEOMETRIC INPUTS'!F739-'GEOMETRIC INPUTS'!O739)^2 + ('GEOMETRIC INPUTS'!G739-'GEOMETRIC INPUTS'!P739)^2)</f>
        <v>0</v>
      </c>
      <c r="H739">
        <f>SQRT(('GEOMETRIC INPUTS'!H739-'GEOMETRIC INPUTS'!K739)^2 + ('GEOMETRIC INPUTS'!I739-'GEOMETRIC INPUTS'!L739)^2 + ('GEOMETRIC INPUTS'!J739-'GEOMETRIC INPUTS'!M739)^2)</f>
        <v>0</v>
      </c>
      <c r="I739">
        <f>SQRT(('GEOMETRIC INPUTS'!K739-'GEOMETRIC INPUTS'!N739)^2 + ('GEOMETRIC INPUTS'!L739-'GEOMETRIC INPUTS'!O739)^2 + ('GEOMETRIC INPUTS'!M739-'GEOMETRIC INPUTS'!P739)^2)</f>
        <v>0</v>
      </c>
      <c r="J739" s="20" t="e">
        <f>ASIN(('GEOMETRIC INPUTS'!M739-'GEOMETRIC INPUTS'!J739)/H739)</f>
        <v>#DIV/0!</v>
      </c>
      <c r="K739" s="27">
        <f>IF('GT Data'!X741=TRUE,'GEOMETRIC INPUTS'!Q739*Loads!$B$2,'GEOMETRIC INPUTS'!Q739*Loads!$F$2)</f>
        <v>0</v>
      </c>
      <c r="L739" s="27">
        <f>IF('GT Data'!X741=TRUE,F739*Loads!$B$3,F739*Loads!$F$3)</f>
        <v>0</v>
      </c>
      <c r="M739" s="27">
        <f>IF('GT Data'!X741=TRUE,G739*Loads!$B$3,G739*Loads!$F$3)</f>
        <v>0</v>
      </c>
      <c r="N739" s="27">
        <f>IF('GT Data'!X741=TRUE,H739*Loads!$B$3,H739*Loads!$F$3)</f>
        <v>0</v>
      </c>
      <c r="O739" s="27">
        <f>IF('GT Data'!X741=TRUE,B739*Loads!$B$4,0)</f>
        <v>0</v>
      </c>
      <c r="P739" s="27">
        <f>IF('GT Data'!X741=TRUE,'GEOMETRIC INPUTS'!Q739*Loads!$B$1,'GEOMETRIC INPUTS'!Q739*Loads!$F$1)</f>
        <v>0</v>
      </c>
      <c r="Q739">
        <v>-300</v>
      </c>
      <c r="R739" t="e">
        <f>'GEOMETRIC INPUTS'!R739/'GEOMETRIC INPUTS'!S739</f>
        <v>#DIV/0!</v>
      </c>
    </row>
    <row r="740" spans="1:18" x14ac:dyDescent="0.3">
      <c r="A740">
        <f>'GEOMETRIC INPUTS'!A740</f>
        <v>0</v>
      </c>
      <c r="B740">
        <f>'GT Data'!Z742</f>
        <v>0</v>
      </c>
      <c r="C740">
        <f>IF(AND('GEOMETRIC INPUTS'!E740&gt;'GEOMETRIC INPUTS'!B740,'GEOMETRIC INPUTS'!C740&gt;'GEOMETRIC INPUTS'!F740),ACOS(('GEOMETRIC INPUTS'!C740-'GEOMETRIC INPUTS'!F740)/'Calculated Tab Properties'!E740),0) + IF(AND('GEOMETRIC INPUTS'!E740&gt;'GEOMETRIC INPUTS'!B740,'GEOMETRIC INPUTS'!C740&lt;'GEOMETRIC INPUTS'!F740),PI()/2 + ASIN((-'GEOMETRIC INPUTS'!C740+'GEOMETRIC INPUTS'!F740)/'Calculated Tab Properties'!E740),0) + IF(AND('GEOMETRIC INPUTS'!E740&lt;'GEOMETRIC INPUTS'!B740,'GEOMETRIC INPUTS'!C740&lt;'GEOMETRIC INPUTS'!F740),PI() + ACOS(('GEOMETRIC INPUTS'!C740-'GEOMETRIC INPUTS'!F740)/'Calculated Tab Properties'!E740),0) + IF(AND('GEOMETRIC INPUTS'!E740&lt;'GEOMETRIC INPUTS'!B740,'GEOMETRIC INPUTS'!C740&gt;'GEOMETRIC INPUTS'!F740),2*PI() - ACOS((-'GEOMETRIC INPUTS'!C740+'GEOMETRIC INPUTS'!F740)/'Calculated Tab Properties'!E740),0) + IF(AND('GEOMETRIC INPUTS'!E740='GEOMETRIC INPUTS'!B740,'GEOMETRIC INPUTS'!C740&gt;'GEOMETRIC INPUTS'!F740),0,0) + IF(AND('GEOMETRIC INPUTS'!E740&gt;'GEOMETRIC INPUTS'!B740,'GEOMETRIC INPUTS'!C740='GEOMETRIC INPUTS'!F740),PI()/2,0) + IF(AND('GEOMETRIC INPUTS'!E740='GEOMETRIC INPUTS'!B740,'GEOMETRIC INPUTS'!C740&lt;'GEOMETRIC INPUTS'!F740),PI(),0) + IF(AND('GEOMETRIC INPUTS'!E740&lt;'GEOMETRIC INPUTS'!B740,'GEOMETRIC INPUTS'!C740='GEOMETRIC INPUTS'!F740),3/2*PI(),0)</f>
        <v>0</v>
      </c>
      <c r="D740">
        <f t="shared" si="12"/>
        <v>0</v>
      </c>
      <c r="E740">
        <f>SQRT(('GEOMETRIC INPUTS'!B740-'GEOMETRIC INPUTS'!E740)^2+('GEOMETRIC INPUTS'!C740-'GEOMETRIC INPUTS'!F740)^2+('GEOMETRIC INPUTS'!D740-'GEOMETRIC INPUTS'!G740)^2)</f>
        <v>0</v>
      </c>
      <c r="F740">
        <f>SQRT(('GEOMETRIC INPUTS'!B740-'GEOMETRIC INPUTS'!N740)^2 + ('GEOMETRIC INPUTS'!C740-'GEOMETRIC INPUTS'!O740)^2 + ('GEOMETRIC INPUTS'!D740-'GEOMETRIC INPUTS'!P740)^2)</f>
        <v>0</v>
      </c>
      <c r="G740">
        <f>SQRT(('GEOMETRIC INPUTS'!E740-'GEOMETRIC INPUTS'!N740)^2 + ('GEOMETRIC INPUTS'!F740-'GEOMETRIC INPUTS'!O740)^2 + ('GEOMETRIC INPUTS'!G740-'GEOMETRIC INPUTS'!P740)^2)</f>
        <v>0</v>
      </c>
      <c r="H740">
        <f>SQRT(('GEOMETRIC INPUTS'!H740-'GEOMETRIC INPUTS'!K740)^2 + ('GEOMETRIC INPUTS'!I740-'GEOMETRIC INPUTS'!L740)^2 + ('GEOMETRIC INPUTS'!J740-'GEOMETRIC INPUTS'!M740)^2)</f>
        <v>0</v>
      </c>
      <c r="I740">
        <f>SQRT(('GEOMETRIC INPUTS'!K740-'GEOMETRIC INPUTS'!N740)^2 + ('GEOMETRIC INPUTS'!L740-'GEOMETRIC INPUTS'!O740)^2 + ('GEOMETRIC INPUTS'!M740-'GEOMETRIC INPUTS'!P740)^2)</f>
        <v>0</v>
      </c>
      <c r="J740" s="20" t="e">
        <f>ASIN(('GEOMETRIC INPUTS'!M740-'GEOMETRIC INPUTS'!J740)/H740)</f>
        <v>#DIV/0!</v>
      </c>
      <c r="K740" s="27">
        <f>IF('GT Data'!X742=TRUE,'GEOMETRIC INPUTS'!Q740*Loads!$B$2,'GEOMETRIC INPUTS'!Q740*Loads!$F$2)</f>
        <v>0</v>
      </c>
      <c r="L740" s="27">
        <f>IF('GT Data'!X742=TRUE,F740*Loads!$B$3,F740*Loads!$F$3)</f>
        <v>0</v>
      </c>
      <c r="M740" s="27">
        <f>IF('GT Data'!X742=TRUE,G740*Loads!$B$3,G740*Loads!$F$3)</f>
        <v>0</v>
      </c>
      <c r="N740" s="27">
        <f>IF('GT Data'!X742=TRUE,H740*Loads!$B$3,H740*Loads!$F$3)</f>
        <v>0</v>
      </c>
      <c r="O740" s="27">
        <f>IF('GT Data'!X742=TRUE,B740*Loads!$B$4,0)</f>
        <v>0</v>
      </c>
      <c r="P740" s="27">
        <f>IF('GT Data'!X742=TRUE,'GEOMETRIC INPUTS'!Q740*Loads!$B$1,'GEOMETRIC INPUTS'!Q740*Loads!$F$1)</f>
        <v>0</v>
      </c>
      <c r="Q740">
        <v>-300</v>
      </c>
      <c r="R740" t="e">
        <f>'GEOMETRIC INPUTS'!R740/'GEOMETRIC INPUTS'!S740</f>
        <v>#DIV/0!</v>
      </c>
    </row>
    <row r="741" spans="1:18" x14ac:dyDescent="0.3">
      <c r="A741">
        <f>'GEOMETRIC INPUTS'!A741</f>
        <v>0</v>
      </c>
      <c r="B741">
        <f>'GT Data'!Z743</f>
        <v>0</v>
      </c>
      <c r="C741">
        <f>IF(AND('GEOMETRIC INPUTS'!E741&gt;'GEOMETRIC INPUTS'!B741,'GEOMETRIC INPUTS'!C741&gt;'GEOMETRIC INPUTS'!F741),ACOS(('GEOMETRIC INPUTS'!C741-'GEOMETRIC INPUTS'!F741)/'Calculated Tab Properties'!E741),0) + IF(AND('GEOMETRIC INPUTS'!E741&gt;'GEOMETRIC INPUTS'!B741,'GEOMETRIC INPUTS'!C741&lt;'GEOMETRIC INPUTS'!F741),PI()/2 + ASIN((-'GEOMETRIC INPUTS'!C741+'GEOMETRIC INPUTS'!F741)/'Calculated Tab Properties'!E741),0) + IF(AND('GEOMETRIC INPUTS'!E741&lt;'GEOMETRIC INPUTS'!B741,'GEOMETRIC INPUTS'!C741&lt;'GEOMETRIC INPUTS'!F741),PI() + ACOS(('GEOMETRIC INPUTS'!C741-'GEOMETRIC INPUTS'!F741)/'Calculated Tab Properties'!E741),0) + IF(AND('GEOMETRIC INPUTS'!E741&lt;'GEOMETRIC INPUTS'!B741,'GEOMETRIC INPUTS'!C741&gt;'GEOMETRIC INPUTS'!F741),2*PI() - ACOS((-'GEOMETRIC INPUTS'!C741+'GEOMETRIC INPUTS'!F741)/'Calculated Tab Properties'!E741),0) + IF(AND('GEOMETRIC INPUTS'!E741='GEOMETRIC INPUTS'!B741,'GEOMETRIC INPUTS'!C741&gt;'GEOMETRIC INPUTS'!F741),0,0) + IF(AND('GEOMETRIC INPUTS'!E741&gt;'GEOMETRIC INPUTS'!B741,'GEOMETRIC INPUTS'!C741='GEOMETRIC INPUTS'!F741),PI()/2,0) + IF(AND('GEOMETRIC INPUTS'!E741='GEOMETRIC INPUTS'!B741,'GEOMETRIC INPUTS'!C741&lt;'GEOMETRIC INPUTS'!F741),PI(),0) + IF(AND('GEOMETRIC INPUTS'!E741&lt;'GEOMETRIC INPUTS'!B741,'GEOMETRIC INPUTS'!C741='GEOMETRIC INPUTS'!F741),3/2*PI(),0)</f>
        <v>0</v>
      </c>
      <c r="D741">
        <f t="shared" si="12"/>
        <v>0</v>
      </c>
      <c r="E741">
        <f>SQRT(('GEOMETRIC INPUTS'!B741-'GEOMETRIC INPUTS'!E741)^2+('GEOMETRIC INPUTS'!C741-'GEOMETRIC INPUTS'!F741)^2+('GEOMETRIC INPUTS'!D741-'GEOMETRIC INPUTS'!G741)^2)</f>
        <v>0</v>
      </c>
      <c r="F741">
        <f>SQRT(('GEOMETRIC INPUTS'!B741-'GEOMETRIC INPUTS'!N741)^2 + ('GEOMETRIC INPUTS'!C741-'GEOMETRIC INPUTS'!O741)^2 + ('GEOMETRIC INPUTS'!D741-'GEOMETRIC INPUTS'!P741)^2)</f>
        <v>0</v>
      </c>
      <c r="G741">
        <f>SQRT(('GEOMETRIC INPUTS'!E741-'GEOMETRIC INPUTS'!N741)^2 + ('GEOMETRIC INPUTS'!F741-'GEOMETRIC INPUTS'!O741)^2 + ('GEOMETRIC INPUTS'!G741-'GEOMETRIC INPUTS'!P741)^2)</f>
        <v>0</v>
      </c>
      <c r="H741">
        <f>SQRT(('GEOMETRIC INPUTS'!H741-'GEOMETRIC INPUTS'!K741)^2 + ('GEOMETRIC INPUTS'!I741-'GEOMETRIC INPUTS'!L741)^2 + ('GEOMETRIC INPUTS'!J741-'GEOMETRIC INPUTS'!M741)^2)</f>
        <v>0</v>
      </c>
      <c r="I741">
        <f>SQRT(('GEOMETRIC INPUTS'!K741-'GEOMETRIC INPUTS'!N741)^2 + ('GEOMETRIC INPUTS'!L741-'GEOMETRIC INPUTS'!O741)^2 + ('GEOMETRIC INPUTS'!M741-'GEOMETRIC INPUTS'!P741)^2)</f>
        <v>0</v>
      </c>
      <c r="J741" s="20" t="e">
        <f>ASIN(('GEOMETRIC INPUTS'!M741-'GEOMETRIC INPUTS'!J741)/H741)</f>
        <v>#DIV/0!</v>
      </c>
      <c r="K741" s="27">
        <f>IF('GT Data'!X743=TRUE,'GEOMETRIC INPUTS'!Q741*Loads!$B$2,'GEOMETRIC INPUTS'!Q741*Loads!$F$2)</f>
        <v>0</v>
      </c>
      <c r="L741" s="27">
        <f>IF('GT Data'!X743=TRUE,F741*Loads!$B$3,F741*Loads!$F$3)</f>
        <v>0</v>
      </c>
      <c r="M741" s="27">
        <f>IF('GT Data'!X743=TRUE,G741*Loads!$B$3,G741*Loads!$F$3)</f>
        <v>0</v>
      </c>
      <c r="N741" s="27">
        <f>IF('GT Data'!X743=TRUE,H741*Loads!$B$3,H741*Loads!$F$3)</f>
        <v>0</v>
      </c>
      <c r="O741" s="27">
        <f>IF('GT Data'!X743=TRUE,B741*Loads!$B$4,0)</f>
        <v>0</v>
      </c>
      <c r="P741" s="27">
        <f>IF('GT Data'!X743=TRUE,'GEOMETRIC INPUTS'!Q741*Loads!$B$1,'GEOMETRIC INPUTS'!Q741*Loads!$F$1)</f>
        <v>0</v>
      </c>
      <c r="Q741">
        <v>-300</v>
      </c>
      <c r="R741" t="e">
        <f>'GEOMETRIC INPUTS'!R741/'GEOMETRIC INPUTS'!S741</f>
        <v>#DIV/0!</v>
      </c>
    </row>
    <row r="742" spans="1:18" x14ac:dyDescent="0.3">
      <c r="A742">
        <f>'GEOMETRIC INPUTS'!A742</f>
        <v>0</v>
      </c>
      <c r="B742">
        <f>'GT Data'!Z744</f>
        <v>0</v>
      </c>
      <c r="C742">
        <f>IF(AND('GEOMETRIC INPUTS'!E742&gt;'GEOMETRIC INPUTS'!B742,'GEOMETRIC INPUTS'!C742&gt;'GEOMETRIC INPUTS'!F742),ACOS(('GEOMETRIC INPUTS'!C742-'GEOMETRIC INPUTS'!F742)/'Calculated Tab Properties'!E742),0) + IF(AND('GEOMETRIC INPUTS'!E742&gt;'GEOMETRIC INPUTS'!B742,'GEOMETRIC INPUTS'!C742&lt;'GEOMETRIC INPUTS'!F742),PI()/2 + ASIN((-'GEOMETRIC INPUTS'!C742+'GEOMETRIC INPUTS'!F742)/'Calculated Tab Properties'!E742),0) + IF(AND('GEOMETRIC INPUTS'!E742&lt;'GEOMETRIC INPUTS'!B742,'GEOMETRIC INPUTS'!C742&lt;'GEOMETRIC INPUTS'!F742),PI() + ACOS(('GEOMETRIC INPUTS'!C742-'GEOMETRIC INPUTS'!F742)/'Calculated Tab Properties'!E742),0) + IF(AND('GEOMETRIC INPUTS'!E742&lt;'GEOMETRIC INPUTS'!B742,'GEOMETRIC INPUTS'!C742&gt;'GEOMETRIC INPUTS'!F742),2*PI() - ACOS((-'GEOMETRIC INPUTS'!C742+'GEOMETRIC INPUTS'!F742)/'Calculated Tab Properties'!E742),0) + IF(AND('GEOMETRIC INPUTS'!E742='GEOMETRIC INPUTS'!B742,'GEOMETRIC INPUTS'!C742&gt;'GEOMETRIC INPUTS'!F742),0,0) + IF(AND('GEOMETRIC INPUTS'!E742&gt;'GEOMETRIC INPUTS'!B742,'GEOMETRIC INPUTS'!C742='GEOMETRIC INPUTS'!F742),PI()/2,0) + IF(AND('GEOMETRIC INPUTS'!E742='GEOMETRIC INPUTS'!B742,'GEOMETRIC INPUTS'!C742&lt;'GEOMETRIC INPUTS'!F742),PI(),0) + IF(AND('GEOMETRIC INPUTS'!E742&lt;'GEOMETRIC INPUTS'!B742,'GEOMETRIC INPUTS'!C742='GEOMETRIC INPUTS'!F742),3/2*PI(),0)</f>
        <v>0</v>
      </c>
      <c r="D742">
        <f t="shared" si="12"/>
        <v>0</v>
      </c>
      <c r="E742">
        <f>SQRT(('GEOMETRIC INPUTS'!B742-'GEOMETRIC INPUTS'!E742)^2+('GEOMETRIC INPUTS'!C742-'GEOMETRIC INPUTS'!F742)^2+('GEOMETRIC INPUTS'!D742-'GEOMETRIC INPUTS'!G742)^2)</f>
        <v>0</v>
      </c>
      <c r="F742">
        <f>SQRT(('GEOMETRIC INPUTS'!B742-'GEOMETRIC INPUTS'!N742)^2 + ('GEOMETRIC INPUTS'!C742-'GEOMETRIC INPUTS'!O742)^2 + ('GEOMETRIC INPUTS'!D742-'GEOMETRIC INPUTS'!P742)^2)</f>
        <v>0</v>
      </c>
      <c r="G742">
        <f>SQRT(('GEOMETRIC INPUTS'!E742-'GEOMETRIC INPUTS'!N742)^2 + ('GEOMETRIC INPUTS'!F742-'GEOMETRIC INPUTS'!O742)^2 + ('GEOMETRIC INPUTS'!G742-'GEOMETRIC INPUTS'!P742)^2)</f>
        <v>0</v>
      </c>
      <c r="H742">
        <f>SQRT(('GEOMETRIC INPUTS'!H742-'GEOMETRIC INPUTS'!K742)^2 + ('GEOMETRIC INPUTS'!I742-'GEOMETRIC INPUTS'!L742)^2 + ('GEOMETRIC INPUTS'!J742-'GEOMETRIC INPUTS'!M742)^2)</f>
        <v>0</v>
      </c>
      <c r="I742">
        <f>SQRT(('GEOMETRIC INPUTS'!K742-'GEOMETRIC INPUTS'!N742)^2 + ('GEOMETRIC INPUTS'!L742-'GEOMETRIC INPUTS'!O742)^2 + ('GEOMETRIC INPUTS'!M742-'GEOMETRIC INPUTS'!P742)^2)</f>
        <v>0</v>
      </c>
      <c r="J742" s="20" t="e">
        <f>ASIN(('GEOMETRIC INPUTS'!M742-'GEOMETRIC INPUTS'!J742)/H742)</f>
        <v>#DIV/0!</v>
      </c>
      <c r="K742" s="27">
        <f>IF('GT Data'!X744=TRUE,'GEOMETRIC INPUTS'!Q742*Loads!$B$2,'GEOMETRIC INPUTS'!Q742*Loads!$F$2)</f>
        <v>0</v>
      </c>
      <c r="L742" s="27">
        <f>IF('GT Data'!X744=TRUE,F742*Loads!$B$3,F742*Loads!$F$3)</f>
        <v>0</v>
      </c>
      <c r="M742" s="27">
        <f>IF('GT Data'!X744=TRUE,G742*Loads!$B$3,G742*Loads!$F$3)</f>
        <v>0</v>
      </c>
      <c r="N742" s="27">
        <f>IF('GT Data'!X744=TRUE,H742*Loads!$B$3,H742*Loads!$F$3)</f>
        <v>0</v>
      </c>
      <c r="O742" s="27">
        <f>IF('GT Data'!X744=TRUE,B742*Loads!$B$4,0)</f>
        <v>0</v>
      </c>
      <c r="P742" s="27">
        <f>IF('GT Data'!X744=TRUE,'GEOMETRIC INPUTS'!Q742*Loads!$B$1,'GEOMETRIC INPUTS'!Q742*Loads!$F$1)</f>
        <v>0</v>
      </c>
      <c r="Q742">
        <v>-300</v>
      </c>
      <c r="R742" t="e">
        <f>'GEOMETRIC INPUTS'!R742/'GEOMETRIC INPUTS'!S742</f>
        <v>#DIV/0!</v>
      </c>
    </row>
    <row r="743" spans="1:18" x14ac:dyDescent="0.3">
      <c r="A743">
        <f>'GEOMETRIC INPUTS'!A743</f>
        <v>0</v>
      </c>
      <c r="B743">
        <f>'GT Data'!Z745</f>
        <v>0</v>
      </c>
      <c r="C743">
        <f>IF(AND('GEOMETRIC INPUTS'!E743&gt;'GEOMETRIC INPUTS'!B743,'GEOMETRIC INPUTS'!C743&gt;'GEOMETRIC INPUTS'!F743),ACOS(('GEOMETRIC INPUTS'!C743-'GEOMETRIC INPUTS'!F743)/'Calculated Tab Properties'!E743),0) + IF(AND('GEOMETRIC INPUTS'!E743&gt;'GEOMETRIC INPUTS'!B743,'GEOMETRIC INPUTS'!C743&lt;'GEOMETRIC INPUTS'!F743),PI()/2 + ASIN((-'GEOMETRIC INPUTS'!C743+'GEOMETRIC INPUTS'!F743)/'Calculated Tab Properties'!E743),0) + IF(AND('GEOMETRIC INPUTS'!E743&lt;'GEOMETRIC INPUTS'!B743,'GEOMETRIC INPUTS'!C743&lt;'GEOMETRIC INPUTS'!F743),PI() + ACOS(('GEOMETRIC INPUTS'!C743-'GEOMETRIC INPUTS'!F743)/'Calculated Tab Properties'!E743),0) + IF(AND('GEOMETRIC INPUTS'!E743&lt;'GEOMETRIC INPUTS'!B743,'GEOMETRIC INPUTS'!C743&gt;'GEOMETRIC INPUTS'!F743),2*PI() - ACOS((-'GEOMETRIC INPUTS'!C743+'GEOMETRIC INPUTS'!F743)/'Calculated Tab Properties'!E743),0) + IF(AND('GEOMETRIC INPUTS'!E743='GEOMETRIC INPUTS'!B743,'GEOMETRIC INPUTS'!C743&gt;'GEOMETRIC INPUTS'!F743),0,0) + IF(AND('GEOMETRIC INPUTS'!E743&gt;'GEOMETRIC INPUTS'!B743,'GEOMETRIC INPUTS'!C743='GEOMETRIC INPUTS'!F743),PI()/2,0) + IF(AND('GEOMETRIC INPUTS'!E743='GEOMETRIC INPUTS'!B743,'GEOMETRIC INPUTS'!C743&lt;'GEOMETRIC INPUTS'!F743),PI(),0) + IF(AND('GEOMETRIC INPUTS'!E743&lt;'GEOMETRIC INPUTS'!B743,'GEOMETRIC INPUTS'!C743='GEOMETRIC INPUTS'!F743),3/2*PI(),0)</f>
        <v>0</v>
      </c>
      <c r="D743">
        <f t="shared" si="12"/>
        <v>0</v>
      </c>
      <c r="E743">
        <f>SQRT(('GEOMETRIC INPUTS'!B743-'GEOMETRIC INPUTS'!E743)^2+('GEOMETRIC INPUTS'!C743-'GEOMETRIC INPUTS'!F743)^2+('GEOMETRIC INPUTS'!D743-'GEOMETRIC INPUTS'!G743)^2)</f>
        <v>0</v>
      </c>
      <c r="F743">
        <f>SQRT(('GEOMETRIC INPUTS'!B743-'GEOMETRIC INPUTS'!N743)^2 + ('GEOMETRIC INPUTS'!C743-'GEOMETRIC INPUTS'!O743)^2 + ('GEOMETRIC INPUTS'!D743-'GEOMETRIC INPUTS'!P743)^2)</f>
        <v>0</v>
      </c>
      <c r="G743">
        <f>SQRT(('GEOMETRIC INPUTS'!E743-'GEOMETRIC INPUTS'!N743)^2 + ('GEOMETRIC INPUTS'!F743-'GEOMETRIC INPUTS'!O743)^2 + ('GEOMETRIC INPUTS'!G743-'GEOMETRIC INPUTS'!P743)^2)</f>
        <v>0</v>
      </c>
      <c r="H743">
        <f>SQRT(('GEOMETRIC INPUTS'!H743-'GEOMETRIC INPUTS'!K743)^2 + ('GEOMETRIC INPUTS'!I743-'GEOMETRIC INPUTS'!L743)^2 + ('GEOMETRIC INPUTS'!J743-'GEOMETRIC INPUTS'!M743)^2)</f>
        <v>0</v>
      </c>
      <c r="I743">
        <f>SQRT(('GEOMETRIC INPUTS'!K743-'GEOMETRIC INPUTS'!N743)^2 + ('GEOMETRIC INPUTS'!L743-'GEOMETRIC INPUTS'!O743)^2 + ('GEOMETRIC INPUTS'!M743-'GEOMETRIC INPUTS'!P743)^2)</f>
        <v>0</v>
      </c>
      <c r="J743" s="20" t="e">
        <f>ASIN(('GEOMETRIC INPUTS'!M743-'GEOMETRIC INPUTS'!J743)/H743)</f>
        <v>#DIV/0!</v>
      </c>
      <c r="K743" s="27">
        <f>IF('GT Data'!X745=TRUE,'GEOMETRIC INPUTS'!Q743*Loads!$B$2,'GEOMETRIC INPUTS'!Q743*Loads!$F$2)</f>
        <v>0</v>
      </c>
      <c r="L743" s="27">
        <f>IF('GT Data'!X745=TRUE,F743*Loads!$B$3,F743*Loads!$F$3)</f>
        <v>0</v>
      </c>
      <c r="M743" s="27">
        <f>IF('GT Data'!X745=TRUE,G743*Loads!$B$3,G743*Loads!$F$3)</f>
        <v>0</v>
      </c>
      <c r="N743" s="27">
        <f>IF('GT Data'!X745=TRUE,H743*Loads!$B$3,H743*Loads!$F$3)</f>
        <v>0</v>
      </c>
      <c r="O743" s="27">
        <f>IF('GT Data'!X745=TRUE,B743*Loads!$B$4,0)</f>
        <v>0</v>
      </c>
      <c r="P743" s="27">
        <f>IF('GT Data'!X745=TRUE,'GEOMETRIC INPUTS'!Q743*Loads!$B$1,'GEOMETRIC INPUTS'!Q743*Loads!$F$1)</f>
        <v>0</v>
      </c>
      <c r="Q743">
        <v>-300</v>
      </c>
      <c r="R743" t="e">
        <f>'GEOMETRIC INPUTS'!R743/'GEOMETRIC INPUTS'!S743</f>
        <v>#DIV/0!</v>
      </c>
    </row>
    <row r="744" spans="1:18" x14ac:dyDescent="0.3">
      <c r="A744">
        <f>'GEOMETRIC INPUTS'!A744</f>
        <v>0</v>
      </c>
      <c r="B744">
        <f>'GT Data'!Z746</f>
        <v>0</v>
      </c>
      <c r="C744">
        <f>IF(AND('GEOMETRIC INPUTS'!E744&gt;'GEOMETRIC INPUTS'!B744,'GEOMETRIC INPUTS'!C744&gt;'GEOMETRIC INPUTS'!F744),ACOS(('GEOMETRIC INPUTS'!C744-'GEOMETRIC INPUTS'!F744)/'Calculated Tab Properties'!E744),0) + IF(AND('GEOMETRIC INPUTS'!E744&gt;'GEOMETRIC INPUTS'!B744,'GEOMETRIC INPUTS'!C744&lt;'GEOMETRIC INPUTS'!F744),PI()/2 + ASIN((-'GEOMETRIC INPUTS'!C744+'GEOMETRIC INPUTS'!F744)/'Calculated Tab Properties'!E744),0) + IF(AND('GEOMETRIC INPUTS'!E744&lt;'GEOMETRIC INPUTS'!B744,'GEOMETRIC INPUTS'!C744&lt;'GEOMETRIC INPUTS'!F744),PI() + ACOS(('GEOMETRIC INPUTS'!C744-'GEOMETRIC INPUTS'!F744)/'Calculated Tab Properties'!E744),0) + IF(AND('GEOMETRIC INPUTS'!E744&lt;'GEOMETRIC INPUTS'!B744,'GEOMETRIC INPUTS'!C744&gt;'GEOMETRIC INPUTS'!F744),2*PI() - ACOS((-'GEOMETRIC INPUTS'!C744+'GEOMETRIC INPUTS'!F744)/'Calculated Tab Properties'!E744),0) + IF(AND('GEOMETRIC INPUTS'!E744='GEOMETRIC INPUTS'!B744,'GEOMETRIC INPUTS'!C744&gt;'GEOMETRIC INPUTS'!F744),0,0) + IF(AND('GEOMETRIC INPUTS'!E744&gt;'GEOMETRIC INPUTS'!B744,'GEOMETRIC INPUTS'!C744='GEOMETRIC INPUTS'!F744),PI()/2,0) + IF(AND('GEOMETRIC INPUTS'!E744='GEOMETRIC INPUTS'!B744,'GEOMETRIC INPUTS'!C744&lt;'GEOMETRIC INPUTS'!F744),PI(),0) + IF(AND('GEOMETRIC INPUTS'!E744&lt;'GEOMETRIC INPUTS'!B744,'GEOMETRIC INPUTS'!C744='GEOMETRIC INPUTS'!F744),3/2*PI(),0)</f>
        <v>0</v>
      </c>
      <c r="D744">
        <f t="shared" si="12"/>
        <v>0</v>
      </c>
      <c r="E744">
        <f>SQRT(('GEOMETRIC INPUTS'!B744-'GEOMETRIC INPUTS'!E744)^2+('GEOMETRIC INPUTS'!C744-'GEOMETRIC INPUTS'!F744)^2+('GEOMETRIC INPUTS'!D744-'GEOMETRIC INPUTS'!G744)^2)</f>
        <v>0</v>
      </c>
      <c r="F744">
        <f>SQRT(('GEOMETRIC INPUTS'!B744-'GEOMETRIC INPUTS'!N744)^2 + ('GEOMETRIC INPUTS'!C744-'GEOMETRIC INPUTS'!O744)^2 + ('GEOMETRIC INPUTS'!D744-'GEOMETRIC INPUTS'!P744)^2)</f>
        <v>0</v>
      </c>
      <c r="G744">
        <f>SQRT(('GEOMETRIC INPUTS'!E744-'GEOMETRIC INPUTS'!N744)^2 + ('GEOMETRIC INPUTS'!F744-'GEOMETRIC INPUTS'!O744)^2 + ('GEOMETRIC INPUTS'!G744-'GEOMETRIC INPUTS'!P744)^2)</f>
        <v>0</v>
      </c>
      <c r="H744">
        <f>SQRT(('GEOMETRIC INPUTS'!H744-'GEOMETRIC INPUTS'!K744)^2 + ('GEOMETRIC INPUTS'!I744-'GEOMETRIC INPUTS'!L744)^2 + ('GEOMETRIC INPUTS'!J744-'GEOMETRIC INPUTS'!M744)^2)</f>
        <v>0</v>
      </c>
      <c r="I744">
        <f>SQRT(('GEOMETRIC INPUTS'!K744-'GEOMETRIC INPUTS'!N744)^2 + ('GEOMETRIC INPUTS'!L744-'GEOMETRIC INPUTS'!O744)^2 + ('GEOMETRIC INPUTS'!M744-'GEOMETRIC INPUTS'!P744)^2)</f>
        <v>0</v>
      </c>
      <c r="J744" s="20" t="e">
        <f>ASIN(('GEOMETRIC INPUTS'!M744-'GEOMETRIC INPUTS'!J744)/H744)</f>
        <v>#DIV/0!</v>
      </c>
      <c r="K744" s="27">
        <f>IF('GT Data'!X746=TRUE,'GEOMETRIC INPUTS'!Q744*Loads!$B$2,'GEOMETRIC INPUTS'!Q744*Loads!$F$2)</f>
        <v>0</v>
      </c>
      <c r="L744" s="27">
        <f>IF('GT Data'!X746=TRUE,F744*Loads!$B$3,F744*Loads!$F$3)</f>
        <v>0</v>
      </c>
      <c r="M744" s="27">
        <f>IF('GT Data'!X746=TRUE,G744*Loads!$B$3,G744*Loads!$F$3)</f>
        <v>0</v>
      </c>
      <c r="N744" s="27">
        <f>IF('GT Data'!X746=TRUE,H744*Loads!$B$3,H744*Loads!$F$3)</f>
        <v>0</v>
      </c>
      <c r="O744" s="27">
        <f>IF('GT Data'!X746=TRUE,B744*Loads!$B$4,0)</f>
        <v>0</v>
      </c>
      <c r="P744" s="27">
        <f>IF('GT Data'!X746=TRUE,'GEOMETRIC INPUTS'!Q744*Loads!$B$1,'GEOMETRIC INPUTS'!Q744*Loads!$F$1)</f>
        <v>0</v>
      </c>
      <c r="Q744">
        <v>-300</v>
      </c>
      <c r="R744" t="e">
        <f>'GEOMETRIC INPUTS'!R744/'GEOMETRIC INPUTS'!S744</f>
        <v>#DIV/0!</v>
      </c>
    </row>
    <row r="745" spans="1:18" x14ac:dyDescent="0.3">
      <c r="A745">
        <f>'GEOMETRIC INPUTS'!A745</f>
        <v>0</v>
      </c>
      <c r="B745">
        <f>'GT Data'!Z747</f>
        <v>0</v>
      </c>
      <c r="C745">
        <f>IF(AND('GEOMETRIC INPUTS'!E745&gt;'GEOMETRIC INPUTS'!B745,'GEOMETRIC INPUTS'!C745&gt;'GEOMETRIC INPUTS'!F745),ACOS(('GEOMETRIC INPUTS'!C745-'GEOMETRIC INPUTS'!F745)/'Calculated Tab Properties'!E745),0) + IF(AND('GEOMETRIC INPUTS'!E745&gt;'GEOMETRIC INPUTS'!B745,'GEOMETRIC INPUTS'!C745&lt;'GEOMETRIC INPUTS'!F745),PI()/2 + ASIN((-'GEOMETRIC INPUTS'!C745+'GEOMETRIC INPUTS'!F745)/'Calculated Tab Properties'!E745),0) + IF(AND('GEOMETRIC INPUTS'!E745&lt;'GEOMETRIC INPUTS'!B745,'GEOMETRIC INPUTS'!C745&lt;'GEOMETRIC INPUTS'!F745),PI() + ACOS(('GEOMETRIC INPUTS'!C745-'GEOMETRIC INPUTS'!F745)/'Calculated Tab Properties'!E745),0) + IF(AND('GEOMETRIC INPUTS'!E745&lt;'GEOMETRIC INPUTS'!B745,'GEOMETRIC INPUTS'!C745&gt;'GEOMETRIC INPUTS'!F745),2*PI() - ACOS((-'GEOMETRIC INPUTS'!C745+'GEOMETRIC INPUTS'!F745)/'Calculated Tab Properties'!E745),0) + IF(AND('GEOMETRIC INPUTS'!E745='GEOMETRIC INPUTS'!B745,'GEOMETRIC INPUTS'!C745&gt;'GEOMETRIC INPUTS'!F745),0,0) + IF(AND('GEOMETRIC INPUTS'!E745&gt;'GEOMETRIC INPUTS'!B745,'GEOMETRIC INPUTS'!C745='GEOMETRIC INPUTS'!F745),PI()/2,0) + IF(AND('GEOMETRIC INPUTS'!E745='GEOMETRIC INPUTS'!B745,'GEOMETRIC INPUTS'!C745&lt;'GEOMETRIC INPUTS'!F745),PI(),0) + IF(AND('GEOMETRIC INPUTS'!E745&lt;'GEOMETRIC INPUTS'!B745,'GEOMETRIC INPUTS'!C745='GEOMETRIC INPUTS'!F745),3/2*PI(),0)</f>
        <v>0</v>
      </c>
      <c r="D745">
        <f t="shared" si="12"/>
        <v>0</v>
      </c>
      <c r="E745">
        <f>SQRT(('GEOMETRIC INPUTS'!B745-'GEOMETRIC INPUTS'!E745)^2+('GEOMETRIC INPUTS'!C745-'GEOMETRIC INPUTS'!F745)^2+('GEOMETRIC INPUTS'!D745-'GEOMETRIC INPUTS'!G745)^2)</f>
        <v>0</v>
      </c>
      <c r="F745">
        <f>SQRT(('GEOMETRIC INPUTS'!B745-'GEOMETRIC INPUTS'!N745)^2 + ('GEOMETRIC INPUTS'!C745-'GEOMETRIC INPUTS'!O745)^2 + ('GEOMETRIC INPUTS'!D745-'GEOMETRIC INPUTS'!P745)^2)</f>
        <v>0</v>
      </c>
      <c r="G745">
        <f>SQRT(('GEOMETRIC INPUTS'!E745-'GEOMETRIC INPUTS'!N745)^2 + ('GEOMETRIC INPUTS'!F745-'GEOMETRIC INPUTS'!O745)^2 + ('GEOMETRIC INPUTS'!G745-'GEOMETRIC INPUTS'!P745)^2)</f>
        <v>0</v>
      </c>
      <c r="H745">
        <f>SQRT(('GEOMETRIC INPUTS'!H745-'GEOMETRIC INPUTS'!K745)^2 + ('GEOMETRIC INPUTS'!I745-'GEOMETRIC INPUTS'!L745)^2 + ('GEOMETRIC INPUTS'!J745-'GEOMETRIC INPUTS'!M745)^2)</f>
        <v>0</v>
      </c>
      <c r="I745">
        <f>SQRT(('GEOMETRIC INPUTS'!K745-'GEOMETRIC INPUTS'!N745)^2 + ('GEOMETRIC INPUTS'!L745-'GEOMETRIC INPUTS'!O745)^2 + ('GEOMETRIC INPUTS'!M745-'GEOMETRIC INPUTS'!P745)^2)</f>
        <v>0</v>
      </c>
      <c r="J745" s="20" t="e">
        <f>ASIN(('GEOMETRIC INPUTS'!M745-'GEOMETRIC INPUTS'!J745)/H745)</f>
        <v>#DIV/0!</v>
      </c>
      <c r="K745" s="27">
        <f>IF('GT Data'!X747=TRUE,'GEOMETRIC INPUTS'!Q745*Loads!$B$2,'GEOMETRIC INPUTS'!Q745*Loads!$F$2)</f>
        <v>0</v>
      </c>
      <c r="L745" s="27">
        <f>IF('GT Data'!X747=TRUE,F745*Loads!$B$3,F745*Loads!$F$3)</f>
        <v>0</v>
      </c>
      <c r="M745" s="27">
        <f>IF('GT Data'!X747=TRUE,G745*Loads!$B$3,G745*Loads!$F$3)</f>
        <v>0</v>
      </c>
      <c r="N745" s="27">
        <f>IF('GT Data'!X747=TRUE,H745*Loads!$B$3,H745*Loads!$F$3)</f>
        <v>0</v>
      </c>
      <c r="O745" s="27">
        <f>IF('GT Data'!X747=TRUE,B745*Loads!$B$4,0)</f>
        <v>0</v>
      </c>
      <c r="P745" s="27">
        <f>IF('GT Data'!X747=TRUE,'GEOMETRIC INPUTS'!Q745*Loads!$B$1,'GEOMETRIC INPUTS'!Q745*Loads!$F$1)</f>
        <v>0</v>
      </c>
      <c r="Q745">
        <v>-300</v>
      </c>
      <c r="R745" t="e">
        <f>'GEOMETRIC INPUTS'!R745/'GEOMETRIC INPUTS'!S745</f>
        <v>#DIV/0!</v>
      </c>
    </row>
    <row r="746" spans="1:18" x14ac:dyDescent="0.3">
      <c r="A746">
        <f>'GEOMETRIC INPUTS'!A746</f>
        <v>0</v>
      </c>
      <c r="B746">
        <f>'GT Data'!Z748</f>
        <v>0</v>
      </c>
      <c r="C746">
        <f>IF(AND('GEOMETRIC INPUTS'!E746&gt;'GEOMETRIC INPUTS'!B746,'GEOMETRIC INPUTS'!C746&gt;'GEOMETRIC INPUTS'!F746),ACOS(('GEOMETRIC INPUTS'!C746-'GEOMETRIC INPUTS'!F746)/'Calculated Tab Properties'!E746),0) + IF(AND('GEOMETRIC INPUTS'!E746&gt;'GEOMETRIC INPUTS'!B746,'GEOMETRIC INPUTS'!C746&lt;'GEOMETRIC INPUTS'!F746),PI()/2 + ASIN((-'GEOMETRIC INPUTS'!C746+'GEOMETRIC INPUTS'!F746)/'Calculated Tab Properties'!E746),0) + IF(AND('GEOMETRIC INPUTS'!E746&lt;'GEOMETRIC INPUTS'!B746,'GEOMETRIC INPUTS'!C746&lt;'GEOMETRIC INPUTS'!F746),PI() + ACOS(('GEOMETRIC INPUTS'!C746-'GEOMETRIC INPUTS'!F746)/'Calculated Tab Properties'!E746),0) + IF(AND('GEOMETRIC INPUTS'!E746&lt;'GEOMETRIC INPUTS'!B746,'GEOMETRIC INPUTS'!C746&gt;'GEOMETRIC INPUTS'!F746),2*PI() - ACOS((-'GEOMETRIC INPUTS'!C746+'GEOMETRIC INPUTS'!F746)/'Calculated Tab Properties'!E746),0) + IF(AND('GEOMETRIC INPUTS'!E746='GEOMETRIC INPUTS'!B746,'GEOMETRIC INPUTS'!C746&gt;'GEOMETRIC INPUTS'!F746),0,0) + IF(AND('GEOMETRIC INPUTS'!E746&gt;'GEOMETRIC INPUTS'!B746,'GEOMETRIC INPUTS'!C746='GEOMETRIC INPUTS'!F746),PI()/2,0) + IF(AND('GEOMETRIC INPUTS'!E746='GEOMETRIC INPUTS'!B746,'GEOMETRIC INPUTS'!C746&lt;'GEOMETRIC INPUTS'!F746),PI(),0) + IF(AND('GEOMETRIC INPUTS'!E746&lt;'GEOMETRIC INPUTS'!B746,'GEOMETRIC INPUTS'!C746='GEOMETRIC INPUTS'!F746),3/2*PI(),0)</f>
        <v>0</v>
      </c>
      <c r="D746">
        <f t="shared" si="12"/>
        <v>0</v>
      </c>
      <c r="E746">
        <f>SQRT(('GEOMETRIC INPUTS'!B746-'GEOMETRIC INPUTS'!E746)^2+('GEOMETRIC INPUTS'!C746-'GEOMETRIC INPUTS'!F746)^2+('GEOMETRIC INPUTS'!D746-'GEOMETRIC INPUTS'!G746)^2)</f>
        <v>0</v>
      </c>
      <c r="F746">
        <f>SQRT(('GEOMETRIC INPUTS'!B746-'GEOMETRIC INPUTS'!N746)^2 + ('GEOMETRIC INPUTS'!C746-'GEOMETRIC INPUTS'!O746)^2 + ('GEOMETRIC INPUTS'!D746-'GEOMETRIC INPUTS'!P746)^2)</f>
        <v>0</v>
      </c>
      <c r="G746">
        <f>SQRT(('GEOMETRIC INPUTS'!E746-'GEOMETRIC INPUTS'!N746)^2 + ('GEOMETRIC INPUTS'!F746-'GEOMETRIC INPUTS'!O746)^2 + ('GEOMETRIC INPUTS'!G746-'GEOMETRIC INPUTS'!P746)^2)</f>
        <v>0</v>
      </c>
      <c r="H746">
        <f>SQRT(('GEOMETRIC INPUTS'!H746-'GEOMETRIC INPUTS'!K746)^2 + ('GEOMETRIC INPUTS'!I746-'GEOMETRIC INPUTS'!L746)^2 + ('GEOMETRIC INPUTS'!J746-'GEOMETRIC INPUTS'!M746)^2)</f>
        <v>0</v>
      </c>
      <c r="I746">
        <f>SQRT(('GEOMETRIC INPUTS'!K746-'GEOMETRIC INPUTS'!N746)^2 + ('GEOMETRIC INPUTS'!L746-'GEOMETRIC INPUTS'!O746)^2 + ('GEOMETRIC INPUTS'!M746-'GEOMETRIC INPUTS'!P746)^2)</f>
        <v>0</v>
      </c>
      <c r="J746" s="20" t="e">
        <f>ASIN(('GEOMETRIC INPUTS'!M746-'GEOMETRIC INPUTS'!J746)/H746)</f>
        <v>#DIV/0!</v>
      </c>
      <c r="K746" s="27">
        <f>IF('GT Data'!X748=TRUE,'GEOMETRIC INPUTS'!Q746*Loads!$B$2,'GEOMETRIC INPUTS'!Q746*Loads!$F$2)</f>
        <v>0</v>
      </c>
      <c r="L746" s="27">
        <f>IF('GT Data'!X748=TRUE,F746*Loads!$B$3,F746*Loads!$F$3)</f>
        <v>0</v>
      </c>
      <c r="M746" s="27">
        <f>IF('GT Data'!X748=TRUE,G746*Loads!$B$3,G746*Loads!$F$3)</f>
        <v>0</v>
      </c>
      <c r="N746" s="27">
        <f>IF('GT Data'!X748=TRUE,H746*Loads!$B$3,H746*Loads!$F$3)</f>
        <v>0</v>
      </c>
      <c r="O746" s="27">
        <f>IF('GT Data'!X748=TRUE,B746*Loads!$B$4,0)</f>
        <v>0</v>
      </c>
      <c r="P746" s="27">
        <f>IF('GT Data'!X748=TRUE,'GEOMETRIC INPUTS'!Q746*Loads!$B$1,'GEOMETRIC INPUTS'!Q746*Loads!$F$1)</f>
        <v>0</v>
      </c>
      <c r="Q746">
        <v>-300</v>
      </c>
      <c r="R746" t="e">
        <f>'GEOMETRIC INPUTS'!R746/'GEOMETRIC INPUTS'!S746</f>
        <v>#DIV/0!</v>
      </c>
    </row>
    <row r="747" spans="1:18" x14ac:dyDescent="0.3">
      <c r="A747">
        <f>'GEOMETRIC INPUTS'!A747</f>
        <v>0</v>
      </c>
      <c r="B747">
        <f>'GT Data'!Z749</f>
        <v>0</v>
      </c>
      <c r="C747">
        <f>IF(AND('GEOMETRIC INPUTS'!E747&gt;'GEOMETRIC INPUTS'!B747,'GEOMETRIC INPUTS'!C747&gt;'GEOMETRIC INPUTS'!F747),ACOS(('GEOMETRIC INPUTS'!C747-'GEOMETRIC INPUTS'!F747)/'Calculated Tab Properties'!E747),0) + IF(AND('GEOMETRIC INPUTS'!E747&gt;'GEOMETRIC INPUTS'!B747,'GEOMETRIC INPUTS'!C747&lt;'GEOMETRIC INPUTS'!F747),PI()/2 + ASIN((-'GEOMETRIC INPUTS'!C747+'GEOMETRIC INPUTS'!F747)/'Calculated Tab Properties'!E747),0) + IF(AND('GEOMETRIC INPUTS'!E747&lt;'GEOMETRIC INPUTS'!B747,'GEOMETRIC INPUTS'!C747&lt;'GEOMETRIC INPUTS'!F747),PI() + ACOS(('GEOMETRIC INPUTS'!C747-'GEOMETRIC INPUTS'!F747)/'Calculated Tab Properties'!E747),0) + IF(AND('GEOMETRIC INPUTS'!E747&lt;'GEOMETRIC INPUTS'!B747,'GEOMETRIC INPUTS'!C747&gt;'GEOMETRIC INPUTS'!F747),2*PI() - ACOS((-'GEOMETRIC INPUTS'!C747+'GEOMETRIC INPUTS'!F747)/'Calculated Tab Properties'!E747),0) + IF(AND('GEOMETRIC INPUTS'!E747='GEOMETRIC INPUTS'!B747,'GEOMETRIC INPUTS'!C747&gt;'GEOMETRIC INPUTS'!F747),0,0) + IF(AND('GEOMETRIC INPUTS'!E747&gt;'GEOMETRIC INPUTS'!B747,'GEOMETRIC INPUTS'!C747='GEOMETRIC INPUTS'!F747),PI()/2,0) + IF(AND('GEOMETRIC INPUTS'!E747='GEOMETRIC INPUTS'!B747,'GEOMETRIC INPUTS'!C747&lt;'GEOMETRIC INPUTS'!F747),PI(),0) + IF(AND('GEOMETRIC INPUTS'!E747&lt;'GEOMETRIC INPUTS'!B747,'GEOMETRIC INPUTS'!C747='GEOMETRIC INPUTS'!F747),3/2*PI(),0)</f>
        <v>0</v>
      </c>
      <c r="D747">
        <f t="shared" si="12"/>
        <v>0</v>
      </c>
      <c r="E747">
        <f>SQRT(('GEOMETRIC INPUTS'!B747-'GEOMETRIC INPUTS'!E747)^2+('GEOMETRIC INPUTS'!C747-'GEOMETRIC INPUTS'!F747)^2+('GEOMETRIC INPUTS'!D747-'GEOMETRIC INPUTS'!G747)^2)</f>
        <v>0</v>
      </c>
      <c r="F747">
        <f>SQRT(('GEOMETRIC INPUTS'!B747-'GEOMETRIC INPUTS'!N747)^2 + ('GEOMETRIC INPUTS'!C747-'GEOMETRIC INPUTS'!O747)^2 + ('GEOMETRIC INPUTS'!D747-'GEOMETRIC INPUTS'!P747)^2)</f>
        <v>0</v>
      </c>
      <c r="G747">
        <f>SQRT(('GEOMETRIC INPUTS'!E747-'GEOMETRIC INPUTS'!N747)^2 + ('GEOMETRIC INPUTS'!F747-'GEOMETRIC INPUTS'!O747)^2 + ('GEOMETRIC INPUTS'!G747-'GEOMETRIC INPUTS'!P747)^2)</f>
        <v>0</v>
      </c>
      <c r="H747">
        <f>SQRT(('GEOMETRIC INPUTS'!H747-'GEOMETRIC INPUTS'!K747)^2 + ('GEOMETRIC INPUTS'!I747-'GEOMETRIC INPUTS'!L747)^2 + ('GEOMETRIC INPUTS'!J747-'GEOMETRIC INPUTS'!M747)^2)</f>
        <v>0</v>
      </c>
      <c r="I747">
        <f>SQRT(('GEOMETRIC INPUTS'!K747-'GEOMETRIC INPUTS'!N747)^2 + ('GEOMETRIC INPUTS'!L747-'GEOMETRIC INPUTS'!O747)^2 + ('GEOMETRIC INPUTS'!M747-'GEOMETRIC INPUTS'!P747)^2)</f>
        <v>0</v>
      </c>
      <c r="J747" s="20" t="e">
        <f>ASIN(('GEOMETRIC INPUTS'!M747-'GEOMETRIC INPUTS'!J747)/H747)</f>
        <v>#DIV/0!</v>
      </c>
      <c r="K747" s="27">
        <f>IF('GT Data'!X749=TRUE,'GEOMETRIC INPUTS'!Q747*Loads!$B$2,'GEOMETRIC INPUTS'!Q747*Loads!$F$2)</f>
        <v>0</v>
      </c>
      <c r="L747" s="27">
        <f>IF('GT Data'!X749=TRUE,F747*Loads!$B$3,F747*Loads!$F$3)</f>
        <v>0</v>
      </c>
      <c r="M747" s="27">
        <f>IF('GT Data'!X749=TRUE,G747*Loads!$B$3,G747*Loads!$F$3)</f>
        <v>0</v>
      </c>
      <c r="N747" s="27">
        <f>IF('GT Data'!X749=TRUE,H747*Loads!$B$3,H747*Loads!$F$3)</f>
        <v>0</v>
      </c>
      <c r="O747" s="27">
        <f>IF('GT Data'!X749=TRUE,B747*Loads!$B$4,0)</f>
        <v>0</v>
      </c>
      <c r="P747" s="27">
        <f>IF('GT Data'!X749=TRUE,'GEOMETRIC INPUTS'!Q747*Loads!$B$1,'GEOMETRIC INPUTS'!Q747*Loads!$F$1)</f>
        <v>0</v>
      </c>
      <c r="Q747">
        <v>-300</v>
      </c>
      <c r="R747" t="e">
        <f>'GEOMETRIC INPUTS'!R747/'GEOMETRIC INPUTS'!S747</f>
        <v>#DIV/0!</v>
      </c>
    </row>
    <row r="748" spans="1:18" x14ac:dyDescent="0.3">
      <c r="A748">
        <f>'GEOMETRIC INPUTS'!A748</f>
        <v>0</v>
      </c>
      <c r="B748">
        <f>'GT Data'!Z750</f>
        <v>0</v>
      </c>
      <c r="C748">
        <f>IF(AND('GEOMETRIC INPUTS'!E748&gt;'GEOMETRIC INPUTS'!B748,'GEOMETRIC INPUTS'!C748&gt;'GEOMETRIC INPUTS'!F748),ACOS(('GEOMETRIC INPUTS'!C748-'GEOMETRIC INPUTS'!F748)/'Calculated Tab Properties'!E748),0) + IF(AND('GEOMETRIC INPUTS'!E748&gt;'GEOMETRIC INPUTS'!B748,'GEOMETRIC INPUTS'!C748&lt;'GEOMETRIC INPUTS'!F748),PI()/2 + ASIN((-'GEOMETRIC INPUTS'!C748+'GEOMETRIC INPUTS'!F748)/'Calculated Tab Properties'!E748),0) + IF(AND('GEOMETRIC INPUTS'!E748&lt;'GEOMETRIC INPUTS'!B748,'GEOMETRIC INPUTS'!C748&lt;'GEOMETRIC INPUTS'!F748),PI() + ACOS(('GEOMETRIC INPUTS'!C748-'GEOMETRIC INPUTS'!F748)/'Calculated Tab Properties'!E748),0) + IF(AND('GEOMETRIC INPUTS'!E748&lt;'GEOMETRIC INPUTS'!B748,'GEOMETRIC INPUTS'!C748&gt;'GEOMETRIC INPUTS'!F748),2*PI() - ACOS((-'GEOMETRIC INPUTS'!C748+'GEOMETRIC INPUTS'!F748)/'Calculated Tab Properties'!E748),0) + IF(AND('GEOMETRIC INPUTS'!E748='GEOMETRIC INPUTS'!B748,'GEOMETRIC INPUTS'!C748&gt;'GEOMETRIC INPUTS'!F748),0,0) + IF(AND('GEOMETRIC INPUTS'!E748&gt;'GEOMETRIC INPUTS'!B748,'GEOMETRIC INPUTS'!C748='GEOMETRIC INPUTS'!F748),PI()/2,0) + IF(AND('GEOMETRIC INPUTS'!E748='GEOMETRIC INPUTS'!B748,'GEOMETRIC INPUTS'!C748&lt;'GEOMETRIC INPUTS'!F748),PI(),0) + IF(AND('GEOMETRIC INPUTS'!E748&lt;'GEOMETRIC INPUTS'!B748,'GEOMETRIC INPUTS'!C748='GEOMETRIC INPUTS'!F748),3/2*PI(),0)</f>
        <v>0</v>
      </c>
      <c r="D748">
        <f t="shared" si="12"/>
        <v>0</v>
      </c>
      <c r="E748">
        <f>SQRT(('GEOMETRIC INPUTS'!B748-'GEOMETRIC INPUTS'!E748)^2+('GEOMETRIC INPUTS'!C748-'GEOMETRIC INPUTS'!F748)^2+('GEOMETRIC INPUTS'!D748-'GEOMETRIC INPUTS'!G748)^2)</f>
        <v>0</v>
      </c>
      <c r="F748">
        <f>SQRT(('GEOMETRIC INPUTS'!B748-'GEOMETRIC INPUTS'!N748)^2 + ('GEOMETRIC INPUTS'!C748-'GEOMETRIC INPUTS'!O748)^2 + ('GEOMETRIC INPUTS'!D748-'GEOMETRIC INPUTS'!P748)^2)</f>
        <v>0</v>
      </c>
      <c r="G748">
        <f>SQRT(('GEOMETRIC INPUTS'!E748-'GEOMETRIC INPUTS'!N748)^2 + ('GEOMETRIC INPUTS'!F748-'GEOMETRIC INPUTS'!O748)^2 + ('GEOMETRIC INPUTS'!G748-'GEOMETRIC INPUTS'!P748)^2)</f>
        <v>0</v>
      </c>
      <c r="H748">
        <f>SQRT(('GEOMETRIC INPUTS'!H748-'GEOMETRIC INPUTS'!K748)^2 + ('GEOMETRIC INPUTS'!I748-'GEOMETRIC INPUTS'!L748)^2 + ('GEOMETRIC INPUTS'!J748-'GEOMETRIC INPUTS'!M748)^2)</f>
        <v>0</v>
      </c>
      <c r="I748">
        <f>SQRT(('GEOMETRIC INPUTS'!K748-'GEOMETRIC INPUTS'!N748)^2 + ('GEOMETRIC INPUTS'!L748-'GEOMETRIC INPUTS'!O748)^2 + ('GEOMETRIC INPUTS'!M748-'GEOMETRIC INPUTS'!P748)^2)</f>
        <v>0</v>
      </c>
      <c r="J748" s="20" t="e">
        <f>ASIN(('GEOMETRIC INPUTS'!M748-'GEOMETRIC INPUTS'!J748)/H748)</f>
        <v>#DIV/0!</v>
      </c>
      <c r="K748" s="27">
        <f>IF('GT Data'!X750=TRUE,'GEOMETRIC INPUTS'!Q748*Loads!$B$2,'GEOMETRIC INPUTS'!Q748*Loads!$F$2)</f>
        <v>0</v>
      </c>
      <c r="L748" s="27">
        <f>IF('GT Data'!X750=TRUE,F748*Loads!$B$3,F748*Loads!$F$3)</f>
        <v>0</v>
      </c>
      <c r="M748" s="27">
        <f>IF('GT Data'!X750=TRUE,G748*Loads!$B$3,G748*Loads!$F$3)</f>
        <v>0</v>
      </c>
      <c r="N748" s="27">
        <f>IF('GT Data'!X750=TRUE,H748*Loads!$B$3,H748*Loads!$F$3)</f>
        <v>0</v>
      </c>
      <c r="O748" s="27">
        <f>IF('GT Data'!X750=TRUE,B748*Loads!$B$4,0)</f>
        <v>0</v>
      </c>
      <c r="P748" s="27">
        <f>IF('GT Data'!X750=TRUE,'GEOMETRIC INPUTS'!Q748*Loads!$B$1,'GEOMETRIC INPUTS'!Q748*Loads!$F$1)</f>
        <v>0</v>
      </c>
      <c r="Q748">
        <v>-300</v>
      </c>
      <c r="R748" t="e">
        <f>'GEOMETRIC INPUTS'!R748/'GEOMETRIC INPUTS'!S748</f>
        <v>#DIV/0!</v>
      </c>
    </row>
    <row r="749" spans="1:18" x14ac:dyDescent="0.3">
      <c r="A749">
        <f>'GEOMETRIC INPUTS'!A749</f>
        <v>0</v>
      </c>
      <c r="B749">
        <f>'GT Data'!Z751</f>
        <v>0</v>
      </c>
      <c r="C749">
        <f>IF(AND('GEOMETRIC INPUTS'!E749&gt;'GEOMETRIC INPUTS'!B749,'GEOMETRIC INPUTS'!C749&gt;'GEOMETRIC INPUTS'!F749),ACOS(('GEOMETRIC INPUTS'!C749-'GEOMETRIC INPUTS'!F749)/'Calculated Tab Properties'!E749),0) + IF(AND('GEOMETRIC INPUTS'!E749&gt;'GEOMETRIC INPUTS'!B749,'GEOMETRIC INPUTS'!C749&lt;'GEOMETRIC INPUTS'!F749),PI()/2 + ASIN((-'GEOMETRIC INPUTS'!C749+'GEOMETRIC INPUTS'!F749)/'Calculated Tab Properties'!E749),0) + IF(AND('GEOMETRIC INPUTS'!E749&lt;'GEOMETRIC INPUTS'!B749,'GEOMETRIC INPUTS'!C749&lt;'GEOMETRIC INPUTS'!F749),PI() + ACOS(('GEOMETRIC INPUTS'!C749-'GEOMETRIC INPUTS'!F749)/'Calculated Tab Properties'!E749),0) + IF(AND('GEOMETRIC INPUTS'!E749&lt;'GEOMETRIC INPUTS'!B749,'GEOMETRIC INPUTS'!C749&gt;'GEOMETRIC INPUTS'!F749),2*PI() - ACOS((-'GEOMETRIC INPUTS'!C749+'GEOMETRIC INPUTS'!F749)/'Calculated Tab Properties'!E749),0) + IF(AND('GEOMETRIC INPUTS'!E749='GEOMETRIC INPUTS'!B749,'GEOMETRIC INPUTS'!C749&gt;'GEOMETRIC INPUTS'!F749),0,0) + IF(AND('GEOMETRIC INPUTS'!E749&gt;'GEOMETRIC INPUTS'!B749,'GEOMETRIC INPUTS'!C749='GEOMETRIC INPUTS'!F749),PI()/2,0) + IF(AND('GEOMETRIC INPUTS'!E749='GEOMETRIC INPUTS'!B749,'GEOMETRIC INPUTS'!C749&lt;'GEOMETRIC INPUTS'!F749),PI(),0) + IF(AND('GEOMETRIC INPUTS'!E749&lt;'GEOMETRIC INPUTS'!B749,'GEOMETRIC INPUTS'!C749='GEOMETRIC INPUTS'!F749),3/2*PI(),0)</f>
        <v>0</v>
      </c>
      <c r="D749">
        <f t="shared" si="12"/>
        <v>0</v>
      </c>
      <c r="E749">
        <f>SQRT(('GEOMETRIC INPUTS'!B749-'GEOMETRIC INPUTS'!E749)^2+('GEOMETRIC INPUTS'!C749-'GEOMETRIC INPUTS'!F749)^2+('GEOMETRIC INPUTS'!D749-'GEOMETRIC INPUTS'!G749)^2)</f>
        <v>0</v>
      </c>
      <c r="F749">
        <f>SQRT(('GEOMETRIC INPUTS'!B749-'GEOMETRIC INPUTS'!N749)^2 + ('GEOMETRIC INPUTS'!C749-'GEOMETRIC INPUTS'!O749)^2 + ('GEOMETRIC INPUTS'!D749-'GEOMETRIC INPUTS'!P749)^2)</f>
        <v>0</v>
      </c>
      <c r="G749">
        <f>SQRT(('GEOMETRIC INPUTS'!E749-'GEOMETRIC INPUTS'!N749)^2 + ('GEOMETRIC INPUTS'!F749-'GEOMETRIC INPUTS'!O749)^2 + ('GEOMETRIC INPUTS'!G749-'GEOMETRIC INPUTS'!P749)^2)</f>
        <v>0</v>
      </c>
      <c r="H749">
        <f>SQRT(('GEOMETRIC INPUTS'!H749-'GEOMETRIC INPUTS'!K749)^2 + ('GEOMETRIC INPUTS'!I749-'GEOMETRIC INPUTS'!L749)^2 + ('GEOMETRIC INPUTS'!J749-'GEOMETRIC INPUTS'!M749)^2)</f>
        <v>0</v>
      </c>
      <c r="I749">
        <f>SQRT(('GEOMETRIC INPUTS'!K749-'GEOMETRIC INPUTS'!N749)^2 + ('GEOMETRIC INPUTS'!L749-'GEOMETRIC INPUTS'!O749)^2 + ('GEOMETRIC INPUTS'!M749-'GEOMETRIC INPUTS'!P749)^2)</f>
        <v>0</v>
      </c>
      <c r="J749" s="20" t="e">
        <f>ASIN(('GEOMETRIC INPUTS'!M749-'GEOMETRIC INPUTS'!J749)/H749)</f>
        <v>#DIV/0!</v>
      </c>
      <c r="K749" s="27">
        <f>IF('GT Data'!X751=TRUE,'GEOMETRIC INPUTS'!Q749*Loads!$B$2,'GEOMETRIC INPUTS'!Q749*Loads!$F$2)</f>
        <v>0</v>
      </c>
      <c r="L749" s="27">
        <f>IF('GT Data'!X751=TRUE,F749*Loads!$B$3,F749*Loads!$F$3)</f>
        <v>0</v>
      </c>
      <c r="M749" s="27">
        <f>IF('GT Data'!X751=TRUE,G749*Loads!$B$3,G749*Loads!$F$3)</f>
        <v>0</v>
      </c>
      <c r="N749" s="27">
        <f>IF('GT Data'!X751=TRUE,H749*Loads!$B$3,H749*Loads!$F$3)</f>
        <v>0</v>
      </c>
      <c r="O749" s="27">
        <f>IF('GT Data'!X751=TRUE,B749*Loads!$B$4,0)</f>
        <v>0</v>
      </c>
      <c r="P749" s="27">
        <f>IF('GT Data'!X751=TRUE,'GEOMETRIC INPUTS'!Q749*Loads!$B$1,'GEOMETRIC INPUTS'!Q749*Loads!$F$1)</f>
        <v>0</v>
      </c>
      <c r="Q749">
        <v>-300</v>
      </c>
      <c r="R749" t="e">
        <f>'GEOMETRIC INPUTS'!R749/'GEOMETRIC INPUTS'!S749</f>
        <v>#DIV/0!</v>
      </c>
    </row>
    <row r="750" spans="1:18" x14ac:dyDescent="0.3">
      <c r="A750">
        <f>'GEOMETRIC INPUTS'!A750</f>
        <v>0</v>
      </c>
      <c r="B750">
        <f>'GT Data'!Z752</f>
        <v>0</v>
      </c>
      <c r="C750">
        <f>IF(AND('GEOMETRIC INPUTS'!E750&gt;'GEOMETRIC INPUTS'!B750,'GEOMETRIC INPUTS'!C750&gt;'GEOMETRIC INPUTS'!F750),ACOS(('GEOMETRIC INPUTS'!C750-'GEOMETRIC INPUTS'!F750)/'Calculated Tab Properties'!E750),0) + IF(AND('GEOMETRIC INPUTS'!E750&gt;'GEOMETRIC INPUTS'!B750,'GEOMETRIC INPUTS'!C750&lt;'GEOMETRIC INPUTS'!F750),PI()/2 + ASIN((-'GEOMETRIC INPUTS'!C750+'GEOMETRIC INPUTS'!F750)/'Calculated Tab Properties'!E750),0) + IF(AND('GEOMETRIC INPUTS'!E750&lt;'GEOMETRIC INPUTS'!B750,'GEOMETRIC INPUTS'!C750&lt;'GEOMETRIC INPUTS'!F750),PI() + ACOS(('GEOMETRIC INPUTS'!C750-'GEOMETRIC INPUTS'!F750)/'Calculated Tab Properties'!E750),0) + IF(AND('GEOMETRIC INPUTS'!E750&lt;'GEOMETRIC INPUTS'!B750,'GEOMETRIC INPUTS'!C750&gt;'GEOMETRIC INPUTS'!F750),2*PI() - ACOS((-'GEOMETRIC INPUTS'!C750+'GEOMETRIC INPUTS'!F750)/'Calculated Tab Properties'!E750),0) + IF(AND('GEOMETRIC INPUTS'!E750='GEOMETRIC INPUTS'!B750,'GEOMETRIC INPUTS'!C750&gt;'GEOMETRIC INPUTS'!F750),0,0) + IF(AND('GEOMETRIC INPUTS'!E750&gt;'GEOMETRIC INPUTS'!B750,'GEOMETRIC INPUTS'!C750='GEOMETRIC INPUTS'!F750),PI()/2,0) + IF(AND('GEOMETRIC INPUTS'!E750='GEOMETRIC INPUTS'!B750,'GEOMETRIC INPUTS'!C750&lt;'GEOMETRIC INPUTS'!F750),PI(),0) + IF(AND('GEOMETRIC INPUTS'!E750&lt;'GEOMETRIC INPUTS'!B750,'GEOMETRIC INPUTS'!C750='GEOMETRIC INPUTS'!F750),3/2*PI(),0)</f>
        <v>0</v>
      </c>
      <c r="D750">
        <f t="shared" si="12"/>
        <v>0</v>
      </c>
      <c r="E750">
        <f>SQRT(('GEOMETRIC INPUTS'!B750-'GEOMETRIC INPUTS'!E750)^2+('GEOMETRIC INPUTS'!C750-'GEOMETRIC INPUTS'!F750)^2+('GEOMETRIC INPUTS'!D750-'GEOMETRIC INPUTS'!G750)^2)</f>
        <v>0</v>
      </c>
      <c r="F750">
        <f>SQRT(('GEOMETRIC INPUTS'!B750-'GEOMETRIC INPUTS'!N750)^2 + ('GEOMETRIC INPUTS'!C750-'GEOMETRIC INPUTS'!O750)^2 + ('GEOMETRIC INPUTS'!D750-'GEOMETRIC INPUTS'!P750)^2)</f>
        <v>0</v>
      </c>
      <c r="G750">
        <f>SQRT(('GEOMETRIC INPUTS'!E750-'GEOMETRIC INPUTS'!N750)^2 + ('GEOMETRIC INPUTS'!F750-'GEOMETRIC INPUTS'!O750)^2 + ('GEOMETRIC INPUTS'!G750-'GEOMETRIC INPUTS'!P750)^2)</f>
        <v>0</v>
      </c>
      <c r="H750">
        <f>SQRT(('GEOMETRIC INPUTS'!H750-'GEOMETRIC INPUTS'!K750)^2 + ('GEOMETRIC INPUTS'!I750-'GEOMETRIC INPUTS'!L750)^2 + ('GEOMETRIC INPUTS'!J750-'GEOMETRIC INPUTS'!M750)^2)</f>
        <v>0</v>
      </c>
      <c r="I750">
        <f>SQRT(('GEOMETRIC INPUTS'!K750-'GEOMETRIC INPUTS'!N750)^2 + ('GEOMETRIC INPUTS'!L750-'GEOMETRIC INPUTS'!O750)^2 + ('GEOMETRIC INPUTS'!M750-'GEOMETRIC INPUTS'!P750)^2)</f>
        <v>0</v>
      </c>
      <c r="J750" s="20" t="e">
        <f>ASIN(('GEOMETRIC INPUTS'!M750-'GEOMETRIC INPUTS'!J750)/H750)</f>
        <v>#DIV/0!</v>
      </c>
      <c r="K750" s="27">
        <f>IF('GT Data'!X752=TRUE,'GEOMETRIC INPUTS'!Q750*Loads!$B$2,'GEOMETRIC INPUTS'!Q750*Loads!$F$2)</f>
        <v>0</v>
      </c>
      <c r="L750" s="27">
        <f>IF('GT Data'!X752=TRUE,F750*Loads!$B$3,F750*Loads!$F$3)</f>
        <v>0</v>
      </c>
      <c r="M750" s="27">
        <f>IF('GT Data'!X752=TRUE,G750*Loads!$B$3,G750*Loads!$F$3)</f>
        <v>0</v>
      </c>
      <c r="N750" s="27">
        <f>IF('GT Data'!X752=TRUE,H750*Loads!$B$3,H750*Loads!$F$3)</f>
        <v>0</v>
      </c>
      <c r="O750" s="27">
        <f>IF('GT Data'!X752=TRUE,B750*Loads!$B$4,0)</f>
        <v>0</v>
      </c>
      <c r="P750" s="27">
        <f>IF('GT Data'!X752=TRUE,'GEOMETRIC INPUTS'!Q750*Loads!$B$1,'GEOMETRIC INPUTS'!Q750*Loads!$F$1)</f>
        <v>0</v>
      </c>
      <c r="Q750">
        <v>-300</v>
      </c>
      <c r="R750" t="e">
        <f>'GEOMETRIC INPUTS'!R750/'GEOMETRIC INPUTS'!S750</f>
        <v>#DIV/0!</v>
      </c>
    </row>
    <row r="751" spans="1:18" x14ac:dyDescent="0.3">
      <c r="A751">
        <f>'GEOMETRIC INPUTS'!A751</f>
        <v>0</v>
      </c>
      <c r="B751">
        <f>'GT Data'!Z753</f>
        <v>0</v>
      </c>
      <c r="C751">
        <f>IF(AND('GEOMETRIC INPUTS'!E751&gt;'GEOMETRIC INPUTS'!B751,'GEOMETRIC INPUTS'!C751&gt;'GEOMETRIC INPUTS'!F751),ACOS(('GEOMETRIC INPUTS'!C751-'GEOMETRIC INPUTS'!F751)/'Calculated Tab Properties'!E751),0) + IF(AND('GEOMETRIC INPUTS'!E751&gt;'GEOMETRIC INPUTS'!B751,'GEOMETRIC INPUTS'!C751&lt;'GEOMETRIC INPUTS'!F751),PI()/2 + ASIN((-'GEOMETRIC INPUTS'!C751+'GEOMETRIC INPUTS'!F751)/'Calculated Tab Properties'!E751),0) + IF(AND('GEOMETRIC INPUTS'!E751&lt;'GEOMETRIC INPUTS'!B751,'GEOMETRIC INPUTS'!C751&lt;'GEOMETRIC INPUTS'!F751),PI() + ACOS(('GEOMETRIC INPUTS'!C751-'GEOMETRIC INPUTS'!F751)/'Calculated Tab Properties'!E751),0) + IF(AND('GEOMETRIC INPUTS'!E751&lt;'GEOMETRIC INPUTS'!B751,'GEOMETRIC INPUTS'!C751&gt;'GEOMETRIC INPUTS'!F751),2*PI() - ACOS((-'GEOMETRIC INPUTS'!C751+'GEOMETRIC INPUTS'!F751)/'Calculated Tab Properties'!E751),0) + IF(AND('GEOMETRIC INPUTS'!E751='GEOMETRIC INPUTS'!B751,'GEOMETRIC INPUTS'!C751&gt;'GEOMETRIC INPUTS'!F751),0,0) + IF(AND('GEOMETRIC INPUTS'!E751&gt;'GEOMETRIC INPUTS'!B751,'GEOMETRIC INPUTS'!C751='GEOMETRIC INPUTS'!F751),PI()/2,0) + IF(AND('GEOMETRIC INPUTS'!E751='GEOMETRIC INPUTS'!B751,'GEOMETRIC INPUTS'!C751&lt;'GEOMETRIC INPUTS'!F751),PI(),0) + IF(AND('GEOMETRIC INPUTS'!E751&lt;'GEOMETRIC INPUTS'!B751,'GEOMETRIC INPUTS'!C751='GEOMETRIC INPUTS'!F751),3/2*PI(),0)</f>
        <v>0</v>
      </c>
      <c r="D751">
        <f t="shared" si="12"/>
        <v>0</v>
      </c>
      <c r="E751">
        <f>SQRT(('GEOMETRIC INPUTS'!B751-'GEOMETRIC INPUTS'!E751)^2+('GEOMETRIC INPUTS'!C751-'GEOMETRIC INPUTS'!F751)^2+('GEOMETRIC INPUTS'!D751-'GEOMETRIC INPUTS'!G751)^2)</f>
        <v>0</v>
      </c>
      <c r="F751">
        <f>SQRT(('GEOMETRIC INPUTS'!B751-'GEOMETRIC INPUTS'!N751)^2 + ('GEOMETRIC INPUTS'!C751-'GEOMETRIC INPUTS'!O751)^2 + ('GEOMETRIC INPUTS'!D751-'GEOMETRIC INPUTS'!P751)^2)</f>
        <v>0</v>
      </c>
      <c r="G751">
        <f>SQRT(('GEOMETRIC INPUTS'!E751-'GEOMETRIC INPUTS'!N751)^2 + ('GEOMETRIC INPUTS'!F751-'GEOMETRIC INPUTS'!O751)^2 + ('GEOMETRIC INPUTS'!G751-'GEOMETRIC INPUTS'!P751)^2)</f>
        <v>0</v>
      </c>
      <c r="H751">
        <f>SQRT(('GEOMETRIC INPUTS'!H751-'GEOMETRIC INPUTS'!K751)^2 + ('GEOMETRIC INPUTS'!I751-'GEOMETRIC INPUTS'!L751)^2 + ('GEOMETRIC INPUTS'!J751-'GEOMETRIC INPUTS'!M751)^2)</f>
        <v>0</v>
      </c>
      <c r="I751">
        <f>SQRT(('GEOMETRIC INPUTS'!K751-'GEOMETRIC INPUTS'!N751)^2 + ('GEOMETRIC INPUTS'!L751-'GEOMETRIC INPUTS'!O751)^2 + ('GEOMETRIC INPUTS'!M751-'GEOMETRIC INPUTS'!P751)^2)</f>
        <v>0</v>
      </c>
      <c r="J751" s="20" t="e">
        <f>ASIN(('GEOMETRIC INPUTS'!M751-'GEOMETRIC INPUTS'!J751)/H751)</f>
        <v>#DIV/0!</v>
      </c>
      <c r="K751" s="27">
        <f>IF('GT Data'!X753=TRUE,'GEOMETRIC INPUTS'!Q751*Loads!$B$2,'GEOMETRIC INPUTS'!Q751*Loads!$F$2)</f>
        <v>0</v>
      </c>
      <c r="L751" s="27">
        <f>IF('GT Data'!X753=TRUE,F751*Loads!$B$3,F751*Loads!$F$3)</f>
        <v>0</v>
      </c>
      <c r="M751" s="27">
        <f>IF('GT Data'!X753=TRUE,G751*Loads!$B$3,G751*Loads!$F$3)</f>
        <v>0</v>
      </c>
      <c r="N751" s="27">
        <f>IF('GT Data'!X753=TRUE,H751*Loads!$B$3,H751*Loads!$F$3)</f>
        <v>0</v>
      </c>
      <c r="O751" s="27">
        <f>IF('GT Data'!X753=TRUE,B751*Loads!$B$4,0)</f>
        <v>0</v>
      </c>
      <c r="P751" s="27">
        <f>IF('GT Data'!X753=TRUE,'GEOMETRIC INPUTS'!Q751*Loads!$B$1,'GEOMETRIC INPUTS'!Q751*Loads!$F$1)</f>
        <v>0</v>
      </c>
      <c r="Q751">
        <v>-300</v>
      </c>
      <c r="R751" t="e">
        <f>'GEOMETRIC INPUTS'!R751/'GEOMETRIC INPUTS'!S751</f>
        <v>#DIV/0!</v>
      </c>
    </row>
    <row r="752" spans="1:18" x14ac:dyDescent="0.3">
      <c r="A752">
        <f>'GEOMETRIC INPUTS'!A752</f>
        <v>0</v>
      </c>
      <c r="B752">
        <f>'GT Data'!Z754</f>
        <v>0</v>
      </c>
      <c r="C752">
        <f>IF(AND('GEOMETRIC INPUTS'!E752&gt;'GEOMETRIC INPUTS'!B752,'GEOMETRIC INPUTS'!C752&gt;'GEOMETRIC INPUTS'!F752),ACOS(('GEOMETRIC INPUTS'!C752-'GEOMETRIC INPUTS'!F752)/'Calculated Tab Properties'!E752),0) + IF(AND('GEOMETRIC INPUTS'!E752&gt;'GEOMETRIC INPUTS'!B752,'GEOMETRIC INPUTS'!C752&lt;'GEOMETRIC INPUTS'!F752),PI()/2 + ASIN((-'GEOMETRIC INPUTS'!C752+'GEOMETRIC INPUTS'!F752)/'Calculated Tab Properties'!E752),0) + IF(AND('GEOMETRIC INPUTS'!E752&lt;'GEOMETRIC INPUTS'!B752,'GEOMETRIC INPUTS'!C752&lt;'GEOMETRIC INPUTS'!F752),PI() + ACOS(('GEOMETRIC INPUTS'!C752-'GEOMETRIC INPUTS'!F752)/'Calculated Tab Properties'!E752),0) + IF(AND('GEOMETRIC INPUTS'!E752&lt;'GEOMETRIC INPUTS'!B752,'GEOMETRIC INPUTS'!C752&gt;'GEOMETRIC INPUTS'!F752),2*PI() - ACOS((-'GEOMETRIC INPUTS'!C752+'GEOMETRIC INPUTS'!F752)/'Calculated Tab Properties'!E752),0) + IF(AND('GEOMETRIC INPUTS'!E752='GEOMETRIC INPUTS'!B752,'GEOMETRIC INPUTS'!C752&gt;'GEOMETRIC INPUTS'!F752),0,0) + IF(AND('GEOMETRIC INPUTS'!E752&gt;'GEOMETRIC INPUTS'!B752,'GEOMETRIC INPUTS'!C752='GEOMETRIC INPUTS'!F752),PI()/2,0) + IF(AND('GEOMETRIC INPUTS'!E752='GEOMETRIC INPUTS'!B752,'GEOMETRIC INPUTS'!C752&lt;'GEOMETRIC INPUTS'!F752),PI(),0) + IF(AND('GEOMETRIC INPUTS'!E752&lt;'GEOMETRIC INPUTS'!B752,'GEOMETRIC INPUTS'!C752='GEOMETRIC INPUTS'!F752),3/2*PI(),0)</f>
        <v>0</v>
      </c>
      <c r="D752">
        <f t="shared" si="12"/>
        <v>0</v>
      </c>
      <c r="E752">
        <f>SQRT(('GEOMETRIC INPUTS'!B752-'GEOMETRIC INPUTS'!E752)^2+('GEOMETRIC INPUTS'!C752-'GEOMETRIC INPUTS'!F752)^2+('GEOMETRIC INPUTS'!D752-'GEOMETRIC INPUTS'!G752)^2)</f>
        <v>0</v>
      </c>
      <c r="F752">
        <f>SQRT(('GEOMETRIC INPUTS'!B752-'GEOMETRIC INPUTS'!N752)^2 + ('GEOMETRIC INPUTS'!C752-'GEOMETRIC INPUTS'!O752)^2 + ('GEOMETRIC INPUTS'!D752-'GEOMETRIC INPUTS'!P752)^2)</f>
        <v>0</v>
      </c>
      <c r="G752">
        <f>SQRT(('GEOMETRIC INPUTS'!E752-'GEOMETRIC INPUTS'!N752)^2 + ('GEOMETRIC INPUTS'!F752-'GEOMETRIC INPUTS'!O752)^2 + ('GEOMETRIC INPUTS'!G752-'GEOMETRIC INPUTS'!P752)^2)</f>
        <v>0</v>
      </c>
      <c r="H752">
        <f>SQRT(('GEOMETRIC INPUTS'!H752-'GEOMETRIC INPUTS'!K752)^2 + ('GEOMETRIC INPUTS'!I752-'GEOMETRIC INPUTS'!L752)^2 + ('GEOMETRIC INPUTS'!J752-'GEOMETRIC INPUTS'!M752)^2)</f>
        <v>0</v>
      </c>
      <c r="I752">
        <f>SQRT(('GEOMETRIC INPUTS'!K752-'GEOMETRIC INPUTS'!N752)^2 + ('GEOMETRIC INPUTS'!L752-'GEOMETRIC INPUTS'!O752)^2 + ('GEOMETRIC INPUTS'!M752-'GEOMETRIC INPUTS'!P752)^2)</f>
        <v>0</v>
      </c>
      <c r="J752" s="20" t="e">
        <f>ASIN(('GEOMETRIC INPUTS'!M752-'GEOMETRIC INPUTS'!J752)/H752)</f>
        <v>#DIV/0!</v>
      </c>
      <c r="K752" s="27">
        <f>IF('GT Data'!X754=TRUE,'GEOMETRIC INPUTS'!Q752*Loads!$B$2,'GEOMETRIC INPUTS'!Q752*Loads!$F$2)</f>
        <v>0</v>
      </c>
      <c r="L752" s="27">
        <f>IF('GT Data'!X754=TRUE,F752*Loads!$B$3,F752*Loads!$F$3)</f>
        <v>0</v>
      </c>
      <c r="M752" s="27">
        <f>IF('GT Data'!X754=TRUE,G752*Loads!$B$3,G752*Loads!$F$3)</f>
        <v>0</v>
      </c>
      <c r="N752" s="27">
        <f>IF('GT Data'!X754=TRUE,H752*Loads!$B$3,H752*Loads!$F$3)</f>
        <v>0</v>
      </c>
      <c r="O752" s="27">
        <f>IF('GT Data'!X754=TRUE,B752*Loads!$B$4,0)</f>
        <v>0</v>
      </c>
      <c r="P752" s="27">
        <f>IF('GT Data'!X754=TRUE,'GEOMETRIC INPUTS'!Q752*Loads!$B$1,'GEOMETRIC INPUTS'!Q752*Loads!$F$1)</f>
        <v>0</v>
      </c>
      <c r="Q752">
        <v>-300</v>
      </c>
      <c r="R752" t="e">
        <f>'GEOMETRIC INPUTS'!R752/'GEOMETRIC INPUTS'!S752</f>
        <v>#DIV/0!</v>
      </c>
    </row>
    <row r="753" spans="1:18" x14ac:dyDescent="0.3">
      <c r="A753">
        <f>'GEOMETRIC INPUTS'!A753</f>
        <v>0</v>
      </c>
      <c r="B753">
        <f>'GT Data'!Z755</f>
        <v>0</v>
      </c>
      <c r="C753">
        <f>IF(AND('GEOMETRIC INPUTS'!E753&gt;'GEOMETRIC INPUTS'!B753,'GEOMETRIC INPUTS'!C753&gt;'GEOMETRIC INPUTS'!F753),ACOS(('GEOMETRIC INPUTS'!C753-'GEOMETRIC INPUTS'!F753)/'Calculated Tab Properties'!E753),0) + IF(AND('GEOMETRIC INPUTS'!E753&gt;'GEOMETRIC INPUTS'!B753,'GEOMETRIC INPUTS'!C753&lt;'GEOMETRIC INPUTS'!F753),PI()/2 + ASIN((-'GEOMETRIC INPUTS'!C753+'GEOMETRIC INPUTS'!F753)/'Calculated Tab Properties'!E753),0) + IF(AND('GEOMETRIC INPUTS'!E753&lt;'GEOMETRIC INPUTS'!B753,'GEOMETRIC INPUTS'!C753&lt;'GEOMETRIC INPUTS'!F753),PI() + ACOS(('GEOMETRIC INPUTS'!C753-'GEOMETRIC INPUTS'!F753)/'Calculated Tab Properties'!E753),0) + IF(AND('GEOMETRIC INPUTS'!E753&lt;'GEOMETRIC INPUTS'!B753,'GEOMETRIC INPUTS'!C753&gt;'GEOMETRIC INPUTS'!F753),2*PI() - ACOS((-'GEOMETRIC INPUTS'!C753+'GEOMETRIC INPUTS'!F753)/'Calculated Tab Properties'!E753),0) + IF(AND('GEOMETRIC INPUTS'!E753='GEOMETRIC INPUTS'!B753,'GEOMETRIC INPUTS'!C753&gt;'GEOMETRIC INPUTS'!F753),0,0) + IF(AND('GEOMETRIC INPUTS'!E753&gt;'GEOMETRIC INPUTS'!B753,'GEOMETRIC INPUTS'!C753='GEOMETRIC INPUTS'!F753),PI()/2,0) + IF(AND('GEOMETRIC INPUTS'!E753='GEOMETRIC INPUTS'!B753,'GEOMETRIC INPUTS'!C753&lt;'GEOMETRIC INPUTS'!F753),PI(),0) + IF(AND('GEOMETRIC INPUTS'!E753&lt;'GEOMETRIC INPUTS'!B753,'GEOMETRIC INPUTS'!C753='GEOMETRIC INPUTS'!F753),3/2*PI(),0)</f>
        <v>0</v>
      </c>
      <c r="D753">
        <f t="shared" si="12"/>
        <v>0</v>
      </c>
      <c r="E753">
        <f>SQRT(('GEOMETRIC INPUTS'!B753-'GEOMETRIC INPUTS'!E753)^2+('GEOMETRIC INPUTS'!C753-'GEOMETRIC INPUTS'!F753)^2+('GEOMETRIC INPUTS'!D753-'GEOMETRIC INPUTS'!G753)^2)</f>
        <v>0</v>
      </c>
      <c r="F753">
        <f>SQRT(('GEOMETRIC INPUTS'!B753-'GEOMETRIC INPUTS'!N753)^2 + ('GEOMETRIC INPUTS'!C753-'GEOMETRIC INPUTS'!O753)^2 + ('GEOMETRIC INPUTS'!D753-'GEOMETRIC INPUTS'!P753)^2)</f>
        <v>0</v>
      </c>
      <c r="G753">
        <f>SQRT(('GEOMETRIC INPUTS'!E753-'GEOMETRIC INPUTS'!N753)^2 + ('GEOMETRIC INPUTS'!F753-'GEOMETRIC INPUTS'!O753)^2 + ('GEOMETRIC INPUTS'!G753-'GEOMETRIC INPUTS'!P753)^2)</f>
        <v>0</v>
      </c>
      <c r="H753">
        <f>SQRT(('GEOMETRIC INPUTS'!H753-'GEOMETRIC INPUTS'!K753)^2 + ('GEOMETRIC INPUTS'!I753-'GEOMETRIC INPUTS'!L753)^2 + ('GEOMETRIC INPUTS'!J753-'GEOMETRIC INPUTS'!M753)^2)</f>
        <v>0</v>
      </c>
      <c r="I753">
        <f>SQRT(('GEOMETRIC INPUTS'!K753-'GEOMETRIC INPUTS'!N753)^2 + ('GEOMETRIC INPUTS'!L753-'GEOMETRIC INPUTS'!O753)^2 + ('GEOMETRIC INPUTS'!M753-'GEOMETRIC INPUTS'!P753)^2)</f>
        <v>0</v>
      </c>
      <c r="J753" s="20" t="e">
        <f>ASIN(('GEOMETRIC INPUTS'!M753-'GEOMETRIC INPUTS'!J753)/H753)</f>
        <v>#DIV/0!</v>
      </c>
      <c r="K753" s="27">
        <f>IF('GT Data'!X755=TRUE,'GEOMETRIC INPUTS'!Q753*Loads!$B$2,'GEOMETRIC INPUTS'!Q753*Loads!$F$2)</f>
        <v>0</v>
      </c>
      <c r="L753" s="27">
        <f>IF('GT Data'!X755=TRUE,F753*Loads!$B$3,F753*Loads!$F$3)</f>
        <v>0</v>
      </c>
      <c r="M753" s="27">
        <f>IF('GT Data'!X755=TRUE,G753*Loads!$B$3,G753*Loads!$F$3)</f>
        <v>0</v>
      </c>
      <c r="N753" s="27">
        <f>IF('GT Data'!X755=TRUE,H753*Loads!$B$3,H753*Loads!$F$3)</f>
        <v>0</v>
      </c>
      <c r="O753" s="27">
        <f>IF('GT Data'!X755=TRUE,B753*Loads!$B$4,0)</f>
        <v>0</v>
      </c>
      <c r="P753" s="27">
        <f>IF('GT Data'!X755=TRUE,'GEOMETRIC INPUTS'!Q753*Loads!$B$1,'GEOMETRIC INPUTS'!Q753*Loads!$F$1)</f>
        <v>0</v>
      </c>
      <c r="Q753">
        <v>-300</v>
      </c>
      <c r="R753" t="e">
        <f>'GEOMETRIC INPUTS'!R753/'GEOMETRIC INPUTS'!S753</f>
        <v>#DIV/0!</v>
      </c>
    </row>
    <row r="754" spans="1:18" x14ac:dyDescent="0.3">
      <c r="A754">
        <f>'GEOMETRIC INPUTS'!A754</f>
        <v>0</v>
      </c>
      <c r="B754">
        <f>'GT Data'!Z756</f>
        <v>0</v>
      </c>
      <c r="C754">
        <f>IF(AND('GEOMETRIC INPUTS'!E754&gt;'GEOMETRIC INPUTS'!B754,'GEOMETRIC INPUTS'!C754&gt;'GEOMETRIC INPUTS'!F754),ACOS(('GEOMETRIC INPUTS'!C754-'GEOMETRIC INPUTS'!F754)/'Calculated Tab Properties'!E754),0) + IF(AND('GEOMETRIC INPUTS'!E754&gt;'GEOMETRIC INPUTS'!B754,'GEOMETRIC INPUTS'!C754&lt;'GEOMETRIC INPUTS'!F754),PI()/2 + ASIN((-'GEOMETRIC INPUTS'!C754+'GEOMETRIC INPUTS'!F754)/'Calculated Tab Properties'!E754),0) + IF(AND('GEOMETRIC INPUTS'!E754&lt;'GEOMETRIC INPUTS'!B754,'GEOMETRIC INPUTS'!C754&lt;'GEOMETRIC INPUTS'!F754),PI() + ACOS(('GEOMETRIC INPUTS'!C754-'GEOMETRIC INPUTS'!F754)/'Calculated Tab Properties'!E754),0) + IF(AND('GEOMETRIC INPUTS'!E754&lt;'GEOMETRIC INPUTS'!B754,'GEOMETRIC INPUTS'!C754&gt;'GEOMETRIC INPUTS'!F754),2*PI() - ACOS((-'GEOMETRIC INPUTS'!C754+'GEOMETRIC INPUTS'!F754)/'Calculated Tab Properties'!E754),0) + IF(AND('GEOMETRIC INPUTS'!E754='GEOMETRIC INPUTS'!B754,'GEOMETRIC INPUTS'!C754&gt;'GEOMETRIC INPUTS'!F754),0,0) + IF(AND('GEOMETRIC INPUTS'!E754&gt;'GEOMETRIC INPUTS'!B754,'GEOMETRIC INPUTS'!C754='GEOMETRIC INPUTS'!F754),PI()/2,0) + IF(AND('GEOMETRIC INPUTS'!E754='GEOMETRIC INPUTS'!B754,'GEOMETRIC INPUTS'!C754&lt;'GEOMETRIC INPUTS'!F754),PI(),0) + IF(AND('GEOMETRIC INPUTS'!E754&lt;'GEOMETRIC INPUTS'!B754,'GEOMETRIC INPUTS'!C754='GEOMETRIC INPUTS'!F754),3/2*PI(),0)</f>
        <v>0</v>
      </c>
      <c r="D754">
        <f t="shared" si="12"/>
        <v>0</v>
      </c>
      <c r="E754">
        <f>SQRT(('GEOMETRIC INPUTS'!B754-'GEOMETRIC INPUTS'!E754)^2+('GEOMETRIC INPUTS'!C754-'GEOMETRIC INPUTS'!F754)^2+('GEOMETRIC INPUTS'!D754-'GEOMETRIC INPUTS'!G754)^2)</f>
        <v>0</v>
      </c>
      <c r="F754">
        <f>SQRT(('GEOMETRIC INPUTS'!B754-'GEOMETRIC INPUTS'!N754)^2 + ('GEOMETRIC INPUTS'!C754-'GEOMETRIC INPUTS'!O754)^2 + ('GEOMETRIC INPUTS'!D754-'GEOMETRIC INPUTS'!P754)^2)</f>
        <v>0</v>
      </c>
      <c r="G754">
        <f>SQRT(('GEOMETRIC INPUTS'!E754-'GEOMETRIC INPUTS'!N754)^2 + ('GEOMETRIC INPUTS'!F754-'GEOMETRIC INPUTS'!O754)^2 + ('GEOMETRIC INPUTS'!G754-'GEOMETRIC INPUTS'!P754)^2)</f>
        <v>0</v>
      </c>
      <c r="H754">
        <f>SQRT(('GEOMETRIC INPUTS'!H754-'GEOMETRIC INPUTS'!K754)^2 + ('GEOMETRIC INPUTS'!I754-'GEOMETRIC INPUTS'!L754)^2 + ('GEOMETRIC INPUTS'!J754-'GEOMETRIC INPUTS'!M754)^2)</f>
        <v>0</v>
      </c>
      <c r="I754">
        <f>SQRT(('GEOMETRIC INPUTS'!K754-'GEOMETRIC INPUTS'!N754)^2 + ('GEOMETRIC INPUTS'!L754-'GEOMETRIC INPUTS'!O754)^2 + ('GEOMETRIC INPUTS'!M754-'GEOMETRIC INPUTS'!P754)^2)</f>
        <v>0</v>
      </c>
      <c r="J754" s="20" t="e">
        <f>ASIN(('GEOMETRIC INPUTS'!M754-'GEOMETRIC INPUTS'!J754)/H754)</f>
        <v>#DIV/0!</v>
      </c>
      <c r="K754" s="27">
        <f>IF('GT Data'!X756=TRUE,'GEOMETRIC INPUTS'!Q754*Loads!$B$2,'GEOMETRIC INPUTS'!Q754*Loads!$F$2)</f>
        <v>0</v>
      </c>
      <c r="L754" s="27">
        <f>IF('GT Data'!X756=TRUE,F754*Loads!$B$3,F754*Loads!$F$3)</f>
        <v>0</v>
      </c>
      <c r="M754" s="27">
        <f>IF('GT Data'!X756=TRUE,G754*Loads!$B$3,G754*Loads!$F$3)</f>
        <v>0</v>
      </c>
      <c r="N754" s="27">
        <f>IF('GT Data'!X756=TRUE,H754*Loads!$B$3,H754*Loads!$F$3)</f>
        <v>0</v>
      </c>
      <c r="O754" s="27">
        <f>IF('GT Data'!X756=TRUE,B754*Loads!$B$4,0)</f>
        <v>0</v>
      </c>
      <c r="P754" s="27">
        <f>IF('GT Data'!X756=TRUE,'GEOMETRIC INPUTS'!Q754*Loads!$B$1,'GEOMETRIC INPUTS'!Q754*Loads!$F$1)</f>
        <v>0</v>
      </c>
      <c r="Q754">
        <v>-300</v>
      </c>
      <c r="R754" t="e">
        <f>'GEOMETRIC INPUTS'!R754/'GEOMETRIC INPUTS'!S754</f>
        <v>#DIV/0!</v>
      </c>
    </row>
    <row r="755" spans="1:18" x14ac:dyDescent="0.3">
      <c r="A755">
        <f>'GEOMETRIC INPUTS'!A755</f>
        <v>0</v>
      </c>
      <c r="B755">
        <f>'GT Data'!Z757</f>
        <v>0</v>
      </c>
      <c r="C755">
        <f>IF(AND('GEOMETRIC INPUTS'!E755&gt;'GEOMETRIC INPUTS'!B755,'GEOMETRIC INPUTS'!C755&gt;'GEOMETRIC INPUTS'!F755),ACOS(('GEOMETRIC INPUTS'!C755-'GEOMETRIC INPUTS'!F755)/'Calculated Tab Properties'!E755),0) + IF(AND('GEOMETRIC INPUTS'!E755&gt;'GEOMETRIC INPUTS'!B755,'GEOMETRIC INPUTS'!C755&lt;'GEOMETRIC INPUTS'!F755),PI()/2 + ASIN((-'GEOMETRIC INPUTS'!C755+'GEOMETRIC INPUTS'!F755)/'Calculated Tab Properties'!E755),0) + IF(AND('GEOMETRIC INPUTS'!E755&lt;'GEOMETRIC INPUTS'!B755,'GEOMETRIC INPUTS'!C755&lt;'GEOMETRIC INPUTS'!F755),PI() + ACOS(('GEOMETRIC INPUTS'!C755-'GEOMETRIC INPUTS'!F755)/'Calculated Tab Properties'!E755),0) + IF(AND('GEOMETRIC INPUTS'!E755&lt;'GEOMETRIC INPUTS'!B755,'GEOMETRIC INPUTS'!C755&gt;'GEOMETRIC INPUTS'!F755),2*PI() - ACOS((-'GEOMETRIC INPUTS'!C755+'GEOMETRIC INPUTS'!F755)/'Calculated Tab Properties'!E755),0) + IF(AND('GEOMETRIC INPUTS'!E755='GEOMETRIC INPUTS'!B755,'GEOMETRIC INPUTS'!C755&gt;'GEOMETRIC INPUTS'!F755),0,0) + IF(AND('GEOMETRIC INPUTS'!E755&gt;'GEOMETRIC INPUTS'!B755,'GEOMETRIC INPUTS'!C755='GEOMETRIC INPUTS'!F755),PI()/2,0) + IF(AND('GEOMETRIC INPUTS'!E755='GEOMETRIC INPUTS'!B755,'GEOMETRIC INPUTS'!C755&lt;'GEOMETRIC INPUTS'!F755),PI(),0) + IF(AND('GEOMETRIC INPUTS'!E755&lt;'GEOMETRIC INPUTS'!B755,'GEOMETRIC INPUTS'!C755='GEOMETRIC INPUTS'!F755),3/2*PI(),0)</f>
        <v>0</v>
      </c>
      <c r="D755">
        <f t="shared" si="12"/>
        <v>0</v>
      </c>
      <c r="E755">
        <f>SQRT(('GEOMETRIC INPUTS'!B755-'GEOMETRIC INPUTS'!E755)^2+('GEOMETRIC INPUTS'!C755-'GEOMETRIC INPUTS'!F755)^2+('GEOMETRIC INPUTS'!D755-'GEOMETRIC INPUTS'!G755)^2)</f>
        <v>0</v>
      </c>
      <c r="F755">
        <f>SQRT(('GEOMETRIC INPUTS'!B755-'GEOMETRIC INPUTS'!N755)^2 + ('GEOMETRIC INPUTS'!C755-'GEOMETRIC INPUTS'!O755)^2 + ('GEOMETRIC INPUTS'!D755-'GEOMETRIC INPUTS'!P755)^2)</f>
        <v>0</v>
      </c>
      <c r="G755">
        <f>SQRT(('GEOMETRIC INPUTS'!E755-'GEOMETRIC INPUTS'!N755)^2 + ('GEOMETRIC INPUTS'!F755-'GEOMETRIC INPUTS'!O755)^2 + ('GEOMETRIC INPUTS'!G755-'GEOMETRIC INPUTS'!P755)^2)</f>
        <v>0</v>
      </c>
      <c r="H755">
        <f>SQRT(('GEOMETRIC INPUTS'!H755-'GEOMETRIC INPUTS'!K755)^2 + ('GEOMETRIC INPUTS'!I755-'GEOMETRIC INPUTS'!L755)^2 + ('GEOMETRIC INPUTS'!J755-'GEOMETRIC INPUTS'!M755)^2)</f>
        <v>0</v>
      </c>
      <c r="I755">
        <f>SQRT(('GEOMETRIC INPUTS'!K755-'GEOMETRIC INPUTS'!N755)^2 + ('GEOMETRIC INPUTS'!L755-'GEOMETRIC INPUTS'!O755)^2 + ('GEOMETRIC INPUTS'!M755-'GEOMETRIC INPUTS'!P755)^2)</f>
        <v>0</v>
      </c>
      <c r="J755" s="20" t="e">
        <f>ASIN(('GEOMETRIC INPUTS'!M755-'GEOMETRIC INPUTS'!J755)/H755)</f>
        <v>#DIV/0!</v>
      </c>
      <c r="K755" s="27">
        <f>IF('GT Data'!X757=TRUE,'GEOMETRIC INPUTS'!Q755*Loads!$B$2,'GEOMETRIC INPUTS'!Q755*Loads!$F$2)</f>
        <v>0</v>
      </c>
      <c r="L755" s="27">
        <f>IF('GT Data'!X757=TRUE,F755*Loads!$B$3,F755*Loads!$F$3)</f>
        <v>0</v>
      </c>
      <c r="M755" s="27">
        <f>IF('GT Data'!X757=TRUE,G755*Loads!$B$3,G755*Loads!$F$3)</f>
        <v>0</v>
      </c>
      <c r="N755" s="27">
        <f>IF('GT Data'!X757=TRUE,H755*Loads!$B$3,H755*Loads!$F$3)</f>
        <v>0</v>
      </c>
      <c r="O755" s="27">
        <f>IF('GT Data'!X757=TRUE,B755*Loads!$B$4,0)</f>
        <v>0</v>
      </c>
      <c r="P755" s="27">
        <f>IF('GT Data'!X757=TRUE,'GEOMETRIC INPUTS'!Q755*Loads!$B$1,'GEOMETRIC INPUTS'!Q755*Loads!$F$1)</f>
        <v>0</v>
      </c>
      <c r="Q755">
        <v>-300</v>
      </c>
      <c r="R755" t="e">
        <f>'GEOMETRIC INPUTS'!R755/'GEOMETRIC INPUTS'!S755</f>
        <v>#DIV/0!</v>
      </c>
    </row>
    <row r="756" spans="1:18" x14ac:dyDescent="0.3">
      <c r="A756">
        <f>'GEOMETRIC INPUTS'!A756</f>
        <v>0</v>
      </c>
      <c r="B756">
        <f>'GT Data'!Z758</f>
        <v>0</v>
      </c>
      <c r="C756">
        <f>IF(AND('GEOMETRIC INPUTS'!E756&gt;'GEOMETRIC INPUTS'!B756,'GEOMETRIC INPUTS'!C756&gt;'GEOMETRIC INPUTS'!F756),ACOS(('GEOMETRIC INPUTS'!C756-'GEOMETRIC INPUTS'!F756)/'Calculated Tab Properties'!E756),0) + IF(AND('GEOMETRIC INPUTS'!E756&gt;'GEOMETRIC INPUTS'!B756,'GEOMETRIC INPUTS'!C756&lt;'GEOMETRIC INPUTS'!F756),PI()/2 + ASIN((-'GEOMETRIC INPUTS'!C756+'GEOMETRIC INPUTS'!F756)/'Calculated Tab Properties'!E756),0) + IF(AND('GEOMETRIC INPUTS'!E756&lt;'GEOMETRIC INPUTS'!B756,'GEOMETRIC INPUTS'!C756&lt;'GEOMETRIC INPUTS'!F756),PI() + ACOS(('GEOMETRIC INPUTS'!C756-'GEOMETRIC INPUTS'!F756)/'Calculated Tab Properties'!E756),0) + IF(AND('GEOMETRIC INPUTS'!E756&lt;'GEOMETRIC INPUTS'!B756,'GEOMETRIC INPUTS'!C756&gt;'GEOMETRIC INPUTS'!F756),2*PI() - ACOS((-'GEOMETRIC INPUTS'!C756+'GEOMETRIC INPUTS'!F756)/'Calculated Tab Properties'!E756),0) + IF(AND('GEOMETRIC INPUTS'!E756='GEOMETRIC INPUTS'!B756,'GEOMETRIC INPUTS'!C756&gt;'GEOMETRIC INPUTS'!F756),0,0) + IF(AND('GEOMETRIC INPUTS'!E756&gt;'GEOMETRIC INPUTS'!B756,'GEOMETRIC INPUTS'!C756='GEOMETRIC INPUTS'!F756),PI()/2,0) + IF(AND('GEOMETRIC INPUTS'!E756='GEOMETRIC INPUTS'!B756,'GEOMETRIC INPUTS'!C756&lt;'GEOMETRIC INPUTS'!F756),PI(),0) + IF(AND('GEOMETRIC INPUTS'!E756&lt;'GEOMETRIC INPUTS'!B756,'GEOMETRIC INPUTS'!C756='GEOMETRIC INPUTS'!F756),3/2*PI(),0)</f>
        <v>0</v>
      </c>
      <c r="D756">
        <f t="shared" si="12"/>
        <v>0</v>
      </c>
      <c r="E756">
        <f>SQRT(('GEOMETRIC INPUTS'!B756-'GEOMETRIC INPUTS'!E756)^2+('GEOMETRIC INPUTS'!C756-'GEOMETRIC INPUTS'!F756)^2+('GEOMETRIC INPUTS'!D756-'GEOMETRIC INPUTS'!G756)^2)</f>
        <v>0</v>
      </c>
      <c r="F756">
        <f>SQRT(('GEOMETRIC INPUTS'!B756-'GEOMETRIC INPUTS'!N756)^2 + ('GEOMETRIC INPUTS'!C756-'GEOMETRIC INPUTS'!O756)^2 + ('GEOMETRIC INPUTS'!D756-'GEOMETRIC INPUTS'!P756)^2)</f>
        <v>0</v>
      </c>
      <c r="G756">
        <f>SQRT(('GEOMETRIC INPUTS'!E756-'GEOMETRIC INPUTS'!N756)^2 + ('GEOMETRIC INPUTS'!F756-'GEOMETRIC INPUTS'!O756)^2 + ('GEOMETRIC INPUTS'!G756-'GEOMETRIC INPUTS'!P756)^2)</f>
        <v>0</v>
      </c>
      <c r="H756">
        <f>SQRT(('GEOMETRIC INPUTS'!H756-'GEOMETRIC INPUTS'!K756)^2 + ('GEOMETRIC INPUTS'!I756-'GEOMETRIC INPUTS'!L756)^2 + ('GEOMETRIC INPUTS'!J756-'GEOMETRIC INPUTS'!M756)^2)</f>
        <v>0</v>
      </c>
      <c r="I756">
        <f>SQRT(('GEOMETRIC INPUTS'!K756-'GEOMETRIC INPUTS'!N756)^2 + ('GEOMETRIC INPUTS'!L756-'GEOMETRIC INPUTS'!O756)^2 + ('GEOMETRIC INPUTS'!M756-'GEOMETRIC INPUTS'!P756)^2)</f>
        <v>0</v>
      </c>
      <c r="J756" s="20" t="e">
        <f>ASIN(('GEOMETRIC INPUTS'!M756-'GEOMETRIC INPUTS'!J756)/H756)</f>
        <v>#DIV/0!</v>
      </c>
      <c r="K756" s="27">
        <f>IF('GT Data'!X758=TRUE,'GEOMETRIC INPUTS'!Q756*Loads!$B$2,'GEOMETRIC INPUTS'!Q756*Loads!$F$2)</f>
        <v>0</v>
      </c>
      <c r="L756" s="27">
        <f>IF('GT Data'!X758=TRUE,F756*Loads!$B$3,F756*Loads!$F$3)</f>
        <v>0</v>
      </c>
      <c r="M756" s="27">
        <f>IF('GT Data'!X758=TRUE,G756*Loads!$B$3,G756*Loads!$F$3)</f>
        <v>0</v>
      </c>
      <c r="N756" s="27">
        <f>IF('GT Data'!X758=TRUE,H756*Loads!$B$3,H756*Loads!$F$3)</f>
        <v>0</v>
      </c>
      <c r="O756" s="27">
        <f>IF('GT Data'!X758=TRUE,B756*Loads!$B$4,0)</f>
        <v>0</v>
      </c>
      <c r="P756" s="27">
        <f>IF('GT Data'!X758=TRUE,'GEOMETRIC INPUTS'!Q756*Loads!$B$1,'GEOMETRIC INPUTS'!Q756*Loads!$F$1)</f>
        <v>0</v>
      </c>
      <c r="Q756">
        <v>-300</v>
      </c>
      <c r="R756" t="e">
        <f>'GEOMETRIC INPUTS'!R756/'GEOMETRIC INPUTS'!S756</f>
        <v>#DIV/0!</v>
      </c>
    </row>
    <row r="757" spans="1:18" x14ac:dyDescent="0.3">
      <c r="A757">
        <f>'GEOMETRIC INPUTS'!A757</f>
        <v>0</v>
      </c>
      <c r="B757">
        <f>'GT Data'!Z759</f>
        <v>0</v>
      </c>
      <c r="C757">
        <f>IF(AND('GEOMETRIC INPUTS'!E757&gt;'GEOMETRIC INPUTS'!B757,'GEOMETRIC INPUTS'!C757&gt;'GEOMETRIC INPUTS'!F757),ACOS(('GEOMETRIC INPUTS'!C757-'GEOMETRIC INPUTS'!F757)/'Calculated Tab Properties'!E757),0) + IF(AND('GEOMETRIC INPUTS'!E757&gt;'GEOMETRIC INPUTS'!B757,'GEOMETRIC INPUTS'!C757&lt;'GEOMETRIC INPUTS'!F757),PI()/2 + ASIN((-'GEOMETRIC INPUTS'!C757+'GEOMETRIC INPUTS'!F757)/'Calculated Tab Properties'!E757),0) + IF(AND('GEOMETRIC INPUTS'!E757&lt;'GEOMETRIC INPUTS'!B757,'GEOMETRIC INPUTS'!C757&lt;'GEOMETRIC INPUTS'!F757),PI() + ACOS(('GEOMETRIC INPUTS'!C757-'GEOMETRIC INPUTS'!F757)/'Calculated Tab Properties'!E757),0) + IF(AND('GEOMETRIC INPUTS'!E757&lt;'GEOMETRIC INPUTS'!B757,'GEOMETRIC INPUTS'!C757&gt;'GEOMETRIC INPUTS'!F757),2*PI() - ACOS((-'GEOMETRIC INPUTS'!C757+'GEOMETRIC INPUTS'!F757)/'Calculated Tab Properties'!E757),0) + IF(AND('GEOMETRIC INPUTS'!E757='GEOMETRIC INPUTS'!B757,'GEOMETRIC INPUTS'!C757&gt;'GEOMETRIC INPUTS'!F757),0,0) + IF(AND('GEOMETRIC INPUTS'!E757&gt;'GEOMETRIC INPUTS'!B757,'GEOMETRIC INPUTS'!C757='GEOMETRIC INPUTS'!F757),PI()/2,0) + IF(AND('GEOMETRIC INPUTS'!E757='GEOMETRIC INPUTS'!B757,'GEOMETRIC INPUTS'!C757&lt;'GEOMETRIC INPUTS'!F757),PI(),0) + IF(AND('GEOMETRIC INPUTS'!E757&lt;'GEOMETRIC INPUTS'!B757,'GEOMETRIC INPUTS'!C757='GEOMETRIC INPUTS'!F757),3/2*PI(),0)</f>
        <v>0</v>
      </c>
      <c r="D757">
        <f t="shared" si="12"/>
        <v>0</v>
      </c>
      <c r="E757">
        <f>SQRT(('GEOMETRIC INPUTS'!B757-'GEOMETRIC INPUTS'!E757)^2+('GEOMETRIC INPUTS'!C757-'GEOMETRIC INPUTS'!F757)^2+('GEOMETRIC INPUTS'!D757-'GEOMETRIC INPUTS'!G757)^2)</f>
        <v>0</v>
      </c>
      <c r="F757">
        <f>SQRT(('GEOMETRIC INPUTS'!B757-'GEOMETRIC INPUTS'!N757)^2 + ('GEOMETRIC INPUTS'!C757-'GEOMETRIC INPUTS'!O757)^2 + ('GEOMETRIC INPUTS'!D757-'GEOMETRIC INPUTS'!P757)^2)</f>
        <v>0</v>
      </c>
      <c r="G757">
        <f>SQRT(('GEOMETRIC INPUTS'!E757-'GEOMETRIC INPUTS'!N757)^2 + ('GEOMETRIC INPUTS'!F757-'GEOMETRIC INPUTS'!O757)^2 + ('GEOMETRIC INPUTS'!G757-'GEOMETRIC INPUTS'!P757)^2)</f>
        <v>0</v>
      </c>
      <c r="H757">
        <f>SQRT(('GEOMETRIC INPUTS'!H757-'GEOMETRIC INPUTS'!K757)^2 + ('GEOMETRIC INPUTS'!I757-'GEOMETRIC INPUTS'!L757)^2 + ('GEOMETRIC INPUTS'!J757-'GEOMETRIC INPUTS'!M757)^2)</f>
        <v>0</v>
      </c>
      <c r="I757">
        <f>SQRT(('GEOMETRIC INPUTS'!K757-'GEOMETRIC INPUTS'!N757)^2 + ('GEOMETRIC INPUTS'!L757-'GEOMETRIC INPUTS'!O757)^2 + ('GEOMETRIC INPUTS'!M757-'GEOMETRIC INPUTS'!P757)^2)</f>
        <v>0</v>
      </c>
      <c r="J757" s="20" t="e">
        <f>ASIN(('GEOMETRIC INPUTS'!M757-'GEOMETRIC INPUTS'!J757)/H757)</f>
        <v>#DIV/0!</v>
      </c>
      <c r="K757" s="27">
        <f>IF('GT Data'!X759=TRUE,'GEOMETRIC INPUTS'!Q757*Loads!$B$2,'GEOMETRIC INPUTS'!Q757*Loads!$F$2)</f>
        <v>0</v>
      </c>
      <c r="L757" s="27">
        <f>IF('GT Data'!X759=TRUE,F757*Loads!$B$3,F757*Loads!$F$3)</f>
        <v>0</v>
      </c>
      <c r="M757" s="27">
        <f>IF('GT Data'!X759=TRUE,G757*Loads!$B$3,G757*Loads!$F$3)</f>
        <v>0</v>
      </c>
      <c r="N757" s="27">
        <f>IF('GT Data'!X759=TRUE,H757*Loads!$B$3,H757*Loads!$F$3)</f>
        <v>0</v>
      </c>
      <c r="O757" s="27">
        <f>IF('GT Data'!X759=TRUE,B757*Loads!$B$4,0)</f>
        <v>0</v>
      </c>
      <c r="P757" s="27">
        <f>IF('GT Data'!X759=TRUE,'GEOMETRIC INPUTS'!Q757*Loads!$B$1,'GEOMETRIC INPUTS'!Q757*Loads!$F$1)</f>
        <v>0</v>
      </c>
      <c r="Q757">
        <v>-300</v>
      </c>
      <c r="R757" t="e">
        <f>'GEOMETRIC INPUTS'!R757/'GEOMETRIC INPUTS'!S757</f>
        <v>#DIV/0!</v>
      </c>
    </row>
    <row r="758" spans="1:18" x14ac:dyDescent="0.3">
      <c r="A758">
        <f>'GEOMETRIC INPUTS'!A758</f>
        <v>0</v>
      </c>
      <c r="B758">
        <f>'GT Data'!Z760</f>
        <v>0</v>
      </c>
      <c r="C758">
        <f>IF(AND('GEOMETRIC INPUTS'!E758&gt;'GEOMETRIC INPUTS'!B758,'GEOMETRIC INPUTS'!C758&gt;'GEOMETRIC INPUTS'!F758),ACOS(('GEOMETRIC INPUTS'!C758-'GEOMETRIC INPUTS'!F758)/'Calculated Tab Properties'!E758),0) + IF(AND('GEOMETRIC INPUTS'!E758&gt;'GEOMETRIC INPUTS'!B758,'GEOMETRIC INPUTS'!C758&lt;'GEOMETRIC INPUTS'!F758),PI()/2 + ASIN((-'GEOMETRIC INPUTS'!C758+'GEOMETRIC INPUTS'!F758)/'Calculated Tab Properties'!E758),0) + IF(AND('GEOMETRIC INPUTS'!E758&lt;'GEOMETRIC INPUTS'!B758,'GEOMETRIC INPUTS'!C758&lt;'GEOMETRIC INPUTS'!F758),PI() + ACOS(('GEOMETRIC INPUTS'!C758-'GEOMETRIC INPUTS'!F758)/'Calculated Tab Properties'!E758),0) + IF(AND('GEOMETRIC INPUTS'!E758&lt;'GEOMETRIC INPUTS'!B758,'GEOMETRIC INPUTS'!C758&gt;'GEOMETRIC INPUTS'!F758),2*PI() - ACOS((-'GEOMETRIC INPUTS'!C758+'GEOMETRIC INPUTS'!F758)/'Calculated Tab Properties'!E758),0) + IF(AND('GEOMETRIC INPUTS'!E758='GEOMETRIC INPUTS'!B758,'GEOMETRIC INPUTS'!C758&gt;'GEOMETRIC INPUTS'!F758),0,0) + IF(AND('GEOMETRIC INPUTS'!E758&gt;'GEOMETRIC INPUTS'!B758,'GEOMETRIC INPUTS'!C758='GEOMETRIC INPUTS'!F758),PI()/2,0) + IF(AND('GEOMETRIC INPUTS'!E758='GEOMETRIC INPUTS'!B758,'GEOMETRIC INPUTS'!C758&lt;'GEOMETRIC INPUTS'!F758),PI(),0) + IF(AND('GEOMETRIC INPUTS'!E758&lt;'GEOMETRIC INPUTS'!B758,'GEOMETRIC INPUTS'!C758='GEOMETRIC INPUTS'!F758),3/2*PI(),0)</f>
        <v>0</v>
      </c>
      <c r="D758">
        <f t="shared" si="12"/>
        <v>0</v>
      </c>
      <c r="E758">
        <f>SQRT(('GEOMETRIC INPUTS'!B758-'GEOMETRIC INPUTS'!E758)^2+('GEOMETRIC INPUTS'!C758-'GEOMETRIC INPUTS'!F758)^2+('GEOMETRIC INPUTS'!D758-'GEOMETRIC INPUTS'!G758)^2)</f>
        <v>0</v>
      </c>
      <c r="F758">
        <f>SQRT(('GEOMETRIC INPUTS'!B758-'GEOMETRIC INPUTS'!N758)^2 + ('GEOMETRIC INPUTS'!C758-'GEOMETRIC INPUTS'!O758)^2 + ('GEOMETRIC INPUTS'!D758-'GEOMETRIC INPUTS'!P758)^2)</f>
        <v>0</v>
      </c>
      <c r="G758">
        <f>SQRT(('GEOMETRIC INPUTS'!E758-'GEOMETRIC INPUTS'!N758)^2 + ('GEOMETRIC INPUTS'!F758-'GEOMETRIC INPUTS'!O758)^2 + ('GEOMETRIC INPUTS'!G758-'GEOMETRIC INPUTS'!P758)^2)</f>
        <v>0</v>
      </c>
      <c r="H758">
        <f>SQRT(('GEOMETRIC INPUTS'!H758-'GEOMETRIC INPUTS'!K758)^2 + ('GEOMETRIC INPUTS'!I758-'GEOMETRIC INPUTS'!L758)^2 + ('GEOMETRIC INPUTS'!J758-'GEOMETRIC INPUTS'!M758)^2)</f>
        <v>0</v>
      </c>
      <c r="I758">
        <f>SQRT(('GEOMETRIC INPUTS'!K758-'GEOMETRIC INPUTS'!N758)^2 + ('GEOMETRIC INPUTS'!L758-'GEOMETRIC INPUTS'!O758)^2 + ('GEOMETRIC INPUTS'!M758-'GEOMETRIC INPUTS'!P758)^2)</f>
        <v>0</v>
      </c>
      <c r="J758" s="20" t="e">
        <f>ASIN(('GEOMETRIC INPUTS'!M758-'GEOMETRIC INPUTS'!J758)/H758)</f>
        <v>#DIV/0!</v>
      </c>
      <c r="K758" s="27">
        <f>IF('GT Data'!X760=TRUE,'GEOMETRIC INPUTS'!Q758*Loads!$B$2,'GEOMETRIC INPUTS'!Q758*Loads!$F$2)</f>
        <v>0</v>
      </c>
      <c r="L758" s="27">
        <f>IF('GT Data'!X760=TRUE,F758*Loads!$B$3,F758*Loads!$F$3)</f>
        <v>0</v>
      </c>
      <c r="M758" s="27">
        <f>IF('GT Data'!X760=TRUE,G758*Loads!$B$3,G758*Loads!$F$3)</f>
        <v>0</v>
      </c>
      <c r="N758" s="27">
        <f>IF('GT Data'!X760=TRUE,H758*Loads!$B$3,H758*Loads!$F$3)</f>
        <v>0</v>
      </c>
      <c r="O758" s="27">
        <f>IF('GT Data'!X760=TRUE,B758*Loads!$B$4,0)</f>
        <v>0</v>
      </c>
      <c r="P758" s="27">
        <f>IF('GT Data'!X760=TRUE,'GEOMETRIC INPUTS'!Q758*Loads!$B$1,'GEOMETRIC INPUTS'!Q758*Loads!$F$1)</f>
        <v>0</v>
      </c>
      <c r="Q758">
        <v>-300</v>
      </c>
      <c r="R758" t="e">
        <f>'GEOMETRIC INPUTS'!R758/'GEOMETRIC INPUTS'!S758</f>
        <v>#DIV/0!</v>
      </c>
    </row>
    <row r="759" spans="1:18" x14ac:dyDescent="0.3">
      <c r="A759">
        <f>'GEOMETRIC INPUTS'!A759</f>
        <v>0</v>
      </c>
      <c r="B759">
        <f>'GT Data'!Z761</f>
        <v>0</v>
      </c>
      <c r="C759">
        <f>IF(AND('GEOMETRIC INPUTS'!E759&gt;'GEOMETRIC INPUTS'!B759,'GEOMETRIC INPUTS'!C759&gt;'GEOMETRIC INPUTS'!F759),ACOS(('GEOMETRIC INPUTS'!C759-'GEOMETRIC INPUTS'!F759)/'Calculated Tab Properties'!E759),0) + IF(AND('GEOMETRIC INPUTS'!E759&gt;'GEOMETRIC INPUTS'!B759,'GEOMETRIC INPUTS'!C759&lt;'GEOMETRIC INPUTS'!F759),PI()/2 + ASIN((-'GEOMETRIC INPUTS'!C759+'GEOMETRIC INPUTS'!F759)/'Calculated Tab Properties'!E759),0) + IF(AND('GEOMETRIC INPUTS'!E759&lt;'GEOMETRIC INPUTS'!B759,'GEOMETRIC INPUTS'!C759&lt;'GEOMETRIC INPUTS'!F759),PI() + ACOS(('GEOMETRIC INPUTS'!C759-'GEOMETRIC INPUTS'!F759)/'Calculated Tab Properties'!E759),0) + IF(AND('GEOMETRIC INPUTS'!E759&lt;'GEOMETRIC INPUTS'!B759,'GEOMETRIC INPUTS'!C759&gt;'GEOMETRIC INPUTS'!F759),2*PI() - ACOS((-'GEOMETRIC INPUTS'!C759+'GEOMETRIC INPUTS'!F759)/'Calculated Tab Properties'!E759),0) + IF(AND('GEOMETRIC INPUTS'!E759='GEOMETRIC INPUTS'!B759,'GEOMETRIC INPUTS'!C759&gt;'GEOMETRIC INPUTS'!F759),0,0) + IF(AND('GEOMETRIC INPUTS'!E759&gt;'GEOMETRIC INPUTS'!B759,'GEOMETRIC INPUTS'!C759='GEOMETRIC INPUTS'!F759),PI()/2,0) + IF(AND('GEOMETRIC INPUTS'!E759='GEOMETRIC INPUTS'!B759,'GEOMETRIC INPUTS'!C759&lt;'GEOMETRIC INPUTS'!F759),PI(),0) + IF(AND('GEOMETRIC INPUTS'!E759&lt;'GEOMETRIC INPUTS'!B759,'GEOMETRIC INPUTS'!C759='GEOMETRIC INPUTS'!F759),3/2*PI(),0)</f>
        <v>0</v>
      </c>
      <c r="D759">
        <f t="shared" si="12"/>
        <v>0</v>
      </c>
      <c r="E759">
        <f>SQRT(('GEOMETRIC INPUTS'!B759-'GEOMETRIC INPUTS'!E759)^2+('GEOMETRIC INPUTS'!C759-'GEOMETRIC INPUTS'!F759)^2+('GEOMETRIC INPUTS'!D759-'GEOMETRIC INPUTS'!G759)^2)</f>
        <v>0</v>
      </c>
      <c r="F759">
        <f>SQRT(('GEOMETRIC INPUTS'!B759-'GEOMETRIC INPUTS'!N759)^2 + ('GEOMETRIC INPUTS'!C759-'GEOMETRIC INPUTS'!O759)^2 + ('GEOMETRIC INPUTS'!D759-'GEOMETRIC INPUTS'!P759)^2)</f>
        <v>0</v>
      </c>
      <c r="G759">
        <f>SQRT(('GEOMETRIC INPUTS'!E759-'GEOMETRIC INPUTS'!N759)^2 + ('GEOMETRIC INPUTS'!F759-'GEOMETRIC INPUTS'!O759)^2 + ('GEOMETRIC INPUTS'!G759-'GEOMETRIC INPUTS'!P759)^2)</f>
        <v>0</v>
      </c>
      <c r="H759">
        <f>SQRT(('GEOMETRIC INPUTS'!H759-'GEOMETRIC INPUTS'!K759)^2 + ('GEOMETRIC INPUTS'!I759-'GEOMETRIC INPUTS'!L759)^2 + ('GEOMETRIC INPUTS'!J759-'GEOMETRIC INPUTS'!M759)^2)</f>
        <v>0</v>
      </c>
      <c r="I759">
        <f>SQRT(('GEOMETRIC INPUTS'!K759-'GEOMETRIC INPUTS'!N759)^2 + ('GEOMETRIC INPUTS'!L759-'GEOMETRIC INPUTS'!O759)^2 + ('GEOMETRIC INPUTS'!M759-'GEOMETRIC INPUTS'!P759)^2)</f>
        <v>0</v>
      </c>
      <c r="J759" s="20" t="e">
        <f>ASIN(('GEOMETRIC INPUTS'!M759-'GEOMETRIC INPUTS'!J759)/H759)</f>
        <v>#DIV/0!</v>
      </c>
      <c r="K759" s="27">
        <f>IF('GT Data'!X761=TRUE,'GEOMETRIC INPUTS'!Q759*Loads!$B$2,'GEOMETRIC INPUTS'!Q759*Loads!$F$2)</f>
        <v>0</v>
      </c>
      <c r="L759" s="27">
        <f>IF('GT Data'!X761=TRUE,F759*Loads!$B$3,F759*Loads!$F$3)</f>
        <v>0</v>
      </c>
      <c r="M759" s="27">
        <f>IF('GT Data'!X761=TRUE,G759*Loads!$B$3,G759*Loads!$F$3)</f>
        <v>0</v>
      </c>
      <c r="N759" s="27">
        <f>IF('GT Data'!X761=TRUE,H759*Loads!$B$3,H759*Loads!$F$3)</f>
        <v>0</v>
      </c>
      <c r="O759" s="27">
        <f>IF('GT Data'!X761=TRUE,B759*Loads!$B$4,0)</f>
        <v>0</v>
      </c>
      <c r="P759" s="27">
        <f>IF('GT Data'!X761=TRUE,'GEOMETRIC INPUTS'!Q759*Loads!$B$1,'GEOMETRIC INPUTS'!Q759*Loads!$F$1)</f>
        <v>0</v>
      </c>
      <c r="Q759">
        <v>-300</v>
      </c>
      <c r="R759" t="e">
        <f>'GEOMETRIC INPUTS'!R759/'GEOMETRIC INPUTS'!S759</f>
        <v>#DIV/0!</v>
      </c>
    </row>
    <row r="760" spans="1:18" x14ac:dyDescent="0.3">
      <c r="A760">
        <f>'GEOMETRIC INPUTS'!A760</f>
        <v>0</v>
      </c>
      <c r="B760">
        <f>'GT Data'!Z762</f>
        <v>0</v>
      </c>
      <c r="C760">
        <f>IF(AND('GEOMETRIC INPUTS'!E760&gt;'GEOMETRIC INPUTS'!B760,'GEOMETRIC INPUTS'!C760&gt;'GEOMETRIC INPUTS'!F760),ACOS(('GEOMETRIC INPUTS'!C760-'GEOMETRIC INPUTS'!F760)/'Calculated Tab Properties'!E760),0) + IF(AND('GEOMETRIC INPUTS'!E760&gt;'GEOMETRIC INPUTS'!B760,'GEOMETRIC INPUTS'!C760&lt;'GEOMETRIC INPUTS'!F760),PI()/2 + ASIN((-'GEOMETRIC INPUTS'!C760+'GEOMETRIC INPUTS'!F760)/'Calculated Tab Properties'!E760),0) + IF(AND('GEOMETRIC INPUTS'!E760&lt;'GEOMETRIC INPUTS'!B760,'GEOMETRIC INPUTS'!C760&lt;'GEOMETRIC INPUTS'!F760),PI() + ACOS(('GEOMETRIC INPUTS'!C760-'GEOMETRIC INPUTS'!F760)/'Calculated Tab Properties'!E760),0) + IF(AND('GEOMETRIC INPUTS'!E760&lt;'GEOMETRIC INPUTS'!B760,'GEOMETRIC INPUTS'!C760&gt;'GEOMETRIC INPUTS'!F760),2*PI() - ACOS((-'GEOMETRIC INPUTS'!C760+'GEOMETRIC INPUTS'!F760)/'Calculated Tab Properties'!E760),0) + IF(AND('GEOMETRIC INPUTS'!E760='GEOMETRIC INPUTS'!B760,'GEOMETRIC INPUTS'!C760&gt;'GEOMETRIC INPUTS'!F760),0,0) + IF(AND('GEOMETRIC INPUTS'!E760&gt;'GEOMETRIC INPUTS'!B760,'GEOMETRIC INPUTS'!C760='GEOMETRIC INPUTS'!F760),PI()/2,0) + IF(AND('GEOMETRIC INPUTS'!E760='GEOMETRIC INPUTS'!B760,'GEOMETRIC INPUTS'!C760&lt;'GEOMETRIC INPUTS'!F760),PI(),0) + IF(AND('GEOMETRIC INPUTS'!E760&lt;'GEOMETRIC INPUTS'!B760,'GEOMETRIC INPUTS'!C760='GEOMETRIC INPUTS'!F760),3/2*PI(),0)</f>
        <v>0</v>
      </c>
      <c r="D760">
        <f t="shared" si="12"/>
        <v>0</v>
      </c>
      <c r="E760">
        <f>SQRT(('GEOMETRIC INPUTS'!B760-'GEOMETRIC INPUTS'!E760)^2+('GEOMETRIC INPUTS'!C760-'GEOMETRIC INPUTS'!F760)^2+('GEOMETRIC INPUTS'!D760-'GEOMETRIC INPUTS'!G760)^2)</f>
        <v>0</v>
      </c>
      <c r="F760">
        <f>SQRT(('GEOMETRIC INPUTS'!B760-'GEOMETRIC INPUTS'!N760)^2 + ('GEOMETRIC INPUTS'!C760-'GEOMETRIC INPUTS'!O760)^2 + ('GEOMETRIC INPUTS'!D760-'GEOMETRIC INPUTS'!P760)^2)</f>
        <v>0</v>
      </c>
      <c r="G760">
        <f>SQRT(('GEOMETRIC INPUTS'!E760-'GEOMETRIC INPUTS'!N760)^2 + ('GEOMETRIC INPUTS'!F760-'GEOMETRIC INPUTS'!O760)^2 + ('GEOMETRIC INPUTS'!G760-'GEOMETRIC INPUTS'!P760)^2)</f>
        <v>0</v>
      </c>
      <c r="H760">
        <f>SQRT(('GEOMETRIC INPUTS'!H760-'GEOMETRIC INPUTS'!K760)^2 + ('GEOMETRIC INPUTS'!I760-'GEOMETRIC INPUTS'!L760)^2 + ('GEOMETRIC INPUTS'!J760-'GEOMETRIC INPUTS'!M760)^2)</f>
        <v>0</v>
      </c>
      <c r="I760">
        <f>SQRT(('GEOMETRIC INPUTS'!K760-'GEOMETRIC INPUTS'!N760)^2 + ('GEOMETRIC INPUTS'!L760-'GEOMETRIC INPUTS'!O760)^2 + ('GEOMETRIC INPUTS'!M760-'GEOMETRIC INPUTS'!P760)^2)</f>
        <v>0</v>
      </c>
      <c r="J760" s="20" t="e">
        <f>ASIN(('GEOMETRIC INPUTS'!M760-'GEOMETRIC INPUTS'!J760)/H760)</f>
        <v>#DIV/0!</v>
      </c>
      <c r="K760" s="27">
        <f>IF('GT Data'!X762=TRUE,'GEOMETRIC INPUTS'!Q760*Loads!$B$2,'GEOMETRIC INPUTS'!Q760*Loads!$F$2)</f>
        <v>0</v>
      </c>
      <c r="L760" s="27">
        <f>IF('GT Data'!X762=TRUE,F760*Loads!$B$3,F760*Loads!$F$3)</f>
        <v>0</v>
      </c>
      <c r="M760" s="27">
        <f>IF('GT Data'!X762=TRUE,G760*Loads!$B$3,G760*Loads!$F$3)</f>
        <v>0</v>
      </c>
      <c r="N760" s="27">
        <f>IF('GT Data'!X762=TRUE,H760*Loads!$B$3,H760*Loads!$F$3)</f>
        <v>0</v>
      </c>
      <c r="O760" s="27">
        <f>IF('GT Data'!X762=TRUE,B760*Loads!$B$4,0)</f>
        <v>0</v>
      </c>
      <c r="P760" s="27">
        <f>IF('GT Data'!X762=TRUE,'GEOMETRIC INPUTS'!Q760*Loads!$B$1,'GEOMETRIC INPUTS'!Q760*Loads!$F$1)</f>
        <v>0</v>
      </c>
      <c r="Q760">
        <v>-300</v>
      </c>
      <c r="R760" t="e">
        <f>'GEOMETRIC INPUTS'!R760/'GEOMETRIC INPUTS'!S760</f>
        <v>#DIV/0!</v>
      </c>
    </row>
    <row r="761" spans="1:18" x14ac:dyDescent="0.3">
      <c r="A761">
        <f>'GEOMETRIC INPUTS'!A761</f>
        <v>0</v>
      </c>
      <c r="B761">
        <f>'GT Data'!Z763</f>
        <v>0</v>
      </c>
      <c r="C761">
        <f>IF(AND('GEOMETRIC INPUTS'!E761&gt;'GEOMETRIC INPUTS'!B761,'GEOMETRIC INPUTS'!C761&gt;'GEOMETRIC INPUTS'!F761),ACOS(('GEOMETRIC INPUTS'!C761-'GEOMETRIC INPUTS'!F761)/'Calculated Tab Properties'!E761),0) + IF(AND('GEOMETRIC INPUTS'!E761&gt;'GEOMETRIC INPUTS'!B761,'GEOMETRIC INPUTS'!C761&lt;'GEOMETRIC INPUTS'!F761),PI()/2 + ASIN((-'GEOMETRIC INPUTS'!C761+'GEOMETRIC INPUTS'!F761)/'Calculated Tab Properties'!E761),0) + IF(AND('GEOMETRIC INPUTS'!E761&lt;'GEOMETRIC INPUTS'!B761,'GEOMETRIC INPUTS'!C761&lt;'GEOMETRIC INPUTS'!F761),PI() + ACOS(('GEOMETRIC INPUTS'!C761-'GEOMETRIC INPUTS'!F761)/'Calculated Tab Properties'!E761),0) + IF(AND('GEOMETRIC INPUTS'!E761&lt;'GEOMETRIC INPUTS'!B761,'GEOMETRIC INPUTS'!C761&gt;'GEOMETRIC INPUTS'!F761),2*PI() - ACOS((-'GEOMETRIC INPUTS'!C761+'GEOMETRIC INPUTS'!F761)/'Calculated Tab Properties'!E761),0) + IF(AND('GEOMETRIC INPUTS'!E761='GEOMETRIC INPUTS'!B761,'GEOMETRIC INPUTS'!C761&gt;'GEOMETRIC INPUTS'!F761),0,0) + IF(AND('GEOMETRIC INPUTS'!E761&gt;'GEOMETRIC INPUTS'!B761,'GEOMETRIC INPUTS'!C761='GEOMETRIC INPUTS'!F761),PI()/2,0) + IF(AND('GEOMETRIC INPUTS'!E761='GEOMETRIC INPUTS'!B761,'GEOMETRIC INPUTS'!C761&lt;'GEOMETRIC INPUTS'!F761),PI(),0) + IF(AND('GEOMETRIC INPUTS'!E761&lt;'GEOMETRIC INPUTS'!B761,'GEOMETRIC INPUTS'!C761='GEOMETRIC INPUTS'!F761),3/2*PI(),0)</f>
        <v>0</v>
      </c>
      <c r="D761">
        <f t="shared" si="12"/>
        <v>0</v>
      </c>
      <c r="E761">
        <f>SQRT(('GEOMETRIC INPUTS'!B761-'GEOMETRIC INPUTS'!E761)^2+('GEOMETRIC INPUTS'!C761-'GEOMETRIC INPUTS'!F761)^2+('GEOMETRIC INPUTS'!D761-'GEOMETRIC INPUTS'!G761)^2)</f>
        <v>0</v>
      </c>
      <c r="F761">
        <f>SQRT(('GEOMETRIC INPUTS'!B761-'GEOMETRIC INPUTS'!N761)^2 + ('GEOMETRIC INPUTS'!C761-'GEOMETRIC INPUTS'!O761)^2 + ('GEOMETRIC INPUTS'!D761-'GEOMETRIC INPUTS'!P761)^2)</f>
        <v>0</v>
      </c>
      <c r="G761">
        <f>SQRT(('GEOMETRIC INPUTS'!E761-'GEOMETRIC INPUTS'!N761)^2 + ('GEOMETRIC INPUTS'!F761-'GEOMETRIC INPUTS'!O761)^2 + ('GEOMETRIC INPUTS'!G761-'GEOMETRIC INPUTS'!P761)^2)</f>
        <v>0</v>
      </c>
      <c r="H761">
        <f>SQRT(('GEOMETRIC INPUTS'!H761-'GEOMETRIC INPUTS'!K761)^2 + ('GEOMETRIC INPUTS'!I761-'GEOMETRIC INPUTS'!L761)^2 + ('GEOMETRIC INPUTS'!J761-'GEOMETRIC INPUTS'!M761)^2)</f>
        <v>0</v>
      </c>
      <c r="I761">
        <f>SQRT(('GEOMETRIC INPUTS'!K761-'GEOMETRIC INPUTS'!N761)^2 + ('GEOMETRIC INPUTS'!L761-'GEOMETRIC INPUTS'!O761)^2 + ('GEOMETRIC INPUTS'!M761-'GEOMETRIC INPUTS'!P761)^2)</f>
        <v>0</v>
      </c>
      <c r="J761" s="20" t="e">
        <f>ASIN(('GEOMETRIC INPUTS'!M761-'GEOMETRIC INPUTS'!J761)/H761)</f>
        <v>#DIV/0!</v>
      </c>
      <c r="K761" s="27">
        <f>IF('GT Data'!X763=TRUE,'GEOMETRIC INPUTS'!Q761*Loads!$B$2,'GEOMETRIC INPUTS'!Q761*Loads!$F$2)</f>
        <v>0</v>
      </c>
      <c r="L761" s="27">
        <f>IF('GT Data'!X763=TRUE,F761*Loads!$B$3,F761*Loads!$F$3)</f>
        <v>0</v>
      </c>
      <c r="M761" s="27">
        <f>IF('GT Data'!X763=TRUE,G761*Loads!$B$3,G761*Loads!$F$3)</f>
        <v>0</v>
      </c>
      <c r="N761" s="27">
        <f>IF('GT Data'!X763=TRUE,H761*Loads!$B$3,H761*Loads!$F$3)</f>
        <v>0</v>
      </c>
      <c r="O761" s="27">
        <f>IF('GT Data'!X763=TRUE,B761*Loads!$B$4,0)</f>
        <v>0</v>
      </c>
      <c r="P761" s="27">
        <f>IF('GT Data'!X763=TRUE,'GEOMETRIC INPUTS'!Q761*Loads!$B$1,'GEOMETRIC INPUTS'!Q761*Loads!$F$1)</f>
        <v>0</v>
      </c>
      <c r="Q761">
        <v>-300</v>
      </c>
      <c r="R761" t="e">
        <f>'GEOMETRIC INPUTS'!R761/'GEOMETRIC INPUTS'!S761</f>
        <v>#DIV/0!</v>
      </c>
    </row>
    <row r="762" spans="1:18" x14ac:dyDescent="0.3">
      <c r="A762">
        <f>'GEOMETRIC INPUTS'!A762</f>
        <v>0</v>
      </c>
      <c r="B762">
        <f>'GT Data'!Z764</f>
        <v>0</v>
      </c>
      <c r="C762">
        <f>IF(AND('GEOMETRIC INPUTS'!E762&gt;'GEOMETRIC INPUTS'!B762,'GEOMETRIC INPUTS'!C762&gt;'GEOMETRIC INPUTS'!F762),ACOS(('GEOMETRIC INPUTS'!C762-'GEOMETRIC INPUTS'!F762)/'Calculated Tab Properties'!E762),0) + IF(AND('GEOMETRIC INPUTS'!E762&gt;'GEOMETRIC INPUTS'!B762,'GEOMETRIC INPUTS'!C762&lt;'GEOMETRIC INPUTS'!F762),PI()/2 + ASIN((-'GEOMETRIC INPUTS'!C762+'GEOMETRIC INPUTS'!F762)/'Calculated Tab Properties'!E762),0) + IF(AND('GEOMETRIC INPUTS'!E762&lt;'GEOMETRIC INPUTS'!B762,'GEOMETRIC INPUTS'!C762&lt;'GEOMETRIC INPUTS'!F762),PI() + ACOS(('GEOMETRIC INPUTS'!C762-'GEOMETRIC INPUTS'!F762)/'Calculated Tab Properties'!E762),0) + IF(AND('GEOMETRIC INPUTS'!E762&lt;'GEOMETRIC INPUTS'!B762,'GEOMETRIC INPUTS'!C762&gt;'GEOMETRIC INPUTS'!F762),2*PI() - ACOS((-'GEOMETRIC INPUTS'!C762+'GEOMETRIC INPUTS'!F762)/'Calculated Tab Properties'!E762),0) + IF(AND('GEOMETRIC INPUTS'!E762='GEOMETRIC INPUTS'!B762,'GEOMETRIC INPUTS'!C762&gt;'GEOMETRIC INPUTS'!F762),0,0) + IF(AND('GEOMETRIC INPUTS'!E762&gt;'GEOMETRIC INPUTS'!B762,'GEOMETRIC INPUTS'!C762='GEOMETRIC INPUTS'!F762),PI()/2,0) + IF(AND('GEOMETRIC INPUTS'!E762='GEOMETRIC INPUTS'!B762,'GEOMETRIC INPUTS'!C762&lt;'GEOMETRIC INPUTS'!F762),PI(),0) + IF(AND('GEOMETRIC INPUTS'!E762&lt;'GEOMETRIC INPUTS'!B762,'GEOMETRIC INPUTS'!C762='GEOMETRIC INPUTS'!F762),3/2*PI(),0)</f>
        <v>0</v>
      </c>
      <c r="D762">
        <f t="shared" si="12"/>
        <v>0</v>
      </c>
      <c r="E762">
        <f>SQRT(('GEOMETRIC INPUTS'!B762-'GEOMETRIC INPUTS'!E762)^2+('GEOMETRIC INPUTS'!C762-'GEOMETRIC INPUTS'!F762)^2+('GEOMETRIC INPUTS'!D762-'GEOMETRIC INPUTS'!G762)^2)</f>
        <v>0</v>
      </c>
      <c r="F762">
        <f>SQRT(('GEOMETRIC INPUTS'!B762-'GEOMETRIC INPUTS'!N762)^2 + ('GEOMETRIC INPUTS'!C762-'GEOMETRIC INPUTS'!O762)^2 + ('GEOMETRIC INPUTS'!D762-'GEOMETRIC INPUTS'!P762)^2)</f>
        <v>0</v>
      </c>
      <c r="G762">
        <f>SQRT(('GEOMETRIC INPUTS'!E762-'GEOMETRIC INPUTS'!N762)^2 + ('GEOMETRIC INPUTS'!F762-'GEOMETRIC INPUTS'!O762)^2 + ('GEOMETRIC INPUTS'!G762-'GEOMETRIC INPUTS'!P762)^2)</f>
        <v>0</v>
      </c>
      <c r="H762">
        <f>SQRT(('GEOMETRIC INPUTS'!H762-'GEOMETRIC INPUTS'!K762)^2 + ('GEOMETRIC INPUTS'!I762-'GEOMETRIC INPUTS'!L762)^2 + ('GEOMETRIC INPUTS'!J762-'GEOMETRIC INPUTS'!M762)^2)</f>
        <v>0</v>
      </c>
      <c r="I762">
        <f>SQRT(('GEOMETRIC INPUTS'!K762-'GEOMETRIC INPUTS'!N762)^2 + ('GEOMETRIC INPUTS'!L762-'GEOMETRIC INPUTS'!O762)^2 + ('GEOMETRIC INPUTS'!M762-'GEOMETRIC INPUTS'!P762)^2)</f>
        <v>0</v>
      </c>
      <c r="J762" s="20" t="e">
        <f>ASIN(('GEOMETRIC INPUTS'!M762-'GEOMETRIC INPUTS'!J762)/H762)</f>
        <v>#DIV/0!</v>
      </c>
      <c r="K762" s="27">
        <f>IF('GT Data'!X764=TRUE,'GEOMETRIC INPUTS'!Q762*Loads!$B$2,'GEOMETRIC INPUTS'!Q762*Loads!$F$2)</f>
        <v>0</v>
      </c>
      <c r="L762" s="27">
        <f>IF('GT Data'!X764=TRUE,F762*Loads!$B$3,F762*Loads!$F$3)</f>
        <v>0</v>
      </c>
      <c r="M762" s="27">
        <f>IF('GT Data'!X764=TRUE,G762*Loads!$B$3,G762*Loads!$F$3)</f>
        <v>0</v>
      </c>
      <c r="N762" s="27">
        <f>IF('GT Data'!X764=TRUE,H762*Loads!$B$3,H762*Loads!$F$3)</f>
        <v>0</v>
      </c>
      <c r="O762" s="27">
        <f>IF('GT Data'!X764=TRUE,B762*Loads!$B$4,0)</f>
        <v>0</v>
      </c>
      <c r="P762" s="27">
        <f>IF('GT Data'!X764=TRUE,'GEOMETRIC INPUTS'!Q762*Loads!$B$1,'GEOMETRIC INPUTS'!Q762*Loads!$F$1)</f>
        <v>0</v>
      </c>
      <c r="Q762">
        <v>-300</v>
      </c>
      <c r="R762" t="e">
        <f>'GEOMETRIC INPUTS'!R762/'GEOMETRIC INPUTS'!S762</f>
        <v>#DIV/0!</v>
      </c>
    </row>
    <row r="763" spans="1:18" x14ac:dyDescent="0.3">
      <c r="A763">
        <f>'GEOMETRIC INPUTS'!A763</f>
        <v>0</v>
      </c>
      <c r="B763">
        <f>'GT Data'!Z765</f>
        <v>0</v>
      </c>
      <c r="C763">
        <f>IF(AND('GEOMETRIC INPUTS'!E763&gt;'GEOMETRIC INPUTS'!B763,'GEOMETRIC INPUTS'!C763&gt;'GEOMETRIC INPUTS'!F763),ACOS(('GEOMETRIC INPUTS'!C763-'GEOMETRIC INPUTS'!F763)/'Calculated Tab Properties'!E763),0) + IF(AND('GEOMETRIC INPUTS'!E763&gt;'GEOMETRIC INPUTS'!B763,'GEOMETRIC INPUTS'!C763&lt;'GEOMETRIC INPUTS'!F763),PI()/2 + ASIN((-'GEOMETRIC INPUTS'!C763+'GEOMETRIC INPUTS'!F763)/'Calculated Tab Properties'!E763),0) + IF(AND('GEOMETRIC INPUTS'!E763&lt;'GEOMETRIC INPUTS'!B763,'GEOMETRIC INPUTS'!C763&lt;'GEOMETRIC INPUTS'!F763),PI() + ACOS(('GEOMETRIC INPUTS'!C763-'GEOMETRIC INPUTS'!F763)/'Calculated Tab Properties'!E763),0) + IF(AND('GEOMETRIC INPUTS'!E763&lt;'GEOMETRIC INPUTS'!B763,'GEOMETRIC INPUTS'!C763&gt;'GEOMETRIC INPUTS'!F763),2*PI() - ACOS((-'GEOMETRIC INPUTS'!C763+'GEOMETRIC INPUTS'!F763)/'Calculated Tab Properties'!E763),0) + IF(AND('GEOMETRIC INPUTS'!E763='GEOMETRIC INPUTS'!B763,'GEOMETRIC INPUTS'!C763&gt;'GEOMETRIC INPUTS'!F763),0,0) + IF(AND('GEOMETRIC INPUTS'!E763&gt;'GEOMETRIC INPUTS'!B763,'GEOMETRIC INPUTS'!C763='GEOMETRIC INPUTS'!F763),PI()/2,0) + IF(AND('GEOMETRIC INPUTS'!E763='GEOMETRIC INPUTS'!B763,'GEOMETRIC INPUTS'!C763&lt;'GEOMETRIC INPUTS'!F763),PI(),0) + IF(AND('GEOMETRIC INPUTS'!E763&lt;'GEOMETRIC INPUTS'!B763,'GEOMETRIC INPUTS'!C763='GEOMETRIC INPUTS'!F763),3/2*PI(),0)</f>
        <v>0</v>
      </c>
      <c r="D763">
        <f t="shared" si="12"/>
        <v>0</v>
      </c>
      <c r="E763">
        <f>SQRT(('GEOMETRIC INPUTS'!B763-'GEOMETRIC INPUTS'!E763)^2+('GEOMETRIC INPUTS'!C763-'GEOMETRIC INPUTS'!F763)^2+('GEOMETRIC INPUTS'!D763-'GEOMETRIC INPUTS'!G763)^2)</f>
        <v>0</v>
      </c>
      <c r="F763">
        <f>SQRT(('GEOMETRIC INPUTS'!B763-'GEOMETRIC INPUTS'!N763)^2 + ('GEOMETRIC INPUTS'!C763-'GEOMETRIC INPUTS'!O763)^2 + ('GEOMETRIC INPUTS'!D763-'GEOMETRIC INPUTS'!P763)^2)</f>
        <v>0</v>
      </c>
      <c r="G763">
        <f>SQRT(('GEOMETRIC INPUTS'!E763-'GEOMETRIC INPUTS'!N763)^2 + ('GEOMETRIC INPUTS'!F763-'GEOMETRIC INPUTS'!O763)^2 + ('GEOMETRIC INPUTS'!G763-'GEOMETRIC INPUTS'!P763)^2)</f>
        <v>0</v>
      </c>
      <c r="H763">
        <f>SQRT(('GEOMETRIC INPUTS'!H763-'GEOMETRIC INPUTS'!K763)^2 + ('GEOMETRIC INPUTS'!I763-'GEOMETRIC INPUTS'!L763)^2 + ('GEOMETRIC INPUTS'!J763-'GEOMETRIC INPUTS'!M763)^2)</f>
        <v>0</v>
      </c>
      <c r="I763">
        <f>SQRT(('GEOMETRIC INPUTS'!K763-'GEOMETRIC INPUTS'!N763)^2 + ('GEOMETRIC INPUTS'!L763-'GEOMETRIC INPUTS'!O763)^2 + ('GEOMETRIC INPUTS'!M763-'GEOMETRIC INPUTS'!P763)^2)</f>
        <v>0</v>
      </c>
      <c r="J763" s="20" t="e">
        <f>ASIN(('GEOMETRIC INPUTS'!M763-'GEOMETRIC INPUTS'!J763)/H763)</f>
        <v>#DIV/0!</v>
      </c>
      <c r="K763" s="27">
        <f>IF('GT Data'!X765=TRUE,'GEOMETRIC INPUTS'!Q763*Loads!$B$2,'GEOMETRIC INPUTS'!Q763*Loads!$F$2)</f>
        <v>0</v>
      </c>
      <c r="L763" s="27">
        <f>IF('GT Data'!X765=TRUE,F763*Loads!$B$3,F763*Loads!$F$3)</f>
        <v>0</v>
      </c>
      <c r="M763" s="27">
        <f>IF('GT Data'!X765=TRUE,G763*Loads!$B$3,G763*Loads!$F$3)</f>
        <v>0</v>
      </c>
      <c r="N763" s="27">
        <f>IF('GT Data'!X765=TRUE,H763*Loads!$B$3,H763*Loads!$F$3)</f>
        <v>0</v>
      </c>
      <c r="O763" s="27">
        <f>IF('GT Data'!X765=TRUE,B763*Loads!$B$4,0)</f>
        <v>0</v>
      </c>
      <c r="P763" s="27">
        <f>IF('GT Data'!X765=TRUE,'GEOMETRIC INPUTS'!Q763*Loads!$B$1,'GEOMETRIC INPUTS'!Q763*Loads!$F$1)</f>
        <v>0</v>
      </c>
      <c r="Q763">
        <v>-300</v>
      </c>
      <c r="R763" t="e">
        <f>'GEOMETRIC INPUTS'!R763/'GEOMETRIC INPUTS'!S763</f>
        <v>#DIV/0!</v>
      </c>
    </row>
    <row r="764" spans="1:18" x14ac:dyDescent="0.3">
      <c r="A764">
        <f>'GEOMETRIC INPUTS'!A764</f>
        <v>0</v>
      </c>
      <c r="B764">
        <f>'GT Data'!Z766</f>
        <v>0</v>
      </c>
      <c r="C764">
        <f>IF(AND('GEOMETRIC INPUTS'!E764&gt;'GEOMETRIC INPUTS'!B764,'GEOMETRIC INPUTS'!C764&gt;'GEOMETRIC INPUTS'!F764),ACOS(('GEOMETRIC INPUTS'!C764-'GEOMETRIC INPUTS'!F764)/'Calculated Tab Properties'!E764),0) + IF(AND('GEOMETRIC INPUTS'!E764&gt;'GEOMETRIC INPUTS'!B764,'GEOMETRIC INPUTS'!C764&lt;'GEOMETRIC INPUTS'!F764),PI()/2 + ASIN((-'GEOMETRIC INPUTS'!C764+'GEOMETRIC INPUTS'!F764)/'Calculated Tab Properties'!E764),0) + IF(AND('GEOMETRIC INPUTS'!E764&lt;'GEOMETRIC INPUTS'!B764,'GEOMETRIC INPUTS'!C764&lt;'GEOMETRIC INPUTS'!F764),PI() + ACOS(('GEOMETRIC INPUTS'!C764-'GEOMETRIC INPUTS'!F764)/'Calculated Tab Properties'!E764),0) + IF(AND('GEOMETRIC INPUTS'!E764&lt;'GEOMETRIC INPUTS'!B764,'GEOMETRIC INPUTS'!C764&gt;'GEOMETRIC INPUTS'!F764),2*PI() - ACOS((-'GEOMETRIC INPUTS'!C764+'GEOMETRIC INPUTS'!F764)/'Calculated Tab Properties'!E764),0) + IF(AND('GEOMETRIC INPUTS'!E764='GEOMETRIC INPUTS'!B764,'GEOMETRIC INPUTS'!C764&gt;'GEOMETRIC INPUTS'!F764),0,0) + IF(AND('GEOMETRIC INPUTS'!E764&gt;'GEOMETRIC INPUTS'!B764,'GEOMETRIC INPUTS'!C764='GEOMETRIC INPUTS'!F764),PI()/2,0) + IF(AND('GEOMETRIC INPUTS'!E764='GEOMETRIC INPUTS'!B764,'GEOMETRIC INPUTS'!C764&lt;'GEOMETRIC INPUTS'!F764),PI(),0) + IF(AND('GEOMETRIC INPUTS'!E764&lt;'GEOMETRIC INPUTS'!B764,'GEOMETRIC INPUTS'!C764='GEOMETRIC INPUTS'!F764),3/2*PI(),0)</f>
        <v>0</v>
      </c>
      <c r="D764">
        <f t="shared" si="12"/>
        <v>0</v>
      </c>
      <c r="E764">
        <f>SQRT(('GEOMETRIC INPUTS'!B764-'GEOMETRIC INPUTS'!E764)^2+('GEOMETRIC INPUTS'!C764-'GEOMETRIC INPUTS'!F764)^2+('GEOMETRIC INPUTS'!D764-'GEOMETRIC INPUTS'!G764)^2)</f>
        <v>0</v>
      </c>
      <c r="F764">
        <f>SQRT(('GEOMETRIC INPUTS'!B764-'GEOMETRIC INPUTS'!N764)^2 + ('GEOMETRIC INPUTS'!C764-'GEOMETRIC INPUTS'!O764)^2 + ('GEOMETRIC INPUTS'!D764-'GEOMETRIC INPUTS'!P764)^2)</f>
        <v>0</v>
      </c>
      <c r="G764">
        <f>SQRT(('GEOMETRIC INPUTS'!E764-'GEOMETRIC INPUTS'!N764)^2 + ('GEOMETRIC INPUTS'!F764-'GEOMETRIC INPUTS'!O764)^2 + ('GEOMETRIC INPUTS'!G764-'GEOMETRIC INPUTS'!P764)^2)</f>
        <v>0</v>
      </c>
      <c r="H764">
        <f>SQRT(('GEOMETRIC INPUTS'!H764-'GEOMETRIC INPUTS'!K764)^2 + ('GEOMETRIC INPUTS'!I764-'GEOMETRIC INPUTS'!L764)^2 + ('GEOMETRIC INPUTS'!J764-'GEOMETRIC INPUTS'!M764)^2)</f>
        <v>0</v>
      </c>
      <c r="I764">
        <f>SQRT(('GEOMETRIC INPUTS'!K764-'GEOMETRIC INPUTS'!N764)^2 + ('GEOMETRIC INPUTS'!L764-'GEOMETRIC INPUTS'!O764)^2 + ('GEOMETRIC INPUTS'!M764-'GEOMETRIC INPUTS'!P764)^2)</f>
        <v>0</v>
      </c>
      <c r="J764" s="20" t="e">
        <f>ASIN(('GEOMETRIC INPUTS'!M764-'GEOMETRIC INPUTS'!J764)/H764)</f>
        <v>#DIV/0!</v>
      </c>
      <c r="K764" s="27">
        <f>IF('GT Data'!X766=TRUE,'GEOMETRIC INPUTS'!Q764*Loads!$B$2,'GEOMETRIC INPUTS'!Q764*Loads!$F$2)</f>
        <v>0</v>
      </c>
      <c r="L764" s="27">
        <f>IF('GT Data'!X766=TRUE,F764*Loads!$B$3,F764*Loads!$F$3)</f>
        <v>0</v>
      </c>
      <c r="M764" s="27">
        <f>IF('GT Data'!X766=TRUE,G764*Loads!$B$3,G764*Loads!$F$3)</f>
        <v>0</v>
      </c>
      <c r="N764" s="27">
        <f>IF('GT Data'!X766=TRUE,H764*Loads!$B$3,H764*Loads!$F$3)</f>
        <v>0</v>
      </c>
      <c r="O764" s="27">
        <f>IF('GT Data'!X766=TRUE,B764*Loads!$B$4,0)</f>
        <v>0</v>
      </c>
      <c r="P764" s="27">
        <f>IF('GT Data'!X766=TRUE,'GEOMETRIC INPUTS'!Q764*Loads!$B$1,'GEOMETRIC INPUTS'!Q764*Loads!$F$1)</f>
        <v>0</v>
      </c>
      <c r="Q764">
        <v>-300</v>
      </c>
      <c r="R764" t="e">
        <f>'GEOMETRIC INPUTS'!R764/'GEOMETRIC INPUTS'!S764</f>
        <v>#DIV/0!</v>
      </c>
    </row>
    <row r="765" spans="1:18" x14ac:dyDescent="0.3">
      <c r="A765">
        <f>'GEOMETRIC INPUTS'!A765</f>
        <v>0</v>
      </c>
      <c r="B765">
        <f>'GT Data'!Z767</f>
        <v>0</v>
      </c>
      <c r="C765">
        <f>IF(AND('GEOMETRIC INPUTS'!E765&gt;'GEOMETRIC INPUTS'!B765,'GEOMETRIC INPUTS'!C765&gt;'GEOMETRIC INPUTS'!F765),ACOS(('GEOMETRIC INPUTS'!C765-'GEOMETRIC INPUTS'!F765)/'Calculated Tab Properties'!E765),0) + IF(AND('GEOMETRIC INPUTS'!E765&gt;'GEOMETRIC INPUTS'!B765,'GEOMETRIC INPUTS'!C765&lt;'GEOMETRIC INPUTS'!F765),PI()/2 + ASIN((-'GEOMETRIC INPUTS'!C765+'GEOMETRIC INPUTS'!F765)/'Calculated Tab Properties'!E765),0) + IF(AND('GEOMETRIC INPUTS'!E765&lt;'GEOMETRIC INPUTS'!B765,'GEOMETRIC INPUTS'!C765&lt;'GEOMETRIC INPUTS'!F765),PI() + ACOS(('GEOMETRIC INPUTS'!C765-'GEOMETRIC INPUTS'!F765)/'Calculated Tab Properties'!E765),0) + IF(AND('GEOMETRIC INPUTS'!E765&lt;'GEOMETRIC INPUTS'!B765,'GEOMETRIC INPUTS'!C765&gt;'GEOMETRIC INPUTS'!F765),2*PI() - ACOS((-'GEOMETRIC INPUTS'!C765+'GEOMETRIC INPUTS'!F765)/'Calculated Tab Properties'!E765),0) + IF(AND('GEOMETRIC INPUTS'!E765='GEOMETRIC INPUTS'!B765,'GEOMETRIC INPUTS'!C765&gt;'GEOMETRIC INPUTS'!F765),0,0) + IF(AND('GEOMETRIC INPUTS'!E765&gt;'GEOMETRIC INPUTS'!B765,'GEOMETRIC INPUTS'!C765='GEOMETRIC INPUTS'!F765),PI()/2,0) + IF(AND('GEOMETRIC INPUTS'!E765='GEOMETRIC INPUTS'!B765,'GEOMETRIC INPUTS'!C765&lt;'GEOMETRIC INPUTS'!F765),PI(),0) + IF(AND('GEOMETRIC INPUTS'!E765&lt;'GEOMETRIC INPUTS'!B765,'GEOMETRIC INPUTS'!C765='GEOMETRIC INPUTS'!F765),3/2*PI(),0)</f>
        <v>0</v>
      </c>
      <c r="D765">
        <f t="shared" si="12"/>
        <v>0</v>
      </c>
      <c r="E765">
        <f>SQRT(('GEOMETRIC INPUTS'!B765-'GEOMETRIC INPUTS'!E765)^2+('GEOMETRIC INPUTS'!C765-'GEOMETRIC INPUTS'!F765)^2+('GEOMETRIC INPUTS'!D765-'GEOMETRIC INPUTS'!G765)^2)</f>
        <v>0</v>
      </c>
      <c r="F765">
        <f>SQRT(('GEOMETRIC INPUTS'!B765-'GEOMETRIC INPUTS'!N765)^2 + ('GEOMETRIC INPUTS'!C765-'GEOMETRIC INPUTS'!O765)^2 + ('GEOMETRIC INPUTS'!D765-'GEOMETRIC INPUTS'!P765)^2)</f>
        <v>0</v>
      </c>
      <c r="G765">
        <f>SQRT(('GEOMETRIC INPUTS'!E765-'GEOMETRIC INPUTS'!N765)^2 + ('GEOMETRIC INPUTS'!F765-'GEOMETRIC INPUTS'!O765)^2 + ('GEOMETRIC INPUTS'!G765-'GEOMETRIC INPUTS'!P765)^2)</f>
        <v>0</v>
      </c>
      <c r="H765">
        <f>SQRT(('GEOMETRIC INPUTS'!H765-'GEOMETRIC INPUTS'!K765)^2 + ('GEOMETRIC INPUTS'!I765-'GEOMETRIC INPUTS'!L765)^2 + ('GEOMETRIC INPUTS'!J765-'GEOMETRIC INPUTS'!M765)^2)</f>
        <v>0</v>
      </c>
      <c r="I765">
        <f>SQRT(('GEOMETRIC INPUTS'!K765-'GEOMETRIC INPUTS'!N765)^2 + ('GEOMETRIC INPUTS'!L765-'GEOMETRIC INPUTS'!O765)^2 + ('GEOMETRIC INPUTS'!M765-'GEOMETRIC INPUTS'!P765)^2)</f>
        <v>0</v>
      </c>
      <c r="J765" s="20" t="e">
        <f>ASIN(('GEOMETRIC INPUTS'!M765-'GEOMETRIC INPUTS'!J765)/H765)</f>
        <v>#DIV/0!</v>
      </c>
      <c r="K765" s="27">
        <f>IF('GT Data'!X767=TRUE,'GEOMETRIC INPUTS'!Q765*Loads!$B$2,'GEOMETRIC INPUTS'!Q765*Loads!$F$2)</f>
        <v>0</v>
      </c>
      <c r="L765" s="27">
        <f>IF('GT Data'!X767=TRUE,F765*Loads!$B$3,F765*Loads!$F$3)</f>
        <v>0</v>
      </c>
      <c r="M765" s="27">
        <f>IF('GT Data'!X767=TRUE,G765*Loads!$B$3,G765*Loads!$F$3)</f>
        <v>0</v>
      </c>
      <c r="N765" s="27">
        <f>IF('GT Data'!X767=TRUE,H765*Loads!$B$3,H765*Loads!$F$3)</f>
        <v>0</v>
      </c>
      <c r="O765" s="27">
        <f>IF('GT Data'!X767=TRUE,B765*Loads!$B$4,0)</f>
        <v>0</v>
      </c>
      <c r="P765" s="27">
        <f>IF('GT Data'!X767=TRUE,'GEOMETRIC INPUTS'!Q765*Loads!$B$1,'GEOMETRIC INPUTS'!Q765*Loads!$F$1)</f>
        <v>0</v>
      </c>
      <c r="Q765">
        <v>-300</v>
      </c>
      <c r="R765" t="e">
        <f>'GEOMETRIC INPUTS'!R765/'GEOMETRIC INPUTS'!S765</f>
        <v>#DIV/0!</v>
      </c>
    </row>
    <row r="766" spans="1:18" x14ac:dyDescent="0.3">
      <c r="A766">
        <f>'GEOMETRIC INPUTS'!A766</f>
        <v>0</v>
      </c>
      <c r="B766">
        <f>'GT Data'!Z768</f>
        <v>0</v>
      </c>
      <c r="C766">
        <f>IF(AND('GEOMETRIC INPUTS'!E766&gt;'GEOMETRIC INPUTS'!B766,'GEOMETRIC INPUTS'!C766&gt;'GEOMETRIC INPUTS'!F766),ACOS(('GEOMETRIC INPUTS'!C766-'GEOMETRIC INPUTS'!F766)/'Calculated Tab Properties'!E766),0) + IF(AND('GEOMETRIC INPUTS'!E766&gt;'GEOMETRIC INPUTS'!B766,'GEOMETRIC INPUTS'!C766&lt;'GEOMETRIC INPUTS'!F766),PI()/2 + ASIN((-'GEOMETRIC INPUTS'!C766+'GEOMETRIC INPUTS'!F766)/'Calculated Tab Properties'!E766),0) + IF(AND('GEOMETRIC INPUTS'!E766&lt;'GEOMETRIC INPUTS'!B766,'GEOMETRIC INPUTS'!C766&lt;'GEOMETRIC INPUTS'!F766),PI() + ACOS(('GEOMETRIC INPUTS'!C766-'GEOMETRIC INPUTS'!F766)/'Calculated Tab Properties'!E766),0) + IF(AND('GEOMETRIC INPUTS'!E766&lt;'GEOMETRIC INPUTS'!B766,'GEOMETRIC INPUTS'!C766&gt;'GEOMETRIC INPUTS'!F766),2*PI() - ACOS((-'GEOMETRIC INPUTS'!C766+'GEOMETRIC INPUTS'!F766)/'Calculated Tab Properties'!E766),0) + IF(AND('GEOMETRIC INPUTS'!E766='GEOMETRIC INPUTS'!B766,'GEOMETRIC INPUTS'!C766&gt;'GEOMETRIC INPUTS'!F766),0,0) + IF(AND('GEOMETRIC INPUTS'!E766&gt;'GEOMETRIC INPUTS'!B766,'GEOMETRIC INPUTS'!C766='GEOMETRIC INPUTS'!F766),PI()/2,0) + IF(AND('GEOMETRIC INPUTS'!E766='GEOMETRIC INPUTS'!B766,'GEOMETRIC INPUTS'!C766&lt;'GEOMETRIC INPUTS'!F766),PI(),0) + IF(AND('GEOMETRIC INPUTS'!E766&lt;'GEOMETRIC INPUTS'!B766,'GEOMETRIC INPUTS'!C766='GEOMETRIC INPUTS'!F766),3/2*PI(),0)</f>
        <v>0</v>
      </c>
      <c r="D766">
        <f t="shared" si="12"/>
        <v>0</v>
      </c>
      <c r="E766">
        <f>SQRT(('GEOMETRIC INPUTS'!B766-'GEOMETRIC INPUTS'!E766)^2+('GEOMETRIC INPUTS'!C766-'GEOMETRIC INPUTS'!F766)^2+('GEOMETRIC INPUTS'!D766-'GEOMETRIC INPUTS'!G766)^2)</f>
        <v>0</v>
      </c>
      <c r="F766">
        <f>SQRT(('GEOMETRIC INPUTS'!B766-'GEOMETRIC INPUTS'!N766)^2 + ('GEOMETRIC INPUTS'!C766-'GEOMETRIC INPUTS'!O766)^2 + ('GEOMETRIC INPUTS'!D766-'GEOMETRIC INPUTS'!P766)^2)</f>
        <v>0</v>
      </c>
      <c r="G766">
        <f>SQRT(('GEOMETRIC INPUTS'!E766-'GEOMETRIC INPUTS'!N766)^2 + ('GEOMETRIC INPUTS'!F766-'GEOMETRIC INPUTS'!O766)^2 + ('GEOMETRIC INPUTS'!G766-'GEOMETRIC INPUTS'!P766)^2)</f>
        <v>0</v>
      </c>
      <c r="H766">
        <f>SQRT(('GEOMETRIC INPUTS'!H766-'GEOMETRIC INPUTS'!K766)^2 + ('GEOMETRIC INPUTS'!I766-'GEOMETRIC INPUTS'!L766)^2 + ('GEOMETRIC INPUTS'!J766-'GEOMETRIC INPUTS'!M766)^2)</f>
        <v>0</v>
      </c>
      <c r="I766">
        <f>SQRT(('GEOMETRIC INPUTS'!K766-'GEOMETRIC INPUTS'!N766)^2 + ('GEOMETRIC INPUTS'!L766-'GEOMETRIC INPUTS'!O766)^2 + ('GEOMETRIC INPUTS'!M766-'GEOMETRIC INPUTS'!P766)^2)</f>
        <v>0</v>
      </c>
      <c r="J766" s="20" t="e">
        <f>ASIN(('GEOMETRIC INPUTS'!M766-'GEOMETRIC INPUTS'!J766)/H766)</f>
        <v>#DIV/0!</v>
      </c>
      <c r="K766" s="27">
        <f>IF('GT Data'!X768=TRUE,'GEOMETRIC INPUTS'!Q766*Loads!$B$2,'GEOMETRIC INPUTS'!Q766*Loads!$F$2)</f>
        <v>0</v>
      </c>
      <c r="L766" s="27">
        <f>IF('GT Data'!X768=TRUE,F766*Loads!$B$3,F766*Loads!$F$3)</f>
        <v>0</v>
      </c>
      <c r="M766" s="27">
        <f>IF('GT Data'!X768=TRUE,G766*Loads!$B$3,G766*Loads!$F$3)</f>
        <v>0</v>
      </c>
      <c r="N766" s="27">
        <f>IF('GT Data'!X768=TRUE,H766*Loads!$B$3,H766*Loads!$F$3)</f>
        <v>0</v>
      </c>
      <c r="O766" s="27">
        <f>IF('GT Data'!X768=TRUE,B766*Loads!$B$4,0)</f>
        <v>0</v>
      </c>
      <c r="P766" s="27">
        <f>IF('GT Data'!X768=TRUE,'GEOMETRIC INPUTS'!Q766*Loads!$B$1,'GEOMETRIC INPUTS'!Q766*Loads!$F$1)</f>
        <v>0</v>
      </c>
      <c r="Q766">
        <v>-300</v>
      </c>
      <c r="R766" t="e">
        <f>'GEOMETRIC INPUTS'!R766/'GEOMETRIC INPUTS'!S766</f>
        <v>#DIV/0!</v>
      </c>
    </row>
    <row r="767" spans="1:18" x14ac:dyDescent="0.3">
      <c r="A767">
        <f>'GEOMETRIC INPUTS'!A767</f>
        <v>0</v>
      </c>
      <c r="B767">
        <f>'GT Data'!Z769</f>
        <v>0</v>
      </c>
      <c r="C767">
        <f>IF(AND('GEOMETRIC INPUTS'!E767&gt;'GEOMETRIC INPUTS'!B767,'GEOMETRIC INPUTS'!C767&gt;'GEOMETRIC INPUTS'!F767),ACOS(('GEOMETRIC INPUTS'!C767-'GEOMETRIC INPUTS'!F767)/'Calculated Tab Properties'!E767),0) + IF(AND('GEOMETRIC INPUTS'!E767&gt;'GEOMETRIC INPUTS'!B767,'GEOMETRIC INPUTS'!C767&lt;'GEOMETRIC INPUTS'!F767),PI()/2 + ASIN((-'GEOMETRIC INPUTS'!C767+'GEOMETRIC INPUTS'!F767)/'Calculated Tab Properties'!E767),0) + IF(AND('GEOMETRIC INPUTS'!E767&lt;'GEOMETRIC INPUTS'!B767,'GEOMETRIC INPUTS'!C767&lt;'GEOMETRIC INPUTS'!F767),PI() + ACOS(('GEOMETRIC INPUTS'!C767-'GEOMETRIC INPUTS'!F767)/'Calculated Tab Properties'!E767),0) + IF(AND('GEOMETRIC INPUTS'!E767&lt;'GEOMETRIC INPUTS'!B767,'GEOMETRIC INPUTS'!C767&gt;'GEOMETRIC INPUTS'!F767),2*PI() - ACOS((-'GEOMETRIC INPUTS'!C767+'GEOMETRIC INPUTS'!F767)/'Calculated Tab Properties'!E767),0) + IF(AND('GEOMETRIC INPUTS'!E767='GEOMETRIC INPUTS'!B767,'GEOMETRIC INPUTS'!C767&gt;'GEOMETRIC INPUTS'!F767),0,0) + IF(AND('GEOMETRIC INPUTS'!E767&gt;'GEOMETRIC INPUTS'!B767,'GEOMETRIC INPUTS'!C767='GEOMETRIC INPUTS'!F767),PI()/2,0) + IF(AND('GEOMETRIC INPUTS'!E767='GEOMETRIC INPUTS'!B767,'GEOMETRIC INPUTS'!C767&lt;'GEOMETRIC INPUTS'!F767),PI(),0) + IF(AND('GEOMETRIC INPUTS'!E767&lt;'GEOMETRIC INPUTS'!B767,'GEOMETRIC INPUTS'!C767='GEOMETRIC INPUTS'!F767),3/2*PI(),0)</f>
        <v>0</v>
      </c>
      <c r="D767">
        <f t="shared" si="12"/>
        <v>0</v>
      </c>
      <c r="E767">
        <f>SQRT(('GEOMETRIC INPUTS'!B767-'GEOMETRIC INPUTS'!E767)^2+('GEOMETRIC INPUTS'!C767-'GEOMETRIC INPUTS'!F767)^2+('GEOMETRIC INPUTS'!D767-'GEOMETRIC INPUTS'!G767)^2)</f>
        <v>0</v>
      </c>
      <c r="F767">
        <f>SQRT(('GEOMETRIC INPUTS'!B767-'GEOMETRIC INPUTS'!N767)^2 + ('GEOMETRIC INPUTS'!C767-'GEOMETRIC INPUTS'!O767)^2 + ('GEOMETRIC INPUTS'!D767-'GEOMETRIC INPUTS'!P767)^2)</f>
        <v>0</v>
      </c>
      <c r="G767">
        <f>SQRT(('GEOMETRIC INPUTS'!E767-'GEOMETRIC INPUTS'!N767)^2 + ('GEOMETRIC INPUTS'!F767-'GEOMETRIC INPUTS'!O767)^2 + ('GEOMETRIC INPUTS'!G767-'GEOMETRIC INPUTS'!P767)^2)</f>
        <v>0</v>
      </c>
      <c r="H767">
        <f>SQRT(('GEOMETRIC INPUTS'!H767-'GEOMETRIC INPUTS'!K767)^2 + ('GEOMETRIC INPUTS'!I767-'GEOMETRIC INPUTS'!L767)^2 + ('GEOMETRIC INPUTS'!J767-'GEOMETRIC INPUTS'!M767)^2)</f>
        <v>0</v>
      </c>
      <c r="I767">
        <f>SQRT(('GEOMETRIC INPUTS'!K767-'GEOMETRIC INPUTS'!N767)^2 + ('GEOMETRIC INPUTS'!L767-'GEOMETRIC INPUTS'!O767)^2 + ('GEOMETRIC INPUTS'!M767-'GEOMETRIC INPUTS'!P767)^2)</f>
        <v>0</v>
      </c>
      <c r="J767" s="20" t="e">
        <f>ASIN(('GEOMETRIC INPUTS'!M767-'GEOMETRIC INPUTS'!J767)/H767)</f>
        <v>#DIV/0!</v>
      </c>
      <c r="K767" s="27">
        <f>IF('GT Data'!X769=TRUE,'GEOMETRIC INPUTS'!Q767*Loads!$B$2,'GEOMETRIC INPUTS'!Q767*Loads!$F$2)</f>
        <v>0</v>
      </c>
      <c r="L767" s="27">
        <f>IF('GT Data'!X769=TRUE,F767*Loads!$B$3,F767*Loads!$F$3)</f>
        <v>0</v>
      </c>
      <c r="M767" s="27">
        <f>IF('GT Data'!X769=TRUE,G767*Loads!$B$3,G767*Loads!$F$3)</f>
        <v>0</v>
      </c>
      <c r="N767" s="27">
        <f>IF('GT Data'!X769=TRUE,H767*Loads!$B$3,H767*Loads!$F$3)</f>
        <v>0</v>
      </c>
      <c r="O767" s="27">
        <f>IF('GT Data'!X769=TRUE,B767*Loads!$B$4,0)</f>
        <v>0</v>
      </c>
      <c r="P767" s="27">
        <f>IF('GT Data'!X769=TRUE,'GEOMETRIC INPUTS'!Q767*Loads!$B$1,'GEOMETRIC INPUTS'!Q767*Loads!$F$1)</f>
        <v>0</v>
      </c>
      <c r="Q767">
        <v>-300</v>
      </c>
      <c r="R767" t="e">
        <f>'GEOMETRIC INPUTS'!R767/'GEOMETRIC INPUTS'!S767</f>
        <v>#DIV/0!</v>
      </c>
    </row>
    <row r="768" spans="1:18" x14ac:dyDescent="0.3">
      <c r="A768">
        <f>'GEOMETRIC INPUTS'!A768</f>
        <v>0</v>
      </c>
      <c r="B768">
        <f>'GT Data'!Z770</f>
        <v>0</v>
      </c>
      <c r="C768">
        <f>IF(AND('GEOMETRIC INPUTS'!E768&gt;'GEOMETRIC INPUTS'!B768,'GEOMETRIC INPUTS'!C768&gt;'GEOMETRIC INPUTS'!F768),ACOS(('GEOMETRIC INPUTS'!C768-'GEOMETRIC INPUTS'!F768)/'Calculated Tab Properties'!E768),0) + IF(AND('GEOMETRIC INPUTS'!E768&gt;'GEOMETRIC INPUTS'!B768,'GEOMETRIC INPUTS'!C768&lt;'GEOMETRIC INPUTS'!F768),PI()/2 + ASIN((-'GEOMETRIC INPUTS'!C768+'GEOMETRIC INPUTS'!F768)/'Calculated Tab Properties'!E768),0) + IF(AND('GEOMETRIC INPUTS'!E768&lt;'GEOMETRIC INPUTS'!B768,'GEOMETRIC INPUTS'!C768&lt;'GEOMETRIC INPUTS'!F768),PI() + ACOS(('GEOMETRIC INPUTS'!C768-'GEOMETRIC INPUTS'!F768)/'Calculated Tab Properties'!E768),0) + IF(AND('GEOMETRIC INPUTS'!E768&lt;'GEOMETRIC INPUTS'!B768,'GEOMETRIC INPUTS'!C768&gt;'GEOMETRIC INPUTS'!F768),2*PI() - ACOS((-'GEOMETRIC INPUTS'!C768+'GEOMETRIC INPUTS'!F768)/'Calculated Tab Properties'!E768),0) + IF(AND('GEOMETRIC INPUTS'!E768='GEOMETRIC INPUTS'!B768,'GEOMETRIC INPUTS'!C768&gt;'GEOMETRIC INPUTS'!F768),0,0) + IF(AND('GEOMETRIC INPUTS'!E768&gt;'GEOMETRIC INPUTS'!B768,'GEOMETRIC INPUTS'!C768='GEOMETRIC INPUTS'!F768),PI()/2,0) + IF(AND('GEOMETRIC INPUTS'!E768='GEOMETRIC INPUTS'!B768,'GEOMETRIC INPUTS'!C768&lt;'GEOMETRIC INPUTS'!F768),PI(),0) + IF(AND('GEOMETRIC INPUTS'!E768&lt;'GEOMETRIC INPUTS'!B768,'GEOMETRIC INPUTS'!C768='GEOMETRIC INPUTS'!F768),3/2*PI(),0)</f>
        <v>0</v>
      </c>
      <c r="D768">
        <f t="shared" si="12"/>
        <v>0</v>
      </c>
      <c r="E768">
        <f>SQRT(('GEOMETRIC INPUTS'!B768-'GEOMETRIC INPUTS'!E768)^2+('GEOMETRIC INPUTS'!C768-'GEOMETRIC INPUTS'!F768)^2+('GEOMETRIC INPUTS'!D768-'GEOMETRIC INPUTS'!G768)^2)</f>
        <v>0</v>
      </c>
      <c r="F768">
        <f>SQRT(('GEOMETRIC INPUTS'!B768-'GEOMETRIC INPUTS'!N768)^2 + ('GEOMETRIC INPUTS'!C768-'GEOMETRIC INPUTS'!O768)^2 + ('GEOMETRIC INPUTS'!D768-'GEOMETRIC INPUTS'!P768)^2)</f>
        <v>0</v>
      </c>
      <c r="G768">
        <f>SQRT(('GEOMETRIC INPUTS'!E768-'GEOMETRIC INPUTS'!N768)^2 + ('GEOMETRIC INPUTS'!F768-'GEOMETRIC INPUTS'!O768)^2 + ('GEOMETRIC INPUTS'!G768-'GEOMETRIC INPUTS'!P768)^2)</f>
        <v>0</v>
      </c>
      <c r="H768">
        <f>SQRT(('GEOMETRIC INPUTS'!H768-'GEOMETRIC INPUTS'!K768)^2 + ('GEOMETRIC INPUTS'!I768-'GEOMETRIC INPUTS'!L768)^2 + ('GEOMETRIC INPUTS'!J768-'GEOMETRIC INPUTS'!M768)^2)</f>
        <v>0</v>
      </c>
      <c r="I768">
        <f>SQRT(('GEOMETRIC INPUTS'!K768-'GEOMETRIC INPUTS'!N768)^2 + ('GEOMETRIC INPUTS'!L768-'GEOMETRIC INPUTS'!O768)^2 + ('GEOMETRIC INPUTS'!M768-'GEOMETRIC INPUTS'!P768)^2)</f>
        <v>0</v>
      </c>
      <c r="J768" s="20" t="e">
        <f>ASIN(('GEOMETRIC INPUTS'!M768-'GEOMETRIC INPUTS'!J768)/H768)</f>
        <v>#DIV/0!</v>
      </c>
      <c r="K768" s="27">
        <f>IF('GT Data'!X770=TRUE,'GEOMETRIC INPUTS'!Q768*Loads!$B$2,'GEOMETRIC INPUTS'!Q768*Loads!$F$2)</f>
        <v>0</v>
      </c>
      <c r="L768" s="27">
        <f>IF('GT Data'!X770=TRUE,F768*Loads!$B$3,F768*Loads!$F$3)</f>
        <v>0</v>
      </c>
      <c r="M768" s="27">
        <f>IF('GT Data'!X770=TRUE,G768*Loads!$B$3,G768*Loads!$F$3)</f>
        <v>0</v>
      </c>
      <c r="N768" s="27">
        <f>IF('GT Data'!X770=TRUE,H768*Loads!$B$3,H768*Loads!$F$3)</f>
        <v>0</v>
      </c>
      <c r="O768" s="27">
        <f>IF('GT Data'!X770=TRUE,B768*Loads!$B$4,0)</f>
        <v>0</v>
      </c>
      <c r="P768" s="27">
        <f>IF('GT Data'!X770=TRUE,'GEOMETRIC INPUTS'!Q768*Loads!$B$1,'GEOMETRIC INPUTS'!Q768*Loads!$F$1)</f>
        <v>0</v>
      </c>
      <c r="Q768">
        <v>-300</v>
      </c>
      <c r="R768" t="e">
        <f>'GEOMETRIC INPUTS'!R768/'GEOMETRIC INPUTS'!S768</f>
        <v>#DIV/0!</v>
      </c>
    </row>
    <row r="769" spans="1:18" x14ac:dyDescent="0.3">
      <c r="A769">
        <f>'GEOMETRIC INPUTS'!A769</f>
        <v>0</v>
      </c>
      <c r="B769">
        <f>'GT Data'!Z771</f>
        <v>0</v>
      </c>
      <c r="C769">
        <f>IF(AND('GEOMETRIC INPUTS'!E769&gt;'GEOMETRIC INPUTS'!B769,'GEOMETRIC INPUTS'!C769&gt;'GEOMETRIC INPUTS'!F769),ACOS(('GEOMETRIC INPUTS'!C769-'GEOMETRIC INPUTS'!F769)/'Calculated Tab Properties'!E769),0) + IF(AND('GEOMETRIC INPUTS'!E769&gt;'GEOMETRIC INPUTS'!B769,'GEOMETRIC INPUTS'!C769&lt;'GEOMETRIC INPUTS'!F769),PI()/2 + ASIN((-'GEOMETRIC INPUTS'!C769+'GEOMETRIC INPUTS'!F769)/'Calculated Tab Properties'!E769),0) + IF(AND('GEOMETRIC INPUTS'!E769&lt;'GEOMETRIC INPUTS'!B769,'GEOMETRIC INPUTS'!C769&lt;'GEOMETRIC INPUTS'!F769),PI() + ACOS(('GEOMETRIC INPUTS'!C769-'GEOMETRIC INPUTS'!F769)/'Calculated Tab Properties'!E769),0) + IF(AND('GEOMETRIC INPUTS'!E769&lt;'GEOMETRIC INPUTS'!B769,'GEOMETRIC INPUTS'!C769&gt;'GEOMETRIC INPUTS'!F769),2*PI() - ACOS((-'GEOMETRIC INPUTS'!C769+'GEOMETRIC INPUTS'!F769)/'Calculated Tab Properties'!E769),0) + IF(AND('GEOMETRIC INPUTS'!E769='GEOMETRIC INPUTS'!B769,'GEOMETRIC INPUTS'!C769&gt;'GEOMETRIC INPUTS'!F769),0,0) + IF(AND('GEOMETRIC INPUTS'!E769&gt;'GEOMETRIC INPUTS'!B769,'GEOMETRIC INPUTS'!C769='GEOMETRIC INPUTS'!F769),PI()/2,0) + IF(AND('GEOMETRIC INPUTS'!E769='GEOMETRIC INPUTS'!B769,'GEOMETRIC INPUTS'!C769&lt;'GEOMETRIC INPUTS'!F769),PI(),0) + IF(AND('GEOMETRIC INPUTS'!E769&lt;'GEOMETRIC INPUTS'!B769,'GEOMETRIC INPUTS'!C769='GEOMETRIC INPUTS'!F769),3/2*PI(),0)</f>
        <v>0</v>
      </c>
      <c r="D769">
        <f t="shared" si="12"/>
        <v>0</v>
      </c>
      <c r="E769">
        <f>SQRT(('GEOMETRIC INPUTS'!B769-'GEOMETRIC INPUTS'!E769)^2+('GEOMETRIC INPUTS'!C769-'GEOMETRIC INPUTS'!F769)^2+('GEOMETRIC INPUTS'!D769-'GEOMETRIC INPUTS'!G769)^2)</f>
        <v>0</v>
      </c>
      <c r="F769">
        <f>SQRT(('GEOMETRIC INPUTS'!B769-'GEOMETRIC INPUTS'!N769)^2 + ('GEOMETRIC INPUTS'!C769-'GEOMETRIC INPUTS'!O769)^2 + ('GEOMETRIC INPUTS'!D769-'GEOMETRIC INPUTS'!P769)^2)</f>
        <v>0</v>
      </c>
      <c r="G769">
        <f>SQRT(('GEOMETRIC INPUTS'!E769-'GEOMETRIC INPUTS'!N769)^2 + ('GEOMETRIC INPUTS'!F769-'GEOMETRIC INPUTS'!O769)^2 + ('GEOMETRIC INPUTS'!G769-'GEOMETRIC INPUTS'!P769)^2)</f>
        <v>0</v>
      </c>
      <c r="H769">
        <f>SQRT(('GEOMETRIC INPUTS'!H769-'GEOMETRIC INPUTS'!K769)^2 + ('GEOMETRIC INPUTS'!I769-'GEOMETRIC INPUTS'!L769)^2 + ('GEOMETRIC INPUTS'!J769-'GEOMETRIC INPUTS'!M769)^2)</f>
        <v>0</v>
      </c>
      <c r="I769">
        <f>SQRT(('GEOMETRIC INPUTS'!K769-'GEOMETRIC INPUTS'!N769)^2 + ('GEOMETRIC INPUTS'!L769-'GEOMETRIC INPUTS'!O769)^2 + ('GEOMETRIC INPUTS'!M769-'GEOMETRIC INPUTS'!P769)^2)</f>
        <v>0</v>
      </c>
      <c r="J769" s="20" t="e">
        <f>ASIN(('GEOMETRIC INPUTS'!M769-'GEOMETRIC INPUTS'!J769)/H769)</f>
        <v>#DIV/0!</v>
      </c>
      <c r="K769" s="27">
        <f>IF('GT Data'!X771=TRUE,'GEOMETRIC INPUTS'!Q769*Loads!$B$2,'GEOMETRIC INPUTS'!Q769*Loads!$F$2)</f>
        <v>0</v>
      </c>
      <c r="L769" s="27">
        <f>IF('GT Data'!X771=TRUE,F769*Loads!$B$3,F769*Loads!$F$3)</f>
        <v>0</v>
      </c>
      <c r="M769" s="27">
        <f>IF('GT Data'!X771=TRUE,G769*Loads!$B$3,G769*Loads!$F$3)</f>
        <v>0</v>
      </c>
      <c r="N769" s="27">
        <f>IF('GT Data'!X771=TRUE,H769*Loads!$B$3,H769*Loads!$F$3)</f>
        <v>0</v>
      </c>
      <c r="O769" s="27">
        <f>IF('GT Data'!X771=TRUE,B769*Loads!$B$4,0)</f>
        <v>0</v>
      </c>
      <c r="P769" s="27">
        <f>IF('GT Data'!X771=TRUE,'GEOMETRIC INPUTS'!Q769*Loads!$B$1,'GEOMETRIC INPUTS'!Q769*Loads!$F$1)</f>
        <v>0</v>
      </c>
      <c r="Q769">
        <v>-300</v>
      </c>
      <c r="R769" t="e">
        <f>'GEOMETRIC INPUTS'!R769/'GEOMETRIC INPUTS'!S769</f>
        <v>#DIV/0!</v>
      </c>
    </row>
    <row r="770" spans="1:18" x14ac:dyDescent="0.3">
      <c r="A770">
        <f>'GEOMETRIC INPUTS'!A770</f>
        <v>0</v>
      </c>
      <c r="B770">
        <f>'GT Data'!Z772</f>
        <v>0</v>
      </c>
      <c r="C770">
        <f>IF(AND('GEOMETRIC INPUTS'!E770&gt;'GEOMETRIC INPUTS'!B770,'GEOMETRIC INPUTS'!C770&gt;'GEOMETRIC INPUTS'!F770),ACOS(('GEOMETRIC INPUTS'!C770-'GEOMETRIC INPUTS'!F770)/'Calculated Tab Properties'!E770),0) + IF(AND('GEOMETRIC INPUTS'!E770&gt;'GEOMETRIC INPUTS'!B770,'GEOMETRIC INPUTS'!C770&lt;'GEOMETRIC INPUTS'!F770),PI()/2 + ASIN((-'GEOMETRIC INPUTS'!C770+'GEOMETRIC INPUTS'!F770)/'Calculated Tab Properties'!E770),0) + IF(AND('GEOMETRIC INPUTS'!E770&lt;'GEOMETRIC INPUTS'!B770,'GEOMETRIC INPUTS'!C770&lt;'GEOMETRIC INPUTS'!F770),PI() + ACOS(('GEOMETRIC INPUTS'!C770-'GEOMETRIC INPUTS'!F770)/'Calculated Tab Properties'!E770),0) + IF(AND('GEOMETRIC INPUTS'!E770&lt;'GEOMETRIC INPUTS'!B770,'GEOMETRIC INPUTS'!C770&gt;'GEOMETRIC INPUTS'!F770),2*PI() - ACOS((-'GEOMETRIC INPUTS'!C770+'GEOMETRIC INPUTS'!F770)/'Calculated Tab Properties'!E770),0) + IF(AND('GEOMETRIC INPUTS'!E770='GEOMETRIC INPUTS'!B770,'GEOMETRIC INPUTS'!C770&gt;'GEOMETRIC INPUTS'!F770),0,0) + IF(AND('GEOMETRIC INPUTS'!E770&gt;'GEOMETRIC INPUTS'!B770,'GEOMETRIC INPUTS'!C770='GEOMETRIC INPUTS'!F770),PI()/2,0) + IF(AND('GEOMETRIC INPUTS'!E770='GEOMETRIC INPUTS'!B770,'GEOMETRIC INPUTS'!C770&lt;'GEOMETRIC INPUTS'!F770),PI(),0) + IF(AND('GEOMETRIC INPUTS'!E770&lt;'GEOMETRIC INPUTS'!B770,'GEOMETRIC INPUTS'!C770='GEOMETRIC INPUTS'!F770),3/2*PI(),0)</f>
        <v>0</v>
      </c>
      <c r="D770">
        <f t="shared" si="12"/>
        <v>0</v>
      </c>
      <c r="E770">
        <f>SQRT(('GEOMETRIC INPUTS'!B770-'GEOMETRIC INPUTS'!E770)^2+('GEOMETRIC INPUTS'!C770-'GEOMETRIC INPUTS'!F770)^2+('GEOMETRIC INPUTS'!D770-'GEOMETRIC INPUTS'!G770)^2)</f>
        <v>0</v>
      </c>
      <c r="F770">
        <f>SQRT(('GEOMETRIC INPUTS'!B770-'GEOMETRIC INPUTS'!N770)^2 + ('GEOMETRIC INPUTS'!C770-'GEOMETRIC INPUTS'!O770)^2 + ('GEOMETRIC INPUTS'!D770-'GEOMETRIC INPUTS'!P770)^2)</f>
        <v>0</v>
      </c>
      <c r="G770">
        <f>SQRT(('GEOMETRIC INPUTS'!E770-'GEOMETRIC INPUTS'!N770)^2 + ('GEOMETRIC INPUTS'!F770-'GEOMETRIC INPUTS'!O770)^2 + ('GEOMETRIC INPUTS'!G770-'GEOMETRIC INPUTS'!P770)^2)</f>
        <v>0</v>
      </c>
      <c r="H770">
        <f>SQRT(('GEOMETRIC INPUTS'!H770-'GEOMETRIC INPUTS'!K770)^2 + ('GEOMETRIC INPUTS'!I770-'GEOMETRIC INPUTS'!L770)^2 + ('GEOMETRIC INPUTS'!J770-'GEOMETRIC INPUTS'!M770)^2)</f>
        <v>0</v>
      </c>
      <c r="I770">
        <f>SQRT(('GEOMETRIC INPUTS'!K770-'GEOMETRIC INPUTS'!N770)^2 + ('GEOMETRIC INPUTS'!L770-'GEOMETRIC INPUTS'!O770)^2 + ('GEOMETRIC INPUTS'!M770-'GEOMETRIC INPUTS'!P770)^2)</f>
        <v>0</v>
      </c>
      <c r="J770" s="20" t="e">
        <f>ASIN(('GEOMETRIC INPUTS'!M770-'GEOMETRIC INPUTS'!J770)/H770)</f>
        <v>#DIV/0!</v>
      </c>
      <c r="K770" s="27">
        <f>IF('GT Data'!X772=TRUE,'GEOMETRIC INPUTS'!Q770*Loads!$B$2,'GEOMETRIC INPUTS'!Q770*Loads!$F$2)</f>
        <v>0</v>
      </c>
      <c r="L770" s="27">
        <f>IF('GT Data'!X772=TRUE,F770*Loads!$B$3,F770*Loads!$F$3)</f>
        <v>0</v>
      </c>
      <c r="M770" s="27">
        <f>IF('GT Data'!X772=TRUE,G770*Loads!$B$3,G770*Loads!$F$3)</f>
        <v>0</v>
      </c>
      <c r="N770" s="27">
        <f>IF('GT Data'!X772=TRUE,H770*Loads!$B$3,H770*Loads!$F$3)</f>
        <v>0</v>
      </c>
      <c r="O770" s="27">
        <f>IF('GT Data'!X772=TRUE,B770*Loads!$B$4,0)</f>
        <v>0</v>
      </c>
      <c r="P770" s="27">
        <f>IF('GT Data'!X772=TRUE,'GEOMETRIC INPUTS'!Q770*Loads!$B$1,'GEOMETRIC INPUTS'!Q770*Loads!$F$1)</f>
        <v>0</v>
      </c>
      <c r="Q770">
        <v>-300</v>
      </c>
      <c r="R770" t="e">
        <f>'GEOMETRIC INPUTS'!R770/'GEOMETRIC INPUTS'!S770</f>
        <v>#DIV/0!</v>
      </c>
    </row>
    <row r="771" spans="1:18" x14ac:dyDescent="0.3">
      <c r="A771">
        <f>'GEOMETRIC INPUTS'!A771</f>
        <v>0</v>
      </c>
      <c r="B771">
        <f>'GT Data'!Z773</f>
        <v>0</v>
      </c>
      <c r="C771">
        <f>IF(AND('GEOMETRIC INPUTS'!E771&gt;'GEOMETRIC INPUTS'!B771,'GEOMETRIC INPUTS'!C771&gt;'GEOMETRIC INPUTS'!F771),ACOS(('GEOMETRIC INPUTS'!C771-'GEOMETRIC INPUTS'!F771)/'Calculated Tab Properties'!E771),0) + IF(AND('GEOMETRIC INPUTS'!E771&gt;'GEOMETRIC INPUTS'!B771,'GEOMETRIC INPUTS'!C771&lt;'GEOMETRIC INPUTS'!F771),PI()/2 + ASIN((-'GEOMETRIC INPUTS'!C771+'GEOMETRIC INPUTS'!F771)/'Calculated Tab Properties'!E771),0) + IF(AND('GEOMETRIC INPUTS'!E771&lt;'GEOMETRIC INPUTS'!B771,'GEOMETRIC INPUTS'!C771&lt;'GEOMETRIC INPUTS'!F771),PI() + ACOS(('GEOMETRIC INPUTS'!C771-'GEOMETRIC INPUTS'!F771)/'Calculated Tab Properties'!E771),0) + IF(AND('GEOMETRIC INPUTS'!E771&lt;'GEOMETRIC INPUTS'!B771,'GEOMETRIC INPUTS'!C771&gt;'GEOMETRIC INPUTS'!F771),2*PI() - ACOS((-'GEOMETRIC INPUTS'!C771+'GEOMETRIC INPUTS'!F771)/'Calculated Tab Properties'!E771),0) + IF(AND('GEOMETRIC INPUTS'!E771='GEOMETRIC INPUTS'!B771,'GEOMETRIC INPUTS'!C771&gt;'GEOMETRIC INPUTS'!F771),0,0) + IF(AND('GEOMETRIC INPUTS'!E771&gt;'GEOMETRIC INPUTS'!B771,'GEOMETRIC INPUTS'!C771='GEOMETRIC INPUTS'!F771),PI()/2,0) + IF(AND('GEOMETRIC INPUTS'!E771='GEOMETRIC INPUTS'!B771,'GEOMETRIC INPUTS'!C771&lt;'GEOMETRIC INPUTS'!F771),PI(),0) + IF(AND('GEOMETRIC INPUTS'!E771&lt;'GEOMETRIC INPUTS'!B771,'GEOMETRIC INPUTS'!C771='GEOMETRIC INPUTS'!F771),3/2*PI(),0)</f>
        <v>0</v>
      </c>
      <c r="D771">
        <f t="shared" si="12"/>
        <v>0</v>
      </c>
      <c r="E771">
        <f>SQRT(('GEOMETRIC INPUTS'!B771-'GEOMETRIC INPUTS'!E771)^2+('GEOMETRIC INPUTS'!C771-'GEOMETRIC INPUTS'!F771)^2+('GEOMETRIC INPUTS'!D771-'GEOMETRIC INPUTS'!G771)^2)</f>
        <v>0</v>
      </c>
      <c r="F771">
        <f>SQRT(('GEOMETRIC INPUTS'!B771-'GEOMETRIC INPUTS'!N771)^2 + ('GEOMETRIC INPUTS'!C771-'GEOMETRIC INPUTS'!O771)^2 + ('GEOMETRIC INPUTS'!D771-'GEOMETRIC INPUTS'!P771)^2)</f>
        <v>0</v>
      </c>
      <c r="G771">
        <f>SQRT(('GEOMETRIC INPUTS'!E771-'GEOMETRIC INPUTS'!N771)^2 + ('GEOMETRIC INPUTS'!F771-'GEOMETRIC INPUTS'!O771)^2 + ('GEOMETRIC INPUTS'!G771-'GEOMETRIC INPUTS'!P771)^2)</f>
        <v>0</v>
      </c>
      <c r="H771">
        <f>SQRT(('GEOMETRIC INPUTS'!H771-'GEOMETRIC INPUTS'!K771)^2 + ('GEOMETRIC INPUTS'!I771-'GEOMETRIC INPUTS'!L771)^2 + ('GEOMETRIC INPUTS'!J771-'GEOMETRIC INPUTS'!M771)^2)</f>
        <v>0</v>
      </c>
      <c r="I771">
        <f>SQRT(('GEOMETRIC INPUTS'!K771-'GEOMETRIC INPUTS'!N771)^2 + ('GEOMETRIC INPUTS'!L771-'GEOMETRIC INPUTS'!O771)^2 + ('GEOMETRIC INPUTS'!M771-'GEOMETRIC INPUTS'!P771)^2)</f>
        <v>0</v>
      </c>
      <c r="J771" s="20" t="e">
        <f>ASIN(('GEOMETRIC INPUTS'!M771-'GEOMETRIC INPUTS'!J771)/H771)</f>
        <v>#DIV/0!</v>
      </c>
      <c r="K771" s="27">
        <f>IF('GT Data'!X773=TRUE,'GEOMETRIC INPUTS'!Q771*Loads!$B$2,'GEOMETRIC INPUTS'!Q771*Loads!$F$2)</f>
        <v>0</v>
      </c>
      <c r="L771" s="27">
        <f>IF('GT Data'!X773=TRUE,F771*Loads!$B$3,F771*Loads!$F$3)</f>
        <v>0</v>
      </c>
      <c r="M771" s="27">
        <f>IF('GT Data'!X773=TRUE,G771*Loads!$B$3,G771*Loads!$F$3)</f>
        <v>0</v>
      </c>
      <c r="N771" s="27">
        <f>IF('GT Data'!X773=TRUE,H771*Loads!$B$3,H771*Loads!$F$3)</f>
        <v>0</v>
      </c>
      <c r="O771" s="27">
        <f>IF('GT Data'!X773=TRUE,B771*Loads!$B$4,0)</f>
        <v>0</v>
      </c>
      <c r="P771" s="27">
        <f>IF('GT Data'!X773=TRUE,'GEOMETRIC INPUTS'!Q771*Loads!$B$1,'GEOMETRIC INPUTS'!Q771*Loads!$F$1)</f>
        <v>0</v>
      </c>
      <c r="Q771">
        <v>-300</v>
      </c>
      <c r="R771" t="e">
        <f>'GEOMETRIC INPUTS'!R771/'GEOMETRIC INPUTS'!S771</f>
        <v>#DIV/0!</v>
      </c>
    </row>
    <row r="772" spans="1:18" x14ac:dyDescent="0.3">
      <c r="A772">
        <f>'GEOMETRIC INPUTS'!A772</f>
        <v>0</v>
      </c>
      <c r="B772">
        <f>'GT Data'!Z774</f>
        <v>0</v>
      </c>
      <c r="C772">
        <f>IF(AND('GEOMETRIC INPUTS'!E772&gt;'GEOMETRIC INPUTS'!B772,'GEOMETRIC INPUTS'!C772&gt;'GEOMETRIC INPUTS'!F772),ACOS(('GEOMETRIC INPUTS'!C772-'GEOMETRIC INPUTS'!F772)/'Calculated Tab Properties'!E772),0) + IF(AND('GEOMETRIC INPUTS'!E772&gt;'GEOMETRIC INPUTS'!B772,'GEOMETRIC INPUTS'!C772&lt;'GEOMETRIC INPUTS'!F772),PI()/2 + ASIN((-'GEOMETRIC INPUTS'!C772+'GEOMETRIC INPUTS'!F772)/'Calculated Tab Properties'!E772),0) + IF(AND('GEOMETRIC INPUTS'!E772&lt;'GEOMETRIC INPUTS'!B772,'GEOMETRIC INPUTS'!C772&lt;'GEOMETRIC INPUTS'!F772),PI() + ACOS(('GEOMETRIC INPUTS'!C772-'GEOMETRIC INPUTS'!F772)/'Calculated Tab Properties'!E772),0) + IF(AND('GEOMETRIC INPUTS'!E772&lt;'GEOMETRIC INPUTS'!B772,'GEOMETRIC INPUTS'!C772&gt;'GEOMETRIC INPUTS'!F772),2*PI() - ACOS((-'GEOMETRIC INPUTS'!C772+'GEOMETRIC INPUTS'!F772)/'Calculated Tab Properties'!E772),0) + IF(AND('GEOMETRIC INPUTS'!E772='GEOMETRIC INPUTS'!B772,'GEOMETRIC INPUTS'!C772&gt;'GEOMETRIC INPUTS'!F772),0,0) + IF(AND('GEOMETRIC INPUTS'!E772&gt;'GEOMETRIC INPUTS'!B772,'GEOMETRIC INPUTS'!C772='GEOMETRIC INPUTS'!F772),PI()/2,0) + IF(AND('GEOMETRIC INPUTS'!E772='GEOMETRIC INPUTS'!B772,'GEOMETRIC INPUTS'!C772&lt;'GEOMETRIC INPUTS'!F772),PI(),0) + IF(AND('GEOMETRIC INPUTS'!E772&lt;'GEOMETRIC INPUTS'!B772,'GEOMETRIC INPUTS'!C772='GEOMETRIC INPUTS'!F772),3/2*PI(),0)</f>
        <v>0</v>
      </c>
      <c r="D772">
        <f t="shared" si="12"/>
        <v>0</v>
      </c>
      <c r="E772">
        <f>SQRT(('GEOMETRIC INPUTS'!B772-'GEOMETRIC INPUTS'!E772)^2+('GEOMETRIC INPUTS'!C772-'GEOMETRIC INPUTS'!F772)^2+('GEOMETRIC INPUTS'!D772-'GEOMETRIC INPUTS'!G772)^2)</f>
        <v>0</v>
      </c>
      <c r="F772">
        <f>SQRT(('GEOMETRIC INPUTS'!B772-'GEOMETRIC INPUTS'!N772)^2 + ('GEOMETRIC INPUTS'!C772-'GEOMETRIC INPUTS'!O772)^2 + ('GEOMETRIC INPUTS'!D772-'GEOMETRIC INPUTS'!P772)^2)</f>
        <v>0</v>
      </c>
      <c r="G772">
        <f>SQRT(('GEOMETRIC INPUTS'!E772-'GEOMETRIC INPUTS'!N772)^2 + ('GEOMETRIC INPUTS'!F772-'GEOMETRIC INPUTS'!O772)^2 + ('GEOMETRIC INPUTS'!G772-'GEOMETRIC INPUTS'!P772)^2)</f>
        <v>0</v>
      </c>
      <c r="H772">
        <f>SQRT(('GEOMETRIC INPUTS'!H772-'GEOMETRIC INPUTS'!K772)^2 + ('GEOMETRIC INPUTS'!I772-'GEOMETRIC INPUTS'!L772)^2 + ('GEOMETRIC INPUTS'!J772-'GEOMETRIC INPUTS'!M772)^2)</f>
        <v>0</v>
      </c>
      <c r="I772">
        <f>SQRT(('GEOMETRIC INPUTS'!K772-'GEOMETRIC INPUTS'!N772)^2 + ('GEOMETRIC INPUTS'!L772-'GEOMETRIC INPUTS'!O772)^2 + ('GEOMETRIC INPUTS'!M772-'GEOMETRIC INPUTS'!P772)^2)</f>
        <v>0</v>
      </c>
      <c r="J772" s="20" t="e">
        <f>ASIN(('GEOMETRIC INPUTS'!M772-'GEOMETRIC INPUTS'!J772)/H772)</f>
        <v>#DIV/0!</v>
      </c>
      <c r="K772" s="27">
        <f>IF('GT Data'!X774=TRUE,'GEOMETRIC INPUTS'!Q772*Loads!$B$2,'GEOMETRIC INPUTS'!Q772*Loads!$F$2)</f>
        <v>0</v>
      </c>
      <c r="L772" s="27">
        <f>IF('GT Data'!X774=TRUE,F772*Loads!$B$3,F772*Loads!$F$3)</f>
        <v>0</v>
      </c>
      <c r="M772" s="27">
        <f>IF('GT Data'!X774=TRUE,G772*Loads!$B$3,G772*Loads!$F$3)</f>
        <v>0</v>
      </c>
      <c r="N772" s="27">
        <f>IF('GT Data'!X774=TRUE,H772*Loads!$B$3,H772*Loads!$F$3)</f>
        <v>0</v>
      </c>
      <c r="O772" s="27">
        <f>IF('GT Data'!X774=TRUE,B772*Loads!$B$4,0)</f>
        <v>0</v>
      </c>
      <c r="P772" s="27">
        <f>IF('GT Data'!X774=TRUE,'GEOMETRIC INPUTS'!Q772*Loads!$B$1,'GEOMETRIC INPUTS'!Q772*Loads!$F$1)</f>
        <v>0</v>
      </c>
      <c r="Q772">
        <v>-300</v>
      </c>
      <c r="R772" t="e">
        <f>'GEOMETRIC INPUTS'!R772/'GEOMETRIC INPUTS'!S772</f>
        <v>#DIV/0!</v>
      </c>
    </row>
    <row r="773" spans="1:18" x14ac:dyDescent="0.3">
      <c r="A773">
        <f>'GEOMETRIC INPUTS'!A773</f>
        <v>0</v>
      </c>
      <c r="B773">
        <f>'GT Data'!Z775</f>
        <v>0</v>
      </c>
      <c r="C773">
        <f>IF(AND('GEOMETRIC INPUTS'!E773&gt;'GEOMETRIC INPUTS'!B773,'GEOMETRIC INPUTS'!C773&gt;'GEOMETRIC INPUTS'!F773),ACOS(('GEOMETRIC INPUTS'!C773-'GEOMETRIC INPUTS'!F773)/'Calculated Tab Properties'!E773),0) + IF(AND('GEOMETRIC INPUTS'!E773&gt;'GEOMETRIC INPUTS'!B773,'GEOMETRIC INPUTS'!C773&lt;'GEOMETRIC INPUTS'!F773),PI()/2 + ASIN((-'GEOMETRIC INPUTS'!C773+'GEOMETRIC INPUTS'!F773)/'Calculated Tab Properties'!E773),0) + IF(AND('GEOMETRIC INPUTS'!E773&lt;'GEOMETRIC INPUTS'!B773,'GEOMETRIC INPUTS'!C773&lt;'GEOMETRIC INPUTS'!F773),PI() + ACOS(('GEOMETRIC INPUTS'!C773-'GEOMETRIC INPUTS'!F773)/'Calculated Tab Properties'!E773),0) + IF(AND('GEOMETRIC INPUTS'!E773&lt;'GEOMETRIC INPUTS'!B773,'GEOMETRIC INPUTS'!C773&gt;'GEOMETRIC INPUTS'!F773),2*PI() - ACOS((-'GEOMETRIC INPUTS'!C773+'GEOMETRIC INPUTS'!F773)/'Calculated Tab Properties'!E773),0) + IF(AND('GEOMETRIC INPUTS'!E773='GEOMETRIC INPUTS'!B773,'GEOMETRIC INPUTS'!C773&gt;'GEOMETRIC INPUTS'!F773),0,0) + IF(AND('GEOMETRIC INPUTS'!E773&gt;'GEOMETRIC INPUTS'!B773,'GEOMETRIC INPUTS'!C773='GEOMETRIC INPUTS'!F773),PI()/2,0) + IF(AND('GEOMETRIC INPUTS'!E773='GEOMETRIC INPUTS'!B773,'GEOMETRIC INPUTS'!C773&lt;'GEOMETRIC INPUTS'!F773),PI(),0) + IF(AND('GEOMETRIC INPUTS'!E773&lt;'GEOMETRIC INPUTS'!B773,'GEOMETRIC INPUTS'!C773='GEOMETRIC INPUTS'!F773),3/2*PI(),0)</f>
        <v>0</v>
      </c>
      <c r="D773">
        <f t="shared" si="12"/>
        <v>0</v>
      </c>
      <c r="E773">
        <f>SQRT(('GEOMETRIC INPUTS'!B773-'GEOMETRIC INPUTS'!E773)^2+('GEOMETRIC INPUTS'!C773-'GEOMETRIC INPUTS'!F773)^2+('GEOMETRIC INPUTS'!D773-'GEOMETRIC INPUTS'!G773)^2)</f>
        <v>0</v>
      </c>
      <c r="F773">
        <f>SQRT(('GEOMETRIC INPUTS'!B773-'GEOMETRIC INPUTS'!N773)^2 + ('GEOMETRIC INPUTS'!C773-'GEOMETRIC INPUTS'!O773)^2 + ('GEOMETRIC INPUTS'!D773-'GEOMETRIC INPUTS'!P773)^2)</f>
        <v>0</v>
      </c>
      <c r="G773">
        <f>SQRT(('GEOMETRIC INPUTS'!E773-'GEOMETRIC INPUTS'!N773)^2 + ('GEOMETRIC INPUTS'!F773-'GEOMETRIC INPUTS'!O773)^2 + ('GEOMETRIC INPUTS'!G773-'GEOMETRIC INPUTS'!P773)^2)</f>
        <v>0</v>
      </c>
      <c r="H773">
        <f>SQRT(('GEOMETRIC INPUTS'!H773-'GEOMETRIC INPUTS'!K773)^2 + ('GEOMETRIC INPUTS'!I773-'GEOMETRIC INPUTS'!L773)^2 + ('GEOMETRIC INPUTS'!J773-'GEOMETRIC INPUTS'!M773)^2)</f>
        <v>0</v>
      </c>
      <c r="I773">
        <f>SQRT(('GEOMETRIC INPUTS'!K773-'GEOMETRIC INPUTS'!N773)^2 + ('GEOMETRIC INPUTS'!L773-'GEOMETRIC INPUTS'!O773)^2 + ('GEOMETRIC INPUTS'!M773-'GEOMETRIC INPUTS'!P773)^2)</f>
        <v>0</v>
      </c>
      <c r="J773" s="20" t="e">
        <f>ASIN(('GEOMETRIC INPUTS'!M773-'GEOMETRIC INPUTS'!J773)/H773)</f>
        <v>#DIV/0!</v>
      </c>
      <c r="K773" s="27">
        <f>IF('GT Data'!X775=TRUE,'GEOMETRIC INPUTS'!Q773*Loads!$B$2,'GEOMETRIC INPUTS'!Q773*Loads!$F$2)</f>
        <v>0</v>
      </c>
      <c r="L773" s="27">
        <f>IF('GT Data'!X775=TRUE,F773*Loads!$B$3,F773*Loads!$F$3)</f>
        <v>0</v>
      </c>
      <c r="M773" s="27">
        <f>IF('GT Data'!X775=TRUE,G773*Loads!$B$3,G773*Loads!$F$3)</f>
        <v>0</v>
      </c>
      <c r="N773" s="27">
        <f>IF('GT Data'!X775=TRUE,H773*Loads!$B$3,H773*Loads!$F$3)</f>
        <v>0</v>
      </c>
      <c r="O773" s="27">
        <f>IF('GT Data'!X775=TRUE,B773*Loads!$B$4,0)</f>
        <v>0</v>
      </c>
      <c r="P773" s="27">
        <f>IF('GT Data'!X775=TRUE,'GEOMETRIC INPUTS'!Q773*Loads!$B$1,'GEOMETRIC INPUTS'!Q773*Loads!$F$1)</f>
        <v>0</v>
      </c>
      <c r="Q773">
        <v>-300</v>
      </c>
      <c r="R773" t="e">
        <f>'GEOMETRIC INPUTS'!R773/'GEOMETRIC INPUTS'!S773</f>
        <v>#DIV/0!</v>
      </c>
    </row>
    <row r="774" spans="1:18" x14ac:dyDescent="0.3">
      <c r="A774">
        <f>'GEOMETRIC INPUTS'!A774</f>
        <v>0</v>
      </c>
      <c r="B774">
        <f>'GT Data'!Z776</f>
        <v>0</v>
      </c>
      <c r="C774">
        <f>IF(AND('GEOMETRIC INPUTS'!E774&gt;'GEOMETRIC INPUTS'!B774,'GEOMETRIC INPUTS'!C774&gt;'GEOMETRIC INPUTS'!F774),ACOS(('GEOMETRIC INPUTS'!C774-'GEOMETRIC INPUTS'!F774)/'Calculated Tab Properties'!E774),0) + IF(AND('GEOMETRIC INPUTS'!E774&gt;'GEOMETRIC INPUTS'!B774,'GEOMETRIC INPUTS'!C774&lt;'GEOMETRIC INPUTS'!F774),PI()/2 + ASIN((-'GEOMETRIC INPUTS'!C774+'GEOMETRIC INPUTS'!F774)/'Calculated Tab Properties'!E774),0) + IF(AND('GEOMETRIC INPUTS'!E774&lt;'GEOMETRIC INPUTS'!B774,'GEOMETRIC INPUTS'!C774&lt;'GEOMETRIC INPUTS'!F774),PI() + ACOS(('GEOMETRIC INPUTS'!C774-'GEOMETRIC INPUTS'!F774)/'Calculated Tab Properties'!E774),0) + IF(AND('GEOMETRIC INPUTS'!E774&lt;'GEOMETRIC INPUTS'!B774,'GEOMETRIC INPUTS'!C774&gt;'GEOMETRIC INPUTS'!F774),2*PI() - ACOS((-'GEOMETRIC INPUTS'!C774+'GEOMETRIC INPUTS'!F774)/'Calculated Tab Properties'!E774),0) + IF(AND('GEOMETRIC INPUTS'!E774='GEOMETRIC INPUTS'!B774,'GEOMETRIC INPUTS'!C774&gt;'GEOMETRIC INPUTS'!F774),0,0) + IF(AND('GEOMETRIC INPUTS'!E774&gt;'GEOMETRIC INPUTS'!B774,'GEOMETRIC INPUTS'!C774='GEOMETRIC INPUTS'!F774),PI()/2,0) + IF(AND('GEOMETRIC INPUTS'!E774='GEOMETRIC INPUTS'!B774,'GEOMETRIC INPUTS'!C774&lt;'GEOMETRIC INPUTS'!F774),PI(),0) + IF(AND('GEOMETRIC INPUTS'!E774&lt;'GEOMETRIC INPUTS'!B774,'GEOMETRIC INPUTS'!C774='GEOMETRIC INPUTS'!F774),3/2*PI(),0)</f>
        <v>0</v>
      </c>
      <c r="D774">
        <f t="shared" si="12"/>
        <v>0</v>
      </c>
      <c r="E774">
        <f>SQRT(('GEOMETRIC INPUTS'!B774-'GEOMETRIC INPUTS'!E774)^2+('GEOMETRIC INPUTS'!C774-'GEOMETRIC INPUTS'!F774)^2+('GEOMETRIC INPUTS'!D774-'GEOMETRIC INPUTS'!G774)^2)</f>
        <v>0</v>
      </c>
      <c r="F774">
        <f>SQRT(('GEOMETRIC INPUTS'!B774-'GEOMETRIC INPUTS'!N774)^2 + ('GEOMETRIC INPUTS'!C774-'GEOMETRIC INPUTS'!O774)^2 + ('GEOMETRIC INPUTS'!D774-'GEOMETRIC INPUTS'!P774)^2)</f>
        <v>0</v>
      </c>
      <c r="G774">
        <f>SQRT(('GEOMETRIC INPUTS'!E774-'GEOMETRIC INPUTS'!N774)^2 + ('GEOMETRIC INPUTS'!F774-'GEOMETRIC INPUTS'!O774)^2 + ('GEOMETRIC INPUTS'!G774-'GEOMETRIC INPUTS'!P774)^2)</f>
        <v>0</v>
      </c>
      <c r="H774">
        <f>SQRT(('GEOMETRIC INPUTS'!H774-'GEOMETRIC INPUTS'!K774)^2 + ('GEOMETRIC INPUTS'!I774-'GEOMETRIC INPUTS'!L774)^2 + ('GEOMETRIC INPUTS'!J774-'GEOMETRIC INPUTS'!M774)^2)</f>
        <v>0</v>
      </c>
      <c r="I774">
        <f>SQRT(('GEOMETRIC INPUTS'!K774-'GEOMETRIC INPUTS'!N774)^2 + ('GEOMETRIC INPUTS'!L774-'GEOMETRIC INPUTS'!O774)^2 + ('GEOMETRIC INPUTS'!M774-'GEOMETRIC INPUTS'!P774)^2)</f>
        <v>0</v>
      </c>
      <c r="J774" s="20" t="e">
        <f>ASIN(('GEOMETRIC INPUTS'!M774-'GEOMETRIC INPUTS'!J774)/H774)</f>
        <v>#DIV/0!</v>
      </c>
      <c r="K774" s="27">
        <f>IF('GT Data'!X776=TRUE,'GEOMETRIC INPUTS'!Q774*Loads!$B$2,'GEOMETRIC INPUTS'!Q774*Loads!$F$2)</f>
        <v>0</v>
      </c>
      <c r="L774" s="27">
        <f>IF('GT Data'!X776=TRUE,F774*Loads!$B$3,F774*Loads!$F$3)</f>
        <v>0</v>
      </c>
      <c r="M774" s="27">
        <f>IF('GT Data'!X776=TRUE,G774*Loads!$B$3,G774*Loads!$F$3)</f>
        <v>0</v>
      </c>
      <c r="N774" s="27">
        <f>IF('GT Data'!X776=TRUE,H774*Loads!$B$3,H774*Loads!$F$3)</f>
        <v>0</v>
      </c>
      <c r="O774" s="27">
        <f>IF('GT Data'!X776=TRUE,B774*Loads!$B$4,0)</f>
        <v>0</v>
      </c>
      <c r="P774" s="27">
        <f>IF('GT Data'!X776=TRUE,'GEOMETRIC INPUTS'!Q774*Loads!$B$1,'GEOMETRIC INPUTS'!Q774*Loads!$F$1)</f>
        <v>0</v>
      </c>
      <c r="Q774">
        <v>-300</v>
      </c>
      <c r="R774" t="e">
        <f>'GEOMETRIC INPUTS'!R774/'GEOMETRIC INPUTS'!S774</f>
        <v>#DIV/0!</v>
      </c>
    </row>
    <row r="775" spans="1:18" x14ac:dyDescent="0.3">
      <c r="A775">
        <f>'GEOMETRIC INPUTS'!A775</f>
        <v>0</v>
      </c>
      <c r="B775">
        <f>'GT Data'!Z777</f>
        <v>0</v>
      </c>
      <c r="C775">
        <f>IF(AND('GEOMETRIC INPUTS'!E775&gt;'GEOMETRIC INPUTS'!B775,'GEOMETRIC INPUTS'!C775&gt;'GEOMETRIC INPUTS'!F775),ACOS(('GEOMETRIC INPUTS'!C775-'GEOMETRIC INPUTS'!F775)/'Calculated Tab Properties'!E775),0) + IF(AND('GEOMETRIC INPUTS'!E775&gt;'GEOMETRIC INPUTS'!B775,'GEOMETRIC INPUTS'!C775&lt;'GEOMETRIC INPUTS'!F775),PI()/2 + ASIN((-'GEOMETRIC INPUTS'!C775+'GEOMETRIC INPUTS'!F775)/'Calculated Tab Properties'!E775),0) + IF(AND('GEOMETRIC INPUTS'!E775&lt;'GEOMETRIC INPUTS'!B775,'GEOMETRIC INPUTS'!C775&lt;'GEOMETRIC INPUTS'!F775),PI() + ACOS(('GEOMETRIC INPUTS'!C775-'GEOMETRIC INPUTS'!F775)/'Calculated Tab Properties'!E775),0) + IF(AND('GEOMETRIC INPUTS'!E775&lt;'GEOMETRIC INPUTS'!B775,'GEOMETRIC INPUTS'!C775&gt;'GEOMETRIC INPUTS'!F775),2*PI() - ACOS((-'GEOMETRIC INPUTS'!C775+'GEOMETRIC INPUTS'!F775)/'Calculated Tab Properties'!E775),0) + IF(AND('GEOMETRIC INPUTS'!E775='GEOMETRIC INPUTS'!B775,'GEOMETRIC INPUTS'!C775&gt;'GEOMETRIC INPUTS'!F775),0,0) + IF(AND('GEOMETRIC INPUTS'!E775&gt;'GEOMETRIC INPUTS'!B775,'GEOMETRIC INPUTS'!C775='GEOMETRIC INPUTS'!F775),PI()/2,0) + IF(AND('GEOMETRIC INPUTS'!E775='GEOMETRIC INPUTS'!B775,'GEOMETRIC INPUTS'!C775&lt;'GEOMETRIC INPUTS'!F775),PI(),0) + IF(AND('GEOMETRIC INPUTS'!E775&lt;'GEOMETRIC INPUTS'!B775,'GEOMETRIC INPUTS'!C775='GEOMETRIC INPUTS'!F775),3/2*PI(),0)</f>
        <v>0</v>
      </c>
      <c r="D775">
        <f t="shared" si="12"/>
        <v>0</v>
      </c>
      <c r="E775">
        <f>SQRT(('GEOMETRIC INPUTS'!B775-'GEOMETRIC INPUTS'!E775)^2+('GEOMETRIC INPUTS'!C775-'GEOMETRIC INPUTS'!F775)^2+('GEOMETRIC INPUTS'!D775-'GEOMETRIC INPUTS'!G775)^2)</f>
        <v>0</v>
      </c>
      <c r="F775">
        <f>SQRT(('GEOMETRIC INPUTS'!B775-'GEOMETRIC INPUTS'!N775)^2 + ('GEOMETRIC INPUTS'!C775-'GEOMETRIC INPUTS'!O775)^2 + ('GEOMETRIC INPUTS'!D775-'GEOMETRIC INPUTS'!P775)^2)</f>
        <v>0</v>
      </c>
      <c r="G775">
        <f>SQRT(('GEOMETRIC INPUTS'!E775-'GEOMETRIC INPUTS'!N775)^2 + ('GEOMETRIC INPUTS'!F775-'GEOMETRIC INPUTS'!O775)^2 + ('GEOMETRIC INPUTS'!G775-'GEOMETRIC INPUTS'!P775)^2)</f>
        <v>0</v>
      </c>
      <c r="H775">
        <f>SQRT(('GEOMETRIC INPUTS'!H775-'GEOMETRIC INPUTS'!K775)^2 + ('GEOMETRIC INPUTS'!I775-'GEOMETRIC INPUTS'!L775)^2 + ('GEOMETRIC INPUTS'!J775-'GEOMETRIC INPUTS'!M775)^2)</f>
        <v>0</v>
      </c>
      <c r="I775">
        <f>SQRT(('GEOMETRIC INPUTS'!K775-'GEOMETRIC INPUTS'!N775)^2 + ('GEOMETRIC INPUTS'!L775-'GEOMETRIC INPUTS'!O775)^2 + ('GEOMETRIC INPUTS'!M775-'GEOMETRIC INPUTS'!P775)^2)</f>
        <v>0</v>
      </c>
      <c r="J775" s="20" t="e">
        <f>ASIN(('GEOMETRIC INPUTS'!M775-'GEOMETRIC INPUTS'!J775)/H775)</f>
        <v>#DIV/0!</v>
      </c>
      <c r="K775" s="27">
        <f>IF('GT Data'!X777=TRUE,'GEOMETRIC INPUTS'!Q775*Loads!$B$2,'GEOMETRIC INPUTS'!Q775*Loads!$F$2)</f>
        <v>0</v>
      </c>
      <c r="L775" s="27">
        <f>IF('GT Data'!X777=TRUE,F775*Loads!$B$3,F775*Loads!$F$3)</f>
        <v>0</v>
      </c>
      <c r="M775" s="27">
        <f>IF('GT Data'!X777=TRUE,G775*Loads!$B$3,G775*Loads!$F$3)</f>
        <v>0</v>
      </c>
      <c r="N775" s="27">
        <f>IF('GT Data'!X777=TRUE,H775*Loads!$B$3,H775*Loads!$F$3)</f>
        <v>0</v>
      </c>
      <c r="O775" s="27">
        <f>IF('GT Data'!X777=TRUE,B775*Loads!$B$4,0)</f>
        <v>0</v>
      </c>
      <c r="P775" s="27">
        <f>IF('GT Data'!X777=TRUE,'GEOMETRIC INPUTS'!Q775*Loads!$B$1,'GEOMETRIC INPUTS'!Q775*Loads!$F$1)</f>
        <v>0</v>
      </c>
      <c r="Q775">
        <v>-300</v>
      </c>
      <c r="R775" t="e">
        <f>'GEOMETRIC INPUTS'!R775/'GEOMETRIC INPUTS'!S775</f>
        <v>#DIV/0!</v>
      </c>
    </row>
    <row r="776" spans="1:18" x14ac:dyDescent="0.3">
      <c r="A776">
        <f>'GEOMETRIC INPUTS'!A776</f>
        <v>0</v>
      </c>
      <c r="B776">
        <f>'GT Data'!Z778</f>
        <v>0</v>
      </c>
      <c r="C776">
        <f>IF(AND('GEOMETRIC INPUTS'!E776&gt;'GEOMETRIC INPUTS'!B776,'GEOMETRIC INPUTS'!C776&gt;'GEOMETRIC INPUTS'!F776),ACOS(('GEOMETRIC INPUTS'!C776-'GEOMETRIC INPUTS'!F776)/'Calculated Tab Properties'!E776),0) + IF(AND('GEOMETRIC INPUTS'!E776&gt;'GEOMETRIC INPUTS'!B776,'GEOMETRIC INPUTS'!C776&lt;'GEOMETRIC INPUTS'!F776),PI()/2 + ASIN((-'GEOMETRIC INPUTS'!C776+'GEOMETRIC INPUTS'!F776)/'Calculated Tab Properties'!E776),0) + IF(AND('GEOMETRIC INPUTS'!E776&lt;'GEOMETRIC INPUTS'!B776,'GEOMETRIC INPUTS'!C776&lt;'GEOMETRIC INPUTS'!F776),PI() + ACOS(('GEOMETRIC INPUTS'!C776-'GEOMETRIC INPUTS'!F776)/'Calculated Tab Properties'!E776),0) + IF(AND('GEOMETRIC INPUTS'!E776&lt;'GEOMETRIC INPUTS'!B776,'GEOMETRIC INPUTS'!C776&gt;'GEOMETRIC INPUTS'!F776),2*PI() - ACOS((-'GEOMETRIC INPUTS'!C776+'GEOMETRIC INPUTS'!F776)/'Calculated Tab Properties'!E776),0) + IF(AND('GEOMETRIC INPUTS'!E776='GEOMETRIC INPUTS'!B776,'GEOMETRIC INPUTS'!C776&gt;'GEOMETRIC INPUTS'!F776),0,0) + IF(AND('GEOMETRIC INPUTS'!E776&gt;'GEOMETRIC INPUTS'!B776,'GEOMETRIC INPUTS'!C776='GEOMETRIC INPUTS'!F776),PI()/2,0) + IF(AND('GEOMETRIC INPUTS'!E776='GEOMETRIC INPUTS'!B776,'GEOMETRIC INPUTS'!C776&lt;'GEOMETRIC INPUTS'!F776),PI(),0) + IF(AND('GEOMETRIC INPUTS'!E776&lt;'GEOMETRIC INPUTS'!B776,'GEOMETRIC INPUTS'!C776='GEOMETRIC INPUTS'!F776),3/2*PI(),0)</f>
        <v>0</v>
      </c>
      <c r="D776">
        <f t="shared" si="12"/>
        <v>0</v>
      </c>
      <c r="E776">
        <f>SQRT(('GEOMETRIC INPUTS'!B776-'GEOMETRIC INPUTS'!E776)^2+('GEOMETRIC INPUTS'!C776-'GEOMETRIC INPUTS'!F776)^2+('GEOMETRIC INPUTS'!D776-'GEOMETRIC INPUTS'!G776)^2)</f>
        <v>0</v>
      </c>
      <c r="F776">
        <f>SQRT(('GEOMETRIC INPUTS'!B776-'GEOMETRIC INPUTS'!N776)^2 + ('GEOMETRIC INPUTS'!C776-'GEOMETRIC INPUTS'!O776)^2 + ('GEOMETRIC INPUTS'!D776-'GEOMETRIC INPUTS'!P776)^2)</f>
        <v>0</v>
      </c>
      <c r="G776">
        <f>SQRT(('GEOMETRIC INPUTS'!E776-'GEOMETRIC INPUTS'!N776)^2 + ('GEOMETRIC INPUTS'!F776-'GEOMETRIC INPUTS'!O776)^2 + ('GEOMETRIC INPUTS'!G776-'GEOMETRIC INPUTS'!P776)^2)</f>
        <v>0</v>
      </c>
      <c r="H776">
        <f>SQRT(('GEOMETRIC INPUTS'!H776-'GEOMETRIC INPUTS'!K776)^2 + ('GEOMETRIC INPUTS'!I776-'GEOMETRIC INPUTS'!L776)^2 + ('GEOMETRIC INPUTS'!J776-'GEOMETRIC INPUTS'!M776)^2)</f>
        <v>0</v>
      </c>
      <c r="I776">
        <f>SQRT(('GEOMETRIC INPUTS'!K776-'GEOMETRIC INPUTS'!N776)^2 + ('GEOMETRIC INPUTS'!L776-'GEOMETRIC INPUTS'!O776)^2 + ('GEOMETRIC INPUTS'!M776-'GEOMETRIC INPUTS'!P776)^2)</f>
        <v>0</v>
      </c>
      <c r="J776" s="20" t="e">
        <f>ASIN(('GEOMETRIC INPUTS'!M776-'GEOMETRIC INPUTS'!J776)/H776)</f>
        <v>#DIV/0!</v>
      </c>
      <c r="K776" s="27">
        <f>IF('GT Data'!X778=TRUE,'GEOMETRIC INPUTS'!Q776*Loads!$B$2,'GEOMETRIC INPUTS'!Q776*Loads!$F$2)</f>
        <v>0</v>
      </c>
      <c r="L776" s="27">
        <f>IF('GT Data'!X778=TRUE,F776*Loads!$B$3,F776*Loads!$F$3)</f>
        <v>0</v>
      </c>
      <c r="M776" s="27">
        <f>IF('GT Data'!X778=TRUE,G776*Loads!$B$3,G776*Loads!$F$3)</f>
        <v>0</v>
      </c>
      <c r="N776" s="27">
        <f>IF('GT Data'!X778=TRUE,H776*Loads!$B$3,H776*Loads!$F$3)</f>
        <v>0</v>
      </c>
      <c r="O776" s="27">
        <f>IF('GT Data'!X778=TRUE,B776*Loads!$B$4,0)</f>
        <v>0</v>
      </c>
      <c r="P776" s="27">
        <f>IF('GT Data'!X778=TRUE,'GEOMETRIC INPUTS'!Q776*Loads!$B$1,'GEOMETRIC INPUTS'!Q776*Loads!$F$1)</f>
        <v>0</v>
      </c>
      <c r="Q776">
        <v>-300</v>
      </c>
      <c r="R776" t="e">
        <f>'GEOMETRIC INPUTS'!R776/'GEOMETRIC INPUTS'!S776</f>
        <v>#DIV/0!</v>
      </c>
    </row>
    <row r="777" spans="1:18" x14ac:dyDescent="0.3">
      <c r="A777">
        <f>'GEOMETRIC INPUTS'!A777</f>
        <v>0</v>
      </c>
      <c r="B777">
        <f>'GT Data'!Z779</f>
        <v>0</v>
      </c>
      <c r="C777">
        <f>IF(AND('GEOMETRIC INPUTS'!E777&gt;'GEOMETRIC INPUTS'!B777,'GEOMETRIC INPUTS'!C777&gt;'GEOMETRIC INPUTS'!F777),ACOS(('GEOMETRIC INPUTS'!C777-'GEOMETRIC INPUTS'!F777)/'Calculated Tab Properties'!E777),0) + IF(AND('GEOMETRIC INPUTS'!E777&gt;'GEOMETRIC INPUTS'!B777,'GEOMETRIC INPUTS'!C777&lt;'GEOMETRIC INPUTS'!F777),PI()/2 + ASIN((-'GEOMETRIC INPUTS'!C777+'GEOMETRIC INPUTS'!F777)/'Calculated Tab Properties'!E777),0) + IF(AND('GEOMETRIC INPUTS'!E777&lt;'GEOMETRIC INPUTS'!B777,'GEOMETRIC INPUTS'!C777&lt;'GEOMETRIC INPUTS'!F777),PI() + ACOS(('GEOMETRIC INPUTS'!C777-'GEOMETRIC INPUTS'!F777)/'Calculated Tab Properties'!E777),0) + IF(AND('GEOMETRIC INPUTS'!E777&lt;'GEOMETRIC INPUTS'!B777,'GEOMETRIC INPUTS'!C777&gt;'GEOMETRIC INPUTS'!F777),2*PI() - ACOS((-'GEOMETRIC INPUTS'!C777+'GEOMETRIC INPUTS'!F777)/'Calculated Tab Properties'!E777),0) + IF(AND('GEOMETRIC INPUTS'!E777='GEOMETRIC INPUTS'!B777,'GEOMETRIC INPUTS'!C777&gt;'GEOMETRIC INPUTS'!F777),0,0) + IF(AND('GEOMETRIC INPUTS'!E777&gt;'GEOMETRIC INPUTS'!B777,'GEOMETRIC INPUTS'!C777='GEOMETRIC INPUTS'!F777),PI()/2,0) + IF(AND('GEOMETRIC INPUTS'!E777='GEOMETRIC INPUTS'!B777,'GEOMETRIC INPUTS'!C777&lt;'GEOMETRIC INPUTS'!F777),PI(),0) + IF(AND('GEOMETRIC INPUTS'!E777&lt;'GEOMETRIC INPUTS'!B777,'GEOMETRIC INPUTS'!C777='GEOMETRIC INPUTS'!F777),3/2*PI(),0)</f>
        <v>0</v>
      </c>
      <c r="D777">
        <f t="shared" si="12"/>
        <v>0</v>
      </c>
      <c r="E777">
        <f>SQRT(('GEOMETRIC INPUTS'!B777-'GEOMETRIC INPUTS'!E777)^2+('GEOMETRIC INPUTS'!C777-'GEOMETRIC INPUTS'!F777)^2+('GEOMETRIC INPUTS'!D777-'GEOMETRIC INPUTS'!G777)^2)</f>
        <v>0</v>
      </c>
      <c r="F777">
        <f>SQRT(('GEOMETRIC INPUTS'!B777-'GEOMETRIC INPUTS'!N777)^2 + ('GEOMETRIC INPUTS'!C777-'GEOMETRIC INPUTS'!O777)^2 + ('GEOMETRIC INPUTS'!D777-'GEOMETRIC INPUTS'!P777)^2)</f>
        <v>0</v>
      </c>
      <c r="G777">
        <f>SQRT(('GEOMETRIC INPUTS'!E777-'GEOMETRIC INPUTS'!N777)^2 + ('GEOMETRIC INPUTS'!F777-'GEOMETRIC INPUTS'!O777)^2 + ('GEOMETRIC INPUTS'!G777-'GEOMETRIC INPUTS'!P777)^2)</f>
        <v>0</v>
      </c>
      <c r="H777">
        <f>SQRT(('GEOMETRIC INPUTS'!H777-'GEOMETRIC INPUTS'!K777)^2 + ('GEOMETRIC INPUTS'!I777-'GEOMETRIC INPUTS'!L777)^2 + ('GEOMETRIC INPUTS'!J777-'GEOMETRIC INPUTS'!M777)^2)</f>
        <v>0</v>
      </c>
      <c r="I777">
        <f>SQRT(('GEOMETRIC INPUTS'!K777-'GEOMETRIC INPUTS'!N777)^2 + ('GEOMETRIC INPUTS'!L777-'GEOMETRIC INPUTS'!O777)^2 + ('GEOMETRIC INPUTS'!M777-'GEOMETRIC INPUTS'!P777)^2)</f>
        <v>0</v>
      </c>
      <c r="J777" s="20" t="e">
        <f>ASIN(('GEOMETRIC INPUTS'!M777-'GEOMETRIC INPUTS'!J777)/H777)</f>
        <v>#DIV/0!</v>
      </c>
      <c r="K777" s="27">
        <f>IF('GT Data'!X779=TRUE,'GEOMETRIC INPUTS'!Q777*Loads!$B$2,'GEOMETRIC INPUTS'!Q777*Loads!$F$2)</f>
        <v>0</v>
      </c>
      <c r="L777" s="27">
        <f>IF('GT Data'!X779=TRUE,F777*Loads!$B$3,F777*Loads!$F$3)</f>
        <v>0</v>
      </c>
      <c r="M777" s="27">
        <f>IF('GT Data'!X779=TRUE,G777*Loads!$B$3,G777*Loads!$F$3)</f>
        <v>0</v>
      </c>
      <c r="N777" s="27">
        <f>IF('GT Data'!X779=TRUE,H777*Loads!$B$3,H777*Loads!$F$3)</f>
        <v>0</v>
      </c>
      <c r="O777" s="27">
        <f>IF('GT Data'!X779=TRUE,B777*Loads!$B$4,0)</f>
        <v>0</v>
      </c>
      <c r="P777" s="27">
        <f>IF('GT Data'!X779=TRUE,'GEOMETRIC INPUTS'!Q777*Loads!$B$1,'GEOMETRIC INPUTS'!Q777*Loads!$F$1)</f>
        <v>0</v>
      </c>
      <c r="Q777">
        <v>-300</v>
      </c>
      <c r="R777" t="e">
        <f>'GEOMETRIC INPUTS'!R777/'GEOMETRIC INPUTS'!S777</f>
        <v>#DIV/0!</v>
      </c>
    </row>
    <row r="778" spans="1:18" x14ac:dyDescent="0.3">
      <c r="A778">
        <f>'GEOMETRIC INPUTS'!A778</f>
        <v>0</v>
      </c>
      <c r="B778">
        <f>'GT Data'!Z780</f>
        <v>0</v>
      </c>
      <c r="C778">
        <f>IF(AND('GEOMETRIC INPUTS'!E778&gt;'GEOMETRIC INPUTS'!B778,'GEOMETRIC INPUTS'!C778&gt;'GEOMETRIC INPUTS'!F778),ACOS(('GEOMETRIC INPUTS'!C778-'GEOMETRIC INPUTS'!F778)/'Calculated Tab Properties'!E778),0) + IF(AND('GEOMETRIC INPUTS'!E778&gt;'GEOMETRIC INPUTS'!B778,'GEOMETRIC INPUTS'!C778&lt;'GEOMETRIC INPUTS'!F778),PI()/2 + ASIN((-'GEOMETRIC INPUTS'!C778+'GEOMETRIC INPUTS'!F778)/'Calculated Tab Properties'!E778),0) + IF(AND('GEOMETRIC INPUTS'!E778&lt;'GEOMETRIC INPUTS'!B778,'GEOMETRIC INPUTS'!C778&lt;'GEOMETRIC INPUTS'!F778),PI() + ACOS(('GEOMETRIC INPUTS'!C778-'GEOMETRIC INPUTS'!F778)/'Calculated Tab Properties'!E778),0) + IF(AND('GEOMETRIC INPUTS'!E778&lt;'GEOMETRIC INPUTS'!B778,'GEOMETRIC INPUTS'!C778&gt;'GEOMETRIC INPUTS'!F778),2*PI() - ACOS((-'GEOMETRIC INPUTS'!C778+'GEOMETRIC INPUTS'!F778)/'Calculated Tab Properties'!E778),0) + IF(AND('GEOMETRIC INPUTS'!E778='GEOMETRIC INPUTS'!B778,'GEOMETRIC INPUTS'!C778&gt;'GEOMETRIC INPUTS'!F778),0,0) + IF(AND('GEOMETRIC INPUTS'!E778&gt;'GEOMETRIC INPUTS'!B778,'GEOMETRIC INPUTS'!C778='GEOMETRIC INPUTS'!F778),PI()/2,0) + IF(AND('GEOMETRIC INPUTS'!E778='GEOMETRIC INPUTS'!B778,'GEOMETRIC INPUTS'!C778&lt;'GEOMETRIC INPUTS'!F778),PI(),0) + IF(AND('GEOMETRIC INPUTS'!E778&lt;'GEOMETRIC INPUTS'!B778,'GEOMETRIC INPUTS'!C778='GEOMETRIC INPUTS'!F778),3/2*PI(),0)</f>
        <v>0</v>
      </c>
      <c r="D778">
        <f t="shared" si="12"/>
        <v>0</v>
      </c>
      <c r="E778">
        <f>SQRT(('GEOMETRIC INPUTS'!B778-'GEOMETRIC INPUTS'!E778)^2+('GEOMETRIC INPUTS'!C778-'GEOMETRIC INPUTS'!F778)^2+('GEOMETRIC INPUTS'!D778-'GEOMETRIC INPUTS'!G778)^2)</f>
        <v>0</v>
      </c>
      <c r="F778">
        <f>SQRT(('GEOMETRIC INPUTS'!B778-'GEOMETRIC INPUTS'!N778)^2 + ('GEOMETRIC INPUTS'!C778-'GEOMETRIC INPUTS'!O778)^2 + ('GEOMETRIC INPUTS'!D778-'GEOMETRIC INPUTS'!P778)^2)</f>
        <v>0</v>
      </c>
      <c r="G778">
        <f>SQRT(('GEOMETRIC INPUTS'!E778-'GEOMETRIC INPUTS'!N778)^2 + ('GEOMETRIC INPUTS'!F778-'GEOMETRIC INPUTS'!O778)^2 + ('GEOMETRIC INPUTS'!G778-'GEOMETRIC INPUTS'!P778)^2)</f>
        <v>0</v>
      </c>
      <c r="H778">
        <f>SQRT(('GEOMETRIC INPUTS'!H778-'GEOMETRIC INPUTS'!K778)^2 + ('GEOMETRIC INPUTS'!I778-'GEOMETRIC INPUTS'!L778)^2 + ('GEOMETRIC INPUTS'!J778-'GEOMETRIC INPUTS'!M778)^2)</f>
        <v>0</v>
      </c>
      <c r="I778">
        <f>SQRT(('GEOMETRIC INPUTS'!K778-'GEOMETRIC INPUTS'!N778)^2 + ('GEOMETRIC INPUTS'!L778-'GEOMETRIC INPUTS'!O778)^2 + ('GEOMETRIC INPUTS'!M778-'GEOMETRIC INPUTS'!P778)^2)</f>
        <v>0</v>
      </c>
      <c r="J778" s="20" t="e">
        <f>ASIN(('GEOMETRIC INPUTS'!M778-'GEOMETRIC INPUTS'!J778)/H778)</f>
        <v>#DIV/0!</v>
      </c>
      <c r="K778" s="27">
        <f>IF('GT Data'!X780=TRUE,'GEOMETRIC INPUTS'!Q778*Loads!$B$2,'GEOMETRIC INPUTS'!Q778*Loads!$F$2)</f>
        <v>0</v>
      </c>
      <c r="L778" s="27">
        <f>IF('GT Data'!X780=TRUE,F778*Loads!$B$3,F778*Loads!$F$3)</f>
        <v>0</v>
      </c>
      <c r="M778" s="27">
        <f>IF('GT Data'!X780=TRUE,G778*Loads!$B$3,G778*Loads!$F$3)</f>
        <v>0</v>
      </c>
      <c r="N778" s="27">
        <f>IF('GT Data'!X780=TRUE,H778*Loads!$B$3,H778*Loads!$F$3)</f>
        <v>0</v>
      </c>
      <c r="O778" s="27">
        <f>IF('GT Data'!X780=TRUE,B778*Loads!$B$4,0)</f>
        <v>0</v>
      </c>
      <c r="P778" s="27">
        <f>IF('GT Data'!X780=TRUE,'GEOMETRIC INPUTS'!Q778*Loads!$B$1,'GEOMETRIC INPUTS'!Q778*Loads!$F$1)</f>
        <v>0</v>
      </c>
      <c r="Q778">
        <v>-300</v>
      </c>
      <c r="R778" t="e">
        <f>'GEOMETRIC INPUTS'!R778/'GEOMETRIC INPUTS'!S778</f>
        <v>#DIV/0!</v>
      </c>
    </row>
    <row r="779" spans="1:18" x14ac:dyDescent="0.3">
      <c r="A779">
        <f>'GEOMETRIC INPUTS'!A779</f>
        <v>0</v>
      </c>
      <c r="B779">
        <f>'GT Data'!Z781</f>
        <v>0</v>
      </c>
      <c r="C779">
        <f>IF(AND('GEOMETRIC INPUTS'!E779&gt;'GEOMETRIC INPUTS'!B779,'GEOMETRIC INPUTS'!C779&gt;'GEOMETRIC INPUTS'!F779),ACOS(('GEOMETRIC INPUTS'!C779-'GEOMETRIC INPUTS'!F779)/'Calculated Tab Properties'!E779),0) + IF(AND('GEOMETRIC INPUTS'!E779&gt;'GEOMETRIC INPUTS'!B779,'GEOMETRIC INPUTS'!C779&lt;'GEOMETRIC INPUTS'!F779),PI()/2 + ASIN((-'GEOMETRIC INPUTS'!C779+'GEOMETRIC INPUTS'!F779)/'Calculated Tab Properties'!E779),0) + IF(AND('GEOMETRIC INPUTS'!E779&lt;'GEOMETRIC INPUTS'!B779,'GEOMETRIC INPUTS'!C779&lt;'GEOMETRIC INPUTS'!F779),PI() + ACOS(('GEOMETRIC INPUTS'!C779-'GEOMETRIC INPUTS'!F779)/'Calculated Tab Properties'!E779),0) + IF(AND('GEOMETRIC INPUTS'!E779&lt;'GEOMETRIC INPUTS'!B779,'GEOMETRIC INPUTS'!C779&gt;'GEOMETRIC INPUTS'!F779),2*PI() - ACOS((-'GEOMETRIC INPUTS'!C779+'GEOMETRIC INPUTS'!F779)/'Calculated Tab Properties'!E779),0) + IF(AND('GEOMETRIC INPUTS'!E779='GEOMETRIC INPUTS'!B779,'GEOMETRIC INPUTS'!C779&gt;'GEOMETRIC INPUTS'!F779),0,0) + IF(AND('GEOMETRIC INPUTS'!E779&gt;'GEOMETRIC INPUTS'!B779,'GEOMETRIC INPUTS'!C779='GEOMETRIC INPUTS'!F779),PI()/2,0) + IF(AND('GEOMETRIC INPUTS'!E779='GEOMETRIC INPUTS'!B779,'GEOMETRIC INPUTS'!C779&lt;'GEOMETRIC INPUTS'!F779),PI(),0) + IF(AND('GEOMETRIC INPUTS'!E779&lt;'GEOMETRIC INPUTS'!B779,'GEOMETRIC INPUTS'!C779='GEOMETRIC INPUTS'!F779),3/2*PI(),0)</f>
        <v>0</v>
      </c>
      <c r="D779">
        <f t="shared" si="12"/>
        <v>0</v>
      </c>
      <c r="E779">
        <f>SQRT(('GEOMETRIC INPUTS'!B779-'GEOMETRIC INPUTS'!E779)^2+('GEOMETRIC INPUTS'!C779-'GEOMETRIC INPUTS'!F779)^2+('GEOMETRIC INPUTS'!D779-'GEOMETRIC INPUTS'!G779)^2)</f>
        <v>0</v>
      </c>
      <c r="F779">
        <f>SQRT(('GEOMETRIC INPUTS'!B779-'GEOMETRIC INPUTS'!N779)^2 + ('GEOMETRIC INPUTS'!C779-'GEOMETRIC INPUTS'!O779)^2 + ('GEOMETRIC INPUTS'!D779-'GEOMETRIC INPUTS'!P779)^2)</f>
        <v>0</v>
      </c>
      <c r="G779">
        <f>SQRT(('GEOMETRIC INPUTS'!E779-'GEOMETRIC INPUTS'!N779)^2 + ('GEOMETRIC INPUTS'!F779-'GEOMETRIC INPUTS'!O779)^2 + ('GEOMETRIC INPUTS'!G779-'GEOMETRIC INPUTS'!P779)^2)</f>
        <v>0</v>
      </c>
      <c r="H779">
        <f>SQRT(('GEOMETRIC INPUTS'!H779-'GEOMETRIC INPUTS'!K779)^2 + ('GEOMETRIC INPUTS'!I779-'GEOMETRIC INPUTS'!L779)^2 + ('GEOMETRIC INPUTS'!J779-'GEOMETRIC INPUTS'!M779)^2)</f>
        <v>0</v>
      </c>
      <c r="I779">
        <f>SQRT(('GEOMETRIC INPUTS'!K779-'GEOMETRIC INPUTS'!N779)^2 + ('GEOMETRIC INPUTS'!L779-'GEOMETRIC INPUTS'!O779)^2 + ('GEOMETRIC INPUTS'!M779-'GEOMETRIC INPUTS'!P779)^2)</f>
        <v>0</v>
      </c>
      <c r="J779" s="20" t="e">
        <f>ASIN(('GEOMETRIC INPUTS'!M779-'GEOMETRIC INPUTS'!J779)/H779)</f>
        <v>#DIV/0!</v>
      </c>
      <c r="K779" s="27">
        <f>IF('GT Data'!X781=TRUE,'GEOMETRIC INPUTS'!Q779*Loads!$B$2,'GEOMETRIC INPUTS'!Q779*Loads!$F$2)</f>
        <v>0</v>
      </c>
      <c r="L779" s="27">
        <f>IF('GT Data'!X781=TRUE,F779*Loads!$B$3,F779*Loads!$F$3)</f>
        <v>0</v>
      </c>
      <c r="M779" s="27">
        <f>IF('GT Data'!X781=TRUE,G779*Loads!$B$3,G779*Loads!$F$3)</f>
        <v>0</v>
      </c>
      <c r="N779" s="27">
        <f>IF('GT Data'!X781=TRUE,H779*Loads!$B$3,H779*Loads!$F$3)</f>
        <v>0</v>
      </c>
      <c r="O779" s="27">
        <f>IF('GT Data'!X781=TRUE,B779*Loads!$B$4,0)</f>
        <v>0</v>
      </c>
      <c r="P779" s="27">
        <f>IF('GT Data'!X781=TRUE,'GEOMETRIC INPUTS'!Q779*Loads!$B$1,'GEOMETRIC INPUTS'!Q779*Loads!$F$1)</f>
        <v>0</v>
      </c>
      <c r="Q779">
        <v>-300</v>
      </c>
      <c r="R779" t="e">
        <f>'GEOMETRIC INPUTS'!R779/'GEOMETRIC INPUTS'!S779</f>
        <v>#DIV/0!</v>
      </c>
    </row>
    <row r="780" spans="1:18" x14ac:dyDescent="0.3">
      <c r="A780">
        <f>'GEOMETRIC INPUTS'!A780</f>
        <v>0</v>
      </c>
      <c r="B780">
        <f>'GT Data'!Z782</f>
        <v>0</v>
      </c>
      <c r="C780">
        <f>IF(AND('GEOMETRIC INPUTS'!E780&gt;'GEOMETRIC INPUTS'!B780,'GEOMETRIC INPUTS'!C780&gt;'GEOMETRIC INPUTS'!F780),ACOS(('GEOMETRIC INPUTS'!C780-'GEOMETRIC INPUTS'!F780)/'Calculated Tab Properties'!E780),0) + IF(AND('GEOMETRIC INPUTS'!E780&gt;'GEOMETRIC INPUTS'!B780,'GEOMETRIC INPUTS'!C780&lt;'GEOMETRIC INPUTS'!F780),PI()/2 + ASIN((-'GEOMETRIC INPUTS'!C780+'GEOMETRIC INPUTS'!F780)/'Calculated Tab Properties'!E780),0) + IF(AND('GEOMETRIC INPUTS'!E780&lt;'GEOMETRIC INPUTS'!B780,'GEOMETRIC INPUTS'!C780&lt;'GEOMETRIC INPUTS'!F780),PI() + ACOS(('GEOMETRIC INPUTS'!C780-'GEOMETRIC INPUTS'!F780)/'Calculated Tab Properties'!E780),0) + IF(AND('GEOMETRIC INPUTS'!E780&lt;'GEOMETRIC INPUTS'!B780,'GEOMETRIC INPUTS'!C780&gt;'GEOMETRIC INPUTS'!F780),2*PI() - ACOS((-'GEOMETRIC INPUTS'!C780+'GEOMETRIC INPUTS'!F780)/'Calculated Tab Properties'!E780),0) + IF(AND('GEOMETRIC INPUTS'!E780='GEOMETRIC INPUTS'!B780,'GEOMETRIC INPUTS'!C780&gt;'GEOMETRIC INPUTS'!F780),0,0) + IF(AND('GEOMETRIC INPUTS'!E780&gt;'GEOMETRIC INPUTS'!B780,'GEOMETRIC INPUTS'!C780='GEOMETRIC INPUTS'!F780),PI()/2,0) + IF(AND('GEOMETRIC INPUTS'!E780='GEOMETRIC INPUTS'!B780,'GEOMETRIC INPUTS'!C780&lt;'GEOMETRIC INPUTS'!F780),PI(),0) + IF(AND('GEOMETRIC INPUTS'!E780&lt;'GEOMETRIC INPUTS'!B780,'GEOMETRIC INPUTS'!C780='GEOMETRIC INPUTS'!F780),3/2*PI(),0)</f>
        <v>0</v>
      </c>
      <c r="D780">
        <f t="shared" ref="D780:D843" si="13">C780*180/PI()</f>
        <v>0</v>
      </c>
      <c r="E780">
        <f>SQRT(('GEOMETRIC INPUTS'!B780-'GEOMETRIC INPUTS'!E780)^2+('GEOMETRIC INPUTS'!C780-'GEOMETRIC INPUTS'!F780)^2+('GEOMETRIC INPUTS'!D780-'GEOMETRIC INPUTS'!G780)^2)</f>
        <v>0</v>
      </c>
      <c r="F780">
        <f>SQRT(('GEOMETRIC INPUTS'!B780-'GEOMETRIC INPUTS'!N780)^2 + ('GEOMETRIC INPUTS'!C780-'GEOMETRIC INPUTS'!O780)^2 + ('GEOMETRIC INPUTS'!D780-'GEOMETRIC INPUTS'!P780)^2)</f>
        <v>0</v>
      </c>
      <c r="G780">
        <f>SQRT(('GEOMETRIC INPUTS'!E780-'GEOMETRIC INPUTS'!N780)^2 + ('GEOMETRIC INPUTS'!F780-'GEOMETRIC INPUTS'!O780)^2 + ('GEOMETRIC INPUTS'!G780-'GEOMETRIC INPUTS'!P780)^2)</f>
        <v>0</v>
      </c>
      <c r="H780">
        <f>SQRT(('GEOMETRIC INPUTS'!H780-'GEOMETRIC INPUTS'!K780)^2 + ('GEOMETRIC INPUTS'!I780-'GEOMETRIC INPUTS'!L780)^2 + ('GEOMETRIC INPUTS'!J780-'GEOMETRIC INPUTS'!M780)^2)</f>
        <v>0</v>
      </c>
      <c r="I780">
        <f>SQRT(('GEOMETRIC INPUTS'!K780-'GEOMETRIC INPUTS'!N780)^2 + ('GEOMETRIC INPUTS'!L780-'GEOMETRIC INPUTS'!O780)^2 + ('GEOMETRIC INPUTS'!M780-'GEOMETRIC INPUTS'!P780)^2)</f>
        <v>0</v>
      </c>
      <c r="J780" s="20" t="e">
        <f>ASIN(('GEOMETRIC INPUTS'!M780-'GEOMETRIC INPUTS'!J780)/H780)</f>
        <v>#DIV/0!</v>
      </c>
      <c r="K780" s="27">
        <f>IF('GT Data'!X782=TRUE,'GEOMETRIC INPUTS'!Q780*Loads!$B$2,'GEOMETRIC INPUTS'!Q780*Loads!$F$2)</f>
        <v>0</v>
      </c>
      <c r="L780" s="27">
        <f>IF('GT Data'!X782=TRUE,F780*Loads!$B$3,F780*Loads!$F$3)</f>
        <v>0</v>
      </c>
      <c r="M780" s="27">
        <f>IF('GT Data'!X782=TRUE,G780*Loads!$B$3,G780*Loads!$F$3)</f>
        <v>0</v>
      </c>
      <c r="N780" s="27">
        <f>IF('GT Data'!X782=TRUE,H780*Loads!$B$3,H780*Loads!$F$3)</f>
        <v>0</v>
      </c>
      <c r="O780" s="27">
        <f>IF('GT Data'!X782=TRUE,B780*Loads!$B$4,0)</f>
        <v>0</v>
      </c>
      <c r="P780" s="27">
        <f>IF('GT Data'!X782=TRUE,'GEOMETRIC INPUTS'!Q780*Loads!$B$1,'GEOMETRIC INPUTS'!Q780*Loads!$F$1)</f>
        <v>0</v>
      </c>
      <c r="Q780">
        <v>-300</v>
      </c>
      <c r="R780" t="e">
        <f>'GEOMETRIC INPUTS'!R780/'GEOMETRIC INPUTS'!S780</f>
        <v>#DIV/0!</v>
      </c>
    </row>
    <row r="781" spans="1:18" x14ac:dyDescent="0.3">
      <c r="A781">
        <f>'GEOMETRIC INPUTS'!A781</f>
        <v>0</v>
      </c>
      <c r="B781">
        <f>'GT Data'!Z783</f>
        <v>0</v>
      </c>
      <c r="C781">
        <f>IF(AND('GEOMETRIC INPUTS'!E781&gt;'GEOMETRIC INPUTS'!B781,'GEOMETRIC INPUTS'!C781&gt;'GEOMETRIC INPUTS'!F781),ACOS(('GEOMETRIC INPUTS'!C781-'GEOMETRIC INPUTS'!F781)/'Calculated Tab Properties'!E781),0) + IF(AND('GEOMETRIC INPUTS'!E781&gt;'GEOMETRIC INPUTS'!B781,'GEOMETRIC INPUTS'!C781&lt;'GEOMETRIC INPUTS'!F781),PI()/2 + ASIN((-'GEOMETRIC INPUTS'!C781+'GEOMETRIC INPUTS'!F781)/'Calculated Tab Properties'!E781),0) + IF(AND('GEOMETRIC INPUTS'!E781&lt;'GEOMETRIC INPUTS'!B781,'GEOMETRIC INPUTS'!C781&lt;'GEOMETRIC INPUTS'!F781),PI() + ACOS(('GEOMETRIC INPUTS'!C781-'GEOMETRIC INPUTS'!F781)/'Calculated Tab Properties'!E781),0) + IF(AND('GEOMETRIC INPUTS'!E781&lt;'GEOMETRIC INPUTS'!B781,'GEOMETRIC INPUTS'!C781&gt;'GEOMETRIC INPUTS'!F781),2*PI() - ACOS((-'GEOMETRIC INPUTS'!C781+'GEOMETRIC INPUTS'!F781)/'Calculated Tab Properties'!E781),0) + IF(AND('GEOMETRIC INPUTS'!E781='GEOMETRIC INPUTS'!B781,'GEOMETRIC INPUTS'!C781&gt;'GEOMETRIC INPUTS'!F781),0,0) + IF(AND('GEOMETRIC INPUTS'!E781&gt;'GEOMETRIC INPUTS'!B781,'GEOMETRIC INPUTS'!C781='GEOMETRIC INPUTS'!F781),PI()/2,0) + IF(AND('GEOMETRIC INPUTS'!E781='GEOMETRIC INPUTS'!B781,'GEOMETRIC INPUTS'!C781&lt;'GEOMETRIC INPUTS'!F781),PI(),0) + IF(AND('GEOMETRIC INPUTS'!E781&lt;'GEOMETRIC INPUTS'!B781,'GEOMETRIC INPUTS'!C781='GEOMETRIC INPUTS'!F781),3/2*PI(),0)</f>
        <v>0</v>
      </c>
      <c r="D781">
        <f t="shared" si="13"/>
        <v>0</v>
      </c>
      <c r="E781">
        <f>SQRT(('GEOMETRIC INPUTS'!B781-'GEOMETRIC INPUTS'!E781)^2+('GEOMETRIC INPUTS'!C781-'GEOMETRIC INPUTS'!F781)^2+('GEOMETRIC INPUTS'!D781-'GEOMETRIC INPUTS'!G781)^2)</f>
        <v>0</v>
      </c>
      <c r="F781">
        <f>SQRT(('GEOMETRIC INPUTS'!B781-'GEOMETRIC INPUTS'!N781)^2 + ('GEOMETRIC INPUTS'!C781-'GEOMETRIC INPUTS'!O781)^2 + ('GEOMETRIC INPUTS'!D781-'GEOMETRIC INPUTS'!P781)^2)</f>
        <v>0</v>
      </c>
      <c r="G781">
        <f>SQRT(('GEOMETRIC INPUTS'!E781-'GEOMETRIC INPUTS'!N781)^2 + ('GEOMETRIC INPUTS'!F781-'GEOMETRIC INPUTS'!O781)^2 + ('GEOMETRIC INPUTS'!G781-'GEOMETRIC INPUTS'!P781)^2)</f>
        <v>0</v>
      </c>
      <c r="H781">
        <f>SQRT(('GEOMETRIC INPUTS'!H781-'GEOMETRIC INPUTS'!K781)^2 + ('GEOMETRIC INPUTS'!I781-'GEOMETRIC INPUTS'!L781)^2 + ('GEOMETRIC INPUTS'!J781-'GEOMETRIC INPUTS'!M781)^2)</f>
        <v>0</v>
      </c>
      <c r="I781">
        <f>SQRT(('GEOMETRIC INPUTS'!K781-'GEOMETRIC INPUTS'!N781)^2 + ('GEOMETRIC INPUTS'!L781-'GEOMETRIC INPUTS'!O781)^2 + ('GEOMETRIC INPUTS'!M781-'GEOMETRIC INPUTS'!P781)^2)</f>
        <v>0</v>
      </c>
      <c r="J781" s="20" t="e">
        <f>ASIN(('GEOMETRIC INPUTS'!M781-'GEOMETRIC INPUTS'!J781)/H781)</f>
        <v>#DIV/0!</v>
      </c>
      <c r="K781" s="27">
        <f>IF('GT Data'!X783=TRUE,'GEOMETRIC INPUTS'!Q781*Loads!$B$2,'GEOMETRIC INPUTS'!Q781*Loads!$F$2)</f>
        <v>0</v>
      </c>
      <c r="L781" s="27">
        <f>IF('GT Data'!X783=TRUE,F781*Loads!$B$3,F781*Loads!$F$3)</f>
        <v>0</v>
      </c>
      <c r="M781" s="27">
        <f>IF('GT Data'!X783=TRUE,G781*Loads!$B$3,G781*Loads!$F$3)</f>
        <v>0</v>
      </c>
      <c r="N781" s="27">
        <f>IF('GT Data'!X783=TRUE,H781*Loads!$B$3,H781*Loads!$F$3)</f>
        <v>0</v>
      </c>
      <c r="O781" s="27">
        <f>IF('GT Data'!X783=TRUE,B781*Loads!$B$4,0)</f>
        <v>0</v>
      </c>
      <c r="P781" s="27">
        <f>IF('GT Data'!X783=TRUE,'GEOMETRIC INPUTS'!Q781*Loads!$B$1,'GEOMETRIC INPUTS'!Q781*Loads!$F$1)</f>
        <v>0</v>
      </c>
      <c r="Q781">
        <v>-300</v>
      </c>
      <c r="R781" t="e">
        <f>'GEOMETRIC INPUTS'!R781/'GEOMETRIC INPUTS'!S781</f>
        <v>#DIV/0!</v>
      </c>
    </row>
    <row r="782" spans="1:18" x14ac:dyDescent="0.3">
      <c r="A782">
        <f>'GEOMETRIC INPUTS'!A782</f>
        <v>0</v>
      </c>
      <c r="B782">
        <f>'GT Data'!Z784</f>
        <v>0</v>
      </c>
      <c r="C782">
        <f>IF(AND('GEOMETRIC INPUTS'!E782&gt;'GEOMETRIC INPUTS'!B782,'GEOMETRIC INPUTS'!C782&gt;'GEOMETRIC INPUTS'!F782),ACOS(('GEOMETRIC INPUTS'!C782-'GEOMETRIC INPUTS'!F782)/'Calculated Tab Properties'!E782),0) + IF(AND('GEOMETRIC INPUTS'!E782&gt;'GEOMETRIC INPUTS'!B782,'GEOMETRIC INPUTS'!C782&lt;'GEOMETRIC INPUTS'!F782),PI()/2 + ASIN((-'GEOMETRIC INPUTS'!C782+'GEOMETRIC INPUTS'!F782)/'Calculated Tab Properties'!E782),0) + IF(AND('GEOMETRIC INPUTS'!E782&lt;'GEOMETRIC INPUTS'!B782,'GEOMETRIC INPUTS'!C782&lt;'GEOMETRIC INPUTS'!F782),PI() + ACOS(('GEOMETRIC INPUTS'!C782-'GEOMETRIC INPUTS'!F782)/'Calculated Tab Properties'!E782),0) + IF(AND('GEOMETRIC INPUTS'!E782&lt;'GEOMETRIC INPUTS'!B782,'GEOMETRIC INPUTS'!C782&gt;'GEOMETRIC INPUTS'!F782),2*PI() - ACOS((-'GEOMETRIC INPUTS'!C782+'GEOMETRIC INPUTS'!F782)/'Calculated Tab Properties'!E782),0) + IF(AND('GEOMETRIC INPUTS'!E782='GEOMETRIC INPUTS'!B782,'GEOMETRIC INPUTS'!C782&gt;'GEOMETRIC INPUTS'!F782),0,0) + IF(AND('GEOMETRIC INPUTS'!E782&gt;'GEOMETRIC INPUTS'!B782,'GEOMETRIC INPUTS'!C782='GEOMETRIC INPUTS'!F782),PI()/2,0) + IF(AND('GEOMETRIC INPUTS'!E782='GEOMETRIC INPUTS'!B782,'GEOMETRIC INPUTS'!C782&lt;'GEOMETRIC INPUTS'!F782),PI(),0) + IF(AND('GEOMETRIC INPUTS'!E782&lt;'GEOMETRIC INPUTS'!B782,'GEOMETRIC INPUTS'!C782='GEOMETRIC INPUTS'!F782),3/2*PI(),0)</f>
        <v>0</v>
      </c>
      <c r="D782">
        <f t="shared" si="13"/>
        <v>0</v>
      </c>
      <c r="E782">
        <f>SQRT(('GEOMETRIC INPUTS'!B782-'GEOMETRIC INPUTS'!E782)^2+('GEOMETRIC INPUTS'!C782-'GEOMETRIC INPUTS'!F782)^2+('GEOMETRIC INPUTS'!D782-'GEOMETRIC INPUTS'!G782)^2)</f>
        <v>0</v>
      </c>
      <c r="F782">
        <f>SQRT(('GEOMETRIC INPUTS'!B782-'GEOMETRIC INPUTS'!N782)^2 + ('GEOMETRIC INPUTS'!C782-'GEOMETRIC INPUTS'!O782)^2 + ('GEOMETRIC INPUTS'!D782-'GEOMETRIC INPUTS'!P782)^2)</f>
        <v>0</v>
      </c>
      <c r="G782">
        <f>SQRT(('GEOMETRIC INPUTS'!E782-'GEOMETRIC INPUTS'!N782)^2 + ('GEOMETRIC INPUTS'!F782-'GEOMETRIC INPUTS'!O782)^2 + ('GEOMETRIC INPUTS'!G782-'GEOMETRIC INPUTS'!P782)^2)</f>
        <v>0</v>
      </c>
      <c r="H782">
        <f>SQRT(('GEOMETRIC INPUTS'!H782-'GEOMETRIC INPUTS'!K782)^2 + ('GEOMETRIC INPUTS'!I782-'GEOMETRIC INPUTS'!L782)^2 + ('GEOMETRIC INPUTS'!J782-'GEOMETRIC INPUTS'!M782)^2)</f>
        <v>0</v>
      </c>
      <c r="I782">
        <f>SQRT(('GEOMETRIC INPUTS'!K782-'GEOMETRIC INPUTS'!N782)^2 + ('GEOMETRIC INPUTS'!L782-'GEOMETRIC INPUTS'!O782)^2 + ('GEOMETRIC INPUTS'!M782-'GEOMETRIC INPUTS'!P782)^2)</f>
        <v>0</v>
      </c>
      <c r="J782" s="20" t="e">
        <f>ASIN(('GEOMETRIC INPUTS'!M782-'GEOMETRIC INPUTS'!J782)/H782)</f>
        <v>#DIV/0!</v>
      </c>
      <c r="K782" s="27">
        <f>IF('GT Data'!X784=TRUE,'GEOMETRIC INPUTS'!Q782*Loads!$B$2,'GEOMETRIC INPUTS'!Q782*Loads!$F$2)</f>
        <v>0</v>
      </c>
      <c r="L782" s="27">
        <f>IF('GT Data'!X784=TRUE,F782*Loads!$B$3,F782*Loads!$F$3)</f>
        <v>0</v>
      </c>
      <c r="M782" s="27">
        <f>IF('GT Data'!X784=TRUE,G782*Loads!$B$3,G782*Loads!$F$3)</f>
        <v>0</v>
      </c>
      <c r="N782" s="27">
        <f>IF('GT Data'!X784=TRUE,H782*Loads!$B$3,H782*Loads!$F$3)</f>
        <v>0</v>
      </c>
      <c r="O782" s="27">
        <f>IF('GT Data'!X784=TRUE,B782*Loads!$B$4,0)</f>
        <v>0</v>
      </c>
      <c r="P782" s="27">
        <f>IF('GT Data'!X784=TRUE,'GEOMETRIC INPUTS'!Q782*Loads!$B$1,'GEOMETRIC INPUTS'!Q782*Loads!$F$1)</f>
        <v>0</v>
      </c>
      <c r="Q782">
        <v>-300</v>
      </c>
      <c r="R782" t="e">
        <f>'GEOMETRIC INPUTS'!R782/'GEOMETRIC INPUTS'!S782</f>
        <v>#DIV/0!</v>
      </c>
    </row>
    <row r="783" spans="1:18" x14ac:dyDescent="0.3">
      <c r="A783">
        <f>'GEOMETRIC INPUTS'!A783</f>
        <v>0</v>
      </c>
      <c r="B783">
        <f>'GT Data'!Z785</f>
        <v>0</v>
      </c>
      <c r="C783">
        <f>IF(AND('GEOMETRIC INPUTS'!E783&gt;'GEOMETRIC INPUTS'!B783,'GEOMETRIC INPUTS'!C783&gt;'GEOMETRIC INPUTS'!F783),ACOS(('GEOMETRIC INPUTS'!C783-'GEOMETRIC INPUTS'!F783)/'Calculated Tab Properties'!E783),0) + IF(AND('GEOMETRIC INPUTS'!E783&gt;'GEOMETRIC INPUTS'!B783,'GEOMETRIC INPUTS'!C783&lt;'GEOMETRIC INPUTS'!F783),PI()/2 + ASIN((-'GEOMETRIC INPUTS'!C783+'GEOMETRIC INPUTS'!F783)/'Calculated Tab Properties'!E783),0) + IF(AND('GEOMETRIC INPUTS'!E783&lt;'GEOMETRIC INPUTS'!B783,'GEOMETRIC INPUTS'!C783&lt;'GEOMETRIC INPUTS'!F783),PI() + ACOS(('GEOMETRIC INPUTS'!C783-'GEOMETRIC INPUTS'!F783)/'Calculated Tab Properties'!E783),0) + IF(AND('GEOMETRIC INPUTS'!E783&lt;'GEOMETRIC INPUTS'!B783,'GEOMETRIC INPUTS'!C783&gt;'GEOMETRIC INPUTS'!F783),2*PI() - ACOS((-'GEOMETRIC INPUTS'!C783+'GEOMETRIC INPUTS'!F783)/'Calculated Tab Properties'!E783),0) + IF(AND('GEOMETRIC INPUTS'!E783='GEOMETRIC INPUTS'!B783,'GEOMETRIC INPUTS'!C783&gt;'GEOMETRIC INPUTS'!F783),0,0) + IF(AND('GEOMETRIC INPUTS'!E783&gt;'GEOMETRIC INPUTS'!B783,'GEOMETRIC INPUTS'!C783='GEOMETRIC INPUTS'!F783),PI()/2,0) + IF(AND('GEOMETRIC INPUTS'!E783='GEOMETRIC INPUTS'!B783,'GEOMETRIC INPUTS'!C783&lt;'GEOMETRIC INPUTS'!F783),PI(),0) + IF(AND('GEOMETRIC INPUTS'!E783&lt;'GEOMETRIC INPUTS'!B783,'GEOMETRIC INPUTS'!C783='GEOMETRIC INPUTS'!F783),3/2*PI(),0)</f>
        <v>0</v>
      </c>
      <c r="D783">
        <f t="shared" si="13"/>
        <v>0</v>
      </c>
      <c r="E783">
        <f>SQRT(('GEOMETRIC INPUTS'!B783-'GEOMETRIC INPUTS'!E783)^2+('GEOMETRIC INPUTS'!C783-'GEOMETRIC INPUTS'!F783)^2+('GEOMETRIC INPUTS'!D783-'GEOMETRIC INPUTS'!G783)^2)</f>
        <v>0</v>
      </c>
      <c r="F783">
        <f>SQRT(('GEOMETRIC INPUTS'!B783-'GEOMETRIC INPUTS'!N783)^2 + ('GEOMETRIC INPUTS'!C783-'GEOMETRIC INPUTS'!O783)^2 + ('GEOMETRIC INPUTS'!D783-'GEOMETRIC INPUTS'!P783)^2)</f>
        <v>0</v>
      </c>
      <c r="G783">
        <f>SQRT(('GEOMETRIC INPUTS'!E783-'GEOMETRIC INPUTS'!N783)^2 + ('GEOMETRIC INPUTS'!F783-'GEOMETRIC INPUTS'!O783)^2 + ('GEOMETRIC INPUTS'!G783-'GEOMETRIC INPUTS'!P783)^2)</f>
        <v>0</v>
      </c>
      <c r="H783">
        <f>SQRT(('GEOMETRIC INPUTS'!H783-'GEOMETRIC INPUTS'!K783)^2 + ('GEOMETRIC INPUTS'!I783-'GEOMETRIC INPUTS'!L783)^2 + ('GEOMETRIC INPUTS'!J783-'GEOMETRIC INPUTS'!M783)^2)</f>
        <v>0</v>
      </c>
      <c r="I783">
        <f>SQRT(('GEOMETRIC INPUTS'!K783-'GEOMETRIC INPUTS'!N783)^2 + ('GEOMETRIC INPUTS'!L783-'GEOMETRIC INPUTS'!O783)^2 + ('GEOMETRIC INPUTS'!M783-'GEOMETRIC INPUTS'!P783)^2)</f>
        <v>0</v>
      </c>
      <c r="J783" s="20" t="e">
        <f>ASIN(('GEOMETRIC INPUTS'!M783-'GEOMETRIC INPUTS'!J783)/H783)</f>
        <v>#DIV/0!</v>
      </c>
      <c r="K783" s="27">
        <f>IF('GT Data'!X785=TRUE,'GEOMETRIC INPUTS'!Q783*Loads!$B$2,'GEOMETRIC INPUTS'!Q783*Loads!$F$2)</f>
        <v>0</v>
      </c>
      <c r="L783" s="27">
        <f>IF('GT Data'!X785=TRUE,F783*Loads!$B$3,F783*Loads!$F$3)</f>
        <v>0</v>
      </c>
      <c r="M783" s="27">
        <f>IF('GT Data'!X785=TRUE,G783*Loads!$B$3,G783*Loads!$F$3)</f>
        <v>0</v>
      </c>
      <c r="N783" s="27">
        <f>IF('GT Data'!X785=TRUE,H783*Loads!$B$3,H783*Loads!$F$3)</f>
        <v>0</v>
      </c>
      <c r="O783" s="27">
        <f>IF('GT Data'!X785=TRUE,B783*Loads!$B$4,0)</f>
        <v>0</v>
      </c>
      <c r="P783" s="27">
        <f>IF('GT Data'!X785=TRUE,'GEOMETRIC INPUTS'!Q783*Loads!$B$1,'GEOMETRIC INPUTS'!Q783*Loads!$F$1)</f>
        <v>0</v>
      </c>
      <c r="Q783">
        <v>-300</v>
      </c>
      <c r="R783" t="e">
        <f>'GEOMETRIC INPUTS'!R783/'GEOMETRIC INPUTS'!S783</f>
        <v>#DIV/0!</v>
      </c>
    </row>
    <row r="784" spans="1:18" x14ac:dyDescent="0.3">
      <c r="A784">
        <f>'GEOMETRIC INPUTS'!A784</f>
        <v>0</v>
      </c>
      <c r="B784">
        <f>'GT Data'!Z786</f>
        <v>0</v>
      </c>
      <c r="C784">
        <f>IF(AND('GEOMETRIC INPUTS'!E784&gt;'GEOMETRIC INPUTS'!B784,'GEOMETRIC INPUTS'!C784&gt;'GEOMETRIC INPUTS'!F784),ACOS(('GEOMETRIC INPUTS'!C784-'GEOMETRIC INPUTS'!F784)/'Calculated Tab Properties'!E784),0) + IF(AND('GEOMETRIC INPUTS'!E784&gt;'GEOMETRIC INPUTS'!B784,'GEOMETRIC INPUTS'!C784&lt;'GEOMETRIC INPUTS'!F784),PI()/2 + ASIN((-'GEOMETRIC INPUTS'!C784+'GEOMETRIC INPUTS'!F784)/'Calculated Tab Properties'!E784),0) + IF(AND('GEOMETRIC INPUTS'!E784&lt;'GEOMETRIC INPUTS'!B784,'GEOMETRIC INPUTS'!C784&lt;'GEOMETRIC INPUTS'!F784),PI() + ACOS(('GEOMETRIC INPUTS'!C784-'GEOMETRIC INPUTS'!F784)/'Calculated Tab Properties'!E784),0) + IF(AND('GEOMETRIC INPUTS'!E784&lt;'GEOMETRIC INPUTS'!B784,'GEOMETRIC INPUTS'!C784&gt;'GEOMETRIC INPUTS'!F784),2*PI() - ACOS((-'GEOMETRIC INPUTS'!C784+'GEOMETRIC INPUTS'!F784)/'Calculated Tab Properties'!E784),0) + IF(AND('GEOMETRIC INPUTS'!E784='GEOMETRIC INPUTS'!B784,'GEOMETRIC INPUTS'!C784&gt;'GEOMETRIC INPUTS'!F784),0,0) + IF(AND('GEOMETRIC INPUTS'!E784&gt;'GEOMETRIC INPUTS'!B784,'GEOMETRIC INPUTS'!C784='GEOMETRIC INPUTS'!F784),PI()/2,0) + IF(AND('GEOMETRIC INPUTS'!E784='GEOMETRIC INPUTS'!B784,'GEOMETRIC INPUTS'!C784&lt;'GEOMETRIC INPUTS'!F784),PI(),0) + IF(AND('GEOMETRIC INPUTS'!E784&lt;'GEOMETRIC INPUTS'!B784,'GEOMETRIC INPUTS'!C784='GEOMETRIC INPUTS'!F784),3/2*PI(),0)</f>
        <v>0</v>
      </c>
      <c r="D784">
        <f t="shared" si="13"/>
        <v>0</v>
      </c>
      <c r="E784">
        <f>SQRT(('GEOMETRIC INPUTS'!B784-'GEOMETRIC INPUTS'!E784)^2+('GEOMETRIC INPUTS'!C784-'GEOMETRIC INPUTS'!F784)^2+('GEOMETRIC INPUTS'!D784-'GEOMETRIC INPUTS'!G784)^2)</f>
        <v>0</v>
      </c>
      <c r="F784">
        <f>SQRT(('GEOMETRIC INPUTS'!B784-'GEOMETRIC INPUTS'!N784)^2 + ('GEOMETRIC INPUTS'!C784-'GEOMETRIC INPUTS'!O784)^2 + ('GEOMETRIC INPUTS'!D784-'GEOMETRIC INPUTS'!P784)^2)</f>
        <v>0</v>
      </c>
      <c r="G784">
        <f>SQRT(('GEOMETRIC INPUTS'!E784-'GEOMETRIC INPUTS'!N784)^2 + ('GEOMETRIC INPUTS'!F784-'GEOMETRIC INPUTS'!O784)^2 + ('GEOMETRIC INPUTS'!G784-'GEOMETRIC INPUTS'!P784)^2)</f>
        <v>0</v>
      </c>
      <c r="H784">
        <f>SQRT(('GEOMETRIC INPUTS'!H784-'GEOMETRIC INPUTS'!K784)^2 + ('GEOMETRIC INPUTS'!I784-'GEOMETRIC INPUTS'!L784)^2 + ('GEOMETRIC INPUTS'!J784-'GEOMETRIC INPUTS'!M784)^2)</f>
        <v>0</v>
      </c>
      <c r="I784">
        <f>SQRT(('GEOMETRIC INPUTS'!K784-'GEOMETRIC INPUTS'!N784)^2 + ('GEOMETRIC INPUTS'!L784-'GEOMETRIC INPUTS'!O784)^2 + ('GEOMETRIC INPUTS'!M784-'GEOMETRIC INPUTS'!P784)^2)</f>
        <v>0</v>
      </c>
      <c r="J784" s="20" t="e">
        <f>ASIN(('GEOMETRIC INPUTS'!M784-'GEOMETRIC INPUTS'!J784)/H784)</f>
        <v>#DIV/0!</v>
      </c>
      <c r="K784" s="27">
        <f>IF('GT Data'!X786=TRUE,'GEOMETRIC INPUTS'!Q784*Loads!$B$2,'GEOMETRIC INPUTS'!Q784*Loads!$F$2)</f>
        <v>0</v>
      </c>
      <c r="L784" s="27">
        <f>IF('GT Data'!X786=TRUE,F784*Loads!$B$3,F784*Loads!$F$3)</f>
        <v>0</v>
      </c>
      <c r="M784" s="27">
        <f>IF('GT Data'!X786=TRUE,G784*Loads!$B$3,G784*Loads!$F$3)</f>
        <v>0</v>
      </c>
      <c r="N784" s="27">
        <f>IF('GT Data'!X786=TRUE,H784*Loads!$B$3,H784*Loads!$F$3)</f>
        <v>0</v>
      </c>
      <c r="O784" s="27">
        <f>IF('GT Data'!X786=TRUE,B784*Loads!$B$4,0)</f>
        <v>0</v>
      </c>
      <c r="P784" s="27">
        <f>IF('GT Data'!X786=TRUE,'GEOMETRIC INPUTS'!Q784*Loads!$B$1,'GEOMETRIC INPUTS'!Q784*Loads!$F$1)</f>
        <v>0</v>
      </c>
      <c r="Q784">
        <v>-300</v>
      </c>
      <c r="R784" t="e">
        <f>'GEOMETRIC INPUTS'!R784/'GEOMETRIC INPUTS'!S784</f>
        <v>#DIV/0!</v>
      </c>
    </row>
    <row r="785" spans="1:18" x14ac:dyDescent="0.3">
      <c r="A785">
        <f>'GEOMETRIC INPUTS'!A785</f>
        <v>0</v>
      </c>
      <c r="B785">
        <f>'GT Data'!Z787</f>
        <v>0</v>
      </c>
      <c r="C785">
        <f>IF(AND('GEOMETRIC INPUTS'!E785&gt;'GEOMETRIC INPUTS'!B785,'GEOMETRIC INPUTS'!C785&gt;'GEOMETRIC INPUTS'!F785),ACOS(('GEOMETRIC INPUTS'!C785-'GEOMETRIC INPUTS'!F785)/'Calculated Tab Properties'!E785),0) + IF(AND('GEOMETRIC INPUTS'!E785&gt;'GEOMETRIC INPUTS'!B785,'GEOMETRIC INPUTS'!C785&lt;'GEOMETRIC INPUTS'!F785),PI()/2 + ASIN((-'GEOMETRIC INPUTS'!C785+'GEOMETRIC INPUTS'!F785)/'Calculated Tab Properties'!E785),0) + IF(AND('GEOMETRIC INPUTS'!E785&lt;'GEOMETRIC INPUTS'!B785,'GEOMETRIC INPUTS'!C785&lt;'GEOMETRIC INPUTS'!F785),PI() + ACOS(('GEOMETRIC INPUTS'!C785-'GEOMETRIC INPUTS'!F785)/'Calculated Tab Properties'!E785),0) + IF(AND('GEOMETRIC INPUTS'!E785&lt;'GEOMETRIC INPUTS'!B785,'GEOMETRIC INPUTS'!C785&gt;'GEOMETRIC INPUTS'!F785),2*PI() - ACOS((-'GEOMETRIC INPUTS'!C785+'GEOMETRIC INPUTS'!F785)/'Calculated Tab Properties'!E785),0) + IF(AND('GEOMETRIC INPUTS'!E785='GEOMETRIC INPUTS'!B785,'GEOMETRIC INPUTS'!C785&gt;'GEOMETRIC INPUTS'!F785),0,0) + IF(AND('GEOMETRIC INPUTS'!E785&gt;'GEOMETRIC INPUTS'!B785,'GEOMETRIC INPUTS'!C785='GEOMETRIC INPUTS'!F785),PI()/2,0) + IF(AND('GEOMETRIC INPUTS'!E785='GEOMETRIC INPUTS'!B785,'GEOMETRIC INPUTS'!C785&lt;'GEOMETRIC INPUTS'!F785),PI(),0) + IF(AND('GEOMETRIC INPUTS'!E785&lt;'GEOMETRIC INPUTS'!B785,'GEOMETRIC INPUTS'!C785='GEOMETRIC INPUTS'!F785),3/2*PI(),0)</f>
        <v>0</v>
      </c>
      <c r="D785">
        <f t="shared" si="13"/>
        <v>0</v>
      </c>
      <c r="E785">
        <f>SQRT(('GEOMETRIC INPUTS'!B785-'GEOMETRIC INPUTS'!E785)^2+('GEOMETRIC INPUTS'!C785-'GEOMETRIC INPUTS'!F785)^2+('GEOMETRIC INPUTS'!D785-'GEOMETRIC INPUTS'!G785)^2)</f>
        <v>0</v>
      </c>
      <c r="F785">
        <f>SQRT(('GEOMETRIC INPUTS'!B785-'GEOMETRIC INPUTS'!N785)^2 + ('GEOMETRIC INPUTS'!C785-'GEOMETRIC INPUTS'!O785)^2 + ('GEOMETRIC INPUTS'!D785-'GEOMETRIC INPUTS'!P785)^2)</f>
        <v>0</v>
      </c>
      <c r="G785">
        <f>SQRT(('GEOMETRIC INPUTS'!E785-'GEOMETRIC INPUTS'!N785)^2 + ('GEOMETRIC INPUTS'!F785-'GEOMETRIC INPUTS'!O785)^2 + ('GEOMETRIC INPUTS'!G785-'GEOMETRIC INPUTS'!P785)^2)</f>
        <v>0</v>
      </c>
      <c r="H785">
        <f>SQRT(('GEOMETRIC INPUTS'!H785-'GEOMETRIC INPUTS'!K785)^2 + ('GEOMETRIC INPUTS'!I785-'GEOMETRIC INPUTS'!L785)^2 + ('GEOMETRIC INPUTS'!J785-'GEOMETRIC INPUTS'!M785)^2)</f>
        <v>0</v>
      </c>
      <c r="I785">
        <f>SQRT(('GEOMETRIC INPUTS'!K785-'GEOMETRIC INPUTS'!N785)^2 + ('GEOMETRIC INPUTS'!L785-'GEOMETRIC INPUTS'!O785)^2 + ('GEOMETRIC INPUTS'!M785-'GEOMETRIC INPUTS'!P785)^2)</f>
        <v>0</v>
      </c>
      <c r="J785" s="20" t="e">
        <f>ASIN(('GEOMETRIC INPUTS'!M785-'GEOMETRIC INPUTS'!J785)/H785)</f>
        <v>#DIV/0!</v>
      </c>
      <c r="K785" s="27">
        <f>IF('GT Data'!X787=TRUE,'GEOMETRIC INPUTS'!Q785*Loads!$B$2,'GEOMETRIC INPUTS'!Q785*Loads!$F$2)</f>
        <v>0</v>
      </c>
      <c r="L785" s="27">
        <f>IF('GT Data'!X787=TRUE,F785*Loads!$B$3,F785*Loads!$F$3)</f>
        <v>0</v>
      </c>
      <c r="M785" s="27">
        <f>IF('GT Data'!X787=TRUE,G785*Loads!$B$3,G785*Loads!$F$3)</f>
        <v>0</v>
      </c>
      <c r="N785" s="27">
        <f>IF('GT Data'!X787=TRUE,H785*Loads!$B$3,H785*Loads!$F$3)</f>
        <v>0</v>
      </c>
      <c r="O785" s="27">
        <f>IF('GT Data'!X787=TRUE,B785*Loads!$B$4,0)</f>
        <v>0</v>
      </c>
      <c r="P785" s="27">
        <f>IF('GT Data'!X787=TRUE,'GEOMETRIC INPUTS'!Q785*Loads!$B$1,'GEOMETRIC INPUTS'!Q785*Loads!$F$1)</f>
        <v>0</v>
      </c>
      <c r="Q785">
        <v>-300</v>
      </c>
      <c r="R785" t="e">
        <f>'GEOMETRIC INPUTS'!R785/'GEOMETRIC INPUTS'!S785</f>
        <v>#DIV/0!</v>
      </c>
    </row>
    <row r="786" spans="1:18" x14ac:dyDescent="0.3">
      <c r="A786">
        <f>'GEOMETRIC INPUTS'!A786</f>
        <v>0</v>
      </c>
      <c r="B786">
        <f>'GT Data'!Z788</f>
        <v>0</v>
      </c>
      <c r="C786">
        <f>IF(AND('GEOMETRIC INPUTS'!E786&gt;'GEOMETRIC INPUTS'!B786,'GEOMETRIC INPUTS'!C786&gt;'GEOMETRIC INPUTS'!F786),ACOS(('GEOMETRIC INPUTS'!C786-'GEOMETRIC INPUTS'!F786)/'Calculated Tab Properties'!E786),0) + IF(AND('GEOMETRIC INPUTS'!E786&gt;'GEOMETRIC INPUTS'!B786,'GEOMETRIC INPUTS'!C786&lt;'GEOMETRIC INPUTS'!F786),PI()/2 + ASIN((-'GEOMETRIC INPUTS'!C786+'GEOMETRIC INPUTS'!F786)/'Calculated Tab Properties'!E786),0) + IF(AND('GEOMETRIC INPUTS'!E786&lt;'GEOMETRIC INPUTS'!B786,'GEOMETRIC INPUTS'!C786&lt;'GEOMETRIC INPUTS'!F786),PI() + ACOS(('GEOMETRIC INPUTS'!C786-'GEOMETRIC INPUTS'!F786)/'Calculated Tab Properties'!E786),0) + IF(AND('GEOMETRIC INPUTS'!E786&lt;'GEOMETRIC INPUTS'!B786,'GEOMETRIC INPUTS'!C786&gt;'GEOMETRIC INPUTS'!F786),2*PI() - ACOS((-'GEOMETRIC INPUTS'!C786+'GEOMETRIC INPUTS'!F786)/'Calculated Tab Properties'!E786),0) + IF(AND('GEOMETRIC INPUTS'!E786='GEOMETRIC INPUTS'!B786,'GEOMETRIC INPUTS'!C786&gt;'GEOMETRIC INPUTS'!F786),0,0) + IF(AND('GEOMETRIC INPUTS'!E786&gt;'GEOMETRIC INPUTS'!B786,'GEOMETRIC INPUTS'!C786='GEOMETRIC INPUTS'!F786),PI()/2,0) + IF(AND('GEOMETRIC INPUTS'!E786='GEOMETRIC INPUTS'!B786,'GEOMETRIC INPUTS'!C786&lt;'GEOMETRIC INPUTS'!F786),PI(),0) + IF(AND('GEOMETRIC INPUTS'!E786&lt;'GEOMETRIC INPUTS'!B786,'GEOMETRIC INPUTS'!C786='GEOMETRIC INPUTS'!F786),3/2*PI(),0)</f>
        <v>0</v>
      </c>
      <c r="D786">
        <f t="shared" si="13"/>
        <v>0</v>
      </c>
      <c r="E786">
        <f>SQRT(('GEOMETRIC INPUTS'!B786-'GEOMETRIC INPUTS'!E786)^2+('GEOMETRIC INPUTS'!C786-'GEOMETRIC INPUTS'!F786)^2+('GEOMETRIC INPUTS'!D786-'GEOMETRIC INPUTS'!G786)^2)</f>
        <v>0</v>
      </c>
      <c r="F786">
        <f>SQRT(('GEOMETRIC INPUTS'!B786-'GEOMETRIC INPUTS'!N786)^2 + ('GEOMETRIC INPUTS'!C786-'GEOMETRIC INPUTS'!O786)^2 + ('GEOMETRIC INPUTS'!D786-'GEOMETRIC INPUTS'!P786)^2)</f>
        <v>0</v>
      </c>
      <c r="G786">
        <f>SQRT(('GEOMETRIC INPUTS'!E786-'GEOMETRIC INPUTS'!N786)^2 + ('GEOMETRIC INPUTS'!F786-'GEOMETRIC INPUTS'!O786)^2 + ('GEOMETRIC INPUTS'!G786-'GEOMETRIC INPUTS'!P786)^2)</f>
        <v>0</v>
      </c>
      <c r="H786">
        <f>SQRT(('GEOMETRIC INPUTS'!H786-'GEOMETRIC INPUTS'!K786)^2 + ('GEOMETRIC INPUTS'!I786-'GEOMETRIC INPUTS'!L786)^2 + ('GEOMETRIC INPUTS'!J786-'GEOMETRIC INPUTS'!M786)^2)</f>
        <v>0</v>
      </c>
      <c r="I786">
        <f>SQRT(('GEOMETRIC INPUTS'!K786-'GEOMETRIC INPUTS'!N786)^2 + ('GEOMETRIC INPUTS'!L786-'GEOMETRIC INPUTS'!O786)^2 + ('GEOMETRIC INPUTS'!M786-'GEOMETRIC INPUTS'!P786)^2)</f>
        <v>0</v>
      </c>
      <c r="J786" s="20" t="e">
        <f>ASIN(('GEOMETRIC INPUTS'!M786-'GEOMETRIC INPUTS'!J786)/H786)</f>
        <v>#DIV/0!</v>
      </c>
      <c r="K786" s="27">
        <f>IF('GT Data'!X788=TRUE,'GEOMETRIC INPUTS'!Q786*Loads!$B$2,'GEOMETRIC INPUTS'!Q786*Loads!$F$2)</f>
        <v>0</v>
      </c>
      <c r="L786" s="27">
        <f>IF('GT Data'!X788=TRUE,F786*Loads!$B$3,F786*Loads!$F$3)</f>
        <v>0</v>
      </c>
      <c r="M786" s="27">
        <f>IF('GT Data'!X788=TRUE,G786*Loads!$B$3,G786*Loads!$F$3)</f>
        <v>0</v>
      </c>
      <c r="N786" s="27">
        <f>IF('GT Data'!X788=TRUE,H786*Loads!$B$3,H786*Loads!$F$3)</f>
        <v>0</v>
      </c>
      <c r="O786" s="27">
        <f>IF('GT Data'!X788=TRUE,B786*Loads!$B$4,0)</f>
        <v>0</v>
      </c>
      <c r="P786" s="27">
        <f>IF('GT Data'!X788=TRUE,'GEOMETRIC INPUTS'!Q786*Loads!$B$1,'GEOMETRIC INPUTS'!Q786*Loads!$F$1)</f>
        <v>0</v>
      </c>
      <c r="Q786">
        <v>-300</v>
      </c>
      <c r="R786" t="e">
        <f>'GEOMETRIC INPUTS'!R786/'GEOMETRIC INPUTS'!S786</f>
        <v>#DIV/0!</v>
      </c>
    </row>
    <row r="787" spans="1:18" x14ac:dyDescent="0.3">
      <c r="A787">
        <f>'GEOMETRIC INPUTS'!A787</f>
        <v>0</v>
      </c>
      <c r="B787">
        <f>'GT Data'!Z789</f>
        <v>0</v>
      </c>
      <c r="C787">
        <f>IF(AND('GEOMETRIC INPUTS'!E787&gt;'GEOMETRIC INPUTS'!B787,'GEOMETRIC INPUTS'!C787&gt;'GEOMETRIC INPUTS'!F787),ACOS(('GEOMETRIC INPUTS'!C787-'GEOMETRIC INPUTS'!F787)/'Calculated Tab Properties'!E787),0) + IF(AND('GEOMETRIC INPUTS'!E787&gt;'GEOMETRIC INPUTS'!B787,'GEOMETRIC INPUTS'!C787&lt;'GEOMETRIC INPUTS'!F787),PI()/2 + ASIN((-'GEOMETRIC INPUTS'!C787+'GEOMETRIC INPUTS'!F787)/'Calculated Tab Properties'!E787),0) + IF(AND('GEOMETRIC INPUTS'!E787&lt;'GEOMETRIC INPUTS'!B787,'GEOMETRIC INPUTS'!C787&lt;'GEOMETRIC INPUTS'!F787),PI() + ACOS(('GEOMETRIC INPUTS'!C787-'GEOMETRIC INPUTS'!F787)/'Calculated Tab Properties'!E787),0) + IF(AND('GEOMETRIC INPUTS'!E787&lt;'GEOMETRIC INPUTS'!B787,'GEOMETRIC INPUTS'!C787&gt;'GEOMETRIC INPUTS'!F787),2*PI() - ACOS((-'GEOMETRIC INPUTS'!C787+'GEOMETRIC INPUTS'!F787)/'Calculated Tab Properties'!E787),0) + IF(AND('GEOMETRIC INPUTS'!E787='GEOMETRIC INPUTS'!B787,'GEOMETRIC INPUTS'!C787&gt;'GEOMETRIC INPUTS'!F787),0,0) + IF(AND('GEOMETRIC INPUTS'!E787&gt;'GEOMETRIC INPUTS'!B787,'GEOMETRIC INPUTS'!C787='GEOMETRIC INPUTS'!F787),PI()/2,0) + IF(AND('GEOMETRIC INPUTS'!E787='GEOMETRIC INPUTS'!B787,'GEOMETRIC INPUTS'!C787&lt;'GEOMETRIC INPUTS'!F787),PI(),0) + IF(AND('GEOMETRIC INPUTS'!E787&lt;'GEOMETRIC INPUTS'!B787,'GEOMETRIC INPUTS'!C787='GEOMETRIC INPUTS'!F787),3/2*PI(),0)</f>
        <v>0</v>
      </c>
      <c r="D787">
        <f t="shared" si="13"/>
        <v>0</v>
      </c>
      <c r="E787">
        <f>SQRT(('GEOMETRIC INPUTS'!B787-'GEOMETRIC INPUTS'!E787)^2+('GEOMETRIC INPUTS'!C787-'GEOMETRIC INPUTS'!F787)^2+('GEOMETRIC INPUTS'!D787-'GEOMETRIC INPUTS'!G787)^2)</f>
        <v>0</v>
      </c>
      <c r="F787">
        <f>SQRT(('GEOMETRIC INPUTS'!B787-'GEOMETRIC INPUTS'!N787)^2 + ('GEOMETRIC INPUTS'!C787-'GEOMETRIC INPUTS'!O787)^2 + ('GEOMETRIC INPUTS'!D787-'GEOMETRIC INPUTS'!P787)^2)</f>
        <v>0</v>
      </c>
      <c r="G787">
        <f>SQRT(('GEOMETRIC INPUTS'!E787-'GEOMETRIC INPUTS'!N787)^2 + ('GEOMETRIC INPUTS'!F787-'GEOMETRIC INPUTS'!O787)^2 + ('GEOMETRIC INPUTS'!G787-'GEOMETRIC INPUTS'!P787)^2)</f>
        <v>0</v>
      </c>
      <c r="H787">
        <f>SQRT(('GEOMETRIC INPUTS'!H787-'GEOMETRIC INPUTS'!K787)^2 + ('GEOMETRIC INPUTS'!I787-'GEOMETRIC INPUTS'!L787)^2 + ('GEOMETRIC INPUTS'!J787-'GEOMETRIC INPUTS'!M787)^2)</f>
        <v>0</v>
      </c>
      <c r="I787">
        <f>SQRT(('GEOMETRIC INPUTS'!K787-'GEOMETRIC INPUTS'!N787)^2 + ('GEOMETRIC INPUTS'!L787-'GEOMETRIC INPUTS'!O787)^2 + ('GEOMETRIC INPUTS'!M787-'GEOMETRIC INPUTS'!P787)^2)</f>
        <v>0</v>
      </c>
      <c r="J787" s="20" t="e">
        <f>ASIN(('GEOMETRIC INPUTS'!M787-'GEOMETRIC INPUTS'!J787)/H787)</f>
        <v>#DIV/0!</v>
      </c>
      <c r="K787" s="27">
        <f>IF('GT Data'!X789=TRUE,'GEOMETRIC INPUTS'!Q787*Loads!$B$2,'GEOMETRIC INPUTS'!Q787*Loads!$F$2)</f>
        <v>0</v>
      </c>
      <c r="L787" s="27">
        <f>IF('GT Data'!X789=TRUE,F787*Loads!$B$3,F787*Loads!$F$3)</f>
        <v>0</v>
      </c>
      <c r="M787" s="27">
        <f>IF('GT Data'!X789=TRUE,G787*Loads!$B$3,G787*Loads!$F$3)</f>
        <v>0</v>
      </c>
      <c r="N787" s="27">
        <f>IF('GT Data'!X789=TRUE,H787*Loads!$B$3,H787*Loads!$F$3)</f>
        <v>0</v>
      </c>
      <c r="O787" s="27">
        <f>IF('GT Data'!X789=TRUE,B787*Loads!$B$4,0)</f>
        <v>0</v>
      </c>
      <c r="P787" s="27">
        <f>IF('GT Data'!X789=TRUE,'GEOMETRIC INPUTS'!Q787*Loads!$B$1,'GEOMETRIC INPUTS'!Q787*Loads!$F$1)</f>
        <v>0</v>
      </c>
      <c r="Q787">
        <v>-300</v>
      </c>
      <c r="R787" t="e">
        <f>'GEOMETRIC INPUTS'!R787/'GEOMETRIC INPUTS'!S787</f>
        <v>#DIV/0!</v>
      </c>
    </row>
    <row r="788" spans="1:18" x14ac:dyDescent="0.3">
      <c r="A788">
        <f>'GEOMETRIC INPUTS'!A788</f>
        <v>0</v>
      </c>
      <c r="B788">
        <f>'GT Data'!Z790</f>
        <v>0</v>
      </c>
      <c r="C788">
        <f>IF(AND('GEOMETRIC INPUTS'!E788&gt;'GEOMETRIC INPUTS'!B788,'GEOMETRIC INPUTS'!C788&gt;'GEOMETRIC INPUTS'!F788),ACOS(('GEOMETRIC INPUTS'!C788-'GEOMETRIC INPUTS'!F788)/'Calculated Tab Properties'!E788),0) + IF(AND('GEOMETRIC INPUTS'!E788&gt;'GEOMETRIC INPUTS'!B788,'GEOMETRIC INPUTS'!C788&lt;'GEOMETRIC INPUTS'!F788),PI()/2 + ASIN((-'GEOMETRIC INPUTS'!C788+'GEOMETRIC INPUTS'!F788)/'Calculated Tab Properties'!E788),0) + IF(AND('GEOMETRIC INPUTS'!E788&lt;'GEOMETRIC INPUTS'!B788,'GEOMETRIC INPUTS'!C788&lt;'GEOMETRIC INPUTS'!F788),PI() + ACOS(('GEOMETRIC INPUTS'!C788-'GEOMETRIC INPUTS'!F788)/'Calculated Tab Properties'!E788),0) + IF(AND('GEOMETRIC INPUTS'!E788&lt;'GEOMETRIC INPUTS'!B788,'GEOMETRIC INPUTS'!C788&gt;'GEOMETRIC INPUTS'!F788),2*PI() - ACOS((-'GEOMETRIC INPUTS'!C788+'GEOMETRIC INPUTS'!F788)/'Calculated Tab Properties'!E788),0) + IF(AND('GEOMETRIC INPUTS'!E788='GEOMETRIC INPUTS'!B788,'GEOMETRIC INPUTS'!C788&gt;'GEOMETRIC INPUTS'!F788),0,0) + IF(AND('GEOMETRIC INPUTS'!E788&gt;'GEOMETRIC INPUTS'!B788,'GEOMETRIC INPUTS'!C788='GEOMETRIC INPUTS'!F788),PI()/2,0) + IF(AND('GEOMETRIC INPUTS'!E788='GEOMETRIC INPUTS'!B788,'GEOMETRIC INPUTS'!C788&lt;'GEOMETRIC INPUTS'!F788),PI(),0) + IF(AND('GEOMETRIC INPUTS'!E788&lt;'GEOMETRIC INPUTS'!B788,'GEOMETRIC INPUTS'!C788='GEOMETRIC INPUTS'!F788),3/2*PI(),0)</f>
        <v>0</v>
      </c>
      <c r="D788">
        <f t="shared" si="13"/>
        <v>0</v>
      </c>
      <c r="E788">
        <f>SQRT(('GEOMETRIC INPUTS'!B788-'GEOMETRIC INPUTS'!E788)^2+('GEOMETRIC INPUTS'!C788-'GEOMETRIC INPUTS'!F788)^2+('GEOMETRIC INPUTS'!D788-'GEOMETRIC INPUTS'!G788)^2)</f>
        <v>0</v>
      </c>
      <c r="F788">
        <f>SQRT(('GEOMETRIC INPUTS'!B788-'GEOMETRIC INPUTS'!N788)^2 + ('GEOMETRIC INPUTS'!C788-'GEOMETRIC INPUTS'!O788)^2 + ('GEOMETRIC INPUTS'!D788-'GEOMETRIC INPUTS'!P788)^2)</f>
        <v>0</v>
      </c>
      <c r="G788">
        <f>SQRT(('GEOMETRIC INPUTS'!E788-'GEOMETRIC INPUTS'!N788)^2 + ('GEOMETRIC INPUTS'!F788-'GEOMETRIC INPUTS'!O788)^2 + ('GEOMETRIC INPUTS'!G788-'GEOMETRIC INPUTS'!P788)^2)</f>
        <v>0</v>
      </c>
      <c r="H788">
        <f>SQRT(('GEOMETRIC INPUTS'!H788-'GEOMETRIC INPUTS'!K788)^2 + ('GEOMETRIC INPUTS'!I788-'GEOMETRIC INPUTS'!L788)^2 + ('GEOMETRIC INPUTS'!J788-'GEOMETRIC INPUTS'!M788)^2)</f>
        <v>0</v>
      </c>
      <c r="I788">
        <f>SQRT(('GEOMETRIC INPUTS'!K788-'GEOMETRIC INPUTS'!N788)^2 + ('GEOMETRIC INPUTS'!L788-'GEOMETRIC INPUTS'!O788)^2 + ('GEOMETRIC INPUTS'!M788-'GEOMETRIC INPUTS'!P788)^2)</f>
        <v>0</v>
      </c>
      <c r="J788" s="20" t="e">
        <f>ASIN(('GEOMETRIC INPUTS'!M788-'GEOMETRIC INPUTS'!J788)/H788)</f>
        <v>#DIV/0!</v>
      </c>
      <c r="K788" s="27">
        <f>IF('GT Data'!X790=TRUE,'GEOMETRIC INPUTS'!Q788*Loads!$B$2,'GEOMETRIC INPUTS'!Q788*Loads!$F$2)</f>
        <v>0</v>
      </c>
      <c r="L788" s="27">
        <f>IF('GT Data'!X790=TRUE,F788*Loads!$B$3,F788*Loads!$F$3)</f>
        <v>0</v>
      </c>
      <c r="M788" s="27">
        <f>IF('GT Data'!X790=TRUE,G788*Loads!$B$3,G788*Loads!$F$3)</f>
        <v>0</v>
      </c>
      <c r="N788" s="27">
        <f>IF('GT Data'!X790=TRUE,H788*Loads!$B$3,H788*Loads!$F$3)</f>
        <v>0</v>
      </c>
      <c r="O788" s="27">
        <f>IF('GT Data'!X790=TRUE,B788*Loads!$B$4,0)</f>
        <v>0</v>
      </c>
      <c r="P788" s="27">
        <f>IF('GT Data'!X790=TRUE,'GEOMETRIC INPUTS'!Q788*Loads!$B$1,'GEOMETRIC INPUTS'!Q788*Loads!$F$1)</f>
        <v>0</v>
      </c>
      <c r="Q788">
        <v>-300</v>
      </c>
      <c r="R788" t="e">
        <f>'GEOMETRIC INPUTS'!R788/'GEOMETRIC INPUTS'!S788</f>
        <v>#DIV/0!</v>
      </c>
    </row>
    <row r="789" spans="1:18" x14ac:dyDescent="0.3">
      <c r="A789">
        <f>'GEOMETRIC INPUTS'!A789</f>
        <v>0</v>
      </c>
      <c r="B789">
        <f>'GT Data'!Z791</f>
        <v>0</v>
      </c>
      <c r="C789">
        <f>IF(AND('GEOMETRIC INPUTS'!E789&gt;'GEOMETRIC INPUTS'!B789,'GEOMETRIC INPUTS'!C789&gt;'GEOMETRIC INPUTS'!F789),ACOS(('GEOMETRIC INPUTS'!C789-'GEOMETRIC INPUTS'!F789)/'Calculated Tab Properties'!E789),0) + IF(AND('GEOMETRIC INPUTS'!E789&gt;'GEOMETRIC INPUTS'!B789,'GEOMETRIC INPUTS'!C789&lt;'GEOMETRIC INPUTS'!F789),PI()/2 + ASIN((-'GEOMETRIC INPUTS'!C789+'GEOMETRIC INPUTS'!F789)/'Calculated Tab Properties'!E789),0) + IF(AND('GEOMETRIC INPUTS'!E789&lt;'GEOMETRIC INPUTS'!B789,'GEOMETRIC INPUTS'!C789&lt;'GEOMETRIC INPUTS'!F789),PI() + ACOS(('GEOMETRIC INPUTS'!C789-'GEOMETRIC INPUTS'!F789)/'Calculated Tab Properties'!E789),0) + IF(AND('GEOMETRIC INPUTS'!E789&lt;'GEOMETRIC INPUTS'!B789,'GEOMETRIC INPUTS'!C789&gt;'GEOMETRIC INPUTS'!F789),2*PI() - ACOS((-'GEOMETRIC INPUTS'!C789+'GEOMETRIC INPUTS'!F789)/'Calculated Tab Properties'!E789),0) + IF(AND('GEOMETRIC INPUTS'!E789='GEOMETRIC INPUTS'!B789,'GEOMETRIC INPUTS'!C789&gt;'GEOMETRIC INPUTS'!F789),0,0) + IF(AND('GEOMETRIC INPUTS'!E789&gt;'GEOMETRIC INPUTS'!B789,'GEOMETRIC INPUTS'!C789='GEOMETRIC INPUTS'!F789),PI()/2,0) + IF(AND('GEOMETRIC INPUTS'!E789='GEOMETRIC INPUTS'!B789,'GEOMETRIC INPUTS'!C789&lt;'GEOMETRIC INPUTS'!F789),PI(),0) + IF(AND('GEOMETRIC INPUTS'!E789&lt;'GEOMETRIC INPUTS'!B789,'GEOMETRIC INPUTS'!C789='GEOMETRIC INPUTS'!F789),3/2*PI(),0)</f>
        <v>0</v>
      </c>
      <c r="D789">
        <f t="shared" si="13"/>
        <v>0</v>
      </c>
      <c r="E789">
        <f>SQRT(('GEOMETRIC INPUTS'!B789-'GEOMETRIC INPUTS'!E789)^2+('GEOMETRIC INPUTS'!C789-'GEOMETRIC INPUTS'!F789)^2+('GEOMETRIC INPUTS'!D789-'GEOMETRIC INPUTS'!G789)^2)</f>
        <v>0</v>
      </c>
      <c r="F789">
        <f>SQRT(('GEOMETRIC INPUTS'!B789-'GEOMETRIC INPUTS'!N789)^2 + ('GEOMETRIC INPUTS'!C789-'GEOMETRIC INPUTS'!O789)^2 + ('GEOMETRIC INPUTS'!D789-'GEOMETRIC INPUTS'!P789)^2)</f>
        <v>0</v>
      </c>
      <c r="G789">
        <f>SQRT(('GEOMETRIC INPUTS'!E789-'GEOMETRIC INPUTS'!N789)^2 + ('GEOMETRIC INPUTS'!F789-'GEOMETRIC INPUTS'!O789)^2 + ('GEOMETRIC INPUTS'!G789-'GEOMETRIC INPUTS'!P789)^2)</f>
        <v>0</v>
      </c>
      <c r="H789">
        <f>SQRT(('GEOMETRIC INPUTS'!H789-'GEOMETRIC INPUTS'!K789)^2 + ('GEOMETRIC INPUTS'!I789-'GEOMETRIC INPUTS'!L789)^2 + ('GEOMETRIC INPUTS'!J789-'GEOMETRIC INPUTS'!M789)^2)</f>
        <v>0</v>
      </c>
      <c r="I789">
        <f>SQRT(('GEOMETRIC INPUTS'!K789-'GEOMETRIC INPUTS'!N789)^2 + ('GEOMETRIC INPUTS'!L789-'GEOMETRIC INPUTS'!O789)^2 + ('GEOMETRIC INPUTS'!M789-'GEOMETRIC INPUTS'!P789)^2)</f>
        <v>0</v>
      </c>
      <c r="J789" s="20" t="e">
        <f>ASIN(('GEOMETRIC INPUTS'!M789-'GEOMETRIC INPUTS'!J789)/H789)</f>
        <v>#DIV/0!</v>
      </c>
      <c r="K789" s="27">
        <f>IF('GT Data'!X791=TRUE,'GEOMETRIC INPUTS'!Q789*Loads!$B$2,'GEOMETRIC INPUTS'!Q789*Loads!$F$2)</f>
        <v>0</v>
      </c>
      <c r="L789" s="27">
        <f>IF('GT Data'!X791=TRUE,F789*Loads!$B$3,F789*Loads!$F$3)</f>
        <v>0</v>
      </c>
      <c r="M789" s="27">
        <f>IF('GT Data'!X791=TRUE,G789*Loads!$B$3,G789*Loads!$F$3)</f>
        <v>0</v>
      </c>
      <c r="N789" s="27">
        <f>IF('GT Data'!X791=TRUE,H789*Loads!$B$3,H789*Loads!$F$3)</f>
        <v>0</v>
      </c>
      <c r="O789" s="27">
        <f>IF('GT Data'!X791=TRUE,B789*Loads!$B$4,0)</f>
        <v>0</v>
      </c>
      <c r="P789" s="27">
        <f>IF('GT Data'!X791=TRUE,'GEOMETRIC INPUTS'!Q789*Loads!$B$1,'GEOMETRIC INPUTS'!Q789*Loads!$F$1)</f>
        <v>0</v>
      </c>
      <c r="Q789">
        <v>-300</v>
      </c>
      <c r="R789" t="e">
        <f>'GEOMETRIC INPUTS'!R789/'GEOMETRIC INPUTS'!S789</f>
        <v>#DIV/0!</v>
      </c>
    </row>
    <row r="790" spans="1:18" x14ac:dyDescent="0.3">
      <c r="A790">
        <f>'GEOMETRIC INPUTS'!A790</f>
        <v>0</v>
      </c>
      <c r="B790">
        <f>'GT Data'!Z792</f>
        <v>0</v>
      </c>
      <c r="C790">
        <f>IF(AND('GEOMETRIC INPUTS'!E790&gt;'GEOMETRIC INPUTS'!B790,'GEOMETRIC INPUTS'!C790&gt;'GEOMETRIC INPUTS'!F790),ACOS(('GEOMETRIC INPUTS'!C790-'GEOMETRIC INPUTS'!F790)/'Calculated Tab Properties'!E790),0) + IF(AND('GEOMETRIC INPUTS'!E790&gt;'GEOMETRIC INPUTS'!B790,'GEOMETRIC INPUTS'!C790&lt;'GEOMETRIC INPUTS'!F790),PI()/2 + ASIN((-'GEOMETRIC INPUTS'!C790+'GEOMETRIC INPUTS'!F790)/'Calculated Tab Properties'!E790),0) + IF(AND('GEOMETRIC INPUTS'!E790&lt;'GEOMETRIC INPUTS'!B790,'GEOMETRIC INPUTS'!C790&lt;'GEOMETRIC INPUTS'!F790),PI() + ACOS(('GEOMETRIC INPUTS'!C790-'GEOMETRIC INPUTS'!F790)/'Calculated Tab Properties'!E790),0) + IF(AND('GEOMETRIC INPUTS'!E790&lt;'GEOMETRIC INPUTS'!B790,'GEOMETRIC INPUTS'!C790&gt;'GEOMETRIC INPUTS'!F790),2*PI() - ACOS((-'GEOMETRIC INPUTS'!C790+'GEOMETRIC INPUTS'!F790)/'Calculated Tab Properties'!E790),0) + IF(AND('GEOMETRIC INPUTS'!E790='GEOMETRIC INPUTS'!B790,'GEOMETRIC INPUTS'!C790&gt;'GEOMETRIC INPUTS'!F790),0,0) + IF(AND('GEOMETRIC INPUTS'!E790&gt;'GEOMETRIC INPUTS'!B790,'GEOMETRIC INPUTS'!C790='GEOMETRIC INPUTS'!F790),PI()/2,0) + IF(AND('GEOMETRIC INPUTS'!E790='GEOMETRIC INPUTS'!B790,'GEOMETRIC INPUTS'!C790&lt;'GEOMETRIC INPUTS'!F790),PI(),0) + IF(AND('GEOMETRIC INPUTS'!E790&lt;'GEOMETRIC INPUTS'!B790,'GEOMETRIC INPUTS'!C790='GEOMETRIC INPUTS'!F790),3/2*PI(),0)</f>
        <v>0</v>
      </c>
      <c r="D790">
        <f t="shared" si="13"/>
        <v>0</v>
      </c>
      <c r="E790">
        <f>SQRT(('GEOMETRIC INPUTS'!B790-'GEOMETRIC INPUTS'!E790)^2+('GEOMETRIC INPUTS'!C790-'GEOMETRIC INPUTS'!F790)^2+('GEOMETRIC INPUTS'!D790-'GEOMETRIC INPUTS'!G790)^2)</f>
        <v>0</v>
      </c>
      <c r="F790">
        <f>SQRT(('GEOMETRIC INPUTS'!B790-'GEOMETRIC INPUTS'!N790)^2 + ('GEOMETRIC INPUTS'!C790-'GEOMETRIC INPUTS'!O790)^2 + ('GEOMETRIC INPUTS'!D790-'GEOMETRIC INPUTS'!P790)^2)</f>
        <v>0</v>
      </c>
      <c r="G790">
        <f>SQRT(('GEOMETRIC INPUTS'!E790-'GEOMETRIC INPUTS'!N790)^2 + ('GEOMETRIC INPUTS'!F790-'GEOMETRIC INPUTS'!O790)^2 + ('GEOMETRIC INPUTS'!G790-'GEOMETRIC INPUTS'!P790)^2)</f>
        <v>0</v>
      </c>
      <c r="H790">
        <f>SQRT(('GEOMETRIC INPUTS'!H790-'GEOMETRIC INPUTS'!K790)^2 + ('GEOMETRIC INPUTS'!I790-'GEOMETRIC INPUTS'!L790)^2 + ('GEOMETRIC INPUTS'!J790-'GEOMETRIC INPUTS'!M790)^2)</f>
        <v>0</v>
      </c>
      <c r="I790">
        <f>SQRT(('GEOMETRIC INPUTS'!K790-'GEOMETRIC INPUTS'!N790)^2 + ('GEOMETRIC INPUTS'!L790-'GEOMETRIC INPUTS'!O790)^2 + ('GEOMETRIC INPUTS'!M790-'GEOMETRIC INPUTS'!P790)^2)</f>
        <v>0</v>
      </c>
      <c r="J790" s="20" t="e">
        <f>ASIN(('GEOMETRIC INPUTS'!M790-'GEOMETRIC INPUTS'!J790)/H790)</f>
        <v>#DIV/0!</v>
      </c>
      <c r="K790" s="27">
        <f>IF('GT Data'!X792=TRUE,'GEOMETRIC INPUTS'!Q790*Loads!$B$2,'GEOMETRIC INPUTS'!Q790*Loads!$F$2)</f>
        <v>0</v>
      </c>
      <c r="L790" s="27">
        <f>IF('GT Data'!X792=TRUE,F790*Loads!$B$3,F790*Loads!$F$3)</f>
        <v>0</v>
      </c>
      <c r="M790" s="27">
        <f>IF('GT Data'!X792=TRUE,G790*Loads!$B$3,G790*Loads!$F$3)</f>
        <v>0</v>
      </c>
      <c r="N790" s="27">
        <f>IF('GT Data'!X792=TRUE,H790*Loads!$B$3,H790*Loads!$F$3)</f>
        <v>0</v>
      </c>
      <c r="O790" s="27">
        <f>IF('GT Data'!X792=TRUE,B790*Loads!$B$4,0)</f>
        <v>0</v>
      </c>
      <c r="P790" s="27">
        <f>IF('GT Data'!X792=TRUE,'GEOMETRIC INPUTS'!Q790*Loads!$B$1,'GEOMETRIC INPUTS'!Q790*Loads!$F$1)</f>
        <v>0</v>
      </c>
      <c r="Q790">
        <v>-300</v>
      </c>
      <c r="R790" t="e">
        <f>'GEOMETRIC INPUTS'!R790/'GEOMETRIC INPUTS'!S790</f>
        <v>#DIV/0!</v>
      </c>
    </row>
    <row r="791" spans="1:18" x14ac:dyDescent="0.3">
      <c r="A791">
        <f>'GEOMETRIC INPUTS'!A791</f>
        <v>0</v>
      </c>
      <c r="B791">
        <f>'GT Data'!Z793</f>
        <v>0</v>
      </c>
      <c r="C791">
        <f>IF(AND('GEOMETRIC INPUTS'!E791&gt;'GEOMETRIC INPUTS'!B791,'GEOMETRIC INPUTS'!C791&gt;'GEOMETRIC INPUTS'!F791),ACOS(('GEOMETRIC INPUTS'!C791-'GEOMETRIC INPUTS'!F791)/'Calculated Tab Properties'!E791),0) + IF(AND('GEOMETRIC INPUTS'!E791&gt;'GEOMETRIC INPUTS'!B791,'GEOMETRIC INPUTS'!C791&lt;'GEOMETRIC INPUTS'!F791),PI()/2 + ASIN((-'GEOMETRIC INPUTS'!C791+'GEOMETRIC INPUTS'!F791)/'Calculated Tab Properties'!E791),0) + IF(AND('GEOMETRIC INPUTS'!E791&lt;'GEOMETRIC INPUTS'!B791,'GEOMETRIC INPUTS'!C791&lt;'GEOMETRIC INPUTS'!F791),PI() + ACOS(('GEOMETRIC INPUTS'!C791-'GEOMETRIC INPUTS'!F791)/'Calculated Tab Properties'!E791),0) + IF(AND('GEOMETRIC INPUTS'!E791&lt;'GEOMETRIC INPUTS'!B791,'GEOMETRIC INPUTS'!C791&gt;'GEOMETRIC INPUTS'!F791),2*PI() - ACOS((-'GEOMETRIC INPUTS'!C791+'GEOMETRIC INPUTS'!F791)/'Calculated Tab Properties'!E791),0) + IF(AND('GEOMETRIC INPUTS'!E791='GEOMETRIC INPUTS'!B791,'GEOMETRIC INPUTS'!C791&gt;'GEOMETRIC INPUTS'!F791),0,0) + IF(AND('GEOMETRIC INPUTS'!E791&gt;'GEOMETRIC INPUTS'!B791,'GEOMETRIC INPUTS'!C791='GEOMETRIC INPUTS'!F791),PI()/2,0) + IF(AND('GEOMETRIC INPUTS'!E791='GEOMETRIC INPUTS'!B791,'GEOMETRIC INPUTS'!C791&lt;'GEOMETRIC INPUTS'!F791),PI(),0) + IF(AND('GEOMETRIC INPUTS'!E791&lt;'GEOMETRIC INPUTS'!B791,'GEOMETRIC INPUTS'!C791='GEOMETRIC INPUTS'!F791),3/2*PI(),0)</f>
        <v>0</v>
      </c>
      <c r="D791">
        <f t="shared" si="13"/>
        <v>0</v>
      </c>
      <c r="E791">
        <f>SQRT(('GEOMETRIC INPUTS'!B791-'GEOMETRIC INPUTS'!E791)^2+('GEOMETRIC INPUTS'!C791-'GEOMETRIC INPUTS'!F791)^2+('GEOMETRIC INPUTS'!D791-'GEOMETRIC INPUTS'!G791)^2)</f>
        <v>0</v>
      </c>
      <c r="F791">
        <f>SQRT(('GEOMETRIC INPUTS'!B791-'GEOMETRIC INPUTS'!N791)^2 + ('GEOMETRIC INPUTS'!C791-'GEOMETRIC INPUTS'!O791)^2 + ('GEOMETRIC INPUTS'!D791-'GEOMETRIC INPUTS'!P791)^2)</f>
        <v>0</v>
      </c>
      <c r="G791">
        <f>SQRT(('GEOMETRIC INPUTS'!E791-'GEOMETRIC INPUTS'!N791)^2 + ('GEOMETRIC INPUTS'!F791-'GEOMETRIC INPUTS'!O791)^2 + ('GEOMETRIC INPUTS'!G791-'GEOMETRIC INPUTS'!P791)^2)</f>
        <v>0</v>
      </c>
      <c r="H791">
        <f>SQRT(('GEOMETRIC INPUTS'!H791-'GEOMETRIC INPUTS'!K791)^2 + ('GEOMETRIC INPUTS'!I791-'GEOMETRIC INPUTS'!L791)^2 + ('GEOMETRIC INPUTS'!J791-'GEOMETRIC INPUTS'!M791)^2)</f>
        <v>0</v>
      </c>
      <c r="I791">
        <f>SQRT(('GEOMETRIC INPUTS'!K791-'GEOMETRIC INPUTS'!N791)^2 + ('GEOMETRIC INPUTS'!L791-'GEOMETRIC INPUTS'!O791)^2 + ('GEOMETRIC INPUTS'!M791-'GEOMETRIC INPUTS'!P791)^2)</f>
        <v>0</v>
      </c>
      <c r="J791" s="20" t="e">
        <f>ASIN(('GEOMETRIC INPUTS'!M791-'GEOMETRIC INPUTS'!J791)/H791)</f>
        <v>#DIV/0!</v>
      </c>
      <c r="K791" s="27">
        <f>IF('GT Data'!X793=TRUE,'GEOMETRIC INPUTS'!Q791*Loads!$B$2,'GEOMETRIC INPUTS'!Q791*Loads!$F$2)</f>
        <v>0</v>
      </c>
      <c r="L791" s="27">
        <f>IF('GT Data'!X793=TRUE,F791*Loads!$B$3,F791*Loads!$F$3)</f>
        <v>0</v>
      </c>
      <c r="M791" s="27">
        <f>IF('GT Data'!X793=TRUE,G791*Loads!$B$3,G791*Loads!$F$3)</f>
        <v>0</v>
      </c>
      <c r="N791" s="27">
        <f>IF('GT Data'!X793=TRUE,H791*Loads!$B$3,H791*Loads!$F$3)</f>
        <v>0</v>
      </c>
      <c r="O791" s="27">
        <f>IF('GT Data'!X793=TRUE,B791*Loads!$B$4,0)</f>
        <v>0</v>
      </c>
      <c r="P791" s="27">
        <f>IF('GT Data'!X793=TRUE,'GEOMETRIC INPUTS'!Q791*Loads!$B$1,'GEOMETRIC INPUTS'!Q791*Loads!$F$1)</f>
        <v>0</v>
      </c>
      <c r="Q791">
        <v>-300</v>
      </c>
      <c r="R791" t="e">
        <f>'GEOMETRIC INPUTS'!R791/'GEOMETRIC INPUTS'!S791</f>
        <v>#DIV/0!</v>
      </c>
    </row>
    <row r="792" spans="1:18" x14ac:dyDescent="0.3">
      <c r="A792">
        <f>'GEOMETRIC INPUTS'!A792</f>
        <v>0</v>
      </c>
      <c r="B792">
        <f>'GT Data'!Z794</f>
        <v>0</v>
      </c>
      <c r="C792">
        <f>IF(AND('GEOMETRIC INPUTS'!E792&gt;'GEOMETRIC INPUTS'!B792,'GEOMETRIC INPUTS'!C792&gt;'GEOMETRIC INPUTS'!F792),ACOS(('GEOMETRIC INPUTS'!C792-'GEOMETRIC INPUTS'!F792)/'Calculated Tab Properties'!E792),0) + IF(AND('GEOMETRIC INPUTS'!E792&gt;'GEOMETRIC INPUTS'!B792,'GEOMETRIC INPUTS'!C792&lt;'GEOMETRIC INPUTS'!F792),PI()/2 + ASIN((-'GEOMETRIC INPUTS'!C792+'GEOMETRIC INPUTS'!F792)/'Calculated Tab Properties'!E792),0) + IF(AND('GEOMETRIC INPUTS'!E792&lt;'GEOMETRIC INPUTS'!B792,'GEOMETRIC INPUTS'!C792&lt;'GEOMETRIC INPUTS'!F792),PI() + ACOS(('GEOMETRIC INPUTS'!C792-'GEOMETRIC INPUTS'!F792)/'Calculated Tab Properties'!E792),0) + IF(AND('GEOMETRIC INPUTS'!E792&lt;'GEOMETRIC INPUTS'!B792,'GEOMETRIC INPUTS'!C792&gt;'GEOMETRIC INPUTS'!F792),2*PI() - ACOS((-'GEOMETRIC INPUTS'!C792+'GEOMETRIC INPUTS'!F792)/'Calculated Tab Properties'!E792),0) + IF(AND('GEOMETRIC INPUTS'!E792='GEOMETRIC INPUTS'!B792,'GEOMETRIC INPUTS'!C792&gt;'GEOMETRIC INPUTS'!F792),0,0) + IF(AND('GEOMETRIC INPUTS'!E792&gt;'GEOMETRIC INPUTS'!B792,'GEOMETRIC INPUTS'!C792='GEOMETRIC INPUTS'!F792),PI()/2,0) + IF(AND('GEOMETRIC INPUTS'!E792='GEOMETRIC INPUTS'!B792,'GEOMETRIC INPUTS'!C792&lt;'GEOMETRIC INPUTS'!F792),PI(),0) + IF(AND('GEOMETRIC INPUTS'!E792&lt;'GEOMETRIC INPUTS'!B792,'GEOMETRIC INPUTS'!C792='GEOMETRIC INPUTS'!F792),3/2*PI(),0)</f>
        <v>0</v>
      </c>
      <c r="D792">
        <f t="shared" si="13"/>
        <v>0</v>
      </c>
      <c r="E792">
        <f>SQRT(('GEOMETRIC INPUTS'!B792-'GEOMETRIC INPUTS'!E792)^2+('GEOMETRIC INPUTS'!C792-'GEOMETRIC INPUTS'!F792)^2+('GEOMETRIC INPUTS'!D792-'GEOMETRIC INPUTS'!G792)^2)</f>
        <v>0</v>
      </c>
      <c r="F792">
        <f>SQRT(('GEOMETRIC INPUTS'!B792-'GEOMETRIC INPUTS'!N792)^2 + ('GEOMETRIC INPUTS'!C792-'GEOMETRIC INPUTS'!O792)^2 + ('GEOMETRIC INPUTS'!D792-'GEOMETRIC INPUTS'!P792)^2)</f>
        <v>0</v>
      </c>
      <c r="G792">
        <f>SQRT(('GEOMETRIC INPUTS'!E792-'GEOMETRIC INPUTS'!N792)^2 + ('GEOMETRIC INPUTS'!F792-'GEOMETRIC INPUTS'!O792)^2 + ('GEOMETRIC INPUTS'!G792-'GEOMETRIC INPUTS'!P792)^2)</f>
        <v>0</v>
      </c>
      <c r="H792">
        <f>SQRT(('GEOMETRIC INPUTS'!H792-'GEOMETRIC INPUTS'!K792)^2 + ('GEOMETRIC INPUTS'!I792-'GEOMETRIC INPUTS'!L792)^2 + ('GEOMETRIC INPUTS'!J792-'GEOMETRIC INPUTS'!M792)^2)</f>
        <v>0</v>
      </c>
      <c r="I792">
        <f>SQRT(('GEOMETRIC INPUTS'!K792-'GEOMETRIC INPUTS'!N792)^2 + ('GEOMETRIC INPUTS'!L792-'GEOMETRIC INPUTS'!O792)^2 + ('GEOMETRIC INPUTS'!M792-'GEOMETRIC INPUTS'!P792)^2)</f>
        <v>0</v>
      </c>
      <c r="J792" s="20" t="e">
        <f>ASIN(('GEOMETRIC INPUTS'!M792-'GEOMETRIC INPUTS'!J792)/H792)</f>
        <v>#DIV/0!</v>
      </c>
      <c r="K792" s="27">
        <f>IF('GT Data'!X794=TRUE,'GEOMETRIC INPUTS'!Q792*Loads!$B$2,'GEOMETRIC INPUTS'!Q792*Loads!$F$2)</f>
        <v>0</v>
      </c>
      <c r="L792" s="27">
        <f>IF('GT Data'!X794=TRUE,F792*Loads!$B$3,F792*Loads!$F$3)</f>
        <v>0</v>
      </c>
      <c r="M792" s="27">
        <f>IF('GT Data'!X794=TRUE,G792*Loads!$B$3,G792*Loads!$F$3)</f>
        <v>0</v>
      </c>
      <c r="N792" s="27">
        <f>IF('GT Data'!X794=TRUE,H792*Loads!$B$3,H792*Loads!$F$3)</f>
        <v>0</v>
      </c>
      <c r="O792" s="27">
        <f>IF('GT Data'!X794=TRUE,B792*Loads!$B$4,0)</f>
        <v>0</v>
      </c>
      <c r="P792" s="27">
        <f>IF('GT Data'!X794=TRUE,'GEOMETRIC INPUTS'!Q792*Loads!$B$1,'GEOMETRIC INPUTS'!Q792*Loads!$F$1)</f>
        <v>0</v>
      </c>
      <c r="Q792">
        <v>-300</v>
      </c>
      <c r="R792" t="e">
        <f>'GEOMETRIC INPUTS'!R792/'GEOMETRIC INPUTS'!S792</f>
        <v>#DIV/0!</v>
      </c>
    </row>
    <row r="793" spans="1:18" x14ac:dyDescent="0.3">
      <c r="A793">
        <f>'GEOMETRIC INPUTS'!A793</f>
        <v>0</v>
      </c>
      <c r="B793">
        <f>'GT Data'!Z795</f>
        <v>0</v>
      </c>
      <c r="C793">
        <f>IF(AND('GEOMETRIC INPUTS'!E793&gt;'GEOMETRIC INPUTS'!B793,'GEOMETRIC INPUTS'!C793&gt;'GEOMETRIC INPUTS'!F793),ACOS(('GEOMETRIC INPUTS'!C793-'GEOMETRIC INPUTS'!F793)/'Calculated Tab Properties'!E793),0) + IF(AND('GEOMETRIC INPUTS'!E793&gt;'GEOMETRIC INPUTS'!B793,'GEOMETRIC INPUTS'!C793&lt;'GEOMETRIC INPUTS'!F793),PI()/2 + ASIN((-'GEOMETRIC INPUTS'!C793+'GEOMETRIC INPUTS'!F793)/'Calculated Tab Properties'!E793),0) + IF(AND('GEOMETRIC INPUTS'!E793&lt;'GEOMETRIC INPUTS'!B793,'GEOMETRIC INPUTS'!C793&lt;'GEOMETRIC INPUTS'!F793),PI() + ACOS(('GEOMETRIC INPUTS'!C793-'GEOMETRIC INPUTS'!F793)/'Calculated Tab Properties'!E793),0) + IF(AND('GEOMETRIC INPUTS'!E793&lt;'GEOMETRIC INPUTS'!B793,'GEOMETRIC INPUTS'!C793&gt;'GEOMETRIC INPUTS'!F793),2*PI() - ACOS((-'GEOMETRIC INPUTS'!C793+'GEOMETRIC INPUTS'!F793)/'Calculated Tab Properties'!E793),0) + IF(AND('GEOMETRIC INPUTS'!E793='GEOMETRIC INPUTS'!B793,'GEOMETRIC INPUTS'!C793&gt;'GEOMETRIC INPUTS'!F793),0,0) + IF(AND('GEOMETRIC INPUTS'!E793&gt;'GEOMETRIC INPUTS'!B793,'GEOMETRIC INPUTS'!C793='GEOMETRIC INPUTS'!F793),PI()/2,0) + IF(AND('GEOMETRIC INPUTS'!E793='GEOMETRIC INPUTS'!B793,'GEOMETRIC INPUTS'!C793&lt;'GEOMETRIC INPUTS'!F793),PI(),0) + IF(AND('GEOMETRIC INPUTS'!E793&lt;'GEOMETRIC INPUTS'!B793,'GEOMETRIC INPUTS'!C793='GEOMETRIC INPUTS'!F793),3/2*PI(),0)</f>
        <v>0</v>
      </c>
      <c r="D793">
        <f t="shared" si="13"/>
        <v>0</v>
      </c>
      <c r="E793">
        <f>SQRT(('GEOMETRIC INPUTS'!B793-'GEOMETRIC INPUTS'!E793)^2+('GEOMETRIC INPUTS'!C793-'GEOMETRIC INPUTS'!F793)^2+('GEOMETRIC INPUTS'!D793-'GEOMETRIC INPUTS'!G793)^2)</f>
        <v>0</v>
      </c>
      <c r="F793">
        <f>SQRT(('GEOMETRIC INPUTS'!B793-'GEOMETRIC INPUTS'!N793)^2 + ('GEOMETRIC INPUTS'!C793-'GEOMETRIC INPUTS'!O793)^2 + ('GEOMETRIC INPUTS'!D793-'GEOMETRIC INPUTS'!P793)^2)</f>
        <v>0</v>
      </c>
      <c r="G793">
        <f>SQRT(('GEOMETRIC INPUTS'!E793-'GEOMETRIC INPUTS'!N793)^2 + ('GEOMETRIC INPUTS'!F793-'GEOMETRIC INPUTS'!O793)^2 + ('GEOMETRIC INPUTS'!G793-'GEOMETRIC INPUTS'!P793)^2)</f>
        <v>0</v>
      </c>
      <c r="H793">
        <f>SQRT(('GEOMETRIC INPUTS'!H793-'GEOMETRIC INPUTS'!K793)^2 + ('GEOMETRIC INPUTS'!I793-'GEOMETRIC INPUTS'!L793)^2 + ('GEOMETRIC INPUTS'!J793-'GEOMETRIC INPUTS'!M793)^2)</f>
        <v>0</v>
      </c>
      <c r="I793">
        <f>SQRT(('GEOMETRIC INPUTS'!K793-'GEOMETRIC INPUTS'!N793)^2 + ('GEOMETRIC INPUTS'!L793-'GEOMETRIC INPUTS'!O793)^2 + ('GEOMETRIC INPUTS'!M793-'GEOMETRIC INPUTS'!P793)^2)</f>
        <v>0</v>
      </c>
      <c r="J793" s="20" t="e">
        <f>ASIN(('GEOMETRIC INPUTS'!M793-'GEOMETRIC INPUTS'!J793)/H793)</f>
        <v>#DIV/0!</v>
      </c>
      <c r="K793" s="27">
        <f>IF('GT Data'!X795=TRUE,'GEOMETRIC INPUTS'!Q793*Loads!$B$2,'GEOMETRIC INPUTS'!Q793*Loads!$F$2)</f>
        <v>0</v>
      </c>
      <c r="L793" s="27">
        <f>IF('GT Data'!X795=TRUE,F793*Loads!$B$3,F793*Loads!$F$3)</f>
        <v>0</v>
      </c>
      <c r="M793" s="27">
        <f>IF('GT Data'!X795=TRUE,G793*Loads!$B$3,G793*Loads!$F$3)</f>
        <v>0</v>
      </c>
      <c r="N793" s="27">
        <f>IF('GT Data'!X795=TRUE,H793*Loads!$B$3,H793*Loads!$F$3)</f>
        <v>0</v>
      </c>
      <c r="O793" s="27">
        <f>IF('GT Data'!X795=TRUE,B793*Loads!$B$4,0)</f>
        <v>0</v>
      </c>
      <c r="P793" s="27">
        <f>IF('GT Data'!X795=TRUE,'GEOMETRIC INPUTS'!Q793*Loads!$B$1,'GEOMETRIC INPUTS'!Q793*Loads!$F$1)</f>
        <v>0</v>
      </c>
      <c r="Q793">
        <v>-300</v>
      </c>
      <c r="R793" t="e">
        <f>'GEOMETRIC INPUTS'!R793/'GEOMETRIC INPUTS'!S793</f>
        <v>#DIV/0!</v>
      </c>
    </row>
    <row r="794" spans="1:18" x14ac:dyDescent="0.3">
      <c r="A794">
        <f>'GEOMETRIC INPUTS'!A794</f>
        <v>0</v>
      </c>
      <c r="B794">
        <f>'GT Data'!Z796</f>
        <v>0</v>
      </c>
      <c r="C794">
        <f>IF(AND('GEOMETRIC INPUTS'!E794&gt;'GEOMETRIC INPUTS'!B794,'GEOMETRIC INPUTS'!C794&gt;'GEOMETRIC INPUTS'!F794),ACOS(('GEOMETRIC INPUTS'!C794-'GEOMETRIC INPUTS'!F794)/'Calculated Tab Properties'!E794),0) + IF(AND('GEOMETRIC INPUTS'!E794&gt;'GEOMETRIC INPUTS'!B794,'GEOMETRIC INPUTS'!C794&lt;'GEOMETRIC INPUTS'!F794),PI()/2 + ASIN((-'GEOMETRIC INPUTS'!C794+'GEOMETRIC INPUTS'!F794)/'Calculated Tab Properties'!E794),0) + IF(AND('GEOMETRIC INPUTS'!E794&lt;'GEOMETRIC INPUTS'!B794,'GEOMETRIC INPUTS'!C794&lt;'GEOMETRIC INPUTS'!F794),PI() + ACOS(('GEOMETRIC INPUTS'!C794-'GEOMETRIC INPUTS'!F794)/'Calculated Tab Properties'!E794),0) + IF(AND('GEOMETRIC INPUTS'!E794&lt;'GEOMETRIC INPUTS'!B794,'GEOMETRIC INPUTS'!C794&gt;'GEOMETRIC INPUTS'!F794),2*PI() - ACOS((-'GEOMETRIC INPUTS'!C794+'GEOMETRIC INPUTS'!F794)/'Calculated Tab Properties'!E794),0) + IF(AND('GEOMETRIC INPUTS'!E794='GEOMETRIC INPUTS'!B794,'GEOMETRIC INPUTS'!C794&gt;'GEOMETRIC INPUTS'!F794),0,0) + IF(AND('GEOMETRIC INPUTS'!E794&gt;'GEOMETRIC INPUTS'!B794,'GEOMETRIC INPUTS'!C794='GEOMETRIC INPUTS'!F794),PI()/2,0) + IF(AND('GEOMETRIC INPUTS'!E794='GEOMETRIC INPUTS'!B794,'GEOMETRIC INPUTS'!C794&lt;'GEOMETRIC INPUTS'!F794),PI(),0) + IF(AND('GEOMETRIC INPUTS'!E794&lt;'GEOMETRIC INPUTS'!B794,'GEOMETRIC INPUTS'!C794='GEOMETRIC INPUTS'!F794),3/2*PI(),0)</f>
        <v>0</v>
      </c>
      <c r="D794">
        <f t="shared" si="13"/>
        <v>0</v>
      </c>
      <c r="E794">
        <f>SQRT(('GEOMETRIC INPUTS'!B794-'GEOMETRIC INPUTS'!E794)^2+('GEOMETRIC INPUTS'!C794-'GEOMETRIC INPUTS'!F794)^2+('GEOMETRIC INPUTS'!D794-'GEOMETRIC INPUTS'!G794)^2)</f>
        <v>0</v>
      </c>
      <c r="F794">
        <f>SQRT(('GEOMETRIC INPUTS'!B794-'GEOMETRIC INPUTS'!N794)^2 + ('GEOMETRIC INPUTS'!C794-'GEOMETRIC INPUTS'!O794)^2 + ('GEOMETRIC INPUTS'!D794-'GEOMETRIC INPUTS'!P794)^2)</f>
        <v>0</v>
      </c>
      <c r="G794">
        <f>SQRT(('GEOMETRIC INPUTS'!E794-'GEOMETRIC INPUTS'!N794)^2 + ('GEOMETRIC INPUTS'!F794-'GEOMETRIC INPUTS'!O794)^2 + ('GEOMETRIC INPUTS'!G794-'GEOMETRIC INPUTS'!P794)^2)</f>
        <v>0</v>
      </c>
      <c r="H794">
        <f>SQRT(('GEOMETRIC INPUTS'!H794-'GEOMETRIC INPUTS'!K794)^2 + ('GEOMETRIC INPUTS'!I794-'GEOMETRIC INPUTS'!L794)^2 + ('GEOMETRIC INPUTS'!J794-'GEOMETRIC INPUTS'!M794)^2)</f>
        <v>0</v>
      </c>
      <c r="I794">
        <f>SQRT(('GEOMETRIC INPUTS'!K794-'GEOMETRIC INPUTS'!N794)^2 + ('GEOMETRIC INPUTS'!L794-'GEOMETRIC INPUTS'!O794)^2 + ('GEOMETRIC INPUTS'!M794-'GEOMETRIC INPUTS'!P794)^2)</f>
        <v>0</v>
      </c>
      <c r="J794" s="20" t="e">
        <f>ASIN(('GEOMETRIC INPUTS'!M794-'GEOMETRIC INPUTS'!J794)/H794)</f>
        <v>#DIV/0!</v>
      </c>
      <c r="K794" s="27">
        <f>IF('GT Data'!X796=TRUE,'GEOMETRIC INPUTS'!Q794*Loads!$B$2,'GEOMETRIC INPUTS'!Q794*Loads!$F$2)</f>
        <v>0</v>
      </c>
      <c r="L794" s="27">
        <f>IF('GT Data'!X796=TRUE,F794*Loads!$B$3,F794*Loads!$F$3)</f>
        <v>0</v>
      </c>
      <c r="M794" s="27">
        <f>IF('GT Data'!X796=TRUE,G794*Loads!$B$3,G794*Loads!$F$3)</f>
        <v>0</v>
      </c>
      <c r="N794" s="27">
        <f>IF('GT Data'!X796=TRUE,H794*Loads!$B$3,H794*Loads!$F$3)</f>
        <v>0</v>
      </c>
      <c r="O794" s="27">
        <f>IF('GT Data'!X796=TRUE,B794*Loads!$B$4,0)</f>
        <v>0</v>
      </c>
      <c r="P794" s="27">
        <f>IF('GT Data'!X796=TRUE,'GEOMETRIC INPUTS'!Q794*Loads!$B$1,'GEOMETRIC INPUTS'!Q794*Loads!$F$1)</f>
        <v>0</v>
      </c>
      <c r="Q794">
        <v>-300</v>
      </c>
      <c r="R794" t="e">
        <f>'GEOMETRIC INPUTS'!R794/'GEOMETRIC INPUTS'!S794</f>
        <v>#DIV/0!</v>
      </c>
    </row>
    <row r="795" spans="1:18" x14ac:dyDescent="0.3">
      <c r="A795">
        <f>'GEOMETRIC INPUTS'!A795</f>
        <v>0</v>
      </c>
      <c r="B795">
        <f>'GT Data'!Z797</f>
        <v>0</v>
      </c>
      <c r="C795">
        <f>IF(AND('GEOMETRIC INPUTS'!E795&gt;'GEOMETRIC INPUTS'!B795,'GEOMETRIC INPUTS'!C795&gt;'GEOMETRIC INPUTS'!F795),ACOS(('GEOMETRIC INPUTS'!C795-'GEOMETRIC INPUTS'!F795)/'Calculated Tab Properties'!E795),0) + IF(AND('GEOMETRIC INPUTS'!E795&gt;'GEOMETRIC INPUTS'!B795,'GEOMETRIC INPUTS'!C795&lt;'GEOMETRIC INPUTS'!F795),PI()/2 + ASIN((-'GEOMETRIC INPUTS'!C795+'GEOMETRIC INPUTS'!F795)/'Calculated Tab Properties'!E795),0) + IF(AND('GEOMETRIC INPUTS'!E795&lt;'GEOMETRIC INPUTS'!B795,'GEOMETRIC INPUTS'!C795&lt;'GEOMETRIC INPUTS'!F795),PI() + ACOS(('GEOMETRIC INPUTS'!C795-'GEOMETRIC INPUTS'!F795)/'Calculated Tab Properties'!E795),0) + IF(AND('GEOMETRIC INPUTS'!E795&lt;'GEOMETRIC INPUTS'!B795,'GEOMETRIC INPUTS'!C795&gt;'GEOMETRIC INPUTS'!F795),2*PI() - ACOS((-'GEOMETRIC INPUTS'!C795+'GEOMETRIC INPUTS'!F795)/'Calculated Tab Properties'!E795),0) + IF(AND('GEOMETRIC INPUTS'!E795='GEOMETRIC INPUTS'!B795,'GEOMETRIC INPUTS'!C795&gt;'GEOMETRIC INPUTS'!F795),0,0) + IF(AND('GEOMETRIC INPUTS'!E795&gt;'GEOMETRIC INPUTS'!B795,'GEOMETRIC INPUTS'!C795='GEOMETRIC INPUTS'!F795),PI()/2,0) + IF(AND('GEOMETRIC INPUTS'!E795='GEOMETRIC INPUTS'!B795,'GEOMETRIC INPUTS'!C795&lt;'GEOMETRIC INPUTS'!F795),PI(),0) + IF(AND('GEOMETRIC INPUTS'!E795&lt;'GEOMETRIC INPUTS'!B795,'GEOMETRIC INPUTS'!C795='GEOMETRIC INPUTS'!F795),3/2*PI(),0)</f>
        <v>0</v>
      </c>
      <c r="D795">
        <f t="shared" si="13"/>
        <v>0</v>
      </c>
      <c r="E795">
        <f>SQRT(('GEOMETRIC INPUTS'!B795-'GEOMETRIC INPUTS'!E795)^2+('GEOMETRIC INPUTS'!C795-'GEOMETRIC INPUTS'!F795)^2+('GEOMETRIC INPUTS'!D795-'GEOMETRIC INPUTS'!G795)^2)</f>
        <v>0</v>
      </c>
      <c r="F795">
        <f>SQRT(('GEOMETRIC INPUTS'!B795-'GEOMETRIC INPUTS'!N795)^2 + ('GEOMETRIC INPUTS'!C795-'GEOMETRIC INPUTS'!O795)^2 + ('GEOMETRIC INPUTS'!D795-'GEOMETRIC INPUTS'!P795)^2)</f>
        <v>0</v>
      </c>
      <c r="G795">
        <f>SQRT(('GEOMETRIC INPUTS'!E795-'GEOMETRIC INPUTS'!N795)^2 + ('GEOMETRIC INPUTS'!F795-'GEOMETRIC INPUTS'!O795)^2 + ('GEOMETRIC INPUTS'!G795-'GEOMETRIC INPUTS'!P795)^2)</f>
        <v>0</v>
      </c>
      <c r="H795">
        <f>SQRT(('GEOMETRIC INPUTS'!H795-'GEOMETRIC INPUTS'!K795)^2 + ('GEOMETRIC INPUTS'!I795-'GEOMETRIC INPUTS'!L795)^2 + ('GEOMETRIC INPUTS'!J795-'GEOMETRIC INPUTS'!M795)^2)</f>
        <v>0</v>
      </c>
      <c r="I795">
        <f>SQRT(('GEOMETRIC INPUTS'!K795-'GEOMETRIC INPUTS'!N795)^2 + ('GEOMETRIC INPUTS'!L795-'GEOMETRIC INPUTS'!O795)^2 + ('GEOMETRIC INPUTS'!M795-'GEOMETRIC INPUTS'!P795)^2)</f>
        <v>0</v>
      </c>
      <c r="J795" s="20" t="e">
        <f>ASIN(('GEOMETRIC INPUTS'!M795-'GEOMETRIC INPUTS'!J795)/H795)</f>
        <v>#DIV/0!</v>
      </c>
      <c r="K795" s="27">
        <f>IF('GT Data'!X797=TRUE,'GEOMETRIC INPUTS'!Q795*Loads!$B$2,'GEOMETRIC INPUTS'!Q795*Loads!$F$2)</f>
        <v>0</v>
      </c>
      <c r="L795" s="27">
        <f>IF('GT Data'!X797=TRUE,F795*Loads!$B$3,F795*Loads!$F$3)</f>
        <v>0</v>
      </c>
      <c r="M795" s="27">
        <f>IF('GT Data'!X797=TRUE,G795*Loads!$B$3,G795*Loads!$F$3)</f>
        <v>0</v>
      </c>
      <c r="N795" s="27">
        <f>IF('GT Data'!X797=TRUE,H795*Loads!$B$3,H795*Loads!$F$3)</f>
        <v>0</v>
      </c>
      <c r="O795" s="27">
        <f>IF('GT Data'!X797=TRUE,B795*Loads!$B$4,0)</f>
        <v>0</v>
      </c>
      <c r="P795" s="27">
        <f>IF('GT Data'!X797=TRUE,'GEOMETRIC INPUTS'!Q795*Loads!$B$1,'GEOMETRIC INPUTS'!Q795*Loads!$F$1)</f>
        <v>0</v>
      </c>
      <c r="Q795">
        <v>-300</v>
      </c>
      <c r="R795" t="e">
        <f>'GEOMETRIC INPUTS'!R795/'GEOMETRIC INPUTS'!S795</f>
        <v>#DIV/0!</v>
      </c>
    </row>
    <row r="796" spans="1:18" x14ac:dyDescent="0.3">
      <c r="A796">
        <f>'GEOMETRIC INPUTS'!A796</f>
        <v>0</v>
      </c>
      <c r="B796">
        <f>'GT Data'!Z798</f>
        <v>0</v>
      </c>
      <c r="C796">
        <f>IF(AND('GEOMETRIC INPUTS'!E796&gt;'GEOMETRIC INPUTS'!B796,'GEOMETRIC INPUTS'!C796&gt;'GEOMETRIC INPUTS'!F796),ACOS(('GEOMETRIC INPUTS'!C796-'GEOMETRIC INPUTS'!F796)/'Calculated Tab Properties'!E796),0) + IF(AND('GEOMETRIC INPUTS'!E796&gt;'GEOMETRIC INPUTS'!B796,'GEOMETRIC INPUTS'!C796&lt;'GEOMETRIC INPUTS'!F796),PI()/2 + ASIN((-'GEOMETRIC INPUTS'!C796+'GEOMETRIC INPUTS'!F796)/'Calculated Tab Properties'!E796),0) + IF(AND('GEOMETRIC INPUTS'!E796&lt;'GEOMETRIC INPUTS'!B796,'GEOMETRIC INPUTS'!C796&lt;'GEOMETRIC INPUTS'!F796),PI() + ACOS(('GEOMETRIC INPUTS'!C796-'GEOMETRIC INPUTS'!F796)/'Calculated Tab Properties'!E796),0) + IF(AND('GEOMETRIC INPUTS'!E796&lt;'GEOMETRIC INPUTS'!B796,'GEOMETRIC INPUTS'!C796&gt;'GEOMETRIC INPUTS'!F796),2*PI() - ACOS((-'GEOMETRIC INPUTS'!C796+'GEOMETRIC INPUTS'!F796)/'Calculated Tab Properties'!E796),0) + IF(AND('GEOMETRIC INPUTS'!E796='GEOMETRIC INPUTS'!B796,'GEOMETRIC INPUTS'!C796&gt;'GEOMETRIC INPUTS'!F796),0,0) + IF(AND('GEOMETRIC INPUTS'!E796&gt;'GEOMETRIC INPUTS'!B796,'GEOMETRIC INPUTS'!C796='GEOMETRIC INPUTS'!F796),PI()/2,0) + IF(AND('GEOMETRIC INPUTS'!E796='GEOMETRIC INPUTS'!B796,'GEOMETRIC INPUTS'!C796&lt;'GEOMETRIC INPUTS'!F796),PI(),0) + IF(AND('GEOMETRIC INPUTS'!E796&lt;'GEOMETRIC INPUTS'!B796,'GEOMETRIC INPUTS'!C796='GEOMETRIC INPUTS'!F796),3/2*PI(),0)</f>
        <v>0</v>
      </c>
      <c r="D796">
        <f t="shared" si="13"/>
        <v>0</v>
      </c>
      <c r="E796">
        <f>SQRT(('GEOMETRIC INPUTS'!B796-'GEOMETRIC INPUTS'!E796)^2+('GEOMETRIC INPUTS'!C796-'GEOMETRIC INPUTS'!F796)^2+('GEOMETRIC INPUTS'!D796-'GEOMETRIC INPUTS'!G796)^2)</f>
        <v>0</v>
      </c>
      <c r="F796">
        <f>SQRT(('GEOMETRIC INPUTS'!B796-'GEOMETRIC INPUTS'!N796)^2 + ('GEOMETRIC INPUTS'!C796-'GEOMETRIC INPUTS'!O796)^2 + ('GEOMETRIC INPUTS'!D796-'GEOMETRIC INPUTS'!P796)^2)</f>
        <v>0</v>
      </c>
      <c r="G796">
        <f>SQRT(('GEOMETRIC INPUTS'!E796-'GEOMETRIC INPUTS'!N796)^2 + ('GEOMETRIC INPUTS'!F796-'GEOMETRIC INPUTS'!O796)^2 + ('GEOMETRIC INPUTS'!G796-'GEOMETRIC INPUTS'!P796)^2)</f>
        <v>0</v>
      </c>
      <c r="H796">
        <f>SQRT(('GEOMETRIC INPUTS'!H796-'GEOMETRIC INPUTS'!K796)^2 + ('GEOMETRIC INPUTS'!I796-'GEOMETRIC INPUTS'!L796)^2 + ('GEOMETRIC INPUTS'!J796-'GEOMETRIC INPUTS'!M796)^2)</f>
        <v>0</v>
      </c>
      <c r="I796">
        <f>SQRT(('GEOMETRIC INPUTS'!K796-'GEOMETRIC INPUTS'!N796)^2 + ('GEOMETRIC INPUTS'!L796-'GEOMETRIC INPUTS'!O796)^2 + ('GEOMETRIC INPUTS'!M796-'GEOMETRIC INPUTS'!P796)^2)</f>
        <v>0</v>
      </c>
      <c r="J796" s="20" t="e">
        <f>ASIN(('GEOMETRIC INPUTS'!M796-'GEOMETRIC INPUTS'!J796)/H796)</f>
        <v>#DIV/0!</v>
      </c>
      <c r="K796" s="27">
        <f>IF('GT Data'!X798=TRUE,'GEOMETRIC INPUTS'!Q796*Loads!$B$2,'GEOMETRIC INPUTS'!Q796*Loads!$F$2)</f>
        <v>0</v>
      </c>
      <c r="L796" s="27">
        <f>IF('GT Data'!X798=TRUE,F796*Loads!$B$3,F796*Loads!$F$3)</f>
        <v>0</v>
      </c>
      <c r="M796" s="27">
        <f>IF('GT Data'!X798=TRUE,G796*Loads!$B$3,G796*Loads!$F$3)</f>
        <v>0</v>
      </c>
      <c r="N796" s="27">
        <f>IF('GT Data'!X798=TRUE,H796*Loads!$B$3,H796*Loads!$F$3)</f>
        <v>0</v>
      </c>
      <c r="O796" s="27">
        <f>IF('GT Data'!X798=TRUE,B796*Loads!$B$4,0)</f>
        <v>0</v>
      </c>
      <c r="P796" s="27">
        <f>IF('GT Data'!X798=TRUE,'GEOMETRIC INPUTS'!Q796*Loads!$B$1,'GEOMETRIC INPUTS'!Q796*Loads!$F$1)</f>
        <v>0</v>
      </c>
      <c r="Q796">
        <v>-300</v>
      </c>
      <c r="R796" t="e">
        <f>'GEOMETRIC INPUTS'!R796/'GEOMETRIC INPUTS'!S796</f>
        <v>#DIV/0!</v>
      </c>
    </row>
    <row r="797" spans="1:18" x14ac:dyDescent="0.3">
      <c r="A797">
        <f>'GEOMETRIC INPUTS'!A797</f>
        <v>0</v>
      </c>
      <c r="B797">
        <f>'GT Data'!Z799</f>
        <v>0</v>
      </c>
      <c r="C797">
        <f>IF(AND('GEOMETRIC INPUTS'!E797&gt;'GEOMETRIC INPUTS'!B797,'GEOMETRIC INPUTS'!C797&gt;'GEOMETRIC INPUTS'!F797),ACOS(('GEOMETRIC INPUTS'!C797-'GEOMETRIC INPUTS'!F797)/'Calculated Tab Properties'!E797),0) + IF(AND('GEOMETRIC INPUTS'!E797&gt;'GEOMETRIC INPUTS'!B797,'GEOMETRIC INPUTS'!C797&lt;'GEOMETRIC INPUTS'!F797),PI()/2 + ASIN((-'GEOMETRIC INPUTS'!C797+'GEOMETRIC INPUTS'!F797)/'Calculated Tab Properties'!E797),0) + IF(AND('GEOMETRIC INPUTS'!E797&lt;'GEOMETRIC INPUTS'!B797,'GEOMETRIC INPUTS'!C797&lt;'GEOMETRIC INPUTS'!F797),PI() + ACOS(('GEOMETRIC INPUTS'!C797-'GEOMETRIC INPUTS'!F797)/'Calculated Tab Properties'!E797),0) + IF(AND('GEOMETRIC INPUTS'!E797&lt;'GEOMETRIC INPUTS'!B797,'GEOMETRIC INPUTS'!C797&gt;'GEOMETRIC INPUTS'!F797),2*PI() - ACOS((-'GEOMETRIC INPUTS'!C797+'GEOMETRIC INPUTS'!F797)/'Calculated Tab Properties'!E797),0) + IF(AND('GEOMETRIC INPUTS'!E797='GEOMETRIC INPUTS'!B797,'GEOMETRIC INPUTS'!C797&gt;'GEOMETRIC INPUTS'!F797),0,0) + IF(AND('GEOMETRIC INPUTS'!E797&gt;'GEOMETRIC INPUTS'!B797,'GEOMETRIC INPUTS'!C797='GEOMETRIC INPUTS'!F797),PI()/2,0) + IF(AND('GEOMETRIC INPUTS'!E797='GEOMETRIC INPUTS'!B797,'GEOMETRIC INPUTS'!C797&lt;'GEOMETRIC INPUTS'!F797),PI(),0) + IF(AND('GEOMETRIC INPUTS'!E797&lt;'GEOMETRIC INPUTS'!B797,'GEOMETRIC INPUTS'!C797='GEOMETRIC INPUTS'!F797),3/2*PI(),0)</f>
        <v>0</v>
      </c>
      <c r="D797">
        <f t="shared" si="13"/>
        <v>0</v>
      </c>
      <c r="E797">
        <f>SQRT(('GEOMETRIC INPUTS'!B797-'GEOMETRIC INPUTS'!E797)^2+('GEOMETRIC INPUTS'!C797-'GEOMETRIC INPUTS'!F797)^2+('GEOMETRIC INPUTS'!D797-'GEOMETRIC INPUTS'!G797)^2)</f>
        <v>0</v>
      </c>
      <c r="F797">
        <f>SQRT(('GEOMETRIC INPUTS'!B797-'GEOMETRIC INPUTS'!N797)^2 + ('GEOMETRIC INPUTS'!C797-'GEOMETRIC INPUTS'!O797)^2 + ('GEOMETRIC INPUTS'!D797-'GEOMETRIC INPUTS'!P797)^2)</f>
        <v>0</v>
      </c>
      <c r="G797">
        <f>SQRT(('GEOMETRIC INPUTS'!E797-'GEOMETRIC INPUTS'!N797)^2 + ('GEOMETRIC INPUTS'!F797-'GEOMETRIC INPUTS'!O797)^2 + ('GEOMETRIC INPUTS'!G797-'GEOMETRIC INPUTS'!P797)^2)</f>
        <v>0</v>
      </c>
      <c r="H797">
        <f>SQRT(('GEOMETRIC INPUTS'!H797-'GEOMETRIC INPUTS'!K797)^2 + ('GEOMETRIC INPUTS'!I797-'GEOMETRIC INPUTS'!L797)^2 + ('GEOMETRIC INPUTS'!J797-'GEOMETRIC INPUTS'!M797)^2)</f>
        <v>0</v>
      </c>
      <c r="I797">
        <f>SQRT(('GEOMETRIC INPUTS'!K797-'GEOMETRIC INPUTS'!N797)^2 + ('GEOMETRIC INPUTS'!L797-'GEOMETRIC INPUTS'!O797)^2 + ('GEOMETRIC INPUTS'!M797-'GEOMETRIC INPUTS'!P797)^2)</f>
        <v>0</v>
      </c>
      <c r="J797" s="20" t="e">
        <f>ASIN(('GEOMETRIC INPUTS'!M797-'GEOMETRIC INPUTS'!J797)/H797)</f>
        <v>#DIV/0!</v>
      </c>
      <c r="K797" s="27">
        <f>IF('GT Data'!X799=TRUE,'GEOMETRIC INPUTS'!Q797*Loads!$B$2,'GEOMETRIC INPUTS'!Q797*Loads!$F$2)</f>
        <v>0</v>
      </c>
      <c r="L797" s="27">
        <f>IF('GT Data'!X799=TRUE,F797*Loads!$B$3,F797*Loads!$F$3)</f>
        <v>0</v>
      </c>
      <c r="M797" s="27">
        <f>IF('GT Data'!X799=TRUE,G797*Loads!$B$3,G797*Loads!$F$3)</f>
        <v>0</v>
      </c>
      <c r="N797" s="27">
        <f>IF('GT Data'!X799=TRUE,H797*Loads!$B$3,H797*Loads!$F$3)</f>
        <v>0</v>
      </c>
      <c r="O797" s="27">
        <f>IF('GT Data'!X799=TRUE,B797*Loads!$B$4,0)</f>
        <v>0</v>
      </c>
      <c r="P797" s="27">
        <f>IF('GT Data'!X799=TRUE,'GEOMETRIC INPUTS'!Q797*Loads!$B$1,'GEOMETRIC INPUTS'!Q797*Loads!$F$1)</f>
        <v>0</v>
      </c>
      <c r="Q797">
        <v>-300</v>
      </c>
      <c r="R797" t="e">
        <f>'GEOMETRIC INPUTS'!R797/'GEOMETRIC INPUTS'!S797</f>
        <v>#DIV/0!</v>
      </c>
    </row>
    <row r="798" spans="1:18" x14ac:dyDescent="0.3">
      <c r="A798">
        <f>'GEOMETRIC INPUTS'!A798</f>
        <v>0</v>
      </c>
      <c r="B798">
        <f>'GT Data'!Z800</f>
        <v>0</v>
      </c>
      <c r="C798">
        <f>IF(AND('GEOMETRIC INPUTS'!E798&gt;'GEOMETRIC INPUTS'!B798,'GEOMETRIC INPUTS'!C798&gt;'GEOMETRIC INPUTS'!F798),ACOS(('GEOMETRIC INPUTS'!C798-'GEOMETRIC INPUTS'!F798)/'Calculated Tab Properties'!E798),0) + IF(AND('GEOMETRIC INPUTS'!E798&gt;'GEOMETRIC INPUTS'!B798,'GEOMETRIC INPUTS'!C798&lt;'GEOMETRIC INPUTS'!F798),PI()/2 + ASIN((-'GEOMETRIC INPUTS'!C798+'GEOMETRIC INPUTS'!F798)/'Calculated Tab Properties'!E798),0) + IF(AND('GEOMETRIC INPUTS'!E798&lt;'GEOMETRIC INPUTS'!B798,'GEOMETRIC INPUTS'!C798&lt;'GEOMETRIC INPUTS'!F798),PI() + ACOS(('GEOMETRIC INPUTS'!C798-'GEOMETRIC INPUTS'!F798)/'Calculated Tab Properties'!E798),0) + IF(AND('GEOMETRIC INPUTS'!E798&lt;'GEOMETRIC INPUTS'!B798,'GEOMETRIC INPUTS'!C798&gt;'GEOMETRIC INPUTS'!F798),2*PI() - ACOS((-'GEOMETRIC INPUTS'!C798+'GEOMETRIC INPUTS'!F798)/'Calculated Tab Properties'!E798),0) + IF(AND('GEOMETRIC INPUTS'!E798='GEOMETRIC INPUTS'!B798,'GEOMETRIC INPUTS'!C798&gt;'GEOMETRIC INPUTS'!F798),0,0) + IF(AND('GEOMETRIC INPUTS'!E798&gt;'GEOMETRIC INPUTS'!B798,'GEOMETRIC INPUTS'!C798='GEOMETRIC INPUTS'!F798),PI()/2,0) + IF(AND('GEOMETRIC INPUTS'!E798='GEOMETRIC INPUTS'!B798,'GEOMETRIC INPUTS'!C798&lt;'GEOMETRIC INPUTS'!F798),PI(),0) + IF(AND('GEOMETRIC INPUTS'!E798&lt;'GEOMETRIC INPUTS'!B798,'GEOMETRIC INPUTS'!C798='GEOMETRIC INPUTS'!F798),3/2*PI(),0)</f>
        <v>0</v>
      </c>
      <c r="D798">
        <f t="shared" si="13"/>
        <v>0</v>
      </c>
      <c r="E798">
        <f>SQRT(('GEOMETRIC INPUTS'!B798-'GEOMETRIC INPUTS'!E798)^2+('GEOMETRIC INPUTS'!C798-'GEOMETRIC INPUTS'!F798)^2+('GEOMETRIC INPUTS'!D798-'GEOMETRIC INPUTS'!G798)^2)</f>
        <v>0</v>
      </c>
      <c r="F798">
        <f>SQRT(('GEOMETRIC INPUTS'!B798-'GEOMETRIC INPUTS'!N798)^2 + ('GEOMETRIC INPUTS'!C798-'GEOMETRIC INPUTS'!O798)^2 + ('GEOMETRIC INPUTS'!D798-'GEOMETRIC INPUTS'!P798)^2)</f>
        <v>0</v>
      </c>
      <c r="G798">
        <f>SQRT(('GEOMETRIC INPUTS'!E798-'GEOMETRIC INPUTS'!N798)^2 + ('GEOMETRIC INPUTS'!F798-'GEOMETRIC INPUTS'!O798)^2 + ('GEOMETRIC INPUTS'!G798-'GEOMETRIC INPUTS'!P798)^2)</f>
        <v>0</v>
      </c>
      <c r="H798">
        <f>SQRT(('GEOMETRIC INPUTS'!H798-'GEOMETRIC INPUTS'!K798)^2 + ('GEOMETRIC INPUTS'!I798-'GEOMETRIC INPUTS'!L798)^2 + ('GEOMETRIC INPUTS'!J798-'GEOMETRIC INPUTS'!M798)^2)</f>
        <v>0</v>
      </c>
      <c r="I798">
        <f>SQRT(('GEOMETRIC INPUTS'!K798-'GEOMETRIC INPUTS'!N798)^2 + ('GEOMETRIC INPUTS'!L798-'GEOMETRIC INPUTS'!O798)^2 + ('GEOMETRIC INPUTS'!M798-'GEOMETRIC INPUTS'!P798)^2)</f>
        <v>0</v>
      </c>
      <c r="J798" s="20" t="e">
        <f>ASIN(('GEOMETRIC INPUTS'!M798-'GEOMETRIC INPUTS'!J798)/H798)</f>
        <v>#DIV/0!</v>
      </c>
      <c r="K798" s="27">
        <f>IF('GT Data'!X800=TRUE,'GEOMETRIC INPUTS'!Q798*Loads!$B$2,'GEOMETRIC INPUTS'!Q798*Loads!$F$2)</f>
        <v>0</v>
      </c>
      <c r="L798" s="27">
        <f>IF('GT Data'!X800=TRUE,F798*Loads!$B$3,F798*Loads!$F$3)</f>
        <v>0</v>
      </c>
      <c r="M798" s="27">
        <f>IF('GT Data'!X800=TRUE,G798*Loads!$B$3,G798*Loads!$F$3)</f>
        <v>0</v>
      </c>
      <c r="N798" s="27">
        <f>IF('GT Data'!X800=TRUE,H798*Loads!$B$3,H798*Loads!$F$3)</f>
        <v>0</v>
      </c>
      <c r="O798" s="27">
        <f>IF('GT Data'!X800=TRUE,B798*Loads!$B$4,0)</f>
        <v>0</v>
      </c>
      <c r="P798" s="27">
        <f>IF('GT Data'!X800=TRUE,'GEOMETRIC INPUTS'!Q798*Loads!$B$1,'GEOMETRIC INPUTS'!Q798*Loads!$F$1)</f>
        <v>0</v>
      </c>
      <c r="Q798">
        <v>-300</v>
      </c>
      <c r="R798" t="e">
        <f>'GEOMETRIC INPUTS'!R798/'GEOMETRIC INPUTS'!S798</f>
        <v>#DIV/0!</v>
      </c>
    </row>
    <row r="799" spans="1:18" x14ac:dyDescent="0.3">
      <c r="A799">
        <f>'GEOMETRIC INPUTS'!A799</f>
        <v>0</v>
      </c>
      <c r="B799">
        <f>'GT Data'!Z801</f>
        <v>0</v>
      </c>
      <c r="C799">
        <f>IF(AND('GEOMETRIC INPUTS'!E799&gt;'GEOMETRIC INPUTS'!B799,'GEOMETRIC INPUTS'!C799&gt;'GEOMETRIC INPUTS'!F799),ACOS(('GEOMETRIC INPUTS'!C799-'GEOMETRIC INPUTS'!F799)/'Calculated Tab Properties'!E799),0) + IF(AND('GEOMETRIC INPUTS'!E799&gt;'GEOMETRIC INPUTS'!B799,'GEOMETRIC INPUTS'!C799&lt;'GEOMETRIC INPUTS'!F799),PI()/2 + ASIN((-'GEOMETRIC INPUTS'!C799+'GEOMETRIC INPUTS'!F799)/'Calculated Tab Properties'!E799),0) + IF(AND('GEOMETRIC INPUTS'!E799&lt;'GEOMETRIC INPUTS'!B799,'GEOMETRIC INPUTS'!C799&lt;'GEOMETRIC INPUTS'!F799),PI() + ACOS(('GEOMETRIC INPUTS'!C799-'GEOMETRIC INPUTS'!F799)/'Calculated Tab Properties'!E799),0) + IF(AND('GEOMETRIC INPUTS'!E799&lt;'GEOMETRIC INPUTS'!B799,'GEOMETRIC INPUTS'!C799&gt;'GEOMETRIC INPUTS'!F799),2*PI() - ACOS((-'GEOMETRIC INPUTS'!C799+'GEOMETRIC INPUTS'!F799)/'Calculated Tab Properties'!E799),0) + IF(AND('GEOMETRIC INPUTS'!E799='GEOMETRIC INPUTS'!B799,'GEOMETRIC INPUTS'!C799&gt;'GEOMETRIC INPUTS'!F799),0,0) + IF(AND('GEOMETRIC INPUTS'!E799&gt;'GEOMETRIC INPUTS'!B799,'GEOMETRIC INPUTS'!C799='GEOMETRIC INPUTS'!F799),PI()/2,0) + IF(AND('GEOMETRIC INPUTS'!E799='GEOMETRIC INPUTS'!B799,'GEOMETRIC INPUTS'!C799&lt;'GEOMETRIC INPUTS'!F799),PI(),0) + IF(AND('GEOMETRIC INPUTS'!E799&lt;'GEOMETRIC INPUTS'!B799,'GEOMETRIC INPUTS'!C799='GEOMETRIC INPUTS'!F799),3/2*PI(),0)</f>
        <v>0</v>
      </c>
      <c r="D799">
        <f t="shared" si="13"/>
        <v>0</v>
      </c>
      <c r="E799">
        <f>SQRT(('GEOMETRIC INPUTS'!B799-'GEOMETRIC INPUTS'!E799)^2+('GEOMETRIC INPUTS'!C799-'GEOMETRIC INPUTS'!F799)^2+('GEOMETRIC INPUTS'!D799-'GEOMETRIC INPUTS'!G799)^2)</f>
        <v>0</v>
      </c>
      <c r="F799">
        <f>SQRT(('GEOMETRIC INPUTS'!B799-'GEOMETRIC INPUTS'!N799)^2 + ('GEOMETRIC INPUTS'!C799-'GEOMETRIC INPUTS'!O799)^2 + ('GEOMETRIC INPUTS'!D799-'GEOMETRIC INPUTS'!P799)^2)</f>
        <v>0</v>
      </c>
      <c r="G799">
        <f>SQRT(('GEOMETRIC INPUTS'!E799-'GEOMETRIC INPUTS'!N799)^2 + ('GEOMETRIC INPUTS'!F799-'GEOMETRIC INPUTS'!O799)^2 + ('GEOMETRIC INPUTS'!G799-'GEOMETRIC INPUTS'!P799)^2)</f>
        <v>0</v>
      </c>
      <c r="H799">
        <f>SQRT(('GEOMETRIC INPUTS'!H799-'GEOMETRIC INPUTS'!K799)^2 + ('GEOMETRIC INPUTS'!I799-'GEOMETRIC INPUTS'!L799)^2 + ('GEOMETRIC INPUTS'!J799-'GEOMETRIC INPUTS'!M799)^2)</f>
        <v>0</v>
      </c>
      <c r="I799">
        <f>SQRT(('GEOMETRIC INPUTS'!K799-'GEOMETRIC INPUTS'!N799)^2 + ('GEOMETRIC INPUTS'!L799-'GEOMETRIC INPUTS'!O799)^2 + ('GEOMETRIC INPUTS'!M799-'GEOMETRIC INPUTS'!P799)^2)</f>
        <v>0</v>
      </c>
      <c r="J799" s="20" t="e">
        <f>ASIN(('GEOMETRIC INPUTS'!M799-'GEOMETRIC INPUTS'!J799)/H799)</f>
        <v>#DIV/0!</v>
      </c>
      <c r="K799" s="27">
        <f>IF('GT Data'!X801=TRUE,'GEOMETRIC INPUTS'!Q799*Loads!$B$2,'GEOMETRIC INPUTS'!Q799*Loads!$F$2)</f>
        <v>0</v>
      </c>
      <c r="L799" s="27">
        <f>IF('GT Data'!X801=TRUE,F799*Loads!$B$3,F799*Loads!$F$3)</f>
        <v>0</v>
      </c>
      <c r="M799" s="27">
        <f>IF('GT Data'!X801=TRUE,G799*Loads!$B$3,G799*Loads!$F$3)</f>
        <v>0</v>
      </c>
      <c r="N799" s="27">
        <f>IF('GT Data'!X801=TRUE,H799*Loads!$B$3,H799*Loads!$F$3)</f>
        <v>0</v>
      </c>
      <c r="O799" s="27">
        <f>IF('GT Data'!X801=TRUE,B799*Loads!$B$4,0)</f>
        <v>0</v>
      </c>
      <c r="P799" s="27">
        <f>IF('GT Data'!X801=TRUE,'GEOMETRIC INPUTS'!Q799*Loads!$B$1,'GEOMETRIC INPUTS'!Q799*Loads!$F$1)</f>
        <v>0</v>
      </c>
      <c r="Q799">
        <v>-300</v>
      </c>
      <c r="R799" t="e">
        <f>'GEOMETRIC INPUTS'!R799/'GEOMETRIC INPUTS'!S799</f>
        <v>#DIV/0!</v>
      </c>
    </row>
    <row r="800" spans="1:18" x14ac:dyDescent="0.3">
      <c r="A800">
        <f>'GEOMETRIC INPUTS'!A800</f>
        <v>0</v>
      </c>
      <c r="B800">
        <f>'GT Data'!Z802</f>
        <v>0</v>
      </c>
      <c r="C800">
        <f>IF(AND('GEOMETRIC INPUTS'!E800&gt;'GEOMETRIC INPUTS'!B800,'GEOMETRIC INPUTS'!C800&gt;'GEOMETRIC INPUTS'!F800),ACOS(('GEOMETRIC INPUTS'!C800-'GEOMETRIC INPUTS'!F800)/'Calculated Tab Properties'!E800),0) + IF(AND('GEOMETRIC INPUTS'!E800&gt;'GEOMETRIC INPUTS'!B800,'GEOMETRIC INPUTS'!C800&lt;'GEOMETRIC INPUTS'!F800),PI()/2 + ASIN((-'GEOMETRIC INPUTS'!C800+'GEOMETRIC INPUTS'!F800)/'Calculated Tab Properties'!E800),0) + IF(AND('GEOMETRIC INPUTS'!E800&lt;'GEOMETRIC INPUTS'!B800,'GEOMETRIC INPUTS'!C800&lt;'GEOMETRIC INPUTS'!F800),PI() + ACOS(('GEOMETRIC INPUTS'!C800-'GEOMETRIC INPUTS'!F800)/'Calculated Tab Properties'!E800),0) + IF(AND('GEOMETRIC INPUTS'!E800&lt;'GEOMETRIC INPUTS'!B800,'GEOMETRIC INPUTS'!C800&gt;'GEOMETRIC INPUTS'!F800),2*PI() - ACOS((-'GEOMETRIC INPUTS'!C800+'GEOMETRIC INPUTS'!F800)/'Calculated Tab Properties'!E800),0) + IF(AND('GEOMETRIC INPUTS'!E800='GEOMETRIC INPUTS'!B800,'GEOMETRIC INPUTS'!C800&gt;'GEOMETRIC INPUTS'!F800),0,0) + IF(AND('GEOMETRIC INPUTS'!E800&gt;'GEOMETRIC INPUTS'!B800,'GEOMETRIC INPUTS'!C800='GEOMETRIC INPUTS'!F800),PI()/2,0) + IF(AND('GEOMETRIC INPUTS'!E800='GEOMETRIC INPUTS'!B800,'GEOMETRIC INPUTS'!C800&lt;'GEOMETRIC INPUTS'!F800),PI(),0) + IF(AND('GEOMETRIC INPUTS'!E800&lt;'GEOMETRIC INPUTS'!B800,'GEOMETRIC INPUTS'!C800='GEOMETRIC INPUTS'!F800),3/2*PI(),0)</f>
        <v>0</v>
      </c>
      <c r="D800">
        <f t="shared" si="13"/>
        <v>0</v>
      </c>
      <c r="E800">
        <f>SQRT(('GEOMETRIC INPUTS'!B800-'GEOMETRIC INPUTS'!E800)^2+('GEOMETRIC INPUTS'!C800-'GEOMETRIC INPUTS'!F800)^2+('GEOMETRIC INPUTS'!D800-'GEOMETRIC INPUTS'!G800)^2)</f>
        <v>0</v>
      </c>
      <c r="F800">
        <f>SQRT(('GEOMETRIC INPUTS'!B800-'GEOMETRIC INPUTS'!N800)^2 + ('GEOMETRIC INPUTS'!C800-'GEOMETRIC INPUTS'!O800)^2 + ('GEOMETRIC INPUTS'!D800-'GEOMETRIC INPUTS'!P800)^2)</f>
        <v>0</v>
      </c>
      <c r="G800">
        <f>SQRT(('GEOMETRIC INPUTS'!E800-'GEOMETRIC INPUTS'!N800)^2 + ('GEOMETRIC INPUTS'!F800-'GEOMETRIC INPUTS'!O800)^2 + ('GEOMETRIC INPUTS'!G800-'GEOMETRIC INPUTS'!P800)^2)</f>
        <v>0</v>
      </c>
      <c r="H800">
        <f>SQRT(('GEOMETRIC INPUTS'!H800-'GEOMETRIC INPUTS'!K800)^2 + ('GEOMETRIC INPUTS'!I800-'GEOMETRIC INPUTS'!L800)^2 + ('GEOMETRIC INPUTS'!J800-'GEOMETRIC INPUTS'!M800)^2)</f>
        <v>0</v>
      </c>
      <c r="I800">
        <f>SQRT(('GEOMETRIC INPUTS'!K800-'GEOMETRIC INPUTS'!N800)^2 + ('GEOMETRIC INPUTS'!L800-'GEOMETRIC INPUTS'!O800)^2 + ('GEOMETRIC INPUTS'!M800-'GEOMETRIC INPUTS'!P800)^2)</f>
        <v>0</v>
      </c>
      <c r="J800" s="20" t="e">
        <f>ASIN(('GEOMETRIC INPUTS'!M800-'GEOMETRIC INPUTS'!J800)/H800)</f>
        <v>#DIV/0!</v>
      </c>
      <c r="K800" s="27">
        <f>IF('GT Data'!X802=TRUE,'GEOMETRIC INPUTS'!Q800*Loads!$B$2,'GEOMETRIC INPUTS'!Q800*Loads!$F$2)</f>
        <v>0</v>
      </c>
      <c r="L800" s="27">
        <f>IF('GT Data'!X802=TRUE,F800*Loads!$B$3,F800*Loads!$F$3)</f>
        <v>0</v>
      </c>
      <c r="M800" s="27">
        <f>IF('GT Data'!X802=TRUE,G800*Loads!$B$3,G800*Loads!$F$3)</f>
        <v>0</v>
      </c>
      <c r="N800" s="27">
        <f>IF('GT Data'!X802=TRUE,H800*Loads!$B$3,H800*Loads!$F$3)</f>
        <v>0</v>
      </c>
      <c r="O800" s="27">
        <f>IF('GT Data'!X802=TRUE,B800*Loads!$B$4,0)</f>
        <v>0</v>
      </c>
      <c r="P800" s="27">
        <f>IF('GT Data'!X802=TRUE,'GEOMETRIC INPUTS'!Q800*Loads!$B$1,'GEOMETRIC INPUTS'!Q800*Loads!$F$1)</f>
        <v>0</v>
      </c>
      <c r="Q800">
        <v>-300</v>
      </c>
      <c r="R800" t="e">
        <f>'GEOMETRIC INPUTS'!R800/'GEOMETRIC INPUTS'!S800</f>
        <v>#DIV/0!</v>
      </c>
    </row>
    <row r="801" spans="1:18" x14ac:dyDescent="0.3">
      <c r="A801">
        <f>'GEOMETRIC INPUTS'!A801</f>
        <v>0</v>
      </c>
      <c r="B801">
        <f>'GT Data'!Z803</f>
        <v>0</v>
      </c>
      <c r="C801">
        <f>IF(AND('GEOMETRIC INPUTS'!E801&gt;'GEOMETRIC INPUTS'!B801,'GEOMETRIC INPUTS'!C801&gt;'GEOMETRIC INPUTS'!F801),ACOS(('GEOMETRIC INPUTS'!C801-'GEOMETRIC INPUTS'!F801)/'Calculated Tab Properties'!E801),0) + IF(AND('GEOMETRIC INPUTS'!E801&gt;'GEOMETRIC INPUTS'!B801,'GEOMETRIC INPUTS'!C801&lt;'GEOMETRIC INPUTS'!F801),PI()/2 + ASIN((-'GEOMETRIC INPUTS'!C801+'GEOMETRIC INPUTS'!F801)/'Calculated Tab Properties'!E801),0) + IF(AND('GEOMETRIC INPUTS'!E801&lt;'GEOMETRIC INPUTS'!B801,'GEOMETRIC INPUTS'!C801&lt;'GEOMETRIC INPUTS'!F801),PI() + ACOS(('GEOMETRIC INPUTS'!C801-'GEOMETRIC INPUTS'!F801)/'Calculated Tab Properties'!E801),0) + IF(AND('GEOMETRIC INPUTS'!E801&lt;'GEOMETRIC INPUTS'!B801,'GEOMETRIC INPUTS'!C801&gt;'GEOMETRIC INPUTS'!F801),2*PI() - ACOS((-'GEOMETRIC INPUTS'!C801+'GEOMETRIC INPUTS'!F801)/'Calculated Tab Properties'!E801),0) + IF(AND('GEOMETRIC INPUTS'!E801='GEOMETRIC INPUTS'!B801,'GEOMETRIC INPUTS'!C801&gt;'GEOMETRIC INPUTS'!F801),0,0) + IF(AND('GEOMETRIC INPUTS'!E801&gt;'GEOMETRIC INPUTS'!B801,'GEOMETRIC INPUTS'!C801='GEOMETRIC INPUTS'!F801),PI()/2,0) + IF(AND('GEOMETRIC INPUTS'!E801='GEOMETRIC INPUTS'!B801,'GEOMETRIC INPUTS'!C801&lt;'GEOMETRIC INPUTS'!F801),PI(),0) + IF(AND('GEOMETRIC INPUTS'!E801&lt;'GEOMETRIC INPUTS'!B801,'GEOMETRIC INPUTS'!C801='GEOMETRIC INPUTS'!F801),3/2*PI(),0)</f>
        <v>0</v>
      </c>
      <c r="D801">
        <f t="shared" si="13"/>
        <v>0</v>
      </c>
      <c r="E801">
        <f>SQRT(('GEOMETRIC INPUTS'!B801-'GEOMETRIC INPUTS'!E801)^2+('GEOMETRIC INPUTS'!C801-'GEOMETRIC INPUTS'!F801)^2+('GEOMETRIC INPUTS'!D801-'GEOMETRIC INPUTS'!G801)^2)</f>
        <v>0</v>
      </c>
      <c r="F801">
        <f>SQRT(('GEOMETRIC INPUTS'!B801-'GEOMETRIC INPUTS'!N801)^2 + ('GEOMETRIC INPUTS'!C801-'GEOMETRIC INPUTS'!O801)^2 + ('GEOMETRIC INPUTS'!D801-'GEOMETRIC INPUTS'!P801)^2)</f>
        <v>0</v>
      </c>
      <c r="G801">
        <f>SQRT(('GEOMETRIC INPUTS'!E801-'GEOMETRIC INPUTS'!N801)^2 + ('GEOMETRIC INPUTS'!F801-'GEOMETRIC INPUTS'!O801)^2 + ('GEOMETRIC INPUTS'!G801-'GEOMETRIC INPUTS'!P801)^2)</f>
        <v>0</v>
      </c>
      <c r="H801">
        <f>SQRT(('GEOMETRIC INPUTS'!H801-'GEOMETRIC INPUTS'!K801)^2 + ('GEOMETRIC INPUTS'!I801-'GEOMETRIC INPUTS'!L801)^2 + ('GEOMETRIC INPUTS'!J801-'GEOMETRIC INPUTS'!M801)^2)</f>
        <v>0</v>
      </c>
      <c r="I801">
        <f>SQRT(('GEOMETRIC INPUTS'!K801-'GEOMETRIC INPUTS'!N801)^2 + ('GEOMETRIC INPUTS'!L801-'GEOMETRIC INPUTS'!O801)^2 + ('GEOMETRIC INPUTS'!M801-'GEOMETRIC INPUTS'!P801)^2)</f>
        <v>0</v>
      </c>
      <c r="J801" s="20" t="e">
        <f>ASIN(('GEOMETRIC INPUTS'!M801-'GEOMETRIC INPUTS'!J801)/H801)</f>
        <v>#DIV/0!</v>
      </c>
      <c r="K801" s="27">
        <f>IF('GT Data'!X803=TRUE,'GEOMETRIC INPUTS'!Q801*Loads!$B$2,'GEOMETRIC INPUTS'!Q801*Loads!$F$2)</f>
        <v>0</v>
      </c>
      <c r="L801" s="27">
        <f>IF('GT Data'!X803=TRUE,F801*Loads!$B$3,F801*Loads!$F$3)</f>
        <v>0</v>
      </c>
      <c r="M801" s="27">
        <f>IF('GT Data'!X803=TRUE,G801*Loads!$B$3,G801*Loads!$F$3)</f>
        <v>0</v>
      </c>
      <c r="N801" s="27">
        <f>IF('GT Data'!X803=TRUE,H801*Loads!$B$3,H801*Loads!$F$3)</f>
        <v>0</v>
      </c>
      <c r="O801" s="27">
        <f>IF('GT Data'!X803=TRUE,B801*Loads!$B$4,0)</f>
        <v>0</v>
      </c>
      <c r="P801" s="27">
        <f>IF('GT Data'!X803=TRUE,'GEOMETRIC INPUTS'!Q801*Loads!$B$1,'GEOMETRIC INPUTS'!Q801*Loads!$F$1)</f>
        <v>0</v>
      </c>
      <c r="Q801">
        <v>-300</v>
      </c>
      <c r="R801" t="e">
        <f>'GEOMETRIC INPUTS'!R801/'GEOMETRIC INPUTS'!S801</f>
        <v>#DIV/0!</v>
      </c>
    </row>
    <row r="802" spans="1:18" x14ac:dyDescent="0.3">
      <c r="A802">
        <f>'GEOMETRIC INPUTS'!A802</f>
        <v>0</v>
      </c>
      <c r="B802">
        <f>'GT Data'!Z804</f>
        <v>0</v>
      </c>
      <c r="C802">
        <f>IF(AND('GEOMETRIC INPUTS'!E802&gt;'GEOMETRIC INPUTS'!B802,'GEOMETRIC INPUTS'!C802&gt;'GEOMETRIC INPUTS'!F802),ACOS(('GEOMETRIC INPUTS'!C802-'GEOMETRIC INPUTS'!F802)/'Calculated Tab Properties'!E802),0) + IF(AND('GEOMETRIC INPUTS'!E802&gt;'GEOMETRIC INPUTS'!B802,'GEOMETRIC INPUTS'!C802&lt;'GEOMETRIC INPUTS'!F802),PI()/2 + ASIN((-'GEOMETRIC INPUTS'!C802+'GEOMETRIC INPUTS'!F802)/'Calculated Tab Properties'!E802),0) + IF(AND('GEOMETRIC INPUTS'!E802&lt;'GEOMETRIC INPUTS'!B802,'GEOMETRIC INPUTS'!C802&lt;'GEOMETRIC INPUTS'!F802),PI() + ACOS(('GEOMETRIC INPUTS'!C802-'GEOMETRIC INPUTS'!F802)/'Calculated Tab Properties'!E802),0) + IF(AND('GEOMETRIC INPUTS'!E802&lt;'GEOMETRIC INPUTS'!B802,'GEOMETRIC INPUTS'!C802&gt;'GEOMETRIC INPUTS'!F802),2*PI() - ACOS((-'GEOMETRIC INPUTS'!C802+'GEOMETRIC INPUTS'!F802)/'Calculated Tab Properties'!E802),0) + IF(AND('GEOMETRIC INPUTS'!E802='GEOMETRIC INPUTS'!B802,'GEOMETRIC INPUTS'!C802&gt;'GEOMETRIC INPUTS'!F802),0,0) + IF(AND('GEOMETRIC INPUTS'!E802&gt;'GEOMETRIC INPUTS'!B802,'GEOMETRIC INPUTS'!C802='GEOMETRIC INPUTS'!F802),PI()/2,0) + IF(AND('GEOMETRIC INPUTS'!E802='GEOMETRIC INPUTS'!B802,'GEOMETRIC INPUTS'!C802&lt;'GEOMETRIC INPUTS'!F802),PI(),0) + IF(AND('GEOMETRIC INPUTS'!E802&lt;'GEOMETRIC INPUTS'!B802,'GEOMETRIC INPUTS'!C802='GEOMETRIC INPUTS'!F802),3/2*PI(),0)</f>
        <v>0</v>
      </c>
      <c r="D802">
        <f t="shared" si="13"/>
        <v>0</v>
      </c>
      <c r="E802">
        <f>SQRT(('GEOMETRIC INPUTS'!B802-'GEOMETRIC INPUTS'!E802)^2+('GEOMETRIC INPUTS'!C802-'GEOMETRIC INPUTS'!F802)^2+('GEOMETRIC INPUTS'!D802-'GEOMETRIC INPUTS'!G802)^2)</f>
        <v>0</v>
      </c>
      <c r="F802">
        <f>SQRT(('GEOMETRIC INPUTS'!B802-'GEOMETRIC INPUTS'!N802)^2 + ('GEOMETRIC INPUTS'!C802-'GEOMETRIC INPUTS'!O802)^2 + ('GEOMETRIC INPUTS'!D802-'GEOMETRIC INPUTS'!P802)^2)</f>
        <v>0</v>
      </c>
      <c r="G802">
        <f>SQRT(('GEOMETRIC INPUTS'!E802-'GEOMETRIC INPUTS'!N802)^2 + ('GEOMETRIC INPUTS'!F802-'GEOMETRIC INPUTS'!O802)^2 + ('GEOMETRIC INPUTS'!G802-'GEOMETRIC INPUTS'!P802)^2)</f>
        <v>0</v>
      </c>
      <c r="H802">
        <f>SQRT(('GEOMETRIC INPUTS'!H802-'GEOMETRIC INPUTS'!K802)^2 + ('GEOMETRIC INPUTS'!I802-'GEOMETRIC INPUTS'!L802)^2 + ('GEOMETRIC INPUTS'!J802-'GEOMETRIC INPUTS'!M802)^2)</f>
        <v>0</v>
      </c>
      <c r="I802">
        <f>SQRT(('GEOMETRIC INPUTS'!K802-'GEOMETRIC INPUTS'!N802)^2 + ('GEOMETRIC INPUTS'!L802-'GEOMETRIC INPUTS'!O802)^2 + ('GEOMETRIC INPUTS'!M802-'GEOMETRIC INPUTS'!P802)^2)</f>
        <v>0</v>
      </c>
      <c r="J802" s="20" t="e">
        <f>ASIN(('GEOMETRIC INPUTS'!M802-'GEOMETRIC INPUTS'!J802)/H802)</f>
        <v>#DIV/0!</v>
      </c>
      <c r="K802" s="27">
        <f>IF('GT Data'!X804=TRUE,'GEOMETRIC INPUTS'!Q802*Loads!$B$2,'GEOMETRIC INPUTS'!Q802*Loads!$F$2)</f>
        <v>0</v>
      </c>
      <c r="L802" s="27">
        <f>IF('GT Data'!X804=TRUE,F802*Loads!$B$3,F802*Loads!$F$3)</f>
        <v>0</v>
      </c>
      <c r="M802" s="27">
        <f>IF('GT Data'!X804=TRUE,G802*Loads!$B$3,G802*Loads!$F$3)</f>
        <v>0</v>
      </c>
      <c r="N802" s="27">
        <f>IF('GT Data'!X804=TRUE,H802*Loads!$B$3,H802*Loads!$F$3)</f>
        <v>0</v>
      </c>
      <c r="O802" s="27">
        <f>IF('GT Data'!X804=TRUE,B802*Loads!$B$4,0)</f>
        <v>0</v>
      </c>
      <c r="P802" s="27">
        <f>IF('GT Data'!X804=TRUE,'GEOMETRIC INPUTS'!Q802*Loads!$B$1,'GEOMETRIC INPUTS'!Q802*Loads!$F$1)</f>
        <v>0</v>
      </c>
      <c r="Q802">
        <v>-300</v>
      </c>
      <c r="R802" t="e">
        <f>'GEOMETRIC INPUTS'!R802/'GEOMETRIC INPUTS'!S802</f>
        <v>#DIV/0!</v>
      </c>
    </row>
    <row r="803" spans="1:18" x14ac:dyDescent="0.3">
      <c r="A803">
        <f>'GEOMETRIC INPUTS'!A803</f>
        <v>0</v>
      </c>
      <c r="B803">
        <f>'GT Data'!Z805</f>
        <v>0</v>
      </c>
      <c r="C803">
        <f>IF(AND('GEOMETRIC INPUTS'!E803&gt;'GEOMETRIC INPUTS'!B803,'GEOMETRIC INPUTS'!C803&gt;'GEOMETRIC INPUTS'!F803),ACOS(('GEOMETRIC INPUTS'!C803-'GEOMETRIC INPUTS'!F803)/'Calculated Tab Properties'!E803),0) + IF(AND('GEOMETRIC INPUTS'!E803&gt;'GEOMETRIC INPUTS'!B803,'GEOMETRIC INPUTS'!C803&lt;'GEOMETRIC INPUTS'!F803),PI()/2 + ASIN((-'GEOMETRIC INPUTS'!C803+'GEOMETRIC INPUTS'!F803)/'Calculated Tab Properties'!E803),0) + IF(AND('GEOMETRIC INPUTS'!E803&lt;'GEOMETRIC INPUTS'!B803,'GEOMETRIC INPUTS'!C803&lt;'GEOMETRIC INPUTS'!F803),PI() + ACOS(('GEOMETRIC INPUTS'!C803-'GEOMETRIC INPUTS'!F803)/'Calculated Tab Properties'!E803),0) + IF(AND('GEOMETRIC INPUTS'!E803&lt;'GEOMETRIC INPUTS'!B803,'GEOMETRIC INPUTS'!C803&gt;'GEOMETRIC INPUTS'!F803),2*PI() - ACOS((-'GEOMETRIC INPUTS'!C803+'GEOMETRIC INPUTS'!F803)/'Calculated Tab Properties'!E803),0) + IF(AND('GEOMETRIC INPUTS'!E803='GEOMETRIC INPUTS'!B803,'GEOMETRIC INPUTS'!C803&gt;'GEOMETRIC INPUTS'!F803),0,0) + IF(AND('GEOMETRIC INPUTS'!E803&gt;'GEOMETRIC INPUTS'!B803,'GEOMETRIC INPUTS'!C803='GEOMETRIC INPUTS'!F803),PI()/2,0) + IF(AND('GEOMETRIC INPUTS'!E803='GEOMETRIC INPUTS'!B803,'GEOMETRIC INPUTS'!C803&lt;'GEOMETRIC INPUTS'!F803),PI(),0) + IF(AND('GEOMETRIC INPUTS'!E803&lt;'GEOMETRIC INPUTS'!B803,'GEOMETRIC INPUTS'!C803='GEOMETRIC INPUTS'!F803),3/2*PI(),0)</f>
        <v>0</v>
      </c>
      <c r="D803">
        <f t="shared" si="13"/>
        <v>0</v>
      </c>
      <c r="E803">
        <f>SQRT(('GEOMETRIC INPUTS'!B803-'GEOMETRIC INPUTS'!E803)^2+('GEOMETRIC INPUTS'!C803-'GEOMETRIC INPUTS'!F803)^2+('GEOMETRIC INPUTS'!D803-'GEOMETRIC INPUTS'!G803)^2)</f>
        <v>0</v>
      </c>
      <c r="F803">
        <f>SQRT(('GEOMETRIC INPUTS'!B803-'GEOMETRIC INPUTS'!N803)^2 + ('GEOMETRIC INPUTS'!C803-'GEOMETRIC INPUTS'!O803)^2 + ('GEOMETRIC INPUTS'!D803-'GEOMETRIC INPUTS'!P803)^2)</f>
        <v>0</v>
      </c>
      <c r="G803">
        <f>SQRT(('GEOMETRIC INPUTS'!E803-'GEOMETRIC INPUTS'!N803)^2 + ('GEOMETRIC INPUTS'!F803-'GEOMETRIC INPUTS'!O803)^2 + ('GEOMETRIC INPUTS'!G803-'GEOMETRIC INPUTS'!P803)^2)</f>
        <v>0</v>
      </c>
      <c r="H803">
        <f>SQRT(('GEOMETRIC INPUTS'!H803-'GEOMETRIC INPUTS'!K803)^2 + ('GEOMETRIC INPUTS'!I803-'GEOMETRIC INPUTS'!L803)^2 + ('GEOMETRIC INPUTS'!J803-'GEOMETRIC INPUTS'!M803)^2)</f>
        <v>0</v>
      </c>
      <c r="I803">
        <f>SQRT(('GEOMETRIC INPUTS'!K803-'GEOMETRIC INPUTS'!N803)^2 + ('GEOMETRIC INPUTS'!L803-'GEOMETRIC INPUTS'!O803)^2 + ('GEOMETRIC INPUTS'!M803-'GEOMETRIC INPUTS'!P803)^2)</f>
        <v>0</v>
      </c>
      <c r="J803" s="20" t="e">
        <f>ASIN(('GEOMETRIC INPUTS'!M803-'GEOMETRIC INPUTS'!J803)/H803)</f>
        <v>#DIV/0!</v>
      </c>
      <c r="K803" s="27">
        <f>IF('GT Data'!X805=TRUE,'GEOMETRIC INPUTS'!Q803*Loads!$B$2,'GEOMETRIC INPUTS'!Q803*Loads!$F$2)</f>
        <v>0</v>
      </c>
      <c r="L803" s="27">
        <f>IF('GT Data'!X805=TRUE,F803*Loads!$B$3,F803*Loads!$F$3)</f>
        <v>0</v>
      </c>
      <c r="M803" s="27">
        <f>IF('GT Data'!X805=TRUE,G803*Loads!$B$3,G803*Loads!$F$3)</f>
        <v>0</v>
      </c>
      <c r="N803" s="27">
        <f>IF('GT Data'!X805=TRUE,H803*Loads!$B$3,H803*Loads!$F$3)</f>
        <v>0</v>
      </c>
      <c r="O803" s="27">
        <f>IF('GT Data'!X805=TRUE,B803*Loads!$B$4,0)</f>
        <v>0</v>
      </c>
      <c r="P803" s="27">
        <f>IF('GT Data'!X805=TRUE,'GEOMETRIC INPUTS'!Q803*Loads!$B$1,'GEOMETRIC INPUTS'!Q803*Loads!$F$1)</f>
        <v>0</v>
      </c>
      <c r="Q803">
        <v>-300</v>
      </c>
      <c r="R803" t="e">
        <f>'GEOMETRIC INPUTS'!R803/'GEOMETRIC INPUTS'!S803</f>
        <v>#DIV/0!</v>
      </c>
    </row>
    <row r="804" spans="1:18" x14ac:dyDescent="0.3">
      <c r="A804">
        <f>'GEOMETRIC INPUTS'!A804</f>
        <v>0</v>
      </c>
      <c r="B804">
        <f>'GT Data'!Z806</f>
        <v>0</v>
      </c>
      <c r="C804">
        <f>IF(AND('GEOMETRIC INPUTS'!E804&gt;'GEOMETRIC INPUTS'!B804,'GEOMETRIC INPUTS'!C804&gt;'GEOMETRIC INPUTS'!F804),ACOS(('GEOMETRIC INPUTS'!C804-'GEOMETRIC INPUTS'!F804)/'Calculated Tab Properties'!E804),0) + IF(AND('GEOMETRIC INPUTS'!E804&gt;'GEOMETRIC INPUTS'!B804,'GEOMETRIC INPUTS'!C804&lt;'GEOMETRIC INPUTS'!F804),PI()/2 + ASIN((-'GEOMETRIC INPUTS'!C804+'GEOMETRIC INPUTS'!F804)/'Calculated Tab Properties'!E804),0) + IF(AND('GEOMETRIC INPUTS'!E804&lt;'GEOMETRIC INPUTS'!B804,'GEOMETRIC INPUTS'!C804&lt;'GEOMETRIC INPUTS'!F804),PI() + ACOS(('GEOMETRIC INPUTS'!C804-'GEOMETRIC INPUTS'!F804)/'Calculated Tab Properties'!E804),0) + IF(AND('GEOMETRIC INPUTS'!E804&lt;'GEOMETRIC INPUTS'!B804,'GEOMETRIC INPUTS'!C804&gt;'GEOMETRIC INPUTS'!F804),2*PI() - ACOS((-'GEOMETRIC INPUTS'!C804+'GEOMETRIC INPUTS'!F804)/'Calculated Tab Properties'!E804),0) + IF(AND('GEOMETRIC INPUTS'!E804='GEOMETRIC INPUTS'!B804,'GEOMETRIC INPUTS'!C804&gt;'GEOMETRIC INPUTS'!F804),0,0) + IF(AND('GEOMETRIC INPUTS'!E804&gt;'GEOMETRIC INPUTS'!B804,'GEOMETRIC INPUTS'!C804='GEOMETRIC INPUTS'!F804),PI()/2,0) + IF(AND('GEOMETRIC INPUTS'!E804='GEOMETRIC INPUTS'!B804,'GEOMETRIC INPUTS'!C804&lt;'GEOMETRIC INPUTS'!F804),PI(),0) + IF(AND('GEOMETRIC INPUTS'!E804&lt;'GEOMETRIC INPUTS'!B804,'GEOMETRIC INPUTS'!C804='GEOMETRIC INPUTS'!F804),3/2*PI(),0)</f>
        <v>0</v>
      </c>
      <c r="D804">
        <f t="shared" si="13"/>
        <v>0</v>
      </c>
      <c r="E804">
        <f>SQRT(('GEOMETRIC INPUTS'!B804-'GEOMETRIC INPUTS'!E804)^2+('GEOMETRIC INPUTS'!C804-'GEOMETRIC INPUTS'!F804)^2+('GEOMETRIC INPUTS'!D804-'GEOMETRIC INPUTS'!G804)^2)</f>
        <v>0</v>
      </c>
      <c r="F804">
        <f>SQRT(('GEOMETRIC INPUTS'!B804-'GEOMETRIC INPUTS'!N804)^2 + ('GEOMETRIC INPUTS'!C804-'GEOMETRIC INPUTS'!O804)^2 + ('GEOMETRIC INPUTS'!D804-'GEOMETRIC INPUTS'!P804)^2)</f>
        <v>0</v>
      </c>
      <c r="G804">
        <f>SQRT(('GEOMETRIC INPUTS'!E804-'GEOMETRIC INPUTS'!N804)^2 + ('GEOMETRIC INPUTS'!F804-'GEOMETRIC INPUTS'!O804)^2 + ('GEOMETRIC INPUTS'!G804-'GEOMETRIC INPUTS'!P804)^2)</f>
        <v>0</v>
      </c>
      <c r="H804">
        <f>SQRT(('GEOMETRIC INPUTS'!H804-'GEOMETRIC INPUTS'!K804)^2 + ('GEOMETRIC INPUTS'!I804-'GEOMETRIC INPUTS'!L804)^2 + ('GEOMETRIC INPUTS'!J804-'GEOMETRIC INPUTS'!M804)^2)</f>
        <v>0</v>
      </c>
      <c r="I804">
        <f>SQRT(('GEOMETRIC INPUTS'!K804-'GEOMETRIC INPUTS'!N804)^2 + ('GEOMETRIC INPUTS'!L804-'GEOMETRIC INPUTS'!O804)^2 + ('GEOMETRIC INPUTS'!M804-'GEOMETRIC INPUTS'!P804)^2)</f>
        <v>0</v>
      </c>
      <c r="J804" s="20" t="e">
        <f>ASIN(('GEOMETRIC INPUTS'!M804-'GEOMETRIC INPUTS'!J804)/H804)</f>
        <v>#DIV/0!</v>
      </c>
      <c r="K804" s="27">
        <f>IF('GT Data'!X806=TRUE,'GEOMETRIC INPUTS'!Q804*Loads!$B$2,'GEOMETRIC INPUTS'!Q804*Loads!$F$2)</f>
        <v>0</v>
      </c>
      <c r="L804" s="27">
        <f>IF('GT Data'!X806=TRUE,F804*Loads!$B$3,F804*Loads!$F$3)</f>
        <v>0</v>
      </c>
      <c r="M804" s="27">
        <f>IF('GT Data'!X806=TRUE,G804*Loads!$B$3,G804*Loads!$F$3)</f>
        <v>0</v>
      </c>
      <c r="N804" s="27">
        <f>IF('GT Data'!X806=TRUE,H804*Loads!$B$3,H804*Loads!$F$3)</f>
        <v>0</v>
      </c>
      <c r="O804" s="27">
        <f>IF('GT Data'!X806=TRUE,B804*Loads!$B$4,0)</f>
        <v>0</v>
      </c>
      <c r="P804" s="27">
        <f>IF('GT Data'!X806=TRUE,'GEOMETRIC INPUTS'!Q804*Loads!$B$1,'GEOMETRIC INPUTS'!Q804*Loads!$F$1)</f>
        <v>0</v>
      </c>
      <c r="Q804">
        <v>-300</v>
      </c>
      <c r="R804" t="e">
        <f>'GEOMETRIC INPUTS'!R804/'GEOMETRIC INPUTS'!S804</f>
        <v>#DIV/0!</v>
      </c>
    </row>
    <row r="805" spans="1:18" x14ac:dyDescent="0.3">
      <c r="A805">
        <f>'GEOMETRIC INPUTS'!A805</f>
        <v>0</v>
      </c>
      <c r="B805">
        <f>'GT Data'!Z807</f>
        <v>0</v>
      </c>
      <c r="C805">
        <f>IF(AND('GEOMETRIC INPUTS'!E805&gt;'GEOMETRIC INPUTS'!B805,'GEOMETRIC INPUTS'!C805&gt;'GEOMETRIC INPUTS'!F805),ACOS(('GEOMETRIC INPUTS'!C805-'GEOMETRIC INPUTS'!F805)/'Calculated Tab Properties'!E805),0) + IF(AND('GEOMETRIC INPUTS'!E805&gt;'GEOMETRIC INPUTS'!B805,'GEOMETRIC INPUTS'!C805&lt;'GEOMETRIC INPUTS'!F805),PI()/2 + ASIN((-'GEOMETRIC INPUTS'!C805+'GEOMETRIC INPUTS'!F805)/'Calculated Tab Properties'!E805),0) + IF(AND('GEOMETRIC INPUTS'!E805&lt;'GEOMETRIC INPUTS'!B805,'GEOMETRIC INPUTS'!C805&lt;'GEOMETRIC INPUTS'!F805),PI() + ACOS(('GEOMETRIC INPUTS'!C805-'GEOMETRIC INPUTS'!F805)/'Calculated Tab Properties'!E805),0) + IF(AND('GEOMETRIC INPUTS'!E805&lt;'GEOMETRIC INPUTS'!B805,'GEOMETRIC INPUTS'!C805&gt;'GEOMETRIC INPUTS'!F805),2*PI() - ACOS((-'GEOMETRIC INPUTS'!C805+'GEOMETRIC INPUTS'!F805)/'Calculated Tab Properties'!E805),0) + IF(AND('GEOMETRIC INPUTS'!E805='GEOMETRIC INPUTS'!B805,'GEOMETRIC INPUTS'!C805&gt;'GEOMETRIC INPUTS'!F805),0,0) + IF(AND('GEOMETRIC INPUTS'!E805&gt;'GEOMETRIC INPUTS'!B805,'GEOMETRIC INPUTS'!C805='GEOMETRIC INPUTS'!F805),PI()/2,0) + IF(AND('GEOMETRIC INPUTS'!E805='GEOMETRIC INPUTS'!B805,'GEOMETRIC INPUTS'!C805&lt;'GEOMETRIC INPUTS'!F805),PI(),0) + IF(AND('GEOMETRIC INPUTS'!E805&lt;'GEOMETRIC INPUTS'!B805,'GEOMETRIC INPUTS'!C805='GEOMETRIC INPUTS'!F805),3/2*PI(),0)</f>
        <v>0</v>
      </c>
      <c r="D805">
        <f t="shared" si="13"/>
        <v>0</v>
      </c>
      <c r="E805">
        <f>SQRT(('GEOMETRIC INPUTS'!B805-'GEOMETRIC INPUTS'!E805)^2+('GEOMETRIC INPUTS'!C805-'GEOMETRIC INPUTS'!F805)^2+('GEOMETRIC INPUTS'!D805-'GEOMETRIC INPUTS'!G805)^2)</f>
        <v>0</v>
      </c>
      <c r="F805">
        <f>SQRT(('GEOMETRIC INPUTS'!B805-'GEOMETRIC INPUTS'!N805)^2 + ('GEOMETRIC INPUTS'!C805-'GEOMETRIC INPUTS'!O805)^2 + ('GEOMETRIC INPUTS'!D805-'GEOMETRIC INPUTS'!P805)^2)</f>
        <v>0</v>
      </c>
      <c r="G805">
        <f>SQRT(('GEOMETRIC INPUTS'!E805-'GEOMETRIC INPUTS'!N805)^2 + ('GEOMETRIC INPUTS'!F805-'GEOMETRIC INPUTS'!O805)^2 + ('GEOMETRIC INPUTS'!G805-'GEOMETRIC INPUTS'!P805)^2)</f>
        <v>0</v>
      </c>
      <c r="H805">
        <f>SQRT(('GEOMETRIC INPUTS'!H805-'GEOMETRIC INPUTS'!K805)^2 + ('GEOMETRIC INPUTS'!I805-'GEOMETRIC INPUTS'!L805)^2 + ('GEOMETRIC INPUTS'!J805-'GEOMETRIC INPUTS'!M805)^2)</f>
        <v>0</v>
      </c>
      <c r="I805">
        <f>SQRT(('GEOMETRIC INPUTS'!K805-'GEOMETRIC INPUTS'!N805)^2 + ('GEOMETRIC INPUTS'!L805-'GEOMETRIC INPUTS'!O805)^2 + ('GEOMETRIC INPUTS'!M805-'GEOMETRIC INPUTS'!P805)^2)</f>
        <v>0</v>
      </c>
      <c r="J805" s="20" t="e">
        <f>ASIN(('GEOMETRIC INPUTS'!M805-'GEOMETRIC INPUTS'!J805)/H805)</f>
        <v>#DIV/0!</v>
      </c>
      <c r="K805" s="27">
        <f>IF('GT Data'!X807=TRUE,'GEOMETRIC INPUTS'!Q805*Loads!$B$2,'GEOMETRIC INPUTS'!Q805*Loads!$F$2)</f>
        <v>0</v>
      </c>
      <c r="L805" s="27">
        <f>IF('GT Data'!X807=TRUE,F805*Loads!$B$3,F805*Loads!$F$3)</f>
        <v>0</v>
      </c>
      <c r="M805" s="27">
        <f>IF('GT Data'!X807=TRUE,G805*Loads!$B$3,G805*Loads!$F$3)</f>
        <v>0</v>
      </c>
      <c r="N805" s="27">
        <f>IF('GT Data'!X807=TRUE,H805*Loads!$B$3,H805*Loads!$F$3)</f>
        <v>0</v>
      </c>
      <c r="O805" s="27">
        <f>IF('GT Data'!X807=TRUE,B805*Loads!$B$4,0)</f>
        <v>0</v>
      </c>
      <c r="P805" s="27">
        <f>IF('GT Data'!X807=TRUE,'GEOMETRIC INPUTS'!Q805*Loads!$B$1,'GEOMETRIC INPUTS'!Q805*Loads!$F$1)</f>
        <v>0</v>
      </c>
      <c r="Q805">
        <v>-300</v>
      </c>
      <c r="R805" t="e">
        <f>'GEOMETRIC INPUTS'!R805/'GEOMETRIC INPUTS'!S805</f>
        <v>#DIV/0!</v>
      </c>
    </row>
    <row r="806" spans="1:18" x14ac:dyDescent="0.3">
      <c r="A806">
        <f>'GEOMETRIC INPUTS'!A806</f>
        <v>0</v>
      </c>
      <c r="B806">
        <f>'GT Data'!Z808</f>
        <v>0</v>
      </c>
      <c r="C806">
        <f>IF(AND('GEOMETRIC INPUTS'!E806&gt;'GEOMETRIC INPUTS'!B806,'GEOMETRIC INPUTS'!C806&gt;'GEOMETRIC INPUTS'!F806),ACOS(('GEOMETRIC INPUTS'!C806-'GEOMETRIC INPUTS'!F806)/'Calculated Tab Properties'!E806),0) + IF(AND('GEOMETRIC INPUTS'!E806&gt;'GEOMETRIC INPUTS'!B806,'GEOMETRIC INPUTS'!C806&lt;'GEOMETRIC INPUTS'!F806),PI()/2 + ASIN((-'GEOMETRIC INPUTS'!C806+'GEOMETRIC INPUTS'!F806)/'Calculated Tab Properties'!E806),0) + IF(AND('GEOMETRIC INPUTS'!E806&lt;'GEOMETRIC INPUTS'!B806,'GEOMETRIC INPUTS'!C806&lt;'GEOMETRIC INPUTS'!F806),PI() + ACOS(('GEOMETRIC INPUTS'!C806-'GEOMETRIC INPUTS'!F806)/'Calculated Tab Properties'!E806),0) + IF(AND('GEOMETRIC INPUTS'!E806&lt;'GEOMETRIC INPUTS'!B806,'GEOMETRIC INPUTS'!C806&gt;'GEOMETRIC INPUTS'!F806),2*PI() - ACOS((-'GEOMETRIC INPUTS'!C806+'GEOMETRIC INPUTS'!F806)/'Calculated Tab Properties'!E806),0) + IF(AND('GEOMETRIC INPUTS'!E806='GEOMETRIC INPUTS'!B806,'GEOMETRIC INPUTS'!C806&gt;'GEOMETRIC INPUTS'!F806),0,0) + IF(AND('GEOMETRIC INPUTS'!E806&gt;'GEOMETRIC INPUTS'!B806,'GEOMETRIC INPUTS'!C806='GEOMETRIC INPUTS'!F806),PI()/2,0) + IF(AND('GEOMETRIC INPUTS'!E806='GEOMETRIC INPUTS'!B806,'GEOMETRIC INPUTS'!C806&lt;'GEOMETRIC INPUTS'!F806),PI(),0) + IF(AND('GEOMETRIC INPUTS'!E806&lt;'GEOMETRIC INPUTS'!B806,'GEOMETRIC INPUTS'!C806='GEOMETRIC INPUTS'!F806),3/2*PI(),0)</f>
        <v>0</v>
      </c>
      <c r="D806">
        <f t="shared" si="13"/>
        <v>0</v>
      </c>
      <c r="E806">
        <f>SQRT(('GEOMETRIC INPUTS'!B806-'GEOMETRIC INPUTS'!E806)^2+('GEOMETRIC INPUTS'!C806-'GEOMETRIC INPUTS'!F806)^2+('GEOMETRIC INPUTS'!D806-'GEOMETRIC INPUTS'!G806)^2)</f>
        <v>0</v>
      </c>
      <c r="F806">
        <f>SQRT(('GEOMETRIC INPUTS'!B806-'GEOMETRIC INPUTS'!N806)^2 + ('GEOMETRIC INPUTS'!C806-'GEOMETRIC INPUTS'!O806)^2 + ('GEOMETRIC INPUTS'!D806-'GEOMETRIC INPUTS'!P806)^2)</f>
        <v>0</v>
      </c>
      <c r="G806">
        <f>SQRT(('GEOMETRIC INPUTS'!E806-'GEOMETRIC INPUTS'!N806)^2 + ('GEOMETRIC INPUTS'!F806-'GEOMETRIC INPUTS'!O806)^2 + ('GEOMETRIC INPUTS'!G806-'GEOMETRIC INPUTS'!P806)^2)</f>
        <v>0</v>
      </c>
      <c r="H806">
        <f>SQRT(('GEOMETRIC INPUTS'!H806-'GEOMETRIC INPUTS'!K806)^2 + ('GEOMETRIC INPUTS'!I806-'GEOMETRIC INPUTS'!L806)^2 + ('GEOMETRIC INPUTS'!J806-'GEOMETRIC INPUTS'!M806)^2)</f>
        <v>0</v>
      </c>
      <c r="I806">
        <f>SQRT(('GEOMETRIC INPUTS'!K806-'GEOMETRIC INPUTS'!N806)^2 + ('GEOMETRIC INPUTS'!L806-'GEOMETRIC INPUTS'!O806)^2 + ('GEOMETRIC INPUTS'!M806-'GEOMETRIC INPUTS'!P806)^2)</f>
        <v>0</v>
      </c>
      <c r="J806" s="20" t="e">
        <f>ASIN(('GEOMETRIC INPUTS'!M806-'GEOMETRIC INPUTS'!J806)/H806)</f>
        <v>#DIV/0!</v>
      </c>
      <c r="K806" s="27">
        <f>IF('GT Data'!X808=TRUE,'GEOMETRIC INPUTS'!Q806*Loads!$B$2,'GEOMETRIC INPUTS'!Q806*Loads!$F$2)</f>
        <v>0</v>
      </c>
      <c r="L806" s="27">
        <f>IF('GT Data'!X808=TRUE,F806*Loads!$B$3,F806*Loads!$F$3)</f>
        <v>0</v>
      </c>
      <c r="M806" s="27">
        <f>IF('GT Data'!X808=TRUE,G806*Loads!$B$3,G806*Loads!$F$3)</f>
        <v>0</v>
      </c>
      <c r="N806" s="27">
        <f>IF('GT Data'!X808=TRUE,H806*Loads!$B$3,H806*Loads!$F$3)</f>
        <v>0</v>
      </c>
      <c r="O806" s="27">
        <f>IF('GT Data'!X808=TRUE,B806*Loads!$B$4,0)</f>
        <v>0</v>
      </c>
      <c r="P806" s="27">
        <f>IF('GT Data'!X808=TRUE,'GEOMETRIC INPUTS'!Q806*Loads!$B$1,'GEOMETRIC INPUTS'!Q806*Loads!$F$1)</f>
        <v>0</v>
      </c>
      <c r="Q806">
        <v>-300</v>
      </c>
      <c r="R806" t="e">
        <f>'GEOMETRIC INPUTS'!R806/'GEOMETRIC INPUTS'!S806</f>
        <v>#DIV/0!</v>
      </c>
    </row>
    <row r="807" spans="1:18" x14ac:dyDescent="0.3">
      <c r="A807">
        <f>'GEOMETRIC INPUTS'!A807</f>
        <v>0</v>
      </c>
      <c r="B807">
        <f>'GT Data'!Z809</f>
        <v>0</v>
      </c>
      <c r="C807">
        <f>IF(AND('GEOMETRIC INPUTS'!E807&gt;'GEOMETRIC INPUTS'!B807,'GEOMETRIC INPUTS'!C807&gt;'GEOMETRIC INPUTS'!F807),ACOS(('GEOMETRIC INPUTS'!C807-'GEOMETRIC INPUTS'!F807)/'Calculated Tab Properties'!E807),0) + IF(AND('GEOMETRIC INPUTS'!E807&gt;'GEOMETRIC INPUTS'!B807,'GEOMETRIC INPUTS'!C807&lt;'GEOMETRIC INPUTS'!F807),PI()/2 + ASIN((-'GEOMETRIC INPUTS'!C807+'GEOMETRIC INPUTS'!F807)/'Calculated Tab Properties'!E807),0) + IF(AND('GEOMETRIC INPUTS'!E807&lt;'GEOMETRIC INPUTS'!B807,'GEOMETRIC INPUTS'!C807&lt;'GEOMETRIC INPUTS'!F807),PI() + ACOS(('GEOMETRIC INPUTS'!C807-'GEOMETRIC INPUTS'!F807)/'Calculated Tab Properties'!E807),0) + IF(AND('GEOMETRIC INPUTS'!E807&lt;'GEOMETRIC INPUTS'!B807,'GEOMETRIC INPUTS'!C807&gt;'GEOMETRIC INPUTS'!F807),2*PI() - ACOS((-'GEOMETRIC INPUTS'!C807+'GEOMETRIC INPUTS'!F807)/'Calculated Tab Properties'!E807),0) + IF(AND('GEOMETRIC INPUTS'!E807='GEOMETRIC INPUTS'!B807,'GEOMETRIC INPUTS'!C807&gt;'GEOMETRIC INPUTS'!F807),0,0) + IF(AND('GEOMETRIC INPUTS'!E807&gt;'GEOMETRIC INPUTS'!B807,'GEOMETRIC INPUTS'!C807='GEOMETRIC INPUTS'!F807),PI()/2,0) + IF(AND('GEOMETRIC INPUTS'!E807='GEOMETRIC INPUTS'!B807,'GEOMETRIC INPUTS'!C807&lt;'GEOMETRIC INPUTS'!F807),PI(),0) + IF(AND('GEOMETRIC INPUTS'!E807&lt;'GEOMETRIC INPUTS'!B807,'GEOMETRIC INPUTS'!C807='GEOMETRIC INPUTS'!F807),3/2*PI(),0)</f>
        <v>0</v>
      </c>
      <c r="D807">
        <f t="shared" si="13"/>
        <v>0</v>
      </c>
      <c r="E807">
        <f>SQRT(('GEOMETRIC INPUTS'!B807-'GEOMETRIC INPUTS'!E807)^2+('GEOMETRIC INPUTS'!C807-'GEOMETRIC INPUTS'!F807)^2+('GEOMETRIC INPUTS'!D807-'GEOMETRIC INPUTS'!G807)^2)</f>
        <v>0</v>
      </c>
      <c r="F807">
        <f>SQRT(('GEOMETRIC INPUTS'!B807-'GEOMETRIC INPUTS'!N807)^2 + ('GEOMETRIC INPUTS'!C807-'GEOMETRIC INPUTS'!O807)^2 + ('GEOMETRIC INPUTS'!D807-'GEOMETRIC INPUTS'!P807)^2)</f>
        <v>0</v>
      </c>
      <c r="G807">
        <f>SQRT(('GEOMETRIC INPUTS'!E807-'GEOMETRIC INPUTS'!N807)^2 + ('GEOMETRIC INPUTS'!F807-'GEOMETRIC INPUTS'!O807)^2 + ('GEOMETRIC INPUTS'!G807-'GEOMETRIC INPUTS'!P807)^2)</f>
        <v>0</v>
      </c>
      <c r="H807">
        <f>SQRT(('GEOMETRIC INPUTS'!H807-'GEOMETRIC INPUTS'!K807)^2 + ('GEOMETRIC INPUTS'!I807-'GEOMETRIC INPUTS'!L807)^2 + ('GEOMETRIC INPUTS'!J807-'GEOMETRIC INPUTS'!M807)^2)</f>
        <v>0</v>
      </c>
      <c r="I807">
        <f>SQRT(('GEOMETRIC INPUTS'!K807-'GEOMETRIC INPUTS'!N807)^2 + ('GEOMETRIC INPUTS'!L807-'GEOMETRIC INPUTS'!O807)^2 + ('GEOMETRIC INPUTS'!M807-'GEOMETRIC INPUTS'!P807)^2)</f>
        <v>0</v>
      </c>
      <c r="J807" s="20" t="e">
        <f>ASIN(('GEOMETRIC INPUTS'!M807-'GEOMETRIC INPUTS'!J807)/H807)</f>
        <v>#DIV/0!</v>
      </c>
      <c r="K807" s="27">
        <f>IF('GT Data'!X809=TRUE,'GEOMETRIC INPUTS'!Q807*Loads!$B$2,'GEOMETRIC INPUTS'!Q807*Loads!$F$2)</f>
        <v>0</v>
      </c>
      <c r="L807" s="27">
        <f>IF('GT Data'!X809=TRUE,F807*Loads!$B$3,F807*Loads!$F$3)</f>
        <v>0</v>
      </c>
      <c r="M807" s="27">
        <f>IF('GT Data'!X809=TRUE,G807*Loads!$B$3,G807*Loads!$F$3)</f>
        <v>0</v>
      </c>
      <c r="N807" s="27">
        <f>IF('GT Data'!X809=TRUE,H807*Loads!$B$3,H807*Loads!$F$3)</f>
        <v>0</v>
      </c>
      <c r="O807" s="27">
        <f>IF('GT Data'!X809=TRUE,B807*Loads!$B$4,0)</f>
        <v>0</v>
      </c>
      <c r="P807" s="27">
        <f>IF('GT Data'!X809=TRUE,'GEOMETRIC INPUTS'!Q807*Loads!$B$1,'GEOMETRIC INPUTS'!Q807*Loads!$F$1)</f>
        <v>0</v>
      </c>
      <c r="Q807">
        <v>-300</v>
      </c>
      <c r="R807" t="e">
        <f>'GEOMETRIC INPUTS'!R807/'GEOMETRIC INPUTS'!S807</f>
        <v>#DIV/0!</v>
      </c>
    </row>
    <row r="808" spans="1:18" x14ac:dyDescent="0.3">
      <c r="A808">
        <f>'GEOMETRIC INPUTS'!A808</f>
        <v>0</v>
      </c>
      <c r="B808">
        <f>'GT Data'!Z810</f>
        <v>0</v>
      </c>
      <c r="C808">
        <f>IF(AND('GEOMETRIC INPUTS'!E808&gt;'GEOMETRIC INPUTS'!B808,'GEOMETRIC INPUTS'!C808&gt;'GEOMETRIC INPUTS'!F808),ACOS(('GEOMETRIC INPUTS'!C808-'GEOMETRIC INPUTS'!F808)/'Calculated Tab Properties'!E808),0) + IF(AND('GEOMETRIC INPUTS'!E808&gt;'GEOMETRIC INPUTS'!B808,'GEOMETRIC INPUTS'!C808&lt;'GEOMETRIC INPUTS'!F808),PI()/2 + ASIN((-'GEOMETRIC INPUTS'!C808+'GEOMETRIC INPUTS'!F808)/'Calculated Tab Properties'!E808),0) + IF(AND('GEOMETRIC INPUTS'!E808&lt;'GEOMETRIC INPUTS'!B808,'GEOMETRIC INPUTS'!C808&lt;'GEOMETRIC INPUTS'!F808),PI() + ACOS(('GEOMETRIC INPUTS'!C808-'GEOMETRIC INPUTS'!F808)/'Calculated Tab Properties'!E808),0) + IF(AND('GEOMETRIC INPUTS'!E808&lt;'GEOMETRIC INPUTS'!B808,'GEOMETRIC INPUTS'!C808&gt;'GEOMETRIC INPUTS'!F808),2*PI() - ACOS((-'GEOMETRIC INPUTS'!C808+'GEOMETRIC INPUTS'!F808)/'Calculated Tab Properties'!E808),0) + IF(AND('GEOMETRIC INPUTS'!E808='GEOMETRIC INPUTS'!B808,'GEOMETRIC INPUTS'!C808&gt;'GEOMETRIC INPUTS'!F808),0,0) + IF(AND('GEOMETRIC INPUTS'!E808&gt;'GEOMETRIC INPUTS'!B808,'GEOMETRIC INPUTS'!C808='GEOMETRIC INPUTS'!F808),PI()/2,0) + IF(AND('GEOMETRIC INPUTS'!E808='GEOMETRIC INPUTS'!B808,'GEOMETRIC INPUTS'!C808&lt;'GEOMETRIC INPUTS'!F808),PI(),0) + IF(AND('GEOMETRIC INPUTS'!E808&lt;'GEOMETRIC INPUTS'!B808,'GEOMETRIC INPUTS'!C808='GEOMETRIC INPUTS'!F808),3/2*PI(),0)</f>
        <v>0</v>
      </c>
      <c r="D808">
        <f t="shared" si="13"/>
        <v>0</v>
      </c>
      <c r="E808">
        <f>SQRT(('GEOMETRIC INPUTS'!B808-'GEOMETRIC INPUTS'!E808)^2+('GEOMETRIC INPUTS'!C808-'GEOMETRIC INPUTS'!F808)^2+('GEOMETRIC INPUTS'!D808-'GEOMETRIC INPUTS'!G808)^2)</f>
        <v>0</v>
      </c>
      <c r="F808">
        <f>SQRT(('GEOMETRIC INPUTS'!B808-'GEOMETRIC INPUTS'!N808)^2 + ('GEOMETRIC INPUTS'!C808-'GEOMETRIC INPUTS'!O808)^2 + ('GEOMETRIC INPUTS'!D808-'GEOMETRIC INPUTS'!P808)^2)</f>
        <v>0</v>
      </c>
      <c r="G808">
        <f>SQRT(('GEOMETRIC INPUTS'!E808-'GEOMETRIC INPUTS'!N808)^2 + ('GEOMETRIC INPUTS'!F808-'GEOMETRIC INPUTS'!O808)^2 + ('GEOMETRIC INPUTS'!G808-'GEOMETRIC INPUTS'!P808)^2)</f>
        <v>0</v>
      </c>
      <c r="H808">
        <f>SQRT(('GEOMETRIC INPUTS'!H808-'GEOMETRIC INPUTS'!K808)^2 + ('GEOMETRIC INPUTS'!I808-'GEOMETRIC INPUTS'!L808)^2 + ('GEOMETRIC INPUTS'!J808-'GEOMETRIC INPUTS'!M808)^2)</f>
        <v>0</v>
      </c>
      <c r="I808">
        <f>SQRT(('GEOMETRIC INPUTS'!K808-'GEOMETRIC INPUTS'!N808)^2 + ('GEOMETRIC INPUTS'!L808-'GEOMETRIC INPUTS'!O808)^2 + ('GEOMETRIC INPUTS'!M808-'GEOMETRIC INPUTS'!P808)^2)</f>
        <v>0</v>
      </c>
      <c r="J808" s="20" t="e">
        <f>ASIN(('GEOMETRIC INPUTS'!M808-'GEOMETRIC INPUTS'!J808)/H808)</f>
        <v>#DIV/0!</v>
      </c>
      <c r="K808" s="27">
        <f>IF('GT Data'!X810=TRUE,'GEOMETRIC INPUTS'!Q808*Loads!$B$2,'GEOMETRIC INPUTS'!Q808*Loads!$F$2)</f>
        <v>0</v>
      </c>
      <c r="L808" s="27">
        <f>IF('GT Data'!X810=TRUE,F808*Loads!$B$3,F808*Loads!$F$3)</f>
        <v>0</v>
      </c>
      <c r="M808" s="27">
        <f>IF('GT Data'!X810=TRUE,G808*Loads!$B$3,G808*Loads!$F$3)</f>
        <v>0</v>
      </c>
      <c r="N808" s="27">
        <f>IF('GT Data'!X810=TRUE,H808*Loads!$B$3,H808*Loads!$F$3)</f>
        <v>0</v>
      </c>
      <c r="O808" s="27">
        <f>IF('GT Data'!X810=TRUE,B808*Loads!$B$4,0)</f>
        <v>0</v>
      </c>
      <c r="P808" s="27">
        <f>IF('GT Data'!X810=TRUE,'GEOMETRIC INPUTS'!Q808*Loads!$B$1,'GEOMETRIC INPUTS'!Q808*Loads!$F$1)</f>
        <v>0</v>
      </c>
      <c r="Q808">
        <v>-300</v>
      </c>
      <c r="R808" t="e">
        <f>'GEOMETRIC INPUTS'!R808/'GEOMETRIC INPUTS'!S808</f>
        <v>#DIV/0!</v>
      </c>
    </row>
    <row r="809" spans="1:18" x14ac:dyDescent="0.3">
      <c r="A809">
        <f>'GEOMETRIC INPUTS'!A809</f>
        <v>0</v>
      </c>
      <c r="B809">
        <f>'GT Data'!Z811</f>
        <v>0</v>
      </c>
      <c r="C809">
        <f>IF(AND('GEOMETRIC INPUTS'!E809&gt;'GEOMETRIC INPUTS'!B809,'GEOMETRIC INPUTS'!C809&gt;'GEOMETRIC INPUTS'!F809),ACOS(('GEOMETRIC INPUTS'!C809-'GEOMETRIC INPUTS'!F809)/'Calculated Tab Properties'!E809),0) + IF(AND('GEOMETRIC INPUTS'!E809&gt;'GEOMETRIC INPUTS'!B809,'GEOMETRIC INPUTS'!C809&lt;'GEOMETRIC INPUTS'!F809),PI()/2 + ASIN((-'GEOMETRIC INPUTS'!C809+'GEOMETRIC INPUTS'!F809)/'Calculated Tab Properties'!E809),0) + IF(AND('GEOMETRIC INPUTS'!E809&lt;'GEOMETRIC INPUTS'!B809,'GEOMETRIC INPUTS'!C809&lt;'GEOMETRIC INPUTS'!F809),PI() + ACOS(('GEOMETRIC INPUTS'!C809-'GEOMETRIC INPUTS'!F809)/'Calculated Tab Properties'!E809),0) + IF(AND('GEOMETRIC INPUTS'!E809&lt;'GEOMETRIC INPUTS'!B809,'GEOMETRIC INPUTS'!C809&gt;'GEOMETRIC INPUTS'!F809),2*PI() - ACOS((-'GEOMETRIC INPUTS'!C809+'GEOMETRIC INPUTS'!F809)/'Calculated Tab Properties'!E809),0) + IF(AND('GEOMETRIC INPUTS'!E809='GEOMETRIC INPUTS'!B809,'GEOMETRIC INPUTS'!C809&gt;'GEOMETRIC INPUTS'!F809),0,0) + IF(AND('GEOMETRIC INPUTS'!E809&gt;'GEOMETRIC INPUTS'!B809,'GEOMETRIC INPUTS'!C809='GEOMETRIC INPUTS'!F809),PI()/2,0) + IF(AND('GEOMETRIC INPUTS'!E809='GEOMETRIC INPUTS'!B809,'GEOMETRIC INPUTS'!C809&lt;'GEOMETRIC INPUTS'!F809),PI(),0) + IF(AND('GEOMETRIC INPUTS'!E809&lt;'GEOMETRIC INPUTS'!B809,'GEOMETRIC INPUTS'!C809='GEOMETRIC INPUTS'!F809),3/2*PI(),0)</f>
        <v>0</v>
      </c>
      <c r="D809">
        <f t="shared" si="13"/>
        <v>0</v>
      </c>
      <c r="E809">
        <f>SQRT(('GEOMETRIC INPUTS'!B809-'GEOMETRIC INPUTS'!E809)^2+('GEOMETRIC INPUTS'!C809-'GEOMETRIC INPUTS'!F809)^2+('GEOMETRIC INPUTS'!D809-'GEOMETRIC INPUTS'!G809)^2)</f>
        <v>0</v>
      </c>
      <c r="F809">
        <f>SQRT(('GEOMETRIC INPUTS'!B809-'GEOMETRIC INPUTS'!N809)^2 + ('GEOMETRIC INPUTS'!C809-'GEOMETRIC INPUTS'!O809)^2 + ('GEOMETRIC INPUTS'!D809-'GEOMETRIC INPUTS'!P809)^2)</f>
        <v>0</v>
      </c>
      <c r="G809">
        <f>SQRT(('GEOMETRIC INPUTS'!E809-'GEOMETRIC INPUTS'!N809)^2 + ('GEOMETRIC INPUTS'!F809-'GEOMETRIC INPUTS'!O809)^2 + ('GEOMETRIC INPUTS'!G809-'GEOMETRIC INPUTS'!P809)^2)</f>
        <v>0</v>
      </c>
      <c r="H809">
        <f>SQRT(('GEOMETRIC INPUTS'!H809-'GEOMETRIC INPUTS'!K809)^2 + ('GEOMETRIC INPUTS'!I809-'GEOMETRIC INPUTS'!L809)^2 + ('GEOMETRIC INPUTS'!J809-'GEOMETRIC INPUTS'!M809)^2)</f>
        <v>0</v>
      </c>
      <c r="I809">
        <f>SQRT(('GEOMETRIC INPUTS'!K809-'GEOMETRIC INPUTS'!N809)^2 + ('GEOMETRIC INPUTS'!L809-'GEOMETRIC INPUTS'!O809)^2 + ('GEOMETRIC INPUTS'!M809-'GEOMETRIC INPUTS'!P809)^2)</f>
        <v>0</v>
      </c>
      <c r="J809" s="20" t="e">
        <f>ASIN(('GEOMETRIC INPUTS'!M809-'GEOMETRIC INPUTS'!J809)/H809)</f>
        <v>#DIV/0!</v>
      </c>
      <c r="K809" s="27">
        <f>IF('GT Data'!X811=TRUE,'GEOMETRIC INPUTS'!Q809*Loads!$B$2,'GEOMETRIC INPUTS'!Q809*Loads!$F$2)</f>
        <v>0</v>
      </c>
      <c r="L809" s="27">
        <f>IF('GT Data'!X811=TRUE,F809*Loads!$B$3,F809*Loads!$F$3)</f>
        <v>0</v>
      </c>
      <c r="M809" s="27">
        <f>IF('GT Data'!X811=TRUE,G809*Loads!$B$3,G809*Loads!$F$3)</f>
        <v>0</v>
      </c>
      <c r="N809" s="27">
        <f>IF('GT Data'!X811=TRUE,H809*Loads!$B$3,H809*Loads!$F$3)</f>
        <v>0</v>
      </c>
      <c r="O809" s="27">
        <f>IF('GT Data'!X811=TRUE,B809*Loads!$B$4,0)</f>
        <v>0</v>
      </c>
      <c r="P809" s="27">
        <f>IF('GT Data'!X811=TRUE,'GEOMETRIC INPUTS'!Q809*Loads!$B$1,'GEOMETRIC INPUTS'!Q809*Loads!$F$1)</f>
        <v>0</v>
      </c>
      <c r="Q809">
        <v>-300</v>
      </c>
      <c r="R809" t="e">
        <f>'GEOMETRIC INPUTS'!R809/'GEOMETRIC INPUTS'!S809</f>
        <v>#DIV/0!</v>
      </c>
    </row>
    <row r="810" spans="1:18" x14ac:dyDescent="0.3">
      <c r="A810">
        <f>'GEOMETRIC INPUTS'!A810</f>
        <v>0</v>
      </c>
      <c r="B810">
        <f>'GT Data'!Z812</f>
        <v>0</v>
      </c>
      <c r="C810">
        <f>IF(AND('GEOMETRIC INPUTS'!E810&gt;'GEOMETRIC INPUTS'!B810,'GEOMETRIC INPUTS'!C810&gt;'GEOMETRIC INPUTS'!F810),ACOS(('GEOMETRIC INPUTS'!C810-'GEOMETRIC INPUTS'!F810)/'Calculated Tab Properties'!E810),0) + IF(AND('GEOMETRIC INPUTS'!E810&gt;'GEOMETRIC INPUTS'!B810,'GEOMETRIC INPUTS'!C810&lt;'GEOMETRIC INPUTS'!F810),PI()/2 + ASIN((-'GEOMETRIC INPUTS'!C810+'GEOMETRIC INPUTS'!F810)/'Calculated Tab Properties'!E810),0) + IF(AND('GEOMETRIC INPUTS'!E810&lt;'GEOMETRIC INPUTS'!B810,'GEOMETRIC INPUTS'!C810&lt;'GEOMETRIC INPUTS'!F810),PI() + ACOS(('GEOMETRIC INPUTS'!C810-'GEOMETRIC INPUTS'!F810)/'Calculated Tab Properties'!E810),0) + IF(AND('GEOMETRIC INPUTS'!E810&lt;'GEOMETRIC INPUTS'!B810,'GEOMETRIC INPUTS'!C810&gt;'GEOMETRIC INPUTS'!F810),2*PI() - ACOS((-'GEOMETRIC INPUTS'!C810+'GEOMETRIC INPUTS'!F810)/'Calculated Tab Properties'!E810),0) + IF(AND('GEOMETRIC INPUTS'!E810='GEOMETRIC INPUTS'!B810,'GEOMETRIC INPUTS'!C810&gt;'GEOMETRIC INPUTS'!F810),0,0) + IF(AND('GEOMETRIC INPUTS'!E810&gt;'GEOMETRIC INPUTS'!B810,'GEOMETRIC INPUTS'!C810='GEOMETRIC INPUTS'!F810),PI()/2,0) + IF(AND('GEOMETRIC INPUTS'!E810='GEOMETRIC INPUTS'!B810,'GEOMETRIC INPUTS'!C810&lt;'GEOMETRIC INPUTS'!F810),PI(),0) + IF(AND('GEOMETRIC INPUTS'!E810&lt;'GEOMETRIC INPUTS'!B810,'GEOMETRIC INPUTS'!C810='GEOMETRIC INPUTS'!F810),3/2*PI(),0)</f>
        <v>0</v>
      </c>
      <c r="D810">
        <f t="shared" si="13"/>
        <v>0</v>
      </c>
      <c r="E810">
        <f>SQRT(('GEOMETRIC INPUTS'!B810-'GEOMETRIC INPUTS'!E810)^2+('GEOMETRIC INPUTS'!C810-'GEOMETRIC INPUTS'!F810)^2+('GEOMETRIC INPUTS'!D810-'GEOMETRIC INPUTS'!G810)^2)</f>
        <v>0</v>
      </c>
      <c r="F810">
        <f>SQRT(('GEOMETRIC INPUTS'!B810-'GEOMETRIC INPUTS'!N810)^2 + ('GEOMETRIC INPUTS'!C810-'GEOMETRIC INPUTS'!O810)^2 + ('GEOMETRIC INPUTS'!D810-'GEOMETRIC INPUTS'!P810)^2)</f>
        <v>0</v>
      </c>
      <c r="G810">
        <f>SQRT(('GEOMETRIC INPUTS'!E810-'GEOMETRIC INPUTS'!N810)^2 + ('GEOMETRIC INPUTS'!F810-'GEOMETRIC INPUTS'!O810)^2 + ('GEOMETRIC INPUTS'!G810-'GEOMETRIC INPUTS'!P810)^2)</f>
        <v>0</v>
      </c>
      <c r="H810">
        <f>SQRT(('GEOMETRIC INPUTS'!H810-'GEOMETRIC INPUTS'!K810)^2 + ('GEOMETRIC INPUTS'!I810-'GEOMETRIC INPUTS'!L810)^2 + ('GEOMETRIC INPUTS'!J810-'GEOMETRIC INPUTS'!M810)^2)</f>
        <v>0</v>
      </c>
      <c r="I810">
        <f>SQRT(('GEOMETRIC INPUTS'!K810-'GEOMETRIC INPUTS'!N810)^2 + ('GEOMETRIC INPUTS'!L810-'GEOMETRIC INPUTS'!O810)^2 + ('GEOMETRIC INPUTS'!M810-'GEOMETRIC INPUTS'!P810)^2)</f>
        <v>0</v>
      </c>
      <c r="J810" s="20" t="e">
        <f>ASIN(('GEOMETRIC INPUTS'!M810-'GEOMETRIC INPUTS'!J810)/H810)</f>
        <v>#DIV/0!</v>
      </c>
      <c r="K810" s="27">
        <f>IF('GT Data'!X812=TRUE,'GEOMETRIC INPUTS'!Q810*Loads!$B$2,'GEOMETRIC INPUTS'!Q810*Loads!$F$2)</f>
        <v>0</v>
      </c>
      <c r="L810" s="27">
        <f>IF('GT Data'!X812=TRUE,F810*Loads!$B$3,F810*Loads!$F$3)</f>
        <v>0</v>
      </c>
      <c r="M810" s="27">
        <f>IF('GT Data'!X812=TRUE,G810*Loads!$B$3,G810*Loads!$F$3)</f>
        <v>0</v>
      </c>
      <c r="N810" s="27">
        <f>IF('GT Data'!X812=TRUE,H810*Loads!$B$3,H810*Loads!$F$3)</f>
        <v>0</v>
      </c>
      <c r="O810" s="27">
        <f>IF('GT Data'!X812=TRUE,B810*Loads!$B$4,0)</f>
        <v>0</v>
      </c>
      <c r="P810" s="27">
        <f>IF('GT Data'!X812=TRUE,'GEOMETRIC INPUTS'!Q810*Loads!$B$1,'GEOMETRIC INPUTS'!Q810*Loads!$F$1)</f>
        <v>0</v>
      </c>
      <c r="Q810">
        <v>-300</v>
      </c>
      <c r="R810" t="e">
        <f>'GEOMETRIC INPUTS'!R810/'GEOMETRIC INPUTS'!S810</f>
        <v>#DIV/0!</v>
      </c>
    </row>
    <row r="811" spans="1:18" x14ac:dyDescent="0.3">
      <c r="A811">
        <f>'GEOMETRIC INPUTS'!A811</f>
        <v>0</v>
      </c>
      <c r="B811">
        <f>'GT Data'!Z813</f>
        <v>0</v>
      </c>
      <c r="C811">
        <f>IF(AND('GEOMETRIC INPUTS'!E811&gt;'GEOMETRIC INPUTS'!B811,'GEOMETRIC INPUTS'!C811&gt;'GEOMETRIC INPUTS'!F811),ACOS(('GEOMETRIC INPUTS'!C811-'GEOMETRIC INPUTS'!F811)/'Calculated Tab Properties'!E811),0) + IF(AND('GEOMETRIC INPUTS'!E811&gt;'GEOMETRIC INPUTS'!B811,'GEOMETRIC INPUTS'!C811&lt;'GEOMETRIC INPUTS'!F811),PI()/2 + ASIN((-'GEOMETRIC INPUTS'!C811+'GEOMETRIC INPUTS'!F811)/'Calculated Tab Properties'!E811),0) + IF(AND('GEOMETRIC INPUTS'!E811&lt;'GEOMETRIC INPUTS'!B811,'GEOMETRIC INPUTS'!C811&lt;'GEOMETRIC INPUTS'!F811),PI() + ACOS(('GEOMETRIC INPUTS'!C811-'GEOMETRIC INPUTS'!F811)/'Calculated Tab Properties'!E811),0) + IF(AND('GEOMETRIC INPUTS'!E811&lt;'GEOMETRIC INPUTS'!B811,'GEOMETRIC INPUTS'!C811&gt;'GEOMETRIC INPUTS'!F811),2*PI() - ACOS((-'GEOMETRIC INPUTS'!C811+'GEOMETRIC INPUTS'!F811)/'Calculated Tab Properties'!E811),0) + IF(AND('GEOMETRIC INPUTS'!E811='GEOMETRIC INPUTS'!B811,'GEOMETRIC INPUTS'!C811&gt;'GEOMETRIC INPUTS'!F811),0,0) + IF(AND('GEOMETRIC INPUTS'!E811&gt;'GEOMETRIC INPUTS'!B811,'GEOMETRIC INPUTS'!C811='GEOMETRIC INPUTS'!F811),PI()/2,0) + IF(AND('GEOMETRIC INPUTS'!E811='GEOMETRIC INPUTS'!B811,'GEOMETRIC INPUTS'!C811&lt;'GEOMETRIC INPUTS'!F811),PI(),0) + IF(AND('GEOMETRIC INPUTS'!E811&lt;'GEOMETRIC INPUTS'!B811,'GEOMETRIC INPUTS'!C811='GEOMETRIC INPUTS'!F811),3/2*PI(),0)</f>
        <v>0</v>
      </c>
      <c r="D811">
        <f t="shared" si="13"/>
        <v>0</v>
      </c>
      <c r="E811">
        <f>SQRT(('GEOMETRIC INPUTS'!B811-'GEOMETRIC INPUTS'!E811)^2+('GEOMETRIC INPUTS'!C811-'GEOMETRIC INPUTS'!F811)^2+('GEOMETRIC INPUTS'!D811-'GEOMETRIC INPUTS'!G811)^2)</f>
        <v>0</v>
      </c>
      <c r="F811">
        <f>SQRT(('GEOMETRIC INPUTS'!B811-'GEOMETRIC INPUTS'!N811)^2 + ('GEOMETRIC INPUTS'!C811-'GEOMETRIC INPUTS'!O811)^2 + ('GEOMETRIC INPUTS'!D811-'GEOMETRIC INPUTS'!P811)^2)</f>
        <v>0</v>
      </c>
      <c r="G811">
        <f>SQRT(('GEOMETRIC INPUTS'!E811-'GEOMETRIC INPUTS'!N811)^2 + ('GEOMETRIC INPUTS'!F811-'GEOMETRIC INPUTS'!O811)^2 + ('GEOMETRIC INPUTS'!G811-'GEOMETRIC INPUTS'!P811)^2)</f>
        <v>0</v>
      </c>
      <c r="H811">
        <f>SQRT(('GEOMETRIC INPUTS'!H811-'GEOMETRIC INPUTS'!K811)^2 + ('GEOMETRIC INPUTS'!I811-'GEOMETRIC INPUTS'!L811)^2 + ('GEOMETRIC INPUTS'!J811-'GEOMETRIC INPUTS'!M811)^2)</f>
        <v>0</v>
      </c>
      <c r="I811">
        <f>SQRT(('GEOMETRIC INPUTS'!K811-'GEOMETRIC INPUTS'!N811)^2 + ('GEOMETRIC INPUTS'!L811-'GEOMETRIC INPUTS'!O811)^2 + ('GEOMETRIC INPUTS'!M811-'GEOMETRIC INPUTS'!P811)^2)</f>
        <v>0</v>
      </c>
      <c r="J811" s="20" t="e">
        <f>ASIN(('GEOMETRIC INPUTS'!M811-'GEOMETRIC INPUTS'!J811)/H811)</f>
        <v>#DIV/0!</v>
      </c>
      <c r="K811" s="27">
        <f>IF('GT Data'!X813=TRUE,'GEOMETRIC INPUTS'!Q811*Loads!$B$2,'GEOMETRIC INPUTS'!Q811*Loads!$F$2)</f>
        <v>0</v>
      </c>
      <c r="L811" s="27">
        <f>IF('GT Data'!X813=TRUE,F811*Loads!$B$3,F811*Loads!$F$3)</f>
        <v>0</v>
      </c>
      <c r="M811" s="27">
        <f>IF('GT Data'!X813=TRUE,G811*Loads!$B$3,G811*Loads!$F$3)</f>
        <v>0</v>
      </c>
      <c r="N811" s="27">
        <f>IF('GT Data'!X813=TRUE,H811*Loads!$B$3,H811*Loads!$F$3)</f>
        <v>0</v>
      </c>
      <c r="O811" s="27">
        <f>IF('GT Data'!X813=TRUE,B811*Loads!$B$4,0)</f>
        <v>0</v>
      </c>
      <c r="P811" s="27">
        <f>IF('GT Data'!X813=TRUE,'GEOMETRIC INPUTS'!Q811*Loads!$B$1,'GEOMETRIC INPUTS'!Q811*Loads!$F$1)</f>
        <v>0</v>
      </c>
      <c r="Q811">
        <v>-300</v>
      </c>
      <c r="R811" t="e">
        <f>'GEOMETRIC INPUTS'!R811/'GEOMETRIC INPUTS'!S811</f>
        <v>#DIV/0!</v>
      </c>
    </row>
    <row r="812" spans="1:18" x14ac:dyDescent="0.3">
      <c r="A812">
        <f>'GEOMETRIC INPUTS'!A812</f>
        <v>0</v>
      </c>
      <c r="B812">
        <f>'GT Data'!Z814</f>
        <v>0</v>
      </c>
      <c r="C812">
        <f>IF(AND('GEOMETRIC INPUTS'!E812&gt;'GEOMETRIC INPUTS'!B812,'GEOMETRIC INPUTS'!C812&gt;'GEOMETRIC INPUTS'!F812),ACOS(('GEOMETRIC INPUTS'!C812-'GEOMETRIC INPUTS'!F812)/'Calculated Tab Properties'!E812),0) + IF(AND('GEOMETRIC INPUTS'!E812&gt;'GEOMETRIC INPUTS'!B812,'GEOMETRIC INPUTS'!C812&lt;'GEOMETRIC INPUTS'!F812),PI()/2 + ASIN((-'GEOMETRIC INPUTS'!C812+'GEOMETRIC INPUTS'!F812)/'Calculated Tab Properties'!E812),0) + IF(AND('GEOMETRIC INPUTS'!E812&lt;'GEOMETRIC INPUTS'!B812,'GEOMETRIC INPUTS'!C812&lt;'GEOMETRIC INPUTS'!F812),PI() + ACOS(('GEOMETRIC INPUTS'!C812-'GEOMETRIC INPUTS'!F812)/'Calculated Tab Properties'!E812),0) + IF(AND('GEOMETRIC INPUTS'!E812&lt;'GEOMETRIC INPUTS'!B812,'GEOMETRIC INPUTS'!C812&gt;'GEOMETRIC INPUTS'!F812),2*PI() - ACOS((-'GEOMETRIC INPUTS'!C812+'GEOMETRIC INPUTS'!F812)/'Calculated Tab Properties'!E812),0) + IF(AND('GEOMETRIC INPUTS'!E812='GEOMETRIC INPUTS'!B812,'GEOMETRIC INPUTS'!C812&gt;'GEOMETRIC INPUTS'!F812),0,0) + IF(AND('GEOMETRIC INPUTS'!E812&gt;'GEOMETRIC INPUTS'!B812,'GEOMETRIC INPUTS'!C812='GEOMETRIC INPUTS'!F812),PI()/2,0) + IF(AND('GEOMETRIC INPUTS'!E812='GEOMETRIC INPUTS'!B812,'GEOMETRIC INPUTS'!C812&lt;'GEOMETRIC INPUTS'!F812),PI(),0) + IF(AND('GEOMETRIC INPUTS'!E812&lt;'GEOMETRIC INPUTS'!B812,'GEOMETRIC INPUTS'!C812='GEOMETRIC INPUTS'!F812),3/2*PI(),0)</f>
        <v>0</v>
      </c>
      <c r="D812">
        <f t="shared" si="13"/>
        <v>0</v>
      </c>
      <c r="E812">
        <f>SQRT(('GEOMETRIC INPUTS'!B812-'GEOMETRIC INPUTS'!E812)^2+('GEOMETRIC INPUTS'!C812-'GEOMETRIC INPUTS'!F812)^2+('GEOMETRIC INPUTS'!D812-'GEOMETRIC INPUTS'!G812)^2)</f>
        <v>0</v>
      </c>
      <c r="F812">
        <f>SQRT(('GEOMETRIC INPUTS'!B812-'GEOMETRIC INPUTS'!N812)^2 + ('GEOMETRIC INPUTS'!C812-'GEOMETRIC INPUTS'!O812)^2 + ('GEOMETRIC INPUTS'!D812-'GEOMETRIC INPUTS'!P812)^2)</f>
        <v>0</v>
      </c>
      <c r="G812">
        <f>SQRT(('GEOMETRIC INPUTS'!E812-'GEOMETRIC INPUTS'!N812)^2 + ('GEOMETRIC INPUTS'!F812-'GEOMETRIC INPUTS'!O812)^2 + ('GEOMETRIC INPUTS'!G812-'GEOMETRIC INPUTS'!P812)^2)</f>
        <v>0</v>
      </c>
      <c r="H812">
        <f>SQRT(('GEOMETRIC INPUTS'!H812-'GEOMETRIC INPUTS'!K812)^2 + ('GEOMETRIC INPUTS'!I812-'GEOMETRIC INPUTS'!L812)^2 + ('GEOMETRIC INPUTS'!J812-'GEOMETRIC INPUTS'!M812)^2)</f>
        <v>0</v>
      </c>
      <c r="I812">
        <f>SQRT(('GEOMETRIC INPUTS'!K812-'GEOMETRIC INPUTS'!N812)^2 + ('GEOMETRIC INPUTS'!L812-'GEOMETRIC INPUTS'!O812)^2 + ('GEOMETRIC INPUTS'!M812-'GEOMETRIC INPUTS'!P812)^2)</f>
        <v>0</v>
      </c>
      <c r="J812" s="20" t="e">
        <f>ASIN(('GEOMETRIC INPUTS'!M812-'GEOMETRIC INPUTS'!J812)/H812)</f>
        <v>#DIV/0!</v>
      </c>
      <c r="K812" s="27">
        <f>IF('GT Data'!X814=TRUE,'GEOMETRIC INPUTS'!Q812*Loads!$B$2,'GEOMETRIC INPUTS'!Q812*Loads!$F$2)</f>
        <v>0</v>
      </c>
      <c r="L812" s="27">
        <f>IF('GT Data'!X814=TRUE,F812*Loads!$B$3,F812*Loads!$F$3)</f>
        <v>0</v>
      </c>
      <c r="M812" s="27">
        <f>IF('GT Data'!X814=TRUE,G812*Loads!$B$3,G812*Loads!$F$3)</f>
        <v>0</v>
      </c>
      <c r="N812" s="27">
        <f>IF('GT Data'!X814=TRUE,H812*Loads!$B$3,H812*Loads!$F$3)</f>
        <v>0</v>
      </c>
      <c r="O812" s="27">
        <f>IF('GT Data'!X814=TRUE,B812*Loads!$B$4,0)</f>
        <v>0</v>
      </c>
      <c r="P812" s="27">
        <f>IF('GT Data'!X814=TRUE,'GEOMETRIC INPUTS'!Q812*Loads!$B$1,'GEOMETRIC INPUTS'!Q812*Loads!$F$1)</f>
        <v>0</v>
      </c>
      <c r="Q812">
        <v>-300</v>
      </c>
      <c r="R812" t="e">
        <f>'GEOMETRIC INPUTS'!R812/'GEOMETRIC INPUTS'!S812</f>
        <v>#DIV/0!</v>
      </c>
    </row>
    <row r="813" spans="1:18" x14ac:dyDescent="0.3">
      <c r="A813">
        <f>'GEOMETRIC INPUTS'!A813</f>
        <v>0</v>
      </c>
      <c r="B813">
        <f>'GT Data'!Z815</f>
        <v>0</v>
      </c>
      <c r="C813">
        <f>IF(AND('GEOMETRIC INPUTS'!E813&gt;'GEOMETRIC INPUTS'!B813,'GEOMETRIC INPUTS'!C813&gt;'GEOMETRIC INPUTS'!F813),ACOS(('GEOMETRIC INPUTS'!C813-'GEOMETRIC INPUTS'!F813)/'Calculated Tab Properties'!E813),0) + IF(AND('GEOMETRIC INPUTS'!E813&gt;'GEOMETRIC INPUTS'!B813,'GEOMETRIC INPUTS'!C813&lt;'GEOMETRIC INPUTS'!F813),PI()/2 + ASIN((-'GEOMETRIC INPUTS'!C813+'GEOMETRIC INPUTS'!F813)/'Calculated Tab Properties'!E813),0) + IF(AND('GEOMETRIC INPUTS'!E813&lt;'GEOMETRIC INPUTS'!B813,'GEOMETRIC INPUTS'!C813&lt;'GEOMETRIC INPUTS'!F813),PI() + ACOS(('GEOMETRIC INPUTS'!C813-'GEOMETRIC INPUTS'!F813)/'Calculated Tab Properties'!E813),0) + IF(AND('GEOMETRIC INPUTS'!E813&lt;'GEOMETRIC INPUTS'!B813,'GEOMETRIC INPUTS'!C813&gt;'GEOMETRIC INPUTS'!F813),2*PI() - ACOS((-'GEOMETRIC INPUTS'!C813+'GEOMETRIC INPUTS'!F813)/'Calculated Tab Properties'!E813),0) + IF(AND('GEOMETRIC INPUTS'!E813='GEOMETRIC INPUTS'!B813,'GEOMETRIC INPUTS'!C813&gt;'GEOMETRIC INPUTS'!F813),0,0) + IF(AND('GEOMETRIC INPUTS'!E813&gt;'GEOMETRIC INPUTS'!B813,'GEOMETRIC INPUTS'!C813='GEOMETRIC INPUTS'!F813),PI()/2,0) + IF(AND('GEOMETRIC INPUTS'!E813='GEOMETRIC INPUTS'!B813,'GEOMETRIC INPUTS'!C813&lt;'GEOMETRIC INPUTS'!F813),PI(),0) + IF(AND('GEOMETRIC INPUTS'!E813&lt;'GEOMETRIC INPUTS'!B813,'GEOMETRIC INPUTS'!C813='GEOMETRIC INPUTS'!F813),3/2*PI(),0)</f>
        <v>0</v>
      </c>
      <c r="D813">
        <f t="shared" si="13"/>
        <v>0</v>
      </c>
      <c r="E813">
        <f>SQRT(('GEOMETRIC INPUTS'!B813-'GEOMETRIC INPUTS'!E813)^2+('GEOMETRIC INPUTS'!C813-'GEOMETRIC INPUTS'!F813)^2+('GEOMETRIC INPUTS'!D813-'GEOMETRIC INPUTS'!G813)^2)</f>
        <v>0</v>
      </c>
      <c r="F813">
        <f>SQRT(('GEOMETRIC INPUTS'!B813-'GEOMETRIC INPUTS'!N813)^2 + ('GEOMETRIC INPUTS'!C813-'GEOMETRIC INPUTS'!O813)^2 + ('GEOMETRIC INPUTS'!D813-'GEOMETRIC INPUTS'!P813)^2)</f>
        <v>0</v>
      </c>
      <c r="G813">
        <f>SQRT(('GEOMETRIC INPUTS'!E813-'GEOMETRIC INPUTS'!N813)^2 + ('GEOMETRIC INPUTS'!F813-'GEOMETRIC INPUTS'!O813)^2 + ('GEOMETRIC INPUTS'!G813-'GEOMETRIC INPUTS'!P813)^2)</f>
        <v>0</v>
      </c>
      <c r="H813">
        <f>SQRT(('GEOMETRIC INPUTS'!H813-'GEOMETRIC INPUTS'!K813)^2 + ('GEOMETRIC INPUTS'!I813-'GEOMETRIC INPUTS'!L813)^2 + ('GEOMETRIC INPUTS'!J813-'GEOMETRIC INPUTS'!M813)^2)</f>
        <v>0</v>
      </c>
      <c r="I813">
        <f>SQRT(('GEOMETRIC INPUTS'!K813-'GEOMETRIC INPUTS'!N813)^2 + ('GEOMETRIC INPUTS'!L813-'GEOMETRIC INPUTS'!O813)^2 + ('GEOMETRIC INPUTS'!M813-'GEOMETRIC INPUTS'!P813)^2)</f>
        <v>0</v>
      </c>
      <c r="J813" s="20" t="e">
        <f>ASIN(('GEOMETRIC INPUTS'!M813-'GEOMETRIC INPUTS'!J813)/H813)</f>
        <v>#DIV/0!</v>
      </c>
      <c r="K813" s="27">
        <f>IF('GT Data'!X815=TRUE,'GEOMETRIC INPUTS'!Q813*Loads!$B$2,'GEOMETRIC INPUTS'!Q813*Loads!$F$2)</f>
        <v>0</v>
      </c>
      <c r="L813" s="27">
        <f>IF('GT Data'!X815=TRUE,F813*Loads!$B$3,F813*Loads!$F$3)</f>
        <v>0</v>
      </c>
      <c r="M813" s="27">
        <f>IF('GT Data'!X815=TRUE,G813*Loads!$B$3,G813*Loads!$F$3)</f>
        <v>0</v>
      </c>
      <c r="N813" s="27">
        <f>IF('GT Data'!X815=TRUE,H813*Loads!$B$3,H813*Loads!$F$3)</f>
        <v>0</v>
      </c>
      <c r="O813" s="27">
        <f>IF('GT Data'!X815=TRUE,B813*Loads!$B$4,0)</f>
        <v>0</v>
      </c>
      <c r="P813" s="27">
        <f>IF('GT Data'!X815=TRUE,'GEOMETRIC INPUTS'!Q813*Loads!$B$1,'GEOMETRIC INPUTS'!Q813*Loads!$F$1)</f>
        <v>0</v>
      </c>
      <c r="Q813">
        <v>-300</v>
      </c>
      <c r="R813" t="e">
        <f>'GEOMETRIC INPUTS'!R813/'GEOMETRIC INPUTS'!S813</f>
        <v>#DIV/0!</v>
      </c>
    </row>
    <row r="814" spans="1:18" x14ac:dyDescent="0.3">
      <c r="A814">
        <f>'GEOMETRIC INPUTS'!A814</f>
        <v>0</v>
      </c>
      <c r="B814">
        <f>'GT Data'!Z816</f>
        <v>0</v>
      </c>
      <c r="C814">
        <f>IF(AND('GEOMETRIC INPUTS'!E814&gt;'GEOMETRIC INPUTS'!B814,'GEOMETRIC INPUTS'!C814&gt;'GEOMETRIC INPUTS'!F814),ACOS(('GEOMETRIC INPUTS'!C814-'GEOMETRIC INPUTS'!F814)/'Calculated Tab Properties'!E814),0) + IF(AND('GEOMETRIC INPUTS'!E814&gt;'GEOMETRIC INPUTS'!B814,'GEOMETRIC INPUTS'!C814&lt;'GEOMETRIC INPUTS'!F814),PI()/2 + ASIN((-'GEOMETRIC INPUTS'!C814+'GEOMETRIC INPUTS'!F814)/'Calculated Tab Properties'!E814),0) + IF(AND('GEOMETRIC INPUTS'!E814&lt;'GEOMETRIC INPUTS'!B814,'GEOMETRIC INPUTS'!C814&lt;'GEOMETRIC INPUTS'!F814),PI() + ACOS(('GEOMETRIC INPUTS'!C814-'GEOMETRIC INPUTS'!F814)/'Calculated Tab Properties'!E814),0) + IF(AND('GEOMETRIC INPUTS'!E814&lt;'GEOMETRIC INPUTS'!B814,'GEOMETRIC INPUTS'!C814&gt;'GEOMETRIC INPUTS'!F814),2*PI() - ACOS((-'GEOMETRIC INPUTS'!C814+'GEOMETRIC INPUTS'!F814)/'Calculated Tab Properties'!E814),0) + IF(AND('GEOMETRIC INPUTS'!E814='GEOMETRIC INPUTS'!B814,'GEOMETRIC INPUTS'!C814&gt;'GEOMETRIC INPUTS'!F814),0,0) + IF(AND('GEOMETRIC INPUTS'!E814&gt;'GEOMETRIC INPUTS'!B814,'GEOMETRIC INPUTS'!C814='GEOMETRIC INPUTS'!F814),PI()/2,0) + IF(AND('GEOMETRIC INPUTS'!E814='GEOMETRIC INPUTS'!B814,'GEOMETRIC INPUTS'!C814&lt;'GEOMETRIC INPUTS'!F814),PI(),0) + IF(AND('GEOMETRIC INPUTS'!E814&lt;'GEOMETRIC INPUTS'!B814,'GEOMETRIC INPUTS'!C814='GEOMETRIC INPUTS'!F814),3/2*PI(),0)</f>
        <v>0</v>
      </c>
      <c r="D814">
        <f t="shared" si="13"/>
        <v>0</v>
      </c>
      <c r="E814">
        <f>SQRT(('GEOMETRIC INPUTS'!B814-'GEOMETRIC INPUTS'!E814)^2+('GEOMETRIC INPUTS'!C814-'GEOMETRIC INPUTS'!F814)^2+('GEOMETRIC INPUTS'!D814-'GEOMETRIC INPUTS'!G814)^2)</f>
        <v>0</v>
      </c>
      <c r="F814">
        <f>SQRT(('GEOMETRIC INPUTS'!B814-'GEOMETRIC INPUTS'!N814)^2 + ('GEOMETRIC INPUTS'!C814-'GEOMETRIC INPUTS'!O814)^2 + ('GEOMETRIC INPUTS'!D814-'GEOMETRIC INPUTS'!P814)^2)</f>
        <v>0</v>
      </c>
      <c r="G814">
        <f>SQRT(('GEOMETRIC INPUTS'!E814-'GEOMETRIC INPUTS'!N814)^2 + ('GEOMETRIC INPUTS'!F814-'GEOMETRIC INPUTS'!O814)^2 + ('GEOMETRIC INPUTS'!G814-'GEOMETRIC INPUTS'!P814)^2)</f>
        <v>0</v>
      </c>
      <c r="H814">
        <f>SQRT(('GEOMETRIC INPUTS'!H814-'GEOMETRIC INPUTS'!K814)^2 + ('GEOMETRIC INPUTS'!I814-'GEOMETRIC INPUTS'!L814)^2 + ('GEOMETRIC INPUTS'!J814-'GEOMETRIC INPUTS'!M814)^2)</f>
        <v>0</v>
      </c>
      <c r="I814">
        <f>SQRT(('GEOMETRIC INPUTS'!K814-'GEOMETRIC INPUTS'!N814)^2 + ('GEOMETRIC INPUTS'!L814-'GEOMETRIC INPUTS'!O814)^2 + ('GEOMETRIC INPUTS'!M814-'GEOMETRIC INPUTS'!P814)^2)</f>
        <v>0</v>
      </c>
      <c r="J814" s="20" t="e">
        <f>ASIN(('GEOMETRIC INPUTS'!M814-'GEOMETRIC INPUTS'!J814)/H814)</f>
        <v>#DIV/0!</v>
      </c>
      <c r="K814" s="27">
        <f>IF('GT Data'!X816=TRUE,'GEOMETRIC INPUTS'!Q814*Loads!$B$2,'GEOMETRIC INPUTS'!Q814*Loads!$F$2)</f>
        <v>0</v>
      </c>
      <c r="L814" s="27">
        <f>IF('GT Data'!X816=TRUE,F814*Loads!$B$3,F814*Loads!$F$3)</f>
        <v>0</v>
      </c>
      <c r="M814" s="27">
        <f>IF('GT Data'!X816=TRUE,G814*Loads!$B$3,G814*Loads!$F$3)</f>
        <v>0</v>
      </c>
      <c r="N814" s="27">
        <f>IF('GT Data'!X816=TRUE,H814*Loads!$B$3,H814*Loads!$F$3)</f>
        <v>0</v>
      </c>
      <c r="O814" s="27">
        <f>IF('GT Data'!X816=TRUE,B814*Loads!$B$4,0)</f>
        <v>0</v>
      </c>
      <c r="P814" s="27">
        <f>IF('GT Data'!X816=TRUE,'GEOMETRIC INPUTS'!Q814*Loads!$B$1,'GEOMETRIC INPUTS'!Q814*Loads!$F$1)</f>
        <v>0</v>
      </c>
      <c r="Q814">
        <v>-300</v>
      </c>
      <c r="R814" t="e">
        <f>'GEOMETRIC INPUTS'!R814/'GEOMETRIC INPUTS'!S814</f>
        <v>#DIV/0!</v>
      </c>
    </row>
    <row r="815" spans="1:18" x14ac:dyDescent="0.3">
      <c r="A815">
        <f>'GEOMETRIC INPUTS'!A815</f>
        <v>0</v>
      </c>
      <c r="B815">
        <f>'GT Data'!Z817</f>
        <v>0</v>
      </c>
      <c r="C815">
        <f>IF(AND('GEOMETRIC INPUTS'!E815&gt;'GEOMETRIC INPUTS'!B815,'GEOMETRIC INPUTS'!C815&gt;'GEOMETRIC INPUTS'!F815),ACOS(('GEOMETRIC INPUTS'!C815-'GEOMETRIC INPUTS'!F815)/'Calculated Tab Properties'!E815),0) + IF(AND('GEOMETRIC INPUTS'!E815&gt;'GEOMETRIC INPUTS'!B815,'GEOMETRIC INPUTS'!C815&lt;'GEOMETRIC INPUTS'!F815),PI()/2 + ASIN((-'GEOMETRIC INPUTS'!C815+'GEOMETRIC INPUTS'!F815)/'Calculated Tab Properties'!E815),0) + IF(AND('GEOMETRIC INPUTS'!E815&lt;'GEOMETRIC INPUTS'!B815,'GEOMETRIC INPUTS'!C815&lt;'GEOMETRIC INPUTS'!F815),PI() + ACOS(('GEOMETRIC INPUTS'!C815-'GEOMETRIC INPUTS'!F815)/'Calculated Tab Properties'!E815),0) + IF(AND('GEOMETRIC INPUTS'!E815&lt;'GEOMETRIC INPUTS'!B815,'GEOMETRIC INPUTS'!C815&gt;'GEOMETRIC INPUTS'!F815),2*PI() - ACOS((-'GEOMETRIC INPUTS'!C815+'GEOMETRIC INPUTS'!F815)/'Calculated Tab Properties'!E815),0) + IF(AND('GEOMETRIC INPUTS'!E815='GEOMETRIC INPUTS'!B815,'GEOMETRIC INPUTS'!C815&gt;'GEOMETRIC INPUTS'!F815),0,0) + IF(AND('GEOMETRIC INPUTS'!E815&gt;'GEOMETRIC INPUTS'!B815,'GEOMETRIC INPUTS'!C815='GEOMETRIC INPUTS'!F815),PI()/2,0) + IF(AND('GEOMETRIC INPUTS'!E815='GEOMETRIC INPUTS'!B815,'GEOMETRIC INPUTS'!C815&lt;'GEOMETRIC INPUTS'!F815),PI(),0) + IF(AND('GEOMETRIC INPUTS'!E815&lt;'GEOMETRIC INPUTS'!B815,'GEOMETRIC INPUTS'!C815='GEOMETRIC INPUTS'!F815),3/2*PI(),0)</f>
        <v>0</v>
      </c>
      <c r="D815">
        <f t="shared" si="13"/>
        <v>0</v>
      </c>
      <c r="E815">
        <f>SQRT(('GEOMETRIC INPUTS'!B815-'GEOMETRIC INPUTS'!E815)^2+('GEOMETRIC INPUTS'!C815-'GEOMETRIC INPUTS'!F815)^2+('GEOMETRIC INPUTS'!D815-'GEOMETRIC INPUTS'!G815)^2)</f>
        <v>0</v>
      </c>
      <c r="F815">
        <f>SQRT(('GEOMETRIC INPUTS'!B815-'GEOMETRIC INPUTS'!N815)^2 + ('GEOMETRIC INPUTS'!C815-'GEOMETRIC INPUTS'!O815)^2 + ('GEOMETRIC INPUTS'!D815-'GEOMETRIC INPUTS'!P815)^2)</f>
        <v>0</v>
      </c>
      <c r="G815">
        <f>SQRT(('GEOMETRIC INPUTS'!E815-'GEOMETRIC INPUTS'!N815)^2 + ('GEOMETRIC INPUTS'!F815-'GEOMETRIC INPUTS'!O815)^2 + ('GEOMETRIC INPUTS'!G815-'GEOMETRIC INPUTS'!P815)^2)</f>
        <v>0</v>
      </c>
      <c r="H815">
        <f>SQRT(('GEOMETRIC INPUTS'!H815-'GEOMETRIC INPUTS'!K815)^2 + ('GEOMETRIC INPUTS'!I815-'GEOMETRIC INPUTS'!L815)^2 + ('GEOMETRIC INPUTS'!J815-'GEOMETRIC INPUTS'!M815)^2)</f>
        <v>0</v>
      </c>
      <c r="I815">
        <f>SQRT(('GEOMETRIC INPUTS'!K815-'GEOMETRIC INPUTS'!N815)^2 + ('GEOMETRIC INPUTS'!L815-'GEOMETRIC INPUTS'!O815)^2 + ('GEOMETRIC INPUTS'!M815-'GEOMETRIC INPUTS'!P815)^2)</f>
        <v>0</v>
      </c>
      <c r="J815" s="20" t="e">
        <f>ASIN(('GEOMETRIC INPUTS'!M815-'GEOMETRIC INPUTS'!J815)/H815)</f>
        <v>#DIV/0!</v>
      </c>
      <c r="K815" s="27">
        <f>IF('GT Data'!X817=TRUE,'GEOMETRIC INPUTS'!Q815*Loads!$B$2,'GEOMETRIC INPUTS'!Q815*Loads!$F$2)</f>
        <v>0</v>
      </c>
      <c r="L815" s="27">
        <f>IF('GT Data'!X817=TRUE,F815*Loads!$B$3,F815*Loads!$F$3)</f>
        <v>0</v>
      </c>
      <c r="M815" s="27">
        <f>IF('GT Data'!X817=TRUE,G815*Loads!$B$3,G815*Loads!$F$3)</f>
        <v>0</v>
      </c>
      <c r="N815" s="27">
        <f>IF('GT Data'!X817=TRUE,H815*Loads!$B$3,H815*Loads!$F$3)</f>
        <v>0</v>
      </c>
      <c r="O815" s="27">
        <f>IF('GT Data'!X817=TRUE,B815*Loads!$B$4,0)</f>
        <v>0</v>
      </c>
      <c r="P815" s="27">
        <f>IF('GT Data'!X817=TRUE,'GEOMETRIC INPUTS'!Q815*Loads!$B$1,'GEOMETRIC INPUTS'!Q815*Loads!$F$1)</f>
        <v>0</v>
      </c>
      <c r="Q815">
        <v>-300</v>
      </c>
      <c r="R815" t="e">
        <f>'GEOMETRIC INPUTS'!R815/'GEOMETRIC INPUTS'!S815</f>
        <v>#DIV/0!</v>
      </c>
    </row>
    <row r="816" spans="1:18" x14ac:dyDescent="0.3">
      <c r="A816">
        <f>'GEOMETRIC INPUTS'!A816</f>
        <v>0</v>
      </c>
      <c r="B816">
        <f>'GT Data'!Z818</f>
        <v>0</v>
      </c>
      <c r="C816">
        <f>IF(AND('GEOMETRIC INPUTS'!E816&gt;'GEOMETRIC INPUTS'!B816,'GEOMETRIC INPUTS'!C816&gt;'GEOMETRIC INPUTS'!F816),ACOS(('GEOMETRIC INPUTS'!C816-'GEOMETRIC INPUTS'!F816)/'Calculated Tab Properties'!E816),0) + IF(AND('GEOMETRIC INPUTS'!E816&gt;'GEOMETRIC INPUTS'!B816,'GEOMETRIC INPUTS'!C816&lt;'GEOMETRIC INPUTS'!F816),PI()/2 + ASIN((-'GEOMETRIC INPUTS'!C816+'GEOMETRIC INPUTS'!F816)/'Calculated Tab Properties'!E816),0) + IF(AND('GEOMETRIC INPUTS'!E816&lt;'GEOMETRIC INPUTS'!B816,'GEOMETRIC INPUTS'!C816&lt;'GEOMETRIC INPUTS'!F816),PI() + ACOS(('GEOMETRIC INPUTS'!C816-'GEOMETRIC INPUTS'!F816)/'Calculated Tab Properties'!E816),0) + IF(AND('GEOMETRIC INPUTS'!E816&lt;'GEOMETRIC INPUTS'!B816,'GEOMETRIC INPUTS'!C816&gt;'GEOMETRIC INPUTS'!F816),2*PI() - ACOS((-'GEOMETRIC INPUTS'!C816+'GEOMETRIC INPUTS'!F816)/'Calculated Tab Properties'!E816),0) + IF(AND('GEOMETRIC INPUTS'!E816='GEOMETRIC INPUTS'!B816,'GEOMETRIC INPUTS'!C816&gt;'GEOMETRIC INPUTS'!F816),0,0) + IF(AND('GEOMETRIC INPUTS'!E816&gt;'GEOMETRIC INPUTS'!B816,'GEOMETRIC INPUTS'!C816='GEOMETRIC INPUTS'!F816),PI()/2,0) + IF(AND('GEOMETRIC INPUTS'!E816='GEOMETRIC INPUTS'!B816,'GEOMETRIC INPUTS'!C816&lt;'GEOMETRIC INPUTS'!F816),PI(),0) + IF(AND('GEOMETRIC INPUTS'!E816&lt;'GEOMETRIC INPUTS'!B816,'GEOMETRIC INPUTS'!C816='GEOMETRIC INPUTS'!F816),3/2*PI(),0)</f>
        <v>0</v>
      </c>
      <c r="D816">
        <f t="shared" si="13"/>
        <v>0</v>
      </c>
      <c r="E816">
        <f>SQRT(('GEOMETRIC INPUTS'!B816-'GEOMETRIC INPUTS'!E816)^2+('GEOMETRIC INPUTS'!C816-'GEOMETRIC INPUTS'!F816)^2+('GEOMETRIC INPUTS'!D816-'GEOMETRIC INPUTS'!G816)^2)</f>
        <v>0</v>
      </c>
      <c r="F816">
        <f>SQRT(('GEOMETRIC INPUTS'!B816-'GEOMETRIC INPUTS'!N816)^2 + ('GEOMETRIC INPUTS'!C816-'GEOMETRIC INPUTS'!O816)^2 + ('GEOMETRIC INPUTS'!D816-'GEOMETRIC INPUTS'!P816)^2)</f>
        <v>0</v>
      </c>
      <c r="G816">
        <f>SQRT(('GEOMETRIC INPUTS'!E816-'GEOMETRIC INPUTS'!N816)^2 + ('GEOMETRIC INPUTS'!F816-'GEOMETRIC INPUTS'!O816)^2 + ('GEOMETRIC INPUTS'!G816-'GEOMETRIC INPUTS'!P816)^2)</f>
        <v>0</v>
      </c>
      <c r="H816">
        <f>SQRT(('GEOMETRIC INPUTS'!H816-'GEOMETRIC INPUTS'!K816)^2 + ('GEOMETRIC INPUTS'!I816-'GEOMETRIC INPUTS'!L816)^2 + ('GEOMETRIC INPUTS'!J816-'GEOMETRIC INPUTS'!M816)^2)</f>
        <v>0</v>
      </c>
      <c r="I816">
        <f>SQRT(('GEOMETRIC INPUTS'!K816-'GEOMETRIC INPUTS'!N816)^2 + ('GEOMETRIC INPUTS'!L816-'GEOMETRIC INPUTS'!O816)^2 + ('GEOMETRIC INPUTS'!M816-'GEOMETRIC INPUTS'!P816)^2)</f>
        <v>0</v>
      </c>
      <c r="J816" s="20" t="e">
        <f>ASIN(('GEOMETRIC INPUTS'!M816-'GEOMETRIC INPUTS'!J816)/H816)</f>
        <v>#DIV/0!</v>
      </c>
      <c r="K816" s="27">
        <f>IF('GT Data'!X818=TRUE,'GEOMETRIC INPUTS'!Q816*Loads!$B$2,'GEOMETRIC INPUTS'!Q816*Loads!$F$2)</f>
        <v>0</v>
      </c>
      <c r="L816" s="27">
        <f>IF('GT Data'!X818=TRUE,F816*Loads!$B$3,F816*Loads!$F$3)</f>
        <v>0</v>
      </c>
      <c r="M816" s="27">
        <f>IF('GT Data'!X818=TRUE,G816*Loads!$B$3,G816*Loads!$F$3)</f>
        <v>0</v>
      </c>
      <c r="N816" s="27">
        <f>IF('GT Data'!X818=TRUE,H816*Loads!$B$3,H816*Loads!$F$3)</f>
        <v>0</v>
      </c>
      <c r="O816" s="27">
        <f>IF('GT Data'!X818=TRUE,B816*Loads!$B$4,0)</f>
        <v>0</v>
      </c>
      <c r="P816" s="27">
        <f>IF('GT Data'!X818=TRUE,'GEOMETRIC INPUTS'!Q816*Loads!$B$1,'GEOMETRIC INPUTS'!Q816*Loads!$F$1)</f>
        <v>0</v>
      </c>
      <c r="Q816">
        <v>-300</v>
      </c>
      <c r="R816" t="e">
        <f>'GEOMETRIC INPUTS'!R816/'GEOMETRIC INPUTS'!S816</f>
        <v>#DIV/0!</v>
      </c>
    </row>
    <row r="817" spans="1:18" x14ac:dyDescent="0.3">
      <c r="A817">
        <f>'GEOMETRIC INPUTS'!A817</f>
        <v>0</v>
      </c>
      <c r="B817">
        <f>'GT Data'!Z819</f>
        <v>0</v>
      </c>
      <c r="C817">
        <f>IF(AND('GEOMETRIC INPUTS'!E817&gt;'GEOMETRIC INPUTS'!B817,'GEOMETRIC INPUTS'!C817&gt;'GEOMETRIC INPUTS'!F817),ACOS(('GEOMETRIC INPUTS'!C817-'GEOMETRIC INPUTS'!F817)/'Calculated Tab Properties'!E817),0) + IF(AND('GEOMETRIC INPUTS'!E817&gt;'GEOMETRIC INPUTS'!B817,'GEOMETRIC INPUTS'!C817&lt;'GEOMETRIC INPUTS'!F817),PI()/2 + ASIN((-'GEOMETRIC INPUTS'!C817+'GEOMETRIC INPUTS'!F817)/'Calculated Tab Properties'!E817),0) + IF(AND('GEOMETRIC INPUTS'!E817&lt;'GEOMETRIC INPUTS'!B817,'GEOMETRIC INPUTS'!C817&lt;'GEOMETRIC INPUTS'!F817),PI() + ACOS(('GEOMETRIC INPUTS'!C817-'GEOMETRIC INPUTS'!F817)/'Calculated Tab Properties'!E817),0) + IF(AND('GEOMETRIC INPUTS'!E817&lt;'GEOMETRIC INPUTS'!B817,'GEOMETRIC INPUTS'!C817&gt;'GEOMETRIC INPUTS'!F817),2*PI() - ACOS((-'GEOMETRIC INPUTS'!C817+'GEOMETRIC INPUTS'!F817)/'Calculated Tab Properties'!E817),0) + IF(AND('GEOMETRIC INPUTS'!E817='GEOMETRIC INPUTS'!B817,'GEOMETRIC INPUTS'!C817&gt;'GEOMETRIC INPUTS'!F817),0,0) + IF(AND('GEOMETRIC INPUTS'!E817&gt;'GEOMETRIC INPUTS'!B817,'GEOMETRIC INPUTS'!C817='GEOMETRIC INPUTS'!F817),PI()/2,0) + IF(AND('GEOMETRIC INPUTS'!E817='GEOMETRIC INPUTS'!B817,'GEOMETRIC INPUTS'!C817&lt;'GEOMETRIC INPUTS'!F817),PI(),0) + IF(AND('GEOMETRIC INPUTS'!E817&lt;'GEOMETRIC INPUTS'!B817,'GEOMETRIC INPUTS'!C817='GEOMETRIC INPUTS'!F817),3/2*PI(),0)</f>
        <v>0</v>
      </c>
      <c r="D817">
        <f t="shared" si="13"/>
        <v>0</v>
      </c>
      <c r="E817">
        <f>SQRT(('GEOMETRIC INPUTS'!B817-'GEOMETRIC INPUTS'!E817)^2+('GEOMETRIC INPUTS'!C817-'GEOMETRIC INPUTS'!F817)^2+('GEOMETRIC INPUTS'!D817-'GEOMETRIC INPUTS'!G817)^2)</f>
        <v>0</v>
      </c>
      <c r="F817">
        <f>SQRT(('GEOMETRIC INPUTS'!B817-'GEOMETRIC INPUTS'!N817)^2 + ('GEOMETRIC INPUTS'!C817-'GEOMETRIC INPUTS'!O817)^2 + ('GEOMETRIC INPUTS'!D817-'GEOMETRIC INPUTS'!P817)^2)</f>
        <v>0</v>
      </c>
      <c r="G817">
        <f>SQRT(('GEOMETRIC INPUTS'!E817-'GEOMETRIC INPUTS'!N817)^2 + ('GEOMETRIC INPUTS'!F817-'GEOMETRIC INPUTS'!O817)^2 + ('GEOMETRIC INPUTS'!G817-'GEOMETRIC INPUTS'!P817)^2)</f>
        <v>0</v>
      </c>
      <c r="H817">
        <f>SQRT(('GEOMETRIC INPUTS'!H817-'GEOMETRIC INPUTS'!K817)^2 + ('GEOMETRIC INPUTS'!I817-'GEOMETRIC INPUTS'!L817)^2 + ('GEOMETRIC INPUTS'!J817-'GEOMETRIC INPUTS'!M817)^2)</f>
        <v>0</v>
      </c>
      <c r="I817">
        <f>SQRT(('GEOMETRIC INPUTS'!K817-'GEOMETRIC INPUTS'!N817)^2 + ('GEOMETRIC INPUTS'!L817-'GEOMETRIC INPUTS'!O817)^2 + ('GEOMETRIC INPUTS'!M817-'GEOMETRIC INPUTS'!P817)^2)</f>
        <v>0</v>
      </c>
      <c r="J817" s="20" t="e">
        <f>ASIN(('GEOMETRIC INPUTS'!M817-'GEOMETRIC INPUTS'!J817)/H817)</f>
        <v>#DIV/0!</v>
      </c>
      <c r="K817" s="27">
        <f>IF('GT Data'!X819=TRUE,'GEOMETRIC INPUTS'!Q817*Loads!$B$2,'GEOMETRIC INPUTS'!Q817*Loads!$F$2)</f>
        <v>0</v>
      </c>
      <c r="L817" s="27">
        <f>IF('GT Data'!X819=TRUE,F817*Loads!$B$3,F817*Loads!$F$3)</f>
        <v>0</v>
      </c>
      <c r="M817" s="27">
        <f>IF('GT Data'!X819=TRUE,G817*Loads!$B$3,G817*Loads!$F$3)</f>
        <v>0</v>
      </c>
      <c r="N817" s="27">
        <f>IF('GT Data'!X819=TRUE,H817*Loads!$B$3,H817*Loads!$F$3)</f>
        <v>0</v>
      </c>
      <c r="O817" s="27">
        <f>IF('GT Data'!X819=TRUE,B817*Loads!$B$4,0)</f>
        <v>0</v>
      </c>
      <c r="P817" s="27">
        <f>IF('GT Data'!X819=TRUE,'GEOMETRIC INPUTS'!Q817*Loads!$B$1,'GEOMETRIC INPUTS'!Q817*Loads!$F$1)</f>
        <v>0</v>
      </c>
      <c r="Q817">
        <v>-300</v>
      </c>
      <c r="R817" t="e">
        <f>'GEOMETRIC INPUTS'!R817/'GEOMETRIC INPUTS'!S817</f>
        <v>#DIV/0!</v>
      </c>
    </row>
    <row r="818" spans="1:18" x14ac:dyDescent="0.3">
      <c r="A818">
        <f>'GEOMETRIC INPUTS'!A818</f>
        <v>0</v>
      </c>
      <c r="B818">
        <f>'GT Data'!Z820</f>
        <v>0</v>
      </c>
      <c r="C818">
        <f>IF(AND('GEOMETRIC INPUTS'!E818&gt;'GEOMETRIC INPUTS'!B818,'GEOMETRIC INPUTS'!C818&gt;'GEOMETRIC INPUTS'!F818),ACOS(('GEOMETRIC INPUTS'!C818-'GEOMETRIC INPUTS'!F818)/'Calculated Tab Properties'!E818),0) + IF(AND('GEOMETRIC INPUTS'!E818&gt;'GEOMETRIC INPUTS'!B818,'GEOMETRIC INPUTS'!C818&lt;'GEOMETRIC INPUTS'!F818),PI()/2 + ASIN((-'GEOMETRIC INPUTS'!C818+'GEOMETRIC INPUTS'!F818)/'Calculated Tab Properties'!E818),0) + IF(AND('GEOMETRIC INPUTS'!E818&lt;'GEOMETRIC INPUTS'!B818,'GEOMETRIC INPUTS'!C818&lt;'GEOMETRIC INPUTS'!F818),PI() + ACOS(('GEOMETRIC INPUTS'!C818-'GEOMETRIC INPUTS'!F818)/'Calculated Tab Properties'!E818),0) + IF(AND('GEOMETRIC INPUTS'!E818&lt;'GEOMETRIC INPUTS'!B818,'GEOMETRIC INPUTS'!C818&gt;'GEOMETRIC INPUTS'!F818),2*PI() - ACOS((-'GEOMETRIC INPUTS'!C818+'GEOMETRIC INPUTS'!F818)/'Calculated Tab Properties'!E818),0) + IF(AND('GEOMETRIC INPUTS'!E818='GEOMETRIC INPUTS'!B818,'GEOMETRIC INPUTS'!C818&gt;'GEOMETRIC INPUTS'!F818),0,0) + IF(AND('GEOMETRIC INPUTS'!E818&gt;'GEOMETRIC INPUTS'!B818,'GEOMETRIC INPUTS'!C818='GEOMETRIC INPUTS'!F818),PI()/2,0) + IF(AND('GEOMETRIC INPUTS'!E818='GEOMETRIC INPUTS'!B818,'GEOMETRIC INPUTS'!C818&lt;'GEOMETRIC INPUTS'!F818),PI(),0) + IF(AND('GEOMETRIC INPUTS'!E818&lt;'GEOMETRIC INPUTS'!B818,'GEOMETRIC INPUTS'!C818='GEOMETRIC INPUTS'!F818),3/2*PI(),0)</f>
        <v>0</v>
      </c>
      <c r="D818">
        <f t="shared" si="13"/>
        <v>0</v>
      </c>
      <c r="E818">
        <f>SQRT(('GEOMETRIC INPUTS'!B818-'GEOMETRIC INPUTS'!E818)^2+('GEOMETRIC INPUTS'!C818-'GEOMETRIC INPUTS'!F818)^2+('GEOMETRIC INPUTS'!D818-'GEOMETRIC INPUTS'!G818)^2)</f>
        <v>0</v>
      </c>
      <c r="F818">
        <f>SQRT(('GEOMETRIC INPUTS'!B818-'GEOMETRIC INPUTS'!N818)^2 + ('GEOMETRIC INPUTS'!C818-'GEOMETRIC INPUTS'!O818)^2 + ('GEOMETRIC INPUTS'!D818-'GEOMETRIC INPUTS'!P818)^2)</f>
        <v>0</v>
      </c>
      <c r="G818">
        <f>SQRT(('GEOMETRIC INPUTS'!E818-'GEOMETRIC INPUTS'!N818)^2 + ('GEOMETRIC INPUTS'!F818-'GEOMETRIC INPUTS'!O818)^2 + ('GEOMETRIC INPUTS'!G818-'GEOMETRIC INPUTS'!P818)^2)</f>
        <v>0</v>
      </c>
      <c r="H818">
        <f>SQRT(('GEOMETRIC INPUTS'!H818-'GEOMETRIC INPUTS'!K818)^2 + ('GEOMETRIC INPUTS'!I818-'GEOMETRIC INPUTS'!L818)^2 + ('GEOMETRIC INPUTS'!J818-'GEOMETRIC INPUTS'!M818)^2)</f>
        <v>0</v>
      </c>
      <c r="I818">
        <f>SQRT(('GEOMETRIC INPUTS'!K818-'GEOMETRIC INPUTS'!N818)^2 + ('GEOMETRIC INPUTS'!L818-'GEOMETRIC INPUTS'!O818)^2 + ('GEOMETRIC INPUTS'!M818-'GEOMETRIC INPUTS'!P818)^2)</f>
        <v>0</v>
      </c>
      <c r="J818" s="20" t="e">
        <f>ASIN(('GEOMETRIC INPUTS'!M818-'GEOMETRIC INPUTS'!J818)/H818)</f>
        <v>#DIV/0!</v>
      </c>
      <c r="K818" s="27">
        <f>IF('GT Data'!X820=TRUE,'GEOMETRIC INPUTS'!Q818*Loads!$B$2,'GEOMETRIC INPUTS'!Q818*Loads!$F$2)</f>
        <v>0</v>
      </c>
      <c r="L818" s="27">
        <f>IF('GT Data'!X820=TRUE,F818*Loads!$B$3,F818*Loads!$F$3)</f>
        <v>0</v>
      </c>
      <c r="M818" s="27">
        <f>IF('GT Data'!X820=TRUE,G818*Loads!$B$3,G818*Loads!$F$3)</f>
        <v>0</v>
      </c>
      <c r="N818" s="27">
        <f>IF('GT Data'!X820=TRUE,H818*Loads!$B$3,H818*Loads!$F$3)</f>
        <v>0</v>
      </c>
      <c r="O818" s="27">
        <f>IF('GT Data'!X820=TRUE,B818*Loads!$B$4,0)</f>
        <v>0</v>
      </c>
      <c r="P818" s="27">
        <f>IF('GT Data'!X820=TRUE,'GEOMETRIC INPUTS'!Q818*Loads!$B$1,'GEOMETRIC INPUTS'!Q818*Loads!$F$1)</f>
        <v>0</v>
      </c>
      <c r="Q818">
        <v>-300</v>
      </c>
      <c r="R818" t="e">
        <f>'GEOMETRIC INPUTS'!R818/'GEOMETRIC INPUTS'!S818</f>
        <v>#DIV/0!</v>
      </c>
    </row>
    <row r="819" spans="1:18" x14ac:dyDescent="0.3">
      <c r="A819">
        <f>'GEOMETRIC INPUTS'!A819</f>
        <v>0</v>
      </c>
      <c r="B819">
        <f>'GT Data'!Z821</f>
        <v>0</v>
      </c>
      <c r="C819">
        <f>IF(AND('GEOMETRIC INPUTS'!E819&gt;'GEOMETRIC INPUTS'!B819,'GEOMETRIC INPUTS'!C819&gt;'GEOMETRIC INPUTS'!F819),ACOS(('GEOMETRIC INPUTS'!C819-'GEOMETRIC INPUTS'!F819)/'Calculated Tab Properties'!E819),0) + IF(AND('GEOMETRIC INPUTS'!E819&gt;'GEOMETRIC INPUTS'!B819,'GEOMETRIC INPUTS'!C819&lt;'GEOMETRIC INPUTS'!F819),PI()/2 + ASIN((-'GEOMETRIC INPUTS'!C819+'GEOMETRIC INPUTS'!F819)/'Calculated Tab Properties'!E819),0) + IF(AND('GEOMETRIC INPUTS'!E819&lt;'GEOMETRIC INPUTS'!B819,'GEOMETRIC INPUTS'!C819&lt;'GEOMETRIC INPUTS'!F819),PI() + ACOS(('GEOMETRIC INPUTS'!C819-'GEOMETRIC INPUTS'!F819)/'Calculated Tab Properties'!E819),0) + IF(AND('GEOMETRIC INPUTS'!E819&lt;'GEOMETRIC INPUTS'!B819,'GEOMETRIC INPUTS'!C819&gt;'GEOMETRIC INPUTS'!F819),2*PI() - ACOS((-'GEOMETRIC INPUTS'!C819+'GEOMETRIC INPUTS'!F819)/'Calculated Tab Properties'!E819),0) + IF(AND('GEOMETRIC INPUTS'!E819='GEOMETRIC INPUTS'!B819,'GEOMETRIC INPUTS'!C819&gt;'GEOMETRIC INPUTS'!F819),0,0) + IF(AND('GEOMETRIC INPUTS'!E819&gt;'GEOMETRIC INPUTS'!B819,'GEOMETRIC INPUTS'!C819='GEOMETRIC INPUTS'!F819),PI()/2,0) + IF(AND('GEOMETRIC INPUTS'!E819='GEOMETRIC INPUTS'!B819,'GEOMETRIC INPUTS'!C819&lt;'GEOMETRIC INPUTS'!F819),PI(),0) + IF(AND('GEOMETRIC INPUTS'!E819&lt;'GEOMETRIC INPUTS'!B819,'GEOMETRIC INPUTS'!C819='GEOMETRIC INPUTS'!F819),3/2*PI(),0)</f>
        <v>0</v>
      </c>
      <c r="D819">
        <f t="shared" si="13"/>
        <v>0</v>
      </c>
      <c r="E819">
        <f>SQRT(('GEOMETRIC INPUTS'!B819-'GEOMETRIC INPUTS'!E819)^2+('GEOMETRIC INPUTS'!C819-'GEOMETRIC INPUTS'!F819)^2+('GEOMETRIC INPUTS'!D819-'GEOMETRIC INPUTS'!G819)^2)</f>
        <v>0</v>
      </c>
      <c r="F819">
        <f>SQRT(('GEOMETRIC INPUTS'!B819-'GEOMETRIC INPUTS'!N819)^2 + ('GEOMETRIC INPUTS'!C819-'GEOMETRIC INPUTS'!O819)^2 + ('GEOMETRIC INPUTS'!D819-'GEOMETRIC INPUTS'!P819)^2)</f>
        <v>0</v>
      </c>
      <c r="G819">
        <f>SQRT(('GEOMETRIC INPUTS'!E819-'GEOMETRIC INPUTS'!N819)^2 + ('GEOMETRIC INPUTS'!F819-'GEOMETRIC INPUTS'!O819)^2 + ('GEOMETRIC INPUTS'!G819-'GEOMETRIC INPUTS'!P819)^2)</f>
        <v>0</v>
      </c>
      <c r="H819">
        <f>SQRT(('GEOMETRIC INPUTS'!H819-'GEOMETRIC INPUTS'!K819)^2 + ('GEOMETRIC INPUTS'!I819-'GEOMETRIC INPUTS'!L819)^2 + ('GEOMETRIC INPUTS'!J819-'GEOMETRIC INPUTS'!M819)^2)</f>
        <v>0</v>
      </c>
      <c r="I819">
        <f>SQRT(('GEOMETRIC INPUTS'!K819-'GEOMETRIC INPUTS'!N819)^2 + ('GEOMETRIC INPUTS'!L819-'GEOMETRIC INPUTS'!O819)^2 + ('GEOMETRIC INPUTS'!M819-'GEOMETRIC INPUTS'!P819)^2)</f>
        <v>0</v>
      </c>
      <c r="J819" s="20" t="e">
        <f>ASIN(('GEOMETRIC INPUTS'!M819-'GEOMETRIC INPUTS'!J819)/H819)</f>
        <v>#DIV/0!</v>
      </c>
      <c r="K819" s="27">
        <f>IF('GT Data'!X821=TRUE,'GEOMETRIC INPUTS'!Q819*Loads!$B$2,'GEOMETRIC INPUTS'!Q819*Loads!$F$2)</f>
        <v>0</v>
      </c>
      <c r="L819" s="27">
        <f>IF('GT Data'!X821=TRUE,F819*Loads!$B$3,F819*Loads!$F$3)</f>
        <v>0</v>
      </c>
      <c r="M819" s="27">
        <f>IF('GT Data'!X821=TRUE,G819*Loads!$B$3,G819*Loads!$F$3)</f>
        <v>0</v>
      </c>
      <c r="N819" s="27">
        <f>IF('GT Data'!X821=TRUE,H819*Loads!$B$3,H819*Loads!$F$3)</f>
        <v>0</v>
      </c>
      <c r="O819" s="27">
        <f>IF('GT Data'!X821=TRUE,B819*Loads!$B$4,0)</f>
        <v>0</v>
      </c>
      <c r="P819" s="27">
        <f>IF('GT Data'!X821=TRUE,'GEOMETRIC INPUTS'!Q819*Loads!$B$1,'GEOMETRIC INPUTS'!Q819*Loads!$F$1)</f>
        <v>0</v>
      </c>
      <c r="Q819">
        <v>-300</v>
      </c>
      <c r="R819" t="e">
        <f>'GEOMETRIC INPUTS'!R819/'GEOMETRIC INPUTS'!S819</f>
        <v>#DIV/0!</v>
      </c>
    </row>
    <row r="820" spans="1:18" x14ac:dyDescent="0.3">
      <c r="A820">
        <f>'GEOMETRIC INPUTS'!A820</f>
        <v>0</v>
      </c>
      <c r="B820">
        <f>'GT Data'!Z822</f>
        <v>0</v>
      </c>
      <c r="C820">
        <f>IF(AND('GEOMETRIC INPUTS'!E820&gt;'GEOMETRIC INPUTS'!B820,'GEOMETRIC INPUTS'!C820&gt;'GEOMETRIC INPUTS'!F820),ACOS(('GEOMETRIC INPUTS'!C820-'GEOMETRIC INPUTS'!F820)/'Calculated Tab Properties'!E820),0) + IF(AND('GEOMETRIC INPUTS'!E820&gt;'GEOMETRIC INPUTS'!B820,'GEOMETRIC INPUTS'!C820&lt;'GEOMETRIC INPUTS'!F820),PI()/2 + ASIN((-'GEOMETRIC INPUTS'!C820+'GEOMETRIC INPUTS'!F820)/'Calculated Tab Properties'!E820),0) + IF(AND('GEOMETRIC INPUTS'!E820&lt;'GEOMETRIC INPUTS'!B820,'GEOMETRIC INPUTS'!C820&lt;'GEOMETRIC INPUTS'!F820),PI() + ACOS(('GEOMETRIC INPUTS'!C820-'GEOMETRIC INPUTS'!F820)/'Calculated Tab Properties'!E820),0) + IF(AND('GEOMETRIC INPUTS'!E820&lt;'GEOMETRIC INPUTS'!B820,'GEOMETRIC INPUTS'!C820&gt;'GEOMETRIC INPUTS'!F820),2*PI() - ACOS((-'GEOMETRIC INPUTS'!C820+'GEOMETRIC INPUTS'!F820)/'Calculated Tab Properties'!E820),0) + IF(AND('GEOMETRIC INPUTS'!E820='GEOMETRIC INPUTS'!B820,'GEOMETRIC INPUTS'!C820&gt;'GEOMETRIC INPUTS'!F820),0,0) + IF(AND('GEOMETRIC INPUTS'!E820&gt;'GEOMETRIC INPUTS'!B820,'GEOMETRIC INPUTS'!C820='GEOMETRIC INPUTS'!F820),PI()/2,0) + IF(AND('GEOMETRIC INPUTS'!E820='GEOMETRIC INPUTS'!B820,'GEOMETRIC INPUTS'!C820&lt;'GEOMETRIC INPUTS'!F820),PI(),0) + IF(AND('GEOMETRIC INPUTS'!E820&lt;'GEOMETRIC INPUTS'!B820,'GEOMETRIC INPUTS'!C820='GEOMETRIC INPUTS'!F820),3/2*PI(),0)</f>
        <v>0</v>
      </c>
      <c r="D820">
        <f t="shared" si="13"/>
        <v>0</v>
      </c>
      <c r="E820">
        <f>SQRT(('GEOMETRIC INPUTS'!B820-'GEOMETRIC INPUTS'!E820)^2+('GEOMETRIC INPUTS'!C820-'GEOMETRIC INPUTS'!F820)^2+('GEOMETRIC INPUTS'!D820-'GEOMETRIC INPUTS'!G820)^2)</f>
        <v>0</v>
      </c>
      <c r="F820">
        <f>SQRT(('GEOMETRIC INPUTS'!B820-'GEOMETRIC INPUTS'!N820)^2 + ('GEOMETRIC INPUTS'!C820-'GEOMETRIC INPUTS'!O820)^2 + ('GEOMETRIC INPUTS'!D820-'GEOMETRIC INPUTS'!P820)^2)</f>
        <v>0</v>
      </c>
      <c r="G820">
        <f>SQRT(('GEOMETRIC INPUTS'!E820-'GEOMETRIC INPUTS'!N820)^2 + ('GEOMETRIC INPUTS'!F820-'GEOMETRIC INPUTS'!O820)^2 + ('GEOMETRIC INPUTS'!G820-'GEOMETRIC INPUTS'!P820)^2)</f>
        <v>0</v>
      </c>
      <c r="H820">
        <f>SQRT(('GEOMETRIC INPUTS'!H820-'GEOMETRIC INPUTS'!K820)^2 + ('GEOMETRIC INPUTS'!I820-'GEOMETRIC INPUTS'!L820)^2 + ('GEOMETRIC INPUTS'!J820-'GEOMETRIC INPUTS'!M820)^2)</f>
        <v>0</v>
      </c>
      <c r="I820">
        <f>SQRT(('GEOMETRIC INPUTS'!K820-'GEOMETRIC INPUTS'!N820)^2 + ('GEOMETRIC INPUTS'!L820-'GEOMETRIC INPUTS'!O820)^2 + ('GEOMETRIC INPUTS'!M820-'GEOMETRIC INPUTS'!P820)^2)</f>
        <v>0</v>
      </c>
      <c r="J820" s="20" t="e">
        <f>ASIN(('GEOMETRIC INPUTS'!M820-'GEOMETRIC INPUTS'!J820)/H820)</f>
        <v>#DIV/0!</v>
      </c>
      <c r="K820" s="27">
        <f>IF('GT Data'!X822=TRUE,'GEOMETRIC INPUTS'!Q820*Loads!$B$2,'GEOMETRIC INPUTS'!Q820*Loads!$F$2)</f>
        <v>0</v>
      </c>
      <c r="L820" s="27">
        <f>IF('GT Data'!X822=TRUE,F820*Loads!$B$3,F820*Loads!$F$3)</f>
        <v>0</v>
      </c>
      <c r="M820" s="27">
        <f>IF('GT Data'!X822=TRUE,G820*Loads!$B$3,G820*Loads!$F$3)</f>
        <v>0</v>
      </c>
      <c r="N820" s="27">
        <f>IF('GT Data'!X822=TRUE,H820*Loads!$B$3,H820*Loads!$F$3)</f>
        <v>0</v>
      </c>
      <c r="O820" s="27">
        <f>IF('GT Data'!X822=TRUE,B820*Loads!$B$4,0)</f>
        <v>0</v>
      </c>
      <c r="P820" s="27">
        <f>IF('GT Data'!X822=TRUE,'GEOMETRIC INPUTS'!Q820*Loads!$B$1,'GEOMETRIC INPUTS'!Q820*Loads!$F$1)</f>
        <v>0</v>
      </c>
      <c r="Q820">
        <v>-300</v>
      </c>
      <c r="R820" t="e">
        <f>'GEOMETRIC INPUTS'!R820/'GEOMETRIC INPUTS'!S820</f>
        <v>#DIV/0!</v>
      </c>
    </row>
    <row r="821" spans="1:18" x14ac:dyDescent="0.3">
      <c r="A821">
        <f>'GEOMETRIC INPUTS'!A821</f>
        <v>0</v>
      </c>
      <c r="B821">
        <f>'GT Data'!Z823</f>
        <v>0</v>
      </c>
      <c r="C821">
        <f>IF(AND('GEOMETRIC INPUTS'!E821&gt;'GEOMETRIC INPUTS'!B821,'GEOMETRIC INPUTS'!C821&gt;'GEOMETRIC INPUTS'!F821),ACOS(('GEOMETRIC INPUTS'!C821-'GEOMETRIC INPUTS'!F821)/'Calculated Tab Properties'!E821),0) + IF(AND('GEOMETRIC INPUTS'!E821&gt;'GEOMETRIC INPUTS'!B821,'GEOMETRIC INPUTS'!C821&lt;'GEOMETRIC INPUTS'!F821),PI()/2 + ASIN((-'GEOMETRIC INPUTS'!C821+'GEOMETRIC INPUTS'!F821)/'Calculated Tab Properties'!E821),0) + IF(AND('GEOMETRIC INPUTS'!E821&lt;'GEOMETRIC INPUTS'!B821,'GEOMETRIC INPUTS'!C821&lt;'GEOMETRIC INPUTS'!F821),PI() + ACOS(('GEOMETRIC INPUTS'!C821-'GEOMETRIC INPUTS'!F821)/'Calculated Tab Properties'!E821),0) + IF(AND('GEOMETRIC INPUTS'!E821&lt;'GEOMETRIC INPUTS'!B821,'GEOMETRIC INPUTS'!C821&gt;'GEOMETRIC INPUTS'!F821),2*PI() - ACOS((-'GEOMETRIC INPUTS'!C821+'GEOMETRIC INPUTS'!F821)/'Calculated Tab Properties'!E821),0) + IF(AND('GEOMETRIC INPUTS'!E821='GEOMETRIC INPUTS'!B821,'GEOMETRIC INPUTS'!C821&gt;'GEOMETRIC INPUTS'!F821),0,0) + IF(AND('GEOMETRIC INPUTS'!E821&gt;'GEOMETRIC INPUTS'!B821,'GEOMETRIC INPUTS'!C821='GEOMETRIC INPUTS'!F821),PI()/2,0) + IF(AND('GEOMETRIC INPUTS'!E821='GEOMETRIC INPUTS'!B821,'GEOMETRIC INPUTS'!C821&lt;'GEOMETRIC INPUTS'!F821),PI(),0) + IF(AND('GEOMETRIC INPUTS'!E821&lt;'GEOMETRIC INPUTS'!B821,'GEOMETRIC INPUTS'!C821='GEOMETRIC INPUTS'!F821),3/2*PI(),0)</f>
        <v>0</v>
      </c>
      <c r="D821">
        <f t="shared" si="13"/>
        <v>0</v>
      </c>
      <c r="E821">
        <f>SQRT(('GEOMETRIC INPUTS'!B821-'GEOMETRIC INPUTS'!E821)^2+('GEOMETRIC INPUTS'!C821-'GEOMETRIC INPUTS'!F821)^2+('GEOMETRIC INPUTS'!D821-'GEOMETRIC INPUTS'!G821)^2)</f>
        <v>0</v>
      </c>
      <c r="F821">
        <f>SQRT(('GEOMETRIC INPUTS'!B821-'GEOMETRIC INPUTS'!N821)^2 + ('GEOMETRIC INPUTS'!C821-'GEOMETRIC INPUTS'!O821)^2 + ('GEOMETRIC INPUTS'!D821-'GEOMETRIC INPUTS'!P821)^2)</f>
        <v>0</v>
      </c>
      <c r="G821">
        <f>SQRT(('GEOMETRIC INPUTS'!E821-'GEOMETRIC INPUTS'!N821)^2 + ('GEOMETRIC INPUTS'!F821-'GEOMETRIC INPUTS'!O821)^2 + ('GEOMETRIC INPUTS'!G821-'GEOMETRIC INPUTS'!P821)^2)</f>
        <v>0</v>
      </c>
      <c r="H821">
        <f>SQRT(('GEOMETRIC INPUTS'!H821-'GEOMETRIC INPUTS'!K821)^2 + ('GEOMETRIC INPUTS'!I821-'GEOMETRIC INPUTS'!L821)^2 + ('GEOMETRIC INPUTS'!J821-'GEOMETRIC INPUTS'!M821)^2)</f>
        <v>0</v>
      </c>
      <c r="I821">
        <f>SQRT(('GEOMETRIC INPUTS'!K821-'GEOMETRIC INPUTS'!N821)^2 + ('GEOMETRIC INPUTS'!L821-'GEOMETRIC INPUTS'!O821)^2 + ('GEOMETRIC INPUTS'!M821-'GEOMETRIC INPUTS'!P821)^2)</f>
        <v>0</v>
      </c>
      <c r="J821" s="20" t="e">
        <f>ASIN(('GEOMETRIC INPUTS'!M821-'GEOMETRIC INPUTS'!J821)/H821)</f>
        <v>#DIV/0!</v>
      </c>
      <c r="K821" s="27">
        <f>IF('GT Data'!X823=TRUE,'GEOMETRIC INPUTS'!Q821*Loads!$B$2,'GEOMETRIC INPUTS'!Q821*Loads!$F$2)</f>
        <v>0</v>
      </c>
      <c r="L821" s="27">
        <f>IF('GT Data'!X823=TRUE,F821*Loads!$B$3,F821*Loads!$F$3)</f>
        <v>0</v>
      </c>
      <c r="M821" s="27">
        <f>IF('GT Data'!X823=TRUE,G821*Loads!$B$3,G821*Loads!$F$3)</f>
        <v>0</v>
      </c>
      <c r="N821" s="27">
        <f>IF('GT Data'!X823=TRUE,H821*Loads!$B$3,H821*Loads!$F$3)</f>
        <v>0</v>
      </c>
      <c r="O821" s="27">
        <f>IF('GT Data'!X823=TRUE,B821*Loads!$B$4,0)</f>
        <v>0</v>
      </c>
      <c r="P821" s="27">
        <f>IF('GT Data'!X823=TRUE,'GEOMETRIC INPUTS'!Q821*Loads!$B$1,'GEOMETRIC INPUTS'!Q821*Loads!$F$1)</f>
        <v>0</v>
      </c>
      <c r="Q821">
        <v>-300</v>
      </c>
      <c r="R821" t="e">
        <f>'GEOMETRIC INPUTS'!R821/'GEOMETRIC INPUTS'!S821</f>
        <v>#DIV/0!</v>
      </c>
    </row>
    <row r="822" spans="1:18" x14ac:dyDescent="0.3">
      <c r="A822">
        <f>'GEOMETRIC INPUTS'!A822</f>
        <v>0</v>
      </c>
      <c r="B822">
        <f>'GT Data'!Z824</f>
        <v>0</v>
      </c>
      <c r="C822">
        <f>IF(AND('GEOMETRIC INPUTS'!E822&gt;'GEOMETRIC INPUTS'!B822,'GEOMETRIC INPUTS'!C822&gt;'GEOMETRIC INPUTS'!F822),ACOS(('GEOMETRIC INPUTS'!C822-'GEOMETRIC INPUTS'!F822)/'Calculated Tab Properties'!E822),0) + IF(AND('GEOMETRIC INPUTS'!E822&gt;'GEOMETRIC INPUTS'!B822,'GEOMETRIC INPUTS'!C822&lt;'GEOMETRIC INPUTS'!F822),PI()/2 + ASIN((-'GEOMETRIC INPUTS'!C822+'GEOMETRIC INPUTS'!F822)/'Calculated Tab Properties'!E822),0) + IF(AND('GEOMETRIC INPUTS'!E822&lt;'GEOMETRIC INPUTS'!B822,'GEOMETRIC INPUTS'!C822&lt;'GEOMETRIC INPUTS'!F822),PI() + ACOS(('GEOMETRIC INPUTS'!C822-'GEOMETRIC INPUTS'!F822)/'Calculated Tab Properties'!E822),0) + IF(AND('GEOMETRIC INPUTS'!E822&lt;'GEOMETRIC INPUTS'!B822,'GEOMETRIC INPUTS'!C822&gt;'GEOMETRIC INPUTS'!F822),2*PI() - ACOS((-'GEOMETRIC INPUTS'!C822+'GEOMETRIC INPUTS'!F822)/'Calculated Tab Properties'!E822),0) + IF(AND('GEOMETRIC INPUTS'!E822='GEOMETRIC INPUTS'!B822,'GEOMETRIC INPUTS'!C822&gt;'GEOMETRIC INPUTS'!F822),0,0) + IF(AND('GEOMETRIC INPUTS'!E822&gt;'GEOMETRIC INPUTS'!B822,'GEOMETRIC INPUTS'!C822='GEOMETRIC INPUTS'!F822),PI()/2,0) + IF(AND('GEOMETRIC INPUTS'!E822='GEOMETRIC INPUTS'!B822,'GEOMETRIC INPUTS'!C822&lt;'GEOMETRIC INPUTS'!F822),PI(),0) + IF(AND('GEOMETRIC INPUTS'!E822&lt;'GEOMETRIC INPUTS'!B822,'GEOMETRIC INPUTS'!C822='GEOMETRIC INPUTS'!F822),3/2*PI(),0)</f>
        <v>0</v>
      </c>
      <c r="D822">
        <f t="shared" si="13"/>
        <v>0</v>
      </c>
      <c r="E822">
        <f>SQRT(('GEOMETRIC INPUTS'!B822-'GEOMETRIC INPUTS'!E822)^2+('GEOMETRIC INPUTS'!C822-'GEOMETRIC INPUTS'!F822)^2+('GEOMETRIC INPUTS'!D822-'GEOMETRIC INPUTS'!G822)^2)</f>
        <v>0</v>
      </c>
      <c r="F822">
        <f>SQRT(('GEOMETRIC INPUTS'!B822-'GEOMETRIC INPUTS'!N822)^2 + ('GEOMETRIC INPUTS'!C822-'GEOMETRIC INPUTS'!O822)^2 + ('GEOMETRIC INPUTS'!D822-'GEOMETRIC INPUTS'!P822)^2)</f>
        <v>0</v>
      </c>
      <c r="G822">
        <f>SQRT(('GEOMETRIC INPUTS'!E822-'GEOMETRIC INPUTS'!N822)^2 + ('GEOMETRIC INPUTS'!F822-'GEOMETRIC INPUTS'!O822)^2 + ('GEOMETRIC INPUTS'!G822-'GEOMETRIC INPUTS'!P822)^2)</f>
        <v>0</v>
      </c>
      <c r="H822">
        <f>SQRT(('GEOMETRIC INPUTS'!H822-'GEOMETRIC INPUTS'!K822)^2 + ('GEOMETRIC INPUTS'!I822-'GEOMETRIC INPUTS'!L822)^2 + ('GEOMETRIC INPUTS'!J822-'GEOMETRIC INPUTS'!M822)^2)</f>
        <v>0</v>
      </c>
      <c r="I822">
        <f>SQRT(('GEOMETRIC INPUTS'!K822-'GEOMETRIC INPUTS'!N822)^2 + ('GEOMETRIC INPUTS'!L822-'GEOMETRIC INPUTS'!O822)^2 + ('GEOMETRIC INPUTS'!M822-'GEOMETRIC INPUTS'!P822)^2)</f>
        <v>0</v>
      </c>
      <c r="J822" s="20" t="e">
        <f>ASIN(('GEOMETRIC INPUTS'!M822-'GEOMETRIC INPUTS'!J822)/H822)</f>
        <v>#DIV/0!</v>
      </c>
      <c r="K822" s="27">
        <f>IF('GT Data'!X824=TRUE,'GEOMETRIC INPUTS'!Q822*Loads!$B$2,'GEOMETRIC INPUTS'!Q822*Loads!$F$2)</f>
        <v>0</v>
      </c>
      <c r="L822" s="27">
        <f>IF('GT Data'!X824=TRUE,F822*Loads!$B$3,F822*Loads!$F$3)</f>
        <v>0</v>
      </c>
      <c r="M822" s="27">
        <f>IF('GT Data'!X824=TRUE,G822*Loads!$B$3,G822*Loads!$F$3)</f>
        <v>0</v>
      </c>
      <c r="N822" s="27">
        <f>IF('GT Data'!X824=TRUE,H822*Loads!$B$3,H822*Loads!$F$3)</f>
        <v>0</v>
      </c>
      <c r="O822" s="27">
        <f>IF('GT Data'!X824=TRUE,B822*Loads!$B$4,0)</f>
        <v>0</v>
      </c>
      <c r="P822" s="27">
        <f>IF('GT Data'!X824=TRUE,'GEOMETRIC INPUTS'!Q822*Loads!$B$1,'GEOMETRIC INPUTS'!Q822*Loads!$F$1)</f>
        <v>0</v>
      </c>
      <c r="Q822">
        <v>-300</v>
      </c>
      <c r="R822" t="e">
        <f>'GEOMETRIC INPUTS'!R822/'GEOMETRIC INPUTS'!S822</f>
        <v>#DIV/0!</v>
      </c>
    </row>
    <row r="823" spans="1:18" x14ac:dyDescent="0.3">
      <c r="A823">
        <f>'GEOMETRIC INPUTS'!A823</f>
        <v>0</v>
      </c>
      <c r="B823">
        <f>'GT Data'!Z825</f>
        <v>0</v>
      </c>
      <c r="C823">
        <f>IF(AND('GEOMETRIC INPUTS'!E823&gt;'GEOMETRIC INPUTS'!B823,'GEOMETRIC INPUTS'!C823&gt;'GEOMETRIC INPUTS'!F823),ACOS(('GEOMETRIC INPUTS'!C823-'GEOMETRIC INPUTS'!F823)/'Calculated Tab Properties'!E823),0) + IF(AND('GEOMETRIC INPUTS'!E823&gt;'GEOMETRIC INPUTS'!B823,'GEOMETRIC INPUTS'!C823&lt;'GEOMETRIC INPUTS'!F823),PI()/2 + ASIN((-'GEOMETRIC INPUTS'!C823+'GEOMETRIC INPUTS'!F823)/'Calculated Tab Properties'!E823),0) + IF(AND('GEOMETRIC INPUTS'!E823&lt;'GEOMETRIC INPUTS'!B823,'GEOMETRIC INPUTS'!C823&lt;'GEOMETRIC INPUTS'!F823),PI() + ACOS(('GEOMETRIC INPUTS'!C823-'GEOMETRIC INPUTS'!F823)/'Calculated Tab Properties'!E823),0) + IF(AND('GEOMETRIC INPUTS'!E823&lt;'GEOMETRIC INPUTS'!B823,'GEOMETRIC INPUTS'!C823&gt;'GEOMETRIC INPUTS'!F823),2*PI() - ACOS((-'GEOMETRIC INPUTS'!C823+'GEOMETRIC INPUTS'!F823)/'Calculated Tab Properties'!E823),0) + IF(AND('GEOMETRIC INPUTS'!E823='GEOMETRIC INPUTS'!B823,'GEOMETRIC INPUTS'!C823&gt;'GEOMETRIC INPUTS'!F823),0,0) + IF(AND('GEOMETRIC INPUTS'!E823&gt;'GEOMETRIC INPUTS'!B823,'GEOMETRIC INPUTS'!C823='GEOMETRIC INPUTS'!F823),PI()/2,0) + IF(AND('GEOMETRIC INPUTS'!E823='GEOMETRIC INPUTS'!B823,'GEOMETRIC INPUTS'!C823&lt;'GEOMETRIC INPUTS'!F823),PI(),0) + IF(AND('GEOMETRIC INPUTS'!E823&lt;'GEOMETRIC INPUTS'!B823,'GEOMETRIC INPUTS'!C823='GEOMETRIC INPUTS'!F823),3/2*PI(),0)</f>
        <v>0</v>
      </c>
      <c r="D823">
        <f t="shared" si="13"/>
        <v>0</v>
      </c>
      <c r="E823">
        <f>SQRT(('GEOMETRIC INPUTS'!B823-'GEOMETRIC INPUTS'!E823)^2+('GEOMETRIC INPUTS'!C823-'GEOMETRIC INPUTS'!F823)^2+('GEOMETRIC INPUTS'!D823-'GEOMETRIC INPUTS'!G823)^2)</f>
        <v>0</v>
      </c>
      <c r="F823">
        <f>SQRT(('GEOMETRIC INPUTS'!B823-'GEOMETRIC INPUTS'!N823)^2 + ('GEOMETRIC INPUTS'!C823-'GEOMETRIC INPUTS'!O823)^2 + ('GEOMETRIC INPUTS'!D823-'GEOMETRIC INPUTS'!P823)^2)</f>
        <v>0</v>
      </c>
      <c r="G823">
        <f>SQRT(('GEOMETRIC INPUTS'!E823-'GEOMETRIC INPUTS'!N823)^2 + ('GEOMETRIC INPUTS'!F823-'GEOMETRIC INPUTS'!O823)^2 + ('GEOMETRIC INPUTS'!G823-'GEOMETRIC INPUTS'!P823)^2)</f>
        <v>0</v>
      </c>
      <c r="H823">
        <f>SQRT(('GEOMETRIC INPUTS'!H823-'GEOMETRIC INPUTS'!K823)^2 + ('GEOMETRIC INPUTS'!I823-'GEOMETRIC INPUTS'!L823)^2 + ('GEOMETRIC INPUTS'!J823-'GEOMETRIC INPUTS'!M823)^2)</f>
        <v>0</v>
      </c>
      <c r="I823">
        <f>SQRT(('GEOMETRIC INPUTS'!K823-'GEOMETRIC INPUTS'!N823)^2 + ('GEOMETRIC INPUTS'!L823-'GEOMETRIC INPUTS'!O823)^2 + ('GEOMETRIC INPUTS'!M823-'GEOMETRIC INPUTS'!P823)^2)</f>
        <v>0</v>
      </c>
      <c r="J823" s="20" t="e">
        <f>ASIN(('GEOMETRIC INPUTS'!M823-'GEOMETRIC INPUTS'!J823)/H823)</f>
        <v>#DIV/0!</v>
      </c>
      <c r="K823" s="27">
        <f>IF('GT Data'!X825=TRUE,'GEOMETRIC INPUTS'!Q823*Loads!$B$2,'GEOMETRIC INPUTS'!Q823*Loads!$F$2)</f>
        <v>0</v>
      </c>
      <c r="L823" s="27">
        <f>IF('GT Data'!X825=TRUE,F823*Loads!$B$3,F823*Loads!$F$3)</f>
        <v>0</v>
      </c>
      <c r="M823" s="27">
        <f>IF('GT Data'!X825=TRUE,G823*Loads!$B$3,G823*Loads!$F$3)</f>
        <v>0</v>
      </c>
      <c r="N823" s="27">
        <f>IF('GT Data'!X825=TRUE,H823*Loads!$B$3,H823*Loads!$F$3)</f>
        <v>0</v>
      </c>
      <c r="O823" s="27">
        <f>IF('GT Data'!X825=TRUE,B823*Loads!$B$4,0)</f>
        <v>0</v>
      </c>
      <c r="P823" s="27">
        <f>IF('GT Data'!X825=TRUE,'GEOMETRIC INPUTS'!Q823*Loads!$B$1,'GEOMETRIC INPUTS'!Q823*Loads!$F$1)</f>
        <v>0</v>
      </c>
      <c r="Q823">
        <v>-300</v>
      </c>
      <c r="R823" t="e">
        <f>'GEOMETRIC INPUTS'!R823/'GEOMETRIC INPUTS'!S823</f>
        <v>#DIV/0!</v>
      </c>
    </row>
    <row r="824" spans="1:18" x14ac:dyDescent="0.3">
      <c r="A824">
        <f>'GEOMETRIC INPUTS'!A824</f>
        <v>0</v>
      </c>
      <c r="B824">
        <f>'GT Data'!Z826</f>
        <v>0</v>
      </c>
      <c r="C824">
        <f>IF(AND('GEOMETRIC INPUTS'!E824&gt;'GEOMETRIC INPUTS'!B824,'GEOMETRIC INPUTS'!C824&gt;'GEOMETRIC INPUTS'!F824),ACOS(('GEOMETRIC INPUTS'!C824-'GEOMETRIC INPUTS'!F824)/'Calculated Tab Properties'!E824),0) + IF(AND('GEOMETRIC INPUTS'!E824&gt;'GEOMETRIC INPUTS'!B824,'GEOMETRIC INPUTS'!C824&lt;'GEOMETRIC INPUTS'!F824),PI()/2 + ASIN((-'GEOMETRIC INPUTS'!C824+'GEOMETRIC INPUTS'!F824)/'Calculated Tab Properties'!E824),0) + IF(AND('GEOMETRIC INPUTS'!E824&lt;'GEOMETRIC INPUTS'!B824,'GEOMETRIC INPUTS'!C824&lt;'GEOMETRIC INPUTS'!F824),PI() + ACOS(('GEOMETRIC INPUTS'!C824-'GEOMETRIC INPUTS'!F824)/'Calculated Tab Properties'!E824),0) + IF(AND('GEOMETRIC INPUTS'!E824&lt;'GEOMETRIC INPUTS'!B824,'GEOMETRIC INPUTS'!C824&gt;'GEOMETRIC INPUTS'!F824),2*PI() - ACOS((-'GEOMETRIC INPUTS'!C824+'GEOMETRIC INPUTS'!F824)/'Calculated Tab Properties'!E824),0) + IF(AND('GEOMETRIC INPUTS'!E824='GEOMETRIC INPUTS'!B824,'GEOMETRIC INPUTS'!C824&gt;'GEOMETRIC INPUTS'!F824),0,0) + IF(AND('GEOMETRIC INPUTS'!E824&gt;'GEOMETRIC INPUTS'!B824,'GEOMETRIC INPUTS'!C824='GEOMETRIC INPUTS'!F824),PI()/2,0) + IF(AND('GEOMETRIC INPUTS'!E824='GEOMETRIC INPUTS'!B824,'GEOMETRIC INPUTS'!C824&lt;'GEOMETRIC INPUTS'!F824),PI(),0) + IF(AND('GEOMETRIC INPUTS'!E824&lt;'GEOMETRIC INPUTS'!B824,'GEOMETRIC INPUTS'!C824='GEOMETRIC INPUTS'!F824),3/2*PI(),0)</f>
        <v>0</v>
      </c>
      <c r="D824">
        <f t="shared" si="13"/>
        <v>0</v>
      </c>
      <c r="E824">
        <f>SQRT(('GEOMETRIC INPUTS'!B824-'GEOMETRIC INPUTS'!E824)^2+('GEOMETRIC INPUTS'!C824-'GEOMETRIC INPUTS'!F824)^2+('GEOMETRIC INPUTS'!D824-'GEOMETRIC INPUTS'!G824)^2)</f>
        <v>0</v>
      </c>
      <c r="F824">
        <f>SQRT(('GEOMETRIC INPUTS'!B824-'GEOMETRIC INPUTS'!N824)^2 + ('GEOMETRIC INPUTS'!C824-'GEOMETRIC INPUTS'!O824)^2 + ('GEOMETRIC INPUTS'!D824-'GEOMETRIC INPUTS'!P824)^2)</f>
        <v>0</v>
      </c>
      <c r="G824">
        <f>SQRT(('GEOMETRIC INPUTS'!E824-'GEOMETRIC INPUTS'!N824)^2 + ('GEOMETRIC INPUTS'!F824-'GEOMETRIC INPUTS'!O824)^2 + ('GEOMETRIC INPUTS'!G824-'GEOMETRIC INPUTS'!P824)^2)</f>
        <v>0</v>
      </c>
      <c r="H824">
        <f>SQRT(('GEOMETRIC INPUTS'!H824-'GEOMETRIC INPUTS'!K824)^2 + ('GEOMETRIC INPUTS'!I824-'GEOMETRIC INPUTS'!L824)^2 + ('GEOMETRIC INPUTS'!J824-'GEOMETRIC INPUTS'!M824)^2)</f>
        <v>0</v>
      </c>
      <c r="I824">
        <f>SQRT(('GEOMETRIC INPUTS'!K824-'GEOMETRIC INPUTS'!N824)^2 + ('GEOMETRIC INPUTS'!L824-'GEOMETRIC INPUTS'!O824)^2 + ('GEOMETRIC INPUTS'!M824-'GEOMETRIC INPUTS'!P824)^2)</f>
        <v>0</v>
      </c>
      <c r="J824" s="20" t="e">
        <f>ASIN(('GEOMETRIC INPUTS'!M824-'GEOMETRIC INPUTS'!J824)/H824)</f>
        <v>#DIV/0!</v>
      </c>
      <c r="K824" s="27">
        <f>IF('GT Data'!X826=TRUE,'GEOMETRIC INPUTS'!Q824*Loads!$B$2,'GEOMETRIC INPUTS'!Q824*Loads!$F$2)</f>
        <v>0</v>
      </c>
      <c r="L824" s="27">
        <f>IF('GT Data'!X826=TRUE,F824*Loads!$B$3,F824*Loads!$F$3)</f>
        <v>0</v>
      </c>
      <c r="M824" s="27">
        <f>IF('GT Data'!X826=TRUE,G824*Loads!$B$3,G824*Loads!$F$3)</f>
        <v>0</v>
      </c>
      <c r="N824" s="27">
        <f>IF('GT Data'!X826=TRUE,H824*Loads!$B$3,H824*Loads!$F$3)</f>
        <v>0</v>
      </c>
      <c r="O824" s="27">
        <f>IF('GT Data'!X826=TRUE,B824*Loads!$B$4,0)</f>
        <v>0</v>
      </c>
      <c r="P824" s="27">
        <f>IF('GT Data'!X826=TRUE,'GEOMETRIC INPUTS'!Q824*Loads!$B$1,'GEOMETRIC INPUTS'!Q824*Loads!$F$1)</f>
        <v>0</v>
      </c>
      <c r="Q824">
        <v>-300</v>
      </c>
      <c r="R824" t="e">
        <f>'GEOMETRIC INPUTS'!R824/'GEOMETRIC INPUTS'!S824</f>
        <v>#DIV/0!</v>
      </c>
    </row>
    <row r="825" spans="1:18" x14ac:dyDescent="0.3">
      <c r="A825">
        <f>'GEOMETRIC INPUTS'!A825</f>
        <v>0</v>
      </c>
      <c r="B825">
        <f>'GT Data'!Z827</f>
        <v>0</v>
      </c>
      <c r="C825">
        <f>IF(AND('GEOMETRIC INPUTS'!E825&gt;'GEOMETRIC INPUTS'!B825,'GEOMETRIC INPUTS'!C825&gt;'GEOMETRIC INPUTS'!F825),ACOS(('GEOMETRIC INPUTS'!C825-'GEOMETRIC INPUTS'!F825)/'Calculated Tab Properties'!E825),0) + IF(AND('GEOMETRIC INPUTS'!E825&gt;'GEOMETRIC INPUTS'!B825,'GEOMETRIC INPUTS'!C825&lt;'GEOMETRIC INPUTS'!F825),PI()/2 + ASIN((-'GEOMETRIC INPUTS'!C825+'GEOMETRIC INPUTS'!F825)/'Calculated Tab Properties'!E825),0) + IF(AND('GEOMETRIC INPUTS'!E825&lt;'GEOMETRIC INPUTS'!B825,'GEOMETRIC INPUTS'!C825&lt;'GEOMETRIC INPUTS'!F825),PI() + ACOS(('GEOMETRIC INPUTS'!C825-'GEOMETRIC INPUTS'!F825)/'Calculated Tab Properties'!E825),0) + IF(AND('GEOMETRIC INPUTS'!E825&lt;'GEOMETRIC INPUTS'!B825,'GEOMETRIC INPUTS'!C825&gt;'GEOMETRIC INPUTS'!F825),2*PI() - ACOS((-'GEOMETRIC INPUTS'!C825+'GEOMETRIC INPUTS'!F825)/'Calculated Tab Properties'!E825),0) + IF(AND('GEOMETRIC INPUTS'!E825='GEOMETRIC INPUTS'!B825,'GEOMETRIC INPUTS'!C825&gt;'GEOMETRIC INPUTS'!F825),0,0) + IF(AND('GEOMETRIC INPUTS'!E825&gt;'GEOMETRIC INPUTS'!B825,'GEOMETRIC INPUTS'!C825='GEOMETRIC INPUTS'!F825),PI()/2,0) + IF(AND('GEOMETRIC INPUTS'!E825='GEOMETRIC INPUTS'!B825,'GEOMETRIC INPUTS'!C825&lt;'GEOMETRIC INPUTS'!F825),PI(),0) + IF(AND('GEOMETRIC INPUTS'!E825&lt;'GEOMETRIC INPUTS'!B825,'GEOMETRIC INPUTS'!C825='GEOMETRIC INPUTS'!F825),3/2*PI(),0)</f>
        <v>0</v>
      </c>
      <c r="D825">
        <f t="shared" si="13"/>
        <v>0</v>
      </c>
      <c r="E825">
        <f>SQRT(('GEOMETRIC INPUTS'!B825-'GEOMETRIC INPUTS'!E825)^2+('GEOMETRIC INPUTS'!C825-'GEOMETRIC INPUTS'!F825)^2+('GEOMETRIC INPUTS'!D825-'GEOMETRIC INPUTS'!G825)^2)</f>
        <v>0</v>
      </c>
      <c r="F825">
        <f>SQRT(('GEOMETRIC INPUTS'!B825-'GEOMETRIC INPUTS'!N825)^2 + ('GEOMETRIC INPUTS'!C825-'GEOMETRIC INPUTS'!O825)^2 + ('GEOMETRIC INPUTS'!D825-'GEOMETRIC INPUTS'!P825)^2)</f>
        <v>0</v>
      </c>
      <c r="G825">
        <f>SQRT(('GEOMETRIC INPUTS'!E825-'GEOMETRIC INPUTS'!N825)^2 + ('GEOMETRIC INPUTS'!F825-'GEOMETRIC INPUTS'!O825)^2 + ('GEOMETRIC INPUTS'!G825-'GEOMETRIC INPUTS'!P825)^2)</f>
        <v>0</v>
      </c>
      <c r="H825">
        <f>SQRT(('GEOMETRIC INPUTS'!H825-'GEOMETRIC INPUTS'!K825)^2 + ('GEOMETRIC INPUTS'!I825-'GEOMETRIC INPUTS'!L825)^2 + ('GEOMETRIC INPUTS'!J825-'GEOMETRIC INPUTS'!M825)^2)</f>
        <v>0</v>
      </c>
      <c r="I825">
        <f>SQRT(('GEOMETRIC INPUTS'!K825-'GEOMETRIC INPUTS'!N825)^2 + ('GEOMETRIC INPUTS'!L825-'GEOMETRIC INPUTS'!O825)^2 + ('GEOMETRIC INPUTS'!M825-'GEOMETRIC INPUTS'!P825)^2)</f>
        <v>0</v>
      </c>
      <c r="J825" s="20" t="e">
        <f>ASIN(('GEOMETRIC INPUTS'!M825-'GEOMETRIC INPUTS'!J825)/H825)</f>
        <v>#DIV/0!</v>
      </c>
      <c r="K825" s="27">
        <f>IF('GT Data'!X827=TRUE,'GEOMETRIC INPUTS'!Q825*Loads!$B$2,'GEOMETRIC INPUTS'!Q825*Loads!$F$2)</f>
        <v>0</v>
      </c>
      <c r="L825" s="27">
        <f>IF('GT Data'!X827=TRUE,F825*Loads!$B$3,F825*Loads!$F$3)</f>
        <v>0</v>
      </c>
      <c r="M825" s="27">
        <f>IF('GT Data'!X827=TRUE,G825*Loads!$B$3,G825*Loads!$F$3)</f>
        <v>0</v>
      </c>
      <c r="N825" s="27">
        <f>IF('GT Data'!X827=TRUE,H825*Loads!$B$3,H825*Loads!$F$3)</f>
        <v>0</v>
      </c>
      <c r="O825" s="27">
        <f>IF('GT Data'!X827=TRUE,B825*Loads!$B$4,0)</f>
        <v>0</v>
      </c>
      <c r="P825" s="27">
        <f>IF('GT Data'!X827=TRUE,'GEOMETRIC INPUTS'!Q825*Loads!$B$1,'GEOMETRIC INPUTS'!Q825*Loads!$F$1)</f>
        <v>0</v>
      </c>
      <c r="Q825">
        <v>-300</v>
      </c>
      <c r="R825" t="e">
        <f>'GEOMETRIC INPUTS'!R825/'GEOMETRIC INPUTS'!S825</f>
        <v>#DIV/0!</v>
      </c>
    </row>
    <row r="826" spans="1:18" x14ac:dyDescent="0.3">
      <c r="A826">
        <f>'GEOMETRIC INPUTS'!A826</f>
        <v>0</v>
      </c>
      <c r="B826">
        <f>'GT Data'!Z828</f>
        <v>0</v>
      </c>
      <c r="C826">
        <f>IF(AND('GEOMETRIC INPUTS'!E826&gt;'GEOMETRIC INPUTS'!B826,'GEOMETRIC INPUTS'!C826&gt;'GEOMETRIC INPUTS'!F826),ACOS(('GEOMETRIC INPUTS'!C826-'GEOMETRIC INPUTS'!F826)/'Calculated Tab Properties'!E826),0) + IF(AND('GEOMETRIC INPUTS'!E826&gt;'GEOMETRIC INPUTS'!B826,'GEOMETRIC INPUTS'!C826&lt;'GEOMETRIC INPUTS'!F826),PI()/2 + ASIN((-'GEOMETRIC INPUTS'!C826+'GEOMETRIC INPUTS'!F826)/'Calculated Tab Properties'!E826),0) + IF(AND('GEOMETRIC INPUTS'!E826&lt;'GEOMETRIC INPUTS'!B826,'GEOMETRIC INPUTS'!C826&lt;'GEOMETRIC INPUTS'!F826),PI() + ACOS(('GEOMETRIC INPUTS'!C826-'GEOMETRIC INPUTS'!F826)/'Calculated Tab Properties'!E826),0) + IF(AND('GEOMETRIC INPUTS'!E826&lt;'GEOMETRIC INPUTS'!B826,'GEOMETRIC INPUTS'!C826&gt;'GEOMETRIC INPUTS'!F826),2*PI() - ACOS((-'GEOMETRIC INPUTS'!C826+'GEOMETRIC INPUTS'!F826)/'Calculated Tab Properties'!E826),0) + IF(AND('GEOMETRIC INPUTS'!E826='GEOMETRIC INPUTS'!B826,'GEOMETRIC INPUTS'!C826&gt;'GEOMETRIC INPUTS'!F826),0,0) + IF(AND('GEOMETRIC INPUTS'!E826&gt;'GEOMETRIC INPUTS'!B826,'GEOMETRIC INPUTS'!C826='GEOMETRIC INPUTS'!F826),PI()/2,0) + IF(AND('GEOMETRIC INPUTS'!E826='GEOMETRIC INPUTS'!B826,'GEOMETRIC INPUTS'!C826&lt;'GEOMETRIC INPUTS'!F826),PI(),0) + IF(AND('GEOMETRIC INPUTS'!E826&lt;'GEOMETRIC INPUTS'!B826,'GEOMETRIC INPUTS'!C826='GEOMETRIC INPUTS'!F826),3/2*PI(),0)</f>
        <v>0</v>
      </c>
      <c r="D826">
        <f t="shared" si="13"/>
        <v>0</v>
      </c>
      <c r="E826">
        <f>SQRT(('GEOMETRIC INPUTS'!B826-'GEOMETRIC INPUTS'!E826)^2+('GEOMETRIC INPUTS'!C826-'GEOMETRIC INPUTS'!F826)^2+('GEOMETRIC INPUTS'!D826-'GEOMETRIC INPUTS'!G826)^2)</f>
        <v>0</v>
      </c>
      <c r="F826">
        <f>SQRT(('GEOMETRIC INPUTS'!B826-'GEOMETRIC INPUTS'!N826)^2 + ('GEOMETRIC INPUTS'!C826-'GEOMETRIC INPUTS'!O826)^2 + ('GEOMETRIC INPUTS'!D826-'GEOMETRIC INPUTS'!P826)^2)</f>
        <v>0</v>
      </c>
      <c r="G826">
        <f>SQRT(('GEOMETRIC INPUTS'!E826-'GEOMETRIC INPUTS'!N826)^2 + ('GEOMETRIC INPUTS'!F826-'GEOMETRIC INPUTS'!O826)^2 + ('GEOMETRIC INPUTS'!G826-'GEOMETRIC INPUTS'!P826)^2)</f>
        <v>0</v>
      </c>
      <c r="H826">
        <f>SQRT(('GEOMETRIC INPUTS'!H826-'GEOMETRIC INPUTS'!K826)^2 + ('GEOMETRIC INPUTS'!I826-'GEOMETRIC INPUTS'!L826)^2 + ('GEOMETRIC INPUTS'!J826-'GEOMETRIC INPUTS'!M826)^2)</f>
        <v>0</v>
      </c>
      <c r="I826">
        <f>SQRT(('GEOMETRIC INPUTS'!K826-'GEOMETRIC INPUTS'!N826)^2 + ('GEOMETRIC INPUTS'!L826-'GEOMETRIC INPUTS'!O826)^2 + ('GEOMETRIC INPUTS'!M826-'GEOMETRIC INPUTS'!P826)^2)</f>
        <v>0</v>
      </c>
      <c r="J826" s="20" t="e">
        <f>ASIN(('GEOMETRIC INPUTS'!M826-'GEOMETRIC INPUTS'!J826)/H826)</f>
        <v>#DIV/0!</v>
      </c>
      <c r="K826" s="27">
        <f>IF('GT Data'!X828=TRUE,'GEOMETRIC INPUTS'!Q826*Loads!$B$2,'GEOMETRIC INPUTS'!Q826*Loads!$F$2)</f>
        <v>0</v>
      </c>
      <c r="L826" s="27">
        <f>IF('GT Data'!X828=TRUE,F826*Loads!$B$3,F826*Loads!$F$3)</f>
        <v>0</v>
      </c>
      <c r="M826" s="27">
        <f>IF('GT Data'!X828=TRUE,G826*Loads!$B$3,G826*Loads!$F$3)</f>
        <v>0</v>
      </c>
      <c r="N826" s="27">
        <f>IF('GT Data'!X828=TRUE,H826*Loads!$B$3,H826*Loads!$F$3)</f>
        <v>0</v>
      </c>
      <c r="O826" s="27">
        <f>IF('GT Data'!X828=TRUE,B826*Loads!$B$4,0)</f>
        <v>0</v>
      </c>
      <c r="P826" s="27">
        <f>IF('GT Data'!X828=TRUE,'GEOMETRIC INPUTS'!Q826*Loads!$B$1,'GEOMETRIC INPUTS'!Q826*Loads!$F$1)</f>
        <v>0</v>
      </c>
      <c r="Q826">
        <v>-300</v>
      </c>
      <c r="R826" t="e">
        <f>'GEOMETRIC INPUTS'!R826/'GEOMETRIC INPUTS'!S826</f>
        <v>#DIV/0!</v>
      </c>
    </row>
    <row r="827" spans="1:18" x14ac:dyDescent="0.3">
      <c r="A827">
        <f>'GEOMETRIC INPUTS'!A827</f>
        <v>0</v>
      </c>
      <c r="B827">
        <f>'GT Data'!Z829</f>
        <v>0</v>
      </c>
      <c r="C827">
        <f>IF(AND('GEOMETRIC INPUTS'!E827&gt;'GEOMETRIC INPUTS'!B827,'GEOMETRIC INPUTS'!C827&gt;'GEOMETRIC INPUTS'!F827),ACOS(('GEOMETRIC INPUTS'!C827-'GEOMETRIC INPUTS'!F827)/'Calculated Tab Properties'!E827),0) + IF(AND('GEOMETRIC INPUTS'!E827&gt;'GEOMETRIC INPUTS'!B827,'GEOMETRIC INPUTS'!C827&lt;'GEOMETRIC INPUTS'!F827),PI()/2 + ASIN((-'GEOMETRIC INPUTS'!C827+'GEOMETRIC INPUTS'!F827)/'Calculated Tab Properties'!E827),0) + IF(AND('GEOMETRIC INPUTS'!E827&lt;'GEOMETRIC INPUTS'!B827,'GEOMETRIC INPUTS'!C827&lt;'GEOMETRIC INPUTS'!F827),PI() + ACOS(('GEOMETRIC INPUTS'!C827-'GEOMETRIC INPUTS'!F827)/'Calculated Tab Properties'!E827),0) + IF(AND('GEOMETRIC INPUTS'!E827&lt;'GEOMETRIC INPUTS'!B827,'GEOMETRIC INPUTS'!C827&gt;'GEOMETRIC INPUTS'!F827),2*PI() - ACOS((-'GEOMETRIC INPUTS'!C827+'GEOMETRIC INPUTS'!F827)/'Calculated Tab Properties'!E827),0) + IF(AND('GEOMETRIC INPUTS'!E827='GEOMETRIC INPUTS'!B827,'GEOMETRIC INPUTS'!C827&gt;'GEOMETRIC INPUTS'!F827),0,0) + IF(AND('GEOMETRIC INPUTS'!E827&gt;'GEOMETRIC INPUTS'!B827,'GEOMETRIC INPUTS'!C827='GEOMETRIC INPUTS'!F827),PI()/2,0) + IF(AND('GEOMETRIC INPUTS'!E827='GEOMETRIC INPUTS'!B827,'GEOMETRIC INPUTS'!C827&lt;'GEOMETRIC INPUTS'!F827),PI(),0) + IF(AND('GEOMETRIC INPUTS'!E827&lt;'GEOMETRIC INPUTS'!B827,'GEOMETRIC INPUTS'!C827='GEOMETRIC INPUTS'!F827),3/2*PI(),0)</f>
        <v>0</v>
      </c>
      <c r="D827">
        <f t="shared" si="13"/>
        <v>0</v>
      </c>
      <c r="E827">
        <f>SQRT(('GEOMETRIC INPUTS'!B827-'GEOMETRIC INPUTS'!E827)^2+('GEOMETRIC INPUTS'!C827-'GEOMETRIC INPUTS'!F827)^2+('GEOMETRIC INPUTS'!D827-'GEOMETRIC INPUTS'!G827)^2)</f>
        <v>0</v>
      </c>
      <c r="F827">
        <f>SQRT(('GEOMETRIC INPUTS'!B827-'GEOMETRIC INPUTS'!N827)^2 + ('GEOMETRIC INPUTS'!C827-'GEOMETRIC INPUTS'!O827)^2 + ('GEOMETRIC INPUTS'!D827-'GEOMETRIC INPUTS'!P827)^2)</f>
        <v>0</v>
      </c>
      <c r="G827">
        <f>SQRT(('GEOMETRIC INPUTS'!E827-'GEOMETRIC INPUTS'!N827)^2 + ('GEOMETRIC INPUTS'!F827-'GEOMETRIC INPUTS'!O827)^2 + ('GEOMETRIC INPUTS'!G827-'GEOMETRIC INPUTS'!P827)^2)</f>
        <v>0</v>
      </c>
      <c r="H827">
        <f>SQRT(('GEOMETRIC INPUTS'!H827-'GEOMETRIC INPUTS'!K827)^2 + ('GEOMETRIC INPUTS'!I827-'GEOMETRIC INPUTS'!L827)^2 + ('GEOMETRIC INPUTS'!J827-'GEOMETRIC INPUTS'!M827)^2)</f>
        <v>0</v>
      </c>
      <c r="I827">
        <f>SQRT(('GEOMETRIC INPUTS'!K827-'GEOMETRIC INPUTS'!N827)^2 + ('GEOMETRIC INPUTS'!L827-'GEOMETRIC INPUTS'!O827)^2 + ('GEOMETRIC INPUTS'!M827-'GEOMETRIC INPUTS'!P827)^2)</f>
        <v>0</v>
      </c>
      <c r="J827" s="20" t="e">
        <f>ASIN(('GEOMETRIC INPUTS'!M827-'GEOMETRIC INPUTS'!J827)/H827)</f>
        <v>#DIV/0!</v>
      </c>
      <c r="K827" s="27">
        <f>IF('GT Data'!X829=TRUE,'GEOMETRIC INPUTS'!Q827*Loads!$B$2,'GEOMETRIC INPUTS'!Q827*Loads!$F$2)</f>
        <v>0</v>
      </c>
      <c r="L827" s="27">
        <f>IF('GT Data'!X829=TRUE,F827*Loads!$B$3,F827*Loads!$F$3)</f>
        <v>0</v>
      </c>
      <c r="M827" s="27">
        <f>IF('GT Data'!X829=TRUE,G827*Loads!$B$3,G827*Loads!$F$3)</f>
        <v>0</v>
      </c>
      <c r="N827" s="27">
        <f>IF('GT Data'!X829=TRUE,H827*Loads!$B$3,H827*Loads!$F$3)</f>
        <v>0</v>
      </c>
      <c r="O827" s="27">
        <f>IF('GT Data'!X829=TRUE,B827*Loads!$B$4,0)</f>
        <v>0</v>
      </c>
      <c r="P827" s="27">
        <f>IF('GT Data'!X829=TRUE,'GEOMETRIC INPUTS'!Q827*Loads!$B$1,'GEOMETRIC INPUTS'!Q827*Loads!$F$1)</f>
        <v>0</v>
      </c>
      <c r="Q827">
        <v>-300</v>
      </c>
      <c r="R827" t="e">
        <f>'GEOMETRIC INPUTS'!R827/'GEOMETRIC INPUTS'!S827</f>
        <v>#DIV/0!</v>
      </c>
    </row>
    <row r="828" spans="1:18" x14ac:dyDescent="0.3">
      <c r="A828">
        <f>'GEOMETRIC INPUTS'!A828</f>
        <v>0</v>
      </c>
      <c r="B828">
        <f>'GT Data'!Z830</f>
        <v>0</v>
      </c>
      <c r="C828">
        <f>IF(AND('GEOMETRIC INPUTS'!E828&gt;'GEOMETRIC INPUTS'!B828,'GEOMETRIC INPUTS'!C828&gt;'GEOMETRIC INPUTS'!F828),ACOS(('GEOMETRIC INPUTS'!C828-'GEOMETRIC INPUTS'!F828)/'Calculated Tab Properties'!E828),0) + IF(AND('GEOMETRIC INPUTS'!E828&gt;'GEOMETRIC INPUTS'!B828,'GEOMETRIC INPUTS'!C828&lt;'GEOMETRIC INPUTS'!F828),PI()/2 + ASIN((-'GEOMETRIC INPUTS'!C828+'GEOMETRIC INPUTS'!F828)/'Calculated Tab Properties'!E828),0) + IF(AND('GEOMETRIC INPUTS'!E828&lt;'GEOMETRIC INPUTS'!B828,'GEOMETRIC INPUTS'!C828&lt;'GEOMETRIC INPUTS'!F828),PI() + ACOS(('GEOMETRIC INPUTS'!C828-'GEOMETRIC INPUTS'!F828)/'Calculated Tab Properties'!E828),0) + IF(AND('GEOMETRIC INPUTS'!E828&lt;'GEOMETRIC INPUTS'!B828,'GEOMETRIC INPUTS'!C828&gt;'GEOMETRIC INPUTS'!F828),2*PI() - ACOS((-'GEOMETRIC INPUTS'!C828+'GEOMETRIC INPUTS'!F828)/'Calculated Tab Properties'!E828),0) + IF(AND('GEOMETRIC INPUTS'!E828='GEOMETRIC INPUTS'!B828,'GEOMETRIC INPUTS'!C828&gt;'GEOMETRIC INPUTS'!F828),0,0) + IF(AND('GEOMETRIC INPUTS'!E828&gt;'GEOMETRIC INPUTS'!B828,'GEOMETRIC INPUTS'!C828='GEOMETRIC INPUTS'!F828),PI()/2,0) + IF(AND('GEOMETRIC INPUTS'!E828='GEOMETRIC INPUTS'!B828,'GEOMETRIC INPUTS'!C828&lt;'GEOMETRIC INPUTS'!F828),PI(),0) + IF(AND('GEOMETRIC INPUTS'!E828&lt;'GEOMETRIC INPUTS'!B828,'GEOMETRIC INPUTS'!C828='GEOMETRIC INPUTS'!F828),3/2*PI(),0)</f>
        <v>0</v>
      </c>
      <c r="D828">
        <f t="shared" si="13"/>
        <v>0</v>
      </c>
      <c r="E828">
        <f>SQRT(('GEOMETRIC INPUTS'!B828-'GEOMETRIC INPUTS'!E828)^2+('GEOMETRIC INPUTS'!C828-'GEOMETRIC INPUTS'!F828)^2+('GEOMETRIC INPUTS'!D828-'GEOMETRIC INPUTS'!G828)^2)</f>
        <v>0</v>
      </c>
      <c r="F828">
        <f>SQRT(('GEOMETRIC INPUTS'!B828-'GEOMETRIC INPUTS'!N828)^2 + ('GEOMETRIC INPUTS'!C828-'GEOMETRIC INPUTS'!O828)^2 + ('GEOMETRIC INPUTS'!D828-'GEOMETRIC INPUTS'!P828)^2)</f>
        <v>0</v>
      </c>
      <c r="G828">
        <f>SQRT(('GEOMETRIC INPUTS'!E828-'GEOMETRIC INPUTS'!N828)^2 + ('GEOMETRIC INPUTS'!F828-'GEOMETRIC INPUTS'!O828)^2 + ('GEOMETRIC INPUTS'!G828-'GEOMETRIC INPUTS'!P828)^2)</f>
        <v>0</v>
      </c>
      <c r="H828">
        <f>SQRT(('GEOMETRIC INPUTS'!H828-'GEOMETRIC INPUTS'!K828)^2 + ('GEOMETRIC INPUTS'!I828-'GEOMETRIC INPUTS'!L828)^2 + ('GEOMETRIC INPUTS'!J828-'GEOMETRIC INPUTS'!M828)^2)</f>
        <v>0</v>
      </c>
      <c r="I828">
        <f>SQRT(('GEOMETRIC INPUTS'!K828-'GEOMETRIC INPUTS'!N828)^2 + ('GEOMETRIC INPUTS'!L828-'GEOMETRIC INPUTS'!O828)^2 + ('GEOMETRIC INPUTS'!M828-'GEOMETRIC INPUTS'!P828)^2)</f>
        <v>0</v>
      </c>
      <c r="J828" s="20" t="e">
        <f>ASIN(('GEOMETRIC INPUTS'!M828-'GEOMETRIC INPUTS'!J828)/H828)</f>
        <v>#DIV/0!</v>
      </c>
      <c r="K828" s="27">
        <f>IF('GT Data'!X830=TRUE,'GEOMETRIC INPUTS'!Q828*Loads!$B$2,'GEOMETRIC INPUTS'!Q828*Loads!$F$2)</f>
        <v>0</v>
      </c>
      <c r="L828" s="27">
        <f>IF('GT Data'!X830=TRUE,F828*Loads!$B$3,F828*Loads!$F$3)</f>
        <v>0</v>
      </c>
      <c r="M828" s="27">
        <f>IF('GT Data'!X830=TRUE,G828*Loads!$B$3,G828*Loads!$F$3)</f>
        <v>0</v>
      </c>
      <c r="N828" s="27">
        <f>IF('GT Data'!X830=TRUE,H828*Loads!$B$3,H828*Loads!$F$3)</f>
        <v>0</v>
      </c>
      <c r="O828" s="27">
        <f>IF('GT Data'!X830=TRUE,B828*Loads!$B$4,0)</f>
        <v>0</v>
      </c>
      <c r="P828" s="27">
        <f>IF('GT Data'!X830=TRUE,'GEOMETRIC INPUTS'!Q828*Loads!$B$1,'GEOMETRIC INPUTS'!Q828*Loads!$F$1)</f>
        <v>0</v>
      </c>
      <c r="Q828">
        <v>-300</v>
      </c>
      <c r="R828" t="e">
        <f>'GEOMETRIC INPUTS'!R828/'GEOMETRIC INPUTS'!S828</f>
        <v>#DIV/0!</v>
      </c>
    </row>
    <row r="829" spans="1:18" x14ac:dyDescent="0.3">
      <c r="A829">
        <f>'GEOMETRIC INPUTS'!A829</f>
        <v>0</v>
      </c>
      <c r="B829">
        <f>'GT Data'!Z831</f>
        <v>0</v>
      </c>
      <c r="C829">
        <f>IF(AND('GEOMETRIC INPUTS'!E829&gt;'GEOMETRIC INPUTS'!B829,'GEOMETRIC INPUTS'!C829&gt;'GEOMETRIC INPUTS'!F829),ACOS(('GEOMETRIC INPUTS'!C829-'GEOMETRIC INPUTS'!F829)/'Calculated Tab Properties'!E829),0) + IF(AND('GEOMETRIC INPUTS'!E829&gt;'GEOMETRIC INPUTS'!B829,'GEOMETRIC INPUTS'!C829&lt;'GEOMETRIC INPUTS'!F829),PI()/2 + ASIN((-'GEOMETRIC INPUTS'!C829+'GEOMETRIC INPUTS'!F829)/'Calculated Tab Properties'!E829),0) + IF(AND('GEOMETRIC INPUTS'!E829&lt;'GEOMETRIC INPUTS'!B829,'GEOMETRIC INPUTS'!C829&lt;'GEOMETRIC INPUTS'!F829),PI() + ACOS(('GEOMETRIC INPUTS'!C829-'GEOMETRIC INPUTS'!F829)/'Calculated Tab Properties'!E829),0) + IF(AND('GEOMETRIC INPUTS'!E829&lt;'GEOMETRIC INPUTS'!B829,'GEOMETRIC INPUTS'!C829&gt;'GEOMETRIC INPUTS'!F829),2*PI() - ACOS((-'GEOMETRIC INPUTS'!C829+'GEOMETRIC INPUTS'!F829)/'Calculated Tab Properties'!E829),0) + IF(AND('GEOMETRIC INPUTS'!E829='GEOMETRIC INPUTS'!B829,'GEOMETRIC INPUTS'!C829&gt;'GEOMETRIC INPUTS'!F829),0,0) + IF(AND('GEOMETRIC INPUTS'!E829&gt;'GEOMETRIC INPUTS'!B829,'GEOMETRIC INPUTS'!C829='GEOMETRIC INPUTS'!F829),PI()/2,0) + IF(AND('GEOMETRIC INPUTS'!E829='GEOMETRIC INPUTS'!B829,'GEOMETRIC INPUTS'!C829&lt;'GEOMETRIC INPUTS'!F829),PI(),0) + IF(AND('GEOMETRIC INPUTS'!E829&lt;'GEOMETRIC INPUTS'!B829,'GEOMETRIC INPUTS'!C829='GEOMETRIC INPUTS'!F829),3/2*PI(),0)</f>
        <v>0</v>
      </c>
      <c r="D829">
        <f t="shared" si="13"/>
        <v>0</v>
      </c>
      <c r="E829">
        <f>SQRT(('GEOMETRIC INPUTS'!B829-'GEOMETRIC INPUTS'!E829)^2+('GEOMETRIC INPUTS'!C829-'GEOMETRIC INPUTS'!F829)^2+('GEOMETRIC INPUTS'!D829-'GEOMETRIC INPUTS'!G829)^2)</f>
        <v>0</v>
      </c>
      <c r="F829">
        <f>SQRT(('GEOMETRIC INPUTS'!B829-'GEOMETRIC INPUTS'!N829)^2 + ('GEOMETRIC INPUTS'!C829-'GEOMETRIC INPUTS'!O829)^2 + ('GEOMETRIC INPUTS'!D829-'GEOMETRIC INPUTS'!P829)^2)</f>
        <v>0</v>
      </c>
      <c r="G829">
        <f>SQRT(('GEOMETRIC INPUTS'!E829-'GEOMETRIC INPUTS'!N829)^2 + ('GEOMETRIC INPUTS'!F829-'GEOMETRIC INPUTS'!O829)^2 + ('GEOMETRIC INPUTS'!G829-'GEOMETRIC INPUTS'!P829)^2)</f>
        <v>0</v>
      </c>
      <c r="H829">
        <f>SQRT(('GEOMETRIC INPUTS'!H829-'GEOMETRIC INPUTS'!K829)^2 + ('GEOMETRIC INPUTS'!I829-'GEOMETRIC INPUTS'!L829)^2 + ('GEOMETRIC INPUTS'!J829-'GEOMETRIC INPUTS'!M829)^2)</f>
        <v>0</v>
      </c>
      <c r="I829">
        <f>SQRT(('GEOMETRIC INPUTS'!K829-'GEOMETRIC INPUTS'!N829)^2 + ('GEOMETRIC INPUTS'!L829-'GEOMETRIC INPUTS'!O829)^2 + ('GEOMETRIC INPUTS'!M829-'GEOMETRIC INPUTS'!P829)^2)</f>
        <v>0</v>
      </c>
      <c r="J829" s="20" t="e">
        <f>ASIN(('GEOMETRIC INPUTS'!M829-'GEOMETRIC INPUTS'!J829)/H829)</f>
        <v>#DIV/0!</v>
      </c>
      <c r="K829" s="27">
        <f>IF('GT Data'!X831=TRUE,'GEOMETRIC INPUTS'!Q829*Loads!$B$2,'GEOMETRIC INPUTS'!Q829*Loads!$F$2)</f>
        <v>0</v>
      </c>
      <c r="L829" s="27">
        <f>IF('GT Data'!X831=TRUE,F829*Loads!$B$3,F829*Loads!$F$3)</f>
        <v>0</v>
      </c>
      <c r="M829" s="27">
        <f>IF('GT Data'!X831=TRUE,G829*Loads!$B$3,G829*Loads!$F$3)</f>
        <v>0</v>
      </c>
      <c r="N829" s="27">
        <f>IF('GT Data'!X831=TRUE,H829*Loads!$B$3,H829*Loads!$F$3)</f>
        <v>0</v>
      </c>
      <c r="O829" s="27">
        <f>IF('GT Data'!X831=TRUE,B829*Loads!$B$4,0)</f>
        <v>0</v>
      </c>
      <c r="P829" s="27">
        <f>IF('GT Data'!X831=TRUE,'GEOMETRIC INPUTS'!Q829*Loads!$B$1,'GEOMETRIC INPUTS'!Q829*Loads!$F$1)</f>
        <v>0</v>
      </c>
      <c r="Q829">
        <v>-300</v>
      </c>
      <c r="R829" t="e">
        <f>'GEOMETRIC INPUTS'!R829/'GEOMETRIC INPUTS'!S829</f>
        <v>#DIV/0!</v>
      </c>
    </row>
    <row r="830" spans="1:18" x14ac:dyDescent="0.3">
      <c r="A830">
        <f>'GEOMETRIC INPUTS'!A830</f>
        <v>0</v>
      </c>
      <c r="B830">
        <f>'GT Data'!Z832</f>
        <v>0</v>
      </c>
      <c r="C830">
        <f>IF(AND('GEOMETRIC INPUTS'!E830&gt;'GEOMETRIC INPUTS'!B830,'GEOMETRIC INPUTS'!C830&gt;'GEOMETRIC INPUTS'!F830),ACOS(('GEOMETRIC INPUTS'!C830-'GEOMETRIC INPUTS'!F830)/'Calculated Tab Properties'!E830),0) + IF(AND('GEOMETRIC INPUTS'!E830&gt;'GEOMETRIC INPUTS'!B830,'GEOMETRIC INPUTS'!C830&lt;'GEOMETRIC INPUTS'!F830),PI()/2 + ASIN((-'GEOMETRIC INPUTS'!C830+'GEOMETRIC INPUTS'!F830)/'Calculated Tab Properties'!E830),0) + IF(AND('GEOMETRIC INPUTS'!E830&lt;'GEOMETRIC INPUTS'!B830,'GEOMETRIC INPUTS'!C830&lt;'GEOMETRIC INPUTS'!F830),PI() + ACOS(('GEOMETRIC INPUTS'!C830-'GEOMETRIC INPUTS'!F830)/'Calculated Tab Properties'!E830),0) + IF(AND('GEOMETRIC INPUTS'!E830&lt;'GEOMETRIC INPUTS'!B830,'GEOMETRIC INPUTS'!C830&gt;'GEOMETRIC INPUTS'!F830),2*PI() - ACOS((-'GEOMETRIC INPUTS'!C830+'GEOMETRIC INPUTS'!F830)/'Calculated Tab Properties'!E830),0) + IF(AND('GEOMETRIC INPUTS'!E830='GEOMETRIC INPUTS'!B830,'GEOMETRIC INPUTS'!C830&gt;'GEOMETRIC INPUTS'!F830),0,0) + IF(AND('GEOMETRIC INPUTS'!E830&gt;'GEOMETRIC INPUTS'!B830,'GEOMETRIC INPUTS'!C830='GEOMETRIC INPUTS'!F830),PI()/2,0) + IF(AND('GEOMETRIC INPUTS'!E830='GEOMETRIC INPUTS'!B830,'GEOMETRIC INPUTS'!C830&lt;'GEOMETRIC INPUTS'!F830),PI(),0) + IF(AND('GEOMETRIC INPUTS'!E830&lt;'GEOMETRIC INPUTS'!B830,'GEOMETRIC INPUTS'!C830='GEOMETRIC INPUTS'!F830),3/2*PI(),0)</f>
        <v>0</v>
      </c>
      <c r="D830">
        <f t="shared" si="13"/>
        <v>0</v>
      </c>
      <c r="E830">
        <f>SQRT(('GEOMETRIC INPUTS'!B830-'GEOMETRIC INPUTS'!E830)^2+('GEOMETRIC INPUTS'!C830-'GEOMETRIC INPUTS'!F830)^2+('GEOMETRIC INPUTS'!D830-'GEOMETRIC INPUTS'!G830)^2)</f>
        <v>0</v>
      </c>
      <c r="F830">
        <f>SQRT(('GEOMETRIC INPUTS'!B830-'GEOMETRIC INPUTS'!N830)^2 + ('GEOMETRIC INPUTS'!C830-'GEOMETRIC INPUTS'!O830)^2 + ('GEOMETRIC INPUTS'!D830-'GEOMETRIC INPUTS'!P830)^2)</f>
        <v>0</v>
      </c>
      <c r="G830">
        <f>SQRT(('GEOMETRIC INPUTS'!E830-'GEOMETRIC INPUTS'!N830)^2 + ('GEOMETRIC INPUTS'!F830-'GEOMETRIC INPUTS'!O830)^2 + ('GEOMETRIC INPUTS'!G830-'GEOMETRIC INPUTS'!P830)^2)</f>
        <v>0</v>
      </c>
      <c r="H830">
        <f>SQRT(('GEOMETRIC INPUTS'!H830-'GEOMETRIC INPUTS'!K830)^2 + ('GEOMETRIC INPUTS'!I830-'GEOMETRIC INPUTS'!L830)^2 + ('GEOMETRIC INPUTS'!J830-'GEOMETRIC INPUTS'!M830)^2)</f>
        <v>0</v>
      </c>
      <c r="I830">
        <f>SQRT(('GEOMETRIC INPUTS'!K830-'GEOMETRIC INPUTS'!N830)^2 + ('GEOMETRIC INPUTS'!L830-'GEOMETRIC INPUTS'!O830)^2 + ('GEOMETRIC INPUTS'!M830-'GEOMETRIC INPUTS'!P830)^2)</f>
        <v>0</v>
      </c>
      <c r="J830" s="20" t="e">
        <f>ASIN(('GEOMETRIC INPUTS'!M830-'GEOMETRIC INPUTS'!J830)/H830)</f>
        <v>#DIV/0!</v>
      </c>
      <c r="K830" s="27">
        <f>IF('GT Data'!X832=TRUE,'GEOMETRIC INPUTS'!Q830*Loads!$B$2,'GEOMETRIC INPUTS'!Q830*Loads!$F$2)</f>
        <v>0</v>
      </c>
      <c r="L830" s="27">
        <f>IF('GT Data'!X832=TRUE,F830*Loads!$B$3,F830*Loads!$F$3)</f>
        <v>0</v>
      </c>
      <c r="M830" s="27">
        <f>IF('GT Data'!X832=TRUE,G830*Loads!$B$3,G830*Loads!$F$3)</f>
        <v>0</v>
      </c>
      <c r="N830" s="27">
        <f>IF('GT Data'!X832=TRUE,H830*Loads!$B$3,H830*Loads!$F$3)</f>
        <v>0</v>
      </c>
      <c r="O830" s="27">
        <f>IF('GT Data'!X832=TRUE,B830*Loads!$B$4,0)</f>
        <v>0</v>
      </c>
      <c r="P830" s="27">
        <f>IF('GT Data'!X832=TRUE,'GEOMETRIC INPUTS'!Q830*Loads!$B$1,'GEOMETRIC INPUTS'!Q830*Loads!$F$1)</f>
        <v>0</v>
      </c>
      <c r="Q830">
        <v>-300</v>
      </c>
      <c r="R830" t="e">
        <f>'GEOMETRIC INPUTS'!R830/'GEOMETRIC INPUTS'!S830</f>
        <v>#DIV/0!</v>
      </c>
    </row>
    <row r="831" spans="1:18" x14ac:dyDescent="0.3">
      <c r="A831">
        <f>'GEOMETRIC INPUTS'!A831</f>
        <v>0</v>
      </c>
      <c r="B831">
        <f>'GT Data'!Z833</f>
        <v>0</v>
      </c>
      <c r="C831">
        <f>IF(AND('GEOMETRIC INPUTS'!E831&gt;'GEOMETRIC INPUTS'!B831,'GEOMETRIC INPUTS'!C831&gt;'GEOMETRIC INPUTS'!F831),ACOS(('GEOMETRIC INPUTS'!C831-'GEOMETRIC INPUTS'!F831)/'Calculated Tab Properties'!E831),0) + IF(AND('GEOMETRIC INPUTS'!E831&gt;'GEOMETRIC INPUTS'!B831,'GEOMETRIC INPUTS'!C831&lt;'GEOMETRIC INPUTS'!F831),PI()/2 + ASIN((-'GEOMETRIC INPUTS'!C831+'GEOMETRIC INPUTS'!F831)/'Calculated Tab Properties'!E831),0) + IF(AND('GEOMETRIC INPUTS'!E831&lt;'GEOMETRIC INPUTS'!B831,'GEOMETRIC INPUTS'!C831&lt;'GEOMETRIC INPUTS'!F831),PI() + ACOS(('GEOMETRIC INPUTS'!C831-'GEOMETRIC INPUTS'!F831)/'Calculated Tab Properties'!E831),0) + IF(AND('GEOMETRIC INPUTS'!E831&lt;'GEOMETRIC INPUTS'!B831,'GEOMETRIC INPUTS'!C831&gt;'GEOMETRIC INPUTS'!F831),2*PI() - ACOS((-'GEOMETRIC INPUTS'!C831+'GEOMETRIC INPUTS'!F831)/'Calculated Tab Properties'!E831),0) + IF(AND('GEOMETRIC INPUTS'!E831='GEOMETRIC INPUTS'!B831,'GEOMETRIC INPUTS'!C831&gt;'GEOMETRIC INPUTS'!F831),0,0) + IF(AND('GEOMETRIC INPUTS'!E831&gt;'GEOMETRIC INPUTS'!B831,'GEOMETRIC INPUTS'!C831='GEOMETRIC INPUTS'!F831),PI()/2,0) + IF(AND('GEOMETRIC INPUTS'!E831='GEOMETRIC INPUTS'!B831,'GEOMETRIC INPUTS'!C831&lt;'GEOMETRIC INPUTS'!F831),PI(),0) + IF(AND('GEOMETRIC INPUTS'!E831&lt;'GEOMETRIC INPUTS'!B831,'GEOMETRIC INPUTS'!C831='GEOMETRIC INPUTS'!F831),3/2*PI(),0)</f>
        <v>0</v>
      </c>
      <c r="D831">
        <f t="shared" si="13"/>
        <v>0</v>
      </c>
      <c r="E831">
        <f>SQRT(('GEOMETRIC INPUTS'!B831-'GEOMETRIC INPUTS'!E831)^2+('GEOMETRIC INPUTS'!C831-'GEOMETRIC INPUTS'!F831)^2+('GEOMETRIC INPUTS'!D831-'GEOMETRIC INPUTS'!G831)^2)</f>
        <v>0</v>
      </c>
      <c r="F831">
        <f>SQRT(('GEOMETRIC INPUTS'!B831-'GEOMETRIC INPUTS'!N831)^2 + ('GEOMETRIC INPUTS'!C831-'GEOMETRIC INPUTS'!O831)^2 + ('GEOMETRIC INPUTS'!D831-'GEOMETRIC INPUTS'!P831)^2)</f>
        <v>0</v>
      </c>
      <c r="G831">
        <f>SQRT(('GEOMETRIC INPUTS'!E831-'GEOMETRIC INPUTS'!N831)^2 + ('GEOMETRIC INPUTS'!F831-'GEOMETRIC INPUTS'!O831)^2 + ('GEOMETRIC INPUTS'!G831-'GEOMETRIC INPUTS'!P831)^2)</f>
        <v>0</v>
      </c>
      <c r="H831">
        <f>SQRT(('GEOMETRIC INPUTS'!H831-'GEOMETRIC INPUTS'!K831)^2 + ('GEOMETRIC INPUTS'!I831-'GEOMETRIC INPUTS'!L831)^2 + ('GEOMETRIC INPUTS'!J831-'GEOMETRIC INPUTS'!M831)^2)</f>
        <v>0</v>
      </c>
      <c r="I831">
        <f>SQRT(('GEOMETRIC INPUTS'!K831-'GEOMETRIC INPUTS'!N831)^2 + ('GEOMETRIC INPUTS'!L831-'GEOMETRIC INPUTS'!O831)^2 + ('GEOMETRIC INPUTS'!M831-'GEOMETRIC INPUTS'!P831)^2)</f>
        <v>0</v>
      </c>
      <c r="J831" s="20" t="e">
        <f>ASIN(('GEOMETRIC INPUTS'!M831-'GEOMETRIC INPUTS'!J831)/H831)</f>
        <v>#DIV/0!</v>
      </c>
      <c r="K831" s="27">
        <f>IF('GT Data'!X833=TRUE,'GEOMETRIC INPUTS'!Q831*Loads!$B$2,'GEOMETRIC INPUTS'!Q831*Loads!$F$2)</f>
        <v>0</v>
      </c>
      <c r="L831" s="27">
        <f>IF('GT Data'!X833=TRUE,F831*Loads!$B$3,F831*Loads!$F$3)</f>
        <v>0</v>
      </c>
      <c r="M831" s="27">
        <f>IF('GT Data'!X833=TRUE,G831*Loads!$B$3,G831*Loads!$F$3)</f>
        <v>0</v>
      </c>
      <c r="N831" s="27">
        <f>IF('GT Data'!X833=TRUE,H831*Loads!$B$3,H831*Loads!$F$3)</f>
        <v>0</v>
      </c>
      <c r="O831" s="27">
        <f>IF('GT Data'!X833=TRUE,B831*Loads!$B$4,0)</f>
        <v>0</v>
      </c>
      <c r="P831" s="27">
        <f>IF('GT Data'!X833=TRUE,'GEOMETRIC INPUTS'!Q831*Loads!$B$1,'GEOMETRIC INPUTS'!Q831*Loads!$F$1)</f>
        <v>0</v>
      </c>
      <c r="Q831">
        <v>-300</v>
      </c>
      <c r="R831" t="e">
        <f>'GEOMETRIC INPUTS'!R831/'GEOMETRIC INPUTS'!S831</f>
        <v>#DIV/0!</v>
      </c>
    </row>
    <row r="832" spans="1:18" x14ac:dyDescent="0.3">
      <c r="A832">
        <f>'GEOMETRIC INPUTS'!A832</f>
        <v>0</v>
      </c>
      <c r="B832">
        <f>'GT Data'!Z834</f>
        <v>0</v>
      </c>
      <c r="C832">
        <f>IF(AND('GEOMETRIC INPUTS'!E832&gt;'GEOMETRIC INPUTS'!B832,'GEOMETRIC INPUTS'!C832&gt;'GEOMETRIC INPUTS'!F832),ACOS(('GEOMETRIC INPUTS'!C832-'GEOMETRIC INPUTS'!F832)/'Calculated Tab Properties'!E832),0) + IF(AND('GEOMETRIC INPUTS'!E832&gt;'GEOMETRIC INPUTS'!B832,'GEOMETRIC INPUTS'!C832&lt;'GEOMETRIC INPUTS'!F832),PI()/2 + ASIN((-'GEOMETRIC INPUTS'!C832+'GEOMETRIC INPUTS'!F832)/'Calculated Tab Properties'!E832),0) + IF(AND('GEOMETRIC INPUTS'!E832&lt;'GEOMETRIC INPUTS'!B832,'GEOMETRIC INPUTS'!C832&lt;'GEOMETRIC INPUTS'!F832),PI() + ACOS(('GEOMETRIC INPUTS'!C832-'GEOMETRIC INPUTS'!F832)/'Calculated Tab Properties'!E832),0) + IF(AND('GEOMETRIC INPUTS'!E832&lt;'GEOMETRIC INPUTS'!B832,'GEOMETRIC INPUTS'!C832&gt;'GEOMETRIC INPUTS'!F832),2*PI() - ACOS((-'GEOMETRIC INPUTS'!C832+'GEOMETRIC INPUTS'!F832)/'Calculated Tab Properties'!E832),0) + IF(AND('GEOMETRIC INPUTS'!E832='GEOMETRIC INPUTS'!B832,'GEOMETRIC INPUTS'!C832&gt;'GEOMETRIC INPUTS'!F832),0,0) + IF(AND('GEOMETRIC INPUTS'!E832&gt;'GEOMETRIC INPUTS'!B832,'GEOMETRIC INPUTS'!C832='GEOMETRIC INPUTS'!F832),PI()/2,0) + IF(AND('GEOMETRIC INPUTS'!E832='GEOMETRIC INPUTS'!B832,'GEOMETRIC INPUTS'!C832&lt;'GEOMETRIC INPUTS'!F832),PI(),0) + IF(AND('GEOMETRIC INPUTS'!E832&lt;'GEOMETRIC INPUTS'!B832,'GEOMETRIC INPUTS'!C832='GEOMETRIC INPUTS'!F832),3/2*PI(),0)</f>
        <v>0</v>
      </c>
      <c r="D832">
        <f t="shared" si="13"/>
        <v>0</v>
      </c>
      <c r="E832">
        <f>SQRT(('GEOMETRIC INPUTS'!B832-'GEOMETRIC INPUTS'!E832)^2+('GEOMETRIC INPUTS'!C832-'GEOMETRIC INPUTS'!F832)^2+('GEOMETRIC INPUTS'!D832-'GEOMETRIC INPUTS'!G832)^2)</f>
        <v>0</v>
      </c>
      <c r="F832">
        <f>SQRT(('GEOMETRIC INPUTS'!B832-'GEOMETRIC INPUTS'!N832)^2 + ('GEOMETRIC INPUTS'!C832-'GEOMETRIC INPUTS'!O832)^2 + ('GEOMETRIC INPUTS'!D832-'GEOMETRIC INPUTS'!P832)^2)</f>
        <v>0</v>
      </c>
      <c r="G832">
        <f>SQRT(('GEOMETRIC INPUTS'!E832-'GEOMETRIC INPUTS'!N832)^2 + ('GEOMETRIC INPUTS'!F832-'GEOMETRIC INPUTS'!O832)^2 + ('GEOMETRIC INPUTS'!G832-'GEOMETRIC INPUTS'!P832)^2)</f>
        <v>0</v>
      </c>
      <c r="H832">
        <f>SQRT(('GEOMETRIC INPUTS'!H832-'GEOMETRIC INPUTS'!K832)^2 + ('GEOMETRIC INPUTS'!I832-'GEOMETRIC INPUTS'!L832)^2 + ('GEOMETRIC INPUTS'!J832-'GEOMETRIC INPUTS'!M832)^2)</f>
        <v>0</v>
      </c>
      <c r="I832">
        <f>SQRT(('GEOMETRIC INPUTS'!K832-'GEOMETRIC INPUTS'!N832)^2 + ('GEOMETRIC INPUTS'!L832-'GEOMETRIC INPUTS'!O832)^2 + ('GEOMETRIC INPUTS'!M832-'GEOMETRIC INPUTS'!P832)^2)</f>
        <v>0</v>
      </c>
      <c r="J832" s="20" t="e">
        <f>ASIN(('GEOMETRIC INPUTS'!M832-'GEOMETRIC INPUTS'!J832)/H832)</f>
        <v>#DIV/0!</v>
      </c>
      <c r="K832" s="27">
        <f>IF('GT Data'!X834=TRUE,'GEOMETRIC INPUTS'!Q832*Loads!$B$2,'GEOMETRIC INPUTS'!Q832*Loads!$F$2)</f>
        <v>0</v>
      </c>
      <c r="L832" s="27">
        <f>IF('GT Data'!X834=TRUE,F832*Loads!$B$3,F832*Loads!$F$3)</f>
        <v>0</v>
      </c>
      <c r="M832" s="27">
        <f>IF('GT Data'!X834=TRUE,G832*Loads!$B$3,G832*Loads!$F$3)</f>
        <v>0</v>
      </c>
      <c r="N832" s="27">
        <f>IF('GT Data'!X834=TRUE,H832*Loads!$B$3,H832*Loads!$F$3)</f>
        <v>0</v>
      </c>
      <c r="O832" s="27">
        <f>IF('GT Data'!X834=TRUE,B832*Loads!$B$4,0)</f>
        <v>0</v>
      </c>
      <c r="P832" s="27">
        <f>IF('GT Data'!X834=TRUE,'GEOMETRIC INPUTS'!Q832*Loads!$B$1,'GEOMETRIC INPUTS'!Q832*Loads!$F$1)</f>
        <v>0</v>
      </c>
      <c r="Q832">
        <v>-300</v>
      </c>
      <c r="R832" t="e">
        <f>'GEOMETRIC INPUTS'!R832/'GEOMETRIC INPUTS'!S832</f>
        <v>#DIV/0!</v>
      </c>
    </row>
    <row r="833" spans="1:18" x14ac:dyDescent="0.3">
      <c r="A833">
        <f>'GEOMETRIC INPUTS'!A833</f>
        <v>0</v>
      </c>
      <c r="B833">
        <f>'GT Data'!Z835</f>
        <v>0</v>
      </c>
      <c r="C833">
        <f>IF(AND('GEOMETRIC INPUTS'!E833&gt;'GEOMETRIC INPUTS'!B833,'GEOMETRIC INPUTS'!C833&gt;'GEOMETRIC INPUTS'!F833),ACOS(('GEOMETRIC INPUTS'!C833-'GEOMETRIC INPUTS'!F833)/'Calculated Tab Properties'!E833),0) + IF(AND('GEOMETRIC INPUTS'!E833&gt;'GEOMETRIC INPUTS'!B833,'GEOMETRIC INPUTS'!C833&lt;'GEOMETRIC INPUTS'!F833),PI()/2 + ASIN((-'GEOMETRIC INPUTS'!C833+'GEOMETRIC INPUTS'!F833)/'Calculated Tab Properties'!E833),0) + IF(AND('GEOMETRIC INPUTS'!E833&lt;'GEOMETRIC INPUTS'!B833,'GEOMETRIC INPUTS'!C833&lt;'GEOMETRIC INPUTS'!F833),PI() + ACOS(('GEOMETRIC INPUTS'!C833-'GEOMETRIC INPUTS'!F833)/'Calculated Tab Properties'!E833),0) + IF(AND('GEOMETRIC INPUTS'!E833&lt;'GEOMETRIC INPUTS'!B833,'GEOMETRIC INPUTS'!C833&gt;'GEOMETRIC INPUTS'!F833),2*PI() - ACOS((-'GEOMETRIC INPUTS'!C833+'GEOMETRIC INPUTS'!F833)/'Calculated Tab Properties'!E833),0) + IF(AND('GEOMETRIC INPUTS'!E833='GEOMETRIC INPUTS'!B833,'GEOMETRIC INPUTS'!C833&gt;'GEOMETRIC INPUTS'!F833),0,0) + IF(AND('GEOMETRIC INPUTS'!E833&gt;'GEOMETRIC INPUTS'!B833,'GEOMETRIC INPUTS'!C833='GEOMETRIC INPUTS'!F833),PI()/2,0) + IF(AND('GEOMETRIC INPUTS'!E833='GEOMETRIC INPUTS'!B833,'GEOMETRIC INPUTS'!C833&lt;'GEOMETRIC INPUTS'!F833),PI(),0) + IF(AND('GEOMETRIC INPUTS'!E833&lt;'GEOMETRIC INPUTS'!B833,'GEOMETRIC INPUTS'!C833='GEOMETRIC INPUTS'!F833),3/2*PI(),0)</f>
        <v>0</v>
      </c>
      <c r="D833">
        <f t="shared" si="13"/>
        <v>0</v>
      </c>
      <c r="E833">
        <f>SQRT(('GEOMETRIC INPUTS'!B833-'GEOMETRIC INPUTS'!E833)^2+('GEOMETRIC INPUTS'!C833-'GEOMETRIC INPUTS'!F833)^2+('GEOMETRIC INPUTS'!D833-'GEOMETRIC INPUTS'!G833)^2)</f>
        <v>0</v>
      </c>
      <c r="F833">
        <f>SQRT(('GEOMETRIC INPUTS'!B833-'GEOMETRIC INPUTS'!N833)^2 + ('GEOMETRIC INPUTS'!C833-'GEOMETRIC INPUTS'!O833)^2 + ('GEOMETRIC INPUTS'!D833-'GEOMETRIC INPUTS'!P833)^2)</f>
        <v>0</v>
      </c>
      <c r="G833">
        <f>SQRT(('GEOMETRIC INPUTS'!E833-'GEOMETRIC INPUTS'!N833)^2 + ('GEOMETRIC INPUTS'!F833-'GEOMETRIC INPUTS'!O833)^2 + ('GEOMETRIC INPUTS'!G833-'GEOMETRIC INPUTS'!P833)^2)</f>
        <v>0</v>
      </c>
      <c r="H833">
        <f>SQRT(('GEOMETRIC INPUTS'!H833-'GEOMETRIC INPUTS'!K833)^2 + ('GEOMETRIC INPUTS'!I833-'GEOMETRIC INPUTS'!L833)^2 + ('GEOMETRIC INPUTS'!J833-'GEOMETRIC INPUTS'!M833)^2)</f>
        <v>0</v>
      </c>
      <c r="I833">
        <f>SQRT(('GEOMETRIC INPUTS'!K833-'GEOMETRIC INPUTS'!N833)^2 + ('GEOMETRIC INPUTS'!L833-'GEOMETRIC INPUTS'!O833)^2 + ('GEOMETRIC INPUTS'!M833-'GEOMETRIC INPUTS'!P833)^2)</f>
        <v>0</v>
      </c>
      <c r="J833" s="20" t="e">
        <f>ASIN(('GEOMETRIC INPUTS'!M833-'GEOMETRIC INPUTS'!J833)/H833)</f>
        <v>#DIV/0!</v>
      </c>
      <c r="K833" s="27">
        <f>IF('GT Data'!X835=TRUE,'GEOMETRIC INPUTS'!Q833*Loads!$B$2,'GEOMETRIC INPUTS'!Q833*Loads!$F$2)</f>
        <v>0</v>
      </c>
      <c r="L833" s="27">
        <f>IF('GT Data'!X835=TRUE,F833*Loads!$B$3,F833*Loads!$F$3)</f>
        <v>0</v>
      </c>
      <c r="M833" s="27">
        <f>IF('GT Data'!X835=TRUE,G833*Loads!$B$3,G833*Loads!$F$3)</f>
        <v>0</v>
      </c>
      <c r="N833" s="27">
        <f>IF('GT Data'!X835=TRUE,H833*Loads!$B$3,H833*Loads!$F$3)</f>
        <v>0</v>
      </c>
      <c r="O833" s="27">
        <f>IF('GT Data'!X835=TRUE,B833*Loads!$B$4,0)</f>
        <v>0</v>
      </c>
      <c r="P833" s="27">
        <f>IF('GT Data'!X835=TRUE,'GEOMETRIC INPUTS'!Q833*Loads!$B$1,'GEOMETRIC INPUTS'!Q833*Loads!$F$1)</f>
        <v>0</v>
      </c>
      <c r="Q833">
        <v>-300</v>
      </c>
      <c r="R833" t="e">
        <f>'GEOMETRIC INPUTS'!R833/'GEOMETRIC INPUTS'!S833</f>
        <v>#DIV/0!</v>
      </c>
    </row>
    <row r="834" spans="1:18" x14ac:dyDescent="0.3">
      <c r="A834">
        <f>'GEOMETRIC INPUTS'!A834</f>
        <v>0</v>
      </c>
      <c r="B834">
        <f>'GT Data'!Z836</f>
        <v>0</v>
      </c>
      <c r="C834">
        <f>IF(AND('GEOMETRIC INPUTS'!E834&gt;'GEOMETRIC INPUTS'!B834,'GEOMETRIC INPUTS'!C834&gt;'GEOMETRIC INPUTS'!F834),ACOS(('GEOMETRIC INPUTS'!C834-'GEOMETRIC INPUTS'!F834)/'Calculated Tab Properties'!E834),0) + IF(AND('GEOMETRIC INPUTS'!E834&gt;'GEOMETRIC INPUTS'!B834,'GEOMETRIC INPUTS'!C834&lt;'GEOMETRIC INPUTS'!F834),PI()/2 + ASIN((-'GEOMETRIC INPUTS'!C834+'GEOMETRIC INPUTS'!F834)/'Calculated Tab Properties'!E834),0) + IF(AND('GEOMETRIC INPUTS'!E834&lt;'GEOMETRIC INPUTS'!B834,'GEOMETRIC INPUTS'!C834&lt;'GEOMETRIC INPUTS'!F834),PI() + ACOS(('GEOMETRIC INPUTS'!C834-'GEOMETRIC INPUTS'!F834)/'Calculated Tab Properties'!E834),0) + IF(AND('GEOMETRIC INPUTS'!E834&lt;'GEOMETRIC INPUTS'!B834,'GEOMETRIC INPUTS'!C834&gt;'GEOMETRIC INPUTS'!F834),2*PI() - ACOS((-'GEOMETRIC INPUTS'!C834+'GEOMETRIC INPUTS'!F834)/'Calculated Tab Properties'!E834),0) + IF(AND('GEOMETRIC INPUTS'!E834='GEOMETRIC INPUTS'!B834,'GEOMETRIC INPUTS'!C834&gt;'GEOMETRIC INPUTS'!F834),0,0) + IF(AND('GEOMETRIC INPUTS'!E834&gt;'GEOMETRIC INPUTS'!B834,'GEOMETRIC INPUTS'!C834='GEOMETRIC INPUTS'!F834),PI()/2,0) + IF(AND('GEOMETRIC INPUTS'!E834='GEOMETRIC INPUTS'!B834,'GEOMETRIC INPUTS'!C834&lt;'GEOMETRIC INPUTS'!F834),PI(),0) + IF(AND('GEOMETRIC INPUTS'!E834&lt;'GEOMETRIC INPUTS'!B834,'GEOMETRIC INPUTS'!C834='GEOMETRIC INPUTS'!F834),3/2*PI(),0)</f>
        <v>0</v>
      </c>
      <c r="D834">
        <f t="shared" si="13"/>
        <v>0</v>
      </c>
      <c r="E834">
        <f>SQRT(('GEOMETRIC INPUTS'!B834-'GEOMETRIC INPUTS'!E834)^2+('GEOMETRIC INPUTS'!C834-'GEOMETRIC INPUTS'!F834)^2+('GEOMETRIC INPUTS'!D834-'GEOMETRIC INPUTS'!G834)^2)</f>
        <v>0</v>
      </c>
      <c r="F834">
        <f>SQRT(('GEOMETRIC INPUTS'!B834-'GEOMETRIC INPUTS'!N834)^2 + ('GEOMETRIC INPUTS'!C834-'GEOMETRIC INPUTS'!O834)^2 + ('GEOMETRIC INPUTS'!D834-'GEOMETRIC INPUTS'!P834)^2)</f>
        <v>0</v>
      </c>
      <c r="G834">
        <f>SQRT(('GEOMETRIC INPUTS'!E834-'GEOMETRIC INPUTS'!N834)^2 + ('GEOMETRIC INPUTS'!F834-'GEOMETRIC INPUTS'!O834)^2 + ('GEOMETRIC INPUTS'!G834-'GEOMETRIC INPUTS'!P834)^2)</f>
        <v>0</v>
      </c>
      <c r="H834">
        <f>SQRT(('GEOMETRIC INPUTS'!H834-'GEOMETRIC INPUTS'!K834)^2 + ('GEOMETRIC INPUTS'!I834-'GEOMETRIC INPUTS'!L834)^2 + ('GEOMETRIC INPUTS'!J834-'GEOMETRIC INPUTS'!M834)^2)</f>
        <v>0</v>
      </c>
      <c r="I834">
        <f>SQRT(('GEOMETRIC INPUTS'!K834-'GEOMETRIC INPUTS'!N834)^2 + ('GEOMETRIC INPUTS'!L834-'GEOMETRIC INPUTS'!O834)^2 + ('GEOMETRIC INPUTS'!M834-'GEOMETRIC INPUTS'!P834)^2)</f>
        <v>0</v>
      </c>
      <c r="J834" s="20" t="e">
        <f>ASIN(('GEOMETRIC INPUTS'!M834-'GEOMETRIC INPUTS'!J834)/H834)</f>
        <v>#DIV/0!</v>
      </c>
      <c r="K834" s="27">
        <f>IF('GT Data'!X836=TRUE,'GEOMETRIC INPUTS'!Q834*Loads!$B$2,'GEOMETRIC INPUTS'!Q834*Loads!$F$2)</f>
        <v>0</v>
      </c>
      <c r="L834" s="27">
        <f>IF('GT Data'!X836=TRUE,F834*Loads!$B$3,F834*Loads!$F$3)</f>
        <v>0</v>
      </c>
      <c r="M834" s="27">
        <f>IF('GT Data'!X836=TRUE,G834*Loads!$B$3,G834*Loads!$F$3)</f>
        <v>0</v>
      </c>
      <c r="N834" s="27">
        <f>IF('GT Data'!X836=TRUE,H834*Loads!$B$3,H834*Loads!$F$3)</f>
        <v>0</v>
      </c>
      <c r="O834" s="27">
        <f>IF('GT Data'!X836=TRUE,B834*Loads!$B$4,0)</f>
        <v>0</v>
      </c>
      <c r="P834" s="27">
        <f>IF('GT Data'!X836=TRUE,'GEOMETRIC INPUTS'!Q834*Loads!$B$1,'GEOMETRIC INPUTS'!Q834*Loads!$F$1)</f>
        <v>0</v>
      </c>
      <c r="Q834">
        <v>-300</v>
      </c>
      <c r="R834" t="e">
        <f>'GEOMETRIC INPUTS'!R834/'GEOMETRIC INPUTS'!S834</f>
        <v>#DIV/0!</v>
      </c>
    </row>
    <row r="835" spans="1:18" x14ac:dyDescent="0.3">
      <c r="A835">
        <f>'GEOMETRIC INPUTS'!A835</f>
        <v>0</v>
      </c>
      <c r="B835">
        <f>'GT Data'!Z837</f>
        <v>0</v>
      </c>
      <c r="C835">
        <f>IF(AND('GEOMETRIC INPUTS'!E835&gt;'GEOMETRIC INPUTS'!B835,'GEOMETRIC INPUTS'!C835&gt;'GEOMETRIC INPUTS'!F835),ACOS(('GEOMETRIC INPUTS'!C835-'GEOMETRIC INPUTS'!F835)/'Calculated Tab Properties'!E835),0) + IF(AND('GEOMETRIC INPUTS'!E835&gt;'GEOMETRIC INPUTS'!B835,'GEOMETRIC INPUTS'!C835&lt;'GEOMETRIC INPUTS'!F835),PI()/2 + ASIN((-'GEOMETRIC INPUTS'!C835+'GEOMETRIC INPUTS'!F835)/'Calculated Tab Properties'!E835),0) + IF(AND('GEOMETRIC INPUTS'!E835&lt;'GEOMETRIC INPUTS'!B835,'GEOMETRIC INPUTS'!C835&lt;'GEOMETRIC INPUTS'!F835),PI() + ACOS(('GEOMETRIC INPUTS'!C835-'GEOMETRIC INPUTS'!F835)/'Calculated Tab Properties'!E835),0) + IF(AND('GEOMETRIC INPUTS'!E835&lt;'GEOMETRIC INPUTS'!B835,'GEOMETRIC INPUTS'!C835&gt;'GEOMETRIC INPUTS'!F835),2*PI() - ACOS((-'GEOMETRIC INPUTS'!C835+'GEOMETRIC INPUTS'!F835)/'Calculated Tab Properties'!E835),0) + IF(AND('GEOMETRIC INPUTS'!E835='GEOMETRIC INPUTS'!B835,'GEOMETRIC INPUTS'!C835&gt;'GEOMETRIC INPUTS'!F835),0,0) + IF(AND('GEOMETRIC INPUTS'!E835&gt;'GEOMETRIC INPUTS'!B835,'GEOMETRIC INPUTS'!C835='GEOMETRIC INPUTS'!F835),PI()/2,0) + IF(AND('GEOMETRIC INPUTS'!E835='GEOMETRIC INPUTS'!B835,'GEOMETRIC INPUTS'!C835&lt;'GEOMETRIC INPUTS'!F835),PI(),0) + IF(AND('GEOMETRIC INPUTS'!E835&lt;'GEOMETRIC INPUTS'!B835,'GEOMETRIC INPUTS'!C835='GEOMETRIC INPUTS'!F835),3/2*PI(),0)</f>
        <v>0</v>
      </c>
      <c r="D835">
        <f t="shared" si="13"/>
        <v>0</v>
      </c>
      <c r="E835">
        <f>SQRT(('GEOMETRIC INPUTS'!B835-'GEOMETRIC INPUTS'!E835)^2+('GEOMETRIC INPUTS'!C835-'GEOMETRIC INPUTS'!F835)^2+('GEOMETRIC INPUTS'!D835-'GEOMETRIC INPUTS'!G835)^2)</f>
        <v>0</v>
      </c>
      <c r="F835">
        <f>SQRT(('GEOMETRIC INPUTS'!B835-'GEOMETRIC INPUTS'!N835)^2 + ('GEOMETRIC INPUTS'!C835-'GEOMETRIC INPUTS'!O835)^2 + ('GEOMETRIC INPUTS'!D835-'GEOMETRIC INPUTS'!P835)^2)</f>
        <v>0</v>
      </c>
      <c r="G835">
        <f>SQRT(('GEOMETRIC INPUTS'!E835-'GEOMETRIC INPUTS'!N835)^2 + ('GEOMETRIC INPUTS'!F835-'GEOMETRIC INPUTS'!O835)^2 + ('GEOMETRIC INPUTS'!G835-'GEOMETRIC INPUTS'!P835)^2)</f>
        <v>0</v>
      </c>
      <c r="H835">
        <f>SQRT(('GEOMETRIC INPUTS'!H835-'GEOMETRIC INPUTS'!K835)^2 + ('GEOMETRIC INPUTS'!I835-'GEOMETRIC INPUTS'!L835)^2 + ('GEOMETRIC INPUTS'!J835-'GEOMETRIC INPUTS'!M835)^2)</f>
        <v>0</v>
      </c>
      <c r="I835">
        <f>SQRT(('GEOMETRIC INPUTS'!K835-'GEOMETRIC INPUTS'!N835)^2 + ('GEOMETRIC INPUTS'!L835-'GEOMETRIC INPUTS'!O835)^2 + ('GEOMETRIC INPUTS'!M835-'GEOMETRIC INPUTS'!P835)^2)</f>
        <v>0</v>
      </c>
      <c r="J835" s="20" t="e">
        <f>ASIN(('GEOMETRIC INPUTS'!M835-'GEOMETRIC INPUTS'!J835)/H835)</f>
        <v>#DIV/0!</v>
      </c>
      <c r="K835" s="27">
        <f>IF('GT Data'!X837=TRUE,'GEOMETRIC INPUTS'!Q835*Loads!$B$2,'GEOMETRIC INPUTS'!Q835*Loads!$F$2)</f>
        <v>0</v>
      </c>
      <c r="L835" s="27">
        <f>IF('GT Data'!X837=TRUE,F835*Loads!$B$3,F835*Loads!$F$3)</f>
        <v>0</v>
      </c>
      <c r="M835" s="27">
        <f>IF('GT Data'!X837=TRUE,G835*Loads!$B$3,G835*Loads!$F$3)</f>
        <v>0</v>
      </c>
      <c r="N835" s="27">
        <f>IF('GT Data'!X837=TRUE,H835*Loads!$B$3,H835*Loads!$F$3)</f>
        <v>0</v>
      </c>
      <c r="O835" s="27">
        <f>IF('GT Data'!X837=TRUE,B835*Loads!$B$4,0)</f>
        <v>0</v>
      </c>
      <c r="P835" s="27">
        <f>IF('GT Data'!X837=TRUE,'GEOMETRIC INPUTS'!Q835*Loads!$B$1,'GEOMETRIC INPUTS'!Q835*Loads!$F$1)</f>
        <v>0</v>
      </c>
      <c r="Q835">
        <v>-300</v>
      </c>
      <c r="R835" t="e">
        <f>'GEOMETRIC INPUTS'!R835/'GEOMETRIC INPUTS'!S835</f>
        <v>#DIV/0!</v>
      </c>
    </row>
    <row r="836" spans="1:18" x14ac:dyDescent="0.3">
      <c r="A836">
        <f>'GEOMETRIC INPUTS'!A836</f>
        <v>0</v>
      </c>
      <c r="B836">
        <f>'GT Data'!Z838</f>
        <v>0</v>
      </c>
      <c r="C836">
        <f>IF(AND('GEOMETRIC INPUTS'!E836&gt;'GEOMETRIC INPUTS'!B836,'GEOMETRIC INPUTS'!C836&gt;'GEOMETRIC INPUTS'!F836),ACOS(('GEOMETRIC INPUTS'!C836-'GEOMETRIC INPUTS'!F836)/'Calculated Tab Properties'!E836),0) + IF(AND('GEOMETRIC INPUTS'!E836&gt;'GEOMETRIC INPUTS'!B836,'GEOMETRIC INPUTS'!C836&lt;'GEOMETRIC INPUTS'!F836),PI()/2 + ASIN((-'GEOMETRIC INPUTS'!C836+'GEOMETRIC INPUTS'!F836)/'Calculated Tab Properties'!E836),0) + IF(AND('GEOMETRIC INPUTS'!E836&lt;'GEOMETRIC INPUTS'!B836,'GEOMETRIC INPUTS'!C836&lt;'GEOMETRIC INPUTS'!F836),PI() + ACOS(('GEOMETRIC INPUTS'!C836-'GEOMETRIC INPUTS'!F836)/'Calculated Tab Properties'!E836),0) + IF(AND('GEOMETRIC INPUTS'!E836&lt;'GEOMETRIC INPUTS'!B836,'GEOMETRIC INPUTS'!C836&gt;'GEOMETRIC INPUTS'!F836),2*PI() - ACOS((-'GEOMETRIC INPUTS'!C836+'GEOMETRIC INPUTS'!F836)/'Calculated Tab Properties'!E836),0) + IF(AND('GEOMETRIC INPUTS'!E836='GEOMETRIC INPUTS'!B836,'GEOMETRIC INPUTS'!C836&gt;'GEOMETRIC INPUTS'!F836),0,0) + IF(AND('GEOMETRIC INPUTS'!E836&gt;'GEOMETRIC INPUTS'!B836,'GEOMETRIC INPUTS'!C836='GEOMETRIC INPUTS'!F836),PI()/2,0) + IF(AND('GEOMETRIC INPUTS'!E836='GEOMETRIC INPUTS'!B836,'GEOMETRIC INPUTS'!C836&lt;'GEOMETRIC INPUTS'!F836),PI(),0) + IF(AND('GEOMETRIC INPUTS'!E836&lt;'GEOMETRIC INPUTS'!B836,'GEOMETRIC INPUTS'!C836='GEOMETRIC INPUTS'!F836),3/2*PI(),0)</f>
        <v>0</v>
      </c>
      <c r="D836">
        <f t="shared" si="13"/>
        <v>0</v>
      </c>
      <c r="E836">
        <f>SQRT(('GEOMETRIC INPUTS'!B836-'GEOMETRIC INPUTS'!E836)^2+('GEOMETRIC INPUTS'!C836-'GEOMETRIC INPUTS'!F836)^2+('GEOMETRIC INPUTS'!D836-'GEOMETRIC INPUTS'!G836)^2)</f>
        <v>0</v>
      </c>
      <c r="F836">
        <f>SQRT(('GEOMETRIC INPUTS'!B836-'GEOMETRIC INPUTS'!N836)^2 + ('GEOMETRIC INPUTS'!C836-'GEOMETRIC INPUTS'!O836)^2 + ('GEOMETRIC INPUTS'!D836-'GEOMETRIC INPUTS'!P836)^2)</f>
        <v>0</v>
      </c>
      <c r="G836">
        <f>SQRT(('GEOMETRIC INPUTS'!E836-'GEOMETRIC INPUTS'!N836)^2 + ('GEOMETRIC INPUTS'!F836-'GEOMETRIC INPUTS'!O836)^2 + ('GEOMETRIC INPUTS'!G836-'GEOMETRIC INPUTS'!P836)^2)</f>
        <v>0</v>
      </c>
      <c r="H836">
        <f>SQRT(('GEOMETRIC INPUTS'!H836-'GEOMETRIC INPUTS'!K836)^2 + ('GEOMETRIC INPUTS'!I836-'GEOMETRIC INPUTS'!L836)^2 + ('GEOMETRIC INPUTS'!J836-'GEOMETRIC INPUTS'!M836)^2)</f>
        <v>0</v>
      </c>
      <c r="I836">
        <f>SQRT(('GEOMETRIC INPUTS'!K836-'GEOMETRIC INPUTS'!N836)^2 + ('GEOMETRIC INPUTS'!L836-'GEOMETRIC INPUTS'!O836)^2 + ('GEOMETRIC INPUTS'!M836-'GEOMETRIC INPUTS'!P836)^2)</f>
        <v>0</v>
      </c>
      <c r="J836" s="20" t="e">
        <f>ASIN(('GEOMETRIC INPUTS'!M836-'GEOMETRIC INPUTS'!J836)/H836)</f>
        <v>#DIV/0!</v>
      </c>
      <c r="K836" s="27">
        <f>IF('GT Data'!X838=TRUE,'GEOMETRIC INPUTS'!Q836*Loads!$B$2,'GEOMETRIC INPUTS'!Q836*Loads!$F$2)</f>
        <v>0</v>
      </c>
      <c r="L836" s="27">
        <f>IF('GT Data'!X838=TRUE,F836*Loads!$B$3,F836*Loads!$F$3)</f>
        <v>0</v>
      </c>
      <c r="M836" s="27">
        <f>IF('GT Data'!X838=TRUE,G836*Loads!$B$3,G836*Loads!$F$3)</f>
        <v>0</v>
      </c>
      <c r="N836" s="27">
        <f>IF('GT Data'!X838=TRUE,H836*Loads!$B$3,H836*Loads!$F$3)</f>
        <v>0</v>
      </c>
      <c r="O836" s="27">
        <f>IF('GT Data'!X838=TRUE,B836*Loads!$B$4,0)</f>
        <v>0</v>
      </c>
      <c r="P836" s="27">
        <f>IF('GT Data'!X838=TRUE,'GEOMETRIC INPUTS'!Q836*Loads!$B$1,'GEOMETRIC INPUTS'!Q836*Loads!$F$1)</f>
        <v>0</v>
      </c>
      <c r="Q836">
        <v>-300</v>
      </c>
      <c r="R836" t="e">
        <f>'GEOMETRIC INPUTS'!R836/'GEOMETRIC INPUTS'!S836</f>
        <v>#DIV/0!</v>
      </c>
    </row>
    <row r="837" spans="1:18" x14ac:dyDescent="0.3">
      <c r="A837">
        <f>'GEOMETRIC INPUTS'!A837</f>
        <v>0</v>
      </c>
      <c r="B837">
        <f>'GT Data'!Z839</f>
        <v>0</v>
      </c>
      <c r="C837">
        <f>IF(AND('GEOMETRIC INPUTS'!E837&gt;'GEOMETRIC INPUTS'!B837,'GEOMETRIC INPUTS'!C837&gt;'GEOMETRIC INPUTS'!F837),ACOS(('GEOMETRIC INPUTS'!C837-'GEOMETRIC INPUTS'!F837)/'Calculated Tab Properties'!E837),0) + IF(AND('GEOMETRIC INPUTS'!E837&gt;'GEOMETRIC INPUTS'!B837,'GEOMETRIC INPUTS'!C837&lt;'GEOMETRIC INPUTS'!F837),PI()/2 + ASIN((-'GEOMETRIC INPUTS'!C837+'GEOMETRIC INPUTS'!F837)/'Calculated Tab Properties'!E837),0) + IF(AND('GEOMETRIC INPUTS'!E837&lt;'GEOMETRIC INPUTS'!B837,'GEOMETRIC INPUTS'!C837&lt;'GEOMETRIC INPUTS'!F837),PI() + ACOS(('GEOMETRIC INPUTS'!C837-'GEOMETRIC INPUTS'!F837)/'Calculated Tab Properties'!E837),0) + IF(AND('GEOMETRIC INPUTS'!E837&lt;'GEOMETRIC INPUTS'!B837,'GEOMETRIC INPUTS'!C837&gt;'GEOMETRIC INPUTS'!F837),2*PI() - ACOS((-'GEOMETRIC INPUTS'!C837+'GEOMETRIC INPUTS'!F837)/'Calculated Tab Properties'!E837),0) + IF(AND('GEOMETRIC INPUTS'!E837='GEOMETRIC INPUTS'!B837,'GEOMETRIC INPUTS'!C837&gt;'GEOMETRIC INPUTS'!F837),0,0) + IF(AND('GEOMETRIC INPUTS'!E837&gt;'GEOMETRIC INPUTS'!B837,'GEOMETRIC INPUTS'!C837='GEOMETRIC INPUTS'!F837),PI()/2,0) + IF(AND('GEOMETRIC INPUTS'!E837='GEOMETRIC INPUTS'!B837,'GEOMETRIC INPUTS'!C837&lt;'GEOMETRIC INPUTS'!F837),PI(),0) + IF(AND('GEOMETRIC INPUTS'!E837&lt;'GEOMETRIC INPUTS'!B837,'GEOMETRIC INPUTS'!C837='GEOMETRIC INPUTS'!F837),3/2*PI(),0)</f>
        <v>0</v>
      </c>
      <c r="D837">
        <f t="shared" si="13"/>
        <v>0</v>
      </c>
      <c r="E837">
        <f>SQRT(('GEOMETRIC INPUTS'!B837-'GEOMETRIC INPUTS'!E837)^2+('GEOMETRIC INPUTS'!C837-'GEOMETRIC INPUTS'!F837)^2+('GEOMETRIC INPUTS'!D837-'GEOMETRIC INPUTS'!G837)^2)</f>
        <v>0</v>
      </c>
      <c r="F837">
        <f>SQRT(('GEOMETRIC INPUTS'!B837-'GEOMETRIC INPUTS'!N837)^2 + ('GEOMETRIC INPUTS'!C837-'GEOMETRIC INPUTS'!O837)^2 + ('GEOMETRIC INPUTS'!D837-'GEOMETRIC INPUTS'!P837)^2)</f>
        <v>0</v>
      </c>
      <c r="G837">
        <f>SQRT(('GEOMETRIC INPUTS'!E837-'GEOMETRIC INPUTS'!N837)^2 + ('GEOMETRIC INPUTS'!F837-'GEOMETRIC INPUTS'!O837)^2 + ('GEOMETRIC INPUTS'!G837-'GEOMETRIC INPUTS'!P837)^2)</f>
        <v>0</v>
      </c>
      <c r="H837">
        <f>SQRT(('GEOMETRIC INPUTS'!H837-'GEOMETRIC INPUTS'!K837)^2 + ('GEOMETRIC INPUTS'!I837-'GEOMETRIC INPUTS'!L837)^2 + ('GEOMETRIC INPUTS'!J837-'GEOMETRIC INPUTS'!M837)^2)</f>
        <v>0</v>
      </c>
      <c r="I837">
        <f>SQRT(('GEOMETRIC INPUTS'!K837-'GEOMETRIC INPUTS'!N837)^2 + ('GEOMETRIC INPUTS'!L837-'GEOMETRIC INPUTS'!O837)^2 + ('GEOMETRIC INPUTS'!M837-'GEOMETRIC INPUTS'!P837)^2)</f>
        <v>0</v>
      </c>
      <c r="J837" s="20" t="e">
        <f>ASIN(('GEOMETRIC INPUTS'!M837-'GEOMETRIC INPUTS'!J837)/H837)</f>
        <v>#DIV/0!</v>
      </c>
      <c r="K837" s="27">
        <f>IF('GT Data'!X839=TRUE,'GEOMETRIC INPUTS'!Q837*Loads!$B$2,'GEOMETRIC INPUTS'!Q837*Loads!$F$2)</f>
        <v>0</v>
      </c>
      <c r="L837" s="27">
        <f>IF('GT Data'!X839=TRUE,F837*Loads!$B$3,F837*Loads!$F$3)</f>
        <v>0</v>
      </c>
      <c r="M837" s="27">
        <f>IF('GT Data'!X839=TRUE,G837*Loads!$B$3,G837*Loads!$F$3)</f>
        <v>0</v>
      </c>
      <c r="N837" s="27">
        <f>IF('GT Data'!X839=TRUE,H837*Loads!$B$3,H837*Loads!$F$3)</f>
        <v>0</v>
      </c>
      <c r="O837" s="27">
        <f>IF('GT Data'!X839=TRUE,B837*Loads!$B$4,0)</f>
        <v>0</v>
      </c>
      <c r="P837" s="27">
        <f>IF('GT Data'!X839=TRUE,'GEOMETRIC INPUTS'!Q837*Loads!$B$1,'GEOMETRIC INPUTS'!Q837*Loads!$F$1)</f>
        <v>0</v>
      </c>
      <c r="Q837">
        <v>-300</v>
      </c>
      <c r="R837" t="e">
        <f>'GEOMETRIC INPUTS'!R837/'GEOMETRIC INPUTS'!S837</f>
        <v>#DIV/0!</v>
      </c>
    </row>
    <row r="838" spans="1:18" x14ac:dyDescent="0.3">
      <c r="A838">
        <f>'GEOMETRIC INPUTS'!A838</f>
        <v>0</v>
      </c>
      <c r="B838">
        <f>'GT Data'!Z840</f>
        <v>0</v>
      </c>
      <c r="C838">
        <f>IF(AND('GEOMETRIC INPUTS'!E838&gt;'GEOMETRIC INPUTS'!B838,'GEOMETRIC INPUTS'!C838&gt;'GEOMETRIC INPUTS'!F838),ACOS(('GEOMETRIC INPUTS'!C838-'GEOMETRIC INPUTS'!F838)/'Calculated Tab Properties'!E838),0) + IF(AND('GEOMETRIC INPUTS'!E838&gt;'GEOMETRIC INPUTS'!B838,'GEOMETRIC INPUTS'!C838&lt;'GEOMETRIC INPUTS'!F838),PI()/2 + ASIN((-'GEOMETRIC INPUTS'!C838+'GEOMETRIC INPUTS'!F838)/'Calculated Tab Properties'!E838),0) + IF(AND('GEOMETRIC INPUTS'!E838&lt;'GEOMETRIC INPUTS'!B838,'GEOMETRIC INPUTS'!C838&lt;'GEOMETRIC INPUTS'!F838),PI() + ACOS(('GEOMETRIC INPUTS'!C838-'GEOMETRIC INPUTS'!F838)/'Calculated Tab Properties'!E838),0) + IF(AND('GEOMETRIC INPUTS'!E838&lt;'GEOMETRIC INPUTS'!B838,'GEOMETRIC INPUTS'!C838&gt;'GEOMETRIC INPUTS'!F838),2*PI() - ACOS((-'GEOMETRIC INPUTS'!C838+'GEOMETRIC INPUTS'!F838)/'Calculated Tab Properties'!E838),0) + IF(AND('GEOMETRIC INPUTS'!E838='GEOMETRIC INPUTS'!B838,'GEOMETRIC INPUTS'!C838&gt;'GEOMETRIC INPUTS'!F838),0,0) + IF(AND('GEOMETRIC INPUTS'!E838&gt;'GEOMETRIC INPUTS'!B838,'GEOMETRIC INPUTS'!C838='GEOMETRIC INPUTS'!F838),PI()/2,0) + IF(AND('GEOMETRIC INPUTS'!E838='GEOMETRIC INPUTS'!B838,'GEOMETRIC INPUTS'!C838&lt;'GEOMETRIC INPUTS'!F838),PI(),0) + IF(AND('GEOMETRIC INPUTS'!E838&lt;'GEOMETRIC INPUTS'!B838,'GEOMETRIC INPUTS'!C838='GEOMETRIC INPUTS'!F838),3/2*PI(),0)</f>
        <v>0</v>
      </c>
      <c r="D838">
        <f t="shared" si="13"/>
        <v>0</v>
      </c>
      <c r="E838">
        <f>SQRT(('GEOMETRIC INPUTS'!B838-'GEOMETRIC INPUTS'!E838)^2+('GEOMETRIC INPUTS'!C838-'GEOMETRIC INPUTS'!F838)^2+('GEOMETRIC INPUTS'!D838-'GEOMETRIC INPUTS'!G838)^2)</f>
        <v>0</v>
      </c>
      <c r="F838">
        <f>SQRT(('GEOMETRIC INPUTS'!B838-'GEOMETRIC INPUTS'!N838)^2 + ('GEOMETRIC INPUTS'!C838-'GEOMETRIC INPUTS'!O838)^2 + ('GEOMETRIC INPUTS'!D838-'GEOMETRIC INPUTS'!P838)^2)</f>
        <v>0</v>
      </c>
      <c r="G838">
        <f>SQRT(('GEOMETRIC INPUTS'!E838-'GEOMETRIC INPUTS'!N838)^2 + ('GEOMETRIC INPUTS'!F838-'GEOMETRIC INPUTS'!O838)^2 + ('GEOMETRIC INPUTS'!G838-'GEOMETRIC INPUTS'!P838)^2)</f>
        <v>0</v>
      </c>
      <c r="H838">
        <f>SQRT(('GEOMETRIC INPUTS'!H838-'GEOMETRIC INPUTS'!K838)^2 + ('GEOMETRIC INPUTS'!I838-'GEOMETRIC INPUTS'!L838)^2 + ('GEOMETRIC INPUTS'!J838-'GEOMETRIC INPUTS'!M838)^2)</f>
        <v>0</v>
      </c>
      <c r="I838">
        <f>SQRT(('GEOMETRIC INPUTS'!K838-'GEOMETRIC INPUTS'!N838)^2 + ('GEOMETRIC INPUTS'!L838-'GEOMETRIC INPUTS'!O838)^2 + ('GEOMETRIC INPUTS'!M838-'GEOMETRIC INPUTS'!P838)^2)</f>
        <v>0</v>
      </c>
      <c r="J838" s="20" t="e">
        <f>ASIN(('GEOMETRIC INPUTS'!M838-'GEOMETRIC INPUTS'!J838)/H838)</f>
        <v>#DIV/0!</v>
      </c>
      <c r="K838" s="27">
        <f>IF('GT Data'!X840=TRUE,'GEOMETRIC INPUTS'!Q838*Loads!$B$2,'GEOMETRIC INPUTS'!Q838*Loads!$F$2)</f>
        <v>0</v>
      </c>
      <c r="L838" s="27">
        <f>IF('GT Data'!X840=TRUE,F838*Loads!$B$3,F838*Loads!$F$3)</f>
        <v>0</v>
      </c>
      <c r="M838" s="27">
        <f>IF('GT Data'!X840=TRUE,G838*Loads!$B$3,G838*Loads!$F$3)</f>
        <v>0</v>
      </c>
      <c r="N838" s="27">
        <f>IF('GT Data'!X840=TRUE,H838*Loads!$B$3,H838*Loads!$F$3)</f>
        <v>0</v>
      </c>
      <c r="O838" s="27">
        <f>IF('GT Data'!X840=TRUE,B838*Loads!$B$4,0)</f>
        <v>0</v>
      </c>
      <c r="P838" s="27">
        <f>IF('GT Data'!X840=TRUE,'GEOMETRIC INPUTS'!Q838*Loads!$B$1,'GEOMETRIC INPUTS'!Q838*Loads!$F$1)</f>
        <v>0</v>
      </c>
      <c r="Q838">
        <v>-300</v>
      </c>
      <c r="R838" t="e">
        <f>'GEOMETRIC INPUTS'!R838/'GEOMETRIC INPUTS'!S838</f>
        <v>#DIV/0!</v>
      </c>
    </row>
    <row r="839" spans="1:18" x14ac:dyDescent="0.3">
      <c r="A839">
        <f>'GEOMETRIC INPUTS'!A839</f>
        <v>0</v>
      </c>
      <c r="B839">
        <f>'GT Data'!Z841</f>
        <v>0</v>
      </c>
      <c r="C839">
        <f>IF(AND('GEOMETRIC INPUTS'!E839&gt;'GEOMETRIC INPUTS'!B839,'GEOMETRIC INPUTS'!C839&gt;'GEOMETRIC INPUTS'!F839),ACOS(('GEOMETRIC INPUTS'!C839-'GEOMETRIC INPUTS'!F839)/'Calculated Tab Properties'!E839),0) + IF(AND('GEOMETRIC INPUTS'!E839&gt;'GEOMETRIC INPUTS'!B839,'GEOMETRIC INPUTS'!C839&lt;'GEOMETRIC INPUTS'!F839),PI()/2 + ASIN((-'GEOMETRIC INPUTS'!C839+'GEOMETRIC INPUTS'!F839)/'Calculated Tab Properties'!E839),0) + IF(AND('GEOMETRIC INPUTS'!E839&lt;'GEOMETRIC INPUTS'!B839,'GEOMETRIC INPUTS'!C839&lt;'GEOMETRIC INPUTS'!F839),PI() + ACOS(('GEOMETRIC INPUTS'!C839-'GEOMETRIC INPUTS'!F839)/'Calculated Tab Properties'!E839),0) + IF(AND('GEOMETRIC INPUTS'!E839&lt;'GEOMETRIC INPUTS'!B839,'GEOMETRIC INPUTS'!C839&gt;'GEOMETRIC INPUTS'!F839),2*PI() - ACOS((-'GEOMETRIC INPUTS'!C839+'GEOMETRIC INPUTS'!F839)/'Calculated Tab Properties'!E839),0) + IF(AND('GEOMETRIC INPUTS'!E839='GEOMETRIC INPUTS'!B839,'GEOMETRIC INPUTS'!C839&gt;'GEOMETRIC INPUTS'!F839),0,0) + IF(AND('GEOMETRIC INPUTS'!E839&gt;'GEOMETRIC INPUTS'!B839,'GEOMETRIC INPUTS'!C839='GEOMETRIC INPUTS'!F839),PI()/2,0) + IF(AND('GEOMETRIC INPUTS'!E839='GEOMETRIC INPUTS'!B839,'GEOMETRIC INPUTS'!C839&lt;'GEOMETRIC INPUTS'!F839),PI(),0) + IF(AND('GEOMETRIC INPUTS'!E839&lt;'GEOMETRIC INPUTS'!B839,'GEOMETRIC INPUTS'!C839='GEOMETRIC INPUTS'!F839),3/2*PI(),0)</f>
        <v>0</v>
      </c>
      <c r="D839">
        <f t="shared" si="13"/>
        <v>0</v>
      </c>
      <c r="E839">
        <f>SQRT(('GEOMETRIC INPUTS'!B839-'GEOMETRIC INPUTS'!E839)^2+('GEOMETRIC INPUTS'!C839-'GEOMETRIC INPUTS'!F839)^2+('GEOMETRIC INPUTS'!D839-'GEOMETRIC INPUTS'!G839)^2)</f>
        <v>0</v>
      </c>
      <c r="F839">
        <f>SQRT(('GEOMETRIC INPUTS'!B839-'GEOMETRIC INPUTS'!N839)^2 + ('GEOMETRIC INPUTS'!C839-'GEOMETRIC INPUTS'!O839)^2 + ('GEOMETRIC INPUTS'!D839-'GEOMETRIC INPUTS'!P839)^2)</f>
        <v>0</v>
      </c>
      <c r="G839">
        <f>SQRT(('GEOMETRIC INPUTS'!E839-'GEOMETRIC INPUTS'!N839)^2 + ('GEOMETRIC INPUTS'!F839-'GEOMETRIC INPUTS'!O839)^2 + ('GEOMETRIC INPUTS'!G839-'GEOMETRIC INPUTS'!P839)^2)</f>
        <v>0</v>
      </c>
      <c r="H839">
        <f>SQRT(('GEOMETRIC INPUTS'!H839-'GEOMETRIC INPUTS'!K839)^2 + ('GEOMETRIC INPUTS'!I839-'GEOMETRIC INPUTS'!L839)^2 + ('GEOMETRIC INPUTS'!J839-'GEOMETRIC INPUTS'!M839)^2)</f>
        <v>0</v>
      </c>
      <c r="I839">
        <f>SQRT(('GEOMETRIC INPUTS'!K839-'GEOMETRIC INPUTS'!N839)^2 + ('GEOMETRIC INPUTS'!L839-'GEOMETRIC INPUTS'!O839)^2 + ('GEOMETRIC INPUTS'!M839-'GEOMETRIC INPUTS'!P839)^2)</f>
        <v>0</v>
      </c>
      <c r="J839" s="20" t="e">
        <f>ASIN(('GEOMETRIC INPUTS'!M839-'GEOMETRIC INPUTS'!J839)/H839)</f>
        <v>#DIV/0!</v>
      </c>
      <c r="K839" s="27">
        <f>IF('GT Data'!X841=TRUE,'GEOMETRIC INPUTS'!Q839*Loads!$B$2,'GEOMETRIC INPUTS'!Q839*Loads!$F$2)</f>
        <v>0</v>
      </c>
      <c r="L839" s="27">
        <f>IF('GT Data'!X841=TRUE,F839*Loads!$B$3,F839*Loads!$F$3)</f>
        <v>0</v>
      </c>
      <c r="M839" s="27">
        <f>IF('GT Data'!X841=TRUE,G839*Loads!$B$3,G839*Loads!$F$3)</f>
        <v>0</v>
      </c>
      <c r="N839" s="27">
        <f>IF('GT Data'!X841=TRUE,H839*Loads!$B$3,H839*Loads!$F$3)</f>
        <v>0</v>
      </c>
      <c r="O839" s="27">
        <f>IF('GT Data'!X841=TRUE,B839*Loads!$B$4,0)</f>
        <v>0</v>
      </c>
      <c r="P839" s="27">
        <f>IF('GT Data'!X841=TRUE,'GEOMETRIC INPUTS'!Q839*Loads!$B$1,'GEOMETRIC INPUTS'!Q839*Loads!$F$1)</f>
        <v>0</v>
      </c>
      <c r="Q839">
        <v>-300</v>
      </c>
      <c r="R839" t="e">
        <f>'GEOMETRIC INPUTS'!R839/'GEOMETRIC INPUTS'!S839</f>
        <v>#DIV/0!</v>
      </c>
    </row>
    <row r="840" spans="1:18" x14ac:dyDescent="0.3">
      <c r="A840">
        <f>'GEOMETRIC INPUTS'!A840</f>
        <v>0</v>
      </c>
      <c r="B840">
        <f>'GT Data'!Z842</f>
        <v>0</v>
      </c>
      <c r="C840">
        <f>IF(AND('GEOMETRIC INPUTS'!E840&gt;'GEOMETRIC INPUTS'!B840,'GEOMETRIC INPUTS'!C840&gt;'GEOMETRIC INPUTS'!F840),ACOS(('GEOMETRIC INPUTS'!C840-'GEOMETRIC INPUTS'!F840)/'Calculated Tab Properties'!E840),0) + IF(AND('GEOMETRIC INPUTS'!E840&gt;'GEOMETRIC INPUTS'!B840,'GEOMETRIC INPUTS'!C840&lt;'GEOMETRIC INPUTS'!F840),PI()/2 + ASIN((-'GEOMETRIC INPUTS'!C840+'GEOMETRIC INPUTS'!F840)/'Calculated Tab Properties'!E840),0) + IF(AND('GEOMETRIC INPUTS'!E840&lt;'GEOMETRIC INPUTS'!B840,'GEOMETRIC INPUTS'!C840&lt;'GEOMETRIC INPUTS'!F840),PI() + ACOS(('GEOMETRIC INPUTS'!C840-'GEOMETRIC INPUTS'!F840)/'Calculated Tab Properties'!E840),0) + IF(AND('GEOMETRIC INPUTS'!E840&lt;'GEOMETRIC INPUTS'!B840,'GEOMETRIC INPUTS'!C840&gt;'GEOMETRIC INPUTS'!F840),2*PI() - ACOS((-'GEOMETRIC INPUTS'!C840+'GEOMETRIC INPUTS'!F840)/'Calculated Tab Properties'!E840),0) + IF(AND('GEOMETRIC INPUTS'!E840='GEOMETRIC INPUTS'!B840,'GEOMETRIC INPUTS'!C840&gt;'GEOMETRIC INPUTS'!F840),0,0) + IF(AND('GEOMETRIC INPUTS'!E840&gt;'GEOMETRIC INPUTS'!B840,'GEOMETRIC INPUTS'!C840='GEOMETRIC INPUTS'!F840),PI()/2,0) + IF(AND('GEOMETRIC INPUTS'!E840='GEOMETRIC INPUTS'!B840,'GEOMETRIC INPUTS'!C840&lt;'GEOMETRIC INPUTS'!F840),PI(),0) + IF(AND('GEOMETRIC INPUTS'!E840&lt;'GEOMETRIC INPUTS'!B840,'GEOMETRIC INPUTS'!C840='GEOMETRIC INPUTS'!F840),3/2*PI(),0)</f>
        <v>0</v>
      </c>
      <c r="D840">
        <f t="shared" si="13"/>
        <v>0</v>
      </c>
      <c r="E840">
        <f>SQRT(('GEOMETRIC INPUTS'!B840-'GEOMETRIC INPUTS'!E840)^2+('GEOMETRIC INPUTS'!C840-'GEOMETRIC INPUTS'!F840)^2+('GEOMETRIC INPUTS'!D840-'GEOMETRIC INPUTS'!G840)^2)</f>
        <v>0</v>
      </c>
      <c r="F840">
        <f>SQRT(('GEOMETRIC INPUTS'!B840-'GEOMETRIC INPUTS'!N840)^2 + ('GEOMETRIC INPUTS'!C840-'GEOMETRIC INPUTS'!O840)^2 + ('GEOMETRIC INPUTS'!D840-'GEOMETRIC INPUTS'!P840)^2)</f>
        <v>0</v>
      </c>
      <c r="G840">
        <f>SQRT(('GEOMETRIC INPUTS'!E840-'GEOMETRIC INPUTS'!N840)^2 + ('GEOMETRIC INPUTS'!F840-'GEOMETRIC INPUTS'!O840)^2 + ('GEOMETRIC INPUTS'!G840-'GEOMETRIC INPUTS'!P840)^2)</f>
        <v>0</v>
      </c>
      <c r="H840">
        <f>SQRT(('GEOMETRIC INPUTS'!H840-'GEOMETRIC INPUTS'!K840)^2 + ('GEOMETRIC INPUTS'!I840-'GEOMETRIC INPUTS'!L840)^2 + ('GEOMETRIC INPUTS'!J840-'GEOMETRIC INPUTS'!M840)^2)</f>
        <v>0</v>
      </c>
      <c r="I840">
        <f>SQRT(('GEOMETRIC INPUTS'!K840-'GEOMETRIC INPUTS'!N840)^2 + ('GEOMETRIC INPUTS'!L840-'GEOMETRIC INPUTS'!O840)^2 + ('GEOMETRIC INPUTS'!M840-'GEOMETRIC INPUTS'!P840)^2)</f>
        <v>0</v>
      </c>
      <c r="J840" s="20" t="e">
        <f>ASIN(('GEOMETRIC INPUTS'!M840-'GEOMETRIC INPUTS'!J840)/H840)</f>
        <v>#DIV/0!</v>
      </c>
      <c r="K840" s="27">
        <f>IF('GT Data'!X842=TRUE,'GEOMETRIC INPUTS'!Q840*Loads!$B$2,'GEOMETRIC INPUTS'!Q840*Loads!$F$2)</f>
        <v>0</v>
      </c>
      <c r="L840" s="27">
        <f>IF('GT Data'!X842=TRUE,F840*Loads!$B$3,F840*Loads!$F$3)</f>
        <v>0</v>
      </c>
      <c r="M840" s="27">
        <f>IF('GT Data'!X842=TRUE,G840*Loads!$B$3,G840*Loads!$F$3)</f>
        <v>0</v>
      </c>
      <c r="N840" s="27">
        <f>IF('GT Data'!X842=TRUE,H840*Loads!$B$3,H840*Loads!$F$3)</f>
        <v>0</v>
      </c>
      <c r="O840" s="27">
        <f>IF('GT Data'!X842=TRUE,B840*Loads!$B$4,0)</f>
        <v>0</v>
      </c>
      <c r="P840" s="27">
        <f>IF('GT Data'!X842=TRUE,'GEOMETRIC INPUTS'!Q840*Loads!$B$1,'GEOMETRIC INPUTS'!Q840*Loads!$F$1)</f>
        <v>0</v>
      </c>
      <c r="Q840">
        <v>-300</v>
      </c>
      <c r="R840" t="e">
        <f>'GEOMETRIC INPUTS'!R840/'GEOMETRIC INPUTS'!S840</f>
        <v>#DIV/0!</v>
      </c>
    </row>
    <row r="841" spans="1:18" x14ac:dyDescent="0.3">
      <c r="A841">
        <f>'GEOMETRIC INPUTS'!A841</f>
        <v>0</v>
      </c>
      <c r="B841">
        <f>'GT Data'!Z843</f>
        <v>0</v>
      </c>
      <c r="C841">
        <f>IF(AND('GEOMETRIC INPUTS'!E841&gt;'GEOMETRIC INPUTS'!B841,'GEOMETRIC INPUTS'!C841&gt;'GEOMETRIC INPUTS'!F841),ACOS(('GEOMETRIC INPUTS'!C841-'GEOMETRIC INPUTS'!F841)/'Calculated Tab Properties'!E841),0) + IF(AND('GEOMETRIC INPUTS'!E841&gt;'GEOMETRIC INPUTS'!B841,'GEOMETRIC INPUTS'!C841&lt;'GEOMETRIC INPUTS'!F841),PI()/2 + ASIN((-'GEOMETRIC INPUTS'!C841+'GEOMETRIC INPUTS'!F841)/'Calculated Tab Properties'!E841),0) + IF(AND('GEOMETRIC INPUTS'!E841&lt;'GEOMETRIC INPUTS'!B841,'GEOMETRIC INPUTS'!C841&lt;'GEOMETRIC INPUTS'!F841),PI() + ACOS(('GEOMETRIC INPUTS'!C841-'GEOMETRIC INPUTS'!F841)/'Calculated Tab Properties'!E841),0) + IF(AND('GEOMETRIC INPUTS'!E841&lt;'GEOMETRIC INPUTS'!B841,'GEOMETRIC INPUTS'!C841&gt;'GEOMETRIC INPUTS'!F841),2*PI() - ACOS((-'GEOMETRIC INPUTS'!C841+'GEOMETRIC INPUTS'!F841)/'Calculated Tab Properties'!E841),0) + IF(AND('GEOMETRIC INPUTS'!E841='GEOMETRIC INPUTS'!B841,'GEOMETRIC INPUTS'!C841&gt;'GEOMETRIC INPUTS'!F841),0,0) + IF(AND('GEOMETRIC INPUTS'!E841&gt;'GEOMETRIC INPUTS'!B841,'GEOMETRIC INPUTS'!C841='GEOMETRIC INPUTS'!F841),PI()/2,0) + IF(AND('GEOMETRIC INPUTS'!E841='GEOMETRIC INPUTS'!B841,'GEOMETRIC INPUTS'!C841&lt;'GEOMETRIC INPUTS'!F841),PI(),0) + IF(AND('GEOMETRIC INPUTS'!E841&lt;'GEOMETRIC INPUTS'!B841,'GEOMETRIC INPUTS'!C841='GEOMETRIC INPUTS'!F841),3/2*PI(),0)</f>
        <v>0</v>
      </c>
      <c r="D841">
        <f t="shared" si="13"/>
        <v>0</v>
      </c>
      <c r="E841">
        <f>SQRT(('GEOMETRIC INPUTS'!B841-'GEOMETRIC INPUTS'!E841)^2+('GEOMETRIC INPUTS'!C841-'GEOMETRIC INPUTS'!F841)^2+('GEOMETRIC INPUTS'!D841-'GEOMETRIC INPUTS'!G841)^2)</f>
        <v>0</v>
      </c>
      <c r="F841">
        <f>SQRT(('GEOMETRIC INPUTS'!B841-'GEOMETRIC INPUTS'!N841)^2 + ('GEOMETRIC INPUTS'!C841-'GEOMETRIC INPUTS'!O841)^2 + ('GEOMETRIC INPUTS'!D841-'GEOMETRIC INPUTS'!P841)^2)</f>
        <v>0</v>
      </c>
      <c r="G841">
        <f>SQRT(('GEOMETRIC INPUTS'!E841-'GEOMETRIC INPUTS'!N841)^2 + ('GEOMETRIC INPUTS'!F841-'GEOMETRIC INPUTS'!O841)^2 + ('GEOMETRIC INPUTS'!G841-'GEOMETRIC INPUTS'!P841)^2)</f>
        <v>0</v>
      </c>
      <c r="H841">
        <f>SQRT(('GEOMETRIC INPUTS'!H841-'GEOMETRIC INPUTS'!K841)^2 + ('GEOMETRIC INPUTS'!I841-'GEOMETRIC INPUTS'!L841)^2 + ('GEOMETRIC INPUTS'!J841-'GEOMETRIC INPUTS'!M841)^2)</f>
        <v>0</v>
      </c>
      <c r="I841">
        <f>SQRT(('GEOMETRIC INPUTS'!K841-'GEOMETRIC INPUTS'!N841)^2 + ('GEOMETRIC INPUTS'!L841-'GEOMETRIC INPUTS'!O841)^2 + ('GEOMETRIC INPUTS'!M841-'GEOMETRIC INPUTS'!P841)^2)</f>
        <v>0</v>
      </c>
      <c r="J841" s="20" t="e">
        <f>ASIN(('GEOMETRIC INPUTS'!M841-'GEOMETRIC INPUTS'!J841)/H841)</f>
        <v>#DIV/0!</v>
      </c>
      <c r="K841" s="27">
        <f>IF('GT Data'!X843=TRUE,'GEOMETRIC INPUTS'!Q841*Loads!$B$2,'GEOMETRIC INPUTS'!Q841*Loads!$F$2)</f>
        <v>0</v>
      </c>
      <c r="L841" s="27">
        <f>IF('GT Data'!X843=TRUE,F841*Loads!$B$3,F841*Loads!$F$3)</f>
        <v>0</v>
      </c>
      <c r="M841" s="27">
        <f>IF('GT Data'!X843=TRUE,G841*Loads!$B$3,G841*Loads!$F$3)</f>
        <v>0</v>
      </c>
      <c r="N841" s="27">
        <f>IF('GT Data'!X843=TRUE,H841*Loads!$B$3,H841*Loads!$F$3)</f>
        <v>0</v>
      </c>
      <c r="O841" s="27">
        <f>IF('GT Data'!X843=TRUE,B841*Loads!$B$4,0)</f>
        <v>0</v>
      </c>
      <c r="P841" s="27">
        <f>IF('GT Data'!X843=TRUE,'GEOMETRIC INPUTS'!Q841*Loads!$B$1,'GEOMETRIC INPUTS'!Q841*Loads!$F$1)</f>
        <v>0</v>
      </c>
      <c r="Q841">
        <v>-300</v>
      </c>
      <c r="R841" t="e">
        <f>'GEOMETRIC INPUTS'!R841/'GEOMETRIC INPUTS'!S841</f>
        <v>#DIV/0!</v>
      </c>
    </row>
    <row r="842" spans="1:18" x14ac:dyDescent="0.3">
      <c r="A842">
        <f>'GEOMETRIC INPUTS'!A842</f>
        <v>0</v>
      </c>
      <c r="B842">
        <f>'GT Data'!Z844</f>
        <v>0</v>
      </c>
      <c r="C842">
        <f>IF(AND('GEOMETRIC INPUTS'!E842&gt;'GEOMETRIC INPUTS'!B842,'GEOMETRIC INPUTS'!C842&gt;'GEOMETRIC INPUTS'!F842),ACOS(('GEOMETRIC INPUTS'!C842-'GEOMETRIC INPUTS'!F842)/'Calculated Tab Properties'!E842),0) + IF(AND('GEOMETRIC INPUTS'!E842&gt;'GEOMETRIC INPUTS'!B842,'GEOMETRIC INPUTS'!C842&lt;'GEOMETRIC INPUTS'!F842),PI()/2 + ASIN((-'GEOMETRIC INPUTS'!C842+'GEOMETRIC INPUTS'!F842)/'Calculated Tab Properties'!E842),0) + IF(AND('GEOMETRIC INPUTS'!E842&lt;'GEOMETRIC INPUTS'!B842,'GEOMETRIC INPUTS'!C842&lt;'GEOMETRIC INPUTS'!F842),PI() + ACOS(('GEOMETRIC INPUTS'!C842-'GEOMETRIC INPUTS'!F842)/'Calculated Tab Properties'!E842),0) + IF(AND('GEOMETRIC INPUTS'!E842&lt;'GEOMETRIC INPUTS'!B842,'GEOMETRIC INPUTS'!C842&gt;'GEOMETRIC INPUTS'!F842),2*PI() - ACOS((-'GEOMETRIC INPUTS'!C842+'GEOMETRIC INPUTS'!F842)/'Calculated Tab Properties'!E842),0) + IF(AND('GEOMETRIC INPUTS'!E842='GEOMETRIC INPUTS'!B842,'GEOMETRIC INPUTS'!C842&gt;'GEOMETRIC INPUTS'!F842),0,0) + IF(AND('GEOMETRIC INPUTS'!E842&gt;'GEOMETRIC INPUTS'!B842,'GEOMETRIC INPUTS'!C842='GEOMETRIC INPUTS'!F842),PI()/2,0) + IF(AND('GEOMETRIC INPUTS'!E842='GEOMETRIC INPUTS'!B842,'GEOMETRIC INPUTS'!C842&lt;'GEOMETRIC INPUTS'!F842),PI(),0) + IF(AND('GEOMETRIC INPUTS'!E842&lt;'GEOMETRIC INPUTS'!B842,'GEOMETRIC INPUTS'!C842='GEOMETRIC INPUTS'!F842),3/2*PI(),0)</f>
        <v>0</v>
      </c>
      <c r="D842">
        <f t="shared" si="13"/>
        <v>0</v>
      </c>
      <c r="E842">
        <f>SQRT(('GEOMETRIC INPUTS'!B842-'GEOMETRIC INPUTS'!E842)^2+('GEOMETRIC INPUTS'!C842-'GEOMETRIC INPUTS'!F842)^2+('GEOMETRIC INPUTS'!D842-'GEOMETRIC INPUTS'!G842)^2)</f>
        <v>0</v>
      </c>
      <c r="F842">
        <f>SQRT(('GEOMETRIC INPUTS'!B842-'GEOMETRIC INPUTS'!N842)^2 + ('GEOMETRIC INPUTS'!C842-'GEOMETRIC INPUTS'!O842)^2 + ('GEOMETRIC INPUTS'!D842-'GEOMETRIC INPUTS'!P842)^2)</f>
        <v>0</v>
      </c>
      <c r="G842">
        <f>SQRT(('GEOMETRIC INPUTS'!E842-'GEOMETRIC INPUTS'!N842)^2 + ('GEOMETRIC INPUTS'!F842-'GEOMETRIC INPUTS'!O842)^2 + ('GEOMETRIC INPUTS'!G842-'GEOMETRIC INPUTS'!P842)^2)</f>
        <v>0</v>
      </c>
      <c r="H842">
        <f>SQRT(('GEOMETRIC INPUTS'!H842-'GEOMETRIC INPUTS'!K842)^2 + ('GEOMETRIC INPUTS'!I842-'GEOMETRIC INPUTS'!L842)^2 + ('GEOMETRIC INPUTS'!J842-'GEOMETRIC INPUTS'!M842)^2)</f>
        <v>0</v>
      </c>
      <c r="I842">
        <f>SQRT(('GEOMETRIC INPUTS'!K842-'GEOMETRIC INPUTS'!N842)^2 + ('GEOMETRIC INPUTS'!L842-'GEOMETRIC INPUTS'!O842)^2 + ('GEOMETRIC INPUTS'!M842-'GEOMETRIC INPUTS'!P842)^2)</f>
        <v>0</v>
      </c>
      <c r="J842" s="20" t="e">
        <f>ASIN(('GEOMETRIC INPUTS'!M842-'GEOMETRIC INPUTS'!J842)/H842)</f>
        <v>#DIV/0!</v>
      </c>
      <c r="K842" s="27">
        <f>IF('GT Data'!X844=TRUE,'GEOMETRIC INPUTS'!Q842*Loads!$B$2,'GEOMETRIC INPUTS'!Q842*Loads!$F$2)</f>
        <v>0</v>
      </c>
      <c r="L842" s="27">
        <f>IF('GT Data'!X844=TRUE,F842*Loads!$B$3,F842*Loads!$F$3)</f>
        <v>0</v>
      </c>
      <c r="M842" s="27">
        <f>IF('GT Data'!X844=TRUE,G842*Loads!$B$3,G842*Loads!$F$3)</f>
        <v>0</v>
      </c>
      <c r="N842" s="27">
        <f>IF('GT Data'!X844=TRUE,H842*Loads!$B$3,H842*Loads!$F$3)</f>
        <v>0</v>
      </c>
      <c r="O842" s="27">
        <f>IF('GT Data'!X844=TRUE,B842*Loads!$B$4,0)</f>
        <v>0</v>
      </c>
      <c r="P842" s="27">
        <f>IF('GT Data'!X844=TRUE,'GEOMETRIC INPUTS'!Q842*Loads!$B$1,'GEOMETRIC INPUTS'!Q842*Loads!$F$1)</f>
        <v>0</v>
      </c>
      <c r="Q842">
        <v>-300</v>
      </c>
      <c r="R842" t="e">
        <f>'GEOMETRIC INPUTS'!R842/'GEOMETRIC INPUTS'!S842</f>
        <v>#DIV/0!</v>
      </c>
    </row>
    <row r="843" spans="1:18" x14ac:dyDescent="0.3">
      <c r="A843">
        <f>'GEOMETRIC INPUTS'!A843</f>
        <v>0</v>
      </c>
      <c r="B843">
        <f>'GT Data'!Z845</f>
        <v>0</v>
      </c>
      <c r="C843">
        <f>IF(AND('GEOMETRIC INPUTS'!E843&gt;'GEOMETRIC INPUTS'!B843,'GEOMETRIC INPUTS'!C843&gt;'GEOMETRIC INPUTS'!F843),ACOS(('GEOMETRIC INPUTS'!C843-'GEOMETRIC INPUTS'!F843)/'Calculated Tab Properties'!E843),0) + IF(AND('GEOMETRIC INPUTS'!E843&gt;'GEOMETRIC INPUTS'!B843,'GEOMETRIC INPUTS'!C843&lt;'GEOMETRIC INPUTS'!F843),PI()/2 + ASIN((-'GEOMETRIC INPUTS'!C843+'GEOMETRIC INPUTS'!F843)/'Calculated Tab Properties'!E843),0) + IF(AND('GEOMETRIC INPUTS'!E843&lt;'GEOMETRIC INPUTS'!B843,'GEOMETRIC INPUTS'!C843&lt;'GEOMETRIC INPUTS'!F843),PI() + ACOS(('GEOMETRIC INPUTS'!C843-'GEOMETRIC INPUTS'!F843)/'Calculated Tab Properties'!E843),0) + IF(AND('GEOMETRIC INPUTS'!E843&lt;'GEOMETRIC INPUTS'!B843,'GEOMETRIC INPUTS'!C843&gt;'GEOMETRIC INPUTS'!F843),2*PI() - ACOS((-'GEOMETRIC INPUTS'!C843+'GEOMETRIC INPUTS'!F843)/'Calculated Tab Properties'!E843),0) + IF(AND('GEOMETRIC INPUTS'!E843='GEOMETRIC INPUTS'!B843,'GEOMETRIC INPUTS'!C843&gt;'GEOMETRIC INPUTS'!F843),0,0) + IF(AND('GEOMETRIC INPUTS'!E843&gt;'GEOMETRIC INPUTS'!B843,'GEOMETRIC INPUTS'!C843='GEOMETRIC INPUTS'!F843),PI()/2,0) + IF(AND('GEOMETRIC INPUTS'!E843='GEOMETRIC INPUTS'!B843,'GEOMETRIC INPUTS'!C843&lt;'GEOMETRIC INPUTS'!F843),PI(),0) + IF(AND('GEOMETRIC INPUTS'!E843&lt;'GEOMETRIC INPUTS'!B843,'GEOMETRIC INPUTS'!C843='GEOMETRIC INPUTS'!F843),3/2*PI(),0)</f>
        <v>0</v>
      </c>
      <c r="D843">
        <f t="shared" si="13"/>
        <v>0</v>
      </c>
      <c r="E843">
        <f>SQRT(('GEOMETRIC INPUTS'!B843-'GEOMETRIC INPUTS'!E843)^2+('GEOMETRIC INPUTS'!C843-'GEOMETRIC INPUTS'!F843)^2+('GEOMETRIC INPUTS'!D843-'GEOMETRIC INPUTS'!G843)^2)</f>
        <v>0</v>
      </c>
      <c r="F843">
        <f>SQRT(('GEOMETRIC INPUTS'!B843-'GEOMETRIC INPUTS'!N843)^2 + ('GEOMETRIC INPUTS'!C843-'GEOMETRIC INPUTS'!O843)^2 + ('GEOMETRIC INPUTS'!D843-'GEOMETRIC INPUTS'!P843)^2)</f>
        <v>0</v>
      </c>
      <c r="G843">
        <f>SQRT(('GEOMETRIC INPUTS'!E843-'GEOMETRIC INPUTS'!N843)^2 + ('GEOMETRIC INPUTS'!F843-'GEOMETRIC INPUTS'!O843)^2 + ('GEOMETRIC INPUTS'!G843-'GEOMETRIC INPUTS'!P843)^2)</f>
        <v>0</v>
      </c>
      <c r="H843">
        <f>SQRT(('GEOMETRIC INPUTS'!H843-'GEOMETRIC INPUTS'!K843)^2 + ('GEOMETRIC INPUTS'!I843-'GEOMETRIC INPUTS'!L843)^2 + ('GEOMETRIC INPUTS'!J843-'GEOMETRIC INPUTS'!M843)^2)</f>
        <v>0</v>
      </c>
      <c r="I843">
        <f>SQRT(('GEOMETRIC INPUTS'!K843-'GEOMETRIC INPUTS'!N843)^2 + ('GEOMETRIC INPUTS'!L843-'GEOMETRIC INPUTS'!O843)^2 + ('GEOMETRIC INPUTS'!M843-'GEOMETRIC INPUTS'!P843)^2)</f>
        <v>0</v>
      </c>
      <c r="J843" s="20" t="e">
        <f>ASIN(('GEOMETRIC INPUTS'!M843-'GEOMETRIC INPUTS'!J843)/H843)</f>
        <v>#DIV/0!</v>
      </c>
      <c r="K843" s="27">
        <f>IF('GT Data'!X845=TRUE,'GEOMETRIC INPUTS'!Q843*Loads!$B$2,'GEOMETRIC INPUTS'!Q843*Loads!$F$2)</f>
        <v>0</v>
      </c>
      <c r="L843" s="27">
        <f>IF('GT Data'!X845=TRUE,F843*Loads!$B$3,F843*Loads!$F$3)</f>
        <v>0</v>
      </c>
      <c r="M843" s="27">
        <f>IF('GT Data'!X845=TRUE,G843*Loads!$B$3,G843*Loads!$F$3)</f>
        <v>0</v>
      </c>
      <c r="N843" s="27">
        <f>IF('GT Data'!X845=TRUE,H843*Loads!$B$3,H843*Loads!$F$3)</f>
        <v>0</v>
      </c>
      <c r="O843" s="27">
        <f>IF('GT Data'!X845=TRUE,B843*Loads!$B$4,0)</f>
        <v>0</v>
      </c>
      <c r="P843" s="27">
        <f>IF('GT Data'!X845=TRUE,'GEOMETRIC INPUTS'!Q843*Loads!$B$1,'GEOMETRIC INPUTS'!Q843*Loads!$F$1)</f>
        <v>0</v>
      </c>
      <c r="Q843">
        <v>-300</v>
      </c>
      <c r="R843" t="e">
        <f>'GEOMETRIC INPUTS'!R843/'GEOMETRIC INPUTS'!S843</f>
        <v>#DIV/0!</v>
      </c>
    </row>
    <row r="844" spans="1:18" x14ac:dyDescent="0.3">
      <c r="A844">
        <f>'GEOMETRIC INPUTS'!A844</f>
        <v>0</v>
      </c>
      <c r="B844">
        <f>'GT Data'!Z846</f>
        <v>0</v>
      </c>
      <c r="C844">
        <f>IF(AND('GEOMETRIC INPUTS'!E844&gt;'GEOMETRIC INPUTS'!B844,'GEOMETRIC INPUTS'!C844&gt;'GEOMETRIC INPUTS'!F844),ACOS(('GEOMETRIC INPUTS'!C844-'GEOMETRIC INPUTS'!F844)/'Calculated Tab Properties'!E844),0) + IF(AND('GEOMETRIC INPUTS'!E844&gt;'GEOMETRIC INPUTS'!B844,'GEOMETRIC INPUTS'!C844&lt;'GEOMETRIC INPUTS'!F844),PI()/2 + ASIN((-'GEOMETRIC INPUTS'!C844+'GEOMETRIC INPUTS'!F844)/'Calculated Tab Properties'!E844),0) + IF(AND('GEOMETRIC INPUTS'!E844&lt;'GEOMETRIC INPUTS'!B844,'GEOMETRIC INPUTS'!C844&lt;'GEOMETRIC INPUTS'!F844),PI() + ACOS(('GEOMETRIC INPUTS'!C844-'GEOMETRIC INPUTS'!F844)/'Calculated Tab Properties'!E844),0) + IF(AND('GEOMETRIC INPUTS'!E844&lt;'GEOMETRIC INPUTS'!B844,'GEOMETRIC INPUTS'!C844&gt;'GEOMETRIC INPUTS'!F844),2*PI() - ACOS((-'GEOMETRIC INPUTS'!C844+'GEOMETRIC INPUTS'!F844)/'Calculated Tab Properties'!E844),0) + IF(AND('GEOMETRIC INPUTS'!E844='GEOMETRIC INPUTS'!B844,'GEOMETRIC INPUTS'!C844&gt;'GEOMETRIC INPUTS'!F844),0,0) + IF(AND('GEOMETRIC INPUTS'!E844&gt;'GEOMETRIC INPUTS'!B844,'GEOMETRIC INPUTS'!C844='GEOMETRIC INPUTS'!F844),PI()/2,0) + IF(AND('GEOMETRIC INPUTS'!E844='GEOMETRIC INPUTS'!B844,'GEOMETRIC INPUTS'!C844&lt;'GEOMETRIC INPUTS'!F844),PI(),0) + IF(AND('GEOMETRIC INPUTS'!E844&lt;'GEOMETRIC INPUTS'!B844,'GEOMETRIC INPUTS'!C844='GEOMETRIC INPUTS'!F844),3/2*PI(),0)</f>
        <v>0</v>
      </c>
      <c r="D844">
        <f t="shared" ref="D844:D907" si="14">C844*180/PI()</f>
        <v>0</v>
      </c>
      <c r="E844">
        <f>SQRT(('GEOMETRIC INPUTS'!B844-'GEOMETRIC INPUTS'!E844)^2+('GEOMETRIC INPUTS'!C844-'GEOMETRIC INPUTS'!F844)^2+('GEOMETRIC INPUTS'!D844-'GEOMETRIC INPUTS'!G844)^2)</f>
        <v>0</v>
      </c>
      <c r="F844">
        <f>SQRT(('GEOMETRIC INPUTS'!B844-'GEOMETRIC INPUTS'!N844)^2 + ('GEOMETRIC INPUTS'!C844-'GEOMETRIC INPUTS'!O844)^2 + ('GEOMETRIC INPUTS'!D844-'GEOMETRIC INPUTS'!P844)^2)</f>
        <v>0</v>
      </c>
      <c r="G844">
        <f>SQRT(('GEOMETRIC INPUTS'!E844-'GEOMETRIC INPUTS'!N844)^2 + ('GEOMETRIC INPUTS'!F844-'GEOMETRIC INPUTS'!O844)^2 + ('GEOMETRIC INPUTS'!G844-'GEOMETRIC INPUTS'!P844)^2)</f>
        <v>0</v>
      </c>
      <c r="H844">
        <f>SQRT(('GEOMETRIC INPUTS'!H844-'GEOMETRIC INPUTS'!K844)^2 + ('GEOMETRIC INPUTS'!I844-'GEOMETRIC INPUTS'!L844)^2 + ('GEOMETRIC INPUTS'!J844-'GEOMETRIC INPUTS'!M844)^2)</f>
        <v>0</v>
      </c>
      <c r="I844">
        <f>SQRT(('GEOMETRIC INPUTS'!K844-'GEOMETRIC INPUTS'!N844)^2 + ('GEOMETRIC INPUTS'!L844-'GEOMETRIC INPUTS'!O844)^2 + ('GEOMETRIC INPUTS'!M844-'GEOMETRIC INPUTS'!P844)^2)</f>
        <v>0</v>
      </c>
      <c r="J844" s="20" t="e">
        <f>ASIN(('GEOMETRIC INPUTS'!M844-'GEOMETRIC INPUTS'!J844)/H844)</f>
        <v>#DIV/0!</v>
      </c>
      <c r="K844" s="27">
        <f>IF('GT Data'!X846=TRUE,'GEOMETRIC INPUTS'!Q844*Loads!$B$2,'GEOMETRIC INPUTS'!Q844*Loads!$F$2)</f>
        <v>0</v>
      </c>
      <c r="L844" s="27">
        <f>IF('GT Data'!X846=TRUE,F844*Loads!$B$3,F844*Loads!$F$3)</f>
        <v>0</v>
      </c>
      <c r="M844" s="27">
        <f>IF('GT Data'!X846=TRUE,G844*Loads!$B$3,G844*Loads!$F$3)</f>
        <v>0</v>
      </c>
      <c r="N844" s="27">
        <f>IF('GT Data'!X846=TRUE,H844*Loads!$B$3,H844*Loads!$F$3)</f>
        <v>0</v>
      </c>
      <c r="O844" s="27">
        <f>IF('GT Data'!X846=TRUE,B844*Loads!$B$4,0)</f>
        <v>0</v>
      </c>
      <c r="P844" s="27">
        <f>IF('GT Data'!X846=TRUE,'GEOMETRIC INPUTS'!Q844*Loads!$B$1,'GEOMETRIC INPUTS'!Q844*Loads!$F$1)</f>
        <v>0</v>
      </c>
      <c r="Q844">
        <v>-300</v>
      </c>
      <c r="R844" t="e">
        <f>'GEOMETRIC INPUTS'!R844/'GEOMETRIC INPUTS'!S844</f>
        <v>#DIV/0!</v>
      </c>
    </row>
    <row r="845" spans="1:18" x14ac:dyDescent="0.3">
      <c r="A845">
        <f>'GEOMETRIC INPUTS'!A845</f>
        <v>0</v>
      </c>
      <c r="B845">
        <f>'GT Data'!Z847</f>
        <v>0</v>
      </c>
      <c r="C845">
        <f>IF(AND('GEOMETRIC INPUTS'!E845&gt;'GEOMETRIC INPUTS'!B845,'GEOMETRIC INPUTS'!C845&gt;'GEOMETRIC INPUTS'!F845),ACOS(('GEOMETRIC INPUTS'!C845-'GEOMETRIC INPUTS'!F845)/'Calculated Tab Properties'!E845),0) + IF(AND('GEOMETRIC INPUTS'!E845&gt;'GEOMETRIC INPUTS'!B845,'GEOMETRIC INPUTS'!C845&lt;'GEOMETRIC INPUTS'!F845),PI()/2 + ASIN((-'GEOMETRIC INPUTS'!C845+'GEOMETRIC INPUTS'!F845)/'Calculated Tab Properties'!E845),0) + IF(AND('GEOMETRIC INPUTS'!E845&lt;'GEOMETRIC INPUTS'!B845,'GEOMETRIC INPUTS'!C845&lt;'GEOMETRIC INPUTS'!F845),PI() + ACOS(('GEOMETRIC INPUTS'!C845-'GEOMETRIC INPUTS'!F845)/'Calculated Tab Properties'!E845),0) + IF(AND('GEOMETRIC INPUTS'!E845&lt;'GEOMETRIC INPUTS'!B845,'GEOMETRIC INPUTS'!C845&gt;'GEOMETRIC INPUTS'!F845),2*PI() - ACOS((-'GEOMETRIC INPUTS'!C845+'GEOMETRIC INPUTS'!F845)/'Calculated Tab Properties'!E845),0) + IF(AND('GEOMETRIC INPUTS'!E845='GEOMETRIC INPUTS'!B845,'GEOMETRIC INPUTS'!C845&gt;'GEOMETRIC INPUTS'!F845),0,0) + IF(AND('GEOMETRIC INPUTS'!E845&gt;'GEOMETRIC INPUTS'!B845,'GEOMETRIC INPUTS'!C845='GEOMETRIC INPUTS'!F845),PI()/2,0) + IF(AND('GEOMETRIC INPUTS'!E845='GEOMETRIC INPUTS'!B845,'GEOMETRIC INPUTS'!C845&lt;'GEOMETRIC INPUTS'!F845),PI(),0) + IF(AND('GEOMETRIC INPUTS'!E845&lt;'GEOMETRIC INPUTS'!B845,'GEOMETRIC INPUTS'!C845='GEOMETRIC INPUTS'!F845),3/2*PI(),0)</f>
        <v>0</v>
      </c>
      <c r="D845">
        <f t="shared" si="14"/>
        <v>0</v>
      </c>
      <c r="E845">
        <f>SQRT(('GEOMETRIC INPUTS'!B845-'GEOMETRIC INPUTS'!E845)^2+('GEOMETRIC INPUTS'!C845-'GEOMETRIC INPUTS'!F845)^2+('GEOMETRIC INPUTS'!D845-'GEOMETRIC INPUTS'!G845)^2)</f>
        <v>0</v>
      </c>
      <c r="F845">
        <f>SQRT(('GEOMETRIC INPUTS'!B845-'GEOMETRIC INPUTS'!N845)^2 + ('GEOMETRIC INPUTS'!C845-'GEOMETRIC INPUTS'!O845)^2 + ('GEOMETRIC INPUTS'!D845-'GEOMETRIC INPUTS'!P845)^2)</f>
        <v>0</v>
      </c>
      <c r="G845">
        <f>SQRT(('GEOMETRIC INPUTS'!E845-'GEOMETRIC INPUTS'!N845)^2 + ('GEOMETRIC INPUTS'!F845-'GEOMETRIC INPUTS'!O845)^2 + ('GEOMETRIC INPUTS'!G845-'GEOMETRIC INPUTS'!P845)^2)</f>
        <v>0</v>
      </c>
      <c r="H845">
        <f>SQRT(('GEOMETRIC INPUTS'!H845-'GEOMETRIC INPUTS'!K845)^2 + ('GEOMETRIC INPUTS'!I845-'GEOMETRIC INPUTS'!L845)^2 + ('GEOMETRIC INPUTS'!J845-'GEOMETRIC INPUTS'!M845)^2)</f>
        <v>0</v>
      </c>
      <c r="I845">
        <f>SQRT(('GEOMETRIC INPUTS'!K845-'GEOMETRIC INPUTS'!N845)^2 + ('GEOMETRIC INPUTS'!L845-'GEOMETRIC INPUTS'!O845)^2 + ('GEOMETRIC INPUTS'!M845-'GEOMETRIC INPUTS'!P845)^2)</f>
        <v>0</v>
      </c>
      <c r="J845" s="20" t="e">
        <f>ASIN(('GEOMETRIC INPUTS'!M845-'GEOMETRIC INPUTS'!J845)/H845)</f>
        <v>#DIV/0!</v>
      </c>
      <c r="K845" s="27">
        <f>IF('GT Data'!X847=TRUE,'GEOMETRIC INPUTS'!Q845*Loads!$B$2,'GEOMETRIC INPUTS'!Q845*Loads!$F$2)</f>
        <v>0</v>
      </c>
      <c r="L845" s="27">
        <f>IF('GT Data'!X847=TRUE,F845*Loads!$B$3,F845*Loads!$F$3)</f>
        <v>0</v>
      </c>
      <c r="M845" s="27">
        <f>IF('GT Data'!X847=TRUE,G845*Loads!$B$3,G845*Loads!$F$3)</f>
        <v>0</v>
      </c>
      <c r="N845" s="27">
        <f>IF('GT Data'!X847=TRUE,H845*Loads!$B$3,H845*Loads!$F$3)</f>
        <v>0</v>
      </c>
      <c r="O845" s="27">
        <f>IF('GT Data'!X847=TRUE,B845*Loads!$B$4,0)</f>
        <v>0</v>
      </c>
      <c r="P845" s="27">
        <f>IF('GT Data'!X847=TRUE,'GEOMETRIC INPUTS'!Q845*Loads!$B$1,'GEOMETRIC INPUTS'!Q845*Loads!$F$1)</f>
        <v>0</v>
      </c>
      <c r="Q845">
        <v>-300</v>
      </c>
      <c r="R845" t="e">
        <f>'GEOMETRIC INPUTS'!R845/'GEOMETRIC INPUTS'!S845</f>
        <v>#DIV/0!</v>
      </c>
    </row>
    <row r="846" spans="1:18" x14ac:dyDescent="0.3">
      <c r="A846">
        <f>'GEOMETRIC INPUTS'!A846</f>
        <v>0</v>
      </c>
      <c r="B846">
        <f>'GT Data'!Z848</f>
        <v>0</v>
      </c>
      <c r="C846">
        <f>IF(AND('GEOMETRIC INPUTS'!E846&gt;'GEOMETRIC INPUTS'!B846,'GEOMETRIC INPUTS'!C846&gt;'GEOMETRIC INPUTS'!F846),ACOS(('GEOMETRIC INPUTS'!C846-'GEOMETRIC INPUTS'!F846)/'Calculated Tab Properties'!E846),0) + IF(AND('GEOMETRIC INPUTS'!E846&gt;'GEOMETRIC INPUTS'!B846,'GEOMETRIC INPUTS'!C846&lt;'GEOMETRIC INPUTS'!F846),PI()/2 + ASIN((-'GEOMETRIC INPUTS'!C846+'GEOMETRIC INPUTS'!F846)/'Calculated Tab Properties'!E846),0) + IF(AND('GEOMETRIC INPUTS'!E846&lt;'GEOMETRIC INPUTS'!B846,'GEOMETRIC INPUTS'!C846&lt;'GEOMETRIC INPUTS'!F846),PI() + ACOS(('GEOMETRIC INPUTS'!C846-'GEOMETRIC INPUTS'!F846)/'Calculated Tab Properties'!E846),0) + IF(AND('GEOMETRIC INPUTS'!E846&lt;'GEOMETRIC INPUTS'!B846,'GEOMETRIC INPUTS'!C846&gt;'GEOMETRIC INPUTS'!F846),2*PI() - ACOS((-'GEOMETRIC INPUTS'!C846+'GEOMETRIC INPUTS'!F846)/'Calculated Tab Properties'!E846),0) + IF(AND('GEOMETRIC INPUTS'!E846='GEOMETRIC INPUTS'!B846,'GEOMETRIC INPUTS'!C846&gt;'GEOMETRIC INPUTS'!F846),0,0) + IF(AND('GEOMETRIC INPUTS'!E846&gt;'GEOMETRIC INPUTS'!B846,'GEOMETRIC INPUTS'!C846='GEOMETRIC INPUTS'!F846),PI()/2,0) + IF(AND('GEOMETRIC INPUTS'!E846='GEOMETRIC INPUTS'!B846,'GEOMETRIC INPUTS'!C846&lt;'GEOMETRIC INPUTS'!F846),PI(),0) + IF(AND('GEOMETRIC INPUTS'!E846&lt;'GEOMETRIC INPUTS'!B846,'GEOMETRIC INPUTS'!C846='GEOMETRIC INPUTS'!F846),3/2*PI(),0)</f>
        <v>0</v>
      </c>
      <c r="D846">
        <f t="shared" si="14"/>
        <v>0</v>
      </c>
      <c r="E846">
        <f>SQRT(('GEOMETRIC INPUTS'!B846-'GEOMETRIC INPUTS'!E846)^2+('GEOMETRIC INPUTS'!C846-'GEOMETRIC INPUTS'!F846)^2+('GEOMETRIC INPUTS'!D846-'GEOMETRIC INPUTS'!G846)^2)</f>
        <v>0</v>
      </c>
      <c r="F846">
        <f>SQRT(('GEOMETRIC INPUTS'!B846-'GEOMETRIC INPUTS'!N846)^2 + ('GEOMETRIC INPUTS'!C846-'GEOMETRIC INPUTS'!O846)^2 + ('GEOMETRIC INPUTS'!D846-'GEOMETRIC INPUTS'!P846)^2)</f>
        <v>0</v>
      </c>
      <c r="G846">
        <f>SQRT(('GEOMETRIC INPUTS'!E846-'GEOMETRIC INPUTS'!N846)^2 + ('GEOMETRIC INPUTS'!F846-'GEOMETRIC INPUTS'!O846)^2 + ('GEOMETRIC INPUTS'!G846-'GEOMETRIC INPUTS'!P846)^2)</f>
        <v>0</v>
      </c>
      <c r="H846">
        <f>SQRT(('GEOMETRIC INPUTS'!H846-'GEOMETRIC INPUTS'!K846)^2 + ('GEOMETRIC INPUTS'!I846-'GEOMETRIC INPUTS'!L846)^2 + ('GEOMETRIC INPUTS'!J846-'GEOMETRIC INPUTS'!M846)^2)</f>
        <v>0</v>
      </c>
      <c r="I846">
        <f>SQRT(('GEOMETRIC INPUTS'!K846-'GEOMETRIC INPUTS'!N846)^2 + ('GEOMETRIC INPUTS'!L846-'GEOMETRIC INPUTS'!O846)^2 + ('GEOMETRIC INPUTS'!M846-'GEOMETRIC INPUTS'!P846)^2)</f>
        <v>0</v>
      </c>
      <c r="J846" s="20" t="e">
        <f>ASIN(('GEOMETRIC INPUTS'!M846-'GEOMETRIC INPUTS'!J846)/H846)</f>
        <v>#DIV/0!</v>
      </c>
      <c r="K846" s="27">
        <f>IF('GT Data'!X848=TRUE,'GEOMETRIC INPUTS'!Q846*Loads!$B$2,'GEOMETRIC INPUTS'!Q846*Loads!$F$2)</f>
        <v>0</v>
      </c>
      <c r="L846" s="27">
        <f>IF('GT Data'!X848=TRUE,F846*Loads!$B$3,F846*Loads!$F$3)</f>
        <v>0</v>
      </c>
      <c r="M846" s="27">
        <f>IF('GT Data'!X848=TRUE,G846*Loads!$B$3,G846*Loads!$F$3)</f>
        <v>0</v>
      </c>
      <c r="N846" s="27">
        <f>IF('GT Data'!X848=TRUE,H846*Loads!$B$3,H846*Loads!$F$3)</f>
        <v>0</v>
      </c>
      <c r="O846" s="27">
        <f>IF('GT Data'!X848=TRUE,B846*Loads!$B$4,0)</f>
        <v>0</v>
      </c>
      <c r="P846" s="27">
        <f>IF('GT Data'!X848=TRUE,'GEOMETRIC INPUTS'!Q846*Loads!$B$1,'GEOMETRIC INPUTS'!Q846*Loads!$F$1)</f>
        <v>0</v>
      </c>
      <c r="Q846">
        <v>-300</v>
      </c>
      <c r="R846" t="e">
        <f>'GEOMETRIC INPUTS'!R846/'GEOMETRIC INPUTS'!S846</f>
        <v>#DIV/0!</v>
      </c>
    </row>
    <row r="847" spans="1:18" x14ac:dyDescent="0.3">
      <c r="A847">
        <f>'GEOMETRIC INPUTS'!A847</f>
        <v>0</v>
      </c>
      <c r="B847">
        <f>'GT Data'!Z849</f>
        <v>0</v>
      </c>
      <c r="C847">
        <f>IF(AND('GEOMETRIC INPUTS'!E847&gt;'GEOMETRIC INPUTS'!B847,'GEOMETRIC INPUTS'!C847&gt;'GEOMETRIC INPUTS'!F847),ACOS(('GEOMETRIC INPUTS'!C847-'GEOMETRIC INPUTS'!F847)/'Calculated Tab Properties'!E847),0) + IF(AND('GEOMETRIC INPUTS'!E847&gt;'GEOMETRIC INPUTS'!B847,'GEOMETRIC INPUTS'!C847&lt;'GEOMETRIC INPUTS'!F847),PI()/2 + ASIN((-'GEOMETRIC INPUTS'!C847+'GEOMETRIC INPUTS'!F847)/'Calculated Tab Properties'!E847),0) + IF(AND('GEOMETRIC INPUTS'!E847&lt;'GEOMETRIC INPUTS'!B847,'GEOMETRIC INPUTS'!C847&lt;'GEOMETRIC INPUTS'!F847),PI() + ACOS(('GEOMETRIC INPUTS'!C847-'GEOMETRIC INPUTS'!F847)/'Calculated Tab Properties'!E847),0) + IF(AND('GEOMETRIC INPUTS'!E847&lt;'GEOMETRIC INPUTS'!B847,'GEOMETRIC INPUTS'!C847&gt;'GEOMETRIC INPUTS'!F847),2*PI() - ACOS((-'GEOMETRIC INPUTS'!C847+'GEOMETRIC INPUTS'!F847)/'Calculated Tab Properties'!E847),0) + IF(AND('GEOMETRIC INPUTS'!E847='GEOMETRIC INPUTS'!B847,'GEOMETRIC INPUTS'!C847&gt;'GEOMETRIC INPUTS'!F847),0,0) + IF(AND('GEOMETRIC INPUTS'!E847&gt;'GEOMETRIC INPUTS'!B847,'GEOMETRIC INPUTS'!C847='GEOMETRIC INPUTS'!F847),PI()/2,0) + IF(AND('GEOMETRIC INPUTS'!E847='GEOMETRIC INPUTS'!B847,'GEOMETRIC INPUTS'!C847&lt;'GEOMETRIC INPUTS'!F847),PI(),0) + IF(AND('GEOMETRIC INPUTS'!E847&lt;'GEOMETRIC INPUTS'!B847,'GEOMETRIC INPUTS'!C847='GEOMETRIC INPUTS'!F847),3/2*PI(),0)</f>
        <v>0</v>
      </c>
      <c r="D847">
        <f t="shared" si="14"/>
        <v>0</v>
      </c>
      <c r="E847">
        <f>SQRT(('GEOMETRIC INPUTS'!B847-'GEOMETRIC INPUTS'!E847)^2+('GEOMETRIC INPUTS'!C847-'GEOMETRIC INPUTS'!F847)^2+('GEOMETRIC INPUTS'!D847-'GEOMETRIC INPUTS'!G847)^2)</f>
        <v>0</v>
      </c>
      <c r="F847">
        <f>SQRT(('GEOMETRIC INPUTS'!B847-'GEOMETRIC INPUTS'!N847)^2 + ('GEOMETRIC INPUTS'!C847-'GEOMETRIC INPUTS'!O847)^2 + ('GEOMETRIC INPUTS'!D847-'GEOMETRIC INPUTS'!P847)^2)</f>
        <v>0</v>
      </c>
      <c r="G847">
        <f>SQRT(('GEOMETRIC INPUTS'!E847-'GEOMETRIC INPUTS'!N847)^2 + ('GEOMETRIC INPUTS'!F847-'GEOMETRIC INPUTS'!O847)^2 + ('GEOMETRIC INPUTS'!G847-'GEOMETRIC INPUTS'!P847)^2)</f>
        <v>0</v>
      </c>
      <c r="H847">
        <f>SQRT(('GEOMETRIC INPUTS'!H847-'GEOMETRIC INPUTS'!K847)^2 + ('GEOMETRIC INPUTS'!I847-'GEOMETRIC INPUTS'!L847)^2 + ('GEOMETRIC INPUTS'!J847-'GEOMETRIC INPUTS'!M847)^2)</f>
        <v>0</v>
      </c>
      <c r="I847">
        <f>SQRT(('GEOMETRIC INPUTS'!K847-'GEOMETRIC INPUTS'!N847)^2 + ('GEOMETRIC INPUTS'!L847-'GEOMETRIC INPUTS'!O847)^2 + ('GEOMETRIC INPUTS'!M847-'GEOMETRIC INPUTS'!P847)^2)</f>
        <v>0</v>
      </c>
      <c r="J847" s="20" t="e">
        <f>ASIN(('GEOMETRIC INPUTS'!M847-'GEOMETRIC INPUTS'!J847)/H847)</f>
        <v>#DIV/0!</v>
      </c>
      <c r="K847" s="27">
        <f>IF('GT Data'!X849=TRUE,'GEOMETRIC INPUTS'!Q847*Loads!$B$2,'GEOMETRIC INPUTS'!Q847*Loads!$F$2)</f>
        <v>0</v>
      </c>
      <c r="L847" s="27">
        <f>IF('GT Data'!X849=TRUE,F847*Loads!$B$3,F847*Loads!$F$3)</f>
        <v>0</v>
      </c>
      <c r="M847" s="27">
        <f>IF('GT Data'!X849=TRUE,G847*Loads!$B$3,G847*Loads!$F$3)</f>
        <v>0</v>
      </c>
      <c r="N847" s="27">
        <f>IF('GT Data'!X849=TRUE,H847*Loads!$B$3,H847*Loads!$F$3)</f>
        <v>0</v>
      </c>
      <c r="O847" s="27">
        <f>IF('GT Data'!X849=TRUE,B847*Loads!$B$4,0)</f>
        <v>0</v>
      </c>
      <c r="P847" s="27">
        <f>IF('GT Data'!X849=TRUE,'GEOMETRIC INPUTS'!Q847*Loads!$B$1,'GEOMETRIC INPUTS'!Q847*Loads!$F$1)</f>
        <v>0</v>
      </c>
      <c r="Q847">
        <v>-300</v>
      </c>
      <c r="R847" t="e">
        <f>'GEOMETRIC INPUTS'!R847/'GEOMETRIC INPUTS'!S847</f>
        <v>#DIV/0!</v>
      </c>
    </row>
    <row r="848" spans="1:18" x14ac:dyDescent="0.3">
      <c r="A848">
        <f>'GEOMETRIC INPUTS'!A848</f>
        <v>0</v>
      </c>
      <c r="B848">
        <f>'GT Data'!Z850</f>
        <v>0</v>
      </c>
      <c r="C848">
        <f>IF(AND('GEOMETRIC INPUTS'!E848&gt;'GEOMETRIC INPUTS'!B848,'GEOMETRIC INPUTS'!C848&gt;'GEOMETRIC INPUTS'!F848),ACOS(('GEOMETRIC INPUTS'!C848-'GEOMETRIC INPUTS'!F848)/'Calculated Tab Properties'!E848),0) + IF(AND('GEOMETRIC INPUTS'!E848&gt;'GEOMETRIC INPUTS'!B848,'GEOMETRIC INPUTS'!C848&lt;'GEOMETRIC INPUTS'!F848),PI()/2 + ASIN((-'GEOMETRIC INPUTS'!C848+'GEOMETRIC INPUTS'!F848)/'Calculated Tab Properties'!E848),0) + IF(AND('GEOMETRIC INPUTS'!E848&lt;'GEOMETRIC INPUTS'!B848,'GEOMETRIC INPUTS'!C848&lt;'GEOMETRIC INPUTS'!F848),PI() + ACOS(('GEOMETRIC INPUTS'!C848-'GEOMETRIC INPUTS'!F848)/'Calculated Tab Properties'!E848),0) + IF(AND('GEOMETRIC INPUTS'!E848&lt;'GEOMETRIC INPUTS'!B848,'GEOMETRIC INPUTS'!C848&gt;'GEOMETRIC INPUTS'!F848),2*PI() - ACOS((-'GEOMETRIC INPUTS'!C848+'GEOMETRIC INPUTS'!F848)/'Calculated Tab Properties'!E848),0) + IF(AND('GEOMETRIC INPUTS'!E848='GEOMETRIC INPUTS'!B848,'GEOMETRIC INPUTS'!C848&gt;'GEOMETRIC INPUTS'!F848),0,0) + IF(AND('GEOMETRIC INPUTS'!E848&gt;'GEOMETRIC INPUTS'!B848,'GEOMETRIC INPUTS'!C848='GEOMETRIC INPUTS'!F848),PI()/2,0) + IF(AND('GEOMETRIC INPUTS'!E848='GEOMETRIC INPUTS'!B848,'GEOMETRIC INPUTS'!C848&lt;'GEOMETRIC INPUTS'!F848),PI(),0) + IF(AND('GEOMETRIC INPUTS'!E848&lt;'GEOMETRIC INPUTS'!B848,'GEOMETRIC INPUTS'!C848='GEOMETRIC INPUTS'!F848),3/2*PI(),0)</f>
        <v>0</v>
      </c>
      <c r="D848">
        <f t="shared" si="14"/>
        <v>0</v>
      </c>
      <c r="E848">
        <f>SQRT(('GEOMETRIC INPUTS'!B848-'GEOMETRIC INPUTS'!E848)^2+('GEOMETRIC INPUTS'!C848-'GEOMETRIC INPUTS'!F848)^2+('GEOMETRIC INPUTS'!D848-'GEOMETRIC INPUTS'!G848)^2)</f>
        <v>0</v>
      </c>
      <c r="F848">
        <f>SQRT(('GEOMETRIC INPUTS'!B848-'GEOMETRIC INPUTS'!N848)^2 + ('GEOMETRIC INPUTS'!C848-'GEOMETRIC INPUTS'!O848)^2 + ('GEOMETRIC INPUTS'!D848-'GEOMETRIC INPUTS'!P848)^2)</f>
        <v>0</v>
      </c>
      <c r="G848">
        <f>SQRT(('GEOMETRIC INPUTS'!E848-'GEOMETRIC INPUTS'!N848)^2 + ('GEOMETRIC INPUTS'!F848-'GEOMETRIC INPUTS'!O848)^2 + ('GEOMETRIC INPUTS'!G848-'GEOMETRIC INPUTS'!P848)^2)</f>
        <v>0</v>
      </c>
      <c r="H848">
        <f>SQRT(('GEOMETRIC INPUTS'!H848-'GEOMETRIC INPUTS'!K848)^2 + ('GEOMETRIC INPUTS'!I848-'GEOMETRIC INPUTS'!L848)^2 + ('GEOMETRIC INPUTS'!J848-'GEOMETRIC INPUTS'!M848)^2)</f>
        <v>0</v>
      </c>
      <c r="I848">
        <f>SQRT(('GEOMETRIC INPUTS'!K848-'GEOMETRIC INPUTS'!N848)^2 + ('GEOMETRIC INPUTS'!L848-'GEOMETRIC INPUTS'!O848)^2 + ('GEOMETRIC INPUTS'!M848-'GEOMETRIC INPUTS'!P848)^2)</f>
        <v>0</v>
      </c>
      <c r="J848" s="20" t="e">
        <f>ASIN(('GEOMETRIC INPUTS'!M848-'GEOMETRIC INPUTS'!J848)/H848)</f>
        <v>#DIV/0!</v>
      </c>
      <c r="K848" s="27">
        <f>IF('GT Data'!X850=TRUE,'GEOMETRIC INPUTS'!Q848*Loads!$B$2,'GEOMETRIC INPUTS'!Q848*Loads!$F$2)</f>
        <v>0</v>
      </c>
      <c r="L848" s="27">
        <f>IF('GT Data'!X850=TRUE,F848*Loads!$B$3,F848*Loads!$F$3)</f>
        <v>0</v>
      </c>
      <c r="M848" s="27">
        <f>IF('GT Data'!X850=TRUE,G848*Loads!$B$3,G848*Loads!$F$3)</f>
        <v>0</v>
      </c>
      <c r="N848" s="27">
        <f>IF('GT Data'!X850=TRUE,H848*Loads!$B$3,H848*Loads!$F$3)</f>
        <v>0</v>
      </c>
      <c r="O848" s="27">
        <f>IF('GT Data'!X850=TRUE,B848*Loads!$B$4,0)</f>
        <v>0</v>
      </c>
      <c r="P848" s="27">
        <f>IF('GT Data'!X850=TRUE,'GEOMETRIC INPUTS'!Q848*Loads!$B$1,'GEOMETRIC INPUTS'!Q848*Loads!$F$1)</f>
        <v>0</v>
      </c>
      <c r="Q848">
        <v>-300</v>
      </c>
      <c r="R848" t="e">
        <f>'GEOMETRIC INPUTS'!R848/'GEOMETRIC INPUTS'!S848</f>
        <v>#DIV/0!</v>
      </c>
    </row>
    <row r="849" spans="1:18" x14ac:dyDescent="0.3">
      <c r="A849">
        <f>'GEOMETRIC INPUTS'!A849</f>
        <v>0</v>
      </c>
      <c r="B849">
        <f>'GT Data'!Z851</f>
        <v>0</v>
      </c>
      <c r="C849">
        <f>IF(AND('GEOMETRIC INPUTS'!E849&gt;'GEOMETRIC INPUTS'!B849,'GEOMETRIC INPUTS'!C849&gt;'GEOMETRIC INPUTS'!F849),ACOS(('GEOMETRIC INPUTS'!C849-'GEOMETRIC INPUTS'!F849)/'Calculated Tab Properties'!E849),0) + IF(AND('GEOMETRIC INPUTS'!E849&gt;'GEOMETRIC INPUTS'!B849,'GEOMETRIC INPUTS'!C849&lt;'GEOMETRIC INPUTS'!F849),PI()/2 + ASIN((-'GEOMETRIC INPUTS'!C849+'GEOMETRIC INPUTS'!F849)/'Calculated Tab Properties'!E849),0) + IF(AND('GEOMETRIC INPUTS'!E849&lt;'GEOMETRIC INPUTS'!B849,'GEOMETRIC INPUTS'!C849&lt;'GEOMETRIC INPUTS'!F849),PI() + ACOS(('GEOMETRIC INPUTS'!C849-'GEOMETRIC INPUTS'!F849)/'Calculated Tab Properties'!E849),0) + IF(AND('GEOMETRIC INPUTS'!E849&lt;'GEOMETRIC INPUTS'!B849,'GEOMETRIC INPUTS'!C849&gt;'GEOMETRIC INPUTS'!F849),2*PI() - ACOS((-'GEOMETRIC INPUTS'!C849+'GEOMETRIC INPUTS'!F849)/'Calculated Tab Properties'!E849),0) + IF(AND('GEOMETRIC INPUTS'!E849='GEOMETRIC INPUTS'!B849,'GEOMETRIC INPUTS'!C849&gt;'GEOMETRIC INPUTS'!F849),0,0) + IF(AND('GEOMETRIC INPUTS'!E849&gt;'GEOMETRIC INPUTS'!B849,'GEOMETRIC INPUTS'!C849='GEOMETRIC INPUTS'!F849),PI()/2,0) + IF(AND('GEOMETRIC INPUTS'!E849='GEOMETRIC INPUTS'!B849,'GEOMETRIC INPUTS'!C849&lt;'GEOMETRIC INPUTS'!F849),PI(),0) + IF(AND('GEOMETRIC INPUTS'!E849&lt;'GEOMETRIC INPUTS'!B849,'GEOMETRIC INPUTS'!C849='GEOMETRIC INPUTS'!F849),3/2*PI(),0)</f>
        <v>0</v>
      </c>
      <c r="D849">
        <f t="shared" si="14"/>
        <v>0</v>
      </c>
      <c r="E849">
        <f>SQRT(('GEOMETRIC INPUTS'!B849-'GEOMETRIC INPUTS'!E849)^2+('GEOMETRIC INPUTS'!C849-'GEOMETRIC INPUTS'!F849)^2+('GEOMETRIC INPUTS'!D849-'GEOMETRIC INPUTS'!G849)^2)</f>
        <v>0</v>
      </c>
      <c r="F849">
        <f>SQRT(('GEOMETRIC INPUTS'!B849-'GEOMETRIC INPUTS'!N849)^2 + ('GEOMETRIC INPUTS'!C849-'GEOMETRIC INPUTS'!O849)^2 + ('GEOMETRIC INPUTS'!D849-'GEOMETRIC INPUTS'!P849)^2)</f>
        <v>0</v>
      </c>
      <c r="G849">
        <f>SQRT(('GEOMETRIC INPUTS'!E849-'GEOMETRIC INPUTS'!N849)^2 + ('GEOMETRIC INPUTS'!F849-'GEOMETRIC INPUTS'!O849)^2 + ('GEOMETRIC INPUTS'!G849-'GEOMETRIC INPUTS'!P849)^2)</f>
        <v>0</v>
      </c>
      <c r="H849">
        <f>SQRT(('GEOMETRIC INPUTS'!H849-'GEOMETRIC INPUTS'!K849)^2 + ('GEOMETRIC INPUTS'!I849-'GEOMETRIC INPUTS'!L849)^2 + ('GEOMETRIC INPUTS'!J849-'GEOMETRIC INPUTS'!M849)^2)</f>
        <v>0</v>
      </c>
      <c r="I849">
        <f>SQRT(('GEOMETRIC INPUTS'!K849-'GEOMETRIC INPUTS'!N849)^2 + ('GEOMETRIC INPUTS'!L849-'GEOMETRIC INPUTS'!O849)^2 + ('GEOMETRIC INPUTS'!M849-'GEOMETRIC INPUTS'!P849)^2)</f>
        <v>0</v>
      </c>
      <c r="J849" s="20" t="e">
        <f>ASIN(('GEOMETRIC INPUTS'!M849-'GEOMETRIC INPUTS'!J849)/H849)</f>
        <v>#DIV/0!</v>
      </c>
      <c r="K849" s="27">
        <f>IF('GT Data'!X851=TRUE,'GEOMETRIC INPUTS'!Q849*Loads!$B$2,'GEOMETRIC INPUTS'!Q849*Loads!$F$2)</f>
        <v>0</v>
      </c>
      <c r="L849" s="27">
        <f>IF('GT Data'!X851=TRUE,F849*Loads!$B$3,F849*Loads!$F$3)</f>
        <v>0</v>
      </c>
      <c r="M849" s="27">
        <f>IF('GT Data'!X851=TRUE,G849*Loads!$B$3,G849*Loads!$F$3)</f>
        <v>0</v>
      </c>
      <c r="N849" s="27">
        <f>IF('GT Data'!X851=TRUE,H849*Loads!$B$3,H849*Loads!$F$3)</f>
        <v>0</v>
      </c>
      <c r="O849" s="27">
        <f>IF('GT Data'!X851=TRUE,B849*Loads!$B$4,0)</f>
        <v>0</v>
      </c>
      <c r="P849" s="27">
        <f>IF('GT Data'!X851=TRUE,'GEOMETRIC INPUTS'!Q849*Loads!$B$1,'GEOMETRIC INPUTS'!Q849*Loads!$F$1)</f>
        <v>0</v>
      </c>
      <c r="Q849">
        <v>-300</v>
      </c>
      <c r="R849" t="e">
        <f>'GEOMETRIC INPUTS'!R849/'GEOMETRIC INPUTS'!S849</f>
        <v>#DIV/0!</v>
      </c>
    </row>
    <row r="850" spans="1:18" x14ac:dyDescent="0.3">
      <c r="A850">
        <f>'GEOMETRIC INPUTS'!A850</f>
        <v>0</v>
      </c>
      <c r="B850">
        <f>'GT Data'!Z852</f>
        <v>0</v>
      </c>
      <c r="C850">
        <f>IF(AND('GEOMETRIC INPUTS'!E850&gt;'GEOMETRIC INPUTS'!B850,'GEOMETRIC INPUTS'!C850&gt;'GEOMETRIC INPUTS'!F850),ACOS(('GEOMETRIC INPUTS'!C850-'GEOMETRIC INPUTS'!F850)/'Calculated Tab Properties'!E850),0) + IF(AND('GEOMETRIC INPUTS'!E850&gt;'GEOMETRIC INPUTS'!B850,'GEOMETRIC INPUTS'!C850&lt;'GEOMETRIC INPUTS'!F850),PI()/2 + ASIN((-'GEOMETRIC INPUTS'!C850+'GEOMETRIC INPUTS'!F850)/'Calculated Tab Properties'!E850),0) + IF(AND('GEOMETRIC INPUTS'!E850&lt;'GEOMETRIC INPUTS'!B850,'GEOMETRIC INPUTS'!C850&lt;'GEOMETRIC INPUTS'!F850),PI() + ACOS(('GEOMETRIC INPUTS'!C850-'GEOMETRIC INPUTS'!F850)/'Calculated Tab Properties'!E850),0) + IF(AND('GEOMETRIC INPUTS'!E850&lt;'GEOMETRIC INPUTS'!B850,'GEOMETRIC INPUTS'!C850&gt;'GEOMETRIC INPUTS'!F850),2*PI() - ACOS((-'GEOMETRIC INPUTS'!C850+'GEOMETRIC INPUTS'!F850)/'Calculated Tab Properties'!E850),0) + IF(AND('GEOMETRIC INPUTS'!E850='GEOMETRIC INPUTS'!B850,'GEOMETRIC INPUTS'!C850&gt;'GEOMETRIC INPUTS'!F850),0,0) + IF(AND('GEOMETRIC INPUTS'!E850&gt;'GEOMETRIC INPUTS'!B850,'GEOMETRIC INPUTS'!C850='GEOMETRIC INPUTS'!F850),PI()/2,0) + IF(AND('GEOMETRIC INPUTS'!E850='GEOMETRIC INPUTS'!B850,'GEOMETRIC INPUTS'!C850&lt;'GEOMETRIC INPUTS'!F850),PI(),0) + IF(AND('GEOMETRIC INPUTS'!E850&lt;'GEOMETRIC INPUTS'!B850,'GEOMETRIC INPUTS'!C850='GEOMETRIC INPUTS'!F850),3/2*PI(),0)</f>
        <v>0</v>
      </c>
      <c r="D850">
        <f t="shared" si="14"/>
        <v>0</v>
      </c>
      <c r="E850">
        <f>SQRT(('GEOMETRIC INPUTS'!B850-'GEOMETRIC INPUTS'!E850)^2+('GEOMETRIC INPUTS'!C850-'GEOMETRIC INPUTS'!F850)^2+('GEOMETRIC INPUTS'!D850-'GEOMETRIC INPUTS'!G850)^2)</f>
        <v>0</v>
      </c>
      <c r="F850">
        <f>SQRT(('GEOMETRIC INPUTS'!B850-'GEOMETRIC INPUTS'!N850)^2 + ('GEOMETRIC INPUTS'!C850-'GEOMETRIC INPUTS'!O850)^2 + ('GEOMETRIC INPUTS'!D850-'GEOMETRIC INPUTS'!P850)^2)</f>
        <v>0</v>
      </c>
      <c r="G850">
        <f>SQRT(('GEOMETRIC INPUTS'!E850-'GEOMETRIC INPUTS'!N850)^2 + ('GEOMETRIC INPUTS'!F850-'GEOMETRIC INPUTS'!O850)^2 + ('GEOMETRIC INPUTS'!G850-'GEOMETRIC INPUTS'!P850)^2)</f>
        <v>0</v>
      </c>
      <c r="H850">
        <f>SQRT(('GEOMETRIC INPUTS'!H850-'GEOMETRIC INPUTS'!K850)^2 + ('GEOMETRIC INPUTS'!I850-'GEOMETRIC INPUTS'!L850)^2 + ('GEOMETRIC INPUTS'!J850-'GEOMETRIC INPUTS'!M850)^2)</f>
        <v>0</v>
      </c>
      <c r="I850">
        <f>SQRT(('GEOMETRIC INPUTS'!K850-'GEOMETRIC INPUTS'!N850)^2 + ('GEOMETRIC INPUTS'!L850-'GEOMETRIC INPUTS'!O850)^2 + ('GEOMETRIC INPUTS'!M850-'GEOMETRIC INPUTS'!P850)^2)</f>
        <v>0</v>
      </c>
      <c r="J850" s="20" t="e">
        <f>ASIN(('GEOMETRIC INPUTS'!M850-'GEOMETRIC INPUTS'!J850)/H850)</f>
        <v>#DIV/0!</v>
      </c>
      <c r="K850" s="27">
        <f>IF('GT Data'!X852=TRUE,'GEOMETRIC INPUTS'!Q850*Loads!$B$2,'GEOMETRIC INPUTS'!Q850*Loads!$F$2)</f>
        <v>0</v>
      </c>
      <c r="L850" s="27">
        <f>IF('GT Data'!X852=TRUE,F850*Loads!$B$3,F850*Loads!$F$3)</f>
        <v>0</v>
      </c>
      <c r="M850" s="27">
        <f>IF('GT Data'!X852=TRUE,G850*Loads!$B$3,G850*Loads!$F$3)</f>
        <v>0</v>
      </c>
      <c r="N850" s="27">
        <f>IF('GT Data'!X852=TRUE,H850*Loads!$B$3,H850*Loads!$F$3)</f>
        <v>0</v>
      </c>
      <c r="O850" s="27">
        <f>IF('GT Data'!X852=TRUE,B850*Loads!$B$4,0)</f>
        <v>0</v>
      </c>
      <c r="P850" s="27">
        <f>IF('GT Data'!X852=TRUE,'GEOMETRIC INPUTS'!Q850*Loads!$B$1,'GEOMETRIC INPUTS'!Q850*Loads!$F$1)</f>
        <v>0</v>
      </c>
      <c r="Q850">
        <v>-300</v>
      </c>
      <c r="R850" t="e">
        <f>'GEOMETRIC INPUTS'!R850/'GEOMETRIC INPUTS'!S850</f>
        <v>#DIV/0!</v>
      </c>
    </row>
    <row r="851" spans="1:18" x14ac:dyDescent="0.3">
      <c r="A851">
        <f>'GEOMETRIC INPUTS'!A851</f>
        <v>0</v>
      </c>
      <c r="B851">
        <f>'GT Data'!Z853</f>
        <v>0</v>
      </c>
      <c r="C851">
        <f>IF(AND('GEOMETRIC INPUTS'!E851&gt;'GEOMETRIC INPUTS'!B851,'GEOMETRIC INPUTS'!C851&gt;'GEOMETRIC INPUTS'!F851),ACOS(('GEOMETRIC INPUTS'!C851-'GEOMETRIC INPUTS'!F851)/'Calculated Tab Properties'!E851),0) + IF(AND('GEOMETRIC INPUTS'!E851&gt;'GEOMETRIC INPUTS'!B851,'GEOMETRIC INPUTS'!C851&lt;'GEOMETRIC INPUTS'!F851),PI()/2 + ASIN((-'GEOMETRIC INPUTS'!C851+'GEOMETRIC INPUTS'!F851)/'Calculated Tab Properties'!E851),0) + IF(AND('GEOMETRIC INPUTS'!E851&lt;'GEOMETRIC INPUTS'!B851,'GEOMETRIC INPUTS'!C851&lt;'GEOMETRIC INPUTS'!F851),PI() + ACOS(('GEOMETRIC INPUTS'!C851-'GEOMETRIC INPUTS'!F851)/'Calculated Tab Properties'!E851),0) + IF(AND('GEOMETRIC INPUTS'!E851&lt;'GEOMETRIC INPUTS'!B851,'GEOMETRIC INPUTS'!C851&gt;'GEOMETRIC INPUTS'!F851),2*PI() - ACOS((-'GEOMETRIC INPUTS'!C851+'GEOMETRIC INPUTS'!F851)/'Calculated Tab Properties'!E851),0) + IF(AND('GEOMETRIC INPUTS'!E851='GEOMETRIC INPUTS'!B851,'GEOMETRIC INPUTS'!C851&gt;'GEOMETRIC INPUTS'!F851),0,0) + IF(AND('GEOMETRIC INPUTS'!E851&gt;'GEOMETRIC INPUTS'!B851,'GEOMETRIC INPUTS'!C851='GEOMETRIC INPUTS'!F851),PI()/2,0) + IF(AND('GEOMETRIC INPUTS'!E851='GEOMETRIC INPUTS'!B851,'GEOMETRIC INPUTS'!C851&lt;'GEOMETRIC INPUTS'!F851),PI(),0) + IF(AND('GEOMETRIC INPUTS'!E851&lt;'GEOMETRIC INPUTS'!B851,'GEOMETRIC INPUTS'!C851='GEOMETRIC INPUTS'!F851),3/2*PI(),0)</f>
        <v>0</v>
      </c>
      <c r="D851">
        <f t="shared" si="14"/>
        <v>0</v>
      </c>
      <c r="E851">
        <f>SQRT(('GEOMETRIC INPUTS'!B851-'GEOMETRIC INPUTS'!E851)^2+('GEOMETRIC INPUTS'!C851-'GEOMETRIC INPUTS'!F851)^2+('GEOMETRIC INPUTS'!D851-'GEOMETRIC INPUTS'!G851)^2)</f>
        <v>0</v>
      </c>
      <c r="F851">
        <f>SQRT(('GEOMETRIC INPUTS'!B851-'GEOMETRIC INPUTS'!N851)^2 + ('GEOMETRIC INPUTS'!C851-'GEOMETRIC INPUTS'!O851)^2 + ('GEOMETRIC INPUTS'!D851-'GEOMETRIC INPUTS'!P851)^2)</f>
        <v>0</v>
      </c>
      <c r="G851">
        <f>SQRT(('GEOMETRIC INPUTS'!E851-'GEOMETRIC INPUTS'!N851)^2 + ('GEOMETRIC INPUTS'!F851-'GEOMETRIC INPUTS'!O851)^2 + ('GEOMETRIC INPUTS'!G851-'GEOMETRIC INPUTS'!P851)^2)</f>
        <v>0</v>
      </c>
      <c r="H851">
        <f>SQRT(('GEOMETRIC INPUTS'!H851-'GEOMETRIC INPUTS'!K851)^2 + ('GEOMETRIC INPUTS'!I851-'GEOMETRIC INPUTS'!L851)^2 + ('GEOMETRIC INPUTS'!J851-'GEOMETRIC INPUTS'!M851)^2)</f>
        <v>0</v>
      </c>
      <c r="I851">
        <f>SQRT(('GEOMETRIC INPUTS'!K851-'GEOMETRIC INPUTS'!N851)^2 + ('GEOMETRIC INPUTS'!L851-'GEOMETRIC INPUTS'!O851)^2 + ('GEOMETRIC INPUTS'!M851-'GEOMETRIC INPUTS'!P851)^2)</f>
        <v>0</v>
      </c>
      <c r="J851" s="20" t="e">
        <f>ASIN(('GEOMETRIC INPUTS'!M851-'GEOMETRIC INPUTS'!J851)/H851)</f>
        <v>#DIV/0!</v>
      </c>
      <c r="K851" s="27">
        <f>IF('GT Data'!X853=TRUE,'GEOMETRIC INPUTS'!Q851*Loads!$B$2,'GEOMETRIC INPUTS'!Q851*Loads!$F$2)</f>
        <v>0</v>
      </c>
      <c r="L851" s="27">
        <f>IF('GT Data'!X853=TRUE,F851*Loads!$B$3,F851*Loads!$F$3)</f>
        <v>0</v>
      </c>
      <c r="M851" s="27">
        <f>IF('GT Data'!X853=TRUE,G851*Loads!$B$3,G851*Loads!$F$3)</f>
        <v>0</v>
      </c>
      <c r="N851" s="27">
        <f>IF('GT Data'!X853=TRUE,H851*Loads!$B$3,H851*Loads!$F$3)</f>
        <v>0</v>
      </c>
      <c r="O851" s="27">
        <f>IF('GT Data'!X853=TRUE,B851*Loads!$B$4,0)</f>
        <v>0</v>
      </c>
      <c r="P851" s="27">
        <f>IF('GT Data'!X853=TRUE,'GEOMETRIC INPUTS'!Q851*Loads!$B$1,'GEOMETRIC INPUTS'!Q851*Loads!$F$1)</f>
        <v>0</v>
      </c>
      <c r="Q851">
        <v>-300</v>
      </c>
      <c r="R851" t="e">
        <f>'GEOMETRIC INPUTS'!R851/'GEOMETRIC INPUTS'!S851</f>
        <v>#DIV/0!</v>
      </c>
    </row>
    <row r="852" spans="1:18" x14ac:dyDescent="0.3">
      <c r="A852">
        <f>'GEOMETRIC INPUTS'!A852</f>
        <v>0</v>
      </c>
      <c r="B852">
        <f>'GT Data'!Z854</f>
        <v>0</v>
      </c>
      <c r="C852">
        <f>IF(AND('GEOMETRIC INPUTS'!E852&gt;'GEOMETRIC INPUTS'!B852,'GEOMETRIC INPUTS'!C852&gt;'GEOMETRIC INPUTS'!F852),ACOS(('GEOMETRIC INPUTS'!C852-'GEOMETRIC INPUTS'!F852)/'Calculated Tab Properties'!E852),0) + IF(AND('GEOMETRIC INPUTS'!E852&gt;'GEOMETRIC INPUTS'!B852,'GEOMETRIC INPUTS'!C852&lt;'GEOMETRIC INPUTS'!F852),PI()/2 + ASIN((-'GEOMETRIC INPUTS'!C852+'GEOMETRIC INPUTS'!F852)/'Calculated Tab Properties'!E852),0) + IF(AND('GEOMETRIC INPUTS'!E852&lt;'GEOMETRIC INPUTS'!B852,'GEOMETRIC INPUTS'!C852&lt;'GEOMETRIC INPUTS'!F852),PI() + ACOS(('GEOMETRIC INPUTS'!C852-'GEOMETRIC INPUTS'!F852)/'Calculated Tab Properties'!E852),0) + IF(AND('GEOMETRIC INPUTS'!E852&lt;'GEOMETRIC INPUTS'!B852,'GEOMETRIC INPUTS'!C852&gt;'GEOMETRIC INPUTS'!F852),2*PI() - ACOS((-'GEOMETRIC INPUTS'!C852+'GEOMETRIC INPUTS'!F852)/'Calculated Tab Properties'!E852),0) + IF(AND('GEOMETRIC INPUTS'!E852='GEOMETRIC INPUTS'!B852,'GEOMETRIC INPUTS'!C852&gt;'GEOMETRIC INPUTS'!F852),0,0) + IF(AND('GEOMETRIC INPUTS'!E852&gt;'GEOMETRIC INPUTS'!B852,'GEOMETRIC INPUTS'!C852='GEOMETRIC INPUTS'!F852),PI()/2,0) + IF(AND('GEOMETRIC INPUTS'!E852='GEOMETRIC INPUTS'!B852,'GEOMETRIC INPUTS'!C852&lt;'GEOMETRIC INPUTS'!F852),PI(),0) + IF(AND('GEOMETRIC INPUTS'!E852&lt;'GEOMETRIC INPUTS'!B852,'GEOMETRIC INPUTS'!C852='GEOMETRIC INPUTS'!F852),3/2*PI(),0)</f>
        <v>0</v>
      </c>
      <c r="D852">
        <f t="shared" si="14"/>
        <v>0</v>
      </c>
      <c r="E852">
        <f>SQRT(('GEOMETRIC INPUTS'!B852-'GEOMETRIC INPUTS'!E852)^2+('GEOMETRIC INPUTS'!C852-'GEOMETRIC INPUTS'!F852)^2+('GEOMETRIC INPUTS'!D852-'GEOMETRIC INPUTS'!G852)^2)</f>
        <v>0</v>
      </c>
      <c r="F852">
        <f>SQRT(('GEOMETRIC INPUTS'!B852-'GEOMETRIC INPUTS'!N852)^2 + ('GEOMETRIC INPUTS'!C852-'GEOMETRIC INPUTS'!O852)^2 + ('GEOMETRIC INPUTS'!D852-'GEOMETRIC INPUTS'!P852)^2)</f>
        <v>0</v>
      </c>
      <c r="G852">
        <f>SQRT(('GEOMETRIC INPUTS'!E852-'GEOMETRIC INPUTS'!N852)^2 + ('GEOMETRIC INPUTS'!F852-'GEOMETRIC INPUTS'!O852)^2 + ('GEOMETRIC INPUTS'!G852-'GEOMETRIC INPUTS'!P852)^2)</f>
        <v>0</v>
      </c>
      <c r="H852">
        <f>SQRT(('GEOMETRIC INPUTS'!H852-'GEOMETRIC INPUTS'!K852)^2 + ('GEOMETRIC INPUTS'!I852-'GEOMETRIC INPUTS'!L852)^2 + ('GEOMETRIC INPUTS'!J852-'GEOMETRIC INPUTS'!M852)^2)</f>
        <v>0</v>
      </c>
      <c r="I852">
        <f>SQRT(('GEOMETRIC INPUTS'!K852-'GEOMETRIC INPUTS'!N852)^2 + ('GEOMETRIC INPUTS'!L852-'GEOMETRIC INPUTS'!O852)^2 + ('GEOMETRIC INPUTS'!M852-'GEOMETRIC INPUTS'!P852)^2)</f>
        <v>0</v>
      </c>
      <c r="J852" s="20" t="e">
        <f>ASIN(('GEOMETRIC INPUTS'!M852-'GEOMETRIC INPUTS'!J852)/H852)</f>
        <v>#DIV/0!</v>
      </c>
      <c r="K852" s="27">
        <f>IF('GT Data'!X854=TRUE,'GEOMETRIC INPUTS'!Q852*Loads!$B$2,'GEOMETRIC INPUTS'!Q852*Loads!$F$2)</f>
        <v>0</v>
      </c>
      <c r="L852" s="27">
        <f>IF('GT Data'!X854=TRUE,F852*Loads!$B$3,F852*Loads!$F$3)</f>
        <v>0</v>
      </c>
      <c r="M852" s="27">
        <f>IF('GT Data'!X854=TRUE,G852*Loads!$B$3,G852*Loads!$F$3)</f>
        <v>0</v>
      </c>
      <c r="N852" s="27">
        <f>IF('GT Data'!X854=TRUE,H852*Loads!$B$3,H852*Loads!$F$3)</f>
        <v>0</v>
      </c>
      <c r="O852" s="27">
        <f>IF('GT Data'!X854=TRUE,B852*Loads!$B$4,0)</f>
        <v>0</v>
      </c>
      <c r="P852" s="27">
        <f>IF('GT Data'!X854=TRUE,'GEOMETRIC INPUTS'!Q852*Loads!$B$1,'GEOMETRIC INPUTS'!Q852*Loads!$F$1)</f>
        <v>0</v>
      </c>
      <c r="Q852">
        <v>-300</v>
      </c>
      <c r="R852" t="e">
        <f>'GEOMETRIC INPUTS'!R852/'GEOMETRIC INPUTS'!S852</f>
        <v>#DIV/0!</v>
      </c>
    </row>
    <row r="853" spans="1:18" x14ac:dyDescent="0.3">
      <c r="A853">
        <f>'GEOMETRIC INPUTS'!A853</f>
        <v>0</v>
      </c>
      <c r="B853">
        <f>'GT Data'!Z855</f>
        <v>0</v>
      </c>
      <c r="C853">
        <f>IF(AND('GEOMETRIC INPUTS'!E853&gt;'GEOMETRIC INPUTS'!B853,'GEOMETRIC INPUTS'!C853&gt;'GEOMETRIC INPUTS'!F853),ACOS(('GEOMETRIC INPUTS'!C853-'GEOMETRIC INPUTS'!F853)/'Calculated Tab Properties'!E853),0) + IF(AND('GEOMETRIC INPUTS'!E853&gt;'GEOMETRIC INPUTS'!B853,'GEOMETRIC INPUTS'!C853&lt;'GEOMETRIC INPUTS'!F853),PI()/2 + ASIN((-'GEOMETRIC INPUTS'!C853+'GEOMETRIC INPUTS'!F853)/'Calculated Tab Properties'!E853),0) + IF(AND('GEOMETRIC INPUTS'!E853&lt;'GEOMETRIC INPUTS'!B853,'GEOMETRIC INPUTS'!C853&lt;'GEOMETRIC INPUTS'!F853),PI() + ACOS(('GEOMETRIC INPUTS'!C853-'GEOMETRIC INPUTS'!F853)/'Calculated Tab Properties'!E853),0) + IF(AND('GEOMETRIC INPUTS'!E853&lt;'GEOMETRIC INPUTS'!B853,'GEOMETRIC INPUTS'!C853&gt;'GEOMETRIC INPUTS'!F853),2*PI() - ACOS((-'GEOMETRIC INPUTS'!C853+'GEOMETRIC INPUTS'!F853)/'Calculated Tab Properties'!E853),0) + IF(AND('GEOMETRIC INPUTS'!E853='GEOMETRIC INPUTS'!B853,'GEOMETRIC INPUTS'!C853&gt;'GEOMETRIC INPUTS'!F853),0,0) + IF(AND('GEOMETRIC INPUTS'!E853&gt;'GEOMETRIC INPUTS'!B853,'GEOMETRIC INPUTS'!C853='GEOMETRIC INPUTS'!F853),PI()/2,0) + IF(AND('GEOMETRIC INPUTS'!E853='GEOMETRIC INPUTS'!B853,'GEOMETRIC INPUTS'!C853&lt;'GEOMETRIC INPUTS'!F853),PI(),0) + IF(AND('GEOMETRIC INPUTS'!E853&lt;'GEOMETRIC INPUTS'!B853,'GEOMETRIC INPUTS'!C853='GEOMETRIC INPUTS'!F853),3/2*PI(),0)</f>
        <v>0</v>
      </c>
      <c r="D853">
        <f t="shared" si="14"/>
        <v>0</v>
      </c>
      <c r="E853">
        <f>SQRT(('GEOMETRIC INPUTS'!B853-'GEOMETRIC INPUTS'!E853)^2+('GEOMETRIC INPUTS'!C853-'GEOMETRIC INPUTS'!F853)^2+('GEOMETRIC INPUTS'!D853-'GEOMETRIC INPUTS'!G853)^2)</f>
        <v>0</v>
      </c>
      <c r="F853">
        <f>SQRT(('GEOMETRIC INPUTS'!B853-'GEOMETRIC INPUTS'!N853)^2 + ('GEOMETRIC INPUTS'!C853-'GEOMETRIC INPUTS'!O853)^2 + ('GEOMETRIC INPUTS'!D853-'GEOMETRIC INPUTS'!P853)^2)</f>
        <v>0</v>
      </c>
      <c r="G853">
        <f>SQRT(('GEOMETRIC INPUTS'!E853-'GEOMETRIC INPUTS'!N853)^2 + ('GEOMETRIC INPUTS'!F853-'GEOMETRIC INPUTS'!O853)^2 + ('GEOMETRIC INPUTS'!G853-'GEOMETRIC INPUTS'!P853)^2)</f>
        <v>0</v>
      </c>
      <c r="H853">
        <f>SQRT(('GEOMETRIC INPUTS'!H853-'GEOMETRIC INPUTS'!K853)^2 + ('GEOMETRIC INPUTS'!I853-'GEOMETRIC INPUTS'!L853)^2 + ('GEOMETRIC INPUTS'!J853-'GEOMETRIC INPUTS'!M853)^2)</f>
        <v>0</v>
      </c>
      <c r="I853">
        <f>SQRT(('GEOMETRIC INPUTS'!K853-'GEOMETRIC INPUTS'!N853)^2 + ('GEOMETRIC INPUTS'!L853-'GEOMETRIC INPUTS'!O853)^2 + ('GEOMETRIC INPUTS'!M853-'GEOMETRIC INPUTS'!P853)^2)</f>
        <v>0</v>
      </c>
      <c r="J853" s="20" t="e">
        <f>ASIN(('GEOMETRIC INPUTS'!M853-'GEOMETRIC INPUTS'!J853)/H853)</f>
        <v>#DIV/0!</v>
      </c>
      <c r="K853" s="27">
        <f>IF('GT Data'!X855=TRUE,'GEOMETRIC INPUTS'!Q853*Loads!$B$2,'GEOMETRIC INPUTS'!Q853*Loads!$F$2)</f>
        <v>0</v>
      </c>
      <c r="L853" s="27">
        <f>IF('GT Data'!X855=TRUE,F853*Loads!$B$3,F853*Loads!$F$3)</f>
        <v>0</v>
      </c>
      <c r="M853" s="27">
        <f>IF('GT Data'!X855=TRUE,G853*Loads!$B$3,G853*Loads!$F$3)</f>
        <v>0</v>
      </c>
      <c r="N853" s="27">
        <f>IF('GT Data'!X855=TRUE,H853*Loads!$B$3,H853*Loads!$F$3)</f>
        <v>0</v>
      </c>
      <c r="O853" s="27">
        <f>IF('GT Data'!X855=TRUE,B853*Loads!$B$4,0)</f>
        <v>0</v>
      </c>
      <c r="P853" s="27">
        <f>IF('GT Data'!X855=TRUE,'GEOMETRIC INPUTS'!Q853*Loads!$B$1,'GEOMETRIC INPUTS'!Q853*Loads!$F$1)</f>
        <v>0</v>
      </c>
      <c r="Q853">
        <v>-300</v>
      </c>
      <c r="R853" t="e">
        <f>'GEOMETRIC INPUTS'!R853/'GEOMETRIC INPUTS'!S853</f>
        <v>#DIV/0!</v>
      </c>
    </row>
    <row r="854" spans="1:18" x14ac:dyDescent="0.3">
      <c r="A854">
        <f>'GEOMETRIC INPUTS'!A854</f>
        <v>0</v>
      </c>
      <c r="B854">
        <f>'GT Data'!Z856</f>
        <v>0</v>
      </c>
      <c r="C854">
        <f>IF(AND('GEOMETRIC INPUTS'!E854&gt;'GEOMETRIC INPUTS'!B854,'GEOMETRIC INPUTS'!C854&gt;'GEOMETRIC INPUTS'!F854),ACOS(('GEOMETRIC INPUTS'!C854-'GEOMETRIC INPUTS'!F854)/'Calculated Tab Properties'!E854),0) + IF(AND('GEOMETRIC INPUTS'!E854&gt;'GEOMETRIC INPUTS'!B854,'GEOMETRIC INPUTS'!C854&lt;'GEOMETRIC INPUTS'!F854),PI()/2 + ASIN((-'GEOMETRIC INPUTS'!C854+'GEOMETRIC INPUTS'!F854)/'Calculated Tab Properties'!E854),0) + IF(AND('GEOMETRIC INPUTS'!E854&lt;'GEOMETRIC INPUTS'!B854,'GEOMETRIC INPUTS'!C854&lt;'GEOMETRIC INPUTS'!F854),PI() + ACOS(('GEOMETRIC INPUTS'!C854-'GEOMETRIC INPUTS'!F854)/'Calculated Tab Properties'!E854),0) + IF(AND('GEOMETRIC INPUTS'!E854&lt;'GEOMETRIC INPUTS'!B854,'GEOMETRIC INPUTS'!C854&gt;'GEOMETRIC INPUTS'!F854),2*PI() - ACOS((-'GEOMETRIC INPUTS'!C854+'GEOMETRIC INPUTS'!F854)/'Calculated Tab Properties'!E854),0) + IF(AND('GEOMETRIC INPUTS'!E854='GEOMETRIC INPUTS'!B854,'GEOMETRIC INPUTS'!C854&gt;'GEOMETRIC INPUTS'!F854),0,0) + IF(AND('GEOMETRIC INPUTS'!E854&gt;'GEOMETRIC INPUTS'!B854,'GEOMETRIC INPUTS'!C854='GEOMETRIC INPUTS'!F854),PI()/2,0) + IF(AND('GEOMETRIC INPUTS'!E854='GEOMETRIC INPUTS'!B854,'GEOMETRIC INPUTS'!C854&lt;'GEOMETRIC INPUTS'!F854),PI(),0) + IF(AND('GEOMETRIC INPUTS'!E854&lt;'GEOMETRIC INPUTS'!B854,'GEOMETRIC INPUTS'!C854='GEOMETRIC INPUTS'!F854),3/2*PI(),0)</f>
        <v>0</v>
      </c>
      <c r="D854">
        <f t="shared" si="14"/>
        <v>0</v>
      </c>
      <c r="E854">
        <f>SQRT(('GEOMETRIC INPUTS'!B854-'GEOMETRIC INPUTS'!E854)^2+('GEOMETRIC INPUTS'!C854-'GEOMETRIC INPUTS'!F854)^2+('GEOMETRIC INPUTS'!D854-'GEOMETRIC INPUTS'!G854)^2)</f>
        <v>0</v>
      </c>
      <c r="F854">
        <f>SQRT(('GEOMETRIC INPUTS'!B854-'GEOMETRIC INPUTS'!N854)^2 + ('GEOMETRIC INPUTS'!C854-'GEOMETRIC INPUTS'!O854)^2 + ('GEOMETRIC INPUTS'!D854-'GEOMETRIC INPUTS'!P854)^2)</f>
        <v>0</v>
      </c>
      <c r="G854">
        <f>SQRT(('GEOMETRIC INPUTS'!E854-'GEOMETRIC INPUTS'!N854)^2 + ('GEOMETRIC INPUTS'!F854-'GEOMETRIC INPUTS'!O854)^2 + ('GEOMETRIC INPUTS'!G854-'GEOMETRIC INPUTS'!P854)^2)</f>
        <v>0</v>
      </c>
      <c r="H854">
        <f>SQRT(('GEOMETRIC INPUTS'!H854-'GEOMETRIC INPUTS'!K854)^2 + ('GEOMETRIC INPUTS'!I854-'GEOMETRIC INPUTS'!L854)^2 + ('GEOMETRIC INPUTS'!J854-'GEOMETRIC INPUTS'!M854)^2)</f>
        <v>0</v>
      </c>
      <c r="I854">
        <f>SQRT(('GEOMETRIC INPUTS'!K854-'GEOMETRIC INPUTS'!N854)^2 + ('GEOMETRIC INPUTS'!L854-'GEOMETRIC INPUTS'!O854)^2 + ('GEOMETRIC INPUTS'!M854-'GEOMETRIC INPUTS'!P854)^2)</f>
        <v>0</v>
      </c>
      <c r="J854" s="20" t="e">
        <f>ASIN(('GEOMETRIC INPUTS'!M854-'GEOMETRIC INPUTS'!J854)/H854)</f>
        <v>#DIV/0!</v>
      </c>
      <c r="K854" s="27">
        <f>IF('GT Data'!X856=TRUE,'GEOMETRIC INPUTS'!Q854*Loads!$B$2,'GEOMETRIC INPUTS'!Q854*Loads!$F$2)</f>
        <v>0</v>
      </c>
      <c r="L854" s="27">
        <f>IF('GT Data'!X856=TRUE,F854*Loads!$B$3,F854*Loads!$F$3)</f>
        <v>0</v>
      </c>
      <c r="M854" s="27">
        <f>IF('GT Data'!X856=TRUE,G854*Loads!$B$3,G854*Loads!$F$3)</f>
        <v>0</v>
      </c>
      <c r="N854" s="27">
        <f>IF('GT Data'!X856=TRUE,H854*Loads!$B$3,H854*Loads!$F$3)</f>
        <v>0</v>
      </c>
      <c r="O854" s="27">
        <f>IF('GT Data'!X856=TRUE,B854*Loads!$B$4,0)</f>
        <v>0</v>
      </c>
      <c r="P854" s="27">
        <f>IF('GT Data'!X856=TRUE,'GEOMETRIC INPUTS'!Q854*Loads!$B$1,'GEOMETRIC INPUTS'!Q854*Loads!$F$1)</f>
        <v>0</v>
      </c>
      <c r="Q854">
        <v>-300</v>
      </c>
      <c r="R854" t="e">
        <f>'GEOMETRIC INPUTS'!R854/'GEOMETRIC INPUTS'!S854</f>
        <v>#DIV/0!</v>
      </c>
    </row>
    <row r="855" spans="1:18" x14ac:dyDescent="0.3">
      <c r="A855">
        <f>'GEOMETRIC INPUTS'!A855</f>
        <v>0</v>
      </c>
      <c r="B855">
        <f>'GT Data'!Z857</f>
        <v>0</v>
      </c>
      <c r="C855">
        <f>IF(AND('GEOMETRIC INPUTS'!E855&gt;'GEOMETRIC INPUTS'!B855,'GEOMETRIC INPUTS'!C855&gt;'GEOMETRIC INPUTS'!F855),ACOS(('GEOMETRIC INPUTS'!C855-'GEOMETRIC INPUTS'!F855)/'Calculated Tab Properties'!E855),0) + IF(AND('GEOMETRIC INPUTS'!E855&gt;'GEOMETRIC INPUTS'!B855,'GEOMETRIC INPUTS'!C855&lt;'GEOMETRIC INPUTS'!F855),PI()/2 + ASIN((-'GEOMETRIC INPUTS'!C855+'GEOMETRIC INPUTS'!F855)/'Calculated Tab Properties'!E855),0) + IF(AND('GEOMETRIC INPUTS'!E855&lt;'GEOMETRIC INPUTS'!B855,'GEOMETRIC INPUTS'!C855&lt;'GEOMETRIC INPUTS'!F855),PI() + ACOS(('GEOMETRIC INPUTS'!C855-'GEOMETRIC INPUTS'!F855)/'Calculated Tab Properties'!E855),0) + IF(AND('GEOMETRIC INPUTS'!E855&lt;'GEOMETRIC INPUTS'!B855,'GEOMETRIC INPUTS'!C855&gt;'GEOMETRIC INPUTS'!F855),2*PI() - ACOS((-'GEOMETRIC INPUTS'!C855+'GEOMETRIC INPUTS'!F855)/'Calculated Tab Properties'!E855),0) + IF(AND('GEOMETRIC INPUTS'!E855='GEOMETRIC INPUTS'!B855,'GEOMETRIC INPUTS'!C855&gt;'GEOMETRIC INPUTS'!F855),0,0) + IF(AND('GEOMETRIC INPUTS'!E855&gt;'GEOMETRIC INPUTS'!B855,'GEOMETRIC INPUTS'!C855='GEOMETRIC INPUTS'!F855),PI()/2,0) + IF(AND('GEOMETRIC INPUTS'!E855='GEOMETRIC INPUTS'!B855,'GEOMETRIC INPUTS'!C855&lt;'GEOMETRIC INPUTS'!F855),PI(),0) + IF(AND('GEOMETRIC INPUTS'!E855&lt;'GEOMETRIC INPUTS'!B855,'GEOMETRIC INPUTS'!C855='GEOMETRIC INPUTS'!F855),3/2*PI(),0)</f>
        <v>0</v>
      </c>
      <c r="D855">
        <f t="shared" si="14"/>
        <v>0</v>
      </c>
      <c r="E855">
        <f>SQRT(('GEOMETRIC INPUTS'!B855-'GEOMETRIC INPUTS'!E855)^2+('GEOMETRIC INPUTS'!C855-'GEOMETRIC INPUTS'!F855)^2+('GEOMETRIC INPUTS'!D855-'GEOMETRIC INPUTS'!G855)^2)</f>
        <v>0</v>
      </c>
      <c r="F855">
        <f>SQRT(('GEOMETRIC INPUTS'!B855-'GEOMETRIC INPUTS'!N855)^2 + ('GEOMETRIC INPUTS'!C855-'GEOMETRIC INPUTS'!O855)^2 + ('GEOMETRIC INPUTS'!D855-'GEOMETRIC INPUTS'!P855)^2)</f>
        <v>0</v>
      </c>
      <c r="G855">
        <f>SQRT(('GEOMETRIC INPUTS'!E855-'GEOMETRIC INPUTS'!N855)^2 + ('GEOMETRIC INPUTS'!F855-'GEOMETRIC INPUTS'!O855)^2 + ('GEOMETRIC INPUTS'!G855-'GEOMETRIC INPUTS'!P855)^2)</f>
        <v>0</v>
      </c>
      <c r="H855">
        <f>SQRT(('GEOMETRIC INPUTS'!H855-'GEOMETRIC INPUTS'!K855)^2 + ('GEOMETRIC INPUTS'!I855-'GEOMETRIC INPUTS'!L855)^2 + ('GEOMETRIC INPUTS'!J855-'GEOMETRIC INPUTS'!M855)^2)</f>
        <v>0</v>
      </c>
      <c r="I855">
        <f>SQRT(('GEOMETRIC INPUTS'!K855-'GEOMETRIC INPUTS'!N855)^2 + ('GEOMETRIC INPUTS'!L855-'GEOMETRIC INPUTS'!O855)^2 + ('GEOMETRIC INPUTS'!M855-'GEOMETRIC INPUTS'!P855)^2)</f>
        <v>0</v>
      </c>
      <c r="J855" s="20" t="e">
        <f>ASIN(('GEOMETRIC INPUTS'!M855-'GEOMETRIC INPUTS'!J855)/H855)</f>
        <v>#DIV/0!</v>
      </c>
      <c r="K855" s="27">
        <f>IF('GT Data'!X857=TRUE,'GEOMETRIC INPUTS'!Q855*Loads!$B$2,'GEOMETRIC INPUTS'!Q855*Loads!$F$2)</f>
        <v>0</v>
      </c>
      <c r="L855" s="27">
        <f>IF('GT Data'!X857=TRUE,F855*Loads!$B$3,F855*Loads!$F$3)</f>
        <v>0</v>
      </c>
      <c r="M855" s="27">
        <f>IF('GT Data'!X857=TRUE,G855*Loads!$B$3,G855*Loads!$F$3)</f>
        <v>0</v>
      </c>
      <c r="N855" s="27">
        <f>IF('GT Data'!X857=TRUE,H855*Loads!$B$3,H855*Loads!$F$3)</f>
        <v>0</v>
      </c>
      <c r="O855" s="27">
        <f>IF('GT Data'!X857=TRUE,B855*Loads!$B$4,0)</f>
        <v>0</v>
      </c>
      <c r="P855" s="27">
        <f>IF('GT Data'!X857=TRUE,'GEOMETRIC INPUTS'!Q855*Loads!$B$1,'GEOMETRIC INPUTS'!Q855*Loads!$F$1)</f>
        <v>0</v>
      </c>
      <c r="Q855">
        <v>-300</v>
      </c>
      <c r="R855" t="e">
        <f>'GEOMETRIC INPUTS'!R855/'GEOMETRIC INPUTS'!S855</f>
        <v>#DIV/0!</v>
      </c>
    </row>
    <row r="856" spans="1:18" x14ac:dyDescent="0.3">
      <c r="A856">
        <f>'GEOMETRIC INPUTS'!A856</f>
        <v>0</v>
      </c>
      <c r="B856">
        <f>'GT Data'!Z858</f>
        <v>0</v>
      </c>
      <c r="C856">
        <f>IF(AND('GEOMETRIC INPUTS'!E856&gt;'GEOMETRIC INPUTS'!B856,'GEOMETRIC INPUTS'!C856&gt;'GEOMETRIC INPUTS'!F856),ACOS(('GEOMETRIC INPUTS'!C856-'GEOMETRIC INPUTS'!F856)/'Calculated Tab Properties'!E856),0) + IF(AND('GEOMETRIC INPUTS'!E856&gt;'GEOMETRIC INPUTS'!B856,'GEOMETRIC INPUTS'!C856&lt;'GEOMETRIC INPUTS'!F856),PI()/2 + ASIN((-'GEOMETRIC INPUTS'!C856+'GEOMETRIC INPUTS'!F856)/'Calculated Tab Properties'!E856),0) + IF(AND('GEOMETRIC INPUTS'!E856&lt;'GEOMETRIC INPUTS'!B856,'GEOMETRIC INPUTS'!C856&lt;'GEOMETRIC INPUTS'!F856),PI() + ACOS(('GEOMETRIC INPUTS'!C856-'GEOMETRIC INPUTS'!F856)/'Calculated Tab Properties'!E856),0) + IF(AND('GEOMETRIC INPUTS'!E856&lt;'GEOMETRIC INPUTS'!B856,'GEOMETRIC INPUTS'!C856&gt;'GEOMETRIC INPUTS'!F856),2*PI() - ACOS((-'GEOMETRIC INPUTS'!C856+'GEOMETRIC INPUTS'!F856)/'Calculated Tab Properties'!E856),0) + IF(AND('GEOMETRIC INPUTS'!E856='GEOMETRIC INPUTS'!B856,'GEOMETRIC INPUTS'!C856&gt;'GEOMETRIC INPUTS'!F856),0,0) + IF(AND('GEOMETRIC INPUTS'!E856&gt;'GEOMETRIC INPUTS'!B856,'GEOMETRIC INPUTS'!C856='GEOMETRIC INPUTS'!F856),PI()/2,0) + IF(AND('GEOMETRIC INPUTS'!E856='GEOMETRIC INPUTS'!B856,'GEOMETRIC INPUTS'!C856&lt;'GEOMETRIC INPUTS'!F856),PI(),0) + IF(AND('GEOMETRIC INPUTS'!E856&lt;'GEOMETRIC INPUTS'!B856,'GEOMETRIC INPUTS'!C856='GEOMETRIC INPUTS'!F856),3/2*PI(),0)</f>
        <v>0</v>
      </c>
      <c r="D856">
        <f t="shared" si="14"/>
        <v>0</v>
      </c>
      <c r="E856">
        <f>SQRT(('GEOMETRIC INPUTS'!B856-'GEOMETRIC INPUTS'!E856)^2+('GEOMETRIC INPUTS'!C856-'GEOMETRIC INPUTS'!F856)^2+('GEOMETRIC INPUTS'!D856-'GEOMETRIC INPUTS'!G856)^2)</f>
        <v>0</v>
      </c>
      <c r="F856">
        <f>SQRT(('GEOMETRIC INPUTS'!B856-'GEOMETRIC INPUTS'!N856)^2 + ('GEOMETRIC INPUTS'!C856-'GEOMETRIC INPUTS'!O856)^2 + ('GEOMETRIC INPUTS'!D856-'GEOMETRIC INPUTS'!P856)^2)</f>
        <v>0</v>
      </c>
      <c r="G856">
        <f>SQRT(('GEOMETRIC INPUTS'!E856-'GEOMETRIC INPUTS'!N856)^2 + ('GEOMETRIC INPUTS'!F856-'GEOMETRIC INPUTS'!O856)^2 + ('GEOMETRIC INPUTS'!G856-'GEOMETRIC INPUTS'!P856)^2)</f>
        <v>0</v>
      </c>
      <c r="H856">
        <f>SQRT(('GEOMETRIC INPUTS'!H856-'GEOMETRIC INPUTS'!K856)^2 + ('GEOMETRIC INPUTS'!I856-'GEOMETRIC INPUTS'!L856)^2 + ('GEOMETRIC INPUTS'!J856-'GEOMETRIC INPUTS'!M856)^2)</f>
        <v>0</v>
      </c>
      <c r="I856">
        <f>SQRT(('GEOMETRIC INPUTS'!K856-'GEOMETRIC INPUTS'!N856)^2 + ('GEOMETRIC INPUTS'!L856-'GEOMETRIC INPUTS'!O856)^2 + ('GEOMETRIC INPUTS'!M856-'GEOMETRIC INPUTS'!P856)^2)</f>
        <v>0</v>
      </c>
      <c r="J856" s="20" t="e">
        <f>ASIN(('GEOMETRIC INPUTS'!M856-'GEOMETRIC INPUTS'!J856)/H856)</f>
        <v>#DIV/0!</v>
      </c>
      <c r="K856" s="27">
        <f>IF('GT Data'!X858=TRUE,'GEOMETRIC INPUTS'!Q856*Loads!$B$2,'GEOMETRIC INPUTS'!Q856*Loads!$F$2)</f>
        <v>0</v>
      </c>
      <c r="L856" s="27">
        <f>IF('GT Data'!X858=TRUE,F856*Loads!$B$3,F856*Loads!$F$3)</f>
        <v>0</v>
      </c>
      <c r="M856" s="27">
        <f>IF('GT Data'!X858=TRUE,G856*Loads!$B$3,G856*Loads!$F$3)</f>
        <v>0</v>
      </c>
      <c r="N856" s="27">
        <f>IF('GT Data'!X858=TRUE,H856*Loads!$B$3,H856*Loads!$F$3)</f>
        <v>0</v>
      </c>
      <c r="O856" s="27">
        <f>IF('GT Data'!X858=TRUE,B856*Loads!$B$4,0)</f>
        <v>0</v>
      </c>
      <c r="P856" s="27">
        <f>IF('GT Data'!X858=TRUE,'GEOMETRIC INPUTS'!Q856*Loads!$B$1,'GEOMETRIC INPUTS'!Q856*Loads!$F$1)</f>
        <v>0</v>
      </c>
      <c r="Q856">
        <v>-300</v>
      </c>
      <c r="R856" t="e">
        <f>'GEOMETRIC INPUTS'!R856/'GEOMETRIC INPUTS'!S856</f>
        <v>#DIV/0!</v>
      </c>
    </row>
    <row r="857" spans="1:18" x14ac:dyDescent="0.3">
      <c r="A857">
        <f>'GEOMETRIC INPUTS'!A857</f>
        <v>0</v>
      </c>
      <c r="B857">
        <f>'GT Data'!Z859</f>
        <v>0</v>
      </c>
      <c r="C857">
        <f>IF(AND('GEOMETRIC INPUTS'!E857&gt;'GEOMETRIC INPUTS'!B857,'GEOMETRIC INPUTS'!C857&gt;'GEOMETRIC INPUTS'!F857),ACOS(('GEOMETRIC INPUTS'!C857-'GEOMETRIC INPUTS'!F857)/'Calculated Tab Properties'!E857),0) + IF(AND('GEOMETRIC INPUTS'!E857&gt;'GEOMETRIC INPUTS'!B857,'GEOMETRIC INPUTS'!C857&lt;'GEOMETRIC INPUTS'!F857),PI()/2 + ASIN((-'GEOMETRIC INPUTS'!C857+'GEOMETRIC INPUTS'!F857)/'Calculated Tab Properties'!E857),0) + IF(AND('GEOMETRIC INPUTS'!E857&lt;'GEOMETRIC INPUTS'!B857,'GEOMETRIC INPUTS'!C857&lt;'GEOMETRIC INPUTS'!F857),PI() + ACOS(('GEOMETRIC INPUTS'!C857-'GEOMETRIC INPUTS'!F857)/'Calculated Tab Properties'!E857),0) + IF(AND('GEOMETRIC INPUTS'!E857&lt;'GEOMETRIC INPUTS'!B857,'GEOMETRIC INPUTS'!C857&gt;'GEOMETRIC INPUTS'!F857),2*PI() - ACOS((-'GEOMETRIC INPUTS'!C857+'GEOMETRIC INPUTS'!F857)/'Calculated Tab Properties'!E857),0) + IF(AND('GEOMETRIC INPUTS'!E857='GEOMETRIC INPUTS'!B857,'GEOMETRIC INPUTS'!C857&gt;'GEOMETRIC INPUTS'!F857),0,0) + IF(AND('GEOMETRIC INPUTS'!E857&gt;'GEOMETRIC INPUTS'!B857,'GEOMETRIC INPUTS'!C857='GEOMETRIC INPUTS'!F857),PI()/2,0) + IF(AND('GEOMETRIC INPUTS'!E857='GEOMETRIC INPUTS'!B857,'GEOMETRIC INPUTS'!C857&lt;'GEOMETRIC INPUTS'!F857),PI(),0) + IF(AND('GEOMETRIC INPUTS'!E857&lt;'GEOMETRIC INPUTS'!B857,'GEOMETRIC INPUTS'!C857='GEOMETRIC INPUTS'!F857),3/2*PI(),0)</f>
        <v>0</v>
      </c>
      <c r="D857">
        <f t="shared" si="14"/>
        <v>0</v>
      </c>
      <c r="E857">
        <f>SQRT(('GEOMETRIC INPUTS'!B857-'GEOMETRIC INPUTS'!E857)^2+('GEOMETRIC INPUTS'!C857-'GEOMETRIC INPUTS'!F857)^2+('GEOMETRIC INPUTS'!D857-'GEOMETRIC INPUTS'!G857)^2)</f>
        <v>0</v>
      </c>
      <c r="F857">
        <f>SQRT(('GEOMETRIC INPUTS'!B857-'GEOMETRIC INPUTS'!N857)^2 + ('GEOMETRIC INPUTS'!C857-'GEOMETRIC INPUTS'!O857)^2 + ('GEOMETRIC INPUTS'!D857-'GEOMETRIC INPUTS'!P857)^2)</f>
        <v>0</v>
      </c>
      <c r="G857">
        <f>SQRT(('GEOMETRIC INPUTS'!E857-'GEOMETRIC INPUTS'!N857)^2 + ('GEOMETRIC INPUTS'!F857-'GEOMETRIC INPUTS'!O857)^2 + ('GEOMETRIC INPUTS'!G857-'GEOMETRIC INPUTS'!P857)^2)</f>
        <v>0</v>
      </c>
      <c r="H857">
        <f>SQRT(('GEOMETRIC INPUTS'!H857-'GEOMETRIC INPUTS'!K857)^2 + ('GEOMETRIC INPUTS'!I857-'GEOMETRIC INPUTS'!L857)^2 + ('GEOMETRIC INPUTS'!J857-'GEOMETRIC INPUTS'!M857)^2)</f>
        <v>0</v>
      </c>
      <c r="I857">
        <f>SQRT(('GEOMETRIC INPUTS'!K857-'GEOMETRIC INPUTS'!N857)^2 + ('GEOMETRIC INPUTS'!L857-'GEOMETRIC INPUTS'!O857)^2 + ('GEOMETRIC INPUTS'!M857-'GEOMETRIC INPUTS'!P857)^2)</f>
        <v>0</v>
      </c>
      <c r="J857" s="20" t="e">
        <f>ASIN(('GEOMETRIC INPUTS'!M857-'GEOMETRIC INPUTS'!J857)/H857)</f>
        <v>#DIV/0!</v>
      </c>
      <c r="K857" s="27">
        <f>IF('GT Data'!X859=TRUE,'GEOMETRIC INPUTS'!Q857*Loads!$B$2,'GEOMETRIC INPUTS'!Q857*Loads!$F$2)</f>
        <v>0</v>
      </c>
      <c r="L857" s="27">
        <f>IF('GT Data'!X859=TRUE,F857*Loads!$B$3,F857*Loads!$F$3)</f>
        <v>0</v>
      </c>
      <c r="M857" s="27">
        <f>IF('GT Data'!X859=TRUE,G857*Loads!$B$3,G857*Loads!$F$3)</f>
        <v>0</v>
      </c>
      <c r="N857" s="27">
        <f>IF('GT Data'!X859=TRUE,H857*Loads!$B$3,H857*Loads!$F$3)</f>
        <v>0</v>
      </c>
      <c r="O857" s="27">
        <f>IF('GT Data'!X859=TRUE,B857*Loads!$B$4,0)</f>
        <v>0</v>
      </c>
      <c r="P857" s="27">
        <f>IF('GT Data'!X859=TRUE,'GEOMETRIC INPUTS'!Q857*Loads!$B$1,'GEOMETRIC INPUTS'!Q857*Loads!$F$1)</f>
        <v>0</v>
      </c>
      <c r="Q857">
        <v>-300</v>
      </c>
      <c r="R857" t="e">
        <f>'GEOMETRIC INPUTS'!R857/'GEOMETRIC INPUTS'!S857</f>
        <v>#DIV/0!</v>
      </c>
    </row>
    <row r="858" spans="1:18" x14ac:dyDescent="0.3">
      <c r="A858">
        <f>'GEOMETRIC INPUTS'!A858</f>
        <v>0</v>
      </c>
      <c r="B858">
        <f>'GT Data'!Z860</f>
        <v>0</v>
      </c>
      <c r="C858">
        <f>IF(AND('GEOMETRIC INPUTS'!E858&gt;'GEOMETRIC INPUTS'!B858,'GEOMETRIC INPUTS'!C858&gt;'GEOMETRIC INPUTS'!F858),ACOS(('GEOMETRIC INPUTS'!C858-'GEOMETRIC INPUTS'!F858)/'Calculated Tab Properties'!E858),0) + IF(AND('GEOMETRIC INPUTS'!E858&gt;'GEOMETRIC INPUTS'!B858,'GEOMETRIC INPUTS'!C858&lt;'GEOMETRIC INPUTS'!F858),PI()/2 + ASIN((-'GEOMETRIC INPUTS'!C858+'GEOMETRIC INPUTS'!F858)/'Calculated Tab Properties'!E858),0) + IF(AND('GEOMETRIC INPUTS'!E858&lt;'GEOMETRIC INPUTS'!B858,'GEOMETRIC INPUTS'!C858&lt;'GEOMETRIC INPUTS'!F858),PI() + ACOS(('GEOMETRIC INPUTS'!C858-'GEOMETRIC INPUTS'!F858)/'Calculated Tab Properties'!E858),0) + IF(AND('GEOMETRIC INPUTS'!E858&lt;'GEOMETRIC INPUTS'!B858,'GEOMETRIC INPUTS'!C858&gt;'GEOMETRIC INPUTS'!F858),2*PI() - ACOS((-'GEOMETRIC INPUTS'!C858+'GEOMETRIC INPUTS'!F858)/'Calculated Tab Properties'!E858),0) + IF(AND('GEOMETRIC INPUTS'!E858='GEOMETRIC INPUTS'!B858,'GEOMETRIC INPUTS'!C858&gt;'GEOMETRIC INPUTS'!F858),0,0) + IF(AND('GEOMETRIC INPUTS'!E858&gt;'GEOMETRIC INPUTS'!B858,'GEOMETRIC INPUTS'!C858='GEOMETRIC INPUTS'!F858),PI()/2,0) + IF(AND('GEOMETRIC INPUTS'!E858='GEOMETRIC INPUTS'!B858,'GEOMETRIC INPUTS'!C858&lt;'GEOMETRIC INPUTS'!F858),PI(),0) + IF(AND('GEOMETRIC INPUTS'!E858&lt;'GEOMETRIC INPUTS'!B858,'GEOMETRIC INPUTS'!C858='GEOMETRIC INPUTS'!F858),3/2*PI(),0)</f>
        <v>0</v>
      </c>
      <c r="D858">
        <f t="shared" si="14"/>
        <v>0</v>
      </c>
      <c r="E858">
        <f>SQRT(('GEOMETRIC INPUTS'!B858-'GEOMETRIC INPUTS'!E858)^2+('GEOMETRIC INPUTS'!C858-'GEOMETRIC INPUTS'!F858)^2+('GEOMETRIC INPUTS'!D858-'GEOMETRIC INPUTS'!G858)^2)</f>
        <v>0</v>
      </c>
      <c r="F858">
        <f>SQRT(('GEOMETRIC INPUTS'!B858-'GEOMETRIC INPUTS'!N858)^2 + ('GEOMETRIC INPUTS'!C858-'GEOMETRIC INPUTS'!O858)^2 + ('GEOMETRIC INPUTS'!D858-'GEOMETRIC INPUTS'!P858)^2)</f>
        <v>0</v>
      </c>
      <c r="G858">
        <f>SQRT(('GEOMETRIC INPUTS'!E858-'GEOMETRIC INPUTS'!N858)^2 + ('GEOMETRIC INPUTS'!F858-'GEOMETRIC INPUTS'!O858)^2 + ('GEOMETRIC INPUTS'!G858-'GEOMETRIC INPUTS'!P858)^2)</f>
        <v>0</v>
      </c>
      <c r="H858">
        <f>SQRT(('GEOMETRIC INPUTS'!H858-'GEOMETRIC INPUTS'!K858)^2 + ('GEOMETRIC INPUTS'!I858-'GEOMETRIC INPUTS'!L858)^2 + ('GEOMETRIC INPUTS'!J858-'GEOMETRIC INPUTS'!M858)^2)</f>
        <v>0</v>
      </c>
      <c r="I858">
        <f>SQRT(('GEOMETRIC INPUTS'!K858-'GEOMETRIC INPUTS'!N858)^2 + ('GEOMETRIC INPUTS'!L858-'GEOMETRIC INPUTS'!O858)^2 + ('GEOMETRIC INPUTS'!M858-'GEOMETRIC INPUTS'!P858)^2)</f>
        <v>0</v>
      </c>
      <c r="J858" s="20" t="e">
        <f>ASIN(('GEOMETRIC INPUTS'!M858-'GEOMETRIC INPUTS'!J858)/H858)</f>
        <v>#DIV/0!</v>
      </c>
      <c r="K858" s="27">
        <f>IF('GT Data'!X860=TRUE,'GEOMETRIC INPUTS'!Q858*Loads!$B$2,'GEOMETRIC INPUTS'!Q858*Loads!$F$2)</f>
        <v>0</v>
      </c>
      <c r="L858" s="27">
        <f>IF('GT Data'!X860=TRUE,F858*Loads!$B$3,F858*Loads!$F$3)</f>
        <v>0</v>
      </c>
      <c r="M858" s="27">
        <f>IF('GT Data'!X860=TRUE,G858*Loads!$B$3,G858*Loads!$F$3)</f>
        <v>0</v>
      </c>
      <c r="N858" s="27">
        <f>IF('GT Data'!X860=TRUE,H858*Loads!$B$3,H858*Loads!$F$3)</f>
        <v>0</v>
      </c>
      <c r="O858" s="27">
        <f>IF('GT Data'!X860=TRUE,B858*Loads!$B$4,0)</f>
        <v>0</v>
      </c>
      <c r="P858" s="27">
        <f>IF('GT Data'!X860=TRUE,'GEOMETRIC INPUTS'!Q858*Loads!$B$1,'GEOMETRIC INPUTS'!Q858*Loads!$F$1)</f>
        <v>0</v>
      </c>
      <c r="Q858">
        <v>-300</v>
      </c>
      <c r="R858" t="e">
        <f>'GEOMETRIC INPUTS'!R858/'GEOMETRIC INPUTS'!S858</f>
        <v>#DIV/0!</v>
      </c>
    </row>
    <row r="859" spans="1:18" x14ac:dyDescent="0.3">
      <c r="A859">
        <f>'GEOMETRIC INPUTS'!A859</f>
        <v>0</v>
      </c>
      <c r="B859">
        <f>'GT Data'!Z861</f>
        <v>0</v>
      </c>
      <c r="C859">
        <f>IF(AND('GEOMETRIC INPUTS'!E859&gt;'GEOMETRIC INPUTS'!B859,'GEOMETRIC INPUTS'!C859&gt;'GEOMETRIC INPUTS'!F859),ACOS(('GEOMETRIC INPUTS'!C859-'GEOMETRIC INPUTS'!F859)/'Calculated Tab Properties'!E859),0) + IF(AND('GEOMETRIC INPUTS'!E859&gt;'GEOMETRIC INPUTS'!B859,'GEOMETRIC INPUTS'!C859&lt;'GEOMETRIC INPUTS'!F859),PI()/2 + ASIN((-'GEOMETRIC INPUTS'!C859+'GEOMETRIC INPUTS'!F859)/'Calculated Tab Properties'!E859),0) + IF(AND('GEOMETRIC INPUTS'!E859&lt;'GEOMETRIC INPUTS'!B859,'GEOMETRIC INPUTS'!C859&lt;'GEOMETRIC INPUTS'!F859),PI() + ACOS(('GEOMETRIC INPUTS'!C859-'GEOMETRIC INPUTS'!F859)/'Calculated Tab Properties'!E859),0) + IF(AND('GEOMETRIC INPUTS'!E859&lt;'GEOMETRIC INPUTS'!B859,'GEOMETRIC INPUTS'!C859&gt;'GEOMETRIC INPUTS'!F859),2*PI() - ACOS((-'GEOMETRIC INPUTS'!C859+'GEOMETRIC INPUTS'!F859)/'Calculated Tab Properties'!E859),0) + IF(AND('GEOMETRIC INPUTS'!E859='GEOMETRIC INPUTS'!B859,'GEOMETRIC INPUTS'!C859&gt;'GEOMETRIC INPUTS'!F859),0,0) + IF(AND('GEOMETRIC INPUTS'!E859&gt;'GEOMETRIC INPUTS'!B859,'GEOMETRIC INPUTS'!C859='GEOMETRIC INPUTS'!F859),PI()/2,0) + IF(AND('GEOMETRIC INPUTS'!E859='GEOMETRIC INPUTS'!B859,'GEOMETRIC INPUTS'!C859&lt;'GEOMETRIC INPUTS'!F859),PI(),0) + IF(AND('GEOMETRIC INPUTS'!E859&lt;'GEOMETRIC INPUTS'!B859,'GEOMETRIC INPUTS'!C859='GEOMETRIC INPUTS'!F859),3/2*PI(),0)</f>
        <v>0</v>
      </c>
      <c r="D859">
        <f t="shared" si="14"/>
        <v>0</v>
      </c>
      <c r="E859">
        <f>SQRT(('GEOMETRIC INPUTS'!B859-'GEOMETRIC INPUTS'!E859)^2+('GEOMETRIC INPUTS'!C859-'GEOMETRIC INPUTS'!F859)^2+('GEOMETRIC INPUTS'!D859-'GEOMETRIC INPUTS'!G859)^2)</f>
        <v>0</v>
      </c>
      <c r="F859">
        <f>SQRT(('GEOMETRIC INPUTS'!B859-'GEOMETRIC INPUTS'!N859)^2 + ('GEOMETRIC INPUTS'!C859-'GEOMETRIC INPUTS'!O859)^2 + ('GEOMETRIC INPUTS'!D859-'GEOMETRIC INPUTS'!P859)^2)</f>
        <v>0</v>
      </c>
      <c r="G859">
        <f>SQRT(('GEOMETRIC INPUTS'!E859-'GEOMETRIC INPUTS'!N859)^2 + ('GEOMETRIC INPUTS'!F859-'GEOMETRIC INPUTS'!O859)^2 + ('GEOMETRIC INPUTS'!G859-'GEOMETRIC INPUTS'!P859)^2)</f>
        <v>0</v>
      </c>
      <c r="H859">
        <f>SQRT(('GEOMETRIC INPUTS'!H859-'GEOMETRIC INPUTS'!K859)^2 + ('GEOMETRIC INPUTS'!I859-'GEOMETRIC INPUTS'!L859)^2 + ('GEOMETRIC INPUTS'!J859-'GEOMETRIC INPUTS'!M859)^2)</f>
        <v>0</v>
      </c>
      <c r="I859">
        <f>SQRT(('GEOMETRIC INPUTS'!K859-'GEOMETRIC INPUTS'!N859)^2 + ('GEOMETRIC INPUTS'!L859-'GEOMETRIC INPUTS'!O859)^2 + ('GEOMETRIC INPUTS'!M859-'GEOMETRIC INPUTS'!P859)^2)</f>
        <v>0</v>
      </c>
      <c r="J859" s="20" t="e">
        <f>ASIN(('GEOMETRIC INPUTS'!M859-'GEOMETRIC INPUTS'!J859)/H859)</f>
        <v>#DIV/0!</v>
      </c>
      <c r="K859" s="27">
        <f>IF('GT Data'!X861=TRUE,'GEOMETRIC INPUTS'!Q859*Loads!$B$2,'GEOMETRIC INPUTS'!Q859*Loads!$F$2)</f>
        <v>0</v>
      </c>
      <c r="L859" s="27">
        <f>IF('GT Data'!X861=TRUE,F859*Loads!$B$3,F859*Loads!$F$3)</f>
        <v>0</v>
      </c>
      <c r="M859" s="27">
        <f>IF('GT Data'!X861=TRUE,G859*Loads!$B$3,G859*Loads!$F$3)</f>
        <v>0</v>
      </c>
      <c r="N859" s="27">
        <f>IF('GT Data'!X861=TRUE,H859*Loads!$B$3,H859*Loads!$F$3)</f>
        <v>0</v>
      </c>
      <c r="O859" s="27">
        <f>IF('GT Data'!X861=TRUE,B859*Loads!$B$4,0)</f>
        <v>0</v>
      </c>
      <c r="P859" s="27">
        <f>IF('GT Data'!X861=TRUE,'GEOMETRIC INPUTS'!Q859*Loads!$B$1,'GEOMETRIC INPUTS'!Q859*Loads!$F$1)</f>
        <v>0</v>
      </c>
      <c r="Q859">
        <v>-300</v>
      </c>
      <c r="R859" t="e">
        <f>'GEOMETRIC INPUTS'!R859/'GEOMETRIC INPUTS'!S859</f>
        <v>#DIV/0!</v>
      </c>
    </row>
    <row r="860" spans="1:18" x14ac:dyDescent="0.3">
      <c r="A860">
        <f>'GEOMETRIC INPUTS'!A860</f>
        <v>0</v>
      </c>
      <c r="B860">
        <f>'GT Data'!Z862</f>
        <v>0</v>
      </c>
      <c r="C860">
        <f>IF(AND('GEOMETRIC INPUTS'!E860&gt;'GEOMETRIC INPUTS'!B860,'GEOMETRIC INPUTS'!C860&gt;'GEOMETRIC INPUTS'!F860),ACOS(('GEOMETRIC INPUTS'!C860-'GEOMETRIC INPUTS'!F860)/'Calculated Tab Properties'!E860),0) + IF(AND('GEOMETRIC INPUTS'!E860&gt;'GEOMETRIC INPUTS'!B860,'GEOMETRIC INPUTS'!C860&lt;'GEOMETRIC INPUTS'!F860),PI()/2 + ASIN((-'GEOMETRIC INPUTS'!C860+'GEOMETRIC INPUTS'!F860)/'Calculated Tab Properties'!E860),0) + IF(AND('GEOMETRIC INPUTS'!E860&lt;'GEOMETRIC INPUTS'!B860,'GEOMETRIC INPUTS'!C860&lt;'GEOMETRIC INPUTS'!F860),PI() + ACOS(('GEOMETRIC INPUTS'!C860-'GEOMETRIC INPUTS'!F860)/'Calculated Tab Properties'!E860),0) + IF(AND('GEOMETRIC INPUTS'!E860&lt;'GEOMETRIC INPUTS'!B860,'GEOMETRIC INPUTS'!C860&gt;'GEOMETRIC INPUTS'!F860),2*PI() - ACOS((-'GEOMETRIC INPUTS'!C860+'GEOMETRIC INPUTS'!F860)/'Calculated Tab Properties'!E860),0) + IF(AND('GEOMETRIC INPUTS'!E860='GEOMETRIC INPUTS'!B860,'GEOMETRIC INPUTS'!C860&gt;'GEOMETRIC INPUTS'!F860),0,0) + IF(AND('GEOMETRIC INPUTS'!E860&gt;'GEOMETRIC INPUTS'!B860,'GEOMETRIC INPUTS'!C860='GEOMETRIC INPUTS'!F860),PI()/2,0) + IF(AND('GEOMETRIC INPUTS'!E860='GEOMETRIC INPUTS'!B860,'GEOMETRIC INPUTS'!C860&lt;'GEOMETRIC INPUTS'!F860),PI(),0) + IF(AND('GEOMETRIC INPUTS'!E860&lt;'GEOMETRIC INPUTS'!B860,'GEOMETRIC INPUTS'!C860='GEOMETRIC INPUTS'!F860),3/2*PI(),0)</f>
        <v>0</v>
      </c>
      <c r="D860">
        <f t="shared" si="14"/>
        <v>0</v>
      </c>
      <c r="E860">
        <f>SQRT(('GEOMETRIC INPUTS'!B860-'GEOMETRIC INPUTS'!E860)^2+('GEOMETRIC INPUTS'!C860-'GEOMETRIC INPUTS'!F860)^2+('GEOMETRIC INPUTS'!D860-'GEOMETRIC INPUTS'!G860)^2)</f>
        <v>0</v>
      </c>
      <c r="F860">
        <f>SQRT(('GEOMETRIC INPUTS'!B860-'GEOMETRIC INPUTS'!N860)^2 + ('GEOMETRIC INPUTS'!C860-'GEOMETRIC INPUTS'!O860)^2 + ('GEOMETRIC INPUTS'!D860-'GEOMETRIC INPUTS'!P860)^2)</f>
        <v>0</v>
      </c>
      <c r="G860">
        <f>SQRT(('GEOMETRIC INPUTS'!E860-'GEOMETRIC INPUTS'!N860)^2 + ('GEOMETRIC INPUTS'!F860-'GEOMETRIC INPUTS'!O860)^2 + ('GEOMETRIC INPUTS'!G860-'GEOMETRIC INPUTS'!P860)^2)</f>
        <v>0</v>
      </c>
      <c r="H860">
        <f>SQRT(('GEOMETRIC INPUTS'!H860-'GEOMETRIC INPUTS'!K860)^2 + ('GEOMETRIC INPUTS'!I860-'GEOMETRIC INPUTS'!L860)^2 + ('GEOMETRIC INPUTS'!J860-'GEOMETRIC INPUTS'!M860)^2)</f>
        <v>0</v>
      </c>
      <c r="I860">
        <f>SQRT(('GEOMETRIC INPUTS'!K860-'GEOMETRIC INPUTS'!N860)^2 + ('GEOMETRIC INPUTS'!L860-'GEOMETRIC INPUTS'!O860)^2 + ('GEOMETRIC INPUTS'!M860-'GEOMETRIC INPUTS'!P860)^2)</f>
        <v>0</v>
      </c>
      <c r="J860" s="20" t="e">
        <f>ASIN(('GEOMETRIC INPUTS'!M860-'GEOMETRIC INPUTS'!J860)/H860)</f>
        <v>#DIV/0!</v>
      </c>
      <c r="K860" s="27">
        <f>IF('GT Data'!X862=TRUE,'GEOMETRIC INPUTS'!Q860*Loads!$B$2,'GEOMETRIC INPUTS'!Q860*Loads!$F$2)</f>
        <v>0</v>
      </c>
      <c r="L860" s="27">
        <f>IF('GT Data'!X862=TRUE,F860*Loads!$B$3,F860*Loads!$F$3)</f>
        <v>0</v>
      </c>
      <c r="M860" s="27">
        <f>IF('GT Data'!X862=TRUE,G860*Loads!$B$3,G860*Loads!$F$3)</f>
        <v>0</v>
      </c>
      <c r="N860" s="27">
        <f>IF('GT Data'!X862=TRUE,H860*Loads!$B$3,H860*Loads!$F$3)</f>
        <v>0</v>
      </c>
      <c r="O860" s="27">
        <f>IF('GT Data'!X862=TRUE,B860*Loads!$B$4,0)</f>
        <v>0</v>
      </c>
      <c r="P860" s="27">
        <f>IF('GT Data'!X862=TRUE,'GEOMETRIC INPUTS'!Q860*Loads!$B$1,'GEOMETRIC INPUTS'!Q860*Loads!$F$1)</f>
        <v>0</v>
      </c>
      <c r="Q860">
        <v>-300</v>
      </c>
      <c r="R860" t="e">
        <f>'GEOMETRIC INPUTS'!R860/'GEOMETRIC INPUTS'!S860</f>
        <v>#DIV/0!</v>
      </c>
    </row>
    <row r="861" spans="1:18" x14ac:dyDescent="0.3">
      <c r="A861">
        <f>'GEOMETRIC INPUTS'!A861</f>
        <v>0</v>
      </c>
      <c r="B861">
        <f>'GT Data'!Z863</f>
        <v>0</v>
      </c>
      <c r="C861">
        <f>IF(AND('GEOMETRIC INPUTS'!E861&gt;'GEOMETRIC INPUTS'!B861,'GEOMETRIC INPUTS'!C861&gt;'GEOMETRIC INPUTS'!F861),ACOS(('GEOMETRIC INPUTS'!C861-'GEOMETRIC INPUTS'!F861)/'Calculated Tab Properties'!E861),0) + IF(AND('GEOMETRIC INPUTS'!E861&gt;'GEOMETRIC INPUTS'!B861,'GEOMETRIC INPUTS'!C861&lt;'GEOMETRIC INPUTS'!F861),PI()/2 + ASIN((-'GEOMETRIC INPUTS'!C861+'GEOMETRIC INPUTS'!F861)/'Calculated Tab Properties'!E861),0) + IF(AND('GEOMETRIC INPUTS'!E861&lt;'GEOMETRIC INPUTS'!B861,'GEOMETRIC INPUTS'!C861&lt;'GEOMETRIC INPUTS'!F861),PI() + ACOS(('GEOMETRIC INPUTS'!C861-'GEOMETRIC INPUTS'!F861)/'Calculated Tab Properties'!E861),0) + IF(AND('GEOMETRIC INPUTS'!E861&lt;'GEOMETRIC INPUTS'!B861,'GEOMETRIC INPUTS'!C861&gt;'GEOMETRIC INPUTS'!F861),2*PI() - ACOS((-'GEOMETRIC INPUTS'!C861+'GEOMETRIC INPUTS'!F861)/'Calculated Tab Properties'!E861),0) + IF(AND('GEOMETRIC INPUTS'!E861='GEOMETRIC INPUTS'!B861,'GEOMETRIC INPUTS'!C861&gt;'GEOMETRIC INPUTS'!F861),0,0) + IF(AND('GEOMETRIC INPUTS'!E861&gt;'GEOMETRIC INPUTS'!B861,'GEOMETRIC INPUTS'!C861='GEOMETRIC INPUTS'!F861),PI()/2,0) + IF(AND('GEOMETRIC INPUTS'!E861='GEOMETRIC INPUTS'!B861,'GEOMETRIC INPUTS'!C861&lt;'GEOMETRIC INPUTS'!F861),PI(),0) + IF(AND('GEOMETRIC INPUTS'!E861&lt;'GEOMETRIC INPUTS'!B861,'GEOMETRIC INPUTS'!C861='GEOMETRIC INPUTS'!F861),3/2*PI(),0)</f>
        <v>0</v>
      </c>
      <c r="D861">
        <f t="shared" si="14"/>
        <v>0</v>
      </c>
      <c r="E861">
        <f>SQRT(('GEOMETRIC INPUTS'!B861-'GEOMETRIC INPUTS'!E861)^2+('GEOMETRIC INPUTS'!C861-'GEOMETRIC INPUTS'!F861)^2+('GEOMETRIC INPUTS'!D861-'GEOMETRIC INPUTS'!G861)^2)</f>
        <v>0</v>
      </c>
      <c r="F861">
        <f>SQRT(('GEOMETRIC INPUTS'!B861-'GEOMETRIC INPUTS'!N861)^2 + ('GEOMETRIC INPUTS'!C861-'GEOMETRIC INPUTS'!O861)^2 + ('GEOMETRIC INPUTS'!D861-'GEOMETRIC INPUTS'!P861)^2)</f>
        <v>0</v>
      </c>
      <c r="G861">
        <f>SQRT(('GEOMETRIC INPUTS'!E861-'GEOMETRIC INPUTS'!N861)^2 + ('GEOMETRIC INPUTS'!F861-'GEOMETRIC INPUTS'!O861)^2 + ('GEOMETRIC INPUTS'!G861-'GEOMETRIC INPUTS'!P861)^2)</f>
        <v>0</v>
      </c>
      <c r="H861">
        <f>SQRT(('GEOMETRIC INPUTS'!H861-'GEOMETRIC INPUTS'!K861)^2 + ('GEOMETRIC INPUTS'!I861-'GEOMETRIC INPUTS'!L861)^2 + ('GEOMETRIC INPUTS'!J861-'GEOMETRIC INPUTS'!M861)^2)</f>
        <v>0</v>
      </c>
      <c r="I861">
        <f>SQRT(('GEOMETRIC INPUTS'!K861-'GEOMETRIC INPUTS'!N861)^2 + ('GEOMETRIC INPUTS'!L861-'GEOMETRIC INPUTS'!O861)^2 + ('GEOMETRIC INPUTS'!M861-'GEOMETRIC INPUTS'!P861)^2)</f>
        <v>0</v>
      </c>
      <c r="J861" s="20" t="e">
        <f>ASIN(('GEOMETRIC INPUTS'!M861-'GEOMETRIC INPUTS'!J861)/H861)</f>
        <v>#DIV/0!</v>
      </c>
      <c r="K861" s="27">
        <f>IF('GT Data'!X863=TRUE,'GEOMETRIC INPUTS'!Q861*Loads!$B$2,'GEOMETRIC INPUTS'!Q861*Loads!$F$2)</f>
        <v>0</v>
      </c>
      <c r="L861" s="27">
        <f>IF('GT Data'!X863=TRUE,F861*Loads!$B$3,F861*Loads!$F$3)</f>
        <v>0</v>
      </c>
      <c r="M861" s="27">
        <f>IF('GT Data'!X863=TRUE,G861*Loads!$B$3,G861*Loads!$F$3)</f>
        <v>0</v>
      </c>
      <c r="N861" s="27">
        <f>IF('GT Data'!X863=TRUE,H861*Loads!$B$3,H861*Loads!$F$3)</f>
        <v>0</v>
      </c>
      <c r="O861" s="27">
        <f>IF('GT Data'!X863=TRUE,B861*Loads!$B$4,0)</f>
        <v>0</v>
      </c>
      <c r="P861" s="27">
        <f>IF('GT Data'!X863=TRUE,'GEOMETRIC INPUTS'!Q861*Loads!$B$1,'GEOMETRIC INPUTS'!Q861*Loads!$F$1)</f>
        <v>0</v>
      </c>
      <c r="Q861">
        <v>-300</v>
      </c>
      <c r="R861" t="e">
        <f>'GEOMETRIC INPUTS'!R861/'GEOMETRIC INPUTS'!S861</f>
        <v>#DIV/0!</v>
      </c>
    </row>
    <row r="862" spans="1:18" x14ac:dyDescent="0.3">
      <c r="A862">
        <f>'GEOMETRIC INPUTS'!A862</f>
        <v>0</v>
      </c>
      <c r="B862">
        <f>'GT Data'!Z864</f>
        <v>0</v>
      </c>
      <c r="C862">
        <f>IF(AND('GEOMETRIC INPUTS'!E862&gt;'GEOMETRIC INPUTS'!B862,'GEOMETRIC INPUTS'!C862&gt;'GEOMETRIC INPUTS'!F862),ACOS(('GEOMETRIC INPUTS'!C862-'GEOMETRIC INPUTS'!F862)/'Calculated Tab Properties'!E862),0) + IF(AND('GEOMETRIC INPUTS'!E862&gt;'GEOMETRIC INPUTS'!B862,'GEOMETRIC INPUTS'!C862&lt;'GEOMETRIC INPUTS'!F862),PI()/2 + ASIN((-'GEOMETRIC INPUTS'!C862+'GEOMETRIC INPUTS'!F862)/'Calculated Tab Properties'!E862),0) + IF(AND('GEOMETRIC INPUTS'!E862&lt;'GEOMETRIC INPUTS'!B862,'GEOMETRIC INPUTS'!C862&lt;'GEOMETRIC INPUTS'!F862),PI() + ACOS(('GEOMETRIC INPUTS'!C862-'GEOMETRIC INPUTS'!F862)/'Calculated Tab Properties'!E862),0) + IF(AND('GEOMETRIC INPUTS'!E862&lt;'GEOMETRIC INPUTS'!B862,'GEOMETRIC INPUTS'!C862&gt;'GEOMETRIC INPUTS'!F862),2*PI() - ACOS((-'GEOMETRIC INPUTS'!C862+'GEOMETRIC INPUTS'!F862)/'Calculated Tab Properties'!E862),0) + IF(AND('GEOMETRIC INPUTS'!E862='GEOMETRIC INPUTS'!B862,'GEOMETRIC INPUTS'!C862&gt;'GEOMETRIC INPUTS'!F862),0,0) + IF(AND('GEOMETRIC INPUTS'!E862&gt;'GEOMETRIC INPUTS'!B862,'GEOMETRIC INPUTS'!C862='GEOMETRIC INPUTS'!F862),PI()/2,0) + IF(AND('GEOMETRIC INPUTS'!E862='GEOMETRIC INPUTS'!B862,'GEOMETRIC INPUTS'!C862&lt;'GEOMETRIC INPUTS'!F862),PI(),0) + IF(AND('GEOMETRIC INPUTS'!E862&lt;'GEOMETRIC INPUTS'!B862,'GEOMETRIC INPUTS'!C862='GEOMETRIC INPUTS'!F862),3/2*PI(),0)</f>
        <v>0</v>
      </c>
      <c r="D862">
        <f t="shared" si="14"/>
        <v>0</v>
      </c>
      <c r="E862">
        <f>SQRT(('GEOMETRIC INPUTS'!B862-'GEOMETRIC INPUTS'!E862)^2+('GEOMETRIC INPUTS'!C862-'GEOMETRIC INPUTS'!F862)^2+('GEOMETRIC INPUTS'!D862-'GEOMETRIC INPUTS'!G862)^2)</f>
        <v>0</v>
      </c>
      <c r="F862">
        <f>SQRT(('GEOMETRIC INPUTS'!B862-'GEOMETRIC INPUTS'!N862)^2 + ('GEOMETRIC INPUTS'!C862-'GEOMETRIC INPUTS'!O862)^2 + ('GEOMETRIC INPUTS'!D862-'GEOMETRIC INPUTS'!P862)^2)</f>
        <v>0</v>
      </c>
      <c r="G862">
        <f>SQRT(('GEOMETRIC INPUTS'!E862-'GEOMETRIC INPUTS'!N862)^2 + ('GEOMETRIC INPUTS'!F862-'GEOMETRIC INPUTS'!O862)^2 + ('GEOMETRIC INPUTS'!G862-'GEOMETRIC INPUTS'!P862)^2)</f>
        <v>0</v>
      </c>
      <c r="H862">
        <f>SQRT(('GEOMETRIC INPUTS'!H862-'GEOMETRIC INPUTS'!K862)^2 + ('GEOMETRIC INPUTS'!I862-'GEOMETRIC INPUTS'!L862)^2 + ('GEOMETRIC INPUTS'!J862-'GEOMETRIC INPUTS'!M862)^2)</f>
        <v>0</v>
      </c>
      <c r="I862">
        <f>SQRT(('GEOMETRIC INPUTS'!K862-'GEOMETRIC INPUTS'!N862)^2 + ('GEOMETRIC INPUTS'!L862-'GEOMETRIC INPUTS'!O862)^2 + ('GEOMETRIC INPUTS'!M862-'GEOMETRIC INPUTS'!P862)^2)</f>
        <v>0</v>
      </c>
      <c r="J862" s="20" t="e">
        <f>ASIN(('GEOMETRIC INPUTS'!M862-'GEOMETRIC INPUTS'!J862)/H862)</f>
        <v>#DIV/0!</v>
      </c>
      <c r="K862" s="27">
        <f>IF('GT Data'!X864=TRUE,'GEOMETRIC INPUTS'!Q862*Loads!$B$2,'GEOMETRIC INPUTS'!Q862*Loads!$F$2)</f>
        <v>0</v>
      </c>
      <c r="L862" s="27">
        <f>IF('GT Data'!X864=TRUE,F862*Loads!$B$3,F862*Loads!$F$3)</f>
        <v>0</v>
      </c>
      <c r="M862" s="27">
        <f>IF('GT Data'!X864=TRUE,G862*Loads!$B$3,G862*Loads!$F$3)</f>
        <v>0</v>
      </c>
      <c r="N862" s="27">
        <f>IF('GT Data'!X864=TRUE,H862*Loads!$B$3,H862*Loads!$F$3)</f>
        <v>0</v>
      </c>
      <c r="O862" s="27">
        <f>IF('GT Data'!X864=TRUE,B862*Loads!$B$4,0)</f>
        <v>0</v>
      </c>
      <c r="P862" s="27">
        <f>IF('GT Data'!X864=TRUE,'GEOMETRIC INPUTS'!Q862*Loads!$B$1,'GEOMETRIC INPUTS'!Q862*Loads!$F$1)</f>
        <v>0</v>
      </c>
      <c r="Q862">
        <v>-300</v>
      </c>
      <c r="R862" t="e">
        <f>'GEOMETRIC INPUTS'!R862/'GEOMETRIC INPUTS'!S862</f>
        <v>#DIV/0!</v>
      </c>
    </row>
    <row r="863" spans="1:18" x14ac:dyDescent="0.3">
      <c r="A863">
        <f>'GEOMETRIC INPUTS'!A863</f>
        <v>0</v>
      </c>
      <c r="B863">
        <f>'GT Data'!Z865</f>
        <v>0</v>
      </c>
      <c r="C863">
        <f>IF(AND('GEOMETRIC INPUTS'!E863&gt;'GEOMETRIC INPUTS'!B863,'GEOMETRIC INPUTS'!C863&gt;'GEOMETRIC INPUTS'!F863),ACOS(('GEOMETRIC INPUTS'!C863-'GEOMETRIC INPUTS'!F863)/'Calculated Tab Properties'!E863),0) + IF(AND('GEOMETRIC INPUTS'!E863&gt;'GEOMETRIC INPUTS'!B863,'GEOMETRIC INPUTS'!C863&lt;'GEOMETRIC INPUTS'!F863),PI()/2 + ASIN((-'GEOMETRIC INPUTS'!C863+'GEOMETRIC INPUTS'!F863)/'Calculated Tab Properties'!E863),0) + IF(AND('GEOMETRIC INPUTS'!E863&lt;'GEOMETRIC INPUTS'!B863,'GEOMETRIC INPUTS'!C863&lt;'GEOMETRIC INPUTS'!F863),PI() + ACOS(('GEOMETRIC INPUTS'!C863-'GEOMETRIC INPUTS'!F863)/'Calculated Tab Properties'!E863),0) + IF(AND('GEOMETRIC INPUTS'!E863&lt;'GEOMETRIC INPUTS'!B863,'GEOMETRIC INPUTS'!C863&gt;'GEOMETRIC INPUTS'!F863),2*PI() - ACOS((-'GEOMETRIC INPUTS'!C863+'GEOMETRIC INPUTS'!F863)/'Calculated Tab Properties'!E863),0) + IF(AND('GEOMETRIC INPUTS'!E863='GEOMETRIC INPUTS'!B863,'GEOMETRIC INPUTS'!C863&gt;'GEOMETRIC INPUTS'!F863),0,0) + IF(AND('GEOMETRIC INPUTS'!E863&gt;'GEOMETRIC INPUTS'!B863,'GEOMETRIC INPUTS'!C863='GEOMETRIC INPUTS'!F863),PI()/2,0) + IF(AND('GEOMETRIC INPUTS'!E863='GEOMETRIC INPUTS'!B863,'GEOMETRIC INPUTS'!C863&lt;'GEOMETRIC INPUTS'!F863),PI(),0) + IF(AND('GEOMETRIC INPUTS'!E863&lt;'GEOMETRIC INPUTS'!B863,'GEOMETRIC INPUTS'!C863='GEOMETRIC INPUTS'!F863),3/2*PI(),0)</f>
        <v>0</v>
      </c>
      <c r="D863">
        <f t="shared" si="14"/>
        <v>0</v>
      </c>
      <c r="E863">
        <f>SQRT(('GEOMETRIC INPUTS'!B863-'GEOMETRIC INPUTS'!E863)^2+('GEOMETRIC INPUTS'!C863-'GEOMETRIC INPUTS'!F863)^2+('GEOMETRIC INPUTS'!D863-'GEOMETRIC INPUTS'!G863)^2)</f>
        <v>0</v>
      </c>
      <c r="F863">
        <f>SQRT(('GEOMETRIC INPUTS'!B863-'GEOMETRIC INPUTS'!N863)^2 + ('GEOMETRIC INPUTS'!C863-'GEOMETRIC INPUTS'!O863)^2 + ('GEOMETRIC INPUTS'!D863-'GEOMETRIC INPUTS'!P863)^2)</f>
        <v>0</v>
      </c>
      <c r="G863">
        <f>SQRT(('GEOMETRIC INPUTS'!E863-'GEOMETRIC INPUTS'!N863)^2 + ('GEOMETRIC INPUTS'!F863-'GEOMETRIC INPUTS'!O863)^2 + ('GEOMETRIC INPUTS'!G863-'GEOMETRIC INPUTS'!P863)^2)</f>
        <v>0</v>
      </c>
      <c r="H863">
        <f>SQRT(('GEOMETRIC INPUTS'!H863-'GEOMETRIC INPUTS'!K863)^2 + ('GEOMETRIC INPUTS'!I863-'GEOMETRIC INPUTS'!L863)^2 + ('GEOMETRIC INPUTS'!J863-'GEOMETRIC INPUTS'!M863)^2)</f>
        <v>0</v>
      </c>
      <c r="I863">
        <f>SQRT(('GEOMETRIC INPUTS'!K863-'GEOMETRIC INPUTS'!N863)^2 + ('GEOMETRIC INPUTS'!L863-'GEOMETRIC INPUTS'!O863)^2 + ('GEOMETRIC INPUTS'!M863-'GEOMETRIC INPUTS'!P863)^2)</f>
        <v>0</v>
      </c>
      <c r="J863" s="20" t="e">
        <f>ASIN(('GEOMETRIC INPUTS'!M863-'GEOMETRIC INPUTS'!J863)/H863)</f>
        <v>#DIV/0!</v>
      </c>
      <c r="K863" s="27">
        <f>IF('GT Data'!X865=TRUE,'GEOMETRIC INPUTS'!Q863*Loads!$B$2,'GEOMETRIC INPUTS'!Q863*Loads!$F$2)</f>
        <v>0</v>
      </c>
      <c r="L863" s="27">
        <f>IF('GT Data'!X865=TRUE,F863*Loads!$B$3,F863*Loads!$F$3)</f>
        <v>0</v>
      </c>
      <c r="M863" s="27">
        <f>IF('GT Data'!X865=TRUE,G863*Loads!$B$3,G863*Loads!$F$3)</f>
        <v>0</v>
      </c>
      <c r="N863" s="27">
        <f>IF('GT Data'!X865=TRUE,H863*Loads!$B$3,H863*Loads!$F$3)</f>
        <v>0</v>
      </c>
      <c r="O863" s="27">
        <f>IF('GT Data'!X865=TRUE,B863*Loads!$B$4,0)</f>
        <v>0</v>
      </c>
      <c r="P863" s="27">
        <f>IF('GT Data'!X865=TRUE,'GEOMETRIC INPUTS'!Q863*Loads!$B$1,'GEOMETRIC INPUTS'!Q863*Loads!$F$1)</f>
        <v>0</v>
      </c>
      <c r="Q863">
        <v>-300</v>
      </c>
      <c r="R863" t="e">
        <f>'GEOMETRIC INPUTS'!R863/'GEOMETRIC INPUTS'!S863</f>
        <v>#DIV/0!</v>
      </c>
    </row>
    <row r="864" spans="1:18" x14ac:dyDescent="0.3">
      <c r="A864">
        <f>'GEOMETRIC INPUTS'!A864</f>
        <v>0</v>
      </c>
      <c r="B864">
        <f>'GT Data'!Z866</f>
        <v>0</v>
      </c>
      <c r="C864">
        <f>IF(AND('GEOMETRIC INPUTS'!E864&gt;'GEOMETRIC INPUTS'!B864,'GEOMETRIC INPUTS'!C864&gt;'GEOMETRIC INPUTS'!F864),ACOS(('GEOMETRIC INPUTS'!C864-'GEOMETRIC INPUTS'!F864)/'Calculated Tab Properties'!E864),0) + IF(AND('GEOMETRIC INPUTS'!E864&gt;'GEOMETRIC INPUTS'!B864,'GEOMETRIC INPUTS'!C864&lt;'GEOMETRIC INPUTS'!F864),PI()/2 + ASIN((-'GEOMETRIC INPUTS'!C864+'GEOMETRIC INPUTS'!F864)/'Calculated Tab Properties'!E864),0) + IF(AND('GEOMETRIC INPUTS'!E864&lt;'GEOMETRIC INPUTS'!B864,'GEOMETRIC INPUTS'!C864&lt;'GEOMETRIC INPUTS'!F864),PI() + ACOS(('GEOMETRIC INPUTS'!C864-'GEOMETRIC INPUTS'!F864)/'Calculated Tab Properties'!E864),0) + IF(AND('GEOMETRIC INPUTS'!E864&lt;'GEOMETRIC INPUTS'!B864,'GEOMETRIC INPUTS'!C864&gt;'GEOMETRIC INPUTS'!F864),2*PI() - ACOS((-'GEOMETRIC INPUTS'!C864+'GEOMETRIC INPUTS'!F864)/'Calculated Tab Properties'!E864),0) + IF(AND('GEOMETRIC INPUTS'!E864='GEOMETRIC INPUTS'!B864,'GEOMETRIC INPUTS'!C864&gt;'GEOMETRIC INPUTS'!F864),0,0) + IF(AND('GEOMETRIC INPUTS'!E864&gt;'GEOMETRIC INPUTS'!B864,'GEOMETRIC INPUTS'!C864='GEOMETRIC INPUTS'!F864),PI()/2,0) + IF(AND('GEOMETRIC INPUTS'!E864='GEOMETRIC INPUTS'!B864,'GEOMETRIC INPUTS'!C864&lt;'GEOMETRIC INPUTS'!F864),PI(),0) + IF(AND('GEOMETRIC INPUTS'!E864&lt;'GEOMETRIC INPUTS'!B864,'GEOMETRIC INPUTS'!C864='GEOMETRIC INPUTS'!F864),3/2*PI(),0)</f>
        <v>0</v>
      </c>
      <c r="D864">
        <f t="shared" si="14"/>
        <v>0</v>
      </c>
      <c r="E864">
        <f>SQRT(('GEOMETRIC INPUTS'!B864-'GEOMETRIC INPUTS'!E864)^2+('GEOMETRIC INPUTS'!C864-'GEOMETRIC INPUTS'!F864)^2+('GEOMETRIC INPUTS'!D864-'GEOMETRIC INPUTS'!G864)^2)</f>
        <v>0</v>
      </c>
      <c r="F864">
        <f>SQRT(('GEOMETRIC INPUTS'!B864-'GEOMETRIC INPUTS'!N864)^2 + ('GEOMETRIC INPUTS'!C864-'GEOMETRIC INPUTS'!O864)^2 + ('GEOMETRIC INPUTS'!D864-'GEOMETRIC INPUTS'!P864)^2)</f>
        <v>0</v>
      </c>
      <c r="G864">
        <f>SQRT(('GEOMETRIC INPUTS'!E864-'GEOMETRIC INPUTS'!N864)^2 + ('GEOMETRIC INPUTS'!F864-'GEOMETRIC INPUTS'!O864)^2 + ('GEOMETRIC INPUTS'!G864-'GEOMETRIC INPUTS'!P864)^2)</f>
        <v>0</v>
      </c>
      <c r="H864">
        <f>SQRT(('GEOMETRIC INPUTS'!H864-'GEOMETRIC INPUTS'!K864)^2 + ('GEOMETRIC INPUTS'!I864-'GEOMETRIC INPUTS'!L864)^2 + ('GEOMETRIC INPUTS'!J864-'GEOMETRIC INPUTS'!M864)^2)</f>
        <v>0</v>
      </c>
      <c r="I864">
        <f>SQRT(('GEOMETRIC INPUTS'!K864-'GEOMETRIC INPUTS'!N864)^2 + ('GEOMETRIC INPUTS'!L864-'GEOMETRIC INPUTS'!O864)^2 + ('GEOMETRIC INPUTS'!M864-'GEOMETRIC INPUTS'!P864)^2)</f>
        <v>0</v>
      </c>
      <c r="J864" s="20" t="e">
        <f>ASIN(('GEOMETRIC INPUTS'!M864-'GEOMETRIC INPUTS'!J864)/H864)</f>
        <v>#DIV/0!</v>
      </c>
      <c r="K864" s="27">
        <f>IF('GT Data'!X866=TRUE,'GEOMETRIC INPUTS'!Q864*Loads!$B$2,'GEOMETRIC INPUTS'!Q864*Loads!$F$2)</f>
        <v>0</v>
      </c>
      <c r="L864" s="27">
        <f>IF('GT Data'!X866=TRUE,F864*Loads!$B$3,F864*Loads!$F$3)</f>
        <v>0</v>
      </c>
      <c r="M864" s="27">
        <f>IF('GT Data'!X866=TRUE,G864*Loads!$B$3,G864*Loads!$F$3)</f>
        <v>0</v>
      </c>
      <c r="N864" s="27">
        <f>IF('GT Data'!X866=TRUE,H864*Loads!$B$3,H864*Loads!$F$3)</f>
        <v>0</v>
      </c>
      <c r="O864" s="27">
        <f>IF('GT Data'!X866=TRUE,B864*Loads!$B$4,0)</f>
        <v>0</v>
      </c>
      <c r="P864" s="27">
        <f>IF('GT Data'!X866=TRUE,'GEOMETRIC INPUTS'!Q864*Loads!$B$1,'GEOMETRIC INPUTS'!Q864*Loads!$F$1)</f>
        <v>0</v>
      </c>
      <c r="Q864">
        <v>-300</v>
      </c>
      <c r="R864" t="e">
        <f>'GEOMETRIC INPUTS'!R864/'GEOMETRIC INPUTS'!S864</f>
        <v>#DIV/0!</v>
      </c>
    </row>
    <row r="865" spans="1:18" x14ac:dyDescent="0.3">
      <c r="A865">
        <f>'GEOMETRIC INPUTS'!A865</f>
        <v>0</v>
      </c>
      <c r="B865">
        <f>'GT Data'!Z867</f>
        <v>0</v>
      </c>
      <c r="C865">
        <f>IF(AND('GEOMETRIC INPUTS'!E865&gt;'GEOMETRIC INPUTS'!B865,'GEOMETRIC INPUTS'!C865&gt;'GEOMETRIC INPUTS'!F865),ACOS(('GEOMETRIC INPUTS'!C865-'GEOMETRIC INPUTS'!F865)/'Calculated Tab Properties'!E865),0) + IF(AND('GEOMETRIC INPUTS'!E865&gt;'GEOMETRIC INPUTS'!B865,'GEOMETRIC INPUTS'!C865&lt;'GEOMETRIC INPUTS'!F865),PI()/2 + ASIN((-'GEOMETRIC INPUTS'!C865+'GEOMETRIC INPUTS'!F865)/'Calculated Tab Properties'!E865),0) + IF(AND('GEOMETRIC INPUTS'!E865&lt;'GEOMETRIC INPUTS'!B865,'GEOMETRIC INPUTS'!C865&lt;'GEOMETRIC INPUTS'!F865),PI() + ACOS(('GEOMETRIC INPUTS'!C865-'GEOMETRIC INPUTS'!F865)/'Calculated Tab Properties'!E865),0) + IF(AND('GEOMETRIC INPUTS'!E865&lt;'GEOMETRIC INPUTS'!B865,'GEOMETRIC INPUTS'!C865&gt;'GEOMETRIC INPUTS'!F865),2*PI() - ACOS((-'GEOMETRIC INPUTS'!C865+'GEOMETRIC INPUTS'!F865)/'Calculated Tab Properties'!E865),0) + IF(AND('GEOMETRIC INPUTS'!E865='GEOMETRIC INPUTS'!B865,'GEOMETRIC INPUTS'!C865&gt;'GEOMETRIC INPUTS'!F865),0,0) + IF(AND('GEOMETRIC INPUTS'!E865&gt;'GEOMETRIC INPUTS'!B865,'GEOMETRIC INPUTS'!C865='GEOMETRIC INPUTS'!F865),PI()/2,0) + IF(AND('GEOMETRIC INPUTS'!E865='GEOMETRIC INPUTS'!B865,'GEOMETRIC INPUTS'!C865&lt;'GEOMETRIC INPUTS'!F865),PI(),0) + IF(AND('GEOMETRIC INPUTS'!E865&lt;'GEOMETRIC INPUTS'!B865,'GEOMETRIC INPUTS'!C865='GEOMETRIC INPUTS'!F865),3/2*PI(),0)</f>
        <v>0</v>
      </c>
      <c r="D865">
        <f t="shared" si="14"/>
        <v>0</v>
      </c>
      <c r="E865">
        <f>SQRT(('GEOMETRIC INPUTS'!B865-'GEOMETRIC INPUTS'!E865)^2+('GEOMETRIC INPUTS'!C865-'GEOMETRIC INPUTS'!F865)^2+('GEOMETRIC INPUTS'!D865-'GEOMETRIC INPUTS'!G865)^2)</f>
        <v>0</v>
      </c>
      <c r="F865">
        <f>SQRT(('GEOMETRIC INPUTS'!B865-'GEOMETRIC INPUTS'!N865)^2 + ('GEOMETRIC INPUTS'!C865-'GEOMETRIC INPUTS'!O865)^2 + ('GEOMETRIC INPUTS'!D865-'GEOMETRIC INPUTS'!P865)^2)</f>
        <v>0</v>
      </c>
      <c r="G865">
        <f>SQRT(('GEOMETRIC INPUTS'!E865-'GEOMETRIC INPUTS'!N865)^2 + ('GEOMETRIC INPUTS'!F865-'GEOMETRIC INPUTS'!O865)^2 + ('GEOMETRIC INPUTS'!G865-'GEOMETRIC INPUTS'!P865)^2)</f>
        <v>0</v>
      </c>
      <c r="H865">
        <f>SQRT(('GEOMETRIC INPUTS'!H865-'GEOMETRIC INPUTS'!K865)^2 + ('GEOMETRIC INPUTS'!I865-'GEOMETRIC INPUTS'!L865)^2 + ('GEOMETRIC INPUTS'!J865-'GEOMETRIC INPUTS'!M865)^2)</f>
        <v>0</v>
      </c>
      <c r="I865">
        <f>SQRT(('GEOMETRIC INPUTS'!K865-'GEOMETRIC INPUTS'!N865)^2 + ('GEOMETRIC INPUTS'!L865-'GEOMETRIC INPUTS'!O865)^2 + ('GEOMETRIC INPUTS'!M865-'GEOMETRIC INPUTS'!P865)^2)</f>
        <v>0</v>
      </c>
      <c r="J865" s="20" t="e">
        <f>ASIN(('GEOMETRIC INPUTS'!M865-'GEOMETRIC INPUTS'!J865)/H865)</f>
        <v>#DIV/0!</v>
      </c>
      <c r="K865" s="27">
        <f>IF('GT Data'!X867=TRUE,'GEOMETRIC INPUTS'!Q865*Loads!$B$2,'GEOMETRIC INPUTS'!Q865*Loads!$F$2)</f>
        <v>0</v>
      </c>
      <c r="L865" s="27">
        <f>IF('GT Data'!X867=TRUE,F865*Loads!$B$3,F865*Loads!$F$3)</f>
        <v>0</v>
      </c>
      <c r="M865" s="27">
        <f>IF('GT Data'!X867=TRUE,G865*Loads!$B$3,G865*Loads!$F$3)</f>
        <v>0</v>
      </c>
      <c r="N865" s="27">
        <f>IF('GT Data'!X867=TRUE,H865*Loads!$B$3,H865*Loads!$F$3)</f>
        <v>0</v>
      </c>
      <c r="O865" s="27">
        <f>IF('GT Data'!X867=TRUE,B865*Loads!$B$4,0)</f>
        <v>0</v>
      </c>
      <c r="P865" s="27">
        <f>IF('GT Data'!X867=TRUE,'GEOMETRIC INPUTS'!Q865*Loads!$B$1,'GEOMETRIC INPUTS'!Q865*Loads!$F$1)</f>
        <v>0</v>
      </c>
      <c r="Q865">
        <v>-300</v>
      </c>
      <c r="R865" t="e">
        <f>'GEOMETRIC INPUTS'!R865/'GEOMETRIC INPUTS'!S865</f>
        <v>#DIV/0!</v>
      </c>
    </row>
    <row r="866" spans="1:18" x14ac:dyDescent="0.3">
      <c r="A866">
        <f>'GEOMETRIC INPUTS'!A866</f>
        <v>0</v>
      </c>
      <c r="B866">
        <f>'GT Data'!Z868</f>
        <v>0</v>
      </c>
      <c r="C866">
        <f>IF(AND('GEOMETRIC INPUTS'!E866&gt;'GEOMETRIC INPUTS'!B866,'GEOMETRIC INPUTS'!C866&gt;'GEOMETRIC INPUTS'!F866),ACOS(('GEOMETRIC INPUTS'!C866-'GEOMETRIC INPUTS'!F866)/'Calculated Tab Properties'!E866),0) + IF(AND('GEOMETRIC INPUTS'!E866&gt;'GEOMETRIC INPUTS'!B866,'GEOMETRIC INPUTS'!C866&lt;'GEOMETRIC INPUTS'!F866),PI()/2 + ASIN((-'GEOMETRIC INPUTS'!C866+'GEOMETRIC INPUTS'!F866)/'Calculated Tab Properties'!E866),0) + IF(AND('GEOMETRIC INPUTS'!E866&lt;'GEOMETRIC INPUTS'!B866,'GEOMETRIC INPUTS'!C866&lt;'GEOMETRIC INPUTS'!F866),PI() + ACOS(('GEOMETRIC INPUTS'!C866-'GEOMETRIC INPUTS'!F866)/'Calculated Tab Properties'!E866),0) + IF(AND('GEOMETRIC INPUTS'!E866&lt;'GEOMETRIC INPUTS'!B866,'GEOMETRIC INPUTS'!C866&gt;'GEOMETRIC INPUTS'!F866),2*PI() - ACOS((-'GEOMETRIC INPUTS'!C866+'GEOMETRIC INPUTS'!F866)/'Calculated Tab Properties'!E866),0) + IF(AND('GEOMETRIC INPUTS'!E866='GEOMETRIC INPUTS'!B866,'GEOMETRIC INPUTS'!C866&gt;'GEOMETRIC INPUTS'!F866),0,0) + IF(AND('GEOMETRIC INPUTS'!E866&gt;'GEOMETRIC INPUTS'!B866,'GEOMETRIC INPUTS'!C866='GEOMETRIC INPUTS'!F866),PI()/2,0) + IF(AND('GEOMETRIC INPUTS'!E866='GEOMETRIC INPUTS'!B866,'GEOMETRIC INPUTS'!C866&lt;'GEOMETRIC INPUTS'!F866),PI(),0) + IF(AND('GEOMETRIC INPUTS'!E866&lt;'GEOMETRIC INPUTS'!B866,'GEOMETRIC INPUTS'!C866='GEOMETRIC INPUTS'!F866),3/2*PI(),0)</f>
        <v>0</v>
      </c>
      <c r="D866">
        <f t="shared" si="14"/>
        <v>0</v>
      </c>
      <c r="E866">
        <f>SQRT(('GEOMETRIC INPUTS'!B866-'GEOMETRIC INPUTS'!E866)^2+('GEOMETRIC INPUTS'!C866-'GEOMETRIC INPUTS'!F866)^2+('GEOMETRIC INPUTS'!D866-'GEOMETRIC INPUTS'!G866)^2)</f>
        <v>0</v>
      </c>
      <c r="F866">
        <f>SQRT(('GEOMETRIC INPUTS'!B866-'GEOMETRIC INPUTS'!N866)^2 + ('GEOMETRIC INPUTS'!C866-'GEOMETRIC INPUTS'!O866)^2 + ('GEOMETRIC INPUTS'!D866-'GEOMETRIC INPUTS'!P866)^2)</f>
        <v>0</v>
      </c>
      <c r="G866">
        <f>SQRT(('GEOMETRIC INPUTS'!E866-'GEOMETRIC INPUTS'!N866)^2 + ('GEOMETRIC INPUTS'!F866-'GEOMETRIC INPUTS'!O866)^2 + ('GEOMETRIC INPUTS'!G866-'GEOMETRIC INPUTS'!P866)^2)</f>
        <v>0</v>
      </c>
      <c r="H866">
        <f>SQRT(('GEOMETRIC INPUTS'!H866-'GEOMETRIC INPUTS'!K866)^2 + ('GEOMETRIC INPUTS'!I866-'GEOMETRIC INPUTS'!L866)^2 + ('GEOMETRIC INPUTS'!J866-'GEOMETRIC INPUTS'!M866)^2)</f>
        <v>0</v>
      </c>
      <c r="I866">
        <f>SQRT(('GEOMETRIC INPUTS'!K866-'GEOMETRIC INPUTS'!N866)^2 + ('GEOMETRIC INPUTS'!L866-'GEOMETRIC INPUTS'!O866)^2 + ('GEOMETRIC INPUTS'!M866-'GEOMETRIC INPUTS'!P866)^2)</f>
        <v>0</v>
      </c>
      <c r="J866" s="20" t="e">
        <f>ASIN(('GEOMETRIC INPUTS'!M866-'GEOMETRIC INPUTS'!J866)/H866)</f>
        <v>#DIV/0!</v>
      </c>
      <c r="K866" s="27">
        <f>IF('GT Data'!X868=TRUE,'GEOMETRIC INPUTS'!Q866*Loads!$B$2,'GEOMETRIC INPUTS'!Q866*Loads!$F$2)</f>
        <v>0</v>
      </c>
      <c r="L866" s="27">
        <f>IF('GT Data'!X868=TRUE,F866*Loads!$B$3,F866*Loads!$F$3)</f>
        <v>0</v>
      </c>
      <c r="M866" s="27">
        <f>IF('GT Data'!X868=TRUE,G866*Loads!$B$3,G866*Loads!$F$3)</f>
        <v>0</v>
      </c>
      <c r="N866" s="27">
        <f>IF('GT Data'!X868=TRUE,H866*Loads!$B$3,H866*Loads!$F$3)</f>
        <v>0</v>
      </c>
      <c r="O866" s="27">
        <f>IF('GT Data'!X868=TRUE,B866*Loads!$B$4,0)</f>
        <v>0</v>
      </c>
      <c r="P866" s="27">
        <f>IF('GT Data'!X868=TRUE,'GEOMETRIC INPUTS'!Q866*Loads!$B$1,'GEOMETRIC INPUTS'!Q866*Loads!$F$1)</f>
        <v>0</v>
      </c>
      <c r="Q866">
        <v>-300</v>
      </c>
      <c r="R866" t="e">
        <f>'GEOMETRIC INPUTS'!R866/'GEOMETRIC INPUTS'!S866</f>
        <v>#DIV/0!</v>
      </c>
    </row>
    <row r="867" spans="1:18" x14ac:dyDescent="0.3">
      <c r="A867">
        <f>'GEOMETRIC INPUTS'!A867</f>
        <v>0</v>
      </c>
      <c r="B867">
        <f>'GT Data'!Z869</f>
        <v>0</v>
      </c>
      <c r="C867">
        <f>IF(AND('GEOMETRIC INPUTS'!E867&gt;'GEOMETRIC INPUTS'!B867,'GEOMETRIC INPUTS'!C867&gt;'GEOMETRIC INPUTS'!F867),ACOS(('GEOMETRIC INPUTS'!C867-'GEOMETRIC INPUTS'!F867)/'Calculated Tab Properties'!E867),0) + IF(AND('GEOMETRIC INPUTS'!E867&gt;'GEOMETRIC INPUTS'!B867,'GEOMETRIC INPUTS'!C867&lt;'GEOMETRIC INPUTS'!F867),PI()/2 + ASIN((-'GEOMETRIC INPUTS'!C867+'GEOMETRIC INPUTS'!F867)/'Calculated Tab Properties'!E867),0) + IF(AND('GEOMETRIC INPUTS'!E867&lt;'GEOMETRIC INPUTS'!B867,'GEOMETRIC INPUTS'!C867&lt;'GEOMETRIC INPUTS'!F867),PI() + ACOS(('GEOMETRIC INPUTS'!C867-'GEOMETRIC INPUTS'!F867)/'Calculated Tab Properties'!E867),0) + IF(AND('GEOMETRIC INPUTS'!E867&lt;'GEOMETRIC INPUTS'!B867,'GEOMETRIC INPUTS'!C867&gt;'GEOMETRIC INPUTS'!F867),2*PI() - ACOS((-'GEOMETRIC INPUTS'!C867+'GEOMETRIC INPUTS'!F867)/'Calculated Tab Properties'!E867),0) + IF(AND('GEOMETRIC INPUTS'!E867='GEOMETRIC INPUTS'!B867,'GEOMETRIC INPUTS'!C867&gt;'GEOMETRIC INPUTS'!F867),0,0) + IF(AND('GEOMETRIC INPUTS'!E867&gt;'GEOMETRIC INPUTS'!B867,'GEOMETRIC INPUTS'!C867='GEOMETRIC INPUTS'!F867),PI()/2,0) + IF(AND('GEOMETRIC INPUTS'!E867='GEOMETRIC INPUTS'!B867,'GEOMETRIC INPUTS'!C867&lt;'GEOMETRIC INPUTS'!F867),PI(),0) + IF(AND('GEOMETRIC INPUTS'!E867&lt;'GEOMETRIC INPUTS'!B867,'GEOMETRIC INPUTS'!C867='GEOMETRIC INPUTS'!F867),3/2*PI(),0)</f>
        <v>0</v>
      </c>
      <c r="D867">
        <f t="shared" si="14"/>
        <v>0</v>
      </c>
      <c r="E867">
        <f>SQRT(('GEOMETRIC INPUTS'!B867-'GEOMETRIC INPUTS'!E867)^2+('GEOMETRIC INPUTS'!C867-'GEOMETRIC INPUTS'!F867)^2+('GEOMETRIC INPUTS'!D867-'GEOMETRIC INPUTS'!G867)^2)</f>
        <v>0</v>
      </c>
      <c r="F867">
        <f>SQRT(('GEOMETRIC INPUTS'!B867-'GEOMETRIC INPUTS'!N867)^2 + ('GEOMETRIC INPUTS'!C867-'GEOMETRIC INPUTS'!O867)^2 + ('GEOMETRIC INPUTS'!D867-'GEOMETRIC INPUTS'!P867)^2)</f>
        <v>0</v>
      </c>
      <c r="G867">
        <f>SQRT(('GEOMETRIC INPUTS'!E867-'GEOMETRIC INPUTS'!N867)^2 + ('GEOMETRIC INPUTS'!F867-'GEOMETRIC INPUTS'!O867)^2 + ('GEOMETRIC INPUTS'!G867-'GEOMETRIC INPUTS'!P867)^2)</f>
        <v>0</v>
      </c>
      <c r="H867">
        <f>SQRT(('GEOMETRIC INPUTS'!H867-'GEOMETRIC INPUTS'!K867)^2 + ('GEOMETRIC INPUTS'!I867-'GEOMETRIC INPUTS'!L867)^2 + ('GEOMETRIC INPUTS'!J867-'GEOMETRIC INPUTS'!M867)^2)</f>
        <v>0</v>
      </c>
      <c r="I867">
        <f>SQRT(('GEOMETRIC INPUTS'!K867-'GEOMETRIC INPUTS'!N867)^2 + ('GEOMETRIC INPUTS'!L867-'GEOMETRIC INPUTS'!O867)^2 + ('GEOMETRIC INPUTS'!M867-'GEOMETRIC INPUTS'!P867)^2)</f>
        <v>0</v>
      </c>
      <c r="J867" s="20" t="e">
        <f>ASIN(('GEOMETRIC INPUTS'!M867-'GEOMETRIC INPUTS'!J867)/H867)</f>
        <v>#DIV/0!</v>
      </c>
      <c r="K867" s="27">
        <f>IF('GT Data'!X869=TRUE,'GEOMETRIC INPUTS'!Q867*Loads!$B$2,'GEOMETRIC INPUTS'!Q867*Loads!$F$2)</f>
        <v>0</v>
      </c>
      <c r="L867" s="27">
        <f>IF('GT Data'!X869=TRUE,F867*Loads!$B$3,F867*Loads!$F$3)</f>
        <v>0</v>
      </c>
      <c r="M867" s="27">
        <f>IF('GT Data'!X869=TRUE,G867*Loads!$B$3,G867*Loads!$F$3)</f>
        <v>0</v>
      </c>
      <c r="N867" s="27">
        <f>IF('GT Data'!X869=TRUE,H867*Loads!$B$3,H867*Loads!$F$3)</f>
        <v>0</v>
      </c>
      <c r="O867" s="27">
        <f>IF('GT Data'!X869=TRUE,B867*Loads!$B$4,0)</f>
        <v>0</v>
      </c>
      <c r="P867" s="27">
        <f>IF('GT Data'!X869=TRUE,'GEOMETRIC INPUTS'!Q867*Loads!$B$1,'GEOMETRIC INPUTS'!Q867*Loads!$F$1)</f>
        <v>0</v>
      </c>
      <c r="Q867">
        <v>-300</v>
      </c>
      <c r="R867" t="e">
        <f>'GEOMETRIC INPUTS'!R867/'GEOMETRIC INPUTS'!S867</f>
        <v>#DIV/0!</v>
      </c>
    </row>
    <row r="868" spans="1:18" x14ac:dyDescent="0.3">
      <c r="A868">
        <f>'GEOMETRIC INPUTS'!A868</f>
        <v>0</v>
      </c>
      <c r="B868">
        <f>'GT Data'!Z870</f>
        <v>0</v>
      </c>
      <c r="C868">
        <f>IF(AND('GEOMETRIC INPUTS'!E868&gt;'GEOMETRIC INPUTS'!B868,'GEOMETRIC INPUTS'!C868&gt;'GEOMETRIC INPUTS'!F868),ACOS(('GEOMETRIC INPUTS'!C868-'GEOMETRIC INPUTS'!F868)/'Calculated Tab Properties'!E868),0) + IF(AND('GEOMETRIC INPUTS'!E868&gt;'GEOMETRIC INPUTS'!B868,'GEOMETRIC INPUTS'!C868&lt;'GEOMETRIC INPUTS'!F868),PI()/2 + ASIN((-'GEOMETRIC INPUTS'!C868+'GEOMETRIC INPUTS'!F868)/'Calculated Tab Properties'!E868),0) + IF(AND('GEOMETRIC INPUTS'!E868&lt;'GEOMETRIC INPUTS'!B868,'GEOMETRIC INPUTS'!C868&lt;'GEOMETRIC INPUTS'!F868),PI() + ACOS(('GEOMETRIC INPUTS'!C868-'GEOMETRIC INPUTS'!F868)/'Calculated Tab Properties'!E868),0) + IF(AND('GEOMETRIC INPUTS'!E868&lt;'GEOMETRIC INPUTS'!B868,'GEOMETRIC INPUTS'!C868&gt;'GEOMETRIC INPUTS'!F868),2*PI() - ACOS((-'GEOMETRIC INPUTS'!C868+'GEOMETRIC INPUTS'!F868)/'Calculated Tab Properties'!E868),0) + IF(AND('GEOMETRIC INPUTS'!E868='GEOMETRIC INPUTS'!B868,'GEOMETRIC INPUTS'!C868&gt;'GEOMETRIC INPUTS'!F868),0,0) + IF(AND('GEOMETRIC INPUTS'!E868&gt;'GEOMETRIC INPUTS'!B868,'GEOMETRIC INPUTS'!C868='GEOMETRIC INPUTS'!F868),PI()/2,0) + IF(AND('GEOMETRIC INPUTS'!E868='GEOMETRIC INPUTS'!B868,'GEOMETRIC INPUTS'!C868&lt;'GEOMETRIC INPUTS'!F868),PI(),0) + IF(AND('GEOMETRIC INPUTS'!E868&lt;'GEOMETRIC INPUTS'!B868,'GEOMETRIC INPUTS'!C868='GEOMETRIC INPUTS'!F868),3/2*PI(),0)</f>
        <v>0</v>
      </c>
      <c r="D868">
        <f t="shared" si="14"/>
        <v>0</v>
      </c>
      <c r="E868">
        <f>SQRT(('GEOMETRIC INPUTS'!B868-'GEOMETRIC INPUTS'!E868)^2+('GEOMETRIC INPUTS'!C868-'GEOMETRIC INPUTS'!F868)^2+('GEOMETRIC INPUTS'!D868-'GEOMETRIC INPUTS'!G868)^2)</f>
        <v>0</v>
      </c>
      <c r="F868">
        <f>SQRT(('GEOMETRIC INPUTS'!B868-'GEOMETRIC INPUTS'!N868)^2 + ('GEOMETRIC INPUTS'!C868-'GEOMETRIC INPUTS'!O868)^2 + ('GEOMETRIC INPUTS'!D868-'GEOMETRIC INPUTS'!P868)^2)</f>
        <v>0</v>
      </c>
      <c r="G868">
        <f>SQRT(('GEOMETRIC INPUTS'!E868-'GEOMETRIC INPUTS'!N868)^2 + ('GEOMETRIC INPUTS'!F868-'GEOMETRIC INPUTS'!O868)^2 + ('GEOMETRIC INPUTS'!G868-'GEOMETRIC INPUTS'!P868)^2)</f>
        <v>0</v>
      </c>
      <c r="H868">
        <f>SQRT(('GEOMETRIC INPUTS'!H868-'GEOMETRIC INPUTS'!K868)^2 + ('GEOMETRIC INPUTS'!I868-'GEOMETRIC INPUTS'!L868)^2 + ('GEOMETRIC INPUTS'!J868-'GEOMETRIC INPUTS'!M868)^2)</f>
        <v>0</v>
      </c>
      <c r="I868">
        <f>SQRT(('GEOMETRIC INPUTS'!K868-'GEOMETRIC INPUTS'!N868)^2 + ('GEOMETRIC INPUTS'!L868-'GEOMETRIC INPUTS'!O868)^2 + ('GEOMETRIC INPUTS'!M868-'GEOMETRIC INPUTS'!P868)^2)</f>
        <v>0</v>
      </c>
      <c r="J868" s="20" t="e">
        <f>ASIN(('GEOMETRIC INPUTS'!M868-'GEOMETRIC INPUTS'!J868)/H868)</f>
        <v>#DIV/0!</v>
      </c>
      <c r="K868" s="27">
        <f>IF('GT Data'!X870=TRUE,'GEOMETRIC INPUTS'!Q868*Loads!$B$2,'GEOMETRIC INPUTS'!Q868*Loads!$F$2)</f>
        <v>0</v>
      </c>
      <c r="L868" s="27">
        <f>IF('GT Data'!X870=TRUE,F868*Loads!$B$3,F868*Loads!$F$3)</f>
        <v>0</v>
      </c>
      <c r="M868" s="27">
        <f>IF('GT Data'!X870=TRUE,G868*Loads!$B$3,G868*Loads!$F$3)</f>
        <v>0</v>
      </c>
      <c r="N868" s="27">
        <f>IF('GT Data'!X870=TRUE,H868*Loads!$B$3,H868*Loads!$F$3)</f>
        <v>0</v>
      </c>
      <c r="O868" s="27">
        <f>IF('GT Data'!X870=TRUE,B868*Loads!$B$4,0)</f>
        <v>0</v>
      </c>
      <c r="P868" s="27">
        <f>IF('GT Data'!X870=TRUE,'GEOMETRIC INPUTS'!Q868*Loads!$B$1,'GEOMETRIC INPUTS'!Q868*Loads!$F$1)</f>
        <v>0</v>
      </c>
      <c r="Q868">
        <v>-300</v>
      </c>
      <c r="R868" t="e">
        <f>'GEOMETRIC INPUTS'!R868/'GEOMETRIC INPUTS'!S868</f>
        <v>#DIV/0!</v>
      </c>
    </row>
    <row r="869" spans="1:18" x14ac:dyDescent="0.3">
      <c r="A869">
        <f>'GEOMETRIC INPUTS'!A869</f>
        <v>0</v>
      </c>
      <c r="B869">
        <f>'GT Data'!Z871</f>
        <v>0</v>
      </c>
      <c r="C869">
        <f>IF(AND('GEOMETRIC INPUTS'!E869&gt;'GEOMETRIC INPUTS'!B869,'GEOMETRIC INPUTS'!C869&gt;'GEOMETRIC INPUTS'!F869),ACOS(('GEOMETRIC INPUTS'!C869-'GEOMETRIC INPUTS'!F869)/'Calculated Tab Properties'!E869),0) + IF(AND('GEOMETRIC INPUTS'!E869&gt;'GEOMETRIC INPUTS'!B869,'GEOMETRIC INPUTS'!C869&lt;'GEOMETRIC INPUTS'!F869),PI()/2 + ASIN((-'GEOMETRIC INPUTS'!C869+'GEOMETRIC INPUTS'!F869)/'Calculated Tab Properties'!E869),0) + IF(AND('GEOMETRIC INPUTS'!E869&lt;'GEOMETRIC INPUTS'!B869,'GEOMETRIC INPUTS'!C869&lt;'GEOMETRIC INPUTS'!F869),PI() + ACOS(('GEOMETRIC INPUTS'!C869-'GEOMETRIC INPUTS'!F869)/'Calculated Tab Properties'!E869),0) + IF(AND('GEOMETRIC INPUTS'!E869&lt;'GEOMETRIC INPUTS'!B869,'GEOMETRIC INPUTS'!C869&gt;'GEOMETRIC INPUTS'!F869),2*PI() - ACOS((-'GEOMETRIC INPUTS'!C869+'GEOMETRIC INPUTS'!F869)/'Calculated Tab Properties'!E869),0) + IF(AND('GEOMETRIC INPUTS'!E869='GEOMETRIC INPUTS'!B869,'GEOMETRIC INPUTS'!C869&gt;'GEOMETRIC INPUTS'!F869),0,0) + IF(AND('GEOMETRIC INPUTS'!E869&gt;'GEOMETRIC INPUTS'!B869,'GEOMETRIC INPUTS'!C869='GEOMETRIC INPUTS'!F869),PI()/2,0) + IF(AND('GEOMETRIC INPUTS'!E869='GEOMETRIC INPUTS'!B869,'GEOMETRIC INPUTS'!C869&lt;'GEOMETRIC INPUTS'!F869),PI(),0) + IF(AND('GEOMETRIC INPUTS'!E869&lt;'GEOMETRIC INPUTS'!B869,'GEOMETRIC INPUTS'!C869='GEOMETRIC INPUTS'!F869),3/2*PI(),0)</f>
        <v>0</v>
      </c>
      <c r="D869">
        <f t="shared" si="14"/>
        <v>0</v>
      </c>
      <c r="E869">
        <f>SQRT(('GEOMETRIC INPUTS'!B869-'GEOMETRIC INPUTS'!E869)^2+('GEOMETRIC INPUTS'!C869-'GEOMETRIC INPUTS'!F869)^2+('GEOMETRIC INPUTS'!D869-'GEOMETRIC INPUTS'!G869)^2)</f>
        <v>0</v>
      </c>
      <c r="F869">
        <f>SQRT(('GEOMETRIC INPUTS'!B869-'GEOMETRIC INPUTS'!N869)^2 + ('GEOMETRIC INPUTS'!C869-'GEOMETRIC INPUTS'!O869)^2 + ('GEOMETRIC INPUTS'!D869-'GEOMETRIC INPUTS'!P869)^2)</f>
        <v>0</v>
      </c>
      <c r="G869">
        <f>SQRT(('GEOMETRIC INPUTS'!E869-'GEOMETRIC INPUTS'!N869)^2 + ('GEOMETRIC INPUTS'!F869-'GEOMETRIC INPUTS'!O869)^2 + ('GEOMETRIC INPUTS'!G869-'GEOMETRIC INPUTS'!P869)^2)</f>
        <v>0</v>
      </c>
      <c r="H869">
        <f>SQRT(('GEOMETRIC INPUTS'!H869-'GEOMETRIC INPUTS'!K869)^2 + ('GEOMETRIC INPUTS'!I869-'GEOMETRIC INPUTS'!L869)^2 + ('GEOMETRIC INPUTS'!J869-'GEOMETRIC INPUTS'!M869)^2)</f>
        <v>0</v>
      </c>
      <c r="I869">
        <f>SQRT(('GEOMETRIC INPUTS'!K869-'GEOMETRIC INPUTS'!N869)^2 + ('GEOMETRIC INPUTS'!L869-'GEOMETRIC INPUTS'!O869)^2 + ('GEOMETRIC INPUTS'!M869-'GEOMETRIC INPUTS'!P869)^2)</f>
        <v>0</v>
      </c>
      <c r="J869" s="20" t="e">
        <f>ASIN(('GEOMETRIC INPUTS'!M869-'GEOMETRIC INPUTS'!J869)/H869)</f>
        <v>#DIV/0!</v>
      </c>
      <c r="K869" s="27">
        <f>IF('GT Data'!X871=TRUE,'GEOMETRIC INPUTS'!Q869*Loads!$B$2,'GEOMETRIC INPUTS'!Q869*Loads!$F$2)</f>
        <v>0</v>
      </c>
      <c r="L869" s="27">
        <f>IF('GT Data'!X871=TRUE,F869*Loads!$B$3,F869*Loads!$F$3)</f>
        <v>0</v>
      </c>
      <c r="M869" s="27">
        <f>IF('GT Data'!X871=TRUE,G869*Loads!$B$3,G869*Loads!$F$3)</f>
        <v>0</v>
      </c>
      <c r="N869" s="27">
        <f>IF('GT Data'!X871=TRUE,H869*Loads!$B$3,H869*Loads!$F$3)</f>
        <v>0</v>
      </c>
      <c r="O869" s="27">
        <f>IF('GT Data'!X871=TRUE,B869*Loads!$B$4,0)</f>
        <v>0</v>
      </c>
      <c r="P869" s="27">
        <f>IF('GT Data'!X871=TRUE,'GEOMETRIC INPUTS'!Q869*Loads!$B$1,'GEOMETRIC INPUTS'!Q869*Loads!$F$1)</f>
        <v>0</v>
      </c>
      <c r="Q869">
        <v>-300</v>
      </c>
      <c r="R869" t="e">
        <f>'GEOMETRIC INPUTS'!R869/'GEOMETRIC INPUTS'!S869</f>
        <v>#DIV/0!</v>
      </c>
    </row>
    <row r="870" spans="1:18" x14ac:dyDescent="0.3">
      <c r="A870">
        <f>'GEOMETRIC INPUTS'!A870</f>
        <v>0</v>
      </c>
      <c r="B870">
        <f>'GT Data'!Z872</f>
        <v>0</v>
      </c>
      <c r="C870">
        <f>IF(AND('GEOMETRIC INPUTS'!E870&gt;'GEOMETRIC INPUTS'!B870,'GEOMETRIC INPUTS'!C870&gt;'GEOMETRIC INPUTS'!F870),ACOS(('GEOMETRIC INPUTS'!C870-'GEOMETRIC INPUTS'!F870)/'Calculated Tab Properties'!E870),0) + IF(AND('GEOMETRIC INPUTS'!E870&gt;'GEOMETRIC INPUTS'!B870,'GEOMETRIC INPUTS'!C870&lt;'GEOMETRIC INPUTS'!F870),PI()/2 + ASIN((-'GEOMETRIC INPUTS'!C870+'GEOMETRIC INPUTS'!F870)/'Calculated Tab Properties'!E870),0) + IF(AND('GEOMETRIC INPUTS'!E870&lt;'GEOMETRIC INPUTS'!B870,'GEOMETRIC INPUTS'!C870&lt;'GEOMETRIC INPUTS'!F870),PI() + ACOS(('GEOMETRIC INPUTS'!C870-'GEOMETRIC INPUTS'!F870)/'Calculated Tab Properties'!E870),0) + IF(AND('GEOMETRIC INPUTS'!E870&lt;'GEOMETRIC INPUTS'!B870,'GEOMETRIC INPUTS'!C870&gt;'GEOMETRIC INPUTS'!F870),2*PI() - ACOS((-'GEOMETRIC INPUTS'!C870+'GEOMETRIC INPUTS'!F870)/'Calculated Tab Properties'!E870),0) + IF(AND('GEOMETRIC INPUTS'!E870='GEOMETRIC INPUTS'!B870,'GEOMETRIC INPUTS'!C870&gt;'GEOMETRIC INPUTS'!F870),0,0) + IF(AND('GEOMETRIC INPUTS'!E870&gt;'GEOMETRIC INPUTS'!B870,'GEOMETRIC INPUTS'!C870='GEOMETRIC INPUTS'!F870),PI()/2,0) + IF(AND('GEOMETRIC INPUTS'!E870='GEOMETRIC INPUTS'!B870,'GEOMETRIC INPUTS'!C870&lt;'GEOMETRIC INPUTS'!F870),PI(),0) + IF(AND('GEOMETRIC INPUTS'!E870&lt;'GEOMETRIC INPUTS'!B870,'GEOMETRIC INPUTS'!C870='GEOMETRIC INPUTS'!F870),3/2*PI(),0)</f>
        <v>0</v>
      </c>
      <c r="D870">
        <f t="shared" si="14"/>
        <v>0</v>
      </c>
      <c r="E870">
        <f>SQRT(('GEOMETRIC INPUTS'!B870-'GEOMETRIC INPUTS'!E870)^2+('GEOMETRIC INPUTS'!C870-'GEOMETRIC INPUTS'!F870)^2+('GEOMETRIC INPUTS'!D870-'GEOMETRIC INPUTS'!G870)^2)</f>
        <v>0</v>
      </c>
      <c r="F870">
        <f>SQRT(('GEOMETRIC INPUTS'!B870-'GEOMETRIC INPUTS'!N870)^2 + ('GEOMETRIC INPUTS'!C870-'GEOMETRIC INPUTS'!O870)^2 + ('GEOMETRIC INPUTS'!D870-'GEOMETRIC INPUTS'!P870)^2)</f>
        <v>0</v>
      </c>
      <c r="G870">
        <f>SQRT(('GEOMETRIC INPUTS'!E870-'GEOMETRIC INPUTS'!N870)^2 + ('GEOMETRIC INPUTS'!F870-'GEOMETRIC INPUTS'!O870)^2 + ('GEOMETRIC INPUTS'!G870-'GEOMETRIC INPUTS'!P870)^2)</f>
        <v>0</v>
      </c>
      <c r="H870">
        <f>SQRT(('GEOMETRIC INPUTS'!H870-'GEOMETRIC INPUTS'!K870)^2 + ('GEOMETRIC INPUTS'!I870-'GEOMETRIC INPUTS'!L870)^2 + ('GEOMETRIC INPUTS'!J870-'GEOMETRIC INPUTS'!M870)^2)</f>
        <v>0</v>
      </c>
      <c r="I870">
        <f>SQRT(('GEOMETRIC INPUTS'!K870-'GEOMETRIC INPUTS'!N870)^2 + ('GEOMETRIC INPUTS'!L870-'GEOMETRIC INPUTS'!O870)^2 + ('GEOMETRIC INPUTS'!M870-'GEOMETRIC INPUTS'!P870)^2)</f>
        <v>0</v>
      </c>
      <c r="J870" s="20" t="e">
        <f>ASIN(('GEOMETRIC INPUTS'!M870-'GEOMETRIC INPUTS'!J870)/H870)</f>
        <v>#DIV/0!</v>
      </c>
      <c r="K870" s="27">
        <f>IF('GT Data'!X872=TRUE,'GEOMETRIC INPUTS'!Q870*Loads!$B$2,'GEOMETRIC INPUTS'!Q870*Loads!$F$2)</f>
        <v>0</v>
      </c>
      <c r="L870" s="27">
        <f>IF('GT Data'!X872=TRUE,F870*Loads!$B$3,F870*Loads!$F$3)</f>
        <v>0</v>
      </c>
      <c r="M870" s="27">
        <f>IF('GT Data'!X872=TRUE,G870*Loads!$B$3,G870*Loads!$F$3)</f>
        <v>0</v>
      </c>
      <c r="N870" s="27">
        <f>IF('GT Data'!X872=TRUE,H870*Loads!$B$3,H870*Loads!$F$3)</f>
        <v>0</v>
      </c>
      <c r="O870" s="27">
        <f>IF('GT Data'!X872=TRUE,B870*Loads!$B$4,0)</f>
        <v>0</v>
      </c>
      <c r="P870" s="27">
        <f>IF('GT Data'!X872=TRUE,'GEOMETRIC INPUTS'!Q870*Loads!$B$1,'GEOMETRIC INPUTS'!Q870*Loads!$F$1)</f>
        <v>0</v>
      </c>
      <c r="Q870">
        <v>-300</v>
      </c>
      <c r="R870" t="e">
        <f>'GEOMETRIC INPUTS'!R870/'GEOMETRIC INPUTS'!S870</f>
        <v>#DIV/0!</v>
      </c>
    </row>
    <row r="871" spans="1:18" x14ac:dyDescent="0.3">
      <c r="A871">
        <f>'GEOMETRIC INPUTS'!A871</f>
        <v>0</v>
      </c>
      <c r="B871">
        <f>'GT Data'!Z873</f>
        <v>0</v>
      </c>
      <c r="C871">
        <f>IF(AND('GEOMETRIC INPUTS'!E871&gt;'GEOMETRIC INPUTS'!B871,'GEOMETRIC INPUTS'!C871&gt;'GEOMETRIC INPUTS'!F871),ACOS(('GEOMETRIC INPUTS'!C871-'GEOMETRIC INPUTS'!F871)/'Calculated Tab Properties'!E871),0) + IF(AND('GEOMETRIC INPUTS'!E871&gt;'GEOMETRIC INPUTS'!B871,'GEOMETRIC INPUTS'!C871&lt;'GEOMETRIC INPUTS'!F871),PI()/2 + ASIN((-'GEOMETRIC INPUTS'!C871+'GEOMETRIC INPUTS'!F871)/'Calculated Tab Properties'!E871),0) + IF(AND('GEOMETRIC INPUTS'!E871&lt;'GEOMETRIC INPUTS'!B871,'GEOMETRIC INPUTS'!C871&lt;'GEOMETRIC INPUTS'!F871),PI() + ACOS(('GEOMETRIC INPUTS'!C871-'GEOMETRIC INPUTS'!F871)/'Calculated Tab Properties'!E871),0) + IF(AND('GEOMETRIC INPUTS'!E871&lt;'GEOMETRIC INPUTS'!B871,'GEOMETRIC INPUTS'!C871&gt;'GEOMETRIC INPUTS'!F871),2*PI() - ACOS((-'GEOMETRIC INPUTS'!C871+'GEOMETRIC INPUTS'!F871)/'Calculated Tab Properties'!E871),0) + IF(AND('GEOMETRIC INPUTS'!E871='GEOMETRIC INPUTS'!B871,'GEOMETRIC INPUTS'!C871&gt;'GEOMETRIC INPUTS'!F871),0,0) + IF(AND('GEOMETRIC INPUTS'!E871&gt;'GEOMETRIC INPUTS'!B871,'GEOMETRIC INPUTS'!C871='GEOMETRIC INPUTS'!F871),PI()/2,0) + IF(AND('GEOMETRIC INPUTS'!E871='GEOMETRIC INPUTS'!B871,'GEOMETRIC INPUTS'!C871&lt;'GEOMETRIC INPUTS'!F871),PI(),0) + IF(AND('GEOMETRIC INPUTS'!E871&lt;'GEOMETRIC INPUTS'!B871,'GEOMETRIC INPUTS'!C871='GEOMETRIC INPUTS'!F871),3/2*PI(),0)</f>
        <v>0</v>
      </c>
      <c r="D871">
        <f t="shared" si="14"/>
        <v>0</v>
      </c>
      <c r="E871">
        <f>SQRT(('GEOMETRIC INPUTS'!B871-'GEOMETRIC INPUTS'!E871)^2+('GEOMETRIC INPUTS'!C871-'GEOMETRIC INPUTS'!F871)^2+('GEOMETRIC INPUTS'!D871-'GEOMETRIC INPUTS'!G871)^2)</f>
        <v>0</v>
      </c>
      <c r="F871">
        <f>SQRT(('GEOMETRIC INPUTS'!B871-'GEOMETRIC INPUTS'!N871)^2 + ('GEOMETRIC INPUTS'!C871-'GEOMETRIC INPUTS'!O871)^2 + ('GEOMETRIC INPUTS'!D871-'GEOMETRIC INPUTS'!P871)^2)</f>
        <v>0</v>
      </c>
      <c r="G871">
        <f>SQRT(('GEOMETRIC INPUTS'!E871-'GEOMETRIC INPUTS'!N871)^2 + ('GEOMETRIC INPUTS'!F871-'GEOMETRIC INPUTS'!O871)^2 + ('GEOMETRIC INPUTS'!G871-'GEOMETRIC INPUTS'!P871)^2)</f>
        <v>0</v>
      </c>
      <c r="H871">
        <f>SQRT(('GEOMETRIC INPUTS'!H871-'GEOMETRIC INPUTS'!K871)^2 + ('GEOMETRIC INPUTS'!I871-'GEOMETRIC INPUTS'!L871)^2 + ('GEOMETRIC INPUTS'!J871-'GEOMETRIC INPUTS'!M871)^2)</f>
        <v>0</v>
      </c>
      <c r="I871">
        <f>SQRT(('GEOMETRIC INPUTS'!K871-'GEOMETRIC INPUTS'!N871)^2 + ('GEOMETRIC INPUTS'!L871-'GEOMETRIC INPUTS'!O871)^2 + ('GEOMETRIC INPUTS'!M871-'GEOMETRIC INPUTS'!P871)^2)</f>
        <v>0</v>
      </c>
      <c r="J871" s="20" t="e">
        <f>ASIN(('GEOMETRIC INPUTS'!M871-'GEOMETRIC INPUTS'!J871)/H871)</f>
        <v>#DIV/0!</v>
      </c>
      <c r="K871" s="27">
        <f>IF('GT Data'!X873=TRUE,'GEOMETRIC INPUTS'!Q871*Loads!$B$2,'GEOMETRIC INPUTS'!Q871*Loads!$F$2)</f>
        <v>0</v>
      </c>
      <c r="L871" s="27">
        <f>IF('GT Data'!X873=TRUE,F871*Loads!$B$3,F871*Loads!$F$3)</f>
        <v>0</v>
      </c>
      <c r="M871" s="27">
        <f>IF('GT Data'!X873=TRUE,G871*Loads!$B$3,G871*Loads!$F$3)</f>
        <v>0</v>
      </c>
      <c r="N871" s="27">
        <f>IF('GT Data'!X873=TRUE,H871*Loads!$B$3,H871*Loads!$F$3)</f>
        <v>0</v>
      </c>
      <c r="O871" s="27">
        <f>IF('GT Data'!X873=TRUE,B871*Loads!$B$4,0)</f>
        <v>0</v>
      </c>
      <c r="P871" s="27">
        <f>IF('GT Data'!X873=TRUE,'GEOMETRIC INPUTS'!Q871*Loads!$B$1,'GEOMETRIC INPUTS'!Q871*Loads!$F$1)</f>
        <v>0</v>
      </c>
      <c r="Q871">
        <v>-300</v>
      </c>
      <c r="R871" t="e">
        <f>'GEOMETRIC INPUTS'!R871/'GEOMETRIC INPUTS'!S871</f>
        <v>#DIV/0!</v>
      </c>
    </row>
    <row r="872" spans="1:18" x14ac:dyDescent="0.3">
      <c r="A872">
        <f>'GEOMETRIC INPUTS'!A872</f>
        <v>0</v>
      </c>
      <c r="B872">
        <f>'GT Data'!Z874</f>
        <v>0</v>
      </c>
      <c r="C872">
        <f>IF(AND('GEOMETRIC INPUTS'!E872&gt;'GEOMETRIC INPUTS'!B872,'GEOMETRIC INPUTS'!C872&gt;'GEOMETRIC INPUTS'!F872),ACOS(('GEOMETRIC INPUTS'!C872-'GEOMETRIC INPUTS'!F872)/'Calculated Tab Properties'!E872),0) + IF(AND('GEOMETRIC INPUTS'!E872&gt;'GEOMETRIC INPUTS'!B872,'GEOMETRIC INPUTS'!C872&lt;'GEOMETRIC INPUTS'!F872),PI()/2 + ASIN((-'GEOMETRIC INPUTS'!C872+'GEOMETRIC INPUTS'!F872)/'Calculated Tab Properties'!E872),0) + IF(AND('GEOMETRIC INPUTS'!E872&lt;'GEOMETRIC INPUTS'!B872,'GEOMETRIC INPUTS'!C872&lt;'GEOMETRIC INPUTS'!F872),PI() + ACOS(('GEOMETRIC INPUTS'!C872-'GEOMETRIC INPUTS'!F872)/'Calculated Tab Properties'!E872),0) + IF(AND('GEOMETRIC INPUTS'!E872&lt;'GEOMETRIC INPUTS'!B872,'GEOMETRIC INPUTS'!C872&gt;'GEOMETRIC INPUTS'!F872),2*PI() - ACOS((-'GEOMETRIC INPUTS'!C872+'GEOMETRIC INPUTS'!F872)/'Calculated Tab Properties'!E872),0) + IF(AND('GEOMETRIC INPUTS'!E872='GEOMETRIC INPUTS'!B872,'GEOMETRIC INPUTS'!C872&gt;'GEOMETRIC INPUTS'!F872),0,0) + IF(AND('GEOMETRIC INPUTS'!E872&gt;'GEOMETRIC INPUTS'!B872,'GEOMETRIC INPUTS'!C872='GEOMETRIC INPUTS'!F872),PI()/2,0) + IF(AND('GEOMETRIC INPUTS'!E872='GEOMETRIC INPUTS'!B872,'GEOMETRIC INPUTS'!C872&lt;'GEOMETRIC INPUTS'!F872),PI(),0) + IF(AND('GEOMETRIC INPUTS'!E872&lt;'GEOMETRIC INPUTS'!B872,'GEOMETRIC INPUTS'!C872='GEOMETRIC INPUTS'!F872),3/2*PI(),0)</f>
        <v>0</v>
      </c>
      <c r="D872">
        <f t="shared" si="14"/>
        <v>0</v>
      </c>
      <c r="E872">
        <f>SQRT(('GEOMETRIC INPUTS'!B872-'GEOMETRIC INPUTS'!E872)^2+('GEOMETRIC INPUTS'!C872-'GEOMETRIC INPUTS'!F872)^2+('GEOMETRIC INPUTS'!D872-'GEOMETRIC INPUTS'!G872)^2)</f>
        <v>0</v>
      </c>
      <c r="F872">
        <f>SQRT(('GEOMETRIC INPUTS'!B872-'GEOMETRIC INPUTS'!N872)^2 + ('GEOMETRIC INPUTS'!C872-'GEOMETRIC INPUTS'!O872)^2 + ('GEOMETRIC INPUTS'!D872-'GEOMETRIC INPUTS'!P872)^2)</f>
        <v>0</v>
      </c>
      <c r="G872">
        <f>SQRT(('GEOMETRIC INPUTS'!E872-'GEOMETRIC INPUTS'!N872)^2 + ('GEOMETRIC INPUTS'!F872-'GEOMETRIC INPUTS'!O872)^2 + ('GEOMETRIC INPUTS'!G872-'GEOMETRIC INPUTS'!P872)^2)</f>
        <v>0</v>
      </c>
      <c r="H872">
        <f>SQRT(('GEOMETRIC INPUTS'!H872-'GEOMETRIC INPUTS'!K872)^2 + ('GEOMETRIC INPUTS'!I872-'GEOMETRIC INPUTS'!L872)^2 + ('GEOMETRIC INPUTS'!J872-'GEOMETRIC INPUTS'!M872)^2)</f>
        <v>0</v>
      </c>
      <c r="I872">
        <f>SQRT(('GEOMETRIC INPUTS'!K872-'GEOMETRIC INPUTS'!N872)^2 + ('GEOMETRIC INPUTS'!L872-'GEOMETRIC INPUTS'!O872)^2 + ('GEOMETRIC INPUTS'!M872-'GEOMETRIC INPUTS'!P872)^2)</f>
        <v>0</v>
      </c>
      <c r="J872" s="20" t="e">
        <f>ASIN(('GEOMETRIC INPUTS'!M872-'GEOMETRIC INPUTS'!J872)/H872)</f>
        <v>#DIV/0!</v>
      </c>
      <c r="K872" s="27">
        <f>IF('GT Data'!X874=TRUE,'GEOMETRIC INPUTS'!Q872*Loads!$B$2,'GEOMETRIC INPUTS'!Q872*Loads!$F$2)</f>
        <v>0</v>
      </c>
      <c r="L872" s="27">
        <f>IF('GT Data'!X874=TRUE,F872*Loads!$B$3,F872*Loads!$F$3)</f>
        <v>0</v>
      </c>
      <c r="M872" s="27">
        <f>IF('GT Data'!X874=TRUE,G872*Loads!$B$3,G872*Loads!$F$3)</f>
        <v>0</v>
      </c>
      <c r="N872" s="27">
        <f>IF('GT Data'!X874=TRUE,H872*Loads!$B$3,H872*Loads!$F$3)</f>
        <v>0</v>
      </c>
      <c r="O872" s="27">
        <f>IF('GT Data'!X874=TRUE,B872*Loads!$B$4,0)</f>
        <v>0</v>
      </c>
      <c r="P872" s="27">
        <f>IF('GT Data'!X874=TRUE,'GEOMETRIC INPUTS'!Q872*Loads!$B$1,'GEOMETRIC INPUTS'!Q872*Loads!$F$1)</f>
        <v>0</v>
      </c>
      <c r="Q872">
        <v>-300</v>
      </c>
      <c r="R872" t="e">
        <f>'GEOMETRIC INPUTS'!R872/'GEOMETRIC INPUTS'!S872</f>
        <v>#DIV/0!</v>
      </c>
    </row>
    <row r="873" spans="1:18" x14ac:dyDescent="0.3">
      <c r="A873">
        <f>'GEOMETRIC INPUTS'!A873</f>
        <v>0</v>
      </c>
      <c r="B873">
        <f>'GT Data'!Z875</f>
        <v>0</v>
      </c>
      <c r="C873">
        <f>IF(AND('GEOMETRIC INPUTS'!E873&gt;'GEOMETRIC INPUTS'!B873,'GEOMETRIC INPUTS'!C873&gt;'GEOMETRIC INPUTS'!F873),ACOS(('GEOMETRIC INPUTS'!C873-'GEOMETRIC INPUTS'!F873)/'Calculated Tab Properties'!E873),0) + IF(AND('GEOMETRIC INPUTS'!E873&gt;'GEOMETRIC INPUTS'!B873,'GEOMETRIC INPUTS'!C873&lt;'GEOMETRIC INPUTS'!F873),PI()/2 + ASIN((-'GEOMETRIC INPUTS'!C873+'GEOMETRIC INPUTS'!F873)/'Calculated Tab Properties'!E873),0) + IF(AND('GEOMETRIC INPUTS'!E873&lt;'GEOMETRIC INPUTS'!B873,'GEOMETRIC INPUTS'!C873&lt;'GEOMETRIC INPUTS'!F873),PI() + ACOS(('GEOMETRIC INPUTS'!C873-'GEOMETRIC INPUTS'!F873)/'Calculated Tab Properties'!E873),0) + IF(AND('GEOMETRIC INPUTS'!E873&lt;'GEOMETRIC INPUTS'!B873,'GEOMETRIC INPUTS'!C873&gt;'GEOMETRIC INPUTS'!F873),2*PI() - ACOS((-'GEOMETRIC INPUTS'!C873+'GEOMETRIC INPUTS'!F873)/'Calculated Tab Properties'!E873),0) + IF(AND('GEOMETRIC INPUTS'!E873='GEOMETRIC INPUTS'!B873,'GEOMETRIC INPUTS'!C873&gt;'GEOMETRIC INPUTS'!F873),0,0) + IF(AND('GEOMETRIC INPUTS'!E873&gt;'GEOMETRIC INPUTS'!B873,'GEOMETRIC INPUTS'!C873='GEOMETRIC INPUTS'!F873),PI()/2,0) + IF(AND('GEOMETRIC INPUTS'!E873='GEOMETRIC INPUTS'!B873,'GEOMETRIC INPUTS'!C873&lt;'GEOMETRIC INPUTS'!F873),PI(),0) + IF(AND('GEOMETRIC INPUTS'!E873&lt;'GEOMETRIC INPUTS'!B873,'GEOMETRIC INPUTS'!C873='GEOMETRIC INPUTS'!F873),3/2*PI(),0)</f>
        <v>0</v>
      </c>
      <c r="D873">
        <f t="shared" si="14"/>
        <v>0</v>
      </c>
      <c r="E873">
        <f>SQRT(('GEOMETRIC INPUTS'!B873-'GEOMETRIC INPUTS'!E873)^2+('GEOMETRIC INPUTS'!C873-'GEOMETRIC INPUTS'!F873)^2+('GEOMETRIC INPUTS'!D873-'GEOMETRIC INPUTS'!G873)^2)</f>
        <v>0</v>
      </c>
      <c r="F873">
        <f>SQRT(('GEOMETRIC INPUTS'!B873-'GEOMETRIC INPUTS'!N873)^2 + ('GEOMETRIC INPUTS'!C873-'GEOMETRIC INPUTS'!O873)^2 + ('GEOMETRIC INPUTS'!D873-'GEOMETRIC INPUTS'!P873)^2)</f>
        <v>0</v>
      </c>
      <c r="G873">
        <f>SQRT(('GEOMETRIC INPUTS'!E873-'GEOMETRIC INPUTS'!N873)^2 + ('GEOMETRIC INPUTS'!F873-'GEOMETRIC INPUTS'!O873)^2 + ('GEOMETRIC INPUTS'!G873-'GEOMETRIC INPUTS'!P873)^2)</f>
        <v>0</v>
      </c>
      <c r="H873">
        <f>SQRT(('GEOMETRIC INPUTS'!H873-'GEOMETRIC INPUTS'!K873)^2 + ('GEOMETRIC INPUTS'!I873-'GEOMETRIC INPUTS'!L873)^2 + ('GEOMETRIC INPUTS'!J873-'GEOMETRIC INPUTS'!M873)^2)</f>
        <v>0</v>
      </c>
      <c r="I873">
        <f>SQRT(('GEOMETRIC INPUTS'!K873-'GEOMETRIC INPUTS'!N873)^2 + ('GEOMETRIC INPUTS'!L873-'GEOMETRIC INPUTS'!O873)^2 + ('GEOMETRIC INPUTS'!M873-'GEOMETRIC INPUTS'!P873)^2)</f>
        <v>0</v>
      </c>
      <c r="J873" s="20" t="e">
        <f>ASIN(('GEOMETRIC INPUTS'!M873-'GEOMETRIC INPUTS'!J873)/H873)</f>
        <v>#DIV/0!</v>
      </c>
      <c r="K873" s="27">
        <f>IF('GT Data'!X875=TRUE,'GEOMETRIC INPUTS'!Q873*Loads!$B$2,'GEOMETRIC INPUTS'!Q873*Loads!$F$2)</f>
        <v>0</v>
      </c>
      <c r="L873" s="27">
        <f>IF('GT Data'!X875=TRUE,F873*Loads!$B$3,F873*Loads!$F$3)</f>
        <v>0</v>
      </c>
      <c r="M873" s="27">
        <f>IF('GT Data'!X875=TRUE,G873*Loads!$B$3,G873*Loads!$F$3)</f>
        <v>0</v>
      </c>
      <c r="N873" s="27">
        <f>IF('GT Data'!X875=TRUE,H873*Loads!$B$3,H873*Loads!$F$3)</f>
        <v>0</v>
      </c>
      <c r="O873" s="27">
        <f>IF('GT Data'!X875=TRUE,B873*Loads!$B$4,0)</f>
        <v>0</v>
      </c>
      <c r="P873" s="27">
        <f>IF('GT Data'!X875=TRUE,'GEOMETRIC INPUTS'!Q873*Loads!$B$1,'GEOMETRIC INPUTS'!Q873*Loads!$F$1)</f>
        <v>0</v>
      </c>
      <c r="Q873">
        <v>-300</v>
      </c>
      <c r="R873" t="e">
        <f>'GEOMETRIC INPUTS'!R873/'GEOMETRIC INPUTS'!S873</f>
        <v>#DIV/0!</v>
      </c>
    </row>
    <row r="874" spans="1:18" x14ac:dyDescent="0.3">
      <c r="A874">
        <f>'GEOMETRIC INPUTS'!A874</f>
        <v>0</v>
      </c>
      <c r="B874">
        <f>'GT Data'!Z876</f>
        <v>0</v>
      </c>
      <c r="C874">
        <f>IF(AND('GEOMETRIC INPUTS'!E874&gt;'GEOMETRIC INPUTS'!B874,'GEOMETRIC INPUTS'!C874&gt;'GEOMETRIC INPUTS'!F874),ACOS(('GEOMETRIC INPUTS'!C874-'GEOMETRIC INPUTS'!F874)/'Calculated Tab Properties'!E874),0) + IF(AND('GEOMETRIC INPUTS'!E874&gt;'GEOMETRIC INPUTS'!B874,'GEOMETRIC INPUTS'!C874&lt;'GEOMETRIC INPUTS'!F874),PI()/2 + ASIN((-'GEOMETRIC INPUTS'!C874+'GEOMETRIC INPUTS'!F874)/'Calculated Tab Properties'!E874),0) + IF(AND('GEOMETRIC INPUTS'!E874&lt;'GEOMETRIC INPUTS'!B874,'GEOMETRIC INPUTS'!C874&lt;'GEOMETRIC INPUTS'!F874),PI() + ACOS(('GEOMETRIC INPUTS'!C874-'GEOMETRIC INPUTS'!F874)/'Calculated Tab Properties'!E874),0) + IF(AND('GEOMETRIC INPUTS'!E874&lt;'GEOMETRIC INPUTS'!B874,'GEOMETRIC INPUTS'!C874&gt;'GEOMETRIC INPUTS'!F874),2*PI() - ACOS((-'GEOMETRIC INPUTS'!C874+'GEOMETRIC INPUTS'!F874)/'Calculated Tab Properties'!E874),0) + IF(AND('GEOMETRIC INPUTS'!E874='GEOMETRIC INPUTS'!B874,'GEOMETRIC INPUTS'!C874&gt;'GEOMETRIC INPUTS'!F874),0,0) + IF(AND('GEOMETRIC INPUTS'!E874&gt;'GEOMETRIC INPUTS'!B874,'GEOMETRIC INPUTS'!C874='GEOMETRIC INPUTS'!F874),PI()/2,0) + IF(AND('GEOMETRIC INPUTS'!E874='GEOMETRIC INPUTS'!B874,'GEOMETRIC INPUTS'!C874&lt;'GEOMETRIC INPUTS'!F874),PI(),0) + IF(AND('GEOMETRIC INPUTS'!E874&lt;'GEOMETRIC INPUTS'!B874,'GEOMETRIC INPUTS'!C874='GEOMETRIC INPUTS'!F874),3/2*PI(),0)</f>
        <v>0</v>
      </c>
      <c r="D874">
        <f t="shared" si="14"/>
        <v>0</v>
      </c>
      <c r="E874">
        <f>SQRT(('GEOMETRIC INPUTS'!B874-'GEOMETRIC INPUTS'!E874)^2+('GEOMETRIC INPUTS'!C874-'GEOMETRIC INPUTS'!F874)^2+('GEOMETRIC INPUTS'!D874-'GEOMETRIC INPUTS'!G874)^2)</f>
        <v>0</v>
      </c>
      <c r="F874">
        <f>SQRT(('GEOMETRIC INPUTS'!B874-'GEOMETRIC INPUTS'!N874)^2 + ('GEOMETRIC INPUTS'!C874-'GEOMETRIC INPUTS'!O874)^2 + ('GEOMETRIC INPUTS'!D874-'GEOMETRIC INPUTS'!P874)^2)</f>
        <v>0</v>
      </c>
      <c r="G874">
        <f>SQRT(('GEOMETRIC INPUTS'!E874-'GEOMETRIC INPUTS'!N874)^2 + ('GEOMETRIC INPUTS'!F874-'GEOMETRIC INPUTS'!O874)^2 + ('GEOMETRIC INPUTS'!G874-'GEOMETRIC INPUTS'!P874)^2)</f>
        <v>0</v>
      </c>
      <c r="H874">
        <f>SQRT(('GEOMETRIC INPUTS'!H874-'GEOMETRIC INPUTS'!K874)^2 + ('GEOMETRIC INPUTS'!I874-'GEOMETRIC INPUTS'!L874)^2 + ('GEOMETRIC INPUTS'!J874-'GEOMETRIC INPUTS'!M874)^2)</f>
        <v>0</v>
      </c>
      <c r="I874">
        <f>SQRT(('GEOMETRIC INPUTS'!K874-'GEOMETRIC INPUTS'!N874)^2 + ('GEOMETRIC INPUTS'!L874-'GEOMETRIC INPUTS'!O874)^2 + ('GEOMETRIC INPUTS'!M874-'GEOMETRIC INPUTS'!P874)^2)</f>
        <v>0</v>
      </c>
      <c r="J874" s="20" t="e">
        <f>ASIN(('GEOMETRIC INPUTS'!M874-'GEOMETRIC INPUTS'!J874)/H874)</f>
        <v>#DIV/0!</v>
      </c>
      <c r="K874" s="27">
        <f>IF('GT Data'!X876=TRUE,'GEOMETRIC INPUTS'!Q874*Loads!$B$2,'GEOMETRIC INPUTS'!Q874*Loads!$F$2)</f>
        <v>0</v>
      </c>
      <c r="L874" s="27">
        <f>IF('GT Data'!X876=TRUE,F874*Loads!$B$3,F874*Loads!$F$3)</f>
        <v>0</v>
      </c>
      <c r="M874" s="27">
        <f>IF('GT Data'!X876=TRUE,G874*Loads!$B$3,G874*Loads!$F$3)</f>
        <v>0</v>
      </c>
      <c r="N874" s="27">
        <f>IF('GT Data'!X876=TRUE,H874*Loads!$B$3,H874*Loads!$F$3)</f>
        <v>0</v>
      </c>
      <c r="O874" s="27">
        <f>IF('GT Data'!X876=TRUE,B874*Loads!$B$4,0)</f>
        <v>0</v>
      </c>
      <c r="P874" s="27">
        <f>IF('GT Data'!X876=TRUE,'GEOMETRIC INPUTS'!Q874*Loads!$B$1,'GEOMETRIC INPUTS'!Q874*Loads!$F$1)</f>
        <v>0</v>
      </c>
      <c r="Q874">
        <v>-300</v>
      </c>
      <c r="R874" t="e">
        <f>'GEOMETRIC INPUTS'!R874/'GEOMETRIC INPUTS'!S874</f>
        <v>#DIV/0!</v>
      </c>
    </row>
    <row r="875" spans="1:18" x14ac:dyDescent="0.3">
      <c r="A875">
        <f>'GEOMETRIC INPUTS'!A875</f>
        <v>0</v>
      </c>
      <c r="B875">
        <f>'GT Data'!Z877</f>
        <v>0</v>
      </c>
      <c r="C875">
        <f>IF(AND('GEOMETRIC INPUTS'!E875&gt;'GEOMETRIC INPUTS'!B875,'GEOMETRIC INPUTS'!C875&gt;'GEOMETRIC INPUTS'!F875),ACOS(('GEOMETRIC INPUTS'!C875-'GEOMETRIC INPUTS'!F875)/'Calculated Tab Properties'!E875),0) + IF(AND('GEOMETRIC INPUTS'!E875&gt;'GEOMETRIC INPUTS'!B875,'GEOMETRIC INPUTS'!C875&lt;'GEOMETRIC INPUTS'!F875),PI()/2 + ASIN((-'GEOMETRIC INPUTS'!C875+'GEOMETRIC INPUTS'!F875)/'Calculated Tab Properties'!E875),0) + IF(AND('GEOMETRIC INPUTS'!E875&lt;'GEOMETRIC INPUTS'!B875,'GEOMETRIC INPUTS'!C875&lt;'GEOMETRIC INPUTS'!F875),PI() + ACOS(('GEOMETRIC INPUTS'!C875-'GEOMETRIC INPUTS'!F875)/'Calculated Tab Properties'!E875),0) + IF(AND('GEOMETRIC INPUTS'!E875&lt;'GEOMETRIC INPUTS'!B875,'GEOMETRIC INPUTS'!C875&gt;'GEOMETRIC INPUTS'!F875),2*PI() - ACOS((-'GEOMETRIC INPUTS'!C875+'GEOMETRIC INPUTS'!F875)/'Calculated Tab Properties'!E875),0) + IF(AND('GEOMETRIC INPUTS'!E875='GEOMETRIC INPUTS'!B875,'GEOMETRIC INPUTS'!C875&gt;'GEOMETRIC INPUTS'!F875),0,0) + IF(AND('GEOMETRIC INPUTS'!E875&gt;'GEOMETRIC INPUTS'!B875,'GEOMETRIC INPUTS'!C875='GEOMETRIC INPUTS'!F875),PI()/2,0) + IF(AND('GEOMETRIC INPUTS'!E875='GEOMETRIC INPUTS'!B875,'GEOMETRIC INPUTS'!C875&lt;'GEOMETRIC INPUTS'!F875),PI(),0) + IF(AND('GEOMETRIC INPUTS'!E875&lt;'GEOMETRIC INPUTS'!B875,'GEOMETRIC INPUTS'!C875='GEOMETRIC INPUTS'!F875),3/2*PI(),0)</f>
        <v>0</v>
      </c>
      <c r="D875">
        <f t="shared" si="14"/>
        <v>0</v>
      </c>
      <c r="E875">
        <f>SQRT(('GEOMETRIC INPUTS'!B875-'GEOMETRIC INPUTS'!E875)^2+('GEOMETRIC INPUTS'!C875-'GEOMETRIC INPUTS'!F875)^2+('GEOMETRIC INPUTS'!D875-'GEOMETRIC INPUTS'!G875)^2)</f>
        <v>0</v>
      </c>
      <c r="F875">
        <f>SQRT(('GEOMETRIC INPUTS'!B875-'GEOMETRIC INPUTS'!N875)^2 + ('GEOMETRIC INPUTS'!C875-'GEOMETRIC INPUTS'!O875)^2 + ('GEOMETRIC INPUTS'!D875-'GEOMETRIC INPUTS'!P875)^2)</f>
        <v>0</v>
      </c>
      <c r="G875">
        <f>SQRT(('GEOMETRIC INPUTS'!E875-'GEOMETRIC INPUTS'!N875)^2 + ('GEOMETRIC INPUTS'!F875-'GEOMETRIC INPUTS'!O875)^2 + ('GEOMETRIC INPUTS'!G875-'GEOMETRIC INPUTS'!P875)^2)</f>
        <v>0</v>
      </c>
      <c r="H875">
        <f>SQRT(('GEOMETRIC INPUTS'!H875-'GEOMETRIC INPUTS'!K875)^2 + ('GEOMETRIC INPUTS'!I875-'GEOMETRIC INPUTS'!L875)^2 + ('GEOMETRIC INPUTS'!J875-'GEOMETRIC INPUTS'!M875)^2)</f>
        <v>0</v>
      </c>
      <c r="I875">
        <f>SQRT(('GEOMETRIC INPUTS'!K875-'GEOMETRIC INPUTS'!N875)^2 + ('GEOMETRIC INPUTS'!L875-'GEOMETRIC INPUTS'!O875)^2 + ('GEOMETRIC INPUTS'!M875-'GEOMETRIC INPUTS'!P875)^2)</f>
        <v>0</v>
      </c>
      <c r="J875" s="20" t="e">
        <f>ASIN(('GEOMETRIC INPUTS'!M875-'GEOMETRIC INPUTS'!J875)/H875)</f>
        <v>#DIV/0!</v>
      </c>
      <c r="K875" s="27">
        <f>IF('GT Data'!X877=TRUE,'GEOMETRIC INPUTS'!Q875*Loads!$B$2,'GEOMETRIC INPUTS'!Q875*Loads!$F$2)</f>
        <v>0</v>
      </c>
      <c r="L875" s="27">
        <f>IF('GT Data'!X877=TRUE,F875*Loads!$B$3,F875*Loads!$F$3)</f>
        <v>0</v>
      </c>
      <c r="M875" s="27">
        <f>IF('GT Data'!X877=TRUE,G875*Loads!$B$3,G875*Loads!$F$3)</f>
        <v>0</v>
      </c>
      <c r="N875" s="27">
        <f>IF('GT Data'!X877=TRUE,H875*Loads!$B$3,H875*Loads!$F$3)</f>
        <v>0</v>
      </c>
      <c r="O875" s="27">
        <f>IF('GT Data'!X877=TRUE,B875*Loads!$B$4,0)</f>
        <v>0</v>
      </c>
      <c r="P875" s="27">
        <f>IF('GT Data'!X877=TRUE,'GEOMETRIC INPUTS'!Q875*Loads!$B$1,'GEOMETRIC INPUTS'!Q875*Loads!$F$1)</f>
        <v>0</v>
      </c>
      <c r="Q875">
        <v>-300</v>
      </c>
      <c r="R875" t="e">
        <f>'GEOMETRIC INPUTS'!R875/'GEOMETRIC INPUTS'!S875</f>
        <v>#DIV/0!</v>
      </c>
    </row>
    <row r="876" spans="1:18" x14ac:dyDescent="0.3">
      <c r="A876">
        <f>'GEOMETRIC INPUTS'!A876</f>
        <v>0</v>
      </c>
      <c r="B876">
        <f>'GT Data'!Z878</f>
        <v>0</v>
      </c>
      <c r="C876">
        <f>IF(AND('GEOMETRIC INPUTS'!E876&gt;'GEOMETRIC INPUTS'!B876,'GEOMETRIC INPUTS'!C876&gt;'GEOMETRIC INPUTS'!F876),ACOS(('GEOMETRIC INPUTS'!C876-'GEOMETRIC INPUTS'!F876)/'Calculated Tab Properties'!E876),0) + IF(AND('GEOMETRIC INPUTS'!E876&gt;'GEOMETRIC INPUTS'!B876,'GEOMETRIC INPUTS'!C876&lt;'GEOMETRIC INPUTS'!F876),PI()/2 + ASIN((-'GEOMETRIC INPUTS'!C876+'GEOMETRIC INPUTS'!F876)/'Calculated Tab Properties'!E876),0) + IF(AND('GEOMETRIC INPUTS'!E876&lt;'GEOMETRIC INPUTS'!B876,'GEOMETRIC INPUTS'!C876&lt;'GEOMETRIC INPUTS'!F876),PI() + ACOS(('GEOMETRIC INPUTS'!C876-'GEOMETRIC INPUTS'!F876)/'Calculated Tab Properties'!E876),0) + IF(AND('GEOMETRIC INPUTS'!E876&lt;'GEOMETRIC INPUTS'!B876,'GEOMETRIC INPUTS'!C876&gt;'GEOMETRIC INPUTS'!F876),2*PI() - ACOS((-'GEOMETRIC INPUTS'!C876+'GEOMETRIC INPUTS'!F876)/'Calculated Tab Properties'!E876),0) + IF(AND('GEOMETRIC INPUTS'!E876='GEOMETRIC INPUTS'!B876,'GEOMETRIC INPUTS'!C876&gt;'GEOMETRIC INPUTS'!F876),0,0) + IF(AND('GEOMETRIC INPUTS'!E876&gt;'GEOMETRIC INPUTS'!B876,'GEOMETRIC INPUTS'!C876='GEOMETRIC INPUTS'!F876),PI()/2,0) + IF(AND('GEOMETRIC INPUTS'!E876='GEOMETRIC INPUTS'!B876,'GEOMETRIC INPUTS'!C876&lt;'GEOMETRIC INPUTS'!F876),PI(),0) + IF(AND('GEOMETRIC INPUTS'!E876&lt;'GEOMETRIC INPUTS'!B876,'GEOMETRIC INPUTS'!C876='GEOMETRIC INPUTS'!F876),3/2*PI(),0)</f>
        <v>0</v>
      </c>
      <c r="D876">
        <f t="shared" si="14"/>
        <v>0</v>
      </c>
      <c r="E876">
        <f>SQRT(('GEOMETRIC INPUTS'!B876-'GEOMETRIC INPUTS'!E876)^2+('GEOMETRIC INPUTS'!C876-'GEOMETRIC INPUTS'!F876)^2+('GEOMETRIC INPUTS'!D876-'GEOMETRIC INPUTS'!G876)^2)</f>
        <v>0</v>
      </c>
      <c r="F876">
        <f>SQRT(('GEOMETRIC INPUTS'!B876-'GEOMETRIC INPUTS'!N876)^2 + ('GEOMETRIC INPUTS'!C876-'GEOMETRIC INPUTS'!O876)^2 + ('GEOMETRIC INPUTS'!D876-'GEOMETRIC INPUTS'!P876)^2)</f>
        <v>0</v>
      </c>
      <c r="G876">
        <f>SQRT(('GEOMETRIC INPUTS'!E876-'GEOMETRIC INPUTS'!N876)^2 + ('GEOMETRIC INPUTS'!F876-'GEOMETRIC INPUTS'!O876)^2 + ('GEOMETRIC INPUTS'!G876-'GEOMETRIC INPUTS'!P876)^2)</f>
        <v>0</v>
      </c>
      <c r="H876">
        <f>SQRT(('GEOMETRIC INPUTS'!H876-'GEOMETRIC INPUTS'!K876)^2 + ('GEOMETRIC INPUTS'!I876-'GEOMETRIC INPUTS'!L876)^2 + ('GEOMETRIC INPUTS'!J876-'GEOMETRIC INPUTS'!M876)^2)</f>
        <v>0</v>
      </c>
      <c r="I876">
        <f>SQRT(('GEOMETRIC INPUTS'!K876-'GEOMETRIC INPUTS'!N876)^2 + ('GEOMETRIC INPUTS'!L876-'GEOMETRIC INPUTS'!O876)^2 + ('GEOMETRIC INPUTS'!M876-'GEOMETRIC INPUTS'!P876)^2)</f>
        <v>0</v>
      </c>
      <c r="J876" s="20" t="e">
        <f>ASIN(('GEOMETRIC INPUTS'!M876-'GEOMETRIC INPUTS'!J876)/H876)</f>
        <v>#DIV/0!</v>
      </c>
      <c r="K876" s="27">
        <f>IF('GT Data'!X878=TRUE,'GEOMETRIC INPUTS'!Q876*Loads!$B$2,'GEOMETRIC INPUTS'!Q876*Loads!$F$2)</f>
        <v>0</v>
      </c>
      <c r="L876" s="27">
        <f>IF('GT Data'!X878=TRUE,F876*Loads!$B$3,F876*Loads!$F$3)</f>
        <v>0</v>
      </c>
      <c r="M876" s="27">
        <f>IF('GT Data'!X878=TRUE,G876*Loads!$B$3,G876*Loads!$F$3)</f>
        <v>0</v>
      </c>
      <c r="N876" s="27">
        <f>IF('GT Data'!X878=TRUE,H876*Loads!$B$3,H876*Loads!$F$3)</f>
        <v>0</v>
      </c>
      <c r="O876" s="27">
        <f>IF('GT Data'!X878=TRUE,B876*Loads!$B$4,0)</f>
        <v>0</v>
      </c>
      <c r="P876" s="27">
        <f>IF('GT Data'!X878=TRUE,'GEOMETRIC INPUTS'!Q876*Loads!$B$1,'GEOMETRIC INPUTS'!Q876*Loads!$F$1)</f>
        <v>0</v>
      </c>
      <c r="Q876">
        <v>-300</v>
      </c>
      <c r="R876" t="e">
        <f>'GEOMETRIC INPUTS'!R876/'GEOMETRIC INPUTS'!S876</f>
        <v>#DIV/0!</v>
      </c>
    </row>
    <row r="877" spans="1:18" x14ac:dyDescent="0.3">
      <c r="A877">
        <f>'GEOMETRIC INPUTS'!A877</f>
        <v>0</v>
      </c>
      <c r="B877">
        <f>'GT Data'!Z879</f>
        <v>0</v>
      </c>
      <c r="C877">
        <f>IF(AND('GEOMETRIC INPUTS'!E877&gt;'GEOMETRIC INPUTS'!B877,'GEOMETRIC INPUTS'!C877&gt;'GEOMETRIC INPUTS'!F877),ACOS(('GEOMETRIC INPUTS'!C877-'GEOMETRIC INPUTS'!F877)/'Calculated Tab Properties'!E877),0) + IF(AND('GEOMETRIC INPUTS'!E877&gt;'GEOMETRIC INPUTS'!B877,'GEOMETRIC INPUTS'!C877&lt;'GEOMETRIC INPUTS'!F877),PI()/2 + ASIN((-'GEOMETRIC INPUTS'!C877+'GEOMETRIC INPUTS'!F877)/'Calculated Tab Properties'!E877),0) + IF(AND('GEOMETRIC INPUTS'!E877&lt;'GEOMETRIC INPUTS'!B877,'GEOMETRIC INPUTS'!C877&lt;'GEOMETRIC INPUTS'!F877),PI() + ACOS(('GEOMETRIC INPUTS'!C877-'GEOMETRIC INPUTS'!F877)/'Calculated Tab Properties'!E877),0) + IF(AND('GEOMETRIC INPUTS'!E877&lt;'GEOMETRIC INPUTS'!B877,'GEOMETRIC INPUTS'!C877&gt;'GEOMETRIC INPUTS'!F877),2*PI() - ACOS((-'GEOMETRIC INPUTS'!C877+'GEOMETRIC INPUTS'!F877)/'Calculated Tab Properties'!E877),0) + IF(AND('GEOMETRIC INPUTS'!E877='GEOMETRIC INPUTS'!B877,'GEOMETRIC INPUTS'!C877&gt;'GEOMETRIC INPUTS'!F877),0,0) + IF(AND('GEOMETRIC INPUTS'!E877&gt;'GEOMETRIC INPUTS'!B877,'GEOMETRIC INPUTS'!C877='GEOMETRIC INPUTS'!F877),PI()/2,0) + IF(AND('GEOMETRIC INPUTS'!E877='GEOMETRIC INPUTS'!B877,'GEOMETRIC INPUTS'!C877&lt;'GEOMETRIC INPUTS'!F877),PI(),0) + IF(AND('GEOMETRIC INPUTS'!E877&lt;'GEOMETRIC INPUTS'!B877,'GEOMETRIC INPUTS'!C877='GEOMETRIC INPUTS'!F877),3/2*PI(),0)</f>
        <v>0</v>
      </c>
      <c r="D877">
        <f t="shared" si="14"/>
        <v>0</v>
      </c>
      <c r="E877">
        <f>SQRT(('GEOMETRIC INPUTS'!B877-'GEOMETRIC INPUTS'!E877)^2+('GEOMETRIC INPUTS'!C877-'GEOMETRIC INPUTS'!F877)^2+('GEOMETRIC INPUTS'!D877-'GEOMETRIC INPUTS'!G877)^2)</f>
        <v>0</v>
      </c>
      <c r="F877">
        <f>SQRT(('GEOMETRIC INPUTS'!B877-'GEOMETRIC INPUTS'!N877)^2 + ('GEOMETRIC INPUTS'!C877-'GEOMETRIC INPUTS'!O877)^2 + ('GEOMETRIC INPUTS'!D877-'GEOMETRIC INPUTS'!P877)^2)</f>
        <v>0</v>
      </c>
      <c r="G877">
        <f>SQRT(('GEOMETRIC INPUTS'!E877-'GEOMETRIC INPUTS'!N877)^2 + ('GEOMETRIC INPUTS'!F877-'GEOMETRIC INPUTS'!O877)^2 + ('GEOMETRIC INPUTS'!G877-'GEOMETRIC INPUTS'!P877)^2)</f>
        <v>0</v>
      </c>
      <c r="H877">
        <f>SQRT(('GEOMETRIC INPUTS'!H877-'GEOMETRIC INPUTS'!K877)^2 + ('GEOMETRIC INPUTS'!I877-'GEOMETRIC INPUTS'!L877)^2 + ('GEOMETRIC INPUTS'!J877-'GEOMETRIC INPUTS'!M877)^2)</f>
        <v>0</v>
      </c>
      <c r="I877">
        <f>SQRT(('GEOMETRIC INPUTS'!K877-'GEOMETRIC INPUTS'!N877)^2 + ('GEOMETRIC INPUTS'!L877-'GEOMETRIC INPUTS'!O877)^2 + ('GEOMETRIC INPUTS'!M877-'GEOMETRIC INPUTS'!P877)^2)</f>
        <v>0</v>
      </c>
      <c r="J877" s="20" t="e">
        <f>ASIN(('GEOMETRIC INPUTS'!M877-'GEOMETRIC INPUTS'!J877)/H877)</f>
        <v>#DIV/0!</v>
      </c>
      <c r="K877" s="27">
        <f>IF('GT Data'!X879=TRUE,'GEOMETRIC INPUTS'!Q877*Loads!$B$2,'GEOMETRIC INPUTS'!Q877*Loads!$F$2)</f>
        <v>0</v>
      </c>
      <c r="L877" s="27">
        <f>IF('GT Data'!X879=TRUE,F877*Loads!$B$3,F877*Loads!$F$3)</f>
        <v>0</v>
      </c>
      <c r="M877" s="27">
        <f>IF('GT Data'!X879=TRUE,G877*Loads!$B$3,G877*Loads!$F$3)</f>
        <v>0</v>
      </c>
      <c r="N877" s="27">
        <f>IF('GT Data'!X879=TRUE,H877*Loads!$B$3,H877*Loads!$F$3)</f>
        <v>0</v>
      </c>
      <c r="O877" s="27">
        <f>IF('GT Data'!X879=TRUE,B877*Loads!$B$4,0)</f>
        <v>0</v>
      </c>
      <c r="P877" s="27">
        <f>IF('GT Data'!X879=TRUE,'GEOMETRIC INPUTS'!Q877*Loads!$B$1,'GEOMETRIC INPUTS'!Q877*Loads!$F$1)</f>
        <v>0</v>
      </c>
      <c r="Q877">
        <v>-300</v>
      </c>
      <c r="R877" t="e">
        <f>'GEOMETRIC INPUTS'!R877/'GEOMETRIC INPUTS'!S877</f>
        <v>#DIV/0!</v>
      </c>
    </row>
    <row r="878" spans="1:18" x14ac:dyDescent="0.3">
      <c r="A878">
        <f>'GEOMETRIC INPUTS'!A878</f>
        <v>0</v>
      </c>
      <c r="B878">
        <f>'GT Data'!Z880</f>
        <v>0</v>
      </c>
      <c r="C878">
        <f>IF(AND('GEOMETRIC INPUTS'!E878&gt;'GEOMETRIC INPUTS'!B878,'GEOMETRIC INPUTS'!C878&gt;'GEOMETRIC INPUTS'!F878),ACOS(('GEOMETRIC INPUTS'!C878-'GEOMETRIC INPUTS'!F878)/'Calculated Tab Properties'!E878),0) + IF(AND('GEOMETRIC INPUTS'!E878&gt;'GEOMETRIC INPUTS'!B878,'GEOMETRIC INPUTS'!C878&lt;'GEOMETRIC INPUTS'!F878),PI()/2 + ASIN((-'GEOMETRIC INPUTS'!C878+'GEOMETRIC INPUTS'!F878)/'Calculated Tab Properties'!E878),0) + IF(AND('GEOMETRIC INPUTS'!E878&lt;'GEOMETRIC INPUTS'!B878,'GEOMETRIC INPUTS'!C878&lt;'GEOMETRIC INPUTS'!F878),PI() + ACOS(('GEOMETRIC INPUTS'!C878-'GEOMETRIC INPUTS'!F878)/'Calculated Tab Properties'!E878),0) + IF(AND('GEOMETRIC INPUTS'!E878&lt;'GEOMETRIC INPUTS'!B878,'GEOMETRIC INPUTS'!C878&gt;'GEOMETRIC INPUTS'!F878),2*PI() - ACOS((-'GEOMETRIC INPUTS'!C878+'GEOMETRIC INPUTS'!F878)/'Calculated Tab Properties'!E878),0) + IF(AND('GEOMETRIC INPUTS'!E878='GEOMETRIC INPUTS'!B878,'GEOMETRIC INPUTS'!C878&gt;'GEOMETRIC INPUTS'!F878),0,0) + IF(AND('GEOMETRIC INPUTS'!E878&gt;'GEOMETRIC INPUTS'!B878,'GEOMETRIC INPUTS'!C878='GEOMETRIC INPUTS'!F878),PI()/2,0) + IF(AND('GEOMETRIC INPUTS'!E878='GEOMETRIC INPUTS'!B878,'GEOMETRIC INPUTS'!C878&lt;'GEOMETRIC INPUTS'!F878),PI(),0) + IF(AND('GEOMETRIC INPUTS'!E878&lt;'GEOMETRIC INPUTS'!B878,'GEOMETRIC INPUTS'!C878='GEOMETRIC INPUTS'!F878),3/2*PI(),0)</f>
        <v>0</v>
      </c>
      <c r="D878">
        <f t="shared" si="14"/>
        <v>0</v>
      </c>
      <c r="E878">
        <f>SQRT(('GEOMETRIC INPUTS'!B878-'GEOMETRIC INPUTS'!E878)^2+('GEOMETRIC INPUTS'!C878-'GEOMETRIC INPUTS'!F878)^2+('GEOMETRIC INPUTS'!D878-'GEOMETRIC INPUTS'!G878)^2)</f>
        <v>0</v>
      </c>
      <c r="F878">
        <f>SQRT(('GEOMETRIC INPUTS'!B878-'GEOMETRIC INPUTS'!N878)^2 + ('GEOMETRIC INPUTS'!C878-'GEOMETRIC INPUTS'!O878)^2 + ('GEOMETRIC INPUTS'!D878-'GEOMETRIC INPUTS'!P878)^2)</f>
        <v>0</v>
      </c>
      <c r="G878">
        <f>SQRT(('GEOMETRIC INPUTS'!E878-'GEOMETRIC INPUTS'!N878)^2 + ('GEOMETRIC INPUTS'!F878-'GEOMETRIC INPUTS'!O878)^2 + ('GEOMETRIC INPUTS'!G878-'GEOMETRIC INPUTS'!P878)^2)</f>
        <v>0</v>
      </c>
      <c r="H878">
        <f>SQRT(('GEOMETRIC INPUTS'!H878-'GEOMETRIC INPUTS'!K878)^2 + ('GEOMETRIC INPUTS'!I878-'GEOMETRIC INPUTS'!L878)^2 + ('GEOMETRIC INPUTS'!J878-'GEOMETRIC INPUTS'!M878)^2)</f>
        <v>0</v>
      </c>
      <c r="I878">
        <f>SQRT(('GEOMETRIC INPUTS'!K878-'GEOMETRIC INPUTS'!N878)^2 + ('GEOMETRIC INPUTS'!L878-'GEOMETRIC INPUTS'!O878)^2 + ('GEOMETRIC INPUTS'!M878-'GEOMETRIC INPUTS'!P878)^2)</f>
        <v>0</v>
      </c>
      <c r="J878" s="20" t="e">
        <f>ASIN(('GEOMETRIC INPUTS'!M878-'GEOMETRIC INPUTS'!J878)/H878)</f>
        <v>#DIV/0!</v>
      </c>
      <c r="K878" s="27">
        <f>IF('GT Data'!X880=TRUE,'GEOMETRIC INPUTS'!Q878*Loads!$B$2,'GEOMETRIC INPUTS'!Q878*Loads!$F$2)</f>
        <v>0</v>
      </c>
      <c r="L878" s="27">
        <f>IF('GT Data'!X880=TRUE,F878*Loads!$B$3,F878*Loads!$F$3)</f>
        <v>0</v>
      </c>
      <c r="M878" s="27">
        <f>IF('GT Data'!X880=TRUE,G878*Loads!$B$3,G878*Loads!$F$3)</f>
        <v>0</v>
      </c>
      <c r="N878" s="27">
        <f>IF('GT Data'!X880=TRUE,H878*Loads!$B$3,H878*Loads!$F$3)</f>
        <v>0</v>
      </c>
      <c r="O878" s="27">
        <f>IF('GT Data'!X880=TRUE,B878*Loads!$B$4,0)</f>
        <v>0</v>
      </c>
      <c r="P878" s="27">
        <f>IF('GT Data'!X880=TRUE,'GEOMETRIC INPUTS'!Q878*Loads!$B$1,'GEOMETRIC INPUTS'!Q878*Loads!$F$1)</f>
        <v>0</v>
      </c>
      <c r="Q878">
        <v>-300</v>
      </c>
      <c r="R878" t="e">
        <f>'GEOMETRIC INPUTS'!R878/'GEOMETRIC INPUTS'!S878</f>
        <v>#DIV/0!</v>
      </c>
    </row>
    <row r="879" spans="1:18" x14ac:dyDescent="0.3">
      <c r="A879">
        <f>'GEOMETRIC INPUTS'!A879</f>
        <v>0</v>
      </c>
      <c r="B879">
        <f>'GT Data'!Z881</f>
        <v>0</v>
      </c>
      <c r="C879">
        <f>IF(AND('GEOMETRIC INPUTS'!E879&gt;'GEOMETRIC INPUTS'!B879,'GEOMETRIC INPUTS'!C879&gt;'GEOMETRIC INPUTS'!F879),ACOS(('GEOMETRIC INPUTS'!C879-'GEOMETRIC INPUTS'!F879)/'Calculated Tab Properties'!E879),0) + IF(AND('GEOMETRIC INPUTS'!E879&gt;'GEOMETRIC INPUTS'!B879,'GEOMETRIC INPUTS'!C879&lt;'GEOMETRIC INPUTS'!F879),PI()/2 + ASIN((-'GEOMETRIC INPUTS'!C879+'GEOMETRIC INPUTS'!F879)/'Calculated Tab Properties'!E879),0) + IF(AND('GEOMETRIC INPUTS'!E879&lt;'GEOMETRIC INPUTS'!B879,'GEOMETRIC INPUTS'!C879&lt;'GEOMETRIC INPUTS'!F879),PI() + ACOS(('GEOMETRIC INPUTS'!C879-'GEOMETRIC INPUTS'!F879)/'Calculated Tab Properties'!E879),0) + IF(AND('GEOMETRIC INPUTS'!E879&lt;'GEOMETRIC INPUTS'!B879,'GEOMETRIC INPUTS'!C879&gt;'GEOMETRIC INPUTS'!F879),2*PI() - ACOS((-'GEOMETRIC INPUTS'!C879+'GEOMETRIC INPUTS'!F879)/'Calculated Tab Properties'!E879),0) + IF(AND('GEOMETRIC INPUTS'!E879='GEOMETRIC INPUTS'!B879,'GEOMETRIC INPUTS'!C879&gt;'GEOMETRIC INPUTS'!F879),0,0) + IF(AND('GEOMETRIC INPUTS'!E879&gt;'GEOMETRIC INPUTS'!B879,'GEOMETRIC INPUTS'!C879='GEOMETRIC INPUTS'!F879),PI()/2,0) + IF(AND('GEOMETRIC INPUTS'!E879='GEOMETRIC INPUTS'!B879,'GEOMETRIC INPUTS'!C879&lt;'GEOMETRIC INPUTS'!F879),PI(),0) + IF(AND('GEOMETRIC INPUTS'!E879&lt;'GEOMETRIC INPUTS'!B879,'GEOMETRIC INPUTS'!C879='GEOMETRIC INPUTS'!F879),3/2*PI(),0)</f>
        <v>0</v>
      </c>
      <c r="D879">
        <f t="shared" si="14"/>
        <v>0</v>
      </c>
      <c r="E879">
        <f>SQRT(('GEOMETRIC INPUTS'!B879-'GEOMETRIC INPUTS'!E879)^2+('GEOMETRIC INPUTS'!C879-'GEOMETRIC INPUTS'!F879)^2+('GEOMETRIC INPUTS'!D879-'GEOMETRIC INPUTS'!G879)^2)</f>
        <v>0</v>
      </c>
      <c r="F879">
        <f>SQRT(('GEOMETRIC INPUTS'!B879-'GEOMETRIC INPUTS'!N879)^2 + ('GEOMETRIC INPUTS'!C879-'GEOMETRIC INPUTS'!O879)^2 + ('GEOMETRIC INPUTS'!D879-'GEOMETRIC INPUTS'!P879)^2)</f>
        <v>0</v>
      </c>
      <c r="G879">
        <f>SQRT(('GEOMETRIC INPUTS'!E879-'GEOMETRIC INPUTS'!N879)^2 + ('GEOMETRIC INPUTS'!F879-'GEOMETRIC INPUTS'!O879)^2 + ('GEOMETRIC INPUTS'!G879-'GEOMETRIC INPUTS'!P879)^2)</f>
        <v>0</v>
      </c>
      <c r="H879">
        <f>SQRT(('GEOMETRIC INPUTS'!H879-'GEOMETRIC INPUTS'!K879)^2 + ('GEOMETRIC INPUTS'!I879-'GEOMETRIC INPUTS'!L879)^2 + ('GEOMETRIC INPUTS'!J879-'GEOMETRIC INPUTS'!M879)^2)</f>
        <v>0</v>
      </c>
      <c r="I879">
        <f>SQRT(('GEOMETRIC INPUTS'!K879-'GEOMETRIC INPUTS'!N879)^2 + ('GEOMETRIC INPUTS'!L879-'GEOMETRIC INPUTS'!O879)^2 + ('GEOMETRIC INPUTS'!M879-'GEOMETRIC INPUTS'!P879)^2)</f>
        <v>0</v>
      </c>
      <c r="J879" s="20" t="e">
        <f>ASIN(('GEOMETRIC INPUTS'!M879-'GEOMETRIC INPUTS'!J879)/H879)</f>
        <v>#DIV/0!</v>
      </c>
      <c r="K879" s="27">
        <f>IF('GT Data'!X881=TRUE,'GEOMETRIC INPUTS'!Q879*Loads!$B$2,'GEOMETRIC INPUTS'!Q879*Loads!$F$2)</f>
        <v>0</v>
      </c>
      <c r="L879" s="27">
        <f>IF('GT Data'!X881=TRUE,F879*Loads!$B$3,F879*Loads!$F$3)</f>
        <v>0</v>
      </c>
      <c r="M879" s="27">
        <f>IF('GT Data'!X881=TRUE,G879*Loads!$B$3,G879*Loads!$F$3)</f>
        <v>0</v>
      </c>
      <c r="N879" s="27">
        <f>IF('GT Data'!X881=TRUE,H879*Loads!$B$3,H879*Loads!$F$3)</f>
        <v>0</v>
      </c>
      <c r="O879" s="27">
        <f>IF('GT Data'!X881=TRUE,B879*Loads!$B$4,0)</f>
        <v>0</v>
      </c>
      <c r="P879" s="27">
        <f>IF('GT Data'!X881=TRUE,'GEOMETRIC INPUTS'!Q879*Loads!$B$1,'GEOMETRIC INPUTS'!Q879*Loads!$F$1)</f>
        <v>0</v>
      </c>
      <c r="Q879">
        <v>-300</v>
      </c>
      <c r="R879" t="e">
        <f>'GEOMETRIC INPUTS'!R879/'GEOMETRIC INPUTS'!S879</f>
        <v>#DIV/0!</v>
      </c>
    </row>
    <row r="880" spans="1:18" x14ac:dyDescent="0.3">
      <c r="A880">
        <f>'GEOMETRIC INPUTS'!A880</f>
        <v>0</v>
      </c>
      <c r="B880">
        <f>'GT Data'!Z882</f>
        <v>0</v>
      </c>
      <c r="C880">
        <f>IF(AND('GEOMETRIC INPUTS'!E880&gt;'GEOMETRIC INPUTS'!B880,'GEOMETRIC INPUTS'!C880&gt;'GEOMETRIC INPUTS'!F880),ACOS(('GEOMETRIC INPUTS'!C880-'GEOMETRIC INPUTS'!F880)/'Calculated Tab Properties'!E880),0) + IF(AND('GEOMETRIC INPUTS'!E880&gt;'GEOMETRIC INPUTS'!B880,'GEOMETRIC INPUTS'!C880&lt;'GEOMETRIC INPUTS'!F880),PI()/2 + ASIN((-'GEOMETRIC INPUTS'!C880+'GEOMETRIC INPUTS'!F880)/'Calculated Tab Properties'!E880),0) + IF(AND('GEOMETRIC INPUTS'!E880&lt;'GEOMETRIC INPUTS'!B880,'GEOMETRIC INPUTS'!C880&lt;'GEOMETRIC INPUTS'!F880),PI() + ACOS(('GEOMETRIC INPUTS'!C880-'GEOMETRIC INPUTS'!F880)/'Calculated Tab Properties'!E880),0) + IF(AND('GEOMETRIC INPUTS'!E880&lt;'GEOMETRIC INPUTS'!B880,'GEOMETRIC INPUTS'!C880&gt;'GEOMETRIC INPUTS'!F880),2*PI() - ACOS((-'GEOMETRIC INPUTS'!C880+'GEOMETRIC INPUTS'!F880)/'Calculated Tab Properties'!E880),0) + IF(AND('GEOMETRIC INPUTS'!E880='GEOMETRIC INPUTS'!B880,'GEOMETRIC INPUTS'!C880&gt;'GEOMETRIC INPUTS'!F880),0,0) + IF(AND('GEOMETRIC INPUTS'!E880&gt;'GEOMETRIC INPUTS'!B880,'GEOMETRIC INPUTS'!C880='GEOMETRIC INPUTS'!F880),PI()/2,0) + IF(AND('GEOMETRIC INPUTS'!E880='GEOMETRIC INPUTS'!B880,'GEOMETRIC INPUTS'!C880&lt;'GEOMETRIC INPUTS'!F880),PI(),0) + IF(AND('GEOMETRIC INPUTS'!E880&lt;'GEOMETRIC INPUTS'!B880,'GEOMETRIC INPUTS'!C880='GEOMETRIC INPUTS'!F880),3/2*PI(),0)</f>
        <v>0</v>
      </c>
      <c r="D880">
        <f t="shared" si="14"/>
        <v>0</v>
      </c>
      <c r="E880">
        <f>SQRT(('GEOMETRIC INPUTS'!B880-'GEOMETRIC INPUTS'!E880)^2+('GEOMETRIC INPUTS'!C880-'GEOMETRIC INPUTS'!F880)^2+('GEOMETRIC INPUTS'!D880-'GEOMETRIC INPUTS'!G880)^2)</f>
        <v>0</v>
      </c>
      <c r="F880">
        <f>SQRT(('GEOMETRIC INPUTS'!B880-'GEOMETRIC INPUTS'!N880)^2 + ('GEOMETRIC INPUTS'!C880-'GEOMETRIC INPUTS'!O880)^2 + ('GEOMETRIC INPUTS'!D880-'GEOMETRIC INPUTS'!P880)^2)</f>
        <v>0</v>
      </c>
      <c r="G880">
        <f>SQRT(('GEOMETRIC INPUTS'!E880-'GEOMETRIC INPUTS'!N880)^2 + ('GEOMETRIC INPUTS'!F880-'GEOMETRIC INPUTS'!O880)^2 + ('GEOMETRIC INPUTS'!G880-'GEOMETRIC INPUTS'!P880)^2)</f>
        <v>0</v>
      </c>
      <c r="H880">
        <f>SQRT(('GEOMETRIC INPUTS'!H880-'GEOMETRIC INPUTS'!K880)^2 + ('GEOMETRIC INPUTS'!I880-'GEOMETRIC INPUTS'!L880)^2 + ('GEOMETRIC INPUTS'!J880-'GEOMETRIC INPUTS'!M880)^2)</f>
        <v>0</v>
      </c>
      <c r="I880">
        <f>SQRT(('GEOMETRIC INPUTS'!K880-'GEOMETRIC INPUTS'!N880)^2 + ('GEOMETRIC INPUTS'!L880-'GEOMETRIC INPUTS'!O880)^2 + ('GEOMETRIC INPUTS'!M880-'GEOMETRIC INPUTS'!P880)^2)</f>
        <v>0</v>
      </c>
      <c r="J880" s="20" t="e">
        <f>ASIN(('GEOMETRIC INPUTS'!M880-'GEOMETRIC INPUTS'!J880)/H880)</f>
        <v>#DIV/0!</v>
      </c>
      <c r="K880" s="27">
        <f>IF('GT Data'!X882=TRUE,'GEOMETRIC INPUTS'!Q880*Loads!$B$2,'GEOMETRIC INPUTS'!Q880*Loads!$F$2)</f>
        <v>0</v>
      </c>
      <c r="L880" s="27">
        <f>IF('GT Data'!X882=TRUE,F880*Loads!$B$3,F880*Loads!$F$3)</f>
        <v>0</v>
      </c>
      <c r="M880" s="27">
        <f>IF('GT Data'!X882=TRUE,G880*Loads!$B$3,G880*Loads!$F$3)</f>
        <v>0</v>
      </c>
      <c r="N880" s="27">
        <f>IF('GT Data'!X882=TRUE,H880*Loads!$B$3,H880*Loads!$F$3)</f>
        <v>0</v>
      </c>
      <c r="O880" s="27">
        <f>IF('GT Data'!X882=TRUE,B880*Loads!$B$4,0)</f>
        <v>0</v>
      </c>
      <c r="P880" s="27">
        <f>IF('GT Data'!X882=TRUE,'GEOMETRIC INPUTS'!Q880*Loads!$B$1,'GEOMETRIC INPUTS'!Q880*Loads!$F$1)</f>
        <v>0</v>
      </c>
      <c r="Q880">
        <v>-300</v>
      </c>
      <c r="R880" t="e">
        <f>'GEOMETRIC INPUTS'!R880/'GEOMETRIC INPUTS'!S880</f>
        <v>#DIV/0!</v>
      </c>
    </row>
    <row r="881" spans="1:18" x14ac:dyDescent="0.3">
      <c r="A881">
        <f>'GEOMETRIC INPUTS'!A881</f>
        <v>0</v>
      </c>
      <c r="B881">
        <f>'GT Data'!Z883</f>
        <v>0</v>
      </c>
      <c r="C881">
        <f>IF(AND('GEOMETRIC INPUTS'!E881&gt;'GEOMETRIC INPUTS'!B881,'GEOMETRIC INPUTS'!C881&gt;'GEOMETRIC INPUTS'!F881),ACOS(('GEOMETRIC INPUTS'!C881-'GEOMETRIC INPUTS'!F881)/'Calculated Tab Properties'!E881),0) + IF(AND('GEOMETRIC INPUTS'!E881&gt;'GEOMETRIC INPUTS'!B881,'GEOMETRIC INPUTS'!C881&lt;'GEOMETRIC INPUTS'!F881),PI()/2 + ASIN((-'GEOMETRIC INPUTS'!C881+'GEOMETRIC INPUTS'!F881)/'Calculated Tab Properties'!E881),0) + IF(AND('GEOMETRIC INPUTS'!E881&lt;'GEOMETRIC INPUTS'!B881,'GEOMETRIC INPUTS'!C881&lt;'GEOMETRIC INPUTS'!F881),PI() + ACOS(('GEOMETRIC INPUTS'!C881-'GEOMETRIC INPUTS'!F881)/'Calculated Tab Properties'!E881),0) + IF(AND('GEOMETRIC INPUTS'!E881&lt;'GEOMETRIC INPUTS'!B881,'GEOMETRIC INPUTS'!C881&gt;'GEOMETRIC INPUTS'!F881),2*PI() - ACOS((-'GEOMETRIC INPUTS'!C881+'GEOMETRIC INPUTS'!F881)/'Calculated Tab Properties'!E881),0) + IF(AND('GEOMETRIC INPUTS'!E881='GEOMETRIC INPUTS'!B881,'GEOMETRIC INPUTS'!C881&gt;'GEOMETRIC INPUTS'!F881),0,0) + IF(AND('GEOMETRIC INPUTS'!E881&gt;'GEOMETRIC INPUTS'!B881,'GEOMETRIC INPUTS'!C881='GEOMETRIC INPUTS'!F881),PI()/2,0) + IF(AND('GEOMETRIC INPUTS'!E881='GEOMETRIC INPUTS'!B881,'GEOMETRIC INPUTS'!C881&lt;'GEOMETRIC INPUTS'!F881),PI(),0) + IF(AND('GEOMETRIC INPUTS'!E881&lt;'GEOMETRIC INPUTS'!B881,'GEOMETRIC INPUTS'!C881='GEOMETRIC INPUTS'!F881),3/2*PI(),0)</f>
        <v>0</v>
      </c>
      <c r="D881">
        <f t="shared" si="14"/>
        <v>0</v>
      </c>
      <c r="E881">
        <f>SQRT(('GEOMETRIC INPUTS'!B881-'GEOMETRIC INPUTS'!E881)^2+('GEOMETRIC INPUTS'!C881-'GEOMETRIC INPUTS'!F881)^2+('GEOMETRIC INPUTS'!D881-'GEOMETRIC INPUTS'!G881)^2)</f>
        <v>0</v>
      </c>
      <c r="F881">
        <f>SQRT(('GEOMETRIC INPUTS'!B881-'GEOMETRIC INPUTS'!N881)^2 + ('GEOMETRIC INPUTS'!C881-'GEOMETRIC INPUTS'!O881)^2 + ('GEOMETRIC INPUTS'!D881-'GEOMETRIC INPUTS'!P881)^2)</f>
        <v>0</v>
      </c>
      <c r="G881">
        <f>SQRT(('GEOMETRIC INPUTS'!E881-'GEOMETRIC INPUTS'!N881)^2 + ('GEOMETRIC INPUTS'!F881-'GEOMETRIC INPUTS'!O881)^2 + ('GEOMETRIC INPUTS'!G881-'GEOMETRIC INPUTS'!P881)^2)</f>
        <v>0</v>
      </c>
      <c r="H881">
        <f>SQRT(('GEOMETRIC INPUTS'!H881-'GEOMETRIC INPUTS'!K881)^2 + ('GEOMETRIC INPUTS'!I881-'GEOMETRIC INPUTS'!L881)^2 + ('GEOMETRIC INPUTS'!J881-'GEOMETRIC INPUTS'!M881)^2)</f>
        <v>0</v>
      </c>
      <c r="I881">
        <f>SQRT(('GEOMETRIC INPUTS'!K881-'GEOMETRIC INPUTS'!N881)^2 + ('GEOMETRIC INPUTS'!L881-'GEOMETRIC INPUTS'!O881)^2 + ('GEOMETRIC INPUTS'!M881-'GEOMETRIC INPUTS'!P881)^2)</f>
        <v>0</v>
      </c>
      <c r="J881" s="20" t="e">
        <f>ASIN(('GEOMETRIC INPUTS'!M881-'GEOMETRIC INPUTS'!J881)/H881)</f>
        <v>#DIV/0!</v>
      </c>
      <c r="K881" s="27">
        <f>IF('GT Data'!X883=TRUE,'GEOMETRIC INPUTS'!Q881*Loads!$B$2,'GEOMETRIC INPUTS'!Q881*Loads!$F$2)</f>
        <v>0</v>
      </c>
      <c r="L881" s="27">
        <f>IF('GT Data'!X883=TRUE,F881*Loads!$B$3,F881*Loads!$F$3)</f>
        <v>0</v>
      </c>
      <c r="M881" s="27">
        <f>IF('GT Data'!X883=TRUE,G881*Loads!$B$3,G881*Loads!$F$3)</f>
        <v>0</v>
      </c>
      <c r="N881" s="27">
        <f>IF('GT Data'!X883=TRUE,H881*Loads!$B$3,H881*Loads!$F$3)</f>
        <v>0</v>
      </c>
      <c r="O881" s="27">
        <f>IF('GT Data'!X883=TRUE,B881*Loads!$B$4,0)</f>
        <v>0</v>
      </c>
      <c r="P881" s="27">
        <f>IF('GT Data'!X883=TRUE,'GEOMETRIC INPUTS'!Q881*Loads!$B$1,'GEOMETRIC INPUTS'!Q881*Loads!$F$1)</f>
        <v>0</v>
      </c>
      <c r="Q881">
        <v>-300</v>
      </c>
      <c r="R881" t="e">
        <f>'GEOMETRIC INPUTS'!R881/'GEOMETRIC INPUTS'!S881</f>
        <v>#DIV/0!</v>
      </c>
    </row>
    <row r="882" spans="1:18" x14ac:dyDescent="0.3">
      <c r="A882">
        <f>'GEOMETRIC INPUTS'!A882</f>
        <v>0</v>
      </c>
      <c r="B882">
        <f>'GT Data'!Z884</f>
        <v>0</v>
      </c>
      <c r="C882">
        <f>IF(AND('GEOMETRIC INPUTS'!E882&gt;'GEOMETRIC INPUTS'!B882,'GEOMETRIC INPUTS'!C882&gt;'GEOMETRIC INPUTS'!F882),ACOS(('GEOMETRIC INPUTS'!C882-'GEOMETRIC INPUTS'!F882)/'Calculated Tab Properties'!E882),0) + IF(AND('GEOMETRIC INPUTS'!E882&gt;'GEOMETRIC INPUTS'!B882,'GEOMETRIC INPUTS'!C882&lt;'GEOMETRIC INPUTS'!F882),PI()/2 + ASIN((-'GEOMETRIC INPUTS'!C882+'GEOMETRIC INPUTS'!F882)/'Calculated Tab Properties'!E882),0) + IF(AND('GEOMETRIC INPUTS'!E882&lt;'GEOMETRIC INPUTS'!B882,'GEOMETRIC INPUTS'!C882&lt;'GEOMETRIC INPUTS'!F882),PI() + ACOS(('GEOMETRIC INPUTS'!C882-'GEOMETRIC INPUTS'!F882)/'Calculated Tab Properties'!E882),0) + IF(AND('GEOMETRIC INPUTS'!E882&lt;'GEOMETRIC INPUTS'!B882,'GEOMETRIC INPUTS'!C882&gt;'GEOMETRIC INPUTS'!F882),2*PI() - ACOS((-'GEOMETRIC INPUTS'!C882+'GEOMETRIC INPUTS'!F882)/'Calculated Tab Properties'!E882),0) + IF(AND('GEOMETRIC INPUTS'!E882='GEOMETRIC INPUTS'!B882,'GEOMETRIC INPUTS'!C882&gt;'GEOMETRIC INPUTS'!F882),0,0) + IF(AND('GEOMETRIC INPUTS'!E882&gt;'GEOMETRIC INPUTS'!B882,'GEOMETRIC INPUTS'!C882='GEOMETRIC INPUTS'!F882),PI()/2,0) + IF(AND('GEOMETRIC INPUTS'!E882='GEOMETRIC INPUTS'!B882,'GEOMETRIC INPUTS'!C882&lt;'GEOMETRIC INPUTS'!F882),PI(),0) + IF(AND('GEOMETRIC INPUTS'!E882&lt;'GEOMETRIC INPUTS'!B882,'GEOMETRIC INPUTS'!C882='GEOMETRIC INPUTS'!F882),3/2*PI(),0)</f>
        <v>0</v>
      </c>
      <c r="D882">
        <f t="shared" si="14"/>
        <v>0</v>
      </c>
      <c r="E882">
        <f>SQRT(('GEOMETRIC INPUTS'!B882-'GEOMETRIC INPUTS'!E882)^2+('GEOMETRIC INPUTS'!C882-'GEOMETRIC INPUTS'!F882)^2+('GEOMETRIC INPUTS'!D882-'GEOMETRIC INPUTS'!G882)^2)</f>
        <v>0</v>
      </c>
      <c r="F882">
        <f>SQRT(('GEOMETRIC INPUTS'!B882-'GEOMETRIC INPUTS'!N882)^2 + ('GEOMETRIC INPUTS'!C882-'GEOMETRIC INPUTS'!O882)^2 + ('GEOMETRIC INPUTS'!D882-'GEOMETRIC INPUTS'!P882)^2)</f>
        <v>0</v>
      </c>
      <c r="G882">
        <f>SQRT(('GEOMETRIC INPUTS'!E882-'GEOMETRIC INPUTS'!N882)^2 + ('GEOMETRIC INPUTS'!F882-'GEOMETRIC INPUTS'!O882)^2 + ('GEOMETRIC INPUTS'!G882-'GEOMETRIC INPUTS'!P882)^2)</f>
        <v>0</v>
      </c>
      <c r="H882">
        <f>SQRT(('GEOMETRIC INPUTS'!H882-'GEOMETRIC INPUTS'!K882)^2 + ('GEOMETRIC INPUTS'!I882-'GEOMETRIC INPUTS'!L882)^2 + ('GEOMETRIC INPUTS'!J882-'GEOMETRIC INPUTS'!M882)^2)</f>
        <v>0</v>
      </c>
      <c r="I882">
        <f>SQRT(('GEOMETRIC INPUTS'!K882-'GEOMETRIC INPUTS'!N882)^2 + ('GEOMETRIC INPUTS'!L882-'GEOMETRIC INPUTS'!O882)^2 + ('GEOMETRIC INPUTS'!M882-'GEOMETRIC INPUTS'!P882)^2)</f>
        <v>0</v>
      </c>
      <c r="J882" s="20" t="e">
        <f>ASIN(('GEOMETRIC INPUTS'!M882-'GEOMETRIC INPUTS'!J882)/H882)</f>
        <v>#DIV/0!</v>
      </c>
      <c r="K882" s="27">
        <f>IF('GT Data'!X884=TRUE,'GEOMETRIC INPUTS'!Q882*Loads!$B$2,'GEOMETRIC INPUTS'!Q882*Loads!$F$2)</f>
        <v>0</v>
      </c>
      <c r="L882" s="27">
        <f>IF('GT Data'!X884=TRUE,F882*Loads!$B$3,F882*Loads!$F$3)</f>
        <v>0</v>
      </c>
      <c r="M882" s="27">
        <f>IF('GT Data'!X884=TRUE,G882*Loads!$B$3,G882*Loads!$F$3)</f>
        <v>0</v>
      </c>
      <c r="N882" s="27">
        <f>IF('GT Data'!X884=TRUE,H882*Loads!$B$3,H882*Loads!$F$3)</f>
        <v>0</v>
      </c>
      <c r="O882" s="27">
        <f>IF('GT Data'!X884=TRUE,B882*Loads!$B$4,0)</f>
        <v>0</v>
      </c>
      <c r="P882" s="27">
        <f>IF('GT Data'!X884=TRUE,'GEOMETRIC INPUTS'!Q882*Loads!$B$1,'GEOMETRIC INPUTS'!Q882*Loads!$F$1)</f>
        <v>0</v>
      </c>
      <c r="Q882">
        <v>-300</v>
      </c>
      <c r="R882" t="e">
        <f>'GEOMETRIC INPUTS'!R882/'GEOMETRIC INPUTS'!S882</f>
        <v>#DIV/0!</v>
      </c>
    </row>
    <row r="883" spans="1:18" x14ac:dyDescent="0.3">
      <c r="A883">
        <f>'GEOMETRIC INPUTS'!A883</f>
        <v>0</v>
      </c>
      <c r="B883">
        <f>'GT Data'!Z885</f>
        <v>0</v>
      </c>
      <c r="C883">
        <f>IF(AND('GEOMETRIC INPUTS'!E883&gt;'GEOMETRIC INPUTS'!B883,'GEOMETRIC INPUTS'!C883&gt;'GEOMETRIC INPUTS'!F883),ACOS(('GEOMETRIC INPUTS'!C883-'GEOMETRIC INPUTS'!F883)/'Calculated Tab Properties'!E883),0) + IF(AND('GEOMETRIC INPUTS'!E883&gt;'GEOMETRIC INPUTS'!B883,'GEOMETRIC INPUTS'!C883&lt;'GEOMETRIC INPUTS'!F883),PI()/2 + ASIN((-'GEOMETRIC INPUTS'!C883+'GEOMETRIC INPUTS'!F883)/'Calculated Tab Properties'!E883),0) + IF(AND('GEOMETRIC INPUTS'!E883&lt;'GEOMETRIC INPUTS'!B883,'GEOMETRIC INPUTS'!C883&lt;'GEOMETRIC INPUTS'!F883),PI() + ACOS(('GEOMETRIC INPUTS'!C883-'GEOMETRIC INPUTS'!F883)/'Calculated Tab Properties'!E883),0) + IF(AND('GEOMETRIC INPUTS'!E883&lt;'GEOMETRIC INPUTS'!B883,'GEOMETRIC INPUTS'!C883&gt;'GEOMETRIC INPUTS'!F883),2*PI() - ACOS((-'GEOMETRIC INPUTS'!C883+'GEOMETRIC INPUTS'!F883)/'Calculated Tab Properties'!E883),0) + IF(AND('GEOMETRIC INPUTS'!E883='GEOMETRIC INPUTS'!B883,'GEOMETRIC INPUTS'!C883&gt;'GEOMETRIC INPUTS'!F883),0,0) + IF(AND('GEOMETRIC INPUTS'!E883&gt;'GEOMETRIC INPUTS'!B883,'GEOMETRIC INPUTS'!C883='GEOMETRIC INPUTS'!F883),PI()/2,0) + IF(AND('GEOMETRIC INPUTS'!E883='GEOMETRIC INPUTS'!B883,'GEOMETRIC INPUTS'!C883&lt;'GEOMETRIC INPUTS'!F883),PI(),0) + IF(AND('GEOMETRIC INPUTS'!E883&lt;'GEOMETRIC INPUTS'!B883,'GEOMETRIC INPUTS'!C883='GEOMETRIC INPUTS'!F883),3/2*PI(),0)</f>
        <v>0</v>
      </c>
      <c r="D883">
        <f t="shared" si="14"/>
        <v>0</v>
      </c>
      <c r="E883">
        <f>SQRT(('GEOMETRIC INPUTS'!B883-'GEOMETRIC INPUTS'!E883)^2+('GEOMETRIC INPUTS'!C883-'GEOMETRIC INPUTS'!F883)^2+('GEOMETRIC INPUTS'!D883-'GEOMETRIC INPUTS'!G883)^2)</f>
        <v>0</v>
      </c>
      <c r="F883">
        <f>SQRT(('GEOMETRIC INPUTS'!B883-'GEOMETRIC INPUTS'!N883)^2 + ('GEOMETRIC INPUTS'!C883-'GEOMETRIC INPUTS'!O883)^2 + ('GEOMETRIC INPUTS'!D883-'GEOMETRIC INPUTS'!P883)^2)</f>
        <v>0</v>
      </c>
      <c r="G883">
        <f>SQRT(('GEOMETRIC INPUTS'!E883-'GEOMETRIC INPUTS'!N883)^2 + ('GEOMETRIC INPUTS'!F883-'GEOMETRIC INPUTS'!O883)^2 + ('GEOMETRIC INPUTS'!G883-'GEOMETRIC INPUTS'!P883)^2)</f>
        <v>0</v>
      </c>
      <c r="H883">
        <f>SQRT(('GEOMETRIC INPUTS'!H883-'GEOMETRIC INPUTS'!K883)^2 + ('GEOMETRIC INPUTS'!I883-'GEOMETRIC INPUTS'!L883)^2 + ('GEOMETRIC INPUTS'!J883-'GEOMETRIC INPUTS'!M883)^2)</f>
        <v>0</v>
      </c>
      <c r="I883">
        <f>SQRT(('GEOMETRIC INPUTS'!K883-'GEOMETRIC INPUTS'!N883)^2 + ('GEOMETRIC INPUTS'!L883-'GEOMETRIC INPUTS'!O883)^2 + ('GEOMETRIC INPUTS'!M883-'GEOMETRIC INPUTS'!P883)^2)</f>
        <v>0</v>
      </c>
      <c r="J883" s="20" t="e">
        <f>ASIN(('GEOMETRIC INPUTS'!M883-'GEOMETRIC INPUTS'!J883)/H883)</f>
        <v>#DIV/0!</v>
      </c>
      <c r="K883" s="27">
        <f>IF('GT Data'!X885=TRUE,'GEOMETRIC INPUTS'!Q883*Loads!$B$2,'GEOMETRIC INPUTS'!Q883*Loads!$F$2)</f>
        <v>0</v>
      </c>
      <c r="L883" s="27">
        <f>IF('GT Data'!X885=TRUE,F883*Loads!$B$3,F883*Loads!$F$3)</f>
        <v>0</v>
      </c>
      <c r="M883" s="27">
        <f>IF('GT Data'!X885=TRUE,G883*Loads!$B$3,G883*Loads!$F$3)</f>
        <v>0</v>
      </c>
      <c r="N883" s="27">
        <f>IF('GT Data'!X885=TRUE,H883*Loads!$B$3,H883*Loads!$F$3)</f>
        <v>0</v>
      </c>
      <c r="O883" s="27">
        <f>IF('GT Data'!X885=TRUE,B883*Loads!$B$4,0)</f>
        <v>0</v>
      </c>
      <c r="P883" s="27">
        <f>IF('GT Data'!X885=TRUE,'GEOMETRIC INPUTS'!Q883*Loads!$B$1,'GEOMETRIC INPUTS'!Q883*Loads!$F$1)</f>
        <v>0</v>
      </c>
      <c r="Q883">
        <v>-300</v>
      </c>
      <c r="R883" t="e">
        <f>'GEOMETRIC INPUTS'!R883/'GEOMETRIC INPUTS'!S883</f>
        <v>#DIV/0!</v>
      </c>
    </row>
    <row r="884" spans="1:18" x14ac:dyDescent="0.3">
      <c r="A884">
        <f>'GEOMETRIC INPUTS'!A884</f>
        <v>0</v>
      </c>
      <c r="B884">
        <f>'GT Data'!Z886</f>
        <v>0</v>
      </c>
      <c r="C884">
        <f>IF(AND('GEOMETRIC INPUTS'!E884&gt;'GEOMETRIC INPUTS'!B884,'GEOMETRIC INPUTS'!C884&gt;'GEOMETRIC INPUTS'!F884),ACOS(('GEOMETRIC INPUTS'!C884-'GEOMETRIC INPUTS'!F884)/'Calculated Tab Properties'!E884),0) + IF(AND('GEOMETRIC INPUTS'!E884&gt;'GEOMETRIC INPUTS'!B884,'GEOMETRIC INPUTS'!C884&lt;'GEOMETRIC INPUTS'!F884),PI()/2 + ASIN((-'GEOMETRIC INPUTS'!C884+'GEOMETRIC INPUTS'!F884)/'Calculated Tab Properties'!E884),0) + IF(AND('GEOMETRIC INPUTS'!E884&lt;'GEOMETRIC INPUTS'!B884,'GEOMETRIC INPUTS'!C884&lt;'GEOMETRIC INPUTS'!F884),PI() + ACOS(('GEOMETRIC INPUTS'!C884-'GEOMETRIC INPUTS'!F884)/'Calculated Tab Properties'!E884),0) + IF(AND('GEOMETRIC INPUTS'!E884&lt;'GEOMETRIC INPUTS'!B884,'GEOMETRIC INPUTS'!C884&gt;'GEOMETRIC INPUTS'!F884),2*PI() - ACOS((-'GEOMETRIC INPUTS'!C884+'GEOMETRIC INPUTS'!F884)/'Calculated Tab Properties'!E884),0) + IF(AND('GEOMETRIC INPUTS'!E884='GEOMETRIC INPUTS'!B884,'GEOMETRIC INPUTS'!C884&gt;'GEOMETRIC INPUTS'!F884),0,0) + IF(AND('GEOMETRIC INPUTS'!E884&gt;'GEOMETRIC INPUTS'!B884,'GEOMETRIC INPUTS'!C884='GEOMETRIC INPUTS'!F884),PI()/2,0) + IF(AND('GEOMETRIC INPUTS'!E884='GEOMETRIC INPUTS'!B884,'GEOMETRIC INPUTS'!C884&lt;'GEOMETRIC INPUTS'!F884),PI(),0) + IF(AND('GEOMETRIC INPUTS'!E884&lt;'GEOMETRIC INPUTS'!B884,'GEOMETRIC INPUTS'!C884='GEOMETRIC INPUTS'!F884),3/2*PI(),0)</f>
        <v>0</v>
      </c>
      <c r="D884">
        <f t="shared" si="14"/>
        <v>0</v>
      </c>
      <c r="E884">
        <f>SQRT(('GEOMETRIC INPUTS'!B884-'GEOMETRIC INPUTS'!E884)^2+('GEOMETRIC INPUTS'!C884-'GEOMETRIC INPUTS'!F884)^2+('GEOMETRIC INPUTS'!D884-'GEOMETRIC INPUTS'!G884)^2)</f>
        <v>0</v>
      </c>
      <c r="F884">
        <f>SQRT(('GEOMETRIC INPUTS'!B884-'GEOMETRIC INPUTS'!N884)^2 + ('GEOMETRIC INPUTS'!C884-'GEOMETRIC INPUTS'!O884)^2 + ('GEOMETRIC INPUTS'!D884-'GEOMETRIC INPUTS'!P884)^2)</f>
        <v>0</v>
      </c>
      <c r="G884">
        <f>SQRT(('GEOMETRIC INPUTS'!E884-'GEOMETRIC INPUTS'!N884)^2 + ('GEOMETRIC INPUTS'!F884-'GEOMETRIC INPUTS'!O884)^2 + ('GEOMETRIC INPUTS'!G884-'GEOMETRIC INPUTS'!P884)^2)</f>
        <v>0</v>
      </c>
      <c r="H884">
        <f>SQRT(('GEOMETRIC INPUTS'!H884-'GEOMETRIC INPUTS'!K884)^2 + ('GEOMETRIC INPUTS'!I884-'GEOMETRIC INPUTS'!L884)^2 + ('GEOMETRIC INPUTS'!J884-'GEOMETRIC INPUTS'!M884)^2)</f>
        <v>0</v>
      </c>
      <c r="I884">
        <f>SQRT(('GEOMETRIC INPUTS'!K884-'GEOMETRIC INPUTS'!N884)^2 + ('GEOMETRIC INPUTS'!L884-'GEOMETRIC INPUTS'!O884)^2 + ('GEOMETRIC INPUTS'!M884-'GEOMETRIC INPUTS'!P884)^2)</f>
        <v>0</v>
      </c>
      <c r="J884" s="20" t="e">
        <f>ASIN(('GEOMETRIC INPUTS'!M884-'GEOMETRIC INPUTS'!J884)/H884)</f>
        <v>#DIV/0!</v>
      </c>
      <c r="K884" s="27">
        <f>IF('GT Data'!X886=TRUE,'GEOMETRIC INPUTS'!Q884*Loads!$B$2,'GEOMETRIC INPUTS'!Q884*Loads!$F$2)</f>
        <v>0</v>
      </c>
      <c r="L884" s="27">
        <f>IF('GT Data'!X886=TRUE,F884*Loads!$B$3,F884*Loads!$F$3)</f>
        <v>0</v>
      </c>
      <c r="M884" s="27">
        <f>IF('GT Data'!X886=TRUE,G884*Loads!$B$3,G884*Loads!$F$3)</f>
        <v>0</v>
      </c>
      <c r="N884" s="27">
        <f>IF('GT Data'!X886=TRUE,H884*Loads!$B$3,H884*Loads!$F$3)</f>
        <v>0</v>
      </c>
      <c r="O884" s="27">
        <f>IF('GT Data'!X886=TRUE,B884*Loads!$B$4,0)</f>
        <v>0</v>
      </c>
      <c r="P884" s="27">
        <f>IF('GT Data'!X886=TRUE,'GEOMETRIC INPUTS'!Q884*Loads!$B$1,'GEOMETRIC INPUTS'!Q884*Loads!$F$1)</f>
        <v>0</v>
      </c>
      <c r="Q884">
        <v>-300</v>
      </c>
      <c r="R884" t="e">
        <f>'GEOMETRIC INPUTS'!R884/'GEOMETRIC INPUTS'!S884</f>
        <v>#DIV/0!</v>
      </c>
    </row>
    <row r="885" spans="1:18" x14ac:dyDescent="0.3">
      <c r="A885">
        <f>'GEOMETRIC INPUTS'!A885</f>
        <v>0</v>
      </c>
      <c r="B885">
        <f>'GT Data'!Z887</f>
        <v>0</v>
      </c>
      <c r="C885">
        <f>IF(AND('GEOMETRIC INPUTS'!E885&gt;'GEOMETRIC INPUTS'!B885,'GEOMETRIC INPUTS'!C885&gt;'GEOMETRIC INPUTS'!F885),ACOS(('GEOMETRIC INPUTS'!C885-'GEOMETRIC INPUTS'!F885)/'Calculated Tab Properties'!E885),0) + IF(AND('GEOMETRIC INPUTS'!E885&gt;'GEOMETRIC INPUTS'!B885,'GEOMETRIC INPUTS'!C885&lt;'GEOMETRIC INPUTS'!F885),PI()/2 + ASIN((-'GEOMETRIC INPUTS'!C885+'GEOMETRIC INPUTS'!F885)/'Calculated Tab Properties'!E885),0) + IF(AND('GEOMETRIC INPUTS'!E885&lt;'GEOMETRIC INPUTS'!B885,'GEOMETRIC INPUTS'!C885&lt;'GEOMETRIC INPUTS'!F885),PI() + ACOS(('GEOMETRIC INPUTS'!C885-'GEOMETRIC INPUTS'!F885)/'Calculated Tab Properties'!E885),0) + IF(AND('GEOMETRIC INPUTS'!E885&lt;'GEOMETRIC INPUTS'!B885,'GEOMETRIC INPUTS'!C885&gt;'GEOMETRIC INPUTS'!F885),2*PI() - ACOS((-'GEOMETRIC INPUTS'!C885+'GEOMETRIC INPUTS'!F885)/'Calculated Tab Properties'!E885),0) + IF(AND('GEOMETRIC INPUTS'!E885='GEOMETRIC INPUTS'!B885,'GEOMETRIC INPUTS'!C885&gt;'GEOMETRIC INPUTS'!F885),0,0) + IF(AND('GEOMETRIC INPUTS'!E885&gt;'GEOMETRIC INPUTS'!B885,'GEOMETRIC INPUTS'!C885='GEOMETRIC INPUTS'!F885),PI()/2,0) + IF(AND('GEOMETRIC INPUTS'!E885='GEOMETRIC INPUTS'!B885,'GEOMETRIC INPUTS'!C885&lt;'GEOMETRIC INPUTS'!F885),PI(),0) + IF(AND('GEOMETRIC INPUTS'!E885&lt;'GEOMETRIC INPUTS'!B885,'GEOMETRIC INPUTS'!C885='GEOMETRIC INPUTS'!F885),3/2*PI(),0)</f>
        <v>0</v>
      </c>
      <c r="D885">
        <f t="shared" si="14"/>
        <v>0</v>
      </c>
      <c r="E885">
        <f>SQRT(('GEOMETRIC INPUTS'!B885-'GEOMETRIC INPUTS'!E885)^2+('GEOMETRIC INPUTS'!C885-'GEOMETRIC INPUTS'!F885)^2+('GEOMETRIC INPUTS'!D885-'GEOMETRIC INPUTS'!G885)^2)</f>
        <v>0</v>
      </c>
      <c r="F885">
        <f>SQRT(('GEOMETRIC INPUTS'!B885-'GEOMETRIC INPUTS'!N885)^2 + ('GEOMETRIC INPUTS'!C885-'GEOMETRIC INPUTS'!O885)^2 + ('GEOMETRIC INPUTS'!D885-'GEOMETRIC INPUTS'!P885)^2)</f>
        <v>0</v>
      </c>
      <c r="G885">
        <f>SQRT(('GEOMETRIC INPUTS'!E885-'GEOMETRIC INPUTS'!N885)^2 + ('GEOMETRIC INPUTS'!F885-'GEOMETRIC INPUTS'!O885)^2 + ('GEOMETRIC INPUTS'!G885-'GEOMETRIC INPUTS'!P885)^2)</f>
        <v>0</v>
      </c>
      <c r="H885">
        <f>SQRT(('GEOMETRIC INPUTS'!H885-'GEOMETRIC INPUTS'!K885)^2 + ('GEOMETRIC INPUTS'!I885-'GEOMETRIC INPUTS'!L885)^2 + ('GEOMETRIC INPUTS'!J885-'GEOMETRIC INPUTS'!M885)^2)</f>
        <v>0</v>
      </c>
      <c r="I885">
        <f>SQRT(('GEOMETRIC INPUTS'!K885-'GEOMETRIC INPUTS'!N885)^2 + ('GEOMETRIC INPUTS'!L885-'GEOMETRIC INPUTS'!O885)^2 + ('GEOMETRIC INPUTS'!M885-'GEOMETRIC INPUTS'!P885)^2)</f>
        <v>0</v>
      </c>
      <c r="J885" s="20" t="e">
        <f>ASIN(('GEOMETRIC INPUTS'!M885-'GEOMETRIC INPUTS'!J885)/H885)</f>
        <v>#DIV/0!</v>
      </c>
      <c r="K885" s="27">
        <f>IF('GT Data'!X887=TRUE,'GEOMETRIC INPUTS'!Q885*Loads!$B$2,'GEOMETRIC INPUTS'!Q885*Loads!$F$2)</f>
        <v>0</v>
      </c>
      <c r="L885" s="27">
        <f>IF('GT Data'!X887=TRUE,F885*Loads!$B$3,F885*Loads!$F$3)</f>
        <v>0</v>
      </c>
      <c r="M885" s="27">
        <f>IF('GT Data'!X887=TRUE,G885*Loads!$B$3,G885*Loads!$F$3)</f>
        <v>0</v>
      </c>
      <c r="N885" s="27">
        <f>IF('GT Data'!X887=TRUE,H885*Loads!$B$3,H885*Loads!$F$3)</f>
        <v>0</v>
      </c>
      <c r="O885" s="27">
        <f>IF('GT Data'!X887=TRUE,B885*Loads!$B$4,0)</f>
        <v>0</v>
      </c>
      <c r="P885" s="27">
        <f>IF('GT Data'!X887=TRUE,'GEOMETRIC INPUTS'!Q885*Loads!$B$1,'GEOMETRIC INPUTS'!Q885*Loads!$F$1)</f>
        <v>0</v>
      </c>
      <c r="Q885">
        <v>-300</v>
      </c>
      <c r="R885" t="e">
        <f>'GEOMETRIC INPUTS'!R885/'GEOMETRIC INPUTS'!S885</f>
        <v>#DIV/0!</v>
      </c>
    </row>
    <row r="886" spans="1:18" x14ac:dyDescent="0.3">
      <c r="A886">
        <f>'GEOMETRIC INPUTS'!A886</f>
        <v>0</v>
      </c>
      <c r="B886">
        <f>'GT Data'!Z888</f>
        <v>0</v>
      </c>
      <c r="C886">
        <f>IF(AND('GEOMETRIC INPUTS'!E886&gt;'GEOMETRIC INPUTS'!B886,'GEOMETRIC INPUTS'!C886&gt;'GEOMETRIC INPUTS'!F886),ACOS(('GEOMETRIC INPUTS'!C886-'GEOMETRIC INPUTS'!F886)/'Calculated Tab Properties'!E886),0) + IF(AND('GEOMETRIC INPUTS'!E886&gt;'GEOMETRIC INPUTS'!B886,'GEOMETRIC INPUTS'!C886&lt;'GEOMETRIC INPUTS'!F886),PI()/2 + ASIN((-'GEOMETRIC INPUTS'!C886+'GEOMETRIC INPUTS'!F886)/'Calculated Tab Properties'!E886),0) + IF(AND('GEOMETRIC INPUTS'!E886&lt;'GEOMETRIC INPUTS'!B886,'GEOMETRIC INPUTS'!C886&lt;'GEOMETRIC INPUTS'!F886),PI() + ACOS(('GEOMETRIC INPUTS'!C886-'GEOMETRIC INPUTS'!F886)/'Calculated Tab Properties'!E886),0) + IF(AND('GEOMETRIC INPUTS'!E886&lt;'GEOMETRIC INPUTS'!B886,'GEOMETRIC INPUTS'!C886&gt;'GEOMETRIC INPUTS'!F886),2*PI() - ACOS((-'GEOMETRIC INPUTS'!C886+'GEOMETRIC INPUTS'!F886)/'Calculated Tab Properties'!E886),0) + IF(AND('GEOMETRIC INPUTS'!E886='GEOMETRIC INPUTS'!B886,'GEOMETRIC INPUTS'!C886&gt;'GEOMETRIC INPUTS'!F886),0,0) + IF(AND('GEOMETRIC INPUTS'!E886&gt;'GEOMETRIC INPUTS'!B886,'GEOMETRIC INPUTS'!C886='GEOMETRIC INPUTS'!F886),PI()/2,0) + IF(AND('GEOMETRIC INPUTS'!E886='GEOMETRIC INPUTS'!B886,'GEOMETRIC INPUTS'!C886&lt;'GEOMETRIC INPUTS'!F886),PI(),0) + IF(AND('GEOMETRIC INPUTS'!E886&lt;'GEOMETRIC INPUTS'!B886,'GEOMETRIC INPUTS'!C886='GEOMETRIC INPUTS'!F886),3/2*PI(),0)</f>
        <v>0</v>
      </c>
      <c r="D886">
        <f t="shared" si="14"/>
        <v>0</v>
      </c>
      <c r="E886">
        <f>SQRT(('GEOMETRIC INPUTS'!B886-'GEOMETRIC INPUTS'!E886)^2+('GEOMETRIC INPUTS'!C886-'GEOMETRIC INPUTS'!F886)^2+('GEOMETRIC INPUTS'!D886-'GEOMETRIC INPUTS'!G886)^2)</f>
        <v>0</v>
      </c>
      <c r="F886">
        <f>SQRT(('GEOMETRIC INPUTS'!B886-'GEOMETRIC INPUTS'!N886)^2 + ('GEOMETRIC INPUTS'!C886-'GEOMETRIC INPUTS'!O886)^2 + ('GEOMETRIC INPUTS'!D886-'GEOMETRIC INPUTS'!P886)^2)</f>
        <v>0</v>
      </c>
      <c r="G886">
        <f>SQRT(('GEOMETRIC INPUTS'!E886-'GEOMETRIC INPUTS'!N886)^2 + ('GEOMETRIC INPUTS'!F886-'GEOMETRIC INPUTS'!O886)^2 + ('GEOMETRIC INPUTS'!G886-'GEOMETRIC INPUTS'!P886)^2)</f>
        <v>0</v>
      </c>
      <c r="H886">
        <f>SQRT(('GEOMETRIC INPUTS'!H886-'GEOMETRIC INPUTS'!K886)^2 + ('GEOMETRIC INPUTS'!I886-'GEOMETRIC INPUTS'!L886)^2 + ('GEOMETRIC INPUTS'!J886-'GEOMETRIC INPUTS'!M886)^2)</f>
        <v>0</v>
      </c>
      <c r="I886">
        <f>SQRT(('GEOMETRIC INPUTS'!K886-'GEOMETRIC INPUTS'!N886)^2 + ('GEOMETRIC INPUTS'!L886-'GEOMETRIC INPUTS'!O886)^2 + ('GEOMETRIC INPUTS'!M886-'GEOMETRIC INPUTS'!P886)^2)</f>
        <v>0</v>
      </c>
      <c r="J886" s="20" t="e">
        <f>ASIN(('GEOMETRIC INPUTS'!M886-'GEOMETRIC INPUTS'!J886)/H886)</f>
        <v>#DIV/0!</v>
      </c>
      <c r="K886" s="27">
        <f>IF('GT Data'!X888=TRUE,'GEOMETRIC INPUTS'!Q886*Loads!$B$2,'GEOMETRIC INPUTS'!Q886*Loads!$F$2)</f>
        <v>0</v>
      </c>
      <c r="L886" s="27">
        <f>IF('GT Data'!X888=TRUE,F886*Loads!$B$3,F886*Loads!$F$3)</f>
        <v>0</v>
      </c>
      <c r="M886" s="27">
        <f>IF('GT Data'!X888=TRUE,G886*Loads!$B$3,G886*Loads!$F$3)</f>
        <v>0</v>
      </c>
      <c r="N886" s="27">
        <f>IF('GT Data'!X888=TRUE,H886*Loads!$B$3,H886*Loads!$F$3)</f>
        <v>0</v>
      </c>
      <c r="O886" s="27">
        <f>IF('GT Data'!X888=TRUE,B886*Loads!$B$4,0)</f>
        <v>0</v>
      </c>
      <c r="P886" s="27">
        <f>IF('GT Data'!X888=TRUE,'GEOMETRIC INPUTS'!Q886*Loads!$B$1,'GEOMETRIC INPUTS'!Q886*Loads!$F$1)</f>
        <v>0</v>
      </c>
      <c r="Q886">
        <v>-300</v>
      </c>
      <c r="R886" t="e">
        <f>'GEOMETRIC INPUTS'!R886/'GEOMETRIC INPUTS'!S886</f>
        <v>#DIV/0!</v>
      </c>
    </row>
    <row r="887" spans="1:18" x14ac:dyDescent="0.3">
      <c r="A887">
        <f>'GEOMETRIC INPUTS'!A887</f>
        <v>0</v>
      </c>
      <c r="B887">
        <f>'GT Data'!Z889</f>
        <v>0</v>
      </c>
      <c r="C887">
        <f>IF(AND('GEOMETRIC INPUTS'!E887&gt;'GEOMETRIC INPUTS'!B887,'GEOMETRIC INPUTS'!C887&gt;'GEOMETRIC INPUTS'!F887),ACOS(('GEOMETRIC INPUTS'!C887-'GEOMETRIC INPUTS'!F887)/'Calculated Tab Properties'!E887),0) + IF(AND('GEOMETRIC INPUTS'!E887&gt;'GEOMETRIC INPUTS'!B887,'GEOMETRIC INPUTS'!C887&lt;'GEOMETRIC INPUTS'!F887),PI()/2 + ASIN((-'GEOMETRIC INPUTS'!C887+'GEOMETRIC INPUTS'!F887)/'Calculated Tab Properties'!E887),0) + IF(AND('GEOMETRIC INPUTS'!E887&lt;'GEOMETRIC INPUTS'!B887,'GEOMETRIC INPUTS'!C887&lt;'GEOMETRIC INPUTS'!F887),PI() + ACOS(('GEOMETRIC INPUTS'!C887-'GEOMETRIC INPUTS'!F887)/'Calculated Tab Properties'!E887),0) + IF(AND('GEOMETRIC INPUTS'!E887&lt;'GEOMETRIC INPUTS'!B887,'GEOMETRIC INPUTS'!C887&gt;'GEOMETRIC INPUTS'!F887),2*PI() - ACOS((-'GEOMETRIC INPUTS'!C887+'GEOMETRIC INPUTS'!F887)/'Calculated Tab Properties'!E887),0) + IF(AND('GEOMETRIC INPUTS'!E887='GEOMETRIC INPUTS'!B887,'GEOMETRIC INPUTS'!C887&gt;'GEOMETRIC INPUTS'!F887),0,0) + IF(AND('GEOMETRIC INPUTS'!E887&gt;'GEOMETRIC INPUTS'!B887,'GEOMETRIC INPUTS'!C887='GEOMETRIC INPUTS'!F887),PI()/2,0) + IF(AND('GEOMETRIC INPUTS'!E887='GEOMETRIC INPUTS'!B887,'GEOMETRIC INPUTS'!C887&lt;'GEOMETRIC INPUTS'!F887),PI(),0) + IF(AND('GEOMETRIC INPUTS'!E887&lt;'GEOMETRIC INPUTS'!B887,'GEOMETRIC INPUTS'!C887='GEOMETRIC INPUTS'!F887),3/2*PI(),0)</f>
        <v>0</v>
      </c>
      <c r="D887">
        <f t="shared" si="14"/>
        <v>0</v>
      </c>
      <c r="E887">
        <f>SQRT(('GEOMETRIC INPUTS'!B887-'GEOMETRIC INPUTS'!E887)^2+('GEOMETRIC INPUTS'!C887-'GEOMETRIC INPUTS'!F887)^2+('GEOMETRIC INPUTS'!D887-'GEOMETRIC INPUTS'!G887)^2)</f>
        <v>0</v>
      </c>
      <c r="F887">
        <f>SQRT(('GEOMETRIC INPUTS'!B887-'GEOMETRIC INPUTS'!N887)^2 + ('GEOMETRIC INPUTS'!C887-'GEOMETRIC INPUTS'!O887)^2 + ('GEOMETRIC INPUTS'!D887-'GEOMETRIC INPUTS'!P887)^2)</f>
        <v>0</v>
      </c>
      <c r="G887">
        <f>SQRT(('GEOMETRIC INPUTS'!E887-'GEOMETRIC INPUTS'!N887)^2 + ('GEOMETRIC INPUTS'!F887-'GEOMETRIC INPUTS'!O887)^2 + ('GEOMETRIC INPUTS'!G887-'GEOMETRIC INPUTS'!P887)^2)</f>
        <v>0</v>
      </c>
      <c r="H887">
        <f>SQRT(('GEOMETRIC INPUTS'!H887-'GEOMETRIC INPUTS'!K887)^2 + ('GEOMETRIC INPUTS'!I887-'GEOMETRIC INPUTS'!L887)^2 + ('GEOMETRIC INPUTS'!J887-'GEOMETRIC INPUTS'!M887)^2)</f>
        <v>0</v>
      </c>
      <c r="I887">
        <f>SQRT(('GEOMETRIC INPUTS'!K887-'GEOMETRIC INPUTS'!N887)^2 + ('GEOMETRIC INPUTS'!L887-'GEOMETRIC INPUTS'!O887)^2 + ('GEOMETRIC INPUTS'!M887-'GEOMETRIC INPUTS'!P887)^2)</f>
        <v>0</v>
      </c>
      <c r="J887" s="20" t="e">
        <f>ASIN(('GEOMETRIC INPUTS'!M887-'GEOMETRIC INPUTS'!J887)/H887)</f>
        <v>#DIV/0!</v>
      </c>
      <c r="K887" s="27">
        <f>IF('GT Data'!X889=TRUE,'GEOMETRIC INPUTS'!Q887*Loads!$B$2,'GEOMETRIC INPUTS'!Q887*Loads!$F$2)</f>
        <v>0</v>
      </c>
      <c r="L887" s="27">
        <f>IF('GT Data'!X889=TRUE,F887*Loads!$B$3,F887*Loads!$F$3)</f>
        <v>0</v>
      </c>
      <c r="M887" s="27">
        <f>IF('GT Data'!X889=TRUE,G887*Loads!$B$3,G887*Loads!$F$3)</f>
        <v>0</v>
      </c>
      <c r="N887" s="27">
        <f>IF('GT Data'!X889=TRUE,H887*Loads!$B$3,H887*Loads!$F$3)</f>
        <v>0</v>
      </c>
      <c r="O887" s="27">
        <f>IF('GT Data'!X889=TRUE,B887*Loads!$B$4,0)</f>
        <v>0</v>
      </c>
      <c r="P887" s="27">
        <f>IF('GT Data'!X889=TRUE,'GEOMETRIC INPUTS'!Q887*Loads!$B$1,'GEOMETRIC INPUTS'!Q887*Loads!$F$1)</f>
        <v>0</v>
      </c>
      <c r="Q887">
        <v>-300</v>
      </c>
      <c r="R887" t="e">
        <f>'GEOMETRIC INPUTS'!R887/'GEOMETRIC INPUTS'!S887</f>
        <v>#DIV/0!</v>
      </c>
    </row>
    <row r="888" spans="1:18" x14ac:dyDescent="0.3">
      <c r="A888">
        <f>'GEOMETRIC INPUTS'!A888</f>
        <v>0</v>
      </c>
      <c r="B888">
        <f>'GT Data'!Z890</f>
        <v>0</v>
      </c>
      <c r="C888">
        <f>IF(AND('GEOMETRIC INPUTS'!E888&gt;'GEOMETRIC INPUTS'!B888,'GEOMETRIC INPUTS'!C888&gt;'GEOMETRIC INPUTS'!F888),ACOS(('GEOMETRIC INPUTS'!C888-'GEOMETRIC INPUTS'!F888)/'Calculated Tab Properties'!E888),0) + IF(AND('GEOMETRIC INPUTS'!E888&gt;'GEOMETRIC INPUTS'!B888,'GEOMETRIC INPUTS'!C888&lt;'GEOMETRIC INPUTS'!F888),PI()/2 + ASIN((-'GEOMETRIC INPUTS'!C888+'GEOMETRIC INPUTS'!F888)/'Calculated Tab Properties'!E888),0) + IF(AND('GEOMETRIC INPUTS'!E888&lt;'GEOMETRIC INPUTS'!B888,'GEOMETRIC INPUTS'!C888&lt;'GEOMETRIC INPUTS'!F888),PI() + ACOS(('GEOMETRIC INPUTS'!C888-'GEOMETRIC INPUTS'!F888)/'Calculated Tab Properties'!E888),0) + IF(AND('GEOMETRIC INPUTS'!E888&lt;'GEOMETRIC INPUTS'!B888,'GEOMETRIC INPUTS'!C888&gt;'GEOMETRIC INPUTS'!F888),2*PI() - ACOS((-'GEOMETRIC INPUTS'!C888+'GEOMETRIC INPUTS'!F888)/'Calculated Tab Properties'!E888),0) + IF(AND('GEOMETRIC INPUTS'!E888='GEOMETRIC INPUTS'!B888,'GEOMETRIC INPUTS'!C888&gt;'GEOMETRIC INPUTS'!F888),0,0) + IF(AND('GEOMETRIC INPUTS'!E888&gt;'GEOMETRIC INPUTS'!B888,'GEOMETRIC INPUTS'!C888='GEOMETRIC INPUTS'!F888),PI()/2,0) + IF(AND('GEOMETRIC INPUTS'!E888='GEOMETRIC INPUTS'!B888,'GEOMETRIC INPUTS'!C888&lt;'GEOMETRIC INPUTS'!F888),PI(),0) + IF(AND('GEOMETRIC INPUTS'!E888&lt;'GEOMETRIC INPUTS'!B888,'GEOMETRIC INPUTS'!C888='GEOMETRIC INPUTS'!F888),3/2*PI(),0)</f>
        <v>0</v>
      </c>
      <c r="D888">
        <f t="shared" si="14"/>
        <v>0</v>
      </c>
      <c r="E888">
        <f>SQRT(('GEOMETRIC INPUTS'!B888-'GEOMETRIC INPUTS'!E888)^2+('GEOMETRIC INPUTS'!C888-'GEOMETRIC INPUTS'!F888)^2+('GEOMETRIC INPUTS'!D888-'GEOMETRIC INPUTS'!G888)^2)</f>
        <v>0</v>
      </c>
      <c r="F888">
        <f>SQRT(('GEOMETRIC INPUTS'!B888-'GEOMETRIC INPUTS'!N888)^2 + ('GEOMETRIC INPUTS'!C888-'GEOMETRIC INPUTS'!O888)^2 + ('GEOMETRIC INPUTS'!D888-'GEOMETRIC INPUTS'!P888)^2)</f>
        <v>0</v>
      </c>
      <c r="G888">
        <f>SQRT(('GEOMETRIC INPUTS'!E888-'GEOMETRIC INPUTS'!N888)^2 + ('GEOMETRIC INPUTS'!F888-'GEOMETRIC INPUTS'!O888)^2 + ('GEOMETRIC INPUTS'!G888-'GEOMETRIC INPUTS'!P888)^2)</f>
        <v>0</v>
      </c>
      <c r="H888">
        <f>SQRT(('GEOMETRIC INPUTS'!H888-'GEOMETRIC INPUTS'!K888)^2 + ('GEOMETRIC INPUTS'!I888-'GEOMETRIC INPUTS'!L888)^2 + ('GEOMETRIC INPUTS'!J888-'GEOMETRIC INPUTS'!M888)^2)</f>
        <v>0</v>
      </c>
      <c r="I888">
        <f>SQRT(('GEOMETRIC INPUTS'!K888-'GEOMETRIC INPUTS'!N888)^2 + ('GEOMETRIC INPUTS'!L888-'GEOMETRIC INPUTS'!O888)^2 + ('GEOMETRIC INPUTS'!M888-'GEOMETRIC INPUTS'!P888)^2)</f>
        <v>0</v>
      </c>
      <c r="J888" s="20" t="e">
        <f>ASIN(('GEOMETRIC INPUTS'!M888-'GEOMETRIC INPUTS'!J888)/H888)</f>
        <v>#DIV/0!</v>
      </c>
      <c r="K888" s="27">
        <f>IF('GT Data'!X890=TRUE,'GEOMETRIC INPUTS'!Q888*Loads!$B$2,'GEOMETRIC INPUTS'!Q888*Loads!$F$2)</f>
        <v>0</v>
      </c>
      <c r="L888" s="27">
        <f>IF('GT Data'!X890=TRUE,F888*Loads!$B$3,F888*Loads!$F$3)</f>
        <v>0</v>
      </c>
      <c r="M888" s="27">
        <f>IF('GT Data'!X890=TRUE,G888*Loads!$B$3,G888*Loads!$F$3)</f>
        <v>0</v>
      </c>
      <c r="N888" s="27">
        <f>IF('GT Data'!X890=TRUE,H888*Loads!$B$3,H888*Loads!$F$3)</f>
        <v>0</v>
      </c>
      <c r="O888" s="27">
        <f>IF('GT Data'!X890=TRUE,B888*Loads!$B$4,0)</f>
        <v>0</v>
      </c>
      <c r="P888" s="27">
        <f>IF('GT Data'!X890=TRUE,'GEOMETRIC INPUTS'!Q888*Loads!$B$1,'GEOMETRIC INPUTS'!Q888*Loads!$F$1)</f>
        <v>0</v>
      </c>
      <c r="Q888">
        <v>-300</v>
      </c>
      <c r="R888" t="e">
        <f>'GEOMETRIC INPUTS'!R888/'GEOMETRIC INPUTS'!S888</f>
        <v>#DIV/0!</v>
      </c>
    </row>
    <row r="889" spans="1:18" x14ac:dyDescent="0.3">
      <c r="A889">
        <f>'GEOMETRIC INPUTS'!A889</f>
        <v>0</v>
      </c>
      <c r="B889">
        <f>'GT Data'!Z891</f>
        <v>0</v>
      </c>
      <c r="C889">
        <f>IF(AND('GEOMETRIC INPUTS'!E889&gt;'GEOMETRIC INPUTS'!B889,'GEOMETRIC INPUTS'!C889&gt;'GEOMETRIC INPUTS'!F889),ACOS(('GEOMETRIC INPUTS'!C889-'GEOMETRIC INPUTS'!F889)/'Calculated Tab Properties'!E889),0) + IF(AND('GEOMETRIC INPUTS'!E889&gt;'GEOMETRIC INPUTS'!B889,'GEOMETRIC INPUTS'!C889&lt;'GEOMETRIC INPUTS'!F889),PI()/2 + ASIN((-'GEOMETRIC INPUTS'!C889+'GEOMETRIC INPUTS'!F889)/'Calculated Tab Properties'!E889),0) + IF(AND('GEOMETRIC INPUTS'!E889&lt;'GEOMETRIC INPUTS'!B889,'GEOMETRIC INPUTS'!C889&lt;'GEOMETRIC INPUTS'!F889),PI() + ACOS(('GEOMETRIC INPUTS'!C889-'GEOMETRIC INPUTS'!F889)/'Calculated Tab Properties'!E889),0) + IF(AND('GEOMETRIC INPUTS'!E889&lt;'GEOMETRIC INPUTS'!B889,'GEOMETRIC INPUTS'!C889&gt;'GEOMETRIC INPUTS'!F889),2*PI() - ACOS((-'GEOMETRIC INPUTS'!C889+'GEOMETRIC INPUTS'!F889)/'Calculated Tab Properties'!E889),0) + IF(AND('GEOMETRIC INPUTS'!E889='GEOMETRIC INPUTS'!B889,'GEOMETRIC INPUTS'!C889&gt;'GEOMETRIC INPUTS'!F889),0,0) + IF(AND('GEOMETRIC INPUTS'!E889&gt;'GEOMETRIC INPUTS'!B889,'GEOMETRIC INPUTS'!C889='GEOMETRIC INPUTS'!F889),PI()/2,0) + IF(AND('GEOMETRIC INPUTS'!E889='GEOMETRIC INPUTS'!B889,'GEOMETRIC INPUTS'!C889&lt;'GEOMETRIC INPUTS'!F889),PI(),0) + IF(AND('GEOMETRIC INPUTS'!E889&lt;'GEOMETRIC INPUTS'!B889,'GEOMETRIC INPUTS'!C889='GEOMETRIC INPUTS'!F889),3/2*PI(),0)</f>
        <v>0</v>
      </c>
      <c r="D889">
        <f t="shared" si="14"/>
        <v>0</v>
      </c>
      <c r="E889">
        <f>SQRT(('GEOMETRIC INPUTS'!B889-'GEOMETRIC INPUTS'!E889)^2+('GEOMETRIC INPUTS'!C889-'GEOMETRIC INPUTS'!F889)^2+('GEOMETRIC INPUTS'!D889-'GEOMETRIC INPUTS'!G889)^2)</f>
        <v>0</v>
      </c>
      <c r="F889">
        <f>SQRT(('GEOMETRIC INPUTS'!B889-'GEOMETRIC INPUTS'!N889)^2 + ('GEOMETRIC INPUTS'!C889-'GEOMETRIC INPUTS'!O889)^2 + ('GEOMETRIC INPUTS'!D889-'GEOMETRIC INPUTS'!P889)^2)</f>
        <v>0</v>
      </c>
      <c r="G889">
        <f>SQRT(('GEOMETRIC INPUTS'!E889-'GEOMETRIC INPUTS'!N889)^2 + ('GEOMETRIC INPUTS'!F889-'GEOMETRIC INPUTS'!O889)^2 + ('GEOMETRIC INPUTS'!G889-'GEOMETRIC INPUTS'!P889)^2)</f>
        <v>0</v>
      </c>
      <c r="H889">
        <f>SQRT(('GEOMETRIC INPUTS'!H889-'GEOMETRIC INPUTS'!K889)^2 + ('GEOMETRIC INPUTS'!I889-'GEOMETRIC INPUTS'!L889)^2 + ('GEOMETRIC INPUTS'!J889-'GEOMETRIC INPUTS'!M889)^2)</f>
        <v>0</v>
      </c>
      <c r="I889">
        <f>SQRT(('GEOMETRIC INPUTS'!K889-'GEOMETRIC INPUTS'!N889)^2 + ('GEOMETRIC INPUTS'!L889-'GEOMETRIC INPUTS'!O889)^2 + ('GEOMETRIC INPUTS'!M889-'GEOMETRIC INPUTS'!P889)^2)</f>
        <v>0</v>
      </c>
      <c r="J889" s="20" t="e">
        <f>ASIN(('GEOMETRIC INPUTS'!M889-'GEOMETRIC INPUTS'!J889)/H889)</f>
        <v>#DIV/0!</v>
      </c>
      <c r="K889" s="27">
        <f>IF('GT Data'!X891=TRUE,'GEOMETRIC INPUTS'!Q889*Loads!$B$2,'GEOMETRIC INPUTS'!Q889*Loads!$F$2)</f>
        <v>0</v>
      </c>
      <c r="L889" s="27">
        <f>IF('GT Data'!X891=TRUE,F889*Loads!$B$3,F889*Loads!$F$3)</f>
        <v>0</v>
      </c>
      <c r="M889" s="27">
        <f>IF('GT Data'!X891=TRUE,G889*Loads!$B$3,G889*Loads!$F$3)</f>
        <v>0</v>
      </c>
      <c r="N889" s="27">
        <f>IF('GT Data'!X891=TRUE,H889*Loads!$B$3,H889*Loads!$F$3)</f>
        <v>0</v>
      </c>
      <c r="O889" s="27">
        <f>IF('GT Data'!X891=TRUE,B889*Loads!$B$4,0)</f>
        <v>0</v>
      </c>
      <c r="P889" s="27">
        <f>IF('GT Data'!X891=TRUE,'GEOMETRIC INPUTS'!Q889*Loads!$B$1,'GEOMETRIC INPUTS'!Q889*Loads!$F$1)</f>
        <v>0</v>
      </c>
      <c r="Q889">
        <v>-300</v>
      </c>
      <c r="R889" t="e">
        <f>'GEOMETRIC INPUTS'!R889/'GEOMETRIC INPUTS'!S889</f>
        <v>#DIV/0!</v>
      </c>
    </row>
    <row r="890" spans="1:18" x14ac:dyDescent="0.3">
      <c r="A890">
        <f>'GEOMETRIC INPUTS'!A890</f>
        <v>0</v>
      </c>
      <c r="B890">
        <f>'GT Data'!Z892</f>
        <v>0</v>
      </c>
      <c r="C890">
        <f>IF(AND('GEOMETRIC INPUTS'!E890&gt;'GEOMETRIC INPUTS'!B890,'GEOMETRIC INPUTS'!C890&gt;'GEOMETRIC INPUTS'!F890),ACOS(('GEOMETRIC INPUTS'!C890-'GEOMETRIC INPUTS'!F890)/'Calculated Tab Properties'!E890),0) + IF(AND('GEOMETRIC INPUTS'!E890&gt;'GEOMETRIC INPUTS'!B890,'GEOMETRIC INPUTS'!C890&lt;'GEOMETRIC INPUTS'!F890),PI()/2 + ASIN((-'GEOMETRIC INPUTS'!C890+'GEOMETRIC INPUTS'!F890)/'Calculated Tab Properties'!E890),0) + IF(AND('GEOMETRIC INPUTS'!E890&lt;'GEOMETRIC INPUTS'!B890,'GEOMETRIC INPUTS'!C890&lt;'GEOMETRIC INPUTS'!F890),PI() + ACOS(('GEOMETRIC INPUTS'!C890-'GEOMETRIC INPUTS'!F890)/'Calculated Tab Properties'!E890),0) + IF(AND('GEOMETRIC INPUTS'!E890&lt;'GEOMETRIC INPUTS'!B890,'GEOMETRIC INPUTS'!C890&gt;'GEOMETRIC INPUTS'!F890),2*PI() - ACOS((-'GEOMETRIC INPUTS'!C890+'GEOMETRIC INPUTS'!F890)/'Calculated Tab Properties'!E890),0) + IF(AND('GEOMETRIC INPUTS'!E890='GEOMETRIC INPUTS'!B890,'GEOMETRIC INPUTS'!C890&gt;'GEOMETRIC INPUTS'!F890),0,0) + IF(AND('GEOMETRIC INPUTS'!E890&gt;'GEOMETRIC INPUTS'!B890,'GEOMETRIC INPUTS'!C890='GEOMETRIC INPUTS'!F890),PI()/2,0) + IF(AND('GEOMETRIC INPUTS'!E890='GEOMETRIC INPUTS'!B890,'GEOMETRIC INPUTS'!C890&lt;'GEOMETRIC INPUTS'!F890),PI(),0) + IF(AND('GEOMETRIC INPUTS'!E890&lt;'GEOMETRIC INPUTS'!B890,'GEOMETRIC INPUTS'!C890='GEOMETRIC INPUTS'!F890),3/2*PI(),0)</f>
        <v>0</v>
      </c>
      <c r="D890">
        <f t="shared" si="14"/>
        <v>0</v>
      </c>
      <c r="E890">
        <f>SQRT(('GEOMETRIC INPUTS'!B890-'GEOMETRIC INPUTS'!E890)^2+('GEOMETRIC INPUTS'!C890-'GEOMETRIC INPUTS'!F890)^2+('GEOMETRIC INPUTS'!D890-'GEOMETRIC INPUTS'!G890)^2)</f>
        <v>0</v>
      </c>
      <c r="F890">
        <f>SQRT(('GEOMETRIC INPUTS'!B890-'GEOMETRIC INPUTS'!N890)^2 + ('GEOMETRIC INPUTS'!C890-'GEOMETRIC INPUTS'!O890)^2 + ('GEOMETRIC INPUTS'!D890-'GEOMETRIC INPUTS'!P890)^2)</f>
        <v>0</v>
      </c>
      <c r="G890">
        <f>SQRT(('GEOMETRIC INPUTS'!E890-'GEOMETRIC INPUTS'!N890)^2 + ('GEOMETRIC INPUTS'!F890-'GEOMETRIC INPUTS'!O890)^2 + ('GEOMETRIC INPUTS'!G890-'GEOMETRIC INPUTS'!P890)^2)</f>
        <v>0</v>
      </c>
      <c r="H890">
        <f>SQRT(('GEOMETRIC INPUTS'!H890-'GEOMETRIC INPUTS'!K890)^2 + ('GEOMETRIC INPUTS'!I890-'GEOMETRIC INPUTS'!L890)^2 + ('GEOMETRIC INPUTS'!J890-'GEOMETRIC INPUTS'!M890)^2)</f>
        <v>0</v>
      </c>
      <c r="I890">
        <f>SQRT(('GEOMETRIC INPUTS'!K890-'GEOMETRIC INPUTS'!N890)^2 + ('GEOMETRIC INPUTS'!L890-'GEOMETRIC INPUTS'!O890)^2 + ('GEOMETRIC INPUTS'!M890-'GEOMETRIC INPUTS'!P890)^2)</f>
        <v>0</v>
      </c>
      <c r="J890" s="20" t="e">
        <f>ASIN(('GEOMETRIC INPUTS'!M890-'GEOMETRIC INPUTS'!J890)/H890)</f>
        <v>#DIV/0!</v>
      </c>
      <c r="K890" s="27">
        <f>IF('GT Data'!X892=TRUE,'GEOMETRIC INPUTS'!Q890*Loads!$B$2,'GEOMETRIC INPUTS'!Q890*Loads!$F$2)</f>
        <v>0</v>
      </c>
      <c r="L890" s="27">
        <f>IF('GT Data'!X892=TRUE,F890*Loads!$B$3,F890*Loads!$F$3)</f>
        <v>0</v>
      </c>
      <c r="M890" s="27">
        <f>IF('GT Data'!X892=TRUE,G890*Loads!$B$3,G890*Loads!$F$3)</f>
        <v>0</v>
      </c>
      <c r="N890" s="27">
        <f>IF('GT Data'!X892=TRUE,H890*Loads!$B$3,H890*Loads!$F$3)</f>
        <v>0</v>
      </c>
      <c r="O890" s="27">
        <f>IF('GT Data'!X892=TRUE,B890*Loads!$B$4,0)</f>
        <v>0</v>
      </c>
      <c r="P890" s="27">
        <f>IF('GT Data'!X892=TRUE,'GEOMETRIC INPUTS'!Q890*Loads!$B$1,'GEOMETRIC INPUTS'!Q890*Loads!$F$1)</f>
        <v>0</v>
      </c>
      <c r="Q890">
        <v>-300</v>
      </c>
      <c r="R890" t="e">
        <f>'GEOMETRIC INPUTS'!R890/'GEOMETRIC INPUTS'!S890</f>
        <v>#DIV/0!</v>
      </c>
    </row>
    <row r="891" spans="1:18" x14ac:dyDescent="0.3">
      <c r="A891">
        <f>'GEOMETRIC INPUTS'!A891</f>
        <v>0</v>
      </c>
      <c r="B891">
        <f>'GT Data'!Z893</f>
        <v>0</v>
      </c>
      <c r="C891">
        <f>IF(AND('GEOMETRIC INPUTS'!E891&gt;'GEOMETRIC INPUTS'!B891,'GEOMETRIC INPUTS'!C891&gt;'GEOMETRIC INPUTS'!F891),ACOS(('GEOMETRIC INPUTS'!C891-'GEOMETRIC INPUTS'!F891)/'Calculated Tab Properties'!E891),0) + IF(AND('GEOMETRIC INPUTS'!E891&gt;'GEOMETRIC INPUTS'!B891,'GEOMETRIC INPUTS'!C891&lt;'GEOMETRIC INPUTS'!F891),PI()/2 + ASIN((-'GEOMETRIC INPUTS'!C891+'GEOMETRIC INPUTS'!F891)/'Calculated Tab Properties'!E891),0) + IF(AND('GEOMETRIC INPUTS'!E891&lt;'GEOMETRIC INPUTS'!B891,'GEOMETRIC INPUTS'!C891&lt;'GEOMETRIC INPUTS'!F891),PI() + ACOS(('GEOMETRIC INPUTS'!C891-'GEOMETRIC INPUTS'!F891)/'Calculated Tab Properties'!E891),0) + IF(AND('GEOMETRIC INPUTS'!E891&lt;'GEOMETRIC INPUTS'!B891,'GEOMETRIC INPUTS'!C891&gt;'GEOMETRIC INPUTS'!F891),2*PI() - ACOS((-'GEOMETRIC INPUTS'!C891+'GEOMETRIC INPUTS'!F891)/'Calculated Tab Properties'!E891),0) + IF(AND('GEOMETRIC INPUTS'!E891='GEOMETRIC INPUTS'!B891,'GEOMETRIC INPUTS'!C891&gt;'GEOMETRIC INPUTS'!F891),0,0) + IF(AND('GEOMETRIC INPUTS'!E891&gt;'GEOMETRIC INPUTS'!B891,'GEOMETRIC INPUTS'!C891='GEOMETRIC INPUTS'!F891),PI()/2,0) + IF(AND('GEOMETRIC INPUTS'!E891='GEOMETRIC INPUTS'!B891,'GEOMETRIC INPUTS'!C891&lt;'GEOMETRIC INPUTS'!F891),PI(),0) + IF(AND('GEOMETRIC INPUTS'!E891&lt;'GEOMETRIC INPUTS'!B891,'GEOMETRIC INPUTS'!C891='GEOMETRIC INPUTS'!F891),3/2*PI(),0)</f>
        <v>0</v>
      </c>
      <c r="D891">
        <f t="shared" si="14"/>
        <v>0</v>
      </c>
      <c r="E891">
        <f>SQRT(('GEOMETRIC INPUTS'!B891-'GEOMETRIC INPUTS'!E891)^2+('GEOMETRIC INPUTS'!C891-'GEOMETRIC INPUTS'!F891)^2+('GEOMETRIC INPUTS'!D891-'GEOMETRIC INPUTS'!G891)^2)</f>
        <v>0</v>
      </c>
      <c r="F891">
        <f>SQRT(('GEOMETRIC INPUTS'!B891-'GEOMETRIC INPUTS'!N891)^2 + ('GEOMETRIC INPUTS'!C891-'GEOMETRIC INPUTS'!O891)^2 + ('GEOMETRIC INPUTS'!D891-'GEOMETRIC INPUTS'!P891)^2)</f>
        <v>0</v>
      </c>
      <c r="G891">
        <f>SQRT(('GEOMETRIC INPUTS'!E891-'GEOMETRIC INPUTS'!N891)^2 + ('GEOMETRIC INPUTS'!F891-'GEOMETRIC INPUTS'!O891)^2 + ('GEOMETRIC INPUTS'!G891-'GEOMETRIC INPUTS'!P891)^2)</f>
        <v>0</v>
      </c>
      <c r="H891">
        <f>SQRT(('GEOMETRIC INPUTS'!H891-'GEOMETRIC INPUTS'!K891)^2 + ('GEOMETRIC INPUTS'!I891-'GEOMETRIC INPUTS'!L891)^2 + ('GEOMETRIC INPUTS'!J891-'GEOMETRIC INPUTS'!M891)^2)</f>
        <v>0</v>
      </c>
      <c r="I891">
        <f>SQRT(('GEOMETRIC INPUTS'!K891-'GEOMETRIC INPUTS'!N891)^2 + ('GEOMETRIC INPUTS'!L891-'GEOMETRIC INPUTS'!O891)^2 + ('GEOMETRIC INPUTS'!M891-'GEOMETRIC INPUTS'!P891)^2)</f>
        <v>0</v>
      </c>
      <c r="J891" s="20" t="e">
        <f>ASIN(('GEOMETRIC INPUTS'!M891-'GEOMETRIC INPUTS'!J891)/H891)</f>
        <v>#DIV/0!</v>
      </c>
      <c r="K891" s="27">
        <f>IF('GT Data'!X893=TRUE,'GEOMETRIC INPUTS'!Q891*Loads!$B$2,'GEOMETRIC INPUTS'!Q891*Loads!$F$2)</f>
        <v>0</v>
      </c>
      <c r="L891" s="27">
        <f>IF('GT Data'!X893=TRUE,F891*Loads!$B$3,F891*Loads!$F$3)</f>
        <v>0</v>
      </c>
      <c r="M891" s="27">
        <f>IF('GT Data'!X893=TRUE,G891*Loads!$B$3,G891*Loads!$F$3)</f>
        <v>0</v>
      </c>
      <c r="N891" s="27">
        <f>IF('GT Data'!X893=TRUE,H891*Loads!$B$3,H891*Loads!$F$3)</f>
        <v>0</v>
      </c>
      <c r="O891" s="27">
        <f>IF('GT Data'!X893=TRUE,B891*Loads!$B$4,0)</f>
        <v>0</v>
      </c>
      <c r="P891" s="27">
        <f>IF('GT Data'!X893=TRUE,'GEOMETRIC INPUTS'!Q891*Loads!$B$1,'GEOMETRIC INPUTS'!Q891*Loads!$F$1)</f>
        <v>0</v>
      </c>
      <c r="Q891">
        <v>-300</v>
      </c>
      <c r="R891" t="e">
        <f>'GEOMETRIC INPUTS'!R891/'GEOMETRIC INPUTS'!S891</f>
        <v>#DIV/0!</v>
      </c>
    </row>
    <row r="892" spans="1:18" x14ac:dyDescent="0.3">
      <c r="A892">
        <f>'GEOMETRIC INPUTS'!A892</f>
        <v>0</v>
      </c>
      <c r="B892">
        <f>'GT Data'!Z894</f>
        <v>0</v>
      </c>
      <c r="C892">
        <f>IF(AND('GEOMETRIC INPUTS'!E892&gt;'GEOMETRIC INPUTS'!B892,'GEOMETRIC INPUTS'!C892&gt;'GEOMETRIC INPUTS'!F892),ACOS(('GEOMETRIC INPUTS'!C892-'GEOMETRIC INPUTS'!F892)/'Calculated Tab Properties'!E892),0) + IF(AND('GEOMETRIC INPUTS'!E892&gt;'GEOMETRIC INPUTS'!B892,'GEOMETRIC INPUTS'!C892&lt;'GEOMETRIC INPUTS'!F892),PI()/2 + ASIN((-'GEOMETRIC INPUTS'!C892+'GEOMETRIC INPUTS'!F892)/'Calculated Tab Properties'!E892),0) + IF(AND('GEOMETRIC INPUTS'!E892&lt;'GEOMETRIC INPUTS'!B892,'GEOMETRIC INPUTS'!C892&lt;'GEOMETRIC INPUTS'!F892),PI() + ACOS(('GEOMETRIC INPUTS'!C892-'GEOMETRIC INPUTS'!F892)/'Calculated Tab Properties'!E892),0) + IF(AND('GEOMETRIC INPUTS'!E892&lt;'GEOMETRIC INPUTS'!B892,'GEOMETRIC INPUTS'!C892&gt;'GEOMETRIC INPUTS'!F892),2*PI() - ACOS((-'GEOMETRIC INPUTS'!C892+'GEOMETRIC INPUTS'!F892)/'Calculated Tab Properties'!E892),0) + IF(AND('GEOMETRIC INPUTS'!E892='GEOMETRIC INPUTS'!B892,'GEOMETRIC INPUTS'!C892&gt;'GEOMETRIC INPUTS'!F892),0,0) + IF(AND('GEOMETRIC INPUTS'!E892&gt;'GEOMETRIC INPUTS'!B892,'GEOMETRIC INPUTS'!C892='GEOMETRIC INPUTS'!F892),PI()/2,0) + IF(AND('GEOMETRIC INPUTS'!E892='GEOMETRIC INPUTS'!B892,'GEOMETRIC INPUTS'!C892&lt;'GEOMETRIC INPUTS'!F892),PI(),0) + IF(AND('GEOMETRIC INPUTS'!E892&lt;'GEOMETRIC INPUTS'!B892,'GEOMETRIC INPUTS'!C892='GEOMETRIC INPUTS'!F892),3/2*PI(),0)</f>
        <v>0</v>
      </c>
      <c r="D892">
        <f t="shared" si="14"/>
        <v>0</v>
      </c>
      <c r="E892">
        <f>SQRT(('GEOMETRIC INPUTS'!B892-'GEOMETRIC INPUTS'!E892)^2+('GEOMETRIC INPUTS'!C892-'GEOMETRIC INPUTS'!F892)^2+('GEOMETRIC INPUTS'!D892-'GEOMETRIC INPUTS'!G892)^2)</f>
        <v>0</v>
      </c>
      <c r="F892">
        <f>SQRT(('GEOMETRIC INPUTS'!B892-'GEOMETRIC INPUTS'!N892)^2 + ('GEOMETRIC INPUTS'!C892-'GEOMETRIC INPUTS'!O892)^2 + ('GEOMETRIC INPUTS'!D892-'GEOMETRIC INPUTS'!P892)^2)</f>
        <v>0</v>
      </c>
      <c r="G892">
        <f>SQRT(('GEOMETRIC INPUTS'!E892-'GEOMETRIC INPUTS'!N892)^2 + ('GEOMETRIC INPUTS'!F892-'GEOMETRIC INPUTS'!O892)^2 + ('GEOMETRIC INPUTS'!G892-'GEOMETRIC INPUTS'!P892)^2)</f>
        <v>0</v>
      </c>
      <c r="H892">
        <f>SQRT(('GEOMETRIC INPUTS'!H892-'GEOMETRIC INPUTS'!K892)^2 + ('GEOMETRIC INPUTS'!I892-'GEOMETRIC INPUTS'!L892)^2 + ('GEOMETRIC INPUTS'!J892-'GEOMETRIC INPUTS'!M892)^2)</f>
        <v>0</v>
      </c>
      <c r="I892">
        <f>SQRT(('GEOMETRIC INPUTS'!K892-'GEOMETRIC INPUTS'!N892)^2 + ('GEOMETRIC INPUTS'!L892-'GEOMETRIC INPUTS'!O892)^2 + ('GEOMETRIC INPUTS'!M892-'GEOMETRIC INPUTS'!P892)^2)</f>
        <v>0</v>
      </c>
      <c r="J892" s="20" t="e">
        <f>ASIN(('GEOMETRIC INPUTS'!M892-'GEOMETRIC INPUTS'!J892)/H892)</f>
        <v>#DIV/0!</v>
      </c>
      <c r="K892" s="27">
        <f>IF('GT Data'!X894=TRUE,'GEOMETRIC INPUTS'!Q892*Loads!$B$2,'GEOMETRIC INPUTS'!Q892*Loads!$F$2)</f>
        <v>0</v>
      </c>
      <c r="L892" s="27">
        <f>IF('GT Data'!X894=TRUE,F892*Loads!$B$3,F892*Loads!$F$3)</f>
        <v>0</v>
      </c>
      <c r="M892" s="27">
        <f>IF('GT Data'!X894=TRUE,G892*Loads!$B$3,G892*Loads!$F$3)</f>
        <v>0</v>
      </c>
      <c r="N892" s="27">
        <f>IF('GT Data'!X894=TRUE,H892*Loads!$B$3,H892*Loads!$F$3)</f>
        <v>0</v>
      </c>
      <c r="O892" s="27">
        <f>IF('GT Data'!X894=TRUE,B892*Loads!$B$4,0)</f>
        <v>0</v>
      </c>
      <c r="P892" s="27">
        <f>IF('GT Data'!X894=TRUE,'GEOMETRIC INPUTS'!Q892*Loads!$B$1,'GEOMETRIC INPUTS'!Q892*Loads!$F$1)</f>
        <v>0</v>
      </c>
      <c r="Q892">
        <v>-300</v>
      </c>
      <c r="R892" t="e">
        <f>'GEOMETRIC INPUTS'!R892/'GEOMETRIC INPUTS'!S892</f>
        <v>#DIV/0!</v>
      </c>
    </row>
    <row r="893" spans="1:18" x14ac:dyDescent="0.3">
      <c r="A893">
        <f>'GEOMETRIC INPUTS'!A893</f>
        <v>0</v>
      </c>
      <c r="B893">
        <f>'GT Data'!Z895</f>
        <v>0</v>
      </c>
      <c r="C893">
        <f>IF(AND('GEOMETRIC INPUTS'!E893&gt;'GEOMETRIC INPUTS'!B893,'GEOMETRIC INPUTS'!C893&gt;'GEOMETRIC INPUTS'!F893),ACOS(('GEOMETRIC INPUTS'!C893-'GEOMETRIC INPUTS'!F893)/'Calculated Tab Properties'!E893),0) + IF(AND('GEOMETRIC INPUTS'!E893&gt;'GEOMETRIC INPUTS'!B893,'GEOMETRIC INPUTS'!C893&lt;'GEOMETRIC INPUTS'!F893),PI()/2 + ASIN((-'GEOMETRIC INPUTS'!C893+'GEOMETRIC INPUTS'!F893)/'Calculated Tab Properties'!E893),0) + IF(AND('GEOMETRIC INPUTS'!E893&lt;'GEOMETRIC INPUTS'!B893,'GEOMETRIC INPUTS'!C893&lt;'GEOMETRIC INPUTS'!F893),PI() + ACOS(('GEOMETRIC INPUTS'!C893-'GEOMETRIC INPUTS'!F893)/'Calculated Tab Properties'!E893),0) + IF(AND('GEOMETRIC INPUTS'!E893&lt;'GEOMETRIC INPUTS'!B893,'GEOMETRIC INPUTS'!C893&gt;'GEOMETRIC INPUTS'!F893),2*PI() - ACOS((-'GEOMETRIC INPUTS'!C893+'GEOMETRIC INPUTS'!F893)/'Calculated Tab Properties'!E893),0) + IF(AND('GEOMETRIC INPUTS'!E893='GEOMETRIC INPUTS'!B893,'GEOMETRIC INPUTS'!C893&gt;'GEOMETRIC INPUTS'!F893),0,0) + IF(AND('GEOMETRIC INPUTS'!E893&gt;'GEOMETRIC INPUTS'!B893,'GEOMETRIC INPUTS'!C893='GEOMETRIC INPUTS'!F893),PI()/2,0) + IF(AND('GEOMETRIC INPUTS'!E893='GEOMETRIC INPUTS'!B893,'GEOMETRIC INPUTS'!C893&lt;'GEOMETRIC INPUTS'!F893),PI(),0) + IF(AND('GEOMETRIC INPUTS'!E893&lt;'GEOMETRIC INPUTS'!B893,'GEOMETRIC INPUTS'!C893='GEOMETRIC INPUTS'!F893),3/2*PI(),0)</f>
        <v>0</v>
      </c>
      <c r="D893">
        <f t="shared" si="14"/>
        <v>0</v>
      </c>
      <c r="E893">
        <f>SQRT(('GEOMETRIC INPUTS'!B893-'GEOMETRIC INPUTS'!E893)^2+('GEOMETRIC INPUTS'!C893-'GEOMETRIC INPUTS'!F893)^2+('GEOMETRIC INPUTS'!D893-'GEOMETRIC INPUTS'!G893)^2)</f>
        <v>0</v>
      </c>
      <c r="F893">
        <f>SQRT(('GEOMETRIC INPUTS'!B893-'GEOMETRIC INPUTS'!N893)^2 + ('GEOMETRIC INPUTS'!C893-'GEOMETRIC INPUTS'!O893)^2 + ('GEOMETRIC INPUTS'!D893-'GEOMETRIC INPUTS'!P893)^2)</f>
        <v>0</v>
      </c>
      <c r="G893">
        <f>SQRT(('GEOMETRIC INPUTS'!E893-'GEOMETRIC INPUTS'!N893)^2 + ('GEOMETRIC INPUTS'!F893-'GEOMETRIC INPUTS'!O893)^2 + ('GEOMETRIC INPUTS'!G893-'GEOMETRIC INPUTS'!P893)^2)</f>
        <v>0</v>
      </c>
      <c r="H893">
        <f>SQRT(('GEOMETRIC INPUTS'!H893-'GEOMETRIC INPUTS'!K893)^2 + ('GEOMETRIC INPUTS'!I893-'GEOMETRIC INPUTS'!L893)^2 + ('GEOMETRIC INPUTS'!J893-'GEOMETRIC INPUTS'!M893)^2)</f>
        <v>0</v>
      </c>
      <c r="I893">
        <f>SQRT(('GEOMETRIC INPUTS'!K893-'GEOMETRIC INPUTS'!N893)^2 + ('GEOMETRIC INPUTS'!L893-'GEOMETRIC INPUTS'!O893)^2 + ('GEOMETRIC INPUTS'!M893-'GEOMETRIC INPUTS'!P893)^2)</f>
        <v>0</v>
      </c>
      <c r="J893" s="20" t="e">
        <f>ASIN(('GEOMETRIC INPUTS'!M893-'GEOMETRIC INPUTS'!J893)/H893)</f>
        <v>#DIV/0!</v>
      </c>
      <c r="K893" s="27">
        <f>IF('GT Data'!X895=TRUE,'GEOMETRIC INPUTS'!Q893*Loads!$B$2,'GEOMETRIC INPUTS'!Q893*Loads!$F$2)</f>
        <v>0</v>
      </c>
      <c r="L893" s="27">
        <f>IF('GT Data'!X895=TRUE,F893*Loads!$B$3,F893*Loads!$F$3)</f>
        <v>0</v>
      </c>
      <c r="M893" s="27">
        <f>IF('GT Data'!X895=TRUE,G893*Loads!$B$3,G893*Loads!$F$3)</f>
        <v>0</v>
      </c>
      <c r="N893" s="27">
        <f>IF('GT Data'!X895=TRUE,H893*Loads!$B$3,H893*Loads!$F$3)</f>
        <v>0</v>
      </c>
      <c r="O893" s="27">
        <f>IF('GT Data'!X895=TRUE,B893*Loads!$B$4,0)</f>
        <v>0</v>
      </c>
      <c r="P893" s="27">
        <f>IF('GT Data'!X895=TRUE,'GEOMETRIC INPUTS'!Q893*Loads!$B$1,'GEOMETRIC INPUTS'!Q893*Loads!$F$1)</f>
        <v>0</v>
      </c>
      <c r="Q893">
        <v>-300</v>
      </c>
      <c r="R893" t="e">
        <f>'GEOMETRIC INPUTS'!R893/'GEOMETRIC INPUTS'!S893</f>
        <v>#DIV/0!</v>
      </c>
    </row>
    <row r="894" spans="1:18" x14ac:dyDescent="0.3">
      <c r="A894">
        <f>'GEOMETRIC INPUTS'!A894</f>
        <v>0</v>
      </c>
      <c r="B894">
        <f>'GT Data'!Z896</f>
        <v>0</v>
      </c>
      <c r="C894">
        <f>IF(AND('GEOMETRIC INPUTS'!E894&gt;'GEOMETRIC INPUTS'!B894,'GEOMETRIC INPUTS'!C894&gt;'GEOMETRIC INPUTS'!F894),ACOS(('GEOMETRIC INPUTS'!C894-'GEOMETRIC INPUTS'!F894)/'Calculated Tab Properties'!E894),0) + IF(AND('GEOMETRIC INPUTS'!E894&gt;'GEOMETRIC INPUTS'!B894,'GEOMETRIC INPUTS'!C894&lt;'GEOMETRIC INPUTS'!F894),PI()/2 + ASIN((-'GEOMETRIC INPUTS'!C894+'GEOMETRIC INPUTS'!F894)/'Calculated Tab Properties'!E894),0) + IF(AND('GEOMETRIC INPUTS'!E894&lt;'GEOMETRIC INPUTS'!B894,'GEOMETRIC INPUTS'!C894&lt;'GEOMETRIC INPUTS'!F894),PI() + ACOS(('GEOMETRIC INPUTS'!C894-'GEOMETRIC INPUTS'!F894)/'Calculated Tab Properties'!E894),0) + IF(AND('GEOMETRIC INPUTS'!E894&lt;'GEOMETRIC INPUTS'!B894,'GEOMETRIC INPUTS'!C894&gt;'GEOMETRIC INPUTS'!F894),2*PI() - ACOS((-'GEOMETRIC INPUTS'!C894+'GEOMETRIC INPUTS'!F894)/'Calculated Tab Properties'!E894),0) + IF(AND('GEOMETRIC INPUTS'!E894='GEOMETRIC INPUTS'!B894,'GEOMETRIC INPUTS'!C894&gt;'GEOMETRIC INPUTS'!F894),0,0) + IF(AND('GEOMETRIC INPUTS'!E894&gt;'GEOMETRIC INPUTS'!B894,'GEOMETRIC INPUTS'!C894='GEOMETRIC INPUTS'!F894),PI()/2,0) + IF(AND('GEOMETRIC INPUTS'!E894='GEOMETRIC INPUTS'!B894,'GEOMETRIC INPUTS'!C894&lt;'GEOMETRIC INPUTS'!F894),PI(),0) + IF(AND('GEOMETRIC INPUTS'!E894&lt;'GEOMETRIC INPUTS'!B894,'GEOMETRIC INPUTS'!C894='GEOMETRIC INPUTS'!F894),3/2*PI(),0)</f>
        <v>0</v>
      </c>
      <c r="D894">
        <f t="shared" si="14"/>
        <v>0</v>
      </c>
      <c r="E894">
        <f>SQRT(('GEOMETRIC INPUTS'!B894-'GEOMETRIC INPUTS'!E894)^2+('GEOMETRIC INPUTS'!C894-'GEOMETRIC INPUTS'!F894)^2+('GEOMETRIC INPUTS'!D894-'GEOMETRIC INPUTS'!G894)^2)</f>
        <v>0</v>
      </c>
      <c r="F894">
        <f>SQRT(('GEOMETRIC INPUTS'!B894-'GEOMETRIC INPUTS'!N894)^2 + ('GEOMETRIC INPUTS'!C894-'GEOMETRIC INPUTS'!O894)^2 + ('GEOMETRIC INPUTS'!D894-'GEOMETRIC INPUTS'!P894)^2)</f>
        <v>0</v>
      </c>
      <c r="G894">
        <f>SQRT(('GEOMETRIC INPUTS'!E894-'GEOMETRIC INPUTS'!N894)^2 + ('GEOMETRIC INPUTS'!F894-'GEOMETRIC INPUTS'!O894)^2 + ('GEOMETRIC INPUTS'!G894-'GEOMETRIC INPUTS'!P894)^2)</f>
        <v>0</v>
      </c>
      <c r="H894">
        <f>SQRT(('GEOMETRIC INPUTS'!H894-'GEOMETRIC INPUTS'!K894)^2 + ('GEOMETRIC INPUTS'!I894-'GEOMETRIC INPUTS'!L894)^2 + ('GEOMETRIC INPUTS'!J894-'GEOMETRIC INPUTS'!M894)^2)</f>
        <v>0</v>
      </c>
      <c r="I894">
        <f>SQRT(('GEOMETRIC INPUTS'!K894-'GEOMETRIC INPUTS'!N894)^2 + ('GEOMETRIC INPUTS'!L894-'GEOMETRIC INPUTS'!O894)^2 + ('GEOMETRIC INPUTS'!M894-'GEOMETRIC INPUTS'!P894)^2)</f>
        <v>0</v>
      </c>
      <c r="J894" s="20" t="e">
        <f>ASIN(('GEOMETRIC INPUTS'!M894-'GEOMETRIC INPUTS'!J894)/H894)</f>
        <v>#DIV/0!</v>
      </c>
      <c r="K894" s="27">
        <f>IF('GT Data'!X896=TRUE,'GEOMETRIC INPUTS'!Q894*Loads!$B$2,'GEOMETRIC INPUTS'!Q894*Loads!$F$2)</f>
        <v>0</v>
      </c>
      <c r="L894" s="27">
        <f>IF('GT Data'!X896=TRUE,F894*Loads!$B$3,F894*Loads!$F$3)</f>
        <v>0</v>
      </c>
      <c r="M894" s="27">
        <f>IF('GT Data'!X896=TRUE,G894*Loads!$B$3,G894*Loads!$F$3)</f>
        <v>0</v>
      </c>
      <c r="N894" s="27">
        <f>IF('GT Data'!X896=TRUE,H894*Loads!$B$3,H894*Loads!$F$3)</f>
        <v>0</v>
      </c>
      <c r="O894" s="27">
        <f>IF('GT Data'!X896=TRUE,B894*Loads!$B$4,0)</f>
        <v>0</v>
      </c>
      <c r="P894" s="27">
        <f>IF('GT Data'!X896=TRUE,'GEOMETRIC INPUTS'!Q894*Loads!$B$1,'GEOMETRIC INPUTS'!Q894*Loads!$F$1)</f>
        <v>0</v>
      </c>
      <c r="Q894">
        <v>-300</v>
      </c>
      <c r="R894" t="e">
        <f>'GEOMETRIC INPUTS'!R894/'GEOMETRIC INPUTS'!S894</f>
        <v>#DIV/0!</v>
      </c>
    </row>
    <row r="895" spans="1:18" x14ac:dyDescent="0.3">
      <c r="A895">
        <f>'GEOMETRIC INPUTS'!A895</f>
        <v>0</v>
      </c>
      <c r="B895">
        <f>'GT Data'!Z897</f>
        <v>0</v>
      </c>
      <c r="C895">
        <f>IF(AND('GEOMETRIC INPUTS'!E895&gt;'GEOMETRIC INPUTS'!B895,'GEOMETRIC INPUTS'!C895&gt;'GEOMETRIC INPUTS'!F895),ACOS(('GEOMETRIC INPUTS'!C895-'GEOMETRIC INPUTS'!F895)/'Calculated Tab Properties'!E895),0) + IF(AND('GEOMETRIC INPUTS'!E895&gt;'GEOMETRIC INPUTS'!B895,'GEOMETRIC INPUTS'!C895&lt;'GEOMETRIC INPUTS'!F895),PI()/2 + ASIN((-'GEOMETRIC INPUTS'!C895+'GEOMETRIC INPUTS'!F895)/'Calculated Tab Properties'!E895),0) + IF(AND('GEOMETRIC INPUTS'!E895&lt;'GEOMETRIC INPUTS'!B895,'GEOMETRIC INPUTS'!C895&lt;'GEOMETRIC INPUTS'!F895),PI() + ACOS(('GEOMETRIC INPUTS'!C895-'GEOMETRIC INPUTS'!F895)/'Calculated Tab Properties'!E895),0) + IF(AND('GEOMETRIC INPUTS'!E895&lt;'GEOMETRIC INPUTS'!B895,'GEOMETRIC INPUTS'!C895&gt;'GEOMETRIC INPUTS'!F895),2*PI() - ACOS((-'GEOMETRIC INPUTS'!C895+'GEOMETRIC INPUTS'!F895)/'Calculated Tab Properties'!E895),0) + IF(AND('GEOMETRIC INPUTS'!E895='GEOMETRIC INPUTS'!B895,'GEOMETRIC INPUTS'!C895&gt;'GEOMETRIC INPUTS'!F895),0,0) + IF(AND('GEOMETRIC INPUTS'!E895&gt;'GEOMETRIC INPUTS'!B895,'GEOMETRIC INPUTS'!C895='GEOMETRIC INPUTS'!F895),PI()/2,0) + IF(AND('GEOMETRIC INPUTS'!E895='GEOMETRIC INPUTS'!B895,'GEOMETRIC INPUTS'!C895&lt;'GEOMETRIC INPUTS'!F895),PI(),0) + IF(AND('GEOMETRIC INPUTS'!E895&lt;'GEOMETRIC INPUTS'!B895,'GEOMETRIC INPUTS'!C895='GEOMETRIC INPUTS'!F895),3/2*PI(),0)</f>
        <v>0</v>
      </c>
      <c r="D895">
        <f t="shared" si="14"/>
        <v>0</v>
      </c>
      <c r="E895">
        <f>SQRT(('GEOMETRIC INPUTS'!B895-'GEOMETRIC INPUTS'!E895)^2+('GEOMETRIC INPUTS'!C895-'GEOMETRIC INPUTS'!F895)^2+('GEOMETRIC INPUTS'!D895-'GEOMETRIC INPUTS'!G895)^2)</f>
        <v>0</v>
      </c>
      <c r="F895">
        <f>SQRT(('GEOMETRIC INPUTS'!B895-'GEOMETRIC INPUTS'!N895)^2 + ('GEOMETRIC INPUTS'!C895-'GEOMETRIC INPUTS'!O895)^2 + ('GEOMETRIC INPUTS'!D895-'GEOMETRIC INPUTS'!P895)^2)</f>
        <v>0</v>
      </c>
      <c r="G895">
        <f>SQRT(('GEOMETRIC INPUTS'!E895-'GEOMETRIC INPUTS'!N895)^2 + ('GEOMETRIC INPUTS'!F895-'GEOMETRIC INPUTS'!O895)^2 + ('GEOMETRIC INPUTS'!G895-'GEOMETRIC INPUTS'!P895)^2)</f>
        <v>0</v>
      </c>
      <c r="H895">
        <f>SQRT(('GEOMETRIC INPUTS'!H895-'GEOMETRIC INPUTS'!K895)^2 + ('GEOMETRIC INPUTS'!I895-'GEOMETRIC INPUTS'!L895)^2 + ('GEOMETRIC INPUTS'!J895-'GEOMETRIC INPUTS'!M895)^2)</f>
        <v>0</v>
      </c>
      <c r="I895">
        <f>SQRT(('GEOMETRIC INPUTS'!K895-'GEOMETRIC INPUTS'!N895)^2 + ('GEOMETRIC INPUTS'!L895-'GEOMETRIC INPUTS'!O895)^2 + ('GEOMETRIC INPUTS'!M895-'GEOMETRIC INPUTS'!P895)^2)</f>
        <v>0</v>
      </c>
      <c r="J895" s="20" t="e">
        <f>ASIN(('GEOMETRIC INPUTS'!M895-'GEOMETRIC INPUTS'!J895)/H895)</f>
        <v>#DIV/0!</v>
      </c>
      <c r="K895" s="27">
        <f>IF('GT Data'!X897=TRUE,'GEOMETRIC INPUTS'!Q895*Loads!$B$2,'GEOMETRIC INPUTS'!Q895*Loads!$F$2)</f>
        <v>0</v>
      </c>
      <c r="L895" s="27">
        <f>IF('GT Data'!X897=TRUE,F895*Loads!$B$3,F895*Loads!$F$3)</f>
        <v>0</v>
      </c>
      <c r="M895" s="27">
        <f>IF('GT Data'!X897=TRUE,G895*Loads!$B$3,G895*Loads!$F$3)</f>
        <v>0</v>
      </c>
      <c r="N895" s="27">
        <f>IF('GT Data'!X897=TRUE,H895*Loads!$B$3,H895*Loads!$F$3)</f>
        <v>0</v>
      </c>
      <c r="O895" s="27">
        <f>IF('GT Data'!X897=TRUE,B895*Loads!$B$4,0)</f>
        <v>0</v>
      </c>
      <c r="P895" s="27">
        <f>IF('GT Data'!X897=TRUE,'GEOMETRIC INPUTS'!Q895*Loads!$B$1,'GEOMETRIC INPUTS'!Q895*Loads!$F$1)</f>
        <v>0</v>
      </c>
      <c r="Q895">
        <v>-300</v>
      </c>
      <c r="R895" t="e">
        <f>'GEOMETRIC INPUTS'!R895/'GEOMETRIC INPUTS'!S895</f>
        <v>#DIV/0!</v>
      </c>
    </row>
    <row r="896" spans="1:18" x14ac:dyDescent="0.3">
      <c r="A896">
        <f>'GEOMETRIC INPUTS'!A896</f>
        <v>0</v>
      </c>
      <c r="B896">
        <f>'GT Data'!Z898</f>
        <v>0</v>
      </c>
      <c r="C896">
        <f>IF(AND('GEOMETRIC INPUTS'!E896&gt;'GEOMETRIC INPUTS'!B896,'GEOMETRIC INPUTS'!C896&gt;'GEOMETRIC INPUTS'!F896),ACOS(('GEOMETRIC INPUTS'!C896-'GEOMETRIC INPUTS'!F896)/'Calculated Tab Properties'!E896),0) + IF(AND('GEOMETRIC INPUTS'!E896&gt;'GEOMETRIC INPUTS'!B896,'GEOMETRIC INPUTS'!C896&lt;'GEOMETRIC INPUTS'!F896),PI()/2 + ASIN((-'GEOMETRIC INPUTS'!C896+'GEOMETRIC INPUTS'!F896)/'Calculated Tab Properties'!E896),0) + IF(AND('GEOMETRIC INPUTS'!E896&lt;'GEOMETRIC INPUTS'!B896,'GEOMETRIC INPUTS'!C896&lt;'GEOMETRIC INPUTS'!F896),PI() + ACOS(('GEOMETRIC INPUTS'!C896-'GEOMETRIC INPUTS'!F896)/'Calculated Tab Properties'!E896),0) + IF(AND('GEOMETRIC INPUTS'!E896&lt;'GEOMETRIC INPUTS'!B896,'GEOMETRIC INPUTS'!C896&gt;'GEOMETRIC INPUTS'!F896),2*PI() - ACOS((-'GEOMETRIC INPUTS'!C896+'GEOMETRIC INPUTS'!F896)/'Calculated Tab Properties'!E896),0) + IF(AND('GEOMETRIC INPUTS'!E896='GEOMETRIC INPUTS'!B896,'GEOMETRIC INPUTS'!C896&gt;'GEOMETRIC INPUTS'!F896),0,0) + IF(AND('GEOMETRIC INPUTS'!E896&gt;'GEOMETRIC INPUTS'!B896,'GEOMETRIC INPUTS'!C896='GEOMETRIC INPUTS'!F896),PI()/2,0) + IF(AND('GEOMETRIC INPUTS'!E896='GEOMETRIC INPUTS'!B896,'GEOMETRIC INPUTS'!C896&lt;'GEOMETRIC INPUTS'!F896),PI(),0) + IF(AND('GEOMETRIC INPUTS'!E896&lt;'GEOMETRIC INPUTS'!B896,'GEOMETRIC INPUTS'!C896='GEOMETRIC INPUTS'!F896),3/2*PI(),0)</f>
        <v>0</v>
      </c>
      <c r="D896">
        <f t="shared" si="14"/>
        <v>0</v>
      </c>
      <c r="E896">
        <f>SQRT(('GEOMETRIC INPUTS'!B896-'GEOMETRIC INPUTS'!E896)^2+('GEOMETRIC INPUTS'!C896-'GEOMETRIC INPUTS'!F896)^2+('GEOMETRIC INPUTS'!D896-'GEOMETRIC INPUTS'!G896)^2)</f>
        <v>0</v>
      </c>
      <c r="F896">
        <f>SQRT(('GEOMETRIC INPUTS'!B896-'GEOMETRIC INPUTS'!N896)^2 + ('GEOMETRIC INPUTS'!C896-'GEOMETRIC INPUTS'!O896)^2 + ('GEOMETRIC INPUTS'!D896-'GEOMETRIC INPUTS'!P896)^2)</f>
        <v>0</v>
      </c>
      <c r="G896">
        <f>SQRT(('GEOMETRIC INPUTS'!E896-'GEOMETRIC INPUTS'!N896)^2 + ('GEOMETRIC INPUTS'!F896-'GEOMETRIC INPUTS'!O896)^2 + ('GEOMETRIC INPUTS'!G896-'GEOMETRIC INPUTS'!P896)^2)</f>
        <v>0</v>
      </c>
      <c r="H896">
        <f>SQRT(('GEOMETRIC INPUTS'!H896-'GEOMETRIC INPUTS'!K896)^2 + ('GEOMETRIC INPUTS'!I896-'GEOMETRIC INPUTS'!L896)^2 + ('GEOMETRIC INPUTS'!J896-'GEOMETRIC INPUTS'!M896)^2)</f>
        <v>0</v>
      </c>
      <c r="I896">
        <f>SQRT(('GEOMETRIC INPUTS'!K896-'GEOMETRIC INPUTS'!N896)^2 + ('GEOMETRIC INPUTS'!L896-'GEOMETRIC INPUTS'!O896)^2 + ('GEOMETRIC INPUTS'!M896-'GEOMETRIC INPUTS'!P896)^2)</f>
        <v>0</v>
      </c>
      <c r="J896" s="20" t="e">
        <f>ASIN(('GEOMETRIC INPUTS'!M896-'GEOMETRIC INPUTS'!J896)/H896)</f>
        <v>#DIV/0!</v>
      </c>
      <c r="K896" s="27">
        <f>IF('GT Data'!X898=TRUE,'GEOMETRIC INPUTS'!Q896*Loads!$B$2,'GEOMETRIC INPUTS'!Q896*Loads!$F$2)</f>
        <v>0</v>
      </c>
      <c r="L896" s="27">
        <f>IF('GT Data'!X898=TRUE,F896*Loads!$B$3,F896*Loads!$F$3)</f>
        <v>0</v>
      </c>
      <c r="M896" s="27">
        <f>IF('GT Data'!X898=TRUE,G896*Loads!$B$3,G896*Loads!$F$3)</f>
        <v>0</v>
      </c>
      <c r="N896" s="27">
        <f>IF('GT Data'!X898=TRUE,H896*Loads!$B$3,H896*Loads!$F$3)</f>
        <v>0</v>
      </c>
      <c r="O896" s="27">
        <f>IF('GT Data'!X898=TRUE,B896*Loads!$B$4,0)</f>
        <v>0</v>
      </c>
      <c r="P896" s="27">
        <f>IF('GT Data'!X898=TRUE,'GEOMETRIC INPUTS'!Q896*Loads!$B$1,'GEOMETRIC INPUTS'!Q896*Loads!$F$1)</f>
        <v>0</v>
      </c>
      <c r="Q896">
        <v>-300</v>
      </c>
      <c r="R896" t="e">
        <f>'GEOMETRIC INPUTS'!R896/'GEOMETRIC INPUTS'!S896</f>
        <v>#DIV/0!</v>
      </c>
    </row>
    <row r="897" spans="1:18" x14ac:dyDescent="0.3">
      <c r="A897">
        <f>'GEOMETRIC INPUTS'!A897</f>
        <v>0</v>
      </c>
      <c r="B897">
        <f>'GT Data'!Z899</f>
        <v>0</v>
      </c>
      <c r="C897">
        <f>IF(AND('GEOMETRIC INPUTS'!E897&gt;'GEOMETRIC INPUTS'!B897,'GEOMETRIC INPUTS'!C897&gt;'GEOMETRIC INPUTS'!F897),ACOS(('GEOMETRIC INPUTS'!C897-'GEOMETRIC INPUTS'!F897)/'Calculated Tab Properties'!E897),0) + IF(AND('GEOMETRIC INPUTS'!E897&gt;'GEOMETRIC INPUTS'!B897,'GEOMETRIC INPUTS'!C897&lt;'GEOMETRIC INPUTS'!F897),PI()/2 + ASIN((-'GEOMETRIC INPUTS'!C897+'GEOMETRIC INPUTS'!F897)/'Calculated Tab Properties'!E897),0) + IF(AND('GEOMETRIC INPUTS'!E897&lt;'GEOMETRIC INPUTS'!B897,'GEOMETRIC INPUTS'!C897&lt;'GEOMETRIC INPUTS'!F897),PI() + ACOS(('GEOMETRIC INPUTS'!C897-'GEOMETRIC INPUTS'!F897)/'Calculated Tab Properties'!E897),0) + IF(AND('GEOMETRIC INPUTS'!E897&lt;'GEOMETRIC INPUTS'!B897,'GEOMETRIC INPUTS'!C897&gt;'GEOMETRIC INPUTS'!F897),2*PI() - ACOS((-'GEOMETRIC INPUTS'!C897+'GEOMETRIC INPUTS'!F897)/'Calculated Tab Properties'!E897),0) + IF(AND('GEOMETRIC INPUTS'!E897='GEOMETRIC INPUTS'!B897,'GEOMETRIC INPUTS'!C897&gt;'GEOMETRIC INPUTS'!F897),0,0) + IF(AND('GEOMETRIC INPUTS'!E897&gt;'GEOMETRIC INPUTS'!B897,'GEOMETRIC INPUTS'!C897='GEOMETRIC INPUTS'!F897),PI()/2,0) + IF(AND('GEOMETRIC INPUTS'!E897='GEOMETRIC INPUTS'!B897,'GEOMETRIC INPUTS'!C897&lt;'GEOMETRIC INPUTS'!F897),PI(),0) + IF(AND('GEOMETRIC INPUTS'!E897&lt;'GEOMETRIC INPUTS'!B897,'GEOMETRIC INPUTS'!C897='GEOMETRIC INPUTS'!F897),3/2*PI(),0)</f>
        <v>0</v>
      </c>
      <c r="D897">
        <f t="shared" si="14"/>
        <v>0</v>
      </c>
      <c r="E897">
        <f>SQRT(('GEOMETRIC INPUTS'!B897-'GEOMETRIC INPUTS'!E897)^2+('GEOMETRIC INPUTS'!C897-'GEOMETRIC INPUTS'!F897)^2+('GEOMETRIC INPUTS'!D897-'GEOMETRIC INPUTS'!G897)^2)</f>
        <v>0</v>
      </c>
      <c r="F897">
        <f>SQRT(('GEOMETRIC INPUTS'!B897-'GEOMETRIC INPUTS'!N897)^2 + ('GEOMETRIC INPUTS'!C897-'GEOMETRIC INPUTS'!O897)^2 + ('GEOMETRIC INPUTS'!D897-'GEOMETRIC INPUTS'!P897)^2)</f>
        <v>0</v>
      </c>
      <c r="G897">
        <f>SQRT(('GEOMETRIC INPUTS'!E897-'GEOMETRIC INPUTS'!N897)^2 + ('GEOMETRIC INPUTS'!F897-'GEOMETRIC INPUTS'!O897)^2 + ('GEOMETRIC INPUTS'!G897-'GEOMETRIC INPUTS'!P897)^2)</f>
        <v>0</v>
      </c>
      <c r="H897">
        <f>SQRT(('GEOMETRIC INPUTS'!H897-'GEOMETRIC INPUTS'!K897)^2 + ('GEOMETRIC INPUTS'!I897-'GEOMETRIC INPUTS'!L897)^2 + ('GEOMETRIC INPUTS'!J897-'GEOMETRIC INPUTS'!M897)^2)</f>
        <v>0</v>
      </c>
      <c r="I897">
        <f>SQRT(('GEOMETRIC INPUTS'!K897-'GEOMETRIC INPUTS'!N897)^2 + ('GEOMETRIC INPUTS'!L897-'GEOMETRIC INPUTS'!O897)^2 + ('GEOMETRIC INPUTS'!M897-'GEOMETRIC INPUTS'!P897)^2)</f>
        <v>0</v>
      </c>
      <c r="J897" s="20" t="e">
        <f>ASIN(('GEOMETRIC INPUTS'!M897-'GEOMETRIC INPUTS'!J897)/H897)</f>
        <v>#DIV/0!</v>
      </c>
      <c r="K897" s="27">
        <f>IF('GT Data'!X899=TRUE,'GEOMETRIC INPUTS'!Q897*Loads!$B$2,'GEOMETRIC INPUTS'!Q897*Loads!$F$2)</f>
        <v>0</v>
      </c>
      <c r="L897" s="27">
        <f>IF('GT Data'!X899=TRUE,F897*Loads!$B$3,F897*Loads!$F$3)</f>
        <v>0</v>
      </c>
      <c r="M897" s="27">
        <f>IF('GT Data'!X899=TRUE,G897*Loads!$B$3,G897*Loads!$F$3)</f>
        <v>0</v>
      </c>
      <c r="N897" s="27">
        <f>IF('GT Data'!X899=TRUE,H897*Loads!$B$3,H897*Loads!$F$3)</f>
        <v>0</v>
      </c>
      <c r="O897" s="27">
        <f>IF('GT Data'!X899=TRUE,B897*Loads!$B$4,0)</f>
        <v>0</v>
      </c>
      <c r="P897" s="27">
        <f>IF('GT Data'!X899=TRUE,'GEOMETRIC INPUTS'!Q897*Loads!$B$1,'GEOMETRIC INPUTS'!Q897*Loads!$F$1)</f>
        <v>0</v>
      </c>
      <c r="Q897">
        <v>-300</v>
      </c>
      <c r="R897" t="e">
        <f>'GEOMETRIC INPUTS'!R897/'GEOMETRIC INPUTS'!S897</f>
        <v>#DIV/0!</v>
      </c>
    </row>
    <row r="898" spans="1:18" x14ac:dyDescent="0.3">
      <c r="A898">
        <f>'GEOMETRIC INPUTS'!A898</f>
        <v>0</v>
      </c>
      <c r="B898">
        <f>'GT Data'!Z900</f>
        <v>0</v>
      </c>
      <c r="C898">
        <f>IF(AND('GEOMETRIC INPUTS'!E898&gt;'GEOMETRIC INPUTS'!B898,'GEOMETRIC INPUTS'!C898&gt;'GEOMETRIC INPUTS'!F898),ACOS(('GEOMETRIC INPUTS'!C898-'GEOMETRIC INPUTS'!F898)/'Calculated Tab Properties'!E898),0) + IF(AND('GEOMETRIC INPUTS'!E898&gt;'GEOMETRIC INPUTS'!B898,'GEOMETRIC INPUTS'!C898&lt;'GEOMETRIC INPUTS'!F898),PI()/2 + ASIN((-'GEOMETRIC INPUTS'!C898+'GEOMETRIC INPUTS'!F898)/'Calculated Tab Properties'!E898),0) + IF(AND('GEOMETRIC INPUTS'!E898&lt;'GEOMETRIC INPUTS'!B898,'GEOMETRIC INPUTS'!C898&lt;'GEOMETRIC INPUTS'!F898),PI() + ACOS(('GEOMETRIC INPUTS'!C898-'GEOMETRIC INPUTS'!F898)/'Calculated Tab Properties'!E898),0) + IF(AND('GEOMETRIC INPUTS'!E898&lt;'GEOMETRIC INPUTS'!B898,'GEOMETRIC INPUTS'!C898&gt;'GEOMETRIC INPUTS'!F898),2*PI() - ACOS((-'GEOMETRIC INPUTS'!C898+'GEOMETRIC INPUTS'!F898)/'Calculated Tab Properties'!E898),0) + IF(AND('GEOMETRIC INPUTS'!E898='GEOMETRIC INPUTS'!B898,'GEOMETRIC INPUTS'!C898&gt;'GEOMETRIC INPUTS'!F898),0,0) + IF(AND('GEOMETRIC INPUTS'!E898&gt;'GEOMETRIC INPUTS'!B898,'GEOMETRIC INPUTS'!C898='GEOMETRIC INPUTS'!F898),PI()/2,0) + IF(AND('GEOMETRIC INPUTS'!E898='GEOMETRIC INPUTS'!B898,'GEOMETRIC INPUTS'!C898&lt;'GEOMETRIC INPUTS'!F898),PI(),0) + IF(AND('GEOMETRIC INPUTS'!E898&lt;'GEOMETRIC INPUTS'!B898,'GEOMETRIC INPUTS'!C898='GEOMETRIC INPUTS'!F898),3/2*PI(),0)</f>
        <v>0</v>
      </c>
      <c r="D898">
        <f t="shared" si="14"/>
        <v>0</v>
      </c>
      <c r="E898">
        <f>SQRT(('GEOMETRIC INPUTS'!B898-'GEOMETRIC INPUTS'!E898)^2+('GEOMETRIC INPUTS'!C898-'GEOMETRIC INPUTS'!F898)^2+('GEOMETRIC INPUTS'!D898-'GEOMETRIC INPUTS'!G898)^2)</f>
        <v>0</v>
      </c>
      <c r="F898">
        <f>SQRT(('GEOMETRIC INPUTS'!B898-'GEOMETRIC INPUTS'!N898)^2 + ('GEOMETRIC INPUTS'!C898-'GEOMETRIC INPUTS'!O898)^2 + ('GEOMETRIC INPUTS'!D898-'GEOMETRIC INPUTS'!P898)^2)</f>
        <v>0</v>
      </c>
      <c r="G898">
        <f>SQRT(('GEOMETRIC INPUTS'!E898-'GEOMETRIC INPUTS'!N898)^2 + ('GEOMETRIC INPUTS'!F898-'GEOMETRIC INPUTS'!O898)^2 + ('GEOMETRIC INPUTS'!G898-'GEOMETRIC INPUTS'!P898)^2)</f>
        <v>0</v>
      </c>
      <c r="H898">
        <f>SQRT(('GEOMETRIC INPUTS'!H898-'GEOMETRIC INPUTS'!K898)^2 + ('GEOMETRIC INPUTS'!I898-'GEOMETRIC INPUTS'!L898)^2 + ('GEOMETRIC INPUTS'!J898-'GEOMETRIC INPUTS'!M898)^2)</f>
        <v>0</v>
      </c>
      <c r="I898">
        <f>SQRT(('GEOMETRIC INPUTS'!K898-'GEOMETRIC INPUTS'!N898)^2 + ('GEOMETRIC INPUTS'!L898-'GEOMETRIC INPUTS'!O898)^2 + ('GEOMETRIC INPUTS'!M898-'GEOMETRIC INPUTS'!P898)^2)</f>
        <v>0</v>
      </c>
      <c r="J898" s="20" t="e">
        <f>ASIN(('GEOMETRIC INPUTS'!M898-'GEOMETRIC INPUTS'!J898)/H898)</f>
        <v>#DIV/0!</v>
      </c>
      <c r="K898" s="27">
        <f>IF('GT Data'!X900=TRUE,'GEOMETRIC INPUTS'!Q898*Loads!$B$2,'GEOMETRIC INPUTS'!Q898*Loads!$F$2)</f>
        <v>0</v>
      </c>
      <c r="L898" s="27">
        <f>IF('GT Data'!X900=TRUE,F898*Loads!$B$3,F898*Loads!$F$3)</f>
        <v>0</v>
      </c>
      <c r="M898" s="27">
        <f>IF('GT Data'!X900=TRUE,G898*Loads!$B$3,G898*Loads!$F$3)</f>
        <v>0</v>
      </c>
      <c r="N898" s="27">
        <f>IF('GT Data'!X900=TRUE,H898*Loads!$B$3,H898*Loads!$F$3)</f>
        <v>0</v>
      </c>
      <c r="O898" s="27">
        <f>IF('GT Data'!X900=TRUE,B898*Loads!$B$4,0)</f>
        <v>0</v>
      </c>
      <c r="P898" s="27">
        <f>IF('GT Data'!X900=TRUE,'GEOMETRIC INPUTS'!Q898*Loads!$B$1,'GEOMETRIC INPUTS'!Q898*Loads!$F$1)</f>
        <v>0</v>
      </c>
      <c r="Q898">
        <v>-300</v>
      </c>
      <c r="R898" t="e">
        <f>'GEOMETRIC INPUTS'!R898/'GEOMETRIC INPUTS'!S898</f>
        <v>#DIV/0!</v>
      </c>
    </row>
    <row r="899" spans="1:18" x14ac:dyDescent="0.3">
      <c r="A899">
        <f>'GEOMETRIC INPUTS'!A899</f>
        <v>0</v>
      </c>
      <c r="B899">
        <f>'GT Data'!Z901</f>
        <v>0</v>
      </c>
      <c r="C899">
        <f>IF(AND('GEOMETRIC INPUTS'!E899&gt;'GEOMETRIC INPUTS'!B899,'GEOMETRIC INPUTS'!C899&gt;'GEOMETRIC INPUTS'!F899),ACOS(('GEOMETRIC INPUTS'!C899-'GEOMETRIC INPUTS'!F899)/'Calculated Tab Properties'!E899),0) + IF(AND('GEOMETRIC INPUTS'!E899&gt;'GEOMETRIC INPUTS'!B899,'GEOMETRIC INPUTS'!C899&lt;'GEOMETRIC INPUTS'!F899),PI()/2 + ASIN((-'GEOMETRIC INPUTS'!C899+'GEOMETRIC INPUTS'!F899)/'Calculated Tab Properties'!E899),0) + IF(AND('GEOMETRIC INPUTS'!E899&lt;'GEOMETRIC INPUTS'!B899,'GEOMETRIC INPUTS'!C899&lt;'GEOMETRIC INPUTS'!F899),PI() + ACOS(('GEOMETRIC INPUTS'!C899-'GEOMETRIC INPUTS'!F899)/'Calculated Tab Properties'!E899),0) + IF(AND('GEOMETRIC INPUTS'!E899&lt;'GEOMETRIC INPUTS'!B899,'GEOMETRIC INPUTS'!C899&gt;'GEOMETRIC INPUTS'!F899),2*PI() - ACOS((-'GEOMETRIC INPUTS'!C899+'GEOMETRIC INPUTS'!F899)/'Calculated Tab Properties'!E899),0) + IF(AND('GEOMETRIC INPUTS'!E899='GEOMETRIC INPUTS'!B899,'GEOMETRIC INPUTS'!C899&gt;'GEOMETRIC INPUTS'!F899),0,0) + IF(AND('GEOMETRIC INPUTS'!E899&gt;'GEOMETRIC INPUTS'!B899,'GEOMETRIC INPUTS'!C899='GEOMETRIC INPUTS'!F899),PI()/2,0) + IF(AND('GEOMETRIC INPUTS'!E899='GEOMETRIC INPUTS'!B899,'GEOMETRIC INPUTS'!C899&lt;'GEOMETRIC INPUTS'!F899),PI(),0) + IF(AND('GEOMETRIC INPUTS'!E899&lt;'GEOMETRIC INPUTS'!B899,'GEOMETRIC INPUTS'!C899='GEOMETRIC INPUTS'!F899),3/2*PI(),0)</f>
        <v>0</v>
      </c>
      <c r="D899">
        <f t="shared" si="14"/>
        <v>0</v>
      </c>
      <c r="E899">
        <f>SQRT(('GEOMETRIC INPUTS'!B899-'GEOMETRIC INPUTS'!E899)^2+('GEOMETRIC INPUTS'!C899-'GEOMETRIC INPUTS'!F899)^2+('GEOMETRIC INPUTS'!D899-'GEOMETRIC INPUTS'!G899)^2)</f>
        <v>0</v>
      </c>
      <c r="F899">
        <f>SQRT(('GEOMETRIC INPUTS'!B899-'GEOMETRIC INPUTS'!N899)^2 + ('GEOMETRIC INPUTS'!C899-'GEOMETRIC INPUTS'!O899)^2 + ('GEOMETRIC INPUTS'!D899-'GEOMETRIC INPUTS'!P899)^2)</f>
        <v>0</v>
      </c>
      <c r="G899">
        <f>SQRT(('GEOMETRIC INPUTS'!E899-'GEOMETRIC INPUTS'!N899)^2 + ('GEOMETRIC INPUTS'!F899-'GEOMETRIC INPUTS'!O899)^2 + ('GEOMETRIC INPUTS'!G899-'GEOMETRIC INPUTS'!P899)^2)</f>
        <v>0</v>
      </c>
      <c r="H899">
        <f>SQRT(('GEOMETRIC INPUTS'!H899-'GEOMETRIC INPUTS'!K899)^2 + ('GEOMETRIC INPUTS'!I899-'GEOMETRIC INPUTS'!L899)^2 + ('GEOMETRIC INPUTS'!J899-'GEOMETRIC INPUTS'!M899)^2)</f>
        <v>0</v>
      </c>
      <c r="I899">
        <f>SQRT(('GEOMETRIC INPUTS'!K899-'GEOMETRIC INPUTS'!N899)^2 + ('GEOMETRIC INPUTS'!L899-'GEOMETRIC INPUTS'!O899)^2 + ('GEOMETRIC INPUTS'!M899-'GEOMETRIC INPUTS'!P899)^2)</f>
        <v>0</v>
      </c>
      <c r="J899" s="20" t="e">
        <f>ASIN(('GEOMETRIC INPUTS'!M899-'GEOMETRIC INPUTS'!J899)/H899)</f>
        <v>#DIV/0!</v>
      </c>
      <c r="K899" s="27">
        <f>IF('GT Data'!X901=TRUE,'GEOMETRIC INPUTS'!Q899*Loads!$B$2,'GEOMETRIC INPUTS'!Q899*Loads!$F$2)</f>
        <v>0</v>
      </c>
      <c r="L899" s="27">
        <f>IF('GT Data'!X901=TRUE,F899*Loads!$B$3,F899*Loads!$F$3)</f>
        <v>0</v>
      </c>
      <c r="M899" s="27">
        <f>IF('GT Data'!X901=TRUE,G899*Loads!$B$3,G899*Loads!$F$3)</f>
        <v>0</v>
      </c>
      <c r="N899" s="27">
        <f>IF('GT Data'!X901=TRUE,H899*Loads!$B$3,H899*Loads!$F$3)</f>
        <v>0</v>
      </c>
      <c r="O899" s="27">
        <f>IF('GT Data'!X901=TRUE,B899*Loads!$B$4,0)</f>
        <v>0</v>
      </c>
      <c r="P899" s="27">
        <f>IF('GT Data'!X901=TRUE,'GEOMETRIC INPUTS'!Q899*Loads!$B$1,'GEOMETRIC INPUTS'!Q899*Loads!$F$1)</f>
        <v>0</v>
      </c>
      <c r="Q899">
        <v>-300</v>
      </c>
      <c r="R899" t="e">
        <f>'GEOMETRIC INPUTS'!R899/'GEOMETRIC INPUTS'!S899</f>
        <v>#DIV/0!</v>
      </c>
    </row>
    <row r="900" spans="1:18" x14ac:dyDescent="0.3">
      <c r="A900">
        <f>'GEOMETRIC INPUTS'!A900</f>
        <v>0</v>
      </c>
      <c r="B900">
        <f>'GT Data'!Z902</f>
        <v>0</v>
      </c>
      <c r="C900">
        <f>IF(AND('GEOMETRIC INPUTS'!E900&gt;'GEOMETRIC INPUTS'!B900,'GEOMETRIC INPUTS'!C900&gt;'GEOMETRIC INPUTS'!F900),ACOS(('GEOMETRIC INPUTS'!C900-'GEOMETRIC INPUTS'!F900)/'Calculated Tab Properties'!E900),0) + IF(AND('GEOMETRIC INPUTS'!E900&gt;'GEOMETRIC INPUTS'!B900,'GEOMETRIC INPUTS'!C900&lt;'GEOMETRIC INPUTS'!F900),PI()/2 + ASIN((-'GEOMETRIC INPUTS'!C900+'GEOMETRIC INPUTS'!F900)/'Calculated Tab Properties'!E900),0) + IF(AND('GEOMETRIC INPUTS'!E900&lt;'GEOMETRIC INPUTS'!B900,'GEOMETRIC INPUTS'!C900&lt;'GEOMETRIC INPUTS'!F900),PI() + ACOS(('GEOMETRIC INPUTS'!C900-'GEOMETRIC INPUTS'!F900)/'Calculated Tab Properties'!E900),0) + IF(AND('GEOMETRIC INPUTS'!E900&lt;'GEOMETRIC INPUTS'!B900,'GEOMETRIC INPUTS'!C900&gt;'GEOMETRIC INPUTS'!F900),2*PI() - ACOS((-'GEOMETRIC INPUTS'!C900+'GEOMETRIC INPUTS'!F900)/'Calculated Tab Properties'!E900),0) + IF(AND('GEOMETRIC INPUTS'!E900='GEOMETRIC INPUTS'!B900,'GEOMETRIC INPUTS'!C900&gt;'GEOMETRIC INPUTS'!F900),0,0) + IF(AND('GEOMETRIC INPUTS'!E900&gt;'GEOMETRIC INPUTS'!B900,'GEOMETRIC INPUTS'!C900='GEOMETRIC INPUTS'!F900),PI()/2,0) + IF(AND('GEOMETRIC INPUTS'!E900='GEOMETRIC INPUTS'!B900,'GEOMETRIC INPUTS'!C900&lt;'GEOMETRIC INPUTS'!F900),PI(),0) + IF(AND('GEOMETRIC INPUTS'!E900&lt;'GEOMETRIC INPUTS'!B900,'GEOMETRIC INPUTS'!C900='GEOMETRIC INPUTS'!F900),3/2*PI(),0)</f>
        <v>0</v>
      </c>
      <c r="D900">
        <f t="shared" si="14"/>
        <v>0</v>
      </c>
      <c r="E900">
        <f>SQRT(('GEOMETRIC INPUTS'!B900-'GEOMETRIC INPUTS'!E900)^2+('GEOMETRIC INPUTS'!C900-'GEOMETRIC INPUTS'!F900)^2+('GEOMETRIC INPUTS'!D900-'GEOMETRIC INPUTS'!G900)^2)</f>
        <v>0</v>
      </c>
      <c r="F900">
        <f>SQRT(('GEOMETRIC INPUTS'!B900-'GEOMETRIC INPUTS'!N900)^2 + ('GEOMETRIC INPUTS'!C900-'GEOMETRIC INPUTS'!O900)^2 + ('GEOMETRIC INPUTS'!D900-'GEOMETRIC INPUTS'!P900)^2)</f>
        <v>0</v>
      </c>
      <c r="G900">
        <f>SQRT(('GEOMETRIC INPUTS'!E900-'GEOMETRIC INPUTS'!N900)^2 + ('GEOMETRIC INPUTS'!F900-'GEOMETRIC INPUTS'!O900)^2 + ('GEOMETRIC INPUTS'!G900-'GEOMETRIC INPUTS'!P900)^2)</f>
        <v>0</v>
      </c>
      <c r="H900">
        <f>SQRT(('GEOMETRIC INPUTS'!H900-'GEOMETRIC INPUTS'!K900)^2 + ('GEOMETRIC INPUTS'!I900-'GEOMETRIC INPUTS'!L900)^2 + ('GEOMETRIC INPUTS'!J900-'GEOMETRIC INPUTS'!M900)^2)</f>
        <v>0</v>
      </c>
      <c r="I900">
        <f>SQRT(('GEOMETRIC INPUTS'!K900-'GEOMETRIC INPUTS'!N900)^2 + ('GEOMETRIC INPUTS'!L900-'GEOMETRIC INPUTS'!O900)^2 + ('GEOMETRIC INPUTS'!M900-'GEOMETRIC INPUTS'!P900)^2)</f>
        <v>0</v>
      </c>
      <c r="J900" s="20" t="e">
        <f>ASIN(('GEOMETRIC INPUTS'!M900-'GEOMETRIC INPUTS'!J900)/H900)</f>
        <v>#DIV/0!</v>
      </c>
      <c r="K900" s="27">
        <f>IF('GT Data'!X902=TRUE,'GEOMETRIC INPUTS'!Q900*Loads!$B$2,'GEOMETRIC INPUTS'!Q900*Loads!$F$2)</f>
        <v>0</v>
      </c>
      <c r="L900" s="27">
        <f>IF('GT Data'!X902=TRUE,F900*Loads!$B$3,F900*Loads!$F$3)</f>
        <v>0</v>
      </c>
      <c r="M900" s="27">
        <f>IF('GT Data'!X902=TRUE,G900*Loads!$B$3,G900*Loads!$F$3)</f>
        <v>0</v>
      </c>
      <c r="N900" s="27">
        <f>IF('GT Data'!X902=TRUE,H900*Loads!$B$3,H900*Loads!$F$3)</f>
        <v>0</v>
      </c>
      <c r="O900" s="27">
        <f>IF('GT Data'!X902=TRUE,B900*Loads!$B$4,0)</f>
        <v>0</v>
      </c>
      <c r="P900" s="27">
        <f>IF('GT Data'!X902=TRUE,'GEOMETRIC INPUTS'!Q900*Loads!$B$1,'GEOMETRIC INPUTS'!Q900*Loads!$F$1)</f>
        <v>0</v>
      </c>
      <c r="Q900">
        <v>-300</v>
      </c>
      <c r="R900" t="e">
        <f>'GEOMETRIC INPUTS'!R900/'GEOMETRIC INPUTS'!S900</f>
        <v>#DIV/0!</v>
      </c>
    </row>
    <row r="901" spans="1:18" x14ac:dyDescent="0.3">
      <c r="A901">
        <f>'GEOMETRIC INPUTS'!A901</f>
        <v>0</v>
      </c>
      <c r="B901">
        <f>'GT Data'!Z903</f>
        <v>0</v>
      </c>
      <c r="C901">
        <f>IF(AND('GEOMETRIC INPUTS'!E901&gt;'GEOMETRIC INPUTS'!B901,'GEOMETRIC INPUTS'!C901&gt;'GEOMETRIC INPUTS'!F901),ACOS(('GEOMETRIC INPUTS'!C901-'GEOMETRIC INPUTS'!F901)/'Calculated Tab Properties'!E901),0) + IF(AND('GEOMETRIC INPUTS'!E901&gt;'GEOMETRIC INPUTS'!B901,'GEOMETRIC INPUTS'!C901&lt;'GEOMETRIC INPUTS'!F901),PI()/2 + ASIN((-'GEOMETRIC INPUTS'!C901+'GEOMETRIC INPUTS'!F901)/'Calculated Tab Properties'!E901),0) + IF(AND('GEOMETRIC INPUTS'!E901&lt;'GEOMETRIC INPUTS'!B901,'GEOMETRIC INPUTS'!C901&lt;'GEOMETRIC INPUTS'!F901),PI() + ACOS(('GEOMETRIC INPUTS'!C901-'GEOMETRIC INPUTS'!F901)/'Calculated Tab Properties'!E901),0) + IF(AND('GEOMETRIC INPUTS'!E901&lt;'GEOMETRIC INPUTS'!B901,'GEOMETRIC INPUTS'!C901&gt;'GEOMETRIC INPUTS'!F901),2*PI() - ACOS((-'GEOMETRIC INPUTS'!C901+'GEOMETRIC INPUTS'!F901)/'Calculated Tab Properties'!E901),0) + IF(AND('GEOMETRIC INPUTS'!E901='GEOMETRIC INPUTS'!B901,'GEOMETRIC INPUTS'!C901&gt;'GEOMETRIC INPUTS'!F901),0,0) + IF(AND('GEOMETRIC INPUTS'!E901&gt;'GEOMETRIC INPUTS'!B901,'GEOMETRIC INPUTS'!C901='GEOMETRIC INPUTS'!F901),PI()/2,0) + IF(AND('GEOMETRIC INPUTS'!E901='GEOMETRIC INPUTS'!B901,'GEOMETRIC INPUTS'!C901&lt;'GEOMETRIC INPUTS'!F901),PI(),0) + IF(AND('GEOMETRIC INPUTS'!E901&lt;'GEOMETRIC INPUTS'!B901,'GEOMETRIC INPUTS'!C901='GEOMETRIC INPUTS'!F901),3/2*PI(),0)</f>
        <v>0</v>
      </c>
      <c r="D901">
        <f t="shared" si="14"/>
        <v>0</v>
      </c>
      <c r="E901">
        <f>SQRT(('GEOMETRIC INPUTS'!B901-'GEOMETRIC INPUTS'!E901)^2+('GEOMETRIC INPUTS'!C901-'GEOMETRIC INPUTS'!F901)^2+('GEOMETRIC INPUTS'!D901-'GEOMETRIC INPUTS'!G901)^2)</f>
        <v>0</v>
      </c>
      <c r="F901">
        <f>SQRT(('GEOMETRIC INPUTS'!B901-'GEOMETRIC INPUTS'!N901)^2 + ('GEOMETRIC INPUTS'!C901-'GEOMETRIC INPUTS'!O901)^2 + ('GEOMETRIC INPUTS'!D901-'GEOMETRIC INPUTS'!P901)^2)</f>
        <v>0</v>
      </c>
      <c r="G901">
        <f>SQRT(('GEOMETRIC INPUTS'!E901-'GEOMETRIC INPUTS'!N901)^2 + ('GEOMETRIC INPUTS'!F901-'GEOMETRIC INPUTS'!O901)^2 + ('GEOMETRIC INPUTS'!G901-'GEOMETRIC INPUTS'!P901)^2)</f>
        <v>0</v>
      </c>
      <c r="H901">
        <f>SQRT(('GEOMETRIC INPUTS'!H901-'GEOMETRIC INPUTS'!K901)^2 + ('GEOMETRIC INPUTS'!I901-'GEOMETRIC INPUTS'!L901)^2 + ('GEOMETRIC INPUTS'!J901-'GEOMETRIC INPUTS'!M901)^2)</f>
        <v>0</v>
      </c>
      <c r="I901">
        <f>SQRT(('GEOMETRIC INPUTS'!K901-'GEOMETRIC INPUTS'!N901)^2 + ('GEOMETRIC INPUTS'!L901-'GEOMETRIC INPUTS'!O901)^2 + ('GEOMETRIC INPUTS'!M901-'GEOMETRIC INPUTS'!P901)^2)</f>
        <v>0</v>
      </c>
      <c r="J901" s="20" t="e">
        <f>ASIN(('GEOMETRIC INPUTS'!M901-'GEOMETRIC INPUTS'!J901)/H901)</f>
        <v>#DIV/0!</v>
      </c>
      <c r="K901" s="27">
        <f>IF('GT Data'!X903=TRUE,'GEOMETRIC INPUTS'!Q901*Loads!$B$2,'GEOMETRIC INPUTS'!Q901*Loads!$F$2)</f>
        <v>0</v>
      </c>
      <c r="L901" s="27">
        <f>IF('GT Data'!X903=TRUE,F901*Loads!$B$3,F901*Loads!$F$3)</f>
        <v>0</v>
      </c>
      <c r="M901" s="27">
        <f>IF('GT Data'!X903=TRUE,G901*Loads!$B$3,G901*Loads!$F$3)</f>
        <v>0</v>
      </c>
      <c r="N901" s="27">
        <f>IF('GT Data'!X903=TRUE,H901*Loads!$B$3,H901*Loads!$F$3)</f>
        <v>0</v>
      </c>
      <c r="O901" s="27">
        <f>IF('GT Data'!X903=TRUE,B901*Loads!$B$4,0)</f>
        <v>0</v>
      </c>
      <c r="P901" s="27">
        <f>IF('GT Data'!X903=TRUE,'GEOMETRIC INPUTS'!Q901*Loads!$B$1,'GEOMETRIC INPUTS'!Q901*Loads!$F$1)</f>
        <v>0</v>
      </c>
      <c r="Q901">
        <v>-300</v>
      </c>
      <c r="R901" t="e">
        <f>'GEOMETRIC INPUTS'!R901/'GEOMETRIC INPUTS'!S901</f>
        <v>#DIV/0!</v>
      </c>
    </row>
    <row r="902" spans="1:18" x14ac:dyDescent="0.3">
      <c r="A902">
        <f>'GEOMETRIC INPUTS'!A902</f>
        <v>0</v>
      </c>
      <c r="B902">
        <f>'GT Data'!Z904</f>
        <v>0</v>
      </c>
      <c r="C902">
        <f>IF(AND('GEOMETRIC INPUTS'!E902&gt;'GEOMETRIC INPUTS'!B902,'GEOMETRIC INPUTS'!C902&gt;'GEOMETRIC INPUTS'!F902),ACOS(('GEOMETRIC INPUTS'!C902-'GEOMETRIC INPUTS'!F902)/'Calculated Tab Properties'!E902),0) + IF(AND('GEOMETRIC INPUTS'!E902&gt;'GEOMETRIC INPUTS'!B902,'GEOMETRIC INPUTS'!C902&lt;'GEOMETRIC INPUTS'!F902),PI()/2 + ASIN((-'GEOMETRIC INPUTS'!C902+'GEOMETRIC INPUTS'!F902)/'Calculated Tab Properties'!E902),0) + IF(AND('GEOMETRIC INPUTS'!E902&lt;'GEOMETRIC INPUTS'!B902,'GEOMETRIC INPUTS'!C902&lt;'GEOMETRIC INPUTS'!F902),PI() + ACOS(('GEOMETRIC INPUTS'!C902-'GEOMETRIC INPUTS'!F902)/'Calculated Tab Properties'!E902),0) + IF(AND('GEOMETRIC INPUTS'!E902&lt;'GEOMETRIC INPUTS'!B902,'GEOMETRIC INPUTS'!C902&gt;'GEOMETRIC INPUTS'!F902),2*PI() - ACOS((-'GEOMETRIC INPUTS'!C902+'GEOMETRIC INPUTS'!F902)/'Calculated Tab Properties'!E902),0) + IF(AND('GEOMETRIC INPUTS'!E902='GEOMETRIC INPUTS'!B902,'GEOMETRIC INPUTS'!C902&gt;'GEOMETRIC INPUTS'!F902),0,0) + IF(AND('GEOMETRIC INPUTS'!E902&gt;'GEOMETRIC INPUTS'!B902,'GEOMETRIC INPUTS'!C902='GEOMETRIC INPUTS'!F902),PI()/2,0) + IF(AND('GEOMETRIC INPUTS'!E902='GEOMETRIC INPUTS'!B902,'GEOMETRIC INPUTS'!C902&lt;'GEOMETRIC INPUTS'!F902),PI(),0) + IF(AND('GEOMETRIC INPUTS'!E902&lt;'GEOMETRIC INPUTS'!B902,'GEOMETRIC INPUTS'!C902='GEOMETRIC INPUTS'!F902),3/2*PI(),0)</f>
        <v>0</v>
      </c>
      <c r="D902">
        <f t="shared" si="14"/>
        <v>0</v>
      </c>
      <c r="E902">
        <f>SQRT(('GEOMETRIC INPUTS'!B902-'GEOMETRIC INPUTS'!E902)^2+('GEOMETRIC INPUTS'!C902-'GEOMETRIC INPUTS'!F902)^2+('GEOMETRIC INPUTS'!D902-'GEOMETRIC INPUTS'!G902)^2)</f>
        <v>0</v>
      </c>
      <c r="F902">
        <f>SQRT(('GEOMETRIC INPUTS'!B902-'GEOMETRIC INPUTS'!N902)^2 + ('GEOMETRIC INPUTS'!C902-'GEOMETRIC INPUTS'!O902)^2 + ('GEOMETRIC INPUTS'!D902-'GEOMETRIC INPUTS'!P902)^2)</f>
        <v>0</v>
      </c>
      <c r="G902">
        <f>SQRT(('GEOMETRIC INPUTS'!E902-'GEOMETRIC INPUTS'!N902)^2 + ('GEOMETRIC INPUTS'!F902-'GEOMETRIC INPUTS'!O902)^2 + ('GEOMETRIC INPUTS'!G902-'GEOMETRIC INPUTS'!P902)^2)</f>
        <v>0</v>
      </c>
      <c r="H902">
        <f>SQRT(('GEOMETRIC INPUTS'!H902-'GEOMETRIC INPUTS'!K902)^2 + ('GEOMETRIC INPUTS'!I902-'GEOMETRIC INPUTS'!L902)^2 + ('GEOMETRIC INPUTS'!J902-'GEOMETRIC INPUTS'!M902)^2)</f>
        <v>0</v>
      </c>
      <c r="I902">
        <f>SQRT(('GEOMETRIC INPUTS'!K902-'GEOMETRIC INPUTS'!N902)^2 + ('GEOMETRIC INPUTS'!L902-'GEOMETRIC INPUTS'!O902)^2 + ('GEOMETRIC INPUTS'!M902-'GEOMETRIC INPUTS'!P902)^2)</f>
        <v>0</v>
      </c>
      <c r="J902" s="20" t="e">
        <f>ASIN(('GEOMETRIC INPUTS'!M902-'GEOMETRIC INPUTS'!J902)/H902)</f>
        <v>#DIV/0!</v>
      </c>
      <c r="K902" s="27">
        <f>IF('GT Data'!X904=TRUE,'GEOMETRIC INPUTS'!Q902*Loads!$B$2,'GEOMETRIC INPUTS'!Q902*Loads!$F$2)</f>
        <v>0</v>
      </c>
      <c r="L902" s="27">
        <f>IF('GT Data'!X904=TRUE,F902*Loads!$B$3,F902*Loads!$F$3)</f>
        <v>0</v>
      </c>
      <c r="M902" s="27">
        <f>IF('GT Data'!X904=TRUE,G902*Loads!$B$3,G902*Loads!$F$3)</f>
        <v>0</v>
      </c>
      <c r="N902" s="27">
        <f>IF('GT Data'!X904=TRUE,H902*Loads!$B$3,H902*Loads!$F$3)</f>
        <v>0</v>
      </c>
      <c r="O902" s="27">
        <f>IF('GT Data'!X904=TRUE,B902*Loads!$B$4,0)</f>
        <v>0</v>
      </c>
      <c r="P902" s="27">
        <f>IF('GT Data'!X904=TRUE,'GEOMETRIC INPUTS'!Q902*Loads!$B$1,'GEOMETRIC INPUTS'!Q902*Loads!$F$1)</f>
        <v>0</v>
      </c>
      <c r="Q902">
        <v>-300</v>
      </c>
      <c r="R902" t="e">
        <f>'GEOMETRIC INPUTS'!R902/'GEOMETRIC INPUTS'!S902</f>
        <v>#DIV/0!</v>
      </c>
    </row>
    <row r="903" spans="1:18" x14ac:dyDescent="0.3">
      <c r="A903">
        <f>'GEOMETRIC INPUTS'!A903</f>
        <v>0</v>
      </c>
      <c r="B903">
        <f>'GT Data'!Z905</f>
        <v>0</v>
      </c>
      <c r="C903">
        <f>IF(AND('GEOMETRIC INPUTS'!E903&gt;'GEOMETRIC INPUTS'!B903,'GEOMETRIC INPUTS'!C903&gt;'GEOMETRIC INPUTS'!F903),ACOS(('GEOMETRIC INPUTS'!C903-'GEOMETRIC INPUTS'!F903)/'Calculated Tab Properties'!E903),0) + IF(AND('GEOMETRIC INPUTS'!E903&gt;'GEOMETRIC INPUTS'!B903,'GEOMETRIC INPUTS'!C903&lt;'GEOMETRIC INPUTS'!F903),PI()/2 + ASIN((-'GEOMETRIC INPUTS'!C903+'GEOMETRIC INPUTS'!F903)/'Calculated Tab Properties'!E903),0) + IF(AND('GEOMETRIC INPUTS'!E903&lt;'GEOMETRIC INPUTS'!B903,'GEOMETRIC INPUTS'!C903&lt;'GEOMETRIC INPUTS'!F903),PI() + ACOS(('GEOMETRIC INPUTS'!C903-'GEOMETRIC INPUTS'!F903)/'Calculated Tab Properties'!E903),0) + IF(AND('GEOMETRIC INPUTS'!E903&lt;'GEOMETRIC INPUTS'!B903,'GEOMETRIC INPUTS'!C903&gt;'GEOMETRIC INPUTS'!F903),2*PI() - ACOS((-'GEOMETRIC INPUTS'!C903+'GEOMETRIC INPUTS'!F903)/'Calculated Tab Properties'!E903),0) + IF(AND('GEOMETRIC INPUTS'!E903='GEOMETRIC INPUTS'!B903,'GEOMETRIC INPUTS'!C903&gt;'GEOMETRIC INPUTS'!F903),0,0) + IF(AND('GEOMETRIC INPUTS'!E903&gt;'GEOMETRIC INPUTS'!B903,'GEOMETRIC INPUTS'!C903='GEOMETRIC INPUTS'!F903),PI()/2,0) + IF(AND('GEOMETRIC INPUTS'!E903='GEOMETRIC INPUTS'!B903,'GEOMETRIC INPUTS'!C903&lt;'GEOMETRIC INPUTS'!F903),PI(),0) + IF(AND('GEOMETRIC INPUTS'!E903&lt;'GEOMETRIC INPUTS'!B903,'GEOMETRIC INPUTS'!C903='GEOMETRIC INPUTS'!F903),3/2*PI(),0)</f>
        <v>0</v>
      </c>
      <c r="D903">
        <f t="shared" si="14"/>
        <v>0</v>
      </c>
      <c r="E903">
        <f>SQRT(('GEOMETRIC INPUTS'!B903-'GEOMETRIC INPUTS'!E903)^2+('GEOMETRIC INPUTS'!C903-'GEOMETRIC INPUTS'!F903)^2+('GEOMETRIC INPUTS'!D903-'GEOMETRIC INPUTS'!G903)^2)</f>
        <v>0</v>
      </c>
      <c r="F903">
        <f>SQRT(('GEOMETRIC INPUTS'!B903-'GEOMETRIC INPUTS'!N903)^2 + ('GEOMETRIC INPUTS'!C903-'GEOMETRIC INPUTS'!O903)^2 + ('GEOMETRIC INPUTS'!D903-'GEOMETRIC INPUTS'!P903)^2)</f>
        <v>0</v>
      </c>
      <c r="G903">
        <f>SQRT(('GEOMETRIC INPUTS'!E903-'GEOMETRIC INPUTS'!N903)^2 + ('GEOMETRIC INPUTS'!F903-'GEOMETRIC INPUTS'!O903)^2 + ('GEOMETRIC INPUTS'!G903-'GEOMETRIC INPUTS'!P903)^2)</f>
        <v>0</v>
      </c>
      <c r="H903">
        <f>SQRT(('GEOMETRIC INPUTS'!H903-'GEOMETRIC INPUTS'!K903)^2 + ('GEOMETRIC INPUTS'!I903-'GEOMETRIC INPUTS'!L903)^2 + ('GEOMETRIC INPUTS'!J903-'GEOMETRIC INPUTS'!M903)^2)</f>
        <v>0</v>
      </c>
      <c r="I903">
        <f>SQRT(('GEOMETRIC INPUTS'!K903-'GEOMETRIC INPUTS'!N903)^2 + ('GEOMETRIC INPUTS'!L903-'GEOMETRIC INPUTS'!O903)^2 + ('GEOMETRIC INPUTS'!M903-'GEOMETRIC INPUTS'!P903)^2)</f>
        <v>0</v>
      </c>
      <c r="J903" s="20" t="e">
        <f>ASIN(('GEOMETRIC INPUTS'!M903-'GEOMETRIC INPUTS'!J903)/H903)</f>
        <v>#DIV/0!</v>
      </c>
      <c r="K903" s="27">
        <f>IF('GT Data'!X905=TRUE,'GEOMETRIC INPUTS'!Q903*Loads!$B$2,'GEOMETRIC INPUTS'!Q903*Loads!$F$2)</f>
        <v>0</v>
      </c>
      <c r="L903" s="27">
        <f>IF('GT Data'!X905=TRUE,F903*Loads!$B$3,F903*Loads!$F$3)</f>
        <v>0</v>
      </c>
      <c r="M903" s="27">
        <f>IF('GT Data'!X905=TRUE,G903*Loads!$B$3,G903*Loads!$F$3)</f>
        <v>0</v>
      </c>
      <c r="N903" s="27">
        <f>IF('GT Data'!X905=TRUE,H903*Loads!$B$3,H903*Loads!$F$3)</f>
        <v>0</v>
      </c>
      <c r="O903" s="27">
        <f>IF('GT Data'!X905=TRUE,B903*Loads!$B$4,0)</f>
        <v>0</v>
      </c>
      <c r="P903" s="27">
        <f>IF('GT Data'!X905=TRUE,'GEOMETRIC INPUTS'!Q903*Loads!$B$1,'GEOMETRIC INPUTS'!Q903*Loads!$F$1)</f>
        <v>0</v>
      </c>
      <c r="Q903">
        <v>-300</v>
      </c>
      <c r="R903" t="e">
        <f>'GEOMETRIC INPUTS'!R903/'GEOMETRIC INPUTS'!S903</f>
        <v>#DIV/0!</v>
      </c>
    </row>
    <row r="904" spans="1:18" x14ac:dyDescent="0.3">
      <c r="A904">
        <f>'GEOMETRIC INPUTS'!A904</f>
        <v>0</v>
      </c>
      <c r="B904">
        <f>'GT Data'!Z906</f>
        <v>0</v>
      </c>
      <c r="C904">
        <f>IF(AND('GEOMETRIC INPUTS'!E904&gt;'GEOMETRIC INPUTS'!B904,'GEOMETRIC INPUTS'!C904&gt;'GEOMETRIC INPUTS'!F904),ACOS(('GEOMETRIC INPUTS'!C904-'GEOMETRIC INPUTS'!F904)/'Calculated Tab Properties'!E904),0) + IF(AND('GEOMETRIC INPUTS'!E904&gt;'GEOMETRIC INPUTS'!B904,'GEOMETRIC INPUTS'!C904&lt;'GEOMETRIC INPUTS'!F904),PI()/2 + ASIN((-'GEOMETRIC INPUTS'!C904+'GEOMETRIC INPUTS'!F904)/'Calculated Tab Properties'!E904),0) + IF(AND('GEOMETRIC INPUTS'!E904&lt;'GEOMETRIC INPUTS'!B904,'GEOMETRIC INPUTS'!C904&lt;'GEOMETRIC INPUTS'!F904),PI() + ACOS(('GEOMETRIC INPUTS'!C904-'GEOMETRIC INPUTS'!F904)/'Calculated Tab Properties'!E904),0) + IF(AND('GEOMETRIC INPUTS'!E904&lt;'GEOMETRIC INPUTS'!B904,'GEOMETRIC INPUTS'!C904&gt;'GEOMETRIC INPUTS'!F904),2*PI() - ACOS((-'GEOMETRIC INPUTS'!C904+'GEOMETRIC INPUTS'!F904)/'Calculated Tab Properties'!E904),0) + IF(AND('GEOMETRIC INPUTS'!E904='GEOMETRIC INPUTS'!B904,'GEOMETRIC INPUTS'!C904&gt;'GEOMETRIC INPUTS'!F904),0,0) + IF(AND('GEOMETRIC INPUTS'!E904&gt;'GEOMETRIC INPUTS'!B904,'GEOMETRIC INPUTS'!C904='GEOMETRIC INPUTS'!F904),PI()/2,0) + IF(AND('GEOMETRIC INPUTS'!E904='GEOMETRIC INPUTS'!B904,'GEOMETRIC INPUTS'!C904&lt;'GEOMETRIC INPUTS'!F904),PI(),0) + IF(AND('GEOMETRIC INPUTS'!E904&lt;'GEOMETRIC INPUTS'!B904,'GEOMETRIC INPUTS'!C904='GEOMETRIC INPUTS'!F904),3/2*PI(),0)</f>
        <v>0</v>
      </c>
      <c r="D904">
        <f t="shared" si="14"/>
        <v>0</v>
      </c>
      <c r="E904">
        <f>SQRT(('GEOMETRIC INPUTS'!B904-'GEOMETRIC INPUTS'!E904)^2+('GEOMETRIC INPUTS'!C904-'GEOMETRIC INPUTS'!F904)^2+('GEOMETRIC INPUTS'!D904-'GEOMETRIC INPUTS'!G904)^2)</f>
        <v>0</v>
      </c>
      <c r="F904">
        <f>SQRT(('GEOMETRIC INPUTS'!B904-'GEOMETRIC INPUTS'!N904)^2 + ('GEOMETRIC INPUTS'!C904-'GEOMETRIC INPUTS'!O904)^2 + ('GEOMETRIC INPUTS'!D904-'GEOMETRIC INPUTS'!P904)^2)</f>
        <v>0</v>
      </c>
      <c r="G904">
        <f>SQRT(('GEOMETRIC INPUTS'!E904-'GEOMETRIC INPUTS'!N904)^2 + ('GEOMETRIC INPUTS'!F904-'GEOMETRIC INPUTS'!O904)^2 + ('GEOMETRIC INPUTS'!G904-'GEOMETRIC INPUTS'!P904)^2)</f>
        <v>0</v>
      </c>
      <c r="H904">
        <f>SQRT(('GEOMETRIC INPUTS'!H904-'GEOMETRIC INPUTS'!K904)^2 + ('GEOMETRIC INPUTS'!I904-'GEOMETRIC INPUTS'!L904)^2 + ('GEOMETRIC INPUTS'!J904-'GEOMETRIC INPUTS'!M904)^2)</f>
        <v>0</v>
      </c>
      <c r="I904">
        <f>SQRT(('GEOMETRIC INPUTS'!K904-'GEOMETRIC INPUTS'!N904)^2 + ('GEOMETRIC INPUTS'!L904-'GEOMETRIC INPUTS'!O904)^2 + ('GEOMETRIC INPUTS'!M904-'GEOMETRIC INPUTS'!P904)^2)</f>
        <v>0</v>
      </c>
      <c r="J904" s="20" t="e">
        <f>ASIN(('GEOMETRIC INPUTS'!M904-'GEOMETRIC INPUTS'!J904)/H904)</f>
        <v>#DIV/0!</v>
      </c>
      <c r="K904" s="27">
        <f>IF('GT Data'!X906=TRUE,'GEOMETRIC INPUTS'!Q904*Loads!$B$2,'GEOMETRIC INPUTS'!Q904*Loads!$F$2)</f>
        <v>0</v>
      </c>
      <c r="L904" s="27">
        <f>IF('GT Data'!X906=TRUE,F904*Loads!$B$3,F904*Loads!$F$3)</f>
        <v>0</v>
      </c>
      <c r="M904" s="27">
        <f>IF('GT Data'!X906=TRUE,G904*Loads!$B$3,G904*Loads!$F$3)</f>
        <v>0</v>
      </c>
      <c r="N904" s="27">
        <f>IF('GT Data'!X906=TRUE,H904*Loads!$B$3,H904*Loads!$F$3)</f>
        <v>0</v>
      </c>
      <c r="O904" s="27">
        <f>IF('GT Data'!X906=TRUE,B904*Loads!$B$4,0)</f>
        <v>0</v>
      </c>
      <c r="P904" s="27">
        <f>IF('GT Data'!X906=TRUE,'GEOMETRIC INPUTS'!Q904*Loads!$B$1,'GEOMETRIC INPUTS'!Q904*Loads!$F$1)</f>
        <v>0</v>
      </c>
      <c r="Q904">
        <v>-300</v>
      </c>
      <c r="R904" t="e">
        <f>'GEOMETRIC INPUTS'!R904/'GEOMETRIC INPUTS'!S904</f>
        <v>#DIV/0!</v>
      </c>
    </row>
    <row r="905" spans="1:18" x14ac:dyDescent="0.3">
      <c r="A905">
        <f>'GEOMETRIC INPUTS'!A905</f>
        <v>0</v>
      </c>
      <c r="B905">
        <f>'GT Data'!Z907</f>
        <v>0</v>
      </c>
      <c r="C905">
        <f>IF(AND('GEOMETRIC INPUTS'!E905&gt;'GEOMETRIC INPUTS'!B905,'GEOMETRIC INPUTS'!C905&gt;'GEOMETRIC INPUTS'!F905),ACOS(('GEOMETRIC INPUTS'!C905-'GEOMETRIC INPUTS'!F905)/'Calculated Tab Properties'!E905),0) + IF(AND('GEOMETRIC INPUTS'!E905&gt;'GEOMETRIC INPUTS'!B905,'GEOMETRIC INPUTS'!C905&lt;'GEOMETRIC INPUTS'!F905),PI()/2 + ASIN((-'GEOMETRIC INPUTS'!C905+'GEOMETRIC INPUTS'!F905)/'Calculated Tab Properties'!E905),0) + IF(AND('GEOMETRIC INPUTS'!E905&lt;'GEOMETRIC INPUTS'!B905,'GEOMETRIC INPUTS'!C905&lt;'GEOMETRIC INPUTS'!F905),PI() + ACOS(('GEOMETRIC INPUTS'!C905-'GEOMETRIC INPUTS'!F905)/'Calculated Tab Properties'!E905),0) + IF(AND('GEOMETRIC INPUTS'!E905&lt;'GEOMETRIC INPUTS'!B905,'GEOMETRIC INPUTS'!C905&gt;'GEOMETRIC INPUTS'!F905),2*PI() - ACOS((-'GEOMETRIC INPUTS'!C905+'GEOMETRIC INPUTS'!F905)/'Calculated Tab Properties'!E905),0) + IF(AND('GEOMETRIC INPUTS'!E905='GEOMETRIC INPUTS'!B905,'GEOMETRIC INPUTS'!C905&gt;'GEOMETRIC INPUTS'!F905),0,0) + IF(AND('GEOMETRIC INPUTS'!E905&gt;'GEOMETRIC INPUTS'!B905,'GEOMETRIC INPUTS'!C905='GEOMETRIC INPUTS'!F905),PI()/2,0) + IF(AND('GEOMETRIC INPUTS'!E905='GEOMETRIC INPUTS'!B905,'GEOMETRIC INPUTS'!C905&lt;'GEOMETRIC INPUTS'!F905),PI(),0) + IF(AND('GEOMETRIC INPUTS'!E905&lt;'GEOMETRIC INPUTS'!B905,'GEOMETRIC INPUTS'!C905='GEOMETRIC INPUTS'!F905),3/2*PI(),0)</f>
        <v>0</v>
      </c>
      <c r="D905">
        <f t="shared" si="14"/>
        <v>0</v>
      </c>
      <c r="E905">
        <f>SQRT(('GEOMETRIC INPUTS'!B905-'GEOMETRIC INPUTS'!E905)^2+('GEOMETRIC INPUTS'!C905-'GEOMETRIC INPUTS'!F905)^2+('GEOMETRIC INPUTS'!D905-'GEOMETRIC INPUTS'!G905)^2)</f>
        <v>0</v>
      </c>
      <c r="F905">
        <f>SQRT(('GEOMETRIC INPUTS'!B905-'GEOMETRIC INPUTS'!N905)^2 + ('GEOMETRIC INPUTS'!C905-'GEOMETRIC INPUTS'!O905)^2 + ('GEOMETRIC INPUTS'!D905-'GEOMETRIC INPUTS'!P905)^2)</f>
        <v>0</v>
      </c>
      <c r="G905">
        <f>SQRT(('GEOMETRIC INPUTS'!E905-'GEOMETRIC INPUTS'!N905)^2 + ('GEOMETRIC INPUTS'!F905-'GEOMETRIC INPUTS'!O905)^2 + ('GEOMETRIC INPUTS'!G905-'GEOMETRIC INPUTS'!P905)^2)</f>
        <v>0</v>
      </c>
      <c r="H905">
        <f>SQRT(('GEOMETRIC INPUTS'!H905-'GEOMETRIC INPUTS'!K905)^2 + ('GEOMETRIC INPUTS'!I905-'GEOMETRIC INPUTS'!L905)^2 + ('GEOMETRIC INPUTS'!J905-'GEOMETRIC INPUTS'!M905)^2)</f>
        <v>0</v>
      </c>
      <c r="I905">
        <f>SQRT(('GEOMETRIC INPUTS'!K905-'GEOMETRIC INPUTS'!N905)^2 + ('GEOMETRIC INPUTS'!L905-'GEOMETRIC INPUTS'!O905)^2 + ('GEOMETRIC INPUTS'!M905-'GEOMETRIC INPUTS'!P905)^2)</f>
        <v>0</v>
      </c>
      <c r="J905" s="20" t="e">
        <f>ASIN(('GEOMETRIC INPUTS'!M905-'GEOMETRIC INPUTS'!J905)/H905)</f>
        <v>#DIV/0!</v>
      </c>
      <c r="K905" s="27">
        <f>IF('GT Data'!X907=TRUE,'GEOMETRIC INPUTS'!Q905*Loads!$B$2,'GEOMETRIC INPUTS'!Q905*Loads!$F$2)</f>
        <v>0</v>
      </c>
      <c r="L905" s="27">
        <f>IF('GT Data'!X907=TRUE,F905*Loads!$B$3,F905*Loads!$F$3)</f>
        <v>0</v>
      </c>
      <c r="M905" s="27">
        <f>IF('GT Data'!X907=TRUE,G905*Loads!$B$3,G905*Loads!$F$3)</f>
        <v>0</v>
      </c>
      <c r="N905" s="27">
        <f>IF('GT Data'!X907=TRUE,H905*Loads!$B$3,H905*Loads!$F$3)</f>
        <v>0</v>
      </c>
      <c r="O905" s="27">
        <f>IF('GT Data'!X907=TRUE,B905*Loads!$B$4,0)</f>
        <v>0</v>
      </c>
      <c r="P905" s="27">
        <f>IF('GT Data'!X907=TRUE,'GEOMETRIC INPUTS'!Q905*Loads!$B$1,'GEOMETRIC INPUTS'!Q905*Loads!$F$1)</f>
        <v>0</v>
      </c>
      <c r="Q905">
        <v>-300</v>
      </c>
      <c r="R905" t="e">
        <f>'GEOMETRIC INPUTS'!R905/'GEOMETRIC INPUTS'!S905</f>
        <v>#DIV/0!</v>
      </c>
    </row>
    <row r="906" spans="1:18" x14ac:dyDescent="0.3">
      <c r="A906">
        <f>'GEOMETRIC INPUTS'!A906</f>
        <v>0</v>
      </c>
      <c r="B906">
        <f>'GT Data'!Z908</f>
        <v>0</v>
      </c>
      <c r="C906">
        <f>IF(AND('GEOMETRIC INPUTS'!E906&gt;'GEOMETRIC INPUTS'!B906,'GEOMETRIC INPUTS'!C906&gt;'GEOMETRIC INPUTS'!F906),ACOS(('GEOMETRIC INPUTS'!C906-'GEOMETRIC INPUTS'!F906)/'Calculated Tab Properties'!E906),0) + IF(AND('GEOMETRIC INPUTS'!E906&gt;'GEOMETRIC INPUTS'!B906,'GEOMETRIC INPUTS'!C906&lt;'GEOMETRIC INPUTS'!F906),PI()/2 + ASIN((-'GEOMETRIC INPUTS'!C906+'GEOMETRIC INPUTS'!F906)/'Calculated Tab Properties'!E906),0) + IF(AND('GEOMETRIC INPUTS'!E906&lt;'GEOMETRIC INPUTS'!B906,'GEOMETRIC INPUTS'!C906&lt;'GEOMETRIC INPUTS'!F906),PI() + ACOS(('GEOMETRIC INPUTS'!C906-'GEOMETRIC INPUTS'!F906)/'Calculated Tab Properties'!E906),0) + IF(AND('GEOMETRIC INPUTS'!E906&lt;'GEOMETRIC INPUTS'!B906,'GEOMETRIC INPUTS'!C906&gt;'GEOMETRIC INPUTS'!F906),2*PI() - ACOS((-'GEOMETRIC INPUTS'!C906+'GEOMETRIC INPUTS'!F906)/'Calculated Tab Properties'!E906),0) + IF(AND('GEOMETRIC INPUTS'!E906='GEOMETRIC INPUTS'!B906,'GEOMETRIC INPUTS'!C906&gt;'GEOMETRIC INPUTS'!F906),0,0) + IF(AND('GEOMETRIC INPUTS'!E906&gt;'GEOMETRIC INPUTS'!B906,'GEOMETRIC INPUTS'!C906='GEOMETRIC INPUTS'!F906),PI()/2,0) + IF(AND('GEOMETRIC INPUTS'!E906='GEOMETRIC INPUTS'!B906,'GEOMETRIC INPUTS'!C906&lt;'GEOMETRIC INPUTS'!F906),PI(),0) + IF(AND('GEOMETRIC INPUTS'!E906&lt;'GEOMETRIC INPUTS'!B906,'GEOMETRIC INPUTS'!C906='GEOMETRIC INPUTS'!F906),3/2*PI(),0)</f>
        <v>0</v>
      </c>
      <c r="D906">
        <f t="shared" si="14"/>
        <v>0</v>
      </c>
      <c r="E906">
        <f>SQRT(('GEOMETRIC INPUTS'!B906-'GEOMETRIC INPUTS'!E906)^2+('GEOMETRIC INPUTS'!C906-'GEOMETRIC INPUTS'!F906)^2+('GEOMETRIC INPUTS'!D906-'GEOMETRIC INPUTS'!G906)^2)</f>
        <v>0</v>
      </c>
      <c r="F906">
        <f>SQRT(('GEOMETRIC INPUTS'!B906-'GEOMETRIC INPUTS'!N906)^2 + ('GEOMETRIC INPUTS'!C906-'GEOMETRIC INPUTS'!O906)^2 + ('GEOMETRIC INPUTS'!D906-'GEOMETRIC INPUTS'!P906)^2)</f>
        <v>0</v>
      </c>
      <c r="G906">
        <f>SQRT(('GEOMETRIC INPUTS'!E906-'GEOMETRIC INPUTS'!N906)^2 + ('GEOMETRIC INPUTS'!F906-'GEOMETRIC INPUTS'!O906)^2 + ('GEOMETRIC INPUTS'!G906-'GEOMETRIC INPUTS'!P906)^2)</f>
        <v>0</v>
      </c>
      <c r="H906">
        <f>SQRT(('GEOMETRIC INPUTS'!H906-'GEOMETRIC INPUTS'!K906)^2 + ('GEOMETRIC INPUTS'!I906-'GEOMETRIC INPUTS'!L906)^2 + ('GEOMETRIC INPUTS'!J906-'GEOMETRIC INPUTS'!M906)^2)</f>
        <v>0</v>
      </c>
      <c r="I906">
        <f>SQRT(('GEOMETRIC INPUTS'!K906-'GEOMETRIC INPUTS'!N906)^2 + ('GEOMETRIC INPUTS'!L906-'GEOMETRIC INPUTS'!O906)^2 + ('GEOMETRIC INPUTS'!M906-'GEOMETRIC INPUTS'!P906)^2)</f>
        <v>0</v>
      </c>
      <c r="J906" s="20" t="e">
        <f>ASIN(('GEOMETRIC INPUTS'!M906-'GEOMETRIC INPUTS'!J906)/H906)</f>
        <v>#DIV/0!</v>
      </c>
      <c r="K906" s="27">
        <f>IF('GT Data'!X908=TRUE,'GEOMETRIC INPUTS'!Q906*Loads!$B$2,'GEOMETRIC INPUTS'!Q906*Loads!$F$2)</f>
        <v>0</v>
      </c>
      <c r="L906" s="27">
        <f>IF('GT Data'!X908=TRUE,F906*Loads!$B$3,F906*Loads!$F$3)</f>
        <v>0</v>
      </c>
      <c r="M906" s="27">
        <f>IF('GT Data'!X908=TRUE,G906*Loads!$B$3,G906*Loads!$F$3)</f>
        <v>0</v>
      </c>
      <c r="N906" s="27">
        <f>IF('GT Data'!X908=TRUE,H906*Loads!$B$3,H906*Loads!$F$3)</f>
        <v>0</v>
      </c>
      <c r="O906" s="27">
        <f>IF('GT Data'!X908=TRUE,B906*Loads!$B$4,0)</f>
        <v>0</v>
      </c>
      <c r="P906" s="27">
        <f>IF('GT Data'!X908=TRUE,'GEOMETRIC INPUTS'!Q906*Loads!$B$1,'GEOMETRIC INPUTS'!Q906*Loads!$F$1)</f>
        <v>0</v>
      </c>
      <c r="Q906">
        <v>-300</v>
      </c>
      <c r="R906" t="e">
        <f>'GEOMETRIC INPUTS'!R906/'GEOMETRIC INPUTS'!S906</f>
        <v>#DIV/0!</v>
      </c>
    </row>
    <row r="907" spans="1:18" x14ac:dyDescent="0.3">
      <c r="A907">
        <f>'GEOMETRIC INPUTS'!A907</f>
        <v>0</v>
      </c>
      <c r="B907">
        <f>'GT Data'!Z909</f>
        <v>0</v>
      </c>
      <c r="C907">
        <f>IF(AND('GEOMETRIC INPUTS'!E907&gt;'GEOMETRIC INPUTS'!B907,'GEOMETRIC INPUTS'!C907&gt;'GEOMETRIC INPUTS'!F907),ACOS(('GEOMETRIC INPUTS'!C907-'GEOMETRIC INPUTS'!F907)/'Calculated Tab Properties'!E907),0) + IF(AND('GEOMETRIC INPUTS'!E907&gt;'GEOMETRIC INPUTS'!B907,'GEOMETRIC INPUTS'!C907&lt;'GEOMETRIC INPUTS'!F907),PI()/2 + ASIN((-'GEOMETRIC INPUTS'!C907+'GEOMETRIC INPUTS'!F907)/'Calculated Tab Properties'!E907),0) + IF(AND('GEOMETRIC INPUTS'!E907&lt;'GEOMETRIC INPUTS'!B907,'GEOMETRIC INPUTS'!C907&lt;'GEOMETRIC INPUTS'!F907),PI() + ACOS(('GEOMETRIC INPUTS'!C907-'GEOMETRIC INPUTS'!F907)/'Calculated Tab Properties'!E907),0) + IF(AND('GEOMETRIC INPUTS'!E907&lt;'GEOMETRIC INPUTS'!B907,'GEOMETRIC INPUTS'!C907&gt;'GEOMETRIC INPUTS'!F907),2*PI() - ACOS((-'GEOMETRIC INPUTS'!C907+'GEOMETRIC INPUTS'!F907)/'Calculated Tab Properties'!E907),0) + IF(AND('GEOMETRIC INPUTS'!E907='GEOMETRIC INPUTS'!B907,'GEOMETRIC INPUTS'!C907&gt;'GEOMETRIC INPUTS'!F907),0,0) + IF(AND('GEOMETRIC INPUTS'!E907&gt;'GEOMETRIC INPUTS'!B907,'GEOMETRIC INPUTS'!C907='GEOMETRIC INPUTS'!F907),PI()/2,0) + IF(AND('GEOMETRIC INPUTS'!E907='GEOMETRIC INPUTS'!B907,'GEOMETRIC INPUTS'!C907&lt;'GEOMETRIC INPUTS'!F907),PI(),0) + IF(AND('GEOMETRIC INPUTS'!E907&lt;'GEOMETRIC INPUTS'!B907,'GEOMETRIC INPUTS'!C907='GEOMETRIC INPUTS'!F907),3/2*PI(),0)</f>
        <v>0</v>
      </c>
      <c r="D907">
        <f t="shared" si="14"/>
        <v>0</v>
      </c>
      <c r="E907">
        <f>SQRT(('GEOMETRIC INPUTS'!B907-'GEOMETRIC INPUTS'!E907)^2+('GEOMETRIC INPUTS'!C907-'GEOMETRIC INPUTS'!F907)^2+('GEOMETRIC INPUTS'!D907-'GEOMETRIC INPUTS'!G907)^2)</f>
        <v>0</v>
      </c>
      <c r="F907">
        <f>SQRT(('GEOMETRIC INPUTS'!B907-'GEOMETRIC INPUTS'!N907)^2 + ('GEOMETRIC INPUTS'!C907-'GEOMETRIC INPUTS'!O907)^2 + ('GEOMETRIC INPUTS'!D907-'GEOMETRIC INPUTS'!P907)^2)</f>
        <v>0</v>
      </c>
      <c r="G907">
        <f>SQRT(('GEOMETRIC INPUTS'!E907-'GEOMETRIC INPUTS'!N907)^2 + ('GEOMETRIC INPUTS'!F907-'GEOMETRIC INPUTS'!O907)^2 + ('GEOMETRIC INPUTS'!G907-'GEOMETRIC INPUTS'!P907)^2)</f>
        <v>0</v>
      </c>
      <c r="H907">
        <f>SQRT(('GEOMETRIC INPUTS'!H907-'GEOMETRIC INPUTS'!K907)^2 + ('GEOMETRIC INPUTS'!I907-'GEOMETRIC INPUTS'!L907)^2 + ('GEOMETRIC INPUTS'!J907-'GEOMETRIC INPUTS'!M907)^2)</f>
        <v>0</v>
      </c>
      <c r="I907">
        <f>SQRT(('GEOMETRIC INPUTS'!K907-'GEOMETRIC INPUTS'!N907)^2 + ('GEOMETRIC INPUTS'!L907-'GEOMETRIC INPUTS'!O907)^2 + ('GEOMETRIC INPUTS'!M907-'GEOMETRIC INPUTS'!P907)^2)</f>
        <v>0</v>
      </c>
      <c r="J907" s="20" t="e">
        <f>ASIN(('GEOMETRIC INPUTS'!M907-'GEOMETRIC INPUTS'!J907)/H907)</f>
        <v>#DIV/0!</v>
      </c>
      <c r="K907" s="27">
        <f>IF('GT Data'!X909=TRUE,'GEOMETRIC INPUTS'!Q907*Loads!$B$2,'GEOMETRIC INPUTS'!Q907*Loads!$F$2)</f>
        <v>0</v>
      </c>
      <c r="L907" s="27">
        <f>IF('GT Data'!X909=TRUE,F907*Loads!$B$3,F907*Loads!$F$3)</f>
        <v>0</v>
      </c>
      <c r="M907" s="27">
        <f>IF('GT Data'!X909=TRUE,G907*Loads!$B$3,G907*Loads!$F$3)</f>
        <v>0</v>
      </c>
      <c r="N907" s="27">
        <f>IF('GT Data'!X909=TRUE,H907*Loads!$B$3,H907*Loads!$F$3)</f>
        <v>0</v>
      </c>
      <c r="O907" s="27">
        <f>IF('GT Data'!X909=TRUE,B907*Loads!$B$4,0)</f>
        <v>0</v>
      </c>
      <c r="P907" s="27">
        <f>IF('GT Data'!X909=TRUE,'GEOMETRIC INPUTS'!Q907*Loads!$B$1,'GEOMETRIC INPUTS'!Q907*Loads!$F$1)</f>
        <v>0</v>
      </c>
      <c r="Q907">
        <v>-300</v>
      </c>
      <c r="R907" t="e">
        <f>'GEOMETRIC INPUTS'!R907/'GEOMETRIC INPUTS'!S907</f>
        <v>#DIV/0!</v>
      </c>
    </row>
    <row r="908" spans="1:18" x14ac:dyDescent="0.3">
      <c r="A908">
        <f>'GEOMETRIC INPUTS'!A908</f>
        <v>0</v>
      </c>
      <c r="B908">
        <f>'GT Data'!Z910</f>
        <v>0</v>
      </c>
      <c r="C908">
        <f>IF(AND('GEOMETRIC INPUTS'!E908&gt;'GEOMETRIC INPUTS'!B908,'GEOMETRIC INPUTS'!C908&gt;'GEOMETRIC INPUTS'!F908),ACOS(('GEOMETRIC INPUTS'!C908-'GEOMETRIC INPUTS'!F908)/'Calculated Tab Properties'!E908),0) + IF(AND('GEOMETRIC INPUTS'!E908&gt;'GEOMETRIC INPUTS'!B908,'GEOMETRIC INPUTS'!C908&lt;'GEOMETRIC INPUTS'!F908),PI()/2 + ASIN((-'GEOMETRIC INPUTS'!C908+'GEOMETRIC INPUTS'!F908)/'Calculated Tab Properties'!E908),0) + IF(AND('GEOMETRIC INPUTS'!E908&lt;'GEOMETRIC INPUTS'!B908,'GEOMETRIC INPUTS'!C908&lt;'GEOMETRIC INPUTS'!F908),PI() + ACOS(('GEOMETRIC INPUTS'!C908-'GEOMETRIC INPUTS'!F908)/'Calculated Tab Properties'!E908),0) + IF(AND('GEOMETRIC INPUTS'!E908&lt;'GEOMETRIC INPUTS'!B908,'GEOMETRIC INPUTS'!C908&gt;'GEOMETRIC INPUTS'!F908),2*PI() - ACOS((-'GEOMETRIC INPUTS'!C908+'GEOMETRIC INPUTS'!F908)/'Calculated Tab Properties'!E908),0) + IF(AND('GEOMETRIC INPUTS'!E908='GEOMETRIC INPUTS'!B908,'GEOMETRIC INPUTS'!C908&gt;'GEOMETRIC INPUTS'!F908),0,0) + IF(AND('GEOMETRIC INPUTS'!E908&gt;'GEOMETRIC INPUTS'!B908,'GEOMETRIC INPUTS'!C908='GEOMETRIC INPUTS'!F908),PI()/2,0) + IF(AND('GEOMETRIC INPUTS'!E908='GEOMETRIC INPUTS'!B908,'GEOMETRIC INPUTS'!C908&lt;'GEOMETRIC INPUTS'!F908),PI(),0) + IF(AND('GEOMETRIC INPUTS'!E908&lt;'GEOMETRIC INPUTS'!B908,'GEOMETRIC INPUTS'!C908='GEOMETRIC INPUTS'!F908),3/2*PI(),0)</f>
        <v>0</v>
      </c>
      <c r="D908">
        <f t="shared" ref="D908:D971" si="15">C908*180/PI()</f>
        <v>0</v>
      </c>
      <c r="E908">
        <f>SQRT(('GEOMETRIC INPUTS'!B908-'GEOMETRIC INPUTS'!E908)^2+('GEOMETRIC INPUTS'!C908-'GEOMETRIC INPUTS'!F908)^2+('GEOMETRIC INPUTS'!D908-'GEOMETRIC INPUTS'!G908)^2)</f>
        <v>0</v>
      </c>
      <c r="F908">
        <f>SQRT(('GEOMETRIC INPUTS'!B908-'GEOMETRIC INPUTS'!N908)^2 + ('GEOMETRIC INPUTS'!C908-'GEOMETRIC INPUTS'!O908)^2 + ('GEOMETRIC INPUTS'!D908-'GEOMETRIC INPUTS'!P908)^2)</f>
        <v>0</v>
      </c>
      <c r="G908">
        <f>SQRT(('GEOMETRIC INPUTS'!E908-'GEOMETRIC INPUTS'!N908)^2 + ('GEOMETRIC INPUTS'!F908-'GEOMETRIC INPUTS'!O908)^2 + ('GEOMETRIC INPUTS'!G908-'GEOMETRIC INPUTS'!P908)^2)</f>
        <v>0</v>
      </c>
      <c r="H908">
        <f>SQRT(('GEOMETRIC INPUTS'!H908-'GEOMETRIC INPUTS'!K908)^2 + ('GEOMETRIC INPUTS'!I908-'GEOMETRIC INPUTS'!L908)^2 + ('GEOMETRIC INPUTS'!J908-'GEOMETRIC INPUTS'!M908)^2)</f>
        <v>0</v>
      </c>
      <c r="I908">
        <f>SQRT(('GEOMETRIC INPUTS'!K908-'GEOMETRIC INPUTS'!N908)^2 + ('GEOMETRIC INPUTS'!L908-'GEOMETRIC INPUTS'!O908)^2 + ('GEOMETRIC INPUTS'!M908-'GEOMETRIC INPUTS'!P908)^2)</f>
        <v>0</v>
      </c>
      <c r="J908" s="20" t="e">
        <f>ASIN(('GEOMETRIC INPUTS'!M908-'GEOMETRIC INPUTS'!J908)/H908)</f>
        <v>#DIV/0!</v>
      </c>
      <c r="K908" s="27">
        <f>IF('GT Data'!X910=TRUE,'GEOMETRIC INPUTS'!Q908*Loads!$B$2,'GEOMETRIC INPUTS'!Q908*Loads!$F$2)</f>
        <v>0</v>
      </c>
      <c r="L908" s="27">
        <f>IF('GT Data'!X910=TRUE,F908*Loads!$B$3,F908*Loads!$F$3)</f>
        <v>0</v>
      </c>
      <c r="M908" s="27">
        <f>IF('GT Data'!X910=TRUE,G908*Loads!$B$3,G908*Loads!$F$3)</f>
        <v>0</v>
      </c>
      <c r="N908" s="27">
        <f>IF('GT Data'!X910=TRUE,H908*Loads!$B$3,H908*Loads!$F$3)</f>
        <v>0</v>
      </c>
      <c r="O908" s="27">
        <f>IF('GT Data'!X910=TRUE,B908*Loads!$B$4,0)</f>
        <v>0</v>
      </c>
      <c r="P908" s="27">
        <f>IF('GT Data'!X910=TRUE,'GEOMETRIC INPUTS'!Q908*Loads!$B$1,'GEOMETRIC INPUTS'!Q908*Loads!$F$1)</f>
        <v>0</v>
      </c>
      <c r="Q908">
        <v>-300</v>
      </c>
      <c r="R908" t="e">
        <f>'GEOMETRIC INPUTS'!R908/'GEOMETRIC INPUTS'!S908</f>
        <v>#DIV/0!</v>
      </c>
    </row>
    <row r="909" spans="1:18" x14ac:dyDescent="0.3">
      <c r="A909">
        <f>'GEOMETRIC INPUTS'!A909</f>
        <v>0</v>
      </c>
      <c r="B909">
        <f>'GT Data'!Z911</f>
        <v>0</v>
      </c>
      <c r="C909">
        <f>IF(AND('GEOMETRIC INPUTS'!E909&gt;'GEOMETRIC INPUTS'!B909,'GEOMETRIC INPUTS'!C909&gt;'GEOMETRIC INPUTS'!F909),ACOS(('GEOMETRIC INPUTS'!C909-'GEOMETRIC INPUTS'!F909)/'Calculated Tab Properties'!E909),0) + IF(AND('GEOMETRIC INPUTS'!E909&gt;'GEOMETRIC INPUTS'!B909,'GEOMETRIC INPUTS'!C909&lt;'GEOMETRIC INPUTS'!F909),PI()/2 + ASIN((-'GEOMETRIC INPUTS'!C909+'GEOMETRIC INPUTS'!F909)/'Calculated Tab Properties'!E909),0) + IF(AND('GEOMETRIC INPUTS'!E909&lt;'GEOMETRIC INPUTS'!B909,'GEOMETRIC INPUTS'!C909&lt;'GEOMETRIC INPUTS'!F909),PI() + ACOS(('GEOMETRIC INPUTS'!C909-'GEOMETRIC INPUTS'!F909)/'Calculated Tab Properties'!E909),0) + IF(AND('GEOMETRIC INPUTS'!E909&lt;'GEOMETRIC INPUTS'!B909,'GEOMETRIC INPUTS'!C909&gt;'GEOMETRIC INPUTS'!F909),2*PI() - ACOS((-'GEOMETRIC INPUTS'!C909+'GEOMETRIC INPUTS'!F909)/'Calculated Tab Properties'!E909),0) + IF(AND('GEOMETRIC INPUTS'!E909='GEOMETRIC INPUTS'!B909,'GEOMETRIC INPUTS'!C909&gt;'GEOMETRIC INPUTS'!F909),0,0) + IF(AND('GEOMETRIC INPUTS'!E909&gt;'GEOMETRIC INPUTS'!B909,'GEOMETRIC INPUTS'!C909='GEOMETRIC INPUTS'!F909),PI()/2,0) + IF(AND('GEOMETRIC INPUTS'!E909='GEOMETRIC INPUTS'!B909,'GEOMETRIC INPUTS'!C909&lt;'GEOMETRIC INPUTS'!F909),PI(),0) + IF(AND('GEOMETRIC INPUTS'!E909&lt;'GEOMETRIC INPUTS'!B909,'GEOMETRIC INPUTS'!C909='GEOMETRIC INPUTS'!F909),3/2*PI(),0)</f>
        <v>0</v>
      </c>
      <c r="D909">
        <f t="shared" si="15"/>
        <v>0</v>
      </c>
      <c r="E909">
        <f>SQRT(('GEOMETRIC INPUTS'!B909-'GEOMETRIC INPUTS'!E909)^2+('GEOMETRIC INPUTS'!C909-'GEOMETRIC INPUTS'!F909)^2+('GEOMETRIC INPUTS'!D909-'GEOMETRIC INPUTS'!G909)^2)</f>
        <v>0</v>
      </c>
      <c r="F909">
        <f>SQRT(('GEOMETRIC INPUTS'!B909-'GEOMETRIC INPUTS'!N909)^2 + ('GEOMETRIC INPUTS'!C909-'GEOMETRIC INPUTS'!O909)^2 + ('GEOMETRIC INPUTS'!D909-'GEOMETRIC INPUTS'!P909)^2)</f>
        <v>0</v>
      </c>
      <c r="G909">
        <f>SQRT(('GEOMETRIC INPUTS'!E909-'GEOMETRIC INPUTS'!N909)^2 + ('GEOMETRIC INPUTS'!F909-'GEOMETRIC INPUTS'!O909)^2 + ('GEOMETRIC INPUTS'!G909-'GEOMETRIC INPUTS'!P909)^2)</f>
        <v>0</v>
      </c>
      <c r="H909">
        <f>SQRT(('GEOMETRIC INPUTS'!H909-'GEOMETRIC INPUTS'!K909)^2 + ('GEOMETRIC INPUTS'!I909-'GEOMETRIC INPUTS'!L909)^2 + ('GEOMETRIC INPUTS'!J909-'GEOMETRIC INPUTS'!M909)^2)</f>
        <v>0</v>
      </c>
      <c r="I909">
        <f>SQRT(('GEOMETRIC INPUTS'!K909-'GEOMETRIC INPUTS'!N909)^2 + ('GEOMETRIC INPUTS'!L909-'GEOMETRIC INPUTS'!O909)^2 + ('GEOMETRIC INPUTS'!M909-'GEOMETRIC INPUTS'!P909)^2)</f>
        <v>0</v>
      </c>
      <c r="J909" s="20" t="e">
        <f>ASIN(('GEOMETRIC INPUTS'!M909-'GEOMETRIC INPUTS'!J909)/H909)</f>
        <v>#DIV/0!</v>
      </c>
      <c r="K909" s="27">
        <f>IF('GT Data'!X911=TRUE,'GEOMETRIC INPUTS'!Q909*Loads!$B$2,'GEOMETRIC INPUTS'!Q909*Loads!$F$2)</f>
        <v>0</v>
      </c>
      <c r="L909" s="27">
        <f>IF('GT Data'!X911=TRUE,F909*Loads!$B$3,F909*Loads!$F$3)</f>
        <v>0</v>
      </c>
      <c r="M909" s="27">
        <f>IF('GT Data'!X911=TRUE,G909*Loads!$B$3,G909*Loads!$F$3)</f>
        <v>0</v>
      </c>
      <c r="N909" s="27">
        <f>IF('GT Data'!X911=TRUE,H909*Loads!$B$3,H909*Loads!$F$3)</f>
        <v>0</v>
      </c>
      <c r="O909" s="27">
        <f>IF('GT Data'!X911=TRUE,B909*Loads!$B$4,0)</f>
        <v>0</v>
      </c>
      <c r="P909" s="27">
        <f>IF('GT Data'!X911=TRUE,'GEOMETRIC INPUTS'!Q909*Loads!$B$1,'GEOMETRIC INPUTS'!Q909*Loads!$F$1)</f>
        <v>0</v>
      </c>
      <c r="Q909">
        <v>-300</v>
      </c>
      <c r="R909" t="e">
        <f>'GEOMETRIC INPUTS'!R909/'GEOMETRIC INPUTS'!S909</f>
        <v>#DIV/0!</v>
      </c>
    </row>
    <row r="910" spans="1:18" x14ac:dyDescent="0.3">
      <c r="A910">
        <f>'GEOMETRIC INPUTS'!A910</f>
        <v>0</v>
      </c>
      <c r="B910">
        <f>'GT Data'!Z912</f>
        <v>0</v>
      </c>
      <c r="C910">
        <f>IF(AND('GEOMETRIC INPUTS'!E910&gt;'GEOMETRIC INPUTS'!B910,'GEOMETRIC INPUTS'!C910&gt;'GEOMETRIC INPUTS'!F910),ACOS(('GEOMETRIC INPUTS'!C910-'GEOMETRIC INPUTS'!F910)/'Calculated Tab Properties'!E910),0) + IF(AND('GEOMETRIC INPUTS'!E910&gt;'GEOMETRIC INPUTS'!B910,'GEOMETRIC INPUTS'!C910&lt;'GEOMETRIC INPUTS'!F910),PI()/2 + ASIN((-'GEOMETRIC INPUTS'!C910+'GEOMETRIC INPUTS'!F910)/'Calculated Tab Properties'!E910),0) + IF(AND('GEOMETRIC INPUTS'!E910&lt;'GEOMETRIC INPUTS'!B910,'GEOMETRIC INPUTS'!C910&lt;'GEOMETRIC INPUTS'!F910),PI() + ACOS(('GEOMETRIC INPUTS'!C910-'GEOMETRIC INPUTS'!F910)/'Calculated Tab Properties'!E910),0) + IF(AND('GEOMETRIC INPUTS'!E910&lt;'GEOMETRIC INPUTS'!B910,'GEOMETRIC INPUTS'!C910&gt;'GEOMETRIC INPUTS'!F910),2*PI() - ACOS((-'GEOMETRIC INPUTS'!C910+'GEOMETRIC INPUTS'!F910)/'Calculated Tab Properties'!E910),0) + IF(AND('GEOMETRIC INPUTS'!E910='GEOMETRIC INPUTS'!B910,'GEOMETRIC INPUTS'!C910&gt;'GEOMETRIC INPUTS'!F910),0,0) + IF(AND('GEOMETRIC INPUTS'!E910&gt;'GEOMETRIC INPUTS'!B910,'GEOMETRIC INPUTS'!C910='GEOMETRIC INPUTS'!F910),PI()/2,0) + IF(AND('GEOMETRIC INPUTS'!E910='GEOMETRIC INPUTS'!B910,'GEOMETRIC INPUTS'!C910&lt;'GEOMETRIC INPUTS'!F910),PI(),0) + IF(AND('GEOMETRIC INPUTS'!E910&lt;'GEOMETRIC INPUTS'!B910,'GEOMETRIC INPUTS'!C910='GEOMETRIC INPUTS'!F910),3/2*PI(),0)</f>
        <v>0</v>
      </c>
      <c r="D910">
        <f t="shared" si="15"/>
        <v>0</v>
      </c>
      <c r="E910">
        <f>SQRT(('GEOMETRIC INPUTS'!B910-'GEOMETRIC INPUTS'!E910)^2+('GEOMETRIC INPUTS'!C910-'GEOMETRIC INPUTS'!F910)^2+('GEOMETRIC INPUTS'!D910-'GEOMETRIC INPUTS'!G910)^2)</f>
        <v>0</v>
      </c>
      <c r="F910">
        <f>SQRT(('GEOMETRIC INPUTS'!B910-'GEOMETRIC INPUTS'!N910)^2 + ('GEOMETRIC INPUTS'!C910-'GEOMETRIC INPUTS'!O910)^2 + ('GEOMETRIC INPUTS'!D910-'GEOMETRIC INPUTS'!P910)^2)</f>
        <v>0</v>
      </c>
      <c r="G910">
        <f>SQRT(('GEOMETRIC INPUTS'!E910-'GEOMETRIC INPUTS'!N910)^2 + ('GEOMETRIC INPUTS'!F910-'GEOMETRIC INPUTS'!O910)^2 + ('GEOMETRIC INPUTS'!G910-'GEOMETRIC INPUTS'!P910)^2)</f>
        <v>0</v>
      </c>
      <c r="H910">
        <f>SQRT(('GEOMETRIC INPUTS'!H910-'GEOMETRIC INPUTS'!K910)^2 + ('GEOMETRIC INPUTS'!I910-'GEOMETRIC INPUTS'!L910)^2 + ('GEOMETRIC INPUTS'!J910-'GEOMETRIC INPUTS'!M910)^2)</f>
        <v>0</v>
      </c>
      <c r="I910">
        <f>SQRT(('GEOMETRIC INPUTS'!K910-'GEOMETRIC INPUTS'!N910)^2 + ('GEOMETRIC INPUTS'!L910-'GEOMETRIC INPUTS'!O910)^2 + ('GEOMETRIC INPUTS'!M910-'GEOMETRIC INPUTS'!P910)^2)</f>
        <v>0</v>
      </c>
      <c r="J910" s="20" t="e">
        <f>ASIN(('GEOMETRIC INPUTS'!M910-'GEOMETRIC INPUTS'!J910)/H910)</f>
        <v>#DIV/0!</v>
      </c>
      <c r="K910" s="27">
        <f>IF('GT Data'!X912=TRUE,'GEOMETRIC INPUTS'!Q910*Loads!$B$2,'GEOMETRIC INPUTS'!Q910*Loads!$F$2)</f>
        <v>0</v>
      </c>
      <c r="L910" s="27">
        <f>IF('GT Data'!X912=TRUE,F910*Loads!$B$3,F910*Loads!$F$3)</f>
        <v>0</v>
      </c>
      <c r="M910" s="27">
        <f>IF('GT Data'!X912=TRUE,G910*Loads!$B$3,G910*Loads!$F$3)</f>
        <v>0</v>
      </c>
      <c r="N910" s="27">
        <f>IF('GT Data'!X912=TRUE,H910*Loads!$B$3,H910*Loads!$F$3)</f>
        <v>0</v>
      </c>
      <c r="O910" s="27">
        <f>IF('GT Data'!X912=TRUE,B910*Loads!$B$4,0)</f>
        <v>0</v>
      </c>
      <c r="P910" s="27">
        <f>IF('GT Data'!X912=TRUE,'GEOMETRIC INPUTS'!Q910*Loads!$B$1,'GEOMETRIC INPUTS'!Q910*Loads!$F$1)</f>
        <v>0</v>
      </c>
      <c r="Q910">
        <v>-300</v>
      </c>
      <c r="R910" t="e">
        <f>'GEOMETRIC INPUTS'!R910/'GEOMETRIC INPUTS'!S910</f>
        <v>#DIV/0!</v>
      </c>
    </row>
    <row r="911" spans="1:18" x14ac:dyDescent="0.3">
      <c r="A911">
        <f>'GEOMETRIC INPUTS'!A911</f>
        <v>0</v>
      </c>
      <c r="B911">
        <f>'GT Data'!Z913</f>
        <v>0</v>
      </c>
      <c r="C911">
        <f>IF(AND('GEOMETRIC INPUTS'!E911&gt;'GEOMETRIC INPUTS'!B911,'GEOMETRIC INPUTS'!C911&gt;'GEOMETRIC INPUTS'!F911),ACOS(('GEOMETRIC INPUTS'!C911-'GEOMETRIC INPUTS'!F911)/'Calculated Tab Properties'!E911),0) + IF(AND('GEOMETRIC INPUTS'!E911&gt;'GEOMETRIC INPUTS'!B911,'GEOMETRIC INPUTS'!C911&lt;'GEOMETRIC INPUTS'!F911),PI()/2 + ASIN((-'GEOMETRIC INPUTS'!C911+'GEOMETRIC INPUTS'!F911)/'Calculated Tab Properties'!E911),0) + IF(AND('GEOMETRIC INPUTS'!E911&lt;'GEOMETRIC INPUTS'!B911,'GEOMETRIC INPUTS'!C911&lt;'GEOMETRIC INPUTS'!F911),PI() + ACOS(('GEOMETRIC INPUTS'!C911-'GEOMETRIC INPUTS'!F911)/'Calculated Tab Properties'!E911),0) + IF(AND('GEOMETRIC INPUTS'!E911&lt;'GEOMETRIC INPUTS'!B911,'GEOMETRIC INPUTS'!C911&gt;'GEOMETRIC INPUTS'!F911),2*PI() - ACOS((-'GEOMETRIC INPUTS'!C911+'GEOMETRIC INPUTS'!F911)/'Calculated Tab Properties'!E911),0) + IF(AND('GEOMETRIC INPUTS'!E911='GEOMETRIC INPUTS'!B911,'GEOMETRIC INPUTS'!C911&gt;'GEOMETRIC INPUTS'!F911),0,0) + IF(AND('GEOMETRIC INPUTS'!E911&gt;'GEOMETRIC INPUTS'!B911,'GEOMETRIC INPUTS'!C911='GEOMETRIC INPUTS'!F911),PI()/2,0) + IF(AND('GEOMETRIC INPUTS'!E911='GEOMETRIC INPUTS'!B911,'GEOMETRIC INPUTS'!C911&lt;'GEOMETRIC INPUTS'!F911),PI(),0) + IF(AND('GEOMETRIC INPUTS'!E911&lt;'GEOMETRIC INPUTS'!B911,'GEOMETRIC INPUTS'!C911='GEOMETRIC INPUTS'!F911),3/2*PI(),0)</f>
        <v>0</v>
      </c>
      <c r="D911">
        <f t="shared" si="15"/>
        <v>0</v>
      </c>
      <c r="E911">
        <f>SQRT(('GEOMETRIC INPUTS'!B911-'GEOMETRIC INPUTS'!E911)^2+('GEOMETRIC INPUTS'!C911-'GEOMETRIC INPUTS'!F911)^2+('GEOMETRIC INPUTS'!D911-'GEOMETRIC INPUTS'!G911)^2)</f>
        <v>0</v>
      </c>
      <c r="F911">
        <f>SQRT(('GEOMETRIC INPUTS'!B911-'GEOMETRIC INPUTS'!N911)^2 + ('GEOMETRIC INPUTS'!C911-'GEOMETRIC INPUTS'!O911)^2 + ('GEOMETRIC INPUTS'!D911-'GEOMETRIC INPUTS'!P911)^2)</f>
        <v>0</v>
      </c>
      <c r="G911">
        <f>SQRT(('GEOMETRIC INPUTS'!E911-'GEOMETRIC INPUTS'!N911)^2 + ('GEOMETRIC INPUTS'!F911-'GEOMETRIC INPUTS'!O911)^2 + ('GEOMETRIC INPUTS'!G911-'GEOMETRIC INPUTS'!P911)^2)</f>
        <v>0</v>
      </c>
      <c r="H911">
        <f>SQRT(('GEOMETRIC INPUTS'!H911-'GEOMETRIC INPUTS'!K911)^2 + ('GEOMETRIC INPUTS'!I911-'GEOMETRIC INPUTS'!L911)^2 + ('GEOMETRIC INPUTS'!J911-'GEOMETRIC INPUTS'!M911)^2)</f>
        <v>0</v>
      </c>
      <c r="I911">
        <f>SQRT(('GEOMETRIC INPUTS'!K911-'GEOMETRIC INPUTS'!N911)^2 + ('GEOMETRIC INPUTS'!L911-'GEOMETRIC INPUTS'!O911)^2 + ('GEOMETRIC INPUTS'!M911-'GEOMETRIC INPUTS'!P911)^2)</f>
        <v>0</v>
      </c>
      <c r="J911" s="20" t="e">
        <f>ASIN(('GEOMETRIC INPUTS'!M911-'GEOMETRIC INPUTS'!J911)/H911)</f>
        <v>#DIV/0!</v>
      </c>
      <c r="K911" s="27">
        <f>IF('GT Data'!X913=TRUE,'GEOMETRIC INPUTS'!Q911*Loads!$B$2,'GEOMETRIC INPUTS'!Q911*Loads!$F$2)</f>
        <v>0</v>
      </c>
      <c r="L911" s="27">
        <f>IF('GT Data'!X913=TRUE,F911*Loads!$B$3,F911*Loads!$F$3)</f>
        <v>0</v>
      </c>
      <c r="M911" s="27">
        <f>IF('GT Data'!X913=TRUE,G911*Loads!$B$3,G911*Loads!$F$3)</f>
        <v>0</v>
      </c>
      <c r="N911" s="27">
        <f>IF('GT Data'!X913=TRUE,H911*Loads!$B$3,H911*Loads!$F$3)</f>
        <v>0</v>
      </c>
      <c r="O911" s="27">
        <f>IF('GT Data'!X913=TRUE,B911*Loads!$B$4,0)</f>
        <v>0</v>
      </c>
      <c r="P911" s="27">
        <f>IF('GT Data'!X913=TRUE,'GEOMETRIC INPUTS'!Q911*Loads!$B$1,'GEOMETRIC INPUTS'!Q911*Loads!$F$1)</f>
        <v>0</v>
      </c>
      <c r="Q911">
        <v>-300</v>
      </c>
      <c r="R911" t="e">
        <f>'GEOMETRIC INPUTS'!R911/'GEOMETRIC INPUTS'!S911</f>
        <v>#DIV/0!</v>
      </c>
    </row>
    <row r="912" spans="1:18" x14ac:dyDescent="0.3">
      <c r="A912">
        <f>'GEOMETRIC INPUTS'!A912</f>
        <v>0</v>
      </c>
      <c r="B912">
        <f>'GT Data'!Z914</f>
        <v>0</v>
      </c>
      <c r="C912">
        <f>IF(AND('GEOMETRIC INPUTS'!E912&gt;'GEOMETRIC INPUTS'!B912,'GEOMETRIC INPUTS'!C912&gt;'GEOMETRIC INPUTS'!F912),ACOS(('GEOMETRIC INPUTS'!C912-'GEOMETRIC INPUTS'!F912)/'Calculated Tab Properties'!E912),0) + IF(AND('GEOMETRIC INPUTS'!E912&gt;'GEOMETRIC INPUTS'!B912,'GEOMETRIC INPUTS'!C912&lt;'GEOMETRIC INPUTS'!F912),PI()/2 + ASIN((-'GEOMETRIC INPUTS'!C912+'GEOMETRIC INPUTS'!F912)/'Calculated Tab Properties'!E912),0) + IF(AND('GEOMETRIC INPUTS'!E912&lt;'GEOMETRIC INPUTS'!B912,'GEOMETRIC INPUTS'!C912&lt;'GEOMETRIC INPUTS'!F912),PI() + ACOS(('GEOMETRIC INPUTS'!C912-'GEOMETRIC INPUTS'!F912)/'Calculated Tab Properties'!E912),0) + IF(AND('GEOMETRIC INPUTS'!E912&lt;'GEOMETRIC INPUTS'!B912,'GEOMETRIC INPUTS'!C912&gt;'GEOMETRIC INPUTS'!F912),2*PI() - ACOS((-'GEOMETRIC INPUTS'!C912+'GEOMETRIC INPUTS'!F912)/'Calculated Tab Properties'!E912),0) + IF(AND('GEOMETRIC INPUTS'!E912='GEOMETRIC INPUTS'!B912,'GEOMETRIC INPUTS'!C912&gt;'GEOMETRIC INPUTS'!F912),0,0) + IF(AND('GEOMETRIC INPUTS'!E912&gt;'GEOMETRIC INPUTS'!B912,'GEOMETRIC INPUTS'!C912='GEOMETRIC INPUTS'!F912),PI()/2,0) + IF(AND('GEOMETRIC INPUTS'!E912='GEOMETRIC INPUTS'!B912,'GEOMETRIC INPUTS'!C912&lt;'GEOMETRIC INPUTS'!F912),PI(),0) + IF(AND('GEOMETRIC INPUTS'!E912&lt;'GEOMETRIC INPUTS'!B912,'GEOMETRIC INPUTS'!C912='GEOMETRIC INPUTS'!F912),3/2*PI(),0)</f>
        <v>0</v>
      </c>
      <c r="D912">
        <f t="shared" si="15"/>
        <v>0</v>
      </c>
      <c r="E912">
        <f>SQRT(('GEOMETRIC INPUTS'!B912-'GEOMETRIC INPUTS'!E912)^2+('GEOMETRIC INPUTS'!C912-'GEOMETRIC INPUTS'!F912)^2+('GEOMETRIC INPUTS'!D912-'GEOMETRIC INPUTS'!G912)^2)</f>
        <v>0</v>
      </c>
      <c r="F912">
        <f>SQRT(('GEOMETRIC INPUTS'!B912-'GEOMETRIC INPUTS'!N912)^2 + ('GEOMETRIC INPUTS'!C912-'GEOMETRIC INPUTS'!O912)^2 + ('GEOMETRIC INPUTS'!D912-'GEOMETRIC INPUTS'!P912)^2)</f>
        <v>0</v>
      </c>
      <c r="G912">
        <f>SQRT(('GEOMETRIC INPUTS'!E912-'GEOMETRIC INPUTS'!N912)^2 + ('GEOMETRIC INPUTS'!F912-'GEOMETRIC INPUTS'!O912)^2 + ('GEOMETRIC INPUTS'!G912-'GEOMETRIC INPUTS'!P912)^2)</f>
        <v>0</v>
      </c>
      <c r="H912">
        <f>SQRT(('GEOMETRIC INPUTS'!H912-'GEOMETRIC INPUTS'!K912)^2 + ('GEOMETRIC INPUTS'!I912-'GEOMETRIC INPUTS'!L912)^2 + ('GEOMETRIC INPUTS'!J912-'GEOMETRIC INPUTS'!M912)^2)</f>
        <v>0</v>
      </c>
      <c r="I912">
        <f>SQRT(('GEOMETRIC INPUTS'!K912-'GEOMETRIC INPUTS'!N912)^2 + ('GEOMETRIC INPUTS'!L912-'GEOMETRIC INPUTS'!O912)^2 + ('GEOMETRIC INPUTS'!M912-'GEOMETRIC INPUTS'!P912)^2)</f>
        <v>0</v>
      </c>
      <c r="J912" s="20" t="e">
        <f>ASIN(('GEOMETRIC INPUTS'!M912-'GEOMETRIC INPUTS'!J912)/H912)</f>
        <v>#DIV/0!</v>
      </c>
      <c r="K912" s="27">
        <f>IF('GT Data'!X914=TRUE,'GEOMETRIC INPUTS'!Q912*Loads!$B$2,'GEOMETRIC INPUTS'!Q912*Loads!$F$2)</f>
        <v>0</v>
      </c>
      <c r="L912" s="27">
        <f>IF('GT Data'!X914=TRUE,F912*Loads!$B$3,F912*Loads!$F$3)</f>
        <v>0</v>
      </c>
      <c r="M912" s="27">
        <f>IF('GT Data'!X914=TRUE,G912*Loads!$B$3,G912*Loads!$F$3)</f>
        <v>0</v>
      </c>
      <c r="N912" s="27">
        <f>IF('GT Data'!X914=TRUE,H912*Loads!$B$3,H912*Loads!$F$3)</f>
        <v>0</v>
      </c>
      <c r="O912" s="27">
        <f>IF('GT Data'!X914=TRUE,B912*Loads!$B$4,0)</f>
        <v>0</v>
      </c>
      <c r="P912" s="27">
        <f>IF('GT Data'!X914=TRUE,'GEOMETRIC INPUTS'!Q912*Loads!$B$1,'GEOMETRIC INPUTS'!Q912*Loads!$F$1)</f>
        <v>0</v>
      </c>
      <c r="Q912">
        <v>-300</v>
      </c>
      <c r="R912" t="e">
        <f>'GEOMETRIC INPUTS'!R912/'GEOMETRIC INPUTS'!S912</f>
        <v>#DIV/0!</v>
      </c>
    </row>
    <row r="913" spans="1:18" x14ac:dyDescent="0.3">
      <c r="A913">
        <f>'GEOMETRIC INPUTS'!A913</f>
        <v>0</v>
      </c>
      <c r="B913">
        <f>'GT Data'!Z915</f>
        <v>0</v>
      </c>
      <c r="C913">
        <f>IF(AND('GEOMETRIC INPUTS'!E913&gt;'GEOMETRIC INPUTS'!B913,'GEOMETRIC INPUTS'!C913&gt;'GEOMETRIC INPUTS'!F913),ACOS(('GEOMETRIC INPUTS'!C913-'GEOMETRIC INPUTS'!F913)/'Calculated Tab Properties'!E913),0) + IF(AND('GEOMETRIC INPUTS'!E913&gt;'GEOMETRIC INPUTS'!B913,'GEOMETRIC INPUTS'!C913&lt;'GEOMETRIC INPUTS'!F913),PI()/2 + ASIN((-'GEOMETRIC INPUTS'!C913+'GEOMETRIC INPUTS'!F913)/'Calculated Tab Properties'!E913),0) + IF(AND('GEOMETRIC INPUTS'!E913&lt;'GEOMETRIC INPUTS'!B913,'GEOMETRIC INPUTS'!C913&lt;'GEOMETRIC INPUTS'!F913),PI() + ACOS(('GEOMETRIC INPUTS'!C913-'GEOMETRIC INPUTS'!F913)/'Calculated Tab Properties'!E913),0) + IF(AND('GEOMETRIC INPUTS'!E913&lt;'GEOMETRIC INPUTS'!B913,'GEOMETRIC INPUTS'!C913&gt;'GEOMETRIC INPUTS'!F913),2*PI() - ACOS((-'GEOMETRIC INPUTS'!C913+'GEOMETRIC INPUTS'!F913)/'Calculated Tab Properties'!E913),0) + IF(AND('GEOMETRIC INPUTS'!E913='GEOMETRIC INPUTS'!B913,'GEOMETRIC INPUTS'!C913&gt;'GEOMETRIC INPUTS'!F913),0,0) + IF(AND('GEOMETRIC INPUTS'!E913&gt;'GEOMETRIC INPUTS'!B913,'GEOMETRIC INPUTS'!C913='GEOMETRIC INPUTS'!F913),PI()/2,0) + IF(AND('GEOMETRIC INPUTS'!E913='GEOMETRIC INPUTS'!B913,'GEOMETRIC INPUTS'!C913&lt;'GEOMETRIC INPUTS'!F913),PI(),0) + IF(AND('GEOMETRIC INPUTS'!E913&lt;'GEOMETRIC INPUTS'!B913,'GEOMETRIC INPUTS'!C913='GEOMETRIC INPUTS'!F913),3/2*PI(),0)</f>
        <v>0</v>
      </c>
      <c r="D913">
        <f t="shared" si="15"/>
        <v>0</v>
      </c>
      <c r="E913">
        <f>SQRT(('GEOMETRIC INPUTS'!B913-'GEOMETRIC INPUTS'!E913)^2+('GEOMETRIC INPUTS'!C913-'GEOMETRIC INPUTS'!F913)^2+('GEOMETRIC INPUTS'!D913-'GEOMETRIC INPUTS'!G913)^2)</f>
        <v>0</v>
      </c>
      <c r="F913">
        <f>SQRT(('GEOMETRIC INPUTS'!B913-'GEOMETRIC INPUTS'!N913)^2 + ('GEOMETRIC INPUTS'!C913-'GEOMETRIC INPUTS'!O913)^2 + ('GEOMETRIC INPUTS'!D913-'GEOMETRIC INPUTS'!P913)^2)</f>
        <v>0</v>
      </c>
      <c r="G913">
        <f>SQRT(('GEOMETRIC INPUTS'!E913-'GEOMETRIC INPUTS'!N913)^2 + ('GEOMETRIC INPUTS'!F913-'GEOMETRIC INPUTS'!O913)^2 + ('GEOMETRIC INPUTS'!G913-'GEOMETRIC INPUTS'!P913)^2)</f>
        <v>0</v>
      </c>
      <c r="H913">
        <f>SQRT(('GEOMETRIC INPUTS'!H913-'GEOMETRIC INPUTS'!K913)^2 + ('GEOMETRIC INPUTS'!I913-'GEOMETRIC INPUTS'!L913)^2 + ('GEOMETRIC INPUTS'!J913-'GEOMETRIC INPUTS'!M913)^2)</f>
        <v>0</v>
      </c>
      <c r="I913">
        <f>SQRT(('GEOMETRIC INPUTS'!K913-'GEOMETRIC INPUTS'!N913)^2 + ('GEOMETRIC INPUTS'!L913-'GEOMETRIC INPUTS'!O913)^2 + ('GEOMETRIC INPUTS'!M913-'GEOMETRIC INPUTS'!P913)^2)</f>
        <v>0</v>
      </c>
      <c r="J913" s="20" t="e">
        <f>ASIN(('GEOMETRIC INPUTS'!M913-'GEOMETRIC INPUTS'!J913)/H913)</f>
        <v>#DIV/0!</v>
      </c>
      <c r="K913" s="27">
        <f>IF('GT Data'!X915=TRUE,'GEOMETRIC INPUTS'!Q913*Loads!$B$2,'GEOMETRIC INPUTS'!Q913*Loads!$F$2)</f>
        <v>0</v>
      </c>
      <c r="L913" s="27">
        <f>IF('GT Data'!X915=TRUE,F913*Loads!$B$3,F913*Loads!$F$3)</f>
        <v>0</v>
      </c>
      <c r="M913" s="27">
        <f>IF('GT Data'!X915=TRUE,G913*Loads!$B$3,G913*Loads!$F$3)</f>
        <v>0</v>
      </c>
      <c r="N913" s="27">
        <f>IF('GT Data'!X915=TRUE,H913*Loads!$B$3,H913*Loads!$F$3)</f>
        <v>0</v>
      </c>
      <c r="O913" s="27">
        <f>IF('GT Data'!X915=TRUE,B913*Loads!$B$4,0)</f>
        <v>0</v>
      </c>
      <c r="P913" s="27">
        <f>IF('GT Data'!X915=TRUE,'GEOMETRIC INPUTS'!Q913*Loads!$B$1,'GEOMETRIC INPUTS'!Q913*Loads!$F$1)</f>
        <v>0</v>
      </c>
      <c r="Q913">
        <v>-300</v>
      </c>
      <c r="R913" t="e">
        <f>'GEOMETRIC INPUTS'!R913/'GEOMETRIC INPUTS'!S913</f>
        <v>#DIV/0!</v>
      </c>
    </row>
    <row r="914" spans="1:18" x14ac:dyDescent="0.3">
      <c r="A914">
        <f>'GEOMETRIC INPUTS'!A914</f>
        <v>0</v>
      </c>
      <c r="B914">
        <f>'GT Data'!Z916</f>
        <v>0</v>
      </c>
      <c r="C914">
        <f>IF(AND('GEOMETRIC INPUTS'!E914&gt;'GEOMETRIC INPUTS'!B914,'GEOMETRIC INPUTS'!C914&gt;'GEOMETRIC INPUTS'!F914),ACOS(('GEOMETRIC INPUTS'!C914-'GEOMETRIC INPUTS'!F914)/'Calculated Tab Properties'!E914),0) + IF(AND('GEOMETRIC INPUTS'!E914&gt;'GEOMETRIC INPUTS'!B914,'GEOMETRIC INPUTS'!C914&lt;'GEOMETRIC INPUTS'!F914),PI()/2 + ASIN((-'GEOMETRIC INPUTS'!C914+'GEOMETRIC INPUTS'!F914)/'Calculated Tab Properties'!E914),0) + IF(AND('GEOMETRIC INPUTS'!E914&lt;'GEOMETRIC INPUTS'!B914,'GEOMETRIC INPUTS'!C914&lt;'GEOMETRIC INPUTS'!F914),PI() + ACOS(('GEOMETRIC INPUTS'!C914-'GEOMETRIC INPUTS'!F914)/'Calculated Tab Properties'!E914),0) + IF(AND('GEOMETRIC INPUTS'!E914&lt;'GEOMETRIC INPUTS'!B914,'GEOMETRIC INPUTS'!C914&gt;'GEOMETRIC INPUTS'!F914),2*PI() - ACOS((-'GEOMETRIC INPUTS'!C914+'GEOMETRIC INPUTS'!F914)/'Calculated Tab Properties'!E914),0) + IF(AND('GEOMETRIC INPUTS'!E914='GEOMETRIC INPUTS'!B914,'GEOMETRIC INPUTS'!C914&gt;'GEOMETRIC INPUTS'!F914),0,0) + IF(AND('GEOMETRIC INPUTS'!E914&gt;'GEOMETRIC INPUTS'!B914,'GEOMETRIC INPUTS'!C914='GEOMETRIC INPUTS'!F914),PI()/2,0) + IF(AND('GEOMETRIC INPUTS'!E914='GEOMETRIC INPUTS'!B914,'GEOMETRIC INPUTS'!C914&lt;'GEOMETRIC INPUTS'!F914),PI(),0) + IF(AND('GEOMETRIC INPUTS'!E914&lt;'GEOMETRIC INPUTS'!B914,'GEOMETRIC INPUTS'!C914='GEOMETRIC INPUTS'!F914),3/2*PI(),0)</f>
        <v>0</v>
      </c>
      <c r="D914">
        <f t="shared" si="15"/>
        <v>0</v>
      </c>
      <c r="E914">
        <f>SQRT(('GEOMETRIC INPUTS'!B914-'GEOMETRIC INPUTS'!E914)^2+('GEOMETRIC INPUTS'!C914-'GEOMETRIC INPUTS'!F914)^2+('GEOMETRIC INPUTS'!D914-'GEOMETRIC INPUTS'!G914)^2)</f>
        <v>0</v>
      </c>
      <c r="F914">
        <f>SQRT(('GEOMETRIC INPUTS'!B914-'GEOMETRIC INPUTS'!N914)^2 + ('GEOMETRIC INPUTS'!C914-'GEOMETRIC INPUTS'!O914)^2 + ('GEOMETRIC INPUTS'!D914-'GEOMETRIC INPUTS'!P914)^2)</f>
        <v>0</v>
      </c>
      <c r="G914">
        <f>SQRT(('GEOMETRIC INPUTS'!E914-'GEOMETRIC INPUTS'!N914)^2 + ('GEOMETRIC INPUTS'!F914-'GEOMETRIC INPUTS'!O914)^2 + ('GEOMETRIC INPUTS'!G914-'GEOMETRIC INPUTS'!P914)^2)</f>
        <v>0</v>
      </c>
      <c r="H914">
        <f>SQRT(('GEOMETRIC INPUTS'!H914-'GEOMETRIC INPUTS'!K914)^2 + ('GEOMETRIC INPUTS'!I914-'GEOMETRIC INPUTS'!L914)^2 + ('GEOMETRIC INPUTS'!J914-'GEOMETRIC INPUTS'!M914)^2)</f>
        <v>0</v>
      </c>
      <c r="I914">
        <f>SQRT(('GEOMETRIC INPUTS'!K914-'GEOMETRIC INPUTS'!N914)^2 + ('GEOMETRIC INPUTS'!L914-'GEOMETRIC INPUTS'!O914)^2 + ('GEOMETRIC INPUTS'!M914-'GEOMETRIC INPUTS'!P914)^2)</f>
        <v>0</v>
      </c>
      <c r="J914" s="20" t="e">
        <f>ASIN(('GEOMETRIC INPUTS'!M914-'GEOMETRIC INPUTS'!J914)/H914)</f>
        <v>#DIV/0!</v>
      </c>
      <c r="K914" s="27">
        <f>IF('GT Data'!X916=TRUE,'GEOMETRIC INPUTS'!Q914*Loads!$B$2,'GEOMETRIC INPUTS'!Q914*Loads!$F$2)</f>
        <v>0</v>
      </c>
      <c r="L914" s="27">
        <f>IF('GT Data'!X916=TRUE,F914*Loads!$B$3,F914*Loads!$F$3)</f>
        <v>0</v>
      </c>
      <c r="M914" s="27">
        <f>IF('GT Data'!X916=TRUE,G914*Loads!$B$3,G914*Loads!$F$3)</f>
        <v>0</v>
      </c>
      <c r="N914" s="27">
        <f>IF('GT Data'!X916=TRUE,H914*Loads!$B$3,H914*Loads!$F$3)</f>
        <v>0</v>
      </c>
      <c r="O914" s="27">
        <f>IF('GT Data'!X916=TRUE,B914*Loads!$B$4,0)</f>
        <v>0</v>
      </c>
      <c r="P914" s="27">
        <f>IF('GT Data'!X916=TRUE,'GEOMETRIC INPUTS'!Q914*Loads!$B$1,'GEOMETRIC INPUTS'!Q914*Loads!$F$1)</f>
        <v>0</v>
      </c>
      <c r="Q914">
        <v>-300</v>
      </c>
      <c r="R914" t="e">
        <f>'GEOMETRIC INPUTS'!R914/'GEOMETRIC INPUTS'!S914</f>
        <v>#DIV/0!</v>
      </c>
    </row>
    <row r="915" spans="1:18" x14ac:dyDescent="0.3">
      <c r="A915">
        <f>'GEOMETRIC INPUTS'!A915</f>
        <v>0</v>
      </c>
      <c r="B915">
        <f>'GT Data'!Z917</f>
        <v>0</v>
      </c>
      <c r="C915">
        <f>IF(AND('GEOMETRIC INPUTS'!E915&gt;'GEOMETRIC INPUTS'!B915,'GEOMETRIC INPUTS'!C915&gt;'GEOMETRIC INPUTS'!F915),ACOS(('GEOMETRIC INPUTS'!C915-'GEOMETRIC INPUTS'!F915)/'Calculated Tab Properties'!E915),0) + IF(AND('GEOMETRIC INPUTS'!E915&gt;'GEOMETRIC INPUTS'!B915,'GEOMETRIC INPUTS'!C915&lt;'GEOMETRIC INPUTS'!F915),PI()/2 + ASIN((-'GEOMETRIC INPUTS'!C915+'GEOMETRIC INPUTS'!F915)/'Calculated Tab Properties'!E915),0) + IF(AND('GEOMETRIC INPUTS'!E915&lt;'GEOMETRIC INPUTS'!B915,'GEOMETRIC INPUTS'!C915&lt;'GEOMETRIC INPUTS'!F915),PI() + ACOS(('GEOMETRIC INPUTS'!C915-'GEOMETRIC INPUTS'!F915)/'Calculated Tab Properties'!E915),0) + IF(AND('GEOMETRIC INPUTS'!E915&lt;'GEOMETRIC INPUTS'!B915,'GEOMETRIC INPUTS'!C915&gt;'GEOMETRIC INPUTS'!F915),2*PI() - ACOS((-'GEOMETRIC INPUTS'!C915+'GEOMETRIC INPUTS'!F915)/'Calculated Tab Properties'!E915),0) + IF(AND('GEOMETRIC INPUTS'!E915='GEOMETRIC INPUTS'!B915,'GEOMETRIC INPUTS'!C915&gt;'GEOMETRIC INPUTS'!F915),0,0) + IF(AND('GEOMETRIC INPUTS'!E915&gt;'GEOMETRIC INPUTS'!B915,'GEOMETRIC INPUTS'!C915='GEOMETRIC INPUTS'!F915),PI()/2,0) + IF(AND('GEOMETRIC INPUTS'!E915='GEOMETRIC INPUTS'!B915,'GEOMETRIC INPUTS'!C915&lt;'GEOMETRIC INPUTS'!F915),PI(),0) + IF(AND('GEOMETRIC INPUTS'!E915&lt;'GEOMETRIC INPUTS'!B915,'GEOMETRIC INPUTS'!C915='GEOMETRIC INPUTS'!F915),3/2*PI(),0)</f>
        <v>0</v>
      </c>
      <c r="D915">
        <f t="shared" si="15"/>
        <v>0</v>
      </c>
      <c r="E915">
        <f>SQRT(('GEOMETRIC INPUTS'!B915-'GEOMETRIC INPUTS'!E915)^2+('GEOMETRIC INPUTS'!C915-'GEOMETRIC INPUTS'!F915)^2+('GEOMETRIC INPUTS'!D915-'GEOMETRIC INPUTS'!G915)^2)</f>
        <v>0</v>
      </c>
      <c r="F915">
        <f>SQRT(('GEOMETRIC INPUTS'!B915-'GEOMETRIC INPUTS'!N915)^2 + ('GEOMETRIC INPUTS'!C915-'GEOMETRIC INPUTS'!O915)^2 + ('GEOMETRIC INPUTS'!D915-'GEOMETRIC INPUTS'!P915)^2)</f>
        <v>0</v>
      </c>
      <c r="G915">
        <f>SQRT(('GEOMETRIC INPUTS'!E915-'GEOMETRIC INPUTS'!N915)^2 + ('GEOMETRIC INPUTS'!F915-'GEOMETRIC INPUTS'!O915)^2 + ('GEOMETRIC INPUTS'!G915-'GEOMETRIC INPUTS'!P915)^2)</f>
        <v>0</v>
      </c>
      <c r="H915">
        <f>SQRT(('GEOMETRIC INPUTS'!H915-'GEOMETRIC INPUTS'!K915)^2 + ('GEOMETRIC INPUTS'!I915-'GEOMETRIC INPUTS'!L915)^2 + ('GEOMETRIC INPUTS'!J915-'GEOMETRIC INPUTS'!M915)^2)</f>
        <v>0</v>
      </c>
      <c r="I915">
        <f>SQRT(('GEOMETRIC INPUTS'!K915-'GEOMETRIC INPUTS'!N915)^2 + ('GEOMETRIC INPUTS'!L915-'GEOMETRIC INPUTS'!O915)^2 + ('GEOMETRIC INPUTS'!M915-'GEOMETRIC INPUTS'!P915)^2)</f>
        <v>0</v>
      </c>
      <c r="J915" s="20" t="e">
        <f>ASIN(('GEOMETRIC INPUTS'!M915-'GEOMETRIC INPUTS'!J915)/H915)</f>
        <v>#DIV/0!</v>
      </c>
      <c r="K915" s="27">
        <f>IF('GT Data'!X917=TRUE,'GEOMETRIC INPUTS'!Q915*Loads!$B$2,'GEOMETRIC INPUTS'!Q915*Loads!$F$2)</f>
        <v>0</v>
      </c>
      <c r="L915" s="27">
        <f>IF('GT Data'!X917=TRUE,F915*Loads!$B$3,F915*Loads!$F$3)</f>
        <v>0</v>
      </c>
      <c r="M915" s="27">
        <f>IF('GT Data'!X917=TRUE,G915*Loads!$B$3,G915*Loads!$F$3)</f>
        <v>0</v>
      </c>
      <c r="N915" s="27">
        <f>IF('GT Data'!X917=TRUE,H915*Loads!$B$3,H915*Loads!$F$3)</f>
        <v>0</v>
      </c>
      <c r="O915" s="27">
        <f>IF('GT Data'!X917=TRUE,B915*Loads!$B$4,0)</f>
        <v>0</v>
      </c>
      <c r="P915" s="27">
        <f>IF('GT Data'!X917=TRUE,'GEOMETRIC INPUTS'!Q915*Loads!$B$1,'GEOMETRIC INPUTS'!Q915*Loads!$F$1)</f>
        <v>0</v>
      </c>
      <c r="Q915">
        <v>-300</v>
      </c>
      <c r="R915" t="e">
        <f>'GEOMETRIC INPUTS'!R915/'GEOMETRIC INPUTS'!S915</f>
        <v>#DIV/0!</v>
      </c>
    </row>
    <row r="916" spans="1:18" x14ac:dyDescent="0.3">
      <c r="A916">
        <f>'GEOMETRIC INPUTS'!A916</f>
        <v>0</v>
      </c>
      <c r="B916">
        <f>'GT Data'!Z918</f>
        <v>0</v>
      </c>
      <c r="C916">
        <f>IF(AND('GEOMETRIC INPUTS'!E916&gt;'GEOMETRIC INPUTS'!B916,'GEOMETRIC INPUTS'!C916&gt;'GEOMETRIC INPUTS'!F916),ACOS(('GEOMETRIC INPUTS'!C916-'GEOMETRIC INPUTS'!F916)/'Calculated Tab Properties'!E916),0) + IF(AND('GEOMETRIC INPUTS'!E916&gt;'GEOMETRIC INPUTS'!B916,'GEOMETRIC INPUTS'!C916&lt;'GEOMETRIC INPUTS'!F916),PI()/2 + ASIN((-'GEOMETRIC INPUTS'!C916+'GEOMETRIC INPUTS'!F916)/'Calculated Tab Properties'!E916),0) + IF(AND('GEOMETRIC INPUTS'!E916&lt;'GEOMETRIC INPUTS'!B916,'GEOMETRIC INPUTS'!C916&lt;'GEOMETRIC INPUTS'!F916),PI() + ACOS(('GEOMETRIC INPUTS'!C916-'GEOMETRIC INPUTS'!F916)/'Calculated Tab Properties'!E916),0) + IF(AND('GEOMETRIC INPUTS'!E916&lt;'GEOMETRIC INPUTS'!B916,'GEOMETRIC INPUTS'!C916&gt;'GEOMETRIC INPUTS'!F916),2*PI() - ACOS((-'GEOMETRIC INPUTS'!C916+'GEOMETRIC INPUTS'!F916)/'Calculated Tab Properties'!E916),0) + IF(AND('GEOMETRIC INPUTS'!E916='GEOMETRIC INPUTS'!B916,'GEOMETRIC INPUTS'!C916&gt;'GEOMETRIC INPUTS'!F916),0,0) + IF(AND('GEOMETRIC INPUTS'!E916&gt;'GEOMETRIC INPUTS'!B916,'GEOMETRIC INPUTS'!C916='GEOMETRIC INPUTS'!F916),PI()/2,0) + IF(AND('GEOMETRIC INPUTS'!E916='GEOMETRIC INPUTS'!B916,'GEOMETRIC INPUTS'!C916&lt;'GEOMETRIC INPUTS'!F916),PI(),0) + IF(AND('GEOMETRIC INPUTS'!E916&lt;'GEOMETRIC INPUTS'!B916,'GEOMETRIC INPUTS'!C916='GEOMETRIC INPUTS'!F916),3/2*PI(),0)</f>
        <v>0</v>
      </c>
      <c r="D916">
        <f t="shared" si="15"/>
        <v>0</v>
      </c>
      <c r="E916">
        <f>SQRT(('GEOMETRIC INPUTS'!B916-'GEOMETRIC INPUTS'!E916)^2+('GEOMETRIC INPUTS'!C916-'GEOMETRIC INPUTS'!F916)^2+('GEOMETRIC INPUTS'!D916-'GEOMETRIC INPUTS'!G916)^2)</f>
        <v>0</v>
      </c>
      <c r="F916">
        <f>SQRT(('GEOMETRIC INPUTS'!B916-'GEOMETRIC INPUTS'!N916)^2 + ('GEOMETRIC INPUTS'!C916-'GEOMETRIC INPUTS'!O916)^2 + ('GEOMETRIC INPUTS'!D916-'GEOMETRIC INPUTS'!P916)^2)</f>
        <v>0</v>
      </c>
      <c r="G916">
        <f>SQRT(('GEOMETRIC INPUTS'!E916-'GEOMETRIC INPUTS'!N916)^2 + ('GEOMETRIC INPUTS'!F916-'GEOMETRIC INPUTS'!O916)^2 + ('GEOMETRIC INPUTS'!G916-'GEOMETRIC INPUTS'!P916)^2)</f>
        <v>0</v>
      </c>
      <c r="H916">
        <f>SQRT(('GEOMETRIC INPUTS'!H916-'GEOMETRIC INPUTS'!K916)^2 + ('GEOMETRIC INPUTS'!I916-'GEOMETRIC INPUTS'!L916)^2 + ('GEOMETRIC INPUTS'!J916-'GEOMETRIC INPUTS'!M916)^2)</f>
        <v>0</v>
      </c>
      <c r="I916">
        <f>SQRT(('GEOMETRIC INPUTS'!K916-'GEOMETRIC INPUTS'!N916)^2 + ('GEOMETRIC INPUTS'!L916-'GEOMETRIC INPUTS'!O916)^2 + ('GEOMETRIC INPUTS'!M916-'GEOMETRIC INPUTS'!P916)^2)</f>
        <v>0</v>
      </c>
      <c r="J916" s="20" t="e">
        <f>ASIN(('GEOMETRIC INPUTS'!M916-'GEOMETRIC INPUTS'!J916)/H916)</f>
        <v>#DIV/0!</v>
      </c>
      <c r="K916" s="27">
        <f>IF('GT Data'!X918=TRUE,'GEOMETRIC INPUTS'!Q916*Loads!$B$2,'GEOMETRIC INPUTS'!Q916*Loads!$F$2)</f>
        <v>0</v>
      </c>
      <c r="L916" s="27">
        <f>IF('GT Data'!X918=TRUE,F916*Loads!$B$3,F916*Loads!$F$3)</f>
        <v>0</v>
      </c>
      <c r="M916" s="27">
        <f>IF('GT Data'!X918=TRUE,G916*Loads!$B$3,G916*Loads!$F$3)</f>
        <v>0</v>
      </c>
      <c r="N916" s="27">
        <f>IF('GT Data'!X918=TRUE,H916*Loads!$B$3,H916*Loads!$F$3)</f>
        <v>0</v>
      </c>
      <c r="O916" s="27">
        <f>IF('GT Data'!X918=TRUE,B916*Loads!$B$4,0)</f>
        <v>0</v>
      </c>
      <c r="P916" s="27">
        <f>IF('GT Data'!X918=TRUE,'GEOMETRIC INPUTS'!Q916*Loads!$B$1,'GEOMETRIC INPUTS'!Q916*Loads!$F$1)</f>
        <v>0</v>
      </c>
      <c r="Q916">
        <v>-300</v>
      </c>
      <c r="R916" t="e">
        <f>'GEOMETRIC INPUTS'!R916/'GEOMETRIC INPUTS'!S916</f>
        <v>#DIV/0!</v>
      </c>
    </row>
    <row r="917" spans="1:18" x14ac:dyDescent="0.3">
      <c r="A917">
        <f>'GEOMETRIC INPUTS'!A917</f>
        <v>0</v>
      </c>
      <c r="B917">
        <f>'GT Data'!Z919</f>
        <v>0</v>
      </c>
      <c r="C917">
        <f>IF(AND('GEOMETRIC INPUTS'!E917&gt;'GEOMETRIC INPUTS'!B917,'GEOMETRIC INPUTS'!C917&gt;'GEOMETRIC INPUTS'!F917),ACOS(('GEOMETRIC INPUTS'!C917-'GEOMETRIC INPUTS'!F917)/'Calculated Tab Properties'!E917),0) + IF(AND('GEOMETRIC INPUTS'!E917&gt;'GEOMETRIC INPUTS'!B917,'GEOMETRIC INPUTS'!C917&lt;'GEOMETRIC INPUTS'!F917),PI()/2 + ASIN((-'GEOMETRIC INPUTS'!C917+'GEOMETRIC INPUTS'!F917)/'Calculated Tab Properties'!E917),0) + IF(AND('GEOMETRIC INPUTS'!E917&lt;'GEOMETRIC INPUTS'!B917,'GEOMETRIC INPUTS'!C917&lt;'GEOMETRIC INPUTS'!F917),PI() + ACOS(('GEOMETRIC INPUTS'!C917-'GEOMETRIC INPUTS'!F917)/'Calculated Tab Properties'!E917),0) + IF(AND('GEOMETRIC INPUTS'!E917&lt;'GEOMETRIC INPUTS'!B917,'GEOMETRIC INPUTS'!C917&gt;'GEOMETRIC INPUTS'!F917),2*PI() - ACOS((-'GEOMETRIC INPUTS'!C917+'GEOMETRIC INPUTS'!F917)/'Calculated Tab Properties'!E917),0) + IF(AND('GEOMETRIC INPUTS'!E917='GEOMETRIC INPUTS'!B917,'GEOMETRIC INPUTS'!C917&gt;'GEOMETRIC INPUTS'!F917),0,0) + IF(AND('GEOMETRIC INPUTS'!E917&gt;'GEOMETRIC INPUTS'!B917,'GEOMETRIC INPUTS'!C917='GEOMETRIC INPUTS'!F917),PI()/2,0) + IF(AND('GEOMETRIC INPUTS'!E917='GEOMETRIC INPUTS'!B917,'GEOMETRIC INPUTS'!C917&lt;'GEOMETRIC INPUTS'!F917),PI(),0) + IF(AND('GEOMETRIC INPUTS'!E917&lt;'GEOMETRIC INPUTS'!B917,'GEOMETRIC INPUTS'!C917='GEOMETRIC INPUTS'!F917),3/2*PI(),0)</f>
        <v>0</v>
      </c>
      <c r="D917">
        <f t="shared" si="15"/>
        <v>0</v>
      </c>
      <c r="E917">
        <f>SQRT(('GEOMETRIC INPUTS'!B917-'GEOMETRIC INPUTS'!E917)^2+('GEOMETRIC INPUTS'!C917-'GEOMETRIC INPUTS'!F917)^2+('GEOMETRIC INPUTS'!D917-'GEOMETRIC INPUTS'!G917)^2)</f>
        <v>0</v>
      </c>
      <c r="F917">
        <f>SQRT(('GEOMETRIC INPUTS'!B917-'GEOMETRIC INPUTS'!N917)^2 + ('GEOMETRIC INPUTS'!C917-'GEOMETRIC INPUTS'!O917)^2 + ('GEOMETRIC INPUTS'!D917-'GEOMETRIC INPUTS'!P917)^2)</f>
        <v>0</v>
      </c>
      <c r="G917">
        <f>SQRT(('GEOMETRIC INPUTS'!E917-'GEOMETRIC INPUTS'!N917)^2 + ('GEOMETRIC INPUTS'!F917-'GEOMETRIC INPUTS'!O917)^2 + ('GEOMETRIC INPUTS'!G917-'GEOMETRIC INPUTS'!P917)^2)</f>
        <v>0</v>
      </c>
      <c r="H917">
        <f>SQRT(('GEOMETRIC INPUTS'!H917-'GEOMETRIC INPUTS'!K917)^2 + ('GEOMETRIC INPUTS'!I917-'GEOMETRIC INPUTS'!L917)^2 + ('GEOMETRIC INPUTS'!J917-'GEOMETRIC INPUTS'!M917)^2)</f>
        <v>0</v>
      </c>
      <c r="I917">
        <f>SQRT(('GEOMETRIC INPUTS'!K917-'GEOMETRIC INPUTS'!N917)^2 + ('GEOMETRIC INPUTS'!L917-'GEOMETRIC INPUTS'!O917)^2 + ('GEOMETRIC INPUTS'!M917-'GEOMETRIC INPUTS'!P917)^2)</f>
        <v>0</v>
      </c>
      <c r="J917" s="20" t="e">
        <f>ASIN(('GEOMETRIC INPUTS'!M917-'GEOMETRIC INPUTS'!J917)/H917)</f>
        <v>#DIV/0!</v>
      </c>
      <c r="K917" s="27">
        <f>IF('GT Data'!X919=TRUE,'GEOMETRIC INPUTS'!Q917*Loads!$B$2,'GEOMETRIC INPUTS'!Q917*Loads!$F$2)</f>
        <v>0</v>
      </c>
      <c r="L917" s="27">
        <f>IF('GT Data'!X919=TRUE,F917*Loads!$B$3,F917*Loads!$F$3)</f>
        <v>0</v>
      </c>
      <c r="M917" s="27">
        <f>IF('GT Data'!X919=TRUE,G917*Loads!$B$3,G917*Loads!$F$3)</f>
        <v>0</v>
      </c>
      <c r="N917" s="27">
        <f>IF('GT Data'!X919=TRUE,H917*Loads!$B$3,H917*Loads!$F$3)</f>
        <v>0</v>
      </c>
      <c r="O917" s="27">
        <f>IF('GT Data'!X919=TRUE,B917*Loads!$B$4,0)</f>
        <v>0</v>
      </c>
      <c r="P917" s="27">
        <f>IF('GT Data'!X919=TRUE,'GEOMETRIC INPUTS'!Q917*Loads!$B$1,'GEOMETRIC INPUTS'!Q917*Loads!$F$1)</f>
        <v>0</v>
      </c>
      <c r="Q917">
        <v>-300</v>
      </c>
      <c r="R917" t="e">
        <f>'GEOMETRIC INPUTS'!R917/'GEOMETRIC INPUTS'!S917</f>
        <v>#DIV/0!</v>
      </c>
    </row>
    <row r="918" spans="1:18" x14ac:dyDescent="0.3">
      <c r="A918">
        <f>'GEOMETRIC INPUTS'!A918</f>
        <v>0</v>
      </c>
      <c r="B918">
        <f>'GT Data'!Z920</f>
        <v>0</v>
      </c>
      <c r="C918">
        <f>IF(AND('GEOMETRIC INPUTS'!E918&gt;'GEOMETRIC INPUTS'!B918,'GEOMETRIC INPUTS'!C918&gt;'GEOMETRIC INPUTS'!F918),ACOS(('GEOMETRIC INPUTS'!C918-'GEOMETRIC INPUTS'!F918)/'Calculated Tab Properties'!E918),0) + IF(AND('GEOMETRIC INPUTS'!E918&gt;'GEOMETRIC INPUTS'!B918,'GEOMETRIC INPUTS'!C918&lt;'GEOMETRIC INPUTS'!F918),PI()/2 + ASIN((-'GEOMETRIC INPUTS'!C918+'GEOMETRIC INPUTS'!F918)/'Calculated Tab Properties'!E918),0) + IF(AND('GEOMETRIC INPUTS'!E918&lt;'GEOMETRIC INPUTS'!B918,'GEOMETRIC INPUTS'!C918&lt;'GEOMETRIC INPUTS'!F918),PI() + ACOS(('GEOMETRIC INPUTS'!C918-'GEOMETRIC INPUTS'!F918)/'Calculated Tab Properties'!E918),0) + IF(AND('GEOMETRIC INPUTS'!E918&lt;'GEOMETRIC INPUTS'!B918,'GEOMETRIC INPUTS'!C918&gt;'GEOMETRIC INPUTS'!F918),2*PI() - ACOS((-'GEOMETRIC INPUTS'!C918+'GEOMETRIC INPUTS'!F918)/'Calculated Tab Properties'!E918),0) + IF(AND('GEOMETRIC INPUTS'!E918='GEOMETRIC INPUTS'!B918,'GEOMETRIC INPUTS'!C918&gt;'GEOMETRIC INPUTS'!F918),0,0) + IF(AND('GEOMETRIC INPUTS'!E918&gt;'GEOMETRIC INPUTS'!B918,'GEOMETRIC INPUTS'!C918='GEOMETRIC INPUTS'!F918),PI()/2,0) + IF(AND('GEOMETRIC INPUTS'!E918='GEOMETRIC INPUTS'!B918,'GEOMETRIC INPUTS'!C918&lt;'GEOMETRIC INPUTS'!F918),PI(),0) + IF(AND('GEOMETRIC INPUTS'!E918&lt;'GEOMETRIC INPUTS'!B918,'GEOMETRIC INPUTS'!C918='GEOMETRIC INPUTS'!F918),3/2*PI(),0)</f>
        <v>0</v>
      </c>
      <c r="D918">
        <f t="shared" si="15"/>
        <v>0</v>
      </c>
      <c r="E918">
        <f>SQRT(('GEOMETRIC INPUTS'!B918-'GEOMETRIC INPUTS'!E918)^2+('GEOMETRIC INPUTS'!C918-'GEOMETRIC INPUTS'!F918)^2+('GEOMETRIC INPUTS'!D918-'GEOMETRIC INPUTS'!G918)^2)</f>
        <v>0</v>
      </c>
      <c r="F918">
        <f>SQRT(('GEOMETRIC INPUTS'!B918-'GEOMETRIC INPUTS'!N918)^2 + ('GEOMETRIC INPUTS'!C918-'GEOMETRIC INPUTS'!O918)^2 + ('GEOMETRIC INPUTS'!D918-'GEOMETRIC INPUTS'!P918)^2)</f>
        <v>0</v>
      </c>
      <c r="G918">
        <f>SQRT(('GEOMETRIC INPUTS'!E918-'GEOMETRIC INPUTS'!N918)^2 + ('GEOMETRIC INPUTS'!F918-'GEOMETRIC INPUTS'!O918)^2 + ('GEOMETRIC INPUTS'!G918-'GEOMETRIC INPUTS'!P918)^2)</f>
        <v>0</v>
      </c>
      <c r="H918">
        <f>SQRT(('GEOMETRIC INPUTS'!H918-'GEOMETRIC INPUTS'!K918)^2 + ('GEOMETRIC INPUTS'!I918-'GEOMETRIC INPUTS'!L918)^2 + ('GEOMETRIC INPUTS'!J918-'GEOMETRIC INPUTS'!M918)^2)</f>
        <v>0</v>
      </c>
      <c r="I918">
        <f>SQRT(('GEOMETRIC INPUTS'!K918-'GEOMETRIC INPUTS'!N918)^2 + ('GEOMETRIC INPUTS'!L918-'GEOMETRIC INPUTS'!O918)^2 + ('GEOMETRIC INPUTS'!M918-'GEOMETRIC INPUTS'!P918)^2)</f>
        <v>0</v>
      </c>
      <c r="J918" s="20" t="e">
        <f>ASIN(('GEOMETRIC INPUTS'!M918-'GEOMETRIC INPUTS'!J918)/H918)</f>
        <v>#DIV/0!</v>
      </c>
      <c r="K918" s="27">
        <f>IF('GT Data'!X920=TRUE,'GEOMETRIC INPUTS'!Q918*Loads!$B$2,'GEOMETRIC INPUTS'!Q918*Loads!$F$2)</f>
        <v>0</v>
      </c>
      <c r="L918" s="27">
        <f>IF('GT Data'!X920=TRUE,F918*Loads!$B$3,F918*Loads!$F$3)</f>
        <v>0</v>
      </c>
      <c r="M918" s="27">
        <f>IF('GT Data'!X920=TRUE,G918*Loads!$B$3,G918*Loads!$F$3)</f>
        <v>0</v>
      </c>
      <c r="N918" s="27">
        <f>IF('GT Data'!X920=TRUE,H918*Loads!$B$3,H918*Loads!$F$3)</f>
        <v>0</v>
      </c>
      <c r="O918" s="27">
        <f>IF('GT Data'!X920=TRUE,B918*Loads!$B$4,0)</f>
        <v>0</v>
      </c>
      <c r="P918" s="27">
        <f>IF('GT Data'!X920=TRUE,'GEOMETRIC INPUTS'!Q918*Loads!$B$1,'GEOMETRIC INPUTS'!Q918*Loads!$F$1)</f>
        <v>0</v>
      </c>
      <c r="Q918">
        <v>-300</v>
      </c>
      <c r="R918" t="e">
        <f>'GEOMETRIC INPUTS'!R918/'GEOMETRIC INPUTS'!S918</f>
        <v>#DIV/0!</v>
      </c>
    </row>
    <row r="919" spans="1:18" x14ac:dyDescent="0.3">
      <c r="A919">
        <f>'GEOMETRIC INPUTS'!A919</f>
        <v>0</v>
      </c>
      <c r="B919">
        <f>'GT Data'!Z921</f>
        <v>0</v>
      </c>
      <c r="C919">
        <f>IF(AND('GEOMETRIC INPUTS'!E919&gt;'GEOMETRIC INPUTS'!B919,'GEOMETRIC INPUTS'!C919&gt;'GEOMETRIC INPUTS'!F919),ACOS(('GEOMETRIC INPUTS'!C919-'GEOMETRIC INPUTS'!F919)/'Calculated Tab Properties'!E919),0) + IF(AND('GEOMETRIC INPUTS'!E919&gt;'GEOMETRIC INPUTS'!B919,'GEOMETRIC INPUTS'!C919&lt;'GEOMETRIC INPUTS'!F919),PI()/2 + ASIN((-'GEOMETRIC INPUTS'!C919+'GEOMETRIC INPUTS'!F919)/'Calculated Tab Properties'!E919),0) + IF(AND('GEOMETRIC INPUTS'!E919&lt;'GEOMETRIC INPUTS'!B919,'GEOMETRIC INPUTS'!C919&lt;'GEOMETRIC INPUTS'!F919),PI() + ACOS(('GEOMETRIC INPUTS'!C919-'GEOMETRIC INPUTS'!F919)/'Calculated Tab Properties'!E919),0) + IF(AND('GEOMETRIC INPUTS'!E919&lt;'GEOMETRIC INPUTS'!B919,'GEOMETRIC INPUTS'!C919&gt;'GEOMETRIC INPUTS'!F919),2*PI() - ACOS((-'GEOMETRIC INPUTS'!C919+'GEOMETRIC INPUTS'!F919)/'Calculated Tab Properties'!E919),0) + IF(AND('GEOMETRIC INPUTS'!E919='GEOMETRIC INPUTS'!B919,'GEOMETRIC INPUTS'!C919&gt;'GEOMETRIC INPUTS'!F919),0,0) + IF(AND('GEOMETRIC INPUTS'!E919&gt;'GEOMETRIC INPUTS'!B919,'GEOMETRIC INPUTS'!C919='GEOMETRIC INPUTS'!F919),PI()/2,0) + IF(AND('GEOMETRIC INPUTS'!E919='GEOMETRIC INPUTS'!B919,'GEOMETRIC INPUTS'!C919&lt;'GEOMETRIC INPUTS'!F919),PI(),0) + IF(AND('GEOMETRIC INPUTS'!E919&lt;'GEOMETRIC INPUTS'!B919,'GEOMETRIC INPUTS'!C919='GEOMETRIC INPUTS'!F919),3/2*PI(),0)</f>
        <v>0</v>
      </c>
      <c r="D919">
        <f t="shared" si="15"/>
        <v>0</v>
      </c>
      <c r="E919">
        <f>SQRT(('GEOMETRIC INPUTS'!B919-'GEOMETRIC INPUTS'!E919)^2+('GEOMETRIC INPUTS'!C919-'GEOMETRIC INPUTS'!F919)^2+('GEOMETRIC INPUTS'!D919-'GEOMETRIC INPUTS'!G919)^2)</f>
        <v>0</v>
      </c>
      <c r="F919">
        <f>SQRT(('GEOMETRIC INPUTS'!B919-'GEOMETRIC INPUTS'!N919)^2 + ('GEOMETRIC INPUTS'!C919-'GEOMETRIC INPUTS'!O919)^2 + ('GEOMETRIC INPUTS'!D919-'GEOMETRIC INPUTS'!P919)^2)</f>
        <v>0</v>
      </c>
      <c r="G919">
        <f>SQRT(('GEOMETRIC INPUTS'!E919-'GEOMETRIC INPUTS'!N919)^2 + ('GEOMETRIC INPUTS'!F919-'GEOMETRIC INPUTS'!O919)^2 + ('GEOMETRIC INPUTS'!G919-'GEOMETRIC INPUTS'!P919)^2)</f>
        <v>0</v>
      </c>
      <c r="H919">
        <f>SQRT(('GEOMETRIC INPUTS'!H919-'GEOMETRIC INPUTS'!K919)^2 + ('GEOMETRIC INPUTS'!I919-'GEOMETRIC INPUTS'!L919)^2 + ('GEOMETRIC INPUTS'!J919-'GEOMETRIC INPUTS'!M919)^2)</f>
        <v>0</v>
      </c>
      <c r="I919">
        <f>SQRT(('GEOMETRIC INPUTS'!K919-'GEOMETRIC INPUTS'!N919)^2 + ('GEOMETRIC INPUTS'!L919-'GEOMETRIC INPUTS'!O919)^2 + ('GEOMETRIC INPUTS'!M919-'GEOMETRIC INPUTS'!P919)^2)</f>
        <v>0</v>
      </c>
      <c r="J919" s="20" t="e">
        <f>ASIN(('GEOMETRIC INPUTS'!M919-'GEOMETRIC INPUTS'!J919)/H919)</f>
        <v>#DIV/0!</v>
      </c>
      <c r="K919" s="27">
        <f>IF('GT Data'!X921=TRUE,'GEOMETRIC INPUTS'!Q919*Loads!$B$2,'GEOMETRIC INPUTS'!Q919*Loads!$F$2)</f>
        <v>0</v>
      </c>
      <c r="L919" s="27">
        <f>IF('GT Data'!X921=TRUE,F919*Loads!$B$3,F919*Loads!$F$3)</f>
        <v>0</v>
      </c>
      <c r="M919" s="27">
        <f>IF('GT Data'!X921=TRUE,G919*Loads!$B$3,G919*Loads!$F$3)</f>
        <v>0</v>
      </c>
      <c r="N919" s="27">
        <f>IF('GT Data'!X921=TRUE,H919*Loads!$B$3,H919*Loads!$F$3)</f>
        <v>0</v>
      </c>
      <c r="O919" s="27">
        <f>IF('GT Data'!X921=TRUE,B919*Loads!$B$4,0)</f>
        <v>0</v>
      </c>
      <c r="P919" s="27">
        <f>IF('GT Data'!X921=TRUE,'GEOMETRIC INPUTS'!Q919*Loads!$B$1,'GEOMETRIC INPUTS'!Q919*Loads!$F$1)</f>
        <v>0</v>
      </c>
      <c r="Q919">
        <v>-300</v>
      </c>
      <c r="R919" t="e">
        <f>'GEOMETRIC INPUTS'!R919/'GEOMETRIC INPUTS'!S919</f>
        <v>#DIV/0!</v>
      </c>
    </row>
    <row r="920" spans="1:18" x14ac:dyDescent="0.3">
      <c r="A920">
        <f>'GEOMETRIC INPUTS'!A920</f>
        <v>0</v>
      </c>
      <c r="B920">
        <f>'GT Data'!Z922</f>
        <v>0</v>
      </c>
      <c r="C920">
        <f>IF(AND('GEOMETRIC INPUTS'!E920&gt;'GEOMETRIC INPUTS'!B920,'GEOMETRIC INPUTS'!C920&gt;'GEOMETRIC INPUTS'!F920),ACOS(('GEOMETRIC INPUTS'!C920-'GEOMETRIC INPUTS'!F920)/'Calculated Tab Properties'!E920),0) + IF(AND('GEOMETRIC INPUTS'!E920&gt;'GEOMETRIC INPUTS'!B920,'GEOMETRIC INPUTS'!C920&lt;'GEOMETRIC INPUTS'!F920),PI()/2 + ASIN((-'GEOMETRIC INPUTS'!C920+'GEOMETRIC INPUTS'!F920)/'Calculated Tab Properties'!E920),0) + IF(AND('GEOMETRIC INPUTS'!E920&lt;'GEOMETRIC INPUTS'!B920,'GEOMETRIC INPUTS'!C920&lt;'GEOMETRIC INPUTS'!F920),PI() + ACOS(('GEOMETRIC INPUTS'!C920-'GEOMETRIC INPUTS'!F920)/'Calculated Tab Properties'!E920),0) + IF(AND('GEOMETRIC INPUTS'!E920&lt;'GEOMETRIC INPUTS'!B920,'GEOMETRIC INPUTS'!C920&gt;'GEOMETRIC INPUTS'!F920),2*PI() - ACOS((-'GEOMETRIC INPUTS'!C920+'GEOMETRIC INPUTS'!F920)/'Calculated Tab Properties'!E920),0) + IF(AND('GEOMETRIC INPUTS'!E920='GEOMETRIC INPUTS'!B920,'GEOMETRIC INPUTS'!C920&gt;'GEOMETRIC INPUTS'!F920),0,0) + IF(AND('GEOMETRIC INPUTS'!E920&gt;'GEOMETRIC INPUTS'!B920,'GEOMETRIC INPUTS'!C920='GEOMETRIC INPUTS'!F920),PI()/2,0) + IF(AND('GEOMETRIC INPUTS'!E920='GEOMETRIC INPUTS'!B920,'GEOMETRIC INPUTS'!C920&lt;'GEOMETRIC INPUTS'!F920),PI(),0) + IF(AND('GEOMETRIC INPUTS'!E920&lt;'GEOMETRIC INPUTS'!B920,'GEOMETRIC INPUTS'!C920='GEOMETRIC INPUTS'!F920),3/2*PI(),0)</f>
        <v>0</v>
      </c>
      <c r="D920">
        <f t="shared" si="15"/>
        <v>0</v>
      </c>
      <c r="E920">
        <f>SQRT(('GEOMETRIC INPUTS'!B920-'GEOMETRIC INPUTS'!E920)^2+('GEOMETRIC INPUTS'!C920-'GEOMETRIC INPUTS'!F920)^2+('GEOMETRIC INPUTS'!D920-'GEOMETRIC INPUTS'!G920)^2)</f>
        <v>0</v>
      </c>
      <c r="F920">
        <f>SQRT(('GEOMETRIC INPUTS'!B920-'GEOMETRIC INPUTS'!N920)^2 + ('GEOMETRIC INPUTS'!C920-'GEOMETRIC INPUTS'!O920)^2 + ('GEOMETRIC INPUTS'!D920-'GEOMETRIC INPUTS'!P920)^2)</f>
        <v>0</v>
      </c>
      <c r="G920">
        <f>SQRT(('GEOMETRIC INPUTS'!E920-'GEOMETRIC INPUTS'!N920)^2 + ('GEOMETRIC INPUTS'!F920-'GEOMETRIC INPUTS'!O920)^2 + ('GEOMETRIC INPUTS'!G920-'GEOMETRIC INPUTS'!P920)^2)</f>
        <v>0</v>
      </c>
      <c r="H920">
        <f>SQRT(('GEOMETRIC INPUTS'!H920-'GEOMETRIC INPUTS'!K920)^2 + ('GEOMETRIC INPUTS'!I920-'GEOMETRIC INPUTS'!L920)^2 + ('GEOMETRIC INPUTS'!J920-'GEOMETRIC INPUTS'!M920)^2)</f>
        <v>0</v>
      </c>
      <c r="I920">
        <f>SQRT(('GEOMETRIC INPUTS'!K920-'GEOMETRIC INPUTS'!N920)^2 + ('GEOMETRIC INPUTS'!L920-'GEOMETRIC INPUTS'!O920)^2 + ('GEOMETRIC INPUTS'!M920-'GEOMETRIC INPUTS'!P920)^2)</f>
        <v>0</v>
      </c>
      <c r="J920" s="20" t="e">
        <f>ASIN(('GEOMETRIC INPUTS'!M920-'GEOMETRIC INPUTS'!J920)/H920)</f>
        <v>#DIV/0!</v>
      </c>
      <c r="K920" s="27">
        <f>IF('GT Data'!X922=TRUE,'GEOMETRIC INPUTS'!Q920*Loads!$B$2,'GEOMETRIC INPUTS'!Q920*Loads!$F$2)</f>
        <v>0</v>
      </c>
      <c r="L920" s="27">
        <f>IF('GT Data'!X922=TRUE,F920*Loads!$B$3,F920*Loads!$F$3)</f>
        <v>0</v>
      </c>
      <c r="M920" s="27">
        <f>IF('GT Data'!X922=TRUE,G920*Loads!$B$3,G920*Loads!$F$3)</f>
        <v>0</v>
      </c>
      <c r="N920" s="27">
        <f>IF('GT Data'!X922=TRUE,H920*Loads!$B$3,H920*Loads!$F$3)</f>
        <v>0</v>
      </c>
      <c r="O920" s="27">
        <f>IF('GT Data'!X922=TRUE,B920*Loads!$B$4,0)</f>
        <v>0</v>
      </c>
      <c r="P920" s="27">
        <f>IF('GT Data'!X922=TRUE,'GEOMETRIC INPUTS'!Q920*Loads!$B$1,'GEOMETRIC INPUTS'!Q920*Loads!$F$1)</f>
        <v>0</v>
      </c>
      <c r="Q920">
        <v>-300</v>
      </c>
      <c r="R920" t="e">
        <f>'GEOMETRIC INPUTS'!R920/'GEOMETRIC INPUTS'!S920</f>
        <v>#DIV/0!</v>
      </c>
    </row>
    <row r="921" spans="1:18" x14ac:dyDescent="0.3">
      <c r="A921">
        <f>'GEOMETRIC INPUTS'!A921</f>
        <v>0</v>
      </c>
      <c r="B921">
        <f>'GT Data'!Z923</f>
        <v>0</v>
      </c>
      <c r="C921">
        <f>IF(AND('GEOMETRIC INPUTS'!E921&gt;'GEOMETRIC INPUTS'!B921,'GEOMETRIC INPUTS'!C921&gt;'GEOMETRIC INPUTS'!F921),ACOS(('GEOMETRIC INPUTS'!C921-'GEOMETRIC INPUTS'!F921)/'Calculated Tab Properties'!E921),0) + IF(AND('GEOMETRIC INPUTS'!E921&gt;'GEOMETRIC INPUTS'!B921,'GEOMETRIC INPUTS'!C921&lt;'GEOMETRIC INPUTS'!F921),PI()/2 + ASIN((-'GEOMETRIC INPUTS'!C921+'GEOMETRIC INPUTS'!F921)/'Calculated Tab Properties'!E921),0) + IF(AND('GEOMETRIC INPUTS'!E921&lt;'GEOMETRIC INPUTS'!B921,'GEOMETRIC INPUTS'!C921&lt;'GEOMETRIC INPUTS'!F921),PI() + ACOS(('GEOMETRIC INPUTS'!C921-'GEOMETRIC INPUTS'!F921)/'Calculated Tab Properties'!E921),0) + IF(AND('GEOMETRIC INPUTS'!E921&lt;'GEOMETRIC INPUTS'!B921,'GEOMETRIC INPUTS'!C921&gt;'GEOMETRIC INPUTS'!F921),2*PI() - ACOS((-'GEOMETRIC INPUTS'!C921+'GEOMETRIC INPUTS'!F921)/'Calculated Tab Properties'!E921),0) + IF(AND('GEOMETRIC INPUTS'!E921='GEOMETRIC INPUTS'!B921,'GEOMETRIC INPUTS'!C921&gt;'GEOMETRIC INPUTS'!F921),0,0) + IF(AND('GEOMETRIC INPUTS'!E921&gt;'GEOMETRIC INPUTS'!B921,'GEOMETRIC INPUTS'!C921='GEOMETRIC INPUTS'!F921),PI()/2,0) + IF(AND('GEOMETRIC INPUTS'!E921='GEOMETRIC INPUTS'!B921,'GEOMETRIC INPUTS'!C921&lt;'GEOMETRIC INPUTS'!F921),PI(),0) + IF(AND('GEOMETRIC INPUTS'!E921&lt;'GEOMETRIC INPUTS'!B921,'GEOMETRIC INPUTS'!C921='GEOMETRIC INPUTS'!F921),3/2*PI(),0)</f>
        <v>0</v>
      </c>
      <c r="D921">
        <f t="shared" si="15"/>
        <v>0</v>
      </c>
      <c r="E921">
        <f>SQRT(('GEOMETRIC INPUTS'!B921-'GEOMETRIC INPUTS'!E921)^2+('GEOMETRIC INPUTS'!C921-'GEOMETRIC INPUTS'!F921)^2+('GEOMETRIC INPUTS'!D921-'GEOMETRIC INPUTS'!G921)^2)</f>
        <v>0</v>
      </c>
      <c r="F921">
        <f>SQRT(('GEOMETRIC INPUTS'!B921-'GEOMETRIC INPUTS'!N921)^2 + ('GEOMETRIC INPUTS'!C921-'GEOMETRIC INPUTS'!O921)^2 + ('GEOMETRIC INPUTS'!D921-'GEOMETRIC INPUTS'!P921)^2)</f>
        <v>0</v>
      </c>
      <c r="G921">
        <f>SQRT(('GEOMETRIC INPUTS'!E921-'GEOMETRIC INPUTS'!N921)^2 + ('GEOMETRIC INPUTS'!F921-'GEOMETRIC INPUTS'!O921)^2 + ('GEOMETRIC INPUTS'!G921-'GEOMETRIC INPUTS'!P921)^2)</f>
        <v>0</v>
      </c>
      <c r="H921">
        <f>SQRT(('GEOMETRIC INPUTS'!H921-'GEOMETRIC INPUTS'!K921)^2 + ('GEOMETRIC INPUTS'!I921-'GEOMETRIC INPUTS'!L921)^2 + ('GEOMETRIC INPUTS'!J921-'GEOMETRIC INPUTS'!M921)^2)</f>
        <v>0</v>
      </c>
      <c r="I921">
        <f>SQRT(('GEOMETRIC INPUTS'!K921-'GEOMETRIC INPUTS'!N921)^2 + ('GEOMETRIC INPUTS'!L921-'GEOMETRIC INPUTS'!O921)^2 + ('GEOMETRIC INPUTS'!M921-'GEOMETRIC INPUTS'!P921)^2)</f>
        <v>0</v>
      </c>
      <c r="J921" s="20" t="e">
        <f>ASIN(('GEOMETRIC INPUTS'!M921-'GEOMETRIC INPUTS'!J921)/H921)</f>
        <v>#DIV/0!</v>
      </c>
      <c r="K921" s="27">
        <f>IF('GT Data'!X923=TRUE,'GEOMETRIC INPUTS'!Q921*Loads!$B$2,'GEOMETRIC INPUTS'!Q921*Loads!$F$2)</f>
        <v>0</v>
      </c>
      <c r="L921" s="27">
        <f>IF('GT Data'!X923=TRUE,F921*Loads!$B$3,F921*Loads!$F$3)</f>
        <v>0</v>
      </c>
      <c r="M921" s="27">
        <f>IF('GT Data'!X923=TRUE,G921*Loads!$B$3,G921*Loads!$F$3)</f>
        <v>0</v>
      </c>
      <c r="N921" s="27">
        <f>IF('GT Data'!X923=TRUE,H921*Loads!$B$3,H921*Loads!$F$3)</f>
        <v>0</v>
      </c>
      <c r="O921" s="27">
        <f>IF('GT Data'!X923=TRUE,B921*Loads!$B$4,0)</f>
        <v>0</v>
      </c>
      <c r="P921" s="27">
        <f>IF('GT Data'!X923=TRUE,'GEOMETRIC INPUTS'!Q921*Loads!$B$1,'GEOMETRIC INPUTS'!Q921*Loads!$F$1)</f>
        <v>0</v>
      </c>
      <c r="Q921">
        <v>-300</v>
      </c>
      <c r="R921" t="e">
        <f>'GEOMETRIC INPUTS'!R921/'GEOMETRIC INPUTS'!S921</f>
        <v>#DIV/0!</v>
      </c>
    </row>
    <row r="922" spans="1:18" x14ac:dyDescent="0.3">
      <c r="A922">
        <f>'GEOMETRIC INPUTS'!A922</f>
        <v>0</v>
      </c>
      <c r="B922">
        <f>'GT Data'!Z924</f>
        <v>0</v>
      </c>
      <c r="C922">
        <f>IF(AND('GEOMETRIC INPUTS'!E922&gt;'GEOMETRIC INPUTS'!B922,'GEOMETRIC INPUTS'!C922&gt;'GEOMETRIC INPUTS'!F922),ACOS(('GEOMETRIC INPUTS'!C922-'GEOMETRIC INPUTS'!F922)/'Calculated Tab Properties'!E922),0) + IF(AND('GEOMETRIC INPUTS'!E922&gt;'GEOMETRIC INPUTS'!B922,'GEOMETRIC INPUTS'!C922&lt;'GEOMETRIC INPUTS'!F922),PI()/2 + ASIN((-'GEOMETRIC INPUTS'!C922+'GEOMETRIC INPUTS'!F922)/'Calculated Tab Properties'!E922),0) + IF(AND('GEOMETRIC INPUTS'!E922&lt;'GEOMETRIC INPUTS'!B922,'GEOMETRIC INPUTS'!C922&lt;'GEOMETRIC INPUTS'!F922),PI() + ACOS(('GEOMETRIC INPUTS'!C922-'GEOMETRIC INPUTS'!F922)/'Calculated Tab Properties'!E922),0) + IF(AND('GEOMETRIC INPUTS'!E922&lt;'GEOMETRIC INPUTS'!B922,'GEOMETRIC INPUTS'!C922&gt;'GEOMETRIC INPUTS'!F922),2*PI() - ACOS((-'GEOMETRIC INPUTS'!C922+'GEOMETRIC INPUTS'!F922)/'Calculated Tab Properties'!E922),0) + IF(AND('GEOMETRIC INPUTS'!E922='GEOMETRIC INPUTS'!B922,'GEOMETRIC INPUTS'!C922&gt;'GEOMETRIC INPUTS'!F922),0,0) + IF(AND('GEOMETRIC INPUTS'!E922&gt;'GEOMETRIC INPUTS'!B922,'GEOMETRIC INPUTS'!C922='GEOMETRIC INPUTS'!F922),PI()/2,0) + IF(AND('GEOMETRIC INPUTS'!E922='GEOMETRIC INPUTS'!B922,'GEOMETRIC INPUTS'!C922&lt;'GEOMETRIC INPUTS'!F922),PI(),0) + IF(AND('GEOMETRIC INPUTS'!E922&lt;'GEOMETRIC INPUTS'!B922,'GEOMETRIC INPUTS'!C922='GEOMETRIC INPUTS'!F922),3/2*PI(),0)</f>
        <v>0</v>
      </c>
      <c r="D922">
        <f t="shared" si="15"/>
        <v>0</v>
      </c>
      <c r="E922">
        <f>SQRT(('GEOMETRIC INPUTS'!B922-'GEOMETRIC INPUTS'!E922)^2+('GEOMETRIC INPUTS'!C922-'GEOMETRIC INPUTS'!F922)^2+('GEOMETRIC INPUTS'!D922-'GEOMETRIC INPUTS'!G922)^2)</f>
        <v>0</v>
      </c>
      <c r="F922">
        <f>SQRT(('GEOMETRIC INPUTS'!B922-'GEOMETRIC INPUTS'!N922)^2 + ('GEOMETRIC INPUTS'!C922-'GEOMETRIC INPUTS'!O922)^2 + ('GEOMETRIC INPUTS'!D922-'GEOMETRIC INPUTS'!P922)^2)</f>
        <v>0</v>
      </c>
      <c r="G922">
        <f>SQRT(('GEOMETRIC INPUTS'!E922-'GEOMETRIC INPUTS'!N922)^2 + ('GEOMETRIC INPUTS'!F922-'GEOMETRIC INPUTS'!O922)^2 + ('GEOMETRIC INPUTS'!G922-'GEOMETRIC INPUTS'!P922)^2)</f>
        <v>0</v>
      </c>
      <c r="H922">
        <f>SQRT(('GEOMETRIC INPUTS'!H922-'GEOMETRIC INPUTS'!K922)^2 + ('GEOMETRIC INPUTS'!I922-'GEOMETRIC INPUTS'!L922)^2 + ('GEOMETRIC INPUTS'!J922-'GEOMETRIC INPUTS'!M922)^2)</f>
        <v>0</v>
      </c>
      <c r="I922">
        <f>SQRT(('GEOMETRIC INPUTS'!K922-'GEOMETRIC INPUTS'!N922)^2 + ('GEOMETRIC INPUTS'!L922-'GEOMETRIC INPUTS'!O922)^2 + ('GEOMETRIC INPUTS'!M922-'GEOMETRIC INPUTS'!P922)^2)</f>
        <v>0</v>
      </c>
      <c r="J922" s="20" t="e">
        <f>ASIN(('GEOMETRIC INPUTS'!M922-'GEOMETRIC INPUTS'!J922)/H922)</f>
        <v>#DIV/0!</v>
      </c>
      <c r="K922" s="27">
        <f>IF('GT Data'!X924=TRUE,'GEOMETRIC INPUTS'!Q922*Loads!$B$2,'GEOMETRIC INPUTS'!Q922*Loads!$F$2)</f>
        <v>0</v>
      </c>
      <c r="L922" s="27">
        <f>IF('GT Data'!X924=TRUE,F922*Loads!$B$3,F922*Loads!$F$3)</f>
        <v>0</v>
      </c>
      <c r="M922" s="27">
        <f>IF('GT Data'!X924=TRUE,G922*Loads!$B$3,G922*Loads!$F$3)</f>
        <v>0</v>
      </c>
      <c r="N922" s="27">
        <f>IF('GT Data'!X924=TRUE,H922*Loads!$B$3,H922*Loads!$F$3)</f>
        <v>0</v>
      </c>
      <c r="O922" s="27">
        <f>IF('GT Data'!X924=TRUE,B922*Loads!$B$4,0)</f>
        <v>0</v>
      </c>
      <c r="P922" s="27">
        <f>IF('GT Data'!X924=TRUE,'GEOMETRIC INPUTS'!Q922*Loads!$B$1,'GEOMETRIC INPUTS'!Q922*Loads!$F$1)</f>
        <v>0</v>
      </c>
      <c r="Q922">
        <v>-300</v>
      </c>
      <c r="R922" t="e">
        <f>'GEOMETRIC INPUTS'!R922/'GEOMETRIC INPUTS'!S922</f>
        <v>#DIV/0!</v>
      </c>
    </row>
    <row r="923" spans="1:18" x14ac:dyDescent="0.3">
      <c r="A923">
        <f>'GEOMETRIC INPUTS'!A923</f>
        <v>0</v>
      </c>
      <c r="B923">
        <f>'GT Data'!Z925</f>
        <v>0</v>
      </c>
      <c r="C923">
        <f>IF(AND('GEOMETRIC INPUTS'!E923&gt;'GEOMETRIC INPUTS'!B923,'GEOMETRIC INPUTS'!C923&gt;'GEOMETRIC INPUTS'!F923),ACOS(('GEOMETRIC INPUTS'!C923-'GEOMETRIC INPUTS'!F923)/'Calculated Tab Properties'!E923),0) + IF(AND('GEOMETRIC INPUTS'!E923&gt;'GEOMETRIC INPUTS'!B923,'GEOMETRIC INPUTS'!C923&lt;'GEOMETRIC INPUTS'!F923),PI()/2 + ASIN((-'GEOMETRIC INPUTS'!C923+'GEOMETRIC INPUTS'!F923)/'Calculated Tab Properties'!E923),0) + IF(AND('GEOMETRIC INPUTS'!E923&lt;'GEOMETRIC INPUTS'!B923,'GEOMETRIC INPUTS'!C923&lt;'GEOMETRIC INPUTS'!F923),PI() + ACOS(('GEOMETRIC INPUTS'!C923-'GEOMETRIC INPUTS'!F923)/'Calculated Tab Properties'!E923),0) + IF(AND('GEOMETRIC INPUTS'!E923&lt;'GEOMETRIC INPUTS'!B923,'GEOMETRIC INPUTS'!C923&gt;'GEOMETRIC INPUTS'!F923),2*PI() - ACOS((-'GEOMETRIC INPUTS'!C923+'GEOMETRIC INPUTS'!F923)/'Calculated Tab Properties'!E923),0) + IF(AND('GEOMETRIC INPUTS'!E923='GEOMETRIC INPUTS'!B923,'GEOMETRIC INPUTS'!C923&gt;'GEOMETRIC INPUTS'!F923),0,0) + IF(AND('GEOMETRIC INPUTS'!E923&gt;'GEOMETRIC INPUTS'!B923,'GEOMETRIC INPUTS'!C923='GEOMETRIC INPUTS'!F923),PI()/2,0) + IF(AND('GEOMETRIC INPUTS'!E923='GEOMETRIC INPUTS'!B923,'GEOMETRIC INPUTS'!C923&lt;'GEOMETRIC INPUTS'!F923),PI(),0) + IF(AND('GEOMETRIC INPUTS'!E923&lt;'GEOMETRIC INPUTS'!B923,'GEOMETRIC INPUTS'!C923='GEOMETRIC INPUTS'!F923),3/2*PI(),0)</f>
        <v>0</v>
      </c>
      <c r="D923">
        <f t="shared" si="15"/>
        <v>0</v>
      </c>
      <c r="E923">
        <f>SQRT(('GEOMETRIC INPUTS'!B923-'GEOMETRIC INPUTS'!E923)^2+('GEOMETRIC INPUTS'!C923-'GEOMETRIC INPUTS'!F923)^2+('GEOMETRIC INPUTS'!D923-'GEOMETRIC INPUTS'!G923)^2)</f>
        <v>0</v>
      </c>
      <c r="F923">
        <f>SQRT(('GEOMETRIC INPUTS'!B923-'GEOMETRIC INPUTS'!N923)^2 + ('GEOMETRIC INPUTS'!C923-'GEOMETRIC INPUTS'!O923)^2 + ('GEOMETRIC INPUTS'!D923-'GEOMETRIC INPUTS'!P923)^2)</f>
        <v>0</v>
      </c>
      <c r="G923">
        <f>SQRT(('GEOMETRIC INPUTS'!E923-'GEOMETRIC INPUTS'!N923)^2 + ('GEOMETRIC INPUTS'!F923-'GEOMETRIC INPUTS'!O923)^2 + ('GEOMETRIC INPUTS'!G923-'GEOMETRIC INPUTS'!P923)^2)</f>
        <v>0</v>
      </c>
      <c r="H923">
        <f>SQRT(('GEOMETRIC INPUTS'!H923-'GEOMETRIC INPUTS'!K923)^2 + ('GEOMETRIC INPUTS'!I923-'GEOMETRIC INPUTS'!L923)^2 + ('GEOMETRIC INPUTS'!J923-'GEOMETRIC INPUTS'!M923)^2)</f>
        <v>0</v>
      </c>
      <c r="I923">
        <f>SQRT(('GEOMETRIC INPUTS'!K923-'GEOMETRIC INPUTS'!N923)^2 + ('GEOMETRIC INPUTS'!L923-'GEOMETRIC INPUTS'!O923)^2 + ('GEOMETRIC INPUTS'!M923-'GEOMETRIC INPUTS'!P923)^2)</f>
        <v>0</v>
      </c>
      <c r="J923" s="20" t="e">
        <f>ASIN(('GEOMETRIC INPUTS'!M923-'GEOMETRIC INPUTS'!J923)/H923)</f>
        <v>#DIV/0!</v>
      </c>
      <c r="K923" s="27">
        <f>IF('GT Data'!X925=TRUE,'GEOMETRIC INPUTS'!Q923*Loads!$B$2,'GEOMETRIC INPUTS'!Q923*Loads!$F$2)</f>
        <v>0</v>
      </c>
      <c r="L923" s="27">
        <f>IF('GT Data'!X925=TRUE,F923*Loads!$B$3,F923*Loads!$F$3)</f>
        <v>0</v>
      </c>
      <c r="M923" s="27">
        <f>IF('GT Data'!X925=TRUE,G923*Loads!$B$3,G923*Loads!$F$3)</f>
        <v>0</v>
      </c>
      <c r="N923" s="27">
        <f>IF('GT Data'!X925=TRUE,H923*Loads!$B$3,H923*Loads!$F$3)</f>
        <v>0</v>
      </c>
      <c r="O923" s="27">
        <f>IF('GT Data'!X925=TRUE,B923*Loads!$B$4,0)</f>
        <v>0</v>
      </c>
      <c r="P923" s="27">
        <f>IF('GT Data'!X925=TRUE,'GEOMETRIC INPUTS'!Q923*Loads!$B$1,'GEOMETRIC INPUTS'!Q923*Loads!$F$1)</f>
        <v>0</v>
      </c>
      <c r="Q923">
        <v>-300</v>
      </c>
      <c r="R923" t="e">
        <f>'GEOMETRIC INPUTS'!R923/'GEOMETRIC INPUTS'!S923</f>
        <v>#DIV/0!</v>
      </c>
    </row>
    <row r="924" spans="1:18" x14ac:dyDescent="0.3">
      <c r="A924">
        <f>'GEOMETRIC INPUTS'!A924</f>
        <v>0</v>
      </c>
      <c r="B924">
        <f>'GT Data'!Z926</f>
        <v>0</v>
      </c>
      <c r="C924">
        <f>IF(AND('GEOMETRIC INPUTS'!E924&gt;'GEOMETRIC INPUTS'!B924,'GEOMETRIC INPUTS'!C924&gt;'GEOMETRIC INPUTS'!F924),ACOS(('GEOMETRIC INPUTS'!C924-'GEOMETRIC INPUTS'!F924)/'Calculated Tab Properties'!E924),0) + IF(AND('GEOMETRIC INPUTS'!E924&gt;'GEOMETRIC INPUTS'!B924,'GEOMETRIC INPUTS'!C924&lt;'GEOMETRIC INPUTS'!F924),PI()/2 + ASIN((-'GEOMETRIC INPUTS'!C924+'GEOMETRIC INPUTS'!F924)/'Calculated Tab Properties'!E924),0) + IF(AND('GEOMETRIC INPUTS'!E924&lt;'GEOMETRIC INPUTS'!B924,'GEOMETRIC INPUTS'!C924&lt;'GEOMETRIC INPUTS'!F924),PI() + ACOS(('GEOMETRIC INPUTS'!C924-'GEOMETRIC INPUTS'!F924)/'Calculated Tab Properties'!E924),0) + IF(AND('GEOMETRIC INPUTS'!E924&lt;'GEOMETRIC INPUTS'!B924,'GEOMETRIC INPUTS'!C924&gt;'GEOMETRIC INPUTS'!F924),2*PI() - ACOS((-'GEOMETRIC INPUTS'!C924+'GEOMETRIC INPUTS'!F924)/'Calculated Tab Properties'!E924),0) + IF(AND('GEOMETRIC INPUTS'!E924='GEOMETRIC INPUTS'!B924,'GEOMETRIC INPUTS'!C924&gt;'GEOMETRIC INPUTS'!F924),0,0) + IF(AND('GEOMETRIC INPUTS'!E924&gt;'GEOMETRIC INPUTS'!B924,'GEOMETRIC INPUTS'!C924='GEOMETRIC INPUTS'!F924),PI()/2,0) + IF(AND('GEOMETRIC INPUTS'!E924='GEOMETRIC INPUTS'!B924,'GEOMETRIC INPUTS'!C924&lt;'GEOMETRIC INPUTS'!F924),PI(),0) + IF(AND('GEOMETRIC INPUTS'!E924&lt;'GEOMETRIC INPUTS'!B924,'GEOMETRIC INPUTS'!C924='GEOMETRIC INPUTS'!F924),3/2*PI(),0)</f>
        <v>0</v>
      </c>
      <c r="D924">
        <f t="shared" si="15"/>
        <v>0</v>
      </c>
      <c r="E924">
        <f>SQRT(('GEOMETRIC INPUTS'!B924-'GEOMETRIC INPUTS'!E924)^2+('GEOMETRIC INPUTS'!C924-'GEOMETRIC INPUTS'!F924)^2+('GEOMETRIC INPUTS'!D924-'GEOMETRIC INPUTS'!G924)^2)</f>
        <v>0</v>
      </c>
      <c r="F924">
        <f>SQRT(('GEOMETRIC INPUTS'!B924-'GEOMETRIC INPUTS'!N924)^2 + ('GEOMETRIC INPUTS'!C924-'GEOMETRIC INPUTS'!O924)^2 + ('GEOMETRIC INPUTS'!D924-'GEOMETRIC INPUTS'!P924)^2)</f>
        <v>0</v>
      </c>
      <c r="G924">
        <f>SQRT(('GEOMETRIC INPUTS'!E924-'GEOMETRIC INPUTS'!N924)^2 + ('GEOMETRIC INPUTS'!F924-'GEOMETRIC INPUTS'!O924)^2 + ('GEOMETRIC INPUTS'!G924-'GEOMETRIC INPUTS'!P924)^2)</f>
        <v>0</v>
      </c>
      <c r="H924">
        <f>SQRT(('GEOMETRIC INPUTS'!H924-'GEOMETRIC INPUTS'!K924)^2 + ('GEOMETRIC INPUTS'!I924-'GEOMETRIC INPUTS'!L924)^2 + ('GEOMETRIC INPUTS'!J924-'GEOMETRIC INPUTS'!M924)^2)</f>
        <v>0</v>
      </c>
      <c r="I924">
        <f>SQRT(('GEOMETRIC INPUTS'!K924-'GEOMETRIC INPUTS'!N924)^2 + ('GEOMETRIC INPUTS'!L924-'GEOMETRIC INPUTS'!O924)^2 + ('GEOMETRIC INPUTS'!M924-'GEOMETRIC INPUTS'!P924)^2)</f>
        <v>0</v>
      </c>
      <c r="J924" s="20" t="e">
        <f>ASIN(('GEOMETRIC INPUTS'!M924-'GEOMETRIC INPUTS'!J924)/H924)</f>
        <v>#DIV/0!</v>
      </c>
      <c r="K924" s="27">
        <f>IF('GT Data'!X926=TRUE,'GEOMETRIC INPUTS'!Q924*Loads!$B$2,'GEOMETRIC INPUTS'!Q924*Loads!$F$2)</f>
        <v>0</v>
      </c>
      <c r="L924" s="27">
        <f>IF('GT Data'!X926=TRUE,F924*Loads!$B$3,F924*Loads!$F$3)</f>
        <v>0</v>
      </c>
      <c r="M924" s="27">
        <f>IF('GT Data'!X926=TRUE,G924*Loads!$B$3,G924*Loads!$F$3)</f>
        <v>0</v>
      </c>
      <c r="N924" s="27">
        <f>IF('GT Data'!X926=TRUE,H924*Loads!$B$3,H924*Loads!$F$3)</f>
        <v>0</v>
      </c>
      <c r="O924" s="27">
        <f>IF('GT Data'!X926=TRUE,B924*Loads!$B$4,0)</f>
        <v>0</v>
      </c>
      <c r="P924" s="27">
        <f>IF('GT Data'!X926=TRUE,'GEOMETRIC INPUTS'!Q924*Loads!$B$1,'GEOMETRIC INPUTS'!Q924*Loads!$F$1)</f>
        <v>0</v>
      </c>
      <c r="Q924">
        <v>-300</v>
      </c>
      <c r="R924" t="e">
        <f>'GEOMETRIC INPUTS'!R924/'GEOMETRIC INPUTS'!S924</f>
        <v>#DIV/0!</v>
      </c>
    </row>
    <row r="925" spans="1:18" x14ac:dyDescent="0.3">
      <c r="A925">
        <f>'GEOMETRIC INPUTS'!A925</f>
        <v>0</v>
      </c>
      <c r="B925">
        <f>'GT Data'!Z927</f>
        <v>0</v>
      </c>
      <c r="C925">
        <f>IF(AND('GEOMETRIC INPUTS'!E925&gt;'GEOMETRIC INPUTS'!B925,'GEOMETRIC INPUTS'!C925&gt;'GEOMETRIC INPUTS'!F925),ACOS(('GEOMETRIC INPUTS'!C925-'GEOMETRIC INPUTS'!F925)/'Calculated Tab Properties'!E925),0) + IF(AND('GEOMETRIC INPUTS'!E925&gt;'GEOMETRIC INPUTS'!B925,'GEOMETRIC INPUTS'!C925&lt;'GEOMETRIC INPUTS'!F925),PI()/2 + ASIN((-'GEOMETRIC INPUTS'!C925+'GEOMETRIC INPUTS'!F925)/'Calculated Tab Properties'!E925),0) + IF(AND('GEOMETRIC INPUTS'!E925&lt;'GEOMETRIC INPUTS'!B925,'GEOMETRIC INPUTS'!C925&lt;'GEOMETRIC INPUTS'!F925),PI() + ACOS(('GEOMETRIC INPUTS'!C925-'GEOMETRIC INPUTS'!F925)/'Calculated Tab Properties'!E925),0) + IF(AND('GEOMETRIC INPUTS'!E925&lt;'GEOMETRIC INPUTS'!B925,'GEOMETRIC INPUTS'!C925&gt;'GEOMETRIC INPUTS'!F925),2*PI() - ACOS((-'GEOMETRIC INPUTS'!C925+'GEOMETRIC INPUTS'!F925)/'Calculated Tab Properties'!E925),0) + IF(AND('GEOMETRIC INPUTS'!E925='GEOMETRIC INPUTS'!B925,'GEOMETRIC INPUTS'!C925&gt;'GEOMETRIC INPUTS'!F925),0,0) + IF(AND('GEOMETRIC INPUTS'!E925&gt;'GEOMETRIC INPUTS'!B925,'GEOMETRIC INPUTS'!C925='GEOMETRIC INPUTS'!F925),PI()/2,0) + IF(AND('GEOMETRIC INPUTS'!E925='GEOMETRIC INPUTS'!B925,'GEOMETRIC INPUTS'!C925&lt;'GEOMETRIC INPUTS'!F925),PI(),0) + IF(AND('GEOMETRIC INPUTS'!E925&lt;'GEOMETRIC INPUTS'!B925,'GEOMETRIC INPUTS'!C925='GEOMETRIC INPUTS'!F925),3/2*PI(),0)</f>
        <v>0</v>
      </c>
      <c r="D925">
        <f t="shared" si="15"/>
        <v>0</v>
      </c>
      <c r="E925">
        <f>SQRT(('GEOMETRIC INPUTS'!B925-'GEOMETRIC INPUTS'!E925)^2+('GEOMETRIC INPUTS'!C925-'GEOMETRIC INPUTS'!F925)^2+('GEOMETRIC INPUTS'!D925-'GEOMETRIC INPUTS'!G925)^2)</f>
        <v>0</v>
      </c>
      <c r="F925">
        <f>SQRT(('GEOMETRIC INPUTS'!B925-'GEOMETRIC INPUTS'!N925)^2 + ('GEOMETRIC INPUTS'!C925-'GEOMETRIC INPUTS'!O925)^2 + ('GEOMETRIC INPUTS'!D925-'GEOMETRIC INPUTS'!P925)^2)</f>
        <v>0</v>
      </c>
      <c r="G925">
        <f>SQRT(('GEOMETRIC INPUTS'!E925-'GEOMETRIC INPUTS'!N925)^2 + ('GEOMETRIC INPUTS'!F925-'GEOMETRIC INPUTS'!O925)^2 + ('GEOMETRIC INPUTS'!G925-'GEOMETRIC INPUTS'!P925)^2)</f>
        <v>0</v>
      </c>
      <c r="H925">
        <f>SQRT(('GEOMETRIC INPUTS'!H925-'GEOMETRIC INPUTS'!K925)^2 + ('GEOMETRIC INPUTS'!I925-'GEOMETRIC INPUTS'!L925)^2 + ('GEOMETRIC INPUTS'!J925-'GEOMETRIC INPUTS'!M925)^2)</f>
        <v>0</v>
      </c>
      <c r="I925">
        <f>SQRT(('GEOMETRIC INPUTS'!K925-'GEOMETRIC INPUTS'!N925)^2 + ('GEOMETRIC INPUTS'!L925-'GEOMETRIC INPUTS'!O925)^2 + ('GEOMETRIC INPUTS'!M925-'GEOMETRIC INPUTS'!P925)^2)</f>
        <v>0</v>
      </c>
      <c r="J925" s="20" t="e">
        <f>ASIN(('GEOMETRIC INPUTS'!M925-'GEOMETRIC INPUTS'!J925)/H925)</f>
        <v>#DIV/0!</v>
      </c>
      <c r="K925" s="27">
        <f>IF('GT Data'!X927=TRUE,'GEOMETRIC INPUTS'!Q925*Loads!$B$2,'GEOMETRIC INPUTS'!Q925*Loads!$F$2)</f>
        <v>0</v>
      </c>
      <c r="L925" s="27">
        <f>IF('GT Data'!X927=TRUE,F925*Loads!$B$3,F925*Loads!$F$3)</f>
        <v>0</v>
      </c>
      <c r="M925" s="27">
        <f>IF('GT Data'!X927=TRUE,G925*Loads!$B$3,G925*Loads!$F$3)</f>
        <v>0</v>
      </c>
      <c r="N925" s="27">
        <f>IF('GT Data'!X927=TRUE,H925*Loads!$B$3,H925*Loads!$F$3)</f>
        <v>0</v>
      </c>
      <c r="O925" s="27">
        <f>IF('GT Data'!X927=TRUE,B925*Loads!$B$4,0)</f>
        <v>0</v>
      </c>
      <c r="P925" s="27">
        <f>IF('GT Data'!X927=TRUE,'GEOMETRIC INPUTS'!Q925*Loads!$B$1,'GEOMETRIC INPUTS'!Q925*Loads!$F$1)</f>
        <v>0</v>
      </c>
      <c r="Q925">
        <v>-300</v>
      </c>
      <c r="R925" t="e">
        <f>'GEOMETRIC INPUTS'!R925/'GEOMETRIC INPUTS'!S925</f>
        <v>#DIV/0!</v>
      </c>
    </row>
    <row r="926" spans="1:18" x14ac:dyDescent="0.3">
      <c r="A926">
        <f>'GEOMETRIC INPUTS'!A926</f>
        <v>0</v>
      </c>
      <c r="B926">
        <f>'GT Data'!Z928</f>
        <v>0</v>
      </c>
      <c r="C926">
        <f>IF(AND('GEOMETRIC INPUTS'!E926&gt;'GEOMETRIC INPUTS'!B926,'GEOMETRIC INPUTS'!C926&gt;'GEOMETRIC INPUTS'!F926),ACOS(('GEOMETRIC INPUTS'!C926-'GEOMETRIC INPUTS'!F926)/'Calculated Tab Properties'!E926),0) + IF(AND('GEOMETRIC INPUTS'!E926&gt;'GEOMETRIC INPUTS'!B926,'GEOMETRIC INPUTS'!C926&lt;'GEOMETRIC INPUTS'!F926),PI()/2 + ASIN((-'GEOMETRIC INPUTS'!C926+'GEOMETRIC INPUTS'!F926)/'Calculated Tab Properties'!E926),0) + IF(AND('GEOMETRIC INPUTS'!E926&lt;'GEOMETRIC INPUTS'!B926,'GEOMETRIC INPUTS'!C926&lt;'GEOMETRIC INPUTS'!F926),PI() + ACOS(('GEOMETRIC INPUTS'!C926-'GEOMETRIC INPUTS'!F926)/'Calculated Tab Properties'!E926),0) + IF(AND('GEOMETRIC INPUTS'!E926&lt;'GEOMETRIC INPUTS'!B926,'GEOMETRIC INPUTS'!C926&gt;'GEOMETRIC INPUTS'!F926),2*PI() - ACOS((-'GEOMETRIC INPUTS'!C926+'GEOMETRIC INPUTS'!F926)/'Calculated Tab Properties'!E926),0) + IF(AND('GEOMETRIC INPUTS'!E926='GEOMETRIC INPUTS'!B926,'GEOMETRIC INPUTS'!C926&gt;'GEOMETRIC INPUTS'!F926),0,0) + IF(AND('GEOMETRIC INPUTS'!E926&gt;'GEOMETRIC INPUTS'!B926,'GEOMETRIC INPUTS'!C926='GEOMETRIC INPUTS'!F926),PI()/2,0) + IF(AND('GEOMETRIC INPUTS'!E926='GEOMETRIC INPUTS'!B926,'GEOMETRIC INPUTS'!C926&lt;'GEOMETRIC INPUTS'!F926),PI(),0) + IF(AND('GEOMETRIC INPUTS'!E926&lt;'GEOMETRIC INPUTS'!B926,'GEOMETRIC INPUTS'!C926='GEOMETRIC INPUTS'!F926),3/2*PI(),0)</f>
        <v>0</v>
      </c>
      <c r="D926">
        <f t="shared" si="15"/>
        <v>0</v>
      </c>
      <c r="E926">
        <f>SQRT(('GEOMETRIC INPUTS'!B926-'GEOMETRIC INPUTS'!E926)^2+('GEOMETRIC INPUTS'!C926-'GEOMETRIC INPUTS'!F926)^2+('GEOMETRIC INPUTS'!D926-'GEOMETRIC INPUTS'!G926)^2)</f>
        <v>0</v>
      </c>
      <c r="F926">
        <f>SQRT(('GEOMETRIC INPUTS'!B926-'GEOMETRIC INPUTS'!N926)^2 + ('GEOMETRIC INPUTS'!C926-'GEOMETRIC INPUTS'!O926)^2 + ('GEOMETRIC INPUTS'!D926-'GEOMETRIC INPUTS'!P926)^2)</f>
        <v>0</v>
      </c>
      <c r="G926">
        <f>SQRT(('GEOMETRIC INPUTS'!E926-'GEOMETRIC INPUTS'!N926)^2 + ('GEOMETRIC INPUTS'!F926-'GEOMETRIC INPUTS'!O926)^2 + ('GEOMETRIC INPUTS'!G926-'GEOMETRIC INPUTS'!P926)^2)</f>
        <v>0</v>
      </c>
      <c r="H926">
        <f>SQRT(('GEOMETRIC INPUTS'!H926-'GEOMETRIC INPUTS'!K926)^2 + ('GEOMETRIC INPUTS'!I926-'GEOMETRIC INPUTS'!L926)^2 + ('GEOMETRIC INPUTS'!J926-'GEOMETRIC INPUTS'!M926)^2)</f>
        <v>0</v>
      </c>
      <c r="I926">
        <f>SQRT(('GEOMETRIC INPUTS'!K926-'GEOMETRIC INPUTS'!N926)^2 + ('GEOMETRIC INPUTS'!L926-'GEOMETRIC INPUTS'!O926)^2 + ('GEOMETRIC INPUTS'!M926-'GEOMETRIC INPUTS'!P926)^2)</f>
        <v>0</v>
      </c>
      <c r="J926" s="20" t="e">
        <f>ASIN(('GEOMETRIC INPUTS'!M926-'GEOMETRIC INPUTS'!J926)/H926)</f>
        <v>#DIV/0!</v>
      </c>
      <c r="K926" s="27">
        <f>IF('GT Data'!X928=TRUE,'GEOMETRIC INPUTS'!Q926*Loads!$B$2,'GEOMETRIC INPUTS'!Q926*Loads!$F$2)</f>
        <v>0</v>
      </c>
      <c r="L926" s="27">
        <f>IF('GT Data'!X928=TRUE,F926*Loads!$B$3,F926*Loads!$F$3)</f>
        <v>0</v>
      </c>
      <c r="M926" s="27">
        <f>IF('GT Data'!X928=TRUE,G926*Loads!$B$3,G926*Loads!$F$3)</f>
        <v>0</v>
      </c>
      <c r="N926" s="27">
        <f>IF('GT Data'!X928=TRUE,H926*Loads!$B$3,H926*Loads!$F$3)</f>
        <v>0</v>
      </c>
      <c r="O926" s="27">
        <f>IF('GT Data'!X928=TRUE,B926*Loads!$B$4,0)</f>
        <v>0</v>
      </c>
      <c r="P926" s="27">
        <f>IF('GT Data'!X928=TRUE,'GEOMETRIC INPUTS'!Q926*Loads!$B$1,'GEOMETRIC INPUTS'!Q926*Loads!$F$1)</f>
        <v>0</v>
      </c>
      <c r="Q926">
        <v>-300</v>
      </c>
      <c r="R926" t="e">
        <f>'GEOMETRIC INPUTS'!R926/'GEOMETRIC INPUTS'!S926</f>
        <v>#DIV/0!</v>
      </c>
    </row>
    <row r="927" spans="1:18" x14ac:dyDescent="0.3">
      <c r="A927">
        <f>'GEOMETRIC INPUTS'!A927</f>
        <v>0</v>
      </c>
      <c r="B927">
        <f>'GT Data'!Z929</f>
        <v>0</v>
      </c>
      <c r="C927">
        <f>IF(AND('GEOMETRIC INPUTS'!E927&gt;'GEOMETRIC INPUTS'!B927,'GEOMETRIC INPUTS'!C927&gt;'GEOMETRIC INPUTS'!F927),ACOS(('GEOMETRIC INPUTS'!C927-'GEOMETRIC INPUTS'!F927)/'Calculated Tab Properties'!E927),0) + IF(AND('GEOMETRIC INPUTS'!E927&gt;'GEOMETRIC INPUTS'!B927,'GEOMETRIC INPUTS'!C927&lt;'GEOMETRIC INPUTS'!F927),PI()/2 + ASIN((-'GEOMETRIC INPUTS'!C927+'GEOMETRIC INPUTS'!F927)/'Calculated Tab Properties'!E927),0) + IF(AND('GEOMETRIC INPUTS'!E927&lt;'GEOMETRIC INPUTS'!B927,'GEOMETRIC INPUTS'!C927&lt;'GEOMETRIC INPUTS'!F927),PI() + ACOS(('GEOMETRIC INPUTS'!C927-'GEOMETRIC INPUTS'!F927)/'Calculated Tab Properties'!E927),0) + IF(AND('GEOMETRIC INPUTS'!E927&lt;'GEOMETRIC INPUTS'!B927,'GEOMETRIC INPUTS'!C927&gt;'GEOMETRIC INPUTS'!F927),2*PI() - ACOS((-'GEOMETRIC INPUTS'!C927+'GEOMETRIC INPUTS'!F927)/'Calculated Tab Properties'!E927),0) + IF(AND('GEOMETRIC INPUTS'!E927='GEOMETRIC INPUTS'!B927,'GEOMETRIC INPUTS'!C927&gt;'GEOMETRIC INPUTS'!F927),0,0) + IF(AND('GEOMETRIC INPUTS'!E927&gt;'GEOMETRIC INPUTS'!B927,'GEOMETRIC INPUTS'!C927='GEOMETRIC INPUTS'!F927),PI()/2,0) + IF(AND('GEOMETRIC INPUTS'!E927='GEOMETRIC INPUTS'!B927,'GEOMETRIC INPUTS'!C927&lt;'GEOMETRIC INPUTS'!F927),PI(),0) + IF(AND('GEOMETRIC INPUTS'!E927&lt;'GEOMETRIC INPUTS'!B927,'GEOMETRIC INPUTS'!C927='GEOMETRIC INPUTS'!F927),3/2*PI(),0)</f>
        <v>0</v>
      </c>
      <c r="D927">
        <f t="shared" si="15"/>
        <v>0</v>
      </c>
      <c r="E927">
        <f>SQRT(('GEOMETRIC INPUTS'!B927-'GEOMETRIC INPUTS'!E927)^2+('GEOMETRIC INPUTS'!C927-'GEOMETRIC INPUTS'!F927)^2+('GEOMETRIC INPUTS'!D927-'GEOMETRIC INPUTS'!G927)^2)</f>
        <v>0</v>
      </c>
      <c r="F927">
        <f>SQRT(('GEOMETRIC INPUTS'!B927-'GEOMETRIC INPUTS'!N927)^2 + ('GEOMETRIC INPUTS'!C927-'GEOMETRIC INPUTS'!O927)^2 + ('GEOMETRIC INPUTS'!D927-'GEOMETRIC INPUTS'!P927)^2)</f>
        <v>0</v>
      </c>
      <c r="G927">
        <f>SQRT(('GEOMETRIC INPUTS'!E927-'GEOMETRIC INPUTS'!N927)^2 + ('GEOMETRIC INPUTS'!F927-'GEOMETRIC INPUTS'!O927)^2 + ('GEOMETRIC INPUTS'!G927-'GEOMETRIC INPUTS'!P927)^2)</f>
        <v>0</v>
      </c>
      <c r="H927">
        <f>SQRT(('GEOMETRIC INPUTS'!H927-'GEOMETRIC INPUTS'!K927)^2 + ('GEOMETRIC INPUTS'!I927-'GEOMETRIC INPUTS'!L927)^2 + ('GEOMETRIC INPUTS'!J927-'GEOMETRIC INPUTS'!M927)^2)</f>
        <v>0</v>
      </c>
      <c r="I927">
        <f>SQRT(('GEOMETRIC INPUTS'!K927-'GEOMETRIC INPUTS'!N927)^2 + ('GEOMETRIC INPUTS'!L927-'GEOMETRIC INPUTS'!O927)^2 + ('GEOMETRIC INPUTS'!M927-'GEOMETRIC INPUTS'!P927)^2)</f>
        <v>0</v>
      </c>
      <c r="J927" s="20" t="e">
        <f>ASIN(('GEOMETRIC INPUTS'!M927-'GEOMETRIC INPUTS'!J927)/H927)</f>
        <v>#DIV/0!</v>
      </c>
      <c r="K927" s="27">
        <f>IF('GT Data'!X929=TRUE,'GEOMETRIC INPUTS'!Q927*Loads!$B$2,'GEOMETRIC INPUTS'!Q927*Loads!$F$2)</f>
        <v>0</v>
      </c>
      <c r="L927" s="27">
        <f>IF('GT Data'!X929=TRUE,F927*Loads!$B$3,F927*Loads!$F$3)</f>
        <v>0</v>
      </c>
      <c r="M927" s="27">
        <f>IF('GT Data'!X929=TRUE,G927*Loads!$B$3,G927*Loads!$F$3)</f>
        <v>0</v>
      </c>
      <c r="N927" s="27">
        <f>IF('GT Data'!X929=TRUE,H927*Loads!$B$3,H927*Loads!$F$3)</f>
        <v>0</v>
      </c>
      <c r="O927" s="27">
        <f>IF('GT Data'!X929=TRUE,B927*Loads!$B$4,0)</f>
        <v>0</v>
      </c>
      <c r="P927" s="27">
        <f>IF('GT Data'!X929=TRUE,'GEOMETRIC INPUTS'!Q927*Loads!$B$1,'GEOMETRIC INPUTS'!Q927*Loads!$F$1)</f>
        <v>0</v>
      </c>
      <c r="Q927">
        <v>-300</v>
      </c>
      <c r="R927" t="e">
        <f>'GEOMETRIC INPUTS'!R927/'GEOMETRIC INPUTS'!S927</f>
        <v>#DIV/0!</v>
      </c>
    </row>
    <row r="928" spans="1:18" x14ac:dyDescent="0.3">
      <c r="A928">
        <f>'GEOMETRIC INPUTS'!A928</f>
        <v>0</v>
      </c>
      <c r="B928">
        <f>'GT Data'!Z930</f>
        <v>0</v>
      </c>
      <c r="C928">
        <f>IF(AND('GEOMETRIC INPUTS'!E928&gt;'GEOMETRIC INPUTS'!B928,'GEOMETRIC INPUTS'!C928&gt;'GEOMETRIC INPUTS'!F928),ACOS(('GEOMETRIC INPUTS'!C928-'GEOMETRIC INPUTS'!F928)/'Calculated Tab Properties'!E928),0) + IF(AND('GEOMETRIC INPUTS'!E928&gt;'GEOMETRIC INPUTS'!B928,'GEOMETRIC INPUTS'!C928&lt;'GEOMETRIC INPUTS'!F928),PI()/2 + ASIN((-'GEOMETRIC INPUTS'!C928+'GEOMETRIC INPUTS'!F928)/'Calculated Tab Properties'!E928),0) + IF(AND('GEOMETRIC INPUTS'!E928&lt;'GEOMETRIC INPUTS'!B928,'GEOMETRIC INPUTS'!C928&lt;'GEOMETRIC INPUTS'!F928),PI() + ACOS(('GEOMETRIC INPUTS'!C928-'GEOMETRIC INPUTS'!F928)/'Calculated Tab Properties'!E928),0) + IF(AND('GEOMETRIC INPUTS'!E928&lt;'GEOMETRIC INPUTS'!B928,'GEOMETRIC INPUTS'!C928&gt;'GEOMETRIC INPUTS'!F928),2*PI() - ACOS((-'GEOMETRIC INPUTS'!C928+'GEOMETRIC INPUTS'!F928)/'Calculated Tab Properties'!E928),0) + IF(AND('GEOMETRIC INPUTS'!E928='GEOMETRIC INPUTS'!B928,'GEOMETRIC INPUTS'!C928&gt;'GEOMETRIC INPUTS'!F928),0,0) + IF(AND('GEOMETRIC INPUTS'!E928&gt;'GEOMETRIC INPUTS'!B928,'GEOMETRIC INPUTS'!C928='GEOMETRIC INPUTS'!F928),PI()/2,0) + IF(AND('GEOMETRIC INPUTS'!E928='GEOMETRIC INPUTS'!B928,'GEOMETRIC INPUTS'!C928&lt;'GEOMETRIC INPUTS'!F928),PI(),0) + IF(AND('GEOMETRIC INPUTS'!E928&lt;'GEOMETRIC INPUTS'!B928,'GEOMETRIC INPUTS'!C928='GEOMETRIC INPUTS'!F928),3/2*PI(),0)</f>
        <v>0</v>
      </c>
      <c r="D928">
        <f t="shared" si="15"/>
        <v>0</v>
      </c>
      <c r="E928">
        <f>SQRT(('GEOMETRIC INPUTS'!B928-'GEOMETRIC INPUTS'!E928)^2+('GEOMETRIC INPUTS'!C928-'GEOMETRIC INPUTS'!F928)^2+('GEOMETRIC INPUTS'!D928-'GEOMETRIC INPUTS'!G928)^2)</f>
        <v>0</v>
      </c>
      <c r="F928">
        <f>SQRT(('GEOMETRIC INPUTS'!B928-'GEOMETRIC INPUTS'!N928)^2 + ('GEOMETRIC INPUTS'!C928-'GEOMETRIC INPUTS'!O928)^2 + ('GEOMETRIC INPUTS'!D928-'GEOMETRIC INPUTS'!P928)^2)</f>
        <v>0</v>
      </c>
      <c r="G928">
        <f>SQRT(('GEOMETRIC INPUTS'!E928-'GEOMETRIC INPUTS'!N928)^2 + ('GEOMETRIC INPUTS'!F928-'GEOMETRIC INPUTS'!O928)^2 + ('GEOMETRIC INPUTS'!G928-'GEOMETRIC INPUTS'!P928)^2)</f>
        <v>0</v>
      </c>
      <c r="H928">
        <f>SQRT(('GEOMETRIC INPUTS'!H928-'GEOMETRIC INPUTS'!K928)^2 + ('GEOMETRIC INPUTS'!I928-'GEOMETRIC INPUTS'!L928)^2 + ('GEOMETRIC INPUTS'!J928-'GEOMETRIC INPUTS'!M928)^2)</f>
        <v>0</v>
      </c>
      <c r="I928">
        <f>SQRT(('GEOMETRIC INPUTS'!K928-'GEOMETRIC INPUTS'!N928)^2 + ('GEOMETRIC INPUTS'!L928-'GEOMETRIC INPUTS'!O928)^2 + ('GEOMETRIC INPUTS'!M928-'GEOMETRIC INPUTS'!P928)^2)</f>
        <v>0</v>
      </c>
      <c r="J928" s="20" t="e">
        <f>ASIN(('GEOMETRIC INPUTS'!M928-'GEOMETRIC INPUTS'!J928)/H928)</f>
        <v>#DIV/0!</v>
      </c>
      <c r="K928" s="27">
        <f>IF('GT Data'!X930=TRUE,'GEOMETRIC INPUTS'!Q928*Loads!$B$2,'GEOMETRIC INPUTS'!Q928*Loads!$F$2)</f>
        <v>0</v>
      </c>
      <c r="L928" s="27">
        <f>IF('GT Data'!X930=TRUE,F928*Loads!$B$3,F928*Loads!$F$3)</f>
        <v>0</v>
      </c>
      <c r="M928" s="27">
        <f>IF('GT Data'!X930=TRUE,G928*Loads!$B$3,G928*Loads!$F$3)</f>
        <v>0</v>
      </c>
      <c r="N928" s="27">
        <f>IF('GT Data'!X930=TRUE,H928*Loads!$B$3,H928*Loads!$F$3)</f>
        <v>0</v>
      </c>
      <c r="O928" s="27">
        <f>IF('GT Data'!X930=TRUE,B928*Loads!$B$4,0)</f>
        <v>0</v>
      </c>
      <c r="P928" s="27">
        <f>IF('GT Data'!X930=TRUE,'GEOMETRIC INPUTS'!Q928*Loads!$B$1,'GEOMETRIC INPUTS'!Q928*Loads!$F$1)</f>
        <v>0</v>
      </c>
      <c r="Q928">
        <v>-300</v>
      </c>
      <c r="R928" t="e">
        <f>'GEOMETRIC INPUTS'!R928/'GEOMETRIC INPUTS'!S928</f>
        <v>#DIV/0!</v>
      </c>
    </row>
    <row r="929" spans="1:18" x14ac:dyDescent="0.3">
      <c r="A929">
        <f>'GEOMETRIC INPUTS'!A929</f>
        <v>0</v>
      </c>
      <c r="B929">
        <f>'GT Data'!Z931</f>
        <v>0</v>
      </c>
      <c r="C929">
        <f>IF(AND('GEOMETRIC INPUTS'!E929&gt;'GEOMETRIC INPUTS'!B929,'GEOMETRIC INPUTS'!C929&gt;'GEOMETRIC INPUTS'!F929),ACOS(('GEOMETRIC INPUTS'!C929-'GEOMETRIC INPUTS'!F929)/'Calculated Tab Properties'!E929),0) + IF(AND('GEOMETRIC INPUTS'!E929&gt;'GEOMETRIC INPUTS'!B929,'GEOMETRIC INPUTS'!C929&lt;'GEOMETRIC INPUTS'!F929),PI()/2 + ASIN((-'GEOMETRIC INPUTS'!C929+'GEOMETRIC INPUTS'!F929)/'Calculated Tab Properties'!E929),0) + IF(AND('GEOMETRIC INPUTS'!E929&lt;'GEOMETRIC INPUTS'!B929,'GEOMETRIC INPUTS'!C929&lt;'GEOMETRIC INPUTS'!F929),PI() + ACOS(('GEOMETRIC INPUTS'!C929-'GEOMETRIC INPUTS'!F929)/'Calculated Tab Properties'!E929),0) + IF(AND('GEOMETRIC INPUTS'!E929&lt;'GEOMETRIC INPUTS'!B929,'GEOMETRIC INPUTS'!C929&gt;'GEOMETRIC INPUTS'!F929),2*PI() - ACOS((-'GEOMETRIC INPUTS'!C929+'GEOMETRIC INPUTS'!F929)/'Calculated Tab Properties'!E929),0) + IF(AND('GEOMETRIC INPUTS'!E929='GEOMETRIC INPUTS'!B929,'GEOMETRIC INPUTS'!C929&gt;'GEOMETRIC INPUTS'!F929),0,0) + IF(AND('GEOMETRIC INPUTS'!E929&gt;'GEOMETRIC INPUTS'!B929,'GEOMETRIC INPUTS'!C929='GEOMETRIC INPUTS'!F929),PI()/2,0) + IF(AND('GEOMETRIC INPUTS'!E929='GEOMETRIC INPUTS'!B929,'GEOMETRIC INPUTS'!C929&lt;'GEOMETRIC INPUTS'!F929),PI(),0) + IF(AND('GEOMETRIC INPUTS'!E929&lt;'GEOMETRIC INPUTS'!B929,'GEOMETRIC INPUTS'!C929='GEOMETRIC INPUTS'!F929),3/2*PI(),0)</f>
        <v>0</v>
      </c>
      <c r="D929">
        <f t="shared" si="15"/>
        <v>0</v>
      </c>
      <c r="E929">
        <f>SQRT(('GEOMETRIC INPUTS'!B929-'GEOMETRIC INPUTS'!E929)^2+('GEOMETRIC INPUTS'!C929-'GEOMETRIC INPUTS'!F929)^2+('GEOMETRIC INPUTS'!D929-'GEOMETRIC INPUTS'!G929)^2)</f>
        <v>0</v>
      </c>
      <c r="F929">
        <f>SQRT(('GEOMETRIC INPUTS'!B929-'GEOMETRIC INPUTS'!N929)^2 + ('GEOMETRIC INPUTS'!C929-'GEOMETRIC INPUTS'!O929)^2 + ('GEOMETRIC INPUTS'!D929-'GEOMETRIC INPUTS'!P929)^2)</f>
        <v>0</v>
      </c>
      <c r="G929">
        <f>SQRT(('GEOMETRIC INPUTS'!E929-'GEOMETRIC INPUTS'!N929)^2 + ('GEOMETRIC INPUTS'!F929-'GEOMETRIC INPUTS'!O929)^2 + ('GEOMETRIC INPUTS'!G929-'GEOMETRIC INPUTS'!P929)^2)</f>
        <v>0</v>
      </c>
      <c r="H929">
        <f>SQRT(('GEOMETRIC INPUTS'!H929-'GEOMETRIC INPUTS'!K929)^2 + ('GEOMETRIC INPUTS'!I929-'GEOMETRIC INPUTS'!L929)^2 + ('GEOMETRIC INPUTS'!J929-'GEOMETRIC INPUTS'!M929)^2)</f>
        <v>0</v>
      </c>
      <c r="I929">
        <f>SQRT(('GEOMETRIC INPUTS'!K929-'GEOMETRIC INPUTS'!N929)^2 + ('GEOMETRIC INPUTS'!L929-'GEOMETRIC INPUTS'!O929)^2 + ('GEOMETRIC INPUTS'!M929-'GEOMETRIC INPUTS'!P929)^2)</f>
        <v>0</v>
      </c>
      <c r="J929" s="20" t="e">
        <f>ASIN(('GEOMETRIC INPUTS'!M929-'GEOMETRIC INPUTS'!J929)/H929)</f>
        <v>#DIV/0!</v>
      </c>
      <c r="K929" s="27">
        <f>IF('GT Data'!X931=TRUE,'GEOMETRIC INPUTS'!Q929*Loads!$B$2,'GEOMETRIC INPUTS'!Q929*Loads!$F$2)</f>
        <v>0</v>
      </c>
      <c r="L929" s="27">
        <f>IF('GT Data'!X931=TRUE,F929*Loads!$B$3,F929*Loads!$F$3)</f>
        <v>0</v>
      </c>
      <c r="M929" s="27">
        <f>IF('GT Data'!X931=TRUE,G929*Loads!$B$3,G929*Loads!$F$3)</f>
        <v>0</v>
      </c>
      <c r="N929" s="27">
        <f>IF('GT Data'!X931=TRUE,H929*Loads!$B$3,H929*Loads!$F$3)</f>
        <v>0</v>
      </c>
      <c r="O929" s="27">
        <f>IF('GT Data'!X931=TRUE,B929*Loads!$B$4,0)</f>
        <v>0</v>
      </c>
      <c r="P929" s="27">
        <f>IF('GT Data'!X931=TRUE,'GEOMETRIC INPUTS'!Q929*Loads!$B$1,'GEOMETRIC INPUTS'!Q929*Loads!$F$1)</f>
        <v>0</v>
      </c>
      <c r="Q929">
        <v>-300</v>
      </c>
      <c r="R929" t="e">
        <f>'GEOMETRIC INPUTS'!R929/'GEOMETRIC INPUTS'!S929</f>
        <v>#DIV/0!</v>
      </c>
    </row>
    <row r="930" spans="1:18" x14ac:dyDescent="0.3">
      <c r="A930">
        <f>'GEOMETRIC INPUTS'!A930</f>
        <v>0</v>
      </c>
      <c r="B930">
        <f>'GT Data'!Z932</f>
        <v>0</v>
      </c>
      <c r="C930">
        <f>IF(AND('GEOMETRIC INPUTS'!E930&gt;'GEOMETRIC INPUTS'!B930,'GEOMETRIC INPUTS'!C930&gt;'GEOMETRIC INPUTS'!F930),ACOS(('GEOMETRIC INPUTS'!C930-'GEOMETRIC INPUTS'!F930)/'Calculated Tab Properties'!E930),0) + IF(AND('GEOMETRIC INPUTS'!E930&gt;'GEOMETRIC INPUTS'!B930,'GEOMETRIC INPUTS'!C930&lt;'GEOMETRIC INPUTS'!F930),PI()/2 + ASIN((-'GEOMETRIC INPUTS'!C930+'GEOMETRIC INPUTS'!F930)/'Calculated Tab Properties'!E930),0) + IF(AND('GEOMETRIC INPUTS'!E930&lt;'GEOMETRIC INPUTS'!B930,'GEOMETRIC INPUTS'!C930&lt;'GEOMETRIC INPUTS'!F930),PI() + ACOS(('GEOMETRIC INPUTS'!C930-'GEOMETRIC INPUTS'!F930)/'Calculated Tab Properties'!E930),0) + IF(AND('GEOMETRIC INPUTS'!E930&lt;'GEOMETRIC INPUTS'!B930,'GEOMETRIC INPUTS'!C930&gt;'GEOMETRIC INPUTS'!F930),2*PI() - ACOS((-'GEOMETRIC INPUTS'!C930+'GEOMETRIC INPUTS'!F930)/'Calculated Tab Properties'!E930),0) + IF(AND('GEOMETRIC INPUTS'!E930='GEOMETRIC INPUTS'!B930,'GEOMETRIC INPUTS'!C930&gt;'GEOMETRIC INPUTS'!F930),0,0) + IF(AND('GEOMETRIC INPUTS'!E930&gt;'GEOMETRIC INPUTS'!B930,'GEOMETRIC INPUTS'!C930='GEOMETRIC INPUTS'!F930),PI()/2,0) + IF(AND('GEOMETRIC INPUTS'!E930='GEOMETRIC INPUTS'!B930,'GEOMETRIC INPUTS'!C930&lt;'GEOMETRIC INPUTS'!F930),PI(),0) + IF(AND('GEOMETRIC INPUTS'!E930&lt;'GEOMETRIC INPUTS'!B930,'GEOMETRIC INPUTS'!C930='GEOMETRIC INPUTS'!F930),3/2*PI(),0)</f>
        <v>0</v>
      </c>
      <c r="D930">
        <f t="shared" si="15"/>
        <v>0</v>
      </c>
      <c r="E930">
        <f>SQRT(('GEOMETRIC INPUTS'!B930-'GEOMETRIC INPUTS'!E930)^2+('GEOMETRIC INPUTS'!C930-'GEOMETRIC INPUTS'!F930)^2+('GEOMETRIC INPUTS'!D930-'GEOMETRIC INPUTS'!G930)^2)</f>
        <v>0</v>
      </c>
      <c r="F930">
        <f>SQRT(('GEOMETRIC INPUTS'!B930-'GEOMETRIC INPUTS'!N930)^2 + ('GEOMETRIC INPUTS'!C930-'GEOMETRIC INPUTS'!O930)^2 + ('GEOMETRIC INPUTS'!D930-'GEOMETRIC INPUTS'!P930)^2)</f>
        <v>0</v>
      </c>
      <c r="G930">
        <f>SQRT(('GEOMETRIC INPUTS'!E930-'GEOMETRIC INPUTS'!N930)^2 + ('GEOMETRIC INPUTS'!F930-'GEOMETRIC INPUTS'!O930)^2 + ('GEOMETRIC INPUTS'!G930-'GEOMETRIC INPUTS'!P930)^2)</f>
        <v>0</v>
      </c>
      <c r="H930">
        <f>SQRT(('GEOMETRIC INPUTS'!H930-'GEOMETRIC INPUTS'!K930)^2 + ('GEOMETRIC INPUTS'!I930-'GEOMETRIC INPUTS'!L930)^2 + ('GEOMETRIC INPUTS'!J930-'GEOMETRIC INPUTS'!M930)^2)</f>
        <v>0</v>
      </c>
      <c r="I930">
        <f>SQRT(('GEOMETRIC INPUTS'!K930-'GEOMETRIC INPUTS'!N930)^2 + ('GEOMETRIC INPUTS'!L930-'GEOMETRIC INPUTS'!O930)^2 + ('GEOMETRIC INPUTS'!M930-'GEOMETRIC INPUTS'!P930)^2)</f>
        <v>0</v>
      </c>
      <c r="J930" s="20" t="e">
        <f>ASIN(('GEOMETRIC INPUTS'!M930-'GEOMETRIC INPUTS'!J930)/H930)</f>
        <v>#DIV/0!</v>
      </c>
      <c r="K930" s="27">
        <f>IF('GT Data'!X932=TRUE,'GEOMETRIC INPUTS'!Q930*Loads!$B$2,'GEOMETRIC INPUTS'!Q930*Loads!$F$2)</f>
        <v>0</v>
      </c>
      <c r="L930" s="27">
        <f>IF('GT Data'!X932=TRUE,F930*Loads!$B$3,F930*Loads!$F$3)</f>
        <v>0</v>
      </c>
      <c r="M930" s="27">
        <f>IF('GT Data'!X932=TRUE,G930*Loads!$B$3,G930*Loads!$F$3)</f>
        <v>0</v>
      </c>
      <c r="N930" s="27">
        <f>IF('GT Data'!X932=TRUE,H930*Loads!$B$3,H930*Loads!$F$3)</f>
        <v>0</v>
      </c>
      <c r="O930" s="27">
        <f>IF('GT Data'!X932=TRUE,B930*Loads!$B$4,0)</f>
        <v>0</v>
      </c>
      <c r="P930" s="27">
        <f>IF('GT Data'!X932=TRUE,'GEOMETRIC INPUTS'!Q930*Loads!$B$1,'GEOMETRIC INPUTS'!Q930*Loads!$F$1)</f>
        <v>0</v>
      </c>
      <c r="Q930">
        <v>-300</v>
      </c>
      <c r="R930" t="e">
        <f>'GEOMETRIC INPUTS'!R930/'GEOMETRIC INPUTS'!S930</f>
        <v>#DIV/0!</v>
      </c>
    </row>
    <row r="931" spans="1:18" x14ac:dyDescent="0.3">
      <c r="A931">
        <f>'GEOMETRIC INPUTS'!A931</f>
        <v>0</v>
      </c>
      <c r="B931">
        <f>'GT Data'!Z933</f>
        <v>0</v>
      </c>
      <c r="C931">
        <f>IF(AND('GEOMETRIC INPUTS'!E931&gt;'GEOMETRIC INPUTS'!B931,'GEOMETRIC INPUTS'!C931&gt;'GEOMETRIC INPUTS'!F931),ACOS(('GEOMETRIC INPUTS'!C931-'GEOMETRIC INPUTS'!F931)/'Calculated Tab Properties'!E931),0) + IF(AND('GEOMETRIC INPUTS'!E931&gt;'GEOMETRIC INPUTS'!B931,'GEOMETRIC INPUTS'!C931&lt;'GEOMETRIC INPUTS'!F931),PI()/2 + ASIN((-'GEOMETRIC INPUTS'!C931+'GEOMETRIC INPUTS'!F931)/'Calculated Tab Properties'!E931),0) + IF(AND('GEOMETRIC INPUTS'!E931&lt;'GEOMETRIC INPUTS'!B931,'GEOMETRIC INPUTS'!C931&lt;'GEOMETRIC INPUTS'!F931),PI() + ACOS(('GEOMETRIC INPUTS'!C931-'GEOMETRIC INPUTS'!F931)/'Calculated Tab Properties'!E931),0) + IF(AND('GEOMETRIC INPUTS'!E931&lt;'GEOMETRIC INPUTS'!B931,'GEOMETRIC INPUTS'!C931&gt;'GEOMETRIC INPUTS'!F931),2*PI() - ACOS((-'GEOMETRIC INPUTS'!C931+'GEOMETRIC INPUTS'!F931)/'Calculated Tab Properties'!E931),0) + IF(AND('GEOMETRIC INPUTS'!E931='GEOMETRIC INPUTS'!B931,'GEOMETRIC INPUTS'!C931&gt;'GEOMETRIC INPUTS'!F931),0,0) + IF(AND('GEOMETRIC INPUTS'!E931&gt;'GEOMETRIC INPUTS'!B931,'GEOMETRIC INPUTS'!C931='GEOMETRIC INPUTS'!F931),PI()/2,0) + IF(AND('GEOMETRIC INPUTS'!E931='GEOMETRIC INPUTS'!B931,'GEOMETRIC INPUTS'!C931&lt;'GEOMETRIC INPUTS'!F931),PI(),0) + IF(AND('GEOMETRIC INPUTS'!E931&lt;'GEOMETRIC INPUTS'!B931,'GEOMETRIC INPUTS'!C931='GEOMETRIC INPUTS'!F931),3/2*PI(),0)</f>
        <v>0</v>
      </c>
      <c r="D931">
        <f t="shared" si="15"/>
        <v>0</v>
      </c>
      <c r="E931">
        <f>SQRT(('GEOMETRIC INPUTS'!B931-'GEOMETRIC INPUTS'!E931)^2+('GEOMETRIC INPUTS'!C931-'GEOMETRIC INPUTS'!F931)^2+('GEOMETRIC INPUTS'!D931-'GEOMETRIC INPUTS'!G931)^2)</f>
        <v>0</v>
      </c>
      <c r="F931">
        <f>SQRT(('GEOMETRIC INPUTS'!B931-'GEOMETRIC INPUTS'!N931)^2 + ('GEOMETRIC INPUTS'!C931-'GEOMETRIC INPUTS'!O931)^2 + ('GEOMETRIC INPUTS'!D931-'GEOMETRIC INPUTS'!P931)^2)</f>
        <v>0</v>
      </c>
      <c r="G931">
        <f>SQRT(('GEOMETRIC INPUTS'!E931-'GEOMETRIC INPUTS'!N931)^2 + ('GEOMETRIC INPUTS'!F931-'GEOMETRIC INPUTS'!O931)^2 + ('GEOMETRIC INPUTS'!G931-'GEOMETRIC INPUTS'!P931)^2)</f>
        <v>0</v>
      </c>
      <c r="H931">
        <f>SQRT(('GEOMETRIC INPUTS'!H931-'GEOMETRIC INPUTS'!K931)^2 + ('GEOMETRIC INPUTS'!I931-'GEOMETRIC INPUTS'!L931)^2 + ('GEOMETRIC INPUTS'!J931-'GEOMETRIC INPUTS'!M931)^2)</f>
        <v>0</v>
      </c>
      <c r="I931">
        <f>SQRT(('GEOMETRIC INPUTS'!K931-'GEOMETRIC INPUTS'!N931)^2 + ('GEOMETRIC INPUTS'!L931-'GEOMETRIC INPUTS'!O931)^2 + ('GEOMETRIC INPUTS'!M931-'GEOMETRIC INPUTS'!P931)^2)</f>
        <v>0</v>
      </c>
      <c r="J931" s="20" t="e">
        <f>ASIN(('GEOMETRIC INPUTS'!M931-'GEOMETRIC INPUTS'!J931)/H931)</f>
        <v>#DIV/0!</v>
      </c>
      <c r="K931" s="27">
        <f>IF('GT Data'!X933=TRUE,'GEOMETRIC INPUTS'!Q931*Loads!$B$2,'GEOMETRIC INPUTS'!Q931*Loads!$F$2)</f>
        <v>0</v>
      </c>
      <c r="L931" s="27">
        <f>IF('GT Data'!X933=TRUE,F931*Loads!$B$3,F931*Loads!$F$3)</f>
        <v>0</v>
      </c>
      <c r="M931" s="27">
        <f>IF('GT Data'!X933=TRUE,G931*Loads!$B$3,G931*Loads!$F$3)</f>
        <v>0</v>
      </c>
      <c r="N931" s="27">
        <f>IF('GT Data'!X933=TRUE,H931*Loads!$B$3,H931*Loads!$F$3)</f>
        <v>0</v>
      </c>
      <c r="O931" s="27">
        <f>IF('GT Data'!X933=TRUE,B931*Loads!$B$4,0)</f>
        <v>0</v>
      </c>
      <c r="P931" s="27">
        <f>IF('GT Data'!X933=TRUE,'GEOMETRIC INPUTS'!Q931*Loads!$B$1,'GEOMETRIC INPUTS'!Q931*Loads!$F$1)</f>
        <v>0</v>
      </c>
      <c r="Q931">
        <v>-300</v>
      </c>
      <c r="R931" t="e">
        <f>'GEOMETRIC INPUTS'!R931/'GEOMETRIC INPUTS'!S931</f>
        <v>#DIV/0!</v>
      </c>
    </row>
    <row r="932" spans="1:18" x14ac:dyDescent="0.3">
      <c r="A932">
        <f>'GEOMETRIC INPUTS'!A932</f>
        <v>0</v>
      </c>
      <c r="B932">
        <f>'GT Data'!Z934</f>
        <v>0</v>
      </c>
      <c r="C932">
        <f>IF(AND('GEOMETRIC INPUTS'!E932&gt;'GEOMETRIC INPUTS'!B932,'GEOMETRIC INPUTS'!C932&gt;'GEOMETRIC INPUTS'!F932),ACOS(('GEOMETRIC INPUTS'!C932-'GEOMETRIC INPUTS'!F932)/'Calculated Tab Properties'!E932),0) + IF(AND('GEOMETRIC INPUTS'!E932&gt;'GEOMETRIC INPUTS'!B932,'GEOMETRIC INPUTS'!C932&lt;'GEOMETRIC INPUTS'!F932),PI()/2 + ASIN((-'GEOMETRIC INPUTS'!C932+'GEOMETRIC INPUTS'!F932)/'Calculated Tab Properties'!E932),0) + IF(AND('GEOMETRIC INPUTS'!E932&lt;'GEOMETRIC INPUTS'!B932,'GEOMETRIC INPUTS'!C932&lt;'GEOMETRIC INPUTS'!F932),PI() + ACOS(('GEOMETRIC INPUTS'!C932-'GEOMETRIC INPUTS'!F932)/'Calculated Tab Properties'!E932),0) + IF(AND('GEOMETRIC INPUTS'!E932&lt;'GEOMETRIC INPUTS'!B932,'GEOMETRIC INPUTS'!C932&gt;'GEOMETRIC INPUTS'!F932),2*PI() - ACOS((-'GEOMETRIC INPUTS'!C932+'GEOMETRIC INPUTS'!F932)/'Calculated Tab Properties'!E932),0) + IF(AND('GEOMETRIC INPUTS'!E932='GEOMETRIC INPUTS'!B932,'GEOMETRIC INPUTS'!C932&gt;'GEOMETRIC INPUTS'!F932),0,0) + IF(AND('GEOMETRIC INPUTS'!E932&gt;'GEOMETRIC INPUTS'!B932,'GEOMETRIC INPUTS'!C932='GEOMETRIC INPUTS'!F932),PI()/2,0) + IF(AND('GEOMETRIC INPUTS'!E932='GEOMETRIC INPUTS'!B932,'GEOMETRIC INPUTS'!C932&lt;'GEOMETRIC INPUTS'!F932),PI(),0) + IF(AND('GEOMETRIC INPUTS'!E932&lt;'GEOMETRIC INPUTS'!B932,'GEOMETRIC INPUTS'!C932='GEOMETRIC INPUTS'!F932),3/2*PI(),0)</f>
        <v>0</v>
      </c>
      <c r="D932">
        <f t="shared" si="15"/>
        <v>0</v>
      </c>
      <c r="E932">
        <f>SQRT(('GEOMETRIC INPUTS'!B932-'GEOMETRIC INPUTS'!E932)^2+('GEOMETRIC INPUTS'!C932-'GEOMETRIC INPUTS'!F932)^2+('GEOMETRIC INPUTS'!D932-'GEOMETRIC INPUTS'!G932)^2)</f>
        <v>0</v>
      </c>
      <c r="F932">
        <f>SQRT(('GEOMETRIC INPUTS'!B932-'GEOMETRIC INPUTS'!N932)^2 + ('GEOMETRIC INPUTS'!C932-'GEOMETRIC INPUTS'!O932)^2 + ('GEOMETRIC INPUTS'!D932-'GEOMETRIC INPUTS'!P932)^2)</f>
        <v>0</v>
      </c>
      <c r="G932">
        <f>SQRT(('GEOMETRIC INPUTS'!E932-'GEOMETRIC INPUTS'!N932)^2 + ('GEOMETRIC INPUTS'!F932-'GEOMETRIC INPUTS'!O932)^2 + ('GEOMETRIC INPUTS'!G932-'GEOMETRIC INPUTS'!P932)^2)</f>
        <v>0</v>
      </c>
      <c r="H932">
        <f>SQRT(('GEOMETRIC INPUTS'!H932-'GEOMETRIC INPUTS'!K932)^2 + ('GEOMETRIC INPUTS'!I932-'GEOMETRIC INPUTS'!L932)^2 + ('GEOMETRIC INPUTS'!J932-'GEOMETRIC INPUTS'!M932)^2)</f>
        <v>0</v>
      </c>
      <c r="I932">
        <f>SQRT(('GEOMETRIC INPUTS'!K932-'GEOMETRIC INPUTS'!N932)^2 + ('GEOMETRIC INPUTS'!L932-'GEOMETRIC INPUTS'!O932)^2 + ('GEOMETRIC INPUTS'!M932-'GEOMETRIC INPUTS'!P932)^2)</f>
        <v>0</v>
      </c>
      <c r="J932" s="20" t="e">
        <f>ASIN(('GEOMETRIC INPUTS'!M932-'GEOMETRIC INPUTS'!J932)/H932)</f>
        <v>#DIV/0!</v>
      </c>
      <c r="K932" s="27">
        <f>IF('GT Data'!X934=TRUE,'GEOMETRIC INPUTS'!Q932*Loads!$B$2,'GEOMETRIC INPUTS'!Q932*Loads!$F$2)</f>
        <v>0</v>
      </c>
      <c r="L932" s="27">
        <f>IF('GT Data'!X934=TRUE,F932*Loads!$B$3,F932*Loads!$F$3)</f>
        <v>0</v>
      </c>
      <c r="M932" s="27">
        <f>IF('GT Data'!X934=TRUE,G932*Loads!$B$3,G932*Loads!$F$3)</f>
        <v>0</v>
      </c>
      <c r="N932" s="27">
        <f>IF('GT Data'!X934=TRUE,H932*Loads!$B$3,H932*Loads!$F$3)</f>
        <v>0</v>
      </c>
      <c r="O932" s="27">
        <f>IF('GT Data'!X934=TRUE,B932*Loads!$B$4,0)</f>
        <v>0</v>
      </c>
      <c r="P932" s="27">
        <f>IF('GT Data'!X934=TRUE,'GEOMETRIC INPUTS'!Q932*Loads!$B$1,'GEOMETRIC INPUTS'!Q932*Loads!$F$1)</f>
        <v>0</v>
      </c>
      <c r="Q932">
        <v>-300</v>
      </c>
      <c r="R932" t="e">
        <f>'GEOMETRIC INPUTS'!R932/'GEOMETRIC INPUTS'!S932</f>
        <v>#DIV/0!</v>
      </c>
    </row>
    <row r="933" spans="1:18" x14ac:dyDescent="0.3">
      <c r="A933">
        <f>'GEOMETRIC INPUTS'!A933</f>
        <v>0</v>
      </c>
      <c r="B933">
        <f>'GT Data'!Z935</f>
        <v>0</v>
      </c>
      <c r="C933">
        <f>IF(AND('GEOMETRIC INPUTS'!E933&gt;'GEOMETRIC INPUTS'!B933,'GEOMETRIC INPUTS'!C933&gt;'GEOMETRIC INPUTS'!F933),ACOS(('GEOMETRIC INPUTS'!C933-'GEOMETRIC INPUTS'!F933)/'Calculated Tab Properties'!E933),0) + IF(AND('GEOMETRIC INPUTS'!E933&gt;'GEOMETRIC INPUTS'!B933,'GEOMETRIC INPUTS'!C933&lt;'GEOMETRIC INPUTS'!F933),PI()/2 + ASIN((-'GEOMETRIC INPUTS'!C933+'GEOMETRIC INPUTS'!F933)/'Calculated Tab Properties'!E933),0) + IF(AND('GEOMETRIC INPUTS'!E933&lt;'GEOMETRIC INPUTS'!B933,'GEOMETRIC INPUTS'!C933&lt;'GEOMETRIC INPUTS'!F933),PI() + ACOS(('GEOMETRIC INPUTS'!C933-'GEOMETRIC INPUTS'!F933)/'Calculated Tab Properties'!E933),0) + IF(AND('GEOMETRIC INPUTS'!E933&lt;'GEOMETRIC INPUTS'!B933,'GEOMETRIC INPUTS'!C933&gt;'GEOMETRIC INPUTS'!F933),2*PI() - ACOS((-'GEOMETRIC INPUTS'!C933+'GEOMETRIC INPUTS'!F933)/'Calculated Tab Properties'!E933),0) + IF(AND('GEOMETRIC INPUTS'!E933='GEOMETRIC INPUTS'!B933,'GEOMETRIC INPUTS'!C933&gt;'GEOMETRIC INPUTS'!F933),0,0) + IF(AND('GEOMETRIC INPUTS'!E933&gt;'GEOMETRIC INPUTS'!B933,'GEOMETRIC INPUTS'!C933='GEOMETRIC INPUTS'!F933),PI()/2,0) + IF(AND('GEOMETRIC INPUTS'!E933='GEOMETRIC INPUTS'!B933,'GEOMETRIC INPUTS'!C933&lt;'GEOMETRIC INPUTS'!F933),PI(),0) + IF(AND('GEOMETRIC INPUTS'!E933&lt;'GEOMETRIC INPUTS'!B933,'GEOMETRIC INPUTS'!C933='GEOMETRIC INPUTS'!F933),3/2*PI(),0)</f>
        <v>0</v>
      </c>
      <c r="D933">
        <f t="shared" si="15"/>
        <v>0</v>
      </c>
      <c r="E933">
        <f>SQRT(('GEOMETRIC INPUTS'!B933-'GEOMETRIC INPUTS'!E933)^2+('GEOMETRIC INPUTS'!C933-'GEOMETRIC INPUTS'!F933)^2+('GEOMETRIC INPUTS'!D933-'GEOMETRIC INPUTS'!G933)^2)</f>
        <v>0</v>
      </c>
      <c r="F933">
        <f>SQRT(('GEOMETRIC INPUTS'!B933-'GEOMETRIC INPUTS'!N933)^2 + ('GEOMETRIC INPUTS'!C933-'GEOMETRIC INPUTS'!O933)^2 + ('GEOMETRIC INPUTS'!D933-'GEOMETRIC INPUTS'!P933)^2)</f>
        <v>0</v>
      </c>
      <c r="G933">
        <f>SQRT(('GEOMETRIC INPUTS'!E933-'GEOMETRIC INPUTS'!N933)^2 + ('GEOMETRIC INPUTS'!F933-'GEOMETRIC INPUTS'!O933)^2 + ('GEOMETRIC INPUTS'!G933-'GEOMETRIC INPUTS'!P933)^2)</f>
        <v>0</v>
      </c>
      <c r="H933">
        <f>SQRT(('GEOMETRIC INPUTS'!H933-'GEOMETRIC INPUTS'!K933)^2 + ('GEOMETRIC INPUTS'!I933-'GEOMETRIC INPUTS'!L933)^2 + ('GEOMETRIC INPUTS'!J933-'GEOMETRIC INPUTS'!M933)^2)</f>
        <v>0</v>
      </c>
      <c r="I933">
        <f>SQRT(('GEOMETRIC INPUTS'!K933-'GEOMETRIC INPUTS'!N933)^2 + ('GEOMETRIC INPUTS'!L933-'GEOMETRIC INPUTS'!O933)^2 + ('GEOMETRIC INPUTS'!M933-'GEOMETRIC INPUTS'!P933)^2)</f>
        <v>0</v>
      </c>
      <c r="J933" s="20" t="e">
        <f>ASIN(('GEOMETRIC INPUTS'!M933-'GEOMETRIC INPUTS'!J933)/H933)</f>
        <v>#DIV/0!</v>
      </c>
      <c r="K933" s="27">
        <f>IF('GT Data'!X935=TRUE,'GEOMETRIC INPUTS'!Q933*Loads!$B$2,'GEOMETRIC INPUTS'!Q933*Loads!$F$2)</f>
        <v>0</v>
      </c>
      <c r="L933" s="27">
        <f>IF('GT Data'!X935=TRUE,F933*Loads!$B$3,F933*Loads!$F$3)</f>
        <v>0</v>
      </c>
      <c r="M933" s="27">
        <f>IF('GT Data'!X935=TRUE,G933*Loads!$B$3,G933*Loads!$F$3)</f>
        <v>0</v>
      </c>
      <c r="N933" s="27">
        <f>IF('GT Data'!X935=TRUE,H933*Loads!$B$3,H933*Loads!$F$3)</f>
        <v>0</v>
      </c>
      <c r="O933" s="27">
        <f>IF('GT Data'!X935=TRUE,B933*Loads!$B$4,0)</f>
        <v>0</v>
      </c>
      <c r="P933" s="27">
        <f>IF('GT Data'!X935=TRUE,'GEOMETRIC INPUTS'!Q933*Loads!$B$1,'GEOMETRIC INPUTS'!Q933*Loads!$F$1)</f>
        <v>0</v>
      </c>
      <c r="Q933">
        <v>-300</v>
      </c>
      <c r="R933" t="e">
        <f>'GEOMETRIC INPUTS'!R933/'GEOMETRIC INPUTS'!S933</f>
        <v>#DIV/0!</v>
      </c>
    </row>
    <row r="934" spans="1:18" x14ac:dyDescent="0.3">
      <c r="A934">
        <f>'GEOMETRIC INPUTS'!A934</f>
        <v>0</v>
      </c>
      <c r="B934">
        <f>'GT Data'!Z936</f>
        <v>0</v>
      </c>
      <c r="C934">
        <f>IF(AND('GEOMETRIC INPUTS'!E934&gt;'GEOMETRIC INPUTS'!B934,'GEOMETRIC INPUTS'!C934&gt;'GEOMETRIC INPUTS'!F934),ACOS(('GEOMETRIC INPUTS'!C934-'GEOMETRIC INPUTS'!F934)/'Calculated Tab Properties'!E934),0) + IF(AND('GEOMETRIC INPUTS'!E934&gt;'GEOMETRIC INPUTS'!B934,'GEOMETRIC INPUTS'!C934&lt;'GEOMETRIC INPUTS'!F934),PI()/2 + ASIN((-'GEOMETRIC INPUTS'!C934+'GEOMETRIC INPUTS'!F934)/'Calculated Tab Properties'!E934),0) + IF(AND('GEOMETRIC INPUTS'!E934&lt;'GEOMETRIC INPUTS'!B934,'GEOMETRIC INPUTS'!C934&lt;'GEOMETRIC INPUTS'!F934),PI() + ACOS(('GEOMETRIC INPUTS'!C934-'GEOMETRIC INPUTS'!F934)/'Calculated Tab Properties'!E934),0) + IF(AND('GEOMETRIC INPUTS'!E934&lt;'GEOMETRIC INPUTS'!B934,'GEOMETRIC INPUTS'!C934&gt;'GEOMETRIC INPUTS'!F934),2*PI() - ACOS((-'GEOMETRIC INPUTS'!C934+'GEOMETRIC INPUTS'!F934)/'Calculated Tab Properties'!E934),0) + IF(AND('GEOMETRIC INPUTS'!E934='GEOMETRIC INPUTS'!B934,'GEOMETRIC INPUTS'!C934&gt;'GEOMETRIC INPUTS'!F934),0,0) + IF(AND('GEOMETRIC INPUTS'!E934&gt;'GEOMETRIC INPUTS'!B934,'GEOMETRIC INPUTS'!C934='GEOMETRIC INPUTS'!F934),PI()/2,0) + IF(AND('GEOMETRIC INPUTS'!E934='GEOMETRIC INPUTS'!B934,'GEOMETRIC INPUTS'!C934&lt;'GEOMETRIC INPUTS'!F934),PI(),0) + IF(AND('GEOMETRIC INPUTS'!E934&lt;'GEOMETRIC INPUTS'!B934,'GEOMETRIC INPUTS'!C934='GEOMETRIC INPUTS'!F934),3/2*PI(),0)</f>
        <v>0</v>
      </c>
      <c r="D934">
        <f t="shared" si="15"/>
        <v>0</v>
      </c>
      <c r="E934">
        <f>SQRT(('GEOMETRIC INPUTS'!B934-'GEOMETRIC INPUTS'!E934)^2+('GEOMETRIC INPUTS'!C934-'GEOMETRIC INPUTS'!F934)^2+('GEOMETRIC INPUTS'!D934-'GEOMETRIC INPUTS'!G934)^2)</f>
        <v>0</v>
      </c>
      <c r="F934">
        <f>SQRT(('GEOMETRIC INPUTS'!B934-'GEOMETRIC INPUTS'!N934)^2 + ('GEOMETRIC INPUTS'!C934-'GEOMETRIC INPUTS'!O934)^2 + ('GEOMETRIC INPUTS'!D934-'GEOMETRIC INPUTS'!P934)^2)</f>
        <v>0</v>
      </c>
      <c r="G934">
        <f>SQRT(('GEOMETRIC INPUTS'!E934-'GEOMETRIC INPUTS'!N934)^2 + ('GEOMETRIC INPUTS'!F934-'GEOMETRIC INPUTS'!O934)^2 + ('GEOMETRIC INPUTS'!G934-'GEOMETRIC INPUTS'!P934)^2)</f>
        <v>0</v>
      </c>
      <c r="H934">
        <f>SQRT(('GEOMETRIC INPUTS'!H934-'GEOMETRIC INPUTS'!K934)^2 + ('GEOMETRIC INPUTS'!I934-'GEOMETRIC INPUTS'!L934)^2 + ('GEOMETRIC INPUTS'!J934-'GEOMETRIC INPUTS'!M934)^2)</f>
        <v>0</v>
      </c>
      <c r="I934">
        <f>SQRT(('GEOMETRIC INPUTS'!K934-'GEOMETRIC INPUTS'!N934)^2 + ('GEOMETRIC INPUTS'!L934-'GEOMETRIC INPUTS'!O934)^2 + ('GEOMETRIC INPUTS'!M934-'GEOMETRIC INPUTS'!P934)^2)</f>
        <v>0</v>
      </c>
      <c r="J934" s="20" t="e">
        <f>ASIN(('GEOMETRIC INPUTS'!M934-'GEOMETRIC INPUTS'!J934)/H934)</f>
        <v>#DIV/0!</v>
      </c>
      <c r="K934" s="27">
        <f>IF('GT Data'!X936=TRUE,'GEOMETRIC INPUTS'!Q934*Loads!$B$2,'GEOMETRIC INPUTS'!Q934*Loads!$F$2)</f>
        <v>0</v>
      </c>
      <c r="L934" s="27">
        <f>IF('GT Data'!X936=TRUE,F934*Loads!$B$3,F934*Loads!$F$3)</f>
        <v>0</v>
      </c>
      <c r="M934" s="27">
        <f>IF('GT Data'!X936=TRUE,G934*Loads!$B$3,G934*Loads!$F$3)</f>
        <v>0</v>
      </c>
      <c r="N934" s="27">
        <f>IF('GT Data'!X936=TRUE,H934*Loads!$B$3,H934*Loads!$F$3)</f>
        <v>0</v>
      </c>
      <c r="O934" s="27">
        <f>IF('GT Data'!X936=TRUE,B934*Loads!$B$4,0)</f>
        <v>0</v>
      </c>
      <c r="P934" s="27">
        <f>IF('GT Data'!X936=TRUE,'GEOMETRIC INPUTS'!Q934*Loads!$B$1,'GEOMETRIC INPUTS'!Q934*Loads!$F$1)</f>
        <v>0</v>
      </c>
      <c r="Q934">
        <v>-300</v>
      </c>
      <c r="R934" t="e">
        <f>'GEOMETRIC INPUTS'!R934/'GEOMETRIC INPUTS'!S934</f>
        <v>#DIV/0!</v>
      </c>
    </row>
    <row r="935" spans="1:18" x14ac:dyDescent="0.3">
      <c r="A935">
        <f>'GEOMETRIC INPUTS'!A935</f>
        <v>0</v>
      </c>
      <c r="B935">
        <f>'GT Data'!Z937</f>
        <v>0</v>
      </c>
      <c r="C935">
        <f>IF(AND('GEOMETRIC INPUTS'!E935&gt;'GEOMETRIC INPUTS'!B935,'GEOMETRIC INPUTS'!C935&gt;'GEOMETRIC INPUTS'!F935),ACOS(('GEOMETRIC INPUTS'!C935-'GEOMETRIC INPUTS'!F935)/'Calculated Tab Properties'!E935),0) + IF(AND('GEOMETRIC INPUTS'!E935&gt;'GEOMETRIC INPUTS'!B935,'GEOMETRIC INPUTS'!C935&lt;'GEOMETRIC INPUTS'!F935),PI()/2 + ASIN((-'GEOMETRIC INPUTS'!C935+'GEOMETRIC INPUTS'!F935)/'Calculated Tab Properties'!E935),0) + IF(AND('GEOMETRIC INPUTS'!E935&lt;'GEOMETRIC INPUTS'!B935,'GEOMETRIC INPUTS'!C935&lt;'GEOMETRIC INPUTS'!F935),PI() + ACOS(('GEOMETRIC INPUTS'!C935-'GEOMETRIC INPUTS'!F935)/'Calculated Tab Properties'!E935),0) + IF(AND('GEOMETRIC INPUTS'!E935&lt;'GEOMETRIC INPUTS'!B935,'GEOMETRIC INPUTS'!C935&gt;'GEOMETRIC INPUTS'!F935),2*PI() - ACOS((-'GEOMETRIC INPUTS'!C935+'GEOMETRIC INPUTS'!F935)/'Calculated Tab Properties'!E935),0) + IF(AND('GEOMETRIC INPUTS'!E935='GEOMETRIC INPUTS'!B935,'GEOMETRIC INPUTS'!C935&gt;'GEOMETRIC INPUTS'!F935),0,0) + IF(AND('GEOMETRIC INPUTS'!E935&gt;'GEOMETRIC INPUTS'!B935,'GEOMETRIC INPUTS'!C935='GEOMETRIC INPUTS'!F935),PI()/2,0) + IF(AND('GEOMETRIC INPUTS'!E935='GEOMETRIC INPUTS'!B935,'GEOMETRIC INPUTS'!C935&lt;'GEOMETRIC INPUTS'!F935),PI(),0) + IF(AND('GEOMETRIC INPUTS'!E935&lt;'GEOMETRIC INPUTS'!B935,'GEOMETRIC INPUTS'!C935='GEOMETRIC INPUTS'!F935),3/2*PI(),0)</f>
        <v>0</v>
      </c>
      <c r="D935">
        <f t="shared" si="15"/>
        <v>0</v>
      </c>
      <c r="E935">
        <f>SQRT(('GEOMETRIC INPUTS'!B935-'GEOMETRIC INPUTS'!E935)^2+('GEOMETRIC INPUTS'!C935-'GEOMETRIC INPUTS'!F935)^2+('GEOMETRIC INPUTS'!D935-'GEOMETRIC INPUTS'!G935)^2)</f>
        <v>0</v>
      </c>
      <c r="F935">
        <f>SQRT(('GEOMETRIC INPUTS'!B935-'GEOMETRIC INPUTS'!N935)^2 + ('GEOMETRIC INPUTS'!C935-'GEOMETRIC INPUTS'!O935)^2 + ('GEOMETRIC INPUTS'!D935-'GEOMETRIC INPUTS'!P935)^2)</f>
        <v>0</v>
      </c>
      <c r="G935">
        <f>SQRT(('GEOMETRIC INPUTS'!E935-'GEOMETRIC INPUTS'!N935)^2 + ('GEOMETRIC INPUTS'!F935-'GEOMETRIC INPUTS'!O935)^2 + ('GEOMETRIC INPUTS'!G935-'GEOMETRIC INPUTS'!P935)^2)</f>
        <v>0</v>
      </c>
      <c r="H935">
        <f>SQRT(('GEOMETRIC INPUTS'!H935-'GEOMETRIC INPUTS'!K935)^2 + ('GEOMETRIC INPUTS'!I935-'GEOMETRIC INPUTS'!L935)^2 + ('GEOMETRIC INPUTS'!J935-'GEOMETRIC INPUTS'!M935)^2)</f>
        <v>0</v>
      </c>
      <c r="I935">
        <f>SQRT(('GEOMETRIC INPUTS'!K935-'GEOMETRIC INPUTS'!N935)^2 + ('GEOMETRIC INPUTS'!L935-'GEOMETRIC INPUTS'!O935)^2 + ('GEOMETRIC INPUTS'!M935-'GEOMETRIC INPUTS'!P935)^2)</f>
        <v>0</v>
      </c>
      <c r="J935" s="20" t="e">
        <f>ASIN(('GEOMETRIC INPUTS'!M935-'GEOMETRIC INPUTS'!J935)/H935)</f>
        <v>#DIV/0!</v>
      </c>
      <c r="K935" s="27">
        <f>IF('GT Data'!X937=TRUE,'GEOMETRIC INPUTS'!Q935*Loads!$B$2,'GEOMETRIC INPUTS'!Q935*Loads!$F$2)</f>
        <v>0</v>
      </c>
      <c r="L935" s="27">
        <f>IF('GT Data'!X937=TRUE,F935*Loads!$B$3,F935*Loads!$F$3)</f>
        <v>0</v>
      </c>
      <c r="M935" s="27">
        <f>IF('GT Data'!X937=TRUE,G935*Loads!$B$3,G935*Loads!$F$3)</f>
        <v>0</v>
      </c>
      <c r="N935" s="27">
        <f>IF('GT Data'!X937=TRUE,H935*Loads!$B$3,H935*Loads!$F$3)</f>
        <v>0</v>
      </c>
      <c r="O935" s="27">
        <f>IF('GT Data'!X937=TRUE,B935*Loads!$B$4,0)</f>
        <v>0</v>
      </c>
      <c r="P935" s="27">
        <f>IF('GT Data'!X937=TRUE,'GEOMETRIC INPUTS'!Q935*Loads!$B$1,'GEOMETRIC INPUTS'!Q935*Loads!$F$1)</f>
        <v>0</v>
      </c>
      <c r="Q935">
        <v>-300</v>
      </c>
      <c r="R935" t="e">
        <f>'GEOMETRIC INPUTS'!R935/'GEOMETRIC INPUTS'!S935</f>
        <v>#DIV/0!</v>
      </c>
    </row>
    <row r="936" spans="1:18" x14ac:dyDescent="0.3">
      <c r="A936">
        <f>'GEOMETRIC INPUTS'!A936</f>
        <v>0</v>
      </c>
      <c r="B936">
        <f>'GT Data'!Z938</f>
        <v>0</v>
      </c>
      <c r="C936">
        <f>IF(AND('GEOMETRIC INPUTS'!E936&gt;'GEOMETRIC INPUTS'!B936,'GEOMETRIC INPUTS'!C936&gt;'GEOMETRIC INPUTS'!F936),ACOS(('GEOMETRIC INPUTS'!C936-'GEOMETRIC INPUTS'!F936)/'Calculated Tab Properties'!E936),0) + IF(AND('GEOMETRIC INPUTS'!E936&gt;'GEOMETRIC INPUTS'!B936,'GEOMETRIC INPUTS'!C936&lt;'GEOMETRIC INPUTS'!F936),PI()/2 + ASIN((-'GEOMETRIC INPUTS'!C936+'GEOMETRIC INPUTS'!F936)/'Calculated Tab Properties'!E936),0) + IF(AND('GEOMETRIC INPUTS'!E936&lt;'GEOMETRIC INPUTS'!B936,'GEOMETRIC INPUTS'!C936&lt;'GEOMETRIC INPUTS'!F936),PI() + ACOS(('GEOMETRIC INPUTS'!C936-'GEOMETRIC INPUTS'!F936)/'Calculated Tab Properties'!E936),0) + IF(AND('GEOMETRIC INPUTS'!E936&lt;'GEOMETRIC INPUTS'!B936,'GEOMETRIC INPUTS'!C936&gt;'GEOMETRIC INPUTS'!F936),2*PI() - ACOS((-'GEOMETRIC INPUTS'!C936+'GEOMETRIC INPUTS'!F936)/'Calculated Tab Properties'!E936),0) + IF(AND('GEOMETRIC INPUTS'!E936='GEOMETRIC INPUTS'!B936,'GEOMETRIC INPUTS'!C936&gt;'GEOMETRIC INPUTS'!F936),0,0) + IF(AND('GEOMETRIC INPUTS'!E936&gt;'GEOMETRIC INPUTS'!B936,'GEOMETRIC INPUTS'!C936='GEOMETRIC INPUTS'!F936),PI()/2,0) + IF(AND('GEOMETRIC INPUTS'!E936='GEOMETRIC INPUTS'!B936,'GEOMETRIC INPUTS'!C936&lt;'GEOMETRIC INPUTS'!F936),PI(),0) + IF(AND('GEOMETRIC INPUTS'!E936&lt;'GEOMETRIC INPUTS'!B936,'GEOMETRIC INPUTS'!C936='GEOMETRIC INPUTS'!F936),3/2*PI(),0)</f>
        <v>0</v>
      </c>
      <c r="D936">
        <f t="shared" si="15"/>
        <v>0</v>
      </c>
      <c r="E936">
        <f>SQRT(('GEOMETRIC INPUTS'!B936-'GEOMETRIC INPUTS'!E936)^2+('GEOMETRIC INPUTS'!C936-'GEOMETRIC INPUTS'!F936)^2+('GEOMETRIC INPUTS'!D936-'GEOMETRIC INPUTS'!G936)^2)</f>
        <v>0</v>
      </c>
      <c r="F936">
        <f>SQRT(('GEOMETRIC INPUTS'!B936-'GEOMETRIC INPUTS'!N936)^2 + ('GEOMETRIC INPUTS'!C936-'GEOMETRIC INPUTS'!O936)^2 + ('GEOMETRIC INPUTS'!D936-'GEOMETRIC INPUTS'!P936)^2)</f>
        <v>0</v>
      </c>
      <c r="G936">
        <f>SQRT(('GEOMETRIC INPUTS'!E936-'GEOMETRIC INPUTS'!N936)^2 + ('GEOMETRIC INPUTS'!F936-'GEOMETRIC INPUTS'!O936)^2 + ('GEOMETRIC INPUTS'!G936-'GEOMETRIC INPUTS'!P936)^2)</f>
        <v>0</v>
      </c>
      <c r="H936">
        <f>SQRT(('GEOMETRIC INPUTS'!H936-'GEOMETRIC INPUTS'!K936)^2 + ('GEOMETRIC INPUTS'!I936-'GEOMETRIC INPUTS'!L936)^2 + ('GEOMETRIC INPUTS'!J936-'GEOMETRIC INPUTS'!M936)^2)</f>
        <v>0</v>
      </c>
      <c r="I936">
        <f>SQRT(('GEOMETRIC INPUTS'!K936-'GEOMETRIC INPUTS'!N936)^2 + ('GEOMETRIC INPUTS'!L936-'GEOMETRIC INPUTS'!O936)^2 + ('GEOMETRIC INPUTS'!M936-'GEOMETRIC INPUTS'!P936)^2)</f>
        <v>0</v>
      </c>
      <c r="J936" s="20" t="e">
        <f>ASIN(('GEOMETRIC INPUTS'!M936-'GEOMETRIC INPUTS'!J936)/H936)</f>
        <v>#DIV/0!</v>
      </c>
      <c r="K936" s="27">
        <f>IF('GT Data'!X938=TRUE,'GEOMETRIC INPUTS'!Q936*Loads!$B$2,'GEOMETRIC INPUTS'!Q936*Loads!$F$2)</f>
        <v>0</v>
      </c>
      <c r="L936" s="27">
        <f>IF('GT Data'!X938=TRUE,F936*Loads!$B$3,F936*Loads!$F$3)</f>
        <v>0</v>
      </c>
      <c r="M936" s="27">
        <f>IF('GT Data'!X938=TRUE,G936*Loads!$B$3,G936*Loads!$F$3)</f>
        <v>0</v>
      </c>
      <c r="N936" s="27">
        <f>IF('GT Data'!X938=TRUE,H936*Loads!$B$3,H936*Loads!$F$3)</f>
        <v>0</v>
      </c>
      <c r="O936" s="27">
        <f>IF('GT Data'!X938=TRUE,B936*Loads!$B$4,0)</f>
        <v>0</v>
      </c>
      <c r="P936" s="27">
        <f>IF('GT Data'!X938=TRUE,'GEOMETRIC INPUTS'!Q936*Loads!$B$1,'GEOMETRIC INPUTS'!Q936*Loads!$F$1)</f>
        <v>0</v>
      </c>
      <c r="Q936">
        <v>-300</v>
      </c>
      <c r="R936" t="e">
        <f>'GEOMETRIC INPUTS'!R936/'GEOMETRIC INPUTS'!S936</f>
        <v>#DIV/0!</v>
      </c>
    </row>
    <row r="937" spans="1:18" x14ac:dyDescent="0.3">
      <c r="A937">
        <f>'GEOMETRIC INPUTS'!A937</f>
        <v>0</v>
      </c>
      <c r="B937">
        <f>'GT Data'!Z939</f>
        <v>0</v>
      </c>
      <c r="C937">
        <f>IF(AND('GEOMETRIC INPUTS'!E937&gt;'GEOMETRIC INPUTS'!B937,'GEOMETRIC INPUTS'!C937&gt;'GEOMETRIC INPUTS'!F937),ACOS(('GEOMETRIC INPUTS'!C937-'GEOMETRIC INPUTS'!F937)/'Calculated Tab Properties'!E937),0) + IF(AND('GEOMETRIC INPUTS'!E937&gt;'GEOMETRIC INPUTS'!B937,'GEOMETRIC INPUTS'!C937&lt;'GEOMETRIC INPUTS'!F937),PI()/2 + ASIN((-'GEOMETRIC INPUTS'!C937+'GEOMETRIC INPUTS'!F937)/'Calculated Tab Properties'!E937),0) + IF(AND('GEOMETRIC INPUTS'!E937&lt;'GEOMETRIC INPUTS'!B937,'GEOMETRIC INPUTS'!C937&lt;'GEOMETRIC INPUTS'!F937),PI() + ACOS(('GEOMETRIC INPUTS'!C937-'GEOMETRIC INPUTS'!F937)/'Calculated Tab Properties'!E937),0) + IF(AND('GEOMETRIC INPUTS'!E937&lt;'GEOMETRIC INPUTS'!B937,'GEOMETRIC INPUTS'!C937&gt;'GEOMETRIC INPUTS'!F937),2*PI() - ACOS((-'GEOMETRIC INPUTS'!C937+'GEOMETRIC INPUTS'!F937)/'Calculated Tab Properties'!E937),0) + IF(AND('GEOMETRIC INPUTS'!E937='GEOMETRIC INPUTS'!B937,'GEOMETRIC INPUTS'!C937&gt;'GEOMETRIC INPUTS'!F937),0,0) + IF(AND('GEOMETRIC INPUTS'!E937&gt;'GEOMETRIC INPUTS'!B937,'GEOMETRIC INPUTS'!C937='GEOMETRIC INPUTS'!F937),PI()/2,0) + IF(AND('GEOMETRIC INPUTS'!E937='GEOMETRIC INPUTS'!B937,'GEOMETRIC INPUTS'!C937&lt;'GEOMETRIC INPUTS'!F937),PI(),0) + IF(AND('GEOMETRIC INPUTS'!E937&lt;'GEOMETRIC INPUTS'!B937,'GEOMETRIC INPUTS'!C937='GEOMETRIC INPUTS'!F937),3/2*PI(),0)</f>
        <v>0</v>
      </c>
      <c r="D937">
        <f t="shared" si="15"/>
        <v>0</v>
      </c>
      <c r="E937">
        <f>SQRT(('GEOMETRIC INPUTS'!B937-'GEOMETRIC INPUTS'!E937)^2+('GEOMETRIC INPUTS'!C937-'GEOMETRIC INPUTS'!F937)^2+('GEOMETRIC INPUTS'!D937-'GEOMETRIC INPUTS'!G937)^2)</f>
        <v>0</v>
      </c>
      <c r="F937">
        <f>SQRT(('GEOMETRIC INPUTS'!B937-'GEOMETRIC INPUTS'!N937)^2 + ('GEOMETRIC INPUTS'!C937-'GEOMETRIC INPUTS'!O937)^2 + ('GEOMETRIC INPUTS'!D937-'GEOMETRIC INPUTS'!P937)^2)</f>
        <v>0</v>
      </c>
      <c r="G937">
        <f>SQRT(('GEOMETRIC INPUTS'!E937-'GEOMETRIC INPUTS'!N937)^2 + ('GEOMETRIC INPUTS'!F937-'GEOMETRIC INPUTS'!O937)^2 + ('GEOMETRIC INPUTS'!G937-'GEOMETRIC INPUTS'!P937)^2)</f>
        <v>0</v>
      </c>
      <c r="H937">
        <f>SQRT(('GEOMETRIC INPUTS'!H937-'GEOMETRIC INPUTS'!K937)^2 + ('GEOMETRIC INPUTS'!I937-'GEOMETRIC INPUTS'!L937)^2 + ('GEOMETRIC INPUTS'!J937-'GEOMETRIC INPUTS'!M937)^2)</f>
        <v>0</v>
      </c>
      <c r="I937">
        <f>SQRT(('GEOMETRIC INPUTS'!K937-'GEOMETRIC INPUTS'!N937)^2 + ('GEOMETRIC INPUTS'!L937-'GEOMETRIC INPUTS'!O937)^2 + ('GEOMETRIC INPUTS'!M937-'GEOMETRIC INPUTS'!P937)^2)</f>
        <v>0</v>
      </c>
      <c r="J937" s="20" t="e">
        <f>ASIN(('GEOMETRIC INPUTS'!M937-'GEOMETRIC INPUTS'!J937)/H937)</f>
        <v>#DIV/0!</v>
      </c>
      <c r="K937" s="27">
        <f>IF('GT Data'!X939=TRUE,'GEOMETRIC INPUTS'!Q937*Loads!$B$2,'GEOMETRIC INPUTS'!Q937*Loads!$F$2)</f>
        <v>0</v>
      </c>
      <c r="L937" s="27">
        <f>IF('GT Data'!X939=TRUE,F937*Loads!$B$3,F937*Loads!$F$3)</f>
        <v>0</v>
      </c>
      <c r="M937" s="27">
        <f>IF('GT Data'!X939=TRUE,G937*Loads!$B$3,G937*Loads!$F$3)</f>
        <v>0</v>
      </c>
      <c r="N937" s="27">
        <f>IF('GT Data'!X939=TRUE,H937*Loads!$B$3,H937*Loads!$F$3)</f>
        <v>0</v>
      </c>
      <c r="O937" s="27">
        <f>IF('GT Data'!X939=TRUE,B937*Loads!$B$4,0)</f>
        <v>0</v>
      </c>
      <c r="P937" s="27">
        <f>IF('GT Data'!X939=TRUE,'GEOMETRIC INPUTS'!Q937*Loads!$B$1,'GEOMETRIC INPUTS'!Q937*Loads!$F$1)</f>
        <v>0</v>
      </c>
      <c r="Q937">
        <v>-300</v>
      </c>
      <c r="R937" t="e">
        <f>'GEOMETRIC INPUTS'!R937/'GEOMETRIC INPUTS'!S937</f>
        <v>#DIV/0!</v>
      </c>
    </row>
    <row r="938" spans="1:18" x14ac:dyDescent="0.3">
      <c r="A938">
        <f>'GEOMETRIC INPUTS'!A938</f>
        <v>0</v>
      </c>
      <c r="B938">
        <f>'GT Data'!Z940</f>
        <v>0</v>
      </c>
      <c r="C938">
        <f>IF(AND('GEOMETRIC INPUTS'!E938&gt;'GEOMETRIC INPUTS'!B938,'GEOMETRIC INPUTS'!C938&gt;'GEOMETRIC INPUTS'!F938),ACOS(('GEOMETRIC INPUTS'!C938-'GEOMETRIC INPUTS'!F938)/'Calculated Tab Properties'!E938),0) + IF(AND('GEOMETRIC INPUTS'!E938&gt;'GEOMETRIC INPUTS'!B938,'GEOMETRIC INPUTS'!C938&lt;'GEOMETRIC INPUTS'!F938),PI()/2 + ASIN((-'GEOMETRIC INPUTS'!C938+'GEOMETRIC INPUTS'!F938)/'Calculated Tab Properties'!E938),0) + IF(AND('GEOMETRIC INPUTS'!E938&lt;'GEOMETRIC INPUTS'!B938,'GEOMETRIC INPUTS'!C938&lt;'GEOMETRIC INPUTS'!F938),PI() + ACOS(('GEOMETRIC INPUTS'!C938-'GEOMETRIC INPUTS'!F938)/'Calculated Tab Properties'!E938),0) + IF(AND('GEOMETRIC INPUTS'!E938&lt;'GEOMETRIC INPUTS'!B938,'GEOMETRIC INPUTS'!C938&gt;'GEOMETRIC INPUTS'!F938),2*PI() - ACOS((-'GEOMETRIC INPUTS'!C938+'GEOMETRIC INPUTS'!F938)/'Calculated Tab Properties'!E938),0) + IF(AND('GEOMETRIC INPUTS'!E938='GEOMETRIC INPUTS'!B938,'GEOMETRIC INPUTS'!C938&gt;'GEOMETRIC INPUTS'!F938),0,0) + IF(AND('GEOMETRIC INPUTS'!E938&gt;'GEOMETRIC INPUTS'!B938,'GEOMETRIC INPUTS'!C938='GEOMETRIC INPUTS'!F938),PI()/2,0) + IF(AND('GEOMETRIC INPUTS'!E938='GEOMETRIC INPUTS'!B938,'GEOMETRIC INPUTS'!C938&lt;'GEOMETRIC INPUTS'!F938),PI(),0) + IF(AND('GEOMETRIC INPUTS'!E938&lt;'GEOMETRIC INPUTS'!B938,'GEOMETRIC INPUTS'!C938='GEOMETRIC INPUTS'!F938),3/2*PI(),0)</f>
        <v>0</v>
      </c>
      <c r="D938">
        <f t="shared" si="15"/>
        <v>0</v>
      </c>
      <c r="E938">
        <f>SQRT(('GEOMETRIC INPUTS'!B938-'GEOMETRIC INPUTS'!E938)^2+('GEOMETRIC INPUTS'!C938-'GEOMETRIC INPUTS'!F938)^2+('GEOMETRIC INPUTS'!D938-'GEOMETRIC INPUTS'!G938)^2)</f>
        <v>0</v>
      </c>
      <c r="F938">
        <f>SQRT(('GEOMETRIC INPUTS'!B938-'GEOMETRIC INPUTS'!N938)^2 + ('GEOMETRIC INPUTS'!C938-'GEOMETRIC INPUTS'!O938)^2 + ('GEOMETRIC INPUTS'!D938-'GEOMETRIC INPUTS'!P938)^2)</f>
        <v>0</v>
      </c>
      <c r="G938">
        <f>SQRT(('GEOMETRIC INPUTS'!E938-'GEOMETRIC INPUTS'!N938)^2 + ('GEOMETRIC INPUTS'!F938-'GEOMETRIC INPUTS'!O938)^2 + ('GEOMETRIC INPUTS'!G938-'GEOMETRIC INPUTS'!P938)^2)</f>
        <v>0</v>
      </c>
      <c r="H938">
        <f>SQRT(('GEOMETRIC INPUTS'!H938-'GEOMETRIC INPUTS'!K938)^2 + ('GEOMETRIC INPUTS'!I938-'GEOMETRIC INPUTS'!L938)^2 + ('GEOMETRIC INPUTS'!J938-'GEOMETRIC INPUTS'!M938)^2)</f>
        <v>0</v>
      </c>
      <c r="I938">
        <f>SQRT(('GEOMETRIC INPUTS'!K938-'GEOMETRIC INPUTS'!N938)^2 + ('GEOMETRIC INPUTS'!L938-'GEOMETRIC INPUTS'!O938)^2 + ('GEOMETRIC INPUTS'!M938-'GEOMETRIC INPUTS'!P938)^2)</f>
        <v>0</v>
      </c>
      <c r="J938" s="20" t="e">
        <f>ASIN(('GEOMETRIC INPUTS'!M938-'GEOMETRIC INPUTS'!J938)/H938)</f>
        <v>#DIV/0!</v>
      </c>
      <c r="K938" s="27">
        <f>IF('GT Data'!X940=TRUE,'GEOMETRIC INPUTS'!Q938*Loads!$B$2,'GEOMETRIC INPUTS'!Q938*Loads!$F$2)</f>
        <v>0</v>
      </c>
      <c r="L938" s="27">
        <f>IF('GT Data'!X940=TRUE,F938*Loads!$B$3,F938*Loads!$F$3)</f>
        <v>0</v>
      </c>
      <c r="M938" s="27">
        <f>IF('GT Data'!X940=TRUE,G938*Loads!$B$3,G938*Loads!$F$3)</f>
        <v>0</v>
      </c>
      <c r="N938" s="27">
        <f>IF('GT Data'!X940=TRUE,H938*Loads!$B$3,H938*Loads!$F$3)</f>
        <v>0</v>
      </c>
      <c r="O938" s="27">
        <f>IF('GT Data'!X940=TRUE,B938*Loads!$B$4,0)</f>
        <v>0</v>
      </c>
      <c r="P938" s="27">
        <f>IF('GT Data'!X940=TRUE,'GEOMETRIC INPUTS'!Q938*Loads!$B$1,'GEOMETRIC INPUTS'!Q938*Loads!$F$1)</f>
        <v>0</v>
      </c>
      <c r="Q938">
        <v>-300</v>
      </c>
      <c r="R938" t="e">
        <f>'GEOMETRIC INPUTS'!R938/'GEOMETRIC INPUTS'!S938</f>
        <v>#DIV/0!</v>
      </c>
    </row>
    <row r="939" spans="1:18" x14ac:dyDescent="0.3">
      <c r="A939">
        <f>'GEOMETRIC INPUTS'!A939</f>
        <v>0</v>
      </c>
      <c r="B939">
        <f>'GT Data'!Z941</f>
        <v>0</v>
      </c>
      <c r="C939">
        <f>IF(AND('GEOMETRIC INPUTS'!E939&gt;'GEOMETRIC INPUTS'!B939,'GEOMETRIC INPUTS'!C939&gt;'GEOMETRIC INPUTS'!F939),ACOS(('GEOMETRIC INPUTS'!C939-'GEOMETRIC INPUTS'!F939)/'Calculated Tab Properties'!E939),0) + IF(AND('GEOMETRIC INPUTS'!E939&gt;'GEOMETRIC INPUTS'!B939,'GEOMETRIC INPUTS'!C939&lt;'GEOMETRIC INPUTS'!F939),PI()/2 + ASIN((-'GEOMETRIC INPUTS'!C939+'GEOMETRIC INPUTS'!F939)/'Calculated Tab Properties'!E939),0) + IF(AND('GEOMETRIC INPUTS'!E939&lt;'GEOMETRIC INPUTS'!B939,'GEOMETRIC INPUTS'!C939&lt;'GEOMETRIC INPUTS'!F939),PI() + ACOS(('GEOMETRIC INPUTS'!C939-'GEOMETRIC INPUTS'!F939)/'Calculated Tab Properties'!E939),0) + IF(AND('GEOMETRIC INPUTS'!E939&lt;'GEOMETRIC INPUTS'!B939,'GEOMETRIC INPUTS'!C939&gt;'GEOMETRIC INPUTS'!F939),2*PI() - ACOS((-'GEOMETRIC INPUTS'!C939+'GEOMETRIC INPUTS'!F939)/'Calculated Tab Properties'!E939),0) + IF(AND('GEOMETRIC INPUTS'!E939='GEOMETRIC INPUTS'!B939,'GEOMETRIC INPUTS'!C939&gt;'GEOMETRIC INPUTS'!F939),0,0) + IF(AND('GEOMETRIC INPUTS'!E939&gt;'GEOMETRIC INPUTS'!B939,'GEOMETRIC INPUTS'!C939='GEOMETRIC INPUTS'!F939),PI()/2,0) + IF(AND('GEOMETRIC INPUTS'!E939='GEOMETRIC INPUTS'!B939,'GEOMETRIC INPUTS'!C939&lt;'GEOMETRIC INPUTS'!F939),PI(),0) + IF(AND('GEOMETRIC INPUTS'!E939&lt;'GEOMETRIC INPUTS'!B939,'GEOMETRIC INPUTS'!C939='GEOMETRIC INPUTS'!F939),3/2*PI(),0)</f>
        <v>0</v>
      </c>
      <c r="D939">
        <f t="shared" si="15"/>
        <v>0</v>
      </c>
      <c r="E939">
        <f>SQRT(('GEOMETRIC INPUTS'!B939-'GEOMETRIC INPUTS'!E939)^2+('GEOMETRIC INPUTS'!C939-'GEOMETRIC INPUTS'!F939)^2+('GEOMETRIC INPUTS'!D939-'GEOMETRIC INPUTS'!G939)^2)</f>
        <v>0</v>
      </c>
      <c r="F939">
        <f>SQRT(('GEOMETRIC INPUTS'!B939-'GEOMETRIC INPUTS'!N939)^2 + ('GEOMETRIC INPUTS'!C939-'GEOMETRIC INPUTS'!O939)^2 + ('GEOMETRIC INPUTS'!D939-'GEOMETRIC INPUTS'!P939)^2)</f>
        <v>0</v>
      </c>
      <c r="G939">
        <f>SQRT(('GEOMETRIC INPUTS'!E939-'GEOMETRIC INPUTS'!N939)^2 + ('GEOMETRIC INPUTS'!F939-'GEOMETRIC INPUTS'!O939)^2 + ('GEOMETRIC INPUTS'!G939-'GEOMETRIC INPUTS'!P939)^2)</f>
        <v>0</v>
      </c>
      <c r="H939">
        <f>SQRT(('GEOMETRIC INPUTS'!H939-'GEOMETRIC INPUTS'!K939)^2 + ('GEOMETRIC INPUTS'!I939-'GEOMETRIC INPUTS'!L939)^2 + ('GEOMETRIC INPUTS'!J939-'GEOMETRIC INPUTS'!M939)^2)</f>
        <v>0</v>
      </c>
      <c r="I939">
        <f>SQRT(('GEOMETRIC INPUTS'!K939-'GEOMETRIC INPUTS'!N939)^2 + ('GEOMETRIC INPUTS'!L939-'GEOMETRIC INPUTS'!O939)^2 + ('GEOMETRIC INPUTS'!M939-'GEOMETRIC INPUTS'!P939)^2)</f>
        <v>0</v>
      </c>
      <c r="J939" s="20" t="e">
        <f>ASIN(('GEOMETRIC INPUTS'!M939-'GEOMETRIC INPUTS'!J939)/H939)</f>
        <v>#DIV/0!</v>
      </c>
      <c r="K939" s="27">
        <f>IF('GT Data'!X941=TRUE,'GEOMETRIC INPUTS'!Q939*Loads!$B$2,'GEOMETRIC INPUTS'!Q939*Loads!$F$2)</f>
        <v>0</v>
      </c>
      <c r="L939" s="27">
        <f>IF('GT Data'!X941=TRUE,F939*Loads!$B$3,F939*Loads!$F$3)</f>
        <v>0</v>
      </c>
      <c r="M939" s="27">
        <f>IF('GT Data'!X941=TRUE,G939*Loads!$B$3,G939*Loads!$F$3)</f>
        <v>0</v>
      </c>
      <c r="N939" s="27">
        <f>IF('GT Data'!X941=TRUE,H939*Loads!$B$3,H939*Loads!$F$3)</f>
        <v>0</v>
      </c>
      <c r="O939" s="27">
        <f>IF('GT Data'!X941=TRUE,B939*Loads!$B$4,0)</f>
        <v>0</v>
      </c>
      <c r="P939" s="27">
        <f>IF('GT Data'!X941=TRUE,'GEOMETRIC INPUTS'!Q939*Loads!$B$1,'GEOMETRIC INPUTS'!Q939*Loads!$F$1)</f>
        <v>0</v>
      </c>
      <c r="Q939">
        <v>-300</v>
      </c>
      <c r="R939" t="e">
        <f>'GEOMETRIC INPUTS'!R939/'GEOMETRIC INPUTS'!S939</f>
        <v>#DIV/0!</v>
      </c>
    </row>
    <row r="940" spans="1:18" x14ac:dyDescent="0.3">
      <c r="A940">
        <f>'GEOMETRIC INPUTS'!A940</f>
        <v>0</v>
      </c>
      <c r="B940">
        <f>'GT Data'!Z942</f>
        <v>0</v>
      </c>
      <c r="C940">
        <f>IF(AND('GEOMETRIC INPUTS'!E940&gt;'GEOMETRIC INPUTS'!B940,'GEOMETRIC INPUTS'!C940&gt;'GEOMETRIC INPUTS'!F940),ACOS(('GEOMETRIC INPUTS'!C940-'GEOMETRIC INPUTS'!F940)/'Calculated Tab Properties'!E940),0) + IF(AND('GEOMETRIC INPUTS'!E940&gt;'GEOMETRIC INPUTS'!B940,'GEOMETRIC INPUTS'!C940&lt;'GEOMETRIC INPUTS'!F940),PI()/2 + ASIN((-'GEOMETRIC INPUTS'!C940+'GEOMETRIC INPUTS'!F940)/'Calculated Tab Properties'!E940),0) + IF(AND('GEOMETRIC INPUTS'!E940&lt;'GEOMETRIC INPUTS'!B940,'GEOMETRIC INPUTS'!C940&lt;'GEOMETRIC INPUTS'!F940),PI() + ACOS(('GEOMETRIC INPUTS'!C940-'GEOMETRIC INPUTS'!F940)/'Calculated Tab Properties'!E940),0) + IF(AND('GEOMETRIC INPUTS'!E940&lt;'GEOMETRIC INPUTS'!B940,'GEOMETRIC INPUTS'!C940&gt;'GEOMETRIC INPUTS'!F940),2*PI() - ACOS((-'GEOMETRIC INPUTS'!C940+'GEOMETRIC INPUTS'!F940)/'Calculated Tab Properties'!E940),0) + IF(AND('GEOMETRIC INPUTS'!E940='GEOMETRIC INPUTS'!B940,'GEOMETRIC INPUTS'!C940&gt;'GEOMETRIC INPUTS'!F940),0,0) + IF(AND('GEOMETRIC INPUTS'!E940&gt;'GEOMETRIC INPUTS'!B940,'GEOMETRIC INPUTS'!C940='GEOMETRIC INPUTS'!F940),PI()/2,0) + IF(AND('GEOMETRIC INPUTS'!E940='GEOMETRIC INPUTS'!B940,'GEOMETRIC INPUTS'!C940&lt;'GEOMETRIC INPUTS'!F940),PI(),0) + IF(AND('GEOMETRIC INPUTS'!E940&lt;'GEOMETRIC INPUTS'!B940,'GEOMETRIC INPUTS'!C940='GEOMETRIC INPUTS'!F940),3/2*PI(),0)</f>
        <v>0</v>
      </c>
      <c r="D940">
        <f t="shared" si="15"/>
        <v>0</v>
      </c>
      <c r="E940">
        <f>SQRT(('GEOMETRIC INPUTS'!B940-'GEOMETRIC INPUTS'!E940)^2+('GEOMETRIC INPUTS'!C940-'GEOMETRIC INPUTS'!F940)^2+('GEOMETRIC INPUTS'!D940-'GEOMETRIC INPUTS'!G940)^2)</f>
        <v>0</v>
      </c>
      <c r="F940">
        <f>SQRT(('GEOMETRIC INPUTS'!B940-'GEOMETRIC INPUTS'!N940)^2 + ('GEOMETRIC INPUTS'!C940-'GEOMETRIC INPUTS'!O940)^2 + ('GEOMETRIC INPUTS'!D940-'GEOMETRIC INPUTS'!P940)^2)</f>
        <v>0</v>
      </c>
      <c r="G940">
        <f>SQRT(('GEOMETRIC INPUTS'!E940-'GEOMETRIC INPUTS'!N940)^2 + ('GEOMETRIC INPUTS'!F940-'GEOMETRIC INPUTS'!O940)^2 + ('GEOMETRIC INPUTS'!G940-'GEOMETRIC INPUTS'!P940)^2)</f>
        <v>0</v>
      </c>
      <c r="H940">
        <f>SQRT(('GEOMETRIC INPUTS'!H940-'GEOMETRIC INPUTS'!K940)^2 + ('GEOMETRIC INPUTS'!I940-'GEOMETRIC INPUTS'!L940)^2 + ('GEOMETRIC INPUTS'!J940-'GEOMETRIC INPUTS'!M940)^2)</f>
        <v>0</v>
      </c>
      <c r="I940">
        <f>SQRT(('GEOMETRIC INPUTS'!K940-'GEOMETRIC INPUTS'!N940)^2 + ('GEOMETRIC INPUTS'!L940-'GEOMETRIC INPUTS'!O940)^2 + ('GEOMETRIC INPUTS'!M940-'GEOMETRIC INPUTS'!P940)^2)</f>
        <v>0</v>
      </c>
      <c r="J940" s="20" t="e">
        <f>ASIN(('GEOMETRIC INPUTS'!M940-'GEOMETRIC INPUTS'!J940)/H940)</f>
        <v>#DIV/0!</v>
      </c>
      <c r="K940" s="27">
        <f>IF('GT Data'!X942=TRUE,'GEOMETRIC INPUTS'!Q940*Loads!$B$2,'GEOMETRIC INPUTS'!Q940*Loads!$F$2)</f>
        <v>0</v>
      </c>
      <c r="L940" s="27">
        <f>IF('GT Data'!X942=TRUE,F940*Loads!$B$3,F940*Loads!$F$3)</f>
        <v>0</v>
      </c>
      <c r="M940" s="27">
        <f>IF('GT Data'!X942=TRUE,G940*Loads!$B$3,G940*Loads!$F$3)</f>
        <v>0</v>
      </c>
      <c r="N940" s="27">
        <f>IF('GT Data'!X942=TRUE,H940*Loads!$B$3,H940*Loads!$F$3)</f>
        <v>0</v>
      </c>
      <c r="O940" s="27">
        <f>IF('GT Data'!X942=TRUE,B940*Loads!$B$4,0)</f>
        <v>0</v>
      </c>
      <c r="P940" s="27">
        <f>IF('GT Data'!X942=TRUE,'GEOMETRIC INPUTS'!Q940*Loads!$B$1,'GEOMETRIC INPUTS'!Q940*Loads!$F$1)</f>
        <v>0</v>
      </c>
      <c r="Q940">
        <v>-300</v>
      </c>
      <c r="R940" t="e">
        <f>'GEOMETRIC INPUTS'!R940/'GEOMETRIC INPUTS'!S940</f>
        <v>#DIV/0!</v>
      </c>
    </row>
    <row r="941" spans="1:18" x14ac:dyDescent="0.3">
      <c r="A941">
        <f>'GEOMETRIC INPUTS'!A941</f>
        <v>0</v>
      </c>
      <c r="B941">
        <f>'GT Data'!Z943</f>
        <v>0</v>
      </c>
      <c r="C941">
        <f>IF(AND('GEOMETRIC INPUTS'!E941&gt;'GEOMETRIC INPUTS'!B941,'GEOMETRIC INPUTS'!C941&gt;'GEOMETRIC INPUTS'!F941),ACOS(('GEOMETRIC INPUTS'!C941-'GEOMETRIC INPUTS'!F941)/'Calculated Tab Properties'!E941),0) + IF(AND('GEOMETRIC INPUTS'!E941&gt;'GEOMETRIC INPUTS'!B941,'GEOMETRIC INPUTS'!C941&lt;'GEOMETRIC INPUTS'!F941),PI()/2 + ASIN((-'GEOMETRIC INPUTS'!C941+'GEOMETRIC INPUTS'!F941)/'Calculated Tab Properties'!E941),0) + IF(AND('GEOMETRIC INPUTS'!E941&lt;'GEOMETRIC INPUTS'!B941,'GEOMETRIC INPUTS'!C941&lt;'GEOMETRIC INPUTS'!F941),PI() + ACOS(('GEOMETRIC INPUTS'!C941-'GEOMETRIC INPUTS'!F941)/'Calculated Tab Properties'!E941),0) + IF(AND('GEOMETRIC INPUTS'!E941&lt;'GEOMETRIC INPUTS'!B941,'GEOMETRIC INPUTS'!C941&gt;'GEOMETRIC INPUTS'!F941),2*PI() - ACOS((-'GEOMETRIC INPUTS'!C941+'GEOMETRIC INPUTS'!F941)/'Calculated Tab Properties'!E941),0) + IF(AND('GEOMETRIC INPUTS'!E941='GEOMETRIC INPUTS'!B941,'GEOMETRIC INPUTS'!C941&gt;'GEOMETRIC INPUTS'!F941),0,0) + IF(AND('GEOMETRIC INPUTS'!E941&gt;'GEOMETRIC INPUTS'!B941,'GEOMETRIC INPUTS'!C941='GEOMETRIC INPUTS'!F941),PI()/2,0) + IF(AND('GEOMETRIC INPUTS'!E941='GEOMETRIC INPUTS'!B941,'GEOMETRIC INPUTS'!C941&lt;'GEOMETRIC INPUTS'!F941),PI(),0) + IF(AND('GEOMETRIC INPUTS'!E941&lt;'GEOMETRIC INPUTS'!B941,'GEOMETRIC INPUTS'!C941='GEOMETRIC INPUTS'!F941),3/2*PI(),0)</f>
        <v>0</v>
      </c>
      <c r="D941">
        <f t="shared" si="15"/>
        <v>0</v>
      </c>
      <c r="E941">
        <f>SQRT(('GEOMETRIC INPUTS'!B941-'GEOMETRIC INPUTS'!E941)^2+('GEOMETRIC INPUTS'!C941-'GEOMETRIC INPUTS'!F941)^2+('GEOMETRIC INPUTS'!D941-'GEOMETRIC INPUTS'!G941)^2)</f>
        <v>0</v>
      </c>
      <c r="F941">
        <f>SQRT(('GEOMETRIC INPUTS'!B941-'GEOMETRIC INPUTS'!N941)^2 + ('GEOMETRIC INPUTS'!C941-'GEOMETRIC INPUTS'!O941)^2 + ('GEOMETRIC INPUTS'!D941-'GEOMETRIC INPUTS'!P941)^2)</f>
        <v>0</v>
      </c>
      <c r="G941">
        <f>SQRT(('GEOMETRIC INPUTS'!E941-'GEOMETRIC INPUTS'!N941)^2 + ('GEOMETRIC INPUTS'!F941-'GEOMETRIC INPUTS'!O941)^2 + ('GEOMETRIC INPUTS'!G941-'GEOMETRIC INPUTS'!P941)^2)</f>
        <v>0</v>
      </c>
      <c r="H941">
        <f>SQRT(('GEOMETRIC INPUTS'!H941-'GEOMETRIC INPUTS'!K941)^2 + ('GEOMETRIC INPUTS'!I941-'GEOMETRIC INPUTS'!L941)^2 + ('GEOMETRIC INPUTS'!J941-'GEOMETRIC INPUTS'!M941)^2)</f>
        <v>0</v>
      </c>
      <c r="I941">
        <f>SQRT(('GEOMETRIC INPUTS'!K941-'GEOMETRIC INPUTS'!N941)^2 + ('GEOMETRIC INPUTS'!L941-'GEOMETRIC INPUTS'!O941)^2 + ('GEOMETRIC INPUTS'!M941-'GEOMETRIC INPUTS'!P941)^2)</f>
        <v>0</v>
      </c>
      <c r="J941" s="20" t="e">
        <f>ASIN(('GEOMETRIC INPUTS'!M941-'GEOMETRIC INPUTS'!J941)/H941)</f>
        <v>#DIV/0!</v>
      </c>
      <c r="K941" s="27">
        <f>IF('GT Data'!X943=TRUE,'GEOMETRIC INPUTS'!Q941*Loads!$B$2,'GEOMETRIC INPUTS'!Q941*Loads!$F$2)</f>
        <v>0</v>
      </c>
      <c r="L941" s="27">
        <f>IF('GT Data'!X943=TRUE,F941*Loads!$B$3,F941*Loads!$F$3)</f>
        <v>0</v>
      </c>
      <c r="M941" s="27">
        <f>IF('GT Data'!X943=TRUE,G941*Loads!$B$3,G941*Loads!$F$3)</f>
        <v>0</v>
      </c>
      <c r="N941" s="27">
        <f>IF('GT Data'!X943=TRUE,H941*Loads!$B$3,H941*Loads!$F$3)</f>
        <v>0</v>
      </c>
      <c r="O941" s="27">
        <f>IF('GT Data'!X943=TRUE,B941*Loads!$B$4,0)</f>
        <v>0</v>
      </c>
      <c r="P941" s="27">
        <f>IF('GT Data'!X943=TRUE,'GEOMETRIC INPUTS'!Q941*Loads!$B$1,'GEOMETRIC INPUTS'!Q941*Loads!$F$1)</f>
        <v>0</v>
      </c>
      <c r="Q941">
        <v>-300</v>
      </c>
      <c r="R941" t="e">
        <f>'GEOMETRIC INPUTS'!R941/'GEOMETRIC INPUTS'!S941</f>
        <v>#DIV/0!</v>
      </c>
    </row>
    <row r="942" spans="1:18" x14ac:dyDescent="0.3">
      <c r="A942">
        <f>'GEOMETRIC INPUTS'!A942</f>
        <v>0</v>
      </c>
      <c r="B942">
        <f>'GT Data'!Z944</f>
        <v>0</v>
      </c>
      <c r="C942">
        <f>IF(AND('GEOMETRIC INPUTS'!E942&gt;'GEOMETRIC INPUTS'!B942,'GEOMETRIC INPUTS'!C942&gt;'GEOMETRIC INPUTS'!F942),ACOS(('GEOMETRIC INPUTS'!C942-'GEOMETRIC INPUTS'!F942)/'Calculated Tab Properties'!E942),0) + IF(AND('GEOMETRIC INPUTS'!E942&gt;'GEOMETRIC INPUTS'!B942,'GEOMETRIC INPUTS'!C942&lt;'GEOMETRIC INPUTS'!F942),PI()/2 + ASIN((-'GEOMETRIC INPUTS'!C942+'GEOMETRIC INPUTS'!F942)/'Calculated Tab Properties'!E942),0) + IF(AND('GEOMETRIC INPUTS'!E942&lt;'GEOMETRIC INPUTS'!B942,'GEOMETRIC INPUTS'!C942&lt;'GEOMETRIC INPUTS'!F942),PI() + ACOS(('GEOMETRIC INPUTS'!C942-'GEOMETRIC INPUTS'!F942)/'Calculated Tab Properties'!E942),0) + IF(AND('GEOMETRIC INPUTS'!E942&lt;'GEOMETRIC INPUTS'!B942,'GEOMETRIC INPUTS'!C942&gt;'GEOMETRIC INPUTS'!F942),2*PI() - ACOS((-'GEOMETRIC INPUTS'!C942+'GEOMETRIC INPUTS'!F942)/'Calculated Tab Properties'!E942),0) + IF(AND('GEOMETRIC INPUTS'!E942='GEOMETRIC INPUTS'!B942,'GEOMETRIC INPUTS'!C942&gt;'GEOMETRIC INPUTS'!F942),0,0) + IF(AND('GEOMETRIC INPUTS'!E942&gt;'GEOMETRIC INPUTS'!B942,'GEOMETRIC INPUTS'!C942='GEOMETRIC INPUTS'!F942),PI()/2,0) + IF(AND('GEOMETRIC INPUTS'!E942='GEOMETRIC INPUTS'!B942,'GEOMETRIC INPUTS'!C942&lt;'GEOMETRIC INPUTS'!F942),PI(),0) + IF(AND('GEOMETRIC INPUTS'!E942&lt;'GEOMETRIC INPUTS'!B942,'GEOMETRIC INPUTS'!C942='GEOMETRIC INPUTS'!F942),3/2*PI(),0)</f>
        <v>0</v>
      </c>
      <c r="D942">
        <f t="shared" si="15"/>
        <v>0</v>
      </c>
      <c r="E942">
        <f>SQRT(('GEOMETRIC INPUTS'!B942-'GEOMETRIC INPUTS'!E942)^2+('GEOMETRIC INPUTS'!C942-'GEOMETRIC INPUTS'!F942)^2+('GEOMETRIC INPUTS'!D942-'GEOMETRIC INPUTS'!G942)^2)</f>
        <v>0</v>
      </c>
      <c r="F942">
        <f>SQRT(('GEOMETRIC INPUTS'!B942-'GEOMETRIC INPUTS'!N942)^2 + ('GEOMETRIC INPUTS'!C942-'GEOMETRIC INPUTS'!O942)^2 + ('GEOMETRIC INPUTS'!D942-'GEOMETRIC INPUTS'!P942)^2)</f>
        <v>0</v>
      </c>
      <c r="G942">
        <f>SQRT(('GEOMETRIC INPUTS'!E942-'GEOMETRIC INPUTS'!N942)^2 + ('GEOMETRIC INPUTS'!F942-'GEOMETRIC INPUTS'!O942)^2 + ('GEOMETRIC INPUTS'!G942-'GEOMETRIC INPUTS'!P942)^2)</f>
        <v>0</v>
      </c>
      <c r="H942">
        <f>SQRT(('GEOMETRIC INPUTS'!H942-'GEOMETRIC INPUTS'!K942)^2 + ('GEOMETRIC INPUTS'!I942-'GEOMETRIC INPUTS'!L942)^2 + ('GEOMETRIC INPUTS'!J942-'GEOMETRIC INPUTS'!M942)^2)</f>
        <v>0</v>
      </c>
      <c r="I942">
        <f>SQRT(('GEOMETRIC INPUTS'!K942-'GEOMETRIC INPUTS'!N942)^2 + ('GEOMETRIC INPUTS'!L942-'GEOMETRIC INPUTS'!O942)^2 + ('GEOMETRIC INPUTS'!M942-'GEOMETRIC INPUTS'!P942)^2)</f>
        <v>0</v>
      </c>
      <c r="J942" s="20" t="e">
        <f>ASIN(('GEOMETRIC INPUTS'!M942-'GEOMETRIC INPUTS'!J942)/H942)</f>
        <v>#DIV/0!</v>
      </c>
      <c r="K942" s="27">
        <f>IF('GT Data'!X944=TRUE,'GEOMETRIC INPUTS'!Q942*Loads!$B$2,'GEOMETRIC INPUTS'!Q942*Loads!$F$2)</f>
        <v>0</v>
      </c>
      <c r="L942" s="27">
        <f>IF('GT Data'!X944=TRUE,F942*Loads!$B$3,F942*Loads!$F$3)</f>
        <v>0</v>
      </c>
      <c r="M942" s="27">
        <f>IF('GT Data'!X944=TRUE,G942*Loads!$B$3,G942*Loads!$F$3)</f>
        <v>0</v>
      </c>
      <c r="N942" s="27">
        <f>IF('GT Data'!X944=TRUE,H942*Loads!$B$3,H942*Loads!$F$3)</f>
        <v>0</v>
      </c>
      <c r="O942" s="27">
        <f>IF('GT Data'!X944=TRUE,B942*Loads!$B$4,0)</f>
        <v>0</v>
      </c>
      <c r="P942" s="27">
        <f>IF('GT Data'!X944=TRUE,'GEOMETRIC INPUTS'!Q942*Loads!$B$1,'GEOMETRIC INPUTS'!Q942*Loads!$F$1)</f>
        <v>0</v>
      </c>
      <c r="Q942">
        <v>-300</v>
      </c>
      <c r="R942" t="e">
        <f>'GEOMETRIC INPUTS'!R942/'GEOMETRIC INPUTS'!S942</f>
        <v>#DIV/0!</v>
      </c>
    </row>
    <row r="943" spans="1:18" x14ac:dyDescent="0.3">
      <c r="A943">
        <f>'GEOMETRIC INPUTS'!A943</f>
        <v>0</v>
      </c>
      <c r="B943">
        <f>'GT Data'!Z945</f>
        <v>0</v>
      </c>
      <c r="C943">
        <f>IF(AND('GEOMETRIC INPUTS'!E943&gt;'GEOMETRIC INPUTS'!B943,'GEOMETRIC INPUTS'!C943&gt;'GEOMETRIC INPUTS'!F943),ACOS(('GEOMETRIC INPUTS'!C943-'GEOMETRIC INPUTS'!F943)/'Calculated Tab Properties'!E943),0) + IF(AND('GEOMETRIC INPUTS'!E943&gt;'GEOMETRIC INPUTS'!B943,'GEOMETRIC INPUTS'!C943&lt;'GEOMETRIC INPUTS'!F943),PI()/2 + ASIN((-'GEOMETRIC INPUTS'!C943+'GEOMETRIC INPUTS'!F943)/'Calculated Tab Properties'!E943),0) + IF(AND('GEOMETRIC INPUTS'!E943&lt;'GEOMETRIC INPUTS'!B943,'GEOMETRIC INPUTS'!C943&lt;'GEOMETRIC INPUTS'!F943),PI() + ACOS(('GEOMETRIC INPUTS'!C943-'GEOMETRIC INPUTS'!F943)/'Calculated Tab Properties'!E943),0) + IF(AND('GEOMETRIC INPUTS'!E943&lt;'GEOMETRIC INPUTS'!B943,'GEOMETRIC INPUTS'!C943&gt;'GEOMETRIC INPUTS'!F943),2*PI() - ACOS((-'GEOMETRIC INPUTS'!C943+'GEOMETRIC INPUTS'!F943)/'Calculated Tab Properties'!E943),0) + IF(AND('GEOMETRIC INPUTS'!E943='GEOMETRIC INPUTS'!B943,'GEOMETRIC INPUTS'!C943&gt;'GEOMETRIC INPUTS'!F943),0,0) + IF(AND('GEOMETRIC INPUTS'!E943&gt;'GEOMETRIC INPUTS'!B943,'GEOMETRIC INPUTS'!C943='GEOMETRIC INPUTS'!F943),PI()/2,0) + IF(AND('GEOMETRIC INPUTS'!E943='GEOMETRIC INPUTS'!B943,'GEOMETRIC INPUTS'!C943&lt;'GEOMETRIC INPUTS'!F943),PI(),0) + IF(AND('GEOMETRIC INPUTS'!E943&lt;'GEOMETRIC INPUTS'!B943,'GEOMETRIC INPUTS'!C943='GEOMETRIC INPUTS'!F943),3/2*PI(),0)</f>
        <v>0</v>
      </c>
      <c r="D943">
        <f t="shared" si="15"/>
        <v>0</v>
      </c>
      <c r="E943">
        <f>SQRT(('GEOMETRIC INPUTS'!B943-'GEOMETRIC INPUTS'!E943)^2+('GEOMETRIC INPUTS'!C943-'GEOMETRIC INPUTS'!F943)^2+('GEOMETRIC INPUTS'!D943-'GEOMETRIC INPUTS'!G943)^2)</f>
        <v>0</v>
      </c>
      <c r="F943">
        <f>SQRT(('GEOMETRIC INPUTS'!B943-'GEOMETRIC INPUTS'!N943)^2 + ('GEOMETRIC INPUTS'!C943-'GEOMETRIC INPUTS'!O943)^2 + ('GEOMETRIC INPUTS'!D943-'GEOMETRIC INPUTS'!P943)^2)</f>
        <v>0</v>
      </c>
      <c r="G943">
        <f>SQRT(('GEOMETRIC INPUTS'!E943-'GEOMETRIC INPUTS'!N943)^2 + ('GEOMETRIC INPUTS'!F943-'GEOMETRIC INPUTS'!O943)^2 + ('GEOMETRIC INPUTS'!G943-'GEOMETRIC INPUTS'!P943)^2)</f>
        <v>0</v>
      </c>
      <c r="H943">
        <f>SQRT(('GEOMETRIC INPUTS'!H943-'GEOMETRIC INPUTS'!K943)^2 + ('GEOMETRIC INPUTS'!I943-'GEOMETRIC INPUTS'!L943)^2 + ('GEOMETRIC INPUTS'!J943-'GEOMETRIC INPUTS'!M943)^2)</f>
        <v>0</v>
      </c>
      <c r="I943">
        <f>SQRT(('GEOMETRIC INPUTS'!K943-'GEOMETRIC INPUTS'!N943)^2 + ('GEOMETRIC INPUTS'!L943-'GEOMETRIC INPUTS'!O943)^2 + ('GEOMETRIC INPUTS'!M943-'GEOMETRIC INPUTS'!P943)^2)</f>
        <v>0</v>
      </c>
      <c r="J943" s="20" t="e">
        <f>ASIN(('GEOMETRIC INPUTS'!M943-'GEOMETRIC INPUTS'!J943)/H943)</f>
        <v>#DIV/0!</v>
      </c>
      <c r="K943" s="27">
        <f>IF('GT Data'!X945=TRUE,'GEOMETRIC INPUTS'!Q943*Loads!$B$2,'GEOMETRIC INPUTS'!Q943*Loads!$F$2)</f>
        <v>0</v>
      </c>
      <c r="L943" s="27">
        <f>IF('GT Data'!X945=TRUE,F943*Loads!$B$3,F943*Loads!$F$3)</f>
        <v>0</v>
      </c>
      <c r="M943" s="27">
        <f>IF('GT Data'!X945=TRUE,G943*Loads!$B$3,G943*Loads!$F$3)</f>
        <v>0</v>
      </c>
      <c r="N943" s="27">
        <f>IF('GT Data'!X945=TRUE,H943*Loads!$B$3,H943*Loads!$F$3)</f>
        <v>0</v>
      </c>
      <c r="O943" s="27">
        <f>IF('GT Data'!X945=TRUE,B943*Loads!$B$4,0)</f>
        <v>0</v>
      </c>
      <c r="P943" s="27">
        <f>IF('GT Data'!X945=TRUE,'GEOMETRIC INPUTS'!Q943*Loads!$B$1,'GEOMETRIC INPUTS'!Q943*Loads!$F$1)</f>
        <v>0</v>
      </c>
      <c r="Q943">
        <v>-300</v>
      </c>
      <c r="R943" t="e">
        <f>'GEOMETRIC INPUTS'!R943/'GEOMETRIC INPUTS'!S943</f>
        <v>#DIV/0!</v>
      </c>
    </row>
    <row r="944" spans="1:18" x14ac:dyDescent="0.3">
      <c r="A944">
        <f>'GEOMETRIC INPUTS'!A944</f>
        <v>0</v>
      </c>
      <c r="B944">
        <f>'GT Data'!Z946</f>
        <v>0</v>
      </c>
      <c r="C944">
        <f>IF(AND('GEOMETRIC INPUTS'!E944&gt;'GEOMETRIC INPUTS'!B944,'GEOMETRIC INPUTS'!C944&gt;'GEOMETRIC INPUTS'!F944),ACOS(('GEOMETRIC INPUTS'!C944-'GEOMETRIC INPUTS'!F944)/'Calculated Tab Properties'!E944),0) + IF(AND('GEOMETRIC INPUTS'!E944&gt;'GEOMETRIC INPUTS'!B944,'GEOMETRIC INPUTS'!C944&lt;'GEOMETRIC INPUTS'!F944),PI()/2 + ASIN((-'GEOMETRIC INPUTS'!C944+'GEOMETRIC INPUTS'!F944)/'Calculated Tab Properties'!E944),0) + IF(AND('GEOMETRIC INPUTS'!E944&lt;'GEOMETRIC INPUTS'!B944,'GEOMETRIC INPUTS'!C944&lt;'GEOMETRIC INPUTS'!F944),PI() + ACOS(('GEOMETRIC INPUTS'!C944-'GEOMETRIC INPUTS'!F944)/'Calculated Tab Properties'!E944),0) + IF(AND('GEOMETRIC INPUTS'!E944&lt;'GEOMETRIC INPUTS'!B944,'GEOMETRIC INPUTS'!C944&gt;'GEOMETRIC INPUTS'!F944),2*PI() - ACOS((-'GEOMETRIC INPUTS'!C944+'GEOMETRIC INPUTS'!F944)/'Calculated Tab Properties'!E944),0) + IF(AND('GEOMETRIC INPUTS'!E944='GEOMETRIC INPUTS'!B944,'GEOMETRIC INPUTS'!C944&gt;'GEOMETRIC INPUTS'!F944),0,0) + IF(AND('GEOMETRIC INPUTS'!E944&gt;'GEOMETRIC INPUTS'!B944,'GEOMETRIC INPUTS'!C944='GEOMETRIC INPUTS'!F944),PI()/2,0) + IF(AND('GEOMETRIC INPUTS'!E944='GEOMETRIC INPUTS'!B944,'GEOMETRIC INPUTS'!C944&lt;'GEOMETRIC INPUTS'!F944),PI(),0) + IF(AND('GEOMETRIC INPUTS'!E944&lt;'GEOMETRIC INPUTS'!B944,'GEOMETRIC INPUTS'!C944='GEOMETRIC INPUTS'!F944),3/2*PI(),0)</f>
        <v>0</v>
      </c>
      <c r="D944">
        <f t="shared" si="15"/>
        <v>0</v>
      </c>
      <c r="E944">
        <f>SQRT(('GEOMETRIC INPUTS'!B944-'GEOMETRIC INPUTS'!E944)^2+('GEOMETRIC INPUTS'!C944-'GEOMETRIC INPUTS'!F944)^2+('GEOMETRIC INPUTS'!D944-'GEOMETRIC INPUTS'!G944)^2)</f>
        <v>0</v>
      </c>
      <c r="F944">
        <f>SQRT(('GEOMETRIC INPUTS'!B944-'GEOMETRIC INPUTS'!N944)^2 + ('GEOMETRIC INPUTS'!C944-'GEOMETRIC INPUTS'!O944)^2 + ('GEOMETRIC INPUTS'!D944-'GEOMETRIC INPUTS'!P944)^2)</f>
        <v>0</v>
      </c>
      <c r="G944">
        <f>SQRT(('GEOMETRIC INPUTS'!E944-'GEOMETRIC INPUTS'!N944)^2 + ('GEOMETRIC INPUTS'!F944-'GEOMETRIC INPUTS'!O944)^2 + ('GEOMETRIC INPUTS'!G944-'GEOMETRIC INPUTS'!P944)^2)</f>
        <v>0</v>
      </c>
      <c r="H944">
        <f>SQRT(('GEOMETRIC INPUTS'!H944-'GEOMETRIC INPUTS'!K944)^2 + ('GEOMETRIC INPUTS'!I944-'GEOMETRIC INPUTS'!L944)^2 + ('GEOMETRIC INPUTS'!J944-'GEOMETRIC INPUTS'!M944)^2)</f>
        <v>0</v>
      </c>
      <c r="I944">
        <f>SQRT(('GEOMETRIC INPUTS'!K944-'GEOMETRIC INPUTS'!N944)^2 + ('GEOMETRIC INPUTS'!L944-'GEOMETRIC INPUTS'!O944)^2 + ('GEOMETRIC INPUTS'!M944-'GEOMETRIC INPUTS'!P944)^2)</f>
        <v>0</v>
      </c>
      <c r="J944" s="20" t="e">
        <f>ASIN(('GEOMETRIC INPUTS'!M944-'GEOMETRIC INPUTS'!J944)/H944)</f>
        <v>#DIV/0!</v>
      </c>
      <c r="K944" s="27">
        <f>IF('GT Data'!X946=TRUE,'GEOMETRIC INPUTS'!Q944*Loads!$B$2,'GEOMETRIC INPUTS'!Q944*Loads!$F$2)</f>
        <v>0</v>
      </c>
      <c r="L944" s="27">
        <f>IF('GT Data'!X946=TRUE,F944*Loads!$B$3,F944*Loads!$F$3)</f>
        <v>0</v>
      </c>
      <c r="M944" s="27">
        <f>IF('GT Data'!X946=TRUE,G944*Loads!$B$3,G944*Loads!$F$3)</f>
        <v>0</v>
      </c>
      <c r="N944" s="27">
        <f>IF('GT Data'!X946=TRUE,H944*Loads!$B$3,H944*Loads!$F$3)</f>
        <v>0</v>
      </c>
      <c r="O944" s="27">
        <f>IF('GT Data'!X946=TRUE,B944*Loads!$B$4,0)</f>
        <v>0</v>
      </c>
      <c r="P944" s="27">
        <f>IF('GT Data'!X946=TRUE,'GEOMETRIC INPUTS'!Q944*Loads!$B$1,'GEOMETRIC INPUTS'!Q944*Loads!$F$1)</f>
        <v>0</v>
      </c>
      <c r="Q944">
        <v>-300</v>
      </c>
      <c r="R944" t="e">
        <f>'GEOMETRIC INPUTS'!R944/'GEOMETRIC INPUTS'!S944</f>
        <v>#DIV/0!</v>
      </c>
    </row>
    <row r="945" spans="1:18" x14ac:dyDescent="0.3">
      <c r="A945">
        <f>'GEOMETRIC INPUTS'!A945</f>
        <v>0</v>
      </c>
      <c r="B945">
        <f>'GT Data'!Z947</f>
        <v>0</v>
      </c>
      <c r="C945">
        <f>IF(AND('GEOMETRIC INPUTS'!E945&gt;'GEOMETRIC INPUTS'!B945,'GEOMETRIC INPUTS'!C945&gt;'GEOMETRIC INPUTS'!F945),ACOS(('GEOMETRIC INPUTS'!C945-'GEOMETRIC INPUTS'!F945)/'Calculated Tab Properties'!E945),0) + IF(AND('GEOMETRIC INPUTS'!E945&gt;'GEOMETRIC INPUTS'!B945,'GEOMETRIC INPUTS'!C945&lt;'GEOMETRIC INPUTS'!F945),PI()/2 + ASIN((-'GEOMETRIC INPUTS'!C945+'GEOMETRIC INPUTS'!F945)/'Calculated Tab Properties'!E945),0) + IF(AND('GEOMETRIC INPUTS'!E945&lt;'GEOMETRIC INPUTS'!B945,'GEOMETRIC INPUTS'!C945&lt;'GEOMETRIC INPUTS'!F945),PI() + ACOS(('GEOMETRIC INPUTS'!C945-'GEOMETRIC INPUTS'!F945)/'Calculated Tab Properties'!E945),0) + IF(AND('GEOMETRIC INPUTS'!E945&lt;'GEOMETRIC INPUTS'!B945,'GEOMETRIC INPUTS'!C945&gt;'GEOMETRIC INPUTS'!F945),2*PI() - ACOS((-'GEOMETRIC INPUTS'!C945+'GEOMETRIC INPUTS'!F945)/'Calculated Tab Properties'!E945),0) + IF(AND('GEOMETRIC INPUTS'!E945='GEOMETRIC INPUTS'!B945,'GEOMETRIC INPUTS'!C945&gt;'GEOMETRIC INPUTS'!F945),0,0) + IF(AND('GEOMETRIC INPUTS'!E945&gt;'GEOMETRIC INPUTS'!B945,'GEOMETRIC INPUTS'!C945='GEOMETRIC INPUTS'!F945),PI()/2,0) + IF(AND('GEOMETRIC INPUTS'!E945='GEOMETRIC INPUTS'!B945,'GEOMETRIC INPUTS'!C945&lt;'GEOMETRIC INPUTS'!F945),PI(),0) + IF(AND('GEOMETRIC INPUTS'!E945&lt;'GEOMETRIC INPUTS'!B945,'GEOMETRIC INPUTS'!C945='GEOMETRIC INPUTS'!F945),3/2*PI(),0)</f>
        <v>0</v>
      </c>
      <c r="D945">
        <f t="shared" si="15"/>
        <v>0</v>
      </c>
      <c r="E945">
        <f>SQRT(('GEOMETRIC INPUTS'!B945-'GEOMETRIC INPUTS'!E945)^2+('GEOMETRIC INPUTS'!C945-'GEOMETRIC INPUTS'!F945)^2+('GEOMETRIC INPUTS'!D945-'GEOMETRIC INPUTS'!G945)^2)</f>
        <v>0</v>
      </c>
      <c r="F945">
        <f>SQRT(('GEOMETRIC INPUTS'!B945-'GEOMETRIC INPUTS'!N945)^2 + ('GEOMETRIC INPUTS'!C945-'GEOMETRIC INPUTS'!O945)^2 + ('GEOMETRIC INPUTS'!D945-'GEOMETRIC INPUTS'!P945)^2)</f>
        <v>0</v>
      </c>
      <c r="G945">
        <f>SQRT(('GEOMETRIC INPUTS'!E945-'GEOMETRIC INPUTS'!N945)^2 + ('GEOMETRIC INPUTS'!F945-'GEOMETRIC INPUTS'!O945)^2 + ('GEOMETRIC INPUTS'!G945-'GEOMETRIC INPUTS'!P945)^2)</f>
        <v>0</v>
      </c>
      <c r="H945">
        <f>SQRT(('GEOMETRIC INPUTS'!H945-'GEOMETRIC INPUTS'!K945)^2 + ('GEOMETRIC INPUTS'!I945-'GEOMETRIC INPUTS'!L945)^2 + ('GEOMETRIC INPUTS'!J945-'GEOMETRIC INPUTS'!M945)^2)</f>
        <v>0</v>
      </c>
      <c r="I945">
        <f>SQRT(('GEOMETRIC INPUTS'!K945-'GEOMETRIC INPUTS'!N945)^2 + ('GEOMETRIC INPUTS'!L945-'GEOMETRIC INPUTS'!O945)^2 + ('GEOMETRIC INPUTS'!M945-'GEOMETRIC INPUTS'!P945)^2)</f>
        <v>0</v>
      </c>
      <c r="J945" s="20" t="e">
        <f>ASIN(('GEOMETRIC INPUTS'!M945-'GEOMETRIC INPUTS'!J945)/H945)</f>
        <v>#DIV/0!</v>
      </c>
      <c r="K945" s="27">
        <f>IF('GT Data'!X947=TRUE,'GEOMETRIC INPUTS'!Q945*Loads!$B$2,'GEOMETRIC INPUTS'!Q945*Loads!$F$2)</f>
        <v>0</v>
      </c>
      <c r="L945" s="27">
        <f>IF('GT Data'!X947=TRUE,F945*Loads!$B$3,F945*Loads!$F$3)</f>
        <v>0</v>
      </c>
      <c r="M945" s="27">
        <f>IF('GT Data'!X947=TRUE,G945*Loads!$B$3,G945*Loads!$F$3)</f>
        <v>0</v>
      </c>
      <c r="N945" s="27">
        <f>IF('GT Data'!X947=TRUE,H945*Loads!$B$3,H945*Loads!$F$3)</f>
        <v>0</v>
      </c>
      <c r="O945" s="27">
        <f>IF('GT Data'!X947=TRUE,B945*Loads!$B$4,0)</f>
        <v>0</v>
      </c>
      <c r="P945" s="27">
        <f>IF('GT Data'!X947=TRUE,'GEOMETRIC INPUTS'!Q945*Loads!$B$1,'GEOMETRIC INPUTS'!Q945*Loads!$F$1)</f>
        <v>0</v>
      </c>
      <c r="Q945">
        <v>-300</v>
      </c>
      <c r="R945" t="e">
        <f>'GEOMETRIC INPUTS'!R945/'GEOMETRIC INPUTS'!S945</f>
        <v>#DIV/0!</v>
      </c>
    </row>
    <row r="946" spans="1:18" x14ac:dyDescent="0.3">
      <c r="A946">
        <f>'GEOMETRIC INPUTS'!A946</f>
        <v>0</v>
      </c>
      <c r="B946">
        <f>'GT Data'!Z948</f>
        <v>0</v>
      </c>
      <c r="C946">
        <f>IF(AND('GEOMETRIC INPUTS'!E946&gt;'GEOMETRIC INPUTS'!B946,'GEOMETRIC INPUTS'!C946&gt;'GEOMETRIC INPUTS'!F946),ACOS(('GEOMETRIC INPUTS'!C946-'GEOMETRIC INPUTS'!F946)/'Calculated Tab Properties'!E946),0) + IF(AND('GEOMETRIC INPUTS'!E946&gt;'GEOMETRIC INPUTS'!B946,'GEOMETRIC INPUTS'!C946&lt;'GEOMETRIC INPUTS'!F946),PI()/2 + ASIN((-'GEOMETRIC INPUTS'!C946+'GEOMETRIC INPUTS'!F946)/'Calculated Tab Properties'!E946),0) + IF(AND('GEOMETRIC INPUTS'!E946&lt;'GEOMETRIC INPUTS'!B946,'GEOMETRIC INPUTS'!C946&lt;'GEOMETRIC INPUTS'!F946),PI() + ACOS(('GEOMETRIC INPUTS'!C946-'GEOMETRIC INPUTS'!F946)/'Calculated Tab Properties'!E946),0) + IF(AND('GEOMETRIC INPUTS'!E946&lt;'GEOMETRIC INPUTS'!B946,'GEOMETRIC INPUTS'!C946&gt;'GEOMETRIC INPUTS'!F946),2*PI() - ACOS((-'GEOMETRIC INPUTS'!C946+'GEOMETRIC INPUTS'!F946)/'Calculated Tab Properties'!E946),0) + IF(AND('GEOMETRIC INPUTS'!E946='GEOMETRIC INPUTS'!B946,'GEOMETRIC INPUTS'!C946&gt;'GEOMETRIC INPUTS'!F946),0,0) + IF(AND('GEOMETRIC INPUTS'!E946&gt;'GEOMETRIC INPUTS'!B946,'GEOMETRIC INPUTS'!C946='GEOMETRIC INPUTS'!F946),PI()/2,0) + IF(AND('GEOMETRIC INPUTS'!E946='GEOMETRIC INPUTS'!B946,'GEOMETRIC INPUTS'!C946&lt;'GEOMETRIC INPUTS'!F946),PI(),0) + IF(AND('GEOMETRIC INPUTS'!E946&lt;'GEOMETRIC INPUTS'!B946,'GEOMETRIC INPUTS'!C946='GEOMETRIC INPUTS'!F946),3/2*PI(),0)</f>
        <v>0</v>
      </c>
      <c r="D946">
        <f t="shared" si="15"/>
        <v>0</v>
      </c>
      <c r="E946">
        <f>SQRT(('GEOMETRIC INPUTS'!B946-'GEOMETRIC INPUTS'!E946)^2+('GEOMETRIC INPUTS'!C946-'GEOMETRIC INPUTS'!F946)^2+('GEOMETRIC INPUTS'!D946-'GEOMETRIC INPUTS'!G946)^2)</f>
        <v>0</v>
      </c>
      <c r="F946">
        <f>SQRT(('GEOMETRIC INPUTS'!B946-'GEOMETRIC INPUTS'!N946)^2 + ('GEOMETRIC INPUTS'!C946-'GEOMETRIC INPUTS'!O946)^2 + ('GEOMETRIC INPUTS'!D946-'GEOMETRIC INPUTS'!P946)^2)</f>
        <v>0</v>
      </c>
      <c r="G946">
        <f>SQRT(('GEOMETRIC INPUTS'!E946-'GEOMETRIC INPUTS'!N946)^2 + ('GEOMETRIC INPUTS'!F946-'GEOMETRIC INPUTS'!O946)^2 + ('GEOMETRIC INPUTS'!G946-'GEOMETRIC INPUTS'!P946)^2)</f>
        <v>0</v>
      </c>
      <c r="H946">
        <f>SQRT(('GEOMETRIC INPUTS'!H946-'GEOMETRIC INPUTS'!K946)^2 + ('GEOMETRIC INPUTS'!I946-'GEOMETRIC INPUTS'!L946)^2 + ('GEOMETRIC INPUTS'!J946-'GEOMETRIC INPUTS'!M946)^2)</f>
        <v>0</v>
      </c>
      <c r="I946">
        <f>SQRT(('GEOMETRIC INPUTS'!K946-'GEOMETRIC INPUTS'!N946)^2 + ('GEOMETRIC INPUTS'!L946-'GEOMETRIC INPUTS'!O946)^2 + ('GEOMETRIC INPUTS'!M946-'GEOMETRIC INPUTS'!P946)^2)</f>
        <v>0</v>
      </c>
      <c r="J946" s="20" t="e">
        <f>ASIN(('GEOMETRIC INPUTS'!M946-'GEOMETRIC INPUTS'!J946)/H946)</f>
        <v>#DIV/0!</v>
      </c>
      <c r="K946" s="27">
        <f>IF('GT Data'!X948=TRUE,'GEOMETRIC INPUTS'!Q946*Loads!$B$2,'GEOMETRIC INPUTS'!Q946*Loads!$F$2)</f>
        <v>0</v>
      </c>
      <c r="L946" s="27">
        <f>IF('GT Data'!X948=TRUE,F946*Loads!$B$3,F946*Loads!$F$3)</f>
        <v>0</v>
      </c>
      <c r="M946" s="27">
        <f>IF('GT Data'!X948=TRUE,G946*Loads!$B$3,G946*Loads!$F$3)</f>
        <v>0</v>
      </c>
      <c r="N946" s="27">
        <f>IF('GT Data'!X948=TRUE,H946*Loads!$B$3,H946*Loads!$F$3)</f>
        <v>0</v>
      </c>
      <c r="O946" s="27">
        <f>IF('GT Data'!X948=TRUE,B946*Loads!$B$4,0)</f>
        <v>0</v>
      </c>
      <c r="P946" s="27">
        <f>IF('GT Data'!X948=TRUE,'GEOMETRIC INPUTS'!Q946*Loads!$B$1,'GEOMETRIC INPUTS'!Q946*Loads!$F$1)</f>
        <v>0</v>
      </c>
      <c r="Q946">
        <v>-300</v>
      </c>
      <c r="R946" t="e">
        <f>'GEOMETRIC INPUTS'!R946/'GEOMETRIC INPUTS'!S946</f>
        <v>#DIV/0!</v>
      </c>
    </row>
    <row r="947" spans="1:18" x14ac:dyDescent="0.3">
      <c r="A947">
        <f>'GEOMETRIC INPUTS'!A947</f>
        <v>0</v>
      </c>
      <c r="B947">
        <f>'GT Data'!Z949</f>
        <v>0</v>
      </c>
      <c r="C947">
        <f>IF(AND('GEOMETRIC INPUTS'!E947&gt;'GEOMETRIC INPUTS'!B947,'GEOMETRIC INPUTS'!C947&gt;'GEOMETRIC INPUTS'!F947),ACOS(('GEOMETRIC INPUTS'!C947-'GEOMETRIC INPUTS'!F947)/'Calculated Tab Properties'!E947),0) + IF(AND('GEOMETRIC INPUTS'!E947&gt;'GEOMETRIC INPUTS'!B947,'GEOMETRIC INPUTS'!C947&lt;'GEOMETRIC INPUTS'!F947),PI()/2 + ASIN((-'GEOMETRIC INPUTS'!C947+'GEOMETRIC INPUTS'!F947)/'Calculated Tab Properties'!E947),0) + IF(AND('GEOMETRIC INPUTS'!E947&lt;'GEOMETRIC INPUTS'!B947,'GEOMETRIC INPUTS'!C947&lt;'GEOMETRIC INPUTS'!F947),PI() + ACOS(('GEOMETRIC INPUTS'!C947-'GEOMETRIC INPUTS'!F947)/'Calculated Tab Properties'!E947),0) + IF(AND('GEOMETRIC INPUTS'!E947&lt;'GEOMETRIC INPUTS'!B947,'GEOMETRIC INPUTS'!C947&gt;'GEOMETRIC INPUTS'!F947),2*PI() - ACOS((-'GEOMETRIC INPUTS'!C947+'GEOMETRIC INPUTS'!F947)/'Calculated Tab Properties'!E947),0) + IF(AND('GEOMETRIC INPUTS'!E947='GEOMETRIC INPUTS'!B947,'GEOMETRIC INPUTS'!C947&gt;'GEOMETRIC INPUTS'!F947),0,0) + IF(AND('GEOMETRIC INPUTS'!E947&gt;'GEOMETRIC INPUTS'!B947,'GEOMETRIC INPUTS'!C947='GEOMETRIC INPUTS'!F947),PI()/2,0) + IF(AND('GEOMETRIC INPUTS'!E947='GEOMETRIC INPUTS'!B947,'GEOMETRIC INPUTS'!C947&lt;'GEOMETRIC INPUTS'!F947),PI(),0) + IF(AND('GEOMETRIC INPUTS'!E947&lt;'GEOMETRIC INPUTS'!B947,'GEOMETRIC INPUTS'!C947='GEOMETRIC INPUTS'!F947),3/2*PI(),0)</f>
        <v>0</v>
      </c>
      <c r="D947">
        <f t="shared" si="15"/>
        <v>0</v>
      </c>
      <c r="E947">
        <f>SQRT(('GEOMETRIC INPUTS'!B947-'GEOMETRIC INPUTS'!E947)^2+('GEOMETRIC INPUTS'!C947-'GEOMETRIC INPUTS'!F947)^2+('GEOMETRIC INPUTS'!D947-'GEOMETRIC INPUTS'!G947)^2)</f>
        <v>0</v>
      </c>
      <c r="F947">
        <f>SQRT(('GEOMETRIC INPUTS'!B947-'GEOMETRIC INPUTS'!N947)^2 + ('GEOMETRIC INPUTS'!C947-'GEOMETRIC INPUTS'!O947)^2 + ('GEOMETRIC INPUTS'!D947-'GEOMETRIC INPUTS'!P947)^2)</f>
        <v>0</v>
      </c>
      <c r="G947">
        <f>SQRT(('GEOMETRIC INPUTS'!E947-'GEOMETRIC INPUTS'!N947)^2 + ('GEOMETRIC INPUTS'!F947-'GEOMETRIC INPUTS'!O947)^2 + ('GEOMETRIC INPUTS'!G947-'GEOMETRIC INPUTS'!P947)^2)</f>
        <v>0</v>
      </c>
      <c r="H947">
        <f>SQRT(('GEOMETRIC INPUTS'!H947-'GEOMETRIC INPUTS'!K947)^2 + ('GEOMETRIC INPUTS'!I947-'GEOMETRIC INPUTS'!L947)^2 + ('GEOMETRIC INPUTS'!J947-'GEOMETRIC INPUTS'!M947)^2)</f>
        <v>0</v>
      </c>
      <c r="I947">
        <f>SQRT(('GEOMETRIC INPUTS'!K947-'GEOMETRIC INPUTS'!N947)^2 + ('GEOMETRIC INPUTS'!L947-'GEOMETRIC INPUTS'!O947)^2 + ('GEOMETRIC INPUTS'!M947-'GEOMETRIC INPUTS'!P947)^2)</f>
        <v>0</v>
      </c>
      <c r="J947" s="20" t="e">
        <f>ASIN(('GEOMETRIC INPUTS'!M947-'GEOMETRIC INPUTS'!J947)/H947)</f>
        <v>#DIV/0!</v>
      </c>
      <c r="K947" s="27">
        <f>IF('GT Data'!X949=TRUE,'GEOMETRIC INPUTS'!Q947*Loads!$B$2,'GEOMETRIC INPUTS'!Q947*Loads!$F$2)</f>
        <v>0</v>
      </c>
      <c r="L947" s="27">
        <f>IF('GT Data'!X949=TRUE,F947*Loads!$B$3,F947*Loads!$F$3)</f>
        <v>0</v>
      </c>
      <c r="M947" s="27">
        <f>IF('GT Data'!X949=TRUE,G947*Loads!$B$3,G947*Loads!$F$3)</f>
        <v>0</v>
      </c>
      <c r="N947" s="27">
        <f>IF('GT Data'!X949=TRUE,H947*Loads!$B$3,H947*Loads!$F$3)</f>
        <v>0</v>
      </c>
      <c r="O947" s="27">
        <f>IF('GT Data'!X949=TRUE,B947*Loads!$B$4,0)</f>
        <v>0</v>
      </c>
      <c r="P947" s="27">
        <f>IF('GT Data'!X949=TRUE,'GEOMETRIC INPUTS'!Q947*Loads!$B$1,'GEOMETRIC INPUTS'!Q947*Loads!$F$1)</f>
        <v>0</v>
      </c>
      <c r="Q947">
        <v>-300</v>
      </c>
      <c r="R947" t="e">
        <f>'GEOMETRIC INPUTS'!R947/'GEOMETRIC INPUTS'!S947</f>
        <v>#DIV/0!</v>
      </c>
    </row>
    <row r="948" spans="1:18" x14ac:dyDescent="0.3">
      <c r="A948">
        <f>'GEOMETRIC INPUTS'!A948</f>
        <v>0</v>
      </c>
      <c r="B948">
        <f>'GT Data'!Z950</f>
        <v>0</v>
      </c>
      <c r="C948">
        <f>IF(AND('GEOMETRIC INPUTS'!E948&gt;'GEOMETRIC INPUTS'!B948,'GEOMETRIC INPUTS'!C948&gt;'GEOMETRIC INPUTS'!F948),ACOS(('GEOMETRIC INPUTS'!C948-'GEOMETRIC INPUTS'!F948)/'Calculated Tab Properties'!E948),0) + IF(AND('GEOMETRIC INPUTS'!E948&gt;'GEOMETRIC INPUTS'!B948,'GEOMETRIC INPUTS'!C948&lt;'GEOMETRIC INPUTS'!F948),PI()/2 + ASIN((-'GEOMETRIC INPUTS'!C948+'GEOMETRIC INPUTS'!F948)/'Calculated Tab Properties'!E948),0) + IF(AND('GEOMETRIC INPUTS'!E948&lt;'GEOMETRIC INPUTS'!B948,'GEOMETRIC INPUTS'!C948&lt;'GEOMETRIC INPUTS'!F948),PI() + ACOS(('GEOMETRIC INPUTS'!C948-'GEOMETRIC INPUTS'!F948)/'Calculated Tab Properties'!E948),0) + IF(AND('GEOMETRIC INPUTS'!E948&lt;'GEOMETRIC INPUTS'!B948,'GEOMETRIC INPUTS'!C948&gt;'GEOMETRIC INPUTS'!F948),2*PI() - ACOS((-'GEOMETRIC INPUTS'!C948+'GEOMETRIC INPUTS'!F948)/'Calculated Tab Properties'!E948),0) + IF(AND('GEOMETRIC INPUTS'!E948='GEOMETRIC INPUTS'!B948,'GEOMETRIC INPUTS'!C948&gt;'GEOMETRIC INPUTS'!F948),0,0) + IF(AND('GEOMETRIC INPUTS'!E948&gt;'GEOMETRIC INPUTS'!B948,'GEOMETRIC INPUTS'!C948='GEOMETRIC INPUTS'!F948),PI()/2,0) + IF(AND('GEOMETRIC INPUTS'!E948='GEOMETRIC INPUTS'!B948,'GEOMETRIC INPUTS'!C948&lt;'GEOMETRIC INPUTS'!F948),PI(),0) + IF(AND('GEOMETRIC INPUTS'!E948&lt;'GEOMETRIC INPUTS'!B948,'GEOMETRIC INPUTS'!C948='GEOMETRIC INPUTS'!F948),3/2*PI(),0)</f>
        <v>0</v>
      </c>
      <c r="D948">
        <f t="shared" si="15"/>
        <v>0</v>
      </c>
      <c r="E948">
        <f>SQRT(('GEOMETRIC INPUTS'!B948-'GEOMETRIC INPUTS'!E948)^2+('GEOMETRIC INPUTS'!C948-'GEOMETRIC INPUTS'!F948)^2+('GEOMETRIC INPUTS'!D948-'GEOMETRIC INPUTS'!G948)^2)</f>
        <v>0</v>
      </c>
      <c r="F948">
        <f>SQRT(('GEOMETRIC INPUTS'!B948-'GEOMETRIC INPUTS'!N948)^2 + ('GEOMETRIC INPUTS'!C948-'GEOMETRIC INPUTS'!O948)^2 + ('GEOMETRIC INPUTS'!D948-'GEOMETRIC INPUTS'!P948)^2)</f>
        <v>0</v>
      </c>
      <c r="G948">
        <f>SQRT(('GEOMETRIC INPUTS'!E948-'GEOMETRIC INPUTS'!N948)^2 + ('GEOMETRIC INPUTS'!F948-'GEOMETRIC INPUTS'!O948)^2 + ('GEOMETRIC INPUTS'!G948-'GEOMETRIC INPUTS'!P948)^2)</f>
        <v>0</v>
      </c>
      <c r="H948">
        <f>SQRT(('GEOMETRIC INPUTS'!H948-'GEOMETRIC INPUTS'!K948)^2 + ('GEOMETRIC INPUTS'!I948-'GEOMETRIC INPUTS'!L948)^2 + ('GEOMETRIC INPUTS'!J948-'GEOMETRIC INPUTS'!M948)^2)</f>
        <v>0</v>
      </c>
      <c r="I948">
        <f>SQRT(('GEOMETRIC INPUTS'!K948-'GEOMETRIC INPUTS'!N948)^2 + ('GEOMETRIC INPUTS'!L948-'GEOMETRIC INPUTS'!O948)^2 + ('GEOMETRIC INPUTS'!M948-'GEOMETRIC INPUTS'!P948)^2)</f>
        <v>0</v>
      </c>
      <c r="J948" s="20" t="e">
        <f>ASIN(('GEOMETRIC INPUTS'!M948-'GEOMETRIC INPUTS'!J948)/H948)</f>
        <v>#DIV/0!</v>
      </c>
      <c r="K948" s="27">
        <f>IF('GT Data'!X950=TRUE,'GEOMETRIC INPUTS'!Q948*Loads!$B$2,'GEOMETRIC INPUTS'!Q948*Loads!$F$2)</f>
        <v>0</v>
      </c>
      <c r="L948" s="27">
        <f>IF('GT Data'!X950=TRUE,F948*Loads!$B$3,F948*Loads!$F$3)</f>
        <v>0</v>
      </c>
      <c r="M948" s="27">
        <f>IF('GT Data'!X950=TRUE,G948*Loads!$B$3,G948*Loads!$F$3)</f>
        <v>0</v>
      </c>
      <c r="N948" s="27">
        <f>IF('GT Data'!X950=TRUE,H948*Loads!$B$3,H948*Loads!$F$3)</f>
        <v>0</v>
      </c>
      <c r="O948" s="27">
        <f>IF('GT Data'!X950=TRUE,B948*Loads!$B$4,0)</f>
        <v>0</v>
      </c>
      <c r="P948" s="27">
        <f>IF('GT Data'!X950=TRUE,'GEOMETRIC INPUTS'!Q948*Loads!$B$1,'GEOMETRIC INPUTS'!Q948*Loads!$F$1)</f>
        <v>0</v>
      </c>
      <c r="Q948">
        <v>-300</v>
      </c>
      <c r="R948" t="e">
        <f>'GEOMETRIC INPUTS'!R948/'GEOMETRIC INPUTS'!S948</f>
        <v>#DIV/0!</v>
      </c>
    </row>
    <row r="949" spans="1:18" x14ac:dyDescent="0.3">
      <c r="A949">
        <f>'GEOMETRIC INPUTS'!A949</f>
        <v>0</v>
      </c>
      <c r="B949">
        <f>'GT Data'!Z951</f>
        <v>0</v>
      </c>
      <c r="C949">
        <f>IF(AND('GEOMETRIC INPUTS'!E949&gt;'GEOMETRIC INPUTS'!B949,'GEOMETRIC INPUTS'!C949&gt;'GEOMETRIC INPUTS'!F949),ACOS(('GEOMETRIC INPUTS'!C949-'GEOMETRIC INPUTS'!F949)/'Calculated Tab Properties'!E949),0) + IF(AND('GEOMETRIC INPUTS'!E949&gt;'GEOMETRIC INPUTS'!B949,'GEOMETRIC INPUTS'!C949&lt;'GEOMETRIC INPUTS'!F949),PI()/2 + ASIN((-'GEOMETRIC INPUTS'!C949+'GEOMETRIC INPUTS'!F949)/'Calculated Tab Properties'!E949),0) + IF(AND('GEOMETRIC INPUTS'!E949&lt;'GEOMETRIC INPUTS'!B949,'GEOMETRIC INPUTS'!C949&lt;'GEOMETRIC INPUTS'!F949),PI() + ACOS(('GEOMETRIC INPUTS'!C949-'GEOMETRIC INPUTS'!F949)/'Calculated Tab Properties'!E949),0) + IF(AND('GEOMETRIC INPUTS'!E949&lt;'GEOMETRIC INPUTS'!B949,'GEOMETRIC INPUTS'!C949&gt;'GEOMETRIC INPUTS'!F949),2*PI() - ACOS((-'GEOMETRIC INPUTS'!C949+'GEOMETRIC INPUTS'!F949)/'Calculated Tab Properties'!E949),0) + IF(AND('GEOMETRIC INPUTS'!E949='GEOMETRIC INPUTS'!B949,'GEOMETRIC INPUTS'!C949&gt;'GEOMETRIC INPUTS'!F949),0,0) + IF(AND('GEOMETRIC INPUTS'!E949&gt;'GEOMETRIC INPUTS'!B949,'GEOMETRIC INPUTS'!C949='GEOMETRIC INPUTS'!F949),PI()/2,0) + IF(AND('GEOMETRIC INPUTS'!E949='GEOMETRIC INPUTS'!B949,'GEOMETRIC INPUTS'!C949&lt;'GEOMETRIC INPUTS'!F949),PI(),0) + IF(AND('GEOMETRIC INPUTS'!E949&lt;'GEOMETRIC INPUTS'!B949,'GEOMETRIC INPUTS'!C949='GEOMETRIC INPUTS'!F949),3/2*PI(),0)</f>
        <v>0</v>
      </c>
      <c r="D949">
        <f t="shared" si="15"/>
        <v>0</v>
      </c>
      <c r="E949">
        <f>SQRT(('GEOMETRIC INPUTS'!B949-'GEOMETRIC INPUTS'!E949)^2+('GEOMETRIC INPUTS'!C949-'GEOMETRIC INPUTS'!F949)^2+('GEOMETRIC INPUTS'!D949-'GEOMETRIC INPUTS'!G949)^2)</f>
        <v>0</v>
      </c>
      <c r="F949">
        <f>SQRT(('GEOMETRIC INPUTS'!B949-'GEOMETRIC INPUTS'!N949)^2 + ('GEOMETRIC INPUTS'!C949-'GEOMETRIC INPUTS'!O949)^2 + ('GEOMETRIC INPUTS'!D949-'GEOMETRIC INPUTS'!P949)^2)</f>
        <v>0</v>
      </c>
      <c r="G949">
        <f>SQRT(('GEOMETRIC INPUTS'!E949-'GEOMETRIC INPUTS'!N949)^2 + ('GEOMETRIC INPUTS'!F949-'GEOMETRIC INPUTS'!O949)^2 + ('GEOMETRIC INPUTS'!G949-'GEOMETRIC INPUTS'!P949)^2)</f>
        <v>0</v>
      </c>
      <c r="H949">
        <f>SQRT(('GEOMETRIC INPUTS'!H949-'GEOMETRIC INPUTS'!K949)^2 + ('GEOMETRIC INPUTS'!I949-'GEOMETRIC INPUTS'!L949)^2 + ('GEOMETRIC INPUTS'!J949-'GEOMETRIC INPUTS'!M949)^2)</f>
        <v>0</v>
      </c>
      <c r="I949">
        <f>SQRT(('GEOMETRIC INPUTS'!K949-'GEOMETRIC INPUTS'!N949)^2 + ('GEOMETRIC INPUTS'!L949-'GEOMETRIC INPUTS'!O949)^2 + ('GEOMETRIC INPUTS'!M949-'GEOMETRIC INPUTS'!P949)^2)</f>
        <v>0</v>
      </c>
      <c r="J949" s="20" t="e">
        <f>ASIN(('GEOMETRIC INPUTS'!M949-'GEOMETRIC INPUTS'!J949)/H949)</f>
        <v>#DIV/0!</v>
      </c>
      <c r="K949" s="27">
        <f>IF('GT Data'!X951=TRUE,'GEOMETRIC INPUTS'!Q949*Loads!$B$2,'GEOMETRIC INPUTS'!Q949*Loads!$F$2)</f>
        <v>0</v>
      </c>
      <c r="L949" s="27">
        <f>IF('GT Data'!X951=TRUE,F949*Loads!$B$3,F949*Loads!$F$3)</f>
        <v>0</v>
      </c>
      <c r="M949" s="27">
        <f>IF('GT Data'!X951=TRUE,G949*Loads!$B$3,G949*Loads!$F$3)</f>
        <v>0</v>
      </c>
      <c r="N949" s="27">
        <f>IF('GT Data'!X951=TRUE,H949*Loads!$B$3,H949*Loads!$F$3)</f>
        <v>0</v>
      </c>
      <c r="O949" s="27">
        <f>IF('GT Data'!X951=TRUE,B949*Loads!$B$4,0)</f>
        <v>0</v>
      </c>
      <c r="P949" s="27">
        <f>IF('GT Data'!X951=TRUE,'GEOMETRIC INPUTS'!Q949*Loads!$B$1,'GEOMETRIC INPUTS'!Q949*Loads!$F$1)</f>
        <v>0</v>
      </c>
      <c r="Q949">
        <v>-300</v>
      </c>
      <c r="R949" t="e">
        <f>'GEOMETRIC INPUTS'!R949/'GEOMETRIC INPUTS'!S949</f>
        <v>#DIV/0!</v>
      </c>
    </row>
    <row r="950" spans="1:18" x14ac:dyDescent="0.3">
      <c r="A950">
        <f>'GEOMETRIC INPUTS'!A950</f>
        <v>0</v>
      </c>
      <c r="B950">
        <f>'GT Data'!Z952</f>
        <v>0</v>
      </c>
      <c r="C950">
        <f>IF(AND('GEOMETRIC INPUTS'!E950&gt;'GEOMETRIC INPUTS'!B950,'GEOMETRIC INPUTS'!C950&gt;'GEOMETRIC INPUTS'!F950),ACOS(('GEOMETRIC INPUTS'!C950-'GEOMETRIC INPUTS'!F950)/'Calculated Tab Properties'!E950),0) + IF(AND('GEOMETRIC INPUTS'!E950&gt;'GEOMETRIC INPUTS'!B950,'GEOMETRIC INPUTS'!C950&lt;'GEOMETRIC INPUTS'!F950),PI()/2 + ASIN((-'GEOMETRIC INPUTS'!C950+'GEOMETRIC INPUTS'!F950)/'Calculated Tab Properties'!E950),0) + IF(AND('GEOMETRIC INPUTS'!E950&lt;'GEOMETRIC INPUTS'!B950,'GEOMETRIC INPUTS'!C950&lt;'GEOMETRIC INPUTS'!F950),PI() + ACOS(('GEOMETRIC INPUTS'!C950-'GEOMETRIC INPUTS'!F950)/'Calculated Tab Properties'!E950),0) + IF(AND('GEOMETRIC INPUTS'!E950&lt;'GEOMETRIC INPUTS'!B950,'GEOMETRIC INPUTS'!C950&gt;'GEOMETRIC INPUTS'!F950),2*PI() - ACOS((-'GEOMETRIC INPUTS'!C950+'GEOMETRIC INPUTS'!F950)/'Calculated Tab Properties'!E950),0) + IF(AND('GEOMETRIC INPUTS'!E950='GEOMETRIC INPUTS'!B950,'GEOMETRIC INPUTS'!C950&gt;'GEOMETRIC INPUTS'!F950),0,0) + IF(AND('GEOMETRIC INPUTS'!E950&gt;'GEOMETRIC INPUTS'!B950,'GEOMETRIC INPUTS'!C950='GEOMETRIC INPUTS'!F950),PI()/2,0) + IF(AND('GEOMETRIC INPUTS'!E950='GEOMETRIC INPUTS'!B950,'GEOMETRIC INPUTS'!C950&lt;'GEOMETRIC INPUTS'!F950),PI(),0) + IF(AND('GEOMETRIC INPUTS'!E950&lt;'GEOMETRIC INPUTS'!B950,'GEOMETRIC INPUTS'!C950='GEOMETRIC INPUTS'!F950),3/2*PI(),0)</f>
        <v>0</v>
      </c>
      <c r="D950">
        <f t="shared" si="15"/>
        <v>0</v>
      </c>
      <c r="E950">
        <f>SQRT(('GEOMETRIC INPUTS'!B950-'GEOMETRIC INPUTS'!E950)^2+('GEOMETRIC INPUTS'!C950-'GEOMETRIC INPUTS'!F950)^2+('GEOMETRIC INPUTS'!D950-'GEOMETRIC INPUTS'!G950)^2)</f>
        <v>0</v>
      </c>
      <c r="F950">
        <f>SQRT(('GEOMETRIC INPUTS'!B950-'GEOMETRIC INPUTS'!N950)^2 + ('GEOMETRIC INPUTS'!C950-'GEOMETRIC INPUTS'!O950)^2 + ('GEOMETRIC INPUTS'!D950-'GEOMETRIC INPUTS'!P950)^2)</f>
        <v>0</v>
      </c>
      <c r="G950">
        <f>SQRT(('GEOMETRIC INPUTS'!E950-'GEOMETRIC INPUTS'!N950)^2 + ('GEOMETRIC INPUTS'!F950-'GEOMETRIC INPUTS'!O950)^2 + ('GEOMETRIC INPUTS'!G950-'GEOMETRIC INPUTS'!P950)^2)</f>
        <v>0</v>
      </c>
      <c r="H950">
        <f>SQRT(('GEOMETRIC INPUTS'!H950-'GEOMETRIC INPUTS'!K950)^2 + ('GEOMETRIC INPUTS'!I950-'GEOMETRIC INPUTS'!L950)^2 + ('GEOMETRIC INPUTS'!J950-'GEOMETRIC INPUTS'!M950)^2)</f>
        <v>0</v>
      </c>
      <c r="I950">
        <f>SQRT(('GEOMETRIC INPUTS'!K950-'GEOMETRIC INPUTS'!N950)^2 + ('GEOMETRIC INPUTS'!L950-'GEOMETRIC INPUTS'!O950)^2 + ('GEOMETRIC INPUTS'!M950-'GEOMETRIC INPUTS'!P950)^2)</f>
        <v>0</v>
      </c>
      <c r="J950" s="20" t="e">
        <f>ASIN(('GEOMETRIC INPUTS'!M950-'GEOMETRIC INPUTS'!J950)/H950)</f>
        <v>#DIV/0!</v>
      </c>
      <c r="K950" s="27">
        <f>IF('GT Data'!X952=TRUE,'GEOMETRIC INPUTS'!Q950*Loads!$B$2,'GEOMETRIC INPUTS'!Q950*Loads!$F$2)</f>
        <v>0</v>
      </c>
      <c r="L950" s="27">
        <f>IF('GT Data'!X952=TRUE,F950*Loads!$B$3,F950*Loads!$F$3)</f>
        <v>0</v>
      </c>
      <c r="M950" s="27">
        <f>IF('GT Data'!X952=TRUE,G950*Loads!$B$3,G950*Loads!$F$3)</f>
        <v>0</v>
      </c>
      <c r="N950" s="27">
        <f>IF('GT Data'!X952=TRUE,H950*Loads!$B$3,H950*Loads!$F$3)</f>
        <v>0</v>
      </c>
      <c r="O950" s="27">
        <f>IF('GT Data'!X952=TRUE,B950*Loads!$B$4,0)</f>
        <v>0</v>
      </c>
      <c r="P950" s="27">
        <f>IF('GT Data'!X952=TRUE,'GEOMETRIC INPUTS'!Q950*Loads!$B$1,'GEOMETRIC INPUTS'!Q950*Loads!$F$1)</f>
        <v>0</v>
      </c>
      <c r="Q950">
        <v>-300</v>
      </c>
      <c r="R950" t="e">
        <f>'GEOMETRIC INPUTS'!R950/'GEOMETRIC INPUTS'!S950</f>
        <v>#DIV/0!</v>
      </c>
    </row>
    <row r="951" spans="1:18" x14ac:dyDescent="0.3">
      <c r="A951">
        <f>'GEOMETRIC INPUTS'!A951</f>
        <v>0</v>
      </c>
      <c r="B951">
        <f>'GT Data'!Z953</f>
        <v>0</v>
      </c>
      <c r="C951">
        <f>IF(AND('GEOMETRIC INPUTS'!E951&gt;'GEOMETRIC INPUTS'!B951,'GEOMETRIC INPUTS'!C951&gt;'GEOMETRIC INPUTS'!F951),ACOS(('GEOMETRIC INPUTS'!C951-'GEOMETRIC INPUTS'!F951)/'Calculated Tab Properties'!E951),0) + IF(AND('GEOMETRIC INPUTS'!E951&gt;'GEOMETRIC INPUTS'!B951,'GEOMETRIC INPUTS'!C951&lt;'GEOMETRIC INPUTS'!F951),PI()/2 + ASIN((-'GEOMETRIC INPUTS'!C951+'GEOMETRIC INPUTS'!F951)/'Calculated Tab Properties'!E951),0) + IF(AND('GEOMETRIC INPUTS'!E951&lt;'GEOMETRIC INPUTS'!B951,'GEOMETRIC INPUTS'!C951&lt;'GEOMETRIC INPUTS'!F951),PI() + ACOS(('GEOMETRIC INPUTS'!C951-'GEOMETRIC INPUTS'!F951)/'Calculated Tab Properties'!E951),0) + IF(AND('GEOMETRIC INPUTS'!E951&lt;'GEOMETRIC INPUTS'!B951,'GEOMETRIC INPUTS'!C951&gt;'GEOMETRIC INPUTS'!F951),2*PI() - ACOS((-'GEOMETRIC INPUTS'!C951+'GEOMETRIC INPUTS'!F951)/'Calculated Tab Properties'!E951),0) + IF(AND('GEOMETRIC INPUTS'!E951='GEOMETRIC INPUTS'!B951,'GEOMETRIC INPUTS'!C951&gt;'GEOMETRIC INPUTS'!F951),0,0) + IF(AND('GEOMETRIC INPUTS'!E951&gt;'GEOMETRIC INPUTS'!B951,'GEOMETRIC INPUTS'!C951='GEOMETRIC INPUTS'!F951),PI()/2,0) + IF(AND('GEOMETRIC INPUTS'!E951='GEOMETRIC INPUTS'!B951,'GEOMETRIC INPUTS'!C951&lt;'GEOMETRIC INPUTS'!F951),PI(),0) + IF(AND('GEOMETRIC INPUTS'!E951&lt;'GEOMETRIC INPUTS'!B951,'GEOMETRIC INPUTS'!C951='GEOMETRIC INPUTS'!F951),3/2*PI(),0)</f>
        <v>0</v>
      </c>
      <c r="D951">
        <f t="shared" si="15"/>
        <v>0</v>
      </c>
      <c r="E951">
        <f>SQRT(('GEOMETRIC INPUTS'!B951-'GEOMETRIC INPUTS'!E951)^2+('GEOMETRIC INPUTS'!C951-'GEOMETRIC INPUTS'!F951)^2+('GEOMETRIC INPUTS'!D951-'GEOMETRIC INPUTS'!G951)^2)</f>
        <v>0</v>
      </c>
      <c r="F951">
        <f>SQRT(('GEOMETRIC INPUTS'!B951-'GEOMETRIC INPUTS'!N951)^2 + ('GEOMETRIC INPUTS'!C951-'GEOMETRIC INPUTS'!O951)^2 + ('GEOMETRIC INPUTS'!D951-'GEOMETRIC INPUTS'!P951)^2)</f>
        <v>0</v>
      </c>
      <c r="G951">
        <f>SQRT(('GEOMETRIC INPUTS'!E951-'GEOMETRIC INPUTS'!N951)^2 + ('GEOMETRIC INPUTS'!F951-'GEOMETRIC INPUTS'!O951)^2 + ('GEOMETRIC INPUTS'!G951-'GEOMETRIC INPUTS'!P951)^2)</f>
        <v>0</v>
      </c>
      <c r="H951">
        <f>SQRT(('GEOMETRIC INPUTS'!H951-'GEOMETRIC INPUTS'!K951)^2 + ('GEOMETRIC INPUTS'!I951-'GEOMETRIC INPUTS'!L951)^2 + ('GEOMETRIC INPUTS'!J951-'GEOMETRIC INPUTS'!M951)^2)</f>
        <v>0</v>
      </c>
      <c r="I951">
        <f>SQRT(('GEOMETRIC INPUTS'!K951-'GEOMETRIC INPUTS'!N951)^2 + ('GEOMETRIC INPUTS'!L951-'GEOMETRIC INPUTS'!O951)^2 + ('GEOMETRIC INPUTS'!M951-'GEOMETRIC INPUTS'!P951)^2)</f>
        <v>0</v>
      </c>
      <c r="J951" s="20" t="e">
        <f>ASIN(('GEOMETRIC INPUTS'!M951-'GEOMETRIC INPUTS'!J951)/H951)</f>
        <v>#DIV/0!</v>
      </c>
      <c r="K951" s="27">
        <f>IF('GT Data'!X953=TRUE,'GEOMETRIC INPUTS'!Q951*Loads!$B$2,'GEOMETRIC INPUTS'!Q951*Loads!$F$2)</f>
        <v>0</v>
      </c>
      <c r="L951" s="27">
        <f>IF('GT Data'!X953=TRUE,F951*Loads!$B$3,F951*Loads!$F$3)</f>
        <v>0</v>
      </c>
      <c r="M951" s="27">
        <f>IF('GT Data'!X953=TRUE,G951*Loads!$B$3,G951*Loads!$F$3)</f>
        <v>0</v>
      </c>
      <c r="N951" s="27">
        <f>IF('GT Data'!X953=TRUE,H951*Loads!$B$3,H951*Loads!$F$3)</f>
        <v>0</v>
      </c>
      <c r="O951" s="27">
        <f>IF('GT Data'!X953=TRUE,B951*Loads!$B$4,0)</f>
        <v>0</v>
      </c>
      <c r="P951" s="27">
        <f>IF('GT Data'!X953=TRUE,'GEOMETRIC INPUTS'!Q951*Loads!$B$1,'GEOMETRIC INPUTS'!Q951*Loads!$F$1)</f>
        <v>0</v>
      </c>
      <c r="Q951">
        <v>-300</v>
      </c>
      <c r="R951" t="e">
        <f>'GEOMETRIC INPUTS'!R951/'GEOMETRIC INPUTS'!S951</f>
        <v>#DIV/0!</v>
      </c>
    </row>
    <row r="952" spans="1:18" x14ac:dyDescent="0.3">
      <c r="A952">
        <f>'GEOMETRIC INPUTS'!A952</f>
        <v>0</v>
      </c>
      <c r="B952">
        <f>'GT Data'!Z954</f>
        <v>0</v>
      </c>
      <c r="C952">
        <f>IF(AND('GEOMETRIC INPUTS'!E952&gt;'GEOMETRIC INPUTS'!B952,'GEOMETRIC INPUTS'!C952&gt;'GEOMETRIC INPUTS'!F952),ACOS(('GEOMETRIC INPUTS'!C952-'GEOMETRIC INPUTS'!F952)/'Calculated Tab Properties'!E952),0) + IF(AND('GEOMETRIC INPUTS'!E952&gt;'GEOMETRIC INPUTS'!B952,'GEOMETRIC INPUTS'!C952&lt;'GEOMETRIC INPUTS'!F952),PI()/2 + ASIN((-'GEOMETRIC INPUTS'!C952+'GEOMETRIC INPUTS'!F952)/'Calculated Tab Properties'!E952),0) + IF(AND('GEOMETRIC INPUTS'!E952&lt;'GEOMETRIC INPUTS'!B952,'GEOMETRIC INPUTS'!C952&lt;'GEOMETRIC INPUTS'!F952),PI() + ACOS(('GEOMETRIC INPUTS'!C952-'GEOMETRIC INPUTS'!F952)/'Calculated Tab Properties'!E952),0) + IF(AND('GEOMETRIC INPUTS'!E952&lt;'GEOMETRIC INPUTS'!B952,'GEOMETRIC INPUTS'!C952&gt;'GEOMETRIC INPUTS'!F952),2*PI() - ACOS((-'GEOMETRIC INPUTS'!C952+'GEOMETRIC INPUTS'!F952)/'Calculated Tab Properties'!E952),0) + IF(AND('GEOMETRIC INPUTS'!E952='GEOMETRIC INPUTS'!B952,'GEOMETRIC INPUTS'!C952&gt;'GEOMETRIC INPUTS'!F952),0,0) + IF(AND('GEOMETRIC INPUTS'!E952&gt;'GEOMETRIC INPUTS'!B952,'GEOMETRIC INPUTS'!C952='GEOMETRIC INPUTS'!F952),PI()/2,0) + IF(AND('GEOMETRIC INPUTS'!E952='GEOMETRIC INPUTS'!B952,'GEOMETRIC INPUTS'!C952&lt;'GEOMETRIC INPUTS'!F952),PI(),0) + IF(AND('GEOMETRIC INPUTS'!E952&lt;'GEOMETRIC INPUTS'!B952,'GEOMETRIC INPUTS'!C952='GEOMETRIC INPUTS'!F952),3/2*PI(),0)</f>
        <v>0</v>
      </c>
      <c r="D952">
        <f t="shared" si="15"/>
        <v>0</v>
      </c>
      <c r="E952">
        <f>SQRT(('GEOMETRIC INPUTS'!B952-'GEOMETRIC INPUTS'!E952)^2+('GEOMETRIC INPUTS'!C952-'GEOMETRIC INPUTS'!F952)^2+('GEOMETRIC INPUTS'!D952-'GEOMETRIC INPUTS'!G952)^2)</f>
        <v>0</v>
      </c>
      <c r="F952">
        <f>SQRT(('GEOMETRIC INPUTS'!B952-'GEOMETRIC INPUTS'!N952)^2 + ('GEOMETRIC INPUTS'!C952-'GEOMETRIC INPUTS'!O952)^2 + ('GEOMETRIC INPUTS'!D952-'GEOMETRIC INPUTS'!P952)^2)</f>
        <v>0</v>
      </c>
      <c r="G952">
        <f>SQRT(('GEOMETRIC INPUTS'!E952-'GEOMETRIC INPUTS'!N952)^2 + ('GEOMETRIC INPUTS'!F952-'GEOMETRIC INPUTS'!O952)^2 + ('GEOMETRIC INPUTS'!G952-'GEOMETRIC INPUTS'!P952)^2)</f>
        <v>0</v>
      </c>
      <c r="H952">
        <f>SQRT(('GEOMETRIC INPUTS'!H952-'GEOMETRIC INPUTS'!K952)^2 + ('GEOMETRIC INPUTS'!I952-'GEOMETRIC INPUTS'!L952)^2 + ('GEOMETRIC INPUTS'!J952-'GEOMETRIC INPUTS'!M952)^2)</f>
        <v>0</v>
      </c>
      <c r="I952">
        <f>SQRT(('GEOMETRIC INPUTS'!K952-'GEOMETRIC INPUTS'!N952)^2 + ('GEOMETRIC INPUTS'!L952-'GEOMETRIC INPUTS'!O952)^2 + ('GEOMETRIC INPUTS'!M952-'GEOMETRIC INPUTS'!P952)^2)</f>
        <v>0</v>
      </c>
      <c r="J952" s="20" t="e">
        <f>ASIN(('GEOMETRIC INPUTS'!M952-'GEOMETRIC INPUTS'!J952)/H952)</f>
        <v>#DIV/0!</v>
      </c>
      <c r="K952" s="27">
        <f>IF('GT Data'!X954=TRUE,'GEOMETRIC INPUTS'!Q952*Loads!$B$2,'GEOMETRIC INPUTS'!Q952*Loads!$F$2)</f>
        <v>0</v>
      </c>
      <c r="L952" s="27">
        <f>IF('GT Data'!X954=TRUE,F952*Loads!$B$3,F952*Loads!$F$3)</f>
        <v>0</v>
      </c>
      <c r="M952" s="27">
        <f>IF('GT Data'!X954=TRUE,G952*Loads!$B$3,G952*Loads!$F$3)</f>
        <v>0</v>
      </c>
      <c r="N952" s="27">
        <f>IF('GT Data'!X954=TRUE,H952*Loads!$B$3,H952*Loads!$F$3)</f>
        <v>0</v>
      </c>
      <c r="O952" s="27">
        <f>IF('GT Data'!X954=TRUE,B952*Loads!$B$4,0)</f>
        <v>0</v>
      </c>
      <c r="P952" s="27">
        <f>IF('GT Data'!X954=TRUE,'GEOMETRIC INPUTS'!Q952*Loads!$B$1,'GEOMETRIC INPUTS'!Q952*Loads!$F$1)</f>
        <v>0</v>
      </c>
      <c r="Q952">
        <v>-300</v>
      </c>
      <c r="R952" t="e">
        <f>'GEOMETRIC INPUTS'!R952/'GEOMETRIC INPUTS'!S952</f>
        <v>#DIV/0!</v>
      </c>
    </row>
    <row r="953" spans="1:18" x14ac:dyDescent="0.3">
      <c r="A953">
        <f>'GEOMETRIC INPUTS'!A953</f>
        <v>0</v>
      </c>
      <c r="B953">
        <f>'GT Data'!Z955</f>
        <v>0</v>
      </c>
      <c r="C953">
        <f>IF(AND('GEOMETRIC INPUTS'!E953&gt;'GEOMETRIC INPUTS'!B953,'GEOMETRIC INPUTS'!C953&gt;'GEOMETRIC INPUTS'!F953),ACOS(('GEOMETRIC INPUTS'!C953-'GEOMETRIC INPUTS'!F953)/'Calculated Tab Properties'!E953),0) + IF(AND('GEOMETRIC INPUTS'!E953&gt;'GEOMETRIC INPUTS'!B953,'GEOMETRIC INPUTS'!C953&lt;'GEOMETRIC INPUTS'!F953),PI()/2 + ASIN((-'GEOMETRIC INPUTS'!C953+'GEOMETRIC INPUTS'!F953)/'Calculated Tab Properties'!E953),0) + IF(AND('GEOMETRIC INPUTS'!E953&lt;'GEOMETRIC INPUTS'!B953,'GEOMETRIC INPUTS'!C953&lt;'GEOMETRIC INPUTS'!F953),PI() + ACOS(('GEOMETRIC INPUTS'!C953-'GEOMETRIC INPUTS'!F953)/'Calculated Tab Properties'!E953),0) + IF(AND('GEOMETRIC INPUTS'!E953&lt;'GEOMETRIC INPUTS'!B953,'GEOMETRIC INPUTS'!C953&gt;'GEOMETRIC INPUTS'!F953),2*PI() - ACOS((-'GEOMETRIC INPUTS'!C953+'GEOMETRIC INPUTS'!F953)/'Calculated Tab Properties'!E953),0) + IF(AND('GEOMETRIC INPUTS'!E953='GEOMETRIC INPUTS'!B953,'GEOMETRIC INPUTS'!C953&gt;'GEOMETRIC INPUTS'!F953),0,0) + IF(AND('GEOMETRIC INPUTS'!E953&gt;'GEOMETRIC INPUTS'!B953,'GEOMETRIC INPUTS'!C953='GEOMETRIC INPUTS'!F953),PI()/2,0) + IF(AND('GEOMETRIC INPUTS'!E953='GEOMETRIC INPUTS'!B953,'GEOMETRIC INPUTS'!C953&lt;'GEOMETRIC INPUTS'!F953),PI(),0) + IF(AND('GEOMETRIC INPUTS'!E953&lt;'GEOMETRIC INPUTS'!B953,'GEOMETRIC INPUTS'!C953='GEOMETRIC INPUTS'!F953),3/2*PI(),0)</f>
        <v>0</v>
      </c>
      <c r="D953">
        <f t="shared" si="15"/>
        <v>0</v>
      </c>
      <c r="E953">
        <f>SQRT(('GEOMETRIC INPUTS'!B953-'GEOMETRIC INPUTS'!E953)^2+('GEOMETRIC INPUTS'!C953-'GEOMETRIC INPUTS'!F953)^2+('GEOMETRIC INPUTS'!D953-'GEOMETRIC INPUTS'!G953)^2)</f>
        <v>0</v>
      </c>
      <c r="F953">
        <f>SQRT(('GEOMETRIC INPUTS'!B953-'GEOMETRIC INPUTS'!N953)^2 + ('GEOMETRIC INPUTS'!C953-'GEOMETRIC INPUTS'!O953)^2 + ('GEOMETRIC INPUTS'!D953-'GEOMETRIC INPUTS'!P953)^2)</f>
        <v>0</v>
      </c>
      <c r="G953">
        <f>SQRT(('GEOMETRIC INPUTS'!E953-'GEOMETRIC INPUTS'!N953)^2 + ('GEOMETRIC INPUTS'!F953-'GEOMETRIC INPUTS'!O953)^2 + ('GEOMETRIC INPUTS'!G953-'GEOMETRIC INPUTS'!P953)^2)</f>
        <v>0</v>
      </c>
      <c r="H953">
        <f>SQRT(('GEOMETRIC INPUTS'!H953-'GEOMETRIC INPUTS'!K953)^2 + ('GEOMETRIC INPUTS'!I953-'GEOMETRIC INPUTS'!L953)^2 + ('GEOMETRIC INPUTS'!J953-'GEOMETRIC INPUTS'!M953)^2)</f>
        <v>0</v>
      </c>
      <c r="I953">
        <f>SQRT(('GEOMETRIC INPUTS'!K953-'GEOMETRIC INPUTS'!N953)^2 + ('GEOMETRIC INPUTS'!L953-'GEOMETRIC INPUTS'!O953)^2 + ('GEOMETRIC INPUTS'!M953-'GEOMETRIC INPUTS'!P953)^2)</f>
        <v>0</v>
      </c>
      <c r="J953" s="20" t="e">
        <f>ASIN(('GEOMETRIC INPUTS'!M953-'GEOMETRIC INPUTS'!J953)/H953)</f>
        <v>#DIV/0!</v>
      </c>
      <c r="K953" s="27">
        <f>IF('GT Data'!X955=TRUE,'GEOMETRIC INPUTS'!Q953*Loads!$B$2,'GEOMETRIC INPUTS'!Q953*Loads!$F$2)</f>
        <v>0</v>
      </c>
      <c r="L953" s="27">
        <f>IF('GT Data'!X955=TRUE,F953*Loads!$B$3,F953*Loads!$F$3)</f>
        <v>0</v>
      </c>
      <c r="M953" s="27">
        <f>IF('GT Data'!X955=TRUE,G953*Loads!$B$3,G953*Loads!$F$3)</f>
        <v>0</v>
      </c>
      <c r="N953" s="27">
        <f>IF('GT Data'!X955=TRUE,H953*Loads!$B$3,H953*Loads!$F$3)</f>
        <v>0</v>
      </c>
      <c r="O953" s="27">
        <f>IF('GT Data'!X955=TRUE,B953*Loads!$B$4,0)</f>
        <v>0</v>
      </c>
      <c r="P953" s="27">
        <f>IF('GT Data'!X955=TRUE,'GEOMETRIC INPUTS'!Q953*Loads!$B$1,'GEOMETRIC INPUTS'!Q953*Loads!$F$1)</f>
        <v>0</v>
      </c>
      <c r="Q953">
        <v>-300</v>
      </c>
      <c r="R953" t="e">
        <f>'GEOMETRIC INPUTS'!R953/'GEOMETRIC INPUTS'!S953</f>
        <v>#DIV/0!</v>
      </c>
    </row>
    <row r="954" spans="1:18" x14ac:dyDescent="0.3">
      <c r="A954">
        <f>'GEOMETRIC INPUTS'!A954</f>
        <v>0</v>
      </c>
      <c r="B954">
        <f>'GT Data'!Z956</f>
        <v>0</v>
      </c>
      <c r="C954">
        <f>IF(AND('GEOMETRIC INPUTS'!E954&gt;'GEOMETRIC INPUTS'!B954,'GEOMETRIC INPUTS'!C954&gt;'GEOMETRIC INPUTS'!F954),ACOS(('GEOMETRIC INPUTS'!C954-'GEOMETRIC INPUTS'!F954)/'Calculated Tab Properties'!E954),0) + IF(AND('GEOMETRIC INPUTS'!E954&gt;'GEOMETRIC INPUTS'!B954,'GEOMETRIC INPUTS'!C954&lt;'GEOMETRIC INPUTS'!F954),PI()/2 + ASIN((-'GEOMETRIC INPUTS'!C954+'GEOMETRIC INPUTS'!F954)/'Calculated Tab Properties'!E954),0) + IF(AND('GEOMETRIC INPUTS'!E954&lt;'GEOMETRIC INPUTS'!B954,'GEOMETRIC INPUTS'!C954&lt;'GEOMETRIC INPUTS'!F954),PI() + ACOS(('GEOMETRIC INPUTS'!C954-'GEOMETRIC INPUTS'!F954)/'Calculated Tab Properties'!E954),0) + IF(AND('GEOMETRIC INPUTS'!E954&lt;'GEOMETRIC INPUTS'!B954,'GEOMETRIC INPUTS'!C954&gt;'GEOMETRIC INPUTS'!F954),2*PI() - ACOS((-'GEOMETRIC INPUTS'!C954+'GEOMETRIC INPUTS'!F954)/'Calculated Tab Properties'!E954),0) + IF(AND('GEOMETRIC INPUTS'!E954='GEOMETRIC INPUTS'!B954,'GEOMETRIC INPUTS'!C954&gt;'GEOMETRIC INPUTS'!F954),0,0) + IF(AND('GEOMETRIC INPUTS'!E954&gt;'GEOMETRIC INPUTS'!B954,'GEOMETRIC INPUTS'!C954='GEOMETRIC INPUTS'!F954),PI()/2,0) + IF(AND('GEOMETRIC INPUTS'!E954='GEOMETRIC INPUTS'!B954,'GEOMETRIC INPUTS'!C954&lt;'GEOMETRIC INPUTS'!F954),PI(),0) + IF(AND('GEOMETRIC INPUTS'!E954&lt;'GEOMETRIC INPUTS'!B954,'GEOMETRIC INPUTS'!C954='GEOMETRIC INPUTS'!F954),3/2*PI(),0)</f>
        <v>0</v>
      </c>
      <c r="D954">
        <f t="shared" si="15"/>
        <v>0</v>
      </c>
      <c r="E954">
        <f>SQRT(('GEOMETRIC INPUTS'!B954-'GEOMETRIC INPUTS'!E954)^2+('GEOMETRIC INPUTS'!C954-'GEOMETRIC INPUTS'!F954)^2+('GEOMETRIC INPUTS'!D954-'GEOMETRIC INPUTS'!G954)^2)</f>
        <v>0</v>
      </c>
      <c r="F954">
        <f>SQRT(('GEOMETRIC INPUTS'!B954-'GEOMETRIC INPUTS'!N954)^2 + ('GEOMETRIC INPUTS'!C954-'GEOMETRIC INPUTS'!O954)^2 + ('GEOMETRIC INPUTS'!D954-'GEOMETRIC INPUTS'!P954)^2)</f>
        <v>0</v>
      </c>
      <c r="G954">
        <f>SQRT(('GEOMETRIC INPUTS'!E954-'GEOMETRIC INPUTS'!N954)^2 + ('GEOMETRIC INPUTS'!F954-'GEOMETRIC INPUTS'!O954)^2 + ('GEOMETRIC INPUTS'!G954-'GEOMETRIC INPUTS'!P954)^2)</f>
        <v>0</v>
      </c>
      <c r="H954">
        <f>SQRT(('GEOMETRIC INPUTS'!H954-'GEOMETRIC INPUTS'!K954)^2 + ('GEOMETRIC INPUTS'!I954-'GEOMETRIC INPUTS'!L954)^2 + ('GEOMETRIC INPUTS'!J954-'GEOMETRIC INPUTS'!M954)^2)</f>
        <v>0</v>
      </c>
      <c r="I954">
        <f>SQRT(('GEOMETRIC INPUTS'!K954-'GEOMETRIC INPUTS'!N954)^2 + ('GEOMETRIC INPUTS'!L954-'GEOMETRIC INPUTS'!O954)^2 + ('GEOMETRIC INPUTS'!M954-'GEOMETRIC INPUTS'!P954)^2)</f>
        <v>0</v>
      </c>
      <c r="J954" s="20" t="e">
        <f>ASIN(('GEOMETRIC INPUTS'!M954-'GEOMETRIC INPUTS'!J954)/H954)</f>
        <v>#DIV/0!</v>
      </c>
      <c r="K954" s="27">
        <f>IF('GT Data'!X956=TRUE,'GEOMETRIC INPUTS'!Q954*Loads!$B$2,'GEOMETRIC INPUTS'!Q954*Loads!$F$2)</f>
        <v>0</v>
      </c>
      <c r="L954" s="27">
        <f>IF('GT Data'!X956=TRUE,F954*Loads!$B$3,F954*Loads!$F$3)</f>
        <v>0</v>
      </c>
      <c r="M954" s="27">
        <f>IF('GT Data'!X956=TRUE,G954*Loads!$B$3,G954*Loads!$F$3)</f>
        <v>0</v>
      </c>
      <c r="N954" s="27">
        <f>IF('GT Data'!X956=TRUE,H954*Loads!$B$3,H954*Loads!$F$3)</f>
        <v>0</v>
      </c>
      <c r="O954" s="27">
        <f>IF('GT Data'!X956=TRUE,B954*Loads!$B$4,0)</f>
        <v>0</v>
      </c>
      <c r="P954" s="27">
        <f>IF('GT Data'!X956=TRUE,'GEOMETRIC INPUTS'!Q954*Loads!$B$1,'GEOMETRIC INPUTS'!Q954*Loads!$F$1)</f>
        <v>0</v>
      </c>
      <c r="Q954">
        <v>-300</v>
      </c>
      <c r="R954" t="e">
        <f>'GEOMETRIC INPUTS'!R954/'GEOMETRIC INPUTS'!S954</f>
        <v>#DIV/0!</v>
      </c>
    </row>
    <row r="955" spans="1:18" x14ac:dyDescent="0.3">
      <c r="A955">
        <f>'GEOMETRIC INPUTS'!A955</f>
        <v>0</v>
      </c>
      <c r="B955">
        <f>'GT Data'!Z957</f>
        <v>0</v>
      </c>
      <c r="C955">
        <f>IF(AND('GEOMETRIC INPUTS'!E955&gt;'GEOMETRIC INPUTS'!B955,'GEOMETRIC INPUTS'!C955&gt;'GEOMETRIC INPUTS'!F955),ACOS(('GEOMETRIC INPUTS'!C955-'GEOMETRIC INPUTS'!F955)/'Calculated Tab Properties'!E955),0) + IF(AND('GEOMETRIC INPUTS'!E955&gt;'GEOMETRIC INPUTS'!B955,'GEOMETRIC INPUTS'!C955&lt;'GEOMETRIC INPUTS'!F955),PI()/2 + ASIN((-'GEOMETRIC INPUTS'!C955+'GEOMETRIC INPUTS'!F955)/'Calculated Tab Properties'!E955),0) + IF(AND('GEOMETRIC INPUTS'!E955&lt;'GEOMETRIC INPUTS'!B955,'GEOMETRIC INPUTS'!C955&lt;'GEOMETRIC INPUTS'!F955),PI() + ACOS(('GEOMETRIC INPUTS'!C955-'GEOMETRIC INPUTS'!F955)/'Calculated Tab Properties'!E955),0) + IF(AND('GEOMETRIC INPUTS'!E955&lt;'GEOMETRIC INPUTS'!B955,'GEOMETRIC INPUTS'!C955&gt;'GEOMETRIC INPUTS'!F955),2*PI() - ACOS((-'GEOMETRIC INPUTS'!C955+'GEOMETRIC INPUTS'!F955)/'Calculated Tab Properties'!E955),0) + IF(AND('GEOMETRIC INPUTS'!E955='GEOMETRIC INPUTS'!B955,'GEOMETRIC INPUTS'!C955&gt;'GEOMETRIC INPUTS'!F955),0,0) + IF(AND('GEOMETRIC INPUTS'!E955&gt;'GEOMETRIC INPUTS'!B955,'GEOMETRIC INPUTS'!C955='GEOMETRIC INPUTS'!F955),PI()/2,0) + IF(AND('GEOMETRIC INPUTS'!E955='GEOMETRIC INPUTS'!B955,'GEOMETRIC INPUTS'!C955&lt;'GEOMETRIC INPUTS'!F955),PI(),0) + IF(AND('GEOMETRIC INPUTS'!E955&lt;'GEOMETRIC INPUTS'!B955,'GEOMETRIC INPUTS'!C955='GEOMETRIC INPUTS'!F955),3/2*PI(),0)</f>
        <v>0</v>
      </c>
      <c r="D955">
        <f t="shared" si="15"/>
        <v>0</v>
      </c>
      <c r="E955">
        <f>SQRT(('GEOMETRIC INPUTS'!B955-'GEOMETRIC INPUTS'!E955)^2+('GEOMETRIC INPUTS'!C955-'GEOMETRIC INPUTS'!F955)^2+('GEOMETRIC INPUTS'!D955-'GEOMETRIC INPUTS'!G955)^2)</f>
        <v>0</v>
      </c>
      <c r="F955">
        <f>SQRT(('GEOMETRIC INPUTS'!B955-'GEOMETRIC INPUTS'!N955)^2 + ('GEOMETRIC INPUTS'!C955-'GEOMETRIC INPUTS'!O955)^2 + ('GEOMETRIC INPUTS'!D955-'GEOMETRIC INPUTS'!P955)^2)</f>
        <v>0</v>
      </c>
      <c r="G955">
        <f>SQRT(('GEOMETRIC INPUTS'!E955-'GEOMETRIC INPUTS'!N955)^2 + ('GEOMETRIC INPUTS'!F955-'GEOMETRIC INPUTS'!O955)^2 + ('GEOMETRIC INPUTS'!G955-'GEOMETRIC INPUTS'!P955)^2)</f>
        <v>0</v>
      </c>
      <c r="H955">
        <f>SQRT(('GEOMETRIC INPUTS'!H955-'GEOMETRIC INPUTS'!K955)^2 + ('GEOMETRIC INPUTS'!I955-'GEOMETRIC INPUTS'!L955)^2 + ('GEOMETRIC INPUTS'!J955-'GEOMETRIC INPUTS'!M955)^2)</f>
        <v>0</v>
      </c>
      <c r="I955">
        <f>SQRT(('GEOMETRIC INPUTS'!K955-'GEOMETRIC INPUTS'!N955)^2 + ('GEOMETRIC INPUTS'!L955-'GEOMETRIC INPUTS'!O955)^2 + ('GEOMETRIC INPUTS'!M955-'GEOMETRIC INPUTS'!P955)^2)</f>
        <v>0</v>
      </c>
      <c r="J955" s="20" t="e">
        <f>ASIN(('GEOMETRIC INPUTS'!M955-'GEOMETRIC INPUTS'!J955)/H955)</f>
        <v>#DIV/0!</v>
      </c>
      <c r="K955" s="27">
        <f>IF('GT Data'!X957=TRUE,'GEOMETRIC INPUTS'!Q955*Loads!$B$2,'GEOMETRIC INPUTS'!Q955*Loads!$F$2)</f>
        <v>0</v>
      </c>
      <c r="L955" s="27">
        <f>IF('GT Data'!X957=TRUE,F955*Loads!$B$3,F955*Loads!$F$3)</f>
        <v>0</v>
      </c>
      <c r="M955" s="27">
        <f>IF('GT Data'!X957=TRUE,G955*Loads!$B$3,G955*Loads!$F$3)</f>
        <v>0</v>
      </c>
      <c r="N955" s="27">
        <f>IF('GT Data'!X957=TRUE,H955*Loads!$B$3,H955*Loads!$F$3)</f>
        <v>0</v>
      </c>
      <c r="O955" s="27">
        <f>IF('GT Data'!X957=TRUE,B955*Loads!$B$4,0)</f>
        <v>0</v>
      </c>
      <c r="P955" s="27">
        <f>IF('GT Data'!X957=TRUE,'GEOMETRIC INPUTS'!Q955*Loads!$B$1,'GEOMETRIC INPUTS'!Q955*Loads!$F$1)</f>
        <v>0</v>
      </c>
      <c r="Q955">
        <v>-300</v>
      </c>
      <c r="R955" t="e">
        <f>'GEOMETRIC INPUTS'!R955/'GEOMETRIC INPUTS'!S955</f>
        <v>#DIV/0!</v>
      </c>
    </row>
    <row r="956" spans="1:18" x14ac:dyDescent="0.3">
      <c r="A956">
        <f>'GEOMETRIC INPUTS'!A956</f>
        <v>0</v>
      </c>
      <c r="B956">
        <f>'GT Data'!Z958</f>
        <v>0</v>
      </c>
      <c r="C956">
        <f>IF(AND('GEOMETRIC INPUTS'!E956&gt;'GEOMETRIC INPUTS'!B956,'GEOMETRIC INPUTS'!C956&gt;'GEOMETRIC INPUTS'!F956),ACOS(('GEOMETRIC INPUTS'!C956-'GEOMETRIC INPUTS'!F956)/'Calculated Tab Properties'!E956),0) + IF(AND('GEOMETRIC INPUTS'!E956&gt;'GEOMETRIC INPUTS'!B956,'GEOMETRIC INPUTS'!C956&lt;'GEOMETRIC INPUTS'!F956),PI()/2 + ASIN((-'GEOMETRIC INPUTS'!C956+'GEOMETRIC INPUTS'!F956)/'Calculated Tab Properties'!E956),0) + IF(AND('GEOMETRIC INPUTS'!E956&lt;'GEOMETRIC INPUTS'!B956,'GEOMETRIC INPUTS'!C956&lt;'GEOMETRIC INPUTS'!F956),PI() + ACOS(('GEOMETRIC INPUTS'!C956-'GEOMETRIC INPUTS'!F956)/'Calculated Tab Properties'!E956),0) + IF(AND('GEOMETRIC INPUTS'!E956&lt;'GEOMETRIC INPUTS'!B956,'GEOMETRIC INPUTS'!C956&gt;'GEOMETRIC INPUTS'!F956),2*PI() - ACOS((-'GEOMETRIC INPUTS'!C956+'GEOMETRIC INPUTS'!F956)/'Calculated Tab Properties'!E956),0) + IF(AND('GEOMETRIC INPUTS'!E956='GEOMETRIC INPUTS'!B956,'GEOMETRIC INPUTS'!C956&gt;'GEOMETRIC INPUTS'!F956),0,0) + IF(AND('GEOMETRIC INPUTS'!E956&gt;'GEOMETRIC INPUTS'!B956,'GEOMETRIC INPUTS'!C956='GEOMETRIC INPUTS'!F956),PI()/2,0) + IF(AND('GEOMETRIC INPUTS'!E956='GEOMETRIC INPUTS'!B956,'GEOMETRIC INPUTS'!C956&lt;'GEOMETRIC INPUTS'!F956),PI(),0) + IF(AND('GEOMETRIC INPUTS'!E956&lt;'GEOMETRIC INPUTS'!B956,'GEOMETRIC INPUTS'!C956='GEOMETRIC INPUTS'!F956),3/2*PI(),0)</f>
        <v>0</v>
      </c>
      <c r="D956">
        <f t="shared" si="15"/>
        <v>0</v>
      </c>
      <c r="E956">
        <f>SQRT(('GEOMETRIC INPUTS'!B956-'GEOMETRIC INPUTS'!E956)^2+('GEOMETRIC INPUTS'!C956-'GEOMETRIC INPUTS'!F956)^2+('GEOMETRIC INPUTS'!D956-'GEOMETRIC INPUTS'!G956)^2)</f>
        <v>0</v>
      </c>
      <c r="F956">
        <f>SQRT(('GEOMETRIC INPUTS'!B956-'GEOMETRIC INPUTS'!N956)^2 + ('GEOMETRIC INPUTS'!C956-'GEOMETRIC INPUTS'!O956)^2 + ('GEOMETRIC INPUTS'!D956-'GEOMETRIC INPUTS'!P956)^2)</f>
        <v>0</v>
      </c>
      <c r="G956">
        <f>SQRT(('GEOMETRIC INPUTS'!E956-'GEOMETRIC INPUTS'!N956)^2 + ('GEOMETRIC INPUTS'!F956-'GEOMETRIC INPUTS'!O956)^2 + ('GEOMETRIC INPUTS'!G956-'GEOMETRIC INPUTS'!P956)^2)</f>
        <v>0</v>
      </c>
      <c r="H956">
        <f>SQRT(('GEOMETRIC INPUTS'!H956-'GEOMETRIC INPUTS'!K956)^2 + ('GEOMETRIC INPUTS'!I956-'GEOMETRIC INPUTS'!L956)^2 + ('GEOMETRIC INPUTS'!J956-'GEOMETRIC INPUTS'!M956)^2)</f>
        <v>0</v>
      </c>
      <c r="I956">
        <f>SQRT(('GEOMETRIC INPUTS'!K956-'GEOMETRIC INPUTS'!N956)^2 + ('GEOMETRIC INPUTS'!L956-'GEOMETRIC INPUTS'!O956)^2 + ('GEOMETRIC INPUTS'!M956-'GEOMETRIC INPUTS'!P956)^2)</f>
        <v>0</v>
      </c>
      <c r="J956" s="20" t="e">
        <f>ASIN(('GEOMETRIC INPUTS'!M956-'GEOMETRIC INPUTS'!J956)/H956)</f>
        <v>#DIV/0!</v>
      </c>
      <c r="K956" s="27">
        <f>IF('GT Data'!X958=TRUE,'GEOMETRIC INPUTS'!Q956*Loads!$B$2,'GEOMETRIC INPUTS'!Q956*Loads!$F$2)</f>
        <v>0</v>
      </c>
      <c r="L956" s="27">
        <f>IF('GT Data'!X958=TRUE,F956*Loads!$B$3,F956*Loads!$F$3)</f>
        <v>0</v>
      </c>
      <c r="M956" s="27">
        <f>IF('GT Data'!X958=TRUE,G956*Loads!$B$3,G956*Loads!$F$3)</f>
        <v>0</v>
      </c>
      <c r="N956" s="27">
        <f>IF('GT Data'!X958=TRUE,H956*Loads!$B$3,H956*Loads!$F$3)</f>
        <v>0</v>
      </c>
      <c r="O956" s="27">
        <f>IF('GT Data'!X958=TRUE,B956*Loads!$B$4,0)</f>
        <v>0</v>
      </c>
      <c r="P956" s="27">
        <f>IF('GT Data'!X958=TRUE,'GEOMETRIC INPUTS'!Q956*Loads!$B$1,'GEOMETRIC INPUTS'!Q956*Loads!$F$1)</f>
        <v>0</v>
      </c>
      <c r="Q956">
        <v>-300</v>
      </c>
      <c r="R956" t="e">
        <f>'GEOMETRIC INPUTS'!R956/'GEOMETRIC INPUTS'!S956</f>
        <v>#DIV/0!</v>
      </c>
    </row>
    <row r="957" spans="1:18" x14ac:dyDescent="0.3">
      <c r="A957">
        <f>'GEOMETRIC INPUTS'!A957</f>
        <v>0</v>
      </c>
      <c r="B957">
        <f>'GT Data'!Z959</f>
        <v>0</v>
      </c>
      <c r="C957">
        <f>IF(AND('GEOMETRIC INPUTS'!E957&gt;'GEOMETRIC INPUTS'!B957,'GEOMETRIC INPUTS'!C957&gt;'GEOMETRIC INPUTS'!F957),ACOS(('GEOMETRIC INPUTS'!C957-'GEOMETRIC INPUTS'!F957)/'Calculated Tab Properties'!E957),0) + IF(AND('GEOMETRIC INPUTS'!E957&gt;'GEOMETRIC INPUTS'!B957,'GEOMETRIC INPUTS'!C957&lt;'GEOMETRIC INPUTS'!F957),PI()/2 + ASIN((-'GEOMETRIC INPUTS'!C957+'GEOMETRIC INPUTS'!F957)/'Calculated Tab Properties'!E957),0) + IF(AND('GEOMETRIC INPUTS'!E957&lt;'GEOMETRIC INPUTS'!B957,'GEOMETRIC INPUTS'!C957&lt;'GEOMETRIC INPUTS'!F957),PI() + ACOS(('GEOMETRIC INPUTS'!C957-'GEOMETRIC INPUTS'!F957)/'Calculated Tab Properties'!E957),0) + IF(AND('GEOMETRIC INPUTS'!E957&lt;'GEOMETRIC INPUTS'!B957,'GEOMETRIC INPUTS'!C957&gt;'GEOMETRIC INPUTS'!F957),2*PI() - ACOS((-'GEOMETRIC INPUTS'!C957+'GEOMETRIC INPUTS'!F957)/'Calculated Tab Properties'!E957),0) + IF(AND('GEOMETRIC INPUTS'!E957='GEOMETRIC INPUTS'!B957,'GEOMETRIC INPUTS'!C957&gt;'GEOMETRIC INPUTS'!F957),0,0) + IF(AND('GEOMETRIC INPUTS'!E957&gt;'GEOMETRIC INPUTS'!B957,'GEOMETRIC INPUTS'!C957='GEOMETRIC INPUTS'!F957),PI()/2,0) + IF(AND('GEOMETRIC INPUTS'!E957='GEOMETRIC INPUTS'!B957,'GEOMETRIC INPUTS'!C957&lt;'GEOMETRIC INPUTS'!F957),PI(),0) + IF(AND('GEOMETRIC INPUTS'!E957&lt;'GEOMETRIC INPUTS'!B957,'GEOMETRIC INPUTS'!C957='GEOMETRIC INPUTS'!F957),3/2*PI(),0)</f>
        <v>0</v>
      </c>
      <c r="D957">
        <f t="shared" si="15"/>
        <v>0</v>
      </c>
      <c r="E957">
        <f>SQRT(('GEOMETRIC INPUTS'!B957-'GEOMETRIC INPUTS'!E957)^2+('GEOMETRIC INPUTS'!C957-'GEOMETRIC INPUTS'!F957)^2+('GEOMETRIC INPUTS'!D957-'GEOMETRIC INPUTS'!G957)^2)</f>
        <v>0</v>
      </c>
      <c r="F957">
        <f>SQRT(('GEOMETRIC INPUTS'!B957-'GEOMETRIC INPUTS'!N957)^2 + ('GEOMETRIC INPUTS'!C957-'GEOMETRIC INPUTS'!O957)^2 + ('GEOMETRIC INPUTS'!D957-'GEOMETRIC INPUTS'!P957)^2)</f>
        <v>0</v>
      </c>
      <c r="G957">
        <f>SQRT(('GEOMETRIC INPUTS'!E957-'GEOMETRIC INPUTS'!N957)^2 + ('GEOMETRIC INPUTS'!F957-'GEOMETRIC INPUTS'!O957)^2 + ('GEOMETRIC INPUTS'!G957-'GEOMETRIC INPUTS'!P957)^2)</f>
        <v>0</v>
      </c>
      <c r="H957">
        <f>SQRT(('GEOMETRIC INPUTS'!H957-'GEOMETRIC INPUTS'!K957)^2 + ('GEOMETRIC INPUTS'!I957-'GEOMETRIC INPUTS'!L957)^2 + ('GEOMETRIC INPUTS'!J957-'GEOMETRIC INPUTS'!M957)^2)</f>
        <v>0</v>
      </c>
      <c r="I957">
        <f>SQRT(('GEOMETRIC INPUTS'!K957-'GEOMETRIC INPUTS'!N957)^2 + ('GEOMETRIC INPUTS'!L957-'GEOMETRIC INPUTS'!O957)^2 + ('GEOMETRIC INPUTS'!M957-'GEOMETRIC INPUTS'!P957)^2)</f>
        <v>0</v>
      </c>
      <c r="J957" s="20" t="e">
        <f>ASIN(('GEOMETRIC INPUTS'!M957-'GEOMETRIC INPUTS'!J957)/H957)</f>
        <v>#DIV/0!</v>
      </c>
      <c r="K957" s="27">
        <f>IF('GT Data'!X959=TRUE,'GEOMETRIC INPUTS'!Q957*Loads!$B$2,'GEOMETRIC INPUTS'!Q957*Loads!$F$2)</f>
        <v>0</v>
      </c>
      <c r="L957" s="27">
        <f>IF('GT Data'!X959=TRUE,F957*Loads!$B$3,F957*Loads!$F$3)</f>
        <v>0</v>
      </c>
      <c r="M957" s="27">
        <f>IF('GT Data'!X959=TRUE,G957*Loads!$B$3,G957*Loads!$F$3)</f>
        <v>0</v>
      </c>
      <c r="N957" s="27">
        <f>IF('GT Data'!X959=TRUE,H957*Loads!$B$3,H957*Loads!$F$3)</f>
        <v>0</v>
      </c>
      <c r="O957" s="27">
        <f>IF('GT Data'!X959=TRUE,B957*Loads!$B$4,0)</f>
        <v>0</v>
      </c>
      <c r="P957" s="27">
        <f>IF('GT Data'!X959=TRUE,'GEOMETRIC INPUTS'!Q957*Loads!$B$1,'GEOMETRIC INPUTS'!Q957*Loads!$F$1)</f>
        <v>0</v>
      </c>
      <c r="Q957">
        <v>-300</v>
      </c>
      <c r="R957" t="e">
        <f>'GEOMETRIC INPUTS'!R957/'GEOMETRIC INPUTS'!S957</f>
        <v>#DIV/0!</v>
      </c>
    </row>
    <row r="958" spans="1:18" x14ac:dyDescent="0.3">
      <c r="A958">
        <f>'GEOMETRIC INPUTS'!A958</f>
        <v>0</v>
      </c>
      <c r="B958">
        <f>'GT Data'!Z960</f>
        <v>0</v>
      </c>
      <c r="C958">
        <f>IF(AND('GEOMETRIC INPUTS'!E958&gt;'GEOMETRIC INPUTS'!B958,'GEOMETRIC INPUTS'!C958&gt;'GEOMETRIC INPUTS'!F958),ACOS(('GEOMETRIC INPUTS'!C958-'GEOMETRIC INPUTS'!F958)/'Calculated Tab Properties'!E958),0) + IF(AND('GEOMETRIC INPUTS'!E958&gt;'GEOMETRIC INPUTS'!B958,'GEOMETRIC INPUTS'!C958&lt;'GEOMETRIC INPUTS'!F958),PI()/2 + ASIN((-'GEOMETRIC INPUTS'!C958+'GEOMETRIC INPUTS'!F958)/'Calculated Tab Properties'!E958),0) + IF(AND('GEOMETRIC INPUTS'!E958&lt;'GEOMETRIC INPUTS'!B958,'GEOMETRIC INPUTS'!C958&lt;'GEOMETRIC INPUTS'!F958),PI() + ACOS(('GEOMETRIC INPUTS'!C958-'GEOMETRIC INPUTS'!F958)/'Calculated Tab Properties'!E958),0) + IF(AND('GEOMETRIC INPUTS'!E958&lt;'GEOMETRIC INPUTS'!B958,'GEOMETRIC INPUTS'!C958&gt;'GEOMETRIC INPUTS'!F958),2*PI() - ACOS((-'GEOMETRIC INPUTS'!C958+'GEOMETRIC INPUTS'!F958)/'Calculated Tab Properties'!E958),0) + IF(AND('GEOMETRIC INPUTS'!E958='GEOMETRIC INPUTS'!B958,'GEOMETRIC INPUTS'!C958&gt;'GEOMETRIC INPUTS'!F958),0,0) + IF(AND('GEOMETRIC INPUTS'!E958&gt;'GEOMETRIC INPUTS'!B958,'GEOMETRIC INPUTS'!C958='GEOMETRIC INPUTS'!F958),PI()/2,0) + IF(AND('GEOMETRIC INPUTS'!E958='GEOMETRIC INPUTS'!B958,'GEOMETRIC INPUTS'!C958&lt;'GEOMETRIC INPUTS'!F958),PI(),0) + IF(AND('GEOMETRIC INPUTS'!E958&lt;'GEOMETRIC INPUTS'!B958,'GEOMETRIC INPUTS'!C958='GEOMETRIC INPUTS'!F958),3/2*PI(),0)</f>
        <v>0</v>
      </c>
      <c r="D958">
        <f t="shared" si="15"/>
        <v>0</v>
      </c>
      <c r="E958">
        <f>SQRT(('GEOMETRIC INPUTS'!B958-'GEOMETRIC INPUTS'!E958)^2+('GEOMETRIC INPUTS'!C958-'GEOMETRIC INPUTS'!F958)^2+('GEOMETRIC INPUTS'!D958-'GEOMETRIC INPUTS'!G958)^2)</f>
        <v>0</v>
      </c>
      <c r="F958">
        <f>SQRT(('GEOMETRIC INPUTS'!B958-'GEOMETRIC INPUTS'!N958)^2 + ('GEOMETRIC INPUTS'!C958-'GEOMETRIC INPUTS'!O958)^2 + ('GEOMETRIC INPUTS'!D958-'GEOMETRIC INPUTS'!P958)^2)</f>
        <v>0</v>
      </c>
      <c r="G958">
        <f>SQRT(('GEOMETRIC INPUTS'!E958-'GEOMETRIC INPUTS'!N958)^2 + ('GEOMETRIC INPUTS'!F958-'GEOMETRIC INPUTS'!O958)^2 + ('GEOMETRIC INPUTS'!G958-'GEOMETRIC INPUTS'!P958)^2)</f>
        <v>0</v>
      </c>
      <c r="H958">
        <f>SQRT(('GEOMETRIC INPUTS'!H958-'GEOMETRIC INPUTS'!K958)^2 + ('GEOMETRIC INPUTS'!I958-'GEOMETRIC INPUTS'!L958)^2 + ('GEOMETRIC INPUTS'!J958-'GEOMETRIC INPUTS'!M958)^2)</f>
        <v>0</v>
      </c>
      <c r="I958">
        <f>SQRT(('GEOMETRIC INPUTS'!K958-'GEOMETRIC INPUTS'!N958)^2 + ('GEOMETRIC INPUTS'!L958-'GEOMETRIC INPUTS'!O958)^2 + ('GEOMETRIC INPUTS'!M958-'GEOMETRIC INPUTS'!P958)^2)</f>
        <v>0</v>
      </c>
      <c r="J958" s="20" t="e">
        <f>ASIN(('GEOMETRIC INPUTS'!M958-'GEOMETRIC INPUTS'!J958)/H958)</f>
        <v>#DIV/0!</v>
      </c>
      <c r="K958" s="27">
        <f>IF('GT Data'!X960=TRUE,'GEOMETRIC INPUTS'!Q958*Loads!$B$2,'GEOMETRIC INPUTS'!Q958*Loads!$F$2)</f>
        <v>0</v>
      </c>
      <c r="L958" s="27">
        <f>IF('GT Data'!X960=TRUE,F958*Loads!$B$3,F958*Loads!$F$3)</f>
        <v>0</v>
      </c>
      <c r="M958" s="27">
        <f>IF('GT Data'!X960=TRUE,G958*Loads!$B$3,G958*Loads!$F$3)</f>
        <v>0</v>
      </c>
      <c r="N958" s="27">
        <f>IF('GT Data'!X960=TRUE,H958*Loads!$B$3,H958*Loads!$F$3)</f>
        <v>0</v>
      </c>
      <c r="O958" s="27">
        <f>IF('GT Data'!X960=TRUE,B958*Loads!$B$4,0)</f>
        <v>0</v>
      </c>
      <c r="P958" s="27">
        <f>IF('GT Data'!X960=TRUE,'GEOMETRIC INPUTS'!Q958*Loads!$B$1,'GEOMETRIC INPUTS'!Q958*Loads!$F$1)</f>
        <v>0</v>
      </c>
      <c r="Q958">
        <v>-300</v>
      </c>
      <c r="R958" t="e">
        <f>'GEOMETRIC INPUTS'!R958/'GEOMETRIC INPUTS'!S958</f>
        <v>#DIV/0!</v>
      </c>
    </row>
    <row r="959" spans="1:18" x14ac:dyDescent="0.3">
      <c r="A959">
        <f>'GEOMETRIC INPUTS'!A959</f>
        <v>0</v>
      </c>
      <c r="B959">
        <f>'GT Data'!Z961</f>
        <v>0</v>
      </c>
      <c r="C959">
        <f>IF(AND('GEOMETRIC INPUTS'!E959&gt;'GEOMETRIC INPUTS'!B959,'GEOMETRIC INPUTS'!C959&gt;'GEOMETRIC INPUTS'!F959),ACOS(('GEOMETRIC INPUTS'!C959-'GEOMETRIC INPUTS'!F959)/'Calculated Tab Properties'!E959),0) + IF(AND('GEOMETRIC INPUTS'!E959&gt;'GEOMETRIC INPUTS'!B959,'GEOMETRIC INPUTS'!C959&lt;'GEOMETRIC INPUTS'!F959),PI()/2 + ASIN((-'GEOMETRIC INPUTS'!C959+'GEOMETRIC INPUTS'!F959)/'Calculated Tab Properties'!E959),0) + IF(AND('GEOMETRIC INPUTS'!E959&lt;'GEOMETRIC INPUTS'!B959,'GEOMETRIC INPUTS'!C959&lt;'GEOMETRIC INPUTS'!F959),PI() + ACOS(('GEOMETRIC INPUTS'!C959-'GEOMETRIC INPUTS'!F959)/'Calculated Tab Properties'!E959),0) + IF(AND('GEOMETRIC INPUTS'!E959&lt;'GEOMETRIC INPUTS'!B959,'GEOMETRIC INPUTS'!C959&gt;'GEOMETRIC INPUTS'!F959),2*PI() - ACOS((-'GEOMETRIC INPUTS'!C959+'GEOMETRIC INPUTS'!F959)/'Calculated Tab Properties'!E959),0) + IF(AND('GEOMETRIC INPUTS'!E959='GEOMETRIC INPUTS'!B959,'GEOMETRIC INPUTS'!C959&gt;'GEOMETRIC INPUTS'!F959),0,0) + IF(AND('GEOMETRIC INPUTS'!E959&gt;'GEOMETRIC INPUTS'!B959,'GEOMETRIC INPUTS'!C959='GEOMETRIC INPUTS'!F959),PI()/2,0) + IF(AND('GEOMETRIC INPUTS'!E959='GEOMETRIC INPUTS'!B959,'GEOMETRIC INPUTS'!C959&lt;'GEOMETRIC INPUTS'!F959),PI(),0) + IF(AND('GEOMETRIC INPUTS'!E959&lt;'GEOMETRIC INPUTS'!B959,'GEOMETRIC INPUTS'!C959='GEOMETRIC INPUTS'!F959),3/2*PI(),0)</f>
        <v>0</v>
      </c>
      <c r="D959">
        <f t="shared" si="15"/>
        <v>0</v>
      </c>
      <c r="E959">
        <f>SQRT(('GEOMETRIC INPUTS'!B959-'GEOMETRIC INPUTS'!E959)^2+('GEOMETRIC INPUTS'!C959-'GEOMETRIC INPUTS'!F959)^2+('GEOMETRIC INPUTS'!D959-'GEOMETRIC INPUTS'!G959)^2)</f>
        <v>0</v>
      </c>
      <c r="F959">
        <f>SQRT(('GEOMETRIC INPUTS'!B959-'GEOMETRIC INPUTS'!N959)^2 + ('GEOMETRIC INPUTS'!C959-'GEOMETRIC INPUTS'!O959)^2 + ('GEOMETRIC INPUTS'!D959-'GEOMETRIC INPUTS'!P959)^2)</f>
        <v>0</v>
      </c>
      <c r="G959">
        <f>SQRT(('GEOMETRIC INPUTS'!E959-'GEOMETRIC INPUTS'!N959)^2 + ('GEOMETRIC INPUTS'!F959-'GEOMETRIC INPUTS'!O959)^2 + ('GEOMETRIC INPUTS'!G959-'GEOMETRIC INPUTS'!P959)^2)</f>
        <v>0</v>
      </c>
      <c r="H959">
        <f>SQRT(('GEOMETRIC INPUTS'!H959-'GEOMETRIC INPUTS'!K959)^2 + ('GEOMETRIC INPUTS'!I959-'GEOMETRIC INPUTS'!L959)^2 + ('GEOMETRIC INPUTS'!J959-'GEOMETRIC INPUTS'!M959)^2)</f>
        <v>0</v>
      </c>
      <c r="I959">
        <f>SQRT(('GEOMETRIC INPUTS'!K959-'GEOMETRIC INPUTS'!N959)^2 + ('GEOMETRIC INPUTS'!L959-'GEOMETRIC INPUTS'!O959)^2 + ('GEOMETRIC INPUTS'!M959-'GEOMETRIC INPUTS'!P959)^2)</f>
        <v>0</v>
      </c>
      <c r="J959" s="20" t="e">
        <f>ASIN(('GEOMETRIC INPUTS'!M959-'GEOMETRIC INPUTS'!J959)/H959)</f>
        <v>#DIV/0!</v>
      </c>
      <c r="K959" s="27">
        <f>IF('GT Data'!X961=TRUE,'GEOMETRIC INPUTS'!Q959*Loads!$B$2,'GEOMETRIC INPUTS'!Q959*Loads!$F$2)</f>
        <v>0</v>
      </c>
      <c r="L959" s="27">
        <f>IF('GT Data'!X961=TRUE,F959*Loads!$B$3,F959*Loads!$F$3)</f>
        <v>0</v>
      </c>
      <c r="M959" s="27">
        <f>IF('GT Data'!X961=TRUE,G959*Loads!$B$3,G959*Loads!$F$3)</f>
        <v>0</v>
      </c>
      <c r="N959" s="27">
        <f>IF('GT Data'!X961=TRUE,H959*Loads!$B$3,H959*Loads!$F$3)</f>
        <v>0</v>
      </c>
      <c r="O959" s="27">
        <f>IF('GT Data'!X961=TRUE,B959*Loads!$B$4,0)</f>
        <v>0</v>
      </c>
      <c r="P959" s="27">
        <f>IF('GT Data'!X961=TRUE,'GEOMETRIC INPUTS'!Q959*Loads!$B$1,'GEOMETRIC INPUTS'!Q959*Loads!$F$1)</f>
        <v>0</v>
      </c>
      <c r="Q959">
        <v>-300</v>
      </c>
      <c r="R959" t="e">
        <f>'GEOMETRIC INPUTS'!R959/'GEOMETRIC INPUTS'!S959</f>
        <v>#DIV/0!</v>
      </c>
    </row>
    <row r="960" spans="1:18" x14ac:dyDescent="0.3">
      <c r="A960">
        <f>'GEOMETRIC INPUTS'!A960</f>
        <v>0</v>
      </c>
      <c r="B960">
        <f>'GT Data'!Z962</f>
        <v>0</v>
      </c>
      <c r="C960">
        <f>IF(AND('GEOMETRIC INPUTS'!E960&gt;'GEOMETRIC INPUTS'!B960,'GEOMETRIC INPUTS'!C960&gt;'GEOMETRIC INPUTS'!F960),ACOS(('GEOMETRIC INPUTS'!C960-'GEOMETRIC INPUTS'!F960)/'Calculated Tab Properties'!E960),0) + IF(AND('GEOMETRIC INPUTS'!E960&gt;'GEOMETRIC INPUTS'!B960,'GEOMETRIC INPUTS'!C960&lt;'GEOMETRIC INPUTS'!F960),PI()/2 + ASIN((-'GEOMETRIC INPUTS'!C960+'GEOMETRIC INPUTS'!F960)/'Calculated Tab Properties'!E960),0) + IF(AND('GEOMETRIC INPUTS'!E960&lt;'GEOMETRIC INPUTS'!B960,'GEOMETRIC INPUTS'!C960&lt;'GEOMETRIC INPUTS'!F960),PI() + ACOS(('GEOMETRIC INPUTS'!C960-'GEOMETRIC INPUTS'!F960)/'Calculated Tab Properties'!E960),0) + IF(AND('GEOMETRIC INPUTS'!E960&lt;'GEOMETRIC INPUTS'!B960,'GEOMETRIC INPUTS'!C960&gt;'GEOMETRIC INPUTS'!F960),2*PI() - ACOS((-'GEOMETRIC INPUTS'!C960+'GEOMETRIC INPUTS'!F960)/'Calculated Tab Properties'!E960),0) + IF(AND('GEOMETRIC INPUTS'!E960='GEOMETRIC INPUTS'!B960,'GEOMETRIC INPUTS'!C960&gt;'GEOMETRIC INPUTS'!F960),0,0) + IF(AND('GEOMETRIC INPUTS'!E960&gt;'GEOMETRIC INPUTS'!B960,'GEOMETRIC INPUTS'!C960='GEOMETRIC INPUTS'!F960),PI()/2,0) + IF(AND('GEOMETRIC INPUTS'!E960='GEOMETRIC INPUTS'!B960,'GEOMETRIC INPUTS'!C960&lt;'GEOMETRIC INPUTS'!F960),PI(),0) + IF(AND('GEOMETRIC INPUTS'!E960&lt;'GEOMETRIC INPUTS'!B960,'GEOMETRIC INPUTS'!C960='GEOMETRIC INPUTS'!F960),3/2*PI(),0)</f>
        <v>0</v>
      </c>
      <c r="D960">
        <f t="shared" si="15"/>
        <v>0</v>
      </c>
      <c r="E960">
        <f>SQRT(('GEOMETRIC INPUTS'!B960-'GEOMETRIC INPUTS'!E960)^2+('GEOMETRIC INPUTS'!C960-'GEOMETRIC INPUTS'!F960)^2+('GEOMETRIC INPUTS'!D960-'GEOMETRIC INPUTS'!G960)^2)</f>
        <v>0</v>
      </c>
      <c r="F960">
        <f>SQRT(('GEOMETRIC INPUTS'!B960-'GEOMETRIC INPUTS'!N960)^2 + ('GEOMETRIC INPUTS'!C960-'GEOMETRIC INPUTS'!O960)^2 + ('GEOMETRIC INPUTS'!D960-'GEOMETRIC INPUTS'!P960)^2)</f>
        <v>0</v>
      </c>
      <c r="G960">
        <f>SQRT(('GEOMETRIC INPUTS'!E960-'GEOMETRIC INPUTS'!N960)^2 + ('GEOMETRIC INPUTS'!F960-'GEOMETRIC INPUTS'!O960)^2 + ('GEOMETRIC INPUTS'!G960-'GEOMETRIC INPUTS'!P960)^2)</f>
        <v>0</v>
      </c>
      <c r="H960">
        <f>SQRT(('GEOMETRIC INPUTS'!H960-'GEOMETRIC INPUTS'!K960)^2 + ('GEOMETRIC INPUTS'!I960-'GEOMETRIC INPUTS'!L960)^2 + ('GEOMETRIC INPUTS'!J960-'GEOMETRIC INPUTS'!M960)^2)</f>
        <v>0</v>
      </c>
      <c r="I960">
        <f>SQRT(('GEOMETRIC INPUTS'!K960-'GEOMETRIC INPUTS'!N960)^2 + ('GEOMETRIC INPUTS'!L960-'GEOMETRIC INPUTS'!O960)^2 + ('GEOMETRIC INPUTS'!M960-'GEOMETRIC INPUTS'!P960)^2)</f>
        <v>0</v>
      </c>
      <c r="J960" s="20" t="e">
        <f>ASIN(('GEOMETRIC INPUTS'!M960-'GEOMETRIC INPUTS'!J960)/H960)</f>
        <v>#DIV/0!</v>
      </c>
      <c r="K960" s="27">
        <f>IF('GT Data'!X962=TRUE,'GEOMETRIC INPUTS'!Q960*Loads!$B$2,'GEOMETRIC INPUTS'!Q960*Loads!$F$2)</f>
        <v>0</v>
      </c>
      <c r="L960" s="27">
        <f>IF('GT Data'!X962=TRUE,F960*Loads!$B$3,F960*Loads!$F$3)</f>
        <v>0</v>
      </c>
      <c r="M960" s="27">
        <f>IF('GT Data'!X962=TRUE,G960*Loads!$B$3,G960*Loads!$F$3)</f>
        <v>0</v>
      </c>
      <c r="N960" s="27">
        <f>IF('GT Data'!X962=TRUE,H960*Loads!$B$3,H960*Loads!$F$3)</f>
        <v>0</v>
      </c>
      <c r="O960" s="27">
        <f>IF('GT Data'!X962=TRUE,B960*Loads!$B$4,0)</f>
        <v>0</v>
      </c>
      <c r="P960" s="27">
        <f>IF('GT Data'!X962=TRUE,'GEOMETRIC INPUTS'!Q960*Loads!$B$1,'GEOMETRIC INPUTS'!Q960*Loads!$F$1)</f>
        <v>0</v>
      </c>
      <c r="Q960">
        <v>-300</v>
      </c>
      <c r="R960" t="e">
        <f>'GEOMETRIC INPUTS'!R960/'GEOMETRIC INPUTS'!S960</f>
        <v>#DIV/0!</v>
      </c>
    </row>
    <row r="961" spans="1:18" x14ac:dyDescent="0.3">
      <c r="A961">
        <f>'GEOMETRIC INPUTS'!A961</f>
        <v>0</v>
      </c>
      <c r="B961">
        <f>'GT Data'!Z963</f>
        <v>0</v>
      </c>
      <c r="C961">
        <f>IF(AND('GEOMETRIC INPUTS'!E961&gt;'GEOMETRIC INPUTS'!B961,'GEOMETRIC INPUTS'!C961&gt;'GEOMETRIC INPUTS'!F961),ACOS(('GEOMETRIC INPUTS'!C961-'GEOMETRIC INPUTS'!F961)/'Calculated Tab Properties'!E961),0) + IF(AND('GEOMETRIC INPUTS'!E961&gt;'GEOMETRIC INPUTS'!B961,'GEOMETRIC INPUTS'!C961&lt;'GEOMETRIC INPUTS'!F961),PI()/2 + ASIN((-'GEOMETRIC INPUTS'!C961+'GEOMETRIC INPUTS'!F961)/'Calculated Tab Properties'!E961),0) + IF(AND('GEOMETRIC INPUTS'!E961&lt;'GEOMETRIC INPUTS'!B961,'GEOMETRIC INPUTS'!C961&lt;'GEOMETRIC INPUTS'!F961),PI() + ACOS(('GEOMETRIC INPUTS'!C961-'GEOMETRIC INPUTS'!F961)/'Calculated Tab Properties'!E961),0) + IF(AND('GEOMETRIC INPUTS'!E961&lt;'GEOMETRIC INPUTS'!B961,'GEOMETRIC INPUTS'!C961&gt;'GEOMETRIC INPUTS'!F961),2*PI() - ACOS((-'GEOMETRIC INPUTS'!C961+'GEOMETRIC INPUTS'!F961)/'Calculated Tab Properties'!E961),0) + IF(AND('GEOMETRIC INPUTS'!E961='GEOMETRIC INPUTS'!B961,'GEOMETRIC INPUTS'!C961&gt;'GEOMETRIC INPUTS'!F961),0,0) + IF(AND('GEOMETRIC INPUTS'!E961&gt;'GEOMETRIC INPUTS'!B961,'GEOMETRIC INPUTS'!C961='GEOMETRIC INPUTS'!F961),PI()/2,0) + IF(AND('GEOMETRIC INPUTS'!E961='GEOMETRIC INPUTS'!B961,'GEOMETRIC INPUTS'!C961&lt;'GEOMETRIC INPUTS'!F961),PI(),0) + IF(AND('GEOMETRIC INPUTS'!E961&lt;'GEOMETRIC INPUTS'!B961,'GEOMETRIC INPUTS'!C961='GEOMETRIC INPUTS'!F961),3/2*PI(),0)</f>
        <v>0</v>
      </c>
      <c r="D961">
        <f t="shared" si="15"/>
        <v>0</v>
      </c>
      <c r="E961">
        <f>SQRT(('GEOMETRIC INPUTS'!B961-'GEOMETRIC INPUTS'!E961)^2+('GEOMETRIC INPUTS'!C961-'GEOMETRIC INPUTS'!F961)^2+('GEOMETRIC INPUTS'!D961-'GEOMETRIC INPUTS'!G961)^2)</f>
        <v>0</v>
      </c>
      <c r="F961">
        <f>SQRT(('GEOMETRIC INPUTS'!B961-'GEOMETRIC INPUTS'!N961)^2 + ('GEOMETRIC INPUTS'!C961-'GEOMETRIC INPUTS'!O961)^2 + ('GEOMETRIC INPUTS'!D961-'GEOMETRIC INPUTS'!P961)^2)</f>
        <v>0</v>
      </c>
      <c r="G961">
        <f>SQRT(('GEOMETRIC INPUTS'!E961-'GEOMETRIC INPUTS'!N961)^2 + ('GEOMETRIC INPUTS'!F961-'GEOMETRIC INPUTS'!O961)^2 + ('GEOMETRIC INPUTS'!G961-'GEOMETRIC INPUTS'!P961)^2)</f>
        <v>0</v>
      </c>
      <c r="H961">
        <f>SQRT(('GEOMETRIC INPUTS'!H961-'GEOMETRIC INPUTS'!K961)^2 + ('GEOMETRIC INPUTS'!I961-'GEOMETRIC INPUTS'!L961)^2 + ('GEOMETRIC INPUTS'!J961-'GEOMETRIC INPUTS'!M961)^2)</f>
        <v>0</v>
      </c>
      <c r="I961">
        <f>SQRT(('GEOMETRIC INPUTS'!K961-'GEOMETRIC INPUTS'!N961)^2 + ('GEOMETRIC INPUTS'!L961-'GEOMETRIC INPUTS'!O961)^2 + ('GEOMETRIC INPUTS'!M961-'GEOMETRIC INPUTS'!P961)^2)</f>
        <v>0</v>
      </c>
      <c r="J961" s="20" t="e">
        <f>ASIN(('GEOMETRIC INPUTS'!M961-'GEOMETRIC INPUTS'!J961)/H961)</f>
        <v>#DIV/0!</v>
      </c>
      <c r="K961" s="27">
        <f>IF('GT Data'!X963=TRUE,'GEOMETRIC INPUTS'!Q961*Loads!$B$2,'GEOMETRIC INPUTS'!Q961*Loads!$F$2)</f>
        <v>0</v>
      </c>
      <c r="L961" s="27">
        <f>IF('GT Data'!X963=TRUE,F961*Loads!$B$3,F961*Loads!$F$3)</f>
        <v>0</v>
      </c>
      <c r="M961" s="27">
        <f>IF('GT Data'!X963=TRUE,G961*Loads!$B$3,G961*Loads!$F$3)</f>
        <v>0</v>
      </c>
      <c r="N961" s="27">
        <f>IF('GT Data'!X963=TRUE,H961*Loads!$B$3,H961*Loads!$F$3)</f>
        <v>0</v>
      </c>
      <c r="O961" s="27">
        <f>IF('GT Data'!X963=TRUE,B961*Loads!$B$4,0)</f>
        <v>0</v>
      </c>
      <c r="P961" s="27">
        <f>IF('GT Data'!X963=TRUE,'GEOMETRIC INPUTS'!Q961*Loads!$B$1,'GEOMETRIC INPUTS'!Q961*Loads!$F$1)</f>
        <v>0</v>
      </c>
      <c r="Q961">
        <v>-300</v>
      </c>
      <c r="R961" t="e">
        <f>'GEOMETRIC INPUTS'!R961/'GEOMETRIC INPUTS'!S961</f>
        <v>#DIV/0!</v>
      </c>
    </row>
    <row r="962" spans="1:18" x14ac:dyDescent="0.3">
      <c r="A962">
        <f>'GEOMETRIC INPUTS'!A962</f>
        <v>0</v>
      </c>
      <c r="B962">
        <f>'GT Data'!Z964</f>
        <v>0</v>
      </c>
      <c r="C962">
        <f>IF(AND('GEOMETRIC INPUTS'!E962&gt;'GEOMETRIC INPUTS'!B962,'GEOMETRIC INPUTS'!C962&gt;'GEOMETRIC INPUTS'!F962),ACOS(('GEOMETRIC INPUTS'!C962-'GEOMETRIC INPUTS'!F962)/'Calculated Tab Properties'!E962),0) + IF(AND('GEOMETRIC INPUTS'!E962&gt;'GEOMETRIC INPUTS'!B962,'GEOMETRIC INPUTS'!C962&lt;'GEOMETRIC INPUTS'!F962),PI()/2 + ASIN((-'GEOMETRIC INPUTS'!C962+'GEOMETRIC INPUTS'!F962)/'Calculated Tab Properties'!E962),0) + IF(AND('GEOMETRIC INPUTS'!E962&lt;'GEOMETRIC INPUTS'!B962,'GEOMETRIC INPUTS'!C962&lt;'GEOMETRIC INPUTS'!F962),PI() + ACOS(('GEOMETRIC INPUTS'!C962-'GEOMETRIC INPUTS'!F962)/'Calculated Tab Properties'!E962),0) + IF(AND('GEOMETRIC INPUTS'!E962&lt;'GEOMETRIC INPUTS'!B962,'GEOMETRIC INPUTS'!C962&gt;'GEOMETRIC INPUTS'!F962),2*PI() - ACOS((-'GEOMETRIC INPUTS'!C962+'GEOMETRIC INPUTS'!F962)/'Calculated Tab Properties'!E962),0) + IF(AND('GEOMETRIC INPUTS'!E962='GEOMETRIC INPUTS'!B962,'GEOMETRIC INPUTS'!C962&gt;'GEOMETRIC INPUTS'!F962),0,0) + IF(AND('GEOMETRIC INPUTS'!E962&gt;'GEOMETRIC INPUTS'!B962,'GEOMETRIC INPUTS'!C962='GEOMETRIC INPUTS'!F962),PI()/2,0) + IF(AND('GEOMETRIC INPUTS'!E962='GEOMETRIC INPUTS'!B962,'GEOMETRIC INPUTS'!C962&lt;'GEOMETRIC INPUTS'!F962),PI(),0) + IF(AND('GEOMETRIC INPUTS'!E962&lt;'GEOMETRIC INPUTS'!B962,'GEOMETRIC INPUTS'!C962='GEOMETRIC INPUTS'!F962),3/2*PI(),0)</f>
        <v>0</v>
      </c>
      <c r="D962">
        <f t="shared" si="15"/>
        <v>0</v>
      </c>
      <c r="E962">
        <f>SQRT(('GEOMETRIC INPUTS'!B962-'GEOMETRIC INPUTS'!E962)^2+('GEOMETRIC INPUTS'!C962-'GEOMETRIC INPUTS'!F962)^2+('GEOMETRIC INPUTS'!D962-'GEOMETRIC INPUTS'!G962)^2)</f>
        <v>0</v>
      </c>
      <c r="F962">
        <f>SQRT(('GEOMETRIC INPUTS'!B962-'GEOMETRIC INPUTS'!N962)^2 + ('GEOMETRIC INPUTS'!C962-'GEOMETRIC INPUTS'!O962)^2 + ('GEOMETRIC INPUTS'!D962-'GEOMETRIC INPUTS'!P962)^2)</f>
        <v>0</v>
      </c>
      <c r="G962">
        <f>SQRT(('GEOMETRIC INPUTS'!E962-'GEOMETRIC INPUTS'!N962)^2 + ('GEOMETRIC INPUTS'!F962-'GEOMETRIC INPUTS'!O962)^2 + ('GEOMETRIC INPUTS'!G962-'GEOMETRIC INPUTS'!P962)^2)</f>
        <v>0</v>
      </c>
      <c r="H962">
        <f>SQRT(('GEOMETRIC INPUTS'!H962-'GEOMETRIC INPUTS'!K962)^2 + ('GEOMETRIC INPUTS'!I962-'GEOMETRIC INPUTS'!L962)^2 + ('GEOMETRIC INPUTS'!J962-'GEOMETRIC INPUTS'!M962)^2)</f>
        <v>0</v>
      </c>
      <c r="I962">
        <f>SQRT(('GEOMETRIC INPUTS'!K962-'GEOMETRIC INPUTS'!N962)^2 + ('GEOMETRIC INPUTS'!L962-'GEOMETRIC INPUTS'!O962)^2 + ('GEOMETRIC INPUTS'!M962-'GEOMETRIC INPUTS'!P962)^2)</f>
        <v>0</v>
      </c>
      <c r="J962" s="20" t="e">
        <f>ASIN(('GEOMETRIC INPUTS'!M962-'GEOMETRIC INPUTS'!J962)/H962)</f>
        <v>#DIV/0!</v>
      </c>
      <c r="K962" s="27">
        <f>IF('GT Data'!X964=TRUE,'GEOMETRIC INPUTS'!Q962*Loads!$B$2,'GEOMETRIC INPUTS'!Q962*Loads!$F$2)</f>
        <v>0</v>
      </c>
      <c r="L962" s="27">
        <f>IF('GT Data'!X964=TRUE,F962*Loads!$B$3,F962*Loads!$F$3)</f>
        <v>0</v>
      </c>
      <c r="M962" s="27">
        <f>IF('GT Data'!X964=TRUE,G962*Loads!$B$3,G962*Loads!$F$3)</f>
        <v>0</v>
      </c>
      <c r="N962" s="27">
        <f>IF('GT Data'!X964=TRUE,H962*Loads!$B$3,H962*Loads!$F$3)</f>
        <v>0</v>
      </c>
      <c r="O962" s="27">
        <f>IF('GT Data'!X964=TRUE,B962*Loads!$B$4,0)</f>
        <v>0</v>
      </c>
      <c r="P962" s="27">
        <f>IF('GT Data'!X964=TRUE,'GEOMETRIC INPUTS'!Q962*Loads!$B$1,'GEOMETRIC INPUTS'!Q962*Loads!$F$1)</f>
        <v>0</v>
      </c>
      <c r="Q962">
        <v>-300</v>
      </c>
      <c r="R962" t="e">
        <f>'GEOMETRIC INPUTS'!R962/'GEOMETRIC INPUTS'!S962</f>
        <v>#DIV/0!</v>
      </c>
    </row>
    <row r="963" spans="1:18" x14ac:dyDescent="0.3">
      <c r="A963">
        <f>'GEOMETRIC INPUTS'!A963</f>
        <v>0</v>
      </c>
      <c r="B963">
        <f>'GT Data'!Z965</f>
        <v>0</v>
      </c>
      <c r="C963">
        <f>IF(AND('GEOMETRIC INPUTS'!E963&gt;'GEOMETRIC INPUTS'!B963,'GEOMETRIC INPUTS'!C963&gt;'GEOMETRIC INPUTS'!F963),ACOS(('GEOMETRIC INPUTS'!C963-'GEOMETRIC INPUTS'!F963)/'Calculated Tab Properties'!E963),0) + IF(AND('GEOMETRIC INPUTS'!E963&gt;'GEOMETRIC INPUTS'!B963,'GEOMETRIC INPUTS'!C963&lt;'GEOMETRIC INPUTS'!F963),PI()/2 + ASIN((-'GEOMETRIC INPUTS'!C963+'GEOMETRIC INPUTS'!F963)/'Calculated Tab Properties'!E963),0) + IF(AND('GEOMETRIC INPUTS'!E963&lt;'GEOMETRIC INPUTS'!B963,'GEOMETRIC INPUTS'!C963&lt;'GEOMETRIC INPUTS'!F963),PI() + ACOS(('GEOMETRIC INPUTS'!C963-'GEOMETRIC INPUTS'!F963)/'Calculated Tab Properties'!E963),0) + IF(AND('GEOMETRIC INPUTS'!E963&lt;'GEOMETRIC INPUTS'!B963,'GEOMETRIC INPUTS'!C963&gt;'GEOMETRIC INPUTS'!F963),2*PI() - ACOS((-'GEOMETRIC INPUTS'!C963+'GEOMETRIC INPUTS'!F963)/'Calculated Tab Properties'!E963),0) + IF(AND('GEOMETRIC INPUTS'!E963='GEOMETRIC INPUTS'!B963,'GEOMETRIC INPUTS'!C963&gt;'GEOMETRIC INPUTS'!F963),0,0) + IF(AND('GEOMETRIC INPUTS'!E963&gt;'GEOMETRIC INPUTS'!B963,'GEOMETRIC INPUTS'!C963='GEOMETRIC INPUTS'!F963),PI()/2,0) + IF(AND('GEOMETRIC INPUTS'!E963='GEOMETRIC INPUTS'!B963,'GEOMETRIC INPUTS'!C963&lt;'GEOMETRIC INPUTS'!F963),PI(),0) + IF(AND('GEOMETRIC INPUTS'!E963&lt;'GEOMETRIC INPUTS'!B963,'GEOMETRIC INPUTS'!C963='GEOMETRIC INPUTS'!F963),3/2*PI(),0)</f>
        <v>0</v>
      </c>
      <c r="D963">
        <f t="shared" si="15"/>
        <v>0</v>
      </c>
      <c r="E963">
        <f>SQRT(('GEOMETRIC INPUTS'!B963-'GEOMETRIC INPUTS'!E963)^2+('GEOMETRIC INPUTS'!C963-'GEOMETRIC INPUTS'!F963)^2+('GEOMETRIC INPUTS'!D963-'GEOMETRIC INPUTS'!G963)^2)</f>
        <v>0</v>
      </c>
      <c r="F963">
        <f>SQRT(('GEOMETRIC INPUTS'!B963-'GEOMETRIC INPUTS'!N963)^2 + ('GEOMETRIC INPUTS'!C963-'GEOMETRIC INPUTS'!O963)^2 + ('GEOMETRIC INPUTS'!D963-'GEOMETRIC INPUTS'!P963)^2)</f>
        <v>0</v>
      </c>
      <c r="G963">
        <f>SQRT(('GEOMETRIC INPUTS'!E963-'GEOMETRIC INPUTS'!N963)^2 + ('GEOMETRIC INPUTS'!F963-'GEOMETRIC INPUTS'!O963)^2 + ('GEOMETRIC INPUTS'!G963-'GEOMETRIC INPUTS'!P963)^2)</f>
        <v>0</v>
      </c>
      <c r="H963">
        <f>SQRT(('GEOMETRIC INPUTS'!H963-'GEOMETRIC INPUTS'!K963)^2 + ('GEOMETRIC INPUTS'!I963-'GEOMETRIC INPUTS'!L963)^2 + ('GEOMETRIC INPUTS'!J963-'GEOMETRIC INPUTS'!M963)^2)</f>
        <v>0</v>
      </c>
      <c r="I963">
        <f>SQRT(('GEOMETRIC INPUTS'!K963-'GEOMETRIC INPUTS'!N963)^2 + ('GEOMETRIC INPUTS'!L963-'GEOMETRIC INPUTS'!O963)^2 + ('GEOMETRIC INPUTS'!M963-'GEOMETRIC INPUTS'!P963)^2)</f>
        <v>0</v>
      </c>
      <c r="J963" s="20" t="e">
        <f>ASIN(('GEOMETRIC INPUTS'!M963-'GEOMETRIC INPUTS'!J963)/H963)</f>
        <v>#DIV/0!</v>
      </c>
      <c r="K963" s="27">
        <f>IF('GT Data'!X965=TRUE,'GEOMETRIC INPUTS'!Q963*Loads!$B$2,'GEOMETRIC INPUTS'!Q963*Loads!$F$2)</f>
        <v>0</v>
      </c>
      <c r="L963" s="27">
        <f>IF('GT Data'!X965=TRUE,F963*Loads!$B$3,F963*Loads!$F$3)</f>
        <v>0</v>
      </c>
      <c r="M963" s="27">
        <f>IF('GT Data'!X965=TRUE,G963*Loads!$B$3,G963*Loads!$F$3)</f>
        <v>0</v>
      </c>
      <c r="N963" s="27">
        <f>IF('GT Data'!X965=TRUE,H963*Loads!$B$3,H963*Loads!$F$3)</f>
        <v>0</v>
      </c>
      <c r="O963" s="27">
        <f>IF('GT Data'!X965=TRUE,B963*Loads!$B$4,0)</f>
        <v>0</v>
      </c>
      <c r="P963" s="27">
        <f>IF('GT Data'!X965=TRUE,'GEOMETRIC INPUTS'!Q963*Loads!$B$1,'GEOMETRIC INPUTS'!Q963*Loads!$F$1)</f>
        <v>0</v>
      </c>
      <c r="Q963">
        <v>-300</v>
      </c>
      <c r="R963" t="e">
        <f>'GEOMETRIC INPUTS'!R963/'GEOMETRIC INPUTS'!S963</f>
        <v>#DIV/0!</v>
      </c>
    </row>
    <row r="964" spans="1:18" x14ac:dyDescent="0.3">
      <c r="A964">
        <f>'GEOMETRIC INPUTS'!A964</f>
        <v>0</v>
      </c>
      <c r="B964">
        <f>'GT Data'!Z966</f>
        <v>0</v>
      </c>
      <c r="C964">
        <f>IF(AND('GEOMETRIC INPUTS'!E964&gt;'GEOMETRIC INPUTS'!B964,'GEOMETRIC INPUTS'!C964&gt;'GEOMETRIC INPUTS'!F964),ACOS(('GEOMETRIC INPUTS'!C964-'GEOMETRIC INPUTS'!F964)/'Calculated Tab Properties'!E964),0) + IF(AND('GEOMETRIC INPUTS'!E964&gt;'GEOMETRIC INPUTS'!B964,'GEOMETRIC INPUTS'!C964&lt;'GEOMETRIC INPUTS'!F964),PI()/2 + ASIN((-'GEOMETRIC INPUTS'!C964+'GEOMETRIC INPUTS'!F964)/'Calculated Tab Properties'!E964),0) + IF(AND('GEOMETRIC INPUTS'!E964&lt;'GEOMETRIC INPUTS'!B964,'GEOMETRIC INPUTS'!C964&lt;'GEOMETRIC INPUTS'!F964),PI() + ACOS(('GEOMETRIC INPUTS'!C964-'GEOMETRIC INPUTS'!F964)/'Calculated Tab Properties'!E964),0) + IF(AND('GEOMETRIC INPUTS'!E964&lt;'GEOMETRIC INPUTS'!B964,'GEOMETRIC INPUTS'!C964&gt;'GEOMETRIC INPUTS'!F964),2*PI() - ACOS((-'GEOMETRIC INPUTS'!C964+'GEOMETRIC INPUTS'!F964)/'Calculated Tab Properties'!E964),0) + IF(AND('GEOMETRIC INPUTS'!E964='GEOMETRIC INPUTS'!B964,'GEOMETRIC INPUTS'!C964&gt;'GEOMETRIC INPUTS'!F964),0,0) + IF(AND('GEOMETRIC INPUTS'!E964&gt;'GEOMETRIC INPUTS'!B964,'GEOMETRIC INPUTS'!C964='GEOMETRIC INPUTS'!F964),PI()/2,0) + IF(AND('GEOMETRIC INPUTS'!E964='GEOMETRIC INPUTS'!B964,'GEOMETRIC INPUTS'!C964&lt;'GEOMETRIC INPUTS'!F964),PI(),0) + IF(AND('GEOMETRIC INPUTS'!E964&lt;'GEOMETRIC INPUTS'!B964,'GEOMETRIC INPUTS'!C964='GEOMETRIC INPUTS'!F964),3/2*PI(),0)</f>
        <v>0</v>
      </c>
      <c r="D964">
        <f t="shared" si="15"/>
        <v>0</v>
      </c>
      <c r="E964">
        <f>SQRT(('GEOMETRIC INPUTS'!B964-'GEOMETRIC INPUTS'!E964)^2+('GEOMETRIC INPUTS'!C964-'GEOMETRIC INPUTS'!F964)^2+('GEOMETRIC INPUTS'!D964-'GEOMETRIC INPUTS'!G964)^2)</f>
        <v>0</v>
      </c>
      <c r="F964">
        <f>SQRT(('GEOMETRIC INPUTS'!B964-'GEOMETRIC INPUTS'!N964)^2 + ('GEOMETRIC INPUTS'!C964-'GEOMETRIC INPUTS'!O964)^2 + ('GEOMETRIC INPUTS'!D964-'GEOMETRIC INPUTS'!P964)^2)</f>
        <v>0</v>
      </c>
      <c r="G964">
        <f>SQRT(('GEOMETRIC INPUTS'!E964-'GEOMETRIC INPUTS'!N964)^2 + ('GEOMETRIC INPUTS'!F964-'GEOMETRIC INPUTS'!O964)^2 + ('GEOMETRIC INPUTS'!G964-'GEOMETRIC INPUTS'!P964)^2)</f>
        <v>0</v>
      </c>
      <c r="H964">
        <f>SQRT(('GEOMETRIC INPUTS'!H964-'GEOMETRIC INPUTS'!K964)^2 + ('GEOMETRIC INPUTS'!I964-'GEOMETRIC INPUTS'!L964)^2 + ('GEOMETRIC INPUTS'!J964-'GEOMETRIC INPUTS'!M964)^2)</f>
        <v>0</v>
      </c>
      <c r="I964">
        <f>SQRT(('GEOMETRIC INPUTS'!K964-'GEOMETRIC INPUTS'!N964)^2 + ('GEOMETRIC INPUTS'!L964-'GEOMETRIC INPUTS'!O964)^2 + ('GEOMETRIC INPUTS'!M964-'GEOMETRIC INPUTS'!P964)^2)</f>
        <v>0</v>
      </c>
      <c r="J964" s="20" t="e">
        <f>ASIN(('GEOMETRIC INPUTS'!M964-'GEOMETRIC INPUTS'!J964)/H964)</f>
        <v>#DIV/0!</v>
      </c>
      <c r="K964" s="27">
        <f>IF('GT Data'!X966=TRUE,'GEOMETRIC INPUTS'!Q964*Loads!$B$2,'GEOMETRIC INPUTS'!Q964*Loads!$F$2)</f>
        <v>0</v>
      </c>
      <c r="L964" s="27">
        <f>IF('GT Data'!X966=TRUE,F964*Loads!$B$3,F964*Loads!$F$3)</f>
        <v>0</v>
      </c>
      <c r="M964" s="27">
        <f>IF('GT Data'!X966=TRUE,G964*Loads!$B$3,G964*Loads!$F$3)</f>
        <v>0</v>
      </c>
      <c r="N964" s="27">
        <f>IF('GT Data'!X966=TRUE,H964*Loads!$B$3,H964*Loads!$F$3)</f>
        <v>0</v>
      </c>
      <c r="O964" s="27">
        <f>IF('GT Data'!X966=TRUE,B964*Loads!$B$4,0)</f>
        <v>0</v>
      </c>
      <c r="P964" s="27">
        <f>IF('GT Data'!X966=TRUE,'GEOMETRIC INPUTS'!Q964*Loads!$B$1,'GEOMETRIC INPUTS'!Q964*Loads!$F$1)</f>
        <v>0</v>
      </c>
      <c r="Q964">
        <v>-300</v>
      </c>
      <c r="R964" t="e">
        <f>'GEOMETRIC INPUTS'!R964/'GEOMETRIC INPUTS'!S964</f>
        <v>#DIV/0!</v>
      </c>
    </row>
    <row r="965" spans="1:18" x14ac:dyDescent="0.3">
      <c r="A965">
        <f>'GEOMETRIC INPUTS'!A965</f>
        <v>0</v>
      </c>
      <c r="B965">
        <f>'GT Data'!Z967</f>
        <v>0</v>
      </c>
      <c r="C965">
        <f>IF(AND('GEOMETRIC INPUTS'!E965&gt;'GEOMETRIC INPUTS'!B965,'GEOMETRIC INPUTS'!C965&gt;'GEOMETRIC INPUTS'!F965),ACOS(('GEOMETRIC INPUTS'!C965-'GEOMETRIC INPUTS'!F965)/'Calculated Tab Properties'!E965),0) + IF(AND('GEOMETRIC INPUTS'!E965&gt;'GEOMETRIC INPUTS'!B965,'GEOMETRIC INPUTS'!C965&lt;'GEOMETRIC INPUTS'!F965),PI()/2 + ASIN((-'GEOMETRIC INPUTS'!C965+'GEOMETRIC INPUTS'!F965)/'Calculated Tab Properties'!E965),0) + IF(AND('GEOMETRIC INPUTS'!E965&lt;'GEOMETRIC INPUTS'!B965,'GEOMETRIC INPUTS'!C965&lt;'GEOMETRIC INPUTS'!F965),PI() + ACOS(('GEOMETRIC INPUTS'!C965-'GEOMETRIC INPUTS'!F965)/'Calculated Tab Properties'!E965),0) + IF(AND('GEOMETRIC INPUTS'!E965&lt;'GEOMETRIC INPUTS'!B965,'GEOMETRIC INPUTS'!C965&gt;'GEOMETRIC INPUTS'!F965),2*PI() - ACOS((-'GEOMETRIC INPUTS'!C965+'GEOMETRIC INPUTS'!F965)/'Calculated Tab Properties'!E965),0) + IF(AND('GEOMETRIC INPUTS'!E965='GEOMETRIC INPUTS'!B965,'GEOMETRIC INPUTS'!C965&gt;'GEOMETRIC INPUTS'!F965),0,0) + IF(AND('GEOMETRIC INPUTS'!E965&gt;'GEOMETRIC INPUTS'!B965,'GEOMETRIC INPUTS'!C965='GEOMETRIC INPUTS'!F965),PI()/2,0) + IF(AND('GEOMETRIC INPUTS'!E965='GEOMETRIC INPUTS'!B965,'GEOMETRIC INPUTS'!C965&lt;'GEOMETRIC INPUTS'!F965),PI(),0) + IF(AND('GEOMETRIC INPUTS'!E965&lt;'GEOMETRIC INPUTS'!B965,'GEOMETRIC INPUTS'!C965='GEOMETRIC INPUTS'!F965),3/2*PI(),0)</f>
        <v>0</v>
      </c>
      <c r="D965">
        <f t="shared" si="15"/>
        <v>0</v>
      </c>
      <c r="E965">
        <f>SQRT(('GEOMETRIC INPUTS'!B965-'GEOMETRIC INPUTS'!E965)^2+('GEOMETRIC INPUTS'!C965-'GEOMETRIC INPUTS'!F965)^2+('GEOMETRIC INPUTS'!D965-'GEOMETRIC INPUTS'!G965)^2)</f>
        <v>0</v>
      </c>
      <c r="F965">
        <f>SQRT(('GEOMETRIC INPUTS'!B965-'GEOMETRIC INPUTS'!N965)^2 + ('GEOMETRIC INPUTS'!C965-'GEOMETRIC INPUTS'!O965)^2 + ('GEOMETRIC INPUTS'!D965-'GEOMETRIC INPUTS'!P965)^2)</f>
        <v>0</v>
      </c>
      <c r="G965">
        <f>SQRT(('GEOMETRIC INPUTS'!E965-'GEOMETRIC INPUTS'!N965)^2 + ('GEOMETRIC INPUTS'!F965-'GEOMETRIC INPUTS'!O965)^2 + ('GEOMETRIC INPUTS'!G965-'GEOMETRIC INPUTS'!P965)^2)</f>
        <v>0</v>
      </c>
      <c r="H965">
        <f>SQRT(('GEOMETRIC INPUTS'!H965-'GEOMETRIC INPUTS'!K965)^2 + ('GEOMETRIC INPUTS'!I965-'GEOMETRIC INPUTS'!L965)^2 + ('GEOMETRIC INPUTS'!J965-'GEOMETRIC INPUTS'!M965)^2)</f>
        <v>0</v>
      </c>
      <c r="I965">
        <f>SQRT(('GEOMETRIC INPUTS'!K965-'GEOMETRIC INPUTS'!N965)^2 + ('GEOMETRIC INPUTS'!L965-'GEOMETRIC INPUTS'!O965)^2 + ('GEOMETRIC INPUTS'!M965-'GEOMETRIC INPUTS'!P965)^2)</f>
        <v>0</v>
      </c>
      <c r="J965" s="20" t="e">
        <f>ASIN(('GEOMETRIC INPUTS'!M965-'GEOMETRIC INPUTS'!J965)/H965)</f>
        <v>#DIV/0!</v>
      </c>
      <c r="K965" s="27">
        <f>IF('GT Data'!X967=TRUE,'GEOMETRIC INPUTS'!Q965*Loads!$B$2,'GEOMETRIC INPUTS'!Q965*Loads!$F$2)</f>
        <v>0</v>
      </c>
      <c r="L965" s="27">
        <f>IF('GT Data'!X967=TRUE,F965*Loads!$B$3,F965*Loads!$F$3)</f>
        <v>0</v>
      </c>
      <c r="M965" s="27">
        <f>IF('GT Data'!X967=TRUE,G965*Loads!$B$3,G965*Loads!$F$3)</f>
        <v>0</v>
      </c>
      <c r="N965" s="27">
        <f>IF('GT Data'!X967=TRUE,H965*Loads!$B$3,H965*Loads!$F$3)</f>
        <v>0</v>
      </c>
      <c r="O965" s="27">
        <f>IF('GT Data'!X967=TRUE,B965*Loads!$B$4,0)</f>
        <v>0</v>
      </c>
      <c r="P965" s="27">
        <f>IF('GT Data'!X967=TRUE,'GEOMETRIC INPUTS'!Q965*Loads!$B$1,'GEOMETRIC INPUTS'!Q965*Loads!$F$1)</f>
        <v>0</v>
      </c>
      <c r="Q965">
        <v>-300</v>
      </c>
      <c r="R965" t="e">
        <f>'GEOMETRIC INPUTS'!R965/'GEOMETRIC INPUTS'!S965</f>
        <v>#DIV/0!</v>
      </c>
    </row>
    <row r="966" spans="1:18" x14ac:dyDescent="0.3">
      <c r="A966">
        <f>'GEOMETRIC INPUTS'!A966</f>
        <v>0</v>
      </c>
      <c r="B966">
        <f>'GT Data'!Z968</f>
        <v>0</v>
      </c>
      <c r="C966">
        <f>IF(AND('GEOMETRIC INPUTS'!E966&gt;'GEOMETRIC INPUTS'!B966,'GEOMETRIC INPUTS'!C966&gt;'GEOMETRIC INPUTS'!F966),ACOS(('GEOMETRIC INPUTS'!C966-'GEOMETRIC INPUTS'!F966)/'Calculated Tab Properties'!E966),0) + IF(AND('GEOMETRIC INPUTS'!E966&gt;'GEOMETRIC INPUTS'!B966,'GEOMETRIC INPUTS'!C966&lt;'GEOMETRIC INPUTS'!F966),PI()/2 + ASIN((-'GEOMETRIC INPUTS'!C966+'GEOMETRIC INPUTS'!F966)/'Calculated Tab Properties'!E966),0) + IF(AND('GEOMETRIC INPUTS'!E966&lt;'GEOMETRIC INPUTS'!B966,'GEOMETRIC INPUTS'!C966&lt;'GEOMETRIC INPUTS'!F966),PI() + ACOS(('GEOMETRIC INPUTS'!C966-'GEOMETRIC INPUTS'!F966)/'Calculated Tab Properties'!E966),0) + IF(AND('GEOMETRIC INPUTS'!E966&lt;'GEOMETRIC INPUTS'!B966,'GEOMETRIC INPUTS'!C966&gt;'GEOMETRIC INPUTS'!F966),2*PI() - ACOS((-'GEOMETRIC INPUTS'!C966+'GEOMETRIC INPUTS'!F966)/'Calculated Tab Properties'!E966),0) + IF(AND('GEOMETRIC INPUTS'!E966='GEOMETRIC INPUTS'!B966,'GEOMETRIC INPUTS'!C966&gt;'GEOMETRIC INPUTS'!F966),0,0) + IF(AND('GEOMETRIC INPUTS'!E966&gt;'GEOMETRIC INPUTS'!B966,'GEOMETRIC INPUTS'!C966='GEOMETRIC INPUTS'!F966),PI()/2,0) + IF(AND('GEOMETRIC INPUTS'!E966='GEOMETRIC INPUTS'!B966,'GEOMETRIC INPUTS'!C966&lt;'GEOMETRIC INPUTS'!F966),PI(),0) + IF(AND('GEOMETRIC INPUTS'!E966&lt;'GEOMETRIC INPUTS'!B966,'GEOMETRIC INPUTS'!C966='GEOMETRIC INPUTS'!F966),3/2*PI(),0)</f>
        <v>0</v>
      </c>
      <c r="D966">
        <f t="shared" si="15"/>
        <v>0</v>
      </c>
      <c r="E966">
        <f>SQRT(('GEOMETRIC INPUTS'!B966-'GEOMETRIC INPUTS'!E966)^2+('GEOMETRIC INPUTS'!C966-'GEOMETRIC INPUTS'!F966)^2+('GEOMETRIC INPUTS'!D966-'GEOMETRIC INPUTS'!G966)^2)</f>
        <v>0</v>
      </c>
      <c r="F966">
        <f>SQRT(('GEOMETRIC INPUTS'!B966-'GEOMETRIC INPUTS'!N966)^2 + ('GEOMETRIC INPUTS'!C966-'GEOMETRIC INPUTS'!O966)^2 + ('GEOMETRIC INPUTS'!D966-'GEOMETRIC INPUTS'!P966)^2)</f>
        <v>0</v>
      </c>
      <c r="G966">
        <f>SQRT(('GEOMETRIC INPUTS'!E966-'GEOMETRIC INPUTS'!N966)^2 + ('GEOMETRIC INPUTS'!F966-'GEOMETRIC INPUTS'!O966)^2 + ('GEOMETRIC INPUTS'!G966-'GEOMETRIC INPUTS'!P966)^2)</f>
        <v>0</v>
      </c>
      <c r="H966">
        <f>SQRT(('GEOMETRIC INPUTS'!H966-'GEOMETRIC INPUTS'!K966)^2 + ('GEOMETRIC INPUTS'!I966-'GEOMETRIC INPUTS'!L966)^2 + ('GEOMETRIC INPUTS'!J966-'GEOMETRIC INPUTS'!M966)^2)</f>
        <v>0</v>
      </c>
      <c r="I966">
        <f>SQRT(('GEOMETRIC INPUTS'!K966-'GEOMETRIC INPUTS'!N966)^2 + ('GEOMETRIC INPUTS'!L966-'GEOMETRIC INPUTS'!O966)^2 + ('GEOMETRIC INPUTS'!M966-'GEOMETRIC INPUTS'!P966)^2)</f>
        <v>0</v>
      </c>
      <c r="J966" s="20" t="e">
        <f>ASIN(('GEOMETRIC INPUTS'!M966-'GEOMETRIC INPUTS'!J966)/H966)</f>
        <v>#DIV/0!</v>
      </c>
      <c r="K966" s="27">
        <f>IF('GT Data'!X968=TRUE,'GEOMETRIC INPUTS'!Q966*Loads!$B$2,'GEOMETRIC INPUTS'!Q966*Loads!$F$2)</f>
        <v>0</v>
      </c>
      <c r="L966" s="27">
        <f>IF('GT Data'!X968=TRUE,F966*Loads!$B$3,F966*Loads!$F$3)</f>
        <v>0</v>
      </c>
      <c r="M966" s="27">
        <f>IF('GT Data'!X968=TRUE,G966*Loads!$B$3,G966*Loads!$F$3)</f>
        <v>0</v>
      </c>
      <c r="N966" s="27">
        <f>IF('GT Data'!X968=TRUE,H966*Loads!$B$3,H966*Loads!$F$3)</f>
        <v>0</v>
      </c>
      <c r="O966" s="27">
        <f>IF('GT Data'!X968=TRUE,B966*Loads!$B$4,0)</f>
        <v>0</v>
      </c>
      <c r="P966" s="27">
        <f>IF('GT Data'!X968=TRUE,'GEOMETRIC INPUTS'!Q966*Loads!$B$1,'GEOMETRIC INPUTS'!Q966*Loads!$F$1)</f>
        <v>0</v>
      </c>
      <c r="Q966">
        <v>-300</v>
      </c>
      <c r="R966" t="e">
        <f>'GEOMETRIC INPUTS'!R966/'GEOMETRIC INPUTS'!S966</f>
        <v>#DIV/0!</v>
      </c>
    </row>
    <row r="967" spans="1:18" x14ac:dyDescent="0.3">
      <c r="A967">
        <f>'GEOMETRIC INPUTS'!A967</f>
        <v>0</v>
      </c>
      <c r="B967">
        <f>'GT Data'!Z969</f>
        <v>0</v>
      </c>
      <c r="C967">
        <f>IF(AND('GEOMETRIC INPUTS'!E967&gt;'GEOMETRIC INPUTS'!B967,'GEOMETRIC INPUTS'!C967&gt;'GEOMETRIC INPUTS'!F967),ACOS(('GEOMETRIC INPUTS'!C967-'GEOMETRIC INPUTS'!F967)/'Calculated Tab Properties'!E967),0) + IF(AND('GEOMETRIC INPUTS'!E967&gt;'GEOMETRIC INPUTS'!B967,'GEOMETRIC INPUTS'!C967&lt;'GEOMETRIC INPUTS'!F967),PI()/2 + ASIN((-'GEOMETRIC INPUTS'!C967+'GEOMETRIC INPUTS'!F967)/'Calculated Tab Properties'!E967),0) + IF(AND('GEOMETRIC INPUTS'!E967&lt;'GEOMETRIC INPUTS'!B967,'GEOMETRIC INPUTS'!C967&lt;'GEOMETRIC INPUTS'!F967),PI() + ACOS(('GEOMETRIC INPUTS'!C967-'GEOMETRIC INPUTS'!F967)/'Calculated Tab Properties'!E967),0) + IF(AND('GEOMETRIC INPUTS'!E967&lt;'GEOMETRIC INPUTS'!B967,'GEOMETRIC INPUTS'!C967&gt;'GEOMETRIC INPUTS'!F967),2*PI() - ACOS((-'GEOMETRIC INPUTS'!C967+'GEOMETRIC INPUTS'!F967)/'Calculated Tab Properties'!E967),0) + IF(AND('GEOMETRIC INPUTS'!E967='GEOMETRIC INPUTS'!B967,'GEOMETRIC INPUTS'!C967&gt;'GEOMETRIC INPUTS'!F967),0,0) + IF(AND('GEOMETRIC INPUTS'!E967&gt;'GEOMETRIC INPUTS'!B967,'GEOMETRIC INPUTS'!C967='GEOMETRIC INPUTS'!F967),PI()/2,0) + IF(AND('GEOMETRIC INPUTS'!E967='GEOMETRIC INPUTS'!B967,'GEOMETRIC INPUTS'!C967&lt;'GEOMETRIC INPUTS'!F967),PI(),0) + IF(AND('GEOMETRIC INPUTS'!E967&lt;'GEOMETRIC INPUTS'!B967,'GEOMETRIC INPUTS'!C967='GEOMETRIC INPUTS'!F967),3/2*PI(),0)</f>
        <v>0</v>
      </c>
      <c r="D967">
        <f t="shared" si="15"/>
        <v>0</v>
      </c>
      <c r="E967">
        <f>SQRT(('GEOMETRIC INPUTS'!B967-'GEOMETRIC INPUTS'!E967)^2+('GEOMETRIC INPUTS'!C967-'GEOMETRIC INPUTS'!F967)^2+('GEOMETRIC INPUTS'!D967-'GEOMETRIC INPUTS'!G967)^2)</f>
        <v>0</v>
      </c>
      <c r="F967">
        <f>SQRT(('GEOMETRIC INPUTS'!B967-'GEOMETRIC INPUTS'!N967)^2 + ('GEOMETRIC INPUTS'!C967-'GEOMETRIC INPUTS'!O967)^2 + ('GEOMETRIC INPUTS'!D967-'GEOMETRIC INPUTS'!P967)^2)</f>
        <v>0</v>
      </c>
      <c r="G967">
        <f>SQRT(('GEOMETRIC INPUTS'!E967-'GEOMETRIC INPUTS'!N967)^2 + ('GEOMETRIC INPUTS'!F967-'GEOMETRIC INPUTS'!O967)^2 + ('GEOMETRIC INPUTS'!G967-'GEOMETRIC INPUTS'!P967)^2)</f>
        <v>0</v>
      </c>
      <c r="H967">
        <f>SQRT(('GEOMETRIC INPUTS'!H967-'GEOMETRIC INPUTS'!K967)^2 + ('GEOMETRIC INPUTS'!I967-'GEOMETRIC INPUTS'!L967)^2 + ('GEOMETRIC INPUTS'!J967-'GEOMETRIC INPUTS'!M967)^2)</f>
        <v>0</v>
      </c>
      <c r="I967">
        <f>SQRT(('GEOMETRIC INPUTS'!K967-'GEOMETRIC INPUTS'!N967)^2 + ('GEOMETRIC INPUTS'!L967-'GEOMETRIC INPUTS'!O967)^2 + ('GEOMETRIC INPUTS'!M967-'GEOMETRIC INPUTS'!P967)^2)</f>
        <v>0</v>
      </c>
      <c r="J967" s="20" t="e">
        <f>ASIN(('GEOMETRIC INPUTS'!M967-'GEOMETRIC INPUTS'!J967)/H967)</f>
        <v>#DIV/0!</v>
      </c>
      <c r="K967" s="27">
        <f>IF('GT Data'!X969=TRUE,'GEOMETRIC INPUTS'!Q967*Loads!$B$2,'GEOMETRIC INPUTS'!Q967*Loads!$F$2)</f>
        <v>0</v>
      </c>
      <c r="L967" s="27">
        <f>IF('GT Data'!X969=TRUE,F967*Loads!$B$3,F967*Loads!$F$3)</f>
        <v>0</v>
      </c>
      <c r="M967" s="27">
        <f>IF('GT Data'!X969=TRUE,G967*Loads!$B$3,G967*Loads!$F$3)</f>
        <v>0</v>
      </c>
      <c r="N967" s="27">
        <f>IF('GT Data'!X969=TRUE,H967*Loads!$B$3,H967*Loads!$F$3)</f>
        <v>0</v>
      </c>
      <c r="O967" s="27">
        <f>IF('GT Data'!X969=TRUE,B967*Loads!$B$4,0)</f>
        <v>0</v>
      </c>
      <c r="P967" s="27">
        <f>IF('GT Data'!X969=TRUE,'GEOMETRIC INPUTS'!Q967*Loads!$B$1,'GEOMETRIC INPUTS'!Q967*Loads!$F$1)</f>
        <v>0</v>
      </c>
      <c r="Q967">
        <v>-300</v>
      </c>
      <c r="R967" t="e">
        <f>'GEOMETRIC INPUTS'!R967/'GEOMETRIC INPUTS'!S967</f>
        <v>#DIV/0!</v>
      </c>
    </row>
    <row r="968" spans="1:18" x14ac:dyDescent="0.3">
      <c r="A968">
        <f>'GEOMETRIC INPUTS'!A968</f>
        <v>0</v>
      </c>
      <c r="B968">
        <f>'GT Data'!Z970</f>
        <v>0</v>
      </c>
      <c r="C968">
        <f>IF(AND('GEOMETRIC INPUTS'!E968&gt;'GEOMETRIC INPUTS'!B968,'GEOMETRIC INPUTS'!C968&gt;'GEOMETRIC INPUTS'!F968),ACOS(('GEOMETRIC INPUTS'!C968-'GEOMETRIC INPUTS'!F968)/'Calculated Tab Properties'!E968),0) + IF(AND('GEOMETRIC INPUTS'!E968&gt;'GEOMETRIC INPUTS'!B968,'GEOMETRIC INPUTS'!C968&lt;'GEOMETRIC INPUTS'!F968),PI()/2 + ASIN((-'GEOMETRIC INPUTS'!C968+'GEOMETRIC INPUTS'!F968)/'Calculated Tab Properties'!E968),0) + IF(AND('GEOMETRIC INPUTS'!E968&lt;'GEOMETRIC INPUTS'!B968,'GEOMETRIC INPUTS'!C968&lt;'GEOMETRIC INPUTS'!F968),PI() + ACOS(('GEOMETRIC INPUTS'!C968-'GEOMETRIC INPUTS'!F968)/'Calculated Tab Properties'!E968),0) + IF(AND('GEOMETRIC INPUTS'!E968&lt;'GEOMETRIC INPUTS'!B968,'GEOMETRIC INPUTS'!C968&gt;'GEOMETRIC INPUTS'!F968),2*PI() - ACOS((-'GEOMETRIC INPUTS'!C968+'GEOMETRIC INPUTS'!F968)/'Calculated Tab Properties'!E968),0) + IF(AND('GEOMETRIC INPUTS'!E968='GEOMETRIC INPUTS'!B968,'GEOMETRIC INPUTS'!C968&gt;'GEOMETRIC INPUTS'!F968),0,0) + IF(AND('GEOMETRIC INPUTS'!E968&gt;'GEOMETRIC INPUTS'!B968,'GEOMETRIC INPUTS'!C968='GEOMETRIC INPUTS'!F968),PI()/2,0) + IF(AND('GEOMETRIC INPUTS'!E968='GEOMETRIC INPUTS'!B968,'GEOMETRIC INPUTS'!C968&lt;'GEOMETRIC INPUTS'!F968),PI(),0) + IF(AND('GEOMETRIC INPUTS'!E968&lt;'GEOMETRIC INPUTS'!B968,'GEOMETRIC INPUTS'!C968='GEOMETRIC INPUTS'!F968),3/2*PI(),0)</f>
        <v>0</v>
      </c>
      <c r="D968">
        <f t="shared" si="15"/>
        <v>0</v>
      </c>
      <c r="E968">
        <f>SQRT(('GEOMETRIC INPUTS'!B968-'GEOMETRIC INPUTS'!E968)^2+('GEOMETRIC INPUTS'!C968-'GEOMETRIC INPUTS'!F968)^2+('GEOMETRIC INPUTS'!D968-'GEOMETRIC INPUTS'!G968)^2)</f>
        <v>0</v>
      </c>
      <c r="F968">
        <f>SQRT(('GEOMETRIC INPUTS'!B968-'GEOMETRIC INPUTS'!N968)^2 + ('GEOMETRIC INPUTS'!C968-'GEOMETRIC INPUTS'!O968)^2 + ('GEOMETRIC INPUTS'!D968-'GEOMETRIC INPUTS'!P968)^2)</f>
        <v>0</v>
      </c>
      <c r="G968">
        <f>SQRT(('GEOMETRIC INPUTS'!E968-'GEOMETRIC INPUTS'!N968)^2 + ('GEOMETRIC INPUTS'!F968-'GEOMETRIC INPUTS'!O968)^2 + ('GEOMETRIC INPUTS'!G968-'GEOMETRIC INPUTS'!P968)^2)</f>
        <v>0</v>
      </c>
      <c r="H968">
        <f>SQRT(('GEOMETRIC INPUTS'!H968-'GEOMETRIC INPUTS'!K968)^2 + ('GEOMETRIC INPUTS'!I968-'GEOMETRIC INPUTS'!L968)^2 + ('GEOMETRIC INPUTS'!J968-'GEOMETRIC INPUTS'!M968)^2)</f>
        <v>0</v>
      </c>
      <c r="I968">
        <f>SQRT(('GEOMETRIC INPUTS'!K968-'GEOMETRIC INPUTS'!N968)^2 + ('GEOMETRIC INPUTS'!L968-'GEOMETRIC INPUTS'!O968)^2 + ('GEOMETRIC INPUTS'!M968-'GEOMETRIC INPUTS'!P968)^2)</f>
        <v>0</v>
      </c>
      <c r="J968" s="20" t="e">
        <f>ASIN(('GEOMETRIC INPUTS'!M968-'GEOMETRIC INPUTS'!J968)/H968)</f>
        <v>#DIV/0!</v>
      </c>
      <c r="K968" s="27">
        <f>IF('GT Data'!X970=TRUE,'GEOMETRIC INPUTS'!Q968*Loads!$B$2,'GEOMETRIC INPUTS'!Q968*Loads!$F$2)</f>
        <v>0</v>
      </c>
      <c r="L968" s="27">
        <f>IF('GT Data'!X970=TRUE,F968*Loads!$B$3,F968*Loads!$F$3)</f>
        <v>0</v>
      </c>
      <c r="M968" s="27">
        <f>IF('GT Data'!X970=TRUE,G968*Loads!$B$3,G968*Loads!$F$3)</f>
        <v>0</v>
      </c>
      <c r="N968" s="27">
        <f>IF('GT Data'!X970=TRUE,H968*Loads!$B$3,H968*Loads!$F$3)</f>
        <v>0</v>
      </c>
      <c r="O968" s="27">
        <f>IF('GT Data'!X970=TRUE,B968*Loads!$B$4,0)</f>
        <v>0</v>
      </c>
      <c r="P968" s="27">
        <f>IF('GT Data'!X970=TRUE,'GEOMETRIC INPUTS'!Q968*Loads!$B$1,'GEOMETRIC INPUTS'!Q968*Loads!$F$1)</f>
        <v>0</v>
      </c>
      <c r="Q968">
        <v>-300</v>
      </c>
      <c r="R968" t="e">
        <f>'GEOMETRIC INPUTS'!R968/'GEOMETRIC INPUTS'!S968</f>
        <v>#DIV/0!</v>
      </c>
    </row>
    <row r="969" spans="1:18" x14ac:dyDescent="0.3">
      <c r="A969">
        <f>'GEOMETRIC INPUTS'!A969</f>
        <v>0</v>
      </c>
      <c r="B969">
        <f>'GT Data'!Z971</f>
        <v>0</v>
      </c>
      <c r="C969">
        <f>IF(AND('GEOMETRIC INPUTS'!E969&gt;'GEOMETRIC INPUTS'!B969,'GEOMETRIC INPUTS'!C969&gt;'GEOMETRIC INPUTS'!F969),ACOS(('GEOMETRIC INPUTS'!C969-'GEOMETRIC INPUTS'!F969)/'Calculated Tab Properties'!E969),0) + IF(AND('GEOMETRIC INPUTS'!E969&gt;'GEOMETRIC INPUTS'!B969,'GEOMETRIC INPUTS'!C969&lt;'GEOMETRIC INPUTS'!F969),PI()/2 + ASIN((-'GEOMETRIC INPUTS'!C969+'GEOMETRIC INPUTS'!F969)/'Calculated Tab Properties'!E969),0) + IF(AND('GEOMETRIC INPUTS'!E969&lt;'GEOMETRIC INPUTS'!B969,'GEOMETRIC INPUTS'!C969&lt;'GEOMETRIC INPUTS'!F969),PI() + ACOS(('GEOMETRIC INPUTS'!C969-'GEOMETRIC INPUTS'!F969)/'Calculated Tab Properties'!E969),0) + IF(AND('GEOMETRIC INPUTS'!E969&lt;'GEOMETRIC INPUTS'!B969,'GEOMETRIC INPUTS'!C969&gt;'GEOMETRIC INPUTS'!F969),2*PI() - ACOS((-'GEOMETRIC INPUTS'!C969+'GEOMETRIC INPUTS'!F969)/'Calculated Tab Properties'!E969),0) + IF(AND('GEOMETRIC INPUTS'!E969='GEOMETRIC INPUTS'!B969,'GEOMETRIC INPUTS'!C969&gt;'GEOMETRIC INPUTS'!F969),0,0) + IF(AND('GEOMETRIC INPUTS'!E969&gt;'GEOMETRIC INPUTS'!B969,'GEOMETRIC INPUTS'!C969='GEOMETRIC INPUTS'!F969),PI()/2,0) + IF(AND('GEOMETRIC INPUTS'!E969='GEOMETRIC INPUTS'!B969,'GEOMETRIC INPUTS'!C969&lt;'GEOMETRIC INPUTS'!F969),PI(),0) + IF(AND('GEOMETRIC INPUTS'!E969&lt;'GEOMETRIC INPUTS'!B969,'GEOMETRIC INPUTS'!C969='GEOMETRIC INPUTS'!F969),3/2*PI(),0)</f>
        <v>0</v>
      </c>
      <c r="D969">
        <f t="shared" si="15"/>
        <v>0</v>
      </c>
      <c r="E969">
        <f>SQRT(('GEOMETRIC INPUTS'!B969-'GEOMETRIC INPUTS'!E969)^2+('GEOMETRIC INPUTS'!C969-'GEOMETRIC INPUTS'!F969)^2+('GEOMETRIC INPUTS'!D969-'GEOMETRIC INPUTS'!G969)^2)</f>
        <v>0</v>
      </c>
      <c r="F969">
        <f>SQRT(('GEOMETRIC INPUTS'!B969-'GEOMETRIC INPUTS'!N969)^2 + ('GEOMETRIC INPUTS'!C969-'GEOMETRIC INPUTS'!O969)^2 + ('GEOMETRIC INPUTS'!D969-'GEOMETRIC INPUTS'!P969)^2)</f>
        <v>0</v>
      </c>
      <c r="G969">
        <f>SQRT(('GEOMETRIC INPUTS'!E969-'GEOMETRIC INPUTS'!N969)^2 + ('GEOMETRIC INPUTS'!F969-'GEOMETRIC INPUTS'!O969)^2 + ('GEOMETRIC INPUTS'!G969-'GEOMETRIC INPUTS'!P969)^2)</f>
        <v>0</v>
      </c>
      <c r="H969">
        <f>SQRT(('GEOMETRIC INPUTS'!H969-'GEOMETRIC INPUTS'!K969)^2 + ('GEOMETRIC INPUTS'!I969-'GEOMETRIC INPUTS'!L969)^2 + ('GEOMETRIC INPUTS'!J969-'GEOMETRIC INPUTS'!M969)^2)</f>
        <v>0</v>
      </c>
      <c r="I969">
        <f>SQRT(('GEOMETRIC INPUTS'!K969-'GEOMETRIC INPUTS'!N969)^2 + ('GEOMETRIC INPUTS'!L969-'GEOMETRIC INPUTS'!O969)^2 + ('GEOMETRIC INPUTS'!M969-'GEOMETRIC INPUTS'!P969)^2)</f>
        <v>0</v>
      </c>
      <c r="J969" s="20" t="e">
        <f>ASIN(('GEOMETRIC INPUTS'!M969-'GEOMETRIC INPUTS'!J969)/H969)</f>
        <v>#DIV/0!</v>
      </c>
      <c r="K969" s="27">
        <f>IF('GT Data'!X971=TRUE,'GEOMETRIC INPUTS'!Q969*Loads!$B$2,'GEOMETRIC INPUTS'!Q969*Loads!$F$2)</f>
        <v>0</v>
      </c>
      <c r="L969" s="27">
        <f>IF('GT Data'!X971=TRUE,F969*Loads!$B$3,F969*Loads!$F$3)</f>
        <v>0</v>
      </c>
      <c r="M969" s="27">
        <f>IF('GT Data'!X971=TRUE,G969*Loads!$B$3,G969*Loads!$F$3)</f>
        <v>0</v>
      </c>
      <c r="N969" s="27">
        <f>IF('GT Data'!X971=TRUE,H969*Loads!$B$3,H969*Loads!$F$3)</f>
        <v>0</v>
      </c>
      <c r="O969" s="27">
        <f>IF('GT Data'!X971=TRUE,B969*Loads!$B$4,0)</f>
        <v>0</v>
      </c>
      <c r="P969" s="27">
        <f>IF('GT Data'!X971=TRUE,'GEOMETRIC INPUTS'!Q969*Loads!$B$1,'GEOMETRIC INPUTS'!Q969*Loads!$F$1)</f>
        <v>0</v>
      </c>
      <c r="Q969">
        <v>-300</v>
      </c>
      <c r="R969" t="e">
        <f>'GEOMETRIC INPUTS'!R969/'GEOMETRIC INPUTS'!S969</f>
        <v>#DIV/0!</v>
      </c>
    </row>
    <row r="970" spans="1:18" x14ac:dyDescent="0.3">
      <c r="A970">
        <f>'GEOMETRIC INPUTS'!A970</f>
        <v>0</v>
      </c>
      <c r="B970">
        <f>'GT Data'!Z972</f>
        <v>0</v>
      </c>
      <c r="C970">
        <f>IF(AND('GEOMETRIC INPUTS'!E970&gt;'GEOMETRIC INPUTS'!B970,'GEOMETRIC INPUTS'!C970&gt;'GEOMETRIC INPUTS'!F970),ACOS(('GEOMETRIC INPUTS'!C970-'GEOMETRIC INPUTS'!F970)/'Calculated Tab Properties'!E970),0) + IF(AND('GEOMETRIC INPUTS'!E970&gt;'GEOMETRIC INPUTS'!B970,'GEOMETRIC INPUTS'!C970&lt;'GEOMETRIC INPUTS'!F970),PI()/2 + ASIN((-'GEOMETRIC INPUTS'!C970+'GEOMETRIC INPUTS'!F970)/'Calculated Tab Properties'!E970),0) + IF(AND('GEOMETRIC INPUTS'!E970&lt;'GEOMETRIC INPUTS'!B970,'GEOMETRIC INPUTS'!C970&lt;'GEOMETRIC INPUTS'!F970),PI() + ACOS(('GEOMETRIC INPUTS'!C970-'GEOMETRIC INPUTS'!F970)/'Calculated Tab Properties'!E970),0) + IF(AND('GEOMETRIC INPUTS'!E970&lt;'GEOMETRIC INPUTS'!B970,'GEOMETRIC INPUTS'!C970&gt;'GEOMETRIC INPUTS'!F970),2*PI() - ACOS((-'GEOMETRIC INPUTS'!C970+'GEOMETRIC INPUTS'!F970)/'Calculated Tab Properties'!E970),0) + IF(AND('GEOMETRIC INPUTS'!E970='GEOMETRIC INPUTS'!B970,'GEOMETRIC INPUTS'!C970&gt;'GEOMETRIC INPUTS'!F970),0,0) + IF(AND('GEOMETRIC INPUTS'!E970&gt;'GEOMETRIC INPUTS'!B970,'GEOMETRIC INPUTS'!C970='GEOMETRIC INPUTS'!F970),PI()/2,0) + IF(AND('GEOMETRIC INPUTS'!E970='GEOMETRIC INPUTS'!B970,'GEOMETRIC INPUTS'!C970&lt;'GEOMETRIC INPUTS'!F970),PI(),0) + IF(AND('GEOMETRIC INPUTS'!E970&lt;'GEOMETRIC INPUTS'!B970,'GEOMETRIC INPUTS'!C970='GEOMETRIC INPUTS'!F970),3/2*PI(),0)</f>
        <v>0</v>
      </c>
      <c r="D970">
        <f t="shared" si="15"/>
        <v>0</v>
      </c>
      <c r="E970">
        <f>SQRT(('GEOMETRIC INPUTS'!B970-'GEOMETRIC INPUTS'!E970)^2+('GEOMETRIC INPUTS'!C970-'GEOMETRIC INPUTS'!F970)^2+('GEOMETRIC INPUTS'!D970-'GEOMETRIC INPUTS'!G970)^2)</f>
        <v>0</v>
      </c>
      <c r="F970">
        <f>SQRT(('GEOMETRIC INPUTS'!B970-'GEOMETRIC INPUTS'!N970)^2 + ('GEOMETRIC INPUTS'!C970-'GEOMETRIC INPUTS'!O970)^2 + ('GEOMETRIC INPUTS'!D970-'GEOMETRIC INPUTS'!P970)^2)</f>
        <v>0</v>
      </c>
      <c r="G970">
        <f>SQRT(('GEOMETRIC INPUTS'!E970-'GEOMETRIC INPUTS'!N970)^2 + ('GEOMETRIC INPUTS'!F970-'GEOMETRIC INPUTS'!O970)^2 + ('GEOMETRIC INPUTS'!G970-'GEOMETRIC INPUTS'!P970)^2)</f>
        <v>0</v>
      </c>
      <c r="H970">
        <f>SQRT(('GEOMETRIC INPUTS'!H970-'GEOMETRIC INPUTS'!K970)^2 + ('GEOMETRIC INPUTS'!I970-'GEOMETRIC INPUTS'!L970)^2 + ('GEOMETRIC INPUTS'!J970-'GEOMETRIC INPUTS'!M970)^2)</f>
        <v>0</v>
      </c>
      <c r="I970">
        <f>SQRT(('GEOMETRIC INPUTS'!K970-'GEOMETRIC INPUTS'!N970)^2 + ('GEOMETRIC INPUTS'!L970-'GEOMETRIC INPUTS'!O970)^2 + ('GEOMETRIC INPUTS'!M970-'GEOMETRIC INPUTS'!P970)^2)</f>
        <v>0</v>
      </c>
      <c r="J970" s="20" t="e">
        <f>ASIN(('GEOMETRIC INPUTS'!M970-'GEOMETRIC INPUTS'!J970)/H970)</f>
        <v>#DIV/0!</v>
      </c>
      <c r="K970" s="27">
        <f>IF('GT Data'!X972=TRUE,'GEOMETRIC INPUTS'!Q970*Loads!$B$2,'GEOMETRIC INPUTS'!Q970*Loads!$F$2)</f>
        <v>0</v>
      </c>
      <c r="L970" s="27">
        <f>IF('GT Data'!X972=TRUE,F970*Loads!$B$3,F970*Loads!$F$3)</f>
        <v>0</v>
      </c>
      <c r="M970" s="27">
        <f>IF('GT Data'!X972=TRUE,G970*Loads!$B$3,G970*Loads!$F$3)</f>
        <v>0</v>
      </c>
      <c r="N970" s="27">
        <f>IF('GT Data'!X972=TRUE,H970*Loads!$B$3,H970*Loads!$F$3)</f>
        <v>0</v>
      </c>
      <c r="O970" s="27">
        <f>IF('GT Data'!X972=TRUE,B970*Loads!$B$4,0)</f>
        <v>0</v>
      </c>
      <c r="P970" s="27">
        <f>IF('GT Data'!X972=TRUE,'GEOMETRIC INPUTS'!Q970*Loads!$B$1,'GEOMETRIC INPUTS'!Q970*Loads!$F$1)</f>
        <v>0</v>
      </c>
      <c r="Q970">
        <v>-300</v>
      </c>
      <c r="R970" t="e">
        <f>'GEOMETRIC INPUTS'!R970/'GEOMETRIC INPUTS'!S970</f>
        <v>#DIV/0!</v>
      </c>
    </row>
    <row r="971" spans="1:18" x14ac:dyDescent="0.3">
      <c r="A971">
        <f>'GEOMETRIC INPUTS'!A971</f>
        <v>0</v>
      </c>
      <c r="B971">
        <f>'GT Data'!Z973</f>
        <v>0</v>
      </c>
      <c r="C971">
        <f>IF(AND('GEOMETRIC INPUTS'!E971&gt;'GEOMETRIC INPUTS'!B971,'GEOMETRIC INPUTS'!C971&gt;'GEOMETRIC INPUTS'!F971),ACOS(('GEOMETRIC INPUTS'!C971-'GEOMETRIC INPUTS'!F971)/'Calculated Tab Properties'!E971),0) + IF(AND('GEOMETRIC INPUTS'!E971&gt;'GEOMETRIC INPUTS'!B971,'GEOMETRIC INPUTS'!C971&lt;'GEOMETRIC INPUTS'!F971),PI()/2 + ASIN((-'GEOMETRIC INPUTS'!C971+'GEOMETRIC INPUTS'!F971)/'Calculated Tab Properties'!E971),0) + IF(AND('GEOMETRIC INPUTS'!E971&lt;'GEOMETRIC INPUTS'!B971,'GEOMETRIC INPUTS'!C971&lt;'GEOMETRIC INPUTS'!F971),PI() + ACOS(('GEOMETRIC INPUTS'!C971-'GEOMETRIC INPUTS'!F971)/'Calculated Tab Properties'!E971),0) + IF(AND('GEOMETRIC INPUTS'!E971&lt;'GEOMETRIC INPUTS'!B971,'GEOMETRIC INPUTS'!C971&gt;'GEOMETRIC INPUTS'!F971),2*PI() - ACOS((-'GEOMETRIC INPUTS'!C971+'GEOMETRIC INPUTS'!F971)/'Calculated Tab Properties'!E971),0) + IF(AND('GEOMETRIC INPUTS'!E971='GEOMETRIC INPUTS'!B971,'GEOMETRIC INPUTS'!C971&gt;'GEOMETRIC INPUTS'!F971),0,0) + IF(AND('GEOMETRIC INPUTS'!E971&gt;'GEOMETRIC INPUTS'!B971,'GEOMETRIC INPUTS'!C971='GEOMETRIC INPUTS'!F971),PI()/2,0) + IF(AND('GEOMETRIC INPUTS'!E971='GEOMETRIC INPUTS'!B971,'GEOMETRIC INPUTS'!C971&lt;'GEOMETRIC INPUTS'!F971),PI(),0) + IF(AND('GEOMETRIC INPUTS'!E971&lt;'GEOMETRIC INPUTS'!B971,'GEOMETRIC INPUTS'!C971='GEOMETRIC INPUTS'!F971),3/2*PI(),0)</f>
        <v>0</v>
      </c>
      <c r="D971">
        <f t="shared" si="15"/>
        <v>0</v>
      </c>
      <c r="E971">
        <f>SQRT(('GEOMETRIC INPUTS'!B971-'GEOMETRIC INPUTS'!E971)^2+('GEOMETRIC INPUTS'!C971-'GEOMETRIC INPUTS'!F971)^2+('GEOMETRIC INPUTS'!D971-'GEOMETRIC INPUTS'!G971)^2)</f>
        <v>0</v>
      </c>
      <c r="F971">
        <f>SQRT(('GEOMETRIC INPUTS'!B971-'GEOMETRIC INPUTS'!N971)^2 + ('GEOMETRIC INPUTS'!C971-'GEOMETRIC INPUTS'!O971)^2 + ('GEOMETRIC INPUTS'!D971-'GEOMETRIC INPUTS'!P971)^2)</f>
        <v>0</v>
      </c>
      <c r="G971">
        <f>SQRT(('GEOMETRIC INPUTS'!E971-'GEOMETRIC INPUTS'!N971)^2 + ('GEOMETRIC INPUTS'!F971-'GEOMETRIC INPUTS'!O971)^2 + ('GEOMETRIC INPUTS'!G971-'GEOMETRIC INPUTS'!P971)^2)</f>
        <v>0</v>
      </c>
      <c r="H971">
        <f>SQRT(('GEOMETRIC INPUTS'!H971-'GEOMETRIC INPUTS'!K971)^2 + ('GEOMETRIC INPUTS'!I971-'GEOMETRIC INPUTS'!L971)^2 + ('GEOMETRIC INPUTS'!J971-'GEOMETRIC INPUTS'!M971)^2)</f>
        <v>0</v>
      </c>
      <c r="I971">
        <f>SQRT(('GEOMETRIC INPUTS'!K971-'GEOMETRIC INPUTS'!N971)^2 + ('GEOMETRIC INPUTS'!L971-'GEOMETRIC INPUTS'!O971)^2 + ('GEOMETRIC INPUTS'!M971-'GEOMETRIC INPUTS'!P971)^2)</f>
        <v>0</v>
      </c>
      <c r="J971" s="20" t="e">
        <f>ASIN(('GEOMETRIC INPUTS'!M971-'GEOMETRIC INPUTS'!J971)/H971)</f>
        <v>#DIV/0!</v>
      </c>
      <c r="K971" s="27">
        <f>IF('GT Data'!X973=TRUE,'GEOMETRIC INPUTS'!Q971*Loads!$B$2,'GEOMETRIC INPUTS'!Q971*Loads!$F$2)</f>
        <v>0</v>
      </c>
      <c r="L971" s="27">
        <f>IF('GT Data'!X973=TRUE,F971*Loads!$B$3,F971*Loads!$F$3)</f>
        <v>0</v>
      </c>
      <c r="M971" s="27">
        <f>IF('GT Data'!X973=TRUE,G971*Loads!$B$3,G971*Loads!$F$3)</f>
        <v>0</v>
      </c>
      <c r="N971" s="27">
        <f>IF('GT Data'!X973=TRUE,H971*Loads!$B$3,H971*Loads!$F$3)</f>
        <v>0</v>
      </c>
      <c r="O971" s="27">
        <f>IF('GT Data'!X973=TRUE,B971*Loads!$B$4,0)</f>
        <v>0</v>
      </c>
      <c r="P971" s="27">
        <f>IF('GT Data'!X973=TRUE,'GEOMETRIC INPUTS'!Q971*Loads!$B$1,'GEOMETRIC INPUTS'!Q971*Loads!$F$1)</f>
        <v>0</v>
      </c>
      <c r="Q971">
        <v>-300</v>
      </c>
      <c r="R971" t="e">
        <f>'GEOMETRIC INPUTS'!R971/'GEOMETRIC INPUTS'!S971</f>
        <v>#DIV/0!</v>
      </c>
    </row>
    <row r="972" spans="1:18" x14ac:dyDescent="0.3">
      <c r="A972">
        <f>'GEOMETRIC INPUTS'!A972</f>
        <v>0</v>
      </c>
      <c r="B972">
        <f>'GT Data'!Z974</f>
        <v>0</v>
      </c>
      <c r="C972">
        <f>IF(AND('GEOMETRIC INPUTS'!E972&gt;'GEOMETRIC INPUTS'!B972,'GEOMETRIC INPUTS'!C972&gt;'GEOMETRIC INPUTS'!F972),ACOS(('GEOMETRIC INPUTS'!C972-'GEOMETRIC INPUTS'!F972)/'Calculated Tab Properties'!E972),0) + IF(AND('GEOMETRIC INPUTS'!E972&gt;'GEOMETRIC INPUTS'!B972,'GEOMETRIC INPUTS'!C972&lt;'GEOMETRIC INPUTS'!F972),PI()/2 + ASIN((-'GEOMETRIC INPUTS'!C972+'GEOMETRIC INPUTS'!F972)/'Calculated Tab Properties'!E972),0) + IF(AND('GEOMETRIC INPUTS'!E972&lt;'GEOMETRIC INPUTS'!B972,'GEOMETRIC INPUTS'!C972&lt;'GEOMETRIC INPUTS'!F972),PI() + ACOS(('GEOMETRIC INPUTS'!C972-'GEOMETRIC INPUTS'!F972)/'Calculated Tab Properties'!E972),0) + IF(AND('GEOMETRIC INPUTS'!E972&lt;'GEOMETRIC INPUTS'!B972,'GEOMETRIC INPUTS'!C972&gt;'GEOMETRIC INPUTS'!F972),2*PI() - ACOS((-'GEOMETRIC INPUTS'!C972+'GEOMETRIC INPUTS'!F972)/'Calculated Tab Properties'!E972),0) + IF(AND('GEOMETRIC INPUTS'!E972='GEOMETRIC INPUTS'!B972,'GEOMETRIC INPUTS'!C972&gt;'GEOMETRIC INPUTS'!F972),0,0) + IF(AND('GEOMETRIC INPUTS'!E972&gt;'GEOMETRIC INPUTS'!B972,'GEOMETRIC INPUTS'!C972='GEOMETRIC INPUTS'!F972),PI()/2,0) + IF(AND('GEOMETRIC INPUTS'!E972='GEOMETRIC INPUTS'!B972,'GEOMETRIC INPUTS'!C972&lt;'GEOMETRIC INPUTS'!F972),PI(),0) + IF(AND('GEOMETRIC INPUTS'!E972&lt;'GEOMETRIC INPUTS'!B972,'GEOMETRIC INPUTS'!C972='GEOMETRIC INPUTS'!F972),3/2*PI(),0)</f>
        <v>0</v>
      </c>
      <c r="D972">
        <f t="shared" ref="D972:D1000" si="16">C972*180/PI()</f>
        <v>0</v>
      </c>
      <c r="E972">
        <f>SQRT(('GEOMETRIC INPUTS'!B972-'GEOMETRIC INPUTS'!E972)^2+('GEOMETRIC INPUTS'!C972-'GEOMETRIC INPUTS'!F972)^2+('GEOMETRIC INPUTS'!D972-'GEOMETRIC INPUTS'!G972)^2)</f>
        <v>0</v>
      </c>
      <c r="F972">
        <f>SQRT(('GEOMETRIC INPUTS'!B972-'GEOMETRIC INPUTS'!N972)^2 + ('GEOMETRIC INPUTS'!C972-'GEOMETRIC INPUTS'!O972)^2 + ('GEOMETRIC INPUTS'!D972-'GEOMETRIC INPUTS'!P972)^2)</f>
        <v>0</v>
      </c>
      <c r="G972">
        <f>SQRT(('GEOMETRIC INPUTS'!E972-'GEOMETRIC INPUTS'!N972)^2 + ('GEOMETRIC INPUTS'!F972-'GEOMETRIC INPUTS'!O972)^2 + ('GEOMETRIC INPUTS'!G972-'GEOMETRIC INPUTS'!P972)^2)</f>
        <v>0</v>
      </c>
      <c r="H972">
        <f>SQRT(('GEOMETRIC INPUTS'!H972-'GEOMETRIC INPUTS'!K972)^2 + ('GEOMETRIC INPUTS'!I972-'GEOMETRIC INPUTS'!L972)^2 + ('GEOMETRIC INPUTS'!J972-'GEOMETRIC INPUTS'!M972)^2)</f>
        <v>0</v>
      </c>
      <c r="I972">
        <f>SQRT(('GEOMETRIC INPUTS'!K972-'GEOMETRIC INPUTS'!N972)^2 + ('GEOMETRIC INPUTS'!L972-'GEOMETRIC INPUTS'!O972)^2 + ('GEOMETRIC INPUTS'!M972-'GEOMETRIC INPUTS'!P972)^2)</f>
        <v>0</v>
      </c>
      <c r="J972" s="20" t="e">
        <f>ASIN(('GEOMETRIC INPUTS'!M972-'GEOMETRIC INPUTS'!J972)/H972)</f>
        <v>#DIV/0!</v>
      </c>
      <c r="K972" s="27">
        <f>IF('GT Data'!X974=TRUE,'GEOMETRIC INPUTS'!Q972*Loads!$B$2,'GEOMETRIC INPUTS'!Q972*Loads!$F$2)</f>
        <v>0</v>
      </c>
      <c r="L972" s="27">
        <f>IF('GT Data'!X974=TRUE,F972*Loads!$B$3,F972*Loads!$F$3)</f>
        <v>0</v>
      </c>
      <c r="M972" s="27">
        <f>IF('GT Data'!X974=TRUE,G972*Loads!$B$3,G972*Loads!$F$3)</f>
        <v>0</v>
      </c>
      <c r="N972" s="27">
        <f>IF('GT Data'!X974=TRUE,H972*Loads!$B$3,H972*Loads!$F$3)</f>
        <v>0</v>
      </c>
      <c r="O972" s="27">
        <f>IF('GT Data'!X974=TRUE,B972*Loads!$B$4,0)</f>
        <v>0</v>
      </c>
      <c r="P972" s="27">
        <f>IF('GT Data'!X974=TRUE,'GEOMETRIC INPUTS'!Q972*Loads!$B$1,'GEOMETRIC INPUTS'!Q972*Loads!$F$1)</f>
        <v>0</v>
      </c>
      <c r="Q972">
        <v>-300</v>
      </c>
      <c r="R972" t="e">
        <f>'GEOMETRIC INPUTS'!R972/'GEOMETRIC INPUTS'!S972</f>
        <v>#DIV/0!</v>
      </c>
    </row>
    <row r="973" spans="1:18" x14ac:dyDescent="0.3">
      <c r="A973">
        <f>'GEOMETRIC INPUTS'!A973</f>
        <v>0</v>
      </c>
      <c r="B973">
        <f>'GT Data'!Z975</f>
        <v>0</v>
      </c>
      <c r="C973">
        <f>IF(AND('GEOMETRIC INPUTS'!E973&gt;'GEOMETRIC INPUTS'!B973,'GEOMETRIC INPUTS'!C973&gt;'GEOMETRIC INPUTS'!F973),ACOS(('GEOMETRIC INPUTS'!C973-'GEOMETRIC INPUTS'!F973)/'Calculated Tab Properties'!E973),0) + IF(AND('GEOMETRIC INPUTS'!E973&gt;'GEOMETRIC INPUTS'!B973,'GEOMETRIC INPUTS'!C973&lt;'GEOMETRIC INPUTS'!F973),PI()/2 + ASIN((-'GEOMETRIC INPUTS'!C973+'GEOMETRIC INPUTS'!F973)/'Calculated Tab Properties'!E973),0) + IF(AND('GEOMETRIC INPUTS'!E973&lt;'GEOMETRIC INPUTS'!B973,'GEOMETRIC INPUTS'!C973&lt;'GEOMETRIC INPUTS'!F973),PI() + ACOS(('GEOMETRIC INPUTS'!C973-'GEOMETRIC INPUTS'!F973)/'Calculated Tab Properties'!E973),0) + IF(AND('GEOMETRIC INPUTS'!E973&lt;'GEOMETRIC INPUTS'!B973,'GEOMETRIC INPUTS'!C973&gt;'GEOMETRIC INPUTS'!F973),2*PI() - ACOS((-'GEOMETRIC INPUTS'!C973+'GEOMETRIC INPUTS'!F973)/'Calculated Tab Properties'!E973),0) + IF(AND('GEOMETRIC INPUTS'!E973='GEOMETRIC INPUTS'!B973,'GEOMETRIC INPUTS'!C973&gt;'GEOMETRIC INPUTS'!F973),0,0) + IF(AND('GEOMETRIC INPUTS'!E973&gt;'GEOMETRIC INPUTS'!B973,'GEOMETRIC INPUTS'!C973='GEOMETRIC INPUTS'!F973),PI()/2,0) + IF(AND('GEOMETRIC INPUTS'!E973='GEOMETRIC INPUTS'!B973,'GEOMETRIC INPUTS'!C973&lt;'GEOMETRIC INPUTS'!F973),PI(),0) + IF(AND('GEOMETRIC INPUTS'!E973&lt;'GEOMETRIC INPUTS'!B973,'GEOMETRIC INPUTS'!C973='GEOMETRIC INPUTS'!F973),3/2*PI(),0)</f>
        <v>0</v>
      </c>
      <c r="D973">
        <f t="shared" si="16"/>
        <v>0</v>
      </c>
      <c r="E973">
        <f>SQRT(('GEOMETRIC INPUTS'!B973-'GEOMETRIC INPUTS'!E973)^2+('GEOMETRIC INPUTS'!C973-'GEOMETRIC INPUTS'!F973)^2+('GEOMETRIC INPUTS'!D973-'GEOMETRIC INPUTS'!G973)^2)</f>
        <v>0</v>
      </c>
      <c r="F973">
        <f>SQRT(('GEOMETRIC INPUTS'!B973-'GEOMETRIC INPUTS'!N973)^2 + ('GEOMETRIC INPUTS'!C973-'GEOMETRIC INPUTS'!O973)^2 + ('GEOMETRIC INPUTS'!D973-'GEOMETRIC INPUTS'!P973)^2)</f>
        <v>0</v>
      </c>
      <c r="G973">
        <f>SQRT(('GEOMETRIC INPUTS'!E973-'GEOMETRIC INPUTS'!N973)^2 + ('GEOMETRIC INPUTS'!F973-'GEOMETRIC INPUTS'!O973)^2 + ('GEOMETRIC INPUTS'!G973-'GEOMETRIC INPUTS'!P973)^2)</f>
        <v>0</v>
      </c>
      <c r="H973">
        <f>SQRT(('GEOMETRIC INPUTS'!H973-'GEOMETRIC INPUTS'!K973)^2 + ('GEOMETRIC INPUTS'!I973-'GEOMETRIC INPUTS'!L973)^2 + ('GEOMETRIC INPUTS'!J973-'GEOMETRIC INPUTS'!M973)^2)</f>
        <v>0</v>
      </c>
      <c r="I973">
        <f>SQRT(('GEOMETRIC INPUTS'!K973-'GEOMETRIC INPUTS'!N973)^2 + ('GEOMETRIC INPUTS'!L973-'GEOMETRIC INPUTS'!O973)^2 + ('GEOMETRIC INPUTS'!M973-'GEOMETRIC INPUTS'!P973)^2)</f>
        <v>0</v>
      </c>
      <c r="J973" s="20" t="e">
        <f>ASIN(('GEOMETRIC INPUTS'!M973-'GEOMETRIC INPUTS'!J973)/H973)</f>
        <v>#DIV/0!</v>
      </c>
      <c r="K973" s="27">
        <f>IF('GT Data'!X975=TRUE,'GEOMETRIC INPUTS'!Q973*Loads!$B$2,'GEOMETRIC INPUTS'!Q973*Loads!$F$2)</f>
        <v>0</v>
      </c>
      <c r="L973" s="27">
        <f>IF('GT Data'!X975=TRUE,F973*Loads!$B$3,F973*Loads!$F$3)</f>
        <v>0</v>
      </c>
      <c r="M973" s="27">
        <f>IF('GT Data'!X975=TRUE,G973*Loads!$B$3,G973*Loads!$F$3)</f>
        <v>0</v>
      </c>
      <c r="N973" s="27">
        <f>IF('GT Data'!X975=TRUE,H973*Loads!$B$3,H973*Loads!$F$3)</f>
        <v>0</v>
      </c>
      <c r="O973" s="27">
        <f>IF('GT Data'!X975=TRUE,B973*Loads!$B$4,0)</f>
        <v>0</v>
      </c>
      <c r="P973" s="27">
        <f>IF('GT Data'!X975=TRUE,'GEOMETRIC INPUTS'!Q973*Loads!$B$1,'GEOMETRIC INPUTS'!Q973*Loads!$F$1)</f>
        <v>0</v>
      </c>
      <c r="Q973">
        <v>-300</v>
      </c>
      <c r="R973" t="e">
        <f>'GEOMETRIC INPUTS'!R973/'GEOMETRIC INPUTS'!S973</f>
        <v>#DIV/0!</v>
      </c>
    </row>
    <row r="974" spans="1:18" x14ac:dyDescent="0.3">
      <c r="A974">
        <f>'GEOMETRIC INPUTS'!A974</f>
        <v>0</v>
      </c>
      <c r="B974">
        <f>'GT Data'!Z976</f>
        <v>0</v>
      </c>
      <c r="C974">
        <f>IF(AND('GEOMETRIC INPUTS'!E974&gt;'GEOMETRIC INPUTS'!B974,'GEOMETRIC INPUTS'!C974&gt;'GEOMETRIC INPUTS'!F974),ACOS(('GEOMETRIC INPUTS'!C974-'GEOMETRIC INPUTS'!F974)/'Calculated Tab Properties'!E974),0) + IF(AND('GEOMETRIC INPUTS'!E974&gt;'GEOMETRIC INPUTS'!B974,'GEOMETRIC INPUTS'!C974&lt;'GEOMETRIC INPUTS'!F974),PI()/2 + ASIN((-'GEOMETRIC INPUTS'!C974+'GEOMETRIC INPUTS'!F974)/'Calculated Tab Properties'!E974),0) + IF(AND('GEOMETRIC INPUTS'!E974&lt;'GEOMETRIC INPUTS'!B974,'GEOMETRIC INPUTS'!C974&lt;'GEOMETRIC INPUTS'!F974),PI() + ACOS(('GEOMETRIC INPUTS'!C974-'GEOMETRIC INPUTS'!F974)/'Calculated Tab Properties'!E974),0) + IF(AND('GEOMETRIC INPUTS'!E974&lt;'GEOMETRIC INPUTS'!B974,'GEOMETRIC INPUTS'!C974&gt;'GEOMETRIC INPUTS'!F974),2*PI() - ACOS((-'GEOMETRIC INPUTS'!C974+'GEOMETRIC INPUTS'!F974)/'Calculated Tab Properties'!E974),0) + IF(AND('GEOMETRIC INPUTS'!E974='GEOMETRIC INPUTS'!B974,'GEOMETRIC INPUTS'!C974&gt;'GEOMETRIC INPUTS'!F974),0,0) + IF(AND('GEOMETRIC INPUTS'!E974&gt;'GEOMETRIC INPUTS'!B974,'GEOMETRIC INPUTS'!C974='GEOMETRIC INPUTS'!F974),PI()/2,0) + IF(AND('GEOMETRIC INPUTS'!E974='GEOMETRIC INPUTS'!B974,'GEOMETRIC INPUTS'!C974&lt;'GEOMETRIC INPUTS'!F974),PI(),0) + IF(AND('GEOMETRIC INPUTS'!E974&lt;'GEOMETRIC INPUTS'!B974,'GEOMETRIC INPUTS'!C974='GEOMETRIC INPUTS'!F974),3/2*PI(),0)</f>
        <v>0</v>
      </c>
      <c r="D974">
        <f t="shared" si="16"/>
        <v>0</v>
      </c>
      <c r="E974">
        <f>SQRT(('GEOMETRIC INPUTS'!B974-'GEOMETRIC INPUTS'!E974)^2+('GEOMETRIC INPUTS'!C974-'GEOMETRIC INPUTS'!F974)^2+('GEOMETRIC INPUTS'!D974-'GEOMETRIC INPUTS'!G974)^2)</f>
        <v>0</v>
      </c>
      <c r="F974">
        <f>SQRT(('GEOMETRIC INPUTS'!B974-'GEOMETRIC INPUTS'!N974)^2 + ('GEOMETRIC INPUTS'!C974-'GEOMETRIC INPUTS'!O974)^2 + ('GEOMETRIC INPUTS'!D974-'GEOMETRIC INPUTS'!P974)^2)</f>
        <v>0</v>
      </c>
      <c r="G974">
        <f>SQRT(('GEOMETRIC INPUTS'!E974-'GEOMETRIC INPUTS'!N974)^2 + ('GEOMETRIC INPUTS'!F974-'GEOMETRIC INPUTS'!O974)^2 + ('GEOMETRIC INPUTS'!G974-'GEOMETRIC INPUTS'!P974)^2)</f>
        <v>0</v>
      </c>
      <c r="H974">
        <f>SQRT(('GEOMETRIC INPUTS'!H974-'GEOMETRIC INPUTS'!K974)^2 + ('GEOMETRIC INPUTS'!I974-'GEOMETRIC INPUTS'!L974)^2 + ('GEOMETRIC INPUTS'!J974-'GEOMETRIC INPUTS'!M974)^2)</f>
        <v>0</v>
      </c>
      <c r="I974">
        <f>SQRT(('GEOMETRIC INPUTS'!K974-'GEOMETRIC INPUTS'!N974)^2 + ('GEOMETRIC INPUTS'!L974-'GEOMETRIC INPUTS'!O974)^2 + ('GEOMETRIC INPUTS'!M974-'GEOMETRIC INPUTS'!P974)^2)</f>
        <v>0</v>
      </c>
      <c r="J974" s="20" t="e">
        <f>ASIN(('GEOMETRIC INPUTS'!M974-'GEOMETRIC INPUTS'!J974)/H974)</f>
        <v>#DIV/0!</v>
      </c>
      <c r="K974" s="27">
        <f>IF('GT Data'!X976=TRUE,'GEOMETRIC INPUTS'!Q974*Loads!$B$2,'GEOMETRIC INPUTS'!Q974*Loads!$F$2)</f>
        <v>0</v>
      </c>
      <c r="L974" s="27">
        <f>IF('GT Data'!X976=TRUE,F974*Loads!$B$3,F974*Loads!$F$3)</f>
        <v>0</v>
      </c>
      <c r="M974" s="27">
        <f>IF('GT Data'!X976=TRUE,G974*Loads!$B$3,G974*Loads!$F$3)</f>
        <v>0</v>
      </c>
      <c r="N974" s="27">
        <f>IF('GT Data'!X976=TRUE,H974*Loads!$B$3,H974*Loads!$F$3)</f>
        <v>0</v>
      </c>
      <c r="O974" s="27">
        <f>IF('GT Data'!X976=TRUE,B974*Loads!$B$4,0)</f>
        <v>0</v>
      </c>
      <c r="P974" s="27">
        <f>IF('GT Data'!X976=TRUE,'GEOMETRIC INPUTS'!Q974*Loads!$B$1,'GEOMETRIC INPUTS'!Q974*Loads!$F$1)</f>
        <v>0</v>
      </c>
      <c r="Q974">
        <v>-300</v>
      </c>
      <c r="R974" t="e">
        <f>'GEOMETRIC INPUTS'!R974/'GEOMETRIC INPUTS'!S974</f>
        <v>#DIV/0!</v>
      </c>
    </row>
    <row r="975" spans="1:18" x14ac:dyDescent="0.3">
      <c r="A975">
        <f>'GEOMETRIC INPUTS'!A975</f>
        <v>0</v>
      </c>
      <c r="B975">
        <f>'GT Data'!Z977</f>
        <v>0</v>
      </c>
      <c r="C975">
        <f>IF(AND('GEOMETRIC INPUTS'!E975&gt;'GEOMETRIC INPUTS'!B975,'GEOMETRIC INPUTS'!C975&gt;'GEOMETRIC INPUTS'!F975),ACOS(('GEOMETRIC INPUTS'!C975-'GEOMETRIC INPUTS'!F975)/'Calculated Tab Properties'!E975),0) + IF(AND('GEOMETRIC INPUTS'!E975&gt;'GEOMETRIC INPUTS'!B975,'GEOMETRIC INPUTS'!C975&lt;'GEOMETRIC INPUTS'!F975),PI()/2 + ASIN((-'GEOMETRIC INPUTS'!C975+'GEOMETRIC INPUTS'!F975)/'Calculated Tab Properties'!E975),0) + IF(AND('GEOMETRIC INPUTS'!E975&lt;'GEOMETRIC INPUTS'!B975,'GEOMETRIC INPUTS'!C975&lt;'GEOMETRIC INPUTS'!F975),PI() + ACOS(('GEOMETRIC INPUTS'!C975-'GEOMETRIC INPUTS'!F975)/'Calculated Tab Properties'!E975),0) + IF(AND('GEOMETRIC INPUTS'!E975&lt;'GEOMETRIC INPUTS'!B975,'GEOMETRIC INPUTS'!C975&gt;'GEOMETRIC INPUTS'!F975),2*PI() - ACOS((-'GEOMETRIC INPUTS'!C975+'GEOMETRIC INPUTS'!F975)/'Calculated Tab Properties'!E975),0) + IF(AND('GEOMETRIC INPUTS'!E975='GEOMETRIC INPUTS'!B975,'GEOMETRIC INPUTS'!C975&gt;'GEOMETRIC INPUTS'!F975),0,0) + IF(AND('GEOMETRIC INPUTS'!E975&gt;'GEOMETRIC INPUTS'!B975,'GEOMETRIC INPUTS'!C975='GEOMETRIC INPUTS'!F975),PI()/2,0) + IF(AND('GEOMETRIC INPUTS'!E975='GEOMETRIC INPUTS'!B975,'GEOMETRIC INPUTS'!C975&lt;'GEOMETRIC INPUTS'!F975),PI(),0) + IF(AND('GEOMETRIC INPUTS'!E975&lt;'GEOMETRIC INPUTS'!B975,'GEOMETRIC INPUTS'!C975='GEOMETRIC INPUTS'!F975),3/2*PI(),0)</f>
        <v>0</v>
      </c>
      <c r="D975">
        <f t="shared" si="16"/>
        <v>0</v>
      </c>
      <c r="E975">
        <f>SQRT(('GEOMETRIC INPUTS'!B975-'GEOMETRIC INPUTS'!E975)^2+('GEOMETRIC INPUTS'!C975-'GEOMETRIC INPUTS'!F975)^2+('GEOMETRIC INPUTS'!D975-'GEOMETRIC INPUTS'!G975)^2)</f>
        <v>0</v>
      </c>
      <c r="F975">
        <f>SQRT(('GEOMETRIC INPUTS'!B975-'GEOMETRIC INPUTS'!N975)^2 + ('GEOMETRIC INPUTS'!C975-'GEOMETRIC INPUTS'!O975)^2 + ('GEOMETRIC INPUTS'!D975-'GEOMETRIC INPUTS'!P975)^2)</f>
        <v>0</v>
      </c>
      <c r="G975">
        <f>SQRT(('GEOMETRIC INPUTS'!E975-'GEOMETRIC INPUTS'!N975)^2 + ('GEOMETRIC INPUTS'!F975-'GEOMETRIC INPUTS'!O975)^2 + ('GEOMETRIC INPUTS'!G975-'GEOMETRIC INPUTS'!P975)^2)</f>
        <v>0</v>
      </c>
      <c r="H975">
        <f>SQRT(('GEOMETRIC INPUTS'!H975-'GEOMETRIC INPUTS'!K975)^2 + ('GEOMETRIC INPUTS'!I975-'GEOMETRIC INPUTS'!L975)^2 + ('GEOMETRIC INPUTS'!J975-'GEOMETRIC INPUTS'!M975)^2)</f>
        <v>0</v>
      </c>
      <c r="I975">
        <f>SQRT(('GEOMETRIC INPUTS'!K975-'GEOMETRIC INPUTS'!N975)^2 + ('GEOMETRIC INPUTS'!L975-'GEOMETRIC INPUTS'!O975)^2 + ('GEOMETRIC INPUTS'!M975-'GEOMETRIC INPUTS'!P975)^2)</f>
        <v>0</v>
      </c>
      <c r="J975" s="20" t="e">
        <f>ASIN(('GEOMETRIC INPUTS'!M975-'GEOMETRIC INPUTS'!J975)/H975)</f>
        <v>#DIV/0!</v>
      </c>
      <c r="K975" s="27">
        <f>IF('GT Data'!X977=TRUE,'GEOMETRIC INPUTS'!Q975*Loads!$B$2,'GEOMETRIC INPUTS'!Q975*Loads!$F$2)</f>
        <v>0</v>
      </c>
      <c r="L975" s="27">
        <f>IF('GT Data'!X977=TRUE,F975*Loads!$B$3,F975*Loads!$F$3)</f>
        <v>0</v>
      </c>
      <c r="M975" s="27">
        <f>IF('GT Data'!X977=TRUE,G975*Loads!$B$3,G975*Loads!$F$3)</f>
        <v>0</v>
      </c>
      <c r="N975" s="27">
        <f>IF('GT Data'!X977=TRUE,H975*Loads!$B$3,H975*Loads!$F$3)</f>
        <v>0</v>
      </c>
      <c r="O975" s="27">
        <f>IF('GT Data'!X977=TRUE,B975*Loads!$B$4,0)</f>
        <v>0</v>
      </c>
      <c r="P975" s="27">
        <f>IF('GT Data'!X977=TRUE,'GEOMETRIC INPUTS'!Q975*Loads!$B$1,'GEOMETRIC INPUTS'!Q975*Loads!$F$1)</f>
        <v>0</v>
      </c>
      <c r="Q975">
        <v>-300</v>
      </c>
      <c r="R975" t="e">
        <f>'GEOMETRIC INPUTS'!R975/'GEOMETRIC INPUTS'!S975</f>
        <v>#DIV/0!</v>
      </c>
    </row>
    <row r="976" spans="1:18" x14ac:dyDescent="0.3">
      <c r="A976">
        <f>'GEOMETRIC INPUTS'!A976</f>
        <v>0</v>
      </c>
      <c r="B976">
        <f>'GT Data'!Z978</f>
        <v>0</v>
      </c>
      <c r="C976">
        <f>IF(AND('GEOMETRIC INPUTS'!E976&gt;'GEOMETRIC INPUTS'!B976,'GEOMETRIC INPUTS'!C976&gt;'GEOMETRIC INPUTS'!F976),ACOS(('GEOMETRIC INPUTS'!C976-'GEOMETRIC INPUTS'!F976)/'Calculated Tab Properties'!E976),0) + IF(AND('GEOMETRIC INPUTS'!E976&gt;'GEOMETRIC INPUTS'!B976,'GEOMETRIC INPUTS'!C976&lt;'GEOMETRIC INPUTS'!F976),PI()/2 + ASIN((-'GEOMETRIC INPUTS'!C976+'GEOMETRIC INPUTS'!F976)/'Calculated Tab Properties'!E976),0) + IF(AND('GEOMETRIC INPUTS'!E976&lt;'GEOMETRIC INPUTS'!B976,'GEOMETRIC INPUTS'!C976&lt;'GEOMETRIC INPUTS'!F976),PI() + ACOS(('GEOMETRIC INPUTS'!C976-'GEOMETRIC INPUTS'!F976)/'Calculated Tab Properties'!E976),0) + IF(AND('GEOMETRIC INPUTS'!E976&lt;'GEOMETRIC INPUTS'!B976,'GEOMETRIC INPUTS'!C976&gt;'GEOMETRIC INPUTS'!F976),2*PI() - ACOS((-'GEOMETRIC INPUTS'!C976+'GEOMETRIC INPUTS'!F976)/'Calculated Tab Properties'!E976),0) + IF(AND('GEOMETRIC INPUTS'!E976='GEOMETRIC INPUTS'!B976,'GEOMETRIC INPUTS'!C976&gt;'GEOMETRIC INPUTS'!F976),0,0) + IF(AND('GEOMETRIC INPUTS'!E976&gt;'GEOMETRIC INPUTS'!B976,'GEOMETRIC INPUTS'!C976='GEOMETRIC INPUTS'!F976),PI()/2,0) + IF(AND('GEOMETRIC INPUTS'!E976='GEOMETRIC INPUTS'!B976,'GEOMETRIC INPUTS'!C976&lt;'GEOMETRIC INPUTS'!F976),PI(),0) + IF(AND('GEOMETRIC INPUTS'!E976&lt;'GEOMETRIC INPUTS'!B976,'GEOMETRIC INPUTS'!C976='GEOMETRIC INPUTS'!F976),3/2*PI(),0)</f>
        <v>0</v>
      </c>
      <c r="D976">
        <f t="shared" si="16"/>
        <v>0</v>
      </c>
      <c r="E976">
        <f>SQRT(('GEOMETRIC INPUTS'!B976-'GEOMETRIC INPUTS'!E976)^2+('GEOMETRIC INPUTS'!C976-'GEOMETRIC INPUTS'!F976)^2+('GEOMETRIC INPUTS'!D976-'GEOMETRIC INPUTS'!G976)^2)</f>
        <v>0</v>
      </c>
      <c r="F976">
        <f>SQRT(('GEOMETRIC INPUTS'!B976-'GEOMETRIC INPUTS'!N976)^2 + ('GEOMETRIC INPUTS'!C976-'GEOMETRIC INPUTS'!O976)^2 + ('GEOMETRIC INPUTS'!D976-'GEOMETRIC INPUTS'!P976)^2)</f>
        <v>0</v>
      </c>
      <c r="G976">
        <f>SQRT(('GEOMETRIC INPUTS'!E976-'GEOMETRIC INPUTS'!N976)^2 + ('GEOMETRIC INPUTS'!F976-'GEOMETRIC INPUTS'!O976)^2 + ('GEOMETRIC INPUTS'!G976-'GEOMETRIC INPUTS'!P976)^2)</f>
        <v>0</v>
      </c>
      <c r="H976">
        <f>SQRT(('GEOMETRIC INPUTS'!H976-'GEOMETRIC INPUTS'!K976)^2 + ('GEOMETRIC INPUTS'!I976-'GEOMETRIC INPUTS'!L976)^2 + ('GEOMETRIC INPUTS'!J976-'GEOMETRIC INPUTS'!M976)^2)</f>
        <v>0</v>
      </c>
      <c r="I976">
        <f>SQRT(('GEOMETRIC INPUTS'!K976-'GEOMETRIC INPUTS'!N976)^2 + ('GEOMETRIC INPUTS'!L976-'GEOMETRIC INPUTS'!O976)^2 + ('GEOMETRIC INPUTS'!M976-'GEOMETRIC INPUTS'!P976)^2)</f>
        <v>0</v>
      </c>
      <c r="J976" s="20" t="e">
        <f>ASIN(('GEOMETRIC INPUTS'!M976-'GEOMETRIC INPUTS'!J976)/H976)</f>
        <v>#DIV/0!</v>
      </c>
      <c r="K976" s="27">
        <f>IF('GT Data'!X978=TRUE,'GEOMETRIC INPUTS'!Q976*Loads!$B$2,'GEOMETRIC INPUTS'!Q976*Loads!$F$2)</f>
        <v>0</v>
      </c>
      <c r="L976" s="27">
        <f>IF('GT Data'!X978=TRUE,F976*Loads!$B$3,F976*Loads!$F$3)</f>
        <v>0</v>
      </c>
      <c r="M976" s="27">
        <f>IF('GT Data'!X978=TRUE,G976*Loads!$B$3,G976*Loads!$F$3)</f>
        <v>0</v>
      </c>
      <c r="N976" s="27">
        <f>IF('GT Data'!X978=TRUE,H976*Loads!$B$3,H976*Loads!$F$3)</f>
        <v>0</v>
      </c>
      <c r="O976" s="27">
        <f>IF('GT Data'!X978=TRUE,B976*Loads!$B$4,0)</f>
        <v>0</v>
      </c>
      <c r="P976" s="27">
        <f>IF('GT Data'!X978=TRUE,'GEOMETRIC INPUTS'!Q976*Loads!$B$1,'GEOMETRIC INPUTS'!Q976*Loads!$F$1)</f>
        <v>0</v>
      </c>
      <c r="Q976">
        <v>-300</v>
      </c>
      <c r="R976" t="e">
        <f>'GEOMETRIC INPUTS'!R976/'GEOMETRIC INPUTS'!S976</f>
        <v>#DIV/0!</v>
      </c>
    </row>
    <row r="977" spans="1:18" x14ac:dyDescent="0.3">
      <c r="A977">
        <f>'GEOMETRIC INPUTS'!A977</f>
        <v>0</v>
      </c>
      <c r="B977">
        <f>'GT Data'!Z979</f>
        <v>0</v>
      </c>
      <c r="C977">
        <f>IF(AND('GEOMETRIC INPUTS'!E977&gt;'GEOMETRIC INPUTS'!B977,'GEOMETRIC INPUTS'!C977&gt;'GEOMETRIC INPUTS'!F977),ACOS(('GEOMETRIC INPUTS'!C977-'GEOMETRIC INPUTS'!F977)/'Calculated Tab Properties'!E977),0) + IF(AND('GEOMETRIC INPUTS'!E977&gt;'GEOMETRIC INPUTS'!B977,'GEOMETRIC INPUTS'!C977&lt;'GEOMETRIC INPUTS'!F977),PI()/2 + ASIN((-'GEOMETRIC INPUTS'!C977+'GEOMETRIC INPUTS'!F977)/'Calculated Tab Properties'!E977),0) + IF(AND('GEOMETRIC INPUTS'!E977&lt;'GEOMETRIC INPUTS'!B977,'GEOMETRIC INPUTS'!C977&lt;'GEOMETRIC INPUTS'!F977),PI() + ACOS(('GEOMETRIC INPUTS'!C977-'GEOMETRIC INPUTS'!F977)/'Calculated Tab Properties'!E977),0) + IF(AND('GEOMETRIC INPUTS'!E977&lt;'GEOMETRIC INPUTS'!B977,'GEOMETRIC INPUTS'!C977&gt;'GEOMETRIC INPUTS'!F977),2*PI() - ACOS((-'GEOMETRIC INPUTS'!C977+'GEOMETRIC INPUTS'!F977)/'Calculated Tab Properties'!E977),0) + IF(AND('GEOMETRIC INPUTS'!E977='GEOMETRIC INPUTS'!B977,'GEOMETRIC INPUTS'!C977&gt;'GEOMETRIC INPUTS'!F977),0,0) + IF(AND('GEOMETRIC INPUTS'!E977&gt;'GEOMETRIC INPUTS'!B977,'GEOMETRIC INPUTS'!C977='GEOMETRIC INPUTS'!F977),PI()/2,0) + IF(AND('GEOMETRIC INPUTS'!E977='GEOMETRIC INPUTS'!B977,'GEOMETRIC INPUTS'!C977&lt;'GEOMETRIC INPUTS'!F977),PI(),0) + IF(AND('GEOMETRIC INPUTS'!E977&lt;'GEOMETRIC INPUTS'!B977,'GEOMETRIC INPUTS'!C977='GEOMETRIC INPUTS'!F977),3/2*PI(),0)</f>
        <v>0</v>
      </c>
      <c r="D977">
        <f t="shared" si="16"/>
        <v>0</v>
      </c>
      <c r="E977">
        <f>SQRT(('GEOMETRIC INPUTS'!B977-'GEOMETRIC INPUTS'!E977)^2+('GEOMETRIC INPUTS'!C977-'GEOMETRIC INPUTS'!F977)^2+('GEOMETRIC INPUTS'!D977-'GEOMETRIC INPUTS'!G977)^2)</f>
        <v>0</v>
      </c>
      <c r="F977">
        <f>SQRT(('GEOMETRIC INPUTS'!B977-'GEOMETRIC INPUTS'!N977)^2 + ('GEOMETRIC INPUTS'!C977-'GEOMETRIC INPUTS'!O977)^2 + ('GEOMETRIC INPUTS'!D977-'GEOMETRIC INPUTS'!P977)^2)</f>
        <v>0</v>
      </c>
      <c r="G977">
        <f>SQRT(('GEOMETRIC INPUTS'!E977-'GEOMETRIC INPUTS'!N977)^2 + ('GEOMETRIC INPUTS'!F977-'GEOMETRIC INPUTS'!O977)^2 + ('GEOMETRIC INPUTS'!G977-'GEOMETRIC INPUTS'!P977)^2)</f>
        <v>0</v>
      </c>
      <c r="H977">
        <f>SQRT(('GEOMETRIC INPUTS'!H977-'GEOMETRIC INPUTS'!K977)^2 + ('GEOMETRIC INPUTS'!I977-'GEOMETRIC INPUTS'!L977)^2 + ('GEOMETRIC INPUTS'!J977-'GEOMETRIC INPUTS'!M977)^2)</f>
        <v>0</v>
      </c>
      <c r="I977">
        <f>SQRT(('GEOMETRIC INPUTS'!K977-'GEOMETRIC INPUTS'!N977)^2 + ('GEOMETRIC INPUTS'!L977-'GEOMETRIC INPUTS'!O977)^2 + ('GEOMETRIC INPUTS'!M977-'GEOMETRIC INPUTS'!P977)^2)</f>
        <v>0</v>
      </c>
      <c r="J977" s="20" t="e">
        <f>ASIN(('GEOMETRIC INPUTS'!M977-'GEOMETRIC INPUTS'!J977)/H977)</f>
        <v>#DIV/0!</v>
      </c>
      <c r="K977" s="27">
        <f>IF('GT Data'!X979=TRUE,'GEOMETRIC INPUTS'!Q977*Loads!$B$2,'GEOMETRIC INPUTS'!Q977*Loads!$F$2)</f>
        <v>0</v>
      </c>
      <c r="L977" s="27">
        <f>IF('GT Data'!X979=TRUE,F977*Loads!$B$3,F977*Loads!$F$3)</f>
        <v>0</v>
      </c>
      <c r="M977" s="27">
        <f>IF('GT Data'!X979=TRUE,G977*Loads!$B$3,G977*Loads!$F$3)</f>
        <v>0</v>
      </c>
      <c r="N977" s="27">
        <f>IF('GT Data'!X979=TRUE,H977*Loads!$B$3,H977*Loads!$F$3)</f>
        <v>0</v>
      </c>
      <c r="O977" s="27">
        <f>IF('GT Data'!X979=TRUE,B977*Loads!$B$4,0)</f>
        <v>0</v>
      </c>
      <c r="P977" s="27">
        <f>IF('GT Data'!X979=TRUE,'GEOMETRIC INPUTS'!Q977*Loads!$B$1,'GEOMETRIC INPUTS'!Q977*Loads!$F$1)</f>
        <v>0</v>
      </c>
      <c r="Q977">
        <v>-300</v>
      </c>
      <c r="R977" t="e">
        <f>'GEOMETRIC INPUTS'!R977/'GEOMETRIC INPUTS'!S977</f>
        <v>#DIV/0!</v>
      </c>
    </row>
    <row r="978" spans="1:18" x14ac:dyDescent="0.3">
      <c r="A978">
        <f>'GEOMETRIC INPUTS'!A978</f>
        <v>0</v>
      </c>
      <c r="B978">
        <f>'GT Data'!Z980</f>
        <v>0</v>
      </c>
      <c r="C978">
        <f>IF(AND('GEOMETRIC INPUTS'!E978&gt;'GEOMETRIC INPUTS'!B978,'GEOMETRIC INPUTS'!C978&gt;'GEOMETRIC INPUTS'!F978),ACOS(('GEOMETRIC INPUTS'!C978-'GEOMETRIC INPUTS'!F978)/'Calculated Tab Properties'!E978),0) + IF(AND('GEOMETRIC INPUTS'!E978&gt;'GEOMETRIC INPUTS'!B978,'GEOMETRIC INPUTS'!C978&lt;'GEOMETRIC INPUTS'!F978),PI()/2 + ASIN((-'GEOMETRIC INPUTS'!C978+'GEOMETRIC INPUTS'!F978)/'Calculated Tab Properties'!E978),0) + IF(AND('GEOMETRIC INPUTS'!E978&lt;'GEOMETRIC INPUTS'!B978,'GEOMETRIC INPUTS'!C978&lt;'GEOMETRIC INPUTS'!F978),PI() + ACOS(('GEOMETRIC INPUTS'!C978-'GEOMETRIC INPUTS'!F978)/'Calculated Tab Properties'!E978),0) + IF(AND('GEOMETRIC INPUTS'!E978&lt;'GEOMETRIC INPUTS'!B978,'GEOMETRIC INPUTS'!C978&gt;'GEOMETRIC INPUTS'!F978),2*PI() - ACOS((-'GEOMETRIC INPUTS'!C978+'GEOMETRIC INPUTS'!F978)/'Calculated Tab Properties'!E978),0) + IF(AND('GEOMETRIC INPUTS'!E978='GEOMETRIC INPUTS'!B978,'GEOMETRIC INPUTS'!C978&gt;'GEOMETRIC INPUTS'!F978),0,0) + IF(AND('GEOMETRIC INPUTS'!E978&gt;'GEOMETRIC INPUTS'!B978,'GEOMETRIC INPUTS'!C978='GEOMETRIC INPUTS'!F978),PI()/2,0) + IF(AND('GEOMETRIC INPUTS'!E978='GEOMETRIC INPUTS'!B978,'GEOMETRIC INPUTS'!C978&lt;'GEOMETRIC INPUTS'!F978),PI(),0) + IF(AND('GEOMETRIC INPUTS'!E978&lt;'GEOMETRIC INPUTS'!B978,'GEOMETRIC INPUTS'!C978='GEOMETRIC INPUTS'!F978),3/2*PI(),0)</f>
        <v>0</v>
      </c>
      <c r="D978">
        <f t="shared" si="16"/>
        <v>0</v>
      </c>
      <c r="E978">
        <f>SQRT(('GEOMETRIC INPUTS'!B978-'GEOMETRIC INPUTS'!E978)^2+('GEOMETRIC INPUTS'!C978-'GEOMETRIC INPUTS'!F978)^2+('GEOMETRIC INPUTS'!D978-'GEOMETRIC INPUTS'!G978)^2)</f>
        <v>0</v>
      </c>
      <c r="F978">
        <f>SQRT(('GEOMETRIC INPUTS'!B978-'GEOMETRIC INPUTS'!N978)^2 + ('GEOMETRIC INPUTS'!C978-'GEOMETRIC INPUTS'!O978)^2 + ('GEOMETRIC INPUTS'!D978-'GEOMETRIC INPUTS'!P978)^2)</f>
        <v>0</v>
      </c>
      <c r="G978">
        <f>SQRT(('GEOMETRIC INPUTS'!E978-'GEOMETRIC INPUTS'!N978)^2 + ('GEOMETRIC INPUTS'!F978-'GEOMETRIC INPUTS'!O978)^2 + ('GEOMETRIC INPUTS'!G978-'GEOMETRIC INPUTS'!P978)^2)</f>
        <v>0</v>
      </c>
      <c r="H978">
        <f>SQRT(('GEOMETRIC INPUTS'!H978-'GEOMETRIC INPUTS'!K978)^2 + ('GEOMETRIC INPUTS'!I978-'GEOMETRIC INPUTS'!L978)^2 + ('GEOMETRIC INPUTS'!J978-'GEOMETRIC INPUTS'!M978)^2)</f>
        <v>0</v>
      </c>
      <c r="I978">
        <f>SQRT(('GEOMETRIC INPUTS'!K978-'GEOMETRIC INPUTS'!N978)^2 + ('GEOMETRIC INPUTS'!L978-'GEOMETRIC INPUTS'!O978)^2 + ('GEOMETRIC INPUTS'!M978-'GEOMETRIC INPUTS'!P978)^2)</f>
        <v>0</v>
      </c>
      <c r="J978" s="20" t="e">
        <f>ASIN(('GEOMETRIC INPUTS'!M978-'GEOMETRIC INPUTS'!J978)/H978)</f>
        <v>#DIV/0!</v>
      </c>
      <c r="K978" s="27">
        <f>IF('GT Data'!X980=TRUE,'GEOMETRIC INPUTS'!Q978*Loads!$B$2,'GEOMETRIC INPUTS'!Q978*Loads!$F$2)</f>
        <v>0</v>
      </c>
      <c r="L978" s="27">
        <f>IF('GT Data'!X980=TRUE,F978*Loads!$B$3,F978*Loads!$F$3)</f>
        <v>0</v>
      </c>
      <c r="M978" s="27">
        <f>IF('GT Data'!X980=TRUE,G978*Loads!$B$3,G978*Loads!$F$3)</f>
        <v>0</v>
      </c>
      <c r="N978" s="27">
        <f>IF('GT Data'!X980=TRUE,H978*Loads!$B$3,H978*Loads!$F$3)</f>
        <v>0</v>
      </c>
      <c r="O978" s="27">
        <f>IF('GT Data'!X980=TRUE,B978*Loads!$B$4,0)</f>
        <v>0</v>
      </c>
      <c r="P978" s="27">
        <f>IF('GT Data'!X980=TRUE,'GEOMETRIC INPUTS'!Q978*Loads!$B$1,'GEOMETRIC INPUTS'!Q978*Loads!$F$1)</f>
        <v>0</v>
      </c>
      <c r="Q978">
        <v>-300</v>
      </c>
      <c r="R978" t="e">
        <f>'GEOMETRIC INPUTS'!R978/'GEOMETRIC INPUTS'!S978</f>
        <v>#DIV/0!</v>
      </c>
    </row>
    <row r="979" spans="1:18" x14ac:dyDescent="0.3">
      <c r="A979">
        <f>'GEOMETRIC INPUTS'!A979</f>
        <v>0</v>
      </c>
      <c r="B979">
        <f>'GT Data'!Z981</f>
        <v>0</v>
      </c>
      <c r="C979">
        <f>IF(AND('GEOMETRIC INPUTS'!E979&gt;'GEOMETRIC INPUTS'!B979,'GEOMETRIC INPUTS'!C979&gt;'GEOMETRIC INPUTS'!F979),ACOS(('GEOMETRIC INPUTS'!C979-'GEOMETRIC INPUTS'!F979)/'Calculated Tab Properties'!E979),0) + IF(AND('GEOMETRIC INPUTS'!E979&gt;'GEOMETRIC INPUTS'!B979,'GEOMETRIC INPUTS'!C979&lt;'GEOMETRIC INPUTS'!F979),PI()/2 + ASIN((-'GEOMETRIC INPUTS'!C979+'GEOMETRIC INPUTS'!F979)/'Calculated Tab Properties'!E979),0) + IF(AND('GEOMETRIC INPUTS'!E979&lt;'GEOMETRIC INPUTS'!B979,'GEOMETRIC INPUTS'!C979&lt;'GEOMETRIC INPUTS'!F979),PI() + ACOS(('GEOMETRIC INPUTS'!C979-'GEOMETRIC INPUTS'!F979)/'Calculated Tab Properties'!E979),0) + IF(AND('GEOMETRIC INPUTS'!E979&lt;'GEOMETRIC INPUTS'!B979,'GEOMETRIC INPUTS'!C979&gt;'GEOMETRIC INPUTS'!F979),2*PI() - ACOS((-'GEOMETRIC INPUTS'!C979+'GEOMETRIC INPUTS'!F979)/'Calculated Tab Properties'!E979),0) + IF(AND('GEOMETRIC INPUTS'!E979='GEOMETRIC INPUTS'!B979,'GEOMETRIC INPUTS'!C979&gt;'GEOMETRIC INPUTS'!F979),0,0) + IF(AND('GEOMETRIC INPUTS'!E979&gt;'GEOMETRIC INPUTS'!B979,'GEOMETRIC INPUTS'!C979='GEOMETRIC INPUTS'!F979),PI()/2,0) + IF(AND('GEOMETRIC INPUTS'!E979='GEOMETRIC INPUTS'!B979,'GEOMETRIC INPUTS'!C979&lt;'GEOMETRIC INPUTS'!F979),PI(),0) + IF(AND('GEOMETRIC INPUTS'!E979&lt;'GEOMETRIC INPUTS'!B979,'GEOMETRIC INPUTS'!C979='GEOMETRIC INPUTS'!F979),3/2*PI(),0)</f>
        <v>0</v>
      </c>
      <c r="D979">
        <f t="shared" si="16"/>
        <v>0</v>
      </c>
      <c r="E979">
        <f>SQRT(('GEOMETRIC INPUTS'!B979-'GEOMETRIC INPUTS'!E979)^2+('GEOMETRIC INPUTS'!C979-'GEOMETRIC INPUTS'!F979)^2+('GEOMETRIC INPUTS'!D979-'GEOMETRIC INPUTS'!G979)^2)</f>
        <v>0</v>
      </c>
      <c r="F979">
        <f>SQRT(('GEOMETRIC INPUTS'!B979-'GEOMETRIC INPUTS'!N979)^2 + ('GEOMETRIC INPUTS'!C979-'GEOMETRIC INPUTS'!O979)^2 + ('GEOMETRIC INPUTS'!D979-'GEOMETRIC INPUTS'!P979)^2)</f>
        <v>0</v>
      </c>
      <c r="G979">
        <f>SQRT(('GEOMETRIC INPUTS'!E979-'GEOMETRIC INPUTS'!N979)^2 + ('GEOMETRIC INPUTS'!F979-'GEOMETRIC INPUTS'!O979)^2 + ('GEOMETRIC INPUTS'!G979-'GEOMETRIC INPUTS'!P979)^2)</f>
        <v>0</v>
      </c>
      <c r="H979">
        <f>SQRT(('GEOMETRIC INPUTS'!H979-'GEOMETRIC INPUTS'!K979)^2 + ('GEOMETRIC INPUTS'!I979-'GEOMETRIC INPUTS'!L979)^2 + ('GEOMETRIC INPUTS'!J979-'GEOMETRIC INPUTS'!M979)^2)</f>
        <v>0</v>
      </c>
      <c r="I979">
        <f>SQRT(('GEOMETRIC INPUTS'!K979-'GEOMETRIC INPUTS'!N979)^2 + ('GEOMETRIC INPUTS'!L979-'GEOMETRIC INPUTS'!O979)^2 + ('GEOMETRIC INPUTS'!M979-'GEOMETRIC INPUTS'!P979)^2)</f>
        <v>0</v>
      </c>
      <c r="J979" s="20" t="e">
        <f>ASIN(('GEOMETRIC INPUTS'!M979-'GEOMETRIC INPUTS'!J979)/H979)</f>
        <v>#DIV/0!</v>
      </c>
      <c r="K979" s="27">
        <f>IF('GT Data'!X981=TRUE,'GEOMETRIC INPUTS'!Q979*Loads!$B$2,'GEOMETRIC INPUTS'!Q979*Loads!$F$2)</f>
        <v>0</v>
      </c>
      <c r="L979" s="27">
        <f>IF('GT Data'!X981=TRUE,F979*Loads!$B$3,F979*Loads!$F$3)</f>
        <v>0</v>
      </c>
      <c r="M979" s="27">
        <f>IF('GT Data'!X981=TRUE,G979*Loads!$B$3,G979*Loads!$F$3)</f>
        <v>0</v>
      </c>
      <c r="N979" s="27">
        <f>IF('GT Data'!X981=TRUE,H979*Loads!$B$3,H979*Loads!$F$3)</f>
        <v>0</v>
      </c>
      <c r="O979" s="27">
        <f>IF('GT Data'!X981=TRUE,B979*Loads!$B$4,0)</f>
        <v>0</v>
      </c>
      <c r="P979" s="27">
        <f>IF('GT Data'!X981=TRUE,'GEOMETRIC INPUTS'!Q979*Loads!$B$1,'GEOMETRIC INPUTS'!Q979*Loads!$F$1)</f>
        <v>0</v>
      </c>
      <c r="Q979">
        <v>-300</v>
      </c>
      <c r="R979" t="e">
        <f>'GEOMETRIC INPUTS'!R979/'GEOMETRIC INPUTS'!S979</f>
        <v>#DIV/0!</v>
      </c>
    </row>
    <row r="980" spans="1:18" x14ac:dyDescent="0.3">
      <c r="A980">
        <f>'GEOMETRIC INPUTS'!A980</f>
        <v>0</v>
      </c>
      <c r="B980">
        <f>'GT Data'!Z982</f>
        <v>0</v>
      </c>
      <c r="C980">
        <f>IF(AND('GEOMETRIC INPUTS'!E980&gt;'GEOMETRIC INPUTS'!B980,'GEOMETRIC INPUTS'!C980&gt;'GEOMETRIC INPUTS'!F980),ACOS(('GEOMETRIC INPUTS'!C980-'GEOMETRIC INPUTS'!F980)/'Calculated Tab Properties'!E980),0) + IF(AND('GEOMETRIC INPUTS'!E980&gt;'GEOMETRIC INPUTS'!B980,'GEOMETRIC INPUTS'!C980&lt;'GEOMETRIC INPUTS'!F980),PI()/2 + ASIN((-'GEOMETRIC INPUTS'!C980+'GEOMETRIC INPUTS'!F980)/'Calculated Tab Properties'!E980),0) + IF(AND('GEOMETRIC INPUTS'!E980&lt;'GEOMETRIC INPUTS'!B980,'GEOMETRIC INPUTS'!C980&lt;'GEOMETRIC INPUTS'!F980),PI() + ACOS(('GEOMETRIC INPUTS'!C980-'GEOMETRIC INPUTS'!F980)/'Calculated Tab Properties'!E980),0) + IF(AND('GEOMETRIC INPUTS'!E980&lt;'GEOMETRIC INPUTS'!B980,'GEOMETRIC INPUTS'!C980&gt;'GEOMETRIC INPUTS'!F980),2*PI() - ACOS((-'GEOMETRIC INPUTS'!C980+'GEOMETRIC INPUTS'!F980)/'Calculated Tab Properties'!E980),0) + IF(AND('GEOMETRIC INPUTS'!E980='GEOMETRIC INPUTS'!B980,'GEOMETRIC INPUTS'!C980&gt;'GEOMETRIC INPUTS'!F980),0,0) + IF(AND('GEOMETRIC INPUTS'!E980&gt;'GEOMETRIC INPUTS'!B980,'GEOMETRIC INPUTS'!C980='GEOMETRIC INPUTS'!F980),PI()/2,0) + IF(AND('GEOMETRIC INPUTS'!E980='GEOMETRIC INPUTS'!B980,'GEOMETRIC INPUTS'!C980&lt;'GEOMETRIC INPUTS'!F980),PI(),0) + IF(AND('GEOMETRIC INPUTS'!E980&lt;'GEOMETRIC INPUTS'!B980,'GEOMETRIC INPUTS'!C980='GEOMETRIC INPUTS'!F980),3/2*PI(),0)</f>
        <v>0</v>
      </c>
      <c r="D980">
        <f t="shared" si="16"/>
        <v>0</v>
      </c>
      <c r="E980">
        <f>SQRT(('GEOMETRIC INPUTS'!B980-'GEOMETRIC INPUTS'!E980)^2+('GEOMETRIC INPUTS'!C980-'GEOMETRIC INPUTS'!F980)^2+('GEOMETRIC INPUTS'!D980-'GEOMETRIC INPUTS'!G980)^2)</f>
        <v>0</v>
      </c>
      <c r="F980">
        <f>SQRT(('GEOMETRIC INPUTS'!B980-'GEOMETRIC INPUTS'!N980)^2 + ('GEOMETRIC INPUTS'!C980-'GEOMETRIC INPUTS'!O980)^2 + ('GEOMETRIC INPUTS'!D980-'GEOMETRIC INPUTS'!P980)^2)</f>
        <v>0</v>
      </c>
      <c r="G980">
        <f>SQRT(('GEOMETRIC INPUTS'!E980-'GEOMETRIC INPUTS'!N980)^2 + ('GEOMETRIC INPUTS'!F980-'GEOMETRIC INPUTS'!O980)^2 + ('GEOMETRIC INPUTS'!G980-'GEOMETRIC INPUTS'!P980)^2)</f>
        <v>0</v>
      </c>
      <c r="H980">
        <f>SQRT(('GEOMETRIC INPUTS'!H980-'GEOMETRIC INPUTS'!K980)^2 + ('GEOMETRIC INPUTS'!I980-'GEOMETRIC INPUTS'!L980)^2 + ('GEOMETRIC INPUTS'!J980-'GEOMETRIC INPUTS'!M980)^2)</f>
        <v>0</v>
      </c>
      <c r="I980">
        <f>SQRT(('GEOMETRIC INPUTS'!K980-'GEOMETRIC INPUTS'!N980)^2 + ('GEOMETRIC INPUTS'!L980-'GEOMETRIC INPUTS'!O980)^2 + ('GEOMETRIC INPUTS'!M980-'GEOMETRIC INPUTS'!P980)^2)</f>
        <v>0</v>
      </c>
      <c r="J980" s="20" t="e">
        <f>ASIN(('GEOMETRIC INPUTS'!M980-'GEOMETRIC INPUTS'!J980)/H980)</f>
        <v>#DIV/0!</v>
      </c>
      <c r="K980" s="27">
        <f>IF('GT Data'!X982=TRUE,'GEOMETRIC INPUTS'!Q980*Loads!$B$2,'GEOMETRIC INPUTS'!Q980*Loads!$F$2)</f>
        <v>0</v>
      </c>
      <c r="L980" s="27">
        <f>IF('GT Data'!X982=TRUE,F980*Loads!$B$3,F980*Loads!$F$3)</f>
        <v>0</v>
      </c>
      <c r="M980" s="27">
        <f>IF('GT Data'!X982=TRUE,G980*Loads!$B$3,G980*Loads!$F$3)</f>
        <v>0</v>
      </c>
      <c r="N980" s="27">
        <f>IF('GT Data'!X982=TRUE,H980*Loads!$B$3,H980*Loads!$F$3)</f>
        <v>0</v>
      </c>
      <c r="O980" s="27">
        <f>IF('GT Data'!X982=TRUE,B980*Loads!$B$4,0)</f>
        <v>0</v>
      </c>
      <c r="P980" s="27">
        <f>IF('GT Data'!X982=TRUE,'GEOMETRIC INPUTS'!Q980*Loads!$B$1,'GEOMETRIC INPUTS'!Q980*Loads!$F$1)</f>
        <v>0</v>
      </c>
      <c r="Q980">
        <v>-300</v>
      </c>
      <c r="R980" t="e">
        <f>'GEOMETRIC INPUTS'!R980/'GEOMETRIC INPUTS'!S980</f>
        <v>#DIV/0!</v>
      </c>
    </row>
    <row r="981" spans="1:18" x14ac:dyDescent="0.3">
      <c r="A981">
        <f>'GEOMETRIC INPUTS'!A981</f>
        <v>0</v>
      </c>
      <c r="B981">
        <f>'GT Data'!Z983</f>
        <v>0</v>
      </c>
      <c r="C981">
        <f>IF(AND('GEOMETRIC INPUTS'!E981&gt;'GEOMETRIC INPUTS'!B981,'GEOMETRIC INPUTS'!C981&gt;'GEOMETRIC INPUTS'!F981),ACOS(('GEOMETRIC INPUTS'!C981-'GEOMETRIC INPUTS'!F981)/'Calculated Tab Properties'!E981),0) + IF(AND('GEOMETRIC INPUTS'!E981&gt;'GEOMETRIC INPUTS'!B981,'GEOMETRIC INPUTS'!C981&lt;'GEOMETRIC INPUTS'!F981),PI()/2 + ASIN((-'GEOMETRIC INPUTS'!C981+'GEOMETRIC INPUTS'!F981)/'Calculated Tab Properties'!E981),0) + IF(AND('GEOMETRIC INPUTS'!E981&lt;'GEOMETRIC INPUTS'!B981,'GEOMETRIC INPUTS'!C981&lt;'GEOMETRIC INPUTS'!F981),PI() + ACOS(('GEOMETRIC INPUTS'!C981-'GEOMETRIC INPUTS'!F981)/'Calculated Tab Properties'!E981),0) + IF(AND('GEOMETRIC INPUTS'!E981&lt;'GEOMETRIC INPUTS'!B981,'GEOMETRIC INPUTS'!C981&gt;'GEOMETRIC INPUTS'!F981),2*PI() - ACOS((-'GEOMETRIC INPUTS'!C981+'GEOMETRIC INPUTS'!F981)/'Calculated Tab Properties'!E981),0) + IF(AND('GEOMETRIC INPUTS'!E981='GEOMETRIC INPUTS'!B981,'GEOMETRIC INPUTS'!C981&gt;'GEOMETRIC INPUTS'!F981),0,0) + IF(AND('GEOMETRIC INPUTS'!E981&gt;'GEOMETRIC INPUTS'!B981,'GEOMETRIC INPUTS'!C981='GEOMETRIC INPUTS'!F981),PI()/2,0) + IF(AND('GEOMETRIC INPUTS'!E981='GEOMETRIC INPUTS'!B981,'GEOMETRIC INPUTS'!C981&lt;'GEOMETRIC INPUTS'!F981),PI(),0) + IF(AND('GEOMETRIC INPUTS'!E981&lt;'GEOMETRIC INPUTS'!B981,'GEOMETRIC INPUTS'!C981='GEOMETRIC INPUTS'!F981),3/2*PI(),0)</f>
        <v>0</v>
      </c>
      <c r="D981">
        <f t="shared" si="16"/>
        <v>0</v>
      </c>
      <c r="E981">
        <f>SQRT(('GEOMETRIC INPUTS'!B981-'GEOMETRIC INPUTS'!E981)^2+('GEOMETRIC INPUTS'!C981-'GEOMETRIC INPUTS'!F981)^2+('GEOMETRIC INPUTS'!D981-'GEOMETRIC INPUTS'!G981)^2)</f>
        <v>0</v>
      </c>
      <c r="F981">
        <f>SQRT(('GEOMETRIC INPUTS'!B981-'GEOMETRIC INPUTS'!N981)^2 + ('GEOMETRIC INPUTS'!C981-'GEOMETRIC INPUTS'!O981)^2 + ('GEOMETRIC INPUTS'!D981-'GEOMETRIC INPUTS'!P981)^2)</f>
        <v>0</v>
      </c>
      <c r="G981">
        <f>SQRT(('GEOMETRIC INPUTS'!E981-'GEOMETRIC INPUTS'!N981)^2 + ('GEOMETRIC INPUTS'!F981-'GEOMETRIC INPUTS'!O981)^2 + ('GEOMETRIC INPUTS'!G981-'GEOMETRIC INPUTS'!P981)^2)</f>
        <v>0</v>
      </c>
      <c r="H981">
        <f>SQRT(('GEOMETRIC INPUTS'!H981-'GEOMETRIC INPUTS'!K981)^2 + ('GEOMETRIC INPUTS'!I981-'GEOMETRIC INPUTS'!L981)^2 + ('GEOMETRIC INPUTS'!J981-'GEOMETRIC INPUTS'!M981)^2)</f>
        <v>0</v>
      </c>
      <c r="I981">
        <f>SQRT(('GEOMETRIC INPUTS'!K981-'GEOMETRIC INPUTS'!N981)^2 + ('GEOMETRIC INPUTS'!L981-'GEOMETRIC INPUTS'!O981)^2 + ('GEOMETRIC INPUTS'!M981-'GEOMETRIC INPUTS'!P981)^2)</f>
        <v>0</v>
      </c>
      <c r="J981" s="20" t="e">
        <f>ASIN(('GEOMETRIC INPUTS'!M981-'GEOMETRIC INPUTS'!J981)/H981)</f>
        <v>#DIV/0!</v>
      </c>
      <c r="K981" s="27">
        <f>IF('GT Data'!X983=TRUE,'GEOMETRIC INPUTS'!Q981*Loads!$B$2,'GEOMETRIC INPUTS'!Q981*Loads!$F$2)</f>
        <v>0</v>
      </c>
      <c r="L981" s="27">
        <f>IF('GT Data'!X983=TRUE,F981*Loads!$B$3,F981*Loads!$F$3)</f>
        <v>0</v>
      </c>
      <c r="M981" s="27">
        <f>IF('GT Data'!X983=TRUE,G981*Loads!$B$3,G981*Loads!$F$3)</f>
        <v>0</v>
      </c>
      <c r="N981" s="27">
        <f>IF('GT Data'!X983=TRUE,H981*Loads!$B$3,H981*Loads!$F$3)</f>
        <v>0</v>
      </c>
      <c r="O981" s="27">
        <f>IF('GT Data'!X983=TRUE,B981*Loads!$B$4,0)</f>
        <v>0</v>
      </c>
      <c r="P981" s="27">
        <f>IF('GT Data'!X983=TRUE,'GEOMETRIC INPUTS'!Q981*Loads!$B$1,'GEOMETRIC INPUTS'!Q981*Loads!$F$1)</f>
        <v>0</v>
      </c>
      <c r="Q981">
        <v>-300</v>
      </c>
      <c r="R981" t="e">
        <f>'GEOMETRIC INPUTS'!R981/'GEOMETRIC INPUTS'!S981</f>
        <v>#DIV/0!</v>
      </c>
    </row>
    <row r="982" spans="1:18" x14ac:dyDescent="0.3">
      <c r="A982">
        <f>'GEOMETRIC INPUTS'!A982</f>
        <v>0</v>
      </c>
      <c r="B982">
        <f>'GT Data'!Z984</f>
        <v>0</v>
      </c>
      <c r="C982">
        <f>IF(AND('GEOMETRIC INPUTS'!E982&gt;'GEOMETRIC INPUTS'!B982,'GEOMETRIC INPUTS'!C982&gt;'GEOMETRIC INPUTS'!F982),ACOS(('GEOMETRIC INPUTS'!C982-'GEOMETRIC INPUTS'!F982)/'Calculated Tab Properties'!E982),0) + IF(AND('GEOMETRIC INPUTS'!E982&gt;'GEOMETRIC INPUTS'!B982,'GEOMETRIC INPUTS'!C982&lt;'GEOMETRIC INPUTS'!F982),PI()/2 + ASIN((-'GEOMETRIC INPUTS'!C982+'GEOMETRIC INPUTS'!F982)/'Calculated Tab Properties'!E982),0) + IF(AND('GEOMETRIC INPUTS'!E982&lt;'GEOMETRIC INPUTS'!B982,'GEOMETRIC INPUTS'!C982&lt;'GEOMETRIC INPUTS'!F982),PI() + ACOS(('GEOMETRIC INPUTS'!C982-'GEOMETRIC INPUTS'!F982)/'Calculated Tab Properties'!E982),0) + IF(AND('GEOMETRIC INPUTS'!E982&lt;'GEOMETRIC INPUTS'!B982,'GEOMETRIC INPUTS'!C982&gt;'GEOMETRIC INPUTS'!F982),2*PI() - ACOS((-'GEOMETRIC INPUTS'!C982+'GEOMETRIC INPUTS'!F982)/'Calculated Tab Properties'!E982),0) + IF(AND('GEOMETRIC INPUTS'!E982='GEOMETRIC INPUTS'!B982,'GEOMETRIC INPUTS'!C982&gt;'GEOMETRIC INPUTS'!F982),0,0) + IF(AND('GEOMETRIC INPUTS'!E982&gt;'GEOMETRIC INPUTS'!B982,'GEOMETRIC INPUTS'!C982='GEOMETRIC INPUTS'!F982),PI()/2,0) + IF(AND('GEOMETRIC INPUTS'!E982='GEOMETRIC INPUTS'!B982,'GEOMETRIC INPUTS'!C982&lt;'GEOMETRIC INPUTS'!F982),PI(),0) + IF(AND('GEOMETRIC INPUTS'!E982&lt;'GEOMETRIC INPUTS'!B982,'GEOMETRIC INPUTS'!C982='GEOMETRIC INPUTS'!F982),3/2*PI(),0)</f>
        <v>0</v>
      </c>
      <c r="D982">
        <f t="shared" si="16"/>
        <v>0</v>
      </c>
      <c r="E982">
        <f>SQRT(('GEOMETRIC INPUTS'!B982-'GEOMETRIC INPUTS'!E982)^2+('GEOMETRIC INPUTS'!C982-'GEOMETRIC INPUTS'!F982)^2+('GEOMETRIC INPUTS'!D982-'GEOMETRIC INPUTS'!G982)^2)</f>
        <v>0</v>
      </c>
      <c r="F982">
        <f>SQRT(('GEOMETRIC INPUTS'!B982-'GEOMETRIC INPUTS'!N982)^2 + ('GEOMETRIC INPUTS'!C982-'GEOMETRIC INPUTS'!O982)^2 + ('GEOMETRIC INPUTS'!D982-'GEOMETRIC INPUTS'!P982)^2)</f>
        <v>0</v>
      </c>
      <c r="G982">
        <f>SQRT(('GEOMETRIC INPUTS'!E982-'GEOMETRIC INPUTS'!N982)^2 + ('GEOMETRIC INPUTS'!F982-'GEOMETRIC INPUTS'!O982)^2 + ('GEOMETRIC INPUTS'!G982-'GEOMETRIC INPUTS'!P982)^2)</f>
        <v>0</v>
      </c>
      <c r="H982">
        <f>SQRT(('GEOMETRIC INPUTS'!H982-'GEOMETRIC INPUTS'!K982)^2 + ('GEOMETRIC INPUTS'!I982-'GEOMETRIC INPUTS'!L982)^2 + ('GEOMETRIC INPUTS'!J982-'GEOMETRIC INPUTS'!M982)^2)</f>
        <v>0</v>
      </c>
      <c r="I982">
        <f>SQRT(('GEOMETRIC INPUTS'!K982-'GEOMETRIC INPUTS'!N982)^2 + ('GEOMETRIC INPUTS'!L982-'GEOMETRIC INPUTS'!O982)^2 + ('GEOMETRIC INPUTS'!M982-'GEOMETRIC INPUTS'!P982)^2)</f>
        <v>0</v>
      </c>
      <c r="J982" s="20" t="e">
        <f>ASIN(('GEOMETRIC INPUTS'!M982-'GEOMETRIC INPUTS'!J982)/H982)</f>
        <v>#DIV/0!</v>
      </c>
      <c r="K982" s="27">
        <f>IF('GT Data'!X984=TRUE,'GEOMETRIC INPUTS'!Q982*Loads!$B$2,'GEOMETRIC INPUTS'!Q982*Loads!$F$2)</f>
        <v>0</v>
      </c>
      <c r="L982" s="27">
        <f>IF('GT Data'!X984=TRUE,F982*Loads!$B$3,F982*Loads!$F$3)</f>
        <v>0</v>
      </c>
      <c r="M982" s="27">
        <f>IF('GT Data'!X984=TRUE,G982*Loads!$B$3,G982*Loads!$F$3)</f>
        <v>0</v>
      </c>
      <c r="N982" s="27">
        <f>IF('GT Data'!X984=TRUE,H982*Loads!$B$3,H982*Loads!$F$3)</f>
        <v>0</v>
      </c>
      <c r="O982" s="27">
        <f>IF('GT Data'!X984=TRUE,B982*Loads!$B$4,0)</f>
        <v>0</v>
      </c>
      <c r="P982" s="27">
        <f>IF('GT Data'!X984=TRUE,'GEOMETRIC INPUTS'!Q982*Loads!$B$1,'GEOMETRIC INPUTS'!Q982*Loads!$F$1)</f>
        <v>0</v>
      </c>
      <c r="Q982">
        <v>-300</v>
      </c>
      <c r="R982" t="e">
        <f>'GEOMETRIC INPUTS'!R982/'GEOMETRIC INPUTS'!S982</f>
        <v>#DIV/0!</v>
      </c>
    </row>
    <row r="983" spans="1:18" x14ac:dyDescent="0.3">
      <c r="A983">
        <f>'GEOMETRIC INPUTS'!A983</f>
        <v>0</v>
      </c>
      <c r="B983">
        <f>'GT Data'!Z985</f>
        <v>0</v>
      </c>
      <c r="C983">
        <f>IF(AND('GEOMETRIC INPUTS'!E983&gt;'GEOMETRIC INPUTS'!B983,'GEOMETRIC INPUTS'!C983&gt;'GEOMETRIC INPUTS'!F983),ACOS(('GEOMETRIC INPUTS'!C983-'GEOMETRIC INPUTS'!F983)/'Calculated Tab Properties'!E983),0) + IF(AND('GEOMETRIC INPUTS'!E983&gt;'GEOMETRIC INPUTS'!B983,'GEOMETRIC INPUTS'!C983&lt;'GEOMETRIC INPUTS'!F983),PI()/2 + ASIN((-'GEOMETRIC INPUTS'!C983+'GEOMETRIC INPUTS'!F983)/'Calculated Tab Properties'!E983),0) + IF(AND('GEOMETRIC INPUTS'!E983&lt;'GEOMETRIC INPUTS'!B983,'GEOMETRIC INPUTS'!C983&lt;'GEOMETRIC INPUTS'!F983),PI() + ACOS(('GEOMETRIC INPUTS'!C983-'GEOMETRIC INPUTS'!F983)/'Calculated Tab Properties'!E983),0) + IF(AND('GEOMETRIC INPUTS'!E983&lt;'GEOMETRIC INPUTS'!B983,'GEOMETRIC INPUTS'!C983&gt;'GEOMETRIC INPUTS'!F983),2*PI() - ACOS((-'GEOMETRIC INPUTS'!C983+'GEOMETRIC INPUTS'!F983)/'Calculated Tab Properties'!E983),0) + IF(AND('GEOMETRIC INPUTS'!E983='GEOMETRIC INPUTS'!B983,'GEOMETRIC INPUTS'!C983&gt;'GEOMETRIC INPUTS'!F983),0,0) + IF(AND('GEOMETRIC INPUTS'!E983&gt;'GEOMETRIC INPUTS'!B983,'GEOMETRIC INPUTS'!C983='GEOMETRIC INPUTS'!F983),PI()/2,0) + IF(AND('GEOMETRIC INPUTS'!E983='GEOMETRIC INPUTS'!B983,'GEOMETRIC INPUTS'!C983&lt;'GEOMETRIC INPUTS'!F983),PI(),0) + IF(AND('GEOMETRIC INPUTS'!E983&lt;'GEOMETRIC INPUTS'!B983,'GEOMETRIC INPUTS'!C983='GEOMETRIC INPUTS'!F983),3/2*PI(),0)</f>
        <v>0</v>
      </c>
      <c r="D983">
        <f t="shared" si="16"/>
        <v>0</v>
      </c>
      <c r="E983">
        <f>SQRT(('GEOMETRIC INPUTS'!B983-'GEOMETRIC INPUTS'!E983)^2+('GEOMETRIC INPUTS'!C983-'GEOMETRIC INPUTS'!F983)^2+('GEOMETRIC INPUTS'!D983-'GEOMETRIC INPUTS'!G983)^2)</f>
        <v>0</v>
      </c>
      <c r="F983">
        <f>SQRT(('GEOMETRIC INPUTS'!B983-'GEOMETRIC INPUTS'!N983)^2 + ('GEOMETRIC INPUTS'!C983-'GEOMETRIC INPUTS'!O983)^2 + ('GEOMETRIC INPUTS'!D983-'GEOMETRIC INPUTS'!P983)^2)</f>
        <v>0</v>
      </c>
      <c r="G983">
        <f>SQRT(('GEOMETRIC INPUTS'!E983-'GEOMETRIC INPUTS'!N983)^2 + ('GEOMETRIC INPUTS'!F983-'GEOMETRIC INPUTS'!O983)^2 + ('GEOMETRIC INPUTS'!G983-'GEOMETRIC INPUTS'!P983)^2)</f>
        <v>0</v>
      </c>
      <c r="H983">
        <f>SQRT(('GEOMETRIC INPUTS'!H983-'GEOMETRIC INPUTS'!K983)^2 + ('GEOMETRIC INPUTS'!I983-'GEOMETRIC INPUTS'!L983)^2 + ('GEOMETRIC INPUTS'!J983-'GEOMETRIC INPUTS'!M983)^2)</f>
        <v>0</v>
      </c>
      <c r="I983">
        <f>SQRT(('GEOMETRIC INPUTS'!K983-'GEOMETRIC INPUTS'!N983)^2 + ('GEOMETRIC INPUTS'!L983-'GEOMETRIC INPUTS'!O983)^2 + ('GEOMETRIC INPUTS'!M983-'GEOMETRIC INPUTS'!P983)^2)</f>
        <v>0</v>
      </c>
      <c r="J983" s="20" t="e">
        <f>ASIN(('GEOMETRIC INPUTS'!M983-'GEOMETRIC INPUTS'!J983)/H983)</f>
        <v>#DIV/0!</v>
      </c>
      <c r="K983" s="27">
        <f>IF('GT Data'!X985=TRUE,'GEOMETRIC INPUTS'!Q983*Loads!$B$2,'GEOMETRIC INPUTS'!Q983*Loads!$F$2)</f>
        <v>0</v>
      </c>
      <c r="L983" s="27">
        <f>IF('GT Data'!X985=TRUE,F983*Loads!$B$3,F983*Loads!$F$3)</f>
        <v>0</v>
      </c>
      <c r="M983" s="27">
        <f>IF('GT Data'!X985=TRUE,G983*Loads!$B$3,G983*Loads!$F$3)</f>
        <v>0</v>
      </c>
      <c r="N983" s="27">
        <f>IF('GT Data'!X985=TRUE,H983*Loads!$B$3,H983*Loads!$F$3)</f>
        <v>0</v>
      </c>
      <c r="O983" s="27">
        <f>IF('GT Data'!X985=TRUE,B983*Loads!$B$4,0)</f>
        <v>0</v>
      </c>
      <c r="P983" s="27">
        <f>IF('GT Data'!X985=TRUE,'GEOMETRIC INPUTS'!Q983*Loads!$B$1,'GEOMETRIC INPUTS'!Q983*Loads!$F$1)</f>
        <v>0</v>
      </c>
      <c r="Q983">
        <v>-300</v>
      </c>
      <c r="R983" t="e">
        <f>'GEOMETRIC INPUTS'!R983/'GEOMETRIC INPUTS'!S983</f>
        <v>#DIV/0!</v>
      </c>
    </row>
    <row r="984" spans="1:18" x14ac:dyDescent="0.3">
      <c r="A984">
        <f>'GEOMETRIC INPUTS'!A984</f>
        <v>0</v>
      </c>
      <c r="B984">
        <f>'GT Data'!Z986</f>
        <v>0</v>
      </c>
      <c r="C984">
        <f>IF(AND('GEOMETRIC INPUTS'!E984&gt;'GEOMETRIC INPUTS'!B984,'GEOMETRIC INPUTS'!C984&gt;'GEOMETRIC INPUTS'!F984),ACOS(('GEOMETRIC INPUTS'!C984-'GEOMETRIC INPUTS'!F984)/'Calculated Tab Properties'!E984),0) + IF(AND('GEOMETRIC INPUTS'!E984&gt;'GEOMETRIC INPUTS'!B984,'GEOMETRIC INPUTS'!C984&lt;'GEOMETRIC INPUTS'!F984),PI()/2 + ASIN((-'GEOMETRIC INPUTS'!C984+'GEOMETRIC INPUTS'!F984)/'Calculated Tab Properties'!E984),0) + IF(AND('GEOMETRIC INPUTS'!E984&lt;'GEOMETRIC INPUTS'!B984,'GEOMETRIC INPUTS'!C984&lt;'GEOMETRIC INPUTS'!F984),PI() + ACOS(('GEOMETRIC INPUTS'!C984-'GEOMETRIC INPUTS'!F984)/'Calculated Tab Properties'!E984),0) + IF(AND('GEOMETRIC INPUTS'!E984&lt;'GEOMETRIC INPUTS'!B984,'GEOMETRIC INPUTS'!C984&gt;'GEOMETRIC INPUTS'!F984),2*PI() - ACOS((-'GEOMETRIC INPUTS'!C984+'GEOMETRIC INPUTS'!F984)/'Calculated Tab Properties'!E984),0) + IF(AND('GEOMETRIC INPUTS'!E984='GEOMETRIC INPUTS'!B984,'GEOMETRIC INPUTS'!C984&gt;'GEOMETRIC INPUTS'!F984),0,0) + IF(AND('GEOMETRIC INPUTS'!E984&gt;'GEOMETRIC INPUTS'!B984,'GEOMETRIC INPUTS'!C984='GEOMETRIC INPUTS'!F984),PI()/2,0) + IF(AND('GEOMETRIC INPUTS'!E984='GEOMETRIC INPUTS'!B984,'GEOMETRIC INPUTS'!C984&lt;'GEOMETRIC INPUTS'!F984),PI(),0) + IF(AND('GEOMETRIC INPUTS'!E984&lt;'GEOMETRIC INPUTS'!B984,'GEOMETRIC INPUTS'!C984='GEOMETRIC INPUTS'!F984),3/2*PI(),0)</f>
        <v>0</v>
      </c>
      <c r="D984">
        <f t="shared" si="16"/>
        <v>0</v>
      </c>
      <c r="E984">
        <f>SQRT(('GEOMETRIC INPUTS'!B984-'GEOMETRIC INPUTS'!E984)^2+('GEOMETRIC INPUTS'!C984-'GEOMETRIC INPUTS'!F984)^2+('GEOMETRIC INPUTS'!D984-'GEOMETRIC INPUTS'!G984)^2)</f>
        <v>0</v>
      </c>
      <c r="F984">
        <f>SQRT(('GEOMETRIC INPUTS'!B984-'GEOMETRIC INPUTS'!N984)^2 + ('GEOMETRIC INPUTS'!C984-'GEOMETRIC INPUTS'!O984)^2 + ('GEOMETRIC INPUTS'!D984-'GEOMETRIC INPUTS'!P984)^2)</f>
        <v>0</v>
      </c>
      <c r="G984">
        <f>SQRT(('GEOMETRIC INPUTS'!E984-'GEOMETRIC INPUTS'!N984)^2 + ('GEOMETRIC INPUTS'!F984-'GEOMETRIC INPUTS'!O984)^2 + ('GEOMETRIC INPUTS'!G984-'GEOMETRIC INPUTS'!P984)^2)</f>
        <v>0</v>
      </c>
      <c r="H984">
        <f>SQRT(('GEOMETRIC INPUTS'!H984-'GEOMETRIC INPUTS'!K984)^2 + ('GEOMETRIC INPUTS'!I984-'GEOMETRIC INPUTS'!L984)^2 + ('GEOMETRIC INPUTS'!J984-'GEOMETRIC INPUTS'!M984)^2)</f>
        <v>0</v>
      </c>
      <c r="I984">
        <f>SQRT(('GEOMETRIC INPUTS'!K984-'GEOMETRIC INPUTS'!N984)^2 + ('GEOMETRIC INPUTS'!L984-'GEOMETRIC INPUTS'!O984)^2 + ('GEOMETRIC INPUTS'!M984-'GEOMETRIC INPUTS'!P984)^2)</f>
        <v>0</v>
      </c>
      <c r="J984" s="20" t="e">
        <f>ASIN(('GEOMETRIC INPUTS'!M984-'GEOMETRIC INPUTS'!J984)/H984)</f>
        <v>#DIV/0!</v>
      </c>
      <c r="K984" s="27">
        <f>IF('GT Data'!X986=TRUE,'GEOMETRIC INPUTS'!Q984*Loads!$B$2,'GEOMETRIC INPUTS'!Q984*Loads!$F$2)</f>
        <v>0</v>
      </c>
      <c r="L984" s="27">
        <f>IF('GT Data'!X986=TRUE,F984*Loads!$B$3,F984*Loads!$F$3)</f>
        <v>0</v>
      </c>
      <c r="M984" s="27">
        <f>IF('GT Data'!X986=TRUE,G984*Loads!$B$3,G984*Loads!$F$3)</f>
        <v>0</v>
      </c>
      <c r="N984" s="27">
        <f>IF('GT Data'!X986=TRUE,H984*Loads!$B$3,H984*Loads!$F$3)</f>
        <v>0</v>
      </c>
      <c r="O984" s="27">
        <f>IF('GT Data'!X986=TRUE,B984*Loads!$B$4,0)</f>
        <v>0</v>
      </c>
      <c r="P984" s="27">
        <f>IF('GT Data'!X986=TRUE,'GEOMETRIC INPUTS'!Q984*Loads!$B$1,'GEOMETRIC INPUTS'!Q984*Loads!$F$1)</f>
        <v>0</v>
      </c>
      <c r="Q984">
        <v>-300</v>
      </c>
      <c r="R984" t="e">
        <f>'GEOMETRIC INPUTS'!R984/'GEOMETRIC INPUTS'!S984</f>
        <v>#DIV/0!</v>
      </c>
    </row>
    <row r="985" spans="1:18" x14ac:dyDescent="0.3">
      <c r="A985">
        <f>'GEOMETRIC INPUTS'!A985</f>
        <v>0</v>
      </c>
      <c r="B985">
        <f>'GT Data'!Z987</f>
        <v>0</v>
      </c>
      <c r="C985">
        <f>IF(AND('GEOMETRIC INPUTS'!E985&gt;'GEOMETRIC INPUTS'!B985,'GEOMETRIC INPUTS'!C985&gt;'GEOMETRIC INPUTS'!F985),ACOS(('GEOMETRIC INPUTS'!C985-'GEOMETRIC INPUTS'!F985)/'Calculated Tab Properties'!E985),0) + IF(AND('GEOMETRIC INPUTS'!E985&gt;'GEOMETRIC INPUTS'!B985,'GEOMETRIC INPUTS'!C985&lt;'GEOMETRIC INPUTS'!F985),PI()/2 + ASIN((-'GEOMETRIC INPUTS'!C985+'GEOMETRIC INPUTS'!F985)/'Calculated Tab Properties'!E985),0) + IF(AND('GEOMETRIC INPUTS'!E985&lt;'GEOMETRIC INPUTS'!B985,'GEOMETRIC INPUTS'!C985&lt;'GEOMETRIC INPUTS'!F985),PI() + ACOS(('GEOMETRIC INPUTS'!C985-'GEOMETRIC INPUTS'!F985)/'Calculated Tab Properties'!E985),0) + IF(AND('GEOMETRIC INPUTS'!E985&lt;'GEOMETRIC INPUTS'!B985,'GEOMETRIC INPUTS'!C985&gt;'GEOMETRIC INPUTS'!F985),2*PI() - ACOS((-'GEOMETRIC INPUTS'!C985+'GEOMETRIC INPUTS'!F985)/'Calculated Tab Properties'!E985),0) + IF(AND('GEOMETRIC INPUTS'!E985='GEOMETRIC INPUTS'!B985,'GEOMETRIC INPUTS'!C985&gt;'GEOMETRIC INPUTS'!F985),0,0) + IF(AND('GEOMETRIC INPUTS'!E985&gt;'GEOMETRIC INPUTS'!B985,'GEOMETRIC INPUTS'!C985='GEOMETRIC INPUTS'!F985),PI()/2,0) + IF(AND('GEOMETRIC INPUTS'!E985='GEOMETRIC INPUTS'!B985,'GEOMETRIC INPUTS'!C985&lt;'GEOMETRIC INPUTS'!F985),PI(),0) + IF(AND('GEOMETRIC INPUTS'!E985&lt;'GEOMETRIC INPUTS'!B985,'GEOMETRIC INPUTS'!C985='GEOMETRIC INPUTS'!F985),3/2*PI(),0)</f>
        <v>0</v>
      </c>
      <c r="D985">
        <f t="shared" si="16"/>
        <v>0</v>
      </c>
      <c r="E985">
        <f>SQRT(('GEOMETRIC INPUTS'!B985-'GEOMETRIC INPUTS'!E985)^2+('GEOMETRIC INPUTS'!C985-'GEOMETRIC INPUTS'!F985)^2+('GEOMETRIC INPUTS'!D985-'GEOMETRIC INPUTS'!G985)^2)</f>
        <v>0</v>
      </c>
      <c r="F985">
        <f>SQRT(('GEOMETRIC INPUTS'!B985-'GEOMETRIC INPUTS'!N985)^2 + ('GEOMETRIC INPUTS'!C985-'GEOMETRIC INPUTS'!O985)^2 + ('GEOMETRIC INPUTS'!D985-'GEOMETRIC INPUTS'!P985)^2)</f>
        <v>0</v>
      </c>
      <c r="G985">
        <f>SQRT(('GEOMETRIC INPUTS'!E985-'GEOMETRIC INPUTS'!N985)^2 + ('GEOMETRIC INPUTS'!F985-'GEOMETRIC INPUTS'!O985)^2 + ('GEOMETRIC INPUTS'!G985-'GEOMETRIC INPUTS'!P985)^2)</f>
        <v>0</v>
      </c>
      <c r="H985">
        <f>SQRT(('GEOMETRIC INPUTS'!H985-'GEOMETRIC INPUTS'!K985)^2 + ('GEOMETRIC INPUTS'!I985-'GEOMETRIC INPUTS'!L985)^2 + ('GEOMETRIC INPUTS'!J985-'GEOMETRIC INPUTS'!M985)^2)</f>
        <v>0</v>
      </c>
      <c r="I985">
        <f>SQRT(('GEOMETRIC INPUTS'!K985-'GEOMETRIC INPUTS'!N985)^2 + ('GEOMETRIC INPUTS'!L985-'GEOMETRIC INPUTS'!O985)^2 + ('GEOMETRIC INPUTS'!M985-'GEOMETRIC INPUTS'!P985)^2)</f>
        <v>0</v>
      </c>
      <c r="J985" s="20" t="e">
        <f>ASIN(('GEOMETRIC INPUTS'!M985-'GEOMETRIC INPUTS'!J985)/H985)</f>
        <v>#DIV/0!</v>
      </c>
      <c r="K985" s="27">
        <f>IF('GT Data'!X987=TRUE,'GEOMETRIC INPUTS'!Q985*Loads!$B$2,'GEOMETRIC INPUTS'!Q985*Loads!$F$2)</f>
        <v>0</v>
      </c>
      <c r="L985" s="27">
        <f>IF('GT Data'!X987=TRUE,F985*Loads!$B$3,F985*Loads!$F$3)</f>
        <v>0</v>
      </c>
      <c r="M985" s="27">
        <f>IF('GT Data'!X987=TRUE,G985*Loads!$B$3,G985*Loads!$F$3)</f>
        <v>0</v>
      </c>
      <c r="N985" s="27">
        <f>IF('GT Data'!X987=TRUE,H985*Loads!$B$3,H985*Loads!$F$3)</f>
        <v>0</v>
      </c>
      <c r="O985" s="27">
        <f>IF('GT Data'!X987=TRUE,B985*Loads!$B$4,0)</f>
        <v>0</v>
      </c>
      <c r="P985" s="27">
        <f>IF('GT Data'!X987=TRUE,'GEOMETRIC INPUTS'!Q985*Loads!$B$1,'GEOMETRIC INPUTS'!Q985*Loads!$F$1)</f>
        <v>0</v>
      </c>
      <c r="Q985">
        <v>-300</v>
      </c>
      <c r="R985" t="e">
        <f>'GEOMETRIC INPUTS'!R985/'GEOMETRIC INPUTS'!S985</f>
        <v>#DIV/0!</v>
      </c>
    </row>
    <row r="986" spans="1:18" x14ac:dyDescent="0.3">
      <c r="A986">
        <f>'GEOMETRIC INPUTS'!A986</f>
        <v>0</v>
      </c>
      <c r="B986">
        <f>'GT Data'!Z988</f>
        <v>0</v>
      </c>
      <c r="C986">
        <f>IF(AND('GEOMETRIC INPUTS'!E986&gt;'GEOMETRIC INPUTS'!B986,'GEOMETRIC INPUTS'!C986&gt;'GEOMETRIC INPUTS'!F986),ACOS(('GEOMETRIC INPUTS'!C986-'GEOMETRIC INPUTS'!F986)/'Calculated Tab Properties'!E986),0) + IF(AND('GEOMETRIC INPUTS'!E986&gt;'GEOMETRIC INPUTS'!B986,'GEOMETRIC INPUTS'!C986&lt;'GEOMETRIC INPUTS'!F986),PI()/2 + ASIN((-'GEOMETRIC INPUTS'!C986+'GEOMETRIC INPUTS'!F986)/'Calculated Tab Properties'!E986),0) + IF(AND('GEOMETRIC INPUTS'!E986&lt;'GEOMETRIC INPUTS'!B986,'GEOMETRIC INPUTS'!C986&lt;'GEOMETRIC INPUTS'!F986),PI() + ACOS(('GEOMETRIC INPUTS'!C986-'GEOMETRIC INPUTS'!F986)/'Calculated Tab Properties'!E986),0) + IF(AND('GEOMETRIC INPUTS'!E986&lt;'GEOMETRIC INPUTS'!B986,'GEOMETRIC INPUTS'!C986&gt;'GEOMETRIC INPUTS'!F986),2*PI() - ACOS((-'GEOMETRIC INPUTS'!C986+'GEOMETRIC INPUTS'!F986)/'Calculated Tab Properties'!E986),0) + IF(AND('GEOMETRIC INPUTS'!E986='GEOMETRIC INPUTS'!B986,'GEOMETRIC INPUTS'!C986&gt;'GEOMETRIC INPUTS'!F986),0,0) + IF(AND('GEOMETRIC INPUTS'!E986&gt;'GEOMETRIC INPUTS'!B986,'GEOMETRIC INPUTS'!C986='GEOMETRIC INPUTS'!F986),PI()/2,0) + IF(AND('GEOMETRIC INPUTS'!E986='GEOMETRIC INPUTS'!B986,'GEOMETRIC INPUTS'!C986&lt;'GEOMETRIC INPUTS'!F986),PI(),0) + IF(AND('GEOMETRIC INPUTS'!E986&lt;'GEOMETRIC INPUTS'!B986,'GEOMETRIC INPUTS'!C986='GEOMETRIC INPUTS'!F986),3/2*PI(),0)</f>
        <v>0</v>
      </c>
      <c r="D986">
        <f t="shared" si="16"/>
        <v>0</v>
      </c>
      <c r="E986">
        <f>SQRT(('GEOMETRIC INPUTS'!B986-'GEOMETRIC INPUTS'!E986)^2+('GEOMETRIC INPUTS'!C986-'GEOMETRIC INPUTS'!F986)^2+('GEOMETRIC INPUTS'!D986-'GEOMETRIC INPUTS'!G986)^2)</f>
        <v>0</v>
      </c>
      <c r="F986">
        <f>SQRT(('GEOMETRIC INPUTS'!B986-'GEOMETRIC INPUTS'!N986)^2 + ('GEOMETRIC INPUTS'!C986-'GEOMETRIC INPUTS'!O986)^2 + ('GEOMETRIC INPUTS'!D986-'GEOMETRIC INPUTS'!P986)^2)</f>
        <v>0</v>
      </c>
      <c r="G986">
        <f>SQRT(('GEOMETRIC INPUTS'!E986-'GEOMETRIC INPUTS'!N986)^2 + ('GEOMETRIC INPUTS'!F986-'GEOMETRIC INPUTS'!O986)^2 + ('GEOMETRIC INPUTS'!G986-'GEOMETRIC INPUTS'!P986)^2)</f>
        <v>0</v>
      </c>
      <c r="H986">
        <f>SQRT(('GEOMETRIC INPUTS'!H986-'GEOMETRIC INPUTS'!K986)^2 + ('GEOMETRIC INPUTS'!I986-'GEOMETRIC INPUTS'!L986)^2 + ('GEOMETRIC INPUTS'!J986-'GEOMETRIC INPUTS'!M986)^2)</f>
        <v>0</v>
      </c>
      <c r="I986">
        <f>SQRT(('GEOMETRIC INPUTS'!K986-'GEOMETRIC INPUTS'!N986)^2 + ('GEOMETRIC INPUTS'!L986-'GEOMETRIC INPUTS'!O986)^2 + ('GEOMETRIC INPUTS'!M986-'GEOMETRIC INPUTS'!P986)^2)</f>
        <v>0</v>
      </c>
      <c r="J986" s="20" t="e">
        <f>ASIN(('GEOMETRIC INPUTS'!M986-'GEOMETRIC INPUTS'!J986)/H986)</f>
        <v>#DIV/0!</v>
      </c>
      <c r="K986" s="27">
        <f>IF('GT Data'!X988=TRUE,'GEOMETRIC INPUTS'!Q986*Loads!$B$2,'GEOMETRIC INPUTS'!Q986*Loads!$F$2)</f>
        <v>0</v>
      </c>
      <c r="L986" s="27">
        <f>IF('GT Data'!X988=TRUE,F986*Loads!$B$3,F986*Loads!$F$3)</f>
        <v>0</v>
      </c>
      <c r="M986" s="27">
        <f>IF('GT Data'!X988=TRUE,G986*Loads!$B$3,G986*Loads!$F$3)</f>
        <v>0</v>
      </c>
      <c r="N986" s="27">
        <f>IF('GT Data'!X988=TRUE,H986*Loads!$B$3,H986*Loads!$F$3)</f>
        <v>0</v>
      </c>
      <c r="O986" s="27">
        <f>IF('GT Data'!X988=TRUE,B986*Loads!$B$4,0)</f>
        <v>0</v>
      </c>
      <c r="P986" s="27">
        <f>IF('GT Data'!X988=TRUE,'GEOMETRIC INPUTS'!Q986*Loads!$B$1,'GEOMETRIC INPUTS'!Q986*Loads!$F$1)</f>
        <v>0</v>
      </c>
      <c r="Q986">
        <v>-300</v>
      </c>
      <c r="R986" t="e">
        <f>'GEOMETRIC INPUTS'!R986/'GEOMETRIC INPUTS'!S986</f>
        <v>#DIV/0!</v>
      </c>
    </row>
    <row r="987" spans="1:18" x14ac:dyDescent="0.3">
      <c r="A987">
        <f>'GEOMETRIC INPUTS'!A987</f>
        <v>0</v>
      </c>
      <c r="B987">
        <f>'GT Data'!Z989</f>
        <v>0</v>
      </c>
      <c r="C987">
        <f>IF(AND('GEOMETRIC INPUTS'!E987&gt;'GEOMETRIC INPUTS'!B987,'GEOMETRIC INPUTS'!C987&gt;'GEOMETRIC INPUTS'!F987),ACOS(('GEOMETRIC INPUTS'!C987-'GEOMETRIC INPUTS'!F987)/'Calculated Tab Properties'!E987),0) + IF(AND('GEOMETRIC INPUTS'!E987&gt;'GEOMETRIC INPUTS'!B987,'GEOMETRIC INPUTS'!C987&lt;'GEOMETRIC INPUTS'!F987),PI()/2 + ASIN((-'GEOMETRIC INPUTS'!C987+'GEOMETRIC INPUTS'!F987)/'Calculated Tab Properties'!E987),0) + IF(AND('GEOMETRIC INPUTS'!E987&lt;'GEOMETRIC INPUTS'!B987,'GEOMETRIC INPUTS'!C987&lt;'GEOMETRIC INPUTS'!F987),PI() + ACOS(('GEOMETRIC INPUTS'!C987-'GEOMETRIC INPUTS'!F987)/'Calculated Tab Properties'!E987),0) + IF(AND('GEOMETRIC INPUTS'!E987&lt;'GEOMETRIC INPUTS'!B987,'GEOMETRIC INPUTS'!C987&gt;'GEOMETRIC INPUTS'!F987),2*PI() - ACOS((-'GEOMETRIC INPUTS'!C987+'GEOMETRIC INPUTS'!F987)/'Calculated Tab Properties'!E987),0) + IF(AND('GEOMETRIC INPUTS'!E987='GEOMETRIC INPUTS'!B987,'GEOMETRIC INPUTS'!C987&gt;'GEOMETRIC INPUTS'!F987),0,0) + IF(AND('GEOMETRIC INPUTS'!E987&gt;'GEOMETRIC INPUTS'!B987,'GEOMETRIC INPUTS'!C987='GEOMETRIC INPUTS'!F987),PI()/2,0) + IF(AND('GEOMETRIC INPUTS'!E987='GEOMETRIC INPUTS'!B987,'GEOMETRIC INPUTS'!C987&lt;'GEOMETRIC INPUTS'!F987),PI(),0) + IF(AND('GEOMETRIC INPUTS'!E987&lt;'GEOMETRIC INPUTS'!B987,'GEOMETRIC INPUTS'!C987='GEOMETRIC INPUTS'!F987),3/2*PI(),0)</f>
        <v>0</v>
      </c>
      <c r="D987">
        <f t="shared" si="16"/>
        <v>0</v>
      </c>
      <c r="E987">
        <f>SQRT(('GEOMETRIC INPUTS'!B987-'GEOMETRIC INPUTS'!E987)^2+('GEOMETRIC INPUTS'!C987-'GEOMETRIC INPUTS'!F987)^2+('GEOMETRIC INPUTS'!D987-'GEOMETRIC INPUTS'!G987)^2)</f>
        <v>0</v>
      </c>
      <c r="F987">
        <f>SQRT(('GEOMETRIC INPUTS'!B987-'GEOMETRIC INPUTS'!N987)^2 + ('GEOMETRIC INPUTS'!C987-'GEOMETRIC INPUTS'!O987)^2 + ('GEOMETRIC INPUTS'!D987-'GEOMETRIC INPUTS'!P987)^2)</f>
        <v>0</v>
      </c>
      <c r="G987">
        <f>SQRT(('GEOMETRIC INPUTS'!E987-'GEOMETRIC INPUTS'!N987)^2 + ('GEOMETRIC INPUTS'!F987-'GEOMETRIC INPUTS'!O987)^2 + ('GEOMETRIC INPUTS'!G987-'GEOMETRIC INPUTS'!P987)^2)</f>
        <v>0</v>
      </c>
      <c r="H987">
        <f>SQRT(('GEOMETRIC INPUTS'!H987-'GEOMETRIC INPUTS'!K987)^2 + ('GEOMETRIC INPUTS'!I987-'GEOMETRIC INPUTS'!L987)^2 + ('GEOMETRIC INPUTS'!J987-'GEOMETRIC INPUTS'!M987)^2)</f>
        <v>0</v>
      </c>
      <c r="I987">
        <f>SQRT(('GEOMETRIC INPUTS'!K987-'GEOMETRIC INPUTS'!N987)^2 + ('GEOMETRIC INPUTS'!L987-'GEOMETRIC INPUTS'!O987)^2 + ('GEOMETRIC INPUTS'!M987-'GEOMETRIC INPUTS'!P987)^2)</f>
        <v>0</v>
      </c>
      <c r="J987" s="20" t="e">
        <f>ASIN(('GEOMETRIC INPUTS'!M987-'GEOMETRIC INPUTS'!J987)/H987)</f>
        <v>#DIV/0!</v>
      </c>
      <c r="K987" s="27">
        <f>IF('GT Data'!X989=TRUE,'GEOMETRIC INPUTS'!Q987*Loads!$B$2,'GEOMETRIC INPUTS'!Q987*Loads!$F$2)</f>
        <v>0</v>
      </c>
      <c r="L987" s="27">
        <f>IF('GT Data'!X989=TRUE,F987*Loads!$B$3,F987*Loads!$F$3)</f>
        <v>0</v>
      </c>
      <c r="M987" s="27">
        <f>IF('GT Data'!X989=TRUE,G987*Loads!$B$3,G987*Loads!$F$3)</f>
        <v>0</v>
      </c>
      <c r="N987" s="27">
        <f>IF('GT Data'!X989=TRUE,H987*Loads!$B$3,H987*Loads!$F$3)</f>
        <v>0</v>
      </c>
      <c r="O987" s="27">
        <f>IF('GT Data'!X989=TRUE,B987*Loads!$B$4,0)</f>
        <v>0</v>
      </c>
      <c r="P987" s="27">
        <f>IF('GT Data'!X989=TRUE,'GEOMETRIC INPUTS'!Q987*Loads!$B$1,'GEOMETRIC INPUTS'!Q987*Loads!$F$1)</f>
        <v>0</v>
      </c>
      <c r="Q987">
        <v>-300</v>
      </c>
      <c r="R987" t="e">
        <f>'GEOMETRIC INPUTS'!R987/'GEOMETRIC INPUTS'!S987</f>
        <v>#DIV/0!</v>
      </c>
    </row>
    <row r="988" spans="1:18" x14ac:dyDescent="0.3">
      <c r="A988">
        <f>'GEOMETRIC INPUTS'!A988</f>
        <v>0</v>
      </c>
      <c r="B988">
        <f>'GT Data'!Z990</f>
        <v>0</v>
      </c>
      <c r="C988">
        <f>IF(AND('GEOMETRIC INPUTS'!E988&gt;'GEOMETRIC INPUTS'!B988,'GEOMETRIC INPUTS'!C988&gt;'GEOMETRIC INPUTS'!F988),ACOS(('GEOMETRIC INPUTS'!C988-'GEOMETRIC INPUTS'!F988)/'Calculated Tab Properties'!E988),0) + IF(AND('GEOMETRIC INPUTS'!E988&gt;'GEOMETRIC INPUTS'!B988,'GEOMETRIC INPUTS'!C988&lt;'GEOMETRIC INPUTS'!F988),PI()/2 + ASIN((-'GEOMETRIC INPUTS'!C988+'GEOMETRIC INPUTS'!F988)/'Calculated Tab Properties'!E988),0) + IF(AND('GEOMETRIC INPUTS'!E988&lt;'GEOMETRIC INPUTS'!B988,'GEOMETRIC INPUTS'!C988&lt;'GEOMETRIC INPUTS'!F988),PI() + ACOS(('GEOMETRIC INPUTS'!C988-'GEOMETRIC INPUTS'!F988)/'Calculated Tab Properties'!E988),0) + IF(AND('GEOMETRIC INPUTS'!E988&lt;'GEOMETRIC INPUTS'!B988,'GEOMETRIC INPUTS'!C988&gt;'GEOMETRIC INPUTS'!F988),2*PI() - ACOS((-'GEOMETRIC INPUTS'!C988+'GEOMETRIC INPUTS'!F988)/'Calculated Tab Properties'!E988),0) + IF(AND('GEOMETRIC INPUTS'!E988='GEOMETRIC INPUTS'!B988,'GEOMETRIC INPUTS'!C988&gt;'GEOMETRIC INPUTS'!F988),0,0) + IF(AND('GEOMETRIC INPUTS'!E988&gt;'GEOMETRIC INPUTS'!B988,'GEOMETRIC INPUTS'!C988='GEOMETRIC INPUTS'!F988),PI()/2,0) + IF(AND('GEOMETRIC INPUTS'!E988='GEOMETRIC INPUTS'!B988,'GEOMETRIC INPUTS'!C988&lt;'GEOMETRIC INPUTS'!F988),PI(),0) + IF(AND('GEOMETRIC INPUTS'!E988&lt;'GEOMETRIC INPUTS'!B988,'GEOMETRIC INPUTS'!C988='GEOMETRIC INPUTS'!F988),3/2*PI(),0)</f>
        <v>0</v>
      </c>
      <c r="D988">
        <f t="shared" si="16"/>
        <v>0</v>
      </c>
      <c r="E988">
        <f>SQRT(('GEOMETRIC INPUTS'!B988-'GEOMETRIC INPUTS'!E988)^2+('GEOMETRIC INPUTS'!C988-'GEOMETRIC INPUTS'!F988)^2+('GEOMETRIC INPUTS'!D988-'GEOMETRIC INPUTS'!G988)^2)</f>
        <v>0</v>
      </c>
      <c r="F988">
        <f>SQRT(('GEOMETRIC INPUTS'!B988-'GEOMETRIC INPUTS'!N988)^2 + ('GEOMETRIC INPUTS'!C988-'GEOMETRIC INPUTS'!O988)^2 + ('GEOMETRIC INPUTS'!D988-'GEOMETRIC INPUTS'!P988)^2)</f>
        <v>0</v>
      </c>
      <c r="G988">
        <f>SQRT(('GEOMETRIC INPUTS'!E988-'GEOMETRIC INPUTS'!N988)^2 + ('GEOMETRIC INPUTS'!F988-'GEOMETRIC INPUTS'!O988)^2 + ('GEOMETRIC INPUTS'!G988-'GEOMETRIC INPUTS'!P988)^2)</f>
        <v>0</v>
      </c>
      <c r="H988">
        <f>SQRT(('GEOMETRIC INPUTS'!H988-'GEOMETRIC INPUTS'!K988)^2 + ('GEOMETRIC INPUTS'!I988-'GEOMETRIC INPUTS'!L988)^2 + ('GEOMETRIC INPUTS'!J988-'GEOMETRIC INPUTS'!M988)^2)</f>
        <v>0</v>
      </c>
      <c r="I988">
        <f>SQRT(('GEOMETRIC INPUTS'!K988-'GEOMETRIC INPUTS'!N988)^2 + ('GEOMETRIC INPUTS'!L988-'GEOMETRIC INPUTS'!O988)^2 + ('GEOMETRIC INPUTS'!M988-'GEOMETRIC INPUTS'!P988)^2)</f>
        <v>0</v>
      </c>
      <c r="J988" s="20" t="e">
        <f>ASIN(('GEOMETRIC INPUTS'!M988-'GEOMETRIC INPUTS'!J988)/H988)</f>
        <v>#DIV/0!</v>
      </c>
      <c r="K988" s="27">
        <f>IF('GT Data'!X990=TRUE,'GEOMETRIC INPUTS'!Q988*Loads!$B$2,'GEOMETRIC INPUTS'!Q988*Loads!$F$2)</f>
        <v>0</v>
      </c>
      <c r="L988" s="27">
        <f>IF('GT Data'!X990=TRUE,F988*Loads!$B$3,F988*Loads!$F$3)</f>
        <v>0</v>
      </c>
      <c r="M988" s="27">
        <f>IF('GT Data'!X990=TRUE,G988*Loads!$B$3,G988*Loads!$F$3)</f>
        <v>0</v>
      </c>
      <c r="N988" s="27">
        <f>IF('GT Data'!X990=TRUE,H988*Loads!$B$3,H988*Loads!$F$3)</f>
        <v>0</v>
      </c>
      <c r="O988" s="27">
        <f>IF('GT Data'!X990=TRUE,B988*Loads!$B$4,0)</f>
        <v>0</v>
      </c>
      <c r="P988" s="27">
        <f>IF('GT Data'!X990=TRUE,'GEOMETRIC INPUTS'!Q988*Loads!$B$1,'GEOMETRIC INPUTS'!Q988*Loads!$F$1)</f>
        <v>0</v>
      </c>
      <c r="Q988">
        <v>-300</v>
      </c>
      <c r="R988" t="e">
        <f>'GEOMETRIC INPUTS'!R988/'GEOMETRIC INPUTS'!S988</f>
        <v>#DIV/0!</v>
      </c>
    </row>
    <row r="989" spans="1:18" x14ac:dyDescent="0.3">
      <c r="A989">
        <f>'GEOMETRIC INPUTS'!A989</f>
        <v>0</v>
      </c>
      <c r="B989">
        <f>'GT Data'!Z991</f>
        <v>0</v>
      </c>
      <c r="C989">
        <f>IF(AND('GEOMETRIC INPUTS'!E989&gt;'GEOMETRIC INPUTS'!B989,'GEOMETRIC INPUTS'!C989&gt;'GEOMETRIC INPUTS'!F989),ACOS(('GEOMETRIC INPUTS'!C989-'GEOMETRIC INPUTS'!F989)/'Calculated Tab Properties'!E989),0) + IF(AND('GEOMETRIC INPUTS'!E989&gt;'GEOMETRIC INPUTS'!B989,'GEOMETRIC INPUTS'!C989&lt;'GEOMETRIC INPUTS'!F989),PI()/2 + ASIN((-'GEOMETRIC INPUTS'!C989+'GEOMETRIC INPUTS'!F989)/'Calculated Tab Properties'!E989),0) + IF(AND('GEOMETRIC INPUTS'!E989&lt;'GEOMETRIC INPUTS'!B989,'GEOMETRIC INPUTS'!C989&lt;'GEOMETRIC INPUTS'!F989),PI() + ACOS(('GEOMETRIC INPUTS'!C989-'GEOMETRIC INPUTS'!F989)/'Calculated Tab Properties'!E989),0) + IF(AND('GEOMETRIC INPUTS'!E989&lt;'GEOMETRIC INPUTS'!B989,'GEOMETRIC INPUTS'!C989&gt;'GEOMETRIC INPUTS'!F989),2*PI() - ACOS((-'GEOMETRIC INPUTS'!C989+'GEOMETRIC INPUTS'!F989)/'Calculated Tab Properties'!E989),0) + IF(AND('GEOMETRIC INPUTS'!E989='GEOMETRIC INPUTS'!B989,'GEOMETRIC INPUTS'!C989&gt;'GEOMETRIC INPUTS'!F989),0,0) + IF(AND('GEOMETRIC INPUTS'!E989&gt;'GEOMETRIC INPUTS'!B989,'GEOMETRIC INPUTS'!C989='GEOMETRIC INPUTS'!F989),PI()/2,0) + IF(AND('GEOMETRIC INPUTS'!E989='GEOMETRIC INPUTS'!B989,'GEOMETRIC INPUTS'!C989&lt;'GEOMETRIC INPUTS'!F989),PI(),0) + IF(AND('GEOMETRIC INPUTS'!E989&lt;'GEOMETRIC INPUTS'!B989,'GEOMETRIC INPUTS'!C989='GEOMETRIC INPUTS'!F989),3/2*PI(),0)</f>
        <v>0</v>
      </c>
      <c r="D989">
        <f t="shared" si="16"/>
        <v>0</v>
      </c>
      <c r="E989">
        <f>SQRT(('GEOMETRIC INPUTS'!B989-'GEOMETRIC INPUTS'!E989)^2+('GEOMETRIC INPUTS'!C989-'GEOMETRIC INPUTS'!F989)^2+('GEOMETRIC INPUTS'!D989-'GEOMETRIC INPUTS'!G989)^2)</f>
        <v>0</v>
      </c>
      <c r="F989">
        <f>SQRT(('GEOMETRIC INPUTS'!B989-'GEOMETRIC INPUTS'!N989)^2 + ('GEOMETRIC INPUTS'!C989-'GEOMETRIC INPUTS'!O989)^2 + ('GEOMETRIC INPUTS'!D989-'GEOMETRIC INPUTS'!P989)^2)</f>
        <v>0</v>
      </c>
      <c r="G989">
        <f>SQRT(('GEOMETRIC INPUTS'!E989-'GEOMETRIC INPUTS'!N989)^2 + ('GEOMETRIC INPUTS'!F989-'GEOMETRIC INPUTS'!O989)^2 + ('GEOMETRIC INPUTS'!G989-'GEOMETRIC INPUTS'!P989)^2)</f>
        <v>0</v>
      </c>
      <c r="H989">
        <f>SQRT(('GEOMETRIC INPUTS'!H989-'GEOMETRIC INPUTS'!K989)^2 + ('GEOMETRIC INPUTS'!I989-'GEOMETRIC INPUTS'!L989)^2 + ('GEOMETRIC INPUTS'!J989-'GEOMETRIC INPUTS'!M989)^2)</f>
        <v>0</v>
      </c>
      <c r="I989">
        <f>SQRT(('GEOMETRIC INPUTS'!K989-'GEOMETRIC INPUTS'!N989)^2 + ('GEOMETRIC INPUTS'!L989-'GEOMETRIC INPUTS'!O989)^2 + ('GEOMETRIC INPUTS'!M989-'GEOMETRIC INPUTS'!P989)^2)</f>
        <v>0</v>
      </c>
      <c r="J989" s="20" t="e">
        <f>ASIN(('GEOMETRIC INPUTS'!M989-'GEOMETRIC INPUTS'!J989)/H989)</f>
        <v>#DIV/0!</v>
      </c>
      <c r="K989" s="27">
        <f>IF('GT Data'!X991=TRUE,'GEOMETRIC INPUTS'!Q989*Loads!$B$2,'GEOMETRIC INPUTS'!Q989*Loads!$F$2)</f>
        <v>0</v>
      </c>
      <c r="L989" s="27">
        <f>IF('GT Data'!X991=TRUE,F989*Loads!$B$3,F989*Loads!$F$3)</f>
        <v>0</v>
      </c>
      <c r="M989" s="27">
        <f>IF('GT Data'!X991=TRUE,G989*Loads!$B$3,G989*Loads!$F$3)</f>
        <v>0</v>
      </c>
      <c r="N989" s="27">
        <f>IF('GT Data'!X991=TRUE,H989*Loads!$B$3,H989*Loads!$F$3)</f>
        <v>0</v>
      </c>
      <c r="O989" s="27">
        <f>IF('GT Data'!X991=TRUE,B989*Loads!$B$4,0)</f>
        <v>0</v>
      </c>
      <c r="P989" s="27">
        <f>IF('GT Data'!X991=TRUE,'GEOMETRIC INPUTS'!Q989*Loads!$B$1,'GEOMETRIC INPUTS'!Q989*Loads!$F$1)</f>
        <v>0</v>
      </c>
      <c r="Q989">
        <v>-300</v>
      </c>
      <c r="R989" t="e">
        <f>'GEOMETRIC INPUTS'!R989/'GEOMETRIC INPUTS'!S989</f>
        <v>#DIV/0!</v>
      </c>
    </row>
    <row r="990" spans="1:18" x14ac:dyDescent="0.3">
      <c r="A990">
        <f>'GEOMETRIC INPUTS'!A990</f>
        <v>0</v>
      </c>
      <c r="B990">
        <f>'GT Data'!Z992</f>
        <v>0</v>
      </c>
      <c r="C990">
        <f>IF(AND('GEOMETRIC INPUTS'!E990&gt;'GEOMETRIC INPUTS'!B990,'GEOMETRIC INPUTS'!C990&gt;'GEOMETRIC INPUTS'!F990),ACOS(('GEOMETRIC INPUTS'!C990-'GEOMETRIC INPUTS'!F990)/'Calculated Tab Properties'!E990),0) + IF(AND('GEOMETRIC INPUTS'!E990&gt;'GEOMETRIC INPUTS'!B990,'GEOMETRIC INPUTS'!C990&lt;'GEOMETRIC INPUTS'!F990),PI()/2 + ASIN((-'GEOMETRIC INPUTS'!C990+'GEOMETRIC INPUTS'!F990)/'Calculated Tab Properties'!E990),0) + IF(AND('GEOMETRIC INPUTS'!E990&lt;'GEOMETRIC INPUTS'!B990,'GEOMETRIC INPUTS'!C990&lt;'GEOMETRIC INPUTS'!F990),PI() + ACOS(('GEOMETRIC INPUTS'!C990-'GEOMETRIC INPUTS'!F990)/'Calculated Tab Properties'!E990),0) + IF(AND('GEOMETRIC INPUTS'!E990&lt;'GEOMETRIC INPUTS'!B990,'GEOMETRIC INPUTS'!C990&gt;'GEOMETRIC INPUTS'!F990),2*PI() - ACOS((-'GEOMETRIC INPUTS'!C990+'GEOMETRIC INPUTS'!F990)/'Calculated Tab Properties'!E990),0) + IF(AND('GEOMETRIC INPUTS'!E990='GEOMETRIC INPUTS'!B990,'GEOMETRIC INPUTS'!C990&gt;'GEOMETRIC INPUTS'!F990),0,0) + IF(AND('GEOMETRIC INPUTS'!E990&gt;'GEOMETRIC INPUTS'!B990,'GEOMETRIC INPUTS'!C990='GEOMETRIC INPUTS'!F990),PI()/2,0) + IF(AND('GEOMETRIC INPUTS'!E990='GEOMETRIC INPUTS'!B990,'GEOMETRIC INPUTS'!C990&lt;'GEOMETRIC INPUTS'!F990),PI(),0) + IF(AND('GEOMETRIC INPUTS'!E990&lt;'GEOMETRIC INPUTS'!B990,'GEOMETRIC INPUTS'!C990='GEOMETRIC INPUTS'!F990),3/2*PI(),0)</f>
        <v>0</v>
      </c>
      <c r="D990">
        <f t="shared" si="16"/>
        <v>0</v>
      </c>
      <c r="E990">
        <f>SQRT(('GEOMETRIC INPUTS'!B990-'GEOMETRIC INPUTS'!E990)^2+('GEOMETRIC INPUTS'!C990-'GEOMETRIC INPUTS'!F990)^2+('GEOMETRIC INPUTS'!D990-'GEOMETRIC INPUTS'!G990)^2)</f>
        <v>0</v>
      </c>
      <c r="F990">
        <f>SQRT(('GEOMETRIC INPUTS'!B990-'GEOMETRIC INPUTS'!N990)^2 + ('GEOMETRIC INPUTS'!C990-'GEOMETRIC INPUTS'!O990)^2 + ('GEOMETRIC INPUTS'!D990-'GEOMETRIC INPUTS'!P990)^2)</f>
        <v>0</v>
      </c>
      <c r="G990">
        <f>SQRT(('GEOMETRIC INPUTS'!E990-'GEOMETRIC INPUTS'!N990)^2 + ('GEOMETRIC INPUTS'!F990-'GEOMETRIC INPUTS'!O990)^2 + ('GEOMETRIC INPUTS'!G990-'GEOMETRIC INPUTS'!P990)^2)</f>
        <v>0</v>
      </c>
      <c r="H990">
        <f>SQRT(('GEOMETRIC INPUTS'!H990-'GEOMETRIC INPUTS'!K990)^2 + ('GEOMETRIC INPUTS'!I990-'GEOMETRIC INPUTS'!L990)^2 + ('GEOMETRIC INPUTS'!J990-'GEOMETRIC INPUTS'!M990)^2)</f>
        <v>0</v>
      </c>
      <c r="I990">
        <f>SQRT(('GEOMETRIC INPUTS'!K990-'GEOMETRIC INPUTS'!N990)^2 + ('GEOMETRIC INPUTS'!L990-'GEOMETRIC INPUTS'!O990)^2 + ('GEOMETRIC INPUTS'!M990-'GEOMETRIC INPUTS'!P990)^2)</f>
        <v>0</v>
      </c>
      <c r="J990" s="20" t="e">
        <f>ASIN(('GEOMETRIC INPUTS'!M990-'GEOMETRIC INPUTS'!J990)/H990)</f>
        <v>#DIV/0!</v>
      </c>
      <c r="K990" s="27">
        <f>IF('GT Data'!X992=TRUE,'GEOMETRIC INPUTS'!Q990*Loads!$B$2,'GEOMETRIC INPUTS'!Q990*Loads!$F$2)</f>
        <v>0</v>
      </c>
      <c r="L990" s="27">
        <f>IF('GT Data'!X992=TRUE,F990*Loads!$B$3,F990*Loads!$F$3)</f>
        <v>0</v>
      </c>
      <c r="M990" s="27">
        <f>IF('GT Data'!X992=TRUE,G990*Loads!$B$3,G990*Loads!$F$3)</f>
        <v>0</v>
      </c>
      <c r="N990" s="27">
        <f>IF('GT Data'!X992=TRUE,H990*Loads!$B$3,H990*Loads!$F$3)</f>
        <v>0</v>
      </c>
      <c r="O990" s="27">
        <f>IF('GT Data'!X992=TRUE,B990*Loads!$B$4,0)</f>
        <v>0</v>
      </c>
      <c r="P990" s="27">
        <f>IF('GT Data'!X992=TRUE,'GEOMETRIC INPUTS'!Q990*Loads!$B$1,'GEOMETRIC INPUTS'!Q990*Loads!$F$1)</f>
        <v>0</v>
      </c>
      <c r="Q990">
        <v>-300</v>
      </c>
      <c r="R990" t="e">
        <f>'GEOMETRIC INPUTS'!R990/'GEOMETRIC INPUTS'!S990</f>
        <v>#DIV/0!</v>
      </c>
    </row>
    <row r="991" spans="1:18" x14ac:dyDescent="0.3">
      <c r="A991">
        <f>'GEOMETRIC INPUTS'!A991</f>
        <v>0</v>
      </c>
      <c r="B991">
        <f>'GT Data'!Z993</f>
        <v>0</v>
      </c>
      <c r="C991">
        <f>IF(AND('GEOMETRIC INPUTS'!E991&gt;'GEOMETRIC INPUTS'!B991,'GEOMETRIC INPUTS'!C991&gt;'GEOMETRIC INPUTS'!F991),ACOS(('GEOMETRIC INPUTS'!C991-'GEOMETRIC INPUTS'!F991)/'Calculated Tab Properties'!E991),0) + IF(AND('GEOMETRIC INPUTS'!E991&gt;'GEOMETRIC INPUTS'!B991,'GEOMETRIC INPUTS'!C991&lt;'GEOMETRIC INPUTS'!F991),PI()/2 + ASIN((-'GEOMETRIC INPUTS'!C991+'GEOMETRIC INPUTS'!F991)/'Calculated Tab Properties'!E991),0) + IF(AND('GEOMETRIC INPUTS'!E991&lt;'GEOMETRIC INPUTS'!B991,'GEOMETRIC INPUTS'!C991&lt;'GEOMETRIC INPUTS'!F991),PI() + ACOS(('GEOMETRIC INPUTS'!C991-'GEOMETRIC INPUTS'!F991)/'Calculated Tab Properties'!E991),0) + IF(AND('GEOMETRIC INPUTS'!E991&lt;'GEOMETRIC INPUTS'!B991,'GEOMETRIC INPUTS'!C991&gt;'GEOMETRIC INPUTS'!F991),2*PI() - ACOS((-'GEOMETRIC INPUTS'!C991+'GEOMETRIC INPUTS'!F991)/'Calculated Tab Properties'!E991),0) + IF(AND('GEOMETRIC INPUTS'!E991='GEOMETRIC INPUTS'!B991,'GEOMETRIC INPUTS'!C991&gt;'GEOMETRIC INPUTS'!F991),0,0) + IF(AND('GEOMETRIC INPUTS'!E991&gt;'GEOMETRIC INPUTS'!B991,'GEOMETRIC INPUTS'!C991='GEOMETRIC INPUTS'!F991),PI()/2,0) + IF(AND('GEOMETRIC INPUTS'!E991='GEOMETRIC INPUTS'!B991,'GEOMETRIC INPUTS'!C991&lt;'GEOMETRIC INPUTS'!F991),PI(),0) + IF(AND('GEOMETRIC INPUTS'!E991&lt;'GEOMETRIC INPUTS'!B991,'GEOMETRIC INPUTS'!C991='GEOMETRIC INPUTS'!F991),3/2*PI(),0)</f>
        <v>0</v>
      </c>
      <c r="D991">
        <f t="shared" si="16"/>
        <v>0</v>
      </c>
      <c r="E991">
        <f>SQRT(('GEOMETRIC INPUTS'!B991-'GEOMETRIC INPUTS'!E991)^2+('GEOMETRIC INPUTS'!C991-'GEOMETRIC INPUTS'!F991)^2+('GEOMETRIC INPUTS'!D991-'GEOMETRIC INPUTS'!G991)^2)</f>
        <v>0</v>
      </c>
      <c r="F991">
        <f>SQRT(('GEOMETRIC INPUTS'!B991-'GEOMETRIC INPUTS'!N991)^2 + ('GEOMETRIC INPUTS'!C991-'GEOMETRIC INPUTS'!O991)^2 + ('GEOMETRIC INPUTS'!D991-'GEOMETRIC INPUTS'!P991)^2)</f>
        <v>0</v>
      </c>
      <c r="G991">
        <f>SQRT(('GEOMETRIC INPUTS'!E991-'GEOMETRIC INPUTS'!N991)^2 + ('GEOMETRIC INPUTS'!F991-'GEOMETRIC INPUTS'!O991)^2 + ('GEOMETRIC INPUTS'!G991-'GEOMETRIC INPUTS'!P991)^2)</f>
        <v>0</v>
      </c>
      <c r="H991">
        <f>SQRT(('GEOMETRIC INPUTS'!H991-'GEOMETRIC INPUTS'!K991)^2 + ('GEOMETRIC INPUTS'!I991-'GEOMETRIC INPUTS'!L991)^2 + ('GEOMETRIC INPUTS'!J991-'GEOMETRIC INPUTS'!M991)^2)</f>
        <v>0</v>
      </c>
      <c r="I991">
        <f>SQRT(('GEOMETRIC INPUTS'!K991-'GEOMETRIC INPUTS'!N991)^2 + ('GEOMETRIC INPUTS'!L991-'GEOMETRIC INPUTS'!O991)^2 + ('GEOMETRIC INPUTS'!M991-'GEOMETRIC INPUTS'!P991)^2)</f>
        <v>0</v>
      </c>
      <c r="J991" s="20" t="e">
        <f>ASIN(('GEOMETRIC INPUTS'!M991-'GEOMETRIC INPUTS'!J991)/H991)</f>
        <v>#DIV/0!</v>
      </c>
      <c r="K991" s="27">
        <f>IF('GT Data'!X993=TRUE,'GEOMETRIC INPUTS'!Q991*Loads!$B$2,'GEOMETRIC INPUTS'!Q991*Loads!$F$2)</f>
        <v>0</v>
      </c>
      <c r="L991" s="27">
        <f>IF('GT Data'!X993=TRUE,F991*Loads!$B$3,F991*Loads!$F$3)</f>
        <v>0</v>
      </c>
      <c r="M991" s="27">
        <f>IF('GT Data'!X993=TRUE,G991*Loads!$B$3,G991*Loads!$F$3)</f>
        <v>0</v>
      </c>
      <c r="N991" s="27">
        <f>IF('GT Data'!X993=TRUE,H991*Loads!$B$3,H991*Loads!$F$3)</f>
        <v>0</v>
      </c>
      <c r="O991" s="27">
        <f>IF('GT Data'!X993=TRUE,B991*Loads!$B$4,0)</f>
        <v>0</v>
      </c>
      <c r="P991" s="27">
        <f>IF('GT Data'!X993=TRUE,'GEOMETRIC INPUTS'!Q991*Loads!$B$1,'GEOMETRIC INPUTS'!Q991*Loads!$F$1)</f>
        <v>0</v>
      </c>
      <c r="Q991">
        <v>-300</v>
      </c>
      <c r="R991" t="e">
        <f>'GEOMETRIC INPUTS'!R991/'GEOMETRIC INPUTS'!S991</f>
        <v>#DIV/0!</v>
      </c>
    </row>
    <row r="992" spans="1:18" x14ac:dyDescent="0.3">
      <c r="A992">
        <f>'GEOMETRIC INPUTS'!A992</f>
        <v>0</v>
      </c>
      <c r="B992">
        <f>'GT Data'!Z994</f>
        <v>0</v>
      </c>
      <c r="C992">
        <f>IF(AND('GEOMETRIC INPUTS'!E992&gt;'GEOMETRIC INPUTS'!B992,'GEOMETRIC INPUTS'!C992&gt;'GEOMETRIC INPUTS'!F992),ACOS(('GEOMETRIC INPUTS'!C992-'GEOMETRIC INPUTS'!F992)/'Calculated Tab Properties'!E992),0) + IF(AND('GEOMETRIC INPUTS'!E992&gt;'GEOMETRIC INPUTS'!B992,'GEOMETRIC INPUTS'!C992&lt;'GEOMETRIC INPUTS'!F992),PI()/2 + ASIN((-'GEOMETRIC INPUTS'!C992+'GEOMETRIC INPUTS'!F992)/'Calculated Tab Properties'!E992),0) + IF(AND('GEOMETRIC INPUTS'!E992&lt;'GEOMETRIC INPUTS'!B992,'GEOMETRIC INPUTS'!C992&lt;'GEOMETRIC INPUTS'!F992),PI() + ACOS(('GEOMETRIC INPUTS'!C992-'GEOMETRIC INPUTS'!F992)/'Calculated Tab Properties'!E992),0) + IF(AND('GEOMETRIC INPUTS'!E992&lt;'GEOMETRIC INPUTS'!B992,'GEOMETRIC INPUTS'!C992&gt;'GEOMETRIC INPUTS'!F992),2*PI() - ACOS((-'GEOMETRIC INPUTS'!C992+'GEOMETRIC INPUTS'!F992)/'Calculated Tab Properties'!E992),0) + IF(AND('GEOMETRIC INPUTS'!E992='GEOMETRIC INPUTS'!B992,'GEOMETRIC INPUTS'!C992&gt;'GEOMETRIC INPUTS'!F992),0,0) + IF(AND('GEOMETRIC INPUTS'!E992&gt;'GEOMETRIC INPUTS'!B992,'GEOMETRIC INPUTS'!C992='GEOMETRIC INPUTS'!F992),PI()/2,0) + IF(AND('GEOMETRIC INPUTS'!E992='GEOMETRIC INPUTS'!B992,'GEOMETRIC INPUTS'!C992&lt;'GEOMETRIC INPUTS'!F992),PI(),0) + IF(AND('GEOMETRIC INPUTS'!E992&lt;'GEOMETRIC INPUTS'!B992,'GEOMETRIC INPUTS'!C992='GEOMETRIC INPUTS'!F992),3/2*PI(),0)</f>
        <v>0</v>
      </c>
      <c r="D992">
        <f t="shared" si="16"/>
        <v>0</v>
      </c>
      <c r="E992">
        <f>SQRT(('GEOMETRIC INPUTS'!B992-'GEOMETRIC INPUTS'!E992)^2+('GEOMETRIC INPUTS'!C992-'GEOMETRIC INPUTS'!F992)^2+('GEOMETRIC INPUTS'!D992-'GEOMETRIC INPUTS'!G992)^2)</f>
        <v>0</v>
      </c>
      <c r="F992">
        <f>SQRT(('GEOMETRIC INPUTS'!B992-'GEOMETRIC INPUTS'!N992)^2 + ('GEOMETRIC INPUTS'!C992-'GEOMETRIC INPUTS'!O992)^2 + ('GEOMETRIC INPUTS'!D992-'GEOMETRIC INPUTS'!P992)^2)</f>
        <v>0</v>
      </c>
      <c r="G992">
        <f>SQRT(('GEOMETRIC INPUTS'!E992-'GEOMETRIC INPUTS'!N992)^2 + ('GEOMETRIC INPUTS'!F992-'GEOMETRIC INPUTS'!O992)^2 + ('GEOMETRIC INPUTS'!G992-'GEOMETRIC INPUTS'!P992)^2)</f>
        <v>0</v>
      </c>
      <c r="H992">
        <f>SQRT(('GEOMETRIC INPUTS'!H992-'GEOMETRIC INPUTS'!K992)^2 + ('GEOMETRIC INPUTS'!I992-'GEOMETRIC INPUTS'!L992)^2 + ('GEOMETRIC INPUTS'!J992-'GEOMETRIC INPUTS'!M992)^2)</f>
        <v>0</v>
      </c>
      <c r="I992">
        <f>SQRT(('GEOMETRIC INPUTS'!K992-'GEOMETRIC INPUTS'!N992)^2 + ('GEOMETRIC INPUTS'!L992-'GEOMETRIC INPUTS'!O992)^2 + ('GEOMETRIC INPUTS'!M992-'GEOMETRIC INPUTS'!P992)^2)</f>
        <v>0</v>
      </c>
      <c r="J992" s="20" t="e">
        <f>ASIN(('GEOMETRIC INPUTS'!M992-'GEOMETRIC INPUTS'!J992)/H992)</f>
        <v>#DIV/0!</v>
      </c>
      <c r="K992" s="27">
        <f>IF('GT Data'!X994=TRUE,'GEOMETRIC INPUTS'!Q992*Loads!$B$2,'GEOMETRIC INPUTS'!Q992*Loads!$F$2)</f>
        <v>0</v>
      </c>
      <c r="L992" s="27">
        <f>IF('GT Data'!X994=TRUE,F992*Loads!$B$3,F992*Loads!$F$3)</f>
        <v>0</v>
      </c>
      <c r="M992" s="27">
        <f>IF('GT Data'!X994=TRUE,G992*Loads!$B$3,G992*Loads!$F$3)</f>
        <v>0</v>
      </c>
      <c r="N992" s="27">
        <f>IF('GT Data'!X994=TRUE,H992*Loads!$B$3,H992*Loads!$F$3)</f>
        <v>0</v>
      </c>
      <c r="O992" s="27">
        <f>IF('GT Data'!X994=TRUE,B992*Loads!$B$4,0)</f>
        <v>0</v>
      </c>
      <c r="P992" s="27">
        <f>IF('GT Data'!X994=TRUE,'GEOMETRIC INPUTS'!Q992*Loads!$B$1,'GEOMETRIC INPUTS'!Q992*Loads!$F$1)</f>
        <v>0</v>
      </c>
      <c r="Q992">
        <v>-300</v>
      </c>
      <c r="R992" t="e">
        <f>'GEOMETRIC INPUTS'!R992/'GEOMETRIC INPUTS'!S992</f>
        <v>#DIV/0!</v>
      </c>
    </row>
    <row r="993" spans="1:18" x14ac:dyDescent="0.3">
      <c r="A993">
        <f>'GEOMETRIC INPUTS'!A993</f>
        <v>0</v>
      </c>
      <c r="B993">
        <f>'GT Data'!Z995</f>
        <v>0</v>
      </c>
      <c r="C993">
        <f>IF(AND('GEOMETRIC INPUTS'!E993&gt;'GEOMETRIC INPUTS'!B993,'GEOMETRIC INPUTS'!C993&gt;'GEOMETRIC INPUTS'!F993),ACOS(('GEOMETRIC INPUTS'!C993-'GEOMETRIC INPUTS'!F993)/'Calculated Tab Properties'!E993),0) + IF(AND('GEOMETRIC INPUTS'!E993&gt;'GEOMETRIC INPUTS'!B993,'GEOMETRIC INPUTS'!C993&lt;'GEOMETRIC INPUTS'!F993),PI()/2 + ASIN((-'GEOMETRIC INPUTS'!C993+'GEOMETRIC INPUTS'!F993)/'Calculated Tab Properties'!E993),0) + IF(AND('GEOMETRIC INPUTS'!E993&lt;'GEOMETRIC INPUTS'!B993,'GEOMETRIC INPUTS'!C993&lt;'GEOMETRIC INPUTS'!F993),PI() + ACOS(('GEOMETRIC INPUTS'!C993-'GEOMETRIC INPUTS'!F993)/'Calculated Tab Properties'!E993),0) + IF(AND('GEOMETRIC INPUTS'!E993&lt;'GEOMETRIC INPUTS'!B993,'GEOMETRIC INPUTS'!C993&gt;'GEOMETRIC INPUTS'!F993),2*PI() - ACOS((-'GEOMETRIC INPUTS'!C993+'GEOMETRIC INPUTS'!F993)/'Calculated Tab Properties'!E993),0) + IF(AND('GEOMETRIC INPUTS'!E993='GEOMETRIC INPUTS'!B993,'GEOMETRIC INPUTS'!C993&gt;'GEOMETRIC INPUTS'!F993),0,0) + IF(AND('GEOMETRIC INPUTS'!E993&gt;'GEOMETRIC INPUTS'!B993,'GEOMETRIC INPUTS'!C993='GEOMETRIC INPUTS'!F993),PI()/2,0) + IF(AND('GEOMETRIC INPUTS'!E993='GEOMETRIC INPUTS'!B993,'GEOMETRIC INPUTS'!C993&lt;'GEOMETRIC INPUTS'!F993),PI(),0) + IF(AND('GEOMETRIC INPUTS'!E993&lt;'GEOMETRIC INPUTS'!B993,'GEOMETRIC INPUTS'!C993='GEOMETRIC INPUTS'!F993),3/2*PI(),0)</f>
        <v>0</v>
      </c>
      <c r="D993">
        <f t="shared" si="16"/>
        <v>0</v>
      </c>
      <c r="E993">
        <f>SQRT(('GEOMETRIC INPUTS'!B993-'GEOMETRIC INPUTS'!E993)^2+('GEOMETRIC INPUTS'!C993-'GEOMETRIC INPUTS'!F993)^2+('GEOMETRIC INPUTS'!D993-'GEOMETRIC INPUTS'!G993)^2)</f>
        <v>0</v>
      </c>
      <c r="F993">
        <f>SQRT(('GEOMETRIC INPUTS'!B993-'GEOMETRIC INPUTS'!N993)^2 + ('GEOMETRIC INPUTS'!C993-'GEOMETRIC INPUTS'!O993)^2 + ('GEOMETRIC INPUTS'!D993-'GEOMETRIC INPUTS'!P993)^2)</f>
        <v>0</v>
      </c>
      <c r="G993">
        <f>SQRT(('GEOMETRIC INPUTS'!E993-'GEOMETRIC INPUTS'!N993)^2 + ('GEOMETRIC INPUTS'!F993-'GEOMETRIC INPUTS'!O993)^2 + ('GEOMETRIC INPUTS'!G993-'GEOMETRIC INPUTS'!P993)^2)</f>
        <v>0</v>
      </c>
      <c r="H993">
        <f>SQRT(('GEOMETRIC INPUTS'!H993-'GEOMETRIC INPUTS'!K993)^2 + ('GEOMETRIC INPUTS'!I993-'GEOMETRIC INPUTS'!L993)^2 + ('GEOMETRIC INPUTS'!J993-'GEOMETRIC INPUTS'!M993)^2)</f>
        <v>0</v>
      </c>
      <c r="I993">
        <f>SQRT(('GEOMETRIC INPUTS'!K993-'GEOMETRIC INPUTS'!N993)^2 + ('GEOMETRIC INPUTS'!L993-'GEOMETRIC INPUTS'!O993)^2 + ('GEOMETRIC INPUTS'!M993-'GEOMETRIC INPUTS'!P993)^2)</f>
        <v>0</v>
      </c>
      <c r="J993" s="20" t="e">
        <f>ASIN(('GEOMETRIC INPUTS'!M993-'GEOMETRIC INPUTS'!J993)/H993)</f>
        <v>#DIV/0!</v>
      </c>
      <c r="K993" s="27">
        <f>IF('GT Data'!X995=TRUE,'GEOMETRIC INPUTS'!Q993*Loads!$B$2,'GEOMETRIC INPUTS'!Q993*Loads!$F$2)</f>
        <v>0</v>
      </c>
      <c r="L993" s="27">
        <f>IF('GT Data'!X995=TRUE,F993*Loads!$B$3,F993*Loads!$F$3)</f>
        <v>0</v>
      </c>
      <c r="M993" s="27">
        <f>IF('GT Data'!X995=TRUE,G993*Loads!$B$3,G993*Loads!$F$3)</f>
        <v>0</v>
      </c>
      <c r="N993" s="27">
        <f>IF('GT Data'!X995=TRUE,H993*Loads!$B$3,H993*Loads!$F$3)</f>
        <v>0</v>
      </c>
      <c r="O993" s="27">
        <f>IF('GT Data'!X995=TRUE,B993*Loads!$B$4,0)</f>
        <v>0</v>
      </c>
      <c r="P993" s="27">
        <f>IF('GT Data'!X995=TRUE,'GEOMETRIC INPUTS'!Q993*Loads!$B$1,'GEOMETRIC INPUTS'!Q993*Loads!$F$1)</f>
        <v>0</v>
      </c>
      <c r="Q993">
        <v>-300</v>
      </c>
      <c r="R993" t="e">
        <f>'GEOMETRIC INPUTS'!R993/'GEOMETRIC INPUTS'!S993</f>
        <v>#DIV/0!</v>
      </c>
    </row>
    <row r="994" spans="1:18" x14ac:dyDescent="0.3">
      <c r="A994">
        <f>'GEOMETRIC INPUTS'!A994</f>
        <v>0</v>
      </c>
      <c r="B994">
        <f>'GT Data'!Z996</f>
        <v>0</v>
      </c>
      <c r="C994">
        <f>IF(AND('GEOMETRIC INPUTS'!E994&gt;'GEOMETRIC INPUTS'!B994,'GEOMETRIC INPUTS'!C994&gt;'GEOMETRIC INPUTS'!F994),ACOS(('GEOMETRIC INPUTS'!C994-'GEOMETRIC INPUTS'!F994)/'Calculated Tab Properties'!E994),0) + IF(AND('GEOMETRIC INPUTS'!E994&gt;'GEOMETRIC INPUTS'!B994,'GEOMETRIC INPUTS'!C994&lt;'GEOMETRIC INPUTS'!F994),PI()/2 + ASIN((-'GEOMETRIC INPUTS'!C994+'GEOMETRIC INPUTS'!F994)/'Calculated Tab Properties'!E994),0) + IF(AND('GEOMETRIC INPUTS'!E994&lt;'GEOMETRIC INPUTS'!B994,'GEOMETRIC INPUTS'!C994&lt;'GEOMETRIC INPUTS'!F994),PI() + ACOS(('GEOMETRIC INPUTS'!C994-'GEOMETRIC INPUTS'!F994)/'Calculated Tab Properties'!E994),0) + IF(AND('GEOMETRIC INPUTS'!E994&lt;'GEOMETRIC INPUTS'!B994,'GEOMETRIC INPUTS'!C994&gt;'GEOMETRIC INPUTS'!F994),2*PI() - ACOS((-'GEOMETRIC INPUTS'!C994+'GEOMETRIC INPUTS'!F994)/'Calculated Tab Properties'!E994),0) + IF(AND('GEOMETRIC INPUTS'!E994='GEOMETRIC INPUTS'!B994,'GEOMETRIC INPUTS'!C994&gt;'GEOMETRIC INPUTS'!F994),0,0) + IF(AND('GEOMETRIC INPUTS'!E994&gt;'GEOMETRIC INPUTS'!B994,'GEOMETRIC INPUTS'!C994='GEOMETRIC INPUTS'!F994),PI()/2,0) + IF(AND('GEOMETRIC INPUTS'!E994='GEOMETRIC INPUTS'!B994,'GEOMETRIC INPUTS'!C994&lt;'GEOMETRIC INPUTS'!F994),PI(),0) + IF(AND('GEOMETRIC INPUTS'!E994&lt;'GEOMETRIC INPUTS'!B994,'GEOMETRIC INPUTS'!C994='GEOMETRIC INPUTS'!F994),3/2*PI(),0)</f>
        <v>0</v>
      </c>
      <c r="D994">
        <f t="shared" si="16"/>
        <v>0</v>
      </c>
      <c r="E994">
        <f>SQRT(('GEOMETRIC INPUTS'!B994-'GEOMETRIC INPUTS'!E994)^2+('GEOMETRIC INPUTS'!C994-'GEOMETRIC INPUTS'!F994)^2+('GEOMETRIC INPUTS'!D994-'GEOMETRIC INPUTS'!G994)^2)</f>
        <v>0</v>
      </c>
      <c r="F994">
        <f>SQRT(('GEOMETRIC INPUTS'!B994-'GEOMETRIC INPUTS'!N994)^2 + ('GEOMETRIC INPUTS'!C994-'GEOMETRIC INPUTS'!O994)^2 + ('GEOMETRIC INPUTS'!D994-'GEOMETRIC INPUTS'!P994)^2)</f>
        <v>0</v>
      </c>
      <c r="G994">
        <f>SQRT(('GEOMETRIC INPUTS'!E994-'GEOMETRIC INPUTS'!N994)^2 + ('GEOMETRIC INPUTS'!F994-'GEOMETRIC INPUTS'!O994)^2 + ('GEOMETRIC INPUTS'!G994-'GEOMETRIC INPUTS'!P994)^2)</f>
        <v>0</v>
      </c>
      <c r="H994">
        <f>SQRT(('GEOMETRIC INPUTS'!H994-'GEOMETRIC INPUTS'!K994)^2 + ('GEOMETRIC INPUTS'!I994-'GEOMETRIC INPUTS'!L994)^2 + ('GEOMETRIC INPUTS'!J994-'GEOMETRIC INPUTS'!M994)^2)</f>
        <v>0</v>
      </c>
      <c r="I994">
        <f>SQRT(('GEOMETRIC INPUTS'!K994-'GEOMETRIC INPUTS'!N994)^2 + ('GEOMETRIC INPUTS'!L994-'GEOMETRIC INPUTS'!O994)^2 + ('GEOMETRIC INPUTS'!M994-'GEOMETRIC INPUTS'!P994)^2)</f>
        <v>0</v>
      </c>
      <c r="J994" s="20" t="e">
        <f>ASIN(('GEOMETRIC INPUTS'!M994-'GEOMETRIC INPUTS'!J994)/H994)</f>
        <v>#DIV/0!</v>
      </c>
      <c r="K994" s="27">
        <f>IF('GT Data'!X996=TRUE,'GEOMETRIC INPUTS'!Q994*Loads!$B$2,'GEOMETRIC INPUTS'!Q994*Loads!$F$2)</f>
        <v>0</v>
      </c>
      <c r="L994" s="27">
        <f>IF('GT Data'!X996=TRUE,F994*Loads!$B$3,F994*Loads!$F$3)</f>
        <v>0</v>
      </c>
      <c r="M994" s="27">
        <f>IF('GT Data'!X996=TRUE,G994*Loads!$B$3,G994*Loads!$F$3)</f>
        <v>0</v>
      </c>
      <c r="N994" s="27">
        <f>IF('GT Data'!X996=TRUE,H994*Loads!$B$3,H994*Loads!$F$3)</f>
        <v>0</v>
      </c>
      <c r="O994" s="27">
        <f>IF('GT Data'!X996=TRUE,B994*Loads!$B$4,0)</f>
        <v>0</v>
      </c>
      <c r="P994" s="27">
        <f>IF('GT Data'!X996=TRUE,'GEOMETRIC INPUTS'!Q994*Loads!$B$1,'GEOMETRIC INPUTS'!Q994*Loads!$F$1)</f>
        <v>0</v>
      </c>
      <c r="Q994">
        <v>-300</v>
      </c>
      <c r="R994" t="e">
        <f>'GEOMETRIC INPUTS'!R994/'GEOMETRIC INPUTS'!S994</f>
        <v>#DIV/0!</v>
      </c>
    </row>
    <row r="995" spans="1:18" x14ac:dyDescent="0.3">
      <c r="A995">
        <f>'GEOMETRIC INPUTS'!A995</f>
        <v>0</v>
      </c>
      <c r="B995">
        <f>'GT Data'!Z997</f>
        <v>0</v>
      </c>
      <c r="C995">
        <f>IF(AND('GEOMETRIC INPUTS'!E995&gt;'GEOMETRIC INPUTS'!B995,'GEOMETRIC INPUTS'!C995&gt;'GEOMETRIC INPUTS'!F995),ACOS(('GEOMETRIC INPUTS'!C995-'GEOMETRIC INPUTS'!F995)/'Calculated Tab Properties'!E995),0) + IF(AND('GEOMETRIC INPUTS'!E995&gt;'GEOMETRIC INPUTS'!B995,'GEOMETRIC INPUTS'!C995&lt;'GEOMETRIC INPUTS'!F995),PI()/2 + ASIN((-'GEOMETRIC INPUTS'!C995+'GEOMETRIC INPUTS'!F995)/'Calculated Tab Properties'!E995),0) + IF(AND('GEOMETRIC INPUTS'!E995&lt;'GEOMETRIC INPUTS'!B995,'GEOMETRIC INPUTS'!C995&lt;'GEOMETRIC INPUTS'!F995),PI() + ACOS(('GEOMETRIC INPUTS'!C995-'GEOMETRIC INPUTS'!F995)/'Calculated Tab Properties'!E995),0) + IF(AND('GEOMETRIC INPUTS'!E995&lt;'GEOMETRIC INPUTS'!B995,'GEOMETRIC INPUTS'!C995&gt;'GEOMETRIC INPUTS'!F995),2*PI() - ACOS((-'GEOMETRIC INPUTS'!C995+'GEOMETRIC INPUTS'!F995)/'Calculated Tab Properties'!E995),0) + IF(AND('GEOMETRIC INPUTS'!E995='GEOMETRIC INPUTS'!B995,'GEOMETRIC INPUTS'!C995&gt;'GEOMETRIC INPUTS'!F995),0,0) + IF(AND('GEOMETRIC INPUTS'!E995&gt;'GEOMETRIC INPUTS'!B995,'GEOMETRIC INPUTS'!C995='GEOMETRIC INPUTS'!F995),PI()/2,0) + IF(AND('GEOMETRIC INPUTS'!E995='GEOMETRIC INPUTS'!B995,'GEOMETRIC INPUTS'!C995&lt;'GEOMETRIC INPUTS'!F995),PI(),0) + IF(AND('GEOMETRIC INPUTS'!E995&lt;'GEOMETRIC INPUTS'!B995,'GEOMETRIC INPUTS'!C995='GEOMETRIC INPUTS'!F995),3/2*PI(),0)</f>
        <v>0</v>
      </c>
      <c r="D995">
        <f t="shared" si="16"/>
        <v>0</v>
      </c>
      <c r="E995">
        <f>SQRT(('GEOMETRIC INPUTS'!B995-'GEOMETRIC INPUTS'!E995)^2+('GEOMETRIC INPUTS'!C995-'GEOMETRIC INPUTS'!F995)^2+('GEOMETRIC INPUTS'!D995-'GEOMETRIC INPUTS'!G995)^2)</f>
        <v>0</v>
      </c>
      <c r="F995">
        <f>SQRT(('GEOMETRIC INPUTS'!B995-'GEOMETRIC INPUTS'!N995)^2 + ('GEOMETRIC INPUTS'!C995-'GEOMETRIC INPUTS'!O995)^2 + ('GEOMETRIC INPUTS'!D995-'GEOMETRIC INPUTS'!P995)^2)</f>
        <v>0</v>
      </c>
      <c r="G995">
        <f>SQRT(('GEOMETRIC INPUTS'!E995-'GEOMETRIC INPUTS'!N995)^2 + ('GEOMETRIC INPUTS'!F995-'GEOMETRIC INPUTS'!O995)^2 + ('GEOMETRIC INPUTS'!G995-'GEOMETRIC INPUTS'!P995)^2)</f>
        <v>0</v>
      </c>
      <c r="H995">
        <f>SQRT(('GEOMETRIC INPUTS'!H995-'GEOMETRIC INPUTS'!K995)^2 + ('GEOMETRIC INPUTS'!I995-'GEOMETRIC INPUTS'!L995)^2 + ('GEOMETRIC INPUTS'!J995-'GEOMETRIC INPUTS'!M995)^2)</f>
        <v>0</v>
      </c>
      <c r="I995">
        <f>SQRT(('GEOMETRIC INPUTS'!K995-'GEOMETRIC INPUTS'!N995)^2 + ('GEOMETRIC INPUTS'!L995-'GEOMETRIC INPUTS'!O995)^2 + ('GEOMETRIC INPUTS'!M995-'GEOMETRIC INPUTS'!P995)^2)</f>
        <v>0</v>
      </c>
      <c r="J995" s="20" t="e">
        <f>ASIN(('GEOMETRIC INPUTS'!M995-'GEOMETRIC INPUTS'!J995)/H995)</f>
        <v>#DIV/0!</v>
      </c>
      <c r="K995" s="27">
        <f>IF('GT Data'!X997=TRUE,'GEOMETRIC INPUTS'!Q995*Loads!$B$2,'GEOMETRIC INPUTS'!Q995*Loads!$F$2)</f>
        <v>0</v>
      </c>
      <c r="L995" s="27">
        <f>IF('GT Data'!X997=TRUE,F995*Loads!$B$3,F995*Loads!$F$3)</f>
        <v>0</v>
      </c>
      <c r="M995" s="27">
        <f>IF('GT Data'!X997=TRUE,G995*Loads!$B$3,G995*Loads!$F$3)</f>
        <v>0</v>
      </c>
      <c r="N995" s="27">
        <f>IF('GT Data'!X997=TRUE,H995*Loads!$B$3,H995*Loads!$F$3)</f>
        <v>0</v>
      </c>
      <c r="O995" s="27">
        <f>IF('GT Data'!X997=TRUE,B995*Loads!$B$4,0)</f>
        <v>0</v>
      </c>
      <c r="P995" s="27">
        <f>IF('GT Data'!X997=TRUE,'GEOMETRIC INPUTS'!Q995*Loads!$B$1,'GEOMETRIC INPUTS'!Q995*Loads!$F$1)</f>
        <v>0</v>
      </c>
      <c r="Q995">
        <v>-300</v>
      </c>
      <c r="R995" t="e">
        <f>'GEOMETRIC INPUTS'!R995/'GEOMETRIC INPUTS'!S995</f>
        <v>#DIV/0!</v>
      </c>
    </row>
    <row r="996" spans="1:18" x14ac:dyDescent="0.3">
      <c r="A996">
        <f>'GEOMETRIC INPUTS'!A996</f>
        <v>0</v>
      </c>
      <c r="B996">
        <f>'GT Data'!Z998</f>
        <v>0</v>
      </c>
      <c r="C996">
        <f>IF(AND('GEOMETRIC INPUTS'!E996&gt;'GEOMETRIC INPUTS'!B996,'GEOMETRIC INPUTS'!C996&gt;'GEOMETRIC INPUTS'!F996),ACOS(('GEOMETRIC INPUTS'!C996-'GEOMETRIC INPUTS'!F996)/'Calculated Tab Properties'!E996),0) + IF(AND('GEOMETRIC INPUTS'!E996&gt;'GEOMETRIC INPUTS'!B996,'GEOMETRIC INPUTS'!C996&lt;'GEOMETRIC INPUTS'!F996),PI()/2 + ASIN((-'GEOMETRIC INPUTS'!C996+'GEOMETRIC INPUTS'!F996)/'Calculated Tab Properties'!E996),0) + IF(AND('GEOMETRIC INPUTS'!E996&lt;'GEOMETRIC INPUTS'!B996,'GEOMETRIC INPUTS'!C996&lt;'GEOMETRIC INPUTS'!F996),PI() + ACOS(('GEOMETRIC INPUTS'!C996-'GEOMETRIC INPUTS'!F996)/'Calculated Tab Properties'!E996),0) + IF(AND('GEOMETRIC INPUTS'!E996&lt;'GEOMETRIC INPUTS'!B996,'GEOMETRIC INPUTS'!C996&gt;'GEOMETRIC INPUTS'!F996),2*PI() - ACOS((-'GEOMETRIC INPUTS'!C996+'GEOMETRIC INPUTS'!F996)/'Calculated Tab Properties'!E996),0) + IF(AND('GEOMETRIC INPUTS'!E996='GEOMETRIC INPUTS'!B996,'GEOMETRIC INPUTS'!C996&gt;'GEOMETRIC INPUTS'!F996),0,0) + IF(AND('GEOMETRIC INPUTS'!E996&gt;'GEOMETRIC INPUTS'!B996,'GEOMETRIC INPUTS'!C996='GEOMETRIC INPUTS'!F996),PI()/2,0) + IF(AND('GEOMETRIC INPUTS'!E996='GEOMETRIC INPUTS'!B996,'GEOMETRIC INPUTS'!C996&lt;'GEOMETRIC INPUTS'!F996),PI(),0) + IF(AND('GEOMETRIC INPUTS'!E996&lt;'GEOMETRIC INPUTS'!B996,'GEOMETRIC INPUTS'!C996='GEOMETRIC INPUTS'!F996),3/2*PI(),0)</f>
        <v>0</v>
      </c>
      <c r="D996">
        <f t="shared" si="16"/>
        <v>0</v>
      </c>
      <c r="E996">
        <f>SQRT(('GEOMETRIC INPUTS'!B996-'GEOMETRIC INPUTS'!E996)^2+('GEOMETRIC INPUTS'!C996-'GEOMETRIC INPUTS'!F996)^2+('GEOMETRIC INPUTS'!D996-'GEOMETRIC INPUTS'!G996)^2)</f>
        <v>0</v>
      </c>
      <c r="F996">
        <f>SQRT(('GEOMETRIC INPUTS'!B996-'GEOMETRIC INPUTS'!N996)^2 + ('GEOMETRIC INPUTS'!C996-'GEOMETRIC INPUTS'!O996)^2 + ('GEOMETRIC INPUTS'!D996-'GEOMETRIC INPUTS'!P996)^2)</f>
        <v>0</v>
      </c>
      <c r="G996">
        <f>SQRT(('GEOMETRIC INPUTS'!E996-'GEOMETRIC INPUTS'!N996)^2 + ('GEOMETRIC INPUTS'!F996-'GEOMETRIC INPUTS'!O996)^2 + ('GEOMETRIC INPUTS'!G996-'GEOMETRIC INPUTS'!P996)^2)</f>
        <v>0</v>
      </c>
      <c r="H996">
        <f>SQRT(('GEOMETRIC INPUTS'!H996-'GEOMETRIC INPUTS'!K996)^2 + ('GEOMETRIC INPUTS'!I996-'GEOMETRIC INPUTS'!L996)^2 + ('GEOMETRIC INPUTS'!J996-'GEOMETRIC INPUTS'!M996)^2)</f>
        <v>0</v>
      </c>
      <c r="I996">
        <f>SQRT(('GEOMETRIC INPUTS'!K996-'GEOMETRIC INPUTS'!N996)^2 + ('GEOMETRIC INPUTS'!L996-'GEOMETRIC INPUTS'!O996)^2 + ('GEOMETRIC INPUTS'!M996-'GEOMETRIC INPUTS'!P996)^2)</f>
        <v>0</v>
      </c>
      <c r="J996" s="20" t="e">
        <f>ASIN(('GEOMETRIC INPUTS'!M996-'GEOMETRIC INPUTS'!J996)/H996)</f>
        <v>#DIV/0!</v>
      </c>
      <c r="K996" s="27">
        <f>IF('GT Data'!X998=TRUE,'GEOMETRIC INPUTS'!Q996*Loads!$B$2,'GEOMETRIC INPUTS'!Q996*Loads!$F$2)</f>
        <v>0</v>
      </c>
      <c r="L996" s="27">
        <f>IF('GT Data'!X998=TRUE,F996*Loads!$B$3,F996*Loads!$F$3)</f>
        <v>0</v>
      </c>
      <c r="M996" s="27">
        <f>IF('GT Data'!X998=TRUE,G996*Loads!$B$3,G996*Loads!$F$3)</f>
        <v>0</v>
      </c>
      <c r="N996" s="27">
        <f>IF('GT Data'!X998=TRUE,H996*Loads!$B$3,H996*Loads!$F$3)</f>
        <v>0</v>
      </c>
      <c r="O996" s="27">
        <f>IF('GT Data'!X998=TRUE,B996*Loads!$B$4,0)</f>
        <v>0</v>
      </c>
      <c r="P996" s="27">
        <f>IF('GT Data'!X998=TRUE,'GEOMETRIC INPUTS'!Q996*Loads!$B$1,'GEOMETRIC INPUTS'!Q996*Loads!$F$1)</f>
        <v>0</v>
      </c>
      <c r="Q996">
        <v>-300</v>
      </c>
      <c r="R996" t="e">
        <f>'GEOMETRIC INPUTS'!R996/'GEOMETRIC INPUTS'!S996</f>
        <v>#DIV/0!</v>
      </c>
    </row>
    <row r="997" spans="1:18" x14ac:dyDescent="0.3">
      <c r="A997">
        <f>'GEOMETRIC INPUTS'!A997</f>
        <v>0</v>
      </c>
      <c r="B997">
        <f>'GT Data'!Z999</f>
        <v>0</v>
      </c>
      <c r="C997">
        <f>IF(AND('GEOMETRIC INPUTS'!E997&gt;'GEOMETRIC INPUTS'!B997,'GEOMETRIC INPUTS'!C997&gt;'GEOMETRIC INPUTS'!F997),ACOS(('GEOMETRIC INPUTS'!C997-'GEOMETRIC INPUTS'!F997)/'Calculated Tab Properties'!E997),0) + IF(AND('GEOMETRIC INPUTS'!E997&gt;'GEOMETRIC INPUTS'!B997,'GEOMETRIC INPUTS'!C997&lt;'GEOMETRIC INPUTS'!F997),PI()/2 + ASIN((-'GEOMETRIC INPUTS'!C997+'GEOMETRIC INPUTS'!F997)/'Calculated Tab Properties'!E997),0) + IF(AND('GEOMETRIC INPUTS'!E997&lt;'GEOMETRIC INPUTS'!B997,'GEOMETRIC INPUTS'!C997&lt;'GEOMETRIC INPUTS'!F997),PI() + ACOS(('GEOMETRIC INPUTS'!C997-'GEOMETRIC INPUTS'!F997)/'Calculated Tab Properties'!E997),0) + IF(AND('GEOMETRIC INPUTS'!E997&lt;'GEOMETRIC INPUTS'!B997,'GEOMETRIC INPUTS'!C997&gt;'GEOMETRIC INPUTS'!F997),2*PI() - ACOS((-'GEOMETRIC INPUTS'!C997+'GEOMETRIC INPUTS'!F997)/'Calculated Tab Properties'!E997),0) + IF(AND('GEOMETRIC INPUTS'!E997='GEOMETRIC INPUTS'!B997,'GEOMETRIC INPUTS'!C997&gt;'GEOMETRIC INPUTS'!F997),0,0) + IF(AND('GEOMETRIC INPUTS'!E997&gt;'GEOMETRIC INPUTS'!B997,'GEOMETRIC INPUTS'!C997='GEOMETRIC INPUTS'!F997),PI()/2,0) + IF(AND('GEOMETRIC INPUTS'!E997='GEOMETRIC INPUTS'!B997,'GEOMETRIC INPUTS'!C997&lt;'GEOMETRIC INPUTS'!F997),PI(),0) + IF(AND('GEOMETRIC INPUTS'!E997&lt;'GEOMETRIC INPUTS'!B997,'GEOMETRIC INPUTS'!C997='GEOMETRIC INPUTS'!F997),3/2*PI(),0)</f>
        <v>0</v>
      </c>
      <c r="D997">
        <f t="shared" si="16"/>
        <v>0</v>
      </c>
      <c r="E997">
        <f>SQRT(('GEOMETRIC INPUTS'!B997-'GEOMETRIC INPUTS'!E997)^2+('GEOMETRIC INPUTS'!C997-'GEOMETRIC INPUTS'!F997)^2+('GEOMETRIC INPUTS'!D997-'GEOMETRIC INPUTS'!G997)^2)</f>
        <v>0</v>
      </c>
      <c r="F997">
        <f>SQRT(('GEOMETRIC INPUTS'!B997-'GEOMETRIC INPUTS'!N997)^2 + ('GEOMETRIC INPUTS'!C997-'GEOMETRIC INPUTS'!O997)^2 + ('GEOMETRIC INPUTS'!D997-'GEOMETRIC INPUTS'!P997)^2)</f>
        <v>0</v>
      </c>
      <c r="G997">
        <f>SQRT(('GEOMETRIC INPUTS'!E997-'GEOMETRIC INPUTS'!N997)^2 + ('GEOMETRIC INPUTS'!F997-'GEOMETRIC INPUTS'!O997)^2 + ('GEOMETRIC INPUTS'!G997-'GEOMETRIC INPUTS'!P997)^2)</f>
        <v>0</v>
      </c>
      <c r="H997">
        <f>SQRT(('GEOMETRIC INPUTS'!H997-'GEOMETRIC INPUTS'!K997)^2 + ('GEOMETRIC INPUTS'!I997-'GEOMETRIC INPUTS'!L997)^2 + ('GEOMETRIC INPUTS'!J997-'GEOMETRIC INPUTS'!M997)^2)</f>
        <v>0</v>
      </c>
      <c r="I997">
        <f>SQRT(('GEOMETRIC INPUTS'!K997-'GEOMETRIC INPUTS'!N997)^2 + ('GEOMETRIC INPUTS'!L997-'GEOMETRIC INPUTS'!O997)^2 + ('GEOMETRIC INPUTS'!M997-'GEOMETRIC INPUTS'!P997)^2)</f>
        <v>0</v>
      </c>
      <c r="J997" s="20" t="e">
        <f>ASIN(('GEOMETRIC INPUTS'!M997-'GEOMETRIC INPUTS'!J997)/H997)</f>
        <v>#DIV/0!</v>
      </c>
      <c r="K997" s="27">
        <f>IF('GT Data'!X999=TRUE,'GEOMETRIC INPUTS'!Q997*Loads!$B$2,'GEOMETRIC INPUTS'!Q997*Loads!$F$2)</f>
        <v>0</v>
      </c>
      <c r="L997" s="27">
        <f>IF('GT Data'!X999=TRUE,F997*Loads!$B$3,F997*Loads!$F$3)</f>
        <v>0</v>
      </c>
      <c r="M997" s="27">
        <f>IF('GT Data'!X999=TRUE,G997*Loads!$B$3,G997*Loads!$F$3)</f>
        <v>0</v>
      </c>
      <c r="N997" s="27">
        <f>IF('GT Data'!X999=TRUE,H997*Loads!$B$3,H997*Loads!$F$3)</f>
        <v>0</v>
      </c>
      <c r="O997" s="27">
        <f>IF('GT Data'!X999=TRUE,B997*Loads!$B$4,0)</f>
        <v>0</v>
      </c>
      <c r="P997" s="27">
        <f>IF('GT Data'!X999=TRUE,'GEOMETRIC INPUTS'!Q997*Loads!$B$1,'GEOMETRIC INPUTS'!Q997*Loads!$F$1)</f>
        <v>0</v>
      </c>
      <c r="Q997">
        <v>-300</v>
      </c>
      <c r="R997" t="e">
        <f>'GEOMETRIC INPUTS'!R997/'GEOMETRIC INPUTS'!S997</f>
        <v>#DIV/0!</v>
      </c>
    </row>
    <row r="998" spans="1:18" x14ac:dyDescent="0.3">
      <c r="A998">
        <f>'GEOMETRIC INPUTS'!A998</f>
        <v>0</v>
      </c>
      <c r="B998">
        <f>'GT Data'!Z1000</f>
        <v>0</v>
      </c>
      <c r="C998">
        <f>IF(AND('GEOMETRIC INPUTS'!E998&gt;'GEOMETRIC INPUTS'!B998,'GEOMETRIC INPUTS'!C998&gt;'GEOMETRIC INPUTS'!F998),ACOS(('GEOMETRIC INPUTS'!C998-'GEOMETRIC INPUTS'!F998)/'Calculated Tab Properties'!E998),0) + IF(AND('GEOMETRIC INPUTS'!E998&gt;'GEOMETRIC INPUTS'!B998,'GEOMETRIC INPUTS'!C998&lt;'GEOMETRIC INPUTS'!F998),PI()/2 + ASIN((-'GEOMETRIC INPUTS'!C998+'GEOMETRIC INPUTS'!F998)/'Calculated Tab Properties'!E998),0) + IF(AND('GEOMETRIC INPUTS'!E998&lt;'GEOMETRIC INPUTS'!B998,'GEOMETRIC INPUTS'!C998&lt;'GEOMETRIC INPUTS'!F998),PI() + ACOS(('GEOMETRIC INPUTS'!C998-'GEOMETRIC INPUTS'!F998)/'Calculated Tab Properties'!E998),0) + IF(AND('GEOMETRIC INPUTS'!E998&lt;'GEOMETRIC INPUTS'!B998,'GEOMETRIC INPUTS'!C998&gt;'GEOMETRIC INPUTS'!F998),2*PI() - ACOS((-'GEOMETRIC INPUTS'!C998+'GEOMETRIC INPUTS'!F998)/'Calculated Tab Properties'!E998),0) + IF(AND('GEOMETRIC INPUTS'!E998='GEOMETRIC INPUTS'!B998,'GEOMETRIC INPUTS'!C998&gt;'GEOMETRIC INPUTS'!F998),0,0) + IF(AND('GEOMETRIC INPUTS'!E998&gt;'GEOMETRIC INPUTS'!B998,'GEOMETRIC INPUTS'!C998='GEOMETRIC INPUTS'!F998),PI()/2,0) + IF(AND('GEOMETRIC INPUTS'!E998='GEOMETRIC INPUTS'!B998,'GEOMETRIC INPUTS'!C998&lt;'GEOMETRIC INPUTS'!F998),PI(),0) + IF(AND('GEOMETRIC INPUTS'!E998&lt;'GEOMETRIC INPUTS'!B998,'GEOMETRIC INPUTS'!C998='GEOMETRIC INPUTS'!F998),3/2*PI(),0)</f>
        <v>0</v>
      </c>
      <c r="D998">
        <f t="shared" si="16"/>
        <v>0</v>
      </c>
      <c r="E998">
        <f>SQRT(('GEOMETRIC INPUTS'!B998-'GEOMETRIC INPUTS'!E998)^2+('GEOMETRIC INPUTS'!C998-'GEOMETRIC INPUTS'!F998)^2+('GEOMETRIC INPUTS'!D998-'GEOMETRIC INPUTS'!G998)^2)</f>
        <v>0</v>
      </c>
      <c r="F998">
        <f>SQRT(('GEOMETRIC INPUTS'!B998-'GEOMETRIC INPUTS'!N998)^2 + ('GEOMETRIC INPUTS'!C998-'GEOMETRIC INPUTS'!O998)^2 + ('GEOMETRIC INPUTS'!D998-'GEOMETRIC INPUTS'!P998)^2)</f>
        <v>0</v>
      </c>
      <c r="G998">
        <f>SQRT(('GEOMETRIC INPUTS'!E998-'GEOMETRIC INPUTS'!N998)^2 + ('GEOMETRIC INPUTS'!F998-'GEOMETRIC INPUTS'!O998)^2 + ('GEOMETRIC INPUTS'!G998-'GEOMETRIC INPUTS'!P998)^2)</f>
        <v>0</v>
      </c>
      <c r="H998">
        <f>SQRT(('GEOMETRIC INPUTS'!H998-'GEOMETRIC INPUTS'!K998)^2 + ('GEOMETRIC INPUTS'!I998-'GEOMETRIC INPUTS'!L998)^2 + ('GEOMETRIC INPUTS'!J998-'GEOMETRIC INPUTS'!M998)^2)</f>
        <v>0</v>
      </c>
      <c r="I998">
        <f>SQRT(('GEOMETRIC INPUTS'!K998-'GEOMETRIC INPUTS'!N998)^2 + ('GEOMETRIC INPUTS'!L998-'GEOMETRIC INPUTS'!O998)^2 + ('GEOMETRIC INPUTS'!M998-'GEOMETRIC INPUTS'!P998)^2)</f>
        <v>0</v>
      </c>
      <c r="J998" s="20" t="e">
        <f>ASIN(('GEOMETRIC INPUTS'!M998-'GEOMETRIC INPUTS'!J998)/H998)</f>
        <v>#DIV/0!</v>
      </c>
      <c r="K998" s="27">
        <f>IF('GT Data'!X1000=TRUE,'GEOMETRIC INPUTS'!Q998*Loads!$B$2,'GEOMETRIC INPUTS'!Q998*Loads!$F$2)</f>
        <v>0</v>
      </c>
      <c r="L998" s="27">
        <f>IF('GT Data'!X1000=TRUE,F998*Loads!$B$3,F998*Loads!$F$3)</f>
        <v>0</v>
      </c>
      <c r="M998" s="27">
        <f>IF('GT Data'!X1000=TRUE,G998*Loads!$B$3,G998*Loads!$F$3)</f>
        <v>0</v>
      </c>
      <c r="N998" s="27">
        <f>IF('GT Data'!X1000=TRUE,H998*Loads!$B$3,H998*Loads!$F$3)</f>
        <v>0</v>
      </c>
      <c r="O998" s="27">
        <f>IF('GT Data'!X1000=TRUE,B998*Loads!$B$4,0)</f>
        <v>0</v>
      </c>
      <c r="P998" s="27">
        <f>IF('GT Data'!X1000=TRUE,'GEOMETRIC INPUTS'!Q998*Loads!$B$1,'GEOMETRIC INPUTS'!Q998*Loads!$F$1)</f>
        <v>0</v>
      </c>
      <c r="Q998">
        <v>-300</v>
      </c>
      <c r="R998" t="e">
        <f>'GEOMETRIC INPUTS'!R998/'GEOMETRIC INPUTS'!S998</f>
        <v>#DIV/0!</v>
      </c>
    </row>
    <row r="999" spans="1:18" x14ac:dyDescent="0.3">
      <c r="A999">
        <f>'GEOMETRIC INPUTS'!A999</f>
        <v>0</v>
      </c>
      <c r="B999">
        <f>'GT Data'!Z1001</f>
        <v>0</v>
      </c>
      <c r="C999">
        <f>IF(AND('GEOMETRIC INPUTS'!E999&gt;'GEOMETRIC INPUTS'!B999,'GEOMETRIC INPUTS'!C999&gt;'GEOMETRIC INPUTS'!F999),ACOS(('GEOMETRIC INPUTS'!C999-'GEOMETRIC INPUTS'!F999)/'Calculated Tab Properties'!E999),0) + IF(AND('GEOMETRIC INPUTS'!E999&gt;'GEOMETRIC INPUTS'!B999,'GEOMETRIC INPUTS'!C999&lt;'GEOMETRIC INPUTS'!F999),PI()/2 + ASIN((-'GEOMETRIC INPUTS'!C999+'GEOMETRIC INPUTS'!F999)/'Calculated Tab Properties'!E999),0) + IF(AND('GEOMETRIC INPUTS'!E999&lt;'GEOMETRIC INPUTS'!B999,'GEOMETRIC INPUTS'!C999&lt;'GEOMETRIC INPUTS'!F999),PI() + ACOS(('GEOMETRIC INPUTS'!C999-'GEOMETRIC INPUTS'!F999)/'Calculated Tab Properties'!E999),0) + IF(AND('GEOMETRIC INPUTS'!E999&lt;'GEOMETRIC INPUTS'!B999,'GEOMETRIC INPUTS'!C999&gt;'GEOMETRIC INPUTS'!F999),2*PI() - ACOS((-'GEOMETRIC INPUTS'!C999+'GEOMETRIC INPUTS'!F999)/'Calculated Tab Properties'!E999),0) + IF(AND('GEOMETRIC INPUTS'!E999='GEOMETRIC INPUTS'!B999,'GEOMETRIC INPUTS'!C999&gt;'GEOMETRIC INPUTS'!F999),0,0) + IF(AND('GEOMETRIC INPUTS'!E999&gt;'GEOMETRIC INPUTS'!B999,'GEOMETRIC INPUTS'!C999='GEOMETRIC INPUTS'!F999),PI()/2,0) + IF(AND('GEOMETRIC INPUTS'!E999='GEOMETRIC INPUTS'!B999,'GEOMETRIC INPUTS'!C999&lt;'GEOMETRIC INPUTS'!F999),PI(),0) + IF(AND('GEOMETRIC INPUTS'!E999&lt;'GEOMETRIC INPUTS'!B999,'GEOMETRIC INPUTS'!C999='GEOMETRIC INPUTS'!F999),3/2*PI(),0)</f>
        <v>0</v>
      </c>
      <c r="D999">
        <f t="shared" si="16"/>
        <v>0</v>
      </c>
      <c r="E999">
        <f>SQRT(('GEOMETRIC INPUTS'!B999-'GEOMETRIC INPUTS'!E999)^2+('GEOMETRIC INPUTS'!C999-'GEOMETRIC INPUTS'!F999)^2+('GEOMETRIC INPUTS'!D999-'GEOMETRIC INPUTS'!G999)^2)</f>
        <v>0</v>
      </c>
      <c r="F999">
        <f>SQRT(('GEOMETRIC INPUTS'!B999-'GEOMETRIC INPUTS'!N999)^2 + ('GEOMETRIC INPUTS'!C999-'GEOMETRIC INPUTS'!O999)^2 + ('GEOMETRIC INPUTS'!D999-'GEOMETRIC INPUTS'!P999)^2)</f>
        <v>0</v>
      </c>
      <c r="G999">
        <f>SQRT(('GEOMETRIC INPUTS'!E999-'GEOMETRIC INPUTS'!N999)^2 + ('GEOMETRIC INPUTS'!F999-'GEOMETRIC INPUTS'!O999)^2 + ('GEOMETRIC INPUTS'!G999-'GEOMETRIC INPUTS'!P999)^2)</f>
        <v>0</v>
      </c>
      <c r="H999">
        <f>SQRT(('GEOMETRIC INPUTS'!H999-'GEOMETRIC INPUTS'!K999)^2 + ('GEOMETRIC INPUTS'!I999-'GEOMETRIC INPUTS'!L999)^2 + ('GEOMETRIC INPUTS'!J999-'GEOMETRIC INPUTS'!M999)^2)</f>
        <v>0</v>
      </c>
      <c r="I999">
        <f>SQRT(('GEOMETRIC INPUTS'!K999-'GEOMETRIC INPUTS'!N999)^2 + ('GEOMETRIC INPUTS'!L999-'GEOMETRIC INPUTS'!O999)^2 + ('GEOMETRIC INPUTS'!M999-'GEOMETRIC INPUTS'!P999)^2)</f>
        <v>0</v>
      </c>
      <c r="J999" s="20" t="e">
        <f>ASIN(('GEOMETRIC INPUTS'!M999-'GEOMETRIC INPUTS'!J999)/H999)</f>
        <v>#DIV/0!</v>
      </c>
      <c r="K999" s="27">
        <f>IF('GT Data'!X1001=TRUE,'GEOMETRIC INPUTS'!Q999*Loads!$B$2,'GEOMETRIC INPUTS'!Q999*Loads!$F$2)</f>
        <v>0</v>
      </c>
      <c r="L999" s="27">
        <f>IF('GT Data'!X1001=TRUE,F999*Loads!$B$3,F999*Loads!$F$3)</f>
        <v>0</v>
      </c>
      <c r="M999" s="27">
        <f>IF('GT Data'!X1001=TRUE,G999*Loads!$B$3,G999*Loads!$F$3)</f>
        <v>0</v>
      </c>
      <c r="N999" s="27">
        <f>IF('GT Data'!X1001=TRUE,H999*Loads!$B$3,H999*Loads!$F$3)</f>
        <v>0</v>
      </c>
      <c r="O999" s="27">
        <f>IF('GT Data'!X1001=TRUE,B999*Loads!$B$4,0)</f>
        <v>0</v>
      </c>
      <c r="P999" s="27">
        <f>IF('GT Data'!X1001=TRUE,'GEOMETRIC INPUTS'!Q999*Loads!$B$1,'GEOMETRIC INPUTS'!Q999*Loads!$F$1)</f>
        <v>0</v>
      </c>
      <c r="Q999">
        <v>-300</v>
      </c>
      <c r="R999" t="e">
        <f>'GEOMETRIC INPUTS'!R999/'GEOMETRIC INPUTS'!S999</f>
        <v>#DIV/0!</v>
      </c>
    </row>
    <row r="1000" spans="1:18" x14ac:dyDescent="0.3">
      <c r="A1000">
        <f>'GEOMETRIC INPUTS'!A1000</f>
        <v>0</v>
      </c>
      <c r="B1000">
        <f>'GT Data'!Z1002</f>
        <v>0</v>
      </c>
      <c r="C1000">
        <f>IF(AND('GEOMETRIC INPUTS'!E1000&gt;'GEOMETRIC INPUTS'!B1000,'GEOMETRIC INPUTS'!C1000&gt;'GEOMETRIC INPUTS'!F1000),ACOS(('GEOMETRIC INPUTS'!C1000-'GEOMETRIC INPUTS'!F1000)/'Calculated Tab Properties'!E1000),0) + IF(AND('GEOMETRIC INPUTS'!E1000&gt;'GEOMETRIC INPUTS'!B1000,'GEOMETRIC INPUTS'!C1000&lt;'GEOMETRIC INPUTS'!F1000),PI()/2 + ASIN((-'GEOMETRIC INPUTS'!C1000+'GEOMETRIC INPUTS'!F1000)/'Calculated Tab Properties'!E1000),0) + IF(AND('GEOMETRIC INPUTS'!E1000&lt;'GEOMETRIC INPUTS'!B1000,'GEOMETRIC INPUTS'!C1000&lt;'GEOMETRIC INPUTS'!F1000),PI() + ACOS(('GEOMETRIC INPUTS'!C1000-'GEOMETRIC INPUTS'!F1000)/'Calculated Tab Properties'!E1000),0) + IF(AND('GEOMETRIC INPUTS'!E1000&lt;'GEOMETRIC INPUTS'!B1000,'GEOMETRIC INPUTS'!C1000&gt;'GEOMETRIC INPUTS'!F1000),2*PI() - ACOS((-'GEOMETRIC INPUTS'!C1000+'GEOMETRIC INPUTS'!F1000)/'Calculated Tab Properties'!E1000),0) + IF(AND('GEOMETRIC INPUTS'!E1000='GEOMETRIC INPUTS'!B1000,'GEOMETRIC INPUTS'!C1000&gt;'GEOMETRIC INPUTS'!F1000),0,0) + IF(AND('GEOMETRIC INPUTS'!E1000&gt;'GEOMETRIC INPUTS'!B1000,'GEOMETRIC INPUTS'!C1000='GEOMETRIC INPUTS'!F1000),PI()/2,0) + IF(AND('GEOMETRIC INPUTS'!E1000='GEOMETRIC INPUTS'!B1000,'GEOMETRIC INPUTS'!C1000&lt;'GEOMETRIC INPUTS'!F1000),PI(),0) + IF(AND('GEOMETRIC INPUTS'!E1000&lt;'GEOMETRIC INPUTS'!B1000,'GEOMETRIC INPUTS'!C1000='GEOMETRIC INPUTS'!F1000),3/2*PI(),0)</f>
        <v>0</v>
      </c>
      <c r="D1000">
        <f t="shared" si="16"/>
        <v>0</v>
      </c>
      <c r="E1000">
        <f>SQRT(('GEOMETRIC INPUTS'!B1000-'GEOMETRIC INPUTS'!E1000)^2+('GEOMETRIC INPUTS'!C1000-'GEOMETRIC INPUTS'!F1000)^2+('GEOMETRIC INPUTS'!D1000-'GEOMETRIC INPUTS'!G1000)^2)</f>
        <v>0</v>
      </c>
      <c r="F1000">
        <f>SQRT(('GEOMETRIC INPUTS'!B1000-'GEOMETRIC INPUTS'!N1000)^2 + ('GEOMETRIC INPUTS'!C1000-'GEOMETRIC INPUTS'!O1000)^2 + ('GEOMETRIC INPUTS'!D1000-'GEOMETRIC INPUTS'!P1000)^2)</f>
        <v>0</v>
      </c>
      <c r="G1000">
        <f>SQRT(('GEOMETRIC INPUTS'!E1000-'GEOMETRIC INPUTS'!N1000)^2 + ('GEOMETRIC INPUTS'!F1000-'GEOMETRIC INPUTS'!O1000)^2 + ('GEOMETRIC INPUTS'!G1000-'GEOMETRIC INPUTS'!P1000)^2)</f>
        <v>0</v>
      </c>
      <c r="H1000">
        <f>SQRT(('GEOMETRIC INPUTS'!H1000-'GEOMETRIC INPUTS'!K1000)^2 + ('GEOMETRIC INPUTS'!I1000-'GEOMETRIC INPUTS'!L1000)^2 + ('GEOMETRIC INPUTS'!J1000-'GEOMETRIC INPUTS'!M1000)^2)</f>
        <v>0</v>
      </c>
      <c r="I1000">
        <f>SQRT(('GEOMETRIC INPUTS'!K1000-'GEOMETRIC INPUTS'!N1000)^2 + ('GEOMETRIC INPUTS'!L1000-'GEOMETRIC INPUTS'!O1000)^2 + ('GEOMETRIC INPUTS'!M1000-'GEOMETRIC INPUTS'!P1000)^2)</f>
        <v>0</v>
      </c>
      <c r="J1000" s="20" t="e">
        <f>ASIN(('GEOMETRIC INPUTS'!M1000-'GEOMETRIC INPUTS'!J1000)/H1000)</f>
        <v>#DIV/0!</v>
      </c>
      <c r="K1000" s="27">
        <f>IF('GT Data'!X1002=TRUE,'GEOMETRIC INPUTS'!Q1000*Loads!$B$2,'GEOMETRIC INPUTS'!Q1000*Loads!$F$2)</f>
        <v>0</v>
      </c>
      <c r="L1000" s="27">
        <f>IF('GT Data'!X1002=TRUE,F1000*Loads!$B$3,F1000*Loads!$F$3)</f>
        <v>0</v>
      </c>
      <c r="M1000" s="27">
        <f>IF('GT Data'!X1002=TRUE,G1000*Loads!$B$3,G1000*Loads!$F$3)</f>
        <v>0</v>
      </c>
      <c r="N1000" s="27">
        <f>IF('GT Data'!X1002=TRUE,H1000*Loads!$B$3,H1000*Loads!$F$3)</f>
        <v>0</v>
      </c>
      <c r="O1000" s="27">
        <f>IF('GT Data'!X1002=TRUE,B1000*Loads!$B$4,0)</f>
        <v>0</v>
      </c>
      <c r="P1000" s="27">
        <f>IF('GT Data'!X1002=TRUE,'GEOMETRIC INPUTS'!Q1000*Loads!$B$1,'GEOMETRIC INPUTS'!Q1000*Loads!$F$1)</f>
        <v>0</v>
      </c>
      <c r="Q1000">
        <v>-300</v>
      </c>
      <c r="R1000" t="e">
        <f>'GEOMETRIC INPUTS'!R1000/'GEOMETRIC INPUTS'!S1000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R1000"/>
  <sheetViews>
    <sheetView topLeftCell="X1" workbookViewId="0">
      <selection activeCell="D6" sqref="D6"/>
    </sheetView>
  </sheetViews>
  <sheetFormatPr defaultRowHeight="14.4" x14ac:dyDescent="0.3"/>
  <cols>
    <col min="2" max="2" width="14.44140625" customWidth="1"/>
    <col min="3" max="3" width="10.44140625" customWidth="1"/>
    <col min="5" max="5" width="9.44140625" customWidth="1"/>
    <col min="6" max="7" width="10.21875" customWidth="1"/>
    <col min="15" max="16" width="8.88671875" style="27"/>
    <col min="17" max="17" width="10.109375" customWidth="1"/>
    <col min="19" max="19" width="9.33203125" customWidth="1"/>
    <col min="20" max="20" width="23.21875" customWidth="1"/>
    <col min="21" max="21" width="21.21875" customWidth="1"/>
    <col min="24" max="24" width="11.5546875" bestFit="1" customWidth="1"/>
    <col min="25" max="25" width="10.21875" customWidth="1"/>
    <col min="26" max="29" width="8.88671875" style="27"/>
    <col min="30" max="30" width="11.88671875" customWidth="1"/>
    <col min="35" max="35" width="11.5546875" bestFit="1" customWidth="1"/>
    <col min="37" max="37" width="18.88671875" customWidth="1"/>
    <col min="41" max="41" width="9.44140625" customWidth="1"/>
  </cols>
  <sheetData>
    <row r="1" spans="1:44" x14ac:dyDescent="0.3">
      <c r="A1" t="s">
        <v>0</v>
      </c>
      <c r="B1" t="s">
        <v>57</v>
      </c>
      <c r="C1" s="3" t="s">
        <v>74</v>
      </c>
      <c r="D1" t="s">
        <v>88</v>
      </c>
      <c r="E1" t="s">
        <v>73</v>
      </c>
      <c r="F1" t="s">
        <v>75</v>
      </c>
      <c r="G1" t="s">
        <v>76</v>
      </c>
      <c r="H1" t="s">
        <v>77</v>
      </c>
      <c r="I1" t="s">
        <v>78</v>
      </c>
      <c r="J1" s="6" t="s">
        <v>72</v>
      </c>
      <c r="K1" s="6" t="s">
        <v>79</v>
      </c>
      <c r="L1" s="6" t="s">
        <v>80</v>
      </c>
      <c r="M1" s="6" t="s">
        <v>81</v>
      </c>
      <c r="N1" s="6" t="s">
        <v>82</v>
      </c>
      <c r="O1" s="27" t="s">
        <v>113</v>
      </c>
      <c r="P1" s="27" t="s">
        <v>112</v>
      </c>
      <c r="Q1" t="s">
        <v>83</v>
      </c>
      <c r="R1" t="s">
        <v>19</v>
      </c>
      <c r="S1" s="19"/>
      <c r="T1" s="21" t="s">
        <v>100</v>
      </c>
      <c r="U1" s="21" t="s">
        <v>101</v>
      </c>
      <c r="V1" s="19" t="s">
        <v>52</v>
      </c>
      <c r="W1" s="4" t="s">
        <v>102</v>
      </c>
      <c r="X1" s="21" t="s">
        <v>50</v>
      </c>
      <c r="Y1" s="21" t="s">
        <v>51</v>
      </c>
      <c r="Z1" s="29" t="s">
        <v>53</v>
      </c>
      <c r="AA1" s="29" t="s">
        <v>54</v>
      </c>
      <c r="AB1" s="29" t="s">
        <v>55</v>
      </c>
      <c r="AC1" s="29" t="s">
        <v>56</v>
      </c>
      <c r="AD1" s="23" t="s">
        <v>110</v>
      </c>
      <c r="AE1" s="21" t="s">
        <v>89</v>
      </c>
      <c r="AF1" s="21" t="s">
        <v>90</v>
      </c>
      <c r="AG1" s="21" t="s">
        <v>91</v>
      </c>
      <c r="AH1" s="21" t="s">
        <v>92</v>
      </c>
      <c r="AI1" s="21" t="s">
        <v>93</v>
      </c>
      <c r="AJ1" s="21" t="s">
        <v>94</v>
      </c>
      <c r="AK1" s="23" t="s">
        <v>111</v>
      </c>
      <c r="AL1" s="21" t="s">
        <v>89</v>
      </c>
      <c r="AM1" s="21" t="s">
        <v>90</v>
      </c>
      <c r="AN1" s="21" t="s">
        <v>91</v>
      </c>
      <c r="AO1" s="21" t="s">
        <v>92</v>
      </c>
      <c r="AP1" s="21" t="s">
        <v>93</v>
      </c>
      <c r="AQ1" s="21" t="s">
        <v>94</v>
      </c>
      <c r="AR1" s="26"/>
    </row>
    <row r="2" spans="1:44" x14ac:dyDescent="0.3">
      <c r="A2" t="str">
        <f>'Calculated Tab Properties'!A2</f>
        <v>TAB_0_0</v>
      </c>
      <c r="B2">
        <f>'Calculated Tab Properties'!B2</f>
        <v>2.5</v>
      </c>
      <c r="C2">
        <f>'Calculated Tab Properties'!C2</f>
        <v>3.7846146602191593</v>
      </c>
      <c r="D2">
        <f>'Calculated Tab Properties'!D2</f>
        <v>216.84244711389593</v>
      </c>
      <c r="E2">
        <f>'Calculated Tab Properties'!E2</f>
        <v>4.3654156410163054</v>
      </c>
      <c r="F2">
        <f>'Calculated Tab Properties'!F2</f>
        <v>2.8654156488205698</v>
      </c>
      <c r="G2">
        <f>'Calculated Tab Properties'!G2</f>
        <v>1.4999999921957394</v>
      </c>
      <c r="H2">
        <f>'Calculated Tab Properties'!H2</f>
        <v>3.372458929553249</v>
      </c>
      <c r="I2">
        <f>'Calculated Tab Properties'!I2</f>
        <v>0.14999999721286641</v>
      </c>
      <c r="J2" s="20">
        <f>'Calculated Tab Properties'!J2</f>
        <v>0.63482807981873013</v>
      </c>
      <c r="K2">
        <f>'Calculated Tab Properties'!K2</f>
        <v>24.403128000000002</v>
      </c>
      <c r="L2">
        <f>'Calculated Tab Properties'!L2</f>
        <v>0.37250403434667406</v>
      </c>
      <c r="M2">
        <f>'Calculated Tab Properties'!M2</f>
        <v>0.19499999898544612</v>
      </c>
      <c r="N2">
        <f>'Calculated Tab Properties'!N2</f>
        <v>0.43841966084192241</v>
      </c>
      <c r="O2" s="27">
        <v>0</v>
      </c>
      <c r="P2" s="27">
        <v>0</v>
      </c>
      <c r="Q2">
        <v>0</v>
      </c>
      <c r="R2">
        <f>'Calculated Tab Properties'!R2</f>
        <v>1</v>
      </c>
      <c r="T2" s="1">
        <v>0</v>
      </c>
      <c r="U2" s="1">
        <v>0</v>
      </c>
      <c r="V2">
        <f>T2*'GEOMETRIC INPUTS'!S2</f>
        <v>0</v>
      </c>
      <c r="W2">
        <v>1</v>
      </c>
      <c r="X2">
        <f t="shared" ref="X2:X65" si="0">V2*COS(C2)</f>
        <v>0</v>
      </c>
      <c r="Y2">
        <f t="shared" ref="Y2:Y65" si="1">V2*SIN(C2)</f>
        <v>0</v>
      </c>
      <c r="Z2" s="27">
        <f t="shared" ref="Z2:Z65" si="2">(F2/2*L2-G2/2*M2-G2/2*O2-I2*(K2+P2)-Q2)/F2</f>
        <v>-1.1422530225859979</v>
      </c>
      <c r="AA2" s="27">
        <f t="shared" ref="AA2:AA65" si="3">SUM(K2:N2) + P2+O2-Z2</f>
        <v>26.55130471676004</v>
      </c>
      <c r="AB2" s="27">
        <f t="shared" ref="AB2:AB65" si="4">(N2*H2*COS(J2) + 2*H2*COS(J2)*(L2+M2+O2+K2+P2-Z2)/(2*H2*SIN(J2)))</f>
        <v>36.644152724425474</v>
      </c>
      <c r="AC2" s="27">
        <f t="shared" ref="AC2:AC65" si="5">X2-AB2</f>
        <v>-36.644152724425474</v>
      </c>
      <c r="AD2" s="24" t="str">
        <f>'GT Data'!D4</f>
        <v>TKNODE_0</v>
      </c>
      <c r="AE2" s="25">
        <f t="shared" ref="AE2:AE65" si="6">-AC2*SIN(C2) + Y2*COS(C2)</f>
        <v>-21.972444077523093</v>
      </c>
      <c r="AF2" s="25">
        <f t="shared" ref="AF2:AF65" si="7">AC2*COS(C2) + Y2*SIN(C2)</f>
        <v>29.325852590353435</v>
      </c>
      <c r="AG2" s="25">
        <f t="shared" ref="AG2:AG65" si="8">Z2</f>
        <v>-1.1422530225859979</v>
      </c>
      <c r="AH2" s="25">
        <v>0</v>
      </c>
      <c r="AI2" s="25">
        <v>0</v>
      </c>
      <c r="AJ2" s="25">
        <f t="shared" ref="AJ2:AJ65" si="9">Y2*(F2+I2)</f>
        <v>0</v>
      </c>
      <c r="AK2" s="24" t="str">
        <f>'GT Data'!N4</f>
        <v>TKNODE_1</v>
      </c>
      <c r="AL2" s="25">
        <f t="shared" ref="AL2:AL65" si="10">-AB2*SIN(C2)</f>
        <v>21.972444077523093</v>
      </c>
      <c r="AM2" s="25">
        <f t="shared" ref="AM2:AM65" si="11">AB2*COS(C2)</f>
        <v>-29.325852590353435</v>
      </c>
      <c r="AN2" s="25">
        <f t="shared" ref="AN2:AN65" si="12">AA2</f>
        <v>26.55130471676004</v>
      </c>
      <c r="AO2" s="25">
        <v>0</v>
      </c>
      <c r="AP2" s="25">
        <v>0</v>
      </c>
      <c r="AQ2" s="25">
        <v>0</v>
      </c>
      <c r="AR2" s="26"/>
    </row>
    <row r="3" spans="1:44" x14ac:dyDescent="0.3">
      <c r="A3" t="str">
        <f>'Calculated Tab Properties'!A3</f>
        <v>TAB_0_1</v>
      </c>
      <c r="B3">
        <f>'Calculated Tab Properties'!B3</f>
        <v>2.5</v>
      </c>
      <c r="C3">
        <f>'Calculated Tab Properties'!C3</f>
        <v>3.7846146602191593</v>
      </c>
      <c r="D3">
        <f>'Calculated Tab Properties'!D3</f>
        <v>216.84244711389593</v>
      </c>
      <c r="E3">
        <f>'Calculated Tab Properties'!E3</f>
        <v>4.3654156410163054</v>
      </c>
      <c r="F3">
        <f>'Calculated Tab Properties'!F3</f>
        <v>2.8654156488205698</v>
      </c>
      <c r="G3">
        <f>'Calculated Tab Properties'!G3</f>
        <v>1.4999999921957394</v>
      </c>
      <c r="H3">
        <f>'Calculated Tab Properties'!H3</f>
        <v>3.372458929553249</v>
      </c>
      <c r="I3">
        <f>'Calculated Tab Properties'!I3</f>
        <v>0.14999999721286641</v>
      </c>
      <c r="J3" s="20">
        <f>'Calculated Tab Properties'!J3</f>
        <v>0.63482807981873013</v>
      </c>
      <c r="K3">
        <f>'Calculated Tab Properties'!K3</f>
        <v>0</v>
      </c>
      <c r="L3">
        <f>'Calculated Tab Properties'!L3</f>
        <v>0.37250403434667406</v>
      </c>
      <c r="M3">
        <f>'Calculated Tab Properties'!M3</f>
        <v>0.19499999898544612</v>
      </c>
      <c r="N3">
        <f>'Calculated Tab Properties'!N3</f>
        <v>0.43841966084192241</v>
      </c>
      <c r="O3" s="27">
        <v>0</v>
      </c>
      <c r="P3" s="27">
        <v>0</v>
      </c>
      <c r="Q3">
        <v>0</v>
      </c>
      <c r="R3">
        <f>'Calculated Tab Properties'!R3</f>
        <v>1</v>
      </c>
      <c r="T3" s="1">
        <v>0</v>
      </c>
      <c r="U3" s="1">
        <v>0</v>
      </c>
      <c r="V3">
        <f>T3*'GEOMETRIC INPUTS'!S3</f>
        <v>0</v>
      </c>
      <c r="W3">
        <v>2</v>
      </c>
      <c r="X3">
        <f t="shared" si="0"/>
        <v>0</v>
      </c>
      <c r="Y3">
        <f t="shared" si="1"/>
        <v>0</v>
      </c>
      <c r="Z3" s="27">
        <f t="shared" si="2"/>
        <v>0.13521230203170759</v>
      </c>
      <c r="AA3" s="27">
        <f t="shared" si="3"/>
        <v>0.87071139214233506</v>
      </c>
      <c r="AB3" s="27">
        <f t="shared" si="4"/>
        <v>1.7774171225569719</v>
      </c>
      <c r="AC3" s="27">
        <f t="shared" si="5"/>
        <v>-1.7774171225569719</v>
      </c>
      <c r="AD3" s="24" t="str">
        <f>'GT Data'!D5</f>
        <v>TKNODE_2</v>
      </c>
      <c r="AE3" s="25">
        <f t="shared" si="6"/>
        <v>-1.0657688996526631</v>
      </c>
      <c r="AF3" s="25">
        <f t="shared" si="7"/>
        <v>1.4224444734652588</v>
      </c>
      <c r="AG3" s="25">
        <f t="shared" si="8"/>
        <v>0.13521230203170759</v>
      </c>
      <c r="AH3" s="25">
        <v>0</v>
      </c>
      <c r="AI3" s="25">
        <v>0</v>
      </c>
      <c r="AJ3" s="25">
        <f t="shared" si="9"/>
        <v>0</v>
      </c>
      <c r="AK3" s="24" t="str">
        <f>'GT Data'!N5</f>
        <v>TKNODE_3</v>
      </c>
      <c r="AL3" s="25">
        <f t="shared" si="10"/>
        <v>1.0657688996526631</v>
      </c>
      <c r="AM3" s="25">
        <f t="shared" si="11"/>
        <v>-1.4224444734652588</v>
      </c>
      <c r="AN3" s="25">
        <f t="shared" si="12"/>
        <v>0.87071139214233506</v>
      </c>
      <c r="AO3" s="25">
        <v>0</v>
      </c>
      <c r="AP3" s="25">
        <v>0</v>
      </c>
      <c r="AQ3" s="25">
        <v>0</v>
      </c>
      <c r="AR3" s="26"/>
    </row>
    <row r="4" spans="1:44" x14ac:dyDescent="0.3">
      <c r="A4" t="str">
        <f>'Calculated Tab Properties'!A4</f>
        <v>TAB_0_2</v>
      </c>
      <c r="B4">
        <f>'Calculated Tab Properties'!B4</f>
        <v>0.75990000000000002</v>
      </c>
      <c r="C4">
        <f>'Calculated Tab Properties'!C4</f>
        <v>3.7846146690812819</v>
      </c>
      <c r="D4">
        <f>'Calculated Tab Properties'!D4</f>
        <v>216.84244762165812</v>
      </c>
      <c r="E4">
        <f>'Calculated Tab Properties'!E4</f>
        <v>4.5654157039508165</v>
      </c>
      <c r="F4">
        <f>'Calculated Tab Properties'!F4</f>
        <v>2.8654156488205698</v>
      </c>
      <c r="G4">
        <f>'Calculated Tab Properties'!G4</f>
        <v>1.7000000551302485</v>
      </c>
      <c r="H4">
        <f>'Calculated Tab Properties'!H4</f>
        <v>3.372458929553249</v>
      </c>
      <c r="I4">
        <f>'Calculated Tab Properties'!I4</f>
        <v>0.14999999721286641</v>
      </c>
      <c r="J4" s="20">
        <f>'Calculated Tab Properties'!J4</f>
        <v>0.63482807981873013</v>
      </c>
      <c r="K4">
        <f>'Calculated Tab Properties'!K4</f>
        <v>0</v>
      </c>
      <c r="L4">
        <f>'Calculated Tab Properties'!L4</f>
        <v>0.37250403434667406</v>
      </c>
      <c r="M4">
        <f>'Calculated Tab Properties'!M4</f>
        <v>0.22100000716693233</v>
      </c>
      <c r="N4">
        <f>'Calculated Tab Properties'!N4</f>
        <v>0.43841966084192241</v>
      </c>
      <c r="O4" s="27">
        <v>0</v>
      </c>
      <c r="P4" s="27">
        <v>0</v>
      </c>
      <c r="Q4">
        <v>0</v>
      </c>
      <c r="R4">
        <f>'Calculated Tab Properties'!R4</f>
        <v>1</v>
      </c>
      <c r="T4" s="1">
        <v>0</v>
      </c>
      <c r="U4" s="1">
        <v>0</v>
      </c>
      <c r="V4">
        <f>T4*'GEOMETRIC INPUTS'!S4</f>
        <v>0</v>
      </c>
      <c r="W4">
        <v>3</v>
      </c>
      <c r="X4">
        <f t="shared" si="0"/>
        <v>0</v>
      </c>
      <c r="Y4">
        <f t="shared" si="1"/>
        <v>0</v>
      </c>
      <c r="Z4" s="27">
        <f t="shared" si="2"/>
        <v>0.12069433367945864</v>
      </c>
      <c r="AA4" s="27">
        <f t="shared" si="3"/>
        <v>0.91122936867607018</v>
      </c>
      <c r="AB4" s="27">
        <f t="shared" si="4"/>
        <v>1.8324286854545548</v>
      </c>
      <c r="AC4" s="27">
        <f t="shared" si="5"/>
        <v>-1.8324286854545548</v>
      </c>
      <c r="AD4" s="24" t="str">
        <f>'GT Data'!D6</f>
        <v>TKNODE_4</v>
      </c>
      <c r="AE4" s="25">
        <f t="shared" si="6"/>
        <v>-1.0987547616728046</v>
      </c>
      <c r="AF4" s="25">
        <f t="shared" si="7"/>
        <v>1.4664695226897986</v>
      </c>
      <c r="AG4" s="25">
        <f t="shared" si="8"/>
        <v>0.12069433367945864</v>
      </c>
      <c r="AH4" s="25">
        <v>0</v>
      </c>
      <c r="AI4" s="25">
        <v>0</v>
      </c>
      <c r="AJ4" s="25">
        <f t="shared" si="9"/>
        <v>0</v>
      </c>
      <c r="AK4" s="24" t="str">
        <f>'GT Data'!N6</f>
        <v>TKNODE_5</v>
      </c>
      <c r="AL4" s="25">
        <f t="shared" si="10"/>
        <v>1.0987547616728046</v>
      </c>
      <c r="AM4" s="25">
        <f t="shared" si="11"/>
        <v>-1.4664695226897986</v>
      </c>
      <c r="AN4" s="25">
        <f t="shared" si="12"/>
        <v>0.91122936867607018</v>
      </c>
      <c r="AO4" s="25">
        <v>0</v>
      </c>
      <c r="AP4" s="25">
        <v>0</v>
      </c>
      <c r="AQ4" s="25">
        <v>0</v>
      </c>
      <c r="AR4" s="26"/>
    </row>
    <row r="5" spans="1:44" x14ac:dyDescent="0.3">
      <c r="A5" t="str">
        <f>'Calculated Tab Properties'!A5</f>
        <v>TAB_0_3</v>
      </c>
      <c r="B5">
        <f>'Calculated Tab Properties'!B5</f>
        <v>0.8599</v>
      </c>
      <c r="C5">
        <f>'Calculated Tab Properties'!C5</f>
        <v>4.1869656148653434</v>
      </c>
      <c r="D5">
        <f>'Calculated Tab Properties'!D5</f>
        <v>239.8954586981819</v>
      </c>
      <c r="E5">
        <f>'Calculated Tab Properties'!E5</f>
        <v>4.5392506496842993</v>
      </c>
      <c r="F5">
        <f>'Calculated Tab Properties'!F5</f>
        <v>2.8392506920445699</v>
      </c>
      <c r="G5">
        <f>'Calculated Tab Properties'!G5</f>
        <v>1.6999999576397291</v>
      </c>
      <c r="H5">
        <f>'Calculated Tab Properties'!H5</f>
        <v>3.3514271292958879</v>
      </c>
      <c r="I5">
        <f>'Calculated Tab Properties'!I5</f>
        <v>0.1500000450128271</v>
      </c>
      <c r="J5" s="20">
        <f>'Calculated Tab Properties'!J5</f>
        <v>0.63945810260290625</v>
      </c>
      <c r="K5">
        <f>'Calculated Tab Properties'!K5</f>
        <v>4.1407440000000006</v>
      </c>
      <c r="L5">
        <f>'Calculated Tab Properties'!L5</f>
        <v>0.36910258996579409</v>
      </c>
      <c r="M5">
        <f>'Calculated Tab Properties'!M5</f>
        <v>0.22099999449316479</v>
      </c>
      <c r="N5">
        <f>'Calculated Tab Properties'!N5</f>
        <v>0.43568552680846545</v>
      </c>
      <c r="O5" s="27">
        <v>0</v>
      </c>
      <c r="P5" s="27">
        <v>0</v>
      </c>
      <c r="Q5">
        <v>0</v>
      </c>
      <c r="R5">
        <f>'Calculated Tab Properties'!R5</f>
        <v>1</v>
      </c>
      <c r="T5" s="1">
        <v>0</v>
      </c>
      <c r="U5" s="1">
        <v>0</v>
      </c>
      <c r="V5">
        <f>T5*'GEOMETRIC INPUTS'!S5</f>
        <v>0</v>
      </c>
      <c r="W5">
        <v>4</v>
      </c>
      <c r="X5">
        <f t="shared" si="0"/>
        <v>0</v>
      </c>
      <c r="Y5">
        <f t="shared" si="1"/>
        <v>0</v>
      </c>
      <c r="Z5" s="27">
        <f t="shared" si="2"/>
        <v>-0.10036957491127683</v>
      </c>
      <c r="AA5" s="27">
        <f t="shared" si="3"/>
        <v>5.2669016861787021</v>
      </c>
      <c r="AB5" s="27">
        <f t="shared" si="4"/>
        <v>7.6678403984921992</v>
      </c>
      <c r="AC5" s="27">
        <f t="shared" si="5"/>
        <v>-7.6678403984921992</v>
      </c>
      <c r="AD5" s="24" t="str">
        <f>'GT Data'!D7</f>
        <v>TKNODE_6</v>
      </c>
      <c r="AE5" s="25">
        <f t="shared" si="6"/>
        <v>-6.6335381953769463</v>
      </c>
      <c r="AF5" s="25">
        <f t="shared" si="7"/>
        <v>3.8460300814247637</v>
      </c>
      <c r="AG5" s="25">
        <f t="shared" si="8"/>
        <v>-0.10036957491127683</v>
      </c>
      <c r="AH5" s="25">
        <v>0</v>
      </c>
      <c r="AI5" s="25">
        <v>0</v>
      </c>
      <c r="AJ5" s="25">
        <f t="shared" si="9"/>
        <v>0</v>
      </c>
      <c r="AK5" s="24" t="str">
        <f>'GT Data'!N7</f>
        <v>TKNODE_7</v>
      </c>
      <c r="AL5" s="25">
        <f t="shared" si="10"/>
        <v>6.6335381953769463</v>
      </c>
      <c r="AM5" s="25">
        <f t="shared" si="11"/>
        <v>-3.8460300814247637</v>
      </c>
      <c r="AN5" s="25">
        <f t="shared" si="12"/>
        <v>5.2669016861787021</v>
      </c>
      <c r="AO5" s="25">
        <v>0</v>
      </c>
      <c r="AP5" s="25">
        <v>0</v>
      </c>
      <c r="AQ5" s="25">
        <v>0</v>
      </c>
      <c r="AR5" s="26"/>
    </row>
    <row r="6" spans="1:44" x14ac:dyDescent="0.3">
      <c r="A6" t="str">
        <f>'Calculated Tab Properties'!A6</f>
        <v>TAB_0_4</v>
      </c>
      <c r="B6">
        <f>'Calculated Tab Properties'!B6</f>
        <v>2.5</v>
      </c>
      <c r="C6">
        <f>'Calculated Tab Properties'!C6</f>
        <v>4.1869656064603245</v>
      </c>
      <c r="D6">
        <f>'Calculated Tab Properties'!D6</f>
        <v>239.89545821660974</v>
      </c>
      <c r="E6">
        <f>'Calculated Tab Properties'!E6</f>
        <v>4.3392507096169854</v>
      </c>
      <c r="F6">
        <f>'Calculated Tab Properties'!F6</f>
        <v>2.8392506920445699</v>
      </c>
      <c r="G6">
        <f>'Calculated Tab Properties'!G6</f>
        <v>1.5000000175724155</v>
      </c>
      <c r="H6">
        <f>'Calculated Tab Properties'!H6</f>
        <v>3.3514271292958879</v>
      </c>
      <c r="I6">
        <f>'Calculated Tab Properties'!I6</f>
        <v>0.1500000450128271</v>
      </c>
      <c r="J6" s="20">
        <f>'Calculated Tab Properties'!J6</f>
        <v>0.63945810260290625</v>
      </c>
      <c r="K6">
        <f>'Calculated Tab Properties'!K6</f>
        <v>0</v>
      </c>
      <c r="L6">
        <f>'Calculated Tab Properties'!L6</f>
        <v>0.36910258996579409</v>
      </c>
      <c r="M6">
        <f>'Calculated Tab Properties'!M6</f>
        <v>0.19500000228441403</v>
      </c>
      <c r="N6">
        <f>'Calculated Tab Properties'!N6</f>
        <v>0.43568552680846545</v>
      </c>
      <c r="O6" s="27">
        <v>0</v>
      </c>
      <c r="P6" s="27">
        <v>0</v>
      </c>
      <c r="Q6">
        <v>0</v>
      </c>
      <c r="R6">
        <f>'Calculated Tab Properties'!R6</f>
        <v>1</v>
      </c>
      <c r="T6" s="1">
        <v>0</v>
      </c>
      <c r="U6" s="1">
        <v>0</v>
      </c>
      <c r="V6">
        <f>T6*'GEOMETRIC INPUTS'!S6</f>
        <v>0</v>
      </c>
      <c r="W6">
        <v>5</v>
      </c>
      <c r="X6">
        <f t="shared" si="0"/>
        <v>0</v>
      </c>
      <c r="Y6">
        <f t="shared" si="1"/>
        <v>0</v>
      </c>
      <c r="Z6" s="27">
        <f t="shared" si="2"/>
        <v>0.13304122444336849</v>
      </c>
      <c r="AA6" s="27">
        <f t="shared" si="3"/>
        <v>0.86674689461530496</v>
      </c>
      <c r="AB6" s="27">
        <f t="shared" si="4"/>
        <v>1.7512829816184134</v>
      </c>
      <c r="AC6" s="27">
        <f t="shared" si="5"/>
        <v>-1.7512829816184134</v>
      </c>
      <c r="AD6" s="24" t="str">
        <f>'GT Data'!D8</f>
        <v>TKNODE_8</v>
      </c>
      <c r="AE6" s="25">
        <f t="shared" si="6"/>
        <v>-1.5150553335919554</v>
      </c>
      <c r="AF6" s="25">
        <f t="shared" si="7"/>
        <v>0.87840731887937307</v>
      </c>
      <c r="AG6" s="25">
        <f t="shared" si="8"/>
        <v>0.13304122444336849</v>
      </c>
      <c r="AH6" s="25">
        <v>0</v>
      </c>
      <c r="AI6" s="25">
        <v>0</v>
      </c>
      <c r="AJ6" s="25">
        <f t="shared" si="9"/>
        <v>0</v>
      </c>
      <c r="AK6" s="24" t="str">
        <f>'GT Data'!N8</f>
        <v>TKNODE_9</v>
      </c>
      <c r="AL6" s="25">
        <f t="shared" si="10"/>
        <v>1.5150553335919554</v>
      </c>
      <c r="AM6" s="25">
        <f t="shared" si="11"/>
        <v>-0.87840731887937307</v>
      </c>
      <c r="AN6" s="25">
        <f t="shared" si="12"/>
        <v>0.86674689461530496</v>
      </c>
      <c r="AO6" s="25">
        <v>0</v>
      </c>
      <c r="AP6" s="25">
        <v>0</v>
      </c>
      <c r="AQ6" s="25">
        <v>0</v>
      </c>
      <c r="AR6" s="26"/>
    </row>
    <row r="7" spans="1:44" x14ac:dyDescent="0.3">
      <c r="A7" t="str">
        <f>'Calculated Tab Properties'!A7</f>
        <v>TAB_0_5</v>
      </c>
      <c r="B7">
        <f>'Calculated Tab Properties'!B7</f>
        <v>0.33539999999999998</v>
      </c>
      <c r="C7">
        <f>'Calculated Tab Properties'!C7</f>
        <v>4.1869656148653434</v>
      </c>
      <c r="D7">
        <f>'Calculated Tab Properties'!D7</f>
        <v>239.8954586981819</v>
      </c>
      <c r="E7">
        <f>'Calculated Tab Properties'!E7</f>
        <v>4.5392506496842993</v>
      </c>
      <c r="F7">
        <f>'Calculated Tab Properties'!F7</f>
        <v>2.8392506920445699</v>
      </c>
      <c r="G7">
        <f>'Calculated Tab Properties'!G7</f>
        <v>1.6999999576397291</v>
      </c>
      <c r="H7">
        <f>'Calculated Tab Properties'!H7</f>
        <v>3.3514271292958879</v>
      </c>
      <c r="I7">
        <f>'Calculated Tab Properties'!I7</f>
        <v>0.1500000450128271</v>
      </c>
      <c r="J7" s="20">
        <f>'Calculated Tab Properties'!J7</f>
        <v>0.63945810260290625</v>
      </c>
      <c r="K7">
        <f>'Calculated Tab Properties'!K7</f>
        <v>0</v>
      </c>
      <c r="L7">
        <f>'Calculated Tab Properties'!L7</f>
        <v>0.36910258996579409</v>
      </c>
      <c r="M7">
        <f>'Calculated Tab Properties'!M7</f>
        <v>0.22099999449316479</v>
      </c>
      <c r="N7">
        <f>'Calculated Tab Properties'!N7</f>
        <v>0.43568552680846545</v>
      </c>
      <c r="O7" s="27">
        <v>0</v>
      </c>
      <c r="P7" s="27">
        <v>0</v>
      </c>
      <c r="Q7">
        <v>0</v>
      </c>
      <c r="R7">
        <f>'Calculated Tab Properties'!R7</f>
        <v>1</v>
      </c>
      <c r="T7" s="1">
        <v>0</v>
      </c>
      <c r="U7" s="1">
        <v>0</v>
      </c>
      <c r="V7">
        <f>T7*'GEOMETRIC INPUTS'!S7</f>
        <v>0</v>
      </c>
      <c r="W7">
        <v>6</v>
      </c>
      <c r="X7">
        <f t="shared" si="0"/>
        <v>0</v>
      </c>
      <c r="Y7">
        <f t="shared" si="1"/>
        <v>0</v>
      </c>
      <c r="Z7" s="27">
        <f t="shared" si="2"/>
        <v>0.11838947589283713</v>
      </c>
      <c r="AA7" s="27">
        <f t="shared" si="3"/>
        <v>0.9073986353745872</v>
      </c>
      <c r="AB7" s="27">
        <f t="shared" si="4"/>
        <v>1.8059443218874689</v>
      </c>
      <c r="AC7" s="27">
        <f t="shared" si="5"/>
        <v>-1.8059443218874689</v>
      </c>
      <c r="AD7" s="24" t="str">
        <f>'GT Data'!D9</f>
        <v>TKNODE_10</v>
      </c>
      <c r="AE7" s="25">
        <f t="shared" si="6"/>
        <v>-1.5623435042179994</v>
      </c>
      <c r="AF7" s="25">
        <f t="shared" si="7"/>
        <v>0.90582430337533559</v>
      </c>
      <c r="AG7" s="25">
        <f t="shared" si="8"/>
        <v>0.11838947589283713</v>
      </c>
      <c r="AH7" s="25">
        <v>0</v>
      </c>
      <c r="AI7" s="25">
        <v>0</v>
      </c>
      <c r="AJ7" s="25">
        <f t="shared" si="9"/>
        <v>0</v>
      </c>
      <c r="AK7" s="24" t="str">
        <f>'GT Data'!N9</f>
        <v>TKNODE_11</v>
      </c>
      <c r="AL7" s="25">
        <f t="shared" si="10"/>
        <v>1.5623435042179994</v>
      </c>
      <c r="AM7" s="25">
        <f t="shared" si="11"/>
        <v>-0.90582430337533559</v>
      </c>
      <c r="AN7" s="25">
        <f t="shared" si="12"/>
        <v>0.9073986353745872</v>
      </c>
      <c r="AO7" s="25">
        <v>0</v>
      </c>
      <c r="AP7" s="25">
        <v>0</v>
      </c>
      <c r="AQ7" s="25">
        <v>0</v>
      </c>
      <c r="AR7" s="26"/>
    </row>
    <row r="8" spans="1:44" x14ac:dyDescent="0.3">
      <c r="A8" t="str">
        <f>'Calculated Tab Properties'!A8</f>
        <v>TAB_0_6</v>
      </c>
      <c r="B8">
        <f>'Calculated Tab Properties'!B8</f>
        <v>0.59699999999999998</v>
      </c>
      <c r="C8">
        <f>'Calculated Tab Properties'!C8</f>
        <v>3.563175303172327</v>
      </c>
      <c r="D8">
        <f>'Calculated Tab Properties'!D8</f>
        <v>204.1549065370219</v>
      </c>
      <c r="E8">
        <f>'Calculated Tab Properties'!E8</f>
        <v>3.3069196671447063</v>
      </c>
      <c r="F8">
        <f>'Calculated Tab Properties'!F8</f>
        <v>1.2069197128677622</v>
      </c>
      <c r="G8">
        <f>'Calculated Tab Properties'!G8</f>
        <v>2.099999954276945</v>
      </c>
      <c r="H8">
        <f>'Calculated Tab Properties'!H8</f>
        <v>2.2620961916763833</v>
      </c>
      <c r="I8">
        <f>'Calculated Tab Properties'!I8</f>
        <v>0.15000004685866</v>
      </c>
      <c r="J8" s="20">
        <f>'Calculated Tab Properties'!J8</f>
        <v>1.0846409234870287</v>
      </c>
      <c r="K8">
        <f>'Calculated Tab Properties'!K8</f>
        <v>3.6035040000000005</v>
      </c>
      <c r="L8">
        <f>'Calculated Tab Properties'!L8</f>
        <v>0.15689956267280911</v>
      </c>
      <c r="M8">
        <f>'Calculated Tab Properties'!M8</f>
        <v>0.27299999405600284</v>
      </c>
      <c r="N8">
        <f>'Calculated Tab Properties'!N8</f>
        <v>0.29407250491792986</v>
      </c>
      <c r="O8" s="27">
        <v>0</v>
      </c>
      <c r="P8" s="27">
        <v>0</v>
      </c>
      <c r="Q8">
        <v>0</v>
      </c>
      <c r="R8">
        <f>'Calculated Tab Properties'!R8</f>
        <v>1</v>
      </c>
      <c r="T8" s="1">
        <v>0</v>
      </c>
      <c r="U8" s="1">
        <v>0</v>
      </c>
      <c r="V8">
        <f>T8*'GEOMETRIC INPUTS'!S8</f>
        <v>0</v>
      </c>
      <c r="W8">
        <v>7</v>
      </c>
      <c r="X8">
        <f t="shared" si="0"/>
        <v>0</v>
      </c>
      <c r="Y8">
        <f t="shared" si="1"/>
        <v>0</v>
      </c>
      <c r="Z8" s="27">
        <f t="shared" si="2"/>
        <v>-0.60691126426912489</v>
      </c>
      <c r="AA8" s="27">
        <f t="shared" si="3"/>
        <v>4.9343873259158668</v>
      </c>
      <c r="AB8" s="27">
        <f t="shared" si="4"/>
        <v>2.7630310090734436</v>
      </c>
      <c r="AC8" s="27">
        <f t="shared" si="5"/>
        <v>-2.7630310090734436</v>
      </c>
      <c r="AD8" s="24" t="str">
        <f>'GT Data'!D10</f>
        <v>TKNODE_12</v>
      </c>
      <c r="AE8" s="25">
        <f t="shared" si="6"/>
        <v>-1.1306462190418998</v>
      </c>
      <c r="AF8" s="25">
        <f t="shared" si="7"/>
        <v>2.5211067975132804</v>
      </c>
      <c r="AG8" s="25">
        <f t="shared" si="8"/>
        <v>-0.60691126426912489</v>
      </c>
      <c r="AH8" s="25">
        <v>0</v>
      </c>
      <c r="AI8" s="25">
        <v>0</v>
      </c>
      <c r="AJ8" s="25">
        <f t="shared" si="9"/>
        <v>0</v>
      </c>
      <c r="AK8" s="24" t="str">
        <f>'GT Data'!N10</f>
        <v>TKNODE_13</v>
      </c>
      <c r="AL8" s="25">
        <f t="shared" si="10"/>
        <v>1.1306462190418998</v>
      </c>
      <c r="AM8" s="25">
        <f t="shared" si="11"/>
        <v>-2.5211067975132804</v>
      </c>
      <c r="AN8" s="25">
        <f t="shared" si="12"/>
        <v>4.9343873259158668</v>
      </c>
      <c r="AO8" s="25">
        <v>0</v>
      </c>
      <c r="AP8" s="25">
        <v>0</v>
      </c>
      <c r="AQ8" s="25">
        <v>0</v>
      </c>
      <c r="AR8" s="26"/>
    </row>
    <row r="9" spans="1:44" x14ac:dyDescent="0.3">
      <c r="A9" t="str">
        <f>'Calculated Tab Properties'!A9</f>
        <v>TAB_0_7</v>
      </c>
      <c r="B9">
        <f>'Calculated Tab Properties'!B9</f>
        <v>0.56159999999999999</v>
      </c>
      <c r="C9">
        <f>'Calculated Tab Properties'!C9</f>
        <v>0.55217554067048225</v>
      </c>
      <c r="D9">
        <f>'Calculated Tab Properties'!D9</f>
        <v>31.63732803077297</v>
      </c>
      <c r="E9">
        <f>'Calculated Tab Properties'!E9</f>
        <v>5.7534161682252893</v>
      </c>
      <c r="F9">
        <f>'Calculated Tab Properties'!F9</f>
        <v>3.8534161920194658</v>
      </c>
      <c r="G9">
        <f>'Calculated Tab Properties'!G9</f>
        <v>1.8999999762058242</v>
      </c>
      <c r="H9">
        <f>'Calculated Tab Properties'!H9</f>
        <v>4.2089537356259461</v>
      </c>
      <c r="I9">
        <f>'Calculated Tab Properties'!I9</f>
        <v>0.14999999226016603</v>
      </c>
      <c r="J9" s="20">
        <f>'Calculated Tab Properties'!J9</f>
        <v>0.49516571979740404</v>
      </c>
      <c r="K9">
        <f>'Calculated Tab Properties'!K9</f>
        <v>6.9685800000000002</v>
      </c>
      <c r="L9">
        <f>'Calculated Tab Properties'!L9</f>
        <v>0.50094410496253061</v>
      </c>
      <c r="M9">
        <f>'Calculated Tab Properties'!M9</f>
        <v>0.24699999690675714</v>
      </c>
      <c r="N9">
        <f>'Calculated Tab Properties'!N9</f>
        <v>0.54716398563137303</v>
      </c>
      <c r="O9" s="27">
        <v>0</v>
      </c>
      <c r="P9" s="27">
        <v>0</v>
      </c>
      <c r="Q9">
        <v>0</v>
      </c>
      <c r="R9">
        <f>'Calculated Tab Properties'!R9</f>
        <v>1</v>
      </c>
      <c r="T9" s="1">
        <v>0</v>
      </c>
      <c r="U9" s="1">
        <v>0</v>
      </c>
      <c r="V9">
        <f>T9*'GEOMETRIC INPUTS'!S9</f>
        <v>0</v>
      </c>
      <c r="W9">
        <v>8</v>
      </c>
      <c r="X9">
        <f t="shared" si="0"/>
        <v>0</v>
      </c>
      <c r="Y9">
        <f t="shared" si="1"/>
        <v>0</v>
      </c>
      <c r="Z9" s="27">
        <f t="shared" si="2"/>
        <v>-8.1684370912079057E-2</v>
      </c>
      <c r="AA9" s="27">
        <f t="shared" si="3"/>
        <v>8.34537245841274</v>
      </c>
      <c r="AB9" s="27">
        <f t="shared" si="4"/>
        <v>16.466381761911467</v>
      </c>
      <c r="AC9" s="27">
        <f t="shared" si="5"/>
        <v>-16.466381761911467</v>
      </c>
      <c r="AD9" s="24" t="str">
        <f>'GT Data'!D11</f>
        <v>TKNODE_14</v>
      </c>
      <c r="AE9" s="25">
        <f t="shared" si="6"/>
        <v>8.6372872891524004</v>
      </c>
      <c r="AF9" s="25">
        <f t="shared" si="7"/>
        <v>-14.019236663016178</v>
      </c>
      <c r="AG9" s="25">
        <f t="shared" si="8"/>
        <v>-8.1684370912079057E-2</v>
      </c>
      <c r="AH9" s="25">
        <v>0</v>
      </c>
      <c r="AI9" s="25">
        <v>0</v>
      </c>
      <c r="AJ9" s="25">
        <f t="shared" si="9"/>
        <v>0</v>
      </c>
      <c r="AK9" s="24" t="str">
        <f>'GT Data'!N11</f>
        <v>TKNODE_15</v>
      </c>
      <c r="AL9" s="25">
        <f t="shared" si="10"/>
        <v>-8.6372872891524004</v>
      </c>
      <c r="AM9" s="25">
        <f t="shared" si="11"/>
        <v>14.019236663016178</v>
      </c>
      <c r="AN9" s="25">
        <f t="shared" si="12"/>
        <v>8.34537245841274</v>
      </c>
      <c r="AO9" s="25">
        <v>0</v>
      </c>
      <c r="AP9" s="25">
        <v>0</v>
      </c>
      <c r="AQ9" s="25">
        <v>0</v>
      </c>
    </row>
    <row r="10" spans="1:44" x14ac:dyDescent="0.3">
      <c r="A10" t="str">
        <f>'Calculated Tab Properties'!A10</f>
        <v>TAB_0_8</v>
      </c>
      <c r="B10">
        <f>'Calculated Tab Properties'!B10</f>
        <v>2.5</v>
      </c>
      <c r="C10">
        <f>'Calculated Tab Properties'!C10</f>
        <v>0.55217555767977289</v>
      </c>
      <c r="D10">
        <f>'Calculated Tab Properties'!D10</f>
        <v>31.637329005333537</v>
      </c>
      <c r="E10">
        <f>'Calculated Tab Properties'!E10</f>
        <v>5.3534161670751992</v>
      </c>
      <c r="F10">
        <f>'Calculated Tab Properties'!F10</f>
        <v>3.8534161920194658</v>
      </c>
      <c r="G10">
        <f>'Calculated Tab Properties'!G10</f>
        <v>1.4999999750557353</v>
      </c>
      <c r="H10">
        <f>'Calculated Tab Properties'!H10</f>
        <v>4.2089537356259461</v>
      </c>
      <c r="I10">
        <f>'Calculated Tab Properties'!I10</f>
        <v>0.14999999226016603</v>
      </c>
      <c r="J10" s="20">
        <f>'Calculated Tab Properties'!J10</f>
        <v>0.49516571979740404</v>
      </c>
      <c r="K10">
        <f>'Calculated Tab Properties'!K10</f>
        <v>0</v>
      </c>
      <c r="L10">
        <f>'Calculated Tab Properties'!L10</f>
        <v>0.50094410496253061</v>
      </c>
      <c r="M10">
        <f>'Calculated Tab Properties'!M10</f>
        <v>0.19499999675724561</v>
      </c>
      <c r="N10">
        <f>'Calculated Tab Properties'!N10</f>
        <v>0.54716398563137303</v>
      </c>
      <c r="O10" s="27">
        <v>0</v>
      </c>
      <c r="P10" s="27">
        <v>0</v>
      </c>
      <c r="Q10">
        <v>0</v>
      </c>
      <c r="R10">
        <f>'Calculated Tab Properties'!R10</f>
        <v>1</v>
      </c>
      <c r="T10" s="1">
        <v>0</v>
      </c>
      <c r="U10" s="1">
        <v>0</v>
      </c>
      <c r="V10">
        <f>T10*'GEOMETRIC INPUTS'!S10</f>
        <v>0</v>
      </c>
      <c r="W10">
        <v>9</v>
      </c>
      <c r="X10">
        <f t="shared" si="0"/>
        <v>0</v>
      </c>
      <c r="Y10">
        <f t="shared" si="1"/>
        <v>0</v>
      </c>
      <c r="Z10" s="27">
        <f t="shared" si="2"/>
        <v>0.2125187176095335</v>
      </c>
      <c r="AA10" s="27">
        <f t="shared" si="3"/>
        <v>1.0305893697416157</v>
      </c>
      <c r="AB10" s="27">
        <f t="shared" si="4"/>
        <v>2.921538667756459</v>
      </c>
      <c r="AC10" s="27">
        <f t="shared" si="5"/>
        <v>-2.921538667756459</v>
      </c>
      <c r="AD10" s="24" t="str">
        <f>'GT Data'!D12</f>
        <v>TKNODE_16</v>
      </c>
      <c r="AE10" s="25">
        <f t="shared" si="6"/>
        <v>1.5324659576891155</v>
      </c>
      <c r="AF10" s="25">
        <f t="shared" si="7"/>
        <v>-2.4873552773418131</v>
      </c>
      <c r="AG10" s="25">
        <f t="shared" si="8"/>
        <v>0.2125187176095335</v>
      </c>
      <c r="AH10" s="25">
        <v>0</v>
      </c>
      <c r="AI10" s="25">
        <v>0</v>
      </c>
      <c r="AJ10" s="25">
        <f t="shared" si="9"/>
        <v>0</v>
      </c>
      <c r="AK10" s="24" t="str">
        <f>'GT Data'!N12</f>
        <v>TKNODE_17</v>
      </c>
      <c r="AL10" s="25">
        <f t="shared" si="10"/>
        <v>-1.5324659576891155</v>
      </c>
      <c r="AM10" s="25">
        <f t="shared" si="11"/>
        <v>2.4873552773418131</v>
      </c>
      <c r="AN10" s="25">
        <f t="shared" si="12"/>
        <v>1.0305893697416157</v>
      </c>
      <c r="AO10" s="25">
        <v>0</v>
      </c>
      <c r="AP10" s="25">
        <v>0</v>
      </c>
      <c r="AQ10" s="25">
        <v>0</v>
      </c>
    </row>
    <row r="11" spans="1:44" x14ac:dyDescent="0.3">
      <c r="A11" t="str">
        <f>'Calculated Tab Properties'!A11</f>
        <v>TAB_0_9</v>
      </c>
      <c r="B11">
        <f>'Calculated Tab Properties'!B11</f>
        <v>1.6637999999999999</v>
      </c>
      <c r="C11">
        <f>'Calculated Tab Properties'!C11</f>
        <v>0.55217555767977289</v>
      </c>
      <c r="D11">
        <f>'Calculated Tab Properties'!D11</f>
        <v>31.637329005333537</v>
      </c>
      <c r="E11">
        <f>'Calculated Tab Properties'!E11</f>
        <v>5.3534161670751992</v>
      </c>
      <c r="F11">
        <f>'Calculated Tab Properties'!F11</f>
        <v>3.8534161920194658</v>
      </c>
      <c r="G11">
        <f>'Calculated Tab Properties'!G11</f>
        <v>1.4999999750557353</v>
      </c>
      <c r="H11">
        <f>'Calculated Tab Properties'!H11</f>
        <v>4.2089537356259461</v>
      </c>
      <c r="I11">
        <f>'Calculated Tab Properties'!I11</f>
        <v>0.14999999226016603</v>
      </c>
      <c r="J11" s="20">
        <f>'Calculated Tab Properties'!J11</f>
        <v>0.49516571979740404</v>
      </c>
      <c r="K11">
        <f>'Calculated Tab Properties'!K11</f>
        <v>0</v>
      </c>
      <c r="L11">
        <f>'Calculated Tab Properties'!L11</f>
        <v>0.50094410496253061</v>
      </c>
      <c r="M11">
        <f>'Calculated Tab Properties'!M11</f>
        <v>0.19499999675724561</v>
      </c>
      <c r="N11">
        <f>'Calculated Tab Properties'!N11</f>
        <v>0.54716398563137303</v>
      </c>
      <c r="O11" s="27">
        <v>0</v>
      </c>
      <c r="P11" s="27">
        <v>0</v>
      </c>
      <c r="Q11">
        <v>0</v>
      </c>
      <c r="R11">
        <f>'Calculated Tab Properties'!R11</f>
        <v>1</v>
      </c>
      <c r="T11" s="1">
        <v>0</v>
      </c>
      <c r="U11" s="1">
        <v>0</v>
      </c>
      <c r="V11">
        <f>T11*'GEOMETRIC INPUTS'!S11</f>
        <v>0</v>
      </c>
      <c r="W11">
        <v>10</v>
      </c>
      <c r="X11">
        <f t="shared" si="0"/>
        <v>0</v>
      </c>
      <c r="Y11">
        <f t="shared" si="1"/>
        <v>0</v>
      </c>
      <c r="Z11" s="27">
        <f t="shared" si="2"/>
        <v>0.2125187176095335</v>
      </c>
      <c r="AA11" s="27">
        <f t="shared" si="3"/>
        <v>1.0305893697416157</v>
      </c>
      <c r="AB11" s="27">
        <f t="shared" si="4"/>
        <v>2.921538667756459</v>
      </c>
      <c r="AC11" s="27">
        <f t="shared" si="5"/>
        <v>-2.921538667756459</v>
      </c>
      <c r="AD11" s="24" t="str">
        <f>'GT Data'!D13</f>
        <v>TKNODE_18</v>
      </c>
      <c r="AE11" s="25">
        <f t="shared" si="6"/>
        <v>1.5324659576891155</v>
      </c>
      <c r="AF11" s="25">
        <f t="shared" si="7"/>
        <v>-2.4873552773418131</v>
      </c>
      <c r="AG11" s="25">
        <f t="shared" si="8"/>
        <v>0.2125187176095335</v>
      </c>
      <c r="AH11" s="25">
        <v>0</v>
      </c>
      <c r="AI11" s="25">
        <v>0</v>
      </c>
      <c r="AJ11" s="25">
        <f t="shared" si="9"/>
        <v>0</v>
      </c>
      <c r="AK11" s="24" t="str">
        <f>'GT Data'!N13</f>
        <v>TKNODE_19</v>
      </c>
      <c r="AL11" s="25">
        <f t="shared" si="10"/>
        <v>-1.5324659576891155</v>
      </c>
      <c r="AM11" s="25">
        <f t="shared" si="11"/>
        <v>2.4873552773418131</v>
      </c>
      <c r="AN11" s="25">
        <f t="shared" si="12"/>
        <v>1.0305893697416157</v>
      </c>
      <c r="AO11" s="25">
        <v>0</v>
      </c>
      <c r="AP11" s="25">
        <v>0</v>
      </c>
      <c r="AQ11" s="25">
        <v>0</v>
      </c>
    </row>
    <row r="12" spans="1:44" x14ac:dyDescent="0.3">
      <c r="A12" t="str">
        <f>'Calculated Tab Properties'!A12</f>
        <v>TAB_0_10</v>
      </c>
      <c r="B12">
        <f>'Calculated Tab Properties'!B12</f>
        <v>2.2656000000000001</v>
      </c>
      <c r="C12">
        <f>'Calculated Tab Properties'!C12</f>
        <v>0.58468891460102412</v>
      </c>
      <c r="D12">
        <f>'Calculated Tab Properties'!D12</f>
        <v>33.500207134723695</v>
      </c>
      <c r="E12">
        <f>'Calculated Tab Properties'!E12</f>
        <v>6.3500000004804953</v>
      </c>
      <c r="F12">
        <f>'Calculated Tab Properties'!F12</f>
        <v>4.650000004948069</v>
      </c>
      <c r="G12">
        <f>'Calculated Tab Properties'!G12</f>
        <v>1.6999999955324256</v>
      </c>
      <c r="H12">
        <f>'Calculated Tab Properties'!H12</f>
        <v>4.9244289618102197</v>
      </c>
      <c r="I12">
        <f>'Calculated Tab Properties'!I12</f>
        <v>0.14999993829082117</v>
      </c>
      <c r="J12" s="20">
        <f>'Calculated Tab Properties'!J12</f>
        <v>0.41822432408172361</v>
      </c>
      <c r="K12">
        <f>'Calculated Tab Properties'!K12</f>
        <v>9.4838400000000007</v>
      </c>
      <c r="L12">
        <f>'Calculated Tab Properties'!L12</f>
        <v>0.60450000064324894</v>
      </c>
      <c r="M12">
        <f>'Calculated Tab Properties'!M12</f>
        <v>0.22099999941921533</v>
      </c>
      <c r="N12">
        <f>'Calculated Tab Properties'!N12</f>
        <v>0.64017576503532858</v>
      </c>
      <c r="O12" s="27">
        <v>0</v>
      </c>
      <c r="P12" s="27">
        <v>0</v>
      </c>
      <c r="Q12">
        <v>0</v>
      </c>
      <c r="R12">
        <f>'Calculated Tab Properties'!R12</f>
        <v>1</v>
      </c>
      <c r="T12" s="1">
        <v>0</v>
      </c>
      <c r="U12" s="1">
        <v>0</v>
      </c>
      <c r="V12">
        <f>T12*'GEOMETRIC INPUTS'!S12</f>
        <v>0</v>
      </c>
      <c r="W12">
        <v>11</v>
      </c>
      <c r="X12">
        <f t="shared" si="0"/>
        <v>0</v>
      </c>
      <c r="Y12">
        <f t="shared" si="1"/>
        <v>0</v>
      </c>
      <c r="Z12" s="27">
        <f t="shared" si="2"/>
        <v>-4.4078045282468559E-2</v>
      </c>
      <c r="AA12" s="27">
        <f t="shared" si="3"/>
        <v>10.993593810380261</v>
      </c>
      <c r="AB12" s="27">
        <f t="shared" si="4"/>
        <v>26.175981932422651</v>
      </c>
      <c r="AC12" s="27">
        <f t="shared" si="5"/>
        <v>-26.175981932422651</v>
      </c>
      <c r="AD12" s="24" t="str">
        <f>'GT Data'!D14</f>
        <v>TKNODE_20</v>
      </c>
      <c r="AE12" s="25">
        <f t="shared" si="6"/>
        <v>14.447571466688135</v>
      </c>
      <c r="AF12" s="25">
        <f t="shared" si="7"/>
        <v>-21.827727981662587</v>
      </c>
      <c r="AG12" s="25">
        <f t="shared" si="8"/>
        <v>-4.4078045282468559E-2</v>
      </c>
      <c r="AH12" s="25">
        <v>0</v>
      </c>
      <c r="AI12" s="25">
        <v>0</v>
      </c>
      <c r="AJ12" s="25">
        <f t="shared" si="9"/>
        <v>0</v>
      </c>
      <c r="AK12" s="24" t="str">
        <f>'GT Data'!N14</f>
        <v>TKNODE_21</v>
      </c>
      <c r="AL12" s="25">
        <f t="shared" si="10"/>
        <v>-14.447571466688135</v>
      </c>
      <c r="AM12" s="25">
        <f t="shared" si="11"/>
        <v>21.827727981662587</v>
      </c>
      <c r="AN12" s="25">
        <f t="shared" si="12"/>
        <v>10.993593810380261</v>
      </c>
      <c r="AO12" s="25">
        <v>0</v>
      </c>
      <c r="AP12" s="25">
        <v>0</v>
      </c>
      <c r="AQ12" s="25">
        <v>0</v>
      </c>
    </row>
    <row r="13" spans="1:44" x14ac:dyDescent="0.3">
      <c r="A13" t="str">
        <f>'Calculated Tab Properties'!A13</f>
        <v>TAB_0_11</v>
      </c>
      <c r="B13">
        <f>'Calculated Tab Properties'!B13</f>
        <v>1.8271999999999999</v>
      </c>
      <c r="C13">
        <f>'Calculated Tab Properties'!C13</f>
        <v>0.5846889116815841</v>
      </c>
      <c r="D13">
        <f>'Calculated Tab Properties'!D13</f>
        <v>33.500206967452108</v>
      </c>
      <c r="E13">
        <f>'Calculated Tab Properties'!E13</f>
        <v>6.5500000293860916</v>
      </c>
      <c r="F13">
        <f>'Calculated Tab Properties'!F13</f>
        <v>4.650000004948069</v>
      </c>
      <c r="G13">
        <f>'Calculated Tab Properties'!G13</f>
        <v>1.9000000244380237</v>
      </c>
      <c r="H13">
        <f>'Calculated Tab Properties'!H13</f>
        <v>4.924428885608954</v>
      </c>
      <c r="I13">
        <f>'Calculated Tab Properties'!I13</f>
        <v>0.15000002167919771</v>
      </c>
      <c r="J13" s="20">
        <f>'Calculated Tab Properties'!J13</f>
        <v>0.41822433095911576</v>
      </c>
      <c r="K13">
        <f>'Calculated Tab Properties'!K13</f>
        <v>10.995216000000001</v>
      </c>
      <c r="L13">
        <f>'Calculated Tab Properties'!L13</f>
        <v>0.60450000064324894</v>
      </c>
      <c r="M13">
        <f>'Calculated Tab Properties'!M13</f>
        <v>0.24700000317694309</v>
      </c>
      <c r="N13">
        <f>'Calculated Tab Properties'!N13</f>
        <v>0.64017575512916403</v>
      </c>
      <c r="O13" s="27">
        <v>0</v>
      </c>
      <c r="P13" s="27">
        <v>0</v>
      </c>
      <c r="Q13">
        <v>0</v>
      </c>
      <c r="R13">
        <f>'Calculated Tab Properties'!R13</f>
        <v>1</v>
      </c>
      <c r="T13" s="1">
        <v>0</v>
      </c>
      <c r="U13" s="1">
        <v>0</v>
      </c>
      <c r="V13">
        <f>T13*'GEOMETRIC INPUTS'!S13</f>
        <v>0</v>
      </c>
      <c r="W13">
        <v>12</v>
      </c>
      <c r="X13">
        <f t="shared" si="0"/>
        <v>0</v>
      </c>
      <c r="Y13">
        <f t="shared" si="1"/>
        <v>0</v>
      </c>
      <c r="Z13" s="27">
        <f t="shared" si="2"/>
        <v>-0.10289680449535604</v>
      </c>
      <c r="AA13" s="27">
        <f t="shared" si="3"/>
        <v>12.589788563444714</v>
      </c>
      <c r="AB13" s="27">
        <f t="shared" si="4"/>
        <v>29.767419606115126</v>
      </c>
      <c r="AC13" s="27">
        <f t="shared" si="5"/>
        <v>-29.767419606115126</v>
      </c>
      <c r="AD13" s="24" t="str">
        <f>'GT Data'!D15</f>
        <v>TKNODE_22</v>
      </c>
      <c r="AE13" s="25">
        <f t="shared" si="6"/>
        <v>16.429829503687962</v>
      </c>
      <c r="AF13" s="25">
        <f t="shared" si="7"/>
        <v>-24.822569820352442</v>
      </c>
      <c r="AG13" s="25">
        <f t="shared" si="8"/>
        <v>-0.10289680449535604</v>
      </c>
      <c r="AH13" s="25">
        <v>0</v>
      </c>
      <c r="AI13" s="25">
        <v>0</v>
      </c>
      <c r="AJ13" s="25">
        <f t="shared" si="9"/>
        <v>0</v>
      </c>
      <c r="AK13" s="24" t="str">
        <f>'GT Data'!N15</f>
        <v>TKNODE_23</v>
      </c>
      <c r="AL13" s="25">
        <f t="shared" si="10"/>
        <v>-16.429829503687962</v>
      </c>
      <c r="AM13" s="25">
        <f t="shared" si="11"/>
        <v>24.822569820352442</v>
      </c>
      <c r="AN13" s="25">
        <f t="shared" si="12"/>
        <v>12.589788563444714</v>
      </c>
      <c r="AO13" s="25">
        <v>0</v>
      </c>
      <c r="AP13" s="25">
        <v>0</v>
      </c>
      <c r="AQ13" s="25">
        <v>0</v>
      </c>
    </row>
    <row r="14" spans="1:44" x14ac:dyDescent="0.3">
      <c r="A14" t="str">
        <f>'Calculated Tab Properties'!A14</f>
        <v>TAB_0_12</v>
      </c>
      <c r="B14">
        <f>'Calculated Tab Properties'!B14</f>
        <v>3.407</v>
      </c>
      <c r="C14">
        <f>'Calculated Tab Properties'!C14</f>
        <v>0.58468891661141109</v>
      </c>
      <c r="D14">
        <f>'Calculated Tab Properties'!D14</f>
        <v>33.500207249910389</v>
      </c>
      <c r="E14">
        <f>'Calculated Tab Properties'!E14</f>
        <v>7.3499999782317156</v>
      </c>
      <c r="F14">
        <f>'Calculated Tab Properties'!F14</f>
        <v>4.650000004948069</v>
      </c>
      <c r="G14">
        <f>'Calculated Tab Properties'!G14</f>
        <v>2.6999999732836457</v>
      </c>
      <c r="H14">
        <f>'Calculated Tab Properties'!H14</f>
        <v>4.924428885608954</v>
      </c>
      <c r="I14">
        <f>'Calculated Tab Properties'!I14</f>
        <v>0.15000002167919893</v>
      </c>
      <c r="J14" s="20">
        <f>'Calculated Tab Properties'!J14</f>
        <v>0.41822433095911576</v>
      </c>
      <c r="K14">
        <f>'Calculated Tab Properties'!K14</f>
        <v>7.3322160000000007</v>
      </c>
      <c r="L14">
        <f>'Calculated Tab Properties'!L14</f>
        <v>0.60450000064324894</v>
      </c>
      <c r="M14">
        <f>'Calculated Tab Properties'!M14</f>
        <v>0.35099999652687397</v>
      </c>
      <c r="N14">
        <f>'Calculated Tab Properties'!N14</f>
        <v>0.64017575512916403</v>
      </c>
      <c r="O14" s="27">
        <v>0</v>
      </c>
      <c r="P14" s="27">
        <v>0</v>
      </c>
      <c r="Q14">
        <v>0</v>
      </c>
      <c r="R14">
        <f>'Calculated Tab Properties'!R14</f>
        <v>1</v>
      </c>
      <c r="T14" s="1">
        <v>0</v>
      </c>
      <c r="U14" s="1">
        <v>0</v>
      </c>
      <c r="V14">
        <f>T14*'GEOMETRIC INPUTS'!S14</f>
        <v>0</v>
      </c>
      <c r="W14">
        <v>13</v>
      </c>
      <c r="X14">
        <f t="shared" si="0"/>
        <v>0</v>
      </c>
      <c r="Y14">
        <f t="shared" si="1"/>
        <v>0</v>
      </c>
      <c r="Z14" s="27">
        <f t="shared" si="2"/>
        <v>-3.6176354066455564E-2</v>
      </c>
      <c r="AA14" s="27">
        <f t="shared" si="3"/>
        <v>8.9640681063657421</v>
      </c>
      <c r="AB14" s="27">
        <f t="shared" si="4"/>
        <v>21.609548608018635</v>
      </c>
      <c r="AC14" s="27">
        <f t="shared" si="5"/>
        <v>-21.609548608018635</v>
      </c>
      <c r="AD14" s="24" t="str">
        <f>'GT Data'!D16</f>
        <v>TKNODE_24</v>
      </c>
      <c r="AE14" s="25">
        <f t="shared" si="6"/>
        <v>11.927174294034174</v>
      </c>
      <c r="AF14" s="25">
        <f t="shared" si="7"/>
        <v>-18.019853062720866</v>
      </c>
      <c r="AG14" s="25">
        <f t="shared" si="8"/>
        <v>-3.6176354066455564E-2</v>
      </c>
      <c r="AH14" s="25">
        <v>0</v>
      </c>
      <c r="AI14" s="25">
        <v>0</v>
      </c>
      <c r="AJ14" s="25">
        <f t="shared" si="9"/>
        <v>0</v>
      </c>
      <c r="AK14" s="24" t="str">
        <f>'GT Data'!N16</f>
        <v>TKNODE_25</v>
      </c>
      <c r="AL14" s="25">
        <f t="shared" si="10"/>
        <v>-11.927174294034174</v>
      </c>
      <c r="AM14" s="25">
        <f t="shared" si="11"/>
        <v>18.019853062720866</v>
      </c>
      <c r="AN14" s="25">
        <f t="shared" si="12"/>
        <v>8.9640681063657421</v>
      </c>
      <c r="AO14" s="25">
        <v>0</v>
      </c>
      <c r="AP14" s="25">
        <v>0</v>
      </c>
      <c r="AQ14" s="25">
        <v>0</v>
      </c>
    </row>
    <row r="15" spans="1:44" x14ac:dyDescent="0.3">
      <c r="A15" t="str">
        <f>'Calculated Tab Properties'!A15</f>
        <v>TAB_0_13</v>
      </c>
      <c r="B15">
        <f>'Calculated Tab Properties'!B15</f>
        <v>2.8816000000000002</v>
      </c>
      <c r="C15">
        <f>'Calculated Tab Properties'!C15</f>
        <v>0.38645969759039711</v>
      </c>
      <c r="D15">
        <f>'Calculated Tab Properties'!D15</f>
        <v>22.142509623831863</v>
      </c>
      <c r="E15">
        <f>'Calculated Tab Properties'!E15</f>
        <v>5.6979379377988959</v>
      </c>
      <c r="F15">
        <f>'Calculated Tab Properties'!F15</f>
        <v>3.1979379644711328</v>
      </c>
      <c r="G15">
        <f>'Calculated Tab Properties'!G15</f>
        <v>2.4999999733277636</v>
      </c>
      <c r="H15">
        <f>'Calculated Tab Properties'!H15</f>
        <v>3.6456854538878809</v>
      </c>
      <c r="I15">
        <f>'Calculated Tab Properties'!I15</f>
        <v>0.1500000362433303</v>
      </c>
      <c r="J15" s="20">
        <f>'Calculated Tab Properties'!J15</f>
        <v>0.58068128640920247</v>
      </c>
      <c r="K15">
        <f>'Calculated Tab Properties'!K15</f>
        <v>16.911516000000002</v>
      </c>
      <c r="L15">
        <f>'Calculated Tab Properties'!L15</f>
        <v>0.41573193538124725</v>
      </c>
      <c r="M15">
        <f>'Calculated Tab Properties'!M15</f>
        <v>0.3249999965326093</v>
      </c>
      <c r="N15">
        <f>'Calculated Tab Properties'!N15</f>
        <v>0.47393910900542452</v>
      </c>
      <c r="O15" s="27">
        <v>0</v>
      </c>
      <c r="P15" s="27">
        <v>0</v>
      </c>
      <c r="Q15">
        <v>0</v>
      </c>
      <c r="R15">
        <f>'Calculated Tab Properties'!R15</f>
        <v>1</v>
      </c>
      <c r="T15" s="1">
        <v>0</v>
      </c>
      <c r="U15" s="1">
        <v>0</v>
      </c>
      <c r="V15">
        <f>T15*'GEOMETRIC INPUTS'!S15</f>
        <v>0</v>
      </c>
      <c r="W15">
        <v>14</v>
      </c>
      <c r="X15">
        <f t="shared" si="0"/>
        <v>0</v>
      </c>
      <c r="Y15">
        <f t="shared" si="1"/>
        <v>0</v>
      </c>
      <c r="Z15" s="27">
        <f t="shared" si="2"/>
        <v>-0.71240767018398921</v>
      </c>
      <c r="AA15" s="27">
        <f t="shared" si="3"/>
        <v>18.838594711103273</v>
      </c>
      <c r="AB15" s="27">
        <f t="shared" si="4"/>
        <v>29.433439534803469</v>
      </c>
      <c r="AC15" s="27">
        <f t="shared" si="5"/>
        <v>-29.433439534803469</v>
      </c>
      <c r="AD15" s="24" t="str">
        <f>'GT Data'!D17</f>
        <v>TKNODE_26</v>
      </c>
      <c r="AE15" s="25">
        <f t="shared" si="6"/>
        <v>11.093804247019541</v>
      </c>
      <c r="AF15" s="25">
        <f t="shared" si="7"/>
        <v>-27.262701080005684</v>
      </c>
      <c r="AG15" s="25">
        <f t="shared" si="8"/>
        <v>-0.71240767018398921</v>
      </c>
      <c r="AH15" s="25">
        <v>0</v>
      </c>
      <c r="AI15" s="25">
        <v>0</v>
      </c>
      <c r="AJ15" s="25">
        <f t="shared" si="9"/>
        <v>0</v>
      </c>
      <c r="AK15" s="24" t="str">
        <f>'GT Data'!N17</f>
        <v>TKNODE_27</v>
      </c>
      <c r="AL15" s="25">
        <f t="shared" si="10"/>
        <v>-11.093804247019541</v>
      </c>
      <c r="AM15" s="25">
        <f t="shared" si="11"/>
        <v>27.262701080005684</v>
      </c>
      <c r="AN15" s="25">
        <f t="shared" si="12"/>
        <v>18.838594711103273</v>
      </c>
      <c r="AO15" s="25">
        <v>0</v>
      </c>
      <c r="AP15" s="25">
        <v>0</v>
      </c>
      <c r="AQ15" s="25">
        <v>0</v>
      </c>
    </row>
    <row r="16" spans="1:44" x14ac:dyDescent="0.3">
      <c r="A16" t="str">
        <f>'Calculated Tab Properties'!A16</f>
        <v>TAB_0_14</v>
      </c>
      <c r="B16">
        <f>'Calculated Tab Properties'!B16</f>
        <v>2.5</v>
      </c>
      <c r="C16">
        <f>'Calculated Tab Properties'!C16</f>
        <v>0.38645969053476281</v>
      </c>
      <c r="D16">
        <f>'Calculated Tab Properties'!D16</f>
        <v>22.1425092195738</v>
      </c>
      <c r="E16">
        <f>'Calculated Tab Properties'!E16</f>
        <v>4.6979379704412976</v>
      </c>
      <c r="F16">
        <f>'Calculated Tab Properties'!F16</f>
        <v>3.1979379644711328</v>
      </c>
      <c r="G16">
        <f>'Calculated Tab Properties'!G16</f>
        <v>1.5000000059701672</v>
      </c>
      <c r="H16">
        <f>'Calculated Tab Properties'!H16</f>
        <v>3.6456854538878809</v>
      </c>
      <c r="I16">
        <f>'Calculated Tab Properties'!I16</f>
        <v>0.1500000362433303</v>
      </c>
      <c r="J16" s="20">
        <f>'Calculated Tab Properties'!J16</f>
        <v>0.58068128640920247</v>
      </c>
      <c r="K16">
        <f>'Calculated Tab Properties'!K16</f>
        <v>0</v>
      </c>
      <c r="L16">
        <f>'Calculated Tab Properties'!L16</f>
        <v>0.41573193538124725</v>
      </c>
      <c r="M16">
        <f>'Calculated Tab Properties'!M16</f>
        <v>0.19500000077612176</v>
      </c>
      <c r="N16">
        <f>'Calculated Tab Properties'!N16</f>
        <v>0.47393910900542452</v>
      </c>
      <c r="O16" s="27">
        <v>0</v>
      </c>
      <c r="P16" s="27">
        <v>0</v>
      </c>
      <c r="Q16">
        <v>0</v>
      </c>
      <c r="R16">
        <f>'Calculated Tab Properties'!R16</f>
        <v>1</v>
      </c>
      <c r="T16" s="1">
        <v>0</v>
      </c>
      <c r="U16" s="1">
        <v>0</v>
      </c>
      <c r="V16">
        <f>T16*'GEOMETRIC INPUTS'!S16</f>
        <v>0</v>
      </c>
      <c r="W16">
        <v>15</v>
      </c>
      <c r="X16">
        <f t="shared" si="0"/>
        <v>0</v>
      </c>
      <c r="Y16">
        <f t="shared" si="1"/>
        <v>0</v>
      </c>
      <c r="Z16" s="27">
        <f t="shared" si="2"/>
        <v>0.16213337287827584</v>
      </c>
      <c r="AA16" s="27">
        <f t="shared" si="3"/>
        <v>0.92253767228451755</v>
      </c>
      <c r="AB16" s="27">
        <f t="shared" si="4"/>
        <v>2.1283129022177754</v>
      </c>
      <c r="AC16" s="27">
        <f t="shared" si="5"/>
        <v>-2.1283129022177754</v>
      </c>
      <c r="AD16" s="24" t="str">
        <f>'GT Data'!D18</f>
        <v>TKNODE_28</v>
      </c>
      <c r="AE16" s="25">
        <f t="shared" si="6"/>
        <v>0.80218576820755805</v>
      </c>
      <c r="AF16" s="25">
        <f t="shared" si="7"/>
        <v>-1.9713482196283587</v>
      </c>
      <c r="AG16" s="25">
        <f t="shared" si="8"/>
        <v>0.16213337287827584</v>
      </c>
      <c r="AH16" s="25">
        <v>0</v>
      </c>
      <c r="AI16" s="25">
        <v>0</v>
      </c>
      <c r="AJ16" s="25">
        <f t="shared" si="9"/>
        <v>0</v>
      </c>
      <c r="AK16" s="24" t="str">
        <f>'GT Data'!N18</f>
        <v>TKNODE_29</v>
      </c>
      <c r="AL16" s="25">
        <f t="shared" si="10"/>
        <v>-0.80218576820755805</v>
      </c>
      <c r="AM16" s="25">
        <f t="shared" si="11"/>
        <v>1.9713482196283587</v>
      </c>
      <c r="AN16" s="25">
        <f t="shared" si="12"/>
        <v>0.92253767228451755</v>
      </c>
      <c r="AO16" s="25">
        <v>0</v>
      </c>
      <c r="AP16" s="25">
        <v>0</v>
      </c>
      <c r="AQ16" s="25">
        <v>0</v>
      </c>
    </row>
    <row r="17" spans="1:43" x14ac:dyDescent="0.3">
      <c r="A17" t="str">
        <f>'Calculated Tab Properties'!A17</f>
        <v>TAB_0_15</v>
      </c>
      <c r="B17">
        <f>'Calculated Tab Properties'!B17</f>
        <v>1.4694</v>
      </c>
      <c r="C17">
        <f>'Calculated Tab Properties'!C17</f>
        <v>0.38645969759039711</v>
      </c>
      <c r="D17">
        <f>'Calculated Tab Properties'!D17</f>
        <v>22.142509623831863</v>
      </c>
      <c r="E17">
        <f>'Calculated Tab Properties'!E17</f>
        <v>5.6979379377988959</v>
      </c>
      <c r="F17">
        <f>'Calculated Tab Properties'!F17</f>
        <v>3.1979379644711328</v>
      </c>
      <c r="G17">
        <f>'Calculated Tab Properties'!G17</f>
        <v>2.4999999733277636</v>
      </c>
      <c r="H17">
        <f>'Calculated Tab Properties'!H17</f>
        <v>3.6456854538878809</v>
      </c>
      <c r="I17">
        <f>'Calculated Tab Properties'!I17</f>
        <v>0.1500000362433303</v>
      </c>
      <c r="J17" s="20">
        <f>'Calculated Tab Properties'!J17</f>
        <v>0.58068128640920247</v>
      </c>
      <c r="K17">
        <f>'Calculated Tab Properties'!K17</f>
        <v>0</v>
      </c>
      <c r="L17">
        <f>'Calculated Tab Properties'!L17</f>
        <v>0.41573193538124725</v>
      </c>
      <c r="M17">
        <f>'Calculated Tab Properties'!M17</f>
        <v>0.3249999965326093</v>
      </c>
      <c r="N17">
        <f>'Calculated Tab Properties'!N17</f>
        <v>0.47393910900542452</v>
      </c>
      <c r="O17" s="27">
        <v>0</v>
      </c>
      <c r="P17" s="27">
        <v>0</v>
      </c>
      <c r="Q17">
        <v>0</v>
      </c>
      <c r="R17">
        <f>'Calculated Tab Properties'!R17</f>
        <v>1</v>
      </c>
      <c r="T17" s="1">
        <v>0</v>
      </c>
      <c r="U17" s="1">
        <v>0</v>
      </c>
      <c r="V17">
        <f>T17*'GEOMETRIC INPUTS'!S17</f>
        <v>0</v>
      </c>
      <c r="W17">
        <v>16</v>
      </c>
      <c r="X17">
        <f t="shared" si="0"/>
        <v>0</v>
      </c>
      <c r="Y17">
        <f t="shared" si="1"/>
        <v>0</v>
      </c>
      <c r="Z17" s="27">
        <f t="shared" si="2"/>
        <v>8.0830985822641144E-2</v>
      </c>
      <c r="AA17" s="27">
        <f t="shared" si="3"/>
        <v>1.1338400550966399</v>
      </c>
      <c r="AB17" s="27">
        <f t="shared" si="4"/>
        <v>2.450350184637172</v>
      </c>
      <c r="AC17" s="27">
        <f t="shared" si="5"/>
        <v>-2.450350184637172</v>
      </c>
      <c r="AD17" s="24" t="str">
        <f>'GT Data'!D19</f>
        <v>TKNODE_30</v>
      </c>
      <c r="AE17" s="25">
        <f t="shared" si="6"/>
        <v>0.92356536356784591</v>
      </c>
      <c r="AF17" s="25">
        <f t="shared" si="7"/>
        <v>-2.2696350029397272</v>
      </c>
      <c r="AG17" s="25">
        <f t="shared" si="8"/>
        <v>8.0830985822641144E-2</v>
      </c>
      <c r="AH17" s="25">
        <v>0</v>
      </c>
      <c r="AI17" s="25">
        <v>0</v>
      </c>
      <c r="AJ17" s="25">
        <f t="shared" si="9"/>
        <v>0</v>
      </c>
      <c r="AK17" s="24" t="str">
        <f>'GT Data'!N19</f>
        <v>TKNODE_31</v>
      </c>
      <c r="AL17" s="25">
        <f t="shared" si="10"/>
        <v>-0.92356536356784591</v>
      </c>
      <c r="AM17" s="25">
        <f t="shared" si="11"/>
        <v>2.2696350029397272</v>
      </c>
      <c r="AN17" s="25">
        <f t="shared" si="12"/>
        <v>1.1338400550966399</v>
      </c>
      <c r="AO17" s="25">
        <v>0</v>
      </c>
      <c r="AP17" s="25">
        <v>0</v>
      </c>
      <c r="AQ17" s="25">
        <v>0</v>
      </c>
    </row>
    <row r="18" spans="1:43" x14ac:dyDescent="0.3">
      <c r="A18" t="str">
        <f>'Calculated Tab Properties'!A18</f>
        <v>TAB_0_16</v>
      </c>
      <c r="B18">
        <f>'Calculated Tab Properties'!B18</f>
        <v>1.4694</v>
      </c>
      <c r="C18">
        <f>'Calculated Tab Properties'!C18</f>
        <v>8.5412405089901E-2</v>
      </c>
      <c r="D18">
        <f>'Calculated Tab Properties'!D18</f>
        <v>4.8937703297130382</v>
      </c>
      <c r="E18">
        <f>'Calculated Tab Properties'!E18</f>
        <v>6.7429527112954366</v>
      </c>
      <c r="F18">
        <f>'Calculated Tab Properties'!F18</f>
        <v>4.2429526535765367</v>
      </c>
      <c r="G18">
        <f>'Calculated Tab Properties'!G18</f>
        <v>2.5000000577188994</v>
      </c>
      <c r="H18">
        <f>'Calculated Tab Properties'!H18</f>
        <v>4.5555086148859214</v>
      </c>
      <c r="I18">
        <f>'Calculated Tab Properties'!I18</f>
        <v>0.14999991464430784</v>
      </c>
      <c r="J18" s="20">
        <f>'Calculated Tab Properties'!J18</f>
        <v>0.45451756933736415</v>
      </c>
      <c r="K18">
        <f>'Calculated Tab Properties'!K18</f>
        <v>7.2380880000000012</v>
      </c>
      <c r="L18">
        <f>'Calculated Tab Properties'!L18</f>
        <v>0.55158384496494983</v>
      </c>
      <c r="M18">
        <f>'Calculated Tab Properties'!M18</f>
        <v>0.32500000750345692</v>
      </c>
      <c r="N18">
        <f>'Calculated Tab Properties'!N18</f>
        <v>0.59221611993516976</v>
      </c>
      <c r="O18" s="27">
        <v>0</v>
      </c>
      <c r="P18" s="27">
        <v>0</v>
      </c>
      <c r="Q18">
        <v>0</v>
      </c>
      <c r="R18">
        <f>'Calculated Tab Properties'!R18</f>
        <v>1</v>
      </c>
      <c r="T18" s="1">
        <v>0</v>
      </c>
      <c r="U18" s="1">
        <v>0</v>
      </c>
      <c r="V18">
        <f>T18*'GEOMETRIC INPUTS'!S18</f>
        <v>0</v>
      </c>
      <c r="W18">
        <v>17</v>
      </c>
      <c r="X18">
        <f t="shared" si="0"/>
        <v>0</v>
      </c>
      <c r="Y18">
        <f t="shared" si="1"/>
        <v>0</v>
      </c>
      <c r="Z18" s="27">
        <f t="shared" si="2"/>
        <v>-7.5841178982610433E-2</v>
      </c>
      <c r="AA18" s="27">
        <f t="shared" si="3"/>
        <v>8.7827291513861887</v>
      </c>
      <c r="AB18" s="27">
        <f t="shared" si="4"/>
        <v>19.185831075255187</v>
      </c>
      <c r="AC18" s="27">
        <f t="shared" si="5"/>
        <v>-19.185831075255187</v>
      </c>
      <c r="AD18" s="24" t="str">
        <f>'GT Data'!D20</f>
        <v>TKNODE_32</v>
      </c>
      <c r="AE18" s="25">
        <f t="shared" si="6"/>
        <v>1.6367162304768395</v>
      </c>
      <c r="AF18" s="25">
        <f t="shared" si="7"/>
        <v>-19.115890615640208</v>
      </c>
      <c r="AG18" s="25">
        <f t="shared" si="8"/>
        <v>-7.5841178982610433E-2</v>
      </c>
      <c r="AH18" s="25">
        <v>0</v>
      </c>
      <c r="AI18" s="25">
        <v>0</v>
      </c>
      <c r="AJ18" s="25">
        <f t="shared" si="9"/>
        <v>0</v>
      </c>
      <c r="AK18" s="24" t="str">
        <f>'GT Data'!N20</f>
        <v>TKNODE_33</v>
      </c>
      <c r="AL18" s="25">
        <f t="shared" si="10"/>
        <v>-1.6367162304768395</v>
      </c>
      <c r="AM18" s="25">
        <f t="shared" si="11"/>
        <v>19.115890615640208</v>
      </c>
      <c r="AN18" s="25">
        <f t="shared" si="12"/>
        <v>8.7827291513861887</v>
      </c>
      <c r="AO18" s="25">
        <v>0</v>
      </c>
      <c r="AP18" s="25">
        <v>0</v>
      </c>
      <c r="AQ18" s="25">
        <v>0</v>
      </c>
    </row>
    <row r="19" spans="1:43" x14ac:dyDescent="0.3">
      <c r="A19" t="str">
        <f>'Calculated Tab Properties'!A19</f>
        <v>TAB_0_17</v>
      </c>
      <c r="B19">
        <f>'Calculated Tab Properties'!B19</f>
        <v>2.5</v>
      </c>
      <c r="C19">
        <f>'Calculated Tab Properties'!C19</f>
        <v>8.5412403991338426E-2</v>
      </c>
      <c r="D19">
        <f>'Calculated Tab Properties'!D19</f>
        <v>4.8937702667700389</v>
      </c>
      <c r="E19">
        <f>'Calculated Tab Properties'!E19</f>
        <v>5.7429526882078763</v>
      </c>
      <c r="F19">
        <f>'Calculated Tab Properties'!F19</f>
        <v>4.2429526535765367</v>
      </c>
      <c r="G19">
        <f>'Calculated Tab Properties'!G19</f>
        <v>1.5000000346313396</v>
      </c>
      <c r="H19">
        <f>'Calculated Tab Properties'!H19</f>
        <v>4.5555086148859214</v>
      </c>
      <c r="I19">
        <f>'Calculated Tab Properties'!I19</f>
        <v>0.14999991464430784</v>
      </c>
      <c r="J19" s="20">
        <f>'Calculated Tab Properties'!J19</f>
        <v>0.45451756933736415</v>
      </c>
      <c r="K19">
        <f>'Calculated Tab Properties'!K19</f>
        <v>0</v>
      </c>
      <c r="L19">
        <f>'Calculated Tab Properties'!L19</f>
        <v>0.55158384496494983</v>
      </c>
      <c r="M19">
        <f>'Calculated Tab Properties'!M19</f>
        <v>0.19500000450207416</v>
      </c>
      <c r="N19">
        <f>'Calculated Tab Properties'!N19</f>
        <v>0.59221611993516976</v>
      </c>
      <c r="O19" s="27">
        <v>0</v>
      </c>
      <c r="P19" s="27">
        <v>0</v>
      </c>
      <c r="Q19">
        <v>0</v>
      </c>
      <c r="R19">
        <f>'Calculated Tab Properties'!R19</f>
        <v>1</v>
      </c>
      <c r="T19" s="1">
        <v>0</v>
      </c>
      <c r="U19" s="1">
        <v>0</v>
      </c>
      <c r="V19">
        <f>T19*'GEOMETRIC INPUTS'!S19</f>
        <v>0</v>
      </c>
      <c r="W19">
        <v>18</v>
      </c>
      <c r="X19">
        <f t="shared" si="0"/>
        <v>0</v>
      </c>
      <c r="Y19">
        <f t="shared" si="1"/>
        <v>0</v>
      </c>
      <c r="Z19" s="27">
        <f t="shared" si="2"/>
        <v>0.24132299984912145</v>
      </c>
      <c r="AA19" s="27">
        <f t="shared" si="3"/>
        <v>1.0974769695530724</v>
      </c>
      <c r="AB19" s="27">
        <f t="shared" si="4"/>
        <v>3.4579579128975806</v>
      </c>
      <c r="AC19" s="27">
        <f t="shared" si="5"/>
        <v>-3.4579579128975806</v>
      </c>
      <c r="AD19" s="24" t="str">
        <f>'GT Data'!D21</f>
        <v>TKNODE_34</v>
      </c>
      <c r="AE19" s="25">
        <f t="shared" si="6"/>
        <v>0.29499351607591934</v>
      </c>
      <c r="AF19" s="25">
        <f t="shared" si="7"/>
        <v>-3.4453521957623079</v>
      </c>
      <c r="AG19" s="25">
        <f t="shared" si="8"/>
        <v>0.24132299984912145</v>
      </c>
      <c r="AH19" s="25">
        <v>0</v>
      </c>
      <c r="AI19" s="25">
        <v>0</v>
      </c>
      <c r="AJ19" s="25">
        <f t="shared" si="9"/>
        <v>0</v>
      </c>
      <c r="AK19" s="24" t="str">
        <f>'GT Data'!N21</f>
        <v>TKNODE_35</v>
      </c>
      <c r="AL19" s="25">
        <f t="shared" si="10"/>
        <v>-0.29499351607591934</v>
      </c>
      <c r="AM19" s="25">
        <f t="shared" si="11"/>
        <v>3.4453521957623079</v>
      </c>
      <c r="AN19" s="25">
        <f t="shared" si="12"/>
        <v>1.0974769695530724</v>
      </c>
      <c r="AO19" s="25">
        <v>0</v>
      </c>
      <c r="AP19" s="25">
        <v>0</v>
      </c>
      <c r="AQ19" s="25">
        <v>0</v>
      </c>
    </row>
    <row r="20" spans="1:43" x14ac:dyDescent="0.3">
      <c r="A20" t="str">
        <f>'Calculated Tab Properties'!A20</f>
        <v>TAB_0_18</v>
      </c>
      <c r="B20">
        <f>'Calculated Tab Properties'!B20</f>
        <v>1.2406999999999999</v>
      </c>
      <c r="C20">
        <f>'Calculated Tab Properties'!C20</f>
        <v>8.5412401174655761E-2</v>
      </c>
      <c r="D20">
        <f>'Calculated Tab Properties'!D20</f>
        <v>4.8937701053860101</v>
      </c>
      <c r="E20">
        <f>'Calculated Tab Properties'!E20</f>
        <v>5.9429526711921232</v>
      </c>
      <c r="F20">
        <f>'Calculated Tab Properties'!F20</f>
        <v>4.2429526535765367</v>
      </c>
      <c r="G20">
        <f>'Calculated Tab Properties'!G20</f>
        <v>1.7000000176155865</v>
      </c>
      <c r="H20">
        <f>'Calculated Tab Properties'!H20</f>
        <v>4.5555086148859214</v>
      </c>
      <c r="I20">
        <f>'Calculated Tab Properties'!I20</f>
        <v>0.14999991464430784</v>
      </c>
      <c r="J20" s="20">
        <f>'Calculated Tab Properties'!J20</f>
        <v>0.45451756933736415</v>
      </c>
      <c r="K20">
        <f>'Calculated Tab Properties'!K20</f>
        <v>0</v>
      </c>
      <c r="L20">
        <f>'Calculated Tab Properties'!L20</f>
        <v>0.55158384496494983</v>
      </c>
      <c r="M20">
        <f>'Calculated Tab Properties'!M20</f>
        <v>0.22100000229002625</v>
      </c>
      <c r="N20">
        <f>'Calculated Tab Properties'!N20</f>
        <v>0.59221611993516976</v>
      </c>
      <c r="O20" s="27">
        <v>0</v>
      </c>
      <c r="P20" s="27">
        <v>0</v>
      </c>
      <c r="Q20">
        <v>0</v>
      </c>
      <c r="R20">
        <f>'Calculated Tab Properties'!R20</f>
        <v>1</v>
      </c>
      <c r="T20" s="1">
        <v>0</v>
      </c>
      <c r="U20" s="1">
        <v>0</v>
      </c>
      <c r="V20">
        <f>T20*'GEOMETRIC INPUTS'!S20</f>
        <v>0</v>
      </c>
      <c r="W20">
        <v>19</v>
      </c>
      <c r="X20">
        <f t="shared" si="0"/>
        <v>0</v>
      </c>
      <c r="Y20">
        <f t="shared" si="1"/>
        <v>0</v>
      </c>
      <c r="Z20" s="27">
        <f t="shared" si="2"/>
        <v>0.23151850742687699</v>
      </c>
      <c r="AA20" s="27">
        <f t="shared" si="3"/>
        <v>1.1332814597632688</v>
      </c>
      <c r="AB20" s="27">
        <f t="shared" si="4"/>
        <v>3.5312318234141413</v>
      </c>
      <c r="AC20" s="27">
        <f t="shared" si="5"/>
        <v>-3.5312318234141413</v>
      </c>
      <c r="AD20" s="24" t="str">
        <f>'GT Data'!D22</f>
        <v>TKNODE_36</v>
      </c>
      <c r="AE20" s="25">
        <f t="shared" si="6"/>
        <v>0.30124440020339233</v>
      </c>
      <c r="AF20" s="25">
        <f t="shared" si="7"/>
        <v>-3.5183589927747367</v>
      </c>
      <c r="AG20" s="25">
        <f t="shared" si="8"/>
        <v>0.23151850742687699</v>
      </c>
      <c r="AH20" s="25">
        <v>0</v>
      </c>
      <c r="AI20" s="25">
        <v>0</v>
      </c>
      <c r="AJ20" s="25">
        <f t="shared" si="9"/>
        <v>0</v>
      </c>
      <c r="AK20" s="24" t="str">
        <f>'GT Data'!N22</f>
        <v>TKNODE_37</v>
      </c>
      <c r="AL20" s="25">
        <f t="shared" si="10"/>
        <v>-0.30124440020339233</v>
      </c>
      <c r="AM20" s="25">
        <f t="shared" si="11"/>
        <v>3.5183589927747367</v>
      </c>
      <c r="AN20" s="25">
        <f t="shared" si="12"/>
        <v>1.1332814597632688</v>
      </c>
      <c r="AO20" s="25">
        <v>0</v>
      </c>
      <c r="AP20" s="25">
        <v>0</v>
      </c>
      <c r="AQ20" s="25">
        <v>0</v>
      </c>
    </row>
    <row r="21" spans="1:43" x14ac:dyDescent="0.3">
      <c r="A21" t="str">
        <f>'Calculated Tab Properties'!A21</f>
        <v>TAB_0_19</v>
      </c>
      <c r="B21">
        <f>'Calculated Tab Properties'!B21</f>
        <v>0.8407</v>
      </c>
      <c r="C21">
        <f>'Calculated Tab Properties'!C21</f>
        <v>3.1884639354443962</v>
      </c>
      <c r="D21">
        <f>'Calculated Tab Properties'!D21</f>
        <v>182.68552663063687</v>
      </c>
      <c r="E21">
        <f>'Calculated Tab Properties'!E21</f>
        <v>6.1298598642278872</v>
      </c>
      <c r="F21">
        <f>'Calculated Tab Properties'!F21</f>
        <v>4.4298598269358287</v>
      </c>
      <c r="G21">
        <f>'Calculated Tab Properties'!G21</f>
        <v>1.7000000372920587</v>
      </c>
      <c r="H21">
        <f>'Calculated Tab Properties'!H21</f>
        <v>4.7240973856566759</v>
      </c>
      <c r="I21">
        <f>'Calculated Tab Properties'!I21</f>
        <v>0.14999993782882051</v>
      </c>
      <c r="J21" s="20">
        <f>'Calculated Tab Properties'!J21</f>
        <v>0.43715231941714283</v>
      </c>
      <c r="K21">
        <f>'Calculated Tab Properties'!K21</f>
        <v>4.6673280000000004</v>
      </c>
      <c r="L21">
        <f>'Calculated Tab Properties'!L21</f>
        <v>0.5758817775016577</v>
      </c>
      <c r="M21">
        <f>'Calculated Tab Properties'!M21</f>
        <v>0.22100000484796764</v>
      </c>
      <c r="N21">
        <f>'Calculated Tab Properties'!N21</f>
        <v>0.61413266013536794</v>
      </c>
      <c r="O21" s="27">
        <v>0</v>
      </c>
      <c r="P21" s="27">
        <v>0</v>
      </c>
      <c r="Q21">
        <v>0</v>
      </c>
      <c r="R21">
        <f>'Calculated Tab Properties'!R21</f>
        <v>1</v>
      </c>
      <c r="T21" s="1">
        <v>0</v>
      </c>
      <c r="U21" s="1">
        <v>0</v>
      </c>
      <c r="V21">
        <f>T21*'GEOMETRIC INPUTS'!S21</f>
        <v>0</v>
      </c>
      <c r="W21">
        <v>20</v>
      </c>
      <c r="X21">
        <f t="shared" si="0"/>
        <v>0</v>
      </c>
      <c r="Y21">
        <f t="shared" si="1"/>
        <v>0</v>
      </c>
      <c r="Z21" s="27">
        <f t="shared" si="2"/>
        <v>8.7494609916209387E-2</v>
      </c>
      <c r="AA21" s="27">
        <f t="shared" si="3"/>
        <v>5.9908478325687842</v>
      </c>
      <c r="AB21" s="27">
        <f t="shared" si="4"/>
        <v>14.134155197916915</v>
      </c>
      <c r="AC21" s="27">
        <f t="shared" si="5"/>
        <v>-14.134155197916915</v>
      </c>
      <c r="AD21" s="24" t="str">
        <f>'GT Data'!D23</f>
        <v>TKNODE_38</v>
      </c>
      <c r="AE21" s="25">
        <f t="shared" si="6"/>
        <v>-0.66224342757966859</v>
      </c>
      <c r="AF21" s="25">
        <f t="shared" si="7"/>
        <v>14.118632256753104</v>
      </c>
      <c r="AG21" s="25">
        <f t="shared" si="8"/>
        <v>8.7494609916209387E-2</v>
      </c>
      <c r="AH21" s="25">
        <v>0</v>
      </c>
      <c r="AI21" s="25">
        <v>0</v>
      </c>
      <c r="AJ21" s="25">
        <f t="shared" si="9"/>
        <v>0</v>
      </c>
      <c r="AK21" s="24" t="str">
        <f>'GT Data'!N23</f>
        <v>TKNODE_39</v>
      </c>
      <c r="AL21" s="25">
        <f t="shared" si="10"/>
        <v>0.66224342757966859</v>
      </c>
      <c r="AM21" s="25">
        <f t="shared" si="11"/>
        <v>-14.118632256753104</v>
      </c>
      <c r="AN21" s="25">
        <f t="shared" si="12"/>
        <v>5.9908478325687842</v>
      </c>
      <c r="AO21" s="25">
        <v>0</v>
      </c>
      <c r="AP21" s="25">
        <v>0</v>
      </c>
      <c r="AQ21" s="25">
        <v>0</v>
      </c>
    </row>
    <row r="22" spans="1:43" x14ac:dyDescent="0.3">
      <c r="A22" t="str">
        <f>'Calculated Tab Properties'!A22</f>
        <v>TAB_0_20</v>
      </c>
      <c r="B22">
        <f>'Calculated Tab Properties'!B22</f>
        <v>2.5</v>
      </c>
      <c r="C22">
        <f>'Calculated Tab Properties'!C22</f>
        <v>3.1884639391607834</v>
      </c>
      <c r="D22">
        <f>'Calculated Tab Properties'!D22</f>
        <v>182.68552684357019</v>
      </c>
      <c r="E22">
        <f>'Calculated Tab Properties'!E22</f>
        <v>5.9298599138260695</v>
      </c>
      <c r="F22">
        <f>'Calculated Tab Properties'!F22</f>
        <v>4.4298598269358287</v>
      </c>
      <c r="G22">
        <f>'Calculated Tab Properties'!G22</f>
        <v>1.5000000868902406</v>
      </c>
      <c r="H22">
        <f>'Calculated Tab Properties'!H22</f>
        <v>4.7240973856566759</v>
      </c>
      <c r="I22">
        <f>'Calculated Tab Properties'!I22</f>
        <v>0.14999993782882051</v>
      </c>
      <c r="J22" s="20">
        <f>'Calculated Tab Properties'!J22</f>
        <v>0.43715231941714283</v>
      </c>
      <c r="K22">
        <f>'Calculated Tab Properties'!K22</f>
        <v>0</v>
      </c>
      <c r="L22">
        <f>'Calculated Tab Properties'!L22</f>
        <v>0.5758817775016577</v>
      </c>
      <c r="M22">
        <f>'Calculated Tab Properties'!M22</f>
        <v>0.19500001129573127</v>
      </c>
      <c r="N22">
        <f>'Calculated Tab Properties'!N22</f>
        <v>0.61413266013536794</v>
      </c>
      <c r="O22" s="27">
        <v>0</v>
      </c>
      <c r="P22" s="27">
        <v>0</v>
      </c>
      <c r="Q22">
        <v>0</v>
      </c>
      <c r="R22">
        <f>'Calculated Tab Properties'!R22</f>
        <v>1</v>
      </c>
      <c r="T22" s="1">
        <v>0</v>
      </c>
      <c r="U22" s="1">
        <v>0</v>
      </c>
      <c r="V22">
        <f>T22*'GEOMETRIC INPUTS'!S22</f>
        <v>0</v>
      </c>
      <c r="W22">
        <v>21</v>
      </c>
      <c r="X22">
        <f t="shared" si="0"/>
        <v>0</v>
      </c>
      <c r="Y22">
        <f t="shared" si="1"/>
        <v>0</v>
      </c>
      <c r="Z22" s="27">
        <f t="shared" si="2"/>
        <v>0.2549262962677164</v>
      </c>
      <c r="AA22" s="27">
        <f t="shared" si="3"/>
        <v>1.1300881526650406</v>
      </c>
      <c r="AB22" s="27">
        <f t="shared" si="4"/>
        <v>3.7324996939490598</v>
      </c>
      <c r="AC22" s="27">
        <f t="shared" si="5"/>
        <v>-3.7324996939490598</v>
      </c>
      <c r="AD22" s="24" t="str">
        <f>'GT Data'!D24</f>
        <v>TKNODE_40</v>
      </c>
      <c r="AE22" s="25">
        <f t="shared" si="6"/>
        <v>-0.17488300871144954</v>
      </c>
      <c r="AF22" s="25">
        <f t="shared" si="7"/>
        <v>3.7284004477247152</v>
      </c>
      <c r="AG22" s="25">
        <f t="shared" si="8"/>
        <v>0.2549262962677164</v>
      </c>
      <c r="AH22" s="25">
        <v>0</v>
      </c>
      <c r="AI22" s="25">
        <v>0</v>
      </c>
      <c r="AJ22" s="25">
        <f t="shared" si="9"/>
        <v>0</v>
      </c>
      <c r="AK22" s="24" t="str">
        <f>'GT Data'!N24</f>
        <v>TKNODE_41</v>
      </c>
      <c r="AL22" s="25">
        <f t="shared" si="10"/>
        <v>0.17488300871144954</v>
      </c>
      <c r="AM22" s="25">
        <f t="shared" si="11"/>
        <v>-3.7284004477247152</v>
      </c>
      <c r="AN22" s="25">
        <f t="shared" si="12"/>
        <v>1.1300881526650406</v>
      </c>
      <c r="AO22" s="25">
        <v>0</v>
      </c>
      <c r="AP22" s="25">
        <v>0</v>
      </c>
      <c r="AQ22" s="25">
        <v>0</v>
      </c>
    </row>
    <row r="23" spans="1:43" x14ac:dyDescent="0.3">
      <c r="A23" t="str">
        <f>'Calculated Tab Properties'!A23</f>
        <v>TAB_0_21</v>
      </c>
      <c r="B23">
        <f>'Calculated Tab Properties'!B23</f>
        <v>1.6256999999999999</v>
      </c>
      <c r="C23">
        <f>'Calculated Tab Properties'!C23</f>
        <v>3.188463935786225</v>
      </c>
      <c r="D23">
        <f>'Calculated Tab Properties'!D23</f>
        <v>182.68552665022224</v>
      </c>
      <c r="E23">
        <f>'Calculated Tab Properties'!E23</f>
        <v>6.9298598703009198</v>
      </c>
      <c r="F23">
        <f>'Calculated Tab Properties'!F23</f>
        <v>4.4298598269358287</v>
      </c>
      <c r="G23">
        <f>'Calculated Tab Properties'!G23</f>
        <v>2.5000000433650906</v>
      </c>
      <c r="H23">
        <f>'Calculated Tab Properties'!H23</f>
        <v>4.7240973856566759</v>
      </c>
      <c r="I23">
        <f>'Calculated Tab Properties'!I23</f>
        <v>0.14999993782882051</v>
      </c>
      <c r="J23" s="20">
        <f>'Calculated Tab Properties'!J23</f>
        <v>0.43715231941714283</v>
      </c>
      <c r="K23">
        <f>'Calculated Tab Properties'!K23</f>
        <v>0</v>
      </c>
      <c r="L23">
        <f>'Calculated Tab Properties'!L23</f>
        <v>0.5758817775016577</v>
      </c>
      <c r="M23">
        <f>'Calculated Tab Properties'!M23</f>
        <v>0.32500000563746179</v>
      </c>
      <c r="N23">
        <f>'Calculated Tab Properties'!N23</f>
        <v>0.61413266013536794</v>
      </c>
      <c r="O23" s="27">
        <v>0</v>
      </c>
      <c r="P23" s="27">
        <v>0</v>
      </c>
      <c r="Q23">
        <v>0</v>
      </c>
      <c r="R23">
        <f>'Calculated Tab Properties'!R23</f>
        <v>1</v>
      </c>
      <c r="T23" s="1">
        <v>0</v>
      </c>
      <c r="U23" s="1">
        <v>0</v>
      </c>
      <c r="V23">
        <f>T23*'GEOMETRIC INPUTS'!S23</f>
        <v>0</v>
      </c>
      <c r="W23">
        <v>22</v>
      </c>
      <c r="X23">
        <f t="shared" si="0"/>
        <v>0</v>
      </c>
      <c r="Y23">
        <f t="shared" si="1"/>
        <v>0</v>
      </c>
      <c r="Z23" s="27">
        <f t="shared" si="2"/>
        <v>0.19623369485195077</v>
      </c>
      <c r="AA23" s="27">
        <f t="shared" si="3"/>
        <v>1.3187807484225367</v>
      </c>
      <c r="AB23" s="27">
        <f t="shared" si="4"/>
        <v>4.1362874774376293</v>
      </c>
      <c r="AC23" s="27">
        <f t="shared" si="5"/>
        <v>-4.1362874774376293</v>
      </c>
      <c r="AD23" s="24" t="str">
        <f>'GT Data'!D25</f>
        <v>TKNODE_42</v>
      </c>
      <c r="AE23" s="25">
        <f t="shared" si="6"/>
        <v>-0.19380211821073165</v>
      </c>
      <c r="AF23" s="25">
        <f t="shared" si="7"/>
        <v>4.131744768857871</v>
      </c>
      <c r="AG23" s="25">
        <f t="shared" si="8"/>
        <v>0.19623369485195077</v>
      </c>
      <c r="AH23" s="25">
        <v>0</v>
      </c>
      <c r="AI23" s="25">
        <v>0</v>
      </c>
      <c r="AJ23" s="25">
        <f t="shared" si="9"/>
        <v>0</v>
      </c>
      <c r="AK23" s="24" t="str">
        <f>'GT Data'!N25</f>
        <v>TKNODE_43</v>
      </c>
      <c r="AL23" s="25">
        <f t="shared" si="10"/>
        <v>0.19380211821073165</v>
      </c>
      <c r="AM23" s="25">
        <f t="shared" si="11"/>
        <v>-4.131744768857871</v>
      </c>
      <c r="AN23" s="25">
        <f t="shared" si="12"/>
        <v>1.3187807484225367</v>
      </c>
      <c r="AO23" s="25">
        <v>0</v>
      </c>
      <c r="AP23" s="25">
        <v>0</v>
      </c>
      <c r="AQ23" s="25">
        <v>0</v>
      </c>
    </row>
    <row r="24" spans="1:43" x14ac:dyDescent="0.3">
      <c r="A24" t="str">
        <f>'Calculated Tab Properties'!A24</f>
        <v>TAB_0_22</v>
      </c>
      <c r="B24">
        <f>'Calculated Tab Properties'!B24</f>
        <v>2.0257000000000001</v>
      </c>
      <c r="C24">
        <f>'Calculated Tab Properties'!C24</f>
        <v>3.6947413431690572</v>
      </c>
      <c r="D24">
        <f>'Calculated Tab Properties'!D24</f>
        <v>211.69308535608391</v>
      </c>
      <c r="E24">
        <f>'Calculated Tab Properties'!E24</f>
        <v>5.5794142316480828</v>
      </c>
      <c r="F24">
        <f>'Calculated Tab Properties'!F24</f>
        <v>3.079414240502194</v>
      </c>
      <c r="G24">
        <f>'Calculated Tab Properties'!G24</f>
        <v>2.4999999911458888</v>
      </c>
      <c r="H24">
        <f>'Calculated Tab Properties'!H24</f>
        <v>3.546846193753324</v>
      </c>
      <c r="I24">
        <f>'Calculated Tab Properties'!I24</f>
        <v>0.15000004760866051</v>
      </c>
      <c r="J24" s="20">
        <f>'Calculated Tab Properties'!J24</f>
        <v>0.5990779485655523</v>
      </c>
      <c r="K24">
        <f>'Calculated Tab Properties'!K24</f>
        <v>144.48381600000002</v>
      </c>
      <c r="L24">
        <f>'Calculated Tab Properties'!L24</f>
        <v>0.40032385126528525</v>
      </c>
      <c r="M24">
        <f>'Calculated Tab Properties'!M24</f>
        <v>0.32499999884896558</v>
      </c>
      <c r="N24">
        <f>'Calculated Tab Properties'!N24</f>
        <v>0.46109000518793214</v>
      </c>
      <c r="O24" s="27">
        <v>0</v>
      </c>
      <c r="P24" s="27">
        <v>0</v>
      </c>
      <c r="Q24">
        <v>0</v>
      </c>
      <c r="R24">
        <f>'Calculated Tab Properties'!R24</f>
        <v>1</v>
      </c>
      <c r="T24" s="1">
        <v>0</v>
      </c>
      <c r="U24" s="1">
        <v>0</v>
      </c>
      <c r="V24">
        <f>T24*'GEOMETRIC INPUTS'!S24</f>
        <v>0</v>
      </c>
      <c r="W24">
        <v>23</v>
      </c>
      <c r="X24">
        <f t="shared" si="0"/>
        <v>0</v>
      </c>
      <c r="Y24">
        <f t="shared" si="1"/>
        <v>0</v>
      </c>
      <c r="Z24" s="27">
        <f t="shared" si="2"/>
        <v>-6.9696527051533481</v>
      </c>
      <c r="AA24" s="27">
        <f t="shared" si="3"/>
        <v>152.63988256045556</v>
      </c>
      <c r="AB24" s="27">
        <f t="shared" si="4"/>
        <v>224.23044675781136</v>
      </c>
      <c r="AC24" s="27">
        <f t="shared" si="5"/>
        <v>-224.23044675781136</v>
      </c>
      <c r="AD24" s="24" t="str">
        <f>'GT Data'!D26</f>
        <v>TKNODE_44</v>
      </c>
      <c r="AE24" s="25">
        <f t="shared" si="6"/>
        <v>-117.80371853089241</v>
      </c>
      <c r="AF24" s="25">
        <f t="shared" si="7"/>
        <v>190.79197350387136</v>
      </c>
      <c r="AG24" s="25">
        <f t="shared" si="8"/>
        <v>-6.9696527051533481</v>
      </c>
      <c r="AH24" s="25">
        <v>0</v>
      </c>
      <c r="AI24" s="25">
        <v>0</v>
      </c>
      <c r="AJ24" s="25">
        <f t="shared" si="9"/>
        <v>0</v>
      </c>
      <c r="AK24" s="24" t="str">
        <f>'GT Data'!N26</f>
        <v>TKNODE_45</v>
      </c>
      <c r="AL24" s="25">
        <f t="shared" si="10"/>
        <v>117.80371853089241</v>
      </c>
      <c r="AM24" s="25">
        <f t="shared" si="11"/>
        <v>-190.79197350387136</v>
      </c>
      <c r="AN24" s="25">
        <f t="shared" si="12"/>
        <v>152.63988256045556</v>
      </c>
      <c r="AO24" s="25">
        <v>0</v>
      </c>
      <c r="AP24" s="25">
        <v>0</v>
      </c>
      <c r="AQ24" s="25">
        <v>0</v>
      </c>
    </row>
    <row r="25" spans="1:43" x14ac:dyDescent="0.3">
      <c r="A25" t="str">
        <f>'Calculated Tab Properties'!A25</f>
        <v>TAB_0_23</v>
      </c>
      <c r="B25">
        <f>'Calculated Tab Properties'!B25</f>
        <v>2.5</v>
      </c>
      <c r="C25">
        <f>'Calculated Tab Properties'!C25</f>
        <v>3.6947413466318322</v>
      </c>
      <c r="D25">
        <f>'Calculated Tab Properties'!D25</f>
        <v>211.69308555448634</v>
      </c>
      <c r="E25">
        <f>'Calculated Tab Properties'!E25</f>
        <v>4.5794141461050071</v>
      </c>
      <c r="F25">
        <f>'Calculated Tab Properties'!F25</f>
        <v>3.079414240502194</v>
      </c>
      <c r="G25">
        <f>'Calculated Tab Properties'!G25</f>
        <v>1.4999999056028128</v>
      </c>
      <c r="H25">
        <f>'Calculated Tab Properties'!H25</f>
        <v>3.546846193753324</v>
      </c>
      <c r="I25">
        <f>'Calculated Tab Properties'!I25</f>
        <v>0.15000004760866051</v>
      </c>
      <c r="J25" s="20">
        <f>'Calculated Tab Properties'!J25</f>
        <v>0.5990779485655523</v>
      </c>
      <c r="K25">
        <f>'Calculated Tab Properties'!K25</f>
        <v>0</v>
      </c>
      <c r="L25">
        <f>'Calculated Tab Properties'!L25</f>
        <v>0.40032385126528525</v>
      </c>
      <c r="M25">
        <f>'Calculated Tab Properties'!M25</f>
        <v>0.19499998772836569</v>
      </c>
      <c r="N25">
        <f>'Calculated Tab Properties'!N25</f>
        <v>0.46109000518793214</v>
      </c>
      <c r="O25" s="27">
        <v>0</v>
      </c>
      <c r="P25" s="27">
        <v>0</v>
      </c>
      <c r="Q25">
        <v>0</v>
      </c>
      <c r="R25">
        <f>'Calculated Tab Properties'!R25</f>
        <v>1</v>
      </c>
      <c r="T25" s="1">
        <v>0</v>
      </c>
      <c r="U25" s="1">
        <v>0</v>
      </c>
      <c r="V25">
        <f>T25*'GEOMETRIC INPUTS'!S25</f>
        <v>0</v>
      </c>
      <c r="W25">
        <v>24</v>
      </c>
      <c r="X25">
        <f t="shared" si="0"/>
        <v>0</v>
      </c>
      <c r="Y25">
        <f t="shared" si="1"/>
        <v>0</v>
      </c>
      <c r="Z25" s="27">
        <f t="shared" si="2"/>
        <v>0.1526691331174341</v>
      </c>
      <c r="AA25" s="27">
        <f t="shared" si="3"/>
        <v>0.903744711064149</v>
      </c>
      <c r="AB25" s="27">
        <f t="shared" si="4"/>
        <v>1.9989258921562909</v>
      </c>
      <c r="AC25" s="27">
        <f t="shared" si="5"/>
        <v>-1.9989258921562909</v>
      </c>
      <c r="AD25" s="24" t="str">
        <f>'GT Data'!D27</f>
        <v>TKNODE_46</v>
      </c>
      <c r="AE25" s="25">
        <f t="shared" si="6"/>
        <v>-1.0501736400617465</v>
      </c>
      <c r="AF25" s="25">
        <f t="shared" si="7"/>
        <v>1.7008351031338356</v>
      </c>
      <c r="AG25" s="25">
        <f t="shared" si="8"/>
        <v>0.1526691331174341</v>
      </c>
      <c r="AH25" s="25">
        <v>0</v>
      </c>
      <c r="AI25" s="25">
        <v>0</v>
      </c>
      <c r="AJ25" s="25">
        <f t="shared" si="9"/>
        <v>0</v>
      </c>
      <c r="AK25" s="24" t="str">
        <f>'GT Data'!N27</f>
        <v>TKNODE_47</v>
      </c>
      <c r="AL25" s="25">
        <f t="shared" si="10"/>
        <v>1.0501736400617465</v>
      </c>
      <c r="AM25" s="25">
        <f t="shared" si="11"/>
        <v>-1.7008351031338356</v>
      </c>
      <c r="AN25" s="25">
        <f t="shared" si="12"/>
        <v>0.903744711064149</v>
      </c>
      <c r="AO25" s="25">
        <v>0</v>
      </c>
      <c r="AP25" s="25">
        <v>0</v>
      </c>
      <c r="AQ25" s="25">
        <v>0</v>
      </c>
    </row>
    <row r="26" spans="1:43" x14ac:dyDescent="0.3">
      <c r="A26" t="str">
        <f>'Calculated Tab Properties'!A26</f>
        <v>TAB_0_24</v>
      </c>
      <c r="B26">
        <f>'Calculated Tab Properties'!B26</f>
        <v>1.8246</v>
      </c>
      <c r="C26">
        <f>'Calculated Tab Properties'!C26</f>
        <v>3.6947413493001493</v>
      </c>
      <c r="D26">
        <f>'Calculated Tab Properties'!D26</f>
        <v>211.69308570736965</v>
      </c>
      <c r="E26">
        <f>'Calculated Tab Properties'!E26</f>
        <v>4.9794141462872572</v>
      </c>
      <c r="F26">
        <f>'Calculated Tab Properties'!F26</f>
        <v>3.079414240502194</v>
      </c>
      <c r="G26">
        <f>'Calculated Tab Properties'!G26</f>
        <v>1.8999999057850627</v>
      </c>
      <c r="H26">
        <f>'Calculated Tab Properties'!H26</f>
        <v>3.546846193753324</v>
      </c>
      <c r="I26">
        <f>'Calculated Tab Properties'!I26</f>
        <v>0.15000004760866051</v>
      </c>
      <c r="J26" s="20">
        <f>'Calculated Tab Properties'!J26</f>
        <v>0.5990779485655523</v>
      </c>
      <c r="K26">
        <f>'Calculated Tab Properties'!K26</f>
        <v>0</v>
      </c>
      <c r="L26">
        <f>'Calculated Tab Properties'!L26</f>
        <v>0.40032385126528525</v>
      </c>
      <c r="M26">
        <f>'Calculated Tab Properties'!M26</f>
        <v>0.24699998775205817</v>
      </c>
      <c r="N26">
        <f>'Calculated Tab Properties'!N26</f>
        <v>0.46109000518793214</v>
      </c>
      <c r="O26" s="27">
        <v>0</v>
      </c>
      <c r="P26" s="27">
        <v>0</v>
      </c>
      <c r="Q26">
        <v>0</v>
      </c>
      <c r="R26">
        <f>'Calculated Tab Properties'!R26</f>
        <v>1</v>
      </c>
      <c r="T26" s="1">
        <v>0</v>
      </c>
      <c r="U26" s="1">
        <v>0</v>
      </c>
      <c r="V26">
        <f>T26*'GEOMETRIC INPUTS'!S26</f>
        <v>0</v>
      </c>
      <c r="W26">
        <v>25</v>
      </c>
      <c r="X26">
        <f t="shared" si="0"/>
        <v>0</v>
      </c>
      <c r="Y26">
        <f t="shared" si="1"/>
        <v>0</v>
      </c>
      <c r="Z26" s="27">
        <f t="shared" si="2"/>
        <v>0.12396237649675107</v>
      </c>
      <c r="AA26" s="27">
        <f t="shared" si="3"/>
        <v>0.98445146770852454</v>
      </c>
      <c r="AB26" s="27">
        <f t="shared" si="4"/>
        <v>2.1171283555076137</v>
      </c>
      <c r="AC26" s="27">
        <f t="shared" si="5"/>
        <v>-2.1171283555076137</v>
      </c>
      <c r="AD26" s="24" t="str">
        <f>'GT Data'!D28</f>
        <v>TKNODE_48</v>
      </c>
      <c r="AE26" s="25">
        <f t="shared" si="6"/>
        <v>-1.112273551467829</v>
      </c>
      <c r="AF26" s="25">
        <f t="shared" si="7"/>
        <v>1.8014105640856877</v>
      </c>
      <c r="AG26" s="25">
        <f t="shared" si="8"/>
        <v>0.12396237649675107</v>
      </c>
      <c r="AH26" s="25">
        <v>0</v>
      </c>
      <c r="AI26" s="25">
        <v>0</v>
      </c>
      <c r="AJ26" s="25">
        <f t="shared" si="9"/>
        <v>0</v>
      </c>
      <c r="AK26" s="24" t="str">
        <f>'GT Data'!N28</f>
        <v>TKNODE_49</v>
      </c>
      <c r="AL26" s="25">
        <f t="shared" si="10"/>
        <v>1.112273551467829</v>
      </c>
      <c r="AM26" s="25">
        <f t="shared" si="11"/>
        <v>-1.8014105640856877</v>
      </c>
      <c r="AN26" s="25">
        <f t="shared" si="12"/>
        <v>0.98445146770852454</v>
      </c>
      <c r="AO26" s="25">
        <v>0</v>
      </c>
      <c r="AP26" s="25">
        <v>0</v>
      </c>
      <c r="AQ26" s="25">
        <v>0</v>
      </c>
    </row>
    <row r="27" spans="1:43" x14ac:dyDescent="0.3">
      <c r="A27" t="str">
        <f>'Calculated Tab Properties'!A27</f>
        <v>TAB_0_25</v>
      </c>
      <c r="B27">
        <f>'Calculated Tab Properties'!B27</f>
        <v>1.6246</v>
      </c>
      <c r="C27">
        <f>'Calculated Tab Properties'!C27</f>
        <v>4.3715788933215638</v>
      </c>
      <c r="D27">
        <f>'Calculated Tab Properties'!D27</f>
        <v>250.47302039579674</v>
      </c>
      <c r="E27">
        <f>'Calculated Tab Properties'!E27</f>
        <v>4.0703170294499094</v>
      </c>
      <c r="F27">
        <f>'Calculated Tab Properties'!F27</f>
        <v>1.9703170406869375</v>
      </c>
      <c r="G27">
        <f>'Calculated Tab Properties'!G27</f>
        <v>2.0999999887629737</v>
      </c>
      <c r="H27">
        <f>'Calculated Tab Properties'!H27</f>
        <v>2.7040729836064776</v>
      </c>
      <c r="I27">
        <f>'Calculated Tab Properties'!I27</f>
        <v>0.14999996988172992</v>
      </c>
      <c r="J27" s="20">
        <f>'Calculated Tab Properties'!J27</f>
        <v>0.83251300769788539</v>
      </c>
      <c r="K27">
        <f>'Calculated Tab Properties'!K27</f>
        <v>6.6005039999999999</v>
      </c>
      <c r="L27">
        <f>'Calculated Tab Properties'!L27</f>
        <v>0.25614121528930189</v>
      </c>
      <c r="M27">
        <f>'Calculated Tab Properties'!M27</f>
        <v>0.27299999853918661</v>
      </c>
      <c r="N27">
        <f>'Calculated Tab Properties'!N27</f>
        <v>0.35152948786884208</v>
      </c>
      <c r="O27" s="27">
        <v>0</v>
      </c>
      <c r="P27" s="27">
        <v>0</v>
      </c>
      <c r="Q27">
        <v>0</v>
      </c>
      <c r="R27">
        <f>'Calculated Tab Properties'!R27</f>
        <v>1</v>
      </c>
      <c r="T27" s="1">
        <v>0</v>
      </c>
      <c r="U27" s="1">
        <v>0</v>
      </c>
      <c r="V27">
        <f>T27*'GEOMETRIC INPUTS'!S27</f>
        <v>0</v>
      </c>
      <c r="W27">
        <v>26</v>
      </c>
      <c r="X27">
        <f t="shared" si="0"/>
        <v>0</v>
      </c>
      <c r="Y27">
        <f t="shared" si="1"/>
        <v>0</v>
      </c>
      <c r="Z27" s="27">
        <f t="shared" si="2"/>
        <v>-0.51990906860654174</v>
      </c>
      <c r="AA27" s="27">
        <f t="shared" si="3"/>
        <v>8.0010837703038717</v>
      </c>
      <c r="AB27" s="27">
        <f t="shared" si="4"/>
        <v>7.6004313942932935</v>
      </c>
      <c r="AC27" s="27">
        <f t="shared" si="5"/>
        <v>-7.6004313942932935</v>
      </c>
      <c r="AD27" s="24" t="str">
        <f>'GT Data'!D29</f>
        <v>TKNODE_50</v>
      </c>
      <c r="AE27" s="25">
        <f t="shared" si="6"/>
        <v>-7.1632865223834008</v>
      </c>
      <c r="AF27" s="25">
        <f t="shared" si="7"/>
        <v>2.5404494833787648</v>
      </c>
      <c r="AG27" s="25">
        <f t="shared" si="8"/>
        <v>-0.51990906860654174</v>
      </c>
      <c r="AH27" s="25">
        <v>0</v>
      </c>
      <c r="AI27" s="25">
        <v>0</v>
      </c>
      <c r="AJ27" s="25">
        <f t="shared" si="9"/>
        <v>0</v>
      </c>
      <c r="AK27" s="24" t="str">
        <f>'GT Data'!N29</f>
        <v>TKNODE_51</v>
      </c>
      <c r="AL27" s="25">
        <f t="shared" si="10"/>
        <v>7.1632865223834008</v>
      </c>
      <c r="AM27" s="25">
        <f t="shared" si="11"/>
        <v>-2.5404494833787648</v>
      </c>
      <c r="AN27" s="25">
        <f t="shared" si="12"/>
        <v>8.0010837703038717</v>
      </c>
      <c r="AO27" s="25">
        <v>0</v>
      </c>
      <c r="AP27" s="25">
        <v>0</v>
      </c>
      <c r="AQ27" s="25">
        <v>0</v>
      </c>
    </row>
    <row r="28" spans="1:43" x14ac:dyDescent="0.3">
      <c r="A28" t="str">
        <f>'Calculated Tab Properties'!A28</f>
        <v>TAB_0_26</v>
      </c>
      <c r="B28">
        <f>'Calculated Tab Properties'!B28</f>
        <v>2.5</v>
      </c>
      <c r="C28">
        <f>'Calculated Tab Properties'!C28</f>
        <v>4.3715788906220547</v>
      </c>
      <c r="D28">
        <f>'Calculated Tab Properties'!D28</f>
        <v>250.47302024112628</v>
      </c>
      <c r="E28">
        <f>'Calculated Tab Properties'!E28</f>
        <v>3.4703170556745695</v>
      </c>
      <c r="F28">
        <f>'Calculated Tab Properties'!F28</f>
        <v>1.9703170406869375</v>
      </c>
      <c r="G28">
        <f>'Calculated Tab Properties'!G28</f>
        <v>1.5000000149876336</v>
      </c>
      <c r="H28">
        <f>'Calculated Tab Properties'!H28</f>
        <v>2.7040729836064776</v>
      </c>
      <c r="I28">
        <f>'Calculated Tab Properties'!I28</f>
        <v>0.14999996988172992</v>
      </c>
      <c r="J28" s="20">
        <f>'Calculated Tab Properties'!J28</f>
        <v>0.83251300769788539</v>
      </c>
      <c r="K28">
        <f>'Calculated Tab Properties'!K28</f>
        <v>0</v>
      </c>
      <c r="L28">
        <f>'Calculated Tab Properties'!L28</f>
        <v>0.25614121528930189</v>
      </c>
      <c r="M28">
        <f>'Calculated Tab Properties'!M28</f>
        <v>0.19500000194839237</v>
      </c>
      <c r="N28">
        <f>'Calculated Tab Properties'!N28</f>
        <v>0.35152948786884208</v>
      </c>
      <c r="O28" s="27">
        <v>0</v>
      </c>
      <c r="P28" s="27">
        <v>0</v>
      </c>
      <c r="Q28">
        <v>0</v>
      </c>
      <c r="R28">
        <f>'Calculated Tab Properties'!R28</f>
        <v>1</v>
      </c>
      <c r="T28" s="1">
        <v>0</v>
      </c>
      <c r="U28" s="1">
        <v>0</v>
      </c>
      <c r="V28">
        <f>T28*'GEOMETRIC INPUTS'!S28</f>
        <v>0</v>
      </c>
      <c r="W28">
        <v>27</v>
      </c>
      <c r="X28">
        <f t="shared" si="0"/>
        <v>0</v>
      </c>
      <c r="Y28">
        <f t="shared" si="1"/>
        <v>0</v>
      </c>
      <c r="Z28" s="27">
        <f t="shared" si="2"/>
        <v>5.3843973096741063E-2</v>
      </c>
      <c r="AA28" s="27">
        <f t="shared" si="3"/>
        <v>0.74882673200979533</v>
      </c>
      <c r="AB28" s="27">
        <f t="shared" si="4"/>
        <v>1.0012653166107544</v>
      </c>
      <c r="AC28" s="27">
        <f t="shared" si="5"/>
        <v>-1.0012653166107544</v>
      </c>
      <c r="AD28" s="24" t="str">
        <f>'GT Data'!D30</f>
        <v>TKNODE_52</v>
      </c>
      <c r="AE28" s="25">
        <f t="shared" si="6"/>
        <v>-0.94367674265521395</v>
      </c>
      <c r="AF28" s="25">
        <f t="shared" si="7"/>
        <v>0.33467363149683521</v>
      </c>
      <c r="AG28" s="25">
        <f t="shared" si="8"/>
        <v>5.3843973096741063E-2</v>
      </c>
      <c r="AH28" s="25">
        <v>0</v>
      </c>
      <c r="AI28" s="25">
        <v>0</v>
      </c>
      <c r="AJ28" s="25">
        <f t="shared" si="9"/>
        <v>0</v>
      </c>
      <c r="AK28" s="24" t="str">
        <f>'GT Data'!N30</f>
        <v>TKNODE_53</v>
      </c>
      <c r="AL28" s="25">
        <f t="shared" si="10"/>
        <v>0.94367674265521395</v>
      </c>
      <c r="AM28" s="25">
        <f t="shared" si="11"/>
        <v>-0.33467363149683521</v>
      </c>
      <c r="AN28" s="25">
        <f t="shared" si="12"/>
        <v>0.74882673200979533</v>
      </c>
      <c r="AO28" s="25">
        <v>0</v>
      </c>
      <c r="AP28" s="25">
        <v>0</v>
      </c>
      <c r="AQ28" s="25">
        <v>0</v>
      </c>
    </row>
    <row r="29" spans="1:43" x14ac:dyDescent="0.3">
      <c r="A29" t="str">
        <f>'Calculated Tab Properties'!A29</f>
        <v>TAB_0_27</v>
      </c>
      <c r="B29">
        <f>'Calculated Tab Properties'!B29</f>
        <v>1.6620999999999999</v>
      </c>
      <c r="C29">
        <f>'Calculated Tab Properties'!C29</f>
        <v>4.3715789116278811</v>
      </c>
      <c r="D29">
        <f>'Calculated Tab Properties'!D29</f>
        <v>250.47302144467147</v>
      </c>
      <c r="E29">
        <f>'Calculated Tab Properties'!E29</f>
        <v>3.8703170473242245</v>
      </c>
      <c r="F29">
        <f>'Calculated Tab Properties'!F29</f>
        <v>1.9703170406869375</v>
      </c>
      <c r="G29">
        <f>'Calculated Tab Properties'!G29</f>
        <v>1.9000000066372873</v>
      </c>
      <c r="H29">
        <f>'Calculated Tab Properties'!H29</f>
        <v>2.7040729836064776</v>
      </c>
      <c r="I29">
        <f>'Calculated Tab Properties'!I29</f>
        <v>0.14999996988172992</v>
      </c>
      <c r="J29" s="20">
        <f>'Calculated Tab Properties'!J29</f>
        <v>0.83251300769788539</v>
      </c>
      <c r="K29">
        <f>'Calculated Tab Properties'!K29</f>
        <v>0</v>
      </c>
      <c r="L29">
        <f>'Calculated Tab Properties'!L29</f>
        <v>0.25614121528930189</v>
      </c>
      <c r="M29">
        <f>'Calculated Tab Properties'!M29</f>
        <v>0.24700000086284735</v>
      </c>
      <c r="N29">
        <f>'Calculated Tab Properties'!N29</f>
        <v>0.35152948786884208</v>
      </c>
      <c r="O29" s="27">
        <v>0</v>
      </c>
      <c r="P29" s="27">
        <v>0</v>
      </c>
      <c r="Q29">
        <v>0</v>
      </c>
      <c r="R29">
        <f>'Calculated Tab Properties'!R29</f>
        <v>1</v>
      </c>
      <c r="T29" s="1">
        <v>0</v>
      </c>
      <c r="U29" s="1">
        <v>0</v>
      </c>
      <c r="V29">
        <f>T29*'GEOMETRIC INPUTS'!S29</f>
        <v>0</v>
      </c>
      <c r="W29">
        <v>28</v>
      </c>
      <c r="X29">
        <f t="shared" si="0"/>
        <v>0</v>
      </c>
      <c r="Y29">
        <f t="shared" si="1"/>
        <v>0</v>
      </c>
      <c r="Z29" s="27">
        <f t="shared" si="2"/>
        <v>8.9780977622815235E-3</v>
      </c>
      <c r="AA29" s="27">
        <f t="shared" si="3"/>
        <v>0.84569260625870979</v>
      </c>
      <c r="AB29" s="27">
        <f t="shared" si="4"/>
        <v>1.0894080821047449</v>
      </c>
      <c r="AC29" s="27">
        <f t="shared" si="5"/>
        <v>-1.0894080821047449</v>
      </c>
      <c r="AD29" s="24" t="str">
        <f>'GT Data'!D31</f>
        <v>TKNODE_54</v>
      </c>
      <c r="AE29" s="25">
        <f t="shared" si="6"/>
        <v>-1.0267499142798839</v>
      </c>
      <c r="AF29" s="25">
        <f t="shared" si="7"/>
        <v>0.36413539086635027</v>
      </c>
      <c r="AG29" s="25">
        <f t="shared" si="8"/>
        <v>8.9780977622815235E-3</v>
      </c>
      <c r="AH29" s="25">
        <v>0</v>
      </c>
      <c r="AI29" s="25">
        <v>0</v>
      </c>
      <c r="AJ29" s="25">
        <f t="shared" si="9"/>
        <v>0</v>
      </c>
      <c r="AK29" s="24" t="str">
        <f>'GT Data'!N31</f>
        <v>TKNODE_55</v>
      </c>
      <c r="AL29" s="25">
        <f t="shared" si="10"/>
        <v>1.0267499142798839</v>
      </c>
      <c r="AM29" s="25">
        <f t="shared" si="11"/>
        <v>-0.36413539086635027</v>
      </c>
      <c r="AN29" s="25">
        <f t="shared" si="12"/>
        <v>0.84569260625870979</v>
      </c>
      <c r="AO29" s="25">
        <v>0</v>
      </c>
      <c r="AP29" s="25">
        <v>0</v>
      </c>
      <c r="AQ29" s="25">
        <v>0</v>
      </c>
    </row>
    <row r="30" spans="1:43" x14ac:dyDescent="0.3">
      <c r="A30" t="str">
        <f>'Calculated Tab Properties'!A30</f>
        <v>TAB_0_28</v>
      </c>
      <c r="B30">
        <f>'Calculated Tab Properties'!B30</f>
        <v>1.6620999999999999</v>
      </c>
      <c r="C30">
        <f>'Calculated Tab Properties'!C30</f>
        <v>5.0003702549911502</v>
      </c>
      <c r="D30">
        <f>'Calculated Tab Properties'!D30</f>
        <v>286.50011161374817</v>
      </c>
      <c r="E30">
        <f>'Calculated Tab Properties'!E30</f>
        <v>3.8999576476692219</v>
      </c>
      <c r="F30">
        <f>'Calculated Tab Properties'!F30</f>
        <v>1.7999576145305252</v>
      </c>
      <c r="G30">
        <f>'Calculated Tab Properties'!G30</f>
        <v>2.1000000331386977</v>
      </c>
      <c r="H30">
        <f>'Calculated Tab Properties'!H30</f>
        <v>2.5924807710971836</v>
      </c>
      <c r="I30">
        <f>'Calculated Tab Properties'!I30</f>
        <v>0.14999993108864978</v>
      </c>
      <c r="J30" s="20">
        <f>'Calculated Tab Properties'!J30</f>
        <v>0.88113546617193672</v>
      </c>
      <c r="K30">
        <f>'Calculated Tab Properties'!K30</f>
        <v>6.6475680000000006</v>
      </c>
      <c r="L30">
        <f>'Calculated Tab Properties'!L30</f>
        <v>0.23399448988896829</v>
      </c>
      <c r="M30">
        <f>'Calculated Tab Properties'!M30</f>
        <v>0.27300000430803073</v>
      </c>
      <c r="N30">
        <f>'Calculated Tab Properties'!N30</f>
        <v>0.33702250024263386</v>
      </c>
      <c r="O30" s="27">
        <v>0</v>
      </c>
      <c r="P30" s="27">
        <v>0</v>
      </c>
      <c r="Q30">
        <v>0</v>
      </c>
      <c r="R30">
        <f>'Calculated Tab Properties'!R30</f>
        <v>1</v>
      </c>
      <c r="T30" s="1">
        <v>0</v>
      </c>
      <c r="U30" s="1">
        <v>0</v>
      </c>
      <c r="V30">
        <f>T30*'GEOMETRIC INPUTS'!S30</f>
        <v>0</v>
      </c>
      <c r="W30">
        <v>29</v>
      </c>
      <c r="X30">
        <f t="shared" si="0"/>
        <v>0</v>
      </c>
      <c r="Y30">
        <f t="shared" si="1"/>
        <v>0</v>
      </c>
      <c r="Z30" s="27">
        <f t="shared" si="2"/>
        <v>-0.59623330036967415</v>
      </c>
      <c r="AA30" s="27">
        <f t="shared" si="3"/>
        <v>8.087818294809308</v>
      </c>
      <c r="AB30" s="27">
        <f t="shared" si="4"/>
        <v>6.9485231746165557</v>
      </c>
      <c r="AC30" s="27">
        <f t="shared" si="5"/>
        <v>-6.9485231746165557</v>
      </c>
      <c r="AD30" s="24" t="str">
        <f>'GT Data'!D32</f>
        <v>TKNODE_56</v>
      </c>
      <c r="AE30" s="25">
        <f t="shared" si="6"/>
        <v>-6.6623773035915592</v>
      </c>
      <c r="AF30" s="25">
        <f t="shared" si="7"/>
        <v>-1.9735001831191696</v>
      </c>
      <c r="AG30" s="25">
        <f t="shared" si="8"/>
        <v>-0.59623330036967415</v>
      </c>
      <c r="AH30" s="25">
        <v>0</v>
      </c>
      <c r="AI30" s="25">
        <v>0</v>
      </c>
      <c r="AJ30" s="25">
        <f t="shared" si="9"/>
        <v>0</v>
      </c>
      <c r="AK30" s="24" t="str">
        <f>'GT Data'!N32</f>
        <v>TKNODE_57</v>
      </c>
      <c r="AL30" s="25">
        <f t="shared" si="10"/>
        <v>6.6623773035915592</v>
      </c>
      <c r="AM30" s="25">
        <f t="shared" si="11"/>
        <v>1.9735001831191696</v>
      </c>
      <c r="AN30" s="25">
        <f t="shared" si="12"/>
        <v>8.087818294809308</v>
      </c>
      <c r="AO30" s="25">
        <v>0</v>
      </c>
      <c r="AP30" s="25">
        <v>0</v>
      </c>
      <c r="AQ30" s="25">
        <v>0</v>
      </c>
    </row>
    <row r="31" spans="1:43" x14ac:dyDescent="0.3">
      <c r="A31" t="str">
        <f>'Calculated Tab Properties'!A31</f>
        <v>TAB_0_29</v>
      </c>
      <c r="B31">
        <f>'Calculated Tab Properties'!B31</f>
        <v>2.5</v>
      </c>
      <c r="C31">
        <f>'Calculated Tab Properties'!C31</f>
        <v>5.0003702331567528</v>
      </c>
      <c r="D31">
        <f>'Calculated Tab Properties'!D31</f>
        <v>286.50011036272934</v>
      </c>
      <c r="E31">
        <f>'Calculated Tab Properties'!E31</f>
        <v>3.2999576356688856</v>
      </c>
      <c r="F31">
        <f>'Calculated Tab Properties'!F31</f>
        <v>1.7999576145305252</v>
      </c>
      <c r="G31">
        <f>'Calculated Tab Properties'!G31</f>
        <v>1.5000000211383606</v>
      </c>
      <c r="H31">
        <f>'Calculated Tab Properties'!H31</f>
        <v>2.5924807710971836</v>
      </c>
      <c r="I31">
        <f>'Calculated Tab Properties'!I31</f>
        <v>0.14999993108864978</v>
      </c>
      <c r="J31" s="20">
        <f>'Calculated Tab Properties'!J31</f>
        <v>0.88113546617193672</v>
      </c>
      <c r="K31">
        <f>'Calculated Tab Properties'!K31</f>
        <v>0</v>
      </c>
      <c r="L31">
        <f>'Calculated Tab Properties'!L31</f>
        <v>0.23399448988896829</v>
      </c>
      <c r="M31">
        <f>'Calculated Tab Properties'!M31</f>
        <v>0.1950000027479869</v>
      </c>
      <c r="N31">
        <f>'Calculated Tab Properties'!N31</f>
        <v>0.33702250024263386</v>
      </c>
      <c r="O31" s="27">
        <v>0</v>
      </c>
      <c r="P31" s="27">
        <v>0</v>
      </c>
      <c r="Q31">
        <v>0</v>
      </c>
      <c r="R31">
        <f>'Calculated Tab Properties'!R31</f>
        <v>1</v>
      </c>
      <c r="T31" s="1">
        <v>0</v>
      </c>
      <c r="U31" s="1">
        <v>0</v>
      </c>
      <c r="V31">
        <f>T31*'GEOMETRIC INPUTS'!S31</f>
        <v>0</v>
      </c>
      <c r="W31">
        <v>30</v>
      </c>
      <c r="X31">
        <f t="shared" si="0"/>
        <v>0</v>
      </c>
      <c r="Y31">
        <f t="shared" si="1"/>
        <v>0</v>
      </c>
      <c r="Z31" s="27">
        <f t="shared" si="2"/>
        <v>3.5745329376391119E-2</v>
      </c>
      <c r="AA31" s="27">
        <f t="shared" si="3"/>
        <v>0.73027166350319794</v>
      </c>
      <c r="AB31" s="27">
        <f t="shared" si="4"/>
        <v>0.88026805625532123</v>
      </c>
      <c r="AC31" s="27">
        <f t="shared" si="5"/>
        <v>-0.88026805625532123</v>
      </c>
      <c r="AD31" s="24" t="str">
        <f>'GT Data'!D33</f>
        <v>TKNODE_58</v>
      </c>
      <c r="AE31" s="25">
        <f t="shared" si="6"/>
        <v>-0.84401790274329169</v>
      </c>
      <c r="AF31" s="25">
        <f t="shared" si="7"/>
        <v>-0.25001126117104572</v>
      </c>
      <c r="AG31" s="25">
        <f t="shared" si="8"/>
        <v>3.5745329376391119E-2</v>
      </c>
      <c r="AH31" s="25">
        <v>0</v>
      </c>
      <c r="AI31" s="25">
        <v>0</v>
      </c>
      <c r="AJ31" s="25">
        <f t="shared" si="9"/>
        <v>0</v>
      </c>
      <c r="AK31" s="24" t="str">
        <f>'GT Data'!N33</f>
        <v>TKNODE_59</v>
      </c>
      <c r="AL31" s="25">
        <f t="shared" si="10"/>
        <v>0.84401790274329169</v>
      </c>
      <c r="AM31" s="25">
        <f t="shared" si="11"/>
        <v>0.25001126117104572</v>
      </c>
      <c r="AN31" s="25">
        <f t="shared" si="12"/>
        <v>0.73027166350319794</v>
      </c>
      <c r="AO31" s="25">
        <v>0</v>
      </c>
      <c r="AP31" s="25">
        <v>0</v>
      </c>
      <c r="AQ31" s="25">
        <v>0</v>
      </c>
    </row>
    <row r="32" spans="1:43" x14ac:dyDescent="0.3">
      <c r="A32" t="str">
        <f>'Calculated Tab Properties'!A32</f>
        <v>TAB_0_30</v>
      </c>
      <c r="B32">
        <f>'Calculated Tab Properties'!B32</f>
        <v>1.1888000000000001</v>
      </c>
      <c r="C32">
        <f>'Calculated Tab Properties'!C32</f>
        <v>5.0003702342293774</v>
      </c>
      <c r="D32">
        <f>'Calculated Tab Properties'!D32</f>
        <v>286.50011042418623</v>
      </c>
      <c r="E32">
        <f>'Calculated Tab Properties'!E32</f>
        <v>4.2999576497611258</v>
      </c>
      <c r="F32">
        <f>'Calculated Tab Properties'!F32</f>
        <v>1.7999576145305252</v>
      </c>
      <c r="G32">
        <f>'Calculated Tab Properties'!G32</f>
        <v>2.5000000352306002</v>
      </c>
      <c r="H32">
        <f>'Calculated Tab Properties'!H32</f>
        <v>2.5924807710971836</v>
      </c>
      <c r="I32">
        <f>'Calculated Tab Properties'!I32</f>
        <v>0.14999993108864978</v>
      </c>
      <c r="J32" s="20">
        <f>'Calculated Tab Properties'!J32</f>
        <v>0.88113546617193672</v>
      </c>
      <c r="K32">
        <f>'Calculated Tab Properties'!K32</f>
        <v>0</v>
      </c>
      <c r="L32">
        <f>'Calculated Tab Properties'!L32</f>
        <v>0.23399448988896829</v>
      </c>
      <c r="M32">
        <f>'Calculated Tab Properties'!M32</f>
        <v>0.32500000457997802</v>
      </c>
      <c r="N32">
        <f>'Calculated Tab Properties'!N32</f>
        <v>0.33702250024263386</v>
      </c>
      <c r="O32" s="27">
        <v>0</v>
      </c>
      <c r="P32" s="27">
        <v>0</v>
      </c>
      <c r="Q32">
        <v>0</v>
      </c>
      <c r="R32">
        <f>'Calculated Tab Properties'!R32</f>
        <v>1</v>
      </c>
      <c r="T32" s="1">
        <v>0</v>
      </c>
      <c r="U32" s="1">
        <v>0</v>
      </c>
      <c r="V32">
        <f>T32*'GEOMETRIC INPUTS'!S32</f>
        <v>0</v>
      </c>
      <c r="W32">
        <v>31</v>
      </c>
      <c r="X32">
        <f t="shared" si="0"/>
        <v>0</v>
      </c>
      <c r="Y32">
        <f t="shared" si="1"/>
        <v>0</v>
      </c>
      <c r="Z32" s="27">
        <f t="shared" si="2"/>
        <v>-0.10870252052244077</v>
      </c>
      <c r="AA32" s="27">
        <f t="shared" si="3"/>
        <v>1.0047195152340209</v>
      </c>
      <c r="AB32" s="27">
        <f t="shared" si="4"/>
        <v>1.1066233434787156</v>
      </c>
      <c r="AC32" s="27">
        <f t="shared" si="5"/>
        <v>-1.1066233434787156</v>
      </c>
      <c r="AD32" s="24" t="str">
        <f>'GT Data'!D34</f>
        <v>TKNODE_60</v>
      </c>
      <c r="AE32" s="25">
        <f t="shared" si="6"/>
        <v>-1.061051695055494</v>
      </c>
      <c r="AF32" s="25">
        <f t="shared" si="7"/>
        <v>-0.31430005528455479</v>
      </c>
      <c r="AG32" s="25">
        <f t="shared" si="8"/>
        <v>-0.10870252052244077</v>
      </c>
      <c r="AH32" s="25">
        <v>0</v>
      </c>
      <c r="AI32" s="25">
        <v>0</v>
      </c>
      <c r="AJ32" s="25">
        <f t="shared" si="9"/>
        <v>0</v>
      </c>
      <c r="AK32" s="24" t="str">
        <f>'GT Data'!N34</f>
        <v>TKNODE_61</v>
      </c>
      <c r="AL32" s="25">
        <f t="shared" si="10"/>
        <v>1.061051695055494</v>
      </c>
      <c r="AM32" s="25">
        <f t="shared" si="11"/>
        <v>0.31430005528455479</v>
      </c>
      <c r="AN32" s="25">
        <f t="shared" si="12"/>
        <v>1.0047195152340209</v>
      </c>
      <c r="AO32" s="25">
        <v>0</v>
      </c>
      <c r="AP32" s="25">
        <v>0</v>
      </c>
      <c r="AQ32" s="25">
        <v>0</v>
      </c>
    </row>
    <row r="33" spans="1:43" x14ac:dyDescent="0.3">
      <c r="A33" t="str">
        <f>'Calculated Tab Properties'!A33</f>
        <v>TAB_0_31</v>
      </c>
      <c r="B33">
        <f>'Calculated Tab Properties'!B33</f>
        <v>1.3888</v>
      </c>
      <c r="C33">
        <f>'Calculated Tab Properties'!C33</f>
        <v>0.62686067405303847</v>
      </c>
      <c r="D33">
        <f>'Calculated Tab Properties'!D33</f>
        <v>35.916470965965061</v>
      </c>
      <c r="E33">
        <f>'Calculated Tab Properties'!E33</f>
        <v>5.0379193940929721</v>
      </c>
      <c r="F33">
        <f>'Calculated Tab Properties'!F33</f>
        <v>2.53791939211062</v>
      </c>
      <c r="G33">
        <f>'Calculated Tab Properties'!G33</f>
        <v>2.5000000019823521</v>
      </c>
      <c r="H33">
        <f>'Calculated Tab Properties'!H33</f>
        <v>3.1148293796318991</v>
      </c>
      <c r="I33">
        <f>'Calculated Tab Properties'!I33</f>
        <v>0.1499999888249666</v>
      </c>
      <c r="J33" s="20">
        <f>'Calculated Tab Properties'!J33</f>
        <v>0.69722105007494672</v>
      </c>
      <c r="K33">
        <f>'Calculated Tab Properties'!K33</f>
        <v>25.057584000000002</v>
      </c>
      <c r="L33">
        <f>'Calculated Tab Properties'!L33</f>
        <v>0.32992952097438061</v>
      </c>
      <c r="M33">
        <f>'Calculated Tab Properties'!M33</f>
        <v>0.32500000025770576</v>
      </c>
      <c r="N33">
        <f>'Calculated Tab Properties'!N33</f>
        <v>0.40492781935214689</v>
      </c>
      <c r="O33" s="27">
        <v>0</v>
      </c>
      <c r="P33" s="27">
        <v>0</v>
      </c>
      <c r="Q33">
        <v>0</v>
      </c>
      <c r="R33">
        <f>'Calculated Tab Properties'!R33</f>
        <v>1</v>
      </c>
      <c r="T33" s="1">
        <v>0</v>
      </c>
      <c r="U33" s="1">
        <v>0</v>
      </c>
      <c r="V33">
        <f>T33*'GEOMETRIC INPUTS'!S33</f>
        <v>0</v>
      </c>
      <c r="W33">
        <v>32</v>
      </c>
      <c r="X33">
        <f t="shared" si="0"/>
        <v>0</v>
      </c>
      <c r="Y33">
        <f t="shared" si="1"/>
        <v>0</v>
      </c>
      <c r="Z33" s="27">
        <f t="shared" si="2"/>
        <v>-1.4760989129974371</v>
      </c>
      <c r="AA33" s="27">
        <f t="shared" si="3"/>
        <v>27.593540253581672</v>
      </c>
      <c r="AB33" s="27">
        <f t="shared" si="4"/>
        <v>33.429051344340749</v>
      </c>
      <c r="AC33" s="27">
        <f t="shared" si="5"/>
        <v>-33.429051344340749</v>
      </c>
      <c r="AD33" s="24" t="str">
        <f>'GT Data'!D35</f>
        <v>TKNODE_62</v>
      </c>
      <c r="AE33" s="25">
        <f t="shared" si="6"/>
        <v>19.609655258380915</v>
      </c>
      <c r="AF33" s="25">
        <f t="shared" si="7"/>
        <v>-27.073287469940247</v>
      </c>
      <c r="AG33" s="25">
        <f t="shared" si="8"/>
        <v>-1.4760989129974371</v>
      </c>
      <c r="AH33" s="25">
        <v>0</v>
      </c>
      <c r="AI33" s="25">
        <v>0</v>
      </c>
      <c r="AJ33" s="25">
        <f t="shared" si="9"/>
        <v>0</v>
      </c>
      <c r="AK33" s="24" t="str">
        <f>'GT Data'!N35</f>
        <v>TKNODE_63</v>
      </c>
      <c r="AL33" s="25">
        <f t="shared" si="10"/>
        <v>-19.609655258380915</v>
      </c>
      <c r="AM33" s="25">
        <f t="shared" si="11"/>
        <v>27.073287469940247</v>
      </c>
      <c r="AN33" s="25">
        <f t="shared" si="12"/>
        <v>27.593540253581672</v>
      </c>
      <c r="AO33" s="25">
        <v>0</v>
      </c>
      <c r="AP33" s="25">
        <v>0</v>
      </c>
      <c r="AQ33" s="25">
        <v>0</v>
      </c>
    </row>
    <row r="34" spans="1:43" x14ac:dyDescent="0.3">
      <c r="A34" t="str">
        <f>'Calculated Tab Properties'!A34</f>
        <v>TAB_0_32</v>
      </c>
      <c r="B34">
        <f>'Calculated Tab Properties'!B34</f>
        <v>2.5</v>
      </c>
      <c r="C34">
        <f>'Calculated Tab Properties'!C34</f>
        <v>0.6268606675493622</v>
      </c>
      <c r="D34">
        <f>'Calculated Tab Properties'!D34</f>
        <v>35.916470593331859</v>
      </c>
      <c r="E34">
        <f>'Calculated Tab Properties'!E34</f>
        <v>4.0379194256949527</v>
      </c>
      <c r="F34">
        <f>'Calculated Tab Properties'!F34</f>
        <v>2.53791939211062</v>
      </c>
      <c r="G34">
        <f>'Calculated Tab Properties'!G34</f>
        <v>1.5000000335843326</v>
      </c>
      <c r="H34">
        <f>'Calculated Tab Properties'!H34</f>
        <v>3.1148293796318991</v>
      </c>
      <c r="I34">
        <f>'Calculated Tab Properties'!I34</f>
        <v>0.1499999888249666</v>
      </c>
      <c r="J34" s="20">
        <f>'Calculated Tab Properties'!J34</f>
        <v>0.69722105007494672</v>
      </c>
      <c r="K34">
        <f>'Calculated Tab Properties'!K34</f>
        <v>0</v>
      </c>
      <c r="L34">
        <f>'Calculated Tab Properties'!L34</f>
        <v>0.32992952097438061</v>
      </c>
      <c r="M34">
        <f>'Calculated Tab Properties'!M34</f>
        <v>0.19500000436596326</v>
      </c>
      <c r="N34">
        <f>'Calculated Tab Properties'!N34</f>
        <v>0.40492781935214689</v>
      </c>
      <c r="O34" s="27">
        <v>0</v>
      </c>
      <c r="P34" s="27">
        <v>0</v>
      </c>
      <c r="Q34">
        <v>0</v>
      </c>
      <c r="R34">
        <f>'Calculated Tab Properties'!R34</f>
        <v>1</v>
      </c>
      <c r="T34" s="1">
        <v>0</v>
      </c>
      <c r="U34" s="1">
        <v>0</v>
      </c>
      <c r="V34">
        <f>T34*'GEOMETRIC INPUTS'!S34</f>
        <v>0</v>
      </c>
      <c r="W34">
        <v>33</v>
      </c>
      <c r="X34">
        <f t="shared" si="0"/>
        <v>0</v>
      </c>
      <c r="Y34">
        <f t="shared" si="1"/>
        <v>0</v>
      </c>
      <c r="Z34" s="27">
        <f t="shared" si="2"/>
        <v>0.10733881420868439</v>
      </c>
      <c r="AA34" s="27">
        <f t="shared" si="3"/>
        <v>0.8225185304838063</v>
      </c>
      <c r="AB34" s="27">
        <f t="shared" si="4"/>
        <v>1.4655218615605539</v>
      </c>
      <c r="AC34" s="27">
        <f t="shared" si="5"/>
        <v>-1.4655218615605539</v>
      </c>
      <c r="AD34" s="24" t="str">
        <f>'GT Data'!D36</f>
        <v>TKNODE_64</v>
      </c>
      <c r="AE34" s="25">
        <f t="shared" si="6"/>
        <v>0.8596827329844402</v>
      </c>
      <c r="AF34" s="25">
        <f t="shared" si="7"/>
        <v>-1.1868866522631025</v>
      </c>
      <c r="AG34" s="25">
        <f t="shared" si="8"/>
        <v>0.10733881420868439</v>
      </c>
      <c r="AH34" s="25">
        <v>0</v>
      </c>
      <c r="AI34" s="25">
        <v>0</v>
      </c>
      <c r="AJ34" s="25">
        <f t="shared" si="9"/>
        <v>0</v>
      </c>
      <c r="AK34" s="24" t="str">
        <f>'GT Data'!N36</f>
        <v>TKNODE_65</v>
      </c>
      <c r="AL34" s="25">
        <f t="shared" si="10"/>
        <v>-0.8596827329844402</v>
      </c>
      <c r="AM34" s="25">
        <f t="shared" si="11"/>
        <v>1.1868866522631025</v>
      </c>
      <c r="AN34" s="25">
        <f t="shared" si="12"/>
        <v>0.8225185304838063</v>
      </c>
      <c r="AO34" s="25">
        <v>0</v>
      </c>
      <c r="AP34" s="25">
        <v>0</v>
      </c>
      <c r="AQ34" s="25">
        <v>0</v>
      </c>
    </row>
    <row r="35" spans="1:43" x14ac:dyDescent="0.3">
      <c r="A35" t="str">
        <f>'Calculated Tab Properties'!A35</f>
        <v>TAB_0_33</v>
      </c>
      <c r="B35">
        <f>'Calculated Tab Properties'!B35</f>
        <v>1.7282999999999999</v>
      </c>
      <c r="C35">
        <f>'Calculated Tab Properties'!C35</f>
        <v>0.62686067405303847</v>
      </c>
      <c r="D35">
        <f>'Calculated Tab Properties'!D35</f>
        <v>35.916470965965061</v>
      </c>
      <c r="E35">
        <f>'Calculated Tab Properties'!E35</f>
        <v>5.0379193940929721</v>
      </c>
      <c r="F35">
        <f>'Calculated Tab Properties'!F35</f>
        <v>2.53791939211062</v>
      </c>
      <c r="G35">
        <f>'Calculated Tab Properties'!G35</f>
        <v>2.5000000019823521</v>
      </c>
      <c r="H35">
        <f>'Calculated Tab Properties'!H35</f>
        <v>3.1148293796318991</v>
      </c>
      <c r="I35">
        <f>'Calculated Tab Properties'!I35</f>
        <v>0.1499999888249666</v>
      </c>
      <c r="J35" s="20">
        <f>'Calculated Tab Properties'!J35</f>
        <v>0.69722105007494672</v>
      </c>
      <c r="K35">
        <f>'Calculated Tab Properties'!K35</f>
        <v>0</v>
      </c>
      <c r="L35">
        <f>'Calculated Tab Properties'!L35</f>
        <v>0.32992952097438061</v>
      </c>
      <c r="M35">
        <f>'Calculated Tab Properties'!M35</f>
        <v>0.32500000025770576</v>
      </c>
      <c r="N35">
        <f>'Calculated Tab Properties'!N35</f>
        <v>0.40492781935214689</v>
      </c>
      <c r="O35" s="27">
        <v>0</v>
      </c>
      <c r="P35" s="27">
        <v>0</v>
      </c>
      <c r="Q35">
        <v>0</v>
      </c>
      <c r="R35">
        <f>'Calculated Tab Properties'!R35</f>
        <v>1</v>
      </c>
      <c r="T35" s="1">
        <v>0</v>
      </c>
      <c r="U35" s="1">
        <v>0</v>
      </c>
      <c r="V35">
        <f>T35*'GEOMETRIC INPUTS'!S35</f>
        <v>0</v>
      </c>
      <c r="W35">
        <v>34</v>
      </c>
      <c r="X35">
        <f t="shared" si="0"/>
        <v>0</v>
      </c>
      <c r="Y35">
        <f t="shared" si="1"/>
        <v>0</v>
      </c>
      <c r="Z35" s="27">
        <f t="shared" si="2"/>
        <v>4.8926944053699897E-3</v>
      </c>
      <c r="AA35" s="27">
        <f t="shared" si="3"/>
        <v>1.0549646461788633</v>
      </c>
      <c r="AB35" s="27">
        <f t="shared" si="4"/>
        <v>1.7430532292097125</v>
      </c>
      <c r="AC35" s="27">
        <f t="shared" si="5"/>
        <v>-1.7430532292097125</v>
      </c>
      <c r="AD35" s="24" t="str">
        <f>'GT Data'!D37</f>
        <v>TKNODE_66</v>
      </c>
      <c r="AE35" s="25">
        <f t="shared" si="6"/>
        <v>1.0224840833718893</v>
      </c>
      <c r="AF35" s="25">
        <f t="shared" si="7"/>
        <v>-1.4116518193625345</v>
      </c>
      <c r="AG35" s="25">
        <f t="shared" si="8"/>
        <v>4.8926944053699897E-3</v>
      </c>
      <c r="AH35" s="25">
        <v>0</v>
      </c>
      <c r="AI35" s="25">
        <v>0</v>
      </c>
      <c r="AJ35" s="25">
        <f t="shared" si="9"/>
        <v>0</v>
      </c>
      <c r="AK35" s="24" t="str">
        <f>'GT Data'!N37</f>
        <v>TKNODE_67</v>
      </c>
      <c r="AL35" s="25">
        <f t="shared" si="10"/>
        <v>-1.0224840833718893</v>
      </c>
      <c r="AM35" s="25">
        <f t="shared" si="11"/>
        <v>1.4116518193625345</v>
      </c>
      <c r="AN35" s="25">
        <f t="shared" si="12"/>
        <v>1.0549646461788633</v>
      </c>
      <c r="AO35" s="25">
        <v>0</v>
      </c>
      <c r="AP35" s="25">
        <v>0</v>
      </c>
      <c r="AQ35" s="25">
        <v>0</v>
      </c>
    </row>
    <row r="36" spans="1:43" x14ac:dyDescent="0.3">
      <c r="A36" t="str">
        <f>'Calculated Tab Properties'!A36</f>
        <v>TAB_0_34</v>
      </c>
      <c r="B36">
        <f>'Calculated Tab Properties'!B36</f>
        <v>1.7282999999999999</v>
      </c>
      <c r="C36">
        <f>'Calculated Tab Properties'!C36</f>
        <v>9.473276460189517E-2</v>
      </c>
      <c r="D36">
        <f>'Calculated Tab Properties'!D36</f>
        <v>5.4277875932949158</v>
      </c>
      <c r="E36">
        <f>'Calculated Tab Properties'!E36</f>
        <v>5.5860879654585256</v>
      </c>
      <c r="F36">
        <f>'Calculated Tab Properties'!F36</f>
        <v>3.0860879849019085</v>
      </c>
      <c r="G36">
        <f>'Calculated Tab Properties'!G36</f>
        <v>2.4999999805566175</v>
      </c>
      <c r="H36">
        <f>'Calculated Tab Properties'!H36</f>
        <v>3.5525506868432486</v>
      </c>
      <c r="I36">
        <f>'Calculated Tab Properties'!I36</f>
        <v>0.15000007154644968</v>
      </c>
      <c r="J36" s="20">
        <f>'Calculated Tab Properties'!J36</f>
        <v>0.59798198083592757</v>
      </c>
      <c r="K36">
        <f>'Calculated Tab Properties'!K36</f>
        <v>5.6805360000000009</v>
      </c>
      <c r="L36">
        <f>'Calculated Tab Properties'!L36</f>
        <v>0.4011914380372481</v>
      </c>
      <c r="M36">
        <f>'Calculated Tab Properties'!M36</f>
        <v>0.3249999974723603</v>
      </c>
      <c r="N36">
        <f>'Calculated Tab Properties'!N36</f>
        <v>0.46183158928962231</v>
      </c>
      <c r="O36" s="27">
        <v>0</v>
      </c>
      <c r="P36" s="27">
        <v>0</v>
      </c>
      <c r="Q36">
        <v>0</v>
      </c>
      <c r="R36">
        <f>'Calculated Tab Properties'!R36</f>
        <v>1</v>
      </c>
      <c r="T36" s="1">
        <v>0</v>
      </c>
      <c r="U36" s="1">
        <v>0</v>
      </c>
      <c r="V36">
        <f>T36*'GEOMETRIC INPUTS'!S36</f>
        <v>0</v>
      </c>
      <c r="W36">
        <v>35</v>
      </c>
      <c r="X36">
        <f t="shared" si="0"/>
        <v>0</v>
      </c>
      <c r="Y36">
        <f t="shared" si="1"/>
        <v>0</v>
      </c>
      <c r="Z36" s="27">
        <f t="shared" si="2"/>
        <v>-0.20714728968988497</v>
      </c>
      <c r="AA36" s="27">
        <f t="shared" si="3"/>
        <v>7.0757063144891168</v>
      </c>
      <c r="AB36" s="27">
        <f t="shared" si="4"/>
        <v>11.065439629830321</v>
      </c>
      <c r="AC36" s="27">
        <f t="shared" si="5"/>
        <v>-11.065439629830321</v>
      </c>
      <c r="AD36" s="24" t="str">
        <f>'GT Data'!D38</f>
        <v>TKNODE_68</v>
      </c>
      <c r="AE36" s="25">
        <f t="shared" si="6"/>
        <v>1.0466924921509897</v>
      </c>
      <c r="AF36" s="25">
        <f t="shared" si="7"/>
        <v>-11.015824482456777</v>
      </c>
      <c r="AG36" s="25">
        <f t="shared" si="8"/>
        <v>-0.20714728968988497</v>
      </c>
      <c r="AH36" s="25">
        <v>0</v>
      </c>
      <c r="AI36" s="25">
        <v>0</v>
      </c>
      <c r="AJ36" s="25">
        <f t="shared" si="9"/>
        <v>0</v>
      </c>
      <c r="AK36" s="24" t="str">
        <f>'GT Data'!N38</f>
        <v>TKNODE_69</v>
      </c>
      <c r="AL36" s="25">
        <f t="shared" si="10"/>
        <v>-1.0466924921509897</v>
      </c>
      <c r="AM36" s="25">
        <f t="shared" si="11"/>
        <v>11.015824482456777</v>
      </c>
      <c r="AN36" s="25">
        <f t="shared" si="12"/>
        <v>7.0757063144891168</v>
      </c>
      <c r="AO36" s="25">
        <v>0</v>
      </c>
      <c r="AP36" s="25">
        <v>0</v>
      </c>
      <c r="AQ36" s="25">
        <v>0</v>
      </c>
    </row>
    <row r="37" spans="1:43" x14ac:dyDescent="0.3">
      <c r="A37" t="str">
        <f>'Calculated Tab Properties'!A37</f>
        <v>TAB_0_35</v>
      </c>
      <c r="B37">
        <f>'Calculated Tab Properties'!B37</f>
        <v>2.5</v>
      </c>
      <c r="C37">
        <f>'Calculated Tab Properties'!C37</f>
        <v>9.4732772033892632E-2</v>
      </c>
      <c r="D37">
        <f>'Calculated Tab Properties'!D37</f>
        <v>5.4277880191170036</v>
      </c>
      <c r="E37">
        <f>'Calculated Tab Properties'!E37</f>
        <v>4.5860879751277013</v>
      </c>
      <c r="F37">
        <f>'Calculated Tab Properties'!F37</f>
        <v>3.0860879849019085</v>
      </c>
      <c r="G37">
        <f>'Calculated Tab Properties'!G37</f>
        <v>1.499999990225793</v>
      </c>
      <c r="H37">
        <f>'Calculated Tab Properties'!H37</f>
        <v>3.5525506868432486</v>
      </c>
      <c r="I37">
        <f>'Calculated Tab Properties'!I37</f>
        <v>0.15000007154644968</v>
      </c>
      <c r="J37" s="20">
        <f>'Calculated Tab Properties'!J37</f>
        <v>0.59798198083592757</v>
      </c>
      <c r="K37">
        <f>'Calculated Tab Properties'!K37</f>
        <v>0</v>
      </c>
      <c r="L37">
        <f>'Calculated Tab Properties'!L37</f>
        <v>0.4011914380372481</v>
      </c>
      <c r="M37">
        <f>'Calculated Tab Properties'!M37</f>
        <v>0.19499999872935309</v>
      </c>
      <c r="N37">
        <f>'Calculated Tab Properties'!N37</f>
        <v>0.46183158928962231</v>
      </c>
      <c r="O37" s="27">
        <v>0</v>
      </c>
      <c r="P37" s="27">
        <v>0</v>
      </c>
      <c r="Q37">
        <v>0</v>
      </c>
      <c r="R37">
        <f>'Calculated Tab Properties'!R37</f>
        <v>1</v>
      </c>
      <c r="T37" s="1">
        <v>0</v>
      </c>
      <c r="U37" s="1">
        <v>0</v>
      </c>
      <c r="V37">
        <f>T37*'GEOMETRIC INPUTS'!S37</f>
        <v>0</v>
      </c>
      <c r="W37">
        <v>36</v>
      </c>
      <c r="X37">
        <f t="shared" si="0"/>
        <v>0</v>
      </c>
      <c r="Y37">
        <f t="shared" si="1"/>
        <v>0</v>
      </c>
      <c r="Z37" s="27">
        <f t="shared" si="2"/>
        <v>0.15320562553796843</v>
      </c>
      <c r="AA37" s="27">
        <f t="shared" si="3"/>
        <v>0.9048174005182551</v>
      </c>
      <c r="AB37" s="27">
        <f t="shared" si="4"/>
        <v>2.0063012730332499</v>
      </c>
      <c r="AC37" s="27">
        <f t="shared" si="5"/>
        <v>-2.0063012730332499</v>
      </c>
      <c r="AD37" s="24" t="str">
        <f>'GT Data'!D39</f>
        <v>TKNODE_70</v>
      </c>
      <c r="AE37" s="25">
        <f t="shared" si="6"/>
        <v>0.18977832910233128</v>
      </c>
      <c r="AF37" s="25">
        <f t="shared" si="7"/>
        <v>-1.9973054308187235</v>
      </c>
      <c r="AG37" s="25">
        <f t="shared" si="8"/>
        <v>0.15320562553796843</v>
      </c>
      <c r="AH37" s="25">
        <v>0</v>
      </c>
      <c r="AI37" s="25">
        <v>0</v>
      </c>
      <c r="AJ37" s="25">
        <f t="shared" si="9"/>
        <v>0</v>
      </c>
      <c r="AK37" s="24" t="str">
        <f>'GT Data'!N39</f>
        <v>TKNODE_71</v>
      </c>
      <c r="AL37" s="25">
        <f t="shared" si="10"/>
        <v>-0.18977832910233128</v>
      </c>
      <c r="AM37" s="25">
        <f t="shared" si="11"/>
        <v>1.9973054308187235</v>
      </c>
      <c r="AN37" s="25">
        <f t="shared" si="12"/>
        <v>0.9048174005182551</v>
      </c>
      <c r="AO37" s="25">
        <v>0</v>
      </c>
      <c r="AP37" s="25">
        <v>0</v>
      </c>
      <c r="AQ37" s="25">
        <v>0</v>
      </c>
    </row>
    <row r="38" spans="1:43" x14ac:dyDescent="0.3">
      <c r="A38" t="str">
        <f>'Calculated Tab Properties'!A38</f>
        <v>TAB_0_36</v>
      </c>
      <c r="B38">
        <f>'Calculated Tab Properties'!B38</f>
        <v>1.6154999999999999</v>
      </c>
      <c r="C38">
        <f>'Calculated Tab Properties'!C38</f>
        <v>9.473276460189517E-2</v>
      </c>
      <c r="D38">
        <f>'Calculated Tab Properties'!D38</f>
        <v>5.4277875932949158</v>
      </c>
      <c r="E38">
        <f>'Calculated Tab Properties'!E38</f>
        <v>5.5860879654585256</v>
      </c>
      <c r="F38">
        <f>'Calculated Tab Properties'!F38</f>
        <v>3.0860879849019085</v>
      </c>
      <c r="G38">
        <f>'Calculated Tab Properties'!G38</f>
        <v>2.4999999805566175</v>
      </c>
      <c r="H38">
        <f>'Calculated Tab Properties'!H38</f>
        <v>3.5525506868432486</v>
      </c>
      <c r="I38">
        <f>'Calculated Tab Properties'!I38</f>
        <v>0.15000007154644968</v>
      </c>
      <c r="J38" s="20">
        <f>'Calculated Tab Properties'!J38</f>
        <v>0.59798198083592757</v>
      </c>
      <c r="K38">
        <f>'Calculated Tab Properties'!K38</f>
        <v>0</v>
      </c>
      <c r="L38">
        <f>'Calculated Tab Properties'!L38</f>
        <v>0.4011914380372481</v>
      </c>
      <c r="M38">
        <f>'Calculated Tab Properties'!M38</f>
        <v>0.3249999974723603</v>
      </c>
      <c r="N38">
        <f>'Calculated Tab Properties'!N38</f>
        <v>0.46183158928962231</v>
      </c>
      <c r="O38" s="27">
        <v>0</v>
      </c>
      <c r="P38" s="27">
        <v>0</v>
      </c>
      <c r="Q38">
        <v>0</v>
      </c>
      <c r="R38">
        <f>'Calculated Tab Properties'!R38</f>
        <v>1</v>
      </c>
      <c r="T38" s="1">
        <v>0</v>
      </c>
      <c r="U38" s="1">
        <v>0</v>
      </c>
      <c r="V38">
        <f>T38*'GEOMETRIC INPUTS'!S38</f>
        <v>0</v>
      </c>
      <c r="W38">
        <v>37</v>
      </c>
      <c r="X38">
        <f t="shared" si="0"/>
        <v>0</v>
      </c>
      <c r="Y38">
        <f t="shared" si="1"/>
        <v>0</v>
      </c>
      <c r="Z38" s="27">
        <f t="shared" si="2"/>
        <v>6.8956570793297811E-2</v>
      </c>
      <c r="AA38" s="27">
        <f t="shared" si="3"/>
        <v>1.119066454005933</v>
      </c>
      <c r="AB38" s="27">
        <f t="shared" si="4"/>
        <v>2.3208283768940041</v>
      </c>
      <c r="AC38" s="27">
        <f t="shared" si="5"/>
        <v>-2.3208283768940041</v>
      </c>
      <c r="AD38" s="24" t="str">
        <f>'GT Data'!D40</f>
        <v>TKNODE_72</v>
      </c>
      <c r="AE38" s="25">
        <f t="shared" si="6"/>
        <v>0.21952978995224712</v>
      </c>
      <c r="AF38" s="25">
        <f t="shared" si="7"/>
        <v>-2.3104222614751571</v>
      </c>
      <c r="AG38" s="25">
        <f t="shared" si="8"/>
        <v>6.8956570793297811E-2</v>
      </c>
      <c r="AH38" s="25">
        <v>0</v>
      </c>
      <c r="AI38" s="25">
        <v>0</v>
      </c>
      <c r="AJ38" s="25">
        <f t="shared" si="9"/>
        <v>0</v>
      </c>
      <c r="AK38" s="24" t="str">
        <f>'GT Data'!N40</f>
        <v>TKNODE_73</v>
      </c>
      <c r="AL38" s="25">
        <f t="shared" si="10"/>
        <v>-0.21952978995224712</v>
      </c>
      <c r="AM38" s="25">
        <f t="shared" si="11"/>
        <v>2.3104222614751571</v>
      </c>
      <c r="AN38" s="25">
        <f t="shared" si="12"/>
        <v>1.119066454005933</v>
      </c>
      <c r="AO38" s="25">
        <v>0</v>
      </c>
      <c r="AP38" s="25">
        <v>0</v>
      </c>
      <c r="AQ38" s="25">
        <v>0</v>
      </c>
    </row>
    <row r="39" spans="1:43" x14ac:dyDescent="0.3">
      <c r="A39" t="str">
        <f>'Calculated Tab Properties'!A39</f>
        <v>TAB_0_37</v>
      </c>
      <c r="B39">
        <f>'Calculated Tab Properties'!B39</f>
        <v>1.6154999999999999</v>
      </c>
      <c r="C39">
        <f>'Calculated Tab Properties'!C39</f>
        <v>3.372615146699927</v>
      </c>
      <c r="D39">
        <f>'Calculated Tab Properties'!D39</f>
        <v>193.23661382780082</v>
      </c>
      <c r="E39">
        <f>'Calculated Tab Properties'!E39</f>
        <v>6.9385486440135669</v>
      </c>
      <c r="F39">
        <f>'Calculated Tab Properties'!F39</f>
        <v>4.4385485804575184</v>
      </c>
      <c r="G39">
        <f>'Calculated Tab Properties'!G39</f>
        <v>2.5000000635560489</v>
      </c>
      <c r="H39">
        <f>'Calculated Tab Properties'!H39</f>
        <v>4.7319821224815311</v>
      </c>
      <c r="I39">
        <f>'Calculated Tab Properties'!I39</f>
        <v>0.14999997289606457</v>
      </c>
      <c r="J39" s="20">
        <f>'Calculated Tab Properties'!J39</f>
        <v>0.43637380467239595</v>
      </c>
      <c r="K39">
        <f>'Calculated Tab Properties'!K39</f>
        <v>5.7653400000000001</v>
      </c>
      <c r="L39">
        <f>'Calculated Tab Properties'!L39</f>
        <v>0.57701131545947737</v>
      </c>
      <c r="M39">
        <f>'Calculated Tab Properties'!M39</f>
        <v>0.32500000826228637</v>
      </c>
      <c r="N39">
        <f>'Calculated Tab Properties'!N39</f>
        <v>0.61515767592259907</v>
      </c>
      <c r="O39" s="27">
        <v>0</v>
      </c>
      <c r="P39" s="27">
        <v>0</v>
      </c>
      <c r="Q39">
        <v>0</v>
      </c>
      <c r="R39">
        <f>'Calculated Tab Properties'!R39</f>
        <v>1</v>
      </c>
      <c r="T39" s="1">
        <v>0</v>
      </c>
      <c r="U39" s="1">
        <v>0</v>
      </c>
      <c r="V39">
        <f>T39*'GEOMETRIC INPUTS'!S39</f>
        <v>0</v>
      </c>
      <c r="W39">
        <v>38</v>
      </c>
      <c r="X39">
        <f t="shared" si="0"/>
        <v>0</v>
      </c>
      <c r="Y39">
        <f t="shared" si="1"/>
        <v>0</v>
      </c>
      <c r="Z39" s="27">
        <f t="shared" si="2"/>
        <v>2.139328432674825E-3</v>
      </c>
      <c r="AA39" s="27">
        <f t="shared" si="3"/>
        <v>7.2803696712116883</v>
      </c>
      <c r="AB39" s="27">
        <f t="shared" si="4"/>
        <v>16.930179004882813</v>
      </c>
      <c r="AC39" s="27">
        <f t="shared" si="5"/>
        <v>-16.930179004882813</v>
      </c>
      <c r="AD39" s="24" t="str">
        <f>'GT Data'!D41</f>
        <v>TKNODE_74</v>
      </c>
      <c r="AE39" s="25">
        <f t="shared" si="6"/>
        <v>-3.8765533925372271</v>
      </c>
      <c r="AF39" s="25">
        <f t="shared" si="7"/>
        <v>16.480391225094838</v>
      </c>
      <c r="AG39" s="25">
        <f t="shared" si="8"/>
        <v>2.139328432674825E-3</v>
      </c>
      <c r="AH39" s="25">
        <v>0</v>
      </c>
      <c r="AI39" s="25">
        <v>0</v>
      </c>
      <c r="AJ39" s="25">
        <f t="shared" si="9"/>
        <v>0</v>
      </c>
      <c r="AK39" s="24" t="str">
        <f>'GT Data'!N41</f>
        <v>TKNODE_75</v>
      </c>
      <c r="AL39" s="25">
        <f t="shared" si="10"/>
        <v>3.8765533925372271</v>
      </c>
      <c r="AM39" s="25">
        <f t="shared" si="11"/>
        <v>-16.480391225094838</v>
      </c>
      <c r="AN39" s="25">
        <f t="shared" si="12"/>
        <v>7.2803696712116883</v>
      </c>
      <c r="AO39" s="25">
        <v>0</v>
      </c>
      <c r="AP39" s="25">
        <v>0</v>
      </c>
      <c r="AQ39" s="25">
        <v>0</v>
      </c>
    </row>
    <row r="40" spans="1:43" x14ac:dyDescent="0.3">
      <c r="A40" t="str">
        <f>'Calculated Tab Properties'!A40</f>
        <v>TAB_0_38</v>
      </c>
      <c r="B40">
        <f>'Calculated Tab Properties'!B40</f>
        <v>2.5</v>
      </c>
      <c r="C40">
        <f>'Calculated Tab Properties'!C40</f>
        <v>3.3726151427538973</v>
      </c>
      <c r="D40">
        <f>'Calculated Tab Properties'!D40</f>
        <v>193.23661360170996</v>
      </c>
      <c r="E40">
        <f>'Calculated Tab Properties'!E40</f>
        <v>5.9385486185911462</v>
      </c>
      <c r="F40">
        <f>'Calculated Tab Properties'!F40</f>
        <v>4.4385485804575184</v>
      </c>
      <c r="G40">
        <f>'Calculated Tab Properties'!G40</f>
        <v>1.5000000381336283</v>
      </c>
      <c r="H40">
        <f>'Calculated Tab Properties'!H40</f>
        <v>4.7319821224815311</v>
      </c>
      <c r="I40">
        <f>'Calculated Tab Properties'!I40</f>
        <v>0.14999997289606457</v>
      </c>
      <c r="J40" s="20">
        <f>'Calculated Tab Properties'!J40</f>
        <v>0.43637380467239595</v>
      </c>
      <c r="K40">
        <f>'Calculated Tab Properties'!K40</f>
        <v>0</v>
      </c>
      <c r="L40">
        <f>'Calculated Tab Properties'!L40</f>
        <v>0.57701131545947737</v>
      </c>
      <c r="M40">
        <f>'Calculated Tab Properties'!M40</f>
        <v>0.19500000495737169</v>
      </c>
      <c r="N40">
        <f>'Calculated Tab Properties'!N40</f>
        <v>0.61515767592259907</v>
      </c>
      <c r="O40" s="27">
        <v>0</v>
      </c>
      <c r="P40" s="27">
        <v>0</v>
      </c>
      <c r="Q40">
        <v>0</v>
      </c>
      <c r="R40">
        <f>'Calculated Tab Properties'!R40</f>
        <v>1</v>
      </c>
      <c r="T40" s="1">
        <v>0</v>
      </c>
      <c r="U40" s="1">
        <v>0</v>
      </c>
      <c r="V40">
        <f>T40*'GEOMETRIC INPUTS'!S40</f>
        <v>0</v>
      </c>
      <c r="W40">
        <v>39</v>
      </c>
      <c r="X40">
        <f t="shared" si="0"/>
        <v>0</v>
      </c>
      <c r="Y40">
        <f t="shared" si="1"/>
        <v>0</v>
      </c>
      <c r="Z40" s="27">
        <f t="shared" si="2"/>
        <v>0.25555569564529029</v>
      </c>
      <c r="AA40" s="27">
        <f t="shared" si="3"/>
        <v>1.131613300694158</v>
      </c>
      <c r="AB40" s="27">
        <f t="shared" si="4"/>
        <v>3.745556694878569</v>
      </c>
      <c r="AC40" s="27">
        <f t="shared" si="5"/>
        <v>-3.745556694878569</v>
      </c>
      <c r="AD40" s="24" t="str">
        <f>'GT Data'!D42</f>
        <v>TKNODE_76</v>
      </c>
      <c r="AE40" s="25">
        <f t="shared" si="6"/>
        <v>-0.85763123146559272</v>
      </c>
      <c r="AF40" s="25">
        <f t="shared" si="7"/>
        <v>3.6460476718447445</v>
      </c>
      <c r="AG40" s="25">
        <f t="shared" si="8"/>
        <v>0.25555569564529029</v>
      </c>
      <c r="AH40" s="25">
        <v>0</v>
      </c>
      <c r="AI40" s="25">
        <v>0</v>
      </c>
      <c r="AJ40" s="25">
        <f t="shared" si="9"/>
        <v>0</v>
      </c>
      <c r="AK40" s="24" t="str">
        <f>'GT Data'!N42</f>
        <v>TKNODE_77</v>
      </c>
      <c r="AL40" s="25">
        <f t="shared" si="10"/>
        <v>0.85763123146559272</v>
      </c>
      <c r="AM40" s="25">
        <f t="shared" si="11"/>
        <v>-3.6460476718447445</v>
      </c>
      <c r="AN40" s="25">
        <f t="shared" si="12"/>
        <v>1.131613300694158</v>
      </c>
      <c r="AO40" s="25">
        <v>0</v>
      </c>
      <c r="AP40" s="25">
        <v>0</v>
      </c>
      <c r="AQ40" s="25">
        <v>0</v>
      </c>
    </row>
    <row r="41" spans="1:43" x14ac:dyDescent="0.3">
      <c r="A41" t="str">
        <f>'Calculated Tab Properties'!A41</f>
        <v>TAB_0_39</v>
      </c>
      <c r="B41">
        <f>'Calculated Tab Properties'!B41</f>
        <v>5.1269</v>
      </c>
      <c r="C41">
        <f>'Calculated Tab Properties'!C41</f>
        <v>3.372615146699927</v>
      </c>
      <c r="D41">
        <f>'Calculated Tab Properties'!D41</f>
        <v>193.23661382780082</v>
      </c>
      <c r="E41">
        <f>'Calculated Tab Properties'!E41</f>
        <v>6.9385486440135669</v>
      </c>
      <c r="F41">
        <f>'Calculated Tab Properties'!F41</f>
        <v>4.4385485804575184</v>
      </c>
      <c r="G41">
        <f>'Calculated Tab Properties'!G41</f>
        <v>2.5000000635560489</v>
      </c>
      <c r="H41">
        <f>'Calculated Tab Properties'!H41</f>
        <v>4.7319821224815311</v>
      </c>
      <c r="I41">
        <f>'Calculated Tab Properties'!I41</f>
        <v>0.14999997289606457</v>
      </c>
      <c r="J41" s="20">
        <f>'Calculated Tab Properties'!J41</f>
        <v>0.43637380467239595</v>
      </c>
      <c r="K41">
        <f>'Calculated Tab Properties'!K41</f>
        <v>0</v>
      </c>
      <c r="L41">
        <f>'Calculated Tab Properties'!L41</f>
        <v>0.57701131545947737</v>
      </c>
      <c r="M41">
        <f>'Calculated Tab Properties'!M41</f>
        <v>0.32500000826228637</v>
      </c>
      <c r="N41">
        <f>'Calculated Tab Properties'!N41</f>
        <v>0.61515767592259907</v>
      </c>
      <c r="O41" s="27">
        <v>0</v>
      </c>
      <c r="P41" s="27">
        <v>0</v>
      </c>
      <c r="Q41">
        <v>0</v>
      </c>
      <c r="R41">
        <f>'Calculated Tab Properties'!R41</f>
        <v>1</v>
      </c>
      <c r="T41" s="1">
        <v>0</v>
      </c>
      <c r="U41" s="1">
        <v>0</v>
      </c>
      <c r="V41">
        <f>T41*'GEOMETRIC INPUTS'!S41</f>
        <v>0</v>
      </c>
      <c r="W41">
        <v>40</v>
      </c>
      <c r="X41">
        <f t="shared" si="0"/>
        <v>0</v>
      </c>
      <c r="Y41">
        <f t="shared" si="1"/>
        <v>0</v>
      </c>
      <c r="Z41" s="27">
        <f t="shared" si="2"/>
        <v>0.19697798527293739</v>
      </c>
      <c r="AA41" s="27">
        <f t="shared" si="3"/>
        <v>1.3201910143714253</v>
      </c>
      <c r="AB41" s="27">
        <f t="shared" si="4"/>
        <v>4.1499191026721993</v>
      </c>
      <c r="AC41" s="27">
        <f t="shared" si="5"/>
        <v>-4.1499191026721993</v>
      </c>
      <c r="AD41" s="24" t="str">
        <f>'GT Data'!D43</f>
        <v>TKNODE_78</v>
      </c>
      <c r="AE41" s="25">
        <f t="shared" si="6"/>
        <v>-0.950219307874962</v>
      </c>
      <c r="AF41" s="25">
        <f t="shared" si="7"/>
        <v>4.039667291456718</v>
      </c>
      <c r="AG41" s="25">
        <f t="shared" si="8"/>
        <v>0.19697798527293739</v>
      </c>
      <c r="AH41" s="25">
        <v>0</v>
      </c>
      <c r="AI41" s="25">
        <v>0</v>
      </c>
      <c r="AJ41" s="25">
        <f t="shared" si="9"/>
        <v>0</v>
      </c>
      <c r="AK41" s="24" t="str">
        <f>'GT Data'!N43</f>
        <v>TKNODE_79</v>
      </c>
      <c r="AL41" s="25">
        <f t="shared" si="10"/>
        <v>0.950219307874962</v>
      </c>
      <c r="AM41" s="25">
        <f t="shared" si="11"/>
        <v>-4.039667291456718</v>
      </c>
      <c r="AN41" s="25">
        <f t="shared" si="12"/>
        <v>1.3201910143714253</v>
      </c>
      <c r="AO41" s="25">
        <v>0</v>
      </c>
      <c r="AP41" s="25">
        <v>0</v>
      </c>
      <c r="AQ41" s="25">
        <v>0</v>
      </c>
    </row>
    <row r="42" spans="1:43" x14ac:dyDescent="0.3">
      <c r="A42" t="str">
        <f>'Calculated Tab Properties'!A42</f>
        <v>TAB_0_40</v>
      </c>
      <c r="B42">
        <f>'Calculated Tab Properties'!B42</f>
        <v>5.1269</v>
      </c>
      <c r="C42">
        <f>'Calculated Tab Properties'!C42</f>
        <v>3.8896979953538531</v>
      </c>
      <c r="D42">
        <f>'Calculated Tab Properties'!D42</f>
        <v>222.86327871427267</v>
      </c>
      <c r="E42">
        <f>'Calculated Tab Properties'!E42</f>
        <v>6.96828177846825</v>
      </c>
      <c r="F42">
        <f>'Calculated Tab Properties'!F42</f>
        <v>4.4682818182423025</v>
      </c>
      <c r="G42">
        <f>'Calculated Tab Properties'!G42</f>
        <v>2.4999999602259502</v>
      </c>
      <c r="H42">
        <f>'Calculated Tab Properties'!H42</f>
        <v>4.6258771678166815</v>
      </c>
      <c r="I42">
        <f>'Calculated Tab Properties'!I42</f>
        <v>0.14999997017176644</v>
      </c>
      <c r="J42" s="20">
        <f>'Calculated Tab Properties'!J42</f>
        <v>0.44709780594429871</v>
      </c>
      <c r="K42">
        <f>'Calculated Tab Properties'!K42</f>
        <v>40.642872000000004</v>
      </c>
      <c r="L42">
        <f>'Calculated Tab Properties'!L42</f>
        <v>0.58087663637149933</v>
      </c>
      <c r="M42">
        <f>'Calculated Tab Properties'!M42</f>
        <v>0.32499999482937353</v>
      </c>
      <c r="N42">
        <f>'Calculated Tab Properties'!N42</f>
        <v>0.6013640318161686</v>
      </c>
      <c r="O42" s="27">
        <v>0</v>
      </c>
      <c r="P42" s="27">
        <v>0</v>
      </c>
      <c r="Q42">
        <v>0</v>
      </c>
      <c r="R42">
        <f>'Calculated Tab Properties'!R42</f>
        <v>1</v>
      </c>
      <c r="T42" s="1">
        <v>0</v>
      </c>
      <c r="U42" s="1">
        <v>0</v>
      </c>
      <c r="V42">
        <f>T42*'GEOMETRIC INPUTS'!S42</f>
        <v>0</v>
      </c>
      <c r="W42">
        <v>41</v>
      </c>
      <c r="X42">
        <f t="shared" si="0"/>
        <v>0</v>
      </c>
      <c r="Y42">
        <f t="shared" si="1"/>
        <v>0</v>
      </c>
      <c r="Z42" s="27">
        <f t="shared" si="2"/>
        <v>-1.1648592300173153</v>
      </c>
      <c r="AA42" s="27">
        <f t="shared" si="3"/>
        <v>43.314971893034361</v>
      </c>
      <c r="AB42" s="27">
        <f t="shared" si="4"/>
        <v>91.591463090709425</v>
      </c>
      <c r="AC42" s="27">
        <f t="shared" si="5"/>
        <v>-91.591463090709425</v>
      </c>
      <c r="AD42" s="24" t="str">
        <f>'GT Data'!D44</f>
        <v>TKNODE_80</v>
      </c>
      <c r="AE42" s="25">
        <f t="shared" si="6"/>
        <v>-62.305206071778578</v>
      </c>
      <c r="AF42" s="25">
        <f t="shared" si="7"/>
        <v>67.134621526079911</v>
      </c>
      <c r="AG42" s="25">
        <f t="shared" si="8"/>
        <v>-1.1648592300173153</v>
      </c>
      <c r="AH42" s="25">
        <v>0</v>
      </c>
      <c r="AI42" s="25">
        <v>0</v>
      </c>
      <c r="AJ42" s="25">
        <f t="shared" si="9"/>
        <v>0</v>
      </c>
      <c r="AK42" s="24" t="str">
        <f>'GT Data'!N44</f>
        <v>TKNODE_81</v>
      </c>
      <c r="AL42" s="25">
        <f t="shared" si="10"/>
        <v>62.305206071778578</v>
      </c>
      <c r="AM42" s="25">
        <f t="shared" si="11"/>
        <v>-67.134621526079911</v>
      </c>
      <c r="AN42" s="25">
        <f t="shared" si="12"/>
        <v>43.314971893034361</v>
      </c>
      <c r="AO42" s="25">
        <v>0</v>
      </c>
      <c r="AP42" s="25">
        <v>0</v>
      </c>
      <c r="AQ42" s="25">
        <v>0</v>
      </c>
    </row>
    <row r="43" spans="1:43" x14ac:dyDescent="0.3">
      <c r="A43" t="str">
        <f>'Calculated Tab Properties'!A43</f>
        <v>TAB_0_41</v>
      </c>
      <c r="B43">
        <f>'Calculated Tab Properties'!B43</f>
        <v>2.5</v>
      </c>
      <c r="C43">
        <f>'Calculated Tab Properties'!C43</f>
        <v>3.8896979967928607</v>
      </c>
      <c r="D43">
        <f>'Calculated Tab Properties'!D43</f>
        <v>222.86327879672174</v>
      </c>
      <c r="E43">
        <f>'Calculated Tab Properties'!E43</f>
        <v>5.9682818236970308</v>
      </c>
      <c r="F43">
        <f>'Calculated Tab Properties'!F43</f>
        <v>4.4682818182423025</v>
      </c>
      <c r="G43">
        <f>'Calculated Tab Properties'!G43</f>
        <v>1.5000000054547316</v>
      </c>
      <c r="H43">
        <f>'Calculated Tab Properties'!H43</f>
        <v>4.6258771678166815</v>
      </c>
      <c r="I43">
        <f>'Calculated Tab Properties'!I43</f>
        <v>0.14999997017176644</v>
      </c>
      <c r="J43" s="20">
        <f>'Calculated Tab Properties'!J43</f>
        <v>0.44709780594429871</v>
      </c>
      <c r="K43">
        <f>'Calculated Tab Properties'!K43</f>
        <v>0</v>
      </c>
      <c r="L43">
        <f>'Calculated Tab Properties'!L43</f>
        <v>0.58087663637149933</v>
      </c>
      <c r="M43">
        <f>'Calculated Tab Properties'!M43</f>
        <v>0.19500000070911511</v>
      </c>
      <c r="N43">
        <f>'Calculated Tab Properties'!N43</f>
        <v>0.6013640318161686</v>
      </c>
      <c r="O43" s="27">
        <v>0</v>
      </c>
      <c r="P43" s="27">
        <v>0</v>
      </c>
      <c r="Q43">
        <v>0</v>
      </c>
      <c r="R43">
        <f>'Calculated Tab Properties'!R43</f>
        <v>1</v>
      </c>
      <c r="T43" s="1">
        <v>0</v>
      </c>
      <c r="U43" s="1">
        <v>0</v>
      </c>
      <c r="V43">
        <f>T43*'GEOMETRIC INPUTS'!S43</f>
        <v>0</v>
      </c>
      <c r="W43">
        <v>42</v>
      </c>
      <c r="X43">
        <f t="shared" si="0"/>
        <v>0</v>
      </c>
      <c r="Y43">
        <f t="shared" si="1"/>
        <v>0</v>
      </c>
      <c r="Z43" s="27">
        <f t="shared" si="2"/>
        <v>0.25770761609203002</v>
      </c>
      <c r="AA43" s="27">
        <f t="shared" si="3"/>
        <v>1.1195330528047531</v>
      </c>
      <c r="AB43" s="27">
        <f t="shared" si="4"/>
        <v>3.5890854391560447</v>
      </c>
      <c r="AC43" s="27">
        <f t="shared" si="5"/>
        <v>-3.5890854391560447</v>
      </c>
      <c r="AD43" s="24" t="str">
        <f>'GT Data'!D45</f>
        <v>TKNODE_82</v>
      </c>
      <c r="AE43" s="25">
        <f t="shared" si="6"/>
        <v>-2.4414798136929385</v>
      </c>
      <c r="AF43" s="25">
        <f t="shared" si="7"/>
        <v>2.6307243506098912</v>
      </c>
      <c r="AG43" s="25">
        <f t="shared" si="8"/>
        <v>0.25770761609203002</v>
      </c>
      <c r="AH43" s="25">
        <v>0</v>
      </c>
      <c r="AI43" s="25">
        <v>0</v>
      </c>
      <c r="AJ43" s="25">
        <f t="shared" si="9"/>
        <v>0</v>
      </c>
      <c r="AK43" s="24" t="str">
        <f>'GT Data'!N45</f>
        <v>TKNODE_83</v>
      </c>
      <c r="AL43" s="25">
        <f t="shared" si="10"/>
        <v>2.4414798136929385</v>
      </c>
      <c r="AM43" s="25">
        <f t="shared" si="11"/>
        <v>-2.6307243506098912</v>
      </c>
      <c r="AN43" s="25">
        <f t="shared" si="12"/>
        <v>1.1195330528047531</v>
      </c>
      <c r="AO43" s="25">
        <v>0</v>
      </c>
      <c r="AP43" s="25">
        <v>0</v>
      </c>
      <c r="AQ43" s="25">
        <v>0</v>
      </c>
    </row>
    <row r="44" spans="1:43" x14ac:dyDescent="0.3">
      <c r="A44" t="str">
        <f>'Calculated Tab Properties'!A44</f>
        <v>TAB_0_42</v>
      </c>
      <c r="B44">
        <f>'Calculated Tab Properties'!B44</f>
        <v>1.6990000000000001</v>
      </c>
      <c r="C44">
        <f>'Calculated Tab Properties'!C44</f>
        <v>3.889698003597553</v>
      </c>
      <c r="D44">
        <f>'Calculated Tab Properties'!D44</f>
        <v>222.86327918660189</v>
      </c>
      <c r="E44">
        <f>'Calculated Tab Properties'!E44</f>
        <v>6.1682818554663497</v>
      </c>
      <c r="F44">
        <f>'Calculated Tab Properties'!F44</f>
        <v>4.4682818182423025</v>
      </c>
      <c r="G44">
        <f>'Calculated Tab Properties'!G44</f>
        <v>1.7000000372240485</v>
      </c>
      <c r="H44">
        <f>'Calculated Tab Properties'!H44</f>
        <v>4.6258771678166815</v>
      </c>
      <c r="I44">
        <f>'Calculated Tab Properties'!I44</f>
        <v>0.14999997017176644</v>
      </c>
      <c r="J44" s="20">
        <f>'Calculated Tab Properties'!J44</f>
        <v>0.44709780594429871</v>
      </c>
      <c r="K44">
        <f>'Calculated Tab Properties'!K44</f>
        <v>0</v>
      </c>
      <c r="L44">
        <f>'Calculated Tab Properties'!L44</f>
        <v>0.58087663637149933</v>
      </c>
      <c r="M44">
        <f>'Calculated Tab Properties'!M44</f>
        <v>0.2210000048391263</v>
      </c>
      <c r="N44">
        <f>'Calculated Tab Properties'!N44</f>
        <v>0.6013640318161686</v>
      </c>
      <c r="O44" s="27">
        <v>0</v>
      </c>
      <c r="P44" s="27">
        <v>0</v>
      </c>
      <c r="Q44">
        <v>0</v>
      </c>
      <c r="R44">
        <f>'Calculated Tab Properties'!R44</f>
        <v>1</v>
      </c>
      <c r="T44" s="1">
        <v>0</v>
      </c>
      <c r="U44" s="1">
        <v>0</v>
      </c>
      <c r="V44">
        <f>T44*'GEOMETRIC INPUTS'!S44</f>
        <v>0</v>
      </c>
      <c r="W44">
        <v>43</v>
      </c>
      <c r="X44">
        <f t="shared" si="0"/>
        <v>0</v>
      </c>
      <c r="Y44">
        <f t="shared" si="1"/>
        <v>0</v>
      </c>
      <c r="Z44" s="27">
        <f t="shared" si="2"/>
        <v>0.24839754818337551</v>
      </c>
      <c r="AA44" s="27">
        <f t="shared" si="3"/>
        <v>1.1548431248434186</v>
      </c>
      <c r="AB44" s="27">
        <f t="shared" si="4"/>
        <v>3.6627277659064807</v>
      </c>
      <c r="AC44" s="27">
        <f t="shared" si="5"/>
        <v>-3.6627277659064807</v>
      </c>
      <c r="AD44" s="24" t="str">
        <f>'GT Data'!D46</f>
        <v>TKNODE_84</v>
      </c>
      <c r="AE44" s="25">
        <f t="shared" si="6"/>
        <v>-2.4915751159113011</v>
      </c>
      <c r="AF44" s="25">
        <f t="shared" si="7"/>
        <v>2.6847026146137432</v>
      </c>
      <c r="AG44" s="25">
        <f t="shared" si="8"/>
        <v>0.24839754818337551</v>
      </c>
      <c r="AH44" s="25">
        <v>0</v>
      </c>
      <c r="AI44" s="25">
        <v>0</v>
      </c>
      <c r="AJ44" s="25">
        <f t="shared" si="9"/>
        <v>0</v>
      </c>
      <c r="AK44" s="24" t="str">
        <f>'GT Data'!N46</f>
        <v>TKNODE_85</v>
      </c>
      <c r="AL44" s="25">
        <f t="shared" si="10"/>
        <v>2.4915751159113011</v>
      </c>
      <c r="AM44" s="25">
        <f t="shared" si="11"/>
        <v>-2.6847026146137432</v>
      </c>
      <c r="AN44" s="25">
        <f t="shared" si="12"/>
        <v>1.1548431248434186</v>
      </c>
      <c r="AO44" s="25">
        <v>0</v>
      </c>
      <c r="AP44" s="25">
        <v>0</v>
      </c>
      <c r="AQ44" s="25">
        <v>0</v>
      </c>
    </row>
    <row r="45" spans="1:43" x14ac:dyDescent="0.3">
      <c r="A45" t="str">
        <f>'Calculated Tab Properties'!A45</f>
        <v>TAB_0_43</v>
      </c>
      <c r="B45">
        <f>'Calculated Tab Properties'!B45</f>
        <v>1.399</v>
      </c>
      <c r="C45">
        <f>'Calculated Tab Properties'!C45</f>
        <v>4.3456680560442855</v>
      </c>
      <c r="D45">
        <f>'Calculated Tab Properties'!D45</f>
        <v>248.98843877615846</v>
      </c>
      <c r="E45">
        <f>'Calculated Tab Properties'!E45</f>
        <v>5.8551442953326225</v>
      </c>
      <c r="F45">
        <f>'Calculated Tab Properties'!F45</f>
        <v>3.955144281857315</v>
      </c>
      <c r="G45">
        <f>'Calculated Tab Properties'!G45</f>
        <v>1.9000000134753074</v>
      </c>
      <c r="H45">
        <f>'Calculated Tab Properties'!H45</f>
        <v>4.1181893522969366</v>
      </c>
      <c r="I45">
        <f>'Calculated Tab Properties'!I45</f>
        <v>0.15000000519563428</v>
      </c>
      <c r="J45" s="20">
        <f>'Calculated Tab Properties'!J45</f>
        <v>0.50710696337486483</v>
      </c>
      <c r="K45">
        <f>'Calculated Tab Properties'!K45</f>
        <v>6.5876280000000005</v>
      </c>
      <c r="L45">
        <f>'Calculated Tab Properties'!L45</f>
        <v>0.51416875664145101</v>
      </c>
      <c r="M45">
        <f>'Calculated Tab Properties'!M45</f>
        <v>0.24700000175178999</v>
      </c>
      <c r="N45">
        <f>'Calculated Tab Properties'!N45</f>
        <v>0.53536461579860173</v>
      </c>
      <c r="O45" s="27">
        <v>0</v>
      </c>
      <c r="P45" s="27">
        <v>0</v>
      </c>
      <c r="Q45">
        <v>0</v>
      </c>
      <c r="R45">
        <f>'Calculated Tab Properties'!R45</f>
        <v>1</v>
      </c>
      <c r="T45" s="1">
        <v>0</v>
      </c>
      <c r="U45" s="1">
        <v>0</v>
      </c>
      <c r="V45">
        <f>T45*'GEOMETRIC INPUTS'!S45</f>
        <v>0</v>
      </c>
      <c r="W45">
        <v>44</v>
      </c>
      <c r="X45">
        <f t="shared" si="0"/>
        <v>0</v>
      </c>
      <c r="Y45">
        <f t="shared" si="1"/>
        <v>0</v>
      </c>
      <c r="Z45" s="27">
        <f t="shared" si="2"/>
        <v>-5.2081141421347968E-2</v>
      </c>
      <c r="AA45" s="27">
        <f t="shared" si="3"/>
        <v>7.9362425156131913</v>
      </c>
      <c r="AB45" s="27">
        <f t="shared" si="4"/>
        <v>15.248588997778281</v>
      </c>
      <c r="AC45" s="27">
        <f t="shared" si="5"/>
        <v>-15.248588997778281</v>
      </c>
      <c r="AD45" s="24" t="str">
        <f>'GT Data'!D47</f>
        <v>TKNODE_86</v>
      </c>
      <c r="AE45" s="25">
        <f t="shared" si="6"/>
        <v>-14.234681274342716</v>
      </c>
      <c r="AF45" s="25">
        <f t="shared" si="7"/>
        <v>5.4674779781030383</v>
      </c>
      <c r="AG45" s="25">
        <f t="shared" si="8"/>
        <v>-5.2081141421347968E-2</v>
      </c>
      <c r="AH45" s="25">
        <v>0</v>
      </c>
      <c r="AI45" s="25">
        <v>0</v>
      </c>
      <c r="AJ45" s="25">
        <f t="shared" si="9"/>
        <v>0</v>
      </c>
      <c r="AK45" s="24" t="str">
        <f>'GT Data'!N47</f>
        <v>TKNODE_87</v>
      </c>
      <c r="AL45" s="25">
        <f t="shared" si="10"/>
        <v>14.234681274342716</v>
      </c>
      <c r="AM45" s="25">
        <f t="shared" si="11"/>
        <v>-5.4674779781030383</v>
      </c>
      <c r="AN45" s="25">
        <f t="shared" si="12"/>
        <v>7.9362425156131913</v>
      </c>
      <c r="AO45" s="25">
        <v>0</v>
      </c>
      <c r="AP45" s="25">
        <v>0</v>
      </c>
      <c r="AQ45" s="25">
        <v>0</v>
      </c>
    </row>
    <row r="46" spans="1:43" x14ac:dyDescent="0.3">
      <c r="A46" t="str">
        <f>'Calculated Tab Properties'!A46</f>
        <v>TAB_0_44</v>
      </c>
      <c r="B46">
        <f>'Calculated Tab Properties'!B46</f>
        <v>2.5</v>
      </c>
      <c r="C46">
        <f>'Calculated Tab Properties'!C46</f>
        <v>4.3456680470925848</v>
      </c>
      <c r="D46">
        <f>'Calculated Tab Properties'!D46</f>
        <v>248.98843826326379</v>
      </c>
      <c r="E46">
        <f>'Calculated Tab Properties'!E46</f>
        <v>5.4551442478862011</v>
      </c>
      <c r="F46">
        <f>'Calculated Tab Properties'!F46</f>
        <v>3.955144281857315</v>
      </c>
      <c r="G46">
        <f>'Calculated Tab Properties'!G46</f>
        <v>1.4999999660288856</v>
      </c>
      <c r="H46">
        <f>'Calculated Tab Properties'!H46</f>
        <v>4.1181893522969366</v>
      </c>
      <c r="I46">
        <f>'Calculated Tab Properties'!I46</f>
        <v>0.15000000519563428</v>
      </c>
      <c r="J46" s="20">
        <f>'Calculated Tab Properties'!J46</f>
        <v>0.50710696337486483</v>
      </c>
      <c r="K46">
        <f>'Calculated Tab Properties'!K46</f>
        <v>0</v>
      </c>
      <c r="L46">
        <f>'Calculated Tab Properties'!L46</f>
        <v>0.51416875664145101</v>
      </c>
      <c r="M46">
        <f>'Calculated Tab Properties'!M46</f>
        <v>0.19499999558375514</v>
      </c>
      <c r="N46">
        <f>'Calculated Tab Properties'!N46</f>
        <v>0.53536461579860173</v>
      </c>
      <c r="O46" s="27">
        <v>0</v>
      </c>
      <c r="P46" s="27">
        <v>0</v>
      </c>
      <c r="Q46">
        <v>0</v>
      </c>
      <c r="R46">
        <f>'Calculated Tab Properties'!R46</f>
        <v>1</v>
      </c>
      <c r="T46" s="1">
        <v>0</v>
      </c>
      <c r="U46" s="1">
        <v>0</v>
      </c>
      <c r="V46">
        <f>T46*'GEOMETRIC INPUTS'!S46</f>
        <v>0</v>
      </c>
      <c r="W46">
        <v>45</v>
      </c>
      <c r="X46">
        <f t="shared" si="0"/>
        <v>0</v>
      </c>
      <c r="Y46">
        <f t="shared" si="1"/>
        <v>0</v>
      </c>
      <c r="Z46" s="27">
        <f t="shared" si="2"/>
        <v>0.22010722073724681</v>
      </c>
      <c r="AA46" s="27">
        <f t="shared" si="3"/>
        <v>1.0244261472865612</v>
      </c>
      <c r="AB46" s="27">
        <f t="shared" si="4"/>
        <v>2.8075674308155611</v>
      </c>
      <c r="AC46" s="27">
        <f t="shared" si="5"/>
        <v>-2.8075674308155611</v>
      </c>
      <c r="AD46" s="24" t="str">
        <f>'GT Data'!D48</f>
        <v>TKNODE_88</v>
      </c>
      <c r="AE46" s="25">
        <f t="shared" si="6"/>
        <v>-2.6208869163105004</v>
      </c>
      <c r="AF46" s="25">
        <f t="shared" si="7"/>
        <v>1.006671073632657</v>
      </c>
      <c r="AG46" s="25">
        <f t="shared" si="8"/>
        <v>0.22010722073724681</v>
      </c>
      <c r="AH46" s="25">
        <v>0</v>
      </c>
      <c r="AI46" s="25">
        <v>0</v>
      </c>
      <c r="AJ46" s="25">
        <f t="shared" si="9"/>
        <v>0</v>
      </c>
      <c r="AK46" s="24" t="str">
        <f>'GT Data'!N48</f>
        <v>TKNODE_89</v>
      </c>
      <c r="AL46" s="25">
        <f t="shared" si="10"/>
        <v>2.6208869163105004</v>
      </c>
      <c r="AM46" s="25">
        <f t="shared" si="11"/>
        <v>-1.006671073632657</v>
      </c>
      <c r="AN46" s="25">
        <f t="shared" si="12"/>
        <v>1.0244261472865612</v>
      </c>
      <c r="AO46" s="25">
        <v>0</v>
      </c>
      <c r="AP46" s="25">
        <v>0</v>
      </c>
      <c r="AQ46" s="25">
        <v>0</v>
      </c>
    </row>
    <row r="47" spans="1:43" x14ac:dyDescent="0.3">
      <c r="A47" t="str">
        <f>'Calculated Tab Properties'!A47</f>
        <v>TAB_0_45</v>
      </c>
      <c r="B47">
        <f>'Calculated Tab Properties'!B47</f>
        <v>1.1404000000000001</v>
      </c>
      <c r="C47">
        <f>'Calculated Tab Properties'!C47</f>
        <v>4.3456680560442855</v>
      </c>
      <c r="D47">
        <f>'Calculated Tab Properties'!D47</f>
        <v>248.98843877615846</v>
      </c>
      <c r="E47">
        <f>'Calculated Tab Properties'!E47</f>
        <v>5.8551442953326225</v>
      </c>
      <c r="F47">
        <f>'Calculated Tab Properties'!F47</f>
        <v>3.955144281857315</v>
      </c>
      <c r="G47">
        <f>'Calculated Tab Properties'!G47</f>
        <v>1.9000000134753074</v>
      </c>
      <c r="H47">
        <f>'Calculated Tab Properties'!H47</f>
        <v>4.1181893522969366</v>
      </c>
      <c r="I47">
        <f>'Calculated Tab Properties'!I47</f>
        <v>0.15000000519563428</v>
      </c>
      <c r="J47" s="20">
        <f>'Calculated Tab Properties'!J47</f>
        <v>0.50710696337486483</v>
      </c>
      <c r="K47">
        <f>'Calculated Tab Properties'!K47</f>
        <v>0</v>
      </c>
      <c r="L47">
        <f>'Calculated Tab Properties'!L47</f>
        <v>0.51416875664145101</v>
      </c>
      <c r="M47">
        <f>'Calculated Tab Properties'!M47</f>
        <v>0.24700000175178999</v>
      </c>
      <c r="N47">
        <f>'Calculated Tab Properties'!N47</f>
        <v>0.53536461579860173</v>
      </c>
      <c r="O47" s="27">
        <v>0</v>
      </c>
      <c r="P47" s="27">
        <v>0</v>
      </c>
      <c r="Q47">
        <v>0</v>
      </c>
      <c r="R47">
        <f>'Calculated Tab Properties'!R47</f>
        <v>1</v>
      </c>
      <c r="T47" s="1">
        <v>0</v>
      </c>
      <c r="U47" s="1">
        <v>0</v>
      </c>
      <c r="V47">
        <f>T47*'GEOMETRIC INPUTS'!S47</f>
        <v>0</v>
      </c>
      <c r="W47">
        <v>46</v>
      </c>
      <c r="X47">
        <f t="shared" si="0"/>
        <v>0</v>
      </c>
      <c r="Y47">
        <f t="shared" si="1"/>
        <v>0</v>
      </c>
      <c r="Z47" s="27">
        <f t="shared" si="2"/>
        <v>0.19775657973578731</v>
      </c>
      <c r="AA47" s="27">
        <f t="shared" si="3"/>
        <v>1.0987767944560551</v>
      </c>
      <c r="AB47" s="27">
        <f t="shared" si="4"/>
        <v>2.9413959290945542</v>
      </c>
      <c r="AC47" s="27">
        <f t="shared" si="5"/>
        <v>-2.9413959290945542</v>
      </c>
      <c r="AD47" s="24" t="str">
        <f>'GT Data'!D49</f>
        <v>TKNODE_90</v>
      </c>
      <c r="AE47" s="25">
        <f t="shared" si="6"/>
        <v>-2.7458169118736544</v>
      </c>
      <c r="AF47" s="25">
        <f t="shared" si="7"/>
        <v>1.0546561042172196</v>
      </c>
      <c r="AG47" s="25">
        <f t="shared" si="8"/>
        <v>0.19775657973578731</v>
      </c>
      <c r="AH47" s="25">
        <v>0</v>
      </c>
      <c r="AI47" s="25">
        <v>0</v>
      </c>
      <c r="AJ47" s="25">
        <f t="shared" si="9"/>
        <v>0</v>
      </c>
      <c r="AK47" s="24" t="str">
        <f>'GT Data'!N49</f>
        <v>TKNODE_91</v>
      </c>
      <c r="AL47" s="25">
        <f t="shared" si="10"/>
        <v>2.7458169118736544</v>
      </c>
      <c r="AM47" s="25">
        <f t="shared" si="11"/>
        <v>-1.0546561042172196</v>
      </c>
      <c r="AN47" s="25">
        <f t="shared" si="12"/>
        <v>1.0987767944560551</v>
      </c>
      <c r="AO47" s="25">
        <v>0</v>
      </c>
      <c r="AP47" s="25">
        <v>0</v>
      </c>
      <c r="AQ47" s="25">
        <v>0</v>
      </c>
    </row>
    <row r="48" spans="1:43" x14ac:dyDescent="0.3">
      <c r="A48" t="str">
        <f>'Calculated Tab Properties'!A48</f>
        <v>TAB_0_46</v>
      </c>
      <c r="B48">
        <f>'Calculated Tab Properties'!B48</f>
        <v>1.1404000000000001</v>
      </c>
      <c r="C48">
        <f>'Calculated Tab Properties'!C48</f>
        <v>4.2429836871335382</v>
      </c>
      <c r="D48">
        <f>'Calculated Tab Properties'!D48</f>
        <v>243.10505781560829</v>
      </c>
      <c r="E48">
        <f>'Calculated Tab Properties'!E48</f>
        <v>5.4951794380423005</v>
      </c>
      <c r="F48">
        <f>'Calculated Tab Properties'!F48</f>
        <v>3.5951794093490395</v>
      </c>
      <c r="G48">
        <f>'Calculated Tab Properties'!G48</f>
        <v>1.900000028693261</v>
      </c>
      <c r="H48">
        <f>'Calculated Tab Properties'!H48</f>
        <v>3.7603856131251265</v>
      </c>
      <c r="I48">
        <f>'Calculated Tab Properties'!I48</f>
        <v>0.14999998348973537</v>
      </c>
      <c r="J48" s="20">
        <f>'Calculated Tab Properties'!J48</f>
        <v>0.56079588563298799</v>
      </c>
      <c r="K48">
        <f>'Calculated Tab Properties'!K48</f>
        <v>7.3388760000000008</v>
      </c>
      <c r="L48">
        <f>'Calculated Tab Properties'!L48</f>
        <v>0.46737332321537517</v>
      </c>
      <c r="M48">
        <f>'Calculated Tab Properties'!M48</f>
        <v>0.24700000373012393</v>
      </c>
      <c r="N48">
        <f>'Calculated Tab Properties'!N48</f>
        <v>0.48885012970626646</v>
      </c>
      <c r="O48" s="27">
        <v>0</v>
      </c>
      <c r="P48" s="27">
        <v>0</v>
      </c>
      <c r="Q48">
        <v>0</v>
      </c>
      <c r="R48">
        <f>'Calculated Tab Properties'!R48</f>
        <v>1</v>
      </c>
      <c r="T48" s="1">
        <v>0</v>
      </c>
      <c r="U48" s="1">
        <v>0</v>
      </c>
      <c r="V48">
        <f>T48*'GEOMETRIC INPUTS'!S48</f>
        <v>0</v>
      </c>
      <c r="W48">
        <v>47</v>
      </c>
      <c r="X48">
        <f t="shared" si="0"/>
        <v>0</v>
      </c>
      <c r="Y48">
        <f t="shared" si="1"/>
        <v>0</v>
      </c>
      <c r="Z48" s="27">
        <f t="shared" si="2"/>
        <v>-0.13777777280902473</v>
      </c>
      <c r="AA48" s="27">
        <f t="shared" si="3"/>
        <v>8.6798772294607911</v>
      </c>
      <c r="AB48" s="27">
        <f t="shared" si="4"/>
        <v>14.598517234885787</v>
      </c>
      <c r="AC48" s="27">
        <f t="shared" si="5"/>
        <v>-14.598517234885787</v>
      </c>
      <c r="AD48" s="24" t="str">
        <f>'GT Data'!D50</f>
        <v>TKNODE_92</v>
      </c>
      <c r="AE48" s="25">
        <f t="shared" si="6"/>
        <v>-13.01950460420005</v>
      </c>
      <c r="AF48" s="25">
        <f t="shared" si="7"/>
        <v>6.603726623541518</v>
      </c>
      <c r="AG48" s="25">
        <f t="shared" si="8"/>
        <v>-0.13777777280902473</v>
      </c>
      <c r="AH48" s="25">
        <v>0</v>
      </c>
      <c r="AI48" s="25">
        <v>0</v>
      </c>
      <c r="AJ48" s="25">
        <f t="shared" si="9"/>
        <v>0</v>
      </c>
      <c r="AK48" s="24" t="str">
        <f>'GT Data'!N50</f>
        <v>TKNODE_93</v>
      </c>
      <c r="AL48" s="25">
        <f t="shared" si="10"/>
        <v>13.01950460420005</v>
      </c>
      <c r="AM48" s="25">
        <f t="shared" si="11"/>
        <v>-6.603726623541518</v>
      </c>
      <c r="AN48" s="25">
        <f t="shared" si="12"/>
        <v>8.6798772294607911</v>
      </c>
      <c r="AO48" s="25">
        <v>0</v>
      </c>
      <c r="AP48" s="25">
        <v>0</v>
      </c>
      <c r="AQ48" s="25">
        <v>0</v>
      </c>
    </row>
    <row r="49" spans="1:43" x14ac:dyDescent="0.3">
      <c r="A49" t="str">
        <f>'Calculated Tab Properties'!A49</f>
        <v>TAB_0_47</v>
      </c>
      <c r="B49">
        <f>'Calculated Tab Properties'!B49</f>
        <v>2.5</v>
      </c>
      <c r="C49">
        <f>'Calculated Tab Properties'!C49</f>
        <v>4.2429836870373574</v>
      </c>
      <c r="D49">
        <f>'Calculated Tab Properties'!D49</f>
        <v>243.10505781009752</v>
      </c>
      <c r="E49">
        <f>'Calculated Tab Properties'!E49</f>
        <v>5.0951794226138505</v>
      </c>
      <c r="F49">
        <f>'Calculated Tab Properties'!F49</f>
        <v>3.5951794093490395</v>
      </c>
      <c r="G49">
        <f>'Calculated Tab Properties'!G49</f>
        <v>1.500000013264811</v>
      </c>
      <c r="H49">
        <f>'Calculated Tab Properties'!H49</f>
        <v>3.7603856131251265</v>
      </c>
      <c r="I49">
        <f>'Calculated Tab Properties'!I49</f>
        <v>0.14999998348973537</v>
      </c>
      <c r="J49" s="20">
        <f>'Calculated Tab Properties'!J49</f>
        <v>0.56079588563298799</v>
      </c>
      <c r="K49">
        <f>'Calculated Tab Properties'!K49</f>
        <v>0</v>
      </c>
      <c r="L49">
        <f>'Calculated Tab Properties'!L49</f>
        <v>0.46737332321537517</v>
      </c>
      <c r="M49">
        <f>'Calculated Tab Properties'!M49</f>
        <v>0.19500000172442544</v>
      </c>
      <c r="N49">
        <f>'Calculated Tab Properties'!N49</f>
        <v>0.48885012970626646</v>
      </c>
      <c r="O49" s="27">
        <v>0</v>
      </c>
      <c r="P49" s="27">
        <v>0</v>
      </c>
      <c r="Q49">
        <v>0</v>
      </c>
      <c r="R49">
        <f>'Calculated Tab Properties'!R49</f>
        <v>1</v>
      </c>
      <c r="T49" s="1">
        <v>0</v>
      </c>
      <c r="U49" s="1">
        <v>0</v>
      </c>
      <c r="V49">
        <f>T49*'GEOMETRIC INPUTS'!S49</f>
        <v>0</v>
      </c>
      <c r="W49">
        <v>48</v>
      </c>
      <c r="X49">
        <f t="shared" si="0"/>
        <v>0</v>
      </c>
      <c r="Y49">
        <f t="shared" si="1"/>
        <v>0</v>
      </c>
      <c r="Z49" s="27">
        <f t="shared" si="2"/>
        <v>0.19300718892092145</v>
      </c>
      <c r="AA49" s="27">
        <f t="shared" si="3"/>
        <v>0.95821626572514562</v>
      </c>
      <c r="AB49" s="27">
        <f t="shared" si="4"/>
        <v>2.304030089040475</v>
      </c>
      <c r="AC49" s="27">
        <f t="shared" si="5"/>
        <v>-2.304030089040475</v>
      </c>
      <c r="AD49" s="24" t="str">
        <f>'GT Data'!D51</f>
        <v>TKNODE_94</v>
      </c>
      <c r="AE49" s="25">
        <f t="shared" si="6"/>
        <v>-2.0548203539007699</v>
      </c>
      <c r="AF49" s="25">
        <f t="shared" si="7"/>
        <v>1.0422417974726272</v>
      </c>
      <c r="AG49" s="25">
        <f t="shared" si="8"/>
        <v>0.19300718892092145</v>
      </c>
      <c r="AH49" s="25">
        <v>0</v>
      </c>
      <c r="AI49" s="25">
        <v>0</v>
      </c>
      <c r="AJ49" s="25">
        <f t="shared" si="9"/>
        <v>0</v>
      </c>
      <c r="AK49" s="24" t="str">
        <f>'GT Data'!N51</f>
        <v>TKNODE_95</v>
      </c>
      <c r="AL49" s="25">
        <f t="shared" si="10"/>
        <v>2.0548203539007699</v>
      </c>
      <c r="AM49" s="25">
        <f t="shared" si="11"/>
        <v>-1.0422417974726272</v>
      </c>
      <c r="AN49" s="25">
        <f t="shared" si="12"/>
        <v>0.95821626572514562</v>
      </c>
      <c r="AO49" s="25">
        <v>0</v>
      </c>
      <c r="AP49" s="25">
        <v>0</v>
      </c>
      <c r="AQ49" s="25">
        <v>0</v>
      </c>
    </row>
    <row r="50" spans="1:43" x14ac:dyDescent="0.3">
      <c r="A50" t="str">
        <f>'Calculated Tab Properties'!A50</f>
        <v>TAB_0_48</v>
      </c>
      <c r="B50">
        <f>'Calculated Tab Properties'!B50</f>
        <v>1.2533000000000001</v>
      </c>
      <c r="C50">
        <f>'Calculated Tab Properties'!C50</f>
        <v>4.2429836871335382</v>
      </c>
      <c r="D50">
        <f>'Calculated Tab Properties'!D50</f>
        <v>243.10505781560829</v>
      </c>
      <c r="E50">
        <f>'Calculated Tab Properties'!E50</f>
        <v>5.4951794380423005</v>
      </c>
      <c r="F50">
        <f>'Calculated Tab Properties'!F50</f>
        <v>3.5951794093490395</v>
      </c>
      <c r="G50">
        <f>'Calculated Tab Properties'!G50</f>
        <v>1.900000028693261</v>
      </c>
      <c r="H50">
        <f>'Calculated Tab Properties'!H50</f>
        <v>3.7603856131251265</v>
      </c>
      <c r="I50">
        <f>'Calculated Tab Properties'!I50</f>
        <v>0.14999998348973537</v>
      </c>
      <c r="J50" s="20">
        <f>'Calculated Tab Properties'!J50</f>
        <v>0.56079588563298799</v>
      </c>
      <c r="K50">
        <f>'Calculated Tab Properties'!K50</f>
        <v>0</v>
      </c>
      <c r="L50">
        <f>'Calculated Tab Properties'!L50</f>
        <v>0.46737332321537517</v>
      </c>
      <c r="M50">
        <f>'Calculated Tab Properties'!M50</f>
        <v>0.24700000373012393</v>
      </c>
      <c r="N50">
        <f>'Calculated Tab Properties'!N50</f>
        <v>0.48885012970626646</v>
      </c>
      <c r="O50" s="27">
        <v>0</v>
      </c>
      <c r="P50" s="27">
        <v>0</v>
      </c>
      <c r="Q50">
        <v>0</v>
      </c>
      <c r="R50">
        <f>'Calculated Tab Properties'!R50</f>
        <v>1</v>
      </c>
      <c r="T50" s="1">
        <v>0</v>
      </c>
      <c r="U50" s="1">
        <v>0</v>
      </c>
      <c r="V50">
        <f>T50*'GEOMETRIC INPUTS'!S50</f>
        <v>0</v>
      </c>
      <c r="W50">
        <v>49</v>
      </c>
      <c r="X50">
        <f t="shared" si="0"/>
        <v>0</v>
      </c>
      <c r="Y50">
        <f t="shared" si="1"/>
        <v>0</v>
      </c>
      <c r="Z50" s="27">
        <f t="shared" si="2"/>
        <v>0.16841870683551605</v>
      </c>
      <c r="AA50" s="27">
        <f t="shared" si="3"/>
        <v>1.0348047498162494</v>
      </c>
      <c r="AB50" s="27">
        <f t="shared" si="4"/>
        <v>2.4259748542406183</v>
      </c>
      <c r="AC50" s="27">
        <f t="shared" si="5"/>
        <v>-2.4259748542406183</v>
      </c>
      <c r="AD50" s="24" t="str">
        <f>'GT Data'!D52</f>
        <v>TKNODE_96</v>
      </c>
      <c r="AE50" s="25">
        <f t="shared" si="6"/>
        <v>-2.1635752642728159</v>
      </c>
      <c r="AF50" s="25">
        <f t="shared" si="7"/>
        <v>1.097404241487431</v>
      </c>
      <c r="AG50" s="25">
        <f t="shared" si="8"/>
        <v>0.16841870683551605</v>
      </c>
      <c r="AH50" s="25">
        <v>0</v>
      </c>
      <c r="AI50" s="25">
        <v>0</v>
      </c>
      <c r="AJ50" s="25">
        <f t="shared" si="9"/>
        <v>0</v>
      </c>
      <c r="AK50" s="24" t="str">
        <f>'GT Data'!N52</f>
        <v>TKNODE_97</v>
      </c>
      <c r="AL50" s="25">
        <f t="shared" si="10"/>
        <v>2.1635752642728159</v>
      </c>
      <c r="AM50" s="25">
        <f t="shared" si="11"/>
        <v>-1.097404241487431</v>
      </c>
      <c r="AN50" s="25">
        <f t="shared" si="12"/>
        <v>1.0348047498162494</v>
      </c>
      <c r="AO50" s="25">
        <v>0</v>
      </c>
      <c r="AP50" s="25">
        <v>0</v>
      </c>
      <c r="AQ50" s="25">
        <v>0</v>
      </c>
    </row>
    <row r="51" spans="1:43" x14ac:dyDescent="0.3">
      <c r="A51" t="str">
        <f>'Calculated Tab Properties'!A51</f>
        <v>TAB_0_49</v>
      </c>
      <c r="B51">
        <f>'Calculated Tab Properties'!B51</f>
        <v>1.3532999999999999</v>
      </c>
      <c r="C51">
        <f>'Calculated Tab Properties'!C51</f>
        <v>4.698289844686534</v>
      </c>
      <c r="D51">
        <f>'Calculated Tab Properties'!D51</f>
        <v>269.19217902971343</v>
      </c>
      <c r="E51">
        <f>'Calculated Tab Properties'!E51</f>
        <v>5.3016637385472896</v>
      </c>
      <c r="F51">
        <f>'Calculated Tab Properties'!F51</f>
        <v>3.2016637171550171</v>
      </c>
      <c r="G51">
        <f>'Calculated Tab Properties'!G51</f>
        <v>2.100000021392272</v>
      </c>
      <c r="H51">
        <f>'Calculated Tab Properties'!H51</f>
        <v>3.3103938264769983</v>
      </c>
      <c r="I51">
        <f>'Calculated Tab Properties'!I51</f>
        <v>0.15000000867016849</v>
      </c>
      <c r="J51" s="20">
        <f>'Calculated Tab Properties'!J51</f>
        <v>0.64870845607421235</v>
      </c>
      <c r="K51">
        <f>'Calculated Tab Properties'!K51</f>
        <v>6.0486120000000012</v>
      </c>
      <c r="L51">
        <f>'Calculated Tab Properties'!L51</f>
        <v>0.41621628323015225</v>
      </c>
      <c r="M51">
        <f>'Calculated Tab Properties'!M51</f>
        <v>0.2730000027809954</v>
      </c>
      <c r="N51">
        <f>'Calculated Tab Properties'!N51</f>
        <v>0.43035119744200978</v>
      </c>
      <c r="O51" s="27">
        <v>0</v>
      </c>
      <c r="P51" s="27">
        <v>0</v>
      </c>
      <c r="Q51">
        <v>0</v>
      </c>
      <c r="R51">
        <f>'Calculated Tab Properties'!R51</f>
        <v>1</v>
      </c>
      <c r="T51" s="1">
        <v>0</v>
      </c>
      <c r="U51" s="1">
        <v>0</v>
      </c>
      <c r="V51">
        <f>T51*'GEOMETRIC INPUTS'!S51</f>
        <v>0</v>
      </c>
      <c r="W51">
        <v>50</v>
      </c>
      <c r="X51">
        <f t="shared" si="0"/>
        <v>0</v>
      </c>
      <c r="Y51">
        <f t="shared" si="1"/>
        <v>0</v>
      </c>
      <c r="Z51" s="27">
        <f t="shared" si="2"/>
        <v>-0.16480480732620328</v>
      </c>
      <c r="AA51" s="27">
        <f t="shared" si="3"/>
        <v>7.3329842907793621</v>
      </c>
      <c r="AB51" s="27">
        <f t="shared" si="4"/>
        <v>10.239591778444733</v>
      </c>
      <c r="AC51" s="27">
        <f t="shared" si="5"/>
        <v>-10.239591778444733</v>
      </c>
      <c r="AD51" s="24" t="str">
        <f>'GT Data'!D53</f>
        <v>TKNODE_98</v>
      </c>
      <c r="AE51" s="25">
        <f t="shared" si="6"/>
        <v>-10.238574053465813</v>
      </c>
      <c r="AF51" s="25">
        <f t="shared" si="7"/>
        <v>0.14436461093212638</v>
      </c>
      <c r="AG51" s="25">
        <f t="shared" si="8"/>
        <v>-0.16480480732620328</v>
      </c>
      <c r="AH51" s="25">
        <v>0</v>
      </c>
      <c r="AI51" s="25">
        <v>0</v>
      </c>
      <c r="AJ51" s="25">
        <f t="shared" si="9"/>
        <v>0</v>
      </c>
      <c r="AK51" s="24" t="str">
        <f>'GT Data'!N53</f>
        <v>TKNODE_99</v>
      </c>
      <c r="AL51" s="25">
        <f t="shared" si="10"/>
        <v>10.238574053465813</v>
      </c>
      <c r="AM51" s="25">
        <f t="shared" si="11"/>
        <v>-0.14436461093212638</v>
      </c>
      <c r="AN51" s="25">
        <f t="shared" si="12"/>
        <v>7.3329842907793621</v>
      </c>
      <c r="AO51" s="25">
        <v>0</v>
      </c>
      <c r="AP51" s="25">
        <v>0</v>
      </c>
      <c r="AQ51" s="25">
        <v>0</v>
      </c>
    </row>
    <row r="52" spans="1:43" x14ac:dyDescent="0.3">
      <c r="A52" t="str">
        <f>'Calculated Tab Properties'!A52</f>
        <v>TAB_0_50</v>
      </c>
      <c r="B52">
        <f>'Calculated Tab Properties'!B52</f>
        <v>2.5</v>
      </c>
      <c r="C52">
        <f>'Calculated Tab Properties'!C52</f>
        <v>4.6982898443376699</v>
      </c>
      <c r="D52">
        <f>'Calculated Tab Properties'!D52</f>
        <v>269.19217900972501</v>
      </c>
      <c r="E52">
        <f>'Calculated Tab Properties'!E52</f>
        <v>4.7016637038666227</v>
      </c>
      <c r="F52">
        <f>'Calculated Tab Properties'!F52</f>
        <v>3.2016637171550171</v>
      </c>
      <c r="G52">
        <f>'Calculated Tab Properties'!G52</f>
        <v>1.4999999867116052</v>
      </c>
      <c r="H52">
        <f>'Calculated Tab Properties'!H52</f>
        <v>3.3103938264769983</v>
      </c>
      <c r="I52">
        <f>'Calculated Tab Properties'!I52</f>
        <v>0.15000000867016849</v>
      </c>
      <c r="J52" s="20">
        <f>'Calculated Tab Properties'!J52</f>
        <v>0.64870845607421235</v>
      </c>
      <c r="K52">
        <f>'Calculated Tab Properties'!K52</f>
        <v>0</v>
      </c>
      <c r="L52">
        <f>'Calculated Tab Properties'!L52</f>
        <v>0.41621628323015225</v>
      </c>
      <c r="M52">
        <f>'Calculated Tab Properties'!M52</f>
        <v>0.19499999827250869</v>
      </c>
      <c r="N52">
        <f>'Calculated Tab Properties'!N52</f>
        <v>0.43035119744200978</v>
      </c>
      <c r="O52" s="27">
        <v>0</v>
      </c>
      <c r="P52" s="27">
        <v>0</v>
      </c>
      <c r="Q52">
        <v>0</v>
      </c>
      <c r="R52">
        <f>'Calculated Tab Properties'!R52</f>
        <v>1</v>
      </c>
      <c r="T52" s="1">
        <v>0</v>
      </c>
      <c r="U52" s="1">
        <v>0</v>
      </c>
      <c r="V52">
        <f>T52*'GEOMETRIC INPUTS'!S52</f>
        <v>0</v>
      </c>
      <c r="W52">
        <v>51</v>
      </c>
      <c r="X52">
        <f t="shared" si="0"/>
        <v>0</v>
      </c>
      <c r="Y52">
        <f t="shared" si="1"/>
        <v>0</v>
      </c>
      <c r="Z52" s="27">
        <f t="shared" si="2"/>
        <v>0.16242876666225622</v>
      </c>
      <c r="AA52" s="27">
        <f t="shared" si="3"/>
        <v>0.87913871228241447</v>
      </c>
      <c r="AB52" s="27">
        <f t="shared" si="4"/>
        <v>1.7271754046845333</v>
      </c>
      <c r="AC52" s="27">
        <f t="shared" si="5"/>
        <v>-1.7271754046845333</v>
      </c>
      <c r="AD52" s="24" t="str">
        <f>'GT Data'!D54</f>
        <v>TKNODE_100</v>
      </c>
      <c r="AE52" s="25">
        <f t="shared" si="6"/>
        <v>-1.7270037386965387</v>
      </c>
      <c r="AF52" s="25">
        <f t="shared" si="7"/>
        <v>2.4350874221661538E-2</v>
      </c>
      <c r="AG52" s="25">
        <f t="shared" si="8"/>
        <v>0.16242876666225622</v>
      </c>
      <c r="AH52" s="25">
        <v>0</v>
      </c>
      <c r="AI52" s="25">
        <v>0</v>
      </c>
      <c r="AJ52" s="25">
        <f t="shared" si="9"/>
        <v>0</v>
      </c>
      <c r="AK52" s="24" t="str">
        <f>'GT Data'!N54</f>
        <v>TKNODE_101</v>
      </c>
      <c r="AL52" s="25">
        <f t="shared" si="10"/>
        <v>1.7270037386965387</v>
      </c>
      <c r="AM52" s="25">
        <f t="shared" si="11"/>
        <v>-2.4350874221661538E-2</v>
      </c>
      <c r="AN52" s="25">
        <f t="shared" si="12"/>
        <v>0.87913871228241447</v>
      </c>
      <c r="AO52" s="25">
        <v>0</v>
      </c>
      <c r="AP52" s="25">
        <v>0</v>
      </c>
      <c r="AQ52" s="25">
        <v>0</v>
      </c>
    </row>
    <row r="53" spans="1:43" x14ac:dyDescent="0.3">
      <c r="A53" t="str">
        <f>'Calculated Tab Properties'!A53</f>
        <v>TAB_0_51</v>
      </c>
      <c r="B53">
        <f>'Calculated Tab Properties'!B53</f>
        <v>1.7063999999999999</v>
      </c>
      <c r="C53">
        <f>'Calculated Tab Properties'!C53</f>
        <v>4.6982898507586626</v>
      </c>
      <c r="D53">
        <f>'Calculated Tab Properties'!D53</f>
        <v>269.19217937762079</v>
      </c>
      <c r="E53">
        <f>'Calculated Tab Properties'!E53</f>
        <v>5.501663716307533</v>
      </c>
      <c r="F53">
        <f>'Calculated Tab Properties'!F53</f>
        <v>3.2016637171550171</v>
      </c>
      <c r="G53">
        <f>'Calculated Tab Properties'!G53</f>
        <v>2.2999999991525164</v>
      </c>
      <c r="H53">
        <f>'Calculated Tab Properties'!H53</f>
        <v>3.3103938264769983</v>
      </c>
      <c r="I53">
        <f>'Calculated Tab Properties'!I53</f>
        <v>0.15000000867016849</v>
      </c>
      <c r="J53" s="20">
        <f>'Calculated Tab Properties'!J53</f>
        <v>0.64870845607421235</v>
      </c>
      <c r="K53">
        <f>'Calculated Tab Properties'!K53</f>
        <v>0</v>
      </c>
      <c r="L53">
        <f>'Calculated Tab Properties'!L53</f>
        <v>0.41621628323015225</v>
      </c>
      <c r="M53">
        <f>'Calculated Tab Properties'!M53</f>
        <v>0.29899999988982712</v>
      </c>
      <c r="N53">
        <f>'Calculated Tab Properties'!N53</f>
        <v>0.43035119744200978</v>
      </c>
      <c r="O53" s="27">
        <v>0</v>
      </c>
      <c r="P53" s="27">
        <v>0</v>
      </c>
      <c r="Q53">
        <v>0</v>
      </c>
      <c r="R53">
        <f>'Calculated Tab Properties'!R53</f>
        <v>1</v>
      </c>
      <c r="T53" s="1">
        <v>0</v>
      </c>
      <c r="U53" s="1">
        <v>0</v>
      </c>
      <c r="V53">
        <f>T53*'GEOMETRIC INPUTS'!S53</f>
        <v>0</v>
      </c>
      <c r="W53">
        <v>52</v>
      </c>
      <c r="X53">
        <f t="shared" si="0"/>
        <v>0</v>
      </c>
      <c r="Y53">
        <f t="shared" si="1"/>
        <v>0</v>
      </c>
      <c r="Z53" s="27">
        <f t="shared" si="2"/>
        <v>0.10071085379118627</v>
      </c>
      <c r="AA53" s="27">
        <f t="shared" si="3"/>
        <v>1.0448566267708028</v>
      </c>
      <c r="AB53" s="27">
        <f t="shared" si="4"/>
        <v>1.9457520457830459</v>
      </c>
      <c r="AC53" s="27">
        <f t="shared" si="5"/>
        <v>-1.9457520457830459</v>
      </c>
      <c r="AD53" s="24" t="str">
        <f>'GT Data'!D55</f>
        <v>TKNODE_102</v>
      </c>
      <c r="AE53" s="25">
        <f t="shared" si="6"/>
        <v>-1.9455586553826301</v>
      </c>
      <c r="AF53" s="25">
        <f t="shared" si="7"/>
        <v>2.7432501428805881E-2</v>
      </c>
      <c r="AG53" s="25">
        <f t="shared" si="8"/>
        <v>0.10071085379118627</v>
      </c>
      <c r="AH53" s="25">
        <v>0</v>
      </c>
      <c r="AI53" s="25">
        <v>0</v>
      </c>
      <c r="AJ53" s="25">
        <f t="shared" si="9"/>
        <v>0</v>
      </c>
      <c r="AK53" s="24" t="str">
        <f>'GT Data'!N55</f>
        <v>TKNODE_103</v>
      </c>
      <c r="AL53" s="25">
        <f t="shared" si="10"/>
        <v>1.9455586553826301</v>
      </c>
      <c r="AM53" s="25">
        <f t="shared" si="11"/>
        <v>-2.7432501428805881E-2</v>
      </c>
      <c r="AN53" s="25">
        <f t="shared" si="12"/>
        <v>1.0448566267708028</v>
      </c>
      <c r="AO53" s="25">
        <v>0</v>
      </c>
      <c r="AP53" s="25">
        <v>0</v>
      </c>
      <c r="AQ53" s="25">
        <v>0</v>
      </c>
    </row>
    <row r="54" spans="1:43" x14ac:dyDescent="0.3">
      <c r="A54" t="str">
        <f>'Calculated Tab Properties'!A54</f>
        <v>TAB_0_52</v>
      </c>
      <c r="B54">
        <f>'Calculated Tab Properties'!B54</f>
        <v>1.9064000000000001</v>
      </c>
      <c r="C54">
        <f>'Calculated Tab Properties'!C54</f>
        <v>5.195931769842697</v>
      </c>
      <c r="D54">
        <f>'Calculated Tab Properties'!D54</f>
        <v>297.70496104992679</v>
      </c>
      <c r="E54">
        <f>'Calculated Tab Properties'!E54</f>
        <v>6.5888910301909904</v>
      </c>
      <c r="F54">
        <f>'Calculated Tab Properties'!F54</f>
        <v>4.0888910448538303</v>
      </c>
      <c r="G54">
        <f>'Calculated Tab Properties'!G54</f>
        <v>2.4999999853371611</v>
      </c>
      <c r="H54">
        <f>'Calculated Tab Properties'!H54</f>
        <v>3.999265183611024</v>
      </c>
      <c r="I54">
        <f>'Calculated Tab Properties'!I54</f>
        <v>0.14999999185946503</v>
      </c>
      <c r="J54" s="20">
        <f>'Calculated Tab Properties'!J54</f>
        <v>0.52370485994474258</v>
      </c>
      <c r="K54">
        <f>'Calculated Tab Properties'!K54</f>
        <v>37.133496000000008</v>
      </c>
      <c r="L54">
        <f>'Calculated Tab Properties'!L54</f>
        <v>0.53155583583099797</v>
      </c>
      <c r="M54">
        <f>'Calculated Tab Properties'!M54</f>
        <v>0.32499999809383096</v>
      </c>
      <c r="N54">
        <f>'Calculated Tab Properties'!N54</f>
        <v>0.51990447386943317</v>
      </c>
      <c r="O54" s="27">
        <v>0</v>
      </c>
      <c r="P54" s="27">
        <v>0</v>
      </c>
      <c r="Q54">
        <v>0</v>
      </c>
      <c r="R54">
        <f>'Calculated Tab Properties'!R54</f>
        <v>1</v>
      </c>
      <c r="T54" s="1">
        <v>0</v>
      </c>
      <c r="U54" s="1">
        <v>0</v>
      </c>
      <c r="V54">
        <f>T54*'GEOMETRIC INPUTS'!S54</f>
        <v>0</v>
      </c>
      <c r="W54">
        <v>53</v>
      </c>
      <c r="X54">
        <f t="shared" si="0"/>
        <v>0</v>
      </c>
      <c r="Y54">
        <f t="shared" si="1"/>
        <v>0</v>
      </c>
      <c r="Z54" s="27">
        <f t="shared" si="2"/>
        <v>-1.1958100841589598</v>
      </c>
      <c r="AA54" s="27">
        <f t="shared" si="3"/>
        <v>39.705766391953226</v>
      </c>
      <c r="AB54" s="27">
        <f t="shared" si="4"/>
        <v>69.655839587856036</v>
      </c>
      <c r="AC54" s="27">
        <f t="shared" si="5"/>
        <v>-69.655839587856036</v>
      </c>
      <c r="AD54" s="24" t="str">
        <f>'GT Data'!D56</f>
        <v>TKNODE_104</v>
      </c>
      <c r="AE54" s="25">
        <f t="shared" si="6"/>
        <v>-61.670032550360318</v>
      </c>
      <c r="AF54" s="25">
        <f t="shared" si="7"/>
        <v>-32.384302893942781</v>
      </c>
      <c r="AG54" s="25">
        <f t="shared" si="8"/>
        <v>-1.1958100841589598</v>
      </c>
      <c r="AH54" s="25">
        <v>0</v>
      </c>
      <c r="AI54" s="25">
        <v>0</v>
      </c>
      <c r="AJ54" s="25">
        <f t="shared" si="9"/>
        <v>0</v>
      </c>
      <c r="AK54" s="24" t="str">
        <f>'GT Data'!N56</f>
        <v>TKNODE_105</v>
      </c>
      <c r="AL54" s="25">
        <f t="shared" si="10"/>
        <v>61.670032550360318</v>
      </c>
      <c r="AM54" s="25">
        <f t="shared" si="11"/>
        <v>32.384302893942781</v>
      </c>
      <c r="AN54" s="25">
        <f t="shared" si="12"/>
        <v>39.705766391953226</v>
      </c>
      <c r="AO54" s="25">
        <v>0</v>
      </c>
      <c r="AP54" s="25">
        <v>0</v>
      </c>
      <c r="AQ54" s="25">
        <v>0</v>
      </c>
    </row>
    <row r="55" spans="1:43" x14ac:dyDescent="0.3">
      <c r="A55" t="str">
        <f>'Calculated Tab Properties'!A55</f>
        <v>TAB_0_53</v>
      </c>
      <c r="B55">
        <f>'Calculated Tab Properties'!B55</f>
        <v>2.5</v>
      </c>
      <c r="C55">
        <f>'Calculated Tab Properties'!C55</f>
        <v>5.1959317732116022</v>
      </c>
      <c r="D55">
        <f>'Calculated Tab Properties'!D55</f>
        <v>297.70496124295084</v>
      </c>
      <c r="E55">
        <f>'Calculated Tab Properties'!E55</f>
        <v>5.5888910099403635</v>
      </c>
      <c r="F55">
        <f>'Calculated Tab Properties'!F55</f>
        <v>4.0888910448538303</v>
      </c>
      <c r="G55">
        <f>'Calculated Tab Properties'!G55</f>
        <v>1.4999999650865348</v>
      </c>
      <c r="H55">
        <f>'Calculated Tab Properties'!H55</f>
        <v>3.999265183611024</v>
      </c>
      <c r="I55">
        <f>'Calculated Tab Properties'!I55</f>
        <v>0.14999999185946503</v>
      </c>
      <c r="J55" s="20">
        <f>'Calculated Tab Properties'!J55</f>
        <v>0.52370485994474258</v>
      </c>
      <c r="K55">
        <f>'Calculated Tab Properties'!K55</f>
        <v>0</v>
      </c>
      <c r="L55">
        <f>'Calculated Tab Properties'!L55</f>
        <v>0.53155583583099797</v>
      </c>
      <c r="M55">
        <f>'Calculated Tab Properties'!M55</f>
        <v>0.19499999546124952</v>
      </c>
      <c r="N55">
        <f>'Calculated Tab Properties'!N55</f>
        <v>0.51990447386943317</v>
      </c>
      <c r="O55" s="27">
        <v>0</v>
      </c>
      <c r="P55" s="27">
        <v>0</v>
      </c>
      <c r="Q55">
        <v>0</v>
      </c>
      <c r="R55">
        <f>'Calculated Tab Properties'!R55</f>
        <v>1</v>
      </c>
      <c r="T55" s="1">
        <v>0</v>
      </c>
      <c r="U55" s="1">
        <v>0</v>
      </c>
      <c r="V55">
        <f>T55*'GEOMETRIC INPUTS'!S55</f>
        <v>0</v>
      </c>
      <c r="W55">
        <v>54</v>
      </c>
      <c r="X55">
        <f t="shared" si="0"/>
        <v>0</v>
      </c>
      <c r="Y55">
        <f t="shared" si="1"/>
        <v>0</v>
      </c>
      <c r="Z55" s="27">
        <f t="shared" si="2"/>
        <v>0.23001027539640062</v>
      </c>
      <c r="AA55" s="27">
        <f t="shared" si="3"/>
        <v>1.0164500297652801</v>
      </c>
      <c r="AB55" s="27">
        <f t="shared" si="4"/>
        <v>2.6603922458428118</v>
      </c>
      <c r="AC55" s="27">
        <f t="shared" si="5"/>
        <v>-2.6603922458428118</v>
      </c>
      <c r="AD55" s="24" t="str">
        <f>'GT Data'!D57</f>
        <v>TKNODE_106</v>
      </c>
      <c r="AE55" s="25">
        <f t="shared" si="6"/>
        <v>-2.3553872450373605</v>
      </c>
      <c r="AF55" s="25">
        <f t="shared" si="7"/>
        <v>-1.2368661316633551</v>
      </c>
      <c r="AG55" s="25">
        <f t="shared" si="8"/>
        <v>0.23001027539640062</v>
      </c>
      <c r="AH55" s="25">
        <v>0</v>
      </c>
      <c r="AI55" s="25">
        <v>0</v>
      </c>
      <c r="AJ55" s="25">
        <f t="shared" si="9"/>
        <v>0</v>
      </c>
      <c r="AK55" s="24" t="str">
        <f>'GT Data'!N57</f>
        <v>TKNODE_107</v>
      </c>
      <c r="AL55" s="25">
        <f t="shared" si="10"/>
        <v>2.3553872450373605</v>
      </c>
      <c r="AM55" s="25">
        <f t="shared" si="11"/>
        <v>1.2368661316633551</v>
      </c>
      <c r="AN55" s="25">
        <f t="shared" si="12"/>
        <v>1.0164500297652801</v>
      </c>
      <c r="AO55" s="25">
        <v>0</v>
      </c>
      <c r="AP55" s="25">
        <v>0</v>
      </c>
      <c r="AQ55" s="25">
        <v>0</v>
      </c>
    </row>
    <row r="56" spans="1:43" x14ac:dyDescent="0.3">
      <c r="A56" t="str">
        <f>'Calculated Tab Properties'!A56</f>
        <v>TAB_0_54</v>
      </c>
      <c r="B56">
        <f>'Calculated Tab Properties'!B56</f>
        <v>2.5</v>
      </c>
      <c r="C56">
        <f>'Calculated Tab Properties'!C56</f>
        <v>5.1959317732116022</v>
      </c>
      <c r="D56">
        <f>'Calculated Tab Properties'!D56</f>
        <v>297.70496124295084</v>
      </c>
      <c r="E56">
        <f>'Calculated Tab Properties'!E56</f>
        <v>5.5888910099403635</v>
      </c>
      <c r="F56">
        <f>'Calculated Tab Properties'!F56</f>
        <v>4.0888910448538303</v>
      </c>
      <c r="G56">
        <f>'Calculated Tab Properties'!G56</f>
        <v>1.4999999650865348</v>
      </c>
      <c r="H56">
        <f>'Calculated Tab Properties'!H56</f>
        <v>3.999265183611024</v>
      </c>
      <c r="I56">
        <f>'Calculated Tab Properties'!I56</f>
        <v>0.14999999185946503</v>
      </c>
      <c r="J56" s="20">
        <f>'Calculated Tab Properties'!J56</f>
        <v>0.52370485994474258</v>
      </c>
      <c r="K56">
        <f>'Calculated Tab Properties'!K56</f>
        <v>0</v>
      </c>
      <c r="L56">
        <f>'Calculated Tab Properties'!L56</f>
        <v>0.53155583583099797</v>
      </c>
      <c r="M56">
        <f>'Calculated Tab Properties'!M56</f>
        <v>0.19499999546124952</v>
      </c>
      <c r="N56">
        <f>'Calculated Tab Properties'!N56</f>
        <v>0.51990447386943317</v>
      </c>
      <c r="O56" s="27">
        <v>0</v>
      </c>
      <c r="P56" s="27">
        <v>0</v>
      </c>
      <c r="Q56">
        <v>0</v>
      </c>
      <c r="R56">
        <f>'Calculated Tab Properties'!R56</f>
        <v>1</v>
      </c>
      <c r="T56" s="1">
        <v>0</v>
      </c>
      <c r="U56" s="1">
        <v>0</v>
      </c>
      <c r="V56">
        <f>T56*'GEOMETRIC INPUTS'!S56</f>
        <v>0</v>
      </c>
      <c r="W56">
        <v>55</v>
      </c>
      <c r="X56">
        <f t="shared" si="0"/>
        <v>0</v>
      </c>
      <c r="Y56">
        <f t="shared" si="1"/>
        <v>0</v>
      </c>
      <c r="Z56" s="27">
        <f t="shared" si="2"/>
        <v>0.23001027539640062</v>
      </c>
      <c r="AA56" s="27">
        <f t="shared" si="3"/>
        <v>1.0164500297652801</v>
      </c>
      <c r="AB56" s="27">
        <f t="shared" si="4"/>
        <v>2.6603922458428118</v>
      </c>
      <c r="AC56" s="27">
        <f t="shared" si="5"/>
        <v>-2.6603922458428118</v>
      </c>
      <c r="AD56" s="24" t="str">
        <f>'GT Data'!D58</f>
        <v>TKNODE_108</v>
      </c>
      <c r="AE56" s="25">
        <f t="shared" si="6"/>
        <v>-2.3553872450373605</v>
      </c>
      <c r="AF56" s="25">
        <f t="shared" si="7"/>
        <v>-1.2368661316633551</v>
      </c>
      <c r="AG56" s="25">
        <f t="shared" si="8"/>
        <v>0.23001027539640062</v>
      </c>
      <c r="AH56" s="25">
        <v>0</v>
      </c>
      <c r="AI56" s="25">
        <v>0</v>
      </c>
      <c r="AJ56" s="25">
        <f t="shared" si="9"/>
        <v>0</v>
      </c>
      <c r="AK56" s="24" t="str">
        <f>'GT Data'!N58</f>
        <v>TKNODE_109</v>
      </c>
      <c r="AL56" s="25">
        <f t="shared" si="10"/>
        <v>2.3553872450373605</v>
      </c>
      <c r="AM56" s="25">
        <f t="shared" si="11"/>
        <v>1.2368661316633551</v>
      </c>
      <c r="AN56" s="25">
        <f t="shared" si="12"/>
        <v>1.0164500297652801</v>
      </c>
      <c r="AO56" s="25">
        <v>0</v>
      </c>
      <c r="AP56" s="25">
        <v>0</v>
      </c>
      <c r="AQ56" s="25">
        <v>0</v>
      </c>
    </row>
    <row r="57" spans="1:43" x14ac:dyDescent="0.3">
      <c r="A57" t="str">
        <f>'Calculated Tab Properties'!A57</f>
        <v>TAB_1_55</v>
      </c>
      <c r="B57">
        <f>'Calculated Tab Properties'!B57</f>
        <v>1.1136999999999999</v>
      </c>
      <c r="C57">
        <f>'Calculated Tab Properties'!C57</f>
        <v>3.7021416825221309</v>
      </c>
      <c r="D57">
        <f>'Calculated Tab Properties'!D57</f>
        <v>212.11709356797962</v>
      </c>
      <c r="E57">
        <f>'Calculated Tab Properties'!E57</f>
        <v>3.7719147024365673</v>
      </c>
      <c r="F57">
        <f>'Calculated Tab Properties'!F57</f>
        <v>1.6719147791082953</v>
      </c>
      <c r="G57">
        <f>'Calculated Tab Properties'!G57</f>
        <v>2.0999999233282742</v>
      </c>
      <c r="H57">
        <f>'Calculated Tab Properties'!H57</f>
        <v>2.5132097521083634</v>
      </c>
      <c r="I57">
        <f>'Calculated Tab Properties'!I57</f>
        <v>0.15000000211846631</v>
      </c>
      <c r="J57" s="20">
        <f>'Calculated Tab Properties'!J57</f>
        <v>0.9203194317119473</v>
      </c>
      <c r="K57">
        <f>'Calculated Tab Properties'!K57</f>
        <v>68.218823999999998</v>
      </c>
      <c r="L57">
        <f>'Calculated Tab Properties'!L57</f>
        <v>0.2173489212840784</v>
      </c>
      <c r="M57">
        <f>'Calculated Tab Properties'!M57</f>
        <v>0.27299999003267567</v>
      </c>
      <c r="N57">
        <f>'Calculated Tab Properties'!N57</f>
        <v>0.32671726777408727</v>
      </c>
      <c r="O57" s="27">
        <v>0</v>
      </c>
      <c r="P57" s="27">
        <v>0</v>
      </c>
      <c r="Q57">
        <v>0</v>
      </c>
      <c r="R57">
        <f>'Calculated Tab Properties'!R57</f>
        <v>1</v>
      </c>
      <c r="T57" s="1">
        <v>0</v>
      </c>
      <c r="U57" s="1">
        <v>0</v>
      </c>
      <c r="V57">
        <f>T57*'GEOMETRIC INPUTS'!S57</f>
        <v>0</v>
      </c>
      <c r="W57">
        <v>56</v>
      </c>
      <c r="X57">
        <f t="shared" si="0"/>
        <v>0</v>
      </c>
      <c r="Y57">
        <f t="shared" si="1"/>
        <v>0</v>
      </c>
      <c r="Z57" s="27">
        <f t="shared" si="2"/>
        <v>-6.1831975025918711</v>
      </c>
      <c r="AA57" s="27">
        <f t="shared" si="3"/>
        <v>75.219087681682709</v>
      </c>
      <c r="AB57" s="27">
        <f t="shared" si="4"/>
        <v>57.487121937165988</v>
      </c>
      <c r="AC57" s="27">
        <f t="shared" si="5"/>
        <v>-57.487121937165988</v>
      </c>
      <c r="AD57" s="24" t="str">
        <f>'GT Data'!D59</f>
        <v>TKNODE_110</v>
      </c>
      <c r="AE57" s="25">
        <f t="shared" si="6"/>
        <v>-30.563102272304764</v>
      </c>
      <c r="AF57" s="25">
        <f t="shared" si="7"/>
        <v>48.689485190451855</v>
      </c>
      <c r="AG57" s="25">
        <f t="shared" si="8"/>
        <v>-6.1831975025918711</v>
      </c>
      <c r="AH57" s="25">
        <v>0</v>
      </c>
      <c r="AI57" s="25">
        <v>0</v>
      </c>
      <c r="AJ57" s="25">
        <f t="shared" si="9"/>
        <v>0</v>
      </c>
      <c r="AK57" s="24" t="str">
        <f>'GT Data'!N59</f>
        <v>TKNODE_111</v>
      </c>
      <c r="AL57" s="25">
        <f t="shared" si="10"/>
        <v>30.563102272304764</v>
      </c>
      <c r="AM57" s="25">
        <f t="shared" si="11"/>
        <v>-48.689485190451855</v>
      </c>
      <c r="AN57" s="25">
        <f t="shared" si="12"/>
        <v>75.219087681682709</v>
      </c>
      <c r="AO57" s="25">
        <v>0</v>
      </c>
      <c r="AP57" s="25">
        <v>0</v>
      </c>
      <c r="AQ57" s="25">
        <v>0</v>
      </c>
    </row>
    <row r="58" spans="1:43" x14ac:dyDescent="0.3">
      <c r="A58" t="str">
        <f>'Calculated Tab Properties'!A58</f>
        <v>TAB_1_56</v>
      </c>
      <c r="B58">
        <f>'Calculated Tab Properties'!B58</f>
        <v>1.7557</v>
      </c>
      <c r="C58">
        <f>'Calculated Tab Properties'!C58</f>
        <v>3.56317529092289</v>
      </c>
      <c r="D58">
        <f>'Calculated Tab Properties'!D58</f>
        <v>204.15490583518087</v>
      </c>
      <c r="E58">
        <f>'Calculated Tab Properties'!E58</f>
        <v>3.8420448994238501</v>
      </c>
      <c r="F58">
        <f>'Calculated Tab Properties'!F58</f>
        <v>0.54204491644815822</v>
      </c>
      <c r="G58">
        <f>'Calculated Tab Properties'!G58</f>
        <v>3.2999999829756916</v>
      </c>
      <c r="H58">
        <f>'Calculated Tab Properties'!H58</f>
        <v>2.0380626044779513</v>
      </c>
      <c r="I58">
        <f>'Calculated Tab Properties'!I58</f>
        <v>0.15000004685865992</v>
      </c>
      <c r="J58" s="20">
        <f>'Calculated Tab Properties'!J58</f>
        <v>1.3772282579073651</v>
      </c>
      <c r="K58">
        <f>'Calculated Tab Properties'!K58</f>
        <v>37.262256000000008</v>
      </c>
      <c r="L58">
        <f>'Calculated Tab Properties'!L58</f>
        <v>7.0465839138260572E-2</v>
      </c>
      <c r="M58">
        <f>'Calculated Tab Properties'!M58</f>
        <v>0.42899999778683995</v>
      </c>
      <c r="N58">
        <f>'Calculated Tab Properties'!N58</f>
        <v>0.26494813858213367</v>
      </c>
      <c r="O58" s="27">
        <v>0</v>
      </c>
      <c r="P58" s="27">
        <v>0</v>
      </c>
      <c r="Q58">
        <v>0</v>
      </c>
      <c r="R58">
        <f>'Calculated Tab Properties'!R58</f>
        <v>1</v>
      </c>
      <c r="T58" s="1">
        <v>0</v>
      </c>
      <c r="U58" s="1">
        <v>0</v>
      </c>
      <c r="V58">
        <f>T58*'GEOMETRIC INPUTS'!S58</f>
        <v>0</v>
      </c>
      <c r="W58">
        <v>57</v>
      </c>
      <c r="X58">
        <f t="shared" si="0"/>
        <v>0</v>
      </c>
      <c r="Y58">
        <f t="shared" si="1"/>
        <v>0</v>
      </c>
      <c r="Z58" s="27">
        <f t="shared" si="2"/>
        <v>-11.582236311614455</v>
      </c>
      <c r="AA58" s="27">
        <f t="shared" si="3"/>
        <v>49.608906287121698</v>
      </c>
      <c r="AB58" s="27">
        <f t="shared" si="4"/>
        <v>9.7763943771254311</v>
      </c>
      <c r="AC58" s="27">
        <f t="shared" si="5"/>
        <v>-9.7763943771254311</v>
      </c>
      <c r="AD58" s="24" t="str">
        <f>'GT Data'!D60</f>
        <v>TKNODE_112</v>
      </c>
      <c r="AE58" s="25">
        <f t="shared" si="6"/>
        <v>-4.0005497586326841</v>
      </c>
      <c r="AF58" s="25">
        <f t="shared" si="7"/>
        <v>8.9203973367666602</v>
      </c>
      <c r="AG58" s="25">
        <f t="shared" si="8"/>
        <v>-11.582236311614455</v>
      </c>
      <c r="AH58" s="25">
        <v>0</v>
      </c>
      <c r="AI58" s="25">
        <v>0</v>
      </c>
      <c r="AJ58" s="25">
        <f t="shared" si="9"/>
        <v>0</v>
      </c>
      <c r="AK58" s="24" t="str">
        <f>'GT Data'!N60</f>
        <v>TKNODE_113</v>
      </c>
      <c r="AL58" s="25">
        <f t="shared" si="10"/>
        <v>4.0005497586326841</v>
      </c>
      <c r="AM58" s="25">
        <f t="shared" si="11"/>
        <v>-8.9203973367666602</v>
      </c>
      <c r="AN58" s="25">
        <f t="shared" si="12"/>
        <v>49.608906287121698</v>
      </c>
      <c r="AO58" s="25">
        <v>0</v>
      </c>
      <c r="AP58" s="25">
        <v>0</v>
      </c>
      <c r="AQ58" s="25">
        <v>0</v>
      </c>
    </row>
    <row r="59" spans="1:43" x14ac:dyDescent="0.3">
      <c r="A59" t="str">
        <f>'Calculated Tab Properties'!A59</f>
        <v>TAB_1_57</v>
      </c>
      <c r="B59">
        <f>'Calculated Tab Properties'!B59</f>
        <v>1.6811</v>
      </c>
      <c r="C59">
        <f>'Calculated Tab Properties'!C59</f>
        <v>0.6708205081781915</v>
      </c>
      <c r="D59">
        <f>'Calculated Tab Properties'!D59</f>
        <v>38.435183929431496</v>
      </c>
      <c r="E59">
        <f>'Calculated Tab Properties'!E59</f>
        <v>6.1756337875179694</v>
      </c>
      <c r="F59">
        <f>'Calculated Tab Properties'!F59</f>
        <v>3.2756337075090984</v>
      </c>
      <c r="G59">
        <f>'Calculated Tab Properties'!G59</f>
        <v>2.9000000800088714</v>
      </c>
      <c r="H59">
        <f>'Calculated Tab Properties'!H59</f>
        <v>3.7107393759874969</v>
      </c>
      <c r="I59">
        <f>'Calculated Tab Properties'!I59</f>
        <v>0.14999991331124141</v>
      </c>
      <c r="J59" s="20">
        <f>'Calculated Tab Properties'!J59</f>
        <v>0.56922111839315692</v>
      </c>
      <c r="K59">
        <f>'Calculated Tab Properties'!K59</f>
        <v>26.630232000000003</v>
      </c>
      <c r="L59">
        <f>'Calculated Tab Properties'!L59</f>
        <v>0.42583238197618284</v>
      </c>
      <c r="M59">
        <f>'Calculated Tab Properties'!M59</f>
        <v>0.37700001040115327</v>
      </c>
      <c r="N59">
        <f>'Calculated Tab Properties'!N59</f>
        <v>0.48239611887837464</v>
      </c>
      <c r="O59" s="27">
        <v>0</v>
      </c>
      <c r="P59" s="27">
        <v>0</v>
      </c>
      <c r="Q59">
        <v>0</v>
      </c>
      <c r="R59">
        <f>'Calculated Tab Properties'!R59</f>
        <v>1</v>
      </c>
      <c r="T59" s="1">
        <v>0</v>
      </c>
      <c r="U59" s="1">
        <v>0</v>
      </c>
      <c r="V59">
        <f>T59*'GEOMETRIC INPUTS'!S59</f>
        <v>0</v>
      </c>
      <c r="W59">
        <v>58</v>
      </c>
      <c r="X59">
        <f t="shared" si="0"/>
        <v>0</v>
      </c>
      <c r="Y59">
        <f t="shared" si="1"/>
        <v>0</v>
      </c>
      <c r="Z59" s="27">
        <f t="shared" si="2"/>
        <v>-1.1734361692319588</v>
      </c>
      <c r="AA59" s="27">
        <f t="shared" si="3"/>
        <v>29.088896680487672</v>
      </c>
      <c r="AB59" s="27">
        <f t="shared" si="4"/>
        <v>46.214516294967943</v>
      </c>
      <c r="AC59" s="27">
        <f t="shared" si="5"/>
        <v>-46.214516294967943</v>
      </c>
      <c r="AD59" s="24" t="str">
        <f>'GT Data'!D61</f>
        <v>TKNODE_114</v>
      </c>
      <c r="AE59" s="25">
        <f t="shared" si="6"/>
        <v>28.728279391411643</v>
      </c>
      <c r="AF59" s="25">
        <f t="shared" si="7"/>
        <v>-36.200379550314807</v>
      </c>
      <c r="AG59" s="25">
        <f t="shared" si="8"/>
        <v>-1.1734361692319588</v>
      </c>
      <c r="AH59" s="25">
        <v>0</v>
      </c>
      <c r="AI59" s="25">
        <v>0</v>
      </c>
      <c r="AJ59" s="25">
        <f t="shared" si="9"/>
        <v>0</v>
      </c>
      <c r="AK59" s="24" t="str">
        <f>'GT Data'!N61</f>
        <v>TKNODE_115</v>
      </c>
      <c r="AL59" s="25">
        <f t="shared" si="10"/>
        <v>-28.728279391411643</v>
      </c>
      <c r="AM59" s="25">
        <f t="shared" si="11"/>
        <v>36.200379550314807</v>
      </c>
      <c r="AN59" s="25">
        <f t="shared" si="12"/>
        <v>29.088896680487672</v>
      </c>
      <c r="AO59" s="25">
        <v>0</v>
      </c>
      <c r="AP59" s="25">
        <v>0</v>
      </c>
      <c r="AQ59" s="25">
        <v>0</v>
      </c>
    </row>
    <row r="60" spans="1:43" x14ac:dyDescent="0.3">
      <c r="A60" t="str">
        <f>'Calculated Tab Properties'!A60</f>
        <v>TAB_1_58</v>
      </c>
      <c r="B60">
        <f>'Calculated Tab Properties'!B60</f>
        <v>1.4977</v>
      </c>
      <c r="C60">
        <f>'Calculated Tab Properties'!C60</f>
        <v>0.42352273629018744</v>
      </c>
      <c r="D60">
        <f>'Calculated Tab Properties'!D60</f>
        <v>24.266065317259891</v>
      </c>
      <c r="E60">
        <f>'Calculated Tab Properties'!E60</f>
        <v>6.8446664769515868</v>
      </c>
      <c r="F60">
        <f>'Calculated Tab Properties'!F60</f>
        <v>3.9446665295478565</v>
      </c>
      <c r="G60">
        <f>'Calculated Tab Properties'!G60</f>
        <v>2.8999999474037312</v>
      </c>
      <c r="H60">
        <f>'Calculated Tab Properties'!H60</f>
        <v>4.2894632009212774</v>
      </c>
      <c r="I60">
        <f>'Calculated Tab Properties'!I60</f>
        <v>0.14999998661146555</v>
      </c>
      <c r="J60" s="20">
        <f>'Calculated Tab Properties'!J60</f>
        <v>0.4850570260722199</v>
      </c>
      <c r="K60">
        <f>'Calculated Tab Properties'!K60</f>
        <v>17.750232</v>
      </c>
      <c r="L60">
        <f>'Calculated Tab Properties'!L60</f>
        <v>0.5128066488412214</v>
      </c>
      <c r="M60">
        <f>'Calculated Tab Properties'!M60</f>
        <v>0.37699999316248506</v>
      </c>
      <c r="N60">
        <f>'Calculated Tab Properties'!N60</f>
        <v>0.55763021611976604</v>
      </c>
      <c r="O60" s="27">
        <v>0</v>
      </c>
      <c r="P60" s="27">
        <v>0</v>
      </c>
      <c r="Q60">
        <v>0</v>
      </c>
      <c r="R60">
        <f>'Calculated Tab Properties'!R60</f>
        <v>1</v>
      </c>
      <c r="T60" s="1">
        <v>0</v>
      </c>
      <c r="U60" s="1">
        <v>0</v>
      </c>
      <c r="V60">
        <f>T60*'GEOMETRIC INPUTS'!S60</f>
        <v>0</v>
      </c>
      <c r="W60">
        <v>59</v>
      </c>
      <c r="X60">
        <f t="shared" si="0"/>
        <v>0</v>
      </c>
      <c r="Y60">
        <f t="shared" si="1"/>
        <v>0</v>
      </c>
      <c r="Z60" s="27">
        <f t="shared" si="2"/>
        <v>-0.55714695124475866</v>
      </c>
      <c r="AA60" s="27">
        <f t="shared" si="3"/>
        <v>19.754815809368228</v>
      </c>
      <c r="AB60" s="27">
        <f t="shared" si="4"/>
        <v>38.539480177554374</v>
      </c>
      <c r="AC60" s="27">
        <f t="shared" si="5"/>
        <v>-38.539480177554374</v>
      </c>
      <c r="AD60" s="24" t="str">
        <f>'GT Data'!D62</f>
        <v>TKNODE_116</v>
      </c>
      <c r="AE60" s="25">
        <f t="shared" si="6"/>
        <v>15.838743128711871</v>
      </c>
      <c r="AF60" s="25">
        <f t="shared" si="7"/>
        <v>-35.134395518619485</v>
      </c>
      <c r="AG60" s="25">
        <f t="shared" si="8"/>
        <v>-0.55714695124475866</v>
      </c>
      <c r="AH60" s="25">
        <v>0</v>
      </c>
      <c r="AI60" s="25">
        <v>0</v>
      </c>
      <c r="AJ60" s="25">
        <f t="shared" si="9"/>
        <v>0</v>
      </c>
      <c r="AK60" s="24" t="str">
        <f>'GT Data'!N62</f>
        <v>TKNODE_117</v>
      </c>
      <c r="AL60" s="25">
        <f t="shared" si="10"/>
        <v>-15.838743128711871</v>
      </c>
      <c r="AM60" s="25">
        <f t="shared" si="11"/>
        <v>35.134395518619485</v>
      </c>
      <c r="AN60" s="25">
        <f t="shared" si="12"/>
        <v>19.754815809368228</v>
      </c>
      <c r="AO60" s="25">
        <v>0</v>
      </c>
      <c r="AP60" s="25">
        <v>0</v>
      </c>
      <c r="AQ60" s="25">
        <v>0</v>
      </c>
    </row>
    <row r="61" spans="1:43" x14ac:dyDescent="0.3">
      <c r="A61" t="str">
        <f>'Calculated Tab Properties'!A61</f>
        <v>TAB_1_59</v>
      </c>
      <c r="B61">
        <f>'Calculated Tab Properties'!B61</f>
        <v>1.3002</v>
      </c>
      <c r="C61">
        <f>'Calculated Tab Properties'!C61</f>
        <v>0.58468890923365935</v>
      </c>
      <c r="D61">
        <f>'Calculated Tab Properties'!D61</f>
        <v>33.500206827196351</v>
      </c>
      <c r="E61">
        <f>'Calculated Tab Properties'!E61</f>
        <v>6.5404870629901817</v>
      </c>
      <c r="F61">
        <f>'Calculated Tab Properties'!F61</f>
        <v>3.6404870608009374</v>
      </c>
      <c r="G61">
        <f>'Calculated Tab Properties'!G61</f>
        <v>2.9000000021892443</v>
      </c>
      <c r="H61">
        <f>'Calculated Tab Properties'!H61</f>
        <v>4.0228720797804209</v>
      </c>
      <c r="I61">
        <f>'Calculated Tab Properties'!I61</f>
        <v>0.15000002167919843</v>
      </c>
      <c r="J61" s="20">
        <f>'Calculated Tab Properties'!J61</f>
        <v>0.52031934354636955</v>
      </c>
      <c r="K61">
        <f>'Calculated Tab Properties'!K61</f>
        <v>17.448756000000003</v>
      </c>
      <c r="L61">
        <f>'Calculated Tab Properties'!L61</f>
        <v>0.47326331790412191</v>
      </c>
      <c r="M61">
        <f>'Calculated Tab Properties'!M61</f>
        <v>0.37700000028460179</v>
      </c>
      <c r="N61">
        <f>'Calculated Tab Properties'!N61</f>
        <v>0.52297337037145475</v>
      </c>
      <c r="O61" s="27">
        <v>0</v>
      </c>
      <c r="P61" s="27">
        <v>0</v>
      </c>
      <c r="Q61">
        <v>0</v>
      </c>
      <c r="R61">
        <f>'Calculated Tab Properties'!R61</f>
        <v>1</v>
      </c>
      <c r="T61" s="1">
        <v>0</v>
      </c>
      <c r="U61" s="1">
        <v>0</v>
      </c>
      <c r="V61">
        <f>T61*'GEOMETRIC INPUTS'!S61</f>
        <v>0</v>
      </c>
      <c r="W61">
        <v>60</v>
      </c>
      <c r="X61">
        <f t="shared" si="0"/>
        <v>0</v>
      </c>
      <c r="Y61">
        <f t="shared" si="1"/>
        <v>0</v>
      </c>
      <c r="Z61" s="27">
        <f t="shared" si="2"/>
        <v>-0.63247286641996192</v>
      </c>
      <c r="AA61" s="27">
        <f t="shared" si="3"/>
        <v>19.454465554980143</v>
      </c>
      <c r="AB61" s="27">
        <f t="shared" si="4"/>
        <v>34.865495821892956</v>
      </c>
      <c r="AC61" s="27">
        <f t="shared" si="5"/>
        <v>-34.865495821892956</v>
      </c>
      <c r="AD61" s="24" t="str">
        <f>'GT Data'!D63</f>
        <v>TKNODE_118</v>
      </c>
      <c r="AE61" s="25">
        <f t="shared" si="6"/>
        <v>19.243661606429917</v>
      </c>
      <c r="AF61" s="25">
        <f t="shared" si="7"/>
        <v>-29.073773179338975</v>
      </c>
      <c r="AG61" s="25">
        <f t="shared" si="8"/>
        <v>-0.63247286641996192</v>
      </c>
      <c r="AH61" s="25">
        <v>0</v>
      </c>
      <c r="AI61" s="25">
        <v>0</v>
      </c>
      <c r="AJ61" s="25">
        <f t="shared" si="9"/>
        <v>0</v>
      </c>
      <c r="AK61" s="24" t="str">
        <f>'GT Data'!N63</f>
        <v>TKNODE_119</v>
      </c>
      <c r="AL61" s="25">
        <f t="shared" si="10"/>
        <v>-19.243661606429917</v>
      </c>
      <c r="AM61" s="25">
        <f t="shared" si="11"/>
        <v>29.073773179338975</v>
      </c>
      <c r="AN61" s="25">
        <f t="shared" si="12"/>
        <v>19.454465554980143</v>
      </c>
      <c r="AO61" s="25">
        <v>0</v>
      </c>
      <c r="AP61" s="25">
        <v>0</v>
      </c>
      <c r="AQ61" s="25">
        <v>0</v>
      </c>
    </row>
    <row r="62" spans="1:43" x14ac:dyDescent="0.3">
      <c r="A62" t="str">
        <f>'Calculated Tab Properties'!A62</f>
        <v>TAB_1_60</v>
      </c>
      <c r="B62">
        <f>'Calculated Tab Properties'!B62</f>
        <v>1.8993</v>
      </c>
      <c r="C62">
        <f>'Calculated Tab Properties'!C62</f>
        <v>0.5846889006466216</v>
      </c>
      <c r="D62">
        <f>'Calculated Tab Properties'!D62</f>
        <v>33.50020633519533</v>
      </c>
      <c r="E62">
        <f>'Calculated Tab Properties'!E62</f>
        <v>6.1252271470288564</v>
      </c>
      <c r="F62">
        <f>'Calculated Tab Properties'!F62</f>
        <v>3.8252271481680213</v>
      </c>
      <c r="G62">
        <f>'Calculated Tab Properties'!G62</f>
        <v>2.2999999988608355</v>
      </c>
      <c r="H62">
        <f>'Calculated Tab Properties'!H62</f>
        <v>4.1841718931324134</v>
      </c>
      <c r="I62">
        <f>'Calculated Tab Properties'!I62</f>
        <v>0.15000002167919918</v>
      </c>
      <c r="J62" s="20">
        <f>'Calculated Tab Properties'!J62</f>
        <v>0.49836703079125833</v>
      </c>
      <c r="K62">
        <f>'Calculated Tab Properties'!K62</f>
        <v>21.923388000000003</v>
      </c>
      <c r="L62">
        <f>'Calculated Tab Properties'!L62</f>
        <v>0.49727952926184277</v>
      </c>
      <c r="M62">
        <f>'Calculated Tab Properties'!M62</f>
        <v>0.29899999985190862</v>
      </c>
      <c r="N62">
        <f>'Calculated Tab Properties'!N62</f>
        <v>0.54394234610721381</v>
      </c>
      <c r="O62" s="27">
        <v>0</v>
      </c>
      <c r="P62" s="27">
        <v>0</v>
      </c>
      <c r="Q62">
        <v>0</v>
      </c>
      <c r="R62">
        <f>'Calculated Tab Properties'!R62</f>
        <v>1</v>
      </c>
      <c r="T62" s="1">
        <v>0</v>
      </c>
      <c r="U62" s="1">
        <v>0</v>
      </c>
      <c r="V62">
        <f>T62*'GEOMETRIC INPUTS'!S62</f>
        <v>0</v>
      </c>
      <c r="W62">
        <v>61</v>
      </c>
      <c r="X62">
        <f t="shared" si="0"/>
        <v>0</v>
      </c>
      <c r="Y62">
        <f t="shared" si="1"/>
        <v>0</v>
      </c>
      <c r="Z62" s="27">
        <f t="shared" si="2"/>
        <v>-0.70094009932055534</v>
      </c>
      <c r="AA62" s="27">
        <f t="shared" si="3"/>
        <v>23.964549974541523</v>
      </c>
      <c r="AB62" s="27">
        <f t="shared" si="4"/>
        <v>45.037137903095612</v>
      </c>
      <c r="AC62" s="27">
        <f t="shared" si="5"/>
        <v>-45.037137903095612</v>
      </c>
      <c r="AD62" s="24" t="str">
        <f>'GT Data'!D64</f>
        <v>TKNODE_120</v>
      </c>
      <c r="AE62" s="25">
        <f t="shared" si="6"/>
        <v>24.85779736828572</v>
      </c>
      <c r="AF62" s="25">
        <f t="shared" si="7"/>
        <v>-37.555741245509971</v>
      </c>
      <c r="AG62" s="25">
        <f t="shared" si="8"/>
        <v>-0.70094009932055534</v>
      </c>
      <c r="AH62" s="25">
        <v>0</v>
      </c>
      <c r="AI62" s="25">
        <v>0</v>
      </c>
      <c r="AJ62" s="25">
        <f t="shared" si="9"/>
        <v>0</v>
      </c>
      <c r="AK62" s="24" t="str">
        <f>'GT Data'!N64</f>
        <v>TKNODE_121</v>
      </c>
      <c r="AL62" s="25">
        <f t="shared" si="10"/>
        <v>-24.85779736828572</v>
      </c>
      <c r="AM62" s="25">
        <f t="shared" si="11"/>
        <v>37.555741245509971</v>
      </c>
      <c r="AN62" s="25">
        <f t="shared" si="12"/>
        <v>23.964549974541523</v>
      </c>
      <c r="AO62" s="25">
        <v>0</v>
      </c>
      <c r="AP62" s="25">
        <v>0</v>
      </c>
      <c r="AQ62" s="25">
        <v>0</v>
      </c>
    </row>
    <row r="63" spans="1:43" x14ac:dyDescent="0.3">
      <c r="A63" t="str">
        <f>'Calculated Tab Properties'!A63</f>
        <v>TAB_1_61</v>
      </c>
      <c r="B63">
        <f>'Calculated Tab Properties'!B63</f>
        <v>3.3109999999999999</v>
      </c>
      <c r="C63">
        <f>'Calculated Tab Properties'!C63</f>
        <v>0.58468890898229964</v>
      </c>
      <c r="D63">
        <f>'Calculated Tab Properties'!D63</f>
        <v>33.500206812794502</v>
      </c>
      <c r="E63">
        <f>'Calculated Tab Properties'!E63</f>
        <v>7.1593936548236581</v>
      </c>
      <c r="F63">
        <f>'Calculated Tab Properties'!F63</f>
        <v>4.4593936815400133</v>
      </c>
      <c r="G63">
        <f>'Calculated Tab Properties'!G63</f>
        <v>2.6999999732836444</v>
      </c>
      <c r="H63">
        <f>'Calculated Tab Properties'!H63</f>
        <v>4.7508813619841721</v>
      </c>
      <c r="I63">
        <f>'Calculated Tab Properties'!I63</f>
        <v>0.15000002167919918</v>
      </c>
      <c r="J63" s="20">
        <f>'Calculated Tab Properties'!J63</f>
        <v>0.4345194097338817</v>
      </c>
      <c r="K63">
        <f>'Calculated Tab Properties'!K63</f>
        <v>28.734792000000002</v>
      </c>
      <c r="L63">
        <f>'Calculated Tab Properties'!L63</f>
        <v>0.57972117860020178</v>
      </c>
      <c r="M63">
        <f>'Calculated Tab Properties'!M63</f>
        <v>0.3509999965268738</v>
      </c>
      <c r="N63">
        <f>'Calculated Tab Properties'!N63</f>
        <v>0.61761457705794243</v>
      </c>
      <c r="O63" s="27">
        <v>0</v>
      </c>
      <c r="P63" s="27">
        <v>0</v>
      </c>
      <c r="Q63">
        <v>0</v>
      </c>
      <c r="R63">
        <f>'Calculated Tab Properties'!R63</f>
        <v>1</v>
      </c>
      <c r="T63" s="1">
        <v>0</v>
      </c>
      <c r="U63" s="1">
        <v>0</v>
      </c>
      <c r="V63">
        <f>T63*'GEOMETRIC INPUTS'!S63</f>
        <v>0</v>
      </c>
      <c r="W63">
        <v>62</v>
      </c>
      <c r="X63">
        <f t="shared" si="0"/>
        <v>0</v>
      </c>
      <c r="Y63">
        <f t="shared" si="1"/>
        <v>0</v>
      </c>
      <c r="Z63" s="27">
        <f t="shared" si="2"/>
        <v>-0.78294655786294165</v>
      </c>
      <c r="AA63" s="27">
        <f t="shared" si="3"/>
        <v>31.066074310047963</v>
      </c>
      <c r="AB63" s="27">
        <f t="shared" si="4"/>
        <v>68.268744005548371</v>
      </c>
      <c r="AC63" s="27">
        <f t="shared" si="5"/>
        <v>-68.268744005548371</v>
      </c>
      <c r="AD63" s="24" t="str">
        <f>'GT Data'!D65</f>
        <v>TKNODE_122</v>
      </c>
      <c r="AE63" s="25">
        <f t="shared" si="6"/>
        <v>37.680250243707292</v>
      </c>
      <c r="AF63" s="25">
        <f t="shared" si="7"/>
        <v>-56.92820170764832</v>
      </c>
      <c r="AG63" s="25">
        <f t="shared" si="8"/>
        <v>-0.78294655786294165</v>
      </c>
      <c r="AH63" s="25">
        <v>0</v>
      </c>
      <c r="AI63" s="25">
        <v>0</v>
      </c>
      <c r="AJ63" s="25">
        <f t="shared" si="9"/>
        <v>0</v>
      </c>
      <c r="AK63" s="24" t="str">
        <f>'GT Data'!N65</f>
        <v>TKNODE_123</v>
      </c>
      <c r="AL63" s="25">
        <f t="shared" si="10"/>
        <v>-37.680250243707292</v>
      </c>
      <c r="AM63" s="25">
        <f t="shared" si="11"/>
        <v>56.92820170764832</v>
      </c>
      <c r="AN63" s="25">
        <f t="shared" si="12"/>
        <v>31.066074310047963</v>
      </c>
      <c r="AO63" s="25">
        <v>0</v>
      </c>
      <c r="AP63" s="25">
        <v>0</v>
      </c>
      <c r="AQ63" s="25">
        <v>0</v>
      </c>
    </row>
    <row r="64" spans="1:43" x14ac:dyDescent="0.3">
      <c r="A64" t="str">
        <f>'Calculated Tab Properties'!A64</f>
        <v>TAB_1_62</v>
      </c>
      <c r="B64">
        <f>'Calculated Tab Properties'!B64</f>
        <v>3.1084999999999998</v>
      </c>
      <c r="C64">
        <f>'Calculated Tab Properties'!C64</f>
        <v>0.41500058352852687</v>
      </c>
      <c r="D64">
        <f>'Calculated Tab Properties'!D64</f>
        <v>23.777781931650981</v>
      </c>
      <c r="E64">
        <f>'Calculated Tab Properties'!E64</f>
        <v>5.9019825869324825</v>
      </c>
      <c r="F64">
        <f>'Calculated Tab Properties'!F64</f>
        <v>3.2019825958613639</v>
      </c>
      <c r="G64">
        <f>'Calculated Tab Properties'!G64</f>
        <v>2.6999999910711194</v>
      </c>
      <c r="H64">
        <f>'Calculated Tab Properties'!H64</f>
        <v>3.6490777675769248</v>
      </c>
      <c r="I64">
        <f>'Calculated Tab Properties'!I64</f>
        <v>0.14999996021669537</v>
      </c>
      <c r="J64" s="20">
        <f>'Calculated Tab Properties'!J64</f>
        <v>0.58007143466318067</v>
      </c>
      <c r="K64">
        <f>'Calculated Tab Properties'!K64</f>
        <v>59.718444000000012</v>
      </c>
      <c r="L64">
        <f>'Calculated Tab Properties'!L64</f>
        <v>0.41625773746197731</v>
      </c>
      <c r="M64">
        <f>'Calculated Tab Properties'!M64</f>
        <v>0.35099999883924554</v>
      </c>
      <c r="N64">
        <f>'Calculated Tab Properties'!N64</f>
        <v>0.47438010978500023</v>
      </c>
      <c r="O64" s="27">
        <v>0</v>
      </c>
      <c r="P64" s="27">
        <v>0</v>
      </c>
      <c r="Q64">
        <v>0</v>
      </c>
      <c r="R64">
        <f>'Calculated Tab Properties'!R64</f>
        <v>1</v>
      </c>
      <c r="T64" s="1">
        <v>0</v>
      </c>
      <c r="U64" s="1">
        <v>0</v>
      </c>
      <c r="V64">
        <f>T64*'GEOMETRIC INPUTS'!S64</f>
        <v>0</v>
      </c>
      <c r="W64">
        <v>63</v>
      </c>
      <c r="X64">
        <f t="shared" si="0"/>
        <v>0</v>
      </c>
      <c r="Y64">
        <f t="shared" si="1"/>
        <v>0</v>
      </c>
      <c r="Z64" s="27">
        <f t="shared" si="2"/>
        <v>-2.7374256240571651</v>
      </c>
      <c r="AA64" s="27">
        <f t="shared" si="3"/>
        <v>63.6975074701434</v>
      </c>
      <c r="AB64" s="27">
        <f t="shared" si="4"/>
        <v>97.931896160975484</v>
      </c>
      <c r="AC64" s="27">
        <f t="shared" si="5"/>
        <v>-97.931896160975484</v>
      </c>
      <c r="AD64" s="24" t="str">
        <f>'GT Data'!D66</f>
        <v>TKNODE_124</v>
      </c>
      <c r="AE64" s="25">
        <f t="shared" si="6"/>
        <v>39.485206690957071</v>
      </c>
      <c r="AF64" s="25">
        <f t="shared" si="7"/>
        <v>-89.619053433164993</v>
      </c>
      <c r="AG64" s="25">
        <f t="shared" si="8"/>
        <v>-2.7374256240571651</v>
      </c>
      <c r="AH64" s="25">
        <v>0</v>
      </c>
      <c r="AI64" s="25">
        <v>0</v>
      </c>
      <c r="AJ64" s="25">
        <f t="shared" si="9"/>
        <v>0</v>
      </c>
      <c r="AK64" s="24" t="str">
        <f>'GT Data'!N66</f>
        <v>TKNODE_125</v>
      </c>
      <c r="AL64" s="25">
        <f t="shared" si="10"/>
        <v>-39.485206690957071</v>
      </c>
      <c r="AM64" s="25">
        <f t="shared" si="11"/>
        <v>89.619053433164993</v>
      </c>
      <c r="AN64" s="25">
        <f t="shared" si="12"/>
        <v>63.6975074701434</v>
      </c>
      <c r="AO64" s="25">
        <v>0</v>
      </c>
      <c r="AP64" s="25">
        <v>0</v>
      </c>
      <c r="AQ64" s="25">
        <v>0</v>
      </c>
    </row>
    <row r="65" spans="1:43" x14ac:dyDescent="0.3">
      <c r="A65" t="str">
        <f>'Calculated Tab Properties'!A65</f>
        <v>TAB_1_63</v>
      </c>
      <c r="B65">
        <f>'Calculated Tab Properties'!B65</f>
        <v>1.8208</v>
      </c>
      <c r="C65">
        <f>'Calculated Tab Properties'!C65</f>
        <v>0.1034636900478727</v>
      </c>
      <c r="D65">
        <f>'Calculated Tab Properties'!D65</f>
        <v>5.9280327725928039</v>
      </c>
      <c r="E65">
        <f>'Calculated Tab Properties'!E65</f>
        <v>6.3098912405946042</v>
      </c>
      <c r="F65">
        <f>'Calculated Tab Properties'!F65</f>
        <v>4.4098912082634421</v>
      </c>
      <c r="G65">
        <f>'Calculated Tab Properties'!G65</f>
        <v>1.9000000323311623</v>
      </c>
      <c r="H65">
        <f>'Calculated Tab Properties'!H65</f>
        <v>4.7060764679791127</v>
      </c>
      <c r="I65">
        <f>'Calculated Tab Properties'!I65</f>
        <v>0.14999994163482158</v>
      </c>
      <c r="J65" s="20">
        <f>'Calculated Tab Properties'!J65</f>
        <v>0.43894251934777834</v>
      </c>
      <c r="K65">
        <f>'Calculated Tab Properties'!K65</f>
        <v>22.132068000000004</v>
      </c>
      <c r="L65">
        <f>'Calculated Tab Properties'!L65</f>
        <v>0.57328585707424751</v>
      </c>
      <c r="M65">
        <f>'Calculated Tab Properties'!M65</f>
        <v>0.2470000042030511</v>
      </c>
      <c r="N65">
        <f>'Calculated Tab Properties'!N65</f>
        <v>0.61178994083728466</v>
      </c>
      <c r="O65" s="27">
        <v>0</v>
      </c>
      <c r="P65" s="27">
        <v>0</v>
      </c>
      <c r="Q65">
        <v>0</v>
      </c>
      <c r="R65">
        <f>'Calculated Tab Properties'!R65</f>
        <v>1</v>
      </c>
      <c r="T65" s="1">
        <v>0</v>
      </c>
      <c r="U65" s="1">
        <v>0</v>
      </c>
      <c r="V65">
        <f>T65*'GEOMETRIC INPUTS'!S65</f>
        <v>0</v>
      </c>
      <c r="W65">
        <v>64</v>
      </c>
      <c r="X65">
        <f t="shared" si="0"/>
        <v>0</v>
      </c>
      <c r="Y65">
        <f t="shared" si="1"/>
        <v>0</v>
      </c>
      <c r="Z65" s="27">
        <f t="shared" si="2"/>
        <v>-0.51937670967599214</v>
      </c>
      <c r="AA65" s="27">
        <f t="shared" si="3"/>
        <v>24.083520511790578</v>
      </c>
      <c r="AB65" s="27">
        <f t="shared" si="4"/>
        <v>52.600367388583209</v>
      </c>
      <c r="AC65" s="27">
        <f t="shared" si="5"/>
        <v>-52.600367388583209</v>
      </c>
      <c r="AD65" s="24" t="str">
        <f>'GT Data'!D67</f>
        <v>TKNODE_126</v>
      </c>
      <c r="AE65" s="25">
        <f t="shared" si="6"/>
        <v>5.4325237017469661</v>
      </c>
      <c r="AF65" s="25">
        <f t="shared" si="7"/>
        <v>-52.319081945728797</v>
      </c>
      <c r="AG65" s="25">
        <f t="shared" si="8"/>
        <v>-0.51937670967599214</v>
      </c>
      <c r="AH65" s="25">
        <v>0</v>
      </c>
      <c r="AI65" s="25">
        <v>0</v>
      </c>
      <c r="AJ65" s="25">
        <f t="shared" si="9"/>
        <v>0</v>
      </c>
      <c r="AK65" s="24" t="str">
        <f>'GT Data'!N67</f>
        <v>TKNODE_127</v>
      </c>
      <c r="AL65" s="25">
        <f t="shared" si="10"/>
        <v>-5.4325237017469661</v>
      </c>
      <c r="AM65" s="25">
        <f t="shared" si="11"/>
        <v>52.319081945728797</v>
      </c>
      <c r="AN65" s="25">
        <f t="shared" si="12"/>
        <v>24.083520511790578</v>
      </c>
      <c r="AO65" s="25">
        <v>0</v>
      </c>
      <c r="AP65" s="25">
        <v>0</v>
      </c>
      <c r="AQ65" s="25">
        <v>0</v>
      </c>
    </row>
    <row r="66" spans="1:43" x14ac:dyDescent="0.3">
      <c r="A66" t="str">
        <f>'Calculated Tab Properties'!A66</f>
        <v>TAB_1_64</v>
      </c>
      <c r="B66">
        <f>'Calculated Tab Properties'!B66</f>
        <v>2.0695000000000001</v>
      </c>
      <c r="C66">
        <f>'Calculated Tab Properties'!C66</f>
        <v>3.3926060531756299</v>
      </c>
      <c r="D66">
        <f>'Calculated Tab Properties'!D66</f>
        <v>194.38200839749936</v>
      </c>
      <c r="E66">
        <f>'Calculated Tab Properties'!E66</f>
        <v>6.4464794984583182</v>
      </c>
      <c r="F66">
        <f>'Calculated Tab Properties'!F66</f>
        <v>4.3464794383464236</v>
      </c>
      <c r="G66">
        <f>'Calculated Tab Properties'!G66</f>
        <v>2.1000000601118947</v>
      </c>
      <c r="H66">
        <f>'Calculated Tab Properties'!H66</f>
        <v>4.6486100219680919</v>
      </c>
      <c r="I66">
        <f>'Calculated Tab Properties'!I66</f>
        <v>0.14999993191071687</v>
      </c>
      <c r="J66" s="20">
        <f>'Calculated Tab Properties'!J66</f>
        <v>0.44475434120891555</v>
      </c>
      <c r="K66">
        <f>'Calculated Tab Properties'!K66</f>
        <v>18.085452</v>
      </c>
      <c r="L66">
        <f>'Calculated Tab Properties'!L66</f>
        <v>0.56504232698503509</v>
      </c>
      <c r="M66">
        <f>'Calculated Tab Properties'!M66</f>
        <v>0.27300000781454631</v>
      </c>
      <c r="N66">
        <f>'Calculated Tab Properties'!N66</f>
        <v>0.604319302855852</v>
      </c>
      <c r="O66" s="27">
        <v>0</v>
      </c>
      <c r="P66" s="27">
        <v>0</v>
      </c>
      <c r="Q66">
        <v>0</v>
      </c>
      <c r="R66">
        <f>'Calculated Tab Properties'!R66</f>
        <v>1</v>
      </c>
      <c r="T66" s="1">
        <v>0</v>
      </c>
      <c r="U66" s="1">
        <v>0</v>
      </c>
      <c r="V66">
        <f>T66*'GEOMETRIC INPUTS'!S66</f>
        <v>0</v>
      </c>
      <c r="W66">
        <v>65</v>
      </c>
      <c r="X66">
        <f t="shared" ref="X66:X75" si="13">V66*COS(C66)</f>
        <v>0</v>
      </c>
      <c r="Y66">
        <f t="shared" ref="Y66:Y75" si="14">V66*SIN(C66)</f>
        <v>0</v>
      </c>
      <c r="Z66" s="27">
        <f t="shared" ref="Z66:Z75" si="15">(F66/2*L66-G66/2*M66-G66/2*O66-I66*(K66+P66)-Q66)/F66</f>
        <v>-0.40756989239113894</v>
      </c>
      <c r="AA66" s="27">
        <f t="shared" ref="AA66:AA75" si="16">SUM(K66:N66) + P66+O66-Z66</f>
        <v>19.935383530046572</v>
      </c>
      <c r="AB66" s="27">
        <f t="shared" ref="AB66:AB75" si="17">(N66*H66*COS(J66) + 2*H66*COS(J66)*(L66+M66+O66+K66+P66-Z66)/(2*H66*SIN(J66)))</f>
        <v>43.096162416357153</v>
      </c>
      <c r="AC66" s="27">
        <f t="shared" ref="AC66:AC75" si="18">X66-AB66</f>
        <v>-43.096162416357153</v>
      </c>
      <c r="AD66" s="24" t="str">
        <f>'GT Data'!D68</f>
        <v>TKNODE_128</v>
      </c>
      <c r="AE66" s="25">
        <f t="shared" ref="AE66:AE75" si="19">-AC66*SIN(C66) + Y66*COS(C66)</f>
        <v>-10.704471653988277</v>
      </c>
      <c r="AF66" s="25">
        <f t="shared" ref="AF66:AF75" si="20">AC66*COS(C66) + Y66*SIN(C66)</f>
        <v>41.745580623893545</v>
      </c>
      <c r="AG66" s="25">
        <f t="shared" ref="AG66:AG75" si="21">Z66</f>
        <v>-0.40756989239113894</v>
      </c>
      <c r="AH66" s="25">
        <v>0</v>
      </c>
      <c r="AI66" s="25">
        <v>0</v>
      </c>
      <c r="AJ66" s="25">
        <f t="shared" ref="AJ66:AJ75" si="22">Y66*(F66+I66)</f>
        <v>0</v>
      </c>
      <c r="AK66" s="24" t="str">
        <f>'GT Data'!N68</f>
        <v>TKNODE_129</v>
      </c>
      <c r="AL66" s="25">
        <f t="shared" ref="AL66:AL75" si="23">-AB66*SIN(C66)</f>
        <v>10.704471653988277</v>
      </c>
      <c r="AM66" s="25">
        <f t="shared" ref="AM66:AM75" si="24">AB66*COS(C66)</f>
        <v>-41.745580623893545</v>
      </c>
      <c r="AN66" s="25">
        <f t="shared" ref="AN66:AN75" si="25">AA66</f>
        <v>19.935383530046572</v>
      </c>
      <c r="AO66" s="25">
        <v>0</v>
      </c>
      <c r="AP66" s="25">
        <v>0</v>
      </c>
      <c r="AQ66" s="25">
        <v>0</v>
      </c>
    </row>
    <row r="67" spans="1:43" x14ac:dyDescent="0.3">
      <c r="A67" t="str">
        <f>'Calculated Tab Properties'!A67</f>
        <v>TAB_1_65</v>
      </c>
      <c r="B67">
        <f>'Calculated Tab Properties'!B67</f>
        <v>2.3488000000000002</v>
      </c>
      <c r="C67">
        <f>'Calculated Tab Properties'!C67</f>
        <v>3.7164166352503978</v>
      </c>
      <c r="D67">
        <f>'Calculated Tab Properties'!D67</f>
        <v>212.93498811205808</v>
      </c>
      <c r="E67">
        <f>'Calculated Tab Properties'!E67</f>
        <v>4.8903940363560503</v>
      </c>
      <c r="F67">
        <f>'Calculated Tab Properties'!F67</f>
        <v>2.9903940761199972</v>
      </c>
      <c r="G67">
        <f>'Calculated Tab Properties'!G67</f>
        <v>1.8999999602360533</v>
      </c>
      <c r="H67">
        <f>'Calculated Tab Properties'!H67</f>
        <v>3.4736846829266317</v>
      </c>
      <c r="I67">
        <f>'Calculated Tab Properties'!I67</f>
        <v>0.15000001975283206</v>
      </c>
      <c r="J67" s="20">
        <f>'Calculated Tab Properties'!J67</f>
        <v>0.61353031198069885</v>
      </c>
      <c r="K67">
        <f>'Calculated Tab Properties'!K67</f>
        <v>20.278812000000002</v>
      </c>
      <c r="L67">
        <f>'Calculated Tab Properties'!L67</f>
        <v>0.38875122989559963</v>
      </c>
      <c r="M67">
        <f>'Calculated Tab Properties'!M67</f>
        <v>0.24699999483068694</v>
      </c>
      <c r="N67">
        <f>'Calculated Tab Properties'!N67</f>
        <v>0.45157900878046214</v>
      </c>
      <c r="O67" s="27">
        <v>0</v>
      </c>
      <c r="P67" s="27">
        <v>0</v>
      </c>
      <c r="Q67">
        <v>0</v>
      </c>
      <c r="R67">
        <f>'Calculated Tab Properties'!R67</f>
        <v>1</v>
      </c>
      <c r="T67" s="1">
        <v>0</v>
      </c>
      <c r="U67" s="1">
        <v>0</v>
      </c>
      <c r="V67">
        <f>T67*'GEOMETRIC INPUTS'!S67</f>
        <v>0</v>
      </c>
      <c r="W67">
        <v>66</v>
      </c>
      <c r="X67">
        <f t="shared" si="13"/>
        <v>0</v>
      </c>
      <c r="Y67">
        <f t="shared" si="14"/>
        <v>0</v>
      </c>
      <c r="Z67" s="27">
        <f t="shared" si="15"/>
        <v>-0.90129007570707842</v>
      </c>
      <c r="AA67" s="27">
        <f t="shared" si="16"/>
        <v>22.267432309213831</v>
      </c>
      <c r="AB67" s="27">
        <f t="shared" si="17"/>
        <v>32.262766498723849</v>
      </c>
      <c r="AC67" s="27">
        <f t="shared" si="18"/>
        <v>-32.262766498723849</v>
      </c>
      <c r="AD67" s="24" t="str">
        <f>'GT Data'!D69</f>
        <v>TKNODE_130</v>
      </c>
      <c r="AE67" s="25">
        <f t="shared" si="19"/>
        <v>-17.540848956304327</v>
      </c>
      <c r="AF67" s="25">
        <f t="shared" si="20"/>
        <v>27.077753231080592</v>
      </c>
      <c r="AG67" s="25">
        <f t="shared" si="21"/>
        <v>-0.90129007570707842</v>
      </c>
      <c r="AH67" s="25">
        <v>0</v>
      </c>
      <c r="AI67" s="25">
        <v>0</v>
      </c>
      <c r="AJ67" s="25">
        <f t="shared" si="22"/>
        <v>0</v>
      </c>
      <c r="AK67" s="24" t="str">
        <f>'GT Data'!N69</f>
        <v>TKNODE_131</v>
      </c>
      <c r="AL67" s="25">
        <f t="shared" si="23"/>
        <v>17.540848956304327</v>
      </c>
      <c r="AM67" s="25">
        <f t="shared" si="24"/>
        <v>-27.077753231080592</v>
      </c>
      <c r="AN67" s="25">
        <f t="shared" si="25"/>
        <v>22.267432309213831</v>
      </c>
      <c r="AO67" s="25">
        <v>0</v>
      </c>
      <c r="AP67" s="25">
        <v>0</v>
      </c>
      <c r="AQ67" s="25">
        <v>0</v>
      </c>
    </row>
    <row r="68" spans="1:43" x14ac:dyDescent="0.3">
      <c r="A68" t="str">
        <f>'Calculated Tab Properties'!A68</f>
        <v>TAB_1_66</v>
      </c>
      <c r="B68">
        <f>'Calculated Tab Properties'!B68</f>
        <v>2.5602999999999998</v>
      </c>
      <c r="C68">
        <f>'Calculated Tab Properties'!C68</f>
        <v>4.2156601022782683</v>
      </c>
      <c r="D68">
        <f>'Calculated Tab Properties'!D68</f>
        <v>241.53953172223373</v>
      </c>
      <c r="E68">
        <f>'Calculated Tab Properties'!E68</f>
        <v>4.0193987169362941</v>
      </c>
      <c r="F68">
        <f>'Calculated Tab Properties'!F68</f>
        <v>2.1193986441421773</v>
      </c>
      <c r="G68">
        <f>'Calculated Tab Properties'!G68</f>
        <v>1.9000000727941166</v>
      </c>
      <c r="H68">
        <f>'Calculated Tab Properties'!H68</f>
        <v>2.8065956747835017</v>
      </c>
      <c r="I68">
        <f>'Calculated Tab Properties'!I68</f>
        <v>0.14999996235149546</v>
      </c>
      <c r="J68" s="20">
        <f>'Calculated Tab Properties'!J68</f>
        <v>0.79320735747548787</v>
      </c>
      <c r="K68">
        <f>'Calculated Tab Properties'!K68</f>
        <v>23.719812000000001</v>
      </c>
      <c r="L68">
        <f>'Calculated Tab Properties'!L68</f>
        <v>0.27552182373848305</v>
      </c>
      <c r="M68">
        <f>'Calculated Tab Properties'!M68</f>
        <v>0.24700000946323517</v>
      </c>
      <c r="N68">
        <f>'Calculated Tab Properties'!N68</f>
        <v>0.36485743772185525</v>
      </c>
      <c r="O68" s="27">
        <v>0</v>
      </c>
      <c r="P68" s="27">
        <v>0</v>
      </c>
      <c r="Q68">
        <v>0</v>
      </c>
      <c r="R68">
        <f>'Calculated Tab Properties'!R68</f>
        <v>1</v>
      </c>
      <c r="T68" s="1">
        <v>0</v>
      </c>
      <c r="U68" s="1">
        <v>0</v>
      </c>
      <c r="V68">
        <f>T68*'GEOMETRIC INPUTS'!S68</f>
        <v>0</v>
      </c>
      <c r="W68">
        <v>67</v>
      </c>
      <c r="X68">
        <f t="shared" si="13"/>
        <v>0</v>
      </c>
      <c r="Y68">
        <f t="shared" si="14"/>
        <v>0</v>
      </c>
      <c r="Z68" s="27">
        <f t="shared" si="15"/>
        <v>-1.6517188235487048</v>
      </c>
      <c r="AA68" s="27">
        <f t="shared" si="16"/>
        <v>26.258910094472281</v>
      </c>
      <c r="AB68" s="27">
        <f t="shared" si="17"/>
        <v>26.211160934266285</v>
      </c>
      <c r="AC68" s="27">
        <f t="shared" si="18"/>
        <v>-26.211160934266285</v>
      </c>
      <c r="AD68" s="24" t="str">
        <f>'GT Data'!D70</f>
        <v>TKNODE_132</v>
      </c>
      <c r="AE68" s="25">
        <f t="shared" si="19"/>
        <v>-23.043440522607796</v>
      </c>
      <c r="AF68" s="25">
        <f t="shared" si="20"/>
        <v>12.490989008202831</v>
      </c>
      <c r="AG68" s="25">
        <f t="shared" si="21"/>
        <v>-1.6517188235487048</v>
      </c>
      <c r="AH68" s="25">
        <v>0</v>
      </c>
      <c r="AI68" s="25">
        <v>0</v>
      </c>
      <c r="AJ68" s="25">
        <f t="shared" si="22"/>
        <v>0</v>
      </c>
      <c r="AK68" s="24" t="str">
        <f>'GT Data'!N70</f>
        <v>TKNODE_133</v>
      </c>
      <c r="AL68" s="25">
        <f t="shared" si="23"/>
        <v>23.043440522607796</v>
      </c>
      <c r="AM68" s="25">
        <f t="shared" si="24"/>
        <v>-12.490989008202831</v>
      </c>
      <c r="AN68" s="25">
        <f t="shared" si="25"/>
        <v>26.258910094472281</v>
      </c>
      <c r="AO68" s="25">
        <v>0</v>
      </c>
      <c r="AP68" s="25">
        <v>0</v>
      </c>
      <c r="AQ68" s="25">
        <v>0</v>
      </c>
    </row>
    <row r="69" spans="1:43" x14ac:dyDescent="0.3">
      <c r="A69" t="str">
        <f>'Calculated Tab Properties'!A69</f>
        <v>TAB_1_67</v>
      </c>
      <c r="B69">
        <f>'Calculated Tab Properties'!B69</f>
        <v>2.0106000000000002</v>
      </c>
      <c r="C69">
        <f>'Calculated Tab Properties'!C69</f>
        <v>4.8098804606629439</v>
      </c>
      <c r="D69">
        <f>'Calculated Tab Properties'!D69</f>
        <v>275.58585035842685</v>
      </c>
      <c r="E69">
        <f>'Calculated Tab Properties'!E69</f>
        <v>4.6675883905269329</v>
      </c>
      <c r="F69">
        <f>'Calculated Tab Properties'!F69</f>
        <v>1.9675883573297033</v>
      </c>
      <c r="G69">
        <f>'Calculated Tab Properties'!G69</f>
        <v>2.7000000331972296</v>
      </c>
      <c r="H69">
        <f>'Calculated Tab Properties'!H69</f>
        <v>2.7022265406177701</v>
      </c>
      <c r="I69">
        <f>'Calculated Tab Properties'!I69</f>
        <v>0.14999998297216513</v>
      </c>
      <c r="J69" s="20">
        <f>'Calculated Tab Properties'!J69</f>
        <v>0.83326424583830994</v>
      </c>
      <c r="K69">
        <f>'Calculated Tab Properties'!K69</f>
        <v>22.064580000000003</v>
      </c>
      <c r="L69">
        <f>'Calculated Tab Properties'!L69</f>
        <v>0.25578648645286145</v>
      </c>
      <c r="M69">
        <f>'Calculated Tab Properties'!M69</f>
        <v>0.35100000431563988</v>
      </c>
      <c r="N69">
        <f>'Calculated Tab Properties'!N69</f>
        <v>0.35128945028031011</v>
      </c>
      <c r="O69" s="27">
        <v>0</v>
      </c>
      <c r="P69" s="27">
        <v>0</v>
      </c>
      <c r="Q69">
        <v>0</v>
      </c>
      <c r="R69">
        <f>'Calculated Tab Properties'!R69</f>
        <v>1</v>
      </c>
      <c r="T69" s="1">
        <v>0</v>
      </c>
      <c r="U69" s="1">
        <v>0</v>
      </c>
      <c r="V69">
        <f>T69*'GEOMETRIC INPUTS'!S69</f>
        <v>0</v>
      </c>
      <c r="W69">
        <v>68</v>
      </c>
      <c r="X69">
        <f t="shared" si="13"/>
        <v>0</v>
      </c>
      <c r="Y69">
        <f t="shared" si="14"/>
        <v>0</v>
      </c>
      <c r="Z69" s="27">
        <f t="shared" si="15"/>
        <v>-1.79503775087388</v>
      </c>
      <c r="AA69" s="27">
        <f t="shared" si="16"/>
        <v>24.817693691922695</v>
      </c>
      <c r="AB69" s="27">
        <f t="shared" si="17"/>
        <v>22.867888616577275</v>
      </c>
      <c r="AC69" s="27">
        <f t="shared" si="18"/>
        <v>-22.867888616577275</v>
      </c>
      <c r="AD69" s="24" t="str">
        <f>'GT Data'!D71</f>
        <v>TKNODE_134</v>
      </c>
      <c r="AE69" s="25">
        <f t="shared" si="19"/>
        <v>-22.759299727018128</v>
      </c>
      <c r="AF69" s="25">
        <f t="shared" si="20"/>
        <v>-2.2258943631576691</v>
      </c>
      <c r="AG69" s="25">
        <f t="shared" si="21"/>
        <v>-1.79503775087388</v>
      </c>
      <c r="AH69" s="25">
        <v>0</v>
      </c>
      <c r="AI69" s="25">
        <v>0</v>
      </c>
      <c r="AJ69" s="25">
        <f t="shared" si="22"/>
        <v>0</v>
      </c>
      <c r="AK69" s="24" t="str">
        <f>'GT Data'!N71</f>
        <v>TKNODE_135</v>
      </c>
      <c r="AL69" s="25">
        <f t="shared" si="23"/>
        <v>22.759299727018128</v>
      </c>
      <c r="AM69" s="25">
        <f t="shared" si="24"/>
        <v>2.2258943631576691</v>
      </c>
      <c r="AN69" s="25">
        <f t="shared" si="25"/>
        <v>24.817693691922695</v>
      </c>
      <c r="AO69" s="25">
        <v>0</v>
      </c>
      <c r="AP69" s="25">
        <v>0</v>
      </c>
      <c r="AQ69" s="25">
        <v>0</v>
      </c>
    </row>
    <row r="70" spans="1:43" x14ac:dyDescent="0.3">
      <c r="A70" t="str">
        <f>'Calculated Tab Properties'!A70</f>
        <v>TAB_1_68</v>
      </c>
      <c r="B70">
        <f>'Calculated Tab Properties'!B70</f>
        <v>1.8766</v>
      </c>
      <c r="C70">
        <f>'Calculated Tab Properties'!C70</f>
        <v>0.40121830676383707</v>
      </c>
      <c r="D70">
        <f>'Calculated Tab Properties'!D70</f>
        <v>22.988115640953033</v>
      </c>
      <c r="E70">
        <f>'Calculated Tab Properties'!E70</f>
        <v>5.7761699565683227</v>
      </c>
      <c r="F70">
        <f>'Calculated Tab Properties'!F70</f>
        <v>3.2761699437290552</v>
      </c>
      <c r="G70">
        <f>'Calculated Tab Properties'!G70</f>
        <v>2.5000000128392683</v>
      </c>
      <c r="H70">
        <f>'Calculated Tab Properties'!H70</f>
        <v>3.7111916439283288</v>
      </c>
      <c r="I70">
        <f>'Calculated Tab Properties'!I70</f>
        <v>0.14999991356610839</v>
      </c>
      <c r="J70" s="20">
        <f>'Calculated Tab Properties'!J70</f>
        <v>0.56914314193806537</v>
      </c>
      <c r="K70">
        <f>'Calculated Tab Properties'!K70</f>
        <v>79.941755999999998</v>
      </c>
      <c r="L70">
        <f>'Calculated Tab Properties'!L70</f>
        <v>0.42590209268477719</v>
      </c>
      <c r="M70">
        <f>'Calculated Tab Properties'!M70</f>
        <v>0.32500000166910487</v>
      </c>
      <c r="N70">
        <f>'Calculated Tab Properties'!N70</f>
        <v>0.48245491371068278</v>
      </c>
      <c r="O70" s="27">
        <v>0</v>
      </c>
      <c r="P70" s="27">
        <v>0</v>
      </c>
      <c r="Q70">
        <v>0</v>
      </c>
      <c r="R70">
        <f>'Calculated Tab Properties'!R70</f>
        <v>1</v>
      </c>
      <c r="T70" s="1">
        <v>0</v>
      </c>
      <c r="U70" s="1">
        <v>0</v>
      </c>
      <c r="V70">
        <f>T70*'GEOMETRIC INPUTS'!S70</f>
        <v>0</v>
      </c>
      <c r="W70">
        <v>69</v>
      </c>
      <c r="X70">
        <f t="shared" si="13"/>
        <v>0</v>
      </c>
      <c r="Y70">
        <f t="shared" si="14"/>
        <v>0</v>
      </c>
      <c r="Z70" s="27">
        <f t="shared" si="15"/>
        <v>-3.5711952914340941</v>
      </c>
      <c r="AA70" s="27">
        <f t="shared" si="16"/>
        <v>84.746308299498665</v>
      </c>
      <c r="AB70" s="27">
        <f t="shared" si="17"/>
        <v>133.21983235239148</v>
      </c>
      <c r="AC70" s="27">
        <f t="shared" si="18"/>
        <v>-133.21983235239148</v>
      </c>
      <c r="AD70" s="24" t="str">
        <f>'GT Data'!D72</f>
        <v>TKNODE_136</v>
      </c>
      <c r="AE70" s="25">
        <f t="shared" si="19"/>
        <v>52.027698354745816</v>
      </c>
      <c r="AF70" s="25">
        <f t="shared" si="20"/>
        <v>-122.64029654198848</v>
      </c>
      <c r="AG70" s="25">
        <f t="shared" si="21"/>
        <v>-3.5711952914340941</v>
      </c>
      <c r="AH70" s="25">
        <v>0</v>
      </c>
      <c r="AI70" s="25">
        <v>0</v>
      </c>
      <c r="AJ70" s="25">
        <f t="shared" si="22"/>
        <v>0</v>
      </c>
      <c r="AK70" s="24" t="str">
        <f>'GT Data'!N72</f>
        <v>TKNODE_137</v>
      </c>
      <c r="AL70" s="25">
        <f t="shared" si="23"/>
        <v>-52.027698354745816</v>
      </c>
      <c r="AM70" s="25">
        <f t="shared" si="24"/>
        <v>122.64029654198848</v>
      </c>
      <c r="AN70" s="25">
        <f t="shared" si="25"/>
        <v>84.746308299498665</v>
      </c>
      <c r="AO70" s="25">
        <v>0</v>
      </c>
      <c r="AP70" s="25">
        <v>0</v>
      </c>
      <c r="AQ70" s="25">
        <v>0</v>
      </c>
    </row>
    <row r="71" spans="1:43" x14ac:dyDescent="0.3">
      <c r="A71" t="str">
        <f>'Calculated Tab Properties'!A71</f>
        <v>TAB_1_69</v>
      </c>
      <c r="B71">
        <f>'Calculated Tab Properties'!B71</f>
        <v>2.1530999999999998</v>
      </c>
      <c r="C71">
        <f>'Calculated Tab Properties'!C71</f>
        <v>2.8670363757332895E-2</v>
      </c>
      <c r="D71">
        <f>'Calculated Tab Properties'!D71</f>
        <v>1.642690840400012</v>
      </c>
      <c r="E71">
        <f>'Calculated Tab Properties'!E71</f>
        <v>5.0870781198447119</v>
      </c>
      <c r="F71">
        <f>'Calculated Tab Properties'!F71</f>
        <v>3.3870781775729197</v>
      </c>
      <c r="G71">
        <f>'Calculated Tab Properties'!G71</f>
        <v>1.6999999422717931</v>
      </c>
      <c r="H71">
        <f>'Calculated Tab Properties'!H71</f>
        <v>3.8050859032986262</v>
      </c>
      <c r="I71">
        <f>'Calculated Tab Properties'!I71</f>
        <v>0.15000004598185959</v>
      </c>
      <c r="J71" s="20">
        <f>'Calculated Tab Properties'!J71</f>
        <v>0.55343470731882438</v>
      </c>
      <c r="K71">
        <f>'Calculated Tab Properties'!K71</f>
        <v>20.820048</v>
      </c>
      <c r="L71">
        <f>'Calculated Tab Properties'!L71</f>
        <v>0.44032016308447958</v>
      </c>
      <c r="M71">
        <f>'Calculated Tab Properties'!M71</f>
        <v>0.22099999249533311</v>
      </c>
      <c r="N71">
        <f>'Calculated Tab Properties'!N71</f>
        <v>0.49466116742882144</v>
      </c>
      <c r="O71" s="27">
        <v>0</v>
      </c>
      <c r="P71" s="27">
        <v>0</v>
      </c>
      <c r="Q71">
        <v>0</v>
      </c>
      <c r="R71">
        <f>'Calculated Tab Properties'!R71</f>
        <v>1</v>
      </c>
      <c r="T71" s="1">
        <v>0</v>
      </c>
      <c r="U71" s="1">
        <v>0</v>
      </c>
      <c r="V71">
        <f>T71*'GEOMETRIC INPUTS'!S71</f>
        <v>0</v>
      </c>
      <c r="W71">
        <v>70</v>
      </c>
      <c r="X71">
        <f t="shared" si="13"/>
        <v>0</v>
      </c>
      <c r="Y71">
        <f t="shared" si="14"/>
        <v>0</v>
      </c>
      <c r="Z71" s="27">
        <f t="shared" si="15"/>
        <v>-0.75733673754773267</v>
      </c>
      <c r="AA71" s="27">
        <f t="shared" si="16"/>
        <v>22.733366060556364</v>
      </c>
      <c r="AB71" s="27">
        <f t="shared" si="17"/>
        <v>37.595476488693969</v>
      </c>
      <c r="AC71" s="27">
        <f t="shared" si="18"/>
        <v>-37.595476488693969</v>
      </c>
      <c r="AD71" s="24" t="str">
        <f>'GT Data'!D73</f>
        <v>TKNODE_138</v>
      </c>
      <c r="AE71" s="25">
        <f t="shared" si="19"/>
        <v>1.0777283254598182</v>
      </c>
      <c r="AF71" s="25">
        <f t="shared" si="20"/>
        <v>-37.58002599877284</v>
      </c>
      <c r="AG71" s="25">
        <f t="shared" si="21"/>
        <v>-0.75733673754773267</v>
      </c>
      <c r="AH71" s="25">
        <v>0</v>
      </c>
      <c r="AI71" s="25">
        <v>0</v>
      </c>
      <c r="AJ71" s="25">
        <f t="shared" si="22"/>
        <v>0</v>
      </c>
      <c r="AK71" s="24" t="str">
        <f>'GT Data'!N73</f>
        <v>TKNODE_139</v>
      </c>
      <c r="AL71" s="25">
        <f t="shared" si="23"/>
        <v>-1.0777283254598182</v>
      </c>
      <c r="AM71" s="25">
        <f t="shared" si="24"/>
        <v>37.58002599877284</v>
      </c>
      <c r="AN71" s="25">
        <f t="shared" si="25"/>
        <v>22.733366060556364</v>
      </c>
      <c r="AO71" s="25">
        <v>0</v>
      </c>
      <c r="AP71" s="25">
        <v>0</v>
      </c>
      <c r="AQ71" s="25">
        <v>0</v>
      </c>
    </row>
    <row r="72" spans="1:43" x14ac:dyDescent="0.3">
      <c r="A72" t="str">
        <f>'Calculated Tab Properties'!A72</f>
        <v>TAB_1_70</v>
      </c>
      <c r="B72">
        <f>'Calculated Tab Properties'!B72</f>
        <v>5.0037000000000003</v>
      </c>
      <c r="C72">
        <f>'Calculated Tab Properties'!C72</f>
        <v>3.4960899860423469</v>
      </c>
      <c r="D72">
        <f>'Calculated Tab Properties'!D72</f>
        <v>200.31120099817736</v>
      </c>
      <c r="E72">
        <f>'Calculated Tab Properties'!E72</f>
        <v>6.8447515732304449</v>
      </c>
      <c r="F72">
        <f>'Calculated Tab Properties'!F72</f>
        <v>4.1447516175935384</v>
      </c>
      <c r="G72">
        <f>'Calculated Tab Properties'!G72</f>
        <v>2.6999999556369065</v>
      </c>
      <c r="H72">
        <f>'Calculated Tab Properties'!H72</f>
        <v>4.4674427018387615</v>
      </c>
      <c r="I72">
        <f>'Calculated Tab Properties'!I72</f>
        <v>0.15000005136215791</v>
      </c>
      <c r="J72" s="20">
        <f>'Calculated Tab Properties'!J72</f>
        <v>0.46417295092029237</v>
      </c>
      <c r="K72">
        <f>'Calculated Tab Properties'!K72</f>
        <v>23.585280000000004</v>
      </c>
      <c r="L72">
        <f>'Calculated Tab Properties'!L72</f>
        <v>0.53881771028715997</v>
      </c>
      <c r="M72">
        <f>'Calculated Tab Properties'!M72</f>
        <v>0.35099999423279787</v>
      </c>
      <c r="N72">
        <f>'Calculated Tab Properties'!N72</f>
        <v>0.580767551239039</v>
      </c>
      <c r="O72" s="27">
        <v>0</v>
      </c>
      <c r="P72" s="27">
        <v>0</v>
      </c>
      <c r="Q72">
        <v>0</v>
      </c>
      <c r="R72">
        <f>'Calculated Tab Properties'!R72</f>
        <v>1</v>
      </c>
      <c r="T72" s="1">
        <v>0</v>
      </c>
      <c r="U72" s="1">
        <v>0</v>
      </c>
      <c r="V72">
        <f>T72*'GEOMETRIC INPUTS'!S72</f>
        <v>0</v>
      </c>
      <c r="W72">
        <v>71</v>
      </c>
      <c r="X72">
        <f t="shared" si="13"/>
        <v>0</v>
      </c>
      <c r="Y72">
        <f t="shared" si="14"/>
        <v>0</v>
      </c>
      <c r="Z72" s="27">
        <f t="shared" si="15"/>
        <v>-0.69847621154917616</v>
      </c>
      <c r="AA72" s="27">
        <f t="shared" si="16"/>
        <v>25.754341467308176</v>
      </c>
      <c r="AB72" s="27">
        <f t="shared" si="17"/>
        <v>52.60111595157349</v>
      </c>
      <c r="AC72" s="27">
        <f t="shared" si="18"/>
        <v>-52.60111595157349</v>
      </c>
      <c r="AD72" s="24" t="str">
        <f>'GT Data'!D74</f>
        <v>TKNODE_140</v>
      </c>
      <c r="AE72" s="25">
        <f t="shared" si="19"/>
        <v>-18.258846603935993</v>
      </c>
      <c r="AF72" s="25">
        <f t="shared" si="20"/>
        <v>49.330436041502963</v>
      </c>
      <c r="AG72" s="25">
        <f t="shared" si="21"/>
        <v>-0.69847621154917616</v>
      </c>
      <c r="AH72" s="25">
        <v>0</v>
      </c>
      <c r="AI72" s="25">
        <v>0</v>
      </c>
      <c r="AJ72" s="25">
        <f t="shared" si="22"/>
        <v>0</v>
      </c>
      <c r="AK72" s="24" t="str">
        <f>'GT Data'!N74</f>
        <v>TKNODE_141</v>
      </c>
      <c r="AL72" s="25">
        <f t="shared" si="23"/>
        <v>18.258846603935993</v>
      </c>
      <c r="AM72" s="25">
        <f t="shared" si="24"/>
        <v>-49.330436041502963</v>
      </c>
      <c r="AN72" s="25">
        <f t="shared" si="25"/>
        <v>25.754341467308176</v>
      </c>
      <c r="AO72" s="25">
        <v>0</v>
      </c>
      <c r="AP72" s="25">
        <v>0</v>
      </c>
      <c r="AQ72" s="25">
        <v>0</v>
      </c>
    </row>
    <row r="73" spans="1:43" x14ac:dyDescent="0.3">
      <c r="A73" t="str">
        <f>'Calculated Tab Properties'!A73</f>
        <v>TAB_1_71</v>
      </c>
      <c r="B73">
        <f>'Calculated Tab Properties'!B73</f>
        <v>5.4576000000000002</v>
      </c>
      <c r="C73">
        <f>'Calculated Tab Properties'!C73</f>
        <v>3.8453389084750342</v>
      </c>
      <c r="D73">
        <f>'Calculated Tab Properties'!D73</f>
        <v>220.32169025306223</v>
      </c>
      <c r="E73">
        <f>'Calculated Tab Properties'!E73</f>
        <v>6.9407041360416146</v>
      </c>
      <c r="F73">
        <f>'Calculated Tab Properties'!F73</f>
        <v>4.440704200566123</v>
      </c>
      <c r="G73">
        <f>'Calculated Tab Properties'!G73</f>
        <v>2.4999999354754912</v>
      </c>
      <c r="H73">
        <f>'Calculated Tab Properties'!H73</f>
        <v>4.6078634639342599</v>
      </c>
      <c r="I73">
        <f>'Calculated Tab Properties'!I73</f>
        <v>0.15000001050496553</v>
      </c>
      <c r="J73" s="20">
        <f>'Calculated Tab Properties'!J73</f>
        <v>0.44897310299132859</v>
      </c>
      <c r="K73">
        <f>'Calculated Tab Properties'!K73</f>
        <v>123.85024800000002</v>
      </c>
      <c r="L73">
        <f>'Calculated Tab Properties'!L73</f>
        <v>0.57729154607359601</v>
      </c>
      <c r="M73">
        <f>'Calculated Tab Properties'!M73</f>
        <v>0.32499999161181387</v>
      </c>
      <c r="N73">
        <f>'Calculated Tab Properties'!N73</f>
        <v>0.59902225031145384</v>
      </c>
      <c r="O73" s="27">
        <v>0</v>
      </c>
      <c r="P73" s="27">
        <v>0</v>
      </c>
      <c r="Q73">
        <v>0</v>
      </c>
      <c r="R73">
        <f>'Calculated Tab Properties'!R73</f>
        <v>1</v>
      </c>
      <c r="T73" s="1">
        <v>0</v>
      </c>
      <c r="U73" s="1">
        <v>0</v>
      </c>
      <c r="V73">
        <f>T73*'GEOMETRIC INPUTS'!S73</f>
        <v>0</v>
      </c>
      <c r="W73">
        <v>72</v>
      </c>
      <c r="X73">
        <f t="shared" si="13"/>
        <v>0</v>
      </c>
      <c r="Y73">
        <f t="shared" si="14"/>
        <v>0</v>
      </c>
      <c r="Z73" s="27">
        <f t="shared" si="15"/>
        <v>-3.9863042399931117</v>
      </c>
      <c r="AA73" s="27">
        <f t="shared" si="16"/>
        <v>129.33786602799</v>
      </c>
      <c r="AB73" s="27">
        <f t="shared" si="17"/>
        <v>269.69656914774731</v>
      </c>
      <c r="AC73" s="27">
        <f t="shared" si="18"/>
        <v>-269.69656914774731</v>
      </c>
      <c r="AD73" s="24" t="str">
        <f>'GT Data'!D75</f>
        <v>TKNODE_142</v>
      </c>
      <c r="AE73" s="25">
        <f t="shared" si="19"/>
        <v>-174.51483893468964</v>
      </c>
      <c r="AF73" s="25">
        <f t="shared" si="20"/>
        <v>205.62298120994396</v>
      </c>
      <c r="AG73" s="25">
        <f t="shared" si="21"/>
        <v>-3.9863042399931117</v>
      </c>
      <c r="AH73" s="25">
        <v>0</v>
      </c>
      <c r="AI73" s="25">
        <v>0</v>
      </c>
      <c r="AJ73" s="25">
        <f t="shared" si="22"/>
        <v>0</v>
      </c>
      <c r="AK73" s="24" t="str">
        <f>'GT Data'!N75</f>
        <v>TKNODE_143</v>
      </c>
      <c r="AL73" s="25">
        <f t="shared" si="23"/>
        <v>174.51483893468964</v>
      </c>
      <c r="AM73" s="25">
        <f t="shared" si="24"/>
        <v>-205.62298120994396</v>
      </c>
      <c r="AN73" s="25">
        <f t="shared" si="25"/>
        <v>129.33786602799</v>
      </c>
      <c r="AO73" s="25">
        <v>0</v>
      </c>
      <c r="AP73" s="25">
        <v>0</v>
      </c>
      <c r="AQ73" s="25">
        <v>0</v>
      </c>
    </row>
    <row r="74" spans="1:43" x14ac:dyDescent="0.3">
      <c r="A74" t="str">
        <f>'Calculated Tab Properties'!A74</f>
        <v>TAB_1_72</v>
      </c>
      <c r="B74">
        <f>'Calculated Tab Properties'!B74</f>
        <v>2.6173000000000002</v>
      </c>
      <c r="C74">
        <f>'Calculated Tab Properties'!C74</f>
        <v>4.3067835536336947</v>
      </c>
      <c r="D74">
        <f>'Calculated Tab Properties'!D74</f>
        <v>246.76052089956534</v>
      </c>
      <c r="E74">
        <f>'Calculated Tab Properties'!E74</f>
        <v>5.7617923307095067</v>
      </c>
      <c r="F74">
        <f>'Calculated Tab Properties'!F74</f>
        <v>4.0617923941599381</v>
      </c>
      <c r="G74">
        <f>'Calculated Tab Properties'!G74</f>
        <v>1.6999999365495686</v>
      </c>
      <c r="H74">
        <f>'Calculated Tab Properties'!H74</f>
        <v>4.2147091074351506</v>
      </c>
      <c r="I74">
        <f>'Calculated Tab Properties'!I74</f>
        <v>0.15000005581281953</v>
      </c>
      <c r="J74" s="20">
        <f>'Calculated Tab Properties'!J74</f>
        <v>0.49442841537553422</v>
      </c>
      <c r="K74">
        <f>'Calculated Tab Properties'!K74</f>
        <v>23.34552</v>
      </c>
      <c r="L74">
        <f>'Calculated Tab Properties'!L74</f>
        <v>0.52803301124079194</v>
      </c>
      <c r="M74">
        <f>'Calculated Tab Properties'!M74</f>
        <v>0.22099999175144391</v>
      </c>
      <c r="N74">
        <f>'Calculated Tab Properties'!N74</f>
        <v>0.5479121839665696</v>
      </c>
      <c r="O74" s="27">
        <v>0</v>
      </c>
      <c r="P74" s="27">
        <v>0</v>
      </c>
      <c r="Q74">
        <v>0</v>
      </c>
      <c r="R74">
        <f>'Calculated Tab Properties'!R74</f>
        <v>1</v>
      </c>
      <c r="T74" s="1">
        <v>0</v>
      </c>
      <c r="U74" s="1">
        <v>0</v>
      </c>
      <c r="V74">
        <f>T74*'GEOMETRIC INPUTS'!S74</f>
        <v>0</v>
      </c>
      <c r="W74">
        <v>73</v>
      </c>
      <c r="X74">
        <f t="shared" si="13"/>
        <v>0</v>
      </c>
      <c r="Y74">
        <f t="shared" si="14"/>
        <v>0</v>
      </c>
      <c r="Z74" s="27">
        <f t="shared" si="15"/>
        <v>-0.64437046518140706</v>
      </c>
      <c r="AA74" s="27">
        <f t="shared" si="16"/>
        <v>25.286835652140212</v>
      </c>
      <c r="AB74" s="27">
        <f t="shared" si="17"/>
        <v>47.922887719673611</v>
      </c>
      <c r="AC74" s="27">
        <f t="shared" si="18"/>
        <v>-47.922887719673611</v>
      </c>
      <c r="AD74" s="24" t="str">
        <f>'GT Data'!D76</f>
        <v>TKNODE_144</v>
      </c>
      <c r="AE74" s="25">
        <f t="shared" si="19"/>
        <v>-44.034600929800312</v>
      </c>
      <c r="AF74" s="25">
        <f t="shared" si="20"/>
        <v>18.909180001937518</v>
      </c>
      <c r="AG74" s="25">
        <f t="shared" si="21"/>
        <v>-0.64437046518140706</v>
      </c>
      <c r="AH74" s="25">
        <v>0</v>
      </c>
      <c r="AI74" s="25">
        <v>0</v>
      </c>
      <c r="AJ74" s="25">
        <f t="shared" si="22"/>
        <v>0</v>
      </c>
      <c r="AK74" s="24" t="str">
        <f>'GT Data'!N76</f>
        <v>TKNODE_145</v>
      </c>
      <c r="AL74" s="25">
        <f t="shared" si="23"/>
        <v>44.034600929800312</v>
      </c>
      <c r="AM74" s="25">
        <f t="shared" si="24"/>
        <v>-18.909180001937518</v>
      </c>
      <c r="AN74" s="25">
        <f t="shared" si="25"/>
        <v>25.286835652140212</v>
      </c>
      <c r="AO74" s="25">
        <v>0</v>
      </c>
      <c r="AP74" s="25">
        <v>0</v>
      </c>
      <c r="AQ74" s="25">
        <v>0</v>
      </c>
    </row>
    <row r="75" spans="1:43" x14ac:dyDescent="0.3">
      <c r="A75" t="str">
        <f>'Calculated Tab Properties'!A75</f>
        <v>TAB_1_73</v>
      </c>
      <c r="B75">
        <f>'Calculated Tab Properties'!B75</f>
        <v>2.0495999999999999</v>
      </c>
      <c r="C75">
        <f>'Calculated Tab Properties'!C75</f>
        <v>4.7656802910417557</v>
      </c>
      <c r="D75">
        <f>'Calculated Tab Properties'!D75</f>
        <v>273.0533671853704</v>
      </c>
      <c r="E75">
        <f>'Calculated Tab Properties'!E75</f>
        <v>6.1090705167254784</v>
      </c>
      <c r="F75">
        <f>'Calculated Tab Properties'!F75</f>
        <v>4.409070516241564</v>
      </c>
      <c r="G75">
        <f>'Calculated Tab Properties'!G75</f>
        <v>1.7000000004839151</v>
      </c>
      <c r="H75">
        <f>'Calculated Tab Properties'!H75</f>
        <v>4.5067818734960969</v>
      </c>
      <c r="I75">
        <f>'Calculated Tab Properties'!I75</f>
        <v>0.14999994623669027</v>
      </c>
      <c r="J75" s="20">
        <f>'Calculated Tab Properties'!J75</f>
        <v>0.45980753246164757</v>
      </c>
      <c r="K75">
        <f>'Calculated Tab Properties'!K75</f>
        <v>23.043156</v>
      </c>
      <c r="L75">
        <f>'Calculated Tab Properties'!L75</f>
        <v>0.57317916711140338</v>
      </c>
      <c r="M75">
        <f>'Calculated Tab Properties'!M75</f>
        <v>0.22100000006290896</v>
      </c>
      <c r="N75">
        <f>'Calculated Tab Properties'!N75</f>
        <v>0.58588164355449257</v>
      </c>
      <c r="O75" s="27">
        <v>0</v>
      </c>
      <c r="P75" s="27">
        <v>0</v>
      </c>
      <c r="Q75">
        <v>0</v>
      </c>
      <c r="R75">
        <f>'Calculated Tab Properties'!R75</f>
        <v>1</v>
      </c>
      <c r="T75" s="1">
        <v>0</v>
      </c>
      <c r="U75" s="1">
        <v>0</v>
      </c>
      <c r="V75">
        <f>T75*'GEOMETRIC INPUTS'!S75</f>
        <v>0</v>
      </c>
      <c r="W75">
        <v>74</v>
      </c>
      <c r="X75">
        <f t="shared" si="13"/>
        <v>0</v>
      </c>
      <c r="Y75">
        <f t="shared" si="14"/>
        <v>0</v>
      </c>
      <c r="Z75" s="27">
        <f t="shared" si="15"/>
        <v>-0.53996153369364353</v>
      </c>
      <c r="AA75" s="27">
        <f t="shared" si="16"/>
        <v>24.963178344422445</v>
      </c>
      <c r="AB75" s="27">
        <f t="shared" si="17"/>
        <v>51.592470825371272</v>
      </c>
      <c r="AC75" s="27">
        <f t="shared" si="18"/>
        <v>-51.592470825371272</v>
      </c>
      <c r="AD75" s="24" t="str">
        <f>'GT Data'!D77</f>
        <v>TKNODE_146</v>
      </c>
      <c r="AE75" s="25">
        <f t="shared" si="19"/>
        <v>-51.519227787267347</v>
      </c>
      <c r="AF75" s="25">
        <f t="shared" si="20"/>
        <v>-2.7481291946423267</v>
      </c>
      <c r="AG75" s="25">
        <f t="shared" si="21"/>
        <v>-0.53996153369364353</v>
      </c>
      <c r="AH75" s="25">
        <v>0</v>
      </c>
      <c r="AI75" s="25">
        <v>0</v>
      </c>
      <c r="AJ75" s="25">
        <f t="shared" si="22"/>
        <v>0</v>
      </c>
      <c r="AK75" s="24" t="str">
        <f>'GT Data'!N77</f>
        <v>TKNODE_147</v>
      </c>
      <c r="AL75" s="25">
        <f t="shared" si="23"/>
        <v>51.519227787267347</v>
      </c>
      <c r="AM75" s="25">
        <f t="shared" si="24"/>
        <v>2.7481291946423267</v>
      </c>
      <c r="AN75" s="25">
        <f t="shared" si="25"/>
        <v>24.963178344422445</v>
      </c>
      <c r="AO75" s="25">
        <v>0</v>
      </c>
      <c r="AP75" s="25">
        <v>0</v>
      </c>
      <c r="AQ75" s="25">
        <v>0</v>
      </c>
    </row>
    <row r="76" spans="1:43" x14ac:dyDescent="0.3">
      <c r="A76" t="str">
        <f>'Calculated Tab Properties'!A76</f>
        <v>TAB_1_74</v>
      </c>
      <c r="B76">
        <f>'Calculated Tab Properties'!B76</f>
        <v>1.8949</v>
      </c>
      <c r="C76">
        <f>'Calculated Tab Properties'!C76</f>
        <v>4.743053162680626</v>
      </c>
      <c r="D76">
        <f>'Calculated Tab Properties'!D76</f>
        <v>271.75692822777694</v>
      </c>
      <c r="E76">
        <f>'Calculated Tab Properties'!E76</f>
        <v>5.9862958127327603</v>
      </c>
      <c r="F76">
        <f>'Calculated Tab Properties'!F76</f>
        <v>3.4862958379562938</v>
      </c>
      <c r="G76">
        <f>'Calculated Tab Properties'!G76</f>
        <v>2.4999999747764678</v>
      </c>
      <c r="H76">
        <f>'Calculated Tab Properties'!H76</f>
        <v>3.5318452819375468</v>
      </c>
      <c r="I76">
        <f>'Calculated Tab Properties'!I76</f>
        <v>0.15000001617153141</v>
      </c>
      <c r="J76" s="20">
        <f>'Calculated Tab Properties'!J76</f>
        <v>0.60198083853458706</v>
      </c>
      <c r="K76">
        <f>'Calculated Tab Properties'!K76</f>
        <v>21.087336000000001</v>
      </c>
      <c r="L76">
        <f>'Calculated Tab Properties'!L76</f>
        <v>0.45321845893431822</v>
      </c>
      <c r="M76">
        <f>'Calculated Tab Properties'!M76</f>
        <v>0.32499999672094082</v>
      </c>
      <c r="N76">
        <f>'Calculated Tab Properties'!N76</f>
        <v>0.4591398866518811</v>
      </c>
      <c r="O76" s="27">
        <v>0</v>
      </c>
      <c r="P76" s="27">
        <v>0</v>
      </c>
      <c r="Q76">
        <v>0</v>
      </c>
      <c r="R76">
        <f>'Calculated Tab Properties'!R76</f>
        <v>1</v>
      </c>
      <c r="T76" s="1">
        <v>0</v>
      </c>
      <c r="U76" s="1">
        <v>0</v>
      </c>
      <c r="V76">
        <f>T76*'GEOMETRIC INPUTS'!S76</f>
        <v>0</v>
      </c>
      <c r="W76">
        <v>75</v>
      </c>
      <c r="X76">
        <f t="shared" ref="X76:X139" si="26">V76*COS(C76)</f>
        <v>0</v>
      </c>
      <c r="Y76">
        <f t="shared" ref="Y76:Y139" si="27">V76*SIN(C76)</f>
        <v>0</v>
      </c>
      <c r="Z76" s="27">
        <f t="shared" ref="Z76:Z139" si="28">(F76/2*L76-G76/2*M76-G76/2*O76-I76*(K76+P76)-Q76)/F76</f>
        <v>-0.79721401982692908</v>
      </c>
      <c r="AA76" s="27">
        <f t="shared" ref="AA76:AA139" si="29">SUM(K76:N76) + P76+O76-Z76</f>
        <v>23.121908362134068</v>
      </c>
      <c r="AB76" s="27">
        <f t="shared" ref="AB76:AB139" si="30">(N76*H76*COS(J76) + 2*H76*COS(J76)*(L76+M76+O76+K76+P76-Z76)/(2*H76*SIN(J76)))</f>
        <v>34.322236171268656</v>
      </c>
      <c r="AC76" s="27">
        <f t="shared" ref="AC76:AC139" si="31">X76-AB76</f>
        <v>-34.322236171268656</v>
      </c>
      <c r="AD76" s="24" t="str">
        <f>'GT Data'!D78</f>
        <v>TKNODE_148</v>
      </c>
      <c r="AE76" s="25">
        <f t="shared" ref="AE76:AE139" si="32">-AC76*SIN(C76) + Y76*COS(C76)</f>
        <v>-34.30610097229561</v>
      </c>
      <c r="AF76" s="25">
        <f t="shared" ref="AF76:AF139" si="33">AC76*COS(C76) + Y76*SIN(C76)</f>
        <v>-1.0522983773629884</v>
      </c>
      <c r="AG76" s="25">
        <f t="shared" ref="AG76:AG139" si="34">Z76</f>
        <v>-0.79721401982692908</v>
      </c>
      <c r="AH76" s="25">
        <v>0</v>
      </c>
      <c r="AI76" s="25">
        <v>0</v>
      </c>
      <c r="AJ76" s="25">
        <f t="shared" ref="AJ76:AJ139" si="35">Y76*(F76+I76)</f>
        <v>0</v>
      </c>
      <c r="AK76" s="24" t="str">
        <f>'GT Data'!N78</f>
        <v>TKNODE_149</v>
      </c>
      <c r="AL76" s="25">
        <f t="shared" ref="AL76:AL139" si="36">-AB76*SIN(C76)</f>
        <v>34.30610097229561</v>
      </c>
      <c r="AM76" s="25">
        <f t="shared" ref="AM76:AM139" si="37">AB76*COS(C76)</f>
        <v>1.0522983773629884</v>
      </c>
      <c r="AN76" s="25">
        <f t="shared" ref="AN76:AN139" si="38">AA76</f>
        <v>23.121908362134068</v>
      </c>
      <c r="AO76" s="25">
        <v>0</v>
      </c>
      <c r="AP76" s="25">
        <v>0</v>
      </c>
      <c r="AQ76" s="25">
        <v>0</v>
      </c>
    </row>
    <row r="77" spans="1:43" x14ac:dyDescent="0.3">
      <c r="A77" t="str">
        <f>'Calculated Tab Properties'!A77</f>
        <v>TAB_1_75</v>
      </c>
      <c r="B77">
        <f>'Calculated Tab Properties'!B77</f>
        <v>7.7366000000000001</v>
      </c>
      <c r="C77">
        <f>'Calculated Tab Properties'!C77</f>
        <v>5.0680858815790284</v>
      </c>
      <c r="D77">
        <f>'Calculated Tab Properties'!D77</f>
        <v>290.37993122431749</v>
      </c>
      <c r="E77">
        <f>'Calculated Tab Properties'!E77</f>
        <v>7.938210741057766</v>
      </c>
      <c r="F77">
        <f>'Calculated Tab Properties'!F77</f>
        <v>4.4382107457452245</v>
      </c>
      <c r="G77">
        <f>'Calculated Tab Properties'!G77</f>
        <v>3.4999999953125416</v>
      </c>
      <c r="H77">
        <f>'Calculated Tab Properties'!H77</f>
        <v>4.3078976800770601</v>
      </c>
      <c r="I77">
        <f>'Calculated Tab Properties'!I77</f>
        <v>0.15000001070639857</v>
      </c>
      <c r="J77" s="20">
        <f>'Calculated Tab Properties'!J77</f>
        <v>0.4828029719762395</v>
      </c>
      <c r="K77">
        <f>'Calculated Tab Properties'!K77</f>
        <v>16.473288</v>
      </c>
      <c r="L77">
        <f>'Calculated Tab Properties'!L77</f>
        <v>0.57696739694687915</v>
      </c>
      <c r="M77">
        <f>'Calculated Tab Properties'!M77</f>
        <v>0.45499999939063041</v>
      </c>
      <c r="N77">
        <f>'Calculated Tab Properties'!N77</f>
        <v>0.56002669841001784</v>
      </c>
      <c r="O77" s="27">
        <v>0</v>
      </c>
      <c r="P77" s="27">
        <v>0</v>
      </c>
      <c r="Q77">
        <v>0</v>
      </c>
      <c r="R77">
        <f>'Calculated Tab Properties'!R77</f>
        <v>1</v>
      </c>
      <c r="T77" s="1">
        <v>0</v>
      </c>
      <c r="U77" s="1">
        <v>0</v>
      </c>
      <c r="V77">
        <f>T77*'GEOMETRIC INPUTS'!S77</f>
        <v>0</v>
      </c>
      <c r="W77">
        <v>76</v>
      </c>
      <c r="X77">
        <f t="shared" si="26"/>
        <v>0</v>
      </c>
      <c r="Y77">
        <f t="shared" si="27"/>
        <v>0</v>
      </c>
      <c r="Z77" s="27">
        <f t="shared" si="28"/>
        <v>-0.44767858885575018</v>
      </c>
      <c r="AA77" s="27">
        <f t="shared" si="29"/>
        <v>18.512960683603279</v>
      </c>
      <c r="AB77" s="27">
        <f t="shared" si="30"/>
        <v>36.386419410079142</v>
      </c>
      <c r="AC77" s="27">
        <f t="shared" si="31"/>
        <v>-36.386419410079142</v>
      </c>
      <c r="AD77" s="24" t="str">
        <f>'GT Data'!D79</f>
        <v>TKNODE_150</v>
      </c>
      <c r="AE77" s="25">
        <f t="shared" si="32"/>
        <v>-34.108776010503149</v>
      </c>
      <c r="AF77" s="25">
        <f t="shared" si="33"/>
        <v>-12.671342334240249</v>
      </c>
      <c r="AG77" s="25">
        <f t="shared" si="34"/>
        <v>-0.44767858885575018</v>
      </c>
      <c r="AH77" s="25">
        <v>0</v>
      </c>
      <c r="AI77" s="25">
        <v>0</v>
      </c>
      <c r="AJ77" s="25">
        <f t="shared" si="35"/>
        <v>0</v>
      </c>
      <c r="AK77" s="24" t="str">
        <f>'GT Data'!N79</f>
        <v>TKNODE_151</v>
      </c>
      <c r="AL77" s="25">
        <f t="shared" si="36"/>
        <v>34.108776010503149</v>
      </c>
      <c r="AM77" s="25">
        <f t="shared" si="37"/>
        <v>12.671342334240249</v>
      </c>
      <c r="AN77" s="25">
        <f t="shared" si="38"/>
        <v>18.512960683603279</v>
      </c>
      <c r="AO77" s="25">
        <v>0</v>
      </c>
      <c r="AP77" s="25">
        <v>0</v>
      </c>
      <c r="AQ77" s="25">
        <v>0</v>
      </c>
    </row>
    <row r="78" spans="1:43" x14ac:dyDescent="0.3">
      <c r="A78" t="str">
        <f>'Calculated Tab Properties'!A78</f>
        <v>TAB_1_76</v>
      </c>
      <c r="B78">
        <f>'Calculated Tab Properties'!B78</f>
        <v>7.5430999999999999</v>
      </c>
      <c r="C78">
        <f>'Calculated Tab Properties'!C78</f>
        <v>5.5286371424197274</v>
      </c>
      <c r="D78">
        <f>'Calculated Tab Properties'!D78</f>
        <v>316.76757471991823</v>
      </c>
      <c r="E78">
        <f>'Calculated Tab Properties'!E78</f>
        <v>5.3430039096447572</v>
      </c>
      <c r="F78">
        <f>'Calculated Tab Properties'!F78</f>
        <v>2.843003919070902</v>
      </c>
      <c r="G78">
        <f>'Calculated Tab Properties'!G78</f>
        <v>2.4999999905738561</v>
      </c>
      <c r="H78">
        <f>'Calculated Tab Properties'!H78</f>
        <v>3.3544396801683121</v>
      </c>
      <c r="I78">
        <f>'Calculated Tab Properties'!I78</f>
        <v>0.14999999920803517</v>
      </c>
      <c r="J78" s="20">
        <f>'Calculated Tab Properties'!J78</f>
        <v>0.63879036553640844</v>
      </c>
      <c r="K78">
        <f>'Calculated Tab Properties'!K78</f>
        <v>303.23823599999997</v>
      </c>
      <c r="L78">
        <f>'Calculated Tab Properties'!L78</f>
        <v>0.36959050947921729</v>
      </c>
      <c r="M78">
        <f>'Calculated Tab Properties'!M78</f>
        <v>0.32499999877460128</v>
      </c>
      <c r="N78">
        <f>'Calculated Tab Properties'!N78</f>
        <v>0.43607715842188061</v>
      </c>
      <c r="O78" s="27">
        <v>0</v>
      </c>
      <c r="P78" s="27">
        <v>0</v>
      </c>
      <c r="Q78">
        <v>0</v>
      </c>
      <c r="R78">
        <f>'Calculated Tab Properties'!R78</f>
        <v>1</v>
      </c>
      <c r="T78" s="1">
        <v>0</v>
      </c>
      <c r="U78" s="1">
        <v>0</v>
      </c>
      <c r="V78">
        <f>T78*'GEOMETRIC INPUTS'!S78</f>
        <v>0</v>
      </c>
      <c r="W78">
        <v>77</v>
      </c>
      <c r="X78">
        <f t="shared" si="26"/>
        <v>0</v>
      </c>
      <c r="Y78">
        <f t="shared" si="27"/>
        <v>0</v>
      </c>
      <c r="Z78" s="27">
        <f t="shared" si="28"/>
        <v>-15.957280684353734</v>
      </c>
      <c r="AA78" s="27">
        <f t="shared" si="29"/>
        <v>320.32618435102944</v>
      </c>
      <c r="AB78" s="27">
        <f t="shared" si="30"/>
        <v>431.90687847098042</v>
      </c>
      <c r="AC78" s="27">
        <f t="shared" si="31"/>
        <v>-431.90687847098042</v>
      </c>
      <c r="AD78" s="24" t="str">
        <f>'GT Data'!D80</f>
        <v>TKNODE_152</v>
      </c>
      <c r="AE78" s="25">
        <f t="shared" si="32"/>
        <v>-295.83873678669971</v>
      </c>
      <c r="AF78" s="25">
        <f t="shared" si="33"/>
        <v>-314.67919137908694</v>
      </c>
      <c r="AG78" s="25">
        <f t="shared" si="34"/>
        <v>-15.957280684353734</v>
      </c>
      <c r="AH78" s="25">
        <v>0</v>
      </c>
      <c r="AI78" s="25">
        <v>0</v>
      </c>
      <c r="AJ78" s="25">
        <f t="shared" si="35"/>
        <v>0</v>
      </c>
      <c r="AK78" s="24" t="str">
        <f>'GT Data'!N80</f>
        <v>TKNODE_153</v>
      </c>
      <c r="AL78" s="25">
        <f t="shared" si="36"/>
        <v>295.83873678669971</v>
      </c>
      <c r="AM78" s="25">
        <f t="shared" si="37"/>
        <v>314.67919137908694</v>
      </c>
      <c r="AN78" s="25">
        <f t="shared" si="38"/>
        <v>320.32618435102944</v>
      </c>
      <c r="AO78" s="25">
        <v>0</v>
      </c>
      <c r="AP78" s="25">
        <v>0</v>
      </c>
      <c r="AQ78" s="25">
        <v>0</v>
      </c>
    </row>
    <row r="79" spans="1:43" x14ac:dyDescent="0.3">
      <c r="A79" t="str">
        <f>'Calculated Tab Properties'!A79</f>
        <v>TAB_1_77</v>
      </c>
      <c r="B79">
        <f>'Calculated Tab Properties'!B79</f>
        <v>2.5</v>
      </c>
      <c r="C79">
        <f>'Calculated Tab Properties'!C79</f>
        <v>4.9502665808133077</v>
      </c>
      <c r="D79">
        <f>'Calculated Tab Properties'!D79</f>
        <v>283.6293825452592</v>
      </c>
      <c r="E79">
        <f>'Calculated Tab Properties'!E79</f>
        <v>5.6394819962205629</v>
      </c>
      <c r="F79">
        <f>'Calculated Tab Properties'!F79</f>
        <v>3.9394819823042537</v>
      </c>
      <c r="G79">
        <f>'Calculated Tab Properties'!G79</f>
        <v>1.7000000139163096</v>
      </c>
      <c r="H79">
        <f>'Calculated Tab Properties'!H79</f>
        <v>4.2848776809507694</v>
      </c>
      <c r="I79">
        <f>'Calculated Tab Properties'!I79</f>
        <v>0.14999996320402981</v>
      </c>
      <c r="J79" s="20">
        <f>'Calculated Tab Properties'!J79</f>
        <v>0.48562114558574287</v>
      </c>
      <c r="K79">
        <f>'Calculated Tab Properties'!K79</f>
        <v>21.637896000000001</v>
      </c>
      <c r="L79">
        <f>'Calculated Tab Properties'!L79</f>
        <v>0.51213265769955296</v>
      </c>
      <c r="M79">
        <f>'Calculated Tab Properties'!M79</f>
        <v>0.22100000180912024</v>
      </c>
      <c r="N79">
        <f>'Calculated Tab Properties'!N79</f>
        <v>0.55703409852360009</v>
      </c>
      <c r="O79" s="27">
        <v>0</v>
      </c>
      <c r="P79" s="27">
        <v>0</v>
      </c>
      <c r="Q79">
        <v>0</v>
      </c>
      <c r="R79">
        <f>'Calculated Tab Properties'!R79</f>
        <v>1</v>
      </c>
      <c r="T79" s="1">
        <v>0</v>
      </c>
      <c r="U79" s="1">
        <v>0</v>
      </c>
      <c r="V79">
        <f>T79*'GEOMETRIC INPUTS'!S79</f>
        <v>0</v>
      </c>
      <c r="W79">
        <v>78</v>
      </c>
      <c r="X79">
        <f t="shared" si="26"/>
        <v>0</v>
      </c>
      <c r="Y79">
        <f t="shared" si="27"/>
        <v>0</v>
      </c>
      <c r="Z79" s="27">
        <f t="shared" si="28"/>
        <v>-0.61550349233768076</v>
      </c>
      <c r="AA79" s="27">
        <f t="shared" si="29"/>
        <v>23.543566250369956</v>
      </c>
      <c r="AB79" s="27">
        <f t="shared" si="30"/>
        <v>45.664400236259439</v>
      </c>
      <c r="AC79" s="27">
        <f t="shared" si="31"/>
        <v>-45.664400236259439</v>
      </c>
      <c r="AD79" s="24" t="str">
        <f>'GT Data'!D81</f>
        <v>TKNODE_154</v>
      </c>
      <c r="AE79" s="25">
        <f t="shared" si="32"/>
        <v>-44.378503817213542</v>
      </c>
      <c r="AF79" s="25">
        <f t="shared" si="33"/>
        <v>-10.760383259106263</v>
      </c>
      <c r="AG79" s="25">
        <f t="shared" si="34"/>
        <v>-0.61550349233768076</v>
      </c>
      <c r="AH79" s="25">
        <v>0</v>
      </c>
      <c r="AI79" s="25">
        <v>0</v>
      </c>
      <c r="AJ79" s="25">
        <f t="shared" si="35"/>
        <v>0</v>
      </c>
      <c r="AK79" s="24" t="str">
        <f>'GT Data'!N81</f>
        <v>TKNODE_155</v>
      </c>
      <c r="AL79" s="25">
        <f t="shared" si="36"/>
        <v>44.378503817213542</v>
      </c>
      <c r="AM79" s="25">
        <f t="shared" si="37"/>
        <v>10.760383259106263</v>
      </c>
      <c r="AN79" s="25">
        <f t="shared" si="38"/>
        <v>23.543566250369956</v>
      </c>
      <c r="AO79" s="25">
        <v>0</v>
      </c>
      <c r="AP79" s="25">
        <v>0</v>
      </c>
      <c r="AQ79" s="25">
        <v>0</v>
      </c>
    </row>
    <row r="80" spans="1:43" x14ac:dyDescent="0.3">
      <c r="A80" t="str">
        <f>'Calculated Tab Properties'!A80</f>
        <v>TAB_2_78</v>
      </c>
      <c r="B80">
        <f>'Calculated Tab Properties'!B80</f>
        <v>1.0566</v>
      </c>
      <c r="C80">
        <f>'Calculated Tab Properties'!C80</f>
        <v>3.7461593864119971</v>
      </c>
      <c r="D80">
        <f>'Calculated Tab Properties'!D80</f>
        <v>214.63912222472555</v>
      </c>
      <c r="E80">
        <f>'Calculated Tab Properties'!E80</f>
        <v>3.4926891842813106</v>
      </c>
      <c r="F80">
        <f>'Calculated Tab Properties'!F80</f>
        <v>1.7926891626372172</v>
      </c>
      <c r="G80">
        <f>'Calculated Tab Properties'!G80</f>
        <v>1.7000000216440945</v>
      </c>
      <c r="H80">
        <f>'Calculated Tab Properties'!H80</f>
        <v>2.5881317361495126</v>
      </c>
      <c r="I80">
        <f>'Calculated Tab Properties'!I80</f>
        <v>0.1500000562003227</v>
      </c>
      <c r="J80" s="20">
        <f>'Calculated Tab Properties'!J80</f>
        <v>0.88317538752030122</v>
      </c>
      <c r="K80">
        <f>'Calculated Tab Properties'!K80</f>
        <v>61.205844000000006</v>
      </c>
      <c r="L80">
        <f>'Calculated Tab Properties'!L80</f>
        <v>0.23304959114283824</v>
      </c>
      <c r="M80">
        <f>'Calculated Tab Properties'!M80</f>
        <v>0.22100000281373228</v>
      </c>
      <c r="N80">
        <f>'Calculated Tab Properties'!N80</f>
        <v>0.33645712569943664</v>
      </c>
      <c r="O80" s="27">
        <v>0</v>
      </c>
      <c r="P80" s="27">
        <v>0</v>
      </c>
      <c r="Q80">
        <v>0</v>
      </c>
      <c r="R80">
        <f>'Calculated Tab Properties'!R80</f>
        <v>1</v>
      </c>
      <c r="T80" s="1">
        <v>0</v>
      </c>
      <c r="U80" s="1">
        <v>0</v>
      </c>
      <c r="V80">
        <f>T80*'GEOMETRIC INPUTS'!S80</f>
        <v>0</v>
      </c>
      <c r="W80">
        <v>79</v>
      </c>
      <c r="X80">
        <f t="shared" si="26"/>
        <v>0</v>
      </c>
      <c r="Y80">
        <f t="shared" si="27"/>
        <v>0</v>
      </c>
      <c r="Z80" s="27">
        <f t="shared" si="28"/>
        <v>-5.1095513362155511</v>
      </c>
      <c r="AA80" s="27">
        <f t="shared" si="29"/>
        <v>67.105902055871567</v>
      </c>
      <c r="AB80" s="27">
        <f t="shared" si="30"/>
        <v>55.39339777571319</v>
      </c>
      <c r="AC80" s="27">
        <f t="shared" si="31"/>
        <v>-55.39339777571319</v>
      </c>
      <c r="AD80" s="24" t="str">
        <f>'GT Data'!D82</f>
        <v>TKNODE_156</v>
      </c>
      <c r="AE80" s="25">
        <f t="shared" si="32"/>
        <v>-31.48592080702176</v>
      </c>
      <c r="AF80" s="25">
        <f t="shared" si="33"/>
        <v>45.574831958794327</v>
      </c>
      <c r="AG80" s="25">
        <f t="shared" si="34"/>
        <v>-5.1095513362155511</v>
      </c>
      <c r="AH80" s="25">
        <v>0</v>
      </c>
      <c r="AI80" s="25">
        <v>0</v>
      </c>
      <c r="AJ80" s="25">
        <f t="shared" si="35"/>
        <v>0</v>
      </c>
      <c r="AK80" s="24" t="str">
        <f>'GT Data'!N82</f>
        <v>TKNODE_157</v>
      </c>
      <c r="AL80" s="25">
        <f t="shared" si="36"/>
        <v>31.48592080702176</v>
      </c>
      <c r="AM80" s="25">
        <f t="shared" si="37"/>
        <v>-45.574831958794327</v>
      </c>
      <c r="AN80" s="25">
        <f t="shared" si="38"/>
        <v>67.105902055871567</v>
      </c>
      <c r="AO80" s="25">
        <v>0</v>
      </c>
      <c r="AP80" s="25">
        <v>0</v>
      </c>
      <c r="AQ80" s="25">
        <v>0</v>
      </c>
    </row>
    <row r="81" spans="1:43" x14ac:dyDescent="0.3">
      <c r="A81" t="str">
        <f>'Calculated Tab Properties'!A81</f>
        <v>TAB_2_79</v>
      </c>
      <c r="B81">
        <f>'Calculated Tab Properties'!B81</f>
        <v>2.5434000000000001</v>
      </c>
      <c r="C81">
        <f>'Calculated Tab Properties'!C81</f>
        <v>4.2653731668055634</v>
      </c>
      <c r="D81">
        <f>'Calculated Tab Properties'!D81</f>
        <v>244.38788050630927</v>
      </c>
      <c r="E81">
        <f>'Calculated Tab Properties'!E81</f>
        <v>4.8375246012304975</v>
      </c>
      <c r="F81">
        <f>'Calculated Tab Properties'!F81</f>
        <v>2.1375245743244689</v>
      </c>
      <c r="G81">
        <f>'Calculated Tab Properties'!G81</f>
        <v>2.7000000269060296</v>
      </c>
      <c r="H81">
        <f>'Calculated Tab Properties'!H81</f>
        <v>2.8196187326409823</v>
      </c>
      <c r="I81">
        <f>'Calculated Tab Properties'!I81</f>
        <v>0.14999999793133478</v>
      </c>
      <c r="J81" s="20">
        <f>'Calculated Tab Properties'!J81</f>
        <v>0.7885270290623867</v>
      </c>
      <c r="K81">
        <f>'Calculated Tab Properties'!K81</f>
        <v>20.724588000000001</v>
      </c>
      <c r="L81">
        <f>'Calculated Tab Properties'!L81</f>
        <v>0.27787819466218094</v>
      </c>
      <c r="M81">
        <f>'Calculated Tab Properties'!M81</f>
        <v>0.35100000349778387</v>
      </c>
      <c r="N81">
        <f>'Calculated Tab Properties'!N81</f>
        <v>0.3665504352433277</v>
      </c>
      <c r="O81" s="27">
        <v>0</v>
      </c>
      <c r="P81" s="27">
        <v>0</v>
      </c>
      <c r="Q81">
        <v>0</v>
      </c>
      <c r="R81">
        <f>'Calculated Tab Properties'!R81</f>
        <v>1</v>
      </c>
      <c r="T81" s="1">
        <v>0</v>
      </c>
      <c r="U81" s="1">
        <v>0</v>
      </c>
      <c r="V81">
        <f>T81*'GEOMETRIC INPUTS'!S81</f>
        <v>0</v>
      </c>
      <c r="W81">
        <v>80</v>
      </c>
      <c r="X81">
        <f t="shared" si="26"/>
        <v>0</v>
      </c>
      <c r="Y81">
        <f t="shared" si="27"/>
        <v>0</v>
      </c>
      <c r="Z81" s="27">
        <f t="shared" si="28"/>
        <v>-1.5370828813654527</v>
      </c>
      <c r="AA81" s="27">
        <f t="shared" si="29"/>
        <v>23.257099514768747</v>
      </c>
      <c r="AB81" s="27">
        <f t="shared" si="30"/>
        <v>23.476280115102934</v>
      </c>
      <c r="AC81" s="27">
        <f t="shared" si="31"/>
        <v>-23.476280115102934</v>
      </c>
      <c r="AD81" s="24" t="str">
        <f>'GT Data'!D83</f>
        <v>TKNODE_158</v>
      </c>
      <c r="AE81" s="25">
        <f t="shared" si="32"/>
        <v>-21.169526872358723</v>
      </c>
      <c r="AF81" s="25">
        <f t="shared" si="33"/>
        <v>10.148244185240094</v>
      </c>
      <c r="AG81" s="25">
        <f t="shared" si="34"/>
        <v>-1.5370828813654527</v>
      </c>
      <c r="AH81" s="25">
        <v>0</v>
      </c>
      <c r="AI81" s="25">
        <v>0</v>
      </c>
      <c r="AJ81" s="25">
        <f t="shared" si="35"/>
        <v>0</v>
      </c>
      <c r="AK81" s="24" t="str">
        <f>'GT Data'!N83</f>
        <v>TKNODE_159</v>
      </c>
      <c r="AL81" s="25">
        <f t="shared" si="36"/>
        <v>21.169526872358723</v>
      </c>
      <c r="AM81" s="25">
        <f t="shared" si="37"/>
        <v>-10.148244185240094</v>
      </c>
      <c r="AN81" s="25">
        <f t="shared" si="38"/>
        <v>23.257099514768747</v>
      </c>
      <c r="AO81" s="25">
        <v>0</v>
      </c>
      <c r="AP81" s="25">
        <v>0</v>
      </c>
      <c r="AQ81" s="25">
        <v>0</v>
      </c>
    </row>
    <row r="82" spans="1:43" x14ac:dyDescent="0.3">
      <c r="A82" t="str">
        <f>'Calculated Tab Properties'!A82</f>
        <v>TAB_2_80</v>
      </c>
      <c r="B82">
        <f>'Calculated Tab Properties'!B82</f>
        <v>2.3791000000000002</v>
      </c>
      <c r="C82">
        <f>'Calculated Tab Properties'!C82</f>
        <v>3.5631753237161754</v>
      </c>
      <c r="D82">
        <f>'Calculated Tab Properties'!D82</f>
        <v>204.15490771409773</v>
      </c>
      <c r="E82">
        <f>'Calculated Tab Properties'!E82</f>
        <v>5.460945419522595</v>
      </c>
      <c r="F82">
        <f>'Calculated Tab Properties'!F82</f>
        <v>2.3609454004095234</v>
      </c>
      <c r="G82">
        <f>'Calculated Tab Properties'!G82</f>
        <v>3.1000000191130717</v>
      </c>
      <c r="H82">
        <f>'Calculated Tab Properties'!H82</f>
        <v>2.9813217768859119</v>
      </c>
      <c r="I82">
        <f>'Calculated Tab Properties'!I82</f>
        <v>0.15000000593816745</v>
      </c>
      <c r="J82" s="20">
        <f>'Calculated Tab Properties'!J82</f>
        <v>-0.73534545867670054</v>
      </c>
      <c r="K82">
        <f>'Calculated Tab Properties'!K82</f>
        <v>63.258900000000011</v>
      </c>
      <c r="L82">
        <f>'Calculated Tab Properties'!L82</f>
        <v>0.30692290205323808</v>
      </c>
      <c r="M82">
        <f>'Calculated Tab Properties'!M82</f>
        <v>0.4030000024846993</v>
      </c>
      <c r="N82">
        <f>'Calculated Tab Properties'!N82</f>
        <v>0.38757183099516856</v>
      </c>
      <c r="O82" s="27">
        <v>0</v>
      </c>
      <c r="P82" s="27">
        <v>0</v>
      </c>
      <c r="Q82">
        <v>0</v>
      </c>
      <c r="R82">
        <f>'Calculated Tab Properties'!R82</f>
        <v>1</v>
      </c>
      <c r="T82" s="1">
        <v>0</v>
      </c>
      <c r="U82" s="1">
        <v>0</v>
      </c>
      <c r="V82">
        <f>T82*'GEOMETRIC INPUTS'!S82</f>
        <v>0</v>
      </c>
      <c r="W82">
        <v>81</v>
      </c>
      <c r="X82">
        <f t="shared" si="26"/>
        <v>0</v>
      </c>
      <c r="Y82">
        <f t="shared" si="27"/>
        <v>0</v>
      </c>
      <c r="Z82" s="27">
        <f t="shared" si="28"/>
        <v>-4.1301977058476789</v>
      </c>
      <c r="AA82" s="27">
        <f t="shared" si="29"/>
        <v>68.486592441380793</v>
      </c>
      <c r="AB82" s="27">
        <f t="shared" si="30"/>
        <v>-74.424707838505967</v>
      </c>
      <c r="AC82" s="27">
        <f t="shared" si="31"/>
        <v>74.424707838505967</v>
      </c>
      <c r="AD82" s="24" t="str">
        <f>'GT Data'!D84</f>
        <v>TKNODE_160</v>
      </c>
      <c r="AE82" s="25">
        <f t="shared" si="32"/>
        <v>30.454967063080293</v>
      </c>
      <c r="AF82" s="25">
        <f t="shared" si="33"/>
        <v>-67.908262516675137</v>
      </c>
      <c r="AG82" s="25">
        <f t="shared" si="34"/>
        <v>-4.1301977058476789</v>
      </c>
      <c r="AH82" s="25">
        <v>0</v>
      </c>
      <c r="AI82" s="25">
        <v>0</v>
      </c>
      <c r="AJ82" s="25">
        <f t="shared" si="35"/>
        <v>0</v>
      </c>
      <c r="AK82" s="24" t="str">
        <f>'GT Data'!N84</f>
        <v>TKNODE_161</v>
      </c>
      <c r="AL82" s="25">
        <f t="shared" si="36"/>
        <v>-30.454967063080293</v>
      </c>
      <c r="AM82" s="25">
        <f t="shared" si="37"/>
        <v>67.908262516675137</v>
      </c>
      <c r="AN82" s="25">
        <f t="shared" si="38"/>
        <v>68.486592441380793</v>
      </c>
      <c r="AO82" s="25">
        <v>0</v>
      </c>
      <c r="AP82" s="25">
        <v>0</v>
      </c>
      <c r="AQ82" s="25">
        <v>0</v>
      </c>
    </row>
    <row r="83" spans="1:43" x14ac:dyDescent="0.3">
      <c r="A83" t="str">
        <f>'Calculated Tab Properties'!A83</f>
        <v>TAB_2_81</v>
      </c>
      <c r="B83">
        <f>'Calculated Tab Properties'!B83</f>
        <v>2.4005999999999998</v>
      </c>
      <c r="C83">
        <f>'Calculated Tab Properties'!C83</f>
        <v>3.0613128525614375E-2</v>
      </c>
      <c r="D83">
        <f>'Calculated Tab Properties'!D83</f>
        <v>1.7540030622092522</v>
      </c>
      <c r="E83">
        <f>'Calculated Tab Properties'!E83</f>
        <v>4.8724290533689878</v>
      </c>
      <c r="F83">
        <f>'Calculated Tab Properties'!F83</f>
        <v>2.3724289893528896</v>
      </c>
      <c r="G83">
        <f>'Calculated Tab Properties'!G83</f>
        <v>2.5000000640160995</v>
      </c>
      <c r="H83">
        <f>'Calculated Tab Properties'!H83</f>
        <v>2.9898480136971592</v>
      </c>
      <c r="I83">
        <f>'Calculated Tab Properties'!I83</f>
        <v>0.14999998019843241</v>
      </c>
      <c r="J83" s="20">
        <f>'Calculated Tab Properties'!J83</f>
        <v>0.73276881179812736</v>
      </c>
      <c r="K83">
        <f>'Calculated Tab Properties'!K83</f>
        <v>22.591608000000001</v>
      </c>
      <c r="L83">
        <f>'Calculated Tab Properties'!L83</f>
        <v>0.30841576861587566</v>
      </c>
      <c r="M83">
        <f>'Calculated Tab Properties'!M83</f>
        <v>0.32500000832209297</v>
      </c>
      <c r="N83">
        <f>'Calculated Tab Properties'!N83</f>
        <v>0.38868024178063071</v>
      </c>
      <c r="O83" s="27">
        <v>0</v>
      </c>
      <c r="P83" s="27">
        <v>0</v>
      </c>
      <c r="Q83">
        <v>0</v>
      </c>
      <c r="R83">
        <f>'Calculated Tab Properties'!R83</f>
        <v>1</v>
      </c>
      <c r="T83" s="1">
        <v>0</v>
      </c>
      <c r="U83" s="1">
        <v>0</v>
      </c>
      <c r="V83">
        <f>T83*'GEOMETRIC INPUTS'!S83</f>
        <v>0</v>
      </c>
      <c r="W83">
        <v>82</v>
      </c>
      <c r="X83">
        <f t="shared" si="26"/>
        <v>0</v>
      </c>
      <c r="Y83">
        <f t="shared" si="27"/>
        <v>0</v>
      </c>
      <c r="Z83" s="27">
        <f t="shared" si="28"/>
        <v>-1.4454146082881894</v>
      </c>
      <c r="AA83" s="27">
        <f t="shared" si="29"/>
        <v>25.059118627006789</v>
      </c>
      <c r="AB83" s="27">
        <f t="shared" si="30"/>
        <v>28.277964484354452</v>
      </c>
      <c r="AC83" s="27">
        <f t="shared" si="31"/>
        <v>-28.277964484354452</v>
      </c>
      <c r="AD83" s="24" t="str">
        <f>'GT Data'!D85</f>
        <v>TKNODE_162</v>
      </c>
      <c r="AE83" s="25">
        <f t="shared" si="32"/>
        <v>0.86554175404295164</v>
      </c>
      <c r="AF83" s="25">
        <f t="shared" si="33"/>
        <v>-28.264714979111677</v>
      </c>
      <c r="AG83" s="25">
        <f t="shared" si="34"/>
        <v>-1.4454146082881894</v>
      </c>
      <c r="AH83" s="25">
        <v>0</v>
      </c>
      <c r="AI83" s="25">
        <v>0</v>
      </c>
      <c r="AJ83" s="25">
        <f t="shared" si="35"/>
        <v>0</v>
      </c>
      <c r="AK83" s="24" t="str">
        <f>'GT Data'!N85</f>
        <v>TKNODE_163</v>
      </c>
      <c r="AL83" s="25">
        <f t="shared" si="36"/>
        <v>-0.86554175404295164</v>
      </c>
      <c r="AM83" s="25">
        <f t="shared" si="37"/>
        <v>28.264714979111677</v>
      </c>
      <c r="AN83" s="25">
        <f t="shared" si="38"/>
        <v>25.059118627006789</v>
      </c>
      <c r="AO83" s="25">
        <v>0</v>
      </c>
      <c r="AP83" s="25">
        <v>0</v>
      </c>
      <c r="AQ83" s="25">
        <v>0</v>
      </c>
    </row>
    <row r="84" spans="1:43" x14ac:dyDescent="0.3">
      <c r="A84" t="str">
        <f>'Calculated Tab Properties'!A84</f>
        <v>TAB_2_82</v>
      </c>
      <c r="B84">
        <f>'Calculated Tab Properties'!B84</f>
        <v>4.1349999999999998</v>
      </c>
      <c r="C84">
        <f>'Calculated Tab Properties'!C84</f>
        <v>3.7047575400378099</v>
      </c>
      <c r="D84">
        <f>'Calculated Tab Properties'!D84</f>
        <v>212.26697116343561</v>
      </c>
      <c r="E84">
        <f>'Calculated Tab Properties'!E84</f>
        <v>3.8903134734934319</v>
      </c>
      <c r="F84">
        <f>'Calculated Tab Properties'!F84</f>
        <v>1.3903134864860844</v>
      </c>
      <c r="G84">
        <f>'Calculated Tab Properties'!G84</f>
        <v>2.4999999870073477</v>
      </c>
      <c r="H84">
        <f>'Calculated Tab Properties'!H84</f>
        <v>2.3533758166868632</v>
      </c>
      <c r="I84">
        <f>'Calculated Tab Properties'!I84</f>
        <v>0.15000000804113325</v>
      </c>
      <c r="J84" s="20">
        <f>'Calculated Tab Properties'!J84</f>
        <v>1.0156873587074045</v>
      </c>
      <c r="K84">
        <f>'Calculated Tab Properties'!K84</f>
        <v>59.422740000000005</v>
      </c>
      <c r="L84">
        <f>'Calculated Tab Properties'!L84</f>
        <v>0.18074075324319097</v>
      </c>
      <c r="M84">
        <f>'Calculated Tab Properties'!M84</f>
        <v>0.32499999831095522</v>
      </c>
      <c r="N84">
        <f>'Calculated Tab Properties'!N84</f>
        <v>0.30593885616929223</v>
      </c>
      <c r="O84" s="27">
        <v>0</v>
      </c>
      <c r="P84" s="27">
        <v>0</v>
      </c>
      <c r="Q84">
        <v>0</v>
      </c>
      <c r="R84">
        <f>'Calculated Tab Properties'!R84</f>
        <v>1</v>
      </c>
      <c r="T84" s="1">
        <v>0</v>
      </c>
      <c r="U84" s="1">
        <v>0</v>
      </c>
      <c r="V84">
        <f>T84*'GEOMETRIC INPUTS'!S84</f>
        <v>0</v>
      </c>
      <c r="W84">
        <v>83</v>
      </c>
      <c r="X84">
        <f t="shared" si="26"/>
        <v>0</v>
      </c>
      <c r="Y84">
        <f t="shared" si="27"/>
        <v>0</v>
      </c>
      <c r="Z84" s="27">
        <f t="shared" si="28"/>
        <v>-6.6129102605808256</v>
      </c>
      <c r="AA84" s="27">
        <f t="shared" si="29"/>
        <v>66.847329868304271</v>
      </c>
      <c r="AB84" s="27">
        <f t="shared" si="30"/>
        <v>41.645554999439177</v>
      </c>
      <c r="AC84" s="27">
        <f t="shared" si="31"/>
        <v>-41.645554999439177</v>
      </c>
      <c r="AD84" s="24" t="str">
        <f>'GT Data'!D86</f>
        <v>TKNODE_164</v>
      </c>
      <c r="AE84" s="25">
        <f t="shared" si="32"/>
        <v>-22.233104192728817</v>
      </c>
      <c r="AF84" s="25">
        <f t="shared" si="33"/>
        <v>35.214220553159741</v>
      </c>
      <c r="AG84" s="25">
        <f t="shared" si="34"/>
        <v>-6.6129102605808256</v>
      </c>
      <c r="AH84" s="25">
        <v>0</v>
      </c>
      <c r="AI84" s="25">
        <v>0</v>
      </c>
      <c r="AJ84" s="25">
        <f t="shared" si="35"/>
        <v>0</v>
      </c>
      <c r="AK84" s="24" t="str">
        <f>'GT Data'!N86</f>
        <v>TKNODE_165</v>
      </c>
      <c r="AL84" s="25">
        <f t="shared" si="36"/>
        <v>22.233104192728817</v>
      </c>
      <c r="AM84" s="25">
        <f t="shared" si="37"/>
        <v>-35.214220553159741</v>
      </c>
      <c r="AN84" s="25">
        <f t="shared" si="38"/>
        <v>66.847329868304271</v>
      </c>
      <c r="AO84" s="25">
        <v>0</v>
      </c>
      <c r="AP84" s="25">
        <v>0</v>
      </c>
      <c r="AQ84" s="25">
        <v>0</v>
      </c>
    </row>
    <row r="85" spans="1:43" x14ac:dyDescent="0.3">
      <c r="A85" t="str">
        <f>'Calculated Tab Properties'!A85</f>
        <v>TAB_2_83</v>
      </c>
      <c r="B85">
        <f>'Calculated Tab Properties'!B85</f>
        <v>3.7924000000000002</v>
      </c>
      <c r="C85">
        <f>'Calculated Tab Properties'!C85</f>
        <v>0.82766523458035868</v>
      </c>
      <c r="D85">
        <f>'Calculated Tab Properties'!D85</f>
        <v>47.421724791159789</v>
      </c>
      <c r="E85">
        <f>'Calculated Tab Properties'!E85</f>
        <v>6.9450994901366956</v>
      </c>
      <c r="F85">
        <f>'Calculated Tab Properties'!F85</f>
        <v>3.8450995261749266</v>
      </c>
      <c r="G85">
        <f>'Calculated Tab Properties'!G85</f>
        <v>3.099999963961769</v>
      </c>
      <c r="H85">
        <f>'Calculated Tab Properties'!H85</f>
        <v>4.2019372720446233</v>
      </c>
      <c r="I85">
        <f>'Calculated Tab Properties'!I85</f>
        <v>0.15000001969953172</v>
      </c>
      <c r="J85" s="20">
        <f>'Calculated Tab Properties'!J85</f>
        <v>0.49606771043812187</v>
      </c>
      <c r="K85">
        <f>'Calculated Tab Properties'!K85</f>
        <v>31.311768000000004</v>
      </c>
      <c r="L85">
        <f>'Calculated Tab Properties'!L85</f>
        <v>0.49986293840274049</v>
      </c>
      <c r="M85">
        <f>'Calculated Tab Properties'!M85</f>
        <v>0.40299999531503</v>
      </c>
      <c r="N85">
        <f>'Calculated Tab Properties'!N85</f>
        <v>0.54625184536580107</v>
      </c>
      <c r="O85" s="27">
        <v>0</v>
      </c>
      <c r="P85" s="27">
        <v>0</v>
      </c>
      <c r="Q85">
        <v>0</v>
      </c>
      <c r="R85">
        <f>'Calculated Tab Properties'!R85</f>
        <v>1</v>
      </c>
      <c r="T85" s="1">
        <v>0</v>
      </c>
      <c r="U85" s="1">
        <v>0</v>
      </c>
      <c r="V85">
        <f>T85*'GEOMETRIC INPUTS'!S85</f>
        <v>0</v>
      </c>
      <c r="W85">
        <v>84</v>
      </c>
      <c r="X85">
        <f t="shared" si="26"/>
        <v>0</v>
      </c>
      <c r="Y85">
        <f t="shared" si="27"/>
        <v>0</v>
      </c>
      <c r="Z85" s="27">
        <f t="shared" si="28"/>
        <v>-1.1340160115020645</v>
      </c>
      <c r="AA85" s="27">
        <f t="shared" si="29"/>
        <v>33.894898790585636</v>
      </c>
      <c r="AB85" s="27">
        <f t="shared" si="30"/>
        <v>63.637602956972025</v>
      </c>
      <c r="AC85" s="27">
        <f t="shared" si="31"/>
        <v>-63.637602956972025</v>
      </c>
      <c r="AD85" s="24" t="str">
        <f>'GT Data'!D87</f>
        <v>TKNODE_166</v>
      </c>
      <c r="AE85" s="25">
        <f t="shared" si="32"/>
        <v>46.859783421281996</v>
      </c>
      <c r="AF85" s="25">
        <f t="shared" si="33"/>
        <v>-43.056999521793884</v>
      </c>
      <c r="AG85" s="25">
        <f t="shared" si="34"/>
        <v>-1.1340160115020645</v>
      </c>
      <c r="AH85" s="25">
        <v>0</v>
      </c>
      <c r="AI85" s="25">
        <v>0</v>
      </c>
      <c r="AJ85" s="25">
        <f t="shared" si="35"/>
        <v>0</v>
      </c>
      <c r="AK85" s="24" t="str">
        <f>'GT Data'!N87</f>
        <v>TKNODE_167</v>
      </c>
      <c r="AL85" s="25">
        <f t="shared" si="36"/>
        <v>-46.859783421281996</v>
      </c>
      <c r="AM85" s="25">
        <f t="shared" si="37"/>
        <v>43.056999521793884</v>
      </c>
      <c r="AN85" s="25">
        <f t="shared" si="38"/>
        <v>33.894898790585636</v>
      </c>
      <c r="AO85" s="25">
        <v>0</v>
      </c>
      <c r="AP85" s="25">
        <v>0</v>
      </c>
      <c r="AQ85" s="25">
        <v>0</v>
      </c>
    </row>
    <row r="86" spans="1:43" x14ac:dyDescent="0.3">
      <c r="A86" t="str">
        <f>'Calculated Tab Properties'!A86</f>
        <v>TAB_2_84</v>
      </c>
      <c r="B86">
        <f>'Calculated Tab Properties'!B86</f>
        <v>2.0827</v>
      </c>
      <c r="C86">
        <f>'Calculated Tab Properties'!C86</f>
        <v>0.50921932917395019</v>
      </c>
      <c r="D86">
        <f>'Calculated Tab Properties'!D86</f>
        <v>29.176118408150341</v>
      </c>
      <c r="E86">
        <f>'Calculated Tab Properties'!E86</f>
        <v>5.3398155418410411</v>
      </c>
      <c r="F86">
        <f>'Calculated Tab Properties'!F86</f>
        <v>2.8398155289746576</v>
      </c>
      <c r="G86">
        <f>'Calculated Tab Properties'!G86</f>
        <v>2.5000000128663844</v>
      </c>
      <c r="H86">
        <f>'Calculated Tab Properties'!H86</f>
        <v>3.3520654837972659</v>
      </c>
      <c r="I86">
        <f>'Calculated Tab Properties'!I86</f>
        <v>0.1500000148293324</v>
      </c>
      <c r="J86" s="20">
        <f>'Calculated Tab Properties'!J86</f>
        <v>0.63931648232782268</v>
      </c>
      <c r="K86">
        <f>'Calculated Tab Properties'!K86</f>
        <v>15.846804000000002</v>
      </c>
      <c r="L86">
        <f>'Calculated Tab Properties'!L86</f>
        <v>0.36917601876670553</v>
      </c>
      <c r="M86">
        <f>'Calculated Tab Properties'!M86</f>
        <v>0.32500000167262999</v>
      </c>
      <c r="N86">
        <f>'Calculated Tab Properties'!N86</f>
        <v>0.4357685128936446</v>
      </c>
      <c r="O86" s="27">
        <v>0</v>
      </c>
      <c r="P86" s="27">
        <v>0</v>
      </c>
      <c r="Q86">
        <v>0</v>
      </c>
      <c r="R86">
        <f>'Calculated Tab Properties'!R86</f>
        <v>1</v>
      </c>
      <c r="T86" s="1">
        <v>0</v>
      </c>
      <c r="U86" s="1">
        <v>0</v>
      </c>
      <c r="V86">
        <f>T86*'GEOMETRIC INPUTS'!S86</f>
        <v>0</v>
      </c>
      <c r="W86">
        <v>85</v>
      </c>
      <c r="X86">
        <f t="shared" si="26"/>
        <v>0</v>
      </c>
      <c r="Y86">
        <f t="shared" si="27"/>
        <v>0</v>
      </c>
      <c r="Z86" s="27">
        <f t="shared" si="28"/>
        <v>-0.79550059523950656</v>
      </c>
      <c r="AA86" s="27">
        <f t="shared" si="29"/>
        <v>17.77224912857249</v>
      </c>
      <c r="AB86" s="27">
        <f t="shared" si="30"/>
        <v>24.490194940662622</v>
      </c>
      <c r="AC86" s="27">
        <f t="shared" si="31"/>
        <v>-24.490194940662622</v>
      </c>
      <c r="AD86" s="24" t="str">
        <f>'GT Data'!D88</f>
        <v>TKNODE_168</v>
      </c>
      <c r="AE86" s="25">
        <f t="shared" si="32"/>
        <v>11.938866489453524</v>
      </c>
      <c r="AF86" s="25">
        <f t="shared" si="33"/>
        <v>-21.383009965359431</v>
      </c>
      <c r="AG86" s="25">
        <f t="shared" si="34"/>
        <v>-0.79550059523950656</v>
      </c>
      <c r="AH86" s="25">
        <v>0</v>
      </c>
      <c r="AI86" s="25">
        <v>0</v>
      </c>
      <c r="AJ86" s="25">
        <f t="shared" si="35"/>
        <v>0</v>
      </c>
      <c r="AK86" s="24" t="str">
        <f>'GT Data'!N88</f>
        <v>TKNODE_169</v>
      </c>
      <c r="AL86" s="25">
        <f t="shared" si="36"/>
        <v>-11.938866489453524</v>
      </c>
      <c r="AM86" s="25">
        <f t="shared" si="37"/>
        <v>21.383009965359431</v>
      </c>
      <c r="AN86" s="25">
        <f t="shared" si="38"/>
        <v>17.77224912857249</v>
      </c>
      <c r="AO86" s="25">
        <v>0</v>
      </c>
      <c r="AP86" s="25">
        <v>0</v>
      </c>
      <c r="AQ86" s="25">
        <v>0</v>
      </c>
    </row>
    <row r="87" spans="1:43" x14ac:dyDescent="0.3">
      <c r="A87" t="str">
        <f>'Calculated Tab Properties'!A87</f>
        <v>TAB_2_85</v>
      </c>
      <c r="B87">
        <f>'Calculated Tab Properties'!B87</f>
        <v>2.266</v>
      </c>
      <c r="C87">
        <f>'Calculated Tab Properties'!C87</f>
        <v>0.10583374315618643</v>
      </c>
      <c r="D87">
        <f>'Calculated Tab Properties'!D87</f>
        <v>6.0638268129210422</v>
      </c>
      <c r="E87">
        <f>'Calculated Tab Properties'!E87</f>
        <v>6.3139205281033126</v>
      </c>
      <c r="F87">
        <f>'Calculated Tab Properties'!F87</f>
        <v>3.8139205162687322</v>
      </c>
      <c r="G87">
        <f>'Calculated Tab Properties'!G87</f>
        <v>2.50000001183458</v>
      </c>
      <c r="H87">
        <f>'Calculated Tab Properties'!H87</f>
        <v>4.1742947820304304</v>
      </c>
      <c r="I87">
        <f>'Calculated Tab Properties'!I87</f>
        <v>0.14999998098246492</v>
      </c>
      <c r="J87" s="20">
        <f>'Calculated Tab Properties'!J87</f>
        <v>0.4996551171879286</v>
      </c>
      <c r="K87">
        <f>'Calculated Tab Properties'!K87</f>
        <v>21.481164</v>
      </c>
      <c r="L87">
        <f>'Calculated Tab Properties'!L87</f>
        <v>0.49580966711493518</v>
      </c>
      <c r="M87">
        <f>'Calculated Tab Properties'!M87</f>
        <v>0.3250000015384954</v>
      </c>
      <c r="N87">
        <f>'Calculated Tab Properties'!N87</f>
        <v>0.542658321663956</v>
      </c>
      <c r="O87" s="27">
        <v>0</v>
      </c>
      <c r="P87" s="27">
        <v>0</v>
      </c>
      <c r="Q87">
        <v>0</v>
      </c>
      <c r="R87">
        <f>'Calculated Tab Properties'!R87</f>
        <v>1</v>
      </c>
      <c r="T87" s="1">
        <v>0</v>
      </c>
      <c r="U87" s="1">
        <v>0</v>
      </c>
      <c r="V87">
        <f>T87*'GEOMETRIC INPUTS'!S87</f>
        <v>0</v>
      </c>
      <c r="W87">
        <v>86</v>
      </c>
      <c r="X87">
        <f t="shared" si="26"/>
        <v>0</v>
      </c>
      <c r="Y87">
        <f t="shared" si="27"/>
        <v>0</v>
      </c>
      <c r="Z87" s="27">
        <f t="shared" si="28"/>
        <v>-0.70345851548191929</v>
      </c>
      <c r="AA87" s="27">
        <f t="shared" si="29"/>
        <v>23.548090505799305</v>
      </c>
      <c r="AB87" s="27">
        <f t="shared" si="30"/>
        <v>44.133990375920703</v>
      </c>
      <c r="AC87" s="27">
        <f t="shared" si="31"/>
        <v>-44.133990375920703</v>
      </c>
      <c r="AD87" s="24" t="str">
        <f>'GT Data'!D89</f>
        <v>TKNODE_170</v>
      </c>
      <c r="AE87" s="25">
        <f t="shared" si="32"/>
        <v>4.6621507270036773</v>
      </c>
      <c r="AF87" s="25">
        <f t="shared" si="33"/>
        <v>-43.887053411006761</v>
      </c>
      <c r="AG87" s="25">
        <f t="shared" si="34"/>
        <v>-0.70345851548191929</v>
      </c>
      <c r="AH87" s="25">
        <v>0</v>
      </c>
      <c r="AI87" s="25">
        <v>0</v>
      </c>
      <c r="AJ87" s="25">
        <f t="shared" si="35"/>
        <v>0</v>
      </c>
      <c r="AK87" s="24" t="str">
        <f>'GT Data'!N89</f>
        <v>TKNODE_171</v>
      </c>
      <c r="AL87" s="25">
        <f t="shared" si="36"/>
        <v>-4.6621507270036773</v>
      </c>
      <c r="AM87" s="25">
        <f t="shared" si="37"/>
        <v>43.887053411006761</v>
      </c>
      <c r="AN87" s="25">
        <f t="shared" si="38"/>
        <v>23.548090505799305</v>
      </c>
      <c r="AO87" s="25">
        <v>0</v>
      </c>
      <c r="AP87" s="25">
        <v>0</v>
      </c>
      <c r="AQ87" s="25">
        <v>0</v>
      </c>
    </row>
    <row r="88" spans="1:43" x14ac:dyDescent="0.3">
      <c r="A88" t="str">
        <f>'Calculated Tab Properties'!A88</f>
        <v>TAB_2_86</v>
      </c>
      <c r="B88">
        <f>'Calculated Tab Properties'!B88</f>
        <v>2.8062999999999998</v>
      </c>
      <c r="C88">
        <f>'Calculated Tab Properties'!C88</f>
        <v>3.5173691880043756</v>
      </c>
      <c r="D88">
        <f>'Calculated Tab Properties'!D88</f>
        <v>201.53040946200809</v>
      </c>
      <c r="E88">
        <f>'Calculated Tab Properties'!E88</f>
        <v>4.8826802815754622</v>
      </c>
      <c r="F88">
        <f>'Calculated Tab Properties'!F88</f>
        <v>2.3826803046270553</v>
      </c>
      <c r="G88">
        <f>'Calculated Tab Properties'!G88</f>
        <v>2.4999999769484091</v>
      </c>
      <c r="H88">
        <f>'Calculated Tab Properties'!H88</f>
        <v>2.9973587498617311</v>
      </c>
      <c r="I88">
        <f>'Calculated Tab Properties'!I88</f>
        <v>0.15000007684244671</v>
      </c>
      <c r="J88" s="20">
        <f>'Calculated Tab Properties'!J88</f>
        <v>0.73051609687268515</v>
      </c>
      <c r="K88">
        <f>'Calculated Tab Properties'!K88</f>
        <v>33.123732000000004</v>
      </c>
      <c r="L88">
        <f>'Calculated Tab Properties'!L88</f>
        <v>0.30974843960151721</v>
      </c>
      <c r="M88">
        <f>'Calculated Tab Properties'!M88</f>
        <v>0.32499999700329318</v>
      </c>
      <c r="N88">
        <f>'Calculated Tab Properties'!N88</f>
        <v>0.38965663748202506</v>
      </c>
      <c r="O88" s="27">
        <v>0</v>
      </c>
      <c r="P88" s="27">
        <v>0</v>
      </c>
      <c r="Q88">
        <v>0</v>
      </c>
      <c r="R88">
        <f>'Calculated Tab Properties'!R88</f>
        <v>1</v>
      </c>
      <c r="T88" s="1">
        <v>0</v>
      </c>
      <c r="U88" s="1">
        <v>0</v>
      </c>
      <c r="V88">
        <f>T88*'GEOMETRIC INPUTS'!S88</f>
        <v>0</v>
      </c>
      <c r="W88">
        <v>87</v>
      </c>
      <c r="X88">
        <f t="shared" si="26"/>
        <v>0</v>
      </c>
      <c r="Y88">
        <f t="shared" si="27"/>
        <v>0</v>
      </c>
      <c r="Z88" s="27">
        <f t="shared" si="28"/>
        <v>-2.1009098765294145</v>
      </c>
      <c r="AA88" s="27">
        <f t="shared" si="29"/>
        <v>36.249046950616261</v>
      </c>
      <c r="AB88" s="27">
        <f t="shared" si="30"/>
        <v>40.898376399167667</v>
      </c>
      <c r="AC88" s="27">
        <f t="shared" si="31"/>
        <v>-40.898376399167667</v>
      </c>
      <c r="AD88" s="24" t="str">
        <f>'GT Data'!D90</f>
        <v>TKNODE_172</v>
      </c>
      <c r="AE88" s="25">
        <f t="shared" si="32"/>
        <v>-15.009499228331315</v>
      </c>
      <c r="AF88" s="25">
        <f t="shared" si="33"/>
        <v>38.044607042295979</v>
      </c>
      <c r="AG88" s="25">
        <f t="shared" si="34"/>
        <v>-2.1009098765294145</v>
      </c>
      <c r="AH88" s="25">
        <v>0</v>
      </c>
      <c r="AI88" s="25">
        <v>0</v>
      </c>
      <c r="AJ88" s="25">
        <f t="shared" si="35"/>
        <v>0</v>
      </c>
      <c r="AK88" s="24" t="str">
        <f>'GT Data'!N90</f>
        <v>TKNODE_173</v>
      </c>
      <c r="AL88" s="25">
        <f t="shared" si="36"/>
        <v>15.009499228331315</v>
      </c>
      <c r="AM88" s="25">
        <f t="shared" si="37"/>
        <v>-38.044607042295979</v>
      </c>
      <c r="AN88" s="25">
        <f t="shared" si="38"/>
        <v>36.249046950616261</v>
      </c>
      <c r="AO88" s="25">
        <v>0</v>
      </c>
      <c r="AP88" s="25">
        <v>0</v>
      </c>
      <c r="AQ88" s="25">
        <v>0</v>
      </c>
    </row>
    <row r="89" spans="1:43" x14ac:dyDescent="0.3">
      <c r="A89" t="str">
        <f>'Calculated Tab Properties'!A89</f>
        <v>TAB_2_87</v>
      </c>
      <c r="B89">
        <f>'Calculated Tab Properties'!B89</f>
        <v>2.7890999999999999</v>
      </c>
      <c r="C89">
        <f>'Calculated Tab Properties'!C89</f>
        <v>4.1228253780610249</v>
      </c>
      <c r="D89">
        <f>'Calculated Tab Properties'!D89</f>
        <v>236.22049383232473</v>
      </c>
      <c r="E89">
        <f>'Calculated Tab Properties'!E89</f>
        <v>3.7824486392826655</v>
      </c>
      <c r="F89">
        <f>'Calculated Tab Properties'!F89</f>
        <v>1.8824486605373603</v>
      </c>
      <c r="G89">
        <f>'Calculated Tab Properties'!G89</f>
        <v>1.899999978745307</v>
      </c>
      <c r="H89">
        <f>'Calculated Tab Properties'!H89</f>
        <v>2.6457685311221026</v>
      </c>
      <c r="I89">
        <f>'Calculated Tab Properties'!I89</f>
        <v>0.14999996322112899</v>
      </c>
      <c r="J89" s="20">
        <f>'Calculated Tab Properties'!J89</f>
        <v>0.8570644324824146</v>
      </c>
      <c r="K89">
        <f>'Calculated Tab Properties'!K89</f>
        <v>23.300675999999999</v>
      </c>
      <c r="L89">
        <f>'Calculated Tab Properties'!L89</f>
        <v>0.24471832586985684</v>
      </c>
      <c r="M89">
        <f>'Calculated Tab Properties'!M89</f>
        <v>0.24699999723688992</v>
      </c>
      <c r="N89">
        <f>'Calculated Tab Properties'!N89</f>
        <v>0.34394990904587336</v>
      </c>
      <c r="O89" s="27">
        <v>0</v>
      </c>
      <c r="P89" s="27">
        <v>0</v>
      </c>
      <c r="Q89">
        <v>0</v>
      </c>
      <c r="R89">
        <f>'Calculated Tab Properties'!R89</f>
        <v>1</v>
      </c>
      <c r="T89" s="1">
        <v>0</v>
      </c>
      <c r="U89" s="1">
        <v>0</v>
      </c>
      <c r="V89">
        <f>T89*'GEOMETRIC INPUTS'!S89</f>
        <v>0</v>
      </c>
      <c r="W89">
        <v>88</v>
      </c>
      <c r="X89">
        <f t="shared" si="26"/>
        <v>0</v>
      </c>
      <c r="Y89">
        <f t="shared" si="27"/>
        <v>0</v>
      </c>
      <c r="Z89" s="27">
        <f t="shared" si="28"/>
        <v>-1.8589700578645627</v>
      </c>
      <c r="AA89" s="27">
        <f t="shared" si="29"/>
        <v>25.995314290017184</v>
      </c>
      <c r="AB89" s="27">
        <f t="shared" si="30"/>
        <v>22.810818326830944</v>
      </c>
      <c r="AC89" s="27">
        <f t="shared" si="31"/>
        <v>-22.810818326830944</v>
      </c>
      <c r="AD89" s="24" t="str">
        <f>'GT Data'!D91</f>
        <v>TKNODE_174</v>
      </c>
      <c r="AE89" s="25">
        <f t="shared" si="32"/>
        <v>-18.959973411107629</v>
      </c>
      <c r="AF89" s="25">
        <f t="shared" si="33"/>
        <v>12.682777337388613</v>
      </c>
      <c r="AG89" s="25">
        <f t="shared" si="34"/>
        <v>-1.8589700578645627</v>
      </c>
      <c r="AH89" s="25">
        <v>0</v>
      </c>
      <c r="AI89" s="25">
        <v>0</v>
      </c>
      <c r="AJ89" s="25">
        <f t="shared" si="35"/>
        <v>0</v>
      </c>
      <c r="AK89" s="24" t="str">
        <f>'GT Data'!N91</f>
        <v>TKNODE_175</v>
      </c>
      <c r="AL89" s="25">
        <f t="shared" si="36"/>
        <v>18.959973411107629</v>
      </c>
      <c r="AM89" s="25">
        <f t="shared" si="37"/>
        <v>-12.682777337388613</v>
      </c>
      <c r="AN89" s="25">
        <f t="shared" si="38"/>
        <v>25.995314290017184</v>
      </c>
      <c r="AO89" s="25">
        <v>0</v>
      </c>
      <c r="AP89" s="25">
        <v>0</v>
      </c>
      <c r="AQ89" s="25">
        <v>0</v>
      </c>
    </row>
    <row r="90" spans="1:43" x14ac:dyDescent="0.3">
      <c r="A90" t="str">
        <f>'Calculated Tab Properties'!A90</f>
        <v>TAB_2_88</v>
      </c>
      <c r="B90">
        <f>'Calculated Tab Properties'!B90</f>
        <v>3.4584000000000001</v>
      </c>
      <c r="C90">
        <f>'Calculated Tab Properties'!C90</f>
        <v>4.7615964829704831</v>
      </c>
      <c r="D90">
        <f>'Calculated Tab Properties'!D90</f>
        <v>272.81938221854506</v>
      </c>
      <c r="E90">
        <f>'Calculated Tab Properties'!E90</f>
        <v>3.8753185595101893</v>
      </c>
      <c r="F90">
        <f>'Calculated Tab Properties'!F90</f>
        <v>1.9753186155806488</v>
      </c>
      <c r="G90">
        <f>'Calculated Tab Properties'!G90</f>
        <v>1.8999999439295412</v>
      </c>
      <c r="H90">
        <f>'Calculated Tab Properties'!H90</f>
        <v>2.707430053702566</v>
      </c>
      <c r="I90">
        <f>'Calculated Tab Properties'!I90</f>
        <v>0.14999996937933022</v>
      </c>
      <c r="J90" s="20">
        <f>'Calculated Tab Properties'!J90</f>
        <v>0.8311513667248176</v>
      </c>
      <c r="K90">
        <f>'Calculated Tab Properties'!K90</f>
        <v>22.081008000000004</v>
      </c>
      <c r="L90">
        <f>'Calculated Tab Properties'!L90</f>
        <v>0.25679142002548433</v>
      </c>
      <c r="M90">
        <f>'Calculated Tab Properties'!M90</f>
        <v>0.24699999271084036</v>
      </c>
      <c r="N90">
        <f>'Calculated Tab Properties'!N90</f>
        <v>0.35196590698133357</v>
      </c>
      <c r="O90" s="27">
        <v>0</v>
      </c>
      <c r="P90" s="27">
        <v>0</v>
      </c>
      <c r="Q90">
        <v>0</v>
      </c>
      <c r="R90">
        <f>'Calculated Tab Properties'!R90</f>
        <v>1</v>
      </c>
      <c r="T90" s="1">
        <v>0</v>
      </c>
      <c r="U90" s="1">
        <v>0</v>
      </c>
      <c r="V90">
        <f>T90*'GEOMETRIC INPUTS'!S90</f>
        <v>0</v>
      </c>
      <c r="W90">
        <v>89</v>
      </c>
      <c r="X90">
        <f t="shared" si="26"/>
        <v>0</v>
      </c>
      <c r="Y90">
        <f t="shared" si="27"/>
        <v>0</v>
      </c>
      <c r="Z90" s="27">
        <f t="shared" si="28"/>
        <v>-1.6671629821594338</v>
      </c>
      <c r="AA90" s="27">
        <f t="shared" si="29"/>
        <v>24.603928301877094</v>
      </c>
      <c r="AB90" s="27">
        <f t="shared" si="30"/>
        <v>22.770723568963223</v>
      </c>
      <c r="AC90" s="27">
        <f t="shared" si="31"/>
        <v>-22.770723568963223</v>
      </c>
      <c r="AD90" s="24" t="str">
        <f>'GT Data'!D92</f>
        <v>TKNODE_176</v>
      </c>
      <c r="AE90" s="25">
        <f t="shared" si="32"/>
        <v>-22.743160863196689</v>
      </c>
      <c r="AF90" s="25">
        <f t="shared" si="33"/>
        <v>-1.1200383051019387</v>
      </c>
      <c r="AG90" s="25">
        <f t="shared" si="34"/>
        <v>-1.6671629821594338</v>
      </c>
      <c r="AH90" s="25">
        <v>0</v>
      </c>
      <c r="AI90" s="25">
        <v>0</v>
      </c>
      <c r="AJ90" s="25">
        <f t="shared" si="35"/>
        <v>0</v>
      </c>
      <c r="AK90" s="24" t="str">
        <f>'GT Data'!N92</f>
        <v>TKNODE_177</v>
      </c>
      <c r="AL90" s="25">
        <f t="shared" si="36"/>
        <v>22.743160863196689</v>
      </c>
      <c r="AM90" s="25">
        <f t="shared" si="37"/>
        <v>1.1200383051019387</v>
      </c>
      <c r="AN90" s="25">
        <f t="shared" si="38"/>
        <v>24.603928301877094</v>
      </c>
      <c r="AO90" s="25">
        <v>0</v>
      </c>
      <c r="AP90" s="25">
        <v>0</v>
      </c>
      <c r="AQ90" s="25">
        <v>0</v>
      </c>
    </row>
    <row r="91" spans="1:43" x14ac:dyDescent="0.3">
      <c r="A91" t="str">
        <f>'Calculated Tab Properties'!A91</f>
        <v>TAB_2_89</v>
      </c>
      <c r="B91">
        <f>'Calculated Tab Properties'!B91</f>
        <v>3.8216000000000001</v>
      </c>
      <c r="C91">
        <f>'Calculated Tab Properties'!C91</f>
        <v>0.29403053514453426</v>
      </c>
      <c r="D91">
        <f>'Calculated Tab Properties'!D91</f>
        <v>16.84670871175484</v>
      </c>
      <c r="E91">
        <f>'Calculated Tab Properties'!E91</f>
        <v>4.6678505528614656</v>
      </c>
      <c r="F91">
        <f>'Calculated Tab Properties'!F91</f>
        <v>2.1678505457100057</v>
      </c>
      <c r="G91">
        <f>'Calculated Tab Properties'!G91</f>
        <v>2.5000000071514603</v>
      </c>
      <c r="H91">
        <f>'Calculated Tab Properties'!H91</f>
        <v>2.8410779285652445</v>
      </c>
      <c r="I91">
        <f>'Calculated Tab Properties'!I91</f>
        <v>0.14999999165286629</v>
      </c>
      <c r="J91" s="20">
        <f>'Calculated Tab Properties'!J91</f>
        <v>0.78095520041446376</v>
      </c>
      <c r="K91">
        <f>'Calculated Tab Properties'!K91</f>
        <v>66.567588000000001</v>
      </c>
      <c r="L91">
        <f>'Calculated Tab Properties'!L91</f>
        <v>0.28182057094230073</v>
      </c>
      <c r="M91">
        <f>'Calculated Tab Properties'!M91</f>
        <v>0.32500000092968984</v>
      </c>
      <c r="N91">
        <f>'Calculated Tab Properties'!N91</f>
        <v>0.36934013071348182</v>
      </c>
      <c r="O91" s="27">
        <v>0</v>
      </c>
      <c r="P91" s="27">
        <v>0</v>
      </c>
      <c r="Q91">
        <v>0</v>
      </c>
      <c r="R91">
        <f>'Calculated Tab Properties'!R91</f>
        <v>1</v>
      </c>
      <c r="T91" s="1">
        <v>0</v>
      </c>
      <c r="U91" s="1">
        <v>0</v>
      </c>
      <c r="V91">
        <f>T91*'GEOMETRIC INPUTS'!S91</f>
        <v>0</v>
      </c>
      <c r="W91">
        <v>90</v>
      </c>
      <c r="X91">
        <f t="shared" si="26"/>
        <v>0</v>
      </c>
      <c r="Y91">
        <f t="shared" si="27"/>
        <v>0</v>
      </c>
      <c r="Z91" s="27">
        <f t="shared" si="28"/>
        <v>-4.6524956378473874</v>
      </c>
      <c r="AA91" s="27">
        <f t="shared" si="29"/>
        <v>72.196244340432855</v>
      </c>
      <c r="AB91" s="27">
        <f t="shared" si="30"/>
        <v>73.213278826295635</v>
      </c>
      <c r="AC91" s="27">
        <f t="shared" si="31"/>
        <v>-73.213278826295635</v>
      </c>
      <c r="AD91" s="24" t="str">
        <f>'GT Data'!D93</f>
        <v>TKNODE_178</v>
      </c>
      <c r="AE91" s="25">
        <f t="shared" si="32"/>
        <v>21.218096104536627</v>
      </c>
      <c r="AF91" s="25">
        <f t="shared" si="33"/>
        <v>-70.07122515123848</v>
      </c>
      <c r="AG91" s="25">
        <f t="shared" si="34"/>
        <v>-4.6524956378473874</v>
      </c>
      <c r="AH91" s="25">
        <v>0</v>
      </c>
      <c r="AI91" s="25">
        <v>0</v>
      </c>
      <c r="AJ91" s="25">
        <f t="shared" si="35"/>
        <v>0</v>
      </c>
      <c r="AK91" s="24" t="str">
        <f>'GT Data'!N93</f>
        <v>TKNODE_179</v>
      </c>
      <c r="AL91" s="25">
        <f t="shared" si="36"/>
        <v>-21.218096104536627</v>
      </c>
      <c r="AM91" s="25">
        <f t="shared" si="37"/>
        <v>70.07122515123848</v>
      </c>
      <c r="AN91" s="25">
        <f t="shared" si="38"/>
        <v>72.196244340432855</v>
      </c>
      <c r="AO91" s="25">
        <v>0</v>
      </c>
      <c r="AP91" s="25">
        <v>0</v>
      </c>
      <c r="AQ91" s="25">
        <v>0</v>
      </c>
    </row>
    <row r="92" spans="1:43" x14ac:dyDescent="0.3">
      <c r="A92" t="str">
        <f>'Calculated Tab Properties'!A92</f>
        <v>TAB_2_90</v>
      </c>
      <c r="B92">
        <f>'Calculated Tab Properties'!B92</f>
        <v>2.5952999999999999</v>
      </c>
      <c r="C92">
        <f>'Calculated Tab Properties'!C92</f>
        <v>3.5815614951491392</v>
      </c>
      <c r="D92">
        <f>'Calculated Tab Properties'!D92</f>
        <v>205.20835773861054</v>
      </c>
      <c r="E92">
        <f>'Calculated Tab Properties'!E92</f>
        <v>6.2049507961789567</v>
      </c>
      <c r="F92">
        <f>'Calculated Tab Properties'!F92</f>
        <v>3.3049508029413395</v>
      </c>
      <c r="G92">
        <f>'Calculated Tab Properties'!G92</f>
        <v>2.8999999932376173</v>
      </c>
      <c r="H92">
        <f>'Calculated Tab Properties'!H92</f>
        <v>3.7354675292800308</v>
      </c>
      <c r="I92">
        <f>'Calculated Tab Properties'!I92</f>
        <v>0.15000005791975651</v>
      </c>
      <c r="J92" s="20">
        <f>'Calculated Tab Properties'!J92</f>
        <v>0.56499099971723377</v>
      </c>
      <c r="K92">
        <f>'Calculated Tab Properties'!K92</f>
        <v>28.542096000000001</v>
      </c>
      <c r="L92">
        <f>'Calculated Tab Properties'!L92</f>
        <v>0.42964360438237414</v>
      </c>
      <c r="M92">
        <f>'Calculated Tab Properties'!M92</f>
        <v>0.37699999912089027</v>
      </c>
      <c r="N92">
        <f>'Calculated Tab Properties'!N92</f>
        <v>0.48561077880640402</v>
      </c>
      <c r="O92" s="27">
        <v>0</v>
      </c>
      <c r="P92" s="27">
        <v>0</v>
      </c>
      <c r="Q92">
        <v>0</v>
      </c>
      <c r="R92">
        <f>'Calculated Tab Properties'!R92</f>
        <v>1</v>
      </c>
      <c r="T92" s="1">
        <v>0</v>
      </c>
      <c r="U92" s="1">
        <v>0</v>
      </c>
      <c r="V92">
        <f>T92*'GEOMETRIC INPUTS'!S92</f>
        <v>0</v>
      </c>
      <c r="W92">
        <v>91</v>
      </c>
      <c r="X92">
        <f t="shared" si="26"/>
        <v>0</v>
      </c>
      <c r="Y92">
        <f t="shared" si="27"/>
        <v>0</v>
      </c>
      <c r="Z92" s="27">
        <f t="shared" si="28"/>
        <v>-1.2460066150745224</v>
      </c>
      <c r="AA92" s="27">
        <f t="shared" si="29"/>
        <v>31.080356997384193</v>
      </c>
      <c r="AB92" s="27">
        <f t="shared" si="30"/>
        <v>49.794545427903586</v>
      </c>
      <c r="AC92" s="27">
        <f t="shared" si="31"/>
        <v>-49.794545427903586</v>
      </c>
      <c r="AD92" s="24" t="str">
        <f>'GT Data'!D94</f>
        <v>TKNODE_180</v>
      </c>
      <c r="AE92" s="25">
        <f t="shared" si="32"/>
        <v>-21.208058291818396</v>
      </c>
      <c r="AF92" s="25">
        <f t="shared" si="33"/>
        <v>45.052358627072863</v>
      </c>
      <c r="AG92" s="25">
        <f t="shared" si="34"/>
        <v>-1.2460066150745224</v>
      </c>
      <c r="AH92" s="25">
        <v>0</v>
      </c>
      <c r="AI92" s="25">
        <v>0</v>
      </c>
      <c r="AJ92" s="25">
        <f t="shared" si="35"/>
        <v>0</v>
      </c>
      <c r="AK92" s="24" t="str">
        <f>'GT Data'!N94</f>
        <v>TKNODE_181</v>
      </c>
      <c r="AL92" s="25">
        <f t="shared" si="36"/>
        <v>21.208058291818396</v>
      </c>
      <c r="AM92" s="25">
        <f t="shared" si="37"/>
        <v>-45.052358627072863</v>
      </c>
      <c r="AN92" s="25">
        <f t="shared" si="38"/>
        <v>31.080356997384193</v>
      </c>
      <c r="AO92" s="25">
        <v>0</v>
      </c>
      <c r="AP92" s="25">
        <v>0</v>
      </c>
      <c r="AQ92" s="25">
        <v>0</v>
      </c>
    </row>
    <row r="93" spans="1:43" x14ac:dyDescent="0.3">
      <c r="A93" t="str">
        <f>'Calculated Tab Properties'!A93</f>
        <v>TAB_2_91</v>
      </c>
      <c r="B93">
        <f>'Calculated Tab Properties'!B93</f>
        <v>1.544</v>
      </c>
      <c r="C93">
        <f>'Calculated Tab Properties'!C93</f>
        <v>3.8990419434728483</v>
      </c>
      <c r="D93">
        <f>'Calculated Tab Properties'!D93</f>
        <v>223.39864750548031</v>
      </c>
      <c r="E93">
        <f>'Calculated Tab Properties'!E93</f>
        <v>6.7171795965380623</v>
      </c>
      <c r="F93">
        <f>'Calculated Tab Properties'!F93</f>
        <v>4.4171795760919661</v>
      </c>
      <c r="G93">
        <f>'Calculated Tab Properties'!G93</f>
        <v>2.3000000204460971</v>
      </c>
      <c r="H93">
        <f>'Calculated Tab Properties'!H93</f>
        <v>4.712623965469346</v>
      </c>
      <c r="I93">
        <f>'Calculated Tab Properties'!I93</f>
        <v>0.15000000734106592</v>
      </c>
      <c r="J93" s="20">
        <f>'Calculated Tab Properties'!J93</f>
        <v>0.43829033283643004</v>
      </c>
      <c r="K93">
        <f>'Calculated Tab Properties'!K93</f>
        <v>21.026064000000002</v>
      </c>
      <c r="L93">
        <f>'Calculated Tab Properties'!L93</f>
        <v>0.57423334489195565</v>
      </c>
      <c r="M93">
        <f>'Calculated Tab Properties'!M93</f>
        <v>0.29900000265799265</v>
      </c>
      <c r="N93">
        <f>'Calculated Tab Properties'!N93</f>
        <v>0.61264111551101497</v>
      </c>
      <c r="O93" s="27">
        <v>0</v>
      </c>
      <c r="P93" s="27">
        <v>0</v>
      </c>
      <c r="Q93">
        <v>0</v>
      </c>
      <c r="R93">
        <f>'Calculated Tab Properties'!R93</f>
        <v>1</v>
      </c>
      <c r="T93" s="1">
        <v>0</v>
      </c>
      <c r="U93" s="1">
        <v>0</v>
      </c>
      <c r="V93">
        <f>T93*'GEOMETRIC INPUTS'!S93</f>
        <v>0</v>
      </c>
      <c r="W93">
        <v>92</v>
      </c>
      <c r="X93">
        <f t="shared" si="26"/>
        <v>0</v>
      </c>
      <c r="Y93">
        <f t="shared" si="27"/>
        <v>0</v>
      </c>
      <c r="Z93" s="27">
        <f t="shared" si="28"/>
        <v>-0.50473697538821238</v>
      </c>
      <c r="AA93" s="27">
        <f t="shared" si="29"/>
        <v>23.016675438449177</v>
      </c>
      <c r="AB93" s="27">
        <f t="shared" si="30"/>
        <v>50.4152727968997</v>
      </c>
      <c r="AC93" s="27">
        <f t="shared" si="31"/>
        <v>-50.4152727968997</v>
      </c>
      <c r="AD93" s="24" t="str">
        <f>'GT Data'!D95</f>
        <v>TKNODE_182</v>
      </c>
      <c r="AE93" s="25">
        <f t="shared" si="32"/>
        <v>-34.638839603209213</v>
      </c>
      <c r="AF93" s="25">
        <f t="shared" si="33"/>
        <v>36.631277921046653</v>
      </c>
      <c r="AG93" s="25">
        <f t="shared" si="34"/>
        <v>-0.50473697538821238</v>
      </c>
      <c r="AH93" s="25">
        <v>0</v>
      </c>
      <c r="AI93" s="25">
        <v>0</v>
      </c>
      <c r="AJ93" s="25">
        <f t="shared" si="35"/>
        <v>0</v>
      </c>
      <c r="AK93" s="24" t="str">
        <f>'GT Data'!N95</f>
        <v>TKNODE_183</v>
      </c>
      <c r="AL93" s="25">
        <f t="shared" si="36"/>
        <v>34.638839603209213</v>
      </c>
      <c r="AM93" s="25">
        <f t="shared" si="37"/>
        <v>-36.631277921046653</v>
      </c>
      <c r="AN93" s="25">
        <f t="shared" si="38"/>
        <v>23.016675438449177</v>
      </c>
      <c r="AO93" s="25">
        <v>0</v>
      </c>
      <c r="AP93" s="25">
        <v>0</v>
      </c>
      <c r="AQ93" s="25">
        <v>0</v>
      </c>
    </row>
    <row r="94" spans="1:43" x14ac:dyDescent="0.3">
      <c r="A94" t="str">
        <f>'Calculated Tab Properties'!A94</f>
        <v>TAB_2_92</v>
      </c>
      <c r="B94">
        <f>'Calculated Tab Properties'!B94</f>
        <v>1.8279000000000001</v>
      </c>
      <c r="C94">
        <f>'Calculated Tab Properties'!C94</f>
        <v>4.1024225585005976</v>
      </c>
      <c r="D94">
        <f>'Calculated Tab Properties'!D94</f>
        <v>235.05149838134528</v>
      </c>
      <c r="E94">
        <f>'Calculated Tab Properties'!E94</f>
        <v>6.3415578452707546</v>
      </c>
      <c r="F94">
        <f>'Calculated Tab Properties'!F94</f>
        <v>4.4415578190566363</v>
      </c>
      <c r="G94">
        <f>'Calculated Tab Properties'!G94</f>
        <v>1.9000000262141179</v>
      </c>
      <c r="H94">
        <f>'Calculated Tab Properties'!H94</f>
        <v>4.7347091165495714</v>
      </c>
      <c r="I94">
        <f>'Calculated Tab Properties'!I94</f>
        <v>0.1500000152200317</v>
      </c>
      <c r="J94" s="20">
        <f>'Calculated Tab Properties'!J94</f>
        <v>0.43610521872304814</v>
      </c>
      <c r="K94">
        <f>'Calculated Tab Properties'!K94</f>
        <v>17.423448</v>
      </c>
      <c r="L94">
        <f>'Calculated Tab Properties'!L94</f>
        <v>0.57740251647736274</v>
      </c>
      <c r="M94">
        <f>'Calculated Tab Properties'!M94</f>
        <v>0.24700000340783534</v>
      </c>
      <c r="N94">
        <f>'Calculated Tab Properties'!N94</f>
        <v>0.61551218515144435</v>
      </c>
      <c r="O94" s="27">
        <v>0</v>
      </c>
      <c r="P94" s="27">
        <v>0</v>
      </c>
      <c r="Q94">
        <v>0</v>
      </c>
      <c r="R94">
        <f>'Calculated Tab Properties'!R94</f>
        <v>1</v>
      </c>
      <c r="T94" s="1">
        <v>0</v>
      </c>
      <c r="U94" s="1">
        <v>0</v>
      </c>
      <c r="V94">
        <f>T94*'GEOMETRIC INPUTS'!S94</f>
        <v>0</v>
      </c>
      <c r="W94">
        <v>93</v>
      </c>
      <c r="X94">
        <f t="shared" si="26"/>
        <v>0</v>
      </c>
      <c r="Y94">
        <f t="shared" si="27"/>
        <v>0</v>
      </c>
      <c r="Z94" s="27">
        <f t="shared" si="28"/>
        <v>-0.35255291151233947</v>
      </c>
      <c r="AA94" s="27">
        <f t="shared" si="29"/>
        <v>19.215915616548983</v>
      </c>
      <c r="AB94" s="27">
        <f t="shared" si="30"/>
        <v>42.553861722370051</v>
      </c>
      <c r="AC94" s="27">
        <f t="shared" si="31"/>
        <v>-42.553861722370051</v>
      </c>
      <c r="AD94" s="24" t="str">
        <f>'GT Data'!D96</f>
        <v>TKNODE_184</v>
      </c>
      <c r="AE94" s="25">
        <f t="shared" si="32"/>
        <v>-34.880006950745909</v>
      </c>
      <c r="AF94" s="25">
        <f t="shared" si="33"/>
        <v>24.37655149118735</v>
      </c>
      <c r="AG94" s="25">
        <f t="shared" si="34"/>
        <v>-0.35255291151233947</v>
      </c>
      <c r="AH94" s="25">
        <v>0</v>
      </c>
      <c r="AI94" s="25">
        <v>0</v>
      </c>
      <c r="AJ94" s="25">
        <f t="shared" si="35"/>
        <v>0</v>
      </c>
      <c r="AK94" s="24" t="str">
        <f>'GT Data'!N96</f>
        <v>TKNODE_185</v>
      </c>
      <c r="AL94" s="25">
        <f t="shared" si="36"/>
        <v>34.880006950745909</v>
      </c>
      <c r="AM94" s="25">
        <f t="shared" si="37"/>
        <v>-24.37655149118735</v>
      </c>
      <c r="AN94" s="25">
        <f t="shared" si="38"/>
        <v>19.215915616548983</v>
      </c>
      <c r="AO94" s="25">
        <v>0</v>
      </c>
      <c r="AP94" s="25">
        <v>0</v>
      </c>
      <c r="AQ94" s="25">
        <v>0</v>
      </c>
    </row>
    <row r="95" spans="1:43" x14ac:dyDescent="0.3">
      <c r="A95" t="str">
        <f>'Calculated Tab Properties'!A95</f>
        <v>TAB_2_93</v>
      </c>
      <c r="B95">
        <f>'Calculated Tab Properties'!B95</f>
        <v>1.9297</v>
      </c>
      <c r="C95">
        <f>'Calculated Tab Properties'!C95</f>
        <v>4.5170761963994916</v>
      </c>
      <c r="D95">
        <f>'Calculated Tab Properties'!D95</f>
        <v>258.80940179269783</v>
      </c>
      <c r="E95">
        <f>'Calculated Tab Properties'!E95</f>
        <v>5.7367218086120548</v>
      </c>
      <c r="F95">
        <f>'Calculated Tab Properties'!F95</f>
        <v>3.2367218351663563</v>
      </c>
      <c r="G95">
        <f>'Calculated Tab Properties'!G95</f>
        <v>2.499999973445699</v>
      </c>
      <c r="H95">
        <f>'Calculated Tab Properties'!H95</f>
        <v>3.6780227071299993</v>
      </c>
      <c r="I95">
        <f>'Calculated Tab Properties'!I95</f>
        <v>0.15000004551536053</v>
      </c>
      <c r="J95" s="20">
        <f>'Calculated Tab Properties'!J95</f>
        <v>0.57492331186164825</v>
      </c>
      <c r="K95">
        <f>'Calculated Tab Properties'!K95</f>
        <v>31.813044000000001</v>
      </c>
      <c r="L95">
        <f>'Calculated Tab Properties'!L95</f>
        <v>0.42077383857162631</v>
      </c>
      <c r="M95">
        <f>'Calculated Tab Properties'!M95</f>
        <v>0.32499999654794087</v>
      </c>
      <c r="N95">
        <f>'Calculated Tab Properties'!N95</f>
        <v>0.47814295192689993</v>
      </c>
      <c r="O95" s="27">
        <v>0</v>
      </c>
      <c r="P95" s="27">
        <v>0</v>
      </c>
      <c r="Q95">
        <v>0</v>
      </c>
      <c r="R95">
        <f>'Calculated Tab Properties'!R95</f>
        <v>1</v>
      </c>
      <c r="T95" s="1">
        <v>0</v>
      </c>
      <c r="U95" s="1">
        <v>0</v>
      </c>
      <c r="V95">
        <f>T95*'GEOMETRIC INPUTS'!S95</f>
        <v>0</v>
      </c>
      <c r="W95">
        <v>94</v>
      </c>
      <c r="X95">
        <f t="shared" si="26"/>
        <v>0</v>
      </c>
      <c r="Y95">
        <f t="shared" si="27"/>
        <v>0</v>
      </c>
      <c r="Z95" s="27">
        <f t="shared" si="28"/>
        <v>-1.3894441144137133</v>
      </c>
      <c r="AA95" s="27">
        <f t="shared" si="29"/>
        <v>34.426404901460174</v>
      </c>
      <c r="AB95" s="27">
        <f t="shared" si="30"/>
        <v>53.870313155308729</v>
      </c>
      <c r="AC95" s="27">
        <f t="shared" si="31"/>
        <v>-53.870313155308729</v>
      </c>
      <c r="AD95" s="24" t="str">
        <f>'GT Data'!D97</f>
        <v>TKNODE_186</v>
      </c>
      <c r="AE95" s="25">
        <f t="shared" si="32"/>
        <v>-52.846077671961474</v>
      </c>
      <c r="AF95" s="25">
        <f t="shared" si="33"/>
        <v>10.454793835367767</v>
      </c>
      <c r="AG95" s="25">
        <f t="shared" si="34"/>
        <v>-1.3894441144137133</v>
      </c>
      <c r="AH95" s="25">
        <v>0</v>
      </c>
      <c r="AI95" s="25">
        <v>0</v>
      </c>
      <c r="AJ95" s="25">
        <f t="shared" si="35"/>
        <v>0</v>
      </c>
      <c r="AK95" s="24" t="str">
        <f>'GT Data'!N97</f>
        <v>TKNODE_187</v>
      </c>
      <c r="AL95" s="25">
        <f t="shared" si="36"/>
        <v>52.846077671961474</v>
      </c>
      <c r="AM95" s="25">
        <f t="shared" si="37"/>
        <v>-10.454793835367767</v>
      </c>
      <c r="AN95" s="25">
        <f t="shared" si="38"/>
        <v>34.426404901460174</v>
      </c>
      <c r="AO95" s="25">
        <v>0</v>
      </c>
      <c r="AP95" s="25">
        <v>0</v>
      </c>
      <c r="AQ95" s="25">
        <v>0</v>
      </c>
    </row>
    <row r="96" spans="1:43" x14ac:dyDescent="0.3">
      <c r="A96" t="str">
        <f>'Calculated Tab Properties'!A96</f>
        <v>TAB_2_94</v>
      </c>
      <c r="B96">
        <f>'Calculated Tab Properties'!B96</f>
        <v>1.1001000000000001</v>
      </c>
      <c r="C96">
        <f>'Calculated Tab Properties'!C96</f>
        <v>4.6441124492468084</v>
      </c>
      <c r="D96">
        <f>'Calculated Tab Properties'!D96</f>
        <v>266.08804292600587</v>
      </c>
      <c r="E96">
        <f>'Calculated Tab Properties'!E96</f>
        <v>5.7199604476100516</v>
      </c>
      <c r="F96">
        <f>'Calculated Tab Properties'!F96</f>
        <v>2.6199604454662322</v>
      </c>
      <c r="G96">
        <f>'Calculated Tab Properties'!G96</f>
        <v>3.1000000021438199</v>
      </c>
      <c r="H96">
        <f>'Calculated Tab Properties'!H96</f>
        <v>3.1785670981894634</v>
      </c>
      <c r="I96">
        <f>'Calculated Tab Properties'!I96</f>
        <v>0.14999998890833283</v>
      </c>
      <c r="J96" s="20">
        <f>'Calculated Tab Properties'!J96</f>
        <v>0.68054195408593043</v>
      </c>
      <c r="K96">
        <f>'Calculated Tab Properties'!K96</f>
        <v>16.691292000000001</v>
      </c>
      <c r="L96">
        <f>'Calculated Tab Properties'!L96</f>
        <v>0.34059485791061017</v>
      </c>
      <c r="M96">
        <f>'Calculated Tab Properties'!M96</f>
        <v>0.40300000027869659</v>
      </c>
      <c r="N96">
        <f>'Calculated Tab Properties'!N96</f>
        <v>0.41321372276463025</v>
      </c>
      <c r="O96" s="27">
        <v>0</v>
      </c>
      <c r="P96" s="27">
        <v>0</v>
      </c>
      <c r="Q96">
        <v>0</v>
      </c>
      <c r="R96">
        <f>'Calculated Tab Properties'!R96</f>
        <v>1</v>
      </c>
      <c r="T96" s="1">
        <v>0</v>
      </c>
      <c r="U96" s="1">
        <v>0</v>
      </c>
      <c r="V96">
        <f>T96*'GEOMETRIC INPUTS'!S96</f>
        <v>0</v>
      </c>
      <c r="W96">
        <v>95</v>
      </c>
      <c r="X96">
        <f t="shared" si="26"/>
        <v>0</v>
      </c>
      <c r="Y96">
        <f t="shared" si="27"/>
        <v>0</v>
      </c>
      <c r="Z96" s="27">
        <f t="shared" si="28"/>
        <v>-1.0237448784937309</v>
      </c>
      <c r="AA96" s="27">
        <f t="shared" si="29"/>
        <v>18.871845459447666</v>
      </c>
      <c r="AB96" s="27">
        <f t="shared" si="30"/>
        <v>23.8217103973485</v>
      </c>
      <c r="AC96" s="27">
        <f t="shared" si="31"/>
        <v>-23.8217103973485</v>
      </c>
      <c r="AD96" s="24" t="str">
        <f>'GT Data'!D98</f>
        <v>TKNODE_188</v>
      </c>
      <c r="AE96" s="25">
        <f t="shared" si="32"/>
        <v>-23.766207312371399</v>
      </c>
      <c r="AF96" s="25">
        <f t="shared" si="33"/>
        <v>1.6252003693470773</v>
      </c>
      <c r="AG96" s="25">
        <f t="shared" si="34"/>
        <v>-1.0237448784937309</v>
      </c>
      <c r="AH96" s="25">
        <v>0</v>
      </c>
      <c r="AI96" s="25">
        <v>0</v>
      </c>
      <c r="AJ96" s="25">
        <f t="shared" si="35"/>
        <v>0</v>
      </c>
      <c r="AK96" s="24" t="str">
        <f>'GT Data'!N98</f>
        <v>TKNODE_189</v>
      </c>
      <c r="AL96" s="25">
        <f t="shared" si="36"/>
        <v>23.766207312371399</v>
      </c>
      <c r="AM96" s="25">
        <f t="shared" si="37"/>
        <v>-1.6252003693470773</v>
      </c>
      <c r="AN96" s="25">
        <f t="shared" si="38"/>
        <v>18.871845459447666</v>
      </c>
      <c r="AO96" s="25">
        <v>0</v>
      </c>
      <c r="AP96" s="25">
        <v>0</v>
      </c>
      <c r="AQ96" s="25">
        <v>0</v>
      </c>
    </row>
    <row r="97" spans="1:43" x14ac:dyDescent="0.3">
      <c r="A97" t="str">
        <f>'Calculated Tab Properties'!A97</f>
        <v>TAB_2_95</v>
      </c>
      <c r="B97">
        <f>'Calculated Tab Properties'!B97</f>
        <v>1.7498</v>
      </c>
      <c r="C97">
        <f>'Calculated Tab Properties'!C97</f>
        <v>3.5821461576677711</v>
      </c>
      <c r="D97">
        <f>'Calculated Tab Properties'!D97</f>
        <v>205.24185643336762</v>
      </c>
      <c r="E97">
        <f>'Calculated Tab Properties'!E97</f>
        <v>4.7353309514368052</v>
      </c>
      <c r="F97">
        <f>'Calculated Tab Properties'!F97</f>
        <v>2.435330925084318</v>
      </c>
      <c r="G97">
        <f>'Calculated Tab Properties'!G97</f>
        <v>2.300000026352488</v>
      </c>
      <c r="H97">
        <f>'Calculated Tab Properties'!H97</f>
        <v>2.9733322671152176</v>
      </c>
      <c r="I97">
        <f>'Calculated Tab Properties'!I97</f>
        <v>0.15000006273322028</v>
      </c>
      <c r="J97" s="20">
        <f>'Calculated Tab Properties'!J97</f>
        <v>0.73777882416184826</v>
      </c>
      <c r="K97">
        <f>'Calculated Tab Properties'!K97</f>
        <v>14.239968000000001</v>
      </c>
      <c r="L97">
        <f>'Calculated Tab Properties'!L97</f>
        <v>0.31659302026096137</v>
      </c>
      <c r="M97">
        <f>'Calculated Tab Properties'!M97</f>
        <v>0.29900000342582345</v>
      </c>
      <c r="N97">
        <f>'Calculated Tab Properties'!N97</f>
        <v>0.38653319472497832</v>
      </c>
      <c r="O97" s="27">
        <v>0</v>
      </c>
      <c r="P97" s="27">
        <v>0</v>
      </c>
      <c r="Q97">
        <v>0</v>
      </c>
      <c r="R97">
        <f>'Calculated Tab Properties'!R97</f>
        <v>1</v>
      </c>
      <c r="T97" s="1">
        <v>0</v>
      </c>
      <c r="U97" s="1">
        <v>0</v>
      </c>
      <c r="V97">
        <f>T97*'GEOMETRIC INPUTS'!S97</f>
        <v>0</v>
      </c>
      <c r="W97">
        <v>96</v>
      </c>
      <c r="X97">
        <f t="shared" si="26"/>
        <v>0</v>
      </c>
      <c r="Y97">
        <f t="shared" si="27"/>
        <v>0</v>
      </c>
      <c r="Z97" s="27">
        <f t="shared" si="28"/>
        <v>-0.8599823921967602</v>
      </c>
      <c r="AA97" s="27">
        <f t="shared" si="29"/>
        <v>16.102076610608524</v>
      </c>
      <c r="AB97" s="27">
        <f t="shared" si="30"/>
        <v>18.138791270588804</v>
      </c>
      <c r="AC97" s="27">
        <f t="shared" si="31"/>
        <v>-18.138791270588804</v>
      </c>
      <c r="AD97" s="24" t="str">
        <f>'GT Data'!D99</f>
        <v>TKNODE_190</v>
      </c>
      <c r="AE97" s="25">
        <f t="shared" si="32"/>
        <v>-7.7351094784192584</v>
      </c>
      <c r="AF97" s="25">
        <f t="shared" si="33"/>
        <v>16.406822669696201</v>
      </c>
      <c r="AG97" s="25">
        <f t="shared" si="34"/>
        <v>-0.8599823921967602</v>
      </c>
      <c r="AH97" s="25">
        <v>0</v>
      </c>
      <c r="AI97" s="25">
        <v>0</v>
      </c>
      <c r="AJ97" s="25">
        <f t="shared" si="35"/>
        <v>0</v>
      </c>
      <c r="AK97" s="24" t="str">
        <f>'GT Data'!N99</f>
        <v>TKNODE_191</v>
      </c>
      <c r="AL97" s="25">
        <f t="shared" si="36"/>
        <v>7.7351094784192584</v>
      </c>
      <c r="AM97" s="25">
        <f t="shared" si="37"/>
        <v>-16.406822669696201</v>
      </c>
      <c r="AN97" s="25">
        <f t="shared" si="38"/>
        <v>16.102076610608524</v>
      </c>
      <c r="AO97" s="25">
        <v>0</v>
      </c>
      <c r="AP97" s="25">
        <v>0</v>
      </c>
      <c r="AQ97" s="25">
        <v>0</v>
      </c>
    </row>
    <row r="98" spans="1:43" x14ac:dyDescent="0.3">
      <c r="A98" t="str">
        <f>'Calculated Tab Properties'!A98</f>
        <v>TAB_2_96</v>
      </c>
      <c r="B98">
        <f>'Calculated Tab Properties'!B98</f>
        <v>2.4571999999999998</v>
      </c>
      <c r="C98">
        <f>'Calculated Tab Properties'!C98</f>
        <v>4.3577397742952115</v>
      </c>
      <c r="D98">
        <f>'Calculated Tab Properties'!D98</f>
        <v>249.68009728340758</v>
      </c>
      <c r="E98">
        <f>'Calculated Tab Properties'!E98</f>
        <v>3.5671054062549916</v>
      </c>
      <c r="F98">
        <f>'Calculated Tab Properties'!F98</f>
        <v>1.8671054301579915</v>
      </c>
      <c r="G98">
        <f>'Calculated Tab Properties'!G98</f>
        <v>1.6999999760970002</v>
      </c>
      <c r="H98">
        <f>'Calculated Tab Properties'!H98</f>
        <v>2.5072309236425689</v>
      </c>
      <c r="I98">
        <f>'Calculated Tab Properties'!I98</f>
        <v>0.1500000379357638</v>
      </c>
      <c r="J98" s="20">
        <f>'Calculated Tab Properties'!J98</f>
        <v>0.92345964594945884</v>
      </c>
      <c r="K98">
        <f>'Calculated Tab Properties'!K98</f>
        <v>27.162588000000003</v>
      </c>
      <c r="L98">
        <f>'Calculated Tab Properties'!L98</f>
        <v>0.24272370592053891</v>
      </c>
      <c r="M98">
        <f>'Calculated Tab Properties'!M98</f>
        <v>0.22099999689261002</v>
      </c>
      <c r="N98">
        <f>'Calculated Tab Properties'!N98</f>
        <v>0.32594002007353395</v>
      </c>
      <c r="O98" s="27">
        <v>0</v>
      </c>
      <c r="P98" s="27">
        <v>0</v>
      </c>
      <c r="Q98">
        <v>0</v>
      </c>
      <c r="R98">
        <f>'Calculated Tab Properties'!R98</f>
        <v>1</v>
      </c>
      <c r="T98" s="1">
        <v>0</v>
      </c>
      <c r="U98" s="1">
        <v>0</v>
      </c>
      <c r="V98">
        <f>T98*'GEOMETRIC INPUTS'!S98</f>
        <v>0</v>
      </c>
      <c r="W98">
        <v>97</v>
      </c>
      <c r="X98">
        <f t="shared" si="26"/>
        <v>0</v>
      </c>
      <c r="Y98">
        <f t="shared" si="27"/>
        <v>0</v>
      </c>
      <c r="Z98" s="27">
        <f t="shared" si="28"/>
        <v>-2.1614440112968425</v>
      </c>
      <c r="AA98" s="27">
        <f t="shared" si="29"/>
        <v>30.11369573418353</v>
      </c>
      <c r="AB98" s="27">
        <f t="shared" si="30"/>
        <v>23.012681226774159</v>
      </c>
      <c r="AC98" s="27">
        <f t="shared" si="31"/>
        <v>-23.012681226774159</v>
      </c>
      <c r="AD98" s="24" t="str">
        <f>'GT Data'!D100</f>
        <v>TKNODE_192</v>
      </c>
      <c r="AE98" s="25">
        <f t="shared" si="32"/>
        <v>-21.580564418580639</v>
      </c>
      <c r="AF98" s="25">
        <f t="shared" si="33"/>
        <v>7.9914164339380447</v>
      </c>
      <c r="AG98" s="25">
        <f t="shared" si="34"/>
        <v>-2.1614440112968425</v>
      </c>
      <c r="AH98" s="25">
        <v>0</v>
      </c>
      <c r="AI98" s="25">
        <v>0</v>
      </c>
      <c r="AJ98" s="25">
        <f t="shared" si="35"/>
        <v>0</v>
      </c>
      <c r="AK98" s="24" t="str">
        <f>'GT Data'!N100</f>
        <v>TKNODE_193</v>
      </c>
      <c r="AL98" s="25">
        <f t="shared" si="36"/>
        <v>21.580564418580639</v>
      </c>
      <c r="AM98" s="25">
        <f t="shared" si="37"/>
        <v>-7.9914164339380447</v>
      </c>
      <c r="AN98" s="25">
        <f t="shared" si="38"/>
        <v>30.11369573418353</v>
      </c>
      <c r="AO98" s="25">
        <v>0</v>
      </c>
      <c r="AP98" s="25">
        <v>0</v>
      </c>
      <c r="AQ98" s="25">
        <v>0</v>
      </c>
    </row>
    <row r="99" spans="1:43" x14ac:dyDescent="0.3">
      <c r="A99" t="str">
        <f>'Calculated Tab Properties'!A99</f>
        <v>TAB_2_97</v>
      </c>
      <c r="B99">
        <f>'Calculated Tab Properties'!B99</f>
        <v>2.1151</v>
      </c>
      <c r="C99">
        <f>'Calculated Tab Properties'!C99</f>
        <v>4.4257163339251751</v>
      </c>
      <c r="D99">
        <f>'Calculated Tab Properties'!D99</f>
        <v>253.57486725602388</v>
      </c>
      <c r="E99">
        <f>'Calculated Tab Properties'!E99</f>
        <v>2.9536667409984583</v>
      </c>
      <c r="F99">
        <f>'Calculated Tab Properties'!F99</f>
        <v>1.053666689191592</v>
      </c>
      <c r="G99">
        <f>'Calculated Tab Properties'!G99</f>
        <v>1.9000000518068676</v>
      </c>
      <c r="H99">
        <f>'Calculated Tab Properties'!H99</f>
        <v>2.1007750757540609</v>
      </c>
      <c r="I99">
        <f>'Calculated Tab Properties'!I99</f>
        <v>0.14999998535580081</v>
      </c>
      <c r="J99" s="20">
        <f>'Calculated Tab Properties'!J99</f>
        <v>1.2598013549480014</v>
      </c>
      <c r="K99">
        <f>'Calculated Tab Properties'!K99</f>
        <v>23.95158</v>
      </c>
      <c r="L99">
        <f>'Calculated Tab Properties'!L99</f>
        <v>0.13697666959490695</v>
      </c>
      <c r="M99">
        <f>'Calculated Tab Properties'!M99</f>
        <v>0.24700000673489281</v>
      </c>
      <c r="N99">
        <f>'Calculated Tab Properties'!N99</f>
        <v>0.2731007598480279</v>
      </c>
      <c r="O99" s="27">
        <v>0</v>
      </c>
      <c r="P99" s="27">
        <v>0</v>
      </c>
      <c r="Q99">
        <v>0</v>
      </c>
      <c r="R99">
        <f>'Calculated Tab Properties'!R99</f>
        <v>1</v>
      </c>
      <c r="T99" s="1">
        <v>0</v>
      </c>
      <c r="U99" s="1">
        <v>0</v>
      </c>
      <c r="V99">
        <f>T99*'GEOMETRIC INPUTS'!S99</f>
        <v>0</v>
      </c>
      <c r="W99">
        <v>98</v>
      </c>
      <c r="X99">
        <f t="shared" si="26"/>
        <v>0</v>
      </c>
      <c r="Y99">
        <f t="shared" si="27"/>
        <v>0</v>
      </c>
      <c r="Z99" s="27">
        <f t="shared" si="28"/>
        <v>-3.5639570118245278</v>
      </c>
      <c r="AA99" s="27">
        <f t="shared" si="29"/>
        <v>28.172614448002356</v>
      </c>
      <c r="AB99" s="27">
        <f t="shared" si="30"/>
        <v>9.1431617584943634</v>
      </c>
      <c r="AC99" s="27">
        <f t="shared" si="31"/>
        <v>-9.1431617584943634</v>
      </c>
      <c r="AD99" s="24" t="str">
        <f>'GT Data'!D101</f>
        <v>TKNODE_194</v>
      </c>
      <c r="AE99" s="25">
        <f t="shared" si="32"/>
        <v>-8.7700296326641745</v>
      </c>
      <c r="AF99" s="25">
        <f t="shared" si="33"/>
        <v>2.5853408255365573</v>
      </c>
      <c r="AG99" s="25">
        <f t="shared" si="34"/>
        <v>-3.5639570118245278</v>
      </c>
      <c r="AH99" s="25">
        <v>0</v>
      </c>
      <c r="AI99" s="25">
        <v>0</v>
      </c>
      <c r="AJ99" s="25">
        <f t="shared" si="35"/>
        <v>0</v>
      </c>
      <c r="AK99" s="24" t="str">
        <f>'GT Data'!N101</f>
        <v>TKNODE_195</v>
      </c>
      <c r="AL99" s="25">
        <f t="shared" si="36"/>
        <v>8.7700296326641745</v>
      </c>
      <c r="AM99" s="25">
        <f t="shared" si="37"/>
        <v>-2.5853408255365573</v>
      </c>
      <c r="AN99" s="25">
        <f t="shared" si="38"/>
        <v>28.172614448002356</v>
      </c>
      <c r="AO99" s="25">
        <v>0</v>
      </c>
      <c r="AP99" s="25">
        <v>0</v>
      </c>
      <c r="AQ99" s="25">
        <v>0</v>
      </c>
    </row>
    <row r="100" spans="1:43" x14ac:dyDescent="0.3">
      <c r="A100" t="str">
        <f>'Calculated Tab Properties'!A100</f>
        <v>TAB_2_98</v>
      </c>
      <c r="B100">
        <f>'Calculated Tab Properties'!B100</f>
        <v>6.6182999999999996</v>
      </c>
      <c r="C100">
        <f>'Calculated Tab Properties'!C100</f>
        <v>5.2137516083861426</v>
      </c>
      <c r="D100">
        <f>'Calculated Tab Properties'!D100</f>
        <v>298.72596259007076</v>
      </c>
      <c r="E100">
        <f>'Calculated Tab Properties'!E100</f>
        <v>4.7166229032635805</v>
      </c>
      <c r="F100">
        <f>'Calculated Tab Properties'!F100</f>
        <v>1.6166229623716</v>
      </c>
      <c r="G100">
        <f>'Calculated Tab Properties'!G100</f>
        <v>3.0999999408919807</v>
      </c>
      <c r="H100">
        <f>'Calculated Tab Properties'!H100</f>
        <v>2.2322346190300539</v>
      </c>
      <c r="I100">
        <f>'Calculated Tab Properties'!I100</f>
        <v>0.15000005643575579</v>
      </c>
      <c r="J100" s="20">
        <f>'Calculated Tab Properties'!J100</f>
        <v>1.1105951505003897</v>
      </c>
      <c r="K100">
        <f>'Calculated Tab Properties'!K100</f>
        <v>28.982544000000001</v>
      </c>
      <c r="L100">
        <f>'Calculated Tab Properties'!L100</f>
        <v>0.210160985108308</v>
      </c>
      <c r="M100">
        <f>'Calculated Tab Properties'!M100</f>
        <v>0.40299999231595751</v>
      </c>
      <c r="N100">
        <f>'Calculated Tab Properties'!N100</f>
        <v>0.29019050047390704</v>
      </c>
      <c r="O100" s="27">
        <v>0</v>
      </c>
      <c r="P100" s="27">
        <v>0</v>
      </c>
      <c r="Q100">
        <v>0</v>
      </c>
      <c r="R100">
        <f>'Calculated Tab Properties'!R100</f>
        <v>1</v>
      </c>
      <c r="T100" s="1">
        <v>0</v>
      </c>
      <c r="U100" s="1">
        <v>0</v>
      </c>
      <c r="V100">
        <f>T100*'GEOMETRIC INPUTS'!S100</f>
        <v>0</v>
      </c>
      <c r="W100">
        <v>99</v>
      </c>
      <c r="X100">
        <f t="shared" si="26"/>
        <v>0</v>
      </c>
      <c r="Y100">
        <f t="shared" si="27"/>
        <v>0</v>
      </c>
      <c r="Z100" s="27">
        <f t="shared" si="28"/>
        <v>-2.9704871119893492</v>
      </c>
      <c r="AA100" s="27">
        <f t="shared" si="29"/>
        <v>32.856382589887524</v>
      </c>
      <c r="AB100" s="27">
        <f t="shared" si="30"/>
        <v>16.430734836210977</v>
      </c>
      <c r="AC100" s="27">
        <f t="shared" si="31"/>
        <v>-16.430734836210977</v>
      </c>
      <c r="AD100" s="24" t="str">
        <f>'GT Data'!D102</f>
        <v>TKNODE_196</v>
      </c>
      <c r="AE100" s="25">
        <f t="shared" si="32"/>
        <v>-14.408579139554158</v>
      </c>
      <c r="AF100" s="25">
        <f t="shared" si="33"/>
        <v>-7.8969547571884755</v>
      </c>
      <c r="AG100" s="25">
        <f t="shared" si="34"/>
        <v>-2.9704871119893492</v>
      </c>
      <c r="AH100" s="25">
        <v>0</v>
      </c>
      <c r="AI100" s="25">
        <v>0</v>
      </c>
      <c r="AJ100" s="25">
        <f t="shared" si="35"/>
        <v>0</v>
      </c>
      <c r="AK100" s="24" t="str">
        <f>'GT Data'!N102</f>
        <v>TKNODE_197</v>
      </c>
      <c r="AL100" s="25">
        <f t="shared" si="36"/>
        <v>14.408579139554158</v>
      </c>
      <c r="AM100" s="25">
        <f t="shared" si="37"/>
        <v>7.8969547571884755</v>
      </c>
      <c r="AN100" s="25">
        <f t="shared" si="38"/>
        <v>32.856382589887524</v>
      </c>
      <c r="AO100" s="25">
        <v>0</v>
      </c>
      <c r="AP100" s="25">
        <v>0</v>
      </c>
      <c r="AQ100" s="25">
        <v>0</v>
      </c>
    </row>
    <row r="101" spans="1:43" x14ac:dyDescent="0.3">
      <c r="A101" t="str">
        <f>'Calculated Tab Properties'!A101</f>
        <v>TAB_2_99</v>
      </c>
      <c r="B101">
        <f>'Calculated Tab Properties'!B101</f>
        <v>6.9073000000000002</v>
      </c>
      <c r="C101">
        <f>'Calculated Tab Properties'!C101</f>
        <v>5.5276196345435373</v>
      </c>
      <c r="D101">
        <f>'Calculated Tab Properties'!D101</f>
        <v>316.70927581299122</v>
      </c>
      <c r="E101">
        <f>'Calculated Tab Properties'!E101</f>
        <v>4.9958970260371061</v>
      </c>
      <c r="F101">
        <f>'Calculated Tab Properties'!F101</f>
        <v>2.495897062037097</v>
      </c>
      <c r="G101">
        <f>'Calculated Tab Properties'!G101</f>
        <v>2.4999999640000095</v>
      </c>
      <c r="H101">
        <f>'Calculated Tab Properties'!H101</f>
        <v>3.0827306987176168</v>
      </c>
      <c r="I101">
        <f>'Calculated Tab Properties'!I101</f>
        <v>0.15000003912922802</v>
      </c>
      <c r="J101" s="20">
        <f>'Calculated Tab Properties'!J101</f>
        <v>0.70597415706196387</v>
      </c>
      <c r="K101">
        <f>'Calculated Tab Properties'!K101</f>
        <v>265.48669200000001</v>
      </c>
      <c r="L101">
        <f>'Calculated Tab Properties'!L101</f>
        <v>0.32446661806482263</v>
      </c>
      <c r="M101">
        <f>'Calculated Tab Properties'!M101</f>
        <v>0.32499999532000123</v>
      </c>
      <c r="N101">
        <f>'Calculated Tab Properties'!N101</f>
        <v>0.40075499083329019</v>
      </c>
      <c r="O101" s="27">
        <v>0</v>
      </c>
      <c r="P101" s="27">
        <v>0</v>
      </c>
      <c r="Q101">
        <v>0</v>
      </c>
      <c r="R101">
        <f>'Calculated Tab Properties'!R101</f>
        <v>1</v>
      </c>
      <c r="T101" s="1">
        <v>0</v>
      </c>
      <c r="U101" s="1">
        <v>0</v>
      </c>
      <c r="V101">
        <f>T101*'GEOMETRIC INPUTS'!S101</f>
        <v>0</v>
      </c>
      <c r="W101">
        <v>100</v>
      </c>
      <c r="X101">
        <f t="shared" si="26"/>
        <v>0</v>
      </c>
      <c r="Y101">
        <f t="shared" si="27"/>
        <v>0</v>
      </c>
      <c r="Z101" s="27">
        <f t="shared" si="28"/>
        <v>-15.95592508318712</v>
      </c>
      <c r="AA101" s="27">
        <f t="shared" si="29"/>
        <v>282.49283868740525</v>
      </c>
      <c r="AB101" s="27">
        <f t="shared" si="30"/>
        <v>331.81949053421749</v>
      </c>
      <c r="AC101" s="27">
        <f t="shared" si="31"/>
        <v>-331.81949053421749</v>
      </c>
      <c r="AD101" s="24" t="str">
        <f>'GT Data'!D103</f>
        <v>TKNODE_198</v>
      </c>
      <c r="AE101" s="25">
        <f t="shared" si="32"/>
        <v>-227.52879796128298</v>
      </c>
      <c r="AF101" s="25">
        <f t="shared" si="33"/>
        <v>-241.52602426380747</v>
      </c>
      <c r="AG101" s="25">
        <f t="shared" si="34"/>
        <v>-15.95592508318712</v>
      </c>
      <c r="AH101" s="25">
        <v>0</v>
      </c>
      <c r="AI101" s="25">
        <v>0</v>
      </c>
      <c r="AJ101" s="25">
        <f t="shared" si="35"/>
        <v>0</v>
      </c>
      <c r="AK101" s="24" t="str">
        <f>'GT Data'!N103</f>
        <v>TKNODE_199</v>
      </c>
      <c r="AL101" s="25">
        <f t="shared" si="36"/>
        <v>227.52879796128298</v>
      </c>
      <c r="AM101" s="25">
        <f t="shared" si="37"/>
        <v>241.52602426380747</v>
      </c>
      <c r="AN101" s="25">
        <f t="shared" si="38"/>
        <v>282.49283868740525</v>
      </c>
      <c r="AO101" s="25">
        <v>0</v>
      </c>
      <c r="AP101" s="25">
        <v>0</v>
      </c>
      <c r="AQ101" s="25">
        <v>0</v>
      </c>
    </row>
    <row r="102" spans="1:43" x14ac:dyDescent="0.3">
      <c r="A102" t="str">
        <f>'Calculated Tab Properties'!A102</f>
        <v>TAB_2_100</v>
      </c>
      <c r="B102">
        <f>'Calculated Tab Properties'!B102</f>
        <v>2.5</v>
      </c>
      <c r="C102">
        <f>'Calculated Tab Properties'!C102</f>
        <v>5.6362921578980627</v>
      </c>
      <c r="D102">
        <f>'Calculated Tab Properties'!D102</f>
        <v>322.93575275024239</v>
      </c>
      <c r="E102">
        <f>'Calculated Tab Properties'!E102</f>
        <v>4.8762836930836668</v>
      </c>
      <c r="F102">
        <f>'Calculated Tab Properties'!F102</f>
        <v>3.1762836930376115</v>
      </c>
      <c r="G102">
        <f>'Calculated Tab Properties'!G102</f>
        <v>1.7000000000460549</v>
      </c>
      <c r="H102">
        <f>'Calculated Tab Properties'!H102</f>
        <v>3.6274499603894195</v>
      </c>
      <c r="I102">
        <f>'Calculated Tab Properties'!I102</f>
        <v>0.14999996292749485</v>
      </c>
      <c r="J102" s="20">
        <f>'Calculated Tab Properties'!J102</f>
        <v>-0.58398335320285844</v>
      </c>
      <c r="K102">
        <f>'Calculated Tab Properties'!K102</f>
        <v>31.775304000000002</v>
      </c>
      <c r="L102">
        <f>'Calculated Tab Properties'!L102</f>
        <v>0.41291688009488953</v>
      </c>
      <c r="M102">
        <f>'Calculated Tab Properties'!M102</f>
        <v>0.22100000000598716</v>
      </c>
      <c r="N102">
        <f>'Calculated Tab Properties'!N102</f>
        <v>0.47156849485062452</v>
      </c>
      <c r="O102" s="27">
        <v>0</v>
      </c>
      <c r="P102" s="27">
        <v>0</v>
      </c>
      <c r="Q102">
        <v>0</v>
      </c>
      <c r="R102">
        <f>'Calculated Tab Properties'!R102</f>
        <v>1</v>
      </c>
      <c r="T102" s="1">
        <v>0</v>
      </c>
      <c r="U102" s="1">
        <v>0</v>
      </c>
      <c r="V102">
        <f>T102*'GEOMETRIC INPUTS'!S102</f>
        <v>0</v>
      </c>
      <c r="W102">
        <v>101</v>
      </c>
      <c r="X102">
        <f t="shared" si="26"/>
        <v>0</v>
      </c>
      <c r="Y102">
        <f t="shared" si="27"/>
        <v>0</v>
      </c>
      <c r="Z102" s="27">
        <f t="shared" si="28"/>
        <v>-1.3532713891487012</v>
      </c>
      <c r="AA102" s="27">
        <f t="shared" si="29"/>
        <v>34.234060764100199</v>
      </c>
      <c r="AB102" s="27">
        <f t="shared" si="30"/>
        <v>-49.66034045760032</v>
      </c>
      <c r="AC102" s="27">
        <f t="shared" si="31"/>
        <v>49.66034045760032</v>
      </c>
      <c r="AD102" s="24" t="str">
        <f>'GT Data'!D104</f>
        <v>TKNODE_200</v>
      </c>
      <c r="AE102" s="25">
        <f t="shared" si="32"/>
        <v>29.930792508045492</v>
      </c>
      <c r="AF102" s="25">
        <f t="shared" si="33"/>
        <v>39.626974073288807</v>
      </c>
      <c r="AG102" s="25">
        <f t="shared" si="34"/>
        <v>-1.3532713891487012</v>
      </c>
      <c r="AH102" s="25">
        <v>0</v>
      </c>
      <c r="AI102" s="25">
        <v>0</v>
      </c>
      <c r="AJ102" s="25">
        <f t="shared" si="35"/>
        <v>0</v>
      </c>
      <c r="AK102" s="24" t="str">
        <f>'GT Data'!N104</f>
        <v>TKNODE_201</v>
      </c>
      <c r="AL102" s="25">
        <f t="shared" si="36"/>
        <v>-29.930792508045492</v>
      </c>
      <c r="AM102" s="25">
        <f t="shared" si="37"/>
        <v>-39.626974073288807</v>
      </c>
      <c r="AN102" s="25">
        <f t="shared" si="38"/>
        <v>34.234060764100199</v>
      </c>
      <c r="AO102" s="25">
        <v>0</v>
      </c>
      <c r="AP102" s="25">
        <v>0</v>
      </c>
      <c r="AQ102" s="25">
        <v>0</v>
      </c>
    </row>
    <row r="103" spans="1:43" x14ac:dyDescent="0.3">
      <c r="A103" t="str">
        <f>'Calculated Tab Properties'!A103</f>
        <v>TAB_3_101</v>
      </c>
      <c r="B103">
        <f>'Calculated Tab Properties'!B103</f>
        <v>1.0992999999999999</v>
      </c>
      <c r="C103">
        <f>'Calculated Tab Properties'!C103</f>
        <v>0.17593717745273274</v>
      </c>
      <c r="D103">
        <f>'Calculated Tab Properties'!D103</f>
        <v>10.080457727485813</v>
      </c>
      <c r="E103">
        <f>'Calculated Tab Properties'!E103</f>
        <v>6.2241229831889271</v>
      </c>
      <c r="F103">
        <f>'Calculated Tab Properties'!F103</f>
        <v>3.9241230403882121</v>
      </c>
      <c r="G103">
        <f>'Calculated Tab Properties'!G103</f>
        <v>2.299999942800715</v>
      </c>
      <c r="H103">
        <f>'Calculated Tab Properties'!H103</f>
        <v>4.2713004347867516</v>
      </c>
      <c r="I103">
        <f>'Calculated Tab Properties'!I103</f>
        <v>0.1500000693744509</v>
      </c>
      <c r="J103" s="20">
        <f>'Calculated Tab Properties'!J103</f>
        <v>0.48729954096320455</v>
      </c>
      <c r="K103">
        <f>'Calculated Tab Properties'!K103</f>
        <v>67.007592000000002</v>
      </c>
      <c r="L103">
        <f>'Calculated Tab Properties'!L103</f>
        <v>0.5101359952504676</v>
      </c>
      <c r="M103">
        <f>'Calculated Tab Properties'!M103</f>
        <v>0.29899999256409293</v>
      </c>
      <c r="N103">
        <f>'Calculated Tab Properties'!N103</f>
        <v>0.55526905652227776</v>
      </c>
      <c r="O103" s="27">
        <v>0</v>
      </c>
      <c r="P103" s="27">
        <v>0</v>
      </c>
      <c r="Q103">
        <v>0</v>
      </c>
      <c r="R103">
        <f>'Calculated Tab Properties'!R103</f>
        <v>1</v>
      </c>
      <c r="T103" s="1">
        <v>0</v>
      </c>
      <c r="U103" s="1">
        <v>0</v>
      </c>
      <c r="V103">
        <f>T103*'GEOMETRIC INPUTS'!S103</f>
        <v>0</v>
      </c>
      <c r="W103">
        <v>102</v>
      </c>
      <c r="X103">
        <f t="shared" si="26"/>
        <v>0</v>
      </c>
      <c r="Y103">
        <f t="shared" si="27"/>
        <v>0</v>
      </c>
      <c r="Z103" s="27">
        <f t="shared" si="28"/>
        <v>-2.3939298356547192</v>
      </c>
      <c r="AA103" s="27">
        <f t="shared" si="29"/>
        <v>70.765926879991554</v>
      </c>
      <c r="AB103" s="27">
        <f t="shared" si="30"/>
        <v>134.58749708833258</v>
      </c>
      <c r="AC103" s="27">
        <f t="shared" si="31"/>
        <v>-134.58749708833258</v>
      </c>
      <c r="AD103" s="24" t="str">
        <f>'GT Data'!D105</f>
        <v>TKNODE_202</v>
      </c>
      <c r="AE103" s="25">
        <f t="shared" si="32"/>
        <v>23.556974042609166</v>
      </c>
      <c r="AF103" s="25">
        <f t="shared" si="33"/>
        <v>-132.5098613177818</v>
      </c>
      <c r="AG103" s="25">
        <f t="shared" si="34"/>
        <v>-2.3939298356547192</v>
      </c>
      <c r="AH103" s="25">
        <v>0</v>
      </c>
      <c r="AI103" s="25">
        <v>0</v>
      </c>
      <c r="AJ103" s="25">
        <f t="shared" si="35"/>
        <v>0</v>
      </c>
      <c r="AK103" s="24" t="str">
        <f>'GT Data'!N105</f>
        <v>TKNODE_203</v>
      </c>
      <c r="AL103" s="25">
        <f t="shared" si="36"/>
        <v>-23.556974042609166</v>
      </c>
      <c r="AM103" s="25">
        <f t="shared" si="37"/>
        <v>132.5098613177818</v>
      </c>
      <c r="AN103" s="25">
        <f t="shared" si="38"/>
        <v>70.765926879991554</v>
      </c>
      <c r="AO103" s="25">
        <v>0</v>
      </c>
      <c r="AP103" s="25">
        <v>0</v>
      </c>
      <c r="AQ103" s="25">
        <v>0</v>
      </c>
    </row>
    <row r="104" spans="1:43" x14ac:dyDescent="0.3">
      <c r="A104" t="str">
        <f>'Calculated Tab Properties'!A104</f>
        <v>TAB_3_102</v>
      </c>
      <c r="B104">
        <f>'Calculated Tab Properties'!B104</f>
        <v>2.2951000000000001</v>
      </c>
      <c r="C104">
        <f>'Calculated Tab Properties'!C104</f>
        <v>3.3789515110563535</v>
      </c>
      <c r="D104">
        <f>'Calculated Tab Properties'!D104</f>
        <v>193.59966076288117</v>
      </c>
      <c r="E104">
        <f>'Calculated Tab Properties'!E104</f>
        <v>6.1800378744543236</v>
      </c>
      <c r="F104">
        <f>'Calculated Tab Properties'!F104</f>
        <v>3.2800379216467435</v>
      </c>
      <c r="G104">
        <f>'Calculated Tab Properties'!G104</f>
        <v>2.8999999528075802</v>
      </c>
      <c r="H104">
        <f>'Calculated Tab Properties'!H104</f>
        <v>3.7144496734041028</v>
      </c>
      <c r="I104">
        <f>'Calculated Tab Properties'!I104</f>
        <v>0.15000005080535808</v>
      </c>
      <c r="J104" s="20">
        <f>'Calculated Tab Properties'!J104</f>
        <v>0.56858209406300642</v>
      </c>
      <c r="K104">
        <f>'Calculated Tab Properties'!K104</f>
        <v>30.687948000000002</v>
      </c>
      <c r="L104">
        <f>'Calculated Tab Properties'!L104</f>
        <v>0.42640492981407668</v>
      </c>
      <c r="M104">
        <f>'Calculated Tab Properties'!M104</f>
        <v>0.37699999386498545</v>
      </c>
      <c r="N104">
        <f>'Calculated Tab Properties'!N104</f>
        <v>0.48287845754253339</v>
      </c>
      <c r="O104" s="27">
        <v>0</v>
      </c>
      <c r="P104" s="27">
        <v>0</v>
      </c>
      <c r="Q104">
        <v>0</v>
      </c>
      <c r="R104">
        <f>'Calculated Tab Properties'!R104</f>
        <v>1</v>
      </c>
      <c r="T104" s="1">
        <v>0</v>
      </c>
      <c r="U104" s="1">
        <v>0</v>
      </c>
      <c r="V104">
        <f>T104*'GEOMETRIC INPUTS'!S104</f>
        <v>0</v>
      </c>
      <c r="W104">
        <v>103</v>
      </c>
      <c r="X104">
        <f t="shared" si="26"/>
        <v>0</v>
      </c>
      <c r="Y104">
        <f t="shared" si="27"/>
        <v>0</v>
      </c>
      <c r="Z104" s="27">
        <f t="shared" si="28"/>
        <v>-1.3568536943019887</v>
      </c>
      <c r="AA104" s="27">
        <f t="shared" si="29"/>
        <v>33.331085075523582</v>
      </c>
      <c r="AB104" s="27">
        <f t="shared" si="30"/>
        <v>52.919491329388151</v>
      </c>
      <c r="AC104" s="27">
        <f t="shared" si="31"/>
        <v>-52.919491329388151</v>
      </c>
      <c r="AD104" s="24" t="str">
        <f>'GT Data'!D106</f>
        <v>TKNODE_204</v>
      </c>
      <c r="AE104" s="25">
        <f t="shared" si="32"/>
        <v>-12.443296474663819</v>
      </c>
      <c r="AF104" s="25">
        <f t="shared" si="33"/>
        <v>51.435755417849236</v>
      </c>
      <c r="AG104" s="25">
        <f t="shared" si="34"/>
        <v>-1.3568536943019887</v>
      </c>
      <c r="AH104" s="25">
        <v>0</v>
      </c>
      <c r="AI104" s="25">
        <v>0</v>
      </c>
      <c r="AJ104" s="25">
        <f t="shared" si="35"/>
        <v>0</v>
      </c>
      <c r="AK104" s="24" t="str">
        <f>'GT Data'!N106</f>
        <v>TKNODE_205</v>
      </c>
      <c r="AL104" s="25">
        <f t="shared" si="36"/>
        <v>12.443296474663819</v>
      </c>
      <c r="AM104" s="25">
        <f t="shared" si="37"/>
        <v>-51.435755417849236</v>
      </c>
      <c r="AN104" s="25">
        <f t="shared" si="38"/>
        <v>33.331085075523582</v>
      </c>
      <c r="AO104" s="25">
        <v>0</v>
      </c>
      <c r="AP104" s="25">
        <v>0</v>
      </c>
      <c r="AQ104" s="25">
        <v>0</v>
      </c>
    </row>
    <row r="105" spans="1:43" x14ac:dyDescent="0.3">
      <c r="A105" t="str">
        <f>'Calculated Tab Properties'!A105</f>
        <v>TAB_3_103</v>
      </c>
      <c r="B105">
        <f>'Calculated Tab Properties'!B105</f>
        <v>2.3408000000000002</v>
      </c>
      <c r="C105">
        <f>'Calculated Tab Properties'!C105</f>
        <v>3.7578058846235098</v>
      </c>
      <c r="D105">
        <f>'Calculated Tab Properties'!D105</f>
        <v>215.30641741835188</v>
      </c>
      <c r="E105">
        <f>'Calculated Tab Properties'!E105</f>
        <v>5.0963127115285269</v>
      </c>
      <c r="F105">
        <f>'Calculated Tab Properties'!F105</f>
        <v>2.3963126448500089</v>
      </c>
      <c r="G105">
        <f>'Calculated Tab Properties'!G105</f>
        <v>2.700000066678518</v>
      </c>
      <c r="H105">
        <f>'Calculated Tab Properties'!H105</f>
        <v>3.0076432810481366</v>
      </c>
      <c r="I105">
        <f>'Calculated Tab Properties'!I105</f>
        <v>0.14999994439365541</v>
      </c>
      <c r="J105" s="20">
        <f>'Calculated Tab Properties'!J105</f>
        <v>0.72745696503930168</v>
      </c>
      <c r="K105">
        <f>'Calculated Tab Properties'!K105</f>
        <v>29.952684000000005</v>
      </c>
      <c r="L105">
        <f>'Calculated Tab Properties'!L105</f>
        <v>0.31152064383050115</v>
      </c>
      <c r="M105">
        <f>'Calculated Tab Properties'!M105</f>
        <v>0.35100000866820735</v>
      </c>
      <c r="N105">
        <f>'Calculated Tab Properties'!N105</f>
        <v>0.3909936265362578</v>
      </c>
      <c r="O105" s="27">
        <v>0</v>
      </c>
      <c r="P105" s="27">
        <v>0</v>
      </c>
      <c r="Q105">
        <v>0</v>
      </c>
      <c r="R105">
        <f>'Calculated Tab Properties'!R105</f>
        <v>1</v>
      </c>
      <c r="T105" s="1">
        <v>0</v>
      </c>
      <c r="U105" s="1">
        <v>0</v>
      </c>
      <c r="V105">
        <f>T105*'GEOMETRIC INPUTS'!S105</f>
        <v>0</v>
      </c>
      <c r="W105">
        <v>104</v>
      </c>
      <c r="X105">
        <f t="shared" si="26"/>
        <v>0</v>
      </c>
      <c r="Y105">
        <f t="shared" si="27"/>
        <v>0</v>
      </c>
      <c r="Z105" s="27">
        <f t="shared" si="28"/>
        <v>-1.9169036806384621</v>
      </c>
      <c r="AA105" s="27">
        <f t="shared" si="29"/>
        <v>32.923101959673431</v>
      </c>
      <c r="AB105" s="27">
        <f t="shared" si="30"/>
        <v>37.416928213435448</v>
      </c>
      <c r="AC105" s="27">
        <f t="shared" si="31"/>
        <v>-37.416928213435448</v>
      </c>
      <c r="AD105" s="24" t="str">
        <f>'GT Data'!D107</f>
        <v>TKNODE_206</v>
      </c>
      <c r="AE105" s="25">
        <f t="shared" si="32"/>
        <v>-21.625077453136146</v>
      </c>
      <c r="AF105" s="25">
        <f t="shared" si="33"/>
        <v>30.534939693329086</v>
      </c>
      <c r="AG105" s="25">
        <f t="shared" si="34"/>
        <v>-1.9169036806384621</v>
      </c>
      <c r="AH105" s="25">
        <v>0</v>
      </c>
      <c r="AI105" s="25">
        <v>0</v>
      </c>
      <c r="AJ105" s="25">
        <f t="shared" si="35"/>
        <v>0</v>
      </c>
      <c r="AK105" s="24" t="str">
        <f>'GT Data'!N107</f>
        <v>TKNODE_207</v>
      </c>
      <c r="AL105" s="25">
        <f t="shared" si="36"/>
        <v>21.625077453136146</v>
      </c>
      <c r="AM105" s="25">
        <f t="shared" si="37"/>
        <v>-30.534939693329086</v>
      </c>
      <c r="AN105" s="25">
        <f t="shared" si="38"/>
        <v>32.923101959673431</v>
      </c>
      <c r="AO105" s="25">
        <v>0</v>
      </c>
      <c r="AP105" s="25">
        <v>0</v>
      </c>
      <c r="AQ105" s="25">
        <v>0</v>
      </c>
    </row>
    <row r="106" spans="1:43" x14ac:dyDescent="0.3">
      <c r="A106" t="str">
        <f>'Calculated Tab Properties'!A106</f>
        <v>TAB_3_104</v>
      </c>
      <c r="B106">
        <f>'Calculated Tab Properties'!B106</f>
        <v>3.0394000000000001</v>
      </c>
      <c r="C106">
        <f>'Calculated Tab Properties'!C106</f>
        <v>3.9317430246972256</v>
      </c>
      <c r="D106">
        <f>'Calculated Tab Properties'!D106</f>
        <v>225.27228144515163</v>
      </c>
      <c r="E106">
        <f>'Calculated Tab Properties'!E106</f>
        <v>3.9229467124018136</v>
      </c>
      <c r="F106">
        <f>'Calculated Tab Properties'!F106</f>
        <v>1.6229467583741932</v>
      </c>
      <c r="G106">
        <f>'Calculated Tab Properties'!G106</f>
        <v>2.2999999540276201</v>
      </c>
      <c r="H106">
        <f>'Calculated Tab Properties'!H106</f>
        <v>2.4838618560042054</v>
      </c>
      <c r="I106">
        <f>'Calculated Tab Properties'!I106</f>
        <v>0.15000004314616125</v>
      </c>
      <c r="J106" s="20">
        <f>'Calculated Tab Properties'!J106</f>
        <v>0.93600887811696565</v>
      </c>
      <c r="K106">
        <f>'Calculated Tab Properties'!K106</f>
        <v>21.364836</v>
      </c>
      <c r="L106">
        <f>'Calculated Tab Properties'!L106</f>
        <v>0.21098307858864512</v>
      </c>
      <c r="M106">
        <f>'Calculated Tab Properties'!M106</f>
        <v>0.29899999402359062</v>
      </c>
      <c r="N106">
        <f>'Calculated Tab Properties'!N106</f>
        <v>0.32290204128054673</v>
      </c>
      <c r="O106" s="27">
        <v>0</v>
      </c>
      <c r="P106" s="27">
        <v>0</v>
      </c>
      <c r="Q106">
        <v>0</v>
      </c>
      <c r="R106">
        <f>'Calculated Tab Properties'!R106</f>
        <v>1</v>
      </c>
      <c r="T106" s="1">
        <v>0</v>
      </c>
      <c r="U106" s="1">
        <v>0</v>
      </c>
      <c r="V106">
        <f>T106*'GEOMETRIC INPUTS'!S106</f>
        <v>0</v>
      </c>
      <c r="W106">
        <v>105</v>
      </c>
      <c r="X106">
        <f t="shared" si="26"/>
        <v>0</v>
      </c>
      <c r="Y106">
        <f t="shared" si="27"/>
        <v>0</v>
      </c>
      <c r="Z106" s="27">
        <f t="shared" si="28"/>
        <v>-2.0810104452931122</v>
      </c>
      <c r="AA106" s="27">
        <f t="shared" si="29"/>
        <v>24.278731559185893</v>
      </c>
      <c r="AB106" s="27">
        <f t="shared" si="30"/>
        <v>18.118438070846192</v>
      </c>
      <c r="AC106" s="27">
        <f t="shared" si="31"/>
        <v>-18.118438070846192</v>
      </c>
      <c r="AD106" s="24" t="str">
        <f>'GT Data'!D108</f>
        <v>TKNODE_208</v>
      </c>
      <c r="AE106" s="25">
        <f t="shared" si="32"/>
        <v>-12.872409248444621</v>
      </c>
      <c r="AF106" s="25">
        <f t="shared" si="33"/>
        <v>12.750642268828896</v>
      </c>
      <c r="AG106" s="25">
        <f t="shared" si="34"/>
        <v>-2.0810104452931122</v>
      </c>
      <c r="AH106" s="25">
        <v>0</v>
      </c>
      <c r="AI106" s="25">
        <v>0</v>
      </c>
      <c r="AJ106" s="25">
        <f t="shared" si="35"/>
        <v>0</v>
      </c>
      <c r="AK106" s="24" t="str">
        <f>'GT Data'!N108</f>
        <v>TKNODE_209</v>
      </c>
      <c r="AL106" s="25">
        <f t="shared" si="36"/>
        <v>12.872409248444621</v>
      </c>
      <c r="AM106" s="25">
        <f t="shared" si="37"/>
        <v>-12.750642268828896</v>
      </c>
      <c r="AN106" s="25">
        <f t="shared" si="38"/>
        <v>24.278731559185893</v>
      </c>
      <c r="AO106" s="25">
        <v>0</v>
      </c>
      <c r="AP106" s="25">
        <v>0</v>
      </c>
      <c r="AQ106" s="25">
        <v>0</v>
      </c>
    </row>
    <row r="107" spans="1:43" x14ac:dyDescent="0.3">
      <c r="A107" t="str">
        <f>'Calculated Tab Properties'!A107</f>
        <v>TAB_3_105</v>
      </c>
      <c r="B107">
        <f>'Calculated Tab Properties'!B107</f>
        <v>3.9453999999999998</v>
      </c>
      <c r="C107">
        <f>'Calculated Tab Properties'!C107</f>
        <v>3.5631753229455305</v>
      </c>
      <c r="D107">
        <f>'Calculated Tab Properties'!D107</f>
        <v>204.15490766994301</v>
      </c>
      <c r="E107">
        <f>'Calculated Tab Properties'!E107</f>
        <v>4.9078344771708373</v>
      </c>
      <c r="F107">
        <f>'Calculated Tab Properties'!F107</f>
        <v>2.0078344628408891</v>
      </c>
      <c r="G107">
        <f>'Calculated Tab Properties'!G107</f>
        <v>2.9000000143299483</v>
      </c>
      <c r="H107">
        <f>'Calculated Tab Properties'!H107</f>
        <v>2.7297525289401405</v>
      </c>
      <c r="I107">
        <f>'Calculated Tab Properties'!I107</f>
        <v>0.15000000593816629</v>
      </c>
      <c r="J107" s="20">
        <f>'Calculated Tab Properties'!J107</f>
        <v>0.8222326214872423</v>
      </c>
      <c r="K107">
        <f>'Calculated Tab Properties'!K107</f>
        <v>73.206276000000003</v>
      </c>
      <c r="L107">
        <f>'Calculated Tab Properties'!L107</f>
        <v>0.26101848016931561</v>
      </c>
      <c r="M107">
        <f>'Calculated Tab Properties'!M107</f>
        <v>0.37700000186289329</v>
      </c>
      <c r="N107">
        <f>'Calculated Tab Properties'!N107</f>
        <v>0.35486782876221828</v>
      </c>
      <c r="O107" s="27">
        <v>0</v>
      </c>
      <c r="P107" s="27">
        <v>0</v>
      </c>
      <c r="Q107">
        <v>0</v>
      </c>
      <c r="R107">
        <f>'Calculated Tab Properties'!R107</f>
        <v>1</v>
      </c>
      <c r="T107" s="1">
        <v>0</v>
      </c>
      <c r="U107" s="1">
        <v>0</v>
      </c>
      <c r="V107">
        <f>T107*'GEOMETRIC INPUTS'!S107</f>
        <v>0</v>
      </c>
      <c r="W107">
        <v>106</v>
      </c>
      <c r="X107">
        <f t="shared" si="26"/>
        <v>0</v>
      </c>
      <c r="Y107">
        <f t="shared" si="27"/>
        <v>0</v>
      </c>
      <c r="Z107" s="27">
        <f t="shared" si="28"/>
        <v>-5.6107966561210576</v>
      </c>
      <c r="AA107" s="27">
        <f t="shared" si="29"/>
        <v>79.809958966915488</v>
      </c>
      <c r="AB107" s="27">
        <f t="shared" si="30"/>
        <v>74.466488726324997</v>
      </c>
      <c r="AC107" s="27">
        <f t="shared" si="31"/>
        <v>-74.466488726324997</v>
      </c>
      <c r="AD107" s="24" t="str">
        <f>'GT Data'!D109</f>
        <v>TKNODE_210</v>
      </c>
      <c r="AE107" s="25">
        <f t="shared" si="32"/>
        <v>-30.472063961439495</v>
      </c>
      <c r="AF107" s="25">
        <f t="shared" si="33"/>
        <v>67.946385195666068</v>
      </c>
      <c r="AG107" s="25">
        <f t="shared" si="34"/>
        <v>-5.6107966561210576</v>
      </c>
      <c r="AH107" s="25">
        <v>0</v>
      </c>
      <c r="AI107" s="25">
        <v>0</v>
      </c>
      <c r="AJ107" s="25">
        <f t="shared" si="35"/>
        <v>0</v>
      </c>
      <c r="AK107" s="24" t="str">
        <f>'GT Data'!N109</f>
        <v>TKNODE_211</v>
      </c>
      <c r="AL107" s="25">
        <f t="shared" si="36"/>
        <v>30.472063961439495</v>
      </c>
      <c r="AM107" s="25">
        <f t="shared" si="37"/>
        <v>-67.946385195666068</v>
      </c>
      <c r="AN107" s="25">
        <f t="shared" si="38"/>
        <v>79.809958966915488</v>
      </c>
      <c r="AO107" s="25">
        <v>0</v>
      </c>
      <c r="AP107" s="25">
        <v>0</v>
      </c>
      <c r="AQ107" s="25">
        <v>0</v>
      </c>
    </row>
    <row r="108" spans="1:43" x14ac:dyDescent="0.3">
      <c r="A108" t="str">
        <f>'Calculated Tab Properties'!A108</f>
        <v>TAB_3_106</v>
      </c>
      <c r="B108">
        <f>'Calculated Tab Properties'!B108</f>
        <v>2.5943000000000001</v>
      </c>
      <c r="C108">
        <f>'Calculated Tab Properties'!C108</f>
        <v>3.8046506301292764</v>
      </c>
      <c r="D108">
        <f>'Calculated Tab Properties'!D108</f>
        <v>217.99042362819677</v>
      </c>
      <c r="E108">
        <f>'Calculated Tab Properties'!E108</f>
        <v>4.9354034544532155</v>
      </c>
      <c r="F108">
        <f>'Calculated Tab Properties'!F108</f>
        <v>1.4354033912957185</v>
      </c>
      <c r="G108">
        <f>'Calculated Tab Properties'!G108</f>
        <v>3.5000000631574966</v>
      </c>
      <c r="H108">
        <f>'Calculated Tab Properties'!H108</f>
        <v>2.3774486905928423</v>
      </c>
      <c r="I108">
        <f>'Calculated Tab Properties'!I108</f>
        <v>0.14999998553083263</v>
      </c>
      <c r="J108" s="20">
        <f>'Calculated Tab Properties'!J108</f>
        <v>0.99956879147950495</v>
      </c>
      <c r="K108">
        <f>'Calculated Tab Properties'!K108</f>
        <v>40.177116000000005</v>
      </c>
      <c r="L108">
        <f>'Calculated Tab Properties'!L108</f>
        <v>0.18660244086844341</v>
      </c>
      <c r="M108">
        <f>'Calculated Tab Properties'!M108</f>
        <v>0.45500000821047459</v>
      </c>
      <c r="N108">
        <f>'Calculated Tab Properties'!N108</f>
        <v>0.30906832977706949</v>
      </c>
      <c r="O108" s="27">
        <v>0</v>
      </c>
      <c r="P108" s="27">
        <v>0</v>
      </c>
      <c r="Q108">
        <v>0</v>
      </c>
      <c r="R108">
        <f>'Calculated Tab Properties'!R108</f>
        <v>1</v>
      </c>
      <c r="T108" s="1">
        <v>0</v>
      </c>
      <c r="U108" s="1">
        <v>0</v>
      </c>
      <c r="V108">
        <f>T108*'GEOMETRIC INPUTS'!S108</f>
        <v>0</v>
      </c>
      <c r="W108">
        <v>107</v>
      </c>
      <c r="X108">
        <f t="shared" si="26"/>
        <v>0</v>
      </c>
      <c r="Y108">
        <f t="shared" si="27"/>
        <v>0</v>
      </c>
      <c r="Z108" s="27">
        <f t="shared" si="28"/>
        <v>-4.6599388016952963</v>
      </c>
      <c r="AA108" s="27">
        <f t="shared" si="29"/>
        <v>45.787725580551289</v>
      </c>
      <c r="AB108" s="27">
        <f t="shared" si="30"/>
        <v>29.626491178762375</v>
      </c>
      <c r="AC108" s="27">
        <f t="shared" si="31"/>
        <v>-29.626491178762375</v>
      </c>
      <c r="AD108" s="24" t="str">
        <f>'GT Data'!D110</f>
        <v>TKNODE_212</v>
      </c>
      <c r="AE108" s="25">
        <f t="shared" si="32"/>
        <v>-18.235986981958273</v>
      </c>
      <c r="AF108" s="25">
        <f t="shared" si="33"/>
        <v>23.349041915229268</v>
      </c>
      <c r="AG108" s="25">
        <f t="shared" si="34"/>
        <v>-4.6599388016952963</v>
      </c>
      <c r="AH108" s="25">
        <v>0</v>
      </c>
      <c r="AI108" s="25">
        <v>0</v>
      </c>
      <c r="AJ108" s="25">
        <f t="shared" si="35"/>
        <v>0</v>
      </c>
      <c r="AK108" s="24" t="str">
        <f>'GT Data'!N110</f>
        <v>TKNODE_213</v>
      </c>
      <c r="AL108" s="25">
        <f t="shared" si="36"/>
        <v>18.235986981958273</v>
      </c>
      <c r="AM108" s="25">
        <f t="shared" si="37"/>
        <v>-23.349041915229268</v>
      </c>
      <c r="AN108" s="25">
        <f t="shared" si="38"/>
        <v>45.787725580551289</v>
      </c>
      <c r="AO108" s="25">
        <v>0</v>
      </c>
      <c r="AP108" s="25">
        <v>0</v>
      </c>
      <c r="AQ108" s="25">
        <v>0</v>
      </c>
    </row>
    <row r="109" spans="1:43" x14ac:dyDescent="0.3">
      <c r="A109" t="str">
        <f>'Calculated Tab Properties'!A109</f>
        <v>TAB_3_107</v>
      </c>
      <c r="B109">
        <f>'Calculated Tab Properties'!B109</f>
        <v>1.5394000000000001</v>
      </c>
      <c r="C109">
        <f>'Calculated Tab Properties'!C109</f>
        <v>1.852867268550511</v>
      </c>
      <c r="D109">
        <f>'Calculated Tab Properties'!D109</f>
        <v>106.16147448587718</v>
      </c>
      <c r="E109">
        <f>'Calculated Tab Properties'!E109</f>
        <v>4.6501133438031808</v>
      </c>
      <c r="F109">
        <f>'Calculated Tab Properties'!F109</f>
        <v>1.1501133595172692</v>
      </c>
      <c r="G109">
        <f>'Calculated Tab Properties'!G109</f>
        <v>3.4999999842859113</v>
      </c>
      <c r="H109">
        <f>'Calculated Tab Properties'!H109</f>
        <v>2.2363121126137941</v>
      </c>
      <c r="I109">
        <f>'Calculated Tab Properties'!I109</f>
        <v>0.15000003872026144</v>
      </c>
      <c r="J109" s="20">
        <f>'Calculated Tab Properties'!J109</f>
        <v>1.1069304281966406</v>
      </c>
      <c r="K109">
        <f>'Calculated Tab Properties'!K109</f>
        <v>74.814444000000009</v>
      </c>
      <c r="L109">
        <f>'Calculated Tab Properties'!L109</f>
        <v>0.149514736737245</v>
      </c>
      <c r="M109">
        <f>'Calculated Tab Properties'!M109</f>
        <v>0.4549999979571685</v>
      </c>
      <c r="N109">
        <f>'Calculated Tab Properties'!N109</f>
        <v>0.29072057463979323</v>
      </c>
      <c r="O109" s="27">
        <v>0</v>
      </c>
      <c r="P109" s="27">
        <v>0</v>
      </c>
      <c r="Q109">
        <v>0</v>
      </c>
      <c r="R109">
        <f>'Calculated Tab Properties'!R109</f>
        <v>1</v>
      </c>
      <c r="T109" s="1">
        <v>0</v>
      </c>
      <c r="U109" s="1">
        <v>0</v>
      </c>
      <c r="V109">
        <f>T109*'GEOMETRIC INPUTS'!S109</f>
        <v>0</v>
      </c>
      <c r="W109">
        <v>108</v>
      </c>
      <c r="X109">
        <f t="shared" si="26"/>
        <v>0</v>
      </c>
      <c r="Y109">
        <f t="shared" si="27"/>
        <v>0</v>
      </c>
      <c r="Z109" s="27">
        <f t="shared" si="28"/>
        <v>-10.375012117596958</v>
      </c>
      <c r="AA109" s="27">
        <f t="shared" si="29"/>
        <v>86.084691426931172</v>
      </c>
      <c r="AB109" s="27">
        <f t="shared" si="30"/>
        <v>43.211277141221501</v>
      </c>
      <c r="AC109" s="27">
        <f t="shared" si="31"/>
        <v>-43.211277141221501</v>
      </c>
      <c r="AD109" s="24" t="str">
        <f>'GT Data'!D111</f>
        <v>TKNODE_214</v>
      </c>
      <c r="AE109" s="25">
        <f t="shared" si="32"/>
        <v>41.503613332247276</v>
      </c>
      <c r="AF109" s="25">
        <f t="shared" si="33"/>
        <v>12.027657816165121</v>
      </c>
      <c r="AG109" s="25">
        <f t="shared" si="34"/>
        <v>-10.375012117596958</v>
      </c>
      <c r="AH109" s="25">
        <v>0</v>
      </c>
      <c r="AI109" s="25">
        <v>0</v>
      </c>
      <c r="AJ109" s="25">
        <f t="shared" si="35"/>
        <v>0</v>
      </c>
      <c r="AK109" s="24" t="str">
        <f>'GT Data'!N111</f>
        <v>TKNODE_215</v>
      </c>
      <c r="AL109" s="25">
        <f t="shared" si="36"/>
        <v>-41.503613332247276</v>
      </c>
      <c r="AM109" s="25">
        <f t="shared" si="37"/>
        <v>-12.027657816165121</v>
      </c>
      <c r="AN109" s="25">
        <f t="shared" si="38"/>
        <v>86.084691426931172</v>
      </c>
      <c r="AO109" s="25">
        <v>0</v>
      </c>
      <c r="AP109" s="25">
        <v>0</v>
      </c>
      <c r="AQ109" s="25">
        <v>0</v>
      </c>
    </row>
    <row r="110" spans="1:43" x14ac:dyDescent="0.3">
      <c r="A110" t="str">
        <f>'Calculated Tab Properties'!A110</f>
        <v>TAB_3_108</v>
      </c>
      <c r="B110">
        <f>'Calculated Tab Properties'!B110</f>
        <v>2.4477000000000002</v>
      </c>
      <c r="C110">
        <f>'Calculated Tab Properties'!C110</f>
        <v>1.5633560825418267</v>
      </c>
      <c r="D110">
        <f>'Calculated Tab Properties'!D110</f>
        <v>89.573705405752619</v>
      </c>
      <c r="E110">
        <f>'Calculated Tab Properties'!E110</f>
        <v>4.4356076709207395</v>
      </c>
      <c r="F110">
        <f>'Calculated Tab Properties'!F110</f>
        <v>1.5356077033689561</v>
      </c>
      <c r="G110">
        <f>'Calculated Tab Properties'!G110</f>
        <v>2.8999999675517829</v>
      </c>
      <c r="H110">
        <f>'Calculated Tab Properties'!H110</f>
        <v>2.4333443755875286</v>
      </c>
      <c r="I110">
        <f>'Calculated Tab Properties'!I110</f>
        <v>0.1500000523200575</v>
      </c>
      <c r="J110" s="20">
        <f>'Calculated Tab Properties'!J110</f>
        <v>0.964763240374922</v>
      </c>
      <c r="K110">
        <f>'Calculated Tab Properties'!K110</f>
        <v>12.106104</v>
      </c>
      <c r="L110">
        <f>'Calculated Tab Properties'!L110</f>
        <v>0.1996290014379643</v>
      </c>
      <c r="M110">
        <f>'Calculated Tab Properties'!M110</f>
        <v>0.37699999578173177</v>
      </c>
      <c r="N110">
        <f>'Calculated Tab Properties'!N110</f>
        <v>0.31633476882637873</v>
      </c>
      <c r="O110" s="27">
        <v>0</v>
      </c>
      <c r="P110" s="27">
        <v>0</v>
      </c>
      <c r="Q110">
        <v>0</v>
      </c>
      <c r="R110">
        <f>'Calculated Tab Properties'!R110</f>
        <v>1</v>
      </c>
      <c r="T110" s="1">
        <v>0</v>
      </c>
      <c r="U110" s="1">
        <v>0</v>
      </c>
      <c r="V110">
        <f>T110*'GEOMETRIC INPUTS'!S110</f>
        <v>0</v>
      </c>
      <c r="W110">
        <v>109</v>
      </c>
      <c r="X110">
        <f t="shared" si="26"/>
        <v>0</v>
      </c>
      <c r="Y110">
        <f t="shared" si="27"/>
        <v>0</v>
      </c>
      <c r="Z110" s="27">
        <f t="shared" si="28"/>
        <v>-1.4387074902659984</v>
      </c>
      <c r="AA110" s="27">
        <f t="shared" si="29"/>
        <v>14.437775256312072</v>
      </c>
      <c r="AB110" s="27">
        <f t="shared" si="30"/>
        <v>10.225047594415694</v>
      </c>
      <c r="AC110" s="27">
        <f t="shared" si="31"/>
        <v>-10.225047594415694</v>
      </c>
      <c r="AD110" s="24" t="str">
        <f>'GT Data'!D112</f>
        <v>TKNODE_216</v>
      </c>
      <c r="AE110" s="25">
        <f t="shared" si="32"/>
        <v>10.224764580542308</v>
      </c>
      <c r="AF110" s="25">
        <f t="shared" si="33"/>
        <v>-7.6076149702974522E-2</v>
      </c>
      <c r="AG110" s="25">
        <f t="shared" si="34"/>
        <v>-1.4387074902659984</v>
      </c>
      <c r="AH110" s="25">
        <v>0</v>
      </c>
      <c r="AI110" s="25">
        <v>0</v>
      </c>
      <c r="AJ110" s="25">
        <f t="shared" si="35"/>
        <v>0</v>
      </c>
      <c r="AK110" s="24" t="str">
        <f>'GT Data'!N112</f>
        <v>TKNODE_217</v>
      </c>
      <c r="AL110" s="25">
        <f t="shared" si="36"/>
        <v>-10.224764580542308</v>
      </c>
      <c r="AM110" s="25">
        <f t="shared" si="37"/>
        <v>7.6076149702974522E-2</v>
      </c>
      <c r="AN110" s="25">
        <f t="shared" si="38"/>
        <v>14.437775256312072</v>
      </c>
      <c r="AO110" s="25">
        <v>0</v>
      </c>
      <c r="AP110" s="25">
        <v>0</v>
      </c>
      <c r="AQ110" s="25">
        <v>0</v>
      </c>
    </row>
    <row r="111" spans="1:43" x14ac:dyDescent="0.3">
      <c r="A111" t="str">
        <f>'Calculated Tab Properties'!A111</f>
        <v>TAB_3_109</v>
      </c>
      <c r="B111">
        <f>'Calculated Tab Properties'!B111</f>
        <v>2.6867999999999999</v>
      </c>
      <c r="C111">
        <f>'Calculated Tab Properties'!C111</f>
        <v>0.91938623339449577</v>
      </c>
      <c r="D111">
        <f>'Calculated Tab Properties'!D111</f>
        <v>52.67695091593427</v>
      </c>
      <c r="E111">
        <f>'Calculated Tab Properties'!E111</f>
        <v>5.7773353511069248</v>
      </c>
      <c r="F111">
        <f>'Calculated Tab Properties'!F111</f>
        <v>3.477335336915647</v>
      </c>
      <c r="G111">
        <f>'Calculated Tab Properties'!G111</f>
        <v>2.3000000141912782</v>
      </c>
      <c r="H111">
        <f>'Calculated Tab Properties'!H111</f>
        <v>3.8824732549126733</v>
      </c>
      <c r="I111">
        <f>'Calculated Tab Properties'!I111</f>
        <v>0.14999999189016625</v>
      </c>
      <c r="J111" s="20">
        <f>'Calculated Tab Properties'!J111</f>
        <v>0.5411657910425095</v>
      </c>
      <c r="K111">
        <f>'Calculated Tab Properties'!K111</f>
        <v>29.452296000000004</v>
      </c>
      <c r="L111">
        <f>'Calculated Tab Properties'!L111</f>
        <v>0.45205359379903415</v>
      </c>
      <c r="M111">
        <f>'Calculated Tab Properties'!M111</f>
        <v>0.29900000184486619</v>
      </c>
      <c r="N111">
        <f>'Calculated Tab Properties'!N111</f>
        <v>0.50472152313864749</v>
      </c>
      <c r="O111" s="27">
        <v>0</v>
      </c>
      <c r="P111" s="27">
        <v>0</v>
      </c>
      <c r="Q111">
        <v>0</v>
      </c>
      <c r="R111">
        <f>'Calculated Tab Properties'!R111</f>
        <v>1</v>
      </c>
      <c r="T111" s="1">
        <v>0</v>
      </c>
      <c r="U111" s="1">
        <v>0</v>
      </c>
      <c r="V111">
        <f>T111*'GEOMETRIC INPUTS'!S111</f>
        <v>0</v>
      </c>
      <c r="W111">
        <v>110</v>
      </c>
      <c r="X111">
        <f t="shared" si="26"/>
        <v>0</v>
      </c>
      <c r="Y111">
        <f t="shared" si="27"/>
        <v>0</v>
      </c>
      <c r="Z111" s="27">
        <f t="shared" si="28"/>
        <v>-1.1433246472478087</v>
      </c>
      <c r="AA111" s="27">
        <f t="shared" si="29"/>
        <v>31.851395766030361</v>
      </c>
      <c r="AB111" s="27">
        <f t="shared" si="30"/>
        <v>53.835753183618088</v>
      </c>
      <c r="AC111" s="27">
        <f t="shared" si="31"/>
        <v>-53.835753183618088</v>
      </c>
      <c r="AD111" s="24" t="str">
        <f>'GT Data'!D113</f>
        <v>TKNODE_218</v>
      </c>
      <c r="AE111" s="25">
        <f t="shared" si="32"/>
        <v>42.811786516920563</v>
      </c>
      <c r="AF111" s="25">
        <f t="shared" si="33"/>
        <v>-32.641067018053555</v>
      </c>
      <c r="AG111" s="25">
        <f t="shared" si="34"/>
        <v>-1.1433246472478087</v>
      </c>
      <c r="AH111" s="25">
        <v>0</v>
      </c>
      <c r="AI111" s="25">
        <v>0</v>
      </c>
      <c r="AJ111" s="25">
        <f t="shared" si="35"/>
        <v>0</v>
      </c>
      <c r="AK111" s="24" t="str">
        <f>'GT Data'!N113</f>
        <v>TKNODE_219</v>
      </c>
      <c r="AL111" s="25">
        <f t="shared" si="36"/>
        <v>-42.811786516920563</v>
      </c>
      <c r="AM111" s="25">
        <f t="shared" si="37"/>
        <v>32.641067018053555</v>
      </c>
      <c r="AN111" s="25">
        <f t="shared" si="38"/>
        <v>31.851395766030361</v>
      </c>
      <c r="AO111" s="25">
        <v>0</v>
      </c>
      <c r="AP111" s="25">
        <v>0</v>
      </c>
      <c r="AQ111" s="25">
        <v>0</v>
      </c>
    </row>
    <row r="112" spans="1:43" x14ac:dyDescent="0.3">
      <c r="A112" t="str">
        <f>'Calculated Tab Properties'!A112</f>
        <v>TAB_3_110</v>
      </c>
      <c r="B112">
        <f>'Calculated Tab Properties'!B112</f>
        <v>2.0787</v>
      </c>
      <c r="C112">
        <f>'Calculated Tab Properties'!C112</f>
        <v>0.42262756459120343</v>
      </c>
      <c r="D112">
        <f>'Calculated Tab Properties'!D112</f>
        <v>24.21477575696855</v>
      </c>
      <c r="E112">
        <f>'Calculated Tab Properties'!E112</f>
        <v>4.7690237464548852</v>
      </c>
      <c r="F112">
        <f>'Calculated Tab Properties'!F112</f>
        <v>2.6690237345464736</v>
      </c>
      <c r="G112">
        <f>'Calculated Tab Properties'!G112</f>
        <v>2.1000000119084117</v>
      </c>
      <c r="H112">
        <f>'Calculated Tab Properties'!H112</f>
        <v>3.2165917727559163</v>
      </c>
      <c r="I112">
        <f>'Calculated Tab Properties'!I112</f>
        <v>0.14999993408698442</v>
      </c>
      <c r="J112" s="20">
        <f>'Calculated Tab Properties'!J112</f>
        <v>0.67100847399934438</v>
      </c>
      <c r="K112">
        <f>'Calculated Tab Properties'!K112</f>
        <v>27.146160000000002</v>
      </c>
      <c r="L112">
        <f>'Calculated Tab Properties'!L112</f>
        <v>0.34697308549104156</v>
      </c>
      <c r="M112">
        <f>'Calculated Tab Properties'!M112</f>
        <v>0.27300000154809351</v>
      </c>
      <c r="N112">
        <f>'Calculated Tab Properties'!N112</f>
        <v>0.41815693045826913</v>
      </c>
      <c r="O112" s="27">
        <v>0</v>
      </c>
      <c r="P112" s="27">
        <v>0</v>
      </c>
      <c r="Q112">
        <v>0</v>
      </c>
      <c r="R112">
        <f>'Calculated Tab Properties'!R112</f>
        <v>1</v>
      </c>
      <c r="T112" s="1">
        <v>0</v>
      </c>
      <c r="U112" s="1">
        <v>0</v>
      </c>
      <c r="V112">
        <f>T112*'GEOMETRIC INPUTS'!S112</f>
        <v>0</v>
      </c>
      <c r="W112">
        <v>111</v>
      </c>
      <c r="X112">
        <f t="shared" si="26"/>
        <v>0</v>
      </c>
      <c r="Y112">
        <f t="shared" si="27"/>
        <v>0</v>
      </c>
      <c r="Z112" s="27">
        <f t="shared" si="28"/>
        <v>-1.4595346093523822</v>
      </c>
      <c r="AA112" s="27">
        <f t="shared" si="29"/>
        <v>29.643824626849788</v>
      </c>
      <c r="AB112" s="27">
        <f t="shared" si="30"/>
        <v>37.866352375286915</v>
      </c>
      <c r="AC112" s="27">
        <f t="shared" si="31"/>
        <v>-37.866352375286915</v>
      </c>
      <c r="AD112" s="24" t="str">
        <f>'GT Data'!D114</f>
        <v>TKNODE_220</v>
      </c>
      <c r="AE112" s="25">
        <f t="shared" si="32"/>
        <v>15.531196553737086</v>
      </c>
      <c r="AF112" s="25">
        <f t="shared" si="33"/>
        <v>-34.534657603899625</v>
      </c>
      <c r="AG112" s="25">
        <f t="shared" si="34"/>
        <v>-1.4595346093523822</v>
      </c>
      <c r="AH112" s="25">
        <v>0</v>
      </c>
      <c r="AI112" s="25">
        <v>0</v>
      </c>
      <c r="AJ112" s="25">
        <f t="shared" si="35"/>
        <v>0</v>
      </c>
      <c r="AK112" s="24" t="str">
        <f>'GT Data'!N114</f>
        <v>TKNODE_221</v>
      </c>
      <c r="AL112" s="25">
        <f t="shared" si="36"/>
        <v>-15.531196553737086</v>
      </c>
      <c r="AM112" s="25">
        <f t="shared" si="37"/>
        <v>34.534657603899625</v>
      </c>
      <c r="AN112" s="25">
        <f t="shared" si="38"/>
        <v>29.643824626849788</v>
      </c>
      <c r="AO112" s="25">
        <v>0</v>
      </c>
      <c r="AP112" s="25">
        <v>0</v>
      </c>
      <c r="AQ112" s="25">
        <v>0</v>
      </c>
    </row>
    <row r="113" spans="1:43" x14ac:dyDescent="0.3">
      <c r="A113" t="str">
        <f>'Calculated Tab Properties'!A113</f>
        <v>TAB_3_111</v>
      </c>
      <c r="B113">
        <f>'Calculated Tab Properties'!B113</f>
        <v>2.2238000000000002</v>
      </c>
      <c r="C113">
        <f>'Calculated Tab Properties'!C113</f>
        <v>4.4882496127297999E-2</v>
      </c>
      <c r="D113">
        <f>'Calculated Tab Properties'!D113</f>
        <v>2.5715776021064372</v>
      </c>
      <c r="E113">
        <f>'Calculated Tab Properties'!E113</f>
        <v>6.2917333911112676</v>
      </c>
      <c r="F113">
        <f>'Calculated Tab Properties'!F113</f>
        <v>3.5917334582096392</v>
      </c>
      <c r="G113">
        <f>'Calculated Tab Properties'!G113</f>
        <v>2.6999999329016298</v>
      </c>
      <c r="H113">
        <f>'Calculated Tab Properties'!H113</f>
        <v>3.9806703378564086</v>
      </c>
      <c r="I113">
        <f>'Calculated Tab Properties'!I113</f>
        <v>0.1500000613101205</v>
      </c>
      <c r="J113" s="20">
        <f>'Calculated Tab Properties'!J113</f>
        <v>0.52640459621219027</v>
      </c>
      <c r="K113">
        <f>'Calculated Tab Properties'!K113</f>
        <v>20.733468000000002</v>
      </c>
      <c r="L113">
        <f>'Calculated Tab Properties'!L113</f>
        <v>0.46692534956725312</v>
      </c>
      <c r="M113">
        <f>'Calculated Tab Properties'!M113</f>
        <v>0.35099999127721188</v>
      </c>
      <c r="N113">
        <f>'Calculated Tab Properties'!N113</f>
        <v>0.5174871439213331</v>
      </c>
      <c r="O113" s="27">
        <v>0</v>
      </c>
      <c r="P113" s="27">
        <v>0</v>
      </c>
      <c r="Q113">
        <v>0</v>
      </c>
      <c r="R113">
        <f>'Calculated Tab Properties'!R113</f>
        <v>1</v>
      </c>
      <c r="T113" s="1">
        <v>0</v>
      </c>
      <c r="U113" s="1">
        <v>0</v>
      </c>
      <c r="V113">
        <f>T113*'GEOMETRIC INPUTS'!S113</f>
        <v>0</v>
      </c>
      <c r="W113">
        <v>112</v>
      </c>
      <c r="X113">
        <f t="shared" si="26"/>
        <v>0</v>
      </c>
      <c r="Y113">
        <f t="shared" si="27"/>
        <v>0</v>
      </c>
      <c r="Z113" s="27">
        <f t="shared" si="28"/>
        <v>-0.76434840705715568</v>
      </c>
      <c r="AA113" s="27">
        <f t="shared" si="29"/>
        <v>22.833228891822955</v>
      </c>
      <c r="AB113" s="27">
        <f t="shared" si="30"/>
        <v>40.183821666882992</v>
      </c>
      <c r="AC113" s="27">
        <f t="shared" si="31"/>
        <v>-40.183821666882992</v>
      </c>
      <c r="AD113" s="24" t="str">
        <f>'GT Data'!D115</f>
        <v>TKNODE_222</v>
      </c>
      <c r="AE113" s="25">
        <f t="shared" si="32"/>
        <v>1.802944757842823</v>
      </c>
      <c r="AF113" s="25">
        <f t="shared" si="33"/>
        <v>-40.14335454288819</v>
      </c>
      <c r="AG113" s="25">
        <f t="shared" si="34"/>
        <v>-0.76434840705715568</v>
      </c>
      <c r="AH113" s="25">
        <v>0</v>
      </c>
      <c r="AI113" s="25">
        <v>0</v>
      </c>
      <c r="AJ113" s="25">
        <f t="shared" si="35"/>
        <v>0</v>
      </c>
      <c r="AK113" s="24" t="str">
        <f>'GT Data'!N115</f>
        <v>TKNODE_223</v>
      </c>
      <c r="AL113" s="25">
        <f t="shared" si="36"/>
        <v>-1.802944757842823</v>
      </c>
      <c r="AM113" s="25">
        <f t="shared" si="37"/>
        <v>40.14335454288819</v>
      </c>
      <c r="AN113" s="25">
        <f t="shared" si="38"/>
        <v>22.833228891822955</v>
      </c>
      <c r="AO113" s="25">
        <v>0</v>
      </c>
      <c r="AP113" s="25">
        <v>0</v>
      </c>
      <c r="AQ113" s="25">
        <v>0</v>
      </c>
    </row>
    <row r="114" spans="1:43" x14ac:dyDescent="0.3">
      <c r="A114" t="str">
        <f>'Calculated Tab Properties'!A114</f>
        <v>TAB_3_112</v>
      </c>
      <c r="B114">
        <f>'Calculated Tab Properties'!B114</f>
        <v>2.8818000000000001</v>
      </c>
      <c r="C114">
        <f>'Calculated Tab Properties'!C114</f>
        <v>3.5861412842501359</v>
      </c>
      <c r="D114">
        <f>'Calculated Tab Properties'!D114</f>
        <v>205.47076032515767</v>
      </c>
      <c r="E114">
        <f>'Calculated Tab Properties'!E114</f>
        <v>4.729208433544601</v>
      </c>
      <c r="F114">
        <f>'Calculated Tab Properties'!F114</f>
        <v>2.2292083931745905</v>
      </c>
      <c r="G114">
        <f>'Calculated Tab Properties'!G114</f>
        <v>2.50000004037001</v>
      </c>
      <c r="H114">
        <f>'Calculated Tab Properties'!H114</f>
        <v>2.8848456278744234</v>
      </c>
      <c r="I114">
        <f>'Calculated Tab Properties'!I114</f>
        <v>0.14999994514912415</v>
      </c>
      <c r="J114" s="20">
        <f>'Calculated Tab Properties'!J114</f>
        <v>0.7660277001935184</v>
      </c>
      <c r="K114">
        <f>'Calculated Tab Properties'!K114</f>
        <v>30.139164000000005</v>
      </c>
      <c r="L114">
        <f>'Calculated Tab Properties'!L114</f>
        <v>0.2897970911126968</v>
      </c>
      <c r="M114">
        <f>'Calculated Tab Properties'!M114</f>
        <v>0.3250000052481013</v>
      </c>
      <c r="N114">
        <f>'Calculated Tab Properties'!N114</f>
        <v>0.37502993162367504</v>
      </c>
      <c r="O114" s="27">
        <v>0</v>
      </c>
      <c r="P114" s="27">
        <v>0</v>
      </c>
      <c r="Q114">
        <v>0</v>
      </c>
      <c r="R114">
        <f>'Calculated Tab Properties'!R114</f>
        <v>1</v>
      </c>
      <c r="T114" s="1">
        <v>0</v>
      </c>
      <c r="U114" s="1">
        <v>0</v>
      </c>
      <c r="V114">
        <f>T114*'GEOMETRIC INPUTS'!S114</f>
        <v>0</v>
      </c>
      <c r="W114">
        <v>113</v>
      </c>
      <c r="X114">
        <f t="shared" si="26"/>
        <v>0</v>
      </c>
      <c r="Y114">
        <f t="shared" si="27"/>
        <v>0</v>
      </c>
      <c r="Z114" s="27">
        <f t="shared" si="28"/>
        <v>-2.0653582321619748</v>
      </c>
      <c r="AA114" s="27">
        <f t="shared" si="29"/>
        <v>33.194349260146453</v>
      </c>
      <c r="AB114" s="27">
        <f t="shared" si="30"/>
        <v>34.895746280506877</v>
      </c>
      <c r="AC114" s="27">
        <f t="shared" si="31"/>
        <v>-34.895746280506877</v>
      </c>
      <c r="AD114" s="24" t="str">
        <f>'GT Data'!D116</f>
        <v>TKNODE_224</v>
      </c>
      <c r="AE114" s="25">
        <f t="shared" si="32"/>
        <v>-15.006930542535509</v>
      </c>
      <c r="AF114" s="25">
        <f t="shared" si="33"/>
        <v>31.504049647069571</v>
      </c>
      <c r="AG114" s="25">
        <f t="shared" si="34"/>
        <v>-2.0653582321619748</v>
      </c>
      <c r="AH114" s="25">
        <v>0</v>
      </c>
      <c r="AI114" s="25">
        <v>0</v>
      </c>
      <c r="AJ114" s="25">
        <f t="shared" si="35"/>
        <v>0</v>
      </c>
      <c r="AK114" s="24" t="str">
        <f>'GT Data'!N116</f>
        <v>TKNODE_225</v>
      </c>
      <c r="AL114" s="25">
        <f t="shared" si="36"/>
        <v>15.006930542535509</v>
      </c>
      <c r="AM114" s="25">
        <f t="shared" si="37"/>
        <v>-31.504049647069571</v>
      </c>
      <c r="AN114" s="25">
        <f t="shared" si="38"/>
        <v>33.194349260146453</v>
      </c>
      <c r="AO114" s="25">
        <v>0</v>
      </c>
      <c r="AP114" s="25">
        <v>0</v>
      </c>
      <c r="AQ114" s="25">
        <v>0</v>
      </c>
    </row>
    <row r="115" spans="1:43" x14ac:dyDescent="0.3">
      <c r="A115" t="str">
        <f>'Calculated Tab Properties'!A115</f>
        <v>TAB_3_113</v>
      </c>
      <c r="B115">
        <f>'Calculated Tab Properties'!B115</f>
        <v>2.9483000000000001</v>
      </c>
      <c r="C115">
        <f>'Calculated Tab Properties'!C115</f>
        <v>4.2764707960946602</v>
      </c>
      <c r="D115">
        <f>'Calculated Tab Properties'!D115</f>
        <v>245.02372782717529</v>
      </c>
      <c r="E115">
        <f>'Calculated Tab Properties'!E115</f>
        <v>3.3069458562180674</v>
      </c>
      <c r="F115">
        <f>'Calculated Tab Properties'!F115</f>
        <v>1.6069459006207825</v>
      </c>
      <c r="G115">
        <f>'Calculated Tab Properties'!G115</f>
        <v>1.6999999555972851</v>
      </c>
      <c r="H115">
        <f>'Calculated Tab Properties'!H115</f>
        <v>2.474167716186809</v>
      </c>
      <c r="I115">
        <f>'Calculated Tab Properties'!I115</f>
        <v>0.14999997708906485</v>
      </c>
      <c r="J115" s="20">
        <f>'Calculated Tab Properties'!J115</f>
        <v>0.94134840290852828</v>
      </c>
      <c r="K115">
        <f>'Calculated Tab Properties'!K115</f>
        <v>22.240404000000002</v>
      </c>
      <c r="L115">
        <f>'Calculated Tab Properties'!L115</f>
        <v>0.20890296708070172</v>
      </c>
      <c r="M115">
        <f>'Calculated Tab Properties'!M115</f>
        <v>0.22099999422764707</v>
      </c>
      <c r="N115">
        <f>'Calculated Tab Properties'!N115</f>
        <v>0.3216418031042852</v>
      </c>
      <c r="O115" s="27">
        <v>0</v>
      </c>
      <c r="P115" s="27">
        <v>0</v>
      </c>
      <c r="Q115">
        <v>0</v>
      </c>
      <c r="R115">
        <f>'Calculated Tab Properties'!R115</f>
        <v>1</v>
      </c>
      <c r="T115" s="1">
        <v>0</v>
      </c>
      <c r="U115" s="1">
        <v>0</v>
      </c>
      <c r="V115">
        <f>T115*'GEOMETRIC INPUTS'!S115</f>
        <v>0</v>
      </c>
      <c r="W115">
        <v>114</v>
      </c>
      <c r="X115">
        <f t="shared" si="26"/>
        <v>0</v>
      </c>
      <c r="Y115">
        <f t="shared" si="27"/>
        <v>0</v>
      </c>
      <c r="Z115" s="27">
        <f t="shared" si="28"/>
        <v>-2.0884724221600326</v>
      </c>
      <c r="AA115" s="27">
        <f t="shared" si="29"/>
        <v>25.080421186572664</v>
      </c>
      <c r="AB115" s="27">
        <f t="shared" si="30"/>
        <v>18.499547840208869</v>
      </c>
      <c r="AC115" s="27">
        <f t="shared" si="31"/>
        <v>-18.499547840208869</v>
      </c>
      <c r="AD115" s="24" t="str">
        <f>'GT Data'!D117</f>
        <v>TKNODE_226</v>
      </c>
      <c r="AE115" s="25">
        <f t="shared" si="32"/>
        <v>-16.769520586845477</v>
      </c>
      <c r="AF115" s="25">
        <f t="shared" si="33"/>
        <v>7.8113026813421111</v>
      </c>
      <c r="AG115" s="25">
        <f t="shared" si="34"/>
        <v>-2.0884724221600326</v>
      </c>
      <c r="AH115" s="25">
        <v>0</v>
      </c>
      <c r="AI115" s="25">
        <v>0</v>
      </c>
      <c r="AJ115" s="25">
        <f t="shared" si="35"/>
        <v>0</v>
      </c>
      <c r="AK115" s="24" t="str">
        <f>'GT Data'!N117</f>
        <v>TKNODE_227</v>
      </c>
      <c r="AL115" s="25">
        <f t="shared" si="36"/>
        <v>16.769520586845477</v>
      </c>
      <c r="AM115" s="25">
        <f t="shared" si="37"/>
        <v>-7.8113026813421111</v>
      </c>
      <c r="AN115" s="25">
        <f t="shared" si="38"/>
        <v>25.080421186572664</v>
      </c>
      <c r="AO115" s="25">
        <v>0</v>
      </c>
      <c r="AP115" s="25">
        <v>0</v>
      </c>
      <c r="AQ115" s="25">
        <v>0</v>
      </c>
    </row>
    <row r="116" spans="1:43" x14ac:dyDescent="0.3">
      <c r="A116" t="str">
        <f>'Calculated Tab Properties'!A116</f>
        <v>TAB_3_114</v>
      </c>
      <c r="B116">
        <f>'Calculated Tab Properties'!B116</f>
        <v>2.5575000000000001</v>
      </c>
      <c r="C116">
        <f>'Calculated Tab Properties'!C116</f>
        <v>5.0340587430485026</v>
      </c>
      <c r="D116">
        <f>'Calculated Tab Properties'!D116</f>
        <v>288.43031979761133</v>
      </c>
      <c r="E116">
        <f>'Calculated Tab Properties'!E116</f>
        <v>4.8691534093285771</v>
      </c>
      <c r="F116">
        <f>'Calculated Tab Properties'!F116</f>
        <v>2.1691533949661301</v>
      </c>
      <c r="G116">
        <f>'Calculated Tab Properties'!G116</f>
        <v>2.700000014362447</v>
      </c>
      <c r="H116">
        <f>'Calculated Tab Properties'!H116</f>
        <v>2.8417036299000964</v>
      </c>
      <c r="I116">
        <f>'Calculated Tab Properties'!I116</f>
        <v>0.14999998498326444</v>
      </c>
      <c r="J116" s="20">
        <f>'Calculated Tab Properties'!J116</f>
        <v>0.78073698663029345</v>
      </c>
      <c r="K116">
        <f>'Calculated Tab Properties'!K116</f>
        <v>24.752556000000006</v>
      </c>
      <c r="L116">
        <f>'Calculated Tab Properties'!L116</f>
        <v>0.28198994134559691</v>
      </c>
      <c r="M116">
        <f>'Calculated Tab Properties'!M116</f>
        <v>0.35100000186711811</v>
      </c>
      <c r="N116">
        <f>'Calculated Tab Properties'!N116</f>
        <v>0.36942147188701252</v>
      </c>
      <c r="O116" s="27">
        <v>0</v>
      </c>
      <c r="P116" s="27">
        <v>0</v>
      </c>
      <c r="Q116">
        <v>0</v>
      </c>
      <c r="R116">
        <f>'Calculated Tab Properties'!R116</f>
        <v>1</v>
      </c>
      <c r="T116" s="1">
        <v>0</v>
      </c>
      <c r="U116" s="1">
        <v>0</v>
      </c>
      <c r="V116">
        <f>T116*'GEOMETRIC INPUTS'!S116</f>
        <v>0</v>
      </c>
      <c r="W116">
        <v>115</v>
      </c>
      <c r="X116">
        <f t="shared" si="26"/>
        <v>0</v>
      </c>
      <c r="Y116">
        <f t="shared" si="27"/>
        <v>0</v>
      </c>
      <c r="Z116" s="27">
        <f t="shared" si="28"/>
        <v>-1.7891281100897793</v>
      </c>
      <c r="AA116" s="27">
        <f t="shared" si="29"/>
        <v>27.544095525189512</v>
      </c>
      <c r="AB116" s="27">
        <f t="shared" si="30"/>
        <v>28.174957183233101</v>
      </c>
      <c r="AC116" s="27">
        <f t="shared" si="31"/>
        <v>-28.174957183233101</v>
      </c>
      <c r="AD116" s="24" t="str">
        <f>'GT Data'!D118</f>
        <v>TKNODE_228</v>
      </c>
      <c r="AE116" s="25">
        <f t="shared" si="32"/>
        <v>-26.729831046192675</v>
      </c>
      <c r="AF116" s="25">
        <f t="shared" si="33"/>
        <v>-8.9075442473788797</v>
      </c>
      <c r="AG116" s="25">
        <f t="shared" si="34"/>
        <v>-1.7891281100897793</v>
      </c>
      <c r="AH116" s="25">
        <v>0</v>
      </c>
      <c r="AI116" s="25">
        <v>0</v>
      </c>
      <c r="AJ116" s="25">
        <f t="shared" si="35"/>
        <v>0</v>
      </c>
      <c r="AK116" s="24" t="str">
        <f>'GT Data'!N118</f>
        <v>TKNODE_229</v>
      </c>
      <c r="AL116" s="25">
        <f t="shared" si="36"/>
        <v>26.729831046192675</v>
      </c>
      <c r="AM116" s="25">
        <f t="shared" si="37"/>
        <v>8.9075442473788797</v>
      </c>
      <c r="AN116" s="25">
        <f t="shared" si="38"/>
        <v>27.544095525189512</v>
      </c>
      <c r="AO116" s="25">
        <v>0</v>
      </c>
      <c r="AP116" s="25">
        <v>0</v>
      </c>
      <c r="AQ116" s="25">
        <v>0</v>
      </c>
    </row>
    <row r="117" spans="1:43" x14ac:dyDescent="0.3">
      <c r="A117" t="str">
        <f>'Calculated Tab Properties'!A117</f>
        <v>TAB_3_115</v>
      </c>
      <c r="B117">
        <f>'Calculated Tab Properties'!B117</f>
        <v>1.9879</v>
      </c>
      <c r="C117">
        <f>'Calculated Tab Properties'!C117</f>
        <v>0.5472777956251067</v>
      </c>
      <c r="D117">
        <f>'Calculated Tab Properties'!D117</f>
        <v>31.356707910541843</v>
      </c>
      <c r="E117">
        <f>'Calculated Tab Properties'!E117</f>
        <v>4.0370715172907721</v>
      </c>
      <c r="F117">
        <f>'Calculated Tab Properties'!F117</f>
        <v>1.5370714668743084</v>
      </c>
      <c r="G117">
        <f>'Calculated Tab Properties'!G117</f>
        <v>2.5000000504164639</v>
      </c>
      <c r="H117">
        <f>'Calculated Tab Properties'!H117</f>
        <v>2.433920512018735</v>
      </c>
      <c r="I117">
        <f>'Calculated Tab Properties'!I117</f>
        <v>0.14999998060883071</v>
      </c>
      <c r="J117" s="20">
        <f>'Calculated Tab Properties'!J117</f>
        <v>0.96442176479282771</v>
      </c>
      <c r="K117">
        <f>'Calculated Tab Properties'!K117</f>
        <v>72.615312000000017</v>
      </c>
      <c r="L117">
        <f>'Calculated Tab Properties'!L117</f>
        <v>0.19981929069366011</v>
      </c>
      <c r="M117">
        <f>'Calculated Tab Properties'!M117</f>
        <v>0.3250000065541403</v>
      </c>
      <c r="N117">
        <f>'Calculated Tab Properties'!N117</f>
        <v>0.31640966656243558</v>
      </c>
      <c r="O117" s="27">
        <v>0</v>
      </c>
      <c r="P117" s="27">
        <v>0</v>
      </c>
      <c r="Q117">
        <v>0</v>
      </c>
      <c r="R117">
        <f>'Calculated Tab Properties'!R117</f>
        <v>1</v>
      </c>
      <c r="T117" s="1">
        <v>0</v>
      </c>
      <c r="U117" s="1">
        <v>0</v>
      </c>
      <c r="V117">
        <f>T117*'GEOMETRIC INPUTS'!S117</f>
        <v>0</v>
      </c>
      <c r="W117">
        <v>116</v>
      </c>
      <c r="X117">
        <f t="shared" si="26"/>
        <v>0</v>
      </c>
      <c r="Y117">
        <f t="shared" si="27"/>
        <v>0</v>
      </c>
      <c r="Z117" s="27">
        <f t="shared" si="28"/>
        <v>-7.250786566108812</v>
      </c>
      <c r="AA117" s="27">
        <f t="shared" si="29"/>
        <v>80.707327529919056</v>
      </c>
      <c r="AB117" s="27">
        <f t="shared" si="30"/>
        <v>56.192883355764742</v>
      </c>
      <c r="AC117" s="27">
        <f t="shared" si="31"/>
        <v>-56.192883355764742</v>
      </c>
      <c r="AD117" s="24" t="str">
        <f>'GT Data'!D119</f>
        <v>TKNODE_230</v>
      </c>
      <c r="AE117" s="25">
        <f t="shared" si="32"/>
        <v>29.240784413121073</v>
      </c>
      <c r="AF117" s="25">
        <f t="shared" si="33"/>
        <v>-47.985588114974249</v>
      </c>
      <c r="AG117" s="25">
        <f t="shared" si="34"/>
        <v>-7.250786566108812</v>
      </c>
      <c r="AH117" s="25">
        <v>0</v>
      </c>
      <c r="AI117" s="25">
        <v>0</v>
      </c>
      <c r="AJ117" s="25">
        <f t="shared" si="35"/>
        <v>0</v>
      </c>
      <c r="AK117" s="24" t="str">
        <f>'GT Data'!N119</f>
        <v>TKNODE_231</v>
      </c>
      <c r="AL117" s="25">
        <f t="shared" si="36"/>
        <v>-29.240784413121073</v>
      </c>
      <c r="AM117" s="25">
        <f t="shared" si="37"/>
        <v>47.985588114974249</v>
      </c>
      <c r="AN117" s="25">
        <f t="shared" si="38"/>
        <v>80.707327529919056</v>
      </c>
      <c r="AO117" s="25">
        <v>0</v>
      </c>
      <c r="AP117" s="25">
        <v>0</v>
      </c>
      <c r="AQ117" s="25">
        <v>0</v>
      </c>
    </row>
    <row r="118" spans="1:43" x14ac:dyDescent="0.3">
      <c r="A118" t="str">
        <f>'Calculated Tab Properties'!A118</f>
        <v>TAB_3_116</v>
      </c>
      <c r="B118">
        <f>'Calculated Tab Properties'!B118</f>
        <v>2.5800999999999998</v>
      </c>
      <c r="C118">
        <f>'Calculated Tab Properties'!C118</f>
        <v>0.20790072714238939</v>
      </c>
      <c r="D118">
        <f>'Calculated Tab Properties'!D118</f>
        <v>11.911834222959833</v>
      </c>
      <c r="E118">
        <f>'Calculated Tab Properties'!E118</f>
        <v>4.0519187037803075</v>
      </c>
      <c r="F118">
        <f>'Calculated Tab Properties'!F118</f>
        <v>1.3519187077000043</v>
      </c>
      <c r="G118">
        <f>'Calculated Tab Properties'!G118</f>
        <v>2.6999999960803032</v>
      </c>
      <c r="H118">
        <f>'Calculated Tab Properties'!H118</f>
        <v>2.3333688508306998</v>
      </c>
      <c r="I118">
        <f>'Calculated Tab Properties'!I118</f>
        <v>0.14999993624938651</v>
      </c>
      <c r="J118" s="20">
        <f>'Calculated Tab Properties'!J118</f>
        <v>1.0296714711764661</v>
      </c>
      <c r="K118">
        <f>'Calculated Tab Properties'!K118</f>
        <v>18.456636000000003</v>
      </c>
      <c r="L118">
        <f>'Calculated Tab Properties'!L118</f>
        <v>0.17574943200100057</v>
      </c>
      <c r="M118">
        <f>'Calculated Tab Properties'!M118</f>
        <v>0.35099999949043942</v>
      </c>
      <c r="N118">
        <f>'Calculated Tab Properties'!N118</f>
        <v>0.30333795060799096</v>
      </c>
      <c r="O118" s="27">
        <v>0</v>
      </c>
      <c r="P118" s="27">
        <v>0</v>
      </c>
      <c r="Q118">
        <v>0</v>
      </c>
      <c r="R118">
        <f>'Calculated Tab Properties'!R118</f>
        <v>1</v>
      </c>
      <c r="T118" s="1">
        <v>0</v>
      </c>
      <c r="U118" s="1">
        <v>0</v>
      </c>
      <c r="V118">
        <f>T118*'GEOMETRIC INPUTS'!S118</f>
        <v>0</v>
      </c>
      <c r="W118">
        <v>117</v>
      </c>
      <c r="X118">
        <f t="shared" si="26"/>
        <v>0</v>
      </c>
      <c r="Y118">
        <f t="shared" si="27"/>
        <v>0</v>
      </c>
      <c r="Z118" s="27">
        <f t="shared" si="28"/>
        <v>-2.3104530854680232</v>
      </c>
      <c r="AA118" s="27">
        <f t="shared" si="29"/>
        <v>21.597176467567458</v>
      </c>
      <c r="AB118" s="27">
        <f t="shared" si="30"/>
        <v>13.161326346510291</v>
      </c>
      <c r="AC118" s="27">
        <f t="shared" si="31"/>
        <v>-13.161326346510291</v>
      </c>
      <c r="AD118" s="24" t="str">
        <f>'GT Data'!D120</f>
        <v>TKNODE_232</v>
      </c>
      <c r="AE118" s="25">
        <f t="shared" si="32"/>
        <v>2.7165805198313642</v>
      </c>
      <c r="AF118" s="25">
        <f t="shared" si="33"/>
        <v>-12.877915261354172</v>
      </c>
      <c r="AG118" s="25">
        <f t="shared" si="34"/>
        <v>-2.3104530854680232</v>
      </c>
      <c r="AH118" s="25">
        <v>0</v>
      </c>
      <c r="AI118" s="25">
        <v>0</v>
      </c>
      <c r="AJ118" s="25">
        <f t="shared" si="35"/>
        <v>0</v>
      </c>
      <c r="AK118" s="24" t="str">
        <f>'GT Data'!N120</f>
        <v>TKNODE_233</v>
      </c>
      <c r="AL118" s="25">
        <f t="shared" si="36"/>
        <v>-2.7165805198313642</v>
      </c>
      <c r="AM118" s="25">
        <f t="shared" si="37"/>
        <v>12.877915261354172</v>
      </c>
      <c r="AN118" s="25">
        <f t="shared" si="38"/>
        <v>21.597176467567458</v>
      </c>
      <c r="AO118" s="25">
        <v>0</v>
      </c>
      <c r="AP118" s="25">
        <v>0</v>
      </c>
      <c r="AQ118" s="25">
        <v>0</v>
      </c>
    </row>
    <row r="119" spans="1:43" x14ac:dyDescent="0.3">
      <c r="A119" t="str">
        <f>'Calculated Tab Properties'!A119</f>
        <v>TAB_3_117</v>
      </c>
      <c r="B119">
        <f>'Calculated Tab Properties'!B119</f>
        <v>2.9451999999999998</v>
      </c>
      <c r="C119">
        <f>'Calculated Tab Properties'!C119</f>
        <v>3.5136387819720483</v>
      </c>
      <c r="D119">
        <f>'Calculated Tab Properties'!D119</f>
        <v>201.3166729404856</v>
      </c>
      <c r="E119">
        <f>'Calculated Tab Properties'!E119</f>
        <v>6.5979912880380693</v>
      </c>
      <c r="F119">
        <f>'Calculated Tab Properties'!F119</f>
        <v>3.8979912932501555</v>
      </c>
      <c r="G119">
        <f>'Calculated Tab Properties'!G119</f>
        <v>2.6999999947879134</v>
      </c>
      <c r="H119">
        <f>'Calculated Tab Properties'!H119</f>
        <v>4.2482281804037525</v>
      </c>
      <c r="I119">
        <f>'Calculated Tab Properties'!I119</f>
        <v>0.14999999718466603</v>
      </c>
      <c r="J119" s="20">
        <f>'Calculated Tab Properties'!J119</f>
        <v>0.49017977817449426</v>
      </c>
      <c r="K119">
        <f>'Calculated Tab Properties'!K119</f>
        <v>29.296452000000002</v>
      </c>
      <c r="L119">
        <f>'Calculated Tab Properties'!L119</f>
        <v>0.50673886812252023</v>
      </c>
      <c r="M119">
        <f>'Calculated Tab Properties'!M119</f>
        <v>0.35099999932242876</v>
      </c>
      <c r="N119">
        <f>'Calculated Tab Properties'!N119</f>
        <v>0.55226966345248785</v>
      </c>
      <c r="O119" s="27">
        <v>0</v>
      </c>
      <c r="P119" s="27">
        <v>0</v>
      </c>
      <c r="Q119">
        <v>0</v>
      </c>
      <c r="R119">
        <f>'Calculated Tab Properties'!R119</f>
        <v>1</v>
      </c>
      <c r="T119" s="1">
        <v>0</v>
      </c>
      <c r="U119" s="1">
        <v>0</v>
      </c>
      <c r="V119">
        <f>T119*'GEOMETRIC INPUTS'!S119</f>
        <v>0</v>
      </c>
      <c r="W119">
        <v>118</v>
      </c>
      <c r="X119">
        <f t="shared" si="26"/>
        <v>0</v>
      </c>
      <c r="Y119">
        <f t="shared" si="27"/>
        <v>0</v>
      </c>
      <c r="Z119" s="27">
        <f t="shared" si="28"/>
        <v>-0.99556042479228435</v>
      </c>
      <c r="AA119" s="27">
        <f t="shared" si="29"/>
        <v>31.702020955689726</v>
      </c>
      <c r="AB119" s="27">
        <f t="shared" si="30"/>
        <v>60.44440867868726</v>
      </c>
      <c r="AC119" s="27">
        <f t="shared" si="31"/>
        <v>-60.44440867868726</v>
      </c>
      <c r="AD119" s="24" t="str">
        <f>'GT Data'!D121</f>
        <v>TKNODE_234</v>
      </c>
      <c r="AE119" s="25">
        <f t="shared" si="32"/>
        <v>-21.972892586642075</v>
      </c>
      <c r="AF119" s="25">
        <f t="shared" si="33"/>
        <v>56.309133645369229</v>
      </c>
      <c r="AG119" s="25">
        <f t="shared" si="34"/>
        <v>-0.99556042479228435</v>
      </c>
      <c r="AH119" s="25">
        <v>0</v>
      </c>
      <c r="AI119" s="25">
        <v>0</v>
      </c>
      <c r="AJ119" s="25">
        <f t="shared" si="35"/>
        <v>0</v>
      </c>
      <c r="AK119" s="24" t="str">
        <f>'GT Data'!N121</f>
        <v>TKNODE_235</v>
      </c>
      <c r="AL119" s="25">
        <f t="shared" si="36"/>
        <v>21.972892586642075</v>
      </c>
      <c r="AM119" s="25">
        <f t="shared" si="37"/>
        <v>-56.309133645369229</v>
      </c>
      <c r="AN119" s="25">
        <f t="shared" si="38"/>
        <v>31.702020955689726</v>
      </c>
      <c r="AO119" s="25">
        <v>0</v>
      </c>
      <c r="AP119" s="25">
        <v>0</v>
      </c>
      <c r="AQ119" s="25">
        <v>0</v>
      </c>
    </row>
    <row r="120" spans="1:43" x14ac:dyDescent="0.3">
      <c r="A120" t="str">
        <f>'Calculated Tab Properties'!A120</f>
        <v>TAB_3_118</v>
      </c>
      <c r="B120">
        <f>'Calculated Tab Properties'!B120</f>
        <v>2.3584999999999998</v>
      </c>
      <c r="C120">
        <f>'Calculated Tab Properties'!C120</f>
        <v>3.9481742779917561</v>
      </c>
      <c r="D120">
        <f>'Calculated Tab Properties'!D120</f>
        <v>226.21372291103864</v>
      </c>
      <c r="E120">
        <f>'Calculated Tab Properties'!E120</f>
        <v>6.3856233341844817</v>
      </c>
      <c r="F120">
        <f>'Calculated Tab Properties'!F120</f>
        <v>4.4856234115348137</v>
      </c>
      <c r="G120">
        <f>'Calculated Tab Properties'!G120</f>
        <v>1.8999999226496678</v>
      </c>
      <c r="H120">
        <f>'Calculated Tab Properties'!H120</f>
        <v>4.7746866893184121</v>
      </c>
      <c r="I120">
        <f>'Calculated Tab Properties'!I120</f>
        <v>0.15000004147522761</v>
      </c>
      <c r="J120" s="20">
        <f>'Calculated Tab Properties'!J120</f>
        <v>0.43220675665174002</v>
      </c>
      <c r="K120">
        <f>'Calculated Tab Properties'!K120</f>
        <v>22.176468</v>
      </c>
      <c r="L120">
        <f>'Calculated Tab Properties'!L120</f>
        <v>0.58313104349952583</v>
      </c>
      <c r="M120">
        <f>'Calculated Tab Properties'!M120</f>
        <v>0.24699998994445682</v>
      </c>
      <c r="N120">
        <f>'Calculated Tab Properties'!N120</f>
        <v>0.62070926961139361</v>
      </c>
      <c r="O120" s="27">
        <v>0</v>
      </c>
      <c r="P120" s="27">
        <v>0</v>
      </c>
      <c r="Q120">
        <v>0</v>
      </c>
      <c r="R120">
        <f>'Calculated Tab Properties'!R120</f>
        <v>1</v>
      </c>
      <c r="T120" s="1">
        <v>0</v>
      </c>
      <c r="U120" s="1">
        <v>0</v>
      </c>
      <c r="V120">
        <f>T120*'GEOMETRIC INPUTS'!S120</f>
        <v>0</v>
      </c>
      <c r="W120">
        <v>119</v>
      </c>
      <c r="X120">
        <f t="shared" si="26"/>
        <v>0</v>
      </c>
      <c r="Y120">
        <f t="shared" si="27"/>
        <v>0</v>
      </c>
      <c r="Z120" s="27">
        <f t="shared" si="28"/>
        <v>-0.50233106161278085</v>
      </c>
      <c r="AA120" s="27">
        <f t="shared" si="29"/>
        <v>24.129639364668158</v>
      </c>
      <c r="AB120" s="27">
        <f t="shared" si="30"/>
        <v>53.654099222508492</v>
      </c>
      <c r="AC120" s="27">
        <f t="shared" si="31"/>
        <v>-53.654099222508492</v>
      </c>
      <c r="AD120" s="24" t="str">
        <f>'GT Data'!D122</f>
        <v>TKNODE_236</v>
      </c>
      <c r="AE120" s="25">
        <f t="shared" si="32"/>
        <v>-38.734288301352436</v>
      </c>
      <c r="AF120" s="25">
        <f t="shared" si="33"/>
        <v>37.127042343371471</v>
      </c>
      <c r="AG120" s="25">
        <f t="shared" si="34"/>
        <v>-0.50233106161278085</v>
      </c>
      <c r="AH120" s="25">
        <v>0</v>
      </c>
      <c r="AI120" s="25">
        <v>0</v>
      </c>
      <c r="AJ120" s="25">
        <f t="shared" si="35"/>
        <v>0</v>
      </c>
      <c r="AK120" s="24" t="str">
        <f>'GT Data'!N122</f>
        <v>TKNODE_237</v>
      </c>
      <c r="AL120" s="25">
        <f t="shared" si="36"/>
        <v>38.734288301352436</v>
      </c>
      <c r="AM120" s="25">
        <f t="shared" si="37"/>
        <v>-37.127042343371471</v>
      </c>
      <c r="AN120" s="25">
        <f t="shared" si="38"/>
        <v>24.129639364668158</v>
      </c>
      <c r="AO120" s="25">
        <v>0</v>
      </c>
      <c r="AP120" s="25">
        <v>0</v>
      </c>
      <c r="AQ120" s="25">
        <v>0</v>
      </c>
    </row>
    <row r="121" spans="1:43" x14ac:dyDescent="0.3">
      <c r="A121" t="str">
        <f>'Calculated Tab Properties'!A121</f>
        <v>TAB_3_119</v>
      </c>
      <c r="B121">
        <f>'Calculated Tab Properties'!B121</f>
        <v>2.4563999999999999</v>
      </c>
      <c r="C121">
        <f>'Calculated Tab Properties'!C121</f>
        <v>4.3279469139643618</v>
      </c>
      <c r="D121">
        <f>'Calculated Tab Properties'!D121</f>
        <v>247.97309212682717</v>
      </c>
      <c r="E121">
        <f>'Calculated Tab Properties'!E121</f>
        <v>6.1961385246372318</v>
      </c>
      <c r="F121">
        <f>'Calculated Tab Properties'!F121</f>
        <v>3.496138444772602</v>
      </c>
      <c r="G121">
        <f>'Calculated Tab Properties'!G121</f>
        <v>2.7000000798646298</v>
      </c>
      <c r="H121">
        <f>'Calculated Tab Properties'!H121</f>
        <v>3.8982872944360119</v>
      </c>
      <c r="I121">
        <f>'Calculated Tab Properties'!I121</f>
        <v>0.14999993233631942</v>
      </c>
      <c r="J121" s="20">
        <f>'Calculated Tab Properties'!J121</f>
        <v>0.53872945512639203</v>
      </c>
      <c r="K121">
        <f>'Calculated Tab Properties'!K121</f>
        <v>25.62546</v>
      </c>
      <c r="L121">
        <f>'Calculated Tab Properties'!L121</f>
        <v>0.45449799782043826</v>
      </c>
      <c r="M121">
        <f>'Calculated Tab Properties'!M121</f>
        <v>0.35100001038240186</v>
      </c>
      <c r="N121">
        <f>'Calculated Tab Properties'!N121</f>
        <v>0.50677734827668153</v>
      </c>
      <c r="O121" s="27">
        <v>0</v>
      </c>
      <c r="P121" s="27">
        <v>0</v>
      </c>
      <c r="Q121">
        <v>0</v>
      </c>
      <c r="R121">
        <f>'Calculated Tab Properties'!R121</f>
        <v>1</v>
      </c>
      <c r="T121" s="1">
        <v>0</v>
      </c>
      <c r="U121" s="1">
        <v>0</v>
      </c>
      <c r="V121">
        <f>T121*'GEOMETRIC INPUTS'!S121</f>
        <v>0</v>
      </c>
      <c r="W121">
        <v>120</v>
      </c>
      <c r="X121">
        <f t="shared" si="26"/>
        <v>0</v>
      </c>
      <c r="Y121">
        <f t="shared" si="27"/>
        <v>0</v>
      </c>
      <c r="Z121" s="27">
        <f t="shared" si="28"/>
        <v>-1.0077327852280167</v>
      </c>
      <c r="AA121" s="27">
        <f t="shared" si="29"/>
        <v>27.945468141707543</v>
      </c>
      <c r="AB121" s="27">
        <f t="shared" si="30"/>
        <v>47.602579082127846</v>
      </c>
      <c r="AC121" s="27">
        <f t="shared" si="31"/>
        <v>-47.602579082127846</v>
      </c>
      <c r="AD121" s="24" t="str">
        <f>'GT Data'!D123</f>
        <v>TKNODE_238</v>
      </c>
      <c r="AE121" s="25">
        <f t="shared" si="32"/>
        <v>-44.127963321419287</v>
      </c>
      <c r="AF121" s="25">
        <f t="shared" si="33"/>
        <v>17.852965814500106</v>
      </c>
      <c r="AG121" s="25">
        <f t="shared" si="34"/>
        <v>-1.0077327852280167</v>
      </c>
      <c r="AH121" s="25">
        <v>0</v>
      </c>
      <c r="AI121" s="25">
        <v>0</v>
      </c>
      <c r="AJ121" s="25">
        <f t="shared" si="35"/>
        <v>0</v>
      </c>
      <c r="AK121" s="24" t="str">
        <f>'GT Data'!N123</f>
        <v>TKNODE_239</v>
      </c>
      <c r="AL121" s="25">
        <f t="shared" si="36"/>
        <v>44.127963321419287</v>
      </c>
      <c r="AM121" s="25">
        <f t="shared" si="37"/>
        <v>-17.852965814500106</v>
      </c>
      <c r="AN121" s="25">
        <f t="shared" si="38"/>
        <v>27.945468141707543</v>
      </c>
      <c r="AO121" s="25">
        <v>0</v>
      </c>
      <c r="AP121" s="25">
        <v>0</v>
      </c>
      <c r="AQ121" s="25">
        <v>0</v>
      </c>
    </row>
    <row r="122" spans="1:43" x14ac:dyDescent="0.3">
      <c r="A122" t="str">
        <f>'Calculated Tab Properties'!A122</f>
        <v>TAB_3_120</v>
      </c>
      <c r="B122">
        <f>'Calculated Tab Properties'!B122</f>
        <v>1.6358999999999999</v>
      </c>
      <c r="C122">
        <f>'Calculated Tab Properties'!C122</f>
        <v>4.6966474213522922</v>
      </c>
      <c r="D122">
        <f>'Calculated Tab Properties'!D122</f>
        <v>269.09807510448758</v>
      </c>
      <c r="E122">
        <f>'Calculated Tab Properties'!E122</f>
        <v>5.8118816676237524</v>
      </c>
      <c r="F122">
        <f>'Calculated Tab Properties'!F122</f>
        <v>2.9118816704205726</v>
      </c>
      <c r="G122">
        <f>'Calculated Tab Properties'!G122</f>
        <v>2.8999999972031802</v>
      </c>
      <c r="H122">
        <f>'Calculated Tab Properties'!H122</f>
        <v>3.4104146566137077</v>
      </c>
      <c r="I122">
        <f>'Calculated Tab Properties'!I122</f>
        <v>0.1499999853713341</v>
      </c>
      <c r="J122" s="20">
        <f>'Calculated Tab Properties'!J122</f>
        <v>0.62665541710789674</v>
      </c>
      <c r="K122">
        <f>'Calculated Tab Properties'!K122</f>
        <v>23.617692000000002</v>
      </c>
      <c r="L122">
        <f>'Calculated Tab Properties'!L122</f>
        <v>0.37854461715467447</v>
      </c>
      <c r="M122">
        <f>'Calculated Tab Properties'!M122</f>
        <v>0.37699999963641345</v>
      </c>
      <c r="N122">
        <f>'Calculated Tab Properties'!N122</f>
        <v>0.44335390535978203</v>
      </c>
      <c r="O122" s="27">
        <v>0</v>
      </c>
      <c r="P122" s="27">
        <v>0</v>
      </c>
      <c r="Q122">
        <v>0</v>
      </c>
      <c r="R122">
        <f>'Calculated Tab Properties'!R122</f>
        <v>1</v>
      </c>
      <c r="T122" s="1">
        <v>0</v>
      </c>
      <c r="U122" s="1">
        <v>0</v>
      </c>
      <c r="V122">
        <f>T122*'GEOMETRIC INPUTS'!S122</f>
        <v>0</v>
      </c>
      <c r="W122">
        <v>121</v>
      </c>
      <c r="X122">
        <f t="shared" si="26"/>
        <v>0</v>
      </c>
      <c r="Y122">
        <f t="shared" si="27"/>
        <v>0</v>
      </c>
      <c r="Z122" s="27">
        <f t="shared" si="28"/>
        <v>-1.215078525795559</v>
      </c>
      <c r="AA122" s="27">
        <f t="shared" si="29"/>
        <v>26.03166904794643</v>
      </c>
      <c r="AB122" s="27">
        <f t="shared" si="30"/>
        <v>36.567479894522229</v>
      </c>
      <c r="AC122" s="27">
        <f t="shared" si="31"/>
        <v>-36.567479894522229</v>
      </c>
      <c r="AD122" s="24" t="str">
        <f>'GT Data'!D124</f>
        <v>TKNODE_240</v>
      </c>
      <c r="AE122" s="25">
        <f t="shared" si="32"/>
        <v>-36.562949338007122</v>
      </c>
      <c r="AF122" s="25">
        <f t="shared" si="33"/>
        <v>0.57560537055499794</v>
      </c>
      <c r="AG122" s="25">
        <f t="shared" si="34"/>
        <v>-1.215078525795559</v>
      </c>
      <c r="AH122" s="25">
        <v>0</v>
      </c>
      <c r="AI122" s="25">
        <v>0</v>
      </c>
      <c r="AJ122" s="25">
        <f t="shared" si="35"/>
        <v>0</v>
      </c>
      <c r="AK122" s="24" t="str">
        <f>'GT Data'!N124</f>
        <v>TKNODE_241</v>
      </c>
      <c r="AL122" s="25">
        <f t="shared" si="36"/>
        <v>36.562949338007122</v>
      </c>
      <c r="AM122" s="25">
        <f t="shared" si="37"/>
        <v>-0.57560537055499794</v>
      </c>
      <c r="AN122" s="25">
        <f t="shared" si="38"/>
        <v>26.03166904794643</v>
      </c>
      <c r="AO122" s="25">
        <v>0</v>
      </c>
      <c r="AP122" s="25">
        <v>0</v>
      </c>
      <c r="AQ122" s="25">
        <v>0</v>
      </c>
    </row>
    <row r="123" spans="1:43" x14ac:dyDescent="0.3">
      <c r="A123" t="str">
        <f>'Calculated Tab Properties'!A123</f>
        <v>TAB_3_121</v>
      </c>
      <c r="B123">
        <f>'Calculated Tab Properties'!B123</f>
        <v>1.7329000000000001</v>
      </c>
      <c r="C123">
        <f>'Calculated Tab Properties'!C123</f>
        <v>3.3849251620770149</v>
      </c>
      <c r="D123">
        <f>'Calculated Tab Properties'!D123</f>
        <v>193.94192575464911</v>
      </c>
      <c r="E123">
        <f>'Calculated Tab Properties'!E123</f>
        <v>5.0288286975852854</v>
      </c>
      <c r="F123">
        <f>'Calculated Tab Properties'!F123</f>
        <v>2.7288286952277621</v>
      </c>
      <c r="G123">
        <f>'Calculated Tab Properties'!G123</f>
        <v>2.3000000023575238</v>
      </c>
      <c r="H123">
        <f>'Calculated Tab Properties'!H123</f>
        <v>3.2286414774302856</v>
      </c>
      <c r="I123">
        <f>'Calculated Tab Properties'!I123</f>
        <v>0.15000002291233197</v>
      </c>
      <c r="J123" s="20">
        <f>'Calculated Tab Properties'!J123</f>
        <v>0.6680490209213884</v>
      </c>
      <c r="K123">
        <f>'Calculated Tab Properties'!K123</f>
        <v>22.568076000000005</v>
      </c>
      <c r="L123">
        <f>'Calculated Tab Properties'!L123</f>
        <v>0.35474773037960911</v>
      </c>
      <c r="M123">
        <f>'Calculated Tab Properties'!M123</f>
        <v>0.29900000030647811</v>
      </c>
      <c r="N123">
        <f>'Calculated Tab Properties'!N123</f>
        <v>0.41972339206593712</v>
      </c>
      <c r="O123" s="27">
        <v>0</v>
      </c>
      <c r="P123" s="27">
        <v>0</v>
      </c>
      <c r="Q123">
        <v>0</v>
      </c>
      <c r="R123">
        <f>'Calculated Tab Properties'!R123</f>
        <v>1</v>
      </c>
      <c r="T123" s="1">
        <v>0</v>
      </c>
      <c r="U123" s="1">
        <v>0</v>
      </c>
      <c r="V123">
        <f>T123*'GEOMETRIC INPUTS'!S123</f>
        <v>0</v>
      </c>
      <c r="W123">
        <v>122</v>
      </c>
      <c r="X123">
        <f t="shared" si="26"/>
        <v>0</v>
      </c>
      <c r="Y123">
        <f t="shared" si="27"/>
        <v>0</v>
      </c>
      <c r="Z123" s="27">
        <f t="shared" si="28"/>
        <v>-1.1891691956896191</v>
      </c>
      <c r="AA123" s="27">
        <f t="shared" si="29"/>
        <v>24.830716318441649</v>
      </c>
      <c r="AB123" s="27">
        <f t="shared" si="30"/>
        <v>31.999704491796226</v>
      </c>
      <c r="AC123" s="27">
        <f t="shared" si="31"/>
        <v>-31.999704491796226</v>
      </c>
      <c r="AD123" s="24" t="str">
        <f>'GT Data'!D125</f>
        <v>TKNODE_242</v>
      </c>
      <c r="AE123" s="25">
        <f t="shared" si="32"/>
        <v>-7.7099541628502237</v>
      </c>
      <c r="AF123" s="25">
        <f t="shared" si="33"/>
        <v>31.057007170186761</v>
      </c>
      <c r="AG123" s="25">
        <f t="shared" si="34"/>
        <v>-1.1891691956896191</v>
      </c>
      <c r="AH123" s="25">
        <v>0</v>
      </c>
      <c r="AI123" s="25">
        <v>0</v>
      </c>
      <c r="AJ123" s="25">
        <f t="shared" si="35"/>
        <v>0</v>
      </c>
      <c r="AK123" s="24" t="str">
        <f>'GT Data'!N125</f>
        <v>TKNODE_243</v>
      </c>
      <c r="AL123" s="25">
        <f t="shared" si="36"/>
        <v>7.7099541628502237</v>
      </c>
      <c r="AM123" s="25">
        <f t="shared" si="37"/>
        <v>-31.057007170186761</v>
      </c>
      <c r="AN123" s="25">
        <f t="shared" si="38"/>
        <v>24.830716318441649</v>
      </c>
      <c r="AO123" s="25">
        <v>0</v>
      </c>
      <c r="AP123" s="25">
        <v>0</v>
      </c>
      <c r="AQ123" s="25">
        <v>0</v>
      </c>
    </row>
    <row r="124" spans="1:43" x14ac:dyDescent="0.3">
      <c r="A124" t="str">
        <f>'Calculated Tab Properties'!A124</f>
        <v>TAB_3_122</v>
      </c>
      <c r="B124">
        <f>'Calculated Tab Properties'!B124</f>
        <v>2.6046999999999998</v>
      </c>
      <c r="C124">
        <f>'Calculated Tab Properties'!C124</f>
        <v>4.1211995393092256</v>
      </c>
      <c r="D124">
        <f>'Calculated Tab Properties'!D124</f>
        <v>236.12734013367785</v>
      </c>
      <c r="E124">
        <f>'Calculated Tab Properties'!E124</f>
        <v>4.0645896281399061</v>
      </c>
      <c r="F124">
        <f>'Calculated Tab Properties'!F124</f>
        <v>1.9645896086059393</v>
      </c>
      <c r="G124">
        <f>'Calculated Tab Properties'!G124</f>
        <v>2.100000019533967</v>
      </c>
      <c r="H124">
        <f>'Calculated Tab Properties'!H124</f>
        <v>2.5838199332374736</v>
      </c>
      <c r="I124">
        <f>'Calculated Tab Properties'!I124</f>
        <v>0.15000001504176533</v>
      </c>
      <c r="J124" s="20">
        <f>'Calculated Tab Properties'!J124</f>
        <v>0.88520966345411956</v>
      </c>
      <c r="K124">
        <f>'Calculated Tab Properties'!K124</f>
        <v>21.225420000000003</v>
      </c>
      <c r="L124">
        <f>'Calculated Tab Properties'!L124</f>
        <v>0.25539664911877213</v>
      </c>
      <c r="M124">
        <f>'Calculated Tab Properties'!M124</f>
        <v>0.2730000025394157</v>
      </c>
      <c r="N124">
        <f>'Calculated Tab Properties'!N124</f>
        <v>0.33589659132087157</v>
      </c>
      <c r="O124" s="27">
        <v>0</v>
      </c>
      <c r="P124" s="27">
        <v>0</v>
      </c>
      <c r="Q124">
        <v>0</v>
      </c>
      <c r="R124">
        <f>'Calculated Tab Properties'!R124</f>
        <v>1</v>
      </c>
      <c r="T124" s="1">
        <v>0</v>
      </c>
      <c r="U124" s="1">
        <v>0</v>
      </c>
      <c r="V124">
        <f>T124*'GEOMETRIC INPUTS'!S124</f>
        <v>0</v>
      </c>
      <c r="W124">
        <v>123</v>
      </c>
      <c r="X124">
        <f t="shared" si="26"/>
        <v>0</v>
      </c>
      <c r="Y124">
        <f t="shared" si="27"/>
        <v>0</v>
      </c>
      <c r="Z124" s="27">
        <f t="shared" si="28"/>
        <v>-1.638809708160577</v>
      </c>
      <c r="AA124" s="27">
        <f t="shared" si="29"/>
        <v>23.728522951139638</v>
      </c>
      <c r="AB124" s="27">
        <f t="shared" si="30"/>
        <v>19.683332495940412</v>
      </c>
      <c r="AC124" s="27">
        <f t="shared" si="31"/>
        <v>-19.683332495940412</v>
      </c>
      <c r="AD124" s="24" t="str">
        <f>'GT Data'!D126</f>
        <v>TKNODE_244</v>
      </c>
      <c r="AE124" s="25">
        <f t="shared" si="32"/>
        <v>-16.342644488831592</v>
      </c>
      <c r="AF124" s="25">
        <f t="shared" si="33"/>
        <v>10.970485370183317</v>
      </c>
      <c r="AG124" s="25">
        <f t="shared" si="34"/>
        <v>-1.638809708160577</v>
      </c>
      <c r="AH124" s="25">
        <v>0</v>
      </c>
      <c r="AI124" s="25">
        <v>0</v>
      </c>
      <c r="AJ124" s="25">
        <f t="shared" si="35"/>
        <v>0</v>
      </c>
      <c r="AK124" s="24" t="str">
        <f>'GT Data'!N126</f>
        <v>TKNODE_245</v>
      </c>
      <c r="AL124" s="25">
        <f t="shared" si="36"/>
        <v>16.342644488831592</v>
      </c>
      <c r="AM124" s="25">
        <f t="shared" si="37"/>
        <v>-10.970485370183317</v>
      </c>
      <c r="AN124" s="25">
        <f t="shared" si="38"/>
        <v>23.728522951139638</v>
      </c>
      <c r="AO124" s="25">
        <v>0</v>
      </c>
      <c r="AP124" s="25">
        <v>0</v>
      </c>
      <c r="AQ124" s="25">
        <v>0</v>
      </c>
    </row>
    <row r="125" spans="1:43" x14ac:dyDescent="0.3">
      <c r="A125" t="str">
        <f>'Calculated Tab Properties'!A125</f>
        <v>TAB_3_123</v>
      </c>
      <c r="B125">
        <f>'Calculated Tab Properties'!B125</f>
        <v>2.4538000000000002</v>
      </c>
      <c r="C125">
        <f>'Calculated Tab Properties'!C125</f>
        <v>4.2687387146391211</v>
      </c>
      <c r="D125">
        <f>'Calculated Tab Properties'!D125</f>
        <v>244.58071219292154</v>
      </c>
      <c r="E125">
        <f>'Calculated Tab Properties'!E125</f>
        <v>3.1792629544672644</v>
      </c>
      <c r="F125">
        <f>'Calculated Tab Properties'!F125</f>
        <v>1.2792629572069996</v>
      </c>
      <c r="G125">
        <f>'Calculated Tab Properties'!G125</f>
        <v>1.8999999972602646</v>
      </c>
      <c r="H125">
        <f>'Calculated Tab Properties'!H125</f>
        <v>2.1997128311291405</v>
      </c>
      <c r="I125">
        <f>'Calculated Tab Properties'!I125</f>
        <v>0.14999998392256669</v>
      </c>
      <c r="J125" s="20">
        <f>'Calculated Tab Properties'!J125</f>
        <v>1.1413816290969179</v>
      </c>
      <c r="K125">
        <f>'Calculated Tab Properties'!K125</f>
        <v>21.600600000000004</v>
      </c>
      <c r="L125">
        <f>'Calculated Tab Properties'!L125</f>
        <v>0.16630418443690995</v>
      </c>
      <c r="M125">
        <f>'Calculated Tab Properties'!M125</f>
        <v>0.2469999996438344</v>
      </c>
      <c r="N125">
        <f>'Calculated Tab Properties'!N125</f>
        <v>0.28596266804678827</v>
      </c>
      <c r="O125" s="27">
        <v>0</v>
      </c>
      <c r="P125" s="27">
        <v>0</v>
      </c>
      <c r="Q125">
        <v>0</v>
      </c>
      <c r="R125">
        <f>'Calculated Tab Properties'!R125</f>
        <v>1</v>
      </c>
      <c r="T125" s="1">
        <v>0</v>
      </c>
      <c r="U125" s="1">
        <v>0</v>
      </c>
      <c r="V125">
        <f>T125*'GEOMETRIC INPUTS'!S125</f>
        <v>0</v>
      </c>
      <c r="W125">
        <v>124</v>
      </c>
      <c r="X125">
        <f t="shared" si="26"/>
        <v>0</v>
      </c>
      <c r="Y125">
        <f t="shared" si="27"/>
        <v>0</v>
      </c>
      <c r="Z125" s="27">
        <f t="shared" si="28"/>
        <v>-2.6330522913020684</v>
      </c>
      <c r="AA125" s="27">
        <f t="shared" si="29"/>
        <v>24.932919143429604</v>
      </c>
      <c r="AB125" s="27">
        <f t="shared" si="30"/>
        <v>11.548048850756871</v>
      </c>
      <c r="AC125" s="27">
        <f t="shared" si="31"/>
        <v>-11.548048850756871</v>
      </c>
      <c r="AD125" s="24" t="str">
        <f>'GT Data'!D127</f>
        <v>TKNODE_246</v>
      </c>
      <c r="AE125" s="25">
        <f t="shared" si="32"/>
        <v>-10.430092020238828</v>
      </c>
      <c r="AF125" s="25">
        <f t="shared" si="33"/>
        <v>4.9568752968798186</v>
      </c>
      <c r="AG125" s="25">
        <f t="shared" si="34"/>
        <v>-2.6330522913020684</v>
      </c>
      <c r="AH125" s="25">
        <v>0</v>
      </c>
      <c r="AI125" s="25">
        <v>0</v>
      </c>
      <c r="AJ125" s="25">
        <f t="shared" si="35"/>
        <v>0</v>
      </c>
      <c r="AK125" s="24" t="str">
        <f>'GT Data'!N127</f>
        <v>TKNODE_247</v>
      </c>
      <c r="AL125" s="25">
        <f t="shared" si="36"/>
        <v>10.430092020238828</v>
      </c>
      <c r="AM125" s="25">
        <f t="shared" si="37"/>
        <v>-4.9568752968798186</v>
      </c>
      <c r="AN125" s="25">
        <f t="shared" si="38"/>
        <v>24.932919143429604</v>
      </c>
      <c r="AO125" s="25">
        <v>0</v>
      </c>
      <c r="AP125" s="25">
        <v>0</v>
      </c>
      <c r="AQ125" s="25">
        <v>0</v>
      </c>
    </row>
    <row r="126" spans="1:43" x14ac:dyDescent="0.3">
      <c r="A126" t="str">
        <f>'Calculated Tab Properties'!A126</f>
        <v>TAB_3_124</v>
      </c>
      <c r="B126">
        <f>'Calculated Tab Properties'!B126</f>
        <v>2.4862000000000002</v>
      </c>
      <c r="C126">
        <f>'Calculated Tab Properties'!C126</f>
        <v>5.1648147756765992</v>
      </c>
      <c r="D126">
        <f>'Calculated Tab Properties'!D126</f>
        <v>295.92208861307614</v>
      </c>
      <c r="E126">
        <f>'Calculated Tab Properties'!E126</f>
        <v>4.0047047847648525</v>
      </c>
      <c r="F126">
        <f>'Calculated Tab Properties'!F126</f>
        <v>2.1047046744655584</v>
      </c>
      <c r="G126">
        <f>'Calculated Tab Properties'!G126</f>
        <v>1.9000001102992943</v>
      </c>
      <c r="H126">
        <f>'Calculated Tab Properties'!H126</f>
        <v>2.4874428523130421</v>
      </c>
      <c r="I126">
        <f>'Calculated Tab Properties'!I126</f>
        <v>0.14999996601132995</v>
      </c>
      <c r="J126" s="20">
        <f>'Calculated Tab Properties'!J126</f>
        <v>0.934056701915156</v>
      </c>
      <c r="K126">
        <f>'Calculated Tab Properties'!K126</f>
        <v>21.477612000000001</v>
      </c>
      <c r="L126">
        <f>'Calculated Tab Properties'!L126</f>
        <v>0.27361160768052262</v>
      </c>
      <c r="M126">
        <f>'Calculated Tab Properties'!M126</f>
        <v>0.24700001433890825</v>
      </c>
      <c r="N126">
        <f>'Calculated Tab Properties'!N126</f>
        <v>0.3233675708006955</v>
      </c>
      <c r="O126" s="27">
        <v>0</v>
      </c>
      <c r="P126" s="27">
        <v>0</v>
      </c>
      <c r="Q126">
        <v>0</v>
      </c>
      <c r="R126">
        <f>'Calculated Tab Properties'!R126</f>
        <v>1</v>
      </c>
      <c r="T126" s="1">
        <v>0</v>
      </c>
      <c r="U126" s="1">
        <v>0</v>
      </c>
      <c r="V126">
        <f>T126*'GEOMETRIC INPUTS'!S126</f>
        <v>0</v>
      </c>
      <c r="W126">
        <v>125</v>
      </c>
      <c r="X126">
        <f t="shared" si="26"/>
        <v>0</v>
      </c>
      <c r="Y126">
        <f t="shared" si="27"/>
        <v>0</v>
      </c>
      <c r="Z126" s="27">
        <f t="shared" si="28"/>
        <v>-1.5053681026371901</v>
      </c>
      <c r="AA126" s="27">
        <f t="shared" si="29"/>
        <v>23.826959295457314</v>
      </c>
      <c r="AB126" s="27">
        <f t="shared" si="30"/>
        <v>17.858884812653823</v>
      </c>
      <c r="AC126" s="27">
        <f t="shared" si="31"/>
        <v>-17.858884812653823</v>
      </c>
      <c r="AD126" s="24" t="str">
        <f>'GT Data'!D128</f>
        <v>TKNODE_248</v>
      </c>
      <c r="AE126" s="25">
        <f t="shared" si="32"/>
        <v>-16.062090208877937</v>
      </c>
      <c r="AF126" s="25">
        <f t="shared" si="33"/>
        <v>-7.8069856457857574</v>
      </c>
      <c r="AG126" s="25">
        <f t="shared" si="34"/>
        <v>-1.5053681026371901</v>
      </c>
      <c r="AH126" s="25">
        <v>0</v>
      </c>
      <c r="AI126" s="25">
        <v>0</v>
      </c>
      <c r="AJ126" s="25">
        <f t="shared" si="35"/>
        <v>0</v>
      </c>
      <c r="AK126" s="24" t="str">
        <f>'GT Data'!N128</f>
        <v>TKNODE_249</v>
      </c>
      <c r="AL126" s="25">
        <f t="shared" si="36"/>
        <v>16.062090208877937</v>
      </c>
      <c r="AM126" s="25">
        <f t="shared" si="37"/>
        <v>7.8069856457857574</v>
      </c>
      <c r="AN126" s="25">
        <f t="shared" si="38"/>
        <v>23.826959295457314</v>
      </c>
      <c r="AO126" s="25">
        <v>0</v>
      </c>
      <c r="AP126" s="25">
        <v>0</v>
      </c>
      <c r="AQ126" s="25">
        <v>0</v>
      </c>
    </row>
    <row r="127" spans="1:43" x14ac:dyDescent="0.3">
      <c r="A127" t="str">
        <f>'Calculated Tab Properties'!A127</f>
        <v>TAB_3_125</v>
      </c>
      <c r="B127">
        <f>'Calculated Tab Properties'!B127</f>
        <v>5.0090000000000003</v>
      </c>
      <c r="C127">
        <f>'Calculated Tab Properties'!C127</f>
        <v>5.732026367323221</v>
      </c>
      <c r="D127">
        <f>'Calculated Tab Properties'!D127</f>
        <v>328.42091890532549</v>
      </c>
      <c r="E127">
        <f>'Calculated Tab Properties'!E127</f>
        <v>6.1390066349642956</v>
      </c>
      <c r="F127">
        <f>'Calculated Tab Properties'!F127</f>
        <v>3.6390065833039875</v>
      </c>
      <c r="G127">
        <f>'Calculated Tab Properties'!G127</f>
        <v>2.500000051660308</v>
      </c>
      <c r="H127">
        <f>'Calculated Tab Properties'!H127</f>
        <v>3.6853674455710439</v>
      </c>
      <c r="I127">
        <f>'Calculated Tab Properties'!I127</f>
        <v>0.14999995764242782</v>
      </c>
      <c r="J127" s="20">
        <f>'Calculated Tab Properties'!J127</f>
        <v>0.57363254856723889</v>
      </c>
      <c r="K127">
        <f>'Calculated Tab Properties'!K127</f>
        <v>46.587588000000004</v>
      </c>
      <c r="L127">
        <f>'Calculated Tab Properties'!L127</f>
        <v>0.47307085582951841</v>
      </c>
      <c r="M127">
        <f>'Calculated Tab Properties'!M127</f>
        <v>0.32500000671584006</v>
      </c>
      <c r="N127">
        <f>'Calculated Tab Properties'!N127</f>
        <v>0.4790977679242357</v>
      </c>
      <c r="O127" s="27">
        <v>0</v>
      </c>
      <c r="P127" s="27">
        <v>0</v>
      </c>
      <c r="Q127">
        <v>0</v>
      </c>
      <c r="R127">
        <f>'Calculated Tab Properties'!R127</f>
        <v>1</v>
      </c>
      <c r="T127" s="1">
        <v>0</v>
      </c>
      <c r="U127" s="1">
        <v>0</v>
      </c>
      <c r="V127">
        <f>T127*'GEOMETRIC INPUTS'!S127</f>
        <v>0</v>
      </c>
      <c r="W127">
        <v>126</v>
      </c>
      <c r="X127">
        <f t="shared" si="26"/>
        <v>0</v>
      </c>
      <c r="Y127">
        <f t="shared" si="27"/>
        <v>0</v>
      </c>
      <c r="Z127" s="27">
        <f t="shared" si="28"/>
        <v>-1.7954439252907097</v>
      </c>
      <c r="AA127" s="27">
        <f t="shared" si="29"/>
        <v>49.660200555760312</v>
      </c>
      <c r="AB127" s="27">
        <f t="shared" si="30"/>
        <v>77.602341578081024</v>
      </c>
      <c r="AC127" s="27">
        <f t="shared" si="31"/>
        <v>-77.602341578081024</v>
      </c>
      <c r="AD127" s="24" t="str">
        <f>'GT Data'!D129</f>
        <v>TKNODE_250</v>
      </c>
      <c r="AE127" s="25">
        <f t="shared" si="32"/>
        <v>-40.638398646883481</v>
      </c>
      <c r="AF127" s="25">
        <f t="shared" si="33"/>
        <v>-66.110846113312917</v>
      </c>
      <c r="AG127" s="25">
        <f t="shared" si="34"/>
        <v>-1.7954439252907097</v>
      </c>
      <c r="AH127" s="25">
        <v>0</v>
      </c>
      <c r="AI127" s="25">
        <v>0</v>
      </c>
      <c r="AJ127" s="25">
        <f t="shared" si="35"/>
        <v>0</v>
      </c>
      <c r="AK127" s="24" t="str">
        <f>'GT Data'!N129</f>
        <v>TKNODE_251</v>
      </c>
      <c r="AL127" s="25">
        <f t="shared" si="36"/>
        <v>40.638398646883481</v>
      </c>
      <c r="AM127" s="25">
        <f t="shared" si="37"/>
        <v>66.110846113312917</v>
      </c>
      <c r="AN127" s="25">
        <f t="shared" si="38"/>
        <v>49.660200555760312</v>
      </c>
      <c r="AO127" s="25">
        <v>0</v>
      </c>
      <c r="AP127" s="25">
        <v>0</v>
      </c>
      <c r="AQ127" s="25">
        <v>0</v>
      </c>
    </row>
    <row r="128" spans="1:43" x14ac:dyDescent="0.3">
      <c r="A128" t="str">
        <f>'Calculated Tab Properties'!A128</f>
        <v>TAB_3_126</v>
      </c>
      <c r="B128">
        <f>'Calculated Tab Properties'!B128</f>
        <v>5.2842000000000002</v>
      </c>
      <c r="C128">
        <f>'Calculated Tab Properties'!C128</f>
        <v>5.3365109649675571</v>
      </c>
      <c r="D128">
        <f>'Calculated Tab Properties'!D128</f>
        <v>305.75955561792733</v>
      </c>
      <c r="E128">
        <f>'Calculated Tab Properties'!E128</f>
        <v>6.9106199426220876</v>
      </c>
      <c r="F128">
        <f>'Calculated Tab Properties'!F128</f>
        <v>3.8106199165708725</v>
      </c>
      <c r="G128">
        <f>'Calculated Tab Properties'!G128</f>
        <v>3.1000000260512159</v>
      </c>
      <c r="H128">
        <f>'Calculated Tab Properties'!H128</f>
        <v>4.1713465621092984</v>
      </c>
      <c r="I128">
        <f>'Calculated Tab Properties'!I128</f>
        <v>0.14999996372932944</v>
      </c>
      <c r="J128" s="20">
        <f>'Calculated Tab Properties'!J128</f>
        <v>0.5000409564816154</v>
      </c>
      <c r="K128">
        <f>'Calculated Tab Properties'!K128</f>
        <v>119.97368400000002</v>
      </c>
      <c r="L128">
        <f>'Calculated Tab Properties'!L128</f>
        <v>0.49538058915421346</v>
      </c>
      <c r="M128">
        <f>'Calculated Tab Properties'!M128</f>
        <v>0.40300000338665809</v>
      </c>
      <c r="N128">
        <f>'Calculated Tab Properties'!N128</f>
        <v>0.54227505307420887</v>
      </c>
      <c r="O128" s="27">
        <v>0</v>
      </c>
      <c r="P128" s="27">
        <v>0</v>
      </c>
      <c r="Q128">
        <v>0</v>
      </c>
      <c r="R128">
        <f>'Calculated Tab Properties'!R128</f>
        <v>1</v>
      </c>
      <c r="T128" s="1">
        <v>0</v>
      </c>
      <c r="U128" s="1">
        <v>0</v>
      </c>
      <c r="V128">
        <f>T128*'GEOMETRIC INPUTS'!S128</f>
        <v>0</v>
      </c>
      <c r="W128">
        <v>127</v>
      </c>
      <c r="X128">
        <f t="shared" si="26"/>
        <v>0</v>
      </c>
      <c r="Y128">
        <f t="shared" si="27"/>
        <v>0</v>
      </c>
      <c r="Z128" s="27">
        <f t="shared" si="28"/>
        <v>-4.6388370071877993</v>
      </c>
      <c r="AA128" s="27">
        <f t="shared" si="29"/>
        <v>126.05317665280289</v>
      </c>
      <c r="AB128" s="27">
        <f t="shared" si="30"/>
        <v>231.70886377640807</v>
      </c>
      <c r="AC128" s="27">
        <f t="shared" si="31"/>
        <v>-231.70886377640807</v>
      </c>
      <c r="AD128" s="24" t="str">
        <f>'GT Data'!D130</f>
        <v>TKNODE_252</v>
      </c>
      <c r="AE128" s="25">
        <f t="shared" si="32"/>
        <v>-188.02630504299094</v>
      </c>
      <c r="AF128" s="25">
        <f t="shared" si="33"/>
        <v>-135.40718653171311</v>
      </c>
      <c r="AG128" s="25">
        <f t="shared" si="34"/>
        <v>-4.6388370071877993</v>
      </c>
      <c r="AH128" s="25">
        <v>0</v>
      </c>
      <c r="AI128" s="25">
        <v>0</v>
      </c>
      <c r="AJ128" s="25">
        <f t="shared" si="35"/>
        <v>0</v>
      </c>
      <c r="AK128" s="24" t="str">
        <f>'GT Data'!N130</f>
        <v>TKNODE_253</v>
      </c>
      <c r="AL128" s="25">
        <f t="shared" si="36"/>
        <v>188.02630504299094</v>
      </c>
      <c r="AM128" s="25">
        <f t="shared" si="37"/>
        <v>135.40718653171311</v>
      </c>
      <c r="AN128" s="25">
        <f t="shared" si="38"/>
        <v>126.05317665280289</v>
      </c>
      <c r="AO128" s="25">
        <v>0</v>
      </c>
      <c r="AP128" s="25">
        <v>0</v>
      </c>
      <c r="AQ128" s="25">
        <v>0</v>
      </c>
    </row>
    <row r="129" spans="1:43" x14ac:dyDescent="0.3">
      <c r="A129" t="str">
        <f>'Calculated Tab Properties'!A129</f>
        <v>TAB_3_127</v>
      </c>
      <c r="B129">
        <f>'Calculated Tab Properties'!B129</f>
        <v>2.4171999999999998</v>
      </c>
      <c r="C129">
        <f>'Calculated Tab Properties'!C129</f>
        <v>5.7197137272466509</v>
      </c>
      <c r="D129">
        <f>'Calculated Tab Properties'!D129</f>
        <v>327.71545659427437</v>
      </c>
      <c r="E129">
        <f>'Calculated Tab Properties'!E129</f>
        <v>4.6198547361795068</v>
      </c>
      <c r="F129">
        <f>'Calculated Tab Properties'!F129</f>
        <v>2.3198547317893943</v>
      </c>
      <c r="G129">
        <f>'Calculated Tab Properties'!G129</f>
        <v>2.3000000043901125</v>
      </c>
      <c r="H129">
        <f>'Calculated Tab Properties'!H129</f>
        <v>2.9509771569346332</v>
      </c>
      <c r="I129">
        <f>'Calculated Tab Properties'!I129</f>
        <v>0.14999998141589868</v>
      </c>
      <c r="J129" s="20">
        <f>'Calculated Tab Properties'!J129</f>
        <v>0.74468688042150566</v>
      </c>
      <c r="K129">
        <f>'Calculated Tab Properties'!K129</f>
        <v>24.851568</v>
      </c>
      <c r="L129">
        <f>'Calculated Tab Properties'!L129</f>
        <v>0.30158111513262126</v>
      </c>
      <c r="M129">
        <f>'Calculated Tab Properties'!M129</f>
        <v>0.29900000057071463</v>
      </c>
      <c r="N129">
        <f>'Calculated Tab Properties'!N129</f>
        <v>0.38362703040150231</v>
      </c>
      <c r="O129" s="27">
        <v>0</v>
      </c>
      <c r="P129" s="27">
        <v>0</v>
      </c>
      <c r="Q129">
        <v>0</v>
      </c>
      <c r="R129">
        <f>'Calculated Tab Properties'!R129</f>
        <v>1</v>
      </c>
      <c r="T129" s="1">
        <v>0</v>
      </c>
      <c r="U129" s="1">
        <v>0</v>
      </c>
      <c r="V129">
        <f>T129*'GEOMETRIC INPUTS'!S129</f>
        <v>0</v>
      </c>
      <c r="W129">
        <v>128</v>
      </c>
      <c r="X129">
        <f t="shared" si="26"/>
        <v>0</v>
      </c>
      <c r="Y129">
        <f t="shared" si="27"/>
        <v>0</v>
      </c>
      <c r="Z129" s="27">
        <f t="shared" si="28"/>
        <v>-1.6043127614798842</v>
      </c>
      <c r="AA129" s="27">
        <f t="shared" si="29"/>
        <v>27.440088907584723</v>
      </c>
      <c r="AB129" s="27">
        <f t="shared" si="30"/>
        <v>30.186700018494594</v>
      </c>
      <c r="AC129" s="27">
        <f t="shared" si="31"/>
        <v>-30.186700018494594</v>
      </c>
      <c r="AD129" s="24" t="str">
        <f>'GT Data'!D131</f>
        <v>TKNODE_254</v>
      </c>
      <c r="AE129" s="25">
        <f t="shared" si="32"/>
        <v>-16.123450166557916</v>
      </c>
      <c r="AF129" s="25">
        <f t="shared" si="33"/>
        <v>-25.520015923449286</v>
      </c>
      <c r="AG129" s="25">
        <f t="shared" si="34"/>
        <v>-1.6043127614798842</v>
      </c>
      <c r="AH129" s="25">
        <v>0</v>
      </c>
      <c r="AI129" s="25">
        <v>0</v>
      </c>
      <c r="AJ129" s="25">
        <f t="shared" si="35"/>
        <v>0</v>
      </c>
      <c r="AK129" s="24" t="str">
        <f>'GT Data'!N131</f>
        <v>TKNODE_255</v>
      </c>
      <c r="AL129" s="25">
        <f t="shared" si="36"/>
        <v>16.123450166557916</v>
      </c>
      <c r="AM129" s="25">
        <f t="shared" si="37"/>
        <v>25.520015923449286</v>
      </c>
      <c r="AN129" s="25">
        <f t="shared" si="38"/>
        <v>27.440088907584723</v>
      </c>
      <c r="AO129" s="25">
        <v>0</v>
      </c>
      <c r="AP129" s="25">
        <v>0</v>
      </c>
      <c r="AQ129" s="25">
        <v>0</v>
      </c>
    </row>
    <row r="130" spans="1:43" x14ac:dyDescent="0.3">
      <c r="A130" t="str">
        <f>'Calculated Tab Properties'!A130</f>
        <v>TAB_3_128</v>
      </c>
      <c r="B130">
        <f>'Calculated Tab Properties'!B130</f>
        <v>2.5</v>
      </c>
      <c r="C130">
        <f>'Calculated Tab Properties'!C130</f>
        <v>5.6362921618686421</v>
      </c>
      <c r="D130">
        <f>'Calculated Tab Properties'!D130</f>
        <v>322.93575297773981</v>
      </c>
      <c r="E130">
        <f>'Calculated Tab Properties'!E130</f>
        <v>4.3095491326222</v>
      </c>
      <c r="F130">
        <f>'Calculated Tab Properties'!F130</f>
        <v>2.8095490831461434</v>
      </c>
      <c r="G130">
        <f>'Calculated Tab Properties'!G130</f>
        <v>1.500000049476057</v>
      </c>
      <c r="H130">
        <f>'Calculated Tab Properties'!H130</f>
        <v>3.3276420364660302</v>
      </c>
      <c r="I130">
        <f>'Calculated Tab Properties'!I130</f>
        <v>0.14999996292749485</v>
      </c>
      <c r="J130" s="20">
        <f>'Calculated Tab Properties'!J130</f>
        <v>0.64478445868316525</v>
      </c>
      <c r="K130">
        <f>'Calculated Tab Properties'!K130</f>
        <v>28.119408</v>
      </c>
      <c r="L130">
        <f>'Calculated Tab Properties'!L130</f>
        <v>0.36524138080899865</v>
      </c>
      <c r="M130">
        <f>'Calculated Tab Properties'!M130</f>
        <v>0.19500000643188742</v>
      </c>
      <c r="N130">
        <f>'Calculated Tab Properties'!N130</f>
        <v>0.43259346474058397</v>
      </c>
      <c r="O130" s="27">
        <v>0</v>
      </c>
      <c r="P130" s="27">
        <v>0</v>
      </c>
      <c r="Q130">
        <v>0</v>
      </c>
      <c r="R130">
        <f>'Calculated Tab Properties'!R130</f>
        <v>1</v>
      </c>
      <c r="T130" s="1">
        <v>0</v>
      </c>
      <c r="U130" s="1">
        <v>0</v>
      </c>
      <c r="V130">
        <f>T130*'GEOMETRIC INPUTS'!S130</f>
        <v>0</v>
      </c>
      <c r="W130">
        <v>129</v>
      </c>
      <c r="X130">
        <f t="shared" si="26"/>
        <v>0</v>
      </c>
      <c r="Y130">
        <f t="shared" si="27"/>
        <v>0</v>
      </c>
      <c r="Z130" s="27">
        <f t="shared" si="28"/>
        <v>-1.3707104805547676</v>
      </c>
      <c r="AA130" s="27">
        <f t="shared" si="29"/>
        <v>30.482953332536237</v>
      </c>
      <c r="AB130" s="27">
        <f t="shared" si="30"/>
        <v>41.110707642888016</v>
      </c>
      <c r="AC130" s="27">
        <f t="shared" si="31"/>
        <v>-41.110707642888016</v>
      </c>
      <c r="AD130" s="24" t="str">
        <f>'GT Data'!D132</f>
        <v>TKNODE_256</v>
      </c>
      <c r="AE130" s="25">
        <f t="shared" si="32"/>
        <v>-24.777841684358382</v>
      </c>
      <c r="AF130" s="25">
        <f t="shared" si="33"/>
        <v>-32.804707655516204</v>
      </c>
      <c r="AG130" s="25">
        <f t="shared" si="34"/>
        <v>-1.3707104805547676</v>
      </c>
      <c r="AH130" s="25">
        <v>0</v>
      </c>
      <c r="AI130" s="25">
        <v>0</v>
      </c>
      <c r="AJ130" s="25">
        <f t="shared" si="35"/>
        <v>0</v>
      </c>
      <c r="AK130" s="24" t="str">
        <f>'GT Data'!N132</f>
        <v>TKNODE_257</v>
      </c>
      <c r="AL130" s="25">
        <f t="shared" si="36"/>
        <v>24.777841684358382</v>
      </c>
      <c r="AM130" s="25">
        <f t="shared" si="37"/>
        <v>32.804707655516204</v>
      </c>
      <c r="AN130" s="25">
        <f t="shared" si="38"/>
        <v>30.482953332536237</v>
      </c>
      <c r="AO130" s="25">
        <v>0</v>
      </c>
      <c r="AP130" s="25">
        <v>0</v>
      </c>
      <c r="AQ130" s="25">
        <v>0</v>
      </c>
    </row>
    <row r="131" spans="1:43" x14ac:dyDescent="0.3">
      <c r="A131" t="str">
        <f>'Calculated Tab Properties'!A131</f>
        <v>TAB_4_129</v>
      </c>
      <c r="B131">
        <f>'Calculated Tab Properties'!B131</f>
        <v>3.0506000000000002</v>
      </c>
      <c r="C131">
        <f>'Calculated Tab Properties'!C131</f>
        <v>0.4118829377162232</v>
      </c>
      <c r="D131">
        <f>'Calculated Tab Properties'!D131</f>
        <v>23.599153984589343</v>
      </c>
      <c r="E131">
        <f>'Calculated Tab Properties'!E131</f>
        <v>6.7753898625134354</v>
      </c>
      <c r="F131">
        <f>'Calculated Tab Properties'!F131</f>
        <v>4.2753898463270366</v>
      </c>
      <c r="G131">
        <f>'Calculated Tab Properties'!G131</f>
        <v>2.5000000161863993</v>
      </c>
      <c r="H131">
        <f>'Calculated Tab Properties'!H131</f>
        <v>4.5846336565340149</v>
      </c>
      <c r="I131">
        <f>'Calculated Tab Properties'!I131</f>
        <v>0.14999999342726672</v>
      </c>
      <c r="J131" s="20">
        <f>'Calculated Tab Properties'!J131</f>
        <v>0.45141571260527241</v>
      </c>
      <c r="K131">
        <f>'Calculated Tab Properties'!K131</f>
        <v>22.060140000000001</v>
      </c>
      <c r="L131">
        <f>'Calculated Tab Properties'!L131</f>
        <v>0.55580068002251481</v>
      </c>
      <c r="M131">
        <f>'Calculated Tab Properties'!M131</f>
        <v>0.32500000210423191</v>
      </c>
      <c r="N131">
        <f>'Calculated Tab Properties'!N131</f>
        <v>0.59600237534942191</v>
      </c>
      <c r="O131" s="27">
        <v>0</v>
      </c>
      <c r="P131" s="27">
        <v>0</v>
      </c>
      <c r="Q131">
        <v>0</v>
      </c>
      <c r="R131">
        <f>'Calculated Tab Properties'!R131</f>
        <v>1</v>
      </c>
      <c r="T131" s="1">
        <v>0</v>
      </c>
      <c r="U131" s="1">
        <v>0</v>
      </c>
      <c r="V131">
        <f>T131*'GEOMETRIC INPUTS'!S131</f>
        <v>0</v>
      </c>
      <c r="W131">
        <v>130</v>
      </c>
      <c r="X131">
        <f t="shared" si="26"/>
        <v>0</v>
      </c>
      <c r="Y131">
        <f t="shared" si="27"/>
        <v>0</v>
      </c>
      <c r="Z131" s="27">
        <f t="shared" si="28"/>
        <v>-0.59108962202856263</v>
      </c>
      <c r="AA131" s="27">
        <f t="shared" si="29"/>
        <v>24.128032679504731</v>
      </c>
      <c r="AB131" s="27">
        <f t="shared" si="30"/>
        <v>50.998178116602666</v>
      </c>
      <c r="AC131" s="27">
        <f t="shared" si="31"/>
        <v>-50.998178116602666</v>
      </c>
      <c r="AD131" s="24" t="str">
        <f>'GT Data'!D133</f>
        <v>TKNODE_258</v>
      </c>
      <c r="AE131" s="25">
        <f t="shared" si="32"/>
        <v>20.416381223432779</v>
      </c>
      <c r="AF131" s="25">
        <f t="shared" si="33"/>
        <v>-46.733131169997513</v>
      </c>
      <c r="AG131" s="25">
        <f t="shared" si="34"/>
        <v>-0.59108962202856263</v>
      </c>
      <c r="AH131" s="25">
        <v>0</v>
      </c>
      <c r="AI131" s="25">
        <v>0</v>
      </c>
      <c r="AJ131" s="25">
        <f t="shared" si="35"/>
        <v>0</v>
      </c>
      <c r="AK131" s="24" t="str">
        <f>'GT Data'!N133</f>
        <v>TKNODE_259</v>
      </c>
      <c r="AL131" s="25">
        <f t="shared" si="36"/>
        <v>-20.416381223432779</v>
      </c>
      <c r="AM131" s="25">
        <f t="shared" si="37"/>
        <v>46.733131169997513</v>
      </c>
      <c r="AN131" s="25">
        <f t="shared" si="38"/>
        <v>24.128032679504731</v>
      </c>
      <c r="AO131" s="25">
        <v>0</v>
      </c>
      <c r="AP131" s="25">
        <v>0</v>
      </c>
      <c r="AQ131" s="25">
        <v>0</v>
      </c>
    </row>
    <row r="132" spans="1:43" x14ac:dyDescent="0.3">
      <c r="A132" t="str">
        <f>'Calculated Tab Properties'!A132</f>
        <v>TAB_4_130</v>
      </c>
      <c r="B132">
        <f>'Calculated Tab Properties'!B132</f>
        <v>5.7404999999999999</v>
      </c>
      <c r="C132">
        <f>'Calculated Tab Properties'!C132</f>
        <v>0.50329144359801847</v>
      </c>
      <c r="D132">
        <f>'Calculated Tab Properties'!D132</f>
        <v>28.836475583212973</v>
      </c>
      <c r="E132">
        <f>'Calculated Tab Properties'!E132</f>
        <v>6.4711024388178613</v>
      </c>
      <c r="F132">
        <f>'Calculated Tab Properties'!F132</f>
        <v>3.1711024047613168</v>
      </c>
      <c r="G132">
        <f>'Calculated Tab Properties'!G132</f>
        <v>3.300000034056545</v>
      </c>
      <c r="H132">
        <f>'Calculated Tab Properties'!H132</f>
        <v>3.6231292476276931</v>
      </c>
      <c r="I132">
        <f>'Calculated Tab Properties'!I132</f>
        <v>0.14999992906964926</v>
      </c>
      <c r="J132" s="20">
        <f>'Calculated Tab Properties'!J132</f>
        <v>0.58477167786198125</v>
      </c>
      <c r="K132">
        <f>'Calculated Tab Properties'!K132</f>
        <v>101.40205200000001</v>
      </c>
      <c r="L132">
        <f>'Calculated Tab Properties'!L132</f>
        <v>0.41224331261897118</v>
      </c>
      <c r="M132">
        <f>'Calculated Tab Properties'!M132</f>
        <v>0.42900000442735087</v>
      </c>
      <c r="N132">
        <f>'Calculated Tab Properties'!N132</f>
        <v>0.47100680219160013</v>
      </c>
      <c r="O132" s="27">
        <v>0</v>
      </c>
      <c r="P132" s="27">
        <v>0</v>
      </c>
      <c r="Q132">
        <v>0</v>
      </c>
      <c r="R132">
        <f>'Calculated Tab Properties'!R132</f>
        <v>1</v>
      </c>
      <c r="T132" s="1">
        <v>0</v>
      </c>
      <c r="U132" s="1">
        <v>0</v>
      </c>
      <c r="V132">
        <f>T132*'GEOMETRIC INPUTS'!S132</f>
        <v>0</v>
      </c>
      <c r="W132">
        <v>131</v>
      </c>
      <c r="X132">
        <f t="shared" si="26"/>
        <v>0</v>
      </c>
      <c r="Y132">
        <f t="shared" si="27"/>
        <v>0</v>
      </c>
      <c r="Z132" s="27">
        <f t="shared" si="28"/>
        <v>-4.8136312845689018</v>
      </c>
      <c r="AA132" s="27">
        <f t="shared" si="29"/>
        <v>107.52793340380683</v>
      </c>
      <c r="AB132" s="27">
        <f t="shared" si="30"/>
        <v>163.13798086320691</v>
      </c>
      <c r="AC132" s="27">
        <f t="shared" si="31"/>
        <v>-163.13798086320691</v>
      </c>
      <c r="AD132" s="24" t="str">
        <f>'GT Data'!D134</f>
        <v>TKNODE_260</v>
      </c>
      <c r="AE132" s="25">
        <f t="shared" si="32"/>
        <v>78.68331609100936</v>
      </c>
      <c r="AF132" s="25">
        <f t="shared" si="33"/>
        <v>-142.90884006612876</v>
      </c>
      <c r="AG132" s="25">
        <f t="shared" si="34"/>
        <v>-4.8136312845689018</v>
      </c>
      <c r="AH132" s="25">
        <v>0</v>
      </c>
      <c r="AI132" s="25">
        <v>0</v>
      </c>
      <c r="AJ132" s="25">
        <f t="shared" si="35"/>
        <v>0</v>
      </c>
      <c r="AK132" s="24" t="str">
        <f>'GT Data'!N134</f>
        <v>TKNODE_261</v>
      </c>
      <c r="AL132" s="25">
        <f t="shared" si="36"/>
        <v>-78.68331609100936</v>
      </c>
      <c r="AM132" s="25">
        <f t="shared" si="37"/>
        <v>142.90884006612876</v>
      </c>
      <c r="AN132" s="25">
        <f t="shared" si="38"/>
        <v>107.52793340380683</v>
      </c>
      <c r="AO132" s="25">
        <v>0</v>
      </c>
      <c r="AP132" s="25">
        <v>0</v>
      </c>
      <c r="AQ132" s="25">
        <v>0</v>
      </c>
    </row>
    <row r="133" spans="1:43" x14ac:dyDescent="0.3">
      <c r="A133" t="str">
        <f>'Calculated Tab Properties'!A133</f>
        <v>TAB_4_131</v>
      </c>
      <c r="B133">
        <f>'Calculated Tab Properties'!B133</f>
        <v>4.1032999999999999</v>
      </c>
      <c r="C133">
        <f>'Calculated Tab Properties'!C133</f>
        <v>3.7645163880909047</v>
      </c>
      <c r="D133">
        <f>'Calculated Tab Properties'!D133</f>
        <v>215.69090094544154</v>
      </c>
      <c r="E133">
        <f>'Calculated Tab Properties'!E133</f>
        <v>4.915485161122719</v>
      </c>
      <c r="F133">
        <f>'Calculated Tab Properties'!F133</f>
        <v>2.415485134087398</v>
      </c>
      <c r="G133">
        <f>'Calculated Tab Properties'!G133</f>
        <v>2.5000000270353215</v>
      </c>
      <c r="H133">
        <f>'Calculated Tab Properties'!H133</f>
        <v>3.0219894927308593</v>
      </c>
      <c r="I133">
        <f>'Calculated Tab Properties'!I133</f>
        <v>0.15000001459523368</v>
      </c>
      <c r="J133" s="20">
        <f>'Calculated Tab Properties'!J133</f>
        <v>0.7232381490650287</v>
      </c>
      <c r="K133">
        <f>'Calculated Tab Properties'!K133</f>
        <v>48.533196000000004</v>
      </c>
      <c r="L133">
        <f>'Calculated Tab Properties'!L133</f>
        <v>0.31401306743136176</v>
      </c>
      <c r="M133">
        <f>'Calculated Tab Properties'!M133</f>
        <v>0.3250000035145918</v>
      </c>
      <c r="N133">
        <f>'Calculated Tab Properties'!N133</f>
        <v>0.3928586340550117</v>
      </c>
      <c r="O133" s="27">
        <v>0</v>
      </c>
      <c r="P133" s="27">
        <v>0</v>
      </c>
      <c r="Q133">
        <v>0</v>
      </c>
      <c r="R133">
        <f>'Calculated Tab Properties'!R133</f>
        <v>1</v>
      </c>
      <c r="T133" s="1">
        <v>0</v>
      </c>
      <c r="U133" s="1">
        <v>0</v>
      </c>
      <c r="V133">
        <f>T133*'GEOMETRIC INPUTS'!S133</f>
        <v>0</v>
      </c>
      <c r="W133">
        <v>132</v>
      </c>
      <c r="X133">
        <f t="shared" si="26"/>
        <v>0</v>
      </c>
      <c r="Y133">
        <f t="shared" si="27"/>
        <v>0</v>
      </c>
      <c r="Z133" s="27">
        <f t="shared" si="28"/>
        <v>-3.0250582236581112</v>
      </c>
      <c r="AA133" s="27">
        <f t="shared" si="29"/>
        <v>52.590125928659077</v>
      </c>
      <c r="AB133" s="27">
        <f t="shared" si="30"/>
        <v>60.016067919194676</v>
      </c>
      <c r="AC133" s="27">
        <f t="shared" si="31"/>
        <v>-60.016067919194676</v>
      </c>
      <c r="AD133" s="24" t="str">
        <f>'GT Data'!D135</f>
        <v>TKNODE_262</v>
      </c>
      <c r="AE133" s="25">
        <f t="shared" si="32"/>
        <v>-35.014108516491738</v>
      </c>
      <c r="AF133" s="25">
        <f t="shared" si="33"/>
        <v>48.743621257316626</v>
      </c>
      <c r="AG133" s="25">
        <f t="shared" si="34"/>
        <v>-3.0250582236581112</v>
      </c>
      <c r="AH133" s="25">
        <v>0</v>
      </c>
      <c r="AI133" s="25">
        <v>0</v>
      </c>
      <c r="AJ133" s="25">
        <f t="shared" si="35"/>
        <v>0</v>
      </c>
      <c r="AK133" s="24" t="str">
        <f>'GT Data'!N135</f>
        <v>TKNODE_263</v>
      </c>
      <c r="AL133" s="25">
        <f t="shared" si="36"/>
        <v>35.014108516491738</v>
      </c>
      <c r="AM133" s="25">
        <f t="shared" si="37"/>
        <v>-48.743621257316626</v>
      </c>
      <c r="AN133" s="25">
        <f t="shared" si="38"/>
        <v>52.590125928659077</v>
      </c>
      <c r="AO133" s="25">
        <v>0</v>
      </c>
      <c r="AP133" s="25">
        <v>0</v>
      </c>
      <c r="AQ133" s="25">
        <v>0</v>
      </c>
    </row>
    <row r="134" spans="1:43" x14ac:dyDescent="0.3">
      <c r="A134" t="str">
        <f>'Calculated Tab Properties'!A134</f>
        <v>TAB_4_132</v>
      </c>
      <c r="B134">
        <f>'Calculated Tab Properties'!B134</f>
        <v>2.8079000000000001</v>
      </c>
      <c r="C134">
        <f>'Calculated Tab Properties'!C134</f>
        <v>4.4420272828943954</v>
      </c>
      <c r="D134">
        <f>'Calculated Tab Properties'!D134</f>
        <v>254.50941579181347</v>
      </c>
      <c r="E134">
        <f>'Calculated Tab Properties'!E134</f>
        <v>4.329410831242706</v>
      </c>
      <c r="F134">
        <f>'Calculated Tab Properties'!F134</f>
        <v>1.4294108757883326</v>
      </c>
      <c r="G134">
        <f>'Calculated Tab Properties'!G134</f>
        <v>2.8999999554543732</v>
      </c>
      <c r="H134">
        <f>'Calculated Tab Properties'!H134</f>
        <v>2.374213359269123</v>
      </c>
      <c r="I134">
        <f>'Calculated Tab Properties'!I134</f>
        <v>0.15000004421812546</v>
      </c>
      <c r="J134" s="20">
        <f>'Calculated Tab Properties'!J134</f>
        <v>1.0016925639715748</v>
      </c>
      <c r="K134">
        <f>'Calculated Tab Properties'!K134</f>
        <v>22.852236000000001</v>
      </c>
      <c r="L134">
        <f>'Calculated Tab Properties'!L134</f>
        <v>0.18582341385248324</v>
      </c>
      <c r="M134">
        <f>'Calculated Tab Properties'!M134</f>
        <v>0.37699999420906855</v>
      </c>
      <c r="N134">
        <f>'Calculated Tab Properties'!N134</f>
        <v>0.30864773670498602</v>
      </c>
      <c r="O134" s="27">
        <v>0</v>
      </c>
      <c r="P134" s="27">
        <v>0</v>
      </c>
      <c r="Q134">
        <v>0</v>
      </c>
      <c r="R134">
        <f>'Calculated Tab Properties'!R134</f>
        <v>1</v>
      </c>
      <c r="T134" s="1">
        <v>0</v>
      </c>
      <c r="U134" s="1">
        <v>0</v>
      </c>
      <c r="V134">
        <f>T134*'GEOMETRIC INPUTS'!S134</f>
        <v>0</v>
      </c>
      <c r="W134">
        <v>133</v>
      </c>
      <c r="X134">
        <f t="shared" si="26"/>
        <v>0</v>
      </c>
      <c r="Y134">
        <f t="shared" si="27"/>
        <v>0</v>
      </c>
      <c r="Z134" s="27">
        <f t="shared" si="28"/>
        <v>-2.6875949066794322</v>
      </c>
      <c r="AA134" s="27">
        <f t="shared" si="29"/>
        <v>26.411302051445972</v>
      </c>
      <c r="AB134" s="27">
        <f t="shared" si="30"/>
        <v>17.092880922378491</v>
      </c>
      <c r="AC134" s="27">
        <f t="shared" si="31"/>
        <v>-17.092880922378491</v>
      </c>
      <c r="AD134" s="24" t="str">
        <f>'GT Data'!D136</f>
        <v>TKNODE_264</v>
      </c>
      <c r="AE134" s="25">
        <f t="shared" si="32"/>
        <v>-16.471971036151455</v>
      </c>
      <c r="AF134" s="25">
        <f t="shared" si="33"/>
        <v>4.5651668546503439</v>
      </c>
      <c r="AG134" s="25">
        <f t="shared" si="34"/>
        <v>-2.6875949066794322</v>
      </c>
      <c r="AH134" s="25">
        <v>0</v>
      </c>
      <c r="AI134" s="25">
        <v>0</v>
      </c>
      <c r="AJ134" s="25">
        <f t="shared" si="35"/>
        <v>0</v>
      </c>
      <c r="AK134" s="24" t="str">
        <f>'GT Data'!N136</f>
        <v>TKNODE_265</v>
      </c>
      <c r="AL134" s="25">
        <f t="shared" si="36"/>
        <v>16.471971036151455</v>
      </c>
      <c r="AM134" s="25">
        <f t="shared" si="37"/>
        <v>-4.5651668546503439</v>
      </c>
      <c r="AN134" s="25">
        <f t="shared" si="38"/>
        <v>26.411302051445972</v>
      </c>
      <c r="AO134" s="25">
        <v>0</v>
      </c>
      <c r="AP134" s="25">
        <v>0</v>
      </c>
      <c r="AQ134" s="25">
        <v>0</v>
      </c>
    </row>
    <row r="135" spans="1:43" x14ac:dyDescent="0.3">
      <c r="A135" t="str">
        <f>'Calculated Tab Properties'!A135</f>
        <v>TAB_4_133</v>
      </c>
      <c r="B135">
        <f>'Calculated Tab Properties'!B135</f>
        <v>1.9296</v>
      </c>
      <c r="C135">
        <f>'Calculated Tab Properties'!C135</f>
        <v>3.563175321212583</v>
      </c>
      <c r="D135">
        <f>'Calculated Tab Properties'!D135</f>
        <v>204.15490757065243</v>
      </c>
      <c r="E135">
        <f>'Calculated Tab Properties'!E135</f>
        <v>4.2401692397792159</v>
      </c>
      <c r="F135">
        <f>'Calculated Tab Properties'!F135</f>
        <v>1.7401692759360226</v>
      </c>
      <c r="G135">
        <f>'Calculated Tab Properties'!G135</f>
        <v>2.4999999638431936</v>
      </c>
      <c r="H135">
        <f>'Calculated Tab Properties'!H135</f>
        <v>2.5551199927018109</v>
      </c>
      <c r="I135">
        <f>'Calculated Tab Properties'!I135</f>
        <v>0.1500000468586592</v>
      </c>
      <c r="J135" s="20">
        <f>'Calculated Tab Properties'!J135</f>
        <v>0.89905976556193246</v>
      </c>
      <c r="K135">
        <f>'Calculated Tab Properties'!K135</f>
        <v>72.070080000000004</v>
      </c>
      <c r="L135">
        <f>'Calculated Tab Properties'!L135</f>
        <v>0.22622200587168295</v>
      </c>
      <c r="M135">
        <f>'Calculated Tab Properties'!M135</f>
        <v>0.32499999529961515</v>
      </c>
      <c r="N135">
        <f>'Calculated Tab Properties'!N135</f>
        <v>0.33216559905123544</v>
      </c>
      <c r="O135" s="27">
        <v>0</v>
      </c>
      <c r="P135" s="27">
        <v>0</v>
      </c>
      <c r="Q135">
        <v>0</v>
      </c>
      <c r="R135">
        <f>'Calculated Tab Properties'!R135</f>
        <v>1</v>
      </c>
      <c r="T135" s="1">
        <v>0</v>
      </c>
      <c r="U135" s="1">
        <v>0</v>
      </c>
      <c r="V135">
        <f>T135*'GEOMETRIC INPUTS'!S135</f>
        <v>0</v>
      </c>
      <c r="W135">
        <v>134</v>
      </c>
      <c r="X135">
        <f t="shared" si="26"/>
        <v>0</v>
      </c>
      <c r="Y135">
        <f t="shared" si="27"/>
        <v>0</v>
      </c>
      <c r="Z135" s="27">
        <f t="shared" si="28"/>
        <v>-6.3326787949118151</v>
      </c>
      <c r="AA135" s="27">
        <f t="shared" si="29"/>
        <v>79.286146395134352</v>
      </c>
      <c r="AB135" s="27">
        <f t="shared" si="30"/>
        <v>63.303294902117628</v>
      </c>
      <c r="AC135" s="27">
        <f t="shared" si="31"/>
        <v>-63.303294902117628</v>
      </c>
      <c r="AD135" s="24" t="str">
        <f>'GT Data'!D137</f>
        <v>TKNODE_266</v>
      </c>
      <c r="AE135" s="25">
        <f t="shared" si="32"/>
        <v>-25.904028466585476</v>
      </c>
      <c r="AF135" s="25">
        <f t="shared" si="33"/>
        <v>57.760613350853546</v>
      </c>
      <c r="AG135" s="25">
        <f t="shared" si="34"/>
        <v>-6.3326787949118151</v>
      </c>
      <c r="AH135" s="25">
        <v>0</v>
      </c>
      <c r="AI135" s="25">
        <v>0</v>
      </c>
      <c r="AJ135" s="25">
        <f t="shared" si="35"/>
        <v>0</v>
      </c>
      <c r="AK135" s="24" t="str">
        <f>'GT Data'!N137</f>
        <v>TKNODE_267</v>
      </c>
      <c r="AL135" s="25">
        <f t="shared" si="36"/>
        <v>25.904028466585476</v>
      </c>
      <c r="AM135" s="25">
        <f t="shared" si="37"/>
        <v>-57.760613350853546</v>
      </c>
      <c r="AN135" s="25">
        <f t="shared" si="38"/>
        <v>79.286146395134352</v>
      </c>
      <c r="AO135" s="25">
        <v>0</v>
      </c>
      <c r="AP135" s="25">
        <v>0</v>
      </c>
      <c r="AQ135" s="25">
        <v>0</v>
      </c>
    </row>
    <row r="136" spans="1:43" x14ac:dyDescent="0.3">
      <c r="A136" t="str">
        <f>'Calculated Tab Properties'!A136</f>
        <v>TAB_4_134</v>
      </c>
      <c r="B136">
        <f>'Calculated Tab Properties'!B136</f>
        <v>1.8721000000000001</v>
      </c>
      <c r="C136">
        <f>'Calculated Tab Properties'!C136</f>
        <v>0.14186632657921971</v>
      </c>
      <c r="D136">
        <f>'Calculated Tab Properties'!D136</f>
        <v>8.1283417680139038</v>
      </c>
      <c r="E136">
        <f>'Calculated Tab Properties'!E136</f>
        <v>4.5121512993446418</v>
      </c>
      <c r="F136">
        <f>'Calculated Tab Properties'!F136</f>
        <v>2.6121512903227662</v>
      </c>
      <c r="G136">
        <f>'Calculated Tab Properties'!G136</f>
        <v>1.9000000090218758</v>
      </c>
      <c r="H136">
        <f>'Calculated Tab Properties'!H136</f>
        <v>3.1720954232609788</v>
      </c>
      <c r="I136">
        <f>'Calculated Tab Properties'!I136</f>
        <v>0.15000001820523265</v>
      </c>
      <c r="J136" s="20">
        <f>'Calculated Tab Properties'!J136</f>
        <v>0.6821947123048091</v>
      </c>
      <c r="K136">
        <f>'Calculated Tab Properties'!K136</f>
        <v>10.655112000000001</v>
      </c>
      <c r="L136">
        <f>'Calculated Tab Properties'!L136</f>
        <v>0.33957966774195963</v>
      </c>
      <c r="M136">
        <f>'Calculated Tab Properties'!M136</f>
        <v>0.24700000117284387</v>
      </c>
      <c r="N136">
        <f>'Calculated Tab Properties'!N136</f>
        <v>0.41237240502392725</v>
      </c>
      <c r="O136" s="27">
        <v>0</v>
      </c>
      <c r="P136" s="27">
        <v>0</v>
      </c>
      <c r="Q136">
        <v>0</v>
      </c>
      <c r="R136">
        <f>'Calculated Tab Properties'!R136</f>
        <v>1</v>
      </c>
      <c r="T136" s="1">
        <v>0</v>
      </c>
      <c r="U136" s="1">
        <v>0</v>
      </c>
      <c r="V136">
        <f>T136*'GEOMETRIC INPUTS'!S136</f>
        <v>0</v>
      </c>
      <c r="W136">
        <v>135</v>
      </c>
      <c r="X136">
        <f t="shared" si="26"/>
        <v>0</v>
      </c>
      <c r="Y136">
        <f t="shared" si="27"/>
        <v>0</v>
      </c>
      <c r="Z136" s="27">
        <f t="shared" si="28"/>
        <v>-0.53189884817343391</v>
      </c>
      <c r="AA136" s="27">
        <f t="shared" si="29"/>
        <v>12.185962922112164</v>
      </c>
      <c r="AB136" s="27">
        <f t="shared" si="30"/>
        <v>15.509504299724256</v>
      </c>
      <c r="AC136" s="27">
        <f t="shared" si="31"/>
        <v>-15.509504299724256</v>
      </c>
      <c r="AD136" s="24" t="str">
        <f>'GT Data'!D138</f>
        <v>TKNODE_268</v>
      </c>
      <c r="AE136" s="25">
        <f t="shared" si="32"/>
        <v>2.1929033449994435</v>
      </c>
      <c r="AF136" s="25">
        <f t="shared" si="33"/>
        <v>-15.353693319284954</v>
      </c>
      <c r="AG136" s="25">
        <f t="shared" si="34"/>
        <v>-0.53189884817343391</v>
      </c>
      <c r="AH136" s="25">
        <v>0</v>
      </c>
      <c r="AI136" s="25">
        <v>0</v>
      </c>
      <c r="AJ136" s="25">
        <f t="shared" si="35"/>
        <v>0</v>
      </c>
      <c r="AK136" s="24" t="str">
        <f>'GT Data'!N138</f>
        <v>TKNODE_269</v>
      </c>
      <c r="AL136" s="25">
        <f t="shared" si="36"/>
        <v>-2.1929033449994435</v>
      </c>
      <c r="AM136" s="25">
        <f t="shared" si="37"/>
        <v>15.353693319284954</v>
      </c>
      <c r="AN136" s="25">
        <f t="shared" si="38"/>
        <v>12.185962922112164</v>
      </c>
      <c r="AO136" s="25">
        <v>0</v>
      </c>
      <c r="AP136" s="25">
        <v>0</v>
      </c>
      <c r="AQ136" s="25">
        <v>0</v>
      </c>
    </row>
    <row r="137" spans="1:43" x14ac:dyDescent="0.3">
      <c r="A137" t="str">
        <f>'Calculated Tab Properties'!A137</f>
        <v>TAB_4_135</v>
      </c>
      <c r="B137">
        <f>'Calculated Tab Properties'!B137</f>
        <v>1.5939000000000001</v>
      </c>
      <c r="C137">
        <f>'Calculated Tab Properties'!C137</f>
        <v>3.6864303247643244</v>
      </c>
      <c r="D137">
        <f>'Calculated Tab Properties'!D137</f>
        <v>211.21689907803719</v>
      </c>
      <c r="E137">
        <f>'Calculated Tab Properties'!E137</f>
        <v>5.8680598763864076</v>
      </c>
      <c r="F137">
        <f>'Calculated Tab Properties'!F137</f>
        <v>2.9680598342636055</v>
      </c>
      <c r="G137">
        <f>'Calculated Tab Properties'!G137</f>
        <v>2.9000000421228016</v>
      </c>
      <c r="H137">
        <f>'Calculated Tab Properties'!H137</f>
        <v>3.4556420180829508</v>
      </c>
      <c r="I137">
        <f>'Calculated Tab Properties'!I137</f>
        <v>0.14999999190166682</v>
      </c>
      <c r="J137" s="20">
        <f>'Calculated Tab Properties'!J137</f>
        <v>0.61721180558935274</v>
      </c>
      <c r="K137">
        <f>'Calculated Tab Properties'!K137</f>
        <v>20.696616000000002</v>
      </c>
      <c r="L137">
        <f>'Calculated Tab Properties'!L137</f>
        <v>0.38584777845426871</v>
      </c>
      <c r="M137">
        <f>'Calculated Tab Properties'!M137</f>
        <v>0.37700000547596424</v>
      </c>
      <c r="N137">
        <f>'Calculated Tab Properties'!N137</f>
        <v>0.4492334623507836</v>
      </c>
      <c r="O137" s="27">
        <v>0</v>
      </c>
      <c r="P137" s="27">
        <v>0</v>
      </c>
      <c r="Q137">
        <v>0</v>
      </c>
      <c r="R137">
        <f>'Calculated Tab Properties'!R137</f>
        <v>1</v>
      </c>
      <c r="T137" s="1">
        <v>0</v>
      </c>
      <c r="U137" s="1">
        <v>0</v>
      </c>
      <c r="V137">
        <f>T137*'GEOMETRIC INPUTS'!S137</f>
        <v>0</v>
      </c>
      <c r="W137">
        <v>136</v>
      </c>
      <c r="X137">
        <f t="shared" si="26"/>
        <v>0</v>
      </c>
      <c r="Y137">
        <f t="shared" si="27"/>
        <v>0</v>
      </c>
      <c r="Z137" s="27">
        <f t="shared" si="28"/>
        <v>-1.0372205324327735</v>
      </c>
      <c r="AA137" s="27">
        <f t="shared" si="29"/>
        <v>22.945917778713792</v>
      </c>
      <c r="AB137" s="27">
        <f t="shared" si="30"/>
        <v>32.964469109604131</v>
      </c>
      <c r="AC137" s="27">
        <f t="shared" si="31"/>
        <v>-32.964469109604131</v>
      </c>
      <c r="AD137" s="24" t="str">
        <f>'GT Data'!D139</f>
        <v>TKNODE_270</v>
      </c>
      <c r="AE137" s="25">
        <f t="shared" si="32"/>
        <v>-17.084801047576914</v>
      </c>
      <c r="AF137" s="25">
        <f t="shared" si="33"/>
        <v>28.191590888822855</v>
      </c>
      <c r="AG137" s="25">
        <f t="shared" si="34"/>
        <v>-1.0372205324327735</v>
      </c>
      <c r="AH137" s="25">
        <v>0</v>
      </c>
      <c r="AI137" s="25">
        <v>0</v>
      </c>
      <c r="AJ137" s="25">
        <f t="shared" si="35"/>
        <v>0</v>
      </c>
      <c r="AK137" s="24" t="str">
        <f>'GT Data'!N139</f>
        <v>TKNODE_271</v>
      </c>
      <c r="AL137" s="25">
        <f t="shared" si="36"/>
        <v>17.084801047576914</v>
      </c>
      <c r="AM137" s="25">
        <f t="shared" si="37"/>
        <v>-28.191590888822855</v>
      </c>
      <c r="AN137" s="25">
        <f t="shared" si="38"/>
        <v>22.945917778713792</v>
      </c>
      <c r="AO137" s="25">
        <v>0</v>
      </c>
      <c r="AP137" s="25">
        <v>0</v>
      </c>
      <c r="AQ137" s="25">
        <v>0</v>
      </c>
    </row>
    <row r="138" spans="1:43" x14ac:dyDescent="0.3">
      <c r="A138" t="str">
        <f>'Calculated Tab Properties'!A138</f>
        <v>TAB_4_136</v>
      </c>
      <c r="B138">
        <f>'Calculated Tab Properties'!B138</f>
        <v>1.4350000000000001</v>
      </c>
      <c r="C138">
        <f>'Calculated Tab Properties'!C138</f>
        <v>1.3282127090575233</v>
      </c>
      <c r="D138">
        <f>'Calculated Tab Properties'!D138</f>
        <v>76.100982524633622</v>
      </c>
      <c r="E138">
        <f>'Calculated Tab Properties'!E138</f>
        <v>4.7074760704530787</v>
      </c>
      <c r="F138">
        <f>'Calculated Tab Properties'!F138</f>
        <v>2.2074759734381186</v>
      </c>
      <c r="G138">
        <f>'Calculated Tab Properties'!G138</f>
        <v>2.5000000970149601</v>
      </c>
      <c r="H138">
        <f>'Calculated Tab Properties'!H138</f>
        <v>2.8696735774577182</v>
      </c>
      <c r="I138">
        <f>'Calculated Tab Properties'!I138</f>
        <v>0.14999993425078559</v>
      </c>
      <c r="J138" s="20">
        <f>'Calculated Tab Properties'!J138</f>
        <v>0.77112629916686526</v>
      </c>
      <c r="K138">
        <f>'Calculated Tab Properties'!K138</f>
        <v>66.782484000000011</v>
      </c>
      <c r="L138">
        <f>'Calculated Tab Properties'!L138</f>
        <v>0.28697187654695544</v>
      </c>
      <c r="M138">
        <f>'Calculated Tab Properties'!M138</f>
        <v>0.32500001261194483</v>
      </c>
      <c r="N138">
        <f>'Calculated Tab Properties'!N138</f>
        <v>0.37305756506950338</v>
      </c>
      <c r="O138" s="27">
        <v>0</v>
      </c>
      <c r="P138" s="27">
        <v>0</v>
      </c>
      <c r="Q138">
        <v>0</v>
      </c>
      <c r="R138">
        <f>'Calculated Tab Properties'!R138</f>
        <v>1</v>
      </c>
      <c r="T138" s="1">
        <v>0</v>
      </c>
      <c r="U138" s="1">
        <v>0</v>
      </c>
      <c r="V138">
        <f>T138*'GEOMETRIC INPUTS'!S138</f>
        <v>0</v>
      </c>
      <c r="W138">
        <v>137</v>
      </c>
      <c r="X138">
        <f t="shared" si="26"/>
        <v>0</v>
      </c>
      <c r="Y138">
        <f t="shared" si="27"/>
        <v>0</v>
      </c>
      <c r="Z138" s="27">
        <f t="shared" si="28"/>
        <v>-4.5784763236302561</v>
      </c>
      <c r="AA138" s="27">
        <f t="shared" si="29"/>
        <v>72.345989777858676</v>
      </c>
      <c r="AB138" s="27">
        <f t="shared" si="30"/>
        <v>74.824917761735648</v>
      </c>
      <c r="AC138" s="27">
        <f t="shared" si="31"/>
        <v>-74.824917761735648</v>
      </c>
      <c r="AD138" s="24" t="str">
        <f>'GT Data'!D140</f>
        <v>TKNODE_272</v>
      </c>
      <c r="AE138" s="25">
        <f t="shared" si="32"/>
        <v>72.63408913462618</v>
      </c>
      <c r="AF138" s="25">
        <f t="shared" si="33"/>
        <v>-17.973797974654143</v>
      </c>
      <c r="AG138" s="25">
        <f t="shared" si="34"/>
        <v>-4.5784763236302561</v>
      </c>
      <c r="AH138" s="25">
        <v>0</v>
      </c>
      <c r="AI138" s="25">
        <v>0</v>
      </c>
      <c r="AJ138" s="25">
        <f t="shared" si="35"/>
        <v>0</v>
      </c>
      <c r="AK138" s="24" t="str">
        <f>'GT Data'!N140</f>
        <v>TKNODE_273</v>
      </c>
      <c r="AL138" s="25">
        <f t="shared" si="36"/>
        <v>-72.63408913462618</v>
      </c>
      <c r="AM138" s="25">
        <f t="shared" si="37"/>
        <v>17.973797974654143</v>
      </c>
      <c r="AN138" s="25">
        <f t="shared" si="38"/>
        <v>72.345989777858676</v>
      </c>
      <c r="AO138" s="25">
        <v>0</v>
      </c>
      <c r="AP138" s="25">
        <v>0</v>
      </c>
      <c r="AQ138" s="25">
        <v>0</v>
      </c>
    </row>
    <row r="139" spans="1:43" x14ac:dyDescent="0.3">
      <c r="A139" t="str">
        <f>'Calculated Tab Properties'!A139</f>
        <v>TAB_4_137</v>
      </c>
      <c r="B139">
        <f>'Calculated Tab Properties'!B139</f>
        <v>2.5796999999999999</v>
      </c>
      <c r="C139">
        <f>'Calculated Tab Properties'!C139</f>
        <v>0.90178068641023246</v>
      </c>
      <c r="D139">
        <f>'Calculated Tab Properties'!D139</f>
        <v>51.668227377716711</v>
      </c>
      <c r="E139">
        <f>'Calculated Tab Properties'!E139</f>
        <v>4.5933947489528322</v>
      </c>
      <c r="F139">
        <f>'Calculated Tab Properties'!F139</f>
        <v>2.6933948204787601</v>
      </c>
      <c r="G139">
        <f>'Calculated Tab Properties'!G139</f>
        <v>1.8999999284740723</v>
      </c>
      <c r="H139">
        <f>'Calculated Tab Properties'!H139</f>
        <v>3.2358456558200728</v>
      </c>
      <c r="I139">
        <f>'Calculated Tab Properties'!I139</f>
        <v>0.15000000107473296</v>
      </c>
      <c r="J139" s="20">
        <f>'Calculated Tab Properties'!J139</f>
        <v>0.6662934468752828</v>
      </c>
      <c r="K139">
        <f>'Calculated Tab Properties'!K139</f>
        <v>28.192668000000005</v>
      </c>
      <c r="L139">
        <f>'Calculated Tab Properties'!L139</f>
        <v>0.35014132666223885</v>
      </c>
      <c r="M139">
        <f>'Calculated Tab Properties'!M139</f>
        <v>0.2469999907016294</v>
      </c>
      <c r="N139">
        <f>'Calculated Tab Properties'!N139</f>
        <v>0.4206599352566095</v>
      </c>
      <c r="O139" s="27">
        <v>0</v>
      </c>
      <c r="P139" s="27">
        <v>0</v>
      </c>
      <c r="Q139">
        <v>0</v>
      </c>
      <c r="R139">
        <f>'Calculated Tab Properties'!R139</f>
        <v>1</v>
      </c>
      <c r="T139" s="1">
        <v>0</v>
      </c>
      <c r="U139" s="1">
        <v>0</v>
      </c>
      <c r="V139">
        <f>T139*'GEOMETRIC INPUTS'!S139</f>
        <v>0</v>
      </c>
      <c r="W139">
        <v>138</v>
      </c>
      <c r="X139">
        <f t="shared" si="26"/>
        <v>0</v>
      </c>
      <c r="Y139">
        <f t="shared" si="27"/>
        <v>0</v>
      </c>
      <c r="Z139" s="27">
        <f t="shared" si="28"/>
        <v>-1.4821502456477118</v>
      </c>
      <c r="AA139" s="27">
        <f t="shared" si="29"/>
        <v>30.692619498268193</v>
      </c>
      <c r="AB139" s="27">
        <f t="shared" si="30"/>
        <v>39.572303327334936</v>
      </c>
      <c r="AC139" s="27">
        <f t="shared" si="31"/>
        <v>-39.572303327334936</v>
      </c>
      <c r="AD139" s="24" t="str">
        <f>'GT Data'!D141</f>
        <v>TKNODE_274</v>
      </c>
      <c r="AE139" s="25">
        <f t="shared" si="32"/>
        <v>31.0418031868276</v>
      </c>
      <c r="AF139" s="25">
        <f t="shared" si="33"/>
        <v>-24.543301439310554</v>
      </c>
      <c r="AG139" s="25">
        <f t="shared" si="34"/>
        <v>-1.4821502456477118</v>
      </c>
      <c r="AH139" s="25">
        <v>0</v>
      </c>
      <c r="AI139" s="25">
        <v>0</v>
      </c>
      <c r="AJ139" s="25">
        <f t="shared" si="35"/>
        <v>0</v>
      </c>
      <c r="AK139" s="24" t="str">
        <f>'GT Data'!N141</f>
        <v>TKNODE_275</v>
      </c>
      <c r="AL139" s="25">
        <f t="shared" si="36"/>
        <v>-31.0418031868276</v>
      </c>
      <c r="AM139" s="25">
        <f t="shared" si="37"/>
        <v>24.543301439310554</v>
      </c>
      <c r="AN139" s="25">
        <f t="shared" si="38"/>
        <v>30.692619498268193</v>
      </c>
      <c r="AO139" s="25">
        <v>0</v>
      </c>
      <c r="AP139" s="25">
        <v>0</v>
      </c>
      <c r="AQ139" s="25">
        <v>0</v>
      </c>
    </row>
    <row r="140" spans="1:43" x14ac:dyDescent="0.3">
      <c r="A140" t="str">
        <f>'Calculated Tab Properties'!A140</f>
        <v>TAB_4_138</v>
      </c>
      <c r="B140">
        <f>'Calculated Tab Properties'!B140</f>
        <v>2.8127</v>
      </c>
      <c r="C140">
        <f>'Calculated Tab Properties'!C140</f>
        <v>0.11599448228467968</v>
      </c>
      <c r="D140">
        <f>'Calculated Tab Properties'!D140</f>
        <v>6.6459942817171402</v>
      </c>
      <c r="E140">
        <f>'Calculated Tab Properties'!E140</f>
        <v>4.1492900843493956</v>
      </c>
      <c r="F140">
        <f>'Calculated Tab Properties'!F140</f>
        <v>2.0492900551424156</v>
      </c>
      <c r="G140">
        <f>'Calculated Tab Properties'!G140</f>
        <v>2.1000000292069805</v>
      </c>
      <c r="H140">
        <f>'Calculated Tab Properties'!H140</f>
        <v>2.7581768100597248</v>
      </c>
      <c r="I140">
        <f>'Calculated Tab Properties'!I140</f>
        <v>0.14999996378669631</v>
      </c>
      <c r="J140" s="20">
        <f>'Calculated Tab Properties'!J140</f>
        <v>0.81120381204062542</v>
      </c>
      <c r="K140">
        <f>'Calculated Tab Properties'!K140</f>
        <v>33.038484000000004</v>
      </c>
      <c r="L140">
        <f>'Calculated Tab Properties'!L140</f>
        <v>0.26640770716851403</v>
      </c>
      <c r="M140">
        <f>'Calculated Tab Properties'!M140</f>
        <v>0.27300000379690748</v>
      </c>
      <c r="N140">
        <f>'Calculated Tab Properties'!N140</f>
        <v>0.35856298530776426</v>
      </c>
      <c r="O140" s="27">
        <v>0</v>
      </c>
      <c r="P140" s="27">
        <v>0</v>
      </c>
      <c r="Q140">
        <v>0</v>
      </c>
      <c r="R140">
        <f>'Calculated Tab Properties'!R140</f>
        <v>1</v>
      </c>
      <c r="T140" s="1">
        <v>0</v>
      </c>
      <c r="U140" s="1">
        <v>0</v>
      </c>
      <c r="V140">
        <f>T140*'GEOMETRIC INPUTS'!S140</f>
        <v>0</v>
      </c>
      <c r="W140">
        <v>139</v>
      </c>
      <c r="X140">
        <f t="shared" ref="X140:X203" si="39">V140*COS(C140)</f>
        <v>0</v>
      </c>
      <c r="Y140">
        <f t="shared" ref="Y140:Y203" si="40">V140*SIN(C140)</f>
        <v>0</v>
      </c>
      <c r="Z140" s="27">
        <f t="shared" ref="Z140:Z203" si="41">(F140/2*L140-G140/2*M140-G140/2*O140-I140*(K140+P140)-Q140)/F140</f>
        <v>-2.4249608134357707</v>
      </c>
      <c r="AA140" s="27">
        <f t="shared" ref="AA140:AA203" si="42">SUM(K140:N140) + P140+O140-Z140</f>
        <v>36.361415509708962</v>
      </c>
      <c r="AB140" s="27">
        <f t="shared" ref="AB140:AB203" si="43">(N140*H140*COS(J140) + 2*H140*COS(J140)*(L140+M140+O140+K140+P140-Z140)/(2*H140*SIN(J140)))</f>
        <v>34.872088559386924</v>
      </c>
      <c r="AC140" s="27">
        <f t="shared" ref="AC140:AC203" si="44">X140-AB140</f>
        <v>-34.872088559386924</v>
      </c>
      <c r="AD140" s="24" t="str">
        <f>'GT Data'!D142</f>
        <v>TKNODE_276</v>
      </c>
      <c r="AE140" s="25">
        <f t="shared" ref="AE140:AE203" si="45">-AC140*SIN(C140) + Y140*COS(C140)</f>
        <v>4.0359053027448635</v>
      </c>
      <c r="AF140" s="25">
        <f t="shared" ref="AF140:AF203" si="46">AC140*COS(C140) + Y140*SIN(C140)</f>
        <v>-34.637754385655548</v>
      </c>
      <c r="AG140" s="25">
        <f t="shared" ref="AG140:AG203" si="47">Z140</f>
        <v>-2.4249608134357707</v>
      </c>
      <c r="AH140" s="25">
        <v>0</v>
      </c>
      <c r="AI140" s="25">
        <v>0</v>
      </c>
      <c r="AJ140" s="25">
        <f t="shared" ref="AJ140:AJ203" si="48">Y140*(F140+I140)</f>
        <v>0</v>
      </c>
      <c r="AK140" s="24" t="str">
        <f>'GT Data'!N142</f>
        <v>TKNODE_277</v>
      </c>
      <c r="AL140" s="25">
        <f t="shared" ref="AL140:AL203" si="49">-AB140*SIN(C140)</f>
        <v>-4.0359053027448635</v>
      </c>
      <c r="AM140" s="25">
        <f t="shared" ref="AM140:AM203" si="50">AB140*COS(C140)</f>
        <v>34.637754385655548</v>
      </c>
      <c r="AN140" s="25">
        <f t="shared" ref="AN140:AN203" si="51">AA140</f>
        <v>36.361415509708962</v>
      </c>
      <c r="AO140" s="25">
        <v>0</v>
      </c>
      <c r="AP140" s="25">
        <v>0</v>
      </c>
      <c r="AQ140" s="25">
        <v>0</v>
      </c>
    </row>
    <row r="141" spans="1:43" x14ac:dyDescent="0.3">
      <c r="A141" t="str">
        <f>'Calculated Tab Properties'!A141</f>
        <v>TAB_4_139</v>
      </c>
      <c r="B141">
        <f>'Calculated Tab Properties'!B141</f>
        <v>2.8875999999999999</v>
      </c>
      <c r="C141">
        <f>'Calculated Tab Properties'!C141</f>
        <v>3.674200901054558</v>
      </c>
      <c r="D141">
        <f>'Calculated Tab Properties'!D141</f>
        <v>210.51620471359035</v>
      </c>
      <c r="E141">
        <f>'Calculated Tab Properties'!E141</f>
        <v>3.0966828214103188</v>
      </c>
      <c r="F141">
        <f>'Calculated Tab Properties'!F141</f>
        <v>1.3966828398883759</v>
      </c>
      <c r="G141">
        <f>'Calculated Tab Properties'!G141</f>
        <v>1.6999999815219446</v>
      </c>
      <c r="H141">
        <f>'Calculated Tab Properties'!H141</f>
        <v>2.3566212780769953</v>
      </c>
      <c r="I141">
        <f>'Calculated Tab Properties'!I141</f>
        <v>0.15000005157899049</v>
      </c>
      <c r="J141" s="20">
        <f>'Calculated Tab Properties'!J141</f>
        <v>1.0134706428780293</v>
      </c>
      <c r="K141">
        <f>'Calculated Tab Properties'!K141</f>
        <v>32.526996000000004</v>
      </c>
      <c r="L141">
        <f>'Calculated Tab Properties'!L141</f>
        <v>0.18156876918548887</v>
      </c>
      <c r="M141">
        <f>'Calculated Tab Properties'!M141</f>
        <v>0.2209999975978528</v>
      </c>
      <c r="N141">
        <f>'Calculated Tab Properties'!N141</f>
        <v>0.3063607661500094</v>
      </c>
      <c r="O141" s="27">
        <v>0</v>
      </c>
      <c r="P141" s="27">
        <v>0</v>
      </c>
      <c r="Q141">
        <v>0</v>
      </c>
      <c r="R141">
        <f>'Calculated Tab Properties'!R141</f>
        <v>1</v>
      </c>
      <c r="T141" s="1">
        <v>0</v>
      </c>
      <c r="U141" s="1">
        <v>0</v>
      </c>
      <c r="V141">
        <f>T141*'GEOMETRIC INPUTS'!S141</f>
        <v>0</v>
      </c>
      <c r="W141">
        <v>140</v>
      </c>
      <c r="X141">
        <f t="shared" si="39"/>
        <v>0</v>
      </c>
      <c r="Y141">
        <f t="shared" si="40"/>
        <v>0</v>
      </c>
      <c r="Z141" s="27">
        <f t="shared" si="41"/>
        <v>-3.5370264031670011</v>
      </c>
      <c r="AA141" s="27">
        <f t="shared" si="42"/>
        <v>36.772951936100355</v>
      </c>
      <c r="AB141" s="27">
        <f t="shared" si="43"/>
        <v>23.108949847509447</v>
      </c>
      <c r="AC141" s="27">
        <f t="shared" si="44"/>
        <v>-23.108949847509447</v>
      </c>
      <c r="AD141" s="24" t="str">
        <f>'GT Data'!D143</f>
        <v>TKNODE_278</v>
      </c>
      <c r="AE141" s="25">
        <f t="shared" si="45"/>
        <v>-11.734309544422008</v>
      </c>
      <c r="AF141" s="25">
        <f t="shared" si="46"/>
        <v>19.908027088850201</v>
      </c>
      <c r="AG141" s="25">
        <f t="shared" si="47"/>
        <v>-3.5370264031670011</v>
      </c>
      <c r="AH141" s="25">
        <v>0</v>
      </c>
      <c r="AI141" s="25">
        <v>0</v>
      </c>
      <c r="AJ141" s="25">
        <f t="shared" si="48"/>
        <v>0</v>
      </c>
      <c r="AK141" s="24" t="str">
        <f>'GT Data'!N143</f>
        <v>TKNODE_279</v>
      </c>
      <c r="AL141" s="25">
        <f t="shared" si="49"/>
        <v>11.734309544422008</v>
      </c>
      <c r="AM141" s="25">
        <f t="shared" si="50"/>
        <v>-19.908027088850201</v>
      </c>
      <c r="AN141" s="25">
        <f t="shared" si="51"/>
        <v>36.772951936100355</v>
      </c>
      <c r="AO141" s="25">
        <v>0</v>
      </c>
      <c r="AP141" s="25">
        <v>0</v>
      </c>
      <c r="AQ141" s="25">
        <v>0</v>
      </c>
    </row>
    <row r="142" spans="1:43" x14ac:dyDescent="0.3">
      <c r="A142" t="str">
        <f>'Calculated Tab Properties'!A142</f>
        <v>TAB_4_140</v>
      </c>
      <c r="B142">
        <f>'Calculated Tab Properties'!B142</f>
        <v>2.4878</v>
      </c>
      <c r="C142">
        <f>'Calculated Tab Properties'!C142</f>
        <v>4.6759480386641794</v>
      </c>
      <c r="D142">
        <f>'Calculated Tab Properties'!D142</f>
        <v>267.91208783793257</v>
      </c>
      <c r="E142">
        <f>'Calculated Tab Properties'!E142</f>
        <v>3.4535812244372894</v>
      </c>
      <c r="F142">
        <f>'Calculated Tab Properties'!F142</f>
        <v>1.5535813212678184</v>
      </c>
      <c r="G142">
        <f>'Calculated Tab Properties'!G142</f>
        <v>1.8999999031694734</v>
      </c>
      <c r="H142">
        <f>'Calculated Tab Properties'!H142</f>
        <v>2.4431133876501434</v>
      </c>
      <c r="I142">
        <f>'Calculated Tab Properties'!I142</f>
        <v>0.15000008708414161</v>
      </c>
      <c r="J142" s="20">
        <f>'Calculated Tab Properties'!J142</f>
        <v>0.95901730899148807</v>
      </c>
      <c r="K142">
        <f>'Calculated Tab Properties'!K142</f>
        <v>23.385035999999999</v>
      </c>
      <c r="L142">
        <f>'Calculated Tab Properties'!L142</f>
        <v>0.20196557176481642</v>
      </c>
      <c r="M142">
        <f>'Calculated Tab Properties'!M142</f>
        <v>0.24699998741203155</v>
      </c>
      <c r="N142">
        <f>'Calculated Tab Properties'!N142</f>
        <v>0.31760474039451864</v>
      </c>
      <c r="O142" s="27">
        <v>0</v>
      </c>
      <c r="P142" s="27">
        <v>0</v>
      </c>
      <c r="Q142">
        <v>0</v>
      </c>
      <c r="R142">
        <f>'Calculated Tab Properties'!R142</f>
        <v>1</v>
      </c>
      <c r="T142" s="1">
        <v>0</v>
      </c>
      <c r="U142" s="1">
        <v>0</v>
      </c>
      <c r="V142">
        <f>T142*'GEOMETRIC INPUTS'!S142</f>
        <v>0</v>
      </c>
      <c r="W142">
        <v>141</v>
      </c>
      <c r="X142">
        <f t="shared" si="39"/>
        <v>0</v>
      </c>
      <c r="Y142">
        <f t="shared" si="40"/>
        <v>0</v>
      </c>
      <c r="Z142" s="27">
        <f t="shared" si="41"/>
        <v>-2.3079077957156064</v>
      </c>
      <c r="AA142" s="27">
        <f t="shared" si="42"/>
        <v>26.459514095286973</v>
      </c>
      <c r="AB142" s="27">
        <f t="shared" si="43"/>
        <v>18.786028821183752</v>
      </c>
      <c r="AC142" s="27">
        <f t="shared" si="44"/>
        <v>-18.786028821183752</v>
      </c>
      <c r="AD142" s="24" t="str">
        <f>'GT Data'!D144</f>
        <v>TKNODE_280</v>
      </c>
      <c r="AE142" s="25">
        <f t="shared" si="45"/>
        <v>-18.773556820914564</v>
      </c>
      <c r="AF142" s="25">
        <f t="shared" si="46"/>
        <v>0.68442907758130433</v>
      </c>
      <c r="AG142" s="25">
        <f t="shared" si="47"/>
        <v>-2.3079077957156064</v>
      </c>
      <c r="AH142" s="25">
        <v>0</v>
      </c>
      <c r="AI142" s="25">
        <v>0</v>
      </c>
      <c r="AJ142" s="25">
        <f t="shared" si="48"/>
        <v>0</v>
      </c>
      <c r="AK142" s="24" t="str">
        <f>'GT Data'!N144</f>
        <v>TKNODE_281</v>
      </c>
      <c r="AL142" s="25">
        <f t="shared" si="49"/>
        <v>18.773556820914564</v>
      </c>
      <c r="AM142" s="25">
        <f t="shared" si="50"/>
        <v>-0.68442907758130433</v>
      </c>
      <c r="AN142" s="25">
        <f t="shared" si="51"/>
        <v>26.459514095286973</v>
      </c>
      <c r="AO142" s="25">
        <v>0</v>
      </c>
      <c r="AP142" s="25">
        <v>0</v>
      </c>
      <c r="AQ142" s="25">
        <v>0</v>
      </c>
    </row>
    <row r="143" spans="1:43" x14ac:dyDescent="0.3">
      <c r="A143" t="str">
        <f>'Calculated Tab Properties'!A143</f>
        <v>TAB_4_141</v>
      </c>
      <c r="B143">
        <f>'Calculated Tab Properties'!B143</f>
        <v>2.8574000000000002</v>
      </c>
      <c r="C143">
        <f>'Calculated Tab Properties'!C143</f>
        <v>5.2957703818092465</v>
      </c>
      <c r="D143">
        <f>'Calculated Tab Properties'!D143</f>
        <v>303.42529214805438</v>
      </c>
      <c r="E143">
        <f>'Calculated Tab Properties'!E143</f>
        <v>4.2253288907938167</v>
      </c>
      <c r="F143">
        <f>'Calculated Tab Properties'!F143</f>
        <v>2.3253288838114323</v>
      </c>
      <c r="G143">
        <f>'Calculated Tab Properties'!G143</f>
        <v>1.9000000069823846</v>
      </c>
      <c r="H143">
        <f>'Calculated Tab Properties'!H143</f>
        <v>2.9547308297989421</v>
      </c>
      <c r="I143">
        <f>'Calculated Tab Properties'!I143</f>
        <v>0.14999999532416658</v>
      </c>
      <c r="J143" s="20">
        <f>'Calculated Tab Properties'!J143</f>
        <v>0.74351656234505681</v>
      </c>
      <c r="K143">
        <f>'Calculated Tab Properties'!K143</f>
        <v>15.841920000000002</v>
      </c>
      <c r="L143">
        <f>'Calculated Tab Properties'!L143</f>
        <v>0.30229275489548624</v>
      </c>
      <c r="M143">
        <f>'Calculated Tab Properties'!M143</f>
        <v>0.24700000090771002</v>
      </c>
      <c r="N143">
        <f>'Calculated Tab Properties'!N143</f>
        <v>0.38411500787386249</v>
      </c>
      <c r="O143" s="27">
        <v>0</v>
      </c>
      <c r="P143" s="27">
        <v>0</v>
      </c>
      <c r="Q143">
        <v>0</v>
      </c>
      <c r="R143">
        <f>'Calculated Tab Properties'!R143</f>
        <v>1</v>
      </c>
      <c r="T143" s="1">
        <v>0</v>
      </c>
      <c r="U143" s="1">
        <v>0</v>
      </c>
      <c r="V143">
        <f>T143*'GEOMETRIC INPUTS'!S143</f>
        <v>0</v>
      </c>
      <c r="W143">
        <v>142</v>
      </c>
      <c r="X143">
        <f t="shared" si="39"/>
        <v>0</v>
      </c>
      <c r="Y143">
        <f t="shared" si="40"/>
        <v>0</v>
      </c>
      <c r="Z143" s="27">
        <f t="shared" si="41"/>
        <v>-0.9716788477612166</v>
      </c>
      <c r="AA143" s="27">
        <f t="shared" si="42"/>
        <v>17.74700661143828</v>
      </c>
      <c r="AB143" s="27">
        <f t="shared" si="43"/>
        <v>19.717197282305129</v>
      </c>
      <c r="AC143" s="27">
        <f t="shared" si="44"/>
        <v>-19.717197282305129</v>
      </c>
      <c r="AD143" s="24" t="str">
        <f>'GT Data'!D145</f>
        <v>TKNODE_282</v>
      </c>
      <c r="AE143" s="25">
        <f t="shared" si="45"/>
        <v>-16.456067149812121</v>
      </c>
      <c r="AF143" s="25">
        <f t="shared" si="46"/>
        <v>-10.861202632775765</v>
      </c>
      <c r="AG143" s="25">
        <f t="shared" si="47"/>
        <v>-0.9716788477612166</v>
      </c>
      <c r="AH143" s="25">
        <v>0</v>
      </c>
      <c r="AI143" s="25">
        <v>0</v>
      </c>
      <c r="AJ143" s="25">
        <f t="shared" si="48"/>
        <v>0</v>
      </c>
      <c r="AK143" s="24" t="str">
        <f>'GT Data'!N145</f>
        <v>TKNODE_283</v>
      </c>
      <c r="AL143" s="25">
        <f t="shared" si="49"/>
        <v>16.456067149812121</v>
      </c>
      <c r="AM143" s="25">
        <f t="shared" si="50"/>
        <v>10.861202632775765</v>
      </c>
      <c r="AN143" s="25">
        <f t="shared" si="51"/>
        <v>17.74700661143828</v>
      </c>
      <c r="AO143" s="25">
        <v>0</v>
      </c>
      <c r="AP143" s="25">
        <v>0</v>
      </c>
      <c r="AQ143" s="25">
        <v>0</v>
      </c>
    </row>
    <row r="144" spans="1:43" x14ac:dyDescent="0.3">
      <c r="A144" t="str">
        <f>'Calculated Tab Properties'!A144</f>
        <v>TAB_4_142</v>
      </c>
      <c r="B144">
        <f>'Calculated Tab Properties'!B144</f>
        <v>4.0178000000000003</v>
      </c>
      <c r="C144">
        <f>'Calculated Tab Properties'!C144</f>
        <v>0.59781642794583634</v>
      </c>
      <c r="D144">
        <f>'Calculated Tab Properties'!D144</f>
        <v>34.252358244883105</v>
      </c>
      <c r="E144">
        <f>'Calculated Tab Properties'!E144</f>
        <v>3.5842117959325579</v>
      </c>
      <c r="F144">
        <f>'Calculated Tab Properties'!F144</f>
        <v>1.0842118033046548</v>
      </c>
      <c r="G144">
        <f>'Calculated Tab Properties'!G144</f>
        <v>2.4999999926279077</v>
      </c>
      <c r="H144">
        <f>'Calculated Tab Properties'!H144</f>
        <v>2.2074312657999506</v>
      </c>
      <c r="I144">
        <f>'Calculated Tab Properties'!I144</f>
        <v>0.15000004271936024</v>
      </c>
      <c r="J144" s="20">
        <f>'Calculated Tab Properties'!J144</f>
        <v>1.1338083004362156</v>
      </c>
      <c r="K144">
        <f>'Calculated Tab Properties'!K144</f>
        <v>73.307508000000013</v>
      </c>
      <c r="L144">
        <f>'Calculated Tab Properties'!L144</f>
        <v>0.14094753442960514</v>
      </c>
      <c r="M144">
        <f>'Calculated Tab Properties'!M144</f>
        <v>0.32499999904162802</v>
      </c>
      <c r="N144">
        <f>'Calculated Tab Properties'!N144</f>
        <v>0.28696606455399359</v>
      </c>
      <c r="O144" s="27">
        <v>0</v>
      </c>
      <c r="P144" s="27">
        <v>0</v>
      </c>
      <c r="Q144">
        <v>0</v>
      </c>
      <c r="R144">
        <f>'Calculated Tab Properties'!R144</f>
        <v>1</v>
      </c>
      <c r="T144" s="1">
        <v>0</v>
      </c>
      <c r="U144" s="1">
        <v>0</v>
      </c>
      <c r="V144">
        <f>T144*'GEOMETRIC INPUTS'!S144</f>
        <v>0</v>
      </c>
      <c r="W144">
        <v>143</v>
      </c>
      <c r="X144">
        <f t="shared" si="39"/>
        <v>0</v>
      </c>
      <c r="Y144">
        <f t="shared" si="40"/>
        <v>0</v>
      </c>
      <c r="Z144" s="27">
        <f t="shared" si="41"/>
        <v>-10.446271479885167</v>
      </c>
      <c r="AA144" s="27">
        <f t="shared" si="42"/>
        <v>84.506693077910398</v>
      </c>
      <c r="AB144" s="27">
        <f t="shared" si="43"/>
        <v>39.607643563889553</v>
      </c>
      <c r="AC144" s="27">
        <f t="shared" si="44"/>
        <v>-39.607643563889553</v>
      </c>
      <c r="AD144" s="24" t="str">
        <f>'GT Data'!D146</f>
        <v>TKNODE_284</v>
      </c>
      <c r="AE144" s="25">
        <f t="shared" si="45"/>
        <v>22.292724473478376</v>
      </c>
      <c r="AF144" s="25">
        <f t="shared" si="46"/>
        <v>-32.738354635407376</v>
      </c>
      <c r="AG144" s="25">
        <f t="shared" si="47"/>
        <v>-10.446271479885167</v>
      </c>
      <c r="AH144" s="25">
        <v>0</v>
      </c>
      <c r="AI144" s="25">
        <v>0</v>
      </c>
      <c r="AJ144" s="25">
        <f t="shared" si="48"/>
        <v>0</v>
      </c>
      <c r="AK144" s="24" t="str">
        <f>'GT Data'!N146</f>
        <v>TKNODE_285</v>
      </c>
      <c r="AL144" s="25">
        <f t="shared" si="49"/>
        <v>-22.292724473478376</v>
      </c>
      <c r="AM144" s="25">
        <f t="shared" si="50"/>
        <v>32.738354635407376</v>
      </c>
      <c r="AN144" s="25">
        <f t="shared" si="51"/>
        <v>84.506693077910398</v>
      </c>
      <c r="AO144" s="25">
        <v>0</v>
      </c>
      <c r="AP144" s="25">
        <v>0</v>
      </c>
      <c r="AQ144" s="25">
        <v>0</v>
      </c>
    </row>
    <row r="145" spans="1:43" x14ac:dyDescent="0.3">
      <c r="A145" t="str">
        <f>'Calculated Tab Properties'!A145</f>
        <v>TAB_4_143</v>
      </c>
      <c r="B145">
        <f>'Calculated Tab Properties'!B145</f>
        <v>3.2355</v>
      </c>
      <c r="C145">
        <f>'Calculated Tab Properties'!C145</f>
        <v>3.3884746442210929</v>
      </c>
      <c r="D145">
        <f>'Calculated Tab Properties'!D145</f>
        <v>194.14529610096179</v>
      </c>
      <c r="E145">
        <f>'Calculated Tab Properties'!E145</f>
        <v>5.5664805988745538</v>
      </c>
      <c r="F145">
        <f>'Calculated Tab Properties'!F145</f>
        <v>3.2664805897665472</v>
      </c>
      <c r="G145">
        <f>'Calculated Tab Properties'!G145</f>
        <v>2.3000000091080088</v>
      </c>
      <c r="H145">
        <f>'Calculated Tab Properties'!H145</f>
        <v>3.7030332876986094</v>
      </c>
      <c r="I145">
        <f>'Calculated Tab Properties'!I145</f>
        <v>0.14999994588842314</v>
      </c>
      <c r="J145" s="20">
        <f>'Calculated Tab Properties'!J145</f>
        <v>0.5705532696199157</v>
      </c>
      <c r="K145">
        <f>'Calculated Tab Properties'!K145</f>
        <v>38.948124</v>
      </c>
      <c r="L145">
        <f>'Calculated Tab Properties'!L145</f>
        <v>0.42464247666965116</v>
      </c>
      <c r="M145">
        <f>'Calculated Tab Properties'!M145</f>
        <v>0.29900000118404119</v>
      </c>
      <c r="N145">
        <f>'Calculated Tab Properties'!N145</f>
        <v>0.48139432740081922</v>
      </c>
      <c r="O145" s="27">
        <v>0</v>
      </c>
      <c r="P145" s="27">
        <v>0</v>
      </c>
      <c r="Q145">
        <v>0</v>
      </c>
      <c r="R145">
        <f>'Calculated Tab Properties'!R145</f>
        <v>1</v>
      </c>
      <c r="T145" s="1">
        <v>0</v>
      </c>
      <c r="U145" s="1">
        <v>0</v>
      </c>
      <c r="V145">
        <f>T145*'GEOMETRIC INPUTS'!S145</f>
        <v>0</v>
      </c>
      <c r="W145">
        <v>144</v>
      </c>
      <c r="X145">
        <f t="shared" si="39"/>
        <v>0</v>
      </c>
      <c r="Y145">
        <f t="shared" si="40"/>
        <v>0</v>
      </c>
      <c r="Z145" s="27">
        <f t="shared" si="41"/>
        <v>-1.6814804620515227</v>
      </c>
      <c r="AA145" s="27">
        <f t="shared" si="42"/>
        <v>41.83464126730604</v>
      </c>
      <c r="AB145" s="27">
        <f t="shared" si="43"/>
        <v>65.938566255696728</v>
      </c>
      <c r="AC145" s="27">
        <f t="shared" si="44"/>
        <v>-65.938566255696728</v>
      </c>
      <c r="AD145" s="24" t="str">
        <f>'GT Data'!D147</f>
        <v>TKNODE_286</v>
      </c>
      <c r="AE145" s="25">
        <f t="shared" si="45"/>
        <v>-16.114177830054981</v>
      </c>
      <c r="AF145" s="25">
        <f t="shared" si="46"/>
        <v>63.939250798850246</v>
      </c>
      <c r="AG145" s="25">
        <f t="shared" si="47"/>
        <v>-1.6814804620515227</v>
      </c>
      <c r="AH145" s="25">
        <v>0</v>
      </c>
      <c r="AI145" s="25">
        <v>0</v>
      </c>
      <c r="AJ145" s="25">
        <f t="shared" si="48"/>
        <v>0</v>
      </c>
      <c r="AK145" s="24" t="str">
        <f>'GT Data'!N147</f>
        <v>TKNODE_287</v>
      </c>
      <c r="AL145" s="25">
        <f t="shared" si="49"/>
        <v>16.114177830054981</v>
      </c>
      <c r="AM145" s="25">
        <f t="shared" si="50"/>
        <v>-63.939250798850246</v>
      </c>
      <c r="AN145" s="25">
        <f t="shared" si="51"/>
        <v>41.83464126730604</v>
      </c>
      <c r="AO145" s="25">
        <v>0</v>
      </c>
      <c r="AP145" s="25">
        <v>0</v>
      </c>
      <c r="AQ145" s="25">
        <v>0</v>
      </c>
    </row>
    <row r="146" spans="1:43" x14ac:dyDescent="0.3">
      <c r="A146" t="str">
        <f>'Calculated Tab Properties'!A146</f>
        <v>TAB_4_144</v>
      </c>
      <c r="B146">
        <f>'Calculated Tab Properties'!B146</f>
        <v>2.2888999999999999</v>
      </c>
      <c r="C146">
        <f>'Calculated Tab Properties'!C146</f>
        <v>3.8348164804623863</v>
      </c>
      <c r="D146">
        <f>'Calculated Tab Properties'!D146</f>
        <v>219.71879953770727</v>
      </c>
      <c r="E146">
        <f>'Calculated Tab Properties'!E146</f>
        <v>6.1461557748769771</v>
      </c>
      <c r="F146">
        <f>'Calculated Tab Properties'!F146</f>
        <v>4.0461558018799089</v>
      </c>
      <c r="G146">
        <f>'Calculated Tab Properties'!G146</f>
        <v>2.0999999729970686</v>
      </c>
      <c r="H146">
        <f>'Calculated Tab Properties'!H146</f>
        <v>4.3795014944069939</v>
      </c>
      <c r="I146">
        <f>'Calculated Tab Properties'!I146</f>
        <v>0.14999998623749955</v>
      </c>
      <c r="J146" s="20">
        <f>'Calculated Tab Properties'!J146</f>
        <v>0.47425183367260132</v>
      </c>
      <c r="K146">
        <f>'Calculated Tab Properties'!K146</f>
        <v>24.356952000000003</v>
      </c>
      <c r="L146">
        <f>'Calculated Tab Properties'!L146</f>
        <v>0.52600025424438812</v>
      </c>
      <c r="M146">
        <f>'Calculated Tab Properties'!M146</f>
        <v>0.27299999648961892</v>
      </c>
      <c r="N146">
        <f>'Calculated Tab Properties'!N146</f>
        <v>0.56933519427290924</v>
      </c>
      <c r="O146" s="27">
        <v>0</v>
      </c>
      <c r="P146" s="27">
        <v>0</v>
      </c>
      <c r="Q146">
        <v>0</v>
      </c>
      <c r="R146">
        <f>'Calculated Tab Properties'!R146</f>
        <v>1</v>
      </c>
      <c r="T146" s="1">
        <v>0</v>
      </c>
      <c r="U146" s="1">
        <v>0</v>
      </c>
      <c r="V146">
        <f>T146*'GEOMETRIC INPUTS'!S146</f>
        <v>0</v>
      </c>
      <c r="W146">
        <v>145</v>
      </c>
      <c r="X146">
        <f t="shared" si="39"/>
        <v>0</v>
      </c>
      <c r="Y146">
        <f t="shared" si="40"/>
        <v>0</v>
      </c>
      <c r="Z146" s="27">
        <f t="shared" si="41"/>
        <v>-0.71081122625796023</v>
      </c>
      <c r="AA146" s="27">
        <f t="shared" si="42"/>
        <v>26.43609867126488</v>
      </c>
      <c r="AB146" s="27">
        <f t="shared" si="43"/>
        <v>52.608694649187264</v>
      </c>
      <c r="AC146" s="27">
        <f t="shared" si="44"/>
        <v>-52.608694649187264</v>
      </c>
      <c r="AD146" s="24" t="str">
        <f>'GT Data'!D148</f>
        <v>TKNODE_288</v>
      </c>
      <c r="AE146" s="25">
        <f t="shared" si="45"/>
        <v>-33.618020352641146</v>
      </c>
      <c r="AF146" s="25">
        <f t="shared" si="46"/>
        <v>40.466077895699634</v>
      </c>
      <c r="AG146" s="25">
        <f t="shared" si="47"/>
        <v>-0.71081122625796023</v>
      </c>
      <c r="AH146" s="25">
        <v>0</v>
      </c>
      <c r="AI146" s="25">
        <v>0</v>
      </c>
      <c r="AJ146" s="25">
        <f t="shared" si="48"/>
        <v>0</v>
      </c>
      <c r="AK146" s="24" t="str">
        <f>'GT Data'!N148</f>
        <v>TKNODE_289</v>
      </c>
      <c r="AL146" s="25">
        <f t="shared" si="49"/>
        <v>33.618020352641146</v>
      </c>
      <c r="AM146" s="25">
        <f t="shared" si="50"/>
        <v>-40.466077895699634</v>
      </c>
      <c r="AN146" s="25">
        <f t="shared" si="51"/>
        <v>26.43609867126488</v>
      </c>
      <c r="AO146" s="25">
        <v>0</v>
      </c>
      <c r="AP146" s="25">
        <v>0</v>
      </c>
      <c r="AQ146" s="25">
        <v>0</v>
      </c>
    </row>
    <row r="147" spans="1:43" x14ac:dyDescent="0.3">
      <c r="A147" t="str">
        <f>'Calculated Tab Properties'!A147</f>
        <v>TAB_4_145</v>
      </c>
      <c r="B147">
        <f>'Calculated Tab Properties'!B147</f>
        <v>2.0615999999999999</v>
      </c>
      <c r="C147">
        <f>'Calculated Tab Properties'!C147</f>
        <v>4.2899636570142796</v>
      </c>
      <c r="D147">
        <f>'Calculated Tab Properties'!D147</f>
        <v>245.79681181142647</v>
      </c>
      <c r="E147">
        <f>'Calculated Tab Properties'!E147</f>
        <v>4.9827807580000014</v>
      </c>
      <c r="F147">
        <f>'Calculated Tab Properties'!F147</f>
        <v>2.68278076372119</v>
      </c>
      <c r="G147">
        <f>'Calculated Tab Properties'!G147</f>
        <v>2.2999999942788114</v>
      </c>
      <c r="H147">
        <f>'Calculated Tab Properties'!H147</f>
        <v>3.2272246343917033</v>
      </c>
      <c r="I147">
        <f>'Calculated Tab Properties'!I147</f>
        <v>0.15000001696123166</v>
      </c>
      <c r="J147" s="20">
        <f>'Calculated Tab Properties'!J147</f>
        <v>0.66839549831439315</v>
      </c>
      <c r="K147">
        <f>'Calculated Tab Properties'!K147</f>
        <v>26.385588000000002</v>
      </c>
      <c r="L147">
        <f>'Calculated Tab Properties'!L147</f>
        <v>0.34876149928375472</v>
      </c>
      <c r="M147">
        <f>'Calculated Tab Properties'!M147</f>
        <v>0.29899999925624549</v>
      </c>
      <c r="N147">
        <f>'Calculated Tab Properties'!N147</f>
        <v>0.41953920247092141</v>
      </c>
      <c r="O147" s="27">
        <v>0</v>
      </c>
      <c r="P147" s="27">
        <v>0</v>
      </c>
      <c r="Q147">
        <v>0</v>
      </c>
      <c r="R147">
        <f>'Calculated Tab Properties'!R147</f>
        <v>1</v>
      </c>
      <c r="T147" s="1">
        <v>0</v>
      </c>
      <c r="U147" s="1">
        <v>0</v>
      </c>
      <c r="V147">
        <f>T147*'GEOMETRIC INPUTS'!S147</f>
        <v>0</v>
      </c>
      <c r="W147">
        <v>146</v>
      </c>
      <c r="X147">
        <f t="shared" si="39"/>
        <v>0</v>
      </c>
      <c r="Y147">
        <f t="shared" si="40"/>
        <v>0</v>
      </c>
      <c r="Z147" s="27">
        <f t="shared" si="41"/>
        <v>-1.4290632231167151</v>
      </c>
      <c r="AA147" s="27">
        <f t="shared" si="42"/>
        <v>28.881951924127637</v>
      </c>
      <c r="AB147" s="27">
        <f t="shared" si="43"/>
        <v>37.10712782031883</v>
      </c>
      <c r="AC147" s="27">
        <f t="shared" si="44"/>
        <v>-37.10712782031883</v>
      </c>
      <c r="AD147" s="24" t="str">
        <f>'GT Data'!D149</f>
        <v>TKNODE_290</v>
      </c>
      <c r="AE147" s="25">
        <f t="shared" si="45"/>
        <v>-33.845311275412051</v>
      </c>
      <c r="AF147" s="25">
        <f t="shared" si="46"/>
        <v>15.212949738428289</v>
      </c>
      <c r="AG147" s="25">
        <f t="shared" si="47"/>
        <v>-1.4290632231167151</v>
      </c>
      <c r="AH147" s="25">
        <v>0</v>
      </c>
      <c r="AI147" s="25">
        <v>0</v>
      </c>
      <c r="AJ147" s="25">
        <f t="shared" si="48"/>
        <v>0</v>
      </c>
      <c r="AK147" s="24" t="str">
        <f>'GT Data'!N149</f>
        <v>TKNODE_291</v>
      </c>
      <c r="AL147" s="25">
        <f t="shared" si="49"/>
        <v>33.845311275412051</v>
      </c>
      <c r="AM147" s="25">
        <f t="shared" si="50"/>
        <v>-15.212949738428289</v>
      </c>
      <c r="AN147" s="25">
        <f t="shared" si="51"/>
        <v>28.881951924127637</v>
      </c>
      <c r="AO147" s="25">
        <v>0</v>
      </c>
      <c r="AP147" s="25">
        <v>0</v>
      </c>
      <c r="AQ147" s="25">
        <v>0</v>
      </c>
    </row>
    <row r="148" spans="1:43" x14ac:dyDescent="0.3">
      <c r="A148" t="str">
        <f>'Calculated Tab Properties'!A148</f>
        <v>TAB_4_146</v>
      </c>
      <c r="B148">
        <f>'Calculated Tab Properties'!B148</f>
        <v>1.4609000000000001</v>
      </c>
      <c r="C148">
        <f>'Calculated Tab Properties'!C148</f>
        <v>4.5128535156629166</v>
      </c>
      <c r="D148">
        <f>'Calculated Tab Properties'!D148</f>
        <v>258.56746000826087</v>
      </c>
      <c r="E148">
        <f>'Calculated Tab Properties'!E148</f>
        <v>5.6348729611281216</v>
      </c>
      <c r="F148">
        <f>'Calculated Tab Properties'!F148</f>
        <v>3.5348729535553089</v>
      </c>
      <c r="G148">
        <f>'Calculated Tab Properties'!G148</f>
        <v>2.1000000075728122</v>
      </c>
      <c r="H148">
        <f>'Calculated Tab Properties'!H148</f>
        <v>3.9320117591604897</v>
      </c>
      <c r="I148">
        <f>'Calculated Tab Properties'!I148</f>
        <v>0.14999998512283033</v>
      </c>
      <c r="J148" s="20">
        <f>'Calculated Tab Properties'!J148</f>
        <v>0.53361081758890372</v>
      </c>
      <c r="K148">
        <f>'Calculated Tab Properties'!K148</f>
        <v>16.934604</v>
      </c>
      <c r="L148">
        <f>'Calculated Tab Properties'!L148</f>
        <v>0.45953348396219018</v>
      </c>
      <c r="M148">
        <f>'Calculated Tab Properties'!M148</f>
        <v>0.27300000098446559</v>
      </c>
      <c r="N148">
        <f>'Calculated Tab Properties'!N148</f>
        <v>0.51116152869086373</v>
      </c>
      <c r="O148" s="27">
        <v>0</v>
      </c>
      <c r="P148" s="27">
        <v>0</v>
      </c>
      <c r="Q148">
        <v>0</v>
      </c>
      <c r="R148">
        <f>'Calculated Tab Properties'!R148</f>
        <v>1</v>
      </c>
      <c r="T148" s="1">
        <v>0</v>
      </c>
      <c r="U148" s="1">
        <v>0</v>
      </c>
      <c r="V148">
        <f>T148*'GEOMETRIC INPUTS'!S148</f>
        <v>0</v>
      </c>
      <c r="W148">
        <v>147</v>
      </c>
      <c r="X148">
        <f t="shared" si="39"/>
        <v>0</v>
      </c>
      <c r="Y148">
        <f t="shared" si="40"/>
        <v>0</v>
      </c>
      <c r="Z148" s="27">
        <f t="shared" si="41"/>
        <v>-0.56993395087838039</v>
      </c>
      <c r="AA148" s="27">
        <f t="shared" si="42"/>
        <v>18.7482329645159</v>
      </c>
      <c r="AB148" s="27">
        <f t="shared" si="43"/>
        <v>32.6000688781197</v>
      </c>
      <c r="AC148" s="27">
        <f t="shared" si="44"/>
        <v>-32.6000688781197</v>
      </c>
      <c r="AD148" s="24" t="str">
        <f>'GT Data'!D150</f>
        <v>TKNODE_292</v>
      </c>
      <c r="AE148" s="25">
        <f t="shared" si="45"/>
        <v>-31.953243120255944</v>
      </c>
      <c r="AF148" s="25">
        <f t="shared" si="46"/>
        <v>6.461791156944396</v>
      </c>
      <c r="AG148" s="25">
        <f t="shared" si="47"/>
        <v>-0.56993395087838039</v>
      </c>
      <c r="AH148" s="25">
        <v>0</v>
      </c>
      <c r="AI148" s="25">
        <v>0</v>
      </c>
      <c r="AJ148" s="25">
        <f t="shared" si="48"/>
        <v>0</v>
      </c>
      <c r="AK148" s="24" t="str">
        <f>'GT Data'!N150</f>
        <v>TKNODE_293</v>
      </c>
      <c r="AL148" s="25">
        <f t="shared" si="49"/>
        <v>31.953243120255944</v>
      </c>
      <c r="AM148" s="25">
        <f t="shared" si="50"/>
        <v>-6.461791156944396</v>
      </c>
      <c r="AN148" s="25">
        <f t="shared" si="51"/>
        <v>18.7482329645159</v>
      </c>
      <c r="AO148" s="25">
        <v>0</v>
      </c>
      <c r="AP148" s="25">
        <v>0</v>
      </c>
      <c r="AQ148" s="25">
        <v>0</v>
      </c>
    </row>
    <row r="149" spans="1:43" x14ac:dyDescent="0.3">
      <c r="A149" t="str">
        <f>'Calculated Tab Properties'!A149</f>
        <v>TAB_4_147</v>
      </c>
      <c r="B149">
        <f>'Calculated Tab Properties'!B149</f>
        <v>2.0802</v>
      </c>
      <c r="C149">
        <f>'Calculated Tab Properties'!C149</f>
        <v>3.5308888646070344</v>
      </c>
      <c r="D149">
        <f>'Calculated Tab Properties'!D149</f>
        <v>202.30502987172221</v>
      </c>
      <c r="E149">
        <f>'Calculated Tab Properties'!E149</f>
        <v>4.3187622233124268</v>
      </c>
      <c r="F149">
        <f>'Calculated Tab Properties'!F149</f>
        <v>1.8187622119177793</v>
      </c>
      <c r="G149">
        <f>'Calculated Tab Properties'!G149</f>
        <v>2.5000000113946492</v>
      </c>
      <c r="H149">
        <f>'Calculated Tab Properties'!H149</f>
        <v>2.5599781257587746</v>
      </c>
      <c r="I149">
        <f>'Calculated Tab Properties'!I149</f>
        <v>0.15000003389536309</v>
      </c>
      <c r="J149" s="20">
        <f>'Calculated Tab Properties'!J149</f>
        <v>0.89667651444844076</v>
      </c>
      <c r="K149">
        <f>'Calculated Tab Properties'!K149</f>
        <v>30.727908000000003</v>
      </c>
      <c r="L149">
        <f>'Calculated Tab Properties'!L149</f>
        <v>0.23643908754931131</v>
      </c>
      <c r="M149">
        <f>'Calculated Tab Properties'!M149</f>
        <v>0.32500000148130442</v>
      </c>
      <c r="N149">
        <f>'Calculated Tab Properties'!N149</f>
        <v>0.33279715634864071</v>
      </c>
      <c r="O149" s="27">
        <v>0</v>
      </c>
      <c r="P149" s="27">
        <v>0</v>
      </c>
      <c r="Q149">
        <v>0</v>
      </c>
      <c r="R149">
        <f>'Calculated Tab Properties'!R149</f>
        <v>1</v>
      </c>
      <c r="T149" s="1">
        <v>0</v>
      </c>
      <c r="U149" s="1">
        <v>0</v>
      </c>
      <c r="V149">
        <f>T149*'GEOMETRIC INPUTS'!S149</f>
        <v>0</v>
      </c>
      <c r="W149">
        <v>148</v>
      </c>
      <c r="X149">
        <f t="shared" si="39"/>
        <v>0</v>
      </c>
      <c r="Y149">
        <f t="shared" si="40"/>
        <v>0</v>
      </c>
      <c r="Z149" s="27">
        <f t="shared" si="41"/>
        <v>-2.6393906662749429</v>
      </c>
      <c r="AA149" s="27">
        <f t="shared" si="42"/>
        <v>34.261534911654202</v>
      </c>
      <c r="AB149" s="27">
        <f t="shared" si="43"/>
        <v>27.64024353179277</v>
      </c>
      <c r="AC149" s="27">
        <f t="shared" si="44"/>
        <v>-27.64024353179277</v>
      </c>
      <c r="AD149" s="24" t="str">
        <f>'GT Data'!D151</f>
        <v>TKNODE_294</v>
      </c>
      <c r="AE149" s="25">
        <f t="shared" si="45"/>
        <v>-10.490505618513167</v>
      </c>
      <c r="AF149" s="25">
        <f t="shared" si="46"/>
        <v>25.572101094058652</v>
      </c>
      <c r="AG149" s="25">
        <f t="shared" si="47"/>
        <v>-2.6393906662749429</v>
      </c>
      <c r="AH149" s="25">
        <v>0</v>
      </c>
      <c r="AI149" s="25">
        <v>0</v>
      </c>
      <c r="AJ149" s="25">
        <f t="shared" si="48"/>
        <v>0</v>
      </c>
      <c r="AK149" s="24" t="str">
        <f>'GT Data'!N151</f>
        <v>TKNODE_295</v>
      </c>
      <c r="AL149" s="25">
        <f t="shared" si="49"/>
        <v>10.490505618513167</v>
      </c>
      <c r="AM149" s="25">
        <f t="shared" si="50"/>
        <v>-25.572101094058652</v>
      </c>
      <c r="AN149" s="25">
        <f t="shared" si="51"/>
        <v>34.261534911654202</v>
      </c>
      <c r="AO149" s="25">
        <v>0</v>
      </c>
      <c r="AP149" s="25">
        <v>0</v>
      </c>
      <c r="AQ149" s="25">
        <v>0</v>
      </c>
    </row>
    <row r="150" spans="1:43" x14ac:dyDescent="0.3">
      <c r="A150" t="str">
        <f>'Calculated Tab Properties'!A150</f>
        <v>TAB_4_148</v>
      </c>
      <c r="B150">
        <f>'Calculated Tab Properties'!B150</f>
        <v>2.6825999999999999</v>
      </c>
      <c r="C150">
        <f>'Calculated Tab Properties'!C150</f>
        <v>4.4353472822094702</v>
      </c>
      <c r="D150">
        <f>'Calculated Tab Properties'!D150</f>
        <v>254.12667994542272</v>
      </c>
      <c r="E150">
        <f>'Calculated Tab Properties'!E150</f>
        <v>3.7351126190086625</v>
      </c>
      <c r="F150">
        <f>'Calculated Tab Properties'!F150</f>
        <v>1.8351125840304909</v>
      </c>
      <c r="G150">
        <f>'Calculated Tab Properties'!G150</f>
        <v>1.9000000349781723</v>
      </c>
      <c r="H150">
        <f>'Calculated Tab Properties'!H150</f>
        <v>2.4844945811351433</v>
      </c>
      <c r="I150">
        <f>'Calculated Tab Properties'!I150</f>
        <v>0.14999998360326583</v>
      </c>
      <c r="J150" s="20">
        <f>'Calculated Tab Properties'!J150</f>
        <v>0.93566316304942732</v>
      </c>
      <c r="K150">
        <f>'Calculated Tab Properties'!K150</f>
        <v>22.410900000000005</v>
      </c>
      <c r="L150">
        <f>'Calculated Tab Properties'!L150</f>
        <v>0.23856463592396382</v>
      </c>
      <c r="M150">
        <f>'Calculated Tab Properties'!M150</f>
        <v>0.24700000454716239</v>
      </c>
      <c r="N150">
        <f>'Calculated Tab Properties'!N150</f>
        <v>0.32298429554756863</v>
      </c>
      <c r="O150" s="27">
        <v>0</v>
      </c>
      <c r="P150" s="27">
        <v>0</v>
      </c>
      <c r="Q150">
        <v>0</v>
      </c>
      <c r="R150">
        <f>'Calculated Tab Properties'!R150</f>
        <v>1</v>
      </c>
      <c r="T150" s="1">
        <v>0</v>
      </c>
      <c r="U150" s="1">
        <v>0</v>
      </c>
      <c r="V150">
        <f>T150*'GEOMETRIC INPUTS'!S150</f>
        <v>0</v>
      </c>
      <c r="W150">
        <v>149</v>
      </c>
      <c r="X150">
        <f t="shared" si="39"/>
        <v>0</v>
      </c>
      <c r="Y150">
        <f t="shared" si="40"/>
        <v>0</v>
      </c>
      <c r="Z150" s="27">
        <f t="shared" si="41"/>
        <v>-1.8404255890458021</v>
      </c>
      <c r="AA150" s="27">
        <f t="shared" si="42"/>
        <v>25.059874525064501</v>
      </c>
      <c r="AB150" s="27">
        <f t="shared" si="43"/>
        <v>18.707327632250134</v>
      </c>
      <c r="AC150" s="27">
        <f t="shared" si="44"/>
        <v>-18.707327632250134</v>
      </c>
      <c r="AD150" s="24" t="str">
        <f>'GT Data'!D152</f>
        <v>TKNODE_296</v>
      </c>
      <c r="AE150" s="25">
        <f t="shared" si="45"/>
        <v>-17.993994316497254</v>
      </c>
      <c r="AF150" s="25">
        <f t="shared" si="46"/>
        <v>5.1166664614975543</v>
      </c>
      <c r="AG150" s="25">
        <f t="shared" si="47"/>
        <v>-1.8404255890458021</v>
      </c>
      <c r="AH150" s="25">
        <v>0</v>
      </c>
      <c r="AI150" s="25">
        <v>0</v>
      </c>
      <c r="AJ150" s="25">
        <f t="shared" si="48"/>
        <v>0</v>
      </c>
      <c r="AK150" s="24" t="str">
        <f>'GT Data'!N152</f>
        <v>TKNODE_297</v>
      </c>
      <c r="AL150" s="25">
        <f t="shared" si="49"/>
        <v>17.993994316497254</v>
      </c>
      <c r="AM150" s="25">
        <f t="shared" si="50"/>
        <v>-5.1166664614975543</v>
      </c>
      <c r="AN150" s="25">
        <f t="shared" si="51"/>
        <v>25.059874525064501</v>
      </c>
      <c r="AO150" s="25">
        <v>0</v>
      </c>
      <c r="AP150" s="25">
        <v>0</v>
      </c>
      <c r="AQ150" s="25">
        <v>0</v>
      </c>
    </row>
    <row r="151" spans="1:43" x14ac:dyDescent="0.3">
      <c r="A151" t="str">
        <f>'Calculated Tab Properties'!A151</f>
        <v>TAB_4_149</v>
      </c>
      <c r="B151">
        <f>'Calculated Tab Properties'!B151</f>
        <v>2.3931</v>
      </c>
      <c r="C151">
        <f>'Calculated Tab Properties'!C151</f>
        <v>4.8806368395466455</v>
      </c>
      <c r="D151">
        <f>'Calculated Tab Properties'!D151</f>
        <v>279.63989224209155</v>
      </c>
      <c r="E151">
        <f>'Calculated Tab Properties'!E151</f>
        <v>3.7883450243536911</v>
      </c>
      <c r="F151">
        <f>'Calculated Tab Properties'!F151</f>
        <v>1.4883449966032798</v>
      </c>
      <c r="G151">
        <f>'Calculated Tab Properties'!G151</f>
        <v>2.3000000277504111</v>
      </c>
      <c r="H151">
        <f>'Calculated Tab Properties'!H151</f>
        <v>2.1906032781992373</v>
      </c>
      <c r="I151">
        <f>'Calculated Tab Properties'!I151</f>
        <v>0.14999993439615206</v>
      </c>
      <c r="J151" s="20">
        <f>'Calculated Tab Properties'!J151</f>
        <v>1.1505549948392968</v>
      </c>
      <c r="K151">
        <f>'Calculated Tab Properties'!K151</f>
        <v>22.231524000000004</v>
      </c>
      <c r="L151">
        <f>'Calculated Tab Properties'!L151</f>
        <v>0.19348484955842638</v>
      </c>
      <c r="M151">
        <f>'Calculated Tab Properties'!M151</f>
        <v>0.29900000360755347</v>
      </c>
      <c r="N151">
        <f>'Calculated Tab Properties'!N151</f>
        <v>0.28477842616590088</v>
      </c>
      <c r="O151" s="27">
        <v>0</v>
      </c>
      <c r="P151" s="27">
        <v>0</v>
      </c>
      <c r="Q151">
        <v>0</v>
      </c>
      <c r="R151">
        <f>'Calculated Tab Properties'!R151</f>
        <v>1</v>
      </c>
      <c r="T151" s="1">
        <v>0</v>
      </c>
      <c r="U151" s="1">
        <v>0</v>
      </c>
      <c r="V151">
        <f>T151*'GEOMETRIC INPUTS'!S151</f>
        <v>0</v>
      </c>
      <c r="W151">
        <v>150</v>
      </c>
      <c r="X151">
        <f t="shared" si="39"/>
        <v>0</v>
      </c>
      <c r="Y151">
        <f t="shared" si="40"/>
        <v>0</v>
      </c>
      <c r="Z151" s="27">
        <f t="shared" si="41"/>
        <v>-2.3748465940431367</v>
      </c>
      <c r="AA151" s="27">
        <f t="shared" si="42"/>
        <v>25.383633873375022</v>
      </c>
      <c r="AB151" s="27">
        <f t="shared" si="43"/>
        <v>11.470239021161513</v>
      </c>
      <c r="AC151" s="27">
        <f t="shared" si="44"/>
        <v>-11.470239021161513</v>
      </c>
      <c r="AD151" s="24" t="str">
        <f>'GT Data'!D153</f>
        <v>TKNODE_298</v>
      </c>
      <c r="AE151" s="25">
        <f t="shared" si="45"/>
        <v>-11.308275635233979</v>
      </c>
      <c r="AF151" s="25">
        <f t="shared" si="46"/>
        <v>-1.9207512488996936</v>
      </c>
      <c r="AG151" s="25">
        <f t="shared" si="47"/>
        <v>-2.3748465940431367</v>
      </c>
      <c r="AH151" s="25">
        <v>0</v>
      </c>
      <c r="AI151" s="25">
        <v>0</v>
      </c>
      <c r="AJ151" s="25">
        <f t="shared" si="48"/>
        <v>0</v>
      </c>
      <c r="AK151" s="24" t="str">
        <f>'GT Data'!N153</f>
        <v>TKNODE_299</v>
      </c>
      <c r="AL151" s="25">
        <f t="shared" si="49"/>
        <v>11.308275635233979</v>
      </c>
      <c r="AM151" s="25">
        <f t="shared" si="50"/>
        <v>1.9207512488996936</v>
      </c>
      <c r="AN151" s="25">
        <f t="shared" si="51"/>
        <v>25.383633873375022</v>
      </c>
      <c r="AO151" s="25">
        <v>0</v>
      </c>
      <c r="AP151" s="25">
        <v>0</v>
      </c>
      <c r="AQ151" s="25">
        <v>0</v>
      </c>
    </row>
    <row r="152" spans="1:43" x14ac:dyDescent="0.3">
      <c r="A152" t="str">
        <f>'Calculated Tab Properties'!A152</f>
        <v>TAB_4_150</v>
      </c>
      <c r="B152">
        <f>'Calculated Tab Properties'!B152</f>
        <v>2.605</v>
      </c>
      <c r="C152">
        <f>'Calculated Tab Properties'!C152</f>
        <v>5.2879654268812306</v>
      </c>
      <c r="D152">
        <f>'Calculated Tab Properties'!D152</f>
        <v>302.9781011713892</v>
      </c>
      <c r="E152">
        <f>'Calculated Tab Properties'!E152</f>
        <v>3.6767337224523406</v>
      </c>
      <c r="F152">
        <f>'Calculated Tab Properties'!F152</f>
        <v>1.5767337549278815</v>
      </c>
      <c r="G152">
        <f>'Calculated Tab Properties'!G152</f>
        <v>2.0999999675244601</v>
      </c>
      <c r="H152">
        <f>'Calculated Tab Properties'!H152</f>
        <v>2.3435754830420157</v>
      </c>
      <c r="I152">
        <f>'Calculated Tab Properties'!I152</f>
        <v>0.15000001712026534</v>
      </c>
      <c r="J152" s="20">
        <f>'Calculated Tab Properties'!J152</f>
        <v>1.0224675876317821</v>
      </c>
      <c r="K152">
        <f>'Calculated Tab Properties'!K152</f>
        <v>28.423104000000002</v>
      </c>
      <c r="L152">
        <f>'Calculated Tab Properties'!L152</f>
        <v>0.2049753881406246</v>
      </c>
      <c r="M152">
        <f>'Calculated Tab Properties'!M152</f>
        <v>0.27299999577817979</v>
      </c>
      <c r="N152">
        <f>'Calculated Tab Properties'!N152</f>
        <v>0.30466481279546204</v>
      </c>
      <c r="O152" s="27">
        <v>0</v>
      </c>
      <c r="P152" s="27">
        <v>0</v>
      </c>
      <c r="Q152">
        <v>0</v>
      </c>
      <c r="R152">
        <f>'Calculated Tab Properties'!R152</f>
        <v>1</v>
      </c>
      <c r="T152" s="1">
        <v>0</v>
      </c>
      <c r="U152" s="1">
        <v>0</v>
      </c>
      <c r="V152">
        <f>T152*'GEOMETRIC INPUTS'!S152</f>
        <v>0</v>
      </c>
      <c r="W152">
        <v>151</v>
      </c>
      <c r="X152">
        <f t="shared" si="39"/>
        <v>0</v>
      </c>
      <c r="Y152">
        <f t="shared" si="40"/>
        <v>0</v>
      </c>
      <c r="Z152" s="27">
        <f t="shared" si="41"/>
        <v>-2.7832982311212109</v>
      </c>
      <c r="AA152" s="27">
        <f t="shared" si="42"/>
        <v>31.989042427835479</v>
      </c>
      <c r="AB152" s="27">
        <f t="shared" si="43"/>
        <v>19.725257331212827</v>
      </c>
      <c r="AC152" s="27">
        <f t="shared" si="44"/>
        <v>-19.725257331212827</v>
      </c>
      <c r="AD152" s="24" t="str">
        <f>'GT Data'!D154</f>
        <v>TKNODE_300</v>
      </c>
      <c r="AE152" s="25">
        <f t="shared" si="45"/>
        <v>-16.547097662052391</v>
      </c>
      <c r="AF152" s="25">
        <f t="shared" si="46"/>
        <v>-10.736821491720244</v>
      </c>
      <c r="AG152" s="25">
        <f t="shared" si="47"/>
        <v>-2.7832982311212109</v>
      </c>
      <c r="AH152" s="25">
        <v>0</v>
      </c>
      <c r="AI152" s="25">
        <v>0</v>
      </c>
      <c r="AJ152" s="25">
        <f t="shared" si="48"/>
        <v>0</v>
      </c>
      <c r="AK152" s="24" t="str">
        <f>'GT Data'!N154</f>
        <v>TKNODE_301</v>
      </c>
      <c r="AL152" s="25">
        <f t="shared" si="49"/>
        <v>16.547097662052391</v>
      </c>
      <c r="AM152" s="25">
        <f t="shared" si="50"/>
        <v>10.736821491720244</v>
      </c>
      <c r="AN152" s="25">
        <f t="shared" si="51"/>
        <v>31.989042427835479</v>
      </c>
      <c r="AO152" s="25">
        <v>0</v>
      </c>
      <c r="AP152" s="25">
        <v>0</v>
      </c>
      <c r="AQ152" s="25">
        <v>0</v>
      </c>
    </row>
    <row r="153" spans="1:43" x14ac:dyDescent="0.3">
      <c r="A153" t="str">
        <f>'Calculated Tab Properties'!A153</f>
        <v>TAB_4_151</v>
      </c>
      <c r="B153">
        <f>'Calculated Tab Properties'!B153</f>
        <v>1.639</v>
      </c>
      <c r="C153">
        <f>'Calculated Tab Properties'!C153</f>
        <v>5.9796045591105855</v>
      </c>
      <c r="D153">
        <f>'Calculated Tab Properties'!D153</f>
        <v>342.60610439422197</v>
      </c>
      <c r="E153">
        <f>'Calculated Tab Properties'!E153</f>
        <v>5.993929718660052</v>
      </c>
      <c r="F153">
        <f>'Calculated Tab Properties'!F153</f>
        <v>3.6939297352087492</v>
      </c>
      <c r="G153">
        <f>'Calculated Tab Properties'!G153</f>
        <v>2.2999999834513032</v>
      </c>
      <c r="H153">
        <f>'Calculated Tab Properties'!H153</f>
        <v>3.8901637488482166</v>
      </c>
      <c r="I153">
        <f>'Calculated Tab Properties'!I153</f>
        <v>0.14999998312483195</v>
      </c>
      <c r="J153" s="20">
        <f>'Calculated Tab Properties'!J153</f>
        <v>0.53997806280983562</v>
      </c>
      <c r="K153">
        <f>'Calculated Tab Properties'!K153</f>
        <v>43.382795999999999</v>
      </c>
      <c r="L153">
        <f>'Calculated Tab Properties'!L153</f>
        <v>0.48021086557713744</v>
      </c>
      <c r="M153">
        <f>'Calculated Tab Properties'!M153</f>
        <v>0.29899999784866943</v>
      </c>
      <c r="N153">
        <f>'Calculated Tab Properties'!N153</f>
        <v>0.50572128735026822</v>
      </c>
      <c r="O153" s="27">
        <v>0</v>
      </c>
      <c r="P153" s="27">
        <v>0</v>
      </c>
      <c r="Q153">
        <v>0</v>
      </c>
      <c r="R153">
        <f>'Calculated Tab Properties'!R153</f>
        <v>1</v>
      </c>
      <c r="T153" s="1">
        <v>0</v>
      </c>
      <c r="U153" s="1">
        <v>0</v>
      </c>
      <c r="V153">
        <f>T153*'GEOMETRIC INPUTS'!S153</f>
        <v>0</v>
      </c>
      <c r="W153">
        <v>152</v>
      </c>
      <c r="X153">
        <f t="shared" si="39"/>
        <v>0</v>
      </c>
      <c r="Y153">
        <f t="shared" si="40"/>
        <v>0</v>
      </c>
      <c r="Z153" s="27">
        <f t="shared" si="41"/>
        <v>-1.6146317046444993</v>
      </c>
      <c r="AA153" s="27">
        <f t="shared" si="42"/>
        <v>46.282359855420573</v>
      </c>
      <c r="AB153" s="27">
        <f t="shared" si="43"/>
        <v>78.05821895803534</v>
      </c>
      <c r="AC153" s="27">
        <f t="shared" si="44"/>
        <v>-78.05821895803534</v>
      </c>
      <c r="AD153" s="24" t="str">
        <f>'GT Data'!D155</f>
        <v>TKNODE_302</v>
      </c>
      <c r="AE153" s="25">
        <f t="shared" si="45"/>
        <v>-23.334655603949308</v>
      </c>
      <c r="AF153" s="25">
        <f t="shared" si="46"/>
        <v>-74.488787040370482</v>
      </c>
      <c r="AG153" s="25">
        <f t="shared" si="47"/>
        <v>-1.6146317046444993</v>
      </c>
      <c r="AH153" s="25">
        <v>0</v>
      </c>
      <c r="AI153" s="25">
        <v>0</v>
      </c>
      <c r="AJ153" s="25">
        <f t="shared" si="48"/>
        <v>0</v>
      </c>
      <c r="AK153" s="24" t="str">
        <f>'GT Data'!N155</f>
        <v>TKNODE_303</v>
      </c>
      <c r="AL153" s="25">
        <f t="shared" si="49"/>
        <v>23.334655603949308</v>
      </c>
      <c r="AM153" s="25">
        <f t="shared" si="50"/>
        <v>74.488787040370482</v>
      </c>
      <c r="AN153" s="25">
        <f t="shared" si="51"/>
        <v>46.282359855420573</v>
      </c>
      <c r="AO153" s="25">
        <v>0</v>
      </c>
      <c r="AP153" s="25">
        <v>0</v>
      </c>
      <c r="AQ153" s="25">
        <v>0</v>
      </c>
    </row>
    <row r="154" spans="1:43" x14ac:dyDescent="0.3">
      <c r="A154" t="str">
        <f>'Calculated Tab Properties'!A154</f>
        <v>TAB_4_152</v>
      </c>
      <c r="B154">
        <f>'Calculated Tab Properties'!B154</f>
        <v>1.4117</v>
      </c>
      <c r="C154">
        <f>'Calculated Tab Properties'!C154</f>
        <v>4.5404951381570058</v>
      </c>
      <c r="D154">
        <f>'Calculated Tab Properties'!D154</f>
        <v>260.15120831606606</v>
      </c>
      <c r="E154">
        <f>'Calculated Tab Properties'!E154</f>
        <v>7.3581601870500482</v>
      </c>
      <c r="F154">
        <f>'Calculated Tab Properties'!F154</f>
        <v>4.4581602122474528</v>
      </c>
      <c r="G154">
        <f>'Calculated Tab Properties'!G154</f>
        <v>2.8999999748025957</v>
      </c>
      <c r="H154">
        <f>'Calculated Tab Properties'!H154</f>
        <v>4.7497618531130517</v>
      </c>
      <c r="I154">
        <f>'Calculated Tab Properties'!I154</f>
        <v>0.15000001265216686</v>
      </c>
      <c r="J154" s="20">
        <f>'Calculated Tab Properties'!J154</f>
        <v>0.43462880047298114</v>
      </c>
      <c r="K154">
        <f>'Calculated Tab Properties'!K154</f>
        <v>22.155156000000002</v>
      </c>
      <c r="L154">
        <f>'Calculated Tab Properties'!L154</f>
        <v>0.57956082759216887</v>
      </c>
      <c r="M154">
        <f>'Calculated Tab Properties'!M154</f>
        <v>0.37699999672433748</v>
      </c>
      <c r="N154">
        <f>'Calculated Tab Properties'!N154</f>
        <v>0.61746904090469679</v>
      </c>
      <c r="O154" s="27">
        <v>0</v>
      </c>
      <c r="P154" s="27">
        <v>0</v>
      </c>
      <c r="Q154">
        <v>0</v>
      </c>
      <c r="R154">
        <f>'Calculated Tab Properties'!R154</f>
        <v>1</v>
      </c>
      <c r="T154" s="1">
        <v>0</v>
      </c>
      <c r="U154" s="1">
        <v>0</v>
      </c>
      <c r="V154">
        <f>T154*'GEOMETRIC INPUTS'!S154</f>
        <v>0</v>
      </c>
      <c r="W154">
        <v>153</v>
      </c>
      <c r="X154">
        <f t="shared" si="39"/>
        <v>0</v>
      </c>
      <c r="Y154">
        <f t="shared" si="40"/>
        <v>0</v>
      </c>
      <c r="Z154" s="27">
        <f t="shared" si="41"/>
        <v>-0.57827355613076104</v>
      </c>
      <c r="AA154" s="27">
        <f t="shared" si="42"/>
        <v>24.307459421351965</v>
      </c>
      <c r="AB154" s="27">
        <f t="shared" si="43"/>
        <v>53.690282779555844</v>
      </c>
      <c r="AC154" s="27">
        <f t="shared" si="44"/>
        <v>-53.690282779555844</v>
      </c>
      <c r="AD154" s="24" t="str">
        <f>'GT Data'!D156</f>
        <v>TKNODE_304</v>
      </c>
      <c r="AE154" s="25">
        <f t="shared" si="45"/>
        <v>-52.899027335344151</v>
      </c>
      <c r="AF154" s="25">
        <f t="shared" si="46"/>
        <v>9.1836469838067565</v>
      </c>
      <c r="AG154" s="25">
        <f t="shared" si="47"/>
        <v>-0.57827355613076104</v>
      </c>
      <c r="AH154" s="25">
        <v>0</v>
      </c>
      <c r="AI154" s="25">
        <v>0</v>
      </c>
      <c r="AJ154" s="25">
        <f t="shared" si="48"/>
        <v>0</v>
      </c>
      <c r="AK154" s="24" t="str">
        <f>'GT Data'!N156</f>
        <v>TKNODE_305</v>
      </c>
      <c r="AL154" s="25">
        <f t="shared" si="49"/>
        <v>52.899027335344151</v>
      </c>
      <c r="AM154" s="25">
        <f t="shared" si="50"/>
        <v>-9.1836469838067565</v>
      </c>
      <c r="AN154" s="25">
        <f t="shared" si="51"/>
        <v>24.307459421351965</v>
      </c>
      <c r="AO154" s="25">
        <v>0</v>
      </c>
      <c r="AP154" s="25">
        <v>0</v>
      </c>
      <c r="AQ154" s="25">
        <v>0</v>
      </c>
    </row>
    <row r="155" spans="1:43" x14ac:dyDescent="0.3">
      <c r="A155" t="str">
        <f>'Calculated Tab Properties'!A155</f>
        <v>TAB_4_153</v>
      </c>
      <c r="B155">
        <f>'Calculated Tab Properties'!B155</f>
        <v>3.1617999999999999</v>
      </c>
      <c r="C155">
        <f>'Calculated Tab Properties'!C155</f>
        <v>4.7639659587324115</v>
      </c>
      <c r="D155">
        <f>'Calculated Tab Properties'!D155</f>
        <v>272.9551431793621</v>
      </c>
      <c r="E155">
        <f>'Calculated Tab Properties'!E155</f>
        <v>7.2882214587939771</v>
      </c>
      <c r="F155">
        <f>'Calculated Tab Properties'!F155</f>
        <v>4.3882214475924979</v>
      </c>
      <c r="G155">
        <f>'Calculated Tab Properties'!G155</f>
        <v>2.9000000112014792</v>
      </c>
      <c r="H155">
        <f>'Calculated Tab Properties'!H155</f>
        <v>4.6864181634802708</v>
      </c>
      <c r="I155">
        <f>'Calculated Tab Properties'!I155</f>
        <v>0.14999996878619637</v>
      </c>
      <c r="J155" s="20">
        <f>'Calculated Tab Properties'!J155</f>
        <v>0.44091281740457045</v>
      </c>
      <c r="K155">
        <f>'Calculated Tab Properties'!K155</f>
        <v>21.580176000000002</v>
      </c>
      <c r="L155">
        <f>'Calculated Tab Properties'!L155</f>
        <v>0.57046878818702473</v>
      </c>
      <c r="M155">
        <f>'Calculated Tab Properties'!M155</f>
        <v>0.37700000145619234</v>
      </c>
      <c r="N155">
        <f>'Calculated Tab Properties'!N155</f>
        <v>0.60923436125243524</v>
      </c>
      <c r="O155" s="27">
        <v>0</v>
      </c>
      <c r="P155" s="27">
        <v>0</v>
      </c>
      <c r="Q155">
        <v>0</v>
      </c>
      <c r="R155">
        <f>'Calculated Tab Properties'!R155</f>
        <v>1</v>
      </c>
      <c r="T155" s="1">
        <v>0</v>
      </c>
      <c r="U155" s="1">
        <v>0</v>
      </c>
      <c r="V155">
        <f>T155*'GEOMETRIC INPUTS'!S155</f>
        <v>0</v>
      </c>
      <c r="W155">
        <v>154</v>
      </c>
      <c r="X155">
        <f t="shared" si="39"/>
        <v>0</v>
      </c>
      <c r="Y155">
        <f t="shared" si="40"/>
        <v>0</v>
      </c>
      <c r="Z155" s="27">
        <f t="shared" si="41"/>
        <v>-0.57700006143958593</v>
      </c>
      <c r="AA155" s="27">
        <f t="shared" si="42"/>
        <v>23.713879212335243</v>
      </c>
      <c r="AB155" s="27">
        <f t="shared" si="43"/>
        <v>51.543362436951966</v>
      </c>
      <c r="AC155" s="27">
        <f t="shared" si="44"/>
        <v>-51.543362436951966</v>
      </c>
      <c r="AD155" s="24" t="str">
        <f>'GT Data'!D157</f>
        <v>TKNODE_306</v>
      </c>
      <c r="AE155" s="25">
        <f t="shared" si="45"/>
        <v>-51.474820201602775</v>
      </c>
      <c r="AF155" s="25">
        <f t="shared" si="46"/>
        <v>-2.6572723834145782</v>
      </c>
      <c r="AG155" s="25">
        <f t="shared" si="47"/>
        <v>-0.57700006143958593</v>
      </c>
      <c r="AH155" s="25">
        <v>0</v>
      </c>
      <c r="AI155" s="25">
        <v>0</v>
      </c>
      <c r="AJ155" s="25">
        <f t="shared" si="48"/>
        <v>0</v>
      </c>
      <c r="AK155" s="24" t="str">
        <f>'GT Data'!N157</f>
        <v>TKNODE_307</v>
      </c>
      <c r="AL155" s="25">
        <f t="shared" si="49"/>
        <v>51.474820201602775</v>
      </c>
      <c r="AM155" s="25">
        <f t="shared" si="50"/>
        <v>2.6572723834145782</v>
      </c>
      <c r="AN155" s="25">
        <f t="shared" si="51"/>
        <v>23.713879212335243</v>
      </c>
      <c r="AO155" s="25">
        <v>0</v>
      </c>
      <c r="AP155" s="25">
        <v>0</v>
      </c>
      <c r="AQ155" s="25">
        <v>0</v>
      </c>
    </row>
    <row r="156" spans="1:43" x14ac:dyDescent="0.3">
      <c r="A156" t="str">
        <f>'Calculated Tab Properties'!A156</f>
        <v>TAB_4_154</v>
      </c>
      <c r="B156">
        <f>'Calculated Tab Properties'!B156</f>
        <v>3.4329999999999998</v>
      </c>
      <c r="C156">
        <f>'Calculated Tab Properties'!C156</f>
        <v>5.4025952874711436</v>
      </c>
      <c r="D156">
        <f>'Calculated Tab Properties'!D156</f>
        <v>309.54590838936423</v>
      </c>
      <c r="E156">
        <f>'Calculated Tab Properties'!E156</f>
        <v>5.837532908468571</v>
      </c>
      <c r="F156">
        <f>'Calculated Tab Properties'!F156</f>
        <v>3.337532982233363</v>
      </c>
      <c r="G156">
        <f>'Calculated Tab Properties'!G156</f>
        <v>2.4999999262352093</v>
      </c>
      <c r="H156">
        <f>'Calculated Tab Properties'!H156</f>
        <v>3.7630255948010576</v>
      </c>
      <c r="I156">
        <f>'Calculated Tab Properties'!I156</f>
        <v>0.1499999719173295</v>
      </c>
      <c r="J156" s="20">
        <f>'Calculated Tab Properties'!J156</f>
        <v>0.56035532672572652</v>
      </c>
      <c r="K156">
        <f>'Calculated Tab Properties'!K156</f>
        <v>49.649856</v>
      </c>
      <c r="L156">
        <f>'Calculated Tab Properties'!L156</f>
        <v>0.43387928769033723</v>
      </c>
      <c r="M156">
        <f>'Calculated Tab Properties'!M156</f>
        <v>0.3249999904105772</v>
      </c>
      <c r="N156">
        <f>'Calculated Tab Properties'!N156</f>
        <v>0.48919332732413751</v>
      </c>
      <c r="O156" s="27">
        <v>0</v>
      </c>
      <c r="P156" s="27">
        <v>0</v>
      </c>
      <c r="Q156">
        <v>0</v>
      </c>
      <c r="R156">
        <f>'Calculated Tab Properties'!R156</f>
        <v>1</v>
      </c>
      <c r="T156" s="1">
        <v>0</v>
      </c>
      <c r="U156" s="1">
        <v>0</v>
      </c>
      <c r="V156">
        <f>T156*'GEOMETRIC INPUTS'!S156</f>
        <v>0</v>
      </c>
      <c r="W156">
        <v>155</v>
      </c>
      <c r="X156">
        <f t="shared" si="39"/>
        <v>0</v>
      </c>
      <c r="Y156">
        <f t="shared" si="40"/>
        <v>0</v>
      </c>
      <c r="Z156" s="27">
        <f t="shared" si="41"/>
        <v>-2.1362137252851197</v>
      </c>
      <c r="AA156" s="27">
        <f t="shared" si="42"/>
        <v>53.034142330710168</v>
      </c>
      <c r="AB156" s="27">
        <f t="shared" si="43"/>
        <v>85.303678355062814</v>
      </c>
      <c r="AC156" s="27">
        <f t="shared" si="44"/>
        <v>-85.303678355062814</v>
      </c>
      <c r="AD156" s="24" t="str">
        <f>'GT Data'!D158</f>
        <v>TKNODE_308</v>
      </c>
      <c r="AE156" s="25">
        <f t="shared" si="45"/>
        <v>-65.778918335051841</v>
      </c>
      <c r="AF156" s="25">
        <f t="shared" si="46"/>
        <v>-54.312534866037993</v>
      </c>
      <c r="AG156" s="25">
        <f t="shared" si="47"/>
        <v>-2.1362137252851197</v>
      </c>
      <c r="AH156" s="25">
        <v>0</v>
      </c>
      <c r="AI156" s="25">
        <v>0</v>
      </c>
      <c r="AJ156" s="25">
        <f t="shared" si="48"/>
        <v>0</v>
      </c>
      <c r="AK156" s="24" t="str">
        <f>'GT Data'!N158</f>
        <v>TKNODE_309</v>
      </c>
      <c r="AL156" s="25">
        <f t="shared" si="49"/>
        <v>65.778918335051841</v>
      </c>
      <c r="AM156" s="25">
        <f t="shared" si="50"/>
        <v>54.312534866037993</v>
      </c>
      <c r="AN156" s="25">
        <f t="shared" si="51"/>
        <v>53.034142330710168</v>
      </c>
      <c r="AO156" s="25">
        <v>0</v>
      </c>
      <c r="AP156" s="25">
        <v>0</v>
      </c>
      <c r="AQ156" s="25">
        <v>0</v>
      </c>
    </row>
    <row r="157" spans="1:43" x14ac:dyDescent="0.3">
      <c r="A157" t="str">
        <f>'Calculated Tab Properties'!A157</f>
        <v>TAB_4_155</v>
      </c>
      <c r="B157">
        <f>'Calculated Tab Properties'!B157</f>
        <v>1.8444</v>
      </c>
      <c r="C157">
        <f>'Calculated Tab Properties'!C157</f>
        <v>6.019989743954639</v>
      </c>
      <c r="D157">
        <f>'Calculated Tab Properties'!D157</f>
        <v>344.92000504064191</v>
      </c>
      <c r="E157">
        <f>'Calculated Tab Properties'!E157</f>
        <v>4.7552361559103993</v>
      </c>
      <c r="F157">
        <f>'Calculated Tab Properties'!F157</f>
        <v>3.0552361461571174</v>
      </c>
      <c r="G157">
        <f>'Calculated Tab Properties'!G157</f>
        <v>1.7000000097532826</v>
      </c>
      <c r="H157">
        <f>'Calculated Tab Properties'!H157</f>
        <v>3.5270942630436046</v>
      </c>
      <c r="I157">
        <f>'Calculated Tab Properties'!I157</f>
        <v>0.1499999694008618</v>
      </c>
      <c r="J157" s="20">
        <f>'Calculated Tab Properties'!J157</f>
        <v>0.60290659215767251</v>
      </c>
      <c r="K157">
        <f>'Calculated Tab Properties'!K157</f>
        <v>22.837584000000003</v>
      </c>
      <c r="L157">
        <f>'Calculated Tab Properties'!L157</f>
        <v>0.3971806990004253</v>
      </c>
      <c r="M157">
        <f>'Calculated Tab Properties'!M157</f>
        <v>0.22100000126792674</v>
      </c>
      <c r="N157">
        <f>'Calculated Tab Properties'!N157</f>
        <v>0.45852225419566861</v>
      </c>
      <c r="O157" s="27">
        <v>0</v>
      </c>
      <c r="P157" s="27">
        <v>0</v>
      </c>
      <c r="Q157">
        <v>0</v>
      </c>
      <c r="R157">
        <f>'Calculated Tab Properties'!R157</f>
        <v>1</v>
      </c>
      <c r="T157" s="1">
        <v>0</v>
      </c>
      <c r="U157" s="1">
        <v>0</v>
      </c>
      <c r="V157">
        <f>T157*'GEOMETRIC INPUTS'!S157</f>
        <v>0</v>
      </c>
      <c r="W157">
        <v>156</v>
      </c>
      <c r="X157">
        <f t="shared" si="39"/>
        <v>0</v>
      </c>
      <c r="Y157">
        <f t="shared" si="40"/>
        <v>0</v>
      </c>
      <c r="Z157" s="27">
        <f t="shared" si="41"/>
        <v>-0.98412899868835146</v>
      </c>
      <c r="AA157" s="27">
        <f t="shared" si="42"/>
        <v>24.898415953152377</v>
      </c>
      <c r="AB157" s="27">
        <f t="shared" si="43"/>
        <v>36.833939900167103</v>
      </c>
      <c r="AC157" s="27">
        <f t="shared" si="44"/>
        <v>-36.833939900167103</v>
      </c>
      <c r="AD157" s="24" t="str">
        <f>'GT Data'!D159</f>
        <v>TKNODE_310</v>
      </c>
      <c r="AE157" s="25">
        <f t="shared" si="45"/>
        <v>-9.582990165905354</v>
      </c>
      <c r="AF157" s="25">
        <f t="shared" si="46"/>
        <v>-35.565508966543462</v>
      </c>
      <c r="AG157" s="25">
        <f t="shared" si="47"/>
        <v>-0.98412899868835146</v>
      </c>
      <c r="AH157" s="25">
        <v>0</v>
      </c>
      <c r="AI157" s="25">
        <v>0</v>
      </c>
      <c r="AJ157" s="25">
        <f t="shared" si="48"/>
        <v>0</v>
      </c>
      <c r="AK157" s="24" t="str">
        <f>'GT Data'!N159</f>
        <v>TKNODE_311</v>
      </c>
      <c r="AL157" s="25">
        <f t="shared" si="49"/>
        <v>9.582990165905354</v>
      </c>
      <c r="AM157" s="25">
        <f t="shared" si="50"/>
        <v>35.565508966543462</v>
      </c>
      <c r="AN157" s="25">
        <f t="shared" si="51"/>
        <v>24.898415953152377</v>
      </c>
      <c r="AO157" s="25">
        <v>0</v>
      </c>
      <c r="AP157" s="25">
        <v>0</v>
      </c>
      <c r="AQ157" s="25">
        <v>0</v>
      </c>
    </row>
    <row r="158" spans="1:43" x14ac:dyDescent="0.3">
      <c r="A158" t="str">
        <f>'Calculated Tab Properties'!A158</f>
        <v>TAB_4_156</v>
      </c>
      <c r="B158">
        <f>'Calculated Tab Properties'!B158</f>
        <v>2.5</v>
      </c>
      <c r="C158">
        <f>'Calculated Tab Properties'!C158</f>
        <v>5.6362921564276895</v>
      </c>
      <c r="D158">
        <f>'Calculated Tab Properties'!D158</f>
        <v>322.93575266599623</v>
      </c>
      <c r="E158">
        <f>'Calculated Tab Properties'!E158</f>
        <v>4.1947733724003662</v>
      </c>
      <c r="F158">
        <f>'Calculated Tab Properties'!F158</f>
        <v>2.4947733723543157</v>
      </c>
      <c r="G158">
        <f>'Calculated Tab Properties'!G158</f>
        <v>1.7000000000460505</v>
      </c>
      <c r="H158">
        <f>'Calculated Tab Properties'!H158</f>
        <v>3.0818764319088268</v>
      </c>
      <c r="I158">
        <f>'Calculated Tab Properties'!I158</f>
        <v>0.14999996292749432</v>
      </c>
      <c r="J158" s="20">
        <f>'Calculated Tab Properties'!J158</f>
        <v>0.70621050036025346</v>
      </c>
      <c r="K158">
        <f>'Calculated Tab Properties'!K158</f>
        <v>12.215772000000001</v>
      </c>
      <c r="L158">
        <f>'Calculated Tab Properties'!L158</f>
        <v>0.32432053840606107</v>
      </c>
      <c r="M158">
        <f>'Calculated Tab Properties'!M158</f>
        <v>0.22100000000598657</v>
      </c>
      <c r="N158">
        <f>'Calculated Tab Properties'!N158</f>
        <v>0.40064393614814747</v>
      </c>
      <c r="O158" s="27">
        <v>0</v>
      </c>
      <c r="P158" s="27">
        <v>0</v>
      </c>
      <c r="Q158">
        <v>0</v>
      </c>
      <c r="R158">
        <f>'Calculated Tab Properties'!R158</f>
        <v>1</v>
      </c>
      <c r="T158" s="1">
        <v>0</v>
      </c>
      <c r="U158" s="1">
        <v>0</v>
      </c>
      <c r="V158">
        <f>T158*'GEOMETRIC INPUTS'!S158</f>
        <v>0</v>
      </c>
      <c r="W158">
        <v>157</v>
      </c>
      <c r="X158">
        <f t="shared" si="39"/>
        <v>0</v>
      </c>
      <c r="Y158">
        <f t="shared" si="40"/>
        <v>0</v>
      </c>
      <c r="Z158" s="27">
        <f t="shared" si="41"/>
        <v>-0.64761883519490715</v>
      </c>
      <c r="AA158" s="27">
        <f t="shared" si="42"/>
        <v>13.809355309755103</v>
      </c>
      <c r="AB158" s="27">
        <f t="shared" si="43"/>
        <v>16.659614189884568</v>
      </c>
      <c r="AC158" s="27">
        <f t="shared" si="44"/>
        <v>-16.659614189884568</v>
      </c>
      <c r="AD158" s="24" t="str">
        <f>'GT Data'!D160</f>
        <v>TKNODE_312</v>
      </c>
      <c r="AE158" s="25">
        <f t="shared" si="45"/>
        <v>-10.040919010169766</v>
      </c>
      <c r="AF158" s="25">
        <f t="shared" si="46"/>
        <v>-13.293708676927393</v>
      </c>
      <c r="AG158" s="25">
        <f t="shared" si="47"/>
        <v>-0.64761883519490715</v>
      </c>
      <c r="AH158" s="25">
        <v>0</v>
      </c>
      <c r="AI158" s="25">
        <v>0</v>
      </c>
      <c r="AJ158" s="25">
        <f t="shared" si="48"/>
        <v>0</v>
      </c>
      <c r="AK158" s="24" t="str">
        <f>'GT Data'!N160</f>
        <v>TKNODE_313</v>
      </c>
      <c r="AL158" s="25">
        <f t="shared" si="49"/>
        <v>10.040919010169766</v>
      </c>
      <c r="AM158" s="25">
        <f t="shared" si="50"/>
        <v>13.293708676927393</v>
      </c>
      <c r="AN158" s="25">
        <f t="shared" si="51"/>
        <v>13.809355309755103</v>
      </c>
      <c r="AO158" s="25">
        <v>0</v>
      </c>
      <c r="AP158" s="25">
        <v>0</v>
      </c>
      <c r="AQ158" s="25">
        <v>0</v>
      </c>
    </row>
    <row r="159" spans="1:43" x14ac:dyDescent="0.3">
      <c r="A159" t="str">
        <f>'Calculated Tab Properties'!A159</f>
        <v>TAB_5_157</v>
      </c>
      <c r="B159">
        <f>'Calculated Tab Properties'!B159</f>
        <v>5.6327999999999996</v>
      </c>
      <c r="C159">
        <f>'Calculated Tab Properties'!C159</f>
        <v>2.720010009918302</v>
      </c>
      <c r="D159">
        <f>'Calculated Tab Properties'!D159</f>
        <v>155.84509380165591</v>
      </c>
      <c r="E159">
        <f>'Calculated Tab Properties'!E159</f>
        <v>2.2560780496064865</v>
      </c>
      <c r="F159">
        <f>'Calculated Tab Properties'!F159</f>
        <v>0.55607801365154674</v>
      </c>
      <c r="G159">
        <f>'Calculated Tab Properties'!G159</f>
        <v>1.7000000359549405</v>
      </c>
      <c r="H159">
        <f>'Calculated Tab Properties'!H159</f>
        <v>2.0408085217513792</v>
      </c>
      <c r="I159">
        <f>'Calculated Tab Properties'!I159</f>
        <v>0.14999991469390936</v>
      </c>
      <c r="J159" s="20">
        <f>'Calculated Tab Properties'!J159</f>
        <v>1.3704803190972479</v>
      </c>
      <c r="K159">
        <f>'Calculated Tab Properties'!K159</f>
        <v>0</v>
      </c>
      <c r="L159">
        <f>'Calculated Tab Properties'!L159</f>
        <v>7.2290141774701083E-2</v>
      </c>
      <c r="M159">
        <f>'Calculated Tab Properties'!M159</f>
        <v>0.22100000467414227</v>
      </c>
      <c r="N159">
        <f>'Calculated Tab Properties'!N159</f>
        <v>0.2653051078276793</v>
      </c>
      <c r="O159" s="27">
        <v>0</v>
      </c>
      <c r="P159" s="27">
        <v>0</v>
      </c>
      <c r="Q159">
        <v>0</v>
      </c>
      <c r="R159">
        <f>'Calculated Tab Properties'!R159</f>
        <v>1</v>
      </c>
      <c r="T159" s="1">
        <v>0</v>
      </c>
      <c r="U159" s="1">
        <v>0</v>
      </c>
      <c r="V159">
        <f>T159*'GEOMETRIC INPUTS'!S159</f>
        <v>0</v>
      </c>
      <c r="W159">
        <v>158</v>
      </c>
      <c r="X159">
        <f t="shared" si="39"/>
        <v>0</v>
      </c>
      <c r="Y159">
        <f t="shared" si="40"/>
        <v>0</v>
      </c>
      <c r="Z159" s="27">
        <f t="shared" si="41"/>
        <v>-0.30166725640195269</v>
      </c>
      <c r="AA159" s="27">
        <f t="shared" si="42"/>
        <v>0.86026251067847537</v>
      </c>
      <c r="AB159" s="27">
        <f t="shared" si="43"/>
        <v>0.22853417938562764</v>
      </c>
      <c r="AC159" s="27">
        <f t="shared" si="44"/>
        <v>-0.22853417938562764</v>
      </c>
      <c r="AD159" s="24" t="str">
        <f>'GT Data'!D161</f>
        <v>TKNODE_314</v>
      </c>
      <c r="AE159" s="25">
        <f t="shared" si="45"/>
        <v>9.3517337152561109E-2</v>
      </c>
      <c r="AF159" s="25">
        <f t="shared" si="46"/>
        <v>0.20852428827202948</v>
      </c>
      <c r="AG159" s="25">
        <f t="shared" si="47"/>
        <v>-0.30166725640195269</v>
      </c>
      <c r="AH159" s="25">
        <v>0</v>
      </c>
      <c r="AI159" s="25">
        <v>0</v>
      </c>
      <c r="AJ159" s="25">
        <f t="shared" si="48"/>
        <v>0</v>
      </c>
      <c r="AK159" s="24" t="str">
        <f>'GT Data'!N161</f>
        <v>TKNODE_315</v>
      </c>
      <c r="AL159" s="25">
        <f t="shared" si="49"/>
        <v>-9.3517337152561109E-2</v>
      </c>
      <c r="AM159" s="25">
        <f t="shared" si="50"/>
        <v>-0.20852428827202948</v>
      </c>
      <c r="AN159" s="25">
        <f t="shared" si="51"/>
        <v>0.86026251067847537</v>
      </c>
      <c r="AO159" s="25">
        <v>0</v>
      </c>
      <c r="AP159" s="25">
        <v>0</v>
      </c>
      <c r="AQ159" s="25">
        <v>0</v>
      </c>
    </row>
    <row r="160" spans="1:43" x14ac:dyDescent="0.3">
      <c r="A160" t="str">
        <f>'Calculated Tab Properties'!A160</f>
        <v>TAB_5_158</v>
      </c>
      <c r="B160">
        <f>'Calculated Tab Properties'!B160</f>
        <v>6.7948000000000004</v>
      </c>
      <c r="C160">
        <f>'Calculated Tab Properties'!C160</f>
        <v>0.40035717660373282</v>
      </c>
      <c r="D160">
        <f>'Calculated Tab Properties'!D160</f>
        <v>22.938776517167636</v>
      </c>
      <c r="E160">
        <f>'Calculated Tab Properties'!E160</f>
        <v>6.073137406429332</v>
      </c>
      <c r="F160">
        <f>'Calculated Tab Properties'!F160</f>
        <v>3.5731374343588547</v>
      </c>
      <c r="G160">
        <f>'Calculated Tab Properties'!G160</f>
        <v>2.4999999720704782</v>
      </c>
      <c r="H160">
        <f>'Calculated Tab Properties'!H160</f>
        <v>3.9645788088871496</v>
      </c>
      <c r="I160">
        <f>'Calculated Tab Properties'!I160</f>
        <v>0.15000002354433145</v>
      </c>
      <c r="J160" s="20">
        <f>'Calculated Tab Properties'!J160</f>
        <v>0.52876478935509974</v>
      </c>
      <c r="K160">
        <f>'Calculated Tab Properties'!K160</f>
        <v>38.609352000000001</v>
      </c>
      <c r="L160">
        <f>'Calculated Tab Properties'!L160</f>
        <v>0.4645078664666511</v>
      </c>
      <c r="M160">
        <f>'Calculated Tab Properties'!M160</f>
        <v>0.32499999636916216</v>
      </c>
      <c r="N160">
        <f>'Calculated Tab Properties'!N160</f>
        <v>0.51539524515532942</v>
      </c>
      <c r="O160" s="27">
        <v>0</v>
      </c>
      <c r="P160" s="27">
        <v>0</v>
      </c>
      <c r="Q160">
        <v>0</v>
      </c>
      <c r="R160">
        <f>'Calculated Tab Properties'!R160</f>
        <v>1</v>
      </c>
      <c r="T160" s="1">
        <v>0</v>
      </c>
      <c r="U160" s="1">
        <v>0</v>
      </c>
      <c r="V160">
        <f>T160*'GEOMETRIC INPUTS'!S160</f>
        <v>0</v>
      </c>
      <c r="W160">
        <v>159</v>
      </c>
      <c r="X160">
        <f t="shared" si="39"/>
        <v>0</v>
      </c>
      <c r="Y160">
        <f t="shared" si="40"/>
        <v>0</v>
      </c>
      <c r="Z160" s="27">
        <f t="shared" si="41"/>
        <v>-1.5022591701134427</v>
      </c>
      <c r="AA160" s="27">
        <f t="shared" si="42"/>
        <v>41.416514278104593</v>
      </c>
      <c r="AB160" s="27">
        <f t="shared" si="43"/>
        <v>71.76939125433853</v>
      </c>
      <c r="AC160" s="27">
        <f t="shared" si="44"/>
        <v>-71.76939125433853</v>
      </c>
      <c r="AD160" s="24" t="str">
        <f>'GT Data'!D162</f>
        <v>TKNODE_316</v>
      </c>
      <c r="AE160" s="25">
        <f t="shared" si="45"/>
        <v>27.971926385023863</v>
      </c>
      <c r="AF160" s="25">
        <f t="shared" si="46"/>
        <v>-66.094000146224545</v>
      </c>
      <c r="AG160" s="25">
        <f t="shared" si="47"/>
        <v>-1.5022591701134427</v>
      </c>
      <c r="AH160" s="25">
        <v>0</v>
      </c>
      <c r="AI160" s="25">
        <v>0</v>
      </c>
      <c r="AJ160" s="25">
        <f t="shared" si="48"/>
        <v>0</v>
      </c>
      <c r="AK160" s="24" t="str">
        <f>'GT Data'!N162</f>
        <v>TKNODE_317</v>
      </c>
      <c r="AL160" s="25">
        <f t="shared" si="49"/>
        <v>-27.971926385023863</v>
      </c>
      <c r="AM160" s="25">
        <f t="shared" si="50"/>
        <v>66.094000146224545</v>
      </c>
      <c r="AN160" s="25">
        <f t="shared" si="51"/>
        <v>41.416514278104593</v>
      </c>
      <c r="AO160" s="25">
        <v>0</v>
      </c>
      <c r="AP160" s="25">
        <v>0</v>
      </c>
      <c r="AQ160" s="25">
        <v>0</v>
      </c>
    </row>
    <row r="161" spans="1:43" x14ac:dyDescent="0.3">
      <c r="A161" t="str">
        <f>'Calculated Tab Properties'!A161</f>
        <v>TAB_5_159</v>
      </c>
      <c r="B161">
        <f>'Calculated Tab Properties'!B161</f>
        <v>2.5394999999999999</v>
      </c>
      <c r="C161">
        <f>'Calculated Tab Properties'!C161</f>
        <v>1.1494975292722589</v>
      </c>
      <c r="D161">
        <f>'Calculated Tab Properties'!D161</f>
        <v>65.86135698801624</v>
      </c>
      <c r="E161">
        <f>'Calculated Tab Properties'!E161</f>
        <v>5.5274959377177897</v>
      </c>
      <c r="F161">
        <f>'Calculated Tab Properties'!F161</f>
        <v>3.2274959360754227</v>
      </c>
      <c r="G161">
        <f>'Calculated Tab Properties'!G161</f>
        <v>2.3000000016423674</v>
      </c>
      <c r="H161">
        <f>'Calculated Tab Properties'!H161</f>
        <v>3.670282353303246</v>
      </c>
      <c r="I161">
        <f>'Calculated Tab Properties'!I161</f>
        <v>0.15000001132683241</v>
      </c>
      <c r="J161" s="20">
        <f>'Calculated Tab Properties'!J161</f>
        <v>0.57629036807745526</v>
      </c>
      <c r="K161">
        <f>'Calculated Tab Properties'!K161</f>
        <v>41.296440000000004</v>
      </c>
      <c r="L161">
        <f>'Calculated Tab Properties'!L161</f>
        <v>0.419574471689805</v>
      </c>
      <c r="M161">
        <f>'Calculated Tab Properties'!M161</f>
        <v>0.29900000021350776</v>
      </c>
      <c r="N161">
        <f>'Calculated Tab Properties'!N161</f>
        <v>0.47713670592942198</v>
      </c>
      <c r="O161" s="27">
        <v>0</v>
      </c>
      <c r="P161" s="27">
        <v>0</v>
      </c>
      <c r="Q161">
        <v>0</v>
      </c>
      <c r="R161">
        <f>'Calculated Tab Properties'!R161</f>
        <v>1</v>
      </c>
      <c r="T161" s="1">
        <v>0</v>
      </c>
      <c r="U161" s="1">
        <v>0</v>
      </c>
      <c r="V161">
        <f>T161*'GEOMETRIC INPUTS'!S161</f>
        <v>0</v>
      </c>
      <c r="W161">
        <v>160</v>
      </c>
      <c r="X161">
        <f t="shared" si="39"/>
        <v>0</v>
      </c>
      <c r="Y161">
        <f t="shared" si="40"/>
        <v>0</v>
      </c>
      <c r="Z161" s="27">
        <f t="shared" si="41"/>
        <v>-1.8160298674910662</v>
      </c>
      <c r="AA161" s="27">
        <f t="shared" si="42"/>
        <v>44.308181045323813</v>
      </c>
      <c r="AB161" s="27">
        <f t="shared" si="43"/>
        <v>68.91328509562446</v>
      </c>
      <c r="AC161" s="27">
        <f t="shared" si="44"/>
        <v>-68.91328509562446</v>
      </c>
      <c r="AD161" s="24" t="str">
        <f>'GT Data'!D163</f>
        <v>TKNODE_318</v>
      </c>
      <c r="AE161" s="25">
        <f t="shared" si="45"/>
        <v>62.887409042936461</v>
      </c>
      <c r="AF161" s="25">
        <f t="shared" si="46"/>
        <v>-28.181814110117362</v>
      </c>
      <c r="AG161" s="25">
        <f t="shared" si="47"/>
        <v>-1.8160298674910662</v>
      </c>
      <c r="AH161" s="25">
        <v>0</v>
      </c>
      <c r="AI161" s="25">
        <v>0</v>
      </c>
      <c r="AJ161" s="25">
        <f t="shared" si="48"/>
        <v>0</v>
      </c>
      <c r="AK161" s="24" t="str">
        <f>'GT Data'!N163</f>
        <v>TKNODE_319</v>
      </c>
      <c r="AL161" s="25">
        <f t="shared" si="49"/>
        <v>-62.887409042936461</v>
      </c>
      <c r="AM161" s="25">
        <f t="shared" si="50"/>
        <v>28.181814110117362</v>
      </c>
      <c r="AN161" s="25">
        <f t="shared" si="51"/>
        <v>44.308181045323813</v>
      </c>
      <c r="AO161" s="25">
        <v>0</v>
      </c>
      <c r="AP161" s="25">
        <v>0</v>
      </c>
      <c r="AQ161" s="25">
        <v>0</v>
      </c>
    </row>
    <row r="162" spans="1:43" x14ac:dyDescent="0.3">
      <c r="A162" t="str">
        <f>'Calculated Tab Properties'!A162</f>
        <v>TAB_5_160</v>
      </c>
      <c r="B162">
        <f>'Calculated Tab Properties'!B162</f>
        <v>2.6429999999999998</v>
      </c>
      <c r="C162">
        <f>'Calculated Tab Properties'!C162</f>
        <v>0.68334888225812362</v>
      </c>
      <c r="D162">
        <f>'Calculated Tab Properties'!D162</f>
        <v>39.153006888372701</v>
      </c>
      <c r="E162">
        <f>'Calculated Tab Properties'!E162</f>
        <v>3.8526695764484784</v>
      </c>
      <c r="F162">
        <f>'Calculated Tab Properties'!F162</f>
        <v>2.1526695639231974</v>
      </c>
      <c r="G162">
        <f>'Calculated Tab Properties'!G162</f>
        <v>1.7000000125252837</v>
      </c>
      <c r="H162">
        <f>'Calculated Tab Properties'!H162</f>
        <v>2.8303161722862211</v>
      </c>
      <c r="I162">
        <f>'Calculated Tab Properties'!I162</f>
        <v>0.14999999165786645</v>
      </c>
      <c r="J162" s="20">
        <f>'Calculated Tab Properties'!J162</f>
        <v>0.78473095253519287</v>
      </c>
      <c r="K162">
        <f>'Calculated Tab Properties'!K162</f>
        <v>37.073556000000004</v>
      </c>
      <c r="L162">
        <f>'Calculated Tab Properties'!L162</f>
        <v>0.2798470433100157</v>
      </c>
      <c r="M162">
        <f>'Calculated Tab Properties'!M162</f>
        <v>0.2210000016282869</v>
      </c>
      <c r="N162">
        <f>'Calculated Tab Properties'!N162</f>
        <v>0.36794110239720879</v>
      </c>
      <c r="O162" s="27">
        <v>0</v>
      </c>
      <c r="P162" s="27">
        <v>0</v>
      </c>
      <c r="Q162">
        <v>0</v>
      </c>
      <c r="R162">
        <f>'Calculated Tab Properties'!R162</f>
        <v>1</v>
      </c>
      <c r="T162" s="1">
        <v>0</v>
      </c>
      <c r="U162" s="1">
        <v>0</v>
      </c>
      <c r="V162">
        <f>T162*'GEOMETRIC INPUTS'!S162</f>
        <v>0</v>
      </c>
      <c r="W162">
        <v>161</v>
      </c>
      <c r="X162">
        <f t="shared" si="39"/>
        <v>0</v>
      </c>
      <c r="Y162">
        <f t="shared" si="40"/>
        <v>0</v>
      </c>
      <c r="Z162" s="27">
        <f t="shared" si="41"/>
        <v>-2.5306596416142808</v>
      </c>
      <c r="AA162" s="27">
        <f t="shared" si="42"/>
        <v>40.473003788949789</v>
      </c>
      <c r="AB162" s="27">
        <f t="shared" si="43"/>
        <v>40.895480330189265</v>
      </c>
      <c r="AC162" s="27">
        <f t="shared" si="44"/>
        <v>-40.895480330189265</v>
      </c>
      <c r="AD162" s="24" t="str">
        <f>'GT Data'!D164</f>
        <v>TKNODE_320</v>
      </c>
      <c r="AE162" s="25">
        <f t="shared" si="45"/>
        <v>25.821140160336935</v>
      </c>
      <c r="AF162" s="25">
        <f t="shared" si="46"/>
        <v>-31.712915858639242</v>
      </c>
      <c r="AG162" s="25">
        <f t="shared" si="47"/>
        <v>-2.5306596416142808</v>
      </c>
      <c r="AH162" s="25">
        <v>0</v>
      </c>
      <c r="AI162" s="25">
        <v>0</v>
      </c>
      <c r="AJ162" s="25">
        <f t="shared" si="48"/>
        <v>0</v>
      </c>
      <c r="AK162" s="24" t="str">
        <f>'GT Data'!N164</f>
        <v>TKNODE_321</v>
      </c>
      <c r="AL162" s="25">
        <f t="shared" si="49"/>
        <v>-25.821140160336935</v>
      </c>
      <c r="AM162" s="25">
        <f t="shared" si="50"/>
        <v>31.712915858639242</v>
      </c>
      <c r="AN162" s="25">
        <f t="shared" si="51"/>
        <v>40.473003788949789</v>
      </c>
      <c r="AO162" s="25">
        <v>0</v>
      </c>
      <c r="AP162" s="25">
        <v>0</v>
      </c>
      <c r="AQ162" s="25">
        <v>0</v>
      </c>
    </row>
    <row r="163" spans="1:43" x14ac:dyDescent="0.3">
      <c r="A163" t="str">
        <f>'Calculated Tab Properties'!A163</f>
        <v>TAB_5_161</v>
      </c>
      <c r="B163">
        <f>'Calculated Tab Properties'!B163</f>
        <v>2.2414000000000001</v>
      </c>
      <c r="C163">
        <f>'Calculated Tab Properties'!C163</f>
        <v>0.12588642266060779</v>
      </c>
      <c r="D163">
        <f>'Calculated Tab Properties'!D163</f>
        <v>7.2127607164528742</v>
      </c>
      <c r="E163">
        <f>'Calculated Tab Properties'!E163</f>
        <v>4.3736158591566552</v>
      </c>
      <c r="F163">
        <f>'Calculated Tab Properties'!F163</f>
        <v>2.2736158613692066</v>
      </c>
      <c r="G163">
        <f>'Calculated Tab Properties'!G163</f>
        <v>2.0999999977874486</v>
      </c>
      <c r="H163">
        <f>'Calculated Tab Properties'!H163</f>
        <v>2.9171468741556308</v>
      </c>
      <c r="I163">
        <f>'Calculated Tab Properties'!I163</f>
        <v>0.15000009384613719</v>
      </c>
      <c r="J163" s="20">
        <f>'Calculated Tab Properties'!J163</f>
        <v>0.75542951163550598</v>
      </c>
      <c r="K163">
        <f>'Calculated Tab Properties'!K163</f>
        <v>22.774536000000005</v>
      </c>
      <c r="L163">
        <f>'Calculated Tab Properties'!L163</f>
        <v>0.29557006197799685</v>
      </c>
      <c r="M163">
        <f>'Calculated Tab Properties'!M163</f>
        <v>0.27299999971236832</v>
      </c>
      <c r="N163">
        <f>'Calculated Tab Properties'!N163</f>
        <v>0.379229093640232</v>
      </c>
      <c r="O163" s="27">
        <v>0</v>
      </c>
      <c r="P163" s="27">
        <v>0</v>
      </c>
      <c r="Q163">
        <v>0</v>
      </c>
      <c r="R163">
        <f>'Calculated Tab Properties'!R163</f>
        <v>1</v>
      </c>
      <c r="T163" s="1">
        <v>0</v>
      </c>
      <c r="U163" s="1">
        <v>0</v>
      </c>
      <c r="V163">
        <f>T163*'GEOMETRIC INPUTS'!S163</f>
        <v>0</v>
      </c>
      <c r="W163">
        <v>162</v>
      </c>
      <c r="X163">
        <f t="shared" si="39"/>
        <v>0</v>
      </c>
      <c r="Y163">
        <f t="shared" si="40"/>
        <v>0</v>
      </c>
      <c r="Z163" s="27">
        <f t="shared" si="41"/>
        <v>-1.480824533015495</v>
      </c>
      <c r="AA163" s="27">
        <f t="shared" si="42"/>
        <v>25.203159688346098</v>
      </c>
      <c r="AB163" s="27">
        <f t="shared" si="43"/>
        <v>27.163587988947025</v>
      </c>
      <c r="AC163" s="27">
        <f t="shared" si="44"/>
        <v>-27.163587988947025</v>
      </c>
      <c r="AD163" s="24" t="str">
        <f>'GT Data'!D165</f>
        <v>TKNODE_322</v>
      </c>
      <c r="AE163" s="25">
        <f t="shared" si="45"/>
        <v>3.4105023087640838</v>
      </c>
      <c r="AF163" s="25">
        <f t="shared" si="46"/>
        <v>-26.948636077456349</v>
      </c>
      <c r="AG163" s="25">
        <f t="shared" si="47"/>
        <v>-1.480824533015495</v>
      </c>
      <c r="AH163" s="25">
        <v>0</v>
      </c>
      <c r="AI163" s="25">
        <v>0</v>
      </c>
      <c r="AJ163" s="25">
        <f t="shared" si="48"/>
        <v>0</v>
      </c>
      <c r="AK163" s="24" t="str">
        <f>'GT Data'!N165</f>
        <v>TKNODE_323</v>
      </c>
      <c r="AL163" s="25">
        <f t="shared" si="49"/>
        <v>-3.4105023087640838</v>
      </c>
      <c r="AM163" s="25">
        <f t="shared" si="50"/>
        <v>26.948636077456349</v>
      </c>
      <c r="AN163" s="25">
        <f t="shared" si="51"/>
        <v>25.203159688346098</v>
      </c>
      <c r="AO163" s="25">
        <v>0</v>
      </c>
      <c r="AP163" s="25">
        <v>0</v>
      </c>
      <c r="AQ163" s="25">
        <v>0</v>
      </c>
    </row>
    <row r="164" spans="1:43" x14ac:dyDescent="0.3">
      <c r="A164" t="str">
        <f>'Calculated Tab Properties'!A164</f>
        <v>TAB_5_162</v>
      </c>
      <c r="B164">
        <f>'Calculated Tab Properties'!B164</f>
        <v>2.3567999999999998</v>
      </c>
      <c r="C164">
        <f>'Calculated Tab Properties'!C164</f>
        <v>3.5786372969304523</v>
      </c>
      <c r="D164">
        <f>'Calculated Tab Properties'!D164</f>
        <v>205.04081352222011</v>
      </c>
      <c r="E164">
        <f>'Calculated Tab Properties'!E164</f>
        <v>3.7509576918693397</v>
      </c>
      <c r="F164">
        <f>'Calculated Tab Properties'!F164</f>
        <v>1.6509576568757922</v>
      </c>
      <c r="G164">
        <f>'Calculated Tab Properties'!G164</f>
        <v>2.1000000349935477</v>
      </c>
      <c r="H164">
        <f>'Calculated Tab Properties'!H164</f>
        <v>2.500574547534502</v>
      </c>
      <c r="I164">
        <f>'Calculated Tab Properties'!I164</f>
        <v>0.14999999470416592</v>
      </c>
      <c r="J164" s="20">
        <f>'Calculated Tab Properties'!J164</f>
        <v>0.92698892559463875</v>
      </c>
      <c r="K164">
        <f>'Calculated Tab Properties'!K164</f>
        <v>23.837028</v>
      </c>
      <c r="L164">
        <f>'Calculated Tab Properties'!L164</f>
        <v>0.214624495393853</v>
      </c>
      <c r="M164">
        <f>'Calculated Tab Properties'!M164</f>
        <v>0.27300000454916123</v>
      </c>
      <c r="N164">
        <f>'Calculated Tab Properties'!N164</f>
        <v>0.32507469117948529</v>
      </c>
      <c r="O164" s="27">
        <v>0</v>
      </c>
      <c r="P164" s="27">
        <v>0</v>
      </c>
      <c r="Q164">
        <v>0</v>
      </c>
      <c r="R164">
        <f>'Calculated Tab Properties'!R164</f>
        <v>1</v>
      </c>
      <c r="T164" s="1">
        <v>0</v>
      </c>
      <c r="U164" s="1">
        <v>0</v>
      </c>
      <c r="V164">
        <f>T164*'GEOMETRIC INPUTS'!S164</f>
        <v>0</v>
      </c>
      <c r="W164">
        <v>163</v>
      </c>
      <c r="X164">
        <f t="shared" si="39"/>
        <v>0</v>
      </c>
      <c r="Y164">
        <f t="shared" si="40"/>
        <v>0</v>
      </c>
      <c r="Z164" s="27">
        <f t="shared" si="41"/>
        <v>-2.232059732699577</v>
      </c>
      <c r="AA164" s="27">
        <f t="shared" si="42"/>
        <v>26.881786923822077</v>
      </c>
      <c r="AB164" s="27">
        <f t="shared" si="43"/>
        <v>20.418169914595548</v>
      </c>
      <c r="AC164" s="27">
        <f t="shared" si="44"/>
        <v>-20.418169914595548</v>
      </c>
      <c r="AD164" s="24" t="str">
        <f>'GT Data'!D166</f>
        <v>TKNODE_324</v>
      </c>
      <c r="AE164" s="25">
        <f t="shared" si="45"/>
        <v>-8.6422710641134195</v>
      </c>
      <c r="AF164" s="25">
        <f t="shared" si="46"/>
        <v>18.498994932581681</v>
      </c>
      <c r="AG164" s="25">
        <f t="shared" si="47"/>
        <v>-2.232059732699577</v>
      </c>
      <c r="AH164" s="25">
        <v>0</v>
      </c>
      <c r="AI164" s="25">
        <v>0</v>
      </c>
      <c r="AJ164" s="25">
        <f t="shared" si="48"/>
        <v>0</v>
      </c>
      <c r="AK164" s="24" t="str">
        <f>'GT Data'!N166</f>
        <v>TKNODE_325</v>
      </c>
      <c r="AL164" s="25">
        <f t="shared" si="49"/>
        <v>8.6422710641134195</v>
      </c>
      <c r="AM164" s="25">
        <f t="shared" si="50"/>
        <v>-18.498994932581681</v>
      </c>
      <c r="AN164" s="25">
        <f t="shared" si="51"/>
        <v>26.881786923822077</v>
      </c>
      <c r="AO164" s="25">
        <v>0</v>
      </c>
      <c r="AP164" s="25">
        <v>0</v>
      </c>
      <c r="AQ164" s="25">
        <v>0</v>
      </c>
    </row>
    <row r="165" spans="1:43" x14ac:dyDescent="0.3">
      <c r="A165" t="str">
        <f>'Calculated Tab Properties'!A165</f>
        <v>TAB_5_163</v>
      </c>
      <c r="B165">
        <f>'Calculated Tab Properties'!B165</f>
        <v>1.6555</v>
      </c>
      <c r="C165">
        <f>'Calculated Tab Properties'!C165</f>
        <v>4.3071389005052092</v>
      </c>
      <c r="D165">
        <f>'Calculated Tab Properties'!D165</f>
        <v>246.78088077556626</v>
      </c>
      <c r="E165">
        <f>'Calculated Tab Properties'!E165</f>
        <v>4.7027454601147438</v>
      </c>
      <c r="F165">
        <f>'Calculated Tab Properties'!F165</f>
        <v>1.8027453930902226</v>
      </c>
      <c r="G165">
        <f>'Calculated Tab Properties'!G165</f>
        <v>2.9000000670245236</v>
      </c>
      <c r="H165">
        <f>'Calculated Tab Properties'!H165</f>
        <v>2.594525773622228</v>
      </c>
      <c r="I165">
        <f>'Calculated Tab Properties'!I165</f>
        <v>0.14999993533845332</v>
      </c>
      <c r="J165" s="20">
        <f>'Calculated Tab Properties'!J165</f>
        <v>0.88018035543839912</v>
      </c>
      <c r="K165">
        <f>'Calculated Tab Properties'!K165</f>
        <v>23.322876000000004</v>
      </c>
      <c r="L165">
        <f>'Calculated Tab Properties'!L165</f>
        <v>0.23435690110172894</v>
      </c>
      <c r="M165">
        <f>'Calculated Tab Properties'!M165</f>
        <v>0.37700000871318806</v>
      </c>
      <c r="N165">
        <f>'Calculated Tab Properties'!N165</f>
        <v>0.33728835057088963</v>
      </c>
      <c r="O165" s="27">
        <v>0</v>
      </c>
      <c r="P165" s="27">
        <v>0</v>
      </c>
      <c r="Q165">
        <v>0</v>
      </c>
      <c r="R165">
        <f>'Calculated Tab Properties'!R165</f>
        <v>1</v>
      </c>
      <c r="T165" s="1">
        <v>0</v>
      </c>
      <c r="U165" s="1">
        <v>0</v>
      </c>
      <c r="V165">
        <f>T165*'GEOMETRIC INPUTS'!S165</f>
        <v>0</v>
      </c>
      <c r="W165">
        <v>164</v>
      </c>
      <c r="X165">
        <f t="shared" si="39"/>
        <v>0</v>
      </c>
      <c r="Y165">
        <f t="shared" si="40"/>
        <v>0</v>
      </c>
      <c r="Z165" s="27">
        <f t="shared" si="41"/>
        <v>-2.1266658175745601</v>
      </c>
      <c r="AA165" s="27">
        <f t="shared" si="42"/>
        <v>26.398187077960372</v>
      </c>
      <c r="AB165" s="27">
        <f t="shared" si="43"/>
        <v>22.093453398232974</v>
      </c>
      <c r="AC165" s="27">
        <f t="shared" si="44"/>
        <v>-22.093453398232974</v>
      </c>
      <c r="AD165" s="24" t="str">
        <f>'GT Data'!D167</f>
        <v>TKNODE_326</v>
      </c>
      <c r="AE165" s="25">
        <f t="shared" si="45"/>
        <v>-20.303968340886584</v>
      </c>
      <c r="AF165" s="25">
        <f t="shared" si="46"/>
        <v>8.7103130065553565</v>
      </c>
      <c r="AG165" s="25">
        <f t="shared" si="47"/>
        <v>-2.1266658175745601</v>
      </c>
      <c r="AH165" s="25">
        <v>0</v>
      </c>
      <c r="AI165" s="25">
        <v>0</v>
      </c>
      <c r="AJ165" s="25">
        <f t="shared" si="48"/>
        <v>0</v>
      </c>
      <c r="AK165" s="24" t="str">
        <f>'GT Data'!N167</f>
        <v>TKNODE_327</v>
      </c>
      <c r="AL165" s="25">
        <f t="shared" si="49"/>
        <v>20.303968340886584</v>
      </c>
      <c r="AM165" s="25">
        <f t="shared" si="50"/>
        <v>-8.7103130065553565</v>
      </c>
      <c r="AN165" s="25">
        <f t="shared" si="51"/>
        <v>26.398187077960372</v>
      </c>
      <c r="AO165" s="25">
        <v>0</v>
      </c>
      <c r="AP165" s="25">
        <v>0</v>
      </c>
      <c r="AQ165" s="25">
        <v>0</v>
      </c>
    </row>
    <row r="166" spans="1:43" x14ac:dyDescent="0.3">
      <c r="A166" t="str">
        <f>'Calculated Tab Properties'!A166</f>
        <v>TAB_5_164</v>
      </c>
      <c r="B166">
        <f>'Calculated Tab Properties'!B166</f>
        <v>1.9975000000000001</v>
      </c>
      <c r="C166">
        <f>'Calculated Tab Properties'!C166</f>
        <v>0.77818777335218958</v>
      </c>
      <c r="D166">
        <f>'Calculated Tab Properties'!D166</f>
        <v>44.58687508176353</v>
      </c>
      <c r="E166">
        <f>'Calculated Tab Properties'!E166</f>
        <v>6.817660916461044</v>
      </c>
      <c r="F166">
        <f>'Calculated Tab Properties'!F166</f>
        <v>3.5176610160876445</v>
      </c>
      <c r="G166">
        <f>'Calculated Tab Properties'!G166</f>
        <v>3.2999999003734</v>
      </c>
      <c r="H166">
        <f>'Calculated Tab Properties'!H166</f>
        <v>3.9167768402252396</v>
      </c>
      <c r="I166">
        <f>'Calculated Tab Properties'!I166</f>
        <v>0.15000005683952219</v>
      </c>
      <c r="J166" s="20">
        <f>'Calculated Tab Properties'!J166</f>
        <v>0.53591030430649056</v>
      </c>
      <c r="K166">
        <f>'Calculated Tab Properties'!K166</f>
        <v>35.350392000000006</v>
      </c>
      <c r="L166">
        <f>'Calculated Tab Properties'!L166</f>
        <v>0.4572959320913938</v>
      </c>
      <c r="M166">
        <f>'Calculated Tab Properties'!M166</f>
        <v>0.42899998704854203</v>
      </c>
      <c r="N166">
        <f>'Calculated Tab Properties'!N166</f>
        <v>0.50918098922928112</v>
      </c>
      <c r="O166" s="27">
        <v>0</v>
      </c>
      <c r="P166" s="27">
        <v>0</v>
      </c>
      <c r="Q166">
        <v>0</v>
      </c>
      <c r="R166">
        <f>'Calculated Tab Properties'!R166</f>
        <v>1</v>
      </c>
      <c r="T166" s="1">
        <v>0</v>
      </c>
      <c r="U166" s="1">
        <v>0</v>
      </c>
      <c r="V166">
        <f>T166*'GEOMETRIC INPUTS'!S166</f>
        <v>0</v>
      </c>
      <c r="W166">
        <v>165</v>
      </c>
      <c r="X166">
        <f t="shared" si="39"/>
        <v>0</v>
      </c>
      <c r="Y166">
        <f t="shared" si="40"/>
        <v>0</v>
      </c>
      <c r="Z166" s="27">
        <f t="shared" si="41"/>
        <v>-1.4799904556417862</v>
      </c>
      <c r="AA166" s="27">
        <f t="shared" si="42"/>
        <v>38.225859364011001</v>
      </c>
      <c r="AB166" s="27">
        <f t="shared" si="43"/>
        <v>65.22324295558343</v>
      </c>
      <c r="AC166" s="27">
        <f t="shared" si="44"/>
        <v>-65.22324295558343</v>
      </c>
      <c r="AD166" s="24" t="str">
        <f>'GT Data'!D168</f>
        <v>TKNODE_328</v>
      </c>
      <c r="AE166" s="25">
        <f t="shared" si="45"/>
        <v>45.786059665780527</v>
      </c>
      <c r="AF166" s="25">
        <f t="shared" si="46"/>
        <v>-46.451137358784329</v>
      </c>
      <c r="AG166" s="25">
        <f t="shared" si="47"/>
        <v>-1.4799904556417862</v>
      </c>
      <c r="AH166" s="25">
        <v>0</v>
      </c>
      <c r="AI166" s="25">
        <v>0</v>
      </c>
      <c r="AJ166" s="25">
        <f t="shared" si="48"/>
        <v>0</v>
      </c>
      <c r="AK166" s="24" t="str">
        <f>'GT Data'!N168</f>
        <v>TKNODE_329</v>
      </c>
      <c r="AL166" s="25">
        <f t="shared" si="49"/>
        <v>-45.786059665780527</v>
      </c>
      <c r="AM166" s="25">
        <f t="shared" si="50"/>
        <v>46.451137358784329</v>
      </c>
      <c r="AN166" s="25">
        <f t="shared" si="51"/>
        <v>38.225859364011001</v>
      </c>
      <c r="AO166" s="25">
        <v>0</v>
      </c>
      <c r="AP166" s="25">
        <v>0</v>
      </c>
      <c r="AQ166" s="25">
        <v>0</v>
      </c>
    </row>
    <row r="167" spans="1:43" x14ac:dyDescent="0.3">
      <c r="A167" t="str">
        <f>'Calculated Tab Properties'!A167</f>
        <v>TAB_5_165</v>
      </c>
      <c r="B167">
        <f>'Calculated Tab Properties'!B167</f>
        <v>3.0779999999999998</v>
      </c>
      <c r="C167">
        <f>'Calculated Tab Properties'!C167</f>
        <v>0.22002210573948799</v>
      </c>
      <c r="D167">
        <f>'Calculated Tab Properties'!D167</f>
        <v>12.606338058453789</v>
      </c>
      <c r="E167">
        <f>'Calculated Tab Properties'!E167</f>
        <v>4.653291339467823</v>
      </c>
      <c r="F167">
        <f>'Calculated Tab Properties'!F167</f>
        <v>2.3532913870534138</v>
      </c>
      <c r="G167">
        <f>'Calculated Tab Properties'!G167</f>
        <v>2.2999999524144097</v>
      </c>
      <c r="H167">
        <f>'Calculated Tab Properties'!H167</f>
        <v>2.9756500667218599</v>
      </c>
      <c r="I167">
        <f>'Calculated Tab Properties'!I167</f>
        <v>0.15000001060166615</v>
      </c>
      <c r="J167" s="20">
        <f>'Calculated Tab Properties'!J167</f>
        <v>0.73707099237251505</v>
      </c>
      <c r="K167">
        <f>'Calculated Tab Properties'!K167</f>
        <v>27.915612000000003</v>
      </c>
      <c r="L167">
        <f>'Calculated Tab Properties'!L167</f>
        <v>0.30592788031694379</v>
      </c>
      <c r="M167">
        <f>'Calculated Tab Properties'!M167</f>
        <v>0.29899999381387327</v>
      </c>
      <c r="N167">
        <f>'Calculated Tab Properties'!N167</f>
        <v>0.38683450867384178</v>
      </c>
      <c r="O167" s="27">
        <v>0</v>
      </c>
      <c r="P167" s="27">
        <v>0</v>
      </c>
      <c r="Q167">
        <v>0</v>
      </c>
      <c r="R167">
        <f>'Calculated Tab Properties'!R167</f>
        <v>1</v>
      </c>
      <c r="T167" s="1">
        <v>0</v>
      </c>
      <c r="U167" s="1">
        <v>0</v>
      </c>
      <c r="V167">
        <f>T167*'GEOMETRIC INPUTS'!S167</f>
        <v>0</v>
      </c>
      <c r="W167">
        <v>166</v>
      </c>
      <c r="X167">
        <f t="shared" si="39"/>
        <v>0</v>
      </c>
      <c r="Y167">
        <f t="shared" si="40"/>
        <v>0</v>
      </c>
      <c r="Z167" s="27">
        <f t="shared" si="41"/>
        <v>-1.772506108579297</v>
      </c>
      <c r="AA167" s="27">
        <f t="shared" si="42"/>
        <v>30.679880491383958</v>
      </c>
      <c r="AB167" s="27">
        <f t="shared" si="43"/>
        <v>34.224514143044658</v>
      </c>
      <c r="AC167" s="27">
        <f t="shared" si="44"/>
        <v>-34.224514143044658</v>
      </c>
      <c r="AD167" s="24" t="str">
        <f>'GT Data'!D169</f>
        <v>TKNODE_330</v>
      </c>
      <c r="AE167" s="25">
        <f t="shared" si="45"/>
        <v>7.4695411429491401</v>
      </c>
      <c r="AF167" s="25">
        <f t="shared" si="46"/>
        <v>-33.399450945206475</v>
      </c>
      <c r="AG167" s="25">
        <f t="shared" si="47"/>
        <v>-1.772506108579297</v>
      </c>
      <c r="AH167" s="25">
        <v>0</v>
      </c>
      <c r="AI167" s="25">
        <v>0</v>
      </c>
      <c r="AJ167" s="25">
        <f t="shared" si="48"/>
        <v>0</v>
      </c>
      <c r="AK167" s="24" t="str">
        <f>'GT Data'!N169</f>
        <v>TKNODE_331</v>
      </c>
      <c r="AL167" s="25">
        <f t="shared" si="49"/>
        <v>-7.4695411429491401</v>
      </c>
      <c r="AM167" s="25">
        <f t="shared" si="50"/>
        <v>33.399450945206475</v>
      </c>
      <c r="AN167" s="25">
        <f t="shared" si="51"/>
        <v>30.679880491383958</v>
      </c>
      <c r="AO167" s="25">
        <v>0</v>
      </c>
      <c r="AP167" s="25">
        <v>0</v>
      </c>
      <c r="AQ167" s="25">
        <v>0</v>
      </c>
    </row>
    <row r="168" spans="1:43" x14ac:dyDescent="0.3">
      <c r="A168" t="str">
        <f>'Calculated Tab Properties'!A168</f>
        <v>TAB_5_166</v>
      </c>
      <c r="B168">
        <f>'Calculated Tab Properties'!B168</f>
        <v>2.1257999999999999</v>
      </c>
      <c r="C168">
        <f>'Calculated Tab Properties'!C168</f>
        <v>3.4421097885763872</v>
      </c>
      <c r="D168">
        <f>'Calculated Tab Properties'!D168</f>
        <v>197.21836350609507</v>
      </c>
      <c r="E168">
        <f>'Calculated Tab Properties'!E168</f>
        <v>5.0596281342799774</v>
      </c>
      <c r="F168">
        <f>'Calculated Tab Properties'!F168</f>
        <v>2.3596281992416195</v>
      </c>
      <c r="G168">
        <f>'Calculated Tab Properties'!G168</f>
        <v>2.6999999350383583</v>
      </c>
      <c r="H168">
        <f>'Calculated Tab Properties'!H168</f>
        <v>2.9803451544628263</v>
      </c>
      <c r="I168">
        <f>'Calculated Tab Properties'!I168</f>
        <v>0.14999999123696633</v>
      </c>
      <c r="J168" s="20">
        <f>'Calculated Tab Properties'!J168</f>
        <v>0.73564192157632091</v>
      </c>
      <c r="K168">
        <f>'Calculated Tab Properties'!K168</f>
        <v>23.438316000000004</v>
      </c>
      <c r="L168">
        <f>'Calculated Tab Properties'!L168</f>
        <v>0.30675166590141056</v>
      </c>
      <c r="M168">
        <f>'Calculated Tab Properties'!M168</f>
        <v>0.35099999155498657</v>
      </c>
      <c r="N168">
        <f>'Calculated Tab Properties'!N168</f>
        <v>0.38744487008016743</v>
      </c>
      <c r="O168" s="27">
        <v>0</v>
      </c>
      <c r="P168" s="27">
        <v>0</v>
      </c>
      <c r="Q168">
        <v>0</v>
      </c>
      <c r="R168">
        <f>'Calculated Tab Properties'!R168</f>
        <v>1</v>
      </c>
      <c r="T168" s="1">
        <v>0</v>
      </c>
      <c r="U168" s="1">
        <v>0</v>
      </c>
      <c r="V168">
        <f>T168*'GEOMETRIC INPUTS'!S168</f>
        <v>0</v>
      </c>
      <c r="W168">
        <v>167</v>
      </c>
      <c r="X168">
        <f t="shared" si="39"/>
        <v>0</v>
      </c>
      <c r="Y168">
        <f t="shared" si="40"/>
        <v>0</v>
      </c>
      <c r="Z168" s="27">
        <f t="shared" si="41"/>
        <v>-1.5373978122744036</v>
      </c>
      <c r="AA168" s="27">
        <f t="shared" si="42"/>
        <v>26.020910339810968</v>
      </c>
      <c r="AB168" s="27">
        <f t="shared" si="43"/>
        <v>29.176324560632615</v>
      </c>
      <c r="AC168" s="27">
        <f t="shared" si="44"/>
        <v>-29.176324560632615</v>
      </c>
      <c r="AD168" s="24" t="str">
        <f>'GT Data'!D170</f>
        <v>TKNODE_332</v>
      </c>
      <c r="AE168" s="25">
        <f t="shared" si="45"/>
        <v>-8.6366065209955156</v>
      </c>
      <c r="AF168" s="25">
        <f t="shared" si="46"/>
        <v>27.868744906595126</v>
      </c>
      <c r="AG168" s="25">
        <f t="shared" si="47"/>
        <v>-1.5373978122744036</v>
      </c>
      <c r="AH168" s="25">
        <v>0</v>
      </c>
      <c r="AI168" s="25">
        <v>0</v>
      </c>
      <c r="AJ168" s="25">
        <f t="shared" si="48"/>
        <v>0</v>
      </c>
      <c r="AK168" s="24" t="str">
        <f>'GT Data'!N170</f>
        <v>TKNODE_333</v>
      </c>
      <c r="AL168" s="25">
        <f t="shared" si="49"/>
        <v>8.6366065209955156</v>
      </c>
      <c r="AM168" s="25">
        <f t="shared" si="50"/>
        <v>-27.868744906595126</v>
      </c>
      <c r="AN168" s="25">
        <f t="shared" si="51"/>
        <v>26.020910339810968</v>
      </c>
      <c r="AO168" s="25">
        <v>0</v>
      </c>
      <c r="AP168" s="25">
        <v>0</v>
      </c>
      <c r="AQ168" s="25">
        <v>0</v>
      </c>
    </row>
    <row r="169" spans="1:43" x14ac:dyDescent="0.3">
      <c r="A169" t="str">
        <f>'Calculated Tab Properties'!A169</f>
        <v>TAB_5_167</v>
      </c>
      <c r="B169">
        <f>'Calculated Tab Properties'!B169</f>
        <v>1.8564000000000001</v>
      </c>
      <c r="C169">
        <f>'Calculated Tab Properties'!C169</f>
        <v>1.2872905787994988</v>
      </c>
      <c r="D169">
        <f>'Calculated Tab Properties'!D169</f>
        <v>73.756317172164216</v>
      </c>
      <c r="E169">
        <f>'Calculated Tab Properties'!E169</f>
        <v>4.3131044033220345</v>
      </c>
      <c r="F169">
        <f>'Calculated Tab Properties'!F169</f>
        <v>1.8131044553849758</v>
      </c>
      <c r="G169">
        <f>'Calculated Tab Properties'!G169</f>
        <v>2.4999999479370594</v>
      </c>
      <c r="H169">
        <f>'Calculated Tab Properties'!H169</f>
        <v>2.6014172618550928</v>
      </c>
      <c r="I169">
        <f>'Calculated Tab Properties'!I169</f>
        <v>0.15000009823693441</v>
      </c>
      <c r="J169" s="20">
        <f>'Calculated Tab Properties'!J169</f>
        <v>0.87698081126273097</v>
      </c>
      <c r="K169">
        <f>'Calculated Tab Properties'!K169</f>
        <v>50.353596000000003</v>
      </c>
      <c r="L169">
        <f>'Calculated Tab Properties'!L169</f>
        <v>0.23570357920004686</v>
      </c>
      <c r="M169">
        <f>'Calculated Tab Properties'!M169</f>
        <v>0.32499999323181772</v>
      </c>
      <c r="N169">
        <f>'Calculated Tab Properties'!N169</f>
        <v>0.3381842440411621</v>
      </c>
      <c r="O169" s="27">
        <v>0</v>
      </c>
      <c r="P169" s="27">
        <v>0</v>
      </c>
      <c r="Q169">
        <v>0</v>
      </c>
      <c r="R169">
        <f>'Calculated Tab Properties'!R169</f>
        <v>1</v>
      </c>
      <c r="T169" s="1">
        <v>0</v>
      </c>
      <c r="U169" s="1">
        <v>0</v>
      </c>
      <c r="V169">
        <f>T169*'GEOMETRIC INPUTS'!S169</f>
        <v>0</v>
      </c>
      <c r="W169">
        <v>168</v>
      </c>
      <c r="X169">
        <f t="shared" si="39"/>
        <v>0</v>
      </c>
      <c r="Y169">
        <f t="shared" si="40"/>
        <v>0</v>
      </c>
      <c r="Z169" s="27">
        <f t="shared" si="41"/>
        <v>-4.272019023426278</v>
      </c>
      <c r="AA169" s="27">
        <f t="shared" si="42"/>
        <v>55.524502839899313</v>
      </c>
      <c r="AB169" s="27">
        <f t="shared" si="43"/>
        <v>46.464961289457634</v>
      </c>
      <c r="AC169" s="27">
        <f t="shared" si="44"/>
        <v>-46.464961289457634</v>
      </c>
      <c r="AD169" s="24" t="str">
        <f>'GT Data'!D171</f>
        <v>TKNODE_334</v>
      </c>
      <c r="AE169" s="25">
        <f t="shared" si="45"/>
        <v>44.610112617195917</v>
      </c>
      <c r="AF169" s="25">
        <f t="shared" si="46"/>
        <v>-12.997325875421218</v>
      </c>
      <c r="AG169" s="25">
        <f t="shared" si="47"/>
        <v>-4.272019023426278</v>
      </c>
      <c r="AH169" s="25">
        <v>0</v>
      </c>
      <c r="AI169" s="25">
        <v>0</v>
      </c>
      <c r="AJ169" s="25">
        <f t="shared" si="48"/>
        <v>0</v>
      </c>
      <c r="AK169" s="24" t="str">
        <f>'GT Data'!N171</f>
        <v>TKNODE_335</v>
      </c>
      <c r="AL169" s="25">
        <f t="shared" si="49"/>
        <v>-44.610112617195917</v>
      </c>
      <c r="AM169" s="25">
        <f t="shared" si="50"/>
        <v>12.997325875421218</v>
      </c>
      <c r="AN169" s="25">
        <f t="shared" si="51"/>
        <v>55.524502839899313</v>
      </c>
      <c r="AO169" s="25">
        <v>0</v>
      </c>
      <c r="AP169" s="25">
        <v>0</v>
      </c>
      <c r="AQ169" s="25">
        <v>0</v>
      </c>
    </row>
    <row r="170" spans="1:43" x14ac:dyDescent="0.3">
      <c r="A170" t="str">
        <f>'Calculated Tab Properties'!A170</f>
        <v>TAB_5_168</v>
      </c>
      <c r="B170">
        <f>'Calculated Tab Properties'!B170</f>
        <v>2.7042000000000002</v>
      </c>
      <c r="C170">
        <f>'Calculated Tab Properties'!C170</f>
        <v>0.86194742593992768</v>
      </c>
      <c r="D170">
        <f>'Calculated Tab Properties'!D170</f>
        <v>49.385949668522947</v>
      </c>
      <c r="E170">
        <f>'Calculated Tab Properties'!E170</f>
        <v>4.3638223540650927</v>
      </c>
      <c r="F170">
        <f>'Calculated Tab Properties'!F170</f>
        <v>2.2638224170240253</v>
      </c>
      <c r="G170">
        <f>'Calculated Tab Properties'!G170</f>
        <v>2.0999999370410682</v>
      </c>
      <c r="H170">
        <f>'Calculated Tab Properties'!H170</f>
        <v>2.9102795668280068</v>
      </c>
      <c r="I170">
        <f>'Calculated Tab Properties'!I170</f>
        <v>0.15000006135682029</v>
      </c>
      <c r="J170" s="20">
        <f>'Calculated Tab Properties'!J170</f>
        <v>0.75765415954881399</v>
      </c>
      <c r="K170">
        <f>'Calculated Tab Properties'!K170</f>
        <v>20.708604000000005</v>
      </c>
      <c r="L170">
        <f>'Calculated Tab Properties'!L170</f>
        <v>0.29429691421312332</v>
      </c>
      <c r="M170">
        <f>'Calculated Tab Properties'!M170</f>
        <v>0.2729999918153389</v>
      </c>
      <c r="N170">
        <f>'Calculated Tab Properties'!N170</f>
        <v>0.37833634368764091</v>
      </c>
      <c r="O170" s="27">
        <v>0</v>
      </c>
      <c r="P170" s="27">
        <v>0</v>
      </c>
      <c r="Q170">
        <v>0</v>
      </c>
      <c r="R170">
        <f>'Calculated Tab Properties'!R170</f>
        <v>1</v>
      </c>
      <c r="T170" s="1">
        <v>0</v>
      </c>
      <c r="U170" s="1">
        <v>0</v>
      </c>
      <c r="V170">
        <f>T170*'GEOMETRIC INPUTS'!S170</f>
        <v>0</v>
      </c>
      <c r="W170">
        <v>169</v>
      </c>
      <c r="X170">
        <f t="shared" si="39"/>
        <v>0</v>
      </c>
      <c r="Y170">
        <f t="shared" si="40"/>
        <v>0</v>
      </c>
      <c r="Z170" s="27">
        <f t="shared" si="41"/>
        <v>-1.3516183312736854</v>
      </c>
      <c r="AA170" s="27">
        <f t="shared" si="42"/>
        <v>23.005855580989792</v>
      </c>
      <c r="AB170" s="27">
        <f t="shared" si="43"/>
        <v>24.719112720890074</v>
      </c>
      <c r="AC170" s="27">
        <f t="shared" si="44"/>
        <v>-24.719112720890074</v>
      </c>
      <c r="AD170" s="24" t="str">
        <f>'GT Data'!D172</f>
        <v>TKNODE_336</v>
      </c>
      <c r="AE170" s="25">
        <f t="shared" si="45"/>
        <v>18.764567647801833</v>
      </c>
      <c r="AF170" s="25">
        <f t="shared" si="46"/>
        <v>-16.091163248787772</v>
      </c>
      <c r="AG170" s="25">
        <f t="shared" si="47"/>
        <v>-1.3516183312736854</v>
      </c>
      <c r="AH170" s="25">
        <v>0</v>
      </c>
      <c r="AI170" s="25">
        <v>0</v>
      </c>
      <c r="AJ170" s="25">
        <f t="shared" si="48"/>
        <v>0</v>
      </c>
      <c r="AK170" s="24" t="str">
        <f>'GT Data'!N172</f>
        <v>TKNODE_337</v>
      </c>
      <c r="AL170" s="25">
        <f t="shared" si="49"/>
        <v>-18.764567647801833</v>
      </c>
      <c r="AM170" s="25">
        <f t="shared" si="50"/>
        <v>16.091163248787772</v>
      </c>
      <c r="AN170" s="25">
        <f t="shared" si="51"/>
        <v>23.005855580989792</v>
      </c>
      <c r="AO170" s="25">
        <v>0</v>
      </c>
      <c r="AP170" s="25">
        <v>0</v>
      </c>
      <c r="AQ170" s="25">
        <v>0</v>
      </c>
    </row>
    <row r="171" spans="1:43" x14ac:dyDescent="0.3">
      <c r="A171" t="str">
        <f>'Calculated Tab Properties'!A171</f>
        <v>TAB_5_169</v>
      </c>
      <c r="B171">
        <f>'Calculated Tab Properties'!B171</f>
        <v>3.2597</v>
      </c>
      <c r="C171">
        <f>'Calculated Tab Properties'!C171</f>
        <v>3.3355780438288578</v>
      </c>
      <c r="D171">
        <f>'Calculated Tab Properties'!D171</f>
        <v>191.11454414789668</v>
      </c>
      <c r="E171">
        <f>'Calculated Tab Properties'!E171</f>
        <v>3.6949561775687743</v>
      </c>
      <c r="F171">
        <f>'Calculated Tab Properties'!F171</f>
        <v>1.1949561895667515</v>
      </c>
      <c r="G171">
        <f>'Calculated Tab Properties'!G171</f>
        <v>2.4999999880020241</v>
      </c>
      <c r="H171">
        <f>'Calculated Tab Properties'!H171</f>
        <v>2.2564953429270713</v>
      </c>
      <c r="I171">
        <f>'Calculated Tab Properties'!I171</f>
        <v>0.15000004308682666</v>
      </c>
      <c r="J171" s="20">
        <f>'Calculated Tab Properties'!J171</f>
        <v>1.0893588590158534</v>
      </c>
      <c r="K171">
        <f>'Calculated Tab Properties'!K171</f>
        <v>24.620688000000005</v>
      </c>
      <c r="L171">
        <f>'Calculated Tab Properties'!L171</f>
        <v>0.15534430464367771</v>
      </c>
      <c r="M171">
        <f>'Calculated Tab Properties'!M171</f>
        <v>0.32499999844026312</v>
      </c>
      <c r="N171">
        <f>'Calculated Tab Properties'!N171</f>
        <v>0.29334439458051931</v>
      </c>
      <c r="O171" s="27">
        <v>0</v>
      </c>
      <c r="P171" s="27">
        <v>0</v>
      </c>
      <c r="Q171">
        <v>0</v>
      </c>
      <c r="R171">
        <f>'Calculated Tab Properties'!R171</f>
        <v>1</v>
      </c>
      <c r="T171" s="1">
        <v>0</v>
      </c>
      <c r="U171" s="1">
        <v>0</v>
      </c>
      <c r="V171">
        <f>T171*'GEOMETRIC INPUTS'!S171</f>
        <v>0</v>
      </c>
      <c r="W171">
        <v>170</v>
      </c>
      <c r="X171">
        <f t="shared" si="39"/>
        <v>0</v>
      </c>
      <c r="Y171">
        <f t="shared" si="40"/>
        <v>0</v>
      </c>
      <c r="Z171" s="27">
        <f t="shared" si="41"/>
        <v>-3.3528755888587427</v>
      </c>
      <c r="AA171" s="27">
        <f t="shared" si="42"/>
        <v>28.747252286523207</v>
      </c>
      <c r="AB171" s="27">
        <f t="shared" si="43"/>
        <v>15.171948611951995</v>
      </c>
      <c r="AC171" s="27">
        <f t="shared" si="44"/>
        <v>-15.171948611951995</v>
      </c>
      <c r="AD171" s="24" t="str">
        <f>'GT Data'!D173</f>
        <v>TKNODE_338</v>
      </c>
      <c r="AE171" s="25">
        <f t="shared" si="45"/>
        <v>-2.9247125381608572</v>
      </c>
      <c r="AF171" s="25">
        <f t="shared" si="46"/>
        <v>14.887379932440657</v>
      </c>
      <c r="AG171" s="25">
        <f t="shared" si="47"/>
        <v>-3.3528755888587427</v>
      </c>
      <c r="AH171" s="25">
        <v>0</v>
      </c>
      <c r="AI171" s="25">
        <v>0</v>
      </c>
      <c r="AJ171" s="25">
        <f t="shared" si="48"/>
        <v>0</v>
      </c>
      <c r="AK171" s="24" t="str">
        <f>'GT Data'!N173</f>
        <v>TKNODE_339</v>
      </c>
      <c r="AL171" s="25">
        <f t="shared" si="49"/>
        <v>2.9247125381608572</v>
      </c>
      <c r="AM171" s="25">
        <f t="shared" si="50"/>
        <v>-14.887379932440657</v>
      </c>
      <c r="AN171" s="25">
        <f t="shared" si="51"/>
        <v>28.747252286523207</v>
      </c>
      <c r="AO171" s="25">
        <v>0</v>
      </c>
      <c r="AP171" s="25">
        <v>0</v>
      </c>
      <c r="AQ171" s="25">
        <v>0</v>
      </c>
    </row>
    <row r="172" spans="1:43" x14ac:dyDescent="0.3">
      <c r="A172" t="str">
        <f>'Calculated Tab Properties'!A172</f>
        <v>TAB_5_170</v>
      </c>
      <c r="B172">
        <f>'Calculated Tab Properties'!B172</f>
        <v>2.544</v>
      </c>
      <c r="C172">
        <f>'Calculated Tab Properties'!C172</f>
        <v>4.4361640006442284</v>
      </c>
      <c r="D172">
        <f>'Calculated Tab Properties'!D172</f>
        <v>254.1734744647849</v>
      </c>
      <c r="E172">
        <f>'Calculated Tab Properties'!E172</f>
        <v>2.9344309908993429</v>
      </c>
      <c r="F172">
        <f>'Calculated Tab Properties'!F172</f>
        <v>0.83443095851800686</v>
      </c>
      <c r="G172">
        <f>'Calculated Tab Properties'!G172</f>
        <v>2.1000000323813377</v>
      </c>
      <c r="H172">
        <f>'Calculated Tab Properties'!H172</f>
        <v>2.1137295938608278</v>
      </c>
      <c r="I172">
        <f>'Calculated Tab Properties'!I172</f>
        <v>0.14999994035632153</v>
      </c>
      <c r="J172" s="20">
        <f>'Calculated Tab Properties'!J172</f>
        <v>1.2412672051967903</v>
      </c>
      <c r="K172">
        <f>'Calculated Tab Properties'!K172</f>
        <v>22.214207999999999</v>
      </c>
      <c r="L172">
        <f>'Calculated Tab Properties'!L172</f>
        <v>0.10847602460734089</v>
      </c>
      <c r="M172">
        <f>'Calculated Tab Properties'!M172</f>
        <v>0.27300000420957393</v>
      </c>
      <c r="N172">
        <f>'Calculated Tab Properties'!N172</f>
        <v>0.2747848472019076</v>
      </c>
      <c r="O172" s="27">
        <v>0</v>
      </c>
      <c r="P172" s="27">
        <v>0</v>
      </c>
      <c r="Q172">
        <v>0</v>
      </c>
      <c r="R172">
        <f>'Calculated Tab Properties'!R172</f>
        <v>1</v>
      </c>
      <c r="T172" s="1">
        <v>0</v>
      </c>
      <c r="U172" s="1">
        <v>0</v>
      </c>
      <c r="V172">
        <f>T172*'GEOMETRIC INPUTS'!S172</f>
        <v>0</v>
      </c>
      <c r="W172">
        <v>171</v>
      </c>
      <c r="X172">
        <f t="shared" si="39"/>
        <v>0</v>
      </c>
      <c r="Y172">
        <f t="shared" si="40"/>
        <v>0</v>
      </c>
      <c r="Z172" s="27">
        <f t="shared" si="41"/>
        <v>-4.2825856001976783</v>
      </c>
      <c r="AA172" s="27">
        <f t="shared" si="42"/>
        <v>27.1530544762165</v>
      </c>
      <c r="AB172" s="27">
        <f t="shared" si="43"/>
        <v>9.3802889287403666</v>
      </c>
      <c r="AC172" s="27">
        <f t="shared" si="44"/>
        <v>-9.3802889287403666</v>
      </c>
      <c r="AD172" s="24" t="str">
        <f>'GT Data'!D174</f>
        <v>TKNODE_340</v>
      </c>
      <c r="AE172" s="25">
        <f t="shared" si="45"/>
        <v>-9.0246993987822375</v>
      </c>
      <c r="AF172" s="25">
        <f t="shared" si="46"/>
        <v>2.5582457169452275</v>
      </c>
      <c r="AG172" s="25">
        <f t="shared" si="47"/>
        <v>-4.2825856001976783</v>
      </c>
      <c r="AH172" s="25">
        <v>0</v>
      </c>
      <c r="AI172" s="25">
        <v>0</v>
      </c>
      <c r="AJ172" s="25">
        <f t="shared" si="48"/>
        <v>0</v>
      </c>
      <c r="AK172" s="24" t="str">
        <f>'GT Data'!N174</f>
        <v>TKNODE_341</v>
      </c>
      <c r="AL172" s="25">
        <f t="shared" si="49"/>
        <v>9.0246993987822375</v>
      </c>
      <c r="AM172" s="25">
        <f t="shared" si="50"/>
        <v>-2.5582457169452275</v>
      </c>
      <c r="AN172" s="25">
        <f t="shared" si="51"/>
        <v>27.1530544762165</v>
      </c>
      <c r="AO172" s="25">
        <v>0</v>
      </c>
      <c r="AP172" s="25">
        <v>0</v>
      </c>
      <c r="AQ172" s="25">
        <v>0</v>
      </c>
    </row>
    <row r="173" spans="1:43" x14ac:dyDescent="0.3">
      <c r="A173" t="str">
        <f>'Calculated Tab Properties'!A173</f>
        <v>TAB_5_171</v>
      </c>
      <c r="B173">
        <f>'Calculated Tab Properties'!B173</f>
        <v>2.1877</v>
      </c>
      <c r="C173">
        <f>'Calculated Tab Properties'!C173</f>
        <v>4.8780207589339977</v>
      </c>
      <c r="D173">
        <f>'Calculated Tab Properties'!D173</f>
        <v>279.49000186412081</v>
      </c>
      <c r="E173">
        <f>'Calculated Tab Properties'!E173</f>
        <v>3.6490637731804925</v>
      </c>
      <c r="F173">
        <f>'Calculated Tab Properties'!F173</f>
        <v>1.5490637769343039</v>
      </c>
      <c r="G173">
        <f>'Calculated Tab Properties'!G173</f>
        <v>2.0999999962461904</v>
      </c>
      <c r="H173">
        <f>'Calculated Tab Properties'!H173</f>
        <v>2.4405240640914916</v>
      </c>
      <c r="I173">
        <f>'Calculated Tab Properties'!I173</f>
        <v>0.15000003729176184</v>
      </c>
      <c r="J173" s="20">
        <f>'Calculated Tab Properties'!J173</f>
        <v>0.96053122258891344</v>
      </c>
      <c r="K173">
        <f>'Calculated Tab Properties'!K173</f>
        <v>14.897088000000002</v>
      </c>
      <c r="L173">
        <f>'Calculated Tab Properties'!L173</f>
        <v>0.20137829100145951</v>
      </c>
      <c r="M173">
        <f>'Calculated Tab Properties'!M173</f>
        <v>0.27299999951200477</v>
      </c>
      <c r="N173">
        <f>'Calculated Tab Properties'!N173</f>
        <v>0.31726812833189394</v>
      </c>
      <c r="O173" s="27">
        <v>0</v>
      </c>
      <c r="P173" s="27">
        <v>0</v>
      </c>
      <c r="Q173">
        <v>0</v>
      </c>
      <c r="R173">
        <f>'Calculated Tab Properties'!R173</f>
        <v>1</v>
      </c>
      <c r="T173" s="1">
        <v>0</v>
      </c>
      <c r="U173" s="1">
        <v>0</v>
      </c>
      <c r="V173">
        <f>T173*'GEOMETRIC INPUTS'!S173</f>
        <v>0</v>
      </c>
      <c r="W173">
        <v>172</v>
      </c>
      <c r="X173">
        <f t="shared" si="39"/>
        <v>0</v>
      </c>
      <c r="Y173">
        <f t="shared" si="40"/>
        <v>0</v>
      </c>
      <c r="Z173" s="27">
        <f t="shared" si="41"/>
        <v>-1.5268834516091909</v>
      </c>
      <c r="AA173" s="27">
        <f t="shared" si="42"/>
        <v>17.215617870454551</v>
      </c>
      <c r="AB173" s="27">
        <f t="shared" si="43"/>
        <v>12.260984569527887</v>
      </c>
      <c r="AC173" s="27">
        <f t="shared" si="44"/>
        <v>-12.260984569527887</v>
      </c>
      <c r="AD173" s="24" t="str">
        <f>'GT Data'!D175</f>
        <v>TKNODE_342</v>
      </c>
      <c r="AE173" s="25">
        <f t="shared" si="45"/>
        <v>-12.093185484520502</v>
      </c>
      <c r="AF173" s="25">
        <f t="shared" si="46"/>
        <v>-2.0215359138990259</v>
      </c>
      <c r="AG173" s="25">
        <f t="shared" si="47"/>
        <v>-1.5268834516091909</v>
      </c>
      <c r="AH173" s="25">
        <v>0</v>
      </c>
      <c r="AI173" s="25">
        <v>0</v>
      </c>
      <c r="AJ173" s="25">
        <f t="shared" si="48"/>
        <v>0</v>
      </c>
      <c r="AK173" s="24" t="str">
        <f>'GT Data'!N175</f>
        <v>TKNODE_343</v>
      </c>
      <c r="AL173" s="25">
        <f t="shared" si="49"/>
        <v>12.093185484520502</v>
      </c>
      <c r="AM173" s="25">
        <f t="shared" si="50"/>
        <v>2.0215359138990259</v>
      </c>
      <c r="AN173" s="25">
        <f t="shared" si="51"/>
        <v>17.215617870454551</v>
      </c>
      <c r="AO173" s="25">
        <v>0</v>
      </c>
      <c r="AP173" s="25">
        <v>0</v>
      </c>
      <c r="AQ173" s="25">
        <v>0</v>
      </c>
    </row>
    <row r="174" spans="1:43" x14ac:dyDescent="0.3">
      <c r="A174" t="str">
        <f>'Calculated Tab Properties'!A174</f>
        <v>TAB_5_172</v>
      </c>
      <c r="B174">
        <f>'Calculated Tab Properties'!B174</f>
        <v>1.9031</v>
      </c>
      <c r="C174">
        <f>'Calculated Tab Properties'!C174</f>
        <v>5.591952013571035</v>
      </c>
      <c r="D174">
        <f>'Calculated Tab Properties'!D174</f>
        <v>320.39524961730274</v>
      </c>
      <c r="E174">
        <f>'Calculated Tab Properties'!E174</f>
        <v>5.672899150524727</v>
      </c>
      <c r="F174">
        <f>'Calculated Tab Properties'!F174</f>
        <v>2.7728991934848906</v>
      </c>
      <c r="G174">
        <f>'Calculated Tab Properties'!G174</f>
        <v>2.8999999570398365</v>
      </c>
      <c r="H174">
        <f>'Calculated Tab Properties'!H174</f>
        <v>3.2981952811877284</v>
      </c>
      <c r="I174">
        <f>'Calculated Tab Properties'!I174</f>
        <v>0.15000004417682655</v>
      </c>
      <c r="J174" s="20">
        <f>'Calculated Tab Properties'!J174</f>
        <v>0.65151557202715316</v>
      </c>
      <c r="K174">
        <f>'Calculated Tab Properties'!K174</f>
        <v>21.648552000000002</v>
      </c>
      <c r="L174">
        <f>'Calculated Tab Properties'!L174</f>
        <v>0.36047689515303577</v>
      </c>
      <c r="M174">
        <f>'Calculated Tab Properties'!M174</f>
        <v>0.37699999441517873</v>
      </c>
      <c r="N174">
        <f>'Calculated Tab Properties'!N174</f>
        <v>0.42876538655440471</v>
      </c>
      <c r="O174" s="27">
        <v>0</v>
      </c>
      <c r="P174" s="27">
        <v>0</v>
      </c>
      <c r="Q174">
        <v>0</v>
      </c>
      <c r="R174">
        <f>'Calculated Tab Properties'!R174</f>
        <v>1</v>
      </c>
      <c r="T174" s="1">
        <v>0</v>
      </c>
      <c r="U174" s="1">
        <v>0</v>
      </c>
      <c r="V174">
        <f>T174*'GEOMETRIC INPUTS'!S174</f>
        <v>0</v>
      </c>
      <c r="W174">
        <v>173</v>
      </c>
      <c r="X174">
        <f t="shared" si="39"/>
        <v>0</v>
      </c>
      <c r="Y174">
        <f t="shared" si="40"/>
        <v>0</v>
      </c>
      <c r="Z174" s="27">
        <f t="shared" si="41"/>
        <v>-1.187980688944003</v>
      </c>
      <c r="AA174" s="27">
        <f t="shared" si="42"/>
        <v>24.002774965066621</v>
      </c>
      <c r="AB174" s="27">
        <f t="shared" si="43"/>
        <v>32.037221750030945</v>
      </c>
      <c r="AC174" s="27">
        <f t="shared" si="44"/>
        <v>-32.037221750030945</v>
      </c>
      <c r="AD174" s="24" t="str">
        <f>'GT Data'!D176</f>
        <v>TKNODE_344</v>
      </c>
      <c r="AE174" s="25">
        <f t="shared" si="45"/>
        <v>-20.423340275645636</v>
      </c>
      <c r="AF174" s="25">
        <f t="shared" si="46"/>
        <v>-24.683410409541196</v>
      </c>
      <c r="AG174" s="25">
        <f t="shared" si="47"/>
        <v>-1.187980688944003</v>
      </c>
      <c r="AH174" s="25">
        <v>0</v>
      </c>
      <c r="AI174" s="25">
        <v>0</v>
      </c>
      <c r="AJ174" s="25">
        <f t="shared" si="48"/>
        <v>0</v>
      </c>
      <c r="AK174" s="24" t="str">
        <f>'GT Data'!N176</f>
        <v>TKNODE_345</v>
      </c>
      <c r="AL174" s="25">
        <f t="shared" si="49"/>
        <v>20.423340275645636</v>
      </c>
      <c r="AM174" s="25">
        <f t="shared" si="50"/>
        <v>24.683410409541196</v>
      </c>
      <c r="AN174" s="25">
        <f t="shared" si="51"/>
        <v>24.002774965066621</v>
      </c>
      <c r="AO174" s="25">
        <v>0</v>
      </c>
      <c r="AP174" s="25">
        <v>0</v>
      </c>
      <c r="AQ174" s="25">
        <v>0</v>
      </c>
    </row>
    <row r="175" spans="1:43" x14ac:dyDescent="0.3">
      <c r="A175" t="str">
        <f>'Calculated Tab Properties'!A175</f>
        <v>TAB_5_173</v>
      </c>
      <c r="B175">
        <f>'Calculated Tab Properties'!B175</f>
        <v>2.0215999999999998</v>
      </c>
      <c r="C175">
        <f>'Calculated Tab Properties'!C175</f>
        <v>1.1336683388181439</v>
      </c>
      <c r="D175">
        <f>'Calculated Tab Properties'!D175</f>
        <v>64.95441118188667</v>
      </c>
      <c r="E175">
        <f>'Calculated Tab Properties'!E175</f>
        <v>4.0794043604566834</v>
      </c>
      <c r="F175">
        <f>'Calculated Tab Properties'!F175</f>
        <v>1.3794042915608034</v>
      </c>
      <c r="G175">
        <f>'Calculated Tab Properties'!G175</f>
        <v>2.7000000688958807</v>
      </c>
      <c r="H175">
        <f>'Calculated Tab Properties'!H175</f>
        <v>2.3476446656910945</v>
      </c>
      <c r="I175">
        <f>'Calculated Tab Properties'!I175</f>
        <v>0.15000001859766615</v>
      </c>
      <c r="J175" s="20">
        <f>'Calculated Tab Properties'!J175</f>
        <v>1.0196364219317391</v>
      </c>
      <c r="K175">
        <f>'Calculated Tab Properties'!K175</f>
        <v>66.590232</v>
      </c>
      <c r="L175">
        <f>'Calculated Tab Properties'!L175</f>
        <v>0.17932255790290444</v>
      </c>
      <c r="M175">
        <f>'Calculated Tab Properties'!M175</f>
        <v>0.35100000895646449</v>
      </c>
      <c r="N175">
        <f>'Calculated Tab Properties'!N175</f>
        <v>0.30519380653984229</v>
      </c>
      <c r="O175" s="27">
        <v>0</v>
      </c>
      <c r="P175" s="27">
        <v>0</v>
      </c>
      <c r="Q175">
        <v>0</v>
      </c>
      <c r="R175">
        <f>'Calculated Tab Properties'!R175</f>
        <v>1</v>
      </c>
      <c r="T175" s="1">
        <v>0</v>
      </c>
      <c r="U175" s="1">
        <v>0</v>
      </c>
      <c r="V175">
        <f>T175*'GEOMETRIC INPUTS'!S175</f>
        <v>0</v>
      </c>
      <c r="W175">
        <v>174</v>
      </c>
      <c r="X175">
        <f t="shared" si="39"/>
        <v>0</v>
      </c>
      <c r="Y175">
        <f t="shared" si="40"/>
        <v>0</v>
      </c>
      <c r="Z175" s="27">
        <f t="shared" si="41"/>
        <v>-7.4950520111363383</v>
      </c>
      <c r="AA175" s="27">
        <f t="shared" si="42"/>
        <v>74.920800384535553</v>
      </c>
      <c r="AB175" s="27">
        <f t="shared" si="43"/>
        <v>46.24158867903062</v>
      </c>
      <c r="AC175" s="27">
        <f t="shared" si="44"/>
        <v>-46.24158867903062</v>
      </c>
      <c r="AD175" s="24" t="str">
        <f>'GT Data'!D177</f>
        <v>TKNODE_346</v>
      </c>
      <c r="AE175" s="25">
        <f t="shared" si="45"/>
        <v>41.893549130140393</v>
      </c>
      <c r="AF175" s="25">
        <f t="shared" si="46"/>
        <v>-19.575879669664054</v>
      </c>
      <c r="AG175" s="25">
        <f t="shared" si="47"/>
        <v>-7.4950520111363383</v>
      </c>
      <c r="AH175" s="25">
        <v>0</v>
      </c>
      <c r="AI175" s="25">
        <v>0</v>
      </c>
      <c r="AJ175" s="25">
        <f t="shared" si="48"/>
        <v>0</v>
      </c>
      <c r="AK175" s="24" t="str">
        <f>'GT Data'!N177</f>
        <v>TKNODE_347</v>
      </c>
      <c r="AL175" s="25">
        <f t="shared" si="49"/>
        <v>-41.893549130140393</v>
      </c>
      <c r="AM175" s="25">
        <f t="shared" si="50"/>
        <v>19.575879669664054</v>
      </c>
      <c r="AN175" s="25">
        <f t="shared" si="51"/>
        <v>74.920800384535553</v>
      </c>
      <c r="AO175" s="25">
        <v>0</v>
      </c>
      <c r="AP175" s="25">
        <v>0</v>
      </c>
      <c r="AQ175" s="25">
        <v>0</v>
      </c>
    </row>
    <row r="176" spans="1:43" x14ac:dyDescent="0.3">
      <c r="A176" t="str">
        <f>'Calculated Tab Properties'!A176</f>
        <v>TAB_5_174</v>
      </c>
      <c r="B176">
        <f>'Calculated Tab Properties'!B176</f>
        <v>2.8395999999999999</v>
      </c>
      <c r="C176">
        <f>'Calculated Tab Properties'!C176</f>
        <v>0.45572843035889177</v>
      </c>
      <c r="D176">
        <f>'Calculated Tab Properties'!D176</f>
        <v>26.111315663686153</v>
      </c>
      <c r="E176">
        <f>'Calculated Tab Properties'!E176</f>
        <v>3.3053535627473272</v>
      </c>
      <c r="F176">
        <f>'Calculated Tab Properties'!F176</f>
        <v>1.005353600082926</v>
      </c>
      <c r="G176">
        <f>'Calculated Tab Properties'!G176</f>
        <v>2.2999999626644021</v>
      </c>
      <c r="H176">
        <f>'Calculated Tab Properties'!H176</f>
        <v>2.1752311975035781</v>
      </c>
      <c r="I176">
        <f>'Calculated Tab Properties'!I176</f>
        <v>0.1500000090848668</v>
      </c>
      <c r="J176" s="20">
        <f>'Calculated Tab Properties'!J176</f>
        <v>1.1666603496334786</v>
      </c>
      <c r="K176">
        <f>'Calculated Tab Properties'!K176</f>
        <v>16.986108000000002</v>
      </c>
      <c r="L176">
        <f>'Calculated Tab Properties'!L176</f>
        <v>0.13069596801078037</v>
      </c>
      <c r="M176">
        <f>'Calculated Tab Properties'!M176</f>
        <v>0.29899999514637227</v>
      </c>
      <c r="N176">
        <f>'Calculated Tab Properties'!N176</f>
        <v>0.28278005567546516</v>
      </c>
      <c r="O176" s="27">
        <v>0</v>
      </c>
      <c r="P176" s="27">
        <v>0</v>
      </c>
      <c r="Q176">
        <v>0</v>
      </c>
      <c r="R176">
        <f>'Calculated Tab Properties'!R176</f>
        <v>1</v>
      </c>
      <c r="T176" s="1">
        <v>0</v>
      </c>
      <c r="U176" s="1">
        <v>0</v>
      </c>
      <c r="V176">
        <f>T176*'GEOMETRIC INPUTS'!S176</f>
        <v>0</v>
      </c>
      <c r="W176">
        <v>175</v>
      </c>
      <c r="X176">
        <f t="shared" si="39"/>
        <v>0</v>
      </c>
      <c r="Y176">
        <f t="shared" si="40"/>
        <v>0</v>
      </c>
      <c r="Z176" s="27">
        <f t="shared" si="41"/>
        <v>-2.8110194382773366</v>
      </c>
      <c r="AA176" s="27">
        <f t="shared" si="42"/>
        <v>20.509603457109957</v>
      </c>
      <c r="AB176" s="27">
        <f t="shared" si="43"/>
        <v>8.8924260101868686</v>
      </c>
      <c r="AC176" s="27">
        <f t="shared" si="44"/>
        <v>-8.8924260101868686</v>
      </c>
      <c r="AD176" s="24" t="str">
        <f>'GT Data'!D178</f>
        <v>TKNODE_348</v>
      </c>
      <c r="AE176" s="25">
        <f t="shared" si="45"/>
        <v>3.9137035700366112</v>
      </c>
      <c r="AF176" s="25">
        <f t="shared" si="46"/>
        <v>-7.9848709890974847</v>
      </c>
      <c r="AG176" s="25">
        <f t="shared" si="47"/>
        <v>-2.8110194382773366</v>
      </c>
      <c r="AH176" s="25">
        <v>0</v>
      </c>
      <c r="AI176" s="25">
        <v>0</v>
      </c>
      <c r="AJ176" s="25">
        <f t="shared" si="48"/>
        <v>0</v>
      </c>
      <c r="AK176" s="24" t="str">
        <f>'GT Data'!N178</f>
        <v>TKNODE_349</v>
      </c>
      <c r="AL176" s="25">
        <f t="shared" si="49"/>
        <v>-3.9137035700366112</v>
      </c>
      <c r="AM176" s="25">
        <f t="shared" si="50"/>
        <v>7.9848709890974847</v>
      </c>
      <c r="AN176" s="25">
        <f t="shared" si="51"/>
        <v>20.509603457109957</v>
      </c>
      <c r="AO176" s="25">
        <v>0</v>
      </c>
      <c r="AP176" s="25">
        <v>0</v>
      </c>
      <c r="AQ176" s="25">
        <v>0</v>
      </c>
    </row>
    <row r="177" spans="1:43" x14ac:dyDescent="0.3">
      <c r="A177" t="str">
        <f>'Calculated Tab Properties'!A177</f>
        <v>TAB_5_175</v>
      </c>
      <c r="B177">
        <f>'Calculated Tab Properties'!B177</f>
        <v>2.3117999999999999</v>
      </c>
      <c r="C177">
        <f>'Calculated Tab Properties'!C177</f>
        <v>3.447503496709305</v>
      </c>
      <c r="D177">
        <f>'Calculated Tab Properties'!D177</f>
        <v>197.52740021803669</v>
      </c>
      <c r="E177">
        <f>'Calculated Tab Properties'!E177</f>
        <v>4.8666322558696065</v>
      </c>
      <c r="F177">
        <f>'Calculated Tab Properties'!F177</f>
        <v>2.7666322334592328</v>
      </c>
      <c r="G177">
        <f>'Calculated Tab Properties'!G177</f>
        <v>2.1000000224103732</v>
      </c>
      <c r="H177">
        <f>'Calculated Tab Properties'!H177</f>
        <v>3.293443080540857</v>
      </c>
      <c r="I177">
        <f>'Calculated Tab Properties'!I177</f>
        <v>0.14999995356432658</v>
      </c>
      <c r="J177" s="20">
        <f>'Calculated Tab Properties'!J177</f>
        <v>0.65261640905536333</v>
      </c>
      <c r="K177">
        <f>'Calculated Tab Properties'!K177</f>
        <v>27.670080000000002</v>
      </c>
      <c r="L177">
        <f>'Calculated Tab Properties'!L177</f>
        <v>0.35966219034970026</v>
      </c>
      <c r="M177">
        <f>'Calculated Tab Properties'!M177</f>
        <v>0.27300000291334853</v>
      </c>
      <c r="N177">
        <f>'Calculated Tab Properties'!N177</f>
        <v>0.42814760047031142</v>
      </c>
      <c r="O177" s="27">
        <v>0</v>
      </c>
      <c r="P177" s="27">
        <v>0</v>
      </c>
      <c r="Q177">
        <v>0</v>
      </c>
      <c r="R177">
        <f>'Calculated Tab Properties'!R177</f>
        <v>1</v>
      </c>
      <c r="T177" s="1">
        <v>0</v>
      </c>
      <c r="U177" s="1">
        <v>0</v>
      </c>
      <c r="V177">
        <f>T177*'GEOMETRIC INPUTS'!S177</f>
        <v>0</v>
      </c>
      <c r="W177">
        <v>176</v>
      </c>
      <c r="X177">
        <f t="shared" si="39"/>
        <v>0</v>
      </c>
      <c r="Y177">
        <f t="shared" si="40"/>
        <v>0</v>
      </c>
      <c r="Z177" s="27">
        <f t="shared" si="41"/>
        <v>-1.4239818972340728</v>
      </c>
      <c r="AA177" s="27">
        <f t="shared" si="42"/>
        <v>30.154871690967433</v>
      </c>
      <c r="AB177" s="27">
        <f t="shared" si="43"/>
        <v>40.012266035733518</v>
      </c>
      <c r="AC177" s="27">
        <f t="shared" si="44"/>
        <v>-40.012266035733518</v>
      </c>
      <c r="AD177" s="24" t="str">
        <f>'GT Data'!D179</f>
        <v>TKNODE_350</v>
      </c>
      <c r="AE177" s="25">
        <f t="shared" si="45"/>
        <v>-12.050168280322973</v>
      </c>
      <c r="AF177" s="25">
        <f t="shared" si="46"/>
        <v>38.154618039369915</v>
      </c>
      <c r="AG177" s="25">
        <f t="shared" si="47"/>
        <v>-1.4239818972340728</v>
      </c>
      <c r="AH177" s="25">
        <v>0</v>
      </c>
      <c r="AI177" s="25">
        <v>0</v>
      </c>
      <c r="AJ177" s="25">
        <f t="shared" si="48"/>
        <v>0</v>
      </c>
      <c r="AK177" s="24" t="str">
        <f>'GT Data'!N179</f>
        <v>TKNODE_351</v>
      </c>
      <c r="AL177" s="25">
        <f t="shared" si="49"/>
        <v>12.050168280322973</v>
      </c>
      <c r="AM177" s="25">
        <f t="shared" si="50"/>
        <v>-38.154618039369915</v>
      </c>
      <c r="AN177" s="25">
        <f t="shared" si="51"/>
        <v>30.154871690967433</v>
      </c>
      <c r="AO177" s="25">
        <v>0</v>
      </c>
      <c r="AP177" s="25">
        <v>0</v>
      </c>
      <c r="AQ177" s="25">
        <v>0</v>
      </c>
    </row>
    <row r="178" spans="1:43" x14ac:dyDescent="0.3">
      <c r="A178" t="str">
        <f>'Calculated Tab Properties'!A178</f>
        <v>TAB_5_176</v>
      </c>
      <c r="B178">
        <f>'Calculated Tab Properties'!B178</f>
        <v>1.8796999999999999</v>
      </c>
      <c r="C178">
        <f>'Calculated Tab Properties'!C178</f>
        <v>3.8865256007985916</v>
      </c>
      <c r="D178">
        <f>'Calculated Tab Properties'!D178</f>
        <v>222.6815138953059</v>
      </c>
      <c r="E178">
        <f>'Calculated Tab Properties'!E178</f>
        <v>4.6070918303757864</v>
      </c>
      <c r="F178">
        <f>'Calculated Tab Properties'!F178</f>
        <v>2.9070918282587916</v>
      </c>
      <c r="G178">
        <f>'Calculated Tab Properties'!G178</f>
        <v>1.7000000021169948</v>
      </c>
      <c r="H178">
        <f>'Calculated Tab Properties'!H178</f>
        <v>3.4061059460295411</v>
      </c>
      <c r="I178">
        <f>'Calculated Tab Properties'!I178</f>
        <v>0.14999994418962373</v>
      </c>
      <c r="J178" s="20">
        <f>'Calculated Tab Properties'!J178</f>
        <v>0.62757158402540336</v>
      </c>
      <c r="K178">
        <f>'Calculated Tab Properties'!K178</f>
        <v>17.153052000000002</v>
      </c>
      <c r="L178">
        <f>'Calculated Tab Properties'!L178</f>
        <v>0.3779219376736429</v>
      </c>
      <c r="M178">
        <f>'Calculated Tab Properties'!M178</f>
        <v>0.22100000027520933</v>
      </c>
      <c r="N178">
        <f>'Calculated Tab Properties'!N178</f>
        <v>0.44279377298384037</v>
      </c>
      <c r="O178" s="27">
        <v>0</v>
      </c>
      <c r="P178" s="27">
        <v>0</v>
      </c>
      <c r="Q178">
        <v>0</v>
      </c>
      <c r="R178">
        <f>'Calculated Tab Properties'!R178</f>
        <v>1</v>
      </c>
      <c r="T178" s="1">
        <v>0</v>
      </c>
      <c r="U178" s="1">
        <v>0</v>
      </c>
      <c r="V178">
        <f>T178*'GEOMETRIC INPUTS'!S178</f>
        <v>0</v>
      </c>
      <c r="W178">
        <v>177</v>
      </c>
      <c r="X178">
        <f t="shared" si="39"/>
        <v>0</v>
      </c>
      <c r="Y178">
        <f t="shared" si="40"/>
        <v>0</v>
      </c>
      <c r="Z178" s="27">
        <f t="shared" si="41"/>
        <v>-0.76071898840180507</v>
      </c>
      <c r="AA178" s="27">
        <f t="shared" si="42"/>
        <v>18.955486699334504</v>
      </c>
      <c r="AB178" s="27">
        <f t="shared" si="43"/>
        <v>26.741424448133984</v>
      </c>
      <c r="AC178" s="27">
        <f t="shared" si="44"/>
        <v>-26.741424448133984</v>
      </c>
      <c r="AD178" s="24" t="str">
        <f>'GT Data'!D180</f>
        <v>TKNODE_352</v>
      </c>
      <c r="AE178" s="25">
        <f t="shared" si="45"/>
        <v>-18.128613829838464</v>
      </c>
      <c r="AF178" s="25">
        <f t="shared" si="46"/>
        <v>19.658513222618016</v>
      </c>
      <c r="AG178" s="25">
        <f t="shared" si="47"/>
        <v>-0.76071898840180507</v>
      </c>
      <c r="AH178" s="25">
        <v>0</v>
      </c>
      <c r="AI178" s="25">
        <v>0</v>
      </c>
      <c r="AJ178" s="25">
        <f t="shared" si="48"/>
        <v>0</v>
      </c>
      <c r="AK178" s="24" t="str">
        <f>'GT Data'!N180</f>
        <v>TKNODE_353</v>
      </c>
      <c r="AL178" s="25">
        <f t="shared" si="49"/>
        <v>18.128613829838464</v>
      </c>
      <c r="AM178" s="25">
        <f t="shared" si="50"/>
        <v>-19.658513222618016</v>
      </c>
      <c r="AN178" s="25">
        <f t="shared" si="51"/>
        <v>18.955486699334504</v>
      </c>
      <c r="AO178" s="25">
        <v>0</v>
      </c>
      <c r="AP178" s="25">
        <v>0</v>
      </c>
      <c r="AQ178" s="25">
        <v>0</v>
      </c>
    </row>
    <row r="179" spans="1:43" x14ac:dyDescent="0.3">
      <c r="A179" t="str">
        <f>'Calculated Tab Properties'!A179</f>
        <v>TAB_5_177</v>
      </c>
      <c r="B179">
        <f>'Calculated Tab Properties'!B179</f>
        <v>1.8548</v>
      </c>
      <c r="C179">
        <f>'Calculated Tab Properties'!C179</f>
        <v>4.2098406291964023</v>
      </c>
      <c r="D179">
        <f>'Calculated Tab Properties'!D179</f>
        <v>241.20610047565282</v>
      </c>
      <c r="E179">
        <f>'Calculated Tab Properties'!E179</f>
        <v>4.0311435793118875</v>
      </c>
      <c r="F179">
        <f>'Calculated Tab Properties'!F179</f>
        <v>2.33114363315218</v>
      </c>
      <c r="G179">
        <f>'Calculated Tab Properties'!G179</f>
        <v>1.6999999461597068</v>
      </c>
      <c r="H179">
        <f>'Calculated Tab Properties'!H179</f>
        <v>2.9595823409534967</v>
      </c>
      <c r="I179">
        <f>'Calculated Tab Properties'!I179</f>
        <v>0.15000002564833093</v>
      </c>
      <c r="J179" s="20">
        <f>'Calculated Tab Properties'!J179</f>
        <v>0.742010213436196</v>
      </c>
      <c r="K179">
        <f>'Calculated Tab Properties'!K179</f>
        <v>24.875988</v>
      </c>
      <c r="L179">
        <f>'Calculated Tab Properties'!L179</f>
        <v>0.30304867230978338</v>
      </c>
      <c r="M179">
        <f>'Calculated Tab Properties'!M179</f>
        <v>0.2209999930007619</v>
      </c>
      <c r="N179">
        <f>'Calculated Tab Properties'!N179</f>
        <v>0.38474570432395461</v>
      </c>
      <c r="O179" s="27">
        <v>0</v>
      </c>
      <c r="P179" s="27">
        <v>0</v>
      </c>
      <c r="Q179">
        <v>0</v>
      </c>
      <c r="R179">
        <f>'Calculated Tab Properties'!R179</f>
        <v>1</v>
      </c>
      <c r="T179" s="1">
        <v>0</v>
      </c>
      <c r="U179" s="1">
        <v>0</v>
      </c>
      <c r="V179">
        <f>T179*'GEOMETRIC INPUTS'!S179</f>
        <v>0</v>
      </c>
      <c r="W179">
        <v>178</v>
      </c>
      <c r="X179">
        <f t="shared" si="39"/>
        <v>0</v>
      </c>
      <c r="Y179">
        <f t="shared" si="40"/>
        <v>0</v>
      </c>
      <c r="Z179" s="27">
        <f t="shared" si="41"/>
        <v>-1.5297314948422085</v>
      </c>
      <c r="AA179" s="27">
        <f t="shared" si="42"/>
        <v>27.314513864476712</v>
      </c>
      <c r="AB179" s="27">
        <f t="shared" si="43"/>
        <v>30.213555836577498</v>
      </c>
      <c r="AC179" s="27">
        <f t="shared" si="44"/>
        <v>-30.213555836577498</v>
      </c>
      <c r="AD179" s="24" t="str">
        <f>'GT Data'!D181</f>
        <v>TKNODE_354</v>
      </c>
      <c r="AE179" s="25">
        <f t="shared" si="45"/>
        <v>-26.47789042986205</v>
      </c>
      <c r="AF179" s="25">
        <f t="shared" si="46"/>
        <v>14.552672423792336</v>
      </c>
      <c r="AG179" s="25">
        <f t="shared" si="47"/>
        <v>-1.5297314948422085</v>
      </c>
      <c r="AH179" s="25">
        <v>0</v>
      </c>
      <c r="AI179" s="25">
        <v>0</v>
      </c>
      <c r="AJ179" s="25">
        <f t="shared" si="48"/>
        <v>0</v>
      </c>
      <c r="AK179" s="24" t="str">
        <f>'GT Data'!N181</f>
        <v>TKNODE_355</v>
      </c>
      <c r="AL179" s="25">
        <f t="shared" si="49"/>
        <v>26.47789042986205</v>
      </c>
      <c r="AM179" s="25">
        <f t="shared" si="50"/>
        <v>-14.552672423792336</v>
      </c>
      <c r="AN179" s="25">
        <f t="shared" si="51"/>
        <v>27.314513864476712</v>
      </c>
      <c r="AO179" s="25">
        <v>0</v>
      </c>
      <c r="AP179" s="25">
        <v>0</v>
      </c>
      <c r="AQ179" s="25">
        <v>0</v>
      </c>
    </row>
    <row r="180" spans="1:43" x14ac:dyDescent="0.3">
      <c r="A180" t="str">
        <f>'Calculated Tab Properties'!A180</f>
        <v>TAB_5_178</v>
      </c>
      <c r="B180">
        <f>'Calculated Tab Properties'!B180</f>
        <v>1.4053</v>
      </c>
      <c r="C180">
        <f>'Calculated Tab Properties'!C180</f>
        <v>4.6883762861703584</v>
      </c>
      <c r="D180">
        <f>'Calculated Tab Properties'!D180</f>
        <v>268.62417396678057</v>
      </c>
      <c r="E180">
        <f>'Calculated Tab Properties'!E180</f>
        <v>4.8447658018386095</v>
      </c>
      <c r="F180">
        <f>'Calculated Tab Properties'!F180</f>
        <v>2.9447658499667879</v>
      </c>
      <c r="G180">
        <f>'Calculated Tab Properties'!G180</f>
        <v>1.899999951871822</v>
      </c>
      <c r="H180">
        <f>'Calculated Tab Properties'!H180</f>
        <v>3.4371036404591764</v>
      </c>
      <c r="I180">
        <f>'Calculated Tab Properties'!I180</f>
        <v>0.1500000446293267</v>
      </c>
      <c r="J180" s="20">
        <f>'Calculated Tab Properties'!J180</f>
        <v>0.62104491361574277</v>
      </c>
      <c r="K180">
        <f>'Calculated Tab Properties'!K180</f>
        <v>18.154272000000002</v>
      </c>
      <c r="L180">
        <f>'Calculated Tab Properties'!L180</f>
        <v>0.38281956049568244</v>
      </c>
      <c r="M180">
        <f>'Calculated Tab Properties'!M180</f>
        <v>0.24699999374333687</v>
      </c>
      <c r="N180">
        <f>'Calculated Tab Properties'!N180</f>
        <v>0.44682347325969296</v>
      </c>
      <c r="O180" s="27">
        <v>0</v>
      </c>
      <c r="P180" s="27">
        <v>0</v>
      </c>
      <c r="Q180">
        <v>0</v>
      </c>
      <c r="R180">
        <f>'Calculated Tab Properties'!R180</f>
        <v>1</v>
      </c>
      <c r="T180" s="1">
        <v>0</v>
      </c>
      <c r="U180" s="1">
        <v>0</v>
      </c>
      <c r="V180">
        <f>T180*'GEOMETRIC INPUTS'!S180</f>
        <v>0</v>
      </c>
      <c r="W180">
        <v>179</v>
      </c>
      <c r="X180">
        <f t="shared" si="39"/>
        <v>0</v>
      </c>
      <c r="Y180">
        <f t="shared" si="40"/>
        <v>0</v>
      </c>
      <c r="Z180" s="27">
        <f t="shared" si="41"/>
        <v>-0.81301357597881285</v>
      </c>
      <c r="AA180" s="27">
        <f t="shared" si="42"/>
        <v>20.043928603477532</v>
      </c>
      <c r="AB180" s="27">
        <f t="shared" si="43"/>
        <v>28.638861787989132</v>
      </c>
      <c r="AC180" s="27">
        <f t="shared" si="44"/>
        <v>-28.638861787989132</v>
      </c>
      <c r="AD180" s="24" t="str">
        <f>'GT Data'!D182</f>
        <v>TKNODE_356</v>
      </c>
      <c r="AE180" s="25">
        <f t="shared" si="45"/>
        <v>-28.630605465072598</v>
      </c>
      <c r="AF180" s="25">
        <f t="shared" si="46"/>
        <v>0.68763014397209765</v>
      </c>
      <c r="AG180" s="25">
        <f t="shared" si="47"/>
        <v>-0.81301357597881285</v>
      </c>
      <c r="AH180" s="25">
        <v>0</v>
      </c>
      <c r="AI180" s="25">
        <v>0</v>
      </c>
      <c r="AJ180" s="25">
        <f t="shared" si="48"/>
        <v>0</v>
      </c>
      <c r="AK180" s="24" t="str">
        <f>'GT Data'!N182</f>
        <v>TKNODE_357</v>
      </c>
      <c r="AL180" s="25">
        <f t="shared" si="49"/>
        <v>28.630605465072598</v>
      </c>
      <c r="AM180" s="25">
        <f t="shared" si="50"/>
        <v>-0.68763014397209765</v>
      </c>
      <c r="AN180" s="25">
        <f t="shared" si="51"/>
        <v>20.043928603477532</v>
      </c>
      <c r="AO180" s="25">
        <v>0</v>
      </c>
      <c r="AP180" s="25">
        <v>0</v>
      </c>
      <c r="AQ180" s="25">
        <v>0</v>
      </c>
    </row>
    <row r="181" spans="1:43" x14ac:dyDescent="0.3">
      <c r="A181" t="str">
        <f>'Calculated Tab Properties'!A181</f>
        <v>TAB_5_179</v>
      </c>
      <c r="B181">
        <f>'Calculated Tab Properties'!B181</f>
        <v>2.1789000000000001</v>
      </c>
      <c r="C181">
        <f>'Calculated Tab Properties'!C181</f>
        <v>3.5890499746442242</v>
      </c>
      <c r="D181">
        <f>'Calculated Tab Properties'!D181</f>
        <v>205.63741600864918</v>
      </c>
      <c r="E181">
        <f>'Calculated Tab Properties'!E181</f>
        <v>3.6692823285268545</v>
      </c>
      <c r="F181">
        <f>'Calculated Tab Properties'!F181</f>
        <v>1.369282290470395</v>
      </c>
      <c r="G181">
        <f>'Calculated Tab Properties'!G181</f>
        <v>2.3000000380564609</v>
      </c>
      <c r="H181">
        <f>'Calculated Tab Properties'!H181</f>
        <v>2.3026494097130055</v>
      </c>
      <c r="I181">
        <f>'Calculated Tab Properties'!I181</f>
        <v>0.14999998272563161</v>
      </c>
      <c r="J181" s="20">
        <f>'Calculated Tab Properties'!J181</f>
        <v>1.0522987066572886</v>
      </c>
      <c r="K181">
        <f>'Calculated Tab Properties'!K181</f>
        <v>24.348516000000004</v>
      </c>
      <c r="L181">
        <f>'Calculated Tab Properties'!L181</f>
        <v>0.17800669776115136</v>
      </c>
      <c r="M181">
        <f>'Calculated Tab Properties'!M181</f>
        <v>0.29900000494733991</v>
      </c>
      <c r="N181">
        <f>'Calculated Tab Properties'!N181</f>
        <v>0.29934442326269073</v>
      </c>
      <c r="O181" s="27">
        <v>0</v>
      </c>
      <c r="P181" s="27">
        <v>0</v>
      </c>
      <c r="Q181">
        <v>0</v>
      </c>
      <c r="R181">
        <f>'Calculated Tab Properties'!R181</f>
        <v>1</v>
      </c>
      <c r="T181" s="1">
        <v>0</v>
      </c>
      <c r="U181" s="1">
        <v>0</v>
      </c>
      <c r="V181">
        <f>T181*'GEOMETRIC INPUTS'!S181</f>
        <v>0</v>
      </c>
      <c r="W181">
        <v>180</v>
      </c>
      <c r="X181">
        <f t="shared" si="39"/>
        <v>0</v>
      </c>
      <c r="Y181">
        <f t="shared" si="40"/>
        <v>0</v>
      </c>
      <c r="Z181" s="27">
        <f t="shared" si="41"/>
        <v>-2.8294065499291445</v>
      </c>
      <c r="AA181" s="27">
        <f t="shared" si="42"/>
        <v>27.954273675900332</v>
      </c>
      <c r="AB181" s="27">
        <f t="shared" si="43"/>
        <v>16.120628529718147</v>
      </c>
      <c r="AC181" s="27">
        <f t="shared" si="44"/>
        <v>-16.120628529718147</v>
      </c>
      <c r="AD181" s="24" t="str">
        <f>'GT Data'!D183</f>
        <v>TKNODE_358</v>
      </c>
      <c r="AE181" s="25">
        <f t="shared" si="45"/>
        <v>-6.9749862206226174</v>
      </c>
      <c r="AF181" s="25">
        <f t="shared" si="46"/>
        <v>14.533555360450769</v>
      </c>
      <c r="AG181" s="25">
        <f t="shared" si="47"/>
        <v>-2.8294065499291445</v>
      </c>
      <c r="AH181" s="25">
        <v>0</v>
      </c>
      <c r="AI181" s="25">
        <v>0</v>
      </c>
      <c r="AJ181" s="25">
        <f t="shared" si="48"/>
        <v>0</v>
      </c>
      <c r="AK181" s="24" t="str">
        <f>'GT Data'!N183</f>
        <v>TKNODE_359</v>
      </c>
      <c r="AL181" s="25">
        <f t="shared" si="49"/>
        <v>6.9749862206226174</v>
      </c>
      <c r="AM181" s="25">
        <f t="shared" si="50"/>
        <v>-14.533555360450769</v>
      </c>
      <c r="AN181" s="25">
        <f t="shared" si="51"/>
        <v>27.954273675900332</v>
      </c>
      <c r="AO181" s="25">
        <v>0</v>
      </c>
      <c r="AP181" s="25">
        <v>0</v>
      </c>
      <c r="AQ181" s="25">
        <v>0</v>
      </c>
    </row>
    <row r="182" spans="1:43" x14ac:dyDescent="0.3">
      <c r="A182" t="str">
        <f>'Calculated Tab Properties'!A182</f>
        <v>TAB_5_180</v>
      </c>
      <c r="B182">
        <f>'Calculated Tab Properties'!B182</f>
        <v>2.5817000000000001</v>
      </c>
      <c r="C182">
        <f>'Calculated Tab Properties'!C182</f>
        <v>4.4518045679695541</v>
      </c>
      <c r="D182">
        <f>'Calculated Tab Properties'!D182</f>
        <v>255.06961296171627</v>
      </c>
      <c r="E182">
        <f>'Calculated Tab Properties'!E182</f>
        <v>2.7386630361171003</v>
      </c>
      <c r="F182">
        <f>'Calculated Tab Properties'!F182</f>
        <v>0.83866303084261595</v>
      </c>
      <c r="G182">
        <f>'Calculated Tab Properties'!G182</f>
        <v>1.9000000052744854</v>
      </c>
      <c r="H182">
        <f>'Calculated Tab Properties'!H182</f>
        <v>2.0516443707722472</v>
      </c>
      <c r="I182">
        <f>'Calculated Tab Properties'!I182</f>
        <v>0.14999996753016315</v>
      </c>
      <c r="J182" s="20">
        <f>'Calculated Tab Properties'!J182</f>
        <v>1.3459474632057871</v>
      </c>
      <c r="K182">
        <f>'Calculated Tab Properties'!K182</f>
        <v>29.387472000000002</v>
      </c>
      <c r="L182">
        <f>'Calculated Tab Properties'!L182</f>
        <v>0.10902619400954008</v>
      </c>
      <c r="M182">
        <f>'Calculated Tab Properties'!M182</f>
        <v>0.24700000068568312</v>
      </c>
      <c r="N182">
        <f>'Calculated Tab Properties'!N182</f>
        <v>0.26671376820039217</v>
      </c>
      <c r="O182" s="27">
        <v>0</v>
      </c>
      <c r="P182" s="27">
        <v>0</v>
      </c>
      <c r="Q182">
        <v>0</v>
      </c>
      <c r="R182">
        <f>'Calculated Tab Properties'!R182</f>
        <v>1</v>
      </c>
      <c r="T182" s="1">
        <v>0</v>
      </c>
      <c r="U182" s="1">
        <v>0</v>
      </c>
      <c r="V182">
        <f>T182*'GEOMETRIC INPUTS'!S182</f>
        <v>0</v>
      </c>
      <c r="W182">
        <v>181</v>
      </c>
      <c r="X182">
        <f t="shared" si="39"/>
        <v>0</v>
      </c>
      <c r="Y182">
        <f t="shared" si="40"/>
        <v>0</v>
      </c>
      <c r="Z182" s="27">
        <f t="shared" si="41"/>
        <v>-5.4814049968591316</v>
      </c>
      <c r="AA182" s="27">
        <f t="shared" si="42"/>
        <v>35.491616959754751</v>
      </c>
      <c r="AB182" s="27">
        <f t="shared" si="43"/>
        <v>8.1785138913014954</v>
      </c>
      <c r="AC182" s="27">
        <f t="shared" si="44"/>
        <v>-8.1785138913014954</v>
      </c>
      <c r="AD182" s="24" t="str">
        <f>'GT Data'!D184</f>
        <v>TKNODE_360</v>
      </c>
      <c r="AE182" s="25">
        <f t="shared" si="45"/>
        <v>-7.9024037623154175</v>
      </c>
      <c r="AF182" s="25">
        <f t="shared" si="46"/>
        <v>2.1071554872753615</v>
      </c>
      <c r="AG182" s="25">
        <f t="shared" si="47"/>
        <v>-5.4814049968591316</v>
      </c>
      <c r="AH182" s="25">
        <v>0</v>
      </c>
      <c r="AI182" s="25">
        <v>0</v>
      </c>
      <c r="AJ182" s="25">
        <f t="shared" si="48"/>
        <v>0</v>
      </c>
      <c r="AK182" s="24" t="str">
        <f>'GT Data'!N184</f>
        <v>TKNODE_361</v>
      </c>
      <c r="AL182" s="25">
        <f t="shared" si="49"/>
        <v>7.9024037623154175</v>
      </c>
      <c r="AM182" s="25">
        <f t="shared" si="50"/>
        <v>-2.1071554872753615</v>
      </c>
      <c r="AN182" s="25">
        <f t="shared" si="51"/>
        <v>35.491616959754751</v>
      </c>
      <c r="AO182" s="25">
        <v>0</v>
      </c>
      <c r="AP182" s="25">
        <v>0</v>
      </c>
      <c r="AQ182" s="25">
        <v>0</v>
      </c>
    </row>
    <row r="183" spans="1:43" x14ac:dyDescent="0.3">
      <c r="A183" t="str">
        <f>'Calculated Tab Properties'!A183</f>
        <v>TAB_5_181</v>
      </c>
      <c r="B183">
        <f>'Calculated Tab Properties'!B183</f>
        <v>4.1482000000000001</v>
      </c>
      <c r="C183">
        <f>'Calculated Tab Properties'!C183</f>
        <v>5.0702091593838903</v>
      </c>
      <c r="D183">
        <f>'Calculated Tab Properties'!D183</f>
        <v>290.50158608126986</v>
      </c>
      <c r="E183">
        <f>'Calculated Tab Properties'!E183</f>
        <v>3.1423224670767564</v>
      </c>
      <c r="F183">
        <f>'Calculated Tab Properties'!F183</f>
        <v>1.2423225002345004</v>
      </c>
      <c r="G183">
        <f>'Calculated Tab Properties'!G183</f>
        <v>1.8999999668422565</v>
      </c>
      <c r="H183">
        <f>'Calculated Tab Properties'!H183</f>
        <v>2.198895249592359</v>
      </c>
      <c r="I183">
        <f>'Calculated Tab Properties'!I183</f>
        <v>0.15000002541786397</v>
      </c>
      <c r="J183" s="20">
        <f>'Calculated Tab Properties'!J183</f>
        <v>1.1421943274086876</v>
      </c>
      <c r="K183">
        <f>'Calculated Tab Properties'!K183</f>
        <v>27.772200000000002</v>
      </c>
      <c r="L183">
        <f>'Calculated Tab Properties'!L183</f>
        <v>0.16150192503048505</v>
      </c>
      <c r="M183">
        <f>'Calculated Tab Properties'!M183</f>
        <v>0.24699999568949335</v>
      </c>
      <c r="N183">
        <f>'Calculated Tab Properties'!N183</f>
        <v>0.28585638244700667</v>
      </c>
      <c r="O183" s="27">
        <v>0</v>
      </c>
      <c r="P183" s="27">
        <v>0</v>
      </c>
      <c r="Q183">
        <v>0</v>
      </c>
      <c r="R183">
        <f>'Calculated Tab Properties'!R183</f>
        <v>1</v>
      </c>
      <c r="T183" s="1">
        <v>0</v>
      </c>
      <c r="U183" s="1">
        <v>0</v>
      </c>
      <c r="V183">
        <f>T183*'GEOMETRIC INPUTS'!S183</f>
        <v>0</v>
      </c>
      <c r="W183">
        <v>182</v>
      </c>
      <c r="X183">
        <f t="shared" si="39"/>
        <v>0</v>
      </c>
      <c r="Y183">
        <f t="shared" si="40"/>
        <v>0</v>
      </c>
      <c r="Z183" s="27">
        <f t="shared" si="41"/>
        <v>-3.4613894212332657</v>
      </c>
      <c r="AA183" s="27">
        <f t="shared" si="42"/>
        <v>31.927947724400255</v>
      </c>
      <c r="AB183" s="27">
        <f t="shared" si="43"/>
        <v>14.719455441197036</v>
      </c>
      <c r="AC183" s="27">
        <f t="shared" si="44"/>
        <v>-14.719455441197036</v>
      </c>
      <c r="AD183" s="24" t="str">
        <f>'GT Data'!D185</f>
        <v>TKNODE_362</v>
      </c>
      <c r="AE183" s="25">
        <f t="shared" si="45"/>
        <v>-13.78716184872475</v>
      </c>
      <c r="AF183" s="25">
        <f t="shared" si="46"/>
        <v>-5.1552436065091811</v>
      </c>
      <c r="AG183" s="25">
        <f t="shared" si="47"/>
        <v>-3.4613894212332657</v>
      </c>
      <c r="AH183" s="25">
        <v>0</v>
      </c>
      <c r="AI183" s="25">
        <v>0</v>
      </c>
      <c r="AJ183" s="25">
        <f t="shared" si="48"/>
        <v>0</v>
      </c>
      <c r="AK183" s="24" t="str">
        <f>'GT Data'!N185</f>
        <v>TKNODE_363</v>
      </c>
      <c r="AL183" s="25">
        <f t="shared" si="49"/>
        <v>13.78716184872475</v>
      </c>
      <c r="AM183" s="25">
        <f t="shared" si="50"/>
        <v>5.1552436065091811</v>
      </c>
      <c r="AN183" s="25">
        <f t="shared" si="51"/>
        <v>31.927947724400255</v>
      </c>
      <c r="AO183" s="25">
        <v>0</v>
      </c>
      <c r="AP183" s="25">
        <v>0</v>
      </c>
      <c r="AQ183" s="25">
        <v>0</v>
      </c>
    </row>
    <row r="184" spans="1:43" x14ac:dyDescent="0.3">
      <c r="A184" t="str">
        <f>'Calculated Tab Properties'!A184</f>
        <v>TAB_5_182</v>
      </c>
      <c r="B184">
        <f>'Calculated Tab Properties'!B184</f>
        <v>4.3750999999999998</v>
      </c>
      <c r="C184">
        <f>'Calculated Tab Properties'!C184</f>
        <v>4.828287533375029</v>
      </c>
      <c r="D184">
        <f>'Calculated Tab Properties'!D184</f>
        <v>276.64049793801973</v>
      </c>
      <c r="E184">
        <f>'Calculated Tab Properties'!E184</f>
        <v>6.5114555495517275</v>
      </c>
      <c r="F184">
        <f>'Calculated Tab Properties'!F184</f>
        <v>4.4114555373053834</v>
      </c>
      <c r="G184">
        <f>'Calculated Tab Properties'!G184</f>
        <v>2.1000000122463454</v>
      </c>
      <c r="H184">
        <f>'Calculated Tab Properties'!H184</f>
        <v>4.7074406198968735</v>
      </c>
      <c r="I184">
        <f>'Calculated Tab Properties'!I184</f>
        <v>0.14999991029253887</v>
      </c>
      <c r="J184" s="20">
        <f>'Calculated Tab Properties'!J184</f>
        <v>0.43880647210896317</v>
      </c>
      <c r="K184">
        <f>'Calculated Tab Properties'!K184</f>
        <v>99.11190000000002</v>
      </c>
      <c r="L184">
        <f>'Calculated Tab Properties'!L184</f>
        <v>0.57348921984969992</v>
      </c>
      <c r="M184">
        <f>'Calculated Tab Properties'!M184</f>
        <v>0.27300000159202492</v>
      </c>
      <c r="N184">
        <f>'Calculated Tab Properties'!N184</f>
        <v>0.61196728058659355</v>
      </c>
      <c r="O184" s="27">
        <v>0</v>
      </c>
      <c r="P184" s="27">
        <v>0</v>
      </c>
      <c r="Q184">
        <v>0</v>
      </c>
      <c r="R184">
        <f>'Calculated Tab Properties'!R184</f>
        <v>1</v>
      </c>
      <c r="T184" s="1">
        <v>0</v>
      </c>
      <c r="U184" s="1">
        <v>0</v>
      </c>
      <c r="V184">
        <f>T184*'GEOMETRIC INPUTS'!S184</f>
        <v>0</v>
      </c>
      <c r="W184">
        <v>183</v>
      </c>
      <c r="X184">
        <f t="shared" si="39"/>
        <v>0</v>
      </c>
      <c r="Y184">
        <f t="shared" si="40"/>
        <v>0</v>
      </c>
      <c r="Z184" s="27">
        <f t="shared" si="41"/>
        <v>-3.1482726953889406</v>
      </c>
      <c r="AA184" s="27">
        <f t="shared" si="42"/>
        <v>103.71862919741729</v>
      </c>
      <c r="AB184" s="27">
        <f t="shared" si="43"/>
        <v>222.30006165989388</v>
      </c>
      <c r="AC184" s="27">
        <f t="shared" si="44"/>
        <v>-222.30006165989388</v>
      </c>
      <c r="AD184" s="24" t="str">
        <f>'GT Data'!D186</f>
        <v>TKNODE_364</v>
      </c>
      <c r="AE184" s="25">
        <f t="shared" si="45"/>
        <v>-220.80871219356129</v>
      </c>
      <c r="AF184" s="25">
        <f t="shared" si="46"/>
        <v>-25.706614584842672</v>
      </c>
      <c r="AG184" s="25">
        <f t="shared" si="47"/>
        <v>-3.1482726953889406</v>
      </c>
      <c r="AH184" s="25">
        <v>0</v>
      </c>
      <c r="AI184" s="25">
        <v>0</v>
      </c>
      <c r="AJ184" s="25">
        <f t="shared" si="48"/>
        <v>0</v>
      </c>
      <c r="AK184" s="24" t="str">
        <f>'GT Data'!N186</f>
        <v>TKNODE_365</v>
      </c>
      <c r="AL184" s="25">
        <f t="shared" si="49"/>
        <v>220.80871219356129</v>
      </c>
      <c r="AM184" s="25">
        <f t="shared" si="50"/>
        <v>25.706614584842672</v>
      </c>
      <c r="AN184" s="25">
        <f t="shared" si="51"/>
        <v>103.71862919741729</v>
      </c>
      <c r="AO184" s="25">
        <v>0</v>
      </c>
      <c r="AP184" s="25">
        <v>0</v>
      </c>
      <c r="AQ184" s="25">
        <v>0</v>
      </c>
    </row>
    <row r="185" spans="1:43" x14ac:dyDescent="0.3">
      <c r="A185" t="str">
        <f>'Calculated Tab Properties'!A185</f>
        <v>TAB_5_183</v>
      </c>
      <c r="B185">
        <f>'Calculated Tab Properties'!B185</f>
        <v>2.5529999999999999</v>
      </c>
      <c r="C185">
        <f>'Calculated Tab Properties'!C185</f>
        <v>5.1224725136275486</v>
      </c>
      <c r="D185">
        <f>'Calculated Tab Properties'!D185</f>
        <v>293.49605570262861</v>
      </c>
      <c r="E185">
        <f>'Calculated Tab Properties'!E185</f>
        <v>4.7846443141000483</v>
      </c>
      <c r="F185">
        <f>'Calculated Tab Properties'!F185</f>
        <v>2.2846443364175522</v>
      </c>
      <c r="G185">
        <f>'Calculated Tab Properties'!G185</f>
        <v>2.499999977682497</v>
      </c>
      <c r="H185">
        <f>'Calculated Tab Properties'!H185</f>
        <v>2.9251843079472386</v>
      </c>
      <c r="I185">
        <f>'Calculated Tab Properties'!I185</f>
        <v>0.14999997776673166</v>
      </c>
      <c r="J185" s="20">
        <f>'Calculated Tab Properties'!J185</f>
        <v>0.75284492929322255</v>
      </c>
      <c r="K185">
        <f>'Calculated Tab Properties'!K185</f>
        <v>20.070576000000003</v>
      </c>
      <c r="L185">
        <f>'Calculated Tab Properties'!L185</f>
        <v>0.29700376373428178</v>
      </c>
      <c r="M185">
        <f>'Calculated Tab Properties'!M185</f>
        <v>0.32499999709872462</v>
      </c>
      <c r="N185">
        <f>'Calculated Tab Properties'!N185</f>
        <v>0.38027396003314101</v>
      </c>
      <c r="O185" s="27">
        <v>0</v>
      </c>
      <c r="P185" s="27">
        <v>0</v>
      </c>
      <c r="Q185">
        <v>0</v>
      </c>
      <c r="R185">
        <f>'Calculated Tab Properties'!R185</f>
        <v>1</v>
      </c>
      <c r="T185" s="1">
        <v>0</v>
      </c>
      <c r="U185" s="1">
        <v>0</v>
      </c>
      <c r="V185">
        <f>T185*'GEOMETRIC INPUTS'!S185</f>
        <v>0</v>
      </c>
      <c r="W185">
        <v>184</v>
      </c>
      <c r="X185">
        <f t="shared" si="39"/>
        <v>0</v>
      </c>
      <c r="Y185">
        <f t="shared" si="40"/>
        <v>0</v>
      </c>
      <c r="Z185" s="27">
        <f t="shared" si="41"/>
        <v>-1.3470639232988819</v>
      </c>
      <c r="AA185" s="27">
        <f t="shared" si="42"/>
        <v>22.419917644165032</v>
      </c>
      <c r="AB185" s="27">
        <f t="shared" si="43"/>
        <v>24.335141373615603</v>
      </c>
      <c r="AC185" s="27">
        <f t="shared" si="44"/>
        <v>-24.335141373615603</v>
      </c>
      <c r="AD185" s="24" t="str">
        <f>'GT Data'!D187</f>
        <v>TKNODE_366</v>
      </c>
      <c r="AE185" s="25">
        <f t="shared" si="45"/>
        <v>-22.317454511702444</v>
      </c>
      <c r="AF185" s="25">
        <f t="shared" si="46"/>
        <v>-9.7020786325379849</v>
      </c>
      <c r="AG185" s="25">
        <f t="shared" si="47"/>
        <v>-1.3470639232988819</v>
      </c>
      <c r="AH185" s="25">
        <v>0</v>
      </c>
      <c r="AI185" s="25">
        <v>0</v>
      </c>
      <c r="AJ185" s="25">
        <f t="shared" si="48"/>
        <v>0</v>
      </c>
      <c r="AK185" s="24" t="str">
        <f>'GT Data'!N187</f>
        <v>TKNODE_367</v>
      </c>
      <c r="AL185" s="25">
        <f t="shared" si="49"/>
        <v>22.317454511702444</v>
      </c>
      <c r="AM185" s="25">
        <f t="shared" si="50"/>
        <v>9.7020786325379849</v>
      </c>
      <c r="AN185" s="25">
        <f t="shared" si="51"/>
        <v>22.419917644165032</v>
      </c>
      <c r="AO185" s="25">
        <v>0</v>
      </c>
      <c r="AP185" s="25">
        <v>0</v>
      </c>
      <c r="AQ185" s="25">
        <v>0</v>
      </c>
    </row>
    <row r="186" spans="1:43" x14ac:dyDescent="0.3">
      <c r="A186" t="str">
        <f>'Calculated Tab Properties'!A186</f>
        <v>TAB_5_184</v>
      </c>
      <c r="B186">
        <f>'Calculated Tab Properties'!B186</f>
        <v>2.5</v>
      </c>
      <c r="C186">
        <f>'Calculated Tab Properties'!C186</f>
        <v>5.5186283399493181</v>
      </c>
      <c r="D186">
        <f>'Calculated Tab Properties'!D186</f>
        <v>316.19411258038366</v>
      </c>
      <c r="E186">
        <f>'Calculated Tab Properties'!E186</f>
        <v>3.9314437302139087</v>
      </c>
      <c r="F186">
        <f>'Calculated Tab Properties'!F186</f>
        <v>2.0314437521263047</v>
      </c>
      <c r="G186">
        <f>'Calculated Tab Properties'!G186</f>
        <v>1.8999999780876045</v>
      </c>
      <c r="H186">
        <f>'Calculated Tab Properties'!H186</f>
        <v>2.7458746513066186</v>
      </c>
      <c r="I186">
        <f>'Calculated Tab Properties'!I186</f>
        <v>0.14999995261215918</v>
      </c>
      <c r="J186" s="20">
        <f>'Calculated Tab Properties'!J186</f>
        <v>0.81593324912826715</v>
      </c>
      <c r="K186">
        <f>'Calculated Tab Properties'!K186</f>
        <v>39.566616000000003</v>
      </c>
      <c r="L186">
        <f>'Calculated Tab Properties'!L186</f>
        <v>0.26408768777641961</v>
      </c>
      <c r="M186">
        <f>'Calculated Tab Properties'!M186</f>
        <v>0.2469999971513886</v>
      </c>
      <c r="N186">
        <f>'Calculated Tab Properties'!N186</f>
        <v>0.35696370466986044</v>
      </c>
      <c r="O186" s="27">
        <v>0</v>
      </c>
      <c r="P186" s="27">
        <v>0</v>
      </c>
      <c r="Q186">
        <v>0</v>
      </c>
      <c r="R186">
        <f>'Calculated Tab Properties'!R186</f>
        <v>1</v>
      </c>
      <c r="T186" s="1">
        <v>0</v>
      </c>
      <c r="U186" s="1">
        <v>0</v>
      </c>
      <c r="V186">
        <f>T186*'GEOMETRIC INPUTS'!S186</f>
        <v>0</v>
      </c>
      <c r="W186">
        <v>185</v>
      </c>
      <c r="X186">
        <f t="shared" si="39"/>
        <v>0</v>
      </c>
      <c r="Y186">
        <f t="shared" si="40"/>
        <v>0</v>
      </c>
      <c r="Z186" s="27">
        <f t="shared" si="41"/>
        <v>-2.9050279495854703</v>
      </c>
      <c r="AA186" s="27">
        <f t="shared" si="42"/>
        <v>43.339695339183137</v>
      </c>
      <c r="AB186" s="27">
        <f t="shared" si="43"/>
        <v>41.106385702656695</v>
      </c>
      <c r="AC186" s="27">
        <f t="shared" si="44"/>
        <v>-41.106385702656695</v>
      </c>
      <c r="AD186" s="24" t="str">
        <f>'GT Data'!D188</f>
        <v>TKNODE_368</v>
      </c>
      <c r="AE186" s="25">
        <f t="shared" si="45"/>
        <v>-28.454552745520328</v>
      </c>
      <c r="AF186" s="25">
        <f t="shared" si="46"/>
        <v>-29.666030634177879</v>
      </c>
      <c r="AG186" s="25">
        <f t="shared" si="47"/>
        <v>-2.9050279495854703</v>
      </c>
      <c r="AH186" s="25">
        <v>0</v>
      </c>
      <c r="AI186" s="25">
        <v>0</v>
      </c>
      <c r="AJ186" s="25">
        <f t="shared" si="48"/>
        <v>0</v>
      </c>
      <c r="AK186" s="24" t="str">
        <f>'GT Data'!N188</f>
        <v>TKNODE_369</v>
      </c>
      <c r="AL186" s="25">
        <f t="shared" si="49"/>
        <v>28.454552745520328</v>
      </c>
      <c r="AM186" s="25">
        <f t="shared" si="50"/>
        <v>29.666030634177879</v>
      </c>
      <c r="AN186" s="25">
        <f t="shared" si="51"/>
        <v>43.339695339183137</v>
      </c>
      <c r="AO186" s="25">
        <v>0</v>
      </c>
      <c r="AP186" s="25">
        <v>0</v>
      </c>
      <c r="AQ186" s="25">
        <v>0</v>
      </c>
    </row>
    <row r="187" spans="1:43" x14ac:dyDescent="0.3">
      <c r="A187" t="str">
        <f>'Calculated Tab Properties'!A187</f>
        <v>TAB_6_185</v>
      </c>
      <c r="B187">
        <f>'Calculated Tab Properties'!B187</f>
        <v>1.3940999999999999</v>
      </c>
      <c r="C187">
        <f>'Calculated Tab Properties'!C187</f>
        <v>0.34247459481165987</v>
      </c>
      <c r="D187">
        <f>'Calculated Tab Properties'!D187</f>
        <v>19.622348873161069</v>
      </c>
      <c r="E187">
        <f>'Calculated Tab Properties'!E187</f>
        <v>4.464447752966116</v>
      </c>
      <c r="F187">
        <f>'Calculated Tab Properties'!F187</f>
        <v>2.9644477567473535</v>
      </c>
      <c r="G187">
        <f>'Calculated Tab Properties'!G187</f>
        <v>1.4999999962187622</v>
      </c>
      <c r="H187">
        <f>'Calculated Tab Properties'!H187</f>
        <v>3.4526987069076984</v>
      </c>
      <c r="I187">
        <f>'Calculated Tab Properties'!I187</f>
        <v>0.15000003525136391</v>
      </c>
      <c r="J187" s="20">
        <f>'Calculated Tab Properties'!J187</f>
        <v>0.61781693820691774</v>
      </c>
      <c r="K187">
        <f>'Calculated Tab Properties'!K187</f>
        <v>43.008504000000002</v>
      </c>
      <c r="L187">
        <f>'Calculated Tab Properties'!L187</f>
        <v>0.38537820837715597</v>
      </c>
      <c r="M187">
        <f>'Calculated Tab Properties'!M187</f>
        <v>0.1949999995084391</v>
      </c>
      <c r="N187">
        <f>'Calculated Tab Properties'!N187</f>
        <v>0.44885083189800079</v>
      </c>
      <c r="O187" s="27">
        <v>0</v>
      </c>
      <c r="P187" s="27">
        <v>0</v>
      </c>
      <c r="Q187">
        <v>0</v>
      </c>
      <c r="R187">
        <f>'Calculated Tab Properties'!R187</f>
        <v>1</v>
      </c>
      <c r="T187" s="1">
        <v>0</v>
      </c>
      <c r="U187" s="1">
        <v>0</v>
      </c>
      <c r="V187">
        <f>T187*'GEOMETRIC INPUTS'!S187</f>
        <v>0</v>
      </c>
      <c r="W187">
        <v>186</v>
      </c>
      <c r="X187">
        <f t="shared" si="39"/>
        <v>0</v>
      </c>
      <c r="Y187">
        <f t="shared" si="40"/>
        <v>0</v>
      </c>
      <c r="Z187" s="27">
        <f t="shared" si="41"/>
        <v>-2.0328610342324858</v>
      </c>
      <c r="AA187" s="27">
        <f t="shared" si="42"/>
        <v>46.070594074016086</v>
      </c>
      <c r="AB187" s="27">
        <f t="shared" si="43"/>
        <v>65.463324032046401</v>
      </c>
      <c r="AC187" s="27">
        <f t="shared" si="44"/>
        <v>-65.463324032046401</v>
      </c>
      <c r="AD187" s="24" t="str">
        <f>'GT Data'!D189</f>
        <v>TKNODE_370</v>
      </c>
      <c r="AE187" s="25">
        <f t="shared" si="45"/>
        <v>21.983828307067213</v>
      </c>
      <c r="AF187" s="25">
        <f t="shared" si="46"/>
        <v>-61.661641936378032</v>
      </c>
      <c r="AG187" s="25">
        <f t="shared" si="47"/>
        <v>-2.0328610342324858</v>
      </c>
      <c r="AH187" s="25">
        <v>0</v>
      </c>
      <c r="AI187" s="25">
        <v>0</v>
      </c>
      <c r="AJ187" s="25">
        <f t="shared" si="48"/>
        <v>0</v>
      </c>
      <c r="AK187" s="24" t="str">
        <f>'GT Data'!N189</f>
        <v>TKNODE_371</v>
      </c>
      <c r="AL187" s="25">
        <f t="shared" si="49"/>
        <v>-21.983828307067213</v>
      </c>
      <c r="AM187" s="25">
        <f t="shared" si="50"/>
        <v>61.661641936378032</v>
      </c>
      <c r="AN187" s="25">
        <f t="shared" si="51"/>
        <v>46.070594074016086</v>
      </c>
      <c r="AO187" s="25">
        <v>0</v>
      </c>
      <c r="AP187" s="25">
        <v>0</v>
      </c>
      <c r="AQ187" s="25">
        <v>0</v>
      </c>
    </row>
    <row r="188" spans="1:43" x14ac:dyDescent="0.3">
      <c r="A188" t="str">
        <f>'Calculated Tab Properties'!A188</f>
        <v>TAB_6_186</v>
      </c>
      <c r="B188">
        <f>'Calculated Tab Properties'!B188</f>
        <v>2.7376</v>
      </c>
      <c r="C188">
        <f>'Calculated Tab Properties'!C188</f>
        <v>1.6127647715233397</v>
      </c>
      <c r="D188">
        <f>'Calculated Tab Properties'!D188</f>
        <v>92.404614755667865</v>
      </c>
      <c r="E188">
        <f>'Calculated Tab Properties'!E188</f>
        <v>3.9178998907608671</v>
      </c>
      <c r="F188">
        <f>'Calculated Tab Properties'!F188</f>
        <v>2.017899955082139</v>
      </c>
      <c r="G188">
        <f>'Calculated Tab Properties'!G188</f>
        <v>1.8999999356787285</v>
      </c>
      <c r="H188">
        <f>'Calculated Tab Properties'!H188</f>
        <v>2.7366139172783885</v>
      </c>
      <c r="I188">
        <f>'Calculated Tab Properties'!I188</f>
        <v>0.14999998530886624</v>
      </c>
      <c r="J188" s="20">
        <f>'Calculated Tab Properties'!J188</f>
        <v>0.81953741284365367</v>
      </c>
      <c r="K188">
        <f>'Calculated Tab Properties'!K188</f>
        <v>20.503032000000001</v>
      </c>
      <c r="L188">
        <f>'Calculated Tab Properties'!L188</f>
        <v>0.26232699416067806</v>
      </c>
      <c r="M188">
        <f>'Calculated Tab Properties'!M188</f>
        <v>0.24699999163823472</v>
      </c>
      <c r="N188">
        <f>'Calculated Tab Properties'!N188</f>
        <v>0.35575980924619049</v>
      </c>
      <c r="O188" s="27">
        <v>0</v>
      </c>
      <c r="P188" s="27">
        <v>0</v>
      </c>
      <c r="Q188">
        <v>0</v>
      </c>
      <c r="R188">
        <f>'Calculated Tab Properties'!R188</f>
        <v>1</v>
      </c>
      <c r="T188" s="1">
        <v>0</v>
      </c>
      <c r="U188" s="1">
        <v>0</v>
      </c>
      <c r="V188">
        <f>T188*'GEOMETRIC INPUTS'!S188</f>
        <v>0</v>
      </c>
      <c r="W188">
        <v>187</v>
      </c>
      <c r="X188">
        <f t="shared" si="39"/>
        <v>0</v>
      </c>
      <c r="Y188">
        <f t="shared" si="40"/>
        <v>0</v>
      </c>
      <c r="Z188" s="27">
        <f t="shared" si="41"/>
        <v>-1.5092074611345454</v>
      </c>
      <c r="AA188" s="27">
        <f t="shared" si="42"/>
        <v>22.877326256179646</v>
      </c>
      <c r="AB188" s="27">
        <f t="shared" si="43"/>
        <v>21.698557280412832</v>
      </c>
      <c r="AC188" s="27">
        <f t="shared" si="44"/>
        <v>-21.698557280412832</v>
      </c>
      <c r="AD188" s="24" t="str">
        <f>'GT Data'!D190</f>
        <v>TKNODE_372</v>
      </c>
      <c r="AE188" s="25">
        <f t="shared" si="45"/>
        <v>21.6794507043458</v>
      </c>
      <c r="AF188" s="25">
        <f t="shared" si="46"/>
        <v>0.91038739512199418</v>
      </c>
      <c r="AG188" s="25">
        <f t="shared" si="47"/>
        <v>-1.5092074611345454</v>
      </c>
      <c r="AH188" s="25">
        <v>0</v>
      </c>
      <c r="AI188" s="25">
        <v>0</v>
      </c>
      <c r="AJ188" s="25">
        <f t="shared" si="48"/>
        <v>0</v>
      </c>
      <c r="AK188" s="24" t="str">
        <f>'GT Data'!N190</f>
        <v>TKNODE_373</v>
      </c>
      <c r="AL188" s="25">
        <f t="shared" si="49"/>
        <v>-21.6794507043458</v>
      </c>
      <c r="AM188" s="25">
        <f t="shared" si="50"/>
        <v>-0.91038739512199418</v>
      </c>
      <c r="AN188" s="25">
        <f t="shared" si="51"/>
        <v>22.877326256179646</v>
      </c>
      <c r="AO188" s="25">
        <v>0</v>
      </c>
      <c r="AP188" s="25">
        <v>0</v>
      </c>
      <c r="AQ188" s="25">
        <v>0</v>
      </c>
    </row>
    <row r="189" spans="1:43" x14ac:dyDescent="0.3">
      <c r="A189" t="str">
        <f>'Calculated Tab Properties'!A189</f>
        <v>TAB_6_187</v>
      </c>
      <c r="B189">
        <f>'Calculated Tab Properties'!B189</f>
        <v>2.9445999999999999</v>
      </c>
      <c r="C189">
        <f>'Calculated Tab Properties'!C189</f>
        <v>0.93524213873880113</v>
      </c>
      <c r="D189">
        <f>'Calculated Tab Properties'!D189</f>
        <v>53.585427372521899</v>
      </c>
      <c r="E189">
        <f>'Calculated Tab Properties'!E189</f>
        <v>3.8959525209671768</v>
      </c>
      <c r="F189">
        <f>'Calculated Tab Properties'!F189</f>
        <v>1.3959524997068966</v>
      </c>
      <c r="G189">
        <f>'Calculated Tab Properties'!G189</f>
        <v>2.5000000212602811</v>
      </c>
      <c r="H189">
        <f>'Calculated Tab Properties'!H189</f>
        <v>2.3563532821671083</v>
      </c>
      <c r="I189">
        <f>'Calculated Tab Properties'!I189</f>
        <v>0.14999995660735976</v>
      </c>
      <c r="J189" s="20">
        <f>'Calculated Tab Properties'!J189</f>
        <v>1.0136531596704008</v>
      </c>
      <c r="K189">
        <f>'Calculated Tab Properties'!K189</f>
        <v>36.187775999999999</v>
      </c>
      <c r="L189">
        <f>'Calculated Tab Properties'!L189</f>
        <v>0.18147382496189657</v>
      </c>
      <c r="M189">
        <f>'Calculated Tab Properties'!M189</f>
        <v>0.32500000276383656</v>
      </c>
      <c r="N189">
        <f>'Calculated Tab Properties'!N189</f>
        <v>0.30632592668172409</v>
      </c>
      <c r="O189" s="27">
        <v>0</v>
      </c>
      <c r="P189" s="27">
        <v>0</v>
      </c>
      <c r="Q189">
        <v>0</v>
      </c>
      <c r="R189">
        <f>'Calculated Tab Properties'!R189</f>
        <v>1</v>
      </c>
      <c r="T189" s="1">
        <v>0</v>
      </c>
      <c r="U189" s="1">
        <v>0</v>
      </c>
      <c r="V189">
        <f>T189*'GEOMETRIC INPUTS'!S189</f>
        <v>0</v>
      </c>
      <c r="W189">
        <v>188</v>
      </c>
      <c r="X189">
        <f t="shared" si="39"/>
        <v>0</v>
      </c>
      <c r="Y189">
        <f t="shared" si="40"/>
        <v>0</v>
      </c>
      <c r="Z189" s="27">
        <f t="shared" si="41"/>
        <v>-4.0887855554049422</v>
      </c>
      <c r="AA189" s="27">
        <f t="shared" si="42"/>
        <v>41.089361309812396</v>
      </c>
      <c r="AB189" s="27">
        <f t="shared" si="43"/>
        <v>25.788556232226313</v>
      </c>
      <c r="AC189" s="27">
        <f t="shared" si="44"/>
        <v>-25.788556232226313</v>
      </c>
      <c r="AD189" s="24" t="str">
        <f>'GT Data'!D191</f>
        <v>TKNODE_374</v>
      </c>
      <c r="AE189" s="25">
        <f t="shared" si="45"/>
        <v>20.753156006787687</v>
      </c>
      <c r="AF189" s="25">
        <f t="shared" si="46"/>
        <v>-15.308695186090508</v>
      </c>
      <c r="AG189" s="25">
        <f t="shared" si="47"/>
        <v>-4.0887855554049422</v>
      </c>
      <c r="AH189" s="25">
        <v>0</v>
      </c>
      <c r="AI189" s="25">
        <v>0</v>
      </c>
      <c r="AJ189" s="25">
        <f t="shared" si="48"/>
        <v>0</v>
      </c>
      <c r="AK189" s="24" t="str">
        <f>'GT Data'!N191</f>
        <v>TKNODE_375</v>
      </c>
      <c r="AL189" s="25">
        <f t="shared" si="49"/>
        <v>-20.753156006787687</v>
      </c>
      <c r="AM189" s="25">
        <f t="shared" si="50"/>
        <v>15.308695186090508</v>
      </c>
      <c r="AN189" s="25">
        <f t="shared" si="51"/>
        <v>41.089361309812396</v>
      </c>
      <c r="AO189" s="25">
        <v>0</v>
      </c>
      <c r="AP189" s="25">
        <v>0</v>
      </c>
      <c r="AQ189" s="25">
        <v>0</v>
      </c>
    </row>
    <row r="190" spans="1:43" x14ac:dyDescent="0.3">
      <c r="A190" t="str">
        <f>'Calculated Tab Properties'!A190</f>
        <v>TAB_6_188</v>
      </c>
      <c r="B190">
        <f>'Calculated Tab Properties'!B190</f>
        <v>2.5804</v>
      </c>
      <c r="C190">
        <f>'Calculated Tab Properties'!C190</f>
        <v>3.4212819696927577</v>
      </c>
      <c r="D190">
        <f>'Calculated Tab Properties'!D190</f>
        <v>196.02501738760023</v>
      </c>
      <c r="E190">
        <f>'Calculated Tab Properties'!E190</f>
        <v>3.0941933835005875</v>
      </c>
      <c r="F190">
        <f>'Calculated Tab Properties'!F190</f>
        <v>0.7941933667107075</v>
      </c>
      <c r="G190">
        <f>'Calculated Tab Properties'!G190</f>
        <v>2.3000000167898804</v>
      </c>
      <c r="H190">
        <f>'Calculated Tab Properties'!H190</f>
        <v>2.1011865714580464</v>
      </c>
      <c r="I190">
        <f>'Calculated Tab Properties'!I190</f>
        <v>0.14999999593896665</v>
      </c>
      <c r="J190" s="20">
        <f>'Calculated Tab Properties'!J190</f>
        <v>1.2591926453710958</v>
      </c>
      <c r="K190">
        <f>'Calculated Tab Properties'!K190</f>
        <v>27.700716000000003</v>
      </c>
      <c r="L190">
        <f>'Calculated Tab Properties'!L190</f>
        <v>0.10324513767239198</v>
      </c>
      <c r="M190">
        <f>'Calculated Tab Properties'!M190</f>
        <v>0.29900000218268447</v>
      </c>
      <c r="N190">
        <f>'Calculated Tab Properties'!N190</f>
        <v>0.27315425428954604</v>
      </c>
      <c r="O190" s="27">
        <v>0</v>
      </c>
      <c r="P190" s="27">
        <v>0</v>
      </c>
      <c r="Q190">
        <v>0</v>
      </c>
      <c r="R190">
        <f>'Calculated Tab Properties'!R190</f>
        <v>1</v>
      </c>
      <c r="T190" s="1">
        <v>0</v>
      </c>
      <c r="U190" s="1">
        <v>0</v>
      </c>
      <c r="V190">
        <f>T190*'GEOMETRIC INPUTS'!S190</f>
        <v>0</v>
      </c>
      <c r="W190">
        <v>189</v>
      </c>
      <c r="X190">
        <f t="shared" si="39"/>
        <v>0</v>
      </c>
      <c r="Y190">
        <f t="shared" si="40"/>
        <v>0</v>
      </c>
      <c r="Z190" s="27">
        <f t="shared" si="41"/>
        <v>-5.6131909150133001</v>
      </c>
      <c r="AA190" s="27">
        <f t="shared" si="42"/>
        <v>33.989306309157925</v>
      </c>
      <c r="AB190" s="27">
        <f t="shared" si="43"/>
        <v>11.035823772375217</v>
      </c>
      <c r="AC190" s="27">
        <f t="shared" si="44"/>
        <v>-11.035823772375217</v>
      </c>
      <c r="AD190" s="24" t="str">
        <f>'GT Data'!D192</f>
        <v>TKNODE_376</v>
      </c>
      <c r="AE190" s="25">
        <f t="shared" si="45"/>
        <v>-3.0465169635576648</v>
      </c>
      <c r="AF190" s="25">
        <f t="shared" si="46"/>
        <v>10.606985468344782</v>
      </c>
      <c r="AG190" s="25">
        <f t="shared" si="47"/>
        <v>-5.6131909150133001</v>
      </c>
      <c r="AH190" s="25">
        <v>0</v>
      </c>
      <c r="AI190" s="25">
        <v>0</v>
      </c>
      <c r="AJ190" s="25">
        <f t="shared" si="48"/>
        <v>0</v>
      </c>
      <c r="AK190" s="24" t="str">
        <f>'GT Data'!N192</f>
        <v>TKNODE_377</v>
      </c>
      <c r="AL190" s="25">
        <f t="shared" si="49"/>
        <v>3.0465169635576648</v>
      </c>
      <c r="AM190" s="25">
        <f t="shared" si="50"/>
        <v>-10.606985468344782</v>
      </c>
      <c r="AN190" s="25">
        <f t="shared" si="51"/>
        <v>33.989306309157925</v>
      </c>
      <c r="AO190" s="25">
        <v>0</v>
      </c>
      <c r="AP190" s="25">
        <v>0</v>
      </c>
      <c r="AQ190" s="25">
        <v>0</v>
      </c>
    </row>
    <row r="191" spans="1:43" x14ac:dyDescent="0.3">
      <c r="A191" t="str">
        <f>'Calculated Tab Properties'!A191</f>
        <v>TAB_6_189</v>
      </c>
      <c r="B191">
        <f>'Calculated Tab Properties'!B191</f>
        <v>2.3479999999999999</v>
      </c>
      <c r="C191">
        <f>'Calculated Tab Properties'!C191</f>
        <v>3.9586685129104091</v>
      </c>
      <c r="D191">
        <f>'Calculated Tab Properties'!D191</f>
        <v>226.81499828109631</v>
      </c>
      <c r="E191">
        <f>'Calculated Tab Properties'!E191</f>
        <v>3.4650475721612004</v>
      </c>
      <c r="F191">
        <f>'Calculated Tab Properties'!F191</f>
        <v>1.5650475780342938</v>
      </c>
      <c r="G191">
        <f>'Calculated Tab Properties'!G191</f>
        <v>1.8999999941269068</v>
      </c>
      <c r="H191">
        <f>'Calculated Tab Properties'!H191</f>
        <v>2.4499708907323487</v>
      </c>
      <c r="I191">
        <f>'Calculated Tab Properties'!I191</f>
        <v>0.15000006398362026</v>
      </c>
      <c r="J191" s="20">
        <f>'Calculated Tab Properties'!J191</f>
        <v>0.95503893630113368</v>
      </c>
      <c r="K191">
        <f>'Calculated Tab Properties'!K191</f>
        <v>23.58972</v>
      </c>
      <c r="L191">
        <f>'Calculated Tab Properties'!L191</f>
        <v>0.20345618514445821</v>
      </c>
      <c r="M191">
        <f>'Calculated Tab Properties'!M191</f>
        <v>0.2469999992364979</v>
      </c>
      <c r="N191">
        <f>'Calculated Tab Properties'!N191</f>
        <v>0.31849621579520537</v>
      </c>
      <c r="O191" s="27">
        <v>0</v>
      </c>
      <c r="P191" s="27">
        <v>0</v>
      </c>
      <c r="Q191">
        <v>0</v>
      </c>
      <c r="R191">
        <f>'Calculated Tab Properties'!R191</f>
        <v>1</v>
      </c>
      <c r="T191" s="1">
        <v>0</v>
      </c>
      <c r="U191" s="1">
        <v>0</v>
      </c>
      <c r="V191">
        <f>T191*'GEOMETRIC INPUTS'!S191</f>
        <v>0</v>
      </c>
      <c r="W191">
        <v>190</v>
      </c>
      <c r="X191">
        <f t="shared" si="39"/>
        <v>0</v>
      </c>
      <c r="Y191">
        <f t="shared" si="40"/>
        <v>0</v>
      </c>
      <c r="Z191" s="27">
        <f t="shared" si="41"/>
        <v>-2.3091312070818257</v>
      </c>
      <c r="AA191" s="27">
        <f t="shared" si="42"/>
        <v>26.667803607257987</v>
      </c>
      <c r="AB191" s="27">
        <f t="shared" si="43"/>
        <v>19.093438219210114</v>
      </c>
      <c r="AC191" s="27">
        <f t="shared" si="44"/>
        <v>-19.093438219210114</v>
      </c>
      <c r="AD191" s="24" t="str">
        <f>'GT Data'!D193</f>
        <v>TKNODE_378</v>
      </c>
      <c r="AE191" s="25">
        <f t="shared" si="45"/>
        <v>-13.921938394075665</v>
      </c>
      <c r="AF191" s="25">
        <f t="shared" si="46"/>
        <v>13.066713985633699</v>
      </c>
      <c r="AG191" s="25">
        <f t="shared" si="47"/>
        <v>-2.3091312070818257</v>
      </c>
      <c r="AH191" s="25">
        <v>0</v>
      </c>
      <c r="AI191" s="25">
        <v>0</v>
      </c>
      <c r="AJ191" s="25">
        <f t="shared" si="48"/>
        <v>0</v>
      </c>
      <c r="AK191" s="24" t="str">
        <f>'GT Data'!N193</f>
        <v>TKNODE_379</v>
      </c>
      <c r="AL191" s="25">
        <f t="shared" si="49"/>
        <v>13.921938394075665</v>
      </c>
      <c r="AM191" s="25">
        <f t="shared" si="50"/>
        <v>-13.066713985633699</v>
      </c>
      <c r="AN191" s="25">
        <f t="shared" si="51"/>
        <v>26.667803607257987</v>
      </c>
      <c r="AO191" s="25">
        <v>0</v>
      </c>
      <c r="AP191" s="25">
        <v>0</v>
      </c>
      <c r="AQ191" s="25">
        <v>0</v>
      </c>
    </row>
    <row r="192" spans="1:43" x14ac:dyDescent="0.3">
      <c r="A192" t="str">
        <f>'Calculated Tab Properties'!A192</f>
        <v>TAB_6_190</v>
      </c>
      <c r="B192">
        <f>'Calculated Tab Properties'!B192</f>
        <v>2.8117999999999999</v>
      </c>
      <c r="C192">
        <f>'Calculated Tab Properties'!C192</f>
        <v>4.7500066369426044</v>
      </c>
      <c r="D192">
        <f>'Calculated Tab Properties'!D192</f>
        <v>272.15533295594116</v>
      </c>
      <c r="E192">
        <f>'Calculated Tab Properties'!E192</f>
        <v>3.2207740707886678</v>
      </c>
      <c r="F192">
        <f>'Calculated Tab Properties'!F192</f>
        <v>0.9207740116463965</v>
      </c>
      <c r="G192">
        <f>'Calculated Tab Properties'!G192</f>
        <v>2.3000000591422713</v>
      </c>
      <c r="H192">
        <f>'Calculated Tab Properties'!H192</f>
        <v>2.1433829636032193</v>
      </c>
      <c r="I192">
        <f>'Calculated Tab Properties'!I192</f>
        <v>0.15000001840966409</v>
      </c>
      <c r="J192" s="20">
        <f>'Calculated Tab Properties'!J192</f>
        <v>1.2029510598000288</v>
      </c>
      <c r="K192">
        <f>'Calculated Tab Properties'!K192</f>
        <v>29.278691999999999</v>
      </c>
      <c r="L192">
        <f>'Calculated Tab Properties'!L192</f>
        <v>0.11970062151403155</v>
      </c>
      <c r="M192">
        <f>'Calculated Tab Properties'!M192</f>
        <v>0.29900000768849527</v>
      </c>
      <c r="N192">
        <f>'Calculated Tab Properties'!N192</f>
        <v>0.27863978526841854</v>
      </c>
      <c r="O192" s="27">
        <v>0</v>
      </c>
      <c r="P192" s="27">
        <v>0</v>
      </c>
      <c r="Q192">
        <v>0</v>
      </c>
      <c r="R192">
        <f>'Calculated Tab Properties'!R192</f>
        <v>1</v>
      </c>
      <c r="T192" s="1">
        <v>0</v>
      </c>
      <c r="U192" s="1">
        <v>0</v>
      </c>
      <c r="V192">
        <f>T192*'GEOMETRIC INPUTS'!S192</f>
        <v>0</v>
      </c>
      <c r="W192">
        <v>191</v>
      </c>
      <c r="X192">
        <f t="shared" si="39"/>
        <v>0</v>
      </c>
      <c r="Y192">
        <f t="shared" si="40"/>
        <v>0</v>
      </c>
      <c r="Z192" s="27">
        <f t="shared" si="41"/>
        <v>-5.083273079777002</v>
      </c>
      <c r="AA192" s="27">
        <f t="shared" si="42"/>
        <v>35.059305494247944</v>
      </c>
      <c r="AB192" s="27">
        <f t="shared" si="43"/>
        <v>13.618761445170685</v>
      </c>
      <c r="AC192" s="27">
        <f t="shared" si="44"/>
        <v>-13.618761445170685</v>
      </c>
      <c r="AD192" s="24" t="str">
        <f>'GT Data'!D194</f>
        <v>TKNODE_380</v>
      </c>
      <c r="AE192" s="25">
        <f t="shared" si="45"/>
        <v>-13.609126707891765</v>
      </c>
      <c r="AF192" s="25">
        <f t="shared" si="46"/>
        <v>-0.51218507301032468</v>
      </c>
      <c r="AG192" s="25">
        <f t="shared" si="47"/>
        <v>-5.083273079777002</v>
      </c>
      <c r="AH192" s="25">
        <v>0</v>
      </c>
      <c r="AI192" s="25">
        <v>0</v>
      </c>
      <c r="AJ192" s="25">
        <f t="shared" si="48"/>
        <v>0</v>
      </c>
      <c r="AK192" s="24" t="str">
        <f>'GT Data'!N194</f>
        <v>TKNODE_381</v>
      </c>
      <c r="AL192" s="25">
        <f t="shared" si="49"/>
        <v>13.609126707891765</v>
      </c>
      <c r="AM192" s="25">
        <f t="shared" si="50"/>
        <v>0.51218507301032468</v>
      </c>
      <c r="AN192" s="25">
        <f t="shared" si="51"/>
        <v>35.059305494247944</v>
      </c>
      <c r="AO192" s="25">
        <v>0</v>
      </c>
      <c r="AP192" s="25">
        <v>0</v>
      </c>
      <c r="AQ192" s="25">
        <v>0</v>
      </c>
    </row>
    <row r="193" spans="1:43" x14ac:dyDescent="0.3">
      <c r="A193" t="str">
        <f>'Calculated Tab Properties'!A193</f>
        <v>TAB_6_191</v>
      </c>
      <c r="B193">
        <f>'Calculated Tab Properties'!B193</f>
        <v>2.4561999999999999</v>
      </c>
      <c r="C193">
        <f>'Calculated Tab Properties'!C193</f>
        <v>0</v>
      </c>
      <c r="D193">
        <f>'Calculated Tab Properties'!D193</f>
        <v>0</v>
      </c>
      <c r="E193">
        <f>'Calculated Tab Properties'!E193</f>
        <v>3.0208975999999996</v>
      </c>
      <c r="F193">
        <f>'Calculated Tab Properties'!F193</f>
        <v>0.92089759999999987</v>
      </c>
      <c r="G193">
        <f>'Calculated Tab Properties'!G193</f>
        <v>2.1</v>
      </c>
      <c r="H193">
        <f>'Calculated Tab Properties'!H193</f>
        <v>2.1434278876803297</v>
      </c>
      <c r="I193">
        <f>'Calculated Tab Properties'!I193</f>
        <v>0.15000000000000002</v>
      </c>
      <c r="J193" s="20">
        <f>'Calculated Tab Properties'!J193</f>
        <v>-1.2028966792834426</v>
      </c>
      <c r="K193">
        <f>'Calculated Tab Properties'!K193</f>
        <v>21.359952000000003</v>
      </c>
      <c r="L193">
        <f>'Calculated Tab Properties'!L193</f>
        <v>0.11971668799999999</v>
      </c>
      <c r="M193">
        <f>'Calculated Tab Properties'!M193</f>
        <v>0.27300000000000002</v>
      </c>
      <c r="N193">
        <f>'Calculated Tab Properties'!N193</f>
        <v>0.27864562539844284</v>
      </c>
      <c r="O193" s="27">
        <v>0</v>
      </c>
      <c r="P193" s="27">
        <v>0</v>
      </c>
      <c r="Q193">
        <v>0</v>
      </c>
      <c r="R193">
        <f>'Calculated Tab Properties'!R193</f>
        <v>1</v>
      </c>
      <c r="T193" s="1">
        <v>0</v>
      </c>
      <c r="U193" s="1">
        <v>0</v>
      </c>
      <c r="V193">
        <f>T193*'GEOMETRIC INPUTS'!S193</f>
        <v>0</v>
      </c>
      <c r="W193">
        <v>192</v>
      </c>
      <c r="X193">
        <f t="shared" si="39"/>
        <v>0</v>
      </c>
      <c r="Y193">
        <f t="shared" si="40"/>
        <v>0</v>
      </c>
      <c r="Z193" s="27">
        <f t="shared" si="41"/>
        <v>-3.7306204236718901</v>
      </c>
      <c r="AA193" s="27">
        <f t="shared" si="42"/>
        <v>25.761934737070337</v>
      </c>
      <c r="AB193" s="27">
        <f t="shared" si="43"/>
        <v>-9.6076959642768358</v>
      </c>
      <c r="AC193" s="27">
        <f t="shared" si="44"/>
        <v>9.6076959642768358</v>
      </c>
      <c r="AD193" s="24" t="str">
        <f>'GT Data'!D195</f>
        <v>TKNODE_382</v>
      </c>
      <c r="AE193" s="25">
        <f t="shared" si="45"/>
        <v>0</v>
      </c>
      <c r="AF193" s="25">
        <f t="shared" si="46"/>
        <v>9.6076959642768358</v>
      </c>
      <c r="AG193" s="25">
        <f t="shared" si="47"/>
        <v>-3.7306204236718901</v>
      </c>
      <c r="AH193" s="25">
        <v>0</v>
      </c>
      <c r="AI193" s="25">
        <v>0</v>
      </c>
      <c r="AJ193" s="25">
        <f t="shared" si="48"/>
        <v>0</v>
      </c>
      <c r="AK193" s="24" t="str">
        <f>'GT Data'!N195</f>
        <v>TKNODE_383</v>
      </c>
      <c r="AL193" s="25">
        <f t="shared" si="49"/>
        <v>0</v>
      </c>
      <c r="AM193" s="25">
        <f t="shared" si="50"/>
        <v>-9.6076959642768358</v>
      </c>
      <c r="AN193" s="25">
        <f t="shared" si="51"/>
        <v>25.761934737070337</v>
      </c>
      <c r="AO193" s="25">
        <v>0</v>
      </c>
      <c r="AP193" s="25">
        <v>0</v>
      </c>
      <c r="AQ193" s="25">
        <v>0</v>
      </c>
    </row>
    <row r="194" spans="1:43" x14ac:dyDescent="0.3">
      <c r="A194" t="str">
        <f>'Calculated Tab Properties'!A194</f>
        <v>TAB_6_192</v>
      </c>
      <c r="B194">
        <f>'Calculated Tab Properties'!B194</f>
        <v>2.6223000000000001</v>
      </c>
      <c r="C194">
        <f>'Calculated Tab Properties'!C194</f>
        <v>0</v>
      </c>
      <c r="D194">
        <f>'Calculated Tab Properties'!D194</f>
        <v>0</v>
      </c>
      <c r="E194">
        <f>'Calculated Tab Properties'!E194</f>
        <v>4.3464985</v>
      </c>
      <c r="F194">
        <f>'Calculated Tab Properties'!F194</f>
        <v>1.8464985</v>
      </c>
      <c r="G194">
        <f>'Calculated Tab Properties'!G194</f>
        <v>2.5</v>
      </c>
      <c r="H194">
        <f>'Calculated Tab Properties'!H194</f>
        <v>2.6226145657534676</v>
      </c>
      <c r="I194">
        <f>'Calculated Tab Properties'!I194</f>
        <v>0.15000000000000005</v>
      </c>
      <c r="J194" s="20">
        <f>'Calculated Tab Properties'!J194</f>
        <v>-0.86731954165122704</v>
      </c>
      <c r="K194">
        <f>'Calculated Tab Properties'!K194</f>
        <v>36.582048000000007</v>
      </c>
      <c r="L194">
        <f>'Calculated Tab Properties'!L194</f>
        <v>0.240044805</v>
      </c>
      <c r="M194">
        <f>'Calculated Tab Properties'!M194</f>
        <v>0.32500000000000001</v>
      </c>
      <c r="N194">
        <f>'Calculated Tab Properties'!N194</f>
        <v>0.34093989354795079</v>
      </c>
      <c r="O194" s="27">
        <v>0</v>
      </c>
      <c r="P194" s="27">
        <v>0</v>
      </c>
      <c r="Q194">
        <v>0</v>
      </c>
      <c r="R194">
        <f>'Calculated Tab Properties'!R194</f>
        <v>1</v>
      </c>
      <c r="T194" s="1">
        <v>0</v>
      </c>
      <c r="U194" s="1">
        <v>0</v>
      </c>
      <c r="V194">
        <f>T194*'GEOMETRIC INPUTS'!S194</f>
        <v>0</v>
      </c>
      <c r="W194">
        <v>193</v>
      </c>
      <c r="X194">
        <f t="shared" si="39"/>
        <v>0</v>
      </c>
      <c r="Y194">
        <f t="shared" si="40"/>
        <v>0</v>
      </c>
      <c r="Z194" s="27">
        <f t="shared" si="41"/>
        <v>-3.0717252214487889</v>
      </c>
      <c r="AA194" s="27">
        <f t="shared" si="42"/>
        <v>40.559757919996741</v>
      </c>
      <c r="AB194" s="27">
        <f t="shared" si="43"/>
        <v>-33.53717820882742</v>
      </c>
      <c r="AC194" s="27">
        <f t="shared" si="44"/>
        <v>33.53717820882742</v>
      </c>
      <c r="AD194" s="24" t="str">
        <f>'GT Data'!D196</f>
        <v>TKNODE_384</v>
      </c>
      <c r="AE194" s="25">
        <f t="shared" si="45"/>
        <v>0</v>
      </c>
      <c r="AF194" s="25">
        <f t="shared" si="46"/>
        <v>33.53717820882742</v>
      </c>
      <c r="AG194" s="25">
        <f t="shared" si="47"/>
        <v>-3.0717252214487889</v>
      </c>
      <c r="AH194" s="25">
        <v>0</v>
      </c>
      <c r="AI194" s="25">
        <v>0</v>
      </c>
      <c r="AJ194" s="25">
        <f t="shared" si="48"/>
        <v>0</v>
      </c>
      <c r="AK194" s="24" t="str">
        <f>'GT Data'!N196</f>
        <v>TKNODE_385</v>
      </c>
      <c r="AL194" s="25">
        <f t="shared" si="49"/>
        <v>0</v>
      </c>
      <c r="AM194" s="25">
        <f t="shared" si="50"/>
        <v>-33.53717820882742</v>
      </c>
      <c r="AN194" s="25">
        <f t="shared" si="51"/>
        <v>40.559757919996741</v>
      </c>
      <c r="AO194" s="25">
        <v>0</v>
      </c>
      <c r="AP194" s="25">
        <v>0</v>
      </c>
      <c r="AQ194" s="25">
        <v>0</v>
      </c>
    </row>
    <row r="195" spans="1:43" x14ac:dyDescent="0.3">
      <c r="A195" t="str">
        <f>'Calculated Tab Properties'!A195</f>
        <v>TAB_6_193</v>
      </c>
      <c r="B195">
        <f>'Calculated Tab Properties'!B195</f>
        <v>3.2111999999999998</v>
      </c>
      <c r="C195">
        <f>'Calculated Tab Properties'!C195</f>
        <v>0.46707577101603581</v>
      </c>
      <c r="D195">
        <f>'Calculated Tab Properties'!D195</f>
        <v>26.761470392037715</v>
      </c>
      <c r="E195">
        <f>'Calculated Tab Properties'!E195</f>
        <v>5.8044990575153204</v>
      </c>
      <c r="F195">
        <f>'Calculated Tab Properties'!F195</f>
        <v>2.504499087049914</v>
      </c>
      <c r="G195">
        <f>'Calculated Tab Properties'!G195</f>
        <v>3.2999999704654082</v>
      </c>
      <c r="H195">
        <f>'Calculated Tab Properties'!H195</f>
        <v>3.0892824073843834</v>
      </c>
      <c r="I195">
        <f>'Calculated Tab Properties'!I195</f>
        <v>0.15000007788704622</v>
      </c>
      <c r="J195" s="20">
        <f>'Calculated Tab Properties'!J195</f>
        <v>0.70416746523556006</v>
      </c>
      <c r="K195">
        <f>'Calculated Tab Properties'!K195</f>
        <v>38.311872000000001</v>
      </c>
      <c r="L195">
        <f>'Calculated Tab Properties'!L195</f>
        <v>0.32558488131648883</v>
      </c>
      <c r="M195">
        <f>'Calculated Tab Properties'!M195</f>
        <v>0.42899999616050305</v>
      </c>
      <c r="N195">
        <f>'Calculated Tab Properties'!N195</f>
        <v>0.40160671295996986</v>
      </c>
      <c r="O195" s="27">
        <v>0</v>
      </c>
      <c r="P195" s="27">
        <v>0</v>
      </c>
      <c r="Q195">
        <v>0</v>
      </c>
      <c r="R195">
        <f>'Calculated Tab Properties'!R195</f>
        <v>1</v>
      </c>
      <c r="T195" s="1">
        <v>0</v>
      </c>
      <c r="U195" s="1">
        <v>0</v>
      </c>
      <c r="V195">
        <f>T195*'GEOMETRIC INPUTS'!S195</f>
        <v>0</v>
      </c>
      <c r="W195">
        <v>194</v>
      </c>
      <c r="X195">
        <f t="shared" si="39"/>
        <v>0</v>
      </c>
      <c r="Y195">
        <f t="shared" si="40"/>
        <v>0</v>
      </c>
      <c r="Z195" s="27">
        <f t="shared" si="41"/>
        <v>-2.4144230211893434</v>
      </c>
      <c r="AA195" s="27">
        <f t="shared" si="42"/>
        <v>41.882486611626305</v>
      </c>
      <c r="AB195" s="27">
        <f t="shared" si="43"/>
        <v>49.778928853815863</v>
      </c>
      <c r="AC195" s="27">
        <f t="shared" si="44"/>
        <v>-49.778928853815863</v>
      </c>
      <c r="AD195" s="24" t="str">
        <f>'GT Data'!D197</f>
        <v>TKNODE_386</v>
      </c>
      <c r="AE195" s="25">
        <f t="shared" si="45"/>
        <v>22.414316848909102</v>
      </c>
      <c r="AF195" s="25">
        <f t="shared" si="46"/>
        <v>-44.447048923747133</v>
      </c>
      <c r="AG195" s="25">
        <f t="shared" si="47"/>
        <v>-2.4144230211893434</v>
      </c>
      <c r="AH195" s="25">
        <v>0</v>
      </c>
      <c r="AI195" s="25">
        <v>0</v>
      </c>
      <c r="AJ195" s="25">
        <f t="shared" si="48"/>
        <v>0</v>
      </c>
      <c r="AK195" s="24" t="str">
        <f>'GT Data'!N197</f>
        <v>TKNODE_387</v>
      </c>
      <c r="AL195" s="25">
        <f t="shared" si="49"/>
        <v>-22.414316848909102</v>
      </c>
      <c r="AM195" s="25">
        <f t="shared" si="50"/>
        <v>44.447048923747133</v>
      </c>
      <c r="AN195" s="25">
        <f t="shared" si="51"/>
        <v>41.882486611626305</v>
      </c>
      <c r="AO195" s="25">
        <v>0</v>
      </c>
      <c r="AP195" s="25">
        <v>0</v>
      </c>
      <c r="AQ195" s="25">
        <v>0</v>
      </c>
    </row>
    <row r="196" spans="1:43" x14ac:dyDescent="0.3">
      <c r="A196" t="str">
        <f>'Calculated Tab Properties'!A196</f>
        <v>TAB_6_194</v>
      </c>
      <c r="B196">
        <f>'Calculated Tab Properties'!B196</f>
        <v>2.1472000000000002</v>
      </c>
      <c r="C196">
        <f>'Calculated Tab Properties'!C196</f>
        <v>8.4602982889787626E-3</v>
      </c>
      <c r="D196">
        <f>'Calculated Tab Properties'!D196</f>
        <v>0.48473938538023481</v>
      </c>
      <c r="E196">
        <f>'Calculated Tab Properties'!E196</f>
        <v>4.8694608688017116</v>
      </c>
      <c r="F196">
        <f>'Calculated Tab Properties'!F196</f>
        <v>1.7694608257619748</v>
      </c>
      <c r="G196">
        <f>'Calculated Tab Properties'!G196</f>
        <v>3.1000000430397368</v>
      </c>
      <c r="H196">
        <f>'Calculated Tab Properties'!H196</f>
        <v>2.5734517269748447</v>
      </c>
      <c r="I196">
        <f>'Calculated Tab Properties'!I196</f>
        <v>0.14999996796719645</v>
      </c>
      <c r="J196" s="20">
        <f>'Calculated Tab Properties'!J196</f>
        <v>0.89015026405194975</v>
      </c>
      <c r="K196">
        <f>'Calculated Tab Properties'!K196</f>
        <v>21.857232</v>
      </c>
      <c r="L196">
        <f>'Calculated Tab Properties'!L196</f>
        <v>0.23002990734905673</v>
      </c>
      <c r="M196">
        <f>'Calculated Tab Properties'!M196</f>
        <v>0.4030000055951658</v>
      </c>
      <c r="N196">
        <f>'Calculated Tab Properties'!N196</f>
        <v>0.33454872450672984</v>
      </c>
      <c r="O196" s="27">
        <v>0</v>
      </c>
      <c r="P196" s="27">
        <v>0</v>
      </c>
      <c r="Q196">
        <v>0</v>
      </c>
      <c r="R196">
        <f>'Calculated Tab Properties'!R196</f>
        <v>1</v>
      </c>
      <c r="T196" s="1">
        <v>0</v>
      </c>
      <c r="U196" s="1">
        <v>0</v>
      </c>
      <c r="V196">
        <f>T196*'GEOMETRIC INPUTS'!S196</f>
        <v>0</v>
      </c>
      <c r="W196">
        <v>195</v>
      </c>
      <c r="X196">
        <f t="shared" si="39"/>
        <v>0</v>
      </c>
      <c r="Y196">
        <f t="shared" si="40"/>
        <v>0</v>
      </c>
      <c r="Z196" s="27">
        <f t="shared" si="41"/>
        <v>-2.0908740156479562</v>
      </c>
      <c r="AA196" s="27">
        <f t="shared" si="42"/>
        <v>24.915684653098907</v>
      </c>
      <c r="AB196" s="27">
        <f t="shared" si="43"/>
        <v>20.445883554393227</v>
      </c>
      <c r="AC196" s="27">
        <f t="shared" si="44"/>
        <v>-20.445883554393227</v>
      </c>
      <c r="AD196" s="24" t="str">
        <f>'GT Data'!D198</f>
        <v>TKNODE_388</v>
      </c>
      <c r="AE196" s="25">
        <f t="shared" si="45"/>
        <v>0.17297621012513442</v>
      </c>
      <c r="AF196" s="25">
        <f t="shared" si="46"/>
        <v>-20.445151834861441</v>
      </c>
      <c r="AG196" s="25">
        <f t="shared" si="47"/>
        <v>-2.0908740156479562</v>
      </c>
      <c r="AH196" s="25">
        <v>0</v>
      </c>
      <c r="AI196" s="25">
        <v>0</v>
      </c>
      <c r="AJ196" s="25">
        <f t="shared" si="48"/>
        <v>0</v>
      </c>
      <c r="AK196" s="24" t="str">
        <f>'GT Data'!N198</f>
        <v>TKNODE_389</v>
      </c>
      <c r="AL196" s="25">
        <f t="shared" si="49"/>
        <v>-0.17297621012513442</v>
      </c>
      <c r="AM196" s="25">
        <f t="shared" si="50"/>
        <v>20.445151834861441</v>
      </c>
      <c r="AN196" s="25">
        <f t="shared" si="51"/>
        <v>24.915684653098907</v>
      </c>
      <c r="AO196" s="25">
        <v>0</v>
      </c>
      <c r="AP196" s="25">
        <v>0</v>
      </c>
      <c r="AQ196" s="25">
        <v>0</v>
      </c>
    </row>
    <row r="197" spans="1:43" x14ac:dyDescent="0.3">
      <c r="A197" t="str">
        <f>'Calculated Tab Properties'!A197</f>
        <v>TAB_6_195</v>
      </c>
      <c r="B197">
        <f>'Calculated Tab Properties'!B197</f>
        <v>1.1543000000000001</v>
      </c>
      <c r="C197">
        <f>'Calculated Tab Properties'!C197</f>
        <v>3.141592674663217</v>
      </c>
      <c r="D197">
        <f>'Calculated Tab Properties'!D197</f>
        <v>180.00000120741825</v>
      </c>
      <c r="E197">
        <f>'Calculated Tab Properties'!E197</f>
        <v>4.0763133000000007</v>
      </c>
      <c r="F197">
        <f>'Calculated Tab Properties'!F197</f>
        <v>1.7763132999999998</v>
      </c>
      <c r="G197">
        <f>'Calculated Tab Properties'!G197</f>
        <v>2.3000000000000025</v>
      </c>
      <c r="H197">
        <f>'Calculated Tab Properties'!H197</f>
        <v>2.5777693748194173</v>
      </c>
      <c r="I197">
        <f>'Calculated Tab Properties'!I197</f>
        <v>0.14999999999999991</v>
      </c>
      <c r="J197" s="20">
        <f>'Calculated Tab Properties'!J197</f>
        <v>-0.88808436395508039</v>
      </c>
      <c r="K197">
        <f>'Calculated Tab Properties'!K197</f>
        <v>12.693072000000001</v>
      </c>
      <c r="L197">
        <f>'Calculated Tab Properties'!L197</f>
        <v>0.23092072899999996</v>
      </c>
      <c r="M197">
        <f>'Calculated Tab Properties'!M197</f>
        <v>0.29900000000000032</v>
      </c>
      <c r="N197">
        <f>'Calculated Tab Properties'!N197</f>
        <v>0.33511001872652424</v>
      </c>
      <c r="O197" s="27">
        <v>0</v>
      </c>
      <c r="P197" s="27">
        <v>0</v>
      </c>
      <c r="Q197">
        <v>0</v>
      </c>
      <c r="R197">
        <f>'Calculated Tab Properties'!R197</f>
        <v>1</v>
      </c>
      <c r="T197" s="1">
        <v>0</v>
      </c>
      <c r="U197" s="1">
        <v>0</v>
      </c>
      <c r="V197">
        <f>T197*'GEOMETRIC INPUTS'!S197</f>
        <v>0</v>
      </c>
      <c r="W197">
        <v>196</v>
      </c>
      <c r="X197">
        <f t="shared" si="39"/>
        <v>0</v>
      </c>
      <c r="Y197">
        <f t="shared" si="40"/>
        <v>0</v>
      </c>
      <c r="Z197" s="27">
        <f t="shared" si="41"/>
        <v>-1.1499756371332706</v>
      </c>
      <c r="AA197" s="27">
        <f t="shared" si="42"/>
        <v>14.708078384859794</v>
      </c>
      <c r="AB197" s="27">
        <f t="shared" si="43"/>
        <v>-11.142480926742707</v>
      </c>
      <c r="AC197" s="27">
        <f t="shared" si="44"/>
        <v>11.142480926742707</v>
      </c>
      <c r="AD197" s="24" t="str">
        <f>'GT Data'!D199</f>
        <v>TKNODE_390</v>
      </c>
      <c r="AE197" s="25">
        <f t="shared" si="45"/>
        <v>2.348102224437503E-7</v>
      </c>
      <c r="AF197" s="25">
        <f t="shared" si="46"/>
        <v>-11.142480926742705</v>
      </c>
      <c r="AG197" s="25">
        <f t="shared" si="47"/>
        <v>-1.1499756371332706</v>
      </c>
      <c r="AH197" s="25">
        <v>0</v>
      </c>
      <c r="AI197" s="25">
        <v>0</v>
      </c>
      <c r="AJ197" s="25">
        <f t="shared" si="48"/>
        <v>0</v>
      </c>
      <c r="AK197" s="24" t="str">
        <f>'GT Data'!N199</f>
        <v>TKNODE_391</v>
      </c>
      <c r="AL197" s="25">
        <f t="shared" si="49"/>
        <v>-2.348102224437503E-7</v>
      </c>
      <c r="AM197" s="25">
        <f t="shared" si="50"/>
        <v>11.142480926742705</v>
      </c>
      <c r="AN197" s="25">
        <f t="shared" si="51"/>
        <v>14.708078384859794</v>
      </c>
      <c r="AO197" s="25">
        <v>0</v>
      </c>
      <c r="AP197" s="25">
        <v>0</v>
      </c>
      <c r="AQ197" s="25">
        <v>0</v>
      </c>
    </row>
    <row r="198" spans="1:43" x14ac:dyDescent="0.3">
      <c r="A198" t="str">
        <f>'Calculated Tab Properties'!A198</f>
        <v>TAB_6_196</v>
      </c>
      <c r="B198">
        <f>'Calculated Tab Properties'!B198</f>
        <v>2.2924000000000002</v>
      </c>
      <c r="C198">
        <f>'Calculated Tab Properties'!C198</f>
        <v>3.141592674663217</v>
      </c>
      <c r="D198">
        <f>'Calculated Tab Properties'!D198</f>
        <v>180.00000120741825</v>
      </c>
      <c r="E198">
        <f>'Calculated Tab Properties'!E198</f>
        <v>4.287559700000001</v>
      </c>
      <c r="F198">
        <f>'Calculated Tab Properties'!F198</f>
        <v>2.5875597000000017</v>
      </c>
      <c r="G198">
        <f>'Calculated Tab Properties'!G198</f>
        <v>1.7000000000000002</v>
      </c>
      <c r="H198">
        <f>'Calculated Tab Properties'!H198</f>
        <v>3.1530457166149848</v>
      </c>
      <c r="I198">
        <f>'Calculated Tab Properties'!I198</f>
        <v>0.14999999999999947</v>
      </c>
      <c r="J198" s="20">
        <f>'Calculated Tab Properties'!J198</f>
        <v>-0.68711219994395911</v>
      </c>
      <c r="K198">
        <f>'Calculated Tab Properties'!K198</f>
        <v>19.504032000000002</v>
      </c>
      <c r="L198">
        <f>'Calculated Tab Properties'!L198</f>
        <v>0.33638276100000025</v>
      </c>
      <c r="M198">
        <f>'Calculated Tab Properties'!M198</f>
        <v>0.22100000000000003</v>
      </c>
      <c r="N198">
        <f>'Calculated Tab Properties'!N198</f>
        <v>0.40989594315994804</v>
      </c>
      <c r="O198" s="27">
        <v>0</v>
      </c>
      <c r="P198" s="27">
        <v>0</v>
      </c>
      <c r="Q198">
        <v>0</v>
      </c>
      <c r="R198">
        <f>'Calculated Tab Properties'!R198</f>
        <v>1</v>
      </c>
      <c r="T198" s="1">
        <v>0</v>
      </c>
      <c r="U198" s="1">
        <v>0</v>
      </c>
      <c r="V198">
        <f>T198*'GEOMETRIC INPUTS'!S198</f>
        <v>0</v>
      </c>
      <c r="W198">
        <v>197</v>
      </c>
      <c r="X198">
        <f t="shared" si="39"/>
        <v>0</v>
      </c>
      <c r="Y198">
        <f t="shared" si="40"/>
        <v>0</v>
      </c>
      <c r="Z198" s="27">
        <f t="shared" si="41"/>
        <v>-1.035048413349003</v>
      </c>
      <c r="AA198" s="27">
        <f t="shared" si="42"/>
        <v>21.506359117508953</v>
      </c>
      <c r="AB198" s="27">
        <f t="shared" si="43"/>
        <v>-24.71279839092346</v>
      </c>
      <c r="AC198" s="27">
        <f t="shared" si="44"/>
        <v>24.71279839092346</v>
      </c>
      <c r="AD198" s="24" t="str">
        <f>'GT Data'!D200</f>
        <v>TKNODE_392</v>
      </c>
      <c r="AE198" s="25">
        <f t="shared" si="45"/>
        <v>5.2078327309074745E-7</v>
      </c>
      <c r="AF198" s="25">
        <f t="shared" si="46"/>
        <v>-24.712798390923453</v>
      </c>
      <c r="AG198" s="25">
        <f t="shared" si="47"/>
        <v>-1.035048413349003</v>
      </c>
      <c r="AH198" s="25">
        <v>0</v>
      </c>
      <c r="AI198" s="25">
        <v>0</v>
      </c>
      <c r="AJ198" s="25">
        <f t="shared" si="48"/>
        <v>0</v>
      </c>
      <c r="AK198" s="24" t="str">
        <f>'GT Data'!N200</f>
        <v>TKNODE_393</v>
      </c>
      <c r="AL198" s="25">
        <f t="shared" si="49"/>
        <v>-5.2078327309074745E-7</v>
      </c>
      <c r="AM198" s="25">
        <f t="shared" si="50"/>
        <v>24.712798390923453</v>
      </c>
      <c r="AN198" s="25">
        <f t="shared" si="51"/>
        <v>21.506359117508953</v>
      </c>
      <c r="AO198" s="25">
        <v>0</v>
      </c>
      <c r="AP198" s="25">
        <v>0</v>
      </c>
      <c r="AQ198" s="25">
        <v>0</v>
      </c>
    </row>
    <row r="199" spans="1:43" x14ac:dyDescent="0.3">
      <c r="A199" t="str">
        <f>'Calculated Tab Properties'!A199</f>
        <v>TAB_6_197</v>
      </c>
      <c r="B199">
        <f>'Calculated Tab Properties'!B199</f>
        <v>3.0865999999999998</v>
      </c>
      <c r="C199">
        <f>'Calculated Tab Properties'!C199</f>
        <v>0.77926338486444535</v>
      </c>
      <c r="D199">
        <f>'Calculated Tab Properties'!D199</f>
        <v>44.648503081811469</v>
      </c>
      <c r="E199">
        <f>'Calculated Tab Properties'!E199</f>
        <v>2.6372915544489368</v>
      </c>
      <c r="F199">
        <f>'Calculated Tab Properties'!F199</f>
        <v>0.53729162159789956</v>
      </c>
      <c r="G199">
        <f>'Calculated Tab Properties'!G199</f>
        <v>2.099999932851039</v>
      </c>
      <c r="H199">
        <f>'Calculated Tab Properties'!H199</f>
        <v>2.0372155190106152</v>
      </c>
      <c r="I199">
        <f>'Calculated Tab Properties'!I199</f>
        <v>0.15000004031882772</v>
      </c>
      <c r="J199" s="20">
        <f>'Calculated Tab Properties'!J199</f>
        <v>1.3793610765239563</v>
      </c>
      <c r="K199">
        <f>'Calculated Tab Properties'!K199</f>
        <v>54.355368000000006</v>
      </c>
      <c r="L199">
        <f>'Calculated Tab Properties'!L199</f>
        <v>6.984791080772694E-2</v>
      </c>
      <c r="M199">
        <f>'Calculated Tab Properties'!M199</f>
        <v>0.27299999127063507</v>
      </c>
      <c r="N199">
        <f>'Calculated Tab Properties'!N199</f>
        <v>0.26483801747137997</v>
      </c>
      <c r="O199" s="27">
        <v>0</v>
      </c>
      <c r="P199" s="27">
        <v>0</v>
      </c>
      <c r="Q199">
        <v>0</v>
      </c>
      <c r="R199">
        <f>'Calculated Tab Properties'!R199</f>
        <v>1</v>
      </c>
      <c r="T199" s="1">
        <v>0</v>
      </c>
      <c r="U199" s="1">
        <v>0</v>
      </c>
      <c r="V199">
        <f>T199*'GEOMETRIC INPUTS'!S199</f>
        <v>0</v>
      </c>
      <c r="W199">
        <v>198</v>
      </c>
      <c r="X199">
        <f t="shared" si="39"/>
        <v>0</v>
      </c>
      <c r="Y199">
        <f t="shared" si="40"/>
        <v>0</v>
      </c>
      <c r="Z199" s="27">
        <f t="shared" si="41"/>
        <v>-15.673412139830061</v>
      </c>
      <c r="AA199" s="27">
        <f t="shared" si="42"/>
        <v>70.636466059379799</v>
      </c>
      <c r="AB199" s="27">
        <f t="shared" si="43"/>
        <v>13.74128143694424</v>
      </c>
      <c r="AC199" s="27">
        <f t="shared" si="44"/>
        <v>-13.74128143694424</v>
      </c>
      <c r="AD199" s="24" t="str">
        <f>'GT Data'!D201</f>
        <v>TKNODE_394</v>
      </c>
      <c r="AE199" s="25">
        <f t="shared" si="45"/>
        <v>9.656761914507662</v>
      </c>
      <c r="AF199" s="25">
        <f t="shared" si="46"/>
        <v>-9.775978971735908</v>
      </c>
      <c r="AG199" s="25">
        <f t="shared" si="47"/>
        <v>-15.673412139830061</v>
      </c>
      <c r="AH199" s="25">
        <v>0</v>
      </c>
      <c r="AI199" s="25">
        <v>0</v>
      </c>
      <c r="AJ199" s="25">
        <f t="shared" si="48"/>
        <v>0</v>
      </c>
      <c r="AK199" s="24" t="str">
        <f>'GT Data'!N201</f>
        <v>TKNODE_395</v>
      </c>
      <c r="AL199" s="25">
        <f t="shared" si="49"/>
        <v>-9.656761914507662</v>
      </c>
      <c r="AM199" s="25">
        <f t="shared" si="50"/>
        <v>9.775978971735908</v>
      </c>
      <c r="AN199" s="25">
        <f t="shared" si="51"/>
        <v>70.636466059379799</v>
      </c>
      <c r="AO199" s="25">
        <v>0</v>
      </c>
      <c r="AP199" s="25">
        <v>0</v>
      </c>
      <c r="AQ199" s="25">
        <v>0</v>
      </c>
    </row>
    <row r="200" spans="1:43" x14ac:dyDescent="0.3">
      <c r="A200" t="str">
        <f>'Calculated Tab Properties'!A200</f>
        <v>TAB_6_198</v>
      </c>
      <c r="B200">
        <f>'Calculated Tab Properties'!B200</f>
        <v>3.3532000000000002</v>
      </c>
      <c r="C200">
        <f>'Calculated Tab Properties'!C200</f>
        <v>3.4882795919445728</v>
      </c>
      <c r="D200">
        <f>'Calculated Tab Properties'!D200</f>
        <v>199.86369838004103</v>
      </c>
      <c r="E200">
        <f>'Calculated Tab Properties'!E200</f>
        <v>3.3257601675660564</v>
      </c>
      <c r="F200">
        <f>'Calculated Tab Properties'!F200</f>
        <v>0.62576026411210384</v>
      </c>
      <c r="G200">
        <f>'Calculated Tab Properties'!G200</f>
        <v>2.6999999034539566</v>
      </c>
      <c r="H200">
        <f>'Calculated Tab Properties'!H200</f>
        <v>2.055774664662414</v>
      </c>
      <c r="I200">
        <f>'Calculated Tab Properties'!I200</f>
        <v>0.15000003657202865</v>
      </c>
      <c r="J200" s="20">
        <f>'Calculated Tab Properties'!J200</f>
        <v>1.3373255428646178</v>
      </c>
      <c r="K200">
        <f>'Calculated Tab Properties'!K200</f>
        <v>24.825372000000005</v>
      </c>
      <c r="L200">
        <f>'Calculated Tab Properties'!L200</f>
        <v>8.1348834334573503E-2</v>
      </c>
      <c r="M200">
        <f>'Calculated Tab Properties'!M200</f>
        <v>0.35099998744901434</v>
      </c>
      <c r="N200">
        <f>'Calculated Tab Properties'!N200</f>
        <v>0.26725070640611381</v>
      </c>
      <c r="O200" s="27">
        <v>0</v>
      </c>
      <c r="P200" s="27">
        <v>0</v>
      </c>
      <c r="Q200">
        <v>0</v>
      </c>
      <c r="R200">
        <f>'Calculated Tab Properties'!R200</f>
        <v>1</v>
      </c>
      <c r="T200" s="1">
        <v>0</v>
      </c>
      <c r="U200" s="1">
        <v>0</v>
      </c>
      <c r="V200">
        <f>T200*'GEOMETRIC INPUTS'!S200</f>
        <v>0</v>
      </c>
      <c r="W200">
        <v>199</v>
      </c>
      <c r="X200">
        <f t="shared" si="39"/>
        <v>0</v>
      </c>
      <c r="Y200">
        <f t="shared" si="40"/>
        <v>0</v>
      </c>
      <c r="Z200" s="27">
        <f t="shared" si="41"/>
        <v>-6.6674163881551705</v>
      </c>
      <c r="AA200" s="27">
        <f t="shared" si="42"/>
        <v>32.192387916344877</v>
      </c>
      <c r="AB200" s="27">
        <f t="shared" si="43"/>
        <v>7.7191428440248862</v>
      </c>
      <c r="AC200" s="27">
        <f t="shared" si="44"/>
        <v>-7.7191428440248862</v>
      </c>
      <c r="AD200" s="24" t="str">
        <f>'GT Data'!D202</f>
        <v>TKNODE_396</v>
      </c>
      <c r="AE200" s="25">
        <f t="shared" si="45"/>
        <v>-2.6228391599660763</v>
      </c>
      <c r="AF200" s="25">
        <f t="shared" si="46"/>
        <v>7.2598816097377963</v>
      </c>
      <c r="AG200" s="25">
        <f t="shared" si="47"/>
        <v>-6.6674163881551705</v>
      </c>
      <c r="AH200" s="25">
        <v>0</v>
      </c>
      <c r="AI200" s="25">
        <v>0</v>
      </c>
      <c r="AJ200" s="25">
        <f t="shared" si="48"/>
        <v>0</v>
      </c>
      <c r="AK200" s="24" t="str">
        <f>'GT Data'!N202</f>
        <v>TKNODE_397</v>
      </c>
      <c r="AL200" s="25">
        <f t="shared" si="49"/>
        <v>2.6228391599660763</v>
      </c>
      <c r="AM200" s="25">
        <f t="shared" si="50"/>
        <v>-7.2598816097377963</v>
      </c>
      <c r="AN200" s="25">
        <f t="shared" si="51"/>
        <v>32.192387916344877</v>
      </c>
      <c r="AO200" s="25">
        <v>0</v>
      </c>
      <c r="AP200" s="25">
        <v>0</v>
      </c>
      <c r="AQ200" s="25">
        <v>0</v>
      </c>
    </row>
    <row r="201" spans="1:43" x14ac:dyDescent="0.3">
      <c r="A201" t="str">
        <f>'Calculated Tab Properties'!A201</f>
        <v>TAB_6_199</v>
      </c>
      <c r="B201">
        <f>'Calculated Tab Properties'!B201</f>
        <v>4.6191000000000004</v>
      </c>
      <c r="C201">
        <f>'Calculated Tab Properties'!C201</f>
        <v>4.8152249424051803</v>
      </c>
      <c r="D201">
        <f>'Calculated Tab Properties'!D201</f>
        <v>275.89206660594169</v>
      </c>
      <c r="E201">
        <f>'Calculated Tab Properties'!E201</f>
        <v>3.7246127779679328</v>
      </c>
      <c r="F201">
        <f>'Calculated Tab Properties'!F201</f>
        <v>1.2246127809311809</v>
      </c>
      <c r="G201">
        <f>'Calculated Tab Properties'!G201</f>
        <v>2.4999999970367521</v>
      </c>
      <c r="H201">
        <f>'Calculated Tab Properties'!H201</f>
        <v>2.2702086967701738</v>
      </c>
      <c r="I201">
        <f>'Calculated Tab Properties'!I201</f>
        <v>0.14999994206495562</v>
      </c>
      <c r="J201" s="20">
        <f>'Calculated Tab Properties'!J201</f>
        <v>1.0779215591899984</v>
      </c>
      <c r="K201">
        <f>'Calculated Tab Properties'!K201</f>
        <v>21.880763999999999</v>
      </c>
      <c r="L201">
        <f>'Calculated Tab Properties'!L201</f>
        <v>0.15919966152105353</v>
      </c>
      <c r="M201">
        <f>'Calculated Tab Properties'!M201</f>
        <v>0.32499999961477777</v>
      </c>
      <c r="N201">
        <f>'Calculated Tab Properties'!N201</f>
        <v>0.29512713058012258</v>
      </c>
      <c r="O201" s="27">
        <v>0</v>
      </c>
      <c r="P201" s="27">
        <v>0</v>
      </c>
      <c r="Q201">
        <v>0</v>
      </c>
      <c r="R201">
        <f>'Calculated Tab Properties'!R201</f>
        <v>1</v>
      </c>
      <c r="T201" s="1">
        <v>0</v>
      </c>
      <c r="U201" s="1">
        <v>0</v>
      </c>
      <c r="V201">
        <f>T201*'GEOMETRIC INPUTS'!S201</f>
        <v>0</v>
      </c>
      <c r="W201">
        <v>200</v>
      </c>
      <c r="X201">
        <f t="shared" si="39"/>
        <v>0</v>
      </c>
      <c r="Y201">
        <f t="shared" si="40"/>
        <v>0</v>
      </c>
      <c r="Z201" s="27">
        <f t="shared" si="41"/>
        <v>-2.9322610519662762</v>
      </c>
      <c r="AA201" s="27">
        <f t="shared" si="42"/>
        <v>25.592351843682231</v>
      </c>
      <c r="AB201" s="27">
        <f t="shared" si="43"/>
        <v>13.903814831208022</v>
      </c>
      <c r="AC201" s="27">
        <f t="shared" si="44"/>
        <v>-13.903814831208022</v>
      </c>
      <c r="AD201" s="24" t="str">
        <f>'GT Data'!D203</f>
        <v>TKNODE_398</v>
      </c>
      <c r="AE201" s="25">
        <f t="shared" si="45"/>
        <v>-13.830361542393083</v>
      </c>
      <c r="AF201" s="25">
        <f t="shared" si="46"/>
        <v>-1.4272934061413602</v>
      </c>
      <c r="AG201" s="25">
        <f t="shared" si="47"/>
        <v>-2.9322610519662762</v>
      </c>
      <c r="AH201" s="25">
        <v>0</v>
      </c>
      <c r="AI201" s="25">
        <v>0</v>
      </c>
      <c r="AJ201" s="25">
        <f t="shared" si="48"/>
        <v>0</v>
      </c>
      <c r="AK201" s="24" t="str">
        <f>'GT Data'!N203</f>
        <v>TKNODE_399</v>
      </c>
      <c r="AL201" s="25">
        <f t="shared" si="49"/>
        <v>13.830361542393083</v>
      </c>
      <c r="AM201" s="25">
        <f t="shared" si="50"/>
        <v>1.4272934061413602</v>
      </c>
      <c r="AN201" s="25">
        <f t="shared" si="51"/>
        <v>25.592351843682231</v>
      </c>
      <c r="AO201" s="25">
        <v>0</v>
      </c>
      <c r="AP201" s="25">
        <v>0</v>
      </c>
      <c r="AQ201" s="25">
        <v>0</v>
      </c>
    </row>
    <row r="202" spans="1:43" x14ac:dyDescent="0.3">
      <c r="A202" t="str">
        <f>'Calculated Tab Properties'!A202</f>
        <v>TAB_6_200</v>
      </c>
      <c r="B202">
        <f>'Calculated Tab Properties'!B202</f>
        <v>4.5921000000000003</v>
      </c>
      <c r="C202">
        <f>'Calculated Tab Properties'!C202</f>
        <v>1.4640849164301393</v>
      </c>
      <c r="D202">
        <f>'Calculated Tab Properties'!D202</f>
        <v>83.885886560210821</v>
      </c>
      <c r="E202">
        <f>'Calculated Tab Properties'!E202</f>
        <v>4.6720577870709237</v>
      </c>
      <c r="F202">
        <f>'Calculated Tab Properties'!F202</f>
        <v>1.9720577805154829</v>
      </c>
      <c r="G202">
        <f>'Calculated Tab Properties'!G202</f>
        <v>2.7000000065554408</v>
      </c>
      <c r="H202">
        <f>'Calculated Tab Properties'!H202</f>
        <v>2.7055302656845659</v>
      </c>
      <c r="I202">
        <f>'Calculated Tab Properties'!I202</f>
        <v>0.15000004435732722</v>
      </c>
      <c r="J202" s="20">
        <f>'Calculated Tab Properties'!J202</f>
        <v>0.83192126324792803</v>
      </c>
      <c r="K202">
        <f>'Calculated Tab Properties'!K202</f>
        <v>103.44667200000001</v>
      </c>
      <c r="L202">
        <f>'Calculated Tab Properties'!L202</f>
        <v>0.25636751146701275</v>
      </c>
      <c r="M202">
        <f>'Calculated Tab Properties'!M202</f>
        <v>0.35100000085220734</v>
      </c>
      <c r="N202">
        <f>'Calculated Tab Properties'!N202</f>
        <v>0.35171893453899356</v>
      </c>
      <c r="O202" s="27">
        <v>0</v>
      </c>
      <c r="P202" s="27">
        <v>0</v>
      </c>
      <c r="Q202">
        <v>0</v>
      </c>
      <c r="R202">
        <f>'Calculated Tab Properties'!R202</f>
        <v>1</v>
      </c>
      <c r="T202" s="1">
        <v>0</v>
      </c>
      <c r="U202" s="1">
        <v>0</v>
      </c>
      <c r="V202">
        <f>T202*'GEOMETRIC INPUTS'!S202</f>
        <v>0</v>
      </c>
      <c r="W202">
        <v>201</v>
      </c>
      <c r="X202">
        <f t="shared" si="39"/>
        <v>0</v>
      </c>
      <c r="Y202">
        <f t="shared" si="40"/>
        <v>0</v>
      </c>
      <c r="Z202" s="27">
        <f t="shared" si="41"/>
        <v>-7.980531693130744</v>
      </c>
      <c r="AA202" s="27">
        <f t="shared" si="42"/>
        <v>112.38629013998897</v>
      </c>
      <c r="AB202" s="27">
        <f t="shared" si="43"/>
        <v>102.70757499042112</v>
      </c>
      <c r="AC202" s="27">
        <f t="shared" si="44"/>
        <v>-102.70757499042112</v>
      </c>
      <c r="AD202" s="24" t="str">
        <f>'GT Data'!D204</f>
        <v>TKNODE_400</v>
      </c>
      <c r="AE202" s="25">
        <f t="shared" si="45"/>
        <v>102.12334743188636</v>
      </c>
      <c r="AF202" s="25">
        <f t="shared" si="46"/>
        <v>-10.93928104215304</v>
      </c>
      <c r="AG202" s="25">
        <f t="shared" si="47"/>
        <v>-7.980531693130744</v>
      </c>
      <c r="AH202" s="25">
        <v>0</v>
      </c>
      <c r="AI202" s="25">
        <v>0</v>
      </c>
      <c r="AJ202" s="25">
        <f t="shared" si="48"/>
        <v>0</v>
      </c>
      <c r="AK202" s="24" t="str">
        <f>'GT Data'!N204</f>
        <v>TKNODE_401</v>
      </c>
      <c r="AL202" s="25">
        <f t="shared" si="49"/>
        <v>-102.12334743188636</v>
      </c>
      <c r="AM202" s="25">
        <f t="shared" si="50"/>
        <v>10.93928104215304</v>
      </c>
      <c r="AN202" s="25">
        <f t="shared" si="51"/>
        <v>112.38629013998897</v>
      </c>
      <c r="AO202" s="25">
        <v>0</v>
      </c>
      <c r="AP202" s="25">
        <v>0</v>
      </c>
      <c r="AQ202" s="25">
        <v>0</v>
      </c>
    </row>
    <row r="203" spans="1:43" x14ac:dyDescent="0.3">
      <c r="A203" t="str">
        <f>'Calculated Tab Properties'!A203</f>
        <v>TAB_6_201</v>
      </c>
      <c r="B203">
        <f>'Calculated Tab Properties'!B203</f>
        <v>3.9773000000000001</v>
      </c>
      <c r="C203">
        <f>'Calculated Tab Properties'!C203</f>
        <v>0.29706382757470484</v>
      </c>
      <c r="D203">
        <f>'Calculated Tab Properties'!D203</f>
        <v>17.020503566032595</v>
      </c>
      <c r="E203">
        <f>'Calculated Tab Properties'!E203</f>
        <v>4.2247456726117436</v>
      </c>
      <c r="F203">
        <f>'Calculated Tab Properties'!F203</f>
        <v>1.1247455885821156</v>
      </c>
      <c r="G203">
        <f>'Calculated Tab Properties'!G203</f>
        <v>3.1000000840296287</v>
      </c>
      <c r="H203">
        <f>'Calculated Tab Properties'!H203</f>
        <v>2.2248888819164097</v>
      </c>
      <c r="I203">
        <f>'Calculated Tab Properties'!I203</f>
        <v>0.14999999443469944</v>
      </c>
      <c r="J203" s="20">
        <f>'Calculated Tab Properties'!J203</f>
        <v>1.1173010890560917</v>
      </c>
      <c r="K203">
        <f>'Calculated Tab Properties'!K203</f>
        <v>19.939152000000004</v>
      </c>
      <c r="L203">
        <f>'Calculated Tab Properties'!L203</f>
        <v>0.14621692651567503</v>
      </c>
      <c r="M203">
        <f>'Calculated Tab Properties'!M203</f>
        <v>0.40300001092385174</v>
      </c>
      <c r="N203">
        <f>'Calculated Tab Properties'!N203</f>
        <v>0.28923555464913325</v>
      </c>
      <c r="O203" s="27">
        <v>0</v>
      </c>
      <c r="P203" s="27">
        <v>0</v>
      </c>
      <c r="Q203">
        <v>0</v>
      </c>
      <c r="R203">
        <f>'Calculated Tab Properties'!R203</f>
        <v>1</v>
      </c>
      <c r="T203" s="1">
        <v>0</v>
      </c>
      <c r="U203" s="1">
        <v>0</v>
      </c>
      <c r="V203">
        <f>T203*'GEOMETRIC INPUTS'!S203</f>
        <v>0</v>
      </c>
      <c r="W203">
        <v>202</v>
      </c>
      <c r="X203">
        <f t="shared" si="39"/>
        <v>0</v>
      </c>
      <c r="Y203">
        <f t="shared" si="40"/>
        <v>0</v>
      </c>
      <c r="Z203" s="27">
        <f t="shared" si="41"/>
        <v>-3.1414164565103677</v>
      </c>
      <c r="AA203" s="27">
        <f t="shared" si="42"/>
        <v>23.919020948599027</v>
      </c>
      <c r="AB203" s="27">
        <f t="shared" si="43"/>
        <v>11.798455392229178</v>
      </c>
      <c r="AC203" s="27">
        <f t="shared" si="44"/>
        <v>-11.798455392229178</v>
      </c>
      <c r="AD203" s="24" t="str">
        <f>'GT Data'!D205</f>
        <v>TKNODE_402</v>
      </c>
      <c r="AE203" s="25">
        <f t="shared" si="45"/>
        <v>3.4535719411592862</v>
      </c>
      <c r="AF203" s="25">
        <f t="shared" si="46"/>
        <v>-11.28168384992502</v>
      </c>
      <c r="AG203" s="25">
        <f t="shared" si="47"/>
        <v>-3.1414164565103677</v>
      </c>
      <c r="AH203" s="25">
        <v>0</v>
      </c>
      <c r="AI203" s="25">
        <v>0</v>
      </c>
      <c r="AJ203" s="25">
        <f t="shared" si="48"/>
        <v>0</v>
      </c>
      <c r="AK203" s="24" t="str">
        <f>'GT Data'!N205</f>
        <v>TKNODE_403</v>
      </c>
      <c r="AL203" s="25">
        <f t="shared" si="49"/>
        <v>-3.4535719411592862</v>
      </c>
      <c r="AM203" s="25">
        <f t="shared" si="50"/>
        <v>11.28168384992502</v>
      </c>
      <c r="AN203" s="25">
        <f t="shared" si="51"/>
        <v>23.919020948599027</v>
      </c>
      <c r="AO203" s="25">
        <v>0</v>
      </c>
      <c r="AP203" s="25">
        <v>0</v>
      </c>
      <c r="AQ203" s="25">
        <v>0</v>
      </c>
    </row>
    <row r="204" spans="1:43" x14ac:dyDescent="0.3">
      <c r="A204" t="str">
        <f>'Calculated Tab Properties'!A204</f>
        <v>TAB_6_202</v>
      </c>
      <c r="B204">
        <f>'Calculated Tab Properties'!B204</f>
        <v>2.4163999999999999</v>
      </c>
      <c r="C204">
        <f>'Calculated Tab Properties'!C204</f>
        <v>4.3048009745122329</v>
      </c>
      <c r="D204">
        <f>'Calculated Tab Properties'!D204</f>
        <v>246.6469274833548</v>
      </c>
      <c r="E204">
        <f>'Calculated Tab Properties'!E204</f>
        <v>3.0434009291789552</v>
      </c>
      <c r="F204">
        <f>'Calculated Tab Properties'!F204</f>
        <v>0.74340089967316836</v>
      </c>
      <c r="G204">
        <f>'Calculated Tab Properties'!G204</f>
        <v>2.300000029505787</v>
      </c>
      <c r="H204">
        <f>'Calculated Tab Properties'!H204</f>
        <v>2.0861746669300181</v>
      </c>
      <c r="I204">
        <f>'Calculated Tab Properties'!I204</f>
        <v>0.15000005064119026</v>
      </c>
      <c r="J204" s="20">
        <f>'Calculated Tab Properties'!J204</f>
        <v>1.2823693409694521</v>
      </c>
      <c r="K204">
        <f>'Calculated Tab Properties'!K204</f>
        <v>57.854088000000012</v>
      </c>
      <c r="L204">
        <f>'Calculated Tab Properties'!L204</f>
        <v>9.6642116957511889E-2</v>
      </c>
      <c r="M204">
        <f>'Calculated Tab Properties'!M204</f>
        <v>0.29900000383575231</v>
      </c>
      <c r="N204">
        <f>'Calculated Tab Properties'!N204</f>
        <v>0.27120270670090235</v>
      </c>
      <c r="O204" s="27">
        <v>0</v>
      </c>
      <c r="P204" s="27">
        <v>0</v>
      </c>
      <c r="Q204">
        <v>0</v>
      </c>
      <c r="R204">
        <f>'Calculated Tab Properties'!R204</f>
        <v>1</v>
      </c>
      <c r="T204" s="1">
        <v>0</v>
      </c>
      <c r="U204" s="1">
        <v>0</v>
      </c>
      <c r="V204">
        <f>T204*'GEOMETRIC INPUTS'!S204</f>
        <v>0</v>
      </c>
      <c r="W204">
        <v>203</v>
      </c>
      <c r="X204">
        <f t="shared" ref="X204:X267" si="52">V204*COS(C204)</f>
        <v>0</v>
      </c>
      <c r="Y204">
        <f t="shared" ref="Y204:Y267" si="53">V204*SIN(C204)</f>
        <v>0</v>
      </c>
      <c r="Z204" s="27">
        <f t="shared" ref="Z204:Z267" si="54">(F204/2*L204-G204/2*M204-G204/2*O204-I204*(K204+P204)-Q204)/F204</f>
        <v>-12.087749993612467</v>
      </c>
      <c r="AA204" s="27">
        <f t="shared" ref="AA204:AA267" si="55">SUM(K204:N204) + P204+O204-Z204</f>
        <v>70.60868282110664</v>
      </c>
      <c r="AB204" s="27">
        <f t="shared" ref="AB204:AB267" si="56">(N204*H204*COS(J204) + 2*H204*COS(J204)*(L204+M204+O204+K204+P204-Z204)/(2*H204*SIN(J204)))</f>
        <v>21.030097301040819</v>
      </c>
      <c r="AC204" s="27">
        <f t="shared" ref="AC204:AC267" si="57">X204-AB204</f>
        <v>-21.030097301040819</v>
      </c>
      <c r="AD204" s="24" t="str">
        <f>'GT Data'!D206</f>
        <v>TKNODE_404</v>
      </c>
      <c r="AE204" s="25">
        <f t="shared" ref="AE204:AE267" si="58">-AC204*SIN(C204) + Y204*COS(C204)</f>
        <v>-19.307303264891445</v>
      </c>
      <c r="AF204" s="25">
        <f t="shared" ref="AF204:AF267" si="59">AC204*COS(C204) + Y204*SIN(C204)</f>
        <v>8.3362481446245624</v>
      </c>
      <c r="AG204" s="25">
        <f t="shared" ref="AG204:AG267" si="60">Z204</f>
        <v>-12.087749993612467</v>
      </c>
      <c r="AH204" s="25">
        <v>0</v>
      </c>
      <c r="AI204" s="25">
        <v>0</v>
      </c>
      <c r="AJ204" s="25">
        <f t="shared" ref="AJ204:AJ267" si="61">Y204*(F204+I204)</f>
        <v>0</v>
      </c>
      <c r="AK204" s="24" t="str">
        <f>'GT Data'!N206</f>
        <v>TKNODE_405</v>
      </c>
      <c r="AL204" s="25">
        <f t="shared" ref="AL204:AL267" si="62">-AB204*SIN(C204)</f>
        <v>19.307303264891445</v>
      </c>
      <c r="AM204" s="25">
        <f t="shared" ref="AM204:AM267" si="63">AB204*COS(C204)</f>
        <v>-8.3362481446245624</v>
      </c>
      <c r="AN204" s="25">
        <f t="shared" ref="AN204:AN267" si="64">AA204</f>
        <v>70.60868282110664</v>
      </c>
      <c r="AO204" s="25">
        <v>0</v>
      </c>
      <c r="AP204" s="25">
        <v>0</v>
      </c>
      <c r="AQ204" s="25">
        <v>0</v>
      </c>
    </row>
    <row r="205" spans="1:43" x14ac:dyDescent="0.3">
      <c r="A205" t="str">
        <f>'Calculated Tab Properties'!A205</f>
        <v>TAB_6_203</v>
      </c>
      <c r="B205">
        <f>'Calculated Tab Properties'!B205</f>
        <v>1.3389</v>
      </c>
      <c r="C205">
        <f>'Calculated Tab Properties'!C205</f>
        <v>4.3067954176795222</v>
      </c>
      <c r="D205">
        <f>'Calculated Tab Properties'!D205</f>
        <v>246.7612006593192</v>
      </c>
      <c r="E205">
        <f>'Calculated Tab Properties'!E205</f>
        <v>3.1534064342382377</v>
      </c>
      <c r="F205">
        <f>'Calculated Tab Properties'!F205</f>
        <v>1.6534063614516668</v>
      </c>
      <c r="G205">
        <f>'Calculated Tab Properties'!G205</f>
        <v>1.5000000727865712</v>
      </c>
      <c r="H205">
        <f>'Calculated Tab Properties'!H205</f>
        <v>2.5023062059407883</v>
      </c>
      <c r="I205">
        <f>'Calculated Tab Properties'!I205</f>
        <v>0.14999993636398629</v>
      </c>
      <c r="J205" s="20">
        <f>'Calculated Tab Properties'!J205</f>
        <v>0.92606737983486243</v>
      </c>
      <c r="K205">
        <f>'Calculated Tab Properties'!K205</f>
        <v>10.966800000000001</v>
      </c>
      <c r="L205">
        <f>'Calculated Tab Properties'!L205</f>
        <v>0.2149428269887167</v>
      </c>
      <c r="M205">
        <f>'Calculated Tab Properties'!M205</f>
        <v>0.19500000946225426</v>
      </c>
      <c r="N205">
        <f>'Calculated Tab Properties'!N205</f>
        <v>0.32529980677230247</v>
      </c>
      <c r="O205" s="27">
        <v>0</v>
      </c>
      <c r="P205" s="27">
        <v>0</v>
      </c>
      <c r="Q205">
        <v>0</v>
      </c>
      <c r="R205">
        <f>'Calculated Tab Properties'!R205</f>
        <v>1</v>
      </c>
      <c r="T205" s="1">
        <v>0</v>
      </c>
      <c r="U205" s="1">
        <v>0</v>
      </c>
      <c r="V205">
        <f>T205*'GEOMETRIC INPUTS'!S205</f>
        <v>0</v>
      </c>
      <c r="W205">
        <v>204</v>
      </c>
      <c r="X205">
        <f t="shared" si="52"/>
        <v>0</v>
      </c>
      <c r="Y205">
        <f t="shared" si="53"/>
        <v>0</v>
      </c>
      <c r="Z205" s="27">
        <f t="shared" si="54"/>
        <v>-0.97590975526879931</v>
      </c>
      <c r="AA205" s="27">
        <f t="shared" si="55"/>
        <v>12.677952398492073</v>
      </c>
      <c r="AB205" s="27">
        <f t="shared" si="56"/>
        <v>9.7774088626759141</v>
      </c>
      <c r="AC205" s="27">
        <f t="shared" si="57"/>
        <v>-9.7774088626759141</v>
      </c>
      <c r="AD205" s="24" t="str">
        <f>'GT Data'!D207</f>
        <v>TKNODE_406</v>
      </c>
      <c r="AE205" s="25">
        <f t="shared" si="58"/>
        <v>-8.9841516509072719</v>
      </c>
      <c r="AF205" s="25">
        <f t="shared" si="59"/>
        <v>3.8578158563406904</v>
      </c>
      <c r="AG205" s="25">
        <f t="shared" si="60"/>
        <v>-0.97590975526879931</v>
      </c>
      <c r="AH205" s="25">
        <v>0</v>
      </c>
      <c r="AI205" s="25">
        <v>0</v>
      </c>
      <c r="AJ205" s="25">
        <f t="shared" si="61"/>
        <v>0</v>
      </c>
      <c r="AK205" s="24" t="str">
        <f>'GT Data'!N207</f>
        <v>TKNODE_407</v>
      </c>
      <c r="AL205" s="25">
        <f t="shared" si="62"/>
        <v>8.9841516509072719</v>
      </c>
      <c r="AM205" s="25">
        <f t="shared" si="63"/>
        <v>-3.8578158563406904</v>
      </c>
      <c r="AN205" s="25">
        <f t="shared" si="64"/>
        <v>12.677952398492073</v>
      </c>
      <c r="AO205" s="25">
        <v>0</v>
      </c>
      <c r="AP205" s="25">
        <v>0</v>
      </c>
      <c r="AQ205" s="25">
        <v>0</v>
      </c>
    </row>
    <row r="206" spans="1:43" x14ac:dyDescent="0.3">
      <c r="A206" t="str">
        <f>'Calculated Tab Properties'!A206</f>
        <v>TAB_6_204</v>
      </c>
      <c r="B206">
        <f>'Calculated Tab Properties'!B206</f>
        <v>1.3796999999999999</v>
      </c>
      <c r="C206">
        <f>'Calculated Tab Properties'!C206</f>
        <v>5.0671061713147072</v>
      </c>
      <c r="D206">
        <f>'Calculated Tab Properties'!D206</f>
        <v>290.32379796102617</v>
      </c>
      <c r="E206">
        <f>'Calculated Tab Properties'!E206</f>
        <v>4.5284523174170674</v>
      </c>
      <c r="F206">
        <f>'Calculated Tab Properties'!F206</f>
        <v>2.0284523153214651</v>
      </c>
      <c r="G206">
        <f>'Calculated Tab Properties'!G206</f>
        <v>2.5000000020956032</v>
      </c>
      <c r="H206">
        <f>'Calculated Tab Properties'!H206</f>
        <v>2.7442034499917574</v>
      </c>
      <c r="I206">
        <f>'Calculated Tab Properties'!I206</f>
        <v>0.14999999602776742</v>
      </c>
      <c r="J206" s="20">
        <f>'Calculated Tab Properties'!J206</f>
        <v>0.81658084033434919</v>
      </c>
      <c r="K206">
        <f>'Calculated Tab Properties'!K206</f>
        <v>26.298564000000002</v>
      </c>
      <c r="L206">
        <f>'Calculated Tab Properties'!L206</f>
        <v>0.26369880099179049</v>
      </c>
      <c r="M206">
        <f>'Calculated Tab Properties'!M206</f>
        <v>0.32500000027242842</v>
      </c>
      <c r="N206">
        <f>'Calculated Tab Properties'!N206</f>
        <v>0.35674644849892845</v>
      </c>
      <c r="O206" s="27">
        <v>0</v>
      </c>
      <c r="P206" s="27">
        <v>0</v>
      </c>
      <c r="Q206">
        <v>0</v>
      </c>
      <c r="R206">
        <f>'Calculated Tab Properties'!R206</f>
        <v>1</v>
      </c>
      <c r="T206" s="1">
        <v>0</v>
      </c>
      <c r="U206" s="1">
        <v>0</v>
      </c>
      <c r="V206">
        <f>T206*'GEOMETRIC INPUTS'!S206</f>
        <v>0</v>
      </c>
      <c r="W206">
        <v>205</v>
      </c>
      <c r="X206">
        <f t="shared" si="52"/>
        <v>0</v>
      </c>
      <c r="Y206">
        <f t="shared" si="53"/>
        <v>0</v>
      </c>
      <c r="Z206" s="27">
        <f t="shared" si="54"/>
        <v>-2.0131527094144452</v>
      </c>
      <c r="AA206" s="27">
        <f t="shared" si="55"/>
        <v>29.257161959177594</v>
      </c>
      <c r="AB206" s="27">
        <f t="shared" si="56"/>
        <v>27.82231255560195</v>
      </c>
      <c r="AC206" s="27">
        <f t="shared" si="57"/>
        <v>-27.82231255560195</v>
      </c>
      <c r="AD206" s="24" t="str">
        <f>'GT Data'!D208</f>
        <v>TKNODE_408</v>
      </c>
      <c r="AE206" s="25">
        <f t="shared" si="58"/>
        <v>-26.090227616149388</v>
      </c>
      <c r="AF206" s="25">
        <f t="shared" si="59"/>
        <v>-9.6633896164400621</v>
      </c>
      <c r="AG206" s="25">
        <f t="shared" si="60"/>
        <v>-2.0131527094144452</v>
      </c>
      <c r="AH206" s="25">
        <v>0</v>
      </c>
      <c r="AI206" s="25">
        <v>0</v>
      </c>
      <c r="AJ206" s="25">
        <f t="shared" si="61"/>
        <v>0</v>
      </c>
      <c r="AK206" s="24" t="str">
        <f>'GT Data'!N208</f>
        <v>TKNODE_409</v>
      </c>
      <c r="AL206" s="25">
        <f t="shared" si="62"/>
        <v>26.090227616149388</v>
      </c>
      <c r="AM206" s="25">
        <f t="shared" si="63"/>
        <v>9.6633896164400621</v>
      </c>
      <c r="AN206" s="25">
        <f t="shared" si="64"/>
        <v>29.257161959177594</v>
      </c>
      <c r="AO206" s="25">
        <v>0</v>
      </c>
      <c r="AP206" s="25">
        <v>0</v>
      </c>
      <c r="AQ206" s="25">
        <v>0</v>
      </c>
    </row>
    <row r="207" spans="1:43" x14ac:dyDescent="0.3">
      <c r="A207" t="str">
        <f>'Calculated Tab Properties'!A207</f>
        <v>TAB_6_205</v>
      </c>
      <c r="B207">
        <f>'Calculated Tab Properties'!B207</f>
        <v>2.4586999999999999</v>
      </c>
      <c r="C207">
        <f>'Calculated Tab Properties'!C207</f>
        <v>3.3740965131293281</v>
      </c>
      <c r="D207">
        <f>'Calculated Tab Properties'!D207</f>
        <v>193.32148987211787</v>
      </c>
      <c r="E207">
        <f>'Calculated Tab Properties'!E207</f>
        <v>4.09271186344293</v>
      </c>
      <c r="F207">
        <f>'Calculated Tab Properties'!F207</f>
        <v>1.1927118747373817</v>
      </c>
      <c r="G207">
        <f>'Calculated Tab Properties'!G207</f>
        <v>2.8999999887055488</v>
      </c>
      <c r="H207">
        <f>'Calculated Tab Properties'!H207</f>
        <v>2.242684614743645</v>
      </c>
      <c r="I207">
        <f>'Calculated Tab Properties'!I207</f>
        <v>0.15000004228166045</v>
      </c>
      <c r="J207" s="20">
        <f>'Calculated Tab Properties'!J207</f>
        <v>1.1012824570897668</v>
      </c>
      <c r="K207">
        <f>'Calculated Tab Properties'!K207</f>
        <v>15.795300000000001</v>
      </c>
      <c r="L207">
        <f>'Calculated Tab Properties'!L207</f>
        <v>0.15505254371585964</v>
      </c>
      <c r="M207">
        <f>'Calculated Tab Properties'!M207</f>
        <v>0.37699999853172134</v>
      </c>
      <c r="N207">
        <f>'Calculated Tab Properties'!N207</f>
        <v>0.29154899991667388</v>
      </c>
      <c r="O207" s="27">
        <v>0</v>
      </c>
      <c r="P207" s="27">
        <v>0</v>
      </c>
      <c r="Q207">
        <v>0</v>
      </c>
      <c r="R207">
        <f>'Calculated Tab Properties'!R207</f>
        <v>1</v>
      </c>
      <c r="T207" s="1">
        <v>0</v>
      </c>
      <c r="U207" s="1">
        <v>0</v>
      </c>
      <c r="V207">
        <f>T207*'GEOMETRIC INPUTS'!S207</f>
        <v>0</v>
      </c>
      <c r="W207">
        <v>206</v>
      </c>
      <c r="X207">
        <f t="shared" si="52"/>
        <v>0</v>
      </c>
      <c r="Y207">
        <f t="shared" si="53"/>
        <v>0</v>
      </c>
      <c r="Z207" s="27">
        <f t="shared" si="54"/>
        <v>-2.3672768070378458</v>
      </c>
      <c r="AA207" s="27">
        <f t="shared" si="55"/>
        <v>18.986178349202103</v>
      </c>
      <c r="AB207" s="27">
        <f t="shared" si="56"/>
        <v>9.7806413713825844</v>
      </c>
      <c r="AC207" s="27">
        <f t="shared" si="57"/>
        <v>-9.7806413713825844</v>
      </c>
      <c r="AD207" s="24" t="str">
        <f>'GT Data'!D209</f>
        <v>TKNODE_410</v>
      </c>
      <c r="AE207" s="25">
        <f t="shared" si="58"/>
        <v>-2.2536038432443437</v>
      </c>
      <c r="AF207" s="25">
        <f t="shared" si="59"/>
        <v>9.5174689573076581</v>
      </c>
      <c r="AG207" s="25">
        <f t="shared" si="60"/>
        <v>-2.3672768070378458</v>
      </c>
      <c r="AH207" s="25">
        <v>0</v>
      </c>
      <c r="AI207" s="25">
        <v>0</v>
      </c>
      <c r="AJ207" s="25">
        <f t="shared" si="61"/>
        <v>0</v>
      </c>
      <c r="AK207" s="24" t="str">
        <f>'GT Data'!N209</f>
        <v>TKNODE_411</v>
      </c>
      <c r="AL207" s="25">
        <f t="shared" si="62"/>
        <v>2.2536038432443437</v>
      </c>
      <c r="AM207" s="25">
        <f t="shared" si="63"/>
        <v>-9.5174689573076581</v>
      </c>
      <c r="AN207" s="25">
        <f t="shared" si="64"/>
        <v>18.986178349202103</v>
      </c>
      <c r="AO207" s="25">
        <v>0</v>
      </c>
      <c r="AP207" s="25">
        <v>0</v>
      </c>
      <c r="AQ207" s="25">
        <v>0</v>
      </c>
    </row>
    <row r="208" spans="1:43" x14ac:dyDescent="0.3">
      <c r="A208" t="str">
        <f>'Calculated Tab Properties'!A208</f>
        <v>TAB_6_206</v>
      </c>
      <c r="B208">
        <f>'Calculated Tab Properties'!B208</f>
        <v>4.4973999999999998</v>
      </c>
      <c r="C208">
        <f>'Calculated Tab Properties'!C208</f>
        <v>4.488114555930351</v>
      </c>
      <c r="D208">
        <f>'Calculated Tab Properties'!D208</f>
        <v>257.15002202604074</v>
      </c>
      <c r="E208">
        <f>'Calculated Tab Properties'!E208</f>
        <v>4.1051989057760236</v>
      </c>
      <c r="F208">
        <f>'Calculated Tab Properties'!F208</f>
        <v>1.0051988841783746</v>
      </c>
      <c r="G208">
        <f>'Calculated Tab Properties'!G208</f>
        <v>3.1000000215976513</v>
      </c>
      <c r="H208">
        <f>'Calculated Tab Properties'!H208</f>
        <v>2.1507574197973138</v>
      </c>
      <c r="I208">
        <f>'Calculated Tab Properties'!I208</f>
        <v>0.15000004990522445</v>
      </c>
      <c r="J208" s="20">
        <f>'Calculated Tab Properties'!J208</f>
        <v>1.1941543682084037</v>
      </c>
      <c r="K208">
        <f>'Calculated Tab Properties'!K208</f>
        <v>28.536324000000004</v>
      </c>
      <c r="L208">
        <f>'Calculated Tab Properties'!L208</f>
        <v>0.1306758549431887</v>
      </c>
      <c r="M208">
        <f>'Calculated Tab Properties'!M208</f>
        <v>0.40300000280769466</v>
      </c>
      <c r="N208">
        <f>'Calculated Tab Properties'!N208</f>
        <v>0.27959846457365078</v>
      </c>
      <c r="O208" s="27">
        <v>0</v>
      </c>
      <c r="P208" s="27">
        <v>0</v>
      </c>
      <c r="Q208">
        <v>0</v>
      </c>
      <c r="R208">
        <f>'Calculated Tab Properties'!R208</f>
        <v>1</v>
      </c>
      <c r="T208" s="1">
        <v>0</v>
      </c>
      <c r="U208" s="1">
        <v>0</v>
      </c>
      <c r="V208">
        <f>T208*'GEOMETRIC INPUTS'!S208</f>
        <v>0</v>
      </c>
      <c r="W208">
        <v>207</v>
      </c>
      <c r="X208">
        <f t="shared" si="52"/>
        <v>0</v>
      </c>
      <c r="Y208">
        <f t="shared" si="53"/>
        <v>0</v>
      </c>
      <c r="Z208" s="27">
        <f t="shared" si="54"/>
        <v>-4.8143929496919036</v>
      </c>
      <c r="AA208" s="27">
        <f t="shared" si="55"/>
        <v>34.163991272016446</v>
      </c>
      <c r="AB208" s="27">
        <f t="shared" si="56"/>
        <v>13.623272270648709</v>
      </c>
      <c r="AC208" s="27">
        <f t="shared" si="57"/>
        <v>-13.623272270648709</v>
      </c>
      <c r="AD208" s="24" t="str">
        <f>'GT Data'!D210</f>
        <v>TKNODE_412</v>
      </c>
      <c r="AE208" s="25">
        <f t="shared" si="58"/>
        <v>-13.282087374972658</v>
      </c>
      <c r="AF208" s="25">
        <f t="shared" si="59"/>
        <v>3.0298023572203441</v>
      </c>
      <c r="AG208" s="25">
        <f t="shared" si="60"/>
        <v>-4.8143929496919036</v>
      </c>
      <c r="AH208" s="25">
        <v>0</v>
      </c>
      <c r="AI208" s="25">
        <v>0</v>
      </c>
      <c r="AJ208" s="25">
        <f t="shared" si="61"/>
        <v>0</v>
      </c>
      <c r="AK208" s="24" t="str">
        <f>'GT Data'!N210</f>
        <v>TKNODE_413</v>
      </c>
      <c r="AL208" s="25">
        <f t="shared" si="62"/>
        <v>13.282087374972658</v>
      </c>
      <c r="AM208" s="25">
        <f t="shared" si="63"/>
        <v>-3.0298023572203441</v>
      </c>
      <c r="AN208" s="25">
        <f t="shared" si="64"/>
        <v>34.163991272016446</v>
      </c>
      <c r="AO208" s="25">
        <v>0</v>
      </c>
      <c r="AP208" s="25">
        <v>0</v>
      </c>
      <c r="AQ208" s="25">
        <v>0</v>
      </c>
    </row>
    <row r="209" spans="1:43" x14ac:dyDescent="0.3">
      <c r="A209" t="str">
        <f>'Calculated Tab Properties'!A209</f>
        <v>TAB_6_207</v>
      </c>
      <c r="B209">
        <f>'Calculated Tab Properties'!B209</f>
        <v>2.6535000000000002</v>
      </c>
      <c r="C209">
        <f>'Calculated Tab Properties'!C209</f>
        <v>2.9849708372227788</v>
      </c>
      <c r="D209">
        <f>'Calculated Tab Properties'!D209</f>
        <v>171.02623094249708</v>
      </c>
      <c r="E209">
        <f>'Calculated Tab Properties'!E209</f>
        <v>4.2628999116108988</v>
      </c>
      <c r="F209">
        <f>'Calculated Tab Properties'!F209</f>
        <v>0.7628999117399472</v>
      </c>
      <c r="G209">
        <f>'Calculated Tab Properties'!G209</f>
        <v>3.4999999998709521</v>
      </c>
      <c r="H209">
        <f>'Calculated Tab Properties'!H209</f>
        <v>2.0581993077768392</v>
      </c>
      <c r="I209">
        <f>'Calculated Tab Properties'!I209</f>
        <v>0.15000003074253004</v>
      </c>
      <c r="J209" s="20">
        <f>'Calculated Tab Properties'!J209</f>
        <v>1.3324223113341582</v>
      </c>
      <c r="K209">
        <f>'Calculated Tab Properties'!K209</f>
        <v>28.371156000000003</v>
      </c>
      <c r="L209">
        <f>'Calculated Tab Properties'!L209</f>
        <v>9.9176988526193138E-2</v>
      </c>
      <c r="M209">
        <f>'Calculated Tab Properties'!M209</f>
        <v>0.45499999998322377</v>
      </c>
      <c r="N209">
        <f>'Calculated Tab Properties'!N209</f>
        <v>0.26756591001098912</v>
      </c>
      <c r="O209" s="27">
        <v>0</v>
      </c>
      <c r="P209" s="27">
        <v>0</v>
      </c>
      <c r="Q209">
        <v>0</v>
      </c>
      <c r="R209">
        <f>'Calculated Tab Properties'!R209</f>
        <v>1</v>
      </c>
      <c r="T209" s="1">
        <v>0</v>
      </c>
      <c r="U209" s="1">
        <v>0</v>
      </c>
      <c r="V209">
        <f>T209*'GEOMETRIC INPUTS'!S209</f>
        <v>0</v>
      </c>
      <c r="W209">
        <v>208</v>
      </c>
      <c r="X209">
        <f t="shared" si="52"/>
        <v>0</v>
      </c>
      <c r="Y209">
        <f t="shared" si="53"/>
        <v>0</v>
      </c>
      <c r="Z209" s="27">
        <f t="shared" si="54"/>
        <v>-6.5724128907160502</v>
      </c>
      <c r="AA209" s="27">
        <f t="shared" si="55"/>
        <v>35.765311789236456</v>
      </c>
      <c r="AB209" s="27">
        <f t="shared" si="56"/>
        <v>8.7557740918004328</v>
      </c>
      <c r="AC209" s="27">
        <f t="shared" si="57"/>
        <v>-8.7557740918004328</v>
      </c>
      <c r="AD209" s="24" t="str">
        <f>'GT Data'!D211</f>
        <v>TKNODE_414</v>
      </c>
      <c r="AE209" s="25">
        <f t="shared" si="58"/>
        <v>1.3657455081849728</v>
      </c>
      <c r="AF209" s="25">
        <f t="shared" si="59"/>
        <v>8.6486021502619863</v>
      </c>
      <c r="AG209" s="25">
        <f t="shared" si="60"/>
        <v>-6.5724128907160502</v>
      </c>
      <c r="AH209" s="25">
        <v>0</v>
      </c>
      <c r="AI209" s="25">
        <v>0</v>
      </c>
      <c r="AJ209" s="25">
        <f t="shared" si="61"/>
        <v>0</v>
      </c>
      <c r="AK209" s="24" t="str">
        <f>'GT Data'!N211</f>
        <v>TKNODE_415</v>
      </c>
      <c r="AL209" s="25">
        <f t="shared" si="62"/>
        <v>-1.3657455081849728</v>
      </c>
      <c r="AM209" s="25">
        <f t="shared" si="63"/>
        <v>-8.6486021502619863</v>
      </c>
      <c r="AN209" s="25">
        <f t="shared" si="64"/>
        <v>35.765311789236456</v>
      </c>
      <c r="AO209" s="25">
        <v>0</v>
      </c>
      <c r="AP209" s="25">
        <v>0</v>
      </c>
      <c r="AQ209" s="25">
        <v>0</v>
      </c>
    </row>
    <row r="210" spans="1:43" x14ac:dyDescent="0.3">
      <c r="A210" t="str">
        <f>'Calculated Tab Properties'!A210</f>
        <v>TAB_6_208</v>
      </c>
      <c r="B210">
        <f>'Calculated Tab Properties'!B210</f>
        <v>1.5707</v>
      </c>
      <c r="C210">
        <f>'Calculated Tab Properties'!C210</f>
        <v>4.0263732037126658</v>
      </c>
      <c r="D210">
        <f>'Calculated Tab Properties'!D210</f>
        <v>230.69419131730379</v>
      </c>
      <c r="E210">
        <f>'Calculated Tab Properties'!E210</f>
        <v>5.5353180218570888</v>
      </c>
      <c r="F210">
        <f>'Calculated Tab Properties'!F210</f>
        <v>3.0353180115185121</v>
      </c>
      <c r="G210">
        <f>'Calculated Tab Properties'!G210</f>
        <v>2.5000000103385771</v>
      </c>
      <c r="H210">
        <f>'Calculated Tab Properties'!H210</f>
        <v>3.5107059752362559</v>
      </c>
      <c r="I210">
        <f>'Calculated Tab Properties'!I210</f>
        <v>0.15000000188723522</v>
      </c>
      <c r="J210" s="20">
        <f>'Calculated Tab Properties'!J210</f>
        <v>0.60612373020507004</v>
      </c>
      <c r="K210">
        <f>'Calculated Tab Properties'!K210</f>
        <v>92.298276000000016</v>
      </c>
      <c r="L210">
        <f>'Calculated Tab Properties'!L210</f>
        <v>0.3945913414974066</v>
      </c>
      <c r="M210">
        <f>'Calculated Tab Properties'!M210</f>
        <v>0.32500000134401502</v>
      </c>
      <c r="N210">
        <f>'Calculated Tab Properties'!N210</f>
        <v>0.4563917767807133</v>
      </c>
      <c r="O210" s="27">
        <v>0</v>
      </c>
      <c r="P210" s="27">
        <v>0</v>
      </c>
      <c r="Q210">
        <v>0</v>
      </c>
      <c r="R210">
        <f>'Calculated Tab Properties'!R210</f>
        <v>1</v>
      </c>
      <c r="T210" s="1">
        <v>0</v>
      </c>
      <c r="U210" s="1">
        <v>0</v>
      </c>
      <c r="V210">
        <f>T210*'GEOMETRIC INPUTS'!S210</f>
        <v>0</v>
      </c>
      <c r="W210">
        <v>209</v>
      </c>
      <c r="X210">
        <f t="shared" si="52"/>
        <v>0</v>
      </c>
      <c r="Y210">
        <f t="shared" si="53"/>
        <v>0</v>
      </c>
      <c r="Z210" s="27">
        <f t="shared" si="54"/>
        <v>-4.4977614940915291</v>
      </c>
      <c r="AA210" s="27">
        <f t="shared" si="55"/>
        <v>97.972020613713681</v>
      </c>
      <c r="AB210" s="27">
        <f t="shared" si="56"/>
        <v>141.99860500023919</v>
      </c>
      <c r="AC210" s="27">
        <f t="shared" si="57"/>
        <v>-141.99860500023919</v>
      </c>
      <c r="AD210" s="24" t="str">
        <f>'GT Data'!D212</f>
        <v>TKNODE_416</v>
      </c>
      <c r="AE210" s="25">
        <f t="shared" si="58"/>
        <v>-109.87511161604003</v>
      </c>
      <c r="AF210" s="25">
        <f t="shared" si="59"/>
        <v>89.95034001812725</v>
      </c>
      <c r="AG210" s="25">
        <f t="shared" si="60"/>
        <v>-4.4977614940915291</v>
      </c>
      <c r="AH210" s="25">
        <v>0</v>
      </c>
      <c r="AI210" s="25">
        <v>0</v>
      </c>
      <c r="AJ210" s="25">
        <f t="shared" si="61"/>
        <v>0</v>
      </c>
      <c r="AK210" s="24" t="str">
        <f>'GT Data'!N212</f>
        <v>TKNODE_417</v>
      </c>
      <c r="AL210" s="25">
        <f t="shared" si="62"/>
        <v>109.87511161604003</v>
      </c>
      <c r="AM210" s="25">
        <f t="shared" si="63"/>
        <v>-89.95034001812725</v>
      </c>
      <c r="AN210" s="25">
        <f t="shared" si="64"/>
        <v>97.972020613713681</v>
      </c>
      <c r="AO210" s="25">
        <v>0</v>
      </c>
      <c r="AP210" s="25">
        <v>0</v>
      </c>
      <c r="AQ210" s="25">
        <v>0</v>
      </c>
    </row>
    <row r="211" spans="1:43" x14ac:dyDescent="0.3">
      <c r="A211" t="str">
        <f>'Calculated Tab Properties'!A211</f>
        <v>TAB_6_209</v>
      </c>
      <c r="B211">
        <f>'Calculated Tab Properties'!B211</f>
        <v>2.1516999999999999</v>
      </c>
      <c r="C211">
        <f>'Calculated Tab Properties'!C211</f>
        <v>4.626780717832335</v>
      </c>
      <c r="D211">
        <f>'Calculated Tab Properties'!D211</f>
        <v>265.0950078643022</v>
      </c>
      <c r="E211">
        <f>'Calculated Tab Properties'!E211</f>
        <v>5.7675083802352525</v>
      </c>
      <c r="F211">
        <f>'Calculated Tab Properties'!F211</f>
        <v>3.4675083345399549</v>
      </c>
      <c r="G211">
        <f>'Calculated Tab Properties'!G211</f>
        <v>2.3000000456952971</v>
      </c>
      <c r="H211">
        <f>'Calculated Tab Properties'!H211</f>
        <v>3.8737392977054168</v>
      </c>
      <c r="I211">
        <f>'Calculated Tab Properties'!I211</f>
        <v>0.15000001726913148</v>
      </c>
      <c r="J211" s="20">
        <f>'Calculated Tab Properties'!J211</f>
        <v>0.54252142790505886</v>
      </c>
      <c r="K211">
        <f>'Calculated Tab Properties'!K211</f>
        <v>25.640112000000002</v>
      </c>
      <c r="L211">
        <f>'Calculated Tab Properties'!L211</f>
        <v>0.45077608349019416</v>
      </c>
      <c r="M211">
        <f>'Calculated Tab Properties'!M211</f>
        <v>0.29900000594038861</v>
      </c>
      <c r="N211">
        <f>'Calculated Tab Properties'!N211</f>
        <v>0.50358610870170417</v>
      </c>
      <c r="O211" s="27">
        <v>0</v>
      </c>
      <c r="P211" s="27">
        <v>0</v>
      </c>
      <c r="Q211">
        <v>0</v>
      </c>
      <c r="R211">
        <f>'Calculated Tab Properties'!R211</f>
        <v>1</v>
      </c>
      <c r="T211" s="1">
        <v>0</v>
      </c>
      <c r="U211" s="1">
        <v>0</v>
      </c>
      <c r="V211">
        <f>T211*'GEOMETRIC INPUTS'!S211</f>
        <v>0</v>
      </c>
      <c r="W211">
        <v>210</v>
      </c>
      <c r="X211">
        <f t="shared" si="52"/>
        <v>0</v>
      </c>
      <c r="Y211">
        <f t="shared" si="53"/>
        <v>0</v>
      </c>
      <c r="Z211" s="27">
        <f t="shared" si="54"/>
        <v>-0.98293414589320371</v>
      </c>
      <c r="AA211" s="27">
        <f t="shared" si="55"/>
        <v>27.876408344025492</v>
      </c>
      <c r="AB211" s="27">
        <f t="shared" si="56"/>
        <v>47.075422510086298</v>
      </c>
      <c r="AC211" s="27">
        <f t="shared" si="57"/>
        <v>-47.075422510086298</v>
      </c>
      <c r="AD211" s="24" t="str">
        <f>'GT Data'!D213</f>
        <v>TKNODE_418</v>
      </c>
      <c r="AE211" s="25">
        <f t="shared" si="58"/>
        <v>-46.903025256270368</v>
      </c>
      <c r="AF211" s="25">
        <f t="shared" si="59"/>
        <v>4.025124384761777</v>
      </c>
      <c r="AG211" s="25">
        <f t="shared" si="60"/>
        <v>-0.98293414589320371</v>
      </c>
      <c r="AH211" s="25">
        <v>0</v>
      </c>
      <c r="AI211" s="25">
        <v>0</v>
      </c>
      <c r="AJ211" s="25">
        <f t="shared" si="61"/>
        <v>0</v>
      </c>
      <c r="AK211" s="24" t="str">
        <f>'GT Data'!N213</f>
        <v>TKNODE_419</v>
      </c>
      <c r="AL211" s="25">
        <f t="shared" si="62"/>
        <v>46.903025256270368</v>
      </c>
      <c r="AM211" s="25">
        <f t="shared" si="63"/>
        <v>-4.025124384761777</v>
      </c>
      <c r="AN211" s="25">
        <f t="shared" si="64"/>
        <v>27.876408344025492</v>
      </c>
      <c r="AO211" s="25">
        <v>0</v>
      </c>
      <c r="AP211" s="25">
        <v>0</v>
      </c>
      <c r="AQ211" s="25">
        <v>0</v>
      </c>
    </row>
    <row r="212" spans="1:43" x14ac:dyDescent="0.3">
      <c r="A212" t="str">
        <f>'Calculated Tab Properties'!A212</f>
        <v>TAB_6_210</v>
      </c>
      <c r="B212">
        <f>'Calculated Tab Properties'!B212</f>
        <v>2.3631000000000002</v>
      </c>
      <c r="C212">
        <f>'Calculated Tab Properties'!C212</f>
        <v>4.9300407623568958</v>
      </c>
      <c r="D212">
        <f>'Calculated Tab Properties'!D212</f>
        <v>282.47052851050898</v>
      </c>
      <c r="E212">
        <f>'Calculated Tab Properties'!E212</f>
        <v>5.0176981027171461</v>
      </c>
      <c r="F212">
        <f>'Calculated Tab Properties'!F212</f>
        <v>2.5176981265538969</v>
      </c>
      <c r="G212">
        <f>'Calculated Tab Properties'!G212</f>
        <v>2.4999999761632492</v>
      </c>
      <c r="H212">
        <f>'Calculated Tab Properties'!H212</f>
        <v>3.0993532457300086</v>
      </c>
      <c r="I212">
        <f>'Calculated Tab Properties'!I212</f>
        <v>0.15000003753232855</v>
      </c>
      <c r="J212" s="20">
        <f>'Calculated Tab Properties'!J212</f>
        <v>0.70141058211201546</v>
      </c>
      <c r="K212">
        <f>'Calculated Tab Properties'!K212</f>
        <v>21.246732000000005</v>
      </c>
      <c r="L212">
        <f>'Calculated Tab Properties'!L212</f>
        <v>0.32730075645200662</v>
      </c>
      <c r="M212">
        <f>'Calculated Tab Properties'!M212</f>
        <v>0.32499999690122239</v>
      </c>
      <c r="N212">
        <f>'Calculated Tab Properties'!N212</f>
        <v>0.40291592194490111</v>
      </c>
      <c r="O212" s="27">
        <v>0</v>
      </c>
      <c r="P212" s="27">
        <v>0</v>
      </c>
      <c r="Q212">
        <v>0</v>
      </c>
      <c r="R212">
        <f>'Calculated Tab Properties'!R212</f>
        <v>1</v>
      </c>
      <c r="T212" s="1">
        <v>0</v>
      </c>
      <c r="U212" s="1">
        <v>0</v>
      </c>
      <c r="V212">
        <f>T212*'GEOMETRIC INPUTS'!S212</f>
        <v>0</v>
      </c>
      <c r="W212">
        <v>211</v>
      </c>
      <c r="X212">
        <f t="shared" si="52"/>
        <v>0</v>
      </c>
      <c r="Y212">
        <f t="shared" si="53"/>
        <v>0</v>
      </c>
      <c r="Z212" s="27">
        <f t="shared" si="54"/>
        <v>-1.2635503460366246</v>
      </c>
      <c r="AA212" s="27">
        <f t="shared" si="55"/>
        <v>23.565499021334762</v>
      </c>
      <c r="AB212" s="27">
        <f t="shared" si="56"/>
        <v>28.374975767866658</v>
      </c>
      <c r="AC212" s="27">
        <f t="shared" si="57"/>
        <v>-28.374975767866658</v>
      </c>
      <c r="AD212" s="24" t="str">
        <f>'GT Data'!D214</f>
        <v>TKNODE_420</v>
      </c>
      <c r="AE212" s="25">
        <f t="shared" si="58"/>
        <v>-27.705530894500583</v>
      </c>
      <c r="AF212" s="25">
        <f t="shared" si="59"/>
        <v>-6.1272185925502702</v>
      </c>
      <c r="AG212" s="25">
        <f t="shared" si="60"/>
        <v>-1.2635503460366246</v>
      </c>
      <c r="AH212" s="25">
        <v>0</v>
      </c>
      <c r="AI212" s="25">
        <v>0</v>
      </c>
      <c r="AJ212" s="25">
        <f t="shared" si="61"/>
        <v>0</v>
      </c>
      <c r="AK212" s="24" t="str">
        <f>'GT Data'!N214</f>
        <v>TKNODE_421</v>
      </c>
      <c r="AL212" s="25">
        <f t="shared" si="62"/>
        <v>27.705530894500583</v>
      </c>
      <c r="AM212" s="25">
        <f t="shared" si="63"/>
        <v>6.1272185925502702</v>
      </c>
      <c r="AN212" s="25">
        <f t="shared" si="64"/>
        <v>23.565499021334762</v>
      </c>
      <c r="AO212" s="25">
        <v>0</v>
      </c>
      <c r="AP212" s="25">
        <v>0</v>
      </c>
      <c r="AQ212" s="25">
        <v>0</v>
      </c>
    </row>
    <row r="213" spans="1:43" x14ac:dyDescent="0.3">
      <c r="A213" t="str">
        <f>'Calculated Tab Properties'!A213</f>
        <v>TAB_6_211</v>
      </c>
      <c r="B213">
        <f>'Calculated Tab Properties'!B213</f>
        <v>2.3107000000000002</v>
      </c>
      <c r="C213">
        <f>'Calculated Tab Properties'!C213</f>
        <v>5.5853603473775788</v>
      </c>
      <c r="D213">
        <f>'Calculated Tab Properties'!D213</f>
        <v>320.01757496445867</v>
      </c>
      <c r="E213">
        <f>'Calculated Tab Properties'!E213</f>
        <v>3.1251136375104851</v>
      </c>
      <c r="F213">
        <f>'Calculated Tab Properties'!F213</f>
        <v>1.625113612507495</v>
      </c>
      <c r="G213">
        <f>'Calculated Tab Properties'!G213</f>
        <v>1.5000000250029901</v>
      </c>
      <c r="H213">
        <f>'Calculated Tab Properties'!H213</f>
        <v>2.4851473974518492</v>
      </c>
      <c r="I213">
        <f>'Calculated Tab Properties'!I213</f>
        <v>0.14999997827616546</v>
      </c>
      <c r="J213" s="20">
        <f>'Calculated Tab Properties'!J213</f>
        <v>0.93530682461907122</v>
      </c>
      <c r="K213">
        <f>'Calculated Tab Properties'!K213</f>
        <v>22.609368000000003</v>
      </c>
      <c r="L213">
        <f>'Calculated Tab Properties'!L213</f>
        <v>0.21126476962597435</v>
      </c>
      <c r="M213">
        <f>'Calculated Tab Properties'!M213</f>
        <v>0.19500000325038871</v>
      </c>
      <c r="N213">
        <f>'Calculated Tab Properties'!N213</f>
        <v>0.32306916166874039</v>
      </c>
      <c r="O213" s="27">
        <v>0</v>
      </c>
      <c r="P213" s="27">
        <v>0</v>
      </c>
      <c r="Q213">
        <v>0</v>
      </c>
      <c r="R213">
        <f>'Calculated Tab Properties'!R213</f>
        <v>1</v>
      </c>
      <c r="T213" s="1">
        <v>0</v>
      </c>
      <c r="U213" s="1">
        <v>0</v>
      </c>
      <c r="V213">
        <f>T213*'GEOMETRIC INPUTS'!S213</f>
        <v>0</v>
      </c>
      <c r="W213">
        <v>212</v>
      </c>
      <c r="X213">
        <f t="shared" si="52"/>
        <v>0</v>
      </c>
      <c r="Y213">
        <f t="shared" si="53"/>
        <v>0</v>
      </c>
      <c r="Z213" s="27">
        <f t="shared" si="54"/>
        <v>-2.0712337041092104</v>
      </c>
      <c r="AA213" s="27">
        <f t="shared" si="55"/>
        <v>25.409935638654318</v>
      </c>
      <c r="AB213" s="27">
        <f t="shared" si="56"/>
        <v>18.979541572000606</v>
      </c>
      <c r="AC213" s="27">
        <f t="shared" si="57"/>
        <v>-18.979541572000606</v>
      </c>
      <c r="AD213" s="24" t="str">
        <f>'GT Data'!D215</f>
        <v>TKNODE_422</v>
      </c>
      <c r="AE213" s="25">
        <f t="shared" si="58"/>
        <v>-12.195353825937095</v>
      </c>
      <c r="AF213" s="25">
        <f t="shared" si="59"/>
        <v>-14.542913853265468</v>
      </c>
      <c r="AG213" s="25">
        <f t="shared" si="60"/>
        <v>-2.0712337041092104</v>
      </c>
      <c r="AH213" s="25">
        <v>0</v>
      </c>
      <c r="AI213" s="25">
        <v>0</v>
      </c>
      <c r="AJ213" s="25">
        <f t="shared" si="61"/>
        <v>0</v>
      </c>
      <c r="AK213" s="24" t="str">
        <f>'GT Data'!N215</f>
        <v>TKNODE_423</v>
      </c>
      <c r="AL213" s="25">
        <f t="shared" si="62"/>
        <v>12.195353825937095</v>
      </c>
      <c r="AM213" s="25">
        <f t="shared" si="63"/>
        <v>14.542913853265468</v>
      </c>
      <c r="AN213" s="25">
        <f t="shared" si="64"/>
        <v>25.409935638654318</v>
      </c>
      <c r="AO213" s="25">
        <v>0</v>
      </c>
      <c r="AP213" s="25">
        <v>0</v>
      </c>
      <c r="AQ213" s="25">
        <v>0</v>
      </c>
    </row>
    <row r="214" spans="1:43" x14ac:dyDescent="0.3">
      <c r="A214" t="str">
        <f>'Calculated Tab Properties'!A214</f>
        <v>TAB_6_212</v>
      </c>
      <c r="B214">
        <f>'Calculated Tab Properties'!B214</f>
        <v>2.5</v>
      </c>
      <c r="C214">
        <f>'Calculated Tab Properties'!C214</f>
        <v>4.8473505917963848</v>
      </c>
      <c r="D214">
        <f>'Calculated Tab Properties'!D214</f>
        <v>277.73273073017481</v>
      </c>
      <c r="E214">
        <f>'Calculated Tab Properties'!E214</f>
        <v>4.6842375270377783</v>
      </c>
      <c r="F214">
        <f>'Calculated Tab Properties'!F214</f>
        <v>2.9842375667277188</v>
      </c>
      <c r="G214">
        <f>'Calculated Tab Properties'!G214</f>
        <v>1.6999999603100606</v>
      </c>
      <c r="H214">
        <f>'Calculated Tab Properties'!H214</f>
        <v>3.4688478319770133</v>
      </c>
      <c r="I214">
        <f>'Calculated Tab Properties'!I214</f>
        <v>0.15000001970613189</v>
      </c>
      <c r="J214" s="20">
        <f>'Calculated Tab Properties'!J214</f>
        <v>0.61451254735331129</v>
      </c>
      <c r="K214">
        <f>'Calculated Tab Properties'!K214</f>
        <v>22.770096000000002</v>
      </c>
      <c r="L214">
        <f>'Calculated Tab Properties'!L214</f>
        <v>0.38795088367460345</v>
      </c>
      <c r="M214">
        <f>'Calculated Tab Properties'!M214</f>
        <v>0.22099999484030788</v>
      </c>
      <c r="N214">
        <f>'Calculated Tab Properties'!N214</f>
        <v>0.45095021815701175</v>
      </c>
      <c r="O214" s="27">
        <v>0</v>
      </c>
      <c r="P214" s="27">
        <v>0</v>
      </c>
      <c r="Q214">
        <v>0</v>
      </c>
      <c r="R214">
        <f>'Calculated Tab Properties'!R214</f>
        <v>1</v>
      </c>
      <c r="T214" s="1">
        <v>0</v>
      </c>
      <c r="U214" s="1">
        <v>0</v>
      </c>
      <c r="V214">
        <f>T214*'GEOMETRIC INPUTS'!S214</f>
        <v>0</v>
      </c>
      <c r="W214">
        <v>213</v>
      </c>
      <c r="X214">
        <f t="shared" si="52"/>
        <v>0</v>
      </c>
      <c r="Y214">
        <f t="shared" si="53"/>
        <v>0</v>
      </c>
      <c r="Z214" s="27">
        <f t="shared" si="54"/>
        <v>-1.0134903712448002</v>
      </c>
      <c r="AA214" s="27">
        <f t="shared" si="55"/>
        <v>24.843487467916724</v>
      </c>
      <c r="AB214" s="27">
        <f t="shared" si="56"/>
        <v>35.845228776439761</v>
      </c>
      <c r="AC214" s="27">
        <f t="shared" si="57"/>
        <v>-35.845228776439761</v>
      </c>
      <c r="AD214" s="24" t="str">
        <f>'GT Data'!D216</f>
        <v>TKNODE_424</v>
      </c>
      <c r="AE214" s="25">
        <f t="shared" si="58"/>
        <v>-35.519270088425699</v>
      </c>
      <c r="AF214" s="25">
        <f t="shared" si="59"/>
        <v>-4.8230569580684239</v>
      </c>
      <c r="AG214" s="25">
        <f t="shared" si="60"/>
        <v>-1.0134903712448002</v>
      </c>
      <c r="AH214" s="25">
        <v>0</v>
      </c>
      <c r="AI214" s="25">
        <v>0</v>
      </c>
      <c r="AJ214" s="25">
        <f t="shared" si="61"/>
        <v>0</v>
      </c>
      <c r="AK214" s="24" t="str">
        <f>'GT Data'!N216</f>
        <v>TKNODE_425</v>
      </c>
      <c r="AL214" s="25">
        <f t="shared" si="62"/>
        <v>35.519270088425699</v>
      </c>
      <c r="AM214" s="25">
        <f t="shared" si="63"/>
        <v>4.8230569580684239</v>
      </c>
      <c r="AN214" s="25">
        <f t="shared" si="64"/>
        <v>24.843487467916724</v>
      </c>
      <c r="AO214" s="25">
        <v>0</v>
      </c>
      <c r="AP214" s="25">
        <v>0</v>
      </c>
      <c r="AQ214" s="25">
        <v>0</v>
      </c>
    </row>
    <row r="215" spans="1:43" x14ac:dyDescent="0.3">
      <c r="A215" t="str">
        <f>'Calculated Tab Properties'!A215</f>
        <v>TAB_7_213</v>
      </c>
      <c r="B215">
        <f>'Calculated Tab Properties'!B215</f>
        <v>1.1515</v>
      </c>
      <c r="C215">
        <f>'Calculated Tab Properties'!C215</f>
        <v>1.6849479886544547</v>
      </c>
      <c r="D215">
        <f>'Calculated Tab Properties'!D215</f>
        <v>96.540408448957166</v>
      </c>
      <c r="E215">
        <f>'Calculated Tab Properties'!E215</f>
        <v>3.391530558099582</v>
      </c>
      <c r="F215">
        <f>'Calculated Tab Properties'!F215</f>
        <v>1.8915305110775482</v>
      </c>
      <c r="G215">
        <f>'Calculated Tab Properties'!G215</f>
        <v>1.500000047022034</v>
      </c>
      <c r="H215">
        <f>'Calculated Tab Properties'!H215</f>
        <v>2.0476932166434527</v>
      </c>
      <c r="I215">
        <f>'Calculated Tab Properties'!I215</f>
        <v>0.15000003564599768</v>
      </c>
      <c r="J215" s="20">
        <f>'Calculated Tab Properties'!J215</f>
        <v>1.3545456784810246</v>
      </c>
      <c r="K215">
        <f>'Calculated Tab Properties'!K215</f>
        <v>29.079780000000003</v>
      </c>
      <c r="L215">
        <f>'Calculated Tab Properties'!L215</f>
        <v>0.24589896644008127</v>
      </c>
      <c r="M215">
        <f>'Calculated Tab Properties'!M215</f>
        <v>0.19500000611286444</v>
      </c>
      <c r="N215">
        <f>'Calculated Tab Properties'!N215</f>
        <v>0.26620011816364886</v>
      </c>
      <c r="O215" s="27">
        <v>0</v>
      </c>
      <c r="P215" s="27">
        <v>0</v>
      </c>
      <c r="Q215">
        <v>0</v>
      </c>
      <c r="R215">
        <f>'Calculated Tab Properties'!R215</f>
        <v>1</v>
      </c>
      <c r="T215" s="1">
        <v>0</v>
      </c>
      <c r="U215" s="1">
        <v>0</v>
      </c>
      <c r="V215">
        <f>T215*'GEOMETRIC INPUTS'!S215</f>
        <v>0</v>
      </c>
      <c r="W215">
        <v>214</v>
      </c>
      <c r="X215">
        <f t="shared" si="52"/>
        <v>0</v>
      </c>
      <c r="Y215">
        <f t="shared" si="53"/>
        <v>0</v>
      </c>
      <c r="Z215" s="27">
        <f t="shared" si="54"/>
        <v>-2.26042103041702</v>
      </c>
      <c r="AA215" s="27">
        <f t="shared" si="55"/>
        <v>32.047300121133617</v>
      </c>
      <c r="AB215" s="27">
        <f t="shared" si="56"/>
        <v>7.0988191108584067</v>
      </c>
      <c r="AC215" s="27">
        <f t="shared" si="57"/>
        <v>-7.0988191108584067</v>
      </c>
      <c r="AD215" s="24" t="str">
        <f>'GT Data'!D217</f>
        <v>TKNODE_426</v>
      </c>
      <c r="AE215" s="25">
        <f t="shared" si="58"/>
        <v>7.0526183692686368</v>
      </c>
      <c r="AF215" s="25">
        <f t="shared" si="59"/>
        <v>0.80858327100127925</v>
      </c>
      <c r="AG215" s="25">
        <f t="shared" si="60"/>
        <v>-2.26042103041702</v>
      </c>
      <c r="AH215" s="25">
        <v>0</v>
      </c>
      <c r="AI215" s="25">
        <v>0</v>
      </c>
      <c r="AJ215" s="25">
        <f t="shared" si="61"/>
        <v>0</v>
      </c>
      <c r="AK215" s="24" t="str">
        <f>'GT Data'!N217</f>
        <v>TKNODE_427</v>
      </c>
      <c r="AL215" s="25">
        <f t="shared" si="62"/>
        <v>-7.0526183692686368</v>
      </c>
      <c r="AM215" s="25">
        <f t="shared" si="63"/>
        <v>-0.80858327100127925</v>
      </c>
      <c r="AN215" s="25">
        <f t="shared" si="64"/>
        <v>32.047300121133617</v>
      </c>
      <c r="AO215" s="25">
        <v>0</v>
      </c>
      <c r="AP215" s="25">
        <v>0</v>
      </c>
      <c r="AQ215" s="25">
        <v>0</v>
      </c>
    </row>
    <row r="216" spans="1:43" x14ac:dyDescent="0.3">
      <c r="A216" t="str">
        <f>'Calculated Tab Properties'!A216</f>
        <v>TAB_7_214</v>
      </c>
      <c r="B216">
        <f>'Calculated Tab Properties'!B216</f>
        <v>2.3835000000000002</v>
      </c>
      <c r="C216">
        <f>'Calculated Tab Properties'!C216</f>
        <v>0.97388802314014378</v>
      </c>
      <c r="D216">
        <f>'Calculated Tab Properties'!D216</f>
        <v>55.799673444269295</v>
      </c>
      <c r="E216">
        <f>'Calculated Tab Properties'!E216</f>
        <v>3.3276316068588256</v>
      </c>
      <c r="F216">
        <f>'Calculated Tab Properties'!F216</f>
        <v>1.6276316070728589</v>
      </c>
      <c r="G216">
        <f>'Calculated Tab Properties'!G216</f>
        <v>1.6999999997859683</v>
      </c>
      <c r="H216">
        <f>'Calculated Tab Properties'!H216</f>
        <v>2.345221580189337</v>
      </c>
      <c r="I216">
        <f>'Calculated Tab Properties'!I216</f>
        <v>0.14999998762933367</v>
      </c>
      <c r="J216" s="20">
        <f>'Calculated Tab Properties'!J216</f>
        <v>1.0213195425184431</v>
      </c>
      <c r="K216">
        <f>'Calculated Tab Properties'!K216</f>
        <v>25.184568000000002</v>
      </c>
      <c r="L216">
        <f>'Calculated Tab Properties'!L216</f>
        <v>0.21159210891947167</v>
      </c>
      <c r="M216">
        <f>'Calculated Tab Properties'!M216</f>
        <v>0.22099999997217587</v>
      </c>
      <c r="N216">
        <f>'Calculated Tab Properties'!N216</f>
        <v>0.30487880542461382</v>
      </c>
      <c r="O216" s="27">
        <v>0</v>
      </c>
      <c r="P216" s="27">
        <v>0</v>
      </c>
      <c r="Q216">
        <v>0</v>
      </c>
      <c r="R216">
        <f>'Calculated Tab Properties'!R216</f>
        <v>1</v>
      </c>
      <c r="T216" s="1">
        <v>0</v>
      </c>
      <c r="U216" s="1">
        <v>0</v>
      </c>
      <c r="V216">
        <f>T216*'GEOMETRIC INPUTS'!S216</f>
        <v>0</v>
      </c>
      <c r="W216">
        <v>215</v>
      </c>
      <c r="X216">
        <f t="shared" si="52"/>
        <v>0</v>
      </c>
      <c r="Y216">
        <f t="shared" si="53"/>
        <v>0</v>
      </c>
      <c r="Z216" s="27">
        <f t="shared" si="54"/>
        <v>-2.330587505045139</v>
      </c>
      <c r="AA216" s="27">
        <f t="shared" si="55"/>
        <v>28.252626419361402</v>
      </c>
      <c r="AB216" s="27">
        <f t="shared" si="56"/>
        <v>17.488203618266578</v>
      </c>
      <c r="AC216" s="27">
        <f t="shared" si="57"/>
        <v>-17.488203618266578</v>
      </c>
      <c r="AD216" s="24" t="str">
        <f>'GT Data'!D218</f>
        <v>TKNODE_428</v>
      </c>
      <c r="AE216" s="25">
        <f t="shared" si="58"/>
        <v>14.464097466552005</v>
      </c>
      <c r="AF216" s="25">
        <f t="shared" si="59"/>
        <v>-9.8299110002093144</v>
      </c>
      <c r="AG216" s="25">
        <f t="shared" si="60"/>
        <v>-2.330587505045139</v>
      </c>
      <c r="AH216" s="25">
        <v>0</v>
      </c>
      <c r="AI216" s="25">
        <v>0</v>
      </c>
      <c r="AJ216" s="25">
        <f t="shared" si="61"/>
        <v>0</v>
      </c>
      <c r="AK216" s="24" t="str">
        <f>'GT Data'!N218</f>
        <v>TKNODE_429</v>
      </c>
      <c r="AL216" s="25">
        <f t="shared" si="62"/>
        <v>-14.464097466552005</v>
      </c>
      <c r="AM216" s="25">
        <f t="shared" si="63"/>
        <v>9.8299110002093144</v>
      </c>
      <c r="AN216" s="25">
        <f t="shared" si="64"/>
        <v>28.252626419361402</v>
      </c>
      <c r="AO216" s="25">
        <v>0</v>
      </c>
      <c r="AP216" s="25">
        <v>0</v>
      </c>
      <c r="AQ216" s="25">
        <v>0</v>
      </c>
    </row>
    <row r="217" spans="1:43" x14ac:dyDescent="0.3">
      <c r="A217" t="str">
        <f>'Calculated Tab Properties'!A217</f>
        <v>TAB_7_215</v>
      </c>
      <c r="B217">
        <f>'Calculated Tab Properties'!B217</f>
        <v>2.37</v>
      </c>
      <c r="C217">
        <f>'Calculated Tab Properties'!C217</f>
        <v>0.39804398739803459</v>
      </c>
      <c r="D217">
        <f>'Calculated Tab Properties'!D217</f>
        <v>22.806240538465911</v>
      </c>
      <c r="E217">
        <f>'Calculated Tab Properties'!E217</f>
        <v>4.5140604050270712</v>
      </c>
      <c r="F217">
        <f>'Calculated Tab Properties'!F217</f>
        <v>2.6140603836870175</v>
      </c>
      <c r="G217">
        <f>'Calculated Tab Properties'!G217</f>
        <v>1.9000000213400532</v>
      </c>
      <c r="H217">
        <f>'Calculated Tab Properties'!H217</f>
        <v>3.7223444631020084</v>
      </c>
      <c r="I217">
        <f>'Calculated Tab Properties'!I217</f>
        <v>0.14999996287122869</v>
      </c>
      <c r="J217" s="20">
        <f>'Calculated Tab Properties'!J217</f>
        <v>0.56722747668037732</v>
      </c>
      <c r="K217">
        <f>'Calculated Tab Properties'!K217</f>
        <v>25.790628000000002</v>
      </c>
      <c r="L217">
        <f>'Calculated Tab Properties'!L217</f>
        <v>0.3398278498793123</v>
      </c>
      <c r="M217">
        <f>'Calculated Tab Properties'!M217</f>
        <v>0.24700000277420692</v>
      </c>
      <c r="N217">
        <f>'Calculated Tab Properties'!N217</f>
        <v>0.48390478020326111</v>
      </c>
      <c r="O217" s="27">
        <v>0</v>
      </c>
      <c r="P217" s="27">
        <v>0</v>
      </c>
      <c r="Q217">
        <v>0</v>
      </c>
      <c r="R217">
        <f>'Calculated Tab Properties'!R217</f>
        <v>1</v>
      </c>
      <c r="T217" s="1">
        <v>0</v>
      </c>
      <c r="U217" s="1">
        <v>0</v>
      </c>
      <c r="V217">
        <f>T217*'GEOMETRIC INPUTS'!S217</f>
        <v>0</v>
      </c>
      <c r="W217">
        <v>216</v>
      </c>
      <c r="X217">
        <f t="shared" si="52"/>
        <v>0</v>
      </c>
      <c r="Y217">
        <f t="shared" si="53"/>
        <v>0</v>
      </c>
      <c r="Z217" s="27">
        <f t="shared" si="54"/>
        <v>-1.3997679666122214</v>
      </c>
      <c r="AA217" s="27">
        <f t="shared" si="55"/>
        <v>28.261128599469004</v>
      </c>
      <c r="AB217" s="27">
        <f t="shared" si="56"/>
        <v>45.121115388135287</v>
      </c>
      <c r="AC217" s="27">
        <f t="shared" si="57"/>
        <v>-45.121115388135287</v>
      </c>
      <c r="AD217" s="24" t="str">
        <f>'GT Data'!D219</f>
        <v>TKNODE_430</v>
      </c>
      <c r="AE217" s="25">
        <f t="shared" si="58"/>
        <v>17.489665882901583</v>
      </c>
      <c r="AF217" s="25">
        <f t="shared" si="59"/>
        <v>-41.593588943175931</v>
      </c>
      <c r="AG217" s="25">
        <f t="shared" si="60"/>
        <v>-1.3997679666122214</v>
      </c>
      <c r="AH217" s="25">
        <v>0</v>
      </c>
      <c r="AI217" s="25">
        <v>0</v>
      </c>
      <c r="AJ217" s="25">
        <f t="shared" si="61"/>
        <v>0</v>
      </c>
      <c r="AK217" s="24" t="str">
        <f>'GT Data'!N219</f>
        <v>TKNODE_431</v>
      </c>
      <c r="AL217" s="25">
        <f t="shared" si="62"/>
        <v>-17.489665882901583</v>
      </c>
      <c r="AM217" s="25">
        <f t="shared" si="63"/>
        <v>41.593588943175931</v>
      </c>
      <c r="AN217" s="25">
        <f t="shared" si="64"/>
        <v>28.261128599469004</v>
      </c>
      <c r="AO217" s="25">
        <v>0</v>
      </c>
      <c r="AP217" s="25">
        <v>0</v>
      </c>
      <c r="AQ217" s="25">
        <v>0</v>
      </c>
    </row>
    <row r="218" spans="1:43" x14ac:dyDescent="0.3">
      <c r="A218" t="str">
        <f>'Calculated Tab Properties'!A218</f>
        <v>TAB_7_216</v>
      </c>
      <c r="B218">
        <f>'Calculated Tab Properties'!B218</f>
        <v>3.2538</v>
      </c>
      <c r="C218">
        <f>'Calculated Tab Properties'!C218</f>
        <v>6.191756751747568E-2</v>
      </c>
      <c r="D218">
        <f>'Calculated Tab Properties'!D218</f>
        <v>3.5476152964676748</v>
      </c>
      <c r="E218">
        <f>'Calculated Tab Properties'!E218</f>
        <v>7.2110881658262178</v>
      </c>
      <c r="F218">
        <f>'Calculated Tab Properties'!F218</f>
        <v>4.3110881552803075</v>
      </c>
      <c r="G218">
        <f>'Calculated Tab Properties'!G218</f>
        <v>2.9000000105459103</v>
      </c>
      <c r="H218">
        <f>'Calculated Tab Properties'!H218</f>
        <v>5.4272699641073618</v>
      </c>
      <c r="I218">
        <f>'Calculated Tab Properties'!I218</f>
        <v>0.14999994822495788</v>
      </c>
      <c r="J218" s="20">
        <f>'Calculated Tab Properties'!J218</f>
        <v>0.37740506653529254</v>
      </c>
      <c r="K218">
        <f>'Calculated Tab Properties'!K218</f>
        <v>27.738900000000001</v>
      </c>
      <c r="L218">
        <f>'Calculated Tab Properties'!L218</f>
        <v>0.56044146018644003</v>
      </c>
      <c r="M218">
        <f>'Calculated Tab Properties'!M218</f>
        <v>0.37700000137096834</v>
      </c>
      <c r="N218">
        <f>'Calculated Tab Properties'!N218</f>
        <v>0.70554509533395704</v>
      </c>
      <c r="O218" s="27">
        <v>0</v>
      </c>
      <c r="P218" s="27">
        <v>0</v>
      </c>
      <c r="Q218">
        <v>0</v>
      </c>
      <c r="R218">
        <f>'Calculated Tab Properties'!R218</f>
        <v>1</v>
      </c>
      <c r="T218" s="1">
        <v>0</v>
      </c>
      <c r="U218" s="1">
        <v>0</v>
      </c>
      <c r="V218">
        <f>T218*'GEOMETRIC INPUTS'!S218</f>
        <v>0</v>
      </c>
      <c r="W218">
        <v>217</v>
      </c>
      <c r="X218">
        <f t="shared" si="52"/>
        <v>0</v>
      </c>
      <c r="Y218">
        <f t="shared" si="53"/>
        <v>0</v>
      </c>
      <c r="Z218" s="27">
        <f t="shared" si="54"/>
        <v>-0.81172714901179721</v>
      </c>
      <c r="AA218" s="27">
        <f t="shared" si="55"/>
        <v>30.193613705903164</v>
      </c>
      <c r="AB218" s="27">
        <f t="shared" si="56"/>
        <v>77.948080149499347</v>
      </c>
      <c r="AC218" s="27">
        <f t="shared" si="57"/>
        <v>-77.948080149499347</v>
      </c>
      <c r="AD218" s="24" t="str">
        <f>'GT Data'!D220</f>
        <v>TKNODE_432</v>
      </c>
      <c r="AE218" s="25">
        <f t="shared" si="58"/>
        <v>4.8232722382401469</v>
      </c>
      <c r="AF218" s="25">
        <f t="shared" si="59"/>
        <v>-77.798709783058712</v>
      </c>
      <c r="AG218" s="25">
        <f t="shared" si="60"/>
        <v>-0.81172714901179721</v>
      </c>
      <c r="AH218" s="25">
        <v>0</v>
      </c>
      <c r="AI218" s="25">
        <v>0</v>
      </c>
      <c r="AJ218" s="25">
        <f t="shared" si="61"/>
        <v>0</v>
      </c>
      <c r="AK218" s="24" t="str">
        <f>'GT Data'!N220</f>
        <v>TKNODE_433</v>
      </c>
      <c r="AL218" s="25">
        <f t="shared" si="62"/>
        <v>-4.8232722382401469</v>
      </c>
      <c r="AM218" s="25">
        <f t="shared" si="63"/>
        <v>77.798709783058712</v>
      </c>
      <c r="AN218" s="25">
        <f t="shared" si="64"/>
        <v>30.193613705903164</v>
      </c>
      <c r="AO218" s="25">
        <v>0</v>
      </c>
      <c r="AP218" s="25">
        <v>0</v>
      </c>
      <c r="AQ218" s="25">
        <v>0</v>
      </c>
    </row>
    <row r="219" spans="1:43" x14ac:dyDescent="0.3">
      <c r="A219" t="str">
        <f>'Calculated Tab Properties'!A219</f>
        <v>TAB_7_217</v>
      </c>
      <c r="B219">
        <f>'Calculated Tab Properties'!B219</f>
        <v>3.7732000000000001</v>
      </c>
      <c r="C219">
        <f>'Calculated Tab Properties'!C219</f>
        <v>3.7924475748734925</v>
      </c>
      <c r="D219">
        <f>'Calculated Tab Properties'!D219</f>
        <v>217.29124006487538</v>
      </c>
      <c r="E219">
        <f>'Calculated Tab Properties'!E219</f>
        <v>6.2693868789374836</v>
      </c>
      <c r="F219">
        <f>'Calculated Tab Properties'!F219</f>
        <v>3.3693869454092353</v>
      </c>
      <c r="G219">
        <f>'Calculated Tab Properties'!G219</f>
        <v>2.8999999335282487</v>
      </c>
      <c r="H219">
        <f>'Calculated Tab Properties'!H219</f>
        <v>6.024356870811423</v>
      </c>
      <c r="I219">
        <f>'Calculated Tab Properties'!I219</f>
        <v>0.14999997586003275</v>
      </c>
      <c r="J219" s="20">
        <f>'Calculated Tab Properties'!J219</f>
        <v>0.33840783039550115</v>
      </c>
      <c r="K219">
        <f>'Calculated Tab Properties'!K219</f>
        <v>78.863724000000005</v>
      </c>
      <c r="L219">
        <f>'Calculated Tab Properties'!L219</f>
        <v>0.4380203029032006</v>
      </c>
      <c r="M219">
        <f>'Calculated Tab Properties'!M219</f>
        <v>0.37699999135867235</v>
      </c>
      <c r="N219">
        <f>'Calculated Tab Properties'!N219</f>
        <v>0.78316639320548498</v>
      </c>
      <c r="O219" s="27">
        <v>0</v>
      </c>
      <c r="P219" s="27">
        <v>0</v>
      </c>
      <c r="Q219">
        <v>0</v>
      </c>
      <c r="R219">
        <f>'Calculated Tab Properties'!R219</f>
        <v>1</v>
      </c>
      <c r="T219" s="1">
        <v>0</v>
      </c>
      <c r="U219" s="1">
        <v>0</v>
      </c>
      <c r="V219">
        <f>T219*'GEOMETRIC INPUTS'!S219</f>
        <v>0</v>
      </c>
      <c r="W219">
        <v>218</v>
      </c>
      <c r="X219">
        <f t="shared" si="52"/>
        <v>0</v>
      </c>
      <c r="Y219">
        <f t="shared" si="53"/>
        <v>0</v>
      </c>
      <c r="Z219" s="27">
        <f t="shared" si="54"/>
        <v>-3.4541229352765139</v>
      </c>
      <c r="AA219" s="27">
        <f t="shared" si="55"/>
        <v>83.916033622743882</v>
      </c>
      <c r="AB219" s="27">
        <f t="shared" si="56"/>
        <v>240.65931337549711</v>
      </c>
      <c r="AC219" s="27">
        <f t="shared" si="57"/>
        <v>-240.65931337549711</v>
      </c>
      <c r="AD219" s="24" t="str">
        <f>'GT Data'!D221</f>
        <v>TKNODE_434</v>
      </c>
      <c r="AE219" s="25">
        <f t="shared" si="58"/>
        <v>-145.8074817012006</v>
      </c>
      <c r="AF219" s="25">
        <f t="shared" si="59"/>
        <v>191.46039641220784</v>
      </c>
      <c r="AG219" s="25">
        <f t="shared" si="60"/>
        <v>-3.4541229352765139</v>
      </c>
      <c r="AH219" s="25">
        <v>0</v>
      </c>
      <c r="AI219" s="25">
        <v>0</v>
      </c>
      <c r="AJ219" s="25">
        <f t="shared" si="61"/>
        <v>0</v>
      </c>
      <c r="AK219" s="24" t="str">
        <f>'GT Data'!N221</f>
        <v>TKNODE_435</v>
      </c>
      <c r="AL219" s="25">
        <f t="shared" si="62"/>
        <v>145.8074817012006</v>
      </c>
      <c r="AM219" s="25">
        <f t="shared" si="63"/>
        <v>-191.46039641220784</v>
      </c>
      <c r="AN219" s="25">
        <f t="shared" si="64"/>
        <v>83.916033622743882</v>
      </c>
      <c r="AO219" s="25">
        <v>0</v>
      </c>
      <c r="AP219" s="25">
        <v>0</v>
      </c>
      <c r="AQ219" s="25">
        <v>0</v>
      </c>
    </row>
    <row r="220" spans="1:43" x14ac:dyDescent="0.3">
      <c r="A220" t="str">
        <f>'Calculated Tab Properties'!A220</f>
        <v>TAB_7_218</v>
      </c>
      <c r="B220">
        <f>'Calculated Tab Properties'!B220</f>
        <v>2.6798999999999999</v>
      </c>
      <c r="C220">
        <f>'Calculated Tab Properties'!C220</f>
        <v>0</v>
      </c>
      <c r="D220">
        <f>'Calculated Tab Properties'!D220</f>
        <v>0</v>
      </c>
      <c r="E220">
        <f>'Calculated Tab Properties'!E220</f>
        <v>3.4912185999999998</v>
      </c>
      <c r="F220">
        <f>'Calculated Tab Properties'!F220</f>
        <v>0.99121859999999984</v>
      </c>
      <c r="G220">
        <f>'Calculated Tab Properties'!G220</f>
        <v>2.5</v>
      </c>
      <c r="H220">
        <f>'Calculated Tab Properties'!H220</f>
        <v>2.1697116704728212</v>
      </c>
      <c r="I220">
        <f>'Calculated Tab Properties'!I220</f>
        <v>0.15000000000000002</v>
      </c>
      <c r="J220" s="20">
        <f>'Calculated Tab Properties'!J220</f>
        <v>1.1726505118866493</v>
      </c>
      <c r="K220">
        <f>'Calculated Tab Properties'!K220</f>
        <v>52.267236000000004</v>
      </c>
      <c r="L220">
        <f>'Calculated Tab Properties'!L220</f>
        <v>0.12885841799999997</v>
      </c>
      <c r="M220">
        <f>'Calculated Tab Properties'!M220</f>
        <v>0.32500000000000001</v>
      </c>
      <c r="N220">
        <f>'Calculated Tab Properties'!N220</f>
        <v>0.28206251716146674</v>
      </c>
      <c r="O220" s="27">
        <v>0</v>
      </c>
      <c r="P220" s="27">
        <v>0</v>
      </c>
      <c r="Q220">
        <v>0</v>
      </c>
      <c r="R220">
        <f>'Calculated Tab Properties'!R220</f>
        <v>1</v>
      </c>
      <c r="T220" s="1">
        <v>0</v>
      </c>
      <c r="U220" s="1">
        <v>0</v>
      </c>
      <c r="V220">
        <f>T220*'GEOMETRIC INPUTS'!S220</f>
        <v>0</v>
      </c>
      <c r="W220">
        <v>219</v>
      </c>
      <c r="X220">
        <f t="shared" si="52"/>
        <v>0</v>
      </c>
      <c r="Y220">
        <f t="shared" si="53"/>
        <v>0</v>
      </c>
      <c r="Z220" s="27">
        <f t="shared" si="54"/>
        <v>-8.2549620937862898</v>
      </c>
      <c r="AA220" s="27">
        <f t="shared" si="55"/>
        <v>61.25811902894776</v>
      </c>
      <c r="AB220" s="27">
        <f t="shared" si="56"/>
        <v>25.88437268198193</v>
      </c>
      <c r="AC220" s="27">
        <f t="shared" si="57"/>
        <v>-25.88437268198193</v>
      </c>
      <c r="AD220" s="24" t="str">
        <f>'GT Data'!D222</f>
        <v>TKNODE_436</v>
      </c>
      <c r="AE220" s="25">
        <f t="shared" si="58"/>
        <v>0</v>
      </c>
      <c r="AF220" s="25">
        <f t="shared" si="59"/>
        <v>-25.88437268198193</v>
      </c>
      <c r="AG220" s="25">
        <f t="shared" si="60"/>
        <v>-8.2549620937862898</v>
      </c>
      <c r="AH220" s="25">
        <v>0</v>
      </c>
      <c r="AI220" s="25">
        <v>0</v>
      </c>
      <c r="AJ220" s="25">
        <f t="shared" si="61"/>
        <v>0</v>
      </c>
      <c r="AK220" s="24" t="str">
        <f>'GT Data'!N222</f>
        <v>TKNODE_437</v>
      </c>
      <c r="AL220" s="25">
        <f t="shared" si="62"/>
        <v>0</v>
      </c>
      <c r="AM220" s="25">
        <f t="shared" si="63"/>
        <v>25.88437268198193</v>
      </c>
      <c r="AN220" s="25">
        <f t="shared" si="64"/>
        <v>61.25811902894776</v>
      </c>
      <c r="AO220" s="25">
        <v>0</v>
      </c>
      <c r="AP220" s="25">
        <v>0</v>
      </c>
      <c r="AQ220" s="25">
        <v>0</v>
      </c>
    </row>
    <row r="221" spans="1:43" x14ac:dyDescent="0.3">
      <c r="A221" t="str">
        <f>'Calculated Tab Properties'!A221</f>
        <v>TAB_7_219</v>
      </c>
      <c r="B221">
        <f>'Calculated Tab Properties'!B221</f>
        <v>1.8753</v>
      </c>
      <c r="C221">
        <f>'Calculated Tab Properties'!C221</f>
        <v>0</v>
      </c>
      <c r="D221">
        <f>'Calculated Tab Properties'!D221</f>
        <v>0</v>
      </c>
      <c r="E221">
        <f>'Calculated Tab Properties'!E221</f>
        <v>4.0653864000000004</v>
      </c>
      <c r="F221">
        <f>'Calculated Tab Properties'!F221</f>
        <v>0.96538639999999987</v>
      </c>
      <c r="G221">
        <f>'Calculated Tab Properties'!G221</f>
        <v>3.1000000000000005</v>
      </c>
      <c r="H221">
        <f>'Calculated Tab Properties'!H221</f>
        <v>2.1598275350835214</v>
      </c>
      <c r="I221">
        <f>'Calculated Tab Properties'!I221</f>
        <v>0.14999999999999991</v>
      </c>
      <c r="J221" s="20">
        <f>'Calculated Tab Properties'!J221</f>
        <v>1.1836755243662906</v>
      </c>
      <c r="K221">
        <f>'Calculated Tab Properties'!K221</f>
        <v>30.711924</v>
      </c>
      <c r="L221">
        <f>'Calculated Tab Properties'!L221</f>
        <v>0.12550023199999999</v>
      </c>
      <c r="M221">
        <f>'Calculated Tab Properties'!M221</f>
        <v>0.40300000000000008</v>
      </c>
      <c r="N221">
        <f>'Calculated Tab Properties'!N221</f>
        <v>0.2807775795608578</v>
      </c>
      <c r="O221" s="27">
        <v>0</v>
      </c>
      <c r="P221" s="27">
        <v>0</v>
      </c>
      <c r="Q221">
        <v>0</v>
      </c>
      <c r="R221">
        <f>'Calculated Tab Properties'!R221</f>
        <v>1</v>
      </c>
      <c r="T221" s="1">
        <v>0</v>
      </c>
      <c r="U221" s="1">
        <v>0</v>
      </c>
      <c r="V221">
        <f>T221*'GEOMETRIC INPUTS'!S221</f>
        <v>0</v>
      </c>
      <c r="W221">
        <v>220</v>
      </c>
      <c r="X221">
        <f t="shared" si="52"/>
        <v>0</v>
      </c>
      <c r="Y221">
        <f t="shared" si="53"/>
        <v>0</v>
      </c>
      <c r="Z221" s="27">
        <f t="shared" si="54"/>
        <v>-5.3562599301328211</v>
      </c>
      <c r="AA221" s="27">
        <f t="shared" si="55"/>
        <v>36.877461741693679</v>
      </c>
      <c r="AB221" s="27">
        <f t="shared" si="56"/>
        <v>15.149161495248084</v>
      </c>
      <c r="AC221" s="27">
        <f t="shared" si="57"/>
        <v>-15.149161495248084</v>
      </c>
      <c r="AD221" s="24" t="str">
        <f>'GT Data'!D223</f>
        <v>TKNODE_438</v>
      </c>
      <c r="AE221" s="25">
        <f t="shared" si="58"/>
        <v>0</v>
      </c>
      <c r="AF221" s="25">
        <f t="shared" si="59"/>
        <v>-15.149161495248084</v>
      </c>
      <c r="AG221" s="25">
        <f t="shared" si="60"/>
        <v>-5.3562599301328211</v>
      </c>
      <c r="AH221" s="25">
        <v>0</v>
      </c>
      <c r="AI221" s="25">
        <v>0</v>
      </c>
      <c r="AJ221" s="25">
        <f t="shared" si="61"/>
        <v>0</v>
      </c>
      <c r="AK221" s="24" t="str">
        <f>'GT Data'!N223</f>
        <v>TKNODE_439</v>
      </c>
      <c r="AL221" s="25">
        <f t="shared" si="62"/>
        <v>0</v>
      </c>
      <c r="AM221" s="25">
        <f t="shared" si="63"/>
        <v>15.149161495248084</v>
      </c>
      <c r="AN221" s="25">
        <f t="shared" si="64"/>
        <v>36.877461741693679</v>
      </c>
      <c r="AO221" s="25">
        <v>0</v>
      </c>
      <c r="AP221" s="25">
        <v>0</v>
      </c>
      <c r="AQ221" s="25">
        <v>0</v>
      </c>
    </row>
    <row r="222" spans="1:43" x14ac:dyDescent="0.3">
      <c r="A222" t="str">
        <f>'Calculated Tab Properties'!A222</f>
        <v>TAB_7_220</v>
      </c>
      <c r="B222">
        <f>'Calculated Tab Properties'!B222</f>
        <v>1.9061999999999999</v>
      </c>
      <c r="C222">
        <f>'Calculated Tab Properties'!C222</f>
        <v>1.070326103919734</v>
      </c>
      <c r="D222">
        <f>'Calculated Tab Properties'!D222</f>
        <v>61.325168457281521</v>
      </c>
      <c r="E222">
        <f>'Calculated Tab Properties'!E222</f>
        <v>4.534195171338796</v>
      </c>
      <c r="F222">
        <f>'Calculated Tab Properties'!F222</f>
        <v>1.8341951458823134</v>
      </c>
      <c r="G222">
        <f>'Calculated Tab Properties'!G222</f>
        <v>2.7000000254564824</v>
      </c>
      <c r="H222">
        <f>'Calculated Tab Properties'!H222</f>
        <v>2.6146727299510086</v>
      </c>
      <c r="I222">
        <f>'Calculated Tab Properties'!I222</f>
        <v>0.14999994200912206</v>
      </c>
      <c r="J222" s="20">
        <f>'Calculated Tab Properties'!J222</f>
        <v>0.87090793958996215</v>
      </c>
      <c r="K222">
        <f>'Calculated Tab Properties'!K222</f>
        <v>35.66385600000001</v>
      </c>
      <c r="L222">
        <f>'Calculated Tab Properties'!L222</f>
        <v>0.23844536896470075</v>
      </c>
      <c r="M222">
        <f>'Calculated Tab Properties'!M222</f>
        <v>0.35100000330934272</v>
      </c>
      <c r="N222">
        <f>'Calculated Tab Properties'!N222</f>
        <v>0.33990745489363111</v>
      </c>
      <c r="O222" s="27">
        <v>0</v>
      </c>
      <c r="P222" s="27">
        <v>0</v>
      </c>
      <c r="Q222">
        <v>0</v>
      </c>
      <c r="R222">
        <f>'Calculated Tab Properties'!R222</f>
        <v>1</v>
      </c>
      <c r="T222" s="1">
        <v>0</v>
      </c>
      <c r="U222" s="1">
        <v>0</v>
      </c>
      <c r="V222">
        <f>T222*'GEOMETRIC INPUTS'!S222</f>
        <v>0</v>
      </c>
      <c r="W222">
        <v>221</v>
      </c>
      <c r="X222">
        <f t="shared" si="52"/>
        <v>0</v>
      </c>
      <c r="Y222">
        <f t="shared" si="53"/>
        <v>0</v>
      </c>
      <c r="Z222" s="27">
        <f t="shared" si="54"/>
        <v>-3.0556992172739812</v>
      </c>
      <c r="AA222" s="27">
        <f t="shared" si="55"/>
        <v>39.648908044441669</v>
      </c>
      <c r="AB222" s="27">
        <f t="shared" si="56"/>
        <v>33.674485636275222</v>
      </c>
      <c r="AC222" s="27">
        <f t="shared" si="57"/>
        <v>-33.674485636275222</v>
      </c>
      <c r="AD222" s="24" t="str">
        <f>'GT Data'!D224</f>
        <v>TKNODE_440</v>
      </c>
      <c r="AE222" s="25">
        <f t="shared" si="58"/>
        <v>29.544546638030464</v>
      </c>
      <c r="AF222" s="25">
        <f t="shared" si="59"/>
        <v>-16.1583027209218</v>
      </c>
      <c r="AG222" s="25">
        <f t="shared" si="60"/>
        <v>-3.0556992172739812</v>
      </c>
      <c r="AH222" s="25">
        <v>0</v>
      </c>
      <c r="AI222" s="25">
        <v>0</v>
      </c>
      <c r="AJ222" s="25">
        <f t="shared" si="61"/>
        <v>0</v>
      </c>
      <c r="AK222" s="24" t="str">
        <f>'GT Data'!N224</f>
        <v>TKNODE_441</v>
      </c>
      <c r="AL222" s="25">
        <f t="shared" si="62"/>
        <v>-29.544546638030464</v>
      </c>
      <c r="AM222" s="25">
        <f t="shared" si="63"/>
        <v>16.1583027209218</v>
      </c>
      <c r="AN222" s="25">
        <f t="shared" si="64"/>
        <v>39.648908044441669</v>
      </c>
      <c r="AO222" s="25">
        <v>0</v>
      </c>
      <c r="AP222" s="25">
        <v>0</v>
      </c>
      <c r="AQ222" s="25">
        <v>0</v>
      </c>
    </row>
    <row r="223" spans="1:43" x14ac:dyDescent="0.3">
      <c r="A223" t="str">
        <f>'Calculated Tab Properties'!A223</f>
        <v>TAB_7_221</v>
      </c>
      <c r="B223">
        <f>'Calculated Tab Properties'!B223</f>
        <v>2.5044</v>
      </c>
      <c r="C223">
        <f>'Calculated Tab Properties'!C223</f>
        <v>0.53406699930276669</v>
      </c>
      <c r="D223">
        <f>'Calculated Tab Properties'!D223</f>
        <v>30.599785037264809</v>
      </c>
      <c r="E223">
        <f>'Calculated Tab Properties'!E223</f>
        <v>5.039578107293206</v>
      </c>
      <c r="F223">
        <f>'Calculated Tab Properties'!F223</f>
        <v>2.9395780748233662</v>
      </c>
      <c r="G223">
        <f>'Calculated Tab Properties'!G223</f>
        <v>2.1000000324698398</v>
      </c>
      <c r="H223">
        <f>'Calculated Tab Properties'!H223</f>
        <v>3.4324547876755784</v>
      </c>
      <c r="I223">
        <f>'Calculated Tab Properties'!I223</f>
        <v>0.14999999392349961</v>
      </c>
      <c r="J223" s="20">
        <f>'Calculated Tab Properties'!J223</f>
        <v>0.62201429308211675</v>
      </c>
      <c r="K223">
        <f>'Calculated Tab Properties'!K223</f>
        <v>22.747008000000001</v>
      </c>
      <c r="L223">
        <f>'Calculated Tab Properties'!L223</f>
        <v>0.38214514972703761</v>
      </c>
      <c r="M223">
        <f>'Calculated Tab Properties'!M223</f>
        <v>0.27300000422107917</v>
      </c>
      <c r="N223">
        <f>'Calculated Tab Properties'!N223</f>
        <v>0.44621912239782519</v>
      </c>
      <c r="O223" s="27">
        <v>0</v>
      </c>
      <c r="P223" s="27">
        <v>0</v>
      </c>
      <c r="Q223">
        <v>0</v>
      </c>
      <c r="R223">
        <f>'Calculated Tab Properties'!R223</f>
        <v>1</v>
      </c>
      <c r="T223" s="1">
        <v>0</v>
      </c>
      <c r="U223" s="1">
        <v>0</v>
      </c>
      <c r="V223">
        <f>T223*'GEOMETRIC INPUTS'!S223</f>
        <v>0</v>
      </c>
      <c r="W223">
        <v>222</v>
      </c>
      <c r="X223">
        <f t="shared" si="52"/>
        <v>0</v>
      </c>
      <c r="Y223">
        <f t="shared" si="53"/>
        <v>0</v>
      </c>
      <c r="Z223" s="27">
        <f t="shared" si="54"/>
        <v>-1.0671695865950814</v>
      </c>
      <c r="AA223" s="27">
        <f t="shared" si="55"/>
        <v>24.915541862941023</v>
      </c>
      <c r="AB223" s="27">
        <f t="shared" si="56"/>
        <v>35.374306268861382</v>
      </c>
      <c r="AC223" s="27">
        <f t="shared" si="57"/>
        <v>-35.374306268861382</v>
      </c>
      <c r="AD223" s="24" t="str">
        <f>'GT Data'!D225</f>
        <v>TKNODE_442</v>
      </c>
      <c r="AE223" s="25">
        <f t="shared" si="58"/>
        <v>18.006872708556411</v>
      </c>
      <c r="AF223" s="25">
        <f t="shared" si="59"/>
        <v>-30.448219640252397</v>
      </c>
      <c r="AG223" s="25">
        <f t="shared" si="60"/>
        <v>-1.0671695865950814</v>
      </c>
      <c r="AH223" s="25">
        <v>0</v>
      </c>
      <c r="AI223" s="25">
        <v>0</v>
      </c>
      <c r="AJ223" s="25">
        <f t="shared" si="61"/>
        <v>0</v>
      </c>
      <c r="AK223" s="24" t="str">
        <f>'GT Data'!N225</f>
        <v>TKNODE_443</v>
      </c>
      <c r="AL223" s="25">
        <f t="shared" si="62"/>
        <v>-18.006872708556411</v>
      </c>
      <c r="AM223" s="25">
        <f t="shared" si="63"/>
        <v>30.448219640252397</v>
      </c>
      <c r="AN223" s="25">
        <f t="shared" si="64"/>
        <v>24.915541862941023</v>
      </c>
      <c r="AO223" s="25">
        <v>0</v>
      </c>
      <c r="AP223" s="25">
        <v>0</v>
      </c>
      <c r="AQ223" s="25">
        <v>0</v>
      </c>
    </row>
    <row r="224" spans="1:43" x14ac:dyDescent="0.3">
      <c r="A224" t="str">
        <f>'Calculated Tab Properties'!A224</f>
        <v>TAB_7_222</v>
      </c>
      <c r="B224">
        <f>'Calculated Tab Properties'!B224</f>
        <v>1.9779</v>
      </c>
      <c r="C224">
        <f>'Calculated Tab Properties'!C224</f>
        <v>3.3423720532001182</v>
      </c>
      <c r="D224">
        <f>'Calculated Tab Properties'!D224</f>
        <v>191.50381221084223</v>
      </c>
      <c r="E224">
        <f>'Calculated Tab Properties'!E224</f>
        <v>4.5204619836273112</v>
      </c>
      <c r="F224">
        <f>'Calculated Tab Properties'!F224</f>
        <v>2.6204620248722339</v>
      </c>
      <c r="G224">
        <f>'Calculated Tab Properties'!G224</f>
        <v>1.8999999587550782</v>
      </c>
      <c r="H224">
        <f>'Calculated Tab Properties'!H224</f>
        <v>3.1785504026867342</v>
      </c>
      <c r="I224">
        <f>'Calculated Tab Properties'!I224</f>
        <v>0.14999999067296615</v>
      </c>
      <c r="J224" s="20">
        <f>'Calculated Tab Properties'!J224</f>
        <v>0.68054620633976382</v>
      </c>
      <c r="K224">
        <f>'Calculated Tab Properties'!K224</f>
        <v>20.933712000000003</v>
      </c>
      <c r="L224">
        <f>'Calculated Tab Properties'!L224</f>
        <v>0.34066006323339043</v>
      </c>
      <c r="M224">
        <f>'Calculated Tab Properties'!M224</f>
        <v>0.24699999463816016</v>
      </c>
      <c r="N224">
        <f>'Calculated Tab Properties'!N224</f>
        <v>0.41321155234927548</v>
      </c>
      <c r="O224" s="27">
        <v>0</v>
      </c>
      <c r="P224" s="27">
        <v>0</v>
      </c>
      <c r="Q224">
        <v>0</v>
      </c>
      <c r="R224">
        <f>'Calculated Tab Properties'!R224</f>
        <v>1</v>
      </c>
      <c r="T224" s="1">
        <v>0</v>
      </c>
      <c r="U224" s="1">
        <v>0</v>
      </c>
      <c r="V224">
        <f>T224*'GEOMETRIC INPUTS'!S224</f>
        <v>0</v>
      </c>
      <c r="W224">
        <v>223</v>
      </c>
      <c r="X224">
        <f t="shared" si="52"/>
        <v>0</v>
      </c>
      <c r="Y224">
        <f t="shared" si="53"/>
        <v>0</v>
      </c>
      <c r="Z224" s="27">
        <f t="shared" si="54"/>
        <v>-1.1174988178502629</v>
      </c>
      <c r="AA224" s="27">
        <f t="shared" si="55"/>
        <v>23.052082428071088</v>
      </c>
      <c r="AB224" s="27">
        <f t="shared" si="56"/>
        <v>28.985058949976601</v>
      </c>
      <c r="AC224" s="27">
        <f t="shared" si="57"/>
        <v>-28.985058949976601</v>
      </c>
      <c r="AD224" s="24" t="str">
        <f>'GT Data'!D226</f>
        <v>TKNODE_444</v>
      </c>
      <c r="AE224" s="25">
        <f t="shared" si="58"/>
        <v>-5.7805811422173621</v>
      </c>
      <c r="AF224" s="25">
        <f t="shared" si="59"/>
        <v>28.402790778229164</v>
      </c>
      <c r="AG224" s="25">
        <f t="shared" si="60"/>
        <v>-1.1174988178502629</v>
      </c>
      <c r="AH224" s="25">
        <v>0</v>
      </c>
      <c r="AI224" s="25">
        <v>0</v>
      </c>
      <c r="AJ224" s="25">
        <f t="shared" si="61"/>
        <v>0</v>
      </c>
      <c r="AK224" s="24" t="str">
        <f>'GT Data'!N226</f>
        <v>TKNODE_445</v>
      </c>
      <c r="AL224" s="25">
        <f t="shared" si="62"/>
        <v>5.7805811422173621</v>
      </c>
      <c r="AM224" s="25">
        <f t="shared" si="63"/>
        <v>-28.402790778229164</v>
      </c>
      <c r="AN224" s="25">
        <f t="shared" si="64"/>
        <v>23.052082428071088</v>
      </c>
      <c r="AO224" s="25">
        <v>0</v>
      </c>
      <c r="AP224" s="25">
        <v>0</v>
      </c>
      <c r="AQ224" s="25">
        <v>0</v>
      </c>
    </row>
    <row r="225" spans="1:43" x14ac:dyDescent="0.3">
      <c r="A225" t="str">
        <f>'Calculated Tab Properties'!A225</f>
        <v>TAB_7_223</v>
      </c>
      <c r="B225">
        <f>'Calculated Tab Properties'!B225</f>
        <v>1.1399999999999999</v>
      </c>
      <c r="C225">
        <f>'Calculated Tab Properties'!C225</f>
        <v>3.1415926833921155</v>
      </c>
      <c r="D225">
        <f>'Calculated Tab Properties'!D225</f>
        <v>180.00000170754728</v>
      </c>
      <c r="E225">
        <f>'Calculated Tab Properties'!E225</f>
        <v>4.104325000000002</v>
      </c>
      <c r="F225">
        <f>'Calculated Tab Properties'!F225</f>
        <v>2.4043250000000018</v>
      </c>
      <c r="G225">
        <f>'Calculated Tab Properties'!G225</f>
        <v>1.7000000000000002</v>
      </c>
      <c r="H225">
        <f>'Calculated Tab Properties'!H225</f>
        <v>3.0136325598229479</v>
      </c>
      <c r="I225">
        <f>'Calculated Tab Properties'!I225</f>
        <v>0.14999999999999947</v>
      </c>
      <c r="J225" s="20">
        <f>'Calculated Tab Properties'!J225</f>
        <v>0.72568888202966408</v>
      </c>
      <c r="K225">
        <f>'Calculated Tab Properties'!K225</f>
        <v>16.594056000000002</v>
      </c>
      <c r="L225">
        <f>'Calculated Tab Properties'!L225</f>
        <v>0.31256225000000026</v>
      </c>
      <c r="M225">
        <f>'Calculated Tab Properties'!M225</f>
        <v>0.22100000000000003</v>
      </c>
      <c r="N225">
        <f>'Calculated Tab Properties'!N225</f>
        <v>0.39177223277698325</v>
      </c>
      <c r="O225" s="27">
        <v>0</v>
      </c>
      <c r="P225" s="27">
        <v>0</v>
      </c>
      <c r="Q225">
        <v>0</v>
      </c>
      <c r="R225">
        <f>'Calculated Tab Properties'!R225</f>
        <v>1</v>
      </c>
      <c r="T225" s="1">
        <v>0</v>
      </c>
      <c r="U225" s="1">
        <v>0</v>
      </c>
      <c r="V225">
        <f>T225*'GEOMETRIC INPUTS'!S225</f>
        <v>0</v>
      </c>
      <c r="W225">
        <v>224</v>
      </c>
      <c r="X225">
        <f t="shared" si="52"/>
        <v>0</v>
      </c>
      <c r="Y225">
        <f t="shared" si="53"/>
        <v>0</v>
      </c>
      <c r="Z225" s="27">
        <f t="shared" si="54"/>
        <v>-0.95711178153301402</v>
      </c>
      <c r="AA225" s="27">
        <f t="shared" si="55"/>
        <v>18.47650226431</v>
      </c>
      <c r="AB225" s="27">
        <f t="shared" si="56"/>
        <v>21.267611452822841</v>
      </c>
      <c r="AC225" s="27">
        <f t="shared" si="57"/>
        <v>-21.267611452822841</v>
      </c>
      <c r="AD225" s="24" t="str">
        <f>'GT Data'!D227</f>
        <v>TKNODE_446</v>
      </c>
      <c r="AE225" s="25">
        <f t="shared" si="58"/>
        <v>-6.3382421032766921E-7</v>
      </c>
      <c r="AF225" s="25">
        <f t="shared" si="59"/>
        <v>21.26761145282283</v>
      </c>
      <c r="AG225" s="25">
        <f t="shared" si="60"/>
        <v>-0.95711178153301402</v>
      </c>
      <c r="AH225" s="25">
        <v>0</v>
      </c>
      <c r="AI225" s="25">
        <v>0</v>
      </c>
      <c r="AJ225" s="25">
        <f t="shared" si="61"/>
        <v>0</v>
      </c>
      <c r="AK225" s="24" t="str">
        <f>'GT Data'!N227</f>
        <v>TKNODE_447</v>
      </c>
      <c r="AL225" s="25">
        <f t="shared" si="62"/>
        <v>6.3382421032766921E-7</v>
      </c>
      <c r="AM225" s="25">
        <f t="shared" si="63"/>
        <v>-21.26761145282283</v>
      </c>
      <c r="AN225" s="25">
        <f t="shared" si="64"/>
        <v>18.47650226431</v>
      </c>
      <c r="AO225" s="25">
        <v>0</v>
      </c>
      <c r="AP225" s="25">
        <v>0</v>
      </c>
      <c r="AQ225" s="25">
        <v>0</v>
      </c>
    </row>
    <row r="226" spans="1:43" x14ac:dyDescent="0.3">
      <c r="A226" t="str">
        <f>'Calculated Tab Properties'!A226</f>
        <v>TAB_7_224</v>
      </c>
      <c r="B226">
        <f>'Calculated Tab Properties'!B226</f>
        <v>1.2394000000000001</v>
      </c>
      <c r="C226">
        <f>'Calculated Tab Properties'!C226</f>
        <v>3.1415926833921155</v>
      </c>
      <c r="D226">
        <f>'Calculated Tab Properties'!D226</f>
        <v>180.00000170754728</v>
      </c>
      <c r="E226">
        <f>'Calculated Tab Properties'!E226</f>
        <v>3.8516720000000011</v>
      </c>
      <c r="F226">
        <f>'Calculated Tab Properties'!F226</f>
        <v>2.351672000000002</v>
      </c>
      <c r="G226">
        <f>'Calculated Tab Properties'!G226</f>
        <v>1.5</v>
      </c>
      <c r="H226">
        <f>'Calculated Tab Properties'!H226</f>
        <v>2.9744511419056812</v>
      </c>
      <c r="I226">
        <f>'Calculated Tab Properties'!I226</f>
        <v>0.14999999999999947</v>
      </c>
      <c r="J226" s="20">
        <f>'Calculated Tab Properties'!J226</f>
        <v>0.73743693693581447</v>
      </c>
      <c r="K226">
        <f>'Calculated Tab Properties'!K226</f>
        <v>15.061812000000002</v>
      </c>
      <c r="L226">
        <f>'Calculated Tab Properties'!L226</f>
        <v>0.30571736000000027</v>
      </c>
      <c r="M226">
        <f>'Calculated Tab Properties'!M226</f>
        <v>0.19500000000000001</v>
      </c>
      <c r="N226">
        <f>'Calculated Tab Properties'!N226</f>
        <v>0.38667864844773858</v>
      </c>
      <c r="O226" s="27">
        <v>0</v>
      </c>
      <c r="P226" s="27">
        <v>0</v>
      </c>
      <c r="Q226">
        <v>0</v>
      </c>
      <c r="R226">
        <f>'Calculated Tab Properties'!R226</f>
        <v>1</v>
      </c>
      <c r="T226" s="1">
        <v>0</v>
      </c>
      <c r="U226" s="1">
        <v>0</v>
      </c>
      <c r="V226">
        <f>T226*'GEOMETRIC INPUTS'!S226</f>
        <v>0</v>
      </c>
      <c r="W226">
        <v>225</v>
      </c>
      <c r="X226">
        <f t="shared" si="52"/>
        <v>0</v>
      </c>
      <c r="Y226">
        <f t="shared" si="53"/>
        <v>0</v>
      </c>
      <c r="Z226" s="27">
        <f t="shared" si="54"/>
        <v>-0.87003983645977412</v>
      </c>
      <c r="AA226" s="27">
        <f t="shared" si="55"/>
        <v>16.819247844907515</v>
      </c>
      <c r="AB226" s="27">
        <f t="shared" si="56"/>
        <v>18.940903297239245</v>
      </c>
      <c r="AC226" s="27">
        <f t="shared" si="57"/>
        <v>-18.940903297239245</v>
      </c>
      <c r="AD226" s="24" t="str">
        <f>'GT Data'!D228</f>
        <v>TKNODE_448</v>
      </c>
      <c r="AE226" s="25">
        <f t="shared" si="58"/>
        <v>-5.6448290405794318E-7</v>
      </c>
      <c r="AF226" s="25">
        <f t="shared" si="59"/>
        <v>18.940903297239238</v>
      </c>
      <c r="AG226" s="25">
        <f t="shared" si="60"/>
        <v>-0.87003983645977412</v>
      </c>
      <c r="AH226" s="25">
        <v>0</v>
      </c>
      <c r="AI226" s="25">
        <v>0</v>
      </c>
      <c r="AJ226" s="25">
        <f t="shared" si="61"/>
        <v>0</v>
      </c>
      <c r="AK226" s="24" t="str">
        <f>'GT Data'!N228</f>
        <v>TKNODE_449</v>
      </c>
      <c r="AL226" s="25">
        <f t="shared" si="62"/>
        <v>5.6448290405794318E-7</v>
      </c>
      <c r="AM226" s="25">
        <f t="shared" si="63"/>
        <v>-18.940903297239238</v>
      </c>
      <c r="AN226" s="25">
        <f t="shared" si="64"/>
        <v>16.819247844907515</v>
      </c>
      <c r="AO226" s="25">
        <v>0</v>
      </c>
      <c r="AP226" s="25">
        <v>0</v>
      </c>
      <c r="AQ226" s="25">
        <v>0</v>
      </c>
    </row>
    <row r="227" spans="1:43" x14ac:dyDescent="0.3">
      <c r="A227" t="str">
        <f>'Calculated Tab Properties'!A227</f>
        <v>TAB_7_225</v>
      </c>
      <c r="B227">
        <f>'Calculated Tab Properties'!B227</f>
        <v>1.6771</v>
      </c>
      <c r="C227">
        <f>'Calculated Tab Properties'!C227</f>
        <v>0.24696098490677709</v>
      </c>
      <c r="D227">
        <f>'Calculated Tab Properties'!D227</f>
        <v>14.149822139552352</v>
      </c>
      <c r="E227">
        <f>'Calculated Tab Properties'!E227</f>
        <v>4.5887858308897274</v>
      </c>
      <c r="F227">
        <f>'Calculated Tab Properties'!F227</f>
        <v>2.688785757217012</v>
      </c>
      <c r="G227">
        <f>'Calculated Tab Properties'!G227</f>
        <v>1.9000000736727172</v>
      </c>
      <c r="H227">
        <f>'Calculated Tab Properties'!H227</f>
        <v>3.3327385778759502</v>
      </c>
      <c r="I227">
        <f>'Calculated Tab Properties'!I227</f>
        <v>0.15000001720229875</v>
      </c>
      <c r="J227" s="20">
        <f>'Calculated Tab Properties'!J227</f>
        <v>0.64363495937139636</v>
      </c>
      <c r="K227">
        <f>'Calculated Tab Properties'!K227</f>
        <v>16.207775999999999</v>
      </c>
      <c r="L227">
        <f>'Calculated Tab Properties'!L227</f>
        <v>0.34954214843821158</v>
      </c>
      <c r="M227">
        <f>'Calculated Tab Properties'!M227</f>
        <v>0.24700000957745324</v>
      </c>
      <c r="N227">
        <f>'Calculated Tab Properties'!N227</f>
        <v>0.43325601512387352</v>
      </c>
      <c r="O227" s="27">
        <v>0</v>
      </c>
      <c r="P227" s="27">
        <v>0</v>
      </c>
      <c r="Q227">
        <v>0</v>
      </c>
      <c r="R227">
        <f>'Calculated Tab Properties'!R227</f>
        <v>1</v>
      </c>
      <c r="T227" s="1">
        <v>0</v>
      </c>
      <c r="U227" s="1">
        <v>0</v>
      </c>
      <c r="V227">
        <f>T227*'GEOMETRIC INPUTS'!S227</f>
        <v>0</v>
      </c>
      <c r="W227">
        <v>226</v>
      </c>
      <c r="X227">
        <f t="shared" si="52"/>
        <v>0</v>
      </c>
      <c r="Y227">
        <f t="shared" si="53"/>
        <v>0</v>
      </c>
      <c r="Z227" s="27">
        <f t="shared" si="54"/>
        <v>-0.81668638565950502</v>
      </c>
      <c r="AA227" s="27">
        <f t="shared" si="55"/>
        <v>18.05426055879904</v>
      </c>
      <c r="AB227" s="27">
        <f t="shared" si="56"/>
        <v>24.643149533992737</v>
      </c>
      <c r="AC227" s="27">
        <f t="shared" si="57"/>
        <v>-24.643149533992737</v>
      </c>
      <c r="AD227" s="24" t="str">
        <f>'GT Data'!D229</f>
        <v>TKNODE_450</v>
      </c>
      <c r="AE227" s="25">
        <f t="shared" si="58"/>
        <v>6.0242219944689888</v>
      </c>
      <c r="AF227" s="25">
        <f t="shared" si="59"/>
        <v>-23.895471711520628</v>
      </c>
      <c r="AG227" s="25">
        <f t="shared" si="60"/>
        <v>-0.81668638565950502</v>
      </c>
      <c r="AH227" s="25">
        <v>0</v>
      </c>
      <c r="AI227" s="25">
        <v>0</v>
      </c>
      <c r="AJ227" s="25">
        <f t="shared" si="61"/>
        <v>0</v>
      </c>
      <c r="AK227" s="24" t="str">
        <f>'GT Data'!N229</f>
        <v>TKNODE_451</v>
      </c>
      <c r="AL227" s="25">
        <f t="shared" si="62"/>
        <v>-6.0242219944689888</v>
      </c>
      <c r="AM227" s="25">
        <f t="shared" si="63"/>
        <v>23.895471711520628</v>
      </c>
      <c r="AN227" s="25">
        <f t="shared" si="64"/>
        <v>18.05426055879904</v>
      </c>
      <c r="AO227" s="25">
        <v>0</v>
      </c>
      <c r="AP227" s="25">
        <v>0</v>
      </c>
      <c r="AQ227" s="25">
        <v>0</v>
      </c>
    </row>
    <row r="228" spans="1:43" x14ac:dyDescent="0.3">
      <c r="A228" t="str">
        <f>'Calculated Tab Properties'!A228</f>
        <v>TAB_7_226</v>
      </c>
      <c r="B228">
        <f>'Calculated Tab Properties'!B228</f>
        <v>3.0699000000000001</v>
      </c>
      <c r="C228">
        <f>'Calculated Tab Properties'!C228</f>
        <v>3.4408285165532928</v>
      </c>
      <c r="D228">
        <f>'Calculated Tab Properties'!D228</f>
        <v>197.1449520267636</v>
      </c>
      <c r="E228">
        <f>'Calculated Tab Properties'!E228</f>
        <v>5.6944637185659071</v>
      </c>
      <c r="F228">
        <f>'Calculated Tab Properties'!F228</f>
        <v>2.994463696648288</v>
      </c>
      <c r="G228">
        <f>'Calculated Tab Properties'!G228</f>
        <v>2.7000000219176186</v>
      </c>
      <c r="H228">
        <f>'Calculated Tab Properties'!H228</f>
        <v>2.3565873081961568</v>
      </c>
      <c r="I228">
        <f>'Calculated Tab Properties'!I228</f>
        <v>0.14999999099579911</v>
      </c>
      <c r="J228" s="20">
        <f>'Calculated Tab Properties'!J228</f>
        <v>1.0134937725787572</v>
      </c>
      <c r="K228">
        <f>'Calculated Tab Properties'!K228</f>
        <v>19.978224000000001</v>
      </c>
      <c r="L228">
        <f>'Calculated Tab Properties'!L228</f>
        <v>0.38928028056427744</v>
      </c>
      <c r="M228">
        <f>'Calculated Tab Properties'!M228</f>
        <v>0.35100000284929045</v>
      </c>
      <c r="N228">
        <f>'Calculated Tab Properties'!N228</f>
        <v>0.30635635006550038</v>
      </c>
      <c r="O228" s="27">
        <v>0</v>
      </c>
      <c r="P228" s="27">
        <v>0</v>
      </c>
      <c r="Q228">
        <v>0</v>
      </c>
      <c r="R228">
        <f>'Calculated Tab Properties'!R228</f>
        <v>1</v>
      </c>
      <c r="T228" s="1">
        <v>0</v>
      </c>
      <c r="U228" s="1">
        <v>0</v>
      </c>
      <c r="V228">
        <f>T228*'GEOMETRIC INPUTS'!S228</f>
        <v>0</v>
      </c>
      <c r="W228">
        <v>227</v>
      </c>
      <c r="X228">
        <f t="shared" si="52"/>
        <v>0</v>
      </c>
      <c r="Y228">
        <f t="shared" si="53"/>
        <v>0</v>
      </c>
      <c r="Z228" s="27">
        <f t="shared" si="54"/>
        <v>-0.96435986084987568</v>
      </c>
      <c r="AA228" s="27">
        <f t="shared" si="55"/>
        <v>21.989220494328944</v>
      </c>
      <c r="AB228" s="27">
        <f t="shared" si="56"/>
        <v>13.894562262722397</v>
      </c>
      <c r="AC228" s="27">
        <f t="shared" si="57"/>
        <v>-13.894562262722397</v>
      </c>
      <c r="AD228" s="24" t="str">
        <f>'GT Data'!D230</f>
        <v>TKNODE_452</v>
      </c>
      <c r="AE228" s="25">
        <f t="shared" si="58"/>
        <v>-4.0959795720215428</v>
      </c>
      <c r="AF228" s="25">
        <f t="shared" si="59"/>
        <v>13.277116095683262</v>
      </c>
      <c r="AG228" s="25">
        <f t="shared" si="60"/>
        <v>-0.96435986084987568</v>
      </c>
      <c r="AH228" s="25">
        <v>0</v>
      </c>
      <c r="AI228" s="25">
        <v>0</v>
      </c>
      <c r="AJ228" s="25">
        <f t="shared" si="61"/>
        <v>0</v>
      </c>
      <c r="AK228" s="24" t="str">
        <f>'GT Data'!N230</f>
        <v>TKNODE_453</v>
      </c>
      <c r="AL228" s="25">
        <f t="shared" si="62"/>
        <v>4.0959795720215428</v>
      </c>
      <c r="AM228" s="25">
        <f t="shared" si="63"/>
        <v>-13.277116095683262</v>
      </c>
      <c r="AN228" s="25">
        <f t="shared" si="64"/>
        <v>21.989220494328944</v>
      </c>
      <c r="AO228" s="25">
        <v>0</v>
      </c>
      <c r="AP228" s="25">
        <v>0</v>
      </c>
      <c r="AQ228" s="25">
        <v>0</v>
      </c>
    </row>
    <row r="229" spans="1:43" x14ac:dyDescent="0.3">
      <c r="A229" t="str">
        <f>'Calculated Tab Properties'!A229</f>
        <v>TAB_7_227</v>
      </c>
      <c r="B229">
        <f>'Calculated Tab Properties'!B229</f>
        <v>3.5491000000000001</v>
      </c>
      <c r="C229">
        <f>'Calculated Tab Properties'!C229</f>
        <v>3.9352962478489841</v>
      </c>
      <c r="D229">
        <f>'Calculated Tab Properties'!D229</f>
        <v>225.47586613541554</v>
      </c>
      <c r="E229">
        <f>'Calculated Tab Properties'!E229</f>
        <v>6.6267746098562048</v>
      </c>
      <c r="F229">
        <f>'Calculated Tab Properties'!F229</f>
        <v>4.1267745856067606</v>
      </c>
      <c r="G229">
        <f>'Calculated Tab Properties'!G229</f>
        <v>2.5000000242494438</v>
      </c>
      <c r="H229">
        <f>'Calculated Tab Properties'!H229</f>
        <v>3.1870089275444982</v>
      </c>
      <c r="I229">
        <f>'Calculated Tab Properties'!I229</f>
        <v>0.15000005785712264</v>
      </c>
      <c r="J229" s="20">
        <f>'Calculated Tab Properties'!J229</f>
        <v>0.67839943263516422</v>
      </c>
      <c r="K229">
        <f>'Calculated Tab Properties'!K229</f>
        <v>73.433604000000017</v>
      </c>
      <c r="L229">
        <f>'Calculated Tab Properties'!L229</f>
        <v>0.53648069612887894</v>
      </c>
      <c r="M229">
        <f>'Calculated Tab Properties'!M229</f>
        <v>0.32500000315242772</v>
      </c>
      <c r="N229">
        <f>'Calculated Tab Properties'!N229</f>
        <v>0.41431116058078477</v>
      </c>
      <c r="O229" s="27">
        <v>0</v>
      </c>
      <c r="P229" s="27">
        <v>0</v>
      </c>
      <c r="Q229">
        <v>0</v>
      </c>
      <c r="R229">
        <f>'Calculated Tab Properties'!R229</f>
        <v>1</v>
      </c>
      <c r="T229" s="1">
        <v>0</v>
      </c>
      <c r="U229" s="1">
        <v>0</v>
      </c>
      <c r="V229">
        <f>T229*'GEOMETRIC INPUTS'!S229</f>
        <v>0</v>
      </c>
      <c r="W229">
        <v>228</v>
      </c>
      <c r="X229">
        <f t="shared" si="52"/>
        <v>0</v>
      </c>
      <c r="Y229">
        <f t="shared" si="53"/>
        <v>0</v>
      </c>
      <c r="Z229" s="27">
        <f t="shared" si="54"/>
        <v>-2.4993677729056158</v>
      </c>
      <c r="AA229" s="27">
        <f t="shared" si="55"/>
        <v>77.208763632767713</v>
      </c>
      <c r="AB229" s="27">
        <f t="shared" si="56"/>
        <v>96.30444587015451</v>
      </c>
      <c r="AC229" s="27">
        <f t="shared" si="57"/>
        <v>-96.30444587015451</v>
      </c>
      <c r="AD229" s="24" t="str">
        <f>'GT Data'!D231</f>
        <v>TKNODE_454</v>
      </c>
      <c r="AE229" s="25">
        <f t="shared" si="58"/>
        <v>-68.660750854679904</v>
      </c>
      <c r="AF229" s="25">
        <f t="shared" si="59"/>
        <v>67.529605258946191</v>
      </c>
      <c r="AG229" s="25">
        <f t="shared" si="60"/>
        <v>-2.4993677729056158</v>
      </c>
      <c r="AH229" s="25">
        <v>0</v>
      </c>
      <c r="AI229" s="25">
        <v>0</v>
      </c>
      <c r="AJ229" s="25">
        <f t="shared" si="61"/>
        <v>0</v>
      </c>
      <c r="AK229" s="24" t="str">
        <f>'GT Data'!N231</f>
        <v>TKNODE_455</v>
      </c>
      <c r="AL229" s="25">
        <f t="shared" si="62"/>
        <v>68.660750854679904</v>
      </c>
      <c r="AM229" s="25">
        <f t="shared" si="63"/>
        <v>-67.529605258946191</v>
      </c>
      <c r="AN229" s="25">
        <f t="shared" si="64"/>
        <v>77.208763632767713</v>
      </c>
      <c r="AO229" s="25">
        <v>0</v>
      </c>
      <c r="AP229" s="25">
        <v>0</v>
      </c>
      <c r="AQ229" s="25">
        <v>0</v>
      </c>
    </row>
    <row r="230" spans="1:43" x14ac:dyDescent="0.3">
      <c r="A230" t="str">
        <f>'Calculated Tab Properties'!A230</f>
        <v>TAB_7_228</v>
      </c>
      <c r="B230">
        <f>'Calculated Tab Properties'!B230</f>
        <v>2.8654999999999999</v>
      </c>
      <c r="C230">
        <f>'Calculated Tab Properties'!C230</f>
        <v>4.438596727113751</v>
      </c>
      <c r="D230">
        <f>'Calculated Tab Properties'!D230</f>
        <v>254.31285942419831</v>
      </c>
      <c r="E230">
        <f>'Calculated Tab Properties'!E230</f>
        <v>5.1446445775739349</v>
      </c>
      <c r="F230">
        <f>'Calculated Tab Properties'!F230</f>
        <v>3.2446446431912386</v>
      </c>
      <c r="G230">
        <f>'Calculated Tab Properties'!G230</f>
        <v>1.8999999343826963</v>
      </c>
      <c r="H230">
        <f>'Calculated Tab Properties'!H230</f>
        <v>4.491764566803278</v>
      </c>
      <c r="I230">
        <f>'Calculated Tab Properties'!I230</f>
        <v>0.15000004238566056</v>
      </c>
      <c r="J230" s="20">
        <f>'Calculated Tab Properties'!J230</f>
        <v>0.46146384392607709</v>
      </c>
      <c r="K230">
        <f>'Calculated Tab Properties'!K230</f>
        <v>22.701276</v>
      </c>
      <c r="L230">
        <f>'Calculated Tab Properties'!L230</f>
        <v>0.42180380361486103</v>
      </c>
      <c r="M230">
        <f>'Calculated Tab Properties'!M230</f>
        <v>0.24699999146975052</v>
      </c>
      <c r="N230">
        <f>'Calculated Tab Properties'!N230</f>
        <v>0.5839293936844262</v>
      </c>
      <c r="O230" s="27">
        <v>0</v>
      </c>
      <c r="P230" s="27">
        <v>0</v>
      </c>
      <c r="Q230">
        <v>0</v>
      </c>
      <c r="R230">
        <f>'Calculated Tab Properties'!R230</f>
        <v>1</v>
      </c>
      <c r="T230" s="1">
        <v>0</v>
      </c>
      <c r="U230" s="1">
        <v>0</v>
      </c>
      <c r="V230">
        <f>T230*'GEOMETRIC INPUTS'!S230</f>
        <v>0</v>
      </c>
      <c r="W230">
        <v>229</v>
      </c>
      <c r="X230">
        <f t="shared" si="52"/>
        <v>0</v>
      </c>
      <c r="Y230">
        <f t="shared" si="53"/>
        <v>0</v>
      </c>
      <c r="Z230" s="27">
        <f t="shared" si="54"/>
        <v>-0.91089809365252639</v>
      </c>
      <c r="AA230" s="27">
        <f t="shared" si="55"/>
        <v>24.864907282421562</v>
      </c>
      <c r="AB230" s="27">
        <f t="shared" si="56"/>
        <v>51.17676413690301</v>
      </c>
      <c r="AC230" s="27">
        <f t="shared" si="57"/>
        <v>-51.17676413690301</v>
      </c>
      <c r="AD230" s="24" t="str">
        <f>'GT Data'!D232</f>
        <v>TKNODE_456</v>
      </c>
      <c r="AE230" s="25">
        <f t="shared" si="58"/>
        <v>-49.270555339993102</v>
      </c>
      <c r="AF230" s="25">
        <f t="shared" si="59"/>
        <v>13.837397299090581</v>
      </c>
      <c r="AG230" s="25">
        <f t="shared" si="60"/>
        <v>-0.91089809365252639</v>
      </c>
      <c r="AH230" s="25">
        <v>0</v>
      </c>
      <c r="AI230" s="25">
        <v>0</v>
      </c>
      <c r="AJ230" s="25">
        <f t="shared" si="61"/>
        <v>0</v>
      </c>
      <c r="AK230" s="24" t="str">
        <f>'GT Data'!N232</f>
        <v>TKNODE_457</v>
      </c>
      <c r="AL230" s="25">
        <f t="shared" si="62"/>
        <v>49.270555339993102</v>
      </c>
      <c r="AM230" s="25">
        <f t="shared" si="63"/>
        <v>-13.837397299090581</v>
      </c>
      <c r="AN230" s="25">
        <f t="shared" si="64"/>
        <v>24.864907282421562</v>
      </c>
      <c r="AO230" s="25">
        <v>0</v>
      </c>
      <c r="AP230" s="25">
        <v>0</v>
      </c>
      <c r="AQ230" s="25">
        <v>0</v>
      </c>
    </row>
    <row r="231" spans="1:43" x14ac:dyDescent="0.3">
      <c r="A231" t="str">
        <f>'Calculated Tab Properties'!A231</f>
        <v>TAB_7_229</v>
      </c>
      <c r="B231">
        <f>'Calculated Tab Properties'!B231</f>
        <v>1.7663</v>
      </c>
      <c r="C231">
        <f>'Calculated Tab Properties'!C231</f>
        <v>5.0911158896841346</v>
      </c>
      <c r="D231">
        <f>'Calculated Tab Properties'!D231</f>
        <v>291.6994534908921</v>
      </c>
      <c r="E231">
        <f>'Calculated Tab Properties'!E231</f>
        <v>5.1276764607783294</v>
      </c>
      <c r="F231">
        <f>'Calculated Tab Properties'!F231</f>
        <v>2.227676445005899</v>
      </c>
      <c r="G231">
        <f>'Calculated Tab Properties'!G231</f>
        <v>2.9000000157724308</v>
      </c>
      <c r="H231">
        <f>'Calculated Tab Properties'!H231</f>
        <v>5.4935056303906933</v>
      </c>
      <c r="I231">
        <f>'Calculated Tab Properties'!I231</f>
        <v>0.14999999213549958</v>
      </c>
      <c r="J231" s="20">
        <f>'Calculated Tab Properties'!J231</f>
        <v>0.37263005542883543</v>
      </c>
      <c r="K231">
        <f>'Calculated Tab Properties'!K231</f>
        <v>21.530448</v>
      </c>
      <c r="L231">
        <f>'Calculated Tab Properties'!L231</f>
        <v>0.28959793785076687</v>
      </c>
      <c r="M231">
        <f>'Calculated Tab Properties'!M231</f>
        <v>0.37700000205041601</v>
      </c>
      <c r="N231">
        <f>'Calculated Tab Properties'!N231</f>
        <v>0.71415573195079018</v>
      </c>
      <c r="O231" s="27">
        <v>0</v>
      </c>
      <c r="P231" s="27">
        <v>0</v>
      </c>
      <c r="Q231">
        <v>0</v>
      </c>
      <c r="R231">
        <f>'Calculated Tab Properties'!R231</f>
        <v>1</v>
      </c>
      <c r="T231" s="1">
        <v>0</v>
      </c>
      <c r="U231" s="1">
        <v>0</v>
      </c>
      <c r="V231">
        <f>T231*'GEOMETRIC INPUTS'!S231</f>
        <v>0</v>
      </c>
      <c r="W231">
        <v>230</v>
      </c>
      <c r="X231">
        <f t="shared" si="52"/>
        <v>0</v>
      </c>
      <c r="Y231">
        <f t="shared" si="53"/>
        <v>0</v>
      </c>
      <c r="Z231" s="27">
        <f t="shared" si="54"/>
        <v>-1.5503381525743185</v>
      </c>
      <c r="AA231" s="27">
        <f t="shared" si="55"/>
        <v>24.461539824426293</v>
      </c>
      <c r="AB231" s="27">
        <f t="shared" si="56"/>
        <v>64.405762350201059</v>
      </c>
      <c r="AC231" s="27">
        <f t="shared" si="57"/>
        <v>-64.405762350201059</v>
      </c>
      <c r="AD231" s="24" t="str">
        <f>'GT Data'!D233</f>
        <v>TKNODE_458</v>
      </c>
      <c r="AE231" s="25">
        <f t="shared" si="58"/>
        <v>-59.841718736691938</v>
      </c>
      <c r="AF231" s="25">
        <f t="shared" si="59"/>
        <v>-23.813250986566885</v>
      </c>
      <c r="AG231" s="25">
        <f t="shared" si="60"/>
        <v>-1.5503381525743185</v>
      </c>
      <c r="AH231" s="25">
        <v>0</v>
      </c>
      <c r="AI231" s="25">
        <v>0</v>
      </c>
      <c r="AJ231" s="25">
        <f t="shared" si="61"/>
        <v>0</v>
      </c>
      <c r="AK231" s="24" t="str">
        <f>'GT Data'!N233</f>
        <v>TKNODE_459</v>
      </c>
      <c r="AL231" s="25">
        <f t="shared" si="62"/>
        <v>59.841718736691938</v>
      </c>
      <c r="AM231" s="25">
        <f t="shared" si="63"/>
        <v>23.813250986566885</v>
      </c>
      <c r="AN231" s="25">
        <f t="shared" si="64"/>
        <v>24.461539824426293</v>
      </c>
      <c r="AO231" s="25">
        <v>0</v>
      </c>
      <c r="AP231" s="25">
        <v>0</v>
      </c>
      <c r="AQ231" s="25">
        <v>0</v>
      </c>
    </row>
    <row r="232" spans="1:43" x14ac:dyDescent="0.3">
      <c r="A232" t="str">
        <f>'Calculated Tab Properties'!A232</f>
        <v>TAB_7_230</v>
      </c>
      <c r="B232">
        <f>'Calculated Tab Properties'!B232</f>
        <v>1.1753</v>
      </c>
      <c r="C232">
        <f>'Calculated Tab Properties'!C232</f>
        <v>0.6126869663914436</v>
      </c>
      <c r="D232">
        <f>'Calculated Tab Properties'!D232</f>
        <v>35.104377336903433</v>
      </c>
      <c r="E232">
        <f>'Calculated Tab Properties'!E232</f>
        <v>5.2009300957660303</v>
      </c>
      <c r="F232">
        <f>'Calculated Tab Properties'!F232</f>
        <v>2.7009300600347079</v>
      </c>
      <c r="G232">
        <f>'Calculated Tab Properties'!G232</f>
        <v>2.5000000357313215</v>
      </c>
      <c r="H232">
        <f>'Calculated Tab Properties'!H232</f>
        <v>4.64618037771152</v>
      </c>
      <c r="I232">
        <f>'Calculated Tab Properties'!I232</f>
        <v>0.14999996557892978</v>
      </c>
      <c r="J232" s="20">
        <f>'Calculated Tab Properties'!J232</f>
        <v>0.44500358708451299</v>
      </c>
      <c r="K232">
        <f>'Calculated Tab Properties'!K232</f>
        <v>53.018040000000006</v>
      </c>
      <c r="L232">
        <f>'Calculated Tab Properties'!L232</f>
        <v>0.35112090780451205</v>
      </c>
      <c r="M232">
        <f>'Calculated Tab Properties'!M232</f>
        <v>0.32500000464507178</v>
      </c>
      <c r="N232">
        <f>'Calculated Tab Properties'!N232</f>
        <v>0.60400344910249759</v>
      </c>
      <c r="O232" s="27">
        <v>0</v>
      </c>
      <c r="P232" s="27">
        <v>0</v>
      </c>
      <c r="Q232">
        <v>0</v>
      </c>
      <c r="R232">
        <f>'Calculated Tab Properties'!R232</f>
        <v>1</v>
      </c>
      <c r="T232" s="1">
        <v>0</v>
      </c>
      <c r="U232" s="1">
        <v>0</v>
      </c>
      <c r="V232">
        <f>T232*'GEOMETRIC INPUTS'!S232</f>
        <v>0</v>
      </c>
      <c r="W232">
        <v>231</v>
      </c>
      <c r="X232">
        <f t="shared" si="52"/>
        <v>0</v>
      </c>
      <c r="Y232">
        <f t="shared" si="53"/>
        <v>0</v>
      </c>
      <c r="Z232" s="27">
        <f t="shared" si="54"/>
        <v>-2.91928243387233</v>
      </c>
      <c r="AA232" s="27">
        <f t="shared" si="55"/>
        <v>57.217446795424422</v>
      </c>
      <c r="AB232" s="27">
        <f t="shared" si="56"/>
        <v>121.24246815917716</v>
      </c>
      <c r="AC232" s="27">
        <f t="shared" si="57"/>
        <v>-121.24246815917716</v>
      </c>
      <c r="AD232" s="24" t="str">
        <f>'GT Data'!D234</f>
        <v>TKNODE_460</v>
      </c>
      <c r="AE232" s="25">
        <f t="shared" si="58"/>
        <v>69.722634112866501</v>
      </c>
      <c r="AF232" s="25">
        <f t="shared" si="59"/>
        <v>-99.189164618381739</v>
      </c>
      <c r="AG232" s="25">
        <f t="shared" si="60"/>
        <v>-2.91928243387233</v>
      </c>
      <c r="AH232" s="25">
        <v>0</v>
      </c>
      <c r="AI232" s="25">
        <v>0</v>
      </c>
      <c r="AJ232" s="25">
        <f t="shared" si="61"/>
        <v>0</v>
      </c>
      <c r="AK232" s="24" t="str">
        <f>'GT Data'!N234</f>
        <v>TKNODE_461</v>
      </c>
      <c r="AL232" s="25">
        <f t="shared" si="62"/>
        <v>-69.722634112866501</v>
      </c>
      <c r="AM232" s="25">
        <f t="shared" si="63"/>
        <v>99.189164618381739</v>
      </c>
      <c r="AN232" s="25">
        <f t="shared" si="64"/>
        <v>57.217446795424422</v>
      </c>
      <c r="AO232" s="25">
        <v>0</v>
      </c>
      <c r="AP232" s="25">
        <v>0</v>
      </c>
      <c r="AQ232" s="25">
        <v>0</v>
      </c>
    </row>
    <row r="233" spans="1:43" x14ac:dyDescent="0.3">
      <c r="A233" t="str">
        <f>'Calculated Tab Properties'!A233</f>
        <v>TAB_7_231</v>
      </c>
      <c r="B233">
        <f>'Calculated Tab Properties'!B233</f>
        <v>1.9452</v>
      </c>
      <c r="C233">
        <f>'Calculated Tab Properties'!C233</f>
        <v>0.49135841662678836</v>
      </c>
      <c r="D233">
        <f>'Calculated Tab Properties'!D233</f>
        <v>28.15276350094571</v>
      </c>
      <c r="E233">
        <f>'Calculated Tab Properties'!E233</f>
        <v>4.5723983232263263</v>
      </c>
      <c r="F233">
        <f>'Calculated Tab Properties'!F233</f>
        <v>2.2723983068508966</v>
      </c>
      <c r="G233">
        <f>'Calculated Tab Properties'!G233</f>
        <v>2.3000000163754302</v>
      </c>
      <c r="H233">
        <f>'Calculated Tab Properties'!H233</f>
        <v>3.658474487680778</v>
      </c>
      <c r="I233">
        <f>'Calculated Tab Properties'!I233</f>
        <v>0.14999998840723308</v>
      </c>
      <c r="J233" s="20">
        <f>'Calculated Tab Properties'!J233</f>
        <v>0.57838931134309302</v>
      </c>
      <c r="K233">
        <f>'Calculated Tab Properties'!K233</f>
        <v>14.502372000000003</v>
      </c>
      <c r="L233">
        <f>'Calculated Tab Properties'!L233</f>
        <v>0.29541177989061657</v>
      </c>
      <c r="M233">
        <f>'Calculated Tab Properties'!M233</f>
        <v>0.29900000212880595</v>
      </c>
      <c r="N233">
        <f>'Calculated Tab Properties'!N233</f>
        <v>0.47560168339850117</v>
      </c>
      <c r="O233" s="27">
        <v>0</v>
      </c>
      <c r="P233" s="27">
        <v>0</v>
      </c>
      <c r="Q233">
        <v>0</v>
      </c>
      <c r="R233">
        <f>'Calculated Tab Properties'!R233</f>
        <v>1</v>
      </c>
      <c r="T233" s="1">
        <v>0</v>
      </c>
      <c r="U233" s="1">
        <v>0</v>
      </c>
      <c r="V233">
        <f>T233*'GEOMETRIC INPUTS'!S233</f>
        <v>0</v>
      </c>
      <c r="W233">
        <v>232</v>
      </c>
      <c r="X233">
        <f t="shared" si="52"/>
        <v>0</v>
      </c>
      <c r="Y233">
        <f t="shared" si="53"/>
        <v>0</v>
      </c>
      <c r="Z233" s="27">
        <f t="shared" si="54"/>
        <v>-0.96090505611052035</v>
      </c>
      <c r="AA233" s="27">
        <f t="shared" si="55"/>
        <v>16.533290521528446</v>
      </c>
      <c r="AB233" s="27">
        <f t="shared" si="56"/>
        <v>26.052542423058973</v>
      </c>
      <c r="AC233" s="27">
        <f t="shared" si="57"/>
        <v>-26.052542423058973</v>
      </c>
      <c r="AD233" s="24" t="str">
        <f>'GT Data'!D235</f>
        <v>TKNODE_462</v>
      </c>
      <c r="AE233" s="25">
        <f t="shared" si="58"/>
        <v>12.29221553711132</v>
      </c>
      <c r="AF233" s="25">
        <f t="shared" si="59"/>
        <v>-22.970337478898443</v>
      </c>
      <c r="AG233" s="25">
        <f t="shared" si="60"/>
        <v>-0.96090505611052035</v>
      </c>
      <c r="AH233" s="25">
        <v>0</v>
      </c>
      <c r="AI233" s="25">
        <v>0</v>
      </c>
      <c r="AJ233" s="25">
        <f t="shared" si="61"/>
        <v>0</v>
      </c>
      <c r="AK233" s="24" t="str">
        <f>'GT Data'!N235</f>
        <v>TKNODE_463</v>
      </c>
      <c r="AL233" s="25">
        <f t="shared" si="62"/>
        <v>-12.29221553711132</v>
      </c>
      <c r="AM233" s="25">
        <f t="shared" si="63"/>
        <v>22.970337478898443</v>
      </c>
      <c r="AN233" s="25">
        <f t="shared" si="64"/>
        <v>16.533290521528446</v>
      </c>
      <c r="AO233" s="25">
        <v>0</v>
      </c>
      <c r="AP233" s="25">
        <v>0</v>
      </c>
      <c r="AQ233" s="25">
        <v>0</v>
      </c>
    </row>
    <row r="234" spans="1:43" x14ac:dyDescent="0.3">
      <c r="A234" t="str">
        <f>'Calculated Tab Properties'!A234</f>
        <v>TAB_7_232</v>
      </c>
      <c r="B234">
        <f>'Calculated Tab Properties'!B234</f>
        <v>2.8258999999999999</v>
      </c>
      <c r="C234">
        <f>'Calculated Tab Properties'!C234</f>
        <v>3.1597503652914458</v>
      </c>
      <c r="D234">
        <f>'Calculated Tab Properties'!D234</f>
        <v>181.04036024612</v>
      </c>
      <c r="E234">
        <f>'Calculated Tab Properties'!E234</f>
        <v>6.6007814171518469</v>
      </c>
      <c r="F234">
        <f>'Calculated Tab Properties'!F234</f>
        <v>3.5007814925542915</v>
      </c>
      <c r="G234">
        <f>'Calculated Tab Properties'!G234</f>
        <v>3.0999999245975554</v>
      </c>
      <c r="H234">
        <f>'Calculated Tab Properties'!H234</f>
        <v>2.5695490613142402</v>
      </c>
      <c r="I234">
        <f>'Calculated Tab Properties'!I234</f>
        <v>0.15000002687446407</v>
      </c>
      <c r="J234" s="20">
        <f>'Calculated Tab Properties'!J234</f>
        <v>0.89202814514547824</v>
      </c>
      <c r="K234">
        <f>'Calculated Tab Properties'!K234</f>
        <v>23.011632000000002</v>
      </c>
      <c r="L234">
        <f>'Calculated Tab Properties'!L234</f>
        <v>0.45510159403205791</v>
      </c>
      <c r="M234">
        <f>'Calculated Tab Properties'!M234</f>
        <v>0.40299999019768223</v>
      </c>
      <c r="N234">
        <f>'Calculated Tab Properties'!N234</f>
        <v>0.33404137797085126</v>
      </c>
      <c r="O234" s="27">
        <v>0</v>
      </c>
      <c r="P234" s="27">
        <v>0</v>
      </c>
      <c r="Q234">
        <v>0</v>
      </c>
      <c r="R234">
        <f>'Calculated Tab Properties'!R234</f>
        <v>1</v>
      </c>
      <c r="T234" s="1">
        <v>0</v>
      </c>
      <c r="U234" s="1">
        <v>0</v>
      </c>
      <c r="V234">
        <f>T234*'GEOMETRIC INPUTS'!S234</f>
        <v>0</v>
      </c>
      <c r="W234">
        <v>233</v>
      </c>
      <c r="X234">
        <f t="shared" si="52"/>
        <v>0</v>
      </c>
      <c r="Y234">
        <f t="shared" si="53"/>
        <v>0</v>
      </c>
      <c r="Z234" s="27">
        <f t="shared" si="54"/>
        <v>-0.93687360270959164</v>
      </c>
      <c r="AA234" s="27">
        <f t="shared" si="55"/>
        <v>25.140648564910187</v>
      </c>
      <c r="AB234" s="27">
        <f t="shared" si="56"/>
        <v>20.548548682877598</v>
      </c>
      <c r="AC234" s="27">
        <f t="shared" si="57"/>
        <v>-20.548548682877598</v>
      </c>
      <c r="AD234" s="24" t="str">
        <f>'GT Data'!D236</f>
        <v>TKNODE_464</v>
      </c>
      <c r="AE234" s="25">
        <f t="shared" si="58"/>
        <v>-0.37309412040541984</v>
      </c>
      <c r="AF234" s="25">
        <f t="shared" si="59"/>
        <v>20.545161322070694</v>
      </c>
      <c r="AG234" s="25">
        <f t="shared" si="60"/>
        <v>-0.93687360270959164</v>
      </c>
      <c r="AH234" s="25">
        <v>0</v>
      </c>
      <c r="AI234" s="25">
        <v>0</v>
      </c>
      <c r="AJ234" s="25">
        <f t="shared" si="61"/>
        <v>0</v>
      </c>
      <c r="AK234" s="24" t="str">
        <f>'GT Data'!N236</f>
        <v>TKNODE_465</v>
      </c>
      <c r="AL234" s="25">
        <f t="shared" si="62"/>
        <v>0.37309412040541984</v>
      </c>
      <c r="AM234" s="25">
        <f t="shared" si="63"/>
        <v>-20.545161322070694</v>
      </c>
      <c r="AN234" s="25">
        <f t="shared" si="64"/>
        <v>25.140648564910187</v>
      </c>
      <c r="AO234" s="25">
        <v>0</v>
      </c>
      <c r="AP234" s="25">
        <v>0</v>
      </c>
      <c r="AQ234" s="25">
        <v>0</v>
      </c>
    </row>
    <row r="235" spans="1:43" x14ac:dyDescent="0.3">
      <c r="A235" t="str">
        <f>'Calculated Tab Properties'!A235</f>
        <v>TAB_7_233</v>
      </c>
      <c r="B235">
        <f>'Calculated Tab Properties'!B235</f>
        <v>2.9954000000000001</v>
      </c>
      <c r="C235">
        <f>'Calculated Tab Properties'!C235</f>
        <v>3.7364761244689313</v>
      </c>
      <c r="D235">
        <f>'Calculated Tab Properties'!D235</f>
        <v>214.08431218346823</v>
      </c>
      <c r="E235">
        <f>'Calculated Tab Properties'!E235</f>
        <v>6.2750784214440065</v>
      </c>
      <c r="F235">
        <f>'Calculated Tab Properties'!F235</f>
        <v>3.7750784498786851</v>
      </c>
      <c r="G235">
        <f>'Calculated Tab Properties'!G235</f>
        <v>2.4999999715653209</v>
      </c>
      <c r="H235">
        <f>'Calculated Tab Properties'!H235</f>
        <v>2.0635411262649868</v>
      </c>
      <c r="I235">
        <f>'Calculated Tab Properties'!I235</f>
        <v>0.15000005900672289</v>
      </c>
      <c r="J235" s="20">
        <f>'Calculated Tab Properties'!J235</f>
        <v>1.3219927369132125</v>
      </c>
      <c r="K235">
        <f>'Calculated Tab Properties'!K235</f>
        <v>36.660192000000002</v>
      </c>
      <c r="L235">
        <f>'Calculated Tab Properties'!L235</f>
        <v>0.49076019848422908</v>
      </c>
      <c r="M235">
        <f>'Calculated Tab Properties'!M235</f>
        <v>0.32499999630349174</v>
      </c>
      <c r="N235">
        <f>'Calculated Tab Properties'!N235</f>
        <v>0.26826034641444829</v>
      </c>
      <c r="O235" s="27">
        <v>0</v>
      </c>
      <c r="P235" s="27">
        <v>0</v>
      </c>
      <c r="Q235">
        <v>0</v>
      </c>
      <c r="R235">
        <f>'Calculated Tab Properties'!R235</f>
        <v>1</v>
      </c>
      <c r="T235" s="1">
        <v>0</v>
      </c>
      <c r="U235" s="1">
        <v>0</v>
      </c>
      <c r="V235">
        <f>T235*'GEOMETRIC INPUTS'!S235</f>
        <v>0</v>
      </c>
      <c r="W235">
        <v>234</v>
      </c>
      <c r="X235">
        <f t="shared" si="52"/>
        <v>0</v>
      </c>
      <c r="Y235">
        <f t="shared" si="53"/>
        <v>0</v>
      </c>
      <c r="Z235" s="27">
        <f t="shared" si="54"/>
        <v>-1.3189002282690372</v>
      </c>
      <c r="AA235" s="27">
        <f t="shared" si="55"/>
        <v>39.063112769471211</v>
      </c>
      <c r="AB235" s="27">
        <f t="shared" si="56"/>
        <v>9.9928391500122871</v>
      </c>
      <c r="AC235" s="27">
        <f t="shared" si="57"/>
        <v>-9.9928391500122871</v>
      </c>
      <c r="AD235" s="24" t="str">
        <f>'GT Data'!D237</f>
        <v>TKNODE_466</v>
      </c>
      <c r="AE235" s="25">
        <f t="shared" si="58"/>
        <v>-5.6001094447346276</v>
      </c>
      <c r="AF235" s="25">
        <f t="shared" si="59"/>
        <v>8.276207373248468</v>
      </c>
      <c r="AG235" s="25">
        <f t="shared" si="60"/>
        <v>-1.3189002282690372</v>
      </c>
      <c r="AH235" s="25">
        <v>0</v>
      </c>
      <c r="AI235" s="25">
        <v>0</v>
      </c>
      <c r="AJ235" s="25">
        <f t="shared" si="61"/>
        <v>0</v>
      </c>
      <c r="AK235" s="24" t="str">
        <f>'GT Data'!N237</f>
        <v>TKNODE_467</v>
      </c>
      <c r="AL235" s="25">
        <f t="shared" si="62"/>
        <v>5.6001094447346276</v>
      </c>
      <c r="AM235" s="25">
        <f t="shared" si="63"/>
        <v>-8.276207373248468</v>
      </c>
      <c r="AN235" s="25">
        <f t="shared" si="64"/>
        <v>39.063112769471211</v>
      </c>
      <c r="AO235" s="25">
        <v>0</v>
      </c>
      <c r="AP235" s="25">
        <v>0</v>
      </c>
      <c r="AQ235" s="25">
        <v>0</v>
      </c>
    </row>
    <row r="236" spans="1:43" x14ac:dyDescent="0.3">
      <c r="A236" t="str">
        <f>'Calculated Tab Properties'!A236</f>
        <v>TAB_7_234</v>
      </c>
      <c r="B236">
        <f>'Calculated Tab Properties'!B236</f>
        <v>3.4468999999999999</v>
      </c>
      <c r="C236">
        <f>'Calculated Tab Properties'!C236</f>
        <v>4.0949681808466893</v>
      </c>
      <c r="D236">
        <f>'Calculated Tab Properties'!D236</f>
        <v>234.62439400287971</v>
      </c>
      <c r="E236">
        <f>'Calculated Tab Properties'!E236</f>
        <v>5.0339189348238813</v>
      </c>
      <c r="F236">
        <f>'Calculated Tab Properties'!F236</f>
        <v>2.9339189452315564</v>
      </c>
      <c r="G236">
        <f>'Calculated Tab Properties'!G236</f>
        <v>2.0999999895923263</v>
      </c>
      <c r="H236">
        <f>'Calculated Tab Properties'!H236</f>
        <v>3.1335632248421761</v>
      </c>
      <c r="I236">
        <f>'Calculated Tab Properties'!I236</f>
        <v>0.15000003175483037</v>
      </c>
      <c r="J236" s="20">
        <f>'Calculated Tab Properties'!J236</f>
        <v>0.69222424208467415</v>
      </c>
      <c r="K236">
        <f>'Calculated Tab Properties'!K236</f>
        <v>29.096652000000002</v>
      </c>
      <c r="L236">
        <f>'Calculated Tab Properties'!L236</f>
        <v>0.38140946288010236</v>
      </c>
      <c r="M236">
        <f>'Calculated Tab Properties'!M236</f>
        <v>0.27299999864700242</v>
      </c>
      <c r="N236">
        <f>'Calculated Tab Properties'!N236</f>
        <v>0.40736321922948293</v>
      </c>
      <c r="O236" s="27">
        <v>0</v>
      </c>
      <c r="P236" s="27">
        <v>0</v>
      </c>
      <c r="Q236">
        <v>0</v>
      </c>
      <c r="R236">
        <f>'Calculated Tab Properties'!R236</f>
        <v>1</v>
      </c>
      <c r="T236" s="1">
        <v>0</v>
      </c>
      <c r="U236" s="1">
        <v>0</v>
      </c>
      <c r="V236">
        <f>T236*'GEOMETRIC INPUTS'!S236</f>
        <v>0</v>
      </c>
      <c r="W236">
        <v>235</v>
      </c>
      <c r="X236">
        <f t="shared" si="52"/>
        <v>0</v>
      </c>
      <c r="Y236">
        <f t="shared" si="53"/>
        <v>0</v>
      </c>
      <c r="Z236" s="27">
        <f t="shared" si="54"/>
        <v>-1.3945976603241725</v>
      </c>
      <c r="AA236" s="27">
        <f t="shared" si="55"/>
        <v>31.553022341080766</v>
      </c>
      <c r="AB236" s="27">
        <f t="shared" si="56"/>
        <v>38.54910911656615</v>
      </c>
      <c r="AC236" s="27">
        <f t="shared" si="57"/>
        <v>-38.54910911656615</v>
      </c>
      <c r="AD236" s="24" t="str">
        <f>'GT Data'!D238</f>
        <v>TKNODE_468</v>
      </c>
      <c r="AE236" s="25">
        <f t="shared" si="58"/>
        <v>-31.431954946485533</v>
      </c>
      <c r="AF236" s="25">
        <f t="shared" si="59"/>
        <v>22.317392811953354</v>
      </c>
      <c r="AG236" s="25">
        <f t="shared" si="60"/>
        <v>-1.3945976603241725</v>
      </c>
      <c r="AH236" s="25">
        <v>0</v>
      </c>
      <c r="AI236" s="25">
        <v>0</v>
      </c>
      <c r="AJ236" s="25">
        <f t="shared" si="61"/>
        <v>0</v>
      </c>
      <c r="AK236" s="24" t="str">
        <f>'GT Data'!N238</f>
        <v>TKNODE_469</v>
      </c>
      <c r="AL236" s="25">
        <f t="shared" si="62"/>
        <v>31.431954946485533</v>
      </c>
      <c r="AM236" s="25">
        <f t="shared" si="63"/>
        <v>-22.317392811953354</v>
      </c>
      <c r="AN236" s="25">
        <f t="shared" si="64"/>
        <v>31.553022341080766</v>
      </c>
      <c r="AO236" s="25">
        <v>0</v>
      </c>
      <c r="AP236" s="25">
        <v>0</v>
      </c>
      <c r="AQ236" s="25">
        <v>0</v>
      </c>
    </row>
    <row r="237" spans="1:43" x14ac:dyDescent="0.3">
      <c r="A237" t="str">
        <f>'Calculated Tab Properties'!A237</f>
        <v>TAB_7_235</v>
      </c>
      <c r="B237">
        <f>'Calculated Tab Properties'!B237</f>
        <v>2.7555000000000001</v>
      </c>
      <c r="C237">
        <f>'Calculated Tab Properties'!C237</f>
        <v>5.1839716599391608</v>
      </c>
      <c r="D237">
        <f>'Calculated Tab Properties'!D237</f>
        <v>297.01969722994153</v>
      </c>
      <c r="E237">
        <f>'Calculated Tab Properties'!E237</f>
        <v>4.4196271437406693</v>
      </c>
      <c r="F237">
        <f>'Calculated Tab Properties'!F237</f>
        <v>2.5196271004057094</v>
      </c>
      <c r="G237">
        <f>'Calculated Tab Properties'!G237</f>
        <v>1.90000004333496</v>
      </c>
      <c r="H237">
        <f>'Calculated Tab Properties'!H237</f>
        <v>5.2736687134140539</v>
      </c>
      <c r="I237">
        <f>'Calculated Tab Properties'!I237</f>
        <v>0.1499999387883206</v>
      </c>
      <c r="J237" s="20">
        <f>'Calculated Tab Properties'!J237</f>
        <v>0.38897764521720651</v>
      </c>
      <c r="K237">
        <f>'Calculated Tab Properties'!K237</f>
        <v>87.750384000000011</v>
      </c>
      <c r="L237">
        <f>'Calculated Tab Properties'!L237</f>
        <v>0.32755152305274221</v>
      </c>
      <c r="M237">
        <f>'Calculated Tab Properties'!M237</f>
        <v>0.24700000563354479</v>
      </c>
      <c r="N237">
        <f>'Calculated Tab Properties'!N237</f>
        <v>0.68557693274382703</v>
      </c>
      <c r="O237" s="27">
        <v>0</v>
      </c>
      <c r="P237" s="27">
        <v>0</v>
      </c>
      <c r="Q237">
        <v>0</v>
      </c>
      <c r="R237">
        <f>'Calculated Tab Properties'!R237</f>
        <v>1</v>
      </c>
      <c r="T237" s="1">
        <v>0</v>
      </c>
      <c r="U237" s="1">
        <v>0</v>
      </c>
      <c r="V237">
        <f>T237*'GEOMETRIC INPUTS'!S237</f>
        <v>0</v>
      </c>
      <c r="W237">
        <v>236</v>
      </c>
      <c r="X237">
        <f t="shared" si="52"/>
        <v>0</v>
      </c>
      <c r="Y237">
        <f t="shared" si="53"/>
        <v>0</v>
      </c>
      <c r="Z237" s="27">
        <f t="shared" si="54"/>
        <v>-5.1533611422631429</v>
      </c>
      <c r="AA237" s="27">
        <f t="shared" si="55"/>
        <v>94.163873603693261</v>
      </c>
      <c r="AB237" s="27">
        <f t="shared" si="56"/>
        <v>231.41896452276322</v>
      </c>
      <c r="AC237" s="27">
        <f t="shared" si="57"/>
        <v>-231.41896452276322</v>
      </c>
      <c r="AD237" s="24" t="str">
        <f>'GT Data'!D239</f>
        <v>TKNODE_470</v>
      </c>
      <c r="AE237" s="25">
        <f t="shared" si="58"/>
        <v>-206.15967664917184</v>
      </c>
      <c r="AF237" s="25">
        <f t="shared" si="59"/>
        <v>-105.13289145028234</v>
      </c>
      <c r="AG237" s="25">
        <f t="shared" si="60"/>
        <v>-5.1533611422631429</v>
      </c>
      <c r="AH237" s="25">
        <v>0</v>
      </c>
      <c r="AI237" s="25">
        <v>0</v>
      </c>
      <c r="AJ237" s="25">
        <f t="shared" si="61"/>
        <v>0</v>
      </c>
      <c r="AK237" s="24" t="str">
        <f>'GT Data'!N239</f>
        <v>TKNODE_471</v>
      </c>
      <c r="AL237" s="25">
        <f t="shared" si="62"/>
        <v>206.15967664917184</v>
      </c>
      <c r="AM237" s="25">
        <f t="shared" si="63"/>
        <v>105.13289145028234</v>
      </c>
      <c r="AN237" s="25">
        <f t="shared" si="64"/>
        <v>94.163873603693261</v>
      </c>
      <c r="AO237" s="25">
        <v>0</v>
      </c>
      <c r="AP237" s="25">
        <v>0</v>
      </c>
      <c r="AQ237" s="25">
        <v>0</v>
      </c>
    </row>
    <row r="238" spans="1:43" x14ac:dyDescent="0.3">
      <c r="A238" t="str">
        <f>'Calculated Tab Properties'!A238</f>
        <v>TAB_7_236</v>
      </c>
      <c r="B238">
        <f>'Calculated Tab Properties'!B238</f>
        <v>1.7716000000000001</v>
      </c>
      <c r="C238">
        <f>'Calculated Tab Properties'!C238</f>
        <v>5.2634700148036542</v>
      </c>
      <c r="D238">
        <f>'Calculated Tab Properties'!D238</f>
        <v>301.57461744191033</v>
      </c>
      <c r="E238">
        <f>'Calculated Tab Properties'!E238</f>
        <v>5.9078496869266734</v>
      </c>
      <c r="F238">
        <f>'Calculated Tab Properties'!F238</f>
        <v>3.4078496096938351</v>
      </c>
      <c r="G238">
        <f>'Calculated Tab Properties'!G238</f>
        <v>2.5000000772328388</v>
      </c>
      <c r="H238">
        <f>'Calculated Tab Properties'!H238</f>
        <v>6.325071918833082</v>
      </c>
      <c r="I238">
        <f>'Calculated Tab Properties'!I238</f>
        <v>0.14999991805291182</v>
      </c>
      <c r="J238" s="20">
        <f>'Calculated Tab Properties'!J238</f>
        <v>0.32172332961253536</v>
      </c>
      <c r="K238">
        <f>'Calculated Tab Properties'!K238</f>
        <v>22.080563999999999</v>
      </c>
      <c r="L238">
        <f>'Calculated Tab Properties'!L238</f>
        <v>0.44302044926019857</v>
      </c>
      <c r="M238">
        <f>'Calculated Tab Properties'!M238</f>
        <v>0.32500001004026907</v>
      </c>
      <c r="N238">
        <f>'Calculated Tab Properties'!N238</f>
        <v>0.8222593494483007</v>
      </c>
      <c r="O238" s="27">
        <v>0</v>
      </c>
      <c r="P238" s="27">
        <v>0</v>
      </c>
      <c r="Q238">
        <v>0</v>
      </c>
      <c r="R238">
        <f>'Calculated Tab Properties'!R238</f>
        <v>1</v>
      </c>
      <c r="T238" s="1">
        <v>0</v>
      </c>
      <c r="U238" s="1">
        <v>0</v>
      </c>
      <c r="V238">
        <f>T238*'GEOMETRIC INPUTS'!S238</f>
        <v>0</v>
      </c>
      <c r="W238">
        <v>237</v>
      </c>
      <c r="X238">
        <f t="shared" si="52"/>
        <v>0</v>
      </c>
      <c r="Y238">
        <f t="shared" si="53"/>
        <v>0</v>
      </c>
      <c r="Z238" s="27">
        <f t="shared" si="54"/>
        <v>-0.86959802295386812</v>
      </c>
      <c r="AA238" s="27">
        <f t="shared" si="55"/>
        <v>24.54044183170264</v>
      </c>
      <c r="AB238" s="27">
        <f t="shared" si="56"/>
        <v>76.095009048097353</v>
      </c>
      <c r="AC238" s="27">
        <f t="shared" si="57"/>
        <v>-76.095009048097353</v>
      </c>
      <c r="AD238" s="24" t="str">
        <f>'GT Data'!D240</f>
        <v>TKNODE_472</v>
      </c>
      <c r="AE238" s="25">
        <f t="shared" si="58"/>
        <v>-64.829826378426247</v>
      </c>
      <c r="AF238" s="25">
        <f t="shared" si="59"/>
        <v>-39.843995956393805</v>
      </c>
      <c r="AG238" s="25">
        <f t="shared" si="60"/>
        <v>-0.86959802295386812</v>
      </c>
      <c r="AH238" s="25">
        <v>0</v>
      </c>
      <c r="AI238" s="25">
        <v>0</v>
      </c>
      <c r="AJ238" s="25">
        <f t="shared" si="61"/>
        <v>0</v>
      </c>
      <c r="AK238" s="24" t="str">
        <f>'GT Data'!N240</f>
        <v>TKNODE_473</v>
      </c>
      <c r="AL238" s="25">
        <f t="shared" si="62"/>
        <v>64.829826378426247</v>
      </c>
      <c r="AM238" s="25">
        <f t="shared" si="63"/>
        <v>39.843995956393805</v>
      </c>
      <c r="AN238" s="25">
        <f t="shared" si="64"/>
        <v>24.54044183170264</v>
      </c>
      <c r="AO238" s="25">
        <v>0</v>
      </c>
      <c r="AP238" s="25">
        <v>0</v>
      </c>
      <c r="AQ238" s="25">
        <v>0</v>
      </c>
    </row>
    <row r="239" spans="1:43" x14ac:dyDescent="0.3">
      <c r="A239" t="str">
        <f>'Calculated Tab Properties'!A239</f>
        <v>TAB_7_237</v>
      </c>
      <c r="B239">
        <f>'Calculated Tab Properties'!B239</f>
        <v>4.1295999999999999</v>
      </c>
      <c r="C239">
        <f>'Calculated Tab Properties'!C239</f>
        <v>4.9661159533786376</v>
      </c>
      <c r="D239">
        <f>'Calculated Tab Properties'!D239</f>
        <v>284.53748470118308</v>
      </c>
      <c r="E239">
        <f>'Calculated Tab Properties'!E239</f>
        <v>7.8976825526297549</v>
      </c>
      <c r="F239">
        <f>'Calculated Tab Properties'!F239</f>
        <v>4.3976825465491585</v>
      </c>
      <c r="G239">
        <f>'Calculated Tab Properties'!G239</f>
        <v>3.5000000060805969</v>
      </c>
      <c r="H239">
        <f>'Calculated Tab Properties'!H239</f>
        <v>4.0173012232902243</v>
      </c>
      <c r="I239">
        <f>'Calculated Tab Properties'!I239</f>
        <v>0.1499999570341605</v>
      </c>
      <c r="J239" s="20">
        <f>'Calculated Tab Properties'!J239</f>
        <v>0.52111409344531467</v>
      </c>
      <c r="K239">
        <f>'Calculated Tab Properties'!K239</f>
        <v>41.351496000000004</v>
      </c>
      <c r="L239">
        <f>'Calculated Tab Properties'!L239</f>
        <v>0.57169873105139057</v>
      </c>
      <c r="M239">
        <f>'Calculated Tab Properties'!M239</f>
        <v>0.45500000079047759</v>
      </c>
      <c r="N239">
        <f>'Calculated Tab Properties'!N239</f>
        <v>0.52224915902772917</v>
      </c>
      <c r="O239" s="27">
        <v>0</v>
      </c>
      <c r="P239" s="27">
        <v>0</v>
      </c>
      <c r="Q239">
        <v>0</v>
      </c>
      <c r="R239">
        <f>'Calculated Tab Properties'!R239</f>
        <v>1</v>
      </c>
      <c r="T239" s="1">
        <v>0</v>
      </c>
      <c r="U239" s="1">
        <v>0</v>
      </c>
      <c r="V239">
        <f>T239*'GEOMETRIC INPUTS'!S239</f>
        <v>0</v>
      </c>
      <c r="W239">
        <v>238</v>
      </c>
      <c r="X239">
        <f t="shared" si="52"/>
        <v>0</v>
      </c>
      <c r="Y239">
        <f t="shared" si="53"/>
        <v>0</v>
      </c>
      <c r="Z239" s="27">
        <f t="shared" si="54"/>
        <v>-1.3056644720424562</v>
      </c>
      <c r="AA239" s="27">
        <f t="shared" si="55"/>
        <v>44.206108362912062</v>
      </c>
      <c r="AB239" s="27">
        <f t="shared" si="56"/>
        <v>77.918253098841873</v>
      </c>
      <c r="AC239" s="27">
        <f t="shared" si="57"/>
        <v>-77.918253098841873</v>
      </c>
      <c r="AD239" s="24" t="str">
        <f>'GT Data'!D241</f>
        <v>TKNODE_474</v>
      </c>
      <c r="AE239" s="25">
        <f t="shared" si="58"/>
        <v>-75.423593222522697</v>
      </c>
      <c r="AF239" s="25">
        <f t="shared" si="59"/>
        <v>-19.558521196108114</v>
      </c>
      <c r="AG239" s="25">
        <f t="shared" si="60"/>
        <v>-1.3056644720424562</v>
      </c>
      <c r="AH239" s="25">
        <v>0</v>
      </c>
      <c r="AI239" s="25">
        <v>0</v>
      </c>
      <c r="AJ239" s="25">
        <f t="shared" si="61"/>
        <v>0</v>
      </c>
      <c r="AK239" s="24" t="str">
        <f>'GT Data'!N241</f>
        <v>TKNODE_475</v>
      </c>
      <c r="AL239" s="25">
        <f t="shared" si="62"/>
        <v>75.423593222522697</v>
      </c>
      <c r="AM239" s="25">
        <f t="shared" si="63"/>
        <v>19.558521196108114</v>
      </c>
      <c r="AN239" s="25">
        <f t="shared" si="64"/>
        <v>44.206108362912062</v>
      </c>
      <c r="AO239" s="25">
        <v>0</v>
      </c>
      <c r="AP239" s="25">
        <v>0</v>
      </c>
      <c r="AQ239" s="25">
        <v>0</v>
      </c>
    </row>
    <row r="240" spans="1:43" x14ac:dyDescent="0.3">
      <c r="A240" t="str">
        <f>'Calculated Tab Properties'!A240</f>
        <v>TAB_7_238</v>
      </c>
      <c r="B240">
        <f>'Calculated Tab Properties'!B240</f>
        <v>2.5</v>
      </c>
      <c r="C240">
        <f>'Calculated Tab Properties'!C240</f>
        <v>5.0913215153942986</v>
      </c>
      <c r="D240">
        <f>'Calculated Tab Properties'!D240</f>
        <v>291.71123497624387</v>
      </c>
      <c r="E240">
        <f>'Calculated Tab Properties'!E240</f>
        <v>5.8848934404247375</v>
      </c>
      <c r="F240">
        <f>'Calculated Tab Properties'!F240</f>
        <v>3.3848934487103857</v>
      </c>
      <c r="G240">
        <f>'Calculated Tab Properties'!G240</f>
        <v>2.4999999917143541</v>
      </c>
      <c r="H240">
        <f>'Calculated Tab Properties'!H240</f>
        <v>3.4969048895332016</v>
      </c>
      <c r="I240">
        <f>'Calculated Tab Properties'!I240</f>
        <v>0.14999997765163134</v>
      </c>
      <c r="J240" s="20">
        <f>'Calculated Tab Properties'!J240</f>
        <v>0.60886201576931986</v>
      </c>
      <c r="K240">
        <f>'Calculated Tab Properties'!K240</f>
        <v>94.554684000000009</v>
      </c>
      <c r="L240">
        <f>'Calculated Tab Properties'!L240</f>
        <v>0.44003614833235016</v>
      </c>
      <c r="M240">
        <f>'Calculated Tab Properties'!M240</f>
        <v>0.32499999892286602</v>
      </c>
      <c r="N240">
        <f>'Calculated Tab Properties'!N240</f>
        <v>0.45459763563931621</v>
      </c>
      <c r="O240" s="27">
        <v>0</v>
      </c>
      <c r="P240" s="27">
        <v>0</v>
      </c>
      <c r="Q240">
        <v>0</v>
      </c>
      <c r="R240">
        <f>'Calculated Tab Properties'!R240</f>
        <v>1</v>
      </c>
      <c r="T240" s="1">
        <v>0</v>
      </c>
      <c r="U240" s="1">
        <v>0</v>
      </c>
      <c r="V240">
        <f>T240*'GEOMETRIC INPUTS'!S240</f>
        <v>0</v>
      </c>
      <c r="W240">
        <v>239</v>
      </c>
      <c r="X240">
        <f t="shared" si="52"/>
        <v>0</v>
      </c>
      <c r="Y240">
        <f t="shared" si="53"/>
        <v>0</v>
      </c>
      <c r="Z240" s="27">
        <f t="shared" si="54"/>
        <v>-4.0901472841326747</v>
      </c>
      <c r="AA240" s="27">
        <f t="shared" si="55"/>
        <v>99.864465067027211</v>
      </c>
      <c r="AB240" s="27">
        <f t="shared" si="56"/>
        <v>143.88306644700953</v>
      </c>
      <c r="AC240" s="27">
        <f t="shared" si="57"/>
        <v>-143.88306644700953</v>
      </c>
      <c r="AD240" s="24" t="str">
        <f>'GT Data'!D242</f>
        <v>TKNODE_476</v>
      </c>
      <c r="AE240" s="25">
        <f t="shared" si="58"/>
        <v>-133.67600905397049</v>
      </c>
      <c r="AF240" s="25">
        <f t="shared" si="59"/>
        <v>-53.226510439792669</v>
      </c>
      <c r="AG240" s="25">
        <f t="shared" si="60"/>
        <v>-4.0901472841326747</v>
      </c>
      <c r="AH240" s="25">
        <v>0</v>
      </c>
      <c r="AI240" s="25">
        <v>0</v>
      </c>
      <c r="AJ240" s="25">
        <f t="shared" si="61"/>
        <v>0</v>
      </c>
      <c r="AK240" s="24" t="str">
        <f>'GT Data'!N242</f>
        <v>TKNODE_477</v>
      </c>
      <c r="AL240" s="25">
        <f t="shared" si="62"/>
        <v>133.67600905397049</v>
      </c>
      <c r="AM240" s="25">
        <f t="shared" si="63"/>
        <v>53.226510439792669</v>
      </c>
      <c r="AN240" s="25">
        <f t="shared" si="64"/>
        <v>99.864465067027211</v>
      </c>
      <c r="AO240" s="25">
        <v>0</v>
      </c>
      <c r="AP240" s="25">
        <v>0</v>
      </c>
      <c r="AQ240" s="25">
        <v>0</v>
      </c>
    </row>
    <row r="241" spans="1:43" x14ac:dyDescent="0.3">
      <c r="A241" t="str">
        <f>'Calculated Tab Properties'!A241</f>
        <v>TAB_8_239</v>
      </c>
      <c r="B241">
        <f>'Calculated Tab Properties'!B241</f>
        <v>0.96699999999999997</v>
      </c>
      <c r="C241">
        <f>'Calculated Tab Properties'!C241</f>
        <v>0.287652530517573</v>
      </c>
      <c r="D241">
        <f>'Calculated Tab Properties'!D241</f>
        <v>16.481275964915046</v>
      </c>
      <c r="E241">
        <f>'Calculated Tab Properties'!E241</f>
        <v>4.8241829217620467</v>
      </c>
      <c r="F241">
        <f>'Calculated Tab Properties'!F241</f>
        <v>2.3241829603823581</v>
      </c>
      <c r="G241">
        <f>'Calculated Tab Properties'!G241</f>
        <v>2.4999999613796886</v>
      </c>
      <c r="H241">
        <f>'Calculated Tab Properties'!H241</f>
        <v>2.9541454926783066</v>
      </c>
      <c r="I241">
        <f>'Calculated Tab Properties'!I241</f>
        <v>0.15000002453233149</v>
      </c>
      <c r="J241" s="20">
        <f>'Calculated Tab Properties'!J241</f>
        <v>0.74369877983692156</v>
      </c>
      <c r="K241">
        <f>'Calculated Tab Properties'!K241</f>
        <v>33.749328000000006</v>
      </c>
      <c r="L241">
        <f>'Calculated Tab Properties'!L241</f>
        <v>0.30214378484970655</v>
      </c>
      <c r="M241">
        <f>'Calculated Tab Properties'!M241</f>
        <v>0.32499999497935955</v>
      </c>
      <c r="N241">
        <f>'Calculated Tab Properties'!N241</f>
        <v>0.38403891404817986</v>
      </c>
      <c r="O241" s="27">
        <v>0</v>
      </c>
      <c r="P241" s="27">
        <v>0</v>
      </c>
      <c r="Q241">
        <v>0</v>
      </c>
      <c r="R241">
        <f>'Calculated Tab Properties'!R241</f>
        <v>1</v>
      </c>
      <c r="T241" s="1">
        <v>0</v>
      </c>
      <c r="U241" s="1">
        <v>0</v>
      </c>
      <c r="V241">
        <f>T241*'GEOMETRIC INPUTS'!S241</f>
        <v>0</v>
      </c>
      <c r="W241">
        <v>240</v>
      </c>
      <c r="X241">
        <f t="shared" si="52"/>
        <v>0</v>
      </c>
      <c r="Y241">
        <f t="shared" si="53"/>
        <v>0</v>
      </c>
      <c r="Z241" s="27">
        <f t="shared" si="54"/>
        <v>-2.2018624972578067</v>
      </c>
      <c r="AA241" s="27">
        <f t="shared" si="55"/>
        <v>36.962373191135057</v>
      </c>
      <c r="AB241" s="27">
        <f t="shared" si="56"/>
        <v>40.598554360479454</v>
      </c>
      <c r="AC241" s="27">
        <f t="shared" si="57"/>
        <v>-40.598554360479454</v>
      </c>
      <c r="AD241" s="24" t="str">
        <f>'GT Data'!D243</f>
        <v>TKNODE_478</v>
      </c>
      <c r="AE241" s="25">
        <f t="shared" si="58"/>
        <v>11.51789070503454</v>
      </c>
      <c r="AF241" s="25">
        <f t="shared" si="59"/>
        <v>-38.930461208001176</v>
      </c>
      <c r="AG241" s="25">
        <f t="shared" si="60"/>
        <v>-2.2018624972578067</v>
      </c>
      <c r="AH241" s="25">
        <v>0</v>
      </c>
      <c r="AI241" s="25">
        <v>0</v>
      </c>
      <c r="AJ241" s="25">
        <f t="shared" si="61"/>
        <v>0</v>
      </c>
      <c r="AK241" s="24" t="str">
        <f>'GT Data'!N243</f>
        <v>TKNODE_479</v>
      </c>
      <c r="AL241" s="25">
        <f t="shared" si="62"/>
        <v>-11.51789070503454</v>
      </c>
      <c r="AM241" s="25">
        <f t="shared" si="63"/>
        <v>38.930461208001176</v>
      </c>
      <c r="AN241" s="25">
        <f t="shared" si="64"/>
        <v>36.962373191135057</v>
      </c>
      <c r="AO241" s="25">
        <v>0</v>
      </c>
      <c r="AP241" s="25">
        <v>0</v>
      </c>
      <c r="AQ241" s="25">
        <v>0</v>
      </c>
    </row>
    <row r="242" spans="1:43" x14ac:dyDescent="0.3">
      <c r="A242" t="str">
        <f>'Calculated Tab Properties'!A242</f>
        <v>TAB_8_240</v>
      </c>
      <c r="B242">
        <f>'Calculated Tab Properties'!B242</f>
        <v>1.7744</v>
      </c>
      <c r="C242">
        <f>'Calculated Tab Properties'!C242</f>
        <v>1.6873238482058683E-2</v>
      </c>
      <c r="D242">
        <f>'Calculated Tab Properties'!D242</f>
        <v>0.96676535173969014</v>
      </c>
      <c r="E242">
        <f>'Calculated Tab Properties'!E242</f>
        <v>7.2734776774458432</v>
      </c>
      <c r="F242">
        <f>'Calculated Tab Properties'!F242</f>
        <v>3.7734776523206737</v>
      </c>
      <c r="G242">
        <f>'Calculated Tab Properties'!G242</f>
        <v>3.5000000251251713</v>
      </c>
      <c r="H242">
        <f>'Calculated Tab Properties'!H242</f>
        <v>4.1387822232138989</v>
      </c>
      <c r="I242">
        <f>'Calculated Tab Properties'!I242</f>
        <v>0.14999995135532573</v>
      </c>
      <c r="J242" s="20">
        <f>'Calculated Tab Properties'!J242</f>
        <v>0.50434480914356383</v>
      </c>
      <c r="K242">
        <f>'Calculated Tab Properties'!K242</f>
        <v>19.538220000000003</v>
      </c>
      <c r="L242">
        <f>'Calculated Tab Properties'!L242</f>
        <v>0.4905520948016876</v>
      </c>
      <c r="M242">
        <f>'Calculated Tab Properties'!M242</f>
        <v>0.45500000326627227</v>
      </c>
      <c r="N242">
        <f>'Calculated Tab Properties'!N242</f>
        <v>0.53804168901780691</v>
      </c>
      <c r="O242" s="27">
        <v>0</v>
      </c>
      <c r="P242" s="27">
        <v>0</v>
      </c>
      <c r="Q242">
        <v>0</v>
      </c>
      <c r="R242">
        <f>'Calculated Tab Properties'!R242</f>
        <v>1</v>
      </c>
      <c r="T242" s="1">
        <v>0</v>
      </c>
      <c r="U242" s="1">
        <v>0</v>
      </c>
      <c r="V242">
        <f>T242*'GEOMETRIC INPUTS'!S242</f>
        <v>0</v>
      </c>
      <c r="W242">
        <v>241</v>
      </c>
      <c r="X242">
        <f t="shared" si="52"/>
        <v>0</v>
      </c>
      <c r="Y242">
        <f t="shared" si="53"/>
        <v>0</v>
      </c>
      <c r="Z242" s="27">
        <f t="shared" si="54"/>
        <v>-0.74240227069109632</v>
      </c>
      <c r="AA242" s="27">
        <f t="shared" si="55"/>
        <v>21.764216057776864</v>
      </c>
      <c r="AB242" s="27">
        <f t="shared" si="56"/>
        <v>40.405755473245364</v>
      </c>
      <c r="AC242" s="27">
        <f t="shared" si="57"/>
        <v>-40.405755473245364</v>
      </c>
      <c r="AD242" s="24" t="str">
        <f>'GT Data'!D244</f>
        <v>TKNODE_480</v>
      </c>
      <c r="AE242" s="25">
        <f t="shared" si="58"/>
        <v>0.68174359763772641</v>
      </c>
      <c r="AF242" s="25">
        <f t="shared" si="59"/>
        <v>-40.400003725628267</v>
      </c>
      <c r="AG242" s="25">
        <f t="shared" si="60"/>
        <v>-0.74240227069109632</v>
      </c>
      <c r="AH242" s="25">
        <v>0</v>
      </c>
      <c r="AI242" s="25">
        <v>0</v>
      </c>
      <c r="AJ242" s="25">
        <f t="shared" si="61"/>
        <v>0</v>
      </c>
      <c r="AK242" s="24" t="str">
        <f>'GT Data'!N244</f>
        <v>TKNODE_481</v>
      </c>
      <c r="AL242" s="25">
        <f t="shared" si="62"/>
        <v>-0.68174359763772641</v>
      </c>
      <c r="AM242" s="25">
        <f t="shared" si="63"/>
        <v>40.400003725628267</v>
      </c>
      <c r="AN242" s="25">
        <f t="shared" si="64"/>
        <v>21.764216057776864</v>
      </c>
      <c r="AO242" s="25">
        <v>0</v>
      </c>
      <c r="AP242" s="25">
        <v>0</v>
      </c>
      <c r="AQ242" s="25">
        <v>0</v>
      </c>
    </row>
    <row r="243" spans="1:43" x14ac:dyDescent="0.3">
      <c r="A243" t="str">
        <f>'Calculated Tab Properties'!A243</f>
        <v>TAB_8_241</v>
      </c>
      <c r="B243">
        <f>'Calculated Tab Properties'!B243</f>
        <v>2.7391000000000001</v>
      </c>
      <c r="C243">
        <f>'Calculated Tab Properties'!C243</f>
        <v>1.5934537183855602</v>
      </c>
      <c r="D243">
        <f>'Calculated Tab Properties'!D243</f>
        <v>91.298172912920222</v>
      </c>
      <c r="E243">
        <f>'Calculated Tab Properties'!E243</f>
        <v>4.2412393892286326</v>
      </c>
      <c r="F243">
        <f>'Calculated Tab Properties'!F243</f>
        <v>1.1412393194291248</v>
      </c>
      <c r="G243">
        <f>'Calculated Tab Properties'!G243</f>
        <v>3.1000000697995085</v>
      </c>
      <c r="H243">
        <f>'Calculated Tab Properties'!H243</f>
        <v>2.2321641098812601</v>
      </c>
      <c r="I243">
        <f>'Calculated Tab Properties'!I243</f>
        <v>0.14999999975046652</v>
      </c>
      <c r="J243" s="20">
        <f>'Calculated Tab Properties'!J243</f>
        <v>1.1106588782990023</v>
      </c>
      <c r="K243">
        <f>'Calculated Tab Properties'!K243</f>
        <v>21.194340000000004</v>
      </c>
      <c r="L243">
        <f>'Calculated Tab Properties'!L243</f>
        <v>0.14836111152578624</v>
      </c>
      <c r="M243">
        <f>'Calculated Tab Properties'!M243</f>
        <v>0.40300000907393613</v>
      </c>
      <c r="N243">
        <f>'Calculated Tab Properties'!N243</f>
        <v>0.29018133428456383</v>
      </c>
      <c r="O243" s="27">
        <v>0</v>
      </c>
      <c r="P243" s="27">
        <v>0</v>
      </c>
      <c r="Q243">
        <v>0</v>
      </c>
      <c r="R243">
        <f>'Calculated Tab Properties'!R243</f>
        <v>1</v>
      </c>
      <c r="T243" s="1">
        <v>0</v>
      </c>
      <c r="U243" s="1">
        <v>0</v>
      </c>
      <c r="V243">
        <f>T243*'GEOMETRIC INPUTS'!S243</f>
        <v>0</v>
      </c>
      <c r="W243">
        <v>242</v>
      </c>
      <c r="X243">
        <f t="shared" si="52"/>
        <v>0</v>
      </c>
      <c r="Y243">
        <f t="shared" si="53"/>
        <v>0</v>
      </c>
      <c r="Z243" s="27">
        <f t="shared" si="54"/>
        <v>-3.2588635815029496</v>
      </c>
      <c r="AA243" s="27">
        <f t="shared" si="55"/>
        <v>25.294746036387242</v>
      </c>
      <c r="AB243" s="27">
        <f t="shared" si="56"/>
        <v>12.680400902290799</v>
      </c>
      <c r="AC243" s="27">
        <f t="shared" si="57"/>
        <v>-12.680400902290799</v>
      </c>
      <c r="AD243" s="24" t="str">
        <f>'GT Data'!D245</f>
        <v>TKNODE_482</v>
      </c>
      <c r="AE243" s="25">
        <f t="shared" si="58"/>
        <v>12.677146252748484</v>
      </c>
      <c r="AF243" s="25">
        <f t="shared" si="59"/>
        <v>0.28728022772611983</v>
      </c>
      <c r="AG243" s="25">
        <f t="shared" si="60"/>
        <v>-3.2588635815029496</v>
      </c>
      <c r="AH243" s="25">
        <v>0</v>
      </c>
      <c r="AI243" s="25">
        <v>0</v>
      </c>
      <c r="AJ243" s="25">
        <f t="shared" si="61"/>
        <v>0</v>
      </c>
      <c r="AK243" s="24" t="str">
        <f>'GT Data'!N245</f>
        <v>TKNODE_483</v>
      </c>
      <c r="AL243" s="25">
        <f t="shared" si="62"/>
        <v>-12.677146252748484</v>
      </c>
      <c r="AM243" s="25">
        <f t="shared" si="63"/>
        <v>-0.28728022772611983</v>
      </c>
      <c r="AN243" s="25">
        <f t="shared" si="64"/>
        <v>25.294746036387242</v>
      </c>
      <c r="AO243" s="25">
        <v>0</v>
      </c>
      <c r="AP243" s="25">
        <v>0</v>
      </c>
      <c r="AQ243" s="25">
        <v>0</v>
      </c>
    </row>
    <row r="244" spans="1:43" x14ac:dyDescent="0.3">
      <c r="A244" t="str">
        <f>'Calculated Tab Properties'!A244</f>
        <v>TAB_8_242</v>
      </c>
      <c r="B244">
        <f>'Calculated Tab Properties'!B244</f>
        <v>2.5246</v>
      </c>
      <c r="C244">
        <f>'Calculated Tab Properties'!C244</f>
        <v>0.42823885187911825</v>
      </c>
      <c r="D244">
        <f>'Calculated Tab Properties'!D244</f>
        <v>24.536278836201479</v>
      </c>
      <c r="E244">
        <f>'Calculated Tab Properties'!E244</f>
        <v>3.4777506637123077</v>
      </c>
      <c r="F244">
        <f>'Calculated Tab Properties'!F244</f>
        <v>1.377750639112554</v>
      </c>
      <c r="G244">
        <f>'Calculated Tab Properties'!G244</f>
        <v>2.1000000245997534</v>
      </c>
      <c r="H244">
        <f>'Calculated Tab Properties'!H244</f>
        <v>2.3467765876935536</v>
      </c>
      <c r="I244">
        <f>'Calculated Tab Properties'!I244</f>
        <v>0.1499999302808179</v>
      </c>
      <c r="J244" s="20">
        <f>'Calculated Tab Properties'!J244</f>
        <v>1.0202384752422931</v>
      </c>
      <c r="K244">
        <f>'Calculated Tab Properties'!K244</f>
        <v>23.245620000000002</v>
      </c>
      <c r="L244">
        <f>'Calculated Tab Properties'!L244</f>
        <v>0.17910758308463204</v>
      </c>
      <c r="M244">
        <f>'Calculated Tab Properties'!M244</f>
        <v>0.27300000319796797</v>
      </c>
      <c r="N244">
        <f>'Calculated Tab Properties'!N244</f>
        <v>0.30508095640016197</v>
      </c>
      <c r="O244" s="27">
        <v>0</v>
      </c>
      <c r="P244" s="27">
        <v>0</v>
      </c>
      <c r="Q244">
        <v>0</v>
      </c>
      <c r="R244">
        <f>'Calculated Tab Properties'!R244</f>
        <v>1</v>
      </c>
      <c r="T244" s="1">
        <v>0</v>
      </c>
      <c r="U244" s="1">
        <v>0</v>
      </c>
      <c r="V244">
        <f>T244*'GEOMETRIC INPUTS'!S244</f>
        <v>0</v>
      </c>
      <c r="W244">
        <v>243</v>
      </c>
      <c r="X244">
        <f t="shared" si="52"/>
        <v>0</v>
      </c>
      <c r="Y244">
        <f t="shared" si="53"/>
        <v>0</v>
      </c>
      <c r="Z244" s="27">
        <f t="shared" si="54"/>
        <v>-2.6493245503909715</v>
      </c>
      <c r="AA244" s="27">
        <f t="shared" si="55"/>
        <v>26.652133093073736</v>
      </c>
      <c r="AB244" s="27">
        <f t="shared" si="56"/>
        <v>16.54830647514741</v>
      </c>
      <c r="AC244" s="27">
        <f t="shared" si="57"/>
        <v>-16.54830647514741</v>
      </c>
      <c r="AD244" s="24" t="str">
        <f>'GT Data'!D246</f>
        <v>TKNODE_484</v>
      </c>
      <c r="AE244" s="25">
        <f t="shared" si="58"/>
        <v>6.8720041995413199</v>
      </c>
      <c r="AF244" s="25">
        <f t="shared" si="59"/>
        <v>-15.053969758070199</v>
      </c>
      <c r="AG244" s="25">
        <f t="shared" si="60"/>
        <v>-2.6493245503909715</v>
      </c>
      <c r="AH244" s="25">
        <v>0</v>
      </c>
      <c r="AI244" s="25">
        <v>0</v>
      </c>
      <c r="AJ244" s="25">
        <f t="shared" si="61"/>
        <v>0</v>
      </c>
      <c r="AK244" s="24" t="str">
        <f>'GT Data'!N246</f>
        <v>TKNODE_485</v>
      </c>
      <c r="AL244" s="25">
        <f t="shared" si="62"/>
        <v>-6.8720041995413199</v>
      </c>
      <c r="AM244" s="25">
        <f t="shared" si="63"/>
        <v>15.053969758070199</v>
      </c>
      <c r="AN244" s="25">
        <f t="shared" si="64"/>
        <v>26.652133093073736</v>
      </c>
      <c r="AO244" s="25">
        <v>0</v>
      </c>
      <c r="AP244" s="25">
        <v>0</v>
      </c>
      <c r="AQ244" s="25">
        <v>0</v>
      </c>
    </row>
    <row r="245" spans="1:43" x14ac:dyDescent="0.3">
      <c r="A245" t="str">
        <f>'Calculated Tab Properties'!A245</f>
        <v>TAB_8_243</v>
      </c>
      <c r="B245">
        <f>'Calculated Tab Properties'!B245</f>
        <v>1.3459000000000001</v>
      </c>
      <c r="C245">
        <f>'Calculated Tab Properties'!C245</f>
        <v>0.34361904879287453</v>
      </c>
      <c r="D245">
        <f>'Calculated Tab Properties'!D245</f>
        <v>19.687921256131617</v>
      </c>
      <c r="E245">
        <f>'Calculated Tab Properties'!E245</f>
        <v>4.3855029364321263</v>
      </c>
      <c r="F245">
        <f>'Calculated Tab Properties'!F245</f>
        <v>2.2855028854223662</v>
      </c>
      <c r="G245">
        <f>'Calculated Tab Properties'!G245</f>
        <v>2.1000000510097609</v>
      </c>
      <c r="H245">
        <f>'Calculated Tab Properties'!H245</f>
        <v>2.9258078366554732</v>
      </c>
      <c r="I245">
        <f>'Calculated Tab Properties'!I245</f>
        <v>0.14999995847896097</v>
      </c>
      <c r="J245" s="20">
        <f>'Calculated Tab Properties'!J245</f>
        <v>0.75264527683422811</v>
      </c>
      <c r="K245">
        <f>'Calculated Tab Properties'!K245</f>
        <v>13.371504000000002</v>
      </c>
      <c r="L245">
        <f>'Calculated Tab Properties'!L245</f>
        <v>0.2971153751049076</v>
      </c>
      <c r="M245">
        <f>'Calculated Tab Properties'!M245</f>
        <v>0.27300000663126894</v>
      </c>
      <c r="N245">
        <f>'Calculated Tab Properties'!N245</f>
        <v>0.38035501876521155</v>
      </c>
      <c r="O245" s="27">
        <v>0</v>
      </c>
      <c r="P245" s="27">
        <v>0</v>
      </c>
      <c r="Q245">
        <v>0</v>
      </c>
      <c r="R245">
        <f>'Calculated Tab Properties'!R245</f>
        <v>1</v>
      </c>
      <c r="T245" s="1">
        <v>0</v>
      </c>
      <c r="U245" s="1">
        <v>0</v>
      </c>
      <c r="V245">
        <f>T245*'GEOMETRIC INPUTS'!S245</f>
        <v>0</v>
      </c>
      <c r="W245">
        <v>244</v>
      </c>
      <c r="X245">
        <f t="shared" si="52"/>
        <v>0</v>
      </c>
      <c r="Y245">
        <f t="shared" si="53"/>
        <v>0</v>
      </c>
      <c r="Z245" s="27">
        <f t="shared" si="54"/>
        <v>-0.85444916636507673</v>
      </c>
      <c r="AA245" s="27">
        <f t="shared" si="55"/>
        <v>15.176423566866466</v>
      </c>
      <c r="AB245" s="27">
        <f t="shared" si="56"/>
        <v>16.610734393809587</v>
      </c>
      <c r="AC245" s="27">
        <f t="shared" si="57"/>
        <v>-16.610734393809587</v>
      </c>
      <c r="AD245" s="24" t="str">
        <f>'GT Data'!D247</f>
        <v>TKNODE_486</v>
      </c>
      <c r="AE245" s="25">
        <f t="shared" si="58"/>
        <v>5.5961028626664255</v>
      </c>
      <c r="AF245" s="25">
        <f t="shared" si="59"/>
        <v>-15.63969724298221</v>
      </c>
      <c r="AG245" s="25">
        <f t="shared" si="60"/>
        <v>-0.85444916636507673</v>
      </c>
      <c r="AH245" s="25">
        <v>0</v>
      </c>
      <c r="AI245" s="25">
        <v>0</v>
      </c>
      <c r="AJ245" s="25">
        <f t="shared" si="61"/>
        <v>0</v>
      </c>
      <c r="AK245" s="24" t="str">
        <f>'GT Data'!N247</f>
        <v>TKNODE_487</v>
      </c>
      <c r="AL245" s="25">
        <f t="shared" si="62"/>
        <v>-5.5961028626664255</v>
      </c>
      <c r="AM245" s="25">
        <f t="shared" si="63"/>
        <v>15.63969724298221</v>
      </c>
      <c r="AN245" s="25">
        <f t="shared" si="64"/>
        <v>15.176423566866466</v>
      </c>
      <c r="AO245" s="25">
        <v>0</v>
      </c>
      <c r="AP245" s="25">
        <v>0</v>
      </c>
      <c r="AQ245" s="25">
        <v>0</v>
      </c>
    </row>
    <row r="246" spans="1:43" x14ac:dyDescent="0.3">
      <c r="A246" t="str">
        <f>'Calculated Tab Properties'!A246</f>
        <v>TAB_8_244</v>
      </c>
      <c r="B246">
        <f>'Calculated Tab Properties'!B246</f>
        <v>1.3411</v>
      </c>
      <c r="C246">
        <f>'Calculated Tab Properties'!C246</f>
        <v>3.1561403460053015</v>
      </c>
      <c r="D246">
        <f>'Calculated Tab Properties'!D246</f>
        <v>180.83352137706314</v>
      </c>
      <c r="E246">
        <f>'Calculated Tab Properties'!E246</f>
        <v>4.9568441124802156</v>
      </c>
      <c r="F246">
        <f>'Calculated Tab Properties'!F246</f>
        <v>3.0568441630251191</v>
      </c>
      <c r="G246">
        <f>'Calculated Tab Properties'!G246</f>
        <v>1.8999999494550965</v>
      </c>
      <c r="H246">
        <f>'Calculated Tab Properties'!H246</f>
        <v>3.5284148174709915</v>
      </c>
      <c r="I246">
        <f>'Calculated Tab Properties'!I246</f>
        <v>0.14999997271073104</v>
      </c>
      <c r="J246" s="20">
        <f>'Calculated Tab Properties'!J246</f>
        <v>0.60264896787199407</v>
      </c>
      <c r="K246">
        <f>'Calculated Tab Properties'!K246</f>
        <v>17.811948000000001</v>
      </c>
      <c r="L246">
        <f>'Calculated Tab Properties'!L246</f>
        <v>0.39738974119326548</v>
      </c>
      <c r="M246">
        <f>'Calculated Tab Properties'!M246</f>
        <v>0.24699999342916257</v>
      </c>
      <c r="N246">
        <f>'Calculated Tab Properties'!N246</f>
        <v>0.4586939262712289</v>
      </c>
      <c r="O246" s="27">
        <v>0</v>
      </c>
      <c r="P246" s="27">
        <v>0</v>
      </c>
      <c r="Q246">
        <v>0</v>
      </c>
      <c r="R246">
        <f>'Calculated Tab Properties'!R246</f>
        <v>1</v>
      </c>
      <c r="T246" s="1">
        <v>0</v>
      </c>
      <c r="U246" s="1">
        <v>0</v>
      </c>
      <c r="V246">
        <f>T246*'GEOMETRIC INPUTS'!S246</f>
        <v>0</v>
      </c>
      <c r="W246">
        <v>245</v>
      </c>
      <c r="X246">
        <f t="shared" si="52"/>
        <v>0</v>
      </c>
      <c r="Y246">
        <f t="shared" si="53"/>
        <v>0</v>
      </c>
      <c r="Z246" s="27">
        <f t="shared" si="54"/>
        <v>-0.75210325532552469</v>
      </c>
      <c r="AA246" s="27">
        <f t="shared" si="55"/>
        <v>19.667134916219187</v>
      </c>
      <c r="AB246" s="27">
        <f t="shared" si="56"/>
        <v>29.251268895022914</v>
      </c>
      <c r="AC246" s="27">
        <f t="shared" si="57"/>
        <v>-29.251268895022914</v>
      </c>
      <c r="AD246" s="24" t="str">
        <f>'GT Data'!D248</f>
        <v>TKNODE_488</v>
      </c>
      <c r="AE246" s="25">
        <f t="shared" si="58"/>
        <v>-0.42552345297637212</v>
      </c>
      <c r="AF246" s="25">
        <f t="shared" si="59"/>
        <v>29.248173648279341</v>
      </c>
      <c r="AG246" s="25">
        <f t="shared" si="60"/>
        <v>-0.75210325532552469</v>
      </c>
      <c r="AH246" s="25">
        <v>0</v>
      </c>
      <c r="AI246" s="25">
        <v>0</v>
      </c>
      <c r="AJ246" s="25">
        <f t="shared" si="61"/>
        <v>0</v>
      </c>
      <c r="AK246" s="24" t="str">
        <f>'GT Data'!N248</f>
        <v>TKNODE_489</v>
      </c>
      <c r="AL246" s="25">
        <f t="shared" si="62"/>
        <v>0.42552345297637212</v>
      </c>
      <c r="AM246" s="25">
        <f t="shared" si="63"/>
        <v>-29.248173648279341</v>
      </c>
      <c r="AN246" s="25">
        <f t="shared" si="64"/>
        <v>19.667134916219187</v>
      </c>
      <c r="AO246" s="25">
        <v>0</v>
      </c>
      <c r="AP246" s="25">
        <v>0</v>
      </c>
      <c r="AQ246" s="25">
        <v>0</v>
      </c>
    </row>
    <row r="247" spans="1:43" x14ac:dyDescent="0.3">
      <c r="A247" t="str">
        <f>'Calculated Tab Properties'!A247</f>
        <v>TAB_8_245</v>
      </c>
      <c r="B247">
        <f>'Calculated Tab Properties'!B247</f>
        <v>1.3933</v>
      </c>
      <c r="C247">
        <f>'Calculated Tab Properties'!C247</f>
        <v>3.3489904306079037</v>
      </c>
      <c r="D247">
        <f>'Calculated Tab Properties'!D247</f>
        <v>191.88301730353305</v>
      </c>
      <c r="E247">
        <f>'Calculated Tab Properties'!E247</f>
        <v>5.7355268863970315</v>
      </c>
      <c r="F247">
        <f>'Calculated Tab Properties'!F247</f>
        <v>4.2355269799922199</v>
      </c>
      <c r="G247">
        <f>'Calculated Tab Properties'!G247</f>
        <v>1.4999999064048106</v>
      </c>
      <c r="H247">
        <f>'Calculated Tab Properties'!H247</f>
        <v>4.5487894024200859</v>
      </c>
      <c r="I247">
        <f>'Calculated Tab Properties'!I247</f>
        <v>0.15000008437920931</v>
      </c>
      <c r="J247" s="20">
        <f>'Calculated Tab Properties'!J247</f>
        <v>0.45523948641046125</v>
      </c>
      <c r="K247">
        <f>'Calculated Tab Properties'!K247</f>
        <v>20.457744000000002</v>
      </c>
      <c r="L247">
        <f>'Calculated Tab Properties'!L247</f>
        <v>0.55061850739898865</v>
      </c>
      <c r="M247">
        <f>'Calculated Tab Properties'!M247</f>
        <v>0.1949999878326254</v>
      </c>
      <c r="N247">
        <f>'Calculated Tab Properties'!N247</f>
        <v>0.59134262231461121</v>
      </c>
      <c r="O247" s="27">
        <v>0</v>
      </c>
      <c r="P247" s="27">
        <v>0</v>
      </c>
      <c r="Q247">
        <v>0</v>
      </c>
      <c r="R247">
        <f>'Calculated Tab Properties'!R247</f>
        <v>1</v>
      </c>
      <c r="T247" s="1">
        <v>0</v>
      </c>
      <c r="U247" s="1">
        <v>0</v>
      </c>
      <c r="V247">
        <f>T247*'GEOMETRIC INPUTS'!S247</f>
        <v>0</v>
      </c>
      <c r="W247">
        <v>246</v>
      </c>
      <c r="X247">
        <f t="shared" si="52"/>
        <v>0</v>
      </c>
      <c r="Y247">
        <f t="shared" si="53"/>
        <v>0</v>
      </c>
      <c r="Z247" s="27">
        <f t="shared" si="54"/>
        <v>-0.48372576676993195</v>
      </c>
      <c r="AA247" s="27">
        <f t="shared" si="55"/>
        <v>22.278430884316158</v>
      </c>
      <c r="AB247" s="27">
        <f t="shared" si="56"/>
        <v>46.717474422088436</v>
      </c>
      <c r="AC247" s="27">
        <f t="shared" si="57"/>
        <v>-46.717474422088436</v>
      </c>
      <c r="AD247" s="24" t="str">
        <f>'GT Data'!D249</f>
        <v>TKNODE_490</v>
      </c>
      <c r="AE247" s="25">
        <f t="shared" si="58"/>
        <v>-9.6197886805180186</v>
      </c>
      <c r="AF247" s="25">
        <f t="shared" si="59"/>
        <v>45.716321834993074</v>
      </c>
      <c r="AG247" s="25">
        <f t="shared" si="60"/>
        <v>-0.48372576676993195</v>
      </c>
      <c r="AH247" s="25">
        <v>0</v>
      </c>
      <c r="AI247" s="25">
        <v>0</v>
      </c>
      <c r="AJ247" s="25">
        <f t="shared" si="61"/>
        <v>0</v>
      </c>
      <c r="AK247" s="24" t="str">
        <f>'GT Data'!N249</f>
        <v>TKNODE_491</v>
      </c>
      <c r="AL247" s="25">
        <f t="shared" si="62"/>
        <v>9.6197886805180186</v>
      </c>
      <c r="AM247" s="25">
        <f t="shared" si="63"/>
        <v>-45.716321834993074</v>
      </c>
      <c r="AN247" s="25">
        <f t="shared" si="64"/>
        <v>22.278430884316158</v>
      </c>
      <c r="AO247" s="25">
        <v>0</v>
      </c>
      <c r="AP247" s="25">
        <v>0</v>
      </c>
      <c r="AQ247" s="25">
        <v>0</v>
      </c>
    </row>
    <row r="248" spans="1:43" x14ac:dyDescent="0.3">
      <c r="A248" t="str">
        <f>'Calculated Tab Properties'!A248</f>
        <v>TAB_8_246</v>
      </c>
      <c r="B248">
        <f>'Calculated Tab Properties'!B248</f>
        <v>2.1684999999999999</v>
      </c>
      <c r="C248">
        <f>'Calculated Tab Properties'!C248</f>
        <v>3.6477386758887733</v>
      </c>
      <c r="D248">
        <f>'Calculated Tab Properties'!D248</f>
        <v>209.00003089506603</v>
      </c>
      <c r="E248">
        <f>'Calculated Tab Properties'!E248</f>
        <v>4.851759151669798</v>
      </c>
      <c r="F248">
        <f>'Calculated Tab Properties'!F248</f>
        <v>3.3517591425095827</v>
      </c>
      <c r="G248">
        <f>'Calculated Tab Properties'!G248</f>
        <v>1.500000009160217</v>
      </c>
      <c r="H248">
        <f>'Calculated Tab Properties'!H248</f>
        <v>3.7750799683178027</v>
      </c>
      <c r="I248">
        <f>'Calculated Tab Properties'!I248</f>
        <v>0.15000002705656384</v>
      </c>
      <c r="J248" s="20">
        <f>'Calculated Tab Properties'!J248</f>
        <v>0.55835306210836366</v>
      </c>
      <c r="K248">
        <f>'Calculated Tab Properties'!K248</f>
        <v>34.867764000000008</v>
      </c>
      <c r="L248">
        <f>'Calculated Tab Properties'!L248</f>
        <v>0.43572868852624574</v>
      </c>
      <c r="M248">
        <f>'Calculated Tab Properties'!M248</f>
        <v>0.19500000119082822</v>
      </c>
      <c r="N248">
        <f>'Calculated Tab Properties'!N248</f>
        <v>0.49076039588131437</v>
      </c>
      <c r="O248" s="27">
        <v>0</v>
      </c>
      <c r="P248" s="27">
        <v>0</v>
      </c>
      <c r="Q248">
        <v>0</v>
      </c>
      <c r="R248">
        <f>'Calculated Tab Properties'!R248</f>
        <v>1</v>
      </c>
      <c r="T248" s="1">
        <v>0</v>
      </c>
      <c r="U248" s="1">
        <v>0</v>
      </c>
      <c r="V248">
        <f>T248*'GEOMETRIC INPUTS'!S248</f>
        <v>0</v>
      </c>
      <c r="W248">
        <v>247</v>
      </c>
      <c r="X248">
        <f t="shared" si="52"/>
        <v>0</v>
      </c>
      <c r="Y248">
        <f t="shared" si="53"/>
        <v>0</v>
      </c>
      <c r="Z248" s="27">
        <f t="shared" si="54"/>
        <v>-1.3861935001685657</v>
      </c>
      <c r="AA248" s="27">
        <f t="shared" si="55"/>
        <v>37.375446585766966</v>
      </c>
      <c r="AB248" s="27">
        <f t="shared" si="56"/>
        <v>60.619140102266691</v>
      </c>
      <c r="AC248" s="27">
        <f t="shared" si="57"/>
        <v>-60.619140102266691</v>
      </c>
      <c r="AD248" s="24" t="str">
        <f>'GT Data'!D250</f>
        <v>TKNODE_492</v>
      </c>
      <c r="AE248" s="25">
        <f t="shared" si="58"/>
        <v>-29.388770881408735</v>
      </c>
      <c r="AF248" s="25">
        <f t="shared" si="59"/>
        <v>53.018678716262819</v>
      </c>
      <c r="AG248" s="25">
        <f t="shared" si="60"/>
        <v>-1.3861935001685657</v>
      </c>
      <c r="AH248" s="25">
        <v>0</v>
      </c>
      <c r="AI248" s="25">
        <v>0</v>
      </c>
      <c r="AJ248" s="25">
        <f t="shared" si="61"/>
        <v>0</v>
      </c>
      <c r="AK248" s="24" t="str">
        <f>'GT Data'!N250</f>
        <v>TKNODE_493</v>
      </c>
      <c r="AL248" s="25">
        <f t="shared" si="62"/>
        <v>29.388770881408735</v>
      </c>
      <c r="AM248" s="25">
        <f t="shared" si="63"/>
        <v>-53.018678716262819</v>
      </c>
      <c r="AN248" s="25">
        <f t="shared" si="64"/>
        <v>37.375446585766966</v>
      </c>
      <c r="AO248" s="25">
        <v>0</v>
      </c>
      <c r="AP248" s="25">
        <v>0</v>
      </c>
      <c r="AQ248" s="25">
        <v>0</v>
      </c>
    </row>
    <row r="249" spans="1:43" x14ac:dyDescent="0.3">
      <c r="A249" t="str">
        <f>'Calculated Tab Properties'!A249</f>
        <v>TAB_8_247</v>
      </c>
      <c r="B249">
        <f>'Calculated Tab Properties'!B249</f>
        <v>1.6669</v>
      </c>
      <c r="C249">
        <f>'Calculated Tab Properties'!C249</f>
        <v>4.3367096747030542</v>
      </c>
      <c r="D249">
        <f>'Calculated Tab Properties'!D249</f>
        <v>248.47516133403715</v>
      </c>
      <c r="E249">
        <f>'Calculated Tab Properties'!E249</f>
        <v>5.1135444695620844</v>
      </c>
      <c r="F249">
        <f>'Calculated Tab Properties'!F249</f>
        <v>3.213544512182704</v>
      </c>
      <c r="G249">
        <f>'Calculated Tab Properties'!G249</f>
        <v>1.8999999573793807</v>
      </c>
      <c r="H249">
        <f>'Calculated Tab Properties'!H249</f>
        <v>3.6585911348862719</v>
      </c>
      <c r="I249">
        <f>'Calculated Tab Properties'!I249</f>
        <v>0.15000001659976614</v>
      </c>
      <c r="J249" s="20">
        <f>'Calculated Tab Properties'!J249</f>
        <v>0.57836849600701334</v>
      </c>
      <c r="K249">
        <f>'Calculated Tab Properties'!K249</f>
        <v>27.237624</v>
      </c>
      <c r="L249">
        <f>'Calculated Tab Properties'!L249</f>
        <v>0.41776078658375154</v>
      </c>
      <c r="M249">
        <f>'Calculated Tab Properties'!M249</f>
        <v>0.2469999944593195</v>
      </c>
      <c r="N249">
        <f>'Calculated Tab Properties'!N249</f>
        <v>0.47561684753521538</v>
      </c>
      <c r="O249" s="27">
        <v>0</v>
      </c>
      <c r="P249" s="27">
        <v>0</v>
      </c>
      <c r="Q249">
        <v>0</v>
      </c>
      <c r="R249">
        <f>'Calculated Tab Properties'!R249</f>
        <v>1</v>
      </c>
      <c r="T249" s="1">
        <v>0</v>
      </c>
      <c r="U249" s="1">
        <v>0</v>
      </c>
      <c r="V249">
        <f>T249*'GEOMETRIC INPUTS'!S249</f>
        <v>0</v>
      </c>
      <c r="W249">
        <v>248</v>
      </c>
      <c r="X249">
        <f t="shared" si="52"/>
        <v>0</v>
      </c>
      <c r="Y249">
        <f t="shared" si="53"/>
        <v>0</v>
      </c>
      <c r="Z249" s="27">
        <f t="shared" si="54"/>
        <v>-1.1355211002092878</v>
      </c>
      <c r="AA249" s="27">
        <f t="shared" si="55"/>
        <v>29.513522728787574</v>
      </c>
      <c r="AB249" s="27">
        <f t="shared" si="56"/>
        <v>45.936493110251348</v>
      </c>
      <c r="AC249" s="27">
        <f t="shared" si="57"/>
        <v>-45.936493110251348</v>
      </c>
      <c r="AD249" s="24" t="str">
        <f>'GT Data'!D251</f>
        <v>TKNODE_494</v>
      </c>
      <c r="AE249" s="25">
        <f t="shared" si="58"/>
        <v>-42.732817596341178</v>
      </c>
      <c r="AF249" s="25">
        <f t="shared" si="59"/>
        <v>16.854308041150876</v>
      </c>
      <c r="AG249" s="25">
        <f t="shared" si="60"/>
        <v>-1.1355211002092878</v>
      </c>
      <c r="AH249" s="25">
        <v>0</v>
      </c>
      <c r="AI249" s="25">
        <v>0</v>
      </c>
      <c r="AJ249" s="25">
        <f t="shared" si="61"/>
        <v>0</v>
      </c>
      <c r="AK249" s="24" t="str">
        <f>'GT Data'!N251</f>
        <v>TKNODE_495</v>
      </c>
      <c r="AL249" s="25">
        <f t="shared" si="62"/>
        <v>42.732817596341178</v>
      </c>
      <c r="AM249" s="25">
        <f t="shared" si="63"/>
        <v>-16.854308041150876</v>
      </c>
      <c r="AN249" s="25">
        <f t="shared" si="64"/>
        <v>29.513522728787574</v>
      </c>
      <c r="AO249" s="25">
        <v>0</v>
      </c>
      <c r="AP249" s="25">
        <v>0</v>
      </c>
      <c r="AQ249" s="25">
        <v>0</v>
      </c>
    </row>
    <row r="250" spans="1:43" x14ac:dyDescent="0.3">
      <c r="A250" t="str">
        <f>'Calculated Tab Properties'!A250</f>
        <v>TAB_8_248</v>
      </c>
      <c r="B250">
        <f>'Calculated Tab Properties'!B250</f>
        <v>1.3035000000000001</v>
      </c>
      <c r="C250">
        <f>'Calculated Tab Properties'!C250</f>
        <v>0</v>
      </c>
      <c r="D250">
        <f>'Calculated Tab Properties'!D250</f>
        <v>0</v>
      </c>
      <c r="E250">
        <f>'Calculated Tab Properties'!E250</f>
        <v>3.0074690999999998</v>
      </c>
      <c r="F250">
        <f>'Calculated Tab Properties'!F250</f>
        <v>1.1074690999999999</v>
      </c>
      <c r="G250">
        <f>'Calculated Tab Properties'!G250</f>
        <v>1.9000000000000001</v>
      </c>
      <c r="H250">
        <f>'Calculated Tab Properties'!H250</f>
        <v>2.2173739146690639</v>
      </c>
      <c r="I250">
        <f>'Calculated Tab Properties'!I250</f>
        <v>0.15000000000000008</v>
      </c>
      <c r="J250" s="20">
        <f>'Calculated Tab Properties'!J250</f>
        <v>1.1243053459330512</v>
      </c>
      <c r="K250">
        <f>'Calculated Tab Properties'!K250</f>
        <v>38.011727999999998</v>
      </c>
      <c r="L250">
        <f>'Calculated Tab Properties'!L250</f>
        <v>0.143970983</v>
      </c>
      <c r="M250">
        <f>'Calculated Tab Properties'!M250</f>
        <v>0.24700000000000003</v>
      </c>
      <c r="N250">
        <f>'Calculated Tab Properties'!N250</f>
        <v>0.2882586089069783</v>
      </c>
      <c r="O250" s="27">
        <v>0</v>
      </c>
      <c r="P250" s="27">
        <v>0</v>
      </c>
      <c r="Q250">
        <v>0</v>
      </c>
      <c r="R250">
        <f>'Calculated Tab Properties'!R250</f>
        <v>1</v>
      </c>
      <c r="T250" s="1">
        <v>0</v>
      </c>
      <c r="U250" s="1">
        <v>0</v>
      </c>
      <c r="V250">
        <f>T250*'GEOMETRIC INPUTS'!S250</f>
        <v>0</v>
      </c>
      <c r="W250">
        <v>249</v>
      </c>
      <c r="X250">
        <f t="shared" si="52"/>
        <v>0</v>
      </c>
      <c r="Y250">
        <f t="shared" si="53"/>
        <v>0</v>
      </c>
      <c r="Z250" s="27">
        <f t="shared" si="54"/>
        <v>-5.2883529594780034</v>
      </c>
      <c r="AA250" s="27">
        <f t="shared" si="55"/>
        <v>43.979310551384984</v>
      </c>
      <c r="AB250" s="27">
        <f t="shared" si="56"/>
        <v>21.192414801546242</v>
      </c>
      <c r="AC250" s="27">
        <f t="shared" si="57"/>
        <v>-21.192414801546242</v>
      </c>
      <c r="AD250" s="24" t="str">
        <f>'GT Data'!D252</f>
        <v>TKNODE_496</v>
      </c>
      <c r="AE250" s="25">
        <f t="shared" si="58"/>
        <v>0</v>
      </c>
      <c r="AF250" s="25">
        <f t="shared" si="59"/>
        <v>-21.192414801546242</v>
      </c>
      <c r="AG250" s="25">
        <f t="shared" si="60"/>
        <v>-5.2883529594780034</v>
      </c>
      <c r="AH250" s="25">
        <v>0</v>
      </c>
      <c r="AI250" s="25">
        <v>0</v>
      </c>
      <c r="AJ250" s="25">
        <f t="shared" si="61"/>
        <v>0</v>
      </c>
      <c r="AK250" s="24" t="str">
        <f>'GT Data'!N252</f>
        <v>TKNODE_497</v>
      </c>
      <c r="AL250" s="25">
        <f t="shared" si="62"/>
        <v>0</v>
      </c>
      <c r="AM250" s="25">
        <f t="shared" si="63"/>
        <v>21.192414801546242</v>
      </c>
      <c r="AN250" s="25">
        <f t="shared" si="64"/>
        <v>43.979310551384984</v>
      </c>
      <c r="AO250" s="25">
        <v>0</v>
      </c>
      <c r="AP250" s="25">
        <v>0</v>
      </c>
      <c r="AQ250" s="25">
        <v>0</v>
      </c>
    </row>
    <row r="251" spans="1:43" x14ac:dyDescent="0.3">
      <c r="A251" t="str">
        <f>'Calculated Tab Properties'!A251</f>
        <v>TAB_8_249</v>
      </c>
      <c r="B251">
        <f>'Calculated Tab Properties'!B251</f>
        <v>3.3138999999999998</v>
      </c>
      <c r="C251">
        <f>'Calculated Tab Properties'!C251</f>
        <v>0</v>
      </c>
      <c r="D251">
        <f>'Calculated Tab Properties'!D251</f>
        <v>0</v>
      </c>
      <c r="E251">
        <f>'Calculated Tab Properties'!E251</f>
        <v>4.0326369</v>
      </c>
      <c r="F251">
        <f>'Calculated Tab Properties'!F251</f>
        <v>1.3326368999999998</v>
      </c>
      <c r="G251">
        <f>'Calculated Tab Properties'!G251</f>
        <v>2.6999999999999997</v>
      </c>
      <c r="H251">
        <f>'Calculated Tab Properties'!H251</f>
        <v>2.3234952199739101</v>
      </c>
      <c r="I251">
        <f>'Calculated Tab Properties'!I251</f>
        <v>0.15</v>
      </c>
      <c r="J251" s="20">
        <f>'Calculated Tab Properties'!J251</f>
        <v>1.0367847748531867</v>
      </c>
      <c r="K251">
        <f>'Calculated Tab Properties'!K251</f>
        <v>35.704704000000007</v>
      </c>
      <c r="L251">
        <f>'Calculated Tab Properties'!L251</f>
        <v>0.17324279699999998</v>
      </c>
      <c r="M251">
        <f>'Calculated Tab Properties'!M251</f>
        <v>0.35099999999999998</v>
      </c>
      <c r="N251">
        <f>'Calculated Tab Properties'!N251</f>
        <v>0.30205437859660833</v>
      </c>
      <c r="O251" s="27">
        <v>0</v>
      </c>
      <c r="P251" s="27">
        <v>0</v>
      </c>
      <c r="Q251">
        <v>0</v>
      </c>
      <c r="R251">
        <f>'Calculated Tab Properties'!R251</f>
        <v>1</v>
      </c>
      <c r="T251" s="1">
        <v>0</v>
      </c>
      <c r="U251" s="1">
        <v>0</v>
      </c>
      <c r="V251">
        <f>T251*'GEOMETRIC INPUTS'!S251</f>
        <v>0</v>
      </c>
      <c r="W251">
        <v>250</v>
      </c>
      <c r="X251">
        <f t="shared" si="52"/>
        <v>0</v>
      </c>
      <c r="Y251">
        <f t="shared" si="53"/>
        <v>0</v>
      </c>
      <c r="Z251" s="27">
        <f t="shared" si="54"/>
        <v>-4.2878301869243582</v>
      </c>
      <c r="AA251" s="27">
        <f t="shared" si="55"/>
        <v>40.818831362520974</v>
      </c>
      <c r="AB251" s="27">
        <f t="shared" si="56"/>
        <v>24.31553841906473</v>
      </c>
      <c r="AC251" s="27">
        <f t="shared" si="57"/>
        <v>-24.31553841906473</v>
      </c>
      <c r="AD251" s="24" t="str">
        <f>'GT Data'!D253</f>
        <v>TKNODE_498</v>
      </c>
      <c r="AE251" s="25">
        <f t="shared" si="58"/>
        <v>0</v>
      </c>
      <c r="AF251" s="25">
        <f t="shared" si="59"/>
        <v>-24.31553841906473</v>
      </c>
      <c r="AG251" s="25">
        <f t="shared" si="60"/>
        <v>-4.2878301869243582</v>
      </c>
      <c r="AH251" s="25">
        <v>0</v>
      </c>
      <c r="AI251" s="25">
        <v>0</v>
      </c>
      <c r="AJ251" s="25">
        <f t="shared" si="61"/>
        <v>0</v>
      </c>
      <c r="AK251" s="24" t="str">
        <f>'GT Data'!N253</f>
        <v>TKNODE_499</v>
      </c>
      <c r="AL251" s="25">
        <f t="shared" si="62"/>
        <v>0</v>
      </c>
      <c r="AM251" s="25">
        <f t="shared" si="63"/>
        <v>24.31553841906473</v>
      </c>
      <c r="AN251" s="25">
        <f t="shared" si="64"/>
        <v>40.818831362520974</v>
      </c>
      <c r="AO251" s="25">
        <v>0</v>
      </c>
      <c r="AP251" s="25">
        <v>0</v>
      </c>
      <c r="AQ251" s="25">
        <v>0</v>
      </c>
    </row>
    <row r="252" spans="1:43" x14ac:dyDescent="0.3">
      <c r="A252" t="str">
        <f>'Calculated Tab Properties'!A252</f>
        <v>TAB_8_250</v>
      </c>
      <c r="B252">
        <f>'Calculated Tab Properties'!B252</f>
        <v>3.2801</v>
      </c>
      <c r="C252">
        <f>'Calculated Tab Properties'!C252</f>
        <v>0.17053300344471789</v>
      </c>
      <c r="D252">
        <f>'Calculated Tab Properties'!D252</f>
        <v>9.7708213650722655</v>
      </c>
      <c r="E252">
        <f>'Calculated Tab Properties'!E252</f>
        <v>5.1420765373102428</v>
      </c>
      <c r="F252">
        <f>'Calculated Tab Properties'!F252</f>
        <v>2.6420764538584303</v>
      </c>
      <c r="G252">
        <f>'Calculated Tab Properties'!G252</f>
        <v>2.5000000834518152</v>
      </c>
      <c r="H252">
        <f>'Calculated Tab Properties'!H252</f>
        <v>3.1953788375938541</v>
      </c>
      <c r="I252">
        <f>'Calculated Tab Properties'!I252</f>
        <v>0.14999992522671457</v>
      </c>
      <c r="J252" s="20">
        <f>'Calculated Tab Properties'!J252</f>
        <v>0.67628995847196882</v>
      </c>
      <c r="K252">
        <f>'Calculated Tab Properties'!K252</f>
        <v>80.755164000000008</v>
      </c>
      <c r="L252">
        <f>'Calculated Tab Properties'!L252</f>
        <v>0.34346993900159595</v>
      </c>
      <c r="M252">
        <f>'Calculated Tab Properties'!M252</f>
        <v>0.32500001084873598</v>
      </c>
      <c r="N252">
        <f>'Calculated Tab Properties'!N252</f>
        <v>0.41539924888720103</v>
      </c>
      <c r="O252" s="27">
        <v>0</v>
      </c>
      <c r="P252" s="27">
        <v>0</v>
      </c>
      <c r="Q252">
        <v>0</v>
      </c>
      <c r="R252">
        <f>'Calculated Tab Properties'!R252</f>
        <v>1</v>
      </c>
      <c r="T252" s="1">
        <v>0</v>
      </c>
      <c r="U252" s="1">
        <v>0</v>
      </c>
      <c r="V252">
        <f>T252*'GEOMETRIC INPUTS'!S252</f>
        <v>0</v>
      </c>
      <c r="W252">
        <v>251</v>
      </c>
      <c r="X252">
        <f t="shared" si="52"/>
        <v>0</v>
      </c>
      <c r="Y252">
        <f t="shared" si="53"/>
        <v>0</v>
      </c>
      <c r="Z252" s="27">
        <f t="shared" si="54"/>
        <v>-4.5667799097751915</v>
      </c>
      <c r="AA252" s="27">
        <f t="shared" si="55"/>
        <v>86.405813108512731</v>
      </c>
      <c r="AB252" s="27">
        <f t="shared" si="56"/>
        <v>108.18255702970448</v>
      </c>
      <c r="AC252" s="27">
        <f t="shared" si="57"/>
        <v>-108.18255702970448</v>
      </c>
      <c r="AD252" s="24" t="str">
        <f>'GT Data'!D254</f>
        <v>TKNODE_500</v>
      </c>
      <c r="AE252" s="25">
        <f t="shared" si="58"/>
        <v>18.359406992916277</v>
      </c>
      <c r="AF252" s="25">
        <f t="shared" si="59"/>
        <v>-106.61330977112435</v>
      </c>
      <c r="AG252" s="25">
        <f t="shared" si="60"/>
        <v>-4.5667799097751915</v>
      </c>
      <c r="AH252" s="25">
        <v>0</v>
      </c>
      <c r="AI252" s="25">
        <v>0</v>
      </c>
      <c r="AJ252" s="25">
        <f t="shared" si="61"/>
        <v>0</v>
      </c>
      <c r="AK252" s="24" t="str">
        <f>'GT Data'!N254</f>
        <v>TKNODE_501</v>
      </c>
      <c r="AL252" s="25">
        <f t="shared" si="62"/>
        <v>-18.359406992916277</v>
      </c>
      <c r="AM252" s="25">
        <f t="shared" si="63"/>
        <v>106.61330977112435</v>
      </c>
      <c r="AN252" s="25">
        <f t="shared" si="64"/>
        <v>86.405813108512731</v>
      </c>
      <c r="AO252" s="25">
        <v>0</v>
      </c>
      <c r="AP252" s="25">
        <v>0</v>
      </c>
      <c r="AQ252" s="25">
        <v>0</v>
      </c>
    </row>
    <row r="253" spans="1:43" x14ac:dyDescent="0.3">
      <c r="A253" t="str">
        <f>'Calculated Tab Properties'!A253</f>
        <v>TAB_8_251</v>
      </c>
      <c r="B253">
        <f>'Calculated Tab Properties'!B253</f>
        <v>1.5682</v>
      </c>
      <c r="C253">
        <f>'Calculated Tab Properties'!C253</f>
        <v>3.1415926833921155</v>
      </c>
      <c r="D253">
        <f>'Calculated Tab Properties'!D253</f>
        <v>180.00000170754728</v>
      </c>
      <c r="E253">
        <f>'Calculated Tab Properties'!E253</f>
        <v>3.999026600000001</v>
      </c>
      <c r="F253">
        <f>'Calculated Tab Properties'!F253</f>
        <v>2.0990266000000024</v>
      </c>
      <c r="G253">
        <f>'Calculated Tab Properties'!G253</f>
        <v>1.8999999999999995</v>
      </c>
      <c r="H253">
        <f>'Calculated Tab Properties'!H253</f>
        <v>2.7926161009898158</v>
      </c>
      <c r="I253">
        <f>'Calculated Tab Properties'!I253</f>
        <v>0.15000000000003369</v>
      </c>
      <c r="J253" s="20">
        <f>'Calculated Tab Properties'!J253</f>
        <v>0.79830528571234582</v>
      </c>
      <c r="K253">
        <f>'Calculated Tab Properties'!K253</f>
        <v>16.825380000000003</v>
      </c>
      <c r="L253">
        <f>'Calculated Tab Properties'!L253</f>
        <v>0.27287345800000035</v>
      </c>
      <c r="M253">
        <f>'Calculated Tab Properties'!M253</f>
        <v>0.24699999999999994</v>
      </c>
      <c r="N253">
        <f>'Calculated Tab Properties'!N253</f>
        <v>0.36304009312867608</v>
      </c>
      <c r="O253" s="27">
        <v>0</v>
      </c>
      <c r="P253" s="27">
        <v>0</v>
      </c>
      <c r="Q253">
        <v>0</v>
      </c>
      <c r="R253">
        <f>'Calculated Tab Properties'!R253</f>
        <v>1</v>
      </c>
      <c r="T253" s="1">
        <v>0</v>
      </c>
      <c r="U253" s="1">
        <v>0</v>
      </c>
      <c r="V253">
        <f>T253*'GEOMETRIC INPUTS'!S253</f>
        <v>0</v>
      </c>
      <c r="W253">
        <v>252</v>
      </c>
      <c r="X253">
        <f t="shared" si="52"/>
        <v>0</v>
      </c>
      <c r="Y253">
        <f t="shared" si="53"/>
        <v>0</v>
      </c>
      <c r="Z253" s="27">
        <f t="shared" si="54"/>
        <v>-1.1777233678756487</v>
      </c>
      <c r="AA253" s="27">
        <f t="shared" si="55"/>
        <v>18.886016919004327</v>
      </c>
      <c r="AB253" s="27">
        <f t="shared" si="56"/>
        <v>18.758462070781874</v>
      </c>
      <c r="AC253" s="27">
        <f t="shared" si="57"/>
        <v>-18.758462070781874</v>
      </c>
      <c r="AD253" s="24" t="str">
        <f>'GT Data'!D255</f>
        <v>TKNODE_502</v>
      </c>
      <c r="AE253" s="25">
        <f t="shared" si="58"/>
        <v>-5.590457318326059E-7</v>
      </c>
      <c r="AF253" s="25">
        <f t="shared" si="59"/>
        <v>18.758462070781867</v>
      </c>
      <c r="AG253" s="25">
        <f t="shared" si="60"/>
        <v>-1.1777233678756487</v>
      </c>
      <c r="AH253" s="25">
        <v>0</v>
      </c>
      <c r="AI253" s="25">
        <v>0</v>
      </c>
      <c r="AJ253" s="25">
        <f t="shared" si="61"/>
        <v>0</v>
      </c>
      <c r="AK253" s="24" t="str">
        <f>'GT Data'!N255</f>
        <v>TKNODE_503</v>
      </c>
      <c r="AL253" s="25">
        <f t="shared" si="62"/>
        <v>5.590457318326059E-7</v>
      </c>
      <c r="AM253" s="25">
        <f t="shared" si="63"/>
        <v>-18.758462070781867</v>
      </c>
      <c r="AN253" s="25">
        <f t="shared" si="64"/>
        <v>18.886016919004327</v>
      </c>
      <c r="AO253" s="25">
        <v>0</v>
      </c>
      <c r="AP253" s="25">
        <v>0</v>
      </c>
      <c r="AQ253" s="25">
        <v>0</v>
      </c>
    </row>
    <row r="254" spans="1:43" x14ac:dyDescent="0.3">
      <c r="A254" t="str">
        <f>'Calculated Tab Properties'!A254</f>
        <v>TAB_8_252</v>
      </c>
      <c r="B254">
        <f>'Calculated Tab Properties'!B254</f>
        <v>1.2497</v>
      </c>
      <c r="C254">
        <f>'Calculated Tab Properties'!C254</f>
        <v>3.1415926833921155</v>
      </c>
      <c r="D254">
        <f>'Calculated Tab Properties'!D254</f>
        <v>180.00000170754728</v>
      </c>
      <c r="E254">
        <f>'Calculated Tab Properties'!E254</f>
        <v>3.9015039000000011</v>
      </c>
      <c r="F254">
        <f>'Calculated Tab Properties'!F254</f>
        <v>2.0015039000000003</v>
      </c>
      <c r="G254">
        <f>'Calculated Tab Properties'!G254</f>
        <v>1.9000000000000026</v>
      </c>
      <c r="H254">
        <f>'Calculated Tab Properties'!H254</f>
        <v>2.7254479800053439</v>
      </c>
      <c r="I254">
        <f>'Calculated Tab Properties'!I254</f>
        <v>0.14999999999999991</v>
      </c>
      <c r="J254" s="20">
        <f>'Calculated Tab Properties'!J254</f>
        <v>0.82393443100396802</v>
      </c>
      <c r="K254">
        <f>'Calculated Tab Properties'!K254</f>
        <v>12.861348000000001</v>
      </c>
      <c r="L254">
        <f>'Calculated Tab Properties'!L254</f>
        <v>0.26019550700000005</v>
      </c>
      <c r="M254">
        <f>'Calculated Tab Properties'!M254</f>
        <v>0.24700000000000033</v>
      </c>
      <c r="N254">
        <f>'Calculated Tab Properties'!N254</f>
        <v>0.35430823740069473</v>
      </c>
      <c r="O254" s="27">
        <v>0</v>
      </c>
      <c r="P254" s="27">
        <v>0</v>
      </c>
      <c r="Q254">
        <v>0</v>
      </c>
      <c r="R254">
        <f>'Calculated Tab Properties'!R254</f>
        <v>1</v>
      </c>
      <c r="T254" s="1">
        <v>0</v>
      </c>
      <c r="U254" s="1">
        <v>0</v>
      </c>
      <c r="V254">
        <f>T254*'GEOMETRIC INPUTS'!S254</f>
        <v>0</v>
      </c>
      <c r="W254">
        <v>253</v>
      </c>
      <c r="X254">
        <f t="shared" si="52"/>
        <v>0</v>
      </c>
      <c r="Y254">
        <f t="shared" si="53"/>
        <v>0</v>
      </c>
      <c r="Z254" s="27">
        <f t="shared" si="54"/>
        <v>-0.95101540346162239</v>
      </c>
      <c r="AA254" s="27">
        <f t="shared" si="55"/>
        <v>14.673867147862319</v>
      </c>
      <c r="AB254" s="27">
        <f t="shared" si="56"/>
        <v>13.912362667849237</v>
      </c>
      <c r="AC254" s="27">
        <f t="shared" si="57"/>
        <v>-13.912362667849237</v>
      </c>
      <c r="AD254" s="24" t="str">
        <f>'GT Data'!D256</f>
        <v>TKNODE_504</v>
      </c>
      <c r="AE254" s="25">
        <f t="shared" si="58"/>
        <v>-4.146207156973088E-7</v>
      </c>
      <c r="AF254" s="25">
        <f t="shared" si="59"/>
        <v>13.912362667849232</v>
      </c>
      <c r="AG254" s="25">
        <f t="shared" si="60"/>
        <v>-0.95101540346162239</v>
      </c>
      <c r="AH254" s="25">
        <v>0</v>
      </c>
      <c r="AI254" s="25">
        <v>0</v>
      </c>
      <c r="AJ254" s="25">
        <f t="shared" si="61"/>
        <v>0</v>
      </c>
      <c r="AK254" s="24" t="str">
        <f>'GT Data'!N256</f>
        <v>TKNODE_505</v>
      </c>
      <c r="AL254" s="25">
        <f t="shared" si="62"/>
        <v>4.146207156973088E-7</v>
      </c>
      <c r="AM254" s="25">
        <f t="shared" si="63"/>
        <v>-13.912362667849232</v>
      </c>
      <c r="AN254" s="25">
        <f t="shared" si="64"/>
        <v>14.673867147862319</v>
      </c>
      <c r="AO254" s="25">
        <v>0</v>
      </c>
      <c r="AP254" s="25">
        <v>0</v>
      </c>
      <c r="AQ254" s="25">
        <v>0</v>
      </c>
    </row>
    <row r="255" spans="1:43" x14ac:dyDescent="0.3">
      <c r="A255" t="str">
        <f>'Calculated Tab Properties'!A255</f>
        <v>TAB_8_253</v>
      </c>
      <c r="B255">
        <f>'Calculated Tab Properties'!B255</f>
        <v>4.3269000000000002</v>
      </c>
      <c r="C255">
        <f>'Calculated Tab Properties'!C255</f>
        <v>0.24344888566939571</v>
      </c>
      <c r="D255">
        <f>'Calculated Tab Properties'!D255</f>
        <v>13.948593676019284</v>
      </c>
      <c r="E255">
        <f>'Calculated Tab Properties'!E255</f>
        <v>5.3002556701967398</v>
      </c>
      <c r="F255">
        <f>'Calculated Tab Properties'!F255</f>
        <v>2.8002556466226172</v>
      </c>
      <c r="G255">
        <f>'Calculated Tab Properties'!G255</f>
        <v>2.5000000235741222</v>
      </c>
      <c r="H255">
        <f>'Calculated Tab Properties'!H255</f>
        <v>3.3202186944790206</v>
      </c>
      <c r="I255">
        <f>'Calculated Tab Properties'!I255</f>
        <v>0.15000004360966032</v>
      </c>
      <c r="J255" s="20">
        <f>'Calculated Tab Properties'!J255</f>
        <v>0.64646686069768222</v>
      </c>
      <c r="K255">
        <f>'Calculated Tab Properties'!K255</f>
        <v>16.186908000000003</v>
      </c>
      <c r="L255">
        <f>'Calculated Tab Properties'!L255</f>
        <v>0.36403323406094024</v>
      </c>
      <c r="M255">
        <f>'Calculated Tab Properties'!M255</f>
        <v>0.32500000306463589</v>
      </c>
      <c r="N255">
        <f>'Calculated Tab Properties'!N255</f>
        <v>0.43162843028227271</v>
      </c>
      <c r="O255" s="27">
        <v>0</v>
      </c>
      <c r="P255" s="27">
        <v>0</v>
      </c>
      <c r="Q255">
        <v>0</v>
      </c>
      <c r="R255">
        <f>'Calculated Tab Properties'!R255</f>
        <v>1</v>
      </c>
      <c r="T255" s="1">
        <v>0</v>
      </c>
      <c r="U255" s="1">
        <v>0</v>
      </c>
      <c r="V255">
        <f>T255*'GEOMETRIC INPUTS'!S255</f>
        <v>0</v>
      </c>
      <c r="W255">
        <v>254</v>
      </c>
      <c r="X255">
        <f t="shared" si="52"/>
        <v>0</v>
      </c>
      <c r="Y255">
        <f t="shared" si="53"/>
        <v>0</v>
      </c>
      <c r="Z255" s="27">
        <f t="shared" si="54"/>
        <v>-0.83013629728846994</v>
      </c>
      <c r="AA255" s="27">
        <f t="shared" si="55"/>
        <v>18.137705964696323</v>
      </c>
      <c r="AB255" s="27">
        <f t="shared" si="56"/>
        <v>24.606736739248856</v>
      </c>
      <c r="AC255" s="27">
        <f t="shared" si="57"/>
        <v>-24.606736739248856</v>
      </c>
      <c r="AD255" s="24" t="str">
        <f>'GT Data'!D257</f>
        <v>TKNODE_506</v>
      </c>
      <c r="AE255" s="25">
        <f t="shared" si="58"/>
        <v>5.9314843958380532</v>
      </c>
      <c r="AF255" s="25">
        <f t="shared" si="59"/>
        <v>-23.881142891759371</v>
      </c>
      <c r="AG255" s="25">
        <f t="shared" si="60"/>
        <v>-0.83013629728846994</v>
      </c>
      <c r="AH255" s="25">
        <v>0</v>
      </c>
      <c r="AI255" s="25">
        <v>0</v>
      </c>
      <c r="AJ255" s="25">
        <f t="shared" si="61"/>
        <v>0</v>
      </c>
      <c r="AK255" s="24" t="str">
        <f>'GT Data'!N257</f>
        <v>TKNODE_507</v>
      </c>
      <c r="AL255" s="25">
        <f t="shared" si="62"/>
        <v>-5.9314843958380532</v>
      </c>
      <c r="AM255" s="25">
        <f t="shared" si="63"/>
        <v>23.881142891759371</v>
      </c>
      <c r="AN255" s="25">
        <f t="shared" si="64"/>
        <v>18.137705964696323</v>
      </c>
      <c r="AO255" s="25">
        <v>0</v>
      </c>
      <c r="AP255" s="25">
        <v>0</v>
      </c>
      <c r="AQ255" s="25">
        <v>0</v>
      </c>
    </row>
    <row r="256" spans="1:43" x14ac:dyDescent="0.3">
      <c r="A256" t="str">
        <f>'Calculated Tab Properties'!A256</f>
        <v>TAB_8_254</v>
      </c>
      <c r="B256">
        <f>'Calculated Tab Properties'!B256</f>
        <v>5.0602</v>
      </c>
      <c r="C256">
        <f>'Calculated Tab Properties'!C256</f>
        <v>4.5060503550696307</v>
      </c>
      <c r="D256">
        <f>'Calculated Tab Properties'!D256</f>
        <v>258.1776676189159</v>
      </c>
      <c r="E256">
        <f>'Calculated Tab Properties'!E256</f>
        <v>4.5490269462176638</v>
      </c>
      <c r="F256">
        <f>'Calculated Tab Properties'!F256</f>
        <v>2.0490269705860218</v>
      </c>
      <c r="G256">
        <f>'Calculated Tab Properties'!G256</f>
        <v>2.499999975631642</v>
      </c>
      <c r="H256">
        <f>'Calculated Tab Properties'!H256</f>
        <v>2.7583782861595503</v>
      </c>
      <c r="I256">
        <f>'Calculated Tab Properties'!I256</f>
        <v>0.14999997290833084</v>
      </c>
      <c r="J256" s="20">
        <f>'Calculated Tab Properties'!J256</f>
        <v>0.8111269031433771</v>
      </c>
      <c r="K256">
        <f>'Calculated Tab Properties'!K256</f>
        <v>105.75369600000001</v>
      </c>
      <c r="L256">
        <f>'Calculated Tab Properties'!L256</f>
        <v>0.26637350617618283</v>
      </c>
      <c r="M256">
        <f>'Calculated Tab Properties'!M256</f>
        <v>0.32499999683211345</v>
      </c>
      <c r="N256">
        <f>'Calculated Tab Properties'!N256</f>
        <v>0.35858917720074157</v>
      </c>
      <c r="O256" s="27">
        <v>0</v>
      </c>
      <c r="P256" s="27">
        <v>0</v>
      </c>
      <c r="Q256">
        <v>0</v>
      </c>
      <c r="R256">
        <f>'Calculated Tab Properties'!R256</f>
        <v>1</v>
      </c>
      <c r="T256" s="1">
        <v>0</v>
      </c>
      <c r="U256" s="1">
        <v>0</v>
      </c>
      <c r="V256">
        <f>T256*'GEOMETRIC INPUTS'!S256</f>
        <v>0</v>
      </c>
      <c r="W256">
        <v>255</v>
      </c>
      <c r="X256">
        <f t="shared" si="52"/>
        <v>0</v>
      </c>
      <c r="Y256">
        <f t="shared" si="53"/>
        <v>0</v>
      </c>
      <c r="Z256" s="27">
        <f t="shared" si="54"/>
        <v>-7.8068266096365191</v>
      </c>
      <c r="AA256" s="27">
        <f t="shared" si="55"/>
        <v>114.51048528984556</v>
      </c>
      <c r="AB256" s="27">
        <f t="shared" si="56"/>
        <v>109.10522609417873</v>
      </c>
      <c r="AC256" s="27">
        <f t="shared" si="57"/>
        <v>-109.10522609417873</v>
      </c>
      <c r="AD256" s="24" t="str">
        <f>'GT Data'!D258</f>
        <v>TKNODE_508</v>
      </c>
      <c r="AE256" s="25">
        <f t="shared" si="58"/>
        <v>-106.79084318709167</v>
      </c>
      <c r="AF256" s="25">
        <f t="shared" si="59"/>
        <v>22.353213917731306</v>
      </c>
      <c r="AG256" s="25">
        <f t="shared" si="60"/>
        <v>-7.8068266096365191</v>
      </c>
      <c r="AH256" s="25">
        <v>0</v>
      </c>
      <c r="AI256" s="25">
        <v>0</v>
      </c>
      <c r="AJ256" s="25">
        <f t="shared" si="61"/>
        <v>0</v>
      </c>
      <c r="AK256" s="24" t="str">
        <f>'GT Data'!N258</f>
        <v>TKNODE_509</v>
      </c>
      <c r="AL256" s="25">
        <f t="shared" si="62"/>
        <v>106.79084318709167</v>
      </c>
      <c r="AM256" s="25">
        <f t="shared" si="63"/>
        <v>-22.353213917731306</v>
      </c>
      <c r="AN256" s="25">
        <f t="shared" si="64"/>
        <v>114.51048528984556</v>
      </c>
      <c r="AO256" s="25">
        <v>0</v>
      </c>
      <c r="AP256" s="25">
        <v>0</v>
      </c>
      <c r="AQ256" s="25">
        <v>0</v>
      </c>
    </row>
    <row r="257" spans="1:43" x14ac:dyDescent="0.3">
      <c r="A257" t="str">
        <f>'Calculated Tab Properties'!A257</f>
        <v>TAB_8_255</v>
      </c>
      <c r="B257">
        <f>'Calculated Tab Properties'!B257</f>
        <v>1.8713</v>
      </c>
      <c r="C257">
        <f>'Calculated Tab Properties'!C257</f>
        <v>5.3182157034947029</v>
      </c>
      <c r="D257">
        <f>'Calculated Tab Properties'!D257</f>
        <v>304.71131435044452</v>
      </c>
      <c r="E257">
        <f>'Calculated Tab Properties'!E257</f>
        <v>4.5230090479135079</v>
      </c>
      <c r="F257">
        <f>'Calculated Tab Properties'!F257</f>
        <v>2.02300904029289</v>
      </c>
      <c r="G257">
        <f>'Calculated Tab Properties'!G257</f>
        <v>2.5000000076206184</v>
      </c>
      <c r="H257">
        <f>'Calculated Tab Properties'!H257</f>
        <v>2.7404577386374873</v>
      </c>
      <c r="I257">
        <f>'Calculated Tab Properties'!I257</f>
        <v>0.15000000308493341</v>
      </c>
      <c r="J257" s="20">
        <f>'Calculated Tab Properties'!J257</f>
        <v>0.81803680388654643</v>
      </c>
      <c r="K257">
        <f>'Calculated Tab Properties'!K257</f>
        <v>20.597160000000002</v>
      </c>
      <c r="L257">
        <f>'Calculated Tab Properties'!L257</f>
        <v>0.26299117523807569</v>
      </c>
      <c r="M257">
        <f>'Calculated Tab Properties'!M257</f>
        <v>0.32500000099068038</v>
      </c>
      <c r="N257">
        <f>'Calculated Tab Properties'!N257</f>
        <v>0.35625950602287337</v>
      </c>
      <c r="O257" s="27">
        <v>0</v>
      </c>
      <c r="P257" s="27">
        <v>0</v>
      </c>
      <c r="Q257">
        <v>0</v>
      </c>
      <c r="R257">
        <f>'Calculated Tab Properties'!R257</f>
        <v>1</v>
      </c>
      <c r="T257" s="1">
        <v>0</v>
      </c>
      <c r="U257" s="1">
        <v>0</v>
      </c>
      <c r="V257">
        <f>T257*'GEOMETRIC INPUTS'!S257</f>
        <v>0</v>
      </c>
      <c r="W257">
        <v>256</v>
      </c>
      <c r="X257">
        <f t="shared" si="52"/>
        <v>0</v>
      </c>
      <c r="Y257">
        <f t="shared" si="53"/>
        <v>0</v>
      </c>
      <c r="Z257" s="27">
        <f t="shared" si="54"/>
        <v>-1.5965362680920199</v>
      </c>
      <c r="AA257" s="27">
        <f t="shared" si="55"/>
        <v>23.13794695034365</v>
      </c>
      <c r="AB257" s="27">
        <f t="shared" si="56"/>
        <v>22.008531364159534</v>
      </c>
      <c r="AC257" s="27">
        <f t="shared" si="57"/>
        <v>-22.008531364159534</v>
      </c>
      <c r="AD257" s="24" t="str">
        <f>'GT Data'!D259</f>
        <v>TKNODE_510</v>
      </c>
      <c r="AE257" s="25">
        <f t="shared" si="58"/>
        <v>-18.091708423811863</v>
      </c>
      <c r="AF257" s="25">
        <f t="shared" si="59"/>
        <v>-12.532579108665894</v>
      </c>
      <c r="AG257" s="25">
        <f t="shared" si="60"/>
        <v>-1.5965362680920199</v>
      </c>
      <c r="AH257" s="25">
        <v>0</v>
      </c>
      <c r="AI257" s="25">
        <v>0</v>
      </c>
      <c r="AJ257" s="25">
        <f t="shared" si="61"/>
        <v>0</v>
      </c>
      <c r="AK257" s="24" t="str">
        <f>'GT Data'!N259</f>
        <v>TKNODE_511</v>
      </c>
      <c r="AL257" s="25">
        <f t="shared" si="62"/>
        <v>18.091708423811863</v>
      </c>
      <c r="AM257" s="25">
        <f t="shared" si="63"/>
        <v>12.532579108665894</v>
      </c>
      <c r="AN257" s="25">
        <f t="shared" si="64"/>
        <v>23.13794695034365</v>
      </c>
      <c r="AO257" s="25">
        <v>0</v>
      </c>
      <c r="AP257" s="25">
        <v>0</v>
      </c>
      <c r="AQ257" s="25">
        <v>0</v>
      </c>
    </row>
    <row r="258" spans="1:43" x14ac:dyDescent="0.3">
      <c r="A258" t="str">
        <f>'Calculated Tab Properties'!A258</f>
        <v>TAB_8_256</v>
      </c>
      <c r="B258">
        <f>'Calculated Tab Properties'!B258</f>
        <v>1.7241</v>
      </c>
      <c r="C258">
        <f>'Calculated Tab Properties'!C258</f>
        <v>0.77872187493082146</v>
      </c>
      <c r="D258">
        <f>'Calculated Tab Properties'!D258</f>
        <v>44.617476848050416</v>
      </c>
      <c r="E258">
        <f>'Calculated Tab Properties'!E258</f>
        <v>4.9895528841126362</v>
      </c>
      <c r="F258">
        <f>'Calculated Tab Properties'!F258</f>
        <v>2.4895528923473549</v>
      </c>
      <c r="G258">
        <f>'Calculated Tab Properties'!G258</f>
        <v>2.4999999917652818</v>
      </c>
      <c r="H258">
        <f>'Calculated Tab Properties'!H258</f>
        <v>3.0777388191318718</v>
      </c>
      <c r="I258">
        <f>'Calculated Tab Properties'!I258</f>
        <v>0.14999992433711509</v>
      </c>
      <c r="J258" s="20">
        <f>'Calculated Tab Properties'!J258</f>
        <v>0.70735775503743459</v>
      </c>
      <c r="K258">
        <f>'Calculated Tab Properties'!K258</f>
        <v>48.495456000000004</v>
      </c>
      <c r="L258">
        <f>'Calculated Tab Properties'!L258</f>
        <v>0.32364187600515615</v>
      </c>
      <c r="M258">
        <f>'Calculated Tab Properties'!M258</f>
        <v>0.32499999892948667</v>
      </c>
      <c r="N258">
        <f>'Calculated Tab Properties'!N258</f>
        <v>0.40010604648714332</v>
      </c>
      <c r="O258" s="27">
        <v>0</v>
      </c>
      <c r="P258" s="27">
        <v>0</v>
      </c>
      <c r="Q258">
        <v>0</v>
      </c>
      <c r="R258">
        <f>'Calculated Tab Properties'!R258</f>
        <v>1</v>
      </c>
      <c r="T258" s="1">
        <v>0</v>
      </c>
      <c r="U258" s="1">
        <v>0</v>
      </c>
      <c r="V258">
        <f>T258*'GEOMETRIC INPUTS'!S258</f>
        <v>0</v>
      </c>
      <c r="W258">
        <v>257</v>
      </c>
      <c r="X258">
        <f t="shared" si="52"/>
        <v>0</v>
      </c>
      <c r="Y258">
        <f t="shared" si="53"/>
        <v>0</v>
      </c>
      <c r="Z258" s="27">
        <f t="shared" si="54"/>
        <v>-2.9232971776345411</v>
      </c>
      <c r="AA258" s="27">
        <f t="shared" si="55"/>
        <v>52.467501099056328</v>
      </c>
      <c r="AB258" s="27">
        <f t="shared" si="56"/>
        <v>61.837454063221628</v>
      </c>
      <c r="AC258" s="27">
        <f t="shared" si="57"/>
        <v>-61.837454063221628</v>
      </c>
      <c r="AD258" s="24" t="str">
        <f>'GT Data'!D260</f>
        <v>TKNODE_512</v>
      </c>
      <c r="AE258" s="25">
        <f t="shared" si="58"/>
        <v>43.432785509245051</v>
      </c>
      <c r="AF258" s="25">
        <f t="shared" si="59"/>
        <v>-44.016631719487101</v>
      </c>
      <c r="AG258" s="25">
        <f t="shared" si="60"/>
        <v>-2.9232971776345411</v>
      </c>
      <c r="AH258" s="25">
        <v>0</v>
      </c>
      <c r="AI258" s="25">
        <v>0</v>
      </c>
      <c r="AJ258" s="25">
        <f t="shared" si="61"/>
        <v>0</v>
      </c>
      <c r="AK258" s="24" t="str">
        <f>'GT Data'!N260</f>
        <v>TKNODE_513</v>
      </c>
      <c r="AL258" s="25">
        <f t="shared" si="62"/>
        <v>-43.432785509245051</v>
      </c>
      <c r="AM258" s="25">
        <f t="shared" si="63"/>
        <v>44.016631719487101</v>
      </c>
      <c r="AN258" s="25">
        <f t="shared" si="64"/>
        <v>52.467501099056328</v>
      </c>
      <c r="AO258" s="25">
        <v>0</v>
      </c>
      <c r="AP258" s="25">
        <v>0</v>
      </c>
      <c r="AQ258" s="25">
        <v>0</v>
      </c>
    </row>
    <row r="259" spans="1:43" x14ac:dyDescent="0.3">
      <c r="A259" t="str">
        <f>'Calculated Tab Properties'!A259</f>
        <v>TAB_8_257</v>
      </c>
      <c r="B259">
        <f>'Calculated Tab Properties'!B259</f>
        <v>2.1709000000000001</v>
      </c>
      <c r="C259">
        <f>'Calculated Tab Properties'!C259</f>
        <v>0.35994801429387624</v>
      </c>
      <c r="D259">
        <f>'Calculated Tab Properties'!D259</f>
        <v>20.623502063153737</v>
      </c>
      <c r="E259">
        <f>'Calculated Tab Properties'!E259</f>
        <v>4.5703103167402972</v>
      </c>
      <c r="F259">
        <f>'Calculated Tab Properties'!F259</f>
        <v>2.4703103085529334</v>
      </c>
      <c r="G259">
        <f>'Calculated Tab Properties'!G259</f>
        <v>2.1000000081873642</v>
      </c>
      <c r="H259">
        <f>'Calculated Tab Properties'!H259</f>
        <v>3.0633046556909909</v>
      </c>
      <c r="I259">
        <f>'Calculated Tab Properties'!I259</f>
        <v>0.14999992115424615</v>
      </c>
      <c r="J259" s="20">
        <f>'Calculated Tab Properties'!J259</f>
        <v>0.7113931912041348</v>
      </c>
      <c r="K259">
        <f>'Calculated Tab Properties'!K259</f>
        <v>25.447860000000002</v>
      </c>
      <c r="L259">
        <f>'Calculated Tab Properties'!L259</f>
        <v>0.32114034011188136</v>
      </c>
      <c r="M259">
        <f>'Calculated Tab Properties'!M259</f>
        <v>0.27300000106435734</v>
      </c>
      <c r="N259">
        <f>'Calculated Tab Properties'!N259</f>
        <v>0.39822960523982881</v>
      </c>
      <c r="O259" s="27">
        <v>0</v>
      </c>
      <c r="P259" s="27">
        <v>0</v>
      </c>
      <c r="Q259">
        <v>0</v>
      </c>
      <c r="R259">
        <f>'Calculated Tab Properties'!R259</f>
        <v>1</v>
      </c>
      <c r="T259" s="1">
        <v>0</v>
      </c>
      <c r="U259" s="1">
        <v>0</v>
      </c>
      <c r="V259">
        <f>T259*'GEOMETRIC INPUTS'!S259</f>
        <v>0</v>
      </c>
      <c r="W259">
        <v>258</v>
      </c>
      <c r="X259">
        <f t="shared" si="52"/>
        <v>0</v>
      </c>
      <c r="Y259">
        <f t="shared" si="53"/>
        <v>0</v>
      </c>
      <c r="Z259" s="27">
        <f t="shared" si="54"/>
        <v>-1.5006895435803589</v>
      </c>
      <c r="AA259" s="27">
        <f t="shared" si="55"/>
        <v>27.940919489996432</v>
      </c>
      <c r="AB259" s="27">
        <f t="shared" si="56"/>
        <v>32.877796106472907</v>
      </c>
      <c r="AC259" s="27">
        <f t="shared" si="57"/>
        <v>-32.877796106472907</v>
      </c>
      <c r="AD259" s="24" t="str">
        <f>'GT Data'!D261</f>
        <v>TKNODE_514</v>
      </c>
      <c r="AE259" s="25">
        <f t="shared" si="58"/>
        <v>11.580400787661564</v>
      </c>
      <c r="AF259" s="25">
        <f t="shared" si="59"/>
        <v>-30.770827002469929</v>
      </c>
      <c r="AG259" s="25">
        <f t="shared" si="60"/>
        <v>-1.5006895435803589</v>
      </c>
      <c r="AH259" s="25">
        <v>0</v>
      </c>
      <c r="AI259" s="25">
        <v>0</v>
      </c>
      <c r="AJ259" s="25">
        <f t="shared" si="61"/>
        <v>0</v>
      </c>
      <c r="AK259" s="24" t="str">
        <f>'GT Data'!N261</f>
        <v>TKNODE_515</v>
      </c>
      <c r="AL259" s="25">
        <f t="shared" si="62"/>
        <v>-11.580400787661564</v>
      </c>
      <c r="AM259" s="25">
        <f t="shared" si="63"/>
        <v>30.770827002469929</v>
      </c>
      <c r="AN259" s="25">
        <f t="shared" si="64"/>
        <v>27.940919489996432</v>
      </c>
      <c r="AO259" s="25">
        <v>0</v>
      </c>
      <c r="AP259" s="25">
        <v>0</v>
      </c>
      <c r="AQ259" s="25">
        <v>0</v>
      </c>
    </row>
    <row r="260" spans="1:43" x14ac:dyDescent="0.3">
      <c r="A260" t="str">
        <f>'Calculated Tab Properties'!A260</f>
        <v>TAB_8_258</v>
      </c>
      <c r="B260">
        <f>'Calculated Tab Properties'!B260</f>
        <v>1.7374000000000001</v>
      </c>
      <c r="C260">
        <f>'Calculated Tab Properties'!C260</f>
        <v>3.1593183613595475</v>
      </c>
      <c r="D260">
        <f>'Calculated Tab Properties'!D260</f>
        <v>181.01560824408918</v>
      </c>
      <c r="E260">
        <f>'Calculated Tab Properties'!E260</f>
        <v>5.9373150298941564</v>
      </c>
      <c r="F260">
        <f>'Calculated Tab Properties'!F260</f>
        <v>3.6373151083943842</v>
      </c>
      <c r="G260">
        <f>'Calculated Tab Properties'!G260</f>
        <v>2.2999999214997722</v>
      </c>
      <c r="H260">
        <f>'Calculated Tab Properties'!H260</f>
        <v>4.0201188582000036</v>
      </c>
      <c r="I260">
        <f>'Calculated Tab Properties'!I260</f>
        <v>0.15000006412645289</v>
      </c>
      <c r="J260" s="20">
        <f>'Calculated Tab Properties'!J260</f>
        <v>0.52071180325946331</v>
      </c>
      <c r="K260">
        <f>'Calculated Tab Properties'!K260</f>
        <v>16.996320000000001</v>
      </c>
      <c r="L260">
        <f>'Calculated Tab Properties'!L260</f>
        <v>0.47285096409126998</v>
      </c>
      <c r="M260">
        <f>'Calculated Tab Properties'!M260</f>
        <v>0.29899998979497039</v>
      </c>
      <c r="N260">
        <f>'Calculated Tab Properties'!N260</f>
        <v>0.52261545156600053</v>
      </c>
      <c r="O260" s="27">
        <v>0</v>
      </c>
      <c r="P260" s="27">
        <v>0</v>
      </c>
      <c r="Q260">
        <v>0</v>
      </c>
      <c r="R260">
        <f>'Calculated Tab Properties'!R260</f>
        <v>1</v>
      </c>
      <c r="T260" s="1">
        <v>0</v>
      </c>
      <c r="U260" s="1">
        <v>0</v>
      </c>
      <c r="V260">
        <f>T260*'GEOMETRIC INPUTS'!S260</f>
        <v>0</v>
      </c>
      <c r="W260">
        <v>259</v>
      </c>
      <c r="X260">
        <f t="shared" si="52"/>
        <v>0</v>
      </c>
      <c r="Y260">
        <f t="shared" si="53"/>
        <v>0</v>
      </c>
      <c r="Z260" s="27">
        <f t="shared" si="54"/>
        <v>-0.55902362814139306</v>
      </c>
      <c r="AA260" s="27">
        <f t="shared" si="55"/>
        <v>18.849810033593634</v>
      </c>
      <c r="AB260" s="27">
        <f t="shared" si="56"/>
        <v>33.778860720457033</v>
      </c>
      <c r="AC260" s="27">
        <f t="shared" si="57"/>
        <v>-33.778860720457033</v>
      </c>
      <c r="AD260" s="24" t="str">
        <f>'GT Data'!D262</f>
        <v>TKNODE_516</v>
      </c>
      <c r="AE260" s="25">
        <f t="shared" si="58"/>
        <v>-0.59872285958485183</v>
      </c>
      <c r="AF260" s="25">
        <f t="shared" si="59"/>
        <v>33.77355418829125</v>
      </c>
      <c r="AG260" s="25">
        <f t="shared" si="60"/>
        <v>-0.55902362814139306</v>
      </c>
      <c r="AH260" s="25">
        <v>0</v>
      </c>
      <c r="AI260" s="25">
        <v>0</v>
      </c>
      <c r="AJ260" s="25">
        <f t="shared" si="61"/>
        <v>0</v>
      </c>
      <c r="AK260" s="24" t="str">
        <f>'GT Data'!N262</f>
        <v>TKNODE_517</v>
      </c>
      <c r="AL260" s="25">
        <f t="shared" si="62"/>
        <v>0.59872285958485183</v>
      </c>
      <c r="AM260" s="25">
        <f t="shared" si="63"/>
        <v>-33.77355418829125</v>
      </c>
      <c r="AN260" s="25">
        <f t="shared" si="64"/>
        <v>18.849810033593634</v>
      </c>
      <c r="AO260" s="25">
        <v>0</v>
      </c>
      <c r="AP260" s="25">
        <v>0</v>
      </c>
      <c r="AQ260" s="25">
        <v>0</v>
      </c>
    </row>
    <row r="261" spans="1:43" x14ac:dyDescent="0.3">
      <c r="A261" t="str">
        <f>'Calculated Tab Properties'!A261</f>
        <v>TAB_8_259</v>
      </c>
      <c r="B261">
        <f>'Calculated Tab Properties'!B261</f>
        <v>2.0709</v>
      </c>
      <c r="C261">
        <f>'Calculated Tab Properties'!C261</f>
        <v>3.4435487608370332</v>
      </c>
      <c r="D261">
        <f>'Calculated Tab Properties'!D261</f>
        <v>197.3008105434665</v>
      </c>
      <c r="E261">
        <f>'Calculated Tab Properties'!E261</f>
        <v>6.5969265351588771</v>
      </c>
      <c r="F261">
        <f>'Calculated Tab Properties'!F261</f>
        <v>4.4969264818811228</v>
      </c>
      <c r="G261">
        <f>'Calculated Tab Properties'!G261</f>
        <v>2.1000000532777534</v>
      </c>
      <c r="H261">
        <f>'Calculated Tab Properties'!H261</f>
        <v>4.7849508460884325</v>
      </c>
      <c r="I261">
        <f>'Calculated Tab Properties'!I261</f>
        <v>0.15000002337046492</v>
      </c>
      <c r="J261" s="20">
        <f>'Calculated Tab Properties'!J261</f>
        <v>0.43121746306365372</v>
      </c>
      <c r="K261">
        <f>'Calculated Tab Properties'!K261</f>
        <v>18.711048000000002</v>
      </c>
      <c r="L261">
        <f>'Calculated Tab Properties'!L261</f>
        <v>0.58460044264454603</v>
      </c>
      <c r="M261">
        <f>'Calculated Tab Properties'!M261</f>
        <v>0.27300000692610793</v>
      </c>
      <c r="N261">
        <f>'Calculated Tab Properties'!N261</f>
        <v>0.62204360999149622</v>
      </c>
      <c r="O261" s="27">
        <v>0</v>
      </c>
      <c r="P261" s="27">
        <v>0</v>
      </c>
      <c r="Q261">
        <v>0</v>
      </c>
      <c r="R261">
        <f>'Calculated Tab Properties'!R261</f>
        <v>1</v>
      </c>
      <c r="T261" s="1">
        <v>0</v>
      </c>
      <c r="U261" s="1">
        <v>0</v>
      </c>
      <c r="V261">
        <f>T261*'GEOMETRIC INPUTS'!S261</f>
        <v>0</v>
      </c>
      <c r="W261">
        <v>260</v>
      </c>
      <c r="X261">
        <f t="shared" si="52"/>
        <v>0</v>
      </c>
      <c r="Y261">
        <f t="shared" si="53"/>
        <v>0</v>
      </c>
      <c r="Z261" s="27">
        <f t="shared" si="54"/>
        <v>-0.39557129810197766</v>
      </c>
      <c r="AA261" s="27">
        <f t="shared" si="55"/>
        <v>20.58626335766413</v>
      </c>
      <c r="AB261" s="27">
        <f t="shared" si="56"/>
        <v>46.095457008829285</v>
      </c>
      <c r="AC261" s="27">
        <f t="shared" si="57"/>
        <v>-46.095457008829285</v>
      </c>
      <c r="AD261" s="24" t="str">
        <f>'GT Data'!D263</f>
        <v>TKNODE_518</v>
      </c>
      <c r="AE261" s="25">
        <f t="shared" si="58"/>
        <v>-13.708253318266465</v>
      </c>
      <c r="AF261" s="25">
        <f t="shared" si="59"/>
        <v>44.009941465708238</v>
      </c>
      <c r="AG261" s="25">
        <f t="shared" si="60"/>
        <v>-0.39557129810197766</v>
      </c>
      <c r="AH261" s="25">
        <v>0</v>
      </c>
      <c r="AI261" s="25">
        <v>0</v>
      </c>
      <c r="AJ261" s="25">
        <f t="shared" si="61"/>
        <v>0</v>
      </c>
      <c r="AK261" s="24" t="str">
        <f>'GT Data'!N263</f>
        <v>TKNODE_519</v>
      </c>
      <c r="AL261" s="25">
        <f t="shared" si="62"/>
        <v>13.708253318266465</v>
      </c>
      <c r="AM261" s="25">
        <f t="shared" si="63"/>
        <v>-44.009941465708238</v>
      </c>
      <c r="AN261" s="25">
        <f t="shared" si="64"/>
        <v>20.58626335766413</v>
      </c>
      <c r="AO261" s="25">
        <v>0</v>
      </c>
      <c r="AP261" s="25">
        <v>0</v>
      </c>
      <c r="AQ261" s="25">
        <v>0</v>
      </c>
    </row>
    <row r="262" spans="1:43" x14ac:dyDescent="0.3">
      <c r="A262" t="str">
        <f>'Calculated Tab Properties'!A262</f>
        <v>TAB_8_260</v>
      </c>
      <c r="B262">
        <f>'Calculated Tab Properties'!B262</f>
        <v>2.5078</v>
      </c>
      <c r="C262">
        <f>'Calculated Tab Properties'!C262</f>
        <v>3.8785787703794634</v>
      </c>
      <c r="D262">
        <f>'Calculated Tab Properties'!D262</f>
        <v>222.22619405178369</v>
      </c>
      <c r="E262">
        <f>'Calculated Tab Properties'!E262</f>
        <v>5.4308942270517484</v>
      </c>
      <c r="F262">
        <f>'Calculated Tab Properties'!F262</f>
        <v>3.5308942146648379</v>
      </c>
      <c r="G262">
        <f>'Calculated Tab Properties'!G262</f>
        <v>1.9000000123869103</v>
      </c>
      <c r="H262">
        <f>'Calculated Tab Properties'!H262</f>
        <v>3.9281591192053327</v>
      </c>
      <c r="I262">
        <f>'Calculated Tab Properties'!I262</f>
        <v>0.14999993640865295</v>
      </c>
      <c r="J262" s="20">
        <f>'Calculated Tab Properties'!J262</f>
        <v>0.53419033680184069</v>
      </c>
      <c r="K262">
        <f>'Calculated Tab Properties'!K262</f>
        <v>23.015184000000001</v>
      </c>
      <c r="L262">
        <f>'Calculated Tab Properties'!L262</f>
        <v>0.45901624790642892</v>
      </c>
      <c r="M262">
        <f>'Calculated Tab Properties'!M262</f>
        <v>0.24700000161029834</v>
      </c>
      <c r="N262">
        <f>'Calculated Tab Properties'!N262</f>
        <v>0.5106606854966933</v>
      </c>
      <c r="O262" s="27">
        <v>0</v>
      </c>
      <c r="P262" s="27">
        <v>0</v>
      </c>
      <c r="Q262">
        <v>0</v>
      </c>
      <c r="R262">
        <f>'Calculated Tab Properties'!R262</f>
        <v>1</v>
      </c>
      <c r="T262" s="1">
        <v>0</v>
      </c>
      <c r="U262" s="1">
        <v>0</v>
      </c>
      <c r="V262">
        <f>T262*'GEOMETRIC INPUTS'!S262</f>
        <v>0</v>
      </c>
      <c r="W262">
        <v>261</v>
      </c>
      <c r="X262">
        <f t="shared" si="52"/>
        <v>0</v>
      </c>
      <c r="Y262">
        <f t="shared" si="53"/>
        <v>0</v>
      </c>
      <c r="Z262" s="27">
        <f t="shared" si="54"/>
        <v>-0.81468236019670137</v>
      </c>
      <c r="AA262" s="27">
        <f t="shared" si="55"/>
        <v>25.046543295210125</v>
      </c>
      <c r="AB262" s="27">
        <f t="shared" si="56"/>
        <v>43.203079571539391</v>
      </c>
      <c r="AC262" s="27">
        <f t="shared" si="57"/>
        <v>-43.203079571539391</v>
      </c>
      <c r="AD262" s="24" t="str">
        <f>'GT Data'!D264</f>
        <v>TKNODE_520</v>
      </c>
      <c r="AE262" s="25">
        <f t="shared" si="58"/>
        <v>-29.035026859575527</v>
      </c>
      <c r="AF262" s="25">
        <f t="shared" si="59"/>
        <v>31.991769249738155</v>
      </c>
      <c r="AG262" s="25">
        <f t="shared" si="60"/>
        <v>-0.81468236019670137</v>
      </c>
      <c r="AH262" s="25">
        <v>0</v>
      </c>
      <c r="AI262" s="25">
        <v>0</v>
      </c>
      <c r="AJ262" s="25">
        <f t="shared" si="61"/>
        <v>0</v>
      </c>
      <c r="AK262" s="24" t="str">
        <f>'GT Data'!N264</f>
        <v>TKNODE_521</v>
      </c>
      <c r="AL262" s="25">
        <f t="shared" si="62"/>
        <v>29.035026859575527</v>
      </c>
      <c r="AM262" s="25">
        <f t="shared" si="63"/>
        <v>-31.991769249738155</v>
      </c>
      <c r="AN262" s="25">
        <f t="shared" si="64"/>
        <v>25.046543295210125</v>
      </c>
      <c r="AO262" s="25">
        <v>0</v>
      </c>
      <c r="AP262" s="25">
        <v>0</v>
      </c>
      <c r="AQ262" s="25">
        <v>0</v>
      </c>
    </row>
    <row r="263" spans="1:43" x14ac:dyDescent="0.3">
      <c r="A263" t="str">
        <f>'Calculated Tab Properties'!A263</f>
        <v>TAB_8_261</v>
      </c>
      <c r="B263">
        <f>'Calculated Tab Properties'!B263</f>
        <v>2.6187999999999998</v>
      </c>
      <c r="C263">
        <f>'Calculated Tab Properties'!C263</f>
        <v>4.2985142783825676</v>
      </c>
      <c r="D263">
        <f>'Calculated Tab Properties'!D263</f>
        <v>246.28672632804378</v>
      </c>
      <c r="E263">
        <f>'Calculated Tab Properties'!E263</f>
        <v>4.6856782965616413</v>
      </c>
      <c r="F263">
        <f>'Calculated Tab Properties'!F263</f>
        <v>2.5856783306522901</v>
      </c>
      <c r="G263">
        <f>'Calculated Tab Properties'!G263</f>
        <v>2.0999999659093516</v>
      </c>
      <c r="H263">
        <f>'Calculated Tab Properties'!H263</f>
        <v>3.1515734096368502</v>
      </c>
      <c r="I263">
        <f>'Calculated Tab Properties'!I263</f>
        <v>0.15000008178747837</v>
      </c>
      <c r="J263" s="20">
        <f>'Calculated Tab Properties'!J263</f>
        <v>0.68749556630008812</v>
      </c>
      <c r="K263">
        <f>'Calculated Tab Properties'!K263</f>
        <v>21.876324000000004</v>
      </c>
      <c r="L263">
        <f>'Calculated Tab Properties'!L263</f>
        <v>0.33613818298479775</v>
      </c>
      <c r="M263">
        <f>'Calculated Tab Properties'!M263</f>
        <v>0.27299999556821569</v>
      </c>
      <c r="N263">
        <f>'Calculated Tab Properties'!N263</f>
        <v>0.40970454325279054</v>
      </c>
      <c r="O263" s="27">
        <v>0</v>
      </c>
      <c r="P263" s="27">
        <v>0</v>
      </c>
      <c r="Q263">
        <v>0</v>
      </c>
      <c r="R263">
        <f>'Calculated Tab Properties'!R263</f>
        <v>1</v>
      </c>
      <c r="T263" s="1">
        <v>0</v>
      </c>
      <c r="U263" s="1">
        <v>0</v>
      </c>
      <c r="V263">
        <f>T263*'GEOMETRIC INPUTS'!S263</f>
        <v>0</v>
      </c>
      <c r="W263">
        <v>262</v>
      </c>
      <c r="X263">
        <f t="shared" si="52"/>
        <v>0</v>
      </c>
      <c r="Y263">
        <f t="shared" si="53"/>
        <v>0</v>
      </c>
      <c r="Z263" s="27">
        <f t="shared" si="54"/>
        <v>-1.211878420773175</v>
      </c>
      <c r="AA263" s="27">
        <f t="shared" si="55"/>
        <v>24.107045142578983</v>
      </c>
      <c r="AB263" s="27">
        <f t="shared" si="56"/>
        <v>29.857171165978752</v>
      </c>
      <c r="AC263" s="27">
        <f t="shared" si="57"/>
        <v>-29.857171165978752</v>
      </c>
      <c r="AD263" s="24" t="str">
        <f>'GT Data'!D265</f>
        <v>TKNODE_522</v>
      </c>
      <c r="AE263" s="25">
        <f t="shared" si="58"/>
        <v>-27.336313777511862</v>
      </c>
      <c r="AF263" s="25">
        <f t="shared" si="59"/>
        <v>12.007356873682401</v>
      </c>
      <c r="AG263" s="25">
        <f t="shared" si="60"/>
        <v>-1.211878420773175</v>
      </c>
      <c r="AH263" s="25">
        <v>0</v>
      </c>
      <c r="AI263" s="25">
        <v>0</v>
      </c>
      <c r="AJ263" s="25">
        <f t="shared" si="61"/>
        <v>0</v>
      </c>
      <c r="AK263" s="24" t="str">
        <f>'GT Data'!N265</f>
        <v>TKNODE_523</v>
      </c>
      <c r="AL263" s="25">
        <f t="shared" si="62"/>
        <v>27.336313777511862</v>
      </c>
      <c r="AM263" s="25">
        <f t="shared" si="63"/>
        <v>-12.007356873682401</v>
      </c>
      <c r="AN263" s="25">
        <f t="shared" si="64"/>
        <v>24.107045142578983</v>
      </c>
      <c r="AO263" s="25">
        <v>0</v>
      </c>
      <c r="AP263" s="25">
        <v>0</v>
      </c>
      <c r="AQ263" s="25">
        <v>0</v>
      </c>
    </row>
    <row r="264" spans="1:43" x14ac:dyDescent="0.3">
      <c r="A264" t="str">
        <f>'Calculated Tab Properties'!A264</f>
        <v>TAB_8_262</v>
      </c>
      <c r="B264">
        <f>'Calculated Tab Properties'!B264</f>
        <v>2.4373</v>
      </c>
      <c r="C264">
        <f>'Calculated Tab Properties'!C264</f>
        <v>5.0335813607567097</v>
      </c>
      <c r="D264">
        <f>'Calculated Tab Properties'!D264</f>
        <v>288.40296780707735</v>
      </c>
      <c r="E264">
        <f>'Calculated Tab Properties'!E264</f>
        <v>4.4872782327890741</v>
      </c>
      <c r="F264">
        <f>'Calculated Tab Properties'!F264</f>
        <v>2.3872782175675198</v>
      </c>
      <c r="G264">
        <f>'Calculated Tab Properties'!G264</f>
        <v>2.1000000152215539</v>
      </c>
      <c r="H264">
        <f>'Calculated Tab Properties'!H264</f>
        <v>3.0008655572599792</v>
      </c>
      <c r="I264">
        <f>'Calculated Tab Properties'!I264</f>
        <v>0.15000003951029484</v>
      </c>
      <c r="J264" s="20">
        <f>'Calculated Tab Properties'!J264</f>
        <v>0.72946970109940901</v>
      </c>
      <c r="K264">
        <f>'Calculated Tab Properties'!K264</f>
        <v>20.568744000000002</v>
      </c>
      <c r="L264">
        <f>'Calculated Tab Properties'!L264</f>
        <v>0.31034616828377759</v>
      </c>
      <c r="M264">
        <f>'Calculated Tab Properties'!M264</f>
        <v>0.27300000197880203</v>
      </c>
      <c r="N264">
        <f>'Calculated Tab Properties'!N264</f>
        <v>0.39011252244379729</v>
      </c>
      <c r="O264" s="27">
        <v>0</v>
      </c>
      <c r="P264" s="27">
        <v>0</v>
      </c>
      <c r="Q264">
        <v>0</v>
      </c>
      <c r="R264">
        <f>'Calculated Tab Properties'!R264</f>
        <v>1</v>
      </c>
      <c r="T264" s="1">
        <v>0</v>
      </c>
      <c r="U264" s="1">
        <v>0</v>
      </c>
      <c r="V264">
        <f>T264*'GEOMETRIC INPUTS'!S264</f>
        <v>0</v>
      </c>
      <c r="W264">
        <v>263</v>
      </c>
      <c r="X264">
        <f t="shared" si="52"/>
        <v>0</v>
      </c>
      <c r="Y264">
        <f t="shared" si="53"/>
        <v>0</v>
      </c>
      <c r="Z264" s="27">
        <f t="shared" si="54"/>
        <v>-1.2572984041073665</v>
      </c>
      <c r="AA264" s="27">
        <f t="shared" si="55"/>
        <v>22.799501096813746</v>
      </c>
      <c r="AB264" s="27">
        <f t="shared" si="56"/>
        <v>25.940239324815774</v>
      </c>
      <c r="AC264" s="27">
        <f t="shared" si="57"/>
        <v>-25.940239324815774</v>
      </c>
      <c r="AD264" s="24" t="str">
        <f>'GT Data'!D266</f>
        <v>TKNODE_524</v>
      </c>
      <c r="AE264" s="25">
        <f t="shared" si="58"/>
        <v>-24.613646675950626</v>
      </c>
      <c r="AF264" s="25">
        <f t="shared" si="59"/>
        <v>-8.1892865098360943</v>
      </c>
      <c r="AG264" s="25">
        <f t="shared" si="60"/>
        <v>-1.2572984041073665</v>
      </c>
      <c r="AH264" s="25">
        <v>0</v>
      </c>
      <c r="AI264" s="25">
        <v>0</v>
      </c>
      <c r="AJ264" s="25">
        <f t="shared" si="61"/>
        <v>0</v>
      </c>
      <c r="AK264" s="24" t="str">
        <f>'GT Data'!N266</f>
        <v>TKNODE_525</v>
      </c>
      <c r="AL264" s="25">
        <f t="shared" si="62"/>
        <v>24.613646675950626</v>
      </c>
      <c r="AM264" s="25">
        <f t="shared" si="63"/>
        <v>8.1892865098360943</v>
      </c>
      <c r="AN264" s="25">
        <f t="shared" si="64"/>
        <v>22.799501096813746</v>
      </c>
      <c r="AO264" s="25">
        <v>0</v>
      </c>
      <c r="AP264" s="25">
        <v>0</v>
      </c>
      <c r="AQ264" s="25">
        <v>0</v>
      </c>
    </row>
    <row r="265" spans="1:43" x14ac:dyDescent="0.3">
      <c r="A265" t="str">
        <f>'Calculated Tab Properties'!A265</f>
        <v>TAB_8_263</v>
      </c>
      <c r="B265">
        <f>'Calculated Tab Properties'!B265</f>
        <v>1.7401</v>
      </c>
      <c r="C265">
        <f>'Calculated Tab Properties'!C265</f>
        <v>5.296060352509607</v>
      </c>
      <c r="D265">
        <f>'Calculated Tab Properties'!D265</f>
        <v>303.44190624536748</v>
      </c>
      <c r="E265">
        <f>'Calculated Tab Properties'!E265</f>
        <v>5.2440352680404141</v>
      </c>
      <c r="F265">
        <f>'Calculated Tab Properties'!F265</f>
        <v>2.7440352236678636</v>
      </c>
      <c r="G265">
        <f>'Calculated Tab Properties'!G265</f>
        <v>2.5000000443725514</v>
      </c>
      <c r="H265">
        <f>'Calculated Tab Properties'!H265</f>
        <v>3.2757101703806661</v>
      </c>
      <c r="I265">
        <f>'Calculated Tab Properties'!I265</f>
        <v>0.14999996695526271</v>
      </c>
      <c r="J265" s="20">
        <f>'Calculated Tab Properties'!J265</f>
        <v>0.65676071104033418</v>
      </c>
      <c r="K265">
        <f>'Calculated Tab Properties'!K265</f>
        <v>25.148604000000002</v>
      </c>
      <c r="L265">
        <f>'Calculated Tab Properties'!L265</f>
        <v>0.35672457907682226</v>
      </c>
      <c r="M265">
        <f>'Calculated Tab Properties'!M265</f>
        <v>0.32500000576843169</v>
      </c>
      <c r="N265">
        <f>'Calculated Tab Properties'!N265</f>
        <v>0.42584232214948664</v>
      </c>
      <c r="O265" s="27">
        <v>0</v>
      </c>
      <c r="P265" s="27">
        <v>0</v>
      </c>
      <c r="Q265">
        <v>0</v>
      </c>
      <c r="R265">
        <f>'Calculated Tab Properties'!R265</f>
        <v>1</v>
      </c>
      <c r="T265" s="1">
        <v>0</v>
      </c>
      <c r="U265" s="1">
        <v>0</v>
      </c>
      <c r="V265">
        <f>T265*'GEOMETRIC INPUTS'!S265</f>
        <v>0</v>
      </c>
      <c r="W265">
        <v>264</v>
      </c>
      <c r="X265">
        <f t="shared" si="52"/>
        <v>0</v>
      </c>
      <c r="Y265">
        <f t="shared" si="53"/>
        <v>0</v>
      </c>
      <c r="Z265" s="27">
        <f t="shared" si="54"/>
        <v>-1.3444096294775365</v>
      </c>
      <c r="AA265" s="27">
        <f t="shared" si="55"/>
        <v>27.600580536472275</v>
      </c>
      <c r="AB265" s="27">
        <f t="shared" si="56"/>
        <v>36.354162822881023</v>
      </c>
      <c r="AC265" s="27">
        <f t="shared" si="57"/>
        <v>-36.354162822881023</v>
      </c>
      <c r="AD265" s="24" t="str">
        <f>'GT Data'!D267</f>
        <v>TKNODE_526</v>
      </c>
      <c r="AE265" s="25">
        <f t="shared" si="58"/>
        <v>-30.335550025930836</v>
      </c>
      <c r="AF265" s="25">
        <f t="shared" si="59"/>
        <v>-20.034459293347354</v>
      </c>
      <c r="AG265" s="25">
        <f t="shared" si="60"/>
        <v>-1.3444096294775365</v>
      </c>
      <c r="AH265" s="25">
        <v>0</v>
      </c>
      <c r="AI265" s="25">
        <v>0</v>
      </c>
      <c r="AJ265" s="25">
        <f t="shared" si="61"/>
        <v>0</v>
      </c>
      <c r="AK265" s="24" t="str">
        <f>'GT Data'!N267</f>
        <v>TKNODE_527</v>
      </c>
      <c r="AL265" s="25">
        <f t="shared" si="62"/>
        <v>30.335550025930836</v>
      </c>
      <c r="AM265" s="25">
        <f t="shared" si="63"/>
        <v>20.034459293347354</v>
      </c>
      <c r="AN265" s="25">
        <f t="shared" si="64"/>
        <v>27.600580536472275</v>
      </c>
      <c r="AO265" s="25">
        <v>0</v>
      </c>
      <c r="AP265" s="25">
        <v>0</v>
      </c>
      <c r="AQ265" s="25">
        <v>0</v>
      </c>
    </row>
    <row r="266" spans="1:43" x14ac:dyDescent="0.3">
      <c r="A266" t="str">
        <f>'Calculated Tab Properties'!A266</f>
        <v>TAB_8_264</v>
      </c>
      <c r="B266">
        <f>'Calculated Tab Properties'!B266</f>
        <v>1.3455999999999999</v>
      </c>
      <c r="C266">
        <f>'Calculated Tab Properties'!C266</f>
        <v>4.8241147210802025</v>
      </c>
      <c r="D266">
        <f>'Calculated Tab Properties'!D266</f>
        <v>276.40141340482592</v>
      </c>
      <c r="E266">
        <f>'Calculated Tab Properties'!E266</f>
        <v>6.5589146237020648</v>
      </c>
      <c r="F266">
        <f>'Calculated Tab Properties'!F266</f>
        <v>4.0589146482109921</v>
      </c>
      <c r="G266">
        <f>'Calculated Tab Properties'!G266</f>
        <v>2.4999999754910727</v>
      </c>
      <c r="H266">
        <f>'Calculated Tab Properties'!H266</f>
        <v>4.390855753467072</v>
      </c>
      <c r="I266">
        <f>'Calculated Tab Properties'!I266</f>
        <v>0.15000002258346462</v>
      </c>
      <c r="J266" s="20">
        <f>'Calculated Tab Properties'!J266</f>
        <v>0.47292488078945905</v>
      </c>
      <c r="K266">
        <f>'Calculated Tab Properties'!K266</f>
        <v>35.678952000000002</v>
      </c>
      <c r="L266">
        <f>'Calculated Tab Properties'!L266</f>
        <v>0.52765890426742901</v>
      </c>
      <c r="M266">
        <f>'Calculated Tab Properties'!M266</f>
        <v>0.32499999681383945</v>
      </c>
      <c r="N266">
        <f>'Calculated Tab Properties'!N266</f>
        <v>0.57081124795071936</v>
      </c>
      <c r="O266" s="27">
        <v>0</v>
      </c>
      <c r="P266" s="27">
        <v>0</v>
      </c>
      <c r="Q266">
        <v>0</v>
      </c>
      <c r="R266">
        <f>'Calculated Tab Properties'!R266</f>
        <v>1</v>
      </c>
      <c r="T266" s="1">
        <v>0</v>
      </c>
      <c r="U266" s="1">
        <v>0</v>
      </c>
      <c r="V266">
        <f>T266*'GEOMETRIC INPUTS'!S266</f>
        <v>0</v>
      </c>
      <c r="W266">
        <v>265</v>
      </c>
      <c r="X266">
        <f t="shared" si="52"/>
        <v>0</v>
      </c>
      <c r="Y266">
        <f t="shared" si="53"/>
        <v>0</v>
      </c>
      <c r="Z266" s="27">
        <f t="shared" si="54"/>
        <v>-1.1547994417571406</v>
      </c>
      <c r="AA266" s="27">
        <f t="shared" si="55"/>
        <v>38.257221590789129</v>
      </c>
      <c r="AB266" s="27">
        <f t="shared" si="56"/>
        <v>75.887734455478295</v>
      </c>
      <c r="AC266" s="27">
        <f t="shared" si="57"/>
        <v>-75.887734455478295</v>
      </c>
      <c r="AD266" s="24" t="str">
        <f>'GT Data'!D268</f>
        <v>TKNODE_528</v>
      </c>
      <c r="AE266" s="25">
        <f t="shared" si="58"/>
        <v>-75.414587262193692</v>
      </c>
      <c r="AF266" s="25">
        <f t="shared" si="59"/>
        <v>-8.4609850997482479</v>
      </c>
      <c r="AG266" s="25">
        <f t="shared" si="60"/>
        <v>-1.1547994417571406</v>
      </c>
      <c r="AH266" s="25">
        <v>0</v>
      </c>
      <c r="AI266" s="25">
        <v>0</v>
      </c>
      <c r="AJ266" s="25">
        <f t="shared" si="61"/>
        <v>0</v>
      </c>
      <c r="AK266" s="24" t="str">
        <f>'GT Data'!N268</f>
        <v>TKNODE_529</v>
      </c>
      <c r="AL266" s="25">
        <f t="shared" si="62"/>
        <v>75.414587262193692</v>
      </c>
      <c r="AM266" s="25">
        <f t="shared" si="63"/>
        <v>8.4609850997482479</v>
      </c>
      <c r="AN266" s="25">
        <f t="shared" si="64"/>
        <v>38.257221590789129</v>
      </c>
      <c r="AO266" s="25">
        <v>0</v>
      </c>
      <c r="AP266" s="25">
        <v>0</v>
      </c>
      <c r="AQ266" s="25">
        <v>0</v>
      </c>
    </row>
    <row r="267" spans="1:43" x14ac:dyDescent="0.3">
      <c r="A267" t="str">
        <f>'Calculated Tab Properties'!A267</f>
        <v>TAB_8_265</v>
      </c>
      <c r="B267">
        <f>'Calculated Tab Properties'!B267</f>
        <v>2.8005</v>
      </c>
      <c r="C267">
        <f>'Calculated Tab Properties'!C267</f>
        <v>4.9415483556993376</v>
      </c>
      <c r="D267">
        <f>'Calculated Tab Properties'!D267</f>
        <v>283.12986504138377</v>
      </c>
      <c r="E267">
        <f>'Calculated Tab Properties'!E267</f>
        <v>6.3851293008644534</v>
      </c>
      <c r="F267">
        <f>'Calculated Tab Properties'!F267</f>
        <v>3.6851292718158835</v>
      </c>
      <c r="G267">
        <f>'Calculated Tab Properties'!G267</f>
        <v>2.7000000290485704</v>
      </c>
      <c r="H267">
        <f>'Calculated Tab Properties'!H267</f>
        <v>4.0616671462910707</v>
      </c>
      <c r="I267">
        <f>'Calculated Tab Properties'!I267</f>
        <v>0.15000003480042959</v>
      </c>
      <c r="J267" s="20">
        <f>'Calculated Tab Properties'!J267</f>
        <v>0.51485498811983554</v>
      </c>
      <c r="K267">
        <f>'Calculated Tab Properties'!K267</f>
        <v>12.458196000000001</v>
      </c>
      <c r="L267">
        <f>'Calculated Tab Properties'!L267</f>
        <v>0.47906680533606488</v>
      </c>
      <c r="M267">
        <f>'Calculated Tab Properties'!M267</f>
        <v>0.35100000377631418</v>
      </c>
      <c r="N267">
        <f>'Calculated Tab Properties'!N267</f>
        <v>0.52801672901783925</v>
      </c>
      <c r="O267" s="27">
        <v>0</v>
      </c>
      <c r="P267" s="27">
        <v>0</v>
      </c>
      <c r="Q267">
        <v>0</v>
      </c>
      <c r="R267">
        <f>'Calculated Tab Properties'!R267</f>
        <v>1</v>
      </c>
      <c r="T267" s="1">
        <v>0</v>
      </c>
      <c r="U267" s="1">
        <v>0</v>
      </c>
      <c r="V267">
        <f>T267*'GEOMETRIC INPUTS'!S267</f>
        <v>0</v>
      </c>
      <c r="W267">
        <v>266</v>
      </c>
      <c r="X267">
        <f t="shared" si="52"/>
        <v>0</v>
      </c>
      <c r="Y267">
        <f t="shared" si="53"/>
        <v>0</v>
      </c>
      <c r="Z267" s="27">
        <f t="shared" si="54"/>
        <v>-0.39615117471242189</v>
      </c>
      <c r="AA267" s="27">
        <f t="shared" si="55"/>
        <v>14.212430712842639</v>
      </c>
      <c r="AB267" s="27">
        <f t="shared" si="56"/>
        <v>26.05469469857594</v>
      </c>
      <c r="AC267" s="27">
        <f t="shared" si="57"/>
        <v>-26.05469469857594</v>
      </c>
      <c r="AD267" s="24" t="str">
        <f>'GT Data'!D269</f>
        <v>TKNODE_530</v>
      </c>
      <c r="AE267" s="25">
        <f t="shared" si="58"/>
        <v>-25.373564909957576</v>
      </c>
      <c r="AF267" s="25">
        <f t="shared" si="59"/>
        <v>-5.9185572225138428</v>
      </c>
      <c r="AG267" s="25">
        <f t="shared" si="60"/>
        <v>-0.39615117471242189</v>
      </c>
      <c r="AH267" s="25">
        <v>0</v>
      </c>
      <c r="AI267" s="25">
        <v>0</v>
      </c>
      <c r="AJ267" s="25">
        <f t="shared" si="61"/>
        <v>0</v>
      </c>
      <c r="AK267" s="24" t="str">
        <f>'GT Data'!N269</f>
        <v>TKNODE_531</v>
      </c>
      <c r="AL267" s="25">
        <f t="shared" si="62"/>
        <v>25.373564909957576</v>
      </c>
      <c r="AM267" s="25">
        <f t="shared" si="63"/>
        <v>5.9185572225138428</v>
      </c>
      <c r="AN267" s="25">
        <f t="shared" si="64"/>
        <v>14.212430712842639</v>
      </c>
      <c r="AO267" s="25">
        <v>0</v>
      </c>
      <c r="AP267" s="25">
        <v>0</v>
      </c>
      <c r="AQ267" s="25">
        <v>0</v>
      </c>
    </row>
    <row r="268" spans="1:43" x14ac:dyDescent="0.3">
      <c r="A268" t="str">
        <f>'Calculated Tab Properties'!A268</f>
        <v>TAB_8_266</v>
      </c>
      <c r="B268">
        <f>'Calculated Tab Properties'!B268</f>
        <v>3.4956999999999998</v>
      </c>
      <c r="C268">
        <f>'Calculated Tab Properties'!C268</f>
        <v>4.9340384734775364</v>
      </c>
      <c r="D268">
        <f>'Calculated Tab Properties'!D268</f>
        <v>282.69958048543424</v>
      </c>
      <c r="E268">
        <f>'Calculated Tab Properties'!E268</f>
        <v>7.1957648868215163</v>
      </c>
      <c r="F268">
        <f>'Calculated Tab Properties'!F268</f>
        <v>4.4957648937963306</v>
      </c>
      <c r="G268">
        <f>'Calculated Tab Properties'!G268</f>
        <v>2.699999993025187</v>
      </c>
      <c r="H268">
        <f>'Calculated Tab Properties'!H268</f>
        <v>4.7838973417159574</v>
      </c>
      <c r="I268">
        <f>'Calculated Tab Properties'!I268</f>
        <v>0.14999996449932901</v>
      </c>
      <c r="J268" s="20">
        <f>'Calculated Tab Properties'!J268</f>
        <v>0.43131878710198995</v>
      </c>
      <c r="K268">
        <f>'Calculated Tab Properties'!K268</f>
        <v>63.312624000000007</v>
      </c>
      <c r="L268">
        <f>'Calculated Tab Properties'!L268</f>
        <v>0.58444943619352296</v>
      </c>
      <c r="M268">
        <f>'Calculated Tab Properties'!M268</f>
        <v>0.35099999909327434</v>
      </c>
      <c r="N268">
        <f>'Calculated Tab Properties'!N268</f>
        <v>0.62190665442307447</v>
      </c>
      <c r="O268" s="27">
        <v>0</v>
      </c>
      <c r="P268" s="27">
        <v>0</v>
      </c>
      <c r="Q268">
        <v>0</v>
      </c>
      <c r="R268">
        <f>'Calculated Tab Properties'!R268</f>
        <v>1</v>
      </c>
      <c r="T268" s="1">
        <v>0</v>
      </c>
      <c r="U268" s="1">
        <v>0</v>
      </c>
      <c r="V268">
        <f>T268*'GEOMETRIC INPUTS'!S268</f>
        <v>0</v>
      </c>
      <c r="W268">
        <v>267</v>
      </c>
      <c r="X268">
        <f t="shared" ref="X268:X331" si="65">V268*COS(C268)</f>
        <v>0</v>
      </c>
      <c r="Y268">
        <f t="shared" ref="Y268:Y331" si="66">V268*SIN(C268)</f>
        <v>0</v>
      </c>
      <c r="Z268" s="27">
        <f t="shared" ref="Z268:Z331" si="67">(F268/2*L268-G268/2*M268-G268/2*O268-I268*(K268+P268)-Q268)/F268</f>
        <v>-1.9255828375585069</v>
      </c>
      <c r="AA268" s="27">
        <f t="shared" ref="AA268:AA331" si="68">SUM(K268:N268) + P268+O268-Z268</f>
        <v>66.795562927268378</v>
      </c>
      <c r="AB268" s="27">
        <f t="shared" ref="AB268:AB331" si="69">(N268*H268*COS(J268) + 2*H268*COS(J268)*(L268+M268+O268+K268+P268-Z268)/(2*H268*SIN(J268)))</f>
        <v>146.49024117028065</v>
      </c>
      <c r="AC268" s="27">
        <f t="shared" ref="AC268:AC331" si="70">X268-AB268</f>
        <v>-146.49024117028065</v>
      </c>
      <c r="AD268" s="24" t="str">
        <f>'GT Data'!D270</f>
        <v>TKNODE_532</v>
      </c>
      <c r="AE268" s="25">
        <f t="shared" ref="AE268:AE331" si="71">-AC268*SIN(C268) + Y268*COS(C268)</f>
        <v>-142.90652641323177</v>
      </c>
      <c r="AF268" s="25">
        <f t="shared" ref="AF268:AF331" si="72">AC268*COS(C268) + Y268*SIN(C268)</f>
        <v>-32.204277148094498</v>
      </c>
      <c r="AG268" s="25">
        <f t="shared" ref="AG268:AG331" si="73">Z268</f>
        <v>-1.9255828375585069</v>
      </c>
      <c r="AH268" s="25">
        <v>0</v>
      </c>
      <c r="AI268" s="25">
        <v>0</v>
      </c>
      <c r="AJ268" s="25">
        <f t="shared" ref="AJ268:AJ331" si="74">Y268*(F268+I268)</f>
        <v>0</v>
      </c>
      <c r="AK268" s="24" t="str">
        <f>'GT Data'!N270</f>
        <v>TKNODE_533</v>
      </c>
      <c r="AL268" s="25">
        <f t="shared" ref="AL268:AL331" si="75">-AB268*SIN(C268)</f>
        <v>142.90652641323177</v>
      </c>
      <c r="AM268" s="25">
        <f t="shared" ref="AM268:AM331" si="76">AB268*COS(C268)</f>
        <v>32.204277148094498</v>
      </c>
      <c r="AN268" s="25">
        <f t="shared" ref="AN268:AN331" si="77">AA268</f>
        <v>66.795562927268378</v>
      </c>
      <c r="AO268" s="25">
        <v>0</v>
      </c>
      <c r="AP268" s="25">
        <v>0</v>
      </c>
      <c r="AQ268" s="25">
        <v>0</v>
      </c>
    </row>
    <row r="269" spans="1:43" x14ac:dyDescent="0.3">
      <c r="A269" t="str">
        <f>'Calculated Tab Properties'!A269</f>
        <v>TAB_8_267</v>
      </c>
      <c r="B269">
        <f>'Calculated Tab Properties'!B269</f>
        <v>2.5</v>
      </c>
      <c r="C269">
        <f>'Calculated Tab Properties'!C269</f>
        <v>5.1861082469974527</v>
      </c>
      <c r="D269">
        <f>'Calculated Tab Properties'!D269</f>
        <v>297.14211465094394</v>
      </c>
      <c r="E269">
        <f>'Calculated Tab Properties'!E269</f>
        <v>5.2202989149420294</v>
      </c>
      <c r="F269">
        <f>'Calculated Tab Properties'!F269</f>
        <v>3.3202989486482641</v>
      </c>
      <c r="G269">
        <f>'Calculated Tab Properties'!G269</f>
        <v>1.8999999662937685</v>
      </c>
      <c r="H269">
        <f>'Calculated Tab Properties'!H269</f>
        <v>3.7484392529195625</v>
      </c>
      <c r="I269">
        <f>'Calculated Tab Properties'!I269</f>
        <v>0.15000000587643261</v>
      </c>
      <c r="J269" s="20">
        <f>'Calculated Tab Properties'!J269</f>
        <v>0.56279878428552843</v>
      </c>
      <c r="K269">
        <f>'Calculated Tab Properties'!K269</f>
        <v>24.921276000000002</v>
      </c>
      <c r="L269">
        <f>'Calculated Tab Properties'!L269</f>
        <v>0.43163886332427437</v>
      </c>
      <c r="M269">
        <f>'Calculated Tab Properties'!M269</f>
        <v>0.24699999561818992</v>
      </c>
      <c r="N269">
        <f>'Calculated Tab Properties'!N269</f>
        <v>0.48729710287954314</v>
      </c>
      <c r="O269" s="27">
        <v>0</v>
      </c>
      <c r="P269" s="27">
        <v>0</v>
      </c>
      <c r="Q269">
        <v>0</v>
      </c>
      <c r="R269">
        <f>'Calculated Tab Properties'!R269</f>
        <v>1</v>
      </c>
      <c r="T269" s="1">
        <v>0</v>
      </c>
      <c r="U269" s="1">
        <v>0</v>
      </c>
      <c r="V269">
        <f>T269*'GEOMETRIC INPUTS'!S269</f>
        <v>0</v>
      </c>
      <c r="W269">
        <v>268</v>
      </c>
      <c r="X269">
        <f t="shared" si="65"/>
        <v>0</v>
      </c>
      <c r="Y269">
        <f t="shared" si="66"/>
        <v>0</v>
      </c>
      <c r="Z269" s="27">
        <f t="shared" si="67"/>
        <v>-0.98071184445688664</v>
      </c>
      <c r="AA269" s="27">
        <f t="shared" si="68"/>
        <v>27.067923806278898</v>
      </c>
      <c r="AB269" s="27">
        <f t="shared" si="69"/>
        <v>43.67914700074224</v>
      </c>
      <c r="AC269" s="27">
        <f t="shared" si="70"/>
        <v>-43.67914700074224</v>
      </c>
      <c r="AD269" s="24" t="str">
        <f>'GT Data'!D271</f>
        <v>TKNODE_534</v>
      </c>
      <c r="AE269" s="25">
        <f t="shared" si="71"/>
        <v>-38.869099776803324</v>
      </c>
      <c r="AF269" s="25">
        <f t="shared" si="72"/>
        <v>-19.926388665620212</v>
      </c>
      <c r="AG269" s="25">
        <f t="shared" si="73"/>
        <v>-0.98071184445688664</v>
      </c>
      <c r="AH269" s="25">
        <v>0</v>
      </c>
      <c r="AI269" s="25">
        <v>0</v>
      </c>
      <c r="AJ269" s="25">
        <f t="shared" si="74"/>
        <v>0</v>
      </c>
      <c r="AK269" s="24" t="str">
        <f>'GT Data'!N271</f>
        <v>TKNODE_535</v>
      </c>
      <c r="AL269" s="25">
        <f t="shared" si="75"/>
        <v>38.869099776803324</v>
      </c>
      <c r="AM269" s="25">
        <f t="shared" si="76"/>
        <v>19.926388665620212</v>
      </c>
      <c r="AN269" s="25">
        <f t="shared" si="77"/>
        <v>27.067923806278898</v>
      </c>
      <c r="AO269" s="25">
        <v>0</v>
      </c>
      <c r="AP269" s="25">
        <v>0</v>
      </c>
      <c r="AQ269" s="25">
        <v>0</v>
      </c>
    </row>
    <row r="270" spans="1:43" x14ac:dyDescent="0.3">
      <c r="A270" t="str">
        <f>'Calculated Tab Properties'!A270</f>
        <v>TAB_9_268</v>
      </c>
      <c r="B270">
        <f>'Calculated Tab Properties'!B270</f>
        <v>3.6128999999999998</v>
      </c>
      <c r="C270">
        <f>'Calculated Tab Properties'!C270</f>
        <v>2.223107114601711</v>
      </c>
      <c r="D270">
        <f>'Calculated Tab Properties'!D270</f>
        <v>127.37465507218427</v>
      </c>
      <c r="E270">
        <f>'Calculated Tab Properties'!E270</f>
        <v>3.1039943304105573</v>
      </c>
      <c r="F270">
        <f>'Calculated Tab Properties'!F270</f>
        <v>0.60399429844767527</v>
      </c>
      <c r="G270">
        <f>'Calculated Tab Properties'!G270</f>
        <v>2.5000000319628852</v>
      </c>
      <c r="H270">
        <f>'Calculated Tab Properties'!H270</f>
        <v>2.0508735336534287</v>
      </c>
      <c r="I270">
        <f>'Calculated Tab Properties'!I270</f>
        <v>0.14999996149816075</v>
      </c>
      <c r="J270" s="20">
        <f>'Calculated Tab Properties'!J270</f>
        <v>1.3475967472818511</v>
      </c>
      <c r="K270">
        <f>'Calculated Tab Properties'!K270</f>
        <v>15.147504000000001</v>
      </c>
      <c r="L270">
        <f>'Calculated Tab Properties'!L270</f>
        <v>7.8519258798197794E-2</v>
      </c>
      <c r="M270">
        <f>'Calculated Tab Properties'!M270</f>
        <v>0.3250000041551751</v>
      </c>
      <c r="N270">
        <f>'Calculated Tab Properties'!N270</f>
        <v>0.26661355937494574</v>
      </c>
      <c r="O270" s="27">
        <v>0</v>
      </c>
      <c r="P270" s="27">
        <v>0</v>
      </c>
      <c r="Q270">
        <v>0</v>
      </c>
      <c r="R270">
        <f>'Calculated Tab Properties'!R270</f>
        <v>1</v>
      </c>
      <c r="T270" s="1">
        <v>0</v>
      </c>
      <c r="U270" s="1">
        <v>0</v>
      </c>
      <c r="V270">
        <f>T270*'GEOMETRIC INPUTS'!S270</f>
        <v>0</v>
      </c>
      <c r="W270">
        <v>269</v>
      </c>
      <c r="X270">
        <f t="shared" si="65"/>
        <v>0</v>
      </c>
      <c r="Y270">
        <f t="shared" si="66"/>
        <v>0</v>
      </c>
      <c r="Z270" s="27">
        <f t="shared" si="67"/>
        <v>-4.3951779705333198</v>
      </c>
      <c r="AA270" s="27">
        <f t="shared" si="68"/>
        <v>20.212814792861639</v>
      </c>
      <c r="AB270" s="27">
        <f t="shared" si="69"/>
        <v>4.6484496259903372</v>
      </c>
      <c r="AC270" s="27">
        <f t="shared" si="70"/>
        <v>-4.6484496259903372</v>
      </c>
      <c r="AD270" s="24" t="str">
        <f>'GT Data'!D272</f>
        <v>TKNODE_536</v>
      </c>
      <c r="AE270" s="25">
        <f t="shared" si="71"/>
        <v>3.694044902783912</v>
      </c>
      <c r="AF270" s="25">
        <f t="shared" si="72"/>
        <v>2.8217222013490093</v>
      </c>
      <c r="AG270" s="25">
        <f t="shared" si="73"/>
        <v>-4.3951779705333198</v>
      </c>
      <c r="AH270" s="25">
        <v>0</v>
      </c>
      <c r="AI270" s="25">
        <v>0</v>
      </c>
      <c r="AJ270" s="25">
        <f t="shared" si="74"/>
        <v>0</v>
      </c>
      <c r="AK270" s="24" t="str">
        <f>'GT Data'!N272</f>
        <v>TKNODE_537</v>
      </c>
      <c r="AL270" s="25">
        <f t="shared" si="75"/>
        <v>-3.694044902783912</v>
      </c>
      <c r="AM270" s="25">
        <f t="shared" si="76"/>
        <v>-2.8217222013490093</v>
      </c>
      <c r="AN270" s="25">
        <f t="shared" si="77"/>
        <v>20.212814792861639</v>
      </c>
      <c r="AO270" s="25">
        <v>0</v>
      </c>
      <c r="AP270" s="25">
        <v>0</v>
      </c>
      <c r="AQ270" s="25">
        <v>0</v>
      </c>
    </row>
    <row r="271" spans="1:43" x14ac:dyDescent="0.3">
      <c r="A271" t="str">
        <f>'Calculated Tab Properties'!A271</f>
        <v>TAB_9_269</v>
      </c>
      <c r="B271">
        <f>'Calculated Tab Properties'!B271</f>
        <v>3.9636</v>
      </c>
      <c r="C271">
        <f>'Calculated Tab Properties'!C271</f>
        <v>3.2044088435437206</v>
      </c>
      <c r="D271">
        <f>'Calculated Tab Properties'!D271</f>
        <v>183.59910256945213</v>
      </c>
      <c r="E271">
        <f>'Calculated Tab Properties'!E271</f>
        <v>6.6103599348896971</v>
      </c>
      <c r="F271">
        <f>'Calculated Tab Properties'!F271</f>
        <v>3.7103598975014216</v>
      </c>
      <c r="G271">
        <f>'Calculated Tab Properties'!G271</f>
        <v>2.9000000373882755</v>
      </c>
      <c r="H271">
        <f>'Calculated Tab Properties'!H271</f>
        <v>4.0836404322362023</v>
      </c>
      <c r="I271">
        <f>'Calculated Tab Properties'!I271</f>
        <v>0.14999994126415531</v>
      </c>
      <c r="J271" s="20">
        <f>'Calculated Tab Properties'!J271</f>
        <v>0.51181340731500835</v>
      </c>
      <c r="K271">
        <f>'Calculated Tab Properties'!K271</f>
        <v>60.77116800000001</v>
      </c>
      <c r="L271">
        <f>'Calculated Tab Properties'!L271</f>
        <v>0.48234678667518482</v>
      </c>
      <c r="M271">
        <f>'Calculated Tab Properties'!M271</f>
        <v>0.3770000048604758</v>
      </c>
      <c r="N271">
        <f>'Calculated Tab Properties'!N271</f>
        <v>0.53087325619070636</v>
      </c>
      <c r="O271" s="27">
        <v>0</v>
      </c>
      <c r="P271" s="27">
        <v>0</v>
      </c>
      <c r="Q271">
        <v>0</v>
      </c>
      <c r="R271">
        <f>'Calculated Tab Properties'!R271</f>
        <v>1</v>
      </c>
      <c r="T271" s="1">
        <v>0</v>
      </c>
      <c r="U271" s="1">
        <v>0</v>
      </c>
      <c r="V271">
        <f>T271*'GEOMETRIC INPUTS'!S271</f>
        <v>0</v>
      </c>
      <c r="W271">
        <v>270</v>
      </c>
      <c r="X271">
        <f t="shared" si="65"/>
        <v>0</v>
      </c>
      <c r="Y271">
        <f t="shared" si="66"/>
        <v>0</v>
      </c>
      <c r="Z271" s="27">
        <f t="shared" si="67"/>
        <v>-2.3629733502589416</v>
      </c>
      <c r="AA271" s="27">
        <f t="shared" si="68"/>
        <v>64.524361397985331</v>
      </c>
      <c r="AB271" s="27">
        <f t="shared" si="69"/>
        <v>115.80982594913904</v>
      </c>
      <c r="AC271" s="27">
        <f t="shared" si="70"/>
        <v>-115.80982594913904</v>
      </c>
      <c r="AD271" s="24" t="str">
        <f>'GT Data'!D273</f>
        <v>TKNODE_538</v>
      </c>
      <c r="AE271" s="25">
        <f t="shared" si="71"/>
        <v>-7.2699487735017581</v>
      </c>
      <c r="AF271" s="25">
        <f t="shared" si="72"/>
        <v>115.5814155961093</v>
      </c>
      <c r="AG271" s="25">
        <f t="shared" si="73"/>
        <v>-2.3629733502589416</v>
      </c>
      <c r="AH271" s="25">
        <v>0</v>
      </c>
      <c r="AI271" s="25">
        <v>0</v>
      </c>
      <c r="AJ271" s="25">
        <f t="shared" si="74"/>
        <v>0</v>
      </c>
      <c r="AK271" s="24" t="str">
        <f>'GT Data'!N273</f>
        <v>TKNODE_539</v>
      </c>
      <c r="AL271" s="25">
        <f t="shared" si="75"/>
        <v>7.2699487735017581</v>
      </c>
      <c r="AM271" s="25">
        <f t="shared" si="76"/>
        <v>-115.5814155961093</v>
      </c>
      <c r="AN271" s="25">
        <f t="shared" si="77"/>
        <v>64.524361397985331</v>
      </c>
      <c r="AO271" s="25">
        <v>0</v>
      </c>
      <c r="AP271" s="25">
        <v>0</v>
      </c>
      <c r="AQ271" s="25">
        <v>0</v>
      </c>
    </row>
    <row r="272" spans="1:43" x14ac:dyDescent="0.3">
      <c r="A272" t="str">
        <f>'Calculated Tab Properties'!A272</f>
        <v>TAB_9_270</v>
      </c>
      <c r="B272">
        <f>'Calculated Tab Properties'!B272</f>
        <v>1.9751000000000001</v>
      </c>
      <c r="C272">
        <f>'Calculated Tab Properties'!C272</f>
        <v>1.4172929298625292</v>
      </c>
      <c r="D272">
        <f>'Calculated Tab Properties'!D272</f>
        <v>81.204903214853914</v>
      </c>
      <c r="E272">
        <f>'Calculated Tab Properties'!E272</f>
        <v>3.0324431742376587</v>
      </c>
      <c r="F272">
        <f>'Calculated Tab Properties'!F272</f>
        <v>0.53244314396487413</v>
      </c>
      <c r="G272">
        <f>'Calculated Tab Properties'!G272</f>
        <v>2.5000000302727856</v>
      </c>
      <c r="H272">
        <f>'Calculated Tab Properties'!H272</f>
        <v>2.0362373521246733</v>
      </c>
      <c r="I272">
        <f>'Calculated Tab Properties'!I272</f>
        <v>0.14999996600816232</v>
      </c>
      <c r="J272" s="20">
        <f>'Calculated Tab Properties'!J272</f>
        <v>1.3818557639104305</v>
      </c>
      <c r="K272">
        <f>'Calculated Tab Properties'!K272</f>
        <v>27.078672000000001</v>
      </c>
      <c r="L272">
        <f>'Calculated Tab Properties'!L272</f>
        <v>6.9217608715433643E-2</v>
      </c>
      <c r="M272">
        <f>'Calculated Tab Properties'!M272</f>
        <v>0.32500000393546213</v>
      </c>
      <c r="N272">
        <f>'Calculated Tab Properties'!N272</f>
        <v>0.26471085577620751</v>
      </c>
      <c r="O272" s="27">
        <v>0</v>
      </c>
      <c r="P272" s="27">
        <v>0</v>
      </c>
      <c r="Q272">
        <v>0</v>
      </c>
      <c r="R272">
        <f>'Calculated Tab Properties'!R272</f>
        <v>1</v>
      </c>
      <c r="T272" s="1">
        <v>0</v>
      </c>
      <c r="U272" s="1">
        <v>0</v>
      </c>
      <c r="V272">
        <f>T272*'GEOMETRIC INPUTS'!S272</f>
        <v>0</v>
      </c>
      <c r="W272">
        <v>271</v>
      </c>
      <c r="X272">
        <f t="shared" si="65"/>
        <v>0</v>
      </c>
      <c r="Y272">
        <f t="shared" si="66"/>
        <v>0</v>
      </c>
      <c r="Z272" s="27">
        <f t="shared" si="67"/>
        <v>-8.3569912003173261</v>
      </c>
      <c r="AA272" s="27">
        <f t="shared" si="68"/>
        <v>36.094591668744428</v>
      </c>
      <c r="AB272" s="27">
        <f t="shared" si="69"/>
        <v>6.9526781320628812</v>
      </c>
      <c r="AC272" s="27">
        <f t="shared" si="70"/>
        <v>-6.9526781320628812</v>
      </c>
      <c r="AD272" s="24" t="str">
        <f>'GT Data'!D274</f>
        <v>TKNODE_540</v>
      </c>
      <c r="AE272" s="25">
        <f t="shared" si="71"/>
        <v>6.8709248572079158</v>
      </c>
      <c r="AF272" s="25">
        <f t="shared" si="72"/>
        <v>-1.0630732875337332</v>
      </c>
      <c r="AG272" s="25">
        <f t="shared" si="73"/>
        <v>-8.3569912003173261</v>
      </c>
      <c r="AH272" s="25">
        <v>0</v>
      </c>
      <c r="AI272" s="25">
        <v>0</v>
      </c>
      <c r="AJ272" s="25">
        <f t="shared" si="74"/>
        <v>0</v>
      </c>
      <c r="AK272" s="24" t="str">
        <f>'GT Data'!N274</f>
        <v>TKNODE_541</v>
      </c>
      <c r="AL272" s="25">
        <f t="shared" si="75"/>
        <v>-6.8709248572079158</v>
      </c>
      <c r="AM272" s="25">
        <f t="shared" si="76"/>
        <v>1.0630732875337332</v>
      </c>
      <c r="AN272" s="25">
        <f t="shared" si="77"/>
        <v>36.094591668744428</v>
      </c>
      <c r="AO272" s="25">
        <v>0</v>
      </c>
      <c r="AP272" s="25">
        <v>0</v>
      </c>
      <c r="AQ272" s="25">
        <v>0</v>
      </c>
    </row>
    <row r="273" spans="1:43" x14ac:dyDescent="0.3">
      <c r="A273" t="str">
        <f>'Calculated Tab Properties'!A273</f>
        <v>TAB_9_271</v>
      </c>
      <c r="B273">
        <f>'Calculated Tab Properties'!B273</f>
        <v>2.5436000000000001</v>
      </c>
      <c r="C273">
        <f>'Calculated Tab Properties'!C273</f>
        <v>0.36967516653000843</v>
      </c>
      <c r="D273">
        <f>'Calculated Tab Properties'!D273</f>
        <v>21.180826832965352</v>
      </c>
      <c r="E273">
        <f>'Calculated Tab Properties'!E273</f>
        <v>3.8530321038345061</v>
      </c>
      <c r="F273">
        <f>'Calculated Tab Properties'!F273</f>
        <v>1.7530320951447549</v>
      </c>
      <c r="G273">
        <f>'Calculated Tab Properties'!G273</f>
        <v>2.1000000086897512</v>
      </c>
      <c r="H273">
        <f>'Calculated Tab Properties'!H273</f>
        <v>2.5631417979158564</v>
      </c>
      <c r="I273">
        <f>'Calculated Tab Properties'!I273</f>
        <v>0.15000008570614257</v>
      </c>
      <c r="J273" s="20">
        <f>'Calculated Tab Properties'!J273</f>
        <v>0.89513317005396409</v>
      </c>
      <c r="K273">
        <f>'Calculated Tab Properties'!K273</f>
        <v>22.743456000000002</v>
      </c>
      <c r="L273">
        <f>'Calculated Tab Properties'!L273</f>
        <v>0.22789417236881815</v>
      </c>
      <c r="M273">
        <f>'Calculated Tab Properties'!M273</f>
        <v>0.27300000112966766</v>
      </c>
      <c r="N273">
        <f>'Calculated Tab Properties'!N273</f>
        <v>0.33320843372906134</v>
      </c>
      <c r="O273" s="27">
        <v>0</v>
      </c>
      <c r="P273" s="27">
        <v>0</v>
      </c>
      <c r="Q273">
        <v>0</v>
      </c>
      <c r="R273">
        <f>'Calculated Tab Properties'!R273</f>
        <v>1</v>
      </c>
      <c r="T273" s="1">
        <v>0</v>
      </c>
      <c r="U273" s="1">
        <v>0</v>
      </c>
      <c r="V273">
        <f>T273*'GEOMETRIC INPUTS'!S273</f>
        <v>0</v>
      </c>
      <c r="W273">
        <v>272</v>
      </c>
      <c r="X273">
        <f t="shared" si="65"/>
        <v>0</v>
      </c>
      <c r="Y273">
        <f t="shared" si="66"/>
        <v>0</v>
      </c>
      <c r="Z273" s="27">
        <f t="shared" si="67"/>
        <v>-1.9956379932152992</v>
      </c>
      <c r="AA273" s="27">
        <f t="shared" si="68"/>
        <v>25.573196600442849</v>
      </c>
      <c r="AB273" s="27">
        <f t="shared" si="69"/>
        <v>20.764334637946583</v>
      </c>
      <c r="AC273" s="27">
        <f t="shared" si="70"/>
        <v>-20.764334637946583</v>
      </c>
      <c r="AD273" s="24" t="str">
        <f>'GT Data'!D275</f>
        <v>TKNODE_542</v>
      </c>
      <c r="AE273" s="25">
        <f t="shared" si="71"/>
        <v>7.5024149413863217</v>
      </c>
      <c r="AF273" s="25">
        <f t="shared" si="72"/>
        <v>-19.361595053194648</v>
      </c>
      <c r="AG273" s="25">
        <f t="shared" si="73"/>
        <v>-1.9956379932152992</v>
      </c>
      <c r="AH273" s="25">
        <v>0</v>
      </c>
      <c r="AI273" s="25">
        <v>0</v>
      </c>
      <c r="AJ273" s="25">
        <f t="shared" si="74"/>
        <v>0</v>
      </c>
      <c r="AK273" s="24" t="str">
        <f>'GT Data'!N275</f>
        <v>TKNODE_543</v>
      </c>
      <c r="AL273" s="25">
        <f t="shared" si="75"/>
        <v>-7.5024149413863217</v>
      </c>
      <c r="AM273" s="25">
        <f t="shared" si="76"/>
        <v>19.361595053194648</v>
      </c>
      <c r="AN273" s="25">
        <f t="shared" si="77"/>
        <v>25.573196600442849</v>
      </c>
      <c r="AO273" s="25">
        <v>0</v>
      </c>
      <c r="AP273" s="25">
        <v>0</v>
      </c>
      <c r="AQ273" s="25">
        <v>0</v>
      </c>
    </row>
    <row r="274" spans="1:43" x14ac:dyDescent="0.3">
      <c r="A274" t="str">
        <f>'Calculated Tab Properties'!A274</f>
        <v>TAB_9_272</v>
      </c>
      <c r="B274">
        <f>'Calculated Tab Properties'!B274</f>
        <v>2.1251000000000002</v>
      </c>
      <c r="C274">
        <f>'Calculated Tab Properties'!C274</f>
        <v>9.6542187479770503E-2</v>
      </c>
      <c r="D274">
        <f>'Calculated Tab Properties'!D274</f>
        <v>5.5314598875515877</v>
      </c>
      <c r="E274">
        <f>'Calculated Tab Properties'!E274</f>
        <v>3.9809190622483861</v>
      </c>
      <c r="F274">
        <f>'Calculated Tab Properties'!F274</f>
        <v>2.4809189979665214</v>
      </c>
      <c r="G274">
        <f>'Calculated Tab Properties'!G274</f>
        <v>1.5000000642818654</v>
      </c>
      <c r="H274">
        <f>'Calculated Tab Properties'!H274</f>
        <v>3.071344682690401</v>
      </c>
      <c r="I274">
        <f>'Calculated Tab Properties'!I274</f>
        <v>0.14999999230486638</v>
      </c>
      <c r="J274" s="20">
        <f>'Calculated Tab Properties'!J274</f>
        <v>0.70913899502242461</v>
      </c>
      <c r="K274">
        <f>'Calculated Tab Properties'!K274</f>
        <v>23.009856000000003</v>
      </c>
      <c r="L274">
        <f>'Calculated Tab Properties'!L274</f>
        <v>0.32251946973564777</v>
      </c>
      <c r="M274">
        <f>'Calculated Tab Properties'!M274</f>
        <v>0.1950000083566425</v>
      </c>
      <c r="N274">
        <f>'Calculated Tab Properties'!N274</f>
        <v>0.39927480874975213</v>
      </c>
      <c r="O274" s="27">
        <v>0</v>
      </c>
      <c r="P274" s="27">
        <v>0</v>
      </c>
      <c r="Q274">
        <v>0</v>
      </c>
      <c r="R274">
        <f>'Calculated Tab Properties'!R274</f>
        <v>1</v>
      </c>
      <c r="T274" s="1">
        <v>0</v>
      </c>
      <c r="U274" s="1">
        <v>0</v>
      </c>
      <c r="V274">
        <f>T274*'GEOMETRIC INPUTS'!S274</f>
        <v>0</v>
      </c>
      <c r="W274">
        <v>273</v>
      </c>
      <c r="X274">
        <f t="shared" si="65"/>
        <v>0</v>
      </c>
      <c r="Y274">
        <f t="shared" si="66"/>
        <v>0</v>
      </c>
      <c r="Z274" s="27">
        <f t="shared" si="67"/>
        <v>-1.2888997578120729</v>
      </c>
      <c r="AA274" s="27">
        <f t="shared" si="68"/>
        <v>25.215550044654119</v>
      </c>
      <c r="AB274" s="27">
        <f t="shared" si="69"/>
        <v>29.852971666716421</v>
      </c>
      <c r="AC274" s="27">
        <f t="shared" si="70"/>
        <v>-29.852971666716421</v>
      </c>
      <c r="AD274" s="24" t="str">
        <f>'GT Data'!D276</f>
        <v>TKNODE_544</v>
      </c>
      <c r="AE274" s="25">
        <f t="shared" si="71"/>
        <v>2.8775962669037236</v>
      </c>
      <c r="AF274" s="25">
        <f t="shared" si="72"/>
        <v>-29.713958959695614</v>
      </c>
      <c r="AG274" s="25">
        <f t="shared" si="73"/>
        <v>-1.2888997578120729</v>
      </c>
      <c r="AH274" s="25">
        <v>0</v>
      </c>
      <c r="AI274" s="25">
        <v>0</v>
      </c>
      <c r="AJ274" s="25">
        <f t="shared" si="74"/>
        <v>0</v>
      </c>
      <c r="AK274" s="24" t="str">
        <f>'GT Data'!N276</f>
        <v>TKNODE_545</v>
      </c>
      <c r="AL274" s="25">
        <f t="shared" si="75"/>
        <v>-2.8775962669037236</v>
      </c>
      <c r="AM274" s="25">
        <f t="shared" si="76"/>
        <v>29.713958959695614</v>
      </c>
      <c r="AN274" s="25">
        <f t="shared" si="77"/>
        <v>25.215550044654119</v>
      </c>
      <c r="AO274" s="25">
        <v>0</v>
      </c>
      <c r="AP274" s="25">
        <v>0</v>
      </c>
      <c r="AQ274" s="25">
        <v>0</v>
      </c>
    </row>
    <row r="275" spans="1:43" x14ac:dyDescent="0.3">
      <c r="A275" t="str">
        <f>'Calculated Tab Properties'!A275</f>
        <v>TAB_9_273</v>
      </c>
      <c r="B275">
        <f>'Calculated Tab Properties'!B275</f>
        <v>2.4525999999999999</v>
      </c>
      <c r="C275">
        <f>'Calculated Tab Properties'!C275</f>
        <v>3.7643742045703332</v>
      </c>
      <c r="D275">
        <f>'Calculated Tab Properties'!D275</f>
        <v>215.68275442979646</v>
      </c>
      <c r="E275">
        <f>'Calculated Tab Properties'!E275</f>
        <v>4.3145957550109069</v>
      </c>
      <c r="F275">
        <f>'Calculated Tab Properties'!F275</f>
        <v>2.6145957635813484</v>
      </c>
      <c r="G275">
        <f>'Calculated Tab Properties'!G275</f>
        <v>1.6999999914295585</v>
      </c>
      <c r="H275">
        <f>'Calculated Tab Properties'!H275</f>
        <v>3.1739893585936945</v>
      </c>
      <c r="I275">
        <f>'Calculated Tab Properties'!I275</f>
        <v>0.15000001694486692</v>
      </c>
      <c r="J275" s="20">
        <f>'Calculated Tab Properties'!J275</f>
        <v>0.68171010553982214</v>
      </c>
      <c r="K275">
        <f>'Calculated Tab Properties'!K275</f>
        <v>25.695168000000002</v>
      </c>
      <c r="L275">
        <f>'Calculated Tab Properties'!L275</f>
        <v>0.3398974492655753</v>
      </c>
      <c r="M275">
        <f>'Calculated Tab Properties'!M275</f>
        <v>0.22099999888584262</v>
      </c>
      <c r="N275">
        <f>'Calculated Tab Properties'!N275</f>
        <v>0.4126186166171803</v>
      </c>
      <c r="O275" s="27">
        <v>0</v>
      </c>
      <c r="P275" s="27">
        <v>0</v>
      </c>
      <c r="Q275">
        <v>0</v>
      </c>
      <c r="R275">
        <f>'Calculated Tab Properties'!R275</f>
        <v>1</v>
      </c>
      <c r="T275" s="1">
        <v>0</v>
      </c>
      <c r="U275" s="1">
        <v>0</v>
      </c>
      <c r="V275">
        <f>T275*'GEOMETRIC INPUTS'!S275</f>
        <v>0</v>
      </c>
      <c r="W275">
        <v>274</v>
      </c>
      <c r="X275">
        <f t="shared" si="65"/>
        <v>0</v>
      </c>
      <c r="Y275">
        <f t="shared" si="66"/>
        <v>0</v>
      </c>
      <c r="Z275" s="27">
        <f t="shared" si="67"/>
        <v>-1.3760361996181507</v>
      </c>
      <c r="AA275" s="27">
        <f t="shared" si="68"/>
        <v>28.044720264386754</v>
      </c>
      <c r="AB275" s="27">
        <f t="shared" si="69"/>
        <v>35.067849638140267</v>
      </c>
      <c r="AC275" s="27">
        <f t="shared" si="70"/>
        <v>-35.067849638140267</v>
      </c>
      <c r="AD275" s="24" t="str">
        <f>'GT Data'!D277</f>
        <v>TKNODE_546</v>
      </c>
      <c r="AE275" s="25">
        <f t="shared" si="71"/>
        <v>-20.454962874090445</v>
      </c>
      <c r="AF275" s="25">
        <f t="shared" si="72"/>
        <v>28.484181084644089</v>
      </c>
      <c r="AG275" s="25">
        <f t="shared" si="73"/>
        <v>-1.3760361996181507</v>
      </c>
      <c r="AH275" s="25">
        <v>0</v>
      </c>
      <c r="AI275" s="25">
        <v>0</v>
      </c>
      <c r="AJ275" s="25">
        <f t="shared" si="74"/>
        <v>0</v>
      </c>
      <c r="AK275" s="24" t="str">
        <f>'GT Data'!N277</f>
        <v>TKNODE_547</v>
      </c>
      <c r="AL275" s="25">
        <f t="shared" si="75"/>
        <v>20.454962874090445</v>
      </c>
      <c r="AM275" s="25">
        <f t="shared" si="76"/>
        <v>-28.484181084644089</v>
      </c>
      <c r="AN275" s="25">
        <f t="shared" si="77"/>
        <v>28.044720264386754</v>
      </c>
      <c r="AO275" s="25">
        <v>0</v>
      </c>
      <c r="AP275" s="25">
        <v>0</v>
      </c>
      <c r="AQ275" s="25">
        <v>0</v>
      </c>
    </row>
    <row r="276" spans="1:43" x14ac:dyDescent="0.3">
      <c r="A276" t="str">
        <f>'Calculated Tab Properties'!A276</f>
        <v>TAB_9_274</v>
      </c>
      <c r="B276">
        <f>'Calculated Tab Properties'!B276</f>
        <v>1.9636</v>
      </c>
      <c r="C276">
        <f>'Calculated Tab Properties'!C276</f>
        <v>4.3656873372343048</v>
      </c>
      <c r="D276">
        <f>'Calculated Tab Properties'!D276</f>
        <v>250.13545909723223</v>
      </c>
      <c r="E276">
        <f>'Calculated Tab Properties'!E276</f>
        <v>4.0371037220284718</v>
      </c>
      <c r="F276">
        <f>'Calculated Tab Properties'!F276</f>
        <v>2.5371037368324418</v>
      </c>
      <c r="G276">
        <f>'Calculated Tab Properties'!G276</f>
        <v>1.4999999851960304</v>
      </c>
      <c r="H276">
        <f>'Calculated Tab Properties'!H276</f>
        <v>3.1142018910459353</v>
      </c>
      <c r="I276">
        <f>'Calculated Tab Properties'!I276</f>
        <v>0.1500000317104318</v>
      </c>
      <c r="J276" s="20">
        <f>'Calculated Tab Properties'!J276</f>
        <v>0.69738982191356524</v>
      </c>
      <c r="K276">
        <f>'Calculated Tab Properties'!K276</f>
        <v>23.640779999999999</v>
      </c>
      <c r="L276">
        <f>'Calculated Tab Properties'!L276</f>
        <v>0.32982348578821746</v>
      </c>
      <c r="M276">
        <f>'Calculated Tab Properties'!M276</f>
        <v>0.19499999807548396</v>
      </c>
      <c r="N276">
        <f>'Calculated Tab Properties'!N276</f>
        <v>0.40484624583597162</v>
      </c>
      <c r="O276" s="27">
        <v>0</v>
      </c>
      <c r="P276" s="27">
        <v>0</v>
      </c>
      <c r="Q276">
        <v>0</v>
      </c>
      <c r="R276">
        <f>'Calculated Tab Properties'!R276</f>
        <v>1</v>
      </c>
      <c r="T276" s="1">
        <v>0</v>
      </c>
      <c r="U276" s="1">
        <v>0</v>
      </c>
      <c r="V276">
        <f>T276*'GEOMETRIC INPUTS'!S276</f>
        <v>0</v>
      </c>
      <c r="W276">
        <v>275</v>
      </c>
      <c r="X276">
        <f t="shared" si="65"/>
        <v>0</v>
      </c>
      <c r="Y276">
        <f t="shared" si="66"/>
        <v>0</v>
      </c>
      <c r="Z276" s="27">
        <f t="shared" si="67"/>
        <v>-1.2904358225871775</v>
      </c>
      <c r="AA276" s="27">
        <f t="shared" si="68"/>
        <v>25.860885552286852</v>
      </c>
      <c r="AB276" s="27">
        <f t="shared" si="69"/>
        <v>31.349483465778764</v>
      </c>
      <c r="AC276" s="27">
        <f t="shared" si="70"/>
        <v>-31.349483465778764</v>
      </c>
      <c r="AD276" s="24" t="str">
        <f>'GT Data'!D278</f>
        <v>TKNODE_548</v>
      </c>
      <c r="AE276" s="25">
        <f t="shared" si="71"/>
        <v>-29.484145320984286</v>
      </c>
      <c r="AF276" s="25">
        <f t="shared" si="72"/>
        <v>10.652478033876267</v>
      </c>
      <c r="AG276" s="25">
        <f t="shared" si="73"/>
        <v>-1.2904358225871775</v>
      </c>
      <c r="AH276" s="25">
        <v>0</v>
      </c>
      <c r="AI276" s="25">
        <v>0</v>
      </c>
      <c r="AJ276" s="25">
        <f t="shared" si="74"/>
        <v>0</v>
      </c>
      <c r="AK276" s="24" t="str">
        <f>'GT Data'!N278</f>
        <v>TKNODE_549</v>
      </c>
      <c r="AL276" s="25">
        <f t="shared" si="75"/>
        <v>29.484145320984286</v>
      </c>
      <c r="AM276" s="25">
        <f t="shared" si="76"/>
        <v>-10.652478033876267</v>
      </c>
      <c r="AN276" s="25">
        <f t="shared" si="77"/>
        <v>25.860885552286852</v>
      </c>
      <c r="AO276" s="25">
        <v>0</v>
      </c>
      <c r="AP276" s="25">
        <v>0</v>
      </c>
      <c r="AQ276" s="25">
        <v>0</v>
      </c>
    </row>
    <row r="277" spans="1:43" x14ac:dyDescent="0.3">
      <c r="A277" t="str">
        <f>'Calculated Tab Properties'!A277</f>
        <v>TAB_9_275</v>
      </c>
      <c r="B277">
        <f>'Calculated Tab Properties'!B277</f>
        <v>1.7315</v>
      </c>
      <c r="C277">
        <f>'Calculated Tab Properties'!C277</f>
        <v>0</v>
      </c>
      <c r="D277">
        <f>'Calculated Tab Properties'!D277</f>
        <v>0</v>
      </c>
      <c r="E277">
        <f>'Calculated Tab Properties'!E277</f>
        <v>2.5127644</v>
      </c>
      <c r="F277">
        <f>'Calculated Tab Properties'!F277</f>
        <v>1.0127644</v>
      </c>
      <c r="G277">
        <f>'Calculated Tab Properties'!G277</f>
        <v>1.5</v>
      </c>
      <c r="H277">
        <f>'Calculated Tab Properties'!H277</f>
        <v>2.1781557359168238</v>
      </c>
      <c r="I277">
        <f>'Calculated Tab Properties'!I277</f>
        <v>0.15000000000000002</v>
      </c>
      <c r="J277" s="20">
        <f>'Calculated Tab Properties'!J277</f>
        <v>1.1635323418928567</v>
      </c>
      <c r="K277">
        <f>'Calculated Tab Properties'!K277</f>
        <v>54.461040000000004</v>
      </c>
      <c r="L277">
        <f>'Calculated Tab Properties'!L277</f>
        <v>0.131659372</v>
      </c>
      <c r="M277">
        <f>'Calculated Tab Properties'!M277</f>
        <v>0.19500000000000001</v>
      </c>
      <c r="N277">
        <f>'Calculated Tab Properties'!N277</f>
        <v>0.28316024566918707</v>
      </c>
      <c r="O277" s="27">
        <v>0</v>
      </c>
      <c r="P277" s="27">
        <v>0</v>
      </c>
      <c r="Q277">
        <v>0</v>
      </c>
      <c r="R277">
        <f>'Calculated Tab Properties'!R277</f>
        <v>1</v>
      </c>
      <c r="T277" s="1">
        <v>0</v>
      </c>
      <c r="U277" s="1">
        <v>0</v>
      </c>
      <c r="V277">
        <f>T277*'GEOMETRIC INPUTS'!S277</f>
        <v>0</v>
      </c>
      <c r="W277">
        <v>276</v>
      </c>
      <c r="X277">
        <f t="shared" si="65"/>
        <v>0</v>
      </c>
      <c r="Y277">
        <f t="shared" si="66"/>
        <v>0</v>
      </c>
      <c r="Z277" s="27">
        <f t="shared" si="67"/>
        <v>-8.1447728983720431</v>
      </c>
      <c r="AA277" s="27">
        <f t="shared" si="68"/>
        <v>63.215632516041239</v>
      </c>
      <c r="AB277" s="27">
        <f t="shared" si="69"/>
        <v>27.392248918890719</v>
      </c>
      <c r="AC277" s="27">
        <f t="shared" si="70"/>
        <v>-27.392248918890719</v>
      </c>
      <c r="AD277" s="24" t="str">
        <f>'GT Data'!D279</f>
        <v>TKNODE_550</v>
      </c>
      <c r="AE277" s="25">
        <f t="shared" si="71"/>
        <v>0</v>
      </c>
      <c r="AF277" s="25">
        <f t="shared" si="72"/>
        <v>-27.392248918890719</v>
      </c>
      <c r="AG277" s="25">
        <f t="shared" si="73"/>
        <v>-8.1447728983720431</v>
      </c>
      <c r="AH277" s="25">
        <v>0</v>
      </c>
      <c r="AI277" s="25">
        <v>0</v>
      </c>
      <c r="AJ277" s="25">
        <f t="shared" si="74"/>
        <v>0</v>
      </c>
      <c r="AK277" s="24" t="str">
        <f>'GT Data'!N279</f>
        <v>TKNODE_551</v>
      </c>
      <c r="AL277" s="25">
        <f t="shared" si="75"/>
        <v>0</v>
      </c>
      <c r="AM277" s="25">
        <f t="shared" si="76"/>
        <v>27.392248918890719</v>
      </c>
      <c r="AN277" s="25">
        <f t="shared" si="77"/>
        <v>63.215632516041239</v>
      </c>
      <c r="AO277" s="25">
        <v>0</v>
      </c>
      <c r="AP277" s="25">
        <v>0</v>
      </c>
      <c r="AQ277" s="25">
        <v>0</v>
      </c>
    </row>
    <row r="278" spans="1:43" x14ac:dyDescent="0.3">
      <c r="A278" t="str">
        <f>'Calculated Tab Properties'!A278</f>
        <v>TAB_9_276</v>
      </c>
      <c r="B278">
        <f>'Calculated Tab Properties'!B278</f>
        <v>3.8873000000000002</v>
      </c>
      <c r="C278">
        <f>'Calculated Tab Properties'!C278</f>
        <v>0</v>
      </c>
      <c r="D278">
        <f>'Calculated Tab Properties'!D278</f>
        <v>0</v>
      </c>
      <c r="E278">
        <f>'Calculated Tab Properties'!E278</f>
        <v>3.8546157000000001</v>
      </c>
      <c r="F278">
        <f>'Calculated Tab Properties'!F278</f>
        <v>1.3546156999999999</v>
      </c>
      <c r="G278">
        <f>'Calculated Tab Properties'!G278</f>
        <v>2.5</v>
      </c>
      <c r="H278">
        <f>'Calculated Tab Properties'!H278</f>
        <v>2.3347588707801261</v>
      </c>
      <c r="I278">
        <f>'Calculated Tab Properties'!I278</f>
        <v>0.15</v>
      </c>
      <c r="J278" s="20">
        <f>'Calculated Tab Properties'!J278</f>
        <v>1.0286816056419998</v>
      </c>
      <c r="K278">
        <f>'Calculated Tab Properties'!K278</f>
        <v>38.033040000000007</v>
      </c>
      <c r="L278">
        <f>'Calculated Tab Properties'!L278</f>
        <v>0.17610004099999998</v>
      </c>
      <c r="M278">
        <f>'Calculated Tab Properties'!M278</f>
        <v>0.32500000000000001</v>
      </c>
      <c r="N278">
        <f>'Calculated Tab Properties'!N278</f>
        <v>0.30351865320141641</v>
      </c>
      <c r="O278" s="27">
        <v>0</v>
      </c>
      <c r="P278" s="27">
        <v>0</v>
      </c>
      <c r="Q278">
        <v>0</v>
      </c>
      <c r="R278">
        <f>'Calculated Tab Properties'!R278</f>
        <v>1</v>
      </c>
      <c r="T278" s="1">
        <v>0</v>
      </c>
      <c r="U278" s="1">
        <v>0</v>
      </c>
      <c r="V278">
        <f>T278*'GEOMETRIC INPUTS'!S278</f>
        <v>0</v>
      </c>
      <c r="W278">
        <v>277</v>
      </c>
      <c r="X278">
        <f t="shared" si="65"/>
        <v>0</v>
      </c>
      <c r="Y278">
        <f t="shared" si="66"/>
        <v>0</v>
      </c>
      <c r="Z278" s="27">
        <f t="shared" si="67"/>
        <v>-4.4233446134172079</v>
      </c>
      <c r="AA278" s="27">
        <f t="shared" si="68"/>
        <v>43.26100330761863</v>
      </c>
      <c r="AB278" s="27">
        <f t="shared" si="69"/>
        <v>26.239253558499303</v>
      </c>
      <c r="AC278" s="27">
        <f t="shared" si="70"/>
        <v>-26.239253558499303</v>
      </c>
      <c r="AD278" s="24" t="str">
        <f>'GT Data'!D280</f>
        <v>TKNODE_552</v>
      </c>
      <c r="AE278" s="25">
        <f t="shared" si="71"/>
        <v>0</v>
      </c>
      <c r="AF278" s="25">
        <f t="shared" si="72"/>
        <v>-26.239253558499303</v>
      </c>
      <c r="AG278" s="25">
        <f t="shared" si="73"/>
        <v>-4.4233446134172079</v>
      </c>
      <c r="AH278" s="25">
        <v>0</v>
      </c>
      <c r="AI278" s="25">
        <v>0</v>
      </c>
      <c r="AJ278" s="25">
        <f t="shared" si="74"/>
        <v>0</v>
      </c>
      <c r="AK278" s="24" t="str">
        <f>'GT Data'!N280</f>
        <v>TKNODE_553</v>
      </c>
      <c r="AL278" s="25">
        <f t="shared" si="75"/>
        <v>0</v>
      </c>
      <c r="AM278" s="25">
        <f t="shared" si="76"/>
        <v>26.239253558499303</v>
      </c>
      <c r="AN278" s="25">
        <f t="shared" si="77"/>
        <v>43.26100330761863</v>
      </c>
      <c r="AO278" s="25">
        <v>0</v>
      </c>
      <c r="AP278" s="25">
        <v>0</v>
      </c>
      <c r="AQ278" s="25">
        <v>0</v>
      </c>
    </row>
    <row r="279" spans="1:43" x14ac:dyDescent="0.3">
      <c r="A279" t="str">
        <f>'Calculated Tab Properties'!A279</f>
        <v>TAB_9_277</v>
      </c>
      <c r="B279">
        <f>'Calculated Tab Properties'!B279</f>
        <v>3.5596999999999999</v>
      </c>
      <c r="C279">
        <f>'Calculated Tab Properties'!C279</f>
        <v>3.141592674663217</v>
      </c>
      <c r="D279">
        <f>'Calculated Tab Properties'!D279</f>
        <v>180.00000120741825</v>
      </c>
      <c r="E279">
        <f>'Calculated Tab Properties'!E279</f>
        <v>4.5404221000000007</v>
      </c>
      <c r="F279">
        <f>'Calculated Tab Properties'!F279</f>
        <v>2.0404220999999998</v>
      </c>
      <c r="G279">
        <f>'Calculated Tab Properties'!G279</f>
        <v>2.5000000000000018</v>
      </c>
      <c r="H279">
        <f>'Calculated Tab Properties'!H279</f>
        <v>2.7520348319322574</v>
      </c>
      <c r="I279">
        <f>'Calculated Tab Properties'!I279</f>
        <v>0.15000000000000036</v>
      </c>
      <c r="J279" s="20">
        <f>'Calculated Tab Properties'!J279</f>
        <v>0.81355678832712008</v>
      </c>
      <c r="K279">
        <f>'Calculated Tab Properties'!K279</f>
        <v>103.25086800000001</v>
      </c>
      <c r="L279">
        <f>'Calculated Tab Properties'!L279</f>
        <v>0.265254873</v>
      </c>
      <c r="M279">
        <f>'Calculated Tab Properties'!M279</f>
        <v>0.32500000000000023</v>
      </c>
      <c r="N279">
        <f>'Calculated Tab Properties'!N279</f>
        <v>0.35776452815119347</v>
      </c>
      <c r="O279" s="27">
        <v>0</v>
      </c>
      <c r="P279" s="27">
        <v>0</v>
      </c>
      <c r="Q279">
        <v>0</v>
      </c>
      <c r="R279">
        <f>'Calculated Tab Properties'!R279</f>
        <v>1</v>
      </c>
      <c r="T279" s="1">
        <v>0</v>
      </c>
      <c r="U279" s="1">
        <v>0</v>
      </c>
      <c r="V279">
        <f>T279*'GEOMETRIC INPUTS'!S279</f>
        <v>0</v>
      </c>
      <c r="W279">
        <v>278</v>
      </c>
      <c r="X279">
        <f t="shared" si="65"/>
        <v>0</v>
      </c>
      <c r="Y279">
        <f t="shared" si="66"/>
        <v>0</v>
      </c>
      <c r="Z279" s="27">
        <f t="shared" si="67"/>
        <v>-7.6568785681644469</v>
      </c>
      <c r="AA279" s="27">
        <f t="shared" si="68"/>
        <v>111.85576596931566</v>
      </c>
      <c r="AB279" s="27">
        <f t="shared" si="69"/>
        <v>106.06546898571763</v>
      </c>
      <c r="AC279" s="27">
        <f t="shared" si="70"/>
        <v>-106.06546898571763</v>
      </c>
      <c r="AD279" s="24" t="str">
        <f>'GT Data'!D281</f>
        <v>TKNODE_554</v>
      </c>
      <c r="AE279" s="25">
        <f t="shared" si="71"/>
        <v>-2.2351625755412114E-6</v>
      </c>
      <c r="AF279" s="25">
        <f t="shared" si="72"/>
        <v>106.0654689857176</v>
      </c>
      <c r="AG279" s="25">
        <f t="shared" si="73"/>
        <v>-7.6568785681644469</v>
      </c>
      <c r="AH279" s="25">
        <v>0</v>
      </c>
      <c r="AI279" s="25">
        <v>0</v>
      </c>
      <c r="AJ279" s="25">
        <f t="shared" si="74"/>
        <v>0</v>
      </c>
      <c r="AK279" s="24" t="str">
        <f>'GT Data'!N281</f>
        <v>TKNODE_555</v>
      </c>
      <c r="AL279" s="25">
        <f t="shared" si="75"/>
        <v>2.2351625755412114E-6</v>
      </c>
      <c r="AM279" s="25">
        <f t="shared" si="76"/>
        <v>-106.0654689857176</v>
      </c>
      <c r="AN279" s="25">
        <f t="shared" si="77"/>
        <v>111.85576596931566</v>
      </c>
      <c r="AO279" s="25">
        <v>0</v>
      </c>
      <c r="AP279" s="25">
        <v>0</v>
      </c>
      <c r="AQ279" s="25">
        <v>0</v>
      </c>
    </row>
    <row r="280" spans="1:43" x14ac:dyDescent="0.3">
      <c r="A280" t="str">
        <f>'Calculated Tab Properties'!A280</f>
        <v>TAB_9_278</v>
      </c>
      <c r="B280">
        <f>'Calculated Tab Properties'!B280</f>
        <v>0.96599999999999997</v>
      </c>
      <c r="C280">
        <f>'Calculated Tab Properties'!C280</f>
        <v>3.1415926833921155</v>
      </c>
      <c r="D280">
        <f>'Calculated Tab Properties'!D280</f>
        <v>180.00000170754728</v>
      </c>
      <c r="E280">
        <f>'Calculated Tab Properties'!E280</f>
        <v>4.071766000000002</v>
      </c>
      <c r="F280">
        <f>'Calculated Tab Properties'!F280</f>
        <v>2.1717660000000021</v>
      </c>
      <c r="G280">
        <f>'Calculated Tab Properties'!G280</f>
        <v>1.9000000000000004</v>
      </c>
      <c r="H280">
        <f>'Calculated Tab Properties'!H280</f>
        <v>2.8438596587658824</v>
      </c>
      <c r="I280">
        <f>'Calculated Tab Properties'!I280</f>
        <v>0.15000000000003325</v>
      </c>
      <c r="J280" s="20">
        <f>'Calculated Tab Properties'!J280</f>
        <v>0.77998616590855252</v>
      </c>
      <c r="K280">
        <f>'Calculated Tab Properties'!K280</f>
        <v>12.945264000000002</v>
      </c>
      <c r="L280">
        <f>'Calculated Tab Properties'!L280</f>
        <v>0.2823295800000003</v>
      </c>
      <c r="M280">
        <f>'Calculated Tab Properties'!M280</f>
        <v>0.24700000000000005</v>
      </c>
      <c r="N280">
        <f>'Calculated Tab Properties'!N280</f>
        <v>0.36970175563956476</v>
      </c>
      <c r="O280" s="27">
        <v>0</v>
      </c>
      <c r="P280" s="27">
        <v>0</v>
      </c>
      <c r="Q280">
        <v>0</v>
      </c>
      <c r="R280">
        <f>'Calculated Tab Properties'!R280</f>
        <v>1</v>
      </c>
      <c r="T280" s="1">
        <v>0</v>
      </c>
      <c r="U280" s="1">
        <v>0</v>
      </c>
      <c r="V280">
        <f>T280*'GEOMETRIC INPUTS'!S280</f>
        <v>0</v>
      </c>
      <c r="W280">
        <v>279</v>
      </c>
      <c r="X280">
        <f t="shared" si="65"/>
        <v>0</v>
      </c>
      <c r="Y280">
        <f t="shared" si="66"/>
        <v>0</v>
      </c>
      <c r="Z280" s="27">
        <f t="shared" si="67"/>
        <v>-0.86098719138309021</v>
      </c>
      <c r="AA280" s="27">
        <f t="shared" si="68"/>
        <v>14.705282527022657</v>
      </c>
      <c r="AB280" s="27">
        <f t="shared" si="69"/>
        <v>15.239045336610438</v>
      </c>
      <c r="AC280" s="27">
        <f t="shared" si="70"/>
        <v>-15.239045336610438</v>
      </c>
      <c r="AD280" s="24" t="str">
        <f>'GT Data'!D282</f>
        <v>TKNODE_556</v>
      </c>
      <c r="AE280" s="25">
        <f t="shared" si="71"/>
        <v>-4.5415894013535979E-7</v>
      </c>
      <c r="AF280" s="25">
        <f t="shared" si="72"/>
        <v>15.239045336610431</v>
      </c>
      <c r="AG280" s="25">
        <f t="shared" si="73"/>
        <v>-0.86098719138309021</v>
      </c>
      <c r="AH280" s="25">
        <v>0</v>
      </c>
      <c r="AI280" s="25">
        <v>0</v>
      </c>
      <c r="AJ280" s="25">
        <f t="shared" si="74"/>
        <v>0</v>
      </c>
      <c r="AK280" s="24" t="str">
        <f>'GT Data'!N282</f>
        <v>TKNODE_557</v>
      </c>
      <c r="AL280" s="25">
        <f t="shared" si="75"/>
        <v>4.5415894013535979E-7</v>
      </c>
      <c r="AM280" s="25">
        <f t="shared" si="76"/>
        <v>-15.239045336610431</v>
      </c>
      <c r="AN280" s="25">
        <f t="shared" si="77"/>
        <v>14.705282527022657</v>
      </c>
      <c r="AO280" s="25">
        <v>0</v>
      </c>
      <c r="AP280" s="25">
        <v>0</v>
      </c>
      <c r="AQ280" s="25">
        <v>0</v>
      </c>
    </row>
    <row r="281" spans="1:43" x14ac:dyDescent="0.3">
      <c r="A281" t="str">
        <f>'Calculated Tab Properties'!A281</f>
        <v>TAB_9_279</v>
      </c>
      <c r="B281">
        <f>'Calculated Tab Properties'!B281</f>
        <v>1.6439999999999999</v>
      </c>
      <c r="C281">
        <f>'Calculated Tab Properties'!C281</f>
        <v>0.41075734222703386</v>
      </c>
      <c r="D281">
        <f>'Calculated Tab Properties'!D281</f>
        <v>23.534662113619831</v>
      </c>
      <c r="E281">
        <f>'Calculated Tab Properties'!E281</f>
        <v>4.7432144578926652</v>
      </c>
      <c r="F281">
        <f>'Calculated Tab Properties'!F281</f>
        <v>2.843214442687378</v>
      </c>
      <c r="G281">
        <f>'Calculated Tab Properties'!G281</f>
        <v>1.9000000152052872</v>
      </c>
      <c r="H281">
        <f>'Calculated Tab Properties'!H281</f>
        <v>3.3546091900959563</v>
      </c>
      <c r="I281">
        <f>'Calculated Tab Properties'!I281</f>
        <v>0.14999997146696373</v>
      </c>
      <c r="J281" s="20">
        <f>'Calculated Tab Properties'!J281</f>
        <v>0.63875283884287248</v>
      </c>
      <c r="K281">
        <f>'Calculated Tab Properties'!K281</f>
        <v>10.730148000000002</v>
      </c>
      <c r="L281">
        <f>'Calculated Tab Properties'!L281</f>
        <v>0.36961787754935915</v>
      </c>
      <c r="M281">
        <f>'Calculated Tab Properties'!M281</f>
        <v>0.24700000197668734</v>
      </c>
      <c r="N281">
        <f>'Calculated Tab Properties'!N281</f>
        <v>0.43609919471247433</v>
      </c>
      <c r="O281" s="27">
        <v>0</v>
      </c>
      <c r="P281" s="27">
        <v>0</v>
      </c>
      <c r="Q281">
        <v>0</v>
      </c>
      <c r="R281">
        <f>'Calculated Tab Properties'!R281</f>
        <v>1</v>
      </c>
      <c r="T281" s="1">
        <v>0</v>
      </c>
      <c r="U281" s="1">
        <v>0</v>
      </c>
      <c r="V281">
        <f>T281*'GEOMETRIC INPUTS'!S281</f>
        <v>0</v>
      </c>
      <c r="W281">
        <v>280</v>
      </c>
      <c r="X281">
        <f t="shared" si="65"/>
        <v>0</v>
      </c>
      <c r="Y281">
        <f t="shared" si="66"/>
        <v>0</v>
      </c>
      <c r="Z281" s="27">
        <f t="shared" si="67"/>
        <v>-0.46381322278444326</v>
      </c>
      <c r="AA281" s="27">
        <f t="shared" si="68"/>
        <v>12.246678297022966</v>
      </c>
      <c r="AB281" s="27">
        <f t="shared" si="69"/>
        <v>17.078718325453647</v>
      </c>
      <c r="AC281" s="27">
        <f t="shared" si="70"/>
        <v>-17.078718325453647</v>
      </c>
      <c r="AD281" s="24" t="str">
        <f>'GT Data'!D283</f>
        <v>TKNODE_558</v>
      </c>
      <c r="AE281" s="25">
        <f t="shared" si="71"/>
        <v>6.819596920339972</v>
      </c>
      <c r="AF281" s="25">
        <f t="shared" si="72"/>
        <v>-15.658087925550673</v>
      </c>
      <c r="AG281" s="25">
        <f t="shared" si="73"/>
        <v>-0.46381322278444326</v>
      </c>
      <c r="AH281" s="25">
        <v>0</v>
      </c>
      <c r="AI281" s="25">
        <v>0</v>
      </c>
      <c r="AJ281" s="25">
        <f t="shared" si="74"/>
        <v>0</v>
      </c>
      <c r="AK281" s="24" t="str">
        <f>'GT Data'!N283</f>
        <v>TKNODE_559</v>
      </c>
      <c r="AL281" s="25">
        <f t="shared" si="75"/>
        <v>-6.819596920339972</v>
      </c>
      <c r="AM281" s="25">
        <f t="shared" si="76"/>
        <v>15.658087925550673</v>
      </c>
      <c r="AN281" s="25">
        <f t="shared" si="77"/>
        <v>12.246678297022966</v>
      </c>
      <c r="AO281" s="25">
        <v>0</v>
      </c>
      <c r="AP281" s="25">
        <v>0</v>
      </c>
      <c r="AQ281" s="25">
        <v>0</v>
      </c>
    </row>
    <row r="282" spans="1:43" x14ac:dyDescent="0.3">
      <c r="A282" t="str">
        <f>'Calculated Tab Properties'!A282</f>
        <v>TAB_9_280</v>
      </c>
      <c r="B282">
        <f>'Calculated Tab Properties'!B282</f>
        <v>2.3498000000000001</v>
      </c>
      <c r="C282">
        <f>'Calculated Tab Properties'!C282</f>
        <v>3.472692664974991</v>
      </c>
      <c r="D282">
        <f>'Calculated Tab Properties'!D282</f>
        <v>198.97063324910533</v>
      </c>
      <c r="E282">
        <f>'Calculated Tab Properties'!E282</f>
        <v>4.1076709313070348</v>
      </c>
      <c r="F282">
        <f>'Calculated Tab Properties'!F282</f>
        <v>2.6076708913123414</v>
      </c>
      <c r="G282">
        <f>'Calculated Tab Properties'!G282</f>
        <v>1.5000000399946958</v>
      </c>
      <c r="H282">
        <f>'Calculated Tab Properties'!H282</f>
        <v>3.168618090290348</v>
      </c>
      <c r="I282">
        <f>'Calculated Tab Properties'!I282</f>
        <v>0.14999999424696625</v>
      </c>
      <c r="J282" s="20">
        <f>'Calculated Tab Properties'!J282</f>
        <v>0.68308647440220638</v>
      </c>
      <c r="K282">
        <f>'Calculated Tab Properties'!K282</f>
        <v>21.802176000000003</v>
      </c>
      <c r="L282">
        <f>'Calculated Tab Properties'!L282</f>
        <v>0.33899721587060438</v>
      </c>
      <c r="M282">
        <f>'Calculated Tab Properties'!M282</f>
        <v>0.19500000519931046</v>
      </c>
      <c r="N282">
        <f>'Calculated Tab Properties'!N282</f>
        <v>0.41192035173774527</v>
      </c>
      <c r="O282" s="27">
        <v>0</v>
      </c>
      <c r="P282" s="27">
        <v>0</v>
      </c>
      <c r="Q282">
        <v>0</v>
      </c>
      <c r="R282">
        <f>'Calculated Tab Properties'!R282</f>
        <v>1</v>
      </c>
      <c r="T282" s="1">
        <v>0</v>
      </c>
      <c r="U282" s="1">
        <v>0</v>
      </c>
      <c r="V282">
        <f>T282*'GEOMETRIC INPUTS'!S282</f>
        <v>0</v>
      </c>
      <c r="W282">
        <v>281</v>
      </c>
      <c r="X282">
        <f t="shared" si="65"/>
        <v>0</v>
      </c>
      <c r="Y282">
        <f t="shared" si="66"/>
        <v>0</v>
      </c>
      <c r="Z282" s="27">
        <f t="shared" si="67"/>
        <v>-1.1407036471701644</v>
      </c>
      <c r="AA282" s="27">
        <f t="shared" si="68"/>
        <v>23.888797219977828</v>
      </c>
      <c r="AB282" s="27">
        <f t="shared" si="69"/>
        <v>29.861569244717323</v>
      </c>
      <c r="AC282" s="27">
        <f t="shared" si="70"/>
        <v>-29.861569244717323</v>
      </c>
      <c r="AD282" s="24" t="str">
        <f>'GT Data'!D284</f>
        <v>TKNODE_560</v>
      </c>
      <c r="AE282" s="25">
        <f t="shared" si="71"/>
        <v>-9.7075031315314799</v>
      </c>
      <c r="AF282" s="25">
        <f t="shared" si="72"/>
        <v>28.239647673233357</v>
      </c>
      <c r="AG282" s="25">
        <f t="shared" si="73"/>
        <v>-1.1407036471701644</v>
      </c>
      <c r="AH282" s="25">
        <v>0</v>
      </c>
      <c r="AI282" s="25">
        <v>0</v>
      </c>
      <c r="AJ282" s="25">
        <f t="shared" si="74"/>
        <v>0</v>
      </c>
      <c r="AK282" s="24" t="str">
        <f>'GT Data'!N284</f>
        <v>TKNODE_561</v>
      </c>
      <c r="AL282" s="25">
        <f t="shared" si="75"/>
        <v>9.7075031315314799</v>
      </c>
      <c r="AM282" s="25">
        <f t="shared" si="76"/>
        <v>-28.239647673233357</v>
      </c>
      <c r="AN282" s="25">
        <f t="shared" si="77"/>
        <v>23.888797219977828</v>
      </c>
      <c r="AO282" s="25">
        <v>0</v>
      </c>
      <c r="AP282" s="25">
        <v>0</v>
      </c>
      <c r="AQ282" s="25">
        <v>0</v>
      </c>
    </row>
    <row r="283" spans="1:43" x14ac:dyDescent="0.3">
      <c r="A283" t="str">
        <f>'Calculated Tab Properties'!A283</f>
        <v>TAB_9_281</v>
      </c>
      <c r="B283">
        <f>'Calculated Tab Properties'!B283</f>
        <v>4.2339000000000002</v>
      </c>
      <c r="C283">
        <f>'Calculated Tab Properties'!C283</f>
        <v>3.6339312097135368</v>
      </c>
      <c r="D283">
        <f>'Calculated Tab Properties'!D283</f>
        <v>208.20892135745532</v>
      </c>
      <c r="E283">
        <f>'Calculated Tab Properties'!E283</f>
        <v>5.9556428202949458</v>
      </c>
      <c r="F283">
        <f>'Calculated Tab Properties'!F283</f>
        <v>3.2556428241575168</v>
      </c>
      <c r="G283">
        <f>'Calculated Tab Properties'!G283</f>
        <v>2.6999999961374299</v>
      </c>
      <c r="H283">
        <f>'Calculated Tab Properties'!H283</f>
        <v>3.6941667317727891</v>
      </c>
      <c r="I283">
        <f>'Calculated Tab Properties'!I283</f>
        <v>0.1500000193682989</v>
      </c>
      <c r="J283" s="20">
        <f>'Calculated Tab Properties'!J283</f>
        <v>0.57209432737959465</v>
      </c>
      <c r="K283">
        <f>'Calculated Tab Properties'!K283</f>
        <v>22.731912000000001</v>
      </c>
      <c r="L283">
        <f>'Calculated Tab Properties'!L283</f>
        <v>0.42323356714047722</v>
      </c>
      <c r="M283">
        <f>'Calculated Tab Properties'!M283</f>
        <v>0.35099999949786592</v>
      </c>
      <c r="N283">
        <f>'Calculated Tab Properties'!N283</f>
        <v>0.48024167513046262</v>
      </c>
      <c r="O283" s="27">
        <v>0</v>
      </c>
      <c r="P283" s="27">
        <v>0</v>
      </c>
      <c r="Q283">
        <v>0</v>
      </c>
      <c r="R283">
        <f>'Calculated Tab Properties'!R283</f>
        <v>1</v>
      </c>
      <c r="T283" s="1">
        <v>0</v>
      </c>
      <c r="U283" s="1">
        <v>0</v>
      </c>
      <c r="V283">
        <f>T283*'GEOMETRIC INPUTS'!S283</f>
        <v>0</v>
      </c>
      <c r="W283">
        <v>282</v>
      </c>
      <c r="X283">
        <f t="shared" si="65"/>
        <v>0</v>
      </c>
      <c r="Y283">
        <f t="shared" si="66"/>
        <v>0</v>
      </c>
      <c r="Z283" s="27">
        <f t="shared" si="67"/>
        <v>-0.98127735398850835</v>
      </c>
      <c r="AA283" s="27">
        <f t="shared" si="68"/>
        <v>24.967664595757316</v>
      </c>
      <c r="AB283" s="27">
        <f t="shared" si="69"/>
        <v>39.519844338867451</v>
      </c>
      <c r="AC283" s="27">
        <f t="shared" si="70"/>
        <v>-39.519844338867451</v>
      </c>
      <c r="AD283" s="24" t="str">
        <f>'GT Data'!D285</f>
        <v>TKNODE_562</v>
      </c>
      <c r="AE283" s="25">
        <f t="shared" si="71"/>
        <v>-18.680555560813801</v>
      </c>
      <c r="AF283" s="25">
        <f t="shared" si="72"/>
        <v>34.826066968689737</v>
      </c>
      <c r="AG283" s="25">
        <f t="shared" si="73"/>
        <v>-0.98127735398850835</v>
      </c>
      <c r="AH283" s="25">
        <v>0</v>
      </c>
      <c r="AI283" s="25">
        <v>0</v>
      </c>
      <c r="AJ283" s="25">
        <f t="shared" si="74"/>
        <v>0</v>
      </c>
      <c r="AK283" s="24" t="str">
        <f>'GT Data'!N285</f>
        <v>TKNODE_563</v>
      </c>
      <c r="AL283" s="25">
        <f t="shared" si="75"/>
        <v>18.680555560813801</v>
      </c>
      <c r="AM283" s="25">
        <f t="shared" si="76"/>
        <v>-34.826066968689737</v>
      </c>
      <c r="AN283" s="25">
        <f t="shared" si="77"/>
        <v>24.967664595757316</v>
      </c>
      <c r="AO283" s="25">
        <v>0</v>
      </c>
      <c r="AP283" s="25">
        <v>0</v>
      </c>
      <c r="AQ283" s="25">
        <v>0</v>
      </c>
    </row>
    <row r="284" spans="1:43" x14ac:dyDescent="0.3">
      <c r="A284" t="str">
        <f>'Calculated Tab Properties'!A284</f>
        <v>TAB_9_282</v>
      </c>
      <c r="B284">
        <f>'Calculated Tab Properties'!B284</f>
        <v>4.1630000000000003</v>
      </c>
      <c r="C284">
        <f>'Calculated Tab Properties'!C284</f>
        <v>3.8406947793553941</v>
      </c>
      <c r="D284">
        <f>'Calculated Tab Properties'!D284</f>
        <v>220.05560125499304</v>
      </c>
      <c r="E284">
        <f>'Calculated Tab Properties'!E284</f>
        <v>6.93080567994045</v>
      </c>
      <c r="F284">
        <f>'Calculated Tab Properties'!F284</f>
        <v>4.4308056769777453</v>
      </c>
      <c r="G284">
        <f>'Calculated Tab Properties'!G284</f>
        <v>2.5000000029627056</v>
      </c>
      <c r="H284">
        <f>'Calculated Tab Properties'!H284</f>
        <v>4.7249653509943723</v>
      </c>
      <c r="I284">
        <f>'Calculated Tab Properties'!I284</f>
        <v>0.14999996215052891</v>
      </c>
      <c r="J284" s="20">
        <f>'Calculated Tab Properties'!J284</f>
        <v>0.43706647802992188</v>
      </c>
      <c r="K284">
        <f>'Calculated Tab Properties'!K284</f>
        <v>89.669796000000019</v>
      </c>
      <c r="L284">
        <f>'Calculated Tab Properties'!L284</f>
        <v>0.57600473800710694</v>
      </c>
      <c r="M284">
        <f>'Calculated Tab Properties'!M284</f>
        <v>0.32500000038515175</v>
      </c>
      <c r="N284">
        <f>'Calculated Tab Properties'!N284</f>
        <v>0.61424549562926845</v>
      </c>
      <c r="O284" s="27">
        <v>0</v>
      </c>
      <c r="P284" s="27">
        <v>0</v>
      </c>
      <c r="Q284">
        <v>0</v>
      </c>
      <c r="R284">
        <f>'Calculated Tab Properties'!R284</f>
        <v>1</v>
      </c>
      <c r="T284" s="1">
        <v>0</v>
      </c>
      <c r="U284" s="1">
        <v>0</v>
      </c>
      <c r="V284">
        <f>T284*'GEOMETRIC INPUTS'!S284</f>
        <v>0</v>
      </c>
      <c r="W284">
        <v>283</v>
      </c>
      <c r="X284">
        <f t="shared" si="65"/>
        <v>0</v>
      </c>
      <c r="Y284">
        <f t="shared" si="66"/>
        <v>0</v>
      </c>
      <c r="Z284" s="27">
        <f t="shared" si="67"/>
        <v>-2.8393557272919727</v>
      </c>
      <c r="AA284" s="27">
        <f t="shared" si="68"/>
        <v>94.024401961313501</v>
      </c>
      <c r="AB284" s="27">
        <f t="shared" si="69"/>
        <v>202.5648314385995</v>
      </c>
      <c r="AC284" s="27">
        <f t="shared" si="70"/>
        <v>-202.5648314385995</v>
      </c>
      <c r="AD284" s="24" t="str">
        <f>'GT Data'!D286</f>
        <v>TKNODE_564</v>
      </c>
      <c r="AE284" s="25">
        <f t="shared" si="71"/>
        <v>-130.35668687158025</v>
      </c>
      <c r="AF284" s="25">
        <f t="shared" si="72"/>
        <v>155.04723513695109</v>
      </c>
      <c r="AG284" s="25">
        <f t="shared" si="73"/>
        <v>-2.8393557272919727</v>
      </c>
      <c r="AH284" s="25">
        <v>0</v>
      </c>
      <c r="AI284" s="25">
        <v>0</v>
      </c>
      <c r="AJ284" s="25">
        <f t="shared" si="74"/>
        <v>0</v>
      </c>
      <c r="AK284" s="24" t="str">
        <f>'GT Data'!N286</f>
        <v>TKNODE_565</v>
      </c>
      <c r="AL284" s="25">
        <f t="shared" si="75"/>
        <v>130.35668687158025</v>
      </c>
      <c r="AM284" s="25">
        <f t="shared" si="76"/>
        <v>-155.04723513695109</v>
      </c>
      <c r="AN284" s="25">
        <f t="shared" si="77"/>
        <v>94.024401961313501</v>
      </c>
      <c r="AO284" s="25">
        <v>0</v>
      </c>
      <c r="AP284" s="25">
        <v>0</v>
      </c>
      <c r="AQ284" s="25">
        <v>0</v>
      </c>
    </row>
    <row r="285" spans="1:43" x14ac:dyDescent="0.3">
      <c r="A285" t="str">
        <f>'Calculated Tab Properties'!A285</f>
        <v>TAB_9_283</v>
      </c>
      <c r="B285">
        <f>'Calculated Tab Properties'!B285</f>
        <v>1.1857</v>
      </c>
      <c r="C285">
        <f>'Calculated Tab Properties'!C285</f>
        <v>4.1022248069561913</v>
      </c>
      <c r="D285">
        <f>'Calculated Tab Properties'!D285</f>
        <v>235.04016805245865</v>
      </c>
      <c r="E285">
        <f>'Calculated Tab Properties'!E285</f>
        <v>6.8328953217856929</v>
      </c>
      <c r="F285">
        <f>'Calculated Tab Properties'!F285</f>
        <v>4.1328953349990911</v>
      </c>
      <c r="G285">
        <f>'Calculated Tab Properties'!G285</f>
        <v>2.6999999867866022</v>
      </c>
      <c r="H285">
        <f>'Calculated Tab Properties'!H285</f>
        <v>4.4568436386232095</v>
      </c>
      <c r="I285">
        <f>'Calculated Tab Properties'!I285</f>
        <v>0.15000000381899992</v>
      </c>
      <c r="J285" s="20">
        <f>'Calculated Tab Properties'!J285</f>
        <v>0.4653639456773126</v>
      </c>
      <c r="K285">
        <f>'Calculated Tab Properties'!K285</f>
        <v>14.390040000000003</v>
      </c>
      <c r="L285">
        <f>'Calculated Tab Properties'!L285</f>
        <v>0.53727639354988188</v>
      </c>
      <c r="M285">
        <f>'Calculated Tab Properties'!M285</f>
        <v>0.35099999828225831</v>
      </c>
      <c r="N285">
        <f>'Calculated Tab Properties'!N285</f>
        <v>0.57938967302101729</v>
      </c>
      <c r="O285" s="27">
        <v>0</v>
      </c>
      <c r="P285" s="27">
        <v>0</v>
      </c>
      <c r="Q285">
        <v>0</v>
      </c>
      <c r="R285">
        <f>'Calculated Tab Properties'!R285</f>
        <v>1</v>
      </c>
      <c r="T285" s="1">
        <v>0</v>
      </c>
      <c r="U285" s="1">
        <v>0</v>
      </c>
      <c r="V285">
        <f>T285*'GEOMETRIC INPUTS'!S285</f>
        <v>0</v>
      </c>
      <c r="W285">
        <v>284</v>
      </c>
      <c r="X285">
        <f t="shared" si="65"/>
        <v>0</v>
      </c>
      <c r="Y285">
        <f t="shared" si="66"/>
        <v>0</v>
      </c>
      <c r="Z285" s="27">
        <f t="shared" si="67"/>
        <v>-0.36828963152638677</v>
      </c>
      <c r="AA285" s="27">
        <f t="shared" si="68"/>
        <v>16.225995696379545</v>
      </c>
      <c r="AB285" s="27">
        <f t="shared" si="69"/>
        <v>33.467045463233859</v>
      </c>
      <c r="AC285" s="27">
        <f t="shared" si="70"/>
        <v>-33.467045463233859</v>
      </c>
      <c r="AD285" s="24" t="str">
        <f>'GT Data'!D287</f>
        <v>TKNODE_566</v>
      </c>
      <c r="AE285" s="25">
        <f t="shared" si="71"/>
        <v>-27.428049544681954</v>
      </c>
      <c r="AF285" s="25">
        <f t="shared" si="72"/>
        <v>19.176684546934439</v>
      </c>
      <c r="AG285" s="25">
        <f t="shared" si="73"/>
        <v>-0.36828963152638677</v>
      </c>
      <c r="AH285" s="25">
        <v>0</v>
      </c>
      <c r="AI285" s="25">
        <v>0</v>
      </c>
      <c r="AJ285" s="25">
        <f t="shared" si="74"/>
        <v>0</v>
      </c>
      <c r="AK285" s="24" t="str">
        <f>'GT Data'!N287</f>
        <v>TKNODE_567</v>
      </c>
      <c r="AL285" s="25">
        <f t="shared" si="75"/>
        <v>27.428049544681954</v>
      </c>
      <c r="AM285" s="25">
        <f t="shared" si="76"/>
        <v>-19.176684546934439</v>
      </c>
      <c r="AN285" s="25">
        <f t="shared" si="77"/>
        <v>16.225995696379545</v>
      </c>
      <c r="AO285" s="25">
        <v>0</v>
      </c>
      <c r="AP285" s="25">
        <v>0</v>
      </c>
      <c r="AQ285" s="25">
        <v>0</v>
      </c>
    </row>
    <row r="286" spans="1:43" x14ac:dyDescent="0.3">
      <c r="A286" t="str">
        <f>'Calculated Tab Properties'!A286</f>
        <v>TAB_9_284</v>
      </c>
      <c r="B286">
        <f>'Calculated Tab Properties'!B286</f>
        <v>1.4743999999999999</v>
      </c>
      <c r="C286">
        <f>'Calculated Tab Properties'!C286</f>
        <v>0.87824790902949113</v>
      </c>
      <c r="D286">
        <f>'Calculated Tab Properties'!D286</f>
        <v>50.319898553579307</v>
      </c>
      <c r="E286">
        <f>'Calculated Tab Properties'!E286</f>
        <v>4.685602863618727</v>
      </c>
      <c r="F286">
        <f>'Calculated Tab Properties'!F286</f>
        <v>2.1856028600080237</v>
      </c>
      <c r="G286">
        <f>'Calculated Tab Properties'!G286</f>
        <v>2.5000000036107042</v>
      </c>
      <c r="H286">
        <f>'Calculated Tab Properties'!H286</f>
        <v>2.8535474925939481</v>
      </c>
      <c r="I286">
        <f>'Calculated Tab Properties'!I286</f>
        <v>0.15000000735416691</v>
      </c>
      <c r="J286" s="20">
        <f>'Calculated Tab Properties'!J286</f>
        <v>0.77663325622107093</v>
      </c>
      <c r="K286">
        <f>'Calculated Tab Properties'!K286</f>
        <v>21.563748</v>
      </c>
      <c r="L286">
        <f>'Calculated Tab Properties'!L286</f>
        <v>0.28412837180104311</v>
      </c>
      <c r="M286">
        <f>'Calculated Tab Properties'!M286</f>
        <v>0.32500000046939154</v>
      </c>
      <c r="N286">
        <f>'Calculated Tab Properties'!N286</f>
        <v>0.37096117403721329</v>
      </c>
      <c r="O286" s="27">
        <v>0</v>
      </c>
      <c r="P286" s="27">
        <v>0</v>
      </c>
      <c r="Q286">
        <v>0</v>
      </c>
      <c r="R286">
        <f>'Calculated Tab Properties'!R286</f>
        <v>1</v>
      </c>
      <c r="T286" s="1">
        <v>0</v>
      </c>
      <c r="U286" s="1">
        <v>0</v>
      </c>
      <c r="V286">
        <f>T286*'GEOMETRIC INPUTS'!S286</f>
        <v>0</v>
      </c>
      <c r="W286">
        <v>285</v>
      </c>
      <c r="X286">
        <f t="shared" si="65"/>
        <v>0</v>
      </c>
      <c r="Y286">
        <f t="shared" si="66"/>
        <v>0</v>
      </c>
      <c r="Z286" s="27">
        <f t="shared" si="67"/>
        <v>-1.5237518808589789</v>
      </c>
      <c r="AA286" s="27">
        <f t="shared" si="68"/>
        <v>24.067589427166624</v>
      </c>
      <c r="AB286" s="27">
        <f t="shared" si="69"/>
        <v>24.870753139262156</v>
      </c>
      <c r="AC286" s="27">
        <f t="shared" si="70"/>
        <v>-24.870753139262156</v>
      </c>
      <c r="AD286" s="24" t="str">
        <f>'GT Data'!D288</f>
        <v>TKNODE_568</v>
      </c>
      <c r="AE286" s="25">
        <f t="shared" si="71"/>
        <v>19.141062598794932</v>
      </c>
      <c r="AF286" s="25">
        <f t="shared" si="72"/>
        <v>-15.879990059919189</v>
      </c>
      <c r="AG286" s="25">
        <f t="shared" si="73"/>
        <v>-1.5237518808589789</v>
      </c>
      <c r="AH286" s="25">
        <v>0</v>
      </c>
      <c r="AI286" s="25">
        <v>0</v>
      </c>
      <c r="AJ286" s="25">
        <f t="shared" si="74"/>
        <v>0</v>
      </c>
      <c r="AK286" s="24" t="str">
        <f>'GT Data'!N288</f>
        <v>TKNODE_569</v>
      </c>
      <c r="AL286" s="25">
        <f t="shared" si="75"/>
        <v>-19.141062598794932</v>
      </c>
      <c r="AM286" s="25">
        <f t="shared" si="76"/>
        <v>15.879990059919189</v>
      </c>
      <c r="AN286" s="25">
        <f t="shared" si="77"/>
        <v>24.067589427166624</v>
      </c>
      <c r="AO286" s="25">
        <v>0</v>
      </c>
      <c r="AP286" s="25">
        <v>0</v>
      </c>
      <c r="AQ286" s="25">
        <v>0</v>
      </c>
    </row>
    <row r="287" spans="1:43" x14ac:dyDescent="0.3">
      <c r="A287" t="str">
        <f>'Calculated Tab Properties'!A287</f>
        <v>TAB_9_285</v>
      </c>
      <c r="B287">
        <f>'Calculated Tab Properties'!B287</f>
        <v>2.1634000000000002</v>
      </c>
      <c r="C287">
        <f>'Calculated Tab Properties'!C287</f>
        <v>0.45678777797563397</v>
      </c>
      <c r="D287">
        <f>'Calculated Tab Properties'!D287</f>
        <v>26.172011811162722</v>
      </c>
      <c r="E287">
        <f>'Calculated Tab Properties'!E287</f>
        <v>4.1743594617701447</v>
      </c>
      <c r="F287">
        <f>'Calculated Tab Properties'!F287</f>
        <v>2.2743594593502809</v>
      </c>
      <c r="G287">
        <f>'Calculated Tab Properties'!G287</f>
        <v>1.9000000024198656</v>
      </c>
      <c r="H287">
        <f>'Calculated Tab Properties'!H287</f>
        <v>2.9176873815888222</v>
      </c>
      <c r="I287">
        <f>'Calculated Tab Properties'!I287</f>
        <v>0.15000004209749429</v>
      </c>
      <c r="J287" s="20">
        <f>'Calculated Tab Properties'!J287</f>
        <v>0.75525505752755184</v>
      </c>
      <c r="K287">
        <f>'Calculated Tab Properties'!K287</f>
        <v>22.591164000000003</v>
      </c>
      <c r="L287">
        <f>'Calculated Tab Properties'!L287</f>
        <v>0.29566672971553654</v>
      </c>
      <c r="M287">
        <f>'Calculated Tab Properties'!M287</f>
        <v>0.24700000031458252</v>
      </c>
      <c r="N287">
        <f>'Calculated Tab Properties'!N287</f>
        <v>0.37929935960654693</v>
      </c>
      <c r="O287" s="27">
        <v>0</v>
      </c>
      <c r="P287" s="27">
        <v>0</v>
      </c>
      <c r="Q287">
        <v>0</v>
      </c>
      <c r="R287">
        <f>'Calculated Tab Properties'!R287</f>
        <v>1</v>
      </c>
      <c r="T287" s="1">
        <v>0</v>
      </c>
      <c r="U287" s="1">
        <v>0</v>
      </c>
      <c r="V287">
        <f>T287*'GEOMETRIC INPUTS'!S287</f>
        <v>0</v>
      </c>
      <c r="W287">
        <v>286</v>
      </c>
      <c r="X287">
        <f t="shared" si="65"/>
        <v>0</v>
      </c>
      <c r="Y287">
        <f t="shared" si="66"/>
        <v>0</v>
      </c>
      <c r="Z287" s="27">
        <f t="shared" si="67"/>
        <v>-1.445285760060236</v>
      </c>
      <c r="AA287" s="27">
        <f t="shared" si="68"/>
        <v>24.958415849696905</v>
      </c>
      <c r="AB287" s="27">
        <f t="shared" si="69"/>
        <v>26.913197186930574</v>
      </c>
      <c r="AC287" s="27">
        <f t="shared" si="70"/>
        <v>-26.913197186930574</v>
      </c>
      <c r="AD287" s="24" t="str">
        <f>'GT Data'!D289</f>
        <v>TKNODE_570</v>
      </c>
      <c r="AE287" s="25">
        <f t="shared" si="71"/>
        <v>11.870536652441592</v>
      </c>
      <c r="AF287" s="25">
        <f t="shared" si="72"/>
        <v>-24.153892903746357</v>
      </c>
      <c r="AG287" s="25">
        <f t="shared" si="73"/>
        <v>-1.445285760060236</v>
      </c>
      <c r="AH287" s="25">
        <v>0</v>
      </c>
      <c r="AI287" s="25">
        <v>0</v>
      </c>
      <c r="AJ287" s="25">
        <f t="shared" si="74"/>
        <v>0</v>
      </c>
      <c r="AK287" s="24" t="str">
        <f>'GT Data'!N289</f>
        <v>TKNODE_571</v>
      </c>
      <c r="AL287" s="25">
        <f t="shared" si="75"/>
        <v>-11.870536652441592</v>
      </c>
      <c r="AM287" s="25">
        <f t="shared" si="76"/>
        <v>24.153892903746357</v>
      </c>
      <c r="AN287" s="25">
        <f t="shared" si="77"/>
        <v>24.958415849696905</v>
      </c>
      <c r="AO287" s="25">
        <v>0</v>
      </c>
      <c r="AP287" s="25">
        <v>0</v>
      </c>
      <c r="AQ287" s="25">
        <v>0</v>
      </c>
    </row>
    <row r="288" spans="1:43" x14ac:dyDescent="0.3">
      <c r="A288" t="str">
        <f>'Calculated Tab Properties'!A288</f>
        <v>TAB_9_286</v>
      </c>
      <c r="B288">
        <f>'Calculated Tab Properties'!B288</f>
        <v>2.3306</v>
      </c>
      <c r="C288">
        <f>'Calculated Tab Properties'!C288</f>
        <v>3.1640801001740542</v>
      </c>
      <c r="D288">
        <f>'Calculated Tab Properties'!D288</f>
        <v>181.28843578130406</v>
      </c>
      <c r="E288">
        <f>'Calculated Tab Properties'!E288</f>
        <v>5.8828799801477167</v>
      </c>
      <c r="F288">
        <f>'Calculated Tab Properties'!F288</f>
        <v>2.9828799674084325</v>
      </c>
      <c r="G288">
        <f>'Calculated Tab Properties'!G288</f>
        <v>2.9000000127392842</v>
      </c>
      <c r="H288">
        <f>'Calculated Tab Properties'!H288</f>
        <v>3.4677371973231477</v>
      </c>
      <c r="I288">
        <f>'Calculated Tab Properties'!I288</f>
        <v>0.14999992407944734</v>
      </c>
      <c r="J288" s="20">
        <f>'Calculated Tab Properties'!J288</f>
        <v>0.61473857072787619</v>
      </c>
      <c r="K288">
        <f>'Calculated Tab Properties'!K288</f>
        <v>18.167592000000003</v>
      </c>
      <c r="L288">
        <f>'Calculated Tab Properties'!L288</f>
        <v>0.38777439576309625</v>
      </c>
      <c r="M288">
        <f>'Calculated Tab Properties'!M288</f>
        <v>0.37700000165610698</v>
      </c>
      <c r="N288">
        <f>'Calculated Tab Properties'!N288</f>
        <v>0.45080583565200921</v>
      </c>
      <c r="O288" s="27">
        <v>0</v>
      </c>
      <c r="P288" s="27">
        <v>0</v>
      </c>
      <c r="Q288">
        <v>0</v>
      </c>
      <c r="R288">
        <f>'Calculated Tab Properties'!R288</f>
        <v>1</v>
      </c>
      <c r="T288" s="1">
        <v>0</v>
      </c>
      <c r="U288" s="1">
        <v>0</v>
      </c>
      <c r="V288">
        <f>T288*'GEOMETRIC INPUTS'!S288</f>
        <v>0</v>
      </c>
      <c r="W288">
        <v>287</v>
      </c>
      <c r="X288">
        <f t="shared" si="65"/>
        <v>0</v>
      </c>
      <c r="Y288">
        <f t="shared" si="66"/>
        <v>0</v>
      </c>
      <c r="Z288" s="27">
        <f t="shared" si="67"/>
        <v>-0.90296800958818446</v>
      </c>
      <c r="AA288" s="27">
        <f t="shared" si="68"/>
        <v>20.2861402426594</v>
      </c>
      <c r="AB288" s="27">
        <f t="shared" si="69"/>
        <v>29.37262558377374</v>
      </c>
      <c r="AC288" s="27">
        <f t="shared" si="70"/>
        <v>-29.37262558377374</v>
      </c>
      <c r="AD288" s="24" t="str">
        <f>'GT Data'!D290</f>
        <v>TKNODE_572</v>
      </c>
      <c r="AE288" s="25">
        <f t="shared" si="71"/>
        <v>-0.66045968145015632</v>
      </c>
      <c r="AF288" s="25">
        <f t="shared" si="72"/>
        <v>29.365199244918099</v>
      </c>
      <c r="AG288" s="25">
        <f t="shared" si="73"/>
        <v>-0.90296800958818446</v>
      </c>
      <c r="AH288" s="25">
        <v>0</v>
      </c>
      <c r="AI288" s="25">
        <v>0</v>
      </c>
      <c r="AJ288" s="25">
        <f t="shared" si="74"/>
        <v>0</v>
      </c>
      <c r="AK288" s="24" t="str">
        <f>'GT Data'!N290</f>
        <v>TKNODE_573</v>
      </c>
      <c r="AL288" s="25">
        <f t="shared" si="75"/>
        <v>0.66045968145015632</v>
      </c>
      <c r="AM288" s="25">
        <f t="shared" si="76"/>
        <v>-29.365199244918099</v>
      </c>
      <c r="AN288" s="25">
        <f t="shared" si="77"/>
        <v>20.2861402426594</v>
      </c>
      <c r="AO288" s="25">
        <v>0</v>
      </c>
      <c r="AP288" s="25">
        <v>0</v>
      </c>
      <c r="AQ288" s="25">
        <v>0</v>
      </c>
    </row>
    <row r="289" spans="1:43" x14ac:dyDescent="0.3">
      <c r="A289" t="str">
        <f>'Calculated Tab Properties'!A289</f>
        <v>TAB_9_287</v>
      </c>
      <c r="B289">
        <f>'Calculated Tab Properties'!B289</f>
        <v>2.8845000000000001</v>
      </c>
      <c r="C289">
        <f>'Calculated Tab Properties'!C289</f>
        <v>3.7084921049764041</v>
      </c>
      <c r="D289">
        <f>'Calculated Tab Properties'!D289</f>
        <v>212.48094597273459</v>
      </c>
      <c r="E289">
        <f>'Calculated Tab Properties'!E289</f>
        <v>5.8043015151803283</v>
      </c>
      <c r="F289">
        <f>'Calculated Tab Properties'!F289</f>
        <v>3.3043014962843524</v>
      </c>
      <c r="G289">
        <f>'Calculated Tab Properties'!G289</f>
        <v>2.5000000188959763</v>
      </c>
      <c r="H289">
        <f>'Calculated Tab Properties'!H289</f>
        <v>3.734917273444462</v>
      </c>
      <c r="I289">
        <f>'Calculated Tab Properties'!I289</f>
        <v>0.1499999544936261</v>
      </c>
      <c r="J289" s="20">
        <f>'Calculated Tab Properties'!J289</f>
        <v>0.56508439691892043</v>
      </c>
      <c r="K289">
        <f>'Calculated Tab Properties'!K289</f>
        <v>36.281460000000003</v>
      </c>
      <c r="L289">
        <f>'Calculated Tab Properties'!L289</f>
        <v>0.42955919451696584</v>
      </c>
      <c r="M289">
        <f>'Calculated Tab Properties'!M289</f>
        <v>0.32500000245647692</v>
      </c>
      <c r="N289">
        <f>'Calculated Tab Properties'!N289</f>
        <v>0.48553924554778005</v>
      </c>
      <c r="O289" s="27">
        <v>0</v>
      </c>
      <c r="P289" s="27">
        <v>0</v>
      </c>
      <c r="Q289">
        <v>0</v>
      </c>
      <c r="R289">
        <f>'Calculated Tab Properties'!R289</f>
        <v>1</v>
      </c>
      <c r="T289" s="1">
        <v>0</v>
      </c>
      <c r="U289" s="1">
        <v>0</v>
      </c>
      <c r="V289">
        <f>T289*'GEOMETRIC INPUTS'!S289</f>
        <v>0</v>
      </c>
      <c r="W289">
        <v>288</v>
      </c>
      <c r="X289">
        <f t="shared" si="65"/>
        <v>0</v>
      </c>
      <c r="Y289">
        <f t="shared" si="66"/>
        <v>0</v>
      </c>
      <c r="Z289" s="27">
        <f t="shared" si="67"/>
        <v>-1.555176129142404</v>
      </c>
      <c r="AA289" s="27">
        <f t="shared" si="68"/>
        <v>39.076734571663629</v>
      </c>
      <c r="AB289" s="27">
        <f t="shared" si="69"/>
        <v>62.395635602570025</v>
      </c>
      <c r="AC289" s="27">
        <f t="shared" si="70"/>
        <v>-62.395635602570025</v>
      </c>
      <c r="AD289" s="24" t="str">
        <f>'GT Data'!D291</f>
        <v>TKNODE_574</v>
      </c>
      <c r="AE289" s="25">
        <f t="shared" si="71"/>
        <v>-33.50764833525173</v>
      </c>
      <c r="AF289" s="25">
        <f t="shared" si="72"/>
        <v>52.635091386733677</v>
      </c>
      <c r="AG289" s="25">
        <f t="shared" si="73"/>
        <v>-1.555176129142404</v>
      </c>
      <c r="AH289" s="25">
        <v>0</v>
      </c>
      <c r="AI289" s="25">
        <v>0</v>
      </c>
      <c r="AJ289" s="25">
        <f t="shared" si="74"/>
        <v>0</v>
      </c>
      <c r="AK289" s="24" t="str">
        <f>'GT Data'!N291</f>
        <v>TKNODE_575</v>
      </c>
      <c r="AL289" s="25">
        <f t="shared" si="75"/>
        <v>33.50764833525173</v>
      </c>
      <c r="AM289" s="25">
        <f t="shared" si="76"/>
        <v>-52.635091386733677</v>
      </c>
      <c r="AN289" s="25">
        <f t="shared" si="77"/>
        <v>39.076734571663629</v>
      </c>
      <c r="AO289" s="25">
        <v>0</v>
      </c>
      <c r="AP289" s="25">
        <v>0</v>
      </c>
      <c r="AQ289" s="25">
        <v>0</v>
      </c>
    </row>
    <row r="290" spans="1:43" x14ac:dyDescent="0.3">
      <c r="A290" t="str">
        <f>'Calculated Tab Properties'!A290</f>
        <v>TAB_9_288</v>
      </c>
      <c r="B290">
        <f>'Calculated Tab Properties'!B290</f>
        <v>2.9218000000000002</v>
      </c>
      <c r="C290">
        <f>'Calculated Tab Properties'!C290</f>
        <v>4.1603889355860737</v>
      </c>
      <c r="D290">
        <f>'Calculated Tab Properties'!D290</f>
        <v>238.37272714200694</v>
      </c>
      <c r="E290">
        <f>'Calculated Tab Properties'!E290</f>
        <v>4.1996360878436052</v>
      </c>
      <c r="F290">
        <f>'Calculated Tab Properties'!F290</f>
        <v>2.2996360921767711</v>
      </c>
      <c r="G290">
        <f>'Calculated Tab Properties'!G290</f>
        <v>1.8999999956668341</v>
      </c>
      <c r="H290">
        <f>'Calculated Tab Properties'!H290</f>
        <v>2.9361308071831194</v>
      </c>
      <c r="I290">
        <f>'Calculated Tab Properties'!I290</f>
        <v>0.14999999397416591</v>
      </c>
      <c r="J290" s="20">
        <f>'Calculated Tab Properties'!J290</f>
        <v>0.74935757213548526</v>
      </c>
      <c r="K290">
        <f>'Calculated Tab Properties'!K290</f>
        <v>25.34796</v>
      </c>
      <c r="L290">
        <f>'Calculated Tab Properties'!L290</f>
        <v>0.29895269198298025</v>
      </c>
      <c r="M290">
        <f>'Calculated Tab Properties'!M290</f>
        <v>0.24699999943668843</v>
      </c>
      <c r="N290">
        <f>'Calculated Tab Properties'!N290</f>
        <v>0.38169700493380554</v>
      </c>
      <c r="O290" s="27">
        <v>0</v>
      </c>
      <c r="P290" s="27">
        <v>0</v>
      </c>
      <c r="Q290">
        <v>0</v>
      </c>
      <c r="R290">
        <f>'Calculated Tab Properties'!R290</f>
        <v>1</v>
      </c>
      <c r="T290" s="1">
        <v>0</v>
      </c>
      <c r="U290" s="1">
        <v>0</v>
      </c>
      <c r="V290">
        <f>T290*'GEOMETRIC INPUTS'!S290</f>
        <v>0</v>
      </c>
      <c r="W290">
        <v>289</v>
      </c>
      <c r="X290">
        <f t="shared" si="65"/>
        <v>0</v>
      </c>
      <c r="Y290">
        <f t="shared" si="66"/>
        <v>0</v>
      </c>
      <c r="Z290" s="27">
        <f t="shared" si="67"/>
        <v>-1.6059508974407277</v>
      </c>
      <c r="AA290" s="27">
        <f t="shared" si="68"/>
        <v>27.881560593794202</v>
      </c>
      <c r="AB290" s="27">
        <f t="shared" si="69"/>
        <v>30.377625235249386</v>
      </c>
      <c r="AC290" s="27">
        <f t="shared" si="70"/>
        <v>-30.377625235249386</v>
      </c>
      <c r="AD290" s="24" t="str">
        <f>'GT Data'!D292</f>
        <v>TKNODE_576</v>
      </c>
      <c r="AE290" s="25">
        <f t="shared" si="71"/>
        <v>-25.86586195368816</v>
      </c>
      <c r="AF290" s="25">
        <f t="shared" si="72"/>
        <v>15.929761464818224</v>
      </c>
      <c r="AG290" s="25">
        <f t="shared" si="73"/>
        <v>-1.6059508974407277</v>
      </c>
      <c r="AH290" s="25">
        <v>0</v>
      </c>
      <c r="AI290" s="25">
        <v>0</v>
      </c>
      <c r="AJ290" s="25">
        <f t="shared" si="74"/>
        <v>0</v>
      </c>
      <c r="AK290" s="24" t="str">
        <f>'GT Data'!N292</f>
        <v>TKNODE_577</v>
      </c>
      <c r="AL290" s="25">
        <f t="shared" si="75"/>
        <v>25.86586195368816</v>
      </c>
      <c r="AM290" s="25">
        <f t="shared" si="76"/>
        <v>-15.929761464818224</v>
      </c>
      <c r="AN290" s="25">
        <f t="shared" si="77"/>
        <v>27.881560593794202</v>
      </c>
      <c r="AO290" s="25">
        <v>0</v>
      </c>
      <c r="AP290" s="25">
        <v>0</v>
      </c>
      <c r="AQ290" s="25">
        <v>0</v>
      </c>
    </row>
    <row r="291" spans="1:43" x14ac:dyDescent="0.3">
      <c r="A291" t="str">
        <f>'Calculated Tab Properties'!A291</f>
        <v>TAB_9_289</v>
      </c>
      <c r="B291">
        <f>'Calculated Tab Properties'!B291</f>
        <v>4.9298999999999999</v>
      </c>
      <c r="C291">
        <f>'Calculated Tab Properties'!C291</f>
        <v>4.9616241187426384</v>
      </c>
      <c r="D291">
        <f>'Calculated Tab Properties'!D291</f>
        <v>284.2801215342696</v>
      </c>
      <c r="E291">
        <f>'Calculated Tab Properties'!E291</f>
        <v>5.2856652242296018</v>
      </c>
      <c r="F291">
        <f>'Calculated Tab Properties'!F291</f>
        <v>2.5856652103703723</v>
      </c>
      <c r="G291">
        <f>'Calculated Tab Properties'!G291</f>
        <v>2.7000000138592295</v>
      </c>
      <c r="H291">
        <f>'Calculated Tab Properties'!H291</f>
        <v>3.1515446204274506</v>
      </c>
      <c r="I291">
        <f>'Calculated Tab Properties'!I291</f>
        <v>0.14999998990466684</v>
      </c>
      <c r="J291" s="20">
        <f>'Calculated Tab Properties'!J291</f>
        <v>0.6875030673464686</v>
      </c>
      <c r="K291">
        <f>'Calculated Tab Properties'!K291</f>
        <v>22.522344000000004</v>
      </c>
      <c r="L291">
        <f>'Calculated Tab Properties'!L291</f>
        <v>0.33613647734814839</v>
      </c>
      <c r="M291">
        <f>'Calculated Tab Properties'!M291</f>
        <v>0.35100000180169982</v>
      </c>
      <c r="N291">
        <f>'Calculated Tab Properties'!N291</f>
        <v>0.40970080065556858</v>
      </c>
      <c r="O291" s="27">
        <v>0</v>
      </c>
      <c r="P291" s="27">
        <v>0</v>
      </c>
      <c r="Q291">
        <v>0</v>
      </c>
      <c r="R291">
        <f>'Calculated Tab Properties'!R291</f>
        <v>1</v>
      </c>
      <c r="T291" s="1">
        <v>0</v>
      </c>
      <c r="U291" s="1">
        <v>0</v>
      </c>
      <c r="V291">
        <f>T291*'GEOMETRIC INPUTS'!S291</f>
        <v>0</v>
      </c>
      <c r="W291">
        <v>290</v>
      </c>
      <c r="X291">
        <f t="shared" si="65"/>
        <v>0</v>
      </c>
      <c r="Y291">
        <f t="shared" si="66"/>
        <v>0</v>
      </c>
      <c r="Z291" s="27">
        <f t="shared" si="67"/>
        <v>-1.3217616751306724</v>
      </c>
      <c r="AA291" s="27">
        <f t="shared" si="68"/>
        <v>24.940942954936094</v>
      </c>
      <c r="AB291" s="27">
        <f t="shared" si="69"/>
        <v>30.872238094957236</v>
      </c>
      <c r="AC291" s="27">
        <f t="shared" si="70"/>
        <v>-30.872238094957236</v>
      </c>
      <c r="AD291" s="24" t="str">
        <f>'GT Data'!D293</f>
        <v>TKNODE_578</v>
      </c>
      <c r="AE291" s="25">
        <f t="shared" si="71"/>
        <v>-29.918328173434034</v>
      </c>
      <c r="AF291" s="25">
        <f t="shared" si="72"/>
        <v>-7.6150327838054848</v>
      </c>
      <c r="AG291" s="25">
        <f t="shared" si="73"/>
        <v>-1.3217616751306724</v>
      </c>
      <c r="AH291" s="25">
        <v>0</v>
      </c>
      <c r="AI291" s="25">
        <v>0</v>
      </c>
      <c r="AJ291" s="25">
        <f t="shared" si="74"/>
        <v>0</v>
      </c>
      <c r="AK291" s="24" t="str">
        <f>'GT Data'!N293</f>
        <v>TKNODE_579</v>
      </c>
      <c r="AL291" s="25">
        <f t="shared" si="75"/>
        <v>29.918328173434034</v>
      </c>
      <c r="AM291" s="25">
        <f t="shared" si="76"/>
        <v>7.6150327838054848</v>
      </c>
      <c r="AN291" s="25">
        <f t="shared" si="77"/>
        <v>24.940942954936094</v>
      </c>
      <c r="AO291" s="25">
        <v>0</v>
      </c>
      <c r="AP291" s="25">
        <v>0</v>
      </c>
      <c r="AQ291" s="25">
        <v>0</v>
      </c>
    </row>
    <row r="292" spans="1:43" x14ac:dyDescent="0.3">
      <c r="A292" t="str">
        <f>'Calculated Tab Properties'!A292</f>
        <v>TAB_9_290</v>
      </c>
      <c r="B292">
        <f>'Calculated Tab Properties'!B292</f>
        <v>4.6811999999999996</v>
      </c>
      <c r="C292">
        <f>'Calculated Tab Properties'!C292</f>
        <v>4.6365475626991941</v>
      </c>
      <c r="D292">
        <f>'Calculated Tab Properties'!D292</f>
        <v>265.65460685433226</v>
      </c>
      <c r="E292">
        <f>'Calculated Tab Properties'!E292</f>
        <v>6.7627552950332452</v>
      </c>
      <c r="F292">
        <f>'Calculated Tab Properties'!F292</f>
        <v>4.2627553346368767</v>
      </c>
      <c r="G292">
        <f>'Calculated Tab Properties'!G292</f>
        <v>2.4999999603963712</v>
      </c>
      <c r="H292">
        <f>'Calculated Tab Properties'!H292</f>
        <v>4.5732653873987292</v>
      </c>
      <c r="I292">
        <f>'Calculated Tab Properties'!I292</f>
        <v>0.149999986591766</v>
      </c>
      <c r="J292" s="20">
        <f>'Calculated Tab Properties'!J292</f>
        <v>0.45262119163621956</v>
      </c>
      <c r="K292">
        <f>'Calculated Tab Properties'!K292</f>
        <v>124.40214</v>
      </c>
      <c r="L292">
        <f>'Calculated Tab Properties'!L292</f>
        <v>0.55415819350279394</v>
      </c>
      <c r="M292">
        <f>'Calculated Tab Properties'!M292</f>
        <v>0.32499999485152825</v>
      </c>
      <c r="N292">
        <f>'Calculated Tab Properties'!N292</f>
        <v>0.5945245003618348</v>
      </c>
      <c r="O292" s="27">
        <v>0</v>
      </c>
      <c r="P292" s="27">
        <v>0</v>
      </c>
      <c r="Q292">
        <v>0</v>
      </c>
      <c r="R292">
        <f>'Calculated Tab Properties'!R292</f>
        <v>1</v>
      </c>
      <c r="T292" s="1">
        <v>0</v>
      </c>
      <c r="U292" s="1">
        <v>0</v>
      </c>
      <c r="V292">
        <f>T292*'GEOMETRIC INPUTS'!S292</f>
        <v>0</v>
      </c>
      <c r="W292">
        <v>291</v>
      </c>
      <c r="X292">
        <f t="shared" si="65"/>
        <v>0</v>
      </c>
      <c r="Y292">
        <f t="shared" si="66"/>
        <v>0</v>
      </c>
      <c r="Z292" s="27">
        <f t="shared" si="67"/>
        <v>-4.1957484108916159</v>
      </c>
      <c r="AA292" s="27">
        <f t="shared" si="68"/>
        <v>130.07157109960778</v>
      </c>
      <c r="AB292" s="27">
        <f t="shared" si="69"/>
        <v>268.69883976339503</v>
      </c>
      <c r="AC292" s="27">
        <f t="shared" si="70"/>
        <v>-268.69883976339503</v>
      </c>
      <c r="AD292" s="24" t="str">
        <f>'GT Data'!D294</f>
        <v>TKNODE_580</v>
      </c>
      <c r="AE292" s="25">
        <f t="shared" si="71"/>
        <v>-267.92644289962567</v>
      </c>
      <c r="AF292" s="25">
        <f t="shared" si="72"/>
        <v>20.358970635772799</v>
      </c>
      <c r="AG292" s="25">
        <f t="shared" si="73"/>
        <v>-4.1957484108916159</v>
      </c>
      <c r="AH292" s="25">
        <v>0</v>
      </c>
      <c r="AI292" s="25">
        <v>0</v>
      </c>
      <c r="AJ292" s="25">
        <f t="shared" si="74"/>
        <v>0</v>
      </c>
      <c r="AK292" s="24" t="str">
        <f>'GT Data'!N294</f>
        <v>TKNODE_581</v>
      </c>
      <c r="AL292" s="25">
        <f t="shared" si="75"/>
        <v>267.92644289962567</v>
      </c>
      <c r="AM292" s="25">
        <f t="shared" si="76"/>
        <v>-20.358970635772799</v>
      </c>
      <c r="AN292" s="25">
        <f t="shared" si="77"/>
        <v>130.07157109960778</v>
      </c>
      <c r="AO292" s="25">
        <v>0</v>
      </c>
      <c r="AP292" s="25">
        <v>0</v>
      </c>
      <c r="AQ292" s="25">
        <v>0</v>
      </c>
    </row>
    <row r="293" spans="1:43" x14ac:dyDescent="0.3">
      <c r="A293" t="str">
        <f>'Calculated Tab Properties'!A293</f>
        <v>TAB_9_291</v>
      </c>
      <c r="B293">
        <f>'Calculated Tab Properties'!B293</f>
        <v>2.1387999999999998</v>
      </c>
      <c r="C293">
        <f>'Calculated Tab Properties'!C293</f>
        <v>4.9018438001325411</v>
      </c>
      <c r="D293">
        <f>'Calculated Tab Properties'!D293</f>
        <v>280.85496157996363</v>
      </c>
      <c r="E293">
        <f>'Calculated Tab Properties'!E293</f>
        <v>4.8542731605611662</v>
      </c>
      <c r="F293">
        <f>'Calculated Tab Properties'!F293</f>
        <v>3.3542731278583515</v>
      </c>
      <c r="G293">
        <f>'Calculated Tab Properties'!G293</f>
        <v>1.5000000327028165</v>
      </c>
      <c r="H293">
        <f>'Calculated Tab Properties'!H293</f>
        <v>3.7772167695488075</v>
      </c>
      <c r="I293">
        <f>'Calculated Tab Properties'!I293</f>
        <v>0.15000003690486211</v>
      </c>
      <c r="J293" s="20">
        <f>'Calculated Tab Properties'!J293</f>
        <v>0.55799972737329828</v>
      </c>
      <c r="K293">
        <f>'Calculated Tab Properties'!K293</f>
        <v>17.978892000000002</v>
      </c>
      <c r="L293">
        <f>'Calculated Tab Properties'!L293</f>
        <v>0.43605550662158571</v>
      </c>
      <c r="M293">
        <f>'Calculated Tab Properties'!M293</f>
        <v>0.19500000425136615</v>
      </c>
      <c r="N293">
        <f>'Calculated Tab Properties'!N293</f>
        <v>0.49103818004134497</v>
      </c>
      <c r="O293" s="27">
        <v>0</v>
      </c>
      <c r="P293" s="27">
        <v>0</v>
      </c>
      <c r="Q293">
        <v>0</v>
      </c>
      <c r="R293">
        <f>'Calculated Tab Properties'!R293</f>
        <v>1</v>
      </c>
      <c r="T293" s="1">
        <v>0</v>
      </c>
      <c r="U293" s="1">
        <v>0</v>
      </c>
      <c r="V293">
        <f>T293*'GEOMETRIC INPUTS'!S293</f>
        <v>0</v>
      </c>
      <c r="W293">
        <v>292</v>
      </c>
      <c r="X293">
        <f t="shared" si="65"/>
        <v>0</v>
      </c>
      <c r="Y293">
        <f t="shared" si="66"/>
        <v>0</v>
      </c>
      <c r="Z293" s="27">
        <f t="shared" si="67"/>
        <v>-0.62957301189607695</v>
      </c>
      <c r="AA293" s="27">
        <f t="shared" si="68"/>
        <v>19.730558702810374</v>
      </c>
      <c r="AB293" s="27">
        <f t="shared" si="69"/>
        <v>32.397760135555998</v>
      </c>
      <c r="AC293" s="27">
        <f t="shared" si="70"/>
        <v>-32.397760135555998</v>
      </c>
      <c r="AD293" s="24" t="str">
        <f>'GT Data'!D295</f>
        <v>TKNODE_582</v>
      </c>
      <c r="AE293" s="25">
        <f t="shared" si="71"/>
        <v>-31.81806867596643</v>
      </c>
      <c r="AF293" s="25">
        <f t="shared" si="72"/>
        <v>-6.1012595037832238</v>
      </c>
      <c r="AG293" s="25">
        <f t="shared" si="73"/>
        <v>-0.62957301189607695</v>
      </c>
      <c r="AH293" s="25">
        <v>0</v>
      </c>
      <c r="AI293" s="25">
        <v>0</v>
      </c>
      <c r="AJ293" s="25">
        <f t="shared" si="74"/>
        <v>0</v>
      </c>
      <c r="AK293" s="24" t="str">
        <f>'GT Data'!N295</f>
        <v>TKNODE_583</v>
      </c>
      <c r="AL293" s="25">
        <f t="shared" si="75"/>
        <v>31.81806867596643</v>
      </c>
      <c r="AM293" s="25">
        <f t="shared" si="76"/>
        <v>6.1012595037832238</v>
      </c>
      <c r="AN293" s="25">
        <f t="shared" si="77"/>
        <v>19.730558702810374</v>
      </c>
      <c r="AO293" s="25">
        <v>0</v>
      </c>
      <c r="AP293" s="25">
        <v>0</v>
      </c>
      <c r="AQ293" s="25">
        <v>0</v>
      </c>
    </row>
    <row r="294" spans="1:43" x14ac:dyDescent="0.3">
      <c r="A294" t="str">
        <f>'Calculated Tab Properties'!A294</f>
        <v>TAB_9_292</v>
      </c>
      <c r="B294">
        <f>'Calculated Tab Properties'!B294</f>
        <v>2.5</v>
      </c>
      <c r="C294">
        <f>'Calculated Tab Properties'!C294</f>
        <v>5.2043164463130971</v>
      </c>
      <c r="D294">
        <f>'Calculated Tab Properties'!D294</f>
        <v>298.18536762426334</v>
      </c>
      <c r="E294">
        <f>'Calculated Tab Properties'!E294</f>
        <v>4.6475116548340401</v>
      </c>
      <c r="F294">
        <f>'Calculated Tab Properties'!F294</f>
        <v>3.1475117143155558</v>
      </c>
      <c r="G294">
        <f>'Calculated Tab Properties'!G294</f>
        <v>1.4999999405184845</v>
      </c>
      <c r="H294">
        <f>'Calculated Tab Properties'!H294</f>
        <v>3.6034814233734416</v>
      </c>
      <c r="I294">
        <f>'Calculated Tab Properties'!I294</f>
        <v>0.14999996162132775</v>
      </c>
      <c r="J294" s="20">
        <f>'Calculated Tab Properties'!J294</f>
        <v>0.5883855880694997</v>
      </c>
      <c r="K294">
        <f>'Calculated Tab Properties'!K294</f>
        <v>26.495256000000001</v>
      </c>
      <c r="L294">
        <f>'Calculated Tab Properties'!L294</f>
        <v>0.40917652286102224</v>
      </c>
      <c r="M294">
        <f>'Calculated Tab Properties'!M294</f>
        <v>0.194999992267403</v>
      </c>
      <c r="N294">
        <f>'Calculated Tab Properties'!N294</f>
        <v>0.46845258503854742</v>
      </c>
      <c r="O294" s="27">
        <v>0</v>
      </c>
      <c r="P294" s="27">
        <v>0</v>
      </c>
      <c r="Q294">
        <v>0</v>
      </c>
      <c r="R294">
        <f>'Calculated Tab Properties'!R294</f>
        <v>1</v>
      </c>
      <c r="T294" s="1">
        <v>0</v>
      </c>
      <c r="U294" s="1">
        <v>0</v>
      </c>
      <c r="V294">
        <f>T294*'GEOMETRIC INPUTS'!S294</f>
        <v>0</v>
      </c>
      <c r="W294">
        <v>293</v>
      </c>
      <c r="X294">
        <f t="shared" si="65"/>
        <v>0</v>
      </c>
      <c r="Y294">
        <f t="shared" si="66"/>
        <v>0</v>
      </c>
      <c r="Z294" s="27">
        <f t="shared" si="67"/>
        <v>-1.1045529731540258</v>
      </c>
      <c r="AA294" s="27">
        <f t="shared" si="68"/>
        <v>28.672438073320997</v>
      </c>
      <c r="AB294" s="27">
        <f t="shared" si="69"/>
        <v>43.675085153277799</v>
      </c>
      <c r="AC294" s="27">
        <f t="shared" si="70"/>
        <v>-43.675085153277799</v>
      </c>
      <c r="AD294" s="24" t="str">
        <f>'GT Data'!D296</f>
        <v>TKNODE_584</v>
      </c>
      <c r="AE294" s="25">
        <f t="shared" si="71"/>
        <v>-38.496272834140619</v>
      </c>
      <c r="AF294" s="25">
        <f t="shared" si="72"/>
        <v>-20.628864268918779</v>
      </c>
      <c r="AG294" s="25">
        <f t="shared" si="73"/>
        <v>-1.1045529731540258</v>
      </c>
      <c r="AH294" s="25">
        <v>0</v>
      </c>
      <c r="AI294" s="25">
        <v>0</v>
      </c>
      <c r="AJ294" s="25">
        <f t="shared" si="74"/>
        <v>0</v>
      </c>
      <c r="AK294" s="24" t="str">
        <f>'GT Data'!N296</f>
        <v>TKNODE_585</v>
      </c>
      <c r="AL294" s="25">
        <f t="shared" si="75"/>
        <v>38.496272834140619</v>
      </c>
      <c r="AM294" s="25">
        <f t="shared" si="76"/>
        <v>20.628864268918779</v>
      </c>
      <c r="AN294" s="25">
        <f t="shared" si="77"/>
        <v>28.672438073320997</v>
      </c>
      <c r="AO294" s="25">
        <v>0</v>
      </c>
      <c r="AP294" s="25">
        <v>0</v>
      </c>
      <c r="AQ294" s="25">
        <v>0</v>
      </c>
    </row>
    <row r="295" spans="1:43" x14ac:dyDescent="0.3">
      <c r="A295" t="str">
        <f>'Calculated Tab Properties'!A295</f>
        <v>TAB_10_293</v>
      </c>
      <c r="B295">
        <f>'Calculated Tab Properties'!B295</f>
        <v>1.3753</v>
      </c>
      <c r="C295">
        <f>'Calculated Tab Properties'!C295</f>
        <v>1.5707962594880023</v>
      </c>
      <c r="D295">
        <f>'Calculated Tab Properties'!D295</f>
        <v>89.999996143599034</v>
      </c>
      <c r="E295">
        <f>'Calculated Tab Properties'!E295</f>
        <v>4.4571957000000104</v>
      </c>
      <c r="F295">
        <f>'Calculated Tab Properties'!F295</f>
        <v>2.1571957000000093</v>
      </c>
      <c r="G295">
        <f>'Calculated Tab Properties'!G295</f>
        <v>2.3000000000000029</v>
      </c>
      <c r="H295">
        <f>'Calculated Tab Properties'!H295</f>
        <v>2.8335198213703219</v>
      </c>
      <c r="I295">
        <f>'Calculated Tab Properties'!I295</f>
        <v>0.1500000000000328</v>
      </c>
      <c r="J295" s="20">
        <f>'Calculated Tab Properties'!J295</f>
        <v>-0.78360247064758026</v>
      </c>
      <c r="K295">
        <f>'Calculated Tab Properties'!K295</f>
        <v>289.192296</v>
      </c>
      <c r="L295">
        <f>'Calculated Tab Properties'!L295</f>
        <v>0.28043544100000123</v>
      </c>
      <c r="M295">
        <f>'Calculated Tab Properties'!M295</f>
        <v>0.29900000000000038</v>
      </c>
      <c r="N295">
        <f>'Calculated Tab Properties'!N295</f>
        <v>0.36835757677814185</v>
      </c>
      <c r="O295" s="27">
        <v>0</v>
      </c>
      <c r="P295" s="27">
        <v>0</v>
      </c>
      <c r="Q295">
        <v>0</v>
      </c>
      <c r="R295">
        <f>'Calculated Tab Properties'!R295</f>
        <v>1</v>
      </c>
      <c r="T295" s="1">
        <v>0</v>
      </c>
      <c r="U295" s="1">
        <v>0</v>
      </c>
      <c r="V295">
        <f>T295*'GEOMETRIC INPUTS'!S295</f>
        <v>0</v>
      </c>
      <c r="W295">
        <v>294</v>
      </c>
      <c r="X295">
        <f t="shared" si="65"/>
        <v>0</v>
      </c>
      <c r="Y295">
        <f t="shared" si="66"/>
        <v>0</v>
      </c>
      <c r="Z295" s="27">
        <f t="shared" si="67"/>
        <v>-20.128084501690271</v>
      </c>
      <c r="AA295" s="27">
        <f t="shared" si="68"/>
        <v>310.26817351946841</v>
      </c>
      <c r="AB295" s="27">
        <f t="shared" si="69"/>
        <v>-310.2754232513085</v>
      </c>
      <c r="AC295" s="27">
        <f t="shared" si="70"/>
        <v>310.2754232513085</v>
      </c>
      <c r="AD295" s="24" t="str">
        <f>'GT Data'!D297</f>
        <v>TKNODE_586</v>
      </c>
      <c r="AE295" s="25">
        <f t="shared" si="71"/>
        <v>-310.27542325130781</v>
      </c>
      <c r="AF295" s="25">
        <f t="shared" si="72"/>
        <v>2.0883675129542349E-5</v>
      </c>
      <c r="AG295" s="25">
        <f t="shared" si="73"/>
        <v>-20.128084501690271</v>
      </c>
      <c r="AH295" s="25">
        <v>0</v>
      </c>
      <c r="AI295" s="25">
        <v>0</v>
      </c>
      <c r="AJ295" s="25">
        <f t="shared" si="74"/>
        <v>0</v>
      </c>
      <c r="AK295" s="24" t="str">
        <f>'GT Data'!N297</f>
        <v>TKNODE_587</v>
      </c>
      <c r="AL295" s="25">
        <f t="shared" si="75"/>
        <v>310.27542325130781</v>
      </c>
      <c r="AM295" s="25">
        <f t="shared" si="76"/>
        <v>-2.0883675129542349E-5</v>
      </c>
      <c r="AN295" s="25">
        <f t="shared" si="77"/>
        <v>310.26817351946841</v>
      </c>
      <c r="AO295" s="25">
        <v>0</v>
      </c>
      <c r="AP295" s="25">
        <v>0</v>
      </c>
      <c r="AQ295" s="25">
        <v>0</v>
      </c>
    </row>
    <row r="296" spans="1:43" x14ac:dyDescent="0.3">
      <c r="A296" t="str">
        <f>'Calculated Tab Properties'!A296</f>
        <v>TAB_10_294</v>
      </c>
      <c r="B296">
        <f>'Calculated Tab Properties'!B296</f>
        <v>5.7735000000000003</v>
      </c>
      <c r="C296">
        <f>'Calculated Tab Properties'!C296</f>
        <v>1.7697426901639675</v>
      </c>
      <c r="D296">
        <f>'Calculated Tab Properties'!D296</f>
        <v>101.39878697052384</v>
      </c>
      <c r="E296">
        <f>'Calculated Tab Properties'!E296</f>
        <v>7.4873151018661561</v>
      </c>
      <c r="F296">
        <f>'Calculated Tab Properties'!F296</f>
        <v>3.9873150700240942</v>
      </c>
      <c r="G296">
        <f>'Calculated Tab Properties'!G296</f>
        <v>3.5000000318420632</v>
      </c>
      <c r="H296">
        <f>'Calculated Tab Properties'!H296</f>
        <v>2.6656455224951419</v>
      </c>
      <c r="I296">
        <f>'Calculated Tab Properties'!I296</f>
        <v>0.14999999858646637</v>
      </c>
      <c r="J296" s="20">
        <f>'Calculated Tab Properties'!J296</f>
        <v>0.84849655309417338</v>
      </c>
      <c r="K296">
        <f>'Calculated Tab Properties'!K296</f>
        <v>61.271112000000002</v>
      </c>
      <c r="L296">
        <f>'Calculated Tab Properties'!L296</f>
        <v>0.51835095910313223</v>
      </c>
      <c r="M296">
        <f>'Calculated Tab Properties'!M296</f>
        <v>0.45500000413946823</v>
      </c>
      <c r="N296">
        <f>'Calculated Tab Properties'!N296</f>
        <v>0.34653391792436844</v>
      </c>
      <c r="O296" s="27">
        <v>0</v>
      </c>
      <c r="P296" s="27">
        <v>0</v>
      </c>
      <c r="Q296">
        <v>0</v>
      </c>
      <c r="R296">
        <f>'Calculated Tab Properties'!R296</f>
        <v>1</v>
      </c>
      <c r="T296" s="1">
        <v>0</v>
      </c>
      <c r="U296" s="1">
        <v>0</v>
      </c>
      <c r="V296">
        <f>T296*'GEOMETRIC INPUTS'!S296</f>
        <v>0</v>
      </c>
      <c r="W296">
        <v>295</v>
      </c>
      <c r="X296">
        <f t="shared" si="65"/>
        <v>0</v>
      </c>
      <c r="Y296">
        <f t="shared" si="66"/>
        <v>0</v>
      </c>
      <c r="Z296" s="27">
        <f t="shared" si="67"/>
        <v>-2.2454965999033973</v>
      </c>
      <c r="AA296" s="27">
        <f t="shared" si="68"/>
        <v>64.836493481070363</v>
      </c>
      <c r="AB296" s="27">
        <f t="shared" si="69"/>
        <v>57.435698746824315</v>
      </c>
      <c r="AC296" s="27">
        <f t="shared" si="70"/>
        <v>-57.435698746824315</v>
      </c>
      <c r="AD296" s="24" t="str">
        <f>'GT Data'!D298</f>
        <v>TKNODE_588</v>
      </c>
      <c r="AE296" s="25">
        <f t="shared" si="71"/>
        <v>56.302800212847153</v>
      </c>
      <c r="AF296" s="25">
        <f t="shared" si="72"/>
        <v>11.351395452902462</v>
      </c>
      <c r="AG296" s="25">
        <f t="shared" si="73"/>
        <v>-2.2454965999033973</v>
      </c>
      <c r="AH296" s="25">
        <v>0</v>
      </c>
      <c r="AI296" s="25">
        <v>0</v>
      </c>
      <c r="AJ296" s="25">
        <f t="shared" si="74"/>
        <v>0</v>
      </c>
      <c r="AK296" s="24" t="str">
        <f>'GT Data'!N298</f>
        <v>TKNODE_589</v>
      </c>
      <c r="AL296" s="25">
        <f t="shared" si="75"/>
        <v>-56.302800212847153</v>
      </c>
      <c r="AM296" s="25">
        <f t="shared" si="76"/>
        <v>-11.351395452902462</v>
      </c>
      <c r="AN296" s="25">
        <f t="shared" si="77"/>
        <v>64.836493481070363</v>
      </c>
      <c r="AO296" s="25">
        <v>0</v>
      </c>
      <c r="AP296" s="25">
        <v>0</v>
      </c>
      <c r="AQ296" s="25">
        <v>0</v>
      </c>
    </row>
    <row r="297" spans="1:43" x14ac:dyDescent="0.3">
      <c r="A297" t="str">
        <f>'Calculated Tab Properties'!A297</f>
        <v>TAB_10_295</v>
      </c>
      <c r="B297">
        <f>'Calculated Tab Properties'!B297</f>
        <v>4.7896999999999998</v>
      </c>
      <c r="C297">
        <f>'Calculated Tab Properties'!C297</f>
        <v>3.1415928844375896</v>
      </c>
      <c r="D297">
        <f>'Calculated Tab Properties'!D297</f>
        <v>180.00001322660444</v>
      </c>
      <c r="E297">
        <f>'Calculated Tab Properties'!E297</f>
        <v>5.1749876000001382</v>
      </c>
      <c r="F297">
        <f>'Calculated Tab Properties'!F297</f>
        <v>2.6749876000000667</v>
      </c>
      <c r="G297">
        <f>'Calculated Tab Properties'!G297</f>
        <v>2.5000000000000724</v>
      </c>
      <c r="H297">
        <f>'Calculated Tab Properties'!H297</f>
        <v>3.2211119788287581</v>
      </c>
      <c r="I297">
        <f>'Calculated Tab Properties'!I297</f>
        <v>0.14999999999999991</v>
      </c>
      <c r="J297" s="20">
        <f>'Calculated Tab Properties'!J297</f>
        <v>-0.6698948855916006</v>
      </c>
      <c r="K297">
        <f>'Calculated Tab Properties'!K297</f>
        <v>85.963728000000003</v>
      </c>
      <c r="L297">
        <f>'Calculated Tab Properties'!L297</f>
        <v>0.34774838800000868</v>
      </c>
      <c r="M297">
        <f>'Calculated Tab Properties'!M297</f>
        <v>0.32500000000000945</v>
      </c>
      <c r="N297">
        <f>'Calculated Tab Properties'!N297</f>
        <v>0.41874455724773857</v>
      </c>
      <c r="O297" s="27">
        <v>0</v>
      </c>
      <c r="P297" s="27">
        <v>0</v>
      </c>
      <c r="Q297">
        <v>0</v>
      </c>
      <c r="R297">
        <f>'Calculated Tab Properties'!R297</f>
        <v>1</v>
      </c>
      <c r="T297" s="1">
        <v>0</v>
      </c>
      <c r="U297" s="1">
        <v>0</v>
      </c>
      <c r="V297">
        <f>T297*'GEOMETRIC INPUTS'!S297</f>
        <v>0</v>
      </c>
      <c r="W297">
        <v>296</v>
      </c>
      <c r="X297">
        <f t="shared" si="65"/>
        <v>0</v>
      </c>
      <c r="Y297">
        <f t="shared" si="66"/>
        <v>0</v>
      </c>
      <c r="Z297" s="27">
        <f t="shared" si="67"/>
        <v>-4.7984139766067253</v>
      </c>
      <c r="AA297" s="27">
        <f t="shared" si="68"/>
        <v>91.853634921854479</v>
      </c>
      <c r="AB297" s="27">
        <f t="shared" si="69"/>
        <v>-114.37865737438094</v>
      </c>
      <c r="AC297" s="27">
        <f t="shared" si="70"/>
        <v>114.37865737438094</v>
      </c>
      <c r="AD297" s="24" t="str">
        <f>'GT Data'!D299</f>
        <v>TKNODE_590</v>
      </c>
      <c r="AE297" s="25">
        <f t="shared" si="71"/>
        <v>2.6404060999955656E-5</v>
      </c>
      <c r="AF297" s="25">
        <f t="shared" si="72"/>
        <v>-114.37865737437789</v>
      </c>
      <c r="AG297" s="25">
        <f t="shared" si="73"/>
        <v>-4.7984139766067253</v>
      </c>
      <c r="AH297" s="25">
        <v>0</v>
      </c>
      <c r="AI297" s="25">
        <v>0</v>
      </c>
      <c r="AJ297" s="25">
        <f t="shared" si="74"/>
        <v>0</v>
      </c>
      <c r="AK297" s="24" t="str">
        <f>'GT Data'!N299</f>
        <v>TKNODE_591</v>
      </c>
      <c r="AL297" s="25">
        <f t="shared" si="75"/>
        <v>-2.6404060999955656E-5</v>
      </c>
      <c r="AM297" s="25">
        <f t="shared" si="76"/>
        <v>114.37865737437789</v>
      </c>
      <c r="AN297" s="25">
        <f t="shared" si="77"/>
        <v>91.853634921854479</v>
      </c>
      <c r="AO297" s="25">
        <v>0</v>
      </c>
      <c r="AP297" s="25">
        <v>0</v>
      </c>
      <c r="AQ297" s="25">
        <v>0</v>
      </c>
    </row>
    <row r="298" spans="1:43" x14ac:dyDescent="0.3">
      <c r="A298" t="str">
        <f>'Calculated Tab Properties'!A298</f>
        <v>TAB_10_296</v>
      </c>
      <c r="B298">
        <f>'Calculated Tab Properties'!B298</f>
        <v>1.3738999999999999</v>
      </c>
      <c r="C298">
        <f>'Calculated Tab Properties'!C298</f>
        <v>4.0493869751974554E-2</v>
      </c>
      <c r="D298">
        <f>'Calculated Tab Properties'!D298</f>
        <v>2.3201278329406074</v>
      </c>
      <c r="E298">
        <f>'Calculated Tab Properties'!E298</f>
        <v>4.8724638739681962</v>
      </c>
      <c r="F298">
        <f>'Calculated Tab Properties'!F298</f>
        <v>3.1724638726053729</v>
      </c>
      <c r="G298">
        <f>'Calculated Tab Properties'!G298</f>
        <v>1.700000001362824</v>
      </c>
      <c r="H298">
        <f>'Calculated Tab Properties'!H298</f>
        <v>4.1613354378564686</v>
      </c>
      <c r="I298">
        <f>'Calculated Tab Properties'!I298</f>
        <v>0.14999996390252901</v>
      </c>
      <c r="J298" s="20">
        <f>'Calculated Tab Properties'!J298</f>
        <v>0.50135582319275873</v>
      </c>
      <c r="K298">
        <f>'Calculated Tab Properties'!K298</f>
        <v>3.3477600000000005</v>
      </c>
      <c r="L298">
        <f>'Calculated Tab Properties'!L298</f>
        <v>0.41242030343869851</v>
      </c>
      <c r="M298">
        <f>'Calculated Tab Properties'!M298</f>
        <v>0.22100000017716714</v>
      </c>
      <c r="N298">
        <f>'Calculated Tab Properties'!N298</f>
        <v>0.54097360692134089</v>
      </c>
      <c r="O298" s="27">
        <v>0</v>
      </c>
      <c r="P298" s="27">
        <v>0</v>
      </c>
      <c r="Q298">
        <v>0</v>
      </c>
      <c r="R298">
        <f>'Calculated Tab Properties'!R298</f>
        <v>1</v>
      </c>
      <c r="T298" s="1">
        <v>0</v>
      </c>
      <c r="U298" s="1">
        <v>0</v>
      </c>
      <c r="V298">
        <f>T298*'GEOMETRIC INPUTS'!S298</f>
        <v>0</v>
      </c>
      <c r="W298">
        <v>297</v>
      </c>
      <c r="X298">
        <f t="shared" si="65"/>
        <v>0</v>
      </c>
      <c r="Y298">
        <f t="shared" si="66"/>
        <v>0</v>
      </c>
      <c r="Z298" s="27">
        <f t="shared" si="67"/>
        <v>-1.129078987178183E-2</v>
      </c>
      <c r="AA298" s="27">
        <f t="shared" si="68"/>
        <v>4.5334447004089897</v>
      </c>
      <c r="AB298" s="27">
        <f t="shared" si="69"/>
        <v>9.2588017160283318</v>
      </c>
      <c r="AC298" s="27">
        <f t="shared" si="70"/>
        <v>-9.2588017160283318</v>
      </c>
      <c r="AD298" s="24" t="str">
        <f>'GT Data'!D300</f>
        <v>TKNODE_592</v>
      </c>
      <c r="AE298" s="25">
        <f t="shared" si="71"/>
        <v>0.37482225513166895</v>
      </c>
      <c r="AF298" s="25">
        <f t="shared" si="72"/>
        <v>-9.2512116770608586</v>
      </c>
      <c r="AG298" s="25">
        <f t="shared" si="73"/>
        <v>-1.129078987178183E-2</v>
      </c>
      <c r="AH298" s="25">
        <v>0</v>
      </c>
      <c r="AI298" s="25">
        <v>0</v>
      </c>
      <c r="AJ298" s="25">
        <f t="shared" si="74"/>
        <v>0</v>
      </c>
      <c r="AK298" s="24" t="str">
        <f>'GT Data'!N300</f>
        <v>TKNODE_593</v>
      </c>
      <c r="AL298" s="25">
        <f t="shared" si="75"/>
        <v>-0.37482225513166895</v>
      </c>
      <c r="AM298" s="25">
        <f t="shared" si="76"/>
        <v>9.2512116770608586</v>
      </c>
      <c r="AN298" s="25">
        <f t="shared" si="77"/>
        <v>4.5334447004089897</v>
      </c>
      <c r="AO298" s="25">
        <v>0</v>
      </c>
      <c r="AP298" s="25">
        <v>0</v>
      </c>
      <c r="AQ298" s="25">
        <v>0</v>
      </c>
    </row>
    <row r="299" spans="1:43" x14ac:dyDescent="0.3">
      <c r="A299" t="str">
        <f>'Calculated Tab Properties'!A299</f>
        <v>TAB_10_297</v>
      </c>
      <c r="B299">
        <f>'Calculated Tab Properties'!B299</f>
        <v>2.1621999999999999</v>
      </c>
      <c r="C299">
        <f>'Calculated Tab Properties'!C299</f>
        <v>3.638162076711815E-2</v>
      </c>
      <c r="D299">
        <f>'Calculated Tab Properties'!D299</f>
        <v>2.0845133218013787</v>
      </c>
      <c r="E299">
        <f>'Calculated Tab Properties'!E299</f>
        <v>5.0991274872871335</v>
      </c>
      <c r="F299">
        <f>'Calculated Tab Properties'!F299</f>
        <v>3.1991274859030998</v>
      </c>
      <c r="G299">
        <f>'Calculated Tab Properties'!G299</f>
        <v>1.9000000013840339</v>
      </c>
      <c r="H299">
        <f>'Calculated Tab Properties'!H299</f>
        <v>3.6600378560050566</v>
      </c>
      <c r="I299">
        <f>'Calculated Tab Properties'!I299</f>
        <v>0.14999996295899531</v>
      </c>
      <c r="J299" s="20">
        <f>'Calculated Tab Properties'!J299</f>
        <v>0.57811046681658396</v>
      </c>
      <c r="K299">
        <f>'Calculated Tab Properties'!K299</f>
        <v>21.588168</v>
      </c>
      <c r="L299">
        <f>'Calculated Tab Properties'!L299</f>
        <v>0.41588657316740296</v>
      </c>
      <c r="M299">
        <f>'Calculated Tab Properties'!M299</f>
        <v>0.24700000017992441</v>
      </c>
      <c r="N299">
        <f>'Calculated Tab Properties'!N299</f>
        <v>0.47580492128065738</v>
      </c>
      <c r="O299" s="27">
        <v>0</v>
      </c>
      <c r="P299" s="27">
        <v>0</v>
      </c>
      <c r="Q299">
        <v>0</v>
      </c>
      <c r="R299">
        <f>'Calculated Tab Properties'!R299</f>
        <v>1</v>
      </c>
      <c r="T299" s="1">
        <v>0</v>
      </c>
      <c r="U299" s="1">
        <v>0</v>
      </c>
      <c r="V299">
        <f>T299*'GEOMETRIC INPUTS'!S299</f>
        <v>0</v>
      </c>
      <c r="W299">
        <v>298</v>
      </c>
      <c r="X299">
        <f t="shared" si="65"/>
        <v>0</v>
      </c>
      <c r="Y299">
        <f t="shared" si="66"/>
        <v>0</v>
      </c>
      <c r="Z299" s="27">
        <f t="shared" si="67"/>
        <v>-0.87762595565424784</v>
      </c>
      <c r="AA299" s="27">
        <f t="shared" si="68"/>
        <v>23.604485450282233</v>
      </c>
      <c r="AB299" s="27">
        <f t="shared" si="69"/>
        <v>36.906289813076043</v>
      </c>
      <c r="AC299" s="27">
        <f t="shared" si="70"/>
        <v>-36.906289813076043</v>
      </c>
      <c r="AD299" s="24" t="str">
        <f>'GT Data'!D301</f>
        <v>TKNODE_594</v>
      </c>
      <c r="AE299" s="25">
        <f t="shared" si="71"/>
        <v>1.3424144525391748</v>
      </c>
      <c r="AF299" s="25">
        <f t="shared" si="72"/>
        <v>-36.881867512429118</v>
      </c>
      <c r="AG299" s="25">
        <f t="shared" si="73"/>
        <v>-0.87762595565424784</v>
      </c>
      <c r="AH299" s="25">
        <v>0</v>
      </c>
      <c r="AI299" s="25">
        <v>0</v>
      </c>
      <c r="AJ299" s="25">
        <f t="shared" si="74"/>
        <v>0</v>
      </c>
      <c r="AK299" s="24" t="str">
        <f>'GT Data'!N301</f>
        <v>TKNODE_595</v>
      </c>
      <c r="AL299" s="25">
        <f t="shared" si="75"/>
        <v>-1.3424144525391748</v>
      </c>
      <c r="AM299" s="25">
        <f t="shared" si="76"/>
        <v>36.881867512429118</v>
      </c>
      <c r="AN299" s="25">
        <f t="shared" si="77"/>
        <v>23.604485450282233</v>
      </c>
      <c r="AO299" s="25">
        <v>0</v>
      </c>
      <c r="AP299" s="25">
        <v>0</v>
      </c>
      <c r="AQ299" s="25">
        <v>0</v>
      </c>
    </row>
    <row r="300" spans="1:43" x14ac:dyDescent="0.3">
      <c r="A300" t="str">
        <f>'Calculated Tab Properties'!A300</f>
        <v>TAB_10_298</v>
      </c>
      <c r="B300">
        <f>'Calculated Tab Properties'!B300</f>
        <v>2.4739</v>
      </c>
      <c r="C300">
        <f>'Calculated Tab Properties'!C300</f>
        <v>3.663237562395584</v>
      </c>
      <c r="D300">
        <f>'Calculated Tab Properties'!D300</f>
        <v>209.88805167905852</v>
      </c>
      <c r="E300">
        <f>'Calculated Tab Properties'!E300</f>
        <v>5.3533708662193451</v>
      </c>
      <c r="F300">
        <f>'Calculated Tab Properties'!F300</f>
        <v>3.0533708326631355</v>
      </c>
      <c r="G300">
        <f>'Calculated Tab Properties'!G300</f>
        <v>2.3000000335562087</v>
      </c>
      <c r="H300">
        <f>'Calculated Tab Properties'!H300</f>
        <v>3.4403266325292314</v>
      </c>
      <c r="I300">
        <f>'Calculated Tab Properties'!I300</f>
        <v>0.14999997675336502</v>
      </c>
      <c r="J300" s="20">
        <f>'Calculated Tab Properties'!J300</f>
        <v>0.62037478581634375</v>
      </c>
      <c r="K300">
        <f>'Calculated Tab Properties'!K300</f>
        <v>20.254392000000003</v>
      </c>
      <c r="L300">
        <f>'Calculated Tab Properties'!L300</f>
        <v>0.39693820824620762</v>
      </c>
      <c r="M300">
        <f>'Calculated Tab Properties'!M300</f>
        <v>0.29900000436230717</v>
      </c>
      <c r="N300">
        <f>'Calculated Tab Properties'!N300</f>
        <v>0.4472424622288001</v>
      </c>
      <c r="O300" s="27">
        <v>0</v>
      </c>
      <c r="P300" s="27">
        <v>0</v>
      </c>
      <c r="Q300">
        <v>0</v>
      </c>
      <c r="R300">
        <f>'Calculated Tab Properties'!R300</f>
        <v>1</v>
      </c>
      <c r="T300" s="1">
        <v>0</v>
      </c>
      <c r="U300" s="1">
        <v>0</v>
      </c>
      <c r="V300">
        <f>T300*'GEOMETRIC INPUTS'!S300</f>
        <v>0</v>
      </c>
      <c r="W300">
        <v>299</v>
      </c>
      <c r="X300">
        <f t="shared" si="65"/>
        <v>0</v>
      </c>
      <c r="Y300">
        <f t="shared" si="66"/>
        <v>0</v>
      </c>
      <c r="Z300" s="27">
        <f t="shared" si="67"/>
        <v>-0.90916194514485482</v>
      </c>
      <c r="AA300" s="27">
        <f t="shared" si="68"/>
        <v>22.306734619982173</v>
      </c>
      <c r="AB300" s="27">
        <f t="shared" si="69"/>
        <v>31.847130229348572</v>
      </c>
      <c r="AC300" s="27">
        <f t="shared" si="70"/>
        <v>-31.847130229348572</v>
      </c>
      <c r="AD300" s="24" t="str">
        <f>'GT Data'!D302</f>
        <v>TKNODE_596</v>
      </c>
      <c r="AE300" s="25">
        <f t="shared" si="71"/>
        <v>-15.869646279888673</v>
      </c>
      <c r="AF300" s="25">
        <f t="shared" si="72"/>
        <v>27.611483676113878</v>
      </c>
      <c r="AG300" s="25">
        <f t="shared" si="73"/>
        <v>-0.90916194514485482</v>
      </c>
      <c r="AH300" s="25">
        <v>0</v>
      </c>
      <c r="AI300" s="25">
        <v>0</v>
      </c>
      <c r="AJ300" s="25">
        <f t="shared" si="74"/>
        <v>0</v>
      </c>
      <c r="AK300" s="24" t="str">
        <f>'GT Data'!N302</f>
        <v>TKNODE_597</v>
      </c>
      <c r="AL300" s="25">
        <f t="shared" si="75"/>
        <v>15.869646279888673</v>
      </c>
      <c r="AM300" s="25">
        <f t="shared" si="76"/>
        <v>-27.611483676113878</v>
      </c>
      <c r="AN300" s="25">
        <f t="shared" si="77"/>
        <v>22.306734619982173</v>
      </c>
      <c r="AO300" s="25">
        <v>0</v>
      </c>
      <c r="AP300" s="25">
        <v>0</v>
      </c>
      <c r="AQ300" s="25">
        <v>0</v>
      </c>
    </row>
    <row r="301" spans="1:43" x14ac:dyDescent="0.3">
      <c r="A301" t="str">
        <f>'Calculated Tab Properties'!A301</f>
        <v>TAB_10_299</v>
      </c>
      <c r="B301">
        <f>'Calculated Tab Properties'!B301</f>
        <v>2.7725</v>
      </c>
      <c r="C301">
        <f>'Calculated Tab Properties'!C301</f>
        <v>4.2292807559063217</v>
      </c>
      <c r="D301">
        <f>'Calculated Tab Properties'!D301</f>
        <v>242.31993768933074</v>
      </c>
      <c r="E301">
        <f>'Calculated Tab Properties'!E301</f>
        <v>5.8125809223549734</v>
      </c>
      <c r="F301">
        <f>'Calculated Tab Properties'!F301</f>
        <v>3.3125809378413882</v>
      </c>
      <c r="G301">
        <f>'Calculated Tab Properties'!G301</f>
        <v>2.4999999845135852</v>
      </c>
      <c r="H301">
        <f>'Calculated Tab Properties'!H301</f>
        <v>3.5786010475430774</v>
      </c>
      <c r="I301">
        <f>'Calculated Tab Properties'!I301</f>
        <v>0.15000000641633304</v>
      </c>
      <c r="J301" s="20">
        <f>'Calculated Tab Properties'!J301</f>
        <v>0.59303168159233199</v>
      </c>
      <c r="K301">
        <f>'Calculated Tab Properties'!K301</f>
        <v>31.730460000000001</v>
      </c>
      <c r="L301">
        <f>'Calculated Tab Properties'!L301</f>
        <v>0.43063552191938048</v>
      </c>
      <c r="M301">
        <f>'Calculated Tab Properties'!M301</f>
        <v>0.3249999979867661</v>
      </c>
      <c r="N301">
        <f>'Calculated Tab Properties'!N301</f>
        <v>0.46521813618060009</v>
      </c>
      <c r="O301" s="27">
        <v>0</v>
      </c>
      <c r="P301" s="27">
        <v>0</v>
      </c>
      <c r="Q301">
        <v>0</v>
      </c>
      <c r="R301">
        <f>'Calculated Tab Properties'!R301</f>
        <v>1</v>
      </c>
      <c r="T301" s="1">
        <v>0</v>
      </c>
      <c r="U301" s="1">
        <v>0</v>
      </c>
      <c r="V301">
        <f>T301*'GEOMETRIC INPUTS'!S301</f>
        <v>0</v>
      </c>
      <c r="W301">
        <v>300</v>
      </c>
      <c r="X301">
        <f t="shared" si="65"/>
        <v>0</v>
      </c>
      <c r="Y301">
        <f t="shared" si="66"/>
        <v>0</v>
      </c>
      <c r="Z301" s="27">
        <f t="shared" si="67"/>
        <v>-1.3441367234721291</v>
      </c>
      <c r="AA301" s="27">
        <f t="shared" si="68"/>
        <v>34.295450379558872</v>
      </c>
      <c r="AB301" s="27">
        <f t="shared" si="69"/>
        <v>51.577105967937896</v>
      </c>
      <c r="AC301" s="27">
        <f t="shared" si="70"/>
        <v>-51.577105967937896</v>
      </c>
      <c r="AD301" s="24" t="str">
        <f>'GT Data'!D303</f>
        <v>TKNODE_598</v>
      </c>
      <c r="AE301" s="25">
        <f t="shared" si="71"/>
        <v>-45.674380946385973</v>
      </c>
      <c r="AF301" s="25">
        <f t="shared" si="72"/>
        <v>23.959315207081961</v>
      </c>
      <c r="AG301" s="25">
        <f t="shared" si="73"/>
        <v>-1.3441367234721291</v>
      </c>
      <c r="AH301" s="25">
        <v>0</v>
      </c>
      <c r="AI301" s="25">
        <v>0</v>
      </c>
      <c r="AJ301" s="25">
        <f t="shared" si="74"/>
        <v>0</v>
      </c>
      <c r="AK301" s="24" t="str">
        <f>'GT Data'!N303</f>
        <v>TKNODE_599</v>
      </c>
      <c r="AL301" s="25">
        <f t="shared" si="75"/>
        <v>45.674380946385973</v>
      </c>
      <c r="AM301" s="25">
        <f t="shared" si="76"/>
        <v>-23.959315207081961</v>
      </c>
      <c r="AN301" s="25">
        <f t="shared" si="77"/>
        <v>34.295450379558872</v>
      </c>
      <c r="AO301" s="25">
        <v>0</v>
      </c>
      <c r="AP301" s="25">
        <v>0</v>
      </c>
      <c r="AQ301" s="25">
        <v>0</v>
      </c>
    </row>
    <row r="302" spans="1:43" x14ac:dyDescent="0.3">
      <c r="A302" t="str">
        <f>'Calculated Tab Properties'!A302</f>
        <v>TAB_10_300</v>
      </c>
      <c r="B302">
        <f>'Calculated Tab Properties'!B302</f>
        <v>2.2957999999999998</v>
      </c>
      <c r="C302">
        <f>'Calculated Tab Properties'!C302</f>
        <v>4.8304524497932801</v>
      </c>
      <c r="D302">
        <f>'Calculated Tab Properties'!D302</f>
        <v>276.76453851178417</v>
      </c>
      <c r="E302">
        <f>'Calculated Tab Properties'!E302</f>
        <v>4.1880023576436587</v>
      </c>
      <c r="F302">
        <f>'Calculated Tab Properties'!F302</f>
        <v>2.088002318599254</v>
      </c>
      <c r="G302">
        <f>'Calculated Tab Properties'!G302</f>
        <v>2.1000000390444042</v>
      </c>
      <c r="H302">
        <f>'Calculated Tab Properties'!H302</f>
        <v>2.6362425189261858</v>
      </c>
      <c r="I302">
        <f>'Calculated Tab Properties'!I302</f>
        <v>0.15000000904066638</v>
      </c>
      <c r="J302" s="20">
        <f>'Calculated Tab Properties'!J302</f>
        <v>0.86124696951880464</v>
      </c>
      <c r="K302">
        <f>'Calculated Tab Properties'!K302</f>
        <v>33.503352</v>
      </c>
      <c r="L302">
        <f>'Calculated Tab Properties'!L302</f>
        <v>0.27144030141790304</v>
      </c>
      <c r="M302">
        <f>'Calculated Tab Properties'!M302</f>
        <v>0.27300000507577254</v>
      </c>
      <c r="N302">
        <f>'Calculated Tab Properties'!N302</f>
        <v>0.34271152746040418</v>
      </c>
      <c r="O302" s="27">
        <v>0</v>
      </c>
      <c r="P302" s="27">
        <v>0</v>
      </c>
      <c r="Q302">
        <v>0</v>
      </c>
      <c r="R302">
        <f>'Calculated Tab Properties'!R302</f>
        <v>1</v>
      </c>
      <c r="T302" s="1">
        <v>0</v>
      </c>
      <c r="U302" s="1">
        <v>0</v>
      </c>
      <c r="V302">
        <f>T302*'GEOMETRIC INPUTS'!S302</f>
        <v>0</v>
      </c>
      <c r="W302">
        <v>301</v>
      </c>
      <c r="X302">
        <f t="shared" si="65"/>
        <v>0</v>
      </c>
      <c r="Y302">
        <f t="shared" si="66"/>
        <v>0</v>
      </c>
      <c r="Z302" s="27">
        <f t="shared" si="67"/>
        <v>-2.4084116571117571</v>
      </c>
      <c r="AA302" s="27">
        <f t="shared" si="68"/>
        <v>36.798915491065834</v>
      </c>
      <c r="AB302" s="27">
        <f t="shared" si="69"/>
        <v>31.895201191239057</v>
      </c>
      <c r="AC302" s="27">
        <f t="shared" si="70"/>
        <v>-31.895201191239057</v>
      </c>
      <c r="AD302" s="24" t="str">
        <f>'GT Data'!D304</f>
        <v>TKNODE_600</v>
      </c>
      <c r="AE302" s="25">
        <f t="shared" si="71"/>
        <v>-31.673165952660774</v>
      </c>
      <c r="AF302" s="25">
        <f t="shared" si="72"/>
        <v>-3.7569159645682162</v>
      </c>
      <c r="AG302" s="25">
        <f t="shared" si="73"/>
        <v>-2.4084116571117571</v>
      </c>
      <c r="AH302" s="25">
        <v>0</v>
      </c>
      <c r="AI302" s="25">
        <v>0</v>
      </c>
      <c r="AJ302" s="25">
        <f t="shared" si="74"/>
        <v>0</v>
      </c>
      <c r="AK302" s="24" t="str">
        <f>'GT Data'!N304</f>
        <v>TKNODE_601</v>
      </c>
      <c r="AL302" s="25">
        <f t="shared" si="75"/>
        <v>31.673165952660774</v>
      </c>
      <c r="AM302" s="25">
        <f t="shared" si="76"/>
        <v>3.7569159645682162</v>
      </c>
      <c r="AN302" s="25">
        <f t="shared" si="77"/>
        <v>36.798915491065834</v>
      </c>
      <c r="AO302" s="25">
        <v>0</v>
      </c>
      <c r="AP302" s="25">
        <v>0</v>
      </c>
      <c r="AQ302" s="25">
        <v>0</v>
      </c>
    </row>
    <row r="303" spans="1:43" x14ac:dyDescent="0.3">
      <c r="A303" t="str">
        <f>'Calculated Tab Properties'!A303</f>
        <v>TAB_10_301</v>
      </c>
      <c r="B303">
        <f>'Calculated Tab Properties'!B303</f>
        <v>1.6994</v>
      </c>
      <c r="C303">
        <f>'Calculated Tab Properties'!C303</f>
        <v>5.3249231232884604</v>
      </c>
      <c r="D303">
        <f>'Calculated Tab Properties'!D303</f>
        <v>305.09562119604931</v>
      </c>
      <c r="E303">
        <f>'Calculated Tab Properties'!E303</f>
        <v>3.8730732791774143</v>
      </c>
      <c r="F303">
        <f>'Calculated Tab Properties'!F303</f>
        <v>1.9730732839186789</v>
      </c>
      <c r="G303">
        <f>'Calculated Tab Properties'!G303</f>
        <v>1.8999999952587394</v>
      </c>
      <c r="H303">
        <f>'Calculated Tab Properties'!H303</f>
        <v>2.5903556033571009</v>
      </c>
      <c r="I303">
        <f>'Calculated Tab Properties'!I303</f>
        <v>0.15000001254416623</v>
      </c>
      <c r="J303" s="20">
        <f>'Calculated Tab Properties'!J303</f>
        <v>0.88213079188272292</v>
      </c>
      <c r="K303">
        <f>'Calculated Tab Properties'!K303</f>
        <v>12.368064000000002</v>
      </c>
      <c r="L303">
        <f>'Calculated Tab Properties'!L303</f>
        <v>0.25649952690942829</v>
      </c>
      <c r="M303">
        <f>'Calculated Tab Properties'!M303</f>
        <v>0.24699999938363612</v>
      </c>
      <c r="N303">
        <f>'Calculated Tab Properties'!N303</f>
        <v>0.33674622843642316</v>
      </c>
      <c r="O303" s="27">
        <v>0</v>
      </c>
      <c r="P303" s="27">
        <v>0</v>
      </c>
      <c r="Q303">
        <v>0</v>
      </c>
      <c r="R303">
        <f>'Calculated Tab Properties'!R303</f>
        <v>1</v>
      </c>
      <c r="T303" s="1">
        <v>0</v>
      </c>
      <c r="U303" s="1">
        <v>0</v>
      </c>
      <c r="V303">
        <f>T303*'GEOMETRIC INPUTS'!S303</f>
        <v>0</v>
      </c>
      <c r="W303">
        <v>302</v>
      </c>
      <c r="X303">
        <f t="shared" si="65"/>
        <v>0</v>
      </c>
      <c r="Y303">
        <f t="shared" si="66"/>
        <v>0</v>
      </c>
      <c r="Z303" s="27">
        <f t="shared" si="67"/>
        <v>-0.93094036952672976</v>
      </c>
      <c r="AA303" s="27">
        <f t="shared" si="68"/>
        <v>14.139250124256218</v>
      </c>
      <c r="AB303" s="27">
        <f t="shared" si="69"/>
        <v>11.915121615543837</v>
      </c>
      <c r="AC303" s="27">
        <f t="shared" si="70"/>
        <v>-11.915121615543837</v>
      </c>
      <c r="AD303" s="24" t="str">
        <f>'GT Data'!D305</f>
        <v>TKNODE_602</v>
      </c>
      <c r="AE303" s="25">
        <f t="shared" si="71"/>
        <v>-9.7488769586190021</v>
      </c>
      <c r="AF303" s="25">
        <f t="shared" si="72"/>
        <v>-6.8505124741808556</v>
      </c>
      <c r="AG303" s="25">
        <f t="shared" si="73"/>
        <v>-0.93094036952672976</v>
      </c>
      <c r="AH303" s="25">
        <v>0</v>
      </c>
      <c r="AI303" s="25">
        <v>0</v>
      </c>
      <c r="AJ303" s="25">
        <f t="shared" si="74"/>
        <v>0</v>
      </c>
      <c r="AK303" s="24" t="str">
        <f>'GT Data'!N305</f>
        <v>TKNODE_603</v>
      </c>
      <c r="AL303" s="25">
        <f t="shared" si="75"/>
        <v>9.7488769586190021</v>
      </c>
      <c r="AM303" s="25">
        <f t="shared" si="76"/>
        <v>6.8505124741808556</v>
      </c>
      <c r="AN303" s="25">
        <f t="shared" si="77"/>
        <v>14.139250124256218</v>
      </c>
      <c r="AO303" s="25">
        <v>0</v>
      </c>
      <c r="AP303" s="25">
        <v>0</v>
      </c>
      <c r="AQ303" s="25">
        <v>0</v>
      </c>
    </row>
    <row r="304" spans="1:43" x14ac:dyDescent="0.3">
      <c r="A304" t="str">
        <f>'Calculated Tab Properties'!A304</f>
        <v>TAB_10_302</v>
      </c>
      <c r="B304">
        <f>'Calculated Tab Properties'!B304</f>
        <v>1.3673999999999999</v>
      </c>
      <c r="C304">
        <f>'Calculated Tab Properties'!C304</f>
        <v>4.9025942761092107</v>
      </c>
      <c r="D304">
        <f>'Calculated Tab Properties'!D304</f>
        <v>280.89796068605278</v>
      </c>
      <c r="E304">
        <f>'Calculated Tab Properties'!E304</f>
        <v>3.4369163658223667</v>
      </c>
      <c r="F304">
        <f>'Calculated Tab Properties'!F304</f>
        <v>0.53691635458698794</v>
      </c>
      <c r="G304">
        <f>'Calculated Tab Properties'!G304</f>
        <v>2.9000000112353796</v>
      </c>
      <c r="H304">
        <f>'Calculated Tab Properties'!H304</f>
        <v>2.0370822943765945</v>
      </c>
      <c r="I304">
        <f>'Calculated Tab Properties'!I304</f>
        <v>0.1499999888661662</v>
      </c>
      <c r="J304" s="20">
        <f>'Calculated Tab Properties'!J304</f>
        <v>-1.3796988157733572</v>
      </c>
      <c r="K304">
        <f>'Calculated Tab Properties'!K304</f>
        <v>27.521340000000002</v>
      </c>
      <c r="L304">
        <f>'Calculated Tab Properties'!L304</f>
        <v>6.9799126096308436E-2</v>
      </c>
      <c r="M304">
        <f>'Calculated Tab Properties'!M304</f>
        <v>0.37700000146059937</v>
      </c>
      <c r="N304">
        <f>'Calculated Tab Properties'!N304</f>
        <v>0.26482069826895727</v>
      </c>
      <c r="O304" s="27">
        <v>0</v>
      </c>
      <c r="P304" s="27">
        <v>0</v>
      </c>
      <c r="Q304">
        <v>0</v>
      </c>
      <c r="R304">
        <f>'Calculated Tab Properties'!R304</f>
        <v>1</v>
      </c>
      <c r="T304" s="1">
        <v>0</v>
      </c>
      <c r="U304" s="1">
        <v>0</v>
      </c>
      <c r="V304">
        <f>T304*'GEOMETRIC INPUTS'!S304</f>
        <v>0</v>
      </c>
      <c r="W304">
        <v>303</v>
      </c>
      <c r="X304">
        <f t="shared" si="65"/>
        <v>0</v>
      </c>
      <c r="Y304">
        <f t="shared" si="66"/>
        <v>0</v>
      </c>
      <c r="Z304" s="27">
        <f t="shared" si="67"/>
        <v>-8.6719514350253668</v>
      </c>
      <c r="AA304" s="27">
        <f t="shared" si="68"/>
        <v>36.904911260851236</v>
      </c>
      <c r="AB304" s="27">
        <f t="shared" si="69"/>
        <v>-6.9858618779361912</v>
      </c>
      <c r="AC304" s="27">
        <f t="shared" si="70"/>
        <v>6.9858618779361912</v>
      </c>
      <c r="AD304" s="24" t="str">
        <f>'GT Data'!D306</f>
        <v>TKNODE_604</v>
      </c>
      <c r="AE304" s="25">
        <f t="shared" si="71"/>
        <v>6.8598749502109815</v>
      </c>
      <c r="AF304" s="25">
        <f t="shared" si="72"/>
        <v>1.3207504855460197</v>
      </c>
      <c r="AG304" s="25">
        <f t="shared" si="73"/>
        <v>-8.6719514350253668</v>
      </c>
      <c r="AH304" s="25">
        <v>0</v>
      </c>
      <c r="AI304" s="25">
        <v>0</v>
      </c>
      <c r="AJ304" s="25">
        <f t="shared" si="74"/>
        <v>0</v>
      </c>
      <c r="AK304" s="24" t="str">
        <f>'GT Data'!N306</f>
        <v>TKNODE_605</v>
      </c>
      <c r="AL304" s="25">
        <f t="shared" si="75"/>
        <v>-6.8598749502109815</v>
      </c>
      <c r="AM304" s="25">
        <f t="shared" si="76"/>
        <v>-1.3207504855460197</v>
      </c>
      <c r="AN304" s="25">
        <f t="shared" si="77"/>
        <v>36.904911260851236</v>
      </c>
      <c r="AO304" s="25">
        <v>0</v>
      </c>
      <c r="AP304" s="25">
        <v>0</v>
      </c>
      <c r="AQ304" s="25">
        <v>0</v>
      </c>
    </row>
    <row r="305" spans="1:43" x14ac:dyDescent="0.3">
      <c r="A305" t="str">
        <f>'Calculated Tab Properties'!A305</f>
        <v>TAB_10_303</v>
      </c>
      <c r="B305">
        <f>'Calculated Tab Properties'!B305</f>
        <v>0.90720000000000001</v>
      </c>
      <c r="C305">
        <f>'Calculated Tab Properties'!C305</f>
        <v>4.1076070455730687</v>
      </c>
      <c r="D305">
        <f>'Calculated Tab Properties'!D305</f>
        <v>235.34854760953803</v>
      </c>
      <c r="E305">
        <f>'Calculated Tab Properties'!E305</f>
        <v>6.4245593059204404</v>
      </c>
      <c r="F305">
        <f>'Calculated Tab Properties'!F305</f>
        <v>3.924559334696986</v>
      </c>
      <c r="G305">
        <f>'Calculated Tab Properties'!G305</f>
        <v>2.4999999712234557</v>
      </c>
      <c r="H305">
        <f>'Calculated Tab Properties'!H305</f>
        <v>4.2716856500732847</v>
      </c>
      <c r="I305">
        <f>'Calculated Tab Properties'!I305</f>
        <v>0.14999998385323299</v>
      </c>
      <c r="J305" s="20">
        <f>'Calculated Tab Properties'!J305</f>
        <v>0.48725175364832402</v>
      </c>
      <c r="K305">
        <f>'Calculated Tab Properties'!K305</f>
        <v>20.404464000000001</v>
      </c>
      <c r="L305">
        <f>'Calculated Tab Properties'!L305</f>
        <v>0.51019271351060824</v>
      </c>
      <c r="M305">
        <f>'Calculated Tab Properties'!M305</f>
        <v>0.32499999625904924</v>
      </c>
      <c r="N305">
        <f>'Calculated Tab Properties'!N305</f>
        <v>0.55531913450952708</v>
      </c>
      <c r="O305" s="27">
        <v>0</v>
      </c>
      <c r="P305" s="27">
        <v>0</v>
      </c>
      <c r="Q305">
        <v>0</v>
      </c>
      <c r="R305">
        <f>'Calculated Tab Properties'!R305</f>
        <v>1</v>
      </c>
      <c r="T305" s="1">
        <v>0</v>
      </c>
      <c r="U305" s="1">
        <v>0</v>
      </c>
      <c r="V305">
        <f>T305*'GEOMETRIC INPUTS'!S305</f>
        <v>0</v>
      </c>
      <c r="W305">
        <v>304</v>
      </c>
      <c r="X305">
        <f t="shared" si="65"/>
        <v>0</v>
      </c>
      <c r="Y305">
        <f t="shared" si="66"/>
        <v>0</v>
      </c>
      <c r="Z305" s="27">
        <f t="shared" si="67"/>
        <v>-0.62829435428083735</v>
      </c>
      <c r="AA305" s="27">
        <f t="shared" si="68"/>
        <v>22.423270198560022</v>
      </c>
      <c r="AB305" s="27">
        <f t="shared" si="69"/>
        <v>43.367024618168095</v>
      </c>
      <c r="AC305" s="27">
        <f t="shared" si="70"/>
        <v>-43.367024618168095</v>
      </c>
      <c r="AD305" s="24" t="str">
        <f>'GT Data'!D307</f>
        <v>TKNODE_606</v>
      </c>
      <c r="AE305" s="25">
        <f t="shared" si="71"/>
        <v>-35.67484655942993</v>
      </c>
      <c r="AF305" s="25">
        <f t="shared" si="72"/>
        <v>24.657740107194087</v>
      </c>
      <c r="AG305" s="25">
        <f t="shared" si="73"/>
        <v>-0.62829435428083735</v>
      </c>
      <c r="AH305" s="25">
        <v>0</v>
      </c>
      <c r="AI305" s="25">
        <v>0</v>
      </c>
      <c r="AJ305" s="25">
        <f t="shared" si="74"/>
        <v>0</v>
      </c>
      <c r="AK305" s="24" t="str">
        <f>'GT Data'!N307</f>
        <v>TKNODE_607</v>
      </c>
      <c r="AL305" s="25">
        <f t="shared" si="75"/>
        <v>35.67484655942993</v>
      </c>
      <c r="AM305" s="25">
        <f t="shared" si="76"/>
        <v>-24.657740107194087</v>
      </c>
      <c r="AN305" s="25">
        <f t="shared" si="77"/>
        <v>22.423270198560022</v>
      </c>
      <c r="AO305" s="25">
        <v>0</v>
      </c>
      <c r="AP305" s="25">
        <v>0</v>
      </c>
      <c r="AQ305" s="25">
        <v>0</v>
      </c>
    </row>
    <row r="306" spans="1:43" x14ac:dyDescent="0.3">
      <c r="A306" t="str">
        <f>'Calculated Tab Properties'!A306</f>
        <v>TAB_10_304</v>
      </c>
      <c r="B306">
        <f>'Calculated Tab Properties'!B306</f>
        <v>3.7799</v>
      </c>
      <c r="C306">
        <f>'Calculated Tab Properties'!C306</f>
        <v>3.1671218608572529</v>
      </c>
      <c r="D306">
        <f>'Calculated Tab Properties'!D306</f>
        <v>181.46271583074017</v>
      </c>
      <c r="E306">
        <f>'Calculated Tab Properties'!E306</f>
        <v>4.1641381948980811</v>
      </c>
      <c r="F306">
        <f>'Calculated Tab Properties'!F306</f>
        <v>1.6641381632596064</v>
      </c>
      <c r="G306">
        <f>'Calculated Tab Properties'!G306</f>
        <v>2.500000031638475</v>
      </c>
      <c r="H306">
        <f>'Calculated Tab Properties'!H306</f>
        <v>4.4401909348202286</v>
      </c>
      <c r="I306">
        <f>'Calculated Tab Properties'!I306</f>
        <v>0.14999997622139727</v>
      </c>
      <c r="J306" s="20">
        <f>'Calculated Tab Properties'!J306</f>
        <v>0.46724811517603998</v>
      </c>
      <c r="K306">
        <f>'Calculated Tab Properties'!K306</f>
        <v>21.046488</v>
      </c>
      <c r="L306">
        <f>'Calculated Tab Properties'!L306</f>
        <v>0.21633796122374885</v>
      </c>
      <c r="M306">
        <f>'Calculated Tab Properties'!M306</f>
        <v>0.32500000411300173</v>
      </c>
      <c r="N306">
        <f>'Calculated Tab Properties'!N306</f>
        <v>0.57722482152662979</v>
      </c>
      <c r="O306" s="27">
        <v>0</v>
      </c>
      <c r="P306" s="27">
        <v>0</v>
      </c>
      <c r="Q306">
        <v>0</v>
      </c>
      <c r="R306">
        <f>'Calculated Tab Properties'!R306</f>
        <v>1</v>
      </c>
      <c r="T306" s="1">
        <v>0</v>
      </c>
      <c r="U306" s="1">
        <v>0</v>
      </c>
      <c r="V306">
        <f>T306*'GEOMETRIC INPUTS'!S306</f>
        <v>0</v>
      </c>
      <c r="W306">
        <v>305</v>
      </c>
      <c r="X306">
        <f t="shared" si="65"/>
        <v>0</v>
      </c>
      <c r="Y306">
        <f t="shared" si="66"/>
        <v>0</v>
      </c>
      <c r="Z306" s="27">
        <f t="shared" si="67"/>
        <v>-2.0330130368998307</v>
      </c>
      <c r="AA306" s="27">
        <f t="shared" si="68"/>
        <v>24.198063823763214</v>
      </c>
      <c r="AB306" s="27">
        <f t="shared" si="69"/>
        <v>49.107746309570778</v>
      </c>
      <c r="AC306" s="27">
        <f t="shared" si="70"/>
        <v>-49.107746309570778</v>
      </c>
      <c r="AD306" s="24" t="str">
        <f>'GT Data'!D308</f>
        <v>TKNODE_608</v>
      </c>
      <c r="AE306" s="25">
        <f t="shared" si="71"/>
        <v>-1.2535456592241867</v>
      </c>
      <c r="AF306" s="25">
        <f t="shared" si="72"/>
        <v>49.091744426995078</v>
      </c>
      <c r="AG306" s="25">
        <f t="shared" si="73"/>
        <v>-2.0330130368998307</v>
      </c>
      <c r="AH306" s="25">
        <v>0</v>
      </c>
      <c r="AI306" s="25">
        <v>0</v>
      </c>
      <c r="AJ306" s="25">
        <f t="shared" si="74"/>
        <v>0</v>
      </c>
      <c r="AK306" s="24" t="str">
        <f>'GT Data'!N308</f>
        <v>TKNODE_609</v>
      </c>
      <c r="AL306" s="25">
        <f t="shared" si="75"/>
        <v>1.2535456592241867</v>
      </c>
      <c r="AM306" s="25">
        <f t="shared" si="76"/>
        <v>-49.091744426995078</v>
      </c>
      <c r="AN306" s="25">
        <f t="shared" si="77"/>
        <v>24.198063823763214</v>
      </c>
      <c r="AO306" s="25">
        <v>0</v>
      </c>
      <c r="AP306" s="25">
        <v>0</v>
      </c>
      <c r="AQ306" s="25">
        <v>0</v>
      </c>
    </row>
    <row r="307" spans="1:43" x14ac:dyDescent="0.3">
      <c r="A307" t="str">
        <f>'Calculated Tab Properties'!A307</f>
        <v>TAB_10_305</v>
      </c>
      <c r="B307">
        <f>'Calculated Tab Properties'!B307</f>
        <v>5.0712000000000002</v>
      </c>
      <c r="C307">
        <f>'Calculated Tab Properties'!C307</f>
        <v>5.2058093938341656</v>
      </c>
      <c r="D307">
        <f>'Calculated Tab Properties'!D307</f>
        <v>298.27090721625507</v>
      </c>
      <c r="E307">
        <f>'Calculated Tab Properties'!E307</f>
        <v>6.1954688274784138</v>
      </c>
      <c r="F307">
        <f>'Calculated Tab Properties'!F307</f>
        <v>2.6954688748209468</v>
      </c>
      <c r="G307">
        <f>'Calculated Tab Properties'!G307</f>
        <v>3.4999999526574683</v>
      </c>
      <c r="H307">
        <f>'Calculated Tab Properties'!H307</f>
        <v>3.1781885067301858</v>
      </c>
      <c r="I307">
        <f>'Calculated Tab Properties'!I307</f>
        <v>0.14999997574833202</v>
      </c>
      <c r="J307" s="20">
        <f>'Calculated Tab Properties'!J307</f>
        <v>0.68063839385227087</v>
      </c>
      <c r="K307">
        <f>'Calculated Tab Properties'!K307</f>
        <v>204.70309200000003</v>
      </c>
      <c r="L307">
        <f>'Calculated Tab Properties'!L307</f>
        <v>0.3504109537267231</v>
      </c>
      <c r="M307">
        <f>'Calculated Tab Properties'!M307</f>
        <v>0.45499999384547091</v>
      </c>
      <c r="N307">
        <f>'Calculated Tab Properties'!N307</f>
        <v>0.41316450587492415</v>
      </c>
      <c r="O307" s="27">
        <v>0</v>
      </c>
      <c r="P307" s="27">
        <v>0</v>
      </c>
      <c r="Q307">
        <v>0</v>
      </c>
      <c r="R307">
        <f>'Calculated Tab Properties'!R307</f>
        <v>1</v>
      </c>
      <c r="T307" s="1">
        <v>0</v>
      </c>
      <c r="U307" s="1">
        <v>0</v>
      </c>
      <c r="V307">
        <f>T307*'GEOMETRIC INPUTS'!S307</f>
        <v>0</v>
      </c>
      <c r="W307">
        <v>306</v>
      </c>
      <c r="X307">
        <f t="shared" si="65"/>
        <v>0</v>
      </c>
      <c r="Y307">
        <f t="shared" si="66"/>
        <v>0</v>
      </c>
      <c r="Z307" s="27">
        <f t="shared" si="67"/>
        <v>-11.511706996262603</v>
      </c>
      <c r="AA307" s="27">
        <f t="shared" si="68"/>
        <v>217.43337444970976</v>
      </c>
      <c r="AB307" s="27">
        <f t="shared" si="69"/>
        <v>269.0400827873903</v>
      </c>
      <c r="AC307" s="27">
        <f t="shared" si="70"/>
        <v>-269.0400827873903</v>
      </c>
      <c r="AD307" s="24" t="str">
        <f>'GT Data'!D309</f>
        <v>TKNODE_610</v>
      </c>
      <c r="AE307" s="25">
        <f t="shared" si="71"/>
        <v>-236.94843430462842</v>
      </c>
      <c r="AF307" s="25">
        <f t="shared" si="72"/>
        <v>-127.42843335312182</v>
      </c>
      <c r="AG307" s="25">
        <f t="shared" si="73"/>
        <v>-11.511706996262603</v>
      </c>
      <c r="AH307" s="25">
        <v>0</v>
      </c>
      <c r="AI307" s="25">
        <v>0</v>
      </c>
      <c r="AJ307" s="25">
        <f t="shared" si="74"/>
        <v>0</v>
      </c>
      <c r="AK307" s="24" t="str">
        <f>'GT Data'!N309</f>
        <v>TKNODE_611</v>
      </c>
      <c r="AL307" s="25">
        <f t="shared" si="75"/>
        <v>236.94843430462842</v>
      </c>
      <c r="AM307" s="25">
        <f t="shared" si="76"/>
        <v>127.42843335312182</v>
      </c>
      <c r="AN307" s="25">
        <f t="shared" si="77"/>
        <v>217.43337444970976</v>
      </c>
      <c r="AO307" s="25">
        <v>0</v>
      </c>
      <c r="AP307" s="25">
        <v>0</v>
      </c>
      <c r="AQ307" s="25">
        <v>0</v>
      </c>
    </row>
    <row r="308" spans="1:43" x14ac:dyDescent="0.3">
      <c r="A308" t="str">
        <f>'Calculated Tab Properties'!A308</f>
        <v>TAB_10_306</v>
      </c>
      <c r="B308">
        <f>'Calculated Tab Properties'!B308</f>
        <v>2.2740999999999998</v>
      </c>
      <c r="C308">
        <f>'Calculated Tab Properties'!C308</f>
        <v>5.0023045709347311</v>
      </c>
      <c r="D308">
        <f>'Calculated Tab Properties'!D308</f>
        <v>286.61093975356022</v>
      </c>
      <c r="E308">
        <f>'Calculated Tab Properties'!E308</f>
        <v>4.7690597580975016</v>
      </c>
      <c r="F308">
        <f>'Calculated Tab Properties'!F308</f>
        <v>2.0690596905589018</v>
      </c>
      <c r="G308">
        <f>'Calculated Tab Properties'!G308</f>
        <v>2.7000000675386002</v>
      </c>
      <c r="H308">
        <f>'Calculated Tab Properties'!H308</f>
        <v>2.7717846420600374</v>
      </c>
      <c r="I308">
        <f>'Calculated Tab Properties'!I308</f>
        <v>0.14999999842843306</v>
      </c>
      <c r="J308" s="20">
        <f>'Calculated Tab Properties'!J308</f>
        <v>-0.80604821951157657</v>
      </c>
      <c r="K308">
        <f>'Calculated Tab Properties'!K308</f>
        <v>72.448812000000004</v>
      </c>
      <c r="L308">
        <f>'Calculated Tab Properties'!L308</f>
        <v>0.26897775977265725</v>
      </c>
      <c r="M308">
        <f>'Calculated Tab Properties'!M308</f>
        <v>0.35100000878001802</v>
      </c>
      <c r="N308">
        <f>'Calculated Tab Properties'!N308</f>
        <v>0.36033200346780486</v>
      </c>
      <c r="O308" s="27">
        <v>0</v>
      </c>
      <c r="P308" s="27">
        <v>0</v>
      </c>
      <c r="Q308">
        <v>0</v>
      </c>
      <c r="R308">
        <f>'Calculated Tab Properties'!R308</f>
        <v>1</v>
      </c>
      <c r="T308" s="1">
        <v>0</v>
      </c>
      <c r="U308" s="1">
        <v>0</v>
      </c>
      <c r="V308">
        <f>T308*'GEOMETRIC INPUTS'!S308</f>
        <v>0</v>
      </c>
      <c r="W308">
        <v>307</v>
      </c>
      <c r="X308">
        <f t="shared" si="65"/>
        <v>0</v>
      </c>
      <c r="Y308">
        <f t="shared" si="66"/>
        <v>0</v>
      </c>
      <c r="Z308" s="27">
        <f t="shared" si="67"/>
        <v>-5.3468279528747278</v>
      </c>
      <c r="AA308" s="27">
        <f t="shared" si="68"/>
        <v>78.775949724895213</v>
      </c>
      <c r="AB308" s="27">
        <f t="shared" si="69"/>
        <v>-74.550626977711858</v>
      </c>
      <c r="AC308" s="27">
        <f t="shared" si="70"/>
        <v>74.550626977711858</v>
      </c>
      <c r="AD308" s="24" t="str">
        <f>'GT Data'!D310</f>
        <v>TKNODE_612</v>
      </c>
      <c r="AE308" s="25">
        <f t="shared" si="71"/>
        <v>71.439480896231316</v>
      </c>
      <c r="AF308" s="25">
        <f t="shared" si="72"/>
        <v>21.311887575879783</v>
      </c>
      <c r="AG308" s="25">
        <f t="shared" si="73"/>
        <v>-5.3468279528747278</v>
      </c>
      <c r="AH308" s="25">
        <v>0</v>
      </c>
      <c r="AI308" s="25">
        <v>0</v>
      </c>
      <c r="AJ308" s="25">
        <f t="shared" si="74"/>
        <v>0</v>
      </c>
      <c r="AK308" s="24" t="str">
        <f>'GT Data'!N310</f>
        <v>TKNODE_613</v>
      </c>
      <c r="AL308" s="25">
        <f t="shared" si="75"/>
        <v>-71.439480896231316</v>
      </c>
      <c r="AM308" s="25">
        <f t="shared" si="76"/>
        <v>-21.311887575879783</v>
      </c>
      <c r="AN308" s="25">
        <f t="shared" si="77"/>
        <v>78.775949724895213</v>
      </c>
      <c r="AO308" s="25">
        <v>0</v>
      </c>
      <c r="AP308" s="25">
        <v>0</v>
      </c>
      <c r="AQ308" s="25">
        <v>0</v>
      </c>
    </row>
    <row r="309" spans="1:43" x14ac:dyDescent="0.3">
      <c r="A309" t="str">
        <f>'Calculated Tab Properties'!A309</f>
        <v>TAB_10_307</v>
      </c>
      <c r="B309">
        <f>'Calculated Tab Properties'!B309</f>
        <v>1.7954000000000001</v>
      </c>
      <c r="C309">
        <f>'Calculated Tab Properties'!C309</f>
        <v>4.5115874531407654</v>
      </c>
      <c r="D309">
        <f>'Calculated Tab Properties'!D309</f>
        <v>258.4949199691419</v>
      </c>
      <c r="E309">
        <f>'Calculated Tab Properties'!E309</f>
        <v>4.5936213222588611</v>
      </c>
      <c r="F309">
        <f>'Calculated Tab Properties'!F309</f>
        <v>2.6936213776505209</v>
      </c>
      <c r="G309">
        <f>'Calculated Tab Properties'!G309</f>
        <v>1.8999999446083413</v>
      </c>
      <c r="H309">
        <f>'Calculated Tab Properties'!H309</f>
        <v>3.2357393277565132</v>
      </c>
      <c r="I309">
        <f>'Calculated Tab Properties'!I309</f>
        <v>0.15000004094816072</v>
      </c>
      <c r="J309" s="20">
        <f>'Calculated Tab Properties'!J309</f>
        <v>0.66631928334957014</v>
      </c>
      <c r="K309">
        <f>'Calculated Tab Properties'!K309</f>
        <v>7.8228360000000006</v>
      </c>
      <c r="L309">
        <f>'Calculated Tab Properties'!L309</f>
        <v>0.35017077909456773</v>
      </c>
      <c r="M309">
        <f>'Calculated Tab Properties'!M309</f>
        <v>0.24699999279908438</v>
      </c>
      <c r="N309">
        <f>'Calculated Tab Properties'!N309</f>
        <v>0.42064611260834672</v>
      </c>
      <c r="O309" s="27">
        <v>0</v>
      </c>
      <c r="P309" s="27">
        <v>0</v>
      </c>
      <c r="Q309">
        <v>0</v>
      </c>
      <c r="R309">
        <f>'Calculated Tab Properties'!R309</f>
        <v>1</v>
      </c>
      <c r="T309" s="1">
        <v>0</v>
      </c>
      <c r="U309" s="1">
        <v>0</v>
      </c>
      <c r="V309">
        <f>T309*'GEOMETRIC INPUTS'!S309</f>
        <v>0</v>
      </c>
      <c r="W309">
        <v>308</v>
      </c>
      <c r="X309">
        <f t="shared" si="65"/>
        <v>0</v>
      </c>
      <c r="Y309">
        <f t="shared" si="66"/>
        <v>0</v>
      </c>
      <c r="Z309" s="27">
        <f t="shared" si="67"/>
        <v>-0.34765909055377009</v>
      </c>
      <c r="AA309" s="27">
        <f t="shared" si="68"/>
        <v>9.18831197505577</v>
      </c>
      <c r="AB309" s="27">
        <f t="shared" si="69"/>
        <v>12.220774928492512</v>
      </c>
      <c r="AC309" s="27">
        <f t="shared" si="70"/>
        <v>-12.220774928492512</v>
      </c>
      <c r="AD309" s="24" t="str">
        <f>'GT Data'!D311</f>
        <v>TKNODE_614</v>
      </c>
      <c r="AE309" s="25">
        <f t="shared" si="71"/>
        <v>-11.975223193074699</v>
      </c>
      <c r="AF309" s="25">
        <f t="shared" si="72"/>
        <v>2.4374924264327396</v>
      </c>
      <c r="AG309" s="25">
        <f t="shared" si="73"/>
        <v>-0.34765909055377009</v>
      </c>
      <c r="AH309" s="25">
        <v>0</v>
      </c>
      <c r="AI309" s="25">
        <v>0</v>
      </c>
      <c r="AJ309" s="25">
        <f t="shared" si="74"/>
        <v>0</v>
      </c>
      <c r="AK309" s="24" t="str">
        <f>'GT Data'!N311</f>
        <v>TKNODE_615</v>
      </c>
      <c r="AL309" s="25">
        <f t="shared" si="75"/>
        <v>11.975223193074699</v>
      </c>
      <c r="AM309" s="25">
        <f t="shared" si="76"/>
        <v>-2.4374924264327396</v>
      </c>
      <c r="AN309" s="25">
        <f t="shared" si="77"/>
        <v>9.18831197505577</v>
      </c>
      <c r="AO309" s="25">
        <v>0</v>
      </c>
      <c r="AP309" s="25">
        <v>0</v>
      </c>
      <c r="AQ309" s="25">
        <v>0</v>
      </c>
    </row>
    <row r="310" spans="1:43" x14ac:dyDescent="0.3">
      <c r="A310" t="str">
        <f>'Calculated Tab Properties'!A310</f>
        <v>TAB_10_308</v>
      </c>
      <c r="B310">
        <f>'Calculated Tab Properties'!B310</f>
        <v>2.5</v>
      </c>
      <c r="C310">
        <f>'Calculated Tab Properties'!C310</f>
        <v>4.9675431837054029</v>
      </c>
      <c r="D310">
        <f>'Calculated Tab Properties'!D310</f>
        <v>284.61925897529977</v>
      </c>
      <c r="E310">
        <f>'Calculated Tab Properties'!E310</f>
        <v>4.1022114085808941</v>
      </c>
      <c r="F310">
        <f>'Calculated Tab Properties'!F310</f>
        <v>2.6022113731530432</v>
      </c>
      <c r="G310">
        <f>'Calculated Tab Properties'!G310</f>
        <v>1.5000000354278529</v>
      </c>
      <c r="H310">
        <f>'Calculated Tab Properties'!H310</f>
        <v>3.1643864537528295</v>
      </c>
      <c r="I310">
        <f>'Calculated Tab Properties'!I310</f>
        <v>0.14999992024587883</v>
      </c>
      <c r="J310" s="20">
        <f>'Calculated Tab Properties'!J310</f>
        <v>0.68417519848551323</v>
      </c>
      <c r="K310">
        <f>'Calculated Tab Properties'!K310</f>
        <v>27.262044000000003</v>
      </c>
      <c r="L310">
        <f>'Calculated Tab Properties'!L310</f>
        <v>0.3382874785098956</v>
      </c>
      <c r="M310">
        <f>'Calculated Tab Properties'!M310</f>
        <v>0.19500000460562089</v>
      </c>
      <c r="N310">
        <f>'Calculated Tab Properties'!N310</f>
        <v>0.41137023898786784</v>
      </c>
      <c r="O310" s="27">
        <v>0</v>
      </c>
      <c r="P310" s="27">
        <v>0</v>
      </c>
      <c r="Q310">
        <v>0</v>
      </c>
      <c r="R310">
        <f>'Calculated Tab Properties'!R310</f>
        <v>1</v>
      </c>
      <c r="T310" s="1">
        <v>0</v>
      </c>
      <c r="U310" s="1">
        <v>0</v>
      </c>
      <c r="V310">
        <f>T310*'GEOMETRIC INPUTS'!S310</f>
        <v>0</v>
      </c>
      <c r="W310">
        <v>309</v>
      </c>
      <c r="X310">
        <f t="shared" si="65"/>
        <v>0</v>
      </c>
      <c r="Y310">
        <f t="shared" si="66"/>
        <v>0</v>
      </c>
      <c r="Z310" s="27">
        <f t="shared" si="67"/>
        <v>-1.4585312745222543</v>
      </c>
      <c r="AA310" s="27">
        <f t="shared" si="68"/>
        <v>29.66523299662564</v>
      </c>
      <c r="AB310" s="27">
        <f t="shared" si="69"/>
        <v>36.877097357252339</v>
      </c>
      <c r="AC310" s="27">
        <f t="shared" si="70"/>
        <v>-36.877097357252339</v>
      </c>
      <c r="AD310" s="24" t="str">
        <f>'GT Data'!D312</f>
        <v>TKNODE_616</v>
      </c>
      <c r="AE310" s="25">
        <f t="shared" si="71"/>
        <v>-35.683178728493708</v>
      </c>
      <c r="AF310" s="25">
        <f t="shared" si="72"/>
        <v>-9.3075810674225057</v>
      </c>
      <c r="AG310" s="25">
        <f t="shared" si="73"/>
        <v>-1.4585312745222543</v>
      </c>
      <c r="AH310" s="25">
        <v>0</v>
      </c>
      <c r="AI310" s="25">
        <v>0</v>
      </c>
      <c r="AJ310" s="25">
        <f t="shared" si="74"/>
        <v>0</v>
      </c>
      <c r="AK310" s="24" t="str">
        <f>'GT Data'!N312</f>
        <v>TKNODE_617</v>
      </c>
      <c r="AL310" s="25">
        <f t="shared" si="75"/>
        <v>35.683178728493708</v>
      </c>
      <c r="AM310" s="25">
        <f t="shared" si="76"/>
        <v>9.3075810674225057</v>
      </c>
      <c r="AN310" s="25">
        <f t="shared" si="77"/>
        <v>29.66523299662564</v>
      </c>
      <c r="AO310" s="25">
        <v>0</v>
      </c>
      <c r="AP310" s="25">
        <v>0</v>
      </c>
      <c r="AQ310" s="25">
        <v>0</v>
      </c>
    </row>
    <row r="311" spans="1:43" x14ac:dyDescent="0.3">
      <c r="A311" t="str">
        <f>'Calculated Tab Properties'!A311</f>
        <v>TAB_11_309</v>
      </c>
      <c r="B311">
        <f>'Calculated Tab Properties'!B311</f>
        <v>1.5179</v>
      </c>
      <c r="C311">
        <f>'Calculated Tab Properties'!C311</f>
        <v>1.570796254270022</v>
      </c>
      <c r="D311">
        <f>'Calculated Tab Properties'!D311</f>
        <v>89.999995844630774</v>
      </c>
      <c r="E311">
        <f>'Calculated Tab Properties'!E311</f>
        <v>4.1365118000000107</v>
      </c>
      <c r="F311">
        <f>'Calculated Tab Properties'!F311</f>
        <v>1.8365118000000031</v>
      </c>
      <c r="G311">
        <f>'Calculated Tab Properties'!G311</f>
        <v>2.3000000000000087</v>
      </c>
      <c r="H311">
        <f>'Calculated Tab Properties'!H311</f>
        <v>2.6161655244917608</v>
      </c>
      <c r="I311">
        <f>'Calculated Tab Properties'!I311</f>
        <v>0.15000000000000036</v>
      </c>
      <c r="J311" s="20">
        <f>'Calculated Tab Properties'!J311</f>
        <v>0.87023061350848352</v>
      </c>
      <c r="K311">
        <f>'Calculated Tab Properties'!K311</f>
        <v>265.19054400000005</v>
      </c>
      <c r="L311">
        <f>'Calculated Tab Properties'!L311</f>
        <v>0.23874653400000043</v>
      </c>
      <c r="M311">
        <f>'Calculated Tab Properties'!M311</f>
        <v>0.29900000000000115</v>
      </c>
      <c r="N311">
        <f>'Calculated Tab Properties'!N311</f>
        <v>0.34010151818392892</v>
      </c>
      <c r="O311" s="27">
        <v>0</v>
      </c>
      <c r="P311" s="27">
        <v>0</v>
      </c>
      <c r="Q311">
        <v>0</v>
      </c>
      <c r="R311">
        <f>'Calculated Tab Properties'!R311</f>
        <v>1</v>
      </c>
      <c r="T311" s="1">
        <v>0</v>
      </c>
      <c r="U311" s="1">
        <v>0</v>
      </c>
      <c r="V311">
        <f>T311*'GEOMETRIC INPUTS'!S311</f>
        <v>0</v>
      </c>
      <c r="W311">
        <v>310</v>
      </c>
      <c r="X311">
        <f t="shared" si="65"/>
        <v>0</v>
      </c>
      <c r="Y311">
        <f t="shared" si="66"/>
        <v>0</v>
      </c>
      <c r="Z311" s="27">
        <f t="shared" si="67"/>
        <v>-21.727712931956109</v>
      </c>
      <c r="AA311" s="27">
        <f t="shared" si="68"/>
        <v>287.79610498414002</v>
      </c>
      <c r="AB311" s="27">
        <f t="shared" si="69"/>
        <v>242.9725561367035</v>
      </c>
      <c r="AC311" s="27">
        <f t="shared" si="70"/>
        <v>-242.9725561367035</v>
      </c>
      <c r="AD311" s="24" t="str">
        <f>'GT Data'!D313</f>
        <v>TKNODE_618</v>
      </c>
      <c r="AE311" s="25">
        <f t="shared" si="71"/>
        <v>242.97255613670285</v>
      </c>
      <c r="AF311" s="25">
        <f t="shared" si="72"/>
        <v>-1.762155416787355E-5</v>
      </c>
      <c r="AG311" s="25">
        <f t="shared" si="73"/>
        <v>-21.727712931956109</v>
      </c>
      <c r="AH311" s="25">
        <v>0</v>
      </c>
      <c r="AI311" s="25">
        <v>0</v>
      </c>
      <c r="AJ311" s="25">
        <f t="shared" si="74"/>
        <v>0</v>
      </c>
      <c r="AK311" s="24" t="str">
        <f>'GT Data'!N313</f>
        <v>TKNODE_619</v>
      </c>
      <c r="AL311" s="25">
        <f t="shared" si="75"/>
        <v>-242.97255613670285</v>
      </c>
      <c r="AM311" s="25">
        <f t="shared" si="76"/>
        <v>1.762155416787355E-5</v>
      </c>
      <c r="AN311" s="25">
        <f t="shared" si="77"/>
        <v>287.79610498414002</v>
      </c>
      <c r="AO311" s="25">
        <v>0</v>
      </c>
      <c r="AP311" s="25">
        <v>0</v>
      </c>
      <c r="AQ311" s="25">
        <v>0</v>
      </c>
    </row>
    <row r="312" spans="1:43" x14ac:dyDescent="0.3">
      <c r="A312" t="str">
        <f>'Calculated Tab Properties'!A312</f>
        <v>TAB_11_310</v>
      </c>
      <c r="B312">
        <f>'Calculated Tab Properties'!B312</f>
        <v>5.4543999999999997</v>
      </c>
      <c r="C312">
        <f>'Calculated Tab Properties'!C312</f>
        <v>1.7718433089947776</v>
      </c>
      <c r="D312">
        <f>'Calculated Tab Properties'!D312</f>
        <v>101.51914356389497</v>
      </c>
      <c r="E312">
        <f>'Calculated Tab Properties'!E312</f>
        <v>6.8300343969313078</v>
      </c>
      <c r="F312">
        <f>'Calculated Tab Properties'!F312</f>
        <v>3.3300343232447474</v>
      </c>
      <c r="G312">
        <f>'Calculated Tab Properties'!G312</f>
        <v>3.50000007368656</v>
      </c>
      <c r="H312">
        <f>'Calculated Tab Properties'!H312</f>
        <v>3.7566751568391918</v>
      </c>
      <c r="I312">
        <f>'Calculated Tab Properties'!I312</f>
        <v>0.14999999447393411</v>
      </c>
      <c r="J312" s="20">
        <f>'Calculated Tab Properties'!J312</f>
        <v>0.56141633828126924</v>
      </c>
      <c r="K312">
        <f>'Calculated Tab Properties'!K312</f>
        <v>47.732220000000005</v>
      </c>
      <c r="L312">
        <f>'Calculated Tab Properties'!L312</f>
        <v>0.43290446202181715</v>
      </c>
      <c r="M312">
        <f>'Calculated Tab Properties'!M312</f>
        <v>0.4550000095792528</v>
      </c>
      <c r="N312">
        <f>'Calculated Tab Properties'!N312</f>
        <v>0.48836777038909496</v>
      </c>
      <c r="O312" s="27">
        <v>0</v>
      </c>
      <c r="P312" s="27">
        <v>0</v>
      </c>
      <c r="Q312">
        <v>0</v>
      </c>
      <c r="R312">
        <f>'Calculated Tab Properties'!R312</f>
        <v>1</v>
      </c>
      <c r="T312" s="1">
        <v>0</v>
      </c>
      <c r="U312" s="1">
        <v>0</v>
      </c>
      <c r="V312">
        <f>T312*'GEOMETRIC INPUTS'!S312</f>
        <v>0</v>
      </c>
      <c r="W312">
        <v>311</v>
      </c>
      <c r="X312">
        <f t="shared" si="65"/>
        <v>0</v>
      </c>
      <c r="Y312">
        <f t="shared" si="66"/>
        <v>0</v>
      </c>
      <c r="Z312" s="27">
        <f t="shared" si="67"/>
        <v>-2.1727371879148634</v>
      </c>
      <c r="AA312" s="27">
        <f t="shared" si="68"/>
        <v>51.281229429905032</v>
      </c>
      <c r="AB312" s="27">
        <f t="shared" si="69"/>
        <v>82.314507043394443</v>
      </c>
      <c r="AC312" s="27">
        <f t="shared" si="70"/>
        <v>-82.314507043394443</v>
      </c>
      <c r="AD312" s="24" t="str">
        <f>'GT Data'!D314</f>
        <v>TKNODE_620</v>
      </c>
      <c r="AE312" s="25">
        <f t="shared" si="71"/>
        <v>80.656531326492967</v>
      </c>
      <c r="AF312" s="25">
        <f t="shared" si="72"/>
        <v>16.437822975549206</v>
      </c>
      <c r="AG312" s="25">
        <f t="shared" si="73"/>
        <v>-2.1727371879148634</v>
      </c>
      <c r="AH312" s="25">
        <v>0</v>
      </c>
      <c r="AI312" s="25">
        <v>0</v>
      </c>
      <c r="AJ312" s="25">
        <f t="shared" si="74"/>
        <v>0</v>
      </c>
      <c r="AK312" s="24" t="str">
        <f>'GT Data'!N314</f>
        <v>TKNODE_621</v>
      </c>
      <c r="AL312" s="25">
        <f t="shared" si="75"/>
        <v>-80.656531326492967</v>
      </c>
      <c r="AM312" s="25">
        <f t="shared" si="76"/>
        <v>-16.437822975549206</v>
      </c>
      <c r="AN312" s="25">
        <f t="shared" si="77"/>
        <v>51.281229429905032</v>
      </c>
      <c r="AO312" s="25">
        <v>0</v>
      </c>
      <c r="AP312" s="25">
        <v>0</v>
      </c>
      <c r="AQ312" s="25">
        <v>0</v>
      </c>
    </row>
    <row r="313" spans="1:43" x14ac:dyDescent="0.3">
      <c r="A313" t="str">
        <f>'Calculated Tab Properties'!A313</f>
        <v>TAB_11_311</v>
      </c>
      <c r="B313">
        <f>'Calculated Tab Properties'!B313</f>
        <v>4.7262000000000004</v>
      </c>
      <c r="C313">
        <f>'Calculated Tab Properties'!C313</f>
        <v>3.1415928910752235</v>
      </c>
      <c r="D313">
        <f>'Calculated Tab Properties'!D313</f>
        <v>180.00001360691289</v>
      </c>
      <c r="E313">
        <f>'Calculated Tab Properties'!E313</f>
        <v>4.6332669000001303</v>
      </c>
      <c r="F313">
        <f>'Calculated Tab Properties'!F313</f>
        <v>2.1332669000000584</v>
      </c>
      <c r="G313">
        <f>'Calculated Tab Properties'!G313</f>
        <v>2.5000000000000719</v>
      </c>
      <c r="H313">
        <f>'Calculated Tab Properties'!H313</f>
        <v>2.8166198885607301</v>
      </c>
      <c r="I313">
        <f>'Calculated Tab Properties'!I313</f>
        <v>0.15000000000000036</v>
      </c>
      <c r="J313" s="20">
        <f>'Calculated Tab Properties'!J313</f>
        <v>0.78959898699041464</v>
      </c>
      <c r="K313">
        <f>'Calculated Tab Properties'!K313</f>
        <v>82.176851999999997</v>
      </c>
      <c r="L313">
        <f>'Calculated Tab Properties'!L313</f>
        <v>0.27732469700000761</v>
      </c>
      <c r="M313">
        <f>'Calculated Tab Properties'!M313</f>
        <v>0.32500000000000934</v>
      </c>
      <c r="N313">
        <f>'Calculated Tab Properties'!N313</f>
        <v>0.36616058551289493</v>
      </c>
      <c r="O313" s="27">
        <v>0</v>
      </c>
      <c r="P313" s="27">
        <v>0</v>
      </c>
      <c r="Q313">
        <v>0</v>
      </c>
      <c r="R313">
        <f>'Calculated Tab Properties'!R313</f>
        <v>1</v>
      </c>
      <c r="T313" s="1">
        <v>0</v>
      </c>
      <c r="U313" s="1">
        <v>0</v>
      </c>
      <c r="V313">
        <f>T313*'GEOMETRIC INPUTS'!S313</f>
        <v>0</v>
      </c>
      <c r="W313">
        <v>312</v>
      </c>
      <c r="X313">
        <f t="shared" si="65"/>
        <v>0</v>
      </c>
      <c r="Y313">
        <f t="shared" si="66"/>
        <v>0</v>
      </c>
      <c r="Z313" s="27">
        <f t="shared" si="67"/>
        <v>-5.8300131135341671</v>
      </c>
      <c r="AA313" s="27">
        <f t="shared" si="68"/>
        <v>88.975350396047077</v>
      </c>
      <c r="AB313" s="27">
        <f t="shared" si="69"/>
        <v>88.594030762860015</v>
      </c>
      <c r="AC313" s="27">
        <f t="shared" si="70"/>
        <v>-88.594030762860015</v>
      </c>
      <c r="AD313" s="24" t="str">
        <f>'GT Data'!D315</f>
        <v>TKNODE_622</v>
      </c>
      <c r="AE313" s="25">
        <f t="shared" si="71"/>
        <v>-2.1039791518579666E-5</v>
      </c>
      <c r="AF313" s="25">
        <f t="shared" si="72"/>
        <v>88.594030762857514</v>
      </c>
      <c r="AG313" s="25">
        <f t="shared" si="73"/>
        <v>-5.8300131135341671</v>
      </c>
      <c r="AH313" s="25">
        <v>0</v>
      </c>
      <c r="AI313" s="25">
        <v>0</v>
      </c>
      <c r="AJ313" s="25">
        <f t="shared" si="74"/>
        <v>0</v>
      </c>
      <c r="AK313" s="24" t="str">
        <f>'GT Data'!N315</f>
        <v>TKNODE_623</v>
      </c>
      <c r="AL313" s="25">
        <f t="shared" si="75"/>
        <v>2.1039791518579666E-5</v>
      </c>
      <c r="AM313" s="25">
        <f t="shared" si="76"/>
        <v>-88.594030762857514</v>
      </c>
      <c r="AN313" s="25">
        <f t="shared" si="77"/>
        <v>88.975350396047077</v>
      </c>
      <c r="AO313" s="25">
        <v>0</v>
      </c>
      <c r="AP313" s="25">
        <v>0</v>
      </c>
      <c r="AQ313" s="25">
        <v>0</v>
      </c>
    </row>
    <row r="314" spans="1:43" x14ac:dyDescent="0.3">
      <c r="A314" t="str">
        <f>'Calculated Tab Properties'!A314</f>
        <v>TAB_11_312</v>
      </c>
      <c r="B314">
        <f>'Calculated Tab Properties'!B314</f>
        <v>1.84</v>
      </c>
      <c r="C314">
        <f>'Calculated Tab Properties'!C314</f>
        <v>1.6330322067409142E-2</v>
      </c>
      <c r="D314">
        <f>'Calculated Tab Properties'!D314</f>
        <v>0.9356585325518969</v>
      </c>
      <c r="E314">
        <f>'Calculated Tab Properties'!E314</f>
        <v>4.3481601695289296</v>
      </c>
      <c r="F314">
        <f>'Calculated Tab Properties'!F314</f>
        <v>2.8481601643184757</v>
      </c>
      <c r="G314">
        <f>'Calculated Tab Properties'!G314</f>
        <v>1.5000000052104534</v>
      </c>
      <c r="H314">
        <f>'Calculated Tab Properties'!H314</f>
        <v>3.3585812506904098</v>
      </c>
      <c r="I314">
        <f>'Calculated Tab Properties'!I314</f>
        <v>0.14999999986786644</v>
      </c>
      <c r="J314" s="20">
        <f>'Calculated Tab Properties'!J314</f>
        <v>0.63787487302920953</v>
      </c>
      <c r="K314">
        <f>'Calculated Tab Properties'!K314</f>
        <v>15.968904000000002</v>
      </c>
      <c r="L314">
        <f>'Calculated Tab Properties'!L314</f>
        <v>0.37026082136140187</v>
      </c>
      <c r="M314">
        <f>'Calculated Tab Properties'!M314</f>
        <v>0.19500000067735895</v>
      </c>
      <c r="N314">
        <f>'Calculated Tab Properties'!N314</f>
        <v>0.43661556258975331</v>
      </c>
      <c r="O314" s="27">
        <v>0</v>
      </c>
      <c r="P314" s="27">
        <v>0</v>
      </c>
      <c r="Q314">
        <v>0</v>
      </c>
      <c r="R314">
        <f>'Calculated Tab Properties'!R314</f>
        <v>1</v>
      </c>
      <c r="T314" s="1">
        <v>0</v>
      </c>
      <c r="U314" s="1">
        <v>0</v>
      </c>
      <c r="V314">
        <f>T314*'GEOMETRIC INPUTS'!S314</f>
        <v>0</v>
      </c>
      <c r="W314">
        <v>313</v>
      </c>
      <c r="X314">
        <f t="shared" si="65"/>
        <v>0</v>
      </c>
      <c r="Y314">
        <f t="shared" si="66"/>
        <v>0</v>
      </c>
      <c r="Z314" s="27">
        <f t="shared" si="67"/>
        <v>-0.70723007899498258</v>
      </c>
      <c r="AA314" s="27">
        <f t="shared" si="68"/>
        <v>17.678010463623501</v>
      </c>
      <c r="AB314" s="27">
        <f t="shared" si="69"/>
        <v>24.438080740021672</v>
      </c>
      <c r="AC314" s="27">
        <f t="shared" si="70"/>
        <v>-24.438080740021672</v>
      </c>
      <c r="AD314" s="24" t="str">
        <f>'GT Data'!D316</f>
        <v>TKNODE_624</v>
      </c>
      <c r="AE314" s="25">
        <f t="shared" si="71"/>
        <v>0.39906399161648204</v>
      </c>
      <c r="AF314" s="25">
        <f t="shared" si="72"/>
        <v>-24.434822245852605</v>
      </c>
      <c r="AG314" s="25">
        <f t="shared" si="73"/>
        <v>-0.70723007899498258</v>
      </c>
      <c r="AH314" s="25">
        <v>0</v>
      </c>
      <c r="AI314" s="25">
        <v>0</v>
      </c>
      <c r="AJ314" s="25">
        <f t="shared" si="74"/>
        <v>0</v>
      </c>
      <c r="AK314" s="24" t="str">
        <f>'GT Data'!N316</f>
        <v>TKNODE_625</v>
      </c>
      <c r="AL314" s="25">
        <f t="shared" si="75"/>
        <v>-0.39906399161648204</v>
      </c>
      <c r="AM314" s="25">
        <f t="shared" si="76"/>
        <v>24.434822245852605</v>
      </c>
      <c r="AN314" s="25">
        <f t="shared" si="77"/>
        <v>17.678010463623501</v>
      </c>
      <c r="AO314" s="25">
        <v>0</v>
      </c>
      <c r="AP314" s="25">
        <v>0</v>
      </c>
      <c r="AQ314" s="25">
        <v>0</v>
      </c>
    </row>
    <row r="315" spans="1:43" x14ac:dyDescent="0.3">
      <c r="A315" t="str">
        <f>'Calculated Tab Properties'!A315</f>
        <v>TAB_11_313</v>
      </c>
      <c r="B315">
        <f>'Calculated Tab Properties'!B315</f>
        <v>1.8994</v>
      </c>
      <c r="C315">
        <f>'Calculated Tab Properties'!C315</f>
        <v>3.4598494685317256</v>
      </c>
      <c r="D315">
        <f>'Calculated Tab Properties'!D315</f>
        <v>198.23477229744879</v>
      </c>
      <c r="E315">
        <f>'Calculated Tab Properties'!E315</f>
        <v>4.51680073916891</v>
      </c>
      <c r="F315">
        <f>'Calculated Tab Properties'!F315</f>
        <v>2.8168007750117434</v>
      </c>
      <c r="G315">
        <f>'Calculated Tab Properties'!G315</f>
        <v>1.699999964157167</v>
      </c>
      <c r="H315">
        <f>'Calculated Tab Properties'!H315</f>
        <v>3.3334411847956953</v>
      </c>
      <c r="I315">
        <f>'Calculated Tab Properties'!I315</f>
        <v>0.15000004623215968</v>
      </c>
      <c r="J315" s="20">
        <f>'Calculated Tab Properties'!J315</f>
        <v>0.64347684322018761</v>
      </c>
      <c r="K315">
        <f>'Calculated Tab Properties'!K315</f>
        <v>20.247288000000001</v>
      </c>
      <c r="L315">
        <f>'Calculated Tab Properties'!L315</f>
        <v>0.36618410075152663</v>
      </c>
      <c r="M315">
        <f>'Calculated Tab Properties'!M315</f>
        <v>0.22099999534043172</v>
      </c>
      <c r="N315">
        <f>'Calculated Tab Properties'!N315</f>
        <v>0.43334735402344038</v>
      </c>
      <c r="O315" s="27">
        <v>0</v>
      </c>
      <c r="P315" s="27">
        <v>0</v>
      </c>
      <c r="Q315">
        <v>0</v>
      </c>
      <c r="R315">
        <f>'Calculated Tab Properties'!R315</f>
        <v>1</v>
      </c>
      <c r="T315" s="1">
        <v>0</v>
      </c>
      <c r="U315" s="1">
        <v>0</v>
      </c>
      <c r="V315">
        <f>T315*'GEOMETRIC INPUTS'!S315</f>
        <v>0</v>
      </c>
      <c r="W315">
        <v>314</v>
      </c>
      <c r="X315">
        <f t="shared" si="65"/>
        <v>0</v>
      </c>
      <c r="Y315">
        <f t="shared" si="66"/>
        <v>0</v>
      </c>
      <c r="Z315" s="27">
        <f t="shared" si="67"/>
        <v>-0.96180401638321467</v>
      </c>
      <c r="AA315" s="27">
        <f t="shared" si="68"/>
        <v>22.229623466498612</v>
      </c>
      <c r="AB315" s="27">
        <f t="shared" si="69"/>
        <v>30.218822060052211</v>
      </c>
      <c r="AC315" s="27">
        <f t="shared" si="70"/>
        <v>-30.218822060052211</v>
      </c>
      <c r="AD315" s="24" t="str">
        <f>'GT Data'!D317</f>
        <v>TKNODE_626</v>
      </c>
      <c r="AE315" s="25">
        <f t="shared" si="71"/>
        <v>-9.4558136307201206</v>
      </c>
      <c r="AF315" s="25">
        <f t="shared" si="72"/>
        <v>28.701303024047284</v>
      </c>
      <c r="AG315" s="25">
        <f t="shared" si="73"/>
        <v>-0.96180401638321467</v>
      </c>
      <c r="AH315" s="25">
        <v>0</v>
      </c>
      <c r="AI315" s="25">
        <v>0</v>
      </c>
      <c r="AJ315" s="25">
        <f t="shared" si="74"/>
        <v>0</v>
      </c>
      <c r="AK315" s="24" t="str">
        <f>'GT Data'!N317</f>
        <v>TKNODE_627</v>
      </c>
      <c r="AL315" s="25">
        <f t="shared" si="75"/>
        <v>9.4558136307201206</v>
      </c>
      <c r="AM315" s="25">
        <f t="shared" si="76"/>
        <v>-28.701303024047284</v>
      </c>
      <c r="AN315" s="25">
        <f t="shared" si="77"/>
        <v>22.229623466498612</v>
      </c>
      <c r="AO315" s="25">
        <v>0</v>
      </c>
      <c r="AP315" s="25">
        <v>0</v>
      </c>
      <c r="AQ315" s="25">
        <v>0</v>
      </c>
    </row>
    <row r="316" spans="1:43" x14ac:dyDescent="0.3">
      <c r="A316" t="str">
        <f>'Calculated Tab Properties'!A316</f>
        <v>TAB_11_314</v>
      </c>
      <c r="B316">
        <f>'Calculated Tab Properties'!B316</f>
        <v>2.0951</v>
      </c>
      <c r="C316">
        <f>'Calculated Tab Properties'!C316</f>
        <v>3.9271483092162036</v>
      </c>
      <c r="D316">
        <f>'Calculated Tab Properties'!D316</f>
        <v>225.00902364002565</v>
      </c>
      <c r="E316">
        <f>'Calculated Tab Properties'!E316</f>
        <v>4.8494204606166713</v>
      </c>
      <c r="F316">
        <f>'Calculated Tab Properties'!F316</f>
        <v>2.5494204981742259</v>
      </c>
      <c r="G316">
        <f>'Calculated Tab Properties'!G316</f>
        <v>2.2999999624424454</v>
      </c>
      <c r="H316">
        <f>'Calculated Tab Properties'!H316</f>
        <v>3.1236560277834209</v>
      </c>
      <c r="I316">
        <f>'Calculated Tab Properties'!I316</f>
        <v>0.14999997756593164</v>
      </c>
      <c r="J316" s="20">
        <f>'Calculated Tab Properties'!J316</f>
        <v>0.6948566909849031</v>
      </c>
      <c r="K316">
        <f>'Calculated Tab Properties'!K316</f>
        <v>20.421780000000002</v>
      </c>
      <c r="L316">
        <f>'Calculated Tab Properties'!L316</f>
        <v>0.33142466476264937</v>
      </c>
      <c r="M316">
        <f>'Calculated Tab Properties'!M316</f>
        <v>0.2989999951175179</v>
      </c>
      <c r="N316">
        <f>'Calculated Tab Properties'!N316</f>
        <v>0.40607528361184475</v>
      </c>
      <c r="O316" s="27">
        <v>0</v>
      </c>
      <c r="P316" s="27">
        <v>0</v>
      </c>
      <c r="Q316">
        <v>0</v>
      </c>
      <c r="R316">
        <f>'Calculated Tab Properties'!R316</f>
        <v>1</v>
      </c>
      <c r="T316" s="1">
        <v>0</v>
      </c>
      <c r="U316" s="1">
        <v>0</v>
      </c>
      <c r="V316">
        <f>T316*'GEOMETRIC INPUTS'!S316</f>
        <v>0</v>
      </c>
      <c r="W316">
        <v>315</v>
      </c>
      <c r="X316">
        <f t="shared" si="65"/>
        <v>0</v>
      </c>
      <c r="Y316">
        <f t="shared" si="66"/>
        <v>0</v>
      </c>
      <c r="Z316" s="27">
        <f t="shared" si="67"/>
        <v>-1.1707155080109128</v>
      </c>
      <c r="AA316" s="27">
        <f t="shared" si="68"/>
        <v>22.628995451502931</v>
      </c>
      <c r="AB316" s="27">
        <f t="shared" si="69"/>
        <v>27.635430256739557</v>
      </c>
      <c r="AC316" s="27">
        <f t="shared" si="70"/>
        <v>-27.635430256739557</v>
      </c>
      <c r="AD316" s="24" t="str">
        <f>'GT Data'!D318</f>
        <v>TKNODE_628</v>
      </c>
      <c r="AE316" s="25">
        <f t="shared" si="71"/>
        <v>-19.544277480353621</v>
      </c>
      <c r="AF316" s="25">
        <f t="shared" si="72"/>
        <v>19.538122306047185</v>
      </c>
      <c r="AG316" s="25">
        <f t="shared" si="73"/>
        <v>-1.1707155080109128</v>
      </c>
      <c r="AH316" s="25">
        <v>0</v>
      </c>
      <c r="AI316" s="25">
        <v>0</v>
      </c>
      <c r="AJ316" s="25">
        <f t="shared" si="74"/>
        <v>0</v>
      </c>
      <c r="AK316" s="24" t="str">
        <f>'GT Data'!N318</f>
        <v>TKNODE_629</v>
      </c>
      <c r="AL316" s="25">
        <f t="shared" si="75"/>
        <v>19.544277480353621</v>
      </c>
      <c r="AM316" s="25">
        <f t="shared" si="76"/>
        <v>-19.538122306047185</v>
      </c>
      <c r="AN316" s="25">
        <f t="shared" si="77"/>
        <v>22.628995451502931</v>
      </c>
      <c r="AO316" s="25">
        <v>0</v>
      </c>
      <c r="AP316" s="25">
        <v>0</v>
      </c>
      <c r="AQ316" s="25">
        <v>0</v>
      </c>
    </row>
    <row r="317" spans="1:43" x14ac:dyDescent="0.3">
      <c r="A317" t="str">
        <f>'Calculated Tab Properties'!A317</f>
        <v>TAB_11_315</v>
      </c>
      <c r="B317">
        <f>'Calculated Tab Properties'!B317</f>
        <v>3.6061999999999999</v>
      </c>
      <c r="C317">
        <f>'Calculated Tab Properties'!C317</f>
        <v>4.5354603369961053</v>
      </c>
      <c r="D317">
        <f>'Calculated Tab Properties'!D317</f>
        <v>259.86273545885888</v>
      </c>
      <c r="E317">
        <f>'Calculated Tab Properties'!E317</f>
        <v>5.5640707809129557</v>
      </c>
      <c r="F317">
        <f>'Calculated Tab Properties'!F317</f>
        <v>2.4640708168061423</v>
      </c>
      <c r="G317">
        <f>'Calculated Tab Properties'!G317</f>
        <v>3.0999999641068134</v>
      </c>
      <c r="H317">
        <f>'Calculated Tab Properties'!H317</f>
        <v>3.0585837912845171</v>
      </c>
      <c r="I317">
        <f>'Calculated Tab Properties'!I317</f>
        <v>0.14999997213366409</v>
      </c>
      <c r="J317" s="20">
        <f>'Calculated Tab Properties'!J317</f>
        <v>0.71272436453746368</v>
      </c>
      <c r="K317">
        <f>'Calculated Tab Properties'!K317</f>
        <v>23.258496000000004</v>
      </c>
      <c r="L317">
        <f>'Calculated Tab Properties'!L317</f>
        <v>0.32032920618479849</v>
      </c>
      <c r="M317">
        <f>'Calculated Tab Properties'!M317</f>
        <v>0.40299999533388575</v>
      </c>
      <c r="N317">
        <f>'Calculated Tab Properties'!N317</f>
        <v>0.39761589286698723</v>
      </c>
      <c r="O317" s="27">
        <v>0</v>
      </c>
      <c r="P317" s="27">
        <v>0</v>
      </c>
      <c r="Q317">
        <v>0</v>
      </c>
      <c r="R317">
        <f>'Calculated Tab Properties'!R317</f>
        <v>1</v>
      </c>
      <c r="T317" s="1">
        <v>0</v>
      </c>
      <c r="U317" s="1">
        <v>0</v>
      </c>
      <c r="V317">
        <f>T317*'GEOMETRIC INPUTS'!S317</f>
        <v>0</v>
      </c>
      <c r="W317">
        <v>316</v>
      </c>
      <c r="X317">
        <f t="shared" si="65"/>
        <v>0</v>
      </c>
      <c r="Y317">
        <f t="shared" si="66"/>
        <v>0</v>
      </c>
      <c r="Z317" s="27">
        <f t="shared" si="67"/>
        <v>-1.509196402829373</v>
      </c>
      <c r="AA317" s="27">
        <f t="shared" si="68"/>
        <v>25.888637497215051</v>
      </c>
      <c r="AB317" s="27">
        <f t="shared" si="69"/>
        <v>30.414157343907533</v>
      </c>
      <c r="AC317" s="27">
        <f t="shared" si="70"/>
        <v>-30.414157343907533</v>
      </c>
      <c r="AD317" s="24" t="str">
        <f>'GT Data'!D319</f>
        <v>TKNODE_630</v>
      </c>
      <c r="AE317" s="25">
        <f t="shared" si="71"/>
        <v>-29.939359353841198</v>
      </c>
      <c r="AF317" s="25">
        <f t="shared" si="72"/>
        <v>5.3531045591811512</v>
      </c>
      <c r="AG317" s="25">
        <f t="shared" si="73"/>
        <v>-1.509196402829373</v>
      </c>
      <c r="AH317" s="25">
        <v>0</v>
      </c>
      <c r="AI317" s="25">
        <v>0</v>
      </c>
      <c r="AJ317" s="25">
        <f t="shared" si="74"/>
        <v>0</v>
      </c>
      <c r="AK317" s="24" t="str">
        <f>'GT Data'!N319</f>
        <v>TKNODE_631</v>
      </c>
      <c r="AL317" s="25">
        <f t="shared" si="75"/>
        <v>29.939359353841198</v>
      </c>
      <c r="AM317" s="25">
        <f t="shared" si="76"/>
        <v>-5.3531045591811512</v>
      </c>
      <c r="AN317" s="25">
        <f t="shared" si="77"/>
        <v>25.888637497215051</v>
      </c>
      <c r="AO317" s="25">
        <v>0</v>
      </c>
      <c r="AP317" s="25">
        <v>0</v>
      </c>
      <c r="AQ317" s="25">
        <v>0</v>
      </c>
    </row>
    <row r="318" spans="1:43" x14ac:dyDescent="0.3">
      <c r="A318" t="str">
        <f>'Calculated Tab Properties'!A318</f>
        <v>TAB_11_316</v>
      </c>
      <c r="B318">
        <f>'Calculated Tab Properties'!B318</f>
        <v>3.0145</v>
      </c>
      <c r="C318">
        <f>'Calculated Tab Properties'!C318</f>
        <v>4.9025942730182877</v>
      </c>
      <c r="D318">
        <f>'Calculated Tab Properties'!D318</f>
        <v>280.89796050895592</v>
      </c>
      <c r="E318">
        <f>'Calculated Tab Properties'!E318</f>
        <v>2.9737858094353689</v>
      </c>
      <c r="F318">
        <f>'Calculated Tab Properties'!F318</f>
        <v>0.67378583295513883</v>
      </c>
      <c r="G318">
        <f>'Calculated Tab Properties'!G318</f>
        <v>2.2999999764802297</v>
      </c>
      <c r="H318">
        <f>'Calculated Tab Properties'!H318</f>
        <v>2.0674505097989648</v>
      </c>
      <c r="I318">
        <f>'Calculated Tab Properties'!I318</f>
        <v>0.14999998886616639</v>
      </c>
      <c r="J318" s="20">
        <f>'Calculated Tab Properties'!J318</f>
        <v>1.3146560241094685</v>
      </c>
      <c r="K318">
        <f>'Calculated Tab Properties'!K318</f>
        <v>46.929468</v>
      </c>
      <c r="L318">
        <f>'Calculated Tab Properties'!L318</f>
        <v>8.7592158284168053E-2</v>
      </c>
      <c r="M318">
        <f>'Calculated Tab Properties'!M318</f>
        <v>0.29899999694242985</v>
      </c>
      <c r="N318">
        <f>'Calculated Tab Properties'!N318</f>
        <v>0.26876856627386542</v>
      </c>
      <c r="O318" s="27">
        <v>0</v>
      </c>
      <c r="P318" s="27">
        <v>0</v>
      </c>
      <c r="Q318">
        <v>0</v>
      </c>
      <c r="R318">
        <f>'Calculated Tab Properties'!R318</f>
        <v>1</v>
      </c>
      <c r="T318" s="1">
        <v>0</v>
      </c>
      <c r="U318" s="1">
        <v>0</v>
      </c>
      <c r="V318">
        <f>T318*'GEOMETRIC INPUTS'!S318</f>
        <v>0</v>
      </c>
      <c r="W318">
        <v>317</v>
      </c>
      <c r="X318">
        <f t="shared" si="65"/>
        <v>0</v>
      </c>
      <c r="Y318">
        <f t="shared" si="66"/>
        <v>0</v>
      </c>
      <c r="Z318" s="27">
        <f t="shared" si="67"/>
        <v>-10.914091886653546</v>
      </c>
      <c r="AA318" s="27">
        <f t="shared" si="68"/>
        <v>58.498920608154002</v>
      </c>
      <c r="AB318" s="27">
        <f t="shared" si="69"/>
        <v>15.390841839693106</v>
      </c>
      <c r="AC318" s="27">
        <f t="shared" si="70"/>
        <v>-15.390841839693106</v>
      </c>
      <c r="AD318" s="24" t="str">
        <f>'GT Data'!D320</f>
        <v>TKNODE_632</v>
      </c>
      <c r="AE318" s="25">
        <f t="shared" si="71"/>
        <v>-15.113274826554596</v>
      </c>
      <c r="AF318" s="25">
        <f t="shared" si="72"/>
        <v>-2.9098000878890256</v>
      </c>
      <c r="AG318" s="25">
        <f t="shared" si="73"/>
        <v>-10.914091886653546</v>
      </c>
      <c r="AH318" s="25">
        <v>0</v>
      </c>
      <c r="AI318" s="25">
        <v>0</v>
      </c>
      <c r="AJ318" s="25">
        <f t="shared" si="74"/>
        <v>0</v>
      </c>
      <c r="AK318" s="24" t="str">
        <f>'GT Data'!N320</f>
        <v>TKNODE_633</v>
      </c>
      <c r="AL318" s="25">
        <f t="shared" si="75"/>
        <v>15.113274826554596</v>
      </c>
      <c r="AM318" s="25">
        <f t="shared" si="76"/>
        <v>2.9098000878890256</v>
      </c>
      <c r="AN318" s="25">
        <f t="shared" si="77"/>
        <v>58.498920608154002</v>
      </c>
      <c r="AO318" s="25">
        <v>0</v>
      </c>
      <c r="AP318" s="25">
        <v>0</v>
      </c>
      <c r="AQ318" s="25">
        <v>0</v>
      </c>
    </row>
    <row r="319" spans="1:43" x14ac:dyDescent="0.3">
      <c r="A319" t="str">
        <f>'Calculated Tab Properties'!A319</f>
        <v>TAB_11_317</v>
      </c>
      <c r="B319">
        <f>'Calculated Tab Properties'!B319</f>
        <v>0.9446</v>
      </c>
      <c r="C319">
        <f>'Calculated Tab Properties'!C319</f>
        <v>4.2615168137597781</v>
      </c>
      <c r="D319">
        <f>'Calculated Tab Properties'!D319</f>
        <v>244.16692775247336</v>
      </c>
      <c r="E319">
        <f>'Calculated Tab Properties'!E319</f>
        <v>6.3986636067060978</v>
      </c>
      <c r="F319">
        <f>'Calculated Tab Properties'!F319</f>
        <v>3.6986635882713563</v>
      </c>
      <c r="G319">
        <f>'Calculated Tab Properties'!G319</f>
        <v>2.7000000184347419</v>
      </c>
      <c r="H319">
        <f>'Calculated Tab Properties'!H319</f>
        <v>4.0734522635737678</v>
      </c>
      <c r="I319">
        <f>'Calculated Tab Properties'!I319</f>
        <v>0.14999998860256647</v>
      </c>
      <c r="J319" s="20">
        <f>'Calculated Tab Properties'!J319</f>
        <v>0.51321894326656359</v>
      </c>
      <c r="K319">
        <f>'Calculated Tab Properties'!K319</f>
        <v>30.110748000000001</v>
      </c>
      <c r="L319">
        <f>'Calculated Tab Properties'!L319</f>
        <v>0.48082626647527632</v>
      </c>
      <c r="M319">
        <f>'Calculated Tab Properties'!M319</f>
        <v>0.35100000239651646</v>
      </c>
      <c r="N319">
        <f>'Calculated Tab Properties'!N319</f>
        <v>0.52954879426458978</v>
      </c>
      <c r="O319" s="27">
        <v>0</v>
      </c>
      <c r="P319" s="27">
        <v>0</v>
      </c>
      <c r="Q319">
        <v>0</v>
      </c>
      <c r="R319">
        <f>'Calculated Tab Properties'!R319</f>
        <v>1</v>
      </c>
      <c r="T319" s="1">
        <v>0</v>
      </c>
      <c r="U319" s="1">
        <v>0</v>
      </c>
      <c r="V319">
        <f>T319*'GEOMETRIC INPUTS'!S319</f>
        <v>0</v>
      </c>
      <c r="W319">
        <v>318</v>
      </c>
      <c r="X319">
        <f t="shared" si="65"/>
        <v>0</v>
      </c>
      <c r="Y319">
        <f t="shared" si="66"/>
        <v>0</v>
      </c>
      <c r="Z319" s="27">
        <f t="shared" si="67"/>
        <v>-1.1088476860243095</v>
      </c>
      <c r="AA319" s="27">
        <f t="shared" si="68"/>
        <v>32.580970749160691</v>
      </c>
      <c r="AB319" s="27">
        <f t="shared" si="69"/>
        <v>58.74904773493769</v>
      </c>
      <c r="AC319" s="27">
        <f t="shared" si="70"/>
        <v>-58.74904773493769</v>
      </c>
      <c r="AD319" s="24" t="str">
        <f>'GT Data'!D321</f>
        <v>TKNODE_634</v>
      </c>
      <c r="AE319" s="25">
        <f t="shared" si="71"/>
        <v>-52.878102500701516</v>
      </c>
      <c r="AF319" s="25">
        <f t="shared" si="72"/>
        <v>25.59993917350765</v>
      </c>
      <c r="AG319" s="25">
        <f t="shared" si="73"/>
        <v>-1.1088476860243095</v>
      </c>
      <c r="AH319" s="25">
        <v>0</v>
      </c>
      <c r="AI319" s="25">
        <v>0</v>
      </c>
      <c r="AJ319" s="25">
        <f t="shared" si="74"/>
        <v>0</v>
      </c>
      <c r="AK319" s="24" t="str">
        <f>'GT Data'!N321</f>
        <v>TKNODE_635</v>
      </c>
      <c r="AL319" s="25">
        <f t="shared" si="75"/>
        <v>52.878102500701516</v>
      </c>
      <c r="AM319" s="25">
        <f t="shared" si="76"/>
        <v>-25.59993917350765</v>
      </c>
      <c r="AN319" s="25">
        <f t="shared" si="77"/>
        <v>32.580970749160691</v>
      </c>
      <c r="AO319" s="25">
        <v>0</v>
      </c>
      <c r="AP319" s="25">
        <v>0</v>
      </c>
      <c r="AQ319" s="25">
        <v>0</v>
      </c>
    </row>
    <row r="320" spans="1:43" x14ac:dyDescent="0.3">
      <c r="A320" t="str">
        <f>'Calculated Tab Properties'!A320</f>
        <v>TAB_11_318</v>
      </c>
      <c r="B320">
        <f>'Calculated Tab Properties'!B320</f>
        <v>3.2608999999999999</v>
      </c>
      <c r="C320">
        <f>'Calculated Tab Properties'!C320</f>
        <v>3.3033756945254833</v>
      </c>
      <c r="D320">
        <f>'Calculated Tab Properties'!D320</f>
        <v>189.2694854424073</v>
      </c>
      <c r="E320">
        <f>'Calculated Tab Properties'!E320</f>
        <v>4.7816787668251921</v>
      </c>
      <c r="F320">
        <f>'Calculated Tab Properties'!F320</f>
        <v>1.2816788124530607</v>
      </c>
      <c r="G320">
        <f>'Calculated Tab Properties'!G320</f>
        <v>3.4999999543721327</v>
      </c>
      <c r="H320">
        <f>'Calculated Tab Properties'!H320</f>
        <v>2.2979766811319577</v>
      </c>
      <c r="I320">
        <f>'Calculated Tab Properties'!I320</f>
        <v>0.15000004750859244</v>
      </c>
      <c r="J320" s="20">
        <f>'Calculated Tab Properties'!J320</f>
        <v>1.0558737448833471</v>
      </c>
      <c r="K320">
        <f>'Calculated Tab Properties'!K320</f>
        <v>19.118640000000003</v>
      </c>
      <c r="L320">
        <f>'Calculated Tab Properties'!L320</f>
        <v>0.1666182456188979</v>
      </c>
      <c r="M320">
        <f>'Calculated Tab Properties'!M320</f>
        <v>0.45499999406837727</v>
      </c>
      <c r="N320">
        <f>'Calculated Tab Properties'!N320</f>
        <v>0.29873696854715454</v>
      </c>
      <c r="O320" s="27">
        <v>0</v>
      </c>
      <c r="P320" s="27">
        <v>0</v>
      </c>
      <c r="Q320">
        <v>0</v>
      </c>
      <c r="R320">
        <f>'Calculated Tab Properties'!R320</f>
        <v>1</v>
      </c>
      <c r="T320" s="1">
        <v>0</v>
      </c>
      <c r="U320" s="1">
        <v>0</v>
      </c>
      <c r="V320">
        <f>T320*'GEOMETRIC INPUTS'!S320</f>
        <v>0</v>
      </c>
      <c r="W320">
        <v>319</v>
      </c>
      <c r="X320">
        <f t="shared" si="65"/>
        <v>0</v>
      </c>
      <c r="Y320">
        <f t="shared" si="66"/>
        <v>0</v>
      </c>
      <c r="Z320" s="27">
        <f t="shared" si="67"/>
        <v>-2.7754780022786365</v>
      </c>
      <c r="AA320" s="27">
        <f t="shared" si="68"/>
        <v>22.814473210513068</v>
      </c>
      <c r="AB320" s="27">
        <f t="shared" si="69"/>
        <v>13.078364574670449</v>
      </c>
      <c r="AC320" s="27">
        <f t="shared" si="70"/>
        <v>-13.078364574670449</v>
      </c>
      <c r="AD320" s="24" t="str">
        <f>'GT Data'!D322</f>
        <v>TKNODE_636</v>
      </c>
      <c r="AE320" s="25">
        <f t="shared" si="71"/>
        <v>-2.1066396742411309</v>
      </c>
      <c r="AF320" s="25">
        <f t="shared" si="72"/>
        <v>12.907582625375991</v>
      </c>
      <c r="AG320" s="25">
        <f t="shared" si="73"/>
        <v>-2.7754780022786365</v>
      </c>
      <c r="AH320" s="25">
        <v>0</v>
      </c>
      <c r="AI320" s="25">
        <v>0</v>
      </c>
      <c r="AJ320" s="25">
        <f t="shared" si="74"/>
        <v>0</v>
      </c>
      <c r="AK320" s="24" t="str">
        <f>'GT Data'!N322</f>
        <v>TKNODE_637</v>
      </c>
      <c r="AL320" s="25">
        <f t="shared" si="75"/>
        <v>2.1066396742411309</v>
      </c>
      <c r="AM320" s="25">
        <f t="shared" si="76"/>
        <v>-12.907582625375991</v>
      </c>
      <c r="AN320" s="25">
        <f t="shared" si="77"/>
        <v>22.814473210513068</v>
      </c>
      <c r="AO320" s="25">
        <v>0</v>
      </c>
      <c r="AP320" s="25">
        <v>0</v>
      </c>
      <c r="AQ320" s="25">
        <v>0</v>
      </c>
    </row>
    <row r="321" spans="1:43" x14ac:dyDescent="0.3">
      <c r="A321" t="str">
        <f>'Calculated Tab Properties'!A321</f>
        <v>TAB_11_319</v>
      </c>
      <c r="B321">
        <f>'Calculated Tab Properties'!B321</f>
        <v>5.5387000000000004</v>
      </c>
      <c r="C321">
        <f>'Calculated Tab Properties'!C321</f>
        <v>4.8814756277200289</v>
      </c>
      <c r="D321">
        <f>'Calculated Tab Properties'!D321</f>
        <v>279.6879512643319</v>
      </c>
      <c r="E321">
        <f>'Calculated Tab Properties'!E321</f>
        <v>5.8848133353701355</v>
      </c>
      <c r="F321">
        <f>'Calculated Tab Properties'!F321</f>
        <v>2.5848133365668482</v>
      </c>
      <c r="G321">
        <f>'Calculated Tab Properties'!G321</f>
        <v>3.2999999988032873</v>
      </c>
      <c r="H321">
        <f>'Calculated Tab Properties'!H321</f>
        <v>3.1509230628652753</v>
      </c>
      <c r="I321">
        <f>'Calculated Tab Properties'!I321</f>
        <v>0.14999996628643048</v>
      </c>
      <c r="J321" s="20">
        <f>'Calculated Tab Properties'!J321</f>
        <v>0.68766505925442645</v>
      </c>
      <c r="K321">
        <f>'Calculated Tab Properties'!K321</f>
        <v>118.09911600000001</v>
      </c>
      <c r="L321">
        <f>'Calculated Tab Properties'!L321</f>
        <v>0.33602573375369027</v>
      </c>
      <c r="M321">
        <f>'Calculated Tab Properties'!M321</f>
        <v>0.42899999984442738</v>
      </c>
      <c r="N321">
        <f>'Calculated Tab Properties'!N321</f>
        <v>0.40961999817248579</v>
      </c>
      <c r="O321" s="27">
        <v>0</v>
      </c>
      <c r="P321" s="27">
        <v>0</v>
      </c>
      <c r="Q321">
        <v>0</v>
      </c>
      <c r="R321">
        <f>'Calculated Tab Properties'!R321</f>
        <v>1</v>
      </c>
      <c r="T321" s="1">
        <v>0</v>
      </c>
      <c r="U321" s="1">
        <v>0</v>
      </c>
      <c r="V321">
        <f>T321*'GEOMETRIC INPUTS'!S321</f>
        <v>0</v>
      </c>
      <c r="W321">
        <v>320</v>
      </c>
      <c r="X321">
        <f t="shared" si="65"/>
        <v>0</v>
      </c>
      <c r="Y321">
        <f t="shared" si="66"/>
        <v>0</v>
      </c>
      <c r="Z321" s="27">
        <f t="shared" si="67"/>
        <v>-6.9592768129314919</v>
      </c>
      <c r="AA321" s="27">
        <f t="shared" si="68"/>
        <v>126.2330385447021</v>
      </c>
      <c r="AB321" s="27">
        <f t="shared" si="69"/>
        <v>154.17561913402432</v>
      </c>
      <c r="AC321" s="27">
        <f t="shared" si="70"/>
        <v>-154.17561913402432</v>
      </c>
      <c r="AD321" s="24" t="str">
        <f>'GT Data'!D323</f>
        <v>TKNODE_638</v>
      </c>
      <c r="AE321" s="25">
        <f t="shared" si="71"/>
        <v>-151.9769019656058</v>
      </c>
      <c r="AF321" s="25">
        <f t="shared" si="72"/>
        <v>-25.944995746701615</v>
      </c>
      <c r="AG321" s="25">
        <f t="shared" si="73"/>
        <v>-6.9592768129314919</v>
      </c>
      <c r="AH321" s="25">
        <v>0</v>
      </c>
      <c r="AI321" s="25">
        <v>0</v>
      </c>
      <c r="AJ321" s="25">
        <f t="shared" si="74"/>
        <v>0</v>
      </c>
      <c r="AK321" s="24" t="str">
        <f>'GT Data'!N323</f>
        <v>TKNODE_639</v>
      </c>
      <c r="AL321" s="25">
        <f t="shared" si="75"/>
        <v>151.9769019656058</v>
      </c>
      <c r="AM321" s="25">
        <f t="shared" si="76"/>
        <v>25.944995746701615</v>
      </c>
      <c r="AN321" s="25">
        <f t="shared" si="77"/>
        <v>126.2330385447021</v>
      </c>
      <c r="AO321" s="25">
        <v>0</v>
      </c>
      <c r="AP321" s="25">
        <v>0</v>
      </c>
      <c r="AQ321" s="25">
        <v>0</v>
      </c>
    </row>
    <row r="322" spans="1:43" x14ac:dyDescent="0.3">
      <c r="A322" t="str">
        <f>'Calculated Tab Properties'!A322</f>
        <v>TAB_11_320</v>
      </c>
      <c r="B322">
        <f>'Calculated Tab Properties'!B322</f>
        <v>3.8498999999999999</v>
      </c>
      <c r="C322">
        <f>'Calculated Tab Properties'!C322</f>
        <v>5.0023045762891609</v>
      </c>
      <c r="D322">
        <f>'Calculated Tab Properties'!D322</f>
        <v>286.61094006034642</v>
      </c>
      <c r="E322">
        <f>'Calculated Tab Properties'!E322</f>
        <v>4.5495441413562796</v>
      </c>
      <c r="F322">
        <f>'Calculated Tab Properties'!F322</f>
        <v>2.0495441484909689</v>
      </c>
      <c r="G322">
        <f>'Calculated Tab Properties'!G322</f>
        <v>2.4999999928653112</v>
      </c>
      <c r="H322">
        <f>'Calculated Tab Properties'!H322</f>
        <v>2.7583088982267374</v>
      </c>
      <c r="I322">
        <f>'Calculated Tab Properties'!I322</f>
        <v>0.14999999842843392</v>
      </c>
      <c r="J322" s="20">
        <f>'Calculated Tab Properties'!J322</f>
        <v>0.81115338842969487</v>
      </c>
      <c r="K322">
        <f>'Calculated Tab Properties'!K322</f>
        <v>66.865068000000008</v>
      </c>
      <c r="L322">
        <f>'Calculated Tab Properties'!L322</f>
        <v>0.26644073930382595</v>
      </c>
      <c r="M322">
        <f>'Calculated Tab Properties'!M322</f>
        <v>0.32499999907249044</v>
      </c>
      <c r="N322">
        <f>'Calculated Tab Properties'!N322</f>
        <v>0.35858015676947586</v>
      </c>
      <c r="O322" s="27">
        <v>0</v>
      </c>
      <c r="P322" s="27">
        <v>0</v>
      </c>
      <c r="Q322">
        <v>0</v>
      </c>
      <c r="R322">
        <f>'Calculated Tab Properties'!R322</f>
        <v>1</v>
      </c>
      <c r="T322" s="1">
        <v>0</v>
      </c>
      <c r="U322" s="1">
        <v>0</v>
      </c>
      <c r="V322">
        <f>T322*'GEOMETRIC INPUTS'!S322</f>
        <v>0</v>
      </c>
      <c r="W322">
        <v>321</v>
      </c>
      <c r="X322">
        <f t="shared" si="65"/>
        <v>0</v>
      </c>
      <c r="Y322">
        <f t="shared" si="66"/>
        <v>0</v>
      </c>
      <c r="Z322" s="27">
        <f t="shared" si="67"/>
        <v>-4.9586485224049586</v>
      </c>
      <c r="AA322" s="27">
        <f t="shared" si="68"/>
        <v>72.773737417550763</v>
      </c>
      <c r="AB322" s="27">
        <f t="shared" si="69"/>
        <v>69.459033014407751</v>
      </c>
      <c r="AC322" s="27">
        <f t="shared" si="70"/>
        <v>-69.459033014407751</v>
      </c>
      <c r="AD322" s="24" t="str">
        <f>'GT Data'!D324</f>
        <v>TKNODE_640</v>
      </c>
      <c r="AE322" s="25">
        <f t="shared" si="71"/>
        <v>-66.560369179199668</v>
      </c>
      <c r="AF322" s="25">
        <f t="shared" si="72"/>
        <v>-19.856347147076974</v>
      </c>
      <c r="AG322" s="25">
        <f t="shared" si="73"/>
        <v>-4.9586485224049586</v>
      </c>
      <c r="AH322" s="25">
        <v>0</v>
      </c>
      <c r="AI322" s="25">
        <v>0</v>
      </c>
      <c r="AJ322" s="25">
        <f t="shared" si="74"/>
        <v>0</v>
      </c>
      <c r="AK322" s="24" t="str">
        <f>'GT Data'!N324</f>
        <v>TKNODE_641</v>
      </c>
      <c r="AL322" s="25">
        <f t="shared" si="75"/>
        <v>66.560369179199668</v>
      </c>
      <c r="AM322" s="25">
        <f t="shared" si="76"/>
        <v>19.856347147076974</v>
      </c>
      <c r="AN322" s="25">
        <f t="shared" si="77"/>
        <v>72.773737417550763</v>
      </c>
      <c r="AO322" s="25">
        <v>0</v>
      </c>
      <c r="AP322" s="25">
        <v>0</v>
      </c>
      <c r="AQ322" s="25">
        <v>0</v>
      </c>
    </row>
    <row r="323" spans="1:43" x14ac:dyDescent="0.3">
      <c r="A323" t="str">
        <f>'Calculated Tab Properties'!A323</f>
        <v>TAB_11_321</v>
      </c>
      <c r="B323">
        <f>'Calculated Tab Properties'!B323</f>
        <v>2.5</v>
      </c>
      <c r="C323">
        <f>'Calculated Tab Properties'!C323</f>
        <v>4.8729513032565039</v>
      </c>
      <c r="D323">
        <f>'Calculated Tab Properties'!D323</f>
        <v>279.19954344937184</v>
      </c>
      <c r="E323">
        <f>'Calculated Tab Properties'!E323</f>
        <v>4.0685674905725291</v>
      </c>
      <c r="F323">
        <f>'Calculated Tab Properties'!F323</f>
        <v>2.3685675142491189</v>
      </c>
      <c r="G323">
        <f>'Calculated Tab Properties'!G323</f>
        <v>1.6999999763234119</v>
      </c>
      <c r="H323">
        <f>'Calculated Tab Properties'!H323</f>
        <v>2.9869787801314769</v>
      </c>
      <c r="I323">
        <f>'Calculated Tab Properties'!I323</f>
        <v>0.14999996981786426</v>
      </c>
      <c r="J323" s="20">
        <f>'Calculated Tab Properties'!J323</f>
        <v>0.73363359037335651</v>
      </c>
      <c r="K323">
        <f>'Calculated Tab Properties'!K323</f>
        <v>28.284576000000001</v>
      </c>
      <c r="L323">
        <f>'Calculated Tab Properties'!L323</f>
        <v>0.30791377685238547</v>
      </c>
      <c r="M323">
        <f>'Calculated Tab Properties'!M323</f>
        <v>0.22099999692204356</v>
      </c>
      <c r="N323">
        <f>'Calculated Tab Properties'!N323</f>
        <v>0.388307241417092</v>
      </c>
      <c r="O323" s="27">
        <v>0</v>
      </c>
      <c r="P323" s="27">
        <v>0</v>
      </c>
      <c r="Q323">
        <v>0</v>
      </c>
      <c r="R323">
        <f>'Calculated Tab Properties'!R323</f>
        <v>1</v>
      </c>
      <c r="T323" s="1">
        <v>0</v>
      </c>
      <c r="U323" s="1">
        <v>0</v>
      </c>
      <c r="V323">
        <f>T323*'GEOMETRIC INPUTS'!S323</f>
        <v>0</v>
      </c>
      <c r="W323">
        <v>322</v>
      </c>
      <c r="X323">
        <f t="shared" si="65"/>
        <v>0</v>
      </c>
      <c r="Y323">
        <f t="shared" si="66"/>
        <v>0</v>
      </c>
      <c r="Z323" s="27">
        <f t="shared" si="67"/>
        <v>-1.7165979994648226</v>
      </c>
      <c r="AA323" s="27">
        <f t="shared" si="68"/>
        <v>30.918395014656344</v>
      </c>
      <c r="AB323" s="27">
        <f t="shared" si="69"/>
        <v>34.72801777527058</v>
      </c>
      <c r="AC323" s="27">
        <f t="shared" si="70"/>
        <v>-34.72801777527058</v>
      </c>
      <c r="AD323" s="24" t="str">
        <f>'GT Data'!D325</f>
        <v>TKNODE_642</v>
      </c>
      <c r="AE323" s="25">
        <f t="shared" si="71"/>
        <v>-34.281330001889486</v>
      </c>
      <c r="AF323" s="25">
        <f t="shared" si="72"/>
        <v>-5.5520835639479582</v>
      </c>
      <c r="AG323" s="25">
        <f t="shared" si="73"/>
        <v>-1.7165979994648226</v>
      </c>
      <c r="AH323" s="25">
        <v>0</v>
      </c>
      <c r="AI323" s="25">
        <v>0</v>
      </c>
      <c r="AJ323" s="25">
        <f t="shared" si="74"/>
        <v>0</v>
      </c>
      <c r="AK323" s="24" t="str">
        <f>'GT Data'!N325</f>
        <v>TKNODE_643</v>
      </c>
      <c r="AL323" s="25">
        <f t="shared" si="75"/>
        <v>34.281330001889486</v>
      </c>
      <c r="AM323" s="25">
        <f t="shared" si="76"/>
        <v>5.5520835639479582</v>
      </c>
      <c r="AN323" s="25">
        <f t="shared" si="77"/>
        <v>30.918395014656344</v>
      </c>
      <c r="AO323" s="25">
        <v>0</v>
      </c>
      <c r="AP323" s="25">
        <v>0</v>
      </c>
      <c r="AQ323" s="25">
        <v>0</v>
      </c>
    </row>
    <row r="324" spans="1:43" x14ac:dyDescent="0.3">
      <c r="A324" t="str">
        <f>'Calculated Tab Properties'!A324</f>
        <v>TAB_12_322</v>
      </c>
      <c r="B324">
        <f>'Calculated Tab Properties'!B324</f>
        <v>1.4576</v>
      </c>
      <c r="C324">
        <f>'Calculated Tab Properties'!C324</f>
        <v>1.5707962693549138</v>
      </c>
      <c r="D324">
        <f>'Calculated Tab Properties'!D324</f>
        <v>89.999996708931405</v>
      </c>
      <c r="E324">
        <f>'Calculated Tab Properties'!E324</f>
        <v>3.481895200000007</v>
      </c>
      <c r="F324">
        <f>'Calculated Tab Properties'!F324</f>
        <v>0.98189520000000452</v>
      </c>
      <c r="G324">
        <f>'Calculated Tab Properties'!G324</f>
        <v>2.5000000000000036</v>
      </c>
      <c r="H324">
        <f>'Calculated Tab Properties'!H324</f>
        <v>2.1661139452445859</v>
      </c>
      <c r="I324">
        <f>'Calculated Tab Properties'!I324</f>
        <v>0.14999999999999947</v>
      </c>
      <c r="J324" s="20">
        <f>'Calculated Tab Properties'!J324</f>
        <v>1.1766180593314253</v>
      </c>
      <c r="K324">
        <f>'Calculated Tab Properties'!K324</f>
        <v>156.61833600000003</v>
      </c>
      <c r="L324">
        <f>'Calculated Tab Properties'!L324</f>
        <v>0.12764637600000059</v>
      </c>
      <c r="M324">
        <f>'Calculated Tab Properties'!M324</f>
        <v>0.32500000000000046</v>
      </c>
      <c r="N324">
        <f>'Calculated Tab Properties'!N324</f>
        <v>0.28159481288179616</v>
      </c>
      <c r="O324" s="27">
        <v>0</v>
      </c>
      <c r="P324" s="27">
        <v>0</v>
      </c>
      <c r="Q324">
        <v>0</v>
      </c>
      <c r="R324">
        <f>'Calculated Tab Properties'!R324</f>
        <v>1</v>
      </c>
      <c r="T324" s="1">
        <v>0</v>
      </c>
      <c r="U324" s="1">
        <v>0</v>
      </c>
      <c r="V324">
        <f>T324*'GEOMETRIC INPUTS'!S324</f>
        <v>0</v>
      </c>
      <c r="W324">
        <v>323</v>
      </c>
      <c r="X324">
        <f t="shared" si="65"/>
        <v>0</v>
      </c>
      <c r="Y324">
        <f t="shared" si="66"/>
        <v>0</v>
      </c>
      <c r="Z324" s="27">
        <f t="shared" si="67"/>
        <v>-24.275841981969069</v>
      </c>
      <c r="AA324" s="27">
        <f t="shared" si="68"/>
        <v>181.62841917085089</v>
      </c>
      <c r="AB324" s="27">
        <f t="shared" si="69"/>
        <v>75.665033732500504</v>
      </c>
      <c r="AC324" s="27">
        <f t="shared" si="70"/>
        <v>-75.665033732500504</v>
      </c>
      <c r="AD324" s="24" t="str">
        <f>'GT Data'!D326</f>
        <v>TKNODE_644</v>
      </c>
      <c r="AE324" s="25">
        <f t="shared" si="71"/>
        <v>75.665033732500376</v>
      </c>
      <c r="AF324" s="25">
        <f t="shared" si="72"/>
        <v>-4.3461982385357938E-6</v>
      </c>
      <c r="AG324" s="25">
        <f t="shared" si="73"/>
        <v>-24.275841981969069</v>
      </c>
      <c r="AH324" s="25">
        <v>0</v>
      </c>
      <c r="AI324" s="25">
        <v>0</v>
      </c>
      <c r="AJ324" s="25">
        <f t="shared" si="74"/>
        <v>0</v>
      </c>
      <c r="AK324" s="24" t="str">
        <f>'GT Data'!N326</f>
        <v>TKNODE_645</v>
      </c>
      <c r="AL324" s="25">
        <f t="shared" si="75"/>
        <v>-75.665033732500376</v>
      </c>
      <c r="AM324" s="25">
        <f t="shared" si="76"/>
        <v>4.3461982385357938E-6</v>
      </c>
      <c r="AN324" s="25">
        <f t="shared" si="77"/>
        <v>181.62841917085089</v>
      </c>
      <c r="AO324" s="25">
        <v>0</v>
      </c>
      <c r="AP324" s="25">
        <v>0</v>
      </c>
      <c r="AQ324" s="25">
        <v>0</v>
      </c>
    </row>
    <row r="325" spans="1:43" x14ac:dyDescent="0.3">
      <c r="A325" t="str">
        <f>'Calculated Tab Properties'!A325</f>
        <v>TAB_12_323</v>
      </c>
      <c r="B325">
        <f>'Calculated Tab Properties'!B325</f>
        <v>4.9610000000000003</v>
      </c>
      <c r="C325">
        <f>'Calculated Tab Properties'!C325</f>
        <v>1.9527217052765473</v>
      </c>
      <c r="D325">
        <f>'Calculated Tab Properties'!D325</f>
        <v>111.88271227593518</v>
      </c>
      <c r="E325">
        <f>'Calculated Tab Properties'!E325</f>
        <v>5.9663783001176292</v>
      </c>
      <c r="F325">
        <f>'Calculated Tab Properties'!F325</f>
        <v>2.4663782536085197</v>
      </c>
      <c r="G325">
        <f>'Calculated Tab Properties'!G325</f>
        <v>3.5000000465091112</v>
      </c>
      <c r="H325">
        <f>'Calculated Tab Properties'!H325</f>
        <v>3.0603270412173749</v>
      </c>
      <c r="I325">
        <f>'Calculated Tab Properties'!I325</f>
        <v>0.14999999859243368</v>
      </c>
      <c r="J325" s="20">
        <f>'Calculated Tab Properties'!J325</f>
        <v>0.71223215234159254</v>
      </c>
      <c r="K325">
        <f>'Calculated Tab Properties'!K325</f>
        <v>38.972100000000005</v>
      </c>
      <c r="L325">
        <f>'Calculated Tab Properties'!L325</f>
        <v>0.32062917296910759</v>
      </c>
      <c r="M325">
        <f>'Calculated Tab Properties'!M325</f>
        <v>0.45500000604618446</v>
      </c>
      <c r="N325">
        <f>'Calculated Tab Properties'!N325</f>
        <v>0.39784251535825876</v>
      </c>
      <c r="O325" s="27">
        <v>0</v>
      </c>
      <c r="P325" s="27">
        <v>0</v>
      </c>
      <c r="Q325">
        <v>0</v>
      </c>
      <c r="R325">
        <f>'Calculated Tab Properties'!R325</f>
        <v>1</v>
      </c>
      <c r="T325" s="1">
        <v>0</v>
      </c>
      <c r="U325" s="1">
        <v>0</v>
      </c>
      <c r="V325">
        <f>T325*'GEOMETRIC INPUTS'!S325</f>
        <v>0</v>
      </c>
      <c r="W325">
        <v>324</v>
      </c>
      <c r="X325">
        <f t="shared" si="65"/>
        <v>0</v>
      </c>
      <c r="Y325">
        <f t="shared" si="66"/>
        <v>0</v>
      </c>
      <c r="Z325" s="27">
        <f t="shared" si="67"/>
        <v>-2.5327293359502669</v>
      </c>
      <c r="AA325" s="27">
        <f t="shared" si="68"/>
        <v>42.678301030323816</v>
      </c>
      <c r="AB325" s="27">
        <f t="shared" si="69"/>
        <v>49.89029032750485</v>
      </c>
      <c r="AC325" s="27">
        <f t="shared" si="70"/>
        <v>-49.89029032750485</v>
      </c>
      <c r="AD325" s="24" t="str">
        <f>'GT Data'!D327</f>
        <v>TKNODE_646</v>
      </c>
      <c r="AE325" s="25">
        <f t="shared" si="71"/>
        <v>46.295632666778722</v>
      </c>
      <c r="AF325" s="25">
        <f t="shared" si="72"/>
        <v>18.5945009329483</v>
      </c>
      <c r="AG325" s="25">
        <f t="shared" si="73"/>
        <v>-2.5327293359502669</v>
      </c>
      <c r="AH325" s="25">
        <v>0</v>
      </c>
      <c r="AI325" s="25">
        <v>0</v>
      </c>
      <c r="AJ325" s="25">
        <f t="shared" si="74"/>
        <v>0</v>
      </c>
      <c r="AK325" s="24" t="str">
        <f>'GT Data'!N327</f>
        <v>TKNODE_647</v>
      </c>
      <c r="AL325" s="25">
        <f t="shared" si="75"/>
        <v>-46.295632666778722</v>
      </c>
      <c r="AM325" s="25">
        <f t="shared" si="76"/>
        <v>-18.5945009329483</v>
      </c>
      <c r="AN325" s="25">
        <f t="shared" si="77"/>
        <v>42.678301030323816</v>
      </c>
      <c r="AO325" s="25">
        <v>0</v>
      </c>
      <c r="AP325" s="25">
        <v>0</v>
      </c>
      <c r="AQ325" s="25">
        <v>0</v>
      </c>
    </row>
    <row r="326" spans="1:43" x14ac:dyDescent="0.3">
      <c r="A326" t="str">
        <f>'Calculated Tab Properties'!A326</f>
        <v>TAB_12_324</v>
      </c>
      <c r="B326">
        <f>'Calculated Tab Properties'!B326</f>
        <v>4.3587999999999996</v>
      </c>
      <c r="C326">
        <f>'Calculated Tab Properties'!C326</f>
        <v>3.1415928938637974</v>
      </c>
      <c r="D326">
        <f>'Calculated Tab Properties'!D326</f>
        <v>180.00001376668635</v>
      </c>
      <c r="E326">
        <f>'Calculated Tab Properties'!E326</f>
        <v>3.7517800000001071</v>
      </c>
      <c r="F326">
        <f>'Calculated Tab Properties'!F326</f>
        <v>1.2517800000000359</v>
      </c>
      <c r="G326">
        <f>'Calculated Tab Properties'!G326</f>
        <v>2.5000000000000715</v>
      </c>
      <c r="H326">
        <f>'Calculated Tab Properties'!H326</f>
        <v>2.2834007901374003</v>
      </c>
      <c r="I326">
        <f>'Calculated Tab Properties'!I326</f>
        <v>0.14999999999999991</v>
      </c>
      <c r="J326" s="20">
        <f>'Calculated Tab Properties'!J326</f>
        <v>1.0672700713286036</v>
      </c>
      <c r="K326">
        <f>'Calculated Tab Properties'!K326</f>
        <v>59.325504000000002</v>
      </c>
      <c r="L326">
        <f>'Calculated Tab Properties'!L326</f>
        <v>0.16273140000000466</v>
      </c>
      <c r="M326">
        <f>'Calculated Tab Properties'!M326</f>
        <v>0.32500000000000928</v>
      </c>
      <c r="N326">
        <f>'Calculated Tab Properties'!N326</f>
        <v>0.29684210271786204</v>
      </c>
      <c r="O326" s="27">
        <v>0</v>
      </c>
      <c r="P326" s="27">
        <v>0</v>
      </c>
      <c r="Q326">
        <v>0</v>
      </c>
      <c r="R326">
        <f>'Calculated Tab Properties'!R326</f>
        <v>1</v>
      </c>
      <c r="T326" s="1">
        <v>0</v>
      </c>
      <c r="U326" s="1">
        <v>0</v>
      </c>
      <c r="V326">
        <f>T326*'GEOMETRIC INPUTS'!S326</f>
        <v>0</v>
      </c>
      <c r="W326">
        <v>325</v>
      </c>
      <c r="X326">
        <f t="shared" si="65"/>
        <v>0</v>
      </c>
      <c r="Y326">
        <f t="shared" si="66"/>
        <v>0</v>
      </c>
      <c r="Z326" s="27">
        <f t="shared" si="67"/>
        <v>-7.3521095112989103</v>
      </c>
      <c r="AA326" s="27">
        <f t="shared" si="68"/>
        <v>67.462187014016791</v>
      </c>
      <c r="AB326" s="27">
        <f t="shared" si="69"/>
        <v>37.327771550119259</v>
      </c>
      <c r="AC326" s="27">
        <f t="shared" si="70"/>
        <v>-37.327771550119259</v>
      </c>
      <c r="AD326" s="24" t="str">
        <f>'GT Data'!D328</f>
        <v>TKNODE_648</v>
      </c>
      <c r="AE326" s="25">
        <f t="shared" si="71"/>
        <v>-8.9688931354441028E-6</v>
      </c>
      <c r="AF326" s="25">
        <f t="shared" si="72"/>
        <v>37.327771550118179</v>
      </c>
      <c r="AG326" s="25">
        <f t="shared" si="73"/>
        <v>-7.3521095112989103</v>
      </c>
      <c r="AH326" s="25">
        <v>0</v>
      </c>
      <c r="AI326" s="25">
        <v>0</v>
      </c>
      <c r="AJ326" s="25">
        <f t="shared" si="74"/>
        <v>0</v>
      </c>
      <c r="AK326" s="24" t="str">
        <f>'GT Data'!N328</f>
        <v>TKNODE_649</v>
      </c>
      <c r="AL326" s="25">
        <f t="shared" si="75"/>
        <v>8.9688931354441028E-6</v>
      </c>
      <c r="AM326" s="25">
        <f t="shared" si="76"/>
        <v>-37.327771550118179</v>
      </c>
      <c r="AN326" s="25">
        <f t="shared" si="77"/>
        <v>67.462187014016791</v>
      </c>
      <c r="AO326" s="25">
        <v>0</v>
      </c>
      <c r="AP326" s="25">
        <v>0</v>
      </c>
      <c r="AQ326" s="25">
        <v>0</v>
      </c>
    </row>
    <row r="327" spans="1:43" x14ac:dyDescent="0.3">
      <c r="A327" t="str">
        <f>'Calculated Tab Properties'!A327</f>
        <v>TAB_12_325</v>
      </c>
      <c r="B327">
        <f>'Calculated Tab Properties'!B327</f>
        <v>1.7014</v>
      </c>
      <c r="C327">
        <f>'Calculated Tab Properties'!C327</f>
        <v>3.2124177372280514</v>
      </c>
      <c r="D327">
        <f>'Calculated Tab Properties'!D327</f>
        <v>184.05797837613326</v>
      </c>
      <c r="E327">
        <f>'Calculated Tab Properties'!E327</f>
        <v>3.871433168732537</v>
      </c>
      <c r="F327">
        <f>'Calculated Tab Properties'!F327</f>
        <v>2.3714331987812707</v>
      </c>
      <c r="G327">
        <f>'Calculated Tab Properties'!G327</f>
        <v>1.4999999699512665</v>
      </c>
      <c r="H327">
        <f>'Calculated Tab Properties'!H327</f>
        <v>2.989107832610042</v>
      </c>
      <c r="I327">
        <f>'Calculated Tab Properties'!I327</f>
        <v>0.15000005826002222</v>
      </c>
      <c r="J327" s="20">
        <f>'Calculated Tab Properties'!J327</f>
        <v>0.73299167688400035</v>
      </c>
      <c r="K327">
        <f>'Calculated Tab Properties'!K327</f>
        <v>19.350852</v>
      </c>
      <c r="L327">
        <f>'Calculated Tab Properties'!L327</f>
        <v>0.30828631584156518</v>
      </c>
      <c r="M327">
        <f>'Calculated Tab Properties'!M327</f>
        <v>0.19499999609366464</v>
      </c>
      <c r="N327">
        <f>'Calculated Tab Properties'!N327</f>
        <v>0.3885840182393055</v>
      </c>
      <c r="O327" s="27">
        <v>0</v>
      </c>
      <c r="P327" s="27">
        <v>0</v>
      </c>
      <c r="Q327">
        <v>0</v>
      </c>
      <c r="R327">
        <f>'Calculated Tab Properties'!R327</f>
        <v>1</v>
      </c>
      <c r="T327" s="1">
        <v>0</v>
      </c>
      <c r="U327" s="1">
        <v>0</v>
      </c>
      <c r="V327">
        <f>T327*'GEOMETRIC INPUTS'!S327</f>
        <v>0</v>
      </c>
      <c r="W327">
        <v>326</v>
      </c>
      <c r="X327">
        <f t="shared" si="65"/>
        <v>0</v>
      </c>
      <c r="Y327">
        <f t="shared" si="66"/>
        <v>0</v>
      </c>
      <c r="Z327" s="27">
        <f t="shared" si="67"/>
        <v>-1.1315261677378308</v>
      </c>
      <c r="AA327" s="27">
        <f t="shared" si="68"/>
        <v>21.374248497912369</v>
      </c>
      <c r="AB327" s="27">
        <f t="shared" si="69"/>
        <v>24.172339762194728</v>
      </c>
      <c r="AC327" s="27">
        <f t="shared" si="70"/>
        <v>-24.172339762194728</v>
      </c>
      <c r="AD327" s="24" t="str">
        <f>'GT Data'!D329</f>
        <v>TKNODE_650</v>
      </c>
      <c r="AE327" s="25">
        <f t="shared" si="71"/>
        <v>-1.7105770507343465</v>
      </c>
      <c r="AF327" s="25">
        <f t="shared" si="72"/>
        <v>24.111738546452457</v>
      </c>
      <c r="AG327" s="25">
        <f t="shared" si="73"/>
        <v>-1.1315261677378308</v>
      </c>
      <c r="AH327" s="25">
        <v>0</v>
      </c>
      <c r="AI327" s="25">
        <v>0</v>
      </c>
      <c r="AJ327" s="25">
        <f t="shared" si="74"/>
        <v>0</v>
      </c>
      <c r="AK327" s="24" t="str">
        <f>'GT Data'!N329</f>
        <v>TKNODE_651</v>
      </c>
      <c r="AL327" s="25">
        <f t="shared" si="75"/>
        <v>1.7105770507343465</v>
      </c>
      <c r="AM327" s="25">
        <f t="shared" si="76"/>
        <v>-24.111738546452457</v>
      </c>
      <c r="AN327" s="25">
        <f t="shared" si="77"/>
        <v>21.374248497912369</v>
      </c>
      <c r="AO327" s="25">
        <v>0</v>
      </c>
      <c r="AP327" s="25">
        <v>0</v>
      </c>
      <c r="AQ327" s="25">
        <v>0</v>
      </c>
    </row>
    <row r="328" spans="1:43" x14ac:dyDescent="0.3">
      <c r="A328" t="str">
        <f>'Calculated Tab Properties'!A328</f>
        <v>TAB_12_326</v>
      </c>
      <c r="B328">
        <f>'Calculated Tab Properties'!B328</f>
        <v>2.1242000000000001</v>
      </c>
      <c r="C328">
        <f>'Calculated Tab Properties'!C328</f>
        <v>3.4989861185476832</v>
      </c>
      <c r="D328">
        <f>'Calculated Tab Properties'!D328</f>
        <v>200.47713716764378</v>
      </c>
      <c r="E328">
        <f>'Calculated Tab Properties'!E328</f>
        <v>3.9877133983985171</v>
      </c>
      <c r="F328">
        <f>'Calculated Tab Properties'!F328</f>
        <v>1.6877133607575219</v>
      </c>
      <c r="G328">
        <f>'Calculated Tab Properties'!G328</f>
        <v>2.3000000376409955</v>
      </c>
      <c r="H328">
        <f>'Calculated Tab Properties'!H328</f>
        <v>2.5228089602856008</v>
      </c>
      <c r="I328">
        <f>'Calculated Tab Properties'!I328</f>
        <v>0.1499999126529411</v>
      </c>
      <c r="J328" s="20">
        <f>'Calculated Tab Properties'!J328</f>
        <v>0.91533549257050972</v>
      </c>
      <c r="K328">
        <f>'Calculated Tab Properties'!K328</f>
        <v>25.095768</v>
      </c>
      <c r="L328">
        <f>'Calculated Tab Properties'!L328</f>
        <v>0.21940273689847786</v>
      </c>
      <c r="M328">
        <f>'Calculated Tab Properties'!M328</f>
        <v>0.2990000048933294</v>
      </c>
      <c r="N328">
        <f>'Calculated Tab Properties'!N328</f>
        <v>0.32796516483712812</v>
      </c>
      <c r="O328" s="27">
        <v>0</v>
      </c>
      <c r="P328" s="27">
        <v>0</v>
      </c>
      <c r="Q328">
        <v>0</v>
      </c>
      <c r="R328">
        <f>'Calculated Tab Properties'!R328</f>
        <v>1</v>
      </c>
      <c r="T328" s="1">
        <v>0</v>
      </c>
      <c r="U328" s="1">
        <v>0</v>
      </c>
      <c r="V328">
        <f>T328*'GEOMETRIC INPUTS'!S328</f>
        <v>0</v>
      </c>
      <c r="W328">
        <v>327</v>
      </c>
      <c r="X328">
        <f t="shared" si="65"/>
        <v>0</v>
      </c>
      <c r="Y328">
        <f t="shared" si="66"/>
        <v>0</v>
      </c>
      <c r="Z328" s="27">
        <f t="shared" si="67"/>
        <v>-2.324487466418538</v>
      </c>
      <c r="AA328" s="27">
        <f t="shared" si="68"/>
        <v>28.266623373047473</v>
      </c>
      <c r="AB328" s="27">
        <f t="shared" si="69"/>
        <v>21.985152833683951</v>
      </c>
      <c r="AC328" s="27">
        <f t="shared" si="70"/>
        <v>-21.985152833683951</v>
      </c>
      <c r="AD328" s="24" t="str">
        <f>'GT Data'!D330</f>
        <v>TKNODE_652</v>
      </c>
      <c r="AE328" s="25">
        <f t="shared" si="71"/>
        <v>-7.6911449752942831</v>
      </c>
      <c r="AF328" s="25">
        <f t="shared" si="72"/>
        <v>20.595951885976209</v>
      </c>
      <c r="AG328" s="25">
        <f t="shared" si="73"/>
        <v>-2.324487466418538</v>
      </c>
      <c r="AH328" s="25">
        <v>0</v>
      </c>
      <c r="AI328" s="25">
        <v>0</v>
      </c>
      <c r="AJ328" s="25">
        <f t="shared" si="74"/>
        <v>0</v>
      </c>
      <c r="AK328" s="24" t="str">
        <f>'GT Data'!N330</f>
        <v>TKNODE_653</v>
      </c>
      <c r="AL328" s="25">
        <f t="shared" si="75"/>
        <v>7.6911449752942831</v>
      </c>
      <c r="AM328" s="25">
        <f t="shared" si="76"/>
        <v>-20.595951885976209</v>
      </c>
      <c r="AN328" s="25">
        <f t="shared" si="77"/>
        <v>28.266623373047473</v>
      </c>
      <c r="AO328" s="25">
        <v>0</v>
      </c>
      <c r="AP328" s="25">
        <v>0</v>
      </c>
      <c r="AQ328" s="25">
        <v>0</v>
      </c>
    </row>
    <row r="329" spans="1:43" x14ac:dyDescent="0.3">
      <c r="A329" t="str">
        <f>'Calculated Tab Properties'!A329</f>
        <v>TAB_12_327</v>
      </c>
      <c r="B329">
        <f>'Calculated Tab Properties'!B329</f>
        <v>4.2881999999999998</v>
      </c>
      <c r="C329">
        <f>'Calculated Tab Properties'!C329</f>
        <v>4.1566699150469733</v>
      </c>
      <c r="D329">
        <f>'Calculated Tab Properties'!D329</f>
        <v>238.15964296119401</v>
      </c>
      <c r="E329">
        <f>'Calculated Tab Properties'!E329</f>
        <v>5.1306544386736403</v>
      </c>
      <c r="F329">
        <f>'Calculated Tab Properties'!F329</f>
        <v>2.8306544495103778</v>
      </c>
      <c r="G329">
        <f>'Calculated Tab Properties'!G329</f>
        <v>2.299999989163263</v>
      </c>
      <c r="H329">
        <f>'Calculated Tab Properties'!H329</f>
        <v>3.3445357666381539</v>
      </c>
      <c r="I329">
        <f>'Calculated Tab Properties'!I329</f>
        <v>0.14999997890283182</v>
      </c>
      <c r="J329" s="20">
        <f>'Calculated Tab Properties'!J329</f>
        <v>0.64099136322884243</v>
      </c>
      <c r="K329">
        <f>'Calculated Tab Properties'!K329</f>
        <v>22.015740000000001</v>
      </c>
      <c r="L329">
        <f>'Calculated Tab Properties'!L329</f>
        <v>0.36798507843634914</v>
      </c>
      <c r="M329">
        <f>'Calculated Tab Properties'!M329</f>
        <v>0.29899999859122423</v>
      </c>
      <c r="N329">
        <f>'Calculated Tab Properties'!N329</f>
        <v>0.43478964966296002</v>
      </c>
      <c r="O329" s="27">
        <v>0</v>
      </c>
      <c r="P329" s="27">
        <v>0</v>
      </c>
      <c r="Q329">
        <v>0</v>
      </c>
      <c r="R329">
        <f>'Calculated Tab Properties'!R329</f>
        <v>1</v>
      </c>
      <c r="T329" s="1">
        <v>0</v>
      </c>
      <c r="U329" s="1">
        <v>0</v>
      </c>
      <c r="V329">
        <f>T329*'GEOMETRIC INPUTS'!S329</f>
        <v>0</v>
      </c>
      <c r="W329">
        <v>328</v>
      </c>
      <c r="X329">
        <f t="shared" si="65"/>
        <v>0</v>
      </c>
      <c r="Y329">
        <f t="shared" si="66"/>
        <v>0</v>
      </c>
      <c r="Z329" s="27">
        <f t="shared" si="67"/>
        <v>-1.1041231942019667</v>
      </c>
      <c r="AA329" s="27">
        <f t="shared" si="68"/>
        <v>24.221637920892501</v>
      </c>
      <c r="AB329" s="27">
        <f t="shared" si="69"/>
        <v>33.047706930435481</v>
      </c>
      <c r="AC329" s="27">
        <f t="shared" si="70"/>
        <v>-33.047706930435481</v>
      </c>
      <c r="AD329" s="24" t="str">
        <f>'GT Data'!D331</f>
        <v>TKNODE_654</v>
      </c>
      <c r="AE329" s="25">
        <f t="shared" si="71"/>
        <v>-28.074731413512492</v>
      </c>
      <c r="AF329" s="25">
        <f t="shared" si="72"/>
        <v>17.434459825847437</v>
      </c>
      <c r="AG329" s="25">
        <f t="shared" si="73"/>
        <v>-1.1041231942019667</v>
      </c>
      <c r="AH329" s="25">
        <v>0</v>
      </c>
      <c r="AI329" s="25">
        <v>0</v>
      </c>
      <c r="AJ329" s="25">
        <f t="shared" si="74"/>
        <v>0</v>
      </c>
      <c r="AK329" s="24" t="str">
        <f>'GT Data'!N331</f>
        <v>TKNODE_655</v>
      </c>
      <c r="AL329" s="25">
        <f t="shared" si="75"/>
        <v>28.074731413512492</v>
      </c>
      <c r="AM329" s="25">
        <f t="shared" si="76"/>
        <v>-17.434459825847437</v>
      </c>
      <c r="AN329" s="25">
        <f t="shared" si="77"/>
        <v>24.221637920892501</v>
      </c>
      <c r="AO329" s="25">
        <v>0</v>
      </c>
      <c r="AP329" s="25">
        <v>0</v>
      </c>
      <c r="AQ329" s="25">
        <v>0</v>
      </c>
    </row>
    <row r="330" spans="1:43" x14ac:dyDescent="0.3">
      <c r="A330" t="str">
        <f>'Calculated Tab Properties'!A330</f>
        <v>TAB_12_328</v>
      </c>
      <c r="B330">
        <f>'Calculated Tab Properties'!B330</f>
        <v>3.6924000000000001</v>
      </c>
      <c r="C330">
        <f>'Calculated Tab Properties'!C330</f>
        <v>4.9025942771213868</v>
      </c>
      <c r="D330">
        <f>'Calculated Tab Properties'!D330</f>
        <v>280.8979607440462</v>
      </c>
      <c r="E330">
        <f>'Calculated Tab Properties'!E330</f>
        <v>4.2906473267478384</v>
      </c>
      <c r="F330">
        <f>'Calculated Tab Properties'!F330</f>
        <v>1.3906473155124599</v>
      </c>
      <c r="G330">
        <f>'Calculated Tab Properties'!G330</f>
        <v>2.9000000112353792</v>
      </c>
      <c r="H330">
        <f>'Calculated Tab Properties'!H330</f>
        <v>2.3535517392049434</v>
      </c>
      <c r="I330">
        <f>'Calculated Tab Properties'!I330</f>
        <v>0.14999998886616658</v>
      </c>
      <c r="J330" s="20">
        <f>'Calculated Tab Properties'!J330</f>
        <v>1.0155668401320734</v>
      </c>
      <c r="K330">
        <f>'Calculated Tab Properties'!K330</f>
        <v>62.194188000000004</v>
      </c>
      <c r="L330">
        <f>'Calculated Tab Properties'!L330</f>
        <v>0.18078415101661979</v>
      </c>
      <c r="M330">
        <f>'Calculated Tab Properties'!M330</f>
        <v>0.37700000146059931</v>
      </c>
      <c r="N330">
        <f>'Calculated Tab Properties'!N330</f>
        <v>0.30596172609664268</v>
      </c>
      <c r="O330" s="27">
        <v>0</v>
      </c>
      <c r="P330" s="27">
        <v>0</v>
      </c>
      <c r="Q330">
        <v>0</v>
      </c>
      <c r="R330">
        <f>'Calculated Tab Properties'!R330</f>
        <v>1</v>
      </c>
      <c r="T330" s="1">
        <v>0</v>
      </c>
      <c r="U330" s="1">
        <v>0</v>
      </c>
      <c r="V330">
        <f>T330*'GEOMETRIC INPUTS'!S330</f>
        <v>0</v>
      </c>
      <c r="W330">
        <v>329</v>
      </c>
      <c r="X330">
        <f t="shared" si="65"/>
        <v>0</v>
      </c>
      <c r="Y330">
        <f t="shared" si="66"/>
        <v>0</v>
      </c>
      <c r="Z330" s="27">
        <f t="shared" si="67"/>
        <v>-7.0111766699336222</v>
      </c>
      <c r="AA330" s="27">
        <f t="shared" si="68"/>
        <v>70.069110548507481</v>
      </c>
      <c r="AB330" s="27">
        <f t="shared" si="69"/>
        <v>43.65532264001363</v>
      </c>
      <c r="AC330" s="27">
        <f t="shared" si="70"/>
        <v>-43.65532264001363</v>
      </c>
      <c r="AD330" s="24" t="str">
        <f>'GT Data'!D332</f>
        <v>TKNODE_656</v>
      </c>
      <c r="AE330" s="25">
        <f t="shared" si="71"/>
        <v>-42.868018205324063</v>
      </c>
      <c r="AF330" s="25">
        <f t="shared" si="72"/>
        <v>-8.2534968317490165</v>
      </c>
      <c r="AG330" s="25">
        <f t="shared" si="73"/>
        <v>-7.0111766699336222</v>
      </c>
      <c r="AH330" s="25">
        <v>0</v>
      </c>
      <c r="AI330" s="25">
        <v>0</v>
      </c>
      <c r="AJ330" s="25">
        <f t="shared" si="74"/>
        <v>0</v>
      </c>
      <c r="AK330" s="24" t="str">
        <f>'GT Data'!N332</f>
        <v>TKNODE_657</v>
      </c>
      <c r="AL330" s="25">
        <f t="shared" si="75"/>
        <v>42.868018205324063</v>
      </c>
      <c r="AM330" s="25">
        <f t="shared" si="76"/>
        <v>8.2534968317490165</v>
      </c>
      <c r="AN330" s="25">
        <f t="shared" si="77"/>
        <v>70.069110548507481</v>
      </c>
      <c r="AO330" s="25">
        <v>0</v>
      </c>
      <c r="AP330" s="25">
        <v>0</v>
      </c>
      <c r="AQ330" s="25">
        <v>0</v>
      </c>
    </row>
    <row r="331" spans="1:43" x14ac:dyDescent="0.3">
      <c r="A331" t="str">
        <f>'Calculated Tab Properties'!A331</f>
        <v>TAB_12_329</v>
      </c>
      <c r="B331">
        <f>'Calculated Tab Properties'!B331</f>
        <v>1.3354999999999999</v>
      </c>
      <c r="C331">
        <f>'Calculated Tab Properties'!C331</f>
        <v>3.9614655772322074</v>
      </c>
      <c r="D331">
        <f>'Calculated Tab Properties'!D331</f>
        <v>226.97525826176195</v>
      </c>
      <c r="E331">
        <f>'Calculated Tab Properties'!E331</f>
        <v>5.4100135538427256</v>
      </c>
      <c r="F331">
        <f>'Calculated Tab Properties'!F331</f>
        <v>2.7100135210209304</v>
      </c>
      <c r="G331">
        <f>'Calculated Tab Properties'!G331</f>
        <v>2.7000000328217961</v>
      </c>
      <c r="H331">
        <f>'Calculated Tab Properties'!H331</f>
        <v>3.2486411309473064</v>
      </c>
      <c r="I331">
        <f>'Calculated Tab Properties'!I331</f>
        <v>0.15000000588426696</v>
      </c>
      <c r="J331" s="20">
        <f>'Calculated Tab Properties'!J331</f>
        <v>0.66320043147724406</v>
      </c>
      <c r="K331">
        <f>'Calculated Tab Properties'!K331</f>
        <v>14.653332000000001</v>
      </c>
      <c r="L331">
        <f>'Calculated Tab Properties'!L331</f>
        <v>0.35230175773272099</v>
      </c>
      <c r="M331">
        <f>'Calculated Tab Properties'!M331</f>
        <v>0.35100000426683353</v>
      </c>
      <c r="N331">
        <f>'Calculated Tab Properties'!N331</f>
        <v>0.42232334702314983</v>
      </c>
      <c r="O331" s="27">
        <v>0</v>
      </c>
      <c r="P331" s="27">
        <v>0</v>
      </c>
      <c r="Q331">
        <v>0</v>
      </c>
      <c r="R331">
        <f>'Calculated Tab Properties'!R331</f>
        <v>1</v>
      </c>
      <c r="T331" s="1">
        <v>0</v>
      </c>
      <c r="U331" s="1">
        <v>0</v>
      </c>
      <c r="V331">
        <f>T331*'GEOMETRIC INPUTS'!S331</f>
        <v>0</v>
      </c>
      <c r="W331">
        <v>330</v>
      </c>
      <c r="X331">
        <f t="shared" si="65"/>
        <v>0</v>
      </c>
      <c r="Y331">
        <f t="shared" si="66"/>
        <v>0</v>
      </c>
      <c r="Z331" s="27">
        <f t="shared" si="67"/>
        <v>-0.80976667358113241</v>
      </c>
      <c r="AA331" s="27">
        <f t="shared" si="68"/>
        <v>16.588723782603839</v>
      </c>
      <c r="AB331" s="27">
        <f t="shared" si="69"/>
        <v>21.774255279236218</v>
      </c>
      <c r="AC331" s="27">
        <f t="shared" si="70"/>
        <v>-21.774255279236218</v>
      </c>
      <c r="AD331" s="24" t="str">
        <f>'GT Data'!D333</f>
        <v>TKNODE_658</v>
      </c>
      <c r="AE331" s="25">
        <f t="shared" si="71"/>
        <v>-15.918268112945814</v>
      </c>
      <c r="AF331" s="25">
        <f t="shared" si="72"/>
        <v>14.856881679872089</v>
      </c>
      <c r="AG331" s="25">
        <f t="shared" si="73"/>
        <v>-0.80976667358113241</v>
      </c>
      <c r="AH331" s="25">
        <v>0</v>
      </c>
      <c r="AI331" s="25">
        <v>0</v>
      </c>
      <c r="AJ331" s="25">
        <f t="shared" si="74"/>
        <v>0</v>
      </c>
      <c r="AK331" s="24" t="str">
        <f>'GT Data'!N333</f>
        <v>TKNODE_659</v>
      </c>
      <c r="AL331" s="25">
        <f t="shared" si="75"/>
        <v>15.918268112945814</v>
      </c>
      <c r="AM331" s="25">
        <f t="shared" si="76"/>
        <v>-14.856881679872089</v>
      </c>
      <c r="AN331" s="25">
        <f t="shared" si="77"/>
        <v>16.588723782603839</v>
      </c>
      <c r="AO331" s="25">
        <v>0</v>
      </c>
      <c r="AP331" s="25">
        <v>0</v>
      </c>
      <c r="AQ331" s="25">
        <v>0</v>
      </c>
    </row>
    <row r="332" spans="1:43" x14ac:dyDescent="0.3">
      <c r="A332" t="str">
        <f>'Calculated Tab Properties'!A332</f>
        <v>TAB_12_330</v>
      </c>
      <c r="B332">
        <f>'Calculated Tab Properties'!B332</f>
        <v>2.0323000000000002</v>
      </c>
      <c r="C332">
        <f>'Calculated Tab Properties'!C332</f>
        <v>0.38104408399367262</v>
      </c>
      <c r="D332">
        <f>'Calculated Tab Properties'!D332</f>
        <v>21.832217821265886</v>
      </c>
      <c r="E332">
        <f>'Calculated Tab Properties'!E332</f>
        <v>3.7326117446244869</v>
      </c>
      <c r="F332">
        <f>'Calculated Tab Properties'!F332</f>
        <v>1.0326117403830926</v>
      </c>
      <c r="G332">
        <f>'Calculated Tab Properties'!G332</f>
        <v>2.7000000042413963</v>
      </c>
      <c r="H332">
        <f>'Calculated Tab Properties'!H332</f>
        <v>2.1860932240114974</v>
      </c>
      <c r="I332">
        <f>'Calculated Tab Properties'!I332</f>
        <v>0.14999994345935605</v>
      </c>
      <c r="J332" s="20">
        <f>'Calculated Tab Properties'!J332</f>
        <v>1.1551958952491541</v>
      </c>
      <c r="K332">
        <f>'Calculated Tab Properties'!K332</f>
        <v>32.536320000000003</v>
      </c>
      <c r="L332">
        <f>'Calculated Tab Properties'!L332</f>
        <v>0.13423952624980204</v>
      </c>
      <c r="M332">
        <f>'Calculated Tab Properties'!M332</f>
        <v>0.35100000055138153</v>
      </c>
      <c r="N332">
        <f>'Calculated Tab Properties'!N332</f>
        <v>0.28419211912149467</v>
      </c>
      <c r="O332" s="27">
        <v>0</v>
      </c>
      <c r="P332" s="27">
        <v>0</v>
      </c>
      <c r="Q332">
        <v>0</v>
      </c>
      <c r="R332">
        <f>'Calculated Tab Properties'!R332</f>
        <v>1</v>
      </c>
      <c r="T332" s="1">
        <v>0</v>
      </c>
      <c r="U332" s="1">
        <v>0</v>
      </c>
      <c r="V332">
        <f>T332*'GEOMETRIC INPUTS'!S332</f>
        <v>0</v>
      </c>
      <c r="W332">
        <v>331</v>
      </c>
      <c r="X332">
        <f t="shared" ref="X332:X395" si="78">V332*COS(C332)</f>
        <v>0</v>
      </c>
      <c r="Y332">
        <f t="shared" ref="Y332:Y395" si="79">V332*SIN(C332)</f>
        <v>0</v>
      </c>
      <c r="Z332" s="27">
        <f t="shared" ref="Z332:Z395" si="80">(F332/2*L332-G332/2*M332-G332/2*O332-I332*(K332+P332)-Q332)/F332</f>
        <v>-5.1180780730703717</v>
      </c>
      <c r="AA332" s="27">
        <f t="shared" ref="AA332:AA395" si="81">SUM(K332:N332) + P332+O332-Z332</f>
        <v>38.423829718993048</v>
      </c>
      <c r="AB332" s="27">
        <f t="shared" ref="AB332:AB395" si="82">(N332*H332*COS(J332) + 2*H332*COS(J332)*(L332+M332+O332+K332+P332-Z332)/(2*H332*SIN(J332)))</f>
        <v>17.082078354950958</v>
      </c>
      <c r="AC332" s="27">
        <f t="shared" ref="AC332:AC395" si="83">X332-AB332</f>
        <v>-17.082078354950958</v>
      </c>
      <c r="AD332" s="24" t="str">
        <f>'GT Data'!D334</f>
        <v>TKNODE_660</v>
      </c>
      <c r="AE332" s="25">
        <f t="shared" ref="AE332:AE395" si="84">-AC332*SIN(C332) + Y332*COS(C332)</f>
        <v>6.3526519149125154</v>
      </c>
      <c r="AF332" s="25">
        <f t="shared" ref="AF332:AF395" si="85">AC332*COS(C332) + Y332*SIN(C332)</f>
        <v>-15.856898012305004</v>
      </c>
      <c r="AG332" s="25">
        <f t="shared" ref="AG332:AG395" si="86">Z332</f>
        <v>-5.1180780730703717</v>
      </c>
      <c r="AH332" s="25">
        <v>0</v>
      </c>
      <c r="AI332" s="25">
        <v>0</v>
      </c>
      <c r="AJ332" s="25">
        <f t="shared" ref="AJ332:AJ395" si="87">Y332*(F332+I332)</f>
        <v>0</v>
      </c>
      <c r="AK332" s="24" t="str">
        <f>'GT Data'!N334</f>
        <v>TKNODE_661</v>
      </c>
      <c r="AL332" s="25">
        <f t="shared" ref="AL332:AL395" si="88">-AB332*SIN(C332)</f>
        <v>-6.3526519149125154</v>
      </c>
      <c r="AM332" s="25">
        <f t="shared" ref="AM332:AM395" si="89">AB332*COS(C332)</f>
        <v>15.856898012305004</v>
      </c>
      <c r="AN332" s="25">
        <f t="shared" ref="AN332:AN395" si="90">AA332</f>
        <v>38.423829718993048</v>
      </c>
      <c r="AO332" s="25">
        <v>0</v>
      </c>
      <c r="AP332" s="25">
        <v>0</v>
      </c>
      <c r="AQ332" s="25">
        <v>0</v>
      </c>
    </row>
    <row r="333" spans="1:43" x14ac:dyDescent="0.3">
      <c r="A333" t="str">
        <f>'Calculated Tab Properties'!A333</f>
        <v>TAB_12_331</v>
      </c>
      <c r="B333">
        <f>'Calculated Tab Properties'!B333</f>
        <v>3.2073999999999998</v>
      </c>
      <c r="C333">
        <f>'Calculated Tab Properties'!C333</f>
        <v>3.7071479675795223</v>
      </c>
      <c r="D333">
        <f>'Calculated Tab Properties'!D333</f>
        <v>212.40393257280758</v>
      </c>
      <c r="E333">
        <f>'Calculated Tab Properties'!E333</f>
        <v>4.0168887412560137</v>
      </c>
      <c r="F333">
        <f>'Calculated Tab Properties'!F333</f>
        <v>1.5168886926880092</v>
      </c>
      <c r="G333">
        <f>'Calculated Tab Properties'!G333</f>
        <v>2.5000000485680043</v>
      </c>
      <c r="H333">
        <f>'Calculated Tab Properties'!H333</f>
        <v>2.4224749019816598</v>
      </c>
      <c r="I333">
        <f>'Calculated Tab Properties'!I333</f>
        <v>0.15000001736326521</v>
      </c>
      <c r="J333" s="20">
        <f>'Calculated Tab Properties'!J333</f>
        <v>0.9712681754276018</v>
      </c>
      <c r="K333">
        <f>'Calculated Tab Properties'!K333</f>
        <v>16.204668000000002</v>
      </c>
      <c r="L333">
        <f>'Calculated Tab Properties'!L333</f>
        <v>0.19719553004944121</v>
      </c>
      <c r="M333">
        <f>'Calculated Tab Properties'!M333</f>
        <v>0.32500000631384057</v>
      </c>
      <c r="N333">
        <f>'Calculated Tab Properties'!N333</f>
        <v>0.3149217372576158</v>
      </c>
      <c r="O333" s="27">
        <v>0</v>
      </c>
      <c r="P333" s="27">
        <v>0</v>
      </c>
      <c r="Q333">
        <v>0</v>
      </c>
      <c r="R333">
        <f>'Calculated Tab Properties'!R333</f>
        <v>1</v>
      </c>
      <c r="T333" s="1">
        <v>0</v>
      </c>
      <c r="U333" s="1">
        <v>0</v>
      </c>
      <c r="V333">
        <f>T333*'GEOMETRIC INPUTS'!S333</f>
        <v>0</v>
      </c>
      <c r="W333">
        <v>332</v>
      </c>
      <c r="X333">
        <f t="shared" si="78"/>
        <v>0</v>
      </c>
      <c r="Y333">
        <f t="shared" si="79"/>
        <v>0</v>
      </c>
      <c r="Z333" s="27">
        <f t="shared" si="80"/>
        <v>-1.771645259941943</v>
      </c>
      <c r="AA333" s="27">
        <f t="shared" si="81"/>
        <v>18.813430533562844</v>
      </c>
      <c r="AB333" s="27">
        <f t="shared" si="82"/>
        <v>13.07316404830341</v>
      </c>
      <c r="AC333" s="27">
        <f t="shared" si="83"/>
        <v>-13.07316404830341</v>
      </c>
      <c r="AD333" s="24" t="str">
        <f>'GT Data'!D335</f>
        <v>TKNODE_662</v>
      </c>
      <c r="AE333" s="25">
        <f t="shared" si="84"/>
        <v>-7.0057091862693044</v>
      </c>
      <c r="AF333" s="25">
        <f t="shared" si="85"/>
        <v>11.037556660387963</v>
      </c>
      <c r="AG333" s="25">
        <f t="shared" si="86"/>
        <v>-1.771645259941943</v>
      </c>
      <c r="AH333" s="25">
        <v>0</v>
      </c>
      <c r="AI333" s="25">
        <v>0</v>
      </c>
      <c r="AJ333" s="25">
        <f t="shared" si="87"/>
        <v>0</v>
      </c>
      <c r="AK333" s="24" t="str">
        <f>'GT Data'!N335</f>
        <v>TKNODE_663</v>
      </c>
      <c r="AL333" s="25">
        <f t="shared" si="88"/>
        <v>7.0057091862693044</v>
      </c>
      <c r="AM333" s="25">
        <f t="shared" si="89"/>
        <v>-11.037556660387963</v>
      </c>
      <c r="AN333" s="25">
        <f t="shared" si="90"/>
        <v>18.813430533562844</v>
      </c>
      <c r="AO333" s="25">
        <v>0</v>
      </c>
      <c r="AP333" s="25">
        <v>0</v>
      </c>
      <c r="AQ333" s="25">
        <v>0</v>
      </c>
    </row>
    <row r="334" spans="1:43" x14ac:dyDescent="0.3">
      <c r="A334" t="str">
        <f>'Calculated Tab Properties'!A334</f>
        <v>TAB_12_332</v>
      </c>
      <c r="B334">
        <f>'Calculated Tab Properties'!B334</f>
        <v>4.3807999999999998</v>
      </c>
      <c r="C334">
        <f>'Calculated Tab Properties'!C334</f>
        <v>4.8708876374706689</v>
      </c>
      <c r="D334">
        <f>'Calculated Tab Properties'!D334</f>
        <v>279.08130410951793</v>
      </c>
      <c r="E334">
        <f>'Calculated Tab Properties'!E334</f>
        <v>5.1336413361486688</v>
      </c>
      <c r="F334">
        <f>'Calculated Tab Properties'!F334</f>
        <v>2.4336413175045042</v>
      </c>
      <c r="G334">
        <f>'Calculated Tab Properties'!G334</f>
        <v>2.7000000186441651</v>
      </c>
      <c r="H334">
        <f>'Calculated Tab Properties'!H334</f>
        <v>3.0356247579895563</v>
      </c>
      <c r="I334">
        <f>'Calculated Tab Properties'!I334</f>
        <v>0.14999999905733327</v>
      </c>
      <c r="J334" s="20">
        <f>'Calculated Tab Properties'!J334</f>
        <v>0.71927967922704028</v>
      </c>
      <c r="K334">
        <f>'Calculated Tab Properties'!K334</f>
        <v>27.765096000000003</v>
      </c>
      <c r="L334">
        <f>'Calculated Tab Properties'!L334</f>
        <v>0.31637337127558557</v>
      </c>
      <c r="M334">
        <f>'Calculated Tab Properties'!M334</f>
        <v>0.35100000242374146</v>
      </c>
      <c r="N334">
        <f>'Calculated Tab Properties'!N334</f>
        <v>0.39463121853864236</v>
      </c>
      <c r="O334" s="27">
        <v>0</v>
      </c>
      <c r="P334" s="27">
        <v>0</v>
      </c>
      <c r="Q334">
        <v>0</v>
      </c>
      <c r="R334">
        <f>'Calculated Tab Properties'!R334</f>
        <v>1</v>
      </c>
      <c r="T334" s="1">
        <v>0</v>
      </c>
      <c r="U334" s="1">
        <v>0</v>
      </c>
      <c r="V334">
        <f>T334*'GEOMETRIC INPUTS'!S334</f>
        <v>0</v>
      </c>
      <c r="W334">
        <v>333</v>
      </c>
      <c r="X334">
        <f t="shared" si="78"/>
        <v>0</v>
      </c>
      <c r="Y334">
        <f t="shared" si="79"/>
        <v>0</v>
      </c>
      <c r="Z334" s="27">
        <f t="shared" si="80"/>
        <v>-1.7478519516119158</v>
      </c>
      <c r="AA334" s="27">
        <f t="shared" si="81"/>
        <v>30.574952543849889</v>
      </c>
      <c r="AB334" s="27">
        <f t="shared" si="82"/>
        <v>35.361710547450471</v>
      </c>
      <c r="AC334" s="27">
        <f t="shared" si="83"/>
        <v>-35.361710547450471</v>
      </c>
      <c r="AD334" s="24" t="str">
        <f>'GT Data'!D336</f>
        <v>TKNODE_664</v>
      </c>
      <c r="AE334" s="25">
        <f t="shared" si="84"/>
        <v>-34.918464304072209</v>
      </c>
      <c r="AF334" s="25">
        <f t="shared" si="85"/>
        <v>-5.5813460282359317</v>
      </c>
      <c r="AG334" s="25">
        <f t="shared" si="86"/>
        <v>-1.7478519516119158</v>
      </c>
      <c r="AH334" s="25">
        <v>0</v>
      </c>
      <c r="AI334" s="25">
        <v>0</v>
      </c>
      <c r="AJ334" s="25">
        <f t="shared" si="87"/>
        <v>0</v>
      </c>
      <c r="AK334" s="24" t="str">
        <f>'GT Data'!N336</f>
        <v>TKNODE_665</v>
      </c>
      <c r="AL334" s="25">
        <f t="shared" si="88"/>
        <v>34.918464304072209</v>
      </c>
      <c r="AM334" s="25">
        <f t="shared" si="89"/>
        <v>5.5813460282359317</v>
      </c>
      <c r="AN334" s="25">
        <f t="shared" si="90"/>
        <v>30.574952543849889</v>
      </c>
      <c r="AO334" s="25">
        <v>0</v>
      </c>
      <c r="AP334" s="25">
        <v>0</v>
      </c>
      <c r="AQ334" s="25">
        <v>0</v>
      </c>
    </row>
    <row r="335" spans="1:43" x14ac:dyDescent="0.3">
      <c r="A335" t="str">
        <f>'Calculated Tab Properties'!A335</f>
        <v>TAB_12_333</v>
      </c>
      <c r="B335">
        <f>'Calculated Tab Properties'!B335</f>
        <v>3.1735000000000002</v>
      </c>
      <c r="C335">
        <f>'Calculated Tab Properties'!C335</f>
        <v>5.002304560124351</v>
      </c>
      <c r="D335">
        <f>'Calculated Tab Properties'!D335</f>
        <v>286.61093913417108</v>
      </c>
      <c r="E335">
        <f>'Calculated Tab Properties'!E335</f>
        <v>4.4199126401118489</v>
      </c>
      <c r="F335">
        <f>'Calculated Tab Properties'!F335</f>
        <v>1.7199126969871847</v>
      </c>
      <c r="G335">
        <f>'Calculated Tab Properties'!G335</f>
        <v>2.6999999431246668</v>
      </c>
      <c r="H335">
        <f>'Calculated Tab Properties'!H335</f>
        <v>2.5425628568623502</v>
      </c>
      <c r="I335">
        <f>'Calculated Tab Properties'!I335</f>
        <v>0.14999999842843306</v>
      </c>
      <c r="J335" s="20">
        <f>'Calculated Tab Properties'!J335</f>
        <v>0.90529589146617018</v>
      </c>
      <c r="K335">
        <f>'Calculated Tab Properties'!K335</f>
        <v>66.137352000000007</v>
      </c>
      <c r="L335">
        <f>'Calculated Tab Properties'!L335</f>
        <v>0.22358865060833402</v>
      </c>
      <c r="M335">
        <f>'Calculated Tab Properties'!M335</f>
        <v>0.35099999260620668</v>
      </c>
      <c r="N335">
        <f>'Calculated Tab Properties'!N335</f>
        <v>0.33053317139210553</v>
      </c>
      <c r="O335" s="27">
        <v>0</v>
      </c>
      <c r="P335" s="27">
        <v>0</v>
      </c>
      <c r="Q335">
        <v>0</v>
      </c>
      <c r="R335">
        <f>'Calculated Tab Properties'!R335</f>
        <v>1</v>
      </c>
      <c r="T335" s="1">
        <v>0</v>
      </c>
      <c r="U335" s="1">
        <v>0</v>
      </c>
      <c r="V335">
        <f>T335*'GEOMETRIC INPUTS'!S335</f>
        <v>0</v>
      </c>
      <c r="W335">
        <v>334</v>
      </c>
      <c r="X335">
        <f t="shared" si="78"/>
        <v>0</v>
      </c>
      <c r="Y335">
        <f t="shared" si="79"/>
        <v>0</v>
      </c>
      <c r="Z335" s="27">
        <f t="shared" si="80"/>
        <v>-5.9317988723655253</v>
      </c>
      <c r="AA335" s="27">
        <f t="shared" si="81"/>
        <v>72.974272686972171</v>
      </c>
      <c r="AB335" s="27">
        <f t="shared" si="82"/>
        <v>57.541072791214908</v>
      </c>
      <c r="AC335" s="27">
        <f t="shared" si="83"/>
        <v>-57.541072791214908</v>
      </c>
      <c r="AD335" s="24" t="str">
        <f>'GT Data'!D337</f>
        <v>TKNODE_666</v>
      </c>
      <c r="AE335" s="25">
        <f t="shared" si="84"/>
        <v>-55.13976944690863</v>
      </c>
      <c r="AF335" s="25">
        <f t="shared" si="85"/>
        <v>-16.449342944496433</v>
      </c>
      <c r="AG335" s="25">
        <f t="shared" si="86"/>
        <v>-5.9317988723655253</v>
      </c>
      <c r="AH335" s="25">
        <v>0</v>
      </c>
      <c r="AI335" s="25">
        <v>0</v>
      </c>
      <c r="AJ335" s="25">
        <f t="shared" si="87"/>
        <v>0</v>
      </c>
      <c r="AK335" s="24" t="str">
        <f>'GT Data'!N337</f>
        <v>TKNODE_667</v>
      </c>
      <c r="AL335" s="25">
        <f t="shared" si="88"/>
        <v>55.13976944690863</v>
      </c>
      <c r="AM335" s="25">
        <f t="shared" si="89"/>
        <v>16.449342944496433</v>
      </c>
      <c r="AN335" s="25">
        <f t="shared" si="90"/>
        <v>72.974272686972171</v>
      </c>
      <c r="AO335" s="25">
        <v>0</v>
      </c>
      <c r="AP335" s="25">
        <v>0</v>
      </c>
      <c r="AQ335" s="25">
        <v>0</v>
      </c>
    </row>
    <row r="336" spans="1:43" x14ac:dyDescent="0.3">
      <c r="A336" t="str">
        <f>'Calculated Tab Properties'!A336</f>
        <v>TAB_12_334</v>
      </c>
      <c r="B336">
        <f>'Calculated Tab Properties'!B336</f>
        <v>1.8712</v>
      </c>
      <c r="C336">
        <f>'Calculated Tab Properties'!C336</f>
        <v>4.6877593227527363</v>
      </c>
      <c r="D336">
        <f>'Calculated Tab Properties'!D336</f>
        <v>268.58882456683688</v>
      </c>
      <c r="E336">
        <f>'Calculated Tab Properties'!E336</f>
        <v>4.3266932630703838</v>
      </c>
      <c r="F336">
        <f>'Calculated Tab Properties'!F336</f>
        <v>2.4266933036092651</v>
      </c>
      <c r="G336">
        <f>'Calculated Tab Properties'!G336</f>
        <v>1.8999999594611179</v>
      </c>
      <c r="H336">
        <f>'Calculated Tab Properties'!H336</f>
        <v>3.0304013539846251</v>
      </c>
      <c r="I336">
        <f>'Calculated Tab Properties'!I336</f>
        <v>0.14999999481686724</v>
      </c>
      <c r="J336" s="20">
        <f>'Calculated Tab Properties'!J336</f>
        <v>0.72079025705606015</v>
      </c>
      <c r="K336">
        <f>'Calculated Tab Properties'!K336</f>
        <v>14.313672000000002</v>
      </c>
      <c r="L336">
        <f>'Calculated Tab Properties'!L336</f>
        <v>0.31547012946920444</v>
      </c>
      <c r="M336">
        <f>'Calculated Tab Properties'!M336</f>
        <v>0.24699999472994533</v>
      </c>
      <c r="N336">
        <f>'Calculated Tab Properties'!N336</f>
        <v>0.39395217601800125</v>
      </c>
      <c r="O336" s="27">
        <v>0</v>
      </c>
      <c r="P336" s="27">
        <v>0</v>
      </c>
      <c r="Q336">
        <v>0</v>
      </c>
      <c r="R336">
        <f>'Calculated Tab Properties'!R336</f>
        <v>1</v>
      </c>
      <c r="T336" s="1">
        <v>0</v>
      </c>
      <c r="U336" s="1">
        <v>0</v>
      </c>
      <c r="V336">
        <f>T336*'GEOMETRIC INPUTS'!S336</f>
        <v>0</v>
      </c>
      <c r="W336">
        <v>335</v>
      </c>
      <c r="X336">
        <f t="shared" si="78"/>
        <v>0</v>
      </c>
      <c r="Y336">
        <f t="shared" si="79"/>
        <v>0</v>
      </c>
      <c r="Z336" s="27">
        <f t="shared" si="80"/>
        <v>-0.82372423721133703</v>
      </c>
      <c r="AA336" s="27">
        <f t="shared" si="81"/>
        <v>16.09381853742849</v>
      </c>
      <c r="AB336" s="27">
        <f t="shared" si="82"/>
        <v>18.768798528592118</v>
      </c>
      <c r="AC336" s="27">
        <f t="shared" si="83"/>
        <v>-18.768798528592118</v>
      </c>
      <c r="AD336" s="24" t="str">
        <f>'GT Data'!D338</f>
        <v>TKNODE_668</v>
      </c>
      <c r="AE336" s="25">
        <f t="shared" si="84"/>
        <v>-18.763106051754264</v>
      </c>
      <c r="AF336" s="25">
        <f t="shared" si="85"/>
        <v>0.46222234639211407</v>
      </c>
      <c r="AG336" s="25">
        <f t="shared" si="86"/>
        <v>-0.82372423721133703</v>
      </c>
      <c r="AH336" s="25">
        <v>0</v>
      </c>
      <c r="AI336" s="25">
        <v>0</v>
      </c>
      <c r="AJ336" s="25">
        <f t="shared" si="87"/>
        <v>0</v>
      </c>
      <c r="AK336" s="24" t="str">
        <f>'GT Data'!N338</f>
        <v>TKNODE_669</v>
      </c>
      <c r="AL336" s="25">
        <f t="shared" si="88"/>
        <v>18.763106051754264</v>
      </c>
      <c r="AM336" s="25">
        <f t="shared" si="89"/>
        <v>-0.46222234639211407</v>
      </c>
      <c r="AN336" s="25">
        <f t="shared" si="90"/>
        <v>16.09381853742849</v>
      </c>
      <c r="AO336" s="25">
        <v>0</v>
      </c>
      <c r="AP336" s="25">
        <v>0</v>
      </c>
      <c r="AQ336" s="25">
        <v>0</v>
      </c>
    </row>
    <row r="337" spans="1:43" x14ac:dyDescent="0.3">
      <c r="A337" t="str">
        <f>'Calculated Tab Properties'!A337</f>
        <v>TAB_12_335</v>
      </c>
      <c r="B337">
        <f>'Calculated Tab Properties'!B337</f>
        <v>2.5</v>
      </c>
      <c r="C337">
        <f>'Calculated Tab Properties'!C337</f>
        <v>5.2098599663878984</v>
      </c>
      <c r="D337">
        <f>'Calculated Tab Properties'!D337</f>
        <v>298.50298792819552</v>
      </c>
      <c r="E337">
        <f>'Calculated Tab Properties'!E337</f>
        <v>3.7315033012566743</v>
      </c>
      <c r="F337">
        <f>'Calculated Tab Properties'!F337</f>
        <v>2.2315032425959509</v>
      </c>
      <c r="G337">
        <f>'Calculated Tab Properties'!G337</f>
        <v>1.5000000586607236</v>
      </c>
      <c r="H337">
        <f>'Calculated Tab Properties'!H337</f>
        <v>2.8866342355990606</v>
      </c>
      <c r="I337">
        <f>'Calculated Tab Properties'!I337</f>
        <v>0.14999997548643018</v>
      </c>
      <c r="J337" s="20">
        <f>'Calculated Tab Properties'!J337</f>
        <v>0.76543180521178655</v>
      </c>
      <c r="K337">
        <f>'Calculated Tab Properties'!K337</f>
        <v>22.171140000000001</v>
      </c>
      <c r="L337">
        <f>'Calculated Tab Properties'!L337</f>
        <v>0.29009542153747364</v>
      </c>
      <c r="M337">
        <f>'Calculated Tab Properties'!M337</f>
        <v>0.19500000762589409</v>
      </c>
      <c r="N337">
        <f>'Calculated Tab Properties'!N337</f>
        <v>0.37526245062787789</v>
      </c>
      <c r="O337" s="27">
        <v>0</v>
      </c>
      <c r="P337" s="27">
        <v>0</v>
      </c>
      <c r="Q337">
        <v>0</v>
      </c>
      <c r="R337">
        <f>'Calculated Tab Properties'!R337</f>
        <v>1</v>
      </c>
      <c r="T337" s="1">
        <v>0</v>
      </c>
      <c r="U337" s="1">
        <v>0</v>
      </c>
      <c r="V337">
        <f>T337*'GEOMETRIC INPUTS'!S337</f>
        <v>0</v>
      </c>
      <c r="W337">
        <v>336</v>
      </c>
      <c r="X337">
        <f t="shared" si="78"/>
        <v>0</v>
      </c>
      <c r="Y337">
        <f t="shared" si="79"/>
        <v>0</v>
      </c>
      <c r="Z337" s="27">
        <f t="shared" si="80"/>
        <v>-1.4108184881555814</v>
      </c>
      <c r="AA337" s="27">
        <f t="shared" si="81"/>
        <v>24.442316367946827</v>
      </c>
      <c r="AB337" s="27">
        <f t="shared" si="82"/>
        <v>25.82893974754645</v>
      </c>
      <c r="AC337" s="27">
        <f t="shared" si="83"/>
        <v>-25.82893974754645</v>
      </c>
      <c r="AD337" s="24" t="str">
        <f>'GT Data'!D339</f>
        <v>TKNODE_670</v>
      </c>
      <c r="AE337" s="25">
        <f t="shared" si="84"/>
        <v>-22.69827150831139</v>
      </c>
      <c r="AF337" s="25">
        <f t="shared" si="85"/>
        <v>-12.325688581875022</v>
      </c>
      <c r="AG337" s="25">
        <f t="shared" si="86"/>
        <v>-1.4108184881555814</v>
      </c>
      <c r="AH337" s="25">
        <v>0</v>
      </c>
      <c r="AI337" s="25">
        <v>0</v>
      </c>
      <c r="AJ337" s="25">
        <f t="shared" si="87"/>
        <v>0</v>
      </c>
      <c r="AK337" s="24" t="str">
        <f>'GT Data'!N339</f>
        <v>TKNODE_671</v>
      </c>
      <c r="AL337" s="25">
        <f t="shared" si="88"/>
        <v>22.69827150831139</v>
      </c>
      <c r="AM337" s="25">
        <f t="shared" si="89"/>
        <v>12.325688581875022</v>
      </c>
      <c r="AN337" s="25">
        <f t="shared" si="90"/>
        <v>24.442316367946827</v>
      </c>
      <c r="AO337" s="25">
        <v>0</v>
      </c>
      <c r="AP337" s="25">
        <v>0</v>
      </c>
      <c r="AQ337" s="25">
        <v>0</v>
      </c>
    </row>
    <row r="338" spans="1:43" x14ac:dyDescent="0.3">
      <c r="A338" t="str">
        <f>'Calculated Tab Properties'!A338</f>
        <v>TAB_13_336</v>
      </c>
      <c r="B338">
        <f>'Calculated Tab Properties'!B338</f>
        <v>1.6137999999999999</v>
      </c>
      <c r="C338">
        <f>'Calculated Tab Properties'!C338</f>
        <v>1.5707962668440785</v>
      </c>
      <c r="D338">
        <f>'Calculated Tab Properties'!D338</f>
        <v>89.999996565071157</v>
      </c>
      <c r="E338">
        <f>'Calculated Tab Properties'!E338</f>
        <v>3.3360679000000069</v>
      </c>
      <c r="F338">
        <f>'Calculated Tab Properties'!F338</f>
        <v>0.83606790000000575</v>
      </c>
      <c r="G338">
        <f>'Calculated Tab Properties'!G338</f>
        <v>2.5000000000000027</v>
      </c>
      <c r="H338">
        <f>'Calculated Tab Properties'!H338</f>
        <v>2.114400426459099</v>
      </c>
      <c r="I338">
        <f>'Calculated Tab Properties'!I338</f>
        <v>0.14999999999999947</v>
      </c>
      <c r="J338" s="20">
        <f>'Calculated Tab Properties'!J338</f>
        <v>1.2403407710888288</v>
      </c>
      <c r="K338">
        <f>'Calculated Tab Properties'!K338</f>
        <v>109.37940000000002</v>
      </c>
      <c r="L338">
        <f>'Calculated Tab Properties'!L338</f>
        <v>0.10868882700000075</v>
      </c>
      <c r="M338">
        <f>'Calculated Tab Properties'!M338</f>
        <v>0.32500000000000034</v>
      </c>
      <c r="N338">
        <f>'Calculated Tab Properties'!N338</f>
        <v>0.27487205543968285</v>
      </c>
      <c r="O338" s="27">
        <v>0</v>
      </c>
      <c r="P338" s="27">
        <v>0</v>
      </c>
      <c r="Q338">
        <v>0</v>
      </c>
      <c r="R338">
        <f>'Calculated Tab Properties'!R338</f>
        <v>1</v>
      </c>
      <c r="T338" s="1">
        <v>0</v>
      </c>
      <c r="U338" s="1">
        <v>0</v>
      </c>
      <c r="V338">
        <f>T338*'GEOMETRIC INPUTS'!S338</f>
        <v>0</v>
      </c>
      <c r="W338">
        <v>337</v>
      </c>
      <c r="X338">
        <f t="shared" si="78"/>
        <v>0</v>
      </c>
      <c r="Y338">
        <f t="shared" si="79"/>
        <v>0</v>
      </c>
      <c r="Z338" s="27">
        <f t="shared" si="80"/>
        <v>-20.055457673148499</v>
      </c>
      <c r="AA338" s="27">
        <f t="shared" si="81"/>
        <v>130.1434185555882</v>
      </c>
      <c r="AB338" s="27">
        <f t="shared" si="82"/>
        <v>44.737901380549275</v>
      </c>
      <c r="AC338" s="27">
        <f t="shared" si="83"/>
        <v>-44.737901380549275</v>
      </c>
      <c r="AD338" s="24" t="str">
        <f>'GT Data'!D340</f>
        <v>TKNODE_672</v>
      </c>
      <c r="AE338" s="25">
        <f t="shared" si="84"/>
        <v>44.737901380549197</v>
      </c>
      <c r="AF338" s="25">
        <f t="shared" si="85"/>
        <v>-2.6820737900280992E-6</v>
      </c>
      <c r="AG338" s="25">
        <f t="shared" si="86"/>
        <v>-20.055457673148499</v>
      </c>
      <c r="AH338" s="25">
        <v>0</v>
      </c>
      <c r="AI338" s="25">
        <v>0</v>
      </c>
      <c r="AJ338" s="25">
        <f t="shared" si="87"/>
        <v>0</v>
      </c>
      <c r="AK338" s="24" t="str">
        <f>'GT Data'!N340</f>
        <v>TKNODE_673</v>
      </c>
      <c r="AL338" s="25">
        <f t="shared" si="88"/>
        <v>-44.737901380549197</v>
      </c>
      <c r="AM338" s="25">
        <f t="shared" si="89"/>
        <v>2.6820737900280992E-6</v>
      </c>
      <c r="AN338" s="25">
        <f t="shared" si="90"/>
        <v>130.1434185555882</v>
      </c>
      <c r="AO338" s="25">
        <v>0</v>
      </c>
      <c r="AP338" s="25">
        <v>0</v>
      </c>
      <c r="AQ338" s="25">
        <v>0</v>
      </c>
    </row>
    <row r="339" spans="1:43" x14ac:dyDescent="0.3">
      <c r="A339" t="str">
        <f>'Calculated Tab Properties'!A339</f>
        <v>TAB_13_337</v>
      </c>
      <c r="B339">
        <f>'Calculated Tab Properties'!B339</f>
        <v>4.6607000000000003</v>
      </c>
      <c r="C339">
        <f>'Calculated Tab Properties'!C339</f>
        <v>1.9861826280673718</v>
      </c>
      <c r="D339">
        <f>'Calculated Tab Properties'!D339</f>
        <v>113.79988193046252</v>
      </c>
      <c r="E339">
        <f>'Calculated Tab Properties'!E339</f>
        <v>5.487036438297209</v>
      </c>
      <c r="F339">
        <f>'Calculated Tab Properties'!F339</f>
        <v>1.9870364061225174</v>
      </c>
      <c r="G339">
        <f>'Calculated Tab Properties'!G339</f>
        <v>3.5000000321746931</v>
      </c>
      <c r="H339">
        <f>'Calculated Tab Properties'!H339</f>
        <v>2.7156394273969529</v>
      </c>
      <c r="I339">
        <f>'Calculated Tab Properties'!I339</f>
        <v>0.14999996711519634</v>
      </c>
      <c r="J339" s="20">
        <f>'Calculated Tab Properties'!J339</f>
        <v>0.82784425639738102</v>
      </c>
      <c r="K339">
        <f>'Calculated Tab Properties'!K339</f>
        <v>46.471704000000003</v>
      </c>
      <c r="L339">
        <f>'Calculated Tab Properties'!L339</f>
        <v>0.25831473279592726</v>
      </c>
      <c r="M339">
        <f>'Calculated Tab Properties'!M339</f>
        <v>0.45500000418271014</v>
      </c>
      <c r="N339">
        <f>'Calculated Tab Properties'!N339</f>
        <v>0.35303312556160388</v>
      </c>
      <c r="O339" s="27">
        <v>0</v>
      </c>
      <c r="P339" s="27">
        <v>0</v>
      </c>
      <c r="Q339">
        <v>0</v>
      </c>
      <c r="R339">
        <f>'Calculated Tab Properties'!R339</f>
        <v>1</v>
      </c>
      <c r="T339" s="1">
        <v>0</v>
      </c>
      <c r="U339" s="1">
        <v>0</v>
      </c>
      <c r="V339">
        <f>T339*'GEOMETRIC INPUTS'!S339</f>
        <v>0</v>
      </c>
      <c r="W339">
        <v>338</v>
      </c>
      <c r="X339">
        <f t="shared" si="78"/>
        <v>0</v>
      </c>
      <c r="Y339">
        <f t="shared" si="79"/>
        <v>0</v>
      </c>
      <c r="Z339" s="27">
        <f t="shared" si="80"/>
        <v>-3.7796809731989822</v>
      </c>
      <c r="AA339" s="27">
        <f t="shared" si="81"/>
        <v>51.317732835739221</v>
      </c>
      <c r="AB339" s="27">
        <f t="shared" si="82"/>
        <v>47.460502129800012</v>
      </c>
      <c r="AC339" s="27">
        <f t="shared" si="83"/>
        <v>-47.460502129800012</v>
      </c>
      <c r="AD339" s="24" t="str">
        <f>'GT Data'!D341</f>
        <v>TKNODE_674</v>
      </c>
      <c r="AE339" s="25">
        <f t="shared" si="84"/>
        <v>43.424484732096445</v>
      </c>
      <c r="AF339" s="25">
        <f t="shared" si="85"/>
        <v>19.152372912113904</v>
      </c>
      <c r="AG339" s="25">
        <f t="shared" si="86"/>
        <v>-3.7796809731989822</v>
      </c>
      <c r="AH339" s="25">
        <v>0</v>
      </c>
      <c r="AI339" s="25">
        <v>0</v>
      </c>
      <c r="AJ339" s="25">
        <f t="shared" si="87"/>
        <v>0</v>
      </c>
      <c r="AK339" s="24" t="str">
        <f>'GT Data'!N341</f>
        <v>TKNODE_675</v>
      </c>
      <c r="AL339" s="25">
        <f t="shared" si="88"/>
        <v>-43.424484732096445</v>
      </c>
      <c r="AM339" s="25">
        <f t="shared" si="89"/>
        <v>-19.152372912113904</v>
      </c>
      <c r="AN339" s="25">
        <f t="shared" si="90"/>
        <v>51.317732835739221</v>
      </c>
      <c r="AO339" s="25">
        <v>0</v>
      </c>
      <c r="AP339" s="25">
        <v>0</v>
      </c>
      <c r="AQ339" s="25">
        <v>0</v>
      </c>
    </row>
    <row r="340" spans="1:43" x14ac:dyDescent="0.3">
      <c r="A340" t="str">
        <f>'Calculated Tab Properties'!A340</f>
        <v>TAB_13_338</v>
      </c>
      <c r="B340">
        <f>'Calculated Tab Properties'!B340</f>
        <v>4.0199999999999996</v>
      </c>
      <c r="C340">
        <f>'Calculated Tab Properties'!C340</f>
        <v>3.1415928863533717</v>
      </c>
      <c r="D340">
        <f>'Calculated Tab Properties'!D340</f>
        <v>180.00001333637067</v>
      </c>
      <c r="E340">
        <f>'Calculated Tab Properties'!E340</f>
        <v>3.0174506000000805</v>
      </c>
      <c r="F340">
        <f>'Calculated Tab Properties'!F340</f>
        <v>0.51745060000000953</v>
      </c>
      <c r="G340">
        <f>'Calculated Tab Properties'!G340</f>
        <v>2.5000000000000715</v>
      </c>
      <c r="H340">
        <f>'Calculated Tab Properties'!H340</f>
        <v>2.0334748445555872</v>
      </c>
      <c r="I340">
        <f>'Calculated Tab Properties'!I340</f>
        <v>0.15000000000000013</v>
      </c>
      <c r="J340" s="20">
        <f>'Calculated Tab Properties'!J340</f>
        <v>1.3890973581349826</v>
      </c>
      <c r="K340">
        <f>'Calculated Tab Properties'!K340</f>
        <v>39.171012000000005</v>
      </c>
      <c r="L340">
        <f>'Calculated Tab Properties'!L340</f>
        <v>6.7268578000001245E-2</v>
      </c>
      <c r="M340">
        <f>'Calculated Tab Properties'!M340</f>
        <v>0.32500000000000928</v>
      </c>
      <c r="N340">
        <f>'Calculated Tab Properties'!N340</f>
        <v>0.26435172979222638</v>
      </c>
      <c r="O340" s="27">
        <v>0</v>
      </c>
      <c r="P340" s="27">
        <v>0</v>
      </c>
      <c r="Q340">
        <v>0</v>
      </c>
      <c r="R340">
        <f>'Calculated Tab Properties'!R340</f>
        <v>1</v>
      </c>
      <c r="T340" s="1">
        <v>0</v>
      </c>
      <c r="U340" s="1">
        <v>0</v>
      </c>
      <c r="V340">
        <f>T340*'GEOMETRIC INPUTS'!S340</f>
        <v>0</v>
      </c>
      <c r="W340">
        <v>339</v>
      </c>
      <c r="X340">
        <f t="shared" si="78"/>
        <v>0</v>
      </c>
      <c r="Y340">
        <f t="shared" si="79"/>
        <v>0</v>
      </c>
      <c r="Z340" s="27">
        <f t="shared" si="80"/>
        <v>-12.106465268329558</v>
      </c>
      <c r="AA340" s="27">
        <f t="shared" si="81"/>
        <v>51.9340975761218</v>
      </c>
      <c r="AB340" s="27">
        <f t="shared" si="82"/>
        <v>9.5901757582641878</v>
      </c>
      <c r="AC340" s="27">
        <f t="shared" si="83"/>
        <v>-9.5901757582641878</v>
      </c>
      <c r="AD340" s="24" t="str">
        <f>'GT Data'!D342</f>
        <v>TKNODE_676</v>
      </c>
      <c r="AE340" s="25">
        <f t="shared" si="84"/>
        <v>-2.232243628044442E-6</v>
      </c>
      <c r="AF340" s="25">
        <f t="shared" si="85"/>
        <v>9.5901757582639284</v>
      </c>
      <c r="AG340" s="25">
        <f t="shared" si="86"/>
        <v>-12.106465268329558</v>
      </c>
      <c r="AH340" s="25">
        <v>0</v>
      </c>
      <c r="AI340" s="25">
        <v>0</v>
      </c>
      <c r="AJ340" s="25">
        <f t="shared" si="87"/>
        <v>0</v>
      </c>
      <c r="AK340" s="24" t="str">
        <f>'GT Data'!N342</f>
        <v>TKNODE_677</v>
      </c>
      <c r="AL340" s="25">
        <f t="shared" si="88"/>
        <v>2.232243628044442E-6</v>
      </c>
      <c r="AM340" s="25">
        <f t="shared" si="89"/>
        <v>-9.5901757582639284</v>
      </c>
      <c r="AN340" s="25">
        <f t="shared" si="90"/>
        <v>51.9340975761218</v>
      </c>
      <c r="AO340" s="25">
        <v>0</v>
      </c>
      <c r="AP340" s="25">
        <v>0</v>
      </c>
      <c r="AQ340" s="25">
        <v>0</v>
      </c>
    </row>
    <row r="341" spans="1:43" x14ac:dyDescent="0.3">
      <c r="A341" t="str">
        <f>'Calculated Tab Properties'!A341</f>
        <v>TAB_13_339</v>
      </c>
      <c r="B341">
        <f>'Calculated Tab Properties'!B341</f>
        <v>1.8973</v>
      </c>
      <c r="C341">
        <f>'Calculated Tab Properties'!C341</f>
        <v>0.16818918491947699</v>
      </c>
      <c r="D341">
        <f>'Calculated Tab Properties'!D341</f>
        <v>9.6365304556313838</v>
      </c>
      <c r="E341">
        <f>'Calculated Tab Properties'!E341</f>
        <v>3.1607129117261961</v>
      </c>
      <c r="F341">
        <f>'Calculated Tab Properties'!F341</f>
        <v>1.6607128656289654</v>
      </c>
      <c r="G341">
        <f>'Calculated Tab Properties'!G341</f>
        <v>1.5000000460972325</v>
      </c>
      <c r="H341">
        <f>'Calculated Tab Properties'!H341</f>
        <v>2.5064421455536552</v>
      </c>
      <c r="I341">
        <f>'Calculated Tab Properties'!I341</f>
        <v>0.14999997335906431</v>
      </c>
      <c r="J341" s="20">
        <f>'Calculated Tab Properties'!J341</f>
        <v>0.92387602513166311</v>
      </c>
      <c r="K341">
        <f>'Calculated Tab Properties'!K341</f>
        <v>23.640779999999999</v>
      </c>
      <c r="L341">
        <f>'Calculated Tab Properties'!L341</f>
        <v>0.2158926725317655</v>
      </c>
      <c r="M341">
        <f>'Calculated Tab Properties'!M341</f>
        <v>0.19500000599264022</v>
      </c>
      <c r="N341">
        <f>'Calculated Tab Properties'!N341</f>
        <v>0.32583747892197518</v>
      </c>
      <c r="O341" s="27">
        <v>0</v>
      </c>
      <c r="P341" s="27">
        <v>0</v>
      </c>
      <c r="Q341">
        <v>0</v>
      </c>
      <c r="R341">
        <f>'Calculated Tab Properties'!R341</f>
        <v>1</v>
      </c>
      <c r="T341" s="1">
        <v>0</v>
      </c>
      <c r="U341" s="1">
        <v>0</v>
      </c>
      <c r="V341">
        <f>T341*'GEOMETRIC INPUTS'!S341</f>
        <v>0</v>
      </c>
      <c r="W341">
        <v>340</v>
      </c>
      <c r="X341">
        <f t="shared" si="78"/>
        <v>0</v>
      </c>
      <c r="Y341">
        <f t="shared" si="79"/>
        <v>0</v>
      </c>
      <c r="Z341" s="27">
        <f t="shared" si="80"/>
        <v>-2.1154159653069677</v>
      </c>
      <c r="AA341" s="27">
        <f t="shared" si="81"/>
        <v>26.492926122753349</v>
      </c>
      <c r="AB341" s="27">
        <f t="shared" si="82"/>
        <v>20.257720576652481</v>
      </c>
      <c r="AC341" s="27">
        <f t="shared" si="83"/>
        <v>-20.257720576652481</v>
      </c>
      <c r="AD341" s="24" t="str">
        <f>'GT Data'!D343</f>
        <v>TKNODE_678</v>
      </c>
      <c r="AE341" s="25">
        <f t="shared" si="84"/>
        <v>3.3910889624740559</v>
      </c>
      <c r="AF341" s="25">
        <f t="shared" si="85"/>
        <v>-19.971874188726403</v>
      </c>
      <c r="AG341" s="25">
        <f t="shared" si="86"/>
        <v>-2.1154159653069677</v>
      </c>
      <c r="AH341" s="25">
        <v>0</v>
      </c>
      <c r="AI341" s="25">
        <v>0</v>
      </c>
      <c r="AJ341" s="25">
        <f t="shared" si="87"/>
        <v>0</v>
      </c>
      <c r="AK341" s="24" t="str">
        <f>'GT Data'!N343</f>
        <v>TKNODE_679</v>
      </c>
      <c r="AL341" s="25">
        <f t="shared" si="88"/>
        <v>-3.3910889624740559</v>
      </c>
      <c r="AM341" s="25">
        <f t="shared" si="89"/>
        <v>19.971874188726403</v>
      </c>
      <c r="AN341" s="25">
        <f t="shared" si="90"/>
        <v>26.492926122753349</v>
      </c>
      <c r="AO341" s="25">
        <v>0</v>
      </c>
      <c r="AP341" s="25">
        <v>0</v>
      </c>
      <c r="AQ341" s="25">
        <v>0</v>
      </c>
    </row>
    <row r="342" spans="1:43" x14ac:dyDescent="0.3">
      <c r="A342" t="str">
        <f>'Calculated Tab Properties'!A342</f>
        <v>TAB_13_340</v>
      </c>
      <c r="B342">
        <f>'Calculated Tab Properties'!B342</f>
        <v>2.0366</v>
      </c>
      <c r="C342">
        <f>'Calculated Tab Properties'!C342</f>
        <v>3.7108467651148072</v>
      </c>
      <c r="D342">
        <f>'Calculated Tab Properties'!D342</f>
        <v>212.61585806085276</v>
      </c>
      <c r="E342">
        <f>'Calculated Tab Properties'!E342</f>
        <v>4.0232006881916789</v>
      </c>
      <c r="F342">
        <f>'Calculated Tab Properties'!F342</f>
        <v>1.7232006864118437</v>
      </c>
      <c r="G342">
        <f>'Calculated Tab Properties'!G342</f>
        <v>2.300000001779837</v>
      </c>
      <c r="H342">
        <f>'Calculated Tab Properties'!H342</f>
        <v>2.5445951384561045</v>
      </c>
      <c r="I342">
        <f>'Calculated Tab Properties'!I342</f>
        <v>0.15000001630203227</v>
      </c>
      <c r="J342" s="20">
        <f>'Calculated Tab Properties'!J342</f>
        <v>0.90427908437958615</v>
      </c>
      <c r="K342">
        <f>'Calculated Tab Properties'!K342</f>
        <v>15.890316000000002</v>
      </c>
      <c r="L342">
        <f>'Calculated Tab Properties'!L342</f>
        <v>0.22401608923353969</v>
      </c>
      <c r="M342">
        <f>'Calculated Tab Properties'!M342</f>
        <v>0.29900000023137879</v>
      </c>
      <c r="N342">
        <f>'Calculated Tab Properties'!N342</f>
        <v>0.3307973679992936</v>
      </c>
      <c r="O342" s="27">
        <v>0</v>
      </c>
      <c r="P342" s="27">
        <v>0</v>
      </c>
      <c r="Q342">
        <v>0</v>
      </c>
      <c r="R342">
        <f>'Calculated Tab Properties'!R342</f>
        <v>1</v>
      </c>
      <c r="T342" s="1">
        <v>0</v>
      </c>
      <c r="U342" s="1">
        <v>0</v>
      </c>
      <c r="V342">
        <f>T342*'GEOMETRIC INPUTS'!S342</f>
        <v>0</v>
      </c>
      <c r="W342">
        <v>341</v>
      </c>
      <c r="X342">
        <f t="shared" si="78"/>
        <v>0</v>
      </c>
      <c r="Y342">
        <f t="shared" si="79"/>
        <v>0</v>
      </c>
      <c r="Z342" s="27">
        <f t="shared" si="80"/>
        <v>-1.4707429843743884</v>
      </c>
      <c r="AA342" s="27">
        <f t="shared" si="81"/>
        <v>18.214872441838601</v>
      </c>
      <c r="AB342" s="27">
        <f t="shared" si="82"/>
        <v>14.588042081675679</v>
      </c>
      <c r="AC342" s="27">
        <f t="shared" si="83"/>
        <v>-14.588042081675679</v>
      </c>
      <c r="AD342" s="24" t="str">
        <f>'GT Data'!D344</f>
        <v>TKNODE_680</v>
      </c>
      <c r="AE342" s="25">
        <f t="shared" si="84"/>
        <v>-7.8630120778827663</v>
      </c>
      <c r="AF342" s="25">
        <f t="shared" si="85"/>
        <v>12.287555201902867</v>
      </c>
      <c r="AG342" s="25">
        <f t="shared" si="86"/>
        <v>-1.4707429843743884</v>
      </c>
      <c r="AH342" s="25">
        <v>0</v>
      </c>
      <c r="AI342" s="25">
        <v>0</v>
      </c>
      <c r="AJ342" s="25">
        <f t="shared" si="87"/>
        <v>0</v>
      </c>
      <c r="AK342" s="24" t="str">
        <f>'GT Data'!N344</f>
        <v>TKNODE_681</v>
      </c>
      <c r="AL342" s="25">
        <f t="shared" si="88"/>
        <v>7.8630120778827663</v>
      </c>
      <c r="AM342" s="25">
        <f t="shared" si="89"/>
        <v>-12.287555201902867</v>
      </c>
      <c r="AN342" s="25">
        <f t="shared" si="90"/>
        <v>18.214872441838601</v>
      </c>
      <c r="AO342" s="25">
        <v>0</v>
      </c>
      <c r="AP342" s="25">
        <v>0</v>
      </c>
      <c r="AQ342" s="25">
        <v>0</v>
      </c>
    </row>
    <row r="343" spans="1:43" x14ac:dyDescent="0.3">
      <c r="A343" t="str">
        <f>'Calculated Tab Properties'!A343</f>
        <v>TAB_13_341</v>
      </c>
      <c r="B343">
        <f>'Calculated Tab Properties'!B343</f>
        <v>2.5990000000000002</v>
      </c>
      <c r="C343">
        <f>'Calculated Tab Properties'!C343</f>
        <v>4.3097679851368405</v>
      </c>
      <c r="D343">
        <f>'Calculated Tab Properties'!D343</f>
        <v>246.93151622894146</v>
      </c>
      <c r="E343">
        <f>'Calculated Tab Properties'!E343</f>
        <v>4.6960721271197716</v>
      </c>
      <c r="F343">
        <f>'Calculated Tab Properties'!F343</f>
        <v>2.5960721781159419</v>
      </c>
      <c r="G343">
        <f>'Calculated Tab Properties'!G343</f>
        <v>2.0999999490038306</v>
      </c>
      <c r="H343">
        <f>'Calculated Tab Properties'!H343</f>
        <v>3.1596328766646185</v>
      </c>
      <c r="I343">
        <f>'Calculated Tab Properties'!I343</f>
        <v>0.1499999974550667</v>
      </c>
      <c r="J343" s="20">
        <f>'Calculated Tab Properties'!J343</f>
        <v>0.68540284562930631</v>
      </c>
      <c r="K343">
        <f>'Calculated Tab Properties'!K343</f>
        <v>19.302456000000003</v>
      </c>
      <c r="L343">
        <f>'Calculated Tab Properties'!L343</f>
        <v>0.33748938315507249</v>
      </c>
      <c r="M343">
        <f>'Calculated Tab Properties'!M343</f>
        <v>0.27299999337049796</v>
      </c>
      <c r="N343">
        <f>'Calculated Tab Properties'!N343</f>
        <v>0.41075227396640041</v>
      </c>
      <c r="O343" s="27">
        <v>0</v>
      </c>
      <c r="P343" s="27">
        <v>0</v>
      </c>
      <c r="Q343">
        <v>0</v>
      </c>
      <c r="R343">
        <f>'Calculated Tab Properties'!R343</f>
        <v>1</v>
      </c>
      <c r="T343" s="1">
        <v>0</v>
      </c>
      <c r="U343" s="1">
        <v>0</v>
      </c>
      <c r="V343">
        <f>T343*'GEOMETRIC INPUTS'!S343</f>
        <v>0</v>
      </c>
      <c r="W343">
        <v>342</v>
      </c>
      <c r="X343">
        <f t="shared" si="78"/>
        <v>0</v>
      </c>
      <c r="Y343">
        <f t="shared" si="79"/>
        <v>0</v>
      </c>
      <c r="Z343" s="27">
        <f t="shared" si="80"/>
        <v>-1.0569601881935196</v>
      </c>
      <c r="AA343" s="27">
        <f t="shared" si="81"/>
        <v>21.380657838685494</v>
      </c>
      <c r="AB343" s="27">
        <f t="shared" si="82"/>
        <v>26.651705085655554</v>
      </c>
      <c r="AC343" s="27">
        <f t="shared" si="83"/>
        <v>-26.651705085655554</v>
      </c>
      <c r="AD343" s="24" t="str">
        <f>'GT Data'!D345</f>
        <v>TKNODE_682</v>
      </c>
      <c r="AE343" s="25">
        <f t="shared" si="84"/>
        <v>-24.520559266205172</v>
      </c>
      <c r="AF343" s="25">
        <f t="shared" si="85"/>
        <v>10.442966879449431</v>
      </c>
      <c r="AG343" s="25">
        <f t="shared" si="86"/>
        <v>-1.0569601881935196</v>
      </c>
      <c r="AH343" s="25">
        <v>0</v>
      </c>
      <c r="AI343" s="25">
        <v>0</v>
      </c>
      <c r="AJ343" s="25">
        <f t="shared" si="87"/>
        <v>0</v>
      </c>
      <c r="AK343" s="24" t="str">
        <f>'GT Data'!N345</f>
        <v>TKNODE_683</v>
      </c>
      <c r="AL343" s="25">
        <f t="shared" si="88"/>
        <v>24.520559266205172</v>
      </c>
      <c r="AM343" s="25">
        <f t="shared" si="89"/>
        <v>-10.442966879449431</v>
      </c>
      <c r="AN343" s="25">
        <f t="shared" si="90"/>
        <v>21.380657838685494</v>
      </c>
      <c r="AO343" s="25">
        <v>0</v>
      </c>
      <c r="AP343" s="25">
        <v>0</v>
      </c>
      <c r="AQ343" s="25">
        <v>0</v>
      </c>
    </row>
    <row r="344" spans="1:43" x14ac:dyDescent="0.3">
      <c r="A344" t="str">
        <f>'Calculated Tab Properties'!A344</f>
        <v>TAB_13_342</v>
      </c>
      <c r="B344">
        <f>'Calculated Tab Properties'!B344</f>
        <v>2.6591999999999998</v>
      </c>
      <c r="C344">
        <f>'Calculated Tab Properties'!C344</f>
        <v>5.1404174518093049</v>
      </c>
      <c r="D344">
        <f>'Calculated Tab Properties'!D344</f>
        <v>294.5242249240664</v>
      </c>
      <c r="E344">
        <f>'Calculated Tab Properties'!E344</f>
        <v>4.003791418358615</v>
      </c>
      <c r="F344">
        <f>'Calculated Tab Properties'!F344</f>
        <v>2.3037913767256013</v>
      </c>
      <c r="G344">
        <f>'Calculated Tab Properties'!G344</f>
        <v>1.7000000416330141</v>
      </c>
      <c r="H344">
        <f>'Calculated Tab Properties'!H344</f>
        <v>2.9391881517095242</v>
      </c>
      <c r="I344">
        <f>'Calculated Tab Properties'!I344</f>
        <v>0.14999993241241824</v>
      </c>
      <c r="J344" s="20">
        <f>'Calculated Tab Properties'!J344</f>
        <v>0.74839020782233556</v>
      </c>
      <c r="K344">
        <f>'Calculated Tab Properties'!K344</f>
        <v>21.197004</v>
      </c>
      <c r="L344">
        <f>'Calculated Tab Properties'!L344</f>
        <v>0.29949287897432819</v>
      </c>
      <c r="M344">
        <f>'Calculated Tab Properties'!M344</f>
        <v>0.22100000541229184</v>
      </c>
      <c r="N344">
        <f>'Calculated Tab Properties'!N344</f>
        <v>0.38209445972223816</v>
      </c>
      <c r="O344" s="27">
        <v>0</v>
      </c>
      <c r="P344" s="27">
        <v>0</v>
      </c>
      <c r="Q344">
        <v>0</v>
      </c>
      <c r="R344">
        <f>'Calculated Tab Properties'!R344</f>
        <v>1</v>
      </c>
      <c r="T344" s="1">
        <v>0</v>
      </c>
      <c r="U344" s="1">
        <v>0</v>
      </c>
      <c r="V344">
        <f>T344*'GEOMETRIC INPUTS'!S344</f>
        <v>0</v>
      </c>
      <c r="W344">
        <v>343</v>
      </c>
      <c r="X344">
        <f t="shared" si="78"/>
        <v>0</v>
      </c>
      <c r="Y344">
        <f t="shared" si="79"/>
        <v>0</v>
      </c>
      <c r="Z344" s="27">
        <f t="shared" si="80"/>
        <v>-1.311930694374136</v>
      </c>
      <c r="AA344" s="27">
        <f t="shared" si="81"/>
        <v>23.411522038482996</v>
      </c>
      <c r="AB344" s="27">
        <f t="shared" si="82"/>
        <v>25.623269798069511</v>
      </c>
      <c r="AC344" s="27">
        <f t="shared" si="83"/>
        <v>-25.623269798069511</v>
      </c>
      <c r="AD344" s="24" t="str">
        <f>'GT Data'!D346</f>
        <v>TKNODE_684</v>
      </c>
      <c r="AE344" s="25">
        <f t="shared" si="84"/>
        <v>-23.311688428856495</v>
      </c>
      <c r="AF344" s="25">
        <f t="shared" si="85"/>
        <v>-10.635654081464825</v>
      </c>
      <c r="AG344" s="25">
        <f t="shared" si="86"/>
        <v>-1.311930694374136</v>
      </c>
      <c r="AH344" s="25">
        <v>0</v>
      </c>
      <c r="AI344" s="25">
        <v>0</v>
      </c>
      <c r="AJ344" s="25">
        <f t="shared" si="87"/>
        <v>0</v>
      </c>
      <c r="AK344" s="24" t="str">
        <f>'GT Data'!N346</f>
        <v>TKNODE_685</v>
      </c>
      <c r="AL344" s="25">
        <f t="shared" si="88"/>
        <v>23.311688428856495</v>
      </c>
      <c r="AM344" s="25">
        <f t="shared" si="89"/>
        <v>10.635654081464825</v>
      </c>
      <c r="AN344" s="25">
        <f t="shared" si="90"/>
        <v>23.411522038482996</v>
      </c>
      <c r="AO344" s="25">
        <v>0</v>
      </c>
      <c r="AP344" s="25">
        <v>0</v>
      </c>
      <c r="AQ344" s="25">
        <v>0</v>
      </c>
    </row>
    <row r="345" spans="1:43" x14ac:dyDescent="0.3">
      <c r="A345" t="str">
        <f>'Calculated Tab Properties'!A345</f>
        <v>TAB_13_343</v>
      </c>
      <c r="B345">
        <f>'Calculated Tab Properties'!B345</f>
        <v>1.4805999999999999</v>
      </c>
      <c r="C345">
        <f>'Calculated Tab Properties'!C345</f>
        <v>4.902594282320563</v>
      </c>
      <c r="D345">
        <f>'Calculated Tab Properties'!D345</f>
        <v>280.89796104193704</v>
      </c>
      <c r="E345">
        <f>'Calculated Tab Properties'!E345</f>
        <v>3.641490982791431</v>
      </c>
      <c r="F345">
        <f>'Calculated Tab Properties'!F345</f>
        <v>1.3414910063112013</v>
      </c>
      <c r="G345">
        <f>'Calculated Tab Properties'!G345</f>
        <v>2.2999999764802297</v>
      </c>
      <c r="H345">
        <f>'Calculated Tab Properties'!H345</f>
        <v>2.3280143566250211</v>
      </c>
      <c r="I345">
        <f>'Calculated Tab Properties'!I345</f>
        <v>0.14999998886616597</v>
      </c>
      <c r="J345" s="20">
        <f>'Calculated Tab Properties'!J345</f>
        <v>1.0335110014792974</v>
      </c>
      <c r="K345">
        <f>'Calculated Tab Properties'!K345</f>
        <v>40.738332000000007</v>
      </c>
      <c r="L345">
        <f>'Calculated Tab Properties'!L345</f>
        <v>0.17439383082045617</v>
      </c>
      <c r="M345">
        <f>'Calculated Tab Properties'!M345</f>
        <v>0.29899999694242985</v>
      </c>
      <c r="N345">
        <f>'Calculated Tab Properties'!N345</f>
        <v>0.30264186636125273</v>
      </c>
      <c r="O345" s="27">
        <v>0</v>
      </c>
      <c r="P345" s="27">
        <v>0</v>
      </c>
      <c r="Q345">
        <v>0</v>
      </c>
      <c r="R345">
        <f>'Calculated Tab Properties'!R345</f>
        <v>1</v>
      </c>
      <c r="T345" s="1">
        <v>0</v>
      </c>
      <c r="U345" s="1">
        <v>0</v>
      </c>
      <c r="V345">
        <f>T345*'GEOMETRIC INPUTS'!S345</f>
        <v>0</v>
      </c>
      <c r="W345">
        <v>344</v>
      </c>
      <c r="X345">
        <f t="shared" si="78"/>
        <v>0</v>
      </c>
      <c r="Y345">
        <f t="shared" si="79"/>
        <v>0</v>
      </c>
      <c r="Z345" s="27">
        <f t="shared" si="80"/>
        <v>-4.7243145364201204</v>
      </c>
      <c r="AA345" s="27">
        <f t="shared" si="81"/>
        <v>46.238682230544271</v>
      </c>
      <c r="AB345" s="27">
        <f t="shared" si="82"/>
        <v>27.726784800730613</v>
      </c>
      <c r="AC345" s="27">
        <f t="shared" si="83"/>
        <v>-27.726784800730613</v>
      </c>
      <c r="AD345" s="24" t="str">
        <f>'GT Data'!D347</f>
        <v>TKNODE_686</v>
      </c>
      <c r="AE345" s="25">
        <f t="shared" si="84"/>
        <v>-27.226744473389527</v>
      </c>
      <c r="AF345" s="25">
        <f t="shared" si="85"/>
        <v>-5.2420397524989255</v>
      </c>
      <c r="AG345" s="25">
        <f t="shared" si="86"/>
        <v>-4.7243145364201204</v>
      </c>
      <c r="AH345" s="25">
        <v>0</v>
      </c>
      <c r="AI345" s="25">
        <v>0</v>
      </c>
      <c r="AJ345" s="25">
        <f t="shared" si="87"/>
        <v>0</v>
      </c>
      <c r="AK345" s="24" t="str">
        <f>'GT Data'!N347</f>
        <v>TKNODE_687</v>
      </c>
      <c r="AL345" s="25">
        <f t="shared" si="88"/>
        <v>27.226744473389527</v>
      </c>
      <c r="AM345" s="25">
        <f t="shared" si="89"/>
        <v>5.2420397524989255</v>
      </c>
      <c r="AN345" s="25">
        <f t="shared" si="90"/>
        <v>46.238682230544271</v>
      </c>
      <c r="AO345" s="25">
        <v>0</v>
      </c>
      <c r="AP345" s="25">
        <v>0</v>
      </c>
      <c r="AQ345" s="25">
        <v>0</v>
      </c>
    </row>
    <row r="346" spans="1:43" x14ac:dyDescent="0.3">
      <c r="A346" t="str">
        <f>'Calculated Tab Properties'!A346</f>
        <v>TAB_13_344</v>
      </c>
      <c r="B346">
        <f>'Calculated Tab Properties'!B346</f>
        <v>0.68389999999999995</v>
      </c>
      <c r="C346">
        <f>'Calculated Tab Properties'!C346</f>
        <v>4.0941920557213933</v>
      </c>
      <c r="D346">
        <f>'Calculated Tab Properties'!D346</f>
        <v>234.57992530882623</v>
      </c>
      <c r="E346">
        <f>'Calculated Tab Properties'!E346</f>
        <v>5.8168904631599929</v>
      </c>
      <c r="F346">
        <f>'Calculated Tab Properties'!F346</f>
        <v>2.7168903879417332</v>
      </c>
      <c r="G346">
        <f>'Calculated Tab Properties'!G346</f>
        <v>3.1000000752182597</v>
      </c>
      <c r="H346">
        <f>'Calculated Tab Properties'!H346</f>
        <v>3.2540630550647371</v>
      </c>
      <c r="I346">
        <f>'Calculated Tab Properties'!I346</f>
        <v>0.14999998000896561</v>
      </c>
      <c r="J346" s="20">
        <f>'Calculated Tab Properties'!J346</f>
        <v>0.66189937943238708</v>
      </c>
      <c r="K346">
        <f>'Calculated Tab Properties'!K346</f>
        <v>18.246179999999999</v>
      </c>
      <c r="L346">
        <f>'Calculated Tab Properties'!L346</f>
        <v>0.35319575043242535</v>
      </c>
      <c r="M346">
        <f>'Calculated Tab Properties'!M346</f>
        <v>0.4030000097783738</v>
      </c>
      <c r="N346">
        <f>'Calculated Tab Properties'!N346</f>
        <v>0.42302819715841583</v>
      </c>
      <c r="O346" s="27">
        <v>0</v>
      </c>
      <c r="P346" s="27">
        <v>0</v>
      </c>
      <c r="Q346">
        <v>0</v>
      </c>
      <c r="R346">
        <f>'Calculated Tab Properties'!R346</f>
        <v>1</v>
      </c>
      <c r="T346" s="1">
        <v>0</v>
      </c>
      <c r="U346" s="1">
        <v>0</v>
      </c>
      <c r="V346">
        <f>T346*'GEOMETRIC INPUTS'!S346</f>
        <v>0</v>
      </c>
      <c r="W346">
        <v>345</v>
      </c>
      <c r="X346">
        <f t="shared" si="78"/>
        <v>0</v>
      </c>
      <c r="Y346">
        <f t="shared" si="79"/>
        <v>0</v>
      </c>
      <c r="Z346" s="27">
        <f t="shared" si="80"/>
        <v>-1.0606904160127966</v>
      </c>
      <c r="AA346" s="27">
        <f t="shared" si="81"/>
        <v>20.486094373382013</v>
      </c>
      <c r="AB346" s="27">
        <f t="shared" si="82"/>
        <v>26.835713082305368</v>
      </c>
      <c r="AC346" s="27">
        <f t="shared" si="83"/>
        <v>-26.835713082305368</v>
      </c>
      <c r="AD346" s="24" t="str">
        <f>'GT Data'!D348</f>
        <v>TKNODE_688</v>
      </c>
      <c r="AE346" s="25">
        <f t="shared" si="84"/>
        <v>-21.869087667512122</v>
      </c>
      <c r="AF346" s="25">
        <f t="shared" si="85"/>
        <v>15.553086549829418</v>
      </c>
      <c r="AG346" s="25">
        <f t="shared" si="86"/>
        <v>-1.0606904160127966</v>
      </c>
      <c r="AH346" s="25">
        <v>0</v>
      </c>
      <c r="AI346" s="25">
        <v>0</v>
      </c>
      <c r="AJ346" s="25">
        <f t="shared" si="87"/>
        <v>0</v>
      </c>
      <c r="AK346" s="24" t="str">
        <f>'GT Data'!N348</f>
        <v>TKNODE_689</v>
      </c>
      <c r="AL346" s="25">
        <f t="shared" si="88"/>
        <v>21.869087667512122</v>
      </c>
      <c r="AM346" s="25">
        <f t="shared" si="89"/>
        <v>-15.553086549829418</v>
      </c>
      <c r="AN346" s="25">
        <f t="shared" si="90"/>
        <v>20.486094373382013</v>
      </c>
      <c r="AO346" s="25">
        <v>0</v>
      </c>
      <c r="AP346" s="25">
        <v>0</v>
      </c>
      <c r="AQ346" s="25">
        <v>0</v>
      </c>
    </row>
    <row r="347" spans="1:43" x14ac:dyDescent="0.3">
      <c r="A347" t="str">
        <f>'Calculated Tab Properties'!A347</f>
        <v>TAB_13_345</v>
      </c>
      <c r="B347">
        <f>'Calculated Tab Properties'!B347</f>
        <v>3.8089</v>
      </c>
      <c r="C347">
        <f>'Calculated Tab Properties'!C347</f>
        <v>0.28986520953546746</v>
      </c>
      <c r="D347">
        <f>'Calculated Tab Properties'!D347</f>
        <v>16.608053134057553</v>
      </c>
      <c r="E347">
        <f>'Calculated Tab Properties'!E347</f>
        <v>4.0315641379897453</v>
      </c>
      <c r="F347">
        <f>'Calculated Tab Properties'!F347</f>
        <v>0.53156417623730934</v>
      </c>
      <c r="G347">
        <f>'Calculated Tab Properties'!G347</f>
        <v>3.4999999617524358</v>
      </c>
      <c r="H347">
        <f>'Calculated Tab Properties'!H347</f>
        <v>2.0360724897582796</v>
      </c>
      <c r="I347">
        <f>'Calculated Tab Properties'!I347</f>
        <v>0.15000004853335774</v>
      </c>
      <c r="J347" s="20">
        <f>'Calculated Tab Properties'!J347</f>
        <v>1.382279673631343</v>
      </c>
      <c r="K347">
        <f>'Calculated Tab Properties'!K347</f>
        <v>33.178788000000004</v>
      </c>
      <c r="L347">
        <f>'Calculated Tab Properties'!L347</f>
        <v>6.9103342910850213E-2</v>
      </c>
      <c r="M347">
        <f>'Calculated Tab Properties'!M347</f>
        <v>0.45499999502781668</v>
      </c>
      <c r="N347">
        <f>'Calculated Tab Properties'!N347</f>
        <v>0.26468942366857634</v>
      </c>
      <c r="O347" s="27">
        <v>0</v>
      </c>
      <c r="P347" s="27">
        <v>0</v>
      </c>
      <c r="Q347">
        <v>0</v>
      </c>
      <c r="R347">
        <f>'Calculated Tab Properties'!R347</f>
        <v>1</v>
      </c>
      <c r="T347" s="1">
        <v>0</v>
      </c>
      <c r="U347" s="1">
        <v>0</v>
      </c>
      <c r="V347">
        <f>T347*'GEOMETRIC INPUTS'!S347</f>
        <v>0</v>
      </c>
      <c r="W347">
        <v>346</v>
      </c>
      <c r="X347">
        <f t="shared" si="78"/>
        <v>0</v>
      </c>
      <c r="Y347">
        <f t="shared" si="79"/>
        <v>0</v>
      </c>
      <c r="Z347" s="27">
        <f t="shared" si="80"/>
        <v>-10.825980416579871</v>
      </c>
      <c r="AA347" s="27">
        <f t="shared" si="81"/>
        <v>44.793561178187119</v>
      </c>
      <c r="AB347" s="27">
        <f t="shared" si="82"/>
        <v>8.5963060433816185</v>
      </c>
      <c r="AC347" s="27">
        <f t="shared" si="83"/>
        <v>-8.5963060433816185</v>
      </c>
      <c r="AD347" s="24" t="str">
        <f>'GT Data'!D349</f>
        <v>TKNODE_690</v>
      </c>
      <c r="AE347" s="25">
        <f t="shared" si="84"/>
        <v>2.4570225012003606</v>
      </c>
      <c r="AF347" s="25">
        <f t="shared" si="85"/>
        <v>-8.2376888761396216</v>
      </c>
      <c r="AG347" s="25">
        <f t="shared" si="86"/>
        <v>-10.825980416579871</v>
      </c>
      <c r="AH347" s="25">
        <v>0</v>
      </c>
      <c r="AI347" s="25">
        <v>0</v>
      </c>
      <c r="AJ347" s="25">
        <f t="shared" si="87"/>
        <v>0</v>
      </c>
      <c r="AK347" s="24" t="str">
        <f>'GT Data'!N349</f>
        <v>TKNODE_691</v>
      </c>
      <c r="AL347" s="25">
        <f t="shared" si="88"/>
        <v>-2.4570225012003606</v>
      </c>
      <c r="AM347" s="25">
        <f t="shared" si="89"/>
        <v>8.2376888761396216</v>
      </c>
      <c r="AN347" s="25">
        <f t="shared" si="90"/>
        <v>44.793561178187119</v>
      </c>
      <c r="AO347" s="25">
        <v>0</v>
      </c>
      <c r="AP347" s="25">
        <v>0</v>
      </c>
      <c r="AQ347" s="25">
        <v>0</v>
      </c>
    </row>
    <row r="348" spans="1:43" x14ac:dyDescent="0.3">
      <c r="A348" t="str">
        <f>'Calculated Tab Properties'!A348</f>
        <v>TAB_13_346</v>
      </c>
      <c r="B348">
        <f>'Calculated Tab Properties'!B348</f>
        <v>5.2942999999999998</v>
      </c>
      <c r="C348">
        <f>'Calculated Tab Properties'!C348</f>
        <v>5.1692773960360601</v>
      </c>
      <c r="D348">
        <f>'Calculated Tab Properties'!D348</f>
        <v>296.17777792524242</v>
      </c>
      <c r="E348">
        <f>'Calculated Tab Properties'!E348</f>
        <v>5.5506385523241155</v>
      </c>
      <c r="F348">
        <f>'Calculated Tab Properties'!F348</f>
        <v>2.4506385012155611</v>
      </c>
      <c r="G348">
        <f>'Calculated Tab Properties'!G348</f>
        <v>3.1000000511085553</v>
      </c>
      <c r="H348">
        <f>'Calculated Tab Properties'!H348</f>
        <v>3.0484320213806786</v>
      </c>
      <c r="I348">
        <f>'Calculated Tab Properties'!I348</f>
        <v>0.14999994008105488</v>
      </c>
      <c r="J348" s="20">
        <f>'Calculated Tab Properties'!J348</f>
        <v>0.71560613860452071</v>
      </c>
      <c r="K348">
        <f>'Calculated Tab Properties'!K348</f>
        <v>42.205308000000002</v>
      </c>
      <c r="L348">
        <f>'Calculated Tab Properties'!L348</f>
        <v>0.31858300515802296</v>
      </c>
      <c r="M348">
        <f>'Calculated Tab Properties'!M348</f>
        <v>0.40300000664411217</v>
      </c>
      <c r="N348">
        <f>'Calculated Tab Properties'!N348</f>
        <v>0.3962961627794882</v>
      </c>
      <c r="O348" s="27">
        <v>0</v>
      </c>
      <c r="P348" s="27">
        <v>0</v>
      </c>
      <c r="Q348">
        <v>0</v>
      </c>
      <c r="R348">
        <f>'Calculated Tab Properties'!R348</f>
        <v>1</v>
      </c>
      <c r="T348" s="1">
        <v>0</v>
      </c>
      <c r="U348" s="1">
        <v>0</v>
      </c>
      <c r="V348">
        <f>T348*'GEOMETRIC INPUTS'!S348</f>
        <v>0</v>
      </c>
      <c r="W348">
        <v>347</v>
      </c>
      <c r="X348">
        <f t="shared" si="78"/>
        <v>0</v>
      </c>
      <c r="Y348">
        <f t="shared" si="79"/>
        <v>0</v>
      </c>
      <c r="Z348" s="27">
        <f t="shared" si="80"/>
        <v>-2.6789254307831261</v>
      </c>
      <c r="AA348" s="27">
        <f t="shared" si="81"/>
        <v>46.002112605364751</v>
      </c>
      <c r="AB348" s="27">
        <f t="shared" si="82"/>
        <v>53.372984193637208</v>
      </c>
      <c r="AC348" s="27">
        <f t="shared" si="83"/>
        <v>-53.372984193637208</v>
      </c>
      <c r="AD348" s="24" t="str">
        <f>'GT Data'!D350</f>
        <v>TKNODE_692</v>
      </c>
      <c r="AE348" s="25">
        <f t="shared" si="84"/>
        <v>-47.89849262718301</v>
      </c>
      <c r="AF348" s="25">
        <f t="shared" si="85"/>
        <v>-23.545909321534857</v>
      </c>
      <c r="AG348" s="25">
        <f t="shared" si="86"/>
        <v>-2.6789254307831261</v>
      </c>
      <c r="AH348" s="25">
        <v>0</v>
      </c>
      <c r="AI348" s="25">
        <v>0</v>
      </c>
      <c r="AJ348" s="25">
        <f t="shared" si="87"/>
        <v>0</v>
      </c>
      <c r="AK348" s="24" t="str">
        <f>'GT Data'!N350</f>
        <v>TKNODE_693</v>
      </c>
      <c r="AL348" s="25">
        <f t="shared" si="88"/>
        <v>47.89849262718301</v>
      </c>
      <c r="AM348" s="25">
        <f t="shared" si="89"/>
        <v>23.545909321534857</v>
      </c>
      <c r="AN348" s="25">
        <f t="shared" si="90"/>
        <v>46.002112605364751</v>
      </c>
      <c r="AO348" s="25">
        <v>0</v>
      </c>
      <c r="AP348" s="25">
        <v>0</v>
      </c>
      <c r="AQ348" s="25">
        <v>0</v>
      </c>
    </row>
    <row r="349" spans="1:43" x14ac:dyDescent="0.3">
      <c r="A349" t="str">
        <f>'Calculated Tab Properties'!A349</f>
        <v>TAB_13_347</v>
      </c>
      <c r="B349">
        <f>'Calculated Tab Properties'!B349</f>
        <v>3.0154000000000001</v>
      </c>
      <c r="C349">
        <f>'Calculated Tab Properties'!C349</f>
        <v>5.0023045649819666</v>
      </c>
      <c r="D349">
        <f>'Calculated Tab Properties'!D349</f>
        <v>286.61093941249192</v>
      </c>
      <c r="E349">
        <f>'Calculated Tab Properties'!E349</f>
        <v>4.0646964688520102</v>
      </c>
      <c r="F349">
        <f>'Calculated Tab Properties'!F349</f>
        <v>1.7646965120074549</v>
      </c>
      <c r="G349">
        <f>'Calculated Tab Properties'!G349</f>
        <v>2.299999956844557</v>
      </c>
      <c r="H349">
        <f>'Calculated Tab Properties'!H349</f>
        <v>2.5704561523130964</v>
      </c>
      <c r="I349">
        <f>'Calculated Tab Properties'!I349</f>
        <v>0.14999999842843306</v>
      </c>
      <c r="J349" s="20">
        <f>'Calculated Tab Properties'!J349</f>
        <v>0.8915907734259445</v>
      </c>
      <c r="K349">
        <f>'Calculated Tab Properties'!K349</f>
        <v>68.550048000000004</v>
      </c>
      <c r="L349">
        <f>'Calculated Tab Properties'!L349</f>
        <v>0.22941054656096915</v>
      </c>
      <c r="M349">
        <f>'Calculated Tab Properties'!M349</f>
        <v>0.29899999438979241</v>
      </c>
      <c r="N349">
        <f>'Calculated Tab Properties'!N349</f>
        <v>0.33415929980070253</v>
      </c>
      <c r="O349" s="27">
        <v>0</v>
      </c>
      <c r="P349" s="27">
        <v>0</v>
      </c>
      <c r="Q349">
        <v>0</v>
      </c>
      <c r="R349">
        <f>'Calculated Tab Properties'!R349</f>
        <v>1</v>
      </c>
      <c r="T349" s="1">
        <v>0</v>
      </c>
      <c r="U349" s="1">
        <v>0</v>
      </c>
      <c r="V349">
        <f>T349*'GEOMETRIC INPUTS'!S349</f>
        <v>0</v>
      </c>
      <c r="W349">
        <v>348</v>
      </c>
      <c r="X349">
        <f t="shared" si="78"/>
        <v>0</v>
      </c>
      <c r="Y349">
        <f t="shared" si="79"/>
        <v>0</v>
      </c>
      <c r="Z349" s="27">
        <f t="shared" si="80"/>
        <v>-5.9069290457432295</v>
      </c>
      <c r="AA349" s="27">
        <f t="shared" si="81"/>
        <v>75.319546886494692</v>
      </c>
      <c r="AB349" s="27">
        <f t="shared" si="82"/>
        <v>61.078887809171427</v>
      </c>
      <c r="AC349" s="27">
        <f t="shared" si="83"/>
        <v>-61.078887809171427</v>
      </c>
      <c r="AD349" s="24" t="str">
        <f>'GT Data'!D351</f>
        <v>TKNODE_694</v>
      </c>
      <c r="AE349" s="25">
        <f t="shared" si="84"/>
        <v>-58.529944327089744</v>
      </c>
      <c r="AF349" s="25">
        <f t="shared" si="85"/>
        <v>-17.46070310935745</v>
      </c>
      <c r="AG349" s="25">
        <f t="shared" si="86"/>
        <v>-5.9069290457432295</v>
      </c>
      <c r="AH349" s="25">
        <v>0</v>
      </c>
      <c r="AI349" s="25">
        <v>0</v>
      </c>
      <c r="AJ349" s="25">
        <f t="shared" si="87"/>
        <v>0</v>
      </c>
      <c r="AK349" s="24" t="str">
        <f>'GT Data'!N351</f>
        <v>TKNODE_695</v>
      </c>
      <c r="AL349" s="25">
        <f t="shared" si="88"/>
        <v>58.529944327089744</v>
      </c>
      <c r="AM349" s="25">
        <f t="shared" si="89"/>
        <v>17.46070310935745</v>
      </c>
      <c r="AN349" s="25">
        <f t="shared" si="90"/>
        <v>75.319546886494692</v>
      </c>
      <c r="AO349" s="25">
        <v>0</v>
      </c>
      <c r="AP349" s="25">
        <v>0</v>
      </c>
      <c r="AQ349" s="25">
        <v>0</v>
      </c>
    </row>
    <row r="350" spans="1:43" x14ac:dyDescent="0.3">
      <c r="A350" t="str">
        <f>'Calculated Tab Properties'!A350</f>
        <v>TAB_13_348</v>
      </c>
      <c r="B350">
        <f>'Calculated Tab Properties'!B350</f>
        <v>2.4462000000000002</v>
      </c>
      <c r="C350">
        <f>'Calculated Tab Properties'!C350</f>
        <v>5.0016700734343988</v>
      </c>
      <c r="D350">
        <f>'Calculated Tab Properties'!D350</f>
        <v>286.57458572467959</v>
      </c>
      <c r="E350">
        <f>'Calculated Tab Properties'!E350</f>
        <v>3.7960513677000942</v>
      </c>
      <c r="F350">
        <f>'Calculated Tab Properties'!F350</f>
        <v>1.8960513501573868</v>
      </c>
      <c r="G350">
        <f>'Calculated Tab Properties'!G350</f>
        <v>1.9000000175427076</v>
      </c>
      <c r="H350">
        <f>'Calculated Tab Properties'!H350</f>
        <v>2.6549380357320302</v>
      </c>
      <c r="I350">
        <f>'Calculated Tab Properties'!I350</f>
        <v>0.1499999261984484</v>
      </c>
      <c r="J350" s="20">
        <f>'Calculated Tab Properties'!J350</f>
        <v>0.85308557026413567</v>
      </c>
      <c r="K350">
        <f>'Calculated Tab Properties'!K350</f>
        <v>23.860116000000001</v>
      </c>
      <c r="L350">
        <f>'Calculated Tab Properties'!L350</f>
        <v>0.2464866755204603</v>
      </c>
      <c r="M350">
        <f>'Calculated Tab Properties'!M350</f>
        <v>0.24700000228055199</v>
      </c>
      <c r="N350">
        <f>'Calculated Tab Properties'!N350</f>
        <v>0.34514194464516396</v>
      </c>
      <c r="O350" s="27">
        <v>0</v>
      </c>
      <c r="P350" s="27">
        <v>0</v>
      </c>
      <c r="Q350">
        <v>0</v>
      </c>
      <c r="R350">
        <f>'Calculated Tab Properties'!R350</f>
        <v>1</v>
      </c>
      <c r="T350" s="1">
        <v>0</v>
      </c>
      <c r="U350" s="1">
        <v>0</v>
      </c>
      <c r="V350">
        <f>T350*'GEOMETRIC INPUTS'!S350</f>
        <v>0</v>
      </c>
      <c r="W350">
        <v>349</v>
      </c>
      <c r="X350">
        <f t="shared" si="78"/>
        <v>0</v>
      </c>
      <c r="Y350">
        <f t="shared" si="79"/>
        <v>0</v>
      </c>
      <c r="Z350" s="27">
        <f t="shared" si="80"/>
        <v>-1.888129214519487</v>
      </c>
      <c r="AA350" s="27">
        <f t="shared" si="81"/>
        <v>26.586873836965665</v>
      </c>
      <c r="AB350" s="27">
        <f t="shared" si="82"/>
        <v>23.512343789326575</v>
      </c>
      <c r="AC350" s="27">
        <f t="shared" si="83"/>
        <v>-23.512343789326575</v>
      </c>
      <c r="AD350" s="24" t="str">
        <f>'GT Data'!D352</f>
        <v>TKNODE_696</v>
      </c>
      <c r="AE350" s="25">
        <f t="shared" si="84"/>
        <v>-22.535387116491268</v>
      </c>
      <c r="AF350" s="25">
        <f t="shared" si="85"/>
        <v>-6.7072079121914356</v>
      </c>
      <c r="AG350" s="25">
        <f t="shared" si="86"/>
        <v>-1.888129214519487</v>
      </c>
      <c r="AH350" s="25">
        <v>0</v>
      </c>
      <c r="AI350" s="25">
        <v>0</v>
      </c>
      <c r="AJ350" s="25">
        <f t="shared" si="87"/>
        <v>0</v>
      </c>
      <c r="AK350" s="24" t="str">
        <f>'GT Data'!N352</f>
        <v>TKNODE_697</v>
      </c>
      <c r="AL350" s="25">
        <f t="shared" si="88"/>
        <v>22.535387116491268</v>
      </c>
      <c r="AM350" s="25">
        <f t="shared" si="89"/>
        <v>6.7072079121914356</v>
      </c>
      <c r="AN350" s="25">
        <f t="shared" si="90"/>
        <v>26.586873836965665</v>
      </c>
      <c r="AO350" s="25">
        <v>0</v>
      </c>
      <c r="AP350" s="25">
        <v>0</v>
      </c>
      <c r="AQ350" s="25">
        <v>0</v>
      </c>
    </row>
    <row r="351" spans="1:43" x14ac:dyDescent="0.3">
      <c r="A351" t="str">
        <f>'Calculated Tab Properties'!A351</f>
        <v>TAB_13_349</v>
      </c>
      <c r="B351">
        <f>'Calculated Tab Properties'!B351</f>
        <v>2.5</v>
      </c>
      <c r="C351">
        <f>'Calculated Tab Properties'!C351</f>
        <v>5.6001735440486673</v>
      </c>
      <c r="D351">
        <f>'Calculated Tab Properties'!D351</f>
        <v>320.86630861480927</v>
      </c>
      <c r="E351">
        <f>'Calculated Tab Properties'!E351</f>
        <v>3.967301558150842</v>
      </c>
      <c r="F351">
        <f>'Calculated Tab Properties'!F351</f>
        <v>2.0673015328009221</v>
      </c>
      <c r="G351">
        <f>'Calculated Tab Properties'!G351</f>
        <v>1.9000000253499199</v>
      </c>
      <c r="H351">
        <f>'Calculated Tab Properties'!H351</f>
        <v>2.7705678854727545</v>
      </c>
      <c r="I351">
        <f>'Calculated Tab Properties'!I351</f>
        <v>0.14999998681243326</v>
      </c>
      <c r="J351" s="20">
        <f>'Calculated Tab Properties'!J351</f>
        <v>0.80650602400776938</v>
      </c>
      <c r="K351">
        <f>'Calculated Tab Properties'!K351</f>
        <v>22.384260000000001</v>
      </c>
      <c r="L351">
        <f>'Calculated Tab Properties'!L351</f>
        <v>0.26874919926411989</v>
      </c>
      <c r="M351">
        <f>'Calculated Tab Properties'!M351</f>
        <v>0.2470000032954896</v>
      </c>
      <c r="N351">
        <f>'Calculated Tab Properties'!N351</f>
        <v>0.36017382511145807</v>
      </c>
      <c r="O351" s="27">
        <v>0</v>
      </c>
      <c r="P351" s="27">
        <v>0</v>
      </c>
      <c r="Q351">
        <v>0</v>
      </c>
      <c r="R351">
        <f>'Calculated Tab Properties'!R351</f>
        <v>1</v>
      </c>
      <c r="T351" s="1">
        <v>0</v>
      </c>
      <c r="U351" s="1">
        <v>0</v>
      </c>
      <c r="V351">
        <f>T351*'GEOMETRIC INPUTS'!S351</f>
        <v>0</v>
      </c>
      <c r="W351">
        <v>350</v>
      </c>
      <c r="X351">
        <f t="shared" si="78"/>
        <v>0</v>
      </c>
      <c r="Y351">
        <f t="shared" si="79"/>
        <v>0</v>
      </c>
      <c r="Z351" s="27">
        <f t="shared" si="80"/>
        <v>-1.6032958147077525</v>
      </c>
      <c r="AA351" s="27">
        <f t="shared" si="81"/>
        <v>24.863478842378825</v>
      </c>
      <c r="AB351" s="27">
        <f t="shared" si="82"/>
        <v>24.180678040501629</v>
      </c>
      <c r="AC351" s="27">
        <f t="shared" si="83"/>
        <v>-24.180678040501629</v>
      </c>
      <c r="AD351" s="24" t="str">
        <f>'GT Data'!D353</f>
        <v>TKNODE_698</v>
      </c>
      <c r="AE351" s="25">
        <f t="shared" si="84"/>
        <v>-15.261200503699001</v>
      </c>
      <c r="AF351" s="25">
        <f t="shared" si="85"/>
        <v>-18.756357580412438</v>
      </c>
      <c r="AG351" s="25">
        <f t="shared" si="86"/>
        <v>-1.6032958147077525</v>
      </c>
      <c r="AH351" s="25">
        <v>0</v>
      </c>
      <c r="AI351" s="25">
        <v>0</v>
      </c>
      <c r="AJ351" s="25">
        <f t="shared" si="87"/>
        <v>0</v>
      </c>
      <c r="AK351" s="24" t="str">
        <f>'GT Data'!N353</f>
        <v>TKNODE_699</v>
      </c>
      <c r="AL351" s="25">
        <f t="shared" si="88"/>
        <v>15.261200503699001</v>
      </c>
      <c r="AM351" s="25">
        <f t="shared" si="89"/>
        <v>18.756357580412438</v>
      </c>
      <c r="AN351" s="25">
        <f t="shared" si="90"/>
        <v>24.863478842378825</v>
      </c>
      <c r="AO351" s="25">
        <v>0</v>
      </c>
      <c r="AP351" s="25">
        <v>0</v>
      </c>
      <c r="AQ351" s="25">
        <v>0</v>
      </c>
    </row>
    <row r="352" spans="1:43" x14ac:dyDescent="0.3">
      <c r="A352" t="str">
        <f>'Calculated Tab Properties'!A352</f>
        <v>TAB12-352</v>
      </c>
      <c r="B352">
        <f>'Calculated Tab Properties'!B352</f>
        <v>2100</v>
      </c>
      <c r="C352">
        <f>'Calculated Tab Properties'!C352</f>
        <v>6.0835393412608774</v>
      </c>
      <c r="D352">
        <f>'Calculated Tab Properties'!D352</f>
        <v>348.56112875604532</v>
      </c>
      <c r="E352">
        <f>'Calculated Tab Properties'!E352</f>
        <v>2.6919525005699061</v>
      </c>
      <c r="F352">
        <f>'Calculated Tab Properties'!F352</f>
        <v>2.6919525005699061</v>
      </c>
      <c r="G352">
        <f>'Calculated Tab Properties'!G352</f>
        <v>0</v>
      </c>
      <c r="H352">
        <f>'Calculated Tab Properties'!H352</f>
        <v>3.3135951817829032</v>
      </c>
      <c r="I352">
        <f>'Calculated Tab Properties'!I352</f>
        <v>4.9999997451262122E-2</v>
      </c>
      <c r="J352" s="20">
        <f>'Calculated Tab Properties'!J352</f>
        <v>0.64797617192214974</v>
      </c>
      <c r="K352">
        <f>'Calculated Tab Properties'!K352</f>
        <v>17.760000000000002</v>
      </c>
      <c r="L352">
        <f>'Calculated Tab Properties'!L352</f>
        <v>0.34995382507408779</v>
      </c>
      <c r="M352">
        <f>'Calculated Tab Properties'!M352</f>
        <v>0</v>
      </c>
      <c r="N352">
        <f>'Calculated Tab Properties'!N352</f>
        <v>0.43076737363177742</v>
      </c>
      <c r="O352" s="27">
        <v>0</v>
      </c>
      <c r="P352" s="27">
        <v>0</v>
      </c>
      <c r="Q352">
        <v>0</v>
      </c>
      <c r="R352">
        <f>'Calculated Tab Properties'!R352</f>
        <v>1</v>
      </c>
      <c r="T352" s="1">
        <v>0</v>
      </c>
      <c r="U352" s="1">
        <v>0</v>
      </c>
      <c r="V352">
        <f>T352*'GEOMETRIC INPUTS'!S352</f>
        <v>0</v>
      </c>
      <c r="W352">
        <v>351</v>
      </c>
      <c r="X352">
        <f t="shared" si="78"/>
        <v>0</v>
      </c>
      <c r="Y352">
        <f t="shared" si="79"/>
        <v>0</v>
      </c>
      <c r="Z352" s="27">
        <f t="shared" si="80"/>
        <v>-0.15489516156025881</v>
      </c>
      <c r="AA352" s="27">
        <f t="shared" si="81"/>
        <v>18.695616360266126</v>
      </c>
      <c r="AB352" s="27">
        <f t="shared" si="82"/>
        <v>25.265498690689647</v>
      </c>
      <c r="AC352" s="27">
        <f t="shared" si="83"/>
        <v>-25.265498690689647</v>
      </c>
      <c r="AD352" s="24">
        <f>'GT Data'!D354</f>
        <v>896</v>
      </c>
      <c r="AE352" s="25">
        <f t="shared" si="84"/>
        <v>-5.0107128565012093</v>
      </c>
      <c r="AF352" s="25">
        <f t="shared" si="85"/>
        <v>-24.763646354261599</v>
      </c>
      <c r="AG352" s="25">
        <f t="shared" si="86"/>
        <v>-0.15489516156025881</v>
      </c>
      <c r="AH352" s="25">
        <v>0</v>
      </c>
      <c r="AI352" s="25">
        <v>0</v>
      </c>
      <c r="AJ352" s="25">
        <f t="shared" si="87"/>
        <v>0</v>
      </c>
      <c r="AK352" s="24">
        <f>'GT Data'!N354</f>
        <v>897</v>
      </c>
      <c r="AL352" s="25">
        <f t="shared" si="88"/>
        <v>5.0107128565012093</v>
      </c>
      <c r="AM352" s="25">
        <f t="shared" si="89"/>
        <v>24.763646354261599</v>
      </c>
      <c r="AN352" s="25">
        <f t="shared" si="90"/>
        <v>18.695616360266126</v>
      </c>
      <c r="AO352" s="25">
        <v>0</v>
      </c>
      <c r="AP352" s="25">
        <v>0</v>
      </c>
      <c r="AQ352" s="25">
        <v>0</v>
      </c>
    </row>
    <row r="353" spans="1:43" x14ac:dyDescent="0.3">
      <c r="A353" t="str">
        <f>'Calculated Tab Properties'!A353</f>
        <v>TAB13-353</v>
      </c>
      <c r="B353">
        <f>'Calculated Tab Properties'!B353</f>
        <v>2100</v>
      </c>
      <c r="C353">
        <f>'Calculated Tab Properties'!C353</f>
        <v>6.0835393411747711</v>
      </c>
      <c r="D353">
        <f>'Calculated Tab Properties'!D353</f>
        <v>348.56112875111177</v>
      </c>
      <c r="E353">
        <f>'Calculated Tab Properties'!E353</f>
        <v>2.6486654025871714</v>
      </c>
      <c r="F353">
        <f>'Calculated Tab Properties'!F353</f>
        <v>2.6486654025871714</v>
      </c>
      <c r="G353">
        <f>'Calculated Tab Properties'!G353</f>
        <v>0</v>
      </c>
      <c r="H353">
        <f>'Calculated Tab Properties'!H353</f>
        <v>3.2791861624266154</v>
      </c>
      <c r="I353">
        <f>'Calculated Tab Properties'!I353</f>
        <v>4.9999997451262108E-2</v>
      </c>
      <c r="J353" s="20">
        <f>'Calculated Tab Properties'!J353</f>
        <v>0.65594377221985489</v>
      </c>
      <c r="K353">
        <f>'Calculated Tab Properties'!K353</f>
        <v>17.760000000000002</v>
      </c>
      <c r="L353">
        <f>'Calculated Tab Properties'!L353</f>
        <v>0.34432650233633227</v>
      </c>
      <c r="M353">
        <f>'Calculated Tab Properties'!M353</f>
        <v>0</v>
      </c>
      <c r="N353">
        <f>'Calculated Tab Properties'!N353</f>
        <v>0.42629420111546001</v>
      </c>
      <c r="O353" s="27">
        <v>0</v>
      </c>
      <c r="P353" s="27">
        <v>0</v>
      </c>
      <c r="Q353">
        <v>0</v>
      </c>
      <c r="R353">
        <f>'Calculated Tab Properties'!R353</f>
        <v>1</v>
      </c>
      <c r="T353" s="1">
        <v>0</v>
      </c>
      <c r="U353" s="1">
        <v>0</v>
      </c>
      <c r="V353">
        <f>T353*'GEOMETRIC INPUTS'!S353</f>
        <v>0</v>
      </c>
      <c r="W353">
        <v>352</v>
      </c>
      <c r="X353">
        <f t="shared" si="78"/>
        <v>0</v>
      </c>
      <c r="Y353">
        <f t="shared" si="79"/>
        <v>0</v>
      </c>
      <c r="Z353" s="27">
        <f t="shared" si="80"/>
        <v>-0.16309991716824657</v>
      </c>
      <c r="AA353" s="27">
        <f t="shared" si="81"/>
        <v>18.693720620620041</v>
      </c>
      <c r="AB353" s="27">
        <f t="shared" si="82"/>
        <v>24.843260531464896</v>
      </c>
      <c r="AC353" s="27">
        <f t="shared" si="83"/>
        <v>-24.843260531464896</v>
      </c>
      <c r="AD353" s="24">
        <f>'GT Data'!D355</f>
        <v>898</v>
      </c>
      <c r="AE353" s="25">
        <f t="shared" si="84"/>
        <v>-4.9269735982399379</v>
      </c>
      <c r="AF353" s="25">
        <f t="shared" si="85"/>
        <v>-24.349795173604399</v>
      </c>
      <c r="AG353" s="25">
        <f t="shared" si="86"/>
        <v>-0.16309991716824657</v>
      </c>
      <c r="AH353" s="25">
        <v>0</v>
      </c>
      <c r="AI353" s="25">
        <v>0</v>
      </c>
      <c r="AJ353" s="25">
        <f t="shared" si="87"/>
        <v>0</v>
      </c>
      <c r="AK353" s="24">
        <f>'GT Data'!N355</f>
        <v>899</v>
      </c>
      <c r="AL353" s="25">
        <f t="shared" si="88"/>
        <v>4.9269735982399379</v>
      </c>
      <c r="AM353" s="25">
        <f t="shared" si="89"/>
        <v>24.349795173604399</v>
      </c>
      <c r="AN353" s="25">
        <f t="shared" si="90"/>
        <v>18.693720620620041</v>
      </c>
      <c r="AO353" s="25">
        <v>0</v>
      </c>
      <c r="AP353" s="25">
        <v>0</v>
      </c>
      <c r="AQ353" s="25">
        <v>0</v>
      </c>
    </row>
    <row r="354" spans="1:43" x14ac:dyDescent="0.3">
      <c r="A354" t="str">
        <f>'Calculated Tab Properties'!A354</f>
        <v>TAB14-354</v>
      </c>
      <c r="B354">
        <f>'Calculated Tab Properties'!B354</f>
        <v>2100</v>
      </c>
      <c r="C354">
        <f>'Calculated Tab Properties'!C354</f>
        <v>6.0835393411610861</v>
      </c>
      <c r="D354">
        <f>'Calculated Tab Properties'!D354</f>
        <v>348.56112875032767</v>
      </c>
      <c r="E354">
        <f>'Calculated Tab Properties'!E354</f>
        <v>2.6052960813529347</v>
      </c>
      <c r="F354">
        <f>'Calculated Tab Properties'!F354</f>
        <v>2.6052960813529347</v>
      </c>
      <c r="G354">
        <f>'Calculated Tab Properties'!G354</f>
        <v>0</v>
      </c>
      <c r="H354">
        <f>'Calculated Tab Properties'!H354</f>
        <v>3.2449249723842932</v>
      </c>
      <c r="I354">
        <f>'Calculated Tab Properties'!I354</f>
        <v>4.9999997451265606E-2</v>
      </c>
      <c r="J354" s="20">
        <f>'Calculated Tab Properties'!J354</f>
        <v>0.66409544425087219</v>
      </c>
      <c r="K354">
        <f>'Calculated Tab Properties'!K354</f>
        <v>17.760000000000002</v>
      </c>
      <c r="L354">
        <f>'Calculated Tab Properties'!L354</f>
        <v>0.33868849057588152</v>
      </c>
      <c r="M354">
        <f>'Calculated Tab Properties'!M354</f>
        <v>0</v>
      </c>
      <c r="N354">
        <f>'Calculated Tab Properties'!N354</f>
        <v>0.42184024640995815</v>
      </c>
      <c r="O354" s="27">
        <v>0</v>
      </c>
      <c r="P354" s="27">
        <v>0</v>
      </c>
      <c r="Q354">
        <v>0</v>
      </c>
      <c r="R354">
        <f>'Calculated Tab Properties'!R354</f>
        <v>1</v>
      </c>
      <c r="T354" s="1">
        <v>0</v>
      </c>
      <c r="U354" s="1">
        <v>0</v>
      </c>
      <c r="V354">
        <f>T354*'GEOMETRIC INPUTS'!S354</f>
        <v>0</v>
      </c>
      <c r="W354">
        <v>353</v>
      </c>
      <c r="X354">
        <f t="shared" si="78"/>
        <v>0</v>
      </c>
      <c r="Y354">
        <f t="shared" si="79"/>
        <v>0</v>
      </c>
      <c r="Z354" s="27">
        <f t="shared" si="80"/>
        <v>-0.17149991484043028</v>
      </c>
      <c r="AA354" s="27">
        <f t="shared" si="81"/>
        <v>18.69202865182627</v>
      </c>
      <c r="AB354" s="27">
        <f t="shared" si="82"/>
        <v>24.420797171936474</v>
      </c>
      <c r="AC354" s="27">
        <f t="shared" si="83"/>
        <v>-24.420797171936474</v>
      </c>
      <c r="AD354" s="24">
        <f>'GT Data'!D356</f>
        <v>900</v>
      </c>
      <c r="AE354" s="25">
        <f t="shared" si="84"/>
        <v>-4.8431896759224013</v>
      </c>
      <c r="AF354" s="25">
        <f t="shared" si="85"/>
        <v>-23.935723266195637</v>
      </c>
      <c r="AG354" s="25">
        <f t="shared" si="86"/>
        <v>-0.17149991484043028</v>
      </c>
      <c r="AH354" s="25">
        <v>0</v>
      </c>
      <c r="AI354" s="25">
        <v>0</v>
      </c>
      <c r="AJ354" s="25">
        <f t="shared" si="87"/>
        <v>0</v>
      </c>
      <c r="AK354" s="24">
        <f>'GT Data'!N356</f>
        <v>901</v>
      </c>
      <c r="AL354" s="25">
        <f t="shared" si="88"/>
        <v>4.8431896759224013</v>
      </c>
      <c r="AM354" s="25">
        <f t="shared" si="89"/>
        <v>23.935723266195637</v>
      </c>
      <c r="AN354" s="25">
        <f t="shared" si="90"/>
        <v>18.69202865182627</v>
      </c>
      <c r="AO354" s="25">
        <v>0</v>
      </c>
      <c r="AP354" s="25">
        <v>0</v>
      </c>
      <c r="AQ354" s="25">
        <v>0</v>
      </c>
    </row>
    <row r="355" spans="1:43" x14ac:dyDescent="0.3">
      <c r="A355" t="str">
        <f>'Calculated Tab Properties'!A355</f>
        <v>TAB11-355</v>
      </c>
      <c r="B355">
        <f>'Calculated Tab Properties'!B355</f>
        <v>2100</v>
      </c>
      <c r="C355">
        <f>'Calculated Tab Properties'!C355</f>
        <v>6.0380461994149286</v>
      </c>
      <c r="D355">
        <f>'Calculated Tab Properties'!D355</f>
        <v>345.95456373148244</v>
      </c>
      <c r="E355">
        <f>'Calculated Tab Properties'!E355</f>
        <v>2.9061440295826921</v>
      </c>
      <c r="F355">
        <f>'Calculated Tab Properties'!F355</f>
        <v>2.9061440295826921</v>
      </c>
      <c r="G355">
        <f>'Calculated Tab Properties'!G355</f>
        <v>0</v>
      </c>
      <c r="H355">
        <f>'Calculated Tab Properties'!H355</f>
        <v>3.486769093340941</v>
      </c>
      <c r="I355">
        <f>'Calculated Tab Properties'!I355</f>
        <v>5.0000001303024309E-2</v>
      </c>
      <c r="J355" s="20">
        <f>'Calculated Tab Properties'!J355</f>
        <v>0.61089023989147018</v>
      </c>
      <c r="K355">
        <f>'Calculated Tab Properties'!K355</f>
        <v>17.760000000000002</v>
      </c>
      <c r="L355">
        <f>'Calculated Tab Properties'!L355</f>
        <v>0.37779872384574997</v>
      </c>
      <c r="M355">
        <f>'Calculated Tab Properties'!M355</f>
        <v>0</v>
      </c>
      <c r="N355">
        <f>'Calculated Tab Properties'!N355</f>
        <v>0.45327998213432236</v>
      </c>
      <c r="O355" s="27">
        <v>0</v>
      </c>
      <c r="P355" s="27">
        <v>0</v>
      </c>
      <c r="Q355">
        <v>0</v>
      </c>
      <c r="R355">
        <f>'Calculated Tab Properties'!R355</f>
        <v>1</v>
      </c>
      <c r="T355" s="1">
        <v>0</v>
      </c>
      <c r="U355" s="1">
        <v>0</v>
      </c>
      <c r="V355">
        <f>T355*'GEOMETRIC INPUTS'!S355</f>
        <v>0</v>
      </c>
      <c r="W355">
        <v>354</v>
      </c>
      <c r="X355">
        <f t="shared" si="78"/>
        <v>0</v>
      </c>
      <c r="Y355">
        <f t="shared" si="79"/>
        <v>0</v>
      </c>
      <c r="Z355" s="27">
        <f t="shared" si="80"/>
        <v>-0.11666017473547302</v>
      </c>
      <c r="AA355" s="27">
        <f t="shared" si="81"/>
        <v>18.707738880715546</v>
      </c>
      <c r="AB355" s="27">
        <f t="shared" si="82"/>
        <v>27.363314800441358</v>
      </c>
      <c r="AC355" s="27">
        <f t="shared" si="83"/>
        <v>-27.363314800441358</v>
      </c>
      <c r="AD355" s="24">
        <f>'GT Data'!D357</f>
        <v>904</v>
      </c>
      <c r="AE355" s="25">
        <f t="shared" si="84"/>
        <v>-6.6408377865877215</v>
      </c>
      <c r="AF355" s="25">
        <f t="shared" si="85"/>
        <v>-26.545249487625497</v>
      </c>
      <c r="AG355" s="25">
        <f t="shared" si="86"/>
        <v>-0.11666017473547302</v>
      </c>
      <c r="AH355" s="25">
        <v>0</v>
      </c>
      <c r="AI355" s="25">
        <v>0</v>
      </c>
      <c r="AJ355" s="25">
        <f t="shared" si="87"/>
        <v>0</v>
      </c>
      <c r="AK355" s="24">
        <f>'GT Data'!N357</f>
        <v>905</v>
      </c>
      <c r="AL355" s="25">
        <f t="shared" si="88"/>
        <v>6.6408377865877215</v>
      </c>
      <c r="AM355" s="25">
        <f t="shared" si="89"/>
        <v>26.545249487625497</v>
      </c>
      <c r="AN355" s="25">
        <f t="shared" si="90"/>
        <v>18.707738880715546</v>
      </c>
      <c r="AO355" s="25">
        <v>0</v>
      </c>
      <c r="AP355" s="25">
        <v>0</v>
      </c>
      <c r="AQ355" s="25">
        <v>0</v>
      </c>
    </row>
    <row r="356" spans="1:43" x14ac:dyDescent="0.3">
      <c r="A356" t="str">
        <f>'Calculated Tab Properties'!A356</f>
        <v>TAB12-356</v>
      </c>
      <c r="B356">
        <f>'Calculated Tab Properties'!B356</f>
        <v>2100</v>
      </c>
      <c r="C356">
        <f>'Calculated Tab Properties'!C356</f>
        <v>6.0380461989640182</v>
      </c>
      <c r="D356">
        <f>'Calculated Tab Properties'!D356</f>
        <v>345.95456370564716</v>
      </c>
      <c r="E356">
        <f>'Calculated Tab Properties'!E356</f>
        <v>2.8453134118393404</v>
      </c>
      <c r="F356">
        <f>'Calculated Tab Properties'!F356</f>
        <v>2.8453134118393404</v>
      </c>
      <c r="G356">
        <f>'Calculated Tab Properties'!G356</f>
        <v>0</v>
      </c>
      <c r="H356">
        <f>'Calculated Tab Properties'!H356</f>
        <v>3.4371175515428871</v>
      </c>
      <c r="I356">
        <f>'Calculated Tab Properties'!I356</f>
        <v>5.0000001303024309E-2</v>
      </c>
      <c r="J356" s="20">
        <f>'Calculated Tab Properties'!J356</f>
        <v>0.62104201781767676</v>
      </c>
      <c r="K356">
        <f>'Calculated Tab Properties'!K356</f>
        <v>17.760000000000002</v>
      </c>
      <c r="L356">
        <f>'Calculated Tab Properties'!L356</f>
        <v>0.36989074353911428</v>
      </c>
      <c r="M356">
        <f>'Calculated Tab Properties'!M356</f>
        <v>0</v>
      </c>
      <c r="N356">
        <f>'Calculated Tab Properties'!N356</f>
        <v>0.44682528170057534</v>
      </c>
      <c r="O356" s="27">
        <v>0</v>
      </c>
      <c r="P356" s="27">
        <v>0</v>
      </c>
      <c r="Q356">
        <v>0</v>
      </c>
      <c r="R356">
        <f>'Calculated Tab Properties'!R356</f>
        <v>1</v>
      </c>
      <c r="T356" s="1">
        <v>0</v>
      </c>
      <c r="U356" s="1">
        <v>0</v>
      </c>
      <c r="V356">
        <f>T356*'GEOMETRIC INPUTS'!S356</f>
        <v>0</v>
      </c>
      <c r="W356">
        <v>355</v>
      </c>
      <c r="X356">
        <f t="shared" si="78"/>
        <v>0</v>
      </c>
      <c r="Y356">
        <f t="shared" si="79"/>
        <v>0</v>
      </c>
      <c r="Z356" s="27">
        <f t="shared" si="80"/>
        <v>-0.12714679334896595</v>
      </c>
      <c r="AA356" s="27">
        <f t="shared" si="81"/>
        <v>18.703862818588657</v>
      </c>
      <c r="AB356" s="27">
        <f t="shared" si="82"/>
        <v>26.76608763386837</v>
      </c>
      <c r="AC356" s="27">
        <f t="shared" si="83"/>
        <v>-26.76608763386837</v>
      </c>
      <c r="AD356" s="24">
        <f>'GT Data'!D358</f>
        <v>906</v>
      </c>
      <c r="AE356" s="25">
        <f t="shared" si="84"/>
        <v>-6.4958959751331689</v>
      </c>
      <c r="AF356" s="25">
        <f t="shared" si="85"/>
        <v>-25.965877275843578</v>
      </c>
      <c r="AG356" s="25">
        <f t="shared" si="86"/>
        <v>-0.12714679334896595</v>
      </c>
      <c r="AH356" s="25">
        <v>0</v>
      </c>
      <c r="AI356" s="25">
        <v>0</v>
      </c>
      <c r="AJ356" s="25">
        <f t="shared" si="87"/>
        <v>0</v>
      </c>
      <c r="AK356" s="24">
        <f>'GT Data'!N358</f>
        <v>907</v>
      </c>
      <c r="AL356" s="25">
        <f t="shared" si="88"/>
        <v>6.4958959751331689</v>
      </c>
      <c r="AM356" s="25">
        <f t="shared" si="89"/>
        <v>25.965877275843578</v>
      </c>
      <c r="AN356" s="25">
        <f t="shared" si="90"/>
        <v>18.703862818588657</v>
      </c>
      <c r="AO356" s="25">
        <v>0</v>
      </c>
      <c r="AP356" s="25">
        <v>0</v>
      </c>
      <c r="AQ356" s="25">
        <v>0</v>
      </c>
    </row>
    <row r="357" spans="1:43" x14ac:dyDescent="0.3">
      <c r="A357" t="str">
        <f>'Calculated Tab Properties'!A357</f>
        <v>TAB13-357</v>
      </c>
      <c r="B357">
        <f>'Calculated Tab Properties'!B357</f>
        <v>2100</v>
      </c>
      <c r="C357">
        <f>'Calculated Tab Properties'!C357</f>
        <v>6.0380461990522223</v>
      </c>
      <c r="D357">
        <f>'Calculated Tab Properties'!D357</f>
        <v>345.95456371070088</v>
      </c>
      <c r="E357">
        <f>'Calculated Tab Properties'!E357</f>
        <v>2.783712484205755</v>
      </c>
      <c r="F357">
        <f>'Calculated Tab Properties'!F357</f>
        <v>2.783712484205755</v>
      </c>
      <c r="G357">
        <f>'Calculated Tab Properties'!G357</f>
        <v>0</v>
      </c>
      <c r="H357">
        <f>'Calculated Tab Properties'!H357</f>
        <v>3.387208871501465</v>
      </c>
      <c r="I357">
        <f>'Calculated Tab Properties'!I357</f>
        <v>5.0000001303024309E-2</v>
      </c>
      <c r="J357" s="20">
        <f>'Calculated Tab Properties'!J357</f>
        <v>0.63162453519399497</v>
      </c>
      <c r="K357">
        <f>'Calculated Tab Properties'!K357</f>
        <v>17.760000000000002</v>
      </c>
      <c r="L357">
        <f>'Calculated Tab Properties'!L357</f>
        <v>0.36188262294674817</v>
      </c>
      <c r="M357">
        <f>'Calculated Tab Properties'!M357</f>
        <v>0</v>
      </c>
      <c r="N357">
        <f>'Calculated Tab Properties'!N357</f>
        <v>0.44033715329519046</v>
      </c>
      <c r="O357" s="27">
        <v>0</v>
      </c>
      <c r="P357" s="27">
        <v>0</v>
      </c>
      <c r="Q357">
        <v>0</v>
      </c>
      <c r="R357">
        <f>'Calculated Tab Properties'!R357</f>
        <v>1</v>
      </c>
      <c r="T357" s="1">
        <v>0</v>
      </c>
      <c r="U357" s="1">
        <v>0</v>
      </c>
      <c r="V357">
        <f>T357*'GEOMETRIC INPUTS'!S357</f>
        <v>0</v>
      </c>
      <c r="W357">
        <v>356</v>
      </c>
      <c r="X357">
        <f t="shared" si="78"/>
        <v>0</v>
      </c>
      <c r="Y357">
        <f t="shared" si="79"/>
        <v>0</v>
      </c>
      <c r="Z357" s="27">
        <f t="shared" si="80"/>
        <v>-0.13805715844047362</v>
      </c>
      <c r="AA357" s="27">
        <f t="shared" si="81"/>
        <v>18.700276934682414</v>
      </c>
      <c r="AB357" s="27">
        <f t="shared" si="82"/>
        <v>26.162467831364079</v>
      </c>
      <c r="AC357" s="27">
        <f t="shared" si="83"/>
        <v>-26.162467831364079</v>
      </c>
      <c r="AD357" s="24">
        <f>'GT Data'!D359</f>
        <v>908</v>
      </c>
      <c r="AE357" s="25">
        <f t="shared" si="84"/>
        <v>-6.3494027124959862</v>
      </c>
      <c r="AF357" s="25">
        <f t="shared" si="85"/>
        <v>-25.380303548651835</v>
      </c>
      <c r="AG357" s="25">
        <f t="shared" si="86"/>
        <v>-0.13805715844047362</v>
      </c>
      <c r="AH357" s="25">
        <v>0</v>
      </c>
      <c r="AI357" s="25">
        <v>0</v>
      </c>
      <c r="AJ357" s="25">
        <f t="shared" si="87"/>
        <v>0</v>
      </c>
      <c r="AK357" s="24">
        <f>'GT Data'!N359</f>
        <v>909</v>
      </c>
      <c r="AL357" s="25">
        <f t="shared" si="88"/>
        <v>6.3494027124959862</v>
      </c>
      <c r="AM357" s="25">
        <f t="shared" si="89"/>
        <v>25.380303548651835</v>
      </c>
      <c r="AN357" s="25">
        <f t="shared" si="90"/>
        <v>18.700276934682414</v>
      </c>
      <c r="AO357" s="25">
        <v>0</v>
      </c>
      <c r="AP357" s="25">
        <v>0</v>
      </c>
      <c r="AQ357" s="25">
        <v>0</v>
      </c>
    </row>
    <row r="358" spans="1:43" x14ac:dyDescent="0.3">
      <c r="A358" t="str">
        <f>'Calculated Tab Properties'!A358</f>
        <v>TAB14-358</v>
      </c>
      <c r="B358">
        <f>'Calculated Tab Properties'!B358</f>
        <v>2100</v>
      </c>
      <c r="C358">
        <f>'Calculated Tab Properties'!C358</f>
        <v>6.038046198728078</v>
      </c>
      <c r="D358">
        <f>'Calculated Tab Properties'!D358</f>
        <v>345.95456369212883</v>
      </c>
      <c r="E358">
        <f>'Calculated Tab Properties'!E358</f>
        <v>2.7213033235690069</v>
      </c>
      <c r="F358">
        <f>'Calculated Tab Properties'!F358</f>
        <v>2.7213033235690069</v>
      </c>
      <c r="G358">
        <f>'Calculated Tab Properties'!G358</f>
        <v>0</v>
      </c>
      <c r="H358">
        <f>'Calculated Tab Properties'!H358</f>
        <v>3.3370438252108827</v>
      </c>
      <c r="I358">
        <f>'Calculated Tab Properties'!I358</f>
        <v>4.9999991601991263E-2</v>
      </c>
      <c r="J358" s="20">
        <f>'Calculated Tab Properties'!J358</f>
        <v>0.6426674369423353</v>
      </c>
      <c r="K358">
        <f>'Calculated Tab Properties'!K358</f>
        <v>17.760000000000002</v>
      </c>
      <c r="L358">
        <f>'Calculated Tab Properties'!L358</f>
        <v>0.35376943206397093</v>
      </c>
      <c r="M358">
        <f>'Calculated Tab Properties'!M358</f>
        <v>0</v>
      </c>
      <c r="N358">
        <f>'Calculated Tab Properties'!N358</f>
        <v>0.43381569727741476</v>
      </c>
      <c r="O358" s="27">
        <v>0</v>
      </c>
      <c r="P358" s="27">
        <v>0</v>
      </c>
      <c r="Q358">
        <v>0</v>
      </c>
      <c r="R358">
        <f>'Calculated Tab Properties'!R358</f>
        <v>1</v>
      </c>
      <c r="T358" s="1">
        <v>0</v>
      </c>
      <c r="U358" s="1">
        <v>0</v>
      </c>
      <c r="V358">
        <f>T358*'GEOMETRIC INPUTS'!S358</f>
        <v>0</v>
      </c>
      <c r="W358">
        <v>357</v>
      </c>
      <c r="X358">
        <f t="shared" si="78"/>
        <v>0</v>
      </c>
      <c r="Y358">
        <f t="shared" si="79"/>
        <v>0</v>
      </c>
      <c r="Z358" s="27">
        <f t="shared" si="80"/>
        <v>-0.14942945966480797</v>
      </c>
      <c r="AA358" s="27">
        <f t="shared" si="81"/>
        <v>18.697014589006194</v>
      </c>
      <c r="AB358" s="27">
        <f t="shared" si="82"/>
        <v>25.552125343522452</v>
      </c>
      <c r="AC358" s="27">
        <f t="shared" si="83"/>
        <v>-25.552125343522452</v>
      </c>
      <c r="AD358" s="24">
        <f>'GT Data'!D360</f>
        <v>910</v>
      </c>
      <c r="AE358" s="25">
        <f t="shared" si="84"/>
        <v>-6.2012779230985151</v>
      </c>
      <c r="AF358" s="25">
        <f t="shared" si="85"/>
        <v>-24.788208117804185</v>
      </c>
      <c r="AG358" s="25">
        <f t="shared" si="86"/>
        <v>-0.14942945966480797</v>
      </c>
      <c r="AH358" s="25">
        <v>0</v>
      </c>
      <c r="AI358" s="25">
        <v>0</v>
      </c>
      <c r="AJ358" s="25">
        <f t="shared" si="87"/>
        <v>0</v>
      </c>
      <c r="AK358" s="24">
        <f>'GT Data'!N360</f>
        <v>911</v>
      </c>
      <c r="AL358" s="25">
        <f t="shared" si="88"/>
        <v>6.2012779230985151</v>
      </c>
      <c r="AM358" s="25">
        <f t="shared" si="89"/>
        <v>24.788208117804185</v>
      </c>
      <c r="AN358" s="25">
        <f t="shared" si="90"/>
        <v>18.697014589006194</v>
      </c>
      <c r="AO358" s="25">
        <v>0</v>
      </c>
      <c r="AP358" s="25">
        <v>0</v>
      </c>
      <c r="AQ358" s="25">
        <v>0</v>
      </c>
    </row>
    <row r="359" spans="1:43" x14ac:dyDescent="0.3">
      <c r="A359" t="str">
        <f>'Calculated Tab Properties'!A359</f>
        <v>TAB11-359</v>
      </c>
      <c r="B359">
        <f>'Calculated Tab Properties'!B359</f>
        <v>2100</v>
      </c>
      <c r="C359">
        <f>'Calculated Tab Properties'!C359</f>
        <v>5.8802624673106427</v>
      </c>
      <c r="D359">
        <f>'Calculated Tab Properties'!D359</f>
        <v>336.91422180608407</v>
      </c>
      <c r="E359">
        <f>'Calculated Tab Properties'!E359</f>
        <v>2.7565914095107082</v>
      </c>
      <c r="F359">
        <f>'Calculated Tab Properties'!F359</f>
        <v>2.7565914095107082</v>
      </c>
      <c r="G359">
        <f>'Calculated Tab Properties'!G359</f>
        <v>0</v>
      </c>
      <c r="H359">
        <f>'Calculated Tab Properties'!H359</f>
        <v>3.3653583869165149</v>
      </c>
      <c r="I359">
        <f>'Calculated Tab Properties'!I359</f>
        <v>4.9999997348664109E-2</v>
      </c>
      <c r="J359" s="20">
        <f>'Calculated Tab Properties'!J359</f>
        <v>0.63638298143983441</v>
      </c>
      <c r="K359">
        <f>'Calculated Tab Properties'!K359</f>
        <v>17.760000000000002</v>
      </c>
      <c r="L359">
        <f>'Calculated Tab Properties'!L359</f>
        <v>0.35835688323639209</v>
      </c>
      <c r="M359">
        <f>'Calculated Tab Properties'!M359</f>
        <v>0</v>
      </c>
      <c r="N359">
        <f>'Calculated Tab Properties'!N359</f>
        <v>0.43749659029914695</v>
      </c>
      <c r="O359" s="27">
        <v>0</v>
      </c>
      <c r="P359" s="27">
        <v>0</v>
      </c>
      <c r="Q359">
        <v>0</v>
      </c>
      <c r="R359">
        <f>'Calculated Tab Properties'!R359</f>
        <v>1</v>
      </c>
      <c r="T359" s="1">
        <v>0</v>
      </c>
      <c r="U359" s="1">
        <v>0</v>
      </c>
      <c r="V359">
        <f>T359*'GEOMETRIC INPUTS'!S359</f>
        <v>0</v>
      </c>
      <c r="W359">
        <v>358</v>
      </c>
      <c r="X359">
        <f t="shared" si="78"/>
        <v>0</v>
      </c>
      <c r="Y359">
        <f t="shared" si="79"/>
        <v>0</v>
      </c>
      <c r="Z359" s="27">
        <f t="shared" si="80"/>
        <v>-0.14295850978073962</v>
      </c>
      <c r="AA359" s="27">
        <f t="shared" si="81"/>
        <v>18.698811983316283</v>
      </c>
      <c r="AB359" s="27">
        <f t="shared" si="82"/>
        <v>25.897084222915208</v>
      </c>
      <c r="AC359" s="27">
        <f t="shared" si="83"/>
        <v>-25.897084222915208</v>
      </c>
      <c r="AD359" s="24">
        <f>'GT Data'!D361</f>
        <v>914</v>
      </c>
      <c r="AE359" s="25">
        <f t="shared" si="84"/>
        <v>-10.154474329980349</v>
      </c>
      <c r="AF359" s="25">
        <f t="shared" si="85"/>
        <v>-23.82321603668434</v>
      </c>
      <c r="AG359" s="25">
        <f t="shared" si="86"/>
        <v>-0.14295850978073962</v>
      </c>
      <c r="AH359" s="25">
        <v>0</v>
      </c>
      <c r="AI359" s="25">
        <v>0</v>
      </c>
      <c r="AJ359" s="25">
        <f t="shared" si="87"/>
        <v>0</v>
      </c>
      <c r="AK359" s="24">
        <f>'GT Data'!N361</f>
        <v>915</v>
      </c>
      <c r="AL359" s="25">
        <f t="shared" si="88"/>
        <v>10.154474329980349</v>
      </c>
      <c r="AM359" s="25">
        <f t="shared" si="89"/>
        <v>23.82321603668434</v>
      </c>
      <c r="AN359" s="25">
        <f t="shared" si="90"/>
        <v>18.698811983316283</v>
      </c>
      <c r="AO359" s="25">
        <v>0</v>
      </c>
      <c r="AP359" s="25">
        <v>0</v>
      </c>
      <c r="AQ359" s="25">
        <v>0</v>
      </c>
    </row>
    <row r="360" spans="1:43" x14ac:dyDescent="0.3">
      <c r="A360" t="str">
        <f>'Calculated Tab Properties'!A360</f>
        <v>TAB12-360</v>
      </c>
      <c r="B360">
        <f>'Calculated Tab Properties'!B360</f>
        <v>2100</v>
      </c>
      <c r="C360">
        <f>'Calculated Tab Properties'!C360</f>
        <v>5.8802624671543695</v>
      </c>
      <c r="D360">
        <f>'Calculated Tab Properties'!D360</f>
        <v>336.91422179713021</v>
      </c>
      <c r="E360">
        <f>'Calculated Tab Properties'!E360</f>
        <v>2.6530971943004866</v>
      </c>
      <c r="F360">
        <f>'Calculated Tab Properties'!F360</f>
        <v>2.6530971943004866</v>
      </c>
      <c r="G360">
        <f>'Calculated Tab Properties'!G360</f>
        <v>0</v>
      </c>
      <c r="H360">
        <f>'Calculated Tab Properties'!H360</f>
        <v>3.2826993488190541</v>
      </c>
      <c r="I360">
        <f>'Calculated Tab Properties'!I360</f>
        <v>4.9999997740772954E-2</v>
      </c>
      <c r="J360" s="20">
        <f>'Calculated Tab Properties'!J360</f>
        <v>0.65512036973022791</v>
      </c>
      <c r="K360">
        <f>'Calculated Tab Properties'!K360</f>
        <v>17.760000000000002</v>
      </c>
      <c r="L360">
        <f>'Calculated Tab Properties'!L360</f>
        <v>0.34490263525906328</v>
      </c>
      <c r="M360">
        <f>'Calculated Tab Properties'!M360</f>
        <v>0</v>
      </c>
      <c r="N360">
        <f>'Calculated Tab Properties'!N360</f>
        <v>0.42675091534647708</v>
      </c>
      <c r="O360" s="27">
        <v>0</v>
      </c>
      <c r="P360" s="27">
        <v>0</v>
      </c>
      <c r="Q360">
        <v>0</v>
      </c>
      <c r="R360">
        <f>'Calculated Tab Properties'!R360</f>
        <v>1</v>
      </c>
      <c r="T360" s="1">
        <v>0</v>
      </c>
      <c r="U360" s="1">
        <v>0</v>
      </c>
      <c r="V360">
        <f>T360*'GEOMETRIC INPUTS'!S360</f>
        <v>0</v>
      </c>
      <c r="W360">
        <v>359</v>
      </c>
      <c r="X360">
        <f t="shared" si="78"/>
        <v>0</v>
      </c>
      <c r="Y360">
        <f t="shared" si="79"/>
        <v>0</v>
      </c>
      <c r="Z360" s="27">
        <f t="shared" si="80"/>
        <v>-0.16225182169901342</v>
      </c>
      <c r="AA360" s="27">
        <f t="shared" si="81"/>
        <v>18.693905372304556</v>
      </c>
      <c r="AB360" s="27">
        <f t="shared" si="82"/>
        <v>24.886463389383135</v>
      </c>
      <c r="AC360" s="27">
        <f t="shared" si="83"/>
        <v>-24.886463389383135</v>
      </c>
      <c r="AD360" s="24">
        <f>'GT Data'!D362</f>
        <v>916</v>
      </c>
      <c r="AE360" s="25">
        <f t="shared" si="84"/>
        <v>-9.758201022512262</v>
      </c>
      <c r="AF360" s="25">
        <f t="shared" si="85"/>
        <v>-22.893526876288583</v>
      </c>
      <c r="AG360" s="25">
        <f t="shared" si="86"/>
        <v>-0.16225182169901342</v>
      </c>
      <c r="AH360" s="25">
        <v>0</v>
      </c>
      <c r="AI360" s="25">
        <v>0</v>
      </c>
      <c r="AJ360" s="25">
        <f t="shared" si="87"/>
        <v>0</v>
      </c>
      <c r="AK360" s="24">
        <f>'GT Data'!N362</f>
        <v>917</v>
      </c>
      <c r="AL360" s="25">
        <f t="shared" si="88"/>
        <v>9.758201022512262</v>
      </c>
      <c r="AM360" s="25">
        <f t="shared" si="89"/>
        <v>22.893526876288583</v>
      </c>
      <c r="AN360" s="25">
        <f t="shared" si="90"/>
        <v>18.693905372304556</v>
      </c>
      <c r="AO360" s="25">
        <v>0</v>
      </c>
      <c r="AP360" s="25">
        <v>0</v>
      </c>
      <c r="AQ360" s="25">
        <v>0</v>
      </c>
    </row>
    <row r="361" spans="1:43" x14ac:dyDescent="0.3">
      <c r="A361" t="str">
        <f>'Calculated Tab Properties'!A361</f>
        <v>TAB13-361</v>
      </c>
      <c r="B361">
        <f>'Calculated Tab Properties'!B361</f>
        <v>2100</v>
      </c>
      <c r="C361">
        <f>'Calculated Tab Properties'!C361</f>
        <v>5.8802624680813214</v>
      </c>
      <c r="D361">
        <f>'Calculated Tab Properties'!D361</f>
        <v>336.91422185024066</v>
      </c>
      <c r="E361">
        <f>'Calculated Tab Properties'!E361</f>
        <v>2.5481366094322144</v>
      </c>
      <c r="F361">
        <f>'Calculated Tab Properties'!F361</f>
        <v>2.5481366094322144</v>
      </c>
      <c r="G361">
        <f>'Calculated Tab Properties'!G361</f>
        <v>0</v>
      </c>
      <c r="H361">
        <f>'Calculated Tab Properties'!H361</f>
        <v>3.2001072689258883</v>
      </c>
      <c r="I361">
        <f>'Calculated Tab Properties'!I361</f>
        <v>4.9999997348661188E-2</v>
      </c>
      <c r="J361" s="20">
        <f>'Calculated Tab Properties'!J361</f>
        <v>0.67510469541397022</v>
      </c>
      <c r="K361">
        <f>'Calculated Tab Properties'!K361</f>
        <v>17.760000000000002</v>
      </c>
      <c r="L361">
        <f>'Calculated Tab Properties'!L361</f>
        <v>0.33125775922618789</v>
      </c>
      <c r="M361">
        <f>'Calculated Tab Properties'!M361</f>
        <v>0</v>
      </c>
      <c r="N361">
        <f>'Calculated Tab Properties'!N361</f>
        <v>0.41601394496036548</v>
      </c>
      <c r="O361" s="27">
        <v>0</v>
      </c>
      <c r="P361" s="27">
        <v>0</v>
      </c>
      <c r="Q361">
        <v>0</v>
      </c>
      <c r="R361">
        <f>'Calculated Tab Properties'!R361</f>
        <v>1</v>
      </c>
      <c r="T361" s="1">
        <v>0</v>
      </c>
      <c r="U361" s="1">
        <v>0</v>
      </c>
      <c r="V361">
        <f>T361*'GEOMETRIC INPUTS'!S361</f>
        <v>0</v>
      </c>
      <c r="W361">
        <v>360</v>
      </c>
      <c r="X361">
        <f t="shared" si="78"/>
        <v>0</v>
      </c>
      <c r="Y361">
        <f t="shared" si="79"/>
        <v>0</v>
      </c>
      <c r="Z361" s="27">
        <f t="shared" si="80"/>
        <v>-0.18286105205901149</v>
      </c>
      <c r="AA361" s="27">
        <f t="shared" si="81"/>
        <v>18.690132756245564</v>
      </c>
      <c r="AB361" s="27">
        <f t="shared" si="82"/>
        <v>23.864882295060934</v>
      </c>
      <c r="AC361" s="27">
        <f t="shared" si="83"/>
        <v>-23.864882295060934</v>
      </c>
      <c r="AD361" s="24">
        <f>'GT Data'!D363</f>
        <v>918</v>
      </c>
      <c r="AE361" s="25">
        <f t="shared" si="84"/>
        <v>-9.3576300763854512</v>
      </c>
      <c r="AF361" s="25">
        <f t="shared" si="85"/>
        <v>-21.953755175610372</v>
      </c>
      <c r="AG361" s="25">
        <f t="shared" si="86"/>
        <v>-0.18286105205901149</v>
      </c>
      <c r="AH361" s="25">
        <v>0</v>
      </c>
      <c r="AI361" s="25">
        <v>0</v>
      </c>
      <c r="AJ361" s="25">
        <f t="shared" si="87"/>
        <v>0</v>
      </c>
      <c r="AK361" s="24">
        <f>'GT Data'!N363</f>
        <v>919</v>
      </c>
      <c r="AL361" s="25">
        <f t="shared" si="88"/>
        <v>9.3576300763854512</v>
      </c>
      <c r="AM361" s="25">
        <f t="shared" si="89"/>
        <v>21.953755175610372</v>
      </c>
      <c r="AN361" s="25">
        <f t="shared" si="90"/>
        <v>18.690132756245564</v>
      </c>
      <c r="AO361" s="25">
        <v>0</v>
      </c>
      <c r="AP361" s="25">
        <v>0</v>
      </c>
      <c r="AQ361" s="25">
        <v>0</v>
      </c>
    </row>
    <row r="362" spans="1:43" x14ac:dyDescent="0.3">
      <c r="A362" t="str">
        <f>'Calculated Tab Properties'!A362</f>
        <v>TAB14-362</v>
      </c>
      <c r="B362">
        <f>'Calculated Tab Properties'!B362</f>
        <v>2100</v>
      </c>
      <c r="C362">
        <f>'Calculated Tab Properties'!C362</f>
        <v>5.8802624678467037</v>
      </c>
      <c r="D362">
        <f>'Calculated Tab Properties'!D362</f>
        <v>336.91422183679811</v>
      </c>
      <c r="E362">
        <f>'Calculated Tab Properties'!E362</f>
        <v>2.4416864053384408</v>
      </c>
      <c r="F362">
        <f>'Calculated Tab Properties'!F362</f>
        <v>2.4416864053384408</v>
      </c>
      <c r="G362">
        <f>'Calculated Tab Properties'!G362</f>
        <v>0</v>
      </c>
      <c r="H362">
        <f>'Calculated Tab Properties'!H362</f>
        <v>3.1177177348443617</v>
      </c>
      <c r="I362">
        <f>'Calculated Tab Properties'!I362</f>
        <v>4.9999997348660494E-2</v>
      </c>
      <c r="J362" s="20">
        <f>'Calculated Tab Properties'!J362</f>
        <v>0.69644536931665268</v>
      </c>
      <c r="K362">
        <f>'Calculated Tab Properties'!K362</f>
        <v>17.760000000000002</v>
      </c>
      <c r="L362">
        <f>'Calculated Tab Properties'!L362</f>
        <v>0.3174192326939973</v>
      </c>
      <c r="M362">
        <f>'Calculated Tab Properties'!M362</f>
        <v>0</v>
      </c>
      <c r="N362">
        <f>'Calculated Tab Properties'!N362</f>
        <v>0.40530330552976701</v>
      </c>
      <c r="O362" s="27">
        <v>0</v>
      </c>
      <c r="P362" s="27">
        <v>0</v>
      </c>
      <c r="Q362">
        <v>0</v>
      </c>
      <c r="R362">
        <f>'Calculated Tab Properties'!R362</f>
        <v>1</v>
      </c>
      <c r="T362" s="1">
        <v>0</v>
      </c>
      <c r="U362" s="1">
        <v>0</v>
      </c>
      <c r="V362">
        <f>T362*'GEOMETRIC INPUTS'!S362</f>
        <v>0</v>
      </c>
      <c r="W362">
        <v>361</v>
      </c>
      <c r="X362">
        <f t="shared" si="78"/>
        <v>0</v>
      </c>
      <c r="Y362">
        <f t="shared" si="79"/>
        <v>0</v>
      </c>
      <c r="Z362" s="27">
        <f t="shared" si="80"/>
        <v>-0.20497343114456704</v>
      </c>
      <c r="AA362" s="27">
        <f t="shared" si="81"/>
        <v>18.687695969368331</v>
      </c>
      <c r="AB362" s="27">
        <f t="shared" si="82"/>
        <v>22.832233426766255</v>
      </c>
      <c r="AC362" s="27">
        <f t="shared" si="83"/>
        <v>-22.832233426766255</v>
      </c>
      <c r="AD362" s="24">
        <f>'GT Data'!D364</f>
        <v>920</v>
      </c>
      <c r="AE362" s="25">
        <f t="shared" si="84"/>
        <v>-8.9527193849676809</v>
      </c>
      <c r="AF362" s="25">
        <f t="shared" si="85"/>
        <v>-21.003802009835415</v>
      </c>
      <c r="AG362" s="25">
        <f t="shared" si="86"/>
        <v>-0.20497343114456704</v>
      </c>
      <c r="AH362" s="25">
        <v>0</v>
      </c>
      <c r="AI362" s="25">
        <v>0</v>
      </c>
      <c r="AJ362" s="25">
        <f t="shared" si="87"/>
        <v>0</v>
      </c>
      <c r="AK362" s="24">
        <f>'GT Data'!N364</f>
        <v>921</v>
      </c>
      <c r="AL362" s="25">
        <f t="shared" si="88"/>
        <v>8.9527193849676809</v>
      </c>
      <c r="AM362" s="25">
        <f t="shared" si="89"/>
        <v>21.003802009835415</v>
      </c>
      <c r="AN362" s="25">
        <f t="shared" si="90"/>
        <v>18.687695969368331</v>
      </c>
      <c r="AO362" s="25">
        <v>0</v>
      </c>
      <c r="AP362" s="25">
        <v>0</v>
      </c>
      <c r="AQ362" s="25">
        <v>0</v>
      </c>
    </row>
    <row r="363" spans="1:43" x14ac:dyDescent="0.3">
      <c r="A363" t="str">
        <f>'Calculated Tab Properties'!A363</f>
        <v>TAB11-363</v>
      </c>
      <c r="B363">
        <f>'Calculated Tab Properties'!B363</f>
        <v>2100</v>
      </c>
      <c r="C363">
        <f>'Calculated Tab Properties'!C363</f>
        <v>5.7991283976920203</v>
      </c>
      <c r="D363">
        <f>'Calculated Tab Properties'!D363</f>
        <v>332.26558204221641</v>
      </c>
      <c r="E363">
        <f>'Calculated Tab Properties'!E363</f>
        <v>2.5978173619739233</v>
      </c>
      <c r="F363">
        <f>'Calculated Tab Properties'!F363</f>
        <v>2.5978173619739233</v>
      </c>
      <c r="G363">
        <f>'Calculated Tab Properties'!G363</f>
        <v>0</v>
      </c>
      <c r="H363">
        <f>'Calculated Tab Properties'!H363</f>
        <v>3.2390389427414439</v>
      </c>
      <c r="I363">
        <f>'Calculated Tab Properties'!I363</f>
        <v>5.0000007335720513E-2</v>
      </c>
      <c r="J363" s="20">
        <f>'Calculated Tab Properties'!J363</f>
        <v>0.66551854984123493</v>
      </c>
      <c r="K363">
        <f>'Calculated Tab Properties'!K363</f>
        <v>17.760000000000002</v>
      </c>
      <c r="L363">
        <f>'Calculated Tab Properties'!L363</f>
        <v>0.33771625705661007</v>
      </c>
      <c r="M363">
        <f>'Calculated Tab Properties'!M363</f>
        <v>0</v>
      </c>
      <c r="N363">
        <f>'Calculated Tab Properties'!N363</f>
        <v>0.42107506255638771</v>
      </c>
      <c r="O363" s="27">
        <v>0</v>
      </c>
      <c r="P363" s="27">
        <v>0</v>
      </c>
      <c r="Q363">
        <v>0</v>
      </c>
      <c r="R363">
        <f>'Calculated Tab Properties'!R363</f>
        <v>1</v>
      </c>
      <c r="T363" s="1">
        <v>0</v>
      </c>
      <c r="U363" s="1">
        <v>0</v>
      </c>
      <c r="V363">
        <f>T363*'GEOMETRIC INPUTS'!S363</f>
        <v>0</v>
      </c>
      <c r="W363">
        <v>362</v>
      </c>
      <c r="X363">
        <f t="shared" si="78"/>
        <v>0</v>
      </c>
      <c r="Y363">
        <f t="shared" si="79"/>
        <v>0</v>
      </c>
      <c r="Z363" s="27">
        <f t="shared" si="80"/>
        <v>-0.17296733744966469</v>
      </c>
      <c r="AA363" s="27">
        <f t="shared" si="81"/>
        <v>18.691758657062664</v>
      </c>
      <c r="AB363" s="27">
        <f t="shared" si="82"/>
        <v>24.34800472357983</v>
      </c>
      <c r="AC363" s="27">
        <f t="shared" si="83"/>
        <v>-24.34800472357983</v>
      </c>
      <c r="AD363" s="24">
        <f>'GT Data'!D365</f>
        <v>924</v>
      </c>
      <c r="AE363" s="25">
        <f t="shared" si="84"/>
        <v>-11.330924057527561</v>
      </c>
      <c r="AF363" s="25">
        <f t="shared" si="85"/>
        <v>-21.550765508956029</v>
      </c>
      <c r="AG363" s="25">
        <f t="shared" si="86"/>
        <v>-0.17296733744966469</v>
      </c>
      <c r="AH363" s="25">
        <v>0</v>
      </c>
      <c r="AI363" s="25">
        <v>0</v>
      </c>
      <c r="AJ363" s="25">
        <f t="shared" si="87"/>
        <v>0</v>
      </c>
      <c r="AK363" s="24">
        <f>'GT Data'!N365</f>
        <v>925</v>
      </c>
      <c r="AL363" s="25">
        <f t="shared" si="88"/>
        <v>11.330924057527561</v>
      </c>
      <c r="AM363" s="25">
        <f t="shared" si="89"/>
        <v>21.550765508956029</v>
      </c>
      <c r="AN363" s="25">
        <f t="shared" si="90"/>
        <v>18.691758657062664</v>
      </c>
      <c r="AO363" s="25">
        <v>0</v>
      </c>
      <c r="AP363" s="25">
        <v>0</v>
      </c>
      <c r="AQ363" s="25">
        <v>0</v>
      </c>
    </row>
    <row r="364" spans="1:43" x14ac:dyDescent="0.3">
      <c r="A364" t="str">
        <f>'Calculated Tab Properties'!A364</f>
        <v>TAB12-364</v>
      </c>
      <c r="B364">
        <f>'Calculated Tab Properties'!B364</f>
        <v>2100</v>
      </c>
      <c r="C364">
        <f>'Calculated Tab Properties'!C364</f>
        <v>5.7991283971916552</v>
      </c>
      <c r="D364">
        <f>'Calculated Tab Properties'!D364</f>
        <v>332.26558201354754</v>
      </c>
      <c r="E364">
        <f>'Calculated Tab Properties'!E364</f>
        <v>2.479086586230312</v>
      </c>
      <c r="F364">
        <f>'Calculated Tab Properties'!F364</f>
        <v>2.479086586230312</v>
      </c>
      <c r="G364">
        <f>'Calculated Tab Properties'!G364</f>
        <v>0</v>
      </c>
      <c r="H364">
        <f>'Calculated Tab Properties'!H364</f>
        <v>3.1464999047777225</v>
      </c>
      <c r="I364">
        <f>'Calculated Tab Properties'!I364</f>
        <v>4.9999998484577299E-2</v>
      </c>
      <c r="J364" s="20">
        <f>'Calculated Tab Properties'!J364</f>
        <v>0.68882030735232003</v>
      </c>
      <c r="K364">
        <f>'Calculated Tab Properties'!K364</f>
        <v>17.760000000000002</v>
      </c>
      <c r="L364">
        <f>'Calculated Tab Properties'!L364</f>
        <v>0.32228125620994058</v>
      </c>
      <c r="M364">
        <f>'Calculated Tab Properties'!M364</f>
        <v>0</v>
      </c>
      <c r="N364">
        <f>'Calculated Tab Properties'!N364</f>
        <v>0.40904498762110392</v>
      </c>
      <c r="O364" s="27">
        <v>0</v>
      </c>
      <c r="P364" s="27">
        <v>0</v>
      </c>
      <c r="Q364">
        <v>0</v>
      </c>
      <c r="R364">
        <f>'Calculated Tab Properties'!R364</f>
        <v>1</v>
      </c>
      <c r="T364" s="1">
        <v>0</v>
      </c>
      <c r="U364" s="1">
        <v>0</v>
      </c>
      <c r="V364">
        <f>T364*'GEOMETRIC INPUTS'!S364</f>
        <v>0</v>
      </c>
      <c r="W364">
        <v>363</v>
      </c>
      <c r="X364">
        <f t="shared" si="78"/>
        <v>0</v>
      </c>
      <c r="Y364">
        <f t="shared" si="79"/>
        <v>0</v>
      </c>
      <c r="Z364" s="27">
        <f t="shared" si="80"/>
        <v>-0.19705580521782934</v>
      </c>
      <c r="AA364" s="27">
        <f t="shared" si="81"/>
        <v>18.688382049048876</v>
      </c>
      <c r="AB364" s="27">
        <f t="shared" si="82"/>
        <v>23.194651937613909</v>
      </c>
      <c r="AC364" s="27">
        <f t="shared" si="83"/>
        <v>-23.194651937613909</v>
      </c>
      <c r="AD364" s="24">
        <f>'GT Data'!D366</f>
        <v>926</v>
      </c>
      <c r="AE364" s="25">
        <f t="shared" si="84"/>
        <v>-10.794183871727133</v>
      </c>
      <c r="AF364" s="25">
        <f t="shared" si="85"/>
        <v>-20.52991653783333</v>
      </c>
      <c r="AG364" s="25">
        <f t="shared" si="86"/>
        <v>-0.19705580521782934</v>
      </c>
      <c r="AH364" s="25">
        <v>0</v>
      </c>
      <c r="AI364" s="25">
        <v>0</v>
      </c>
      <c r="AJ364" s="25">
        <f t="shared" si="87"/>
        <v>0</v>
      </c>
      <c r="AK364" s="24">
        <f>'GT Data'!N366</f>
        <v>927</v>
      </c>
      <c r="AL364" s="25">
        <f t="shared" si="88"/>
        <v>10.794183871727133</v>
      </c>
      <c r="AM364" s="25">
        <f t="shared" si="89"/>
        <v>20.52991653783333</v>
      </c>
      <c r="AN364" s="25">
        <f t="shared" si="90"/>
        <v>18.688382049048876</v>
      </c>
      <c r="AO364" s="25">
        <v>0</v>
      </c>
      <c r="AP364" s="25">
        <v>0</v>
      </c>
      <c r="AQ364" s="25">
        <v>0</v>
      </c>
    </row>
    <row r="365" spans="1:43" x14ac:dyDescent="0.3">
      <c r="A365" t="str">
        <f>'Calculated Tab Properties'!A365</f>
        <v>TAB13-365</v>
      </c>
      <c r="B365">
        <f>'Calculated Tab Properties'!B365</f>
        <v>2100</v>
      </c>
      <c r="C365">
        <f>'Calculated Tab Properties'!C365</f>
        <v>5.7991283960120468</v>
      </c>
      <c r="D365">
        <f>'Calculated Tab Properties'!D365</f>
        <v>332.26558194596095</v>
      </c>
      <c r="E365">
        <f>'Calculated Tab Properties'!E365</f>
        <v>2.3591778729142909</v>
      </c>
      <c r="F365">
        <f>'Calculated Tab Properties'!F365</f>
        <v>2.3591778729142909</v>
      </c>
      <c r="G365">
        <f>'Calculated Tab Properties'!G365</f>
        <v>0</v>
      </c>
      <c r="H365">
        <f>'Calculated Tab Properties'!H365</f>
        <v>3.0548817413455605</v>
      </c>
      <c r="I365">
        <f>'Calculated Tab Properties'!I365</f>
        <v>4.9999998949950761E-2</v>
      </c>
      <c r="J365" s="20">
        <f>'Calculated Tab Properties'!J365</f>
        <v>0.71377221075658082</v>
      </c>
      <c r="K365">
        <f>'Calculated Tab Properties'!K365</f>
        <v>17.760000000000002</v>
      </c>
      <c r="L365">
        <f>'Calculated Tab Properties'!L365</f>
        <v>0.30669312347885785</v>
      </c>
      <c r="M365">
        <f>'Calculated Tab Properties'!M365</f>
        <v>0</v>
      </c>
      <c r="N365">
        <f>'Calculated Tab Properties'!N365</f>
        <v>0.39713462637492286</v>
      </c>
      <c r="O365" s="27">
        <v>0</v>
      </c>
      <c r="P365" s="27">
        <v>0</v>
      </c>
      <c r="Q365">
        <v>0</v>
      </c>
      <c r="R365">
        <f>'Calculated Tab Properties'!R365</f>
        <v>1</v>
      </c>
      <c r="T365" s="1">
        <v>0</v>
      </c>
      <c r="U365" s="1">
        <v>0</v>
      </c>
      <c r="V365">
        <f>T365*'GEOMETRIC INPUTS'!S365</f>
        <v>0</v>
      </c>
      <c r="W365">
        <v>364</v>
      </c>
      <c r="X365">
        <f t="shared" si="78"/>
        <v>0</v>
      </c>
      <c r="Y365">
        <f t="shared" si="79"/>
        <v>0</v>
      </c>
      <c r="Z365" s="27">
        <f t="shared" si="80"/>
        <v>-0.22305573990397354</v>
      </c>
      <c r="AA365" s="27">
        <f t="shared" si="81"/>
        <v>18.686883489757754</v>
      </c>
      <c r="AB365" s="27">
        <f t="shared" si="82"/>
        <v>22.034196190054065</v>
      </c>
      <c r="AC365" s="27">
        <f t="shared" si="83"/>
        <v>-22.034196190054065</v>
      </c>
      <c r="AD365" s="24">
        <f>'GT Data'!D367</f>
        <v>928</v>
      </c>
      <c r="AE365" s="25">
        <f t="shared" si="84"/>
        <v>-10.254138165749437</v>
      </c>
      <c r="AF365" s="25">
        <f t="shared" si="85"/>
        <v>-19.502780627887752</v>
      </c>
      <c r="AG365" s="25">
        <f t="shared" si="86"/>
        <v>-0.22305573990397354</v>
      </c>
      <c r="AH365" s="25">
        <v>0</v>
      </c>
      <c r="AI365" s="25">
        <v>0</v>
      </c>
      <c r="AJ365" s="25">
        <f t="shared" si="87"/>
        <v>0</v>
      </c>
      <c r="AK365" s="24">
        <f>'GT Data'!N367</f>
        <v>929</v>
      </c>
      <c r="AL365" s="25">
        <f t="shared" si="88"/>
        <v>10.254138165749437</v>
      </c>
      <c r="AM365" s="25">
        <f t="shared" si="89"/>
        <v>19.502780627887752</v>
      </c>
      <c r="AN365" s="25">
        <f t="shared" si="90"/>
        <v>18.686883489757754</v>
      </c>
      <c r="AO365" s="25">
        <v>0</v>
      </c>
      <c r="AP365" s="25">
        <v>0</v>
      </c>
      <c r="AQ365" s="25">
        <v>0</v>
      </c>
    </row>
    <row r="366" spans="1:43" x14ac:dyDescent="0.3">
      <c r="A366" t="str">
        <f>'Calculated Tab Properties'!A366</f>
        <v>TAB14-366</v>
      </c>
      <c r="B366">
        <f>'Calculated Tab Properties'!B366</f>
        <v>2100</v>
      </c>
      <c r="C366">
        <f>'Calculated Tab Properties'!C366</f>
        <v>5.7991283977254326</v>
      </c>
      <c r="D366">
        <f>'Calculated Tab Properties'!D366</f>
        <v>332.26558204413072</v>
      </c>
      <c r="E366">
        <f>'Calculated Tab Properties'!E366</f>
        <v>2.2380967537001997</v>
      </c>
      <c r="F366">
        <f>'Calculated Tab Properties'!F366</f>
        <v>2.2380967537001997</v>
      </c>
      <c r="G366">
        <f>'Calculated Tab Properties'!G366</f>
        <v>0</v>
      </c>
      <c r="H366">
        <f>'Calculated Tab Properties'!H366</f>
        <v>2.9644168687029864</v>
      </c>
      <c r="I366">
        <f>'Calculated Tab Properties'!I366</f>
        <v>5.0000007335720513E-2</v>
      </c>
      <c r="J366" s="20">
        <f>'Calculated Tab Properties'!J366</f>
        <v>0.74051609879730573</v>
      </c>
      <c r="K366">
        <f>'Calculated Tab Properties'!K366</f>
        <v>17.760000000000002</v>
      </c>
      <c r="L366">
        <f>'Calculated Tab Properties'!L366</f>
        <v>0.29095257798102597</v>
      </c>
      <c r="M366">
        <f>'Calculated Tab Properties'!M366</f>
        <v>0</v>
      </c>
      <c r="N366">
        <f>'Calculated Tab Properties'!N366</f>
        <v>0.38537419293138825</v>
      </c>
      <c r="O366" s="27">
        <v>0</v>
      </c>
      <c r="P366" s="27">
        <v>0</v>
      </c>
      <c r="Q366">
        <v>0</v>
      </c>
      <c r="R366">
        <f>'Calculated Tab Properties'!R366</f>
        <v>1</v>
      </c>
      <c r="T366" s="1">
        <v>0</v>
      </c>
      <c r="U366" s="1">
        <v>0</v>
      </c>
      <c r="V366">
        <f>T366*'GEOMETRIC INPUTS'!S366</f>
        <v>0</v>
      </c>
      <c r="W366">
        <v>365</v>
      </c>
      <c r="X366">
        <f t="shared" si="78"/>
        <v>0</v>
      </c>
      <c r="Y366">
        <f t="shared" si="79"/>
        <v>0</v>
      </c>
      <c r="Z366" s="27">
        <f t="shared" si="80"/>
        <v>-0.25128945798368907</v>
      </c>
      <c r="AA366" s="27">
        <f t="shared" si="81"/>
        <v>18.687616228896104</v>
      </c>
      <c r="AB366" s="27">
        <f t="shared" si="82"/>
        <v>20.866774142720804</v>
      </c>
      <c r="AC366" s="27">
        <f t="shared" si="83"/>
        <v>-20.866774142720804</v>
      </c>
      <c r="AD366" s="24">
        <f>'GT Data'!D368</f>
        <v>930</v>
      </c>
      <c r="AE366" s="25">
        <f t="shared" si="84"/>
        <v>-9.7108504703362257</v>
      </c>
      <c r="AF366" s="25">
        <f t="shared" si="85"/>
        <v>-18.469478776243044</v>
      </c>
      <c r="AG366" s="25">
        <f t="shared" si="86"/>
        <v>-0.25128945798368907</v>
      </c>
      <c r="AH366" s="25">
        <v>0</v>
      </c>
      <c r="AI366" s="25">
        <v>0</v>
      </c>
      <c r="AJ366" s="25">
        <f t="shared" si="87"/>
        <v>0</v>
      </c>
      <c r="AK366" s="24">
        <f>'GT Data'!N368</f>
        <v>931</v>
      </c>
      <c r="AL366" s="25">
        <f t="shared" si="88"/>
        <v>9.7108504703362257</v>
      </c>
      <c r="AM366" s="25">
        <f t="shared" si="89"/>
        <v>18.469478776243044</v>
      </c>
      <c r="AN366" s="25">
        <f t="shared" si="90"/>
        <v>18.687616228896104</v>
      </c>
      <c r="AO366" s="25">
        <v>0</v>
      </c>
      <c r="AP366" s="25">
        <v>0</v>
      </c>
      <c r="AQ366" s="25">
        <v>0</v>
      </c>
    </row>
    <row r="367" spans="1:43" x14ac:dyDescent="0.3">
      <c r="A367" t="str">
        <f>'Calculated Tab Properties'!A367</f>
        <v>TAB11-367</v>
      </c>
      <c r="B367">
        <f>'Calculated Tab Properties'!B367</f>
        <v>2100</v>
      </c>
      <c r="C367">
        <f>'Calculated Tab Properties'!C367</f>
        <v>5.7991283985207502</v>
      </c>
      <c r="D367">
        <f>'Calculated Tab Properties'!D367</f>
        <v>332.26558208969908</v>
      </c>
      <c r="E367">
        <f>'Calculated Tab Properties'!E367</f>
        <v>2.197817364315426</v>
      </c>
      <c r="F367">
        <f>'Calculated Tab Properties'!F367</f>
        <v>2.197817364315426</v>
      </c>
      <c r="G367">
        <f>'Calculated Tab Properties'!G367</f>
        <v>0</v>
      </c>
      <c r="H367">
        <f>'Calculated Tab Properties'!H367</f>
        <v>2.9348116462463629</v>
      </c>
      <c r="I367">
        <f>'Calculated Tab Properties'!I367</f>
        <v>5.0000007335720513E-2</v>
      </c>
      <c r="J367" s="20">
        <f>'Calculated Tab Properties'!J367</f>
        <v>0.74977585538514913</v>
      </c>
      <c r="K367">
        <f>'Calculated Tab Properties'!K367</f>
        <v>17.760000000000002</v>
      </c>
      <c r="L367">
        <f>'Calculated Tab Properties'!L367</f>
        <v>0.28571625736100537</v>
      </c>
      <c r="M367">
        <f>'Calculated Tab Properties'!M367</f>
        <v>0</v>
      </c>
      <c r="N367">
        <f>'Calculated Tab Properties'!N367</f>
        <v>0.38152551401202717</v>
      </c>
      <c r="O367" s="27">
        <v>0</v>
      </c>
      <c r="P367" s="27">
        <v>0</v>
      </c>
      <c r="Q367">
        <v>0</v>
      </c>
      <c r="R367">
        <f>'Calculated Tab Properties'!R367</f>
        <v>1</v>
      </c>
      <c r="T367" s="1">
        <v>0</v>
      </c>
      <c r="U367" s="1">
        <v>0</v>
      </c>
      <c r="V367">
        <f>T367*'GEOMETRIC INPUTS'!S367</f>
        <v>0</v>
      </c>
      <c r="W367">
        <v>366</v>
      </c>
      <c r="X367">
        <f t="shared" si="78"/>
        <v>0</v>
      </c>
      <c r="Y367">
        <f t="shared" si="79"/>
        <v>0</v>
      </c>
      <c r="Z367" s="27">
        <f t="shared" si="80"/>
        <v>-0.26117914243232698</v>
      </c>
      <c r="AA367" s="27">
        <f t="shared" si="81"/>
        <v>18.688420913805359</v>
      </c>
      <c r="AB367" s="27">
        <f t="shared" si="82"/>
        <v>20.479380967169654</v>
      </c>
      <c r="AC367" s="27">
        <f t="shared" si="83"/>
        <v>-20.479380967169654</v>
      </c>
      <c r="AD367" s="24">
        <f>'GT Data'!D369</f>
        <v>934</v>
      </c>
      <c r="AE367" s="25">
        <f t="shared" si="84"/>
        <v>-9.5305678125521549</v>
      </c>
      <c r="AF367" s="25">
        <f t="shared" si="85"/>
        <v>-18.126591570640507</v>
      </c>
      <c r="AG367" s="25">
        <f t="shared" si="86"/>
        <v>-0.26117914243232698</v>
      </c>
      <c r="AH367" s="25">
        <v>0</v>
      </c>
      <c r="AI367" s="25">
        <v>0</v>
      </c>
      <c r="AJ367" s="25">
        <f t="shared" si="87"/>
        <v>0</v>
      </c>
      <c r="AK367" s="24">
        <f>'GT Data'!N369</f>
        <v>935</v>
      </c>
      <c r="AL367" s="25">
        <f t="shared" si="88"/>
        <v>9.5305678125521549</v>
      </c>
      <c r="AM367" s="25">
        <f t="shared" si="89"/>
        <v>18.126591570640507</v>
      </c>
      <c r="AN367" s="25">
        <f t="shared" si="90"/>
        <v>18.688420913805359</v>
      </c>
      <c r="AO367" s="25">
        <v>0</v>
      </c>
      <c r="AP367" s="25">
        <v>0</v>
      </c>
      <c r="AQ367" s="25">
        <v>0</v>
      </c>
    </row>
    <row r="368" spans="1:43" x14ac:dyDescent="0.3">
      <c r="A368" t="str">
        <f>'Calculated Tab Properties'!A368</f>
        <v>TAB12-368</v>
      </c>
      <c r="B368">
        <f>'Calculated Tab Properties'!B368</f>
        <v>2100</v>
      </c>
      <c r="C368">
        <f>'Calculated Tab Properties'!C368</f>
        <v>5.7991283979714456</v>
      </c>
      <c r="D368">
        <f>'Calculated Tab Properties'!D368</f>
        <v>332.26558205822624</v>
      </c>
      <c r="E368">
        <f>'Calculated Tab Properties'!E368</f>
        <v>2.0790865885718146</v>
      </c>
      <c r="F368">
        <f>'Calculated Tab Properties'!F368</f>
        <v>2.0790865885718146</v>
      </c>
      <c r="G368">
        <f>'Calculated Tab Properties'!G368</f>
        <v>0</v>
      </c>
      <c r="H368">
        <f>'Calculated Tab Properties'!H368</f>
        <v>2.849068688198277</v>
      </c>
      <c r="I368">
        <f>'Calculated Tab Properties'!I368</f>
        <v>4.9999998484577299E-2</v>
      </c>
      <c r="J368" s="20">
        <f>'Calculated Tab Properties'!J368</f>
        <v>0.77817913641480896</v>
      </c>
      <c r="K368">
        <f>'Calculated Tab Properties'!K368</f>
        <v>17.760000000000002</v>
      </c>
      <c r="L368">
        <f>'Calculated Tab Properties'!L368</f>
        <v>0.27028125651433593</v>
      </c>
      <c r="M368">
        <f>'Calculated Tab Properties'!M368</f>
        <v>0</v>
      </c>
      <c r="N368">
        <f>'Calculated Tab Properties'!N368</f>
        <v>0.370378929465776</v>
      </c>
      <c r="O368" s="27">
        <v>0</v>
      </c>
      <c r="P368" s="27">
        <v>0</v>
      </c>
      <c r="Q368">
        <v>0</v>
      </c>
      <c r="R368">
        <f>'Calculated Tab Properties'!R368</f>
        <v>1</v>
      </c>
      <c r="T368" s="1">
        <v>0</v>
      </c>
      <c r="U368" s="1">
        <v>0</v>
      </c>
      <c r="V368">
        <f>T368*'GEOMETRIC INPUTS'!S368</f>
        <v>0</v>
      </c>
      <c r="W368">
        <v>367</v>
      </c>
      <c r="X368">
        <f t="shared" si="78"/>
        <v>0</v>
      </c>
      <c r="Y368">
        <f t="shared" si="79"/>
        <v>0</v>
      </c>
      <c r="Z368" s="27">
        <f t="shared" si="80"/>
        <v>-0.29196999713342053</v>
      </c>
      <c r="AA368" s="27">
        <f t="shared" si="81"/>
        <v>18.692630183113536</v>
      </c>
      <c r="AB368" s="27">
        <f t="shared" si="82"/>
        <v>19.340248078522738</v>
      </c>
      <c r="AC368" s="27">
        <f t="shared" si="83"/>
        <v>-19.340248078522738</v>
      </c>
      <c r="AD368" s="24">
        <f>'GT Data'!D370</f>
        <v>936</v>
      </c>
      <c r="AE368" s="25">
        <f t="shared" si="84"/>
        <v>-9.0004451947059056</v>
      </c>
      <c r="AF368" s="25">
        <f t="shared" si="85"/>
        <v>-17.118328833034425</v>
      </c>
      <c r="AG368" s="25">
        <f t="shared" si="86"/>
        <v>-0.29196999713342053</v>
      </c>
      <c r="AH368" s="25">
        <v>0</v>
      </c>
      <c r="AI368" s="25">
        <v>0</v>
      </c>
      <c r="AJ368" s="25">
        <f t="shared" si="87"/>
        <v>0</v>
      </c>
      <c r="AK368" s="24">
        <f>'GT Data'!N370</f>
        <v>937</v>
      </c>
      <c r="AL368" s="25">
        <f t="shared" si="88"/>
        <v>9.0004451947059056</v>
      </c>
      <c r="AM368" s="25">
        <f t="shared" si="89"/>
        <v>17.118328833034425</v>
      </c>
      <c r="AN368" s="25">
        <f t="shared" si="90"/>
        <v>18.692630183113536</v>
      </c>
      <c r="AO368" s="25">
        <v>0</v>
      </c>
      <c r="AP368" s="25">
        <v>0</v>
      </c>
      <c r="AQ368" s="25">
        <v>0</v>
      </c>
    </row>
    <row r="369" spans="1:43" x14ac:dyDescent="0.3">
      <c r="A369" t="str">
        <f>'Calculated Tab Properties'!A369</f>
        <v>TAB13-369</v>
      </c>
      <c r="B369">
        <f>'Calculated Tab Properties'!B369</f>
        <v>2100</v>
      </c>
      <c r="C369">
        <f>'Calculated Tab Properties'!C369</f>
        <v>5.7991283965987268</v>
      </c>
      <c r="D369">
        <f>'Calculated Tab Properties'!D369</f>
        <v>332.2655819795753</v>
      </c>
      <c r="E369">
        <f>'Calculated Tab Properties'!E369</f>
        <v>1.9591778752557929</v>
      </c>
      <c r="F369">
        <f>'Calculated Tab Properties'!F369</f>
        <v>1.9591778752557929</v>
      </c>
      <c r="G369">
        <f>'Calculated Tab Properties'!G369</f>
        <v>0</v>
      </c>
      <c r="H369">
        <f>'Calculated Tab Properties'!H369</f>
        <v>2.7649521086947781</v>
      </c>
      <c r="I369">
        <f>'Calculated Tab Properties'!I369</f>
        <v>4.9999998949950761E-2</v>
      </c>
      <c r="J369" s="20">
        <f>'Calculated Tab Properties'!J369</f>
        <v>0.80862703419825221</v>
      </c>
      <c r="K369">
        <f>'Calculated Tab Properties'!K369</f>
        <v>17.760000000000002</v>
      </c>
      <c r="L369">
        <f>'Calculated Tab Properties'!L369</f>
        <v>0.25469312378325309</v>
      </c>
      <c r="M369">
        <f>'Calculated Tab Properties'!M369</f>
        <v>0</v>
      </c>
      <c r="N369">
        <f>'Calculated Tab Properties'!N369</f>
        <v>0.35944377413032119</v>
      </c>
      <c r="O369" s="27">
        <v>0</v>
      </c>
      <c r="P369" s="27">
        <v>0</v>
      </c>
      <c r="Q369">
        <v>0</v>
      </c>
      <c r="R369">
        <f>'Calculated Tab Properties'!R369</f>
        <v>1</v>
      </c>
      <c r="T369" s="1">
        <v>0</v>
      </c>
      <c r="U369" s="1">
        <v>0</v>
      </c>
      <c r="V369">
        <f>T369*'GEOMETRIC INPUTS'!S369</f>
        <v>0</v>
      </c>
      <c r="W369">
        <v>368</v>
      </c>
      <c r="X369">
        <f t="shared" si="78"/>
        <v>0</v>
      </c>
      <c r="Y369">
        <f t="shared" si="79"/>
        <v>0</v>
      </c>
      <c r="Z369" s="27">
        <f t="shared" si="80"/>
        <v>-0.32590476998919471</v>
      </c>
      <c r="AA369" s="27">
        <f t="shared" si="81"/>
        <v>18.700041667902767</v>
      </c>
      <c r="AB369" s="27">
        <f t="shared" si="82"/>
        <v>18.193973969851395</v>
      </c>
      <c r="AC369" s="27">
        <f t="shared" si="83"/>
        <v>-18.193973969851395</v>
      </c>
      <c r="AD369" s="24">
        <f>'GT Data'!D371</f>
        <v>938</v>
      </c>
      <c r="AE369" s="25">
        <f t="shared" si="84"/>
        <v>-8.4669992521417115</v>
      </c>
      <c r="AF369" s="25">
        <f t="shared" si="85"/>
        <v>-16.103745293560188</v>
      </c>
      <c r="AG369" s="25">
        <f t="shared" si="86"/>
        <v>-0.32590476998919471</v>
      </c>
      <c r="AH369" s="25">
        <v>0</v>
      </c>
      <c r="AI369" s="25">
        <v>0</v>
      </c>
      <c r="AJ369" s="25">
        <f t="shared" si="87"/>
        <v>0</v>
      </c>
      <c r="AK369" s="24">
        <f>'GT Data'!N371</f>
        <v>939</v>
      </c>
      <c r="AL369" s="25">
        <f t="shared" si="88"/>
        <v>8.4669992521417115</v>
      </c>
      <c r="AM369" s="25">
        <f t="shared" si="89"/>
        <v>16.103745293560188</v>
      </c>
      <c r="AN369" s="25">
        <f t="shared" si="90"/>
        <v>18.700041667902767</v>
      </c>
      <c r="AO369" s="25">
        <v>0</v>
      </c>
      <c r="AP369" s="25">
        <v>0</v>
      </c>
      <c r="AQ369" s="25">
        <v>0</v>
      </c>
    </row>
    <row r="370" spans="1:43" x14ac:dyDescent="0.3">
      <c r="A370" t="str">
        <f>'Calculated Tab Properties'!A370</f>
        <v>TAB14-370</v>
      </c>
      <c r="B370">
        <f>'Calculated Tab Properties'!B370</f>
        <v>2100</v>
      </c>
      <c r="C370">
        <f>'Calculated Tab Properties'!C370</f>
        <v>5.7991283987236191</v>
      </c>
      <c r="D370">
        <f>'Calculated Tab Properties'!D370</f>
        <v>332.26558210132265</v>
      </c>
      <c r="E370">
        <f>'Calculated Tab Properties'!E370</f>
        <v>1.8380967560417019</v>
      </c>
      <c r="F370">
        <f>'Calculated Tab Properties'!F370</f>
        <v>1.8380967560417019</v>
      </c>
      <c r="G370">
        <f>'Calculated Tab Properties'!G370</f>
        <v>0</v>
      </c>
      <c r="H370">
        <f>'Calculated Tab Properties'!H370</f>
        <v>2.6827765435706534</v>
      </c>
      <c r="I370">
        <f>'Calculated Tab Properties'!I370</f>
        <v>5.0000007335720513E-2</v>
      </c>
      <c r="J370" s="20">
        <f>'Calculated Tab Properties'!J370</f>
        <v>0.84127916387987312</v>
      </c>
      <c r="K370">
        <f>'Calculated Tab Properties'!K370</f>
        <v>17.760000000000002</v>
      </c>
      <c r="L370">
        <f>'Calculated Tab Properties'!L370</f>
        <v>0.23895257828542124</v>
      </c>
      <c r="M370">
        <f>'Calculated Tab Properties'!M370</f>
        <v>0</v>
      </c>
      <c r="N370">
        <f>'Calculated Tab Properties'!N370</f>
        <v>0.34876095066418494</v>
      </c>
      <c r="O370" s="27">
        <v>0</v>
      </c>
      <c r="P370" s="27">
        <v>0</v>
      </c>
      <c r="Q370">
        <v>0</v>
      </c>
      <c r="R370">
        <f>'Calculated Tab Properties'!R370</f>
        <v>1</v>
      </c>
      <c r="T370" s="1">
        <v>0</v>
      </c>
      <c r="U370" s="1">
        <v>0</v>
      </c>
      <c r="V370">
        <f>T370*'GEOMETRIC INPUTS'!S370</f>
        <v>0</v>
      </c>
      <c r="W370">
        <v>369</v>
      </c>
      <c r="X370">
        <f t="shared" si="78"/>
        <v>0</v>
      </c>
      <c r="Y370">
        <f t="shared" si="79"/>
        <v>0</v>
      </c>
      <c r="Z370" s="27">
        <f t="shared" si="80"/>
        <v>-0.36363219106302341</v>
      </c>
      <c r="AA370" s="27">
        <f t="shared" si="81"/>
        <v>18.711345720012631</v>
      </c>
      <c r="AB370" s="27">
        <f t="shared" si="82"/>
        <v>17.040657383913203</v>
      </c>
      <c r="AC370" s="27">
        <f t="shared" si="83"/>
        <v>-17.040657383913203</v>
      </c>
      <c r="AD370" s="24">
        <f>'GT Data'!D372</f>
        <v>940</v>
      </c>
      <c r="AE370" s="25">
        <f t="shared" si="84"/>
        <v>-7.9302758694485016</v>
      </c>
      <c r="AF370" s="25">
        <f t="shared" si="85"/>
        <v>-15.08292838643605</v>
      </c>
      <c r="AG370" s="25">
        <f t="shared" si="86"/>
        <v>-0.36363219106302341</v>
      </c>
      <c r="AH370" s="25">
        <v>0</v>
      </c>
      <c r="AI370" s="25">
        <v>0</v>
      </c>
      <c r="AJ370" s="25">
        <f t="shared" si="87"/>
        <v>0</v>
      </c>
      <c r="AK370" s="24">
        <f>'GT Data'!N372</f>
        <v>941</v>
      </c>
      <c r="AL370" s="25">
        <f t="shared" si="88"/>
        <v>7.9302758694485016</v>
      </c>
      <c r="AM370" s="25">
        <f t="shared" si="89"/>
        <v>15.08292838643605</v>
      </c>
      <c r="AN370" s="25">
        <f t="shared" si="90"/>
        <v>18.711345720012631</v>
      </c>
      <c r="AO370" s="25">
        <v>0</v>
      </c>
      <c r="AP370" s="25">
        <v>0</v>
      </c>
      <c r="AQ370" s="25">
        <v>0</v>
      </c>
    </row>
    <row r="371" spans="1:43" x14ac:dyDescent="0.3">
      <c r="A371" t="str">
        <f>'Calculated Tab Properties'!A371</f>
        <v>TAB11-371</v>
      </c>
      <c r="B371">
        <f>'Calculated Tab Properties'!B371</f>
        <v>2100</v>
      </c>
      <c r="C371">
        <f>'Calculated Tab Properties'!C371</f>
        <v>5.1541967716350872</v>
      </c>
      <c r="D371">
        <f>'Calculated Tab Properties'!D371</f>
        <v>295.31372179464466</v>
      </c>
      <c r="E371">
        <f>'Calculated Tab Properties'!E371</f>
        <v>2.7355985560097382</v>
      </c>
      <c r="F371">
        <f>'Calculated Tab Properties'!F371</f>
        <v>2.7355985560097382</v>
      </c>
      <c r="G371">
        <f>'Calculated Tab Properties'!G371</f>
        <v>0</v>
      </c>
      <c r="H371">
        <f>'Calculated Tab Properties'!H371</f>
        <v>3.3484981110284235</v>
      </c>
      <c r="I371">
        <f>'Calculated Tab Properties'!I371</f>
        <v>5.0000000834203098E-2</v>
      </c>
      <c r="J371" s="20">
        <f>'Calculated Tab Properties'!J371</f>
        <v>0.6401087954291651</v>
      </c>
      <c r="K371">
        <f>'Calculated Tab Properties'!K371</f>
        <v>17.760000000000002</v>
      </c>
      <c r="L371">
        <f>'Calculated Tab Properties'!L371</f>
        <v>0.355627812281266</v>
      </c>
      <c r="M371">
        <f>'Calculated Tab Properties'!M371</f>
        <v>0</v>
      </c>
      <c r="N371">
        <f>'Calculated Tab Properties'!N371</f>
        <v>0.4353047544336951</v>
      </c>
      <c r="O371" s="27">
        <v>0</v>
      </c>
      <c r="P371" s="27">
        <v>0</v>
      </c>
      <c r="Q371">
        <v>0</v>
      </c>
      <c r="R371">
        <f>'Calculated Tab Properties'!R371</f>
        <v>1</v>
      </c>
      <c r="T371" s="1">
        <v>0</v>
      </c>
      <c r="U371" s="1">
        <v>0</v>
      </c>
      <c r="V371">
        <f>T371*'GEOMETRIC INPUTS'!S371</f>
        <v>0</v>
      </c>
      <c r="W371">
        <v>370</v>
      </c>
      <c r="X371">
        <f t="shared" si="78"/>
        <v>0</v>
      </c>
      <c r="Y371">
        <f t="shared" si="79"/>
        <v>0</v>
      </c>
      <c r="Z371" s="27">
        <f t="shared" si="80"/>
        <v>-0.14679513156507559</v>
      </c>
      <c r="AA371" s="27">
        <f t="shared" si="81"/>
        <v>18.697727698280037</v>
      </c>
      <c r="AB371" s="27">
        <f t="shared" si="82"/>
        <v>25.691822155567312</v>
      </c>
      <c r="AC371" s="27">
        <f t="shared" si="83"/>
        <v>-25.691822155567312</v>
      </c>
      <c r="AD371" s="24">
        <f>'GT Data'!D373</f>
        <v>944</v>
      </c>
      <c r="AE371" s="25">
        <f t="shared" si="84"/>
        <v>-23.224897903365765</v>
      </c>
      <c r="AF371" s="25">
        <f t="shared" si="85"/>
        <v>-10.985164680219221</v>
      </c>
      <c r="AG371" s="25">
        <f t="shared" si="86"/>
        <v>-0.14679513156507559</v>
      </c>
      <c r="AH371" s="25">
        <v>0</v>
      </c>
      <c r="AI371" s="25">
        <v>0</v>
      </c>
      <c r="AJ371" s="25">
        <f t="shared" si="87"/>
        <v>0</v>
      </c>
      <c r="AK371" s="24">
        <f>'GT Data'!N373</f>
        <v>945</v>
      </c>
      <c r="AL371" s="25">
        <f t="shared" si="88"/>
        <v>23.224897903365765</v>
      </c>
      <c r="AM371" s="25">
        <f t="shared" si="89"/>
        <v>10.985164680219221</v>
      </c>
      <c r="AN371" s="25">
        <f t="shared" si="90"/>
        <v>18.697727698280037</v>
      </c>
      <c r="AO371" s="25">
        <v>0</v>
      </c>
      <c r="AP371" s="25">
        <v>0</v>
      </c>
      <c r="AQ371" s="25">
        <v>0</v>
      </c>
    </row>
    <row r="372" spans="1:43" x14ac:dyDescent="0.3">
      <c r="A372" t="str">
        <f>'Calculated Tab Properties'!A372</f>
        <v>TAB12-372</v>
      </c>
      <c r="B372">
        <f>'Calculated Tab Properties'!B372</f>
        <v>2100</v>
      </c>
      <c r="C372">
        <f>'Calculated Tab Properties'!C372</f>
        <v>5.1541967711632166</v>
      </c>
      <c r="D372">
        <f>'Calculated Tab Properties'!D372</f>
        <v>295.31372176760846</v>
      </c>
      <c r="E372">
        <f>'Calculated Tab Properties'!E372</f>
        <v>2.618970450244229</v>
      </c>
      <c r="F372">
        <f>'Calculated Tab Properties'!F372</f>
        <v>2.618970450244229</v>
      </c>
      <c r="G372">
        <f>'Calculated Tab Properties'!G372</f>
        <v>0</v>
      </c>
      <c r="H372">
        <f>'Calculated Tab Properties'!H372</f>
        <v>3.2557040974176292</v>
      </c>
      <c r="I372">
        <f>'Calculated Tab Properties'!I372</f>
        <v>5.0000000834205464E-2</v>
      </c>
      <c r="J372" s="20">
        <f>'Calculated Tab Properties'!J372</f>
        <v>0.66150670636793318</v>
      </c>
      <c r="K372">
        <f>'Calculated Tab Properties'!K372</f>
        <v>17.760000000000002</v>
      </c>
      <c r="L372">
        <f>'Calculated Tab Properties'!L372</f>
        <v>0.34046615853174977</v>
      </c>
      <c r="M372">
        <f>'Calculated Tab Properties'!M372</f>
        <v>0</v>
      </c>
      <c r="N372">
        <f>'Calculated Tab Properties'!N372</f>
        <v>0.42324153266429182</v>
      </c>
      <c r="O372" s="27">
        <v>0</v>
      </c>
      <c r="P372" s="27">
        <v>0</v>
      </c>
      <c r="Q372">
        <v>0</v>
      </c>
      <c r="R372">
        <f>'Calculated Tab Properties'!R372</f>
        <v>1</v>
      </c>
      <c r="T372" s="1">
        <v>0</v>
      </c>
      <c r="U372" s="1">
        <v>0</v>
      </c>
      <c r="V372">
        <f>T372*'GEOMETRIC INPUTS'!S372</f>
        <v>0</v>
      </c>
      <c r="W372">
        <v>371</v>
      </c>
      <c r="X372">
        <f t="shared" si="78"/>
        <v>0</v>
      </c>
      <c r="Y372">
        <f t="shared" si="79"/>
        <v>0</v>
      </c>
      <c r="Z372" s="27">
        <f t="shared" si="80"/>
        <v>-0.16883146219646952</v>
      </c>
      <c r="AA372" s="27">
        <f t="shared" si="81"/>
        <v>18.692539153392513</v>
      </c>
      <c r="AB372" s="27">
        <f t="shared" si="82"/>
        <v>24.553937849941402</v>
      </c>
      <c r="AC372" s="27">
        <f t="shared" si="83"/>
        <v>-24.553937849941402</v>
      </c>
      <c r="AD372" s="24">
        <f>'GT Data'!D374</f>
        <v>946</v>
      </c>
      <c r="AE372" s="25">
        <f t="shared" si="84"/>
        <v>-22.196273053921207</v>
      </c>
      <c r="AF372" s="25">
        <f t="shared" si="85"/>
        <v>-10.498634504284656</v>
      </c>
      <c r="AG372" s="25">
        <f t="shared" si="86"/>
        <v>-0.16883146219646952</v>
      </c>
      <c r="AH372" s="25">
        <v>0</v>
      </c>
      <c r="AI372" s="25">
        <v>0</v>
      </c>
      <c r="AJ372" s="25">
        <f t="shared" si="87"/>
        <v>0</v>
      </c>
      <c r="AK372" s="24">
        <f>'GT Data'!N374</f>
        <v>947</v>
      </c>
      <c r="AL372" s="25">
        <f t="shared" si="88"/>
        <v>22.196273053921207</v>
      </c>
      <c r="AM372" s="25">
        <f t="shared" si="89"/>
        <v>10.498634504284656</v>
      </c>
      <c r="AN372" s="25">
        <f t="shared" si="90"/>
        <v>18.692539153392513</v>
      </c>
      <c r="AO372" s="25">
        <v>0</v>
      </c>
      <c r="AP372" s="25">
        <v>0</v>
      </c>
      <c r="AQ372" s="25">
        <v>0</v>
      </c>
    </row>
    <row r="373" spans="1:43" x14ac:dyDescent="0.3">
      <c r="A373" t="str">
        <f>'Calculated Tab Properties'!A373</f>
        <v>TAB13-373</v>
      </c>
      <c r="B373">
        <f>'Calculated Tab Properties'!B373</f>
        <v>2100</v>
      </c>
      <c r="C373">
        <f>'Calculated Tab Properties'!C373</f>
        <v>5.1541967692330921</v>
      </c>
      <c r="D373">
        <f>'Calculated Tab Properties'!D373</f>
        <v>295.31372165702049</v>
      </c>
      <c r="E373">
        <f>'Calculated Tab Properties'!E373</f>
        <v>2.5021875484811966</v>
      </c>
      <c r="F373">
        <f>'Calculated Tab Properties'!F373</f>
        <v>2.5021875484811966</v>
      </c>
      <c r="G373">
        <f>'Calculated Tab Properties'!G373</f>
        <v>0</v>
      </c>
      <c r="H373">
        <f>'Calculated Tab Properties'!H373</f>
        <v>3.1643678341502652</v>
      </c>
      <c r="I373">
        <f>'Calculated Tab Properties'!I373</f>
        <v>4.9999996558460387E-2</v>
      </c>
      <c r="J373" s="20">
        <f>'Calculated Tab Properties'!J373</f>
        <v>0.68417999754742143</v>
      </c>
      <c r="K373">
        <f>'Calculated Tab Properties'!K373</f>
        <v>17.760000000000002</v>
      </c>
      <c r="L373">
        <f>'Calculated Tab Properties'!L373</f>
        <v>0.32528438130255555</v>
      </c>
      <c r="M373">
        <f>'Calculated Tab Properties'!M373</f>
        <v>0</v>
      </c>
      <c r="N373">
        <f>'Calculated Tab Properties'!N373</f>
        <v>0.41136781843953452</v>
      </c>
      <c r="O373" s="27">
        <v>0</v>
      </c>
      <c r="P373" s="27">
        <v>0</v>
      </c>
      <c r="Q373">
        <v>0</v>
      </c>
      <c r="R373">
        <f>'Calculated Tab Properties'!R373</f>
        <v>1</v>
      </c>
      <c r="T373" s="1">
        <v>0</v>
      </c>
      <c r="U373" s="1">
        <v>0</v>
      </c>
      <c r="V373">
        <f>T373*'GEOMETRIC INPUTS'!S373</f>
        <v>0</v>
      </c>
      <c r="W373">
        <v>372</v>
      </c>
      <c r="X373">
        <f t="shared" si="78"/>
        <v>0</v>
      </c>
      <c r="Y373">
        <f t="shared" si="79"/>
        <v>0</v>
      </c>
      <c r="Z373" s="27">
        <f t="shared" si="80"/>
        <v>-0.19224724975748128</v>
      </c>
      <c r="AA373" s="27">
        <f t="shared" si="81"/>
        <v>18.688899449499573</v>
      </c>
      <c r="AB373" s="27">
        <f t="shared" si="82"/>
        <v>23.418718816418753</v>
      </c>
      <c r="AC373" s="27">
        <f t="shared" si="83"/>
        <v>-23.418718816418753</v>
      </c>
      <c r="AD373" s="24">
        <f>'GT Data'!D375</f>
        <v>948</v>
      </c>
      <c r="AE373" s="25">
        <f t="shared" si="84"/>
        <v>-21.170057571764314</v>
      </c>
      <c r="AF373" s="25">
        <f t="shared" si="85"/>
        <v>-10.013243900488504</v>
      </c>
      <c r="AG373" s="25">
        <f t="shared" si="86"/>
        <v>-0.19224724975748128</v>
      </c>
      <c r="AH373" s="25">
        <v>0</v>
      </c>
      <c r="AI373" s="25">
        <v>0</v>
      </c>
      <c r="AJ373" s="25">
        <f t="shared" si="87"/>
        <v>0</v>
      </c>
      <c r="AK373" s="24">
        <f>'GT Data'!N375</f>
        <v>949</v>
      </c>
      <c r="AL373" s="25">
        <f t="shared" si="88"/>
        <v>21.170057571764314</v>
      </c>
      <c r="AM373" s="25">
        <f t="shared" si="89"/>
        <v>10.013243900488504</v>
      </c>
      <c r="AN373" s="25">
        <f t="shared" si="90"/>
        <v>18.688899449499573</v>
      </c>
      <c r="AO373" s="25">
        <v>0</v>
      </c>
      <c r="AP373" s="25">
        <v>0</v>
      </c>
      <c r="AQ373" s="25">
        <v>0</v>
      </c>
    </row>
    <row r="374" spans="1:43" x14ac:dyDescent="0.3">
      <c r="A374" t="str">
        <f>'Calculated Tab Properties'!A374</f>
        <v>TAB14-374</v>
      </c>
      <c r="B374">
        <f>'Calculated Tab Properties'!B374</f>
        <v>2100</v>
      </c>
      <c r="C374">
        <f>'Calculated Tab Properties'!C374</f>
        <v>5.1541967720076673</v>
      </c>
      <c r="D374">
        <f>'Calculated Tab Properties'!D374</f>
        <v>295.31372181599193</v>
      </c>
      <c r="E374">
        <f>'Calculated Tab Properties'!E374</f>
        <v>2.385245468438979</v>
      </c>
      <c r="F374">
        <f>'Calculated Tab Properties'!F374</f>
        <v>2.385245468438979</v>
      </c>
      <c r="G374">
        <f>'Calculated Tab Properties'!G374</f>
        <v>0</v>
      </c>
      <c r="H374">
        <f>'Calculated Tab Properties'!H374</f>
        <v>3.0746335381584324</v>
      </c>
      <c r="I374">
        <f>'Calculated Tab Properties'!I374</f>
        <v>5.0000000834204701E-2</v>
      </c>
      <c r="J374" s="20">
        <f>'Calculated Tab Properties'!J374</f>
        <v>0.70822154079716448</v>
      </c>
      <c r="K374">
        <f>'Calculated Tab Properties'!K374</f>
        <v>17.760000000000002</v>
      </c>
      <c r="L374">
        <f>'Calculated Tab Properties'!L374</f>
        <v>0.31008191089706727</v>
      </c>
      <c r="M374">
        <f>'Calculated Tab Properties'!M374</f>
        <v>0</v>
      </c>
      <c r="N374">
        <f>'Calculated Tab Properties'!N374</f>
        <v>0.39970235996059622</v>
      </c>
      <c r="O374" s="27">
        <v>0</v>
      </c>
      <c r="P374" s="27">
        <v>0</v>
      </c>
      <c r="Q374">
        <v>0</v>
      </c>
      <c r="R374">
        <f>'Calculated Tab Properties'!R374</f>
        <v>1</v>
      </c>
      <c r="T374" s="1">
        <v>0</v>
      </c>
      <c r="U374" s="1">
        <v>0</v>
      </c>
      <c r="V374">
        <f>T374*'GEOMETRIC INPUTS'!S374</f>
        <v>0</v>
      </c>
      <c r="W374">
        <v>373</v>
      </c>
      <c r="X374">
        <f t="shared" si="78"/>
        <v>0</v>
      </c>
      <c r="Y374">
        <f t="shared" si="79"/>
        <v>0</v>
      </c>
      <c r="Z374" s="27">
        <f t="shared" si="80"/>
        <v>-0.21724777817041172</v>
      </c>
      <c r="AA374" s="27">
        <f t="shared" si="81"/>
        <v>18.687032049028076</v>
      </c>
      <c r="AB374" s="27">
        <f t="shared" si="82"/>
        <v>22.286105009983441</v>
      </c>
      <c r="AC374" s="27">
        <f t="shared" si="83"/>
        <v>-22.286105009983441</v>
      </c>
      <c r="AD374" s="24">
        <f>'GT Data'!D376</f>
        <v>950</v>
      </c>
      <c r="AE374" s="25">
        <f t="shared" si="84"/>
        <v>-20.146197116547444</v>
      </c>
      <c r="AF374" s="25">
        <f t="shared" si="85"/>
        <v>-9.5289673237567829</v>
      </c>
      <c r="AG374" s="25">
        <f t="shared" si="86"/>
        <v>-0.21724777817041172</v>
      </c>
      <c r="AH374" s="25">
        <v>0</v>
      </c>
      <c r="AI374" s="25">
        <v>0</v>
      </c>
      <c r="AJ374" s="25">
        <f t="shared" si="87"/>
        <v>0</v>
      </c>
      <c r="AK374" s="24">
        <f>'GT Data'!N376</f>
        <v>951</v>
      </c>
      <c r="AL374" s="25">
        <f t="shared" si="88"/>
        <v>20.146197116547444</v>
      </c>
      <c r="AM374" s="25">
        <f t="shared" si="89"/>
        <v>9.5289673237567829</v>
      </c>
      <c r="AN374" s="25">
        <f t="shared" si="90"/>
        <v>18.687032049028076</v>
      </c>
      <c r="AO374" s="25">
        <v>0</v>
      </c>
      <c r="AP374" s="25">
        <v>0</v>
      </c>
      <c r="AQ374" s="25">
        <v>0</v>
      </c>
    </row>
    <row r="375" spans="1:43" x14ac:dyDescent="0.3">
      <c r="A375" t="str">
        <f>'Calculated Tab Properties'!A375</f>
        <v>TAB11-375</v>
      </c>
      <c r="B375">
        <f>'Calculated Tab Properties'!B375</f>
        <v>2100</v>
      </c>
      <c r="C375">
        <f>'Calculated Tab Properties'!C375</f>
        <v>4.911159070799676</v>
      </c>
      <c r="D375">
        <f>'Calculated Tab Properties'!D375</f>
        <v>281.38868727421249</v>
      </c>
      <c r="E375">
        <f>'Calculated Tab Properties'!E375</f>
        <v>2.7868479218442279</v>
      </c>
      <c r="F375">
        <f>'Calculated Tab Properties'!F375</f>
        <v>2.7868479218442279</v>
      </c>
      <c r="G375">
        <f>'Calculated Tab Properties'!G375</f>
        <v>0</v>
      </c>
      <c r="H375">
        <f>'Calculated Tab Properties'!H375</f>
        <v>3.3897398929351854</v>
      </c>
      <c r="I375">
        <f>'Calculated Tab Properties'!I375</f>
        <v>5.0000001013360586E-2</v>
      </c>
      <c r="J375" s="20">
        <f>'Calculated Tab Properties'!J375</f>
        <v>0.63107837521624965</v>
      </c>
      <c r="K375">
        <f>'Calculated Tab Properties'!K375</f>
        <v>17.760000000000002</v>
      </c>
      <c r="L375">
        <f>'Calculated Tab Properties'!L375</f>
        <v>0.36229022983974962</v>
      </c>
      <c r="M375">
        <f>'Calculated Tab Properties'!M375</f>
        <v>0</v>
      </c>
      <c r="N375">
        <f>'Calculated Tab Properties'!N375</f>
        <v>0.4406661860815741</v>
      </c>
      <c r="O375" s="27">
        <v>0</v>
      </c>
      <c r="P375" s="27">
        <v>0</v>
      </c>
      <c r="Q375">
        <v>0</v>
      </c>
      <c r="R375">
        <f>'Calculated Tab Properties'!R375</f>
        <v>1</v>
      </c>
      <c r="T375" s="1">
        <v>0</v>
      </c>
      <c r="U375" s="1">
        <v>0</v>
      </c>
      <c r="V375">
        <f>T375*'GEOMETRIC INPUTS'!S375</f>
        <v>0</v>
      </c>
      <c r="W375">
        <v>374</v>
      </c>
      <c r="X375">
        <f t="shared" si="78"/>
        <v>0</v>
      </c>
      <c r="Y375">
        <f t="shared" si="79"/>
        <v>0</v>
      </c>
      <c r="Z375" s="27">
        <f t="shared" si="80"/>
        <v>-0.13749445311569997</v>
      </c>
      <c r="AA375" s="27">
        <f t="shared" si="81"/>
        <v>18.700450869037027</v>
      </c>
      <c r="AB375" s="27">
        <f t="shared" si="82"/>
        <v>26.193163207340803</v>
      </c>
      <c r="AC375" s="27">
        <f t="shared" si="83"/>
        <v>-26.193163207340803</v>
      </c>
      <c r="AD375" s="24">
        <f>'GT Data'!D377</f>
        <v>954</v>
      </c>
      <c r="AE375" s="25">
        <f t="shared" si="84"/>
        <v>-25.677424586531789</v>
      </c>
      <c r="AF375" s="25">
        <f t="shared" si="85"/>
        <v>-5.1722012150886592</v>
      </c>
      <c r="AG375" s="25">
        <f t="shared" si="86"/>
        <v>-0.13749445311569997</v>
      </c>
      <c r="AH375" s="25">
        <v>0</v>
      </c>
      <c r="AI375" s="25">
        <v>0</v>
      </c>
      <c r="AJ375" s="25">
        <f t="shared" si="87"/>
        <v>0</v>
      </c>
      <c r="AK375" s="24">
        <f>'GT Data'!N377</f>
        <v>955</v>
      </c>
      <c r="AL375" s="25">
        <f t="shared" si="88"/>
        <v>25.677424586531789</v>
      </c>
      <c r="AM375" s="25">
        <f t="shared" si="89"/>
        <v>5.1722012150886592</v>
      </c>
      <c r="AN375" s="25">
        <f t="shared" si="90"/>
        <v>18.700450869037027</v>
      </c>
      <c r="AO375" s="25">
        <v>0</v>
      </c>
      <c r="AP375" s="25">
        <v>0</v>
      </c>
      <c r="AQ375" s="25">
        <v>0</v>
      </c>
    </row>
    <row r="376" spans="1:43" x14ac:dyDescent="0.3">
      <c r="A376" t="str">
        <f>'Calculated Tab Properties'!A376</f>
        <v>TAB12-376</v>
      </c>
      <c r="B376">
        <f>'Calculated Tab Properties'!B376</f>
        <v>2100</v>
      </c>
      <c r="C376">
        <f>'Calculated Tab Properties'!C376</f>
        <v>4.9111590712095108</v>
      </c>
      <c r="D376">
        <f>'Calculated Tab Properties'!D376</f>
        <v>281.38868729769428</v>
      </c>
      <c r="E376">
        <f>'Calculated Tab Properties'!E376</f>
        <v>2.6796412216273753</v>
      </c>
      <c r="F376">
        <f>'Calculated Tab Properties'!F376</f>
        <v>2.6796412216273753</v>
      </c>
      <c r="G376">
        <f>'Calculated Tab Properties'!G376</f>
        <v>0</v>
      </c>
      <c r="H376">
        <f>'Calculated Tab Properties'!H376</f>
        <v>3.3037876670803712</v>
      </c>
      <c r="I376">
        <f>'Calculated Tab Properties'!I376</f>
        <v>5.0000001013360586E-2</v>
      </c>
      <c r="J376" s="20">
        <f>'Calculated Tab Properties'!J376</f>
        <v>0.65022534088165029</v>
      </c>
      <c r="K376">
        <f>'Calculated Tab Properties'!K376</f>
        <v>17.760000000000002</v>
      </c>
      <c r="L376">
        <f>'Calculated Tab Properties'!L376</f>
        <v>0.34835335881155882</v>
      </c>
      <c r="M376">
        <f>'Calculated Tab Properties'!M376</f>
        <v>0</v>
      </c>
      <c r="N376">
        <f>'Calculated Tab Properties'!N376</f>
        <v>0.42949239672044826</v>
      </c>
      <c r="O376" s="27">
        <v>0</v>
      </c>
      <c r="P376" s="27">
        <v>0</v>
      </c>
      <c r="Q376">
        <v>0</v>
      </c>
      <c r="R376">
        <f>'Calculated Tab Properties'!R376</f>
        <v>1</v>
      </c>
      <c r="T376" s="1">
        <v>0</v>
      </c>
      <c r="U376" s="1">
        <v>0</v>
      </c>
      <c r="V376">
        <f>T376*'GEOMETRIC INPUTS'!S376</f>
        <v>0</v>
      </c>
      <c r="W376">
        <v>375</v>
      </c>
      <c r="X376">
        <f t="shared" si="78"/>
        <v>0</v>
      </c>
      <c r="Y376">
        <f t="shared" si="79"/>
        <v>0</v>
      </c>
      <c r="Z376" s="27">
        <f t="shared" si="80"/>
        <v>-0.157210974594405</v>
      </c>
      <c r="AA376" s="27">
        <f t="shared" si="81"/>
        <v>18.695056730126414</v>
      </c>
      <c r="AB376" s="27">
        <f t="shared" si="82"/>
        <v>25.145351354807129</v>
      </c>
      <c r="AC376" s="27">
        <f t="shared" si="83"/>
        <v>-25.145351354807129</v>
      </c>
      <c r="AD376" s="24">
        <f>'GT Data'!D378</f>
        <v>956</v>
      </c>
      <c r="AE376" s="25">
        <f t="shared" si="84"/>
        <v>-24.6502439568143</v>
      </c>
      <c r="AF376" s="25">
        <f t="shared" si="85"/>
        <v>-4.965296328140032</v>
      </c>
      <c r="AG376" s="25">
        <f t="shared" si="86"/>
        <v>-0.157210974594405</v>
      </c>
      <c r="AH376" s="25">
        <v>0</v>
      </c>
      <c r="AI376" s="25">
        <v>0</v>
      </c>
      <c r="AJ376" s="25">
        <f t="shared" si="87"/>
        <v>0</v>
      </c>
      <c r="AK376" s="24">
        <f>'GT Data'!N378</f>
        <v>957</v>
      </c>
      <c r="AL376" s="25">
        <f t="shared" si="88"/>
        <v>24.6502439568143</v>
      </c>
      <c r="AM376" s="25">
        <f t="shared" si="89"/>
        <v>4.965296328140032</v>
      </c>
      <c r="AN376" s="25">
        <f t="shared" si="90"/>
        <v>18.695056730126414</v>
      </c>
      <c r="AO376" s="25">
        <v>0</v>
      </c>
      <c r="AP376" s="25">
        <v>0</v>
      </c>
      <c r="AQ376" s="25">
        <v>0</v>
      </c>
    </row>
    <row r="377" spans="1:43" x14ac:dyDescent="0.3">
      <c r="A377" t="str">
        <f>'Calculated Tab Properties'!A377</f>
        <v>TAB13-377</v>
      </c>
      <c r="B377">
        <f>'Calculated Tab Properties'!B377</f>
        <v>2100</v>
      </c>
      <c r="C377">
        <f>'Calculated Tab Properties'!C377</f>
        <v>4.9111590705174866</v>
      </c>
      <c r="D377">
        <f>'Calculated Tab Properties'!D377</f>
        <v>281.38868725804423</v>
      </c>
      <c r="E377">
        <f>'Calculated Tab Properties'!E377</f>
        <v>2.5724309403224974</v>
      </c>
      <c r="F377">
        <f>'Calculated Tab Properties'!F377</f>
        <v>2.5724309403224974</v>
      </c>
      <c r="G377">
        <f>'Calculated Tab Properties'!G377</f>
        <v>0</v>
      </c>
      <c r="H377">
        <f>'Calculated Tab Properties'!H377</f>
        <v>3.219108237320389</v>
      </c>
      <c r="I377">
        <f>'Calculated Tab Properties'!I377</f>
        <v>5.000000101336198E-2</v>
      </c>
      <c r="J377" s="20">
        <f>'Calculated Tab Properties'!J377</f>
        <v>0.67038801591078023</v>
      </c>
      <c r="K377">
        <f>'Calculated Tab Properties'!K377</f>
        <v>17.760000000000002</v>
      </c>
      <c r="L377">
        <f>'Calculated Tab Properties'!L377</f>
        <v>0.33441602224192468</v>
      </c>
      <c r="M377">
        <f>'Calculated Tab Properties'!M377</f>
        <v>0</v>
      </c>
      <c r="N377">
        <f>'Calculated Tab Properties'!N377</f>
        <v>0.41848407085165057</v>
      </c>
      <c r="O377" s="27">
        <v>0</v>
      </c>
      <c r="P377" s="27">
        <v>0</v>
      </c>
      <c r="Q377">
        <v>0</v>
      </c>
      <c r="R377">
        <f>'Calculated Tab Properties'!R377</f>
        <v>1</v>
      </c>
      <c r="T377" s="1">
        <v>0</v>
      </c>
      <c r="U377" s="1">
        <v>0</v>
      </c>
      <c r="V377">
        <f>T377*'GEOMETRIC INPUTS'!S377</f>
        <v>0</v>
      </c>
      <c r="W377">
        <v>376</v>
      </c>
      <c r="X377">
        <f t="shared" si="78"/>
        <v>0</v>
      </c>
      <c r="Y377">
        <f t="shared" si="79"/>
        <v>0</v>
      </c>
      <c r="Z377" s="27">
        <f t="shared" si="80"/>
        <v>-0.17799076723224125</v>
      </c>
      <c r="AA377" s="27">
        <f t="shared" si="81"/>
        <v>18.690890860325819</v>
      </c>
      <c r="AB377" s="27">
        <f t="shared" si="82"/>
        <v>24.101039278630171</v>
      </c>
      <c r="AC377" s="27">
        <f t="shared" si="83"/>
        <v>-24.101039278630171</v>
      </c>
      <c r="AD377" s="24">
        <f>'GT Data'!D379</f>
        <v>958</v>
      </c>
      <c r="AE377" s="25">
        <f t="shared" si="84"/>
        <v>-23.626494198906293</v>
      </c>
      <c r="AF377" s="25">
        <f t="shared" si="85"/>
        <v>-4.7590824934142111</v>
      </c>
      <c r="AG377" s="25">
        <f t="shared" si="86"/>
        <v>-0.17799076723224125</v>
      </c>
      <c r="AH377" s="25">
        <v>0</v>
      </c>
      <c r="AI377" s="25">
        <v>0</v>
      </c>
      <c r="AJ377" s="25">
        <f t="shared" si="87"/>
        <v>0</v>
      </c>
      <c r="AK377" s="24">
        <f>'GT Data'!N379</f>
        <v>959</v>
      </c>
      <c r="AL377" s="25">
        <f t="shared" si="88"/>
        <v>23.626494198906293</v>
      </c>
      <c r="AM377" s="25">
        <f t="shared" si="89"/>
        <v>4.7590824934142111</v>
      </c>
      <c r="AN377" s="25">
        <f t="shared" si="90"/>
        <v>18.690890860325819</v>
      </c>
      <c r="AO377" s="25">
        <v>0</v>
      </c>
      <c r="AP377" s="25">
        <v>0</v>
      </c>
      <c r="AQ377" s="25">
        <v>0</v>
      </c>
    </row>
    <row r="378" spans="1:43" x14ac:dyDescent="0.3">
      <c r="A378" t="str">
        <f>'Calculated Tab Properties'!A378</f>
        <v>TAB14-378</v>
      </c>
      <c r="B378">
        <f>'Calculated Tab Properties'!B378</f>
        <v>2100</v>
      </c>
      <c r="C378">
        <f>'Calculated Tab Properties'!C378</f>
        <v>4.911159068636703</v>
      </c>
      <c r="D378">
        <f>'Calculated Tab Properties'!D378</f>
        <v>281.38868715028326</v>
      </c>
      <c r="E378">
        <f>'Calculated Tab Properties'!E378</f>
        <v>2.4652169759492946</v>
      </c>
      <c r="F378">
        <f>'Calculated Tab Properties'!F378</f>
        <v>2.4652169759492946</v>
      </c>
      <c r="G378">
        <f>'Calculated Tab Properties'!G378</f>
        <v>0</v>
      </c>
      <c r="H378">
        <f>'Calculated Tab Properties'!H378</f>
        <v>3.1358050060580434</v>
      </c>
      <c r="I378">
        <f>'Calculated Tab Properties'!I378</f>
        <v>5.0000001013360239E-2</v>
      </c>
      <c r="J378" s="20">
        <f>'Calculated Tab Properties'!J378</f>
        <v>0.69163167817333604</v>
      </c>
      <c r="K378">
        <f>'Calculated Tab Properties'!K378</f>
        <v>17.760000000000002</v>
      </c>
      <c r="L378">
        <f>'Calculated Tab Properties'!L378</f>
        <v>0.32047820687340828</v>
      </c>
      <c r="M378">
        <f>'Calculated Tab Properties'!M378</f>
        <v>0</v>
      </c>
      <c r="N378">
        <f>'Calculated Tab Properties'!N378</f>
        <v>0.40765465078754565</v>
      </c>
      <c r="O378" s="27">
        <v>0</v>
      </c>
      <c r="P378" s="27">
        <v>0</v>
      </c>
      <c r="Q378">
        <v>0</v>
      </c>
      <c r="R378">
        <f>'Calculated Tab Properties'!R378</f>
        <v>1</v>
      </c>
      <c r="T378" s="1">
        <v>0</v>
      </c>
      <c r="U378" s="1">
        <v>0</v>
      </c>
      <c r="V378">
        <f>T378*'GEOMETRIC INPUTS'!S378</f>
        <v>0</v>
      </c>
      <c r="W378">
        <v>377</v>
      </c>
      <c r="X378">
        <f t="shared" si="78"/>
        <v>0</v>
      </c>
      <c r="Y378">
        <f t="shared" si="79"/>
        <v>0</v>
      </c>
      <c r="Z378" s="27">
        <f t="shared" si="80"/>
        <v>-0.19997260476611273</v>
      </c>
      <c r="AA378" s="27">
        <f t="shared" si="81"/>
        <v>18.688105462427067</v>
      </c>
      <c r="AB378" s="27">
        <f t="shared" si="82"/>
        <v>23.060201987370231</v>
      </c>
      <c r="AC378" s="27">
        <f t="shared" si="83"/>
        <v>-23.060201987370231</v>
      </c>
      <c r="AD378" s="24">
        <f>'GT Data'!D380</f>
        <v>960</v>
      </c>
      <c r="AE378" s="25">
        <f t="shared" si="84"/>
        <v>-22.606150813160454</v>
      </c>
      <c r="AF378" s="25">
        <f t="shared" si="85"/>
        <v>-4.5535547774193876</v>
      </c>
      <c r="AG378" s="25">
        <f t="shared" si="86"/>
        <v>-0.19997260476611273</v>
      </c>
      <c r="AH378" s="25">
        <v>0</v>
      </c>
      <c r="AI378" s="25">
        <v>0</v>
      </c>
      <c r="AJ378" s="25">
        <f t="shared" si="87"/>
        <v>0</v>
      </c>
      <c r="AK378" s="24">
        <f>'GT Data'!N380</f>
        <v>961</v>
      </c>
      <c r="AL378" s="25">
        <f t="shared" si="88"/>
        <v>22.606150813160454</v>
      </c>
      <c r="AM378" s="25">
        <f t="shared" si="89"/>
        <v>4.5535547774193876</v>
      </c>
      <c r="AN378" s="25">
        <f t="shared" si="90"/>
        <v>18.688105462427067</v>
      </c>
      <c r="AO378" s="25">
        <v>0</v>
      </c>
      <c r="AP378" s="25">
        <v>0</v>
      </c>
      <c r="AQ378" s="25">
        <v>0</v>
      </c>
    </row>
    <row r="379" spans="1:43" x14ac:dyDescent="0.3">
      <c r="A379" t="str">
        <f>'Calculated Tab Properties'!A379</f>
        <v>TAB11-379</v>
      </c>
      <c r="B379">
        <f>'Calculated Tab Properties'!B379</f>
        <v>2100</v>
      </c>
      <c r="C379">
        <f>'Calculated Tab Properties'!C379</f>
        <v>4.8984883908031964</v>
      </c>
      <c r="D379">
        <f>'Calculated Tab Properties'!D379</f>
        <v>280.66271078685338</v>
      </c>
      <c r="E379">
        <f>'Calculated Tab Properties'!E379</f>
        <v>2.6380215630816415</v>
      </c>
      <c r="F379">
        <f>'Calculated Tab Properties'!F379</f>
        <v>2.6380215630816415</v>
      </c>
      <c r="G379">
        <f>'Calculated Tab Properties'!G379</f>
        <v>0</v>
      </c>
      <c r="H379">
        <f>'Calculated Tab Properties'!H379</f>
        <v>3.2707576517825232</v>
      </c>
      <c r="I379">
        <f>'Calculated Tab Properties'!I379</f>
        <v>4.9999998895221463E-2</v>
      </c>
      <c r="J379" s="20">
        <f>'Calculated Tab Properties'!J379</f>
        <v>0.65792856064400262</v>
      </c>
      <c r="K379">
        <f>'Calculated Tab Properties'!K379</f>
        <v>17.760000000000002</v>
      </c>
      <c r="L379">
        <f>'Calculated Tab Properties'!L379</f>
        <v>0.34294280320061338</v>
      </c>
      <c r="M379">
        <f>'Calculated Tab Properties'!M379</f>
        <v>0</v>
      </c>
      <c r="N379">
        <f>'Calculated Tab Properties'!N379</f>
        <v>0.42519849473172805</v>
      </c>
      <c r="O379" s="27">
        <v>0</v>
      </c>
      <c r="P379" s="27">
        <v>0</v>
      </c>
      <c r="Q379">
        <v>0</v>
      </c>
      <c r="R379">
        <f>'Calculated Tab Properties'!R379</f>
        <v>1</v>
      </c>
      <c r="T379" s="1">
        <v>0</v>
      </c>
      <c r="U379" s="1">
        <v>0</v>
      </c>
      <c r="V379">
        <f>T379*'GEOMETRIC INPUTS'!S379</f>
        <v>0</v>
      </c>
      <c r="W379">
        <v>378</v>
      </c>
      <c r="X379">
        <f t="shared" si="78"/>
        <v>0</v>
      </c>
      <c r="Y379">
        <f t="shared" si="79"/>
        <v>0</v>
      </c>
      <c r="Z379" s="27">
        <f t="shared" si="80"/>
        <v>-0.16514448994752579</v>
      </c>
      <c r="AA379" s="27">
        <f t="shared" si="81"/>
        <v>18.693285787879869</v>
      </c>
      <c r="AB379" s="27">
        <f t="shared" si="82"/>
        <v>24.739524798978977</v>
      </c>
      <c r="AC379" s="27">
        <f t="shared" si="83"/>
        <v>-24.739524798978977</v>
      </c>
      <c r="AD379" s="24">
        <f>'GT Data'!D381</f>
        <v>964</v>
      </c>
      <c r="AE379" s="25">
        <f t="shared" si="84"/>
        <v>-24.312357911272809</v>
      </c>
      <c r="AF379" s="25">
        <f t="shared" si="85"/>
        <v>-4.57748184851304</v>
      </c>
      <c r="AG379" s="25">
        <f t="shared" si="86"/>
        <v>-0.16514448994752579</v>
      </c>
      <c r="AH379" s="25">
        <v>0</v>
      </c>
      <c r="AI379" s="25">
        <v>0</v>
      </c>
      <c r="AJ379" s="25">
        <f t="shared" si="87"/>
        <v>0</v>
      </c>
      <c r="AK379" s="24">
        <f>'GT Data'!N381</f>
        <v>965</v>
      </c>
      <c r="AL379" s="25">
        <f t="shared" si="88"/>
        <v>24.312357911272809</v>
      </c>
      <c r="AM379" s="25">
        <f t="shared" si="89"/>
        <v>4.57748184851304</v>
      </c>
      <c r="AN379" s="25">
        <f t="shared" si="90"/>
        <v>18.693285787879869</v>
      </c>
      <c r="AO379" s="25">
        <v>0</v>
      </c>
      <c r="AP379" s="25">
        <v>0</v>
      </c>
      <c r="AQ379" s="25">
        <v>0</v>
      </c>
    </row>
    <row r="380" spans="1:43" x14ac:dyDescent="0.3">
      <c r="A380" t="str">
        <f>'Calculated Tab Properties'!A380</f>
        <v>TAB12-380</v>
      </c>
      <c r="B380">
        <f>'Calculated Tab Properties'!B380</f>
        <v>2100</v>
      </c>
      <c r="C380">
        <f>'Calculated Tab Properties'!C380</f>
        <v>4.8984883908342116</v>
      </c>
      <c r="D380">
        <f>'Calculated Tab Properties'!D380</f>
        <v>280.66271078863042</v>
      </c>
      <c r="E380">
        <f>'Calculated Tab Properties'!E380</f>
        <v>2.5248068221558961</v>
      </c>
      <c r="F380">
        <f>'Calculated Tab Properties'!F380</f>
        <v>2.5248068221558961</v>
      </c>
      <c r="G380">
        <f>'Calculated Tab Properties'!G380</f>
        <v>0</v>
      </c>
      <c r="H380">
        <f>'Calculated Tab Properties'!H380</f>
        <v>3.1819284738123188</v>
      </c>
      <c r="I380">
        <f>'Calculated Tab Properties'!I380</f>
        <v>4.9999998895221463E-2</v>
      </c>
      <c r="J380" s="20">
        <f>'Calculated Tab Properties'!J380</f>
        <v>0.67968703609078096</v>
      </c>
      <c r="K380">
        <f>'Calculated Tab Properties'!K380</f>
        <v>17.760000000000002</v>
      </c>
      <c r="L380">
        <f>'Calculated Tab Properties'!L380</f>
        <v>0.32822488688026652</v>
      </c>
      <c r="M380">
        <f>'Calculated Tab Properties'!M380</f>
        <v>0</v>
      </c>
      <c r="N380">
        <f>'Calculated Tab Properties'!N380</f>
        <v>0.41365070159560147</v>
      </c>
      <c r="O380" s="27">
        <v>0</v>
      </c>
      <c r="P380" s="27">
        <v>0</v>
      </c>
      <c r="Q380">
        <v>0</v>
      </c>
      <c r="R380">
        <f>'Calculated Tab Properties'!R380</f>
        <v>1</v>
      </c>
      <c r="T380" s="1">
        <v>0</v>
      </c>
      <c r="U380" s="1">
        <v>0</v>
      </c>
      <c r="V380">
        <f>T380*'GEOMETRIC INPUTS'!S380</f>
        <v>0</v>
      </c>
      <c r="W380">
        <v>379</v>
      </c>
      <c r="X380">
        <f t="shared" si="78"/>
        <v>0</v>
      </c>
      <c r="Y380">
        <f t="shared" si="79"/>
        <v>0</v>
      </c>
      <c r="Z380" s="27">
        <f t="shared" si="80"/>
        <v>-0.18759762506359604</v>
      </c>
      <c r="AA380" s="27">
        <f t="shared" si="81"/>
        <v>18.689473213539465</v>
      </c>
      <c r="AB380" s="27">
        <f t="shared" si="82"/>
        <v>23.638270705385224</v>
      </c>
      <c r="AC380" s="27">
        <f t="shared" si="83"/>
        <v>-23.638270705385224</v>
      </c>
      <c r="AD380" s="24">
        <f>'GT Data'!D382</f>
        <v>966</v>
      </c>
      <c r="AE380" s="25">
        <f t="shared" si="84"/>
        <v>-23.23011870515974</v>
      </c>
      <c r="AF380" s="25">
        <f t="shared" si="85"/>
        <v>-4.3737200282209372</v>
      </c>
      <c r="AG380" s="25">
        <f t="shared" si="86"/>
        <v>-0.18759762506359604</v>
      </c>
      <c r="AH380" s="25">
        <v>0</v>
      </c>
      <c r="AI380" s="25">
        <v>0</v>
      </c>
      <c r="AJ380" s="25">
        <f t="shared" si="87"/>
        <v>0</v>
      </c>
      <c r="AK380" s="24">
        <f>'GT Data'!N382</f>
        <v>967</v>
      </c>
      <c r="AL380" s="25">
        <f t="shared" si="88"/>
        <v>23.23011870515974</v>
      </c>
      <c r="AM380" s="25">
        <f t="shared" si="89"/>
        <v>4.3737200282209372</v>
      </c>
      <c r="AN380" s="25">
        <f t="shared" si="90"/>
        <v>18.689473213539465</v>
      </c>
      <c r="AO380" s="25">
        <v>0</v>
      </c>
      <c r="AP380" s="25">
        <v>0</v>
      </c>
      <c r="AQ380" s="25">
        <v>0</v>
      </c>
    </row>
    <row r="381" spans="1:43" x14ac:dyDescent="0.3">
      <c r="A381" t="str">
        <f>'Calculated Tab Properties'!A381</f>
        <v>TAB13-381</v>
      </c>
      <c r="B381">
        <f>'Calculated Tab Properties'!B381</f>
        <v>2100</v>
      </c>
      <c r="C381">
        <f>'Calculated Tab Properties'!C381</f>
        <v>4.8984883907312362</v>
      </c>
      <c r="D381">
        <f>'Calculated Tab Properties'!D381</f>
        <v>280.66271078273036</v>
      </c>
      <c r="E381">
        <f>'Calculated Tab Properties'!E381</f>
        <v>2.4114921354476042</v>
      </c>
      <c r="F381">
        <f>'Calculated Tab Properties'!F381</f>
        <v>2.4114921354476042</v>
      </c>
      <c r="G381">
        <f>'Calculated Tab Properties'!G381</f>
        <v>0</v>
      </c>
      <c r="H381">
        <f>'Calculated Tab Properties'!H381</f>
        <v>3.0946155030750799</v>
      </c>
      <c r="I381">
        <f>'Calculated Tab Properties'!I381</f>
        <v>4.9999998710194372E-2</v>
      </c>
      <c r="J381" s="20">
        <f>'Calculated Tab Properties'!J381</f>
        <v>0.70270449818544556</v>
      </c>
      <c r="K381">
        <f>'Calculated Tab Properties'!K381</f>
        <v>17.760000000000002</v>
      </c>
      <c r="L381">
        <f>'Calculated Tab Properties'!L381</f>
        <v>0.31349397760818853</v>
      </c>
      <c r="M381">
        <f>'Calculated Tab Properties'!M381</f>
        <v>0</v>
      </c>
      <c r="N381">
        <f>'Calculated Tab Properties'!N381</f>
        <v>0.4023000153997604</v>
      </c>
      <c r="O381" s="27">
        <v>0</v>
      </c>
      <c r="P381" s="27">
        <v>0</v>
      </c>
      <c r="Q381">
        <v>0</v>
      </c>
      <c r="R381">
        <f>'Calculated Tab Properties'!R381</f>
        <v>1</v>
      </c>
      <c r="T381" s="1">
        <v>0</v>
      </c>
      <c r="U381" s="1">
        <v>0</v>
      </c>
      <c r="V381">
        <f>T381*'GEOMETRIC INPUTS'!S381</f>
        <v>0</v>
      </c>
      <c r="W381">
        <v>380</v>
      </c>
      <c r="X381">
        <f t="shared" si="78"/>
        <v>0</v>
      </c>
      <c r="Y381">
        <f t="shared" si="79"/>
        <v>0</v>
      </c>
      <c r="Z381" s="27">
        <f t="shared" si="80"/>
        <v>-0.2114897406630859</v>
      </c>
      <c r="AA381" s="27">
        <f t="shared" si="81"/>
        <v>18.687283733671038</v>
      </c>
      <c r="AB381" s="27">
        <f t="shared" si="82"/>
        <v>22.539950958510424</v>
      </c>
      <c r="AC381" s="27">
        <f t="shared" si="83"/>
        <v>-22.539950958510424</v>
      </c>
      <c r="AD381" s="24">
        <f>'GT Data'!D383</f>
        <v>968</v>
      </c>
      <c r="AE381" s="25">
        <f t="shared" si="84"/>
        <v>-22.150763180216099</v>
      </c>
      <c r="AF381" s="25">
        <f t="shared" si="85"/>
        <v>-4.1705011384769843</v>
      </c>
      <c r="AG381" s="25">
        <f t="shared" si="86"/>
        <v>-0.2114897406630859</v>
      </c>
      <c r="AH381" s="25">
        <v>0</v>
      </c>
      <c r="AI381" s="25">
        <v>0</v>
      </c>
      <c r="AJ381" s="25">
        <f t="shared" si="87"/>
        <v>0</v>
      </c>
      <c r="AK381" s="24">
        <f>'GT Data'!N383</f>
        <v>969</v>
      </c>
      <c r="AL381" s="25">
        <f t="shared" si="88"/>
        <v>22.150763180216099</v>
      </c>
      <c r="AM381" s="25">
        <f t="shared" si="89"/>
        <v>4.1705011384769843</v>
      </c>
      <c r="AN381" s="25">
        <f t="shared" si="90"/>
        <v>18.687283733671038</v>
      </c>
      <c r="AO381" s="25">
        <v>0</v>
      </c>
      <c r="AP381" s="25">
        <v>0</v>
      </c>
      <c r="AQ381" s="25">
        <v>0</v>
      </c>
    </row>
    <row r="382" spans="1:43" x14ac:dyDescent="0.3">
      <c r="A382" t="str">
        <f>'Calculated Tab Properties'!A382</f>
        <v>TAB14-382</v>
      </c>
      <c r="B382">
        <f>'Calculated Tab Properties'!B382</f>
        <v>2100</v>
      </c>
      <c r="C382">
        <f>'Calculated Tab Properties'!C382</f>
        <v>4.8984883907215</v>
      </c>
      <c r="D382">
        <f>'Calculated Tab Properties'!D382</f>
        <v>280.66271078217255</v>
      </c>
      <c r="E382">
        <f>'Calculated Tab Properties'!E382</f>
        <v>2.2980749489630967</v>
      </c>
      <c r="F382">
        <f>'Calculated Tab Properties'!F382</f>
        <v>2.2980749489630967</v>
      </c>
      <c r="G382">
        <f>'Calculated Tab Properties'!G382</f>
        <v>0</v>
      </c>
      <c r="H382">
        <f>'Calculated Tab Properties'!H382</f>
        <v>3.00896011623994</v>
      </c>
      <c r="I382">
        <f>'Calculated Tab Properties'!I382</f>
        <v>4.9999998895223212E-2</v>
      </c>
      <c r="J382" s="20">
        <f>'Calculated Tab Properties'!J382</f>
        <v>0.72706738240775348</v>
      </c>
      <c r="K382">
        <f>'Calculated Tab Properties'!K382</f>
        <v>17.760000000000002</v>
      </c>
      <c r="L382">
        <f>'Calculated Tab Properties'!L382</f>
        <v>0.2987497433652026</v>
      </c>
      <c r="M382">
        <f>'Calculated Tab Properties'!M382</f>
        <v>0</v>
      </c>
      <c r="N382">
        <f>'Calculated Tab Properties'!N382</f>
        <v>0.39116481511119222</v>
      </c>
      <c r="O382" s="27">
        <v>0</v>
      </c>
      <c r="P382" s="27">
        <v>0</v>
      </c>
      <c r="Q382">
        <v>0</v>
      </c>
      <c r="R382">
        <f>'Calculated Tab Properties'!R382</f>
        <v>1</v>
      </c>
      <c r="T382" s="1">
        <v>0</v>
      </c>
      <c r="U382" s="1">
        <v>0</v>
      </c>
      <c r="V382">
        <f>T382*'GEOMETRIC INPUTS'!S382</f>
        <v>0</v>
      </c>
      <c r="W382">
        <v>381</v>
      </c>
      <c r="X382">
        <f t="shared" si="78"/>
        <v>0</v>
      </c>
      <c r="Y382">
        <f t="shared" si="79"/>
        <v>0</v>
      </c>
      <c r="Z382" s="27">
        <f t="shared" si="80"/>
        <v>-0.23703549355802522</v>
      </c>
      <c r="AA382" s="27">
        <f t="shared" si="81"/>
        <v>18.686950052034422</v>
      </c>
      <c r="AB382" s="27">
        <f t="shared" si="82"/>
        <v>21.444516063673767</v>
      </c>
      <c r="AC382" s="27">
        <f t="shared" si="83"/>
        <v>-21.444516063673767</v>
      </c>
      <c r="AD382" s="24">
        <f>'GT Data'!D384</f>
        <v>970</v>
      </c>
      <c r="AE382" s="25">
        <f t="shared" si="84"/>
        <v>-21.074242695381621</v>
      </c>
      <c r="AF382" s="25">
        <f t="shared" si="85"/>
        <v>-3.9678160266469797</v>
      </c>
      <c r="AG382" s="25">
        <f t="shared" si="86"/>
        <v>-0.23703549355802522</v>
      </c>
      <c r="AH382" s="25">
        <v>0</v>
      </c>
      <c r="AI382" s="25">
        <v>0</v>
      </c>
      <c r="AJ382" s="25">
        <f t="shared" si="87"/>
        <v>0</v>
      </c>
      <c r="AK382" s="24">
        <f>'GT Data'!N384</f>
        <v>971</v>
      </c>
      <c r="AL382" s="25">
        <f t="shared" si="88"/>
        <v>21.074242695381621</v>
      </c>
      <c r="AM382" s="25">
        <f t="shared" si="89"/>
        <v>3.9678160266469797</v>
      </c>
      <c r="AN382" s="25">
        <f t="shared" si="90"/>
        <v>18.686950052034422</v>
      </c>
      <c r="AO382" s="25">
        <v>0</v>
      </c>
      <c r="AP382" s="25">
        <v>0</v>
      </c>
      <c r="AQ382" s="25">
        <v>0</v>
      </c>
    </row>
    <row r="383" spans="1:43" x14ac:dyDescent="0.3">
      <c r="A383" t="str">
        <f>'Calculated Tab Properties'!A383</f>
        <v>TAB11-383</v>
      </c>
      <c r="B383">
        <f>'Calculated Tab Properties'!B383</f>
        <v>2100</v>
      </c>
      <c r="C383">
        <f>'Calculated Tab Properties'!C383</f>
        <v>4.8984883907564241</v>
      </c>
      <c r="D383">
        <f>'Calculated Tab Properties'!D383</f>
        <v>280.66271078417356</v>
      </c>
      <c r="E383">
        <f>'Calculated Tab Properties'!E383</f>
        <v>2.2380215636303458</v>
      </c>
      <c r="F383">
        <f>'Calculated Tab Properties'!F383</f>
        <v>2.2380215636303458</v>
      </c>
      <c r="G383">
        <f>'Calculated Tab Properties'!G383</f>
        <v>0</v>
      </c>
      <c r="H383">
        <f>'Calculated Tab Properties'!H383</f>
        <v>2.9643613760380063</v>
      </c>
      <c r="I383">
        <f>'Calculated Tab Properties'!I383</f>
        <v>4.9999998895221463E-2</v>
      </c>
      <c r="J383" s="20">
        <f>'Calculated Tab Properties'!J383</f>
        <v>0.74053320963640201</v>
      </c>
      <c r="K383">
        <f>'Calculated Tab Properties'!K383</f>
        <v>17.760000000000002</v>
      </c>
      <c r="L383">
        <f>'Calculated Tab Properties'!L383</f>
        <v>0.29094280327194494</v>
      </c>
      <c r="M383">
        <f>'Calculated Tab Properties'!M383</f>
        <v>0</v>
      </c>
      <c r="N383">
        <f>'Calculated Tab Properties'!N383</f>
        <v>0.38536697888494081</v>
      </c>
      <c r="O383" s="27">
        <v>0</v>
      </c>
      <c r="P383" s="27">
        <v>0</v>
      </c>
      <c r="Q383">
        <v>0</v>
      </c>
      <c r="R383">
        <f>'Calculated Tab Properties'!R383</f>
        <v>1</v>
      </c>
      <c r="T383" s="1">
        <v>0</v>
      </c>
      <c r="U383" s="1">
        <v>0</v>
      </c>
      <c r="V383">
        <f>T383*'GEOMETRIC INPUTS'!S383</f>
        <v>0</v>
      </c>
      <c r="W383">
        <v>382</v>
      </c>
      <c r="X383">
        <f t="shared" si="78"/>
        <v>0</v>
      </c>
      <c r="Y383">
        <f t="shared" si="79"/>
        <v>0</v>
      </c>
      <c r="Z383" s="27">
        <f t="shared" si="80"/>
        <v>-0.25130760836547195</v>
      </c>
      <c r="AA383" s="27">
        <f t="shared" si="81"/>
        <v>18.687617390522362</v>
      </c>
      <c r="AB383" s="27">
        <f t="shared" si="82"/>
        <v>20.866050552059566</v>
      </c>
      <c r="AC383" s="27">
        <f t="shared" si="83"/>
        <v>-20.866050552059566</v>
      </c>
      <c r="AD383" s="24">
        <f>'GT Data'!D385</f>
        <v>974</v>
      </c>
      <c r="AE383" s="25">
        <f t="shared" si="84"/>
        <v>-20.505765302403383</v>
      </c>
      <c r="AF383" s="25">
        <f t="shared" si="85"/>
        <v>-3.8607842472553218</v>
      </c>
      <c r="AG383" s="25">
        <f t="shared" si="86"/>
        <v>-0.25130760836547195</v>
      </c>
      <c r="AH383" s="25">
        <v>0</v>
      </c>
      <c r="AI383" s="25">
        <v>0</v>
      </c>
      <c r="AJ383" s="25">
        <f t="shared" si="87"/>
        <v>0</v>
      </c>
      <c r="AK383" s="24">
        <f>'GT Data'!N385</f>
        <v>975</v>
      </c>
      <c r="AL383" s="25">
        <f t="shared" si="88"/>
        <v>20.505765302403383</v>
      </c>
      <c r="AM383" s="25">
        <f t="shared" si="89"/>
        <v>3.8607842472553218</v>
      </c>
      <c r="AN383" s="25">
        <f t="shared" si="90"/>
        <v>18.687617390522362</v>
      </c>
      <c r="AO383" s="25">
        <v>0</v>
      </c>
      <c r="AP383" s="25">
        <v>0</v>
      </c>
      <c r="AQ383" s="25">
        <v>0</v>
      </c>
    </row>
    <row r="384" spans="1:43" x14ac:dyDescent="0.3">
      <c r="A384" t="str">
        <f>'Calculated Tab Properties'!A384</f>
        <v>TAB12-384</v>
      </c>
      <c r="B384">
        <f>'Calculated Tab Properties'!B384</f>
        <v>2100</v>
      </c>
      <c r="C384">
        <f>'Calculated Tab Properties'!C384</f>
        <v>4.8984883907907859</v>
      </c>
      <c r="D384">
        <f>'Calculated Tab Properties'!D384</f>
        <v>280.66271078614233</v>
      </c>
      <c r="E384">
        <f>'Calculated Tab Properties'!E384</f>
        <v>2.1248068227046004</v>
      </c>
      <c r="F384">
        <f>'Calculated Tab Properties'!F384</f>
        <v>2.1248068227046004</v>
      </c>
      <c r="G384">
        <f>'Calculated Tab Properties'!G384</f>
        <v>0</v>
      </c>
      <c r="H384">
        <f>'Calculated Tab Properties'!H384</f>
        <v>2.8818090422729195</v>
      </c>
      <c r="I384">
        <f>'Calculated Tab Properties'!I384</f>
        <v>4.9999998895221463E-2</v>
      </c>
      <c r="J384" s="20">
        <f>'Calculated Tab Properties'!J384</f>
        <v>0.76704185236280475</v>
      </c>
      <c r="K384">
        <f>'Calculated Tab Properties'!K384</f>
        <v>17.760000000000002</v>
      </c>
      <c r="L384">
        <f>'Calculated Tab Properties'!L384</f>
        <v>0.27622488695159808</v>
      </c>
      <c r="M384">
        <f>'Calculated Tab Properties'!M384</f>
        <v>0</v>
      </c>
      <c r="N384">
        <f>'Calculated Tab Properties'!N384</f>
        <v>0.37463517549547953</v>
      </c>
      <c r="O384" s="27">
        <v>0</v>
      </c>
      <c r="P384" s="27">
        <v>0</v>
      </c>
      <c r="Q384">
        <v>0</v>
      </c>
      <c r="R384">
        <f>'Calculated Tab Properties'!R384</f>
        <v>1</v>
      </c>
      <c r="T384" s="1">
        <v>0</v>
      </c>
      <c r="U384" s="1">
        <v>0</v>
      </c>
      <c r="V384">
        <f>T384*'GEOMETRIC INPUTS'!S384</f>
        <v>0</v>
      </c>
      <c r="W384">
        <v>383</v>
      </c>
      <c r="X384">
        <f t="shared" si="78"/>
        <v>0</v>
      </c>
      <c r="Y384">
        <f t="shared" si="79"/>
        <v>0</v>
      </c>
      <c r="Z384" s="27">
        <f t="shared" si="80"/>
        <v>-0.27980789210031976</v>
      </c>
      <c r="AA384" s="27">
        <f t="shared" si="81"/>
        <v>18.690667954547401</v>
      </c>
      <c r="AB384" s="27">
        <f t="shared" si="82"/>
        <v>19.778410516103634</v>
      </c>
      <c r="AC384" s="27">
        <f t="shared" si="83"/>
        <v>-19.778410516103634</v>
      </c>
      <c r="AD384" s="24">
        <f>'GT Data'!D386</f>
        <v>976</v>
      </c>
      <c r="AE384" s="25">
        <f t="shared" si="84"/>
        <v>-19.436905085766345</v>
      </c>
      <c r="AF384" s="25">
        <f t="shared" si="85"/>
        <v>-3.6595413961901393</v>
      </c>
      <c r="AG384" s="25">
        <f t="shared" si="86"/>
        <v>-0.27980789210031976</v>
      </c>
      <c r="AH384" s="25">
        <v>0</v>
      </c>
      <c r="AI384" s="25">
        <v>0</v>
      </c>
      <c r="AJ384" s="25">
        <f t="shared" si="87"/>
        <v>0</v>
      </c>
      <c r="AK384" s="24">
        <f>'GT Data'!N386</f>
        <v>977</v>
      </c>
      <c r="AL384" s="25">
        <f t="shared" si="88"/>
        <v>19.436905085766345</v>
      </c>
      <c r="AM384" s="25">
        <f t="shared" si="89"/>
        <v>3.6595413961901393</v>
      </c>
      <c r="AN384" s="25">
        <f t="shared" si="90"/>
        <v>18.690667954547401</v>
      </c>
      <c r="AO384" s="25">
        <v>0</v>
      </c>
      <c r="AP384" s="25">
        <v>0</v>
      </c>
      <c r="AQ384" s="25">
        <v>0</v>
      </c>
    </row>
    <row r="385" spans="1:43" x14ac:dyDescent="0.3">
      <c r="A385" t="str">
        <f>'Calculated Tab Properties'!A385</f>
        <v>TAB13-385</v>
      </c>
      <c r="B385">
        <f>'Calculated Tab Properties'!B385</f>
        <v>2100</v>
      </c>
      <c r="C385">
        <f>'Calculated Tab Properties'!C385</f>
        <v>4.8984883906648857</v>
      </c>
      <c r="D385">
        <f>'Calculated Tab Properties'!D385</f>
        <v>280.66271077892873</v>
      </c>
      <c r="E385">
        <f>'Calculated Tab Properties'!E385</f>
        <v>2.0114921359963085</v>
      </c>
      <c r="F385">
        <f>'Calculated Tab Properties'!F385</f>
        <v>2.0114921359963085</v>
      </c>
      <c r="G385">
        <f>'Calculated Tab Properties'!G385</f>
        <v>0</v>
      </c>
      <c r="H385">
        <f>'Calculated Tab Properties'!H385</f>
        <v>2.8013302919568877</v>
      </c>
      <c r="I385">
        <f>'Calculated Tab Properties'!I385</f>
        <v>4.9999998710194372E-2</v>
      </c>
      <c r="J385" s="20">
        <f>'Calculated Tab Properties'!J385</f>
        <v>0.79511840228516206</v>
      </c>
      <c r="K385">
        <f>'Calculated Tab Properties'!K385</f>
        <v>17.760000000000002</v>
      </c>
      <c r="L385">
        <f>'Calculated Tab Properties'!L385</f>
        <v>0.2614939776795201</v>
      </c>
      <c r="M385">
        <f>'Calculated Tab Properties'!M385</f>
        <v>0</v>
      </c>
      <c r="N385">
        <f>'Calculated Tab Properties'!N385</f>
        <v>0.36417293795439543</v>
      </c>
      <c r="O385" s="27">
        <v>0</v>
      </c>
      <c r="P385" s="27">
        <v>0</v>
      </c>
      <c r="Q385">
        <v>0</v>
      </c>
      <c r="R385">
        <f>'Calculated Tab Properties'!R385</f>
        <v>1</v>
      </c>
      <c r="T385" s="1">
        <v>0</v>
      </c>
      <c r="U385" s="1">
        <v>0</v>
      </c>
      <c r="V385">
        <f>T385*'GEOMETRIC INPUTS'!S385</f>
        <v>0</v>
      </c>
      <c r="W385">
        <v>384</v>
      </c>
      <c r="X385">
        <f t="shared" si="78"/>
        <v>0</v>
      </c>
      <c r="Y385">
        <f t="shared" si="79"/>
        <v>0</v>
      </c>
      <c r="Z385" s="27">
        <f t="shared" si="80"/>
        <v>-0.31071632150682432</v>
      </c>
      <c r="AA385" s="27">
        <f t="shared" si="81"/>
        <v>18.696383237140743</v>
      </c>
      <c r="AB385" s="27">
        <f t="shared" si="82"/>
        <v>18.693565534874669</v>
      </c>
      <c r="AC385" s="27">
        <f t="shared" si="83"/>
        <v>-18.693565534874669</v>
      </c>
      <c r="AD385" s="24">
        <f>'GT Data'!D387</f>
        <v>978</v>
      </c>
      <c r="AE385" s="25">
        <f t="shared" si="84"/>
        <v>-18.370791663399249</v>
      </c>
      <c r="AF385" s="25">
        <f t="shared" si="85"/>
        <v>-3.4588157029010196</v>
      </c>
      <c r="AG385" s="25">
        <f t="shared" si="86"/>
        <v>-0.31071632150682432</v>
      </c>
      <c r="AH385" s="25">
        <v>0</v>
      </c>
      <c r="AI385" s="25">
        <v>0</v>
      </c>
      <c r="AJ385" s="25">
        <f t="shared" si="87"/>
        <v>0</v>
      </c>
      <c r="AK385" s="24">
        <f>'GT Data'!N387</f>
        <v>979</v>
      </c>
      <c r="AL385" s="25">
        <f t="shared" si="88"/>
        <v>18.370791663399249</v>
      </c>
      <c r="AM385" s="25">
        <f t="shared" si="89"/>
        <v>3.4588157029010196</v>
      </c>
      <c r="AN385" s="25">
        <f t="shared" si="90"/>
        <v>18.696383237140743</v>
      </c>
      <c r="AO385" s="25">
        <v>0</v>
      </c>
      <c r="AP385" s="25">
        <v>0</v>
      </c>
      <c r="AQ385" s="25">
        <v>0</v>
      </c>
    </row>
    <row r="386" spans="1:43" x14ac:dyDescent="0.3">
      <c r="A386" t="str">
        <f>'Calculated Tab Properties'!A386</f>
        <v>TAB14-386</v>
      </c>
      <c r="B386">
        <f>'Calculated Tab Properties'!B386</f>
        <v>2100</v>
      </c>
      <c r="C386">
        <f>'Calculated Tab Properties'!C386</f>
        <v>4.8984883906491339</v>
      </c>
      <c r="D386">
        <f>'Calculated Tab Properties'!D386</f>
        <v>280.66271077802628</v>
      </c>
      <c r="E386">
        <f>'Calculated Tab Properties'!E386</f>
        <v>1.898074949511801</v>
      </c>
      <c r="F386">
        <f>'Calculated Tab Properties'!F386</f>
        <v>1.898074949511801</v>
      </c>
      <c r="G386">
        <f>'Calculated Tab Properties'!G386</f>
        <v>0</v>
      </c>
      <c r="H386">
        <f>'Calculated Tab Properties'!H386</f>
        <v>2.7231197225051393</v>
      </c>
      <c r="I386">
        <f>'Calculated Tab Properties'!I386</f>
        <v>4.9999998895223212E-2</v>
      </c>
      <c r="J386" s="20">
        <f>'Calculated Tab Properties'!J386</f>
        <v>0.82485846191363377</v>
      </c>
      <c r="K386">
        <f>'Calculated Tab Properties'!K386</f>
        <v>17.760000000000002</v>
      </c>
      <c r="L386">
        <f>'Calculated Tab Properties'!L386</f>
        <v>0.24674974343653414</v>
      </c>
      <c r="M386">
        <f>'Calculated Tab Properties'!M386</f>
        <v>0</v>
      </c>
      <c r="N386">
        <f>'Calculated Tab Properties'!N386</f>
        <v>0.35400556392566812</v>
      </c>
      <c r="O386" s="27">
        <v>0</v>
      </c>
      <c r="P386" s="27">
        <v>0</v>
      </c>
      <c r="Q386">
        <v>0</v>
      </c>
      <c r="R386">
        <f>'Calculated Tab Properties'!R386</f>
        <v>1</v>
      </c>
      <c r="T386" s="1">
        <v>0</v>
      </c>
      <c r="U386" s="1">
        <v>0</v>
      </c>
      <c r="V386">
        <f>T386*'GEOMETRIC INPUTS'!S386</f>
        <v>0</v>
      </c>
      <c r="W386">
        <v>385</v>
      </c>
      <c r="X386">
        <f t="shared" si="78"/>
        <v>0</v>
      </c>
      <c r="Y386">
        <f t="shared" si="79"/>
        <v>0</v>
      </c>
      <c r="Z386" s="27">
        <f t="shared" si="80"/>
        <v>-0.34446754968219684</v>
      </c>
      <c r="AA386" s="27">
        <f t="shared" si="81"/>
        <v>18.705222857044401</v>
      </c>
      <c r="AB386" s="27">
        <f t="shared" si="82"/>
        <v>17.611441311437172</v>
      </c>
      <c r="AC386" s="27">
        <f t="shared" si="83"/>
        <v>-17.611441311437172</v>
      </c>
      <c r="AD386" s="24">
        <f>'GT Data'!D388</f>
        <v>980</v>
      </c>
      <c r="AE386" s="25">
        <f t="shared" si="84"/>
        <v>-17.307352020242821</v>
      </c>
      <c r="AF386" s="25">
        <f t="shared" si="85"/>
        <v>-3.2585934256351448</v>
      </c>
      <c r="AG386" s="25">
        <f t="shared" si="86"/>
        <v>-0.34446754968219684</v>
      </c>
      <c r="AH386" s="25">
        <v>0</v>
      </c>
      <c r="AI386" s="25">
        <v>0</v>
      </c>
      <c r="AJ386" s="25">
        <f t="shared" si="87"/>
        <v>0</v>
      </c>
      <c r="AK386" s="24">
        <f>'GT Data'!N388</f>
        <v>981</v>
      </c>
      <c r="AL386" s="25">
        <f t="shared" si="88"/>
        <v>17.307352020242821</v>
      </c>
      <c r="AM386" s="25">
        <f t="shared" si="89"/>
        <v>3.2585934256351448</v>
      </c>
      <c r="AN386" s="25">
        <f t="shared" si="90"/>
        <v>18.705222857044401</v>
      </c>
      <c r="AO386" s="25">
        <v>0</v>
      </c>
      <c r="AP386" s="25">
        <v>0</v>
      </c>
      <c r="AQ386" s="25">
        <v>0</v>
      </c>
    </row>
    <row r="387" spans="1:43" x14ac:dyDescent="0.3">
      <c r="A387" t="str">
        <f>'Calculated Tab Properties'!A387</f>
        <v>TAB11-387</v>
      </c>
      <c r="B387">
        <f>'Calculated Tab Properties'!B387</f>
        <v>2100</v>
      </c>
      <c r="C387">
        <f>'Calculated Tab Properties'!C387</f>
        <v>4.9128951256386015</v>
      </c>
      <c r="D387">
        <f>'Calculated Tab Properties'!D387</f>
        <v>281.48815588948622</v>
      </c>
      <c r="E387">
        <f>'Calculated Tab Properties'!E387</f>
        <v>2.3006113002855901</v>
      </c>
      <c r="F387">
        <f>'Calculated Tab Properties'!F387</f>
        <v>2.3006113002855901</v>
      </c>
      <c r="G387">
        <f>'Calculated Tab Properties'!G387</f>
        <v>0</v>
      </c>
      <c r="H387">
        <f>'Calculated Tab Properties'!H387</f>
        <v>3.0108555671730972</v>
      </c>
      <c r="I387">
        <f>'Calculated Tab Properties'!I387</f>
        <v>4.999999524483914E-2</v>
      </c>
      <c r="J387" s="20">
        <f>'Calculated Tab Properties'!J387</f>
        <v>0.72650745245618975</v>
      </c>
      <c r="K387">
        <f>'Calculated Tab Properties'!K387</f>
        <v>17.760000000000002</v>
      </c>
      <c r="L387">
        <f>'Calculated Tab Properties'!L387</f>
        <v>0.29907946903712673</v>
      </c>
      <c r="M387">
        <f>'Calculated Tab Properties'!M387</f>
        <v>0</v>
      </c>
      <c r="N387">
        <f>'Calculated Tab Properties'!N387</f>
        <v>0.39141122373250264</v>
      </c>
      <c r="O387" s="27">
        <v>0</v>
      </c>
      <c r="P387" s="27">
        <v>0</v>
      </c>
      <c r="Q387">
        <v>0</v>
      </c>
      <c r="R387">
        <f>'Calculated Tab Properties'!R387</f>
        <v>1</v>
      </c>
      <c r="T387" s="1">
        <v>0</v>
      </c>
      <c r="U387" s="1">
        <v>0</v>
      </c>
      <c r="V387">
        <f>T387*'GEOMETRIC INPUTS'!S387</f>
        <v>0</v>
      </c>
      <c r="W387">
        <v>386</v>
      </c>
      <c r="X387">
        <f t="shared" si="78"/>
        <v>0</v>
      </c>
      <c r="Y387">
        <f t="shared" si="79"/>
        <v>0</v>
      </c>
      <c r="Z387" s="27">
        <f t="shared" si="80"/>
        <v>-0.23644459731450637</v>
      </c>
      <c r="AA387" s="27">
        <f t="shared" si="81"/>
        <v>18.68693529008414</v>
      </c>
      <c r="AB387" s="27">
        <f t="shared" si="82"/>
        <v>21.468971172740265</v>
      </c>
      <c r="AC387" s="27">
        <f t="shared" si="83"/>
        <v>-21.468971172740265</v>
      </c>
      <c r="AD387" s="24">
        <f>'GT Data'!D389</f>
        <v>984</v>
      </c>
      <c r="AE387" s="25">
        <f t="shared" si="84"/>
        <v>-21.038859587990441</v>
      </c>
      <c r="AF387" s="25">
        <f t="shared" si="85"/>
        <v>-4.2758754019235949</v>
      </c>
      <c r="AG387" s="25">
        <f t="shared" si="86"/>
        <v>-0.23644459731450637</v>
      </c>
      <c r="AH387" s="25">
        <v>0</v>
      </c>
      <c r="AI387" s="25">
        <v>0</v>
      </c>
      <c r="AJ387" s="25">
        <f t="shared" si="87"/>
        <v>0</v>
      </c>
      <c r="AK387" s="24">
        <f>'GT Data'!N389</f>
        <v>985</v>
      </c>
      <c r="AL387" s="25">
        <f t="shared" si="88"/>
        <v>21.038859587990441</v>
      </c>
      <c r="AM387" s="25">
        <f t="shared" si="89"/>
        <v>4.2758754019235949</v>
      </c>
      <c r="AN387" s="25">
        <f t="shared" si="90"/>
        <v>18.68693529008414</v>
      </c>
      <c r="AO387" s="25">
        <v>0</v>
      </c>
      <c r="AP387" s="25">
        <v>0</v>
      </c>
      <c r="AQ387" s="25">
        <v>0</v>
      </c>
    </row>
    <row r="388" spans="1:43" x14ac:dyDescent="0.3">
      <c r="A388" t="str">
        <f>'Calculated Tab Properties'!A388</f>
        <v>TAB12-388</v>
      </c>
      <c r="B388">
        <f>'Calculated Tab Properties'!B388</f>
        <v>2100</v>
      </c>
      <c r="C388">
        <f>'Calculated Tab Properties'!C388</f>
        <v>4.9128951256637583</v>
      </c>
      <c r="D388">
        <f>'Calculated Tab Properties'!D388</f>
        <v>281.48815589092754</v>
      </c>
      <c r="E388">
        <f>'Calculated Tab Properties'!E388</f>
        <v>2.1752972251794467</v>
      </c>
      <c r="F388">
        <f>'Calculated Tab Properties'!F388</f>
        <v>2.1752972251794467</v>
      </c>
      <c r="G388">
        <f>'Calculated Tab Properties'!G388</f>
        <v>0</v>
      </c>
      <c r="H388">
        <f>'Calculated Tab Properties'!H388</f>
        <v>2.9183708252916292</v>
      </c>
      <c r="I388">
        <f>'Calculated Tab Properties'!I388</f>
        <v>5.0000005044497184E-2</v>
      </c>
      <c r="J388" s="20">
        <f>'Calculated Tab Properties'!J388</f>
        <v>0.75503460282595003</v>
      </c>
      <c r="K388">
        <f>'Calculated Tab Properties'!K388</f>
        <v>17.760000000000002</v>
      </c>
      <c r="L388">
        <f>'Calculated Tab Properties'!L388</f>
        <v>0.28278863927332809</v>
      </c>
      <c r="M388">
        <f>'Calculated Tab Properties'!M388</f>
        <v>0</v>
      </c>
      <c r="N388">
        <f>'Calculated Tab Properties'!N388</f>
        <v>0.37938820728791178</v>
      </c>
      <c r="O388" s="27">
        <v>0</v>
      </c>
      <c r="P388" s="27">
        <v>0</v>
      </c>
      <c r="Q388">
        <v>0</v>
      </c>
      <c r="R388">
        <f>'Calculated Tab Properties'!R388</f>
        <v>1</v>
      </c>
      <c r="T388" s="1">
        <v>0</v>
      </c>
      <c r="U388" s="1">
        <v>0</v>
      </c>
      <c r="V388">
        <f>T388*'GEOMETRIC INPUTS'!S388</f>
        <v>0</v>
      </c>
      <c r="W388">
        <v>387</v>
      </c>
      <c r="X388">
        <f t="shared" si="78"/>
        <v>0</v>
      </c>
      <c r="Y388">
        <f t="shared" si="79"/>
        <v>0</v>
      </c>
      <c r="Z388" s="27">
        <f t="shared" si="80"/>
        <v>-0.26682579819896474</v>
      </c>
      <c r="AA388" s="27">
        <f t="shared" si="81"/>
        <v>18.689002644760208</v>
      </c>
      <c r="AB388" s="27">
        <f t="shared" si="82"/>
        <v>20.262999035152291</v>
      </c>
      <c r="AC388" s="27">
        <f t="shared" si="83"/>
        <v>-20.262999035152291</v>
      </c>
      <c r="AD388" s="24">
        <f>'GT Data'!D390</f>
        <v>986</v>
      </c>
      <c r="AE388" s="25">
        <f t="shared" si="84"/>
        <v>-19.857048020599752</v>
      </c>
      <c r="AF388" s="25">
        <f t="shared" si="85"/>
        <v>-4.0356875258347538</v>
      </c>
      <c r="AG388" s="25">
        <f t="shared" si="86"/>
        <v>-0.26682579819896474</v>
      </c>
      <c r="AH388" s="25">
        <v>0</v>
      </c>
      <c r="AI388" s="25">
        <v>0</v>
      </c>
      <c r="AJ388" s="25">
        <f t="shared" si="87"/>
        <v>0</v>
      </c>
      <c r="AK388" s="24">
        <f>'GT Data'!N390</f>
        <v>987</v>
      </c>
      <c r="AL388" s="25">
        <f t="shared" si="88"/>
        <v>19.857048020599752</v>
      </c>
      <c r="AM388" s="25">
        <f t="shared" si="89"/>
        <v>4.0356875258347538</v>
      </c>
      <c r="AN388" s="25">
        <f t="shared" si="90"/>
        <v>18.689002644760208</v>
      </c>
      <c r="AO388" s="25">
        <v>0</v>
      </c>
      <c r="AP388" s="25">
        <v>0</v>
      </c>
      <c r="AQ388" s="25">
        <v>0</v>
      </c>
    </row>
    <row r="389" spans="1:43" x14ac:dyDescent="0.3">
      <c r="A389" t="str">
        <f>'Calculated Tab Properties'!A389</f>
        <v>TAB13-389</v>
      </c>
      <c r="B389">
        <f>'Calculated Tab Properties'!B389</f>
        <v>2100</v>
      </c>
      <c r="C389">
        <f>'Calculated Tab Properties'!C389</f>
        <v>4.9128951260444511</v>
      </c>
      <c r="D389">
        <f>'Calculated Tab Properties'!D389</f>
        <v>281.48815591273967</v>
      </c>
      <c r="E389">
        <f>'Calculated Tab Properties'!E389</f>
        <v>2.0497196920723981</v>
      </c>
      <c r="F389">
        <f>'Calculated Tab Properties'!F389</f>
        <v>2.0497196920723981</v>
      </c>
      <c r="G389">
        <f>'Calculated Tab Properties'!G389</f>
        <v>0</v>
      </c>
      <c r="H389">
        <f>'Calculated Tab Properties'!H389</f>
        <v>2.8282289274173205</v>
      </c>
      <c r="I389">
        <f>'Calculated Tab Properties'!I389</f>
        <v>4.9999995244837399E-2</v>
      </c>
      <c r="J389" s="20">
        <f>'Calculated Tab Properties'!J389</f>
        <v>0.78546824410140514</v>
      </c>
      <c r="K389">
        <f>'Calculated Tab Properties'!K389</f>
        <v>17.760000000000002</v>
      </c>
      <c r="L389">
        <f>'Calculated Tab Properties'!L389</f>
        <v>0.26646355996941179</v>
      </c>
      <c r="M389">
        <f>'Calculated Tab Properties'!M389</f>
        <v>0</v>
      </c>
      <c r="N389">
        <f>'Calculated Tab Properties'!N389</f>
        <v>0.36766976056425166</v>
      </c>
      <c r="O389" s="27">
        <v>0</v>
      </c>
      <c r="P389" s="27">
        <v>0</v>
      </c>
      <c r="Q389">
        <v>0</v>
      </c>
      <c r="R389">
        <f>'Calculated Tab Properties'!R389</f>
        <v>1</v>
      </c>
      <c r="T389" s="1">
        <v>0</v>
      </c>
      <c r="U389" s="1">
        <v>0</v>
      </c>
      <c r="V389">
        <f>T389*'GEOMETRIC INPUTS'!S389</f>
        <v>0</v>
      </c>
      <c r="W389">
        <v>388</v>
      </c>
      <c r="X389">
        <f t="shared" si="78"/>
        <v>0</v>
      </c>
      <c r="Y389">
        <f t="shared" si="79"/>
        <v>0</v>
      </c>
      <c r="Z389" s="27">
        <f t="shared" si="80"/>
        <v>-0.29999814846979772</v>
      </c>
      <c r="AA389" s="27">
        <f t="shared" si="81"/>
        <v>18.694131469003462</v>
      </c>
      <c r="AB389" s="27">
        <f t="shared" si="82"/>
        <v>19.059129687889158</v>
      </c>
      <c r="AC389" s="27">
        <f t="shared" si="83"/>
        <v>-19.059129687889158</v>
      </c>
      <c r="AD389" s="24">
        <f>'GT Data'!D391</f>
        <v>988</v>
      </c>
      <c r="AE389" s="25">
        <f t="shared" si="84"/>
        <v>-18.677297114677934</v>
      </c>
      <c r="AF389" s="25">
        <f t="shared" si="85"/>
        <v>-3.7959184593219457</v>
      </c>
      <c r="AG389" s="25">
        <f t="shared" si="86"/>
        <v>-0.29999814846979772</v>
      </c>
      <c r="AH389" s="25">
        <v>0</v>
      </c>
      <c r="AI389" s="25">
        <v>0</v>
      </c>
      <c r="AJ389" s="25">
        <f t="shared" si="87"/>
        <v>0</v>
      </c>
      <c r="AK389" s="24">
        <f>'GT Data'!N391</f>
        <v>989</v>
      </c>
      <c r="AL389" s="25">
        <f t="shared" si="88"/>
        <v>18.677297114677934</v>
      </c>
      <c r="AM389" s="25">
        <f t="shared" si="89"/>
        <v>3.7959184593219457</v>
      </c>
      <c r="AN389" s="25">
        <f t="shared" si="90"/>
        <v>18.694131469003462</v>
      </c>
      <c r="AO389" s="25">
        <v>0</v>
      </c>
      <c r="AP389" s="25">
        <v>0</v>
      </c>
      <c r="AQ389" s="25">
        <v>0</v>
      </c>
    </row>
    <row r="390" spans="1:43" x14ac:dyDescent="0.3">
      <c r="A390" t="str">
        <f>'Calculated Tab Properties'!A390</f>
        <v>TAB14-390</v>
      </c>
      <c r="B390">
        <f>'Calculated Tab Properties'!B390</f>
        <v>2100</v>
      </c>
      <c r="C390">
        <f>'Calculated Tab Properties'!C390</f>
        <v>4.9128951259448295</v>
      </c>
      <c r="D390">
        <f>'Calculated Tab Properties'!D390</f>
        <v>281.48815590703174</v>
      </c>
      <c r="E390">
        <f>'Calculated Tab Properties'!E390</f>
        <v>1.9238761086834122</v>
      </c>
      <c r="F390">
        <f>'Calculated Tab Properties'!F390</f>
        <v>1.9238761086834122</v>
      </c>
      <c r="G390">
        <f>'Calculated Tab Properties'!G390</f>
        <v>0</v>
      </c>
      <c r="H390">
        <f>'Calculated Tab Properties'!H390</f>
        <v>2.7406954753338892</v>
      </c>
      <c r="I390">
        <f>'Calculated Tab Properties'!I390</f>
        <v>4.9999995244838967E-2</v>
      </c>
      <c r="J390" s="20">
        <f>'Calculated Tab Properties'!J390</f>
        <v>0.81794420970530446</v>
      </c>
      <c r="K390">
        <f>'Calculated Tab Properties'!K390</f>
        <v>17.760000000000002</v>
      </c>
      <c r="L390">
        <f>'Calculated Tab Properties'!L390</f>
        <v>0.2501038941288436</v>
      </c>
      <c r="M390">
        <f>'Calculated Tab Properties'!M390</f>
        <v>0</v>
      </c>
      <c r="N390">
        <f>'Calculated Tab Properties'!N390</f>
        <v>0.35629041179340559</v>
      </c>
      <c r="O390" s="27">
        <v>0</v>
      </c>
      <c r="P390" s="27">
        <v>0</v>
      </c>
      <c r="Q390">
        <v>0</v>
      </c>
      <c r="R390">
        <f>'Calculated Tab Properties'!R390</f>
        <v>1</v>
      </c>
      <c r="T390" s="1">
        <v>0</v>
      </c>
      <c r="U390" s="1">
        <v>0</v>
      </c>
      <c r="V390">
        <f>T390*'GEOMETRIC INPUTS'!S390</f>
        <v>0</v>
      </c>
      <c r="W390">
        <v>389</v>
      </c>
      <c r="X390">
        <f t="shared" si="78"/>
        <v>0</v>
      </c>
      <c r="Y390">
        <f t="shared" si="79"/>
        <v>0</v>
      </c>
      <c r="Z390" s="27">
        <f t="shared" si="80"/>
        <v>-0.33651619214181594</v>
      </c>
      <c r="AA390" s="27">
        <f t="shared" si="81"/>
        <v>18.702910498064067</v>
      </c>
      <c r="AB390" s="27">
        <f t="shared" si="82"/>
        <v>17.857290663104319</v>
      </c>
      <c r="AC390" s="27">
        <f t="shared" si="83"/>
        <v>-17.857290663104319</v>
      </c>
      <c r="AD390" s="24">
        <f>'GT Data'!D392</f>
        <v>990</v>
      </c>
      <c r="AE390" s="25">
        <f t="shared" si="84"/>
        <v>-17.499535857434797</v>
      </c>
      <c r="AF390" s="25">
        <f t="shared" si="85"/>
        <v>-3.5565537534172709</v>
      </c>
      <c r="AG390" s="25">
        <f t="shared" si="86"/>
        <v>-0.33651619214181594</v>
      </c>
      <c r="AH390" s="25">
        <v>0</v>
      </c>
      <c r="AI390" s="25">
        <v>0</v>
      </c>
      <c r="AJ390" s="25">
        <f t="shared" si="87"/>
        <v>0</v>
      </c>
      <c r="AK390" s="24">
        <f>'GT Data'!N392</f>
        <v>991</v>
      </c>
      <c r="AL390" s="25">
        <f t="shared" si="88"/>
        <v>17.499535857434797</v>
      </c>
      <c r="AM390" s="25">
        <f t="shared" si="89"/>
        <v>3.5565537534172709</v>
      </c>
      <c r="AN390" s="25">
        <f t="shared" si="90"/>
        <v>18.702910498064067</v>
      </c>
      <c r="AO390" s="25">
        <v>0</v>
      </c>
      <c r="AP390" s="25">
        <v>0</v>
      </c>
      <c r="AQ390" s="25">
        <v>0</v>
      </c>
    </row>
    <row r="391" spans="1:43" x14ac:dyDescent="0.3">
      <c r="A391" t="str">
        <f>'Calculated Tab Properties'!A391</f>
        <v>TAB11-391</v>
      </c>
      <c r="B391">
        <f>'Calculated Tab Properties'!B391</f>
        <v>2100</v>
      </c>
      <c r="C391">
        <f>'Calculated Tab Properties'!C391</f>
        <v>4.9441367668538625</v>
      </c>
      <c r="D391">
        <f>'Calculated Tab Properties'!D391</f>
        <v>283.27817007618262</v>
      </c>
      <c r="E391">
        <f>'Calculated Tab Properties'!E391</f>
        <v>2.2511936720431032</v>
      </c>
      <c r="F391">
        <f>'Calculated Tab Properties'!F391</f>
        <v>2.2511936720431032</v>
      </c>
      <c r="G391">
        <f>'Calculated Tab Properties'!G391</f>
        <v>0</v>
      </c>
      <c r="H391">
        <f>'Calculated Tab Properties'!H391</f>
        <v>2.9740971054683447</v>
      </c>
      <c r="I391">
        <f>'Calculated Tab Properties'!I391</f>
        <v>4.9999997521211412E-2</v>
      </c>
      <c r="J391" s="20">
        <f>'Calculated Tab Properties'!J391</f>
        <v>0.73754507822107063</v>
      </c>
      <c r="K391">
        <f>'Calculated Tab Properties'!K391</f>
        <v>17.760000000000002</v>
      </c>
      <c r="L391">
        <f>'Calculated Tab Properties'!L391</f>
        <v>0.29265517736560342</v>
      </c>
      <c r="M391">
        <f>'Calculated Tab Properties'!M391</f>
        <v>0</v>
      </c>
      <c r="N391">
        <f>'Calculated Tab Properties'!N391</f>
        <v>0.3866326237108848</v>
      </c>
      <c r="O391" s="27">
        <v>0</v>
      </c>
      <c r="P391" s="27">
        <v>0</v>
      </c>
      <c r="Q391">
        <v>0</v>
      </c>
      <c r="R391">
        <f>'Calculated Tab Properties'!R391</f>
        <v>1</v>
      </c>
      <c r="T391" s="1">
        <v>0</v>
      </c>
      <c r="U391" s="1">
        <v>0</v>
      </c>
      <c r="V391">
        <f>T391*'GEOMETRIC INPUTS'!S391</f>
        <v>0</v>
      </c>
      <c r="W391">
        <v>390</v>
      </c>
      <c r="X391">
        <f t="shared" si="78"/>
        <v>0</v>
      </c>
      <c r="Y391">
        <f t="shared" si="79"/>
        <v>0</v>
      </c>
      <c r="Z391" s="27">
        <f t="shared" si="80"/>
        <v>-0.24812979053095455</v>
      </c>
      <c r="AA391" s="27">
        <f t="shared" si="81"/>
        <v>18.687417591607442</v>
      </c>
      <c r="AB391" s="27">
        <f t="shared" si="82"/>
        <v>20.992839340735809</v>
      </c>
      <c r="AC391" s="27">
        <f t="shared" si="83"/>
        <v>-20.992839340735809</v>
      </c>
      <c r="AD391" s="24">
        <f>'GT Data'!D393</f>
        <v>994</v>
      </c>
      <c r="AE391" s="25">
        <f t="shared" si="84"/>
        <v>-20.431626262990658</v>
      </c>
      <c r="AF391" s="25">
        <f t="shared" si="85"/>
        <v>-4.8216129910451668</v>
      </c>
      <c r="AG391" s="25">
        <f t="shared" si="86"/>
        <v>-0.24812979053095455</v>
      </c>
      <c r="AH391" s="25">
        <v>0</v>
      </c>
      <c r="AI391" s="25">
        <v>0</v>
      </c>
      <c r="AJ391" s="25">
        <f t="shared" si="87"/>
        <v>0</v>
      </c>
      <c r="AK391" s="24">
        <f>'GT Data'!N393</f>
        <v>995</v>
      </c>
      <c r="AL391" s="25">
        <f t="shared" si="88"/>
        <v>20.431626262990658</v>
      </c>
      <c r="AM391" s="25">
        <f t="shared" si="89"/>
        <v>4.8216129910451668</v>
      </c>
      <c r="AN391" s="25">
        <f t="shared" si="90"/>
        <v>18.687417591607442</v>
      </c>
      <c r="AO391" s="25">
        <v>0</v>
      </c>
      <c r="AP391" s="25">
        <v>0</v>
      </c>
      <c r="AQ391" s="25">
        <v>0</v>
      </c>
    </row>
    <row r="392" spans="1:43" x14ac:dyDescent="0.3">
      <c r="A392" t="str">
        <f>'Calculated Tab Properties'!A392</f>
        <v>TAB12-392</v>
      </c>
      <c r="B392">
        <f>'Calculated Tab Properties'!B392</f>
        <v>2100</v>
      </c>
      <c r="C392">
        <f>'Calculated Tab Properties'!C392</f>
        <v>4.9441367662480182</v>
      </c>
      <c r="D392">
        <f>'Calculated Tab Properties'!D392</f>
        <v>283.27817004147028</v>
      </c>
      <c r="E392">
        <f>'Calculated Tab Properties'!E392</f>
        <v>2.1196791006436166</v>
      </c>
      <c r="F392">
        <f>'Calculated Tab Properties'!F392</f>
        <v>2.1196791006436166</v>
      </c>
      <c r="G392">
        <f>'Calculated Tab Properties'!G392</f>
        <v>0</v>
      </c>
      <c r="H392">
        <f>'Calculated Tab Properties'!H392</f>
        <v>2.8781194467246438</v>
      </c>
      <c r="I392">
        <f>'Calculated Tab Properties'!I392</f>
        <v>5.000000725387848E-2</v>
      </c>
      <c r="J392" s="20">
        <f>'Calculated Tab Properties'!J392</f>
        <v>0.76827831579724526</v>
      </c>
      <c r="K392">
        <f>'Calculated Tab Properties'!K392</f>
        <v>17.760000000000002</v>
      </c>
      <c r="L392">
        <f>'Calculated Tab Properties'!L392</f>
        <v>0.2755582830836702</v>
      </c>
      <c r="M392">
        <f>'Calculated Tab Properties'!M392</f>
        <v>0</v>
      </c>
      <c r="N392">
        <f>'Calculated Tab Properties'!N392</f>
        <v>0.37415552807420371</v>
      </c>
      <c r="O392" s="27">
        <v>0</v>
      </c>
      <c r="P392" s="27">
        <v>0</v>
      </c>
      <c r="Q392">
        <v>0</v>
      </c>
      <c r="R392">
        <f>'Calculated Tab Properties'!R392</f>
        <v>1</v>
      </c>
      <c r="T392" s="1">
        <v>0</v>
      </c>
      <c r="U392" s="1">
        <v>0</v>
      </c>
      <c r="V392">
        <f>T392*'GEOMETRIC INPUTS'!S392</f>
        <v>0</v>
      </c>
      <c r="W392">
        <v>391</v>
      </c>
      <c r="X392">
        <f t="shared" si="78"/>
        <v>0</v>
      </c>
      <c r="Y392">
        <f t="shared" si="79"/>
        <v>0</v>
      </c>
      <c r="Z392" s="27">
        <f t="shared" si="80"/>
        <v>-0.2811522564038495</v>
      </c>
      <c r="AA392" s="27">
        <f t="shared" si="81"/>
        <v>18.690866067561725</v>
      </c>
      <c r="AB392" s="27">
        <f t="shared" si="82"/>
        <v>19.729238305755775</v>
      </c>
      <c r="AC392" s="27">
        <f t="shared" si="83"/>
        <v>-19.729238305755775</v>
      </c>
      <c r="AD392" s="24">
        <f>'GT Data'!D394</f>
        <v>996</v>
      </c>
      <c r="AE392" s="25">
        <f t="shared" si="84"/>
        <v>-19.201805769651745</v>
      </c>
      <c r="AF392" s="25">
        <f t="shared" si="85"/>
        <v>-4.5313904389127604</v>
      </c>
      <c r="AG392" s="25">
        <f t="shared" si="86"/>
        <v>-0.2811522564038495</v>
      </c>
      <c r="AH392" s="25">
        <v>0</v>
      </c>
      <c r="AI392" s="25">
        <v>0</v>
      </c>
      <c r="AJ392" s="25">
        <f t="shared" si="87"/>
        <v>0</v>
      </c>
      <c r="AK392" s="24">
        <f>'GT Data'!N394</f>
        <v>997</v>
      </c>
      <c r="AL392" s="25">
        <f t="shared" si="88"/>
        <v>19.201805769651745</v>
      </c>
      <c r="AM392" s="25">
        <f t="shared" si="89"/>
        <v>4.5313904389127604</v>
      </c>
      <c r="AN392" s="25">
        <f t="shared" si="90"/>
        <v>18.690866067561725</v>
      </c>
      <c r="AO392" s="25">
        <v>0</v>
      </c>
      <c r="AP392" s="25">
        <v>0</v>
      </c>
      <c r="AQ392" s="25">
        <v>0</v>
      </c>
    </row>
    <row r="393" spans="1:43" x14ac:dyDescent="0.3">
      <c r="A393" t="str">
        <f>'Calculated Tab Properties'!A393</f>
        <v>TAB13-393</v>
      </c>
      <c r="B393">
        <f>'Calculated Tab Properties'!B393</f>
        <v>2100</v>
      </c>
      <c r="C393">
        <f>'Calculated Tab Properties'!C393</f>
        <v>4.9441367666256246</v>
      </c>
      <c r="D393">
        <f>'Calculated Tab Properties'!D393</f>
        <v>283.27817006310551</v>
      </c>
      <c r="E393">
        <f>'Calculated Tab Properties'!E393</f>
        <v>1.9880216295130002</v>
      </c>
      <c r="F393">
        <f>'Calculated Tab Properties'!F393</f>
        <v>1.9880216295130002</v>
      </c>
      <c r="G393">
        <f>'Calculated Tab Properties'!G393</f>
        <v>0</v>
      </c>
      <c r="H393">
        <f>'Calculated Tab Properties'!H393</f>
        <v>2.7849466504886826</v>
      </c>
      <c r="I393">
        <f>'Calculated Tab Properties'!I393</f>
        <v>4.9999997521211204E-2</v>
      </c>
      <c r="J393" s="20">
        <f>'Calculated Tab Properties'!J393</f>
        <v>0.80113531703333185</v>
      </c>
      <c r="K393">
        <f>'Calculated Tab Properties'!K393</f>
        <v>17.760000000000002</v>
      </c>
      <c r="L393">
        <f>'Calculated Tab Properties'!L393</f>
        <v>0.25844281183669005</v>
      </c>
      <c r="M393">
        <f>'Calculated Tab Properties'!M393</f>
        <v>0</v>
      </c>
      <c r="N393">
        <f>'Calculated Tab Properties'!N393</f>
        <v>0.36204306456352875</v>
      </c>
      <c r="O393" s="27">
        <v>0</v>
      </c>
      <c r="P393" s="27">
        <v>0</v>
      </c>
      <c r="Q393">
        <v>0</v>
      </c>
      <c r="R393">
        <f>'Calculated Tab Properties'!R393</f>
        <v>1</v>
      </c>
      <c r="T393" s="1">
        <v>0</v>
      </c>
      <c r="U393" s="1">
        <v>0</v>
      </c>
      <c r="V393">
        <f>T393*'GEOMETRIC INPUTS'!S393</f>
        <v>0</v>
      </c>
      <c r="W393">
        <v>392</v>
      </c>
      <c r="X393">
        <f t="shared" si="78"/>
        <v>0</v>
      </c>
      <c r="Y393">
        <f t="shared" si="79"/>
        <v>0</v>
      </c>
      <c r="Z393" s="27">
        <f t="shared" si="80"/>
        <v>-0.31745379257747913</v>
      </c>
      <c r="AA393" s="27">
        <f t="shared" si="81"/>
        <v>18.6979396689777</v>
      </c>
      <c r="AB393" s="27">
        <f t="shared" si="82"/>
        <v>18.469329421496415</v>
      </c>
      <c r="AC393" s="27">
        <f t="shared" si="83"/>
        <v>-18.469329421496415</v>
      </c>
      <c r="AD393" s="24">
        <f>'GT Data'!D395</f>
        <v>998</v>
      </c>
      <c r="AE393" s="25">
        <f t="shared" si="84"/>
        <v>-17.975578718222621</v>
      </c>
      <c r="AF393" s="25">
        <f t="shared" si="85"/>
        <v>-4.2420159151911569</v>
      </c>
      <c r="AG393" s="25">
        <f t="shared" si="86"/>
        <v>-0.31745379257747913</v>
      </c>
      <c r="AH393" s="25">
        <v>0</v>
      </c>
      <c r="AI393" s="25">
        <v>0</v>
      </c>
      <c r="AJ393" s="25">
        <f t="shared" si="87"/>
        <v>0</v>
      </c>
      <c r="AK393" s="24">
        <f>'GT Data'!N395</f>
        <v>999</v>
      </c>
      <c r="AL393" s="25">
        <f t="shared" si="88"/>
        <v>17.975578718222621</v>
      </c>
      <c r="AM393" s="25">
        <f t="shared" si="89"/>
        <v>4.2420159151911569</v>
      </c>
      <c r="AN393" s="25">
        <f t="shared" si="90"/>
        <v>18.6979396689777</v>
      </c>
      <c r="AO393" s="25">
        <v>0</v>
      </c>
      <c r="AP393" s="25">
        <v>0</v>
      </c>
      <c r="AQ393" s="25">
        <v>0</v>
      </c>
    </row>
    <row r="394" spans="1:43" x14ac:dyDescent="0.3">
      <c r="A394" t="str">
        <f>'Calculated Tab Properties'!A394</f>
        <v>TAB14-394</v>
      </c>
      <c r="B394">
        <f>'Calculated Tab Properties'!B394</f>
        <v>2100</v>
      </c>
      <c r="C394">
        <f>'Calculated Tab Properties'!C394</f>
        <v>4.9441367667500016</v>
      </c>
      <c r="D394">
        <f>'Calculated Tab Properties'!D394</f>
        <v>283.27817007023179</v>
      </c>
      <c r="E394">
        <f>'Calculated Tab Properties'!E394</f>
        <v>1.8562281317778231</v>
      </c>
      <c r="F394">
        <f>'Calculated Tab Properties'!F394</f>
        <v>1.8562281317778231</v>
      </c>
      <c r="G394">
        <f>'Calculated Tab Properties'!G394</f>
        <v>0</v>
      </c>
      <c r="H394">
        <f>'Calculated Tab Properties'!H394</f>
        <v>2.6948951877540837</v>
      </c>
      <c r="I394">
        <f>'Calculated Tab Properties'!I394</f>
        <v>4.9999997521211613E-2</v>
      </c>
      <c r="J394" s="20">
        <f>'Calculated Tab Properties'!J394</f>
        <v>0.83626340754639761</v>
      </c>
      <c r="K394">
        <f>'Calculated Tab Properties'!K394</f>
        <v>17.760000000000002</v>
      </c>
      <c r="L394">
        <f>'Calculated Tab Properties'!L394</f>
        <v>0.24130965713111702</v>
      </c>
      <c r="M394">
        <f>'Calculated Tab Properties'!M394</f>
        <v>0</v>
      </c>
      <c r="N394">
        <f>'Calculated Tab Properties'!N394</f>
        <v>0.35033637440803089</v>
      </c>
      <c r="O394" s="27">
        <v>0</v>
      </c>
      <c r="P394" s="27">
        <v>0</v>
      </c>
      <c r="Q394">
        <v>0</v>
      </c>
      <c r="R394">
        <f>'Calculated Tab Properties'!R394</f>
        <v>1</v>
      </c>
      <c r="T394" s="1">
        <v>0</v>
      </c>
      <c r="U394" s="1">
        <v>0</v>
      </c>
      <c r="V394">
        <f>T394*'GEOMETRIC INPUTS'!S394</f>
        <v>0</v>
      </c>
      <c r="W394">
        <v>393</v>
      </c>
      <c r="X394">
        <f t="shared" si="78"/>
        <v>0</v>
      </c>
      <c r="Y394">
        <f t="shared" si="79"/>
        <v>0</v>
      </c>
      <c r="Z394" s="27">
        <f t="shared" si="80"/>
        <v>-0.35773462194138239</v>
      </c>
      <c r="AA394" s="27">
        <f t="shared" si="81"/>
        <v>18.709380653480533</v>
      </c>
      <c r="AB394" s="27">
        <f t="shared" si="82"/>
        <v>17.213098563371059</v>
      </c>
      <c r="AC394" s="27">
        <f t="shared" si="83"/>
        <v>-17.213098563371059</v>
      </c>
      <c r="AD394" s="24">
        <f>'GT Data'!D396</f>
        <v>1000</v>
      </c>
      <c r="AE394" s="25">
        <f t="shared" si="84"/>
        <v>-16.752931367458931</v>
      </c>
      <c r="AF394" s="25">
        <f t="shared" si="85"/>
        <v>-3.9534861514285642</v>
      </c>
      <c r="AG394" s="25">
        <f t="shared" si="86"/>
        <v>-0.35773462194138239</v>
      </c>
      <c r="AH394" s="25">
        <v>0</v>
      </c>
      <c r="AI394" s="25">
        <v>0</v>
      </c>
      <c r="AJ394" s="25">
        <f t="shared" si="87"/>
        <v>0</v>
      </c>
      <c r="AK394" s="24">
        <f>'GT Data'!N396</f>
        <v>1001</v>
      </c>
      <c r="AL394" s="25">
        <f t="shared" si="88"/>
        <v>16.752931367458931</v>
      </c>
      <c r="AM394" s="25">
        <f t="shared" si="89"/>
        <v>3.9534861514285642</v>
      </c>
      <c r="AN394" s="25">
        <f t="shared" si="90"/>
        <v>18.709380653480533</v>
      </c>
      <c r="AO394" s="25">
        <v>0</v>
      </c>
      <c r="AP394" s="25">
        <v>0</v>
      </c>
      <c r="AQ394" s="25">
        <v>0</v>
      </c>
    </row>
    <row r="395" spans="1:43" x14ac:dyDescent="0.3">
      <c r="A395" t="str">
        <f>'Calculated Tab Properties'!A395</f>
        <v>TAB11-395</v>
      </c>
      <c r="B395">
        <f>'Calculated Tab Properties'!B395</f>
        <v>2100</v>
      </c>
      <c r="C395">
        <f>'Calculated Tab Properties'!C395</f>
        <v>4.9523789349591487</v>
      </c>
      <c r="D395">
        <f>'Calculated Tab Properties'!D395</f>
        <v>283.75041152265283</v>
      </c>
      <c r="E395">
        <f>'Calculated Tab Properties'!E395</f>
        <v>2.2726307965105814</v>
      </c>
      <c r="F395">
        <f>'Calculated Tab Properties'!F395</f>
        <v>2.2726307965105814</v>
      </c>
      <c r="G395">
        <f>'Calculated Tab Properties'!G395</f>
        <v>0</v>
      </c>
      <c r="H395">
        <f>'Calculated Tab Properties'!H395</f>
        <v>2.9899979346051238</v>
      </c>
      <c r="I395">
        <f>'Calculated Tab Properties'!I395</f>
        <v>5.0000001946871708E-2</v>
      </c>
      <c r="J395" s="20">
        <f>'Calculated Tab Properties'!J395</f>
        <v>0.73272369018919781</v>
      </c>
      <c r="K395">
        <f>'Calculated Tab Properties'!K395</f>
        <v>17.760000000000002</v>
      </c>
      <c r="L395">
        <f>'Calculated Tab Properties'!L395</f>
        <v>0.29544200354637562</v>
      </c>
      <c r="M395">
        <f>'Calculated Tab Properties'!M395</f>
        <v>0</v>
      </c>
      <c r="N395">
        <f>'Calculated Tab Properties'!N395</f>
        <v>0.3886997314986661</v>
      </c>
      <c r="O395" s="27">
        <v>0</v>
      </c>
      <c r="P395" s="27">
        <v>0</v>
      </c>
      <c r="Q395">
        <v>0</v>
      </c>
      <c r="R395">
        <f>'Calculated Tab Properties'!R395</f>
        <v>1</v>
      </c>
      <c r="T395" s="1">
        <v>0</v>
      </c>
      <c r="U395" s="1">
        <v>0</v>
      </c>
      <c r="V395">
        <f>T395*'GEOMETRIC INPUTS'!S395</f>
        <v>0</v>
      </c>
      <c r="W395">
        <v>394</v>
      </c>
      <c r="X395">
        <f t="shared" si="78"/>
        <v>0</v>
      </c>
      <c r="Y395">
        <f t="shared" si="79"/>
        <v>0</v>
      </c>
      <c r="Z395" s="27">
        <f t="shared" si="80"/>
        <v>-0.24301560002763489</v>
      </c>
      <c r="AA395" s="27">
        <f t="shared" si="81"/>
        <v>18.68715733507268</v>
      </c>
      <c r="AB395" s="27">
        <f t="shared" si="82"/>
        <v>21.199293674428613</v>
      </c>
      <c r="AC395" s="27">
        <f t="shared" si="83"/>
        <v>-21.199293674428613</v>
      </c>
      <c r="AD395" s="24">
        <f>'GT Data'!D397</f>
        <v>1004</v>
      </c>
      <c r="AE395" s="25">
        <f t="shared" si="84"/>
        <v>-20.591729605156925</v>
      </c>
      <c r="AF395" s="25">
        <f t="shared" si="85"/>
        <v>-5.0389209323795541</v>
      </c>
      <c r="AG395" s="25">
        <f t="shared" si="86"/>
        <v>-0.24301560002763489</v>
      </c>
      <c r="AH395" s="25">
        <v>0</v>
      </c>
      <c r="AI395" s="25">
        <v>0</v>
      </c>
      <c r="AJ395" s="25">
        <f t="shared" si="87"/>
        <v>0</v>
      </c>
      <c r="AK395" s="24">
        <f>'GT Data'!N397</f>
        <v>1005</v>
      </c>
      <c r="AL395" s="25">
        <f t="shared" si="88"/>
        <v>20.591729605156925</v>
      </c>
      <c r="AM395" s="25">
        <f t="shared" si="89"/>
        <v>5.0389209323795541</v>
      </c>
      <c r="AN395" s="25">
        <f t="shared" si="90"/>
        <v>18.68715733507268</v>
      </c>
      <c r="AO395" s="25">
        <v>0</v>
      </c>
      <c r="AP395" s="25">
        <v>0</v>
      </c>
      <c r="AQ395" s="25">
        <v>0</v>
      </c>
    </row>
    <row r="396" spans="1:43" x14ac:dyDescent="0.3">
      <c r="A396" t="str">
        <f>'Calculated Tab Properties'!A396</f>
        <v>TAB12-396</v>
      </c>
      <c r="B396">
        <f>'Calculated Tab Properties'!B396</f>
        <v>2100</v>
      </c>
      <c r="C396">
        <f>'Calculated Tab Properties'!C396</f>
        <v>4.9523789350983662</v>
      </c>
      <c r="D396">
        <f>'Calculated Tab Properties'!D396</f>
        <v>283.75041153062938</v>
      </c>
      <c r="E396">
        <f>'Calculated Tab Properties'!E396</f>
        <v>2.1406645518643868</v>
      </c>
      <c r="F396">
        <f>'Calculated Tab Properties'!F396</f>
        <v>2.1406645518643868</v>
      </c>
      <c r="G396">
        <f>'Calculated Tab Properties'!G396</f>
        <v>0</v>
      </c>
      <c r="H396">
        <f>'Calculated Tab Properties'!H396</f>
        <v>2.8932470098976695</v>
      </c>
      <c r="I396">
        <f>'Calculated Tab Properties'!I396</f>
        <v>5.00000019468715E-2</v>
      </c>
      <c r="J396" s="20">
        <f>'Calculated Tab Properties'!J396</f>
        <v>0.76323802110573546</v>
      </c>
      <c r="K396">
        <f>'Calculated Tab Properties'!K396</f>
        <v>17.760000000000002</v>
      </c>
      <c r="L396">
        <f>'Calculated Tab Properties'!L396</f>
        <v>0.2782863917423703</v>
      </c>
      <c r="M396">
        <f>'Calculated Tab Properties'!M396</f>
        <v>0</v>
      </c>
      <c r="N396">
        <f>'Calculated Tab Properties'!N396</f>
        <v>0.37612211128669704</v>
      </c>
      <c r="O396" s="27">
        <v>0</v>
      </c>
      <c r="P396" s="27">
        <v>0</v>
      </c>
      <c r="Q396">
        <v>0</v>
      </c>
      <c r="R396">
        <f>'Calculated Tab Properties'!R396</f>
        <v>1</v>
      </c>
      <c r="T396" s="1">
        <v>0</v>
      </c>
      <c r="U396" s="1">
        <v>0</v>
      </c>
      <c r="V396">
        <f>T396*'GEOMETRIC INPUTS'!S396</f>
        <v>0</v>
      </c>
      <c r="W396">
        <v>395</v>
      </c>
      <c r="X396">
        <f t="shared" ref="X396:X459" si="91">V396*COS(C396)</f>
        <v>0</v>
      </c>
      <c r="Y396">
        <f t="shared" ref="Y396:Y459" si="92">V396*SIN(C396)</f>
        <v>0</v>
      </c>
      <c r="Z396" s="27">
        <f t="shared" ref="Z396:Z459" si="93">(F396/2*L396-G396/2*M396-G396/2*O396-I396*(K396+P396)-Q396)/F396</f>
        <v>-0.27568127244779772</v>
      </c>
      <c r="AA396" s="27">
        <f t="shared" ref="AA396:AA459" si="94">SUM(K396:N396) + P396+O396-Z396</f>
        <v>18.690089775476867</v>
      </c>
      <c r="AB396" s="27">
        <f t="shared" ref="AB396:AB459" si="95">(N396*H396*COS(J396) + 2*H396*COS(J396)*(L396+M396+O396+K396+P396-Z396)/(2*H396*SIN(J396)))</f>
        <v>19.93052664643626</v>
      </c>
      <c r="AC396" s="27">
        <f t="shared" ref="AC396:AC459" si="96">X396-AB396</f>
        <v>-19.93052664643626</v>
      </c>
      <c r="AD396" s="24">
        <f>'GT Data'!D398</f>
        <v>1006</v>
      </c>
      <c r="AE396" s="25">
        <f t="shared" ref="AE396:AE459" si="97">-AC396*SIN(C396) + Y396*COS(C396)</f>
        <v>-19.35932497943806</v>
      </c>
      <c r="AF396" s="25">
        <f t="shared" ref="AF396:AF459" si="98">AC396*COS(C396) + Y396*SIN(C396)</f>
        <v>-4.73734406021046</v>
      </c>
      <c r="AG396" s="25">
        <f t="shared" ref="AG396:AG459" si="99">Z396</f>
        <v>-0.27568127244779772</v>
      </c>
      <c r="AH396" s="25">
        <v>0</v>
      </c>
      <c r="AI396" s="25">
        <v>0</v>
      </c>
      <c r="AJ396" s="25">
        <f t="shared" ref="AJ396:AJ459" si="100">Y396*(F396+I396)</f>
        <v>0</v>
      </c>
      <c r="AK396" s="24">
        <f>'GT Data'!N398</f>
        <v>1007</v>
      </c>
      <c r="AL396" s="25">
        <f t="shared" ref="AL396:AL459" si="101">-AB396*SIN(C396)</f>
        <v>19.35932497943806</v>
      </c>
      <c r="AM396" s="25">
        <f t="shared" ref="AM396:AM459" si="102">AB396*COS(C396)</f>
        <v>4.73734406021046</v>
      </c>
      <c r="AN396" s="25">
        <f t="shared" ref="AN396:AN459" si="103">AA396</f>
        <v>18.690089775476867</v>
      </c>
      <c r="AO396" s="25">
        <v>0</v>
      </c>
      <c r="AP396" s="25">
        <v>0</v>
      </c>
      <c r="AQ396" s="25">
        <v>0</v>
      </c>
    </row>
    <row r="397" spans="1:43" x14ac:dyDescent="0.3">
      <c r="A397" t="str">
        <f>'Calculated Tab Properties'!A397</f>
        <v>TAB13-397</v>
      </c>
      <c r="B397">
        <f>'Calculated Tab Properties'!B397</f>
        <v>2100</v>
      </c>
      <c r="C397">
        <f>'Calculated Tab Properties'!C397</f>
        <v>4.9523789349858998</v>
      </c>
      <c r="D397">
        <f>'Calculated Tab Properties'!D397</f>
        <v>283.75041152418561</v>
      </c>
      <c r="E397">
        <f>'Calculated Tab Properties'!E397</f>
        <v>2.0086602771616637</v>
      </c>
      <c r="F397">
        <f>'Calculated Tab Properties'!F397</f>
        <v>2.0086602771616637</v>
      </c>
      <c r="G397">
        <f>'Calculated Tab Properties'!G397</f>
        <v>0</v>
      </c>
      <c r="H397">
        <f>'Calculated Tab Properties'!H397</f>
        <v>2.7993481517374041</v>
      </c>
      <c r="I397">
        <f>'Calculated Tab Properties'!I397</f>
        <v>5.0000001709178621E-2</v>
      </c>
      <c r="J397" s="20">
        <f>'Calculated Tab Properties'!J397</f>
        <v>0.79584064116148701</v>
      </c>
      <c r="K397">
        <f>'Calculated Tab Properties'!K397</f>
        <v>17.760000000000002</v>
      </c>
      <c r="L397">
        <f>'Calculated Tab Properties'!L397</f>
        <v>0.2611258360310163</v>
      </c>
      <c r="M397">
        <f>'Calculated Tab Properties'!M397</f>
        <v>0</v>
      </c>
      <c r="N397">
        <f>'Calculated Tab Properties'!N397</f>
        <v>0.36391525972586253</v>
      </c>
      <c r="O397" s="27">
        <v>0</v>
      </c>
      <c r="P397" s="27">
        <v>0</v>
      </c>
      <c r="Q397">
        <v>0</v>
      </c>
      <c r="R397">
        <f>'Calculated Tab Properties'!R397</f>
        <v>1</v>
      </c>
      <c r="T397" s="1">
        <v>0</v>
      </c>
      <c r="U397" s="1">
        <v>0</v>
      </c>
      <c r="V397">
        <f>T397*'GEOMETRIC INPUTS'!S397</f>
        <v>0</v>
      </c>
      <c r="W397">
        <v>396</v>
      </c>
      <c r="X397">
        <f t="shared" si="91"/>
        <v>0</v>
      </c>
      <c r="Y397">
        <f t="shared" si="92"/>
        <v>0</v>
      </c>
      <c r="Z397" s="27">
        <f t="shared" si="93"/>
        <v>-0.3115228047179549</v>
      </c>
      <c r="AA397" s="27">
        <f t="shared" si="94"/>
        <v>18.696563900474835</v>
      </c>
      <c r="AB397" s="27">
        <f t="shared" si="95"/>
        <v>18.6665016810875</v>
      </c>
      <c r="AC397" s="27">
        <f t="shared" si="96"/>
        <v>-18.6665016810875</v>
      </c>
      <c r="AD397" s="24">
        <f>'GT Data'!D399</f>
        <v>1008</v>
      </c>
      <c r="AE397" s="25">
        <f t="shared" si="97"/>
        <v>-18.131526511767373</v>
      </c>
      <c r="AF397" s="25">
        <f t="shared" si="98"/>
        <v>-4.4368943376104042</v>
      </c>
      <c r="AG397" s="25">
        <f t="shared" si="99"/>
        <v>-0.3115228047179549</v>
      </c>
      <c r="AH397" s="25">
        <v>0</v>
      </c>
      <c r="AI397" s="25">
        <v>0</v>
      </c>
      <c r="AJ397" s="25">
        <f t="shared" si="100"/>
        <v>0</v>
      </c>
      <c r="AK397" s="24">
        <f>'GT Data'!N399</f>
        <v>1009</v>
      </c>
      <c r="AL397" s="25">
        <f t="shared" si="101"/>
        <v>18.131526511767373</v>
      </c>
      <c r="AM397" s="25">
        <f t="shared" si="102"/>
        <v>4.4368943376104042</v>
      </c>
      <c r="AN397" s="25">
        <f t="shared" si="103"/>
        <v>18.696563900474835</v>
      </c>
      <c r="AO397" s="25">
        <v>0</v>
      </c>
      <c r="AP397" s="25">
        <v>0</v>
      </c>
      <c r="AQ397" s="25">
        <v>0</v>
      </c>
    </row>
    <row r="398" spans="1:43" x14ac:dyDescent="0.3">
      <c r="A398" t="str">
        <f>'Calculated Tab Properties'!A398</f>
        <v>TAB14-398</v>
      </c>
      <c r="B398">
        <f>'Calculated Tab Properties'!B398</f>
        <v>2100</v>
      </c>
      <c r="C398">
        <f>'Calculated Tab Properties'!C398</f>
        <v>4.9523789357491577</v>
      </c>
      <c r="D398">
        <f>'Calculated Tab Properties'!D398</f>
        <v>283.75041156791701</v>
      </c>
      <c r="E398">
        <f>'Calculated Tab Properties'!E398</f>
        <v>1.8766273620323872</v>
      </c>
      <c r="F398">
        <f>'Calculated Tab Properties'!F398</f>
        <v>1.8766273620323872</v>
      </c>
      <c r="G398">
        <f>'Calculated Tab Properties'!G398</f>
        <v>0</v>
      </c>
      <c r="H398">
        <f>'Calculated Tab Properties'!H398</f>
        <v>2.7086098921953519</v>
      </c>
      <c r="I398">
        <f>'Calculated Tab Properties'!I398</f>
        <v>4.9999992233468647E-2</v>
      </c>
      <c r="J398" s="20">
        <f>'Calculated Tab Properties'!J398</f>
        <v>0.83067410252889462</v>
      </c>
      <c r="K398">
        <f>'Calculated Tab Properties'!K398</f>
        <v>17.760000000000002</v>
      </c>
      <c r="L398">
        <f>'Calculated Tab Properties'!L398</f>
        <v>0.24396155706421035</v>
      </c>
      <c r="M398">
        <f>'Calculated Tab Properties'!M398</f>
        <v>0</v>
      </c>
      <c r="N398">
        <f>'Calculated Tab Properties'!N398</f>
        <v>0.35211928598539577</v>
      </c>
      <c r="O398" s="27">
        <v>0</v>
      </c>
      <c r="P398" s="27">
        <v>0</v>
      </c>
      <c r="Q398">
        <v>0</v>
      </c>
      <c r="R398">
        <f>'Calculated Tab Properties'!R398</f>
        <v>1</v>
      </c>
      <c r="T398" s="1">
        <v>0</v>
      </c>
      <c r="U398" s="1">
        <v>0</v>
      </c>
      <c r="V398">
        <f>T398*'GEOMETRIC INPUTS'!S398</f>
        <v>0</v>
      </c>
      <c r="W398">
        <v>397</v>
      </c>
      <c r="X398">
        <f t="shared" si="91"/>
        <v>0</v>
      </c>
      <c r="Y398">
        <f t="shared" si="92"/>
        <v>0</v>
      </c>
      <c r="Z398" s="27">
        <f t="shared" si="93"/>
        <v>-0.35120845446762022</v>
      </c>
      <c r="AA398" s="27">
        <f t="shared" si="94"/>
        <v>18.707289297517228</v>
      </c>
      <c r="AB398" s="27">
        <f t="shared" si="95"/>
        <v>17.407218685403166</v>
      </c>
      <c r="AC398" s="27">
        <f t="shared" si="96"/>
        <v>-17.407218685403166</v>
      </c>
      <c r="AD398" s="24">
        <f>'GT Data'!D400</f>
        <v>1010</v>
      </c>
      <c r="AE398" s="25">
        <f t="shared" si="97"/>
        <v>-16.908334106939243</v>
      </c>
      <c r="AF398" s="25">
        <f t="shared" si="98"/>
        <v>-4.1375717624669965</v>
      </c>
      <c r="AG398" s="25">
        <f t="shared" si="99"/>
        <v>-0.35120845446762022</v>
      </c>
      <c r="AH398" s="25">
        <v>0</v>
      </c>
      <c r="AI398" s="25">
        <v>0</v>
      </c>
      <c r="AJ398" s="25">
        <f t="shared" si="100"/>
        <v>0</v>
      </c>
      <c r="AK398" s="24">
        <f>'GT Data'!N400</f>
        <v>1011</v>
      </c>
      <c r="AL398" s="25">
        <f t="shared" si="101"/>
        <v>16.908334106939243</v>
      </c>
      <c r="AM398" s="25">
        <f t="shared" si="102"/>
        <v>4.1375717624669965</v>
      </c>
      <c r="AN398" s="25">
        <f t="shared" si="103"/>
        <v>18.707289297517228</v>
      </c>
      <c r="AO398" s="25">
        <v>0</v>
      </c>
      <c r="AP398" s="25">
        <v>0</v>
      </c>
      <c r="AQ398" s="25">
        <v>0</v>
      </c>
    </row>
    <row r="399" spans="1:43" x14ac:dyDescent="0.3">
      <c r="A399" t="str">
        <f>'Calculated Tab Properties'!A399</f>
        <v>TAB11-399</v>
      </c>
      <c r="B399">
        <f>'Calculated Tab Properties'!B399</f>
        <v>2100</v>
      </c>
      <c r="C399">
        <f>'Calculated Tab Properties'!C399</f>
        <v>4.9523789345239138</v>
      </c>
      <c r="D399">
        <f>'Calculated Tab Properties'!D399</f>
        <v>283.75041149771573</v>
      </c>
      <c r="E399">
        <f>'Calculated Tab Properties'!E399</f>
        <v>0.67263079458921771</v>
      </c>
      <c r="F399">
        <f>'Calculated Tab Properties'!F399</f>
        <v>0.67263079458921771</v>
      </c>
      <c r="G399">
        <f>'Calculated Tab Properties'!G399</f>
        <v>0</v>
      </c>
      <c r="H399">
        <f>'Calculated Tab Properties'!H399</f>
        <v>2.0946763721268344</v>
      </c>
      <c r="I399">
        <f>'Calculated Tab Properties'!I399</f>
        <v>5.0000001946871708E-2</v>
      </c>
      <c r="J399" s="20">
        <f>'Calculated Tab Properties'!J399</f>
        <v>1.2689910339839827</v>
      </c>
      <c r="K399">
        <f>'Calculated Tab Properties'!K399</f>
        <v>17.760000000000002</v>
      </c>
      <c r="L399">
        <f>'Calculated Tab Properties'!L399</f>
        <v>8.7442003296598306E-2</v>
      </c>
      <c r="M399">
        <f>'Calculated Tab Properties'!M399</f>
        <v>0</v>
      </c>
      <c r="N399">
        <f>'Calculated Tab Properties'!N399</f>
        <v>0.27230792837648848</v>
      </c>
      <c r="O399" s="27">
        <v>0</v>
      </c>
      <c r="P399" s="27">
        <v>0</v>
      </c>
      <c r="Q399">
        <v>0</v>
      </c>
      <c r="R399">
        <f>'Calculated Tab Properties'!R399</f>
        <v>1</v>
      </c>
      <c r="T399" s="1">
        <v>0</v>
      </c>
      <c r="U399" s="1">
        <v>0</v>
      </c>
      <c r="V399">
        <f>T399*'GEOMETRIC INPUTS'!S399</f>
        <v>0</v>
      </c>
      <c r="W399">
        <v>398</v>
      </c>
      <c r="X399">
        <f t="shared" si="91"/>
        <v>0</v>
      </c>
      <c r="Y399">
        <f t="shared" si="92"/>
        <v>0</v>
      </c>
      <c r="Z399" s="27">
        <f t="shared" si="93"/>
        <v>-1.2764683826613386</v>
      </c>
      <c r="AA399" s="27">
        <f t="shared" si="94"/>
        <v>19.396218314334426</v>
      </c>
      <c r="AB399" s="27">
        <f t="shared" si="95"/>
        <v>6.1231150423029455</v>
      </c>
      <c r="AC399" s="27">
        <f t="shared" si="96"/>
        <v>-6.1231150423029455</v>
      </c>
      <c r="AD399" s="24">
        <f>'GT Data'!D401</f>
        <v>1014</v>
      </c>
      <c r="AE399" s="25">
        <f t="shared" si="97"/>
        <v>-5.947628786231169</v>
      </c>
      <c r="AF399" s="25">
        <f t="shared" si="98"/>
        <v>-1.455420778493612</v>
      </c>
      <c r="AG399" s="25">
        <f t="shared" si="99"/>
        <v>-1.2764683826613386</v>
      </c>
      <c r="AH399" s="25">
        <v>0</v>
      </c>
      <c r="AI399" s="25">
        <v>0</v>
      </c>
      <c r="AJ399" s="25">
        <f t="shared" si="100"/>
        <v>0</v>
      </c>
      <c r="AK399" s="24">
        <f>'GT Data'!N401</f>
        <v>1015</v>
      </c>
      <c r="AL399" s="25">
        <f t="shared" si="101"/>
        <v>5.947628786231169</v>
      </c>
      <c r="AM399" s="25">
        <f t="shared" si="102"/>
        <v>1.455420778493612</v>
      </c>
      <c r="AN399" s="25">
        <f t="shared" si="103"/>
        <v>19.396218314334426</v>
      </c>
      <c r="AO399" s="25">
        <v>0</v>
      </c>
      <c r="AP399" s="25">
        <v>0</v>
      </c>
      <c r="AQ399" s="25">
        <v>0</v>
      </c>
    </row>
    <row r="400" spans="1:43" x14ac:dyDescent="0.3">
      <c r="A400" t="str">
        <f>'Calculated Tab Properties'!A400</f>
        <v>TAB12-400</v>
      </c>
      <c r="B400">
        <f>'Calculated Tab Properties'!B400</f>
        <v>2100</v>
      </c>
      <c r="C400">
        <f>'Calculated Tab Properties'!C400</f>
        <v>4.9523789349688858</v>
      </c>
      <c r="D400">
        <f>'Calculated Tab Properties'!D400</f>
        <v>283.75041152321074</v>
      </c>
      <c r="E400">
        <f>'Calculated Tab Properties'!E400</f>
        <v>0.54066454994302304</v>
      </c>
      <c r="F400">
        <f>'Calculated Tab Properties'!F400</f>
        <v>0.54066454994302304</v>
      </c>
      <c r="G400">
        <f>'Calculated Tab Properties'!G400</f>
        <v>0</v>
      </c>
      <c r="H400">
        <f>'Calculated Tab Properties'!H400</f>
        <v>2.0593085486784801</v>
      </c>
      <c r="I400">
        <f>'Calculated Tab Properties'!I400</f>
        <v>5.00000019468715E-2</v>
      </c>
      <c r="J400" s="20">
        <f>'Calculated Tab Properties'!J400</f>
        <v>1.3302156194521442</v>
      </c>
      <c r="K400">
        <f>'Calculated Tab Properties'!K400</f>
        <v>17.760000000000002</v>
      </c>
      <c r="L400">
        <f>'Calculated Tab Properties'!L400</f>
        <v>7.0286391492592998E-2</v>
      </c>
      <c r="M400">
        <f>'Calculated Tab Properties'!M400</f>
        <v>0</v>
      </c>
      <c r="N400">
        <f>'Calculated Tab Properties'!N400</f>
        <v>0.26771011132820244</v>
      </c>
      <c r="O400" s="27">
        <v>0</v>
      </c>
      <c r="P400" s="27">
        <v>0</v>
      </c>
      <c r="Q400">
        <v>0</v>
      </c>
      <c r="R400">
        <f>'Calculated Tab Properties'!R400</f>
        <v>1</v>
      </c>
      <c r="T400" s="1">
        <v>0</v>
      </c>
      <c r="U400" s="1">
        <v>0</v>
      </c>
      <c r="V400">
        <f>T400*'GEOMETRIC INPUTS'!S400</f>
        <v>0</v>
      </c>
      <c r="W400">
        <v>399</v>
      </c>
      <c r="X400">
        <f t="shared" si="91"/>
        <v>0</v>
      </c>
      <c r="Y400">
        <f t="shared" si="92"/>
        <v>0</v>
      </c>
      <c r="Z400" s="27">
        <f t="shared" si="93"/>
        <v>-1.6072800677541832</v>
      </c>
      <c r="AA400" s="27">
        <f t="shared" si="94"/>
        <v>19.705276570574981</v>
      </c>
      <c r="AB400" s="27">
        <f t="shared" si="95"/>
        <v>4.9000182412045907</v>
      </c>
      <c r="AC400" s="27">
        <f t="shared" si="96"/>
        <v>-4.9000182412045907</v>
      </c>
      <c r="AD400" s="24">
        <f>'GT Data'!D402</f>
        <v>1016</v>
      </c>
      <c r="AE400" s="25">
        <f t="shared" si="97"/>
        <v>-4.7595854952795111</v>
      </c>
      <c r="AF400" s="25">
        <f t="shared" si="98"/>
        <v>-1.164699393518611</v>
      </c>
      <c r="AG400" s="25">
        <f t="shared" si="99"/>
        <v>-1.6072800677541832</v>
      </c>
      <c r="AH400" s="25">
        <v>0</v>
      </c>
      <c r="AI400" s="25">
        <v>0</v>
      </c>
      <c r="AJ400" s="25">
        <f t="shared" si="100"/>
        <v>0</v>
      </c>
      <c r="AK400" s="24">
        <f>'GT Data'!N402</f>
        <v>1017</v>
      </c>
      <c r="AL400" s="25">
        <f t="shared" si="101"/>
        <v>4.7595854952795111</v>
      </c>
      <c r="AM400" s="25">
        <f t="shared" si="102"/>
        <v>1.164699393518611</v>
      </c>
      <c r="AN400" s="25">
        <f t="shared" si="103"/>
        <v>19.705276570574981</v>
      </c>
      <c r="AO400" s="25">
        <v>0</v>
      </c>
      <c r="AP400" s="25">
        <v>0</v>
      </c>
      <c r="AQ400" s="25">
        <v>0</v>
      </c>
    </row>
    <row r="401" spans="1:43" x14ac:dyDescent="0.3">
      <c r="A401" t="str">
        <f>'Calculated Tab Properties'!A401</f>
        <v>TAB13-401</v>
      </c>
      <c r="B401">
        <f>'Calculated Tab Properties'!B401</f>
        <v>2100</v>
      </c>
      <c r="C401">
        <f>'Calculated Tab Properties'!C401</f>
        <v>4.9523789343742628</v>
      </c>
      <c r="D401">
        <f>'Calculated Tab Properties'!D401</f>
        <v>283.75041148914136</v>
      </c>
      <c r="E401">
        <f>'Calculated Tab Properties'!E401</f>
        <v>0.40866027524030035</v>
      </c>
      <c r="F401">
        <f>'Calculated Tab Properties'!F401</f>
        <v>0.40866027524030035</v>
      </c>
      <c r="G401">
        <f>'Calculated Tab Properties'!G401</f>
        <v>0</v>
      </c>
      <c r="H401">
        <f>'Calculated Tab Properties'!H401</f>
        <v>2.0319048185900423</v>
      </c>
      <c r="I401">
        <f>'Calculated Tab Properties'!I401</f>
        <v>5.0000001709178621E-2</v>
      </c>
      <c r="J401" s="20">
        <f>'Calculated Tab Properties'!J401</f>
        <v>1.393352305053208</v>
      </c>
      <c r="K401">
        <f>'Calculated Tab Properties'!K401</f>
        <v>17.760000000000002</v>
      </c>
      <c r="L401">
        <f>'Calculated Tab Properties'!L401</f>
        <v>5.3125835781239049E-2</v>
      </c>
      <c r="M401">
        <f>'Calculated Tab Properties'!M401</f>
        <v>0</v>
      </c>
      <c r="N401">
        <f>'Calculated Tab Properties'!N401</f>
        <v>0.26414762641670553</v>
      </c>
      <c r="O401" s="27">
        <v>0</v>
      </c>
      <c r="P401" s="27">
        <v>0</v>
      </c>
      <c r="Q401">
        <v>0</v>
      </c>
      <c r="R401">
        <f>'Calculated Tab Properties'!R401</f>
        <v>1</v>
      </c>
      <c r="T401" s="1">
        <v>0</v>
      </c>
      <c r="U401" s="1">
        <v>0</v>
      </c>
      <c r="V401">
        <f>T401*'GEOMETRIC INPUTS'!S401</f>
        <v>0</v>
      </c>
      <c r="W401">
        <v>400</v>
      </c>
      <c r="X401">
        <f t="shared" si="91"/>
        <v>0</v>
      </c>
      <c r="Y401">
        <f t="shared" si="92"/>
        <v>0</v>
      </c>
      <c r="Z401" s="27">
        <f t="shared" si="93"/>
        <v>-2.1463912060032451</v>
      </c>
      <c r="AA401" s="27">
        <f t="shared" si="94"/>
        <v>20.223664668201188</v>
      </c>
      <c r="AB401" s="27">
        <f t="shared" si="95"/>
        <v>3.6740821808209483</v>
      </c>
      <c r="AC401" s="27">
        <f t="shared" si="96"/>
        <v>-3.6740821808209483</v>
      </c>
      <c r="AD401" s="24">
        <f>'GT Data'!D403</f>
        <v>1018</v>
      </c>
      <c r="AE401" s="25">
        <f t="shared" si="97"/>
        <v>-3.5687843183510042</v>
      </c>
      <c r="AF401" s="25">
        <f t="shared" si="98"/>
        <v>-0.87330313208986821</v>
      </c>
      <c r="AG401" s="25">
        <f t="shared" si="99"/>
        <v>-2.1463912060032451</v>
      </c>
      <c r="AH401" s="25">
        <v>0</v>
      </c>
      <c r="AI401" s="25">
        <v>0</v>
      </c>
      <c r="AJ401" s="25">
        <f t="shared" si="100"/>
        <v>0</v>
      </c>
      <c r="AK401" s="24">
        <f>'GT Data'!N403</f>
        <v>1019</v>
      </c>
      <c r="AL401" s="25">
        <f t="shared" si="101"/>
        <v>3.5687843183510042</v>
      </c>
      <c r="AM401" s="25">
        <f t="shared" si="102"/>
        <v>0.87330313208986821</v>
      </c>
      <c r="AN401" s="25">
        <f t="shared" si="103"/>
        <v>20.223664668201188</v>
      </c>
      <c r="AO401" s="25">
        <v>0</v>
      </c>
      <c r="AP401" s="25">
        <v>0</v>
      </c>
      <c r="AQ401" s="25">
        <v>0</v>
      </c>
    </row>
    <row r="402" spans="1:43" x14ac:dyDescent="0.3">
      <c r="A402" t="str">
        <f>'Calculated Tab Properties'!A402</f>
        <v>TAB14-402</v>
      </c>
      <c r="B402">
        <f>'Calculated Tab Properties'!B402</f>
        <v>2100</v>
      </c>
      <c r="C402">
        <f>'Calculated Tab Properties'!C402</f>
        <v>4.9523789392602424</v>
      </c>
      <c r="D402">
        <f>'Calculated Tab Properties'!D402</f>
        <v>283.75041176908741</v>
      </c>
      <c r="E402">
        <f>'Calculated Tab Properties'!E402</f>
        <v>0.27662736011102362</v>
      </c>
      <c r="F402">
        <f>'Calculated Tab Properties'!F402</f>
        <v>0.27662736011102362</v>
      </c>
      <c r="G402">
        <f>'Calculated Tab Properties'!G402</f>
        <v>0</v>
      </c>
      <c r="H402">
        <f>'Calculated Tab Properties'!H402</f>
        <v>2.012799037129914</v>
      </c>
      <c r="I402">
        <f>'Calculated Tab Properties'!I402</f>
        <v>4.9999992233468647E-2</v>
      </c>
      <c r="J402" s="20">
        <f>'Calculated Tab Properties'!J402</f>
        <v>1.4579639227103074</v>
      </c>
      <c r="K402">
        <f>'Calculated Tab Properties'!K402</f>
        <v>17.760000000000002</v>
      </c>
      <c r="L402">
        <f>'Calculated Tab Properties'!L402</f>
        <v>3.5961556814433075E-2</v>
      </c>
      <c r="M402">
        <f>'Calculated Tab Properties'!M402</f>
        <v>0</v>
      </c>
      <c r="N402">
        <f>'Calculated Tab Properties'!N402</f>
        <v>0.26166387482688885</v>
      </c>
      <c r="O402" s="27">
        <v>0</v>
      </c>
      <c r="P402" s="27">
        <v>0</v>
      </c>
      <c r="Q402">
        <v>0</v>
      </c>
      <c r="R402">
        <f>'Calculated Tab Properties'!R402</f>
        <v>1</v>
      </c>
      <c r="T402" s="1">
        <v>0</v>
      </c>
      <c r="U402" s="1">
        <v>0</v>
      </c>
      <c r="V402">
        <f>T402*'GEOMETRIC INPUTS'!S402</f>
        <v>0</v>
      </c>
      <c r="W402">
        <v>401</v>
      </c>
      <c r="X402">
        <f t="shared" si="91"/>
        <v>0</v>
      </c>
      <c r="Y402">
        <f t="shared" si="92"/>
        <v>0</v>
      </c>
      <c r="Z402" s="27">
        <f t="shared" si="93"/>
        <v>-3.1921133413863099</v>
      </c>
      <c r="AA402" s="27">
        <f t="shared" si="94"/>
        <v>21.249738773027634</v>
      </c>
      <c r="AB402" s="27">
        <f t="shared" si="95"/>
        <v>2.4375362807187733</v>
      </c>
      <c r="AC402" s="27">
        <f t="shared" si="96"/>
        <v>-2.4375362807187733</v>
      </c>
      <c r="AD402" s="24">
        <f>'GT Data'!D404</f>
        <v>1020</v>
      </c>
      <c r="AE402" s="25">
        <f t="shared" si="97"/>
        <v>-2.3676773723379871</v>
      </c>
      <c r="AF402" s="25">
        <f t="shared" si="98"/>
        <v>-0.57938500182434305</v>
      </c>
      <c r="AG402" s="25">
        <f t="shared" si="99"/>
        <v>-3.1921133413863099</v>
      </c>
      <c r="AH402" s="25">
        <v>0</v>
      </c>
      <c r="AI402" s="25">
        <v>0</v>
      </c>
      <c r="AJ402" s="25">
        <f t="shared" si="100"/>
        <v>0</v>
      </c>
      <c r="AK402" s="24">
        <f>'GT Data'!N404</f>
        <v>1021</v>
      </c>
      <c r="AL402" s="25">
        <f t="shared" si="101"/>
        <v>2.3676773723379871</v>
      </c>
      <c r="AM402" s="25">
        <f t="shared" si="102"/>
        <v>0.57938500182434305</v>
      </c>
      <c r="AN402" s="25">
        <f t="shared" si="103"/>
        <v>21.249738773027634</v>
      </c>
      <c r="AO402" s="25">
        <v>0</v>
      </c>
      <c r="AP402" s="25">
        <v>0</v>
      </c>
      <c r="AQ402" s="25">
        <v>0</v>
      </c>
    </row>
    <row r="403" spans="1:43" x14ac:dyDescent="0.3">
      <c r="A403" t="str">
        <f>'Calculated Tab Properties'!A403</f>
        <v>TAB11-403</v>
      </c>
      <c r="B403">
        <f>'Calculated Tab Properties'!B403</f>
        <v>2100</v>
      </c>
      <c r="C403">
        <f>'Calculated Tab Properties'!C403</f>
        <v>4.943890369605997</v>
      </c>
      <c r="D403">
        <f>'Calculated Tab Properties'!D403</f>
        <v>283.26405255379626</v>
      </c>
      <c r="E403">
        <f>'Calculated Tab Properties'!E403</f>
        <v>0.72967423892138172</v>
      </c>
      <c r="F403">
        <f>'Calculated Tab Properties'!F403</f>
        <v>0.72967423892138172</v>
      </c>
      <c r="G403">
        <f>'Calculated Tab Properties'!G403</f>
        <v>0</v>
      </c>
      <c r="H403">
        <f>'Calculated Tab Properties'!H403</f>
        <v>2.1123345076745945</v>
      </c>
      <c r="I403">
        <f>'Calculated Tab Properties'!I403</f>
        <v>4.9999999073444275E-2</v>
      </c>
      <c r="J403" s="20">
        <f>'Calculated Tab Properties'!J403</f>
        <v>1.2432038294807854</v>
      </c>
      <c r="K403">
        <f>'Calculated Tab Properties'!K403</f>
        <v>17.760000000000002</v>
      </c>
      <c r="L403">
        <f>'Calculated Tab Properties'!L403</f>
        <v>9.4857651059779627E-2</v>
      </c>
      <c r="M403">
        <f>'Calculated Tab Properties'!M403</f>
        <v>0</v>
      </c>
      <c r="N403">
        <f>'Calculated Tab Properties'!N403</f>
        <v>0.27460348599769729</v>
      </c>
      <c r="O403" s="27">
        <v>0</v>
      </c>
      <c r="P403" s="27">
        <v>0</v>
      </c>
      <c r="Q403">
        <v>0</v>
      </c>
      <c r="R403">
        <f>'Calculated Tab Properties'!R403</f>
        <v>1</v>
      </c>
      <c r="T403" s="1">
        <v>0</v>
      </c>
      <c r="U403" s="1">
        <v>0</v>
      </c>
      <c r="V403">
        <f>T403*'GEOMETRIC INPUTS'!S403</f>
        <v>0</v>
      </c>
      <c r="W403">
        <v>402</v>
      </c>
      <c r="X403">
        <f t="shared" si="91"/>
        <v>0</v>
      </c>
      <c r="Y403">
        <f t="shared" si="92"/>
        <v>0</v>
      </c>
      <c r="Z403" s="27">
        <f t="shared" si="93"/>
        <v>-1.1695525836768115</v>
      </c>
      <c r="AA403" s="27">
        <f t="shared" si="94"/>
        <v>19.29901372073429</v>
      </c>
      <c r="AB403" s="27">
        <f t="shared" si="95"/>
        <v>6.651841698030033</v>
      </c>
      <c r="AC403" s="27">
        <f t="shared" si="96"/>
        <v>-6.651841698030033</v>
      </c>
      <c r="AD403" s="24">
        <f>'GT Data'!D405</f>
        <v>1024</v>
      </c>
      <c r="AE403" s="25">
        <f t="shared" si="97"/>
        <v>-6.4743906150535881</v>
      </c>
      <c r="AF403" s="25">
        <f t="shared" si="98"/>
        <v>-1.5261926940452504</v>
      </c>
      <c r="AG403" s="25">
        <f t="shared" si="99"/>
        <v>-1.1695525836768115</v>
      </c>
      <c r="AH403" s="25">
        <v>0</v>
      </c>
      <c r="AI403" s="25">
        <v>0</v>
      </c>
      <c r="AJ403" s="25">
        <f t="shared" si="100"/>
        <v>0</v>
      </c>
      <c r="AK403" s="24">
        <f>'GT Data'!N405</f>
        <v>1025</v>
      </c>
      <c r="AL403" s="25">
        <f t="shared" si="101"/>
        <v>6.4743906150535881</v>
      </c>
      <c r="AM403" s="25">
        <f t="shared" si="102"/>
        <v>1.5261926940452504</v>
      </c>
      <c r="AN403" s="25">
        <f t="shared" si="103"/>
        <v>19.29901372073429</v>
      </c>
      <c r="AO403" s="25">
        <v>0</v>
      </c>
      <c r="AP403" s="25">
        <v>0</v>
      </c>
      <c r="AQ403" s="25">
        <v>0</v>
      </c>
    </row>
    <row r="404" spans="1:43" x14ac:dyDescent="0.3">
      <c r="A404" t="str">
        <f>'Calculated Tab Properties'!A404</f>
        <v>TAB12-404</v>
      </c>
      <c r="B404">
        <f>'Calculated Tab Properties'!B404</f>
        <v>2100</v>
      </c>
      <c r="C404">
        <f>'Calculated Tab Properties'!C404</f>
        <v>4.9438903690322658</v>
      </c>
      <c r="D404">
        <f>'Calculated Tab Properties'!D404</f>
        <v>283.26405252092388</v>
      </c>
      <c r="E404">
        <f>'Calculated Tab Properties'!E404</f>
        <v>0.59818206403035257</v>
      </c>
      <c r="F404">
        <f>'Calculated Tab Properties'!F404</f>
        <v>0.59818206403035257</v>
      </c>
      <c r="G404">
        <f>'Calculated Tab Properties'!G404</f>
        <v>0</v>
      </c>
      <c r="H404">
        <f>'Calculated Tab Properties'!H404</f>
        <v>2.0737655547551341</v>
      </c>
      <c r="I404">
        <f>'Calculated Tab Properties'!I404</f>
        <v>4.9999999302884936E-2</v>
      </c>
      <c r="J404" s="20">
        <f>'Calculated Tab Properties'!J404</f>
        <v>1.3032753720936991</v>
      </c>
      <c r="K404">
        <f>'Calculated Tab Properties'!K404</f>
        <v>17.760000000000002</v>
      </c>
      <c r="L404">
        <f>'Calculated Tab Properties'!L404</f>
        <v>7.7763668323945837E-2</v>
      </c>
      <c r="M404">
        <f>'Calculated Tab Properties'!M404</f>
        <v>0</v>
      </c>
      <c r="N404">
        <f>'Calculated Tab Properties'!N404</f>
        <v>0.26958952211816745</v>
      </c>
      <c r="O404" s="27">
        <v>0</v>
      </c>
      <c r="P404" s="27">
        <v>0</v>
      </c>
      <c r="Q404">
        <v>0</v>
      </c>
      <c r="R404">
        <f>'Calculated Tab Properties'!R404</f>
        <v>1</v>
      </c>
      <c r="T404" s="1">
        <v>0</v>
      </c>
      <c r="U404" s="1">
        <v>0</v>
      </c>
      <c r="V404">
        <f>T404*'GEOMETRIC INPUTS'!S404</f>
        <v>0</v>
      </c>
      <c r="W404">
        <v>403</v>
      </c>
      <c r="X404">
        <f t="shared" si="91"/>
        <v>0</v>
      </c>
      <c r="Y404">
        <f t="shared" si="92"/>
        <v>0</v>
      </c>
      <c r="Z404" s="27">
        <f t="shared" si="93"/>
        <v>-1.4456160152656525</v>
      </c>
      <c r="AA404" s="27">
        <f t="shared" si="94"/>
        <v>19.552969205707768</v>
      </c>
      <c r="AB404" s="27">
        <f t="shared" si="95"/>
        <v>5.4331855858005431</v>
      </c>
      <c r="AC404" s="27">
        <f t="shared" si="96"/>
        <v>-5.4331855858005431</v>
      </c>
      <c r="AD404" s="24">
        <f>'GT Data'!D406</f>
        <v>1026</v>
      </c>
      <c r="AE404" s="25">
        <f t="shared" si="97"/>
        <v>-5.2882445746907303</v>
      </c>
      <c r="AF404" s="25">
        <f t="shared" si="98"/>
        <v>-1.2465853071510389</v>
      </c>
      <c r="AG404" s="25">
        <f t="shared" si="99"/>
        <v>-1.4456160152656525</v>
      </c>
      <c r="AH404" s="25">
        <v>0</v>
      </c>
      <c r="AI404" s="25">
        <v>0</v>
      </c>
      <c r="AJ404" s="25">
        <f t="shared" si="100"/>
        <v>0</v>
      </c>
      <c r="AK404" s="24">
        <f>'GT Data'!N406</f>
        <v>1027</v>
      </c>
      <c r="AL404" s="25">
        <f t="shared" si="101"/>
        <v>5.2882445746907303</v>
      </c>
      <c r="AM404" s="25">
        <f t="shared" si="102"/>
        <v>1.2465853071510389</v>
      </c>
      <c r="AN404" s="25">
        <f t="shared" si="103"/>
        <v>19.552969205707768</v>
      </c>
      <c r="AO404" s="25">
        <v>0</v>
      </c>
      <c r="AP404" s="25">
        <v>0</v>
      </c>
      <c r="AQ404" s="25">
        <v>0</v>
      </c>
    </row>
    <row r="405" spans="1:43" x14ac:dyDescent="0.3">
      <c r="A405" t="str">
        <f>'Calculated Tab Properties'!A405</f>
        <v>TAB13-405</v>
      </c>
      <c r="B405">
        <f>'Calculated Tab Properties'!B405</f>
        <v>2100</v>
      </c>
      <c r="C405">
        <f>'Calculated Tab Properties'!C405</f>
        <v>4.9438903689371632</v>
      </c>
      <c r="D405">
        <f>'Calculated Tab Properties'!D405</f>
        <v>283.26405251547493</v>
      </c>
      <c r="E405">
        <f>'Calculated Tab Properties'!E405</f>
        <v>0.46654468563342455</v>
      </c>
      <c r="F405">
        <f>'Calculated Tab Properties'!F405</f>
        <v>0.46654468563342455</v>
      </c>
      <c r="G405">
        <f>'Calculated Tab Properties'!G405</f>
        <v>0</v>
      </c>
      <c r="H405">
        <f>'Calculated Tab Properties'!H405</f>
        <v>2.0429169037702493</v>
      </c>
      <c r="I405">
        <f>'Calculated Tab Properties'!I405</f>
        <v>4.9999999302885144E-2</v>
      </c>
      <c r="J405" s="20">
        <f>'Calculated Tab Properties'!J405</f>
        <v>1.3654593914563407</v>
      </c>
      <c r="K405">
        <f>'Calculated Tab Properties'!K405</f>
        <v>17.760000000000002</v>
      </c>
      <c r="L405">
        <f>'Calculated Tab Properties'!L405</f>
        <v>6.065080913234519E-2</v>
      </c>
      <c r="M405">
        <f>'Calculated Tab Properties'!M405</f>
        <v>0</v>
      </c>
      <c r="N405">
        <f>'Calculated Tab Properties'!N405</f>
        <v>0.26557919749013242</v>
      </c>
      <c r="O405" s="27">
        <v>0</v>
      </c>
      <c r="P405" s="27">
        <v>0</v>
      </c>
      <c r="Q405">
        <v>0</v>
      </c>
      <c r="R405">
        <f>'Calculated Tab Properties'!R405</f>
        <v>1</v>
      </c>
      <c r="T405" s="1">
        <v>0</v>
      </c>
      <c r="U405" s="1">
        <v>0</v>
      </c>
      <c r="V405">
        <f>T405*'GEOMETRIC INPUTS'!S405</f>
        <v>0</v>
      </c>
      <c r="W405">
        <v>404</v>
      </c>
      <c r="X405">
        <f t="shared" si="91"/>
        <v>0</v>
      </c>
      <c r="Y405">
        <f t="shared" si="92"/>
        <v>0</v>
      </c>
      <c r="Z405" s="27">
        <f t="shared" si="93"/>
        <v>-1.8730292256845369</v>
      </c>
      <c r="AA405" s="27">
        <f t="shared" si="94"/>
        <v>19.959259232307016</v>
      </c>
      <c r="AB405" s="27">
        <f t="shared" si="95"/>
        <v>4.212274489912839</v>
      </c>
      <c r="AC405" s="27">
        <f t="shared" si="96"/>
        <v>-4.212274489912839</v>
      </c>
      <c r="AD405" s="24">
        <f>'GT Data'!D407</f>
        <v>1028</v>
      </c>
      <c r="AE405" s="25">
        <f t="shared" si="97"/>
        <v>-4.0999037060514771</v>
      </c>
      <c r="AF405" s="25">
        <f t="shared" si="98"/>
        <v>-0.96646054212048915</v>
      </c>
      <c r="AG405" s="25">
        <f t="shared" si="99"/>
        <v>-1.8730292256845369</v>
      </c>
      <c r="AH405" s="25">
        <v>0</v>
      </c>
      <c r="AI405" s="25">
        <v>0</v>
      </c>
      <c r="AJ405" s="25">
        <f t="shared" si="100"/>
        <v>0</v>
      </c>
      <c r="AK405" s="24">
        <f>'GT Data'!N407</f>
        <v>1029</v>
      </c>
      <c r="AL405" s="25">
        <f t="shared" si="101"/>
        <v>4.0999037060514771</v>
      </c>
      <c r="AM405" s="25">
        <f t="shared" si="102"/>
        <v>0.96646054212048915</v>
      </c>
      <c r="AN405" s="25">
        <f t="shared" si="103"/>
        <v>19.959259232307016</v>
      </c>
      <c r="AO405" s="25">
        <v>0</v>
      </c>
      <c r="AP405" s="25">
        <v>0</v>
      </c>
      <c r="AQ405" s="25">
        <v>0</v>
      </c>
    </row>
    <row r="406" spans="1:43" x14ac:dyDescent="0.3">
      <c r="A406" t="str">
        <f>'Calculated Tab Properties'!A406</f>
        <v>TAB14-406</v>
      </c>
      <c r="B406">
        <f>'Calculated Tab Properties'!B406</f>
        <v>2100</v>
      </c>
      <c r="C406">
        <f>'Calculated Tab Properties'!C406</f>
        <v>4.9438903733674424</v>
      </c>
      <c r="D406">
        <f>'Calculated Tab Properties'!D406</f>
        <v>283.26405276931126</v>
      </c>
      <c r="E406">
        <f>'Calculated Tab Properties'!E406</f>
        <v>0.33476888489920442</v>
      </c>
      <c r="F406">
        <f>'Calculated Tab Properties'!F406</f>
        <v>0.33476888489920442</v>
      </c>
      <c r="G406">
        <f>'Calculated Tab Properties'!G406</f>
        <v>0</v>
      </c>
      <c r="H406">
        <f>'Calculated Tab Properties'!H406</f>
        <v>2.0201716061275019</v>
      </c>
      <c r="I406">
        <f>'Calculated Tab Properties'!I406</f>
        <v>4.9999999302883409E-2</v>
      </c>
      <c r="J406" s="20">
        <f>'Calculated Tab Properties'!J406</f>
        <v>1.429362548874122</v>
      </c>
      <c r="K406">
        <f>'Calculated Tab Properties'!K406</f>
        <v>17.760000000000002</v>
      </c>
      <c r="L406">
        <f>'Calculated Tab Properties'!L406</f>
        <v>4.3519955036896575E-2</v>
      </c>
      <c r="M406">
        <f>'Calculated Tab Properties'!M406</f>
        <v>0</v>
      </c>
      <c r="N406">
        <f>'Calculated Tab Properties'!N406</f>
        <v>0.26262230879657528</v>
      </c>
      <c r="O406" s="27">
        <v>0</v>
      </c>
      <c r="P406" s="27">
        <v>0</v>
      </c>
      <c r="Q406">
        <v>0</v>
      </c>
      <c r="R406">
        <f>'Calculated Tab Properties'!R406</f>
        <v>1</v>
      </c>
      <c r="T406" s="1">
        <v>0</v>
      </c>
      <c r="U406" s="1">
        <v>0</v>
      </c>
      <c r="V406">
        <f>T406*'GEOMETRIC INPUTS'!S406</f>
        <v>0</v>
      </c>
      <c r="W406">
        <v>405</v>
      </c>
      <c r="X406">
        <f t="shared" si="91"/>
        <v>0</v>
      </c>
      <c r="Y406">
        <f t="shared" si="92"/>
        <v>0</v>
      </c>
      <c r="Z406" s="27">
        <f t="shared" si="93"/>
        <v>-2.6308162554447119</v>
      </c>
      <c r="AA406" s="27">
        <f t="shared" si="94"/>
        <v>20.696958519278184</v>
      </c>
      <c r="AB406" s="27">
        <f t="shared" si="95"/>
        <v>2.9843182374884361</v>
      </c>
      <c r="AC406" s="27">
        <f t="shared" si="96"/>
        <v>-2.9843182374884361</v>
      </c>
      <c r="AD406" s="24">
        <f>'GT Data'!D408</f>
        <v>1030</v>
      </c>
      <c r="AE406" s="25">
        <f t="shared" si="97"/>
        <v>-2.9047056212595259</v>
      </c>
      <c r="AF406" s="25">
        <f t="shared" si="98"/>
        <v>-0.68471935596227806</v>
      </c>
      <c r="AG406" s="25">
        <f t="shared" si="99"/>
        <v>-2.6308162554447119</v>
      </c>
      <c r="AH406" s="25">
        <v>0</v>
      </c>
      <c r="AI406" s="25">
        <v>0</v>
      </c>
      <c r="AJ406" s="25">
        <f t="shared" si="100"/>
        <v>0</v>
      </c>
      <c r="AK406" s="24">
        <f>'GT Data'!N408</f>
        <v>1031</v>
      </c>
      <c r="AL406" s="25">
        <f t="shared" si="101"/>
        <v>2.9047056212595259</v>
      </c>
      <c r="AM406" s="25">
        <f t="shared" si="102"/>
        <v>0.68471935596227806</v>
      </c>
      <c r="AN406" s="25">
        <f t="shared" si="103"/>
        <v>20.696958519278184</v>
      </c>
      <c r="AO406" s="25">
        <v>0</v>
      </c>
      <c r="AP406" s="25">
        <v>0</v>
      </c>
      <c r="AQ406" s="25">
        <v>0</v>
      </c>
    </row>
    <row r="407" spans="1:43" x14ac:dyDescent="0.3">
      <c r="A407" t="str">
        <f>'Calculated Tab Properties'!A407</f>
        <v>TAB11-407</v>
      </c>
      <c r="B407">
        <f>'Calculated Tab Properties'!B407</f>
        <v>2100</v>
      </c>
      <c r="C407">
        <f>'Calculated Tab Properties'!C407</f>
        <v>4.9324366697694515</v>
      </c>
      <c r="D407">
        <f>'Calculated Tab Properties'!D407</f>
        <v>282.60780389335252</v>
      </c>
      <c r="E407">
        <f>'Calculated Tab Properties'!E407</f>
        <v>0.60351206160693704</v>
      </c>
      <c r="F407">
        <f>'Calculated Tab Properties'!F407</f>
        <v>0.60351206160693704</v>
      </c>
      <c r="G407">
        <f>'Calculated Tab Properties'!G407</f>
        <v>0</v>
      </c>
      <c r="H407">
        <f>'Calculated Tab Properties'!H407</f>
        <v>2.0751808580330691</v>
      </c>
      <c r="I407">
        <f>'Calculated Tab Properties'!I407</f>
        <v>5.0000007946979071E-2</v>
      </c>
      <c r="J407" s="20">
        <f>'Calculated Tab Properties'!J407</f>
        <v>1.3007982857916092</v>
      </c>
      <c r="K407">
        <f>'Calculated Tab Properties'!K407</f>
        <v>17.760000000000002</v>
      </c>
      <c r="L407">
        <f>'Calculated Tab Properties'!L407</f>
        <v>7.8456568008901814E-2</v>
      </c>
      <c r="M407">
        <f>'Calculated Tab Properties'!M407</f>
        <v>0</v>
      </c>
      <c r="N407">
        <f>'Calculated Tab Properties'!N407</f>
        <v>0.26977351154429896</v>
      </c>
      <c r="O407" s="27">
        <v>0</v>
      </c>
      <c r="P407" s="27">
        <v>0</v>
      </c>
      <c r="Q407">
        <v>0</v>
      </c>
      <c r="R407">
        <f>'Calculated Tab Properties'!R407</f>
        <v>1</v>
      </c>
      <c r="T407" s="1">
        <v>0</v>
      </c>
      <c r="U407" s="1">
        <v>0</v>
      </c>
      <c r="V407">
        <f>T407*'GEOMETRIC INPUTS'!S407</f>
        <v>0</v>
      </c>
      <c r="W407">
        <v>406</v>
      </c>
      <c r="X407">
        <f t="shared" si="91"/>
        <v>0</v>
      </c>
      <c r="Y407">
        <f t="shared" si="92"/>
        <v>0</v>
      </c>
      <c r="Z407" s="27">
        <f t="shared" si="93"/>
        <v>-1.4321592782820776</v>
      </c>
      <c r="AA407" s="27">
        <f t="shared" si="94"/>
        <v>19.540389357835281</v>
      </c>
      <c r="AB407" s="27">
        <f t="shared" si="95"/>
        <v>5.4825819665842772</v>
      </c>
      <c r="AC407" s="27">
        <f t="shared" si="96"/>
        <v>-5.4825819665842772</v>
      </c>
      <c r="AD407" s="24">
        <f>'GT Data'!D409</f>
        <v>1034</v>
      </c>
      <c r="AE407" s="25">
        <f t="shared" si="97"/>
        <v>-5.3503806923244568</v>
      </c>
      <c r="AF407" s="25">
        <f t="shared" si="98"/>
        <v>-1.1967169538018521</v>
      </c>
      <c r="AG407" s="25">
        <f t="shared" si="99"/>
        <v>-1.4321592782820776</v>
      </c>
      <c r="AH407" s="25">
        <v>0</v>
      </c>
      <c r="AI407" s="25">
        <v>0</v>
      </c>
      <c r="AJ407" s="25">
        <f t="shared" si="100"/>
        <v>0</v>
      </c>
      <c r="AK407" s="24">
        <f>'GT Data'!N409</f>
        <v>1035</v>
      </c>
      <c r="AL407" s="25">
        <f t="shared" si="101"/>
        <v>5.3503806923244568</v>
      </c>
      <c r="AM407" s="25">
        <f t="shared" si="102"/>
        <v>1.1967169538018521</v>
      </c>
      <c r="AN407" s="25">
        <f t="shared" si="103"/>
        <v>19.540389357835281</v>
      </c>
      <c r="AO407" s="25">
        <v>0</v>
      </c>
      <c r="AP407" s="25">
        <v>0</v>
      </c>
      <c r="AQ407" s="25">
        <v>0</v>
      </c>
    </row>
    <row r="408" spans="1:43" x14ac:dyDescent="0.3">
      <c r="A408" t="str">
        <f>'Calculated Tab Properties'!A408</f>
        <v>TAB12-408</v>
      </c>
      <c r="B408">
        <f>'Calculated Tab Properties'!B408</f>
        <v>2100</v>
      </c>
      <c r="C408">
        <f>'Calculated Tab Properties'!C408</f>
        <v>4.9324366722400637</v>
      </c>
      <c r="D408">
        <f>'Calculated Tab Properties'!D408</f>
        <v>282.60780403490821</v>
      </c>
      <c r="E408">
        <f>'Calculated Tab Properties'!E408</f>
        <v>0.47349318194575812</v>
      </c>
      <c r="F408">
        <f>'Calculated Tab Properties'!F408</f>
        <v>0.47349318194575812</v>
      </c>
      <c r="G408">
        <f>'Calculated Tab Properties'!G408</f>
        <v>0</v>
      </c>
      <c r="H408">
        <f>'Calculated Tab Properties'!H408</f>
        <v>2.0443449994287137</v>
      </c>
      <c r="I408">
        <f>'Calculated Tab Properties'!I408</f>
        <v>4.9999998188111329E-2</v>
      </c>
      <c r="J408" s="20">
        <f>'Calculated Tab Properties'!J408</f>
        <v>1.3621319010814044</v>
      </c>
      <c r="K408">
        <f>'Calculated Tab Properties'!K408</f>
        <v>17.760000000000002</v>
      </c>
      <c r="L408">
        <f>'Calculated Tab Properties'!L408</f>
        <v>6.1554113652948557E-2</v>
      </c>
      <c r="M408">
        <f>'Calculated Tab Properties'!M408</f>
        <v>0</v>
      </c>
      <c r="N408">
        <f>'Calculated Tab Properties'!N408</f>
        <v>0.26576484992573279</v>
      </c>
      <c r="O408" s="27">
        <v>0</v>
      </c>
      <c r="P408" s="27">
        <v>0</v>
      </c>
      <c r="Q408">
        <v>0</v>
      </c>
      <c r="R408">
        <f>'Calculated Tab Properties'!R408</f>
        <v>1</v>
      </c>
      <c r="T408" s="1">
        <v>0</v>
      </c>
      <c r="U408" s="1">
        <v>0</v>
      </c>
      <c r="V408">
        <f>T408*'GEOMETRIC INPUTS'!S408</f>
        <v>0</v>
      </c>
      <c r="W408">
        <v>407</v>
      </c>
      <c r="X408">
        <f t="shared" si="91"/>
        <v>0</v>
      </c>
      <c r="Y408">
        <f t="shared" si="92"/>
        <v>0</v>
      </c>
      <c r="Z408" s="27">
        <f t="shared" si="93"/>
        <v>-1.8446458672623964</v>
      </c>
      <c r="AA408" s="27">
        <f t="shared" si="94"/>
        <v>19.931964830841082</v>
      </c>
      <c r="AB408" s="27">
        <f t="shared" si="95"/>
        <v>4.2768004235921264</v>
      </c>
      <c r="AC408" s="27">
        <f t="shared" si="96"/>
        <v>-4.2768004235921264</v>
      </c>
      <c r="AD408" s="24">
        <f>'GT Data'!D410</f>
        <v>1036</v>
      </c>
      <c r="AE408" s="25">
        <f t="shared" si="97"/>
        <v>-4.1736741079538477</v>
      </c>
      <c r="AF408" s="25">
        <f t="shared" si="98"/>
        <v>-0.93352359575612631</v>
      </c>
      <c r="AG408" s="25">
        <f t="shared" si="99"/>
        <v>-1.8446458672623964</v>
      </c>
      <c r="AH408" s="25">
        <v>0</v>
      </c>
      <c r="AI408" s="25">
        <v>0</v>
      </c>
      <c r="AJ408" s="25">
        <f t="shared" si="100"/>
        <v>0</v>
      </c>
      <c r="AK408" s="24">
        <f>'GT Data'!N410</f>
        <v>1037</v>
      </c>
      <c r="AL408" s="25">
        <f t="shared" si="101"/>
        <v>4.1736741079538477</v>
      </c>
      <c r="AM408" s="25">
        <f t="shared" si="102"/>
        <v>0.93352359575612631</v>
      </c>
      <c r="AN408" s="25">
        <f t="shared" si="103"/>
        <v>19.931964830841082</v>
      </c>
      <c r="AO408" s="25">
        <v>0</v>
      </c>
      <c r="AP408" s="25">
        <v>0</v>
      </c>
      <c r="AQ408" s="25">
        <v>0</v>
      </c>
    </row>
    <row r="409" spans="1:43" x14ac:dyDescent="0.3">
      <c r="A409" t="str">
        <f>'Calculated Tab Properties'!A409</f>
        <v>TAB13-409</v>
      </c>
      <c r="B409">
        <f>'Calculated Tab Properties'!B409</f>
        <v>2100</v>
      </c>
      <c r="C409">
        <f>'Calculated Tab Properties'!C409</f>
        <v>4.9324366689461456</v>
      </c>
      <c r="D409">
        <f>'Calculated Tab Properties'!D409</f>
        <v>282.60780384618056</v>
      </c>
      <c r="E409">
        <f>'Calculated Tab Properties'!E409</f>
        <v>0.34324869157030069</v>
      </c>
      <c r="F409">
        <f>'Calculated Tab Properties'!F409</f>
        <v>0.34324869157030069</v>
      </c>
      <c r="G409">
        <f>'Calculated Tab Properties'!G409</f>
        <v>0</v>
      </c>
      <c r="H409">
        <f>'Calculated Tab Properties'!H409</f>
        <v>2.0213843747409412</v>
      </c>
      <c r="I409">
        <f>'Calculated Tab Properties'!I409</f>
        <v>5.0000007946978883E-2</v>
      </c>
      <c r="J409" s="20">
        <f>'Calculated Tab Properties'!J409</f>
        <v>1.4252093800486574</v>
      </c>
      <c r="K409">
        <f>'Calculated Tab Properties'!K409</f>
        <v>17.760000000000002</v>
      </c>
      <c r="L409">
        <f>'Calculated Tab Properties'!L409</f>
        <v>4.4622329904139092E-2</v>
      </c>
      <c r="M409">
        <f>'Calculated Tab Properties'!M409</f>
        <v>0</v>
      </c>
      <c r="N409">
        <f>'Calculated Tab Properties'!N409</f>
        <v>0.26277996871632237</v>
      </c>
      <c r="O409" s="27">
        <v>0</v>
      </c>
      <c r="P409" s="27">
        <v>0</v>
      </c>
      <c r="Q409">
        <v>0</v>
      </c>
      <c r="R409">
        <f>'Calculated Tab Properties'!R409</f>
        <v>1</v>
      </c>
      <c r="T409" s="1">
        <v>0</v>
      </c>
      <c r="U409" s="1">
        <v>0</v>
      </c>
      <c r="V409">
        <f>T409*'GEOMETRIC INPUTS'!S409</f>
        <v>0</v>
      </c>
      <c r="W409">
        <v>408</v>
      </c>
      <c r="X409">
        <f t="shared" si="91"/>
        <v>0</v>
      </c>
      <c r="Y409">
        <f t="shared" si="92"/>
        <v>0</v>
      </c>
      <c r="Z409" s="27">
        <f t="shared" si="93"/>
        <v>-2.5647347960271407</v>
      </c>
      <c r="AA409" s="27">
        <f t="shared" si="94"/>
        <v>20.632137094647604</v>
      </c>
      <c r="AB409" s="27">
        <f t="shared" si="95"/>
        <v>3.0637034616249834</v>
      </c>
      <c r="AC409" s="27">
        <f t="shared" si="96"/>
        <v>-3.0637034616249834</v>
      </c>
      <c r="AD409" s="24">
        <f>'GT Data'!D411</f>
        <v>1038</v>
      </c>
      <c r="AE409" s="25">
        <f t="shared" si="97"/>
        <v>-2.9898285061694931</v>
      </c>
      <c r="AF409" s="25">
        <f t="shared" si="98"/>
        <v>-0.66873343304279576</v>
      </c>
      <c r="AG409" s="25">
        <f t="shared" si="99"/>
        <v>-2.5647347960271407</v>
      </c>
      <c r="AH409" s="25">
        <v>0</v>
      </c>
      <c r="AI409" s="25">
        <v>0</v>
      </c>
      <c r="AJ409" s="25">
        <f t="shared" si="100"/>
        <v>0</v>
      </c>
      <c r="AK409" s="24">
        <f>'GT Data'!N411</f>
        <v>1039</v>
      </c>
      <c r="AL409" s="25">
        <f t="shared" si="101"/>
        <v>2.9898285061694931</v>
      </c>
      <c r="AM409" s="25">
        <f t="shared" si="102"/>
        <v>0.66873343304279576</v>
      </c>
      <c r="AN409" s="25">
        <f t="shared" si="103"/>
        <v>20.632137094647604</v>
      </c>
      <c r="AO409" s="25">
        <v>0</v>
      </c>
      <c r="AP409" s="25">
        <v>0</v>
      </c>
      <c r="AQ409" s="25">
        <v>0</v>
      </c>
    </row>
    <row r="410" spans="1:43" x14ac:dyDescent="0.3">
      <c r="A410" t="str">
        <f>'Calculated Tab Properties'!A410</f>
        <v>TAB14-410</v>
      </c>
      <c r="B410">
        <f>'Calculated Tab Properties'!B410</f>
        <v>2100</v>
      </c>
      <c r="C410">
        <f>'Calculated Tab Properties'!C410</f>
        <v>4.932436669037144</v>
      </c>
      <c r="D410">
        <f>'Calculated Tab Properties'!D410</f>
        <v>282.60780385139441</v>
      </c>
      <c r="E410">
        <f>'Calculated Tab Properties'!E410</f>
        <v>0.21278152208735279</v>
      </c>
      <c r="F410">
        <f>'Calculated Tab Properties'!F410</f>
        <v>0.21278152208735279</v>
      </c>
      <c r="G410">
        <f>'Calculated Tab Properties'!G410</f>
        <v>0</v>
      </c>
      <c r="H410">
        <f>'Calculated Tab Properties'!H410</f>
        <v>2.0066135214642005</v>
      </c>
      <c r="I410">
        <f>'Calculated Tab Properties'!I410</f>
        <v>4.9999998188111329E-2</v>
      </c>
      <c r="J410" s="20">
        <f>'Calculated Tab Properties'!J410</f>
        <v>1.4895845770443852</v>
      </c>
      <c r="K410">
        <f>'Calculated Tab Properties'!K410</f>
        <v>17.760000000000002</v>
      </c>
      <c r="L410">
        <f>'Calculated Tab Properties'!L410</f>
        <v>2.7661597871355866E-2</v>
      </c>
      <c r="M410">
        <f>'Calculated Tab Properties'!M410</f>
        <v>0</v>
      </c>
      <c r="N410">
        <f>'Calculated Tab Properties'!N410</f>
        <v>0.26085975779034609</v>
      </c>
      <c r="O410" s="27">
        <v>0</v>
      </c>
      <c r="P410" s="27">
        <v>0</v>
      </c>
      <c r="Q410">
        <v>0</v>
      </c>
      <c r="R410">
        <f>'Calculated Tab Properties'!R410</f>
        <v>1</v>
      </c>
      <c r="T410" s="1">
        <v>0</v>
      </c>
      <c r="U410" s="1">
        <v>0</v>
      </c>
      <c r="V410">
        <f>T410*'GEOMETRIC INPUTS'!S410</f>
        <v>0</v>
      </c>
      <c r="W410">
        <v>409</v>
      </c>
      <c r="X410">
        <f t="shared" si="91"/>
        <v>0</v>
      </c>
      <c r="Y410">
        <f t="shared" si="92"/>
        <v>0</v>
      </c>
      <c r="Z410" s="27">
        <f t="shared" si="93"/>
        <v>-4.1594637574229729</v>
      </c>
      <c r="AA410" s="27">
        <f t="shared" si="94"/>
        <v>22.207985113084675</v>
      </c>
      <c r="AB410" s="27">
        <f t="shared" si="95"/>
        <v>1.8287564041683566</v>
      </c>
      <c r="AC410" s="27">
        <f t="shared" si="96"/>
        <v>-1.8287564041683566</v>
      </c>
      <c r="AD410" s="24">
        <f>'GT Data'!D412</f>
        <v>1040</v>
      </c>
      <c r="AE410" s="25">
        <f t="shared" si="97"/>
        <v>-1.7846596762374787</v>
      </c>
      <c r="AF410" s="25">
        <f t="shared" si="98"/>
        <v>-0.39917392925730522</v>
      </c>
      <c r="AG410" s="25">
        <f t="shared" si="99"/>
        <v>-4.1594637574229729</v>
      </c>
      <c r="AH410" s="25">
        <v>0</v>
      </c>
      <c r="AI410" s="25">
        <v>0</v>
      </c>
      <c r="AJ410" s="25">
        <f t="shared" si="100"/>
        <v>0</v>
      </c>
      <c r="AK410" s="24">
        <f>'GT Data'!N412</f>
        <v>1041</v>
      </c>
      <c r="AL410" s="25">
        <f t="shared" si="101"/>
        <v>1.7846596762374787</v>
      </c>
      <c r="AM410" s="25">
        <f t="shared" si="102"/>
        <v>0.39917392925730522</v>
      </c>
      <c r="AN410" s="25">
        <f t="shared" si="103"/>
        <v>22.207985113084675</v>
      </c>
      <c r="AO410" s="25">
        <v>0</v>
      </c>
      <c r="AP410" s="25">
        <v>0</v>
      </c>
      <c r="AQ410" s="25">
        <v>0</v>
      </c>
    </row>
    <row r="411" spans="1:43" x14ac:dyDescent="0.3">
      <c r="A411" t="str">
        <f>'Calculated Tab Properties'!A411</f>
        <v>TAB11-411</v>
      </c>
      <c r="B411">
        <f>'Calculated Tab Properties'!B411</f>
        <v>2100</v>
      </c>
      <c r="C411">
        <f>'Calculated Tab Properties'!C411</f>
        <v>1.3624171156389187</v>
      </c>
      <c r="D411">
        <f>'Calculated Tab Properties'!D411</f>
        <v>78.060750662497057</v>
      </c>
      <c r="E411">
        <f>'Calculated Tab Properties'!E411</f>
        <v>1.0388983286829598</v>
      </c>
      <c r="F411">
        <f>'Calculated Tab Properties'!F411</f>
        <v>1.0388983286829598</v>
      </c>
      <c r="G411">
        <f>'Calculated Tab Properties'!G411</f>
        <v>0</v>
      </c>
      <c r="H411">
        <f>'Calculated Tab Properties'!H411</f>
        <v>2.2311252573792308</v>
      </c>
      <c r="I411">
        <f>'Calculated Tab Properties'!I411</f>
        <v>4.9999995124075616E-2</v>
      </c>
      <c r="J411" s="20">
        <f>'Calculated Tab Properties'!J411</f>
        <v>1.111599236686809</v>
      </c>
      <c r="K411">
        <f>'Calculated Tab Properties'!K411</f>
        <v>17.760000000000002</v>
      </c>
      <c r="L411">
        <f>'Calculated Tab Properties'!L411</f>
        <v>0.1350567827287848</v>
      </c>
      <c r="M411">
        <f>'Calculated Tab Properties'!M411</f>
        <v>0</v>
      </c>
      <c r="N411">
        <f>'Calculated Tab Properties'!N411</f>
        <v>0.2900462834593</v>
      </c>
      <c r="O411" s="27">
        <v>0</v>
      </c>
      <c r="P411" s="27">
        <v>0</v>
      </c>
      <c r="Q411">
        <v>0</v>
      </c>
      <c r="R411">
        <f>'Calculated Tab Properties'!R411</f>
        <v>1</v>
      </c>
      <c r="T411" s="1">
        <v>0</v>
      </c>
      <c r="U411" s="1">
        <v>0</v>
      </c>
      <c r="V411">
        <f>T411*'GEOMETRIC INPUTS'!S411</f>
        <v>0</v>
      </c>
      <c r="W411">
        <v>410</v>
      </c>
      <c r="X411">
        <f t="shared" si="91"/>
        <v>0</v>
      </c>
      <c r="Y411">
        <f t="shared" si="92"/>
        <v>0</v>
      </c>
      <c r="Z411" s="27">
        <f t="shared" si="93"/>
        <v>-0.78722311692740077</v>
      </c>
      <c r="AA411" s="27">
        <f t="shared" si="94"/>
        <v>18.972326183115488</v>
      </c>
      <c r="AB411" s="27">
        <f t="shared" si="95"/>
        <v>9.5242640162931753</v>
      </c>
      <c r="AC411" s="27">
        <f t="shared" si="96"/>
        <v>-9.5242640162931753</v>
      </c>
      <c r="AD411" s="24">
        <f>'GT Data'!D413</f>
        <v>1044</v>
      </c>
      <c r="AE411" s="25">
        <f t="shared" si="97"/>
        <v>9.3182303695725981</v>
      </c>
      <c r="AF411" s="25">
        <f t="shared" si="98"/>
        <v>-1.9703268337085424</v>
      </c>
      <c r="AG411" s="25">
        <f t="shared" si="99"/>
        <v>-0.78722311692740077</v>
      </c>
      <c r="AH411" s="25">
        <v>0</v>
      </c>
      <c r="AI411" s="25">
        <v>0</v>
      </c>
      <c r="AJ411" s="25">
        <f t="shared" si="100"/>
        <v>0</v>
      </c>
      <c r="AK411" s="24">
        <f>'GT Data'!N413</f>
        <v>1045</v>
      </c>
      <c r="AL411" s="25">
        <f t="shared" si="101"/>
        <v>-9.3182303695725981</v>
      </c>
      <c r="AM411" s="25">
        <f t="shared" si="102"/>
        <v>1.9703268337085424</v>
      </c>
      <c r="AN411" s="25">
        <f t="shared" si="103"/>
        <v>18.972326183115488</v>
      </c>
      <c r="AO411" s="25">
        <v>0</v>
      </c>
      <c r="AP411" s="25">
        <v>0</v>
      </c>
      <c r="AQ411" s="25">
        <v>0</v>
      </c>
    </row>
    <row r="412" spans="1:43" x14ac:dyDescent="0.3">
      <c r="A412" t="str">
        <f>'Calculated Tab Properties'!A412</f>
        <v>TAB12-412</v>
      </c>
      <c r="B412">
        <f>'Calculated Tab Properties'!B412</f>
        <v>2100</v>
      </c>
      <c r="C412">
        <f>'Calculated Tab Properties'!C412</f>
        <v>1.3624171154053841</v>
      </c>
      <c r="D412">
        <f>'Calculated Tab Properties'!D412</f>
        <v>78.060750649116528</v>
      </c>
      <c r="E412">
        <f>'Calculated Tab Properties'!E412</f>
        <v>0.85074409209462276</v>
      </c>
      <c r="F412">
        <f>'Calculated Tab Properties'!F412</f>
        <v>0.85074409209462276</v>
      </c>
      <c r="G412">
        <f>'Calculated Tab Properties'!G412</f>
        <v>0</v>
      </c>
      <c r="H412">
        <f>'Calculated Tab Properties'!H412</f>
        <v>2.1543423843020046</v>
      </c>
      <c r="I412">
        <f>'Calculated Tab Properties'!I412</f>
        <v>4.9999995144763061E-2</v>
      </c>
      <c r="J412" s="20">
        <f>'Calculated Tab Properties'!J412</f>
        <v>1.1899692593918056</v>
      </c>
      <c r="K412">
        <f>'Calculated Tab Properties'!K412</f>
        <v>17.760000000000002</v>
      </c>
      <c r="L412">
        <f>'Calculated Tab Properties'!L412</f>
        <v>0.11059673197230097</v>
      </c>
      <c r="M412">
        <f>'Calculated Tab Properties'!M412</f>
        <v>0</v>
      </c>
      <c r="N412">
        <f>'Calculated Tab Properties'!N412</f>
        <v>0.28006450995926063</v>
      </c>
      <c r="O412" s="27">
        <v>0</v>
      </c>
      <c r="P412" s="27">
        <v>0</v>
      </c>
      <c r="Q412">
        <v>0</v>
      </c>
      <c r="R412">
        <f>'Calculated Tab Properties'!R412</f>
        <v>1</v>
      </c>
      <c r="T412" s="1">
        <v>0</v>
      </c>
      <c r="U412" s="1">
        <v>0</v>
      </c>
      <c r="V412">
        <f>T412*'GEOMETRIC INPUTS'!S412</f>
        <v>0</v>
      </c>
      <c r="W412">
        <v>411</v>
      </c>
      <c r="X412">
        <f t="shared" si="91"/>
        <v>0</v>
      </c>
      <c r="Y412">
        <f t="shared" si="92"/>
        <v>0</v>
      </c>
      <c r="Z412" s="27">
        <f t="shared" si="93"/>
        <v>-0.98849367679447175</v>
      </c>
      <c r="AA412" s="27">
        <f t="shared" si="94"/>
        <v>19.139154918726035</v>
      </c>
      <c r="AB412" s="27">
        <f t="shared" si="95"/>
        <v>7.7749126624468889</v>
      </c>
      <c r="AC412" s="27">
        <f t="shared" si="96"/>
        <v>-7.7749126624468889</v>
      </c>
      <c r="AD412" s="24">
        <f>'GT Data'!D414</f>
        <v>1046</v>
      </c>
      <c r="AE412" s="25">
        <f t="shared" si="97"/>
        <v>7.6067218595024189</v>
      </c>
      <c r="AF412" s="25">
        <f t="shared" si="98"/>
        <v>-1.6084307448084385</v>
      </c>
      <c r="AG412" s="25">
        <f t="shared" si="99"/>
        <v>-0.98849367679447175</v>
      </c>
      <c r="AH412" s="25">
        <v>0</v>
      </c>
      <c r="AI412" s="25">
        <v>0</v>
      </c>
      <c r="AJ412" s="25">
        <f t="shared" si="100"/>
        <v>0</v>
      </c>
      <c r="AK412" s="24">
        <f>'GT Data'!N414</f>
        <v>1047</v>
      </c>
      <c r="AL412" s="25">
        <f t="shared" si="101"/>
        <v>-7.6067218595024189</v>
      </c>
      <c r="AM412" s="25">
        <f t="shared" si="102"/>
        <v>1.6084307448084385</v>
      </c>
      <c r="AN412" s="25">
        <f t="shared" si="103"/>
        <v>19.139154918726035</v>
      </c>
      <c r="AO412" s="25">
        <v>0</v>
      </c>
      <c r="AP412" s="25">
        <v>0</v>
      </c>
      <c r="AQ412" s="25">
        <v>0</v>
      </c>
    </row>
    <row r="413" spans="1:43" x14ac:dyDescent="0.3">
      <c r="A413" t="str">
        <f>'Calculated Tab Properties'!A413</f>
        <v>TAB13-413</v>
      </c>
      <c r="B413">
        <f>'Calculated Tab Properties'!B413</f>
        <v>2100</v>
      </c>
      <c r="C413">
        <f>'Calculated Tab Properties'!C413</f>
        <v>1.3624171141048611</v>
      </c>
      <c r="D413">
        <f>'Calculated Tab Properties'!D413</f>
        <v>78.060750574602039</v>
      </c>
      <c r="E413">
        <f>'Calculated Tab Properties'!E413</f>
        <v>0.66227119214899943</v>
      </c>
      <c r="F413">
        <f>'Calculated Tab Properties'!F413</f>
        <v>0.66227119214899943</v>
      </c>
      <c r="G413">
        <f>'Calculated Tab Properties'!G413</f>
        <v>0</v>
      </c>
      <c r="H413">
        <f>'Calculated Tab Properties'!H413</f>
        <v>2.0916204289273774</v>
      </c>
      <c r="I413">
        <f>'Calculated Tab Properties'!I413</f>
        <v>4.9999995124075616E-2</v>
      </c>
      <c r="J413" s="20">
        <f>'Calculated Tab Properties'!J413</f>
        <v>1.2737200916388429</v>
      </c>
      <c r="K413">
        <f>'Calculated Tab Properties'!K413</f>
        <v>17.760000000000002</v>
      </c>
      <c r="L413">
        <f>'Calculated Tab Properties'!L413</f>
        <v>8.6095254979369928E-2</v>
      </c>
      <c r="M413">
        <f>'Calculated Tab Properties'!M413</f>
        <v>0</v>
      </c>
      <c r="N413">
        <f>'Calculated Tab Properties'!N413</f>
        <v>0.27191065576055906</v>
      </c>
      <c r="O413" s="27">
        <v>0</v>
      </c>
      <c r="P413" s="27">
        <v>0</v>
      </c>
      <c r="Q413">
        <v>0</v>
      </c>
      <c r="R413">
        <f>'Calculated Tab Properties'!R413</f>
        <v>1</v>
      </c>
      <c r="T413" s="1">
        <v>0</v>
      </c>
      <c r="U413" s="1">
        <v>0</v>
      </c>
      <c r="V413">
        <f>T413*'GEOMETRIC INPUTS'!S413</f>
        <v>0</v>
      </c>
      <c r="W413">
        <v>412</v>
      </c>
      <c r="X413">
        <f t="shared" si="91"/>
        <v>0</v>
      </c>
      <c r="Y413">
        <f t="shared" si="92"/>
        <v>0</v>
      </c>
      <c r="Z413" s="27">
        <f t="shared" si="93"/>
        <v>-1.2977926867660476</v>
      </c>
      <c r="AA413" s="27">
        <f t="shared" si="94"/>
        <v>19.415798597505979</v>
      </c>
      <c r="AB413" s="27">
        <f t="shared" si="95"/>
        <v>6.0271086555880737</v>
      </c>
      <c r="AC413" s="27">
        <f t="shared" si="96"/>
        <v>-6.0271086555880737</v>
      </c>
      <c r="AD413" s="24">
        <f>'GT Data'!D415</f>
        <v>1048</v>
      </c>
      <c r="AE413" s="25">
        <f t="shared" si="97"/>
        <v>5.8967272222736309</v>
      </c>
      <c r="AF413" s="25">
        <f t="shared" si="98"/>
        <v>-1.2468547679508564</v>
      </c>
      <c r="AG413" s="25">
        <f t="shared" si="99"/>
        <v>-1.2977926867660476</v>
      </c>
      <c r="AH413" s="25">
        <v>0</v>
      </c>
      <c r="AI413" s="25">
        <v>0</v>
      </c>
      <c r="AJ413" s="25">
        <f t="shared" si="100"/>
        <v>0</v>
      </c>
      <c r="AK413" s="24">
        <f>'GT Data'!N415</f>
        <v>1049</v>
      </c>
      <c r="AL413" s="25">
        <f t="shared" si="101"/>
        <v>-5.8967272222736309</v>
      </c>
      <c r="AM413" s="25">
        <f t="shared" si="102"/>
        <v>1.2468547679508564</v>
      </c>
      <c r="AN413" s="25">
        <f t="shared" si="103"/>
        <v>19.415798597505979</v>
      </c>
      <c r="AO413" s="25">
        <v>0</v>
      </c>
      <c r="AP413" s="25">
        <v>0</v>
      </c>
      <c r="AQ413" s="25">
        <v>0</v>
      </c>
    </row>
    <row r="414" spans="1:43" x14ac:dyDescent="0.3">
      <c r="A414" t="str">
        <f>'Calculated Tab Properties'!A414</f>
        <v>TAB14-414</v>
      </c>
      <c r="B414">
        <f>'Calculated Tab Properties'!B414</f>
        <v>2100</v>
      </c>
      <c r="C414">
        <f>'Calculated Tab Properties'!C414</f>
        <v>1.3624171152602722</v>
      </c>
      <c r="D414">
        <f>'Calculated Tab Properties'!D414</f>
        <v>78.060750640802226</v>
      </c>
      <c r="E414">
        <f>'Calculated Tab Properties'!E414</f>
        <v>0.47372201172371581</v>
      </c>
      <c r="F414">
        <f>'Calculated Tab Properties'!F414</f>
        <v>0.47372201172371581</v>
      </c>
      <c r="G414">
        <f>'Calculated Tab Properties'!G414</f>
        <v>0</v>
      </c>
      <c r="H414">
        <f>'Calculated Tab Properties'!H414</f>
        <v>2.0443924131780928</v>
      </c>
      <c r="I414">
        <f>'Calculated Tab Properties'!I414</f>
        <v>5.0000004907754872E-2</v>
      </c>
      <c r="J414" s="20">
        <f>'Calculated Tab Properties'!J414</f>
        <v>1.3620224017837692</v>
      </c>
      <c r="K414">
        <f>'Calculated Tab Properties'!K414</f>
        <v>17.760000000000002</v>
      </c>
      <c r="L414">
        <f>'Calculated Tab Properties'!L414</f>
        <v>6.1583861524083058E-2</v>
      </c>
      <c r="M414">
        <f>'Calculated Tab Properties'!M414</f>
        <v>0</v>
      </c>
      <c r="N414">
        <f>'Calculated Tab Properties'!N414</f>
        <v>0.26577101371315209</v>
      </c>
      <c r="O414" s="27">
        <v>0</v>
      </c>
      <c r="P414" s="27">
        <v>0</v>
      </c>
      <c r="Q414">
        <v>0</v>
      </c>
      <c r="R414">
        <f>'Calculated Tab Properties'!R414</f>
        <v>1</v>
      </c>
      <c r="T414" s="1">
        <v>0</v>
      </c>
      <c r="U414" s="1">
        <v>0</v>
      </c>
      <c r="V414">
        <f>T414*'GEOMETRIC INPUTS'!S414</f>
        <v>0</v>
      </c>
      <c r="W414">
        <v>413</v>
      </c>
      <c r="X414">
        <f t="shared" si="91"/>
        <v>0</v>
      </c>
      <c r="Y414">
        <f t="shared" si="92"/>
        <v>0</v>
      </c>
      <c r="Z414" s="27">
        <f t="shared" si="93"/>
        <v>-1.8437253286969217</v>
      </c>
      <c r="AA414" s="27">
        <f t="shared" si="94"/>
        <v>19.931080203934162</v>
      </c>
      <c r="AB414" s="27">
        <f t="shared" si="95"/>
        <v>4.2789251646524615</v>
      </c>
      <c r="AC414" s="27">
        <f t="shared" si="96"/>
        <v>-4.2789251646524615</v>
      </c>
      <c r="AD414" s="24">
        <f>'GT Data'!D416</f>
        <v>1050</v>
      </c>
      <c r="AE414" s="25">
        <f t="shared" si="97"/>
        <v>4.1863613132722435</v>
      </c>
      <c r="AF414" s="25">
        <f t="shared" si="98"/>
        <v>-0.88520027080519403</v>
      </c>
      <c r="AG414" s="25">
        <f t="shared" si="99"/>
        <v>-1.8437253286969217</v>
      </c>
      <c r="AH414" s="25">
        <v>0</v>
      </c>
      <c r="AI414" s="25">
        <v>0</v>
      </c>
      <c r="AJ414" s="25">
        <f t="shared" si="100"/>
        <v>0</v>
      </c>
      <c r="AK414" s="24">
        <f>'GT Data'!N416</f>
        <v>1051</v>
      </c>
      <c r="AL414" s="25">
        <f t="shared" si="101"/>
        <v>-4.1863613132722435</v>
      </c>
      <c r="AM414" s="25">
        <f t="shared" si="102"/>
        <v>0.88520027080519403</v>
      </c>
      <c r="AN414" s="25">
        <f t="shared" si="103"/>
        <v>19.931080203934162</v>
      </c>
      <c r="AO414" s="25">
        <v>0</v>
      </c>
      <c r="AP414" s="25">
        <v>0</v>
      </c>
      <c r="AQ414" s="25">
        <v>0</v>
      </c>
    </row>
    <row r="415" spans="1:43" x14ac:dyDescent="0.3">
      <c r="A415" t="str">
        <f>'Calculated Tab Properties'!A415</f>
        <v>TAB11-415</v>
      </c>
      <c r="B415">
        <f>'Calculated Tab Properties'!B415</f>
        <v>2100</v>
      </c>
      <c r="C415">
        <f>'Calculated Tab Properties'!C415</f>
        <v>1.3726892683758989</v>
      </c>
      <c r="D415">
        <f>'Calculated Tab Properties'!D415</f>
        <v>78.649301660839782</v>
      </c>
      <c r="E415">
        <f>'Calculated Tab Properties'!E415</f>
        <v>0.96548327241474274</v>
      </c>
      <c r="F415">
        <f>'Calculated Tab Properties'!F415</f>
        <v>0.96548327241474274</v>
      </c>
      <c r="G415">
        <f>'Calculated Tab Properties'!G415</f>
        <v>0</v>
      </c>
      <c r="H415">
        <f>'Calculated Tab Properties'!H415</f>
        <v>2.1995703285010149</v>
      </c>
      <c r="I415">
        <f>'Calculated Tab Properties'!I415</f>
        <v>4.9999995657563558E-2</v>
      </c>
      <c r="J415" s="20">
        <f>'Calculated Tab Properties'!J415</f>
        <v>1.1415231333016242</v>
      </c>
      <c r="K415">
        <f>'Calculated Tab Properties'!K415</f>
        <v>17.760000000000002</v>
      </c>
      <c r="L415">
        <f>'Calculated Tab Properties'!L415</f>
        <v>0.12551282541391656</v>
      </c>
      <c r="M415">
        <f>'Calculated Tab Properties'!M415</f>
        <v>0</v>
      </c>
      <c r="N415">
        <f>'Calculated Tab Properties'!N415</f>
        <v>0.28594414270513197</v>
      </c>
      <c r="O415" s="27">
        <v>0</v>
      </c>
      <c r="P415" s="27">
        <v>0</v>
      </c>
      <c r="Q415">
        <v>0</v>
      </c>
      <c r="R415">
        <f>'Calculated Tab Properties'!R415</f>
        <v>1</v>
      </c>
      <c r="T415" s="1">
        <v>0</v>
      </c>
      <c r="U415" s="1">
        <v>0</v>
      </c>
      <c r="V415">
        <f>T415*'GEOMETRIC INPUTS'!S415</f>
        <v>0</v>
      </c>
      <c r="W415">
        <v>414</v>
      </c>
      <c r="X415">
        <f t="shared" si="91"/>
        <v>0</v>
      </c>
      <c r="Y415">
        <f t="shared" si="92"/>
        <v>0</v>
      </c>
      <c r="Z415" s="27">
        <f t="shared" si="93"/>
        <v>-0.85699015178543059</v>
      </c>
      <c r="AA415" s="27">
        <f t="shared" si="94"/>
        <v>19.028447119904484</v>
      </c>
      <c r="AB415" s="27">
        <f t="shared" si="95"/>
        <v>8.8410011008320453</v>
      </c>
      <c r="AC415" s="27">
        <f t="shared" si="96"/>
        <v>-8.8410011008320453</v>
      </c>
      <c r="AD415" s="24">
        <f>'GT Data'!D417</f>
        <v>1054</v>
      </c>
      <c r="AE415" s="25">
        <f t="shared" si="97"/>
        <v>8.6680789979878679</v>
      </c>
      <c r="AF415" s="25">
        <f t="shared" si="98"/>
        <v>-1.7400307323593711</v>
      </c>
      <c r="AG415" s="25">
        <f t="shared" si="99"/>
        <v>-0.85699015178543059</v>
      </c>
      <c r="AH415" s="25">
        <v>0</v>
      </c>
      <c r="AI415" s="25">
        <v>0</v>
      </c>
      <c r="AJ415" s="25">
        <f t="shared" si="100"/>
        <v>0</v>
      </c>
      <c r="AK415" s="24">
        <f>'GT Data'!N417</f>
        <v>1055</v>
      </c>
      <c r="AL415" s="25">
        <f t="shared" si="101"/>
        <v>-8.6680789979878679</v>
      </c>
      <c r="AM415" s="25">
        <f t="shared" si="102"/>
        <v>1.7400307323593711</v>
      </c>
      <c r="AN415" s="25">
        <f t="shared" si="103"/>
        <v>19.028447119904484</v>
      </c>
      <c r="AO415" s="25">
        <v>0</v>
      </c>
      <c r="AP415" s="25">
        <v>0</v>
      </c>
      <c r="AQ415" s="25">
        <v>0</v>
      </c>
    </row>
    <row r="416" spans="1:43" x14ac:dyDescent="0.3">
      <c r="A416" t="str">
        <f>'Calculated Tab Properties'!A416</f>
        <v>TAB12-416</v>
      </c>
      <c r="B416">
        <f>'Calculated Tab Properties'!B416</f>
        <v>2100</v>
      </c>
      <c r="C416">
        <f>'Calculated Tab Properties'!C416</f>
        <v>1.3726892698482107</v>
      </c>
      <c r="D416">
        <f>'Calculated Tab Properties'!D416</f>
        <v>78.649301745197036</v>
      </c>
      <c r="E416">
        <f>'Calculated Tab Properties'!E416</f>
        <v>0.7857412585740392</v>
      </c>
      <c r="F416">
        <f>'Calculated Tab Properties'!F416</f>
        <v>0.7857412585740392</v>
      </c>
      <c r="G416">
        <f>'Calculated Tab Properties'!G416</f>
        <v>0</v>
      </c>
      <c r="H416">
        <f>'Calculated Tab Properties'!H416</f>
        <v>2.1310361779708296</v>
      </c>
      <c r="I416">
        <f>'Calculated Tab Properties'!I416</f>
        <v>5.0000005265159492E-2</v>
      </c>
      <c r="J416" s="20">
        <f>'Calculated Tab Properties'!J416</f>
        <v>1.2182906688402715</v>
      </c>
      <c r="K416">
        <f>'Calculated Tab Properties'!K416</f>
        <v>17.760000000000002</v>
      </c>
      <c r="L416">
        <f>'Calculated Tab Properties'!L416</f>
        <v>0.1021463636146251</v>
      </c>
      <c r="M416">
        <f>'Calculated Tab Properties'!M416</f>
        <v>0</v>
      </c>
      <c r="N416">
        <f>'Calculated Tab Properties'!N416</f>
        <v>0.27703470313620787</v>
      </c>
      <c r="O416" s="27">
        <v>0</v>
      </c>
      <c r="P416" s="27">
        <v>0</v>
      </c>
      <c r="Q416">
        <v>0</v>
      </c>
      <c r="R416">
        <f>'Calculated Tab Properties'!R416</f>
        <v>1</v>
      </c>
      <c r="T416" s="1">
        <v>0</v>
      </c>
      <c r="U416" s="1">
        <v>0</v>
      </c>
      <c r="V416">
        <f>T416*'GEOMETRIC INPUTS'!S416</f>
        <v>0</v>
      </c>
      <c r="W416">
        <v>415</v>
      </c>
      <c r="X416">
        <f t="shared" si="91"/>
        <v>0</v>
      </c>
      <c r="Y416">
        <f t="shared" si="92"/>
        <v>0</v>
      </c>
      <c r="Z416" s="27">
        <f t="shared" si="93"/>
        <v>-1.0790699585958943</v>
      </c>
      <c r="AA416" s="27">
        <f t="shared" si="94"/>
        <v>19.218251025346731</v>
      </c>
      <c r="AB416" s="27">
        <f t="shared" si="95"/>
        <v>7.1717429777443789</v>
      </c>
      <c r="AC416" s="27">
        <f t="shared" si="96"/>
        <v>-7.1717429777443789</v>
      </c>
      <c r="AD416" s="24">
        <f>'GT Data'!D418</f>
        <v>1056</v>
      </c>
      <c r="AE416" s="25">
        <f t="shared" si="97"/>
        <v>7.0314700783009263</v>
      </c>
      <c r="AF416" s="25">
        <f t="shared" si="98"/>
        <v>-1.4114977423944317</v>
      </c>
      <c r="AG416" s="25">
        <f t="shared" si="99"/>
        <v>-1.0790699585958943</v>
      </c>
      <c r="AH416" s="25">
        <v>0</v>
      </c>
      <c r="AI416" s="25">
        <v>0</v>
      </c>
      <c r="AJ416" s="25">
        <f t="shared" si="100"/>
        <v>0</v>
      </c>
      <c r="AK416" s="24">
        <f>'GT Data'!N418</f>
        <v>1057</v>
      </c>
      <c r="AL416" s="25">
        <f t="shared" si="101"/>
        <v>-7.0314700783009263</v>
      </c>
      <c r="AM416" s="25">
        <f t="shared" si="102"/>
        <v>1.4114977423944317</v>
      </c>
      <c r="AN416" s="25">
        <f t="shared" si="103"/>
        <v>19.218251025346731</v>
      </c>
      <c r="AO416" s="25">
        <v>0</v>
      </c>
      <c r="AP416" s="25">
        <v>0</v>
      </c>
      <c r="AQ416" s="25">
        <v>0</v>
      </c>
    </row>
    <row r="417" spans="1:43" x14ac:dyDescent="0.3">
      <c r="A417" t="str">
        <f>'Calculated Tab Properties'!A417</f>
        <v>TAB13-417</v>
      </c>
      <c r="B417">
        <f>'Calculated Tab Properties'!B417</f>
        <v>2100</v>
      </c>
      <c r="C417">
        <f>'Calculated Tab Properties'!C417</f>
        <v>1.3726892698590016</v>
      </c>
      <c r="D417">
        <f>'Calculated Tab Properties'!D417</f>
        <v>78.649301745815322</v>
      </c>
      <c r="E417">
        <f>'Calculated Tab Properties'!E417</f>
        <v>0.60489470112344879</v>
      </c>
      <c r="F417">
        <f>'Calculated Tab Properties'!F417</f>
        <v>0.60489470112344879</v>
      </c>
      <c r="G417">
        <f>'Calculated Tab Properties'!G417</f>
        <v>0</v>
      </c>
      <c r="H417">
        <f>'Calculated Tab Properties'!H417</f>
        <v>2.0755500772742757</v>
      </c>
      <c r="I417">
        <f>'Calculated Tab Properties'!I417</f>
        <v>5.0000005461976742E-2</v>
      </c>
      <c r="J417" s="20">
        <f>'Calculated Tab Properties'!J417</f>
        <v>1.3001562627685324</v>
      </c>
      <c r="K417">
        <f>'Calculated Tab Properties'!K417</f>
        <v>17.760000000000002</v>
      </c>
      <c r="L417">
        <f>'Calculated Tab Properties'!L417</f>
        <v>7.863631114604834E-2</v>
      </c>
      <c r="M417">
        <f>'Calculated Tab Properties'!M417</f>
        <v>0</v>
      </c>
      <c r="N417">
        <f>'Calculated Tab Properties'!N417</f>
        <v>0.26982151004565585</v>
      </c>
      <c r="O417" s="27">
        <v>0</v>
      </c>
      <c r="P417" s="27">
        <v>0</v>
      </c>
      <c r="Q417">
        <v>0</v>
      </c>
      <c r="R417">
        <f>'Calculated Tab Properties'!R417</f>
        <v>1</v>
      </c>
      <c r="T417" s="1">
        <v>0</v>
      </c>
      <c r="U417" s="1">
        <v>0</v>
      </c>
      <c r="V417">
        <f>T417*'GEOMETRIC INPUTS'!S417</f>
        <v>0</v>
      </c>
      <c r="W417">
        <v>416</v>
      </c>
      <c r="X417">
        <f t="shared" si="91"/>
        <v>0</v>
      </c>
      <c r="Y417">
        <f t="shared" si="92"/>
        <v>0</v>
      </c>
      <c r="Z417" s="27">
        <f t="shared" si="93"/>
        <v>-1.4287061060967459</v>
      </c>
      <c r="AA417" s="27">
        <f t="shared" si="94"/>
        <v>19.537163927288454</v>
      </c>
      <c r="AB417" s="27">
        <f t="shared" si="95"/>
        <v>5.4953955781103474</v>
      </c>
      <c r="AC417" s="27">
        <f t="shared" si="96"/>
        <v>-5.4953955781103474</v>
      </c>
      <c r="AD417" s="24">
        <f>'GT Data'!D419</f>
        <v>1058</v>
      </c>
      <c r="AE417" s="25">
        <f t="shared" si="97"/>
        <v>5.3879105394469837</v>
      </c>
      <c r="AF417" s="25">
        <f t="shared" si="98"/>
        <v>-1.0815694979199799</v>
      </c>
      <c r="AG417" s="25">
        <f t="shared" si="99"/>
        <v>-1.4287061060967459</v>
      </c>
      <c r="AH417" s="25">
        <v>0</v>
      </c>
      <c r="AI417" s="25">
        <v>0</v>
      </c>
      <c r="AJ417" s="25">
        <f t="shared" si="100"/>
        <v>0</v>
      </c>
      <c r="AK417" s="24">
        <f>'GT Data'!N419</f>
        <v>1059</v>
      </c>
      <c r="AL417" s="25">
        <f t="shared" si="101"/>
        <v>-5.3879105394469837</v>
      </c>
      <c r="AM417" s="25">
        <f t="shared" si="102"/>
        <v>1.0815694979199799</v>
      </c>
      <c r="AN417" s="25">
        <f t="shared" si="103"/>
        <v>19.537163927288454</v>
      </c>
      <c r="AO417" s="25">
        <v>0</v>
      </c>
      <c r="AP417" s="25">
        <v>0</v>
      </c>
      <c r="AQ417" s="25">
        <v>0</v>
      </c>
    </row>
    <row r="418" spans="1:43" x14ac:dyDescent="0.3">
      <c r="A418" t="str">
        <f>'Calculated Tab Properties'!A418</f>
        <v>TAB14-418</v>
      </c>
      <c r="B418">
        <f>'Calculated Tab Properties'!B418</f>
        <v>2100</v>
      </c>
      <c r="C418">
        <f>'Calculated Tab Properties'!C418</f>
        <v>1.372689268763789</v>
      </c>
      <c r="D418">
        <f>'Calculated Tab Properties'!D418</f>
        <v>78.649301683064252</v>
      </c>
      <c r="E418">
        <f>'Calculated Tab Properties'!E418</f>
        <v>0.42317921836124583</v>
      </c>
      <c r="F418">
        <f>'Calculated Tab Properties'!F418</f>
        <v>0.42317921836124583</v>
      </c>
      <c r="G418">
        <f>'Calculated Tab Properties'!G418</f>
        <v>0</v>
      </c>
      <c r="H418">
        <f>'Calculated Tab Properties'!H418</f>
        <v>2.0345178114089149</v>
      </c>
      <c r="I418">
        <f>'Calculated Tab Properties'!I418</f>
        <v>5.0000005461973258E-2</v>
      </c>
      <c r="J418" s="20">
        <f>'Calculated Tab Properties'!J418</f>
        <v>1.3863279961470276</v>
      </c>
      <c r="K418">
        <f>'Calculated Tab Properties'!K418</f>
        <v>17.760000000000002</v>
      </c>
      <c r="L418">
        <f>'Calculated Tab Properties'!L418</f>
        <v>5.5013298386961958E-2</v>
      </c>
      <c r="M418">
        <f>'Calculated Tab Properties'!M418</f>
        <v>0</v>
      </c>
      <c r="N418">
        <f>'Calculated Tab Properties'!N418</f>
        <v>0.26448731548315896</v>
      </c>
      <c r="O418" s="27">
        <v>0</v>
      </c>
      <c r="P418" s="27">
        <v>0</v>
      </c>
      <c r="Q418">
        <v>0</v>
      </c>
      <c r="R418">
        <f>'Calculated Tab Properties'!R418</f>
        <v>1</v>
      </c>
      <c r="T418" s="1">
        <v>0</v>
      </c>
      <c r="U418" s="1">
        <v>0</v>
      </c>
      <c r="V418">
        <f>T418*'GEOMETRIC INPUTS'!S418</f>
        <v>0</v>
      </c>
      <c r="W418">
        <v>417</v>
      </c>
      <c r="X418">
        <f t="shared" si="91"/>
        <v>0</v>
      </c>
      <c r="Y418">
        <f t="shared" si="92"/>
        <v>0</v>
      </c>
      <c r="Z418" s="27">
        <f t="shared" si="93"/>
        <v>-2.070895300796904</v>
      </c>
      <c r="AA418" s="27">
        <f t="shared" si="94"/>
        <v>20.150395914667023</v>
      </c>
      <c r="AB418" s="27">
        <f t="shared" si="95"/>
        <v>3.8092050276290066</v>
      </c>
      <c r="AC418" s="27">
        <f t="shared" si="96"/>
        <v>-3.8092050276290066</v>
      </c>
      <c r="AD418" s="24">
        <f>'GT Data'!D420</f>
        <v>1060</v>
      </c>
      <c r="AE418" s="25">
        <f t="shared" si="97"/>
        <v>3.7347003721653573</v>
      </c>
      <c r="AF418" s="25">
        <f t="shared" si="98"/>
        <v>-0.74970399002675869</v>
      </c>
      <c r="AG418" s="25">
        <f t="shared" si="99"/>
        <v>-2.070895300796904</v>
      </c>
      <c r="AH418" s="25">
        <v>0</v>
      </c>
      <c r="AI418" s="25">
        <v>0</v>
      </c>
      <c r="AJ418" s="25">
        <f t="shared" si="100"/>
        <v>0</v>
      </c>
      <c r="AK418" s="24">
        <f>'GT Data'!N420</f>
        <v>1061</v>
      </c>
      <c r="AL418" s="25">
        <f t="shared" si="101"/>
        <v>-3.7347003721653573</v>
      </c>
      <c r="AM418" s="25">
        <f t="shared" si="102"/>
        <v>0.74970399002675869</v>
      </c>
      <c r="AN418" s="25">
        <f t="shared" si="103"/>
        <v>20.150395914667023</v>
      </c>
      <c r="AO418" s="25">
        <v>0</v>
      </c>
      <c r="AP418" s="25">
        <v>0</v>
      </c>
      <c r="AQ418" s="25">
        <v>0</v>
      </c>
    </row>
    <row r="419" spans="1:43" x14ac:dyDescent="0.3">
      <c r="A419" t="str">
        <f>'Calculated Tab Properties'!A419</f>
        <v>TAB11-419</v>
      </c>
      <c r="B419">
        <f>'Calculated Tab Properties'!B419</f>
        <v>2100</v>
      </c>
      <c r="C419">
        <f>'Calculated Tab Properties'!C419</f>
        <v>0.3179061786076709</v>
      </c>
      <c r="D419">
        <f>'Calculated Tab Properties'!D419</f>
        <v>18.214682315351681</v>
      </c>
      <c r="E419">
        <f>'Calculated Tab Properties'!E419</f>
        <v>2.5563434468139579</v>
      </c>
      <c r="F419">
        <f>'Calculated Tab Properties'!F419</f>
        <v>2.5563434468139579</v>
      </c>
      <c r="G419">
        <f>'Calculated Tab Properties'!G419</f>
        <v>0</v>
      </c>
      <c r="H419">
        <f>'Calculated Tab Properties'!H419</f>
        <v>3.2065179672584909</v>
      </c>
      <c r="I419">
        <f>'Calculated Tab Properties'!I419</f>
        <v>4.9999999807637328E-2</v>
      </c>
      <c r="J419" s="20">
        <f>'Calculated Tab Properties'!J419</f>
        <v>0.67350510915527273</v>
      </c>
      <c r="K419">
        <f>'Calculated Tab Properties'!K419</f>
        <v>17.760000000000002</v>
      </c>
      <c r="L419">
        <f>'Calculated Tab Properties'!L419</f>
        <v>0.33232464808581452</v>
      </c>
      <c r="M419">
        <f>'Calculated Tab Properties'!M419</f>
        <v>0</v>
      </c>
      <c r="N419">
        <f>'Calculated Tab Properties'!N419</f>
        <v>0.41684733574360383</v>
      </c>
      <c r="O419" s="27">
        <v>0</v>
      </c>
      <c r="P419" s="27">
        <v>0</v>
      </c>
      <c r="Q419">
        <v>0</v>
      </c>
      <c r="R419">
        <f>'Calculated Tab Properties'!R419</f>
        <v>1</v>
      </c>
      <c r="T419" s="1">
        <v>0</v>
      </c>
      <c r="U419" s="1">
        <v>0</v>
      </c>
      <c r="V419">
        <f>T419*'GEOMETRIC INPUTS'!S419</f>
        <v>0</v>
      </c>
      <c r="W419">
        <v>418</v>
      </c>
      <c r="X419">
        <f t="shared" si="91"/>
        <v>0</v>
      </c>
      <c r="Y419">
        <f t="shared" si="92"/>
        <v>0</v>
      </c>
      <c r="Z419" s="27">
        <f t="shared" si="93"/>
        <v>-0.18120883912782326</v>
      </c>
      <c r="AA419" s="27">
        <f t="shared" si="94"/>
        <v>18.690380822957245</v>
      </c>
      <c r="AB419" s="27">
        <f t="shared" si="95"/>
        <v>23.944638043007252</v>
      </c>
      <c r="AC419" s="27">
        <f t="shared" si="96"/>
        <v>-23.944638043007252</v>
      </c>
      <c r="AD419" s="24">
        <f>'GT Data'!D421</f>
        <v>1064</v>
      </c>
      <c r="AE419" s="25">
        <f t="shared" si="97"/>
        <v>7.4845752856157173</v>
      </c>
      <c r="AF419" s="25">
        <f t="shared" si="98"/>
        <v>-22.744819713609086</v>
      </c>
      <c r="AG419" s="25">
        <f t="shared" si="99"/>
        <v>-0.18120883912782326</v>
      </c>
      <c r="AH419" s="25">
        <v>0</v>
      </c>
      <c r="AI419" s="25">
        <v>0</v>
      </c>
      <c r="AJ419" s="25">
        <f t="shared" si="100"/>
        <v>0</v>
      </c>
      <c r="AK419" s="24">
        <f>'GT Data'!N421</f>
        <v>1065</v>
      </c>
      <c r="AL419" s="25">
        <f t="shared" si="101"/>
        <v>-7.4845752856157173</v>
      </c>
      <c r="AM419" s="25">
        <f t="shared" si="102"/>
        <v>22.744819713609086</v>
      </c>
      <c r="AN419" s="25">
        <f t="shared" si="103"/>
        <v>18.690380822957245</v>
      </c>
      <c r="AO419" s="25">
        <v>0</v>
      </c>
      <c r="AP419" s="25">
        <v>0</v>
      </c>
      <c r="AQ419" s="25">
        <v>0</v>
      </c>
    </row>
    <row r="420" spans="1:43" x14ac:dyDescent="0.3">
      <c r="A420" t="str">
        <f>'Calculated Tab Properties'!A420</f>
        <v>TAB12-420</v>
      </c>
      <c r="B420">
        <f>'Calculated Tab Properties'!B420</f>
        <v>2100</v>
      </c>
      <c r="C420">
        <f>'Calculated Tab Properties'!C420</f>
        <v>0.31790617840672475</v>
      </c>
      <c r="D420">
        <f>'Calculated Tab Properties'!D420</f>
        <v>18.214682303838313</v>
      </c>
      <c r="E420">
        <f>'Calculated Tab Properties'!E420</f>
        <v>2.400777622708965</v>
      </c>
      <c r="F420">
        <f>'Calculated Tab Properties'!F420</f>
        <v>2.400777622708965</v>
      </c>
      <c r="G420">
        <f>'Calculated Tab Properties'!G420</f>
        <v>0</v>
      </c>
      <c r="H420">
        <f>'Calculated Tab Properties'!H420</f>
        <v>3.0864470564604889</v>
      </c>
      <c r="I420">
        <f>'Calculated Tab Properties'!I420</f>
        <v>4.9999999807637051E-2</v>
      </c>
      <c r="J420" s="20">
        <f>'Calculated Tab Properties'!J420</f>
        <v>0.70494805618616674</v>
      </c>
      <c r="K420">
        <f>'Calculated Tab Properties'!K420</f>
        <v>17.760000000000002</v>
      </c>
      <c r="L420">
        <f>'Calculated Tab Properties'!L420</f>
        <v>0.31210109095216548</v>
      </c>
      <c r="M420">
        <f>'Calculated Tab Properties'!M420</f>
        <v>0</v>
      </c>
      <c r="N420">
        <f>'Calculated Tab Properties'!N420</f>
        <v>0.40123811733986359</v>
      </c>
      <c r="O420" s="27">
        <v>0</v>
      </c>
      <c r="P420" s="27">
        <v>0</v>
      </c>
      <c r="Q420">
        <v>0</v>
      </c>
      <c r="R420">
        <f>'Calculated Tab Properties'!R420</f>
        <v>1</v>
      </c>
      <c r="T420" s="1">
        <v>0</v>
      </c>
      <c r="U420" s="1">
        <v>0</v>
      </c>
      <c r="V420">
        <f>T420*'GEOMETRIC INPUTS'!S420</f>
        <v>0</v>
      </c>
      <c r="W420">
        <v>419</v>
      </c>
      <c r="X420">
        <f t="shared" si="91"/>
        <v>0</v>
      </c>
      <c r="Y420">
        <f t="shared" si="92"/>
        <v>0</v>
      </c>
      <c r="Z420" s="27">
        <f t="shared" si="93"/>
        <v>-0.21382960843073423</v>
      </c>
      <c r="AA420" s="27">
        <f t="shared" si="94"/>
        <v>18.687168816722767</v>
      </c>
      <c r="AB420" s="27">
        <f t="shared" si="95"/>
        <v>22.436299938714477</v>
      </c>
      <c r="AC420" s="27">
        <f t="shared" si="96"/>
        <v>-22.436299938714477</v>
      </c>
      <c r="AD420" s="24">
        <f>'GT Data'!D422</f>
        <v>1066</v>
      </c>
      <c r="AE420" s="25">
        <f t="shared" si="97"/>
        <v>7.0131014558585028</v>
      </c>
      <c r="AF420" s="25">
        <f t="shared" si="98"/>
        <v>-21.312061442051885</v>
      </c>
      <c r="AG420" s="25">
        <f t="shared" si="99"/>
        <v>-0.21382960843073423</v>
      </c>
      <c r="AH420" s="25">
        <v>0</v>
      </c>
      <c r="AI420" s="25">
        <v>0</v>
      </c>
      <c r="AJ420" s="25">
        <f t="shared" si="100"/>
        <v>0</v>
      </c>
      <c r="AK420" s="24">
        <f>'GT Data'!N422</f>
        <v>1067</v>
      </c>
      <c r="AL420" s="25">
        <f t="shared" si="101"/>
        <v>-7.0131014558585028</v>
      </c>
      <c r="AM420" s="25">
        <f t="shared" si="102"/>
        <v>21.312061442051885</v>
      </c>
      <c r="AN420" s="25">
        <f t="shared" si="103"/>
        <v>18.687168816722767</v>
      </c>
      <c r="AO420" s="25">
        <v>0</v>
      </c>
      <c r="AP420" s="25">
        <v>0</v>
      </c>
      <c r="AQ420" s="25">
        <v>0</v>
      </c>
    </row>
    <row r="421" spans="1:43" x14ac:dyDescent="0.3">
      <c r="A421" t="str">
        <f>'Calculated Tab Properties'!A421</f>
        <v>TAB13-421</v>
      </c>
      <c r="B421">
        <f>'Calculated Tab Properties'!B421</f>
        <v>2100</v>
      </c>
      <c r="C421">
        <f>'Calculated Tab Properties'!C421</f>
        <v>0.31790617863741377</v>
      </c>
      <c r="D421">
        <f>'Calculated Tab Properties'!D421</f>
        <v>18.214682317055821</v>
      </c>
      <c r="E421">
        <f>'Calculated Tab Properties'!E421</f>
        <v>2.2438247128078133</v>
      </c>
      <c r="F421">
        <f>'Calculated Tab Properties'!F421</f>
        <v>2.2438247128078133</v>
      </c>
      <c r="G421">
        <f>'Calculated Tab Properties'!G421</f>
        <v>0</v>
      </c>
      <c r="H421">
        <f>'Calculated Tab Properties'!H421</f>
        <v>2.9686473134022378</v>
      </c>
      <c r="I421">
        <f>'Calculated Tab Properties'!I421</f>
        <v>4.9999999807636211E-2</v>
      </c>
      <c r="J421" s="20">
        <f>'Calculated Tab Properties'!J421</f>
        <v>0.73921433341800258</v>
      </c>
      <c r="K421">
        <f>'Calculated Tab Properties'!K421</f>
        <v>17.760000000000002</v>
      </c>
      <c r="L421">
        <f>'Calculated Tab Properties'!L421</f>
        <v>0.29169721266501575</v>
      </c>
      <c r="M421">
        <f>'Calculated Tab Properties'!M421</f>
        <v>0</v>
      </c>
      <c r="N421">
        <f>'Calculated Tab Properties'!N421</f>
        <v>0.38592415074229092</v>
      </c>
      <c r="O421" s="27">
        <v>0</v>
      </c>
      <c r="P421" s="27">
        <v>0</v>
      </c>
      <c r="Q421">
        <v>0</v>
      </c>
      <c r="R421">
        <f>'Calculated Tab Properties'!R421</f>
        <v>1</v>
      </c>
      <c r="T421" s="1">
        <v>0</v>
      </c>
      <c r="U421" s="1">
        <v>0</v>
      </c>
      <c r="V421">
        <f>T421*'GEOMETRIC INPUTS'!S421</f>
        <v>0</v>
      </c>
      <c r="W421">
        <v>420</v>
      </c>
      <c r="X421">
        <f t="shared" si="91"/>
        <v>0</v>
      </c>
      <c r="Y421">
        <f t="shared" si="92"/>
        <v>0</v>
      </c>
      <c r="Z421" s="27">
        <f t="shared" si="93"/>
        <v>-0.24990423100585046</v>
      </c>
      <c r="AA421" s="27">
        <f t="shared" si="94"/>
        <v>18.68752559441316</v>
      </c>
      <c r="AB421" s="27">
        <f t="shared" si="95"/>
        <v>20.921902706544447</v>
      </c>
      <c r="AC421" s="27">
        <f t="shared" si="96"/>
        <v>-20.921902706544447</v>
      </c>
      <c r="AD421" s="24">
        <f>'GT Data'!D423</f>
        <v>1068</v>
      </c>
      <c r="AE421" s="25">
        <f t="shared" si="97"/>
        <v>6.5397336831050348</v>
      </c>
      <c r="AF421" s="25">
        <f t="shared" si="98"/>
        <v>-19.873547650486898</v>
      </c>
      <c r="AG421" s="25">
        <f t="shared" si="99"/>
        <v>-0.24990423100585046</v>
      </c>
      <c r="AH421" s="25">
        <v>0</v>
      </c>
      <c r="AI421" s="25">
        <v>0</v>
      </c>
      <c r="AJ421" s="25">
        <f t="shared" si="100"/>
        <v>0</v>
      </c>
      <c r="AK421" s="24">
        <f>'GT Data'!N423</f>
        <v>1069</v>
      </c>
      <c r="AL421" s="25">
        <f t="shared" si="101"/>
        <v>-6.5397336831050348</v>
      </c>
      <c r="AM421" s="25">
        <f t="shared" si="102"/>
        <v>19.873547650486898</v>
      </c>
      <c r="AN421" s="25">
        <f t="shared" si="103"/>
        <v>18.68752559441316</v>
      </c>
      <c r="AO421" s="25">
        <v>0</v>
      </c>
      <c r="AP421" s="25">
        <v>0</v>
      </c>
      <c r="AQ421" s="25">
        <v>0</v>
      </c>
    </row>
    <row r="422" spans="1:43" x14ac:dyDescent="0.3">
      <c r="A422" t="str">
        <f>'Calculated Tab Properties'!A422</f>
        <v>TAB14-422</v>
      </c>
      <c r="B422">
        <f>'Calculated Tab Properties'!B422</f>
        <v>2100</v>
      </c>
      <c r="C422">
        <f>'Calculated Tab Properties'!C422</f>
        <v>0.31790617860568227</v>
      </c>
      <c r="D422">
        <f>'Calculated Tab Properties'!D422</f>
        <v>18.214682315237742</v>
      </c>
      <c r="E422">
        <f>'Calculated Tab Properties'!E422</f>
        <v>2.0856859004946622</v>
      </c>
      <c r="F422">
        <f>'Calculated Tab Properties'!F422</f>
        <v>2.0856859004946622</v>
      </c>
      <c r="G422">
        <f>'Calculated Tab Properties'!G422</f>
        <v>0</v>
      </c>
      <c r="H422">
        <f>'Calculated Tab Properties'!H422</f>
        <v>2.8537724307057046</v>
      </c>
      <c r="I422">
        <f>'Calculated Tab Properties'!I422</f>
        <v>4.9999999807637051E-2</v>
      </c>
      <c r="J422" s="20">
        <f>'Calculated Tab Properties'!J422</f>
        <v>0.77655580759983345</v>
      </c>
      <c r="K422">
        <f>'Calculated Tab Properties'!K422</f>
        <v>17.760000000000002</v>
      </c>
      <c r="L422">
        <f>'Calculated Tab Properties'!L422</f>
        <v>0.27113916706430607</v>
      </c>
      <c r="M422">
        <f>'Calculated Tab Properties'!M422</f>
        <v>0</v>
      </c>
      <c r="N422">
        <f>'Calculated Tab Properties'!N422</f>
        <v>0.3709904159917416</v>
      </c>
      <c r="O422" s="27">
        <v>0</v>
      </c>
      <c r="P422" s="27">
        <v>0</v>
      </c>
      <c r="Q422">
        <v>0</v>
      </c>
      <c r="R422">
        <f>'Calculated Tab Properties'!R422</f>
        <v>1</v>
      </c>
      <c r="T422" s="1">
        <v>0</v>
      </c>
      <c r="U422" s="1">
        <v>0</v>
      </c>
      <c r="V422">
        <f>T422*'GEOMETRIC INPUTS'!S422</f>
        <v>0</v>
      </c>
      <c r="W422">
        <v>421</v>
      </c>
      <c r="X422">
        <f t="shared" si="91"/>
        <v>0</v>
      </c>
      <c r="Y422">
        <f t="shared" si="92"/>
        <v>0</v>
      </c>
      <c r="Z422" s="27">
        <f t="shared" si="93"/>
        <v>-0.29018963379439988</v>
      </c>
      <c r="AA422" s="27">
        <f t="shared" si="94"/>
        <v>18.69231921685045</v>
      </c>
      <c r="AB422" s="27">
        <f t="shared" si="95"/>
        <v>19.403455320004003</v>
      </c>
      <c r="AC422" s="27">
        <f t="shared" si="96"/>
        <v>-19.403455320004003</v>
      </c>
      <c r="AD422" s="24">
        <f>'GT Data'!D424</f>
        <v>1070</v>
      </c>
      <c r="AE422" s="25">
        <f t="shared" si="97"/>
        <v>6.0650999143077398</v>
      </c>
      <c r="AF422" s="25">
        <f t="shared" si="98"/>
        <v>-18.43118665156576</v>
      </c>
      <c r="AG422" s="25">
        <f t="shared" si="99"/>
        <v>-0.29018963379439988</v>
      </c>
      <c r="AH422" s="25">
        <v>0</v>
      </c>
      <c r="AI422" s="25">
        <v>0</v>
      </c>
      <c r="AJ422" s="25">
        <f t="shared" si="100"/>
        <v>0</v>
      </c>
      <c r="AK422" s="24">
        <f>'GT Data'!N424</f>
        <v>1071</v>
      </c>
      <c r="AL422" s="25">
        <f t="shared" si="101"/>
        <v>-6.0650999143077398</v>
      </c>
      <c r="AM422" s="25">
        <f t="shared" si="102"/>
        <v>18.43118665156576</v>
      </c>
      <c r="AN422" s="25">
        <f t="shared" si="103"/>
        <v>18.69231921685045</v>
      </c>
      <c r="AO422" s="25">
        <v>0</v>
      </c>
      <c r="AP422" s="25">
        <v>0</v>
      </c>
      <c r="AQ422" s="25">
        <v>0</v>
      </c>
    </row>
    <row r="423" spans="1:43" x14ac:dyDescent="0.3">
      <c r="A423" t="str">
        <f>'Calculated Tab Properties'!A423</f>
        <v>TAB11-423</v>
      </c>
      <c r="B423">
        <f>'Calculated Tab Properties'!B423</f>
        <v>2100</v>
      </c>
      <c r="C423">
        <f>'Calculated Tab Properties'!C423</f>
        <v>6.0516858986055997</v>
      </c>
      <c r="D423">
        <f>'Calculated Tab Properties'!D423</f>
        <v>346.7360609289359</v>
      </c>
      <c r="E423">
        <f>'Calculated Tab Properties'!E423</f>
        <v>1.1812700981940805</v>
      </c>
      <c r="F423">
        <f>'Calculated Tab Properties'!F423</f>
        <v>1.1812700981940805</v>
      </c>
      <c r="G423">
        <f>'Calculated Tab Properties'!G423</f>
        <v>0</v>
      </c>
      <c r="H423">
        <f>'Calculated Tab Properties'!H423</f>
        <v>2.2977754551819225</v>
      </c>
      <c r="I423">
        <f>'Calculated Tab Properties'!I423</f>
        <v>4.9999996743285528E-2</v>
      </c>
      <c r="J423" s="20">
        <f>'Calculated Tab Properties'!J423</f>
        <v>1.0560285347897154</v>
      </c>
      <c r="K423">
        <f>'Calculated Tab Properties'!K423</f>
        <v>17.760000000000002</v>
      </c>
      <c r="L423">
        <f>'Calculated Tab Properties'!L423</f>
        <v>0.15356511276523047</v>
      </c>
      <c r="M423">
        <f>'Calculated Tab Properties'!M423</f>
        <v>0</v>
      </c>
      <c r="N423">
        <f>'Calculated Tab Properties'!N423</f>
        <v>0.29871080917364995</v>
      </c>
      <c r="O423" s="27">
        <v>0</v>
      </c>
      <c r="P423" s="27">
        <v>0</v>
      </c>
      <c r="Q423">
        <v>0</v>
      </c>
      <c r="R423">
        <f>'Calculated Tab Properties'!R423</f>
        <v>1</v>
      </c>
      <c r="T423" s="1">
        <v>0</v>
      </c>
      <c r="U423" s="1">
        <v>0</v>
      </c>
      <c r="V423">
        <f>T423*'GEOMETRIC INPUTS'!S423</f>
        <v>0</v>
      </c>
      <c r="W423">
        <v>422</v>
      </c>
      <c r="X423">
        <f t="shared" si="91"/>
        <v>0</v>
      </c>
      <c r="Y423">
        <f t="shared" si="92"/>
        <v>0</v>
      </c>
      <c r="Z423" s="27">
        <f t="shared" si="93"/>
        <v>-0.67495063615169226</v>
      </c>
      <c r="AA423" s="27">
        <f t="shared" si="94"/>
        <v>18.887226558090575</v>
      </c>
      <c r="AB423" s="27">
        <f t="shared" si="95"/>
        <v>10.852238655946797</v>
      </c>
      <c r="AC423" s="27">
        <f t="shared" si="96"/>
        <v>-10.852238655946797</v>
      </c>
      <c r="AD423" s="24">
        <f>'GT Data'!D425</f>
        <v>1074</v>
      </c>
      <c r="AE423" s="25">
        <f t="shared" si="97"/>
        <v>-2.4899071473845567</v>
      </c>
      <c r="AF423" s="25">
        <f t="shared" si="98"/>
        <v>-10.562738576857294</v>
      </c>
      <c r="AG423" s="25">
        <f t="shared" si="99"/>
        <v>-0.67495063615169226</v>
      </c>
      <c r="AH423" s="25">
        <v>0</v>
      </c>
      <c r="AI423" s="25">
        <v>0</v>
      </c>
      <c r="AJ423" s="25">
        <f t="shared" si="100"/>
        <v>0</v>
      </c>
      <c r="AK423" s="24">
        <f>'GT Data'!N425</f>
        <v>1075</v>
      </c>
      <c r="AL423" s="25">
        <f t="shared" si="101"/>
        <v>2.4899071473845567</v>
      </c>
      <c r="AM423" s="25">
        <f t="shared" si="102"/>
        <v>10.562738576857294</v>
      </c>
      <c r="AN423" s="25">
        <f t="shared" si="103"/>
        <v>18.887226558090575</v>
      </c>
      <c r="AO423" s="25">
        <v>0</v>
      </c>
      <c r="AP423" s="25">
        <v>0</v>
      </c>
      <c r="AQ423" s="25">
        <v>0</v>
      </c>
    </row>
    <row r="424" spans="1:43" x14ac:dyDescent="0.3">
      <c r="A424" t="str">
        <f>'Calculated Tab Properties'!A424</f>
        <v>TAB12-424</v>
      </c>
      <c r="B424">
        <f>'Calculated Tab Properties'!B424</f>
        <v>2100</v>
      </c>
      <c r="C424">
        <f>'Calculated Tab Properties'!C424</f>
        <v>6.0516858998948937</v>
      </c>
      <c r="D424">
        <f>'Calculated Tab Properties'!D424</f>
        <v>346.73606100280699</v>
      </c>
      <c r="E424">
        <f>'Calculated Tab Properties'!E424</f>
        <v>1.1272745643369482</v>
      </c>
      <c r="F424">
        <f>'Calculated Tab Properties'!F424</f>
        <v>1.1272745643369482</v>
      </c>
      <c r="G424">
        <f>'Calculated Tab Properties'!G424</f>
        <v>0</v>
      </c>
      <c r="H424">
        <f>'Calculated Tab Properties'!H424</f>
        <v>2.271677898165446</v>
      </c>
      <c r="I424">
        <f>'Calculated Tab Properties'!I424</f>
        <v>5.0000006476520961E-2</v>
      </c>
      <c r="J424" s="20">
        <f>'Calculated Tab Properties'!J424</f>
        <v>1.0767187286991995</v>
      </c>
      <c r="K424">
        <f>'Calculated Tab Properties'!K424</f>
        <v>17.760000000000002</v>
      </c>
      <c r="L424">
        <f>'Calculated Tab Properties'!L424</f>
        <v>0.14654569336380327</v>
      </c>
      <c r="M424">
        <f>'Calculated Tab Properties'!M424</f>
        <v>0</v>
      </c>
      <c r="N424">
        <f>'Calculated Tab Properties'!N424</f>
        <v>0.29531812676150798</v>
      </c>
      <c r="O424" s="27">
        <v>0</v>
      </c>
      <c r="P424" s="27">
        <v>0</v>
      </c>
      <c r="Q424">
        <v>0</v>
      </c>
      <c r="R424">
        <f>'Calculated Tab Properties'!R424</f>
        <v>1</v>
      </c>
      <c r="T424" s="1">
        <v>0</v>
      </c>
      <c r="U424" s="1">
        <v>0</v>
      </c>
      <c r="V424">
        <f>T424*'GEOMETRIC INPUTS'!S424</f>
        <v>0</v>
      </c>
      <c r="W424">
        <v>423</v>
      </c>
      <c r="X424">
        <f t="shared" si="91"/>
        <v>0</v>
      </c>
      <c r="Y424">
        <f t="shared" si="92"/>
        <v>0</v>
      </c>
      <c r="Z424" s="27">
        <f t="shared" si="93"/>
        <v>-0.71446790709384356</v>
      </c>
      <c r="AA424" s="27">
        <f t="shared" si="94"/>
        <v>18.916331727219156</v>
      </c>
      <c r="AB424" s="27">
        <f t="shared" si="95"/>
        <v>10.348110801108181</v>
      </c>
      <c r="AC424" s="27">
        <f t="shared" si="96"/>
        <v>-10.348110801108181</v>
      </c>
      <c r="AD424" s="24">
        <f>'GT Data'!D426</f>
        <v>1076</v>
      </c>
      <c r="AE424" s="25">
        <f t="shared" si="97"/>
        <v>-2.3742414557536442</v>
      </c>
      <c r="AF424" s="25">
        <f t="shared" si="98"/>
        <v>-10.072059107342083</v>
      </c>
      <c r="AG424" s="25">
        <f t="shared" si="99"/>
        <v>-0.71446790709384356</v>
      </c>
      <c r="AH424" s="25">
        <v>0</v>
      </c>
      <c r="AI424" s="25">
        <v>0</v>
      </c>
      <c r="AJ424" s="25">
        <f t="shared" si="100"/>
        <v>0</v>
      </c>
      <c r="AK424" s="24">
        <f>'GT Data'!N426</f>
        <v>1077</v>
      </c>
      <c r="AL424" s="25">
        <f t="shared" si="101"/>
        <v>2.3742414557536442</v>
      </c>
      <c r="AM424" s="25">
        <f t="shared" si="102"/>
        <v>10.072059107342083</v>
      </c>
      <c r="AN424" s="25">
        <f t="shared" si="103"/>
        <v>18.916331727219156</v>
      </c>
      <c r="AO424" s="25">
        <v>0</v>
      </c>
      <c r="AP424" s="25">
        <v>0</v>
      </c>
      <c r="AQ424" s="25">
        <v>0</v>
      </c>
    </row>
    <row r="425" spans="1:43" x14ac:dyDescent="0.3">
      <c r="A425" t="str">
        <f>'Calculated Tab Properties'!A425</f>
        <v>TAB13-425</v>
      </c>
      <c r="B425">
        <f>'Calculated Tab Properties'!B425</f>
        <v>2100</v>
      </c>
      <c r="C425">
        <f>'Calculated Tab Properties'!C425</f>
        <v>6.0516859005917922</v>
      </c>
      <c r="D425">
        <f>'Calculated Tab Properties'!D425</f>
        <v>346.73606104273637</v>
      </c>
      <c r="E425">
        <f>'Calculated Tab Properties'!E425</f>
        <v>1.07276889193115</v>
      </c>
      <c r="F425">
        <f>'Calculated Tab Properties'!F425</f>
        <v>1.07276889193115</v>
      </c>
      <c r="G425">
        <f>'Calculated Tab Properties'!G425</f>
        <v>0</v>
      </c>
      <c r="H425">
        <f>'Calculated Tab Properties'!H425</f>
        <v>2.2463428486149319</v>
      </c>
      <c r="I425">
        <f>'Calculated Tab Properties'!I425</f>
        <v>5.0000006247080377E-2</v>
      </c>
      <c r="J425" s="20">
        <f>'Calculated Tab Properties'!J425</f>
        <v>1.0980826976818281</v>
      </c>
      <c r="K425">
        <f>'Calculated Tab Properties'!K425</f>
        <v>17.760000000000002</v>
      </c>
      <c r="L425">
        <f>'Calculated Tab Properties'!L425</f>
        <v>0.13945995595104951</v>
      </c>
      <c r="M425">
        <f>'Calculated Tab Properties'!M425</f>
        <v>0</v>
      </c>
      <c r="N425">
        <f>'Calculated Tab Properties'!N425</f>
        <v>0.29202457031994117</v>
      </c>
      <c r="O425" s="27">
        <v>0</v>
      </c>
      <c r="P425" s="27">
        <v>0</v>
      </c>
      <c r="Q425">
        <v>0</v>
      </c>
      <c r="R425">
        <f>'Calculated Tab Properties'!R425</f>
        <v>1</v>
      </c>
      <c r="T425" s="1">
        <v>0</v>
      </c>
      <c r="U425" s="1">
        <v>0</v>
      </c>
      <c r="V425">
        <f>T425*'GEOMETRIC INPUTS'!S425</f>
        <v>0</v>
      </c>
      <c r="W425">
        <v>424</v>
      </c>
      <c r="X425">
        <f t="shared" si="91"/>
        <v>0</v>
      </c>
      <c r="Y425">
        <f t="shared" si="92"/>
        <v>0</v>
      </c>
      <c r="Z425" s="27">
        <f t="shared" si="93"/>
        <v>-0.75803462037110514</v>
      </c>
      <c r="AA425" s="27">
        <f t="shared" si="94"/>
        <v>18.9495191466421</v>
      </c>
      <c r="AB425" s="27">
        <f t="shared" si="95"/>
        <v>9.8398261131192672</v>
      </c>
      <c r="AC425" s="27">
        <f t="shared" si="96"/>
        <v>-9.8398261131192672</v>
      </c>
      <c r="AD425" s="24">
        <f>'GT Data'!D427</f>
        <v>1078</v>
      </c>
      <c r="AE425" s="25">
        <f t="shared" si="97"/>
        <v>-2.257622038952793</v>
      </c>
      <c r="AF425" s="25">
        <f t="shared" si="98"/>
        <v>-9.5773336929261497</v>
      </c>
      <c r="AG425" s="25">
        <f t="shared" si="99"/>
        <v>-0.75803462037110514</v>
      </c>
      <c r="AH425" s="25">
        <v>0</v>
      </c>
      <c r="AI425" s="25">
        <v>0</v>
      </c>
      <c r="AJ425" s="25">
        <f t="shared" si="100"/>
        <v>0</v>
      </c>
      <c r="AK425" s="24">
        <f>'GT Data'!N427</f>
        <v>1079</v>
      </c>
      <c r="AL425" s="25">
        <f t="shared" si="101"/>
        <v>2.257622038952793</v>
      </c>
      <c r="AM425" s="25">
        <f t="shared" si="102"/>
        <v>9.5773336929261497</v>
      </c>
      <c r="AN425" s="25">
        <f t="shared" si="103"/>
        <v>18.9495191466421</v>
      </c>
      <c r="AO425" s="25">
        <v>0</v>
      </c>
      <c r="AP425" s="25">
        <v>0</v>
      </c>
      <c r="AQ425" s="25">
        <v>0</v>
      </c>
    </row>
    <row r="426" spans="1:43" x14ac:dyDescent="0.3">
      <c r="A426" t="str">
        <f>'Calculated Tab Properties'!A426</f>
        <v>TAB14-426</v>
      </c>
      <c r="B426">
        <f>'Calculated Tab Properties'!B426</f>
        <v>2100</v>
      </c>
      <c r="C426">
        <f>'Calculated Tab Properties'!C426</f>
        <v>6.051685897738162</v>
      </c>
      <c r="D426">
        <f>'Calculated Tab Properties'!D426</f>
        <v>346.73606087923537</v>
      </c>
      <c r="E426">
        <f>'Calculated Tab Properties'!E426</f>
        <v>1.0177274581164344</v>
      </c>
      <c r="F426">
        <f>'Calculated Tab Properties'!F426</f>
        <v>1.0177274581164344</v>
      </c>
      <c r="G426">
        <f>'Calculated Tab Properties'!G426</f>
        <v>0</v>
      </c>
      <c r="H426">
        <f>'Calculated Tab Properties'!H426</f>
        <v>2.2218227740969172</v>
      </c>
      <c r="I426">
        <f>'Calculated Tab Properties'!I426</f>
        <v>4.9999996743285473E-2</v>
      </c>
      <c r="J426" s="20">
        <f>'Calculated Tab Properties'!J426</f>
        <v>1.1201408648204483</v>
      </c>
      <c r="K426">
        <f>'Calculated Tab Properties'!K426</f>
        <v>17.760000000000002</v>
      </c>
      <c r="L426">
        <f>'Calculated Tab Properties'!L426</f>
        <v>0.13230456955513648</v>
      </c>
      <c r="M426">
        <f>'Calculated Tab Properties'!M426</f>
        <v>0</v>
      </c>
      <c r="N426">
        <f>'Calculated Tab Properties'!N426</f>
        <v>0.28883696063259923</v>
      </c>
      <c r="O426" s="27">
        <v>0</v>
      </c>
      <c r="P426" s="27">
        <v>0</v>
      </c>
      <c r="Q426">
        <v>0</v>
      </c>
      <c r="R426">
        <f>'Calculated Tab Properties'!R426</f>
        <v>1</v>
      </c>
      <c r="T426" s="1">
        <v>0</v>
      </c>
      <c r="U426" s="1">
        <v>0</v>
      </c>
      <c r="V426">
        <f>T426*'GEOMETRIC INPUTS'!S426</f>
        <v>0</v>
      </c>
      <c r="W426">
        <v>425</v>
      </c>
      <c r="X426">
        <f t="shared" si="91"/>
        <v>0</v>
      </c>
      <c r="Y426">
        <f t="shared" si="92"/>
        <v>0</v>
      </c>
      <c r="Z426" s="27">
        <f t="shared" si="93"/>
        <v>-0.80637987997724891</v>
      </c>
      <c r="AA426" s="27">
        <f t="shared" si="94"/>
        <v>18.987521410164987</v>
      </c>
      <c r="AB426" s="27">
        <f t="shared" si="95"/>
        <v>9.3271306753455026</v>
      </c>
      <c r="AC426" s="27">
        <f t="shared" si="96"/>
        <v>-9.3271306753455026</v>
      </c>
      <c r="AD426" s="24">
        <f>'GT Data'!D428</f>
        <v>1080</v>
      </c>
      <c r="AE426" s="25">
        <f t="shared" si="97"/>
        <v>-2.1399906650473834</v>
      </c>
      <c r="AF426" s="25">
        <f t="shared" si="98"/>
        <v>-9.0783151844646319</v>
      </c>
      <c r="AG426" s="25">
        <f t="shared" si="99"/>
        <v>-0.80637987997724891</v>
      </c>
      <c r="AH426" s="25">
        <v>0</v>
      </c>
      <c r="AI426" s="25">
        <v>0</v>
      </c>
      <c r="AJ426" s="25">
        <f t="shared" si="100"/>
        <v>0</v>
      </c>
      <c r="AK426" s="24">
        <f>'GT Data'!N428</f>
        <v>1081</v>
      </c>
      <c r="AL426" s="25">
        <f t="shared" si="101"/>
        <v>2.1399906650473834</v>
      </c>
      <c r="AM426" s="25">
        <f t="shared" si="102"/>
        <v>9.0783151844646319</v>
      </c>
      <c r="AN426" s="25">
        <f t="shared" si="103"/>
        <v>18.987521410164987</v>
      </c>
      <c r="AO426" s="25">
        <v>0</v>
      </c>
      <c r="AP426" s="25">
        <v>0</v>
      </c>
      <c r="AQ426" s="25">
        <v>0</v>
      </c>
    </row>
    <row r="427" spans="1:43" x14ac:dyDescent="0.3">
      <c r="A427" t="str">
        <f>'Calculated Tab Properties'!A427</f>
        <v>TAB11-427</v>
      </c>
      <c r="B427">
        <f>'Calculated Tab Properties'!B427</f>
        <v>2100</v>
      </c>
      <c r="C427">
        <f>'Calculated Tab Properties'!C427</f>
        <v>5.9958810185277809</v>
      </c>
      <c r="D427">
        <f>'Calculated Tab Properties'!D427</f>
        <v>343.53867682424323</v>
      </c>
      <c r="E427">
        <f>'Calculated Tab Properties'!E427</f>
        <v>1.3917465904163895</v>
      </c>
      <c r="F427">
        <f>'Calculated Tab Properties'!F427</f>
        <v>1.3917465904163895</v>
      </c>
      <c r="G427">
        <f>'Calculated Tab Properties'!G427</f>
        <v>0</v>
      </c>
      <c r="H427">
        <f>'Calculated Tab Properties'!H427</f>
        <v>2.4083778602487698</v>
      </c>
      <c r="I427">
        <f>'Calculated Tab Properties'!I427</f>
        <v>4.9999998195472468E-2</v>
      </c>
      <c r="J427" s="20">
        <f>'Calculated Tab Properties'!J427</f>
        <v>0.9798870928110307</v>
      </c>
      <c r="K427">
        <f>'Calculated Tab Properties'!K427</f>
        <v>17.760000000000002</v>
      </c>
      <c r="L427">
        <f>'Calculated Tab Properties'!L427</f>
        <v>0.18092705675413065</v>
      </c>
      <c r="M427">
        <f>'Calculated Tab Properties'!M427</f>
        <v>0</v>
      </c>
      <c r="N427">
        <f>'Calculated Tab Properties'!N427</f>
        <v>0.31308912183234006</v>
      </c>
      <c r="O427" s="27">
        <v>0</v>
      </c>
      <c r="P427" s="27">
        <v>0</v>
      </c>
      <c r="Q427">
        <v>0</v>
      </c>
      <c r="R427">
        <f>'Calculated Tab Properties'!R427</f>
        <v>1</v>
      </c>
      <c r="T427" s="1">
        <v>0</v>
      </c>
      <c r="U427" s="1">
        <v>0</v>
      </c>
      <c r="V427">
        <f>T427*'GEOMETRIC INPUTS'!S427</f>
        <v>0</v>
      </c>
      <c r="W427">
        <v>426</v>
      </c>
      <c r="X427">
        <f t="shared" si="91"/>
        <v>0</v>
      </c>
      <c r="Y427">
        <f t="shared" si="92"/>
        <v>0</v>
      </c>
      <c r="Z427" s="27">
        <f t="shared" si="93"/>
        <v>-0.54758363772801921</v>
      </c>
      <c r="AA427" s="27">
        <f t="shared" si="94"/>
        <v>18.801599816314493</v>
      </c>
      <c r="AB427" s="27">
        <f t="shared" si="95"/>
        <v>12.823534372060681</v>
      </c>
      <c r="AC427" s="27">
        <f t="shared" si="96"/>
        <v>-12.823534372060681</v>
      </c>
      <c r="AD427" s="24">
        <f>'GT Data'!D429</f>
        <v>1084</v>
      </c>
      <c r="AE427" s="25">
        <f t="shared" si="97"/>
        <v>-3.633779805463047</v>
      </c>
      <c r="AF427" s="25">
        <f t="shared" si="98"/>
        <v>-12.297913567627262</v>
      </c>
      <c r="AG427" s="25">
        <f t="shared" si="99"/>
        <v>-0.54758363772801921</v>
      </c>
      <c r="AH427" s="25">
        <v>0</v>
      </c>
      <c r="AI427" s="25">
        <v>0</v>
      </c>
      <c r="AJ427" s="25">
        <f t="shared" si="100"/>
        <v>0</v>
      </c>
      <c r="AK427" s="24">
        <f>'GT Data'!N429</f>
        <v>1085</v>
      </c>
      <c r="AL427" s="25">
        <f t="shared" si="101"/>
        <v>3.633779805463047</v>
      </c>
      <c r="AM427" s="25">
        <f t="shared" si="102"/>
        <v>12.297913567627262</v>
      </c>
      <c r="AN427" s="25">
        <f t="shared" si="103"/>
        <v>18.801599816314493</v>
      </c>
      <c r="AO427" s="25">
        <v>0</v>
      </c>
      <c r="AP427" s="25">
        <v>0</v>
      </c>
      <c r="AQ427" s="25">
        <v>0</v>
      </c>
    </row>
    <row r="428" spans="1:43" x14ac:dyDescent="0.3">
      <c r="A428" t="str">
        <f>'Calculated Tab Properties'!A428</f>
        <v>TAB12-428</v>
      </c>
      <c r="B428">
        <f>'Calculated Tab Properties'!B428</f>
        <v>2100</v>
      </c>
      <c r="C428">
        <f>'Calculated Tab Properties'!C428</f>
        <v>5.9958810189932947</v>
      </c>
      <c r="D428">
        <f>'Calculated Tab Properties'!D428</f>
        <v>343.53867685091518</v>
      </c>
      <c r="E428">
        <f>'Calculated Tab Properties'!E428</f>
        <v>1.3173295164749381</v>
      </c>
      <c r="F428">
        <f>'Calculated Tab Properties'!F428</f>
        <v>1.3173295164749381</v>
      </c>
      <c r="G428">
        <f>'Calculated Tab Properties'!G428</f>
        <v>0</v>
      </c>
      <c r="H428">
        <f>'Calculated Tab Properties'!H428</f>
        <v>2.3677255084985669</v>
      </c>
      <c r="I428">
        <f>'Calculated Tab Properties'!I428</f>
        <v>5.0000007785585561E-2</v>
      </c>
      <c r="J428" s="20">
        <f>'Calculated Tab Properties'!J428</f>
        <v>1.0059904269996907</v>
      </c>
      <c r="K428">
        <f>'Calculated Tab Properties'!K428</f>
        <v>17.760000000000002</v>
      </c>
      <c r="L428">
        <f>'Calculated Tab Properties'!L428</f>
        <v>0.17125283714174197</v>
      </c>
      <c r="M428">
        <f>'Calculated Tab Properties'!M428</f>
        <v>0</v>
      </c>
      <c r="N428">
        <f>'Calculated Tab Properties'!N428</f>
        <v>0.30780431610481368</v>
      </c>
      <c r="O428" s="27">
        <v>0</v>
      </c>
      <c r="P428" s="27">
        <v>0</v>
      </c>
      <c r="Q428">
        <v>0</v>
      </c>
      <c r="R428">
        <f>'Calculated Tab Properties'!R428</f>
        <v>1</v>
      </c>
      <c r="T428" s="1">
        <v>0</v>
      </c>
      <c r="U428" s="1">
        <v>0</v>
      </c>
      <c r="V428">
        <f>T428*'GEOMETRIC INPUTS'!S428</f>
        <v>0</v>
      </c>
      <c r="W428">
        <v>427</v>
      </c>
      <c r="X428">
        <f t="shared" si="91"/>
        <v>0</v>
      </c>
      <c r="Y428">
        <f t="shared" si="92"/>
        <v>0</v>
      </c>
      <c r="Z428" s="27">
        <f t="shared" si="93"/>
        <v>-0.5884647083388278</v>
      </c>
      <c r="AA428" s="27">
        <f t="shared" si="94"/>
        <v>18.827521861585389</v>
      </c>
      <c r="AB428" s="27">
        <f t="shared" si="95"/>
        <v>12.125381761691322</v>
      </c>
      <c r="AC428" s="27">
        <f t="shared" si="96"/>
        <v>-12.125381761691322</v>
      </c>
      <c r="AD428" s="24">
        <f>'GT Data'!D430</f>
        <v>1086</v>
      </c>
      <c r="AE428" s="25">
        <f t="shared" si="97"/>
        <v>-3.435945662979301</v>
      </c>
      <c r="AF428" s="25">
        <f t="shared" si="98"/>
        <v>-11.628377370373318</v>
      </c>
      <c r="AG428" s="25">
        <f t="shared" si="99"/>
        <v>-0.5884647083388278</v>
      </c>
      <c r="AH428" s="25">
        <v>0</v>
      </c>
      <c r="AI428" s="25">
        <v>0</v>
      </c>
      <c r="AJ428" s="25">
        <f t="shared" si="100"/>
        <v>0</v>
      </c>
      <c r="AK428" s="24">
        <f>'GT Data'!N430</f>
        <v>1087</v>
      </c>
      <c r="AL428" s="25">
        <f t="shared" si="101"/>
        <v>3.435945662979301</v>
      </c>
      <c r="AM428" s="25">
        <f t="shared" si="102"/>
        <v>11.628377370373318</v>
      </c>
      <c r="AN428" s="25">
        <f t="shared" si="103"/>
        <v>18.827521861585389</v>
      </c>
      <c r="AO428" s="25">
        <v>0</v>
      </c>
      <c r="AP428" s="25">
        <v>0</v>
      </c>
      <c r="AQ428" s="25">
        <v>0</v>
      </c>
    </row>
    <row r="429" spans="1:43" x14ac:dyDescent="0.3">
      <c r="A429" t="str">
        <f>'Calculated Tab Properties'!A429</f>
        <v>TAB13-429</v>
      </c>
      <c r="B429">
        <f>'Calculated Tab Properties'!B429</f>
        <v>2100</v>
      </c>
      <c r="C429">
        <f>'Calculated Tab Properties'!C429</f>
        <v>5.9958810185702696</v>
      </c>
      <c r="D429">
        <f>'Calculated Tab Properties'!D429</f>
        <v>343.5386768266776</v>
      </c>
      <c r="E429">
        <f>'Calculated Tab Properties'!E429</f>
        <v>1.2417271178752085</v>
      </c>
      <c r="F429">
        <f>'Calculated Tab Properties'!F429</f>
        <v>1.2417271178752085</v>
      </c>
      <c r="G429">
        <f>'Calculated Tab Properties'!G429</f>
        <v>0</v>
      </c>
      <c r="H429">
        <f>'Calculated Tab Properties'!H429</f>
        <v>2.3281352039304295</v>
      </c>
      <c r="I429">
        <f>'Calculated Tab Properties'!I429</f>
        <v>4.9999998195468805E-2</v>
      </c>
      <c r="J429" s="20">
        <f>'Calculated Tab Properties'!J429</f>
        <v>1.0334238777931684</v>
      </c>
      <c r="K429">
        <f>'Calculated Tab Properties'!K429</f>
        <v>17.760000000000002</v>
      </c>
      <c r="L429">
        <f>'Calculated Tab Properties'!L429</f>
        <v>0.1614245253237771</v>
      </c>
      <c r="M429">
        <f>'Calculated Tab Properties'!M429</f>
        <v>0</v>
      </c>
      <c r="N429">
        <f>'Calculated Tab Properties'!N429</f>
        <v>0.30265757651095587</v>
      </c>
      <c r="O429" s="27">
        <v>0</v>
      </c>
      <c r="P429" s="27">
        <v>0</v>
      </c>
      <c r="Q429">
        <v>0</v>
      </c>
      <c r="R429">
        <f>'Calculated Tab Properties'!R429</f>
        <v>1</v>
      </c>
      <c r="T429" s="1">
        <v>0</v>
      </c>
      <c r="U429" s="1">
        <v>0</v>
      </c>
      <c r="V429">
        <f>T429*'GEOMETRIC INPUTS'!S429</f>
        <v>0</v>
      </c>
      <c r="W429">
        <v>428</v>
      </c>
      <c r="X429">
        <f t="shared" si="91"/>
        <v>0</v>
      </c>
      <c r="Y429">
        <f t="shared" si="92"/>
        <v>0</v>
      </c>
      <c r="Z429" s="27">
        <f t="shared" si="93"/>
        <v>-0.63442068013075537</v>
      </c>
      <c r="AA429" s="27">
        <f t="shared" si="94"/>
        <v>18.858502781965491</v>
      </c>
      <c r="AB429" s="27">
        <f t="shared" si="95"/>
        <v>11.417437221864349</v>
      </c>
      <c r="AC429" s="27">
        <f t="shared" si="96"/>
        <v>-11.417437221864349</v>
      </c>
      <c r="AD429" s="24">
        <f>'GT Data'!D431</f>
        <v>1088</v>
      </c>
      <c r="AE429" s="25">
        <f t="shared" si="97"/>
        <v>-3.2353368109949492</v>
      </c>
      <c r="AF429" s="25">
        <f t="shared" si="98"/>
        <v>-10.94945059967095</v>
      </c>
      <c r="AG429" s="25">
        <f t="shared" si="99"/>
        <v>-0.63442068013075537</v>
      </c>
      <c r="AH429" s="25">
        <v>0</v>
      </c>
      <c r="AI429" s="25">
        <v>0</v>
      </c>
      <c r="AJ429" s="25">
        <f t="shared" si="100"/>
        <v>0</v>
      </c>
      <c r="AK429" s="24">
        <f>'GT Data'!N431</f>
        <v>1089</v>
      </c>
      <c r="AL429" s="25">
        <f t="shared" si="101"/>
        <v>3.2353368109949492</v>
      </c>
      <c r="AM429" s="25">
        <f t="shared" si="102"/>
        <v>10.94945059967095</v>
      </c>
      <c r="AN429" s="25">
        <f t="shared" si="103"/>
        <v>18.858502781965491</v>
      </c>
      <c r="AO429" s="25">
        <v>0</v>
      </c>
      <c r="AP429" s="25">
        <v>0</v>
      </c>
      <c r="AQ429" s="25">
        <v>0</v>
      </c>
    </row>
    <row r="430" spans="1:43" x14ac:dyDescent="0.3">
      <c r="A430" t="str">
        <f>'Calculated Tab Properties'!A430</f>
        <v>TAB14-430</v>
      </c>
      <c r="B430">
        <f>'Calculated Tab Properties'!B430</f>
        <v>2100</v>
      </c>
      <c r="C430">
        <f>'Calculated Tab Properties'!C430</f>
        <v>5.9958810184531712</v>
      </c>
      <c r="D430">
        <f>'Calculated Tab Properties'!D430</f>
        <v>343.53867681996837</v>
      </c>
      <c r="E430">
        <f>'Calculated Tab Properties'!E430</f>
        <v>1.1648889567808747</v>
      </c>
      <c r="F430">
        <f>'Calculated Tab Properties'!F430</f>
        <v>1.1648889567808747</v>
      </c>
      <c r="G430">
        <f>'Calculated Tab Properties'!G430</f>
        <v>0</v>
      </c>
      <c r="H430">
        <f>'Calculated Tab Properties'!H430</f>
        <v>2.2897548755217523</v>
      </c>
      <c r="I430">
        <f>'Calculated Tab Properties'!I430</f>
        <v>4.9999998195475875E-2</v>
      </c>
      <c r="J430" s="20">
        <f>'Calculated Tab Properties'!J430</f>
        <v>1.0622555571024854</v>
      </c>
      <c r="K430">
        <f>'Calculated Tab Properties'!K430</f>
        <v>17.760000000000002</v>
      </c>
      <c r="L430">
        <f>'Calculated Tab Properties'!L430</f>
        <v>0.1514355643815137</v>
      </c>
      <c r="M430">
        <f>'Calculated Tab Properties'!M430</f>
        <v>0</v>
      </c>
      <c r="N430">
        <f>'Calculated Tab Properties'!N430</f>
        <v>0.29766813381782781</v>
      </c>
      <c r="O430" s="27">
        <v>0</v>
      </c>
      <c r="P430" s="27">
        <v>0</v>
      </c>
      <c r="Q430">
        <v>0</v>
      </c>
      <c r="R430">
        <f>'Calculated Tab Properties'!R430</f>
        <v>1</v>
      </c>
      <c r="T430" s="1">
        <v>0</v>
      </c>
      <c r="U430" s="1">
        <v>0</v>
      </c>
      <c r="V430">
        <f>T430*'GEOMETRIC INPUTS'!S430</f>
        <v>0</v>
      </c>
      <c r="W430">
        <v>429</v>
      </c>
      <c r="X430">
        <f t="shared" si="91"/>
        <v>0</v>
      </c>
      <c r="Y430">
        <f t="shared" si="92"/>
        <v>0</v>
      </c>
      <c r="Z430" s="27">
        <f t="shared" si="93"/>
        <v>-0.68658660981378661</v>
      </c>
      <c r="AA430" s="27">
        <f t="shared" si="94"/>
        <v>18.895690308013133</v>
      </c>
      <c r="AB430" s="27">
        <f t="shared" si="95"/>
        <v>10.699231702484596</v>
      </c>
      <c r="AC430" s="27">
        <f t="shared" si="96"/>
        <v>-10.699231702484596</v>
      </c>
      <c r="AD430" s="24">
        <f>'GT Data'!D432</f>
        <v>1090</v>
      </c>
      <c r="AE430" s="25">
        <f t="shared" si="97"/>
        <v>-3.0318203216254123</v>
      </c>
      <c r="AF430" s="25">
        <f t="shared" si="98"/>
        <v>-10.260683435367774</v>
      </c>
      <c r="AG430" s="25">
        <f t="shared" si="99"/>
        <v>-0.68658660981378661</v>
      </c>
      <c r="AH430" s="25">
        <v>0</v>
      </c>
      <c r="AI430" s="25">
        <v>0</v>
      </c>
      <c r="AJ430" s="25">
        <f t="shared" si="100"/>
        <v>0</v>
      </c>
      <c r="AK430" s="24">
        <f>'GT Data'!N432</f>
        <v>1091</v>
      </c>
      <c r="AL430" s="25">
        <f t="shared" si="101"/>
        <v>3.0318203216254123</v>
      </c>
      <c r="AM430" s="25">
        <f t="shared" si="102"/>
        <v>10.260683435367774</v>
      </c>
      <c r="AN430" s="25">
        <f t="shared" si="103"/>
        <v>18.895690308013133</v>
      </c>
      <c r="AO430" s="25">
        <v>0</v>
      </c>
      <c r="AP430" s="25">
        <v>0</v>
      </c>
      <c r="AQ430" s="25">
        <v>0</v>
      </c>
    </row>
    <row r="431" spans="1:43" x14ac:dyDescent="0.3">
      <c r="A431" t="str">
        <f>'Calculated Tab Properties'!A431</f>
        <v>TAB11-431</v>
      </c>
      <c r="B431">
        <f>'Calculated Tab Properties'!B431</f>
        <v>2100</v>
      </c>
      <c r="C431">
        <f>'Calculated Tab Properties'!C431</f>
        <v>5.9277134826996773</v>
      </c>
      <c r="D431">
        <f>'Calculated Tab Properties'!D431</f>
        <v>339.63296472148602</v>
      </c>
      <c r="E431">
        <f>'Calculated Tab Properties'!E431</f>
        <v>1.7036789589653116</v>
      </c>
      <c r="F431">
        <f>'Calculated Tab Properties'!F431</f>
        <v>1.7036789589653116</v>
      </c>
      <c r="G431">
        <f>'Calculated Tab Properties'!G431</f>
        <v>0</v>
      </c>
      <c r="H431">
        <f>'Calculated Tab Properties'!H431</f>
        <v>2.5951212105215462</v>
      </c>
      <c r="I431">
        <f>'Calculated Tab Properties'!I431</f>
        <v>5.0000000612507541E-2</v>
      </c>
      <c r="J431" s="20">
        <f>'Calculated Tab Properties'!J431</f>
        <v>0.87990274904236843</v>
      </c>
      <c r="K431">
        <f>'Calculated Tab Properties'!K431</f>
        <v>17.760000000000002</v>
      </c>
      <c r="L431">
        <f>'Calculated Tab Properties'!L431</f>
        <v>0.22147826466549053</v>
      </c>
      <c r="M431">
        <f>'Calculated Tab Properties'!M431</f>
        <v>0</v>
      </c>
      <c r="N431">
        <f>'Calculated Tab Properties'!N431</f>
        <v>0.337365757367801</v>
      </c>
      <c r="O431" s="27">
        <v>0</v>
      </c>
      <c r="P431" s="27">
        <v>0</v>
      </c>
      <c r="Q431">
        <v>0</v>
      </c>
      <c r="R431">
        <f>'Calculated Tab Properties'!R431</f>
        <v>1</v>
      </c>
      <c r="T431" s="1">
        <v>0</v>
      </c>
      <c r="U431" s="1">
        <v>0</v>
      </c>
      <c r="V431">
        <f>T431*'GEOMETRIC INPUTS'!S431</f>
        <v>0</v>
      </c>
      <c r="W431">
        <v>430</v>
      </c>
      <c r="X431">
        <f t="shared" si="91"/>
        <v>0</v>
      </c>
      <c r="Y431">
        <f t="shared" si="92"/>
        <v>0</v>
      </c>
      <c r="Z431" s="27">
        <f t="shared" si="93"/>
        <v>-0.41048583567263486</v>
      </c>
      <c r="AA431" s="27">
        <f t="shared" si="94"/>
        <v>18.729329857705928</v>
      </c>
      <c r="AB431" s="27">
        <f t="shared" si="95"/>
        <v>15.765096671982551</v>
      </c>
      <c r="AC431" s="27">
        <f t="shared" si="96"/>
        <v>-15.765096671982551</v>
      </c>
      <c r="AD431" s="24">
        <f>'GT Data'!D433</f>
        <v>1094</v>
      </c>
      <c r="AE431" s="25">
        <f t="shared" si="97"/>
        <v>-5.4867696507472967</v>
      </c>
      <c r="AF431" s="25">
        <f t="shared" si="98"/>
        <v>-14.779500393335145</v>
      </c>
      <c r="AG431" s="25">
        <f t="shared" si="99"/>
        <v>-0.41048583567263486</v>
      </c>
      <c r="AH431" s="25">
        <v>0</v>
      </c>
      <c r="AI431" s="25">
        <v>0</v>
      </c>
      <c r="AJ431" s="25">
        <f t="shared" si="100"/>
        <v>0</v>
      </c>
      <c r="AK431" s="24">
        <f>'GT Data'!N433</f>
        <v>1095</v>
      </c>
      <c r="AL431" s="25">
        <f t="shared" si="101"/>
        <v>5.4867696507472967</v>
      </c>
      <c r="AM431" s="25">
        <f t="shared" si="102"/>
        <v>14.779500393335145</v>
      </c>
      <c r="AN431" s="25">
        <f t="shared" si="103"/>
        <v>18.729329857705928</v>
      </c>
      <c r="AO431" s="25">
        <v>0</v>
      </c>
      <c r="AP431" s="25">
        <v>0</v>
      </c>
      <c r="AQ431" s="25">
        <v>0</v>
      </c>
    </row>
    <row r="432" spans="1:43" x14ac:dyDescent="0.3">
      <c r="A432" t="str">
        <f>'Calculated Tab Properties'!A432</f>
        <v>TAB12-432</v>
      </c>
      <c r="B432">
        <f>'Calculated Tab Properties'!B432</f>
        <v>2100</v>
      </c>
      <c r="C432">
        <f>'Calculated Tab Properties'!C432</f>
        <v>5.9277134830462614</v>
      </c>
      <c r="D432">
        <f>'Calculated Tab Properties'!D432</f>
        <v>339.63296474134387</v>
      </c>
      <c r="E432">
        <f>'Calculated Tab Properties'!E432</f>
        <v>1.5965966585051061</v>
      </c>
      <c r="F432">
        <f>'Calculated Tab Properties'!F432</f>
        <v>1.5965966585051061</v>
      </c>
      <c r="G432">
        <f>'Calculated Tab Properties'!G432</f>
        <v>0</v>
      </c>
      <c r="H432">
        <f>'Calculated Tab Properties'!H432</f>
        <v>2.5282328257357971</v>
      </c>
      <c r="I432">
        <f>'Calculated Tab Properties'!I432</f>
        <v>5.0000000960543627E-2</v>
      </c>
      <c r="J432" s="20">
        <f>'Calculated Tab Properties'!J432</f>
        <v>0.91255026395420435</v>
      </c>
      <c r="K432">
        <f>'Calculated Tab Properties'!K432</f>
        <v>17.760000000000002</v>
      </c>
      <c r="L432">
        <f>'Calculated Tab Properties'!L432</f>
        <v>0.2075575656056638</v>
      </c>
      <c r="M432">
        <f>'Calculated Tab Properties'!M432</f>
        <v>0</v>
      </c>
      <c r="N432">
        <f>'Calculated Tab Properties'!N432</f>
        <v>0.32867026734565363</v>
      </c>
      <c r="O432" s="27">
        <v>0</v>
      </c>
      <c r="P432" s="27">
        <v>0</v>
      </c>
      <c r="Q432">
        <v>0</v>
      </c>
      <c r="R432">
        <f>'Calculated Tab Properties'!R432</f>
        <v>1</v>
      </c>
      <c r="T432" s="1">
        <v>0</v>
      </c>
      <c r="U432" s="1">
        <v>0</v>
      </c>
      <c r="V432">
        <f>T432*'GEOMETRIC INPUTS'!S432</f>
        <v>0</v>
      </c>
      <c r="W432">
        <v>431</v>
      </c>
      <c r="X432">
        <f t="shared" si="91"/>
        <v>0</v>
      </c>
      <c r="Y432">
        <f t="shared" si="92"/>
        <v>0</v>
      </c>
      <c r="Z432" s="27">
        <f t="shared" si="93"/>
        <v>-0.45240427841607955</v>
      </c>
      <c r="AA432" s="27">
        <f t="shared" si="94"/>
        <v>18.748632111367399</v>
      </c>
      <c r="AB432" s="27">
        <f t="shared" si="95"/>
        <v>14.752446046942273</v>
      </c>
      <c r="AC432" s="27">
        <f t="shared" si="96"/>
        <v>-14.752446046942273</v>
      </c>
      <c r="AD432" s="24">
        <f>'GT Data'!D434</f>
        <v>1096</v>
      </c>
      <c r="AE432" s="25">
        <f t="shared" si="97"/>
        <v>-5.1343340832748394</v>
      </c>
      <c r="AF432" s="25">
        <f t="shared" si="98"/>
        <v>-13.8301582741943</v>
      </c>
      <c r="AG432" s="25">
        <f t="shared" si="99"/>
        <v>-0.45240427841607955</v>
      </c>
      <c r="AH432" s="25">
        <v>0</v>
      </c>
      <c r="AI432" s="25">
        <v>0</v>
      </c>
      <c r="AJ432" s="25">
        <f t="shared" si="100"/>
        <v>0</v>
      </c>
      <c r="AK432" s="24">
        <f>'GT Data'!N434</f>
        <v>1097</v>
      </c>
      <c r="AL432" s="25">
        <f t="shared" si="101"/>
        <v>5.1343340832748394</v>
      </c>
      <c r="AM432" s="25">
        <f t="shared" si="102"/>
        <v>13.8301582741943</v>
      </c>
      <c r="AN432" s="25">
        <f t="shared" si="103"/>
        <v>18.748632111367399</v>
      </c>
      <c r="AO432" s="25">
        <v>0</v>
      </c>
      <c r="AP432" s="25">
        <v>0</v>
      </c>
      <c r="AQ432" s="25">
        <v>0</v>
      </c>
    </row>
    <row r="433" spans="1:43" x14ac:dyDescent="0.3">
      <c r="A433" t="str">
        <f>'Calculated Tab Properties'!A433</f>
        <v>TAB13-433</v>
      </c>
      <c r="B433">
        <f>'Calculated Tab Properties'!B433</f>
        <v>2100</v>
      </c>
      <c r="C433">
        <f>'Calculated Tab Properties'!C433</f>
        <v>5.9277134827637399</v>
      </c>
      <c r="D433">
        <f>'Calculated Tab Properties'!D433</f>
        <v>339.63296472515651</v>
      </c>
      <c r="E433">
        <f>'Calculated Tab Properties'!E433</f>
        <v>1.4878626687157015</v>
      </c>
      <c r="F433">
        <f>'Calculated Tab Properties'!F433</f>
        <v>1.4878626687157015</v>
      </c>
      <c r="G433">
        <f>'Calculated Tab Properties'!G433</f>
        <v>0</v>
      </c>
      <c r="H433">
        <f>'Calculated Tab Properties'!H433</f>
        <v>2.4632192454842494</v>
      </c>
      <c r="I433">
        <f>'Calculated Tab Properties'!I433</f>
        <v>5.0000000960543314E-2</v>
      </c>
      <c r="J433" s="20">
        <f>'Calculated Tab Properties'!J433</f>
        <v>0.94747744120490662</v>
      </c>
      <c r="K433">
        <f>'Calculated Tab Properties'!K433</f>
        <v>17.760000000000002</v>
      </c>
      <c r="L433">
        <f>'Calculated Tab Properties'!L433</f>
        <v>0.19342214693304119</v>
      </c>
      <c r="M433">
        <f>'Calculated Tab Properties'!M433</f>
        <v>0</v>
      </c>
      <c r="N433">
        <f>'Calculated Tab Properties'!N433</f>
        <v>0.32021850191295242</v>
      </c>
      <c r="O433" s="27">
        <v>0</v>
      </c>
      <c r="P433" s="27">
        <v>0</v>
      </c>
      <c r="Q433">
        <v>0</v>
      </c>
      <c r="R433">
        <f>'Calculated Tab Properties'!R433</f>
        <v>1</v>
      </c>
      <c r="T433" s="1">
        <v>0</v>
      </c>
      <c r="U433" s="1">
        <v>0</v>
      </c>
      <c r="V433">
        <f>T433*'GEOMETRIC INPUTS'!S433</f>
        <v>0</v>
      </c>
      <c r="W433">
        <v>432</v>
      </c>
      <c r="X433">
        <f t="shared" si="91"/>
        <v>0</v>
      </c>
      <c r="Y433">
        <f t="shared" si="92"/>
        <v>0</v>
      </c>
      <c r="Z433" s="27">
        <f t="shared" si="93"/>
        <v>-0.50011821443123705</v>
      </c>
      <c r="AA433" s="27">
        <f t="shared" si="94"/>
        <v>18.77375886327723</v>
      </c>
      <c r="AB433" s="27">
        <f t="shared" si="95"/>
        <v>13.727258616184461</v>
      </c>
      <c r="AC433" s="27">
        <f t="shared" si="96"/>
        <v>-13.727258616184461</v>
      </c>
      <c r="AD433" s="24">
        <f>'GT Data'!D435</f>
        <v>1098</v>
      </c>
      <c r="AE433" s="25">
        <f t="shared" si="97"/>
        <v>-4.7775353058314858</v>
      </c>
      <c r="AF433" s="25">
        <f t="shared" si="98"/>
        <v>-12.869063117303613</v>
      </c>
      <c r="AG433" s="25">
        <f t="shared" si="99"/>
        <v>-0.50011821443123705</v>
      </c>
      <c r="AH433" s="25">
        <v>0</v>
      </c>
      <c r="AI433" s="25">
        <v>0</v>
      </c>
      <c r="AJ433" s="25">
        <f t="shared" si="100"/>
        <v>0</v>
      </c>
      <c r="AK433" s="24">
        <f>'GT Data'!N435</f>
        <v>1099</v>
      </c>
      <c r="AL433" s="25">
        <f t="shared" si="101"/>
        <v>4.7775353058314858</v>
      </c>
      <c r="AM433" s="25">
        <f t="shared" si="102"/>
        <v>12.869063117303613</v>
      </c>
      <c r="AN433" s="25">
        <f t="shared" si="103"/>
        <v>18.77375886327723</v>
      </c>
      <c r="AO433" s="25">
        <v>0</v>
      </c>
      <c r="AP433" s="25">
        <v>0</v>
      </c>
      <c r="AQ433" s="25">
        <v>0</v>
      </c>
    </row>
    <row r="434" spans="1:43" x14ac:dyDescent="0.3">
      <c r="A434" t="str">
        <f>'Calculated Tab Properties'!A434</f>
        <v>TAB14-434</v>
      </c>
      <c r="B434">
        <f>'Calculated Tab Properties'!B434</f>
        <v>2100</v>
      </c>
      <c r="C434">
        <f>'Calculated Tab Properties'!C434</f>
        <v>5.9277134843702353</v>
      </c>
      <c r="D434">
        <f>'Calculated Tab Properties'!D434</f>
        <v>339.63296481720198</v>
      </c>
      <c r="E434">
        <f>'Calculated Tab Properties'!E434</f>
        <v>1.3774545878117594</v>
      </c>
      <c r="F434">
        <f>'Calculated Tab Properties'!F434</f>
        <v>1.3774545878117594</v>
      </c>
      <c r="G434">
        <f>'Calculated Tab Properties'!G434</f>
        <v>0</v>
      </c>
      <c r="H434">
        <f>'Calculated Tab Properties'!H434</f>
        <v>2.4004448921298613</v>
      </c>
      <c r="I434">
        <f>'Calculated Tab Properties'!I434</f>
        <v>5.0000000960539984E-2</v>
      </c>
      <c r="J434" s="20">
        <f>'Calculated Tab Properties'!J434</f>
        <v>0.98483143556553232</v>
      </c>
      <c r="K434">
        <f>'Calculated Tab Properties'!K434</f>
        <v>17.760000000000002</v>
      </c>
      <c r="L434">
        <f>'Calculated Tab Properties'!L434</f>
        <v>0.17906909641552873</v>
      </c>
      <c r="M434">
        <f>'Calculated Tab Properties'!M434</f>
        <v>0</v>
      </c>
      <c r="N434">
        <f>'Calculated Tab Properties'!N434</f>
        <v>0.31205783597688197</v>
      </c>
      <c r="O434" s="27">
        <v>0</v>
      </c>
      <c r="P434" s="27">
        <v>0</v>
      </c>
      <c r="Q434">
        <v>0</v>
      </c>
      <c r="R434">
        <f>'Calculated Tab Properties'!R434</f>
        <v>1</v>
      </c>
      <c r="T434" s="1">
        <v>0</v>
      </c>
      <c r="U434" s="1">
        <v>0</v>
      </c>
      <c r="V434">
        <f>T434*'GEOMETRIC INPUTS'!S434</f>
        <v>0</v>
      </c>
      <c r="W434">
        <v>433</v>
      </c>
      <c r="X434">
        <f t="shared" si="91"/>
        <v>0</v>
      </c>
      <c r="Y434">
        <f t="shared" si="92"/>
        <v>0</v>
      </c>
      <c r="Z434" s="27">
        <f t="shared" si="93"/>
        <v>-0.55513281499720157</v>
      </c>
      <c r="AA434" s="27">
        <f t="shared" si="94"/>
        <v>18.806259747389614</v>
      </c>
      <c r="AB434" s="27">
        <f t="shared" si="95"/>
        <v>12.689349184459086</v>
      </c>
      <c r="AC434" s="27">
        <f t="shared" si="96"/>
        <v>-12.689349184459086</v>
      </c>
      <c r="AD434" s="24">
        <f>'GT Data'!D436</f>
        <v>1100</v>
      </c>
      <c r="AE434" s="25">
        <f t="shared" si="97"/>
        <v>-4.416308832628892</v>
      </c>
      <c r="AF434" s="25">
        <f t="shared" si="98"/>
        <v>-11.896041317176756</v>
      </c>
      <c r="AG434" s="25">
        <f t="shared" si="99"/>
        <v>-0.55513281499720157</v>
      </c>
      <c r="AH434" s="25">
        <v>0</v>
      </c>
      <c r="AI434" s="25">
        <v>0</v>
      </c>
      <c r="AJ434" s="25">
        <f t="shared" si="100"/>
        <v>0</v>
      </c>
      <c r="AK434" s="24">
        <f>'GT Data'!N436</f>
        <v>1101</v>
      </c>
      <c r="AL434" s="25">
        <f t="shared" si="101"/>
        <v>4.416308832628892</v>
      </c>
      <c r="AM434" s="25">
        <f t="shared" si="102"/>
        <v>11.896041317176756</v>
      </c>
      <c r="AN434" s="25">
        <f t="shared" si="103"/>
        <v>18.806259747389614</v>
      </c>
      <c r="AO434" s="25">
        <v>0</v>
      </c>
      <c r="AP434" s="25">
        <v>0</v>
      </c>
      <c r="AQ434" s="25">
        <v>0</v>
      </c>
    </row>
    <row r="435" spans="1:43" x14ac:dyDescent="0.3">
      <c r="A435" t="str">
        <f>'Calculated Tab Properties'!A435</f>
        <v>TAB11-435</v>
      </c>
      <c r="B435">
        <f>'Calculated Tab Properties'!B435</f>
        <v>2100</v>
      </c>
      <c r="C435">
        <f>'Calculated Tab Properties'!C435</f>
        <v>5.8462276044945058</v>
      </c>
      <c r="D435">
        <f>'Calculated Tab Properties'!D435</f>
        <v>334.96416781041262</v>
      </c>
      <c r="E435">
        <f>'Calculated Tab Properties'!E435</f>
        <v>2.4215337157616874</v>
      </c>
      <c r="F435">
        <f>'Calculated Tab Properties'!F435</f>
        <v>2.4215337157616874</v>
      </c>
      <c r="G435">
        <f>'Calculated Tab Properties'!G435</f>
        <v>0</v>
      </c>
      <c r="H435">
        <f>'Calculated Tab Properties'!H435</f>
        <v>3.1022849876886935</v>
      </c>
      <c r="I435">
        <f>'Calculated Tab Properties'!I435</f>
        <v>5.0000004249528295E-2</v>
      </c>
      <c r="J435" s="20">
        <f>'Calculated Tab Properties'!J435</f>
        <v>0.70061258454938724</v>
      </c>
      <c r="K435">
        <f>'Calculated Tab Properties'!K435</f>
        <v>17.760000000000002</v>
      </c>
      <c r="L435">
        <f>'Calculated Tab Properties'!L435</f>
        <v>0.31479938304901939</v>
      </c>
      <c r="M435">
        <f>'Calculated Tab Properties'!M435</f>
        <v>0</v>
      </c>
      <c r="N435">
        <f>'Calculated Tab Properties'!N435</f>
        <v>0.40329704839953018</v>
      </c>
      <c r="O435" s="27">
        <v>0</v>
      </c>
      <c r="P435" s="27">
        <v>0</v>
      </c>
      <c r="Q435">
        <v>0</v>
      </c>
      <c r="R435">
        <f>'Calculated Tab Properties'!R435</f>
        <v>1</v>
      </c>
      <c r="T435" s="1">
        <v>0</v>
      </c>
      <c r="U435" s="1">
        <v>0</v>
      </c>
      <c r="V435">
        <f>T435*'GEOMETRIC INPUTS'!S435</f>
        <v>0</v>
      </c>
      <c r="W435">
        <v>434</v>
      </c>
      <c r="X435">
        <f t="shared" si="91"/>
        <v>0</v>
      </c>
      <c r="Y435">
        <f t="shared" si="92"/>
        <v>0</v>
      </c>
      <c r="Z435" s="27">
        <f t="shared" si="93"/>
        <v>-0.20931007992804446</v>
      </c>
      <c r="AA435" s="27">
        <f t="shared" si="94"/>
        <v>18.687406511376597</v>
      </c>
      <c r="AB435" s="27">
        <f t="shared" si="95"/>
        <v>22.637123534247134</v>
      </c>
      <c r="AC435" s="27">
        <f t="shared" si="96"/>
        <v>-22.637123534247134</v>
      </c>
      <c r="AD435" s="24">
        <f>'GT Data'!D437</f>
        <v>1104</v>
      </c>
      <c r="AE435" s="25">
        <f t="shared" si="97"/>
        <v>-9.5796905478793803</v>
      </c>
      <c r="AF435" s="25">
        <f t="shared" si="98"/>
        <v>-20.510214306818831</v>
      </c>
      <c r="AG435" s="25">
        <f t="shared" si="99"/>
        <v>-0.20931007992804446</v>
      </c>
      <c r="AH435" s="25">
        <v>0</v>
      </c>
      <c r="AI435" s="25">
        <v>0</v>
      </c>
      <c r="AJ435" s="25">
        <f t="shared" si="100"/>
        <v>0</v>
      </c>
      <c r="AK435" s="24">
        <f>'GT Data'!N437</f>
        <v>1105</v>
      </c>
      <c r="AL435" s="25">
        <f t="shared" si="101"/>
        <v>9.5796905478793803</v>
      </c>
      <c r="AM435" s="25">
        <f t="shared" si="102"/>
        <v>20.510214306818831</v>
      </c>
      <c r="AN435" s="25">
        <f t="shared" si="103"/>
        <v>18.687406511376597</v>
      </c>
      <c r="AO435" s="25">
        <v>0</v>
      </c>
      <c r="AP435" s="25">
        <v>0</v>
      </c>
      <c r="AQ435" s="25">
        <v>0</v>
      </c>
    </row>
    <row r="436" spans="1:43" x14ac:dyDescent="0.3">
      <c r="A436" t="str">
        <f>'Calculated Tab Properties'!A436</f>
        <v>TAB12-436</v>
      </c>
      <c r="B436">
        <f>'Calculated Tab Properties'!B436</f>
        <v>2100</v>
      </c>
      <c r="C436">
        <f>'Calculated Tab Properties'!C436</f>
        <v>5.8462276034775265</v>
      </c>
      <c r="D436">
        <f>'Calculated Tab Properties'!D436</f>
        <v>334.96416775214402</v>
      </c>
      <c r="E436">
        <f>'Calculated Tab Properties'!E436</f>
        <v>2.2809142687744477</v>
      </c>
      <c r="F436">
        <f>'Calculated Tab Properties'!F436</f>
        <v>2.2809142687744477</v>
      </c>
      <c r="G436">
        <f>'Calculated Tab Properties'!G436</f>
        <v>0</v>
      </c>
      <c r="H436">
        <f>'Calculated Tab Properties'!H436</f>
        <v>2.996160625882208</v>
      </c>
      <c r="I436">
        <f>'Calculated Tab Properties'!I436</f>
        <v>4.9999995189094495E-2</v>
      </c>
      <c r="J436" s="20">
        <f>'Calculated Tab Properties'!J436</f>
        <v>0.73087439159654533</v>
      </c>
      <c r="K436">
        <f>'Calculated Tab Properties'!K436</f>
        <v>17.760000000000002</v>
      </c>
      <c r="L436">
        <f>'Calculated Tab Properties'!L436</f>
        <v>0.2965188549406782</v>
      </c>
      <c r="M436">
        <f>'Calculated Tab Properties'!M436</f>
        <v>0</v>
      </c>
      <c r="N436">
        <f>'Calculated Tab Properties'!N436</f>
        <v>0.38950088136468708</v>
      </c>
      <c r="O436" s="27">
        <v>0</v>
      </c>
      <c r="P436" s="27">
        <v>0</v>
      </c>
      <c r="Q436">
        <v>0</v>
      </c>
      <c r="R436">
        <f>'Calculated Tab Properties'!R436</f>
        <v>1</v>
      </c>
      <c r="T436" s="1">
        <v>0</v>
      </c>
      <c r="U436" s="1">
        <v>0</v>
      </c>
      <c r="V436">
        <f>T436*'GEOMETRIC INPUTS'!S436</f>
        <v>0</v>
      </c>
      <c r="W436">
        <v>435</v>
      </c>
      <c r="X436">
        <f t="shared" si="91"/>
        <v>0</v>
      </c>
      <c r="Y436">
        <f t="shared" si="92"/>
        <v>0</v>
      </c>
      <c r="Z436" s="27">
        <f t="shared" si="93"/>
        <v>-0.24105810485210424</v>
      </c>
      <c r="AA436" s="27">
        <f t="shared" si="94"/>
        <v>18.687077841157471</v>
      </c>
      <c r="AB436" s="27">
        <f t="shared" si="95"/>
        <v>21.279105881624666</v>
      </c>
      <c r="AC436" s="27">
        <f t="shared" si="96"/>
        <v>-21.279105881624666</v>
      </c>
      <c r="AD436" s="24">
        <f>'GT Data'!D438</f>
        <v>1106</v>
      </c>
      <c r="AE436" s="25">
        <f t="shared" si="97"/>
        <v>-9.0049979016538231</v>
      </c>
      <c r="AF436" s="25">
        <f t="shared" si="98"/>
        <v>-19.279791490381935</v>
      </c>
      <c r="AG436" s="25">
        <f t="shared" si="99"/>
        <v>-0.24105810485210424</v>
      </c>
      <c r="AH436" s="25">
        <v>0</v>
      </c>
      <c r="AI436" s="25">
        <v>0</v>
      </c>
      <c r="AJ436" s="25">
        <f t="shared" si="100"/>
        <v>0</v>
      </c>
      <c r="AK436" s="24">
        <f>'GT Data'!N438</f>
        <v>1107</v>
      </c>
      <c r="AL436" s="25">
        <f t="shared" si="101"/>
        <v>9.0049979016538231</v>
      </c>
      <c r="AM436" s="25">
        <f t="shared" si="102"/>
        <v>19.279791490381935</v>
      </c>
      <c r="AN436" s="25">
        <f t="shared" si="103"/>
        <v>18.687077841157471</v>
      </c>
      <c r="AO436" s="25">
        <v>0</v>
      </c>
      <c r="AP436" s="25">
        <v>0</v>
      </c>
      <c r="AQ436" s="25">
        <v>0</v>
      </c>
    </row>
    <row r="437" spans="1:43" x14ac:dyDescent="0.3">
      <c r="A437" t="str">
        <f>'Calculated Tab Properties'!A437</f>
        <v>TAB13-437</v>
      </c>
      <c r="B437">
        <f>'Calculated Tab Properties'!B437</f>
        <v>2100</v>
      </c>
      <c r="C437">
        <f>'Calculated Tab Properties'!C437</f>
        <v>5.846227604002709</v>
      </c>
      <c r="D437">
        <f>'Calculated Tab Properties'!D437</f>
        <v>334.96416778223477</v>
      </c>
      <c r="E437">
        <f>'Calculated Tab Properties'!E437</f>
        <v>2.1396358339527102</v>
      </c>
      <c r="F437">
        <f>'Calculated Tab Properties'!F437</f>
        <v>2.1396358339527102</v>
      </c>
      <c r="G437">
        <f>'Calculated Tab Properties'!G437</f>
        <v>0</v>
      </c>
      <c r="H437">
        <f>'Calculated Tab Properties'!H437</f>
        <v>2.8925037425696303</v>
      </c>
      <c r="I437">
        <f>'Calculated Tab Properties'!I437</f>
        <v>5.0000004249528295E-2</v>
      </c>
      <c r="J437" s="20">
        <f>'Calculated Tab Properties'!J437</f>
        <v>0.76348386975770632</v>
      </c>
      <c r="K437">
        <f>'Calculated Tab Properties'!K437</f>
        <v>17.760000000000002</v>
      </c>
      <c r="L437">
        <f>'Calculated Tab Properties'!L437</f>
        <v>0.27815265841385234</v>
      </c>
      <c r="M437">
        <f>'Calculated Tab Properties'!M437</f>
        <v>0</v>
      </c>
      <c r="N437">
        <f>'Calculated Tab Properties'!N437</f>
        <v>0.37602548653405193</v>
      </c>
      <c r="O437" s="27">
        <v>0</v>
      </c>
      <c r="P437" s="27">
        <v>0</v>
      </c>
      <c r="Q437">
        <v>0</v>
      </c>
      <c r="R437">
        <f>'Calculated Tab Properties'!R437</f>
        <v>1</v>
      </c>
      <c r="T437" s="1">
        <v>0</v>
      </c>
      <c r="U437" s="1">
        <v>0</v>
      </c>
      <c r="V437">
        <f>T437*'GEOMETRIC INPUTS'!S437</f>
        <v>0</v>
      </c>
      <c r="W437">
        <v>436</v>
      </c>
      <c r="X437">
        <f t="shared" si="91"/>
        <v>0</v>
      </c>
      <c r="Y437">
        <f t="shared" si="92"/>
        <v>0</v>
      </c>
      <c r="Z437" s="27">
        <f t="shared" si="93"/>
        <v>-0.27594760214645436</v>
      </c>
      <c r="AA437" s="27">
        <f t="shared" si="94"/>
        <v>18.69012574709436</v>
      </c>
      <c r="AB437" s="27">
        <f t="shared" si="95"/>
        <v>19.920656376164686</v>
      </c>
      <c r="AC437" s="27">
        <f t="shared" si="96"/>
        <v>-19.920656376164686</v>
      </c>
      <c r="AD437" s="24">
        <f>'GT Data'!D439</f>
        <v>1108</v>
      </c>
      <c r="AE437" s="25">
        <f t="shared" si="97"/>
        <v>-8.4301224714583221</v>
      </c>
      <c r="AF437" s="25">
        <f t="shared" si="98"/>
        <v>-18.048977410741148</v>
      </c>
      <c r="AG437" s="25">
        <f t="shared" si="99"/>
        <v>-0.27594760214645436</v>
      </c>
      <c r="AH437" s="25">
        <v>0</v>
      </c>
      <c r="AI437" s="25">
        <v>0</v>
      </c>
      <c r="AJ437" s="25">
        <f t="shared" si="100"/>
        <v>0</v>
      </c>
      <c r="AK437" s="24">
        <f>'GT Data'!N439</f>
        <v>1109</v>
      </c>
      <c r="AL437" s="25">
        <f t="shared" si="101"/>
        <v>8.4301224714583221</v>
      </c>
      <c r="AM437" s="25">
        <f t="shared" si="102"/>
        <v>18.048977410741148</v>
      </c>
      <c r="AN437" s="25">
        <f t="shared" si="103"/>
        <v>18.69012574709436</v>
      </c>
      <c r="AO437" s="25">
        <v>0</v>
      </c>
      <c r="AP437" s="25">
        <v>0</v>
      </c>
      <c r="AQ437" s="25">
        <v>0</v>
      </c>
    </row>
    <row r="438" spans="1:43" x14ac:dyDescent="0.3">
      <c r="A438" t="str">
        <f>'Calculated Tab Properties'!A438</f>
        <v>TAB14-438</v>
      </c>
      <c r="B438">
        <f>'Calculated Tab Properties'!B438</f>
        <v>2100</v>
      </c>
      <c r="C438">
        <f>'Calculated Tab Properties'!C438</f>
        <v>5.8462276040683019</v>
      </c>
      <c r="D438">
        <f>'Calculated Tab Properties'!D438</f>
        <v>334.96416778599297</v>
      </c>
      <c r="E438">
        <f>'Calculated Tab Properties'!E438</f>
        <v>1.9977574393460296</v>
      </c>
      <c r="F438">
        <f>'Calculated Tab Properties'!F438</f>
        <v>1.9977574393460296</v>
      </c>
      <c r="G438">
        <f>'Calculated Tab Properties'!G438</f>
        <v>0</v>
      </c>
      <c r="H438">
        <f>'Calculated Tab Properties'!H438</f>
        <v>2.7917304718798026</v>
      </c>
      <c r="I438">
        <f>'Calculated Tab Properties'!I438</f>
        <v>5.0000003826343328E-2</v>
      </c>
      <c r="J438" s="20">
        <f>'Calculated Tab Properties'!J438</f>
        <v>0.79863086981239984</v>
      </c>
      <c r="K438">
        <f>'Calculated Tab Properties'!K438</f>
        <v>17.760000000000002</v>
      </c>
      <c r="L438">
        <f>'Calculated Tab Properties'!L438</f>
        <v>0.25970846711498385</v>
      </c>
      <c r="M438">
        <f>'Calculated Tab Properties'!M438</f>
        <v>0</v>
      </c>
      <c r="N438">
        <f>'Calculated Tab Properties'!N438</f>
        <v>0.36292496134437435</v>
      </c>
      <c r="O438" s="27">
        <v>0</v>
      </c>
      <c r="P438" s="27">
        <v>0</v>
      </c>
      <c r="Q438">
        <v>0</v>
      </c>
      <c r="R438">
        <f>'Calculated Tab Properties'!R438</f>
        <v>1</v>
      </c>
      <c r="T438" s="1">
        <v>0</v>
      </c>
      <c r="U438" s="1">
        <v>0</v>
      </c>
      <c r="V438">
        <f>T438*'GEOMETRIC INPUTS'!S438</f>
        <v>0</v>
      </c>
      <c r="W438">
        <v>437</v>
      </c>
      <c r="X438">
        <f t="shared" si="91"/>
        <v>0</v>
      </c>
      <c r="Y438">
        <f t="shared" si="92"/>
        <v>0</v>
      </c>
      <c r="Z438" s="27">
        <f t="shared" si="93"/>
        <v>-0.31464420777808205</v>
      </c>
      <c r="AA438" s="27">
        <f t="shared" si="94"/>
        <v>18.697277636237438</v>
      </c>
      <c r="AB438" s="27">
        <f t="shared" si="95"/>
        <v>18.562325665975809</v>
      </c>
      <c r="AC438" s="27">
        <f t="shared" si="96"/>
        <v>-18.562325665975809</v>
      </c>
      <c r="AD438" s="24">
        <f>'GT Data'!D440</f>
        <v>1110</v>
      </c>
      <c r="AE438" s="25">
        <f t="shared" si="97"/>
        <v>-7.8552973226589087</v>
      </c>
      <c r="AF438" s="25">
        <f t="shared" si="98"/>
        <v>-16.818270960546808</v>
      </c>
      <c r="AG438" s="25">
        <f t="shared" si="99"/>
        <v>-0.31464420777808205</v>
      </c>
      <c r="AH438" s="25">
        <v>0</v>
      </c>
      <c r="AI438" s="25">
        <v>0</v>
      </c>
      <c r="AJ438" s="25">
        <f t="shared" si="100"/>
        <v>0</v>
      </c>
      <c r="AK438" s="24">
        <f>'GT Data'!N440</f>
        <v>1111</v>
      </c>
      <c r="AL438" s="25">
        <f t="shared" si="101"/>
        <v>7.8552973226589087</v>
      </c>
      <c r="AM438" s="25">
        <f t="shared" si="102"/>
        <v>16.818270960546808</v>
      </c>
      <c r="AN438" s="25">
        <f t="shared" si="103"/>
        <v>18.697277636237438</v>
      </c>
      <c r="AO438" s="25">
        <v>0</v>
      </c>
      <c r="AP438" s="25">
        <v>0</v>
      </c>
      <c r="AQ438" s="25">
        <v>0</v>
      </c>
    </row>
    <row r="439" spans="1:43" x14ac:dyDescent="0.3">
      <c r="A439" t="str">
        <f>'Calculated Tab Properties'!A439</f>
        <v>TAB11-439</v>
      </c>
      <c r="B439">
        <f>'Calculated Tab Properties'!B439</f>
        <v>2100</v>
      </c>
      <c r="C439">
        <f>'Calculated Tab Properties'!C439</f>
        <v>0.37054627989551392</v>
      </c>
      <c r="D439">
        <f>'Calculated Tab Properties'!D439</f>
        <v>21.230737952286255</v>
      </c>
      <c r="E439">
        <f>'Calculated Tab Properties'!E439</f>
        <v>2.3951481236921186</v>
      </c>
      <c r="F439">
        <f>'Calculated Tab Properties'!F439</f>
        <v>2.3951481236921186</v>
      </c>
      <c r="G439">
        <f>'Calculated Tab Properties'!G439</f>
        <v>0</v>
      </c>
      <c r="H439">
        <f>'Calculated Tab Properties'!H439</f>
        <v>3.0821615336024819</v>
      </c>
      <c r="I439">
        <f>'Calculated Tab Properties'!I439</f>
        <v>5.0000000605049832E-2</v>
      </c>
      <c r="J439" s="20">
        <f>'Calculated Tab Properties'!J439</f>
        <v>0.70613160364831984</v>
      </c>
      <c r="K439">
        <f>'Calculated Tab Properties'!K439</f>
        <v>17.760000000000002</v>
      </c>
      <c r="L439">
        <f>'Calculated Tab Properties'!L439</f>
        <v>0.31136925607997545</v>
      </c>
      <c r="M439">
        <f>'Calculated Tab Properties'!M439</f>
        <v>0</v>
      </c>
      <c r="N439">
        <f>'Calculated Tab Properties'!N439</f>
        <v>0.40068099936832269</v>
      </c>
      <c r="O439" s="27">
        <v>0</v>
      </c>
      <c r="P439" s="27">
        <v>0</v>
      </c>
      <c r="Q439">
        <v>0</v>
      </c>
      <c r="R439">
        <f>'Calculated Tab Properties'!R439</f>
        <v>1</v>
      </c>
      <c r="T439" s="1">
        <v>0</v>
      </c>
      <c r="U439" s="1">
        <v>0</v>
      </c>
      <c r="V439">
        <f>T439*'GEOMETRIC INPUTS'!S439</f>
        <v>0</v>
      </c>
      <c r="W439">
        <v>438</v>
      </c>
      <c r="X439">
        <f t="shared" si="91"/>
        <v>0</v>
      </c>
      <c r="Y439">
        <f t="shared" si="92"/>
        <v>0</v>
      </c>
      <c r="Z439" s="27">
        <f t="shared" si="93"/>
        <v>-0.2150648892703797</v>
      </c>
      <c r="AA439" s="27">
        <f t="shared" si="94"/>
        <v>18.687115144718678</v>
      </c>
      <c r="AB439" s="27">
        <f t="shared" si="95"/>
        <v>22.381854650587112</v>
      </c>
      <c r="AC439" s="27">
        <f t="shared" si="96"/>
        <v>-22.381854650587112</v>
      </c>
      <c r="AD439" s="24">
        <f>'GT Data'!D441</f>
        <v>1116</v>
      </c>
      <c r="AE439" s="25">
        <f t="shared" si="97"/>
        <v>8.10502216952972</v>
      </c>
      <c r="AF439" s="25">
        <f t="shared" si="98"/>
        <v>-20.862790638633165</v>
      </c>
      <c r="AG439" s="25">
        <f t="shared" si="99"/>
        <v>-0.2150648892703797</v>
      </c>
      <c r="AH439" s="25">
        <v>0</v>
      </c>
      <c r="AI439" s="25">
        <v>0</v>
      </c>
      <c r="AJ439" s="25">
        <f t="shared" si="100"/>
        <v>0</v>
      </c>
      <c r="AK439" s="24">
        <f>'GT Data'!N441</f>
        <v>1117</v>
      </c>
      <c r="AL439" s="25">
        <f t="shared" si="101"/>
        <v>-8.10502216952972</v>
      </c>
      <c r="AM439" s="25">
        <f t="shared" si="102"/>
        <v>20.862790638633165</v>
      </c>
      <c r="AN439" s="25">
        <f t="shared" si="103"/>
        <v>18.687115144718678</v>
      </c>
      <c r="AO439" s="25">
        <v>0</v>
      </c>
      <c r="AP439" s="25">
        <v>0</v>
      </c>
      <c r="AQ439" s="25">
        <v>0</v>
      </c>
    </row>
    <row r="440" spans="1:43" x14ac:dyDescent="0.3">
      <c r="A440" t="str">
        <f>'Calculated Tab Properties'!A440</f>
        <v>TAB12-440</v>
      </c>
      <c r="B440">
        <f>'Calculated Tab Properties'!B440</f>
        <v>2100</v>
      </c>
      <c r="C440">
        <f>'Calculated Tab Properties'!C440</f>
        <v>0.37054628004847912</v>
      </c>
      <c r="D440">
        <f>'Calculated Tab Properties'!D440</f>
        <v>21.230737961050512</v>
      </c>
      <c r="E440">
        <f>'Calculated Tab Properties'!E440</f>
        <v>2.2403640978614434</v>
      </c>
      <c r="F440">
        <f>'Calculated Tab Properties'!F440</f>
        <v>2.2403640978614434</v>
      </c>
      <c r="G440">
        <f>'Calculated Tab Properties'!G440</f>
        <v>0</v>
      </c>
      <c r="H440">
        <f>'Calculated Tab Properties'!H440</f>
        <v>2.9660908416713827</v>
      </c>
      <c r="I440">
        <f>'Calculated Tab Properties'!I440</f>
        <v>5.000000003504481E-2</v>
      </c>
      <c r="J440" s="20">
        <f>'Calculated Tab Properties'!J440</f>
        <v>0.74000036554192228</v>
      </c>
      <c r="K440">
        <f>'Calculated Tab Properties'!K440</f>
        <v>17.760000000000002</v>
      </c>
      <c r="L440">
        <f>'Calculated Tab Properties'!L440</f>
        <v>0.29124733272198766</v>
      </c>
      <c r="M440">
        <f>'Calculated Tab Properties'!M440</f>
        <v>0</v>
      </c>
      <c r="N440">
        <f>'Calculated Tab Properties'!N440</f>
        <v>0.38559180941727977</v>
      </c>
      <c r="O440" s="27">
        <v>0</v>
      </c>
      <c r="P440" s="27">
        <v>0</v>
      </c>
      <c r="Q440">
        <v>0</v>
      </c>
      <c r="R440">
        <f>'Calculated Tab Properties'!R440</f>
        <v>1</v>
      </c>
      <c r="T440" s="1">
        <v>0</v>
      </c>
      <c r="U440" s="1">
        <v>0</v>
      </c>
      <c r="V440">
        <f>T440*'GEOMETRIC INPUTS'!S440</f>
        <v>0</v>
      </c>
      <c r="W440">
        <v>439</v>
      </c>
      <c r="X440">
        <f t="shared" si="91"/>
        <v>0</v>
      </c>
      <c r="Y440">
        <f t="shared" si="92"/>
        <v>0</v>
      </c>
      <c r="Z440" s="27">
        <f t="shared" si="93"/>
        <v>-0.25074047885542122</v>
      </c>
      <c r="AA440" s="27">
        <f t="shared" si="94"/>
        <v>18.68757962099469</v>
      </c>
      <c r="AB440" s="27">
        <f t="shared" si="95"/>
        <v>20.888594966431274</v>
      </c>
      <c r="AC440" s="27">
        <f t="shared" si="96"/>
        <v>-20.888594966431274</v>
      </c>
      <c r="AD440" s="24">
        <f>'GT Data'!D442</f>
        <v>1118</v>
      </c>
      <c r="AE440" s="25">
        <f t="shared" si="97"/>
        <v>7.5642759727899804</v>
      </c>
      <c r="AF440" s="25">
        <f t="shared" si="98"/>
        <v>-19.470878990921037</v>
      </c>
      <c r="AG440" s="25">
        <f t="shared" si="99"/>
        <v>-0.25074047885542122</v>
      </c>
      <c r="AH440" s="25">
        <v>0</v>
      </c>
      <c r="AI440" s="25">
        <v>0</v>
      </c>
      <c r="AJ440" s="25">
        <f t="shared" si="100"/>
        <v>0</v>
      </c>
      <c r="AK440" s="24">
        <f>'GT Data'!N442</f>
        <v>1119</v>
      </c>
      <c r="AL440" s="25">
        <f t="shared" si="101"/>
        <v>-7.5642759727899804</v>
      </c>
      <c r="AM440" s="25">
        <f t="shared" si="102"/>
        <v>19.470878990921037</v>
      </c>
      <c r="AN440" s="25">
        <f t="shared" si="103"/>
        <v>18.68757962099469</v>
      </c>
      <c r="AO440" s="25">
        <v>0</v>
      </c>
      <c r="AP440" s="25">
        <v>0</v>
      </c>
      <c r="AQ440" s="25">
        <v>0</v>
      </c>
    </row>
    <row r="441" spans="1:43" x14ac:dyDescent="0.3">
      <c r="A441" t="str">
        <f>'Calculated Tab Properties'!A441</f>
        <v>TAB13-441</v>
      </c>
      <c r="B441">
        <f>'Calculated Tab Properties'!B441</f>
        <v>2100</v>
      </c>
      <c r="C441">
        <f>'Calculated Tab Properties'!C441</f>
        <v>0.37054628011472279</v>
      </c>
      <c r="D441">
        <f>'Calculated Tab Properties'!D441</f>
        <v>21.230737964846</v>
      </c>
      <c r="E441">
        <f>'Calculated Tab Properties'!E441</f>
        <v>2.0846379744693144</v>
      </c>
      <c r="F441">
        <f>'Calculated Tab Properties'!F441</f>
        <v>2.0846379744693144</v>
      </c>
      <c r="G441">
        <f>'Calculated Tab Properties'!G441</f>
        <v>0</v>
      </c>
      <c r="H441">
        <f>'Calculated Tab Properties'!H441</f>
        <v>2.8530250063765648</v>
      </c>
      <c r="I441">
        <f>'Calculated Tab Properties'!I441</f>
        <v>5.0000000035045795E-2</v>
      </c>
      <c r="J441" s="20">
        <f>'Calculated Tab Properties'!J441</f>
        <v>0.77681322375818751</v>
      </c>
      <c r="K441">
        <f>'Calculated Tab Properties'!K441</f>
        <v>17.760000000000002</v>
      </c>
      <c r="L441">
        <f>'Calculated Tab Properties'!L441</f>
        <v>0.27100293668101089</v>
      </c>
      <c r="M441">
        <f>'Calculated Tab Properties'!M441</f>
        <v>0</v>
      </c>
      <c r="N441">
        <f>'Calculated Tab Properties'!N441</f>
        <v>0.37089325082895341</v>
      </c>
      <c r="O441" s="27">
        <v>0</v>
      </c>
      <c r="P441" s="27">
        <v>0</v>
      </c>
      <c r="Q441">
        <v>0</v>
      </c>
      <c r="R441">
        <f>'Calculated Tab Properties'!R441</f>
        <v>1</v>
      </c>
      <c r="T441" s="1">
        <v>0</v>
      </c>
      <c r="U441" s="1">
        <v>0</v>
      </c>
      <c r="V441">
        <f>T441*'GEOMETRIC INPUTS'!S441</f>
        <v>0</v>
      </c>
      <c r="W441">
        <v>440</v>
      </c>
      <c r="X441">
        <f t="shared" si="91"/>
        <v>0</v>
      </c>
      <c r="Y441">
        <f t="shared" si="92"/>
        <v>0</v>
      </c>
      <c r="Z441" s="27">
        <f t="shared" si="93"/>
        <v>-0.29047177569409549</v>
      </c>
      <c r="AA441" s="27">
        <f t="shared" si="94"/>
        <v>18.69236796320406</v>
      </c>
      <c r="AB441" s="27">
        <f t="shared" si="95"/>
        <v>19.393417591315707</v>
      </c>
      <c r="AC441" s="27">
        <f t="shared" si="96"/>
        <v>-19.393417591315707</v>
      </c>
      <c r="AD441" s="24">
        <f>'GT Data'!D443</f>
        <v>1120</v>
      </c>
      <c r="AE441" s="25">
        <f t="shared" si="97"/>
        <v>7.0228353308125149</v>
      </c>
      <c r="AF441" s="25">
        <f t="shared" si="98"/>
        <v>-18.077179807355044</v>
      </c>
      <c r="AG441" s="25">
        <f t="shared" si="99"/>
        <v>-0.29047177569409549</v>
      </c>
      <c r="AH441" s="25">
        <v>0</v>
      </c>
      <c r="AI441" s="25">
        <v>0</v>
      </c>
      <c r="AJ441" s="25">
        <f t="shared" si="100"/>
        <v>0</v>
      </c>
      <c r="AK441" s="24">
        <f>'GT Data'!N443</f>
        <v>1121</v>
      </c>
      <c r="AL441" s="25">
        <f t="shared" si="101"/>
        <v>-7.0228353308125149</v>
      </c>
      <c r="AM441" s="25">
        <f t="shared" si="102"/>
        <v>18.077179807355044</v>
      </c>
      <c r="AN441" s="25">
        <f t="shared" si="103"/>
        <v>18.69236796320406</v>
      </c>
      <c r="AO441" s="25">
        <v>0</v>
      </c>
      <c r="AP441" s="25">
        <v>0</v>
      </c>
      <c r="AQ441" s="25">
        <v>0</v>
      </c>
    </row>
    <row r="442" spans="1:43" x14ac:dyDescent="0.3">
      <c r="A442" t="str">
        <f>'Calculated Tab Properties'!A442</f>
        <v>TAB14-442</v>
      </c>
      <c r="B442">
        <f>'Calculated Tab Properties'!B442</f>
        <v>2100</v>
      </c>
      <c r="C442">
        <f>'Calculated Tab Properties'!C442</f>
        <v>0.37054627994075551</v>
      </c>
      <c r="D442">
        <f>'Calculated Tab Properties'!D442</f>
        <v>21.230737954878407</v>
      </c>
      <c r="E442">
        <f>'Calculated Tab Properties'!E442</f>
        <v>1.9282397523338848</v>
      </c>
      <c r="F442">
        <f>'Calculated Tab Properties'!F442</f>
        <v>1.9282397523338848</v>
      </c>
      <c r="G442">
        <f>'Calculated Tab Properties'!G442</f>
        <v>0</v>
      </c>
      <c r="H442">
        <f>'Calculated Tab Properties'!H442</f>
        <v>2.7436808430420481</v>
      </c>
      <c r="I442">
        <f>'Calculated Tab Properties'!I442</f>
        <v>4.9999999672920084E-2</v>
      </c>
      <c r="J442" s="20">
        <f>'Calculated Tab Properties'!J442</f>
        <v>0.81678360438746267</v>
      </c>
      <c r="K442">
        <f>'Calculated Tab Properties'!K442</f>
        <v>17.760000000000002</v>
      </c>
      <c r="L442">
        <f>'Calculated Tab Properties'!L442</f>
        <v>0.25067116780340504</v>
      </c>
      <c r="M442">
        <f>'Calculated Tab Properties'!M442</f>
        <v>0</v>
      </c>
      <c r="N442">
        <f>'Calculated Tab Properties'!N442</f>
        <v>0.35667850959546626</v>
      </c>
      <c r="O442" s="27">
        <v>0</v>
      </c>
      <c r="P442" s="27">
        <v>0</v>
      </c>
      <c r="Q442">
        <v>0</v>
      </c>
      <c r="R442">
        <f>'Calculated Tab Properties'!R442</f>
        <v>1</v>
      </c>
      <c r="T442" s="1">
        <v>0</v>
      </c>
      <c r="U442" s="1">
        <v>0</v>
      </c>
      <c r="V442">
        <f>T442*'GEOMETRIC INPUTS'!S442</f>
        <v>0</v>
      </c>
      <c r="W442">
        <v>441</v>
      </c>
      <c r="X442">
        <f t="shared" si="91"/>
        <v>0</v>
      </c>
      <c r="Y442">
        <f t="shared" si="92"/>
        <v>0</v>
      </c>
      <c r="Z442" s="27">
        <f t="shared" si="93"/>
        <v>-0.33518805851167044</v>
      </c>
      <c r="AA442" s="27">
        <f t="shared" si="94"/>
        <v>18.702537735910539</v>
      </c>
      <c r="AB442" s="27">
        <f t="shared" si="95"/>
        <v>17.898888803435522</v>
      </c>
      <c r="AC442" s="27">
        <f t="shared" si="96"/>
        <v>-17.898888803435522</v>
      </c>
      <c r="AD442" s="24">
        <f>'GT Data'!D444</f>
        <v>1122</v>
      </c>
      <c r="AE442" s="25">
        <f t="shared" si="97"/>
        <v>6.4816295540942095</v>
      </c>
      <c r="AF442" s="25">
        <f t="shared" si="98"/>
        <v>-16.684085192818994</v>
      </c>
      <c r="AG442" s="25">
        <f t="shared" si="99"/>
        <v>-0.33518805851167044</v>
      </c>
      <c r="AH442" s="25">
        <v>0</v>
      </c>
      <c r="AI442" s="25">
        <v>0</v>
      </c>
      <c r="AJ442" s="25">
        <f t="shared" si="100"/>
        <v>0</v>
      </c>
      <c r="AK442" s="24">
        <f>'GT Data'!N444</f>
        <v>1123</v>
      </c>
      <c r="AL442" s="25">
        <f t="shared" si="101"/>
        <v>-6.4816295540942095</v>
      </c>
      <c r="AM442" s="25">
        <f t="shared" si="102"/>
        <v>16.684085192818994</v>
      </c>
      <c r="AN442" s="25">
        <f t="shared" si="103"/>
        <v>18.702537735910539</v>
      </c>
      <c r="AO442" s="25">
        <v>0</v>
      </c>
      <c r="AP442" s="25">
        <v>0</v>
      </c>
      <c r="AQ442" s="25">
        <v>0</v>
      </c>
    </row>
    <row r="443" spans="1:43" x14ac:dyDescent="0.3">
      <c r="A443" t="str">
        <f>'Calculated Tab Properties'!A443</f>
        <v>TAB11-443</v>
      </c>
      <c r="B443">
        <f>'Calculated Tab Properties'!B443</f>
        <v>2100</v>
      </c>
      <c r="C443">
        <f>'Calculated Tab Properties'!C443</f>
        <v>0.18721134377318749</v>
      </c>
      <c r="D443">
        <f>'Calculated Tab Properties'!D443</f>
        <v>10.726419875176408</v>
      </c>
      <c r="E443">
        <f>'Calculated Tab Properties'!E443</f>
        <v>2.6321851430039525</v>
      </c>
      <c r="F443">
        <f>'Calculated Tab Properties'!F443</f>
        <v>2.6321851430039525</v>
      </c>
      <c r="G443">
        <f>'Calculated Tab Properties'!G443</f>
        <v>0</v>
      </c>
      <c r="H443">
        <f>'Calculated Tab Properties'!H443</f>
        <v>3.2661414715255983</v>
      </c>
      <c r="I443">
        <f>'Calculated Tab Properties'!I443</f>
        <v>5.0000000141535633E-2</v>
      </c>
      <c r="J443" s="20">
        <f>'Calculated Tab Properties'!J443</f>
        <v>0.65902124156350383</v>
      </c>
      <c r="K443">
        <f>'Calculated Tab Properties'!K443</f>
        <v>17.760000000000002</v>
      </c>
      <c r="L443">
        <f>'Calculated Tab Properties'!L443</f>
        <v>0.34218406859051381</v>
      </c>
      <c r="M443">
        <f>'Calculated Tab Properties'!M443</f>
        <v>0</v>
      </c>
      <c r="N443">
        <f>'Calculated Tab Properties'!N443</f>
        <v>0.42459839129832777</v>
      </c>
      <c r="O443" s="27">
        <v>0</v>
      </c>
      <c r="P443" s="27">
        <v>0</v>
      </c>
      <c r="Q443">
        <v>0</v>
      </c>
      <c r="R443">
        <f>'Calculated Tab Properties'!R443</f>
        <v>1</v>
      </c>
      <c r="T443" s="1">
        <v>0</v>
      </c>
      <c r="U443" s="1">
        <v>0</v>
      </c>
      <c r="V443">
        <f>T443*'GEOMETRIC INPUTS'!S443</f>
        <v>0</v>
      </c>
      <c r="W443">
        <v>442</v>
      </c>
      <c r="X443">
        <f t="shared" si="91"/>
        <v>0</v>
      </c>
      <c r="Y443">
        <f t="shared" si="92"/>
        <v>0</v>
      </c>
      <c r="Z443" s="27">
        <f t="shared" si="93"/>
        <v>-0.16627025379221883</v>
      </c>
      <c r="AA443" s="27">
        <f t="shared" si="94"/>
        <v>18.693052713681062</v>
      </c>
      <c r="AB443" s="27">
        <f t="shared" si="95"/>
        <v>24.682657324852524</v>
      </c>
      <c r="AC443" s="27">
        <f t="shared" si="96"/>
        <v>-24.682657324852524</v>
      </c>
      <c r="AD443" s="24">
        <f>'GT Data'!D445</f>
        <v>1126</v>
      </c>
      <c r="AE443" s="25">
        <f t="shared" si="97"/>
        <v>4.5939285780784447</v>
      </c>
      <c r="AF443" s="25">
        <f t="shared" si="98"/>
        <v>-24.251379194503766</v>
      </c>
      <c r="AG443" s="25">
        <f t="shared" si="99"/>
        <v>-0.16627025379221883</v>
      </c>
      <c r="AH443" s="25">
        <v>0</v>
      </c>
      <c r="AI443" s="25">
        <v>0</v>
      </c>
      <c r="AJ443" s="25">
        <f t="shared" si="100"/>
        <v>0</v>
      </c>
      <c r="AK443" s="24">
        <f>'GT Data'!N445</f>
        <v>1127</v>
      </c>
      <c r="AL443" s="25">
        <f t="shared" si="101"/>
        <v>-4.5939285780784447</v>
      </c>
      <c r="AM443" s="25">
        <f t="shared" si="102"/>
        <v>24.251379194503766</v>
      </c>
      <c r="AN443" s="25">
        <f t="shared" si="103"/>
        <v>18.693052713681062</v>
      </c>
      <c r="AO443" s="25">
        <v>0</v>
      </c>
      <c r="AP443" s="25">
        <v>0</v>
      </c>
      <c r="AQ443" s="25">
        <v>0</v>
      </c>
    </row>
    <row r="444" spans="1:43" x14ac:dyDescent="0.3">
      <c r="A444" t="str">
        <f>'Calculated Tab Properties'!A444</f>
        <v>TAB12-444</v>
      </c>
      <c r="B444">
        <f>'Calculated Tab Properties'!B444</f>
        <v>2100</v>
      </c>
      <c r="C444">
        <f>'Calculated Tab Properties'!C444</f>
        <v>0.18721134348523938</v>
      </c>
      <c r="D444">
        <f>'Calculated Tab Properties'!D444</f>
        <v>10.726419858678197</v>
      </c>
      <c r="E444">
        <f>'Calculated Tab Properties'!E444</f>
        <v>2.4773518580597211</v>
      </c>
      <c r="F444">
        <f>'Calculated Tab Properties'!F444</f>
        <v>2.4773518580597211</v>
      </c>
      <c r="G444">
        <f>'Calculated Tab Properties'!G444</f>
        <v>0</v>
      </c>
      <c r="H444">
        <f>'Calculated Tab Properties'!H444</f>
        <v>3.1451608930295478</v>
      </c>
      <c r="I444">
        <f>'Calculated Tab Properties'!I444</f>
        <v>4.9999999955416097E-2</v>
      </c>
      <c r="J444" s="20">
        <f>'Calculated Tab Properties'!J444</f>
        <v>0.68917089064368642</v>
      </c>
      <c r="K444">
        <f>'Calculated Tab Properties'!K444</f>
        <v>17.760000000000002</v>
      </c>
      <c r="L444">
        <f>'Calculated Tab Properties'!L444</f>
        <v>0.32205574154776379</v>
      </c>
      <c r="M444">
        <f>'Calculated Tab Properties'!M444</f>
        <v>0</v>
      </c>
      <c r="N444">
        <f>'Calculated Tab Properties'!N444</f>
        <v>0.40887091609384124</v>
      </c>
      <c r="O444" s="27">
        <v>0</v>
      </c>
      <c r="P444" s="27">
        <v>0</v>
      </c>
      <c r="Q444">
        <v>0</v>
      </c>
      <c r="R444">
        <f>'Calculated Tab Properties'!R444</f>
        <v>1</v>
      </c>
      <c r="T444" s="1">
        <v>0</v>
      </c>
      <c r="U444" s="1">
        <v>0</v>
      </c>
      <c r="V444">
        <f>T444*'GEOMETRIC INPUTS'!S444</f>
        <v>0</v>
      </c>
      <c r="W444">
        <v>443</v>
      </c>
      <c r="X444">
        <f t="shared" si="91"/>
        <v>0</v>
      </c>
      <c r="Y444">
        <f t="shared" si="92"/>
        <v>0</v>
      </c>
      <c r="Z444" s="27">
        <f t="shared" si="93"/>
        <v>-0.19741939472827313</v>
      </c>
      <c r="AA444" s="27">
        <f t="shared" si="94"/>
        <v>18.68834605236988</v>
      </c>
      <c r="AB444" s="27">
        <f t="shared" si="95"/>
        <v>23.177832546510739</v>
      </c>
      <c r="AC444" s="27">
        <f t="shared" si="96"/>
        <v>-23.177832546510739</v>
      </c>
      <c r="AD444" s="24">
        <f>'GT Data'!D446</f>
        <v>1128</v>
      </c>
      <c r="AE444" s="25">
        <f t="shared" si="97"/>
        <v>4.3138510473209157</v>
      </c>
      <c r="AF444" s="25">
        <f t="shared" si="98"/>
        <v>-22.772848102413995</v>
      </c>
      <c r="AG444" s="25">
        <f t="shared" si="99"/>
        <v>-0.19741939472827313</v>
      </c>
      <c r="AH444" s="25">
        <v>0</v>
      </c>
      <c r="AI444" s="25">
        <v>0</v>
      </c>
      <c r="AJ444" s="25">
        <f t="shared" si="100"/>
        <v>0</v>
      </c>
      <c r="AK444" s="24">
        <f>'GT Data'!N446</f>
        <v>1129</v>
      </c>
      <c r="AL444" s="25">
        <f t="shared" si="101"/>
        <v>-4.3138510473209157</v>
      </c>
      <c r="AM444" s="25">
        <f t="shared" si="102"/>
        <v>22.772848102413995</v>
      </c>
      <c r="AN444" s="25">
        <f t="shared" si="103"/>
        <v>18.68834605236988</v>
      </c>
      <c r="AO444" s="25">
        <v>0</v>
      </c>
      <c r="AP444" s="25">
        <v>0</v>
      </c>
      <c r="AQ444" s="25">
        <v>0</v>
      </c>
    </row>
    <row r="445" spans="1:43" x14ac:dyDescent="0.3">
      <c r="A445" t="str">
        <f>'Calculated Tab Properties'!A445</f>
        <v>TAB13-445</v>
      </c>
      <c r="B445">
        <f>'Calculated Tab Properties'!B445</f>
        <v>2100</v>
      </c>
      <c r="C445">
        <f>'Calculated Tab Properties'!C445</f>
        <v>0.18721134349589796</v>
      </c>
      <c r="D445">
        <f>'Calculated Tab Properties'!D445</f>
        <v>10.726419859288889</v>
      </c>
      <c r="E445">
        <f>'Calculated Tab Properties'!E445</f>
        <v>2.3204858018080734</v>
      </c>
      <c r="F445">
        <f>'Calculated Tab Properties'!F445</f>
        <v>2.3204858018080734</v>
      </c>
      <c r="G445">
        <f>'Calculated Tab Properties'!G445</f>
        <v>0</v>
      </c>
      <c r="H445">
        <f>'Calculated Tab Properties'!H445</f>
        <v>3.0257405335577805</v>
      </c>
      <c r="I445">
        <f>'Calculated Tab Properties'!I445</f>
        <v>4.9999999955415764E-2</v>
      </c>
      <c r="J445" s="20">
        <f>'Calculated Tab Properties'!J445</f>
        <v>0.72214424452824533</v>
      </c>
      <c r="K445">
        <f>'Calculated Tab Properties'!K445</f>
        <v>17.760000000000002</v>
      </c>
      <c r="L445">
        <f>'Calculated Tab Properties'!L445</f>
        <v>0.30166315423504958</v>
      </c>
      <c r="M445">
        <f>'Calculated Tab Properties'!M445</f>
        <v>0</v>
      </c>
      <c r="N445">
        <f>'Calculated Tab Properties'!N445</f>
        <v>0.39334626936251149</v>
      </c>
      <c r="O445" s="27">
        <v>0</v>
      </c>
      <c r="P445" s="27">
        <v>0</v>
      </c>
      <c r="Q445">
        <v>0</v>
      </c>
      <c r="R445">
        <f>'Calculated Tab Properties'!R445</f>
        <v>1</v>
      </c>
      <c r="T445" s="1">
        <v>0</v>
      </c>
      <c r="U445" s="1">
        <v>0</v>
      </c>
      <c r="V445">
        <f>T445*'GEOMETRIC INPUTS'!S445</f>
        <v>0</v>
      </c>
      <c r="W445">
        <v>444</v>
      </c>
      <c r="X445">
        <f t="shared" si="91"/>
        <v>0</v>
      </c>
      <c r="Y445">
        <f t="shared" si="92"/>
        <v>0</v>
      </c>
      <c r="Z445" s="27">
        <f t="shared" si="93"/>
        <v>-0.23184691137668331</v>
      </c>
      <c r="AA445" s="27">
        <f t="shared" si="94"/>
        <v>18.686856334974244</v>
      </c>
      <c r="AB445" s="27">
        <f t="shared" si="95"/>
        <v>21.660664554809326</v>
      </c>
      <c r="AC445" s="27">
        <f t="shared" si="96"/>
        <v>-21.660664554809326</v>
      </c>
      <c r="AD445" s="24">
        <f>'GT Data'!D447</f>
        <v>1130</v>
      </c>
      <c r="AE445" s="25">
        <f t="shared" si="97"/>
        <v>4.0314762087085549</v>
      </c>
      <c r="AF445" s="25">
        <f t="shared" si="98"/>
        <v>-21.282189467594495</v>
      </c>
      <c r="AG445" s="25">
        <f t="shared" si="99"/>
        <v>-0.23184691137668331</v>
      </c>
      <c r="AH445" s="25">
        <v>0</v>
      </c>
      <c r="AI445" s="25">
        <v>0</v>
      </c>
      <c r="AJ445" s="25">
        <f t="shared" si="100"/>
        <v>0</v>
      </c>
      <c r="AK445" s="24">
        <f>'GT Data'!N447</f>
        <v>1131</v>
      </c>
      <c r="AL445" s="25">
        <f t="shared" si="101"/>
        <v>-4.0314762087085549</v>
      </c>
      <c r="AM445" s="25">
        <f t="shared" si="102"/>
        <v>21.282189467594495</v>
      </c>
      <c r="AN445" s="25">
        <f t="shared" si="103"/>
        <v>18.686856334974244</v>
      </c>
      <c r="AO445" s="25">
        <v>0</v>
      </c>
      <c r="AP445" s="25">
        <v>0</v>
      </c>
      <c r="AQ445" s="25">
        <v>0</v>
      </c>
    </row>
    <row r="446" spans="1:43" x14ac:dyDescent="0.3">
      <c r="A446" t="str">
        <f>'Calculated Tab Properties'!A446</f>
        <v>TAB14-446</v>
      </c>
      <c r="B446">
        <f>'Calculated Tab Properties'!B446</f>
        <v>2100</v>
      </c>
      <c r="C446">
        <f>'Calculated Tab Properties'!C446</f>
        <v>0.18721134355628499</v>
      </c>
      <c r="D446">
        <f>'Calculated Tab Properties'!D446</f>
        <v>10.726419862748809</v>
      </c>
      <c r="E446">
        <f>'Calculated Tab Properties'!E446</f>
        <v>2.161645853922622</v>
      </c>
      <c r="F446">
        <f>'Calculated Tab Properties'!F446</f>
        <v>2.161645853922622</v>
      </c>
      <c r="G446">
        <f>'Calculated Tab Properties'!G446</f>
        <v>0</v>
      </c>
      <c r="H446">
        <f>'Calculated Tab Properties'!H446</f>
        <v>2.9084442942193154</v>
      </c>
      <c r="I446">
        <f>'Calculated Tab Properties'!I446</f>
        <v>4.999999995541593E-2</v>
      </c>
      <c r="J446" s="20">
        <f>'Calculated Tab Properties'!J446</f>
        <v>0.75825126635660101</v>
      </c>
      <c r="K446">
        <f>'Calculated Tab Properties'!K446</f>
        <v>17.760000000000002</v>
      </c>
      <c r="L446">
        <f>'Calculated Tab Properties'!L446</f>
        <v>0.28101396100994086</v>
      </c>
      <c r="M446">
        <f>'Calculated Tab Properties'!M446</f>
        <v>0</v>
      </c>
      <c r="N446">
        <f>'Calculated Tab Properties'!N446</f>
        <v>0.378097758248511</v>
      </c>
      <c r="O446" s="27">
        <v>0</v>
      </c>
      <c r="P446" s="27">
        <v>0</v>
      </c>
      <c r="Q446">
        <v>0</v>
      </c>
      <c r="R446">
        <f>'Calculated Tab Properties'!R446</f>
        <v>1</v>
      </c>
      <c r="T446" s="1">
        <v>0</v>
      </c>
      <c r="U446" s="1">
        <v>0</v>
      </c>
      <c r="V446">
        <f>T446*'GEOMETRIC INPUTS'!S446</f>
        <v>0</v>
      </c>
      <c r="W446">
        <v>445</v>
      </c>
      <c r="X446">
        <f t="shared" si="91"/>
        <v>0</v>
      </c>
      <c r="Y446">
        <f t="shared" si="92"/>
        <v>0</v>
      </c>
      <c r="Z446" s="27">
        <f t="shared" si="93"/>
        <v>-0.27029111465792655</v>
      </c>
      <c r="AA446" s="27">
        <f t="shared" si="94"/>
        <v>18.689402833916379</v>
      </c>
      <c r="AB446" s="27">
        <f t="shared" si="95"/>
        <v>20.131904285481127</v>
      </c>
      <c r="AC446" s="27">
        <f t="shared" si="96"/>
        <v>-20.131904285481127</v>
      </c>
      <c r="AD446" s="24">
        <f>'GT Data'!D448</f>
        <v>1132</v>
      </c>
      <c r="AE446" s="25">
        <f t="shared" si="97"/>
        <v>3.7469438199100673</v>
      </c>
      <c r="AF446" s="25">
        <f t="shared" si="98"/>
        <v>-19.780141105922656</v>
      </c>
      <c r="AG446" s="25">
        <f t="shared" si="99"/>
        <v>-0.27029111465792655</v>
      </c>
      <c r="AH446" s="25">
        <v>0</v>
      </c>
      <c r="AI446" s="25">
        <v>0</v>
      </c>
      <c r="AJ446" s="25">
        <f t="shared" si="100"/>
        <v>0</v>
      </c>
      <c r="AK446" s="24">
        <f>'GT Data'!N448</f>
        <v>1133</v>
      </c>
      <c r="AL446" s="25">
        <f t="shared" si="101"/>
        <v>-3.7469438199100673</v>
      </c>
      <c r="AM446" s="25">
        <f t="shared" si="102"/>
        <v>19.780141105922656</v>
      </c>
      <c r="AN446" s="25">
        <f t="shared" si="103"/>
        <v>18.689402833916379</v>
      </c>
      <c r="AO446" s="25">
        <v>0</v>
      </c>
      <c r="AP446" s="25">
        <v>0</v>
      </c>
      <c r="AQ446" s="25">
        <v>0</v>
      </c>
    </row>
    <row r="447" spans="1:43" x14ac:dyDescent="0.3">
      <c r="A447" t="str">
        <f>'Calculated Tab Properties'!A447</f>
        <v>TAB11-447</v>
      </c>
      <c r="B447">
        <f>'Calculated Tab Properties'!B447</f>
        <v>2100</v>
      </c>
      <c r="C447">
        <f>'Calculated Tab Properties'!C447</f>
        <v>8.1335397895117678E-2</v>
      </c>
      <c r="D447">
        <f>'Calculated Tab Properties'!D447</f>
        <v>4.6601750244074829</v>
      </c>
      <c r="E447">
        <f>'Calculated Tab Properties'!E447</f>
        <v>2.6700242792571811</v>
      </c>
      <c r="F447">
        <f>'Calculated Tab Properties'!F447</f>
        <v>2.6700242792571811</v>
      </c>
      <c r="G447">
        <f>'Calculated Tab Properties'!G447</f>
        <v>0</v>
      </c>
      <c r="H447">
        <f>'Calculated Tab Properties'!H447</f>
        <v>3.2961382288324246</v>
      </c>
      <c r="I447">
        <f>'Calculated Tab Properties'!I447</f>
        <v>5.0000000062320013E-2</v>
      </c>
      <c r="J447" s="20">
        <f>'Calculated Tab Properties'!J447</f>
        <v>0.65199158060580531</v>
      </c>
      <c r="K447">
        <f>'Calculated Tab Properties'!K447</f>
        <v>17.760000000000002</v>
      </c>
      <c r="L447">
        <f>'Calculated Tab Properties'!L447</f>
        <v>0.34710315630343358</v>
      </c>
      <c r="M447">
        <f>'Calculated Tab Properties'!M447</f>
        <v>0</v>
      </c>
      <c r="N447">
        <f>'Calculated Tab Properties'!N447</f>
        <v>0.42849796974821519</v>
      </c>
      <c r="O447" s="27">
        <v>0</v>
      </c>
      <c r="P447" s="27">
        <v>0</v>
      </c>
      <c r="Q447">
        <v>0</v>
      </c>
      <c r="R447">
        <f>'Calculated Tab Properties'!R447</f>
        <v>1</v>
      </c>
      <c r="T447" s="1">
        <v>0</v>
      </c>
      <c r="U447" s="1">
        <v>0</v>
      </c>
      <c r="V447">
        <f>T447*'GEOMETRIC INPUTS'!S447</f>
        <v>0</v>
      </c>
      <c r="W447">
        <v>446</v>
      </c>
      <c r="X447">
        <f t="shared" si="91"/>
        <v>0</v>
      </c>
      <c r="Y447">
        <f t="shared" si="92"/>
        <v>0</v>
      </c>
      <c r="Z447" s="27">
        <f t="shared" si="93"/>
        <v>-0.15902966764648666</v>
      </c>
      <c r="AA447" s="27">
        <f t="shared" si="94"/>
        <v>18.694630793698135</v>
      </c>
      <c r="AB447" s="27">
        <f t="shared" si="95"/>
        <v>25.051530827199525</v>
      </c>
      <c r="AC447" s="27">
        <f t="shared" si="96"/>
        <v>-25.051530827199525</v>
      </c>
      <c r="AD447" s="24">
        <f>'GT Data'!D449</f>
        <v>1136</v>
      </c>
      <c r="AE447" s="25">
        <f t="shared" si="97"/>
        <v>2.0353303911276841</v>
      </c>
      <c r="AF447" s="25">
        <f t="shared" si="98"/>
        <v>-24.968712962126826</v>
      </c>
      <c r="AG447" s="25">
        <f t="shared" si="99"/>
        <v>-0.15902966764648666</v>
      </c>
      <c r="AH447" s="25">
        <v>0</v>
      </c>
      <c r="AI447" s="25">
        <v>0</v>
      </c>
      <c r="AJ447" s="25">
        <f t="shared" si="100"/>
        <v>0</v>
      </c>
      <c r="AK447" s="24">
        <f>'GT Data'!N449</f>
        <v>1137</v>
      </c>
      <c r="AL447" s="25">
        <f t="shared" si="101"/>
        <v>-2.0353303911276841</v>
      </c>
      <c r="AM447" s="25">
        <f t="shared" si="102"/>
        <v>24.968712962126826</v>
      </c>
      <c r="AN447" s="25">
        <f t="shared" si="103"/>
        <v>18.694630793698135</v>
      </c>
      <c r="AO447" s="25">
        <v>0</v>
      </c>
      <c r="AP447" s="25">
        <v>0</v>
      </c>
      <c r="AQ447" s="25">
        <v>0</v>
      </c>
    </row>
    <row r="448" spans="1:43" x14ac:dyDescent="0.3">
      <c r="A448" t="str">
        <f>'Calculated Tab Properties'!A448</f>
        <v>TAB12-448</v>
      </c>
      <c r="B448">
        <f>'Calculated Tab Properties'!B448</f>
        <v>2100</v>
      </c>
      <c r="C448">
        <f>'Calculated Tab Properties'!C448</f>
        <v>8.1335397928916864E-2</v>
      </c>
      <c r="D448">
        <f>'Calculated Tab Properties'!D448</f>
        <v>4.6601750263440334</v>
      </c>
      <c r="E448">
        <f>'Calculated Tab Properties'!E448</f>
        <v>2.5189623565978327</v>
      </c>
      <c r="F448">
        <f>'Calculated Tab Properties'!F448</f>
        <v>2.5189623565978327</v>
      </c>
      <c r="G448">
        <f>'Calculated Tab Properties'!G448</f>
        <v>0</v>
      </c>
      <c r="H448">
        <f>'Calculated Tab Properties'!H448</f>
        <v>3.1773849496070494</v>
      </c>
      <c r="I448">
        <f>'Calculated Tab Properties'!I448</f>
        <v>5.0000000062320013E-2</v>
      </c>
      <c r="J448" s="20">
        <f>'Calculated Tab Properties'!J448</f>
        <v>0.68084318756086493</v>
      </c>
      <c r="K448">
        <f>'Calculated Tab Properties'!K448</f>
        <v>17.760000000000002</v>
      </c>
      <c r="L448">
        <f>'Calculated Tab Properties'!L448</f>
        <v>0.32746510635771825</v>
      </c>
      <c r="M448">
        <f>'Calculated Tab Properties'!M448</f>
        <v>0</v>
      </c>
      <c r="N448">
        <f>'Calculated Tab Properties'!N448</f>
        <v>0.41306004344891645</v>
      </c>
      <c r="O448" s="27">
        <v>0</v>
      </c>
      <c r="P448" s="27">
        <v>0</v>
      </c>
      <c r="Q448">
        <v>0</v>
      </c>
      <c r="R448">
        <f>'Calculated Tab Properties'!R448</f>
        <v>1</v>
      </c>
      <c r="T448" s="1">
        <v>0</v>
      </c>
      <c r="U448" s="1">
        <v>0</v>
      </c>
      <c r="V448">
        <f>T448*'GEOMETRIC INPUTS'!S448</f>
        <v>0</v>
      </c>
      <c r="W448">
        <v>447</v>
      </c>
      <c r="X448">
        <f t="shared" si="91"/>
        <v>0</v>
      </c>
      <c r="Y448">
        <f t="shared" si="92"/>
        <v>0</v>
      </c>
      <c r="Z448" s="27">
        <f t="shared" si="93"/>
        <v>-0.18879355693981542</v>
      </c>
      <c r="AA448" s="27">
        <f t="shared" si="94"/>
        <v>18.689318706746448</v>
      </c>
      <c r="AB448" s="27">
        <f t="shared" si="95"/>
        <v>23.581527027258126</v>
      </c>
      <c r="AC448" s="27">
        <f t="shared" si="96"/>
        <v>-23.581527027258126</v>
      </c>
      <c r="AD448" s="24">
        <f>'GT Data'!D450</f>
        <v>1138</v>
      </c>
      <c r="AE448" s="25">
        <f t="shared" si="97"/>
        <v>1.9158988318417161</v>
      </c>
      <c r="AF448" s="25">
        <f t="shared" si="98"/>
        <v>-23.503568848229261</v>
      </c>
      <c r="AG448" s="25">
        <f t="shared" si="99"/>
        <v>-0.18879355693981542</v>
      </c>
      <c r="AH448" s="25">
        <v>0</v>
      </c>
      <c r="AI448" s="25">
        <v>0</v>
      </c>
      <c r="AJ448" s="25">
        <f t="shared" si="100"/>
        <v>0</v>
      </c>
      <c r="AK448" s="24">
        <f>'GT Data'!N450</f>
        <v>1139</v>
      </c>
      <c r="AL448" s="25">
        <f t="shared" si="101"/>
        <v>-1.9158988318417161</v>
      </c>
      <c r="AM448" s="25">
        <f t="shared" si="102"/>
        <v>23.503568848229261</v>
      </c>
      <c r="AN448" s="25">
        <f t="shared" si="103"/>
        <v>18.689318706746448</v>
      </c>
      <c r="AO448" s="25">
        <v>0</v>
      </c>
      <c r="AP448" s="25">
        <v>0</v>
      </c>
      <c r="AQ448" s="25">
        <v>0</v>
      </c>
    </row>
    <row r="449" spans="1:43" x14ac:dyDescent="0.3">
      <c r="A449" t="str">
        <f>'Calculated Tab Properties'!A449</f>
        <v>TAB13-449</v>
      </c>
      <c r="B449">
        <f>'Calculated Tab Properties'!B449</f>
        <v>2100</v>
      </c>
      <c r="C449">
        <f>'Calculated Tab Properties'!C449</f>
        <v>8.1335397669101361E-2</v>
      </c>
      <c r="D449">
        <f>'Calculated Tab Properties'!D449</f>
        <v>4.6601750114577012</v>
      </c>
      <c r="E449">
        <f>'Calculated Tab Properties'!E449</f>
        <v>2.365844408867158</v>
      </c>
      <c r="F449">
        <f>'Calculated Tab Properties'!F449</f>
        <v>2.365844408867158</v>
      </c>
      <c r="G449">
        <f>'Calculated Tab Properties'!G449</f>
        <v>0</v>
      </c>
      <c r="H449">
        <f>'Calculated Tab Properties'!H449</f>
        <v>3.0599240719614191</v>
      </c>
      <c r="I449">
        <f>'Calculated Tab Properties'!I449</f>
        <v>4.9999999981073372E-2</v>
      </c>
      <c r="J449" s="20">
        <f>'Calculated Tab Properties'!J449</f>
        <v>0.71234586357455665</v>
      </c>
      <c r="K449">
        <f>'Calculated Tab Properties'!K449</f>
        <v>17.760000000000002</v>
      </c>
      <c r="L449">
        <f>'Calculated Tab Properties'!L449</f>
        <v>0.30755977315273053</v>
      </c>
      <c r="M449">
        <f>'Calculated Tab Properties'!M449</f>
        <v>0</v>
      </c>
      <c r="N449">
        <f>'Calculated Tab Properties'!N449</f>
        <v>0.39779012935498448</v>
      </c>
      <c r="O449" s="27">
        <v>0</v>
      </c>
      <c r="P449" s="27">
        <v>0</v>
      </c>
      <c r="Q449">
        <v>0</v>
      </c>
      <c r="R449">
        <f>'Calculated Tab Properties'!R449</f>
        <v>1</v>
      </c>
      <c r="T449" s="1">
        <v>0</v>
      </c>
      <c r="U449" s="1">
        <v>0</v>
      </c>
      <c r="V449">
        <f>T449*'GEOMETRIC INPUTS'!S449</f>
        <v>0</v>
      </c>
      <c r="W449">
        <v>448</v>
      </c>
      <c r="X449">
        <f t="shared" si="91"/>
        <v>0</v>
      </c>
      <c r="Y449">
        <f t="shared" si="92"/>
        <v>0</v>
      </c>
      <c r="Z449" s="27">
        <f t="shared" si="93"/>
        <v>-0.22156178692323142</v>
      </c>
      <c r="AA449" s="27">
        <f t="shared" si="94"/>
        <v>18.686911689430946</v>
      </c>
      <c r="AB449" s="27">
        <f t="shared" si="95"/>
        <v>22.098600001146703</v>
      </c>
      <c r="AC449" s="27">
        <f t="shared" si="96"/>
        <v>-22.098600001146703</v>
      </c>
      <c r="AD449" s="24">
        <f>'GT Data'!D451</f>
        <v>1140</v>
      </c>
      <c r="AE449" s="25">
        <f t="shared" si="97"/>
        <v>1.7954173087963083</v>
      </c>
      <c r="AF449" s="25">
        <f t="shared" si="98"/>
        <v>-22.02554423159518</v>
      </c>
      <c r="AG449" s="25">
        <f t="shared" si="99"/>
        <v>-0.22156178692323142</v>
      </c>
      <c r="AH449" s="25">
        <v>0</v>
      </c>
      <c r="AI449" s="25">
        <v>0</v>
      </c>
      <c r="AJ449" s="25">
        <f t="shared" si="100"/>
        <v>0</v>
      </c>
      <c r="AK449" s="24">
        <f>'GT Data'!N451</f>
        <v>1141</v>
      </c>
      <c r="AL449" s="25">
        <f t="shared" si="101"/>
        <v>-1.7954173087963083</v>
      </c>
      <c r="AM449" s="25">
        <f t="shared" si="102"/>
        <v>22.02554423159518</v>
      </c>
      <c r="AN449" s="25">
        <f t="shared" si="103"/>
        <v>18.686911689430946</v>
      </c>
      <c r="AO449" s="25">
        <v>0</v>
      </c>
      <c r="AP449" s="25">
        <v>0</v>
      </c>
      <c r="AQ449" s="25">
        <v>0</v>
      </c>
    </row>
    <row r="450" spans="1:43" x14ac:dyDescent="0.3">
      <c r="A450" t="str">
        <f>'Calculated Tab Properties'!A450</f>
        <v>TAB14-450</v>
      </c>
      <c r="B450">
        <f>'Calculated Tab Properties'!B450</f>
        <v>2100</v>
      </c>
      <c r="C450">
        <f>'Calculated Tab Properties'!C450</f>
        <v>8.1335397879348292E-2</v>
      </c>
      <c r="D450">
        <f>'Calculated Tab Properties'!D450</f>
        <v>4.660175023503963</v>
      </c>
      <c r="E450">
        <f>'Calculated Tab Properties'!E450</f>
        <v>2.2106644564453819</v>
      </c>
      <c r="F450">
        <f>'Calculated Tab Properties'!F450</f>
        <v>2.2106644564453819</v>
      </c>
      <c r="G450">
        <f>'Calculated Tab Properties'!G450</f>
        <v>0</v>
      </c>
      <c r="H450">
        <f>'Calculated Tab Properties'!H450</f>
        <v>2.9442267054486679</v>
      </c>
      <c r="I450">
        <f>'Calculated Tab Properties'!I450</f>
        <v>5.0000000062319125E-2</v>
      </c>
      <c r="J450" s="20">
        <f>'Calculated Tab Properties'!J450</f>
        <v>0.74680224380956406</v>
      </c>
      <c r="K450">
        <f>'Calculated Tab Properties'!K450</f>
        <v>17.760000000000002</v>
      </c>
      <c r="L450">
        <f>'Calculated Tab Properties'!L450</f>
        <v>0.28738637933789968</v>
      </c>
      <c r="M450">
        <f>'Calculated Tab Properties'!M450</f>
        <v>0</v>
      </c>
      <c r="N450">
        <f>'Calculated Tab Properties'!N450</f>
        <v>0.38274947170832685</v>
      </c>
      <c r="O450" s="27">
        <v>0</v>
      </c>
      <c r="P450" s="27">
        <v>0</v>
      </c>
      <c r="Q450">
        <v>0</v>
      </c>
      <c r="R450">
        <f>'Calculated Tab Properties'!R450</f>
        <v>1</v>
      </c>
      <c r="T450" s="1">
        <v>0</v>
      </c>
      <c r="U450" s="1">
        <v>0</v>
      </c>
      <c r="V450">
        <f>T450*'GEOMETRIC INPUTS'!S450</f>
        <v>0</v>
      </c>
      <c r="W450">
        <v>449</v>
      </c>
      <c r="X450">
        <f t="shared" si="91"/>
        <v>0</v>
      </c>
      <c r="Y450">
        <f t="shared" si="92"/>
        <v>0</v>
      </c>
      <c r="Z450" s="27">
        <f t="shared" si="93"/>
        <v>-0.25799599410461993</v>
      </c>
      <c r="AA450" s="27">
        <f t="shared" si="94"/>
        <v>18.688131845150846</v>
      </c>
      <c r="AB450" s="27">
        <f t="shared" si="95"/>
        <v>20.60288770661872</v>
      </c>
      <c r="AC450" s="27">
        <f t="shared" si="96"/>
        <v>-20.60288770661872</v>
      </c>
      <c r="AD450" s="24">
        <f>'GT Data'!D452</f>
        <v>1142</v>
      </c>
      <c r="AE450" s="25">
        <f t="shared" si="97"/>
        <v>1.673897047466282</v>
      </c>
      <c r="AF450" s="25">
        <f t="shared" si="98"/>
        <v>-20.534776612518201</v>
      </c>
      <c r="AG450" s="25">
        <f t="shared" si="99"/>
        <v>-0.25799599410461993</v>
      </c>
      <c r="AH450" s="25">
        <v>0</v>
      </c>
      <c r="AI450" s="25">
        <v>0</v>
      </c>
      <c r="AJ450" s="25">
        <f t="shared" si="100"/>
        <v>0</v>
      </c>
      <c r="AK450" s="24">
        <f>'GT Data'!N452</f>
        <v>1143</v>
      </c>
      <c r="AL450" s="25">
        <f t="shared" si="101"/>
        <v>-1.673897047466282</v>
      </c>
      <c r="AM450" s="25">
        <f t="shared" si="102"/>
        <v>20.534776612518201</v>
      </c>
      <c r="AN450" s="25">
        <f t="shared" si="103"/>
        <v>18.688131845150846</v>
      </c>
      <c r="AO450" s="25">
        <v>0</v>
      </c>
      <c r="AP450" s="25">
        <v>0</v>
      </c>
      <c r="AQ450" s="25">
        <v>0</v>
      </c>
    </row>
    <row r="451" spans="1:43" x14ac:dyDescent="0.3">
      <c r="A451" t="str">
        <f>'Calculated Tab Properties'!A451</f>
        <v>TAB11-451</v>
      </c>
      <c r="B451">
        <f>'Calculated Tab Properties'!B451</f>
        <v>2100</v>
      </c>
      <c r="C451">
        <f>'Calculated Tab Properties'!C451</f>
        <v>4.0175079622357659</v>
      </c>
      <c r="D451">
        <f>'Calculated Tab Properties'!D451</f>
        <v>230.18625039631308</v>
      </c>
      <c r="E451">
        <f>'Calculated Tab Properties'!E451</f>
        <v>2.2805761817586294</v>
      </c>
      <c r="F451">
        <f>'Calculated Tab Properties'!F451</f>
        <v>2.2805761817586294</v>
      </c>
      <c r="G451">
        <f>'Calculated Tab Properties'!G451</f>
        <v>0</v>
      </c>
      <c r="H451">
        <f>'Calculated Tab Properties'!H451</f>
        <v>2.9959088937530032</v>
      </c>
      <c r="I451">
        <f>'Calculated Tab Properties'!I451</f>
        <v>5.0000000663631701E-2</v>
      </c>
      <c r="J451" s="20">
        <f>'Calculated Tab Properties'!J451</f>
        <v>0.73094972226579991</v>
      </c>
      <c r="K451">
        <f>'Calculated Tab Properties'!K451</f>
        <v>17.760000000000002</v>
      </c>
      <c r="L451">
        <f>'Calculated Tab Properties'!L451</f>
        <v>0.29647490362862183</v>
      </c>
      <c r="M451">
        <f>'Calculated Tab Properties'!M451</f>
        <v>0</v>
      </c>
      <c r="N451">
        <f>'Calculated Tab Properties'!N451</f>
        <v>0.38946815618789044</v>
      </c>
      <c r="O451" s="27">
        <v>0</v>
      </c>
      <c r="P451" s="27">
        <v>0</v>
      </c>
      <c r="Q451">
        <v>0</v>
      </c>
      <c r="R451">
        <f>'Calculated Tab Properties'!R451</f>
        <v>1</v>
      </c>
      <c r="T451" s="1">
        <v>0</v>
      </c>
      <c r="U451" s="1">
        <v>0</v>
      </c>
      <c r="V451">
        <f>T451*'GEOMETRIC INPUTS'!S451</f>
        <v>0</v>
      </c>
      <c r="W451">
        <v>450</v>
      </c>
      <c r="X451">
        <f t="shared" si="91"/>
        <v>0</v>
      </c>
      <c r="Y451">
        <f t="shared" si="92"/>
        <v>0</v>
      </c>
      <c r="Z451" s="27">
        <f t="shared" si="93"/>
        <v>-0.24113783803078961</v>
      </c>
      <c r="AA451" s="27">
        <f t="shared" si="94"/>
        <v>18.687080897847302</v>
      </c>
      <c r="AB451" s="27">
        <f t="shared" si="95"/>
        <v>21.2758479687106</v>
      </c>
      <c r="AC451" s="27">
        <f t="shared" si="96"/>
        <v>-21.2758479687106</v>
      </c>
      <c r="AD451" s="24">
        <f>'GT Data'!D453</f>
        <v>1148</v>
      </c>
      <c r="AE451" s="25">
        <f t="shared" si="97"/>
        <v>-16.342614772635155</v>
      </c>
      <c r="AF451" s="25">
        <f t="shared" si="98"/>
        <v>13.622798874714922</v>
      </c>
      <c r="AG451" s="25">
        <f t="shared" si="99"/>
        <v>-0.24113783803078961</v>
      </c>
      <c r="AH451" s="25">
        <v>0</v>
      </c>
      <c r="AI451" s="25">
        <v>0</v>
      </c>
      <c r="AJ451" s="25">
        <f t="shared" si="100"/>
        <v>0</v>
      </c>
      <c r="AK451" s="24">
        <f>'GT Data'!N453</f>
        <v>1149</v>
      </c>
      <c r="AL451" s="25">
        <f t="shared" si="101"/>
        <v>16.342614772635155</v>
      </c>
      <c r="AM451" s="25">
        <f t="shared" si="102"/>
        <v>-13.622798874714922</v>
      </c>
      <c r="AN451" s="25">
        <f t="shared" si="103"/>
        <v>18.687080897847302</v>
      </c>
      <c r="AO451" s="25">
        <v>0</v>
      </c>
      <c r="AP451" s="25">
        <v>0</v>
      </c>
      <c r="AQ451" s="25">
        <v>0</v>
      </c>
    </row>
    <row r="452" spans="1:43" x14ac:dyDescent="0.3">
      <c r="A452" t="str">
        <f>'Calculated Tab Properties'!A452</f>
        <v>TAB12-452</v>
      </c>
      <c r="B452">
        <f>'Calculated Tab Properties'!B452</f>
        <v>2100</v>
      </c>
      <c r="C452">
        <f>'Calculated Tab Properties'!C452</f>
        <v>4.0175079622354293</v>
      </c>
      <c r="D452">
        <f>'Calculated Tab Properties'!D452</f>
        <v>230.18625039629381</v>
      </c>
      <c r="E452">
        <f>'Calculated Tab Properties'!E452</f>
        <v>2.0749512569479229</v>
      </c>
      <c r="F452">
        <f>'Calculated Tab Properties'!F452</f>
        <v>2.0749512569479229</v>
      </c>
      <c r="G452">
        <f>'Calculated Tab Properties'!G452</f>
        <v>0</v>
      </c>
      <c r="H452">
        <f>'Calculated Tab Properties'!H452</f>
        <v>2.8461250136700209</v>
      </c>
      <c r="I452">
        <f>'Calculated Tab Properties'!I452</f>
        <v>4.9999999895502432E-2</v>
      </c>
      <c r="J452" s="20">
        <f>'Calculated Tab Properties'!J452</f>
        <v>0.7791990976583405</v>
      </c>
      <c r="K452">
        <f>'Calculated Tab Properties'!K452</f>
        <v>17.760000000000002</v>
      </c>
      <c r="L452">
        <f>'Calculated Tab Properties'!L452</f>
        <v>0.26974366340322997</v>
      </c>
      <c r="M452">
        <f>'Calculated Tab Properties'!M452</f>
        <v>0</v>
      </c>
      <c r="N452">
        <f>'Calculated Tab Properties'!N452</f>
        <v>0.36999625177710271</v>
      </c>
      <c r="O452" s="27">
        <v>0</v>
      </c>
      <c r="P452" s="27">
        <v>0</v>
      </c>
      <c r="Q452">
        <v>0</v>
      </c>
      <c r="R452">
        <f>'Calculated Tab Properties'!R452</f>
        <v>1</v>
      </c>
      <c r="T452" s="1">
        <v>0</v>
      </c>
      <c r="U452" s="1">
        <v>0</v>
      </c>
      <c r="V452">
        <f>T452*'GEOMETRIC INPUTS'!S452</f>
        <v>0</v>
      </c>
      <c r="W452">
        <v>451</v>
      </c>
      <c r="X452">
        <f t="shared" si="91"/>
        <v>0</v>
      </c>
      <c r="Y452">
        <f t="shared" si="92"/>
        <v>0</v>
      </c>
      <c r="Z452" s="27">
        <f t="shared" si="93"/>
        <v>-0.29309002772552928</v>
      </c>
      <c r="AA452" s="27">
        <f t="shared" si="94"/>
        <v>18.692829942905863</v>
      </c>
      <c r="AB452" s="27">
        <f t="shared" si="95"/>
        <v>19.30064693294754</v>
      </c>
      <c r="AC452" s="27">
        <f t="shared" si="96"/>
        <v>-19.30064693294754</v>
      </c>
      <c r="AD452" s="24">
        <f>'GT Data'!D454</f>
        <v>1150</v>
      </c>
      <c r="AE452" s="25">
        <f t="shared" si="97"/>
        <v>-14.825403817116635</v>
      </c>
      <c r="AF452" s="25">
        <f t="shared" si="98"/>
        <v>12.358089402885899</v>
      </c>
      <c r="AG452" s="25">
        <f t="shared" si="99"/>
        <v>-0.29309002772552928</v>
      </c>
      <c r="AH452" s="25">
        <v>0</v>
      </c>
      <c r="AI452" s="25">
        <v>0</v>
      </c>
      <c r="AJ452" s="25">
        <f t="shared" si="100"/>
        <v>0</v>
      </c>
      <c r="AK452" s="24">
        <f>'GT Data'!N454</f>
        <v>1151</v>
      </c>
      <c r="AL452" s="25">
        <f t="shared" si="101"/>
        <v>14.825403817116635</v>
      </c>
      <c r="AM452" s="25">
        <f t="shared" si="102"/>
        <v>-12.358089402885899</v>
      </c>
      <c r="AN452" s="25">
        <f t="shared" si="103"/>
        <v>18.692829942905863</v>
      </c>
      <c r="AO452" s="25">
        <v>0</v>
      </c>
      <c r="AP452" s="25">
        <v>0</v>
      </c>
      <c r="AQ452" s="25">
        <v>0</v>
      </c>
    </row>
    <row r="453" spans="1:43" x14ac:dyDescent="0.3">
      <c r="A453" t="str">
        <f>'Calculated Tab Properties'!A453</f>
        <v>TAB13-453</v>
      </c>
      <c r="B453">
        <f>'Calculated Tab Properties'!B453</f>
        <v>2100</v>
      </c>
      <c r="C453">
        <f>'Calculated Tab Properties'!C453</f>
        <v>4.0175079625425196</v>
      </c>
      <c r="D453">
        <f>'Calculated Tab Properties'!D453</f>
        <v>230.18625041388879</v>
      </c>
      <c r="E453">
        <f>'Calculated Tab Properties'!E453</f>
        <v>1.8681481350915095</v>
      </c>
      <c r="F453">
        <f>'Calculated Tab Properties'!F453</f>
        <v>1.8681481350915095</v>
      </c>
      <c r="G453">
        <f>'Calculated Tab Properties'!G453</f>
        <v>0</v>
      </c>
      <c r="H453">
        <f>'Calculated Tab Properties'!H453</f>
        <v>2.7028989328222912</v>
      </c>
      <c r="I453">
        <f>'Calculated Tab Properties'!I453</f>
        <v>5.0000000023338854E-2</v>
      </c>
      <c r="J453" s="20">
        <f>'Calculated Tab Properties'!J453</f>
        <v>0.8329904876946056</v>
      </c>
      <c r="K453">
        <f>'Calculated Tab Properties'!K453</f>
        <v>17.760000000000002</v>
      </c>
      <c r="L453">
        <f>'Calculated Tab Properties'!L453</f>
        <v>0.24285925756189625</v>
      </c>
      <c r="M453">
        <f>'Calculated Tab Properties'!M453</f>
        <v>0</v>
      </c>
      <c r="N453">
        <f>'Calculated Tab Properties'!N453</f>
        <v>0.35137686126689788</v>
      </c>
      <c r="O453" s="27">
        <v>0</v>
      </c>
      <c r="P453" s="27">
        <v>0</v>
      </c>
      <c r="Q453">
        <v>0</v>
      </c>
      <c r="R453">
        <f>'Calculated Tab Properties'!R453</f>
        <v>1</v>
      </c>
      <c r="T453" s="1">
        <v>0</v>
      </c>
      <c r="U453" s="1">
        <v>0</v>
      </c>
      <c r="V453">
        <f>T453*'GEOMETRIC INPUTS'!S453</f>
        <v>0</v>
      </c>
      <c r="W453">
        <v>452</v>
      </c>
      <c r="X453">
        <f t="shared" si="91"/>
        <v>0</v>
      </c>
      <c r="Y453">
        <f t="shared" si="92"/>
        <v>0</v>
      </c>
      <c r="Z453" s="27">
        <f t="shared" si="93"/>
        <v>-0.35390740886301808</v>
      </c>
      <c r="AA453" s="27">
        <f t="shared" si="94"/>
        <v>18.708143527691814</v>
      </c>
      <c r="AB453" s="27">
        <f t="shared" si="95"/>
        <v>17.326515725239496</v>
      </c>
      <c r="AC453" s="27">
        <f t="shared" si="96"/>
        <v>-17.326515725239496</v>
      </c>
      <c r="AD453" s="24">
        <f>'GT Data'!D455</f>
        <v>1152</v>
      </c>
      <c r="AE453" s="25">
        <f t="shared" si="97"/>
        <v>-13.309014631916442</v>
      </c>
      <c r="AF453" s="25">
        <f t="shared" si="98"/>
        <v>11.094064931503041</v>
      </c>
      <c r="AG453" s="25">
        <f t="shared" si="99"/>
        <v>-0.35390740886301808</v>
      </c>
      <c r="AH453" s="25">
        <v>0</v>
      </c>
      <c r="AI453" s="25">
        <v>0</v>
      </c>
      <c r="AJ453" s="25">
        <f t="shared" si="100"/>
        <v>0</v>
      </c>
      <c r="AK453" s="24">
        <f>'GT Data'!N455</f>
        <v>1153</v>
      </c>
      <c r="AL453" s="25">
        <f t="shared" si="101"/>
        <v>13.309014631916442</v>
      </c>
      <c r="AM453" s="25">
        <f t="shared" si="102"/>
        <v>-11.094064931503041</v>
      </c>
      <c r="AN453" s="25">
        <f t="shared" si="103"/>
        <v>18.708143527691814</v>
      </c>
      <c r="AO453" s="25">
        <v>0</v>
      </c>
      <c r="AP453" s="25">
        <v>0</v>
      </c>
      <c r="AQ453" s="25">
        <v>0</v>
      </c>
    </row>
    <row r="454" spans="1:43" x14ac:dyDescent="0.3">
      <c r="A454" t="str">
        <f>'Calculated Tab Properties'!A454</f>
        <v>TAB14-454</v>
      </c>
      <c r="B454">
        <f>'Calculated Tab Properties'!B454</f>
        <v>2100</v>
      </c>
      <c r="C454">
        <f>'Calculated Tab Properties'!C454</f>
        <v>4.0175079627125267</v>
      </c>
      <c r="D454">
        <f>'Calculated Tab Properties'!D454</f>
        <v>230.18625042362947</v>
      </c>
      <c r="E454">
        <f>'Calculated Tab Properties'!E454</f>
        <v>1.6601683752946239</v>
      </c>
      <c r="F454">
        <f>'Calculated Tab Properties'!F454</f>
        <v>1.6601683752946239</v>
      </c>
      <c r="G454">
        <f>'Calculated Tab Properties'!G454</f>
        <v>0</v>
      </c>
      <c r="H454">
        <f>'Calculated Tab Properties'!H454</f>
        <v>2.567614105881912</v>
      </c>
      <c r="I454">
        <f>'Calculated Tab Properties'!I454</f>
        <v>5.0000000023338854E-2</v>
      </c>
      <c r="J454" s="20">
        <f>'Calculated Tab Properties'!J454</f>
        <v>0.8929629495635325</v>
      </c>
      <c r="K454">
        <f>'Calculated Tab Properties'!K454</f>
        <v>17.760000000000002</v>
      </c>
      <c r="L454">
        <f>'Calculated Tab Properties'!L454</f>
        <v>0.21582188878830111</v>
      </c>
      <c r="M454">
        <f>'Calculated Tab Properties'!M454</f>
        <v>0</v>
      </c>
      <c r="N454">
        <f>'Calculated Tab Properties'!N454</f>
        <v>0.33378983376464855</v>
      </c>
      <c r="O454" s="27">
        <v>0</v>
      </c>
      <c r="P454" s="27">
        <v>0</v>
      </c>
      <c r="Q454">
        <v>0</v>
      </c>
      <c r="R454">
        <f>'Calculated Tab Properties'!R454</f>
        <v>1</v>
      </c>
      <c r="T454" s="1">
        <v>0</v>
      </c>
      <c r="U454" s="1">
        <v>0</v>
      </c>
      <c r="V454">
        <f>T454*'GEOMETRIC INPUTS'!S454</f>
        <v>0</v>
      </c>
      <c r="W454">
        <v>453</v>
      </c>
      <c r="X454">
        <f t="shared" si="91"/>
        <v>0</v>
      </c>
      <c r="Y454">
        <f t="shared" si="92"/>
        <v>0</v>
      </c>
      <c r="Z454" s="27">
        <f t="shared" si="93"/>
        <v>-0.42697456097328429</v>
      </c>
      <c r="AA454" s="27">
        <f t="shared" si="94"/>
        <v>18.736586283526236</v>
      </c>
      <c r="AB454" s="27">
        <f t="shared" si="95"/>
        <v>15.353258264295292</v>
      </c>
      <c r="AC454" s="27">
        <f t="shared" si="96"/>
        <v>-15.353258264295292</v>
      </c>
      <c r="AD454" s="24">
        <f>'GT Data'!D456</f>
        <v>1154</v>
      </c>
      <c r="AE454" s="25">
        <f t="shared" si="97"/>
        <v>-11.793296595598765</v>
      </c>
      <c r="AF454" s="25">
        <f t="shared" si="98"/>
        <v>9.830599917522342</v>
      </c>
      <c r="AG454" s="25">
        <f t="shared" si="99"/>
        <v>-0.42697456097328429</v>
      </c>
      <c r="AH454" s="25">
        <v>0</v>
      </c>
      <c r="AI454" s="25">
        <v>0</v>
      </c>
      <c r="AJ454" s="25">
        <f t="shared" si="100"/>
        <v>0</v>
      </c>
      <c r="AK454" s="24">
        <f>'GT Data'!N456</f>
        <v>1155</v>
      </c>
      <c r="AL454" s="25">
        <f t="shared" si="101"/>
        <v>11.793296595598765</v>
      </c>
      <c r="AM454" s="25">
        <f t="shared" si="102"/>
        <v>-9.830599917522342</v>
      </c>
      <c r="AN454" s="25">
        <f t="shared" si="103"/>
        <v>18.736586283526236</v>
      </c>
      <c r="AO454" s="25">
        <v>0</v>
      </c>
      <c r="AP454" s="25">
        <v>0</v>
      </c>
      <c r="AQ454" s="25">
        <v>0</v>
      </c>
    </row>
    <row r="455" spans="1:43" x14ac:dyDescent="0.3">
      <c r="A455" t="str">
        <f>'Calculated Tab Properties'!A455</f>
        <v>TAB11-455</v>
      </c>
      <c r="B455">
        <f>'Calculated Tab Properties'!B455</f>
        <v>2100</v>
      </c>
      <c r="C455">
        <f>'Calculated Tab Properties'!C455</f>
        <v>4.017507962188553</v>
      </c>
      <c r="D455">
        <f>'Calculated Tab Properties'!D455</f>
        <v>230.18625039360799</v>
      </c>
      <c r="E455">
        <f>'Calculated Tab Properties'!E455</f>
        <v>2.6938541025453455</v>
      </c>
      <c r="F455">
        <f>'Calculated Tab Properties'!F455</f>
        <v>2.6938541025453455</v>
      </c>
      <c r="G455">
        <f>'Calculated Tab Properties'!G455</f>
        <v>0</v>
      </c>
      <c r="H455">
        <f>'Calculated Tab Properties'!H455</f>
        <v>3.3151115395238357</v>
      </c>
      <c r="I455">
        <f>'Calculated Tab Properties'!I455</f>
        <v>4.9999999255208212E-2</v>
      </c>
      <c r="J455" s="20">
        <f>'Calculated Tab Properties'!J455</f>
        <v>0.64762995234867626</v>
      </c>
      <c r="K455">
        <f>'Calculated Tab Properties'!K455</f>
        <v>17.760000000000002</v>
      </c>
      <c r="L455">
        <f>'Calculated Tab Properties'!L455</f>
        <v>0.35020103333089492</v>
      </c>
      <c r="M455">
        <f>'Calculated Tab Properties'!M455</f>
        <v>0</v>
      </c>
      <c r="N455">
        <f>'Calculated Tab Properties'!N455</f>
        <v>0.43096450013809867</v>
      </c>
      <c r="O455" s="27">
        <v>0</v>
      </c>
      <c r="P455" s="27">
        <v>0</v>
      </c>
      <c r="Q455">
        <v>0</v>
      </c>
      <c r="R455">
        <f>'Calculated Tab Properties'!R455</f>
        <v>1</v>
      </c>
      <c r="T455" s="1">
        <v>0</v>
      </c>
      <c r="U455" s="1">
        <v>0</v>
      </c>
      <c r="V455">
        <f>T455*'GEOMETRIC INPUTS'!S455</f>
        <v>0</v>
      </c>
      <c r="W455">
        <v>454</v>
      </c>
      <c r="X455">
        <f t="shared" si="91"/>
        <v>0</v>
      </c>
      <c r="Y455">
        <f t="shared" si="92"/>
        <v>0</v>
      </c>
      <c r="Z455" s="27">
        <f t="shared" si="93"/>
        <v>-0.15453871135861375</v>
      </c>
      <c r="AA455" s="27">
        <f t="shared" si="94"/>
        <v>18.69570424482761</v>
      </c>
      <c r="AB455" s="27">
        <f t="shared" si="95"/>
        <v>25.284060821824401</v>
      </c>
      <c r="AC455" s="27">
        <f t="shared" si="96"/>
        <v>-25.284060821824401</v>
      </c>
      <c r="AD455" s="24">
        <f>'GT Data'!D457</f>
        <v>1158</v>
      </c>
      <c r="AE455" s="25">
        <f t="shared" si="97"/>
        <v>-19.421442872235996</v>
      </c>
      <c r="AF455" s="25">
        <f t="shared" si="98"/>
        <v>16.189233718807976</v>
      </c>
      <c r="AG455" s="25">
        <f t="shared" si="99"/>
        <v>-0.15453871135861375</v>
      </c>
      <c r="AH455" s="25">
        <v>0</v>
      </c>
      <c r="AI455" s="25">
        <v>0</v>
      </c>
      <c r="AJ455" s="25">
        <f t="shared" si="100"/>
        <v>0</v>
      </c>
      <c r="AK455" s="24">
        <f>'GT Data'!N457</f>
        <v>1159</v>
      </c>
      <c r="AL455" s="25">
        <f t="shared" si="101"/>
        <v>19.421442872235996</v>
      </c>
      <c r="AM455" s="25">
        <f t="shared" si="102"/>
        <v>-16.189233718807976</v>
      </c>
      <c r="AN455" s="25">
        <f t="shared" si="103"/>
        <v>18.69570424482761</v>
      </c>
      <c r="AO455" s="25">
        <v>0</v>
      </c>
      <c r="AP455" s="25">
        <v>0</v>
      </c>
      <c r="AQ455" s="25">
        <v>0</v>
      </c>
    </row>
    <row r="456" spans="1:43" x14ac:dyDescent="0.3">
      <c r="A456" t="str">
        <f>'Calculated Tab Properties'!A456</f>
        <v>TAB12-456</v>
      </c>
      <c r="B456">
        <f>'Calculated Tab Properties'!B456</f>
        <v>2100</v>
      </c>
      <c r="C456">
        <f>'Calculated Tab Properties'!C456</f>
        <v>4.0175079621597316</v>
      </c>
      <c r="D456">
        <f>'Calculated Tab Properties'!D456</f>
        <v>230.18625039195663</v>
      </c>
      <c r="E456">
        <f>'Calculated Tab Properties'!E456</f>
        <v>2.5026450261158288</v>
      </c>
      <c r="F456">
        <f>'Calculated Tab Properties'!F456</f>
        <v>2.5026450261158288</v>
      </c>
      <c r="G456">
        <f>'Calculated Tab Properties'!G456</f>
        <v>0</v>
      </c>
      <c r="H456">
        <f>'Calculated Tab Properties'!H456</f>
        <v>3.1647223607886064</v>
      </c>
      <c r="I456">
        <f>'Calculated Tab Properties'!I456</f>
        <v>5.0000000663631014E-2</v>
      </c>
      <c r="J456" s="20">
        <f>'Calculated Tab Properties'!J456</f>
        <v>0.68408863390841146</v>
      </c>
      <c r="K456">
        <f>'Calculated Tab Properties'!K456</f>
        <v>17.760000000000002</v>
      </c>
      <c r="L456">
        <f>'Calculated Tab Properties'!L456</f>
        <v>0.32534385339505778</v>
      </c>
      <c r="M456">
        <f>'Calculated Tab Properties'!M456</f>
        <v>0</v>
      </c>
      <c r="N456">
        <f>'Calculated Tab Properties'!N456</f>
        <v>0.41141390690251883</v>
      </c>
      <c r="O456" s="27">
        <v>0</v>
      </c>
      <c r="P456" s="27">
        <v>0</v>
      </c>
      <c r="Q456">
        <v>0</v>
      </c>
      <c r="R456">
        <f>'Calculated Tab Properties'!R456</f>
        <v>1</v>
      </c>
      <c r="T456" s="1">
        <v>0</v>
      </c>
      <c r="U456" s="1">
        <v>0</v>
      </c>
      <c r="V456">
        <f>T456*'GEOMETRIC INPUTS'!S456</f>
        <v>0</v>
      </c>
      <c r="W456">
        <v>455</v>
      </c>
      <c r="X456">
        <f t="shared" si="91"/>
        <v>0</v>
      </c>
      <c r="Y456">
        <f t="shared" si="92"/>
        <v>0</v>
      </c>
      <c r="Z456" s="27">
        <f t="shared" si="93"/>
        <v>-0.19215266988710394</v>
      </c>
      <c r="AA456" s="27">
        <f t="shared" si="94"/>
        <v>18.688910430184681</v>
      </c>
      <c r="AB456" s="27">
        <f t="shared" si="95"/>
        <v>23.423157734940229</v>
      </c>
      <c r="AC456" s="27">
        <f t="shared" si="96"/>
        <v>-23.423157734940229</v>
      </c>
      <c r="AD456" s="24">
        <f>'GT Data'!D458</f>
        <v>1160</v>
      </c>
      <c r="AE456" s="25">
        <f t="shared" si="97"/>
        <v>-17.992027587313824</v>
      </c>
      <c r="AF456" s="25">
        <f t="shared" si="98"/>
        <v>14.997708544081947</v>
      </c>
      <c r="AG456" s="25">
        <f t="shared" si="99"/>
        <v>-0.19215266988710394</v>
      </c>
      <c r="AH456" s="25">
        <v>0</v>
      </c>
      <c r="AI456" s="25">
        <v>0</v>
      </c>
      <c r="AJ456" s="25">
        <f t="shared" si="100"/>
        <v>0</v>
      </c>
      <c r="AK456" s="24">
        <f>'GT Data'!N458</f>
        <v>1161</v>
      </c>
      <c r="AL456" s="25">
        <f t="shared" si="101"/>
        <v>17.992027587313824</v>
      </c>
      <c r="AM456" s="25">
        <f t="shared" si="102"/>
        <v>-14.997708544081947</v>
      </c>
      <c r="AN456" s="25">
        <f t="shared" si="103"/>
        <v>18.688910430184681</v>
      </c>
      <c r="AO456" s="25">
        <v>0</v>
      </c>
      <c r="AP456" s="25">
        <v>0</v>
      </c>
      <c r="AQ456" s="25">
        <v>0</v>
      </c>
    </row>
    <row r="457" spans="1:43" x14ac:dyDescent="0.3">
      <c r="A457" t="str">
        <f>'Calculated Tab Properties'!A457</f>
        <v>TAB13-457</v>
      </c>
      <c r="B457">
        <f>'Calculated Tab Properties'!B457</f>
        <v>2100</v>
      </c>
      <c r="C457">
        <f>'Calculated Tab Properties'!C457</f>
        <v>4.0175079621888239</v>
      </c>
      <c r="D457">
        <f>'Calculated Tab Properties'!D457</f>
        <v>230.18625039362351</v>
      </c>
      <c r="E457">
        <f>'Calculated Tab Properties'!E457</f>
        <v>2.3104126122242286</v>
      </c>
      <c r="F457">
        <f>'Calculated Tab Properties'!F457</f>
        <v>2.3104126122242286</v>
      </c>
      <c r="G457">
        <f>'Calculated Tab Properties'!G457</f>
        <v>0</v>
      </c>
      <c r="H457">
        <f>'Calculated Tab Properties'!H457</f>
        <v>3.0181890565154204</v>
      </c>
      <c r="I457">
        <f>'Calculated Tab Properties'!I457</f>
        <v>4.9999999255208892E-2</v>
      </c>
      <c r="J457" s="20">
        <f>'Calculated Tab Properties'!J457</f>
        <v>0.72435031408837414</v>
      </c>
      <c r="K457">
        <f>'Calculated Tab Properties'!K457</f>
        <v>17.760000000000002</v>
      </c>
      <c r="L457">
        <f>'Calculated Tab Properties'!L457</f>
        <v>0.30035363958914973</v>
      </c>
      <c r="M457">
        <f>'Calculated Tab Properties'!M457</f>
        <v>0</v>
      </c>
      <c r="N457">
        <f>'Calculated Tab Properties'!N457</f>
        <v>0.39236457734700464</v>
      </c>
      <c r="O457" s="27">
        <v>0</v>
      </c>
      <c r="P457" s="27">
        <v>0</v>
      </c>
      <c r="Q457">
        <v>0</v>
      </c>
      <c r="R457">
        <f>'Calculated Tab Properties'!R457</f>
        <v>1</v>
      </c>
      <c r="T457" s="1">
        <v>0</v>
      </c>
      <c r="U457" s="1">
        <v>0</v>
      </c>
      <c r="V457">
        <f>T457*'GEOMETRIC INPUTS'!S457</f>
        <v>0</v>
      </c>
      <c r="W457">
        <v>456</v>
      </c>
      <c r="X457">
        <f t="shared" si="91"/>
        <v>0</v>
      </c>
      <c r="Y457">
        <f t="shared" si="92"/>
        <v>0</v>
      </c>
      <c r="Z457" s="27">
        <f t="shared" si="93"/>
        <v>-0.23417010684275619</v>
      </c>
      <c r="AA457" s="27">
        <f t="shared" si="94"/>
        <v>18.686888323778916</v>
      </c>
      <c r="AB457" s="27">
        <f t="shared" si="95"/>
        <v>21.563491951865355</v>
      </c>
      <c r="AC457" s="27">
        <f t="shared" si="96"/>
        <v>-21.563491951865355</v>
      </c>
      <c r="AD457" s="24">
        <f>'GT Data'!D459</f>
        <v>1162</v>
      </c>
      <c r="AE457" s="25">
        <f t="shared" si="97"/>
        <v>-16.563562713299536</v>
      </c>
      <c r="AF457" s="25">
        <f t="shared" si="98"/>
        <v>13.806975606582176</v>
      </c>
      <c r="AG457" s="25">
        <f t="shared" si="99"/>
        <v>-0.23417010684275619</v>
      </c>
      <c r="AH457" s="25">
        <v>0</v>
      </c>
      <c r="AI457" s="25">
        <v>0</v>
      </c>
      <c r="AJ457" s="25">
        <f t="shared" si="100"/>
        <v>0</v>
      </c>
      <c r="AK457" s="24">
        <f>'GT Data'!N459</f>
        <v>1163</v>
      </c>
      <c r="AL457" s="25">
        <f t="shared" si="101"/>
        <v>16.563562713299536</v>
      </c>
      <c r="AM457" s="25">
        <f t="shared" si="102"/>
        <v>-13.806975606582176</v>
      </c>
      <c r="AN457" s="25">
        <f t="shared" si="103"/>
        <v>18.686888323778916</v>
      </c>
      <c r="AO457" s="25">
        <v>0</v>
      </c>
      <c r="AP457" s="25">
        <v>0</v>
      </c>
      <c r="AQ457" s="25">
        <v>0</v>
      </c>
    </row>
    <row r="458" spans="1:43" x14ac:dyDescent="0.3">
      <c r="A458" t="str">
        <f>'Calculated Tab Properties'!A458</f>
        <v>TAB14-458</v>
      </c>
      <c r="B458">
        <f>'Calculated Tab Properties'!B458</f>
        <v>2100</v>
      </c>
      <c r="C458">
        <f>'Calculated Tab Properties'!C458</f>
        <v>4.0175079620627487</v>
      </c>
      <c r="D458">
        <f>'Calculated Tab Properties'!D458</f>
        <v>230.18625038639996</v>
      </c>
      <c r="E458">
        <f>'Calculated Tab Properties'!E458</f>
        <v>2.1171166896832347</v>
      </c>
      <c r="F458">
        <f>'Calculated Tab Properties'!F458</f>
        <v>2.1171166896832347</v>
      </c>
      <c r="G458">
        <f>'Calculated Tab Properties'!G458</f>
        <v>0</v>
      </c>
      <c r="H458">
        <f>'Calculated Tab Properties'!H458</f>
        <v>2.8762773526207432</v>
      </c>
      <c r="I458">
        <f>'Calculated Tab Properties'!I458</f>
        <v>4.9999999895503001E-2</v>
      </c>
      <c r="J458" s="20">
        <f>'Calculated Tab Properties'!J458</f>
        <v>0.76889738326736223</v>
      </c>
      <c r="K458">
        <f>'Calculated Tab Properties'!K458</f>
        <v>17.760000000000002</v>
      </c>
      <c r="L458">
        <f>'Calculated Tab Properties'!L458</f>
        <v>0.27522516965882055</v>
      </c>
      <c r="M458">
        <f>'Calculated Tab Properties'!M458</f>
        <v>0</v>
      </c>
      <c r="N458">
        <f>'Calculated Tab Properties'!N458</f>
        <v>0.37391605584069665</v>
      </c>
      <c r="O458" s="27">
        <v>0</v>
      </c>
      <c r="P458" s="27">
        <v>0</v>
      </c>
      <c r="Q458">
        <v>0</v>
      </c>
      <c r="R458">
        <f>'Calculated Tab Properties'!R458</f>
        <v>1</v>
      </c>
      <c r="T458" s="1">
        <v>0</v>
      </c>
      <c r="U458" s="1">
        <v>0</v>
      </c>
      <c r="V458">
        <f>T458*'GEOMETRIC INPUTS'!S458</f>
        <v>0</v>
      </c>
      <c r="W458">
        <v>457</v>
      </c>
      <c r="X458">
        <f t="shared" si="91"/>
        <v>0</v>
      </c>
      <c r="Y458">
        <f t="shared" si="92"/>
        <v>0</v>
      </c>
      <c r="Z458" s="27">
        <f t="shared" si="93"/>
        <v>-0.28182579684854858</v>
      </c>
      <c r="AA458" s="27">
        <f t="shared" si="94"/>
        <v>18.690967022348065</v>
      </c>
      <c r="AB458" s="27">
        <f t="shared" si="95"/>
        <v>19.704668999887858</v>
      </c>
      <c r="AC458" s="27">
        <f t="shared" si="96"/>
        <v>-19.704668999887858</v>
      </c>
      <c r="AD458" s="24">
        <f>'GT Data'!D460</f>
        <v>1164</v>
      </c>
      <c r="AE458" s="25">
        <f t="shared" si="97"/>
        <v>-15.135745241016867</v>
      </c>
      <c r="AF458" s="25">
        <f t="shared" si="98"/>
        <v>12.616782331251374</v>
      </c>
      <c r="AG458" s="25">
        <f t="shared" si="99"/>
        <v>-0.28182579684854858</v>
      </c>
      <c r="AH458" s="25">
        <v>0</v>
      </c>
      <c r="AI458" s="25">
        <v>0</v>
      </c>
      <c r="AJ458" s="25">
        <f t="shared" si="100"/>
        <v>0</v>
      </c>
      <c r="AK458" s="24">
        <f>'GT Data'!N460</f>
        <v>1165</v>
      </c>
      <c r="AL458" s="25">
        <f t="shared" si="101"/>
        <v>15.135745241016867</v>
      </c>
      <c r="AM458" s="25">
        <f t="shared" si="102"/>
        <v>-12.616782331251374</v>
      </c>
      <c r="AN458" s="25">
        <f t="shared" si="103"/>
        <v>18.690967022348065</v>
      </c>
      <c r="AO458" s="25">
        <v>0</v>
      </c>
      <c r="AP458" s="25">
        <v>0</v>
      </c>
      <c r="AQ458" s="25">
        <v>0</v>
      </c>
    </row>
    <row r="459" spans="1:43" x14ac:dyDescent="0.3">
      <c r="A459">
        <f>'Calculated Tab Properties'!A459</f>
        <v>0</v>
      </c>
      <c r="B459">
        <f>'Calculated Tab Properties'!B459</f>
        <v>0</v>
      </c>
      <c r="C459">
        <f>'Calculated Tab Properties'!C459</f>
        <v>0</v>
      </c>
      <c r="D459">
        <f>'Calculated Tab Properties'!D459</f>
        <v>0</v>
      </c>
      <c r="E459">
        <f>'Calculated Tab Properties'!E459</f>
        <v>0</v>
      </c>
      <c r="F459">
        <f>'Calculated Tab Properties'!F459</f>
        <v>0</v>
      </c>
      <c r="G459">
        <f>'Calculated Tab Properties'!G459</f>
        <v>0</v>
      </c>
      <c r="H459">
        <f>'Calculated Tab Properties'!H459</f>
        <v>0</v>
      </c>
      <c r="I459">
        <f>'Calculated Tab Properties'!I459</f>
        <v>0</v>
      </c>
      <c r="J459" s="20" t="e">
        <f>'Calculated Tab Properties'!J459</f>
        <v>#DIV/0!</v>
      </c>
      <c r="K459">
        <f>'Calculated Tab Properties'!K459</f>
        <v>0</v>
      </c>
      <c r="L459">
        <f>'Calculated Tab Properties'!L459</f>
        <v>0</v>
      </c>
      <c r="M459">
        <f>'Calculated Tab Properties'!M459</f>
        <v>0</v>
      </c>
      <c r="N459">
        <f>'Calculated Tab Properties'!N459</f>
        <v>0</v>
      </c>
      <c r="O459" s="27">
        <v>0</v>
      </c>
      <c r="P459" s="27">
        <v>0</v>
      </c>
      <c r="Q459">
        <v>0</v>
      </c>
      <c r="R459" t="e">
        <f>'Calculated Tab Properties'!R459</f>
        <v>#DIV/0!</v>
      </c>
      <c r="T459" s="1">
        <v>0</v>
      </c>
      <c r="U459" s="1">
        <v>0</v>
      </c>
      <c r="V459">
        <f>T459*'GEOMETRIC INPUTS'!S459</f>
        <v>0</v>
      </c>
      <c r="W459">
        <v>458</v>
      </c>
      <c r="X459">
        <f t="shared" si="91"/>
        <v>0</v>
      </c>
      <c r="Y459">
        <f t="shared" si="92"/>
        <v>0</v>
      </c>
      <c r="Z459" s="27" t="e">
        <f t="shared" si="93"/>
        <v>#DIV/0!</v>
      </c>
      <c r="AA459" s="27" t="e">
        <f t="shared" si="94"/>
        <v>#DIV/0!</v>
      </c>
      <c r="AB459" s="27" t="e">
        <f t="shared" si="95"/>
        <v>#DIV/0!</v>
      </c>
      <c r="AC459" s="27" t="e">
        <f t="shared" si="96"/>
        <v>#DIV/0!</v>
      </c>
      <c r="AD459" s="24">
        <f>'GT Data'!D461</f>
        <v>0</v>
      </c>
      <c r="AE459" s="25" t="e">
        <f t="shared" si="97"/>
        <v>#DIV/0!</v>
      </c>
      <c r="AF459" s="25" t="e">
        <f t="shared" si="98"/>
        <v>#DIV/0!</v>
      </c>
      <c r="AG459" s="25" t="e">
        <f t="shared" si="99"/>
        <v>#DIV/0!</v>
      </c>
      <c r="AH459" s="25">
        <v>0</v>
      </c>
      <c r="AI459" s="25">
        <v>0</v>
      </c>
      <c r="AJ459" s="25">
        <f t="shared" si="100"/>
        <v>0</v>
      </c>
      <c r="AK459" s="24">
        <f>'GT Data'!N461</f>
        <v>0</v>
      </c>
      <c r="AL459" s="25" t="e">
        <f t="shared" si="101"/>
        <v>#DIV/0!</v>
      </c>
      <c r="AM459" s="25" t="e">
        <f t="shared" si="102"/>
        <v>#DIV/0!</v>
      </c>
      <c r="AN459" s="25" t="e">
        <f t="shared" si="103"/>
        <v>#DIV/0!</v>
      </c>
      <c r="AO459" s="25">
        <v>0</v>
      </c>
      <c r="AP459" s="25">
        <v>0</v>
      </c>
      <c r="AQ459" s="25">
        <v>0</v>
      </c>
    </row>
    <row r="460" spans="1:43" x14ac:dyDescent="0.3">
      <c r="A460">
        <f>'Calculated Tab Properties'!A460</f>
        <v>0</v>
      </c>
      <c r="B460">
        <f>'Calculated Tab Properties'!B460</f>
        <v>0</v>
      </c>
      <c r="C460">
        <f>'Calculated Tab Properties'!C460</f>
        <v>0</v>
      </c>
      <c r="D460">
        <f>'Calculated Tab Properties'!D460</f>
        <v>0</v>
      </c>
      <c r="E460">
        <f>'Calculated Tab Properties'!E460</f>
        <v>0</v>
      </c>
      <c r="F460">
        <f>'Calculated Tab Properties'!F460</f>
        <v>0</v>
      </c>
      <c r="G460">
        <f>'Calculated Tab Properties'!G460</f>
        <v>0</v>
      </c>
      <c r="H460">
        <f>'Calculated Tab Properties'!H460</f>
        <v>0</v>
      </c>
      <c r="I460">
        <f>'Calculated Tab Properties'!I460</f>
        <v>0</v>
      </c>
      <c r="J460" s="20" t="e">
        <f>'Calculated Tab Properties'!J460</f>
        <v>#DIV/0!</v>
      </c>
      <c r="K460">
        <f>'Calculated Tab Properties'!K460</f>
        <v>0</v>
      </c>
      <c r="L460">
        <f>'Calculated Tab Properties'!L460</f>
        <v>0</v>
      </c>
      <c r="M460">
        <f>'Calculated Tab Properties'!M460</f>
        <v>0</v>
      </c>
      <c r="N460">
        <f>'Calculated Tab Properties'!N460</f>
        <v>0</v>
      </c>
      <c r="O460" s="27">
        <v>0</v>
      </c>
      <c r="P460" s="27">
        <v>0</v>
      </c>
      <c r="Q460">
        <v>0</v>
      </c>
      <c r="R460" t="e">
        <f>'Calculated Tab Properties'!R460</f>
        <v>#DIV/0!</v>
      </c>
      <c r="T460" s="1">
        <v>0</v>
      </c>
      <c r="U460" s="1">
        <v>0</v>
      </c>
      <c r="V460">
        <f>T460*'GEOMETRIC INPUTS'!S460</f>
        <v>0</v>
      </c>
      <c r="W460">
        <v>459</v>
      </c>
      <c r="X460">
        <f t="shared" ref="X460:X523" si="104">V460*COS(C460)</f>
        <v>0</v>
      </c>
      <c r="Y460">
        <f t="shared" ref="Y460:Y523" si="105">V460*SIN(C460)</f>
        <v>0</v>
      </c>
      <c r="Z460" s="27" t="e">
        <f t="shared" ref="Z460:Z523" si="106">(F460/2*L460-G460/2*M460-G460/2*O460-I460*(K460+P460)-Q460)/F460</f>
        <v>#DIV/0!</v>
      </c>
      <c r="AA460" s="27" t="e">
        <f t="shared" ref="AA460:AA523" si="107">SUM(K460:N460) + P460+O460-Z460</f>
        <v>#DIV/0!</v>
      </c>
      <c r="AB460" s="27" t="e">
        <f t="shared" ref="AB460:AB523" si="108">(N460*H460*COS(J460) + 2*H460*COS(J460)*(L460+M460+O460+K460+P460-Z460)/(2*H460*SIN(J460)))</f>
        <v>#DIV/0!</v>
      </c>
      <c r="AC460" s="27" t="e">
        <f t="shared" ref="AC460:AC523" si="109">X460-AB460</f>
        <v>#DIV/0!</v>
      </c>
      <c r="AD460" s="24">
        <f>'GT Data'!D462</f>
        <v>0</v>
      </c>
      <c r="AE460" s="25" t="e">
        <f t="shared" ref="AE460:AE523" si="110">-AC460*SIN(C460) + Y460*COS(C460)</f>
        <v>#DIV/0!</v>
      </c>
      <c r="AF460" s="25" t="e">
        <f t="shared" ref="AF460:AF523" si="111">AC460*COS(C460) + Y460*SIN(C460)</f>
        <v>#DIV/0!</v>
      </c>
      <c r="AG460" s="25" t="e">
        <f t="shared" ref="AG460:AG523" si="112">Z460</f>
        <v>#DIV/0!</v>
      </c>
      <c r="AH460" s="25">
        <v>0</v>
      </c>
      <c r="AI460" s="25">
        <v>0</v>
      </c>
      <c r="AJ460" s="25">
        <f t="shared" ref="AJ460:AJ523" si="113">Y460*(F460+I460)</f>
        <v>0</v>
      </c>
      <c r="AK460" s="24">
        <f>'GT Data'!N462</f>
        <v>0</v>
      </c>
      <c r="AL460" s="25" t="e">
        <f t="shared" ref="AL460:AL523" si="114">-AB460*SIN(C460)</f>
        <v>#DIV/0!</v>
      </c>
      <c r="AM460" s="25" t="e">
        <f t="shared" ref="AM460:AM523" si="115">AB460*COS(C460)</f>
        <v>#DIV/0!</v>
      </c>
      <c r="AN460" s="25" t="e">
        <f t="shared" ref="AN460:AN523" si="116">AA460</f>
        <v>#DIV/0!</v>
      </c>
      <c r="AO460" s="25">
        <v>0</v>
      </c>
      <c r="AP460" s="25">
        <v>0</v>
      </c>
      <c r="AQ460" s="25">
        <v>0</v>
      </c>
    </row>
    <row r="461" spans="1:43" x14ac:dyDescent="0.3">
      <c r="A461">
        <f>'Calculated Tab Properties'!A461</f>
        <v>0</v>
      </c>
      <c r="B461">
        <f>'Calculated Tab Properties'!B461</f>
        <v>0</v>
      </c>
      <c r="C461">
        <f>'Calculated Tab Properties'!C461</f>
        <v>0</v>
      </c>
      <c r="D461">
        <f>'Calculated Tab Properties'!D461</f>
        <v>0</v>
      </c>
      <c r="E461">
        <f>'Calculated Tab Properties'!E461</f>
        <v>0</v>
      </c>
      <c r="F461">
        <f>'Calculated Tab Properties'!F461</f>
        <v>0</v>
      </c>
      <c r="G461">
        <f>'Calculated Tab Properties'!G461</f>
        <v>0</v>
      </c>
      <c r="H461">
        <f>'Calculated Tab Properties'!H461</f>
        <v>0</v>
      </c>
      <c r="I461">
        <f>'Calculated Tab Properties'!I461</f>
        <v>0</v>
      </c>
      <c r="J461" s="20" t="e">
        <f>'Calculated Tab Properties'!J461</f>
        <v>#DIV/0!</v>
      </c>
      <c r="K461">
        <f>'Calculated Tab Properties'!K461</f>
        <v>0</v>
      </c>
      <c r="L461">
        <f>'Calculated Tab Properties'!L461</f>
        <v>0</v>
      </c>
      <c r="M461">
        <f>'Calculated Tab Properties'!M461</f>
        <v>0</v>
      </c>
      <c r="N461">
        <f>'Calculated Tab Properties'!N461</f>
        <v>0</v>
      </c>
      <c r="O461" s="27">
        <v>0</v>
      </c>
      <c r="P461" s="27">
        <v>0</v>
      </c>
      <c r="Q461">
        <v>0</v>
      </c>
      <c r="R461" t="e">
        <f>'Calculated Tab Properties'!R461</f>
        <v>#DIV/0!</v>
      </c>
      <c r="T461" s="1">
        <v>0</v>
      </c>
      <c r="U461" s="1">
        <v>0</v>
      </c>
      <c r="V461">
        <f>T461*'GEOMETRIC INPUTS'!S461</f>
        <v>0</v>
      </c>
      <c r="W461">
        <v>460</v>
      </c>
      <c r="X461">
        <f t="shared" si="104"/>
        <v>0</v>
      </c>
      <c r="Y461">
        <f t="shared" si="105"/>
        <v>0</v>
      </c>
      <c r="Z461" s="27" t="e">
        <f t="shared" si="106"/>
        <v>#DIV/0!</v>
      </c>
      <c r="AA461" s="27" t="e">
        <f t="shared" si="107"/>
        <v>#DIV/0!</v>
      </c>
      <c r="AB461" s="27" t="e">
        <f t="shared" si="108"/>
        <v>#DIV/0!</v>
      </c>
      <c r="AC461" s="27" t="e">
        <f t="shared" si="109"/>
        <v>#DIV/0!</v>
      </c>
      <c r="AD461" s="24">
        <f>'GT Data'!D463</f>
        <v>0</v>
      </c>
      <c r="AE461" s="25" t="e">
        <f t="shared" si="110"/>
        <v>#DIV/0!</v>
      </c>
      <c r="AF461" s="25" t="e">
        <f t="shared" si="111"/>
        <v>#DIV/0!</v>
      </c>
      <c r="AG461" s="25" t="e">
        <f t="shared" si="112"/>
        <v>#DIV/0!</v>
      </c>
      <c r="AH461" s="25">
        <v>0</v>
      </c>
      <c r="AI461" s="25">
        <v>0</v>
      </c>
      <c r="AJ461" s="25">
        <f t="shared" si="113"/>
        <v>0</v>
      </c>
      <c r="AK461" s="24">
        <f>'GT Data'!N463</f>
        <v>0</v>
      </c>
      <c r="AL461" s="25" t="e">
        <f t="shared" si="114"/>
        <v>#DIV/0!</v>
      </c>
      <c r="AM461" s="25" t="e">
        <f t="shared" si="115"/>
        <v>#DIV/0!</v>
      </c>
      <c r="AN461" s="25" t="e">
        <f t="shared" si="116"/>
        <v>#DIV/0!</v>
      </c>
      <c r="AO461" s="25">
        <v>0</v>
      </c>
      <c r="AP461" s="25">
        <v>0</v>
      </c>
      <c r="AQ461" s="25">
        <v>0</v>
      </c>
    </row>
    <row r="462" spans="1:43" x14ac:dyDescent="0.3">
      <c r="A462">
        <f>'Calculated Tab Properties'!A462</f>
        <v>0</v>
      </c>
      <c r="B462">
        <f>'Calculated Tab Properties'!B462</f>
        <v>0</v>
      </c>
      <c r="C462">
        <f>'Calculated Tab Properties'!C462</f>
        <v>0</v>
      </c>
      <c r="D462">
        <f>'Calculated Tab Properties'!D462</f>
        <v>0</v>
      </c>
      <c r="E462">
        <f>'Calculated Tab Properties'!E462</f>
        <v>0</v>
      </c>
      <c r="F462">
        <f>'Calculated Tab Properties'!F462</f>
        <v>0</v>
      </c>
      <c r="G462">
        <f>'Calculated Tab Properties'!G462</f>
        <v>0</v>
      </c>
      <c r="H462">
        <f>'Calculated Tab Properties'!H462</f>
        <v>0</v>
      </c>
      <c r="I462">
        <f>'Calculated Tab Properties'!I462</f>
        <v>0</v>
      </c>
      <c r="J462" s="20" t="e">
        <f>'Calculated Tab Properties'!J462</f>
        <v>#DIV/0!</v>
      </c>
      <c r="K462">
        <f>'Calculated Tab Properties'!K462</f>
        <v>0</v>
      </c>
      <c r="L462">
        <f>'Calculated Tab Properties'!L462</f>
        <v>0</v>
      </c>
      <c r="M462">
        <f>'Calculated Tab Properties'!M462</f>
        <v>0</v>
      </c>
      <c r="N462">
        <f>'Calculated Tab Properties'!N462</f>
        <v>0</v>
      </c>
      <c r="O462" s="27">
        <v>0</v>
      </c>
      <c r="P462" s="27">
        <v>0</v>
      </c>
      <c r="Q462">
        <v>0</v>
      </c>
      <c r="R462" t="e">
        <f>'Calculated Tab Properties'!R462</f>
        <v>#DIV/0!</v>
      </c>
      <c r="T462" s="1">
        <v>0</v>
      </c>
      <c r="U462" s="1">
        <v>0</v>
      </c>
      <c r="V462">
        <f>T462*'GEOMETRIC INPUTS'!S462</f>
        <v>0</v>
      </c>
      <c r="W462">
        <v>461</v>
      </c>
      <c r="X462">
        <f t="shared" si="104"/>
        <v>0</v>
      </c>
      <c r="Y462">
        <f t="shared" si="105"/>
        <v>0</v>
      </c>
      <c r="Z462" s="27" t="e">
        <f t="shared" si="106"/>
        <v>#DIV/0!</v>
      </c>
      <c r="AA462" s="27" t="e">
        <f t="shared" si="107"/>
        <v>#DIV/0!</v>
      </c>
      <c r="AB462" s="27" t="e">
        <f t="shared" si="108"/>
        <v>#DIV/0!</v>
      </c>
      <c r="AC462" s="27" t="e">
        <f t="shared" si="109"/>
        <v>#DIV/0!</v>
      </c>
      <c r="AD462" s="24">
        <f>'GT Data'!D464</f>
        <v>0</v>
      </c>
      <c r="AE462" s="25" t="e">
        <f t="shared" si="110"/>
        <v>#DIV/0!</v>
      </c>
      <c r="AF462" s="25" t="e">
        <f t="shared" si="111"/>
        <v>#DIV/0!</v>
      </c>
      <c r="AG462" s="25" t="e">
        <f t="shared" si="112"/>
        <v>#DIV/0!</v>
      </c>
      <c r="AH462" s="25">
        <v>0</v>
      </c>
      <c r="AI462" s="25">
        <v>0</v>
      </c>
      <c r="AJ462" s="25">
        <f t="shared" si="113"/>
        <v>0</v>
      </c>
      <c r="AK462" s="24">
        <f>'GT Data'!N464</f>
        <v>0</v>
      </c>
      <c r="AL462" s="25" t="e">
        <f t="shared" si="114"/>
        <v>#DIV/0!</v>
      </c>
      <c r="AM462" s="25" t="e">
        <f t="shared" si="115"/>
        <v>#DIV/0!</v>
      </c>
      <c r="AN462" s="25" t="e">
        <f t="shared" si="116"/>
        <v>#DIV/0!</v>
      </c>
      <c r="AO462" s="25">
        <v>0</v>
      </c>
      <c r="AP462" s="25">
        <v>0</v>
      </c>
      <c r="AQ462" s="25">
        <v>0</v>
      </c>
    </row>
    <row r="463" spans="1:43" x14ac:dyDescent="0.3">
      <c r="A463">
        <f>'Calculated Tab Properties'!A463</f>
        <v>0</v>
      </c>
      <c r="B463">
        <f>'Calculated Tab Properties'!B463</f>
        <v>0</v>
      </c>
      <c r="C463">
        <f>'Calculated Tab Properties'!C463</f>
        <v>0</v>
      </c>
      <c r="D463">
        <f>'Calculated Tab Properties'!D463</f>
        <v>0</v>
      </c>
      <c r="E463">
        <f>'Calculated Tab Properties'!E463</f>
        <v>0</v>
      </c>
      <c r="F463">
        <f>'Calculated Tab Properties'!F463</f>
        <v>0</v>
      </c>
      <c r="G463">
        <f>'Calculated Tab Properties'!G463</f>
        <v>0</v>
      </c>
      <c r="H463">
        <f>'Calculated Tab Properties'!H463</f>
        <v>0</v>
      </c>
      <c r="I463">
        <f>'Calculated Tab Properties'!I463</f>
        <v>0</v>
      </c>
      <c r="J463" s="20" t="e">
        <f>'Calculated Tab Properties'!J463</f>
        <v>#DIV/0!</v>
      </c>
      <c r="K463">
        <f>'Calculated Tab Properties'!K463</f>
        <v>0</v>
      </c>
      <c r="L463">
        <f>'Calculated Tab Properties'!L463</f>
        <v>0</v>
      </c>
      <c r="M463">
        <f>'Calculated Tab Properties'!M463</f>
        <v>0</v>
      </c>
      <c r="N463">
        <f>'Calculated Tab Properties'!N463</f>
        <v>0</v>
      </c>
      <c r="O463" s="27">
        <v>0</v>
      </c>
      <c r="P463" s="27">
        <v>0</v>
      </c>
      <c r="Q463">
        <v>0</v>
      </c>
      <c r="R463" t="e">
        <f>'Calculated Tab Properties'!R463</f>
        <v>#DIV/0!</v>
      </c>
      <c r="T463" s="1">
        <v>0</v>
      </c>
      <c r="U463" s="1">
        <v>0</v>
      </c>
      <c r="V463">
        <f>T463*'GEOMETRIC INPUTS'!S463</f>
        <v>0</v>
      </c>
      <c r="W463">
        <v>462</v>
      </c>
      <c r="X463">
        <f t="shared" si="104"/>
        <v>0</v>
      </c>
      <c r="Y463">
        <f t="shared" si="105"/>
        <v>0</v>
      </c>
      <c r="Z463" s="27" t="e">
        <f t="shared" si="106"/>
        <v>#DIV/0!</v>
      </c>
      <c r="AA463" s="27" t="e">
        <f t="shared" si="107"/>
        <v>#DIV/0!</v>
      </c>
      <c r="AB463" s="27" t="e">
        <f t="shared" si="108"/>
        <v>#DIV/0!</v>
      </c>
      <c r="AC463" s="27" t="e">
        <f t="shared" si="109"/>
        <v>#DIV/0!</v>
      </c>
      <c r="AD463" s="24">
        <f>'GT Data'!D465</f>
        <v>0</v>
      </c>
      <c r="AE463" s="25" t="e">
        <f t="shared" si="110"/>
        <v>#DIV/0!</v>
      </c>
      <c r="AF463" s="25" t="e">
        <f t="shared" si="111"/>
        <v>#DIV/0!</v>
      </c>
      <c r="AG463" s="25" t="e">
        <f t="shared" si="112"/>
        <v>#DIV/0!</v>
      </c>
      <c r="AH463" s="25">
        <v>0</v>
      </c>
      <c r="AI463" s="25">
        <v>0</v>
      </c>
      <c r="AJ463" s="25">
        <f t="shared" si="113"/>
        <v>0</v>
      </c>
      <c r="AK463" s="24">
        <f>'GT Data'!N465</f>
        <v>0</v>
      </c>
      <c r="AL463" s="25" t="e">
        <f t="shared" si="114"/>
        <v>#DIV/0!</v>
      </c>
      <c r="AM463" s="25" t="e">
        <f t="shared" si="115"/>
        <v>#DIV/0!</v>
      </c>
      <c r="AN463" s="25" t="e">
        <f t="shared" si="116"/>
        <v>#DIV/0!</v>
      </c>
      <c r="AO463" s="25">
        <v>0</v>
      </c>
      <c r="AP463" s="25">
        <v>0</v>
      </c>
      <c r="AQ463" s="25">
        <v>0</v>
      </c>
    </row>
    <row r="464" spans="1:43" x14ac:dyDescent="0.3">
      <c r="A464">
        <f>'Calculated Tab Properties'!A464</f>
        <v>0</v>
      </c>
      <c r="B464">
        <f>'Calculated Tab Properties'!B464</f>
        <v>0</v>
      </c>
      <c r="C464">
        <f>'Calculated Tab Properties'!C464</f>
        <v>0</v>
      </c>
      <c r="D464">
        <f>'Calculated Tab Properties'!D464</f>
        <v>0</v>
      </c>
      <c r="E464">
        <f>'Calculated Tab Properties'!E464</f>
        <v>0</v>
      </c>
      <c r="F464">
        <f>'Calculated Tab Properties'!F464</f>
        <v>0</v>
      </c>
      <c r="G464">
        <f>'Calculated Tab Properties'!G464</f>
        <v>0</v>
      </c>
      <c r="H464">
        <f>'Calculated Tab Properties'!H464</f>
        <v>0</v>
      </c>
      <c r="I464">
        <f>'Calculated Tab Properties'!I464</f>
        <v>0</v>
      </c>
      <c r="J464" s="20" t="e">
        <f>'Calculated Tab Properties'!J464</f>
        <v>#DIV/0!</v>
      </c>
      <c r="K464">
        <f>'Calculated Tab Properties'!K464</f>
        <v>0</v>
      </c>
      <c r="L464">
        <f>'Calculated Tab Properties'!L464</f>
        <v>0</v>
      </c>
      <c r="M464">
        <f>'Calculated Tab Properties'!M464</f>
        <v>0</v>
      </c>
      <c r="N464">
        <f>'Calculated Tab Properties'!N464</f>
        <v>0</v>
      </c>
      <c r="O464" s="27">
        <v>0</v>
      </c>
      <c r="P464" s="27">
        <v>0</v>
      </c>
      <c r="Q464">
        <v>0</v>
      </c>
      <c r="R464" t="e">
        <f>'Calculated Tab Properties'!R464</f>
        <v>#DIV/0!</v>
      </c>
      <c r="T464" s="1">
        <v>0</v>
      </c>
      <c r="U464" s="1">
        <v>0</v>
      </c>
      <c r="V464">
        <f>T464*'GEOMETRIC INPUTS'!S464</f>
        <v>0</v>
      </c>
      <c r="W464">
        <v>463</v>
      </c>
      <c r="X464">
        <f t="shared" si="104"/>
        <v>0</v>
      </c>
      <c r="Y464">
        <f t="shared" si="105"/>
        <v>0</v>
      </c>
      <c r="Z464" s="27" t="e">
        <f t="shared" si="106"/>
        <v>#DIV/0!</v>
      </c>
      <c r="AA464" s="27" t="e">
        <f t="shared" si="107"/>
        <v>#DIV/0!</v>
      </c>
      <c r="AB464" s="27" t="e">
        <f t="shared" si="108"/>
        <v>#DIV/0!</v>
      </c>
      <c r="AC464" s="27" t="e">
        <f t="shared" si="109"/>
        <v>#DIV/0!</v>
      </c>
      <c r="AD464" s="24">
        <f>'GT Data'!D466</f>
        <v>0</v>
      </c>
      <c r="AE464" s="25" t="e">
        <f t="shared" si="110"/>
        <v>#DIV/0!</v>
      </c>
      <c r="AF464" s="25" t="e">
        <f t="shared" si="111"/>
        <v>#DIV/0!</v>
      </c>
      <c r="AG464" s="25" t="e">
        <f t="shared" si="112"/>
        <v>#DIV/0!</v>
      </c>
      <c r="AH464" s="25">
        <v>0</v>
      </c>
      <c r="AI464" s="25">
        <v>0</v>
      </c>
      <c r="AJ464" s="25">
        <f t="shared" si="113"/>
        <v>0</v>
      </c>
      <c r="AK464" s="24">
        <f>'GT Data'!N466</f>
        <v>0</v>
      </c>
      <c r="AL464" s="25" t="e">
        <f t="shared" si="114"/>
        <v>#DIV/0!</v>
      </c>
      <c r="AM464" s="25" t="e">
        <f t="shared" si="115"/>
        <v>#DIV/0!</v>
      </c>
      <c r="AN464" s="25" t="e">
        <f t="shared" si="116"/>
        <v>#DIV/0!</v>
      </c>
      <c r="AO464" s="25">
        <v>0</v>
      </c>
      <c r="AP464" s="25">
        <v>0</v>
      </c>
      <c r="AQ464" s="25">
        <v>0</v>
      </c>
    </row>
    <row r="465" spans="1:43" x14ac:dyDescent="0.3">
      <c r="A465">
        <f>'Calculated Tab Properties'!A465</f>
        <v>0</v>
      </c>
      <c r="B465">
        <f>'Calculated Tab Properties'!B465</f>
        <v>0</v>
      </c>
      <c r="C465">
        <f>'Calculated Tab Properties'!C465</f>
        <v>0</v>
      </c>
      <c r="D465">
        <f>'Calculated Tab Properties'!D465</f>
        <v>0</v>
      </c>
      <c r="E465">
        <f>'Calculated Tab Properties'!E465</f>
        <v>0</v>
      </c>
      <c r="F465">
        <f>'Calculated Tab Properties'!F465</f>
        <v>0</v>
      </c>
      <c r="G465">
        <f>'Calculated Tab Properties'!G465</f>
        <v>0</v>
      </c>
      <c r="H465">
        <f>'Calculated Tab Properties'!H465</f>
        <v>0</v>
      </c>
      <c r="I465">
        <f>'Calculated Tab Properties'!I465</f>
        <v>0</v>
      </c>
      <c r="J465" s="20" t="e">
        <f>'Calculated Tab Properties'!J465</f>
        <v>#DIV/0!</v>
      </c>
      <c r="K465">
        <f>'Calculated Tab Properties'!K465</f>
        <v>0</v>
      </c>
      <c r="L465">
        <f>'Calculated Tab Properties'!L465</f>
        <v>0</v>
      </c>
      <c r="M465">
        <f>'Calculated Tab Properties'!M465</f>
        <v>0</v>
      </c>
      <c r="N465">
        <f>'Calculated Tab Properties'!N465</f>
        <v>0</v>
      </c>
      <c r="O465" s="27">
        <v>0</v>
      </c>
      <c r="P465" s="27">
        <v>0</v>
      </c>
      <c r="Q465">
        <v>0</v>
      </c>
      <c r="R465" t="e">
        <f>'Calculated Tab Properties'!R465</f>
        <v>#DIV/0!</v>
      </c>
      <c r="T465" s="1">
        <v>0</v>
      </c>
      <c r="U465" s="1">
        <v>0</v>
      </c>
      <c r="V465">
        <f>T465*'GEOMETRIC INPUTS'!S465</f>
        <v>0</v>
      </c>
      <c r="W465">
        <v>464</v>
      </c>
      <c r="X465">
        <f t="shared" si="104"/>
        <v>0</v>
      </c>
      <c r="Y465">
        <f t="shared" si="105"/>
        <v>0</v>
      </c>
      <c r="Z465" s="27" t="e">
        <f t="shared" si="106"/>
        <v>#DIV/0!</v>
      </c>
      <c r="AA465" s="27" t="e">
        <f t="shared" si="107"/>
        <v>#DIV/0!</v>
      </c>
      <c r="AB465" s="27" t="e">
        <f t="shared" si="108"/>
        <v>#DIV/0!</v>
      </c>
      <c r="AC465" s="27" t="e">
        <f t="shared" si="109"/>
        <v>#DIV/0!</v>
      </c>
      <c r="AD465" s="24">
        <f>'GT Data'!D467</f>
        <v>0</v>
      </c>
      <c r="AE465" s="25" t="e">
        <f t="shared" si="110"/>
        <v>#DIV/0!</v>
      </c>
      <c r="AF465" s="25" t="e">
        <f t="shared" si="111"/>
        <v>#DIV/0!</v>
      </c>
      <c r="AG465" s="25" t="e">
        <f t="shared" si="112"/>
        <v>#DIV/0!</v>
      </c>
      <c r="AH465" s="25">
        <v>0</v>
      </c>
      <c r="AI465" s="25">
        <v>0</v>
      </c>
      <c r="AJ465" s="25">
        <f t="shared" si="113"/>
        <v>0</v>
      </c>
      <c r="AK465" s="24">
        <f>'GT Data'!N467</f>
        <v>0</v>
      </c>
      <c r="AL465" s="25" t="e">
        <f t="shared" si="114"/>
        <v>#DIV/0!</v>
      </c>
      <c r="AM465" s="25" t="e">
        <f t="shared" si="115"/>
        <v>#DIV/0!</v>
      </c>
      <c r="AN465" s="25" t="e">
        <f t="shared" si="116"/>
        <v>#DIV/0!</v>
      </c>
      <c r="AO465" s="25">
        <v>0</v>
      </c>
      <c r="AP465" s="25">
        <v>0</v>
      </c>
      <c r="AQ465" s="25">
        <v>0</v>
      </c>
    </row>
    <row r="466" spans="1:43" x14ac:dyDescent="0.3">
      <c r="A466">
        <f>'Calculated Tab Properties'!A466</f>
        <v>0</v>
      </c>
      <c r="B466">
        <f>'Calculated Tab Properties'!B466</f>
        <v>0</v>
      </c>
      <c r="C466">
        <f>'Calculated Tab Properties'!C466</f>
        <v>0</v>
      </c>
      <c r="D466">
        <f>'Calculated Tab Properties'!D466</f>
        <v>0</v>
      </c>
      <c r="E466">
        <f>'Calculated Tab Properties'!E466</f>
        <v>0</v>
      </c>
      <c r="F466">
        <f>'Calculated Tab Properties'!F466</f>
        <v>0</v>
      </c>
      <c r="G466">
        <f>'Calculated Tab Properties'!G466</f>
        <v>0</v>
      </c>
      <c r="H466">
        <f>'Calculated Tab Properties'!H466</f>
        <v>0</v>
      </c>
      <c r="I466">
        <f>'Calculated Tab Properties'!I466</f>
        <v>0</v>
      </c>
      <c r="J466" s="20" t="e">
        <f>'Calculated Tab Properties'!J466</f>
        <v>#DIV/0!</v>
      </c>
      <c r="K466">
        <f>'Calculated Tab Properties'!K466</f>
        <v>0</v>
      </c>
      <c r="L466">
        <f>'Calculated Tab Properties'!L466</f>
        <v>0</v>
      </c>
      <c r="M466">
        <f>'Calculated Tab Properties'!M466</f>
        <v>0</v>
      </c>
      <c r="N466">
        <f>'Calculated Tab Properties'!N466</f>
        <v>0</v>
      </c>
      <c r="O466" s="27">
        <v>0</v>
      </c>
      <c r="P466" s="27">
        <v>0</v>
      </c>
      <c r="Q466">
        <v>0</v>
      </c>
      <c r="R466" t="e">
        <f>'Calculated Tab Properties'!R466</f>
        <v>#DIV/0!</v>
      </c>
      <c r="T466" s="1">
        <v>0</v>
      </c>
      <c r="U466" s="1">
        <v>0</v>
      </c>
      <c r="V466">
        <f>T466*'GEOMETRIC INPUTS'!S466</f>
        <v>0</v>
      </c>
      <c r="W466">
        <v>465</v>
      </c>
      <c r="X466">
        <f t="shared" si="104"/>
        <v>0</v>
      </c>
      <c r="Y466">
        <f t="shared" si="105"/>
        <v>0</v>
      </c>
      <c r="Z466" s="27" t="e">
        <f t="shared" si="106"/>
        <v>#DIV/0!</v>
      </c>
      <c r="AA466" s="27" t="e">
        <f t="shared" si="107"/>
        <v>#DIV/0!</v>
      </c>
      <c r="AB466" s="27" t="e">
        <f t="shared" si="108"/>
        <v>#DIV/0!</v>
      </c>
      <c r="AC466" s="27" t="e">
        <f t="shared" si="109"/>
        <v>#DIV/0!</v>
      </c>
      <c r="AD466" s="24">
        <f>'GT Data'!D468</f>
        <v>0</v>
      </c>
      <c r="AE466" s="25" t="e">
        <f t="shared" si="110"/>
        <v>#DIV/0!</v>
      </c>
      <c r="AF466" s="25" t="e">
        <f t="shared" si="111"/>
        <v>#DIV/0!</v>
      </c>
      <c r="AG466" s="25" t="e">
        <f t="shared" si="112"/>
        <v>#DIV/0!</v>
      </c>
      <c r="AH466" s="25">
        <v>0</v>
      </c>
      <c r="AI466" s="25">
        <v>0</v>
      </c>
      <c r="AJ466" s="25">
        <f t="shared" si="113"/>
        <v>0</v>
      </c>
      <c r="AK466" s="24">
        <f>'GT Data'!N468</f>
        <v>0</v>
      </c>
      <c r="AL466" s="25" t="e">
        <f t="shared" si="114"/>
        <v>#DIV/0!</v>
      </c>
      <c r="AM466" s="25" t="e">
        <f t="shared" si="115"/>
        <v>#DIV/0!</v>
      </c>
      <c r="AN466" s="25" t="e">
        <f t="shared" si="116"/>
        <v>#DIV/0!</v>
      </c>
      <c r="AO466" s="25">
        <v>0</v>
      </c>
      <c r="AP466" s="25">
        <v>0</v>
      </c>
      <c r="AQ466" s="25">
        <v>0</v>
      </c>
    </row>
    <row r="467" spans="1:43" x14ac:dyDescent="0.3">
      <c r="A467">
        <f>'Calculated Tab Properties'!A467</f>
        <v>0</v>
      </c>
      <c r="B467">
        <f>'Calculated Tab Properties'!B467</f>
        <v>0</v>
      </c>
      <c r="C467">
        <f>'Calculated Tab Properties'!C467</f>
        <v>0</v>
      </c>
      <c r="D467">
        <f>'Calculated Tab Properties'!D467</f>
        <v>0</v>
      </c>
      <c r="E467">
        <f>'Calculated Tab Properties'!E467</f>
        <v>0</v>
      </c>
      <c r="F467">
        <f>'Calculated Tab Properties'!F467</f>
        <v>0</v>
      </c>
      <c r="G467">
        <f>'Calculated Tab Properties'!G467</f>
        <v>0</v>
      </c>
      <c r="H467">
        <f>'Calculated Tab Properties'!H467</f>
        <v>0</v>
      </c>
      <c r="I467">
        <f>'Calculated Tab Properties'!I467</f>
        <v>0</v>
      </c>
      <c r="J467" s="20" t="e">
        <f>'Calculated Tab Properties'!J467</f>
        <v>#DIV/0!</v>
      </c>
      <c r="K467">
        <f>'Calculated Tab Properties'!K467</f>
        <v>0</v>
      </c>
      <c r="L467">
        <f>'Calculated Tab Properties'!L467</f>
        <v>0</v>
      </c>
      <c r="M467">
        <f>'Calculated Tab Properties'!M467</f>
        <v>0</v>
      </c>
      <c r="N467">
        <f>'Calculated Tab Properties'!N467</f>
        <v>0</v>
      </c>
      <c r="O467" s="27">
        <v>0</v>
      </c>
      <c r="P467" s="27">
        <v>0</v>
      </c>
      <c r="Q467">
        <v>0</v>
      </c>
      <c r="R467" t="e">
        <f>'Calculated Tab Properties'!R467</f>
        <v>#DIV/0!</v>
      </c>
      <c r="T467" s="1">
        <v>0</v>
      </c>
      <c r="U467" s="1">
        <v>0</v>
      </c>
      <c r="V467">
        <f>T467*'GEOMETRIC INPUTS'!S467</f>
        <v>0</v>
      </c>
      <c r="W467">
        <v>466</v>
      </c>
      <c r="X467">
        <f t="shared" si="104"/>
        <v>0</v>
      </c>
      <c r="Y467">
        <f t="shared" si="105"/>
        <v>0</v>
      </c>
      <c r="Z467" s="27" t="e">
        <f t="shared" si="106"/>
        <v>#DIV/0!</v>
      </c>
      <c r="AA467" s="27" t="e">
        <f t="shared" si="107"/>
        <v>#DIV/0!</v>
      </c>
      <c r="AB467" s="27" t="e">
        <f t="shared" si="108"/>
        <v>#DIV/0!</v>
      </c>
      <c r="AC467" s="27" t="e">
        <f t="shared" si="109"/>
        <v>#DIV/0!</v>
      </c>
      <c r="AD467" s="24">
        <f>'GT Data'!D469</f>
        <v>0</v>
      </c>
      <c r="AE467" s="25" t="e">
        <f t="shared" si="110"/>
        <v>#DIV/0!</v>
      </c>
      <c r="AF467" s="25" t="e">
        <f t="shared" si="111"/>
        <v>#DIV/0!</v>
      </c>
      <c r="AG467" s="25" t="e">
        <f t="shared" si="112"/>
        <v>#DIV/0!</v>
      </c>
      <c r="AH467" s="25">
        <v>0</v>
      </c>
      <c r="AI467" s="25">
        <v>0</v>
      </c>
      <c r="AJ467" s="25">
        <f t="shared" si="113"/>
        <v>0</v>
      </c>
      <c r="AK467" s="24">
        <f>'GT Data'!N469</f>
        <v>0</v>
      </c>
      <c r="AL467" s="25" t="e">
        <f t="shared" si="114"/>
        <v>#DIV/0!</v>
      </c>
      <c r="AM467" s="25" t="e">
        <f t="shared" si="115"/>
        <v>#DIV/0!</v>
      </c>
      <c r="AN467" s="25" t="e">
        <f t="shared" si="116"/>
        <v>#DIV/0!</v>
      </c>
      <c r="AO467" s="25">
        <v>0</v>
      </c>
      <c r="AP467" s="25">
        <v>0</v>
      </c>
      <c r="AQ467" s="25">
        <v>0</v>
      </c>
    </row>
    <row r="468" spans="1:43" x14ac:dyDescent="0.3">
      <c r="A468">
        <f>'Calculated Tab Properties'!A468</f>
        <v>0</v>
      </c>
      <c r="B468">
        <f>'Calculated Tab Properties'!B468</f>
        <v>0</v>
      </c>
      <c r="C468">
        <f>'Calculated Tab Properties'!C468</f>
        <v>0</v>
      </c>
      <c r="D468">
        <f>'Calculated Tab Properties'!D468</f>
        <v>0</v>
      </c>
      <c r="E468">
        <f>'Calculated Tab Properties'!E468</f>
        <v>0</v>
      </c>
      <c r="F468">
        <f>'Calculated Tab Properties'!F468</f>
        <v>0</v>
      </c>
      <c r="G468">
        <f>'Calculated Tab Properties'!G468</f>
        <v>0</v>
      </c>
      <c r="H468">
        <f>'Calculated Tab Properties'!H468</f>
        <v>0</v>
      </c>
      <c r="I468">
        <f>'Calculated Tab Properties'!I468</f>
        <v>0</v>
      </c>
      <c r="J468" s="20" t="e">
        <f>'Calculated Tab Properties'!J468</f>
        <v>#DIV/0!</v>
      </c>
      <c r="K468">
        <f>'Calculated Tab Properties'!K468</f>
        <v>0</v>
      </c>
      <c r="L468">
        <f>'Calculated Tab Properties'!L468</f>
        <v>0</v>
      </c>
      <c r="M468">
        <f>'Calculated Tab Properties'!M468</f>
        <v>0</v>
      </c>
      <c r="N468">
        <f>'Calculated Tab Properties'!N468</f>
        <v>0</v>
      </c>
      <c r="O468" s="27">
        <v>0</v>
      </c>
      <c r="P468" s="27">
        <v>0</v>
      </c>
      <c r="Q468">
        <v>0</v>
      </c>
      <c r="R468" t="e">
        <f>'Calculated Tab Properties'!R468</f>
        <v>#DIV/0!</v>
      </c>
      <c r="T468" s="1">
        <v>0</v>
      </c>
      <c r="U468" s="1">
        <v>0</v>
      </c>
      <c r="V468">
        <f>T468*'GEOMETRIC INPUTS'!S468</f>
        <v>0</v>
      </c>
      <c r="W468">
        <v>467</v>
      </c>
      <c r="X468">
        <f t="shared" si="104"/>
        <v>0</v>
      </c>
      <c r="Y468">
        <f t="shared" si="105"/>
        <v>0</v>
      </c>
      <c r="Z468" s="27" t="e">
        <f t="shared" si="106"/>
        <v>#DIV/0!</v>
      </c>
      <c r="AA468" s="27" t="e">
        <f t="shared" si="107"/>
        <v>#DIV/0!</v>
      </c>
      <c r="AB468" s="27" t="e">
        <f t="shared" si="108"/>
        <v>#DIV/0!</v>
      </c>
      <c r="AC468" s="27" t="e">
        <f t="shared" si="109"/>
        <v>#DIV/0!</v>
      </c>
      <c r="AD468" s="24">
        <f>'GT Data'!D470</f>
        <v>0</v>
      </c>
      <c r="AE468" s="25" t="e">
        <f t="shared" si="110"/>
        <v>#DIV/0!</v>
      </c>
      <c r="AF468" s="25" t="e">
        <f t="shared" si="111"/>
        <v>#DIV/0!</v>
      </c>
      <c r="AG468" s="25" t="e">
        <f t="shared" si="112"/>
        <v>#DIV/0!</v>
      </c>
      <c r="AH468" s="25">
        <v>0</v>
      </c>
      <c r="AI468" s="25">
        <v>0</v>
      </c>
      <c r="AJ468" s="25">
        <f t="shared" si="113"/>
        <v>0</v>
      </c>
      <c r="AK468" s="24">
        <f>'GT Data'!N470</f>
        <v>0</v>
      </c>
      <c r="AL468" s="25" t="e">
        <f t="shared" si="114"/>
        <v>#DIV/0!</v>
      </c>
      <c r="AM468" s="25" t="e">
        <f t="shared" si="115"/>
        <v>#DIV/0!</v>
      </c>
      <c r="AN468" s="25" t="e">
        <f t="shared" si="116"/>
        <v>#DIV/0!</v>
      </c>
      <c r="AO468" s="25">
        <v>0</v>
      </c>
      <c r="AP468" s="25">
        <v>0</v>
      </c>
      <c r="AQ468" s="25">
        <v>0</v>
      </c>
    </row>
    <row r="469" spans="1:43" x14ac:dyDescent="0.3">
      <c r="A469">
        <f>'Calculated Tab Properties'!A469</f>
        <v>0</v>
      </c>
      <c r="B469">
        <f>'Calculated Tab Properties'!B469</f>
        <v>0</v>
      </c>
      <c r="C469">
        <f>'Calculated Tab Properties'!C469</f>
        <v>0</v>
      </c>
      <c r="D469">
        <f>'Calculated Tab Properties'!D469</f>
        <v>0</v>
      </c>
      <c r="E469">
        <f>'Calculated Tab Properties'!E469</f>
        <v>0</v>
      </c>
      <c r="F469">
        <f>'Calculated Tab Properties'!F469</f>
        <v>0</v>
      </c>
      <c r="G469">
        <f>'Calculated Tab Properties'!G469</f>
        <v>0</v>
      </c>
      <c r="H469">
        <f>'Calculated Tab Properties'!H469</f>
        <v>0</v>
      </c>
      <c r="I469">
        <f>'Calculated Tab Properties'!I469</f>
        <v>0</v>
      </c>
      <c r="J469" s="20" t="e">
        <f>'Calculated Tab Properties'!J469</f>
        <v>#DIV/0!</v>
      </c>
      <c r="K469">
        <f>'Calculated Tab Properties'!K469</f>
        <v>0</v>
      </c>
      <c r="L469">
        <f>'Calculated Tab Properties'!L469</f>
        <v>0</v>
      </c>
      <c r="M469">
        <f>'Calculated Tab Properties'!M469</f>
        <v>0</v>
      </c>
      <c r="N469">
        <f>'Calculated Tab Properties'!N469</f>
        <v>0</v>
      </c>
      <c r="O469" s="27">
        <v>0</v>
      </c>
      <c r="P469" s="27">
        <v>0</v>
      </c>
      <c r="Q469">
        <v>0</v>
      </c>
      <c r="R469" t="e">
        <f>'Calculated Tab Properties'!R469</f>
        <v>#DIV/0!</v>
      </c>
      <c r="T469" s="1">
        <v>0</v>
      </c>
      <c r="U469" s="1">
        <v>0</v>
      </c>
      <c r="V469">
        <f>T469*'GEOMETRIC INPUTS'!S469</f>
        <v>0</v>
      </c>
      <c r="W469">
        <v>468</v>
      </c>
      <c r="X469">
        <f t="shared" si="104"/>
        <v>0</v>
      </c>
      <c r="Y469">
        <f t="shared" si="105"/>
        <v>0</v>
      </c>
      <c r="Z469" s="27" t="e">
        <f t="shared" si="106"/>
        <v>#DIV/0!</v>
      </c>
      <c r="AA469" s="27" t="e">
        <f t="shared" si="107"/>
        <v>#DIV/0!</v>
      </c>
      <c r="AB469" s="27" t="e">
        <f t="shared" si="108"/>
        <v>#DIV/0!</v>
      </c>
      <c r="AC469" s="27" t="e">
        <f t="shared" si="109"/>
        <v>#DIV/0!</v>
      </c>
      <c r="AD469" s="24">
        <f>'GT Data'!D471</f>
        <v>0</v>
      </c>
      <c r="AE469" s="25" t="e">
        <f t="shared" si="110"/>
        <v>#DIV/0!</v>
      </c>
      <c r="AF469" s="25" t="e">
        <f t="shared" si="111"/>
        <v>#DIV/0!</v>
      </c>
      <c r="AG469" s="25" t="e">
        <f t="shared" si="112"/>
        <v>#DIV/0!</v>
      </c>
      <c r="AH469" s="25">
        <v>0</v>
      </c>
      <c r="AI469" s="25">
        <v>0</v>
      </c>
      <c r="AJ469" s="25">
        <f t="shared" si="113"/>
        <v>0</v>
      </c>
      <c r="AK469" s="24">
        <f>'GT Data'!N471</f>
        <v>0</v>
      </c>
      <c r="AL469" s="25" t="e">
        <f t="shared" si="114"/>
        <v>#DIV/0!</v>
      </c>
      <c r="AM469" s="25" t="e">
        <f t="shared" si="115"/>
        <v>#DIV/0!</v>
      </c>
      <c r="AN469" s="25" t="e">
        <f t="shared" si="116"/>
        <v>#DIV/0!</v>
      </c>
      <c r="AO469" s="25">
        <v>0</v>
      </c>
      <c r="AP469" s="25">
        <v>0</v>
      </c>
      <c r="AQ469" s="25">
        <v>0</v>
      </c>
    </row>
    <row r="470" spans="1:43" x14ac:dyDescent="0.3">
      <c r="A470">
        <f>'Calculated Tab Properties'!A470</f>
        <v>0</v>
      </c>
      <c r="B470">
        <f>'Calculated Tab Properties'!B470</f>
        <v>0</v>
      </c>
      <c r="C470">
        <f>'Calculated Tab Properties'!C470</f>
        <v>0</v>
      </c>
      <c r="D470">
        <f>'Calculated Tab Properties'!D470</f>
        <v>0</v>
      </c>
      <c r="E470">
        <f>'Calculated Tab Properties'!E470</f>
        <v>0</v>
      </c>
      <c r="F470">
        <f>'Calculated Tab Properties'!F470</f>
        <v>0</v>
      </c>
      <c r="G470">
        <f>'Calculated Tab Properties'!G470</f>
        <v>0</v>
      </c>
      <c r="H470">
        <f>'Calculated Tab Properties'!H470</f>
        <v>0</v>
      </c>
      <c r="I470">
        <f>'Calculated Tab Properties'!I470</f>
        <v>0</v>
      </c>
      <c r="J470" s="20" t="e">
        <f>'Calculated Tab Properties'!J470</f>
        <v>#DIV/0!</v>
      </c>
      <c r="K470">
        <f>'Calculated Tab Properties'!K470</f>
        <v>0</v>
      </c>
      <c r="L470">
        <f>'Calculated Tab Properties'!L470</f>
        <v>0</v>
      </c>
      <c r="M470">
        <f>'Calculated Tab Properties'!M470</f>
        <v>0</v>
      </c>
      <c r="N470">
        <f>'Calculated Tab Properties'!N470</f>
        <v>0</v>
      </c>
      <c r="O470" s="27">
        <v>0</v>
      </c>
      <c r="P470" s="27">
        <v>0</v>
      </c>
      <c r="Q470">
        <v>0</v>
      </c>
      <c r="R470" t="e">
        <f>'Calculated Tab Properties'!R470</f>
        <v>#DIV/0!</v>
      </c>
      <c r="T470" s="1">
        <v>0</v>
      </c>
      <c r="U470" s="1">
        <v>0</v>
      </c>
      <c r="V470">
        <f>T470*'GEOMETRIC INPUTS'!S470</f>
        <v>0</v>
      </c>
      <c r="W470">
        <v>469</v>
      </c>
      <c r="X470">
        <f t="shared" si="104"/>
        <v>0</v>
      </c>
      <c r="Y470">
        <f t="shared" si="105"/>
        <v>0</v>
      </c>
      <c r="Z470" s="27" t="e">
        <f t="shared" si="106"/>
        <v>#DIV/0!</v>
      </c>
      <c r="AA470" s="27" t="e">
        <f t="shared" si="107"/>
        <v>#DIV/0!</v>
      </c>
      <c r="AB470" s="27" t="e">
        <f t="shared" si="108"/>
        <v>#DIV/0!</v>
      </c>
      <c r="AC470" s="27" t="e">
        <f t="shared" si="109"/>
        <v>#DIV/0!</v>
      </c>
      <c r="AD470" s="24">
        <f>'GT Data'!D472</f>
        <v>0</v>
      </c>
      <c r="AE470" s="25" t="e">
        <f t="shared" si="110"/>
        <v>#DIV/0!</v>
      </c>
      <c r="AF470" s="25" t="e">
        <f t="shared" si="111"/>
        <v>#DIV/0!</v>
      </c>
      <c r="AG470" s="25" t="e">
        <f t="shared" si="112"/>
        <v>#DIV/0!</v>
      </c>
      <c r="AH470" s="25">
        <v>0</v>
      </c>
      <c r="AI470" s="25">
        <v>0</v>
      </c>
      <c r="AJ470" s="25">
        <f t="shared" si="113"/>
        <v>0</v>
      </c>
      <c r="AK470" s="24">
        <f>'GT Data'!N472</f>
        <v>0</v>
      </c>
      <c r="AL470" s="25" t="e">
        <f t="shared" si="114"/>
        <v>#DIV/0!</v>
      </c>
      <c r="AM470" s="25" t="e">
        <f t="shared" si="115"/>
        <v>#DIV/0!</v>
      </c>
      <c r="AN470" s="25" t="e">
        <f t="shared" si="116"/>
        <v>#DIV/0!</v>
      </c>
      <c r="AO470" s="25">
        <v>0</v>
      </c>
      <c r="AP470" s="25">
        <v>0</v>
      </c>
      <c r="AQ470" s="25">
        <v>0</v>
      </c>
    </row>
    <row r="471" spans="1:43" x14ac:dyDescent="0.3">
      <c r="A471">
        <f>'Calculated Tab Properties'!A471</f>
        <v>0</v>
      </c>
      <c r="B471">
        <f>'Calculated Tab Properties'!B471</f>
        <v>0</v>
      </c>
      <c r="C471">
        <f>'Calculated Tab Properties'!C471</f>
        <v>0</v>
      </c>
      <c r="D471">
        <f>'Calculated Tab Properties'!D471</f>
        <v>0</v>
      </c>
      <c r="E471">
        <f>'Calculated Tab Properties'!E471</f>
        <v>0</v>
      </c>
      <c r="F471">
        <f>'Calculated Tab Properties'!F471</f>
        <v>0</v>
      </c>
      <c r="G471">
        <f>'Calculated Tab Properties'!G471</f>
        <v>0</v>
      </c>
      <c r="H471">
        <f>'Calculated Tab Properties'!H471</f>
        <v>0</v>
      </c>
      <c r="I471">
        <f>'Calculated Tab Properties'!I471</f>
        <v>0</v>
      </c>
      <c r="J471" s="20" t="e">
        <f>'Calculated Tab Properties'!J471</f>
        <v>#DIV/0!</v>
      </c>
      <c r="K471">
        <f>'Calculated Tab Properties'!K471</f>
        <v>0</v>
      </c>
      <c r="L471">
        <f>'Calculated Tab Properties'!L471</f>
        <v>0</v>
      </c>
      <c r="M471">
        <f>'Calculated Tab Properties'!M471</f>
        <v>0</v>
      </c>
      <c r="N471">
        <f>'Calculated Tab Properties'!N471</f>
        <v>0</v>
      </c>
      <c r="O471" s="27">
        <v>0</v>
      </c>
      <c r="P471" s="27">
        <v>0</v>
      </c>
      <c r="Q471">
        <v>0</v>
      </c>
      <c r="R471" t="e">
        <f>'Calculated Tab Properties'!R471</f>
        <v>#DIV/0!</v>
      </c>
      <c r="T471" s="1">
        <v>0</v>
      </c>
      <c r="U471" s="1">
        <v>0</v>
      </c>
      <c r="V471">
        <f>T471*'GEOMETRIC INPUTS'!S471</f>
        <v>0</v>
      </c>
      <c r="W471">
        <v>470</v>
      </c>
      <c r="X471">
        <f t="shared" si="104"/>
        <v>0</v>
      </c>
      <c r="Y471">
        <f t="shared" si="105"/>
        <v>0</v>
      </c>
      <c r="Z471" s="27" t="e">
        <f t="shared" si="106"/>
        <v>#DIV/0!</v>
      </c>
      <c r="AA471" s="27" t="e">
        <f t="shared" si="107"/>
        <v>#DIV/0!</v>
      </c>
      <c r="AB471" s="27" t="e">
        <f t="shared" si="108"/>
        <v>#DIV/0!</v>
      </c>
      <c r="AC471" s="27" t="e">
        <f t="shared" si="109"/>
        <v>#DIV/0!</v>
      </c>
      <c r="AD471" s="24">
        <f>'GT Data'!D473</f>
        <v>0</v>
      </c>
      <c r="AE471" s="25" t="e">
        <f t="shared" si="110"/>
        <v>#DIV/0!</v>
      </c>
      <c r="AF471" s="25" t="e">
        <f t="shared" si="111"/>
        <v>#DIV/0!</v>
      </c>
      <c r="AG471" s="25" t="e">
        <f t="shared" si="112"/>
        <v>#DIV/0!</v>
      </c>
      <c r="AH471" s="25">
        <v>0</v>
      </c>
      <c r="AI471" s="25">
        <v>0</v>
      </c>
      <c r="AJ471" s="25">
        <f t="shared" si="113"/>
        <v>0</v>
      </c>
      <c r="AK471" s="24">
        <f>'GT Data'!N473</f>
        <v>0</v>
      </c>
      <c r="AL471" s="25" t="e">
        <f t="shared" si="114"/>
        <v>#DIV/0!</v>
      </c>
      <c r="AM471" s="25" t="e">
        <f t="shared" si="115"/>
        <v>#DIV/0!</v>
      </c>
      <c r="AN471" s="25" t="e">
        <f t="shared" si="116"/>
        <v>#DIV/0!</v>
      </c>
      <c r="AO471" s="25">
        <v>0</v>
      </c>
      <c r="AP471" s="25">
        <v>0</v>
      </c>
      <c r="AQ471" s="25">
        <v>0</v>
      </c>
    </row>
    <row r="472" spans="1:43" x14ac:dyDescent="0.3">
      <c r="A472">
        <f>'Calculated Tab Properties'!A472</f>
        <v>0</v>
      </c>
      <c r="B472">
        <f>'Calculated Tab Properties'!B472</f>
        <v>0</v>
      </c>
      <c r="C472">
        <f>'Calculated Tab Properties'!C472</f>
        <v>0</v>
      </c>
      <c r="D472">
        <f>'Calculated Tab Properties'!D472</f>
        <v>0</v>
      </c>
      <c r="E472">
        <f>'Calculated Tab Properties'!E472</f>
        <v>0</v>
      </c>
      <c r="F472">
        <f>'Calculated Tab Properties'!F472</f>
        <v>0</v>
      </c>
      <c r="G472">
        <f>'Calculated Tab Properties'!G472</f>
        <v>0</v>
      </c>
      <c r="H472">
        <f>'Calculated Tab Properties'!H472</f>
        <v>0</v>
      </c>
      <c r="I472">
        <f>'Calculated Tab Properties'!I472</f>
        <v>0</v>
      </c>
      <c r="J472" s="20" t="e">
        <f>'Calculated Tab Properties'!J472</f>
        <v>#DIV/0!</v>
      </c>
      <c r="K472">
        <f>'Calculated Tab Properties'!K472</f>
        <v>0</v>
      </c>
      <c r="L472">
        <f>'Calculated Tab Properties'!L472</f>
        <v>0</v>
      </c>
      <c r="M472">
        <f>'Calculated Tab Properties'!M472</f>
        <v>0</v>
      </c>
      <c r="N472">
        <f>'Calculated Tab Properties'!N472</f>
        <v>0</v>
      </c>
      <c r="O472" s="27">
        <v>0</v>
      </c>
      <c r="P472" s="27">
        <v>0</v>
      </c>
      <c r="Q472">
        <v>0</v>
      </c>
      <c r="R472" t="e">
        <f>'Calculated Tab Properties'!R472</f>
        <v>#DIV/0!</v>
      </c>
      <c r="T472" s="1">
        <v>0</v>
      </c>
      <c r="U472" s="1">
        <v>0</v>
      </c>
      <c r="V472">
        <f>T472*'GEOMETRIC INPUTS'!S472</f>
        <v>0</v>
      </c>
      <c r="W472">
        <v>471</v>
      </c>
      <c r="X472">
        <f t="shared" si="104"/>
        <v>0</v>
      </c>
      <c r="Y472">
        <f t="shared" si="105"/>
        <v>0</v>
      </c>
      <c r="Z472" s="27" t="e">
        <f t="shared" si="106"/>
        <v>#DIV/0!</v>
      </c>
      <c r="AA472" s="27" t="e">
        <f t="shared" si="107"/>
        <v>#DIV/0!</v>
      </c>
      <c r="AB472" s="27" t="e">
        <f t="shared" si="108"/>
        <v>#DIV/0!</v>
      </c>
      <c r="AC472" s="27" t="e">
        <f t="shared" si="109"/>
        <v>#DIV/0!</v>
      </c>
      <c r="AD472" s="24">
        <f>'GT Data'!D474</f>
        <v>0</v>
      </c>
      <c r="AE472" s="25" t="e">
        <f t="shared" si="110"/>
        <v>#DIV/0!</v>
      </c>
      <c r="AF472" s="25" t="e">
        <f t="shared" si="111"/>
        <v>#DIV/0!</v>
      </c>
      <c r="AG472" s="25" t="e">
        <f t="shared" si="112"/>
        <v>#DIV/0!</v>
      </c>
      <c r="AH472" s="25">
        <v>0</v>
      </c>
      <c r="AI472" s="25">
        <v>0</v>
      </c>
      <c r="AJ472" s="25">
        <f t="shared" si="113"/>
        <v>0</v>
      </c>
      <c r="AK472" s="24">
        <f>'GT Data'!N474</f>
        <v>0</v>
      </c>
      <c r="AL472" s="25" t="e">
        <f t="shared" si="114"/>
        <v>#DIV/0!</v>
      </c>
      <c r="AM472" s="25" t="e">
        <f t="shared" si="115"/>
        <v>#DIV/0!</v>
      </c>
      <c r="AN472" s="25" t="e">
        <f t="shared" si="116"/>
        <v>#DIV/0!</v>
      </c>
      <c r="AO472" s="25">
        <v>0</v>
      </c>
      <c r="AP472" s="25">
        <v>0</v>
      </c>
      <c r="AQ472" s="25">
        <v>0</v>
      </c>
    </row>
    <row r="473" spans="1:43" x14ac:dyDescent="0.3">
      <c r="A473">
        <f>'Calculated Tab Properties'!A473</f>
        <v>0</v>
      </c>
      <c r="B473">
        <f>'Calculated Tab Properties'!B473</f>
        <v>0</v>
      </c>
      <c r="C473">
        <f>'Calculated Tab Properties'!C473</f>
        <v>0</v>
      </c>
      <c r="D473">
        <f>'Calculated Tab Properties'!D473</f>
        <v>0</v>
      </c>
      <c r="E473">
        <f>'Calculated Tab Properties'!E473</f>
        <v>0</v>
      </c>
      <c r="F473">
        <f>'Calculated Tab Properties'!F473</f>
        <v>0</v>
      </c>
      <c r="G473">
        <f>'Calculated Tab Properties'!G473</f>
        <v>0</v>
      </c>
      <c r="H473">
        <f>'Calculated Tab Properties'!H473</f>
        <v>0</v>
      </c>
      <c r="I473">
        <f>'Calculated Tab Properties'!I473</f>
        <v>0</v>
      </c>
      <c r="J473" s="20" t="e">
        <f>'Calculated Tab Properties'!J473</f>
        <v>#DIV/0!</v>
      </c>
      <c r="K473">
        <f>'Calculated Tab Properties'!K473</f>
        <v>0</v>
      </c>
      <c r="L473">
        <f>'Calculated Tab Properties'!L473</f>
        <v>0</v>
      </c>
      <c r="M473">
        <f>'Calculated Tab Properties'!M473</f>
        <v>0</v>
      </c>
      <c r="N473">
        <f>'Calculated Tab Properties'!N473</f>
        <v>0</v>
      </c>
      <c r="O473" s="27">
        <v>0</v>
      </c>
      <c r="P473" s="27">
        <v>0</v>
      </c>
      <c r="Q473">
        <v>0</v>
      </c>
      <c r="R473" t="e">
        <f>'Calculated Tab Properties'!R473</f>
        <v>#DIV/0!</v>
      </c>
      <c r="T473" s="1">
        <v>0</v>
      </c>
      <c r="U473" s="1">
        <v>0</v>
      </c>
      <c r="V473">
        <f>T473*'GEOMETRIC INPUTS'!S473</f>
        <v>0</v>
      </c>
      <c r="W473">
        <v>472</v>
      </c>
      <c r="X473">
        <f t="shared" si="104"/>
        <v>0</v>
      </c>
      <c r="Y473">
        <f t="shared" si="105"/>
        <v>0</v>
      </c>
      <c r="Z473" s="27" t="e">
        <f t="shared" si="106"/>
        <v>#DIV/0!</v>
      </c>
      <c r="AA473" s="27" t="e">
        <f t="shared" si="107"/>
        <v>#DIV/0!</v>
      </c>
      <c r="AB473" s="27" t="e">
        <f t="shared" si="108"/>
        <v>#DIV/0!</v>
      </c>
      <c r="AC473" s="27" t="e">
        <f t="shared" si="109"/>
        <v>#DIV/0!</v>
      </c>
      <c r="AD473" s="24">
        <f>'GT Data'!D475</f>
        <v>0</v>
      </c>
      <c r="AE473" s="25" t="e">
        <f t="shared" si="110"/>
        <v>#DIV/0!</v>
      </c>
      <c r="AF473" s="25" t="e">
        <f t="shared" si="111"/>
        <v>#DIV/0!</v>
      </c>
      <c r="AG473" s="25" t="e">
        <f t="shared" si="112"/>
        <v>#DIV/0!</v>
      </c>
      <c r="AH473" s="25">
        <v>0</v>
      </c>
      <c r="AI473" s="25">
        <v>0</v>
      </c>
      <c r="AJ473" s="25">
        <f t="shared" si="113"/>
        <v>0</v>
      </c>
      <c r="AK473" s="24">
        <f>'GT Data'!N475</f>
        <v>0</v>
      </c>
      <c r="AL473" s="25" t="e">
        <f t="shared" si="114"/>
        <v>#DIV/0!</v>
      </c>
      <c r="AM473" s="25" t="e">
        <f t="shared" si="115"/>
        <v>#DIV/0!</v>
      </c>
      <c r="AN473" s="25" t="e">
        <f t="shared" si="116"/>
        <v>#DIV/0!</v>
      </c>
      <c r="AO473" s="25">
        <v>0</v>
      </c>
      <c r="AP473" s="25">
        <v>0</v>
      </c>
      <c r="AQ473" s="25">
        <v>0</v>
      </c>
    </row>
    <row r="474" spans="1:43" x14ac:dyDescent="0.3">
      <c r="A474">
        <f>'Calculated Tab Properties'!A474</f>
        <v>0</v>
      </c>
      <c r="B474">
        <f>'Calculated Tab Properties'!B474</f>
        <v>0</v>
      </c>
      <c r="C474">
        <f>'Calculated Tab Properties'!C474</f>
        <v>0</v>
      </c>
      <c r="D474">
        <f>'Calculated Tab Properties'!D474</f>
        <v>0</v>
      </c>
      <c r="E474">
        <f>'Calculated Tab Properties'!E474</f>
        <v>0</v>
      </c>
      <c r="F474">
        <f>'Calculated Tab Properties'!F474</f>
        <v>0</v>
      </c>
      <c r="G474">
        <f>'Calculated Tab Properties'!G474</f>
        <v>0</v>
      </c>
      <c r="H474">
        <f>'Calculated Tab Properties'!H474</f>
        <v>0</v>
      </c>
      <c r="I474">
        <f>'Calculated Tab Properties'!I474</f>
        <v>0</v>
      </c>
      <c r="J474" s="20" t="e">
        <f>'Calculated Tab Properties'!J474</f>
        <v>#DIV/0!</v>
      </c>
      <c r="K474">
        <f>'Calculated Tab Properties'!K474</f>
        <v>0</v>
      </c>
      <c r="L474">
        <f>'Calculated Tab Properties'!L474</f>
        <v>0</v>
      </c>
      <c r="M474">
        <f>'Calculated Tab Properties'!M474</f>
        <v>0</v>
      </c>
      <c r="N474">
        <f>'Calculated Tab Properties'!N474</f>
        <v>0</v>
      </c>
      <c r="O474" s="27">
        <v>0</v>
      </c>
      <c r="P474" s="27">
        <v>0</v>
      </c>
      <c r="Q474">
        <v>0</v>
      </c>
      <c r="R474" t="e">
        <f>'Calculated Tab Properties'!R474</f>
        <v>#DIV/0!</v>
      </c>
      <c r="T474" s="1">
        <v>0</v>
      </c>
      <c r="U474" s="1">
        <v>0</v>
      </c>
      <c r="V474">
        <f>T474*'GEOMETRIC INPUTS'!S474</f>
        <v>0</v>
      </c>
      <c r="W474">
        <v>473</v>
      </c>
      <c r="X474">
        <f t="shared" si="104"/>
        <v>0</v>
      </c>
      <c r="Y474">
        <f t="shared" si="105"/>
        <v>0</v>
      </c>
      <c r="Z474" s="27" t="e">
        <f t="shared" si="106"/>
        <v>#DIV/0!</v>
      </c>
      <c r="AA474" s="27" t="e">
        <f t="shared" si="107"/>
        <v>#DIV/0!</v>
      </c>
      <c r="AB474" s="27" t="e">
        <f t="shared" si="108"/>
        <v>#DIV/0!</v>
      </c>
      <c r="AC474" s="27" t="e">
        <f t="shared" si="109"/>
        <v>#DIV/0!</v>
      </c>
      <c r="AD474" s="24">
        <f>'GT Data'!D476</f>
        <v>0</v>
      </c>
      <c r="AE474" s="25" t="e">
        <f t="shared" si="110"/>
        <v>#DIV/0!</v>
      </c>
      <c r="AF474" s="25" t="e">
        <f t="shared" si="111"/>
        <v>#DIV/0!</v>
      </c>
      <c r="AG474" s="25" t="e">
        <f t="shared" si="112"/>
        <v>#DIV/0!</v>
      </c>
      <c r="AH474" s="25">
        <v>0</v>
      </c>
      <c r="AI474" s="25">
        <v>0</v>
      </c>
      <c r="AJ474" s="25">
        <f t="shared" si="113"/>
        <v>0</v>
      </c>
      <c r="AK474" s="24">
        <f>'GT Data'!N476</f>
        <v>0</v>
      </c>
      <c r="AL474" s="25" t="e">
        <f t="shared" si="114"/>
        <v>#DIV/0!</v>
      </c>
      <c r="AM474" s="25" t="e">
        <f t="shared" si="115"/>
        <v>#DIV/0!</v>
      </c>
      <c r="AN474" s="25" t="e">
        <f t="shared" si="116"/>
        <v>#DIV/0!</v>
      </c>
      <c r="AO474" s="25">
        <v>0</v>
      </c>
      <c r="AP474" s="25">
        <v>0</v>
      </c>
      <c r="AQ474" s="25">
        <v>0</v>
      </c>
    </row>
    <row r="475" spans="1:43" x14ac:dyDescent="0.3">
      <c r="A475">
        <f>'Calculated Tab Properties'!A475</f>
        <v>0</v>
      </c>
      <c r="B475">
        <f>'Calculated Tab Properties'!B475</f>
        <v>0</v>
      </c>
      <c r="C475">
        <f>'Calculated Tab Properties'!C475</f>
        <v>0</v>
      </c>
      <c r="D475">
        <f>'Calculated Tab Properties'!D475</f>
        <v>0</v>
      </c>
      <c r="E475">
        <f>'Calculated Tab Properties'!E475</f>
        <v>0</v>
      </c>
      <c r="F475">
        <f>'Calculated Tab Properties'!F475</f>
        <v>0</v>
      </c>
      <c r="G475">
        <f>'Calculated Tab Properties'!G475</f>
        <v>0</v>
      </c>
      <c r="H475">
        <f>'Calculated Tab Properties'!H475</f>
        <v>0</v>
      </c>
      <c r="I475">
        <f>'Calculated Tab Properties'!I475</f>
        <v>0</v>
      </c>
      <c r="J475" s="20" t="e">
        <f>'Calculated Tab Properties'!J475</f>
        <v>#DIV/0!</v>
      </c>
      <c r="K475">
        <f>'Calculated Tab Properties'!K475</f>
        <v>0</v>
      </c>
      <c r="L475">
        <f>'Calculated Tab Properties'!L475</f>
        <v>0</v>
      </c>
      <c r="M475">
        <f>'Calculated Tab Properties'!M475</f>
        <v>0</v>
      </c>
      <c r="N475">
        <f>'Calculated Tab Properties'!N475</f>
        <v>0</v>
      </c>
      <c r="O475" s="27">
        <v>0</v>
      </c>
      <c r="P475" s="27">
        <v>0</v>
      </c>
      <c r="Q475">
        <v>0</v>
      </c>
      <c r="R475" t="e">
        <f>'Calculated Tab Properties'!R475</f>
        <v>#DIV/0!</v>
      </c>
      <c r="T475" s="1">
        <v>0</v>
      </c>
      <c r="U475" s="1">
        <v>0</v>
      </c>
      <c r="V475">
        <f>T475*'GEOMETRIC INPUTS'!S475</f>
        <v>0</v>
      </c>
      <c r="W475">
        <v>474</v>
      </c>
      <c r="X475">
        <f t="shared" si="104"/>
        <v>0</v>
      </c>
      <c r="Y475">
        <f t="shared" si="105"/>
        <v>0</v>
      </c>
      <c r="Z475" s="27" t="e">
        <f t="shared" si="106"/>
        <v>#DIV/0!</v>
      </c>
      <c r="AA475" s="27" t="e">
        <f t="shared" si="107"/>
        <v>#DIV/0!</v>
      </c>
      <c r="AB475" s="27" t="e">
        <f t="shared" si="108"/>
        <v>#DIV/0!</v>
      </c>
      <c r="AC475" s="27" t="e">
        <f t="shared" si="109"/>
        <v>#DIV/0!</v>
      </c>
      <c r="AD475" s="24">
        <f>'GT Data'!D477</f>
        <v>0</v>
      </c>
      <c r="AE475" s="25" t="e">
        <f t="shared" si="110"/>
        <v>#DIV/0!</v>
      </c>
      <c r="AF475" s="25" t="e">
        <f t="shared" si="111"/>
        <v>#DIV/0!</v>
      </c>
      <c r="AG475" s="25" t="e">
        <f t="shared" si="112"/>
        <v>#DIV/0!</v>
      </c>
      <c r="AH475" s="25">
        <v>0</v>
      </c>
      <c r="AI475" s="25">
        <v>0</v>
      </c>
      <c r="AJ475" s="25">
        <f t="shared" si="113"/>
        <v>0</v>
      </c>
      <c r="AK475" s="24">
        <f>'GT Data'!N477</f>
        <v>0</v>
      </c>
      <c r="AL475" s="25" t="e">
        <f t="shared" si="114"/>
        <v>#DIV/0!</v>
      </c>
      <c r="AM475" s="25" t="e">
        <f t="shared" si="115"/>
        <v>#DIV/0!</v>
      </c>
      <c r="AN475" s="25" t="e">
        <f t="shared" si="116"/>
        <v>#DIV/0!</v>
      </c>
      <c r="AO475" s="25">
        <v>0</v>
      </c>
      <c r="AP475" s="25">
        <v>0</v>
      </c>
      <c r="AQ475" s="25">
        <v>0</v>
      </c>
    </row>
    <row r="476" spans="1:43" x14ac:dyDescent="0.3">
      <c r="A476">
        <f>'Calculated Tab Properties'!A476</f>
        <v>0</v>
      </c>
      <c r="B476">
        <f>'Calculated Tab Properties'!B476</f>
        <v>0</v>
      </c>
      <c r="C476">
        <f>'Calculated Tab Properties'!C476</f>
        <v>0</v>
      </c>
      <c r="D476">
        <f>'Calculated Tab Properties'!D476</f>
        <v>0</v>
      </c>
      <c r="E476">
        <f>'Calculated Tab Properties'!E476</f>
        <v>0</v>
      </c>
      <c r="F476">
        <f>'Calculated Tab Properties'!F476</f>
        <v>0</v>
      </c>
      <c r="G476">
        <f>'Calculated Tab Properties'!G476</f>
        <v>0</v>
      </c>
      <c r="H476">
        <f>'Calculated Tab Properties'!H476</f>
        <v>0</v>
      </c>
      <c r="I476">
        <f>'Calculated Tab Properties'!I476</f>
        <v>0</v>
      </c>
      <c r="J476" s="20" t="e">
        <f>'Calculated Tab Properties'!J476</f>
        <v>#DIV/0!</v>
      </c>
      <c r="K476">
        <f>'Calculated Tab Properties'!K476</f>
        <v>0</v>
      </c>
      <c r="L476">
        <f>'Calculated Tab Properties'!L476</f>
        <v>0</v>
      </c>
      <c r="M476">
        <f>'Calculated Tab Properties'!M476</f>
        <v>0</v>
      </c>
      <c r="N476">
        <f>'Calculated Tab Properties'!N476</f>
        <v>0</v>
      </c>
      <c r="O476" s="27">
        <v>0</v>
      </c>
      <c r="P476" s="27">
        <v>0</v>
      </c>
      <c r="Q476">
        <v>0</v>
      </c>
      <c r="R476" t="e">
        <f>'Calculated Tab Properties'!R476</f>
        <v>#DIV/0!</v>
      </c>
      <c r="T476" s="1">
        <v>0</v>
      </c>
      <c r="U476" s="1">
        <v>0</v>
      </c>
      <c r="V476">
        <f>T476*'GEOMETRIC INPUTS'!S476</f>
        <v>0</v>
      </c>
      <c r="W476">
        <v>475</v>
      </c>
      <c r="X476">
        <f t="shared" si="104"/>
        <v>0</v>
      </c>
      <c r="Y476">
        <f t="shared" si="105"/>
        <v>0</v>
      </c>
      <c r="Z476" s="27" t="e">
        <f t="shared" si="106"/>
        <v>#DIV/0!</v>
      </c>
      <c r="AA476" s="27" t="e">
        <f t="shared" si="107"/>
        <v>#DIV/0!</v>
      </c>
      <c r="AB476" s="27" t="e">
        <f t="shared" si="108"/>
        <v>#DIV/0!</v>
      </c>
      <c r="AC476" s="27" t="e">
        <f t="shared" si="109"/>
        <v>#DIV/0!</v>
      </c>
      <c r="AD476" s="24">
        <f>'GT Data'!D478</f>
        <v>0</v>
      </c>
      <c r="AE476" s="25" t="e">
        <f t="shared" si="110"/>
        <v>#DIV/0!</v>
      </c>
      <c r="AF476" s="25" t="e">
        <f t="shared" si="111"/>
        <v>#DIV/0!</v>
      </c>
      <c r="AG476" s="25" t="e">
        <f t="shared" si="112"/>
        <v>#DIV/0!</v>
      </c>
      <c r="AH476" s="25">
        <v>0</v>
      </c>
      <c r="AI476" s="25">
        <v>0</v>
      </c>
      <c r="AJ476" s="25">
        <f t="shared" si="113"/>
        <v>0</v>
      </c>
      <c r="AK476" s="24">
        <f>'GT Data'!N478</f>
        <v>0</v>
      </c>
      <c r="AL476" s="25" t="e">
        <f t="shared" si="114"/>
        <v>#DIV/0!</v>
      </c>
      <c r="AM476" s="25" t="e">
        <f t="shared" si="115"/>
        <v>#DIV/0!</v>
      </c>
      <c r="AN476" s="25" t="e">
        <f t="shared" si="116"/>
        <v>#DIV/0!</v>
      </c>
      <c r="AO476" s="25">
        <v>0</v>
      </c>
      <c r="AP476" s="25">
        <v>0</v>
      </c>
      <c r="AQ476" s="25">
        <v>0</v>
      </c>
    </row>
    <row r="477" spans="1:43" x14ac:dyDescent="0.3">
      <c r="A477">
        <f>'Calculated Tab Properties'!A477</f>
        <v>0</v>
      </c>
      <c r="B477">
        <f>'Calculated Tab Properties'!B477</f>
        <v>0</v>
      </c>
      <c r="C477">
        <f>'Calculated Tab Properties'!C477</f>
        <v>0</v>
      </c>
      <c r="D477">
        <f>'Calculated Tab Properties'!D477</f>
        <v>0</v>
      </c>
      <c r="E477">
        <f>'Calculated Tab Properties'!E477</f>
        <v>0</v>
      </c>
      <c r="F477">
        <f>'Calculated Tab Properties'!F477</f>
        <v>0</v>
      </c>
      <c r="G477">
        <f>'Calculated Tab Properties'!G477</f>
        <v>0</v>
      </c>
      <c r="H477">
        <f>'Calculated Tab Properties'!H477</f>
        <v>0</v>
      </c>
      <c r="I477">
        <f>'Calculated Tab Properties'!I477</f>
        <v>0</v>
      </c>
      <c r="J477" s="20" t="e">
        <f>'Calculated Tab Properties'!J477</f>
        <v>#DIV/0!</v>
      </c>
      <c r="K477">
        <f>'Calculated Tab Properties'!K477</f>
        <v>0</v>
      </c>
      <c r="L477">
        <f>'Calculated Tab Properties'!L477</f>
        <v>0</v>
      </c>
      <c r="M477">
        <f>'Calculated Tab Properties'!M477</f>
        <v>0</v>
      </c>
      <c r="N477">
        <f>'Calculated Tab Properties'!N477</f>
        <v>0</v>
      </c>
      <c r="O477" s="27">
        <v>0</v>
      </c>
      <c r="P477" s="27">
        <v>0</v>
      </c>
      <c r="Q477">
        <v>0</v>
      </c>
      <c r="R477" t="e">
        <f>'Calculated Tab Properties'!R477</f>
        <v>#DIV/0!</v>
      </c>
      <c r="T477" s="1">
        <v>0</v>
      </c>
      <c r="U477" s="1">
        <v>0</v>
      </c>
      <c r="V477">
        <f>T477*'GEOMETRIC INPUTS'!S477</f>
        <v>0</v>
      </c>
      <c r="W477">
        <v>476</v>
      </c>
      <c r="X477">
        <f t="shared" si="104"/>
        <v>0</v>
      </c>
      <c r="Y477">
        <f t="shared" si="105"/>
        <v>0</v>
      </c>
      <c r="Z477" s="27" t="e">
        <f t="shared" si="106"/>
        <v>#DIV/0!</v>
      </c>
      <c r="AA477" s="27" t="e">
        <f t="shared" si="107"/>
        <v>#DIV/0!</v>
      </c>
      <c r="AB477" s="27" t="e">
        <f t="shared" si="108"/>
        <v>#DIV/0!</v>
      </c>
      <c r="AC477" s="27" t="e">
        <f t="shared" si="109"/>
        <v>#DIV/0!</v>
      </c>
      <c r="AD477" s="24">
        <f>'GT Data'!D479</f>
        <v>0</v>
      </c>
      <c r="AE477" s="25" t="e">
        <f t="shared" si="110"/>
        <v>#DIV/0!</v>
      </c>
      <c r="AF477" s="25" t="e">
        <f t="shared" si="111"/>
        <v>#DIV/0!</v>
      </c>
      <c r="AG477" s="25" t="e">
        <f t="shared" si="112"/>
        <v>#DIV/0!</v>
      </c>
      <c r="AH477" s="25">
        <v>0</v>
      </c>
      <c r="AI477" s="25">
        <v>0</v>
      </c>
      <c r="AJ477" s="25">
        <f t="shared" si="113"/>
        <v>0</v>
      </c>
      <c r="AK477" s="24">
        <f>'GT Data'!N479</f>
        <v>0</v>
      </c>
      <c r="AL477" s="25" t="e">
        <f t="shared" si="114"/>
        <v>#DIV/0!</v>
      </c>
      <c r="AM477" s="25" t="e">
        <f t="shared" si="115"/>
        <v>#DIV/0!</v>
      </c>
      <c r="AN477" s="25" t="e">
        <f t="shared" si="116"/>
        <v>#DIV/0!</v>
      </c>
      <c r="AO477" s="25">
        <v>0</v>
      </c>
      <c r="AP477" s="25">
        <v>0</v>
      </c>
      <c r="AQ477" s="25">
        <v>0</v>
      </c>
    </row>
    <row r="478" spans="1:43" x14ac:dyDescent="0.3">
      <c r="A478">
        <f>'Calculated Tab Properties'!A478</f>
        <v>0</v>
      </c>
      <c r="B478">
        <f>'Calculated Tab Properties'!B478</f>
        <v>0</v>
      </c>
      <c r="C478">
        <f>'Calculated Tab Properties'!C478</f>
        <v>0</v>
      </c>
      <c r="D478">
        <f>'Calculated Tab Properties'!D478</f>
        <v>0</v>
      </c>
      <c r="E478">
        <f>'Calculated Tab Properties'!E478</f>
        <v>0</v>
      </c>
      <c r="F478">
        <f>'Calculated Tab Properties'!F478</f>
        <v>0</v>
      </c>
      <c r="G478">
        <f>'Calculated Tab Properties'!G478</f>
        <v>0</v>
      </c>
      <c r="H478">
        <f>'Calculated Tab Properties'!H478</f>
        <v>0</v>
      </c>
      <c r="I478">
        <f>'Calculated Tab Properties'!I478</f>
        <v>0</v>
      </c>
      <c r="J478" s="20" t="e">
        <f>'Calculated Tab Properties'!J478</f>
        <v>#DIV/0!</v>
      </c>
      <c r="K478">
        <f>'Calculated Tab Properties'!K478</f>
        <v>0</v>
      </c>
      <c r="L478">
        <f>'Calculated Tab Properties'!L478</f>
        <v>0</v>
      </c>
      <c r="M478">
        <f>'Calculated Tab Properties'!M478</f>
        <v>0</v>
      </c>
      <c r="N478">
        <f>'Calculated Tab Properties'!N478</f>
        <v>0</v>
      </c>
      <c r="O478" s="27">
        <v>0</v>
      </c>
      <c r="P478" s="27">
        <v>0</v>
      </c>
      <c r="Q478">
        <v>0</v>
      </c>
      <c r="R478" t="e">
        <f>'Calculated Tab Properties'!R478</f>
        <v>#DIV/0!</v>
      </c>
      <c r="T478" s="1">
        <v>0</v>
      </c>
      <c r="U478" s="1">
        <v>0</v>
      </c>
      <c r="V478">
        <f>T478*'GEOMETRIC INPUTS'!S478</f>
        <v>0</v>
      </c>
      <c r="W478">
        <v>477</v>
      </c>
      <c r="X478">
        <f t="shared" si="104"/>
        <v>0</v>
      </c>
      <c r="Y478">
        <f t="shared" si="105"/>
        <v>0</v>
      </c>
      <c r="Z478" s="27" t="e">
        <f t="shared" si="106"/>
        <v>#DIV/0!</v>
      </c>
      <c r="AA478" s="27" t="e">
        <f t="shared" si="107"/>
        <v>#DIV/0!</v>
      </c>
      <c r="AB478" s="27" t="e">
        <f t="shared" si="108"/>
        <v>#DIV/0!</v>
      </c>
      <c r="AC478" s="27" t="e">
        <f t="shared" si="109"/>
        <v>#DIV/0!</v>
      </c>
      <c r="AD478" s="24">
        <f>'GT Data'!D480</f>
        <v>0</v>
      </c>
      <c r="AE478" s="25" t="e">
        <f t="shared" si="110"/>
        <v>#DIV/0!</v>
      </c>
      <c r="AF478" s="25" t="e">
        <f t="shared" si="111"/>
        <v>#DIV/0!</v>
      </c>
      <c r="AG478" s="25" t="e">
        <f t="shared" si="112"/>
        <v>#DIV/0!</v>
      </c>
      <c r="AH478" s="25">
        <v>0</v>
      </c>
      <c r="AI478" s="25">
        <v>0</v>
      </c>
      <c r="AJ478" s="25">
        <f t="shared" si="113"/>
        <v>0</v>
      </c>
      <c r="AK478" s="24">
        <f>'GT Data'!N480</f>
        <v>0</v>
      </c>
      <c r="AL478" s="25" t="e">
        <f t="shared" si="114"/>
        <v>#DIV/0!</v>
      </c>
      <c r="AM478" s="25" t="e">
        <f t="shared" si="115"/>
        <v>#DIV/0!</v>
      </c>
      <c r="AN478" s="25" t="e">
        <f t="shared" si="116"/>
        <v>#DIV/0!</v>
      </c>
      <c r="AO478" s="25">
        <v>0</v>
      </c>
      <c r="AP478" s="25">
        <v>0</v>
      </c>
      <c r="AQ478" s="25">
        <v>0</v>
      </c>
    </row>
    <row r="479" spans="1:43" x14ac:dyDescent="0.3">
      <c r="A479">
        <f>'Calculated Tab Properties'!A479</f>
        <v>0</v>
      </c>
      <c r="B479">
        <f>'Calculated Tab Properties'!B479</f>
        <v>0</v>
      </c>
      <c r="C479">
        <f>'Calculated Tab Properties'!C479</f>
        <v>0</v>
      </c>
      <c r="D479">
        <f>'Calculated Tab Properties'!D479</f>
        <v>0</v>
      </c>
      <c r="E479">
        <f>'Calculated Tab Properties'!E479</f>
        <v>0</v>
      </c>
      <c r="F479">
        <f>'Calculated Tab Properties'!F479</f>
        <v>0</v>
      </c>
      <c r="G479">
        <f>'Calculated Tab Properties'!G479</f>
        <v>0</v>
      </c>
      <c r="H479">
        <f>'Calculated Tab Properties'!H479</f>
        <v>0</v>
      </c>
      <c r="I479">
        <f>'Calculated Tab Properties'!I479</f>
        <v>0</v>
      </c>
      <c r="J479" s="20" t="e">
        <f>'Calculated Tab Properties'!J479</f>
        <v>#DIV/0!</v>
      </c>
      <c r="K479">
        <f>'Calculated Tab Properties'!K479</f>
        <v>0</v>
      </c>
      <c r="L479">
        <f>'Calculated Tab Properties'!L479</f>
        <v>0</v>
      </c>
      <c r="M479">
        <f>'Calculated Tab Properties'!M479</f>
        <v>0</v>
      </c>
      <c r="N479">
        <f>'Calculated Tab Properties'!N479</f>
        <v>0</v>
      </c>
      <c r="O479" s="27">
        <v>0</v>
      </c>
      <c r="P479" s="27">
        <v>0</v>
      </c>
      <c r="Q479">
        <v>0</v>
      </c>
      <c r="R479" t="e">
        <f>'Calculated Tab Properties'!R479</f>
        <v>#DIV/0!</v>
      </c>
      <c r="T479" s="1">
        <v>0</v>
      </c>
      <c r="U479" s="1">
        <v>0</v>
      </c>
      <c r="V479">
        <f>T479*'GEOMETRIC INPUTS'!S479</f>
        <v>0</v>
      </c>
      <c r="W479">
        <v>478</v>
      </c>
      <c r="X479">
        <f t="shared" si="104"/>
        <v>0</v>
      </c>
      <c r="Y479">
        <f t="shared" si="105"/>
        <v>0</v>
      </c>
      <c r="Z479" s="27" t="e">
        <f t="shared" si="106"/>
        <v>#DIV/0!</v>
      </c>
      <c r="AA479" s="27" t="e">
        <f t="shared" si="107"/>
        <v>#DIV/0!</v>
      </c>
      <c r="AB479" s="27" t="e">
        <f t="shared" si="108"/>
        <v>#DIV/0!</v>
      </c>
      <c r="AC479" s="27" t="e">
        <f t="shared" si="109"/>
        <v>#DIV/0!</v>
      </c>
      <c r="AD479" s="24">
        <f>'GT Data'!D481</f>
        <v>0</v>
      </c>
      <c r="AE479" s="25" t="e">
        <f t="shared" si="110"/>
        <v>#DIV/0!</v>
      </c>
      <c r="AF479" s="25" t="e">
        <f t="shared" si="111"/>
        <v>#DIV/0!</v>
      </c>
      <c r="AG479" s="25" t="e">
        <f t="shared" si="112"/>
        <v>#DIV/0!</v>
      </c>
      <c r="AH479" s="25">
        <v>0</v>
      </c>
      <c r="AI479" s="25">
        <v>0</v>
      </c>
      <c r="AJ479" s="25">
        <f t="shared" si="113"/>
        <v>0</v>
      </c>
      <c r="AK479" s="24">
        <f>'GT Data'!N481</f>
        <v>0</v>
      </c>
      <c r="AL479" s="25" t="e">
        <f t="shared" si="114"/>
        <v>#DIV/0!</v>
      </c>
      <c r="AM479" s="25" t="e">
        <f t="shared" si="115"/>
        <v>#DIV/0!</v>
      </c>
      <c r="AN479" s="25" t="e">
        <f t="shared" si="116"/>
        <v>#DIV/0!</v>
      </c>
      <c r="AO479" s="25">
        <v>0</v>
      </c>
      <c r="AP479" s="25">
        <v>0</v>
      </c>
      <c r="AQ479" s="25">
        <v>0</v>
      </c>
    </row>
    <row r="480" spans="1:43" x14ac:dyDescent="0.3">
      <c r="A480">
        <f>'Calculated Tab Properties'!A480</f>
        <v>0</v>
      </c>
      <c r="B480">
        <f>'Calculated Tab Properties'!B480</f>
        <v>0</v>
      </c>
      <c r="C480">
        <f>'Calculated Tab Properties'!C480</f>
        <v>0</v>
      </c>
      <c r="D480">
        <f>'Calculated Tab Properties'!D480</f>
        <v>0</v>
      </c>
      <c r="E480">
        <f>'Calculated Tab Properties'!E480</f>
        <v>0</v>
      </c>
      <c r="F480">
        <f>'Calculated Tab Properties'!F480</f>
        <v>0</v>
      </c>
      <c r="G480">
        <f>'Calculated Tab Properties'!G480</f>
        <v>0</v>
      </c>
      <c r="H480">
        <f>'Calculated Tab Properties'!H480</f>
        <v>0</v>
      </c>
      <c r="I480">
        <f>'Calculated Tab Properties'!I480</f>
        <v>0</v>
      </c>
      <c r="J480" s="20" t="e">
        <f>'Calculated Tab Properties'!J480</f>
        <v>#DIV/0!</v>
      </c>
      <c r="K480">
        <f>'Calculated Tab Properties'!K480</f>
        <v>0</v>
      </c>
      <c r="L480">
        <f>'Calculated Tab Properties'!L480</f>
        <v>0</v>
      </c>
      <c r="M480">
        <f>'Calculated Tab Properties'!M480</f>
        <v>0</v>
      </c>
      <c r="N480">
        <f>'Calculated Tab Properties'!N480</f>
        <v>0</v>
      </c>
      <c r="O480" s="27">
        <v>0</v>
      </c>
      <c r="P480" s="27">
        <v>0</v>
      </c>
      <c r="Q480">
        <v>0</v>
      </c>
      <c r="R480" t="e">
        <f>'Calculated Tab Properties'!R480</f>
        <v>#DIV/0!</v>
      </c>
      <c r="T480" s="1">
        <v>0</v>
      </c>
      <c r="U480" s="1">
        <v>0</v>
      </c>
      <c r="V480">
        <f>T480*'GEOMETRIC INPUTS'!S480</f>
        <v>0</v>
      </c>
      <c r="W480">
        <v>479</v>
      </c>
      <c r="X480">
        <f t="shared" si="104"/>
        <v>0</v>
      </c>
      <c r="Y480">
        <f t="shared" si="105"/>
        <v>0</v>
      </c>
      <c r="Z480" s="27" t="e">
        <f t="shared" si="106"/>
        <v>#DIV/0!</v>
      </c>
      <c r="AA480" s="27" t="e">
        <f t="shared" si="107"/>
        <v>#DIV/0!</v>
      </c>
      <c r="AB480" s="27" t="e">
        <f t="shared" si="108"/>
        <v>#DIV/0!</v>
      </c>
      <c r="AC480" s="27" t="e">
        <f t="shared" si="109"/>
        <v>#DIV/0!</v>
      </c>
      <c r="AD480" s="24">
        <f>'GT Data'!D482</f>
        <v>0</v>
      </c>
      <c r="AE480" s="25" t="e">
        <f t="shared" si="110"/>
        <v>#DIV/0!</v>
      </c>
      <c r="AF480" s="25" t="e">
        <f t="shared" si="111"/>
        <v>#DIV/0!</v>
      </c>
      <c r="AG480" s="25" t="e">
        <f t="shared" si="112"/>
        <v>#DIV/0!</v>
      </c>
      <c r="AH480" s="25">
        <v>0</v>
      </c>
      <c r="AI480" s="25">
        <v>0</v>
      </c>
      <c r="AJ480" s="25">
        <f t="shared" si="113"/>
        <v>0</v>
      </c>
      <c r="AK480" s="24">
        <f>'GT Data'!N482</f>
        <v>0</v>
      </c>
      <c r="AL480" s="25" t="e">
        <f t="shared" si="114"/>
        <v>#DIV/0!</v>
      </c>
      <c r="AM480" s="25" t="e">
        <f t="shared" si="115"/>
        <v>#DIV/0!</v>
      </c>
      <c r="AN480" s="25" t="e">
        <f t="shared" si="116"/>
        <v>#DIV/0!</v>
      </c>
      <c r="AO480" s="25">
        <v>0</v>
      </c>
      <c r="AP480" s="25">
        <v>0</v>
      </c>
      <c r="AQ480" s="25">
        <v>0</v>
      </c>
    </row>
    <row r="481" spans="1:43" x14ac:dyDescent="0.3">
      <c r="A481">
        <f>'Calculated Tab Properties'!A481</f>
        <v>0</v>
      </c>
      <c r="B481">
        <f>'Calculated Tab Properties'!B481</f>
        <v>0</v>
      </c>
      <c r="C481">
        <f>'Calculated Tab Properties'!C481</f>
        <v>0</v>
      </c>
      <c r="D481">
        <f>'Calculated Tab Properties'!D481</f>
        <v>0</v>
      </c>
      <c r="E481">
        <f>'Calculated Tab Properties'!E481</f>
        <v>0</v>
      </c>
      <c r="F481">
        <f>'Calculated Tab Properties'!F481</f>
        <v>0</v>
      </c>
      <c r="G481">
        <f>'Calculated Tab Properties'!G481</f>
        <v>0</v>
      </c>
      <c r="H481">
        <f>'Calculated Tab Properties'!H481</f>
        <v>0</v>
      </c>
      <c r="I481">
        <f>'Calculated Tab Properties'!I481</f>
        <v>0</v>
      </c>
      <c r="J481" s="20" t="e">
        <f>'Calculated Tab Properties'!J481</f>
        <v>#DIV/0!</v>
      </c>
      <c r="K481">
        <f>'Calculated Tab Properties'!K481</f>
        <v>0</v>
      </c>
      <c r="L481">
        <f>'Calculated Tab Properties'!L481</f>
        <v>0</v>
      </c>
      <c r="M481">
        <f>'Calculated Tab Properties'!M481</f>
        <v>0</v>
      </c>
      <c r="N481">
        <f>'Calculated Tab Properties'!N481</f>
        <v>0</v>
      </c>
      <c r="O481" s="27">
        <v>0</v>
      </c>
      <c r="P481" s="27">
        <v>0</v>
      </c>
      <c r="Q481">
        <v>0</v>
      </c>
      <c r="R481" t="e">
        <f>'Calculated Tab Properties'!R481</f>
        <v>#DIV/0!</v>
      </c>
      <c r="T481" s="1">
        <v>0</v>
      </c>
      <c r="U481" s="1">
        <v>0</v>
      </c>
      <c r="V481">
        <f>T481*'GEOMETRIC INPUTS'!S481</f>
        <v>0</v>
      </c>
      <c r="W481">
        <v>480</v>
      </c>
      <c r="X481">
        <f t="shared" si="104"/>
        <v>0</v>
      </c>
      <c r="Y481">
        <f t="shared" si="105"/>
        <v>0</v>
      </c>
      <c r="Z481" s="27" t="e">
        <f t="shared" si="106"/>
        <v>#DIV/0!</v>
      </c>
      <c r="AA481" s="27" t="e">
        <f t="shared" si="107"/>
        <v>#DIV/0!</v>
      </c>
      <c r="AB481" s="27" t="e">
        <f t="shared" si="108"/>
        <v>#DIV/0!</v>
      </c>
      <c r="AC481" s="27" t="e">
        <f t="shared" si="109"/>
        <v>#DIV/0!</v>
      </c>
      <c r="AD481" s="24">
        <f>'GT Data'!D483</f>
        <v>0</v>
      </c>
      <c r="AE481" s="25" t="e">
        <f t="shared" si="110"/>
        <v>#DIV/0!</v>
      </c>
      <c r="AF481" s="25" t="e">
        <f t="shared" si="111"/>
        <v>#DIV/0!</v>
      </c>
      <c r="AG481" s="25" t="e">
        <f t="shared" si="112"/>
        <v>#DIV/0!</v>
      </c>
      <c r="AH481" s="25">
        <v>0</v>
      </c>
      <c r="AI481" s="25">
        <v>0</v>
      </c>
      <c r="AJ481" s="25">
        <f t="shared" si="113"/>
        <v>0</v>
      </c>
      <c r="AK481" s="24">
        <f>'GT Data'!N483</f>
        <v>0</v>
      </c>
      <c r="AL481" s="25" t="e">
        <f t="shared" si="114"/>
        <v>#DIV/0!</v>
      </c>
      <c r="AM481" s="25" t="e">
        <f t="shared" si="115"/>
        <v>#DIV/0!</v>
      </c>
      <c r="AN481" s="25" t="e">
        <f t="shared" si="116"/>
        <v>#DIV/0!</v>
      </c>
      <c r="AO481" s="25">
        <v>0</v>
      </c>
      <c r="AP481" s="25">
        <v>0</v>
      </c>
      <c r="AQ481" s="25">
        <v>0</v>
      </c>
    </row>
    <row r="482" spans="1:43" x14ac:dyDescent="0.3">
      <c r="A482">
        <f>'Calculated Tab Properties'!A482</f>
        <v>0</v>
      </c>
      <c r="B482">
        <f>'Calculated Tab Properties'!B482</f>
        <v>0</v>
      </c>
      <c r="C482">
        <f>'Calculated Tab Properties'!C482</f>
        <v>0</v>
      </c>
      <c r="D482">
        <f>'Calculated Tab Properties'!D482</f>
        <v>0</v>
      </c>
      <c r="E482">
        <f>'Calculated Tab Properties'!E482</f>
        <v>0</v>
      </c>
      <c r="F482">
        <f>'Calculated Tab Properties'!F482</f>
        <v>0</v>
      </c>
      <c r="G482">
        <f>'Calculated Tab Properties'!G482</f>
        <v>0</v>
      </c>
      <c r="H482">
        <f>'Calculated Tab Properties'!H482</f>
        <v>0</v>
      </c>
      <c r="I482">
        <f>'Calculated Tab Properties'!I482</f>
        <v>0</v>
      </c>
      <c r="J482" s="20" t="e">
        <f>'Calculated Tab Properties'!J482</f>
        <v>#DIV/0!</v>
      </c>
      <c r="K482">
        <f>'Calculated Tab Properties'!K482</f>
        <v>0</v>
      </c>
      <c r="L482">
        <f>'Calculated Tab Properties'!L482</f>
        <v>0</v>
      </c>
      <c r="M482">
        <f>'Calculated Tab Properties'!M482</f>
        <v>0</v>
      </c>
      <c r="N482">
        <f>'Calculated Tab Properties'!N482</f>
        <v>0</v>
      </c>
      <c r="O482" s="27">
        <v>0</v>
      </c>
      <c r="P482" s="27">
        <v>0</v>
      </c>
      <c r="Q482">
        <v>0</v>
      </c>
      <c r="R482" t="e">
        <f>'Calculated Tab Properties'!R482</f>
        <v>#DIV/0!</v>
      </c>
      <c r="T482" s="1">
        <v>0</v>
      </c>
      <c r="U482" s="1">
        <v>0</v>
      </c>
      <c r="V482">
        <f>T482*'GEOMETRIC INPUTS'!S482</f>
        <v>0</v>
      </c>
      <c r="W482">
        <v>481</v>
      </c>
      <c r="X482">
        <f t="shared" si="104"/>
        <v>0</v>
      </c>
      <c r="Y482">
        <f t="shared" si="105"/>
        <v>0</v>
      </c>
      <c r="Z482" s="27" t="e">
        <f t="shared" si="106"/>
        <v>#DIV/0!</v>
      </c>
      <c r="AA482" s="27" t="e">
        <f t="shared" si="107"/>
        <v>#DIV/0!</v>
      </c>
      <c r="AB482" s="27" t="e">
        <f t="shared" si="108"/>
        <v>#DIV/0!</v>
      </c>
      <c r="AC482" s="27" t="e">
        <f t="shared" si="109"/>
        <v>#DIV/0!</v>
      </c>
      <c r="AD482" s="24">
        <f>'GT Data'!D484</f>
        <v>0</v>
      </c>
      <c r="AE482" s="25" t="e">
        <f t="shared" si="110"/>
        <v>#DIV/0!</v>
      </c>
      <c r="AF482" s="25" t="e">
        <f t="shared" si="111"/>
        <v>#DIV/0!</v>
      </c>
      <c r="AG482" s="25" t="e">
        <f t="shared" si="112"/>
        <v>#DIV/0!</v>
      </c>
      <c r="AH482" s="25">
        <v>0</v>
      </c>
      <c r="AI482" s="25">
        <v>0</v>
      </c>
      <c r="AJ482" s="25">
        <f t="shared" si="113"/>
        <v>0</v>
      </c>
      <c r="AK482" s="24">
        <f>'GT Data'!N484</f>
        <v>0</v>
      </c>
      <c r="AL482" s="25" t="e">
        <f t="shared" si="114"/>
        <v>#DIV/0!</v>
      </c>
      <c r="AM482" s="25" t="e">
        <f t="shared" si="115"/>
        <v>#DIV/0!</v>
      </c>
      <c r="AN482" s="25" t="e">
        <f t="shared" si="116"/>
        <v>#DIV/0!</v>
      </c>
      <c r="AO482" s="25">
        <v>0</v>
      </c>
      <c r="AP482" s="25">
        <v>0</v>
      </c>
      <c r="AQ482" s="25">
        <v>0</v>
      </c>
    </row>
    <row r="483" spans="1:43" x14ac:dyDescent="0.3">
      <c r="A483">
        <f>'Calculated Tab Properties'!A483</f>
        <v>0</v>
      </c>
      <c r="B483">
        <f>'Calculated Tab Properties'!B483</f>
        <v>0</v>
      </c>
      <c r="C483">
        <f>'Calculated Tab Properties'!C483</f>
        <v>0</v>
      </c>
      <c r="D483">
        <f>'Calculated Tab Properties'!D483</f>
        <v>0</v>
      </c>
      <c r="E483">
        <f>'Calculated Tab Properties'!E483</f>
        <v>0</v>
      </c>
      <c r="F483">
        <f>'Calculated Tab Properties'!F483</f>
        <v>0</v>
      </c>
      <c r="G483">
        <f>'Calculated Tab Properties'!G483</f>
        <v>0</v>
      </c>
      <c r="H483">
        <f>'Calculated Tab Properties'!H483</f>
        <v>0</v>
      </c>
      <c r="I483">
        <f>'Calculated Tab Properties'!I483</f>
        <v>0</v>
      </c>
      <c r="J483" s="20" t="e">
        <f>'Calculated Tab Properties'!J483</f>
        <v>#DIV/0!</v>
      </c>
      <c r="K483">
        <f>'Calculated Tab Properties'!K483</f>
        <v>0</v>
      </c>
      <c r="L483">
        <f>'Calculated Tab Properties'!L483</f>
        <v>0</v>
      </c>
      <c r="M483">
        <f>'Calculated Tab Properties'!M483</f>
        <v>0</v>
      </c>
      <c r="N483">
        <f>'Calculated Tab Properties'!N483</f>
        <v>0</v>
      </c>
      <c r="O483" s="27">
        <v>0</v>
      </c>
      <c r="P483" s="27">
        <v>0</v>
      </c>
      <c r="Q483">
        <v>0</v>
      </c>
      <c r="R483" t="e">
        <f>'Calculated Tab Properties'!R483</f>
        <v>#DIV/0!</v>
      </c>
      <c r="T483" s="1">
        <v>0</v>
      </c>
      <c r="U483" s="1">
        <v>0</v>
      </c>
      <c r="V483">
        <f>T483*'GEOMETRIC INPUTS'!S483</f>
        <v>0</v>
      </c>
      <c r="W483">
        <v>482</v>
      </c>
      <c r="X483">
        <f t="shared" si="104"/>
        <v>0</v>
      </c>
      <c r="Y483">
        <f t="shared" si="105"/>
        <v>0</v>
      </c>
      <c r="Z483" s="27" t="e">
        <f t="shared" si="106"/>
        <v>#DIV/0!</v>
      </c>
      <c r="AA483" s="27" t="e">
        <f t="shared" si="107"/>
        <v>#DIV/0!</v>
      </c>
      <c r="AB483" s="27" t="e">
        <f t="shared" si="108"/>
        <v>#DIV/0!</v>
      </c>
      <c r="AC483" s="27" t="e">
        <f t="shared" si="109"/>
        <v>#DIV/0!</v>
      </c>
      <c r="AD483" s="24">
        <f>'GT Data'!D485</f>
        <v>0</v>
      </c>
      <c r="AE483" s="25" t="e">
        <f t="shared" si="110"/>
        <v>#DIV/0!</v>
      </c>
      <c r="AF483" s="25" t="e">
        <f t="shared" si="111"/>
        <v>#DIV/0!</v>
      </c>
      <c r="AG483" s="25" t="e">
        <f t="shared" si="112"/>
        <v>#DIV/0!</v>
      </c>
      <c r="AH483" s="25">
        <v>0</v>
      </c>
      <c r="AI483" s="25">
        <v>0</v>
      </c>
      <c r="AJ483" s="25">
        <f t="shared" si="113"/>
        <v>0</v>
      </c>
      <c r="AK483" s="24">
        <f>'GT Data'!N485</f>
        <v>0</v>
      </c>
      <c r="AL483" s="25" t="e">
        <f t="shared" si="114"/>
        <v>#DIV/0!</v>
      </c>
      <c r="AM483" s="25" t="e">
        <f t="shared" si="115"/>
        <v>#DIV/0!</v>
      </c>
      <c r="AN483" s="25" t="e">
        <f t="shared" si="116"/>
        <v>#DIV/0!</v>
      </c>
      <c r="AO483" s="25">
        <v>0</v>
      </c>
      <c r="AP483" s="25">
        <v>0</v>
      </c>
      <c r="AQ483" s="25">
        <v>0</v>
      </c>
    </row>
    <row r="484" spans="1:43" x14ac:dyDescent="0.3">
      <c r="A484">
        <f>'Calculated Tab Properties'!A484</f>
        <v>0</v>
      </c>
      <c r="B484">
        <f>'Calculated Tab Properties'!B484</f>
        <v>0</v>
      </c>
      <c r="C484">
        <f>'Calculated Tab Properties'!C484</f>
        <v>0</v>
      </c>
      <c r="D484">
        <f>'Calculated Tab Properties'!D484</f>
        <v>0</v>
      </c>
      <c r="E484">
        <f>'Calculated Tab Properties'!E484</f>
        <v>0</v>
      </c>
      <c r="F484">
        <f>'Calculated Tab Properties'!F484</f>
        <v>0</v>
      </c>
      <c r="G484">
        <f>'Calculated Tab Properties'!G484</f>
        <v>0</v>
      </c>
      <c r="H484">
        <f>'Calculated Tab Properties'!H484</f>
        <v>0</v>
      </c>
      <c r="I484">
        <f>'Calculated Tab Properties'!I484</f>
        <v>0</v>
      </c>
      <c r="J484" s="20" t="e">
        <f>'Calculated Tab Properties'!J484</f>
        <v>#DIV/0!</v>
      </c>
      <c r="K484">
        <f>'Calculated Tab Properties'!K484</f>
        <v>0</v>
      </c>
      <c r="L484">
        <f>'Calculated Tab Properties'!L484</f>
        <v>0</v>
      </c>
      <c r="M484">
        <f>'Calculated Tab Properties'!M484</f>
        <v>0</v>
      </c>
      <c r="N484">
        <f>'Calculated Tab Properties'!N484</f>
        <v>0</v>
      </c>
      <c r="O484" s="27">
        <v>0</v>
      </c>
      <c r="P484" s="27">
        <v>0</v>
      </c>
      <c r="Q484">
        <v>0</v>
      </c>
      <c r="R484" t="e">
        <f>'Calculated Tab Properties'!R484</f>
        <v>#DIV/0!</v>
      </c>
      <c r="T484" s="1">
        <v>0</v>
      </c>
      <c r="U484" s="1">
        <v>0</v>
      </c>
      <c r="V484">
        <f>T484*'GEOMETRIC INPUTS'!S484</f>
        <v>0</v>
      </c>
      <c r="W484">
        <v>483</v>
      </c>
      <c r="X484">
        <f t="shared" si="104"/>
        <v>0</v>
      </c>
      <c r="Y484">
        <f t="shared" si="105"/>
        <v>0</v>
      </c>
      <c r="Z484" s="27" t="e">
        <f t="shared" si="106"/>
        <v>#DIV/0!</v>
      </c>
      <c r="AA484" s="27" t="e">
        <f t="shared" si="107"/>
        <v>#DIV/0!</v>
      </c>
      <c r="AB484" s="27" t="e">
        <f t="shared" si="108"/>
        <v>#DIV/0!</v>
      </c>
      <c r="AC484" s="27" t="e">
        <f t="shared" si="109"/>
        <v>#DIV/0!</v>
      </c>
      <c r="AD484" s="24">
        <f>'GT Data'!D486</f>
        <v>0</v>
      </c>
      <c r="AE484" s="25" t="e">
        <f t="shared" si="110"/>
        <v>#DIV/0!</v>
      </c>
      <c r="AF484" s="25" t="e">
        <f t="shared" si="111"/>
        <v>#DIV/0!</v>
      </c>
      <c r="AG484" s="25" t="e">
        <f t="shared" si="112"/>
        <v>#DIV/0!</v>
      </c>
      <c r="AH484" s="25">
        <v>0</v>
      </c>
      <c r="AI484" s="25">
        <v>0</v>
      </c>
      <c r="AJ484" s="25">
        <f t="shared" si="113"/>
        <v>0</v>
      </c>
      <c r="AK484" s="24">
        <f>'GT Data'!N486</f>
        <v>0</v>
      </c>
      <c r="AL484" s="25" t="e">
        <f t="shared" si="114"/>
        <v>#DIV/0!</v>
      </c>
      <c r="AM484" s="25" t="e">
        <f t="shared" si="115"/>
        <v>#DIV/0!</v>
      </c>
      <c r="AN484" s="25" t="e">
        <f t="shared" si="116"/>
        <v>#DIV/0!</v>
      </c>
      <c r="AO484" s="25">
        <v>0</v>
      </c>
      <c r="AP484" s="25">
        <v>0</v>
      </c>
      <c r="AQ484" s="25">
        <v>0</v>
      </c>
    </row>
    <row r="485" spans="1:43" x14ac:dyDescent="0.3">
      <c r="A485">
        <f>'Calculated Tab Properties'!A485</f>
        <v>0</v>
      </c>
      <c r="B485">
        <f>'Calculated Tab Properties'!B485</f>
        <v>0</v>
      </c>
      <c r="C485">
        <f>'Calculated Tab Properties'!C485</f>
        <v>0</v>
      </c>
      <c r="D485">
        <f>'Calculated Tab Properties'!D485</f>
        <v>0</v>
      </c>
      <c r="E485">
        <f>'Calculated Tab Properties'!E485</f>
        <v>0</v>
      </c>
      <c r="F485">
        <f>'Calculated Tab Properties'!F485</f>
        <v>0</v>
      </c>
      <c r="G485">
        <f>'Calculated Tab Properties'!G485</f>
        <v>0</v>
      </c>
      <c r="H485">
        <f>'Calculated Tab Properties'!H485</f>
        <v>0</v>
      </c>
      <c r="I485">
        <f>'Calculated Tab Properties'!I485</f>
        <v>0</v>
      </c>
      <c r="J485" s="20" t="e">
        <f>'Calculated Tab Properties'!J485</f>
        <v>#DIV/0!</v>
      </c>
      <c r="K485">
        <f>'Calculated Tab Properties'!K485</f>
        <v>0</v>
      </c>
      <c r="L485">
        <f>'Calculated Tab Properties'!L485</f>
        <v>0</v>
      </c>
      <c r="M485">
        <f>'Calculated Tab Properties'!M485</f>
        <v>0</v>
      </c>
      <c r="N485">
        <f>'Calculated Tab Properties'!N485</f>
        <v>0</v>
      </c>
      <c r="O485" s="27">
        <v>0</v>
      </c>
      <c r="P485" s="27">
        <v>0</v>
      </c>
      <c r="Q485">
        <v>0</v>
      </c>
      <c r="R485" t="e">
        <f>'Calculated Tab Properties'!R485</f>
        <v>#DIV/0!</v>
      </c>
      <c r="T485" s="1">
        <v>0</v>
      </c>
      <c r="U485" s="1">
        <v>0</v>
      </c>
      <c r="V485">
        <f>T485*'GEOMETRIC INPUTS'!S485</f>
        <v>0</v>
      </c>
      <c r="W485">
        <v>484</v>
      </c>
      <c r="X485">
        <f t="shared" si="104"/>
        <v>0</v>
      </c>
      <c r="Y485">
        <f t="shared" si="105"/>
        <v>0</v>
      </c>
      <c r="Z485" s="27" t="e">
        <f t="shared" si="106"/>
        <v>#DIV/0!</v>
      </c>
      <c r="AA485" s="27" t="e">
        <f t="shared" si="107"/>
        <v>#DIV/0!</v>
      </c>
      <c r="AB485" s="27" t="e">
        <f t="shared" si="108"/>
        <v>#DIV/0!</v>
      </c>
      <c r="AC485" s="27" t="e">
        <f t="shared" si="109"/>
        <v>#DIV/0!</v>
      </c>
      <c r="AD485" s="24">
        <f>'GT Data'!D487</f>
        <v>0</v>
      </c>
      <c r="AE485" s="25" t="e">
        <f t="shared" si="110"/>
        <v>#DIV/0!</v>
      </c>
      <c r="AF485" s="25" t="e">
        <f t="shared" si="111"/>
        <v>#DIV/0!</v>
      </c>
      <c r="AG485" s="25" t="e">
        <f t="shared" si="112"/>
        <v>#DIV/0!</v>
      </c>
      <c r="AH485" s="25">
        <v>0</v>
      </c>
      <c r="AI485" s="25">
        <v>0</v>
      </c>
      <c r="AJ485" s="25">
        <f t="shared" si="113"/>
        <v>0</v>
      </c>
      <c r="AK485" s="24">
        <f>'GT Data'!N487</f>
        <v>0</v>
      </c>
      <c r="AL485" s="25" t="e">
        <f t="shared" si="114"/>
        <v>#DIV/0!</v>
      </c>
      <c r="AM485" s="25" t="e">
        <f t="shared" si="115"/>
        <v>#DIV/0!</v>
      </c>
      <c r="AN485" s="25" t="e">
        <f t="shared" si="116"/>
        <v>#DIV/0!</v>
      </c>
      <c r="AO485" s="25">
        <v>0</v>
      </c>
      <c r="AP485" s="25">
        <v>0</v>
      </c>
      <c r="AQ485" s="25">
        <v>0</v>
      </c>
    </row>
    <row r="486" spans="1:43" x14ac:dyDescent="0.3">
      <c r="A486">
        <f>'Calculated Tab Properties'!A486</f>
        <v>0</v>
      </c>
      <c r="B486">
        <f>'Calculated Tab Properties'!B486</f>
        <v>0</v>
      </c>
      <c r="C486">
        <f>'Calculated Tab Properties'!C486</f>
        <v>0</v>
      </c>
      <c r="D486">
        <f>'Calculated Tab Properties'!D486</f>
        <v>0</v>
      </c>
      <c r="E486">
        <f>'Calculated Tab Properties'!E486</f>
        <v>0</v>
      </c>
      <c r="F486">
        <f>'Calculated Tab Properties'!F486</f>
        <v>0</v>
      </c>
      <c r="G486">
        <f>'Calculated Tab Properties'!G486</f>
        <v>0</v>
      </c>
      <c r="H486">
        <f>'Calculated Tab Properties'!H486</f>
        <v>0</v>
      </c>
      <c r="I486">
        <f>'Calculated Tab Properties'!I486</f>
        <v>0</v>
      </c>
      <c r="J486" s="20" t="e">
        <f>'Calculated Tab Properties'!J486</f>
        <v>#DIV/0!</v>
      </c>
      <c r="K486">
        <f>'Calculated Tab Properties'!K486</f>
        <v>0</v>
      </c>
      <c r="L486">
        <f>'Calculated Tab Properties'!L486</f>
        <v>0</v>
      </c>
      <c r="M486">
        <f>'Calculated Tab Properties'!M486</f>
        <v>0</v>
      </c>
      <c r="N486">
        <f>'Calculated Tab Properties'!N486</f>
        <v>0</v>
      </c>
      <c r="O486" s="27">
        <v>0</v>
      </c>
      <c r="P486" s="27">
        <v>0</v>
      </c>
      <c r="Q486">
        <v>0</v>
      </c>
      <c r="R486" t="e">
        <f>'Calculated Tab Properties'!R486</f>
        <v>#DIV/0!</v>
      </c>
      <c r="T486" s="1">
        <v>0</v>
      </c>
      <c r="U486" s="1">
        <v>0</v>
      </c>
      <c r="V486">
        <f>T486*'GEOMETRIC INPUTS'!S486</f>
        <v>0</v>
      </c>
      <c r="W486">
        <v>485</v>
      </c>
      <c r="X486">
        <f t="shared" si="104"/>
        <v>0</v>
      </c>
      <c r="Y486">
        <f t="shared" si="105"/>
        <v>0</v>
      </c>
      <c r="Z486" s="27" t="e">
        <f t="shared" si="106"/>
        <v>#DIV/0!</v>
      </c>
      <c r="AA486" s="27" t="e">
        <f t="shared" si="107"/>
        <v>#DIV/0!</v>
      </c>
      <c r="AB486" s="27" t="e">
        <f t="shared" si="108"/>
        <v>#DIV/0!</v>
      </c>
      <c r="AC486" s="27" t="e">
        <f t="shared" si="109"/>
        <v>#DIV/0!</v>
      </c>
      <c r="AD486" s="24">
        <f>'GT Data'!D488</f>
        <v>0</v>
      </c>
      <c r="AE486" s="25" t="e">
        <f t="shared" si="110"/>
        <v>#DIV/0!</v>
      </c>
      <c r="AF486" s="25" t="e">
        <f t="shared" si="111"/>
        <v>#DIV/0!</v>
      </c>
      <c r="AG486" s="25" t="e">
        <f t="shared" si="112"/>
        <v>#DIV/0!</v>
      </c>
      <c r="AH486" s="25">
        <v>0</v>
      </c>
      <c r="AI486" s="25">
        <v>0</v>
      </c>
      <c r="AJ486" s="25">
        <f t="shared" si="113"/>
        <v>0</v>
      </c>
      <c r="AK486" s="24">
        <f>'GT Data'!N488</f>
        <v>0</v>
      </c>
      <c r="AL486" s="25" t="e">
        <f t="shared" si="114"/>
        <v>#DIV/0!</v>
      </c>
      <c r="AM486" s="25" t="e">
        <f t="shared" si="115"/>
        <v>#DIV/0!</v>
      </c>
      <c r="AN486" s="25" t="e">
        <f t="shared" si="116"/>
        <v>#DIV/0!</v>
      </c>
      <c r="AO486" s="25">
        <v>0</v>
      </c>
      <c r="AP486" s="25">
        <v>0</v>
      </c>
      <c r="AQ486" s="25">
        <v>0</v>
      </c>
    </row>
    <row r="487" spans="1:43" x14ac:dyDescent="0.3">
      <c r="A487">
        <f>'Calculated Tab Properties'!A487</f>
        <v>0</v>
      </c>
      <c r="B487">
        <f>'Calculated Tab Properties'!B487</f>
        <v>0</v>
      </c>
      <c r="C487">
        <f>'Calculated Tab Properties'!C487</f>
        <v>0</v>
      </c>
      <c r="D487">
        <f>'Calculated Tab Properties'!D487</f>
        <v>0</v>
      </c>
      <c r="E487">
        <f>'Calculated Tab Properties'!E487</f>
        <v>0</v>
      </c>
      <c r="F487">
        <f>'Calculated Tab Properties'!F487</f>
        <v>0</v>
      </c>
      <c r="G487">
        <f>'Calculated Tab Properties'!G487</f>
        <v>0</v>
      </c>
      <c r="H487">
        <f>'Calculated Tab Properties'!H487</f>
        <v>0</v>
      </c>
      <c r="I487">
        <f>'Calculated Tab Properties'!I487</f>
        <v>0</v>
      </c>
      <c r="J487" s="20" t="e">
        <f>'Calculated Tab Properties'!J487</f>
        <v>#DIV/0!</v>
      </c>
      <c r="K487">
        <f>'Calculated Tab Properties'!K487</f>
        <v>0</v>
      </c>
      <c r="L487">
        <f>'Calculated Tab Properties'!L487</f>
        <v>0</v>
      </c>
      <c r="M487">
        <f>'Calculated Tab Properties'!M487</f>
        <v>0</v>
      </c>
      <c r="N487">
        <f>'Calculated Tab Properties'!N487</f>
        <v>0</v>
      </c>
      <c r="O487" s="27">
        <v>0</v>
      </c>
      <c r="P487" s="27">
        <v>0</v>
      </c>
      <c r="Q487">
        <v>0</v>
      </c>
      <c r="R487" t="e">
        <f>'Calculated Tab Properties'!R487</f>
        <v>#DIV/0!</v>
      </c>
      <c r="T487" s="1">
        <v>0</v>
      </c>
      <c r="U487" s="1">
        <v>0</v>
      </c>
      <c r="V487">
        <f>T487*'GEOMETRIC INPUTS'!S487</f>
        <v>0</v>
      </c>
      <c r="W487">
        <v>486</v>
      </c>
      <c r="X487">
        <f t="shared" si="104"/>
        <v>0</v>
      </c>
      <c r="Y487">
        <f t="shared" si="105"/>
        <v>0</v>
      </c>
      <c r="Z487" s="27" t="e">
        <f t="shared" si="106"/>
        <v>#DIV/0!</v>
      </c>
      <c r="AA487" s="27" t="e">
        <f t="shared" si="107"/>
        <v>#DIV/0!</v>
      </c>
      <c r="AB487" s="27" t="e">
        <f t="shared" si="108"/>
        <v>#DIV/0!</v>
      </c>
      <c r="AC487" s="27" t="e">
        <f t="shared" si="109"/>
        <v>#DIV/0!</v>
      </c>
      <c r="AD487" s="24">
        <f>'GT Data'!D489</f>
        <v>0</v>
      </c>
      <c r="AE487" s="25" t="e">
        <f t="shared" si="110"/>
        <v>#DIV/0!</v>
      </c>
      <c r="AF487" s="25" t="e">
        <f t="shared" si="111"/>
        <v>#DIV/0!</v>
      </c>
      <c r="AG487" s="25" t="e">
        <f t="shared" si="112"/>
        <v>#DIV/0!</v>
      </c>
      <c r="AH487" s="25">
        <v>0</v>
      </c>
      <c r="AI487" s="25">
        <v>0</v>
      </c>
      <c r="AJ487" s="25">
        <f t="shared" si="113"/>
        <v>0</v>
      </c>
      <c r="AK487" s="24">
        <f>'GT Data'!N489</f>
        <v>0</v>
      </c>
      <c r="AL487" s="25" t="e">
        <f t="shared" si="114"/>
        <v>#DIV/0!</v>
      </c>
      <c r="AM487" s="25" t="e">
        <f t="shared" si="115"/>
        <v>#DIV/0!</v>
      </c>
      <c r="AN487" s="25" t="e">
        <f t="shared" si="116"/>
        <v>#DIV/0!</v>
      </c>
      <c r="AO487" s="25">
        <v>0</v>
      </c>
      <c r="AP487" s="25">
        <v>0</v>
      </c>
      <c r="AQ487" s="25">
        <v>0</v>
      </c>
    </row>
    <row r="488" spans="1:43" x14ac:dyDescent="0.3">
      <c r="A488">
        <f>'Calculated Tab Properties'!A488</f>
        <v>0</v>
      </c>
      <c r="B488">
        <f>'Calculated Tab Properties'!B488</f>
        <v>0</v>
      </c>
      <c r="C488">
        <f>'Calculated Tab Properties'!C488</f>
        <v>0</v>
      </c>
      <c r="D488">
        <f>'Calculated Tab Properties'!D488</f>
        <v>0</v>
      </c>
      <c r="E488">
        <f>'Calculated Tab Properties'!E488</f>
        <v>0</v>
      </c>
      <c r="F488">
        <f>'Calculated Tab Properties'!F488</f>
        <v>0</v>
      </c>
      <c r="G488">
        <f>'Calculated Tab Properties'!G488</f>
        <v>0</v>
      </c>
      <c r="H488">
        <f>'Calculated Tab Properties'!H488</f>
        <v>0</v>
      </c>
      <c r="I488">
        <f>'Calculated Tab Properties'!I488</f>
        <v>0</v>
      </c>
      <c r="J488" s="20" t="e">
        <f>'Calculated Tab Properties'!J488</f>
        <v>#DIV/0!</v>
      </c>
      <c r="K488">
        <f>'Calculated Tab Properties'!K488</f>
        <v>0</v>
      </c>
      <c r="L488">
        <f>'Calculated Tab Properties'!L488</f>
        <v>0</v>
      </c>
      <c r="M488">
        <f>'Calculated Tab Properties'!M488</f>
        <v>0</v>
      </c>
      <c r="N488">
        <f>'Calculated Tab Properties'!N488</f>
        <v>0</v>
      </c>
      <c r="O488" s="27">
        <v>0</v>
      </c>
      <c r="P488" s="27">
        <v>0</v>
      </c>
      <c r="Q488">
        <v>0</v>
      </c>
      <c r="R488" t="e">
        <f>'Calculated Tab Properties'!R488</f>
        <v>#DIV/0!</v>
      </c>
      <c r="T488" s="1">
        <v>0</v>
      </c>
      <c r="U488" s="1">
        <v>0</v>
      </c>
      <c r="V488">
        <f>T488*'GEOMETRIC INPUTS'!S488</f>
        <v>0</v>
      </c>
      <c r="W488">
        <v>487</v>
      </c>
      <c r="X488">
        <f t="shared" si="104"/>
        <v>0</v>
      </c>
      <c r="Y488">
        <f t="shared" si="105"/>
        <v>0</v>
      </c>
      <c r="Z488" s="27" t="e">
        <f t="shared" si="106"/>
        <v>#DIV/0!</v>
      </c>
      <c r="AA488" s="27" t="e">
        <f t="shared" si="107"/>
        <v>#DIV/0!</v>
      </c>
      <c r="AB488" s="27" t="e">
        <f t="shared" si="108"/>
        <v>#DIV/0!</v>
      </c>
      <c r="AC488" s="27" t="e">
        <f t="shared" si="109"/>
        <v>#DIV/0!</v>
      </c>
      <c r="AD488" s="24">
        <f>'GT Data'!D490</f>
        <v>0</v>
      </c>
      <c r="AE488" s="25" t="e">
        <f t="shared" si="110"/>
        <v>#DIV/0!</v>
      </c>
      <c r="AF488" s="25" t="e">
        <f t="shared" si="111"/>
        <v>#DIV/0!</v>
      </c>
      <c r="AG488" s="25" t="e">
        <f t="shared" si="112"/>
        <v>#DIV/0!</v>
      </c>
      <c r="AH488" s="25">
        <v>0</v>
      </c>
      <c r="AI488" s="25">
        <v>0</v>
      </c>
      <c r="AJ488" s="25">
        <f t="shared" si="113"/>
        <v>0</v>
      </c>
      <c r="AK488" s="24">
        <f>'GT Data'!N490</f>
        <v>0</v>
      </c>
      <c r="AL488" s="25" t="e">
        <f t="shared" si="114"/>
        <v>#DIV/0!</v>
      </c>
      <c r="AM488" s="25" t="e">
        <f t="shared" si="115"/>
        <v>#DIV/0!</v>
      </c>
      <c r="AN488" s="25" t="e">
        <f t="shared" si="116"/>
        <v>#DIV/0!</v>
      </c>
      <c r="AO488" s="25">
        <v>0</v>
      </c>
      <c r="AP488" s="25">
        <v>0</v>
      </c>
      <c r="AQ488" s="25">
        <v>0</v>
      </c>
    </row>
    <row r="489" spans="1:43" x14ac:dyDescent="0.3">
      <c r="A489">
        <f>'Calculated Tab Properties'!A489</f>
        <v>0</v>
      </c>
      <c r="B489">
        <f>'Calculated Tab Properties'!B489</f>
        <v>0</v>
      </c>
      <c r="C489">
        <f>'Calculated Tab Properties'!C489</f>
        <v>0</v>
      </c>
      <c r="D489">
        <f>'Calculated Tab Properties'!D489</f>
        <v>0</v>
      </c>
      <c r="E489">
        <f>'Calculated Tab Properties'!E489</f>
        <v>0</v>
      </c>
      <c r="F489">
        <f>'Calculated Tab Properties'!F489</f>
        <v>0</v>
      </c>
      <c r="G489">
        <f>'Calculated Tab Properties'!G489</f>
        <v>0</v>
      </c>
      <c r="H489">
        <f>'Calculated Tab Properties'!H489</f>
        <v>0</v>
      </c>
      <c r="I489">
        <f>'Calculated Tab Properties'!I489</f>
        <v>0</v>
      </c>
      <c r="J489" s="20" t="e">
        <f>'Calculated Tab Properties'!J489</f>
        <v>#DIV/0!</v>
      </c>
      <c r="K489">
        <f>'Calculated Tab Properties'!K489</f>
        <v>0</v>
      </c>
      <c r="L489">
        <f>'Calculated Tab Properties'!L489</f>
        <v>0</v>
      </c>
      <c r="M489">
        <f>'Calculated Tab Properties'!M489</f>
        <v>0</v>
      </c>
      <c r="N489">
        <f>'Calculated Tab Properties'!N489</f>
        <v>0</v>
      </c>
      <c r="O489" s="27">
        <v>0</v>
      </c>
      <c r="P489" s="27">
        <v>0</v>
      </c>
      <c r="Q489">
        <v>0</v>
      </c>
      <c r="R489" t="e">
        <f>'Calculated Tab Properties'!R489</f>
        <v>#DIV/0!</v>
      </c>
      <c r="T489" s="1">
        <v>0</v>
      </c>
      <c r="U489" s="1">
        <v>0</v>
      </c>
      <c r="V489">
        <f>T489*'GEOMETRIC INPUTS'!S489</f>
        <v>0</v>
      </c>
      <c r="W489">
        <v>488</v>
      </c>
      <c r="X489">
        <f t="shared" si="104"/>
        <v>0</v>
      </c>
      <c r="Y489">
        <f t="shared" si="105"/>
        <v>0</v>
      </c>
      <c r="Z489" s="27" t="e">
        <f t="shared" si="106"/>
        <v>#DIV/0!</v>
      </c>
      <c r="AA489" s="27" t="e">
        <f t="shared" si="107"/>
        <v>#DIV/0!</v>
      </c>
      <c r="AB489" s="27" t="e">
        <f t="shared" si="108"/>
        <v>#DIV/0!</v>
      </c>
      <c r="AC489" s="27" t="e">
        <f t="shared" si="109"/>
        <v>#DIV/0!</v>
      </c>
      <c r="AD489" s="24">
        <f>'GT Data'!D491</f>
        <v>0</v>
      </c>
      <c r="AE489" s="25" t="e">
        <f t="shared" si="110"/>
        <v>#DIV/0!</v>
      </c>
      <c r="AF489" s="25" t="e">
        <f t="shared" si="111"/>
        <v>#DIV/0!</v>
      </c>
      <c r="AG489" s="25" t="e">
        <f t="shared" si="112"/>
        <v>#DIV/0!</v>
      </c>
      <c r="AH489" s="25">
        <v>0</v>
      </c>
      <c r="AI489" s="25">
        <v>0</v>
      </c>
      <c r="AJ489" s="25">
        <f t="shared" si="113"/>
        <v>0</v>
      </c>
      <c r="AK489" s="24">
        <f>'GT Data'!N491</f>
        <v>0</v>
      </c>
      <c r="AL489" s="25" t="e">
        <f t="shared" si="114"/>
        <v>#DIV/0!</v>
      </c>
      <c r="AM489" s="25" t="e">
        <f t="shared" si="115"/>
        <v>#DIV/0!</v>
      </c>
      <c r="AN489" s="25" t="e">
        <f t="shared" si="116"/>
        <v>#DIV/0!</v>
      </c>
      <c r="AO489" s="25">
        <v>0</v>
      </c>
      <c r="AP489" s="25">
        <v>0</v>
      </c>
      <c r="AQ489" s="25">
        <v>0</v>
      </c>
    </row>
    <row r="490" spans="1:43" x14ac:dyDescent="0.3">
      <c r="A490">
        <f>'Calculated Tab Properties'!A490</f>
        <v>0</v>
      </c>
      <c r="B490">
        <f>'Calculated Tab Properties'!B490</f>
        <v>0</v>
      </c>
      <c r="C490">
        <f>'Calculated Tab Properties'!C490</f>
        <v>0</v>
      </c>
      <c r="D490">
        <f>'Calculated Tab Properties'!D490</f>
        <v>0</v>
      </c>
      <c r="E490">
        <f>'Calculated Tab Properties'!E490</f>
        <v>0</v>
      </c>
      <c r="F490">
        <f>'Calculated Tab Properties'!F490</f>
        <v>0</v>
      </c>
      <c r="G490">
        <f>'Calculated Tab Properties'!G490</f>
        <v>0</v>
      </c>
      <c r="H490">
        <f>'Calculated Tab Properties'!H490</f>
        <v>0</v>
      </c>
      <c r="I490">
        <f>'Calculated Tab Properties'!I490</f>
        <v>0</v>
      </c>
      <c r="J490" s="20" t="e">
        <f>'Calculated Tab Properties'!J490</f>
        <v>#DIV/0!</v>
      </c>
      <c r="K490">
        <f>'Calculated Tab Properties'!K490</f>
        <v>0</v>
      </c>
      <c r="L490">
        <f>'Calculated Tab Properties'!L490</f>
        <v>0</v>
      </c>
      <c r="M490">
        <f>'Calculated Tab Properties'!M490</f>
        <v>0</v>
      </c>
      <c r="N490">
        <f>'Calculated Tab Properties'!N490</f>
        <v>0</v>
      </c>
      <c r="O490" s="27">
        <v>0</v>
      </c>
      <c r="P490" s="27">
        <v>0</v>
      </c>
      <c r="Q490">
        <v>0</v>
      </c>
      <c r="R490" t="e">
        <f>'Calculated Tab Properties'!R490</f>
        <v>#DIV/0!</v>
      </c>
      <c r="T490" s="1">
        <v>0</v>
      </c>
      <c r="U490" s="1">
        <v>0</v>
      </c>
      <c r="V490">
        <f>T490*'GEOMETRIC INPUTS'!S490</f>
        <v>0</v>
      </c>
      <c r="W490">
        <v>489</v>
      </c>
      <c r="X490">
        <f t="shared" si="104"/>
        <v>0</v>
      </c>
      <c r="Y490">
        <f t="shared" si="105"/>
        <v>0</v>
      </c>
      <c r="Z490" s="27" t="e">
        <f t="shared" si="106"/>
        <v>#DIV/0!</v>
      </c>
      <c r="AA490" s="27" t="e">
        <f t="shared" si="107"/>
        <v>#DIV/0!</v>
      </c>
      <c r="AB490" s="27" t="e">
        <f t="shared" si="108"/>
        <v>#DIV/0!</v>
      </c>
      <c r="AC490" s="27" t="e">
        <f t="shared" si="109"/>
        <v>#DIV/0!</v>
      </c>
      <c r="AD490" s="24">
        <f>'GT Data'!D492</f>
        <v>0</v>
      </c>
      <c r="AE490" s="25" t="e">
        <f t="shared" si="110"/>
        <v>#DIV/0!</v>
      </c>
      <c r="AF490" s="25" t="e">
        <f t="shared" si="111"/>
        <v>#DIV/0!</v>
      </c>
      <c r="AG490" s="25" t="e">
        <f t="shared" si="112"/>
        <v>#DIV/0!</v>
      </c>
      <c r="AH490" s="25">
        <v>0</v>
      </c>
      <c r="AI490" s="25">
        <v>0</v>
      </c>
      <c r="AJ490" s="25">
        <f t="shared" si="113"/>
        <v>0</v>
      </c>
      <c r="AK490" s="24">
        <f>'GT Data'!N492</f>
        <v>0</v>
      </c>
      <c r="AL490" s="25" t="e">
        <f t="shared" si="114"/>
        <v>#DIV/0!</v>
      </c>
      <c r="AM490" s="25" t="e">
        <f t="shared" si="115"/>
        <v>#DIV/0!</v>
      </c>
      <c r="AN490" s="25" t="e">
        <f t="shared" si="116"/>
        <v>#DIV/0!</v>
      </c>
      <c r="AO490" s="25">
        <v>0</v>
      </c>
      <c r="AP490" s="25">
        <v>0</v>
      </c>
      <c r="AQ490" s="25">
        <v>0</v>
      </c>
    </row>
    <row r="491" spans="1:43" x14ac:dyDescent="0.3">
      <c r="A491">
        <f>'Calculated Tab Properties'!A491</f>
        <v>0</v>
      </c>
      <c r="B491">
        <f>'Calculated Tab Properties'!B491</f>
        <v>0</v>
      </c>
      <c r="C491">
        <f>'Calculated Tab Properties'!C491</f>
        <v>0</v>
      </c>
      <c r="D491">
        <f>'Calculated Tab Properties'!D491</f>
        <v>0</v>
      </c>
      <c r="E491">
        <f>'Calculated Tab Properties'!E491</f>
        <v>0</v>
      </c>
      <c r="F491">
        <f>'Calculated Tab Properties'!F491</f>
        <v>0</v>
      </c>
      <c r="G491">
        <f>'Calculated Tab Properties'!G491</f>
        <v>0</v>
      </c>
      <c r="H491">
        <f>'Calculated Tab Properties'!H491</f>
        <v>0</v>
      </c>
      <c r="I491">
        <f>'Calculated Tab Properties'!I491</f>
        <v>0</v>
      </c>
      <c r="J491" s="20" t="e">
        <f>'Calculated Tab Properties'!J491</f>
        <v>#DIV/0!</v>
      </c>
      <c r="K491">
        <f>'Calculated Tab Properties'!K491</f>
        <v>0</v>
      </c>
      <c r="L491">
        <f>'Calculated Tab Properties'!L491</f>
        <v>0</v>
      </c>
      <c r="M491">
        <f>'Calculated Tab Properties'!M491</f>
        <v>0</v>
      </c>
      <c r="N491">
        <f>'Calculated Tab Properties'!N491</f>
        <v>0</v>
      </c>
      <c r="O491" s="27">
        <v>0</v>
      </c>
      <c r="P491" s="27">
        <v>0</v>
      </c>
      <c r="Q491">
        <v>0</v>
      </c>
      <c r="R491" t="e">
        <f>'Calculated Tab Properties'!R491</f>
        <v>#DIV/0!</v>
      </c>
      <c r="T491" s="1">
        <v>0</v>
      </c>
      <c r="U491" s="1">
        <v>0</v>
      </c>
      <c r="V491">
        <f>T491*'GEOMETRIC INPUTS'!S491</f>
        <v>0</v>
      </c>
      <c r="W491">
        <v>490</v>
      </c>
      <c r="X491">
        <f t="shared" si="104"/>
        <v>0</v>
      </c>
      <c r="Y491">
        <f t="shared" si="105"/>
        <v>0</v>
      </c>
      <c r="Z491" s="27" t="e">
        <f t="shared" si="106"/>
        <v>#DIV/0!</v>
      </c>
      <c r="AA491" s="27" t="e">
        <f t="shared" si="107"/>
        <v>#DIV/0!</v>
      </c>
      <c r="AB491" s="27" t="e">
        <f t="shared" si="108"/>
        <v>#DIV/0!</v>
      </c>
      <c r="AC491" s="27" t="e">
        <f t="shared" si="109"/>
        <v>#DIV/0!</v>
      </c>
      <c r="AD491" s="24">
        <f>'GT Data'!D493</f>
        <v>0</v>
      </c>
      <c r="AE491" s="25" t="e">
        <f t="shared" si="110"/>
        <v>#DIV/0!</v>
      </c>
      <c r="AF491" s="25" t="e">
        <f t="shared" si="111"/>
        <v>#DIV/0!</v>
      </c>
      <c r="AG491" s="25" t="e">
        <f t="shared" si="112"/>
        <v>#DIV/0!</v>
      </c>
      <c r="AH491" s="25">
        <v>0</v>
      </c>
      <c r="AI491" s="25">
        <v>0</v>
      </c>
      <c r="AJ491" s="25">
        <f t="shared" si="113"/>
        <v>0</v>
      </c>
      <c r="AK491" s="24">
        <f>'GT Data'!N493</f>
        <v>0</v>
      </c>
      <c r="AL491" s="25" t="e">
        <f t="shared" si="114"/>
        <v>#DIV/0!</v>
      </c>
      <c r="AM491" s="25" t="e">
        <f t="shared" si="115"/>
        <v>#DIV/0!</v>
      </c>
      <c r="AN491" s="25" t="e">
        <f t="shared" si="116"/>
        <v>#DIV/0!</v>
      </c>
      <c r="AO491" s="25">
        <v>0</v>
      </c>
      <c r="AP491" s="25">
        <v>0</v>
      </c>
      <c r="AQ491" s="25">
        <v>0</v>
      </c>
    </row>
    <row r="492" spans="1:43" x14ac:dyDescent="0.3">
      <c r="A492">
        <f>'Calculated Tab Properties'!A492</f>
        <v>0</v>
      </c>
      <c r="B492">
        <f>'Calculated Tab Properties'!B492</f>
        <v>0</v>
      </c>
      <c r="C492">
        <f>'Calculated Tab Properties'!C492</f>
        <v>0</v>
      </c>
      <c r="D492">
        <f>'Calculated Tab Properties'!D492</f>
        <v>0</v>
      </c>
      <c r="E492">
        <f>'Calculated Tab Properties'!E492</f>
        <v>0</v>
      </c>
      <c r="F492">
        <f>'Calculated Tab Properties'!F492</f>
        <v>0</v>
      </c>
      <c r="G492">
        <f>'Calculated Tab Properties'!G492</f>
        <v>0</v>
      </c>
      <c r="H492">
        <f>'Calculated Tab Properties'!H492</f>
        <v>0</v>
      </c>
      <c r="I492">
        <f>'Calculated Tab Properties'!I492</f>
        <v>0</v>
      </c>
      <c r="J492" s="20" t="e">
        <f>'Calculated Tab Properties'!J492</f>
        <v>#DIV/0!</v>
      </c>
      <c r="K492">
        <f>'Calculated Tab Properties'!K492</f>
        <v>0</v>
      </c>
      <c r="L492">
        <f>'Calculated Tab Properties'!L492</f>
        <v>0</v>
      </c>
      <c r="M492">
        <f>'Calculated Tab Properties'!M492</f>
        <v>0</v>
      </c>
      <c r="N492">
        <f>'Calculated Tab Properties'!N492</f>
        <v>0</v>
      </c>
      <c r="O492" s="27">
        <v>0</v>
      </c>
      <c r="P492" s="27">
        <v>0</v>
      </c>
      <c r="Q492">
        <v>0</v>
      </c>
      <c r="R492" t="e">
        <f>'Calculated Tab Properties'!R492</f>
        <v>#DIV/0!</v>
      </c>
      <c r="T492" s="1">
        <v>0</v>
      </c>
      <c r="U492" s="1">
        <v>0</v>
      </c>
      <c r="V492">
        <f>T492*'GEOMETRIC INPUTS'!S492</f>
        <v>0</v>
      </c>
      <c r="W492">
        <v>491</v>
      </c>
      <c r="X492">
        <f t="shared" si="104"/>
        <v>0</v>
      </c>
      <c r="Y492">
        <f t="shared" si="105"/>
        <v>0</v>
      </c>
      <c r="Z492" s="27" t="e">
        <f t="shared" si="106"/>
        <v>#DIV/0!</v>
      </c>
      <c r="AA492" s="27" t="e">
        <f t="shared" si="107"/>
        <v>#DIV/0!</v>
      </c>
      <c r="AB492" s="27" t="e">
        <f t="shared" si="108"/>
        <v>#DIV/0!</v>
      </c>
      <c r="AC492" s="27" t="e">
        <f t="shared" si="109"/>
        <v>#DIV/0!</v>
      </c>
      <c r="AD492" s="24">
        <f>'GT Data'!D494</f>
        <v>0</v>
      </c>
      <c r="AE492" s="25" t="e">
        <f t="shared" si="110"/>
        <v>#DIV/0!</v>
      </c>
      <c r="AF492" s="25" t="e">
        <f t="shared" si="111"/>
        <v>#DIV/0!</v>
      </c>
      <c r="AG492" s="25" t="e">
        <f t="shared" si="112"/>
        <v>#DIV/0!</v>
      </c>
      <c r="AH492" s="25">
        <v>0</v>
      </c>
      <c r="AI492" s="25">
        <v>0</v>
      </c>
      <c r="AJ492" s="25">
        <f t="shared" si="113"/>
        <v>0</v>
      </c>
      <c r="AK492" s="24">
        <f>'GT Data'!N494</f>
        <v>0</v>
      </c>
      <c r="AL492" s="25" t="e">
        <f t="shared" si="114"/>
        <v>#DIV/0!</v>
      </c>
      <c r="AM492" s="25" t="e">
        <f t="shared" si="115"/>
        <v>#DIV/0!</v>
      </c>
      <c r="AN492" s="25" t="e">
        <f t="shared" si="116"/>
        <v>#DIV/0!</v>
      </c>
      <c r="AO492" s="25">
        <v>0</v>
      </c>
      <c r="AP492" s="25">
        <v>0</v>
      </c>
      <c r="AQ492" s="25">
        <v>0</v>
      </c>
    </row>
    <row r="493" spans="1:43" x14ac:dyDescent="0.3">
      <c r="A493">
        <f>'Calculated Tab Properties'!A493</f>
        <v>0</v>
      </c>
      <c r="B493">
        <f>'Calculated Tab Properties'!B493</f>
        <v>0</v>
      </c>
      <c r="C493">
        <f>'Calculated Tab Properties'!C493</f>
        <v>0</v>
      </c>
      <c r="D493">
        <f>'Calculated Tab Properties'!D493</f>
        <v>0</v>
      </c>
      <c r="E493">
        <f>'Calculated Tab Properties'!E493</f>
        <v>0</v>
      </c>
      <c r="F493">
        <f>'Calculated Tab Properties'!F493</f>
        <v>0</v>
      </c>
      <c r="G493">
        <f>'Calculated Tab Properties'!G493</f>
        <v>0</v>
      </c>
      <c r="H493">
        <f>'Calculated Tab Properties'!H493</f>
        <v>0</v>
      </c>
      <c r="I493">
        <f>'Calculated Tab Properties'!I493</f>
        <v>0</v>
      </c>
      <c r="J493" s="20" t="e">
        <f>'Calculated Tab Properties'!J493</f>
        <v>#DIV/0!</v>
      </c>
      <c r="K493">
        <f>'Calculated Tab Properties'!K493</f>
        <v>0</v>
      </c>
      <c r="L493">
        <f>'Calculated Tab Properties'!L493</f>
        <v>0</v>
      </c>
      <c r="M493">
        <f>'Calculated Tab Properties'!M493</f>
        <v>0</v>
      </c>
      <c r="N493">
        <f>'Calculated Tab Properties'!N493</f>
        <v>0</v>
      </c>
      <c r="O493" s="27">
        <v>0</v>
      </c>
      <c r="P493" s="27">
        <v>0</v>
      </c>
      <c r="Q493">
        <v>0</v>
      </c>
      <c r="R493" t="e">
        <f>'Calculated Tab Properties'!R493</f>
        <v>#DIV/0!</v>
      </c>
      <c r="T493" s="1">
        <v>0</v>
      </c>
      <c r="U493" s="1">
        <v>0</v>
      </c>
      <c r="V493">
        <f>T493*'GEOMETRIC INPUTS'!S493</f>
        <v>0</v>
      </c>
      <c r="W493">
        <v>492</v>
      </c>
      <c r="X493">
        <f t="shared" si="104"/>
        <v>0</v>
      </c>
      <c r="Y493">
        <f t="shared" si="105"/>
        <v>0</v>
      </c>
      <c r="Z493" s="27" t="e">
        <f t="shared" si="106"/>
        <v>#DIV/0!</v>
      </c>
      <c r="AA493" s="27" t="e">
        <f t="shared" si="107"/>
        <v>#DIV/0!</v>
      </c>
      <c r="AB493" s="27" t="e">
        <f t="shared" si="108"/>
        <v>#DIV/0!</v>
      </c>
      <c r="AC493" s="27" t="e">
        <f t="shared" si="109"/>
        <v>#DIV/0!</v>
      </c>
      <c r="AD493" s="24">
        <f>'GT Data'!D495</f>
        <v>0</v>
      </c>
      <c r="AE493" s="25" t="e">
        <f t="shared" si="110"/>
        <v>#DIV/0!</v>
      </c>
      <c r="AF493" s="25" t="e">
        <f t="shared" si="111"/>
        <v>#DIV/0!</v>
      </c>
      <c r="AG493" s="25" t="e">
        <f t="shared" si="112"/>
        <v>#DIV/0!</v>
      </c>
      <c r="AH493" s="25">
        <v>0</v>
      </c>
      <c r="AI493" s="25">
        <v>0</v>
      </c>
      <c r="AJ493" s="25">
        <f t="shared" si="113"/>
        <v>0</v>
      </c>
      <c r="AK493" s="24">
        <f>'GT Data'!N495</f>
        <v>0</v>
      </c>
      <c r="AL493" s="25" t="e">
        <f t="shared" si="114"/>
        <v>#DIV/0!</v>
      </c>
      <c r="AM493" s="25" t="e">
        <f t="shared" si="115"/>
        <v>#DIV/0!</v>
      </c>
      <c r="AN493" s="25" t="e">
        <f t="shared" si="116"/>
        <v>#DIV/0!</v>
      </c>
      <c r="AO493" s="25">
        <v>0</v>
      </c>
      <c r="AP493" s="25">
        <v>0</v>
      </c>
      <c r="AQ493" s="25">
        <v>0</v>
      </c>
    </row>
    <row r="494" spans="1:43" x14ac:dyDescent="0.3">
      <c r="A494">
        <f>'Calculated Tab Properties'!A494</f>
        <v>0</v>
      </c>
      <c r="B494">
        <f>'Calculated Tab Properties'!B494</f>
        <v>0</v>
      </c>
      <c r="C494">
        <f>'Calculated Tab Properties'!C494</f>
        <v>0</v>
      </c>
      <c r="D494">
        <f>'Calculated Tab Properties'!D494</f>
        <v>0</v>
      </c>
      <c r="E494">
        <f>'Calculated Tab Properties'!E494</f>
        <v>0</v>
      </c>
      <c r="F494">
        <f>'Calculated Tab Properties'!F494</f>
        <v>0</v>
      </c>
      <c r="G494">
        <f>'Calculated Tab Properties'!G494</f>
        <v>0</v>
      </c>
      <c r="H494">
        <f>'Calculated Tab Properties'!H494</f>
        <v>0</v>
      </c>
      <c r="I494">
        <f>'Calculated Tab Properties'!I494</f>
        <v>0</v>
      </c>
      <c r="J494" s="20" t="e">
        <f>'Calculated Tab Properties'!J494</f>
        <v>#DIV/0!</v>
      </c>
      <c r="K494">
        <f>'Calculated Tab Properties'!K494</f>
        <v>0</v>
      </c>
      <c r="L494">
        <f>'Calculated Tab Properties'!L494</f>
        <v>0</v>
      </c>
      <c r="M494">
        <f>'Calculated Tab Properties'!M494</f>
        <v>0</v>
      </c>
      <c r="N494">
        <f>'Calculated Tab Properties'!N494</f>
        <v>0</v>
      </c>
      <c r="O494" s="27">
        <v>0</v>
      </c>
      <c r="P494" s="27">
        <v>0</v>
      </c>
      <c r="Q494">
        <v>0</v>
      </c>
      <c r="R494" t="e">
        <f>'Calculated Tab Properties'!R494</f>
        <v>#DIV/0!</v>
      </c>
      <c r="T494" s="1">
        <v>0</v>
      </c>
      <c r="U494" s="1">
        <v>0</v>
      </c>
      <c r="V494">
        <f>T494*'GEOMETRIC INPUTS'!S494</f>
        <v>0</v>
      </c>
      <c r="W494">
        <v>493</v>
      </c>
      <c r="X494">
        <f t="shared" si="104"/>
        <v>0</v>
      </c>
      <c r="Y494">
        <f t="shared" si="105"/>
        <v>0</v>
      </c>
      <c r="Z494" s="27" t="e">
        <f t="shared" si="106"/>
        <v>#DIV/0!</v>
      </c>
      <c r="AA494" s="27" t="e">
        <f t="shared" si="107"/>
        <v>#DIV/0!</v>
      </c>
      <c r="AB494" s="27" t="e">
        <f t="shared" si="108"/>
        <v>#DIV/0!</v>
      </c>
      <c r="AC494" s="27" t="e">
        <f t="shared" si="109"/>
        <v>#DIV/0!</v>
      </c>
      <c r="AD494" s="24">
        <f>'GT Data'!D496</f>
        <v>0</v>
      </c>
      <c r="AE494" s="25" t="e">
        <f t="shared" si="110"/>
        <v>#DIV/0!</v>
      </c>
      <c r="AF494" s="25" t="e">
        <f t="shared" si="111"/>
        <v>#DIV/0!</v>
      </c>
      <c r="AG494" s="25" t="e">
        <f t="shared" si="112"/>
        <v>#DIV/0!</v>
      </c>
      <c r="AH494" s="25">
        <v>0</v>
      </c>
      <c r="AI494" s="25">
        <v>0</v>
      </c>
      <c r="AJ494" s="25">
        <f t="shared" si="113"/>
        <v>0</v>
      </c>
      <c r="AK494" s="24">
        <f>'GT Data'!N496</f>
        <v>0</v>
      </c>
      <c r="AL494" s="25" t="e">
        <f t="shared" si="114"/>
        <v>#DIV/0!</v>
      </c>
      <c r="AM494" s="25" t="e">
        <f t="shared" si="115"/>
        <v>#DIV/0!</v>
      </c>
      <c r="AN494" s="25" t="e">
        <f t="shared" si="116"/>
        <v>#DIV/0!</v>
      </c>
      <c r="AO494" s="25">
        <v>0</v>
      </c>
      <c r="AP494" s="25">
        <v>0</v>
      </c>
      <c r="AQ494" s="25">
        <v>0</v>
      </c>
    </row>
    <row r="495" spans="1:43" x14ac:dyDescent="0.3">
      <c r="A495">
        <f>'Calculated Tab Properties'!A495</f>
        <v>0</v>
      </c>
      <c r="B495">
        <f>'Calculated Tab Properties'!B495</f>
        <v>0</v>
      </c>
      <c r="C495">
        <f>'Calculated Tab Properties'!C495</f>
        <v>0</v>
      </c>
      <c r="D495">
        <f>'Calculated Tab Properties'!D495</f>
        <v>0</v>
      </c>
      <c r="E495">
        <f>'Calculated Tab Properties'!E495</f>
        <v>0</v>
      </c>
      <c r="F495">
        <f>'Calculated Tab Properties'!F495</f>
        <v>0</v>
      </c>
      <c r="G495">
        <f>'Calculated Tab Properties'!G495</f>
        <v>0</v>
      </c>
      <c r="H495">
        <f>'Calculated Tab Properties'!H495</f>
        <v>0</v>
      </c>
      <c r="I495">
        <f>'Calculated Tab Properties'!I495</f>
        <v>0</v>
      </c>
      <c r="J495" s="20" t="e">
        <f>'Calculated Tab Properties'!J495</f>
        <v>#DIV/0!</v>
      </c>
      <c r="K495">
        <f>'Calculated Tab Properties'!K495</f>
        <v>0</v>
      </c>
      <c r="L495">
        <f>'Calculated Tab Properties'!L495</f>
        <v>0</v>
      </c>
      <c r="M495">
        <f>'Calculated Tab Properties'!M495</f>
        <v>0</v>
      </c>
      <c r="N495">
        <f>'Calculated Tab Properties'!N495</f>
        <v>0</v>
      </c>
      <c r="O495" s="27">
        <v>0</v>
      </c>
      <c r="P495" s="27">
        <v>0</v>
      </c>
      <c r="Q495">
        <v>0</v>
      </c>
      <c r="R495" t="e">
        <f>'Calculated Tab Properties'!R495</f>
        <v>#DIV/0!</v>
      </c>
      <c r="T495" s="1">
        <v>0</v>
      </c>
      <c r="U495" s="1">
        <v>0</v>
      </c>
      <c r="V495">
        <f>T495*'GEOMETRIC INPUTS'!S495</f>
        <v>0</v>
      </c>
      <c r="W495">
        <v>494</v>
      </c>
      <c r="X495">
        <f t="shared" si="104"/>
        <v>0</v>
      </c>
      <c r="Y495">
        <f t="shared" si="105"/>
        <v>0</v>
      </c>
      <c r="Z495" s="27" t="e">
        <f t="shared" si="106"/>
        <v>#DIV/0!</v>
      </c>
      <c r="AA495" s="27" t="e">
        <f t="shared" si="107"/>
        <v>#DIV/0!</v>
      </c>
      <c r="AB495" s="27" t="e">
        <f t="shared" si="108"/>
        <v>#DIV/0!</v>
      </c>
      <c r="AC495" s="27" t="e">
        <f t="shared" si="109"/>
        <v>#DIV/0!</v>
      </c>
      <c r="AD495" s="24">
        <f>'GT Data'!D497</f>
        <v>0</v>
      </c>
      <c r="AE495" s="25" t="e">
        <f t="shared" si="110"/>
        <v>#DIV/0!</v>
      </c>
      <c r="AF495" s="25" t="e">
        <f t="shared" si="111"/>
        <v>#DIV/0!</v>
      </c>
      <c r="AG495" s="25" t="e">
        <f t="shared" si="112"/>
        <v>#DIV/0!</v>
      </c>
      <c r="AH495" s="25">
        <v>0</v>
      </c>
      <c r="AI495" s="25">
        <v>0</v>
      </c>
      <c r="AJ495" s="25">
        <f t="shared" si="113"/>
        <v>0</v>
      </c>
      <c r="AK495" s="24">
        <f>'GT Data'!N497</f>
        <v>0</v>
      </c>
      <c r="AL495" s="25" t="e">
        <f t="shared" si="114"/>
        <v>#DIV/0!</v>
      </c>
      <c r="AM495" s="25" t="e">
        <f t="shared" si="115"/>
        <v>#DIV/0!</v>
      </c>
      <c r="AN495" s="25" t="e">
        <f t="shared" si="116"/>
        <v>#DIV/0!</v>
      </c>
      <c r="AO495" s="25">
        <v>0</v>
      </c>
      <c r="AP495" s="25">
        <v>0</v>
      </c>
      <c r="AQ495" s="25">
        <v>0</v>
      </c>
    </row>
    <row r="496" spans="1:43" x14ac:dyDescent="0.3">
      <c r="A496">
        <f>'Calculated Tab Properties'!A496</f>
        <v>0</v>
      </c>
      <c r="B496">
        <f>'Calculated Tab Properties'!B496</f>
        <v>0</v>
      </c>
      <c r="C496">
        <f>'Calculated Tab Properties'!C496</f>
        <v>0</v>
      </c>
      <c r="D496">
        <f>'Calculated Tab Properties'!D496</f>
        <v>0</v>
      </c>
      <c r="E496">
        <f>'Calculated Tab Properties'!E496</f>
        <v>0</v>
      </c>
      <c r="F496">
        <f>'Calculated Tab Properties'!F496</f>
        <v>0</v>
      </c>
      <c r="G496">
        <f>'Calculated Tab Properties'!G496</f>
        <v>0</v>
      </c>
      <c r="H496">
        <f>'Calculated Tab Properties'!H496</f>
        <v>0</v>
      </c>
      <c r="I496">
        <f>'Calculated Tab Properties'!I496</f>
        <v>0</v>
      </c>
      <c r="J496" s="20" t="e">
        <f>'Calculated Tab Properties'!J496</f>
        <v>#DIV/0!</v>
      </c>
      <c r="K496">
        <f>'Calculated Tab Properties'!K496</f>
        <v>0</v>
      </c>
      <c r="L496">
        <f>'Calculated Tab Properties'!L496</f>
        <v>0</v>
      </c>
      <c r="M496">
        <f>'Calculated Tab Properties'!M496</f>
        <v>0</v>
      </c>
      <c r="N496">
        <f>'Calculated Tab Properties'!N496</f>
        <v>0</v>
      </c>
      <c r="O496" s="27">
        <v>0</v>
      </c>
      <c r="P496" s="27">
        <v>0</v>
      </c>
      <c r="Q496">
        <v>0</v>
      </c>
      <c r="R496" t="e">
        <f>'Calculated Tab Properties'!R496</f>
        <v>#DIV/0!</v>
      </c>
      <c r="T496" s="1">
        <v>0</v>
      </c>
      <c r="U496" s="1">
        <v>0</v>
      </c>
      <c r="V496">
        <f>T496*'GEOMETRIC INPUTS'!S496</f>
        <v>0</v>
      </c>
      <c r="W496">
        <v>495</v>
      </c>
      <c r="X496">
        <f t="shared" si="104"/>
        <v>0</v>
      </c>
      <c r="Y496">
        <f t="shared" si="105"/>
        <v>0</v>
      </c>
      <c r="Z496" s="27" t="e">
        <f t="shared" si="106"/>
        <v>#DIV/0!</v>
      </c>
      <c r="AA496" s="27" t="e">
        <f t="shared" si="107"/>
        <v>#DIV/0!</v>
      </c>
      <c r="AB496" s="27" t="e">
        <f t="shared" si="108"/>
        <v>#DIV/0!</v>
      </c>
      <c r="AC496" s="27" t="e">
        <f t="shared" si="109"/>
        <v>#DIV/0!</v>
      </c>
      <c r="AD496" s="24">
        <f>'GT Data'!D498</f>
        <v>0</v>
      </c>
      <c r="AE496" s="25" t="e">
        <f t="shared" si="110"/>
        <v>#DIV/0!</v>
      </c>
      <c r="AF496" s="25" t="e">
        <f t="shared" si="111"/>
        <v>#DIV/0!</v>
      </c>
      <c r="AG496" s="25" t="e">
        <f t="shared" si="112"/>
        <v>#DIV/0!</v>
      </c>
      <c r="AH496" s="25">
        <v>0</v>
      </c>
      <c r="AI496" s="25">
        <v>0</v>
      </c>
      <c r="AJ496" s="25">
        <f t="shared" si="113"/>
        <v>0</v>
      </c>
      <c r="AK496" s="24">
        <f>'GT Data'!N498</f>
        <v>0</v>
      </c>
      <c r="AL496" s="25" t="e">
        <f t="shared" si="114"/>
        <v>#DIV/0!</v>
      </c>
      <c r="AM496" s="25" t="e">
        <f t="shared" si="115"/>
        <v>#DIV/0!</v>
      </c>
      <c r="AN496" s="25" t="e">
        <f t="shared" si="116"/>
        <v>#DIV/0!</v>
      </c>
      <c r="AO496" s="25">
        <v>0</v>
      </c>
      <c r="AP496" s="25">
        <v>0</v>
      </c>
      <c r="AQ496" s="25">
        <v>0</v>
      </c>
    </row>
    <row r="497" spans="1:43" x14ac:dyDescent="0.3">
      <c r="A497">
        <f>'Calculated Tab Properties'!A497</f>
        <v>0</v>
      </c>
      <c r="B497">
        <f>'Calculated Tab Properties'!B497</f>
        <v>0</v>
      </c>
      <c r="C497">
        <f>'Calculated Tab Properties'!C497</f>
        <v>0</v>
      </c>
      <c r="D497">
        <f>'Calculated Tab Properties'!D497</f>
        <v>0</v>
      </c>
      <c r="E497">
        <f>'Calculated Tab Properties'!E497</f>
        <v>0</v>
      </c>
      <c r="F497">
        <f>'Calculated Tab Properties'!F497</f>
        <v>0</v>
      </c>
      <c r="G497">
        <f>'Calculated Tab Properties'!G497</f>
        <v>0</v>
      </c>
      <c r="H497">
        <f>'Calculated Tab Properties'!H497</f>
        <v>0</v>
      </c>
      <c r="I497">
        <f>'Calculated Tab Properties'!I497</f>
        <v>0</v>
      </c>
      <c r="J497" s="20" t="e">
        <f>'Calculated Tab Properties'!J497</f>
        <v>#DIV/0!</v>
      </c>
      <c r="K497">
        <f>'Calculated Tab Properties'!K497</f>
        <v>0</v>
      </c>
      <c r="L497">
        <f>'Calculated Tab Properties'!L497</f>
        <v>0</v>
      </c>
      <c r="M497">
        <f>'Calculated Tab Properties'!M497</f>
        <v>0</v>
      </c>
      <c r="N497">
        <f>'Calculated Tab Properties'!N497</f>
        <v>0</v>
      </c>
      <c r="O497" s="27">
        <v>0</v>
      </c>
      <c r="P497" s="27">
        <v>0</v>
      </c>
      <c r="Q497">
        <v>0</v>
      </c>
      <c r="R497" t="e">
        <f>'Calculated Tab Properties'!R497</f>
        <v>#DIV/0!</v>
      </c>
      <c r="T497" s="1">
        <v>0</v>
      </c>
      <c r="U497" s="1">
        <v>0</v>
      </c>
      <c r="V497">
        <f>T497*'GEOMETRIC INPUTS'!S497</f>
        <v>0</v>
      </c>
      <c r="W497">
        <v>496</v>
      </c>
      <c r="X497">
        <f t="shared" si="104"/>
        <v>0</v>
      </c>
      <c r="Y497">
        <f t="shared" si="105"/>
        <v>0</v>
      </c>
      <c r="Z497" s="27" t="e">
        <f t="shared" si="106"/>
        <v>#DIV/0!</v>
      </c>
      <c r="AA497" s="27" t="e">
        <f t="shared" si="107"/>
        <v>#DIV/0!</v>
      </c>
      <c r="AB497" s="27" t="e">
        <f t="shared" si="108"/>
        <v>#DIV/0!</v>
      </c>
      <c r="AC497" s="27" t="e">
        <f t="shared" si="109"/>
        <v>#DIV/0!</v>
      </c>
      <c r="AD497" s="24">
        <f>'GT Data'!D499</f>
        <v>0</v>
      </c>
      <c r="AE497" s="25" t="e">
        <f t="shared" si="110"/>
        <v>#DIV/0!</v>
      </c>
      <c r="AF497" s="25" t="e">
        <f t="shared" si="111"/>
        <v>#DIV/0!</v>
      </c>
      <c r="AG497" s="25" t="e">
        <f t="shared" si="112"/>
        <v>#DIV/0!</v>
      </c>
      <c r="AH497" s="25">
        <v>0</v>
      </c>
      <c r="AI497" s="25">
        <v>0</v>
      </c>
      <c r="AJ497" s="25">
        <f t="shared" si="113"/>
        <v>0</v>
      </c>
      <c r="AK497" s="24">
        <f>'GT Data'!N499</f>
        <v>0</v>
      </c>
      <c r="AL497" s="25" t="e">
        <f t="shared" si="114"/>
        <v>#DIV/0!</v>
      </c>
      <c r="AM497" s="25" t="e">
        <f t="shared" si="115"/>
        <v>#DIV/0!</v>
      </c>
      <c r="AN497" s="25" t="e">
        <f t="shared" si="116"/>
        <v>#DIV/0!</v>
      </c>
      <c r="AO497" s="25">
        <v>0</v>
      </c>
      <c r="AP497" s="25">
        <v>0</v>
      </c>
      <c r="AQ497" s="25">
        <v>0</v>
      </c>
    </row>
    <row r="498" spans="1:43" x14ac:dyDescent="0.3">
      <c r="A498">
        <f>'Calculated Tab Properties'!A498</f>
        <v>0</v>
      </c>
      <c r="B498">
        <f>'Calculated Tab Properties'!B498</f>
        <v>0</v>
      </c>
      <c r="C498">
        <f>'Calculated Tab Properties'!C498</f>
        <v>0</v>
      </c>
      <c r="D498">
        <f>'Calculated Tab Properties'!D498</f>
        <v>0</v>
      </c>
      <c r="E498">
        <f>'Calculated Tab Properties'!E498</f>
        <v>0</v>
      </c>
      <c r="F498">
        <f>'Calculated Tab Properties'!F498</f>
        <v>0</v>
      </c>
      <c r="G498">
        <f>'Calculated Tab Properties'!G498</f>
        <v>0</v>
      </c>
      <c r="H498">
        <f>'Calculated Tab Properties'!H498</f>
        <v>0</v>
      </c>
      <c r="I498">
        <f>'Calculated Tab Properties'!I498</f>
        <v>0</v>
      </c>
      <c r="J498" s="20" t="e">
        <f>'Calculated Tab Properties'!J498</f>
        <v>#DIV/0!</v>
      </c>
      <c r="K498">
        <f>'Calculated Tab Properties'!K498</f>
        <v>0</v>
      </c>
      <c r="L498">
        <f>'Calculated Tab Properties'!L498</f>
        <v>0</v>
      </c>
      <c r="M498">
        <f>'Calculated Tab Properties'!M498</f>
        <v>0</v>
      </c>
      <c r="N498">
        <f>'Calculated Tab Properties'!N498</f>
        <v>0</v>
      </c>
      <c r="O498" s="27">
        <v>0</v>
      </c>
      <c r="P498" s="27">
        <v>0</v>
      </c>
      <c r="Q498">
        <v>0</v>
      </c>
      <c r="R498" t="e">
        <f>'Calculated Tab Properties'!R498</f>
        <v>#DIV/0!</v>
      </c>
      <c r="T498" s="1">
        <v>0</v>
      </c>
      <c r="U498" s="1">
        <v>0</v>
      </c>
      <c r="V498">
        <f>T498*'GEOMETRIC INPUTS'!S498</f>
        <v>0</v>
      </c>
      <c r="W498">
        <v>497</v>
      </c>
      <c r="X498">
        <f t="shared" si="104"/>
        <v>0</v>
      </c>
      <c r="Y498">
        <f t="shared" si="105"/>
        <v>0</v>
      </c>
      <c r="Z498" s="27" t="e">
        <f t="shared" si="106"/>
        <v>#DIV/0!</v>
      </c>
      <c r="AA498" s="27" t="e">
        <f t="shared" si="107"/>
        <v>#DIV/0!</v>
      </c>
      <c r="AB498" s="27" t="e">
        <f t="shared" si="108"/>
        <v>#DIV/0!</v>
      </c>
      <c r="AC498" s="27" t="e">
        <f t="shared" si="109"/>
        <v>#DIV/0!</v>
      </c>
      <c r="AD498" s="24">
        <f>'GT Data'!D500</f>
        <v>0</v>
      </c>
      <c r="AE498" s="25" t="e">
        <f t="shared" si="110"/>
        <v>#DIV/0!</v>
      </c>
      <c r="AF498" s="25" t="e">
        <f t="shared" si="111"/>
        <v>#DIV/0!</v>
      </c>
      <c r="AG498" s="25" t="e">
        <f t="shared" si="112"/>
        <v>#DIV/0!</v>
      </c>
      <c r="AH498" s="25">
        <v>0</v>
      </c>
      <c r="AI498" s="25">
        <v>0</v>
      </c>
      <c r="AJ498" s="25">
        <f t="shared" si="113"/>
        <v>0</v>
      </c>
      <c r="AK498" s="24">
        <f>'GT Data'!N500</f>
        <v>0</v>
      </c>
      <c r="AL498" s="25" t="e">
        <f t="shared" si="114"/>
        <v>#DIV/0!</v>
      </c>
      <c r="AM498" s="25" t="e">
        <f t="shared" si="115"/>
        <v>#DIV/0!</v>
      </c>
      <c r="AN498" s="25" t="e">
        <f t="shared" si="116"/>
        <v>#DIV/0!</v>
      </c>
      <c r="AO498" s="25">
        <v>0</v>
      </c>
      <c r="AP498" s="25">
        <v>0</v>
      </c>
      <c r="AQ498" s="25">
        <v>0</v>
      </c>
    </row>
    <row r="499" spans="1:43" x14ac:dyDescent="0.3">
      <c r="A499">
        <f>'Calculated Tab Properties'!A499</f>
        <v>0</v>
      </c>
      <c r="B499">
        <f>'Calculated Tab Properties'!B499</f>
        <v>0</v>
      </c>
      <c r="C499">
        <f>'Calculated Tab Properties'!C499</f>
        <v>0</v>
      </c>
      <c r="D499">
        <f>'Calculated Tab Properties'!D499</f>
        <v>0</v>
      </c>
      <c r="E499">
        <f>'Calculated Tab Properties'!E499</f>
        <v>0</v>
      </c>
      <c r="F499">
        <f>'Calculated Tab Properties'!F499</f>
        <v>0</v>
      </c>
      <c r="G499">
        <f>'Calculated Tab Properties'!G499</f>
        <v>0</v>
      </c>
      <c r="H499">
        <f>'Calculated Tab Properties'!H499</f>
        <v>0</v>
      </c>
      <c r="I499">
        <f>'Calculated Tab Properties'!I499</f>
        <v>0</v>
      </c>
      <c r="J499" s="20" t="e">
        <f>'Calculated Tab Properties'!J499</f>
        <v>#DIV/0!</v>
      </c>
      <c r="K499">
        <f>'Calculated Tab Properties'!K499</f>
        <v>0</v>
      </c>
      <c r="L499">
        <f>'Calculated Tab Properties'!L499</f>
        <v>0</v>
      </c>
      <c r="M499">
        <f>'Calculated Tab Properties'!M499</f>
        <v>0</v>
      </c>
      <c r="N499">
        <f>'Calculated Tab Properties'!N499</f>
        <v>0</v>
      </c>
      <c r="O499" s="27">
        <v>0</v>
      </c>
      <c r="P499" s="27">
        <v>0</v>
      </c>
      <c r="Q499">
        <v>0</v>
      </c>
      <c r="R499" t="e">
        <f>'Calculated Tab Properties'!R499</f>
        <v>#DIV/0!</v>
      </c>
      <c r="T499" s="1">
        <v>0</v>
      </c>
      <c r="U499" s="1">
        <v>0</v>
      </c>
      <c r="V499">
        <f>T499*'GEOMETRIC INPUTS'!S499</f>
        <v>0</v>
      </c>
      <c r="W499">
        <v>498</v>
      </c>
      <c r="X499">
        <f t="shared" si="104"/>
        <v>0</v>
      </c>
      <c r="Y499">
        <f t="shared" si="105"/>
        <v>0</v>
      </c>
      <c r="Z499" s="27" t="e">
        <f t="shared" si="106"/>
        <v>#DIV/0!</v>
      </c>
      <c r="AA499" s="27" t="e">
        <f t="shared" si="107"/>
        <v>#DIV/0!</v>
      </c>
      <c r="AB499" s="27" t="e">
        <f t="shared" si="108"/>
        <v>#DIV/0!</v>
      </c>
      <c r="AC499" s="27" t="e">
        <f t="shared" si="109"/>
        <v>#DIV/0!</v>
      </c>
      <c r="AD499" s="24">
        <f>'GT Data'!D501</f>
        <v>0</v>
      </c>
      <c r="AE499" s="25" t="e">
        <f t="shared" si="110"/>
        <v>#DIV/0!</v>
      </c>
      <c r="AF499" s="25" t="e">
        <f t="shared" si="111"/>
        <v>#DIV/0!</v>
      </c>
      <c r="AG499" s="25" t="e">
        <f t="shared" si="112"/>
        <v>#DIV/0!</v>
      </c>
      <c r="AH499" s="25">
        <v>0</v>
      </c>
      <c r="AI499" s="25">
        <v>0</v>
      </c>
      <c r="AJ499" s="25">
        <f t="shared" si="113"/>
        <v>0</v>
      </c>
      <c r="AK499" s="24">
        <f>'GT Data'!N501</f>
        <v>0</v>
      </c>
      <c r="AL499" s="25" t="e">
        <f t="shared" si="114"/>
        <v>#DIV/0!</v>
      </c>
      <c r="AM499" s="25" t="e">
        <f t="shared" si="115"/>
        <v>#DIV/0!</v>
      </c>
      <c r="AN499" s="25" t="e">
        <f t="shared" si="116"/>
        <v>#DIV/0!</v>
      </c>
      <c r="AO499" s="25">
        <v>0</v>
      </c>
      <c r="AP499" s="25">
        <v>0</v>
      </c>
      <c r="AQ499" s="25">
        <v>0</v>
      </c>
    </row>
    <row r="500" spans="1:43" x14ac:dyDescent="0.3">
      <c r="A500">
        <f>'Calculated Tab Properties'!A500</f>
        <v>0</v>
      </c>
      <c r="B500">
        <f>'Calculated Tab Properties'!B500</f>
        <v>0</v>
      </c>
      <c r="C500">
        <f>'Calculated Tab Properties'!C500</f>
        <v>0</v>
      </c>
      <c r="D500">
        <f>'Calculated Tab Properties'!D500</f>
        <v>0</v>
      </c>
      <c r="E500">
        <f>'Calculated Tab Properties'!E500</f>
        <v>0</v>
      </c>
      <c r="F500">
        <f>'Calculated Tab Properties'!F500</f>
        <v>0</v>
      </c>
      <c r="G500">
        <f>'Calculated Tab Properties'!G500</f>
        <v>0</v>
      </c>
      <c r="H500">
        <f>'Calculated Tab Properties'!H500</f>
        <v>0</v>
      </c>
      <c r="I500">
        <f>'Calculated Tab Properties'!I500</f>
        <v>0</v>
      </c>
      <c r="J500" s="20" t="e">
        <f>'Calculated Tab Properties'!J500</f>
        <v>#DIV/0!</v>
      </c>
      <c r="K500">
        <f>'Calculated Tab Properties'!K500</f>
        <v>0</v>
      </c>
      <c r="L500">
        <f>'Calculated Tab Properties'!L500</f>
        <v>0</v>
      </c>
      <c r="M500">
        <f>'Calculated Tab Properties'!M500</f>
        <v>0</v>
      </c>
      <c r="N500">
        <f>'Calculated Tab Properties'!N500</f>
        <v>0</v>
      </c>
      <c r="O500" s="27">
        <v>0</v>
      </c>
      <c r="P500" s="27">
        <v>0</v>
      </c>
      <c r="Q500">
        <v>0</v>
      </c>
      <c r="R500" t="e">
        <f>'Calculated Tab Properties'!R500</f>
        <v>#DIV/0!</v>
      </c>
      <c r="T500" s="1">
        <v>0</v>
      </c>
      <c r="U500" s="1">
        <v>0</v>
      </c>
      <c r="V500">
        <f>T500*'GEOMETRIC INPUTS'!S500</f>
        <v>0</v>
      </c>
      <c r="W500">
        <v>499</v>
      </c>
      <c r="X500">
        <f t="shared" si="104"/>
        <v>0</v>
      </c>
      <c r="Y500">
        <f t="shared" si="105"/>
        <v>0</v>
      </c>
      <c r="Z500" s="27" t="e">
        <f t="shared" si="106"/>
        <v>#DIV/0!</v>
      </c>
      <c r="AA500" s="27" t="e">
        <f t="shared" si="107"/>
        <v>#DIV/0!</v>
      </c>
      <c r="AB500" s="27" t="e">
        <f t="shared" si="108"/>
        <v>#DIV/0!</v>
      </c>
      <c r="AC500" s="27" t="e">
        <f t="shared" si="109"/>
        <v>#DIV/0!</v>
      </c>
      <c r="AD500" s="24">
        <f>'GT Data'!D502</f>
        <v>0</v>
      </c>
      <c r="AE500" s="25" t="e">
        <f t="shared" si="110"/>
        <v>#DIV/0!</v>
      </c>
      <c r="AF500" s="25" t="e">
        <f t="shared" si="111"/>
        <v>#DIV/0!</v>
      </c>
      <c r="AG500" s="25" t="e">
        <f t="shared" si="112"/>
        <v>#DIV/0!</v>
      </c>
      <c r="AH500" s="25">
        <v>0</v>
      </c>
      <c r="AI500" s="25">
        <v>0</v>
      </c>
      <c r="AJ500" s="25">
        <f t="shared" si="113"/>
        <v>0</v>
      </c>
      <c r="AK500" s="24">
        <f>'GT Data'!N502</f>
        <v>0</v>
      </c>
      <c r="AL500" s="25" t="e">
        <f t="shared" si="114"/>
        <v>#DIV/0!</v>
      </c>
      <c r="AM500" s="25" t="e">
        <f t="shared" si="115"/>
        <v>#DIV/0!</v>
      </c>
      <c r="AN500" s="25" t="e">
        <f t="shared" si="116"/>
        <v>#DIV/0!</v>
      </c>
      <c r="AO500" s="25">
        <v>0</v>
      </c>
      <c r="AP500" s="25">
        <v>0</v>
      </c>
      <c r="AQ500" s="25">
        <v>0</v>
      </c>
    </row>
    <row r="501" spans="1:43" x14ac:dyDescent="0.3">
      <c r="A501">
        <f>'Calculated Tab Properties'!A501</f>
        <v>0</v>
      </c>
      <c r="B501">
        <f>'Calculated Tab Properties'!B501</f>
        <v>0</v>
      </c>
      <c r="C501">
        <f>'Calculated Tab Properties'!C501</f>
        <v>0</v>
      </c>
      <c r="D501">
        <f>'Calculated Tab Properties'!D501</f>
        <v>0</v>
      </c>
      <c r="E501">
        <f>'Calculated Tab Properties'!E501</f>
        <v>0</v>
      </c>
      <c r="F501">
        <f>'Calculated Tab Properties'!F501</f>
        <v>0</v>
      </c>
      <c r="G501">
        <f>'Calculated Tab Properties'!G501</f>
        <v>0</v>
      </c>
      <c r="H501">
        <f>'Calculated Tab Properties'!H501</f>
        <v>0</v>
      </c>
      <c r="I501">
        <f>'Calculated Tab Properties'!I501</f>
        <v>0</v>
      </c>
      <c r="J501" s="20" t="e">
        <f>'Calculated Tab Properties'!J501</f>
        <v>#DIV/0!</v>
      </c>
      <c r="K501">
        <f>'Calculated Tab Properties'!K501</f>
        <v>0</v>
      </c>
      <c r="L501">
        <f>'Calculated Tab Properties'!L501</f>
        <v>0</v>
      </c>
      <c r="M501">
        <f>'Calculated Tab Properties'!M501</f>
        <v>0</v>
      </c>
      <c r="N501">
        <f>'Calculated Tab Properties'!N501</f>
        <v>0</v>
      </c>
      <c r="O501" s="27">
        <v>0</v>
      </c>
      <c r="P501" s="27">
        <v>0</v>
      </c>
      <c r="Q501">
        <v>0</v>
      </c>
      <c r="R501" t="e">
        <f>'Calculated Tab Properties'!R501</f>
        <v>#DIV/0!</v>
      </c>
      <c r="T501" s="1">
        <v>0</v>
      </c>
      <c r="U501" s="1">
        <v>0</v>
      </c>
      <c r="V501">
        <f>T501*'GEOMETRIC INPUTS'!S501</f>
        <v>0</v>
      </c>
      <c r="W501">
        <v>500</v>
      </c>
      <c r="X501">
        <f t="shared" si="104"/>
        <v>0</v>
      </c>
      <c r="Y501">
        <f t="shared" si="105"/>
        <v>0</v>
      </c>
      <c r="Z501" s="27" t="e">
        <f t="shared" si="106"/>
        <v>#DIV/0!</v>
      </c>
      <c r="AA501" s="27" t="e">
        <f t="shared" si="107"/>
        <v>#DIV/0!</v>
      </c>
      <c r="AB501" s="27" t="e">
        <f t="shared" si="108"/>
        <v>#DIV/0!</v>
      </c>
      <c r="AC501" s="27" t="e">
        <f t="shared" si="109"/>
        <v>#DIV/0!</v>
      </c>
      <c r="AD501" s="24">
        <f>'GT Data'!D503</f>
        <v>0</v>
      </c>
      <c r="AE501" s="25" t="e">
        <f t="shared" si="110"/>
        <v>#DIV/0!</v>
      </c>
      <c r="AF501" s="25" t="e">
        <f t="shared" si="111"/>
        <v>#DIV/0!</v>
      </c>
      <c r="AG501" s="25" t="e">
        <f t="shared" si="112"/>
        <v>#DIV/0!</v>
      </c>
      <c r="AH501" s="25">
        <v>0</v>
      </c>
      <c r="AI501" s="25">
        <v>0</v>
      </c>
      <c r="AJ501" s="25">
        <f t="shared" si="113"/>
        <v>0</v>
      </c>
      <c r="AK501" s="24">
        <f>'GT Data'!N503</f>
        <v>0</v>
      </c>
      <c r="AL501" s="25" t="e">
        <f t="shared" si="114"/>
        <v>#DIV/0!</v>
      </c>
      <c r="AM501" s="25" t="e">
        <f t="shared" si="115"/>
        <v>#DIV/0!</v>
      </c>
      <c r="AN501" s="25" t="e">
        <f t="shared" si="116"/>
        <v>#DIV/0!</v>
      </c>
      <c r="AO501" s="25">
        <v>0</v>
      </c>
      <c r="AP501" s="25">
        <v>0</v>
      </c>
      <c r="AQ501" s="25">
        <v>0</v>
      </c>
    </row>
    <row r="502" spans="1:43" x14ac:dyDescent="0.3">
      <c r="A502">
        <f>'Calculated Tab Properties'!A502</f>
        <v>0</v>
      </c>
      <c r="B502">
        <f>'Calculated Tab Properties'!B502</f>
        <v>0</v>
      </c>
      <c r="C502">
        <f>'Calculated Tab Properties'!C502</f>
        <v>0</v>
      </c>
      <c r="D502">
        <f>'Calculated Tab Properties'!D502</f>
        <v>0</v>
      </c>
      <c r="E502">
        <f>'Calculated Tab Properties'!E502</f>
        <v>0</v>
      </c>
      <c r="F502">
        <f>'Calculated Tab Properties'!F502</f>
        <v>0</v>
      </c>
      <c r="G502">
        <f>'Calculated Tab Properties'!G502</f>
        <v>0</v>
      </c>
      <c r="H502">
        <f>'Calculated Tab Properties'!H502</f>
        <v>0</v>
      </c>
      <c r="I502">
        <f>'Calculated Tab Properties'!I502</f>
        <v>0</v>
      </c>
      <c r="J502" s="20" t="e">
        <f>'Calculated Tab Properties'!J502</f>
        <v>#DIV/0!</v>
      </c>
      <c r="K502">
        <f>'Calculated Tab Properties'!K502</f>
        <v>0</v>
      </c>
      <c r="L502">
        <f>'Calculated Tab Properties'!L502</f>
        <v>0</v>
      </c>
      <c r="M502">
        <f>'Calculated Tab Properties'!M502</f>
        <v>0</v>
      </c>
      <c r="N502">
        <f>'Calculated Tab Properties'!N502</f>
        <v>0</v>
      </c>
      <c r="O502" s="27">
        <v>0</v>
      </c>
      <c r="P502" s="27">
        <v>0</v>
      </c>
      <c r="Q502">
        <v>0</v>
      </c>
      <c r="R502" t="e">
        <f>'Calculated Tab Properties'!R502</f>
        <v>#DIV/0!</v>
      </c>
      <c r="T502" s="1">
        <v>0</v>
      </c>
      <c r="U502" s="1">
        <v>0</v>
      </c>
      <c r="V502">
        <f>T502*'GEOMETRIC INPUTS'!S502</f>
        <v>0</v>
      </c>
      <c r="W502">
        <v>501</v>
      </c>
      <c r="X502">
        <f t="shared" si="104"/>
        <v>0</v>
      </c>
      <c r="Y502">
        <f t="shared" si="105"/>
        <v>0</v>
      </c>
      <c r="Z502" s="27" t="e">
        <f t="shared" si="106"/>
        <v>#DIV/0!</v>
      </c>
      <c r="AA502" s="27" t="e">
        <f t="shared" si="107"/>
        <v>#DIV/0!</v>
      </c>
      <c r="AB502" s="27" t="e">
        <f t="shared" si="108"/>
        <v>#DIV/0!</v>
      </c>
      <c r="AC502" s="27" t="e">
        <f t="shared" si="109"/>
        <v>#DIV/0!</v>
      </c>
      <c r="AD502" s="24">
        <f>'GT Data'!D504</f>
        <v>0</v>
      </c>
      <c r="AE502" s="25" t="e">
        <f t="shared" si="110"/>
        <v>#DIV/0!</v>
      </c>
      <c r="AF502" s="25" t="e">
        <f t="shared" si="111"/>
        <v>#DIV/0!</v>
      </c>
      <c r="AG502" s="25" t="e">
        <f t="shared" si="112"/>
        <v>#DIV/0!</v>
      </c>
      <c r="AH502" s="25">
        <v>0</v>
      </c>
      <c r="AI502" s="25">
        <v>0</v>
      </c>
      <c r="AJ502" s="25">
        <f t="shared" si="113"/>
        <v>0</v>
      </c>
      <c r="AK502" s="24">
        <f>'GT Data'!N504</f>
        <v>0</v>
      </c>
      <c r="AL502" s="25" t="e">
        <f t="shared" si="114"/>
        <v>#DIV/0!</v>
      </c>
      <c r="AM502" s="25" t="e">
        <f t="shared" si="115"/>
        <v>#DIV/0!</v>
      </c>
      <c r="AN502" s="25" t="e">
        <f t="shared" si="116"/>
        <v>#DIV/0!</v>
      </c>
      <c r="AO502" s="25">
        <v>0</v>
      </c>
      <c r="AP502" s="25">
        <v>0</v>
      </c>
      <c r="AQ502" s="25">
        <v>0</v>
      </c>
    </row>
    <row r="503" spans="1:43" x14ac:dyDescent="0.3">
      <c r="A503">
        <f>'Calculated Tab Properties'!A503</f>
        <v>0</v>
      </c>
      <c r="B503">
        <f>'Calculated Tab Properties'!B503</f>
        <v>0</v>
      </c>
      <c r="C503">
        <f>'Calculated Tab Properties'!C503</f>
        <v>0</v>
      </c>
      <c r="D503">
        <f>'Calculated Tab Properties'!D503</f>
        <v>0</v>
      </c>
      <c r="E503">
        <f>'Calculated Tab Properties'!E503</f>
        <v>0</v>
      </c>
      <c r="F503">
        <f>'Calculated Tab Properties'!F503</f>
        <v>0</v>
      </c>
      <c r="G503">
        <f>'Calculated Tab Properties'!G503</f>
        <v>0</v>
      </c>
      <c r="H503">
        <f>'Calculated Tab Properties'!H503</f>
        <v>0</v>
      </c>
      <c r="I503">
        <f>'Calculated Tab Properties'!I503</f>
        <v>0</v>
      </c>
      <c r="J503" s="20" t="e">
        <f>'Calculated Tab Properties'!J503</f>
        <v>#DIV/0!</v>
      </c>
      <c r="K503">
        <f>'Calculated Tab Properties'!K503</f>
        <v>0</v>
      </c>
      <c r="L503">
        <f>'Calculated Tab Properties'!L503</f>
        <v>0</v>
      </c>
      <c r="M503">
        <f>'Calculated Tab Properties'!M503</f>
        <v>0</v>
      </c>
      <c r="N503">
        <f>'Calculated Tab Properties'!N503</f>
        <v>0</v>
      </c>
      <c r="O503" s="27">
        <v>0</v>
      </c>
      <c r="P503" s="27">
        <v>0</v>
      </c>
      <c r="Q503">
        <v>0</v>
      </c>
      <c r="R503" t="e">
        <f>'Calculated Tab Properties'!R503</f>
        <v>#DIV/0!</v>
      </c>
      <c r="T503" s="1">
        <v>0</v>
      </c>
      <c r="U503" s="1">
        <v>0</v>
      </c>
      <c r="V503">
        <f>T503*'GEOMETRIC INPUTS'!S503</f>
        <v>0</v>
      </c>
      <c r="W503">
        <v>502</v>
      </c>
      <c r="X503">
        <f t="shared" si="104"/>
        <v>0</v>
      </c>
      <c r="Y503">
        <f t="shared" si="105"/>
        <v>0</v>
      </c>
      <c r="Z503" s="27" t="e">
        <f t="shared" si="106"/>
        <v>#DIV/0!</v>
      </c>
      <c r="AA503" s="27" t="e">
        <f t="shared" si="107"/>
        <v>#DIV/0!</v>
      </c>
      <c r="AB503" s="27" t="e">
        <f t="shared" si="108"/>
        <v>#DIV/0!</v>
      </c>
      <c r="AC503" s="27" t="e">
        <f t="shared" si="109"/>
        <v>#DIV/0!</v>
      </c>
      <c r="AD503" s="24">
        <f>'GT Data'!D505</f>
        <v>0</v>
      </c>
      <c r="AE503" s="25" t="e">
        <f t="shared" si="110"/>
        <v>#DIV/0!</v>
      </c>
      <c r="AF503" s="25" t="e">
        <f t="shared" si="111"/>
        <v>#DIV/0!</v>
      </c>
      <c r="AG503" s="25" t="e">
        <f t="shared" si="112"/>
        <v>#DIV/0!</v>
      </c>
      <c r="AH503" s="25">
        <v>0</v>
      </c>
      <c r="AI503" s="25">
        <v>0</v>
      </c>
      <c r="AJ503" s="25">
        <f t="shared" si="113"/>
        <v>0</v>
      </c>
      <c r="AK503" s="24">
        <f>'GT Data'!N505</f>
        <v>0</v>
      </c>
      <c r="AL503" s="25" t="e">
        <f t="shared" si="114"/>
        <v>#DIV/0!</v>
      </c>
      <c r="AM503" s="25" t="e">
        <f t="shared" si="115"/>
        <v>#DIV/0!</v>
      </c>
      <c r="AN503" s="25" t="e">
        <f t="shared" si="116"/>
        <v>#DIV/0!</v>
      </c>
      <c r="AO503" s="25">
        <v>0</v>
      </c>
      <c r="AP503" s="25">
        <v>0</v>
      </c>
      <c r="AQ503" s="25">
        <v>0</v>
      </c>
    </row>
    <row r="504" spans="1:43" x14ac:dyDescent="0.3">
      <c r="A504">
        <f>'Calculated Tab Properties'!A504</f>
        <v>0</v>
      </c>
      <c r="B504">
        <f>'Calculated Tab Properties'!B504</f>
        <v>0</v>
      </c>
      <c r="C504">
        <f>'Calculated Tab Properties'!C504</f>
        <v>0</v>
      </c>
      <c r="D504">
        <f>'Calculated Tab Properties'!D504</f>
        <v>0</v>
      </c>
      <c r="E504">
        <f>'Calculated Tab Properties'!E504</f>
        <v>0</v>
      </c>
      <c r="F504">
        <f>'Calculated Tab Properties'!F504</f>
        <v>0</v>
      </c>
      <c r="G504">
        <f>'Calculated Tab Properties'!G504</f>
        <v>0</v>
      </c>
      <c r="H504">
        <f>'Calculated Tab Properties'!H504</f>
        <v>0</v>
      </c>
      <c r="I504">
        <f>'Calculated Tab Properties'!I504</f>
        <v>0</v>
      </c>
      <c r="J504" s="20" t="e">
        <f>'Calculated Tab Properties'!J504</f>
        <v>#DIV/0!</v>
      </c>
      <c r="K504">
        <f>'Calculated Tab Properties'!K504</f>
        <v>0</v>
      </c>
      <c r="L504">
        <f>'Calculated Tab Properties'!L504</f>
        <v>0</v>
      </c>
      <c r="M504">
        <f>'Calculated Tab Properties'!M504</f>
        <v>0</v>
      </c>
      <c r="N504">
        <f>'Calculated Tab Properties'!N504</f>
        <v>0</v>
      </c>
      <c r="O504" s="27">
        <v>0</v>
      </c>
      <c r="P504" s="27">
        <v>0</v>
      </c>
      <c r="Q504">
        <v>0</v>
      </c>
      <c r="R504" t="e">
        <f>'Calculated Tab Properties'!R504</f>
        <v>#DIV/0!</v>
      </c>
      <c r="T504" s="1">
        <v>0</v>
      </c>
      <c r="U504" s="1">
        <v>0</v>
      </c>
      <c r="V504">
        <f>T504*'GEOMETRIC INPUTS'!S504</f>
        <v>0</v>
      </c>
      <c r="W504">
        <v>503</v>
      </c>
      <c r="X504">
        <f t="shared" si="104"/>
        <v>0</v>
      </c>
      <c r="Y504">
        <f t="shared" si="105"/>
        <v>0</v>
      </c>
      <c r="Z504" s="27" t="e">
        <f t="shared" si="106"/>
        <v>#DIV/0!</v>
      </c>
      <c r="AA504" s="27" t="e">
        <f t="shared" si="107"/>
        <v>#DIV/0!</v>
      </c>
      <c r="AB504" s="27" t="e">
        <f t="shared" si="108"/>
        <v>#DIV/0!</v>
      </c>
      <c r="AC504" s="27" t="e">
        <f t="shared" si="109"/>
        <v>#DIV/0!</v>
      </c>
      <c r="AD504" s="24">
        <f>'GT Data'!D506</f>
        <v>0</v>
      </c>
      <c r="AE504" s="25" t="e">
        <f t="shared" si="110"/>
        <v>#DIV/0!</v>
      </c>
      <c r="AF504" s="25" t="e">
        <f t="shared" si="111"/>
        <v>#DIV/0!</v>
      </c>
      <c r="AG504" s="25" t="e">
        <f t="shared" si="112"/>
        <v>#DIV/0!</v>
      </c>
      <c r="AH504" s="25">
        <v>0</v>
      </c>
      <c r="AI504" s="25">
        <v>0</v>
      </c>
      <c r="AJ504" s="25">
        <f t="shared" si="113"/>
        <v>0</v>
      </c>
      <c r="AK504" s="24">
        <f>'GT Data'!N506</f>
        <v>0</v>
      </c>
      <c r="AL504" s="25" t="e">
        <f t="shared" si="114"/>
        <v>#DIV/0!</v>
      </c>
      <c r="AM504" s="25" t="e">
        <f t="shared" si="115"/>
        <v>#DIV/0!</v>
      </c>
      <c r="AN504" s="25" t="e">
        <f t="shared" si="116"/>
        <v>#DIV/0!</v>
      </c>
      <c r="AO504" s="25">
        <v>0</v>
      </c>
      <c r="AP504" s="25">
        <v>0</v>
      </c>
      <c r="AQ504" s="25">
        <v>0</v>
      </c>
    </row>
    <row r="505" spans="1:43" x14ac:dyDescent="0.3">
      <c r="A505">
        <f>'Calculated Tab Properties'!A505</f>
        <v>0</v>
      </c>
      <c r="B505">
        <f>'Calculated Tab Properties'!B505</f>
        <v>0</v>
      </c>
      <c r="C505">
        <f>'Calculated Tab Properties'!C505</f>
        <v>0</v>
      </c>
      <c r="D505">
        <f>'Calculated Tab Properties'!D505</f>
        <v>0</v>
      </c>
      <c r="E505">
        <f>'Calculated Tab Properties'!E505</f>
        <v>0</v>
      </c>
      <c r="F505">
        <f>'Calculated Tab Properties'!F505</f>
        <v>0</v>
      </c>
      <c r="G505">
        <f>'Calculated Tab Properties'!G505</f>
        <v>0</v>
      </c>
      <c r="H505">
        <f>'Calculated Tab Properties'!H505</f>
        <v>0</v>
      </c>
      <c r="I505">
        <f>'Calculated Tab Properties'!I505</f>
        <v>0</v>
      </c>
      <c r="J505" s="20" t="e">
        <f>'Calculated Tab Properties'!J505</f>
        <v>#DIV/0!</v>
      </c>
      <c r="K505">
        <f>'Calculated Tab Properties'!K505</f>
        <v>0</v>
      </c>
      <c r="L505">
        <f>'Calculated Tab Properties'!L505</f>
        <v>0</v>
      </c>
      <c r="M505">
        <f>'Calculated Tab Properties'!M505</f>
        <v>0</v>
      </c>
      <c r="N505">
        <f>'Calculated Tab Properties'!N505</f>
        <v>0</v>
      </c>
      <c r="O505" s="27">
        <v>0</v>
      </c>
      <c r="P505" s="27">
        <v>0</v>
      </c>
      <c r="Q505">
        <v>0</v>
      </c>
      <c r="R505" t="e">
        <f>'Calculated Tab Properties'!R505</f>
        <v>#DIV/0!</v>
      </c>
      <c r="T505" s="1">
        <v>0</v>
      </c>
      <c r="U505" s="1">
        <v>0</v>
      </c>
      <c r="V505">
        <f>T505*'GEOMETRIC INPUTS'!S505</f>
        <v>0</v>
      </c>
      <c r="W505">
        <v>504</v>
      </c>
      <c r="X505">
        <f t="shared" si="104"/>
        <v>0</v>
      </c>
      <c r="Y505">
        <f t="shared" si="105"/>
        <v>0</v>
      </c>
      <c r="Z505" s="27" t="e">
        <f t="shared" si="106"/>
        <v>#DIV/0!</v>
      </c>
      <c r="AA505" s="27" t="e">
        <f t="shared" si="107"/>
        <v>#DIV/0!</v>
      </c>
      <c r="AB505" s="27" t="e">
        <f t="shared" si="108"/>
        <v>#DIV/0!</v>
      </c>
      <c r="AC505" s="27" t="e">
        <f t="shared" si="109"/>
        <v>#DIV/0!</v>
      </c>
      <c r="AD505" s="24">
        <f>'GT Data'!D507</f>
        <v>0</v>
      </c>
      <c r="AE505" s="25" t="e">
        <f t="shared" si="110"/>
        <v>#DIV/0!</v>
      </c>
      <c r="AF505" s="25" t="e">
        <f t="shared" si="111"/>
        <v>#DIV/0!</v>
      </c>
      <c r="AG505" s="25" t="e">
        <f t="shared" si="112"/>
        <v>#DIV/0!</v>
      </c>
      <c r="AH505" s="25">
        <v>0</v>
      </c>
      <c r="AI505" s="25">
        <v>0</v>
      </c>
      <c r="AJ505" s="25">
        <f t="shared" si="113"/>
        <v>0</v>
      </c>
      <c r="AK505" s="24">
        <f>'GT Data'!N507</f>
        <v>0</v>
      </c>
      <c r="AL505" s="25" t="e">
        <f t="shared" si="114"/>
        <v>#DIV/0!</v>
      </c>
      <c r="AM505" s="25" t="e">
        <f t="shared" si="115"/>
        <v>#DIV/0!</v>
      </c>
      <c r="AN505" s="25" t="e">
        <f t="shared" si="116"/>
        <v>#DIV/0!</v>
      </c>
      <c r="AO505" s="25">
        <v>0</v>
      </c>
      <c r="AP505" s="25">
        <v>0</v>
      </c>
      <c r="AQ505" s="25">
        <v>0</v>
      </c>
    </row>
    <row r="506" spans="1:43" x14ac:dyDescent="0.3">
      <c r="A506">
        <f>'Calculated Tab Properties'!A506</f>
        <v>0</v>
      </c>
      <c r="B506">
        <f>'Calculated Tab Properties'!B506</f>
        <v>0</v>
      </c>
      <c r="C506">
        <f>'Calculated Tab Properties'!C506</f>
        <v>0</v>
      </c>
      <c r="D506">
        <f>'Calculated Tab Properties'!D506</f>
        <v>0</v>
      </c>
      <c r="E506">
        <f>'Calculated Tab Properties'!E506</f>
        <v>0</v>
      </c>
      <c r="F506">
        <f>'Calculated Tab Properties'!F506</f>
        <v>0</v>
      </c>
      <c r="G506">
        <f>'Calculated Tab Properties'!G506</f>
        <v>0</v>
      </c>
      <c r="H506">
        <f>'Calculated Tab Properties'!H506</f>
        <v>0</v>
      </c>
      <c r="I506">
        <f>'Calculated Tab Properties'!I506</f>
        <v>0</v>
      </c>
      <c r="J506" s="20" t="e">
        <f>'Calculated Tab Properties'!J506</f>
        <v>#DIV/0!</v>
      </c>
      <c r="K506">
        <f>'Calculated Tab Properties'!K506</f>
        <v>0</v>
      </c>
      <c r="L506">
        <f>'Calculated Tab Properties'!L506</f>
        <v>0</v>
      </c>
      <c r="M506">
        <f>'Calculated Tab Properties'!M506</f>
        <v>0</v>
      </c>
      <c r="N506">
        <f>'Calculated Tab Properties'!N506</f>
        <v>0</v>
      </c>
      <c r="O506" s="27">
        <v>0</v>
      </c>
      <c r="P506" s="27">
        <v>0</v>
      </c>
      <c r="Q506">
        <v>0</v>
      </c>
      <c r="R506" t="e">
        <f>'Calculated Tab Properties'!R506</f>
        <v>#DIV/0!</v>
      </c>
      <c r="T506" s="1">
        <v>0</v>
      </c>
      <c r="U506" s="1">
        <v>0</v>
      </c>
      <c r="V506">
        <f>T506*'GEOMETRIC INPUTS'!S506</f>
        <v>0</v>
      </c>
      <c r="W506">
        <v>505</v>
      </c>
      <c r="X506">
        <f t="shared" si="104"/>
        <v>0</v>
      </c>
      <c r="Y506">
        <f t="shared" si="105"/>
        <v>0</v>
      </c>
      <c r="Z506" s="27" t="e">
        <f t="shared" si="106"/>
        <v>#DIV/0!</v>
      </c>
      <c r="AA506" s="27" t="e">
        <f t="shared" si="107"/>
        <v>#DIV/0!</v>
      </c>
      <c r="AB506" s="27" t="e">
        <f t="shared" si="108"/>
        <v>#DIV/0!</v>
      </c>
      <c r="AC506" s="27" t="e">
        <f t="shared" si="109"/>
        <v>#DIV/0!</v>
      </c>
      <c r="AD506" s="24">
        <f>'GT Data'!D508</f>
        <v>0</v>
      </c>
      <c r="AE506" s="25" t="e">
        <f t="shared" si="110"/>
        <v>#DIV/0!</v>
      </c>
      <c r="AF506" s="25" t="e">
        <f t="shared" si="111"/>
        <v>#DIV/0!</v>
      </c>
      <c r="AG506" s="25" t="e">
        <f t="shared" si="112"/>
        <v>#DIV/0!</v>
      </c>
      <c r="AH506" s="25">
        <v>0</v>
      </c>
      <c r="AI506" s="25">
        <v>0</v>
      </c>
      <c r="AJ506" s="25">
        <f t="shared" si="113"/>
        <v>0</v>
      </c>
      <c r="AK506" s="24">
        <f>'GT Data'!N508</f>
        <v>0</v>
      </c>
      <c r="AL506" s="25" t="e">
        <f t="shared" si="114"/>
        <v>#DIV/0!</v>
      </c>
      <c r="AM506" s="25" t="e">
        <f t="shared" si="115"/>
        <v>#DIV/0!</v>
      </c>
      <c r="AN506" s="25" t="e">
        <f t="shared" si="116"/>
        <v>#DIV/0!</v>
      </c>
      <c r="AO506" s="25">
        <v>0</v>
      </c>
      <c r="AP506" s="25">
        <v>0</v>
      </c>
      <c r="AQ506" s="25">
        <v>0</v>
      </c>
    </row>
    <row r="507" spans="1:43" x14ac:dyDescent="0.3">
      <c r="A507">
        <f>'Calculated Tab Properties'!A507</f>
        <v>0</v>
      </c>
      <c r="B507">
        <f>'Calculated Tab Properties'!B507</f>
        <v>0</v>
      </c>
      <c r="C507">
        <f>'Calculated Tab Properties'!C507</f>
        <v>0</v>
      </c>
      <c r="D507">
        <f>'Calculated Tab Properties'!D507</f>
        <v>0</v>
      </c>
      <c r="E507">
        <f>'Calculated Tab Properties'!E507</f>
        <v>0</v>
      </c>
      <c r="F507">
        <f>'Calculated Tab Properties'!F507</f>
        <v>0</v>
      </c>
      <c r="G507">
        <f>'Calculated Tab Properties'!G507</f>
        <v>0</v>
      </c>
      <c r="H507">
        <f>'Calculated Tab Properties'!H507</f>
        <v>0</v>
      </c>
      <c r="I507">
        <f>'Calculated Tab Properties'!I507</f>
        <v>0</v>
      </c>
      <c r="J507" s="20" t="e">
        <f>'Calculated Tab Properties'!J507</f>
        <v>#DIV/0!</v>
      </c>
      <c r="K507">
        <f>'Calculated Tab Properties'!K507</f>
        <v>0</v>
      </c>
      <c r="L507">
        <f>'Calculated Tab Properties'!L507</f>
        <v>0</v>
      </c>
      <c r="M507">
        <f>'Calculated Tab Properties'!M507</f>
        <v>0</v>
      </c>
      <c r="N507">
        <f>'Calculated Tab Properties'!N507</f>
        <v>0</v>
      </c>
      <c r="O507" s="27">
        <v>0</v>
      </c>
      <c r="P507" s="27">
        <v>0</v>
      </c>
      <c r="Q507">
        <v>0</v>
      </c>
      <c r="R507" t="e">
        <f>'Calculated Tab Properties'!R507</f>
        <v>#DIV/0!</v>
      </c>
      <c r="T507" s="1">
        <v>0</v>
      </c>
      <c r="U507" s="1">
        <v>0</v>
      </c>
      <c r="V507">
        <f>T507*'GEOMETRIC INPUTS'!S507</f>
        <v>0</v>
      </c>
      <c r="W507">
        <v>506</v>
      </c>
      <c r="X507">
        <f t="shared" si="104"/>
        <v>0</v>
      </c>
      <c r="Y507">
        <f t="shared" si="105"/>
        <v>0</v>
      </c>
      <c r="Z507" s="27" t="e">
        <f t="shared" si="106"/>
        <v>#DIV/0!</v>
      </c>
      <c r="AA507" s="27" t="e">
        <f t="shared" si="107"/>
        <v>#DIV/0!</v>
      </c>
      <c r="AB507" s="27" t="e">
        <f t="shared" si="108"/>
        <v>#DIV/0!</v>
      </c>
      <c r="AC507" s="27" t="e">
        <f t="shared" si="109"/>
        <v>#DIV/0!</v>
      </c>
      <c r="AD507" s="24">
        <f>'GT Data'!D509</f>
        <v>0</v>
      </c>
      <c r="AE507" s="25" t="e">
        <f t="shared" si="110"/>
        <v>#DIV/0!</v>
      </c>
      <c r="AF507" s="25" t="e">
        <f t="shared" si="111"/>
        <v>#DIV/0!</v>
      </c>
      <c r="AG507" s="25" t="e">
        <f t="shared" si="112"/>
        <v>#DIV/0!</v>
      </c>
      <c r="AH507" s="25">
        <v>0</v>
      </c>
      <c r="AI507" s="25">
        <v>0</v>
      </c>
      <c r="AJ507" s="25">
        <f t="shared" si="113"/>
        <v>0</v>
      </c>
      <c r="AK507" s="24">
        <f>'GT Data'!N509</f>
        <v>0</v>
      </c>
      <c r="AL507" s="25" t="e">
        <f t="shared" si="114"/>
        <v>#DIV/0!</v>
      </c>
      <c r="AM507" s="25" t="e">
        <f t="shared" si="115"/>
        <v>#DIV/0!</v>
      </c>
      <c r="AN507" s="25" t="e">
        <f t="shared" si="116"/>
        <v>#DIV/0!</v>
      </c>
      <c r="AO507" s="25">
        <v>0</v>
      </c>
      <c r="AP507" s="25">
        <v>0</v>
      </c>
      <c r="AQ507" s="25">
        <v>0</v>
      </c>
    </row>
    <row r="508" spans="1:43" x14ac:dyDescent="0.3">
      <c r="A508">
        <f>'Calculated Tab Properties'!A508</f>
        <v>0</v>
      </c>
      <c r="B508">
        <f>'Calculated Tab Properties'!B508</f>
        <v>0</v>
      </c>
      <c r="C508">
        <f>'Calculated Tab Properties'!C508</f>
        <v>0</v>
      </c>
      <c r="D508">
        <f>'Calculated Tab Properties'!D508</f>
        <v>0</v>
      </c>
      <c r="E508">
        <f>'Calculated Tab Properties'!E508</f>
        <v>0</v>
      </c>
      <c r="F508">
        <f>'Calculated Tab Properties'!F508</f>
        <v>0</v>
      </c>
      <c r="G508">
        <f>'Calculated Tab Properties'!G508</f>
        <v>0</v>
      </c>
      <c r="H508">
        <f>'Calculated Tab Properties'!H508</f>
        <v>0</v>
      </c>
      <c r="I508">
        <f>'Calculated Tab Properties'!I508</f>
        <v>0</v>
      </c>
      <c r="J508" s="20" t="e">
        <f>'Calculated Tab Properties'!J508</f>
        <v>#DIV/0!</v>
      </c>
      <c r="K508">
        <f>'Calculated Tab Properties'!K508</f>
        <v>0</v>
      </c>
      <c r="L508">
        <f>'Calculated Tab Properties'!L508</f>
        <v>0</v>
      </c>
      <c r="M508">
        <f>'Calculated Tab Properties'!M508</f>
        <v>0</v>
      </c>
      <c r="N508">
        <f>'Calculated Tab Properties'!N508</f>
        <v>0</v>
      </c>
      <c r="O508" s="27">
        <v>0</v>
      </c>
      <c r="P508" s="27">
        <v>0</v>
      </c>
      <c r="Q508">
        <v>0</v>
      </c>
      <c r="R508" t="e">
        <f>'Calculated Tab Properties'!R508</f>
        <v>#DIV/0!</v>
      </c>
      <c r="T508" s="1">
        <v>0</v>
      </c>
      <c r="U508" s="1">
        <v>0</v>
      </c>
      <c r="V508">
        <f>T508*'GEOMETRIC INPUTS'!S508</f>
        <v>0</v>
      </c>
      <c r="W508">
        <v>507</v>
      </c>
      <c r="X508">
        <f t="shared" si="104"/>
        <v>0</v>
      </c>
      <c r="Y508">
        <f t="shared" si="105"/>
        <v>0</v>
      </c>
      <c r="Z508" s="27" t="e">
        <f t="shared" si="106"/>
        <v>#DIV/0!</v>
      </c>
      <c r="AA508" s="27" t="e">
        <f t="shared" si="107"/>
        <v>#DIV/0!</v>
      </c>
      <c r="AB508" s="27" t="e">
        <f t="shared" si="108"/>
        <v>#DIV/0!</v>
      </c>
      <c r="AC508" s="27" t="e">
        <f t="shared" si="109"/>
        <v>#DIV/0!</v>
      </c>
      <c r="AD508" s="24">
        <f>'GT Data'!D510</f>
        <v>0</v>
      </c>
      <c r="AE508" s="25" t="e">
        <f t="shared" si="110"/>
        <v>#DIV/0!</v>
      </c>
      <c r="AF508" s="25" t="e">
        <f t="shared" si="111"/>
        <v>#DIV/0!</v>
      </c>
      <c r="AG508" s="25" t="e">
        <f t="shared" si="112"/>
        <v>#DIV/0!</v>
      </c>
      <c r="AH508" s="25">
        <v>0</v>
      </c>
      <c r="AI508" s="25">
        <v>0</v>
      </c>
      <c r="AJ508" s="25">
        <f t="shared" si="113"/>
        <v>0</v>
      </c>
      <c r="AK508" s="24">
        <f>'GT Data'!N510</f>
        <v>0</v>
      </c>
      <c r="AL508" s="25" t="e">
        <f t="shared" si="114"/>
        <v>#DIV/0!</v>
      </c>
      <c r="AM508" s="25" t="e">
        <f t="shared" si="115"/>
        <v>#DIV/0!</v>
      </c>
      <c r="AN508" s="25" t="e">
        <f t="shared" si="116"/>
        <v>#DIV/0!</v>
      </c>
      <c r="AO508" s="25">
        <v>0</v>
      </c>
      <c r="AP508" s="25">
        <v>0</v>
      </c>
      <c r="AQ508" s="25">
        <v>0</v>
      </c>
    </row>
    <row r="509" spans="1:43" x14ac:dyDescent="0.3">
      <c r="A509">
        <f>'Calculated Tab Properties'!A509</f>
        <v>0</v>
      </c>
      <c r="B509">
        <f>'Calculated Tab Properties'!B509</f>
        <v>0</v>
      </c>
      <c r="C509">
        <f>'Calculated Tab Properties'!C509</f>
        <v>0</v>
      </c>
      <c r="D509">
        <f>'Calculated Tab Properties'!D509</f>
        <v>0</v>
      </c>
      <c r="E509">
        <f>'Calculated Tab Properties'!E509</f>
        <v>0</v>
      </c>
      <c r="F509">
        <f>'Calculated Tab Properties'!F509</f>
        <v>0</v>
      </c>
      <c r="G509">
        <f>'Calculated Tab Properties'!G509</f>
        <v>0</v>
      </c>
      <c r="H509">
        <f>'Calculated Tab Properties'!H509</f>
        <v>0</v>
      </c>
      <c r="I509">
        <f>'Calculated Tab Properties'!I509</f>
        <v>0</v>
      </c>
      <c r="J509" s="20" t="e">
        <f>'Calculated Tab Properties'!J509</f>
        <v>#DIV/0!</v>
      </c>
      <c r="K509">
        <f>'Calculated Tab Properties'!K509</f>
        <v>0</v>
      </c>
      <c r="L509">
        <f>'Calculated Tab Properties'!L509</f>
        <v>0</v>
      </c>
      <c r="M509">
        <f>'Calculated Tab Properties'!M509</f>
        <v>0</v>
      </c>
      <c r="N509">
        <f>'Calculated Tab Properties'!N509</f>
        <v>0</v>
      </c>
      <c r="O509" s="27">
        <v>0</v>
      </c>
      <c r="P509" s="27">
        <v>0</v>
      </c>
      <c r="Q509">
        <v>0</v>
      </c>
      <c r="R509" t="e">
        <f>'Calculated Tab Properties'!R509</f>
        <v>#DIV/0!</v>
      </c>
      <c r="T509" s="1">
        <v>0</v>
      </c>
      <c r="U509" s="1">
        <v>0</v>
      </c>
      <c r="V509">
        <f>T509*'GEOMETRIC INPUTS'!S509</f>
        <v>0</v>
      </c>
      <c r="W509">
        <v>508</v>
      </c>
      <c r="X509">
        <f t="shared" si="104"/>
        <v>0</v>
      </c>
      <c r="Y509">
        <f t="shared" si="105"/>
        <v>0</v>
      </c>
      <c r="Z509" s="27" t="e">
        <f t="shared" si="106"/>
        <v>#DIV/0!</v>
      </c>
      <c r="AA509" s="27" t="e">
        <f t="shared" si="107"/>
        <v>#DIV/0!</v>
      </c>
      <c r="AB509" s="27" t="e">
        <f t="shared" si="108"/>
        <v>#DIV/0!</v>
      </c>
      <c r="AC509" s="27" t="e">
        <f t="shared" si="109"/>
        <v>#DIV/0!</v>
      </c>
      <c r="AD509" s="24">
        <f>'GT Data'!D511</f>
        <v>0</v>
      </c>
      <c r="AE509" s="25" t="e">
        <f t="shared" si="110"/>
        <v>#DIV/0!</v>
      </c>
      <c r="AF509" s="25" t="e">
        <f t="shared" si="111"/>
        <v>#DIV/0!</v>
      </c>
      <c r="AG509" s="25" t="e">
        <f t="shared" si="112"/>
        <v>#DIV/0!</v>
      </c>
      <c r="AH509" s="25">
        <v>0</v>
      </c>
      <c r="AI509" s="25">
        <v>0</v>
      </c>
      <c r="AJ509" s="25">
        <f t="shared" si="113"/>
        <v>0</v>
      </c>
      <c r="AK509" s="24">
        <f>'GT Data'!N511</f>
        <v>0</v>
      </c>
      <c r="AL509" s="25" t="e">
        <f t="shared" si="114"/>
        <v>#DIV/0!</v>
      </c>
      <c r="AM509" s="25" t="e">
        <f t="shared" si="115"/>
        <v>#DIV/0!</v>
      </c>
      <c r="AN509" s="25" t="e">
        <f t="shared" si="116"/>
        <v>#DIV/0!</v>
      </c>
      <c r="AO509" s="25">
        <v>0</v>
      </c>
      <c r="AP509" s="25">
        <v>0</v>
      </c>
      <c r="AQ509" s="25">
        <v>0</v>
      </c>
    </row>
    <row r="510" spans="1:43" x14ac:dyDescent="0.3">
      <c r="A510">
        <f>'Calculated Tab Properties'!A510</f>
        <v>0</v>
      </c>
      <c r="B510">
        <f>'Calculated Tab Properties'!B510</f>
        <v>0</v>
      </c>
      <c r="C510">
        <f>'Calculated Tab Properties'!C510</f>
        <v>0</v>
      </c>
      <c r="D510">
        <f>'Calculated Tab Properties'!D510</f>
        <v>0</v>
      </c>
      <c r="E510">
        <f>'Calculated Tab Properties'!E510</f>
        <v>0</v>
      </c>
      <c r="F510">
        <f>'Calculated Tab Properties'!F510</f>
        <v>0</v>
      </c>
      <c r="G510">
        <f>'Calculated Tab Properties'!G510</f>
        <v>0</v>
      </c>
      <c r="H510">
        <f>'Calculated Tab Properties'!H510</f>
        <v>0</v>
      </c>
      <c r="I510">
        <f>'Calculated Tab Properties'!I510</f>
        <v>0</v>
      </c>
      <c r="J510" s="20" t="e">
        <f>'Calculated Tab Properties'!J510</f>
        <v>#DIV/0!</v>
      </c>
      <c r="K510">
        <f>'Calculated Tab Properties'!K510</f>
        <v>0</v>
      </c>
      <c r="L510">
        <f>'Calculated Tab Properties'!L510</f>
        <v>0</v>
      </c>
      <c r="M510">
        <f>'Calculated Tab Properties'!M510</f>
        <v>0</v>
      </c>
      <c r="N510">
        <f>'Calculated Tab Properties'!N510</f>
        <v>0</v>
      </c>
      <c r="O510" s="27">
        <v>0</v>
      </c>
      <c r="P510" s="27">
        <v>0</v>
      </c>
      <c r="Q510">
        <v>0</v>
      </c>
      <c r="R510" t="e">
        <f>'Calculated Tab Properties'!R510</f>
        <v>#DIV/0!</v>
      </c>
      <c r="T510" s="1">
        <v>0</v>
      </c>
      <c r="U510" s="1">
        <v>0</v>
      </c>
      <c r="V510">
        <f>T510*'GEOMETRIC INPUTS'!S510</f>
        <v>0</v>
      </c>
      <c r="W510">
        <v>509</v>
      </c>
      <c r="X510">
        <f t="shared" si="104"/>
        <v>0</v>
      </c>
      <c r="Y510">
        <f t="shared" si="105"/>
        <v>0</v>
      </c>
      <c r="Z510" s="27" t="e">
        <f t="shared" si="106"/>
        <v>#DIV/0!</v>
      </c>
      <c r="AA510" s="27" t="e">
        <f t="shared" si="107"/>
        <v>#DIV/0!</v>
      </c>
      <c r="AB510" s="27" t="e">
        <f t="shared" si="108"/>
        <v>#DIV/0!</v>
      </c>
      <c r="AC510" s="27" t="e">
        <f t="shared" si="109"/>
        <v>#DIV/0!</v>
      </c>
      <c r="AD510" s="24">
        <f>'GT Data'!D512</f>
        <v>0</v>
      </c>
      <c r="AE510" s="25" t="e">
        <f t="shared" si="110"/>
        <v>#DIV/0!</v>
      </c>
      <c r="AF510" s="25" t="e">
        <f t="shared" si="111"/>
        <v>#DIV/0!</v>
      </c>
      <c r="AG510" s="25" t="e">
        <f t="shared" si="112"/>
        <v>#DIV/0!</v>
      </c>
      <c r="AH510" s="25">
        <v>0</v>
      </c>
      <c r="AI510" s="25">
        <v>0</v>
      </c>
      <c r="AJ510" s="25">
        <f t="shared" si="113"/>
        <v>0</v>
      </c>
      <c r="AK510" s="24">
        <f>'GT Data'!N512</f>
        <v>0</v>
      </c>
      <c r="AL510" s="25" t="e">
        <f t="shared" si="114"/>
        <v>#DIV/0!</v>
      </c>
      <c r="AM510" s="25" t="e">
        <f t="shared" si="115"/>
        <v>#DIV/0!</v>
      </c>
      <c r="AN510" s="25" t="e">
        <f t="shared" si="116"/>
        <v>#DIV/0!</v>
      </c>
      <c r="AO510" s="25">
        <v>0</v>
      </c>
      <c r="AP510" s="25">
        <v>0</v>
      </c>
      <c r="AQ510" s="25">
        <v>0</v>
      </c>
    </row>
    <row r="511" spans="1:43" x14ac:dyDescent="0.3">
      <c r="A511">
        <f>'Calculated Tab Properties'!A511</f>
        <v>0</v>
      </c>
      <c r="B511">
        <f>'Calculated Tab Properties'!B511</f>
        <v>0</v>
      </c>
      <c r="C511">
        <f>'Calculated Tab Properties'!C511</f>
        <v>0</v>
      </c>
      <c r="D511">
        <f>'Calculated Tab Properties'!D511</f>
        <v>0</v>
      </c>
      <c r="E511">
        <f>'Calculated Tab Properties'!E511</f>
        <v>0</v>
      </c>
      <c r="F511">
        <f>'Calculated Tab Properties'!F511</f>
        <v>0</v>
      </c>
      <c r="G511">
        <f>'Calculated Tab Properties'!G511</f>
        <v>0</v>
      </c>
      <c r="H511">
        <f>'Calculated Tab Properties'!H511</f>
        <v>0</v>
      </c>
      <c r="I511">
        <f>'Calculated Tab Properties'!I511</f>
        <v>0</v>
      </c>
      <c r="J511" s="20" t="e">
        <f>'Calculated Tab Properties'!J511</f>
        <v>#DIV/0!</v>
      </c>
      <c r="K511">
        <f>'Calculated Tab Properties'!K511</f>
        <v>0</v>
      </c>
      <c r="L511">
        <f>'Calculated Tab Properties'!L511</f>
        <v>0</v>
      </c>
      <c r="M511">
        <f>'Calculated Tab Properties'!M511</f>
        <v>0</v>
      </c>
      <c r="N511">
        <f>'Calculated Tab Properties'!N511</f>
        <v>0</v>
      </c>
      <c r="O511" s="27">
        <v>0</v>
      </c>
      <c r="P511" s="27">
        <v>0</v>
      </c>
      <c r="Q511">
        <v>0</v>
      </c>
      <c r="R511" t="e">
        <f>'Calculated Tab Properties'!R511</f>
        <v>#DIV/0!</v>
      </c>
      <c r="T511" s="1">
        <v>0</v>
      </c>
      <c r="U511" s="1">
        <v>0</v>
      </c>
      <c r="V511">
        <f>T511*'GEOMETRIC INPUTS'!S511</f>
        <v>0</v>
      </c>
      <c r="W511">
        <v>510</v>
      </c>
      <c r="X511">
        <f t="shared" si="104"/>
        <v>0</v>
      </c>
      <c r="Y511">
        <f t="shared" si="105"/>
        <v>0</v>
      </c>
      <c r="Z511" s="27" t="e">
        <f t="shared" si="106"/>
        <v>#DIV/0!</v>
      </c>
      <c r="AA511" s="27" t="e">
        <f t="shared" si="107"/>
        <v>#DIV/0!</v>
      </c>
      <c r="AB511" s="27" t="e">
        <f t="shared" si="108"/>
        <v>#DIV/0!</v>
      </c>
      <c r="AC511" s="27" t="e">
        <f t="shared" si="109"/>
        <v>#DIV/0!</v>
      </c>
      <c r="AD511" s="24">
        <f>'GT Data'!D513</f>
        <v>0</v>
      </c>
      <c r="AE511" s="25" t="e">
        <f t="shared" si="110"/>
        <v>#DIV/0!</v>
      </c>
      <c r="AF511" s="25" t="e">
        <f t="shared" si="111"/>
        <v>#DIV/0!</v>
      </c>
      <c r="AG511" s="25" t="e">
        <f t="shared" si="112"/>
        <v>#DIV/0!</v>
      </c>
      <c r="AH511" s="25">
        <v>0</v>
      </c>
      <c r="AI511" s="25">
        <v>0</v>
      </c>
      <c r="AJ511" s="25">
        <f t="shared" si="113"/>
        <v>0</v>
      </c>
      <c r="AK511" s="24">
        <f>'GT Data'!N513</f>
        <v>0</v>
      </c>
      <c r="AL511" s="25" t="e">
        <f t="shared" si="114"/>
        <v>#DIV/0!</v>
      </c>
      <c r="AM511" s="25" t="e">
        <f t="shared" si="115"/>
        <v>#DIV/0!</v>
      </c>
      <c r="AN511" s="25" t="e">
        <f t="shared" si="116"/>
        <v>#DIV/0!</v>
      </c>
      <c r="AO511" s="25">
        <v>0</v>
      </c>
      <c r="AP511" s="25">
        <v>0</v>
      </c>
      <c r="AQ511" s="25">
        <v>0</v>
      </c>
    </row>
    <row r="512" spans="1:43" x14ac:dyDescent="0.3">
      <c r="A512">
        <f>'Calculated Tab Properties'!A512</f>
        <v>0</v>
      </c>
      <c r="B512">
        <f>'Calculated Tab Properties'!B512</f>
        <v>0</v>
      </c>
      <c r="C512">
        <f>'Calculated Tab Properties'!C512</f>
        <v>0</v>
      </c>
      <c r="D512">
        <f>'Calculated Tab Properties'!D512</f>
        <v>0</v>
      </c>
      <c r="E512">
        <f>'Calculated Tab Properties'!E512</f>
        <v>0</v>
      </c>
      <c r="F512">
        <f>'Calculated Tab Properties'!F512</f>
        <v>0</v>
      </c>
      <c r="G512">
        <f>'Calculated Tab Properties'!G512</f>
        <v>0</v>
      </c>
      <c r="H512">
        <f>'Calculated Tab Properties'!H512</f>
        <v>0</v>
      </c>
      <c r="I512">
        <f>'Calculated Tab Properties'!I512</f>
        <v>0</v>
      </c>
      <c r="J512" s="20" t="e">
        <f>'Calculated Tab Properties'!J512</f>
        <v>#DIV/0!</v>
      </c>
      <c r="K512">
        <f>'Calculated Tab Properties'!K512</f>
        <v>0</v>
      </c>
      <c r="L512">
        <f>'Calculated Tab Properties'!L512</f>
        <v>0</v>
      </c>
      <c r="M512">
        <f>'Calculated Tab Properties'!M512</f>
        <v>0</v>
      </c>
      <c r="N512">
        <f>'Calculated Tab Properties'!N512</f>
        <v>0</v>
      </c>
      <c r="O512" s="27">
        <v>0</v>
      </c>
      <c r="P512" s="27">
        <v>0</v>
      </c>
      <c r="Q512">
        <v>0</v>
      </c>
      <c r="R512" t="e">
        <f>'Calculated Tab Properties'!R512</f>
        <v>#DIV/0!</v>
      </c>
      <c r="T512" s="1">
        <v>0</v>
      </c>
      <c r="U512" s="1">
        <v>0</v>
      </c>
      <c r="V512">
        <f>T512*'GEOMETRIC INPUTS'!S512</f>
        <v>0</v>
      </c>
      <c r="W512">
        <v>511</v>
      </c>
      <c r="X512">
        <f t="shared" si="104"/>
        <v>0</v>
      </c>
      <c r="Y512">
        <f t="shared" si="105"/>
        <v>0</v>
      </c>
      <c r="Z512" s="27" t="e">
        <f t="shared" si="106"/>
        <v>#DIV/0!</v>
      </c>
      <c r="AA512" s="27" t="e">
        <f t="shared" si="107"/>
        <v>#DIV/0!</v>
      </c>
      <c r="AB512" s="27" t="e">
        <f t="shared" si="108"/>
        <v>#DIV/0!</v>
      </c>
      <c r="AC512" s="27" t="e">
        <f t="shared" si="109"/>
        <v>#DIV/0!</v>
      </c>
      <c r="AD512" s="24">
        <f>'GT Data'!D514</f>
        <v>0</v>
      </c>
      <c r="AE512" s="25" t="e">
        <f t="shared" si="110"/>
        <v>#DIV/0!</v>
      </c>
      <c r="AF512" s="25" t="e">
        <f t="shared" si="111"/>
        <v>#DIV/0!</v>
      </c>
      <c r="AG512" s="25" t="e">
        <f t="shared" si="112"/>
        <v>#DIV/0!</v>
      </c>
      <c r="AH512" s="25">
        <v>0</v>
      </c>
      <c r="AI512" s="25">
        <v>0</v>
      </c>
      <c r="AJ512" s="25">
        <f t="shared" si="113"/>
        <v>0</v>
      </c>
      <c r="AK512" s="24">
        <f>'GT Data'!N514</f>
        <v>0</v>
      </c>
      <c r="AL512" s="25" t="e">
        <f t="shared" si="114"/>
        <v>#DIV/0!</v>
      </c>
      <c r="AM512" s="25" t="e">
        <f t="shared" si="115"/>
        <v>#DIV/0!</v>
      </c>
      <c r="AN512" s="25" t="e">
        <f t="shared" si="116"/>
        <v>#DIV/0!</v>
      </c>
      <c r="AO512" s="25">
        <v>0</v>
      </c>
      <c r="AP512" s="25">
        <v>0</v>
      </c>
      <c r="AQ512" s="25">
        <v>0</v>
      </c>
    </row>
    <row r="513" spans="1:43" x14ac:dyDescent="0.3">
      <c r="A513">
        <f>'Calculated Tab Properties'!A513</f>
        <v>0</v>
      </c>
      <c r="B513">
        <f>'Calculated Tab Properties'!B513</f>
        <v>0</v>
      </c>
      <c r="C513">
        <f>'Calculated Tab Properties'!C513</f>
        <v>0</v>
      </c>
      <c r="D513">
        <f>'Calculated Tab Properties'!D513</f>
        <v>0</v>
      </c>
      <c r="E513">
        <f>'Calculated Tab Properties'!E513</f>
        <v>0</v>
      </c>
      <c r="F513">
        <f>'Calculated Tab Properties'!F513</f>
        <v>0</v>
      </c>
      <c r="G513">
        <f>'Calculated Tab Properties'!G513</f>
        <v>0</v>
      </c>
      <c r="H513">
        <f>'Calculated Tab Properties'!H513</f>
        <v>0</v>
      </c>
      <c r="I513">
        <f>'Calculated Tab Properties'!I513</f>
        <v>0</v>
      </c>
      <c r="J513" s="20" t="e">
        <f>'Calculated Tab Properties'!J513</f>
        <v>#DIV/0!</v>
      </c>
      <c r="K513">
        <f>'Calculated Tab Properties'!K513</f>
        <v>0</v>
      </c>
      <c r="L513">
        <f>'Calculated Tab Properties'!L513</f>
        <v>0</v>
      </c>
      <c r="M513">
        <f>'Calculated Tab Properties'!M513</f>
        <v>0</v>
      </c>
      <c r="N513">
        <f>'Calculated Tab Properties'!N513</f>
        <v>0</v>
      </c>
      <c r="O513" s="27">
        <v>0</v>
      </c>
      <c r="P513" s="27">
        <v>0</v>
      </c>
      <c r="Q513">
        <v>0</v>
      </c>
      <c r="R513" t="e">
        <f>'Calculated Tab Properties'!R513</f>
        <v>#DIV/0!</v>
      </c>
      <c r="T513" s="1">
        <v>0</v>
      </c>
      <c r="U513" s="1">
        <v>0</v>
      </c>
      <c r="V513">
        <f>T513*'GEOMETRIC INPUTS'!S513</f>
        <v>0</v>
      </c>
      <c r="W513">
        <v>512</v>
      </c>
      <c r="X513">
        <f t="shared" si="104"/>
        <v>0</v>
      </c>
      <c r="Y513">
        <f t="shared" si="105"/>
        <v>0</v>
      </c>
      <c r="Z513" s="27" t="e">
        <f t="shared" si="106"/>
        <v>#DIV/0!</v>
      </c>
      <c r="AA513" s="27" t="e">
        <f t="shared" si="107"/>
        <v>#DIV/0!</v>
      </c>
      <c r="AB513" s="27" t="e">
        <f t="shared" si="108"/>
        <v>#DIV/0!</v>
      </c>
      <c r="AC513" s="27" t="e">
        <f t="shared" si="109"/>
        <v>#DIV/0!</v>
      </c>
      <c r="AD513" s="24">
        <f>'GT Data'!D515</f>
        <v>0</v>
      </c>
      <c r="AE513" s="25" t="e">
        <f t="shared" si="110"/>
        <v>#DIV/0!</v>
      </c>
      <c r="AF513" s="25" t="e">
        <f t="shared" si="111"/>
        <v>#DIV/0!</v>
      </c>
      <c r="AG513" s="25" t="e">
        <f t="shared" si="112"/>
        <v>#DIV/0!</v>
      </c>
      <c r="AH513" s="25">
        <v>0</v>
      </c>
      <c r="AI513" s="25">
        <v>0</v>
      </c>
      <c r="AJ513" s="25">
        <f t="shared" si="113"/>
        <v>0</v>
      </c>
      <c r="AK513" s="24">
        <f>'GT Data'!N515</f>
        <v>0</v>
      </c>
      <c r="AL513" s="25" t="e">
        <f t="shared" si="114"/>
        <v>#DIV/0!</v>
      </c>
      <c r="AM513" s="25" t="e">
        <f t="shared" si="115"/>
        <v>#DIV/0!</v>
      </c>
      <c r="AN513" s="25" t="e">
        <f t="shared" si="116"/>
        <v>#DIV/0!</v>
      </c>
      <c r="AO513" s="25">
        <v>0</v>
      </c>
      <c r="AP513" s="25">
        <v>0</v>
      </c>
      <c r="AQ513" s="25">
        <v>0</v>
      </c>
    </row>
    <row r="514" spans="1:43" x14ac:dyDescent="0.3">
      <c r="A514">
        <f>'Calculated Tab Properties'!A514</f>
        <v>0</v>
      </c>
      <c r="B514">
        <f>'Calculated Tab Properties'!B514</f>
        <v>0</v>
      </c>
      <c r="C514">
        <f>'Calculated Tab Properties'!C514</f>
        <v>0</v>
      </c>
      <c r="D514">
        <f>'Calculated Tab Properties'!D514</f>
        <v>0</v>
      </c>
      <c r="E514">
        <f>'Calculated Tab Properties'!E514</f>
        <v>0</v>
      </c>
      <c r="F514">
        <f>'Calculated Tab Properties'!F514</f>
        <v>0</v>
      </c>
      <c r="G514">
        <f>'Calculated Tab Properties'!G514</f>
        <v>0</v>
      </c>
      <c r="H514">
        <f>'Calculated Tab Properties'!H514</f>
        <v>0</v>
      </c>
      <c r="I514">
        <f>'Calculated Tab Properties'!I514</f>
        <v>0</v>
      </c>
      <c r="J514" s="20" t="e">
        <f>'Calculated Tab Properties'!J514</f>
        <v>#DIV/0!</v>
      </c>
      <c r="K514">
        <f>'Calculated Tab Properties'!K514</f>
        <v>0</v>
      </c>
      <c r="L514">
        <f>'Calculated Tab Properties'!L514</f>
        <v>0</v>
      </c>
      <c r="M514">
        <f>'Calculated Tab Properties'!M514</f>
        <v>0</v>
      </c>
      <c r="N514">
        <f>'Calculated Tab Properties'!N514</f>
        <v>0</v>
      </c>
      <c r="O514" s="27">
        <v>0</v>
      </c>
      <c r="P514" s="27">
        <v>0</v>
      </c>
      <c r="Q514">
        <v>0</v>
      </c>
      <c r="R514" t="e">
        <f>'Calculated Tab Properties'!R514</f>
        <v>#DIV/0!</v>
      </c>
      <c r="T514" s="1">
        <v>0</v>
      </c>
      <c r="U514" s="1">
        <v>0</v>
      </c>
      <c r="V514">
        <f>T514*'GEOMETRIC INPUTS'!S514</f>
        <v>0</v>
      </c>
      <c r="W514">
        <v>513</v>
      </c>
      <c r="X514">
        <f t="shared" si="104"/>
        <v>0</v>
      </c>
      <c r="Y514">
        <f t="shared" si="105"/>
        <v>0</v>
      </c>
      <c r="Z514" s="27" t="e">
        <f t="shared" si="106"/>
        <v>#DIV/0!</v>
      </c>
      <c r="AA514" s="27" t="e">
        <f t="shared" si="107"/>
        <v>#DIV/0!</v>
      </c>
      <c r="AB514" s="27" t="e">
        <f t="shared" si="108"/>
        <v>#DIV/0!</v>
      </c>
      <c r="AC514" s="27" t="e">
        <f t="shared" si="109"/>
        <v>#DIV/0!</v>
      </c>
      <c r="AD514" s="24">
        <f>'GT Data'!D516</f>
        <v>0</v>
      </c>
      <c r="AE514" s="25" t="e">
        <f t="shared" si="110"/>
        <v>#DIV/0!</v>
      </c>
      <c r="AF514" s="25" t="e">
        <f t="shared" si="111"/>
        <v>#DIV/0!</v>
      </c>
      <c r="AG514" s="25" t="e">
        <f t="shared" si="112"/>
        <v>#DIV/0!</v>
      </c>
      <c r="AH514" s="25">
        <v>0</v>
      </c>
      <c r="AI514" s="25">
        <v>0</v>
      </c>
      <c r="AJ514" s="25">
        <f t="shared" si="113"/>
        <v>0</v>
      </c>
      <c r="AK514" s="24">
        <f>'GT Data'!N516</f>
        <v>0</v>
      </c>
      <c r="AL514" s="25" t="e">
        <f t="shared" si="114"/>
        <v>#DIV/0!</v>
      </c>
      <c r="AM514" s="25" t="e">
        <f t="shared" si="115"/>
        <v>#DIV/0!</v>
      </c>
      <c r="AN514" s="25" t="e">
        <f t="shared" si="116"/>
        <v>#DIV/0!</v>
      </c>
      <c r="AO514" s="25">
        <v>0</v>
      </c>
      <c r="AP514" s="25">
        <v>0</v>
      </c>
      <c r="AQ514" s="25">
        <v>0</v>
      </c>
    </row>
    <row r="515" spans="1:43" x14ac:dyDescent="0.3">
      <c r="A515">
        <f>'Calculated Tab Properties'!A515</f>
        <v>0</v>
      </c>
      <c r="B515">
        <f>'Calculated Tab Properties'!B515</f>
        <v>0</v>
      </c>
      <c r="C515">
        <f>'Calculated Tab Properties'!C515</f>
        <v>0</v>
      </c>
      <c r="D515">
        <f>'Calculated Tab Properties'!D515</f>
        <v>0</v>
      </c>
      <c r="E515">
        <f>'Calculated Tab Properties'!E515</f>
        <v>0</v>
      </c>
      <c r="F515">
        <f>'Calculated Tab Properties'!F515</f>
        <v>0</v>
      </c>
      <c r="G515">
        <f>'Calculated Tab Properties'!G515</f>
        <v>0</v>
      </c>
      <c r="H515">
        <f>'Calculated Tab Properties'!H515</f>
        <v>0</v>
      </c>
      <c r="I515">
        <f>'Calculated Tab Properties'!I515</f>
        <v>0</v>
      </c>
      <c r="J515" s="20" t="e">
        <f>'Calculated Tab Properties'!J515</f>
        <v>#DIV/0!</v>
      </c>
      <c r="K515">
        <f>'Calculated Tab Properties'!K515</f>
        <v>0</v>
      </c>
      <c r="L515">
        <f>'Calculated Tab Properties'!L515</f>
        <v>0</v>
      </c>
      <c r="M515">
        <f>'Calculated Tab Properties'!M515</f>
        <v>0</v>
      </c>
      <c r="N515">
        <f>'Calculated Tab Properties'!N515</f>
        <v>0</v>
      </c>
      <c r="O515" s="27">
        <v>0</v>
      </c>
      <c r="P515" s="27">
        <v>0</v>
      </c>
      <c r="Q515">
        <v>0</v>
      </c>
      <c r="R515" t="e">
        <f>'Calculated Tab Properties'!R515</f>
        <v>#DIV/0!</v>
      </c>
      <c r="T515" s="1">
        <v>0</v>
      </c>
      <c r="U515" s="1">
        <v>0</v>
      </c>
      <c r="V515">
        <f>T515*'GEOMETRIC INPUTS'!S515</f>
        <v>0</v>
      </c>
      <c r="W515">
        <v>514</v>
      </c>
      <c r="X515">
        <f t="shared" si="104"/>
        <v>0</v>
      </c>
      <c r="Y515">
        <f t="shared" si="105"/>
        <v>0</v>
      </c>
      <c r="Z515" s="27" t="e">
        <f t="shared" si="106"/>
        <v>#DIV/0!</v>
      </c>
      <c r="AA515" s="27" t="e">
        <f t="shared" si="107"/>
        <v>#DIV/0!</v>
      </c>
      <c r="AB515" s="27" t="e">
        <f t="shared" si="108"/>
        <v>#DIV/0!</v>
      </c>
      <c r="AC515" s="27" t="e">
        <f t="shared" si="109"/>
        <v>#DIV/0!</v>
      </c>
      <c r="AD515" s="24">
        <f>'GT Data'!D517</f>
        <v>0</v>
      </c>
      <c r="AE515" s="25" t="e">
        <f t="shared" si="110"/>
        <v>#DIV/0!</v>
      </c>
      <c r="AF515" s="25" t="e">
        <f t="shared" si="111"/>
        <v>#DIV/0!</v>
      </c>
      <c r="AG515" s="25" t="e">
        <f t="shared" si="112"/>
        <v>#DIV/0!</v>
      </c>
      <c r="AH515" s="25">
        <v>0</v>
      </c>
      <c r="AI515" s="25">
        <v>0</v>
      </c>
      <c r="AJ515" s="25">
        <f t="shared" si="113"/>
        <v>0</v>
      </c>
      <c r="AK515" s="24">
        <f>'GT Data'!N517</f>
        <v>0</v>
      </c>
      <c r="AL515" s="25" t="e">
        <f t="shared" si="114"/>
        <v>#DIV/0!</v>
      </c>
      <c r="AM515" s="25" t="e">
        <f t="shared" si="115"/>
        <v>#DIV/0!</v>
      </c>
      <c r="AN515" s="25" t="e">
        <f t="shared" si="116"/>
        <v>#DIV/0!</v>
      </c>
      <c r="AO515" s="25">
        <v>0</v>
      </c>
      <c r="AP515" s="25">
        <v>0</v>
      </c>
      <c r="AQ515" s="25">
        <v>0</v>
      </c>
    </row>
    <row r="516" spans="1:43" x14ac:dyDescent="0.3">
      <c r="A516">
        <f>'Calculated Tab Properties'!A516</f>
        <v>0</v>
      </c>
      <c r="B516">
        <f>'Calculated Tab Properties'!B516</f>
        <v>0</v>
      </c>
      <c r="C516">
        <f>'Calculated Tab Properties'!C516</f>
        <v>0</v>
      </c>
      <c r="D516">
        <f>'Calculated Tab Properties'!D516</f>
        <v>0</v>
      </c>
      <c r="E516">
        <f>'Calculated Tab Properties'!E516</f>
        <v>0</v>
      </c>
      <c r="F516">
        <f>'Calculated Tab Properties'!F516</f>
        <v>0</v>
      </c>
      <c r="G516">
        <f>'Calculated Tab Properties'!G516</f>
        <v>0</v>
      </c>
      <c r="H516">
        <f>'Calculated Tab Properties'!H516</f>
        <v>0</v>
      </c>
      <c r="I516">
        <f>'Calculated Tab Properties'!I516</f>
        <v>0</v>
      </c>
      <c r="J516" s="20" t="e">
        <f>'Calculated Tab Properties'!J516</f>
        <v>#DIV/0!</v>
      </c>
      <c r="K516">
        <f>'Calculated Tab Properties'!K516</f>
        <v>0</v>
      </c>
      <c r="L516">
        <f>'Calculated Tab Properties'!L516</f>
        <v>0</v>
      </c>
      <c r="M516">
        <f>'Calculated Tab Properties'!M516</f>
        <v>0</v>
      </c>
      <c r="N516">
        <f>'Calculated Tab Properties'!N516</f>
        <v>0</v>
      </c>
      <c r="O516" s="27">
        <v>0</v>
      </c>
      <c r="P516" s="27">
        <v>0</v>
      </c>
      <c r="Q516">
        <v>0</v>
      </c>
      <c r="R516" t="e">
        <f>'Calculated Tab Properties'!R516</f>
        <v>#DIV/0!</v>
      </c>
      <c r="T516" s="1">
        <v>0</v>
      </c>
      <c r="U516" s="1">
        <v>0</v>
      </c>
      <c r="V516">
        <f>T516*'GEOMETRIC INPUTS'!S516</f>
        <v>0</v>
      </c>
      <c r="W516">
        <v>515</v>
      </c>
      <c r="X516">
        <f t="shared" si="104"/>
        <v>0</v>
      </c>
      <c r="Y516">
        <f t="shared" si="105"/>
        <v>0</v>
      </c>
      <c r="Z516" s="27" t="e">
        <f t="shared" si="106"/>
        <v>#DIV/0!</v>
      </c>
      <c r="AA516" s="27" t="e">
        <f t="shared" si="107"/>
        <v>#DIV/0!</v>
      </c>
      <c r="AB516" s="27" t="e">
        <f t="shared" si="108"/>
        <v>#DIV/0!</v>
      </c>
      <c r="AC516" s="27" t="e">
        <f t="shared" si="109"/>
        <v>#DIV/0!</v>
      </c>
      <c r="AD516" s="24">
        <f>'GT Data'!D518</f>
        <v>0</v>
      </c>
      <c r="AE516" s="25" t="e">
        <f t="shared" si="110"/>
        <v>#DIV/0!</v>
      </c>
      <c r="AF516" s="25" t="e">
        <f t="shared" si="111"/>
        <v>#DIV/0!</v>
      </c>
      <c r="AG516" s="25" t="e">
        <f t="shared" si="112"/>
        <v>#DIV/0!</v>
      </c>
      <c r="AH516" s="25">
        <v>0</v>
      </c>
      <c r="AI516" s="25">
        <v>0</v>
      </c>
      <c r="AJ516" s="25">
        <f t="shared" si="113"/>
        <v>0</v>
      </c>
      <c r="AK516" s="24">
        <f>'GT Data'!N518</f>
        <v>0</v>
      </c>
      <c r="AL516" s="25" t="e">
        <f t="shared" si="114"/>
        <v>#DIV/0!</v>
      </c>
      <c r="AM516" s="25" t="e">
        <f t="shared" si="115"/>
        <v>#DIV/0!</v>
      </c>
      <c r="AN516" s="25" t="e">
        <f t="shared" si="116"/>
        <v>#DIV/0!</v>
      </c>
      <c r="AO516" s="25">
        <v>0</v>
      </c>
      <c r="AP516" s="25">
        <v>0</v>
      </c>
      <c r="AQ516" s="25">
        <v>0</v>
      </c>
    </row>
    <row r="517" spans="1:43" x14ac:dyDescent="0.3">
      <c r="A517">
        <f>'Calculated Tab Properties'!A517</f>
        <v>0</v>
      </c>
      <c r="B517">
        <f>'Calculated Tab Properties'!B517</f>
        <v>0</v>
      </c>
      <c r="C517">
        <f>'Calculated Tab Properties'!C517</f>
        <v>0</v>
      </c>
      <c r="D517">
        <f>'Calculated Tab Properties'!D517</f>
        <v>0</v>
      </c>
      <c r="E517">
        <f>'Calculated Tab Properties'!E517</f>
        <v>0</v>
      </c>
      <c r="F517">
        <f>'Calculated Tab Properties'!F517</f>
        <v>0</v>
      </c>
      <c r="G517">
        <f>'Calculated Tab Properties'!G517</f>
        <v>0</v>
      </c>
      <c r="H517">
        <f>'Calculated Tab Properties'!H517</f>
        <v>0</v>
      </c>
      <c r="I517">
        <f>'Calculated Tab Properties'!I517</f>
        <v>0</v>
      </c>
      <c r="J517" s="20" t="e">
        <f>'Calculated Tab Properties'!J517</f>
        <v>#DIV/0!</v>
      </c>
      <c r="K517">
        <f>'Calculated Tab Properties'!K517</f>
        <v>0</v>
      </c>
      <c r="L517">
        <f>'Calculated Tab Properties'!L517</f>
        <v>0</v>
      </c>
      <c r="M517">
        <f>'Calculated Tab Properties'!M517</f>
        <v>0</v>
      </c>
      <c r="N517">
        <f>'Calculated Tab Properties'!N517</f>
        <v>0</v>
      </c>
      <c r="O517" s="27">
        <v>0</v>
      </c>
      <c r="P517" s="27">
        <v>0</v>
      </c>
      <c r="Q517">
        <v>0</v>
      </c>
      <c r="R517" t="e">
        <f>'Calculated Tab Properties'!R517</f>
        <v>#DIV/0!</v>
      </c>
      <c r="T517" s="1">
        <v>0</v>
      </c>
      <c r="U517" s="1">
        <v>0</v>
      </c>
      <c r="V517">
        <f>T517*'GEOMETRIC INPUTS'!S517</f>
        <v>0</v>
      </c>
      <c r="W517">
        <v>516</v>
      </c>
      <c r="X517">
        <f t="shared" si="104"/>
        <v>0</v>
      </c>
      <c r="Y517">
        <f t="shared" si="105"/>
        <v>0</v>
      </c>
      <c r="Z517" s="27" t="e">
        <f t="shared" si="106"/>
        <v>#DIV/0!</v>
      </c>
      <c r="AA517" s="27" t="e">
        <f t="shared" si="107"/>
        <v>#DIV/0!</v>
      </c>
      <c r="AB517" s="27" t="e">
        <f t="shared" si="108"/>
        <v>#DIV/0!</v>
      </c>
      <c r="AC517" s="27" t="e">
        <f t="shared" si="109"/>
        <v>#DIV/0!</v>
      </c>
      <c r="AD517" s="24">
        <f>'GT Data'!D519</f>
        <v>0</v>
      </c>
      <c r="AE517" s="25" t="e">
        <f t="shared" si="110"/>
        <v>#DIV/0!</v>
      </c>
      <c r="AF517" s="25" t="e">
        <f t="shared" si="111"/>
        <v>#DIV/0!</v>
      </c>
      <c r="AG517" s="25" t="e">
        <f t="shared" si="112"/>
        <v>#DIV/0!</v>
      </c>
      <c r="AH517" s="25">
        <v>0</v>
      </c>
      <c r="AI517" s="25">
        <v>0</v>
      </c>
      <c r="AJ517" s="25">
        <f t="shared" si="113"/>
        <v>0</v>
      </c>
      <c r="AK517" s="24">
        <f>'GT Data'!N519</f>
        <v>0</v>
      </c>
      <c r="AL517" s="25" t="e">
        <f t="shared" si="114"/>
        <v>#DIV/0!</v>
      </c>
      <c r="AM517" s="25" t="e">
        <f t="shared" si="115"/>
        <v>#DIV/0!</v>
      </c>
      <c r="AN517" s="25" t="e">
        <f t="shared" si="116"/>
        <v>#DIV/0!</v>
      </c>
      <c r="AO517" s="25">
        <v>0</v>
      </c>
      <c r="AP517" s="25">
        <v>0</v>
      </c>
      <c r="AQ517" s="25">
        <v>0</v>
      </c>
    </row>
    <row r="518" spans="1:43" x14ac:dyDescent="0.3">
      <c r="A518">
        <f>'Calculated Tab Properties'!A518</f>
        <v>0</v>
      </c>
      <c r="B518">
        <f>'Calculated Tab Properties'!B518</f>
        <v>0</v>
      </c>
      <c r="C518">
        <f>'Calculated Tab Properties'!C518</f>
        <v>0</v>
      </c>
      <c r="D518">
        <f>'Calculated Tab Properties'!D518</f>
        <v>0</v>
      </c>
      <c r="E518">
        <f>'Calculated Tab Properties'!E518</f>
        <v>0</v>
      </c>
      <c r="F518">
        <f>'Calculated Tab Properties'!F518</f>
        <v>0</v>
      </c>
      <c r="G518">
        <f>'Calculated Tab Properties'!G518</f>
        <v>0</v>
      </c>
      <c r="H518">
        <f>'Calculated Tab Properties'!H518</f>
        <v>0</v>
      </c>
      <c r="I518">
        <f>'Calculated Tab Properties'!I518</f>
        <v>0</v>
      </c>
      <c r="J518" s="20" t="e">
        <f>'Calculated Tab Properties'!J518</f>
        <v>#DIV/0!</v>
      </c>
      <c r="K518">
        <f>'Calculated Tab Properties'!K518</f>
        <v>0</v>
      </c>
      <c r="L518">
        <f>'Calculated Tab Properties'!L518</f>
        <v>0</v>
      </c>
      <c r="M518">
        <f>'Calculated Tab Properties'!M518</f>
        <v>0</v>
      </c>
      <c r="N518">
        <f>'Calculated Tab Properties'!N518</f>
        <v>0</v>
      </c>
      <c r="O518" s="27">
        <v>0</v>
      </c>
      <c r="P518" s="27">
        <v>0</v>
      </c>
      <c r="Q518">
        <v>0</v>
      </c>
      <c r="R518" t="e">
        <f>'Calculated Tab Properties'!R518</f>
        <v>#DIV/0!</v>
      </c>
      <c r="T518" s="1">
        <v>0</v>
      </c>
      <c r="U518" s="1">
        <v>0</v>
      </c>
      <c r="V518">
        <f>T518*'GEOMETRIC INPUTS'!S518</f>
        <v>0</v>
      </c>
      <c r="W518">
        <v>517</v>
      </c>
      <c r="X518">
        <f t="shared" si="104"/>
        <v>0</v>
      </c>
      <c r="Y518">
        <f t="shared" si="105"/>
        <v>0</v>
      </c>
      <c r="Z518" s="27" t="e">
        <f t="shared" si="106"/>
        <v>#DIV/0!</v>
      </c>
      <c r="AA518" s="27" t="e">
        <f t="shared" si="107"/>
        <v>#DIV/0!</v>
      </c>
      <c r="AB518" s="27" t="e">
        <f t="shared" si="108"/>
        <v>#DIV/0!</v>
      </c>
      <c r="AC518" s="27" t="e">
        <f t="shared" si="109"/>
        <v>#DIV/0!</v>
      </c>
      <c r="AD518" s="24">
        <f>'GT Data'!D520</f>
        <v>0</v>
      </c>
      <c r="AE518" s="25" t="e">
        <f t="shared" si="110"/>
        <v>#DIV/0!</v>
      </c>
      <c r="AF518" s="25" t="e">
        <f t="shared" si="111"/>
        <v>#DIV/0!</v>
      </c>
      <c r="AG518" s="25" t="e">
        <f t="shared" si="112"/>
        <v>#DIV/0!</v>
      </c>
      <c r="AH518" s="25">
        <v>0</v>
      </c>
      <c r="AI518" s="25">
        <v>0</v>
      </c>
      <c r="AJ518" s="25">
        <f t="shared" si="113"/>
        <v>0</v>
      </c>
      <c r="AK518" s="24">
        <f>'GT Data'!N520</f>
        <v>0</v>
      </c>
      <c r="AL518" s="25" t="e">
        <f t="shared" si="114"/>
        <v>#DIV/0!</v>
      </c>
      <c r="AM518" s="25" t="e">
        <f t="shared" si="115"/>
        <v>#DIV/0!</v>
      </c>
      <c r="AN518" s="25" t="e">
        <f t="shared" si="116"/>
        <v>#DIV/0!</v>
      </c>
      <c r="AO518" s="25">
        <v>0</v>
      </c>
      <c r="AP518" s="25">
        <v>0</v>
      </c>
      <c r="AQ518" s="25">
        <v>0</v>
      </c>
    </row>
    <row r="519" spans="1:43" x14ac:dyDescent="0.3">
      <c r="A519">
        <f>'Calculated Tab Properties'!A519</f>
        <v>0</v>
      </c>
      <c r="B519">
        <f>'Calculated Tab Properties'!B519</f>
        <v>0</v>
      </c>
      <c r="C519">
        <f>'Calculated Tab Properties'!C519</f>
        <v>0</v>
      </c>
      <c r="D519">
        <f>'Calculated Tab Properties'!D519</f>
        <v>0</v>
      </c>
      <c r="E519">
        <f>'Calculated Tab Properties'!E519</f>
        <v>0</v>
      </c>
      <c r="F519">
        <f>'Calculated Tab Properties'!F519</f>
        <v>0</v>
      </c>
      <c r="G519">
        <f>'Calculated Tab Properties'!G519</f>
        <v>0</v>
      </c>
      <c r="H519">
        <f>'Calculated Tab Properties'!H519</f>
        <v>0</v>
      </c>
      <c r="I519">
        <f>'Calculated Tab Properties'!I519</f>
        <v>0</v>
      </c>
      <c r="J519" s="20" t="e">
        <f>'Calculated Tab Properties'!J519</f>
        <v>#DIV/0!</v>
      </c>
      <c r="K519">
        <f>'Calculated Tab Properties'!K519</f>
        <v>0</v>
      </c>
      <c r="L519">
        <f>'Calculated Tab Properties'!L519</f>
        <v>0</v>
      </c>
      <c r="M519">
        <f>'Calculated Tab Properties'!M519</f>
        <v>0</v>
      </c>
      <c r="N519">
        <f>'Calculated Tab Properties'!N519</f>
        <v>0</v>
      </c>
      <c r="O519" s="27">
        <v>0</v>
      </c>
      <c r="P519" s="27">
        <v>0</v>
      </c>
      <c r="Q519">
        <v>0</v>
      </c>
      <c r="R519" t="e">
        <f>'Calculated Tab Properties'!R519</f>
        <v>#DIV/0!</v>
      </c>
      <c r="T519" s="1">
        <v>0</v>
      </c>
      <c r="U519" s="1">
        <v>0</v>
      </c>
      <c r="V519">
        <f>T519*'GEOMETRIC INPUTS'!S519</f>
        <v>0</v>
      </c>
      <c r="W519">
        <v>518</v>
      </c>
      <c r="X519">
        <f t="shared" si="104"/>
        <v>0</v>
      </c>
      <c r="Y519">
        <f t="shared" si="105"/>
        <v>0</v>
      </c>
      <c r="Z519" s="27" t="e">
        <f t="shared" si="106"/>
        <v>#DIV/0!</v>
      </c>
      <c r="AA519" s="27" t="e">
        <f t="shared" si="107"/>
        <v>#DIV/0!</v>
      </c>
      <c r="AB519" s="27" t="e">
        <f t="shared" si="108"/>
        <v>#DIV/0!</v>
      </c>
      <c r="AC519" s="27" t="e">
        <f t="shared" si="109"/>
        <v>#DIV/0!</v>
      </c>
      <c r="AD519" s="24">
        <f>'GT Data'!D521</f>
        <v>0</v>
      </c>
      <c r="AE519" s="25" t="e">
        <f t="shared" si="110"/>
        <v>#DIV/0!</v>
      </c>
      <c r="AF519" s="25" t="e">
        <f t="shared" si="111"/>
        <v>#DIV/0!</v>
      </c>
      <c r="AG519" s="25" t="e">
        <f t="shared" si="112"/>
        <v>#DIV/0!</v>
      </c>
      <c r="AH519" s="25">
        <v>0</v>
      </c>
      <c r="AI519" s="25">
        <v>0</v>
      </c>
      <c r="AJ519" s="25">
        <f t="shared" si="113"/>
        <v>0</v>
      </c>
      <c r="AK519" s="24">
        <f>'GT Data'!N521</f>
        <v>0</v>
      </c>
      <c r="AL519" s="25" t="e">
        <f t="shared" si="114"/>
        <v>#DIV/0!</v>
      </c>
      <c r="AM519" s="25" t="e">
        <f t="shared" si="115"/>
        <v>#DIV/0!</v>
      </c>
      <c r="AN519" s="25" t="e">
        <f t="shared" si="116"/>
        <v>#DIV/0!</v>
      </c>
      <c r="AO519" s="25">
        <v>0</v>
      </c>
      <c r="AP519" s="25">
        <v>0</v>
      </c>
      <c r="AQ519" s="25">
        <v>0</v>
      </c>
    </row>
    <row r="520" spans="1:43" x14ac:dyDescent="0.3">
      <c r="A520">
        <f>'Calculated Tab Properties'!A520</f>
        <v>0</v>
      </c>
      <c r="B520">
        <f>'Calculated Tab Properties'!B520</f>
        <v>0</v>
      </c>
      <c r="C520">
        <f>'Calculated Tab Properties'!C520</f>
        <v>0</v>
      </c>
      <c r="D520">
        <f>'Calculated Tab Properties'!D520</f>
        <v>0</v>
      </c>
      <c r="E520">
        <f>'Calculated Tab Properties'!E520</f>
        <v>0</v>
      </c>
      <c r="F520">
        <f>'Calculated Tab Properties'!F520</f>
        <v>0</v>
      </c>
      <c r="G520">
        <f>'Calculated Tab Properties'!G520</f>
        <v>0</v>
      </c>
      <c r="H520">
        <f>'Calculated Tab Properties'!H520</f>
        <v>0</v>
      </c>
      <c r="I520">
        <f>'Calculated Tab Properties'!I520</f>
        <v>0</v>
      </c>
      <c r="J520" s="20" t="e">
        <f>'Calculated Tab Properties'!J520</f>
        <v>#DIV/0!</v>
      </c>
      <c r="K520">
        <f>'Calculated Tab Properties'!K520</f>
        <v>0</v>
      </c>
      <c r="L520">
        <f>'Calculated Tab Properties'!L520</f>
        <v>0</v>
      </c>
      <c r="M520">
        <f>'Calculated Tab Properties'!M520</f>
        <v>0</v>
      </c>
      <c r="N520">
        <f>'Calculated Tab Properties'!N520</f>
        <v>0</v>
      </c>
      <c r="O520" s="27">
        <v>0</v>
      </c>
      <c r="P520" s="27">
        <v>0</v>
      </c>
      <c r="Q520">
        <v>0</v>
      </c>
      <c r="R520" t="e">
        <f>'Calculated Tab Properties'!R520</f>
        <v>#DIV/0!</v>
      </c>
      <c r="T520" s="1">
        <v>0</v>
      </c>
      <c r="U520" s="1">
        <v>0</v>
      </c>
      <c r="V520">
        <f>T520*'GEOMETRIC INPUTS'!S520</f>
        <v>0</v>
      </c>
      <c r="W520">
        <v>519</v>
      </c>
      <c r="X520">
        <f t="shared" si="104"/>
        <v>0</v>
      </c>
      <c r="Y520">
        <f t="shared" si="105"/>
        <v>0</v>
      </c>
      <c r="Z520" s="27" t="e">
        <f t="shared" si="106"/>
        <v>#DIV/0!</v>
      </c>
      <c r="AA520" s="27" t="e">
        <f t="shared" si="107"/>
        <v>#DIV/0!</v>
      </c>
      <c r="AB520" s="27" t="e">
        <f t="shared" si="108"/>
        <v>#DIV/0!</v>
      </c>
      <c r="AC520" s="27" t="e">
        <f t="shared" si="109"/>
        <v>#DIV/0!</v>
      </c>
      <c r="AD520" s="24">
        <f>'GT Data'!D522</f>
        <v>0</v>
      </c>
      <c r="AE520" s="25" t="e">
        <f t="shared" si="110"/>
        <v>#DIV/0!</v>
      </c>
      <c r="AF520" s="25" t="e">
        <f t="shared" si="111"/>
        <v>#DIV/0!</v>
      </c>
      <c r="AG520" s="25" t="e">
        <f t="shared" si="112"/>
        <v>#DIV/0!</v>
      </c>
      <c r="AH520" s="25">
        <v>0</v>
      </c>
      <c r="AI520" s="25">
        <v>0</v>
      </c>
      <c r="AJ520" s="25">
        <f t="shared" si="113"/>
        <v>0</v>
      </c>
      <c r="AK520" s="24">
        <f>'GT Data'!N522</f>
        <v>0</v>
      </c>
      <c r="AL520" s="25" t="e">
        <f t="shared" si="114"/>
        <v>#DIV/0!</v>
      </c>
      <c r="AM520" s="25" t="e">
        <f t="shared" si="115"/>
        <v>#DIV/0!</v>
      </c>
      <c r="AN520" s="25" t="e">
        <f t="shared" si="116"/>
        <v>#DIV/0!</v>
      </c>
      <c r="AO520" s="25">
        <v>0</v>
      </c>
      <c r="AP520" s="25">
        <v>0</v>
      </c>
      <c r="AQ520" s="25">
        <v>0</v>
      </c>
    </row>
    <row r="521" spans="1:43" x14ac:dyDescent="0.3">
      <c r="A521">
        <f>'Calculated Tab Properties'!A521</f>
        <v>0</v>
      </c>
      <c r="B521">
        <f>'Calculated Tab Properties'!B521</f>
        <v>0</v>
      </c>
      <c r="C521">
        <f>'Calculated Tab Properties'!C521</f>
        <v>0</v>
      </c>
      <c r="D521">
        <f>'Calculated Tab Properties'!D521</f>
        <v>0</v>
      </c>
      <c r="E521">
        <f>'Calculated Tab Properties'!E521</f>
        <v>0</v>
      </c>
      <c r="F521">
        <f>'Calculated Tab Properties'!F521</f>
        <v>0</v>
      </c>
      <c r="G521">
        <f>'Calculated Tab Properties'!G521</f>
        <v>0</v>
      </c>
      <c r="H521">
        <f>'Calculated Tab Properties'!H521</f>
        <v>0</v>
      </c>
      <c r="I521">
        <f>'Calculated Tab Properties'!I521</f>
        <v>0</v>
      </c>
      <c r="J521" s="20" t="e">
        <f>'Calculated Tab Properties'!J521</f>
        <v>#DIV/0!</v>
      </c>
      <c r="K521">
        <f>'Calculated Tab Properties'!K521</f>
        <v>0</v>
      </c>
      <c r="L521">
        <f>'Calculated Tab Properties'!L521</f>
        <v>0</v>
      </c>
      <c r="M521">
        <f>'Calculated Tab Properties'!M521</f>
        <v>0</v>
      </c>
      <c r="N521">
        <f>'Calculated Tab Properties'!N521</f>
        <v>0</v>
      </c>
      <c r="O521" s="27">
        <v>0</v>
      </c>
      <c r="P521" s="27">
        <v>0</v>
      </c>
      <c r="Q521">
        <v>0</v>
      </c>
      <c r="R521" t="e">
        <f>'Calculated Tab Properties'!R521</f>
        <v>#DIV/0!</v>
      </c>
      <c r="T521" s="1">
        <v>0</v>
      </c>
      <c r="U521" s="1">
        <v>0</v>
      </c>
      <c r="V521">
        <f>T521*'GEOMETRIC INPUTS'!S521</f>
        <v>0</v>
      </c>
      <c r="W521">
        <v>520</v>
      </c>
      <c r="X521">
        <f t="shared" si="104"/>
        <v>0</v>
      </c>
      <c r="Y521">
        <f t="shared" si="105"/>
        <v>0</v>
      </c>
      <c r="Z521" s="27" t="e">
        <f t="shared" si="106"/>
        <v>#DIV/0!</v>
      </c>
      <c r="AA521" s="27" t="e">
        <f t="shared" si="107"/>
        <v>#DIV/0!</v>
      </c>
      <c r="AB521" s="27" t="e">
        <f t="shared" si="108"/>
        <v>#DIV/0!</v>
      </c>
      <c r="AC521" s="27" t="e">
        <f t="shared" si="109"/>
        <v>#DIV/0!</v>
      </c>
      <c r="AD521" s="24">
        <f>'GT Data'!D523</f>
        <v>0</v>
      </c>
      <c r="AE521" s="25" t="e">
        <f t="shared" si="110"/>
        <v>#DIV/0!</v>
      </c>
      <c r="AF521" s="25" t="e">
        <f t="shared" si="111"/>
        <v>#DIV/0!</v>
      </c>
      <c r="AG521" s="25" t="e">
        <f t="shared" si="112"/>
        <v>#DIV/0!</v>
      </c>
      <c r="AH521" s="25">
        <v>0</v>
      </c>
      <c r="AI521" s="25">
        <v>0</v>
      </c>
      <c r="AJ521" s="25">
        <f t="shared" si="113"/>
        <v>0</v>
      </c>
      <c r="AK521" s="24">
        <f>'GT Data'!N523</f>
        <v>0</v>
      </c>
      <c r="AL521" s="25" t="e">
        <f t="shared" si="114"/>
        <v>#DIV/0!</v>
      </c>
      <c r="AM521" s="25" t="e">
        <f t="shared" si="115"/>
        <v>#DIV/0!</v>
      </c>
      <c r="AN521" s="25" t="e">
        <f t="shared" si="116"/>
        <v>#DIV/0!</v>
      </c>
      <c r="AO521" s="25">
        <v>0</v>
      </c>
      <c r="AP521" s="25">
        <v>0</v>
      </c>
      <c r="AQ521" s="25">
        <v>0</v>
      </c>
    </row>
    <row r="522" spans="1:43" x14ac:dyDescent="0.3">
      <c r="A522">
        <f>'Calculated Tab Properties'!A522</f>
        <v>0</v>
      </c>
      <c r="B522">
        <f>'Calculated Tab Properties'!B522</f>
        <v>0</v>
      </c>
      <c r="C522">
        <f>'Calculated Tab Properties'!C522</f>
        <v>0</v>
      </c>
      <c r="D522">
        <f>'Calculated Tab Properties'!D522</f>
        <v>0</v>
      </c>
      <c r="E522">
        <f>'Calculated Tab Properties'!E522</f>
        <v>0</v>
      </c>
      <c r="F522">
        <f>'Calculated Tab Properties'!F522</f>
        <v>0</v>
      </c>
      <c r="G522">
        <f>'Calculated Tab Properties'!G522</f>
        <v>0</v>
      </c>
      <c r="H522">
        <f>'Calculated Tab Properties'!H522</f>
        <v>0</v>
      </c>
      <c r="I522">
        <f>'Calculated Tab Properties'!I522</f>
        <v>0</v>
      </c>
      <c r="J522" s="20" t="e">
        <f>'Calculated Tab Properties'!J522</f>
        <v>#DIV/0!</v>
      </c>
      <c r="K522">
        <f>'Calculated Tab Properties'!K522</f>
        <v>0</v>
      </c>
      <c r="L522">
        <f>'Calculated Tab Properties'!L522</f>
        <v>0</v>
      </c>
      <c r="M522">
        <f>'Calculated Tab Properties'!M522</f>
        <v>0</v>
      </c>
      <c r="N522">
        <f>'Calculated Tab Properties'!N522</f>
        <v>0</v>
      </c>
      <c r="O522" s="27">
        <v>0</v>
      </c>
      <c r="P522" s="27">
        <v>0</v>
      </c>
      <c r="Q522">
        <v>0</v>
      </c>
      <c r="R522" t="e">
        <f>'Calculated Tab Properties'!R522</f>
        <v>#DIV/0!</v>
      </c>
      <c r="T522" s="1">
        <v>0</v>
      </c>
      <c r="U522" s="1">
        <v>0</v>
      </c>
      <c r="V522">
        <f>T522*'GEOMETRIC INPUTS'!S522</f>
        <v>0</v>
      </c>
      <c r="W522">
        <v>521</v>
      </c>
      <c r="X522">
        <f t="shared" si="104"/>
        <v>0</v>
      </c>
      <c r="Y522">
        <f t="shared" si="105"/>
        <v>0</v>
      </c>
      <c r="Z522" s="27" t="e">
        <f t="shared" si="106"/>
        <v>#DIV/0!</v>
      </c>
      <c r="AA522" s="27" t="e">
        <f t="shared" si="107"/>
        <v>#DIV/0!</v>
      </c>
      <c r="AB522" s="27" t="e">
        <f t="shared" si="108"/>
        <v>#DIV/0!</v>
      </c>
      <c r="AC522" s="27" t="e">
        <f t="shared" si="109"/>
        <v>#DIV/0!</v>
      </c>
      <c r="AD522" s="24">
        <f>'GT Data'!D524</f>
        <v>0</v>
      </c>
      <c r="AE522" s="25" t="e">
        <f t="shared" si="110"/>
        <v>#DIV/0!</v>
      </c>
      <c r="AF522" s="25" t="e">
        <f t="shared" si="111"/>
        <v>#DIV/0!</v>
      </c>
      <c r="AG522" s="25" t="e">
        <f t="shared" si="112"/>
        <v>#DIV/0!</v>
      </c>
      <c r="AH522" s="25">
        <v>0</v>
      </c>
      <c r="AI522" s="25">
        <v>0</v>
      </c>
      <c r="AJ522" s="25">
        <f t="shared" si="113"/>
        <v>0</v>
      </c>
      <c r="AK522" s="24">
        <f>'GT Data'!N524</f>
        <v>0</v>
      </c>
      <c r="AL522" s="25" t="e">
        <f t="shared" si="114"/>
        <v>#DIV/0!</v>
      </c>
      <c r="AM522" s="25" t="e">
        <f t="shared" si="115"/>
        <v>#DIV/0!</v>
      </c>
      <c r="AN522" s="25" t="e">
        <f t="shared" si="116"/>
        <v>#DIV/0!</v>
      </c>
      <c r="AO522" s="25">
        <v>0</v>
      </c>
      <c r="AP522" s="25">
        <v>0</v>
      </c>
      <c r="AQ522" s="25">
        <v>0</v>
      </c>
    </row>
    <row r="523" spans="1:43" x14ac:dyDescent="0.3">
      <c r="A523">
        <f>'Calculated Tab Properties'!A523</f>
        <v>0</v>
      </c>
      <c r="B523">
        <f>'Calculated Tab Properties'!B523</f>
        <v>0</v>
      </c>
      <c r="C523">
        <f>'Calculated Tab Properties'!C523</f>
        <v>0</v>
      </c>
      <c r="D523">
        <f>'Calculated Tab Properties'!D523</f>
        <v>0</v>
      </c>
      <c r="E523">
        <f>'Calculated Tab Properties'!E523</f>
        <v>0</v>
      </c>
      <c r="F523">
        <f>'Calculated Tab Properties'!F523</f>
        <v>0</v>
      </c>
      <c r="G523">
        <f>'Calculated Tab Properties'!G523</f>
        <v>0</v>
      </c>
      <c r="H523">
        <f>'Calculated Tab Properties'!H523</f>
        <v>0</v>
      </c>
      <c r="I523">
        <f>'Calculated Tab Properties'!I523</f>
        <v>0</v>
      </c>
      <c r="J523" s="20" t="e">
        <f>'Calculated Tab Properties'!J523</f>
        <v>#DIV/0!</v>
      </c>
      <c r="K523">
        <f>'Calculated Tab Properties'!K523</f>
        <v>0</v>
      </c>
      <c r="L523">
        <f>'Calculated Tab Properties'!L523</f>
        <v>0</v>
      </c>
      <c r="M523">
        <f>'Calculated Tab Properties'!M523</f>
        <v>0</v>
      </c>
      <c r="N523">
        <f>'Calculated Tab Properties'!N523</f>
        <v>0</v>
      </c>
      <c r="O523" s="27">
        <v>0</v>
      </c>
      <c r="P523" s="27">
        <v>0</v>
      </c>
      <c r="Q523">
        <v>0</v>
      </c>
      <c r="R523" t="e">
        <f>'Calculated Tab Properties'!R523</f>
        <v>#DIV/0!</v>
      </c>
      <c r="T523" s="1">
        <v>0</v>
      </c>
      <c r="U523" s="1">
        <v>0</v>
      </c>
      <c r="V523">
        <f>T523*'GEOMETRIC INPUTS'!S523</f>
        <v>0</v>
      </c>
      <c r="W523">
        <v>522</v>
      </c>
      <c r="X523">
        <f t="shared" si="104"/>
        <v>0</v>
      </c>
      <c r="Y523">
        <f t="shared" si="105"/>
        <v>0</v>
      </c>
      <c r="Z523" s="27" t="e">
        <f t="shared" si="106"/>
        <v>#DIV/0!</v>
      </c>
      <c r="AA523" s="27" t="e">
        <f t="shared" si="107"/>
        <v>#DIV/0!</v>
      </c>
      <c r="AB523" s="27" t="e">
        <f t="shared" si="108"/>
        <v>#DIV/0!</v>
      </c>
      <c r="AC523" s="27" t="e">
        <f t="shared" si="109"/>
        <v>#DIV/0!</v>
      </c>
      <c r="AD523" s="24">
        <f>'GT Data'!D525</f>
        <v>0</v>
      </c>
      <c r="AE523" s="25" t="e">
        <f t="shared" si="110"/>
        <v>#DIV/0!</v>
      </c>
      <c r="AF523" s="25" t="e">
        <f t="shared" si="111"/>
        <v>#DIV/0!</v>
      </c>
      <c r="AG523" s="25" t="e">
        <f t="shared" si="112"/>
        <v>#DIV/0!</v>
      </c>
      <c r="AH523" s="25">
        <v>0</v>
      </c>
      <c r="AI523" s="25">
        <v>0</v>
      </c>
      <c r="AJ523" s="25">
        <f t="shared" si="113"/>
        <v>0</v>
      </c>
      <c r="AK523" s="24">
        <f>'GT Data'!N525</f>
        <v>0</v>
      </c>
      <c r="AL523" s="25" t="e">
        <f t="shared" si="114"/>
        <v>#DIV/0!</v>
      </c>
      <c r="AM523" s="25" t="e">
        <f t="shared" si="115"/>
        <v>#DIV/0!</v>
      </c>
      <c r="AN523" s="25" t="e">
        <f t="shared" si="116"/>
        <v>#DIV/0!</v>
      </c>
      <c r="AO523" s="25">
        <v>0</v>
      </c>
      <c r="AP523" s="25">
        <v>0</v>
      </c>
      <c r="AQ523" s="25">
        <v>0</v>
      </c>
    </row>
    <row r="524" spans="1:43" x14ac:dyDescent="0.3">
      <c r="A524">
        <f>'Calculated Tab Properties'!A524</f>
        <v>0</v>
      </c>
      <c r="B524">
        <f>'Calculated Tab Properties'!B524</f>
        <v>0</v>
      </c>
      <c r="C524">
        <f>'Calculated Tab Properties'!C524</f>
        <v>0</v>
      </c>
      <c r="D524">
        <f>'Calculated Tab Properties'!D524</f>
        <v>0</v>
      </c>
      <c r="E524">
        <f>'Calculated Tab Properties'!E524</f>
        <v>0</v>
      </c>
      <c r="F524">
        <f>'Calculated Tab Properties'!F524</f>
        <v>0</v>
      </c>
      <c r="G524">
        <f>'Calculated Tab Properties'!G524</f>
        <v>0</v>
      </c>
      <c r="H524">
        <f>'Calculated Tab Properties'!H524</f>
        <v>0</v>
      </c>
      <c r="I524">
        <f>'Calculated Tab Properties'!I524</f>
        <v>0</v>
      </c>
      <c r="J524" s="20" t="e">
        <f>'Calculated Tab Properties'!J524</f>
        <v>#DIV/0!</v>
      </c>
      <c r="K524">
        <f>'Calculated Tab Properties'!K524</f>
        <v>0</v>
      </c>
      <c r="L524">
        <f>'Calculated Tab Properties'!L524</f>
        <v>0</v>
      </c>
      <c r="M524">
        <f>'Calculated Tab Properties'!M524</f>
        <v>0</v>
      </c>
      <c r="N524">
        <f>'Calculated Tab Properties'!N524</f>
        <v>0</v>
      </c>
      <c r="O524" s="27">
        <v>0</v>
      </c>
      <c r="P524" s="27">
        <v>0</v>
      </c>
      <c r="Q524">
        <v>0</v>
      </c>
      <c r="R524" t="e">
        <f>'Calculated Tab Properties'!R524</f>
        <v>#DIV/0!</v>
      </c>
      <c r="T524" s="1">
        <v>0</v>
      </c>
      <c r="U524" s="1">
        <v>0</v>
      </c>
      <c r="V524">
        <f>T524*'GEOMETRIC INPUTS'!S524</f>
        <v>0</v>
      </c>
      <c r="W524">
        <v>523</v>
      </c>
      <c r="X524">
        <f t="shared" ref="X524:X587" si="117">V524*COS(C524)</f>
        <v>0</v>
      </c>
      <c r="Y524">
        <f t="shared" ref="Y524:Y587" si="118">V524*SIN(C524)</f>
        <v>0</v>
      </c>
      <c r="Z524" s="27" t="e">
        <f t="shared" ref="Z524:Z587" si="119">(F524/2*L524-G524/2*M524-G524/2*O524-I524*(K524+P524)-Q524)/F524</f>
        <v>#DIV/0!</v>
      </c>
      <c r="AA524" s="27" t="e">
        <f t="shared" ref="AA524:AA587" si="120">SUM(K524:N524) + P524+O524-Z524</f>
        <v>#DIV/0!</v>
      </c>
      <c r="AB524" s="27" t="e">
        <f t="shared" ref="AB524:AB587" si="121">(N524*H524*COS(J524) + 2*H524*COS(J524)*(L524+M524+O524+K524+P524-Z524)/(2*H524*SIN(J524)))</f>
        <v>#DIV/0!</v>
      </c>
      <c r="AC524" s="27" t="e">
        <f t="shared" ref="AC524:AC587" si="122">X524-AB524</f>
        <v>#DIV/0!</v>
      </c>
      <c r="AD524" s="24">
        <f>'GT Data'!D526</f>
        <v>0</v>
      </c>
      <c r="AE524" s="25" t="e">
        <f t="shared" ref="AE524:AE587" si="123">-AC524*SIN(C524) + Y524*COS(C524)</f>
        <v>#DIV/0!</v>
      </c>
      <c r="AF524" s="25" t="e">
        <f t="shared" ref="AF524:AF587" si="124">AC524*COS(C524) + Y524*SIN(C524)</f>
        <v>#DIV/0!</v>
      </c>
      <c r="AG524" s="25" t="e">
        <f t="shared" ref="AG524:AG587" si="125">Z524</f>
        <v>#DIV/0!</v>
      </c>
      <c r="AH524" s="25">
        <v>0</v>
      </c>
      <c r="AI524" s="25">
        <v>0</v>
      </c>
      <c r="AJ524" s="25">
        <f t="shared" ref="AJ524:AJ587" si="126">Y524*(F524+I524)</f>
        <v>0</v>
      </c>
      <c r="AK524" s="24">
        <f>'GT Data'!N526</f>
        <v>0</v>
      </c>
      <c r="AL524" s="25" t="e">
        <f t="shared" ref="AL524:AL587" si="127">-AB524*SIN(C524)</f>
        <v>#DIV/0!</v>
      </c>
      <c r="AM524" s="25" t="e">
        <f t="shared" ref="AM524:AM587" si="128">AB524*COS(C524)</f>
        <v>#DIV/0!</v>
      </c>
      <c r="AN524" s="25" t="e">
        <f t="shared" ref="AN524:AN587" si="129">AA524</f>
        <v>#DIV/0!</v>
      </c>
      <c r="AO524" s="25">
        <v>0</v>
      </c>
      <c r="AP524" s="25">
        <v>0</v>
      </c>
      <c r="AQ524" s="25">
        <v>0</v>
      </c>
    </row>
    <row r="525" spans="1:43" x14ac:dyDescent="0.3">
      <c r="A525">
        <f>'Calculated Tab Properties'!A525</f>
        <v>0</v>
      </c>
      <c r="B525">
        <f>'Calculated Tab Properties'!B525</f>
        <v>0</v>
      </c>
      <c r="C525">
        <f>'Calculated Tab Properties'!C525</f>
        <v>0</v>
      </c>
      <c r="D525">
        <f>'Calculated Tab Properties'!D525</f>
        <v>0</v>
      </c>
      <c r="E525">
        <f>'Calculated Tab Properties'!E525</f>
        <v>0</v>
      </c>
      <c r="F525">
        <f>'Calculated Tab Properties'!F525</f>
        <v>0</v>
      </c>
      <c r="G525">
        <f>'Calculated Tab Properties'!G525</f>
        <v>0</v>
      </c>
      <c r="H525">
        <f>'Calculated Tab Properties'!H525</f>
        <v>0</v>
      </c>
      <c r="I525">
        <f>'Calculated Tab Properties'!I525</f>
        <v>0</v>
      </c>
      <c r="J525" s="20" t="e">
        <f>'Calculated Tab Properties'!J525</f>
        <v>#DIV/0!</v>
      </c>
      <c r="K525">
        <f>'Calculated Tab Properties'!K525</f>
        <v>0</v>
      </c>
      <c r="L525">
        <f>'Calculated Tab Properties'!L525</f>
        <v>0</v>
      </c>
      <c r="M525">
        <f>'Calculated Tab Properties'!M525</f>
        <v>0</v>
      </c>
      <c r="N525">
        <f>'Calculated Tab Properties'!N525</f>
        <v>0</v>
      </c>
      <c r="O525" s="27">
        <v>0</v>
      </c>
      <c r="P525" s="27">
        <v>0</v>
      </c>
      <c r="Q525">
        <v>0</v>
      </c>
      <c r="R525" t="e">
        <f>'Calculated Tab Properties'!R525</f>
        <v>#DIV/0!</v>
      </c>
      <c r="T525" s="1">
        <v>0</v>
      </c>
      <c r="U525" s="1">
        <v>0</v>
      </c>
      <c r="V525">
        <f>T525*'GEOMETRIC INPUTS'!S525</f>
        <v>0</v>
      </c>
      <c r="W525">
        <v>524</v>
      </c>
      <c r="X525">
        <f t="shared" si="117"/>
        <v>0</v>
      </c>
      <c r="Y525">
        <f t="shared" si="118"/>
        <v>0</v>
      </c>
      <c r="Z525" s="27" t="e">
        <f t="shared" si="119"/>
        <v>#DIV/0!</v>
      </c>
      <c r="AA525" s="27" t="e">
        <f t="shared" si="120"/>
        <v>#DIV/0!</v>
      </c>
      <c r="AB525" s="27" t="e">
        <f t="shared" si="121"/>
        <v>#DIV/0!</v>
      </c>
      <c r="AC525" s="27" t="e">
        <f t="shared" si="122"/>
        <v>#DIV/0!</v>
      </c>
      <c r="AD525" s="24">
        <f>'GT Data'!D527</f>
        <v>0</v>
      </c>
      <c r="AE525" s="25" t="e">
        <f t="shared" si="123"/>
        <v>#DIV/0!</v>
      </c>
      <c r="AF525" s="25" t="e">
        <f t="shared" si="124"/>
        <v>#DIV/0!</v>
      </c>
      <c r="AG525" s="25" t="e">
        <f t="shared" si="125"/>
        <v>#DIV/0!</v>
      </c>
      <c r="AH525" s="25">
        <v>0</v>
      </c>
      <c r="AI525" s="25">
        <v>0</v>
      </c>
      <c r="AJ525" s="25">
        <f t="shared" si="126"/>
        <v>0</v>
      </c>
      <c r="AK525" s="24">
        <f>'GT Data'!N527</f>
        <v>0</v>
      </c>
      <c r="AL525" s="25" t="e">
        <f t="shared" si="127"/>
        <v>#DIV/0!</v>
      </c>
      <c r="AM525" s="25" t="e">
        <f t="shared" si="128"/>
        <v>#DIV/0!</v>
      </c>
      <c r="AN525" s="25" t="e">
        <f t="shared" si="129"/>
        <v>#DIV/0!</v>
      </c>
      <c r="AO525" s="25">
        <v>0</v>
      </c>
      <c r="AP525" s="25">
        <v>0</v>
      </c>
      <c r="AQ525" s="25">
        <v>0</v>
      </c>
    </row>
    <row r="526" spans="1:43" x14ac:dyDescent="0.3">
      <c r="A526">
        <f>'Calculated Tab Properties'!A526</f>
        <v>0</v>
      </c>
      <c r="B526">
        <f>'Calculated Tab Properties'!B526</f>
        <v>0</v>
      </c>
      <c r="C526">
        <f>'Calculated Tab Properties'!C526</f>
        <v>0</v>
      </c>
      <c r="D526">
        <f>'Calculated Tab Properties'!D526</f>
        <v>0</v>
      </c>
      <c r="E526">
        <f>'Calculated Tab Properties'!E526</f>
        <v>0</v>
      </c>
      <c r="F526">
        <f>'Calculated Tab Properties'!F526</f>
        <v>0</v>
      </c>
      <c r="G526">
        <f>'Calculated Tab Properties'!G526</f>
        <v>0</v>
      </c>
      <c r="H526">
        <f>'Calculated Tab Properties'!H526</f>
        <v>0</v>
      </c>
      <c r="I526">
        <f>'Calculated Tab Properties'!I526</f>
        <v>0</v>
      </c>
      <c r="J526" s="20" t="e">
        <f>'Calculated Tab Properties'!J526</f>
        <v>#DIV/0!</v>
      </c>
      <c r="K526">
        <f>'Calculated Tab Properties'!K526</f>
        <v>0</v>
      </c>
      <c r="L526">
        <f>'Calculated Tab Properties'!L526</f>
        <v>0</v>
      </c>
      <c r="M526">
        <f>'Calculated Tab Properties'!M526</f>
        <v>0</v>
      </c>
      <c r="N526">
        <f>'Calculated Tab Properties'!N526</f>
        <v>0</v>
      </c>
      <c r="O526" s="27">
        <v>0</v>
      </c>
      <c r="P526" s="27">
        <v>0</v>
      </c>
      <c r="Q526">
        <v>0</v>
      </c>
      <c r="R526" t="e">
        <f>'Calculated Tab Properties'!R526</f>
        <v>#DIV/0!</v>
      </c>
      <c r="T526" s="1">
        <v>0</v>
      </c>
      <c r="U526" s="1">
        <v>0</v>
      </c>
      <c r="V526">
        <f>T526*'GEOMETRIC INPUTS'!S526</f>
        <v>0</v>
      </c>
      <c r="W526">
        <v>525</v>
      </c>
      <c r="X526">
        <f t="shared" si="117"/>
        <v>0</v>
      </c>
      <c r="Y526">
        <f t="shared" si="118"/>
        <v>0</v>
      </c>
      <c r="Z526" s="27" t="e">
        <f t="shared" si="119"/>
        <v>#DIV/0!</v>
      </c>
      <c r="AA526" s="27" t="e">
        <f t="shared" si="120"/>
        <v>#DIV/0!</v>
      </c>
      <c r="AB526" s="27" t="e">
        <f t="shared" si="121"/>
        <v>#DIV/0!</v>
      </c>
      <c r="AC526" s="27" t="e">
        <f t="shared" si="122"/>
        <v>#DIV/0!</v>
      </c>
      <c r="AD526" s="24">
        <f>'GT Data'!D528</f>
        <v>0</v>
      </c>
      <c r="AE526" s="25" t="e">
        <f t="shared" si="123"/>
        <v>#DIV/0!</v>
      </c>
      <c r="AF526" s="25" t="e">
        <f t="shared" si="124"/>
        <v>#DIV/0!</v>
      </c>
      <c r="AG526" s="25" t="e">
        <f t="shared" si="125"/>
        <v>#DIV/0!</v>
      </c>
      <c r="AH526" s="25">
        <v>0</v>
      </c>
      <c r="AI526" s="25">
        <v>0</v>
      </c>
      <c r="AJ526" s="25">
        <f t="shared" si="126"/>
        <v>0</v>
      </c>
      <c r="AK526" s="24">
        <f>'GT Data'!N528</f>
        <v>0</v>
      </c>
      <c r="AL526" s="25" t="e">
        <f t="shared" si="127"/>
        <v>#DIV/0!</v>
      </c>
      <c r="AM526" s="25" t="e">
        <f t="shared" si="128"/>
        <v>#DIV/0!</v>
      </c>
      <c r="AN526" s="25" t="e">
        <f t="shared" si="129"/>
        <v>#DIV/0!</v>
      </c>
      <c r="AO526" s="25">
        <v>0</v>
      </c>
      <c r="AP526" s="25">
        <v>0</v>
      </c>
      <c r="AQ526" s="25">
        <v>0</v>
      </c>
    </row>
    <row r="527" spans="1:43" x14ac:dyDescent="0.3">
      <c r="A527">
        <f>'Calculated Tab Properties'!A527</f>
        <v>0</v>
      </c>
      <c r="B527">
        <f>'Calculated Tab Properties'!B527</f>
        <v>0</v>
      </c>
      <c r="C527">
        <f>'Calculated Tab Properties'!C527</f>
        <v>0</v>
      </c>
      <c r="D527">
        <f>'Calculated Tab Properties'!D527</f>
        <v>0</v>
      </c>
      <c r="E527">
        <f>'Calculated Tab Properties'!E527</f>
        <v>0</v>
      </c>
      <c r="F527">
        <f>'Calculated Tab Properties'!F527</f>
        <v>0</v>
      </c>
      <c r="G527">
        <f>'Calculated Tab Properties'!G527</f>
        <v>0</v>
      </c>
      <c r="H527">
        <f>'Calculated Tab Properties'!H527</f>
        <v>0</v>
      </c>
      <c r="I527">
        <f>'Calculated Tab Properties'!I527</f>
        <v>0</v>
      </c>
      <c r="J527" s="20" t="e">
        <f>'Calculated Tab Properties'!J527</f>
        <v>#DIV/0!</v>
      </c>
      <c r="K527">
        <f>'Calculated Tab Properties'!K527</f>
        <v>0</v>
      </c>
      <c r="L527">
        <f>'Calculated Tab Properties'!L527</f>
        <v>0</v>
      </c>
      <c r="M527">
        <f>'Calculated Tab Properties'!M527</f>
        <v>0</v>
      </c>
      <c r="N527">
        <f>'Calculated Tab Properties'!N527</f>
        <v>0</v>
      </c>
      <c r="O527" s="27">
        <v>0</v>
      </c>
      <c r="P527" s="27">
        <v>0</v>
      </c>
      <c r="Q527">
        <v>0</v>
      </c>
      <c r="R527" t="e">
        <f>'Calculated Tab Properties'!R527</f>
        <v>#DIV/0!</v>
      </c>
      <c r="T527" s="1">
        <v>0</v>
      </c>
      <c r="U527" s="1">
        <v>0</v>
      </c>
      <c r="V527">
        <f>T527*'GEOMETRIC INPUTS'!S527</f>
        <v>0</v>
      </c>
      <c r="W527">
        <v>526</v>
      </c>
      <c r="X527">
        <f t="shared" si="117"/>
        <v>0</v>
      </c>
      <c r="Y527">
        <f t="shared" si="118"/>
        <v>0</v>
      </c>
      <c r="Z527" s="27" t="e">
        <f t="shared" si="119"/>
        <v>#DIV/0!</v>
      </c>
      <c r="AA527" s="27" t="e">
        <f t="shared" si="120"/>
        <v>#DIV/0!</v>
      </c>
      <c r="AB527" s="27" t="e">
        <f t="shared" si="121"/>
        <v>#DIV/0!</v>
      </c>
      <c r="AC527" s="27" t="e">
        <f t="shared" si="122"/>
        <v>#DIV/0!</v>
      </c>
      <c r="AD527" s="24">
        <f>'GT Data'!D529</f>
        <v>0</v>
      </c>
      <c r="AE527" s="25" t="e">
        <f t="shared" si="123"/>
        <v>#DIV/0!</v>
      </c>
      <c r="AF527" s="25" t="e">
        <f t="shared" si="124"/>
        <v>#DIV/0!</v>
      </c>
      <c r="AG527" s="25" t="e">
        <f t="shared" si="125"/>
        <v>#DIV/0!</v>
      </c>
      <c r="AH527" s="25">
        <v>0</v>
      </c>
      <c r="AI527" s="25">
        <v>0</v>
      </c>
      <c r="AJ527" s="25">
        <f t="shared" si="126"/>
        <v>0</v>
      </c>
      <c r="AK527" s="24">
        <f>'GT Data'!N529</f>
        <v>0</v>
      </c>
      <c r="AL527" s="25" t="e">
        <f t="shared" si="127"/>
        <v>#DIV/0!</v>
      </c>
      <c r="AM527" s="25" t="e">
        <f t="shared" si="128"/>
        <v>#DIV/0!</v>
      </c>
      <c r="AN527" s="25" t="e">
        <f t="shared" si="129"/>
        <v>#DIV/0!</v>
      </c>
      <c r="AO527" s="25">
        <v>0</v>
      </c>
      <c r="AP527" s="25">
        <v>0</v>
      </c>
      <c r="AQ527" s="25">
        <v>0</v>
      </c>
    </row>
    <row r="528" spans="1:43" x14ac:dyDescent="0.3">
      <c r="A528">
        <f>'Calculated Tab Properties'!A528</f>
        <v>0</v>
      </c>
      <c r="B528">
        <f>'Calculated Tab Properties'!B528</f>
        <v>0</v>
      </c>
      <c r="C528">
        <f>'Calculated Tab Properties'!C528</f>
        <v>0</v>
      </c>
      <c r="D528">
        <f>'Calculated Tab Properties'!D528</f>
        <v>0</v>
      </c>
      <c r="E528">
        <f>'Calculated Tab Properties'!E528</f>
        <v>0</v>
      </c>
      <c r="F528">
        <f>'Calculated Tab Properties'!F528</f>
        <v>0</v>
      </c>
      <c r="G528">
        <f>'Calculated Tab Properties'!G528</f>
        <v>0</v>
      </c>
      <c r="H528">
        <f>'Calculated Tab Properties'!H528</f>
        <v>0</v>
      </c>
      <c r="I528">
        <f>'Calculated Tab Properties'!I528</f>
        <v>0</v>
      </c>
      <c r="J528" s="20" t="e">
        <f>'Calculated Tab Properties'!J528</f>
        <v>#DIV/0!</v>
      </c>
      <c r="K528">
        <f>'Calculated Tab Properties'!K528</f>
        <v>0</v>
      </c>
      <c r="L528">
        <f>'Calculated Tab Properties'!L528</f>
        <v>0</v>
      </c>
      <c r="M528">
        <f>'Calculated Tab Properties'!M528</f>
        <v>0</v>
      </c>
      <c r="N528">
        <f>'Calculated Tab Properties'!N528</f>
        <v>0</v>
      </c>
      <c r="O528" s="27">
        <v>0</v>
      </c>
      <c r="P528" s="27">
        <v>0</v>
      </c>
      <c r="Q528">
        <v>0</v>
      </c>
      <c r="R528" t="e">
        <f>'Calculated Tab Properties'!R528</f>
        <v>#DIV/0!</v>
      </c>
      <c r="T528" s="1">
        <v>0</v>
      </c>
      <c r="U528" s="1">
        <v>0</v>
      </c>
      <c r="V528">
        <f>T528*'GEOMETRIC INPUTS'!S528</f>
        <v>0</v>
      </c>
      <c r="W528">
        <v>527</v>
      </c>
      <c r="X528">
        <f t="shared" si="117"/>
        <v>0</v>
      </c>
      <c r="Y528">
        <f t="shared" si="118"/>
        <v>0</v>
      </c>
      <c r="Z528" s="27" t="e">
        <f t="shared" si="119"/>
        <v>#DIV/0!</v>
      </c>
      <c r="AA528" s="27" t="e">
        <f t="shared" si="120"/>
        <v>#DIV/0!</v>
      </c>
      <c r="AB528" s="27" t="e">
        <f t="shared" si="121"/>
        <v>#DIV/0!</v>
      </c>
      <c r="AC528" s="27" t="e">
        <f t="shared" si="122"/>
        <v>#DIV/0!</v>
      </c>
      <c r="AD528" s="24">
        <f>'GT Data'!D530</f>
        <v>0</v>
      </c>
      <c r="AE528" s="25" t="e">
        <f t="shared" si="123"/>
        <v>#DIV/0!</v>
      </c>
      <c r="AF528" s="25" t="e">
        <f t="shared" si="124"/>
        <v>#DIV/0!</v>
      </c>
      <c r="AG528" s="25" t="e">
        <f t="shared" si="125"/>
        <v>#DIV/0!</v>
      </c>
      <c r="AH528" s="25">
        <v>0</v>
      </c>
      <c r="AI528" s="25">
        <v>0</v>
      </c>
      <c r="AJ528" s="25">
        <f t="shared" si="126"/>
        <v>0</v>
      </c>
      <c r="AK528" s="24">
        <f>'GT Data'!N530</f>
        <v>0</v>
      </c>
      <c r="AL528" s="25" t="e">
        <f t="shared" si="127"/>
        <v>#DIV/0!</v>
      </c>
      <c r="AM528" s="25" t="e">
        <f t="shared" si="128"/>
        <v>#DIV/0!</v>
      </c>
      <c r="AN528" s="25" t="e">
        <f t="shared" si="129"/>
        <v>#DIV/0!</v>
      </c>
      <c r="AO528" s="25">
        <v>0</v>
      </c>
      <c r="AP528" s="25">
        <v>0</v>
      </c>
      <c r="AQ528" s="25">
        <v>0</v>
      </c>
    </row>
    <row r="529" spans="1:43" x14ac:dyDescent="0.3">
      <c r="A529">
        <f>'Calculated Tab Properties'!A529</f>
        <v>0</v>
      </c>
      <c r="B529">
        <f>'Calculated Tab Properties'!B529</f>
        <v>0</v>
      </c>
      <c r="C529">
        <f>'Calculated Tab Properties'!C529</f>
        <v>0</v>
      </c>
      <c r="D529">
        <f>'Calculated Tab Properties'!D529</f>
        <v>0</v>
      </c>
      <c r="E529">
        <f>'Calculated Tab Properties'!E529</f>
        <v>0</v>
      </c>
      <c r="F529">
        <f>'Calculated Tab Properties'!F529</f>
        <v>0</v>
      </c>
      <c r="G529">
        <f>'Calculated Tab Properties'!G529</f>
        <v>0</v>
      </c>
      <c r="H529">
        <f>'Calculated Tab Properties'!H529</f>
        <v>0</v>
      </c>
      <c r="I529">
        <f>'Calculated Tab Properties'!I529</f>
        <v>0</v>
      </c>
      <c r="J529" s="20" t="e">
        <f>'Calculated Tab Properties'!J529</f>
        <v>#DIV/0!</v>
      </c>
      <c r="K529">
        <f>'Calculated Tab Properties'!K529</f>
        <v>0</v>
      </c>
      <c r="L529">
        <f>'Calculated Tab Properties'!L529</f>
        <v>0</v>
      </c>
      <c r="M529">
        <f>'Calculated Tab Properties'!M529</f>
        <v>0</v>
      </c>
      <c r="N529">
        <f>'Calculated Tab Properties'!N529</f>
        <v>0</v>
      </c>
      <c r="O529" s="27">
        <v>0</v>
      </c>
      <c r="P529" s="27">
        <v>0</v>
      </c>
      <c r="Q529">
        <v>0</v>
      </c>
      <c r="R529" t="e">
        <f>'Calculated Tab Properties'!R529</f>
        <v>#DIV/0!</v>
      </c>
      <c r="T529" s="1">
        <v>0</v>
      </c>
      <c r="U529" s="1">
        <v>0</v>
      </c>
      <c r="V529">
        <f>T529*'GEOMETRIC INPUTS'!S529</f>
        <v>0</v>
      </c>
      <c r="W529">
        <v>528</v>
      </c>
      <c r="X529">
        <f t="shared" si="117"/>
        <v>0</v>
      </c>
      <c r="Y529">
        <f t="shared" si="118"/>
        <v>0</v>
      </c>
      <c r="Z529" s="27" t="e">
        <f t="shared" si="119"/>
        <v>#DIV/0!</v>
      </c>
      <c r="AA529" s="27" t="e">
        <f t="shared" si="120"/>
        <v>#DIV/0!</v>
      </c>
      <c r="AB529" s="27" t="e">
        <f t="shared" si="121"/>
        <v>#DIV/0!</v>
      </c>
      <c r="AC529" s="27" t="e">
        <f t="shared" si="122"/>
        <v>#DIV/0!</v>
      </c>
      <c r="AD529" s="24">
        <f>'GT Data'!D531</f>
        <v>0</v>
      </c>
      <c r="AE529" s="25" t="e">
        <f t="shared" si="123"/>
        <v>#DIV/0!</v>
      </c>
      <c r="AF529" s="25" t="e">
        <f t="shared" si="124"/>
        <v>#DIV/0!</v>
      </c>
      <c r="AG529" s="25" t="e">
        <f t="shared" si="125"/>
        <v>#DIV/0!</v>
      </c>
      <c r="AH529" s="25">
        <v>0</v>
      </c>
      <c r="AI529" s="25">
        <v>0</v>
      </c>
      <c r="AJ529" s="25">
        <f t="shared" si="126"/>
        <v>0</v>
      </c>
      <c r="AK529" s="24">
        <f>'GT Data'!N531</f>
        <v>0</v>
      </c>
      <c r="AL529" s="25" t="e">
        <f t="shared" si="127"/>
        <v>#DIV/0!</v>
      </c>
      <c r="AM529" s="25" t="e">
        <f t="shared" si="128"/>
        <v>#DIV/0!</v>
      </c>
      <c r="AN529" s="25" t="e">
        <f t="shared" si="129"/>
        <v>#DIV/0!</v>
      </c>
      <c r="AO529" s="25">
        <v>0</v>
      </c>
      <c r="AP529" s="25">
        <v>0</v>
      </c>
      <c r="AQ529" s="25">
        <v>0</v>
      </c>
    </row>
    <row r="530" spans="1:43" x14ac:dyDescent="0.3">
      <c r="A530">
        <f>'Calculated Tab Properties'!A530</f>
        <v>0</v>
      </c>
      <c r="B530">
        <f>'Calculated Tab Properties'!B530</f>
        <v>0</v>
      </c>
      <c r="C530">
        <f>'Calculated Tab Properties'!C530</f>
        <v>0</v>
      </c>
      <c r="D530">
        <f>'Calculated Tab Properties'!D530</f>
        <v>0</v>
      </c>
      <c r="E530">
        <f>'Calculated Tab Properties'!E530</f>
        <v>0</v>
      </c>
      <c r="F530">
        <f>'Calculated Tab Properties'!F530</f>
        <v>0</v>
      </c>
      <c r="G530">
        <f>'Calculated Tab Properties'!G530</f>
        <v>0</v>
      </c>
      <c r="H530">
        <f>'Calculated Tab Properties'!H530</f>
        <v>0</v>
      </c>
      <c r="I530">
        <f>'Calculated Tab Properties'!I530</f>
        <v>0</v>
      </c>
      <c r="J530" s="20" t="e">
        <f>'Calculated Tab Properties'!J530</f>
        <v>#DIV/0!</v>
      </c>
      <c r="K530">
        <f>'Calculated Tab Properties'!K530</f>
        <v>0</v>
      </c>
      <c r="L530">
        <f>'Calculated Tab Properties'!L530</f>
        <v>0</v>
      </c>
      <c r="M530">
        <f>'Calculated Tab Properties'!M530</f>
        <v>0</v>
      </c>
      <c r="N530">
        <f>'Calculated Tab Properties'!N530</f>
        <v>0</v>
      </c>
      <c r="O530" s="27">
        <v>0</v>
      </c>
      <c r="P530" s="27">
        <v>0</v>
      </c>
      <c r="Q530">
        <v>0</v>
      </c>
      <c r="R530" t="e">
        <f>'Calculated Tab Properties'!R530</f>
        <v>#DIV/0!</v>
      </c>
      <c r="T530" s="1">
        <v>0</v>
      </c>
      <c r="U530" s="1">
        <v>0</v>
      </c>
      <c r="V530">
        <f>T530*'GEOMETRIC INPUTS'!S530</f>
        <v>0</v>
      </c>
      <c r="W530">
        <v>529</v>
      </c>
      <c r="X530">
        <f t="shared" si="117"/>
        <v>0</v>
      </c>
      <c r="Y530">
        <f t="shared" si="118"/>
        <v>0</v>
      </c>
      <c r="Z530" s="27" t="e">
        <f t="shared" si="119"/>
        <v>#DIV/0!</v>
      </c>
      <c r="AA530" s="27" t="e">
        <f t="shared" si="120"/>
        <v>#DIV/0!</v>
      </c>
      <c r="AB530" s="27" t="e">
        <f t="shared" si="121"/>
        <v>#DIV/0!</v>
      </c>
      <c r="AC530" s="27" t="e">
        <f t="shared" si="122"/>
        <v>#DIV/0!</v>
      </c>
      <c r="AD530" s="24">
        <f>'GT Data'!D532</f>
        <v>0</v>
      </c>
      <c r="AE530" s="25" t="e">
        <f t="shared" si="123"/>
        <v>#DIV/0!</v>
      </c>
      <c r="AF530" s="25" t="e">
        <f t="shared" si="124"/>
        <v>#DIV/0!</v>
      </c>
      <c r="AG530" s="25" t="e">
        <f t="shared" si="125"/>
        <v>#DIV/0!</v>
      </c>
      <c r="AH530" s="25">
        <v>0</v>
      </c>
      <c r="AI530" s="25">
        <v>0</v>
      </c>
      <c r="AJ530" s="25">
        <f t="shared" si="126"/>
        <v>0</v>
      </c>
      <c r="AK530" s="24">
        <f>'GT Data'!N532</f>
        <v>0</v>
      </c>
      <c r="AL530" s="25" t="e">
        <f t="shared" si="127"/>
        <v>#DIV/0!</v>
      </c>
      <c r="AM530" s="25" t="e">
        <f t="shared" si="128"/>
        <v>#DIV/0!</v>
      </c>
      <c r="AN530" s="25" t="e">
        <f t="shared" si="129"/>
        <v>#DIV/0!</v>
      </c>
      <c r="AO530" s="25">
        <v>0</v>
      </c>
      <c r="AP530" s="25">
        <v>0</v>
      </c>
      <c r="AQ530" s="25">
        <v>0</v>
      </c>
    </row>
    <row r="531" spans="1:43" x14ac:dyDescent="0.3">
      <c r="A531">
        <f>'Calculated Tab Properties'!A531</f>
        <v>0</v>
      </c>
      <c r="B531">
        <f>'Calculated Tab Properties'!B531</f>
        <v>0</v>
      </c>
      <c r="C531">
        <f>'Calculated Tab Properties'!C531</f>
        <v>0</v>
      </c>
      <c r="D531">
        <f>'Calculated Tab Properties'!D531</f>
        <v>0</v>
      </c>
      <c r="E531">
        <f>'Calculated Tab Properties'!E531</f>
        <v>0</v>
      </c>
      <c r="F531">
        <f>'Calculated Tab Properties'!F531</f>
        <v>0</v>
      </c>
      <c r="G531">
        <f>'Calculated Tab Properties'!G531</f>
        <v>0</v>
      </c>
      <c r="H531">
        <f>'Calculated Tab Properties'!H531</f>
        <v>0</v>
      </c>
      <c r="I531">
        <f>'Calculated Tab Properties'!I531</f>
        <v>0</v>
      </c>
      <c r="J531" s="20" t="e">
        <f>'Calculated Tab Properties'!J531</f>
        <v>#DIV/0!</v>
      </c>
      <c r="K531">
        <f>'Calculated Tab Properties'!K531</f>
        <v>0</v>
      </c>
      <c r="L531">
        <f>'Calculated Tab Properties'!L531</f>
        <v>0</v>
      </c>
      <c r="M531">
        <f>'Calculated Tab Properties'!M531</f>
        <v>0</v>
      </c>
      <c r="N531">
        <f>'Calculated Tab Properties'!N531</f>
        <v>0</v>
      </c>
      <c r="O531" s="27">
        <v>0</v>
      </c>
      <c r="P531" s="27">
        <v>0</v>
      </c>
      <c r="Q531">
        <v>0</v>
      </c>
      <c r="R531" t="e">
        <f>'Calculated Tab Properties'!R531</f>
        <v>#DIV/0!</v>
      </c>
      <c r="T531" s="1">
        <v>0</v>
      </c>
      <c r="U531" s="1">
        <v>0</v>
      </c>
      <c r="V531">
        <f>T531*'GEOMETRIC INPUTS'!S531</f>
        <v>0</v>
      </c>
      <c r="W531">
        <v>530</v>
      </c>
      <c r="X531">
        <f t="shared" si="117"/>
        <v>0</v>
      </c>
      <c r="Y531">
        <f t="shared" si="118"/>
        <v>0</v>
      </c>
      <c r="Z531" s="27" t="e">
        <f t="shared" si="119"/>
        <v>#DIV/0!</v>
      </c>
      <c r="AA531" s="27" t="e">
        <f t="shared" si="120"/>
        <v>#DIV/0!</v>
      </c>
      <c r="AB531" s="27" t="e">
        <f t="shared" si="121"/>
        <v>#DIV/0!</v>
      </c>
      <c r="AC531" s="27" t="e">
        <f t="shared" si="122"/>
        <v>#DIV/0!</v>
      </c>
      <c r="AD531" s="24">
        <f>'GT Data'!D533</f>
        <v>0</v>
      </c>
      <c r="AE531" s="25" t="e">
        <f t="shared" si="123"/>
        <v>#DIV/0!</v>
      </c>
      <c r="AF531" s="25" t="e">
        <f t="shared" si="124"/>
        <v>#DIV/0!</v>
      </c>
      <c r="AG531" s="25" t="e">
        <f t="shared" si="125"/>
        <v>#DIV/0!</v>
      </c>
      <c r="AH531" s="25">
        <v>0</v>
      </c>
      <c r="AI531" s="25">
        <v>0</v>
      </c>
      <c r="AJ531" s="25">
        <f t="shared" si="126"/>
        <v>0</v>
      </c>
      <c r="AK531" s="24">
        <f>'GT Data'!N533</f>
        <v>0</v>
      </c>
      <c r="AL531" s="25" t="e">
        <f t="shared" si="127"/>
        <v>#DIV/0!</v>
      </c>
      <c r="AM531" s="25" t="e">
        <f t="shared" si="128"/>
        <v>#DIV/0!</v>
      </c>
      <c r="AN531" s="25" t="e">
        <f t="shared" si="129"/>
        <v>#DIV/0!</v>
      </c>
      <c r="AO531" s="25">
        <v>0</v>
      </c>
      <c r="AP531" s="25">
        <v>0</v>
      </c>
      <c r="AQ531" s="25">
        <v>0</v>
      </c>
    </row>
    <row r="532" spans="1:43" x14ac:dyDescent="0.3">
      <c r="A532">
        <f>'Calculated Tab Properties'!A532</f>
        <v>0</v>
      </c>
      <c r="B532">
        <f>'Calculated Tab Properties'!B532</f>
        <v>0</v>
      </c>
      <c r="C532">
        <f>'Calculated Tab Properties'!C532</f>
        <v>0</v>
      </c>
      <c r="D532">
        <f>'Calculated Tab Properties'!D532</f>
        <v>0</v>
      </c>
      <c r="E532">
        <f>'Calculated Tab Properties'!E532</f>
        <v>0</v>
      </c>
      <c r="F532">
        <f>'Calculated Tab Properties'!F532</f>
        <v>0</v>
      </c>
      <c r="G532">
        <f>'Calculated Tab Properties'!G532</f>
        <v>0</v>
      </c>
      <c r="H532">
        <f>'Calculated Tab Properties'!H532</f>
        <v>0</v>
      </c>
      <c r="I532">
        <f>'Calculated Tab Properties'!I532</f>
        <v>0</v>
      </c>
      <c r="J532" s="20" t="e">
        <f>'Calculated Tab Properties'!J532</f>
        <v>#DIV/0!</v>
      </c>
      <c r="K532">
        <f>'Calculated Tab Properties'!K532</f>
        <v>0</v>
      </c>
      <c r="L532">
        <f>'Calculated Tab Properties'!L532</f>
        <v>0</v>
      </c>
      <c r="M532">
        <f>'Calculated Tab Properties'!M532</f>
        <v>0</v>
      </c>
      <c r="N532">
        <f>'Calculated Tab Properties'!N532</f>
        <v>0</v>
      </c>
      <c r="O532" s="27">
        <v>0</v>
      </c>
      <c r="P532" s="27">
        <v>0</v>
      </c>
      <c r="Q532">
        <v>0</v>
      </c>
      <c r="R532" t="e">
        <f>'Calculated Tab Properties'!R532</f>
        <v>#DIV/0!</v>
      </c>
      <c r="T532" s="1">
        <v>0</v>
      </c>
      <c r="U532" s="1">
        <v>0</v>
      </c>
      <c r="V532">
        <f>T532*'GEOMETRIC INPUTS'!S532</f>
        <v>0</v>
      </c>
      <c r="W532">
        <v>531</v>
      </c>
      <c r="X532">
        <f t="shared" si="117"/>
        <v>0</v>
      </c>
      <c r="Y532">
        <f t="shared" si="118"/>
        <v>0</v>
      </c>
      <c r="Z532" s="27" t="e">
        <f t="shared" si="119"/>
        <v>#DIV/0!</v>
      </c>
      <c r="AA532" s="27" t="e">
        <f t="shared" si="120"/>
        <v>#DIV/0!</v>
      </c>
      <c r="AB532" s="27" t="e">
        <f t="shared" si="121"/>
        <v>#DIV/0!</v>
      </c>
      <c r="AC532" s="27" t="e">
        <f t="shared" si="122"/>
        <v>#DIV/0!</v>
      </c>
      <c r="AD532" s="24">
        <f>'GT Data'!D534</f>
        <v>0</v>
      </c>
      <c r="AE532" s="25" t="e">
        <f t="shared" si="123"/>
        <v>#DIV/0!</v>
      </c>
      <c r="AF532" s="25" t="e">
        <f t="shared" si="124"/>
        <v>#DIV/0!</v>
      </c>
      <c r="AG532" s="25" t="e">
        <f t="shared" si="125"/>
        <v>#DIV/0!</v>
      </c>
      <c r="AH532" s="25">
        <v>0</v>
      </c>
      <c r="AI532" s="25">
        <v>0</v>
      </c>
      <c r="AJ532" s="25">
        <f t="shared" si="126"/>
        <v>0</v>
      </c>
      <c r="AK532" s="24">
        <f>'GT Data'!N534</f>
        <v>0</v>
      </c>
      <c r="AL532" s="25" t="e">
        <f t="shared" si="127"/>
        <v>#DIV/0!</v>
      </c>
      <c r="AM532" s="25" t="e">
        <f t="shared" si="128"/>
        <v>#DIV/0!</v>
      </c>
      <c r="AN532" s="25" t="e">
        <f t="shared" si="129"/>
        <v>#DIV/0!</v>
      </c>
      <c r="AO532" s="25">
        <v>0</v>
      </c>
      <c r="AP532" s="25">
        <v>0</v>
      </c>
      <c r="AQ532" s="25">
        <v>0</v>
      </c>
    </row>
    <row r="533" spans="1:43" x14ac:dyDescent="0.3">
      <c r="A533">
        <f>'Calculated Tab Properties'!A533</f>
        <v>0</v>
      </c>
      <c r="B533">
        <f>'Calculated Tab Properties'!B533</f>
        <v>0</v>
      </c>
      <c r="C533">
        <f>'Calculated Tab Properties'!C533</f>
        <v>0</v>
      </c>
      <c r="D533">
        <f>'Calculated Tab Properties'!D533</f>
        <v>0</v>
      </c>
      <c r="E533">
        <f>'Calculated Tab Properties'!E533</f>
        <v>0</v>
      </c>
      <c r="F533">
        <f>'Calculated Tab Properties'!F533</f>
        <v>0</v>
      </c>
      <c r="G533">
        <f>'Calculated Tab Properties'!G533</f>
        <v>0</v>
      </c>
      <c r="H533">
        <f>'Calculated Tab Properties'!H533</f>
        <v>0</v>
      </c>
      <c r="I533">
        <f>'Calculated Tab Properties'!I533</f>
        <v>0</v>
      </c>
      <c r="J533" s="20" t="e">
        <f>'Calculated Tab Properties'!J533</f>
        <v>#DIV/0!</v>
      </c>
      <c r="K533">
        <f>'Calculated Tab Properties'!K533</f>
        <v>0</v>
      </c>
      <c r="L533">
        <f>'Calculated Tab Properties'!L533</f>
        <v>0</v>
      </c>
      <c r="M533">
        <f>'Calculated Tab Properties'!M533</f>
        <v>0</v>
      </c>
      <c r="N533">
        <f>'Calculated Tab Properties'!N533</f>
        <v>0</v>
      </c>
      <c r="O533" s="27">
        <v>0</v>
      </c>
      <c r="P533" s="27">
        <v>0</v>
      </c>
      <c r="Q533">
        <v>0</v>
      </c>
      <c r="R533" t="e">
        <f>'Calculated Tab Properties'!R533</f>
        <v>#DIV/0!</v>
      </c>
      <c r="T533" s="1">
        <v>0</v>
      </c>
      <c r="U533" s="1">
        <v>0</v>
      </c>
      <c r="V533">
        <f>T533*'GEOMETRIC INPUTS'!S533</f>
        <v>0</v>
      </c>
      <c r="W533">
        <v>532</v>
      </c>
      <c r="X533">
        <f t="shared" si="117"/>
        <v>0</v>
      </c>
      <c r="Y533">
        <f t="shared" si="118"/>
        <v>0</v>
      </c>
      <c r="Z533" s="27" t="e">
        <f t="shared" si="119"/>
        <v>#DIV/0!</v>
      </c>
      <c r="AA533" s="27" t="e">
        <f t="shared" si="120"/>
        <v>#DIV/0!</v>
      </c>
      <c r="AB533" s="27" t="e">
        <f t="shared" si="121"/>
        <v>#DIV/0!</v>
      </c>
      <c r="AC533" s="27" t="e">
        <f t="shared" si="122"/>
        <v>#DIV/0!</v>
      </c>
      <c r="AD533" s="24">
        <f>'GT Data'!D535</f>
        <v>0</v>
      </c>
      <c r="AE533" s="25" t="e">
        <f t="shared" si="123"/>
        <v>#DIV/0!</v>
      </c>
      <c r="AF533" s="25" t="e">
        <f t="shared" si="124"/>
        <v>#DIV/0!</v>
      </c>
      <c r="AG533" s="25" t="e">
        <f t="shared" si="125"/>
        <v>#DIV/0!</v>
      </c>
      <c r="AH533" s="25">
        <v>0</v>
      </c>
      <c r="AI533" s="25">
        <v>0</v>
      </c>
      <c r="AJ533" s="25">
        <f t="shared" si="126"/>
        <v>0</v>
      </c>
      <c r="AK533" s="24">
        <f>'GT Data'!N535</f>
        <v>0</v>
      </c>
      <c r="AL533" s="25" t="e">
        <f t="shared" si="127"/>
        <v>#DIV/0!</v>
      </c>
      <c r="AM533" s="25" t="e">
        <f t="shared" si="128"/>
        <v>#DIV/0!</v>
      </c>
      <c r="AN533" s="25" t="e">
        <f t="shared" si="129"/>
        <v>#DIV/0!</v>
      </c>
      <c r="AO533" s="25">
        <v>0</v>
      </c>
      <c r="AP533" s="25">
        <v>0</v>
      </c>
      <c r="AQ533" s="25">
        <v>0</v>
      </c>
    </row>
    <row r="534" spans="1:43" x14ac:dyDescent="0.3">
      <c r="A534">
        <f>'Calculated Tab Properties'!A534</f>
        <v>0</v>
      </c>
      <c r="B534">
        <f>'Calculated Tab Properties'!B534</f>
        <v>0</v>
      </c>
      <c r="C534">
        <f>'Calculated Tab Properties'!C534</f>
        <v>0</v>
      </c>
      <c r="D534">
        <f>'Calculated Tab Properties'!D534</f>
        <v>0</v>
      </c>
      <c r="E534">
        <f>'Calculated Tab Properties'!E534</f>
        <v>0</v>
      </c>
      <c r="F534">
        <f>'Calculated Tab Properties'!F534</f>
        <v>0</v>
      </c>
      <c r="G534">
        <f>'Calculated Tab Properties'!G534</f>
        <v>0</v>
      </c>
      <c r="H534">
        <f>'Calculated Tab Properties'!H534</f>
        <v>0</v>
      </c>
      <c r="I534">
        <f>'Calculated Tab Properties'!I534</f>
        <v>0</v>
      </c>
      <c r="J534" s="20" t="e">
        <f>'Calculated Tab Properties'!J534</f>
        <v>#DIV/0!</v>
      </c>
      <c r="K534">
        <f>'Calculated Tab Properties'!K534</f>
        <v>0</v>
      </c>
      <c r="L534">
        <f>'Calculated Tab Properties'!L534</f>
        <v>0</v>
      </c>
      <c r="M534">
        <f>'Calculated Tab Properties'!M534</f>
        <v>0</v>
      </c>
      <c r="N534">
        <f>'Calculated Tab Properties'!N534</f>
        <v>0</v>
      </c>
      <c r="O534" s="27">
        <v>0</v>
      </c>
      <c r="P534" s="27">
        <v>0</v>
      </c>
      <c r="Q534">
        <v>0</v>
      </c>
      <c r="R534" t="e">
        <f>'Calculated Tab Properties'!R534</f>
        <v>#DIV/0!</v>
      </c>
      <c r="T534" s="1">
        <v>0</v>
      </c>
      <c r="U534" s="1">
        <v>0</v>
      </c>
      <c r="V534">
        <f>T534*'GEOMETRIC INPUTS'!S534</f>
        <v>0</v>
      </c>
      <c r="W534">
        <v>533</v>
      </c>
      <c r="X534">
        <f t="shared" si="117"/>
        <v>0</v>
      </c>
      <c r="Y534">
        <f t="shared" si="118"/>
        <v>0</v>
      </c>
      <c r="Z534" s="27" t="e">
        <f t="shared" si="119"/>
        <v>#DIV/0!</v>
      </c>
      <c r="AA534" s="27" t="e">
        <f t="shared" si="120"/>
        <v>#DIV/0!</v>
      </c>
      <c r="AB534" s="27" t="e">
        <f t="shared" si="121"/>
        <v>#DIV/0!</v>
      </c>
      <c r="AC534" s="27" t="e">
        <f t="shared" si="122"/>
        <v>#DIV/0!</v>
      </c>
      <c r="AD534" s="24">
        <f>'GT Data'!D536</f>
        <v>0</v>
      </c>
      <c r="AE534" s="25" t="e">
        <f t="shared" si="123"/>
        <v>#DIV/0!</v>
      </c>
      <c r="AF534" s="25" t="e">
        <f t="shared" si="124"/>
        <v>#DIV/0!</v>
      </c>
      <c r="AG534" s="25" t="e">
        <f t="shared" si="125"/>
        <v>#DIV/0!</v>
      </c>
      <c r="AH534" s="25">
        <v>0</v>
      </c>
      <c r="AI534" s="25">
        <v>0</v>
      </c>
      <c r="AJ534" s="25">
        <f t="shared" si="126"/>
        <v>0</v>
      </c>
      <c r="AK534" s="24">
        <f>'GT Data'!N536</f>
        <v>0</v>
      </c>
      <c r="AL534" s="25" t="e">
        <f t="shared" si="127"/>
        <v>#DIV/0!</v>
      </c>
      <c r="AM534" s="25" t="e">
        <f t="shared" si="128"/>
        <v>#DIV/0!</v>
      </c>
      <c r="AN534" s="25" t="e">
        <f t="shared" si="129"/>
        <v>#DIV/0!</v>
      </c>
      <c r="AO534" s="25">
        <v>0</v>
      </c>
      <c r="AP534" s="25">
        <v>0</v>
      </c>
      <c r="AQ534" s="25">
        <v>0</v>
      </c>
    </row>
    <row r="535" spans="1:43" x14ac:dyDescent="0.3">
      <c r="A535">
        <f>'Calculated Tab Properties'!A535</f>
        <v>0</v>
      </c>
      <c r="B535">
        <f>'Calculated Tab Properties'!B535</f>
        <v>0</v>
      </c>
      <c r="C535">
        <f>'Calculated Tab Properties'!C535</f>
        <v>0</v>
      </c>
      <c r="D535">
        <f>'Calculated Tab Properties'!D535</f>
        <v>0</v>
      </c>
      <c r="E535">
        <f>'Calculated Tab Properties'!E535</f>
        <v>0</v>
      </c>
      <c r="F535">
        <f>'Calculated Tab Properties'!F535</f>
        <v>0</v>
      </c>
      <c r="G535">
        <f>'Calculated Tab Properties'!G535</f>
        <v>0</v>
      </c>
      <c r="H535">
        <f>'Calculated Tab Properties'!H535</f>
        <v>0</v>
      </c>
      <c r="I535">
        <f>'Calculated Tab Properties'!I535</f>
        <v>0</v>
      </c>
      <c r="J535" s="20" t="e">
        <f>'Calculated Tab Properties'!J535</f>
        <v>#DIV/0!</v>
      </c>
      <c r="K535">
        <f>'Calculated Tab Properties'!K535</f>
        <v>0</v>
      </c>
      <c r="L535">
        <f>'Calculated Tab Properties'!L535</f>
        <v>0</v>
      </c>
      <c r="M535">
        <f>'Calculated Tab Properties'!M535</f>
        <v>0</v>
      </c>
      <c r="N535">
        <f>'Calculated Tab Properties'!N535</f>
        <v>0</v>
      </c>
      <c r="O535" s="27">
        <v>0</v>
      </c>
      <c r="P535" s="27">
        <v>0</v>
      </c>
      <c r="Q535">
        <v>0</v>
      </c>
      <c r="R535" t="e">
        <f>'Calculated Tab Properties'!R535</f>
        <v>#DIV/0!</v>
      </c>
      <c r="T535" s="1">
        <v>0</v>
      </c>
      <c r="U535" s="1">
        <v>0</v>
      </c>
      <c r="V535">
        <f>T535*'GEOMETRIC INPUTS'!S535</f>
        <v>0</v>
      </c>
      <c r="W535">
        <v>534</v>
      </c>
      <c r="X535">
        <f t="shared" si="117"/>
        <v>0</v>
      </c>
      <c r="Y535">
        <f t="shared" si="118"/>
        <v>0</v>
      </c>
      <c r="Z535" s="27" t="e">
        <f t="shared" si="119"/>
        <v>#DIV/0!</v>
      </c>
      <c r="AA535" s="27" t="e">
        <f t="shared" si="120"/>
        <v>#DIV/0!</v>
      </c>
      <c r="AB535" s="27" t="e">
        <f t="shared" si="121"/>
        <v>#DIV/0!</v>
      </c>
      <c r="AC535" s="27" t="e">
        <f t="shared" si="122"/>
        <v>#DIV/0!</v>
      </c>
      <c r="AD535" s="24">
        <f>'GT Data'!D537</f>
        <v>0</v>
      </c>
      <c r="AE535" s="25" t="e">
        <f t="shared" si="123"/>
        <v>#DIV/0!</v>
      </c>
      <c r="AF535" s="25" t="e">
        <f t="shared" si="124"/>
        <v>#DIV/0!</v>
      </c>
      <c r="AG535" s="25" t="e">
        <f t="shared" si="125"/>
        <v>#DIV/0!</v>
      </c>
      <c r="AH535" s="25">
        <v>0</v>
      </c>
      <c r="AI535" s="25">
        <v>0</v>
      </c>
      <c r="AJ535" s="25">
        <f t="shared" si="126"/>
        <v>0</v>
      </c>
      <c r="AK535" s="24">
        <f>'GT Data'!N537</f>
        <v>0</v>
      </c>
      <c r="AL535" s="25" t="e">
        <f t="shared" si="127"/>
        <v>#DIV/0!</v>
      </c>
      <c r="AM535" s="25" t="e">
        <f t="shared" si="128"/>
        <v>#DIV/0!</v>
      </c>
      <c r="AN535" s="25" t="e">
        <f t="shared" si="129"/>
        <v>#DIV/0!</v>
      </c>
      <c r="AO535" s="25">
        <v>0</v>
      </c>
      <c r="AP535" s="25">
        <v>0</v>
      </c>
      <c r="AQ535" s="25">
        <v>0</v>
      </c>
    </row>
    <row r="536" spans="1:43" x14ac:dyDescent="0.3">
      <c r="A536">
        <f>'Calculated Tab Properties'!A536</f>
        <v>0</v>
      </c>
      <c r="B536">
        <f>'Calculated Tab Properties'!B536</f>
        <v>0</v>
      </c>
      <c r="C536">
        <f>'Calculated Tab Properties'!C536</f>
        <v>0</v>
      </c>
      <c r="D536">
        <f>'Calculated Tab Properties'!D536</f>
        <v>0</v>
      </c>
      <c r="E536">
        <f>'Calculated Tab Properties'!E536</f>
        <v>0</v>
      </c>
      <c r="F536">
        <f>'Calculated Tab Properties'!F536</f>
        <v>0</v>
      </c>
      <c r="G536">
        <f>'Calculated Tab Properties'!G536</f>
        <v>0</v>
      </c>
      <c r="H536">
        <f>'Calculated Tab Properties'!H536</f>
        <v>0</v>
      </c>
      <c r="I536">
        <f>'Calculated Tab Properties'!I536</f>
        <v>0</v>
      </c>
      <c r="J536" s="20" t="e">
        <f>'Calculated Tab Properties'!J536</f>
        <v>#DIV/0!</v>
      </c>
      <c r="K536">
        <f>'Calculated Tab Properties'!K536</f>
        <v>0</v>
      </c>
      <c r="L536">
        <f>'Calculated Tab Properties'!L536</f>
        <v>0</v>
      </c>
      <c r="M536">
        <f>'Calculated Tab Properties'!M536</f>
        <v>0</v>
      </c>
      <c r="N536">
        <f>'Calculated Tab Properties'!N536</f>
        <v>0</v>
      </c>
      <c r="O536" s="27">
        <v>0</v>
      </c>
      <c r="P536" s="27">
        <v>0</v>
      </c>
      <c r="Q536">
        <v>0</v>
      </c>
      <c r="R536" t="e">
        <f>'Calculated Tab Properties'!R536</f>
        <v>#DIV/0!</v>
      </c>
      <c r="T536" s="1">
        <v>0</v>
      </c>
      <c r="U536" s="1">
        <v>0</v>
      </c>
      <c r="V536">
        <f>T536*'GEOMETRIC INPUTS'!S536</f>
        <v>0</v>
      </c>
      <c r="W536">
        <v>535</v>
      </c>
      <c r="X536">
        <f t="shared" si="117"/>
        <v>0</v>
      </c>
      <c r="Y536">
        <f t="shared" si="118"/>
        <v>0</v>
      </c>
      <c r="Z536" s="27" t="e">
        <f t="shared" si="119"/>
        <v>#DIV/0!</v>
      </c>
      <c r="AA536" s="27" t="e">
        <f t="shared" si="120"/>
        <v>#DIV/0!</v>
      </c>
      <c r="AB536" s="27" t="e">
        <f t="shared" si="121"/>
        <v>#DIV/0!</v>
      </c>
      <c r="AC536" s="27" t="e">
        <f t="shared" si="122"/>
        <v>#DIV/0!</v>
      </c>
      <c r="AD536" s="24">
        <f>'GT Data'!D538</f>
        <v>0</v>
      </c>
      <c r="AE536" s="25" t="e">
        <f t="shared" si="123"/>
        <v>#DIV/0!</v>
      </c>
      <c r="AF536" s="25" t="e">
        <f t="shared" si="124"/>
        <v>#DIV/0!</v>
      </c>
      <c r="AG536" s="25" t="e">
        <f t="shared" si="125"/>
        <v>#DIV/0!</v>
      </c>
      <c r="AH536" s="25">
        <v>0</v>
      </c>
      <c r="AI536" s="25">
        <v>0</v>
      </c>
      <c r="AJ536" s="25">
        <f t="shared" si="126"/>
        <v>0</v>
      </c>
      <c r="AK536" s="24">
        <f>'GT Data'!N538</f>
        <v>0</v>
      </c>
      <c r="AL536" s="25" t="e">
        <f t="shared" si="127"/>
        <v>#DIV/0!</v>
      </c>
      <c r="AM536" s="25" t="e">
        <f t="shared" si="128"/>
        <v>#DIV/0!</v>
      </c>
      <c r="AN536" s="25" t="e">
        <f t="shared" si="129"/>
        <v>#DIV/0!</v>
      </c>
      <c r="AO536" s="25">
        <v>0</v>
      </c>
      <c r="AP536" s="25">
        <v>0</v>
      </c>
      <c r="AQ536" s="25">
        <v>0</v>
      </c>
    </row>
    <row r="537" spans="1:43" x14ac:dyDescent="0.3">
      <c r="A537">
        <f>'Calculated Tab Properties'!A537</f>
        <v>0</v>
      </c>
      <c r="B537">
        <f>'Calculated Tab Properties'!B537</f>
        <v>0</v>
      </c>
      <c r="C537">
        <f>'Calculated Tab Properties'!C537</f>
        <v>0</v>
      </c>
      <c r="D537">
        <f>'Calculated Tab Properties'!D537</f>
        <v>0</v>
      </c>
      <c r="E537">
        <f>'Calculated Tab Properties'!E537</f>
        <v>0</v>
      </c>
      <c r="F537">
        <f>'Calculated Tab Properties'!F537</f>
        <v>0</v>
      </c>
      <c r="G537">
        <f>'Calculated Tab Properties'!G537</f>
        <v>0</v>
      </c>
      <c r="H537">
        <f>'Calculated Tab Properties'!H537</f>
        <v>0</v>
      </c>
      <c r="I537">
        <f>'Calculated Tab Properties'!I537</f>
        <v>0</v>
      </c>
      <c r="J537" s="20" t="e">
        <f>'Calculated Tab Properties'!J537</f>
        <v>#DIV/0!</v>
      </c>
      <c r="K537">
        <f>'Calculated Tab Properties'!K537</f>
        <v>0</v>
      </c>
      <c r="L537">
        <f>'Calculated Tab Properties'!L537</f>
        <v>0</v>
      </c>
      <c r="M537">
        <f>'Calculated Tab Properties'!M537</f>
        <v>0</v>
      </c>
      <c r="N537">
        <f>'Calculated Tab Properties'!N537</f>
        <v>0</v>
      </c>
      <c r="O537" s="27">
        <v>0</v>
      </c>
      <c r="P537" s="27">
        <v>0</v>
      </c>
      <c r="Q537">
        <v>0</v>
      </c>
      <c r="R537" t="e">
        <f>'Calculated Tab Properties'!R537</f>
        <v>#DIV/0!</v>
      </c>
      <c r="T537" s="1">
        <v>0</v>
      </c>
      <c r="U537" s="1">
        <v>0</v>
      </c>
      <c r="V537">
        <f>T537*'GEOMETRIC INPUTS'!S537</f>
        <v>0</v>
      </c>
      <c r="W537">
        <v>536</v>
      </c>
      <c r="X537">
        <f t="shared" si="117"/>
        <v>0</v>
      </c>
      <c r="Y537">
        <f t="shared" si="118"/>
        <v>0</v>
      </c>
      <c r="Z537" s="27" t="e">
        <f t="shared" si="119"/>
        <v>#DIV/0!</v>
      </c>
      <c r="AA537" s="27" t="e">
        <f t="shared" si="120"/>
        <v>#DIV/0!</v>
      </c>
      <c r="AB537" s="27" t="e">
        <f t="shared" si="121"/>
        <v>#DIV/0!</v>
      </c>
      <c r="AC537" s="27" t="e">
        <f t="shared" si="122"/>
        <v>#DIV/0!</v>
      </c>
      <c r="AD537" s="24">
        <f>'GT Data'!D539</f>
        <v>0</v>
      </c>
      <c r="AE537" s="25" t="e">
        <f t="shared" si="123"/>
        <v>#DIV/0!</v>
      </c>
      <c r="AF537" s="25" t="e">
        <f t="shared" si="124"/>
        <v>#DIV/0!</v>
      </c>
      <c r="AG537" s="25" t="e">
        <f t="shared" si="125"/>
        <v>#DIV/0!</v>
      </c>
      <c r="AH537" s="25">
        <v>0</v>
      </c>
      <c r="AI537" s="25">
        <v>0</v>
      </c>
      <c r="AJ537" s="25">
        <f t="shared" si="126"/>
        <v>0</v>
      </c>
      <c r="AK537" s="24">
        <f>'GT Data'!N539</f>
        <v>0</v>
      </c>
      <c r="AL537" s="25" t="e">
        <f t="shared" si="127"/>
        <v>#DIV/0!</v>
      </c>
      <c r="AM537" s="25" t="e">
        <f t="shared" si="128"/>
        <v>#DIV/0!</v>
      </c>
      <c r="AN537" s="25" t="e">
        <f t="shared" si="129"/>
        <v>#DIV/0!</v>
      </c>
      <c r="AO537" s="25">
        <v>0</v>
      </c>
      <c r="AP537" s="25">
        <v>0</v>
      </c>
      <c r="AQ537" s="25">
        <v>0</v>
      </c>
    </row>
    <row r="538" spans="1:43" x14ac:dyDescent="0.3">
      <c r="A538">
        <f>'Calculated Tab Properties'!A538</f>
        <v>0</v>
      </c>
      <c r="B538">
        <f>'Calculated Tab Properties'!B538</f>
        <v>0</v>
      </c>
      <c r="C538">
        <f>'Calculated Tab Properties'!C538</f>
        <v>0</v>
      </c>
      <c r="D538">
        <f>'Calculated Tab Properties'!D538</f>
        <v>0</v>
      </c>
      <c r="E538">
        <f>'Calculated Tab Properties'!E538</f>
        <v>0</v>
      </c>
      <c r="F538">
        <f>'Calculated Tab Properties'!F538</f>
        <v>0</v>
      </c>
      <c r="G538">
        <f>'Calculated Tab Properties'!G538</f>
        <v>0</v>
      </c>
      <c r="H538">
        <f>'Calculated Tab Properties'!H538</f>
        <v>0</v>
      </c>
      <c r="I538">
        <f>'Calculated Tab Properties'!I538</f>
        <v>0</v>
      </c>
      <c r="J538" s="20" t="e">
        <f>'Calculated Tab Properties'!J538</f>
        <v>#DIV/0!</v>
      </c>
      <c r="K538">
        <f>'Calculated Tab Properties'!K538</f>
        <v>0</v>
      </c>
      <c r="L538">
        <f>'Calculated Tab Properties'!L538</f>
        <v>0</v>
      </c>
      <c r="M538">
        <f>'Calculated Tab Properties'!M538</f>
        <v>0</v>
      </c>
      <c r="N538">
        <f>'Calculated Tab Properties'!N538</f>
        <v>0</v>
      </c>
      <c r="O538" s="27">
        <v>0</v>
      </c>
      <c r="P538" s="27">
        <v>0</v>
      </c>
      <c r="Q538">
        <v>0</v>
      </c>
      <c r="R538" t="e">
        <f>'Calculated Tab Properties'!R538</f>
        <v>#DIV/0!</v>
      </c>
      <c r="T538" s="1">
        <v>0</v>
      </c>
      <c r="U538" s="1">
        <v>0</v>
      </c>
      <c r="V538">
        <f>T538*'GEOMETRIC INPUTS'!S538</f>
        <v>0</v>
      </c>
      <c r="W538">
        <v>537</v>
      </c>
      <c r="X538">
        <f t="shared" si="117"/>
        <v>0</v>
      </c>
      <c r="Y538">
        <f t="shared" si="118"/>
        <v>0</v>
      </c>
      <c r="Z538" s="27" t="e">
        <f t="shared" si="119"/>
        <v>#DIV/0!</v>
      </c>
      <c r="AA538" s="27" t="e">
        <f t="shared" si="120"/>
        <v>#DIV/0!</v>
      </c>
      <c r="AB538" s="27" t="e">
        <f t="shared" si="121"/>
        <v>#DIV/0!</v>
      </c>
      <c r="AC538" s="27" t="e">
        <f t="shared" si="122"/>
        <v>#DIV/0!</v>
      </c>
      <c r="AD538" s="24">
        <f>'GT Data'!D540</f>
        <v>0</v>
      </c>
      <c r="AE538" s="25" t="e">
        <f t="shared" si="123"/>
        <v>#DIV/0!</v>
      </c>
      <c r="AF538" s="25" t="e">
        <f t="shared" si="124"/>
        <v>#DIV/0!</v>
      </c>
      <c r="AG538" s="25" t="e">
        <f t="shared" si="125"/>
        <v>#DIV/0!</v>
      </c>
      <c r="AH538" s="25">
        <v>0</v>
      </c>
      <c r="AI538" s="25">
        <v>0</v>
      </c>
      <c r="AJ538" s="25">
        <f t="shared" si="126"/>
        <v>0</v>
      </c>
      <c r="AK538" s="24">
        <f>'GT Data'!N540</f>
        <v>0</v>
      </c>
      <c r="AL538" s="25" t="e">
        <f t="shared" si="127"/>
        <v>#DIV/0!</v>
      </c>
      <c r="AM538" s="25" t="e">
        <f t="shared" si="128"/>
        <v>#DIV/0!</v>
      </c>
      <c r="AN538" s="25" t="e">
        <f t="shared" si="129"/>
        <v>#DIV/0!</v>
      </c>
      <c r="AO538" s="25">
        <v>0</v>
      </c>
      <c r="AP538" s="25">
        <v>0</v>
      </c>
      <c r="AQ538" s="25">
        <v>0</v>
      </c>
    </row>
    <row r="539" spans="1:43" x14ac:dyDescent="0.3">
      <c r="A539">
        <f>'Calculated Tab Properties'!A539</f>
        <v>0</v>
      </c>
      <c r="B539">
        <f>'Calculated Tab Properties'!B539</f>
        <v>0</v>
      </c>
      <c r="C539">
        <f>'Calculated Tab Properties'!C539</f>
        <v>0</v>
      </c>
      <c r="D539">
        <f>'Calculated Tab Properties'!D539</f>
        <v>0</v>
      </c>
      <c r="E539">
        <f>'Calculated Tab Properties'!E539</f>
        <v>0</v>
      </c>
      <c r="F539">
        <f>'Calculated Tab Properties'!F539</f>
        <v>0</v>
      </c>
      <c r="G539">
        <f>'Calculated Tab Properties'!G539</f>
        <v>0</v>
      </c>
      <c r="H539">
        <f>'Calculated Tab Properties'!H539</f>
        <v>0</v>
      </c>
      <c r="I539">
        <f>'Calculated Tab Properties'!I539</f>
        <v>0</v>
      </c>
      <c r="J539" s="20" t="e">
        <f>'Calculated Tab Properties'!J539</f>
        <v>#DIV/0!</v>
      </c>
      <c r="K539">
        <f>'Calculated Tab Properties'!K539</f>
        <v>0</v>
      </c>
      <c r="L539">
        <f>'Calculated Tab Properties'!L539</f>
        <v>0</v>
      </c>
      <c r="M539">
        <f>'Calculated Tab Properties'!M539</f>
        <v>0</v>
      </c>
      <c r="N539">
        <f>'Calculated Tab Properties'!N539</f>
        <v>0</v>
      </c>
      <c r="O539" s="27">
        <v>0</v>
      </c>
      <c r="P539" s="27">
        <v>0</v>
      </c>
      <c r="Q539">
        <v>0</v>
      </c>
      <c r="R539" t="e">
        <f>'Calculated Tab Properties'!R539</f>
        <v>#DIV/0!</v>
      </c>
      <c r="T539" s="1">
        <v>0</v>
      </c>
      <c r="U539" s="1">
        <v>0</v>
      </c>
      <c r="V539">
        <f>T539*'GEOMETRIC INPUTS'!S539</f>
        <v>0</v>
      </c>
      <c r="W539">
        <v>538</v>
      </c>
      <c r="X539">
        <f t="shared" si="117"/>
        <v>0</v>
      </c>
      <c r="Y539">
        <f t="shared" si="118"/>
        <v>0</v>
      </c>
      <c r="Z539" s="27" t="e">
        <f t="shared" si="119"/>
        <v>#DIV/0!</v>
      </c>
      <c r="AA539" s="27" t="e">
        <f t="shared" si="120"/>
        <v>#DIV/0!</v>
      </c>
      <c r="AB539" s="27" t="e">
        <f t="shared" si="121"/>
        <v>#DIV/0!</v>
      </c>
      <c r="AC539" s="27" t="e">
        <f t="shared" si="122"/>
        <v>#DIV/0!</v>
      </c>
      <c r="AD539" s="24">
        <f>'GT Data'!D541</f>
        <v>0</v>
      </c>
      <c r="AE539" s="25" t="e">
        <f t="shared" si="123"/>
        <v>#DIV/0!</v>
      </c>
      <c r="AF539" s="25" t="e">
        <f t="shared" si="124"/>
        <v>#DIV/0!</v>
      </c>
      <c r="AG539" s="25" t="e">
        <f t="shared" si="125"/>
        <v>#DIV/0!</v>
      </c>
      <c r="AH539" s="25">
        <v>0</v>
      </c>
      <c r="AI539" s="25">
        <v>0</v>
      </c>
      <c r="AJ539" s="25">
        <f t="shared" si="126"/>
        <v>0</v>
      </c>
      <c r="AK539" s="24">
        <f>'GT Data'!N541</f>
        <v>0</v>
      </c>
      <c r="AL539" s="25" t="e">
        <f t="shared" si="127"/>
        <v>#DIV/0!</v>
      </c>
      <c r="AM539" s="25" t="e">
        <f t="shared" si="128"/>
        <v>#DIV/0!</v>
      </c>
      <c r="AN539" s="25" t="e">
        <f t="shared" si="129"/>
        <v>#DIV/0!</v>
      </c>
      <c r="AO539" s="25">
        <v>0</v>
      </c>
      <c r="AP539" s="25">
        <v>0</v>
      </c>
      <c r="AQ539" s="25">
        <v>0</v>
      </c>
    </row>
    <row r="540" spans="1:43" x14ac:dyDescent="0.3">
      <c r="A540">
        <f>'Calculated Tab Properties'!A540</f>
        <v>0</v>
      </c>
      <c r="B540">
        <f>'Calculated Tab Properties'!B540</f>
        <v>0</v>
      </c>
      <c r="C540">
        <f>'Calculated Tab Properties'!C540</f>
        <v>0</v>
      </c>
      <c r="D540">
        <f>'Calculated Tab Properties'!D540</f>
        <v>0</v>
      </c>
      <c r="E540">
        <f>'Calculated Tab Properties'!E540</f>
        <v>0</v>
      </c>
      <c r="F540">
        <f>'Calculated Tab Properties'!F540</f>
        <v>0</v>
      </c>
      <c r="G540">
        <f>'Calculated Tab Properties'!G540</f>
        <v>0</v>
      </c>
      <c r="H540">
        <f>'Calculated Tab Properties'!H540</f>
        <v>0</v>
      </c>
      <c r="I540">
        <f>'Calculated Tab Properties'!I540</f>
        <v>0</v>
      </c>
      <c r="J540" s="20" t="e">
        <f>'Calculated Tab Properties'!J540</f>
        <v>#DIV/0!</v>
      </c>
      <c r="K540">
        <f>'Calculated Tab Properties'!K540</f>
        <v>0</v>
      </c>
      <c r="L540">
        <f>'Calculated Tab Properties'!L540</f>
        <v>0</v>
      </c>
      <c r="M540">
        <f>'Calculated Tab Properties'!M540</f>
        <v>0</v>
      </c>
      <c r="N540">
        <f>'Calculated Tab Properties'!N540</f>
        <v>0</v>
      </c>
      <c r="O540" s="27">
        <v>0</v>
      </c>
      <c r="P540" s="27">
        <v>0</v>
      </c>
      <c r="Q540">
        <v>0</v>
      </c>
      <c r="R540" t="e">
        <f>'Calculated Tab Properties'!R540</f>
        <v>#DIV/0!</v>
      </c>
      <c r="T540" s="1">
        <v>0</v>
      </c>
      <c r="U540" s="1">
        <v>0</v>
      </c>
      <c r="V540">
        <f>T540*'GEOMETRIC INPUTS'!S540</f>
        <v>0</v>
      </c>
      <c r="W540">
        <v>539</v>
      </c>
      <c r="X540">
        <f t="shared" si="117"/>
        <v>0</v>
      </c>
      <c r="Y540">
        <f t="shared" si="118"/>
        <v>0</v>
      </c>
      <c r="Z540" s="27" t="e">
        <f t="shared" si="119"/>
        <v>#DIV/0!</v>
      </c>
      <c r="AA540" s="27" t="e">
        <f t="shared" si="120"/>
        <v>#DIV/0!</v>
      </c>
      <c r="AB540" s="27" t="e">
        <f t="shared" si="121"/>
        <v>#DIV/0!</v>
      </c>
      <c r="AC540" s="27" t="e">
        <f t="shared" si="122"/>
        <v>#DIV/0!</v>
      </c>
      <c r="AD540" s="24">
        <f>'GT Data'!D542</f>
        <v>0</v>
      </c>
      <c r="AE540" s="25" t="e">
        <f t="shared" si="123"/>
        <v>#DIV/0!</v>
      </c>
      <c r="AF540" s="25" t="e">
        <f t="shared" si="124"/>
        <v>#DIV/0!</v>
      </c>
      <c r="AG540" s="25" t="e">
        <f t="shared" si="125"/>
        <v>#DIV/0!</v>
      </c>
      <c r="AH540" s="25">
        <v>0</v>
      </c>
      <c r="AI540" s="25">
        <v>0</v>
      </c>
      <c r="AJ540" s="25">
        <f t="shared" si="126"/>
        <v>0</v>
      </c>
      <c r="AK540" s="24">
        <f>'GT Data'!N542</f>
        <v>0</v>
      </c>
      <c r="AL540" s="25" t="e">
        <f t="shared" si="127"/>
        <v>#DIV/0!</v>
      </c>
      <c r="AM540" s="25" t="e">
        <f t="shared" si="128"/>
        <v>#DIV/0!</v>
      </c>
      <c r="AN540" s="25" t="e">
        <f t="shared" si="129"/>
        <v>#DIV/0!</v>
      </c>
      <c r="AO540" s="25">
        <v>0</v>
      </c>
      <c r="AP540" s="25">
        <v>0</v>
      </c>
      <c r="AQ540" s="25">
        <v>0</v>
      </c>
    </row>
    <row r="541" spans="1:43" x14ac:dyDescent="0.3">
      <c r="A541">
        <f>'Calculated Tab Properties'!A541</f>
        <v>0</v>
      </c>
      <c r="B541">
        <f>'Calculated Tab Properties'!B541</f>
        <v>0</v>
      </c>
      <c r="C541">
        <f>'Calculated Tab Properties'!C541</f>
        <v>0</v>
      </c>
      <c r="D541">
        <f>'Calculated Tab Properties'!D541</f>
        <v>0</v>
      </c>
      <c r="E541">
        <f>'Calculated Tab Properties'!E541</f>
        <v>0</v>
      </c>
      <c r="F541">
        <f>'Calculated Tab Properties'!F541</f>
        <v>0</v>
      </c>
      <c r="G541">
        <f>'Calculated Tab Properties'!G541</f>
        <v>0</v>
      </c>
      <c r="H541">
        <f>'Calculated Tab Properties'!H541</f>
        <v>0</v>
      </c>
      <c r="I541">
        <f>'Calculated Tab Properties'!I541</f>
        <v>0</v>
      </c>
      <c r="J541" s="20" t="e">
        <f>'Calculated Tab Properties'!J541</f>
        <v>#DIV/0!</v>
      </c>
      <c r="K541">
        <f>'Calculated Tab Properties'!K541</f>
        <v>0</v>
      </c>
      <c r="L541">
        <f>'Calculated Tab Properties'!L541</f>
        <v>0</v>
      </c>
      <c r="M541">
        <f>'Calculated Tab Properties'!M541</f>
        <v>0</v>
      </c>
      <c r="N541">
        <f>'Calculated Tab Properties'!N541</f>
        <v>0</v>
      </c>
      <c r="O541" s="27">
        <v>0</v>
      </c>
      <c r="P541" s="27">
        <v>0</v>
      </c>
      <c r="Q541">
        <v>0</v>
      </c>
      <c r="R541" t="e">
        <f>'Calculated Tab Properties'!R541</f>
        <v>#DIV/0!</v>
      </c>
      <c r="T541" s="1">
        <v>0</v>
      </c>
      <c r="U541" s="1">
        <v>0</v>
      </c>
      <c r="V541">
        <f>T541*'GEOMETRIC INPUTS'!S541</f>
        <v>0</v>
      </c>
      <c r="W541">
        <v>540</v>
      </c>
      <c r="X541">
        <f t="shared" si="117"/>
        <v>0</v>
      </c>
      <c r="Y541">
        <f t="shared" si="118"/>
        <v>0</v>
      </c>
      <c r="Z541" s="27" t="e">
        <f t="shared" si="119"/>
        <v>#DIV/0!</v>
      </c>
      <c r="AA541" s="27" t="e">
        <f t="shared" si="120"/>
        <v>#DIV/0!</v>
      </c>
      <c r="AB541" s="27" t="e">
        <f t="shared" si="121"/>
        <v>#DIV/0!</v>
      </c>
      <c r="AC541" s="27" t="e">
        <f t="shared" si="122"/>
        <v>#DIV/0!</v>
      </c>
      <c r="AD541" s="24">
        <f>'GT Data'!D543</f>
        <v>0</v>
      </c>
      <c r="AE541" s="25" t="e">
        <f t="shared" si="123"/>
        <v>#DIV/0!</v>
      </c>
      <c r="AF541" s="25" t="e">
        <f t="shared" si="124"/>
        <v>#DIV/0!</v>
      </c>
      <c r="AG541" s="25" t="e">
        <f t="shared" si="125"/>
        <v>#DIV/0!</v>
      </c>
      <c r="AH541" s="25">
        <v>0</v>
      </c>
      <c r="AI541" s="25">
        <v>0</v>
      </c>
      <c r="AJ541" s="25">
        <f t="shared" si="126"/>
        <v>0</v>
      </c>
      <c r="AK541" s="24">
        <f>'GT Data'!N543</f>
        <v>0</v>
      </c>
      <c r="AL541" s="25" t="e">
        <f t="shared" si="127"/>
        <v>#DIV/0!</v>
      </c>
      <c r="AM541" s="25" t="e">
        <f t="shared" si="128"/>
        <v>#DIV/0!</v>
      </c>
      <c r="AN541" s="25" t="e">
        <f t="shared" si="129"/>
        <v>#DIV/0!</v>
      </c>
      <c r="AO541" s="25">
        <v>0</v>
      </c>
      <c r="AP541" s="25">
        <v>0</v>
      </c>
      <c r="AQ541" s="25">
        <v>0</v>
      </c>
    </row>
    <row r="542" spans="1:43" x14ac:dyDescent="0.3">
      <c r="A542">
        <f>'Calculated Tab Properties'!A542</f>
        <v>0</v>
      </c>
      <c r="B542">
        <f>'Calculated Tab Properties'!B542</f>
        <v>0</v>
      </c>
      <c r="C542">
        <f>'Calculated Tab Properties'!C542</f>
        <v>0</v>
      </c>
      <c r="D542">
        <f>'Calculated Tab Properties'!D542</f>
        <v>0</v>
      </c>
      <c r="E542">
        <f>'Calculated Tab Properties'!E542</f>
        <v>0</v>
      </c>
      <c r="F542">
        <f>'Calculated Tab Properties'!F542</f>
        <v>0</v>
      </c>
      <c r="G542">
        <f>'Calculated Tab Properties'!G542</f>
        <v>0</v>
      </c>
      <c r="H542">
        <f>'Calculated Tab Properties'!H542</f>
        <v>0</v>
      </c>
      <c r="I542">
        <f>'Calculated Tab Properties'!I542</f>
        <v>0</v>
      </c>
      <c r="J542" s="20" t="e">
        <f>'Calculated Tab Properties'!J542</f>
        <v>#DIV/0!</v>
      </c>
      <c r="K542">
        <f>'Calculated Tab Properties'!K542</f>
        <v>0</v>
      </c>
      <c r="L542">
        <f>'Calculated Tab Properties'!L542</f>
        <v>0</v>
      </c>
      <c r="M542">
        <f>'Calculated Tab Properties'!M542</f>
        <v>0</v>
      </c>
      <c r="N542">
        <f>'Calculated Tab Properties'!N542</f>
        <v>0</v>
      </c>
      <c r="O542" s="27">
        <v>0</v>
      </c>
      <c r="P542" s="27">
        <v>0</v>
      </c>
      <c r="Q542">
        <v>0</v>
      </c>
      <c r="R542" t="e">
        <f>'Calculated Tab Properties'!R542</f>
        <v>#DIV/0!</v>
      </c>
      <c r="T542" s="1">
        <v>0</v>
      </c>
      <c r="U542" s="1">
        <v>0</v>
      </c>
      <c r="V542">
        <f>T542*'GEOMETRIC INPUTS'!S542</f>
        <v>0</v>
      </c>
      <c r="W542">
        <v>541</v>
      </c>
      <c r="X542">
        <f t="shared" si="117"/>
        <v>0</v>
      </c>
      <c r="Y542">
        <f t="shared" si="118"/>
        <v>0</v>
      </c>
      <c r="Z542" s="27" t="e">
        <f t="shared" si="119"/>
        <v>#DIV/0!</v>
      </c>
      <c r="AA542" s="27" t="e">
        <f t="shared" si="120"/>
        <v>#DIV/0!</v>
      </c>
      <c r="AB542" s="27" t="e">
        <f t="shared" si="121"/>
        <v>#DIV/0!</v>
      </c>
      <c r="AC542" s="27" t="e">
        <f t="shared" si="122"/>
        <v>#DIV/0!</v>
      </c>
      <c r="AD542" s="24">
        <f>'GT Data'!D544</f>
        <v>0</v>
      </c>
      <c r="AE542" s="25" t="e">
        <f t="shared" si="123"/>
        <v>#DIV/0!</v>
      </c>
      <c r="AF542" s="25" t="e">
        <f t="shared" si="124"/>
        <v>#DIV/0!</v>
      </c>
      <c r="AG542" s="25" t="e">
        <f t="shared" si="125"/>
        <v>#DIV/0!</v>
      </c>
      <c r="AH542" s="25">
        <v>0</v>
      </c>
      <c r="AI542" s="25">
        <v>0</v>
      </c>
      <c r="AJ542" s="25">
        <f t="shared" si="126"/>
        <v>0</v>
      </c>
      <c r="AK542" s="24">
        <f>'GT Data'!N544</f>
        <v>0</v>
      </c>
      <c r="AL542" s="25" t="e">
        <f t="shared" si="127"/>
        <v>#DIV/0!</v>
      </c>
      <c r="AM542" s="25" t="e">
        <f t="shared" si="128"/>
        <v>#DIV/0!</v>
      </c>
      <c r="AN542" s="25" t="e">
        <f t="shared" si="129"/>
        <v>#DIV/0!</v>
      </c>
      <c r="AO542" s="25">
        <v>0</v>
      </c>
      <c r="AP542" s="25">
        <v>0</v>
      </c>
      <c r="AQ542" s="25">
        <v>0</v>
      </c>
    </row>
    <row r="543" spans="1:43" x14ac:dyDescent="0.3">
      <c r="A543">
        <f>'Calculated Tab Properties'!A543</f>
        <v>0</v>
      </c>
      <c r="B543">
        <f>'Calculated Tab Properties'!B543</f>
        <v>0</v>
      </c>
      <c r="C543">
        <f>'Calculated Tab Properties'!C543</f>
        <v>0</v>
      </c>
      <c r="D543">
        <f>'Calculated Tab Properties'!D543</f>
        <v>0</v>
      </c>
      <c r="E543">
        <f>'Calculated Tab Properties'!E543</f>
        <v>0</v>
      </c>
      <c r="F543">
        <f>'Calculated Tab Properties'!F543</f>
        <v>0</v>
      </c>
      <c r="G543">
        <f>'Calculated Tab Properties'!G543</f>
        <v>0</v>
      </c>
      <c r="H543">
        <f>'Calculated Tab Properties'!H543</f>
        <v>0</v>
      </c>
      <c r="I543">
        <f>'Calculated Tab Properties'!I543</f>
        <v>0</v>
      </c>
      <c r="J543" s="20" t="e">
        <f>'Calculated Tab Properties'!J543</f>
        <v>#DIV/0!</v>
      </c>
      <c r="K543">
        <f>'Calculated Tab Properties'!K543</f>
        <v>0</v>
      </c>
      <c r="L543">
        <f>'Calculated Tab Properties'!L543</f>
        <v>0</v>
      </c>
      <c r="M543">
        <f>'Calculated Tab Properties'!M543</f>
        <v>0</v>
      </c>
      <c r="N543">
        <f>'Calculated Tab Properties'!N543</f>
        <v>0</v>
      </c>
      <c r="O543" s="27">
        <v>0</v>
      </c>
      <c r="P543" s="27">
        <v>0</v>
      </c>
      <c r="Q543">
        <v>0</v>
      </c>
      <c r="R543" t="e">
        <f>'Calculated Tab Properties'!R543</f>
        <v>#DIV/0!</v>
      </c>
      <c r="T543" s="1">
        <v>0</v>
      </c>
      <c r="U543" s="1">
        <v>0</v>
      </c>
      <c r="V543">
        <f>T543*'GEOMETRIC INPUTS'!S543</f>
        <v>0</v>
      </c>
      <c r="W543">
        <v>542</v>
      </c>
      <c r="X543">
        <f t="shared" si="117"/>
        <v>0</v>
      </c>
      <c r="Y543">
        <f t="shared" si="118"/>
        <v>0</v>
      </c>
      <c r="Z543" s="27" t="e">
        <f t="shared" si="119"/>
        <v>#DIV/0!</v>
      </c>
      <c r="AA543" s="27" t="e">
        <f t="shared" si="120"/>
        <v>#DIV/0!</v>
      </c>
      <c r="AB543" s="27" t="e">
        <f t="shared" si="121"/>
        <v>#DIV/0!</v>
      </c>
      <c r="AC543" s="27" t="e">
        <f t="shared" si="122"/>
        <v>#DIV/0!</v>
      </c>
      <c r="AD543" s="24">
        <f>'GT Data'!D545</f>
        <v>0</v>
      </c>
      <c r="AE543" s="25" t="e">
        <f t="shared" si="123"/>
        <v>#DIV/0!</v>
      </c>
      <c r="AF543" s="25" t="e">
        <f t="shared" si="124"/>
        <v>#DIV/0!</v>
      </c>
      <c r="AG543" s="25" t="e">
        <f t="shared" si="125"/>
        <v>#DIV/0!</v>
      </c>
      <c r="AH543" s="25">
        <v>0</v>
      </c>
      <c r="AI543" s="25">
        <v>0</v>
      </c>
      <c r="AJ543" s="25">
        <f t="shared" si="126"/>
        <v>0</v>
      </c>
      <c r="AK543" s="24">
        <f>'GT Data'!N545</f>
        <v>0</v>
      </c>
      <c r="AL543" s="25" t="e">
        <f t="shared" si="127"/>
        <v>#DIV/0!</v>
      </c>
      <c r="AM543" s="25" t="e">
        <f t="shared" si="128"/>
        <v>#DIV/0!</v>
      </c>
      <c r="AN543" s="25" t="e">
        <f t="shared" si="129"/>
        <v>#DIV/0!</v>
      </c>
      <c r="AO543" s="25">
        <v>0</v>
      </c>
      <c r="AP543" s="25">
        <v>0</v>
      </c>
      <c r="AQ543" s="25">
        <v>0</v>
      </c>
    </row>
    <row r="544" spans="1:43" x14ac:dyDescent="0.3">
      <c r="A544">
        <f>'Calculated Tab Properties'!A544</f>
        <v>0</v>
      </c>
      <c r="B544">
        <f>'Calculated Tab Properties'!B544</f>
        <v>0</v>
      </c>
      <c r="C544">
        <f>'Calculated Tab Properties'!C544</f>
        <v>0</v>
      </c>
      <c r="D544">
        <f>'Calculated Tab Properties'!D544</f>
        <v>0</v>
      </c>
      <c r="E544">
        <f>'Calculated Tab Properties'!E544</f>
        <v>0</v>
      </c>
      <c r="F544">
        <f>'Calculated Tab Properties'!F544</f>
        <v>0</v>
      </c>
      <c r="G544">
        <f>'Calculated Tab Properties'!G544</f>
        <v>0</v>
      </c>
      <c r="H544">
        <f>'Calculated Tab Properties'!H544</f>
        <v>0</v>
      </c>
      <c r="I544">
        <f>'Calculated Tab Properties'!I544</f>
        <v>0</v>
      </c>
      <c r="J544" s="20" t="e">
        <f>'Calculated Tab Properties'!J544</f>
        <v>#DIV/0!</v>
      </c>
      <c r="K544">
        <f>'Calculated Tab Properties'!K544</f>
        <v>0</v>
      </c>
      <c r="L544">
        <f>'Calculated Tab Properties'!L544</f>
        <v>0</v>
      </c>
      <c r="M544">
        <f>'Calculated Tab Properties'!M544</f>
        <v>0</v>
      </c>
      <c r="N544">
        <f>'Calculated Tab Properties'!N544</f>
        <v>0</v>
      </c>
      <c r="O544" s="27">
        <v>0</v>
      </c>
      <c r="P544" s="27">
        <v>0</v>
      </c>
      <c r="Q544">
        <v>0</v>
      </c>
      <c r="R544" t="e">
        <f>'Calculated Tab Properties'!R544</f>
        <v>#DIV/0!</v>
      </c>
      <c r="T544" s="1">
        <v>0</v>
      </c>
      <c r="U544" s="1">
        <v>0</v>
      </c>
      <c r="V544">
        <f>T544*'GEOMETRIC INPUTS'!S544</f>
        <v>0</v>
      </c>
      <c r="W544">
        <v>543</v>
      </c>
      <c r="X544">
        <f t="shared" si="117"/>
        <v>0</v>
      </c>
      <c r="Y544">
        <f t="shared" si="118"/>
        <v>0</v>
      </c>
      <c r="Z544" s="27" t="e">
        <f t="shared" si="119"/>
        <v>#DIV/0!</v>
      </c>
      <c r="AA544" s="27" t="e">
        <f t="shared" si="120"/>
        <v>#DIV/0!</v>
      </c>
      <c r="AB544" s="27" t="e">
        <f t="shared" si="121"/>
        <v>#DIV/0!</v>
      </c>
      <c r="AC544" s="27" t="e">
        <f t="shared" si="122"/>
        <v>#DIV/0!</v>
      </c>
      <c r="AD544" s="24">
        <f>'GT Data'!D546</f>
        <v>0</v>
      </c>
      <c r="AE544" s="25" t="e">
        <f t="shared" si="123"/>
        <v>#DIV/0!</v>
      </c>
      <c r="AF544" s="25" t="e">
        <f t="shared" si="124"/>
        <v>#DIV/0!</v>
      </c>
      <c r="AG544" s="25" t="e">
        <f t="shared" si="125"/>
        <v>#DIV/0!</v>
      </c>
      <c r="AH544" s="25">
        <v>0</v>
      </c>
      <c r="AI544" s="25">
        <v>0</v>
      </c>
      <c r="AJ544" s="25">
        <f t="shared" si="126"/>
        <v>0</v>
      </c>
      <c r="AK544" s="24">
        <f>'GT Data'!N546</f>
        <v>0</v>
      </c>
      <c r="AL544" s="25" t="e">
        <f t="shared" si="127"/>
        <v>#DIV/0!</v>
      </c>
      <c r="AM544" s="25" t="e">
        <f t="shared" si="128"/>
        <v>#DIV/0!</v>
      </c>
      <c r="AN544" s="25" t="e">
        <f t="shared" si="129"/>
        <v>#DIV/0!</v>
      </c>
      <c r="AO544" s="25">
        <v>0</v>
      </c>
      <c r="AP544" s="25">
        <v>0</v>
      </c>
      <c r="AQ544" s="25">
        <v>0</v>
      </c>
    </row>
    <row r="545" spans="1:43" x14ac:dyDescent="0.3">
      <c r="A545">
        <f>'Calculated Tab Properties'!A545</f>
        <v>0</v>
      </c>
      <c r="B545">
        <f>'Calculated Tab Properties'!B545</f>
        <v>0</v>
      </c>
      <c r="C545">
        <f>'Calculated Tab Properties'!C545</f>
        <v>0</v>
      </c>
      <c r="D545">
        <f>'Calculated Tab Properties'!D545</f>
        <v>0</v>
      </c>
      <c r="E545">
        <f>'Calculated Tab Properties'!E545</f>
        <v>0</v>
      </c>
      <c r="F545">
        <f>'Calculated Tab Properties'!F545</f>
        <v>0</v>
      </c>
      <c r="G545">
        <f>'Calculated Tab Properties'!G545</f>
        <v>0</v>
      </c>
      <c r="H545">
        <f>'Calculated Tab Properties'!H545</f>
        <v>0</v>
      </c>
      <c r="I545">
        <f>'Calculated Tab Properties'!I545</f>
        <v>0</v>
      </c>
      <c r="J545" s="20" t="e">
        <f>'Calculated Tab Properties'!J545</f>
        <v>#DIV/0!</v>
      </c>
      <c r="K545">
        <f>'Calculated Tab Properties'!K545</f>
        <v>0</v>
      </c>
      <c r="L545">
        <f>'Calculated Tab Properties'!L545</f>
        <v>0</v>
      </c>
      <c r="M545">
        <f>'Calculated Tab Properties'!M545</f>
        <v>0</v>
      </c>
      <c r="N545">
        <f>'Calculated Tab Properties'!N545</f>
        <v>0</v>
      </c>
      <c r="O545" s="27">
        <v>0</v>
      </c>
      <c r="P545" s="27">
        <v>0</v>
      </c>
      <c r="Q545">
        <v>0</v>
      </c>
      <c r="R545" t="e">
        <f>'Calculated Tab Properties'!R545</f>
        <v>#DIV/0!</v>
      </c>
      <c r="T545" s="1">
        <v>0</v>
      </c>
      <c r="U545" s="1">
        <v>0</v>
      </c>
      <c r="V545">
        <f>T545*'GEOMETRIC INPUTS'!S545</f>
        <v>0</v>
      </c>
      <c r="W545">
        <v>544</v>
      </c>
      <c r="X545">
        <f t="shared" si="117"/>
        <v>0</v>
      </c>
      <c r="Y545">
        <f t="shared" si="118"/>
        <v>0</v>
      </c>
      <c r="Z545" s="27" t="e">
        <f t="shared" si="119"/>
        <v>#DIV/0!</v>
      </c>
      <c r="AA545" s="27" t="e">
        <f t="shared" si="120"/>
        <v>#DIV/0!</v>
      </c>
      <c r="AB545" s="27" t="e">
        <f t="shared" si="121"/>
        <v>#DIV/0!</v>
      </c>
      <c r="AC545" s="27" t="e">
        <f t="shared" si="122"/>
        <v>#DIV/0!</v>
      </c>
      <c r="AD545" s="24">
        <f>'GT Data'!D547</f>
        <v>0</v>
      </c>
      <c r="AE545" s="25" t="e">
        <f t="shared" si="123"/>
        <v>#DIV/0!</v>
      </c>
      <c r="AF545" s="25" t="e">
        <f t="shared" si="124"/>
        <v>#DIV/0!</v>
      </c>
      <c r="AG545" s="25" t="e">
        <f t="shared" si="125"/>
        <v>#DIV/0!</v>
      </c>
      <c r="AH545" s="25">
        <v>0</v>
      </c>
      <c r="AI545" s="25">
        <v>0</v>
      </c>
      <c r="AJ545" s="25">
        <f t="shared" si="126"/>
        <v>0</v>
      </c>
      <c r="AK545" s="24">
        <f>'GT Data'!N547</f>
        <v>0</v>
      </c>
      <c r="AL545" s="25" t="e">
        <f t="shared" si="127"/>
        <v>#DIV/0!</v>
      </c>
      <c r="AM545" s="25" t="e">
        <f t="shared" si="128"/>
        <v>#DIV/0!</v>
      </c>
      <c r="AN545" s="25" t="e">
        <f t="shared" si="129"/>
        <v>#DIV/0!</v>
      </c>
      <c r="AO545" s="25">
        <v>0</v>
      </c>
      <c r="AP545" s="25">
        <v>0</v>
      </c>
      <c r="AQ545" s="25">
        <v>0</v>
      </c>
    </row>
    <row r="546" spans="1:43" x14ac:dyDescent="0.3">
      <c r="A546">
        <f>'Calculated Tab Properties'!A546</f>
        <v>0</v>
      </c>
      <c r="B546">
        <f>'Calculated Tab Properties'!B546</f>
        <v>0</v>
      </c>
      <c r="C546">
        <f>'Calculated Tab Properties'!C546</f>
        <v>0</v>
      </c>
      <c r="D546">
        <f>'Calculated Tab Properties'!D546</f>
        <v>0</v>
      </c>
      <c r="E546">
        <f>'Calculated Tab Properties'!E546</f>
        <v>0</v>
      </c>
      <c r="F546">
        <f>'Calculated Tab Properties'!F546</f>
        <v>0</v>
      </c>
      <c r="G546">
        <f>'Calculated Tab Properties'!G546</f>
        <v>0</v>
      </c>
      <c r="H546">
        <f>'Calculated Tab Properties'!H546</f>
        <v>0</v>
      </c>
      <c r="I546">
        <f>'Calculated Tab Properties'!I546</f>
        <v>0</v>
      </c>
      <c r="J546" s="20" t="e">
        <f>'Calculated Tab Properties'!J546</f>
        <v>#DIV/0!</v>
      </c>
      <c r="K546">
        <f>'Calculated Tab Properties'!K546</f>
        <v>0</v>
      </c>
      <c r="L546">
        <f>'Calculated Tab Properties'!L546</f>
        <v>0</v>
      </c>
      <c r="M546">
        <f>'Calculated Tab Properties'!M546</f>
        <v>0</v>
      </c>
      <c r="N546">
        <f>'Calculated Tab Properties'!N546</f>
        <v>0</v>
      </c>
      <c r="O546" s="27">
        <v>0</v>
      </c>
      <c r="P546" s="27">
        <v>0</v>
      </c>
      <c r="Q546">
        <v>0</v>
      </c>
      <c r="R546" t="e">
        <f>'Calculated Tab Properties'!R546</f>
        <v>#DIV/0!</v>
      </c>
      <c r="T546" s="1">
        <v>0</v>
      </c>
      <c r="U546" s="1">
        <v>0</v>
      </c>
      <c r="V546">
        <f>T546*'GEOMETRIC INPUTS'!S546</f>
        <v>0</v>
      </c>
      <c r="W546">
        <v>545</v>
      </c>
      <c r="X546">
        <f t="shared" si="117"/>
        <v>0</v>
      </c>
      <c r="Y546">
        <f t="shared" si="118"/>
        <v>0</v>
      </c>
      <c r="Z546" s="27" t="e">
        <f t="shared" si="119"/>
        <v>#DIV/0!</v>
      </c>
      <c r="AA546" s="27" t="e">
        <f t="shared" si="120"/>
        <v>#DIV/0!</v>
      </c>
      <c r="AB546" s="27" t="e">
        <f t="shared" si="121"/>
        <v>#DIV/0!</v>
      </c>
      <c r="AC546" s="27" t="e">
        <f t="shared" si="122"/>
        <v>#DIV/0!</v>
      </c>
      <c r="AD546" s="24">
        <f>'GT Data'!D548</f>
        <v>0</v>
      </c>
      <c r="AE546" s="25" t="e">
        <f t="shared" si="123"/>
        <v>#DIV/0!</v>
      </c>
      <c r="AF546" s="25" t="e">
        <f t="shared" si="124"/>
        <v>#DIV/0!</v>
      </c>
      <c r="AG546" s="25" t="e">
        <f t="shared" si="125"/>
        <v>#DIV/0!</v>
      </c>
      <c r="AH546" s="25">
        <v>0</v>
      </c>
      <c r="AI546" s="25">
        <v>0</v>
      </c>
      <c r="AJ546" s="25">
        <f t="shared" si="126"/>
        <v>0</v>
      </c>
      <c r="AK546" s="24">
        <f>'GT Data'!N548</f>
        <v>0</v>
      </c>
      <c r="AL546" s="25" t="e">
        <f t="shared" si="127"/>
        <v>#DIV/0!</v>
      </c>
      <c r="AM546" s="25" t="e">
        <f t="shared" si="128"/>
        <v>#DIV/0!</v>
      </c>
      <c r="AN546" s="25" t="e">
        <f t="shared" si="129"/>
        <v>#DIV/0!</v>
      </c>
      <c r="AO546" s="25">
        <v>0</v>
      </c>
      <c r="AP546" s="25">
        <v>0</v>
      </c>
      <c r="AQ546" s="25">
        <v>0</v>
      </c>
    </row>
    <row r="547" spans="1:43" x14ac:dyDescent="0.3">
      <c r="A547">
        <f>'Calculated Tab Properties'!A547</f>
        <v>0</v>
      </c>
      <c r="B547">
        <f>'Calculated Tab Properties'!B547</f>
        <v>0</v>
      </c>
      <c r="C547">
        <f>'Calculated Tab Properties'!C547</f>
        <v>0</v>
      </c>
      <c r="D547">
        <f>'Calculated Tab Properties'!D547</f>
        <v>0</v>
      </c>
      <c r="E547">
        <f>'Calculated Tab Properties'!E547</f>
        <v>0</v>
      </c>
      <c r="F547">
        <f>'Calculated Tab Properties'!F547</f>
        <v>0</v>
      </c>
      <c r="G547">
        <f>'Calculated Tab Properties'!G547</f>
        <v>0</v>
      </c>
      <c r="H547">
        <f>'Calculated Tab Properties'!H547</f>
        <v>0</v>
      </c>
      <c r="I547">
        <f>'Calculated Tab Properties'!I547</f>
        <v>0</v>
      </c>
      <c r="J547" s="20" t="e">
        <f>'Calculated Tab Properties'!J547</f>
        <v>#DIV/0!</v>
      </c>
      <c r="K547">
        <f>'Calculated Tab Properties'!K547</f>
        <v>0</v>
      </c>
      <c r="L547">
        <f>'Calculated Tab Properties'!L547</f>
        <v>0</v>
      </c>
      <c r="M547">
        <f>'Calculated Tab Properties'!M547</f>
        <v>0</v>
      </c>
      <c r="N547">
        <f>'Calculated Tab Properties'!N547</f>
        <v>0</v>
      </c>
      <c r="O547" s="27">
        <v>0</v>
      </c>
      <c r="P547" s="27">
        <v>0</v>
      </c>
      <c r="Q547">
        <v>0</v>
      </c>
      <c r="R547" t="e">
        <f>'Calculated Tab Properties'!R547</f>
        <v>#DIV/0!</v>
      </c>
      <c r="T547" s="1">
        <v>0</v>
      </c>
      <c r="U547" s="1">
        <v>0</v>
      </c>
      <c r="V547">
        <f>T547*'GEOMETRIC INPUTS'!S547</f>
        <v>0</v>
      </c>
      <c r="W547">
        <v>546</v>
      </c>
      <c r="X547">
        <f t="shared" si="117"/>
        <v>0</v>
      </c>
      <c r="Y547">
        <f t="shared" si="118"/>
        <v>0</v>
      </c>
      <c r="Z547" s="27" t="e">
        <f t="shared" si="119"/>
        <v>#DIV/0!</v>
      </c>
      <c r="AA547" s="27" t="e">
        <f t="shared" si="120"/>
        <v>#DIV/0!</v>
      </c>
      <c r="AB547" s="27" t="e">
        <f t="shared" si="121"/>
        <v>#DIV/0!</v>
      </c>
      <c r="AC547" s="27" t="e">
        <f t="shared" si="122"/>
        <v>#DIV/0!</v>
      </c>
      <c r="AD547" s="24">
        <f>'GT Data'!D549</f>
        <v>0</v>
      </c>
      <c r="AE547" s="25" t="e">
        <f t="shared" si="123"/>
        <v>#DIV/0!</v>
      </c>
      <c r="AF547" s="25" t="e">
        <f t="shared" si="124"/>
        <v>#DIV/0!</v>
      </c>
      <c r="AG547" s="25" t="e">
        <f t="shared" si="125"/>
        <v>#DIV/0!</v>
      </c>
      <c r="AH547" s="25">
        <v>0</v>
      </c>
      <c r="AI547" s="25">
        <v>0</v>
      </c>
      <c r="AJ547" s="25">
        <f t="shared" si="126"/>
        <v>0</v>
      </c>
      <c r="AK547" s="24">
        <f>'GT Data'!N549</f>
        <v>0</v>
      </c>
      <c r="AL547" s="25" t="e">
        <f t="shared" si="127"/>
        <v>#DIV/0!</v>
      </c>
      <c r="AM547" s="25" t="e">
        <f t="shared" si="128"/>
        <v>#DIV/0!</v>
      </c>
      <c r="AN547" s="25" t="e">
        <f t="shared" si="129"/>
        <v>#DIV/0!</v>
      </c>
      <c r="AO547" s="25">
        <v>0</v>
      </c>
      <c r="AP547" s="25">
        <v>0</v>
      </c>
      <c r="AQ547" s="25">
        <v>0</v>
      </c>
    </row>
    <row r="548" spans="1:43" x14ac:dyDescent="0.3">
      <c r="A548">
        <f>'Calculated Tab Properties'!A548</f>
        <v>0</v>
      </c>
      <c r="B548">
        <f>'Calculated Tab Properties'!B548</f>
        <v>0</v>
      </c>
      <c r="C548">
        <f>'Calculated Tab Properties'!C548</f>
        <v>0</v>
      </c>
      <c r="D548">
        <f>'Calculated Tab Properties'!D548</f>
        <v>0</v>
      </c>
      <c r="E548">
        <f>'Calculated Tab Properties'!E548</f>
        <v>0</v>
      </c>
      <c r="F548">
        <f>'Calculated Tab Properties'!F548</f>
        <v>0</v>
      </c>
      <c r="G548">
        <f>'Calculated Tab Properties'!G548</f>
        <v>0</v>
      </c>
      <c r="H548">
        <f>'Calculated Tab Properties'!H548</f>
        <v>0</v>
      </c>
      <c r="I548">
        <f>'Calculated Tab Properties'!I548</f>
        <v>0</v>
      </c>
      <c r="J548" s="20" t="e">
        <f>'Calculated Tab Properties'!J548</f>
        <v>#DIV/0!</v>
      </c>
      <c r="K548">
        <f>'Calculated Tab Properties'!K548</f>
        <v>0</v>
      </c>
      <c r="L548">
        <f>'Calculated Tab Properties'!L548</f>
        <v>0</v>
      </c>
      <c r="M548">
        <f>'Calculated Tab Properties'!M548</f>
        <v>0</v>
      </c>
      <c r="N548">
        <f>'Calculated Tab Properties'!N548</f>
        <v>0</v>
      </c>
      <c r="O548" s="27">
        <v>0</v>
      </c>
      <c r="P548" s="27">
        <v>0</v>
      </c>
      <c r="Q548">
        <v>0</v>
      </c>
      <c r="R548" t="e">
        <f>'Calculated Tab Properties'!R548</f>
        <v>#DIV/0!</v>
      </c>
      <c r="T548" s="1">
        <v>0</v>
      </c>
      <c r="U548" s="1">
        <v>0</v>
      </c>
      <c r="V548">
        <f>T548*'GEOMETRIC INPUTS'!S548</f>
        <v>0</v>
      </c>
      <c r="W548">
        <v>547</v>
      </c>
      <c r="X548">
        <f t="shared" si="117"/>
        <v>0</v>
      </c>
      <c r="Y548">
        <f t="shared" si="118"/>
        <v>0</v>
      </c>
      <c r="Z548" s="27" t="e">
        <f t="shared" si="119"/>
        <v>#DIV/0!</v>
      </c>
      <c r="AA548" s="27" t="e">
        <f t="shared" si="120"/>
        <v>#DIV/0!</v>
      </c>
      <c r="AB548" s="27" t="e">
        <f t="shared" si="121"/>
        <v>#DIV/0!</v>
      </c>
      <c r="AC548" s="27" t="e">
        <f t="shared" si="122"/>
        <v>#DIV/0!</v>
      </c>
      <c r="AD548" s="24">
        <f>'GT Data'!D550</f>
        <v>0</v>
      </c>
      <c r="AE548" s="25" t="e">
        <f t="shared" si="123"/>
        <v>#DIV/0!</v>
      </c>
      <c r="AF548" s="25" t="e">
        <f t="shared" si="124"/>
        <v>#DIV/0!</v>
      </c>
      <c r="AG548" s="25" t="e">
        <f t="shared" si="125"/>
        <v>#DIV/0!</v>
      </c>
      <c r="AH548" s="25">
        <v>0</v>
      </c>
      <c r="AI548" s="25">
        <v>0</v>
      </c>
      <c r="AJ548" s="25">
        <f t="shared" si="126"/>
        <v>0</v>
      </c>
      <c r="AK548" s="24">
        <f>'GT Data'!N550</f>
        <v>0</v>
      </c>
      <c r="AL548" s="25" t="e">
        <f t="shared" si="127"/>
        <v>#DIV/0!</v>
      </c>
      <c r="AM548" s="25" t="e">
        <f t="shared" si="128"/>
        <v>#DIV/0!</v>
      </c>
      <c r="AN548" s="25" t="e">
        <f t="shared" si="129"/>
        <v>#DIV/0!</v>
      </c>
      <c r="AO548" s="25">
        <v>0</v>
      </c>
      <c r="AP548" s="25">
        <v>0</v>
      </c>
      <c r="AQ548" s="25">
        <v>0</v>
      </c>
    </row>
    <row r="549" spans="1:43" x14ac:dyDescent="0.3">
      <c r="A549">
        <f>'Calculated Tab Properties'!A549</f>
        <v>0</v>
      </c>
      <c r="B549">
        <f>'Calculated Tab Properties'!B549</f>
        <v>0</v>
      </c>
      <c r="C549">
        <f>'Calculated Tab Properties'!C549</f>
        <v>0</v>
      </c>
      <c r="D549">
        <f>'Calculated Tab Properties'!D549</f>
        <v>0</v>
      </c>
      <c r="E549">
        <f>'Calculated Tab Properties'!E549</f>
        <v>0</v>
      </c>
      <c r="F549">
        <f>'Calculated Tab Properties'!F549</f>
        <v>0</v>
      </c>
      <c r="G549">
        <f>'Calculated Tab Properties'!G549</f>
        <v>0</v>
      </c>
      <c r="H549">
        <f>'Calculated Tab Properties'!H549</f>
        <v>0</v>
      </c>
      <c r="I549">
        <f>'Calculated Tab Properties'!I549</f>
        <v>0</v>
      </c>
      <c r="J549" s="20" t="e">
        <f>'Calculated Tab Properties'!J549</f>
        <v>#DIV/0!</v>
      </c>
      <c r="K549">
        <f>'Calculated Tab Properties'!K549</f>
        <v>0</v>
      </c>
      <c r="L549">
        <f>'Calculated Tab Properties'!L549</f>
        <v>0</v>
      </c>
      <c r="M549">
        <f>'Calculated Tab Properties'!M549</f>
        <v>0</v>
      </c>
      <c r="N549">
        <f>'Calculated Tab Properties'!N549</f>
        <v>0</v>
      </c>
      <c r="O549" s="27">
        <v>0</v>
      </c>
      <c r="P549" s="27">
        <v>0</v>
      </c>
      <c r="Q549">
        <v>0</v>
      </c>
      <c r="R549" t="e">
        <f>'Calculated Tab Properties'!R549</f>
        <v>#DIV/0!</v>
      </c>
      <c r="T549" s="1">
        <v>0</v>
      </c>
      <c r="U549" s="1">
        <v>0</v>
      </c>
      <c r="V549">
        <f>T549*'GEOMETRIC INPUTS'!S549</f>
        <v>0</v>
      </c>
      <c r="W549">
        <v>548</v>
      </c>
      <c r="X549">
        <f t="shared" si="117"/>
        <v>0</v>
      </c>
      <c r="Y549">
        <f t="shared" si="118"/>
        <v>0</v>
      </c>
      <c r="Z549" s="27" t="e">
        <f t="shared" si="119"/>
        <v>#DIV/0!</v>
      </c>
      <c r="AA549" s="27" t="e">
        <f t="shared" si="120"/>
        <v>#DIV/0!</v>
      </c>
      <c r="AB549" s="27" t="e">
        <f t="shared" si="121"/>
        <v>#DIV/0!</v>
      </c>
      <c r="AC549" s="27" t="e">
        <f t="shared" si="122"/>
        <v>#DIV/0!</v>
      </c>
      <c r="AD549" s="24">
        <f>'GT Data'!D551</f>
        <v>0</v>
      </c>
      <c r="AE549" s="25" t="e">
        <f t="shared" si="123"/>
        <v>#DIV/0!</v>
      </c>
      <c r="AF549" s="25" t="e">
        <f t="shared" si="124"/>
        <v>#DIV/0!</v>
      </c>
      <c r="AG549" s="25" t="e">
        <f t="shared" si="125"/>
        <v>#DIV/0!</v>
      </c>
      <c r="AH549" s="25">
        <v>0</v>
      </c>
      <c r="AI549" s="25">
        <v>0</v>
      </c>
      <c r="AJ549" s="25">
        <f t="shared" si="126"/>
        <v>0</v>
      </c>
      <c r="AK549" s="24">
        <f>'GT Data'!N551</f>
        <v>0</v>
      </c>
      <c r="AL549" s="25" t="e">
        <f t="shared" si="127"/>
        <v>#DIV/0!</v>
      </c>
      <c r="AM549" s="25" t="e">
        <f t="shared" si="128"/>
        <v>#DIV/0!</v>
      </c>
      <c r="AN549" s="25" t="e">
        <f t="shared" si="129"/>
        <v>#DIV/0!</v>
      </c>
      <c r="AO549" s="25">
        <v>0</v>
      </c>
      <c r="AP549" s="25">
        <v>0</v>
      </c>
      <c r="AQ549" s="25">
        <v>0</v>
      </c>
    </row>
    <row r="550" spans="1:43" x14ac:dyDescent="0.3">
      <c r="A550">
        <f>'Calculated Tab Properties'!A550</f>
        <v>0</v>
      </c>
      <c r="B550">
        <f>'Calculated Tab Properties'!B550</f>
        <v>0</v>
      </c>
      <c r="C550">
        <f>'Calculated Tab Properties'!C550</f>
        <v>0</v>
      </c>
      <c r="D550">
        <f>'Calculated Tab Properties'!D550</f>
        <v>0</v>
      </c>
      <c r="E550">
        <f>'Calculated Tab Properties'!E550</f>
        <v>0</v>
      </c>
      <c r="F550">
        <f>'Calculated Tab Properties'!F550</f>
        <v>0</v>
      </c>
      <c r="G550">
        <f>'Calculated Tab Properties'!G550</f>
        <v>0</v>
      </c>
      <c r="H550">
        <f>'Calculated Tab Properties'!H550</f>
        <v>0</v>
      </c>
      <c r="I550">
        <f>'Calculated Tab Properties'!I550</f>
        <v>0</v>
      </c>
      <c r="J550" s="20" t="e">
        <f>'Calculated Tab Properties'!J550</f>
        <v>#DIV/0!</v>
      </c>
      <c r="K550">
        <f>'Calculated Tab Properties'!K550</f>
        <v>0</v>
      </c>
      <c r="L550">
        <f>'Calculated Tab Properties'!L550</f>
        <v>0</v>
      </c>
      <c r="M550">
        <f>'Calculated Tab Properties'!M550</f>
        <v>0</v>
      </c>
      <c r="N550">
        <f>'Calculated Tab Properties'!N550</f>
        <v>0</v>
      </c>
      <c r="O550" s="27">
        <v>0</v>
      </c>
      <c r="P550" s="27">
        <v>0</v>
      </c>
      <c r="Q550">
        <v>0</v>
      </c>
      <c r="R550" t="e">
        <f>'Calculated Tab Properties'!R550</f>
        <v>#DIV/0!</v>
      </c>
      <c r="T550" s="1">
        <v>0</v>
      </c>
      <c r="U550" s="1">
        <v>0</v>
      </c>
      <c r="V550">
        <f>T550*'GEOMETRIC INPUTS'!S550</f>
        <v>0</v>
      </c>
      <c r="W550">
        <v>549</v>
      </c>
      <c r="X550">
        <f t="shared" si="117"/>
        <v>0</v>
      </c>
      <c r="Y550">
        <f t="shared" si="118"/>
        <v>0</v>
      </c>
      <c r="Z550" s="27" t="e">
        <f t="shared" si="119"/>
        <v>#DIV/0!</v>
      </c>
      <c r="AA550" s="27" t="e">
        <f t="shared" si="120"/>
        <v>#DIV/0!</v>
      </c>
      <c r="AB550" s="27" t="e">
        <f t="shared" si="121"/>
        <v>#DIV/0!</v>
      </c>
      <c r="AC550" s="27" t="e">
        <f t="shared" si="122"/>
        <v>#DIV/0!</v>
      </c>
      <c r="AD550" s="24">
        <f>'GT Data'!D552</f>
        <v>0</v>
      </c>
      <c r="AE550" s="25" t="e">
        <f t="shared" si="123"/>
        <v>#DIV/0!</v>
      </c>
      <c r="AF550" s="25" t="e">
        <f t="shared" si="124"/>
        <v>#DIV/0!</v>
      </c>
      <c r="AG550" s="25" t="e">
        <f t="shared" si="125"/>
        <v>#DIV/0!</v>
      </c>
      <c r="AH550" s="25">
        <v>0</v>
      </c>
      <c r="AI550" s="25">
        <v>0</v>
      </c>
      <c r="AJ550" s="25">
        <f t="shared" si="126"/>
        <v>0</v>
      </c>
      <c r="AK550" s="24">
        <f>'GT Data'!N552</f>
        <v>0</v>
      </c>
      <c r="AL550" s="25" t="e">
        <f t="shared" si="127"/>
        <v>#DIV/0!</v>
      </c>
      <c r="AM550" s="25" t="e">
        <f t="shared" si="128"/>
        <v>#DIV/0!</v>
      </c>
      <c r="AN550" s="25" t="e">
        <f t="shared" si="129"/>
        <v>#DIV/0!</v>
      </c>
      <c r="AO550" s="25">
        <v>0</v>
      </c>
      <c r="AP550" s="25">
        <v>0</v>
      </c>
      <c r="AQ550" s="25">
        <v>0</v>
      </c>
    </row>
    <row r="551" spans="1:43" x14ac:dyDescent="0.3">
      <c r="A551">
        <f>'Calculated Tab Properties'!A551</f>
        <v>0</v>
      </c>
      <c r="B551">
        <f>'Calculated Tab Properties'!B551</f>
        <v>0</v>
      </c>
      <c r="C551">
        <f>'Calculated Tab Properties'!C551</f>
        <v>0</v>
      </c>
      <c r="D551">
        <f>'Calculated Tab Properties'!D551</f>
        <v>0</v>
      </c>
      <c r="E551">
        <f>'Calculated Tab Properties'!E551</f>
        <v>0</v>
      </c>
      <c r="F551">
        <f>'Calculated Tab Properties'!F551</f>
        <v>0</v>
      </c>
      <c r="G551">
        <f>'Calculated Tab Properties'!G551</f>
        <v>0</v>
      </c>
      <c r="H551">
        <f>'Calculated Tab Properties'!H551</f>
        <v>0</v>
      </c>
      <c r="I551">
        <f>'Calculated Tab Properties'!I551</f>
        <v>0</v>
      </c>
      <c r="J551" s="20" t="e">
        <f>'Calculated Tab Properties'!J551</f>
        <v>#DIV/0!</v>
      </c>
      <c r="K551">
        <f>'Calculated Tab Properties'!K551</f>
        <v>0</v>
      </c>
      <c r="L551">
        <f>'Calculated Tab Properties'!L551</f>
        <v>0</v>
      </c>
      <c r="M551">
        <f>'Calculated Tab Properties'!M551</f>
        <v>0</v>
      </c>
      <c r="N551">
        <f>'Calculated Tab Properties'!N551</f>
        <v>0</v>
      </c>
      <c r="O551" s="27">
        <v>0</v>
      </c>
      <c r="P551" s="27">
        <v>0</v>
      </c>
      <c r="Q551">
        <v>0</v>
      </c>
      <c r="R551" t="e">
        <f>'Calculated Tab Properties'!R551</f>
        <v>#DIV/0!</v>
      </c>
      <c r="T551" s="1">
        <v>0</v>
      </c>
      <c r="U551" s="1">
        <v>0</v>
      </c>
      <c r="V551">
        <f>T551*'GEOMETRIC INPUTS'!S551</f>
        <v>0</v>
      </c>
      <c r="W551">
        <v>550</v>
      </c>
      <c r="X551">
        <f t="shared" si="117"/>
        <v>0</v>
      </c>
      <c r="Y551">
        <f t="shared" si="118"/>
        <v>0</v>
      </c>
      <c r="Z551" s="27" t="e">
        <f t="shared" si="119"/>
        <v>#DIV/0!</v>
      </c>
      <c r="AA551" s="27" t="e">
        <f t="shared" si="120"/>
        <v>#DIV/0!</v>
      </c>
      <c r="AB551" s="27" t="e">
        <f t="shared" si="121"/>
        <v>#DIV/0!</v>
      </c>
      <c r="AC551" s="27" t="e">
        <f t="shared" si="122"/>
        <v>#DIV/0!</v>
      </c>
      <c r="AD551" s="24">
        <f>'GT Data'!D553</f>
        <v>0</v>
      </c>
      <c r="AE551" s="25" t="e">
        <f t="shared" si="123"/>
        <v>#DIV/0!</v>
      </c>
      <c r="AF551" s="25" t="e">
        <f t="shared" si="124"/>
        <v>#DIV/0!</v>
      </c>
      <c r="AG551" s="25" t="e">
        <f t="shared" si="125"/>
        <v>#DIV/0!</v>
      </c>
      <c r="AH551" s="25">
        <v>0</v>
      </c>
      <c r="AI551" s="25">
        <v>0</v>
      </c>
      <c r="AJ551" s="25">
        <f t="shared" si="126"/>
        <v>0</v>
      </c>
      <c r="AK551" s="24">
        <f>'GT Data'!N553</f>
        <v>0</v>
      </c>
      <c r="AL551" s="25" t="e">
        <f t="shared" si="127"/>
        <v>#DIV/0!</v>
      </c>
      <c r="AM551" s="25" t="e">
        <f t="shared" si="128"/>
        <v>#DIV/0!</v>
      </c>
      <c r="AN551" s="25" t="e">
        <f t="shared" si="129"/>
        <v>#DIV/0!</v>
      </c>
      <c r="AO551" s="25">
        <v>0</v>
      </c>
      <c r="AP551" s="25">
        <v>0</v>
      </c>
      <c r="AQ551" s="25">
        <v>0</v>
      </c>
    </row>
    <row r="552" spans="1:43" x14ac:dyDescent="0.3">
      <c r="A552">
        <f>'Calculated Tab Properties'!A552</f>
        <v>0</v>
      </c>
      <c r="B552">
        <f>'Calculated Tab Properties'!B552</f>
        <v>0</v>
      </c>
      <c r="C552">
        <f>'Calculated Tab Properties'!C552</f>
        <v>0</v>
      </c>
      <c r="D552">
        <f>'Calculated Tab Properties'!D552</f>
        <v>0</v>
      </c>
      <c r="E552">
        <f>'Calculated Tab Properties'!E552</f>
        <v>0</v>
      </c>
      <c r="F552">
        <f>'Calculated Tab Properties'!F552</f>
        <v>0</v>
      </c>
      <c r="G552">
        <f>'Calculated Tab Properties'!G552</f>
        <v>0</v>
      </c>
      <c r="H552">
        <f>'Calculated Tab Properties'!H552</f>
        <v>0</v>
      </c>
      <c r="I552">
        <f>'Calculated Tab Properties'!I552</f>
        <v>0</v>
      </c>
      <c r="J552" s="20" t="e">
        <f>'Calculated Tab Properties'!J552</f>
        <v>#DIV/0!</v>
      </c>
      <c r="K552">
        <f>'Calculated Tab Properties'!K552</f>
        <v>0</v>
      </c>
      <c r="L552">
        <f>'Calculated Tab Properties'!L552</f>
        <v>0</v>
      </c>
      <c r="M552">
        <f>'Calculated Tab Properties'!M552</f>
        <v>0</v>
      </c>
      <c r="N552">
        <f>'Calculated Tab Properties'!N552</f>
        <v>0</v>
      </c>
      <c r="O552" s="27">
        <v>0</v>
      </c>
      <c r="P552" s="27">
        <v>0</v>
      </c>
      <c r="Q552">
        <v>0</v>
      </c>
      <c r="R552" t="e">
        <f>'Calculated Tab Properties'!R552</f>
        <v>#DIV/0!</v>
      </c>
      <c r="T552" s="1">
        <v>0</v>
      </c>
      <c r="U552" s="1">
        <v>0</v>
      </c>
      <c r="V552">
        <f>T552*'GEOMETRIC INPUTS'!S552</f>
        <v>0</v>
      </c>
      <c r="W552">
        <v>551</v>
      </c>
      <c r="X552">
        <f t="shared" si="117"/>
        <v>0</v>
      </c>
      <c r="Y552">
        <f t="shared" si="118"/>
        <v>0</v>
      </c>
      <c r="Z552" s="27" t="e">
        <f t="shared" si="119"/>
        <v>#DIV/0!</v>
      </c>
      <c r="AA552" s="27" t="e">
        <f t="shared" si="120"/>
        <v>#DIV/0!</v>
      </c>
      <c r="AB552" s="27" t="e">
        <f t="shared" si="121"/>
        <v>#DIV/0!</v>
      </c>
      <c r="AC552" s="27" t="e">
        <f t="shared" si="122"/>
        <v>#DIV/0!</v>
      </c>
      <c r="AD552" s="24">
        <f>'GT Data'!D554</f>
        <v>0</v>
      </c>
      <c r="AE552" s="25" t="e">
        <f t="shared" si="123"/>
        <v>#DIV/0!</v>
      </c>
      <c r="AF552" s="25" t="e">
        <f t="shared" si="124"/>
        <v>#DIV/0!</v>
      </c>
      <c r="AG552" s="25" t="e">
        <f t="shared" si="125"/>
        <v>#DIV/0!</v>
      </c>
      <c r="AH552" s="25">
        <v>0</v>
      </c>
      <c r="AI552" s="25">
        <v>0</v>
      </c>
      <c r="AJ552" s="25">
        <f t="shared" si="126"/>
        <v>0</v>
      </c>
      <c r="AK552" s="24">
        <f>'GT Data'!N554</f>
        <v>0</v>
      </c>
      <c r="AL552" s="25" t="e">
        <f t="shared" si="127"/>
        <v>#DIV/0!</v>
      </c>
      <c r="AM552" s="25" t="e">
        <f t="shared" si="128"/>
        <v>#DIV/0!</v>
      </c>
      <c r="AN552" s="25" t="e">
        <f t="shared" si="129"/>
        <v>#DIV/0!</v>
      </c>
      <c r="AO552" s="25">
        <v>0</v>
      </c>
      <c r="AP552" s="25">
        <v>0</v>
      </c>
      <c r="AQ552" s="25">
        <v>0</v>
      </c>
    </row>
    <row r="553" spans="1:43" x14ac:dyDescent="0.3">
      <c r="A553">
        <f>'Calculated Tab Properties'!A553</f>
        <v>0</v>
      </c>
      <c r="B553">
        <f>'Calculated Tab Properties'!B553</f>
        <v>0</v>
      </c>
      <c r="C553">
        <f>'Calculated Tab Properties'!C553</f>
        <v>0</v>
      </c>
      <c r="D553">
        <f>'Calculated Tab Properties'!D553</f>
        <v>0</v>
      </c>
      <c r="E553">
        <f>'Calculated Tab Properties'!E553</f>
        <v>0</v>
      </c>
      <c r="F553">
        <f>'Calculated Tab Properties'!F553</f>
        <v>0</v>
      </c>
      <c r="G553">
        <f>'Calculated Tab Properties'!G553</f>
        <v>0</v>
      </c>
      <c r="H553">
        <f>'Calculated Tab Properties'!H553</f>
        <v>0</v>
      </c>
      <c r="I553">
        <f>'Calculated Tab Properties'!I553</f>
        <v>0</v>
      </c>
      <c r="J553" s="20" t="e">
        <f>'Calculated Tab Properties'!J553</f>
        <v>#DIV/0!</v>
      </c>
      <c r="K553">
        <f>'Calculated Tab Properties'!K553</f>
        <v>0</v>
      </c>
      <c r="L553">
        <f>'Calculated Tab Properties'!L553</f>
        <v>0</v>
      </c>
      <c r="M553">
        <f>'Calculated Tab Properties'!M553</f>
        <v>0</v>
      </c>
      <c r="N553">
        <f>'Calculated Tab Properties'!N553</f>
        <v>0</v>
      </c>
      <c r="O553" s="27">
        <v>0</v>
      </c>
      <c r="P553" s="27">
        <v>0</v>
      </c>
      <c r="Q553">
        <v>0</v>
      </c>
      <c r="R553" t="e">
        <f>'Calculated Tab Properties'!R553</f>
        <v>#DIV/0!</v>
      </c>
      <c r="T553" s="1">
        <v>0</v>
      </c>
      <c r="U553" s="1">
        <v>0</v>
      </c>
      <c r="V553">
        <f>T553*'GEOMETRIC INPUTS'!S553</f>
        <v>0</v>
      </c>
      <c r="W553">
        <v>552</v>
      </c>
      <c r="X553">
        <f t="shared" si="117"/>
        <v>0</v>
      </c>
      <c r="Y553">
        <f t="shared" si="118"/>
        <v>0</v>
      </c>
      <c r="Z553" s="27" t="e">
        <f t="shared" si="119"/>
        <v>#DIV/0!</v>
      </c>
      <c r="AA553" s="27" t="e">
        <f t="shared" si="120"/>
        <v>#DIV/0!</v>
      </c>
      <c r="AB553" s="27" t="e">
        <f t="shared" si="121"/>
        <v>#DIV/0!</v>
      </c>
      <c r="AC553" s="27" t="e">
        <f t="shared" si="122"/>
        <v>#DIV/0!</v>
      </c>
      <c r="AD553" s="24">
        <f>'GT Data'!D555</f>
        <v>0</v>
      </c>
      <c r="AE553" s="25" t="e">
        <f t="shared" si="123"/>
        <v>#DIV/0!</v>
      </c>
      <c r="AF553" s="25" t="e">
        <f t="shared" si="124"/>
        <v>#DIV/0!</v>
      </c>
      <c r="AG553" s="25" t="e">
        <f t="shared" si="125"/>
        <v>#DIV/0!</v>
      </c>
      <c r="AH553" s="25">
        <v>0</v>
      </c>
      <c r="AI553" s="25">
        <v>0</v>
      </c>
      <c r="AJ553" s="25">
        <f t="shared" si="126"/>
        <v>0</v>
      </c>
      <c r="AK553" s="24">
        <f>'GT Data'!N555</f>
        <v>0</v>
      </c>
      <c r="AL553" s="25" t="e">
        <f t="shared" si="127"/>
        <v>#DIV/0!</v>
      </c>
      <c r="AM553" s="25" t="e">
        <f t="shared" si="128"/>
        <v>#DIV/0!</v>
      </c>
      <c r="AN553" s="25" t="e">
        <f t="shared" si="129"/>
        <v>#DIV/0!</v>
      </c>
      <c r="AO553" s="25">
        <v>0</v>
      </c>
      <c r="AP553" s="25">
        <v>0</v>
      </c>
      <c r="AQ553" s="25">
        <v>0</v>
      </c>
    </row>
    <row r="554" spans="1:43" x14ac:dyDescent="0.3">
      <c r="A554">
        <f>'Calculated Tab Properties'!A554</f>
        <v>0</v>
      </c>
      <c r="B554">
        <f>'Calculated Tab Properties'!B554</f>
        <v>0</v>
      </c>
      <c r="C554">
        <f>'Calculated Tab Properties'!C554</f>
        <v>0</v>
      </c>
      <c r="D554">
        <f>'Calculated Tab Properties'!D554</f>
        <v>0</v>
      </c>
      <c r="E554">
        <f>'Calculated Tab Properties'!E554</f>
        <v>0</v>
      </c>
      <c r="F554">
        <f>'Calculated Tab Properties'!F554</f>
        <v>0</v>
      </c>
      <c r="G554">
        <f>'Calculated Tab Properties'!G554</f>
        <v>0</v>
      </c>
      <c r="H554">
        <f>'Calculated Tab Properties'!H554</f>
        <v>0</v>
      </c>
      <c r="I554">
        <f>'Calculated Tab Properties'!I554</f>
        <v>0</v>
      </c>
      <c r="J554" s="20" t="e">
        <f>'Calculated Tab Properties'!J554</f>
        <v>#DIV/0!</v>
      </c>
      <c r="K554">
        <f>'Calculated Tab Properties'!K554</f>
        <v>0</v>
      </c>
      <c r="L554">
        <f>'Calculated Tab Properties'!L554</f>
        <v>0</v>
      </c>
      <c r="M554">
        <f>'Calculated Tab Properties'!M554</f>
        <v>0</v>
      </c>
      <c r="N554">
        <f>'Calculated Tab Properties'!N554</f>
        <v>0</v>
      </c>
      <c r="O554" s="27">
        <v>0</v>
      </c>
      <c r="P554" s="27">
        <v>0</v>
      </c>
      <c r="Q554">
        <v>0</v>
      </c>
      <c r="R554" t="e">
        <f>'Calculated Tab Properties'!R554</f>
        <v>#DIV/0!</v>
      </c>
      <c r="T554" s="1">
        <v>0</v>
      </c>
      <c r="U554" s="1">
        <v>0</v>
      </c>
      <c r="V554">
        <f>T554*'GEOMETRIC INPUTS'!S554</f>
        <v>0</v>
      </c>
      <c r="W554">
        <v>553</v>
      </c>
      <c r="X554">
        <f t="shared" si="117"/>
        <v>0</v>
      </c>
      <c r="Y554">
        <f t="shared" si="118"/>
        <v>0</v>
      </c>
      <c r="Z554" s="27" t="e">
        <f t="shared" si="119"/>
        <v>#DIV/0!</v>
      </c>
      <c r="AA554" s="27" t="e">
        <f t="shared" si="120"/>
        <v>#DIV/0!</v>
      </c>
      <c r="AB554" s="27" t="e">
        <f t="shared" si="121"/>
        <v>#DIV/0!</v>
      </c>
      <c r="AC554" s="27" t="e">
        <f t="shared" si="122"/>
        <v>#DIV/0!</v>
      </c>
      <c r="AD554" s="24">
        <f>'GT Data'!D556</f>
        <v>0</v>
      </c>
      <c r="AE554" s="25" t="e">
        <f t="shared" si="123"/>
        <v>#DIV/0!</v>
      </c>
      <c r="AF554" s="25" t="e">
        <f t="shared" si="124"/>
        <v>#DIV/0!</v>
      </c>
      <c r="AG554" s="25" t="e">
        <f t="shared" si="125"/>
        <v>#DIV/0!</v>
      </c>
      <c r="AH554" s="25">
        <v>0</v>
      </c>
      <c r="AI554" s="25">
        <v>0</v>
      </c>
      <c r="AJ554" s="25">
        <f t="shared" si="126"/>
        <v>0</v>
      </c>
      <c r="AK554" s="24">
        <f>'GT Data'!N556</f>
        <v>0</v>
      </c>
      <c r="AL554" s="25" t="e">
        <f t="shared" si="127"/>
        <v>#DIV/0!</v>
      </c>
      <c r="AM554" s="25" t="e">
        <f t="shared" si="128"/>
        <v>#DIV/0!</v>
      </c>
      <c r="AN554" s="25" t="e">
        <f t="shared" si="129"/>
        <v>#DIV/0!</v>
      </c>
      <c r="AO554" s="25">
        <v>0</v>
      </c>
      <c r="AP554" s="25">
        <v>0</v>
      </c>
      <c r="AQ554" s="25">
        <v>0</v>
      </c>
    </row>
    <row r="555" spans="1:43" x14ac:dyDescent="0.3">
      <c r="A555">
        <f>'Calculated Tab Properties'!A555</f>
        <v>0</v>
      </c>
      <c r="B555">
        <f>'Calculated Tab Properties'!B555</f>
        <v>0</v>
      </c>
      <c r="C555">
        <f>'Calculated Tab Properties'!C555</f>
        <v>0</v>
      </c>
      <c r="D555">
        <f>'Calculated Tab Properties'!D555</f>
        <v>0</v>
      </c>
      <c r="E555">
        <f>'Calculated Tab Properties'!E555</f>
        <v>0</v>
      </c>
      <c r="F555">
        <f>'Calculated Tab Properties'!F555</f>
        <v>0</v>
      </c>
      <c r="G555">
        <f>'Calculated Tab Properties'!G555</f>
        <v>0</v>
      </c>
      <c r="H555">
        <f>'Calculated Tab Properties'!H555</f>
        <v>0</v>
      </c>
      <c r="I555">
        <f>'Calculated Tab Properties'!I555</f>
        <v>0</v>
      </c>
      <c r="J555" s="20" t="e">
        <f>'Calculated Tab Properties'!J555</f>
        <v>#DIV/0!</v>
      </c>
      <c r="K555">
        <f>'Calculated Tab Properties'!K555</f>
        <v>0</v>
      </c>
      <c r="L555">
        <f>'Calculated Tab Properties'!L555</f>
        <v>0</v>
      </c>
      <c r="M555">
        <f>'Calculated Tab Properties'!M555</f>
        <v>0</v>
      </c>
      <c r="N555">
        <f>'Calculated Tab Properties'!N555</f>
        <v>0</v>
      </c>
      <c r="O555" s="27">
        <v>0</v>
      </c>
      <c r="P555" s="27">
        <v>0</v>
      </c>
      <c r="Q555">
        <v>0</v>
      </c>
      <c r="R555" t="e">
        <f>'Calculated Tab Properties'!R555</f>
        <v>#DIV/0!</v>
      </c>
      <c r="T555" s="1">
        <v>0</v>
      </c>
      <c r="U555" s="1">
        <v>0</v>
      </c>
      <c r="V555">
        <f>T555*'GEOMETRIC INPUTS'!S555</f>
        <v>0</v>
      </c>
      <c r="W555">
        <v>554</v>
      </c>
      <c r="X555">
        <f t="shared" si="117"/>
        <v>0</v>
      </c>
      <c r="Y555">
        <f t="shared" si="118"/>
        <v>0</v>
      </c>
      <c r="Z555" s="27" t="e">
        <f t="shared" si="119"/>
        <v>#DIV/0!</v>
      </c>
      <c r="AA555" s="27" t="e">
        <f t="shared" si="120"/>
        <v>#DIV/0!</v>
      </c>
      <c r="AB555" s="27" t="e">
        <f t="shared" si="121"/>
        <v>#DIV/0!</v>
      </c>
      <c r="AC555" s="27" t="e">
        <f t="shared" si="122"/>
        <v>#DIV/0!</v>
      </c>
      <c r="AD555" s="24">
        <f>'GT Data'!D557</f>
        <v>0</v>
      </c>
      <c r="AE555" s="25" t="e">
        <f t="shared" si="123"/>
        <v>#DIV/0!</v>
      </c>
      <c r="AF555" s="25" t="e">
        <f t="shared" si="124"/>
        <v>#DIV/0!</v>
      </c>
      <c r="AG555" s="25" t="e">
        <f t="shared" si="125"/>
        <v>#DIV/0!</v>
      </c>
      <c r="AH555" s="25">
        <v>0</v>
      </c>
      <c r="AI555" s="25">
        <v>0</v>
      </c>
      <c r="AJ555" s="25">
        <f t="shared" si="126"/>
        <v>0</v>
      </c>
      <c r="AK555" s="24">
        <f>'GT Data'!N557</f>
        <v>0</v>
      </c>
      <c r="AL555" s="25" t="e">
        <f t="shared" si="127"/>
        <v>#DIV/0!</v>
      </c>
      <c r="AM555" s="25" t="e">
        <f t="shared" si="128"/>
        <v>#DIV/0!</v>
      </c>
      <c r="AN555" s="25" t="e">
        <f t="shared" si="129"/>
        <v>#DIV/0!</v>
      </c>
      <c r="AO555" s="25">
        <v>0</v>
      </c>
      <c r="AP555" s="25">
        <v>0</v>
      </c>
      <c r="AQ555" s="25">
        <v>0</v>
      </c>
    </row>
    <row r="556" spans="1:43" x14ac:dyDescent="0.3">
      <c r="A556">
        <f>'Calculated Tab Properties'!A556</f>
        <v>0</v>
      </c>
      <c r="B556">
        <f>'Calculated Tab Properties'!B556</f>
        <v>0</v>
      </c>
      <c r="C556">
        <f>'Calculated Tab Properties'!C556</f>
        <v>0</v>
      </c>
      <c r="D556">
        <f>'Calculated Tab Properties'!D556</f>
        <v>0</v>
      </c>
      <c r="E556">
        <f>'Calculated Tab Properties'!E556</f>
        <v>0</v>
      </c>
      <c r="F556">
        <f>'Calculated Tab Properties'!F556</f>
        <v>0</v>
      </c>
      <c r="G556">
        <f>'Calculated Tab Properties'!G556</f>
        <v>0</v>
      </c>
      <c r="H556">
        <f>'Calculated Tab Properties'!H556</f>
        <v>0</v>
      </c>
      <c r="I556">
        <f>'Calculated Tab Properties'!I556</f>
        <v>0</v>
      </c>
      <c r="J556" s="20" t="e">
        <f>'Calculated Tab Properties'!J556</f>
        <v>#DIV/0!</v>
      </c>
      <c r="K556">
        <f>'Calculated Tab Properties'!K556</f>
        <v>0</v>
      </c>
      <c r="L556">
        <f>'Calculated Tab Properties'!L556</f>
        <v>0</v>
      </c>
      <c r="M556">
        <f>'Calculated Tab Properties'!M556</f>
        <v>0</v>
      </c>
      <c r="N556">
        <f>'Calculated Tab Properties'!N556</f>
        <v>0</v>
      </c>
      <c r="O556" s="27">
        <v>0</v>
      </c>
      <c r="P556" s="27">
        <v>0</v>
      </c>
      <c r="Q556">
        <v>0</v>
      </c>
      <c r="R556" t="e">
        <f>'Calculated Tab Properties'!R556</f>
        <v>#DIV/0!</v>
      </c>
      <c r="T556" s="1">
        <v>0</v>
      </c>
      <c r="U556" s="1">
        <v>0</v>
      </c>
      <c r="V556">
        <f>T556*'GEOMETRIC INPUTS'!S556</f>
        <v>0</v>
      </c>
      <c r="W556">
        <v>555</v>
      </c>
      <c r="X556">
        <f t="shared" si="117"/>
        <v>0</v>
      </c>
      <c r="Y556">
        <f t="shared" si="118"/>
        <v>0</v>
      </c>
      <c r="Z556" s="27" t="e">
        <f t="shared" si="119"/>
        <v>#DIV/0!</v>
      </c>
      <c r="AA556" s="27" t="e">
        <f t="shared" si="120"/>
        <v>#DIV/0!</v>
      </c>
      <c r="AB556" s="27" t="e">
        <f t="shared" si="121"/>
        <v>#DIV/0!</v>
      </c>
      <c r="AC556" s="27" t="e">
        <f t="shared" si="122"/>
        <v>#DIV/0!</v>
      </c>
      <c r="AD556" s="24">
        <f>'GT Data'!D558</f>
        <v>0</v>
      </c>
      <c r="AE556" s="25" t="e">
        <f t="shared" si="123"/>
        <v>#DIV/0!</v>
      </c>
      <c r="AF556" s="25" t="e">
        <f t="shared" si="124"/>
        <v>#DIV/0!</v>
      </c>
      <c r="AG556" s="25" t="e">
        <f t="shared" si="125"/>
        <v>#DIV/0!</v>
      </c>
      <c r="AH556" s="25">
        <v>0</v>
      </c>
      <c r="AI556" s="25">
        <v>0</v>
      </c>
      <c r="AJ556" s="25">
        <f t="shared" si="126"/>
        <v>0</v>
      </c>
      <c r="AK556" s="24">
        <f>'GT Data'!N558</f>
        <v>0</v>
      </c>
      <c r="AL556" s="25" t="e">
        <f t="shared" si="127"/>
        <v>#DIV/0!</v>
      </c>
      <c r="AM556" s="25" t="e">
        <f t="shared" si="128"/>
        <v>#DIV/0!</v>
      </c>
      <c r="AN556" s="25" t="e">
        <f t="shared" si="129"/>
        <v>#DIV/0!</v>
      </c>
      <c r="AO556" s="25">
        <v>0</v>
      </c>
      <c r="AP556" s="25">
        <v>0</v>
      </c>
      <c r="AQ556" s="25">
        <v>0</v>
      </c>
    </row>
    <row r="557" spans="1:43" x14ac:dyDescent="0.3">
      <c r="A557">
        <f>'Calculated Tab Properties'!A557</f>
        <v>0</v>
      </c>
      <c r="B557">
        <f>'Calculated Tab Properties'!B557</f>
        <v>0</v>
      </c>
      <c r="C557">
        <f>'Calculated Tab Properties'!C557</f>
        <v>0</v>
      </c>
      <c r="D557">
        <f>'Calculated Tab Properties'!D557</f>
        <v>0</v>
      </c>
      <c r="E557">
        <f>'Calculated Tab Properties'!E557</f>
        <v>0</v>
      </c>
      <c r="F557">
        <f>'Calculated Tab Properties'!F557</f>
        <v>0</v>
      </c>
      <c r="G557">
        <f>'Calculated Tab Properties'!G557</f>
        <v>0</v>
      </c>
      <c r="H557">
        <f>'Calculated Tab Properties'!H557</f>
        <v>0</v>
      </c>
      <c r="I557">
        <f>'Calculated Tab Properties'!I557</f>
        <v>0</v>
      </c>
      <c r="J557" s="20" t="e">
        <f>'Calculated Tab Properties'!J557</f>
        <v>#DIV/0!</v>
      </c>
      <c r="K557">
        <f>'Calculated Tab Properties'!K557</f>
        <v>0</v>
      </c>
      <c r="L557">
        <f>'Calculated Tab Properties'!L557</f>
        <v>0</v>
      </c>
      <c r="M557">
        <f>'Calculated Tab Properties'!M557</f>
        <v>0</v>
      </c>
      <c r="N557">
        <f>'Calculated Tab Properties'!N557</f>
        <v>0</v>
      </c>
      <c r="O557" s="27">
        <v>0</v>
      </c>
      <c r="P557" s="27">
        <v>0</v>
      </c>
      <c r="Q557">
        <v>0</v>
      </c>
      <c r="R557" t="e">
        <f>'Calculated Tab Properties'!R557</f>
        <v>#DIV/0!</v>
      </c>
      <c r="T557" s="1">
        <v>0</v>
      </c>
      <c r="U557" s="1">
        <v>0</v>
      </c>
      <c r="V557">
        <f>T557*'GEOMETRIC INPUTS'!S557</f>
        <v>0</v>
      </c>
      <c r="W557">
        <v>556</v>
      </c>
      <c r="X557">
        <f t="shared" si="117"/>
        <v>0</v>
      </c>
      <c r="Y557">
        <f t="shared" si="118"/>
        <v>0</v>
      </c>
      <c r="Z557" s="27" t="e">
        <f t="shared" si="119"/>
        <v>#DIV/0!</v>
      </c>
      <c r="AA557" s="27" t="e">
        <f t="shared" si="120"/>
        <v>#DIV/0!</v>
      </c>
      <c r="AB557" s="27" t="e">
        <f t="shared" si="121"/>
        <v>#DIV/0!</v>
      </c>
      <c r="AC557" s="27" t="e">
        <f t="shared" si="122"/>
        <v>#DIV/0!</v>
      </c>
      <c r="AD557" s="24">
        <f>'GT Data'!D559</f>
        <v>0</v>
      </c>
      <c r="AE557" s="25" t="e">
        <f t="shared" si="123"/>
        <v>#DIV/0!</v>
      </c>
      <c r="AF557" s="25" t="e">
        <f t="shared" si="124"/>
        <v>#DIV/0!</v>
      </c>
      <c r="AG557" s="25" t="e">
        <f t="shared" si="125"/>
        <v>#DIV/0!</v>
      </c>
      <c r="AH557" s="25">
        <v>0</v>
      </c>
      <c r="AI557" s="25">
        <v>0</v>
      </c>
      <c r="AJ557" s="25">
        <f t="shared" si="126"/>
        <v>0</v>
      </c>
      <c r="AK557" s="24">
        <f>'GT Data'!N559</f>
        <v>0</v>
      </c>
      <c r="AL557" s="25" t="e">
        <f t="shared" si="127"/>
        <v>#DIV/0!</v>
      </c>
      <c r="AM557" s="25" t="e">
        <f t="shared" si="128"/>
        <v>#DIV/0!</v>
      </c>
      <c r="AN557" s="25" t="e">
        <f t="shared" si="129"/>
        <v>#DIV/0!</v>
      </c>
      <c r="AO557" s="25">
        <v>0</v>
      </c>
      <c r="AP557" s="25">
        <v>0</v>
      </c>
      <c r="AQ557" s="25">
        <v>0</v>
      </c>
    </row>
    <row r="558" spans="1:43" x14ac:dyDescent="0.3">
      <c r="A558">
        <f>'Calculated Tab Properties'!A558</f>
        <v>0</v>
      </c>
      <c r="B558">
        <f>'Calculated Tab Properties'!B558</f>
        <v>0</v>
      </c>
      <c r="C558">
        <f>'Calculated Tab Properties'!C558</f>
        <v>0</v>
      </c>
      <c r="D558">
        <f>'Calculated Tab Properties'!D558</f>
        <v>0</v>
      </c>
      <c r="E558">
        <f>'Calculated Tab Properties'!E558</f>
        <v>0</v>
      </c>
      <c r="F558">
        <f>'Calculated Tab Properties'!F558</f>
        <v>0</v>
      </c>
      <c r="G558">
        <f>'Calculated Tab Properties'!G558</f>
        <v>0</v>
      </c>
      <c r="H558">
        <f>'Calculated Tab Properties'!H558</f>
        <v>0</v>
      </c>
      <c r="I558">
        <f>'Calculated Tab Properties'!I558</f>
        <v>0</v>
      </c>
      <c r="J558" s="20" t="e">
        <f>'Calculated Tab Properties'!J558</f>
        <v>#DIV/0!</v>
      </c>
      <c r="K558">
        <f>'Calculated Tab Properties'!K558</f>
        <v>0</v>
      </c>
      <c r="L558">
        <f>'Calculated Tab Properties'!L558</f>
        <v>0</v>
      </c>
      <c r="M558">
        <f>'Calculated Tab Properties'!M558</f>
        <v>0</v>
      </c>
      <c r="N558">
        <f>'Calculated Tab Properties'!N558</f>
        <v>0</v>
      </c>
      <c r="O558" s="27">
        <v>0</v>
      </c>
      <c r="P558" s="27">
        <v>0</v>
      </c>
      <c r="Q558">
        <v>0</v>
      </c>
      <c r="R558" t="e">
        <f>'Calculated Tab Properties'!R558</f>
        <v>#DIV/0!</v>
      </c>
      <c r="T558" s="1">
        <v>0</v>
      </c>
      <c r="U558" s="1">
        <v>0</v>
      </c>
      <c r="V558">
        <f>T558*'GEOMETRIC INPUTS'!S558</f>
        <v>0</v>
      </c>
      <c r="W558">
        <v>557</v>
      </c>
      <c r="X558">
        <f t="shared" si="117"/>
        <v>0</v>
      </c>
      <c r="Y558">
        <f t="shared" si="118"/>
        <v>0</v>
      </c>
      <c r="Z558" s="27" t="e">
        <f t="shared" si="119"/>
        <v>#DIV/0!</v>
      </c>
      <c r="AA558" s="27" t="e">
        <f t="shared" si="120"/>
        <v>#DIV/0!</v>
      </c>
      <c r="AB558" s="27" t="e">
        <f t="shared" si="121"/>
        <v>#DIV/0!</v>
      </c>
      <c r="AC558" s="27" t="e">
        <f t="shared" si="122"/>
        <v>#DIV/0!</v>
      </c>
      <c r="AD558" s="24">
        <f>'GT Data'!D560</f>
        <v>0</v>
      </c>
      <c r="AE558" s="25" t="e">
        <f t="shared" si="123"/>
        <v>#DIV/0!</v>
      </c>
      <c r="AF558" s="25" t="e">
        <f t="shared" si="124"/>
        <v>#DIV/0!</v>
      </c>
      <c r="AG558" s="25" t="e">
        <f t="shared" si="125"/>
        <v>#DIV/0!</v>
      </c>
      <c r="AH558" s="25">
        <v>0</v>
      </c>
      <c r="AI558" s="25">
        <v>0</v>
      </c>
      <c r="AJ558" s="25">
        <f t="shared" si="126"/>
        <v>0</v>
      </c>
      <c r="AK558" s="24">
        <f>'GT Data'!N560</f>
        <v>0</v>
      </c>
      <c r="AL558" s="25" t="e">
        <f t="shared" si="127"/>
        <v>#DIV/0!</v>
      </c>
      <c r="AM558" s="25" t="e">
        <f t="shared" si="128"/>
        <v>#DIV/0!</v>
      </c>
      <c r="AN558" s="25" t="e">
        <f t="shared" si="129"/>
        <v>#DIV/0!</v>
      </c>
      <c r="AO558" s="25">
        <v>0</v>
      </c>
      <c r="AP558" s="25">
        <v>0</v>
      </c>
      <c r="AQ558" s="25">
        <v>0</v>
      </c>
    </row>
    <row r="559" spans="1:43" x14ac:dyDescent="0.3">
      <c r="A559">
        <f>'Calculated Tab Properties'!A559</f>
        <v>0</v>
      </c>
      <c r="B559">
        <f>'Calculated Tab Properties'!B559</f>
        <v>0</v>
      </c>
      <c r="C559">
        <f>'Calculated Tab Properties'!C559</f>
        <v>0</v>
      </c>
      <c r="D559">
        <f>'Calculated Tab Properties'!D559</f>
        <v>0</v>
      </c>
      <c r="E559">
        <f>'Calculated Tab Properties'!E559</f>
        <v>0</v>
      </c>
      <c r="F559">
        <f>'Calculated Tab Properties'!F559</f>
        <v>0</v>
      </c>
      <c r="G559">
        <f>'Calculated Tab Properties'!G559</f>
        <v>0</v>
      </c>
      <c r="H559">
        <f>'Calculated Tab Properties'!H559</f>
        <v>0</v>
      </c>
      <c r="I559">
        <f>'Calculated Tab Properties'!I559</f>
        <v>0</v>
      </c>
      <c r="J559" s="20" t="e">
        <f>'Calculated Tab Properties'!J559</f>
        <v>#DIV/0!</v>
      </c>
      <c r="K559">
        <f>'Calculated Tab Properties'!K559</f>
        <v>0</v>
      </c>
      <c r="L559">
        <f>'Calculated Tab Properties'!L559</f>
        <v>0</v>
      </c>
      <c r="M559">
        <f>'Calculated Tab Properties'!M559</f>
        <v>0</v>
      </c>
      <c r="N559">
        <f>'Calculated Tab Properties'!N559</f>
        <v>0</v>
      </c>
      <c r="O559" s="27">
        <v>0</v>
      </c>
      <c r="P559" s="27">
        <v>0</v>
      </c>
      <c r="Q559">
        <v>0</v>
      </c>
      <c r="R559" t="e">
        <f>'Calculated Tab Properties'!R559</f>
        <v>#DIV/0!</v>
      </c>
      <c r="T559" s="1">
        <v>0</v>
      </c>
      <c r="U559" s="1">
        <v>0</v>
      </c>
      <c r="V559">
        <f>T559*'GEOMETRIC INPUTS'!S559</f>
        <v>0</v>
      </c>
      <c r="W559">
        <v>558</v>
      </c>
      <c r="X559">
        <f t="shared" si="117"/>
        <v>0</v>
      </c>
      <c r="Y559">
        <f t="shared" si="118"/>
        <v>0</v>
      </c>
      <c r="Z559" s="27" t="e">
        <f t="shared" si="119"/>
        <v>#DIV/0!</v>
      </c>
      <c r="AA559" s="27" t="e">
        <f t="shared" si="120"/>
        <v>#DIV/0!</v>
      </c>
      <c r="AB559" s="27" t="e">
        <f t="shared" si="121"/>
        <v>#DIV/0!</v>
      </c>
      <c r="AC559" s="27" t="e">
        <f t="shared" si="122"/>
        <v>#DIV/0!</v>
      </c>
      <c r="AD559" s="24">
        <f>'GT Data'!D561</f>
        <v>0</v>
      </c>
      <c r="AE559" s="25" t="e">
        <f t="shared" si="123"/>
        <v>#DIV/0!</v>
      </c>
      <c r="AF559" s="25" t="e">
        <f t="shared" si="124"/>
        <v>#DIV/0!</v>
      </c>
      <c r="AG559" s="25" t="e">
        <f t="shared" si="125"/>
        <v>#DIV/0!</v>
      </c>
      <c r="AH559" s="25">
        <v>0</v>
      </c>
      <c r="AI559" s="25">
        <v>0</v>
      </c>
      <c r="AJ559" s="25">
        <f t="shared" si="126"/>
        <v>0</v>
      </c>
      <c r="AK559" s="24">
        <f>'GT Data'!N561</f>
        <v>0</v>
      </c>
      <c r="AL559" s="25" t="e">
        <f t="shared" si="127"/>
        <v>#DIV/0!</v>
      </c>
      <c r="AM559" s="25" t="e">
        <f t="shared" si="128"/>
        <v>#DIV/0!</v>
      </c>
      <c r="AN559" s="25" t="e">
        <f t="shared" si="129"/>
        <v>#DIV/0!</v>
      </c>
      <c r="AO559" s="25">
        <v>0</v>
      </c>
      <c r="AP559" s="25">
        <v>0</v>
      </c>
      <c r="AQ559" s="25">
        <v>0</v>
      </c>
    </row>
    <row r="560" spans="1:43" x14ac:dyDescent="0.3">
      <c r="A560">
        <f>'Calculated Tab Properties'!A560</f>
        <v>0</v>
      </c>
      <c r="B560">
        <f>'Calculated Tab Properties'!B560</f>
        <v>0</v>
      </c>
      <c r="C560">
        <f>'Calculated Tab Properties'!C560</f>
        <v>0</v>
      </c>
      <c r="D560">
        <f>'Calculated Tab Properties'!D560</f>
        <v>0</v>
      </c>
      <c r="E560">
        <f>'Calculated Tab Properties'!E560</f>
        <v>0</v>
      </c>
      <c r="F560">
        <f>'Calculated Tab Properties'!F560</f>
        <v>0</v>
      </c>
      <c r="G560">
        <f>'Calculated Tab Properties'!G560</f>
        <v>0</v>
      </c>
      <c r="H560">
        <f>'Calculated Tab Properties'!H560</f>
        <v>0</v>
      </c>
      <c r="I560">
        <f>'Calculated Tab Properties'!I560</f>
        <v>0</v>
      </c>
      <c r="J560" s="20" t="e">
        <f>'Calculated Tab Properties'!J560</f>
        <v>#DIV/0!</v>
      </c>
      <c r="K560">
        <f>'Calculated Tab Properties'!K560</f>
        <v>0</v>
      </c>
      <c r="L560">
        <f>'Calculated Tab Properties'!L560</f>
        <v>0</v>
      </c>
      <c r="M560">
        <f>'Calculated Tab Properties'!M560</f>
        <v>0</v>
      </c>
      <c r="N560">
        <f>'Calculated Tab Properties'!N560</f>
        <v>0</v>
      </c>
      <c r="O560" s="27">
        <v>0</v>
      </c>
      <c r="P560" s="27">
        <v>0</v>
      </c>
      <c r="Q560">
        <v>0</v>
      </c>
      <c r="R560" t="e">
        <f>'Calculated Tab Properties'!R560</f>
        <v>#DIV/0!</v>
      </c>
      <c r="T560" s="1">
        <v>0</v>
      </c>
      <c r="U560" s="1">
        <v>0</v>
      </c>
      <c r="V560">
        <f>T560*'GEOMETRIC INPUTS'!S560</f>
        <v>0</v>
      </c>
      <c r="W560">
        <v>559</v>
      </c>
      <c r="X560">
        <f t="shared" si="117"/>
        <v>0</v>
      </c>
      <c r="Y560">
        <f t="shared" si="118"/>
        <v>0</v>
      </c>
      <c r="Z560" s="27" t="e">
        <f t="shared" si="119"/>
        <v>#DIV/0!</v>
      </c>
      <c r="AA560" s="27" t="e">
        <f t="shared" si="120"/>
        <v>#DIV/0!</v>
      </c>
      <c r="AB560" s="27" t="e">
        <f t="shared" si="121"/>
        <v>#DIV/0!</v>
      </c>
      <c r="AC560" s="27" t="e">
        <f t="shared" si="122"/>
        <v>#DIV/0!</v>
      </c>
      <c r="AD560" s="24">
        <f>'GT Data'!D562</f>
        <v>0</v>
      </c>
      <c r="AE560" s="25" t="e">
        <f t="shared" si="123"/>
        <v>#DIV/0!</v>
      </c>
      <c r="AF560" s="25" t="e">
        <f t="shared" si="124"/>
        <v>#DIV/0!</v>
      </c>
      <c r="AG560" s="25" t="e">
        <f t="shared" si="125"/>
        <v>#DIV/0!</v>
      </c>
      <c r="AH560" s="25">
        <v>0</v>
      </c>
      <c r="AI560" s="25">
        <v>0</v>
      </c>
      <c r="AJ560" s="25">
        <f t="shared" si="126"/>
        <v>0</v>
      </c>
      <c r="AK560" s="24">
        <f>'GT Data'!N562</f>
        <v>0</v>
      </c>
      <c r="AL560" s="25" t="e">
        <f t="shared" si="127"/>
        <v>#DIV/0!</v>
      </c>
      <c r="AM560" s="25" t="e">
        <f t="shared" si="128"/>
        <v>#DIV/0!</v>
      </c>
      <c r="AN560" s="25" t="e">
        <f t="shared" si="129"/>
        <v>#DIV/0!</v>
      </c>
      <c r="AO560" s="25">
        <v>0</v>
      </c>
      <c r="AP560" s="25">
        <v>0</v>
      </c>
      <c r="AQ560" s="25">
        <v>0</v>
      </c>
    </row>
    <row r="561" spans="1:43" x14ac:dyDescent="0.3">
      <c r="A561">
        <f>'Calculated Tab Properties'!A561</f>
        <v>0</v>
      </c>
      <c r="B561">
        <f>'Calculated Tab Properties'!B561</f>
        <v>0</v>
      </c>
      <c r="C561">
        <f>'Calculated Tab Properties'!C561</f>
        <v>0</v>
      </c>
      <c r="D561">
        <f>'Calculated Tab Properties'!D561</f>
        <v>0</v>
      </c>
      <c r="E561">
        <f>'Calculated Tab Properties'!E561</f>
        <v>0</v>
      </c>
      <c r="F561">
        <f>'Calculated Tab Properties'!F561</f>
        <v>0</v>
      </c>
      <c r="G561">
        <f>'Calculated Tab Properties'!G561</f>
        <v>0</v>
      </c>
      <c r="H561">
        <f>'Calculated Tab Properties'!H561</f>
        <v>0</v>
      </c>
      <c r="I561">
        <f>'Calculated Tab Properties'!I561</f>
        <v>0</v>
      </c>
      <c r="J561" s="20" t="e">
        <f>'Calculated Tab Properties'!J561</f>
        <v>#DIV/0!</v>
      </c>
      <c r="K561">
        <f>'Calculated Tab Properties'!K561</f>
        <v>0</v>
      </c>
      <c r="L561">
        <f>'Calculated Tab Properties'!L561</f>
        <v>0</v>
      </c>
      <c r="M561">
        <f>'Calculated Tab Properties'!M561</f>
        <v>0</v>
      </c>
      <c r="N561">
        <f>'Calculated Tab Properties'!N561</f>
        <v>0</v>
      </c>
      <c r="O561" s="27">
        <v>0</v>
      </c>
      <c r="P561" s="27">
        <v>0</v>
      </c>
      <c r="Q561">
        <v>0</v>
      </c>
      <c r="R561" t="e">
        <f>'Calculated Tab Properties'!R561</f>
        <v>#DIV/0!</v>
      </c>
      <c r="T561" s="1">
        <v>0</v>
      </c>
      <c r="U561" s="1">
        <v>0</v>
      </c>
      <c r="V561">
        <f>T561*'GEOMETRIC INPUTS'!S561</f>
        <v>0</v>
      </c>
      <c r="W561">
        <v>560</v>
      </c>
      <c r="X561">
        <f t="shared" si="117"/>
        <v>0</v>
      </c>
      <c r="Y561">
        <f t="shared" si="118"/>
        <v>0</v>
      </c>
      <c r="Z561" s="27" t="e">
        <f t="shared" si="119"/>
        <v>#DIV/0!</v>
      </c>
      <c r="AA561" s="27" t="e">
        <f t="shared" si="120"/>
        <v>#DIV/0!</v>
      </c>
      <c r="AB561" s="27" t="e">
        <f t="shared" si="121"/>
        <v>#DIV/0!</v>
      </c>
      <c r="AC561" s="27" t="e">
        <f t="shared" si="122"/>
        <v>#DIV/0!</v>
      </c>
      <c r="AD561" s="24">
        <f>'GT Data'!D563</f>
        <v>0</v>
      </c>
      <c r="AE561" s="25" t="e">
        <f t="shared" si="123"/>
        <v>#DIV/0!</v>
      </c>
      <c r="AF561" s="25" t="e">
        <f t="shared" si="124"/>
        <v>#DIV/0!</v>
      </c>
      <c r="AG561" s="25" t="e">
        <f t="shared" si="125"/>
        <v>#DIV/0!</v>
      </c>
      <c r="AH561" s="25">
        <v>0</v>
      </c>
      <c r="AI561" s="25">
        <v>0</v>
      </c>
      <c r="AJ561" s="25">
        <f t="shared" si="126"/>
        <v>0</v>
      </c>
      <c r="AK561" s="24">
        <f>'GT Data'!N563</f>
        <v>0</v>
      </c>
      <c r="AL561" s="25" t="e">
        <f t="shared" si="127"/>
        <v>#DIV/0!</v>
      </c>
      <c r="AM561" s="25" t="e">
        <f t="shared" si="128"/>
        <v>#DIV/0!</v>
      </c>
      <c r="AN561" s="25" t="e">
        <f t="shared" si="129"/>
        <v>#DIV/0!</v>
      </c>
      <c r="AO561" s="25">
        <v>0</v>
      </c>
      <c r="AP561" s="25">
        <v>0</v>
      </c>
      <c r="AQ561" s="25">
        <v>0</v>
      </c>
    </row>
    <row r="562" spans="1:43" x14ac:dyDescent="0.3">
      <c r="A562">
        <f>'Calculated Tab Properties'!A562</f>
        <v>0</v>
      </c>
      <c r="B562">
        <f>'Calculated Tab Properties'!B562</f>
        <v>0</v>
      </c>
      <c r="C562">
        <f>'Calculated Tab Properties'!C562</f>
        <v>0</v>
      </c>
      <c r="D562">
        <f>'Calculated Tab Properties'!D562</f>
        <v>0</v>
      </c>
      <c r="E562">
        <f>'Calculated Tab Properties'!E562</f>
        <v>0</v>
      </c>
      <c r="F562">
        <f>'Calculated Tab Properties'!F562</f>
        <v>0</v>
      </c>
      <c r="G562">
        <f>'Calculated Tab Properties'!G562</f>
        <v>0</v>
      </c>
      <c r="H562">
        <f>'Calculated Tab Properties'!H562</f>
        <v>0</v>
      </c>
      <c r="I562">
        <f>'Calculated Tab Properties'!I562</f>
        <v>0</v>
      </c>
      <c r="J562" s="20" t="e">
        <f>'Calculated Tab Properties'!J562</f>
        <v>#DIV/0!</v>
      </c>
      <c r="K562">
        <f>'Calculated Tab Properties'!K562</f>
        <v>0</v>
      </c>
      <c r="L562">
        <f>'Calculated Tab Properties'!L562</f>
        <v>0</v>
      </c>
      <c r="M562">
        <f>'Calculated Tab Properties'!M562</f>
        <v>0</v>
      </c>
      <c r="N562">
        <f>'Calculated Tab Properties'!N562</f>
        <v>0</v>
      </c>
      <c r="O562" s="27">
        <v>0</v>
      </c>
      <c r="P562" s="27">
        <v>0</v>
      </c>
      <c r="Q562">
        <v>0</v>
      </c>
      <c r="R562" t="e">
        <f>'Calculated Tab Properties'!R562</f>
        <v>#DIV/0!</v>
      </c>
      <c r="T562" s="1">
        <v>0</v>
      </c>
      <c r="U562" s="1">
        <v>0</v>
      </c>
      <c r="V562">
        <f>T562*'GEOMETRIC INPUTS'!S562</f>
        <v>0</v>
      </c>
      <c r="W562">
        <v>561</v>
      </c>
      <c r="X562">
        <f t="shared" si="117"/>
        <v>0</v>
      </c>
      <c r="Y562">
        <f t="shared" si="118"/>
        <v>0</v>
      </c>
      <c r="Z562" s="27" t="e">
        <f t="shared" si="119"/>
        <v>#DIV/0!</v>
      </c>
      <c r="AA562" s="27" t="e">
        <f t="shared" si="120"/>
        <v>#DIV/0!</v>
      </c>
      <c r="AB562" s="27" t="e">
        <f t="shared" si="121"/>
        <v>#DIV/0!</v>
      </c>
      <c r="AC562" s="27" t="e">
        <f t="shared" si="122"/>
        <v>#DIV/0!</v>
      </c>
      <c r="AD562" s="24">
        <f>'GT Data'!D564</f>
        <v>0</v>
      </c>
      <c r="AE562" s="25" t="e">
        <f t="shared" si="123"/>
        <v>#DIV/0!</v>
      </c>
      <c r="AF562" s="25" t="e">
        <f t="shared" si="124"/>
        <v>#DIV/0!</v>
      </c>
      <c r="AG562" s="25" t="e">
        <f t="shared" si="125"/>
        <v>#DIV/0!</v>
      </c>
      <c r="AH562" s="25">
        <v>0</v>
      </c>
      <c r="AI562" s="25">
        <v>0</v>
      </c>
      <c r="AJ562" s="25">
        <f t="shared" si="126"/>
        <v>0</v>
      </c>
      <c r="AK562" s="24">
        <f>'GT Data'!N564</f>
        <v>0</v>
      </c>
      <c r="AL562" s="25" t="e">
        <f t="shared" si="127"/>
        <v>#DIV/0!</v>
      </c>
      <c r="AM562" s="25" t="e">
        <f t="shared" si="128"/>
        <v>#DIV/0!</v>
      </c>
      <c r="AN562" s="25" t="e">
        <f t="shared" si="129"/>
        <v>#DIV/0!</v>
      </c>
      <c r="AO562" s="25">
        <v>0</v>
      </c>
      <c r="AP562" s="25">
        <v>0</v>
      </c>
      <c r="AQ562" s="25">
        <v>0</v>
      </c>
    </row>
    <row r="563" spans="1:43" x14ac:dyDescent="0.3">
      <c r="A563">
        <f>'Calculated Tab Properties'!A563</f>
        <v>0</v>
      </c>
      <c r="B563">
        <f>'Calculated Tab Properties'!B563</f>
        <v>0</v>
      </c>
      <c r="C563">
        <f>'Calculated Tab Properties'!C563</f>
        <v>0</v>
      </c>
      <c r="D563">
        <f>'Calculated Tab Properties'!D563</f>
        <v>0</v>
      </c>
      <c r="E563">
        <f>'Calculated Tab Properties'!E563</f>
        <v>0</v>
      </c>
      <c r="F563">
        <f>'Calculated Tab Properties'!F563</f>
        <v>0</v>
      </c>
      <c r="G563">
        <f>'Calculated Tab Properties'!G563</f>
        <v>0</v>
      </c>
      <c r="H563">
        <f>'Calculated Tab Properties'!H563</f>
        <v>0</v>
      </c>
      <c r="I563">
        <f>'Calculated Tab Properties'!I563</f>
        <v>0</v>
      </c>
      <c r="J563" s="20" t="e">
        <f>'Calculated Tab Properties'!J563</f>
        <v>#DIV/0!</v>
      </c>
      <c r="K563">
        <f>'Calculated Tab Properties'!K563</f>
        <v>0</v>
      </c>
      <c r="L563">
        <f>'Calculated Tab Properties'!L563</f>
        <v>0</v>
      </c>
      <c r="M563">
        <f>'Calculated Tab Properties'!M563</f>
        <v>0</v>
      </c>
      <c r="N563">
        <f>'Calculated Tab Properties'!N563</f>
        <v>0</v>
      </c>
      <c r="O563" s="27">
        <v>0</v>
      </c>
      <c r="P563" s="27">
        <v>0</v>
      </c>
      <c r="Q563">
        <v>0</v>
      </c>
      <c r="R563" t="e">
        <f>'Calculated Tab Properties'!R563</f>
        <v>#DIV/0!</v>
      </c>
      <c r="T563" s="1">
        <v>0</v>
      </c>
      <c r="U563" s="1">
        <v>0</v>
      </c>
      <c r="V563">
        <f>T563*'GEOMETRIC INPUTS'!S563</f>
        <v>0</v>
      </c>
      <c r="W563">
        <v>562</v>
      </c>
      <c r="X563">
        <f t="shared" si="117"/>
        <v>0</v>
      </c>
      <c r="Y563">
        <f t="shared" si="118"/>
        <v>0</v>
      </c>
      <c r="Z563" s="27" t="e">
        <f t="shared" si="119"/>
        <v>#DIV/0!</v>
      </c>
      <c r="AA563" s="27" t="e">
        <f t="shared" si="120"/>
        <v>#DIV/0!</v>
      </c>
      <c r="AB563" s="27" t="e">
        <f t="shared" si="121"/>
        <v>#DIV/0!</v>
      </c>
      <c r="AC563" s="27" t="e">
        <f t="shared" si="122"/>
        <v>#DIV/0!</v>
      </c>
      <c r="AD563" s="24">
        <f>'GT Data'!D565</f>
        <v>0</v>
      </c>
      <c r="AE563" s="25" t="e">
        <f t="shared" si="123"/>
        <v>#DIV/0!</v>
      </c>
      <c r="AF563" s="25" t="e">
        <f t="shared" si="124"/>
        <v>#DIV/0!</v>
      </c>
      <c r="AG563" s="25" t="e">
        <f t="shared" si="125"/>
        <v>#DIV/0!</v>
      </c>
      <c r="AH563" s="25">
        <v>0</v>
      </c>
      <c r="AI563" s="25">
        <v>0</v>
      </c>
      <c r="AJ563" s="25">
        <f t="shared" si="126"/>
        <v>0</v>
      </c>
      <c r="AK563" s="24">
        <f>'GT Data'!N565</f>
        <v>0</v>
      </c>
      <c r="AL563" s="25" t="e">
        <f t="shared" si="127"/>
        <v>#DIV/0!</v>
      </c>
      <c r="AM563" s="25" t="e">
        <f t="shared" si="128"/>
        <v>#DIV/0!</v>
      </c>
      <c r="AN563" s="25" t="e">
        <f t="shared" si="129"/>
        <v>#DIV/0!</v>
      </c>
      <c r="AO563" s="25">
        <v>0</v>
      </c>
      <c r="AP563" s="25">
        <v>0</v>
      </c>
      <c r="AQ563" s="25">
        <v>0</v>
      </c>
    </row>
    <row r="564" spans="1:43" x14ac:dyDescent="0.3">
      <c r="A564">
        <f>'Calculated Tab Properties'!A564</f>
        <v>0</v>
      </c>
      <c r="B564">
        <f>'Calculated Tab Properties'!B564</f>
        <v>0</v>
      </c>
      <c r="C564">
        <f>'Calculated Tab Properties'!C564</f>
        <v>0</v>
      </c>
      <c r="D564">
        <f>'Calculated Tab Properties'!D564</f>
        <v>0</v>
      </c>
      <c r="E564">
        <f>'Calculated Tab Properties'!E564</f>
        <v>0</v>
      </c>
      <c r="F564">
        <f>'Calculated Tab Properties'!F564</f>
        <v>0</v>
      </c>
      <c r="G564">
        <f>'Calculated Tab Properties'!G564</f>
        <v>0</v>
      </c>
      <c r="H564">
        <f>'Calculated Tab Properties'!H564</f>
        <v>0</v>
      </c>
      <c r="I564">
        <f>'Calculated Tab Properties'!I564</f>
        <v>0</v>
      </c>
      <c r="J564" s="20" t="e">
        <f>'Calculated Tab Properties'!J564</f>
        <v>#DIV/0!</v>
      </c>
      <c r="K564">
        <f>'Calculated Tab Properties'!K564</f>
        <v>0</v>
      </c>
      <c r="L564">
        <f>'Calculated Tab Properties'!L564</f>
        <v>0</v>
      </c>
      <c r="M564">
        <f>'Calculated Tab Properties'!M564</f>
        <v>0</v>
      </c>
      <c r="N564">
        <f>'Calculated Tab Properties'!N564</f>
        <v>0</v>
      </c>
      <c r="O564" s="27">
        <v>0</v>
      </c>
      <c r="P564" s="27">
        <v>0</v>
      </c>
      <c r="Q564">
        <v>0</v>
      </c>
      <c r="R564" t="e">
        <f>'Calculated Tab Properties'!R564</f>
        <v>#DIV/0!</v>
      </c>
      <c r="T564" s="1">
        <v>0</v>
      </c>
      <c r="U564" s="1">
        <v>0</v>
      </c>
      <c r="V564">
        <f>T564*'GEOMETRIC INPUTS'!S564</f>
        <v>0</v>
      </c>
      <c r="W564">
        <v>563</v>
      </c>
      <c r="X564">
        <f t="shared" si="117"/>
        <v>0</v>
      </c>
      <c r="Y564">
        <f t="shared" si="118"/>
        <v>0</v>
      </c>
      <c r="Z564" s="27" t="e">
        <f t="shared" si="119"/>
        <v>#DIV/0!</v>
      </c>
      <c r="AA564" s="27" t="e">
        <f t="shared" si="120"/>
        <v>#DIV/0!</v>
      </c>
      <c r="AB564" s="27" t="e">
        <f t="shared" si="121"/>
        <v>#DIV/0!</v>
      </c>
      <c r="AC564" s="27" t="e">
        <f t="shared" si="122"/>
        <v>#DIV/0!</v>
      </c>
      <c r="AD564" s="24">
        <f>'GT Data'!D566</f>
        <v>0</v>
      </c>
      <c r="AE564" s="25" t="e">
        <f t="shared" si="123"/>
        <v>#DIV/0!</v>
      </c>
      <c r="AF564" s="25" t="e">
        <f t="shared" si="124"/>
        <v>#DIV/0!</v>
      </c>
      <c r="AG564" s="25" t="e">
        <f t="shared" si="125"/>
        <v>#DIV/0!</v>
      </c>
      <c r="AH564" s="25">
        <v>0</v>
      </c>
      <c r="AI564" s="25">
        <v>0</v>
      </c>
      <c r="AJ564" s="25">
        <f t="shared" si="126"/>
        <v>0</v>
      </c>
      <c r="AK564" s="24">
        <f>'GT Data'!N566</f>
        <v>0</v>
      </c>
      <c r="AL564" s="25" t="e">
        <f t="shared" si="127"/>
        <v>#DIV/0!</v>
      </c>
      <c r="AM564" s="25" t="e">
        <f t="shared" si="128"/>
        <v>#DIV/0!</v>
      </c>
      <c r="AN564" s="25" t="e">
        <f t="shared" si="129"/>
        <v>#DIV/0!</v>
      </c>
      <c r="AO564" s="25">
        <v>0</v>
      </c>
      <c r="AP564" s="25">
        <v>0</v>
      </c>
      <c r="AQ564" s="25">
        <v>0</v>
      </c>
    </row>
    <row r="565" spans="1:43" x14ac:dyDescent="0.3">
      <c r="A565">
        <f>'Calculated Tab Properties'!A565</f>
        <v>0</v>
      </c>
      <c r="B565">
        <f>'Calculated Tab Properties'!B565</f>
        <v>0</v>
      </c>
      <c r="C565">
        <f>'Calculated Tab Properties'!C565</f>
        <v>0</v>
      </c>
      <c r="D565">
        <f>'Calculated Tab Properties'!D565</f>
        <v>0</v>
      </c>
      <c r="E565">
        <f>'Calculated Tab Properties'!E565</f>
        <v>0</v>
      </c>
      <c r="F565">
        <f>'Calculated Tab Properties'!F565</f>
        <v>0</v>
      </c>
      <c r="G565">
        <f>'Calculated Tab Properties'!G565</f>
        <v>0</v>
      </c>
      <c r="H565">
        <f>'Calculated Tab Properties'!H565</f>
        <v>0</v>
      </c>
      <c r="I565">
        <f>'Calculated Tab Properties'!I565</f>
        <v>0</v>
      </c>
      <c r="J565" s="20" t="e">
        <f>'Calculated Tab Properties'!J565</f>
        <v>#DIV/0!</v>
      </c>
      <c r="K565">
        <f>'Calculated Tab Properties'!K565</f>
        <v>0</v>
      </c>
      <c r="L565">
        <f>'Calculated Tab Properties'!L565</f>
        <v>0</v>
      </c>
      <c r="M565">
        <f>'Calculated Tab Properties'!M565</f>
        <v>0</v>
      </c>
      <c r="N565">
        <f>'Calculated Tab Properties'!N565</f>
        <v>0</v>
      </c>
      <c r="O565" s="27">
        <v>0</v>
      </c>
      <c r="P565" s="27">
        <v>0</v>
      </c>
      <c r="Q565">
        <v>0</v>
      </c>
      <c r="R565" t="e">
        <f>'Calculated Tab Properties'!R565</f>
        <v>#DIV/0!</v>
      </c>
      <c r="T565" s="1">
        <v>0</v>
      </c>
      <c r="U565" s="1">
        <v>0</v>
      </c>
      <c r="V565">
        <f>T565*'GEOMETRIC INPUTS'!S565</f>
        <v>0</v>
      </c>
      <c r="W565">
        <v>564</v>
      </c>
      <c r="X565">
        <f t="shared" si="117"/>
        <v>0</v>
      </c>
      <c r="Y565">
        <f t="shared" si="118"/>
        <v>0</v>
      </c>
      <c r="Z565" s="27" t="e">
        <f t="shared" si="119"/>
        <v>#DIV/0!</v>
      </c>
      <c r="AA565" s="27" t="e">
        <f t="shared" si="120"/>
        <v>#DIV/0!</v>
      </c>
      <c r="AB565" s="27" t="e">
        <f t="shared" si="121"/>
        <v>#DIV/0!</v>
      </c>
      <c r="AC565" s="27" t="e">
        <f t="shared" si="122"/>
        <v>#DIV/0!</v>
      </c>
      <c r="AD565" s="24">
        <f>'GT Data'!D567</f>
        <v>0</v>
      </c>
      <c r="AE565" s="25" t="e">
        <f t="shared" si="123"/>
        <v>#DIV/0!</v>
      </c>
      <c r="AF565" s="25" t="e">
        <f t="shared" si="124"/>
        <v>#DIV/0!</v>
      </c>
      <c r="AG565" s="25" t="e">
        <f t="shared" si="125"/>
        <v>#DIV/0!</v>
      </c>
      <c r="AH565" s="25">
        <v>0</v>
      </c>
      <c r="AI565" s="25">
        <v>0</v>
      </c>
      <c r="AJ565" s="25">
        <f t="shared" si="126"/>
        <v>0</v>
      </c>
      <c r="AK565" s="24">
        <f>'GT Data'!N567</f>
        <v>0</v>
      </c>
      <c r="AL565" s="25" t="e">
        <f t="shared" si="127"/>
        <v>#DIV/0!</v>
      </c>
      <c r="AM565" s="25" t="e">
        <f t="shared" si="128"/>
        <v>#DIV/0!</v>
      </c>
      <c r="AN565" s="25" t="e">
        <f t="shared" si="129"/>
        <v>#DIV/0!</v>
      </c>
      <c r="AO565" s="25">
        <v>0</v>
      </c>
      <c r="AP565" s="25">
        <v>0</v>
      </c>
      <c r="AQ565" s="25">
        <v>0</v>
      </c>
    </row>
    <row r="566" spans="1:43" x14ac:dyDescent="0.3">
      <c r="A566">
        <f>'Calculated Tab Properties'!A566</f>
        <v>0</v>
      </c>
      <c r="B566">
        <f>'Calculated Tab Properties'!B566</f>
        <v>0</v>
      </c>
      <c r="C566">
        <f>'Calculated Tab Properties'!C566</f>
        <v>0</v>
      </c>
      <c r="D566">
        <f>'Calculated Tab Properties'!D566</f>
        <v>0</v>
      </c>
      <c r="E566">
        <f>'Calculated Tab Properties'!E566</f>
        <v>0</v>
      </c>
      <c r="F566">
        <f>'Calculated Tab Properties'!F566</f>
        <v>0</v>
      </c>
      <c r="G566">
        <f>'Calculated Tab Properties'!G566</f>
        <v>0</v>
      </c>
      <c r="H566">
        <f>'Calculated Tab Properties'!H566</f>
        <v>0</v>
      </c>
      <c r="I566">
        <f>'Calculated Tab Properties'!I566</f>
        <v>0</v>
      </c>
      <c r="J566" s="20" t="e">
        <f>'Calculated Tab Properties'!J566</f>
        <v>#DIV/0!</v>
      </c>
      <c r="K566">
        <f>'Calculated Tab Properties'!K566</f>
        <v>0</v>
      </c>
      <c r="L566">
        <f>'Calculated Tab Properties'!L566</f>
        <v>0</v>
      </c>
      <c r="M566">
        <f>'Calculated Tab Properties'!M566</f>
        <v>0</v>
      </c>
      <c r="N566">
        <f>'Calculated Tab Properties'!N566</f>
        <v>0</v>
      </c>
      <c r="O566" s="27">
        <v>0</v>
      </c>
      <c r="P566" s="27">
        <v>0</v>
      </c>
      <c r="Q566">
        <v>0</v>
      </c>
      <c r="R566" t="e">
        <f>'Calculated Tab Properties'!R566</f>
        <v>#DIV/0!</v>
      </c>
      <c r="T566" s="1">
        <v>0</v>
      </c>
      <c r="U566" s="1">
        <v>0</v>
      </c>
      <c r="V566">
        <f>T566*'GEOMETRIC INPUTS'!S566</f>
        <v>0</v>
      </c>
      <c r="W566">
        <v>565</v>
      </c>
      <c r="X566">
        <f t="shared" si="117"/>
        <v>0</v>
      </c>
      <c r="Y566">
        <f t="shared" si="118"/>
        <v>0</v>
      </c>
      <c r="Z566" s="27" t="e">
        <f t="shared" si="119"/>
        <v>#DIV/0!</v>
      </c>
      <c r="AA566" s="27" t="e">
        <f t="shared" si="120"/>
        <v>#DIV/0!</v>
      </c>
      <c r="AB566" s="27" t="e">
        <f t="shared" si="121"/>
        <v>#DIV/0!</v>
      </c>
      <c r="AC566" s="27" t="e">
        <f t="shared" si="122"/>
        <v>#DIV/0!</v>
      </c>
      <c r="AD566" s="24">
        <f>'GT Data'!D568</f>
        <v>0</v>
      </c>
      <c r="AE566" s="25" t="e">
        <f t="shared" si="123"/>
        <v>#DIV/0!</v>
      </c>
      <c r="AF566" s="25" t="e">
        <f t="shared" si="124"/>
        <v>#DIV/0!</v>
      </c>
      <c r="AG566" s="25" t="e">
        <f t="shared" si="125"/>
        <v>#DIV/0!</v>
      </c>
      <c r="AH566" s="25">
        <v>0</v>
      </c>
      <c r="AI566" s="25">
        <v>0</v>
      </c>
      <c r="AJ566" s="25">
        <f t="shared" si="126"/>
        <v>0</v>
      </c>
      <c r="AK566" s="24">
        <f>'GT Data'!N568</f>
        <v>0</v>
      </c>
      <c r="AL566" s="25" t="e">
        <f t="shared" si="127"/>
        <v>#DIV/0!</v>
      </c>
      <c r="AM566" s="25" t="e">
        <f t="shared" si="128"/>
        <v>#DIV/0!</v>
      </c>
      <c r="AN566" s="25" t="e">
        <f t="shared" si="129"/>
        <v>#DIV/0!</v>
      </c>
      <c r="AO566" s="25">
        <v>0</v>
      </c>
      <c r="AP566" s="25">
        <v>0</v>
      </c>
      <c r="AQ566" s="25">
        <v>0</v>
      </c>
    </row>
    <row r="567" spans="1:43" x14ac:dyDescent="0.3">
      <c r="A567">
        <f>'Calculated Tab Properties'!A567</f>
        <v>0</v>
      </c>
      <c r="B567">
        <f>'Calculated Tab Properties'!B567</f>
        <v>0</v>
      </c>
      <c r="C567">
        <f>'Calculated Tab Properties'!C567</f>
        <v>0</v>
      </c>
      <c r="D567">
        <f>'Calculated Tab Properties'!D567</f>
        <v>0</v>
      </c>
      <c r="E567">
        <f>'Calculated Tab Properties'!E567</f>
        <v>0</v>
      </c>
      <c r="F567">
        <f>'Calculated Tab Properties'!F567</f>
        <v>0</v>
      </c>
      <c r="G567">
        <f>'Calculated Tab Properties'!G567</f>
        <v>0</v>
      </c>
      <c r="H567">
        <f>'Calculated Tab Properties'!H567</f>
        <v>0</v>
      </c>
      <c r="I567">
        <f>'Calculated Tab Properties'!I567</f>
        <v>0</v>
      </c>
      <c r="J567" s="20" t="e">
        <f>'Calculated Tab Properties'!J567</f>
        <v>#DIV/0!</v>
      </c>
      <c r="K567">
        <f>'Calculated Tab Properties'!K567</f>
        <v>0</v>
      </c>
      <c r="L567">
        <f>'Calculated Tab Properties'!L567</f>
        <v>0</v>
      </c>
      <c r="M567">
        <f>'Calculated Tab Properties'!M567</f>
        <v>0</v>
      </c>
      <c r="N567">
        <f>'Calculated Tab Properties'!N567</f>
        <v>0</v>
      </c>
      <c r="O567" s="27">
        <v>0</v>
      </c>
      <c r="P567" s="27">
        <v>0</v>
      </c>
      <c r="Q567">
        <v>0</v>
      </c>
      <c r="R567" t="e">
        <f>'Calculated Tab Properties'!R567</f>
        <v>#DIV/0!</v>
      </c>
      <c r="T567" s="1">
        <v>0</v>
      </c>
      <c r="U567" s="1">
        <v>0</v>
      </c>
      <c r="V567">
        <f>T567*'GEOMETRIC INPUTS'!S567</f>
        <v>0</v>
      </c>
      <c r="W567">
        <v>566</v>
      </c>
      <c r="X567">
        <f t="shared" si="117"/>
        <v>0</v>
      </c>
      <c r="Y567">
        <f t="shared" si="118"/>
        <v>0</v>
      </c>
      <c r="Z567" s="27" t="e">
        <f t="shared" si="119"/>
        <v>#DIV/0!</v>
      </c>
      <c r="AA567" s="27" t="e">
        <f t="shared" si="120"/>
        <v>#DIV/0!</v>
      </c>
      <c r="AB567" s="27" t="e">
        <f t="shared" si="121"/>
        <v>#DIV/0!</v>
      </c>
      <c r="AC567" s="27" t="e">
        <f t="shared" si="122"/>
        <v>#DIV/0!</v>
      </c>
      <c r="AD567" s="24">
        <f>'GT Data'!D569</f>
        <v>0</v>
      </c>
      <c r="AE567" s="25" t="e">
        <f t="shared" si="123"/>
        <v>#DIV/0!</v>
      </c>
      <c r="AF567" s="25" t="e">
        <f t="shared" si="124"/>
        <v>#DIV/0!</v>
      </c>
      <c r="AG567" s="25" t="e">
        <f t="shared" si="125"/>
        <v>#DIV/0!</v>
      </c>
      <c r="AH567" s="25">
        <v>0</v>
      </c>
      <c r="AI567" s="25">
        <v>0</v>
      </c>
      <c r="AJ567" s="25">
        <f t="shared" si="126"/>
        <v>0</v>
      </c>
      <c r="AK567" s="24">
        <f>'GT Data'!N569</f>
        <v>0</v>
      </c>
      <c r="AL567" s="25" t="e">
        <f t="shared" si="127"/>
        <v>#DIV/0!</v>
      </c>
      <c r="AM567" s="25" t="e">
        <f t="shared" si="128"/>
        <v>#DIV/0!</v>
      </c>
      <c r="AN567" s="25" t="e">
        <f t="shared" si="129"/>
        <v>#DIV/0!</v>
      </c>
      <c r="AO567" s="25">
        <v>0</v>
      </c>
      <c r="AP567" s="25">
        <v>0</v>
      </c>
      <c r="AQ567" s="25">
        <v>0</v>
      </c>
    </row>
    <row r="568" spans="1:43" x14ac:dyDescent="0.3">
      <c r="A568">
        <f>'Calculated Tab Properties'!A568</f>
        <v>0</v>
      </c>
      <c r="B568">
        <f>'Calculated Tab Properties'!B568</f>
        <v>0</v>
      </c>
      <c r="C568">
        <f>'Calculated Tab Properties'!C568</f>
        <v>0</v>
      </c>
      <c r="D568">
        <f>'Calculated Tab Properties'!D568</f>
        <v>0</v>
      </c>
      <c r="E568">
        <f>'Calculated Tab Properties'!E568</f>
        <v>0</v>
      </c>
      <c r="F568">
        <f>'Calculated Tab Properties'!F568</f>
        <v>0</v>
      </c>
      <c r="G568">
        <f>'Calculated Tab Properties'!G568</f>
        <v>0</v>
      </c>
      <c r="H568">
        <f>'Calculated Tab Properties'!H568</f>
        <v>0</v>
      </c>
      <c r="I568">
        <f>'Calculated Tab Properties'!I568</f>
        <v>0</v>
      </c>
      <c r="J568" s="20" t="e">
        <f>'Calculated Tab Properties'!J568</f>
        <v>#DIV/0!</v>
      </c>
      <c r="K568">
        <f>'Calculated Tab Properties'!K568</f>
        <v>0</v>
      </c>
      <c r="L568">
        <f>'Calculated Tab Properties'!L568</f>
        <v>0</v>
      </c>
      <c r="M568">
        <f>'Calculated Tab Properties'!M568</f>
        <v>0</v>
      </c>
      <c r="N568">
        <f>'Calculated Tab Properties'!N568</f>
        <v>0</v>
      </c>
      <c r="O568" s="27">
        <v>0</v>
      </c>
      <c r="P568" s="27">
        <v>0</v>
      </c>
      <c r="Q568">
        <v>0</v>
      </c>
      <c r="R568" t="e">
        <f>'Calculated Tab Properties'!R568</f>
        <v>#DIV/0!</v>
      </c>
      <c r="T568" s="1">
        <v>0</v>
      </c>
      <c r="U568" s="1">
        <v>0</v>
      </c>
      <c r="V568">
        <f>T568*'GEOMETRIC INPUTS'!S568</f>
        <v>0</v>
      </c>
      <c r="W568">
        <v>567</v>
      </c>
      <c r="X568">
        <f t="shared" si="117"/>
        <v>0</v>
      </c>
      <c r="Y568">
        <f t="shared" si="118"/>
        <v>0</v>
      </c>
      <c r="Z568" s="27" t="e">
        <f t="shared" si="119"/>
        <v>#DIV/0!</v>
      </c>
      <c r="AA568" s="27" t="e">
        <f t="shared" si="120"/>
        <v>#DIV/0!</v>
      </c>
      <c r="AB568" s="27" t="e">
        <f t="shared" si="121"/>
        <v>#DIV/0!</v>
      </c>
      <c r="AC568" s="27" t="e">
        <f t="shared" si="122"/>
        <v>#DIV/0!</v>
      </c>
      <c r="AD568" s="24">
        <f>'GT Data'!D570</f>
        <v>0</v>
      </c>
      <c r="AE568" s="25" t="e">
        <f t="shared" si="123"/>
        <v>#DIV/0!</v>
      </c>
      <c r="AF568" s="25" t="e">
        <f t="shared" si="124"/>
        <v>#DIV/0!</v>
      </c>
      <c r="AG568" s="25" t="e">
        <f t="shared" si="125"/>
        <v>#DIV/0!</v>
      </c>
      <c r="AH568" s="25">
        <v>0</v>
      </c>
      <c r="AI568" s="25">
        <v>0</v>
      </c>
      <c r="AJ568" s="25">
        <f t="shared" si="126"/>
        <v>0</v>
      </c>
      <c r="AK568" s="24">
        <f>'GT Data'!N570</f>
        <v>0</v>
      </c>
      <c r="AL568" s="25" t="e">
        <f t="shared" si="127"/>
        <v>#DIV/0!</v>
      </c>
      <c r="AM568" s="25" t="e">
        <f t="shared" si="128"/>
        <v>#DIV/0!</v>
      </c>
      <c r="AN568" s="25" t="e">
        <f t="shared" si="129"/>
        <v>#DIV/0!</v>
      </c>
      <c r="AO568" s="25">
        <v>0</v>
      </c>
      <c r="AP568" s="25">
        <v>0</v>
      </c>
      <c r="AQ568" s="25">
        <v>0</v>
      </c>
    </row>
    <row r="569" spans="1:43" x14ac:dyDescent="0.3">
      <c r="A569">
        <f>'Calculated Tab Properties'!A569</f>
        <v>0</v>
      </c>
      <c r="B569">
        <f>'Calculated Tab Properties'!B569</f>
        <v>0</v>
      </c>
      <c r="C569">
        <f>'Calculated Tab Properties'!C569</f>
        <v>0</v>
      </c>
      <c r="D569">
        <f>'Calculated Tab Properties'!D569</f>
        <v>0</v>
      </c>
      <c r="E569">
        <f>'Calculated Tab Properties'!E569</f>
        <v>0</v>
      </c>
      <c r="F569">
        <f>'Calculated Tab Properties'!F569</f>
        <v>0</v>
      </c>
      <c r="G569">
        <f>'Calculated Tab Properties'!G569</f>
        <v>0</v>
      </c>
      <c r="H569">
        <f>'Calculated Tab Properties'!H569</f>
        <v>0</v>
      </c>
      <c r="I569">
        <f>'Calculated Tab Properties'!I569</f>
        <v>0</v>
      </c>
      <c r="J569" s="20" t="e">
        <f>'Calculated Tab Properties'!J569</f>
        <v>#DIV/0!</v>
      </c>
      <c r="K569">
        <f>'Calculated Tab Properties'!K569</f>
        <v>0</v>
      </c>
      <c r="L569">
        <f>'Calculated Tab Properties'!L569</f>
        <v>0</v>
      </c>
      <c r="M569">
        <f>'Calculated Tab Properties'!M569</f>
        <v>0</v>
      </c>
      <c r="N569">
        <f>'Calculated Tab Properties'!N569</f>
        <v>0</v>
      </c>
      <c r="O569" s="27">
        <v>0</v>
      </c>
      <c r="P569" s="27">
        <v>0</v>
      </c>
      <c r="Q569">
        <v>0</v>
      </c>
      <c r="R569" t="e">
        <f>'Calculated Tab Properties'!R569</f>
        <v>#DIV/0!</v>
      </c>
      <c r="T569" s="1">
        <v>0</v>
      </c>
      <c r="U569" s="1">
        <v>0</v>
      </c>
      <c r="V569">
        <f>T569*'GEOMETRIC INPUTS'!S569</f>
        <v>0</v>
      </c>
      <c r="W569">
        <v>568</v>
      </c>
      <c r="X569">
        <f t="shared" si="117"/>
        <v>0</v>
      </c>
      <c r="Y569">
        <f t="shared" si="118"/>
        <v>0</v>
      </c>
      <c r="Z569" s="27" t="e">
        <f t="shared" si="119"/>
        <v>#DIV/0!</v>
      </c>
      <c r="AA569" s="27" t="e">
        <f t="shared" si="120"/>
        <v>#DIV/0!</v>
      </c>
      <c r="AB569" s="27" t="e">
        <f t="shared" si="121"/>
        <v>#DIV/0!</v>
      </c>
      <c r="AC569" s="27" t="e">
        <f t="shared" si="122"/>
        <v>#DIV/0!</v>
      </c>
      <c r="AD569" s="24">
        <f>'GT Data'!D571</f>
        <v>0</v>
      </c>
      <c r="AE569" s="25" t="e">
        <f t="shared" si="123"/>
        <v>#DIV/0!</v>
      </c>
      <c r="AF569" s="25" t="e">
        <f t="shared" si="124"/>
        <v>#DIV/0!</v>
      </c>
      <c r="AG569" s="25" t="e">
        <f t="shared" si="125"/>
        <v>#DIV/0!</v>
      </c>
      <c r="AH569" s="25">
        <v>0</v>
      </c>
      <c r="AI569" s="25">
        <v>0</v>
      </c>
      <c r="AJ569" s="25">
        <f t="shared" si="126"/>
        <v>0</v>
      </c>
      <c r="AK569" s="24">
        <f>'GT Data'!N571</f>
        <v>0</v>
      </c>
      <c r="AL569" s="25" t="e">
        <f t="shared" si="127"/>
        <v>#DIV/0!</v>
      </c>
      <c r="AM569" s="25" t="e">
        <f t="shared" si="128"/>
        <v>#DIV/0!</v>
      </c>
      <c r="AN569" s="25" t="e">
        <f t="shared" si="129"/>
        <v>#DIV/0!</v>
      </c>
      <c r="AO569" s="25">
        <v>0</v>
      </c>
      <c r="AP569" s="25">
        <v>0</v>
      </c>
      <c r="AQ569" s="25">
        <v>0</v>
      </c>
    </row>
    <row r="570" spans="1:43" x14ac:dyDescent="0.3">
      <c r="A570">
        <f>'Calculated Tab Properties'!A570</f>
        <v>0</v>
      </c>
      <c r="B570">
        <f>'Calculated Tab Properties'!B570</f>
        <v>0</v>
      </c>
      <c r="C570">
        <f>'Calculated Tab Properties'!C570</f>
        <v>0</v>
      </c>
      <c r="D570">
        <f>'Calculated Tab Properties'!D570</f>
        <v>0</v>
      </c>
      <c r="E570">
        <f>'Calculated Tab Properties'!E570</f>
        <v>0</v>
      </c>
      <c r="F570">
        <f>'Calculated Tab Properties'!F570</f>
        <v>0</v>
      </c>
      <c r="G570">
        <f>'Calculated Tab Properties'!G570</f>
        <v>0</v>
      </c>
      <c r="H570">
        <f>'Calculated Tab Properties'!H570</f>
        <v>0</v>
      </c>
      <c r="I570">
        <f>'Calculated Tab Properties'!I570</f>
        <v>0</v>
      </c>
      <c r="J570" s="20" t="e">
        <f>'Calculated Tab Properties'!J570</f>
        <v>#DIV/0!</v>
      </c>
      <c r="K570">
        <f>'Calculated Tab Properties'!K570</f>
        <v>0</v>
      </c>
      <c r="L570">
        <f>'Calculated Tab Properties'!L570</f>
        <v>0</v>
      </c>
      <c r="M570">
        <f>'Calculated Tab Properties'!M570</f>
        <v>0</v>
      </c>
      <c r="N570">
        <f>'Calculated Tab Properties'!N570</f>
        <v>0</v>
      </c>
      <c r="O570" s="27">
        <v>0</v>
      </c>
      <c r="P570" s="27">
        <v>0</v>
      </c>
      <c r="Q570">
        <v>0</v>
      </c>
      <c r="R570" t="e">
        <f>'Calculated Tab Properties'!R570</f>
        <v>#DIV/0!</v>
      </c>
      <c r="T570" s="1">
        <v>0</v>
      </c>
      <c r="U570" s="1">
        <v>0</v>
      </c>
      <c r="V570">
        <f>T570*'GEOMETRIC INPUTS'!S570</f>
        <v>0</v>
      </c>
      <c r="W570">
        <v>569</v>
      </c>
      <c r="X570">
        <f t="shared" si="117"/>
        <v>0</v>
      </c>
      <c r="Y570">
        <f t="shared" si="118"/>
        <v>0</v>
      </c>
      <c r="Z570" s="27" t="e">
        <f t="shared" si="119"/>
        <v>#DIV/0!</v>
      </c>
      <c r="AA570" s="27" t="e">
        <f t="shared" si="120"/>
        <v>#DIV/0!</v>
      </c>
      <c r="AB570" s="27" t="e">
        <f t="shared" si="121"/>
        <v>#DIV/0!</v>
      </c>
      <c r="AC570" s="27" t="e">
        <f t="shared" si="122"/>
        <v>#DIV/0!</v>
      </c>
      <c r="AD570" s="24">
        <f>'GT Data'!D572</f>
        <v>0</v>
      </c>
      <c r="AE570" s="25" t="e">
        <f t="shared" si="123"/>
        <v>#DIV/0!</v>
      </c>
      <c r="AF570" s="25" t="e">
        <f t="shared" si="124"/>
        <v>#DIV/0!</v>
      </c>
      <c r="AG570" s="25" t="e">
        <f t="shared" si="125"/>
        <v>#DIV/0!</v>
      </c>
      <c r="AH570" s="25">
        <v>0</v>
      </c>
      <c r="AI570" s="25">
        <v>0</v>
      </c>
      <c r="AJ570" s="25">
        <f t="shared" si="126"/>
        <v>0</v>
      </c>
      <c r="AK570" s="24">
        <f>'GT Data'!N572</f>
        <v>0</v>
      </c>
      <c r="AL570" s="25" t="e">
        <f t="shared" si="127"/>
        <v>#DIV/0!</v>
      </c>
      <c r="AM570" s="25" t="e">
        <f t="shared" si="128"/>
        <v>#DIV/0!</v>
      </c>
      <c r="AN570" s="25" t="e">
        <f t="shared" si="129"/>
        <v>#DIV/0!</v>
      </c>
      <c r="AO570" s="25">
        <v>0</v>
      </c>
      <c r="AP570" s="25">
        <v>0</v>
      </c>
      <c r="AQ570" s="25">
        <v>0</v>
      </c>
    </row>
    <row r="571" spans="1:43" x14ac:dyDescent="0.3">
      <c r="A571">
        <f>'Calculated Tab Properties'!A571</f>
        <v>0</v>
      </c>
      <c r="B571">
        <f>'Calculated Tab Properties'!B571</f>
        <v>0</v>
      </c>
      <c r="C571">
        <f>'Calculated Tab Properties'!C571</f>
        <v>0</v>
      </c>
      <c r="D571">
        <f>'Calculated Tab Properties'!D571</f>
        <v>0</v>
      </c>
      <c r="E571">
        <f>'Calculated Tab Properties'!E571</f>
        <v>0</v>
      </c>
      <c r="F571">
        <f>'Calculated Tab Properties'!F571</f>
        <v>0</v>
      </c>
      <c r="G571">
        <f>'Calculated Tab Properties'!G571</f>
        <v>0</v>
      </c>
      <c r="H571">
        <f>'Calculated Tab Properties'!H571</f>
        <v>0</v>
      </c>
      <c r="I571">
        <f>'Calculated Tab Properties'!I571</f>
        <v>0</v>
      </c>
      <c r="J571" s="20" t="e">
        <f>'Calculated Tab Properties'!J571</f>
        <v>#DIV/0!</v>
      </c>
      <c r="K571">
        <f>'Calculated Tab Properties'!K571</f>
        <v>0</v>
      </c>
      <c r="L571">
        <f>'Calculated Tab Properties'!L571</f>
        <v>0</v>
      </c>
      <c r="M571">
        <f>'Calculated Tab Properties'!M571</f>
        <v>0</v>
      </c>
      <c r="N571">
        <f>'Calculated Tab Properties'!N571</f>
        <v>0</v>
      </c>
      <c r="O571" s="27">
        <v>0</v>
      </c>
      <c r="P571" s="27">
        <v>0</v>
      </c>
      <c r="Q571">
        <v>0</v>
      </c>
      <c r="R571" t="e">
        <f>'Calculated Tab Properties'!R571</f>
        <v>#DIV/0!</v>
      </c>
      <c r="T571" s="1">
        <v>0</v>
      </c>
      <c r="U571" s="1">
        <v>0</v>
      </c>
      <c r="V571">
        <f>T571*'GEOMETRIC INPUTS'!S571</f>
        <v>0</v>
      </c>
      <c r="W571">
        <v>570</v>
      </c>
      <c r="X571">
        <f t="shared" si="117"/>
        <v>0</v>
      </c>
      <c r="Y571">
        <f t="shared" si="118"/>
        <v>0</v>
      </c>
      <c r="Z571" s="27" t="e">
        <f t="shared" si="119"/>
        <v>#DIV/0!</v>
      </c>
      <c r="AA571" s="27" t="e">
        <f t="shared" si="120"/>
        <v>#DIV/0!</v>
      </c>
      <c r="AB571" s="27" t="e">
        <f t="shared" si="121"/>
        <v>#DIV/0!</v>
      </c>
      <c r="AC571" s="27" t="e">
        <f t="shared" si="122"/>
        <v>#DIV/0!</v>
      </c>
      <c r="AD571" s="24">
        <f>'GT Data'!D573</f>
        <v>0</v>
      </c>
      <c r="AE571" s="25" t="e">
        <f t="shared" si="123"/>
        <v>#DIV/0!</v>
      </c>
      <c r="AF571" s="25" t="e">
        <f t="shared" si="124"/>
        <v>#DIV/0!</v>
      </c>
      <c r="AG571" s="25" t="e">
        <f t="shared" si="125"/>
        <v>#DIV/0!</v>
      </c>
      <c r="AH571" s="25">
        <v>0</v>
      </c>
      <c r="AI571" s="25">
        <v>0</v>
      </c>
      <c r="AJ571" s="25">
        <f t="shared" si="126"/>
        <v>0</v>
      </c>
      <c r="AK571" s="24">
        <f>'GT Data'!N573</f>
        <v>0</v>
      </c>
      <c r="AL571" s="25" t="e">
        <f t="shared" si="127"/>
        <v>#DIV/0!</v>
      </c>
      <c r="AM571" s="25" t="e">
        <f t="shared" si="128"/>
        <v>#DIV/0!</v>
      </c>
      <c r="AN571" s="25" t="e">
        <f t="shared" si="129"/>
        <v>#DIV/0!</v>
      </c>
      <c r="AO571" s="25">
        <v>0</v>
      </c>
      <c r="AP571" s="25">
        <v>0</v>
      </c>
      <c r="AQ571" s="25">
        <v>0</v>
      </c>
    </row>
    <row r="572" spans="1:43" x14ac:dyDescent="0.3">
      <c r="A572">
        <f>'Calculated Tab Properties'!A572</f>
        <v>0</v>
      </c>
      <c r="B572">
        <f>'Calculated Tab Properties'!B572</f>
        <v>0</v>
      </c>
      <c r="C572">
        <f>'Calculated Tab Properties'!C572</f>
        <v>0</v>
      </c>
      <c r="D572">
        <f>'Calculated Tab Properties'!D572</f>
        <v>0</v>
      </c>
      <c r="E572">
        <f>'Calculated Tab Properties'!E572</f>
        <v>0</v>
      </c>
      <c r="F572">
        <f>'Calculated Tab Properties'!F572</f>
        <v>0</v>
      </c>
      <c r="G572">
        <f>'Calculated Tab Properties'!G572</f>
        <v>0</v>
      </c>
      <c r="H572">
        <f>'Calculated Tab Properties'!H572</f>
        <v>0</v>
      </c>
      <c r="I572">
        <f>'Calculated Tab Properties'!I572</f>
        <v>0</v>
      </c>
      <c r="J572" s="20" t="e">
        <f>'Calculated Tab Properties'!J572</f>
        <v>#DIV/0!</v>
      </c>
      <c r="K572">
        <f>'Calculated Tab Properties'!K572</f>
        <v>0</v>
      </c>
      <c r="L572">
        <f>'Calculated Tab Properties'!L572</f>
        <v>0</v>
      </c>
      <c r="M572">
        <f>'Calculated Tab Properties'!M572</f>
        <v>0</v>
      </c>
      <c r="N572">
        <f>'Calculated Tab Properties'!N572</f>
        <v>0</v>
      </c>
      <c r="O572" s="27">
        <v>0</v>
      </c>
      <c r="P572" s="27">
        <v>0</v>
      </c>
      <c r="Q572">
        <v>0</v>
      </c>
      <c r="R572" t="e">
        <f>'Calculated Tab Properties'!R572</f>
        <v>#DIV/0!</v>
      </c>
      <c r="T572" s="1">
        <v>0</v>
      </c>
      <c r="U572" s="1">
        <v>0</v>
      </c>
      <c r="V572">
        <f>T572*'GEOMETRIC INPUTS'!S572</f>
        <v>0</v>
      </c>
      <c r="W572">
        <v>571</v>
      </c>
      <c r="X572">
        <f t="shared" si="117"/>
        <v>0</v>
      </c>
      <c r="Y572">
        <f t="shared" si="118"/>
        <v>0</v>
      </c>
      <c r="Z572" s="27" t="e">
        <f t="shared" si="119"/>
        <v>#DIV/0!</v>
      </c>
      <c r="AA572" s="27" t="e">
        <f t="shared" si="120"/>
        <v>#DIV/0!</v>
      </c>
      <c r="AB572" s="27" t="e">
        <f t="shared" si="121"/>
        <v>#DIV/0!</v>
      </c>
      <c r="AC572" s="27" t="e">
        <f t="shared" si="122"/>
        <v>#DIV/0!</v>
      </c>
      <c r="AD572" s="24">
        <f>'GT Data'!D574</f>
        <v>0</v>
      </c>
      <c r="AE572" s="25" t="e">
        <f t="shared" si="123"/>
        <v>#DIV/0!</v>
      </c>
      <c r="AF572" s="25" t="e">
        <f t="shared" si="124"/>
        <v>#DIV/0!</v>
      </c>
      <c r="AG572" s="25" t="e">
        <f t="shared" si="125"/>
        <v>#DIV/0!</v>
      </c>
      <c r="AH572" s="25">
        <v>0</v>
      </c>
      <c r="AI572" s="25">
        <v>0</v>
      </c>
      <c r="AJ572" s="25">
        <f t="shared" si="126"/>
        <v>0</v>
      </c>
      <c r="AK572" s="24">
        <f>'GT Data'!N574</f>
        <v>0</v>
      </c>
      <c r="AL572" s="25" t="e">
        <f t="shared" si="127"/>
        <v>#DIV/0!</v>
      </c>
      <c r="AM572" s="25" t="e">
        <f t="shared" si="128"/>
        <v>#DIV/0!</v>
      </c>
      <c r="AN572" s="25" t="e">
        <f t="shared" si="129"/>
        <v>#DIV/0!</v>
      </c>
      <c r="AO572" s="25">
        <v>0</v>
      </c>
      <c r="AP572" s="25">
        <v>0</v>
      </c>
      <c r="AQ572" s="25">
        <v>0</v>
      </c>
    </row>
    <row r="573" spans="1:43" x14ac:dyDescent="0.3">
      <c r="A573">
        <f>'Calculated Tab Properties'!A573</f>
        <v>0</v>
      </c>
      <c r="B573">
        <f>'Calculated Tab Properties'!B573</f>
        <v>0</v>
      </c>
      <c r="C573">
        <f>'Calculated Tab Properties'!C573</f>
        <v>0</v>
      </c>
      <c r="D573">
        <f>'Calculated Tab Properties'!D573</f>
        <v>0</v>
      </c>
      <c r="E573">
        <f>'Calculated Tab Properties'!E573</f>
        <v>0</v>
      </c>
      <c r="F573">
        <f>'Calculated Tab Properties'!F573</f>
        <v>0</v>
      </c>
      <c r="G573">
        <f>'Calculated Tab Properties'!G573</f>
        <v>0</v>
      </c>
      <c r="H573">
        <f>'Calculated Tab Properties'!H573</f>
        <v>0</v>
      </c>
      <c r="I573">
        <f>'Calculated Tab Properties'!I573</f>
        <v>0</v>
      </c>
      <c r="J573" s="20" t="e">
        <f>'Calculated Tab Properties'!J573</f>
        <v>#DIV/0!</v>
      </c>
      <c r="K573">
        <f>'Calculated Tab Properties'!K573</f>
        <v>0</v>
      </c>
      <c r="L573">
        <f>'Calculated Tab Properties'!L573</f>
        <v>0</v>
      </c>
      <c r="M573">
        <f>'Calculated Tab Properties'!M573</f>
        <v>0</v>
      </c>
      <c r="N573">
        <f>'Calculated Tab Properties'!N573</f>
        <v>0</v>
      </c>
      <c r="O573" s="27">
        <v>0</v>
      </c>
      <c r="P573" s="27">
        <v>0</v>
      </c>
      <c r="Q573">
        <v>0</v>
      </c>
      <c r="R573" t="e">
        <f>'Calculated Tab Properties'!R573</f>
        <v>#DIV/0!</v>
      </c>
      <c r="T573" s="1">
        <v>0</v>
      </c>
      <c r="U573" s="1">
        <v>0</v>
      </c>
      <c r="V573">
        <f>T573*'GEOMETRIC INPUTS'!S573</f>
        <v>0</v>
      </c>
      <c r="W573">
        <v>572</v>
      </c>
      <c r="X573">
        <f t="shared" si="117"/>
        <v>0</v>
      </c>
      <c r="Y573">
        <f t="shared" si="118"/>
        <v>0</v>
      </c>
      <c r="Z573" s="27" t="e">
        <f t="shared" si="119"/>
        <v>#DIV/0!</v>
      </c>
      <c r="AA573" s="27" t="e">
        <f t="shared" si="120"/>
        <v>#DIV/0!</v>
      </c>
      <c r="AB573" s="27" t="e">
        <f t="shared" si="121"/>
        <v>#DIV/0!</v>
      </c>
      <c r="AC573" s="27" t="e">
        <f t="shared" si="122"/>
        <v>#DIV/0!</v>
      </c>
      <c r="AD573" s="24">
        <f>'GT Data'!D575</f>
        <v>0</v>
      </c>
      <c r="AE573" s="25" t="e">
        <f t="shared" si="123"/>
        <v>#DIV/0!</v>
      </c>
      <c r="AF573" s="25" t="e">
        <f t="shared" si="124"/>
        <v>#DIV/0!</v>
      </c>
      <c r="AG573" s="25" t="e">
        <f t="shared" si="125"/>
        <v>#DIV/0!</v>
      </c>
      <c r="AH573" s="25">
        <v>0</v>
      </c>
      <c r="AI573" s="25">
        <v>0</v>
      </c>
      <c r="AJ573" s="25">
        <f t="shared" si="126"/>
        <v>0</v>
      </c>
      <c r="AK573" s="24">
        <f>'GT Data'!N575</f>
        <v>0</v>
      </c>
      <c r="AL573" s="25" t="e">
        <f t="shared" si="127"/>
        <v>#DIV/0!</v>
      </c>
      <c r="AM573" s="25" t="e">
        <f t="shared" si="128"/>
        <v>#DIV/0!</v>
      </c>
      <c r="AN573" s="25" t="e">
        <f t="shared" si="129"/>
        <v>#DIV/0!</v>
      </c>
      <c r="AO573" s="25">
        <v>0</v>
      </c>
      <c r="AP573" s="25">
        <v>0</v>
      </c>
      <c r="AQ573" s="25">
        <v>0</v>
      </c>
    </row>
    <row r="574" spans="1:43" x14ac:dyDescent="0.3">
      <c r="A574">
        <f>'Calculated Tab Properties'!A574</f>
        <v>0</v>
      </c>
      <c r="B574">
        <f>'Calculated Tab Properties'!B574</f>
        <v>0</v>
      </c>
      <c r="C574">
        <f>'Calculated Tab Properties'!C574</f>
        <v>0</v>
      </c>
      <c r="D574">
        <f>'Calculated Tab Properties'!D574</f>
        <v>0</v>
      </c>
      <c r="E574">
        <f>'Calculated Tab Properties'!E574</f>
        <v>0</v>
      </c>
      <c r="F574">
        <f>'Calculated Tab Properties'!F574</f>
        <v>0</v>
      </c>
      <c r="G574">
        <f>'Calculated Tab Properties'!G574</f>
        <v>0</v>
      </c>
      <c r="H574">
        <f>'Calculated Tab Properties'!H574</f>
        <v>0</v>
      </c>
      <c r="I574">
        <f>'Calculated Tab Properties'!I574</f>
        <v>0</v>
      </c>
      <c r="J574" s="20" t="e">
        <f>'Calculated Tab Properties'!J574</f>
        <v>#DIV/0!</v>
      </c>
      <c r="K574">
        <f>'Calculated Tab Properties'!K574</f>
        <v>0</v>
      </c>
      <c r="L574">
        <f>'Calculated Tab Properties'!L574</f>
        <v>0</v>
      </c>
      <c r="M574">
        <f>'Calculated Tab Properties'!M574</f>
        <v>0</v>
      </c>
      <c r="N574">
        <f>'Calculated Tab Properties'!N574</f>
        <v>0</v>
      </c>
      <c r="O574" s="27">
        <v>0</v>
      </c>
      <c r="P574" s="27">
        <v>0</v>
      </c>
      <c r="Q574">
        <v>0</v>
      </c>
      <c r="R574" t="e">
        <f>'Calculated Tab Properties'!R574</f>
        <v>#DIV/0!</v>
      </c>
      <c r="T574" s="1">
        <v>0</v>
      </c>
      <c r="U574" s="1">
        <v>0</v>
      </c>
      <c r="V574">
        <f>T574*'GEOMETRIC INPUTS'!S574</f>
        <v>0</v>
      </c>
      <c r="W574">
        <v>573</v>
      </c>
      <c r="X574">
        <f t="shared" si="117"/>
        <v>0</v>
      </c>
      <c r="Y574">
        <f t="shared" si="118"/>
        <v>0</v>
      </c>
      <c r="Z574" s="27" t="e">
        <f t="shared" si="119"/>
        <v>#DIV/0!</v>
      </c>
      <c r="AA574" s="27" t="e">
        <f t="shared" si="120"/>
        <v>#DIV/0!</v>
      </c>
      <c r="AB574" s="27" t="e">
        <f t="shared" si="121"/>
        <v>#DIV/0!</v>
      </c>
      <c r="AC574" s="27" t="e">
        <f t="shared" si="122"/>
        <v>#DIV/0!</v>
      </c>
      <c r="AD574" s="24">
        <f>'GT Data'!D576</f>
        <v>0</v>
      </c>
      <c r="AE574" s="25" t="e">
        <f t="shared" si="123"/>
        <v>#DIV/0!</v>
      </c>
      <c r="AF574" s="25" t="e">
        <f t="shared" si="124"/>
        <v>#DIV/0!</v>
      </c>
      <c r="AG574" s="25" t="e">
        <f t="shared" si="125"/>
        <v>#DIV/0!</v>
      </c>
      <c r="AH574" s="25">
        <v>0</v>
      </c>
      <c r="AI574" s="25">
        <v>0</v>
      </c>
      <c r="AJ574" s="25">
        <f t="shared" si="126"/>
        <v>0</v>
      </c>
      <c r="AK574" s="24">
        <f>'GT Data'!N576</f>
        <v>0</v>
      </c>
      <c r="AL574" s="25" t="e">
        <f t="shared" si="127"/>
        <v>#DIV/0!</v>
      </c>
      <c r="AM574" s="25" t="e">
        <f t="shared" si="128"/>
        <v>#DIV/0!</v>
      </c>
      <c r="AN574" s="25" t="e">
        <f t="shared" si="129"/>
        <v>#DIV/0!</v>
      </c>
      <c r="AO574" s="25">
        <v>0</v>
      </c>
      <c r="AP574" s="25">
        <v>0</v>
      </c>
      <c r="AQ574" s="25">
        <v>0</v>
      </c>
    </row>
    <row r="575" spans="1:43" x14ac:dyDescent="0.3">
      <c r="A575">
        <f>'Calculated Tab Properties'!A575</f>
        <v>0</v>
      </c>
      <c r="B575">
        <f>'Calculated Tab Properties'!B575</f>
        <v>0</v>
      </c>
      <c r="C575">
        <f>'Calculated Tab Properties'!C575</f>
        <v>0</v>
      </c>
      <c r="D575">
        <f>'Calculated Tab Properties'!D575</f>
        <v>0</v>
      </c>
      <c r="E575">
        <f>'Calculated Tab Properties'!E575</f>
        <v>0</v>
      </c>
      <c r="F575">
        <f>'Calculated Tab Properties'!F575</f>
        <v>0</v>
      </c>
      <c r="G575">
        <f>'Calculated Tab Properties'!G575</f>
        <v>0</v>
      </c>
      <c r="H575">
        <f>'Calculated Tab Properties'!H575</f>
        <v>0</v>
      </c>
      <c r="I575">
        <f>'Calculated Tab Properties'!I575</f>
        <v>0</v>
      </c>
      <c r="J575" s="20" t="e">
        <f>'Calculated Tab Properties'!J575</f>
        <v>#DIV/0!</v>
      </c>
      <c r="K575">
        <f>'Calculated Tab Properties'!K575</f>
        <v>0</v>
      </c>
      <c r="L575">
        <f>'Calculated Tab Properties'!L575</f>
        <v>0</v>
      </c>
      <c r="M575">
        <f>'Calculated Tab Properties'!M575</f>
        <v>0</v>
      </c>
      <c r="N575">
        <f>'Calculated Tab Properties'!N575</f>
        <v>0</v>
      </c>
      <c r="O575" s="27">
        <v>0</v>
      </c>
      <c r="P575" s="27">
        <v>0</v>
      </c>
      <c r="Q575">
        <v>0</v>
      </c>
      <c r="R575" t="e">
        <f>'Calculated Tab Properties'!R575</f>
        <v>#DIV/0!</v>
      </c>
      <c r="T575" s="1">
        <v>0</v>
      </c>
      <c r="U575" s="1">
        <v>0</v>
      </c>
      <c r="V575">
        <f>T575*'GEOMETRIC INPUTS'!S575</f>
        <v>0</v>
      </c>
      <c r="W575">
        <v>574</v>
      </c>
      <c r="X575">
        <f t="shared" si="117"/>
        <v>0</v>
      </c>
      <c r="Y575">
        <f t="shared" si="118"/>
        <v>0</v>
      </c>
      <c r="Z575" s="27" t="e">
        <f t="shared" si="119"/>
        <v>#DIV/0!</v>
      </c>
      <c r="AA575" s="27" t="e">
        <f t="shared" si="120"/>
        <v>#DIV/0!</v>
      </c>
      <c r="AB575" s="27" t="e">
        <f t="shared" si="121"/>
        <v>#DIV/0!</v>
      </c>
      <c r="AC575" s="27" t="e">
        <f t="shared" si="122"/>
        <v>#DIV/0!</v>
      </c>
      <c r="AD575" s="24">
        <f>'GT Data'!D577</f>
        <v>0</v>
      </c>
      <c r="AE575" s="25" t="e">
        <f t="shared" si="123"/>
        <v>#DIV/0!</v>
      </c>
      <c r="AF575" s="25" t="e">
        <f t="shared" si="124"/>
        <v>#DIV/0!</v>
      </c>
      <c r="AG575" s="25" t="e">
        <f t="shared" si="125"/>
        <v>#DIV/0!</v>
      </c>
      <c r="AH575" s="25">
        <v>0</v>
      </c>
      <c r="AI575" s="25">
        <v>0</v>
      </c>
      <c r="AJ575" s="25">
        <f t="shared" si="126"/>
        <v>0</v>
      </c>
      <c r="AK575" s="24">
        <f>'GT Data'!N577</f>
        <v>0</v>
      </c>
      <c r="AL575" s="25" t="e">
        <f t="shared" si="127"/>
        <v>#DIV/0!</v>
      </c>
      <c r="AM575" s="25" t="e">
        <f t="shared" si="128"/>
        <v>#DIV/0!</v>
      </c>
      <c r="AN575" s="25" t="e">
        <f t="shared" si="129"/>
        <v>#DIV/0!</v>
      </c>
      <c r="AO575" s="25">
        <v>0</v>
      </c>
      <c r="AP575" s="25">
        <v>0</v>
      </c>
      <c r="AQ575" s="25">
        <v>0</v>
      </c>
    </row>
    <row r="576" spans="1:43" x14ac:dyDescent="0.3">
      <c r="A576">
        <f>'Calculated Tab Properties'!A576</f>
        <v>0</v>
      </c>
      <c r="B576">
        <f>'Calculated Tab Properties'!B576</f>
        <v>0</v>
      </c>
      <c r="C576">
        <f>'Calculated Tab Properties'!C576</f>
        <v>0</v>
      </c>
      <c r="D576">
        <f>'Calculated Tab Properties'!D576</f>
        <v>0</v>
      </c>
      <c r="E576">
        <f>'Calculated Tab Properties'!E576</f>
        <v>0</v>
      </c>
      <c r="F576">
        <f>'Calculated Tab Properties'!F576</f>
        <v>0</v>
      </c>
      <c r="G576">
        <f>'Calculated Tab Properties'!G576</f>
        <v>0</v>
      </c>
      <c r="H576">
        <f>'Calculated Tab Properties'!H576</f>
        <v>0</v>
      </c>
      <c r="I576">
        <f>'Calculated Tab Properties'!I576</f>
        <v>0</v>
      </c>
      <c r="J576" s="20" t="e">
        <f>'Calculated Tab Properties'!J576</f>
        <v>#DIV/0!</v>
      </c>
      <c r="K576">
        <f>'Calculated Tab Properties'!K576</f>
        <v>0</v>
      </c>
      <c r="L576">
        <f>'Calculated Tab Properties'!L576</f>
        <v>0</v>
      </c>
      <c r="M576">
        <f>'Calculated Tab Properties'!M576</f>
        <v>0</v>
      </c>
      <c r="N576">
        <f>'Calculated Tab Properties'!N576</f>
        <v>0</v>
      </c>
      <c r="O576" s="27">
        <v>0</v>
      </c>
      <c r="P576" s="27">
        <v>0</v>
      </c>
      <c r="Q576">
        <v>0</v>
      </c>
      <c r="R576" t="e">
        <f>'Calculated Tab Properties'!R576</f>
        <v>#DIV/0!</v>
      </c>
      <c r="T576" s="1">
        <v>0</v>
      </c>
      <c r="U576" s="1">
        <v>0</v>
      </c>
      <c r="V576">
        <f>T576*'GEOMETRIC INPUTS'!S576</f>
        <v>0</v>
      </c>
      <c r="W576">
        <v>575</v>
      </c>
      <c r="X576">
        <f t="shared" si="117"/>
        <v>0</v>
      </c>
      <c r="Y576">
        <f t="shared" si="118"/>
        <v>0</v>
      </c>
      <c r="Z576" s="27" t="e">
        <f t="shared" si="119"/>
        <v>#DIV/0!</v>
      </c>
      <c r="AA576" s="27" t="e">
        <f t="shared" si="120"/>
        <v>#DIV/0!</v>
      </c>
      <c r="AB576" s="27" t="e">
        <f t="shared" si="121"/>
        <v>#DIV/0!</v>
      </c>
      <c r="AC576" s="27" t="e">
        <f t="shared" si="122"/>
        <v>#DIV/0!</v>
      </c>
      <c r="AD576" s="24">
        <f>'GT Data'!D578</f>
        <v>0</v>
      </c>
      <c r="AE576" s="25" t="e">
        <f t="shared" si="123"/>
        <v>#DIV/0!</v>
      </c>
      <c r="AF576" s="25" t="e">
        <f t="shared" si="124"/>
        <v>#DIV/0!</v>
      </c>
      <c r="AG576" s="25" t="e">
        <f t="shared" si="125"/>
        <v>#DIV/0!</v>
      </c>
      <c r="AH576" s="25">
        <v>0</v>
      </c>
      <c r="AI576" s="25">
        <v>0</v>
      </c>
      <c r="AJ576" s="25">
        <f t="shared" si="126"/>
        <v>0</v>
      </c>
      <c r="AK576" s="24">
        <f>'GT Data'!N578</f>
        <v>0</v>
      </c>
      <c r="AL576" s="25" t="e">
        <f t="shared" si="127"/>
        <v>#DIV/0!</v>
      </c>
      <c r="AM576" s="25" t="e">
        <f t="shared" si="128"/>
        <v>#DIV/0!</v>
      </c>
      <c r="AN576" s="25" t="e">
        <f t="shared" si="129"/>
        <v>#DIV/0!</v>
      </c>
      <c r="AO576" s="25">
        <v>0</v>
      </c>
      <c r="AP576" s="25">
        <v>0</v>
      </c>
      <c r="AQ576" s="25">
        <v>0</v>
      </c>
    </row>
    <row r="577" spans="1:43" x14ac:dyDescent="0.3">
      <c r="A577">
        <f>'Calculated Tab Properties'!A577</f>
        <v>0</v>
      </c>
      <c r="B577">
        <f>'Calculated Tab Properties'!B577</f>
        <v>0</v>
      </c>
      <c r="C577">
        <f>'Calculated Tab Properties'!C577</f>
        <v>0</v>
      </c>
      <c r="D577">
        <f>'Calculated Tab Properties'!D577</f>
        <v>0</v>
      </c>
      <c r="E577">
        <f>'Calculated Tab Properties'!E577</f>
        <v>0</v>
      </c>
      <c r="F577">
        <f>'Calculated Tab Properties'!F577</f>
        <v>0</v>
      </c>
      <c r="G577">
        <f>'Calculated Tab Properties'!G577</f>
        <v>0</v>
      </c>
      <c r="H577">
        <f>'Calculated Tab Properties'!H577</f>
        <v>0</v>
      </c>
      <c r="I577">
        <f>'Calculated Tab Properties'!I577</f>
        <v>0</v>
      </c>
      <c r="J577" s="20" t="e">
        <f>'Calculated Tab Properties'!J577</f>
        <v>#DIV/0!</v>
      </c>
      <c r="K577">
        <f>'Calculated Tab Properties'!K577</f>
        <v>0</v>
      </c>
      <c r="L577">
        <f>'Calculated Tab Properties'!L577</f>
        <v>0</v>
      </c>
      <c r="M577">
        <f>'Calculated Tab Properties'!M577</f>
        <v>0</v>
      </c>
      <c r="N577">
        <f>'Calculated Tab Properties'!N577</f>
        <v>0</v>
      </c>
      <c r="O577" s="27">
        <v>0</v>
      </c>
      <c r="P577" s="27">
        <v>0</v>
      </c>
      <c r="Q577">
        <v>0</v>
      </c>
      <c r="R577" t="e">
        <f>'Calculated Tab Properties'!R577</f>
        <v>#DIV/0!</v>
      </c>
      <c r="T577" s="1">
        <v>0</v>
      </c>
      <c r="U577" s="1">
        <v>0</v>
      </c>
      <c r="V577">
        <f>T577*'GEOMETRIC INPUTS'!S577</f>
        <v>0</v>
      </c>
      <c r="W577">
        <v>576</v>
      </c>
      <c r="X577">
        <f t="shared" si="117"/>
        <v>0</v>
      </c>
      <c r="Y577">
        <f t="shared" si="118"/>
        <v>0</v>
      </c>
      <c r="Z577" s="27" t="e">
        <f t="shared" si="119"/>
        <v>#DIV/0!</v>
      </c>
      <c r="AA577" s="27" t="e">
        <f t="shared" si="120"/>
        <v>#DIV/0!</v>
      </c>
      <c r="AB577" s="27" t="e">
        <f t="shared" si="121"/>
        <v>#DIV/0!</v>
      </c>
      <c r="AC577" s="27" t="e">
        <f t="shared" si="122"/>
        <v>#DIV/0!</v>
      </c>
      <c r="AD577" s="24">
        <f>'GT Data'!D579</f>
        <v>0</v>
      </c>
      <c r="AE577" s="25" t="e">
        <f t="shared" si="123"/>
        <v>#DIV/0!</v>
      </c>
      <c r="AF577" s="25" t="e">
        <f t="shared" si="124"/>
        <v>#DIV/0!</v>
      </c>
      <c r="AG577" s="25" t="e">
        <f t="shared" si="125"/>
        <v>#DIV/0!</v>
      </c>
      <c r="AH577" s="25">
        <v>0</v>
      </c>
      <c r="AI577" s="25">
        <v>0</v>
      </c>
      <c r="AJ577" s="25">
        <f t="shared" si="126"/>
        <v>0</v>
      </c>
      <c r="AK577" s="24">
        <f>'GT Data'!N579</f>
        <v>0</v>
      </c>
      <c r="AL577" s="25" t="e">
        <f t="shared" si="127"/>
        <v>#DIV/0!</v>
      </c>
      <c r="AM577" s="25" t="e">
        <f t="shared" si="128"/>
        <v>#DIV/0!</v>
      </c>
      <c r="AN577" s="25" t="e">
        <f t="shared" si="129"/>
        <v>#DIV/0!</v>
      </c>
      <c r="AO577" s="25">
        <v>0</v>
      </c>
      <c r="AP577" s="25">
        <v>0</v>
      </c>
      <c r="AQ577" s="25">
        <v>0</v>
      </c>
    </row>
    <row r="578" spans="1:43" x14ac:dyDescent="0.3">
      <c r="A578">
        <f>'Calculated Tab Properties'!A578</f>
        <v>0</v>
      </c>
      <c r="B578">
        <f>'Calculated Tab Properties'!B578</f>
        <v>0</v>
      </c>
      <c r="C578">
        <f>'Calculated Tab Properties'!C578</f>
        <v>0</v>
      </c>
      <c r="D578">
        <f>'Calculated Tab Properties'!D578</f>
        <v>0</v>
      </c>
      <c r="E578">
        <f>'Calculated Tab Properties'!E578</f>
        <v>0</v>
      </c>
      <c r="F578">
        <f>'Calculated Tab Properties'!F578</f>
        <v>0</v>
      </c>
      <c r="G578">
        <f>'Calculated Tab Properties'!G578</f>
        <v>0</v>
      </c>
      <c r="H578">
        <f>'Calculated Tab Properties'!H578</f>
        <v>0</v>
      </c>
      <c r="I578">
        <f>'Calculated Tab Properties'!I578</f>
        <v>0</v>
      </c>
      <c r="J578" s="20" t="e">
        <f>'Calculated Tab Properties'!J578</f>
        <v>#DIV/0!</v>
      </c>
      <c r="K578">
        <f>'Calculated Tab Properties'!K578</f>
        <v>0</v>
      </c>
      <c r="L578">
        <f>'Calculated Tab Properties'!L578</f>
        <v>0</v>
      </c>
      <c r="M578">
        <f>'Calculated Tab Properties'!M578</f>
        <v>0</v>
      </c>
      <c r="N578">
        <f>'Calculated Tab Properties'!N578</f>
        <v>0</v>
      </c>
      <c r="O578" s="27">
        <v>0</v>
      </c>
      <c r="P578" s="27">
        <v>0</v>
      </c>
      <c r="Q578">
        <v>0</v>
      </c>
      <c r="R578" t="e">
        <f>'Calculated Tab Properties'!R578</f>
        <v>#DIV/0!</v>
      </c>
      <c r="T578" s="1">
        <v>0</v>
      </c>
      <c r="U578" s="1">
        <v>0</v>
      </c>
      <c r="V578">
        <f>T578*'GEOMETRIC INPUTS'!S578</f>
        <v>0</v>
      </c>
      <c r="W578">
        <v>577</v>
      </c>
      <c r="X578">
        <f t="shared" si="117"/>
        <v>0</v>
      </c>
      <c r="Y578">
        <f t="shared" si="118"/>
        <v>0</v>
      </c>
      <c r="Z578" s="27" t="e">
        <f t="shared" si="119"/>
        <v>#DIV/0!</v>
      </c>
      <c r="AA578" s="27" t="e">
        <f t="shared" si="120"/>
        <v>#DIV/0!</v>
      </c>
      <c r="AB578" s="27" t="e">
        <f t="shared" si="121"/>
        <v>#DIV/0!</v>
      </c>
      <c r="AC578" s="27" t="e">
        <f t="shared" si="122"/>
        <v>#DIV/0!</v>
      </c>
      <c r="AD578" s="24">
        <f>'GT Data'!D580</f>
        <v>0</v>
      </c>
      <c r="AE578" s="25" t="e">
        <f t="shared" si="123"/>
        <v>#DIV/0!</v>
      </c>
      <c r="AF578" s="25" t="e">
        <f t="shared" si="124"/>
        <v>#DIV/0!</v>
      </c>
      <c r="AG578" s="25" t="e">
        <f t="shared" si="125"/>
        <v>#DIV/0!</v>
      </c>
      <c r="AH578" s="25">
        <v>0</v>
      </c>
      <c r="AI578" s="25">
        <v>0</v>
      </c>
      <c r="AJ578" s="25">
        <f t="shared" si="126"/>
        <v>0</v>
      </c>
      <c r="AK578" s="24">
        <f>'GT Data'!N580</f>
        <v>0</v>
      </c>
      <c r="AL578" s="25" t="e">
        <f t="shared" si="127"/>
        <v>#DIV/0!</v>
      </c>
      <c r="AM578" s="25" t="e">
        <f t="shared" si="128"/>
        <v>#DIV/0!</v>
      </c>
      <c r="AN578" s="25" t="e">
        <f t="shared" si="129"/>
        <v>#DIV/0!</v>
      </c>
      <c r="AO578" s="25">
        <v>0</v>
      </c>
      <c r="AP578" s="25">
        <v>0</v>
      </c>
      <c r="AQ578" s="25">
        <v>0</v>
      </c>
    </row>
    <row r="579" spans="1:43" x14ac:dyDescent="0.3">
      <c r="A579">
        <f>'Calculated Tab Properties'!A579</f>
        <v>0</v>
      </c>
      <c r="B579">
        <f>'Calculated Tab Properties'!B579</f>
        <v>0</v>
      </c>
      <c r="C579">
        <f>'Calculated Tab Properties'!C579</f>
        <v>0</v>
      </c>
      <c r="D579">
        <f>'Calculated Tab Properties'!D579</f>
        <v>0</v>
      </c>
      <c r="E579">
        <f>'Calculated Tab Properties'!E579</f>
        <v>0</v>
      </c>
      <c r="F579">
        <f>'Calculated Tab Properties'!F579</f>
        <v>0</v>
      </c>
      <c r="G579">
        <f>'Calculated Tab Properties'!G579</f>
        <v>0</v>
      </c>
      <c r="H579">
        <f>'Calculated Tab Properties'!H579</f>
        <v>0</v>
      </c>
      <c r="I579">
        <f>'Calculated Tab Properties'!I579</f>
        <v>0</v>
      </c>
      <c r="J579" s="20" t="e">
        <f>'Calculated Tab Properties'!J579</f>
        <v>#DIV/0!</v>
      </c>
      <c r="K579">
        <f>'Calculated Tab Properties'!K579</f>
        <v>0</v>
      </c>
      <c r="L579">
        <f>'Calculated Tab Properties'!L579</f>
        <v>0</v>
      </c>
      <c r="M579">
        <f>'Calculated Tab Properties'!M579</f>
        <v>0</v>
      </c>
      <c r="N579">
        <f>'Calculated Tab Properties'!N579</f>
        <v>0</v>
      </c>
      <c r="O579" s="27">
        <v>0</v>
      </c>
      <c r="P579" s="27">
        <v>0</v>
      </c>
      <c r="Q579">
        <v>0</v>
      </c>
      <c r="R579" t="e">
        <f>'Calculated Tab Properties'!R579</f>
        <v>#DIV/0!</v>
      </c>
      <c r="T579" s="1">
        <v>0</v>
      </c>
      <c r="U579" s="1">
        <v>0</v>
      </c>
      <c r="V579">
        <f>T579*'GEOMETRIC INPUTS'!S579</f>
        <v>0</v>
      </c>
      <c r="W579">
        <v>578</v>
      </c>
      <c r="X579">
        <f t="shared" si="117"/>
        <v>0</v>
      </c>
      <c r="Y579">
        <f t="shared" si="118"/>
        <v>0</v>
      </c>
      <c r="Z579" s="27" t="e">
        <f t="shared" si="119"/>
        <v>#DIV/0!</v>
      </c>
      <c r="AA579" s="27" t="e">
        <f t="shared" si="120"/>
        <v>#DIV/0!</v>
      </c>
      <c r="AB579" s="27" t="e">
        <f t="shared" si="121"/>
        <v>#DIV/0!</v>
      </c>
      <c r="AC579" s="27" t="e">
        <f t="shared" si="122"/>
        <v>#DIV/0!</v>
      </c>
      <c r="AD579" s="24">
        <f>'GT Data'!D581</f>
        <v>0</v>
      </c>
      <c r="AE579" s="25" t="e">
        <f t="shared" si="123"/>
        <v>#DIV/0!</v>
      </c>
      <c r="AF579" s="25" t="e">
        <f t="shared" si="124"/>
        <v>#DIV/0!</v>
      </c>
      <c r="AG579" s="25" t="e">
        <f t="shared" si="125"/>
        <v>#DIV/0!</v>
      </c>
      <c r="AH579" s="25">
        <v>0</v>
      </c>
      <c r="AI579" s="25">
        <v>0</v>
      </c>
      <c r="AJ579" s="25">
        <f t="shared" si="126"/>
        <v>0</v>
      </c>
      <c r="AK579" s="24">
        <f>'GT Data'!N581</f>
        <v>0</v>
      </c>
      <c r="AL579" s="25" t="e">
        <f t="shared" si="127"/>
        <v>#DIV/0!</v>
      </c>
      <c r="AM579" s="25" t="e">
        <f t="shared" si="128"/>
        <v>#DIV/0!</v>
      </c>
      <c r="AN579" s="25" t="e">
        <f t="shared" si="129"/>
        <v>#DIV/0!</v>
      </c>
      <c r="AO579" s="25">
        <v>0</v>
      </c>
      <c r="AP579" s="25">
        <v>0</v>
      </c>
      <c r="AQ579" s="25">
        <v>0</v>
      </c>
    </row>
    <row r="580" spans="1:43" x14ac:dyDescent="0.3">
      <c r="A580">
        <f>'Calculated Tab Properties'!A580</f>
        <v>0</v>
      </c>
      <c r="B580">
        <f>'Calculated Tab Properties'!B580</f>
        <v>0</v>
      </c>
      <c r="C580">
        <f>'Calculated Tab Properties'!C580</f>
        <v>0</v>
      </c>
      <c r="D580">
        <f>'Calculated Tab Properties'!D580</f>
        <v>0</v>
      </c>
      <c r="E580">
        <f>'Calculated Tab Properties'!E580</f>
        <v>0</v>
      </c>
      <c r="F580">
        <f>'Calculated Tab Properties'!F580</f>
        <v>0</v>
      </c>
      <c r="G580">
        <f>'Calculated Tab Properties'!G580</f>
        <v>0</v>
      </c>
      <c r="H580">
        <f>'Calculated Tab Properties'!H580</f>
        <v>0</v>
      </c>
      <c r="I580">
        <f>'Calculated Tab Properties'!I580</f>
        <v>0</v>
      </c>
      <c r="J580" s="20" t="e">
        <f>'Calculated Tab Properties'!J580</f>
        <v>#DIV/0!</v>
      </c>
      <c r="K580">
        <f>'Calculated Tab Properties'!K580</f>
        <v>0</v>
      </c>
      <c r="L580">
        <f>'Calculated Tab Properties'!L580</f>
        <v>0</v>
      </c>
      <c r="M580">
        <f>'Calculated Tab Properties'!M580</f>
        <v>0</v>
      </c>
      <c r="N580">
        <f>'Calculated Tab Properties'!N580</f>
        <v>0</v>
      </c>
      <c r="O580" s="27">
        <v>0</v>
      </c>
      <c r="P580" s="27">
        <v>0</v>
      </c>
      <c r="Q580">
        <v>0</v>
      </c>
      <c r="R580" t="e">
        <f>'Calculated Tab Properties'!R580</f>
        <v>#DIV/0!</v>
      </c>
      <c r="T580" s="1">
        <v>0</v>
      </c>
      <c r="U580" s="1">
        <v>0</v>
      </c>
      <c r="V580">
        <f>T580*'GEOMETRIC INPUTS'!S580</f>
        <v>0</v>
      </c>
      <c r="W580">
        <v>579</v>
      </c>
      <c r="X580">
        <f t="shared" si="117"/>
        <v>0</v>
      </c>
      <c r="Y580">
        <f t="shared" si="118"/>
        <v>0</v>
      </c>
      <c r="Z580" s="27" t="e">
        <f t="shared" si="119"/>
        <v>#DIV/0!</v>
      </c>
      <c r="AA580" s="27" t="e">
        <f t="shared" si="120"/>
        <v>#DIV/0!</v>
      </c>
      <c r="AB580" s="27" t="e">
        <f t="shared" si="121"/>
        <v>#DIV/0!</v>
      </c>
      <c r="AC580" s="27" t="e">
        <f t="shared" si="122"/>
        <v>#DIV/0!</v>
      </c>
      <c r="AD580" s="24">
        <f>'GT Data'!D582</f>
        <v>0</v>
      </c>
      <c r="AE580" s="25" t="e">
        <f t="shared" si="123"/>
        <v>#DIV/0!</v>
      </c>
      <c r="AF580" s="25" t="e">
        <f t="shared" si="124"/>
        <v>#DIV/0!</v>
      </c>
      <c r="AG580" s="25" t="e">
        <f t="shared" si="125"/>
        <v>#DIV/0!</v>
      </c>
      <c r="AH580" s="25">
        <v>0</v>
      </c>
      <c r="AI580" s="25">
        <v>0</v>
      </c>
      <c r="AJ580" s="25">
        <f t="shared" si="126"/>
        <v>0</v>
      </c>
      <c r="AK580" s="24">
        <f>'GT Data'!N582</f>
        <v>0</v>
      </c>
      <c r="AL580" s="25" t="e">
        <f t="shared" si="127"/>
        <v>#DIV/0!</v>
      </c>
      <c r="AM580" s="25" t="e">
        <f t="shared" si="128"/>
        <v>#DIV/0!</v>
      </c>
      <c r="AN580" s="25" t="e">
        <f t="shared" si="129"/>
        <v>#DIV/0!</v>
      </c>
      <c r="AO580" s="25">
        <v>0</v>
      </c>
      <c r="AP580" s="25">
        <v>0</v>
      </c>
      <c r="AQ580" s="25">
        <v>0</v>
      </c>
    </row>
    <row r="581" spans="1:43" x14ac:dyDescent="0.3">
      <c r="A581">
        <f>'Calculated Tab Properties'!A581</f>
        <v>0</v>
      </c>
      <c r="B581">
        <f>'Calculated Tab Properties'!B581</f>
        <v>0</v>
      </c>
      <c r="C581">
        <f>'Calculated Tab Properties'!C581</f>
        <v>0</v>
      </c>
      <c r="D581">
        <f>'Calculated Tab Properties'!D581</f>
        <v>0</v>
      </c>
      <c r="E581">
        <f>'Calculated Tab Properties'!E581</f>
        <v>0</v>
      </c>
      <c r="F581">
        <f>'Calculated Tab Properties'!F581</f>
        <v>0</v>
      </c>
      <c r="G581">
        <f>'Calculated Tab Properties'!G581</f>
        <v>0</v>
      </c>
      <c r="H581">
        <f>'Calculated Tab Properties'!H581</f>
        <v>0</v>
      </c>
      <c r="I581">
        <f>'Calculated Tab Properties'!I581</f>
        <v>0</v>
      </c>
      <c r="J581" s="20" t="e">
        <f>'Calculated Tab Properties'!J581</f>
        <v>#DIV/0!</v>
      </c>
      <c r="K581">
        <f>'Calculated Tab Properties'!K581</f>
        <v>0</v>
      </c>
      <c r="L581">
        <f>'Calculated Tab Properties'!L581</f>
        <v>0</v>
      </c>
      <c r="M581">
        <f>'Calculated Tab Properties'!M581</f>
        <v>0</v>
      </c>
      <c r="N581">
        <f>'Calculated Tab Properties'!N581</f>
        <v>0</v>
      </c>
      <c r="O581" s="27">
        <v>0</v>
      </c>
      <c r="P581" s="27">
        <v>0</v>
      </c>
      <c r="Q581">
        <v>0</v>
      </c>
      <c r="R581" t="e">
        <f>'Calculated Tab Properties'!R581</f>
        <v>#DIV/0!</v>
      </c>
      <c r="T581" s="1">
        <v>0</v>
      </c>
      <c r="U581" s="1">
        <v>0</v>
      </c>
      <c r="V581">
        <f>T581*'GEOMETRIC INPUTS'!S581</f>
        <v>0</v>
      </c>
      <c r="W581">
        <v>580</v>
      </c>
      <c r="X581">
        <f t="shared" si="117"/>
        <v>0</v>
      </c>
      <c r="Y581">
        <f t="shared" si="118"/>
        <v>0</v>
      </c>
      <c r="Z581" s="27" t="e">
        <f t="shared" si="119"/>
        <v>#DIV/0!</v>
      </c>
      <c r="AA581" s="27" t="e">
        <f t="shared" si="120"/>
        <v>#DIV/0!</v>
      </c>
      <c r="AB581" s="27" t="e">
        <f t="shared" si="121"/>
        <v>#DIV/0!</v>
      </c>
      <c r="AC581" s="27" t="e">
        <f t="shared" si="122"/>
        <v>#DIV/0!</v>
      </c>
      <c r="AD581" s="24">
        <f>'GT Data'!D583</f>
        <v>0</v>
      </c>
      <c r="AE581" s="25" t="e">
        <f t="shared" si="123"/>
        <v>#DIV/0!</v>
      </c>
      <c r="AF581" s="25" t="e">
        <f t="shared" si="124"/>
        <v>#DIV/0!</v>
      </c>
      <c r="AG581" s="25" t="e">
        <f t="shared" si="125"/>
        <v>#DIV/0!</v>
      </c>
      <c r="AH581" s="25">
        <v>0</v>
      </c>
      <c r="AI581" s="25">
        <v>0</v>
      </c>
      <c r="AJ581" s="25">
        <f t="shared" si="126"/>
        <v>0</v>
      </c>
      <c r="AK581" s="24">
        <f>'GT Data'!N583</f>
        <v>0</v>
      </c>
      <c r="AL581" s="25" t="e">
        <f t="shared" si="127"/>
        <v>#DIV/0!</v>
      </c>
      <c r="AM581" s="25" t="e">
        <f t="shared" si="128"/>
        <v>#DIV/0!</v>
      </c>
      <c r="AN581" s="25" t="e">
        <f t="shared" si="129"/>
        <v>#DIV/0!</v>
      </c>
      <c r="AO581" s="25">
        <v>0</v>
      </c>
      <c r="AP581" s="25">
        <v>0</v>
      </c>
      <c r="AQ581" s="25">
        <v>0</v>
      </c>
    </row>
    <row r="582" spans="1:43" x14ac:dyDescent="0.3">
      <c r="A582">
        <f>'Calculated Tab Properties'!A582</f>
        <v>0</v>
      </c>
      <c r="B582">
        <f>'Calculated Tab Properties'!B582</f>
        <v>0</v>
      </c>
      <c r="C582">
        <f>'Calculated Tab Properties'!C582</f>
        <v>0</v>
      </c>
      <c r="D582">
        <f>'Calculated Tab Properties'!D582</f>
        <v>0</v>
      </c>
      <c r="E582">
        <f>'Calculated Tab Properties'!E582</f>
        <v>0</v>
      </c>
      <c r="F582">
        <f>'Calculated Tab Properties'!F582</f>
        <v>0</v>
      </c>
      <c r="G582">
        <f>'Calculated Tab Properties'!G582</f>
        <v>0</v>
      </c>
      <c r="H582">
        <f>'Calculated Tab Properties'!H582</f>
        <v>0</v>
      </c>
      <c r="I582">
        <f>'Calculated Tab Properties'!I582</f>
        <v>0</v>
      </c>
      <c r="J582" s="20" t="e">
        <f>'Calculated Tab Properties'!J582</f>
        <v>#DIV/0!</v>
      </c>
      <c r="K582">
        <f>'Calculated Tab Properties'!K582</f>
        <v>0</v>
      </c>
      <c r="L582">
        <f>'Calculated Tab Properties'!L582</f>
        <v>0</v>
      </c>
      <c r="M582">
        <f>'Calculated Tab Properties'!M582</f>
        <v>0</v>
      </c>
      <c r="N582">
        <f>'Calculated Tab Properties'!N582</f>
        <v>0</v>
      </c>
      <c r="O582" s="27">
        <v>0</v>
      </c>
      <c r="P582" s="27">
        <v>0</v>
      </c>
      <c r="Q582">
        <v>0</v>
      </c>
      <c r="R582" t="e">
        <f>'Calculated Tab Properties'!R582</f>
        <v>#DIV/0!</v>
      </c>
      <c r="T582" s="1">
        <v>0</v>
      </c>
      <c r="U582" s="1">
        <v>0</v>
      </c>
      <c r="V582">
        <f>T582*'GEOMETRIC INPUTS'!S582</f>
        <v>0</v>
      </c>
      <c r="W582">
        <v>581</v>
      </c>
      <c r="X582">
        <f t="shared" si="117"/>
        <v>0</v>
      </c>
      <c r="Y582">
        <f t="shared" si="118"/>
        <v>0</v>
      </c>
      <c r="Z582" s="27" t="e">
        <f t="shared" si="119"/>
        <v>#DIV/0!</v>
      </c>
      <c r="AA582" s="27" t="e">
        <f t="shared" si="120"/>
        <v>#DIV/0!</v>
      </c>
      <c r="AB582" s="27" t="e">
        <f t="shared" si="121"/>
        <v>#DIV/0!</v>
      </c>
      <c r="AC582" s="27" t="e">
        <f t="shared" si="122"/>
        <v>#DIV/0!</v>
      </c>
      <c r="AD582" s="24">
        <f>'GT Data'!D584</f>
        <v>0</v>
      </c>
      <c r="AE582" s="25" t="e">
        <f t="shared" si="123"/>
        <v>#DIV/0!</v>
      </c>
      <c r="AF582" s="25" t="e">
        <f t="shared" si="124"/>
        <v>#DIV/0!</v>
      </c>
      <c r="AG582" s="25" t="e">
        <f t="shared" si="125"/>
        <v>#DIV/0!</v>
      </c>
      <c r="AH582" s="25">
        <v>0</v>
      </c>
      <c r="AI582" s="25">
        <v>0</v>
      </c>
      <c r="AJ582" s="25">
        <f t="shared" si="126"/>
        <v>0</v>
      </c>
      <c r="AK582" s="24">
        <f>'GT Data'!N584</f>
        <v>0</v>
      </c>
      <c r="AL582" s="25" t="e">
        <f t="shared" si="127"/>
        <v>#DIV/0!</v>
      </c>
      <c r="AM582" s="25" t="e">
        <f t="shared" si="128"/>
        <v>#DIV/0!</v>
      </c>
      <c r="AN582" s="25" t="e">
        <f t="shared" si="129"/>
        <v>#DIV/0!</v>
      </c>
      <c r="AO582" s="25">
        <v>0</v>
      </c>
      <c r="AP582" s="25">
        <v>0</v>
      </c>
      <c r="AQ582" s="25">
        <v>0</v>
      </c>
    </row>
    <row r="583" spans="1:43" x14ac:dyDescent="0.3">
      <c r="A583">
        <f>'Calculated Tab Properties'!A583</f>
        <v>0</v>
      </c>
      <c r="B583">
        <f>'Calculated Tab Properties'!B583</f>
        <v>0</v>
      </c>
      <c r="C583">
        <f>'Calculated Tab Properties'!C583</f>
        <v>0</v>
      </c>
      <c r="D583">
        <f>'Calculated Tab Properties'!D583</f>
        <v>0</v>
      </c>
      <c r="E583">
        <f>'Calculated Tab Properties'!E583</f>
        <v>0</v>
      </c>
      <c r="F583">
        <f>'Calculated Tab Properties'!F583</f>
        <v>0</v>
      </c>
      <c r="G583">
        <f>'Calculated Tab Properties'!G583</f>
        <v>0</v>
      </c>
      <c r="H583">
        <f>'Calculated Tab Properties'!H583</f>
        <v>0</v>
      </c>
      <c r="I583">
        <f>'Calculated Tab Properties'!I583</f>
        <v>0</v>
      </c>
      <c r="J583" s="20" t="e">
        <f>'Calculated Tab Properties'!J583</f>
        <v>#DIV/0!</v>
      </c>
      <c r="K583">
        <f>'Calculated Tab Properties'!K583</f>
        <v>0</v>
      </c>
      <c r="L583">
        <f>'Calculated Tab Properties'!L583</f>
        <v>0</v>
      </c>
      <c r="M583">
        <f>'Calculated Tab Properties'!M583</f>
        <v>0</v>
      </c>
      <c r="N583">
        <f>'Calculated Tab Properties'!N583</f>
        <v>0</v>
      </c>
      <c r="O583" s="27">
        <v>0</v>
      </c>
      <c r="P583" s="27">
        <v>0</v>
      </c>
      <c r="Q583">
        <v>0</v>
      </c>
      <c r="R583" t="e">
        <f>'Calculated Tab Properties'!R583</f>
        <v>#DIV/0!</v>
      </c>
      <c r="T583" s="1">
        <v>0</v>
      </c>
      <c r="U583" s="1">
        <v>0</v>
      </c>
      <c r="V583">
        <f>T583*'GEOMETRIC INPUTS'!S583</f>
        <v>0</v>
      </c>
      <c r="W583">
        <v>582</v>
      </c>
      <c r="X583">
        <f t="shared" si="117"/>
        <v>0</v>
      </c>
      <c r="Y583">
        <f t="shared" si="118"/>
        <v>0</v>
      </c>
      <c r="Z583" s="27" t="e">
        <f t="shared" si="119"/>
        <v>#DIV/0!</v>
      </c>
      <c r="AA583" s="27" t="e">
        <f t="shared" si="120"/>
        <v>#DIV/0!</v>
      </c>
      <c r="AB583" s="27" t="e">
        <f t="shared" si="121"/>
        <v>#DIV/0!</v>
      </c>
      <c r="AC583" s="27" t="e">
        <f t="shared" si="122"/>
        <v>#DIV/0!</v>
      </c>
      <c r="AD583" s="24">
        <f>'GT Data'!D585</f>
        <v>0</v>
      </c>
      <c r="AE583" s="25" t="e">
        <f t="shared" si="123"/>
        <v>#DIV/0!</v>
      </c>
      <c r="AF583" s="25" t="e">
        <f t="shared" si="124"/>
        <v>#DIV/0!</v>
      </c>
      <c r="AG583" s="25" t="e">
        <f t="shared" si="125"/>
        <v>#DIV/0!</v>
      </c>
      <c r="AH583" s="25">
        <v>0</v>
      </c>
      <c r="AI583" s="25">
        <v>0</v>
      </c>
      <c r="AJ583" s="25">
        <f t="shared" si="126"/>
        <v>0</v>
      </c>
      <c r="AK583" s="24">
        <f>'GT Data'!N585</f>
        <v>0</v>
      </c>
      <c r="AL583" s="25" t="e">
        <f t="shared" si="127"/>
        <v>#DIV/0!</v>
      </c>
      <c r="AM583" s="25" t="e">
        <f t="shared" si="128"/>
        <v>#DIV/0!</v>
      </c>
      <c r="AN583" s="25" t="e">
        <f t="shared" si="129"/>
        <v>#DIV/0!</v>
      </c>
      <c r="AO583" s="25">
        <v>0</v>
      </c>
      <c r="AP583" s="25">
        <v>0</v>
      </c>
      <c r="AQ583" s="25">
        <v>0</v>
      </c>
    </row>
    <row r="584" spans="1:43" x14ac:dyDescent="0.3">
      <c r="A584">
        <f>'Calculated Tab Properties'!A584</f>
        <v>0</v>
      </c>
      <c r="B584">
        <f>'Calculated Tab Properties'!B584</f>
        <v>0</v>
      </c>
      <c r="C584">
        <f>'Calculated Tab Properties'!C584</f>
        <v>0</v>
      </c>
      <c r="D584">
        <f>'Calculated Tab Properties'!D584</f>
        <v>0</v>
      </c>
      <c r="E584">
        <f>'Calculated Tab Properties'!E584</f>
        <v>0</v>
      </c>
      <c r="F584">
        <f>'Calculated Tab Properties'!F584</f>
        <v>0</v>
      </c>
      <c r="G584">
        <f>'Calculated Tab Properties'!G584</f>
        <v>0</v>
      </c>
      <c r="H584">
        <f>'Calculated Tab Properties'!H584</f>
        <v>0</v>
      </c>
      <c r="I584">
        <f>'Calculated Tab Properties'!I584</f>
        <v>0</v>
      </c>
      <c r="J584" s="20" t="e">
        <f>'Calculated Tab Properties'!J584</f>
        <v>#DIV/0!</v>
      </c>
      <c r="K584">
        <f>'Calculated Tab Properties'!K584</f>
        <v>0</v>
      </c>
      <c r="L584">
        <f>'Calculated Tab Properties'!L584</f>
        <v>0</v>
      </c>
      <c r="M584">
        <f>'Calculated Tab Properties'!M584</f>
        <v>0</v>
      </c>
      <c r="N584">
        <f>'Calculated Tab Properties'!N584</f>
        <v>0</v>
      </c>
      <c r="O584" s="27">
        <v>0</v>
      </c>
      <c r="P584" s="27">
        <v>0</v>
      </c>
      <c r="Q584">
        <v>0</v>
      </c>
      <c r="R584" t="e">
        <f>'Calculated Tab Properties'!R584</f>
        <v>#DIV/0!</v>
      </c>
      <c r="T584" s="1">
        <v>0</v>
      </c>
      <c r="U584" s="1">
        <v>0</v>
      </c>
      <c r="V584">
        <f>T584*'GEOMETRIC INPUTS'!S584</f>
        <v>0</v>
      </c>
      <c r="W584">
        <v>583</v>
      </c>
      <c r="X584">
        <f t="shared" si="117"/>
        <v>0</v>
      </c>
      <c r="Y584">
        <f t="shared" si="118"/>
        <v>0</v>
      </c>
      <c r="Z584" s="27" t="e">
        <f t="shared" si="119"/>
        <v>#DIV/0!</v>
      </c>
      <c r="AA584" s="27" t="e">
        <f t="shared" si="120"/>
        <v>#DIV/0!</v>
      </c>
      <c r="AB584" s="27" t="e">
        <f t="shared" si="121"/>
        <v>#DIV/0!</v>
      </c>
      <c r="AC584" s="27" t="e">
        <f t="shared" si="122"/>
        <v>#DIV/0!</v>
      </c>
      <c r="AD584" s="24">
        <f>'GT Data'!D586</f>
        <v>0</v>
      </c>
      <c r="AE584" s="25" t="e">
        <f t="shared" si="123"/>
        <v>#DIV/0!</v>
      </c>
      <c r="AF584" s="25" t="e">
        <f t="shared" si="124"/>
        <v>#DIV/0!</v>
      </c>
      <c r="AG584" s="25" t="e">
        <f t="shared" si="125"/>
        <v>#DIV/0!</v>
      </c>
      <c r="AH584" s="25">
        <v>0</v>
      </c>
      <c r="AI584" s="25">
        <v>0</v>
      </c>
      <c r="AJ584" s="25">
        <f t="shared" si="126"/>
        <v>0</v>
      </c>
      <c r="AK584" s="24">
        <f>'GT Data'!N586</f>
        <v>0</v>
      </c>
      <c r="AL584" s="25" t="e">
        <f t="shared" si="127"/>
        <v>#DIV/0!</v>
      </c>
      <c r="AM584" s="25" t="e">
        <f t="shared" si="128"/>
        <v>#DIV/0!</v>
      </c>
      <c r="AN584" s="25" t="e">
        <f t="shared" si="129"/>
        <v>#DIV/0!</v>
      </c>
      <c r="AO584" s="25">
        <v>0</v>
      </c>
      <c r="AP584" s="25">
        <v>0</v>
      </c>
      <c r="AQ584" s="25">
        <v>0</v>
      </c>
    </row>
    <row r="585" spans="1:43" x14ac:dyDescent="0.3">
      <c r="A585">
        <f>'Calculated Tab Properties'!A585</f>
        <v>0</v>
      </c>
      <c r="B585">
        <f>'Calculated Tab Properties'!B585</f>
        <v>0</v>
      </c>
      <c r="C585">
        <f>'Calculated Tab Properties'!C585</f>
        <v>0</v>
      </c>
      <c r="D585">
        <f>'Calculated Tab Properties'!D585</f>
        <v>0</v>
      </c>
      <c r="E585">
        <f>'Calculated Tab Properties'!E585</f>
        <v>0</v>
      </c>
      <c r="F585">
        <f>'Calculated Tab Properties'!F585</f>
        <v>0</v>
      </c>
      <c r="G585">
        <f>'Calculated Tab Properties'!G585</f>
        <v>0</v>
      </c>
      <c r="H585">
        <f>'Calculated Tab Properties'!H585</f>
        <v>0</v>
      </c>
      <c r="I585">
        <f>'Calculated Tab Properties'!I585</f>
        <v>0</v>
      </c>
      <c r="J585" s="20" t="e">
        <f>'Calculated Tab Properties'!J585</f>
        <v>#DIV/0!</v>
      </c>
      <c r="K585">
        <f>'Calculated Tab Properties'!K585</f>
        <v>0</v>
      </c>
      <c r="L585">
        <f>'Calculated Tab Properties'!L585</f>
        <v>0</v>
      </c>
      <c r="M585">
        <f>'Calculated Tab Properties'!M585</f>
        <v>0</v>
      </c>
      <c r="N585">
        <f>'Calculated Tab Properties'!N585</f>
        <v>0</v>
      </c>
      <c r="O585" s="27">
        <v>0</v>
      </c>
      <c r="P585" s="27">
        <v>0</v>
      </c>
      <c r="Q585">
        <v>0</v>
      </c>
      <c r="R585" t="e">
        <f>'Calculated Tab Properties'!R585</f>
        <v>#DIV/0!</v>
      </c>
      <c r="T585" s="1">
        <v>0</v>
      </c>
      <c r="U585" s="1">
        <v>0</v>
      </c>
      <c r="V585">
        <f>T585*'GEOMETRIC INPUTS'!S585</f>
        <v>0</v>
      </c>
      <c r="W585">
        <v>584</v>
      </c>
      <c r="X585">
        <f t="shared" si="117"/>
        <v>0</v>
      </c>
      <c r="Y585">
        <f t="shared" si="118"/>
        <v>0</v>
      </c>
      <c r="Z585" s="27" t="e">
        <f t="shared" si="119"/>
        <v>#DIV/0!</v>
      </c>
      <c r="AA585" s="27" t="e">
        <f t="shared" si="120"/>
        <v>#DIV/0!</v>
      </c>
      <c r="AB585" s="27" t="e">
        <f t="shared" si="121"/>
        <v>#DIV/0!</v>
      </c>
      <c r="AC585" s="27" t="e">
        <f t="shared" si="122"/>
        <v>#DIV/0!</v>
      </c>
      <c r="AD585" s="24">
        <f>'GT Data'!D587</f>
        <v>0</v>
      </c>
      <c r="AE585" s="25" t="e">
        <f t="shared" si="123"/>
        <v>#DIV/0!</v>
      </c>
      <c r="AF585" s="25" t="e">
        <f t="shared" si="124"/>
        <v>#DIV/0!</v>
      </c>
      <c r="AG585" s="25" t="e">
        <f t="shared" si="125"/>
        <v>#DIV/0!</v>
      </c>
      <c r="AH585" s="25">
        <v>0</v>
      </c>
      <c r="AI585" s="25">
        <v>0</v>
      </c>
      <c r="AJ585" s="25">
        <f t="shared" si="126"/>
        <v>0</v>
      </c>
      <c r="AK585" s="24">
        <f>'GT Data'!N587</f>
        <v>0</v>
      </c>
      <c r="AL585" s="25" t="e">
        <f t="shared" si="127"/>
        <v>#DIV/0!</v>
      </c>
      <c r="AM585" s="25" t="e">
        <f t="shared" si="128"/>
        <v>#DIV/0!</v>
      </c>
      <c r="AN585" s="25" t="e">
        <f t="shared" si="129"/>
        <v>#DIV/0!</v>
      </c>
      <c r="AO585" s="25">
        <v>0</v>
      </c>
      <c r="AP585" s="25">
        <v>0</v>
      </c>
      <c r="AQ585" s="25">
        <v>0</v>
      </c>
    </row>
    <row r="586" spans="1:43" x14ac:dyDescent="0.3">
      <c r="A586">
        <f>'Calculated Tab Properties'!A586</f>
        <v>0</v>
      </c>
      <c r="B586">
        <f>'Calculated Tab Properties'!B586</f>
        <v>0</v>
      </c>
      <c r="C586">
        <f>'Calculated Tab Properties'!C586</f>
        <v>0</v>
      </c>
      <c r="D586">
        <f>'Calculated Tab Properties'!D586</f>
        <v>0</v>
      </c>
      <c r="E586">
        <f>'Calculated Tab Properties'!E586</f>
        <v>0</v>
      </c>
      <c r="F586">
        <f>'Calculated Tab Properties'!F586</f>
        <v>0</v>
      </c>
      <c r="G586">
        <f>'Calculated Tab Properties'!G586</f>
        <v>0</v>
      </c>
      <c r="H586">
        <f>'Calculated Tab Properties'!H586</f>
        <v>0</v>
      </c>
      <c r="I586">
        <f>'Calculated Tab Properties'!I586</f>
        <v>0</v>
      </c>
      <c r="J586" s="20" t="e">
        <f>'Calculated Tab Properties'!J586</f>
        <v>#DIV/0!</v>
      </c>
      <c r="K586">
        <f>'Calculated Tab Properties'!K586</f>
        <v>0</v>
      </c>
      <c r="L586">
        <f>'Calculated Tab Properties'!L586</f>
        <v>0</v>
      </c>
      <c r="M586">
        <f>'Calculated Tab Properties'!M586</f>
        <v>0</v>
      </c>
      <c r="N586">
        <f>'Calculated Tab Properties'!N586</f>
        <v>0</v>
      </c>
      <c r="O586" s="27">
        <v>0</v>
      </c>
      <c r="P586" s="27">
        <v>0</v>
      </c>
      <c r="Q586">
        <v>0</v>
      </c>
      <c r="R586" t="e">
        <f>'Calculated Tab Properties'!R586</f>
        <v>#DIV/0!</v>
      </c>
      <c r="T586" s="1">
        <v>0</v>
      </c>
      <c r="U586" s="1">
        <v>0</v>
      </c>
      <c r="V586">
        <f>T586*'GEOMETRIC INPUTS'!S586</f>
        <v>0</v>
      </c>
      <c r="W586">
        <v>585</v>
      </c>
      <c r="X586">
        <f t="shared" si="117"/>
        <v>0</v>
      </c>
      <c r="Y586">
        <f t="shared" si="118"/>
        <v>0</v>
      </c>
      <c r="Z586" s="27" t="e">
        <f t="shared" si="119"/>
        <v>#DIV/0!</v>
      </c>
      <c r="AA586" s="27" t="e">
        <f t="shared" si="120"/>
        <v>#DIV/0!</v>
      </c>
      <c r="AB586" s="27" t="e">
        <f t="shared" si="121"/>
        <v>#DIV/0!</v>
      </c>
      <c r="AC586" s="27" t="e">
        <f t="shared" si="122"/>
        <v>#DIV/0!</v>
      </c>
      <c r="AD586" s="24">
        <f>'GT Data'!D588</f>
        <v>0</v>
      </c>
      <c r="AE586" s="25" t="e">
        <f t="shared" si="123"/>
        <v>#DIV/0!</v>
      </c>
      <c r="AF586" s="25" t="e">
        <f t="shared" si="124"/>
        <v>#DIV/0!</v>
      </c>
      <c r="AG586" s="25" t="e">
        <f t="shared" si="125"/>
        <v>#DIV/0!</v>
      </c>
      <c r="AH586" s="25">
        <v>0</v>
      </c>
      <c r="AI586" s="25">
        <v>0</v>
      </c>
      <c r="AJ586" s="25">
        <f t="shared" si="126"/>
        <v>0</v>
      </c>
      <c r="AK586" s="24">
        <f>'GT Data'!N588</f>
        <v>0</v>
      </c>
      <c r="AL586" s="25" t="e">
        <f t="shared" si="127"/>
        <v>#DIV/0!</v>
      </c>
      <c r="AM586" s="25" t="e">
        <f t="shared" si="128"/>
        <v>#DIV/0!</v>
      </c>
      <c r="AN586" s="25" t="e">
        <f t="shared" si="129"/>
        <v>#DIV/0!</v>
      </c>
      <c r="AO586" s="25">
        <v>0</v>
      </c>
      <c r="AP586" s="25">
        <v>0</v>
      </c>
      <c r="AQ586" s="25">
        <v>0</v>
      </c>
    </row>
    <row r="587" spans="1:43" x14ac:dyDescent="0.3">
      <c r="A587">
        <f>'Calculated Tab Properties'!A587</f>
        <v>0</v>
      </c>
      <c r="B587">
        <f>'Calculated Tab Properties'!B587</f>
        <v>0</v>
      </c>
      <c r="C587">
        <f>'Calculated Tab Properties'!C587</f>
        <v>0</v>
      </c>
      <c r="D587">
        <f>'Calculated Tab Properties'!D587</f>
        <v>0</v>
      </c>
      <c r="E587">
        <f>'Calculated Tab Properties'!E587</f>
        <v>0</v>
      </c>
      <c r="F587">
        <f>'Calculated Tab Properties'!F587</f>
        <v>0</v>
      </c>
      <c r="G587">
        <f>'Calculated Tab Properties'!G587</f>
        <v>0</v>
      </c>
      <c r="H587">
        <f>'Calculated Tab Properties'!H587</f>
        <v>0</v>
      </c>
      <c r="I587">
        <f>'Calculated Tab Properties'!I587</f>
        <v>0</v>
      </c>
      <c r="J587" s="20" t="e">
        <f>'Calculated Tab Properties'!J587</f>
        <v>#DIV/0!</v>
      </c>
      <c r="K587">
        <f>'Calculated Tab Properties'!K587</f>
        <v>0</v>
      </c>
      <c r="L587">
        <f>'Calculated Tab Properties'!L587</f>
        <v>0</v>
      </c>
      <c r="M587">
        <f>'Calculated Tab Properties'!M587</f>
        <v>0</v>
      </c>
      <c r="N587">
        <f>'Calculated Tab Properties'!N587</f>
        <v>0</v>
      </c>
      <c r="O587" s="27">
        <v>0</v>
      </c>
      <c r="P587" s="27">
        <v>0</v>
      </c>
      <c r="Q587">
        <v>0</v>
      </c>
      <c r="R587" t="e">
        <f>'Calculated Tab Properties'!R587</f>
        <v>#DIV/0!</v>
      </c>
      <c r="T587" s="1">
        <v>0</v>
      </c>
      <c r="U587" s="1">
        <v>0</v>
      </c>
      <c r="V587">
        <f>T587*'GEOMETRIC INPUTS'!S587</f>
        <v>0</v>
      </c>
      <c r="W587">
        <v>586</v>
      </c>
      <c r="X587">
        <f t="shared" si="117"/>
        <v>0</v>
      </c>
      <c r="Y587">
        <f t="shared" si="118"/>
        <v>0</v>
      </c>
      <c r="Z587" s="27" t="e">
        <f t="shared" si="119"/>
        <v>#DIV/0!</v>
      </c>
      <c r="AA587" s="27" t="e">
        <f t="shared" si="120"/>
        <v>#DIV/0!</v>
      </c>
      <c r="AB587" s="27" t="e">
        <f t="shared" si="121"/>
        <v>#DIV/0!</v>
      </c>
      <c r="AC587" s="27" t="e">
        <f t="shared" si="122"/>
        <v>#DIV/0!</v>
      </c>
      <c r="AD587" s="24">
        <f>'GT Data'!D589</f>
        <v>0</v>
      </c>
      <c r="AE587" s="25" t="e">
        <f t="shared" si="123"/>
        <v>#DIV/0!</v>
      </c>
      <c r="AF587" s="25" t="e">
        <f t="shared" si="124"/>
        <v>#DIV/0!</v>
      </c>
      <c r="AG587" s="25" t="e">
        <f t="shared" si="125"/>
        <v>#DIV/0!</v>
      </c>
      <c r="AH587" s="25">
        <v>0</v>
      </c>
      <c r="AI587" s="25">
        <v>0</v>
      </c>
      <c r="AJ587" s="25">
        <f t="shared" si="126"/>
        <v>0</v>
      </c>
      <c r="AK587" s="24">
        <f>'GT Data'!N589</f>
        <v>0</v>
      </c>
      <c r="AL587" s="25" t="e">
        <f t="shared" si="127"/>
        <v>#DIV/0!</v>
      </c>
      <c r="AM587" s="25" t="e">
        <f t="shared" si="128"/>
        <v>#DIV/0!</v>
      </c>
      <c r="AN587" s="25" t="e">
        <f t="shared" si="129"/>
        <v>#DIV/0!</v>
      </c>
      <c r="AO587" s="25">
        <v>0</v>
      </c>
      <c r="AP587" s="25">
        <v>0</v>
      </c>
      <c r="AQ587" s="25">
        <v>0</v>
      </c>
    </row>
    <row r="588" spans="1:43" x14ac:dyDescent="0.3">
      <c r="A588">
        <f>'Calculated Tab Properties'!A588</f>
        <v>0</v>
      </c>
      <c r="B588">
        <f>'Calculated Tab Properties'!B588</f>
        <v>0</v>
      </c>
      <c r="C588">
        <f>'Calculated Tab Properties'!C588</f>
        <v>0</v>
      </c>
      <c r="D588">
        <f>'Calculated Tab Properties'!D588</f>
        <v>0</v>
      </c>
      <c r="E588">
        <f>'Calculated Tab Properties'!E588</f>
        <v>0</v>
      </c>
      <c r="F588">
        <f>'Calculated Tab Properties'!F588</f>
        <v>0</v>
      </c>
      <c r="G588">
        <f>'Calculated Tab Properties'!G588</f>
        <v>0</v>
      </c>
      <c r="H588">
        <f>'Calculated Tab Properties'!H588</f>
        <v>0</v>
      </c>
      <c r="I588">
        <f>'Calculated Tab Properties'!I588</f>
        <v>0</v>
      </c>
      <c r="J588" s="20" t="e">
        <f>'Calculated Tab Properties'!J588</f>
        <v>#DIV/0!</v>
      </c>
      <c r="K588">
        <f>'Calculated Tab Properties'!K588</f>
        <v>0</v>
      </c>
      <c r="L588">
        <f>'Calculated Tab Properties'!L588</f>
        <v>0</v>
      </c>
      <c r="M588">
        <f>'Calculated Tab Properties'!M588</f>
        <v>0</v>
      </c>
      <c r="N588">
        <f>'Calculated Tab Properties'!N588</f>
        <v>0</v>
      </c>
      <c r="O588" s="27">
        <v>0</v>
      </c>
      <c r="P588" s="27">
        <v>0</v>
      </c>
      <c r="Q588">
        <v>0</v>
      </c>
      <c r="R588" t="e">
        <f>'Calculated Tab Properties'!R588</f>
        <v>#DIV/0!</v>
      </c>
      <c r="T588" s="1">
        <v>0</v>
      </c>
      <c r="U588" s="1">
        <v>0</v>
      </c>
      <c r="V588">
        <f>T588*'GEOMETRIC INPUTS'!S588</f>
        <v>0</v>
      </c>
      <c r="W588">
        <v>587</v>
      </c>
      <c r="X588">
        <f t="shared" ref="X588:X651" si="130">V588*COS(C588)</f>
        <v>0</v>
      </c>
      <c r="Y588">
        <f t="shared" ref="Y588:Y651" si="131">V588*SIN(C588)</f>
        <v>0</v>
      </c>
      <c r="Z588" s="27" t="e">
        <f t="shared" ref="Z588:Z651" si="132">(F588/2*L588-G588/2*M588-G588/2*O588-I588*(K588+P588)-Q588)/F588</f>
        <v>#DIV/0!</v>
      </c>
      <c r="AA588" s="27" t="e">
        <f t="shared" ref="AA588:AA651" si="133">SUM(K588:N588) + P588+O588-Z588</f>
        <v>#DIV/0!</v>
      </c>
      <c r="AB588" s="27" t="e">
        <f t="shared" ref="AB588:AB651" si="134">(N588*H588*COS(J588) + 2*H588*COS(J588)*(L588+M588+O588+K588+P588-Z588)/(2*H588*SIN(J588)))</f>
        <v>#DIV/0!</v>
      </c>
      <c r="AC588" s="27" t="e">
        <f t="shared" ref="AC588:AC651" si="135">X588-AB588</f>
        <v>#DIV/0!</v>
      </c>
      <c r="AD588" s="24">
        <f>'GT Data'!D590</f>
        <v>0</v>
      </c>
      <c r="AE588" s="25" t="e">
        <f t="shared" ref="AE588:AE651" si="136">-AC588*SIN(C588) + Y588*COS(C588)</f>
        <v>#DIV/0!</v>
      </c>
      <c r="AF588" s="25" t="e">
        <f t="shared" ref="AF588:AF651" si="137">AC588*COS(C588) + Y588*SIN(C588)</f>
        <v>#DIV/0!</v>
      </c>
      <c r="AG588" s="25" t="e">
        <f t="shared" ref="AG588:AG651" si="138">Z588</f>
        <v>#DIV/0!</v>
      </c>
      <c r="AH588" s="25">
        <v>0</v>
      </c>
      <c r="AI588" s="25">
        <v>0</v>
      </c>
      <c r="AJ588" s="25">
        <f t="shared" ref="AJ588:AJ651" si="139">Y588*(F588+I588)</f>
        <v>0</v>
      </c>
      <c r="AK588" s="24">
        <f>'GT Data'!N590</f>
        <v>0</v>
      </c>
      <c r="AL588" s="25" t="e">
        <f t="shared" ref="AL588:AL651" si="140">-AB588*SIN(C588)</f>
        <v>#DIV/0!</v>
      </c>
      <c r="AM588" s="25" t="e">
        <f t="shared" ref="AM588:AM651" si="141">AB588*COS(C588)</f>
        <v>#DIV/0!</v>
      </c>
      <c r="AN588" s="25" t="e">
        <f t="shared" ref="AN588:AN651" si="142">AA588</f>
        <v>#DIV/0!</v>
      </c>
      <c r="AO588" s="25">
        <v>0</v>
      </c>
      <c r="AP588" s="25">
        <v>0</v>
      </c>
      <c r="AQ588" s="25">
        <v>0</v>
      </c>
    </row>
    <row r="589" spans="1:43" x14ac:dyDescent="0.3">
      <c r="A589">
        <f>'Calculated Tab Properties'!A589</f>
        <v>0</v>
      </c>
      <c r="B589">
        <f>'Calculated Tab Properties'!B589</f>
        <v>0</v>
      </c>
      <c r="C589">
        <f>'Calculated Tab Properties'!C589</f>
        <v>0</v>
      </c>
      <c r="D589">
        <f>'Calculated Tab Properties'!D589</f>
        <v>0</v>
      </c>
      <c r="E589">
        <f>'Calculated Tab Properties'!E589</f>
        <v>0</v>
      </c>
      <c r="F589">
        <f>'Calculated Tab Properties'!F589</f>
        <v>0</v>
      </c>
      <c r="G589">
        <f>'Calculated Tab Properties'!G589</f>
        <v>0</v>
      </c>
      <c r="H589">
        <f>'Calculated Tab Properties'!H589</f>
        <v>0</v>
      </c>
      <c r="I589">
        <f>'Calculated Tab Properties'!I589</f>
        <v>0</v>
      </c>
      <c r="J589" s="20" t="e">
        <f>'Calculated Tab Properties'!J589</f>
        <v>#DIV/0!</v>
      </c>
      <c r="K589">
        <f>'Calculated Tab Properties'!K589</f>
        <v>0</v>
      </c>
      <c r="L589">
        <f>'Calculated Tab Properties'!L589</f>
        <v>0</v>
      </c>
      <c r="M589">
        <f>'Calculated Tab Properties'!M589</f>
        <v>0</v>
      </c>
      <c r="N589">
        <f>'Calculated Tab Properties'!N589</f>
        <v>0</v>
      </c>
      <c r="O589" s="27">
        <v>0</v>
      </c>
      <c r="P589" s="27">
        <v>0</v>
      </c>
      <c r="Q589">
        <v>0</v>
      </c>
      <c r="R589" t="e">
        <f>'Calculated Tab Properties'!R589</f>
        <v>#DIV/0!</v>
      </c>
      <c r="T589" s="1">
        <v>0</v>
      </c>
      <c r="U589" s="1">
        <v>0</v>
      </c>
      <c r="V589">
        <f>T589*'GEOMETRIC INPUTS'!S589</f>
        <v>0</v>
      </c>
      <c r="W589">
        <v>588</v>
      </c>
      <c r="X589">
        <f t="shared" si="130"/>
        <v>0</v>
      </c>
      <c r="Y589">
        <f t="shared" si="131"/>
        <v>0</v>
      </c>
      <c r="Z589" s="27" t="e">
        <f t="shared" si="132"/>
        <v>#DIV/0!</v>
      </c>
      <c r="AA589" s="27" t="e">
        <f t="shared" si="133"/>
        <v>#DIV/0!</v>
      </c>
      <c r="AB589" s="27" t="e">
        <f t="shared" si="134"/>
        <v>#DIV/0!</v>
      </c>
      <c r="AC589" s="27" t="e">
        <f t="shared" si="135"/>
        <v>#DIV/0!</v>
      </c>
      <c r="AD589" s="24">
        <f>'GT Data'!D591</f>
        <v>0</v>
      </c>
      <c r="AE589" s="25" t="e">
        <f t="shared" si="136"/>
        <v>#DIV/0!</v>
      </c>
      <c r="AF589" s="25" t="e">
        <f t="shared" si="137"/>
        <v>#DIV/0!</v>
      </c>
      <c r="AG589" s="25" t="e">
        <f t="shared" si="138"/>
        <v>#DIV/0!</v>
      </c>
      <c r="AH589" s="25">
        <v>0</v>
      </c>
      <c r="AI589" s="25">
        <v>0</v>
      </c>
      <c r="AJ589" s="25">
        <f t="shared" si="139"/>
        <v>0</v>
      </c>
      <c r="AK589" s="24">
        <f>'GT Data'!N591</f>
        <v>0</v>
      </c>
      <c r="AL589" s="25" t="e">
        <f t="shared" si="140"/>
        <v>#DIV/0!</v>
      </c>
      <c r="AM589" s="25" t="e">
        <f t="shared" si="141"/>
        <v>#DIV/0!</v>
      </c>
      <c r="AN589" s="25" t="e">
        <f t="shared" si="142"/>
        <v>#DIV/0!</v>
      </c>
      <c r="AO589" s="25">
        <v>0</v>
      </c>
      <c r="AP589" s="25">
        <v>0</v>
      </c>
      <c r="AQ589" s="25">
        <v>0</v>
      </c>
    </row>
    <row r="590" spans="1:43" x14ac:dyDescent="0.3">
      <c r="A590">
        <f>'Calculated Tab Properties'!A590</f>
        <v>0</v>
      </c>
      <c r="B590">
        <f>'Calculated Tab Properties'!B590</f>
        <v>0</v>
      </c>
      <c r="C590">
        <f>'Calculated Tab Properties'!C590</f>
        <v>0</v>
      </c>
      <c r="D590">
        <f>'Calculated Tab Properties'!D590</f>
        <v>0</v>
      </c>
      <c r="E590">
        <f>'Calculated Tab Properties'!E590</f>
        <v>0</v>
      </c>
      <c r="F590">
        <f>'Calculated Tab Properties'!F590</f>
        <v>0</v>
      </c>
      <c r="G590">
        <f>'Calculated Tab Properties'!G590</f>
        <v>0</v>
      </c>
      <c r="H590">
        <f>'Calculated Tab Properties'!H590</f>
        <v>0</v>
      </c>
      <c r="I590">
        <f>'Calculated Tab Properties'!I590</f>
        <v>0</v>
      </c>
      <c r="J590" s="20" t="e">
        <f>'Calculated Tab Properties'!J590</f>
        <v>#DIV/0!</v>
      </c>
      <c r="K590">
        <f>'Calculated Tab Properties'!K590</f>
        <v>0</v>
      </c>
      <c r="L590">
        <f>'Calculated Tab Properties'!L590</f>
        <v>0</v>
      </c>
      <c r="M590">
        <f>'Calculated Tab Properties'!M590</f>
        <v>0</v>
      </c>
      <c r="N590">
        <f>'Calculated Tab Properties'!N590</f>
        <v>0</v>
      </c>
      <c r="O590" s="27">
        <v>0</v>
      </c>
      <c r="P590" s="27">
        <v>0</v>
      </c>
      <c r="Q590">
        <v>0</v>
      </c>
      <c r="R590" t="e">
        <f>'Calculated Tab Properties'!R590</f>
        <v>#DIV/0!</v>
      </c>
      <c r="T590" s="1">
        <v>0</v>
      </c>
      <c r="U590" s="1">
        <v>0</v>
      </c>
      <c r="V590">
        <f>T590*'GEOMETRIC INPUTS'!S590</f>
        <v>0</v>
      </c>
      <c r="W590">
        <v>589</v>
      </c>
      <c r="X590">
        <f t="shared" si="130"/>
        <v>0</v>
      </c>
      <c r="Y590">
        <f t="shared" si="131"/>
        <v>0</v>
      </c>
      <c r="Z590" s="27" t="e">
        <f t="shared" si="132"/>
        <v>#DIV/0!</v>
      </c>
      <c r="AA590" s="27" t="e">
        <f t="shared" si="133"/>
        <v>#DIV/0!</v>
      </c>
      <c r="AB590" s="27" t="e">
        <f t="shared" si="134"/>
        <v>#DIV/0!</v>
      </c>
      <c r="AC590" s="27" t="e">
        <f t="shared" si="135"/>
        <v>#DIV/0!</v>
      </c>
      <c r="AD590" s="24">
        <f>'GT Data'!D592</f>
        <v>0</v>
      </c>
      <c r="AE590" s="25" t="e">
        <f t="shared" si="136"/>
        <v>#DIV/0!</v>
      </c>
      <c r="AF590" s="25" t="e">
        <f t="shared" si="137"/>
        <v>#DIV/0!</v>
      </c>
      <c r="AG590" s="25" t="e">
        <f t="shared" si="138"/>
        <v>#DIV/0!</v>
      </c>
      <c r="AH590" s="25">
        <v>0</v>
      </c>
      <c r="AI590" s="25">
        <v>0</v>
      </c>
      <c r="AJ590" s="25">
        <f t="shared" si="139"/>
        <v>0</v>
      </c>
      <c r="AK590" s="24">
        <f>'GT Data'!N592</f>
        <v>0</v>
      </c>
      <c r="AL590" s="25" t="e">
        <f t="shared" si="140"/>
        <v>#DIV/0!</v>
      </c>
      <c r="AM590" s="25" t="e">
        <f t="shared" si="141"/>
        <v>#DIV/0!</v>
      </c>
      <c r="AN590" s="25" t="e">
        <f t="shared" si="142"/>
        <v>#DIV/0!</v>
      </c>
      <c r="AO590" s="25">
        <v>0</v>
      </c>
      <c r="AP590" s="25">
        <v>0</v>
      </c>
      <c r="AQ590" s="25">
        <v>0</v>
      </c>
    </row>
    <row r="591" spans="1:43" x14ac:dyDescent="0.3">
      <c r="A591">
        <f>'Calculated Tab Properties'!A591</f>
        <v>0</v>
      </c>
      <c r="B591">
        <f>'Calculated Tab Properties'!B591</f>
        <v>0</v>
      </c>
      <c r="C591">
        <f>'Calculated Tab Properties'!C591</f>
        <v>0</v>
      </c>
      <c r="D591">
        <f>'Calculated Tab Properties'!D591</f>
        <v>0</v>
      </c>
      <c r="E591">
        <f>'Calculated Tab Properties'!E591</f>
        <v>0</v>
      </c>
      <c r="F591">
        <f>'Calculated Tab Properties'!F591</f>
        <v>0</v>
      </c>
      <c r="G591">
        <f>'Calculated Tab Properties'!G591</f>
        <v>0</v>
      </c>
      <c r="H591">
        <f>'Calculated Tab Properties'!H591</f>
        <v>0</v>
      </c>
      <c r="I591">
        <f>'Calculated Tab Properties'!I591</f>
        <v>0</v>
      </c>
      <c r="J591" s="20" t="e">
        <f>'Calculated Tab Properties'!J591</f>
        <v>#DIV/0!</v>
      </c>
      <c r="K591">
        <f>'Calculated Tab Properties'!K591</f>
        <v>0</v>
      </c>
      <c r="L591">
        <f>'Calculated Tab Properties'!L591</f>
        <v>0</v>
      </c>
      <c r="M591">
        <f>'Calculated Tab Properties'!M591</f>
        <v>0</v>
      </c>
      <c r="N591">
        <f>'Calculated Tab Properties'!N591</f>
        <v>0</v>
      </c>
      <c r="O591" s="27">
        <v>0</v>
      </c>
      <c r="P591" s="27">
        <v>0</v>
      </c>
      <c r="Q591">
        <v>0</v>
      </c>
      <c r="R591" t="e">
        <f>'Calculated Tab Properties'!R591</f>
        <v>#DIV/0!</v>
      </c>
      <c r="T591" s="1">
        <v>0</v>
      </c>
      <c r="U591" s="1">
        <v>0</v>
      </c>
      <c r="V591">
        <f>T591*'GEOMETRIC INPUTS'!S591</f>
        <v>0</v>
      </c>
      <c r="W591">
        <v>590</v>
      </c>
      <c r="X591">
        <f t="shared" si="130"/>
        <v>0</v>
      </c>
      <c r="Y591">
        <f t="shared" si="131"/>
        <v>0</v>
      </c>
      <c r="Z591" s="27" t="e">
        <f t="shared" si="132"/>
        <v>#DIV/0!</v>
      </c>
      <c r="AA591" s="27" t="e">
        <f t="shared" si="133"/>
        <v>#DIV/0!</v>
      </c>
      <c r="AB591" s="27" t="e">
        <f t="shared" si="134"/>
        <v>#DIV/0!</v>
      </c>
      <c r="AC591" s="27" t="e">
        <f t="shared" si="135"/>
        <v>#DIV/0!</v>
      </c>
      <c r="AD591" s="24">
        <f>'GT Data'!D593</f>
        <v>0</v>
      </c>
      <c r="AE591" s="25" t="e">
        <f t="shared" si="136"/>
        <v>#DIV/0!</v>
      </c>
      <c r="AF591" s="25" t="e">
        <f t="shared" si="137"/>
        <v>#DIV/0!</v>
      </c>
      <c r="AG591" s="25" t="e">
        <f t="shared" si="138"/>
        <v>#DIV/0!</v>
      </c>
      <c r="AH591" s="25">
        <v>0</v>
      </c>
      <c r="AI591" s="25">
        <v>0</v>
      </c>
      <c r="AJ591" s="25">
        <f t="shared" si="139"/>
        <v>0</v>
      </c>
      <c r="AK591" s="24">
        <f>'GT Data'!N593</f>
        <v>0</v>
      </c>
      <c r="AL591" s="25" t="e">
        <f t="shared" si="140"/>
        <v>#DIV/0!</v>
      </c>
      <c r="AM591" s="25" t="e">
        <f t="shared" si="141"/>
        <v>#DIV/0!</v>
      </c>
      <c r="AN591" s="25" t="e">
        <f t="shared" si="142"/>
        <v>#DIV/0!</v>
      </c>
      <c r="AO591" s="25">
        <v>0</v>
      </c>
      <c r="AP591" s="25">
        <v>0</v>
      </c>
      <c r="AQ591" s="25">
        <v>0</v>
      </c>
    </row>
    <row r="592" spans="1:43" x14ac:dyDescent="0.3">
      <c r="A592">
        <f>'Calculated Tab Properties'!A592</f>
        <v>0</v>
      </c>
      <c r="B592">
        <f>'Calculated Tab Properties'!B592</f>
        <v>0</v>
      </c>
      <c r="C592">
        <f>'Calculated Tab Properties'!C592</f>
        <v>0</v>
      </c>
      <c r="D592">
        <f>'Calculated Tab Properties'!D592</f>
        <v>0</v>
      </c>
      <c r="E592">
        <f>'Calculated Tab Properties'!E592</f>
        <v>0</v>
      </c>
      <c r="F592">
        <f>'Calculated Tab Properties'!F592</f>
        <v>0</v>
      </c>
      <c r="G592">
        <f>'Calculated Tab Properties'!G592</f>
        <v>0</v>
      </c>
      <c r="H592">
        <f>'Calculated Tab Properties'!H592</f>
        <v>0</v>
      </c>
      <c r="I592">
        <f>'Calculated Tab Properties'!I592</f>
        <v>0</v>
      </c>
      <c r="J592" s="20" t="e">
        <f>'Calculated Tab Properties'!J592</f>
        <v>#DIV/0!</v>
      </c>
      <c r="K592">
        <f>'Calculated Tab Properties'!K592</f>
        <v>0</v>
      </c>
      <c r="L592">
        <f>'Calculated Tab Properties'!L592</f>
        <v>0</v>
      </c>
      <c r="M592">
        <f>'Calculated Tab Properties'!M592</f>
        <v>0</v>
      </c>
      <c r="N592">
        <f>'Calculated Tab Properties'!N592</f>
        <v>0</v>
      </c>
      <c r="O592" s="27">
        <v>0</v>
      </c>
      <c r="P592" s="27">
        <v>0</v>
      </c>
      <c r="Q592">
        <v>0</v>
      </c>
      <c r="R592" t="e">
        <f>'Calculated Tab Properties'!R592</f>
        <v>#DIV/0!</v>
      </c>
      <c r="T592" s="1">
        <v>0</v>
      </c>
      <c r="U592" s="1">
        <v>0</v>
      </c>
      <c r="V592">
        <f>T592*'GEOMETRIC INPUTS'!S592</f>
        <v>0</v>
      </c>
      <c r="W592">
        <v>591</v>
      </c>
      <c r="X592">
        <f t="shared" si="130"/>
        <v>0</v>
      </c>
      <c r="Y592">
        <f t="shared" si="131"/>
        <v>0</v>
      </c>
      <c r="Z592" s="27" t="e">
        <f t="shared" si="132"/>
        <v>#DIV/0!</v>
      </c>
      <c r="AA592" s="27" t="e">
        <f t="shared" si="133"/>
        <v>#DIV/0!</v>
      </c>
      <c r="AB592" s="27" t="e">
        <f t="shared" si="134"/>
        <v>#DIV/0!</v>
      </c>
      <c r="AC592" s="27" t="e">
        <f t="shared" si="135"/>
        <v>#DIV/0!</v>
      </c>
      <c r="AD592" s="24">
        <f>'GT Data'!D594</f>
        <v>0</v>
      </c>
      <c r="AE592" s="25" t="e">
        <f t="shared" si="136"/>
        <v>#DIV/0!</v>
      </c>
      <c r="AF592" s="25" t="e">
        <f t="shared" si="137"/>
        <v>#DIV/0!</v>
      </c>
      <c r="AG592" s="25" t="e">
        <f t="shared" si="138"/>
        <v>#DIV/0!</v>
      </c>
      <c r="AH592" s="25">
        <v>0</v>
      </c>
      <c r="AI592" s="25">
        <v>0</v>
      </c>
      <c r="AJ592" s="25">
        <f t="shared" si="139"/>
        <v>0</v>
      </c>
      <c r="AK592" s="24">
        <f>'GT Data'!N594</f>
        <v>0</v>
      </c>
      <c r="AL592" s="25" t="e">
        <f t="shared" si="140"/>
        <v>#DIV/0!</v>
      </c>
      <c r="AM592" s="25" t="e">
        <f t="shared" si="141"/>
        <v>#DIV/0!</v>
      </c>
      <c r="AN592" s="25" t="e">
        <f t="shared" si="142"/>
        <v>#DIV/0!</v>
      </c>
      <c r="AO592" s="25">
        <v>0</v>
      </c>
      <c r="AP592" s="25">
        <v>0</v>
      </c>
      <c r="AQ592" s="25">
        <v>0</v>
      </c>
    </row>
    <row r="593" spans="1:43" x14ac:dyDescent="0.3">
      <c r="A593">
        <f>'Calculated Tab Properties'!A593</f>
        <v>0</v>
      </c>
      <c r="B593">
        <f>'Calculated Tab Properties'!B593</f>
        <v>0</v>
      </c>
      <c r="C593">
        <f>'Calculated Tab Properties'!C593</f>
        <v>0</v>
      </c>
      <c r="D593">
        <f>'Calculated Tab Properties'!D593</f>
        <v>0</v>
      </c>
      <c r="E593">
        <f>'Calculated Tab Properties'!E593</f>
        <v>0</v>
      </c>
      <c r="F593">
        <f>'Calculated Tab Properties'!F593</f>
        <v>0</v>
      </c>
      <c r="G593">
        <f>'Calculated Tab Properties'!G593</f>
        <v>0</v>
      </c>
      <c r="H593">
        <f>'Calculated Tab Properties'!H593</f>
        <v>0</v>
      </c>
      <c r="I593">
        <f>'Calculated Tab Properties'!I593</f>
        <v>0</v>
      </c>
      <c r="J593" s="20" t="e">
        <f>'Calculated Tab Properties'!J593</f>
        <v>#DIV/0!</v>
      </c>
      <c r="K593">
        <f>'Calculated Tab Properties'!K593</f>
        <v>0</v>
      </c>
      <c r="L593">
        <f>'Calculated Tab Properties'!L593</f>
        <v>0</v>
      </c>
      <c r="M593">
        <f>'Calculated Tab Properties'!M593</f>
        <v>0</v>
      </c>
      <c r="N593">
        <f>'Calculated Tab Properties'!N593</f>
        <v>0</v>
      </c>
      <c r="O593" s="27">
        <v>0</v>
      </c>
      <c r="P593" s="27">
        <v>0</v>
      </c>
      <c r="Q593">
        <v>0</v>
      </c>
      <c r="R593" t="e">
        <f>'Calculated Tab Properties'!R593</f>
        <v>#DIV/0!</v>
      </c>
      <c r="T593" s="1">
        <v>0</v>
      </c>
      <c r="U593" s="1">
        <v>0</v>
      </c>
      <c r="V593">
        <f>T593*'GEOMETRIC INPUTS'!S593</f>
        <v>0</v>
      </c>
      <c r="W593">
        <v>592</v>
      </c>
      <c r="X593">
        <f t="shared" si="130"/>
        <v>0</v>
      </c>
      <c r="Y593">
        <f t="shared" si="131"/>
        <v>0</v>
      </c>
      <c r="Z593" s="27" t="e">
        <f t="shared" si="132"/>
        <v>#DIV/0!</v>
      </c>
      <c r="AA593" s="27" t="e">
        <f t="shared" si="133"/>
        <v>#DIV/0!</v>
      </c>
      <c r="AB593" s="27" t="e">
        <f t="shared" si="134"/>
        <v>#DIV/0!</v>
      </c>
      <c r="AC593" s="27" t="e">
        <f t="shared" si="135"/>
        <v>#DIV/0!</v>
      </c>
      <c r="AD593" s="24">
        <f>'GT Data'!D595</f>
        <v>0</v>
      </c>
      <c r="AE593" s="25" t="e">
        <f t="shared" si="136"/>
        <v>#DIV/0!</v>
      </c>
      <c r="AF593" s="25" t="e">
        <f t="shared" si="137"/>
        <v>#DIV/0!</v>
      </c>
      <c r="AG593" s="25" t="e">
        <f t="shared" si="138"/>
        <v>#DIV/0!</v>
      </c>
      <c r="AH593" s="25">
        <v>0</v>
      </c>
      <c r="AI593" s="25">
        <v>0</v>
      </c>
      <c r="AJ593" s="25">
        <f t="shared" si="139"/>
        <v>0</v>
      </c>
      <c r="AK593" s="24">
        <f>'GT Data'!N595</f>
        <v>0</v>
      </c>
      <c r="AL593" s="25" t="e">
        <f t="shared" si="140"/>
        <v>#DIV/0!</v>
      </c>
      <c r="AM593" s="25" t="e">
        <f t="shared" si="141"/>
        <v>#DIV/0!</v>
      </c>
      <c r="AN593" s="25" t="e">
        <f t="shared" si="142"/>
        <v>#DIV/0!</v>
      </c>
      <c r="AO593" s="25">
        <v>0</v>
      </c>
      <c r="AP593" s="25">
        <v>0</v>
      </c>
      <c r="AQ593" s="25">
        <v>0</v>
      </c>
    </row>
    <row r="594" spans="1:43" x14ac:dyDescent="0.3">
      <c r="A594">
        <f>'Calculated Tab Properties'!A594</f>
        <v>0</v>
      </c>
      <c r="B594">
        <f>'Calculated Tab Properties'!B594</f>
        <v>0</v>
      </c>
      <c r="C594">
        <f>'Calculated Tab Properties'!C594</f>
        <v>0</v>
      </c>
      <c r="D594">
        <f>'Calculated Tab Properties'!D594</f>
        <v>0</v>
      </c>
      <c r="E594">
        <f>'Calculated Tab Properties'!E594</f>
        <v>0</v>
      </c>
      <c r="F594">
        <f>'Calculated Tab Properties'!F594</f>
        <v>0</v>
      </c>
      <c r="G594">
        <f>'Calculated Tab Properties'!G594</f>
        <v>0</v>
      </c>
      <c r="H594">
        <f>'Calculated Tab Properties'!H594</f>
        <v>0</v>
      </c>
      <c r="I594">
        <f>'Calculated Tab Properties'!I594</f>
        <v>0</v>
      </c>
      <c r="J594" s="20" t="e">
        <f>'Calculated Tab Properties'!J594</f>
        <v>#DIV/0!</v>
      </c>
      <c r="K594">
        <f>'Calculated Tab Properties'!K594</f>
        <v>0</v>
      </c>
      <c r="L594">
        <f>'Calculated Tab Properties'!L594</f>
        <v>0</v>
      </c>
      <c r="M594">
        <f>'Calculated Tab Properties'!M594</f>
        <v>0</v>
      </c>
      <c r="N594">
        <f>'Calculated Tab Properties'!N594</f>
        <v>0</v>
      </c>
      <c r="O594" s="27">
        <v>0</v>
      </c>
      <c r="P594" s="27">
        <v>0</v>
      </c>
      <c r="Q594">
        <v>0</v>
      </c>
      <c r="R594" t="e">
        <f>'Calculated Tab Properties'!R594</f>
        <v>#DIV/0!</v>
      </c>
      <c r="T594" s="1">
        <v>0</v>
      </c>
      <c r="U594" s="1">
        <v>0</v>
      </c>
      <c r="V594">
        <f>T594*'GEOMETRIC INPUTS'!S594</f>
        <v>0</v>
      </c>
      <c r="W594">
        <v>593</v>
      </c>
      <c r="X594">
        <f t="shared" si="130"/>
        <v>0</v>
      </c>
      <c r="Y594">
        <f t="shared" si="131"/>
        <v>0</v>
      </c>
      <c r="Z594" s="27" t="e">
        <f t="shared" si="132"/>
        <v>#DIV/0!</v>
      </c>
      <c r="AA594" s="27" t="e">
        <f t="shared" si="133"/>
        <v>#DIV/0!</v>
      </c>
      <c r="AB594" s="27" t="e">
        <f t="shared" si="134"/>
        <v>#DIV/0!</v>
      </c>
      <c r="AC594" s="27" t="e">
        <f t="shared" si="135"/>
        <v>#DIV/0!</v>
      </c>
      <c r="AD594" s="24">
        <f>'GT Data'!D596</f>
        <v>0</v>
      </c>
      <c r="AE594" s="25" t="e">
        <f t="shared" si="136"/>
        <v>#DIV/0!</v>
      </c>
      <c r="AF594" s="25" t="e">
        <f t="shared" si="137"/>
        <v>#DIV/0!</v>
      </c>
      <c r="AG594" s="25" t="e">
        <f t="shared" si="138"/>
        <v>#DIV/0!</v>
      </c>
      <c r="AH594" s="25">
        <v>0</v>
      </c>
      <c r="AI594" s="25">
        <v>0</v>
      </c>
      <c r="AJ594" s="25">
        <f t="shared" si="139"/>
        <v>0</v>
      </c>
      <c r="AK594" s="24">
        <f>'GT Data'!N596</f>
        <v>0</v>
      </c>
      <c r="AL594" s="25" t="e">
        <f t="shared" si="140"/>
        <v>#DIV/0!</v>
      </c>
      <c r="AM594" s="25" t="e">
        <f t="shared" si="141"/>
        <v>#DIV/0!</v>
      </c>
      <c r="AN594" s="25" t="e">
        <f t="shared" si="142"/>
        <v>#DIV/0!</v>
      </c>
      <c r="AO594" s="25">
        <v>0</v>
      </c>
      <c r="AP594" s="25">
        <v>0</v>
      </c>
      <c r="AQ594" s="25">
        <v>0</v>
      </c>
    </row>
    <row r="595" spans="1:43" x14ac:dyDescent="0.3">
      <c r="A595">
        <f>'Calculated Tab Properties'!A595</f>
        <v>0</v>
      </c>
      <c r="B595">
        <f>'Calculated Tab Properties'!B595</f>
        <v>0</v>
      </c>
      <c r="C595">
        <f>'Calculated Tab Properties'!C595</f>
        <v>0</v>
      </c>
      <c r="D595">
        <f>'Calculated Tab Properties'!D595</f>
        <v>0</v>
      </c>
      <c r="E595">
        <f>'Calculated Tab Properties'!E595</f>
        <v>0</v>
      </c>
      <c r="F595">
        <f>'Calculated Tab Properties'!F595</f>
        <v>0</v>
      </c>
      <c r="G595">
        <f>'Calculated Tab Properties'!G595</f>
        <v>0</v>
      </c>
      <c r="H595">
        <f>'Calculated Tab Properties'!H595</f>
        <v>0</v>
      </c>
      <c r="I595">
        <f>'Calculated Tab Properties'!I595</f>
        <v>0</v>
      </c>
      <c r="J595" s="20" t="e">
        <f>'Calculated Tab Properties'!J595</f>
        <v>#DIV/0!</v>
      </c>
      <c r="K595">
        <f>'Calculated Tab Properties'!K595</f>
        <v>0</v>
      </c>
      <c r="L595">
        <f>'Calculated Tab Properties'!L595</f>
        <v>0</v>
      </c>
      <c r="M595">
        <f>'Calculated Tab Properties'!M595</f>
        <v>0</v>
      </c>
      <c r="N595">
        <f>'Calculated Tab Properties'!N595</f>
        <v>0</v>
      </c>
      <c r="O595" s="27">
        <v>0</v>
      </c>
      <c r="P595" s="27">
        <v>0</v>
      </c>
      <c r="Q595">
        <v>0</v>
      </c>
      <c r="R595" t="e">
        <f>'Calculated Tab Properties'!R595</f>
        <v>#DIV/0!</v>
      </c>
      <c r="T595" s="1">
        <v>0</v>
      </c>
      <c r="U595" s="1">
        <v>0</v>
      </c>
      <c r="V595">
        <f>T595*'GEOMETRIC INPUTS'!S595</f>
        <v>0</v>
      </c>
      <c r="W595">
        <v>594</v>
      </c>
      <c r="X595">
        <f t="shared" si="130"/>
        <v>0</v>
      </c>
      <c r="Y595">
        <f t="shared" si="131"/>
        <v>0</v>
      </c>
      <c r="Z595" s="27" t="e">
        <f t="shared" si="132"/>
        <v>#DIV/0!</v>
      </c>
      <c r="AA595" s="27" t="e">
        <f t="shared" si="133"/>
        <v>#DIV/0!</v>
      </c>
      <c r="AB595" s="27" t="e">
        <f t="shared" si="134"/>
        <v>#DIV/0!</v>
      </c>
      <c r="AC595" s="27" t="e">
        <f t="shared" si="135"/>
        <v>#DIV/0!</v>
      </c>
      <c r="AD595" s="24">
        <f>'GT Data'!D597</f>
        <v>0</v>
      </c>
      <c r="AE595" s="25" t="e">
        <f t="shared" si="136"/>
        <v>#DIV/0!</v>
      </c>
      <c r="AF595" s="25" t="e">
        <f t="shared" si="137"/>
        <v>#DIV/0!</v>
      </c>
      <c r="AG595" s="25" t="e">
        <f t="shared" si="138"/>
        <v>#DIV/0!</v>
      </c>
      <c r="AH595" s="25">
        <v>0</v>
      </c>
      <c r="AI595" s="25">
        <v>0</v>
      </c>
      <c r="AJ595" s="25">
        <f t="shared" si="139"/>
        <v>0</v>
      </c>
      <c r="AK595" s="24">
        <f>'GT Data'!N597</f>
        <v>0</v>
      </c>
      <c r="AL595" s="25" t="e">
        <f t="shared" si="140"/>
        <v>#DIV/0!</v>
      </c>
      <c r="AM595" s="25" t="e">
        <f t="shared" si="141"/>
        <v>#DIV/0!</v>
      </c>
      <c r="AN595" s="25" t="e">
        <f t="shared" si="142"/>
        <v>#DIV/0!</v>
      </c>
      <c r="AO595" s="25">
        <v>0</v>
      </c>
      <c r="AP595" s="25">
        <v>0</v>
      </c>
      <c r="AQ595" s="25">
        <v>0</v>
      </c>
    </row>
    <row r="596" spans="1:43" x14ac:dyDescent="0.3">
      <c r="A596">
        <f>'Calculated Tab Properties'!A596</f>
        <v>0</v>
      </c>
      <c r="B596">
        <f>'Calculated Tab Properties'!B596</f>
        <v>0</v>
      </c>
      <c r="C596">
        <f>'Calculated Tab Properties'!C596</f>
        <v>0</v>
      </c>
      <c r="D596">
        <f>'Calculated Tab Properties'!D596</f>
        <v>0</v>
      </c>
      <c r="E596">
        <f>'Calculated Tab Properties'!E596</f>
        <v>0</v>
      </c>
      <c r="F596">
        <f>'Calculated Tab Properties'!F596</f>
        <v>0</v>
      </c>
      <c r="G596">
        <f>'Calculated Tab Properties'!G596</f>
        <v>0</v>
      </c>
      <c r="H596">
        <f>'Calculated Tab Properties'!H596</f>
        <v>0</v>
      </c>
      <c r="I596">
        <f>'Calculated Tab Properties'!I596</f>
        <v>0</v>
      </c>
      <c r="J596" s="20" t="e">
        <f>'Calculated Tab Properties'!J596</f>
        <v>#DIV/0!</v>
      </c>
      <c r="K596">
        <f>'Calculated Tab Properties'!K596</f>
        <v>0</v>
      </c>
      <c r="L596">
        <f>'Calculated Tab Properties'!L596</f>
        <v>0</v>
      </c>
      <c r="M596">
        <f>'Calculated Tab Properties'!M596</f>
        <v>0</v>
      </c>
      <c r="N596">
        <f>'Calculated Tab Properties'!N596</f>
        <v>0</v>
      </c>
      <c r="O596" s="27">
        <v>0</v>
      </c>
      <c r="P596" s="27">
        <v>0</v>
      </c>
      <c r="Q596">
        <v>0</v>
      </c>
      <c r="R596" t="e">
        <f>'Calculated Tab Properties'!R596</f>
        <v>#DIV/0!</v>
      </c>
      <c r="T596" s="1">
        <v>0</v>
      </c>
      <c r="U596" s="1">
        <v>0</v>
      </c>
      <c r="V596">
        <f>T596*'GEOMETRIC INPUTS'!S596</f>
        <v>0</v>
      </c>
      <c r="W596">
        <v>595</v>
      </c>
      <c r="X596">
        <f t="shared" si="130"/>
        <v>0</v>
      </c>
      <c r="Y596">
        <f t="shared" si="131"/>
        <v>0</v>
      </c>
      <c r="Z596" s="27" t="e">
        <f t="shared" si="132"/>
        <v>#DIV/0!</v>
      </c>
      <c r="AA596" s="27" t="e">
        <f t="shared" si="133"/>
        <v>#DIV/0!</v>
      </c>
      <c r="AB596" s="27" t="e">
        <f t="shared" si="134"/>
        <v>#DIV/0!</v>
      </c>
      <c r="AC596" s="27" t="e">
        <f t="shared" si="135"/>
        <v>#DIV/0!</v>
      </c>
      <c r="AD596" s="24">
        <f>'GT Data'!D598</f>
        <v>0</v>
      </c>
      <c r="AE596" s="25" t="e">
        <f t="shared" si="136"/>
        <v>#DIV/0!</v>
      </c>
      <c r="AF596" s="25" t="e">
        <f t="shared" si="137"/>
        <v>#DIV/0!</v>
      </c>
      <c r="AG596" s="25" t="e">
        <f t="shared" si="138"/>
        <v>#DIV/0!</v>
      </c>
      <c r="AH596" s="25">
        <v>0</v>
      </c>
      <c r="AI596" s="25">
        <v>0</v>
      </c>
      <c r="AJ596" s="25">
        <f t="shared" si="139"/>
        <v>0</v>
      </c>
      <c r="AK596" s="24">
        <f>'GT Data'!N598</f>
        <v>0</v>
      </c>
      <c r="AL596" s="25" t="e">
        <f t="shared" si="140"/>
        <v>#DIV/0!</v>
      </c>
      <c r="AM596" s="25" t="e">
        <f t="shared" si="141"/>
        <v>#DIV/0!</v>
      </c>
      <c r="AN596" s="25" t="e">
        <f t="shared" si="142"/>
        <v>#DIV/0!</v>
      </c>
      <c r="AO596" s="25">
        <v>0</v>
      </c>
      <c r="AP596" s="25">
        <v>0</v>
      </c>
      <c r="AQ596" s="25">
        <v>0</v>
      </c>
    </row>
    <row r="597" spans="1:43" x14ac:dyDescent="0.3">
      <c r="A597">
        <f>'Calculated Tab Properties'!A597</f>
        <v>0</v>
      </c>
      <c r="B597">
        <f>'Calculated Tab Properties'!B597</f>
        <v>0</v>
      </c>
      <c r="C597">
        <f>'Calculated Tab Properties'!C597</f>
        <v>0</v>
      </c>
      <c r="D597">
        <f>'Calculated Tab Properties'!D597</f>
        <v>0</v>
      </c>
      <c r="E597">
        <f>'Calculated Tab Properties'!E597</f>
        <v>0</v>
      </c>
      <c r="F597">
        <f>'Calculated Tab Properties'!F597</f>
        <v>0</v>
      </c>
      <c r="G597">
        <f>'Calculated Tab Properties'!G597</f>
        <v>0</v>
      </c>
      <c r="H597">
        <f>'Calculated Tab Properties'!H597</f>
        <v>0</v>
      </c>
      <c r="I597">
        <f>'Calculated Tab Properties'!I597</f>
        <v>0</v>
      </c>
      <c r="J597" s="20" t="e">
        <f>'Calculated Tab Properties'!J597</f>
        <v>#DIV/0!</v>
      </c>
      <c r="K597">
        <f>'Calculated Tab Properties'!K597</f>
        <v>0</v>
      </c>
      <c r="L597">
        <f>'Calculated Tab Properties'!L597</f>
        <v>0</v>
      </c>
      <c r="M597">
        <f>'Calculated Tab Properties'!M597</f>
        <v>0</v>
      </c>
      <c r="N597">
        <f>'Calculated Tab Properties'!N597</f>
        <v>0</v>
      </c>
      <c r="O597" s="27">
        <v>0</v>
      </c>
      <c r="P597" s="27">
        <v>0</v>
      </c>
      <c r="Q597">
        <v>0</v>
      </c>
      <c r="R597" t="e">
        <f>'Calculated Tab Properties'!R597</f>
        <v>#DIV/0!</v>
      </c>
      <c r="T597" s="1">
        <v>0</v>
      </c>
      <c r="U597" s="1">
        <v>0</v>
      </c>
      <c r="V597">
        <f>T597*'GEOMETRIC INPUTS'!S597</f>
        <v>0</v>
      </c>
      <c r="W597">
        <v>596</v>
      </c>
      <c r="X597">
        <f t="shared" si="130"/>
        <v>0</v>
      </c>
      <c r="Y597">
        <f t="shared" si="131"/>
        <v>0</v>
      </c>
      <c r="Z597" s="27" t="e">
        <f t="shared" si="132"/>
        <v>#DIV/0!</v>
      </c>
      <c r="AA597" s="27" t="e">
        <f t="shared" si="133"/>
        <v>#DIV/0!</v>
      </c>
      <c r="AB597" s="27" t="e">
        <f t="shared" si="134"/>
        <v>#DIV/0!</v>
      </c>
      <c r="AC597" s="27" t="e">
        <f t="shared" si="135"/>
        <v>#DIV/0!</v>
      </c>
      <c r="AD597" s="24">
        <f>'GT Data'!D599</f>
        <v>0</v>
      </c>
      <c r="AE597" s="25" t="e">
        <f t="shared" si="136"/>
        <v>#DIV/0!</v>
      </c>
      <c r="AF597" s="25" t="e">
        <f t="shared" si="137"/>
        <v>#DIV/0!</v>
      </c>
      <c r="AG597" s="25" t="e">
        <f t="shared" si="138"/>
        <v>#DIV/0!</v>
      </c>
      <c r="AH597" s="25">
        <v>0</v>
      </c>
      <c r="AI597" s="25">
        <v>0</v>
      </c>
      <c r="AJ597" s="25">
        <f t="shared" si="139"/>
        <v>0</v>
      </c>
      <c r="AK597" s="24">
        <f>'GT Data'!N599</f>
        <v>0</v>
      </c>
      <c r="AL597" s="25" t="e">
        <f t="shared" si="140"/>
        <v>#DIV/0!</v>
      </c>
      <c r="AM597" s="25" t="e">
        <f t="shared" si="141"/>
        <v>#DIV/0!</v>
      </c>
      <c r="AN597" s="25" t="e">
        <f t="shared" si="142"/>
        <v>#DIV/0!</v>
      </c>
      <c r="AO597" s="25">
        <v>0</v>
      </c>
      <c r="AP597" s="25">
        <v>0</v>
      </c>
      <c r="AQ597" s="25">
        <v>0</v>
      </c>
    </row>
    <row r="598" spans="1:43" x14ac:dyDescent="0.3">
      <c r="A598">
        <f>'Calculated Tab Properties'!A598</f>
        <v>0</v>
      </c>
      <c r="B598">
        <f>'Calculated Tab Properties'!B598</f>
        <v>0</v>
      </c>
      <c r="C598">
        <f>'Calculated Tab Properties'!C598</f>
        <v>0</v>
      </c>
      <c r="D598">
        <f>'Calculated Tab Properties'!D598</f>
        <v>0</v>
      </c>
      <c r="E598">
        <f>'Calculated Tab Properties'!E598</f>
        <v>0</v>
      </c>
      <c r="F598">
        <f>'Calculated Tab Properties'!F598</f>
        <v>0</v>
      </c>
      <c r="G598">
        <f>'Calculated Tab Properties'!G598</f>
        <v>0</v>
      </c>
      <c r="H598">
        <f>'Calculated Tab Properties'!H598</f>
        <v>0</v>
      </c>
      <c r="I598">
        <f>'Calculated Tab Properties'!I598</f>
        <v>0</v>
      </c>
      <c r="J598" s="20" t="e">
        <f>'Calculated Tab Properties'!J598</f>
        <v>#DIV/0!</v>
      </c>
      <c r="K598">
        <f>'Calculated Tab Properties'!K598</f>
        <v>0</v>
      </c>
      <c r="L598">
        <f>'Calculated Tab Properties'!L598</f>
        <v>0</v>
      </c>
      <c r="M598">
        <f>'Calculated Tab Properties'!M598</f>
        <v>0</v>
      </c>
      <c r="N598">
        <f>'Calculated Tab Properties'!N598</f>
        <v>0</v>
      </c>
      <c r="O598" s="27">
        <v>0</v>
      </c>
      <c r="P598" s="27">
        <v>0</v>
      </c>
      <c r="Q598">
        <v>0</v>
      </c>
      <c r="R598" t="e">
        <f>'Calculated Tab Properties'!R598</f>
        <v>#DIV/0!</v>
      </c>
      <c r="T598" s="1">
        <v>0</v>
      </c>
      <c r="U598" s="1">
        <v>0</v>
      </c>
      <c r="V598">
        <f>T598*'GEOMETRIC INPUTS'!S598</f>
        <v>0</v>
      </c>
      <c r="W598">
        <v>597</v>
      </c>
      <c r="X598">
        <f t="shared" si="130"/>
        <v>0</v>
      </c>
      <c r="Y598">
        <f t="shared" si="131"/>
        <v>0</v>
      </c>
      <c r="Z598" s="27" t="e">
        <f t="shared" si="132"/>
        <v>#DIV/0!</v>
      </c>
      <c r="AA598" s="27" t="e">
        <f t="shared" si="133"/>
        <v>#DIV/0!</v>
      </c>
      <c r="AB598" s="27" t="e">
        <f t="shared" si="134"/>
        <v>#DIV/0!</v>
      </c>
      <c r="AC598" s="27" t="e">
        <f t="shared" si="135"/>
        <v>#DIV/0!</v>
      </c>
      <c r="AD598" s="24">
        <f>'GT Data'!D600</f>
        <v>0</v>
      </c>
      <c r="AE598" s="25" t="e">
        <f t="shared" si="136"/>
        <v>#DIV/0!</v>
      </c>
      <c r="AF598" s="25" t="e">
        <f t="shared" si="137"/>
        <v>#DIV/0!</v>
      </c>
      <c r="AG598" s="25" t="e">
        <f t="shared" si="138"/>
        <v>#DIV/0!</v>
      </c>
      <c r="AH598" s="25">
        <v>0</v>
      </c>
      <c r="AI598" s="25">
        <v>0</v>
      </c>
      <c r="AJ598" s="25">
        <f t="shared" si="139"/>
        <v>0</v>
      </c>
      <c r="AK598" s="24">
        <f>'GT Data'!N600</f>
        <v>0</v>
      </c>
      <c r="AL598" s="25" t="e">
        <f t="shared" si="140"/>
        <v>#DIV/0!</v>
      </c>
      <c r="AM598" s="25" t="e">
        <f t="shared" si="141"/>
        <v>#DIV/0!</v>
      </c>
      <c r="AN598" s="25" t="e">
        <f t="shared" si="142"/>
        <v>#DIV/0!</v>
      </c>
      <c r="AO598" s="25">
        <v>0</v>
      </c>
      <c r="AP598" s="25">
        <v>0</v>
      </c>
      <c r="AQ598" s="25">
        <v>0</v>
      </c>
    </row>
    <row r="599" spans="1:43" x14ac:dyDescent="0.3">
      <c r="A599">
        <f>'Calculated Tab Properties'!A599</f>
        <v>0</v>
      </c>
      <c r="B599">
        <f>'Calculated Tab Properties'!B599</f>
        <v>0</v>
      </c>
      <c r="C599">
        <f>'Calculated Tab Properties'!C599</f>
        <v>0</v>
      </c>
      <c r="D599">
        <f>'Calculated Tab Properties'!D599</f>
        <v>0</v>
      </c>
      <c r="E599">
        <f>'Calculated Tab Properties'!E599</f>
        <v>0</v>
      </c>
      <c r="F599">
        <f>'Calculated Tab Properties'!F599</f>
        <v>0</v>
      </c>
      <c r="G599">
        <f>'Calculated Tab Properties'!G599</f>
        <v>0</v>
      </c>
      <c r="H599">
        <f>'Calculated Tab Properties'!H599</f>
        <v>0</v>
      </c>
      <c r="I599">
        <f>'Calculated Tab Properties'!I599</f>
        <v>0</v>
      </c>
      <c r="J599" s="20" t="e">
        <f>'Calculated Tab Properties'!J599</f>
        <v>#DIV/0!</v>
      </c>
      <c r="K599">
        <f>'Calculated Tab Properties'!K599</f>
        <v>0</v>
      </c>
      <c r="L599">
        <f>'Calculated Tab Properties'!L599</f>
        <v>0</v>
      </c>
      <c r="M599">
        <f>'Calculated Tab Properties'!M599</f>
        <v>0</v>
      </c>
      <c r="N599">
        <f>'Calculated Tab Properties'!N599</f>
        <v>0</v>
      </c>
      <c r="O599" s="27">
        <v>0</v>
      </c>
      <c r="P599" s="27">
        <v>0</v>
      </c>
      <c r="Q599">
        <v>0</v>
      </c>
      <c r="R599" t="e">
        <f>'Calculated Tab Properties'!R599</f>
        <v>#DIV/0!</v>
      </c>
      <c r="T599" s="1">
        <v>0</v>
      </c>
      <c r="U599" s="1">
        <v>0</v>
      </c>
      <c r="V599">
        <f>T599*'GEOMETRIC INPUTS'!S599</f>
        <v>0</v>
      </c>
      <c r="W599">
        <v>598</v>
      </c>
      <c r="X599">
        <f t="shared" si="130"/>
        <v>0</v>
      </c>
      <c r="Y599">
        <f t="shared" si="131"/>
        <v>0</v>
      </c>
      <c r="Z599" s="27" t="e">
        <f t="shared" si="132"/>
        <v>#DIV/0!</v>
      </c>
      <c r="AA599" s="27" t="e">
        <f t="shared" si="133"/>
        <v>#DIV/0!</v>
      </c>
      <c r="AB599" s="27" t="e">
        <f t="shared" si="134"/>
        <v>#DIV/0!</v>
      </c>
      <c r="AC599" s="27" t="e">
        <f t="shared" si="135"/>
        <v>#DIV/0!</v>
      </c>
      <c r="AD599" s="24">
        <f>'GT Data'!D601</f>
        <v>0</v>
      </c>
      <c r="AE599" s="25" t="e">
        <f t="shared" si="136"/>
        <v>#DIV/0!</v>
      </c>
      <c r="AF599" s="25" t="e">
        <f t="shared" si="137"/>
        <v>#DIV/0!</v>
      </c>
      <c r="AG599" s="25" t="e">
        <f t="shared" si="138"/>
        <v>#DIV/0!</v>
      </c>
      <c r="AH599" s="25">
        <v>0</v>
      </c>
      <c r="AI599" s="25">
        <v>0</v>
      </c>
      <c r="AJ599" s="25">
        <f t="shared" si="139"/>
        <v>0</v>
      </c>
      <c r="AK599" s="24">
        <f>'GT Data'!N601</f>
        <v>0</v>
      </c>
      <c r="AL599" s="25" t="e">
        <f t="shared" si="140"/>
        <v>#DIV/0!</v>
      </c>
      <c r="AM599" s="25" t="e">
        <f t="shared" si="141"/>
        <v>#DIV/0!</v>
      </c>
      <c r="AN599" s="25" t="e">
        <f t="shared" si="142"/>
        <v>#DIV/0!</v>
      </c>
      <c r="AO599" s="25">
        <v>0</v>
      </c>
      <c r="AP599" s="25">
        <v>0</v>
      </c>
      <c r="AQ599" s="25">
        <v>0</v>
      </c>
    </row>
    <row r="600" spans="1:43" x14ac:dyDescent="0.3">
      <c r="A600">
        <f>'Calculated Tab Properties'!A600</f>
        <v>0</v>
      </c>
      <c r="B600">
        <f>'Calculated Tab Properties'!B600</f>
        <v>0</v>
      </c>
      <c r="C600">
        <f>'Calculated Tab Properties'!C600</f>
        <v>0</v>
      </c>
      <c r="D600">
        <f>'Calculated Tab Properties'!D600</f>
        <v>0</v>
      </c>
      <c r="E600">
        <f>'Calculated Tab Properties'!E600</f>
        <v>0</v>
      </c>
      <c r="F600">
        <f>'Calculated Tab Properties'!F600</f>
        <v>0</v>
      </c>
      <c r="G600">
        <f>'Calculated Tab Properties'!G600</f>
        <v>0</v>
      </c>
      <c r="H600">
        <f>'Calculated Tab Properties'!H600</f>
        <v>0</v>
      </c>
      <c r="I600">
        <f>'Calculated Tab Properties'!I600</f>
        <v>0</v>
      </c>
      <c r="J600" s="20" t="e">
        <f>'Calculated Tab Properties'!J600</f>
        <v>#DIV/0!</v>
      </c>
      <c r="K600">
        <f>'Calculated Tab Properties'!K600</f>
        <v>0</v>
      </c>
      <c r="L600">
        <f>'Calculated Tab Properties'!L600</f>
        <v>0</v>
      </c>
      <c r="M600">
        <f>'Calculated Tab Properties'!M600</f>
        <v>0</v>
      </c>
      <c r="N600">
        <f>'Calculated Tab Properties'!N600</f>
        <v>0</v>
      </c>
      <c r="O600" s="27">
        <v>0</v>
      </c>
      <c r="P600" s="27">
        <v>0</v>
      </c>
      <c r="Q600">
        <v>0</v>
      </c>
      <c r="R600" t="e">
        <f>'Calculated Tab Properties'!R600</f>
        <v>#DIV/0!</v>
      </c>
      <c r="T600" s="1">
        <v>0</v>
      </c>
      <c r="U600" s="1">
        <v>0</v>
      </c>
      <c r="V600">
        <f>T600*'GEOMETRIC INPUTS'!S600</f>
        <v>0</v>
      </c>
      <c r="W600">
        <v>599</v>
      </c>
      <c r="X600">
        <f t="shared" si="130"/>
        <v>0</v>
      </c>
      <c r="Y600">
        <f t="shared" si="131"/>
        <v>0</v>
      </c>
      <c r="Z600" s="27" t="e">
        <f t="shared" si="132"/>
        <v>#DIV/0!</v>
      </c>
      <c r="AA600" s="27" t="e">
        <f t="shared" si="133"/>
        <v>#DIV/0!</v>
      </c>
      <c r="AB600" s="27" t="e">
        <f t="shared" si="134"/>
        <v>#DIV/0!</v>
      </c>
      <c r="AC600" s="27" t="e">
        <f t="shared" si="135"/>
        <v>#DIV/0!</v>
      </c>
      <c r="AD600" s="24">
        <f>'GT Data'!D602</f>
        <v>0</v>
      </c>
      <c r="AE600" s="25" t="e">
        <f t="shared" si="136"/>
        <v>#DIV/0!</v>
      </c>
      <c r="AF600" s="25" t="e">
        <f t="shared" si="137"/>
        <v>#DIV/0!</v>
      </c>
      <c r="AG600" s="25" t="e">
        <f t="shared" si="138"/>
        <v>#DIV/0!</v>
      </c>
      <c r="AH600" s="25">
        <v>0</v>
      </c>
      <c r="AI600" s="25">
        <v>0</v>
      </c>
      <c r="AJ600" s="25">
        <f t="shared" si="139"/>
        <v>0</v>
      </c>
      <c r="AK600" s="24">
        <f>'GT Data'!N602</f>
        <v>0</v>
      </c>
      <c r="AL600" s="25" t="e">
        <f t="shared" si="140"/>
        <v>#DIV/0!</v>
      </c>
      <c r="AM600" s="25" t="e">
        <f t="shared" si="141"/>
        <v>#DIV/0!</v>
      </c>
      <c r="AN600" s="25" t="e">
        <f t="shared" si="142"/>
        <v>#DIV/0!</v>
      </c>
      <c r="AO600" s="25">
        <v>0</v>
      </c>
      <c r="AP600" s="25">
        <v>0</v>
      </c>
      <c r="AQ600" s="25">
        <v>0</v>
      </c>
    </row>
    <row r="601" spans="1:43" x14ac:dyDescent="0.3">
      <c r="A601">
        <f>'Calculated Tab Properties'!A601</f>
        <v>0</v>
      </c>
      <c r="B601">
        <f>'Calculated Tab Properties'!B601</f>
        <v>0</v>
      </c>
      <c r="C601">
        <f>'Calculated Tab Properties'!C601</f>
        <v>0</v>
      </c>
      <c r="D601">
        <f>'Calculated Tab Properties'!D601</f>
        <v>0</v>
      </c>
      <c r="E601">
        <f>'Calculated Tab Properties'!E601</f>
        <v>0</v>
      </c>
      <c r="F601">
        <f>'Calculated Tab Properties'!F601</f>
        <v>0</v>
      </c>
      <c r="G601">
        <f>'Calculated Tab Properties'!G601</f>
        <v>0</v>
      </c>
      <c r="H601">
        <f>'Calculated Tab Properties'!H601</f>
        <v>0</v>
      </c>
      <c r="I601">
        <f>'Calculated Tab Properties'!I601</f>
        <v>0</v>
      </c>
      <c r="J601" s="20" t="e">
        <f>'Calculated Tab Properties'!J601</f>
        <v>#DIV/0!</v>
      </c>
      <c r="K601">
        <f>'Calculated Tab Properties'!K601</f>
        <v>0</v>
      </c>
      <c r="L601">
        <f>'Calculated Tab Properties'!L601</f>
        <v>0</v>
      </c>
      <c r="M601">
        <f>'Calculated Tab Properties'!M601</f>
        <v>0</v>
      </c>
      <c r="N601">
        <f>'Calculated Tab Properties'!N601</f>
        <v>0</v>
      </c>
      <c r="O601" s="27">
        <v>0</v>
      </c>
      <c r="P601" s="27">
        <v>0</v>
      </c>
      <c r="Q601">
        <v>0</v>
      </c>
      <c r="R601" t="e">
        <f>'Calculated Tab Properties'!R601</f>
        <v>#DIV/0!</v>
      </c>
      <c r="T601" s="1">
        <v>0</v>
      </c>
      <c r="U601" s="1">
        <v>0</v>
      </c>
      <c r="V601">
        <f>T601*'GEOMETRIC INPUTS'!S601</f>
        <v>0</v>
      </c>
      <c r="W601">
        <v>600</v>
      </c>
      <c r="X601">
        <f t="shared" si="130"/>
        <v>0</v>
      </c>
      <c r="Y601">
        <f t="shared" si="131"/>
        <v>0</v>
      </c>
      <c r="Z601" s="27" t="e">
        <f t="shared" si="132"/>
        <v>#DIV/0!</v>
      </c>
      <c r="AA601" s="27" t="e">
        <f t="shared" si="133"/>
        <v>#DIV/0!</v>
      </c>
      <c r="AB601" s="27" t="e">
        <f t="shared" si="134"/>
        <v>#DIV/0!</v>
      </c>
      <c r="AC601" s="27" t="e">
        <f t="shared" si="135"/>
        <v>#DIV/0!</v>
      </c>
      <c r="AD601" s="24">
        <f>'GT Data'!D603</f>
        <v>0</v>
      </c>
      <c r="AE601" s="25" t="e">
        <f t="shared" si="136"/>
        <v>#DIV/0!</v>
      </c>
      <c r="AF601" s="25" t="e">
        <f t="shared" si="137"/>
        <v>#DIV/0!</v>
      </c>
      <c r="AG601" s="25" t="e">
        <f t="shared" si="138"/>
        <v>#DIV/0!</v>
      </c>
      <c r="AH601" s="25">
        <v>0</v>
      </c>
      <c r="AI601" s="25">
        <v>0</v>
      </c>
      <c r="AJ601" s="25">
        <f t="shared" si="139"/>
        <v>0</v>
      </c>
      <c r="AK601" s="24">
        <f>'GT Data'!N603</f>
        <v>0</v>
      </c>
      <c r="AL601" s="25" t="e">
        <f t="shared" si="140"/>
        <v>#DIV/0!</v>
      </c>
      <c r="AM601" s="25" t="e">
        <f t="shared" si="141"/>
        <v>#DIV/0!</v>
      </c>
      <c r="AN601" s="25" t="e">
        <f t="shared" si="142"/>
        <v>#DIV/0!</v>
      </c>
      <c r="AO601" s="25">
        <v>0</v>
      </c>
      <c r="AP601" s="25">
        <v>0</v>
      </c>
      <c r="AQ601" s="25">
        <v>0</v>
      </c>
    </row>
    <row r="602" spans="1:43" x14ac:dyDescent="0.3">
      <c r="A602">
        <f>'Calculated Tab Properties'!A602</f>
        <v>0</v>
      </c>
      <c r="B602">
        <f>'Calculated Tab Properties'!B602</f>
        <v>0</v>
      </c>
      <c r="C602">
        <f>'Calculated Tab Properties'!C602</f>
        <v>0</v>
      </c>
      <c r="D602">
        <f>'Calculated Tab Properties'!D602</f>
        <v>0</v>
      </c>
      <c r="E602">
        <f>'Calculated Tab Properties'!E602</f>
        <v>0</v>
      </c>
      <c r="F602">
        <f>'Calculated Tab Properties'!F602</f>
        <v>0</v>
      </c>
      <c r="G602">
        <f>'Calculated Tab Properties'!G602</f>
        <v>0</v>
      </c>
      <c r="H602">
        <f>'Calculated Tab Properties'!H602</f>
        <v>0</v>
      </c>
      <c r="I602">
        <f>'Calculated Tab Properties'!I602</f>
        <v>0</v>
      </c>
      <c r="J602" s="20" t="e">
        <f>'Calculated Tab Properties'!J602</f>
        <v>#DIV/0!</v>
      </c>
      <c r="K602">
        <f>'Calculated Tab Properties'!K602</f>
        <v>0</v>
      </c>
      <c r="L602">
        <f>'Calculated Tab Properties'!L602</f>
        <v>0</v>
      </c>
      <c r="M602">
        <f>'Calculated Tab Properties'!M602</f>
        <v>0</v>
      </c>
      <c r="N602">
        <f>'Calculated Tab Properties'!N602</f>
        <v>0</v>
      </c>
      <c r="O602" s="27">
        <v>0</v>
      </c>
      <c r="P602" s="27">
        <v>0</v>
      </c>
      <c r="Q602">
        <v>0</v>
      </c>
      <c r="R602" t="e">
        <f>'Calculated Tab Properties'!R602</f>
        <v>#DIV/0!</v>
      </c>
      <c r="T602" s="1">
        <v>0</v>
      </c>
      <c r="U602" s="1">
        <v>0</v>
      </c>
      <c r="V602">
        <f>T602*'GEOMETRIC INPUTS'!S602</f>
        <v>0</v>
      </c>
      <c r="W602">
        <v>601</v>
      </c>
      <c r="X602">
        <f t="shared" si="130"/>
        <v>0</v>
      </c>
      <c r="Y602">
        <f t="shared" si="131"/>
        <v>0</v>
      </c>
      <c r="Z602" s="27" t="e">
        <f t="shared" si="132"/>
        <v>#DIV/0!</v>
      </c>
      <c r="AA602" s="27" t="e">
        <f t="shared" si="133"/>
        <v>#DIV/0!</v>
      </c>
      <c r="AB602" s="27" t="e">
        <f t="shared" si="134"/>
        <v>#DIV/0!</v>
      </c>
      <c r="AC602" s="27" t="e">
        <f t="shared" si="135"/>
        <v>#DIV/0!</v>
      </c>
      <c r="AD602" s="24">
        <f>'GT Data'!D604</f>
        <v>0</v>
      </c>
      <c r="AE602" s="25" t="e">
        <f t="shared" si="136"/>
        <v>#DIV/0!</v>
      </c>
      <c r="AF602" s="25" t="e">
        <f t="shared" si="137"/>
        <v>#DIV/0!</v>
      </c>
      <c r="AG602" s="25" t="e">
        <f t="shared" si="138"/>
        <v>#DIV/0!</v>
      </c>
      <c r="AH602" s="25">
        <v>0</v>
      </c>
      <c r="AI602" s="25">
        <v>0</v>
      </c>
      <c r="AJ602" s="25">
        <f t="shared" si="139"/>
        <v>0</v>
      </c>
      <c r="AK602" s="24">
        <f>'GT Data'!N604</f>
        <v>0</v>
      </c>
      <c r="AL602" s="25" t="e">
        <f t="shared" si="140"/>
        <v>#DIV/0!</v>
      </c>
      <c r="AM602" s="25" t="e">
        <f t="shared" si="141"/>
        <v>#DIV/0!</v>
      </c>
      <c r="AN602" s="25" t="e">
        <f t="shared" si="142"/>
        <v>#DIV/0!</v>
      </c>
      <c r="AO602" s="25">
        <v>0</v>
      </c>
      <c r="AP602" s="25">
        <v>0</v>
      </c>
      <c r="AQ602" s="25">
        <v>0</v>
      </c>
    </row>
    <row r="603" spans="1:43" x14ac:dyDescent="0.3">
      <c r="A603">
        <f>'Calculated Tab Properties'!A603</f>
        <v>0</v>
      </c>
      <c r="B603">
        <f>'Calculated Tab Properties'!B603</f>
        <v>0</v>
      </c>
      <c r="C603">
        <f>'Calculated Tab Properties'!C603</f>
        <v>0</v>
      </c>
      <c r="D603">
        <f>'Calculated Tab Properties'!D603</f>
        <v>0</v>
      </c>
      <c r="E603">
        <f>'Calculated Tab Properties'!E603</f>
        <v>0</v>
      </c>
      <c r="F603">
        <f>'Calculated Tab Properties'!F603</f>
        <v>0</v>
      </c>
      <c r="G603">
        <f>'Calculated Tab Properties'!G603</f>
        <v>0</v>
      </c>
      <c r="H603">
        <f>'Calculated Tab Properties'!H603</f>
        <v>0</v>
      </c>
      <c r="I603">
        <f>'Calculated Tab Properties'!I603</f>
        <v>0</v>
      </c>
      <c r="J603" s="20" t="e">
        <f>'Calculated Tab Properties'!J603</f>
        <v>#DIV/0!</v>
      </c>
      <c r="K603">
        <f>'Calculated Tab Properties'!K603</f>
        <v>0</v>
      </c>
      <c r="L603">
        <f>'Calculated Tab Properties'!L603</f>
        <v>0</v>
      </c>
      <c r="M603">
        <f>'Calculated Tab Properties'!M603</f>
        <v>0</v>
      </c>
      <c r="N603">
        <f>'Calculated Tab Properties'!N603</f>
        <v>0</v>
      </c>
      <c r="O603" s="27">
        <v>0</v>
      </c>
      <c r="P603" s="27">
        <v>0</v>
      </c>
      <c r="Q603">
        <v>0</v>
      </c>
      <c r="R603" t="e">
        <f>'Calculated Tab Properties'!R603</f>
        <v>#DIV/0!</v>
      </c>
      <c r="T603" s="1">
        <v>0</v>
      </c>
      <c r="U603" s="1">
        <v>0</v>
      </c>
      <c r="V603">
        <f>T603*'GEOMETRIC INPUTS'!S603</f>
        <v>0</v>
      </c>
      <c r="W603">
        <v>602</v>
      </c>
      <c r="X603">
        <f t="shared" si="130"/>
        <v>0</v>
      </c>
      <c r="Y603">
        <f t="shared" si="131"/>
        <v>0</v>
      </c>
      <c r="Z603" s="27" t="e">
        <f t="shared" si="132"/>
        <v>#DIV/0!</v>
      </c>
      <c r="AA603" s="27" t="e">
        <f t="shared" si="133"/>
        <v>#DIV/0!</v>
      </c>
      <c r="AB603" s="27" t="e">
        <f t="shared" si="134"/>
        <v>#DIV/0!</v>
      </c>
      <c r="AC603" s="27" t="e">
        <f t="shared" si="135"/>
        <v>#DIV/0!</v>
      </c>
      <c r="AD603" s="24">
        <f>'GT Data'!D605</f>
        <v>0</v>
      </c>
      <c r="AE603" s="25" t="e">
        <f t="shared" si="136"/>
        <v>#DIV/0!</v>
      </c>
      <c r="AF603" s="25" t="e">
        <f t="shared" si="137"/>
        <v>#DIV/0!</v>
      </c>
      <c r="AG603" s="25" t="e">
        <f t="shared" si="138"/>
        <v>#DIV/0!</v>
      </c>
      <c r="AH603" s="25">
        <v>0</v>
      </c>
      <c r="AI603" s="25">
        <v>0</v>
      </c>
      <c r="AJ603" s="25">
        <f t="shared" si="139"/>
        <v>0</v>
      </c>
      <c r="AK603" s="24">
        <f>'GT Data'!N605</f>
        <v>0</v>
      </c>
      <c r="AL603" s="25" t="e">
        <f t="shared" si="140"/>
        <v>#DIV/0!</v>
      </c>
      <c r="AM603" s="25" t="e">
        <f t="shared" si="141"/>
        <v>#DIV/0!</v>
      </c>
      <c r="AN603" s="25" t="e">
        <f t="shared" si="142"/>
        <v>#DIV/0!</v>
      </c>
      <c r="AO603" s="25">
        <v>0</v>
      </c>
      <c r="AP603" s="25">
        <v>0</v>
      </c>
      <c r="AQ603" s="25">
        <v>0</v>
      </c>
    </row>
    <row r="604" spans="1:43" x14ac:dyDescent="0.3">
      <c r="A604">
        <f>'Calculated Tab Properties'!A604</f>
        <v>0</v>
      </c>
      <c r="B604">
        <f>'Calculated Tab Properties'!B604</f>
        <v>0</v>
      </c>
      <c r="C604">
        <f>'Calculated Tab Properties'!C604</f>
        <v>0</v>
      </c>
      <c r="D604">
        <f>'Calculated Tab Properties'!D604</f>
        <v>0</v>
      </c>
      <c r="E604">
        <f>'Calculated Tab Properties'!E604</f>
        <v>0</v>
      </c>
      <c r="F604">
        <f>'Calculated Tab Properties'!F604</f>
        <v>0</v>
      </c>
      <c r="G604">
        <f>'Calculated Tab Properties'!G604</f>
        <v>0</v>
      </c>
      <c r="H604">
        <f>'Calculated Tab Properties'!H604</f>
        <v>0</v>
      </c>
      <c r="I604">
        <f>'Calculated Tab Properties'!I604</f>
        <v>0</v>
      </c>
      <c r="J604" s="20" t="e">
        <f>'Calculated Tab Properties'!J604</f>
        <v>#DIV/0!</v>
      </c>
      <c r="K604">
        <f>'Calculated Tab Properties'!K604</f>
        <v>0</v>
      </c>
      <c r="L604">
        <f>'Calculated Tab Properties'!L604</f>
        <v>0</v>
      </c>
      <c r="M604">
        <f>'Calculated Tab Properties'!M604</f>
        <v>0</v>
      </c>
      <c r="N604">
        <f>'Calculated Tab Properties'!N604</f>
        <v>0</v>
      </c>
      <c r="O604" s="27">
        <v>0</v>
      </c>
      <c r="P604" s="27">
        <v>0</v>
      </c>
      <c r="Q604">
        <v>0</v>
      </c>
      <c r="R604" t="e">
        <f>'Calculated Tab Properties'!R604</f>
        <v>#DIV/0!</v>
      </c>
      <c r="T604" s="1">
        <v>0</v>
      </c>
      <c r="U604" s="1">
        <v>0</v>
      </c>
      <c r="V604">
        <f>T604*'GEOMETRIC INPUTS'!S604</f>
        <v>0</v>
      </c>
      <c r="W604">
        <v>603</v>
      </c>
      <c r="X604">
        <f t="shared" si="130"/>
        <v>0</v>
      </c>
      <c r="Y604">
        <f t="shared" si="131"/>
        <v>0</v>
      </c>
      <c r="Z604" s="27" t="e">
        <f t="shared" si="132"/>
        <v>#DIV/0!</v>
      </c>
      <c r="AA604" s="27" t="e">
        <f t="shared" si="133"/>
        <v>#DIV/0!</v>
      </c>
      <c r="AB604" s="27" t="e">
        <f t="shared" si="134"/>
        <v>#DIV/0!</v>
      </c>
      <c r="AC604" s="27" t="e">
        <f t="shared" si="135"/>
        <v>#DIV/0!</v>
      </c>
      <c r="AD604" s="24">
        <f>'GT Data'!D606</f>
        <v>0</v>
      </c>
      <c r="AE604" s="25" t="e">
        <f t="shared" si="136"/>
        <v>#DIV/0!</v>
      </c>
      <c r="AF604" s="25" t="e">
        <f t="shared" si="137"/>
        <v>#DIV/0!</v>
      </c>
      <c r="AG604" s="25" t="e">
        <f t="shared" si="138"/>
        <v>#DIV/0!</v>
      </c>
      <c r="AH604" s="25">
        <v>0</v>
      </c>
      <c r="AI604" s="25">
        <v>0</v>
      </c>
      <c r="AJ604" s="25">
        <f t="shared" si="139"/>
        <v>0</v>
      </c>
      <c r="AK604" s="24">
        <f>'GT Data'!N606</f>
        <v>0</v>
      </c>
      <c r="AL604" s="25" t="e">
        <f t="shared" si="140"/>
        <v>#DIV/0!</v>
      </c>
      <c r="AM604" s="25" t="e">
        <f t="shared" si="141"/>
        <v>#DIV/0!</v>
      </c>
      <c r="AN604" s="25" t="e">
        <f t="shared" si="142"/>
        <v>#DIV/0!</v>
      </c>
      <c r="AO604" s="25">
        <v>0</v>
      </c>
      <c r="AP604" s="25">
        <v>0</v>
      </c>
      <c r="AQ604" s="25">
        <v>0</v>
      </c>
    </row>
    <row r="605" spans="1:43" x14ac:dyDescent="0.3">
      <c r="A605">
        <f>'Calculated Tab Properties'!A605</f>
        <v>0</v>
      </c>
      <c r="B605">
        <f>'Calculated Tab Properties'!B605</f>
        <v>0</v>
      </c>
      <c r="C605">
        <f>'Calculated Tab Properties'!C605</f>
        <v>0</v>
      </c>
      <c r="D605">
        <f>'Calculated Tab Properties'!D605</f>
        <v>0</v>
      </c>
      <c r="E605">
        <f>'Calculated Tab Properties'!E605</f>
        <v>0</v>
      </c>
      <c r="F605">
        <f>'Calculated Tab Properties'!F605</f>
        <v>0</v>
      </c>
      <c r="G605">
        <f>'Calculated Tab Properties'!G605</f>
        <v>0</v>
      </c>
      <c r="H605">
        <f>'Calculated Tab Properties'!H605</f>
        <v>0</v>
      </c>
      <c r="I605">
        <f>'Calculated Tab Properties'!I605</f>
        <v>0</v>
      </c>
      <c r="J605" s="20" t="e">
        <f>'Calculated Tab Properties'!J605</f>
        <v>#DIV/0!</v>
      </c>
      <c r="K605">
        <f>'Calculated Tab Properties'!K605</f>
        <v>0</v>
      </c>
      <c r="L605">
        <f>'Calculated Tab Properties'!L605</f>
        <v>0</v>
      </c>
      <c r="M605">
        <f>'Calculated Tab Properties'!M605</f>
        <v>0</v>
      </c>
      <c r="N605">
        <f>'Calculated Tab Properties'!N605</f>
        <v>0</v>
      </c>
      <c r="O605" s="27">
        <v>0</v>
      </c>
      <c r="P605" s="27">
        <v>0</v>
      </c>
      <c r="Q605">
        <v>0</v>
      </c>
      <c r="R605" t="e">
        <f>'Calculated Tab Properties'!R605</f>
        <v>#DIV/0!</v>
      </c>
      <c r="T605" s="1">
        <v>0</v>
      </c>
      <c r="U605" s="1">
        <v>0</v>
      </c>
      <c r="V605">
        <f>T605*'GEOMETRIC INPUTS'!S605</f>
        <v>0</v>
      </c>
      <c r="W605">
        <v>604</v>
      </c>
      <c r="X605">
        <f t="shared" si="130"/>
        <v>0</v>
      </c>
      <c r="Y605">
        <f t="shared" si="131"/>
        <v>0</v>
      </c>
      <c r="Z605" s="27" t="e">
        <f t="shared" si="132"/>
        <v>#DIV/0!</v>
      </c>
      <c r="AA605" s="27" t="e">
        <f t="shared" si="133"/>
        <v>#DIV/0!</v>
      </c>
      <c r="AB605" s="27" t="e">
        <f t="shared" si="134"/>
        <v>#DIV/0!</v>
      </c>
      <c r="AC605" s="27" t="e">
        <f t="shared" si="135"/>
        <v>#DIV/0!</v>
      </c>
      <c r="AD605" s="24">
        <f>'GT Data'!D607</f>
        <v>0</v>
      </c>
      <c r="AE605" s="25" t="e">
        <f t="shared" si="136"/>
        <v>#DIV/0!</v>
      </c>
      <c r="AF605" s="25" t="e">
        <f t="shared" si="137"/>
        <v>#DIV/0!</v>
      </c>
      <c r="AG605" s="25" t="e">
        <f t="shared" si="138"/>
        <v>#DIV/0!</v>
      </c>
      <c r="AH605" s="25">
        <v>0</v>
      </c>
      <c r="AI605" s="25">
        <v>0</v>
      </c>
      <c r="AJ605" s="25">
        <f t="shared" si="139"/>
        <v>0</v>
      </c>
      <c r="AK605" s="24">
        <f>'GT Data'!N607</f>
        <v>0</v>
      </c>
      <c r="AL605" s="25" t="e">
        <f t="shared" si="140"/>
        <v>#DIV/0!</v>
      </c>
      <c r="AM605" s="25" t="e">
        <f t="shared" si="141"/>
        <v>#DIV/0!</v>
      </c>
      <c r="AN605" s="25" t="e">
        <f t="shared" si="142"/>
        <v>#DIV/0!</v>
      </c>
      <c r="AO605" s="25">
        <v>0</v>
      </c>
      <c r="AP605" s="25">
        <v>0</v>
      </c>
      <c r="AQ605" s="25">
        <v>0</v>
      </c>
    </row>
    <row r="606" spans="1:43" x14ac:dyDescent="0.3">
      <c r="A606">
        <f>'Calculated Tab Properties'!A606</f>
        <v>0</v>
      </c>
      <c r="B606">
        <f>'Calculated Tab Properties'!B606</f>
        <v>0</v>
      </c>
      <c r="C606">
        <f>'Calculated Tab Properties'!C606</f>
        <v>0</v>
      </c>
      <c r="D606">
        <f>'Calculated Tab Properties'!D606</f>
        <v>0</v>
      </c>
      <c r="E606">
        <f>'Calculated Tab Properties'!E606</f>
        <v>0</v>
      </c>
      <c r="F606">
        <f>'Calculated Tab Properties'!F606</f>
        <v>0</v>
      </c>
      <c r="G606">
        <f>'Calculated Tab Properties'!G606</f>
        <v>0</v>
      </c>
      <c r="H606">
        <f>'Calculated Tab Properties'!H606</f>
        <v>0</v>
      </c>
      <c r="I606">
        <f>'Calculated Tab Properties'!I606</f>
        <v>0</v>
      </c>
      <c r="J606" s="20" t="e">
        <f>'Calculated Tab Properties'!J606</f>
        <v>#DIV/0!</v>
      </c>
      <c r="K606">
        <f>'Calculated Tab Properties'!K606</f>
        <v>0</v>
      </c>
      <c r="L606">
        <f>'Calculated Tab Properties'!L606</f>
        <v>0</v>
      </c>
      <c r="M606">
        <f>'Calculated Tab Properties'!M606</f>
        <v>0</v>
      </c>
      <c r="N606">
        <f>'Calculated Tab Properties'!N606</f>
        <v>0</v>
      </c>
      <c r="O606" s="27">
        <v>0</v>
      </c>
      <c r="P606" s="27">
        <v>0</v>
      </c>
      <c r="Q606">
        <v>0</v>
      </c>
      <c r="R606" t="e">
        <f>'Calculated Tab Properties'!R606</f>
        <v>#DIV/0!</v>
      </c>
      <c r="T606" s="1">
        <v>0</v>
      </c>
      <c r="U606" s="1">
        <v>0</v>
      </c>
      <c r="V606">
        <f>T606*'GEOMETRIC INPUTS'!S606</f>
        <v>0</v>
      </c>
      <c r="W606">
        <v>605</v>
      </c>
      <c r="X606">
        <f t="shared" si="130"/>
        <v>0</v>
      </c>
      <c r="Y606">
        <f t="shared" si="131"/>
        <v>0</v>
      </c>
      <c r="Z606" s="27" t="e">
        <f t="shared" si="132"/>
        <v>#DIV/0!</v>
      </c>
      <c r="AA606" s="27" t="e">
        <f t="shared" si="133"/>
        <v>#DIV/0!</v>
      </c>
      <c r="AB606" s="27" t="e">
        <f t="shared" si="134"/>
        <v>#DIV/0!</v>
      </c>
      <c r="AC606" s="27" t="e">
        <f t="shared" si="135"/>
        <v>#DIV/0!</v>
      </c>
      <c r="AD606" s="24">
        <f>'GT Data'!D608</f>
        <v>0</v>
      </c>
      <c r="AE606" s="25" t="e">
        <f t="shared" si="136"/>
        <v>#DIV/0!</v>
      </c>
      <c r="AF606" s="25" t="e">
        <f t="shared" si="137"/>
        <v>#DIV/0!</v>
      </c>
      <c r="AG606" s="25" t="e">
        <f t="shared" si="138"/>
        <v>#DIV/0!</v>
      </c>
      <c r="AH606" s="25">
        <v>0</v>
      </c>
      <c r="AI606" s="25">
        <v>0</v>
      </c>
      <c r="AJ606" s="25">
        <f t="shared" si="139"/>
        <v>0</v>
      </c>
      <c r="AK606" s="24">
        <f>'GT Data'!N608</f>
        <v>0</v>
      </c>
      <c r="AL606" s="25" t="e">
        <f t="shared" si="140"/>
        <v>#DIV/0!</v>
      </c>
      <c r="AM606" s="25" t="e">
        <f t="shared" si="141"/>
        <v>#DIV/0!</v>
      </c>
      <c r="AN606" s="25" t="e">
        <f t="shared" si="142"/>
        <v>#DIV/0!</v>
      </c>
      <c r="AO606" s="25">
        <v>0</v>
      </c>
      <c r="AP606" s="25">
        <v>0</v>
      </c>
      <c r="AQ606" s="25">
        <v>0</v>
      </c>
    </row>
    <row r="607" spans="1:43" x14ac:dyDescent="0.3">
      <c r="A607">
        <f>'Calculated Tab Properties'!A607</f>
        <v>0</v>
      </c>
      <c r="B607">
        <f>'Calculated Tab Properties'!B607</f>
        <v>0</v>
      </c>
      <c r="C607">
        <f>'Calculated Tab Properties'!C607</f>
        <v>0</v>
      </c>
      <c r="D607">
        <f>'Calculated Tab Properties'!D607</f>
        <v>0</v>
      </c>
      <c r="E607">
        <f>'Calculated Tab Properties'!E607</f>
        <v>0</v>
      </c>
      <c r="F607">
        <f>'Calculated Tab Properties'!F607</f>
        <v>0</v>
      </c>
      <c r="G607">
        <f>'Calculated Tab Properties'!G607</f>
        <v>0</v>
      </c>
      <c r="H607">
        <f>'Calculated Tab Properties'!H607</f>
        <v>0</v>
      </c>
      <c r="I607">
        <f>'Calculated Tab Properties'!I607</f>
        <v>0</v>
      </c>
      <c r="J607" s="20" t="e">
        <f>'Calculated Tab Properties'!J607</f>
        <v>#DIV/0!</v>
      </c>
      <c r="K607">
        <f>'Calculated Tab Properties'!K607</f>
        <v>0</v>
      </c>
      <c r="L607">
        <f>'Calculated Tab Properties'!L607</f>
        <v>0</v>
      </c>
      <c r="M607">
        <f>'Calculated Tab Properties'!M607</f>
        <v>0</v>
      </c>
      <c r="N607">
        <f>'Calculated Tab Properties'!N607</f>
        <v>0</v>
      </c>
      <c r="O607" s="27">
        <v>0</v>
      </c>
      <c r="P607" s="27">
        <v>0</v>
      </c>
      <c r="Q607">
        <v>0</v>
      </c>
      <c r="R607" t="e">
        <f>'Calculated Tab Properties'!R607</f>
        <v>#DIV/0!</v>
      </c>
      <c r="T607" s="1">
        <v>0</v>
      </c>
      <c r="U607" s="1">
        <v>0</v>
      </c>
      <c r="V607">
        <f>T607*'GEOMETRIC INPUTS'!S607</f>
        <v>0</v>
      </c>
      <c r="W607">
        <v>606</v>
      </c>
      <c r="X607">
        <f t="shared" si="130"/>
        <v>0</v>
      </c>
      <c r="Y607">
        <f t="shared" si="131"/>
        <v>0</v>
      </c>
      <c r="Z607" s="27" t="e">
        <f t="shared" si="132"/>
        <v>#DIV/0!</v>
      </c>
      <c r="AA607" s="27" t="e">
        <f t="shared" si="133"/>
        <v>#DIV/0!</v>
      </c>
      <c r="AB607" s="27" t="e">
        <f t="shared" si="134"/>
        <v>#DIV/0!</v>
      </c>
      <c r="AC607" s="27" t="e">
        <f t="shared" si="135"/>
        <v>#DIV/0!</v>
      </c>
      <c r="AD607" s="24">
        <f>'GT Data'!D609</f>
        <v>0</v>
      </c>
      <c r="AE607" s="25" t="e">
        <f t="shared" si="136"/>
        <v>#DIV/0!</v>
      </c>
      <c r="AF607" s="25" t="e">
        <f t="shared" si="137"/>
        <v>#DIV/0!</v>
      </c>
      <c r="AG607" s="25" t="e">
        <f t="shared" si="138"/>
        <v>#DIV/0!</v>
      </c>
      <c r="AH607" s="25">
        <v>0</v>
      </c>
      <c r="AI607" s="25">
        <v>0</v>
      </c>
      <c r="AJ607" s="25">
        <f t="shared" si="139"/>
        <v>0</v>
      </c>
      <c r="AK607" s="24">
        <f>'GT Data'!N609</f>
        <v>0</v>
      </c>
      <c r="AL607" s="25" t="e">
        <f t="shared" si="140"/>
        <v>#DIV/0!</v>
      </c>
      <c r="AM607" s="25" t="e">
        <f t="shared" si="141"/>
        <v>#DIV/0!</v>
      </c>
      <c r="AN607" s="25" t="e">
        <f t="shared" si="142"/>
        <v>#DIV/0!</v>
      </c>
      <c r="AO607" s="25">
        <v>0</v>
      </c>
      <c r="AP607" s="25">
        <v>0</v>
      </c>
      <c r="AQ607" s="25">
        <v>0</v>
      </c>
    </row>
    <row r="608" spans="1:43" x14ac:dyDescent="0.3">
      <c r="A608">
        <f>'Calculated Tab Properties'!A608</f>
        <v>0</v>
      </c>
      <c r="B608">
        <f>'Calculated Tab Properties'!B608</f>
        <v>0</v>
      </c>
      <c r="C608">
        <f>'Calculated Tab Properties'!C608</f>
        <v>0</v>
      </c>
      <c r="D608">
        <f>'Calculated Tab Properties'!D608</f>
        <v>0</v>
      </c>
      <c r="E608">
        <f>'Calculated Tab Properties'!E608</f>
        <v>0</v>
      </c>
      <c r="F608">
        <f>'Calculated Tab Properties'!F608</f>
        <v>0</v>
      </c>
      <c r="G608">
        <f>'Calculated Tab Properties'!G608</f>
        <v>0</v>
      </c>
      <c r="H608">
        <f>'Calculated Tab Properties'!H608</f>
        <v>0</v>
      </c>
      <c r="I608">
        <f>'Calculated Tab Properties'!I608</f>
        <v>0</v>
      </c>
      <c r="J608" s="20" t="e">
        <f>'Calculated Tab Properties'!J608</f>
        <v>#DIV/0!</v>
      </c>
      <c r="K608">
        <f>'Calculated Tab Properties'!K608</f>
        <v>0</v>
      </c>
      <c r="L608">
        <f>'Calculated Tab Properties'!L608</f>
        <v>0</v>
      </c>
      <c r="M608">
        <f>'Calculated Tab Properties'!M608</f>
        <v>0</v>
      </c>
      <c r="N608">
        <f>'Calculated Tab Properties'!N608</f>
        <v>0</v>
      </c>
      <c r="O608" s="27">
        <v>0</v>
      </c>
      <c r="P608" s="27">
        <v>0</v>
      </c>
      <c r="Q608">
        <v>0</v>
      </c>
      <c r="R608" t="e">
        <f>'Calculated Tab Properties'!R608</f>
        <v>#DIV/0!</v>
      </c>
      <c r="T608" s="1">
        <v>0</v>
      </c>
      <c r="U608" s="1">
        <v>0</v>
      </c>
      <c r="V608">
        <f>T608*'GEOMETRIC INPUTS'!S608</f>
        <v>0</v>
      </c>
      <c r="W608">
        <v>607</v>
      </c>
      <c r="X608">
        <f t="shared" si="130"/>
        <v>0</v>
      </c>
      <c r="Y608">
        <f t="shared" si="131"/>
        <v>0</v>
      </c>
      <c r="Z608" s="27" t="e">
        <f t="shared" si="132"/>
        <v>#DIV/0!</v>
      </c>
      <c r="AA608" s="27" t="e">
        <f t="shared" si="133"/>
        <v>#DIV/0!</v>
      </c>
      <c r="AB608" s="27" t="e">
        <f t="shared" si="134"/>
        <v>#DIV/0!</v>
      </c>
      <c r="AC608" s="27" t="e">
        <f t="shared" si="135"/>
        <v>#DIV/0!</v>
      </c>
      <c r="AD608" s="24">
        <f>'GT Data'!D610</f>
        <v>0</v>
      </c>
      <c r="AE608" s="25" t="e">
        <f t="shared" si="136"/>
        <v>#DIV/0!</v>
      </c>
      <c r="AF608" s="25" t="e">
        <f t="shared" si="137"/>
        <v>#DIV/0!</v>
      </c>
      <c r="AG608" s="25" t="e">
        <f t="shared" si="138"/>
        <v>#DIV/0!</v>
      </c>
      <c r="AH608" s="25">
        <v>0</v>
      </c>
      <c r="AI608" s="25">
        <v>0</v>
      </c>
      <c r="AJ608" s="25">
        <f t="shared" si="139"/>
        <v>0</v>
      </c>
      <c r="AK608" s="24">
        <f>'GT Data'!N610</f>
        <v>0</v>
      </c>
      <c r="AL608" s="25" t="e">
        <f t="shared" si="140"/>
        <v>#DIV/0!</v>
      </c>
      <c r="AM608" s="25" t="e">
        <f t="shared" si="141"/>
        <v>#DIV/0!</v>
      </c>
      <c r="AN608" s="25" t="e">
        <f t="shared" si="142"/>
        <v>#DIV/0!</v>
      </c>
      <c r="AO608" s="25">
        <v>0</v>
      </c>
      <c r="AP608" s="25">
        <v>0</v>
      </c>
      <c r="AQ608" s="25">
        <v>0</v>
      </c>
    </row>
    <row r="609" spans="1:43" x14ac:dyDescent="0.3">
      <c r="A609">
        <f>'Calculated Tab Properties'!A609</f>
        <v>0</v>
      </c>
      <c r="B609">
        <f>'Calculated Tab Properties'!B609</f>
        <v>0</v>
      </c>
      <c r="C609">
        <f>'Calculated Tab Properties'!C609</f>
        <v>0</v>
      </c>
      <c r="D609">
        <f>'Calculated Tab Properties'!D609</f>
        <v>0</v>
      </c>
      <c r="E609">
        <f>'Calculated Tab Properties'!E609</f>
        <v>0</v>
      </c>
      <c r="F609">
        <f>'Calculated Tab Properties'!F609</f>
        <v>0</v>
      </c>
      <c r="G609">
        <f>'Calculated Tab Properties'!G609</f>
        <v>0</v>
      </c>
      <c r="H609">
        <f>'Calculated Tab Properties'!H609</f>
        <v>0</v>
      </c>
      <c r="I609">
        <f>'Calculated Tab Properties'!I609</f>
        <v>0</v>
      </c>
      <c r="J609" s="20" t="e">
        <f>'Calculated Tab Properties'!J609</f>
        <v>#DIV/0!</v>
      </c>
      <c r="K609">
        <f>'Calculated Tab Properties'!K609</f>
        <v>0</v>
      </c>
      <c r="L609">
        <f>'Calculated Tab Properties'!L609</f>
        <v>0</v>
      </c>
      <c r="M609">
        <f>'Calculated Tab Properties'!M609</f>
        <v>0</v>
      </c>
      <c r="N609">
        <f>'Calculated Tab Properties'!N609</f>
        <v>0</v>
      </c>
      <c r="O609" s="27">
        <v>0</v>
      </c>
      <c r="P609" s="27">
        <v>0</v>
      </c>
      <c r="Q609">
        <v>0</v>
      </c>
      <c r="R609" t="e">
        <f>'Calculated Tab Properties'!R609</f>
        <v>#DIV/0!</v>
      </c>
      <c r="T609" s="1">
        <v>0</v>
      </c>
      <c r="U609" s="1">
        <v>0</v>
      </c>
      <c r="V609">
        <f>T609*'GEOMETRIC INPUTS'!S609</f>
        <v>0</v>
      </c>
      <c r="W609">
        <v>608</v>
      </c>
      <c r="X609">
        <f t="shared" si="130"/>
        <v>0</v>
      </c>
      <c r="Y609">
        <f t="shared" si="131"/>
        <v>0</v>
      </c>
      <c r="Z609" s="27" t="e">
        <f t="shared" si="132"/>
        <v>#DIV/0!</v>
      </c>
      <c r="AA609" s="27" t="e">
        <f t="shared" si="133"/>
        <v>#DIV/0!</v>
      </c>
      <c r="AB609" s="27" t="e">
        <f t="shared" si="134"/>
        <v>#DIV/0!</v>
      </c>
      <c r="AC609" s="27" t="e">
        <f t="shared" si="135"/>
        <v>#DIV/0!</v>
      </c>
      <c r="AD609" s="24">
        <f>'GT Data'!D611</f>
        <v>0</v>
      </c>
      <c r="AE609" s="25" t="e">
        <f t="shared" si="136"/>
        <v>#DIV/0!</v>
      </c>
      <c r="AF609" s="25" t="e">
        <f t="shared" si="137"/>
        <v>#DIV/0!</v>
      </c>
      <c r="AG609" s="25" t="e">
        <f t="shared" si="138"/>
        <v>#DIV/0!</v>
      </c>
      <c r="AH609" s="25">
        <v>0</v>
      </c>
      <c r="AI609" s="25">
        <v>0</v>
      </c>
      <c r="AJ609" s="25">
        <f t="shared" si="139"/>
        <v>0</v>
      </c>
      <c r="AK609" s="24">
        <f>'GT Data'!N611</f>
        <v>0</v>
      </c>
      <c r="AL609" s="25" t="e">
        <f t="shared" si="140"/>
        <v>#DIV/0!</v>
      </c>
      <c r="AM609" s="25" t="e">
        <f t="shared" si="141"/>
        <v>#DIV/0!</v>
      </c>
      <c r="AN609" s="25" t="e">
        <f t="shared" si="142"/>
        <v>#DIV/0!</v>
      </c>
      <c r="AO609" s="25">
        <v>0</v>
      </c>
      <c r="AP609" s="25">
        <v>0</v>
      </c>
      <c r="AQ609" s="25">
        <v>0</v>
      </c>
    </row>
    <row r="610" spans="1:43" x14ac:dyDescent="0.3">
      <c r="A610">
        <f>'Calculated Tab Properties'!A610</f>
        <v>0</v>
      </c>
      <c r="B610">
        <f>'Calculated Tab Properties'!B610</f>
        <v>0</v>
      </c>
      <c r="C610">
        <f>'Calculated Tab Properties'!C610</f>
        <v>0</v>
      </c>
      <c r="D610">
        <f>'Calculated Tab Properties'!D610</f>
        <v>0</v>
      </c>
      <c r="E610">
        <f>'Calculated Tab Properties'!E610</f>
        <v>0</v>
      </c>
      <c r="F610">
        <f>'Calculated Tab Properties'!F610</f>
        <v>0</v>
      </c>
      <c r="G610">
        <f>'Calculated Tab Properties'!G610</f>
        <v>0</v>
      </c>
      <c r="H610">
        <f>'Calculated Tab Properties'!H610</f>
        <v>0</v>
      </c>
      <c r="I610">
        <f>'Calculated Tab Properties'!I610</f>
        <v>0</v>
      </c>
      <c r="J610" s="20" t="e">
        <f>'Calculated Tab Properties'!J610</f>
        <v>#DIV/0!</v>
      </c>
      <c r="K610">
        <f>'Calculated Tab Properties'!K610</f>
        <v>0</v>
      </c>
      <c r="L610">
        <f>'Calculated Tab Properties'!L610</f>
        <v>0</v>
      </c>
      <c r="M610">
        <f>'Calculated Tab Properties'!M610</f>
        <v>0</v>
      </c>
      <c r="N610">
        <f>'Calculated Tab Properties'!N610</f>
        <v>0</v>
      </c>
      <c r="O610" s="27">
        <v>0</v>
      </c>
      <c r="P610" s="27">
        <v>0</v>
      </c>
      <c r="Q610">
        <v>0</v>
      </c>
      <c r="R610" t="e">
        <f>'Calculated Tab Properties'!R610</f>
        <v>#DIV/0!</v>
      </c>
      <c r="T610" s="1">
        <v>0</v>
      </c>
      <c r="U610" s="1">
        <v>0</v>
      </c>
      <c r="V610">
        <f>T610*'GEOMETRIC INPUTS'!S610</f>
        <v>0</v>
      </c>
      <c r="W610">
        <v>609</v>
      </c>
      <c r="X610">
        <f t="shared" si="130"/>
        <v>0</v>
      </c>
      <c r="Y610">
        <f t="shared" si="131"/>
        <v>0</v>
      </c>
      <c r="Z610" s="27" t="e">
        <f t="shared" si="132"/>
        <v>#DIV/0!</v>
      </c>
      <c r="AA610" s="27" t="e">
        <f t="shared" si="133"/>
        <v>#DIV/0!</v>
      </c>
      <c r="AB610" s="27" t="e">
        <f t="shared" si="134"/>
        <v>#DIV/0!</v>
      </c>
      <c r="AC610" s="27" t="e">
        <f t="shared" si="135"/>
        <v>#DIV/0!</v>
      </c>
      <c r="AD610" s="24">
        <f>'GT Data'!D612</f>
        <v>0</v>
      </c>
      <c r="AE610" s="25" t="e">
        <f t="shared" si="136"/>
        <v>#DIV/0!</v>
      </c>
      <c r="AF610" s="25" t="e">
        <f t="shared" si="137"/>
        <v>#DIV/0!</v>
      </c>
      <c r="AG610" s="25" t="e">
        <f t="shared" si="138"/>
        <v>#DIV/0!</v>
      </c>
      <c r="AH610" s="25">
        <v>0</v>
      </c>
      <c r="AI610" s="25">
        <v>0</v>
      </c>
      <c r="AJ610" s="25">
        <f t="shared" si="139"/>
        <v>0</v>
      </c>
      <c r="AK610" s="24">
        <f>'GT Data'!N612</f>
        <v>0</v>
      </c>
      <c r="AL610" s="25" t="e">
        <f t="shared" si="140"/>
        <v>#DIV/0!</v>
      </c>
      <c r="AM610" s="25" t="e">
        <f t="shared" si="141"/>
        <v>#DIV/0!</v>
      </c>
      <c r="AN610" s="25" t="e">
        <f t="shared" si="142"/>
        <v>#DIV/0!</v>
      </c>
      <c r="AO610" s="25">
        <v>0</v>
      </c>
      <c r="AP610" s="25">
        <v>0</v>
      </c>
      <c r="AQ610" s="25">
        <v>0</v>
      </c>
    </row>
    <row r="611" spans="1:43" x14ac:dyDescent="0.3">
      <c r="A611">
        <f>'Calculated Tab Properties'!A611</f>
        <v>0</v>
      </c>
      <c r="B611">
        <f>'Calculated Tab Properties'!B611</f>
        <v>0</v>
      </c>
      <c r="C611">
        <f>'Calculated Tab Properties'!C611</f>
        <v>0</v>
      </c>
      <c r="D611">
        <f>'Calculated Tab Properties'!D611</f>
        <v>0</v>
      </c>
      <c r="E611">
        <f>'Calculated Tab Properties'!E611</f>
        <v>0</v>
      </c>
      <c r="F611">
        <f>'Calculated Tab Properties'!F611</f>
        <v>0</v>
      </c>
      <c r="G611">
        <f>'Calculated Tab Properties'!G611</f>
        <v>0</v>
      </c>
      <c r="H611">
        <f>'Calculated Tab Properties'!H611</f>
        <v>0</v>
      </c>
      <c r="I611">
        <f>'Calculated Tab Properties'!I611</f>
        <v>0</v>
      </c>
      <c r="J611" s="20" t="e">
        <f>'Calculated Tab Properties'!J611</f>
        <v>#DIV/0!</v>
      </c>
      <c r="K611">
        <f>'Calculated Tab Properties'!K611</f>
        <v>0</v>
      </c>
      <c r="L611">
        <f>'Calculated Tab Properties'!L611</f>
        <v>0</v>
      </c>
      <c r="M611">
        <f>'Calculated Tab Properties'!M611</f>
        <v>0</v>
      </c>
      <c r="N611">
        <f>'Calculated Tab Properties'!N611</f>
        <v>0</v>
      </c>
      <c r="O611" s="27">
        <v>0</v>
      </c>
      <c r="P611" s="27">
        <v>0</v>
      </c>
      <c r="Q611">
        <v>0</v>
      </c>
      <c r="R611" t="e">
        <f>'Calculated Tab Properties'!R611</f>
        <v>#DIV/0!</v>
      </c>
      <c r="T611" s="1">
        <v>0</v>
      </c>
      <c r="U611" s="1">
        <v>0</v>
      </c>
      <c r="V611">
        <f>T611*'GEOMETRIC INPUTS'!S611</f>
        <v>0</v>
      </c>
      <c r="W611">
        <v>610</v>
      </c>
      <c r="X611">
        <f t="shared" si="130"/>
        <v>0</v>
      </c>
      <c r="Y611">
        <f t="shared" si="131"/>
        <v>0</v>
      </c>
      <c r="Z611" s="27" t="e">
        <f t="shared" si="132"/>
        <v>#DIV/0!</v>
      </c>
      <c r="AA611" s="27" t="e">
        <f t="shared" si="133"/>
        <v>#DIV/0!</v>
      </c>
      <c r="AB611" s="27" t="e">
        <f t="shared" si="134"/>
        <v>#DIV/0!</v>
      </c>
      <c r="AC611" s="27" t="e">
        <f t="shared" si="135"/>
        <v>#DIV/0!</v>
      </c>
      <c r="AD611" s="24">
        <f>'GT Data'!D613</f>
        <v>0</v>
      </c>
      <c r="AE611" s="25" t="e">
        <f t="shared" si="136"/>
        <v>#DIV/0!</v>
      </c>
      <c r="AF611" s="25" t="e">
        <f t="shared" si="137"/>
        <v>#DIV/0!</v>
      </c>
      <c r="AG611" s="25" t="e">
        <f t="shared" si="138"/>
        <v>#DIV/0!</v>
      </c>
      <c r="AH611" s="25">
        <v>0</v>
      </c>
      <c r="AI611" s="25">
        <v>0</v>
      </c>
      <c r="AJ611" s="25">
        <f t="shared" si="139"/>
        <v>0</v>
      </c>
      <c r="AK611" s="24">
        <f>'GT Data'!N613</f>
        <v>0</v>
      </c>
      <c r="AL611" s="25" t="e">
        <f t="shared" si="140"/>
        <v>#DIV/0!</v>
      </c>
      <c r="AM611" s="25" t="e">
        <f t="shared" si="141"/>
        <v>#DIV/0!</v>
      </c>
      <c r="AN611" s="25" t="e">
        <f t="shared" si="142"/>
        <v>#DIV/0!</v>
      </c>
      <c r="AO611" s="25">
        <v>0</v>
      </c>
      <c r="AP611" s="25">
        <v>0</v>
      </c>
      <c r="AQ611" s="25">
        <v>0</v>
      </c>
    </row>
    <row r="612" spans="1:43" x14ac:dyDescent="0.3">
      <c r="A612">
        <f>'Calculated Tab Properties'!A612</f>
        <v>0</v>
      </c>
      <c r="B612">
        <f>'Calculated Tab Properties'!B612</f>
        <v>0</v>
      </c>
      <c r="C612">
        <f>'Calculated Tab Properties'!C612</f>
        <v>0</v>
      </c>
      <c r="D612">
        <f>'Calculated Tab Properties'!D612</f>
        <v>0</v>
      </c>
      <c r="E612">
        <f>'Calculated Tab Properties'!E612</f>
        <v>0</v>
      </c>
      <c r="F612">
        <f>'Calculated Tab Properties'!F612</f>
        <v>0</v>
      </c>
      <c r="G612">
        <f>'Calculated Tab Properties'!G612</f>
        <v>0</v>
      </c>
      <c r="H612">
        <f>'Calculated Tab Properties'!H612</f>
        <v>0</v>
      </c>
      <c r="I612">
        <f>'Calculated Tab Properties'!I612</f>
        <v>0</v>
      </c>
      <c r="J612" s="20" t="e">
        <f>'Calculated Tab Properties'!J612</f>
        <v>#DIV/0!</v>
      </c>
      <c r="K612">
        <f>'Calculated Tab Properties'!K612</f>
        <v>0</v>
      </c>
      <c r="L612">
        <f>'Calculated Tab Properties'!L612</f>
        <v>0</v>
      </c>
      <c r="M612">
        <f>'Calculated Tab Properties'!M612</f>
        <v>0</v>
      </c>
      <c r="N612">
        <f>'Calculated Tab Properties'!N612</f>
        <v>0</v>
      </c>
      <c r="O612" s="27">
        <v>0</v>
      </c>
      <c r="P612" s="27">
        <v>0</v>
      </c>
      <c r="Q612">
        <v>0</v>
      </c>
      <c r="R612" t="e">
        <f>'Calculated Tab Properties'!R612</f>
        <v>#DIV/0!</v>
      </c>
      <c r="T612" s="1">
        <v>0</v>
      </c>
      <c r="U612" s="1">
        <v>0</v>
      </c>
      <c r="V612">
        <f>T612*'GEOMETRIC INPUTS'!S612</f>
        <v>0</v>
      </c>
      <c r="W612">
        <v>611</v>
      </c>
      <c r="X612">
        <f t="shared" si="130"/>
        <v>0</v>
      </c>
      <c r="Y612">
        <f t="shared" si="131"/>
        <v>0</v>
      </c>
      <c r="Z612" s="27" t="e">
        <f t="shared" si="132"/>
        <v>#DIV/0!</v>
      </c>
      <c r="AA612" s="27" t="e">
        <f t="shared" si="133"/>
        <v>#DIV/0!</v>
      </c>
      <c r="AB612" s="27" t="e">
        <f t="shared" si="134"/>
        <v>#DIV/0!</v>
      </c>
      <c r="AC612" s="27" t="e">
        <f t="shared" si="135"/>
        <v>#DIV/0!</v>
      </c>
      <c r="AD612" s="24">
        <f>'GT Data'!D614</f>
        <v>0</v>
      </c>
      <c r="AE612" s="25" t="e">
        <f t="shared" si="136"/>
        <v>#DIV/0!</v>
      </c>
      <c r="AF612" s="25" t="e">
        <f t="shared" si="137"/>
        <v>#DIV/0!</v>
      </c>
      <c r="AG612" s="25" t="e">
        <f t="shared" si="138"/>
        <v>#DIV/0!</v>
      </c>
      <c r="AH612" s="25">
        <v>0</v>
      </c>
      <c r="AI612" s="25">
        <v>0</v>
      </c>
      <c r="AJ612" s="25">
        <f t="shared" si="139"/>
        <v>0</v>
      </c>
      <c r="AK612" s="24">
        <f>'GT Data'!N614</f>
        <v>0</v>
      </c>
      <c r="AL612" s="25" t="e">
        <f t="shared" si="140"/>
        <v>#DIV/0!</v>
      </c>
      <c r="AM612" s="25" t="e">
        <f t="shared" si="141"/>
        <v>#DIV/0!</v>
      </c>
      <c r="AN612" s="25" t="e">
        <f t="shared" si="142"/>
        <v>#DIV/0!</v>
      </c>
      <c r="AO612" s="25">
        <v>0</v>
      </c>
      <c r="AP612" s="25">
        <v>0</v>
      </c>
      <c r="AQ612" s="25">
        <v>0</v>
      </c>
    </row>
    <row r="613" spans="1:43" x14ac:dyDescent="0.3">
      <c r="A613">
        <f>'Calculated Tab Properties'!A613</f>
        <v>0</v>
      </c>
      <c r="B613">
        <f>'Calculated Tab Properties'!B613</f>
        <v>0</v>
      </c>
      <c r="C613">
        <f>'Calculated Tab Properties'!C613</f>
        <v>0</v>
      </c>
      <c r="D613">
        <f>'Calculated Tab Properties'!D613</f>
        <v>0</v>
      </c>
      <c r="E613">
        <f>'Calculated Tab Properties'!E613</f>
        <v>0</v>
      </c>
      <c r="F613">
        <f>'Calculated Tab Properties'!F613</f>
        <v>0</v>
      </c>
      <c r="G613">
        <f>'Calculated Tab Properties'!G613</f>
        <v>0</v>
      </c>
      <c r="H613">
        <f>'Calculated Tab Properties'!H613</f>
        <v>0</v>
      </c>
      <c r="I613">
        <f>'Calculated Tab Properties'!I613</f>
        <v>0</v>
      </c>
      <c r="J613" s="20" t="e">
        <f>'Calculated Tab Properties'!J613</f>
        <v>#DIV/0!</v>
      </c>
      <c r="K613">
        <f>'Calculated Tab Properties'!K613</f>
        <v>0</v>
      </c>
      <c r="L613">
        <f>'Calculated Tab Properties'!L613</f>
        <v>0</v>
      </c>
      <c r="M613">
        <f>'Calculated Tab Properties'!M613</f>
        <v>0</v>
      </c>
      <c r="N613">
        <f>'Calculated Tab Properties'!N613</f>
        <v>0</v>
      </c>
      <c r="O613" s="27">
        <v>0</v>
      </c>
      <c r="P613" s="27">
        <v>0</v>
      </c>
      <c r="Q613">
        <v>0</v>
      </c>
      <c r="R613" t="e">
        <f>'Calculated Tab Properties'!R613</f>
        <v>#DIV/0!</v>
      </c>
      <c r="T613" s="1">
        <v>0</v>
      </c>
      <c r="U613" s="1">
        <v>0</v>
      </c>
      <c r="V613">
        <f>T613*'GEOMETRIC INPUTS'!S613</f>
        <v>0</v>
      </c>
      <c r="W613">
        <v>612</v>
      </c>
      <c r="X613">
        <f t="shared" si="130"/>
        <v>0</v>
      </c>
      <c r="Y613">
        <f t="shared" si="131"/>
        <v>0</v>
      </c>
      <c r="Z613" s="27" t="e">
        <f t="shared" si="132"/>
        <v>#DIV/0!</v>
      </c>
      <c r="AA613" s="27" t="e">
        <f t="shared" si="133"/>
        <v>#DIV/0!</v>
      </c>
      <c r="AB613" s="27" t="e">
        <f t="shared" si="134"/>
        <v>#DIV/0!</v>
      </c>
      <c r="AC613" s="27" t="e">
        <f t="shared" si="135"/>
        <v>#DIV/0!</v>
      </c>
      <c r="AD613" s="24">
        <f>'GT Data'!D615</f>
        <v>0</v>
      </c>
      <c r="AE613" s="25" t="e">
        <f t="shared" si="136"/>
        <v>#DIV/0!</v>
      </c>
      <c r="AF613" s="25" t="e">
        <f t="shared" si="137"/>
        <v>#DIV/0!</v>
      </c>
      <c r="AG613" s="25" t="e">
        <f t="shared" si="138"/>
        <v>#DIV/0!</v>
      </c>
      <c r="AH613" s="25">
        <v>0</v>
      </c>
      <c r="AI613" s="25">
        <v>0</v>
      </c>
      <c r="AJ613" s="25">
        <f t="shared" si="139"/>
        <v>0</v>
      </c>
      <c r="AK613" s="24">
        <f>'GT Data'!N615</f>
        <v>0</v>
      </c>
      <c r="AL613" s="25" t="e">
        <f t="shared" si="140"/>
        <v>#DIV/0!</v>
      </c>
      <c r="AM613" s="25" t="e">
        <f t="shared" si="141"/>
        <v>#DIV/0!</v>
      </c>
      <c r="AN613" s="25" t="e">
        <f t="shared" si="142"/>
        <v>#DIV/0!</v>
      </c>
      <c r="AO613" s="25">
        <v>0</v>
      </c>
      <c r="AP613" s="25">
        <v>0</v>
      </c>
      <c r="AQ613" s="25">
        <v>0</v>
      </c>
    </row>
    <row r="614" spans="1:43" x14ac:dyDescent="0.3">
      <c r="A614">
        <f>'Calculated Tab Properties'!A614</f>
        <v>0</v>
      </c>
      <c r="B614">
        <f>'Calculated Tab Properties'!B614</f>
        <v>0</v>
      </c>
      <c r="C614">
        <f>'Calculated Tab Properties'!C614</f>
        <v>0</v>
      </c>
      <c r="D614">
        <f>'Calculated Tab Properties'!D614</f>
        <v>0</v>
      </c>
      <c r="E614">
        <f>'Calculated Tab Properties'!E614</f>
        <v>0</v>
      </c>
      <c r="F614">
        <f>'Calculated Tab Properties'!F614</f>
        <v>0</v>
      </c>
      <c r="G614">
        <f>'Calculated Tab Properties'!G614</f>
        <v>0</v>
      </c>
      <c r="H614">
        <f>'Calculated Tab Properties'!H614</f>
        <v>0</v>
      </c>
      <c r="I614">
        <f>'Calculated Tab Properties'!I614</f>
        <v>0</v>
      </c>
      <c r="J614" s="20" t="e">
        <f>'Calculated Tab Properties'!J614</f>
        <v>#DIV/0!</v>
      </c>
      <c r="K614">
        <f>'Calculated Tab Properties'!K614</f>
        <v>0</v>
      </c>
      <c r="L614">
        <f>'Calculated Tab Properties'!L614</f>
        <v>0</v>
      </c>
      <c r="M614">
        <f>'Calculated Tab Properties'!M614</f>
        <v>0</v>
      </c>
      <c r="N614">
        <f>'Calculated Tab Properties'!N614</f>
        <v>0</v>
      </c>
      <c r="O614" s="27">
        <v>0</v>
      </c>
      <c r="P614" s="27">
        <v>0</v>
      </c>
      <c r="Q614">
        <v>0</v>
      </c>
      <c r="R614" t="e">
        <f>'Calculated Tab Properties'!R614</f>
        <v>#DIV/0!</v>
      </c>
      <c r="T614" s="1">
        <v>0</v>
      </c>
      <c r="U614" s="1">
        <v>0</v>
      </c>
      <c r="V614">
        <f>T614*'GEOMETRIC INPUTS'!S614</f>
        <v>0</v>
      </c>
      <c r="W614">
        <v>613</v>
      </c>
      <c r="X614">
        <f t="shared" si="130"/>
        <v>0</v>
      </c>
      <c r="Y614">
        <f t="shared" si="131"/>
        <v>0</v>
      </c>
      <c r="Z614" s="27" t="e">
        <f t="shared" si="132"/>
        <v>#DIV/0!</v>
      </c>
      <c r="AA614" s="27" t="e">
        <f t="shared" si="133"/>
        <v>#DIV/0!</v>
      </c>
      <c r="AB614" s="27" t="e">
        <f t="shared" si="134"/>
        <v>#DIV/0!</v>
      </c>
      <c r="AC614" s="27" t="e">
        <f t="shared" si="135"/>
        <v>#DIV/0!</v>
      </c>
      <c r="AD614" s="24">
        <f>'GT Data'!D616</f>
        <v>0</v>
      </c>
      <c r="AE614" s="25" t="e">
        <f t="shared" si="136"/>
        <v>#DIV/0!</v>
      </c>
      <c r="AF614" s="25" t="e">
        <f t="shared" si="137"/>
        <v>#DIV/0!</v>
      </c>
      <c r="AG614" s="25" t="e">
        <f t="shared" si="138"/>
        <v>#DIV/0!</v>
      </c>
      <c r="AH614" s="25">
        <v>0</v>
      </c>
      <c r="AI614" s="25">
        <v>0</v>
      </c>
      <c r="AJ614" s="25">
        <f t="shared" si="139"/>
        <v>0</v>
      </c>
      <c r="AK614" s="24">
        <f>'GT Data'!N616</f>
        <v>0</v>
      </c>
      <c r="AL614" s="25" t="e">
        <f t="shared" si="140"/>
        <v>#DIV/0!</v>
      </c>
      <c r="AM614" s="25" t="e">
        <f t="shared" si="141"/>
        <v>#DIV/0!</v>
      </c>
      <c r="AN614" s="25" t="e">
        <f t="shared" si="142"/>
        <v>#DIV/0!</v>
      </c>
      <c r="AO614" s="25">
        <v>0</v>
      </c>
      <c r="AP614" s="25">
        <v>0</v>
      </c>
      <c r="AQ614" s="25">
        <v>0</v>
      </c>
    </row>
    <row r="615" spans="1:43" x14ac:dyDescent="0.3">
      <c r="A615">
        <f>'Calculated Tab Properties'!A615</f>
        <v>0</v>
      </c>
      <c r="B615">
        <f>'Calculated Tab Properties'!B615</f>
        <v>0</v>
      </c>
      <c r="C615">
        <f>'Calculated Tab Properties'!C615</f>
        <v>0</v>
      </c>
      <c r="D615">
        <f>'Calculated Tab Properties'!D615</f>
        <v>0</v>
      </c>
      <c r="E615">
        <f>'Calculated Tab Properties'!E615</f>
        <v>0</v>
      </c>
      <c r="F615">
        <f>'Calculated Tab Properties'!F615</f>
        <v>0</v>
      </c>
      <c r="G615">
        <f>'Calculated Tab Properties'!G615</f>
        <v>0</v>
      </c>
      <c r="H615">
        <f>'Calculated Tab Properties'!H615</f>
        <v>0</v>
      </c>
      <c r="I615">
        <f>'Calculated Tab Properties'!I615</f>
        <v>0</v>
      </c>
      <c r="J615" s="20" t="e">
        <f>'Calculated Tab Properties'!J615</f>
        <v>#DIV/0!</v>
      </c>
      <c r="K615">
        <f>'Calculated Tab Properties'!K615</f>
        <v>0</v>
      </c>
      <c r="L615">
        <f>'Calculated Tab Properties'!L615</f>
        <v>0</v>
      </c>
      <c r="M615">
        <f>'Calculated Tab Properties'!M615</f>
        <v>0</v>
      </c>
      <c r="N615">
        <f>'Calculated Tab Properties'!N615</f>
        <v>0</v>
      </c>
      <c r="O615" s="27">
        <v>0</v>
      </c>
      <c r="P615" s="27">
        <v>0</v>
      </c>
      <c r="Q615">
        <v>0</v>
      </c>
      <c r="R615" t="e">
        <f>'Calculated Tab Properties'!R615</f>
        <v>#DIV/0!</v>
      </c>
      <c r="T615" s="1">
        <v>0</v>
      </c>
      <c r="U615" s="1">
        <v>0</v>
      </c>
      <c r="V615">
        <f>T615*'GEOMETRIC INPUTS'!S615</f>
        <v>0</v>
      </c>
      <c r="W615">
        <v>614</v>
      </c>
      <c r="X615">
        <f t="shared" si="130"/>
        <v>0</v>
      </c>
      <c r="Y615">
        <f t="shared" si="131"/>
        <v>0</v>
      </c>
      <c r="Z615" s="27" t="e">
        <f t="shared" si="132"/>
        <v>#DIV/0!</v>
      </c>
      <c r="AA615" s="27" t="e">
        <f t="shared" si="133"/>
        <v>#DIV/0!</v>
      </c>
      <c r="AB615" s="27" t="e">
        <f t="shared" si="134"/>
        <v>#DIV/0!</v>
      </c>
      <c r="AC615" s="27" t="e">
        <f t="shared" si="135"/>
        <v>#DIV/0!</v>
      </c>
      <c r="AD615" s="24">
        <f>'GT Data'!D617</f>
        <v>0</v>
      </c>
      <c r="AE615" s="25" t="e">
        <f t="shared" si="136"/>
        <v>#DIV/0!</v>
      </c>
      <c r="AF615" s="25" t="e">
        <f t="shared" si="137"/>
        <v>#DIV/0!</v>
      </c>
      <c r="AG615" s="25" t="e">
        <f t="shared" si="138"/>
        <v>#DIV/0!</v>
      </c>
      <c r="AH615" s="25">
        <v>0</v>
      </c>
      <c r="AI615" s="25">
        <v>0</v>
      </c>
      <c r="AJ615" s="25">
        <f t="shared" si="139"/>
        <v>0</v>
      </c>
      <c r="AK615" s="24">
        <f>'GT Data'!N617</f>
        <v>0</v>
      </c>
      <c r="AL615" s="25" t="e">
        <f t="shared" si="140"/>
        <v>#DIV/0!</v>
      </c>
      <c r="AM615" s="25" t="e">
        <f t="shared" si="141"/>
        <v>#DIV/0!</v>
      </c>
      <c r="AN615" s="25" t="e">
        <f t="shared" si="142"/>
        <v>#DIV/0!</v>
      </c>
      <c r="AO615" s="25">
        <v>0</v>
      </c>
      <c r="AP615" s="25">
        <v>0</v>
      </c>
      <c r="AQ615" s="25">
        <v>0</v>
      </c>
    </row>
    <row r="616" spans="1:43" x14ac:dyDescent="0.3">
      <c r="A616">
        <f>'Calculated Tab Properties'!A616</f>
        <v>0</v>
      </c>
      <c r="B616">
        <f>'Calculated Tab Properties'!B616</f>
        <v>0</v>
      </c>
      <c r="C616">
        <f>'Calculated Tab Properties'!C616</f>
        <v>0</v>
      </c>
      <c r="D616">
        <f>'Calculated Tab Properties'!D616</f>
        <v>0</v>
      </c>
      <c r="E616">
        <f>'Calculated Tab Properties'!E616</f>
        <v>0</v>
      </c>
      <c r="F616">
        <f>'Calculated Tab Properties'!F616</f>
        <v>0</v>
      </c>
      <c r="G616">
        <f>'Calculated Tab Properties'!G616</f>
        <v>0</v>
      </c>
      <c r="H616">
        <f>'Calculated Tab Properties'!H616</f>
        <v>0</v>
      </c>
      <c r="I616">
        <f>'Calculated Tab Properties'!I616</f>
        <v>0</v>
      </c>
      <c r="J616" s="20" t="e">
        <f>'Calculated Tab Properties'!J616</f>
        <v>#DIV/0!</v>
      </c>
      <c r="K616">
        <f>'Calculated Tab Properties'!K616</f>
        <v>0</v>
      </c>
      <c r="L616">
        <f>'Calculated Tab Properties'!L616</f>
        <v>0</v>
      </c>
      <c r="M616">
        <f>'Calculated Tab Properties'!M616</f>
        <v>0</v>
      </c>
      <c r="N616">
        <f>'Calculated Tab Properties'!N616</f>
        <v>0</v>
      </c>
      <c r="O616" s="27">
        <v>0</v>
      </c>
      <c r="P616" s="27">
        <v>0</v>
      </c>
      <c r="Q616">
        <v>0</v>
      </c>
      <c r="R616" t="e">
        <f>'Calculated Tab Properties'!R616</f>
        <v>#DIV/0!</v>
      </c>
      <c r="T616" s="1">
        <v>0</v>
      </c>
      <c r="U616" s="1">
        <v>0</v>
      </c>
      <c r="V616">
        <f>T616*'GEOMETRIC INPUTS'!S616</f>
        <v>0</v>
      </c>
      <c r="W616">
        <v>615</v>
      </c>
      <c r="X616">
        <f t="shared" si="130"/>
        <v>0</v>
      </c>
      <c r="Y616">
        <f t="shared" si="131"/>
        <v>0</v>
      </c>
      <c r="Z616" s="27" t="e">
        <f t="shared" si="132"/>
        <v>#DIV/0!</v>
      </c>
      <c r="AA616" s="27" t="e">
        <f t="shared" si="133"/>
        <v>#DIV/0!</v>
      </c>
      <c r="AB616" s="27" t="e">
        <f t="shared" si="134"/>
        <v>#DIV/0!</v>
      </c>
      <c r="AC616" s="27" t="e">
        <f t="shared" si="135"/>
        <v>#DIV/0!</v>
      </c>
      <c r="AD616" s="24">
        <f>'GT Data'!D618</f>
        <v>0</v>
      </c>
      <c r="AE616" s="25" t="e">
        <f t="shared" si="136"/>
        <v>#DIV/0!</v>
      </c>
      <c r="AF616" s="25" t="e">
        <f t="shared" si="137"/>
        <v>#DIV/0!</v>
      </c>
      <c r="AG616" s="25" t="e">
        <f t="shared" si="138"/>
        <v>#DIV/0!</v>
      </c>
      <c r="AH616" s="25">
        <v>0</v>
      </c>
      <c r="AI616" s="25">
        <v>0</v>
      </c>
      <c r="AJ616" s="25">
        <f t="shared" si="139"/>
        <v>0</v>
      </c>
      <c r="AK616" s="24">
        <f>'GT Data'!N618</f>
        <v>0</v>
      </c>
      <c r="AL616" s="25" t="e">
        <f t="shared" si="140"/>
        <v>#DIV/0!</v>
      </c>
      <c r="AM616" s="25" t="e">
        <f t="shared" si="141"/>
        <v>#DIV/0!</v>
      </c>
      <c r="AN616" s="25" t="e">
        <f t="shared" si="142"/>
        <v>#DIV/0!</v>
      </c>
      <c r="AO616" s="25">
        <v>0</v>
      </c>
      <c r="AP616" s="25">
        <v>0</v>
      </c>
      <c r="AQ616" s="25">
        <v>0</v>
      </c>
    </row>
    <row r="617" spans="1:43" x14ac:dyDescent="0.3">
      <c r="A617">
        <f>'Calculated Tab Properties'!A617</f>
        <v>0</v>
      </c>
      <c r="B617">
        <f>'Calculated Tab Properties'!B617</f>
        <v>0</v>
      </c>
      <c r="C617">
        <f>'Calculated Tab Properties'!C617</f>
        <v>0</v>
      </c>
      <c r="D617">
        <f>'Calculated Tab Properties'!D617</f>
        <v>0</v>
      </c>
      <c r="E617">
        <f>'Calculated Tab Properties'!E617</f>
        <v>0</v>
      </c>
      <c r="F617">
        <f>'Calculated Tab Properties'!F617</f>
        <v>0</v>
      </c>
      <c r="G617">
        <f>'Calculated Tab Properties'!G617</f>
        <v>0</v>
      </c>
      <c r="H617">
        <f>'Calculated Tab Properties'!H617</f>
        <v>0</v>
      </c>
      <c r="I617">
        <f>'Calculated Tab Properties'!I617</f>
        <v>0</v>
      </c>
      <c r="J617" s="20" t="e">
        <f>'Calculated Tab Properties'!J617</f>
        <v>#DIV/0!</v>
      </c>
      <c r="K617">
        <f>'Calculated Tab Properties'!K617</f>
        <v>0</v>
      </c>
      <c r="L617">
        <f>'Calculated Tab Properties'!L617</f>
        <v>0</v>
      </c>
      <c r="M617">
        <f>'Calculated Tab Properties'!M617</f>
        <v>0</v>
      </c>
      <c r="N617">
        <f>'Calculated Tab Properties'!N617</f>
        <v>0</v>
      </c>
      <c r="O617" s="27">
        <v>0</v>
      </c>
      <c r="P617" s="27">
        <v>0</v>
      </c>
      <c r="Q617">
        <v>0</v>
      </c>
      <c r="R617" t="e">
        <f>'Calculated Tab Properties'!R617</f>
        <v>#DIV/0!</v>
      </c>
      <c r="T617" s="1">
        <v>0</v>
      </c>
      <c r="U617" s="1">
        <v>0</v>
      </c>
      <c r="V617">
        <f>T617*'GEOMETRIC INPUTS'!S617</f>
        <v>0</v>
      </c>
      <c r="W617">
        <v>616</v>
      </c>
      <c r="X617">
        <f t="shared" si="130"/>
        <v>0</v>
      </c>
      <c r="Y617">
        <f t="shared" si="131"/>
        <v>0</v>
      </c>
      <c r="Z617" s="27" t="e">
        <f t="shared" si="132"/>
        <v>#DIV/0!</v>
      </c>
      <c r="AA617" s="27" t="e">
        <f t="shared" si="133"/>
        <v>#DIV/0!</v>
      </c>
      <c r="AB617" s="27" t="e">
        <f t="shared" si="134"/>
        <v>#DIV/0!</v>
      </c>
      <c r="AC617" s="27" t="e">
        <f t="shared" si="135"/>
        <v>#DIV/0!</v>
      </c>
      <c r="AD617" s="24">
        <f>'GT Data'!D619</f>
        <v>0</v>
      </c>
      <c r="AE617" s="25" t="e">
        <f t="shared" si="136"/>
        <v>#DIV/0!</v>
      </c>
      <c r="AF617" s="25" t="e">
        <f t="shared" si="137"/>
        <v>#DIV/0!</v>
      </c>
      <c r="AG617" s="25" t="e">
        <f t="shared" si="138"/>
        <v>#DIV/0!</v>
      </c>
      <c r="AH617" s="25">
        <v>0</v>
      </c>
      <c r="AI617" s="25">
        <v>0</v>
      </c>
      <c r="AJ617" s="25">
        <f t="shared" si="139"/>
        <v>0</v>
      </c>
      <c r="AK617" s="24">
        <f>'GT Data'!N619</f>
        <v>0</v>
      </c>
      <c r="AL617" s="25" t="e">
        <f t="shared" si="140"/>
        <v>#DIV/0!</v>
      </c>
      <c r="AM617" s="25" t="e">
        <f t="shared" si="141"/>
        <v>#DIV/0!</v>
      </c>
      <c r="AN617" s="25" t="e">
        <f t="shared" si="142"/>
        <v>#DIV/0!</v>
      </c>
      <c r="AO617" s="25">
        <v>0</v>
      </c>
      <c r="AP617" s="25">
        <v>0</v>
      </c>
      <c r="AQ617" s="25">
        <v>0</v>
      </c>
    </row>
    <row r="618" spans="1:43" x14ac:dyDescent="0.3">
      <c r="A618">
        <f>'Calculated Tab Properties'!A618</f>
        <v>0</v>
      </c>
      <c r="B618">
        <f>'Calculated Tab Properties'!B618</f>
        <v>0</v>
      </c>
      <c r="C618">
        <f>'Calculated Tab Properties'!C618</f>
        <v>0</v>
      </c>
      <c r="D618">
        <f>'Calculated Tab Properties'!D618</f>
        <v>0</v>
      </c>
      <c r="E618">
        <f>'Calculated Tab Properties'!E618</f>
        <v>0</v>
      </c>
      <c r="F618">
        <f>'Calculated Tab Properties'!F618</f>
        <v>0</v>
      </c>
      <c r="G618">
        <f>'Calculated Tab Properties'!G618</f>
        <v>0</v>
      </c>
      <c r="H618">
        <f>'Calculated Tab Properties'!H618</f>
        <v>0</v>
      </c>
      <c r="I618">
        <f>'Calculated Tab Properties'!I618</f>
        <v>0</v>
      </c>
      <c r="J618" s="20" t="e">
        <f>'Calculated Tab Properties'!J618</f>
        <v>#DIV/0!</v>
      </c>
      <c r="K618">
        <f>'Calculated Tab Properties'!K618</f>
        <v>0</v>
      </c>
      <c r="L618">
        <f>'Calculated Tab Properties'!L618</f>
        <v>0</v>
      </c>
      <c r="M618">
        <f>'Calculated Tab Properties'!M618</f>
        <v>0</v>
      </c>
      <c r="N618">
        <f>'Calculated Tab Properties'!N618</f>
        <v>0</v>
      </c>
      <c r="O618" s="27">
        <v>0</v>
      </c>
      <c r="P618" s="27">
        <v>0</v>
      </c>
      <c r="Q618">
        <v>0</v>
      </c>
      <c r="R618" t="e">
        <f>'Calculated Tab Properties'!R618</f>
        <v>#DIV/0!</v>
      </c>
      <c r="T618" s="1">
        <v>0</v>
      </c>
      <c r="U618" s="1">
        <v>0</v>
      </c>
      <c r="V618">
        <f>T618*'GEOMETRIC INPUTS'!S618</f>
        <v>0</v>
      </c>
      <c r="W618">
        <v>617</v>
      </c>
      <c r="X618">
        <f t="shared" si="130"/>
        <v>0</v>
      </c>
      <c r="Y618">
        <f t="shared" si="131"/>
        <v>0</v>
      </c>
      <c r="Z618" s="27" t="e">
        <f t="shared" si="132"/>
        <v>#DIV/0!</v>
      </c>
      <c r="AA618" s="27" t="e">
        <f t="shared" si="133"/>
        <v>#DIV/0!</v>
      </c>
      <c r="AB618" s="27" t="e">
        <f t="shared" si="134"/>
        <v>#DIV/0!</v>
      </c>
      <c r="AC618" s="27" t="e">
        <f t="shared" si="135"/>
        <v>#DIV/0!</v>
      </c>
      <c r="AD618" s="24">
        <f>'GT Data'!D620</f>
        <v>0</v>
      </c>
      <c r="AE618" s="25" t="e">
        <f t="shared" si="136"/>
        <v>#DIV/0!</v>
      </c>
      <c r="AF618" s="25" t="e">
        <f t="shared" si="137"/>
        <v>#DIV/0!</v>
      </c>
      <c r="AG618" s="25" t="e">
        <f t="shared" si="138"/>
        <v>#DIV/0!</v>
      </c>
      <c r="AH618" s="25">
        <v>0</v>
      </c>
      <c r="AI618" s="25">
        <v>0</v>
      </c>
      <c r="AJ618" s="25">
        <f t="shared" si="139"/>
        <v>0</v>
      </c>
      <c r="AK618" s="24">
        <f>'GT Data'!N620</f>
        <v>0</v>
      </c>
      <c r="AL618" s="25" t="e">
        <f t="shared" si="140"/>
        <v>#DIV/0!</v>
      </c>
      <c r="AM618" s="25" t="e">
        <f t="shared" si="141"/>
        <v>#DIV/0!</v>
      </c>
      <c r="AN618" s="25" t="e">
        <f t="shared" si="142"/>
        <v>#DIV/0!</v>
      </c>
      <c r="AO618" s="25">
        <v>0</v>
      </c>
      <c r="AP618" s="25">
        <v>0</v>
      </c>
      <c r="AQ618" s="25">
        <v>0</v>
      </c>
    </row>
    <row r="619" spans="1:43" x14ac:dyDescent="0.3">
      <c r="A619">
        <f>'Calculated Tab Properties'!A619</f>
        <v>0</v>
      </c>
      <c r="B619">
        <f>'Calculated Tab Properties'!B619</f>
        <v>0</v>
      </c>
      <c r="C619">
        <f>'Calculated Tab Properties'!C619</f>
        <v>0</v>
      </c>
      <c r="D619">
        <f>'Calculated Tab Properties'!D619</f>
        <v>0</v>
      </c>
      <c r="E619">
        <f>'Calculated Tab Properties'!E619</f>
        <v>0</v>
      </c>
      <c r="F619">
        <f>'Calculated Tab Properties'!F619</f>
        <v>0</v>
      </c>
      <c r="G619">
        <f>'Calculated Tab Properties'!G619</f>
        <v>0</v>
      </c>
      <c r="H619">
        <f>'Calculated Tab Properties'!H619</f>
        <v>0</v>
      </c>
      <c r="I619">
        <f>'Calculated Tab Properties'!I619</f>
        <v>0</v>
      </c>
      <c r="J619" s="20" t="e">
        <f>'Calculated Tab Properties'!J619</f>
        <v>#DIV/0!</v>
      </c>
      <c r="K619">
        <f>'Calculated Tab Properties'!K619</f>
        <v>0</v>
      </c>
      <c r="L619">
        <f>'Calculated Tab Properties'!L619</f>
        <v>0</v>
      </c>
      <c r="M619">
        <f>'Calculated Tab Properties'!M619</f>
        <v>0</v>
      </c>
      <c r="N619">
        <f>'Calculated Tab Properties'!N619</f>
        <v>0</v>
      </c>
      <c r="O619" s="27">
        <v>0</v>
      </c>
      <c r="P619" s="27">
        <v>0</v>
      </c>
      <c r="Q619">
        <v>0</v>
      </c>
      <c r="R619" t="e">
        <f>'Calculated Tab Properties'!R619</f>
        <v>#DIV/0!</v>
      </c>
      <c r="T619" s="1">
        <v>0</v>
      </c>
      <c r="U619" s="1">
        <v>0</v>
      </c>
      <c r="V619">
        <f>T619*'GEOMETRIC INPUTS'!S619</f>
        <v>0</v>
      </c>
      <c r="W619">
        <v>618</v>
      </c>
      <c r="X619">
        <f t="shared" si="130"/>
        <v>0</v>
      </c>
      <c r="Y619">
        <f t="shared" si="131"/>
        <v>0</v>
      </c>
      <c r="Z619" s="27" t="e">
        <f t="shared" si="132"/>
        <v>#DIV/0!</v>
      </c>
      <c r="AA619" s="27" t="e">
        <f t="shared" si="133"/>
        <v>#DIV/0!</v>
      </c>
      <c r="AB619" s="27" t="e">
        <f t="shared" si="134"/>
        <v>#DIV/0!</v>
      </c>
      <c r="AC619" s="27" t="e">
        <f t="shared" si="135"/>
        <v>#DIV/0!</v>
      </c>
      <c r="AD619" s="24">
        <f>'GT Data'!D621</f>
        <v>0</v>
      </c>
      <c r="AE619" s="25" t="e">
        <f t="shared" si="136"/>
        <v>#DIV/0!</v>
      </c>
      <c r="AF619" s="25" t="e">
        <f t="shared" si="137"/>
        <v>#DIV/0!</v>
      </c>
      <c r="AG619" s="25" t="e">
        <f t="shared" si="138"/>
        <v>#DIV/0!</v>
      </c>
      <c r="AH619" s="25">
        <v>0</v>
      </c>
      <c r="AI619" s="25">
        <v>0</v>
      </c>
      <c r="AJ619" s="25">
        <f t="shared" si="139"/>
        <v>0</v>
      </c>
      <c r="AK619" s="24">
        <f>'GT Data'!N621</f>
        <v>0</v>
      </c>
      <c r="AL619" s="25" t="e">
        <f t="shared" si="140"/>
        <v>#DIV/0!</v>
      </c>
      <c r="AM619" s="25" t="e">
        <f t="shared" si="141"/>
        <v>#DIV/0!</v>
      </c>
      <c r="AN619" s="25" t="e">
        <f t="shared" si="142"/>
        <v>#DIV/0!</v>
      </c>
      <c r="AO619" s="25">
        <v>0</v>
      </c>
      <c r="AP619" s="25">
        <v>0</v>
      </c>
      <c r="AQ619" s="25">
        <v>0</v>
      </c>
    </row>
    <row r="620" spans="1:43" x14ac:dyDescent="0.3">
      <c r="A620">
        <f>'Calculated Tab Properties'!A620</f>
        <v>0</v>
      </c>
      <c r="B620">
        <f>'Calculated Tab Properties'!B620</f>
        <v>0</v>
      </c>
      <c r="C620">
        <f>'Calculated Tab Properties'!C620</f>
        <v>0</v>
      </c>
      <c r="D620">
        <f>'Calculated Tab Properties'!D620</f>
        <v>0</v>
      </c>
      <c r="E620">
        <f>'Calculated Tab Properties'!E620</f>
        <v>0</v>
      </c>
      <c r="F620">
        <f>'Calculated Tab Properties'!F620</f>
        <v>0</v>
      </c>
      <c r="G620">
        <f>'Calculated Tab Properties'!G620</f>
        <v>0</v>
      </c>
      <c r="H620">
        <f>'Calculated Tab Properties'!H620</f>
        <v>0</v>
      </c>
      <c r="I620">
        <f>'Calculated Tab Properties'!I620</f>
        <v>0</v>
      </c>
      <c r="J620" s="20" t="e">
        <f>'Calculated Tab Properties'!J620</f>
        <v>#DIV/0!</v>
      </c>
      <c r="K620">
        <f>'Calculated Tab Properties'!K620</f>
        <v>0</v>
      </c>
      <c r="L620">
        <f>'Calculated Tab Properties'!L620</f>
        <v>0</v>
      </c>
      <c r="M620">
        <f>'Calculated Tab Properties'!M620</f>
        <v>0</v>
      </c>
      <c r="N620">
        <f>'Calculated Tab Properties'!N620</f>
        <v>0</v>
      </c>
      <c r="O620" s="27">
        <v>0</v>
      </c>
      <c r="P620" s="27">
        <v>0</v>
      </c>
      <c r="Q620">
        <v>0</v>
      </c>
      <c r="R620" t="e">
        <f>'Calculated Tab Properties'!R620</f>
        <v>#DIV/0!</v>
      </c>
      <c r="T620" s="1">
        <v>0</v>
      </c>
      <c r="U620" s="1">
        <v>0</v>
      </c>
      <c r="V620">
        <f>T620*'GEOMETRIC INPUTS'!S620</f>
        <v>0</v>
      </c>
      <c r="W620">
        <v>619</v>
      </c>
      <c r="X620">
        <f t="shared" si="130"/>
        <v>0</v>
      </c>
      <c r="Y620">
        <f t="shared" si="131"/>
        <v>0</v>
      </c>
      <c r="Z620" s="27" t="e">
        <f t="shared" si="132"/>
        <v>#DIV/0!</v>
      </c>
      <c r="AA620" s="27" t="e">
        <f t="shared" si="133"/>
        <v>#DIV/0!</v>
      </c>
      <c r="AB620" s="27" t="e">
        <f t="shared" si="134"/>
        <v>#DIV/0!</v>
      </c>
      <c r="AC620" s="27" t="e">
        <f t="shared" si="135"/>
        <v>#DIV/0!</v>
      </c>
      <c r="AD620" s="24">
        <f>'GT Data'!D622</f>
        <v>0</v>
      </c>
      <c r="AE620" s="25" t="e">
        <f t="shared" si="136"/>
        <v>#DIV/0!</v>
      </c>
      <c r="AF620" s="25" t="e">
        <f t="shared" si="137"/>
        <v>#DIV/0!</v>
      </c>
      <c r="AG620" s="25" t="e">
        <f t="shared" si="138"/>
        <v>#DIV/0!</v>
      </c>
      <c r="AH620" s="25">
        <v>0</v>
      </c>
      <c r="AI620" s="25">
        <v>0</v>
      </c>
      <c r="AJ620" s="25">
        <f t="shared" si="139"/>
        <v>0</v>
      </c>
      <c r="AK620" s="24">
        <f>'GT Data'!N622</f>
        <v>0</v>
      </c>
      <c r="AL620" s="25" t="e">
        <f t="shared" si="140"/>
        <v>#DIV/0!</v>
      </c>
      <c r="AM620" s="25" t="e">
        <f t="shared" si="141"/>
        <v>#DIV/0!</v>
      </c>
      <c r="AN620" s="25" t="e">
        <f t="shared" si="142"/>
        <v>#DIV/0!</v>
      </c>
      <c r="AO620" s="25">
        <v>0</v>
      </c>
      <c r="AP620" s="25">
        <v>0</v>
      </c>
      <c r="AQ620" s="25">
        <v>0</v>
      </c>
    </row>
    <row r="621" spans="1:43" x14ac:dyDescent="0.3">
      <c r="A621">
        <f>'Calculated Tab Properties'!A621</f>
        <v>0</v>
      </c>
      <c r="B621">
        <f>'Calculated Tab Properties'!B621</f>
        <v>0</v>
      </c>
      <c r="C621">
        <f>'Calculated Tab Properties'!C621</f>
        <v>0</v>
      </c>
      <c r="D621">
        <f>'Calculated Tab Properties'!D621</f>
        <v>0</v>
      </c>
      <c r="E621">
        <f>'Calculated Tab Properties'!E621</f>
        <v>0</v>
      </c>
      <c r="F621">
        <f>'Calculated Tab Properties'!F621</f>
        <v>0</v>
      </c>
      <c r="G621">
        <f>'Calculated Tab Properties'!G621</f>
        <v>0</v>
      </c>
      <c r="H621">
        <f>'Calculated Tab Properties'!H621</f>
        <v>0</v>
      </c>
      <c r="I621">
        <f>'Calculated Tab Properties'!I621</f>
        <v>0</v>
      </c>
      <c r="J621" s="20" t="e">
        <f>'Calculated Tab Properties'!J621</f>
        <v>#DIV/0!</v>
      </c>
      <c r="K621">
        <f>'Calculated Tab Properties'!K621</f>
        <v>0</v>
      </c>
      <c r="L621">
        <f>'Calculated Tab Properties'!L621</f>
        <v>0</v>
      </c>
      <c r="M621">
        <f>'Calculated Tab Properties'!M621</f>
        <v>0</v>
      </c>
      <c r="N621">
        <f>'Calculated Tab Properties'!N621</f>
        <v>0</v>
      </c>
      <c r="O621" s="27">
        <v>0</v>
      </c>
      <c r="P621" s="27">
        <v>0</v>
      </c>
      <c r="Q621">
        <v>0</v>
      </c>
      <c r="R621" t="e">
        <f>'Calculated Tab Properties'!R621</f>
        <v>#DIV/0!</v>
      </c>
      <c r="T621" s="1">
        <v>0</v>
      </c>
      <c r="U621" s="1">
        <v>0</v>
      </c>
      <c r="V621">
        <f>T621*'GEOMETRIC INPUTS'!S621</f>
        <v>0</v>
      </c>
      <c r="W621">
        <v>620</v>
      </c>
      <c r="X621">
        <f t="shared" si="130"/>
        <v>0</v>
      </c>
      <c r="Y621">
        <f t="shared" si="131"/>
        <v>0</v>
      </c>
      <c r="Z621" s="27" t="e">
        <f t="shared" si="132"/>
        <v>#DIV/0!</v>
      </c>
      <c r="AA621" s="27" t="e">
        <f t="shared" si="133"/>
        <v>#DIV/0!</v>
      </c>
      <c r="AB621" s="27" t="e">
        <f t="shared" si="134"/>
        <v>#DIV/0!</v>
      </c>
      <c r="AC621" s="27" t="e">
        <f t="shared" si="135"/>
        <v>#DIV/0!</v>
      </c>
      <c r="AD621" s="24">
        <f>'GT Data'!D623</f>
        <v>0</v>
      </c>
      <c r="AE621" s="25" t="e">
        <f t="shared" si="136"/>
        <v>#DIV/0!</v>
      </c>
      <c r="AF621" s="25" t="e">
        <f t="shared" si="137"/>
        <v>#DIV/0!</v>
      </c>
      <c r="AG621" s="25" t="e">
        <f t="shared" si="138"/>
        <v>#DIV/0!</v>
      </c>
      <c r="AH621" s="25">
        <v>0</v>
      </c>
      <c r="AI621" s="25">
        <v>0</v>
      </c>
      <c r="AJ621" s="25">
        <f t="shared" si="139"/>
        <v>0</v>
      </c>
      <c r="AK621" s="24">
        <f>'GT Data'!N623</f>
        <v>0</v>
      </c>
      <c r="AL621" s="25" t="e">
        <f t="shared" si="140"/>
        <v>#DIV/0!</v>
      </c>
      <c r="AM621" s="25" t="e">
        <f t="shared" si="141"/>
        <v>#DIV/0!</v>
      </c>
      <c r="AN621" s="25" t="e">
        <f t="shared" si="142"/>
        <v>#DIV/0!</v>
      </c>
      <c r="AO621" s="25">
        <v>0</v>
      </c>
      <c r="AP621" s="25">
        <v>0</v>
      </c>
      <c r="AQ621" s="25">
        <v>0</v>
      </c>
    </row>
    <row r="622" spans="1:43" x14ac:dyDescent="0.3">
      <c r="A622">
        <f>'Calculated Tab Properties'!A622</f>
        <v>0</v>
      </c>
      <c r="B622">
        <f>'Calculated Tab Properties'!B622</f>
        <v>0</v>
      </c>
      <c r="C622">
        <f>'Calculated Tab Properties'!C622</f>
        <v>0</v>
      </c>
      <c r="D622">
        <f>'Calculated Tab Properties'!D622</f>
        <v>0</v>
      </c>
      <c r="E622">
        <f>'Calculated Tab Properties'!E622</f>
        <v>0</v>
      </c>
      <c r="F622">
        <f>'Calculated Tab Properties'!F622</f>
        <v>0</v>
      </c>
      <c r="G622">
        <f>'Calculated Tab Properties'!G622</f>
        <v>0</v>
      </c>
      <c r="H622">
        <f>'Calculated Tab Properties'!H622</f>
        <v>0</v>
      </c>
      <c r="I622">
        <f>'Calculated Tab Properties'!I622</f>
        <v>0</v>
      </c>
      <c r="J622" s="20" t="e">
        <f>'Calculated Tab Properties'!J622</f>
        <v>#DIV/0!</v>
      </c>
      <c r="K622">
        <f>'Calculated Tab Properties'!K622</f>
        <v>0</v>
      </c>
      <c r="L622">
        <f>'Calculated Tab Properties'!L622</f>
        <v>0</v>
      </c>
      <c r="M622">
        <f>'Calculated Tab Properties'!M622</f>
        <v>0</v>
      </c>
      <c r="N622">
        <f>'Calculated Tab Properties'!N622</f>
        <v>0</v>
      </c>
      <c r="O622" s="27">
        <v>0</v>
      </c>
      <c r="P622" s="27">
        <v>0</v>
      </c>
      <c r="Q622">
        <v>0</v>
      </c>
      <c r="R622" t="e">
        <f>'Calculated Tab Properties'!R622</f>
        <v>#DIV/0!</v>
      </c>
      <c r="T622" s="1">
        <v>0</v>
      </c>
      <c r="U622" s="1">
        <v>0</v>
      </c>
      <c r="V622">
        <f>T622*'GEOMETRIC INPUTS'!S622</f>
        <v>0</v>
      </c>
      <c r="W622">
        <v>621</v>
      </c>
      <c r="X622">
        <f t="shared" si="130"/>
        <v>0</v>
      </c>
      <c r="Y622">
        <f t="shared" si="131"/>
        <v>0</v>
      </c>
      <c r="Z622" s="27" t="e">
        <f t="shared" si="132"/>
        <v>#DIV/0!</v>
      </c>
      <c r="AA622" s="27" t="e">
        <f t="shared" si="133"/>
        <v>#DIV/0!</v>
      </c>
      <c r="AB622" s="27" t="e">
        <f t="shared" si="134"/>
        <v>#DIV/0!</v>
      </c>
      <c r="AC622" s="27" t="e">
        <f t="shared" si="135"/>
        <v>#DIV/0!</v>
      </c>
      <c r="AD622" s="24">
        <f>'GT Data'!D624</f>
        <v>0</v>
      </c>
      <c r="AE622" s="25" t="e">
        <f t="shared" si="136"/>
        <v>#DIV/0!</v>
      </c>
      <c r="AF622" s="25" t="e">
        <f t="shared" si="137"/>
        <v>#DIV/0!</v>
      </c>
      <c r="AG622" s="25" t="e">
        <f t="shared" si="138"/>
        <v>#DIV/0!</v>
      </c>
      <c r="AH622" s="25">
        <v>0</v>
      </c>
      <c r="AI622" s="25">
        <v>0</v>
      </c>
      <c r="AJ622" s="25">
        <f t="shared" si="139"/>
        <v>0</v>
      </c>
      <c r="AK622" s="24">
        <f>'GT Data'!N624</f>
        <v>0</v>
      </c>
      <c r="AL622" s="25" t="e">
        <f t="shared" si="140"/>
        <v>#DIV/0!</v>
      </c>
      <c r="AM622" s="25" t="e">
        <f t="shared" si="141"/>
        <v>#DIV/0!</v>
      </c>
      <c r="AN622" s="25" t="e">
        <f t="shared" si="142"/>
        <v>#DIV/0!</v>
      </c>
      <c r="AO622" s="25">
        <v>0</v>
      </c>
      <c r="AP622" s="25">
        <v>0</v>
      </c>
      <c r="AQ622" s="25">
        <v>0</v>
      </c>
    </row>
    <row r="623" spans="1:43" x14ac:dyDescent="0.3">
      <c r="A623">
        <f>'Calculated Tab Properties'!A623</f>
        <v>0</v>
      </c>
      <c r="B623">
        <f>'Calculated Tab Properties'!B623</f>
        <v>0</v>
      </c>
      <c r="C623">
        <f>'Calculated Tab Properties'!C623</f>
        <v>0</v>
      </c>
      <c r="D623">
        <f>'Calculated Tab Properties'!D623</f>
        <v>0</v>
      </c>
      <c r="E623">
        <f>'Calculated Tab Properties'!E623</f>
        <v>0</v>
      </c>
      <c r="F623">
        <f>'Calculated Tab Properties'!F623</f>
        <v>0</v>
      </c>
      <c r="G623">
        <f>'Calculated Tab Properties'!G623</f>
        <v>0</v>
      </c>
      <c r="H623">
        <f>'Calculated Tab Properties'!H623</f>
        <v>0</v>
      </c>
      <c r="I623">
        <f>'Calculated Tab Properties'!I623</f>
        <v>0</v>
      </c>
      <c r="J623" s="20" t="e">
        <f>'Calculated Tab Properties'!J623</f>
        <v>#DIV/0!</v>
      </c>
      <c r="K623">
        <f>'Calculated Tab Properties'!K623</f>
        <v>0</v>
      </c>
      <c r="L623">
        <f>'Calculated Tab Properties'!L623</f>
        <v>0</v>
      </c>
      <c r="M623">
        <f>'Calculated Tab Properties'!M623</f>
        <v>0</v>
      </c>
      <c r="N623">
        <f>'Calculated Tab Properties'!N623</f>
        <v>0</v>
      </c>
      <c r="O623" s="27">
        <v>0</v>
      </c>
      <c r="P623" s="27">
        <v>0</v>
      </c>
      <c r="Q623">
        <v>0</v>
      </c>
      <c r="R623" t="e">
        <f>'Calculated Tab Properties'!R623</f>
        <v>#DIV/0!</v>
      </c>
      <c r="T623" s="1">
        <v>0</v>
      </c>
      <c r="U623" s="1">
        <v>0</v>
      </c>
      <c r="V623">
        <f>T623*'GEOMETRIC INPUTS'!S623</f>
        <v>0</v>
      </c>
      <c r="W623">
        <v>622</v>
      </c>
      <c r="X623">
        <f t="shared" si="130"/>
        <v>0</v>
      </c>
      <c r="Y623">
        <f t="shared" si="131"/>
        <v>0</v>
      </c>
      <c r="Z623" s="27" t="e">
        <f t="shared" si="132"/>
        <v>#DIV/0!</v>
      </c>
      <c r="AA623" s="27" t="e">
        <f t="shared" si="133"/>
        <v>#DIV/0!</v>
      </c>
      <c r="AB623" s="27" t="e">
        <f t="shared" si="134"/>
        <v>#DIV/0!</v>
      </c>
      <c r="AC623" s="27" t="e">
        <f t="shared" si="135"/>
        <v>#DIV/0!</v>
      </c>
      <c r="AD623" s="24">
        <f>'GT Data'!D625</f>
        <v>0</v>
      </c>
      <c r="AE623" s="25" t="e">
        <f t="shared" si="136"/>
        <v>#DIV/0!</v>
      </c>
      <c r="AF623" s="25" t="e">
        <f t="shared" si="137"/>
        <v>#DIV/0!</v>
      </c>
      <c r="AG623" s="25" t="e">
        <f t="shared" si="138"/>
        <v>#DIV/0!</v>
      </c>
      <c r="AH623" s="25">
        <v>0</v>
      </c>
      <c r="AI623" s="25">
        <v>0</v>
      </c>
      <c r="AJ623" s="25">
        <f t="shared" si="139"/>
        <v>0</v>
      </c>
      <c r="AK623" s="24">
        <f>'GT Data'!N625</f>
        <v>0</v>
      </c>
      <c r="AL623" s="25" t="e">
        <f t="shared" si="140"/>
        <v>#DIV/0!</v>
      </c>
      <c r="AM623" s="25" t="e">
        <f t="shared" si="141"/>
        <v>#DIV/0!</v>
      </c>
      <c r="AN623" s="25" t="e">
        <f t="shared" si="142"/>
        <v>#DIV/0!</v>
      </c>
      <c r="AO623" s="25">
        <v>0</v>
      </c>
      <c r="AP623" s="25">
        <v>0</v>
      </c>
      <c r="AQ623" s="25">
        <v>0</v>
      </c>
    </row>
    <row r="624" spans="1:43" x14ac:dyDescent="0.3">
      <c r="A624">
        <f>'Calculated Tab Properties'!A624</f>
        <v>0</v>
      </c>
      <c r="B624">
        <f>'Calculated Tab Properties'!B624</f>
        <v>0</v>
      </c>
      <c r="C624">
        <f>'Calculated Tab Properties'!C624</f>
        <v>0</v>
      </c>
      <c r="D624">
        <f>'Calculated Tab Properties'!D624</f>
        <v>0</v>
      </c>
      <c r="E624">
        <f>'Calculated Tab Properties'!E624</f>
        <v>0</v>
      </c>
      <c r="F624">
        <f>'Calculated Tab Properties'!F624</f>
        <v>0</v>
      </c>
      <c r="G624">
        <f>'Calculated Tab Properties'!G624</f>
        <v>0</v>
      </c>
      <c r="H624">
        <f>'Calculated Tab Properties'!H624</f>
        <v>0</v>
      </c>
      <c r="I624">
        <f>'Calculated Tab Properties'!I624</f>
        <v>0</v>
      </c>
      <c r="J624" s="20" t="e">
        <f>'Calculated Tab Properties'!J624</f>
        <v>#DIV/0!</v>
      </c>
      <c r="K624">
        <f>'Calculated Tab Properties'!K624</f>
        <v>0</v>
      </c>
      <c r="L624">
        <f>'Calculated Tab Properties'!L624</f>
        <v>0</v>
      </c>
      <c r="M624">
        <f>'Calculated Tab Properties'!M624</f>
        <v>0</v>
      </c>
      <c r="N624">
        <f>'Calculated Tab Properties'!N624</f>
        <v>0</v>
      </c>
      <c r="O624" s="27">
        <v>0</v>
      </c>
      <c r="P624" s="27">
        <v>0</v>
      </c>
      <c r="Q624">
        <v>0</v>
      </c>
      <c r="R624" t="e">
        <f>'Calculated Tab Properties'!R624</f>
        <v>#DIV/0!</v>
      </c>
      <c r="T624" s="1">
        <v>0</v>
      </c>
      <c r="U624" s="1">
        <v>0</v>
      </c>
      <c r="V624">
        <f>T624*'GEOMETRIC INPUTS'!S624</f>
        <v>0</v>
      </c>
      <c r="W624">
        <v>623</v>
      </c>
      <c r="X624">
        <f t="shared" si="130"/>
        <v>0</v>
      </c>
      <c r="Y624">
        <f t="shared" si="131"/>
        <v>0</v>
      </c>
      <c r="Z624" s="27" t="e">
        <f t="shared" si="132"/>
        <v>#DIV/0!</v>
      </c>
      <c r="AA624" s="27" t="e">
        <f t="shared" si="133"/>
        <v>#DIV/0!</v>
      </c>
      <c r="AB624" s="27" t="e">
        <f t="shared" si="134"/>
        <v>#DIV/0!</v>
      </c>
      <c r="AC624" s="27" t="e">
        <f t="shared" si="135"/>
        <v>#DIV/0!</v>
      </c>
      <c r="AD624" s="24">
        <f>'GT Data'!D626</f>
        <v>0</v>
      </c>
      <c r="AE624" s="25" t="e">
        <f t="shared" si="136"/>
        <v>#DIV/0!</v>
      </c>
      <c r="AF624" s="25" t="e">
        <f t="shared" si="137"/>
        <v>#DIV/0!</v>
      </c>
      <c r="AG624" s="25" t="e">
        <f t="shared" si="138"/>
        <v>#DIV/0!</v>
      </c>
      <c r="AH624" s="25">
        <v>0</v>
      </c>
      <c r="AI624" s="25">
        <v>0</v>
      </c>
      <c r="AJ624" s="25">
        <f t="shared" si="139"/>
        <v>0</v>
      </c>
      <c r="AK624" s="24">
        <f>'GT Data'!N626</f>
        <v>0</v>
      </c>
      <c r="AL624" s="25" t="e">
        <f t="shared" si="140"/>
        <v>#DIV/0!</v>
      </c>
      <c r="AM624" s="25" t="e">
        <f t="shared" si="141"/>
        <v>#DIV/0!</v>
      </c>
      <c r="AN624" s="25" t="e">
        <f t="shared" si="142"/>
        <v>#DIV/0!</v>
      </c>
      <c r="AO624" s="25">
        <v>0</v>
      </c>
      <c r="AP624" s="25">
        <v>0</v>
      </c>
      <c r="AQ624" s="25">
        <v>0</v>
      </c>
    </row>
    <row r="625" spans="1:43" x14ac:dyDescent="0.3">
      <c r="A625">
        <f>'Calculated Tab Properties'!A625</f>
        <v>0</v>
      </c>
      <c r="B625">
        <f>'Calculated Tab Properties'!B625</f>
        <v>0</v>
      </c>
      <c r="C625">
        <f>'Calculated Tab Properties'!C625</f>
        <v>0</v>
      </c>
      <c r="D625">
        <f>'Calculated Tab Properties'!D625</f>
        <v>0</v>
      </c>
      <c r="E625">
        <f>'Calculated Tab Properties'!E625</f>
        <v>0</v>
      </c>
      <c r="F625">
        <f>'Calculated Tab Properties'!F625</f>
        <v>0</v>
      </c>
      <c r="G625">
        <f>'Calculated Tab Properties'!G625</f>
        <v>0</v>
      </c>
      <c r="H625">
        <f>'Calculated Tab Properties'!H625</f>
        <v>0</v>
      </c>
      <c r="I625">
        <f>'Calculated Tab Properties'!I625</f>
        <v>0</v>
      </c>
      <c r="J625" s="20" t="e">
        <f>'Calculated Tab Properties'!J625</f>
        <v>#DIV/0!</v>
      </c>
      <c r="K625">
        <f>'Calculated Tab Properties'!K625</f>
        <v>0</v>
      </c>
      <c r="L625">
        <f>'Calculated Tab Properties'!L625</f>
        <v>0</v>
      </c>
      <c r="M625">
        <f>'Calculated Tab Properties'!M625</f>
        <v>0</v>
      </c>
      <c r="N625">
        <f>'Calculated Tab Properties'!N625</f>
        <v>0</v>
      </c>
      <c r="O625" s="27">
        <v>0</v>
      </c>
      <c r="P625" s="27">
        <v>0</v>
      </c>
      <c r="Q625">
        <v>0</v>
      </c>
      <c r="R625" t="e">
        <f>'Calculated Tab Properties'!R625</f>
        <v>#DIV/0!</v>
      </c>
      <c r="T625" s="1">
        <v>0</v>
      </c>
      <c r="U625" s="1">
        <v>0</v>
      </c>
      <c r="V625">
        <f>T625*'GEOMETRIC INPUTS'!S625</f>
        <v>0</v>
      </c>
      <c r="W625">
        <v>624</v>
      </c>
      <c r="X625">
        <f t="shared" si="130"/>
        <v>0</v>
      </c>
      <c r="Y625">
        <f t="shared" si="131"/>
        <v>0</v>
      </c>
      <c r="Z625" s="27" t="e">
        <f t="shared" si="132"/>
        <v>#DIV/0!</v>
      </c>
      <c r="AA625" s="27" t="e">
        <f t="shared" si="133"/>
        <v>#DIV/0!</v>
      </c>
      <c r="AB625" s="27" t="e">
        <f t="shared" si="134"/>
        <v>#DIV/0!</v>
      </c>
      <c r="AC625" s="27" t="e">
        <f t="shared" si="135"/>
        <v>#DIV/0!</v>
      </c>
      <c r="AD625" s="24">
        <f>'GT Data'!D627</f>
        <v>0</v>
      </c>
      <c r="AE625" s="25" t="e">
        <f t="shared" si="136"/>
        <v>#DIV/0!</v>
      </c>
      <c r="AF625" s="25" t="e">
        <f t="shared" si="137"/>
        <v>#DIV/0!</v>
      </c>
      <c r="AG625" s="25" t="e">
        <f t="shared" si="138"/>
        <v>#DIV/0!</v>
      </c>
      <c r="AH625" s="25">
        <v>0</v>
      </c>
      <c r="AI625" s="25">
        <v>0</v>
      </c>
      <c r="AJ625" s="25">
        <f t="shared" si="139"/>
        <v>0</v>
      </c>
      <c r="AK625" s="24">
        <f>'GT Data'!N627</f>
        <v>0</v>
      </c>
      <c r="AL625" s="25" t="e">
        <f t="shared" si="140"/>
        <v>#DIV/0!</v>
      </c>
      <c r="AM625" s="25" t="e">
        <f t="shared" si="141"/>
        <v>#DIV/0!</v>
      </c>
      <c r="AN625" s="25" t="e">
        <f t="shared" si="142"/>
        <v>#DIV/0!</v>
      </c>
      <c r="AO625" s="25">
        <v>0</v>
      </c>
      <c r="AP625" s="25">
        <v>0</v>
      </c>
      <c r="AQ625" s="25">
        <v>0</v>
      </c>
    </row>
    <row r="626" spans="1:43" x14ac:dyDescent="0.3">
      <c r="A626">
        <f>'Calculated Tab Properties'!A626</f>
        <v>0</v>
      </c>
      <c r="B626">
        <f>'Calculated Tab Properties'!B626</f>
        <v>0</v>
      </c>
      <c r="C626">
        <f>'Calculated Tab Properties'!C626</f>
        <v>0</v>
      </c>
      <c r="D626">
        <f>'Calculated Tab Properties'!D626</f>
        <v>0</v>
      </c>
      <c r="E626">
        <f>'Calculated Tab Properties'!E626</f>
        <v>0</v>
      </c>
      <c r="F626">
        <f>'Calculated Tab Properties'!F626</f>
        <v>0</v>
      </c>
      <c r="G626">
        <f>'Calculated Tab Properties'!G626</f>
        <v>0</v>
      </c>
      <c r="H626">
        <f>'Calculated Tab Properties'!H626</f>
        <v>0</v>
      </c>
      <c r="I626">
        <f>'Calculated Tab Properties'!I626</f>
        <v>0</v>
      </c>
      <c r="J626" s="20" t="e">
        <f>'Calculated Tab Properties'!J626</f>
        <v>#DIV/0!</v>
      </c>
      <c r="K626">
        <f>'Calculated Tab Properties'!K626</f>
        <v>0</v>
      </c>
      <c r="L626">
        <f>'Calculated Tab Properties'!L626</f>
        <v>0</v>
      </c>
      <c r="M626">
        <f>'Calculated Tab Properties'!M626</f>
        <v>0</v>
      </c>
      <c r="N626">
        <f>'Calculated Tab Properties'!N626</f>
        <v>0</v>
      </c>
      <c r="O626" s="27">
        <v>0</v>
      </c>
      <c r="P626" s="27">
        <v>0</v>
      </c>
      <c r="Q626">
        <v>0</v>
      </c>
      <c r="R626" t="e">
        <f>'Calculated Tab Properties'!R626</f>
        <v>#DIV/0!</v>
      </c>
      <c r="T626" s="1">
        <v>0</v>
      </c>
      <c r="U626" s="1">
        <v>0</v>
      </c>
      <c r="V626">
        <f>T626*'GEOMETRIC INPUTS'!S626</f>
        <v>0</v>
      </c>
      <c r="W626">
        <v>625</v>
      </c>
      <c r="X626">
        <f t="shared" si="130"/>
        <v>0</v>
      </c>
      <c r="Y626">
        <f t="shared" si="131"/>
        <v>0</v>
      </c>
      <c r="Z626" s="27" t="e">
        <f t="shared" si="132"/>
        <v>#DIV/0!</v>
      </c>
      <c r="AA626" s="27" t="e">
        <f t="shared" si="133"/>
        <v>#DIV/0!</v>
      </c>
      <c r="AB626" s="27" t="e">
        <f t="shared" si="134"/>
        <v>#DIV/0!</v>
      </c>
      <c r="AC626" s="27" t="e">
        <f t="shared" si="135"/>
        <v>#DIV/0!</v>
      </c>
      <c r="AD626" s="24">
        <f>'GT Data'!D628</f>
        <v>0</v>
      </c>
      <c r="AE626" s="25" t="e">
        <f t="shared" si="136"/>
        <v>#DIV/0!</v>
      </c>
      <c r="AF626" s="25" t="e">
        <f t="shared" si="137"/>
        <v>#DIV/0!</v>
      </c>
      <c r="AG626" s="25" t="e">
        <f t="shared" si="138"/>
        <v>#DIV/0!</v>
      </c>
      <c r="AH626" s="25">
        <v>0</v>
      </c>
      <c r="AI626" s="25">
        <v>0</v>
      </c>
      <c r="AJ626" s="25">
        <f t="shared" si="139"/>
        <v>0</v>
      </c>
      <c r="AK626" s="24">
        <f>'GT Data'!N628</f>
        <v>0</v>
      </c>
      <c r="AL626" s="25" t="e">
        <f t="shared" si="140"/>
        <v>#DIV/0!</v>
      </c>
      <c r="AM626" s="25" t="e">
        <f t="shared" si="141"/>
        <v>#DIV/0!</v>
      </c>
      <c r="AN626" s="25" t="e">
        <f t="shared" si="142"/>
        <v>#DIV/0!</v>
      </c>
      <c r="AO626" s="25">
        <v>0</v>
      </c>
      <c r="AP626" s="25">
        <v>0</v>
      </c>
      <c r="AQ626" s="25">
        <v>0</v>
      </c>
    </row>
    <row r="627" spans="1:43" x14ac:dyDescent="0.3">
      <c r="A627">
        <f>'Calculated Tab Properties'!A627</f>
        <v>0</v>
      </c>
      <c r="B627">
        <f>'Calculated Tab Properties'!B627</f>
        <v>0</v>
      </c>
      <c r="C627">
        <f>'Calculated Tab Properties'!C627</f>
        <v>0</v>
      </c>
      <c r="D627">
        <f>'Calculated Tab Properties'!D627</f>
        <v>0</v>
      </c>
      <c r="E627">
        <f>'Calculated Tab Properties'!E627</f>
        <v>0</v>
      </c>
      <c r="F627">
        <f>'Calculated Tab Properties'!F627</f>
        <v>0</v>
      </c>
      <c r="G627">
        <f>'Calculated Tab Properties'!G627</f>
        <v>0</v>
      </c>
      <c r="H627">
        <f>'Calculated Tab Properties'!H627</f>
        <v>0</v>
      </c>
      <c r="I627">
        <f>'Calculated Tab Properties'!I627</f>
        <v>0</v>
      </c>
      <c r="J627" s="20" t="e">
        <f>'Calculated Tab Properties'!J627</f>
        <v>#DIV/0!</v>
      </c>
      <c r="K627">
        <f>'Calculated Tab Properties'!K627</f>
        <v>0</v>
      </c>
      <c r="L627">
        <f>'Calculated Tab Properties'!L627</f>
        <v>0</v>
      </c>
      <c r="M627">
        <f>'Calculated Tab Properties'!M627</f>
        <v>0</v>
      </c>
      <c r="N627">
        <f>'Calculated Tab Properties'!N627</f>
        <v>0</v>
      </c>
      <c r="O627" s="27">
        <v>0</v>
      </c>
      <c r="P627" s="27">
        <v>0</v>
      </c>
      <c r="Q627">
        <v>0</v>
      </c>
      <c r="R627" t="e">
        <f>'Calculated Tab Properties'!R627</f>
        <v>#DIV/0!</v>
      </c>
      <c r="T627" s="1">
        <v>0</v>
      </c>
      <c r="U627" s="1">
        <v>0</v>
      </c>
      <c r="V627">
        <f>T627*'GEOMETRIC INPUTS'!S627</f>
        <v>0</v>
      </c>
      <c r="W627">
        <v>626</v>
      </c>
      <c r="X627">
        <f t="shared" si="130"/>
        <v>0</v>
      </c>
      <c r="Y627">
        <f t="shared" si="131"/>
        <v>0</v>
      </c>
      <c r="Z627" s="27" t="e">
        <f t="shared" si="132"/>
        <v>#DIV/0!</v>
      </c>
      <c r="AA627" s="27" t="e">
        <f t="shared" si="133"/>
        <v>#DIV/0!</v>
      </c>
      <c r="AB627" s="27" t="e">
        <f t="shared" si="134"/>
        <v>#DIV/0!</v>
      </c>
      <c r="AC627" s="27" t="e">
        <f t="shared" si="135"/>
        <v>#DIV/0!</v>
      </c>
      <c r="AD627" s="24">
        <f>'GT Data'!D629</f>
        <v>0</v>
      </c>
      <c r="AE627" s="25" t="e">
        <f t="shared" si="136"/>
        <v>#DIV/0!</v>
      </c>
      <c r="AF627" s="25" t="e">
        <f t="shared" si="137"/>
        <v>#DIV/0!</v>
      </c>
      <c r="AG627" s="25" t="e">
        <f t="shared" si="138"/>
        <v>#DIV/0!</v>
      </c>
      <c r="AH627" s="25">
        <v>0</v>
      </c>
      <c r="AI627" s="25">
        <v>0</v>
      </c>
      <c r="AJ627" s="25">
        <f t="shared" si="139"/>
        <v>0</v>
      </c>
      <c r="AK627" s="24">
        <f>'GT Data'!N629</f>
        <v>0</v>
      </c>
      <c r="AL627" s="25" t="e">
        <f t="shared" si="140"/>
        <v>#DIV/0!</v>
      </c>
      <c r="AM627" s="25" t="e">
        <f t="shared" si="141"/>
        <v>#DIV/0!</v>
      </c>
      <c r="AN627" s="25" t="e">
        <f t="shared" si="142"/>
        <v>#DIV/0!</v>
      </c>
      <c r="AO627" s="25">
        <v>0</v>
      </c>
      <c r="AP627" s="25">
        <v>0</v>
      </c>
      <c r="AQ627" s="25">
        <v>0</v>
      </c>
    </row>
    <row r="628" spans="1:43" x14ac:dyDescent="0.3">
      <c r="A628">
        <f>'Calculated Tab Properties'!A628</f>
        <v>0</v>
      </c>
      <c r="B628">
        <f>'Calculated Tab Properties'!B628</f>
        <v>0</v>
      </c>
      <c r="C628">
        <f>'Calculated Tab Properties'!C628</f>
        <v>0</v>
      </c>
      <c r="D628">
        <f>'Calculated Tab Properties'!D628</f>
        <v>0</v>
      </c>
      <c r="E628">
        <f>'Calculated Tab Properties'!E628</f>
        <v>0</v>
      </c>
      <c r="F628">
        <f>'Calculated Tab Properties'!F628</f>
        <v>0</v>
      </c>
      <c r="G628">
        <f>'Calculated Tab Properties'!G628</f>
        <v>0</v>
      </c>
      <c r="H628">
        <f>'Calculated Tab Properties'!H628</f>
        <v>0</v>
      </c>
      <c r="I628">
        <f>'Calculated Tab Properties'!I628</f>
        <v>0</v>
      </c>
      <c r="J628" s="20" t="e">
        <f>'Calculated Tab Properties'!J628</f>
        <v>#DIV/0!</v>
      </c>
      <c r="K628">
        <f>'Calculated Tab Properties'!K628</f>
        <v>0</v>
      </c>
      <c r="L628">
        <f>'Calculated Tab Properties'!L628</f>
        <v>0</v>
      </c>
      <c r="M628">
        <f>'Calculated Tab Properties'!M628</f>
        <v>0</v>
      </c>
      <c r="N628">
        <f>'Calculated Tab Properties'!N628</f>
        <v>0</v>
      </c>
      <c r="O628" s="27">
        <v>0</v>
      </c>
      <c r="P628" s="27">
        <v>0</v>
      </c>
      <c r="Q628">
        <v>0</v>
      </c>
      <c r="R628" t="e">
        <f>'Calculated Tab Properties'!R628</f>
        <v>#DIV/0!</v>
      </c>
      <c r="T628" s="1">
        <v>0</v>
      </c>
      <c r="U628" s="1">
        <v>0</v>
      </c>
      <c r="V628">
        <f>T628*'GEOMETRIC INPUTS'!S628</f>
        <v>0</v>
      </c>
      <c r="W628">
        <v>627</v>
      </c>
      <c r="X628">
        <f t="shared" si="130"/>
        <v>0</v>
      </c>
      <c r="Y628">
        <f t="shared" si="131"/>
        <v>0</v>
      </c>
      <c r="Z628" s="27" t="e">
        <f t="shared" si="132"/>
        <v>#DIV/0!</v>
      </c>
      <c r="AA628" s="27" t="e">
        <f t="shared" si="133"/>
        <v>#DIV/0!</v>
      </c>
      <c r="AB628" s="27" t="e">
        <f t="shared" si="134"/>
        <v>#DIV/0!</v>
      </c>
      <c r="AC628" s="27" t="e">
        <f t="shared" si="135"/>
        <v>#DIV/0!</v>
      </c>
      <c r="AD628" s="24">
        <f>'GT Data'!D630</f>
        <v>0</v>
      </c>
      <c r="AE628" s="25" t="e">
        <f t="shared" si="136"/>
        <v>#DIV/0!</v>
      </c>
      <c r="AF628" s="25" t="e">
        <f t="shared" si="137"/>
        <v>#DIV/0!</v>
      </c>
      <c r="AG628" s="25" t="e">
        <f t="shared" si="138"/>
        <v>#DIV/0!</v>
      </c>
      <c r="AH628" s="25">
        <v>0</v>
      </c>
      <c r="AI628" s="25">
        <v>0</v>
      </c>
      <c r="AJ628" s="25">
        <f t="shared" si="139"/>
        <v>0</v>
      </c>
      <c r="AK628" s="24">
        <f>'GT Data'!N630</f>
        <v>0</v>
      </c>
      <c r="AL628" s="25" t="e">
        <f t="shared" si="140"/>
        <v>#DIV/0!</v>
      </c>
      <c r="AM628" s="25" t="e">
        <f t="shared" si="141"/>
        <v>#DIV/0!</v>
      </c>
      <c r="AN628" s="25" t="e">
        <f t="shared" si="142"/>
        <v>#DIV/0!</v>
      </c>
      <c r="AO628" s="25">
        <v>0</v>
      </c>
      <c r="AP628" s="25">
        <v>0</v>
      </c>
      <c r="AQ628" s="25">
        <v>0</v>
      </c>
    </row>
    <row r="629" spans="1:43" x14ac:dyDescent="0.3">
      <c r="A629">
        <f>'Calculated Tab Properties'!A629</f>
        <v>0</v>
      </c>
      <c r="B629">
        <f>'Calculated Tab Properties'!B629</f>
        <v>0</v>
      </c>
      <c r="C629">
        <f>'Calculated Tab Properties'!C629</f>
        <v>0</v>
      </c>
      <c r="D629">
        <f>'Calculated Tab Properties'!D629</f>
        <v>0</v>
      </c>
      <c r="E629">
        <f>'Calculated Tab Properties'!E629</f>
        <v>0</v>
      </c>
      <c r="F629">
        <f>'Calculated Tab Properties'!F629</f>
        <v>0</v>
      </c>
      <c r="G629">
        <f>'Calculated Tab Properties'!G629</f>
        <v>0</v>
      </c>
      <c r="H629">
        <f>'Calculated Tab Properties'!H629</f>
        <v>0</v>
      </c>
      <c r="I629">
        <f>'Calculated Tab Properties'!I629</f>
        <v>0</v>
      </c>
      <c r="J629" s="20" t="e">
        <f>'Calculated Tab Properties'!J629</f>
        <v>#DIV/0!</v>
      </c>
      <c r="K629">
        <f>'Calculated Tab Properties'!K629</f>
        <v>0</v>
      </c>
      <c r="L629">
        <f>'Calculated Tab Properties'!L629</f>
        <v>0</v>
      </c>
      <c r="M629">
        <f>'Calculated Tab Properties'!M629</f>
        <v>0</v>
      </c>
      <c r="N629">
        <f>'Calculated Tab Properties'!N629</f>
        <v>0</v>
      </c>
      <c r="O629" s="27">
        <v>0</v>
      </c>
      <c r="P629" s="27">
        <v>0</v>
      </c>
      <c r="Q629">
        <v>0</v>
      </c>
      <c r="R629" t="e">
        <f>'Calculated Tab Properties'!R629</f>
        <v>#DIV/0!</v>
      </c>
      <c r="T629" s="1">
        <v>0</v>
      </c>
      <c r="U629" s="1">
        <v>0</v>
      </c>
      <c r="V629">
        <f>T629*'GEOMETRIC INPUTS'!S629</f>
        <v>0</v>
      </c>
      <c r="W629">
        <v>628</v>
      </c>
      <c r="X629">
        <f t="shared" si="130"/>
        <v>0</v>
      </c>
      <c r="Y629">
        <f t="shared" si="131"/>
        <v>0</v>
      </c>
      <c r="Z629" s="27" t="e">
        <f t="shared" si="132"/>
        <v>#DIV/0!</v>
      </c>
      <c r="AA629" s="27" t="e">
        <f t="shared" si="133"/>
        <v>#DIV/0!</v>
      </c>
      <c r="AB629" s="27" t="e">
        <f t="shared" si="134"/>
        <v>#DIV/0!</v>
      </c>
      <c r="AC629" s="27" t="e">
        <f t="shared" si="135"/>
        <v>#DIV/0!</v>
      </c>
      <c r="AD629" s="24">
        <f>'GT Data'!D631</f>
        <v>0</v>
      </c>
      <c r="AE629" s="25" t="e">
        <f t="shared" si="136"/>
        <v>#DIV/0!</v>
      </c>
      <c r="AF629" s="25" t="e">
        <f t="shared" si="137"/>
        <v>#DIV/0!</v>
      </c>
      <c r="AG629" s="25" t="e">
        <f t="shared" si="138"/>
        <v>#DIV/0!</v>
      </c>
      <c r="AH629" s="25">
        <v>0</v>
      </c>
      <c r="AI629" s="25">
        <v>0</v>
      </c>
      <c r="AJ629" s="25">
        <f t="shared" si="139"/>
        <v>0</v>
      </c>
      <c r="AK629" s="24">
        <f>'GT Data'!N631</f>
        <v>0</v>
      </c>
      <c r="AL629" s="25" t="e">
        <f t="shared" si="140"/>
        <v>#DIV/0!</v>
      </c>
      <c r="AM629" s="25" t="e">
        <f t="shared" si="141"/>
        <v>#DIV/0!</v>
      </c>
      <c r="AN629" s="25" t="e">
        <f t="shared" si="142"/>
        <v>#DIV/0!</v>
      </c>
      <c r="AO629" s="25">
        <v>0</v>
      </c>
      <c r="AP629" s="25">
        <v>0</v>
      </c>
      <c r="AQ629" s="25">
        <v>0</v>
      </c>
    </row>
    <row r="630" spans="1:43" x14ac:dyDescent="0.3">
      <c r="A630">
        <f>'Calculated Tab Properties'!A630</f>
        <v>0</v>
      </c>
      <c r="B630">
        <f>'Calculated Tab Properties'!B630</f>
        <v>0</v>
      </c>
      <c r="C630">
        <f>'Calculated Tab Properties'!C630</f>
        <v>0</v>
      </c>
      <c r="D630">
        <f>'Calculated Tab Properties'!D630</f>
        <v>0</v>
      </c>
      <c r="E630">
        <f>'Calculated Tab Properties'!E630</f>
        <v>0</v>
      </c>
      <c r="F630">
        <f>'Calculated Tab Properties'!F630</f>
        <v>0</v>
      </c>
      <c r="G630">
        <f>'Calculated Tab Properties'!G630</f>
        <v>0</v>
      </c>
      <c r="H630">
        <f>'Calculated Tab Properties'!H630</f>
        <v>0</v>
      </c>
      <c r="I630">
        <f>'Calculated Tab Properties'!I630</f>
        <v>0</v>
      </c>
      <c r="J630" s="20" t="e">
        <f>'Calculated Tab Properties'!J630</f>
        <v>#DIV/0!</v>
      </c>
      <c r="K630">
        <f>'Calculated Tab Properties'!K630</f>
        <v>0</v>
      </c>
      <c r="L630">
        <f>'Calculated Tab Properties'!L630</f>
        <v>0</v>
      </c>
      <c r="M630">
        <f>'Calculated Tab Properties'!M630</f>
        <v>0</v>
      </c>
      <c r="N630">
        <f>'Calculated Tab Properties'!N630</f>
        <v>0</v>
      </c>
      <c r="O630" s="27">
        <v>0</v>
      </c>
      <c r="P630" s="27">
        <v>0</v>
      </c>
      <c r="Q630">
        <v>0</v>
      </c>
      <c r="R630" t="e">
        <f>'Calculated Tab Properties'!R630</f>
        <v>#DIV/0!</v>
      </c>
      <c r="T630" s="1">
        <v>0</v>
      </c>
      <c r="U630" s="1">
        <v>0</v>
      </c>
      <c r="V630">
        <f>T630*'GEOMETRIC INPUTS'!S630</f>
        <v>0</v>
      </c>
      <c r="W630">
        <v>629</v>
      </c>
      <c r="X630">
        <f t="shared" si="130"/>
        <v>0</v>
      </c>
      <c r="Y630">
        <f t="shared" si="131"/>
        <v>0</v>
      </c>
      <c r="Z630" s="27" t="e">
        <f t="shared" si="132"/>
        <v>#DIV/0!</v>
      </c>
      <c r="AA630" s="27" t="e">
        <f t="shared" si="133"/>
        <v>#DIV/0!</v>
      </c>
      <c r="AB630" s="27" t="e">
        <f t="shared" si="134"/>
        <v>#DIV/0!</v>
      </c>
      <c r="AC630" s="27" t="e">
        <f t="shared" si="135"/>
        <v>#DIV/0!</v>
      </c>
      <c r="AD630" s="24">
        <f>'GT Data'!D632</f>
        <v>0</v>
      </c>
      <c r="AE630" s="25" t="e">
        <f t="shared" si="136"/>
        <v>#DIV/0!</v>
      </c>
      <c r="AF630" s="25" t="e">
        <f t="shared" si="137"/>
        <v>#DIV/0!</v>
      </c>
      <c r="AG630" s="25" t="e">
        <f t="shared" si="138"/>
        <v>#DIV/0!</v>
      </c>
      <c r="AH630" s="25">
        <v>0</v>
      </c>
      <c r="AI630" s="25">
        <v>0</v>
      </c>
      <c r="AJ630" s="25">
        <f t="shared" si="139"/>
        <v>0</v>
      </c>
      <c r="AK630" s="24">
        <f>'GT Data'!N632</f>
        <v>0</v>
      </c>
      <c r="AL630" s="25" t="e">
        <f t="shared" si="140"/>
        <v>#DIV/0!</v>
      </c>
      <c r="AM630" s="25" t="e">
        <f t="shared" si="141"/>
        <v>#DIV/0!</v>
      </c>
      <c r="AN630" s="25" t="e">
        <f t="shared" si="142"/>
        <v>#DIV/0!</v>
      </c>
      <c r="AO630" s="25">
        <v>0</v>
      </c>
      <c r="AP630" s="25">
        <v>0</v>
      </c>
      <c r="AQ630" s="25">
        <v>0</v>
      </c>
    </row>
    <row r="631" spans="1:43" x14ac:dyDescent="0.3">
      <c r="A631">
        <f>'Calculated Tab Properties'!A631</f>
        <v>0</v>
      </c>
      <c r="B631">
        <f>'Calculated Tab Properties'!B631</f>
        <v>0</v>
      </c>
      <c r="C631">
        <f>'Calculated Tab Properties'!C631</f>
        <v>0</v>
      </c>
      <c r="D631">
        <f>'Calculated Tab Properties'!D631</f>
        <v>0</v>
      </c>
      <c r="E631">
        <f>'Calculated Tab Properties'!E631</f>
        <v>0</v>
      </c>
      <c r="F631">
        <f>'Calculated Tab Properties'!F631</f>
        <v>0</v>
      </c>
      <c r="G631">
        <f>'Calculated Tab Properties'!G631</f>
        <v>0</v>
      </c>
      <c r="H631">
        <f>'Calculated Tab Properties'!H631</f>
        <v>0</v>
      </c>
      <c r="I631">
        <f>'Calculated Tab Properties'!I631</f>
        <v>0</v>
      </c>
      <c r="J631" s="20" t="e">
        <f>'Calculated Tab Properties'!J631</f>
        <v>#DIV/0!</v>
      </c>
      <c r="K631">
        <f>'Calculated Tab Properties'!K631</f>
        <v>0</v>
      </c>
      <c r="L631">
        <f>'Calculated Tab Properties'!L631</f>
        <v>0</v>
      </c>
      <c r="M631">
        <f>'Calculated Tab Properties'!M631</f>
        <v>0</v>
      </c>
      <c r="N631">
        <f>'Calculated Tab Properties'!N631</f>
        <v>0</v>
      </c>
      <c r="O631" s="27">
        <v>0</v>
      </c>
      <c r="P631" s="27">
        <v>0</v>
      </c>
      <c r="Q631">
        <v>0</v>
      </c>
      <c r="R631" t="e">
        <f>'Calculated Tab Properties'!R631</f>
        <v>#DIV/0!</v>
      </c>
      <c r="T631" s="1">
        <v>0</v>
      </c>
      <c r="U631" s="1">
        <v>0</v>
      </c>
      <c r="V631">
        <f>T631*'GEOMETRIC INPUTS'!S631</f>
        <v>0</v>
      </c>
      <c r="W631">
        <v>630</v>
      </c>
      <c r="X631">
        <f t="shared" si="130"/>
        <v>0</v>
      </c>
      <c r="Y631">
        <f t="shared" si="131"/>
        <v>0</v>
      </c>
      <c r="Z631" s="27" t="e">
        <f t="shared" si="132"/>
        <v>#DIV/0!</v>
      </c>
      <c r="AA631" s="27" t="e">
        <f t="shared" si="133"/>
        <v>#DIV/0!</v>
      </c>
      <c r="AB631" s="27" t="e">
        <f t="shared" si="134"/>
        <v>#DIV/0!</v>
      </c>
      <c r="AC631" s="27" t="e">
        <f t="shared" si="135"/>
        <v>#DIV/0!</v>
      </c>
      <c r="AD631" s="24">
        <f>'GT Data'!D633</f>
        <v>0</v>
      </c>
      <c r="AE631" s="25" t="e">
        <f t="shared" si="136"/>
        <v>#DIV/0!</v>
      </c>
      <c r="AF631" s="25" t="e">
        <f t="shared" si="137"/>
        <v>#DIV/0!</v>
      </c>
      <c r="AG631" s="25" t="e">
        <f t="shared" si="138"/>
        <v>#DIV/0!</v>
      </c>
      <c r="AH631" s="25">
        <v>0</v>
      </c>
      <c r="AI631" s="25">
        <v>0</v>
      </c>
      <c r="AJ631" s="25">
        <f t="shared" si="139"/>
        <v>0</v>
      </c>
      <c r="AK631" s="24">
        <f>'GT Data'!N633</f>
        <v>0</v>
      </c>
      <c r="AL631" s="25" t="e">
        <f t="shared" si="140"/>
        <v>#DIV/0!</v>
      </c>
      <c r="AM631" s="25" t="e">
        <f t="shared" si="141"/>
        <v>#DIV/0!</v>
      </c>
      <c r="AN631" s="25" t="e">
        <f t="shared" si="142"/>
        <v>#DIV/0!</v>
      </c>
      <c r="AO631" s="25">
        <v>0</v>
      </c>
      <c r="AP631" s="25">
        <v>0</v>
      </c>
      <c r="AQ631" s="25">
        <v>0</v>
      </c>
    </row>
    <row r="632" spans="1:43" x14ac:dyDescent="0.3">
      <c r="A632">
        <f>'Calculated Tab Properties'!A632</f>
        <v>0</v>
      </c>
      <c r="B632">
        <f>'Calculated Tab Properties'!B632</f>
        <v>0</v>
      </c>
      <c r="C632">
        <f>'Calculated Tab Properties'!C632</f>
        <v>0</v>
      </c>
      <c r="D632">
        <f>'Calculated Tab Properties'!D632</f>
        <v>0</v>
      </c>
      <c r="E632">
        <f>'Calculated Tab Properties'!E632</f>
        <v>0</v>
      </c>
      <c r="F632">
        <f>'Calculated Tab Properties'!F632</f>
        <v>0</v>
      </c>
      <c r="G632">
        <f>'Calculated Tab Properties'!G632</f>
        <v>0</v>
      </c>
      <c r="H632">
        <f>'Calculated Tab Properties'!H632</f>
        <v>0</v>
      </c>
      <c r="I632">
        <f>'Calculated Tab Properties'!I632</f>
        <v>0</v>
      </c>
      <c r="J632" s="20" t="e">
        <f>'Calculated Tab Properties'!J632</f>
        <v>#DIV/0!</v>
      </c>
      <c r="K632">
        <f>'Calculated Tab Properties'!K632</f>
        <v>0</v>
      </c>
      <c r="L632">
        <f>'Calculated Tab Properties'!L632</f>
        <v>0</v>
      </c>
      <c r="M632">
        <f>'Calculated Tab Properties'!M632</f>
        <v>0</v>
      </c>
      <c r="N632">
        <f>'Calculated Tab Properties'!N632</f>
        <v>0</v>
      </c>
      <c r="O632" s="27">
        <v>0</v>
      </c>
      <c r="P632" s="27">
        <v>0</v>
      </c>
      <c r="Q632">
        <v>0</v>
      </c>
      <c r="R632" t="e">
        <f>'Calculated Tab Properties'!R632</f>
        <v>#DIV/0!</v>
      </c>
      <c r="T632" s="1">
        <v>0</v>
      </c>
      <c r="U632" s="1">
        <v>0</v>
      </c>
      <c r="V632">
        <f>T632*'GEOMETRIC INPUTS'!S632</f>
        <v>0</v>
      </c>
      <c r="W632">
        <v>631</v>
      </c>
      <c r="X632">
        <f t="shared" si="130"/>
        <v>0</v>
      </c>
      <c r="Y632">
        <f t="shared" si="131"/>
        <v>0</v>
      </c>
      <c r="Z632" s="27" t="e">
        <f t="shared" si="132"/>
        <v>#DIV/0!</v>
      </c>
      <c r="AA632" s="27" t="e">
        <f t="shared" si="133"/>
        <v>#DIV/0!</v>
      </c>
      <c r="AB632" s="27" t="e">
        <f t="shared" si="134"/>
        <v>#DIV/0!</v>
      </c>
      <c r="AC632" s="27" t="e">
        <f t="shared" si="135"/>
        <v>#DIV/0!</v>
      </c>
      <c r="AD632" s="24">
        <f>'GT Data'!D634</f>
        <v>0</v>
      </c>
      <c r="AE632" s="25" t="e">
        <f t="shared" si="136"/>
        <v>#DIV/0!</v>
      </c>
      <c r="AF632" s="25" t="e">
        <f t="shared" si="137"/>
        <v>#DIV/0!</v>
      </c>
      <c r="AG632" s="25" t="e">
        <f t="shared" si="138"/>
        <v>#DIV/0!</v>
      </c>
      <c r="AH632" s="25">
        <v>0</v>
      </c>
      <c r="AI632" s="25">
        <v>0</v>
      </c>
      <c r="AJ632" s="25">
        <f t="shared" si="139"/>
        <v>0</v>
      </c>
      <c r="AK632" s="24">
        <f>'GT Data'!N634</f>
        <v>0</v>
      </c>
      <c r="AL632" s="25" t="e">
        <f t="shared" si="140"/>
        <v>#DIV/0!</v>
      </c>
      <c r="AM632" s="25" t="e">
        <f t="shared" si="141"/>
        <v>#DIV/0!</v>
      </c>
      <c r="AN632" s="25" t="e">
        <f t="shared" si="142"/>
        <v>#DIV/0!</v>
      </c>
      <c r="AO632" s="25">
        <v>0</v>
      </c>
      <c r="AP632" s="25">
        <v>0</v>
      </c>
      <c r="AQ632" s="25">
        <v>0</v>
      </c>
    </row>
    <row r="633" spans="1:43" x14ac:dyDescent="0.3">
      <c r="A633">
        <f>'Calculated Tab Properties'!A633</f>
        <v>0</v>
      </c>
      <c r="B633">
        <f>'Calculated Tab Properties'!B633</f>
        <v>0</v>
      </c>
      <c r="C633">
        <f>'Calculated Tab Properties'!C633</f>
        <v>0</v>
      </c>
      <c r="D633">
        <f>'Calculated Tab Properties'!D633</f>
        <v>0</v>
      </c>
      <c r="E633">
        <f>'Calculated Tab Properties'!E633</f>
        <v>0</v>
      </c>
      <c r="F633">
        <f>'Calculated Tab Properties'!F633</f>
        <v>0</v>
      </c>
      <c r="G633">
        <f>'Calculated Tab Properties'!G633</f>
        <v>0</v>
      </c>
      <c r="H633">
        <f>'Calculated Tab Properties'!H633</f>
        <v>0</v>
      </c>
      <c r="I633">
        <f>'Calculated Tab Properties'!I633</f>
        <v>0</v>
      </c>
      <c r="J633" s="20" t="e">
        <f>'Calculated Tab Properties'!J633</f>
        <v>#DIV/0!</v>
      </c>
      <c r="K633">
        <f>'Calculated Tab Properties'!K633</f>
        <v>0</v>
      </c>
      <c r="L633">
        <f>'Calculated Tab Properties'!L633</f>
        <v>0</v>
      </c>
      <c r="M633">
        <f>'Calculated Tab Properties'!M633</f>
        <v>0</v>
      </c>
      <c r="N633">
        <f>'Calculated Tab Properties'!N633</f>
        <v>0</v>
      </c>
      <c r="O633" s="27">
        <v>0</v>
      </c>
      <c r="P633" s="27">
        <v>0</v>
      </c>
      <c r="Q633">
        <v>0</v>
      </c>
      <c r="R633" t="e">
        <f>'Calculated Tab Properties'!R633</f>
        <v>#DIV/0!</v>
      </c>
      <c r="T633" s="1">
        <v>0</v>
      </c>
      <c r="U633" s="1">
        <v>0</v>
      </c>
      <c r="V633">
        <f>T633*'GEOMETRIC INPUTS'!S633</f>
        <v>0</v>
      </c>
      <c r="W633">
        <v>632</v>
      </c>
      <c r="X633">
        <f t="shared" si="130"/>
        <v>0</v>
      </c>
      <c r="Y633">
        <f t="shared" si="131"/>
        <v>0</v>
      </c>
      <c r="Z633" s="27" t="e">
        <f t="shared" si="132"/>
        <v>#DIV/0!</v>
      </c>
      <c r="AA633" s="27" t="e">
        <f t="shared" si="133"/>
        <v>#DIV/0!</v>
      </c>
      <c r="AB633" s="27" t="e">
        <f t="shared" si="134"/>
        <v>#DIV/0!</v>
      </c>
      <c r="AC633" s="27" t="e">
        <f t="shared" si="135"/>
        <v>#DIV/0!</v>
      </c>
      <c r="AD633" s="24">
        <f>'GT Data'!D635</f>
        <v>0</v>
      </c>
      <c r="AE633" s="25" t="e">
        <f t="shared" si="136"/>
        <v>#DIV/0!</v>
      </c>
      <c r="AF633" s="25" t="e">
        <f t="shared" si="137"/>
        <v>#DIV/0!</v>
      </c>
      <c r="AG633" s="25" t="e">
        <f t="shared" si="138"/>
        <v>#DIV/0!</v>
      </c>
      <c r="AH633" s="25">
        <v>0</v>
      </c>
      <c r="AI633" s="25">
        <v>0</v>
      </c>
      <c r="AJ633" s="25">
        <f t="shared" si="139"/>
        <v>0</v>
      </c>
      <c r="AK633" s="24">
        <f>'GT Data'!N635</f>
        <v>0</v>
      </c>
      <c r="AL633" s="25" t="e">
        <f t="shared" si="140"/>
        <v>#DIV/0!</v>
      </c>
      <c r="AM633" s="25" t="e">
        <f t="shared" si="141"/>
        <v>#DIV/0!</v>
      </c>
      <c r="AN633" s="25" t="e">
        <f t="shared" si="142"/>
        <v>#DIV/0!</v>
      </c>
      <c r="AO633" s="25">
        <v>0</v>
      </c>
      <c r="AP633" s="25">
        <v>0</v>
      </c>
      <c r="AQ633" s="25">
        <v>0</v>
      </c>
    </row>
    <row r="634" spans="1:43" x14ac:dyDescent="0.3">
      <c r="A634">
        <f>'Calculated Tab Properties'!A634</f>
        <v>0</v>
      </c>
      <c r="B634">
        <f>'Calculated Tab Properties'!B634</f>
        <v>0</v>
      </c>
      <c r="C634">
        <f>'Calculated Tab Properties'!C634</f>
        <v>0</v>
      </c>
      <c r="D634">
        <f>'Calculated Tab Properties'!D634</f>
        <v>0</v>
      </c>
      <c r="E634">
        <f>'Calculated Tab Properties'!E634</f>
        <v>0</v>
      </c>
      <c r="F634">
        <f>'Calculated Tab Properties'!F634</f>
        <v>0</v>
      </c>
      <c r="G634">
        <f>'Calculated Tab Properties'!G634</f>
        <v>0</v>
      </c>
      <c r="H634">
        <f>'Calculated Tab Properties'!H634</f>
        <v>0</v>
      </c>
      <c r="I634">
        <f>'Calculated Tab Properties'!I634</f>
        <v>0</v>
      </c>
      <c r="J634" s="20" t="e">
        <f>'Calculated Tab Properties'!J634</f>
        <v>#DIV/0!</v>
      </c>
      <c r="K634">
        <f>'Calculated Tab Properties'!K634</f>
        <v>0</v>
      </c>
      <c r="L634">
        <f>'Calculated Tab Properties'!L634</f>
        <v>0</v>
      </c>
      <c r="M634">
        <f>'Calculated Tab Properties'!M634</f>
        <v>0</v>
      </c>
      <c r="N634">
        <f>'Calculated Tab Properties'!N634</f>
        <v>0</v>
      </c>
      <c r="O634" s="27">
        <v>0</v>
      </c>
      <c r="P634" s="27">
        <v>0</v>
      </c>
      <c r="Q634">
        <v>0</v>
      </c>
      <c r="R634" t="e">
        <f>'Calculated Tab Properties'!R634</f>
        <v>#DIV/0!</v>
      </c>
      <c r="T634" s="1">
        <v>0</v>
      </c>
      <c r="U634" s="1">
        <v>0</v>
      </c>
      <c r="V634">
        <f>T634*'GEOMETRIC INPUTS'!S634</f>
        <v>0</v>
      </c>
      <c r="W634">
        <v>633</v>
      </c>
      <c r="X634">
        <f t="shared" si="130"/>
        <v>0</v>
      </c>
      <c r="Y634">
        <f t="shared" si="131"/>
        <v>0</v>
      </c>
      <c r="Z634" s="27" t="e">
        <f t="shared" si="132"/>
        <v>#DIV/0!</v>
      </c>
      <c r="AA634" s="27" t="e">
        <f t="shared" si="133"/>
        <v>#DIV/0!</v>
      </c>
      <c r="AB634" s="27" t="e">
        <f t="shared" si="134"/>
        <v>#DIV/0!</v>
      </c>
      <c r="AC634" s="27" t="e">
        <f t="shared" si="135"/>
        <v>#DIV/0!</v>
      </c>
      <c r="AD634" s="24">
        <f>'GT Data'!D636</f>
        <v>0</v>
      </c>
      <c r="AE634" s="25" t="e">
        <f t="shared" si="136"/>
        <v>#DIV/0!</v>
      </c>
      <c r="AF634" s="25" t="e">
        <f t="shared" si="137"/>
        <v>#DIV/0!</v>
      </c>
      <c r="AG634" s="25" t="e">
        <f t="shared" si="138"/>
        <v>#DIV/0!</v>
      </c>
      <c r="AH634" s="25">
        <v>0</v>
      </c>
      <c r="AI634" s="25">
        <v>0</v>
      </c>
      <c r="AJ634" s="25">
        <f t="shared" si="139"/>
        <v>0</v>
      </c>
      <c r="AK634" s="24">
        <f>'GT Data'!N636</f>
        <v>0</v>
      </c>
      <c r="AL634" s="25" t="e">
        <f t="shared" si="140"/>
        <v>#DIV/0!</v>
      </c>
      <c r="AM634" s="25" t="e">
        <f t="shared" si="141"/>
        <v>#DIV/0!</v>
      </c>
      <c r="AN634" s="25" t="e">
        <f t="shared" si="142"/>
        <v>#DIV/0!</v>
      </c>
      <c r="AO634" s="25">
        <v>0</v>
      </c>
      <c r="AP634" s="25">
        <v>0</v>
      </c>
      <c r="AQ634" s="25">
        <v>0</v>
      </c>
    </row>
    <row r="635" spans="1:43" x14ac:dyDescent="0.3">
      <c r="A635">
        <f>'Calculated Tab Properties'!A635</f>
        <v>0</v>
      </c>
      <c r="B635">
        <f>'Calculated Tab Properties'!B635</f>
        <v>0</v>
      </c>
      <c r="C635">
        <f>'Calculated Tab Properties'!C635</f>
        <v>0</v>
      </c>
      <c r="D635">
        <f>'Calculated Tab Properties'!D635</f>
        <v>0</v>
      </c>
      <c r="E635">
        <f>'Calculated Tab Properties'!E635</f>
        <v>0</v>
      </c>
      <c r="F635">
        <f>'Calculated Tab Properties'!F635</f>
        <v>0</v>
      </c>
      <c r="G635">
        <f>'Calculated Tab Properties'!G635</f>
        <v>0</v>
      </c>
      <c r="H635">
        <f>'Calculated Tab Properties'!H635</f>
        <v>0</v>
      </c>
      <c r="I635">
        <f>'Calculated Tab Properties'!I635</f>
        <v>0</v>
      </c>
      <c r="J635" s="20" t="e">
        <f>'Calculated Tab Properties'!J635</f>
        <v>#DIV/0!</v>
      </c>
      <c r="K635">
        <f>'Calculated Tab Properties'!K635</f>
        <v>0</v>
      </c>
      <c r="L635">
        <f>'Calculated Tab Properties'!L635</f>
        <v>0</v>
      </c>
      <c r="M635">
        <f>'Calculated Tab Properties'!M635</f>
        <v>0</v>
      </c>
      <c r="N635">
        <f>'Calculated Tab Properties'!N635</f>
        <v>0</v>
      </c>
      <c r="O635" s="27">
        <v>0</v>
      </c>
      <c r="P635" s="27">
        <v>0</v>
      </c>
      <c r="Q635">
        <v>0</v>
      </c>
      <c r="R635" t="e">
        <f>'Calculated Tab Properties'!R635</f>
        <v>#DIV/0!</v>
      </c>
      <c r="T635" s="1">
        <v>0</v>
      </c>
      <c r="U635" s="1">
        <v>0</v>
      </c>
      <c r="V635">
        <f>T635*'GEOMETRIC INPUTS'!S635</f>
        <v>0</v>
      </c>
      <c r="W635">
        <v>634</v>
      </c>
      <c r="X635">
        <f t="shared" si="130"/>
        <v>0</v>
      </c>
      <c r="Y635">
        <f t="shared" si="131"/>
        <v>0</v>
      </c>
      <c r="Z635" s="27" t="e">
        <f t="shared" si="132"/>
        <v>#DIV/0!</v>
      </c>
      <c r="AA635" s="27" t="e">
        <f t="shared" si="133"/>
        <v>#DIV/0!</v>
      </c>
      <c r="AB635" s="27" t="e">
        <f t="shared" si="134"/>
        <v>#DIV/0!</v>
      </c>
      <c r="AC635" s="27" t="e">
        <f t="shared" si="135"/>
        <v>#DIV/0!</v>
      </c>
      <c r="AD635" s="24">
        <f>'GT Data'!D637</f>
        <v>0</v>
      </c>
      <c r="AE635" s="25" t="e">
        <f t="shared" si="136"/>
        <v>#DIV/0!</v>
      </c>
      <c r="AF635" s="25" t="e">
        <f t="shared" si="137"/>
        <v>#DIV/0!</v>
      </c>
      <c r="AG635" s="25" t="e">
        <f t="shared" si="138"/>
        <v>#DIV/0!</v>
      </c>
      <c r="AH635" s="25">
        <v>0</v>
      </c>
      <c r="AI635" s="25">
        <v>0</v>
      </c>
      <c r="AJ635" s="25">
        <f t="shared" si="139"/>
        <v>0</v>
      </c>
      <c r="AK635" s="24">
        <f>'GT Data'!N637</f>
        <v>0</v>
      </c>
      <c r="AL635" s="25" t="e">
        <f t="shared" si="140"/>
        <v>#DIV/0!</v>
      </c>
      <c r="AM635" s="25" t="e">
        <f t="shared" si="141"/>
        <v>#DIV/0!</v>
      </c>
      <c r="AN635" s="25" t="e">
        <f t="shared" si="142"/>
        <v>#DIV/0!</v>
      </c>
      <c r="AO635" s="25">
        <v>0</v>
      </c>
      <c r="AP635" s="25">
        <v>0</v>
      </c>
      <c r="AQ635" s="25">
        <v>0</v>
      </c>
    </row>
    <row r="636" spans="1:43" x14ac:dyDescent="0.3">
      <c r="A636">
        <f>'Calculated Tab Properties'!A636</f>
        <v>0</v>
      </c>
      <c r="B636">
        <f>'Calculated Tab Properties'!B636</f>
        <v>0</v>
      </c>
      <c r="C636">
        <f>'Calculated Tab Properties'!C636</f>
        <v>0</v>
      </c>
      <c r="D636">
        <f>'Calculated Tab Properties'!D636</f>
        <v>0</v>
      </c>
      <c r="E636">
        <f>'Calculated Tab Properties'!E636</f>
        <v>0</v>
      </c>
      <c r="F636">
        <f>'Calculated Tab Properties'!F636</f>
        <v>0</v>
      </c>
      <c r="G636">
        <f>'Calculated Tab Properties'!G636</f>
        <v>0</v>
      </c>
      <c r="H636">
        <f>'Calculated Tab Properties'!H636</f>
        <v>0</v>
      </c>
      <c r="I636">
        <f>'Calculated Tab Properties'!I636</f>
        <v>0</v>
      </c>
      <c r="J636" s="20" t="e">
        <f>'Calculated Tab Properties'!J636</f>
        <v>#DIV/0!</v>
      </c>
      <c r="K636">
        <f>'Calculated Tab Properties'!K636</f>
        <v>0</v>
      </c>
      <c r="L636">
        <f>'Calculated Tab Properties'!L636</f>
        <v>0</v>
      </c>
      <c r="M636">
        <f>'Calculated Tab Properties'!M636</f>
        <v>0</v>
      </c>
      <c r="N636">
        <f>'Calculated Tab Properties'!N636</f>
        <v>0</v>
      </c>
      <c r="O636" s="27">
        <v>0</v>
      </c>
      <c r="P636" s="27">
        <v>0</v>
      </c>
      <c r="Q636">
        <v>0</v>
      </c>
      <c r="R636" t="e">
        <f>'Calculated Tab Properties'!R636</f>
        <v>#DIV/0!</v>
      </c>
      <c r="T636" s="1">
        <v>0</v>
      </c>
      <c r="U636" s="1">
        <v>0</v>
      </c>
      <c r="V636">
        <f>T636*'GEOMETRIC INPUTS'!S636</f>
        <v>0</v>
      </c>
      <c r="W636">
        <v>635</v>
      </c>
      <c r="X636">
        <f t="shared" si="130"/>
        <v>0</v>
      </c>
      <c r="Y636">
        <f t="shared" si="131"/>
        <v>0</v>
      </c>
      <c r="Z636" s="27" t="e">
        <f t="shared" si="132"/>
        <v>#DIV/0!</v>
      </c>
      <c r="AA636" s="27" t="e">
        <f t="shared" si="133"/>
        <v>#DIV/0!</v>
      </c>
      <c r="AB636" s="27" t="e">
        <f t="shared" si="134"/>
        <v>#DIV/0!</v>
      </c>
      <c r="AC636" s="27" t="e">
        <f t="shared" si="135"/>
        <v>#DIV/0!</v>
      </c>
      <c r="AD636" s="24">
        <f>'GT Data'!D638</f>
        <v>0</v>
      </c>
      <c r="AE636" s="25" t="e">
        <f t="shared" si="136"/>
        <v>#DIV/0!</v>
      </c>
      <c r="AF636" s="25" t="e">
        <f t="shared" si="137"/>
        <v>#DIV/0!</v>
      </c>
      <c r="AG636" s="25" t="e">
        <f t="shared" si="138"/>
        <v>#DIV/0!</v>
      </c>
      <c r="AH636" s="25">
        <v>0</v>
      </c>
      <c r="AI636" s="25">
        <v>0</v>
      </c>
      <c r="AJ636" s="25">
        <f t="shared" si="139"/>
        <v>0</v>
      </c>
      <c r="AK636" s="24">
        <f>'GT Data'!N638</f>
        <v>0</v>
      </c>
      <c r="AL636" s="25" t="e">
        <f t="shared" si="140"/>
        <v>#DIV/0!</v>
      </c>
      <c r="AM636" s="25" t="e">
        <f t="shared" si="141"/>
        <v>#DIV/0!</v>
      </c>
      <c r="AN636" s="25" t="e">
        <f t="shared" si="142"/>
        <v>#DIV/0!</v>
      </c>
      <c r="AO636" s="25">
        <v>0</v>
      </c>
      <c r="AP636" s="25">
        <v>0</v>
      </c>
      <c r="AQ636" s="25">
        <v>0</v>
      </c>
    </row>
    <row r="637" spans="1:43" x14ac:dyDescent="0.3">
      <c r="A637">
        <f>'Calculated Tab Properties'!A637</f>
        <v>0</v>
      </c>
      <c r="B637">
        <f>'Calculated Tab Properties'!B637</f>
        <v>0</v>
      </c>
      <c r="C637">
        <f>'Calculated Tab Properties'!C637</f>
        <v>0</v>
      </c>
      <c r="D637">
        <f>'Calculated Tab Properties'!D637</f>
        <v>0</v>
      </c>
      <c r="E637">
        <f>'Calculated Tab Properties'!E637</f>
        <v>0</v>
      </c>
      <c r="F637">
        <f>'Calculated Tab Properties'!F637</f>
        <v>0</v>
      </c>
      <c r="G637">
        <f>'Calculated Tab Properties'!G637</f>
        <v>0</v>
      </c>
      <c r="H637">
        <f>'Calculated Tab Properties'!H637</f>
        <v>0</v>
      </c>
      <c r="I637">
        <f>'Calculated Tab Properties'!I637</f>
        <v>0</v>
      </c>
      <c r="J637" s="20" t="e">
        <f>'Calculated Tab Properties'!J637</f>
        <v>#DIV/0!</v>
      </c>
      <c r="K637">
        <f>'Calculated Tab Properties'!K637</f>
        <v>0</v>
      </c>
      <c r="L637">
        <f>'Calculated Tab Properties'!L637</f>
        <v>0</v>
      </c>
      <c r="M637">
        <f>'Calculated Tab Properties'!M637</f>
        <v>0</v>
      </c>
      <c r="N637">
        <f>'Calculated Tab Properties'!N637</f>
        <v>0</v>
      </c>
      <c r="O637" s="27">
        <v>0</v>
      </c>
      <c r="P637" s="27">
        <v>0</v>
      </c>
      <c r="Q637">
        <v>0</v>
      </c>
      <c r="R637" t="e">
        <f>'Calculated Tab Properties'!R637</f>
        <v>#DIV/0!</v>
      </c>
      <c r="T637" s="1">
        <v>0</v>
      </c>
      <c r="U637" s="1">
        <v>0</v>
      </c>
      <c r="V637">
        <f>T637*'GEOMETRIC INPUTS'!S637</f>
        <v>0</v>
      </c>
      <c r="W637">
        <v>636</v>
      </c>
      <c r="X637">
        <f t="shared" si="130"/>
        <v>0</v>
      </c>
      <c r="Y637">
        <f t="shared" si="131"/>
        <v>0</v>
      </c>
      <c r="Z637" s="27" t="e">
        <f t="shared" si="132"/>
        <v>#DIV/0!</v>
      </c>
      <c r="AA637" s="27" t="e">
        <f t="shared" si="133"/>
        <v>#DIV/0!</v>
      </c>
      <c r="AB637" s="27" t="e">
        <f t="shared" si="134"/>
        <v>#DIV/0!</v>
      </c>
      <c r="AC637" s="27" t="e">
        <f t="shared" si="135"/>
        <v>#DIV/0!</v>
      </c>
      <c r="AD637" s="24">
        <f>'GT Data'!D639</f>
        <v>0</v>
      </c>
      <c r="AE637" s="25" t="e">
        <f t="shared" si="136"/>
        <v>#DIV/0!</v>
      </c>
      <c r="AF637" s="25" t="e">
        <f t="shared" si="137"/>
        <v>#DIV/0!</v>
      </c>
      <c r="AG637" s="25" t="e">
        <f t="shared" si="138"/>
        <v>#DIV/0!</v>
      </c>
      <c r="AH637" s="25">
        <v>0</v>
      </c>
      <c r="AI637" s="25">
        <v>0</v>
      </c>
      <c r="AJ637" s="25">
        <f t="shared" si="139"/>
        <v>0</v>
      </c>
      <c r="AK637" s="24">
        <f>'GT Data'!N639</f>
        <v>0</v>
      </c>
      <c r="AL637" s="25" t="e">
        <f t="shared" si="140"/>
        <v>#DIV/0!</v>
      </c>
      <c r="AM637" s="25" t="e">
        <f t="shared" si="141"/>
        <v>#DIV/0!</v>
      </c>
      <c r="AN637" s="25" t="e">
        <f t="shared" si="142"/>
        <v>#DIV/0!</v>
      </c>
      <c r="AO637" s="25">
        <v>0</v>
      </c>
      <c r="AP637" s="25">
        <v>0</v>
      </c>
      <c r="AQ637" s="25">
        <v>0</v>
      </c>
    </row>
    <row r="638" spans="1:43" x14ac:dyDescent="0.3">
      <c r="A638">
        <f>'Calculated Tab Properties'!A638</f>
        <v>0</v>
      </c>
      <c r="B638">
        <f>'Calculated Tab Properties'!B638</f>
        <v>0</v>
      </c>
      <c r="C638">
        <f>'Calculated Tab Properties'!C638</f>
        <v>0</v>
      </c>
      <c r="D638">
        <f>'Calculated Tab Properties'!D638</f>
        <v>0</v>
      </c>
      <c r="E638">
        <f>'Calculated Tab Properties'!E638</f>
        <v>0</v>
      </c>
      <c r="F638">
        <f>'Calculated Tab Properties'!F638</f>
        <v>0</v>
      </c>
      <c r="G638">
        <f>'Calculated Tab Properties'!G638</f>
        <v>0</v>
      </c>
      <c r="H638">
        <f>'Calculated Tab Properties'!H638</f>
        <v>0</v>
      </c>
      <c r="I638">
        <f>'Calculated Tab Properties'!I638</f>
        <v>0</v>
      </c>
      <c r="J638" s="20" t="e">
        <f>'Calculated Tab Properties'!J638</f>
        <v>#DIV/0!</v>
      </c>
      <c r="K638">
        <f>'Calculated Tab Properties'!K638</f>
        <v>0</v>
      </c>
      <c r="L638">
        <f>'Calculated Tab Properties'!L638</f>
        <v>0</v>
      </c>
      <c r="M638">
        <f>'Calculated Tab Properties'!M638</f>
        <v>0</v>
      </c>
      <c r="N638">
        <f>'Calculated Tab Properties'!N638</f>
        <v>0</v>
      </c>
      <c r="O638" s="27">
        <v>0</v>
      </c>
      <c r="P638" s="27">
        <v>0</v>
      </c>
      <c r="Q638">
        <v>0</v>
      </c>
      <c r="R638" t="e">
        <f>'Calculated Tab Properties'!R638</f>
        <v>#DIV/0!</v>
      </c>
      <c r="T638" s="1">
        <v>0</v>
      </c>
      <c r="U638" s="1">
        <v>0</v>
      </c>
      <c r="V638">
        <f>T638*'GEOMETRIC INPUTS'!S638</f>
        <v>0</v>
      </c>
      <c r="W638">
        <v>637</v>
      </c>
      <c r="X638">
        <f t="shared" si="130"/>
        <v>0</v>
      </c>
      <c r="Y638">
        <f t="shared" si="131"/>
        <v>0</v>
      </c>
      <c r="Z638" s="27" t="e">
        <f t="shared" si="132"/>
        <v>#DIV/0!</v>
      </c>
      <c r="AA638" s="27" t="e">
        <f t="shared" si="133"/>
        <v>#DIV/0!</v>
      </c>
      <c r="AB638" s="27" t="e">
        <f t="shared" si="134"/>
        <v>#DIV/0!</v>
      </c>
      <c r="AC638" s="27" t="e">
        <f t="shared" si="135"/>
        <v>#DIV/0!</v>
      </c>
      <c r="AD638" s="24">
        <f>'GT Data'!D640</f>
        <v>0</v>
      </c>
      <c r="AE638" s="25" t="e">
        <f t="shared" si="136"/>
        <v>#DIV/0!</v>
      </c>
      <c r="AF638" s="25" t="e">
        <f t="shared" si="137"/>
        <v>#DIV/0!</v>
      </c>
      <c r="AG638" s="25" t="e">
        <f t="shared" si="138"/>
        <v>#DIV/0!</v>
      </c>
      <c r="AH638" s="25">
        <v>0</v>
      </c>
      <c r="AI638" s="25">
        <v>0</v>
      </c>
      <c r="AJ638" s="25">
        <f t="shared" si="139"/>
        <v>0</v>
      </c>
      <c r="AK638" s="24">
        <f>'GT Data'!N640</f>
        <v>0</v>
      </c>
      <c r="AL638" s="25" t="e">
        <f t="shared" si="140"/>
        <v>#DIV/0!</v>
      </c>
      <c r="AM638" s="25" t="e">
        <f t="shared" si="141"/>
        <v>#DIV/0!</v>
      </c>
      <c r="AN638" s="25" t="e">
        <f t="shared" si="142"/>
        <v>#DIV/0!</v>
      </c>
      <c r="AO638" s="25">
        <v>0</v>
      </c>
      <c r="AP638" s="25">
        <v>0</v>
      </c>
      <c r="AQ638" s="25">
        <v>0</v>
      </c>
    </row>
    <row r="639" spans="1:43" x14ac:dyDescent="0.3">
      <c r="A639">
        <f>'Calculated Tab Properties'!A639</f>
        <v>0</v>
      </c>
      <c r="B639">
        <f>'Calculated Tab Properties'!B639</f>
        <v>0</v>
      </c>
      <c r="C639">
        <f>'Calculated Tab Properties'!C639</f>
        <v>0</v>
      </c>
      <c r="D639">
        <f>'Calculated Tab Properties'!D639</f>
        <v>0</v>
      </c>
      <c r="E639">
        <f>'Calculated Tab Properties'!E639</f>
        <v>0</v>
      </c>
      <c r="F639">
        <f>'Calculated Tab Properties'!F639</f>
        <v>0</v>
      </c>
      <c r="G639">
        <f>'Calculated Tab Properties'!G639</f>
        <v>0</v>
      </c>
      <c r="H639">
        <f>'Calculated Tab Properties'!H639</f>
        <v>0</v>
      </c>
      <c r="I639">
        <f>'Calculated Tab Properties'!I639</f>
        <v>0</v>
      </c>
      <c r="J639" s="20" t="e">
        <f>'Calculated Tab Properties'!J639</f>
        <v>#DIV/0!</v>
      </c>
      <c r="K639">
        <f>'Calculated Tab Properties'!K639</f>
        <v>0</v>
      </c>
      <c r="L639">
        <f>'Calculated Tab Properties'!L639</f>
        <v>0</v>
      </c>
      <c r="M639">
        <f>'Calculated Tab Properties'!M639</f>
        <v>0</v>
      </c>
      <c r="N639">
        <f>'Calculated Tab Properties'!N639</f>
        <v>0</v>
      </c>
      <c r="O639" s="27">
        <v>0</v>
      </c>
      <c r="P639" s="27">
        <v>0</v>
      </c>
      <c r="Q639">
        <v>0</v>
      </c>
      <c r="R639" t="e">
        <f>'Calculated Tab Properties'!R639</f>
        <v>#DIV/0!</v>
      </c>
      <c r="T639" s="1">
        <v>0</v>
      </c>
      <c r="U639" s="1">
        <v>0</v>
      </c>
      <c r="V639">
        <f>T639*'GEOMETRIC INPUTS'!S639</f>
        <v>0</v>
      </c>
      <c r="W639">
        <v>638</v>
      </c>
      <c r="X639">
        <f t="shared" si="130"/>
        <v>0</v>
      </c>
      <c r="Y639">
        <f t="shared" si="131"/>
        <v>0</v>
      </c>
      <c r="Z639" s="27" t="e">
        <f t="shared" si="132"/>
        <v>#DIV/0!</v>
      </c>
      <c r="AA639" s="27" t="e">
        <f t="shared" si="133"/>
        <v>#DIV/0!</v>
      </c>
      <c r="AB639" s="27" t="e">
        <f t="shared" si="134"/>
        <v>#DIV/0!</v>
      </c>
      <c r="AC639" s="27" t="e">
        <f t="shared" si="135"/>
        <v>#DIV/0!</v>
      </c>
      <c r="AD639" s="24">
        <f>'GT Data'!D641</f>
        <v>0</v>
      </c>
      <c r="AE639" s="25" t="e">
        <f t="shared" si="136"/>
        <v>#DIV/0!</v>
      </c>
      <c r="AF639" s="25" t="e">
        <f t="shared" si="137"/>
        <v>#DIV/0!</v>
      </c>
      <c r="AG639" s="25" t="e">
        <f t="shared" si="138"/>
        <v>#DIV/0!</v>
      </c>
      <c r="AH639" s="25">
        <v>0</v>
      </c>
      <c r="AI639" s="25">
        <v>0</v>
      </c>
      <c r="AJ639" s="25">
        <f t="shared" si="139"/>
        <v>0</v>
      </c>
      <c r="AK639" s="24">
        <f>'GT Data'!N641</f>
        <v>0</v>
      </c>
      <c r="AL639" s="25" t="e">
        <f t="shared" si="140"/>
        <v>#DIV/0!</v>
      </c>
      <c r="AM639" s="25" t="e">
        <f t="shared" si="141"/>
        <v>#DIV/0!</v>
      </c>
      <c r="AN639" s="25" t="e">
        <f t="shared" si="142"/>
        <v>#DIV/0!</v>
      </c>
      <c r="AO639" s="25">
        <v>0</v>
      </c>
      <c r="AP639" s="25">
        <v>0</v>
      </c>
      <c r="AQ639" s="25">
        <v>0</v>
      </c>
    </row>
    <row r="640" spans="1:43" x14ac:dyDescent="0.3">
      <c r="A640">
        <f>'Calculated Tab Properties'!A640</f>
        <v>0</v>
      </c>
      <c r="B640">
        <f>'Calculated Tab Properties'!B640</f>
        <v>0</v>
      </c>
      <c r="C640">
        <f>'Calculated Tab Properties'!C640</f>
        <v>0</v>
      </c>
      <c r="D640">
        <f>'Calculated Tab Properties'!D640</f>
        <v>0</v>
      </c>
      <c r="E640">
        <f>'Calculated Tab Properties'!E640</f>
        <v>0</v>
      </c>
      <c r="F640">
        <f>'Calculated Tab Properties'!F640</f>
        <v>0</v>
      </c>
      <c r="G640">
        <f>'Calculated Tab Properties'!G640</f>
        <v>0</v>
      </c>
      <c r="H640">
        <f>'Calculated Tab Properties'!H640</f>
        <v>0</v>
      </c>
      <c r="I640">
        <f>'Calculated Tab Properties'!I640</f>
        <v>0</v>
      </c>
      <c r="J640" s="20" t="e">
        <f>'Calculated Tab Properties'!J640</f>
        <v>#DIV/0!</v>
      </c>
      <c r="K640">
        <f>'Calculated Tab Properties'!K640</f>
        <v>0</v>
      </c>
      <c r="L640">
        <f>'Calculated Tab Properties'!L640</f>
        <v>0</v>
      </c>
      <c r="M640">
        <f>'Calculated Tab Properties'!M640</f>
        <v>0</v>
      </c>
      <c r="N640">
        <f>'Calculated Tab Properties'!N640</f>
        <v>0</v>
      </c>
      <c r="O640" s="27">
        <v>0</v>
      </c>
      <c r="P640" s="27">
        <v>0</v>
      </c>
      <c r="Q640">
        <v>0</v>
      </c>
      <c r="R640" t="e">
        <f>'Calculated Tab Properties'!R640</f>
        <v>#DIV/0!</v>
      </c>
      <c r="T640" s="1">
        <v>0</v>
      </c>
      <c r="U640" s="1">
        <v>0</v>
      </c>
      <c r="V640">
        <f>T640*'GEOMETRIC INPUTS'!S640</f>
        <v>0</v>
      </c>
      <c r="W640">
        <v>639</v>
      </c>
      <c r="X640">
        <f t="shared" si="130"/>
        <v>0</v>
      </c>
      <c r="Y640">
        <f t="shared" si="131"/>
        <v>0</v>
      </c>
      <c r="Z640" s="27" t="e">
        <f t="shared" si="132"/>
        <v>#DIV/0!</v>
      </c>
      <c r="AA640" s="27" t="e">
        <f t="shared" si="133"/>
        <v>#DIV/0!</v>
      </c>
      <c r="AB640" s="27" t="e">
        <f t="shared" si="134"/>
        <v>#DIV/0!</v>
      </c>
      <c r="AC640" s="27" t="e">
        <f t="shared" si="135"/>
        <v>#DIV/0!</v>
      </c>
      <c r="AD640" s="24">
        <f>'GT Data'!D642</f>
        <v>0</v>
      </c>
      <c r="AE640" s="25" t="e">
        <f t="shared" si="136"/>
        <v>#DIV/0!</v>
      </c>
      <c r="AF640" s="25" t="e">
        <f t="shared" si="137"/>
        <v>#DIV/0!</v>
      </c>
      <c r="AG640" s="25" t="e">
        <f t="shared" si="138"/>
        <v>#DIV/0!</v>
      </c>
      <c r="AH640" s="25">
        <v>0</v>
      </c>
      <c r="AI640" s="25">
        <v>0</v>
      </c>
      <c r="AJ640" s="25">
        <f t="shared" si="139"/>
        <v>0</v>
      </c>
      <c r="AK640" s="24">
        <f>'GT Data'!N642</f>
        <v>0</v>
      </c>
      <c r="AL640" s="25" t="e">
        <f t="shared" si="140"/>
        <v>#DIV/0!</v>
      </c>
      <c r="AM640" s="25" t="e">
        <f t="shared" si="141"/>
        <v>#DIV/0!</v>
      </c>
      <c r="AN640" s="25" t="e">
        <f t="shared" si="142"/>
        <v>#DIV/0!</v>
      </c>
      <c r="AO640" s="25">
        <v>0</v>
      </c>
      <c r="AP640" s="25">
        <v>0</v>
      </c>
      <c r="AQ640" s="25">
        <v>0</v>
      </c>
    </row>
    <row r="641" spans="1:43" x14ac:dyDescent="0.3">
      <c r="A641">
        <f>'Calculated Tab Properties'!A641</f>
        <v>0</v>
      </c>
      <c r="B641">
        <f>'Calculated Tab Properties'!B641</f>
        <v>0</v>
      </c>
      <c r="C641">
        <f>'Calculated Tab Properties'!C641</f>
        <v>0</v>
      </c>
      <c r="D641">
        <f>'Calculated Tab Properties'!D641</f>
        <v>0</v>
      </c>
      <c r="E641">
        <f>'Calculated Tab Properties'!E641</f>
        <v>0</v>
      </c>
      <c r="F641">
        <f>'Calculated Tab Properties'!F641</f>
        <v>0</v>
      </c>
      <c r="G641">
        <f>'Calculated Tab Properties'!G641</f>
        <v>0</v>
      </c>
      <c r="H641">
        <f>'Calculated Tab Properties'!H641</f>
        <v>0</v>
      </c>
      <c r="I641">
        <f>'Calculated Tab Properties'!I641</f>
        <v>0</v>
      </c>
      <c r="J641" s="20" t="e">
        <f>'Calculated Tab Properties'!J641</f>
        <v>#DIV/0!</v>
      </c>
      <c r="K641">
        <f>'Calculated Tab Properties'!K641</f>
        <v>0</v>
      </c>
      <c r="L641">
        <f>'Calculated Tab Properties'!L641</f>
        <v>0</v>
      </c>
      <c r="M641">
        <f>'Calculated Tab Properties'!M641</f>
        <v>0</v>
      </c>
      <c r="N641">
        <f>'Calculated Tab Properties'!N641</f>
        <v>0</v>
      </c>
      <c r="O641" s="27">
        <v>0</v>
      </c>
      <c r="P641" s="27">
        <v>0</v>
      </c>
      <c r="Q641">
        <v>0</v>
      </c>
      <c r="R641" t="e">
        <f>'Calculated Tab Properties'!R641</f>
        <v>#DIV/0!</v>
      </c>
      <c r="T641" s="1">
        <v>0</v>
      </c>
      <c r="U641" s="1">
        <v>0</v>
      </c>
      <c r="V641">
        <f>T641*'GEOMETRIC INPUTS'!S641</f>
        <v>0</v>
      </c>
      <c r="W641">
        <v>640</v>
      </c>
      <c r="X641">
        <f t="shared" si="130"/>
        <v>0</v>
      </c>
      <c r="Y641">
        <f t="shared" si="131"/>
        <v>0</v>
      </c>
      <c r="Z641" s="27" t="e">
        <f t="shared" si="132"/>
        <v>#DIV/0!</v>
      </c>
      <c r="AA641" s="27" t="e">
        <f t="shared" si="133"/>
        <v>#DIV/0!</v>
      </c>
      <c r="AB641" s="27" t="e">
        <f t="shared" si="134"/>
        <v>#DIV/0!</v>
      </c>
      <c r="AC641" s="27" t="e">
        <f t="shared" si="135"/>
        <v>#DIV/0!</v>
      </c>
      <c r="AD641" s="24">
        <f>'GT Data'!D643</f>
        <v>0</v>
      </c>
      <c r="AE641" s="25" t="e">
        <f t="shared" si="136"/>
        <v>#DIV/0!</v>
      </c>
      <c r="AF641" s="25" t="e">
        <f t="shared" si="137"/>
        <v>#DIV/0!</v>
      </c>
      <c r="AG641" s="25" t="e">
        <f t="shared" si="138"/>
        <v>#DIV/0!</v>
      </c>
      <c r="AH641" s="25">
        <v>0</v>
      </c>
      <c r="AI641" s="25">
        <v>0</v>
      </c>
      <c r="AJ641" s="25">
        <f t="shared" si="139"/>
        <v>0</v>
      </c>
      <c r="AK641" s="24">
        <f>'GT Data'!N643</f>
        <v>0</v>
      </c>
      <c r="AL641" s="25" t="e">
        <f t="shared" si="140"/>
        <v>#DIV/0!</v>
      </c>
      <c r="AM641" s="25" t="e">
        <f t="shared" si="141"/>
        <v>#DIV/0!</v>
      </c>
      <c r="AN641" s="25" t="e">
        <f t="shared" si="142"/>
        <v>#DIV/0!</v>
      </c>
      <c r="AO641" s="25">
        <v>0</v>
      </c>
      <c r="AP641" s="25">
        <v>0</v>
      </c>
      <c r="AQ641" s="25">
        <v>0</v>
      </c>
    </row>
    <row r="642" spans="1:43" x14ac:dyDescent="0.3">
      <c r="A642">
        <f>'Calculated Tab Properties'!A642</f>
        <v>0</v>
      </c>
      <c r="B642">
        <f>'Calculated Tab Properties'!B642</f>
        <v>0</v>
      </c>
      <c r="C642">
        <f>'Calculated Tab Properties'!C642</f>
        <v>0</v>
      </c>
      <c r="D642">
        <f>'Calculated Tab Properties'!D642</f>
        <v>0</v>
      </c>
      <c r="E642">
        <f>'Calculated Tab Properties'!E642</f>
        <v>0</v>
      </c>
      <c r="F642">
        <f>'Calculated Tab Properties'!F642</f>
        <v>0</v>
      </c>
      <c r="G642">
        <f>'Calculated Tab Properties'!G642</f>
        <v>0</v>
      </c>
      <c r="H642">
        <f>'Calculated Tab Properties'!H642</f>
        <v>0</v>
      </c>
      <c r="I642">
        <f>'Calculated Tab Properties'!I642</f>
        <v>0</v>
      </c>
      <c r="J642" s="20" t="e">
        <f>'Calculated Tab Properties'!J642</f>
        <v>#DIV/0!</v>
      </c>
      <c r="K642">
        <f>'Calculated Tab Properties'!K642</f>
        <v>0</v>
      </c>
      <c r="L642">
        <f>'Calculated Tab Properties'!L642</f>
        <v>0</v>
      </c>
      <c r="M642">
        <f>'Calculated Tab Properties'!M642</f>
        <v>0</v>
      </c>
      <c r="N642">
        <f>'Calculated Tab Properties'!N642</f>
        <v>0</v>
      </c>
      <c r="O642" s="27">
        <v>0</v>
      </c>
      <c r="P642" s="27">
        <v>0</v>
      </c>
      <c r="Q642">
        <v>0</v>
      </c>
      <c r="R642" t="e">
        <f>'Calculated Tab Properties'!R642</f>
        <v>#DIV/0!</v>
      </c>
      <c r="T642" s="1">
        <v>0</v>
      </c>
      <c r="U642" s="1">
        <v>0</v>
      </c>
      <c r="V642">
        <f>T642*'GEOMETRIC INPUTS'!S642</f>
        <v>0</v>
      </c>
      <c r="W642">
        <v>641</v>
      </c>
      <c r="X642">
        <f t="shared" si="130"/>
        <v>0</v>
      </c>
      <c r="Y642">
        <f t="shared" si="131"/>
        <v>0</v>
      </c>
      <c r="Z642" s="27" t="e">
        <f t="shared" si="132"/>
        <v>#DIV/0!</v>
      </c>
      <c r="AA642" s="27" t="e">
        <f t="shared" si="133"/>
        <v>#DIV/0!</v>
      </c>
      <c r="AB642" s="27" t="e">
        <f t="shared" si="134"/>
        <v>#DIV/0!</v>
      </c>
      <c r="AC642" s="27" t="e">
        <f t="shared" si="135"/>
        <v>#DIV/0!</v>
      </c>
      <c r="AD642" s="24">
        <f>'GT Data'!D644</f>
        <v>0</v>
      </c>
      <c r="AE642" s="25" t="e">
        <f t="shared" si="136"/>
        <v>#DIV/0!</v>
      </c>
      <c r="AF642" s="25" t="e">
        <f t="shared" si="137"/>
        <v>#DIV/0!</v>
      </c>
      <c r="AG642" s="25" t="e">
        <f t="shared" si="138"/>
        <v>#DIV/0!</v>
      </c>
      <c r="AH642" s="25">
        <v>0</v>
      </c>
      <c r="AI642" s="25">
        <v>0</v>
      </c>
      <c r="AJ642" s="25">
        <f t="shared" si="139"/>
        <v>0</v>
      </c>
      <c r="AK642" s="24">
        <f>'GT Data'!N644</f>
        <v>0</v>
      </c>
      <c r="AL642" s="25" t="e">
        <f t="shared" si="140"/>
        <v>#DIV/0!</v>
      </c>
      <c r="AM642" s="25" t="e">
        <f t="shared" si="141"/>
        <v>#DIV/0!</v>
      </c>
      <c r="AN642" s="25" t="e">
        <f t="shared" si="142"/>
        <v>#DIV/0!</v>
      </c>
      <c r="AO642" s="25">
        <v>0</v>
      </c>
      <c r="AP642" s="25">
        <v>0</v>
      </c>
      <c r="AQ642" s="25">
        <v>0</v>
      </c>
    </row>
    <row r="643" spans="1:43" x14ac:dyDescent="0.3">
      <c r="A643">
        <f>'Calculated Tab Properties'!A643</f>
        <v>0</v>
      </c>
      <c r="B643">
        <f>'Calculated Tab Properties'!B643</f>
        <v>0</v>
      </c>
      <c r="C643">
        <f>'Calculated Tab Properties'!C643</f>
        <v>0</v>
      </c>
      <c r="D643">
        <f>'Calculated Tab Properties'!D643</f>
        <v>0</v>
      </c>
      <c r="E643">
        <f>'Calculated Tab Properties'!E643</f>
        <v>0</v>
      </c>
      <c r="F643">
        <f>'Calculated Tab Properties'!F643</f>
        <v>0</v>
      </c>
      <c r="G643">
        <f>'Calculated Tab Properties'!G643</f>
        <v>0</v>
      </c>
      <c r="H643">
        <f>'Calculated Tab Properties'!H643</f>
        <v>0</v>
      </c>
      <c r="I643">
        <f>'Calculated Tab Properties'!I643</f>
        <v>0</v>
      </c>
      <c r="J643" s="20" t="e">
        <f>'Calculated Tab Properties'!J643</f>
        <v>#DIV/0!</v>
      </c>
      <c r="K643">
        <f>'Calculated Tab Properties'!K643</f>
        <v>0</v>
      </c>
      <c r="L643">
        <f>'Calculated Tab Properties'!L643</f>
        <v>0</v>
      </c>
      <c r="M643">
        <f>'Calculated Tab Properties'!M643</f>
        <v>0</v>
      </c>
      <c r="N643">
        <f>'Calculated Tab Properties'!N643</f>
        <v>0</v>
      </c>
      <c r="O643" s="27">
        <v>0</v>
      </c>
      <c r="P643" s="27">
        <v>0</v>
      </c>
      <c r="Q643">
        <v>0</v>
      </c>
      <c r="R643" t="e">
        <f>'Calculated Tab Properties'!R643</f>
        <v>#DIV/0!</v>
      </c>
      <c r="T643" s="1">
        <v>0</v>
      </c>
      <c r="U643" s="1">
        <v>0</v>
      </c>
      <c r="V643">
        <f>T643*'GEOMETRIC INPUTS'!S643</f>
        <v>0</v>
      </c>
      <c r="W643">
        <v>642</v>
      </c>
      <c r="X643">
        <f t="shared" si="130"/>
        <v>0</v>
      </c>
      <c r="Y643">
        <f t="shared" si="131"/>
        <v>0</v>
      </c>
      <c r="Z643" s="27" t="e">
        <f t="shared" si="132"/>
        <v>#DIV/0!</v>
      </c>
      <c r="AA643" s="27" t="e">
        <f t="shared" si="133"/>
        <v>#DIV/0!</v>
      </c>
      <c r="AB643" s="27" t="e">
        <f t="shared" si="134"/>
        <v>#DIV/0!</v>
      </c>
      <c r="AC643" s="27" t="e">
        <f t="shared" si="135"/>
        <v>#DIV/0!</v>
      </c>
      <c r="AD643" s="24">
        <f>'GT Data'!D645</f>
        <v>0</v>
      </c>
      <c r="AE643" s="25" t="e">
        <f t="shared" si="136"/>
        <v>#DIV/0!</v>
      </c>
      <c r="AF643" s="25" t="e">
        <f t="shared" si="137"/>
        <v>#DIV/0!</v>
      </c>
      <c r="AG643" s="25" t="e">
        <f t="shared" si="138"/>
        <v>#DIV/0!</v>
      </c>
      <c r="AH643" s="25">
        <v>0</v>
      </c>
      <c r="AI643" s="25">
        <v>0</v>
      </c>
      <c r="AJ643" s="25">
        <f t="shared" si="139"/>
        <v>0</v>
      </c>
      <c r="AK643" s="24">
        <f>'GT Data'!N645</f>
        <v>0</v>
      </c>
      <c r="AL643" s="25" t="e">
        <f t="shared" si="140"/>
        <v>#DIV/0!</v>
      </c>
      <c r="AM643" s="25" t="e">
        <f t="shared" si="141"/>
        <v>#DIV/0!</v>
      </c>
      <c r="AN643" s="25" t="e">
        <f t="shared" si="142"/>
        <v>#DIV/0!</v>
      </c>
      <c r="AO643" s="25">
        <v>0</v>
      </c>
      <c r="AP643" s="25">
        <v>0</v>
      </c>
      <c r="AQ643" s="25">
        <v>0</v>
      </c>
    </row>
    <row r="644" spans="1:43" x14ac:dyDescent="0.3">
      <c r="A644">
        <f>'Calculated Tab Properties'!A644</f>
        <v>0</v>
      </c>
      <c r="B644">
        <f>'Calculated Tab Properties'!B644</f>
        <v>0</v>
      </c>
      <c r="C644">
        <f>'Calculated Tab Properties'!C644</f>
        <v>0</v>
      </c>
      <c r="D644">
        <f>'Calculated Tab Properties'!D644</f>
        <v>0</v>
      </c>
      <c r="E644">
        <f>'Calculated Tab Properties'!E644</f>
        <v>0</v>
      </c>
      <c r="F644">
        <f>'Calculated Tab Properties'!F644</f>
        <v>0</v>
      </c>
      <c r="G644">
        <f>'Calculated Tab Properties'!G644</f>
        <v>0</v>
      </c>
      <c r="H644">
        <f>'Calculated Tab Properties'!H644</f>
        <v>0</v>
      </c>
      <c r="I644">
        <f>'Calculated Tab Properties'!I644</f>
        <v>0</v>
      </c>
      <c r="J644" s="20" t="e">
        <f>'Calculated Tab Properties'!J644</f>
        <v>#DIV/0!</v>
      </c>
      <c r="K644">
        <f>'Calculated Tab Properties'!K644</f>
        <v>0</v>
      </c>
      <c r="L644">
        <f>'Calculated Tab Properties'!L644</f>
        <v>0</v>
      </c>
      <c r="M644">
        <f>'Calculated Tab Properties'!M644</f>
        <v>0</v>
      </c>
      <c r="N644">
        <f>'Calculated Tab Properties'!N644</f>
        <v>0</v>
      </c>
      <c r="O644" s="27">
        <v>0</v>
      </c>
      <c r="P644" s="27">
        <v>0</v>
      </c>
      <c r="Q644">
        <v>0</v>
      </c>
      <c r="R644" t="e">
        <f>'Calculated Tab Properties'!R644</f>
        <v>#DIV/0!</v>
      </c>
      <c r="T644" s="1">
        <v>0</v>
      </c>
      <c r="U644" s="1">
        <v>0</v>
      </c>
      <c r="V644">
        <f>T644*'GEOMETRIC INPUTS'!S644</f>
        <v>0</v>
      </c>
      <c r="W644">
        <v>643</v>
      </c>
      <c r="X644">
        <f t="shared" si="130"/>
        <v>0</v>
      </c>
      <c r="Y644">
        <f t="shared" si="131"/>
        <v>0</v>
      </c>
      <c r="Z644" s="27" t="e">
        <f t="shared" si="132"/>
        <v>#DIV/0!</v>
      </c>
      <c r="AA644" s="27" t="e">
        <f t="shared" si="133"/>
        <v>#DIV/0!</v>
      </c>
      <c r="AB644" s="27" t="e">
        <f t="shared" si="134"/>
        <v>#DIV/0!</v>
      </c>
      <c r="AC644" s="27" t="e">
        <f t="shared" si="135"/>
        <v>#DIV/0!</v>
      </c>
      <c r="AD644" s="24">
        <f>'GT Data'!D646</f>
        <v>0</v>
      </c>
      <c r="AE644" s="25" t="e">
        <f t="shared" si="136"/>
        <v>#DIV/0!</v>
      </c>
      <c r="AF644" s="25" t="e">
        <f t="shared" si="137"/>
        <v>#DIV/0!</v>
      </c>
      <c r="AG644" s="25" t="e">
        <f t="shared" si="138"/>
        <v>#DIV/0!</v>
      </c>
      <c r="AH644" s="25">
        <v>0</v>
      </c>
      <c r="AI644" s="25">
        <v>0</v>
      </c>
      <c r="AJ644" s="25">
        <f t="shared" si="139"/>
        <v>0</v>
      </c>
      <c r="AK644" s="24">
        <f>'GT Data'!N646</f>
        <v>0</v>
      </c>
      <c r="AL644" s="25" t="e">
        <f t="shared" si="140"/>
        <v>#DIV/0!</v>
      </c>
      <c r="AM644" s="25" t="e">
        <f t="shared" si="141"/>
        <v>#DIV/0!</v>
      </c>
      <c r="AN644" s="25" t="e">
        <f t="shared" si="142"/>
        <v>#DIV/0!</v>
      </c>
      <c r="AO644" s="25">
        <v>0</v>
      </c>
      <c r="AP644" s="25">
        <v>0</v>
      </c>
      <c r="AQ644" s="25">
        <v>0</v>
      </c>
    </row>
    <row r="645" spans="1:43" x14ac:dyDescent="0.3">
      <c r="A645">
        <f>'Calculated Tab Properties'!A645</f>
        <v>0</v>
      </c>
      <c r="B645">
        <f>'Calculated Tab Properties'!B645</f>
        <v>0</v>
      </c>
      <c r="C645">
        <f>'Calculated Tab Properties'!C645</f>
        <v>0</v>
      </c>
      <c r="D645">
        <f>'Calculated Tab Properties'!D645</f>
        <v>0</v>
      </c>
      <c r="E645">
        <f>'Calculated Tab Properties'!E645</f>
        <v>0</v>
      </c>
      <c r="F645">
        <f>'Calculated Tab Properties'!F645</f>
        <v>0</v>
      </c>
      <c r="G645">
        <f>'Calculated Tab Properties'!G645</f>
        <v>0</v>
      </c>
      <c r="H645">
        <f>'Calculated Tab Properties'!H645</f>
        <v>0</v>
      </c>
      <c r="I645">
        <f>'Calculated Tab Properties'!I645</f>
        <v>0</v>
      </c>
      <c r="J645" s="20" t="e">
        <f>'Calculated Tab Properties'!J645</f>
        <v>#DIV/0!</v>
      </c>
      <c r="K645">
        <f>'Calculated Tab Properties'!K645</f>
        <v>0</v>
      </c>
      <c r="L645">
        <f>'Calculated Tab Properties'!L645</f>
        <v>0</v>
      </c>
      <c r="M645">
        <f>'Calculated Tab Properties'!M645</f>
        <v>0</v>
      </c>
      <c r="N645">
        <f>'Calculated Tab Properties'!N645</f>
        <v>0</v>
      </c>
      <c r="O645" s="27">
        <v>0</v>
      </c>
      <c r="P645" s="27">
        <v>0</v>
      </c>
      <c r="Q645">
        <v>0</v>
      </c>
      <c r="R645" t="e">
        <f>'Calculated Tab Properties'!R645</f>
        <v>#DIV/0!</v>
      </c>
      <c r="T645" s="1">
        <v>0</v>
      </c>
      <c r="U645" s="1">
        <v>0</v>
      </c>
      <c r="V645">
        <f>T645*'GEOMETRIC INPUTS'!S645</f>
        <v>0</v>
      </c>
      <c r="W645">
        <v>644</v>
      </c>
      <c r="X645">
        <f t="shared" si="130"/>
        <v>0</v>
      </c>
      <c r="Y645">
        <f t="shared" si="131"/>
        <v>0</v>
      </c>
      <c r="Z645" s="27" t="e">
        <f t="shared" si="132"/>
        <v>#DIV/0!</v>
      </c>
      <c r="AA645" s="27" t="e">
        <f t="shared" si="133"/>
        <v>#DIV/0!</v>
      </c>
      <c r="AB645" s="27" t="e">
        <f t="shared" si="134"/>
        <v>#DIV/0!</v>
      </c>
      <c r="AC645" s="27" t="e">
        <f t="shared" si="135"/>
        <v>#DIV/0!</v>
      </c>
      <c r="AD645" s="24">
        <f>'GT Data'!D647</f>
        <v>0</v>
      </c>
      <c r="AE645" s="25" t="e">
        <f t="shared" si="136"/>
        <v>#DIV/0!</v>
      </c>
      <c r="AF645" s="25" t="e">
        <f t="shared" si="137"/>
        <v>#DIV/0!</v>
      </c>
      <c r="AG645" s="25" t="e">
        <f t="shared" si="138"/>
        <v>#DIV/0!</v>
      </c>
      <c r="AH645" s="25">
        <v>0</v>
      </c>
      <c r="AI645" s="25">
        <v>0</v>
      </c>
      <c r="AJ645" s="25">
        <f t="shared" si="139"/>
        <v>0</v>
      </c>
      <c r="AK645" s="24">
        <f>'GT Data'!N647</f>
        <v>0</v>
      </c>
      <c r="AL645" s="25" t="e">
        <f t="shared" si="140"/>
        <v>#DIV/0!</v>
      </c>
      <c r="AM645" s="25" t="e">
        <f t="shared" si="141"/>
        <v>#DIV/0!</v>
      </c>
      <c r="AN645" s="25" t="e">
        <f t="shared" si="142"/>
        <v>#DIV/0!</v>
      </c>
      <c r="AO645" s="25">
        <v>0</v>
      </c>
      <c r="AP645" s="25">
        <v>0</v>
      </c>
      <c r="AQ645" s="25">
        <v>0</v>
      </c>
    </row>
    <row r="646" spans="1:43" x14ac:dyDescent="0.3">
      <c r="A646">
        <f>'Calculated Tab Properties'!A646</f>
        <v>0</v>
      </c>
      <c r="B646">
        <f>'Calculated Tab Properties'!B646</f>
        <v>0</v>
      </c>
      <c r="C646">
        <f>'Calculated Tab Properties'!C646</f>
        <v>0</v>
      </c>
      <c r="D646">
        <f>'Calculated Tab Properties'!D646</f>
        <v>0</v>
      </c>
      <c r="E646">
        <f>'Calculated Tab Properties'!E646</f>
        <v>0</v>
      </c>
      <c r="F646">
        <f>'Calculated Tab Properties'!F646</f>
        <v>0</v>
      </c>
      <c r="G646">
        <f>'Calculated Tab Properties'!G646</f>
        <v>0</v>
      </c>
      <c r="H646">
        <f>'Calculated Tab Properties'!H646</f>
        <v>0</v>
      </c>
      <c r="I646">
        <f>'Calculated Tab Properties'!I646</f>
        <v>0</v>
      </c>
      <c r="J646" s="20" t="e">
        <f>'Calculated Tab Properties'!J646</f>
        <v>#DIV/0!</v>
      </c>
      <c r="K646">
        <f>'Calculated Tab Properties'!K646</f>
        <v>0</v>
      </c>
      <c r="L646">
        <f>'Calculated Tab Properties'!L646</f>
        <v>0</v>
      </c>
      <c r="M646">
        <f>'Calculated Tab Properties'!M646</f>
        <v>0</v>
      </c>
      <c r="N646">
        <f>'Calculated Tab Properties'!N646</f>
        <v>0</v>
      </c>
      <c r="O646" s="27">
        <v>0</v>
      </c>
      <c r="P646" s="27">
        <v>0</v>
      </c>
      <c r="Q646">
        <v>0</v>
      </c>
      <c r="R646" t="e">
        <f>'Calculated Tab Properties'!R646</f>
        <v>#DIV/0!</v>
      </c>
      <c r="T646" s="1">
        <v>0</v>
      </c>
      <c r="U646" s="1">
        <v>0</v>
      </c>
      <c r="V646">
        <f>T646*'GEOMETRIC INPUTS'!S646</f>
        <v>0</v>
      </c>
      <c r="W646">
        <v>645</v>
      </c>
      <c r="X646">
        <f t="shared" si="130"/>
        <v>0</v>
      </c>
      <c r="Y646">
        <f t="shared" si="131"/>
        <v>0</v>
      </c>
      <c r="Z646" s="27" t="e">
        <f t="shared" si="132"/>
        <v>#DIV/0!</v>
      </c>
      <c r="AA646" s="27" t="e">
        <f t="shared" si="133"/>
        <v>#DIV/0!</v>
      </c>
      <c r="AB646" s="27" t="e">
        <f t="shared" si="134"/>
        <v>#DIV/0!</v>
      </c>
      <c r="AC646" s="27" t="e">
        <f t="shared" si="135"/>
        <v>#DIV/0!</v>
      </c>
      <c r="AD646" s="24">
        <f>'GT Data'!D648</f>
        <v>0</v>
      </c>
      <c r="AE646" s="25" t="e">
        <f t="shared" si="136"/>
        <v>#DIV/0!</v>
      </c>
      <c r="AF646" s="25" t="e">
        <f t="shared" si="137"/>
        <v>#DIV/0!</v>
      </c>
      <c r="AG646" s="25" t="e">
        <f t="shared" si="138"/>
        <v>#DIV/0!</v>
      </c>
      <c r="AH646" s="25">
        <v>0</v>
      </c>
      <c r="AI646" s="25">
        <v>0</v>
      </c>
      <c r="AJ646" s="25">
        <f t="shared" si="139"/>
        <v>0</v>
      </c>
      <c r="AK646" s="24">
        <f>'GT Data'!N648</f>
        <v>0</v>
      </c>
      <c r="AL646" s="25" t="e">
        <f t="shared" si="140"/>
        <v>#DIV/0!</v>
      </c>
      <c r="AM646" s="25" t="e">
        <f t="shared" si="141"/>
        <v>#DIV/0!</v>
      </c>
      <c r="AN646" s="25" t="e">
        <f t="shared" si="142"/>
        <v>#DIV/0!</v>
      </c>
      <c r="AO646" s="25">
        <v>0</v>
      </c>
      <c r="AP646" s="25">
        <v>0</v>
      </c>
      <c r="AQ646" s="25">
        <v>0</v>
      </c>
    </row>
    <row r="647" spans="1:43" x14ac:dyDescent="0.3">
      <c r="A647">
        <f>'Calculated Tab Properties'!A647</f>
        <v>0</v>
      </c>
      <c r="B647">
        <f>'Calculated Tab Properties'!B647</f>
        <v>0</v>
      </c>
      <c r="C647">
        <f>'Calculated Tab Properties'!C647</f>
        <v>0</v>
      </c>
      <c r="D647">
        <f>'Calculated Tab Properties'!D647</f>
        <v>0</v>
      </c>
      <c r="E647">
        <f>'Calculated Tab Properties'!E647</f>
        <v>0</v>
      </c>
      <c r="F647">
        <f>'Calculated Tab Properties'!F647</f>
        <v>0</v>
      </c>
      <c r="G647">
        <f>'Calculated Tab Properties'!G647</f>
        <v>0</v>
      </c>
      <c r="H647">
        <f>'Calculated Tab Properties'!H647</f>
        <v>0</v>
      </c>
      <c r="I647">
        <f>'Calculated Tab Properties'!I647</f>
        <v>0</v>
      </c>
      <c r="J647" s="20" t="e">
        <f>'Calculated Tab Properties'!J647</f>
        <v>#DIV/0!</v>
      </c>
      <c r="K647">
        <f>'Calculated Tab Properties'!K647</f>
        <v>0</v>
      </c>
      <c r="L647">
        <f>'Calculated Tab Properties'!L647</f>
        <v>0</v>
      </c>
      <c r="M647">
        <f>'Calculated Tab Properties'!M647</f>
        <v>0</v>
      </c>
      <c r="N647">
        <f>'Calculated Tab Properties'!N647</f>
        <v>0</v>
      </c>
      <c r="O647" s="27">
        <v>0</v>
      </c>
      <c r="P647" s="27">
        <v>0</v>
      </c>
      <c r="Q647">
        <v>0</v>
      </c>
      <c r="R647" t="e">
        <f>'Calculated Tab Properties'!R647</f>
        <v>#DIV/0!</v>
      </c>
      <c r="T647" s="1">
        <v>0</v>
      </c>
      <c r="U647" s="1">
        <v>0</v>
      </c>
      <c r="V647">
        <f>T647*'GEOMETRIC INPUTS'!S647</f>
        <v>0</v>
      </c>
      <c r="W647">
        <v>646</v>
      </c>
      <c r="X647">
        <f t="shared" si="130"/>
        <v>0</v>
      </c>
      <c r="Y647">
        <f t="shared" si="131"/>
        <v>0</v>
      </c>
      <c r="Z647" s="27" t="e">
        <f t="shared" si="132"/>
        <v>#DIV/0!</v>
      </c>
      <c r="AA647" s="27" t="e">
        <f t="shared" si="133"/>
        <v>#DIV/0!</v>
      </c>
      <c r="AB647" s="27" t="e">
        <f t="shared" si="134"/>
        <v>#DIV/0!</v>
      </c>
      <c r="AC647" s="27" t="e">
        <f t="shared" si="135"/>
        <v>#DIV/0!</v>
      </c>
      <c r="AD647" s="24">
        <f>'GT Data'!D649</f>
        <v>0</v>
      </c>
      <c r="AE647" s="25" t="e">
        <f t="shared" si="136"/>
        <v>#DIV/0!</v>
      </c>
      <c r="AF647" s="25" t="e">
        <f t="shared" si="137"/>
        <v>#DIV/0!</v>
      </c>
      <c r="AG647" s="25" t="e">
        <f t="shared" si="138"/>
        <v>#DIV/0!</v>
      </c>
      <c r="AH647" s="25">
        <v>0</v>
      </c>
      <c r="AI647" s="25">
        <v>0</v>
      </c>
      <c r="AJ647" s="25">
        <f t="shared" si="139"/>
        <v>0</v>
      </c>
      <c r="AK647" s="24">
        <f>'GT Data'!N649</f>
        <v>0</v>
      </c>
      <c r="AL647" s="25" t="e">
        <f t="shared" si="140"/>
        <v>#DIV/0!</v>
      </c>
      <c r="AM647" s="25" t="e">
        <f t="shared" si="141"/>
        <v>#DIV/0!</v>
      </c>
      <c r="AN647" s="25" t="e">
        <f t="shared" si="142"/>
        <v>#DIV/0!</v>
      </c>
      <c r="AO647" s="25">
        <v>0</v>
      </c>
      <c r="AP647" s="25">
        <v>0</v>
      </c>
      <c r="AQ647" s="25">
        <v>0</v>
      </c>
    </row>
    <row r="648" spans="1:43" x14ac:dyDescent="0.3">
      <c r="A648">
        <f>'Calculated Tab Properties'!A648</f>
        <v>0</v>
      </c>
      <c r="B648">
        <f>'Calculated Tab Properties'!B648</f>
        <v>0</v>
      </c>
      <c r="C648">
        <f>'Calculated Tab Properties'!C648</f>
        <v>0</v>
      </c>
      <c r="D648">
        <f>'Calculated Tab Properties'!D648</f>
        <v>0</v>
      </c>
      <c r="E648">
        <f>'Calculated Tab Properties'!E648</f>
        <v>0</v>
      </c>
      <c r="F648">
        <f>'Calculated Tab Properties'!F648</f>
        <v>0</v>
      </c>
      <c r="G648">
        <f>'Calculated Tab Properties'!G648</f>
        <v>0</v>
      </c>
      <c r="H648">
        <f>'Calculated Tab Properties'!H648</f>
        <v>0</v>
      </c>
      <c r="I648">
        <f>'Calculated Tab Properties'!I648</f>
        <v>0</v>
      </c>
      <c r="J648" s="20" t="e">
        <f>'Calculated Tab Properties'!J648</f>
        <v>#DIV/0!</v>
      </c>
      <c r="K648">
        <f>'Calculated Tab Properties'!K648</f>
        <v>0</v>
      </c>
      <c r="L648">
        <f>'Calculated Tab Properties'!L648</f>
        <v>0</v>
      </c>
      <c r="M648">
        <f>'Calculated Tab Properties'!M648</f>
        <v>0</v>
      </c>
      <c r="N648">
        <f>'Calculated Tab Properties'!N648</f>
        <v>0</v>
      </c>
      <c r="O648" s="27">
        <v>0</v>
      </c>
      <c r="P648" s="27">
        <v>0</v>
      </c>
      <c r="Q648">
        <v>0</v>
      </c>
      <c r="R648" t="e">
        <f>'Calculated Tab Properties'!R648</f>
        <v>#DIV/0!</v>
      </c>
      <c r="T648" s="1">
        <v>0</v>
      </c>
      <c r="U648" s="1">
        <v>0</v>
      </c>
      <c r="V648">
        <f>T648*'GEOMETRIC INPUTS'!S648</f>
        <v>0</v>
      </c>
      <c r="W648">
        <v>647</v>
      </c>
      <c r="X648">
        <f t="shared" si="130"/>
        <v>0</v>
      </c>
      <c r="Y648">
        <f t="shared" si="131"/>
        <v>0</v>
      </c>
      <c r="Z648" s="27" t="e">
        <f t="shared" si="132"/>
        <v>#DIV/0!</v>
      </c>
      <c r="AA648" s="27" t="e">
        <f t="shared" si="133"/>
        <v>#DIV/0!</v>
      </c>
      <c r="AB648" s="27" t="e">
        <f t="shared" si="134"/>
        <v>#DIV/0!</v>
      </c>
      <c r="AC648" s="27" t="e">
        <f t="shared" si="135"/>
        <v>#DIV/0!</v>
      </c>
      <c r="AD648" s="24">
        <f>'GT Data'!D650</f>
        <v>0</v>
      </c>
      <c r="AE648" s="25" t="e">
        <f t="shared" si="136"/>
        <v>#DIV/0!</v>
      </c>
      <c r="AF648" s="25" t="e">
        <f t="shared" si="137"/>
        <v>#DIV/0!</v>
      </c>
      <c r="AG648" s="25" t="e">
        <f t="shared" si="138"/>
        <v>#DIV/0!</v>
      </c>
      <c r="AH648" s="25">
        <v>0</v>
      </c>
      <c r="AI648" s="25">
        <v>0</v>
      </c>
      <c r="AJ648" s="25">
        <f t="shared" si="139"/>
        <v>0</v>
      </c>
      <c r="AK648" s="24">
        <f>'GT Data'!N650</f>
        <v>0</v>
      </c>
      <c r="AL648" s="25" t="e">
        <f t="shared" si="140"/>
        <v>#DIV/0!</v>
      </c>
      <c r="AM648" s="25" t="e">
        <f t="shared" si="141"/>
        <v>#DIV/0!</v>
      </c>
      <c r="AN648" s="25" t="e">
        <f t="shared" si="142"/>
        <v>#DIV/0!</v>
      </c>
      <c r="AO648" s="25">
        <v>0</v>
      </c>
      <c r="AP648" s="25">
        <v>0</v>
      </c>
      <c r="AQ648" s="25">
        <v>0</v>
      </c>
    </row>
    <row r="649" spans="1:43" x14ac:dyDescent="0.3">
      <c r="A649">
        <f>'Calculated Tab Properties'!A649</f>
        <v>0</v>
      </c>
      <c r="B649">
        <f>'Calculated Tab Properties'!B649</f>
        <v>0</v>
      </c>
      <c r="C649">
        <f>'Calculated Tab Properties'!C649</f>
        <v>0</v>
      </c>
      <c r="D649">
        <f>'Calculated Tab Properties'!D649</f>
        <v>0</v>
      </c>
      <c r="E649">
        <f>'Calculated Tab Properties'!E649</f>
        <v>0</v>
      </c>
      <c r="F649">
        <f>'Calculated Tab Properties'!F649</f>
        <v>0</v>
      </c>
      <c r="G649">
        <f>'Calculated Tab Properties'!G649</f>
        <v>0</v>
      </c>
      <c r="H649">
        <f>'Calculated Tab Properties'!H649</f>
        <v>0</v>
      </c>
      <c r="I649">
        <f>'Calculated Tab Properties'!I649</f>
        <v>0</v>
      </c>
      <c r="J649" s="20" t="e">
        <f>'Calculated Tab Properties'!J649</f>
        <v>#DIV/0!</v>
      </c>
      <c r="K649">
        <f>'Calculated Tab Properties'!K649</f>
        <v>0</v>
      </c>
      <c r="L649">
        <f>'Calculated Tab Properties'!L649</f>
        <v>0</v>
      </c>
      <c r="M649">
        <f>'Calculated Tab Properties'!M649</f>
        <v>0</v>
      </c>
      <c r="N649">
        <f>'Calculated Tab Properties'!N649</f>
        <v>0</v>
      </c>
      <c r="O649" s="27">
        <v>0</v>
      </c>
      <c r="P649" s="27">
        <v>0</v>
      </c>
      <c r="Q649">
        <v>0</v>
      </c>
      <c r="R649" t="e">
        <f>'Calculated Tab Properties'!R649</f>
        <v>#DIV/0!</v>
      </c>
      <c r="T649" s="1">
        <v>0</v>
      </c>
      <c r="U649" s="1">
        <v>0</v>
      </c>
      <c r="V649">
        <f>T649*'GEOMETRIC INPUTS'!S649</f>
        <v>0</v>
      </c>
      <c r="W649">
        <v>648</v>
      </c>
      <c r="X649">
        <f t="shared" si="130"/>
        <v>0</v>
      </c>
      <c r="Y649">
        <f t="shared" si="131"/>
        <v>0</v>
      </c>
      <c r="Z649" s="27" t="e">
        <f t="shared" si="132"/>
        <v>#DIV/0!</v>
      </c>
      <c r="AA649" s="27" t="e">
        <f t="shared" si="133"/>
        <v>#DIV/0!</v>
      </c>
      <c r="AB649" s="27" t="e">
        <f t="shared" si="134"/>
        <v>#DIV/0!</v>
      </c>
      <c r="AC649" s="27" t="e">
        <f t="shared" si="135"/>
        <v>#DIV/0!</v>
      </c>
      <c r="AD649" s="24">
        <f>'GT Data'!D651</f>
        <v>0</v>
      </c>
      <c r="AE649" s="25" t="e">
        <f t="shared" si="136"/>
        <v>#DIV/0!</v>
      </c>
      <c r="AF649" s="25" t="e">
        <f t="shared" si="137"/>
        <v>#DIV/0!</v>
      </c>
      <c r="AG649" s="25" t="e">
        <f t="shared" si="138"/>
        <v>#DIV/0!</v>
      </c>
      <c r="AH649" s="25">
        <v>0</v>
      </c>
      <c r="AI649" s="25">
        <v>0</v>
      </c>
      <c r="AJ649" s="25">
        <f t="shared" si="139"/>
        <v>0</v>
      </c>
      <c r="AK649" s="24">
        <f>'GT Data'!N651</f>
        <v>0</v>
      </c>
      <c r="AL649" s="25" t="e">
        <f t="shared" si="140"/>
        <v>#DIV/0!</v>
      </c>
      <c r="AM649" s="25" t="e">
        <f t="shared" si="141"/>
        <v>#DIV/0!</v>
      </c>
      <c r="AN649" s="25" t="e">
        <f t="shared" si="142"/>
        <v>#DIV/0!</v>
      </c>
      <c r="AO649" s="25">
        <v>0</v>
      </c>
      <c r="AP649" s="25">
        <v>0</v>
      </c>
      <c r="AQ649" s="25">
        <v>0</v>
      </c>
    </row>
    <row r="650" spans="1:43" x14ac:dyDescent="0.3">
      <c r="A650">
        <f>'Calculated Tab Properties'!A650</f>
        <v>0</v>
      </c>
      <c r="B650">
        <f>'Calculated Tab Properties'!B650</f>
        <v>0</v>
      </c>
      <c r="C650">
        <f>'Calculated Tab Properties'!C650</f>
        <v>0</v>
      </c>
      <c r="D650">
        <f>'Calculated Tab Properties'!D650</f>
        <v>0</v>
      </c>
      <c r="E650">
        <f>'Calculated Tab Properties'!E650</f>
        <v>0</v>
      </c>
      <c r="F650">
        <f>'Calculated Tab Properties'!F650</f>
        <v>0</v>
      </c>
      <c r="G650">
        <f>'Calculated Tab Properties'!G650</f>
        <v>0</v>
      </c>
      <c r="H650">
        <f>'Calculated Tab Properties'!H650</f>
        <v>0</v>
      </c>
      <c r="I650">
        <f>'Calculated Tab Properties'!I650</f>
        <v>0</v>
      </c>
      <c r="J650" s="20" t="e">
        <f>'Calculated Tab Properties'!J650</f>
        <v>#DIV/0!</v>
      </c>
      <c r="K650">
        <f>'Calculated Tab Properties'!K650</f>
        <v>0</v>
      </c>
      <c r="L650">
        <f>'Calculated Tab Properties'!L650</f>
        <v>0</v>
      </c>
      <c r="M650">
        <f>'Calculated Tab Properties'!M650</f>
        <v>0</v>
      </c>
      <c r="N650">
        <f>'Calculated Tab Properties'!N650</f>
        <v>0</v>
      </c>
      <c r="O650" s="27">
        <v>0</v>
      </c>
      <c r="P650" s="27">
        <v>0</v>
      </c>
      <c r="Q650">
        <v>0</v>
      </c>
      <c r="R650" t="e">
        <f>'Calculated Tab Properties'!R650</f>
        <v>#DIV/0!</v>
      </c>
      <c r="T650" s="1">
        <v>0</v>
      </c>
      <c r="U650" s="1">
        <v>0</v>
      </c>
      <c r="V650">
        <f>T650*'GEOMETRIC INPUTS'!S650</f>
        <v>0</v>
      </c>
      <c r="W650">
        <v>649</v>
      </c>
      <c r="X650">
        <f t="shared" si="130"/>
        <v>0</v>
      </c>
      <c r="Y650">
        <f t="shared" si="131"/>
        <v>0</v>
      </c>
      <c r="Z650" s="27" t="e">
        <f t="shared" si="132"/>
        <v>#DIV/0!</v>
      </c>
      <c r="AA650" s="27" t="e">
        <f t="shared" si="133"/>
        <v>#DIV/0!</v>
      </c>
      <c r="AB650" s="27" t="e">
        <f t="shared" si="134"/>
        <v>#DIV/0!</v>
      </c>
      <c r="AC650" s="27" t="e">
        <f t="shared" si="135"/>
        <v>#DIV/0!</v>
      </c>
      <c r="AD650" s="24">
        <f>'GT Data'!D652</f>
        <v>0</v>
      </c>
      <c r="AE650" s="25" t="e">
        <f t="shared" si="136"/>
        <v>#DIV/0!</v>
      </c>
      <c r="AF650" s="25" t="e">
        <f t="shared" si="137"/>
        <v>#DIV/0!</v>
      </c>
      <c r="AG650" s="25" t="e">
        <f t="shared" si="138"/>
        <v>#DIV/0!</v>
      </c>
      <c r="AH650" s="25">
        <v>0</v>
      </c>
      <c r="AI650" s="25">
        <v>0</v>
      </c>
      <c r="AJ650" s="25">
        <f t="shared" si="139"/>
        <v>0</v>
      </c>
      <c r="AK650" s="24">
        <f>'GT Data'!N652</f>
        <v>0</v>
      </c>
      <c r="AL650" s="25" t="e">
        <f t="shared" si="140"/>
        <v>#DIV/0!</v>
      </c>
      <c r="AM650" s="25" t="e">
        <f t="shared" si="141"/>
        <v>#DIV/0!</v>
      </c>
      <c r="AN650" s="25" t="e">
        <f t="shared" si="142"/>
        <v>#DIV/0!</v>
      </c>
      <c r="AO650" s="25">
        <v>0</v>
      </c>
      <c r="AP650" s="25">
        <v>0</v>
      </c>
      <c r="AQ650" s="25">
        <v>0</v>
      </c>
    </row>
    <row r="651" spans="1:43" x14ac:dyDescent="0.3">
      <c r="A651">
        <f>'Calculated Tab Properties'!A651</f>
        <v>0</v>
      </c>
      <c r="B651">
        <f>'Calculated Tab Properties'!B651</f>
        <v>0</v>
      </c>
      <c r="C651">
        <f>'Calculated Tab Properties'!C651</f>
        <v>0</v>
      </c>
      <c r="D651">
        <f>'Calculated Tab Properties'!D651</f>
        <v>0</v>
      </c>
      <c r="E651">
        <f>'Calculated Tab Properties'!E651</f>
        <v>0</v>
      </c>
      <c r="F651">
        <f>'Calculated Tab Properties'!F651</f>
        <v>0</v>
      </c>
      <c r="G651">
        <f>'Calculated Tab Properties'!G651</f>
        <v>0</v>
      </c>
      <c r="H651">
        <f>'Calculated Tab Properties'!H651</f>
        <v>0</v>
      </c>
      <c r="I651">
        <f>'Calculated Tab Properties'!I651</f>
        <v>0</v>
      </c>
      <c r="J651" s="20" t="e">
        <f>'Calculated Tab Properties'!J651</f>
        <v>#DIV/0!</v>
      </c>
      <c r="K651">
        <f>'Calculated Tab Properties'!K651</f>
        <v>0</v>
      </c>
      <c r="L651">
        <f>'Calculated Tab Properties'!L651</f>
        <v>0</v>
      </c>
      <c r="M651">
        <f>'Calculated Tab Properties'!M651</f>
        <v>0</v>
      </c>
      <c r="N651">
        <f>'Calculated Tab Properties'!N651</f>
        <v>0</v>
      </c>
      <c r="O651" s="27">
        <v>0</v>
      </c>
      <c r="P651" s="27">
        <v>0</v>
      </c>
      <c r="Q651">
        <v>0</v>
      </c>
      <c r="R651" t="e">
        <f>'Calculated Tab Properties'!R651</f>
        <v>#DIV/0!</v>
      </c>
      <c r="T651" s="1">
        <v>0</v>
      </c>
      <c r="U651" s="1">
        <v>0</v>
      </c>
      <c r="V651">
        <f>T651*'GEOMETRIC INPUTS'!S651</f>
        <v>0</v>
      </c>
      <c r="W651">
        <v>650</v>
      </c>
      <c r="X651">
        <f t="shared" si="130"/>
        <v>0</v>
      </c>
      <c r="Y651">
        <f t="shared" si="131"/>
        <v>0</v>
      </c>
      <c r="Z651" s="27" t="e">
        <f t="shared" si="132"/>
        <v>#DIV/0!</v>
      </c>
      <c r="AA651" s="27" t="e">
        <f t="shared" si="133"/>
        <v>#DIV/0!</v>
      </c>
      <c r="AB651" s="27" t="e">
        <f t="shared" si="134"/>
        <v>#DIV/0!</v>
      </c>
      <c r="AC651" s="27" t="e">
        <f t="shared" si="135"/>
        <v>#DIV/0!</v>
      </c>
      <c r="AD651" s="24">
        <f>'GT Data'!D653</f>
        <v>0</v>
      </c>
      <c r="AE651" s="25" t="e">
        <f t="shared" si="136"/>
        <v>#DIV/0!</v>
      </c>
      <c r="AF651" s="25" t="e">
        <f t="shared" si="137"/>
        <v>#DIV/0!</v>
      </c>
      <c r="AG651" s="25" t="e">
        <f t="shared" si="138"/>
        <v>#DIV/0!</v>
      </c>
      <c r="AH651" s="25">
        <v>0</v>
      </c>
      <c r="AI651" s="25">
        <v>0</v>
      </c>
      <c r="AJ651" s="25">
        <f t="shared" si="139"/>
        <v>0</v>
      </c>
      <c r="AK651" s="24">
        <f>'GT Data'!N653</f>
        <v>0</v>
      </c>
      <c r="AL651" s="25" t="e">
        <f t="shared" si="140"/>
        <v>#DIV/0!</v>
      </c>
      <c r="AM651" s="25" t="e">
        <f t="shared" si="141"/>
        <v>#DIV/0!</v>
      </c>
      <c r="AN651" s="25" t="e">
        <f t="shared" si="142"/>
        <v>#DIV/0!</v>
      </c>
      <c r="AO651" s="25">
        <v>0</v>
      </c>
      <c r="AP651" s="25">
        <v>0</v>
      </c>
      <c r="AQ651" s="25">
        <v>0</v>
      </c>
    </row>
    <row r="652" spans="1:43" x14ac:dyDescent="0.3">
      <c r="A652">
        <f>'Calculated Tab Properties'!A652</f>
        <v>0</v>
      </c>
      <c r="B652">
        <f>'Calculated Tab Properties'!B652</f>
        <v>0</v>
      </c>
      <c r="C652">
        <f>'Calculated Tab Properties'!C652</f>
        <v>0</v>
      </c>
      <c r="D652">
        <f>'Calculated Tab Properties'!D652</f>
        <v>0</v>
      </c>
      <c r="E652">
        <f>'Calculated Tab Properties'!E652</f>
        <v>0</v>
      </c>
      <c r="F652">
        <f>'Calculated Tab Properties'!F652</f>
        <v>0</v>
      </c>
      <c r="G652">
        <f>'Calculated Tab Properties'!G652</f>
        <v>0</v>
      </c>
      <c r="H652">
        <f>'Calculated Tab Properties'!H652</f>
        <v>0</v>
      </c>
      <c r="I652">
        <f>'Calculated Tab Properties'!I652</f>
        <v>0</v>
      </c>
      <c r="J652" s="20" t="e">
        <f>'Calculated Tab Properties'!J652</f>
        <v>#DIV/0!</v>
      </c>
      <c r="K652">
        <f>'Calculated Tab Properties'!K652</f>
        <v>0</v>
      </c>
      <c r="L652">
        <f>'Calculated Tab Properties'!L652</f>
        <v>0</v>
      </c>
      <c r="M652">
        <f>'Calculated Tab Properties'!M652</f>
        <v>0</v>
      </c>
      <c r="N652">
        <f>'Calculated Tab Properties'!N652</f>
        <v>0</v>
      </c>
      <c r="O652" s="27">
        <v>0</v>
      </c>
      <c r="P652" s="27">
        <v>0</v>
      </c>
      <c r="Q652">
        <v>0</v>
      </c>
      <c r="R652" t="e">
        <f>'Calculated Tab Properties'!R652</f>
        <v>#DIV/0!</v>
      </c>
      <c r="T652" s="1">
        <v>0</v>
      </c>
      <c r="U652" s="1">
        <v>0</v>
      </c>
      <c r="V652">
        <f>T652*'GEOMETRIC INPUTS'!S652</f>
        <v>0</v>
      </c>
      <c r="W652">
        <v>651</v>
      </c>
      <c r="X652">
        <f t="shared" ref="X652:X715" si="143">V652*COS(C652)</f>
        <v>0</v>
      </c>
      <c r="Y652">
        <f t="shared" ref="Y652:Y715" si="144">V652*SIN(C652)</f>
        <v>0</v>
      </c>
      <c r="Z652" s="27" t="e">
        <f t="shared" ref="Z652:Z715" si="145">(F652/2*L652-G652/2*M652-G652/2*O652-I652*(K652+P652)-Q652)/F652</f>
        <v>#DIV/0!</v>
      </c>
      <c r="AA652" s="27" t="e">
        <f t="shared" ref="AA652:AA715" si="146">SUM(K652:N652) + P652+O652-Z652</f>
        <v>#DIV/0!</v>
      </c>
      <c r="AB652" s="27" t="e">
        <f t="shared" ref="AB652:AB715" si="147">(N652*H652*COS(J652) + 2*H652*COS(J652)*(L652+M652+O652+K652+P652-Z652)/(2*H652*SIN(J652)))</f>
        <v>#DIV/0!</v>
      </c>
      <c r="AC652" s="27" t="e">
        <f t="shared" ref="AC652:AC715" si="148">X652-AB652</f>
        <v>#DIV/0!</v>
      </c>
      <c r="AD652" s="24">
        <f>'GT Data'!D654</f>
        <v>0</v>
      </c>
      <c r="AE652" s="25" t="e">
        <f t="shared" ref="AE652:AE715" si="149">-AC652*SIN(C652) + Y652*COS(C652)</f>
        <v>#DIV/0!</v>
      </c>
      <c r="AF652" s="25" t="e">
        <f t="shared" ref="AF652:AF715" si="150">AC652*COS(C652) + Y652*SIN(C652)</f>
        <v>#DIV/0!</v>
      </c>
      <c r="AG652" s="25" t="e">
        <f t="shared" ref="AG652:AG715" si="151">Z652</f>
        <v>#DIV/0!</v>
      </c>
      <c r="AH652" s="25">
        <v>0</v>
      </c>
      <c r="AI652" s="25">
        <v>0</v>
      </c>
      <c r="AJ652" s="25">
        <f t="shared" ref="AJ652:AJ715" si="152">Y652*(F652+I652)</f>
        <v>0</v>
      </c>
      <c r="AK652" s="24">
        <f>'GT Data'!N654</f>
        <v>0</v>
      </c>
      <c r="AL652" s="25" t="e">
        <f t="shared" ref="AL652:AL715" si="153">-AB652*SIN(C652)</f>
        <v>#DIV/0!</v>
      </c>
      <c r="AM652" s="25" t="e">
        <f t="shared" ref="AM652:AM715" si="154">AB652*COS(C652)</f>
        <v>#DIV/0!</v>
      </c>
      <c r="AN652" s="25" t="e">
        <f t="shared" ref="AN652:AN715" si="155">AA652</f>
        <v>#DIV/0!</v>
      </c>
      <c r="AO652" s="25">
        <v>0</v>
      </c>
      <c r="AP652" s="25">
        <v>0</v>
      </c>
      <c r="AQ652" s="25">
        <v>0</v>
      </c>
    </row>
    <row r="653" spans="1:43" x14ac:dyDescent="0.3">
      <c r="A653">
        <f>'Calculated Tab Properties'!A653</f>
        <v>0</v>
      </c>
      <c r="B653">
        <f>'Calculated Tab Properties'!B653</f>
        <v>0</v>
      </c>
      <c r="C653">
        <f>'Calculated Tab Properties'!C653</f>
        <v>0</v>
      </c>
      <c r="D653">
        <f>'Calculated Tab Properties'!D653</f>
        <v>0</v>
      </c>
      <c r="E653">
        <f>'Calculated Tab Properties'!E653</f>
        <v>0</v>
      </c>
      <c r="F653">
        <f>'Calculated Tab Properties'!F653</f>
        <v>0</v>
      </c>
      <c r="G653">
        <f>'Calculated Tab Properties'!G653</f>
        <v>0</v>
      </c>
      <c r="H653">
        <f>'Calculated Tab Properties'!H653</f>
        <v>0</v>
      </c>
      <c r="I653">
        <f>'Calculated Tab Properties'!I653</f>
        <v>0</v>
      </c>
      <c r="J653" s="20" t="e">
        <f>'Calculated Tab Properties'!J653</f>
        <v>#DIV/0!</v>
      </c>
      <c r="K653">
        <f>'Calculated Tab Properties'!K653</f>
        <v>0</v>
      </c>
      <c r="L653">
        <f>'Calculated Tab Properties'!L653</f>
        <v>0</v>
      </c>
      <c r="M653">
        <f>'Calculated Tab Properties'!M653</f>
        <v>0</v>
      </c>
      <c r="N653">
        <f>'Calculated Tab Properties'!N653</f>
        <v>0</v>
      </c>
      <c r="O653" s="27">
        <v>0</v>
      </c>
      <c r="P653" s="27">
        <v>0</v>
      </c>
      <c r="Q653">
        <v>0</v>
      </c>
      <c r="R653" t="e">
        <f>'Calculated Tab Properties'!R653</f>
        <v>#DIV/0!</v>
      </c>
      <c r="T653" s="1">
        <v>0</v>
      </c>
      <c r="U653" s="1">
        <v>0</v>
      </c>
      <c r="V653">
        <f>T653*'GEOMETRIC INPUTS'!S653</f>
        <v>0</v>
      </c>
      <c r="W653">
        <v>652</v>
      </c>
      <c r="X653">
        <f t="shared" si="143"/>
        <v>0</v>
      </c>
      <c r="Y653">
        <f t="shared" si="144"/>
        <v>0</v>
      </c>
      <c r="Z653" s="27" t="e">
        <f t="shared" si="145"/>
        <v>#DIV/0!</v>
      </c>
      <c r="AA653" s="27" t="e">
        <f t="shared" si="146"/>
        <v>#DIV/0!</v>
      </c>
      <c r="AB653" s="27" t="e">
        <f t="shared" si="147"/>
        <v>#DIV/0!</v>
      </c>
      <c r="AC653" s="27" t="e">
        <f t="shared" si="148"/>
        <v>#DIV/0!</v>
      </c>
      <c r="AD653" s="24">
        <f>'GT Data'!D655</f>
        <v>0</v>
      </c>
      <c r="AE653" s="25" t="e">
        <f t="shared" si="149"/>
        <v>#DIV/0!</v>
      </c>
      <c r="AF653" s="25" t="e">
        <f t="shared" si="150"/>
        <v>#DIV/0!</v>
      </c>
      <c r="AG653" s="25" t="e">
        <f t="shared" si="151"/>
        <v>#DIV/0!</v>
      </c>
      <c r="AH653" s="25">
        <v>0</v>
      </c>
      <c r="AI653" s="25">
        <v>0</v>
      </c>
      <c r="AJ653" s="25">
        <f t="shared" si="152"/>
        <v>0</v>
      </c>
      <c r="AK653" s="24">
        <f>'GT Data'!N655</f>
        <v>0</v>
      </c>
      <c r="AL653" s="25" t="e">
        <f t="shared" si="153"/>
        <v>#DIV/0!</v>
      </c>
      <c r="AM653" s="25" t="e">
        <f t="shared" si="154"/>
        <v>#DIV/0!</v>
      </c>
      <c r="AN653" s="25" t="e">
        <f t="shared" si="155"/>
        <v>#DIV/0!</v>
      </c>
      <c r="AO653" s="25">
        <v>0</v>
      </c>
      <c r="AP653" s="25">
        <v>0</v>
      </c>
      <c r="AQ653" s="25">
        <v>0</v>
      </c>
    </row>
    <row r="654" spans="1:43" x14ac:dyDescent="0.3">
      <c r="A654">
        <f>'Calculated Tab Properties'!A654</f>
        <v>0</v>
      </c>
      <c r="B654">
        <f>'Calculated Tab Properties'!B654</f>
        <v>0</v>
      </c>
      <c r="C654">
        <f>'Calculated Tab Properties'!C654</f>
        <v>0</v>
      </c>
      <c r="D654">
        <f>'Calculated Tab Properties'!D654</f>
        <v>0</v>
      </c>
      <c r="E654">
        <f>'Calculated Tab Properties'!E654</f>
        <v>0</v>
      </c>
      <c r="F654">
        <f>'Calculated Tab Properties'!F654</f>
        <v>0</v>
      </c>
      <c r="G654">
        <f>'Calculated Tab Properties'!G654</f>
        <v>0</v>
      </c>
      <c r="H654">
        <f>'Calculated Tab Properties'!H654</f>
        <v>0</v>
      </c>
      <c r="I654">
        <f>'Calculated Tab Properties'!I654</f>
        <v>0</v>
      </c>
      <c r="J654" s="20" t="e">
        <f>'Calculated Tab Properties'!J654</f>
        <v>#DIV/0!</v>
      </c>
      <c r="K654">
        <f>'Calculated Tab Properties'!K654</f>
        <v>0</v>
      </c>
      <c r="L654">
        <f>'Calculated Tab Properties'!L654</f>
        <v>0</v>
      </c>
      <c r="M654">
        <f>'Calculated Tab Properties'!M654</f>
        <v>0</v>
      </c>
      <c r="N654">
        <f>'Calculated Tab Properties'!N654</f>
        <v>0</v>
      </c>
      <c r="O654" s="27">
        <v>0</v>
      </c>
      <c r="P654" s="27">
        <v>0</v>
      </c>
      <c r="Q654">
        <v>0</v>
      </c>
      <c r="R654" t="e">
        <f>'Calculated Tab Properties'!R654</f>
        <v>#DIV/0!</v>
      </c>
      <c r="T654" s="1">
        <v>0</v>
      </c>
      <c r="U654" s="1">
        <v>0</v>
      </c>
      <c r="V654">
        <f>T654*'GEOMETRIC INPUTS'!S654</f>
        <v>0</v>
      </c>
      <c r="W654">
        <v>653</v>
      </c>
      <c r="X654">
        <f t="shared" si="143"/>
        <v>0</v>
      </c>
      <c r="Y654">
        <f t="shared" si="144"/>
        <v>0</v>
      </c>
      <c r="Z654" s="27" t="e">
        <f t="shared" si="145"/>
        <v>#DIV/0!</v>
      </c>
      <c r="AA654" s="27" t="e">
        <f t="shared" si="146"/>
        <v>#DIV/0!</v>
      </c>
      <c r="AB654" s="27" t="e">
        <f t="shared" si="147"/>
        <v>#DIV/0!</v>
      </c>
      <c r="AC654" s="27" t="e">
        <f t="shared" si="148"/>
        <v>#DIV/0!</v>
      </c>
      <c r="AD654" s="24">
        <f>'GT Data'!D656</f>
        <v>0</v>
      </c>
      <c r="AE654" s="25" t="e">
        <f t="shared" si="149"/>
        <v>#DIV/0!</v>
      </c>
      <c r="AF654" s="25" t="e">
        <f t="shared" si="150"/>
        <v>#DIV/0!</v>
      </c>
      <c r="AG654" s="25" t="e">
        <f t="shared" si="151"/>
        <v>#DIV/0!</v>
      </c>
      <c r="AH654" s="25">
        <v>0</v>
      </c>
      <c r="AI654" s="25">
        <v>0</v>
      </c>
      <c r="AJ654" s="25">
        <f t="shared" si="152"/>
        <v>0</v>
      </c>
      <c r="AK654" s="24">
        <f>'GT Data'!N656</f>
        <v>0</v>
      </c>
      <c r="AL654" s="25" t="e">
        <f t="shared" si="153"/>
        <v>#DIV/0!</v>
      </c>
      <c r="AM654" s="25" t="e">
        <f t="shared" si="154"/>
        <v>#DIV/0!</v>
      </c>
      <c r="AN654" s="25" t="e">
        <f t="shared" si="155"/>
        <v>#DIV/0!</v>
      </c>
      <c r="AO654" s="25">
        <v>0</v>
      </c>
      <c r="AP654" s="25">
        <v>0</v>
      </c>
      <c r="AQ654" s="25">
        <v>0</v>
      </c>
    </row>
    <row r="655" spans="1:43" x14ac:dyDescent="0.3">
      <c r="A655">
        <f>'Calculated Tab Properties'!A655</f>
        <v>0</v>
      </c>
      <c r="B655">
        <f>'Calculated Tab Properties'!B655</f>
        <v>0</v>
      </c>
      <c r="C655">
        <f>'Calculated Tab Properties'!C655</f>
        <v>0</v>
      </c>
      <c r="D655">
        <f>'Calculated Tab Properties'!D655</f>
        <v>0</v>
      </c>
      <c r="E655">
        <f>'Calculated Tab Properties'!E655</f>
        <v>0</v>
      </c>
      <c r="F655">
        <f>'Calculated Tab Properties'!F655</f>
        <v>0</v>
      </c>
      <c r="G655">
        <f>'Calculated Tab Properties'!G655</f>
        <v>0</v>
      </c>
      <c r="H655">
        <f>'Calculated Tab Properties'!H655</f>
        <v>0</v>
      </c>
      <c r="I655">
        <f>'Calculated Tab Properties'!I655</f>
        <v>0</v>
      </c>
      <c r="J655" s="20" t="e">
        <f>'Calculated Tab Properties'!J655</f>
        <v>#DIV/0!</v>
      </c>
      <c r="K655">
        <f>'Calculated Tab Properties'!K655</f>
        <v>0</v>
      </c>
      <c r="L655">
        <f>'Calculated Tab Properties'!L655</f>
        <v>0</v>
      </c>
      <c r="M655">
        <f>'Calculated Tab Properties'!M655</f>
        <v>0</v>
      </c>
      <c r="N655">
        <f>'Calculated Tab Properties'!N655</f>
        <v>0</v>
      </c>
      <c r="O655" s="27">
        <v>0</v>
      </c>
      <c r="P655" s="27">
        <v>0</v>
      </c>
      <c r="Q655">
        <v>0</v>
      </c>
      <c r="R655" t="e">
        <f>'Calculated Tab Properties'!R655</f>
        <v>#DIV/0!</v>
      </c>
      <c r="T655" s="1">
        <v>0</v>
      </c>
      <c r="U655" s="1">
        <v>0</v>
      </c>
      <c r="V655">
        <f>T655*'GEOMETRIC INPUTS'!S655</f>
        <v>0</v>
      </c>
      <c r="W655">
        <v>654</v>
      </c>
      <c r="X655">
        <f t="shared" si="143"/>
        <v>0</v>
      </c>
      <c r="Y655">
        <f t="shared" si="144"/>
        <v>0</v>
      </c>
      <c r="Z655" s="27" t="e">
        <f t="shared" si="145"/>
        <v>#DIV/0!</v>
      </c>
      <c r="AA655" s="27" t="e">
        <f t="shared" si="146"/>
        <v>#DIV/0!</v>
      </c>
      <c r="AB655" s="27" t="e">
        <f t="shared" si="147"/>
        <v>#DIV/0!</v>
      </c>
      <c r="AC655" s="27" t="e">
        <f t="shared" si="148"/>
        <v>#DIV/0!</v>
      </c>
      <c r="AD655" s="24">
        <f>'GT Data'!D657</f>
        <v>0</v>
      </c>
      <c r="AE655" s="25" t="e">
        <f t="shared" si="149"/>
        <v>#DIV/0!</v>
      </c>
      <c r="AF655" s="25" t="e">
        <f t="shared" si="150"/>
        <v>#DIV/0!</v>
      </c>
      <c r="AG655" s="25" t="e">
        <f t="shared" si="151"/>
        <v>#DIV/0!</v>
      </c>
      <c r="AH655" s="25">
        <v>0</v>
      </c>
      <c r="AI655" s="25">
        <v>0</v>
      </c>
      <c r="AJ655" s="25">
        <f t="shared" si="152"/>
        <v>0</v>
      </c>
      <c r="AK655" s="24">
        <f>'GT Data'!N657</f>
        <v>0</v>
      </c>
      <c r="AL655" s="25" t="e">
        <f t="shared" si="153"/>
        <v>#DIV/0!</v>
      </c>
      <c r="AM655" s="25" t="e">
        <f t="shared" si="154"/>
        <v>#DIV/0!</v>
      </c>
      <c r="AN655" s="25" t="e">
        <f t="shared" si="155"/>
        <v>#DIV/0!</v>
      </c>
      <c r="AO655" s="25">
        <v>0</v>
      </c>
      <c r="AP655" s="25">
        <v>0</v>
      </c>
      <c r="AQ655" s="25">
        <v>0</v>
      </c>
    </row>
    <row r="656" spans="1:43" x14ac:dyDescent="0.3">
      <c r="A656">
        <f>'Calculated Tab Properties'!A656</f>
        <v>0</v>
      </c>
      <c r="B656">
        <f>'Calculated Tab Properties'!B656</f>
        <v>0</v>
      </c>
      <c r="C656">
        <f>'Calculated Tab Properties'!C656</f>
        <v>0</v>
      </c>
      <c r="D656">
        <f>'Calculated Tab Properties'!D656</f>
        <v>0</v>
      </c>
      <c r="E656">
        <f>'Calculated Tab Properties'!E656</f>
        <v>0</v>
      </c>
      <c r="F656">
        <f>'Calculated Tab Properties'!F656</f>
        <v>0</v>
      </c>
      <c r="G656">
        <f>'Calculated Tab Properties'!G656</f>
        <v>0</v>
      </c>
      <c r="H656">
        <f>'Calculated Tab Properties'!H656</f>
        <v>0</v>
      </c>
      <c r="I656">
        <f>'Calculated Tab Properties'!I656</f>
        <v>0</v>
      </c>
      <c r="J656" s="20" t="e">
        <f>'Calculated Tab Properties'!J656</f>
        <v>#DIV/0!</v>
      </c>
      <c r="K656">
        <f>'Calculated Tab Properties'!K656</f>
        <v>0</v>
      </c>
      <c r="L656">
        <f>'Calculated Tab Properties'!L656</f>
        <v>0</v>
      </c>
      <c r="M656">
        <f>'Calculated Tab Properties'!M656</f>
        <v>0</v>
      </c>
      <c r="N656">
        <f>'Calculated Tab Properties'!N656</f>
        <v>0</v>
      </c>
      <c r="O656" s="27">
        <v>0</v>
      </c>
      <c r="P656" s="27">
        <v>0</v>
      </c>
      <c r="Q656">
        <v>0</v>
      </c>
      <c r="R656" t="e">
        <f>'Calculated Tab Properties'!R656</f>
        <v>#DIV/0!</v>
      </c>
      <c r="T656" s="1">
        <v>0</v>
      </c>
      <c r="U656" s="1">
        <v>0</v>
      </c>
      <c r="V656">
        <f>T656*'GEOMETRIC INPUTS'!S656</f>
        <v>0</v>
      </c>
      <c r="W656">
        <v>655</v>
      </c>
      <c r="X656">
        <f t="shared" si="143"/>
        <v>0</v>
      </c>
      <c r="Y656">
        <f t="shared" si="144"/>
        <v>0</v>
      </c>
      <c r="Z656" s="27" t="e">
        <f t="shared" si="145"/>
        <v>#DIV/0!</v>
      </c>
      <c r="AA656" s="27" t="e">
        <f t="shared" si="146"/>
        <v>#DIV/0!</v>
      </c>
      <c r="AB656" s="27" t="e">
        <f t="shared" si="147"/>
        <v>#DIV/0!</v>
      </c>
      <c r="AC656" s="27" t="e">
        <f t="shared" si="148"/>
        <v>#DIV/0!</v>
      </c>
      <c r="AD656" s="24">
        <f>'GT Data'!D658</f>
        <v>0</v>
      </c>
      <c r="AE656" s="25" t="e">
        <f t="shared" si="149"/>
        <v>#DIV/0!</v>
      </c>
      <c r="AF656" s="25" t="e">
        <f t="shared" si="150"/>
        <v>#DIV/0!</v>
      </c>
      <c r="AG656" s="25" t="e">
        <f t="shared" si="151"/>
        <v>#DIV/0!</v>
      </c>
      <c r="AH656" s="25">
        <v>0</v>
      </c>
      <c r="AI656" s="25">
        <v>0</v>
      </c>
      <c r="AJ656" s="25">
        <f t="shared" si="152"/>
        <v>0</v>
      </c>
      <c r="AK656" s="24">
        <f>'GT Data'!N658</f>
        <v>0</v>
      </c>
      <c r="AL656" s="25" t="e">
        <f t="shared" si="153"/>
        <v>#DIV/0!</v>
      </c>
      <c r="AM656" s="25" t="e">
        <f t="shared" si="154"/>
        <v>#DIV/0!</v>
      </c>
      <c r="AN656" s="25" t="e">
        <f t="shared" si="155"/>
        <v>#DIV/0!</v>
      </c>
      <c r="AO656" s="25">
        <v>0</v>
      </c>
      <c r="AP656" s="25">
        <v>0</v>
      </c>
      <c r="AQ656" s="25">
        <v>0</v>
      </c>
    </row>
    <row r="657" spans="1:43" x14ac:dyDescent="0.3">
      <c r="A657">
        <f>'Calculated Tab Properties'!A657</f>
        <v>0</v>
      </c>
      <c r="B657">
        <f>'Calculated Tab Properties'!B657</f>
        <v>0</v>
      </c>
      <c r="C657">
        <f>'Calculated Tab Properties'!C657</f>
        <v>0</v>
      </c>
      <c r="D657">
        <f>'Calculated Tab Properties'!D657</f>
        <v>0</v>
      </c>
      <c r="E657">
        <f>'Calculated Tab Properties'!E657</f>
        <v>0</v>
      </c>
      <c r="F657">
        <f>'Calculated Tab Properties'!F657</f>
        <v>0</v>
      </c>
      <c r="G657">
        <f>'Calculated Tab Properties'!G657</f>
        <v>0</v>
      </c>
      <c r="H657">
        <f>'Calculated Tab Properties'!H657</f>
        <v>0</v>
      </c>
      <c r="I657">
        <f>'Calculated Tab Properties'!I657</f>
        <v>0</v>
      </c>
      <c r="J657" s="20" t="e">
        <f>'Calculated Tab Properties'!J657</f>
        <v>#DIV/0!</v>
      </c>
      <c r="K657">
        <f>'Calculated Tab Properties'!K657</f>
        <v>0</v>
      </c>
      <c r="L657">
        <f>'Calculated Tab Properties'!L657</f>
        <v>0</v>
      </c>
      <c r="M657">
        <f>'Calculated Tab Properties'!M657</f>
        <v>0</v>
      </c>
      <c r="N657">
        <f>'Calculated Tab Properties'!N657</f>
        <v>0</v>
      </c>
      <c r="O657" s="27">
        <v>0</v>
      </c>
      <c r="P657" s="27">
        <v>0</v>
      </c>
      <c r="Q657">
        <v>0</v>
      </c>
      <c r="R657" t="e">
        <f>'Calculated Tab Properties'!R657</f>
        <v>#DIV/0!</v>
      </c>
      <c r="T657" s="1">
        <v>0</v>
      </c>
      <c r="U657" s="1">
        <v>0</v>
      </c>
      <c r="V657">
        <f>T657*'GEOMETRIC INPUTS'!S657</f>
        <v>0</v>
      </c>
      <c r="W657">
        <v>656</v>
      </c>
      <c r="X657">
        <f t="shared" si="143"/>
        <v>0</v>
      </c>
      <c r="Y657">
        <f t="shared" si="144"/>
        <v>0</v>
      </c>
      <c r="Z657" s="27" t="e">
        <f t="shared" si="145"/>
        <v>#DIV/0!</v>
      </c>
      <c r="AA657" s="27" t="e">
        <f t="shared" si="146"/>
        <v>#DIV/0!</v>
      </c>
      <c r="AB657" s="27" t="e">
        <f t="shared" si="147"/>
        <v>#DIV/0!</v>
      </c>
      <c r="AC657" s="27" t="e">
        <f t="shared" si="148"/>
        <v>#DIV/0!</v>
      </c>
      <c r="AD657" s="24">
        <f>'GT Data'!D659</f>
        <v>0</v>
      </c>
      <c r="AE657" s="25" t="e">
        <f t="shared" si="149"/>
        <v>#DIV/0!</v>
      </c>
      <c r="AF657" s="25" t="e">
        <f t="shared" si="150"/>
        <v>#DIV/0!</v>
      </c>
      <c r="AG657" s="25" t="e">
        <f t="shared" si="151"/>
        <v>#DIV/0!</v>
      </c>
      <c r="AH657" s="25">
        <v>0</v>
      </c>
      <c r="AI657" s="25">
        <v>0</v>
      </c>
      <c r="AJ657" s="25">
        <f t="shared" si="152"/>
        <v>0</v>
      </c>
      <c r="AK657" s="24">
        <f>'GT Data'!N659</f>
        <v>0</v>
      </c>
      <c r="AL657" s="25" t="e">
        <f t="shared" si="153"/>
        <v>#DIV/0!</v>
      </c>
      <c r="AM657" s="25" t="e">
        <f t="shared" si="154"/>
        <v>#DIV/0!</v>
      </c>
      <c r="AN657" s="25" t="e">
        <f t="shared" si="155"/>
        <v>#DIV/0!</v>
      </c>
      <c r="AO657" s="25">
        <v>0</v>
      </c>
      <c r="AP657" s="25">
        <v>0</v>
      </c>
      <c r="AQ657" s="25">
        <v>0</v>
      </c>
    </row>
    <row r="658" spans="1:43" x14ac:dyDescent="0.3">
      <c r="A658">
        <f>'Calculated Tab Properties'!A658</f>
        <v>0</v>
      </c>
      <c r="B658">
        <f>'Calculated Tab Properties'!B658</f>
        <v>0</v>
      </c>
      <c r="C658">
        <f>'Calculated Tab Properties'!C658</f>
        <v>0</v>
      </c>
      <c r="D658">
        <f>'Calculated Tab Properties'!D658</f>
        <v>0</v>
      </c>
      <c r="E658">
        <f>'Calculated Tab Properties'!E658</f>
        <v>0</v>
      </c>
      <c r="F658">
        <f>'Calculated Tab Properties'!F658</f>
        <v>0</v>
      </c>
      <c r="G658">
        <f>'Calculated Tab Properties'!G658</f>
        <v>0</v>
      </c>
      <c r="H658">
        <f>'Calculated Tab Properties'!H658</f>
        <v>0</v>
      </c>
      <c r="I658">
        <f>'Calculated Tab Properties'!I658</f>
        <v>0</v>
      </c>
      <c r="J658" s="20" t="e">
        <f>'Calculated Tab Properties'!J658</f>
        <v>#DIV/0!</v>
      </c>
      <c r="K658">
        <f>'Calculated Tab Properties'!K658</f>
        <v>0</v>
      </c>
      <c r="L658">
        <f>'Calculated Tab Properties'!L658</f>
        <v>0</v>
      </c>
      <c r="M658">
        <f>'Calculated Tab Properties'!M658</f>
        <v>0</v>
      </c>
      <c r="N658">
        <f>'Calculated Tab Properties'!N658</f>
        <v>0</v>
      </c>
      <c r="O658" s="27">
        <v>0</v>
      </c>
      <c r="P658" s="27">
        <v>0</v>
      </c>
      <c r="Q658">
        <v>0</v>
      </c>
      <c r="R658" t="e">
        <f>'Calculated Tab Properties'!R658</f>
        <v>#DIV/0!</v>
      </c>
      <c r="T658" s="1">
        <v>0</v>
      </c>
      <c r="U658" s="1">
        <v>0</v>
      </c>
      <c r="V658">
        <f>T658*'GEOMETRIC INPUTS'!S658</f>
        <v>0</v>
      </c>
      <c r="W658">
        <v>657</v>
      </c>
      <c r="X658">
        <f t="shared" si="143"/>
        <v>0</v>
      </c>
      <c r="Y658">
        <f t="shared" si="144"/>
        <v>0</v>
      </c>
      <c r="Z658" s="27" t="e">
        <f t="shared" si="145"/>
        <v>#DIV/0!</v>
      </c>
      <c r="AA658" s="27" t="e">
        <f t="shared" si="146"/>
        <v>#DIV/0!</v>
      </c>
      <c r="AB658" s="27" t="e">
        <f t="shared" si="147"/>
        <v>#DIV/0!</v>
      </c>
      <c r="AC658" s="27" t="e">
        <f t="shared" si="148"/>
        <v>#DIV/0!</v>
      </c>
      <c r="AD658" s="24">
        <f>'GT Data'!D660</f>
        <v>0</v>
      </c>
      <c r="AE658" s="25" t="e">
        <f t="shared" si="149"/>
        <v>#DIV/0!</v>
      </c>
      <c r="AF658" s="25" t="e">
        <f t="shared" si="150"/>
        <v>#DIV/0!</v>
      </c>
      <c r="AG658" s="25" t="e">
        <f t="shared" si="151"/>
        <v>#DIV/0!</v>
      </c>
      <c r="AH658" s="25">
        <v>0</v>
      </c>
      <c r="AI658" s="25">
        <v>0</v>
      </c>
      <c r="AJ658" s="25">
        <f t="shared" si="152"/>
        <v>0</v>
      </c>
      <c r="AK658" s="24">
        <f>'GT Data'!N660</f>
        <v>0</v>
      </c>
      <c r="AL658" s="25" t="e">
        <f t="shared" si="153"/>
        <v>#DIV/0!</v>
      </c>
      <c r="AM658" s="25" t="e">
        <f t="shared" si="154"/>
        <v>#DIV/0!</v>
      </c>
      <c r="AN658" s="25" t="e">
        <f t="shared" si="155"/>
        <v>#DIV/0!</v>
      </c>
      <c r="AO658" s="25">
        <v>0</v>
      </c>
      <c r="AP658" s="25">
        <v>0</v>
      </c>
      <c r="AQ658" s="25">
        <v>0</v>
      </c>
    </row>
    <row r="659" spans="1:43" x14ac:dyDescent="0.3">
      <c r="A659">
        <f>'Calculated Tab Properties'!A659</f>
        <v>0</v>
      </c>
      <c r="B659">
        <f>'Calculated Tab Properties'!B659</f>
        <v>0</v>
      </c>
      <c r="C659">
        <f>'Calculated Tab Properties'!C659</f>
        <v>0</v>
      </c>
      <c r="D659">
        <f>'Calculated Tab Properties'!D659</f>
        <v>0</v>
      </c>
      <c r="E659">
        <f>'Calculated Tab Properties'!E659</f>
        <v>0</v>
      </c>
      <c r="F659">
        <f>'Calculated Tab Properties'!F659</f>
        <v>0</v>
      </c>
      <c r="G659">
        <f>'Calculated Tab Properties'!G659</f>
        <v>0</v>
      </c>
      <c r="H659">
        <f>'Calculated Tab Properties'!H659</f>
        <v>0</v>
      </c>
      <c r="I659">
        <f>'Calculated Tab Properties'!I659</f>
        <v>0</v>
      </c>
      <c r="J659" s="20" t="e">
        <f>'Calculated Tab Properties'!J659</f>
        <v>#DIV/0!</v>
      </c>
      <c r="K659">
        <f>'Calculated Tab Properties'!K659</f>
        <v>0</v>
      </c>
      <c r="L659">
        <f>'Calculated Tab Properties'!L659</f>
        <v>0</v>
      </c>
      <c r="M659">
        <f>'Calculated Tab Properties'!M659</f>
        <v>0</v>
      </c>
      <c r="N659">
        <f>'Calculated Tab Properties'!N659</f>
        <v>0</v>
      </c>
      <c r="O659" s="27">
        <v>0</v>
      </c>
      <c r="P659" s="27">
        <v>0</v>
      </c>
      <c r="Q659">
        <v>0</v>
      </c>
      <c r="R659" t="e">
        <f>'Calculated Tab Properties'!R659</f>
        <v>#DIV/0!</v>
      </c>
      <c r="T659" s="1">
        <v>0</v>
      </c>
      <c r="U659" s="1">
        <v>0</v>
      </c>
      <c r="V659">
        <f>T659*'GEOMETRIC INPUTS'!S659</f>
        <v>0</v>
      </c>
      <c r="W659">
        <v>658</v>
      </c>
      <c r="X659">
        <f t="shared" si="143"/>
        <v>0</v>
      </c>
      <c r="Y659">
        <f t="shared" si="144"/>
        <v>0</v>
      </c>
      <c r="Z659" s="27" t="e">
        <f t="shared" si="145"/>
        <v>#DIV/0!</v>
      </c>
      <c r="AA659" s="27" t="e">
        <f t="shared" si="146"/>
        <v>#DIV/0!</v>
      </c>
      <c r="AB659" s="27" t="e">
        <f t="shared" si="147"/>
        <v>#DIV/0!</v>
      </c>
      <c r="AC659" s="27" t="e">
        <f t="shared" si="148"/>
        <v>#DIV/0!</v>
      </c>
      <c r="AD659" s="24">
        <f>'GT Data'!D661</f>
        <v>0</v>
      </c>
      <c r="AE659" s="25" t="e">
        <f t="shared" si="149"/>
        <v>#DIV/0!</v>
      </c>
      <c r="AF659" s="25" t="e">
        <f t="shared" si="150"/>
        <v>#DIV/0!</v>
      </c>
      <c r="AG659" s="25" t="e">
        <f t="shared" si="151"/>
        <v>#DIV/0!</v>
      </c>
      <c r="AH659" s="25">
        <v>0</v>
      </c>
      <c r="AI659" s="25">
        <v>0</v>
      </c>
      <c r="AJ659" s="25">
        <f t="shared" si="152"/>
        <v>0</v>
      </c>
      <c r="AK659" s="24">
        <f>'GT Data'!N661</f>
        <v>0</v>
      </c>
      <c r="AL659" s="25" t="e">
        <f t="shared" si="153"/>
        <v>#DIV/0!</v>
      </c>
      <c r="AM659" s="25" t="e">
        <f t="shared" si="154"/>
        <v>#DIV/0!</v>
      </c>
      <c r="AN659" s="25" t="e">
        <f t="shared" si="155"/>
        <v>#DIV/0!</v>
      </c>
      <c r="AO659" s="25">
        <v>0</v>
      </c>
      <c r="AP659" s="25">
        <v>0</v>
      </c>
      <c r="AQ659" s="25">
        <v>0</v>
      </c>
    </row>
    <row r="660" spans="1:43" x14ac:dyDescent="0.3">
      <c r="A660">
        <f>'Calculated Tab Properties'!A660</f>
        <v>0</v>
      </c>
      <c r="B660">
        <f>'Calculated Tab Properties'!B660</f>
        <v>0</v>
      </c>
      <c r="C660">
        <f>'Calculated Tab Properties'!C660</f>
        <v>0</v>
      </c>
      <c r="D660">
        <f>'Calculated Tab Properties'!D660</f>
        <v>0</v>
      </c>
      <c r="E660">
        <f>'Calculated Tab Properties'!E660</f>
        <v>0</v>
      </c>
      <c r="F660">
        <f>'Calculated Tab Properties'!F660</f>
        <v>0</v>
      </c>
      <c r="G660">
        <f>'Calculated Tab Properties'!G660</f>
        <v>0</v>
      </c>
      <c r="H660">
        <f>'Calculated Tab Properties'!H660</f>
        <v>0</v>
      </c>
      <c r="I660">
        <f>'Calculated Tab Properties'!I660</f>
        <v>0</v>
      </c>
      <c r="J660" s="20" t="e">
        <f>'Calculated Tab Properties'!J660</f>
        <v>#DIV/0!</v>
      </c>
      <c r="K660">
        <f>'Calculated Tab Properties'!K660</f>
        <v>0</v>
      </c>
      <c r="L660">
        <f>'Calculated Tab Properties'!L660</f>
        <v>0</v>
      </c>
      <c r="M660">
        <f>'Calculated Tab Properties'!M660</f>
        <v>0</v>
      </c>
      <c r="N660">
        <f>'Calculated Tab Properties'!N660</f>
        <v>0</v>
      </c>
      <c r="O660" s="27">
        <v>0</v>
      </c>
      <c r="P660" s="27">
        <v>0</v>
      </c>
      <c r="Q660">
        <v>0</v>
      </c>
      <c r="R660" t="e">
        <f>'Calculated Tab Properties'!R660</f>
        <v>#DIV/0!</v>
      </c>
      <c r="T660" s="1">
        <v>0</v>
      </c>
      <c r="U660" s="1">
        <v>0</v>
      </c>
      <c r="V660">
        <f>T660*'GEOMETRIC INPUTS'!S660</f>
        <v>0</v>
      </c>
      <c r="W660">
        <v>659</v>
      </c>
      <c r="X660">
        <f t="shared" si="143"/>
        <v>0</v>
      </c>
      <c r="Y660">
        <f t="shared" si="144"/>
        <v>0</v>
      </c>
      <c r="Z660" s="27" t="e">
        <f t="shared" si="145"/>
        <v>#DIV/0!</v>
      </c>
      <c r="AA660" s="27" t="e">
        <f t="shared" si="146"/>
        <v>#DIV/0!</v>
      </c>
      <c r="AB660" s="27" t="e">
        <f t="shared" si="147"/>
        <v>#DIV/0!</v>
      </c>
      <c r="AC660" s="27" t="e">
        <f t="shared" si="148"/>
        <v>#DIV/0!</v>
      </c>
      <c r="AD660" s="24">
        <f>'GT Data'!D662</f>
        <v>0</v>
      </c>
      <c r="AE660" s="25" t="e">
        <f t="shared" si="149"/>
        <v>#DIV/0!</v>
      </c>
      <c r="AF660" s="25" t="e">
        <f t="shared" si="150"/>
        <v>#DIV/0!</v>
      </c>
      <c r="AG660" s="25" t="e">
        <f t="shared" si="151"/>
        <v>#DIV/0!</v>
      </c>
      <c r="AH660" s="25">
        <v>0</v>
      </c>
      <c r="AI660" s="25">
        <v>0</v>
      </c>
      <c r="AJ660" s="25">
        <f t="shared" si="152"/>
        <v>0</v>
      </c>
      <c r="AK660" s="24">
        <f>'GT Data'!N662</f>
        <v>0</v>
      </c>
      <c r="AL660" s="25" t="e">
        <f t="shared" si="153"/>
        <v>#DIV/0!</v>
      </c>
      <c r="AM660" s="25" t="e">
        <f t="shared" si="154"/>
        <v>#DIV/0!</v>
      </c>
      <c r="AN660" s="25" t="e">
        <f t="shared" si="155"/>
        <v>#DIV/0!</v>
      </c>
      <c r="AO660" s="25">
        <v>0</v>
      </c>
      <c r="AP660" s="25">
        <v>0</v>
      </c>
      <c r="AQ660" s="25">
        <v>0</v>
      </c>
    </row>
    <row r="661" spans="1:43" x14ac:dyDescent="0.3">
      <c r="A661">
        <f>'Calculated Tab Properties'!A661</f>
        <v>0</v>
      </c>
      <c r="B661">
        <f>'Calculated Tab Properties'!B661</f>
        <v>0</v>
      </c>
      <c r="C661">
        <f>'Calculated Tab Properties'!C661</f>
        <v>0</v>
      </c>
      <c r="D661">
        <f>'Calculated Tab Properties'!D661</f>
        <v>0</v>
      </c>
      <c r="E661">
        <f>'Calculated Tab Properties'!E661</f>
        <v>0</v>
      </c>
      <c r="F661">
        <f>'Calculated Tab Properties'!F661</f>
        <v>0</v>
      </c>
      <c r="G661">
        <f>'Calculated Tab Properties'!G661</f>
        <v>0</v>
      </c>
      <c r="H661">
        <f>'Calculated Tab Properties'!H661</f>
        <v>0</v>
      </c>
      <c r="I661">
        <f>'Calculated Tab Properties'!I661</f>
        <v>0</v>
      </c>
      <c r="J661" s="20" t="e">
        <f>'Calculated Tab Properties'!J661</f>
        <v>#DIV/0!</v>
      </c>
      <c r="K661">
        <f>'Calculated Tab Properties'!K661</f>
        <v>0</v>
      </c>
      <c r="L661">
        <f>'Calculated Tab Properties'!L661</f>
        <v>0</v>
      </c>
      <c r="M661">
        <f>'Calculated Tab Properties'!M661</f>
        <v>0</v>
      </c>
      <c r="N661">
        <f>'Calculated Tab Properties'!N661</f>
        <v>0</v>
      </c>
      <c r="O661" s="27">
        <v>0</v>
      </c>
      <c r="P661" s="27">
        <v>0</v>
      </c>
      <c r="Q661">
        <v>0</v>
      </c>
      <c r="R661" t="e">
        <f>'Calculated Tab Properties'!R661</f>
        <v>#DIV/0!</v>
      </c>
      <c r="T661" s="1">
        <v>0</v>
      </c>
      <c r="U661" s="1">
        <v>0</v>
      </c>
      <c r="V661">
        <f>T661*'GEOMETRIC INPUTS'!S661</f>
        <v>0</v>
      </c>
      <c r="W661">
        <v>660</v>
      </c>
      <c r="X661">
        <f t="shared" si="143"/>
        <v>0</v>
      </c>
      <c r="Y661">
        <f t="shared" si="144"/>
        <v>0</v>
      </c>
      <c r="Z661" s="27" t="e">
        <f t="shared" si="145"/>
        <v>#DIV/0!</v>
      </c>
      <c r="AA661" s="27" t="e">
        <f t="shared" si="146"/>
        <v>#DIV/0!</v>
      </c>
      <c r="AB661" s="27" t="e">
        <f t="shared" si="147"/>
        <v>#DIV/0!</v>
      </c>
      <c r="AC661" s="27" t="e">
        <f t="shared" si="148"/>
        <v>#DIV/0!</v>
      </c>
      <c r="AD661" s="24">
        <f>'GT Data'!D663</f>
        <v>0</v>
      </c>
      <c r="AE661" s="25" t="e">
        <f t="shared" si="149"/>
        <v>#DIV/0!</v>
      </c>
      <c r="AF661" s="25" t="e">
        <f t="shared" si="150"/>
        <v>#DIV/0!</v>
      </c>
      <c r="AG661" s="25" t="e">
        <f t="shared" si="151"/>
        <v>#DIV/0!</v>
      </c>
      <c r="AH661" s="25">
        <v>0</v>
      </c>
      <c r="AI661" s="25">
        <v>0</v>
      </c>
      <c r="AJ661" s="25">
        <f t="shared" si="152"/>
        <v>0</v>
      </c>
      <c r="AK661" s="24">
        <f>'GT Data'!N663</f>
        <v>0</v>
      </c>
      <c r="AL661" s="25" t="e">
        <f t="shared" si="153"/>
        <v>#DIV/0!</v>
      </c>
      <c r="AM661" s="25" t="e">
        <f t="shared" si="154"/>
        <v>#DIV/0!</v>
      </c>
      <c r="AN661" s="25" t="e">
        <f t="shared" si="155"/>
        <v>#DIV/0!</v>
      </c>
      <c r="AO661" s="25">
        <v>0</v>
      </c>
      <c r="AP661" s="25">
        <v>0</v>
      </c>
      <c r="AQ661" s="25">
        <v>0</v>
      </c>
    </row>
    <row r="662" spans="1:43" x14ac:dyDescent="0.3">
      <c r="A662">
        <f>'Calculated Tab Properties'!A662</f>
        <v>0</v>
      </c>
      <c r="B662">
        <f>'Calculated Tab Properties'!B662</f>
        <v>0</v>
      </c>
      <c r="C662">
        <f>'Calculated Tab Properties'!C662</f>
        <v>0</v>
      </c>
      <c r="D662">
        <f>'Calculated Tab Properties'!D662</f>
        <v>0</v>
      </c>
      <c r="E662">
        <f>'Calculated Tab Properties'!E662</f>
        <v>0</v>
      </c>
      <c r="F662">
        <f>'Calculated Tab Properties'!F662</f>
        <v>0</v>
      </c>
      <c r="G662">
        <f>'Calculated Tab Properties'!G662</f>
        <v>0</v>
      </c>
      <c r="H662">
        <f>'Calculated Tab Properties'!H662</f>
        <v>0</v>
      </c>
      <c r="I662">
        <f>'Calculated Tab Properties'!I662</f>
        <v>0</v>
      </c>
      <c r="J662" s="20" t="e">
        <f>'Calculated Tab Properties'!J662</f>
        <v>#DIV/0!</v>
      </c>
      <c r="K662">
        <f>'Calculated Tab Properties'!K662</f>
        <v>0</v>
      </c>
      <c r="L662">
        <f>'Calculated Tab Properties'!L662</f>
        <v>0</v>
      </c>
      <c r="M662">
        <f>'Calculated Tab Properties'!M662</f>
        <v>0</v>
      </c>
      <c r="N662">
        <f>'Calculated Tab Properties'!N662</f>
        <v>0</v>
      </c>
      <c r="O662" s="27">
        <v>0</v>
      </c>
      <c r="P662" s="27">
        <v>0</v>
      </c>
      <c r="Q662">
        <v>0</v>
      </c>
      <c r="R662" t="e">
        <f>'Calculated Tab Properties'!R662</f>
        <v>#DIV/0!</v>
      </c>
      <c r="T662" s="1">
        <v>0</v>
      </c>
      <c r="U662" s="1">
        <v>0</v>
      </c>
      <c r="V662">
        <f>T662*'GEOMETRIC INPUTS'!S662</f>
        <v>0</v>
      </c>
      <c r="W662">
        <v>661</v>
      </c>
      <c r="X662">
        <f t="shared" si="143"/>
        <v>0</v>
      </c>
      <c r="Y662">
        <f t="shared" si="144"/>
        <v>0</v>
      </c>
      <c r="Z662" s="27" t="e">
        <f t="shared" si="145"/>
        <v>#DIV/0!</v>
      </c>
      <c r="AA662" s="27" t="e">
        <f t="shared" si="146"/>
        <v>#DIV/0!</v>
      </c>
      <c r="AB662" s="27" t="e">
        <f t="shared" si="147"/>
        <v>#DIV/0!</v>
      </c>
      <c r="AC662" s="27" t="e">
        <f t="shared" si="148"/>
        <v>#DIV/0!</v>
      </c>
      <c r="AD662" s="24">
        <f>'GT Data'!D664</f>
        <v>0</v>
      </c>
      <c r="AE662" s="25" t="e">
        <f t="shared" si="149"/>
        <v>#DIV/0!</v>
      </c>
      <c r="AF662" s="25" t="e">
        <f t="shared" si="150"/>
        <v>#DIV/0!</v>
      </c>
      <c r="AG662" s="25" t="e">
        <f t="shared" si="151"/>
        <v>#DIV/0!</v>
      </c>
      <c r="AH662" s="25">
        <v>0</v>
      </c>
      <c r="AI662" s="25">
        <v>0</v>
      </c>
      <c r="AJ662" s="25">
        <f t="shared" si="152"/>
        <v>0</v>
      </c>
      <c r="AK662" s="24">
        <f>'GT Data'!N664</f>
        <v>0</v>
      </c>
      <c r="AL662" s="25" t="e">
        <f t="shared" si="153"/>
        <v>#DIV/0!</v>
      </c>
      <c r="AM662" s="25" t="e">
        <f t="shared" si="154"/>
        <v>#DIV/0!</v>
      </c>
      <c r="AN662" s="25" t="e">
        <f t="shared" si="155"/>
        <v>#DIV/0!</v>
      </c>
      <c r="AO662" s="25">
        <v>0</v>
      </c>
      <c r="AP662" s="25">
        <v>0</v>
      </c>
      <c r="AQ662" s="25">
        <v>0</v>
      </c>
    </row>
    <row r="663" spans="1:43" x14ac:dyDescent="0.3">
      <c r="A663">
        <f>'Calculated Tab Properties'!A663</f>
        <v>0</v>
      </c>
      <c r="B663">
        <f>'Calculated Tab Properties'!B663</f>
        <v>0</v>
      </c>
      <c r="C663">
        <f>'Calculated Tab Properties'!C663</f>
        <v>0</v>
      </c>
      <c r="D663">
        <f>'Calculated Tab Properties'!D663</f>
        <v>0</v>
      </c>
      <c r="E663">
        <f>'Calculated Tab Properties'!E663</f>
        <v>0</v>
      </c>
      <c r="F663">
        <f>'Calculated Tab Properties'!F663</f>
        <v>0</v>
      </c>
      <c r="G663">
        <f>'Calculated Tab Properties'!G663</f>
        <v>0</v>
      </c>
      <c r="H663">
        <f>'Calculated Tab Properties'!H663</f>
        <v>0</v>
      </c>
      <c r="I663">
        <f>'Calculated Tab Properties'!I663</f>
        <v>0</v>
      </c>
      <c r="J663" s="20" t="e">
        <f>'Calculated Tab Properties'!J663</f>
        <v>#DIV/0!</v>
      </c>
      <c r="K663">
        <f>'Calculated Tab Properties'!K663</f>
        <v>0</v>
      </c>
      <c r="L663">
        <f>'Calculated Tab Properties'!L663</f>
        <v>0</v>
      </c>
      <c r="M663">
        <f>'Calculated Tab Properties'!M663</f>
        <v>0</v>
      </c>
      <c r="N663">
        <f>'Calculated Tab Properties'!N663</f>
        <v>0</v>
      </c>
      <c r="O663" s="27">
        <v>0</v>
      </c>
      <c r="P663" s="27">
        <v>0</v>
      </c>
      <c r="Q663">
        <v>0</v>
      </c>
      <c r="R663" t="e">
        <f>'Calculated Tab Properties'!R663</f>
        <v>#DIV/0!</v>
      </c>
      <c r="T663" s="1">
        <v>0</v>
      </c>
      <c r="U663" s="1">
        <v>0</v>
      </c>
      <c r="V663">
        <f>T663*'GEOMETRIC INPUTS'!S663</f>
        <v>0</v>
      </c>
      <c r="W663">
        <v>662</v>
      </c>
      <c r="X663">
        <f t="shared" si="143"/>
        <v>0</v>
      </c>
      <c r="Y663">
        <f t="shared" si="144"/>
        <v>0</v>
      </c>
      <c r="Z663" s="27" t="e">
        <f t="shared" si="145"/>
        <v>#DIV/0!</v>
      </c>
      <c r="AA663" s="27" t="e">
        <f t="shared" si="146"/>
        <v>#DIV/0!</v>
      </c>
      <c r="AB663" s="27" t="e">
        <f t="shared" si="147"/>
        <v>#DIV/0!</v>
      </c>
      <c r="AC663" s="27" t="e">
        <f t="shared" si="148"/>
        <v>#DIV/0!</v>
      </c>
      <c r="AD663" s="24">
        <f>'GT Data'!D665</f>
        <v>0</v>
      </c>
      <c r="AE663" s="25" t="e">
        <f t="shared" si="149"/>
        <v>#DIV/0!</v>
      </c>
      <c r="AF663" s="25" t="e">
        <f t="shared" si="150"/>
        <v>#DIV/0!</v>
      </c>
      <c r="AG663" s="25" t="e">
        <f t="shared" si="151"/>
        <v>#DIV/0!</v>
      </c>
      <c r="AH663" s="25">
        <v>0</v>
      </c>
      <c r="AI663" s="25">
        <v>0</v>
      </c>
      <c r="AJ663" s="25">
        <f t="shared" si="152"/>
        <v>0</v>
      </c>
      <c r="AK663" s="24">
        <f>'GT Data'!N665</f>
        <v>0</v>
      </c>
      <c r="AL663" s="25" t="e">
        <f t="shared" si="153"/>
        <v>#DIV/0!</v>
      </c>
      <c r="AM663" s="25" t="e">
        <f t="shared" si="154"/>
        <v>#DIV/0!</v>
      </c>
      <c r="AN663" s="25" t="e">
        <f t="shared" si="155"/>
        <v>#DIV/0!</v>
      </c>
      <c r="AO663" s="25">
        <v>0</v>
      </c>
      <c r="AP663" s="25">
        <v>0</v>
      </c>
      <c r="AQ663" s="25">
        <v>0</v>
      </c>
    </row>
    <row r="664" spans="1:43" x14ac:dyDescent="0.3">
      <c r="A664">
        <f>'Calculated Tab Properties'!A664</f>
        <v>0</v>
      </c>
      <c r="B664">
        <f>'Calculated Tab Properties'!B664</f>
        <v>0</v>
      </c>
      <c r="C664">
        <f>'Calculated Tab Properties'!C664</f>
        <v>0</v>
      </c>
      <c r="D664">
        <f>'Calculated Tab Properties'!D664</f>
        <v>0</v>
      </c>
      <c r="E664">
        <f>'Calculated Tab Properties'!E664</f>
        <v>0</v>
      </c>
      <c r="F664">
        <f>'Calculated Tab Properties'!F664</f>
        <v>0</v>
      </c>
      <c r="G664">
        <f>'Calculated Tab Properties'!G664</f>
        <v>0</v>
      </c>
      <c r="H664">
        <f>'Calculated Tab Properties'!H664</f>
        <v>0</v>
      </c>
      <c r="I664">
        <f>'Calculated Tab Properties'!I664</f>
        <v>0</v>
      </c>
      <c r="J664" s="20" t="e">
        <f>'Calculated Tab Properties'!J664</f>
        <v>#DIV/0!</v>
      </c>
      <c r="K664">
        <f>'Calculated Tab Properties'!K664</f>
        <v>0</v>
      </c>
      <c r="L664">
        <f>'Calculated Tab Properties'!L664</f>
        <v>0</v>
      </c>
      <c r="M664">
        <f>'Calculated Tab Properties'!M664</f>
        <v>0</v>
      </c>
      <c r="N664">
        <f>'Calculated Tab Properties'!N664</f>
        <v>0</v>
      </c>
      <c r="O664" s="27">
        <v>0</v>
      </c>
      <c r="P664" s="27">
        <v>0</v>
      </c>
      <c r="Q664">
        <v>0</v>
      </c>
      <c r="R664" t="e">
        <f>'Calculated Tab Properties'!R664</f>
        <v>#DIV/0!</v>
      </c>
      <c r="T664" s="1">
        <v>0</v>
      </c>
      <c r="U664" s="1">
        <v>0</v>
      </c>
      <c r="V664">
        <f>T664*'GEOMETRIC INPUTS'!S664</f>
        <v>0</v>
      </c>
      <c r="W664">
        <v>663</v>
      </c>
      <c r="X664">
        <f t="shared" si="143"/>
        <v>0</v>
      </c>
      <c r="Y664">
        <f t="shared" si="144"/>
        <v>0</v>
      </c>
      <c r="Z664" s="27" t="e">
        <f t="shared" si="145"/>
        <v>#DIV/0!</v>
      </c>
      <c r="AA664" s="27" t="e">
        <f t="shared" si="146"/>
        <v>#DIV/0!</v>
      </c>
      <c r="AB664" s="27" t="e">
        <f t="shared" si="147"/>
        <v>#DIV/0!</v>
      </c>
      <c r="AC664" s="27" t="e">
        <f t="shared" si="148"/>
        <v>#DIV/0!</v>
      </c>
      <c r="AD664" s="24">
        <f>'GT Data'!D666</f>
        <v>0</v>
      </c>
      <c r="AE664" s="25" t="e">
        <f t="shared" si="149"/>
        <v>#DIV/0!</v>
      </c>
      <c r="AF664" s="25" t="e">
        <f t="shared" si="150"/>
        <v>#DIV/0!</v>
      </c>
      <c r="AG664" s="25" t="e">
        <f t="shared" si="151"/>
        <v>#DIV/0!</v>
      </c>
      <c r="AH664" s="25">
        <v>0</v>
      </c>
      <c r="AI664" s="25">
        <v>0</v>
      </c>
      <c r="AJ664" s="25">
        <f t="shared" si="152"/>
        <v>0</v>
      </c>
      <c r="AK664" s="24">
        <f>'GT Data'!N666</f>
        <v>0</v>
      </c>
      <c r="AL664" s="25" t="e">
        <f t="shared" si="153"/>
        <v>#DIV/0!</v>
      </c>
      <c r="AM664" s="25" t="e">
        <f t="shared" si="154"/>
        <v>#DIV/0!</v>
      </c>
      <c r="AN664" s="25" t="e">
        <f t="shared" si="155"/>
        <v>#DIV/0!</v>
      </c>
      <c r="AO664" s="25">
        <v>0</v>
      </c>
      <c r="AP664" s="25">
        <v>0</v>
      </c>
      <c r="AQ664" s="25">
        <v>0</v>
      </c>
    </row>
    <row r="665" spans="1:43" x14ac:dyDescent="0.3">
      <c r="A665">
        <f>'Calculated Tab Properties'!A665</f>
        <v>0</v>
      </c>
      <c r="B665">
        <f>'Calculated Tab Properties'!B665</f>
        <v>0</v>
      </c>
      <c r="C665">
        <f>'Calculated Tab Properties'!C665</f>
        <v>0</v>
      </c>
      <c r="D665">
        <f>'Calculated Tab Properties'!D665</f>
        <v>0</v>
      </c>
      <c r="E665">
        <f>'Calculated Tab Properties'!E665</f>
        <v>0</v>
      </c>
      <c r="F665">
        <f>'Calculated Tab Properties'!F665</f>
        <v>0</v>
      </c>
      <c r="G665">
        <f>'Calculated Tab Properties'!G665</f>
        <v>0</v>
      </c>
      <c r="H665">
        <f>'Calculated Tab Properties'!H665</f>
        <v>0</v>
      </c>
      <c r="I665">
        <f>'Calculated Tab Properties'!I665</f>
        <v>0</v>
      </c>
      <c r="J665" s="20" t="e">
        <f>'Calculated Tab Properties'!J665</f>
        <v>#DIV/0!</v>
      </c>
      <c r="K665">
        <f>'Calculated Tab Properties'!K665</f>
        <v>0</v>
      </c>
      <c r="L665">
        <f>'Calculated Tab Properties'!L665</f>
        <v>0</v>
      </c>
      <c r="M665">
        <f>'Calculated Tab Properties'!M665</f>
        <v>0</v>
      </c>
      <c r="N665">
        <f>'Calculated Tab Properties'!N665</f>
        <v>0</v>
      </c>
      <c r="O665" s="27">
        <v>0</v>
      </c>
      <c r="P665" s="27">
        <v>0</v>
      </c>
      <c r="Q665">
        <v>0</v>
      </c>
      <c r="R665" t="e">
        <f>'Calculated Tab Properties'!R665</f>
        <v>#DIV/0!</v>
      </c>
      <c r="T665" s="1">
        <v>0</v>
      </c>
      <c r="U665" s="1">
        <v>0</v>
      </c>
      <c r="V665">
        <f>T665*'GEOMETRIC INPUTS'!S665</f>
        <v>0</v>
      </c>
      <c r="W665">
        <v>664</v>
      </c>
      <c r="X665">
        <f t="shared" si="143"/>
        <v>0</v>
      </c>
      <c r="Y665">
        <f t="shared" si="144"/>
        <v>0</v>
      </c>
      <c r="Z665" s="27" t="e">
        <f t="shared" si="145"/>
        <v>#DIV/0!</v>
      </c>
      <c r="AA665" s="27" t="e">
        <f t="shared" si="146"/>
        <v>#DIV/0!</v>
      </c>
      <c r="AB665" s="27" t="e">
        <f t="shared" si="147"/>
        <v>#DIV/0!</v>
      </c>
      <c r="AC665" s="27" t="e">
        <f t="shared" si="148"/>
        <v>#DIV/0!</v>
      </c>
      <c r="AD665" s="24">
        <f>'GT Data'!D667</f>
        <v>0</v>
      </c>
      <c r="AE665" s="25" t="e">
        <f t="shared" si="149"/>
        <v>#DIV/0!</v>
      </c>
      <c r="AF665" s="25" t="e">
        <f t="shared" si="150"/>
        <v>#DIV/0!</v>
      </c>
      <c r="AG665" s="25" t="e">
        <f t="shared" si="151"/>
        <v>#DIV/0!</v>
      </c>
      <c r="AH665" s="25">
        <v>0</v>
      </c>
      <c r="AI665" s="25">
        <v>0</v>
      </c>
      <c r="AJ665" s="25">
        <f t="shared" si="152"/>
        <v>0</v>
      </c>
      <c r="AK665" s="24">
        <f>'GT Data'!N667</f>
        <v>0</v>
      </c>
      <c r="AL665" s="25" t="e">
        <f t="shared" si="153"/>
        <v>#DIV/0!</v>
      </c>
      <c r="AM665" s="25" t="e">
        <f t="shared" si="154"/>
        <v>#DIV/0!</v>
      </c>
      <c r="AN665" s="25" t="e">
        <f t="shared" si="155"/>
        <v>#DIV/0!</v>
      </c>
      <c r="AO665" s="25">
        <v>0</v>
      </c>
      <c r="AP665" s="25">
        <v>0</v>
      </c>
      <c r="AQ665" s="25">
        <v>0</v>
      </c>
    </row>
    <row r="666" spans="1:43" x14ac:dyDescent="0.3">
      <c r="A666">
        <f>'Calculated Tab Properties'!A666</f>
        <v>0</v>
      </c>
      <c r="B666">
        <f>'Calculated Tab Properties'!B666</f>
        <v>0</v>
      </c>
      <c r="C666">
        <f>'Calculated Tab Properties'!C666</f>
        <v>0</v>
      </c>
      <c r="D666">
        <f>'Calculated Tab Properties'!D666</f>
        <v>0</v>
      </c>
      <c r="E666">
        <f>'Calculated Tab Properties'!E666</f>
        <v>0</v>
      </c>
      <c r="F666">
        <f>'Calculated Tab Properties'!F666</f>
        <v>0</v>
      </c>
      <c r="G666">
        <f>'Calculated Tab Properties'!G666</f>
        <v>0</v>
      </c>
      <c r="H666">
        <f>'Calculated Tab Properties'!H666</f>
        <v>0</v>
      </c>
      <c r="I666">
        <f>'Calculated Tab Properties'!I666</f>
        <v>0</v>
      </c>
      <c r="J666" s="20" t="e">
        <f>'Calculated Tab Properties'!J666</f>
        <v>#DIV/0!</v>
      </c>
      <c r="K666">
        <f>'Calculated Tab Properties'!K666</f>
        <v>0</v>
      </c>
      <c r="L666">
        <f>'Calculated Tab Properties'!L666</f>
        <v>0</v>
      </c>
      <c r="M666">
        <f>'Calculated Tab Properties'!M666</f>
        <v>0</v>
      </c>
      <c r="N666">
        <f>'Calculated Tab Properties'!N666</f>
        <v>0</v>
      </c>
      <c r="O666" s="27">
        <v>0</v>
      </c>
      <c r="P666" s="27">
        <v>0</v>
      </c>
      <c r="Q666">
        <v>0</v>
      </c>
      <c r="R666" t="e">
        <f>'Calculated Tab Properties'!R666</f>
        <v>#DIV/0!</v>
      </c>
      <c r="T666" s="1">
        <v>0</v>
      </c>
      <c r="U666" s="1">
        <v>0</v>
      </c>
      <c r="V666">
        <f>T666*'GEOMETRIC INPUTS'!S666</f>
        <v>0</v>
      </c>
      <c r="W666">
        <v>665</v>
      </c>
      <c r="X666">
        <f t="shared" si="143"/>
        <v>0</v>
      </c>
      <c r="Y666">
        <f t="shared" si="144"/>
        <v>0</v>
      </c>
      <c r="Z666" s="27" t="e">
        <f t="shared" si="145"/>
        <v>#DIV/0!</v>
      </c>
      <c r="AA666" s="27" t="e">
        <f t="shared" si="146"/>
        <v>#DIV/0!</v>
      </c>
      <c r="AB666" s="27" t="e">
        <f t="shared" si="147"/>
        <v>#DIV/0!</v>
      </c>
      <c r="AC666" s="27" t="e">
        <f t="shared" si="148"/>
        <v>#DIV/0!</v>
      </c>
      <c r="AD666" s="24">
        <f>'GT Data'!D668</f>
        <v>0</v>
      </c>
      <c r="AE666" s="25" t="e">
        <f t="shared" si="149"/>
        <v>#DIV/0!</v>
      </c>
      <c r="AF666" s="25" t="e">
        <f t="shared" si="150"/>
        <v>#DIV/0!</v>
      </c>
      <c r="AG666" s="25" t="e">
        <f t="shared" si="151"/>
        <v>#DIV/0!</v>
      </c>
      <c r="AH666" s="25">
        <v>0</v>
      </c>
      <c r="AI666" s="25">
        <v>0</v>
      </c>
      <c r="AJ666" s="25">
        <f t="shared" si="152"/>
        <v>0</v>
      </c>
      <c r="AK666" s="24">
        <f>'GT Data'!N668</f>
        <v>0</v>
      </c>
      <c r="AL666" s="25" t="e">
        <f t="shared" si="153"/>
        <v>#DIV/0!</v>
      </c>
      <c r="AM666" s="25" t="e">
        <f t="shared" si="154"/>
        <v>#DIV/0!</v>
      </c>
      <c r="AN666" s="25" t="e">
        <f t="shared" si="155"/>
        <v>#DIV/0!</v>
      </c>
      <c r="AO666" s="25">
        <v>0</v>
      </c>
      <c r="AP666" s="25">
        <v>0</v>
      </c>
      <c r="AQ666" s="25">
        <v>0</v>
      </c>
    </row>
    <row r="667" spans="1:43" x14ac:dyDescent="0.3">
      <c r="A667">
        <f>'Calculated Tab Properties'!A667</f>
        <v>0</v>
      </c>
      <c r="B667">
        <f>'Calculated Tab Properties'!B667</f>
        <v>0</v>
      </c>
      <c r="C667">
        <f>'Calculated Tab Properties'!C667</f>
        <v>0</v>
      </c>
      <c r="D667">
        <f>'Calculated Tab Properties'!D667</f>
        <v>0</v>
      </c>
      <c r="E667">
        <f>'Calculated Tab Properties'!E667</f>
        <v>0</v>
      </c>
      <c r="F667">
        <f>'Calculated Tab Properties'!F667</f>
        <v>0</v>
      </c>
      <c r="G667">
        <f>'Calculated Tab Properties'!G667</f>
        <v>0</v>
      </c>
      <c r="H667">
        <f>'Calculated Tab Properties'!H667</f>
        <v>0</v>
      </c>
      <c r="I667">
        <f>'Calculated Tab Properties'!I667</f>
        <v>0</v>
      </c>
      <c r="J667" s="20" t="e">
        <f>'Calculated Tab Properties'!J667</f>
        <v>#DIV/0!</v>
      </c>
      <c r="K667">
        <f>'Calculated Tab Properties'!K667</f>
        <v>0</v>
      </c>
      <c r="L667">
        <f>'Calculated Tab Properties'!L667</f>
        <v>0</v>
      </c>
      <c r="M667">
        <f>'Calculated Tab Properties'!M667</f>
        <v>0</v>
      </c>
      <c r="N667">
        <f>'Calculated Tab Properties'!N667</f>
        <v>0</v>
      </c>
      <c r="O667" s="27">
        <v>0</v>
      </c>
      <c r="P667" s="27">
        <v>0</v>
      </c>
      <c r="Q667">
        <v>0</v>
      </c>
      <c r="R667" t="e">
        <f>'Calculated Tab Properties'!R667</f>
        <v>#DIV/0!</v>
      </c>
      <c r="T667" s="1">
        <v>0</v>
      </c>
      <c r="U667" s="1">
        <v>0</v>
      </c>
      <c r="V667">
        <f>T667*'GEOMETRIC INPUTS'!S667</f>
        <v>0</v>
      </c>
      <c r="W667">
        <v>666</v>
      </c>
      <c r="X667">
        <f t="shared" si="143"/>
        <v>0</v>
      </c>
      <c r="Y667">
        <f t="shared" si="144"/>
        <v>0</v>
      </c>
      <c r="Z667" s="27" t="e">
        <f t="shared" si="145"/>
        <v>#DIV/0!</v>
      </c>
      <c r="AA667" s="27" t="e">
        <f t="shared" si="146"/>
        <v>#DIV/0!</v>
      </c>
      <c r="AB667" s="27" t="e">
        <f t="shared" si="147"/>
        <v>#DIV/0!</v>
      </c>
      <c r="AC667" s="27" t="e">
        <f t="shared" si="148"/>
        <v>#DIV/0!</v>
      </c>
      <c r="AD667" s="24">
        <f>'GT Data'!D669</f>
        <v>0</v>
      </c>
      <c r="AE667" s="25" t="e">
        <f t="shared" si="149"/>
        <v>#DIV/0!</v>
      </c>
      <c r="AF667" s="25" t="e">
        <f t="shared" si="150"/>
        <v>#DIV/0!</v>
      </c>
      <c r="AG667" s="25" t="e">
        <f t="shared" si="151"/>
        <v>#DIV/0!</v>
      </c>
      <c r="AH667" s="25">
        <v>0</v>
      </c>
      <c r="AI667" s="25">
        <v>0</v>
      </c>
      <c r="AJ667" s="25">
        <f t="shared" si="152"/>
        <v>0</v>
      </c>
      <c r="AK667" s="24">
        <f>'GT Data'!N669</f>
        <v>0</v>
      </c>
      <c r="AL667" s="25" t="e">
        <f t="shared" si="153"/>
        <v>#DIV/0!</v>
      </c>
      <c r="AM667" s="25" t="e">
        <f t="shared" si="154"/>
        <v>#DIV/0!</v>
      </c>
      <c r="AN667" s="25" t="e">
        <f t="shared" si="155"/>
        <v>#DIV/0!</v>
      </c>
      <c r="AO667" s="25">
        <v>0</v>
      </c>
      <c r="AP667" s="25">
        <v>0</v>
      </c>
      <c r="AQ667" s="25">
        <v>0</v>
      </c>
    </row>
    <row r="668" spans="1:43" x14ac:dyDescent="0.3">
      <c r="A668">
        <f>'Calculated Tab Properties'!A668</f>
        <v>0</v>
      </c>
      <c r="B668">
        <f>'Calculated Tab Properties'!B668</f>
        <v>0</v>
      </c>
      <c r="C668">
        <f>'Calculated Tab Properties'!C668</f>
        <v>0</v>
      </c>
      <c r="D668">
        <f>'Calculated Tab Properties'!D668</f>
        <v>0</v>
      </c>
      <c r="E668">
        <f>'Calculated Tab Properties'!E668</f>
        <v>0</v>
      </c>
      <c r="F668">
        <f>'Calculated Tab Properties'!F668</f>
        <v>0</v>
      </c>
      <c r="G668">
        <f>'Calculated Tab Properties'!G668</f>
        <v>0</v>
      </c>
      <c r="H668">
        <f>'Calculated Tab Properties'!H668</f>
        <v>0</v>
      </c>
      <c r="I668">
        <f>'Calculated Tab Properties'!I668</f>
        <v>0</v>
      </c>
      <c r="J668" s="20" t="e">
        <f>'Calculated Tab Properties'!J668</f>
        <v>#DIV/0!</v>
      </c>
      <c r="K668">
        <f>'Calculated Tab Properties'!K668</f>
        <v>0</v>
      </c>
      <c r="L668">
        <f>'Calculated Tab Properties'!L668</f>
        <v>0</v>
      </c>
      <c r="M668">
        <f>'Calculated Tab Properties'!M668</f>
        <v>0</v>
      </c>
      <c r="N668">
        <f>'Calculated Tab Properties'!N668</f>
        <v>0</v>
      </c>
      <c r="O668" s="27">
        <v>0</v>
      </c>
      <c r="P668" s="27">
        <v>0</v>
      </c>
      <c r="Q668">
        <v>0</v>
      </c>
      <c r="R668" t="e">
        <f>'Calculated Tab Properties'!R668</f>
        <v>#DIV/0!</v>
      </c>
      <c r="T668" s="1">
        <v>0</v>
      </c>
      <c r="U668" s="1">
        <v>0</v>
      </c>
      <c r="V668">
        <f>T668*'GEOMETRIC INPUTS'!S668</f>
        <v>0</v>
      </c>
      <c r="W668">
        <v>667</v>
      </c>
      <c r="X668">
        <f t="shared" si="143"/>
        <v>0</v>
      </c>
      <c r="Y668">
        <f t="shared" si="144"/>
        <v>0</v>
      </c>
      <c r="Z668" s="27" t="e">
        <f t="shared" si="145"/>
        <v>#DIV/0!</v>
      </c>
      <c r="AA668" s="27" t="e">
        <f t="shared" si="146"/>
        <v>#DIV/0!</v>
      </c>
      <c r="AB668" s="27" t="e">
        <f t="shared" si="147"/>
        <v>#DIV/0!</v>
      </c>
      <c r="AC668" s="27" t="e">
        <f t="shared" si="148"/>
        <v>#DIV/0!</v>
      </c>
      <c r="AD668" s="24">
        <f>'GT Data'!D670</f>
        <v>0</v>
      </c>
      <c r="AE668" s="25" t="e">
        <f t="shared" si="149"/>
        <v>#DIV/0!</v>
      </c>
      <c r="AF668" s="25" t="e">
        <f t="shared" si="150"/>
        <v>#DIV/0!</v>
      </c>
      <c r="AG668" s="25" t="e">
        <f t="shared" si="151"/>
        <v>#DIV/0!</v>
      </c>
      <c r="AH668" s="25">
        <v>0</v>
      </c>
      <c r="AI668" s="25">
        <v>0</v>
      </c>
      <c r="AJ668" s="25">
        <f t="shared" si="152"/>
        <v>0</v>
      </c>
      <c r="AK668" s="24">
        <f>'GT Data'!N670</f>
        <v>0</v>
      </c>
      <c r="AL668" s="25" t="e">
        <f t="shared" si="153"/>
        <v>#DIV/0!</v>
      </c>
      <c r="AM668" s="25" t="e">
        <f t="shared" si="154"/>
        <v>#DIV/0!</v>
      </c>
      <c r="AN668" s="25" t="e">
        <f t="shared" si="155"/>
        <v>#DIV/0!</v>
      </c>
      <c r="AO668" s="25">
        <v>0</v>
      </c>
      <c r="AP668" s="25">
        <v>0</v>
      </c>
      <c r="AQ668" s="25">
        <v>0</v>
      </c>
    </row>
    <row r="669" spans="1:43" x14ac:dyDescent="0.3">
      <c r="A669">
        <f>'Calculated Tab Properties'!A669</f>
        <v>0</v>
      </c>
      <c r="B669">
        <f>'Calculated Tab Properties'!B669</f>
        <v>0</v>
      </c>
      <c r="C669">
        <f>'Calculated Tab Properties'!C669</f>
        <v>0</v>
      </c>
      <c r="D669">
        <f>'Calculated Tab Properties'!D669</f>
        <v>0</v>
      </c>
      <c r="E669">
        <f>'Calculated Tab Properties'!E669</f>
        <v>0</v>
      </c>
      <c r="F669">
        <f>'Calculated Tab Properties'!F669</f>
        <v>0</v>
      </c>
      <c r="G669">
        <f>'Calculated Tab Properties'!G669</f>
        <v>0</v>
      </c>
      <c r="H669">
        <f>'Calculated Tab Properties'!H669</f>
        <v>0</v>
      </c>
      <c r="I669">
        <f>'Calculated Tab Properties'!I669</f>
        <v>0</v>
      </c>
      <c r="J669" s="20" t="e">
        <f>'Calculated Tab Properties'!J669</f>
        <v>#DIV/0!</v>
      </c>
      <c r="K669">
        <f>'Calculated Tab Properties'!K669</f>
        <v>0</v>
      </c>
      <c r="L669">
        <f>'Calculated Tab Properties'!L669</f>
        <v>0</v>
      </c>
      <c r="M669">
        <f>'Calculated Tab Properties'!M669</f>
        <v>0</v>
      </c>
      <c r="N669">
        <f>'Calculated Tab Properties'!N669</f>
        <v>0</v>
      </c>
      <c r="O669" s="27">
        <v>0</v>
      </c>
      <c r="P669" s="27">
        <v>0</v>
      </c>
      <c r="Q669">
        <v>0</v>
      </c>
      <c r="R669" t="e">
        <f>'Calculated Tab Properties'!R669</f>
        <v>#DIV/0!</v>
      </c>
      <c r="T669" s="1">
        <v>0</v>
      </c>
      <c r="U669" s="1">
        <v>0</v>
      </c>
      <c r="V669">
        <f>T669*'GEOMETRIC INPUTS'!S669</f>
        <v>0</v>
      </c>
      <c r="W669">
        <v>668</v>
      </c>
      <c r="X669">
        <f t="shared" si="143"/>
        <v>0</v>
      </c>
      <c r="Y669">
        <f t="shared" si="144"/>
        <v>0</v>
      </c>
      <c r="Z669" s="27" t="e">
        <f t="shared" si="145"/>
        <v>#DIV/0!</v>
      </c>
      <c r="AA669" s="27" t="e">
        <f t="shared" si="146"/>
        <v>#DIV/0!</v>
      </c>
      <c r="AB669" s="27" t="e">
        <f t="shared" si="147"/>
        <v>#DIV/0!</v>
      </c>
      <c r="AC669" s="27" t="e">
        <f t="shared" si="148"/>
        <v>#DIV/0!</v>
      </c>
      <c r="AD669" s="24">
        <f>'GT Data'!D671</f>
        <v>0</v>
      </c>
      <c r="AE669" s="25" t="e">
        <f t="shared" si="149"/>
        <v>#DIV/0!</v>
      </c>
      <c r="AF669" s="25" t="e">
        <f t="shared" si="150"/>
        <v>#DIV/0!</v>
      </c>
      <c r="AG669" s="25" t="e">
        <f t="shared" si="151"/>
        <v>#DIV/0!</v>
      </c>
      <c r="AH669" s="25">
        <v>0</v>
      </c>
      <c r="AI669" s="25">
        <v>0</v>
      </c>
      <c r="AJ669" s="25">
        <f t="shared" si="152"/>
        <v>0</v>
      </c>
      <c r="AK669" s="24">
        <f>'GT Data'!N671</f>
        <v>0</v>
      </c>
      <c r="AL669" s="25" t="e">
        <f t="shared" si="153"/>
        <v>#DIV/0!</v>
      </c>
      <c r="AM669" s="25" t="e">
        <f t="shared" si="154"/>
        <v>#DIV/0!</v>
      </c>
      <c r="AN669" s="25" t="e">
        <f t="shared" si="155"/>
        <v>#DIV/0!</v>
      </c>
      <c r="AO669" s="25">
        <v>0</v>
      </c>
      <c r="AP669" s="25">
        <v>0</v>
      </c>
      <c r="AQ669" s="25">
        <v>0</v>
      </c>
    </row>
    <row r="670" spans="1:43" x14ac:dyDescent="0.3">
      <c r="A670">
        <f>'Calculated Tab Properties'!A670</f>
        <v>0</v>
      </c>
      <c r="B670">
        <f>'Calculated Tab Properties'!B670</f>
        <v>0</v>
      </c>
      <c r="C670">
        <f>'Calculated Tab Properties'!C670</f>
        <v>0</v>
      </c>
      <c r="D670">
        <f>'Calculated Tab Properties'!D670</f>
        <v>0</v>
      </c>
      <c r="E670">
        <f>'Calculated Tab Properties'!E670</f>
        <v>0</v>
      </c>
      <c r="F670">
        <f>'Calculated Tab Properties'!F670</f>
        <v>0</v>
      </c>
      <c r="G670">
        <f>'Calculated Tab Properties'!G670</f>
        <v>0</v>
      </c>
      <c r="H670">
        <f>'Calculated Tab Properties'!H670</f>
        <v>0</v>
      </c>
      <c r="I670">
        <f>'Calculated Tab Properties'!I670</f>
        <v>0</v>
      </c>
      <c r="J670" s="20" t="e">
        <f>'Calculated Tab Properties'!J670</f>
        <v>#DIV/0!</v>
      </c>
      <c r="K670">
        <f>'Calculated Tab Properties'!K670</f>
        <v>0</v>
      </c>
      <c r="L670">
        <f>'Calculated Tab Properties'!L670</f>
        <v>0</v>
      </c>
      <c r="M670">
        <f>'Calculated Tab Properties'!M670</f>
        <v>0</v>
      </c>
      <c r="N670">
        <f>'Calculated Tab Properties'!N670</f>
        <v>0</v>
      </c>
      <c r="O670" s="27">
        <v>0</v>
      </c>
      <c r="P670" s="27">
        <v>0</v>
      </c>
      <c r="Q670">
        <v>0</v>
      </c>
      <c r="R670" t="e">
        <f>'Calculated Tab Properties'!R670</f>
        <v>#DIV/0!</v>
      </c>
      <c r="T670" s="1">
        <v>0</v>
      </c>
      <c r="U670" s="1">
        <v>0</v>
      </c>
      <c r="V670">
        <f>T670*'GEOMETRIC INPUTS'!S670</f>
        <v>0</v>
      </c>
      <c r="W670">
        <v>669</v>
      </c>
      <c r="X670">
        <f t="shared" si="143"/>
        <v>0</v>
      </c>
      <c r="Y670">
        <f t="shared" si="144"/>
        <v>0</v>
      </c>
      <c r="Z670" s="27" t="e">
        <f t="shared" si="145"/>
        <v>#DIV/0!</v>
      </c>
      <c r="AA670" s="27" t="e">
        <f t="shared" si="146"/>
        <v>#DIV/0!</v>
      </c>
      <c r="AB670" s="27" t="e">
        <f t="shared" si="147"/>
        <v>#DIV/0!</v>
      </c>
      <c r="AC670" s="27" t="e">
        <f t="shared" si="148"/>
        <v>#DIV/0!</v>
      </c>
      <c r="AD670" s="24">
        <f>'GT Data'!D672</f>
        <v>0</v>
      </c>
      <c r="AE670" s="25" t="e">
        <f t="shared" si="149"/>
        <v>#DIV/0!</v>
      </c>
      <c r="AF670" s="25" t="e">
        <f t="shared" si="150"/>
        <v>#DIV/0!</v>
      </c>
      <c r="AG670" s="25" t="e">
        <f t="shared" si="151"/>
        <v>#DIV/0!</v>
      </c>
      <c r="AH670" s="25">
        <v>0</v>
      </c>
      <c r="AI670" s="25">
        <v>0</v>
      </c>
      <c r="AJ670" s="25">
        <f t="shared" si="152"/>
        <v>0</v>
      </c>
      <c r="AK670" s="24">
        <f>'GT Data'!N672</f>
        <v>0</v>
      </c>
      <c r="AL670" s="25" t="e">
        <f t="shared" si="153"/>
        <v>#DIV/0!</v>
      </c>
      <c r="AM670" s="25" t="e">
        <f t="shared" si="154"/>
        <v>#DIV/0!</v>
      </c>
      <c r="AN670" s="25" t="e">
        <f t="shared" si="155"/>
        <v>#DIV/0!</v>
      </c>
      <c r="AO670" s="25">
        <v>0</v>
      </c>
      <c r="AP670" s="25">
        <v>0</v>
      </c>
      <c r="AQ670" s="25">
        <v>0</v>
      </c>
    </row>
    <row r="671" spans="1:43" x14ac:dyDescent="0.3">
      <c r="A671">
        <f>'Calculated Tab Properties'!A671</f>
        <v>0</v>
      </c>
      <c r="B671">
        <f>'Calculated Tab Properties'!B671</f>
        <v>0</v>
      </c>
      <c r="C671">
        <f>'Calculated Tab Properties'!C671</f>
        <v>0</v>
      </c>
      <c r="D671">
        <f>'Calculated Tab Properties'!D671</f>
        <v>0</v>
      </c>
      <c r="E671">
        <f>'Calculated Tab Properties'!E671</f>
        <v>0</v>
      </c>
      <c r="F671">
        <f>'Calculated Tab Properties'!F671</f>
        <v>0</v>
      </c>
      <c r="G671">
        <f>'Calculated Tab Properties'!G671</f>
        <v>0</v>
      </c>
      <c r="H671">
        <f>'Calculated Tab Properties'!H671</f>
        <v>0</v>
      </c>
      <c r="I671">
        <f>'Calculated Tab Properties'!I671</f>
        <v>0</v>
      </c>
      <c r="J671" s="20" t="e">
        <f>'Calculated Tab Properties'!J671</f>
        <v>#DIV/0!</v>
      </c>
      <c r="K671">
        <f>'Calculated Tab Properties'!K671</f>
        <v>0</v>
      </c>
      <c r="L671">
        <f>'Calculated Tab Properties'!L671</f>
        <v>0</v>
      </c>
      <c r="M671">
        <f>'Calculated Tab Properties'!M671</f>
        <v>0</v>
      </c>
      <c r="N671">
        <f>'Calculated Tab Properties'!N671</f>
        <v>0</v>
      </c>
      <c r="O671" s="27">
        <v>0</v>
      </c>
      <c r="P671" s="27">
        <v>0</v>
      </c>
      <c r="Q671">
        <v>0</v>
      </c>
      <c r="R671" t="e">
        <f>'Calculated Tab Properties'!R671</f>
        <v>#DIV/0!</v>
      </c>
      <c r="T671" s="1">
        <v>0</v>
      </c>
      <c r="U671" s="1">
        <v>0</v>
      </c>
      <c r="V671">
        <f>T671*'GEOMETRIC INPUTS'!S671</f>
        <v>0</v>
      </c>
      <c r="W671">
        <v>670</v>
      </c>
      <c r="X671">
        <f t="shared" si="143"/>
        <v>0</v>
      </c>
      <c r="Y671">
        <f t="shared" si="144"/>
        <v>0</v>
      </c>
      <c r="Z671" s="27" t="e">
        <f t="shared" si="145"/>
        <v>#DIV/0!</v>
      </c>
      <c r="AA671" s="27" t="e">
        <f t="shared" si="146"/>
        <v>#DIV/0!</v>
      </c>
      <c r="AB671" s="27" t="e">
        <f t="shared" si="147"/>
        <v>#DIV/0!</v>
      </c>
      <c r="AC671" s="27" t="e">
        <f t="shared" si="148"/>
        <v>#DIV/0!</v>
      </c>
      <c r="AD671" s="24">
        <f>'GT Data'!D673</f>
        <v>0</v>
      </c>
      <c r="AE671" s="25" t="e">
        <f t="shared" si="149"/>
        <v>#DIV/0!</v>
      </c>
      <c r="AF671" s="25" t="e">
        <f t="shared" si="150"/>
        <v>#DIV/0!</v>
      </c>
      <c r="AG671" s="25" t="e">
        <f t="shared" si="151"/>
        <v>#DIV/0!</v>
      </c>
      <c r="AH671" s="25">
        <v>0</v>
      </c>
      <c r="AI671" s="25">
        <v>0</v>
      </c>
      <c r="AJ671" s="25">
        <f t="shared" si="152"/>
        <v>0</v>
      </c>
      <c r="AK671" s="24">
        <f>'GT Data'!N673</f>
        <v>0</v>
      </c>
      <c r="AL671" s="25" t="e">
        <f t="shared" si="153"/>
        <v>#DIV/0!</v>
      </c>
      <c r="AM671" s="25" t="e">
        <f t="shared" si="154"/>
        <v>#DIV/0!</v>
      </c>
      <c r="AN671" s="25" t="e">
        <f t="shared" si="155"/>
        <v>#DIV/0!</v>
      </c>
      <c r="AO671" s="25">
        <v>0</v>
      </c>
      <c r="AP671" s="25">
        <v>0</v>
      </c>
      <c r="AQ671" s="25">
        <v>0</v>
      </c>
    </row>
    <row r="672" spans="1:43" x14ac:dyDescent="0.3">
      <c r="A672">
        <f>'Calculated Tab Properties'!A672</f>
        <v>0</v>
      </c>
      <c r="B672">
        <f>'Calculated Tab Properties'!B672</f>
        <v>0</v>
      </c>
      <c r="C672">
        <f>'Calculated Tab Properties'!C672</f>
        <v>0</v>
      </c>
      <c r="D672">
        <f>'Calculated Tab Properties'!D672</f>
        <v>0</v>
      </c>
      <c r="E672">
        <f>'Calculated Tab Properties'!E672</f>
        <v>0</v>
      </c>
      <c r="F672">
        <f>'Calculated Tab Properties'!F672</f>
        <v>0</v>
      </c>
      <c r="G672">
        <f>'Calculated Tab Properties'!G672</f>
        <v>0</v>
      </c>
      <c r="H672">
        <f>'Calculated Tab Properties'!H672</f>
        <v>0</v>
      </c>
      <c r="I672">
        <f>'Calculated Tab Properties'!I672</f>
        <v>0</v>
      </c>
      <c r="J672" s="20" t="e">
        <f>'Calculated Tab Properties'!J672</f>
        <v>#DIV/0!</v>
      </c>
      <c r="K672">
        <f>'Calculated Tab Properties'!K672</f>
        <v>0</v>
      </c>
      <c r="L672">
        <f>'Calculated Tab Properties'!L672</f>
        <v>0</v>
      </c>
      <c r="M672">
        <f>'Calculated Tab Properties'!M672</f>
        <v>0</v>
      </c>
      <c r="N672">
        <f>'Calculated Tab Properties'!N672</f>
        <v>0</v>
      </c>
      <c r="O672" s="27">
        <v>0</v>
      </c>
      <c r="P672" s="27">
        <v>0</v>
      </c>
      <c r="Q672">
        <v>0</v>
      </c>
      <c r="R672" t="e">
        <f>'Calculated Tab Properties'!R672</f>
        <v>#DIV/0!</v>
      </c>
      <c r="T672" s="1">
        <v>0</v>
      </c>
      <c r="U672" s="1">
        <v>0</v>
      </c>
      <c r="V672">
        <f>T672*'GEOMETRIC INPUTS'!S672</f>
        <v>0</v>
      </c>
      <c r="W672">
        <v>671</v>
      </c>
      <c r="X672">
        <f t="shared" si="143"/>
        <v>0</v>
      </c>
      <c r="Y672">
        <f t="shared" si="144"/>
        <v>0</v>
      </c>
      <c r="Z672" s="27" t="e">
        <f t="shared" si="145"/>
        <v>#DIV/0!</v>
      </c>
      <c r="AA672" s="27" t="e">
        <f t="shared" si="146"/>
        <v>#DIV/0!</v>
      </c>
      <c r="AB672" s="27" t="e">
        <f t="shared" si="147"/>
        <v>#DIV/0!</v>
      </c>
      <c r="AC672" s="27" t="e">
        <f t="shared" si="148"/>
        <v>#DIV/0!</v>
      </c>
      <c r="AD672" s="24">
        <f>'GT Data'!D674</f>
        <v>0</v>
      </c>
      <c r="AE672" s="25" t="e">
        <f t="shared" si="149"/>
        <v>#DIV/0!</v>
      </c>
      <c r="AF672" s="25" t="e">
        <f t="shared" si="150"/>
        <v>#DIV/0!</v>
      </c>
      <c r="AG672" s="25" t="e">
        <f t="shared" si="151"/>
        <v>#DIV/0!</v>
      </c>
      <c r="AH672" s="25">
        <v>0</v>
      </c>
      <c r="AI672" s="25">
        <v>0</v>
      </c>
      <c r="AJ672" s="25">
        <f t="shared" si="152"/>
        <v>0</v>
      </c>
      <c r="AK672" s="24">
        <f>'GT Data'!N674</f>
        <v>0</v>
      </c>
      <c r="AL672" s="25" t="e">
        <f t="shared" si="153"/>
        <v>#DIV/0!</v>
      </c>
      <c r="AM672" s="25" t="e">
        <f t="shared" si="154"/>
        <v>#DIV/0!</v>
      </c>
      <c r="AN672" s="25" t="e">
        <f t="shared" si="155"/>
        <v>#DIV/0!</v>
      </c>
      <c r="AO672" s="25">
        <v>0</v>
      </c>
      <c r="AP672" s="25">
        <v>0</v>
      </c>
      <c r="AQ672" s="25">
        <v>0</v>
      </c>
    </row>
    <row r="673" spans="1:43" x14ac:dyDescent="0.3">
      <c r="A673">
        <f>'Calculated Tab Properties'!A673</f>
        <v>0</v>
      </c>
      <c r="B673">
        <f>'Calculated Tab Properties'!B673</f>
        <v>0</v>
      </c>
      <c r="C673">
        <f>'Calculated Tab Properties'!C673</f>
        <v>0</v>
      </c>
      <c r="D673">
        <f>'Calculated Tab Properties'!D673</f>
        <v>0</v>
      </c>
      <c r="E673">
        <f>'Calculated Tab Properties'!E673</f>
        <v>0</v>
      </c>
      <c r="F673">
        <f>'Calculated Tab Properties'!F673</f>
        <v>0</v>
      </c>
      <c r="G673">
        <f>'Calculated Tab Properties'!G673</f>
        <v>0</v>
      </c>
      <c r="H673">
        <f>'Calculated Tab Properties'!H673</f>
        <v>0</v>
      </c>
      <c r="I673">
        <f>'Calculated Tab Properties'!I673</f>
        <v>0</v>
      </c>
      <c r="J673" s="20" t="e">
        <f>'Calculated Tab Properties'!J673</f>
        <v>#DIV/0!</v>
      </c>
      <c r="K673">
        <f>'Calculated Tab Properties'!K673</f>
        <v>0</v>
      </c>
      <c r="L673">
        <f>'Calculated Tab Properties'!L673</f>
        <v>0</v>
      </c>
      <c r="M673">
        <f>'Calculated Tab Properties'!M673</f>
        <v>0</v>
      </c>
      <c r="N673">
        <f>'Calculated Tab Properties'!N673</f>
        <v>0</v>
      </c>
      <c r="O673" s="27">
        <v>0</v>
      </c>
      <c r="P673" s="27">
        <v>0</v>
      </c>
      <c r="Q673">
        <v>0</v>
      </c>
      <c r="R673" t="e">
        <f>'Calculated Tab Properties'!R673</f>
        <v>#DIV/0!</v>
      </c>
      <c r="T673" s="1">
        <v>0</v>
      </c>
      <c r="U673" s="1">
        <v>0</v>
      </c>
      <c r="V673">
        <f>T673*'GEOMETRIC INPUTS'!S673</f>
        <v>0</v>
      </c>
      <c r="W673">
        <v>672</v>
      </c>
      <c r="X673">
        <f t="shared" si="143"/>
        <v>0</v>
      </c>
      <c r="Y673">
        <f t="shared" si="144"/>
        <v>0</v>
      </c>
      <c r="Z673" s="27" t="e">
        <f t="shared" si="145"/>
        <v>#DIV/0!</v>
      </c>
      <c r="AA673" s="27" t="e">
        <f t="shared" si="146"/>
        <v>#DIV/0!</v>
      </c>
      <c r="AB673" s="27" t="e">
        <f t="shared" si="147"/>
        <v>#DIV/0!</v>
      </c>
      <c r="AC673" s="27" t="e">
        <f t="shared" si="148"/>
        <v>#DIV/0!</v>
      </c>
      <c r="AD673" s="24">
        <f>'GT Data'!D675</f>
        <v>0</v>
      </c>
      <c r="AE673" s="25" t="e">
        <f t="shared" si="149"/>
        <v>#DIV/0!</v>
      </c>
      <c r="AF673" s="25" t="e">
        <f t="shared" si="150"/>
        <v>#DIV/0!</v>
      </c>
      <c r="AG673" s="25" t="e">
        <f t="shared" si="151"/>
        <v>#DIV/0!</v>
      </c>
      <c r="AH673" s="25">
        <v>0</v>
      </c>
      <c r="AI673" s="25">
        <v>0</v>
      </c>
      <c r="AJ673" s="25">
        <f t="shared" si="152"/>
        <v>0</v>
      </c>
      <c r="AK673" s="24">
        <f>'GT Data'!N675</f>
        <v>0</v>
      </c>
      <c r="AL673" s="25" t="e">
        <f t="shared" si="153"/>
        <v>#DIV/0!</v>
      </c>
      <c r="AM673" s="25" t="e">
        <f t="shared" si="154"/>
        <v>#DIV/0!</v>
      </c>
      <c r="AN673" s="25" t="e">
        <f t="shared" si="155"/>
        <v>#DIV/0!</v>
      </c>
      <c r="AO673" s="25">
        <v>0</v>
      </c>
      <c r="AP673" s="25">
        <v>0</v>
      </c>
      <c r="AQ673" s="25">
        <v>0</v>
      </c>
    </row>
    <row r="674" spans="1:43" x14ac:dyDescent="0.3">
      <c r="A674">
        <f>'Calculated Tab Properties'!A674</f>
        <v>0</v>
      </c>
      <c r="B674">
        <f>'Calculated Tab Properties'!B674</f>
        <v>0</v>
      </c>
      <c r="C674">
        <f>'Calculated Tab Properties'!C674</f>
        <v>0</v>
      </c>
      <c r="D674">
        <f>'Calculated Tab Properties'!D674</f>
        <v>0</v>
      </c>
      <c r="E674">
        <f>'Calculated Tab Properties'!E674</f>
        <v>0</v>
      </c>
      <c r="F674">
        <f>'Calculated Tab Properties'!F674</f>
        <v>0</v>
      </c>
      <c r="G674">
        <f>'Calculated Tab Properties'!G674</f>
        <v>0</v>
      </c>
      <c r="H674">
        <f>'Calculated Tab Properties'!H674</f>
        <v>0</v>
      </c>
      <c r="I674">
        <f>'Calculated Tab Properties'!I674</f>
        <v>0</v>
      </c>
      <c r="J674" s="20" t="e">
        <f>'Calculated Tab Properties'!J674</f>
        <v>#DIV/0!</v>
      </c>
      <c r="K674">
        <f>'Calculated Tab Properties'!K674</f>
        <v>0</v>
      </c>
      <c r="L674">
        <f>'Calculated Tab Properties'!L674</f>
        <v>0</v>
      </c>
      <c r="M674">
        <f>'Calculated Tab Properties'!M674</f>
        <v>0</v>
      </c>
      <c r="N674">
        <f>'Calculated Tab Properties'!N674</f>
        <v>0</v>
      </c>
      <c r="O674" s="27">
        <v>0</v>
      </c>
      <c r="P674" s="27">
        <v>0</v>
      </c>
      <c r="Q674">
        <v>0</v>
      </c>
      <c r="R674" t="e">
        <f>'Calculated Tab Properties'!R674</f>
        <v>#DIV/0!</v>
      </c>
      <c r="T674" s="1">
        <v>0</v>
      </c>
      <c r="U674" s="1">
        <v>0</v>
      </c>
      <c r="V674">
        <f>T674*'GEOMETRIC INPUTS'!S674</f>
        <v>0</v>
      </c>
      <c r="W674">
        <v>673</v>
      </c>
      <c r="X674">
        <f t="shared" si="143"/>
        <v>0</v>
      </c>
      <c r="Y674">
        <f t="shared" si="144"/>
        <v>0</v>
      </c>
      <c r="Z674" s="27" t="e">
        <f t="shared" si="145"/>
        <v>#DIV/0!</v>
      </c>
      <c r="AA674" s="27" t="e">
        <f t="shared" si="146"/>
        <v>#DIV/0!</v>
      </c>
      <c r="AB674" s="27" t="e">
        <f t="shared" si="147"/>
        <v>#DIV/0!</v>
      </c>
      <c r="AC674" s="27" t="e">
        <f t="shared" si="148"/>
        <v>#DIV/0!</v>
      </c>
      <c r="AD674" s="24">
        <f>'GT Data'!D676</f>
        <v>0</v>
      </c>
      <c r="AE674" s="25" t="e">
        <f t="shared" si="149"/>
        <v>#DIV/0!</v>
      </c>
      <c r="AF674" s="25" t="e">
        <f t="shared" si="150"/>
        <v>#DIV/0!</v>
      </c>
      <c r="AG674" s="25" t="e">
        <f t="shared" si="151"/>
        <v>#DIV/0!</v>
      </c>
      <c r="AH674" s="25">
        <v>0</v>
      </c>
      <c r="AI674" s="25">
        <v>0</v>
      </c>
      <c r="AJ674" s="25">
        <f t="shared" si="152"/>
        <v>0</v>
      </c>
      <c r="AK674" s="24">
        <f>'GT Data'!N676</f>
        <v>0</v>
      </c>
      <c r="AL674" s="25" t="e">
        <f t="shared" si="153"/>
        <v>#DIV/0!</v>
      </c>
      <c r="AM674" s="25" t="e">
        <f t="shared" si="154"/>
        <v>#DIV/0!</v>
      </c>
      <c r="AN674" s="25" t="e">
        <f t="shared" si="155"/>
        <v>#DIV/0!</v>
      </c>
      <c r="AO674" s="25">
        <v>0</v>
      </c>
      <c r="AP674" s="25">
        <v>0</v>
      </c>
      <c r="AQ674" s="25">
        <v>0</v>
      </c>
    </row>
    <row r="675" spans="1:43" x14ac:dyDescent="0.3">
      <c r="A675">
        <f>'Calculated Tab Properties'!A675</f>
        <v>0</v>
      </c>
      <c r="B675">
        <f>'Calculated Tab Properties'!B675</f>
        <v>0</v>
      </c>
      <c r="C675">
        <f>'Calculated Tab Properties'!C675</f>
        <v>0</v>
      </c>
      <c r="D675">
        <f>'Calculated Tab Properties'!D675</f>
        <v>0</v>
      </c>
      <c r="E675">
        <f>'Calculated Tab Properties'!E675</f>
        <v>0</v>
      </c>
      <c r="F675">
        <f>'Calculated Tab Properties'!F675</f>
        <v>0</v>
      </c>
      <c r="G675">
        <f>'Calculated Tab Properties'!G675</f>
        <v>0</v>
      </c>
      <c r="H675">
        <f>'Calculated Tab Properties'!H675</f>
        <v>0</v>
      </c>
      <c r="I675">
        <f>'Calculated Tab Properties'!I675</f>
        <v>0</v>
      </c>
      <c r="J675" s="20" t="e">
        <f>'Calculated Tab Properties'!J675</f>
        <v>#DIV/0!</v>
      </c>
      <c r="K675">
        <f>'Calculated Tab Properties'!K675</f>
        <v>0</v>
      </c>
      <c r="L675">
        <f>'Calculated Tab Properties'!L675</f>
        <v>0</v>
      </c>
      <c r="M675">
        <f>'Calculated Tab Properties'!M675</f>
        <v>0</v>
      </c>
      <c r="N675">
        <f>'Calculated Tab Properties'!N675</f>
        <v>0</v>
      </c>
      <c r="O675" s="27">
        <v>0</v>
      </c>
      <c r="P675" s="27">
        <v>0</v>
      </c>
      <c r="Q675">
        <v>0</v>
      </c>
      <c r="R675" t="e">
        <f>'Calculated Tab Properties'!R675</f>
        <v>#DIV/0!</v>
      </c>
      <c r="T675" s="1">
        <v>0</v>
      </c>
      <c r="U675" s="1">
        <v>0</v>
      </c>
      <c r="V675">
        <f>T675*'GEOMETRIC INPUTS'!S675</f>
        <v>0</v>
      </c>
      <c r="W675">
        <v>674</v>
      </c>
      <c r="X675">
        <f t="shared" si="143"/>
        <v>0</v>
      </c>
      <c r="Y675">
        <f t="shared" si="144"/>
        <v>0</v>
      </c>
      <c r="Z675" s="27" t="e">
        <f t="shared" si="145"/>
        <v>#DIV/0!</v>
      </c>
      <c r="AA675" s="27" t="e">
        <f t="shared" si="146"/>
        <v>#DIV/0!</v>
      </c>
      <c r="AB675" s="27" t="e">
        <f t="shared" si="147"/>
        <v>#DIV/0!</v>
      </c>
      <c r="AC675" s="27" t="e">
        <f t="shared" si="148"/>
        <v>#DIV/0!</v>
      </c>
      <c r="AD675" s="24">
        <f>'GT Data'!D677</f>
        <v>0</v>
      </c>
      <c r="AE675" s="25" t="e">
        <f t="shared" si="149"/>
        <v>#DIV/0!</v>
      </c>
      <c r="AF675" s="25" t="e">
        <f t="shared" si="150"/>
        <v>#DIV/0!</v>
      </c>
      <c r="AG675" s="25" t="e">
        <f t="shared" si="151"/>
        <v>#DIV/0!</v>
      </c>
      <c r="AH675" s="25">
        <v>0</v>
      </c>
      <c r="AI675" s="25">
        <v>0</v>
      </c>
      <c r="AJ675" s="25">
        <f t="shared" si="152"/>
        <v>0</v>
      </c>
      <c r="AK675" s="24">
        <f>'GT Data'!N677</f>
        <v>0</v>
      </c>
      <c r="AL675" s="25" t="e">
        <f t="shared" si="153"/>
        <v>#DIV/0!</v>
      </c>
      <c r="AM675" s="25" t="e">
        <f t="shared" si="154"/>
        <v>#DIV/0!</v>
      </c>
      <c r="AN675" s="25" t="e">
        <f t="shared" si="155"/>
        <v>#DIV/0!</v>
      </c>
      <c r="AO675" s="25">
        <v>0</v>
      </c>
      <c r="AP675" s="25">
        <v>0</v>
      </c>
      <c r="AQ675" s="25">
        <v>0</v>
      </c>
    </row>
    <row r="676" spans="1:43" x14ac:dyDescent="0.3">
      <c r="A676">
        <f>'Calculated Tab Properties'!A676</f>
        <v>0</v>
      </c>
      <c r="B676">
        <f>'Calculated Tab Properties'!B676</f>
        <v>0</v>
      </c>
      <c r="C676">
        <f>'Calculated Tab Properties'!C676</f>
        <v>0</v>
      </c>
      <c r="D676">
        <f>'Calculated Tab Properties'!D676</f>
        <v>0</v>
      </c>
      <c r="E676">
        <f>'Calculated Tab Properties'!E676</f>
        <v>0</v>
      </c>
      <c r="F676">
        <f>'Calculated Tab Properties'!F676</f>
        <v>0</v>
      </c>
      <c r="G676">
        <f>'Calculated Tab Properties'!G676</f>
        <v>0</v>
      </c>
      <c r="H676">
        <f>'Calculated Tab Properties'!H676</f>
        <v>0</v>
      </c>
      <c r="I676">
        <f>'Calculated Tab Properties'!I676</f>
        <v>0</v>
      </c>
      <c r="J676" s="20" t="e">
        <f>'Calculated Tab Properties'!J676</f>
        <v>#DIV/0!</v>
      </c>
      <c r="K676">
        <f>'Calculated Tab Properties'!K676</f>
        <v>0</v>
      </c>
      <c r="L676">
        <f>'Calculated Tab Properties'!L676</f>
        <v>0</v>
      </c>
      <c r="M676">
        <f>'Calculated Tab Properties'!M676</f>
        <v>0</v>
      </c>
      <c r="N676">
        <f>'Calculated Tab Properties'!N676</f>
        <v>0</v>
      </c>
      <c r="O676" s="27">
        <v>0</v>
      </c>
      <c r="P676" s="27">
        <v>0</v>
      </c>
      <c r="Q676">
        <v>0</v>
      </c>
      <c r="R676" t="e">
        <f>'Calculated Tab Properties'!R676</f>
        <v>#DIV/0!</v>
      </c>
      <c r="T676" s="1">
        <v>0</v>
      </c>
      <c r="U676" s="1">
        <v>0</v>
      </c>
      <c r="V676">
        <f>T676*'GEOMETRIC INPUTS'!S676</f>
        <v>0</v>
      </c>
      <c r="W676">
        <v>675</v>
      </c>
      <c r="X676">
        <f t="shared" si="143"/>
        <v>0</v>
      </c>
      <c r="Y676">
        <f t="shared" si="144"/>
        <v>0</v>
      </c>
      <c r="Z676" s="27" t="e">
        <f t="shared" si="145"/>
        <v>#DIV/0!</v>
      </c>
      <c r="AA676" s="27" t="e">
        <f t="shared" si="146"/>
        <v>#DIV/0!</v>
      </c>
      <c r="AB676" s="27" t="e">
        <f t="shared" si="147"/>
        <v>#DIV/0!</v>
      </c>
      <c r="AC676" s="27" t="e">
        <f t="shared" si="148"/>
        <v>#DIV/0!</v>
      </c>
      <c r="AD676" s="24">
        <f>'GT Data'!D678</f>
        <v>0</v>
      </c>
      <c r="AE676" s="25" t="e">
        <f t="shared" si="149"/>
        <v>#DIV/0!</v>
      </c>
      <c r="AF676" s="25" t="e">
        <f t="shared" si="150"/>
        <v>#DIV/0!</v>
      </c>
      <c r="AG676" s="25" t="e">
        <f t="shared" si="151"/>
        <v>#DIV/0!</v>
      </c>
      <c r="AH676" s="25">
        <v>0</v>
      </c>
      <c r="AI676" s="25">
        <v>0</v>
      </c>
      <c r="AJ676" s="25">
        <f t="shared" si="152"/>
        <v>0</v>
      </c>
      <c r="AK676" s="24">
        <f>'GT Data'!N678</f>
        <v>0</v>
      </c>
      <c r="AL676" s="25" t="e">
        <f t="shared" si="153"/>
        <v>#DIV/0!</v>
      </c>
      <c r="AM676" s="25" t="e">
        <f t="shared" si="154"/>
        <v>#DIV/0!</v>
      </c>
      <c r="AN676" s="25" t="e">
        <f t="shared" si="155"/>
        <v>#DIV/0!</v>
      </c>
      <c r="AO676" s="25">
        <v>0</v>
      </c>
      <c r="AP676" s="25">
        <v>0</v>
      </c>
      <c r="AQ676" s="25">
        <v>0</v>
      </c>
    </row>
    <row r="677" spans="1:43" x14ac:dyDescent="0.3">
      <c r="A677">
        <f>'Calculated Tab Properties'!A677</f>
        <v>0</v>
      </c>
      <c r="B677">
        <f>'Calculated Tab Properties'!B677</f>
        <v>0</v>
      </c>
      <c r="C677">
        <f>'Calculated Tab Properties'!C677</f>
        <v>0</v>
      </c>
      <c r="D677">
        <f>'Calculated Tab Properties'!D677</f>
        <v>0</v>
      </c>
      <c r="E677">
        <f>'Calculated Tab Properties'!E677</f>
        <v>0</v>
      </c>
      <c r="F677">
        <f>'Calculated Tab Properties'!F677</f>
        <v>0</v>
      </c>
      <c r="G677">
        <f>'Calculated Tab Properties'!G677</f>
        <v>0</v>
      </c>
      <c r="H677">
        <f>'Calculated Tab Properties'!H677</f>
        <v>0</v>
      </c>
      <c r="I677">
        <f>'Calculated Tab Properties'!I677</f>
        <v>0</v>
      </c>
      <c r="J677" s="20" t="e">
        <f>'Calculated Tab Properties'!J677</f>
        <v>#DIV/0!</v>
      </c>
      <c r="K677">
        <f>'Calculated Tab Properties'!K677</f>
        <v>0</v>
      </c>
      <c r="L677">
        <f>'Calculated Tab Properties'!L677</f>
        <v>0</v>
      </c>
      <c r="M677">
        <f>'Calculated Tab Properties'!M677</f>
        <v>0</v>
      </c>
      <c r="N677">
        <f>'Calculated Tab Properties'!N677</f>
        <v>0</v>
      </c>
      <c r="O677" s="27">
        <v>0</v>
      </c>
      <c r="P677" s="27">
        <v>0</v>
      </c>
      <c r="Q677">
        <v>0</v>
      </c>
      <c r="R677" t="e">
        <f>'Calculated Tab Properties'!R677</f>
        <v>#DIV/0!</v>
      </c>
      <c r="T677" s="1">
        <v>0</v>
      </c>
      <c r="U677" s="1">
        <v>0</v>
      </c>
      <c r="V677">
        <f>T677*'GEOMETRIC INPUTS'!S677</f>
        <v>0</v>
      </c>
      <c r="W677">
        <v>676</v>
      </c>
      <c r="X677">
        <f t="shared" si="143"/>
        <v>0</v>
      </c>
      <c r="Y677">
        <f t="shared" si="144"/>
        <v>0</v>
      </c>
      <c r="Z677" s="27" t="e">
        <f t="shared" si="145"/>
        <v>#DIV/0!</v>
      </c>
      <c r="AA677" s="27" t="e">
        <f t="shared" si="146"/>
        <v>#DIV/0!</v>
      </c>
      <c r="AB677" s="27" t="e">
        <f t="shared" si="147"/>
        <v>#DIV/0!</v>
      </c>
      <c r="AC677" s="27" t="e">
        <f t="shared" si="148"/>
        <v>#DIV/0!</v>
      </c>
      <c r="AD677" s="24">
        <f>'GT Data'!D679</f>
        <v>0</v>
      </c>
      <c r="AE677" s="25" t="e">
        <f t="shared" si="149"/>
        <v>#DIV/0!</v>
      </c>
      <c r="AF677" s="25" t="e">
        <f t="shared" si="150"/>
        <v>#DIV/0!</v>
      </c>
      <c r="AG677" s="25" t="e">
        <f t="shared" si="151"/>
        <v>#DIV/0!</v>
      </c>
      <c r="AH677" s="25">
        <v>0</v>
      </c>
      <c r="AI677" s="25">
        <v>0</v>
      </c>
      <c r="AJ677" s="25">
        <f t="shared" si="152"/>
        <v>0</v>
      </c>
      <c r="AK677" s="24">
        <f>'GT Data'!N679</f>
        <v>0</v>
      </c>
      <c r="AL677" s="25" t="e">
        <f t="shared" si="153"/>
        <v>#DIV/0!</v>
      </c>
      <c r="AM677" s="25" t="e">
        <f t="shared" si="154"/>
        <v>#DIV/0!</v>
      </c>
      <c r="AN677" s="25" t="e">
        <f t="shared" si="155"/>
        <v>#DIV/0!</v>
      </c>
      <c r="AO677" s="25">
        <v>0</v>
      </c>
      <c r="AP677" s="25">
        <v>0</v>
      </c>
      <c r="AQ677" s="25">
        <v>0</v>
      </c>
    </row>
    <row r="678" spans="1:43" x14ac:dyDescent="0.3">
      <c r="A678">
        <f>'Calculated Tab Properties'!A678</f>
        <v>0</v>
      </c>
      <c r="B678">
        <f>'Calculated Tab Properties'!B678</f>
        <v>0</v>
      </c>
      <c r="C678">
        <f>'Calculated Tab Properties'!C678</f>
        <v>0</v>
      </c>
      <c r="D678">
        <f>'Calculated Tab Properties'!D678</f>
        <v>0</v>
      </c>
      <c r="E678">
        <f>'Calculated Tab Properties'!E678</f>
        <v>0</v>
      </c>
      <c r="F678">
        <f>'Calculated Tab Properties'!F678</f>
        <v>0</v>
      </c>
      <c r="G678">
        <f>'Calculated Tab Properties'!G678</f>
        <v>0</v>
      </c>
      <c r="H678">
        <f>'Calculated Tab Properties'!H678</f>
        <v>0</v>
      </c>
      <c r="I678">
        <f>'Calculated Tab Properties'!I678</f>
        <v>0</v>
      </c>
      <c r="J678" s="20" t="e">
        <f>'Calculated Tab Properties'!J678</f>
        <v>#DIV/0!</v>
      </c>
      <c r="K678">
        <f>'Calculated Tab Properties'!K678</f>
        <v>0</v>
      </c>
      <c r="L678">
        <f>'Calculated Tab Properties'!L678</f>
        <v>0</v>
      </c>
      <c r="M678">
        <f>'Calculated Tab Properties'!M678</f>
        <v>0</v>
      </c>
      <c r="N678">
        <f>'Calculated Tab Properties'!N678</f>
        <v>0</v>
      </c>
      <c r="O678" s="27">
        <v>0</v>
      </c>
      <c r="P678" s="27">
        <v>0</v>
      </c>
      <c r="Q678">
        <v>0</v>
      </c>
      <c r="R678" t="e">
        <f>'Calculated Tab Properties'!R678</f>
        <v>#DIV/0!</v>
      </c>
      <c r="T678" s="1">
        <v>0</v>
      </c>
      <c r="U678" s="1">
        <v>0</v>
      </c>
      <c r="V678">
        <f>T678*'GEOMETRIC INPUTS'!S678</f>
        <v>0</v>
      </c>
      <c r="W678">
        <v>677</v>
      </c>
      <c r="X678">
        <f t="shared" si="143"/>
        <v>0</v>
      </c>
      <c r="Y678">
        <f t="shared" si="144"/>
        <v>0</v>
      </c>
      <c r="Z678" s="27" t="e">
        <f t="shared" si="145"/>
        <v>#DIV/0!</v>
      </c>
      <c r="AA678" s="27" t="e">
        <f t="shared" si="146"/>
        <v>#DIV/0!</v>
      </c>
      <c r="AB678" s="27" t="e">
        <f t="shared" si="147"/>
        <v>#DIV/0!</v>
      </c>
      <c r="AC678" s="27" t="e">
        <f t="shared" si="148"/>
        <v>#DIV/0!</v>
      </c>
      <c r="AD678" s="24">
        <f>'GT Data'!D680</f>
        <v>0</v>
      </c>
      <c r="AE678" s="25" t="e">
        <f t="shared" si="149"/>
        <v>#DIV/0!</v>
      </c>
      <c r="AF678" s="25" t="e">
        <f t="shared" si="150"/>
        <v>#DIV/0!</v>
      </c>
      <c r="AG678" s="25" t="e">
        <f t="shared" si="151"/>
        <v>#DIV/0!</v>
      </c>
      <c r="AH678" s="25">
        <v>0</v>
      </c>
      <c r="AI678" s="25">
        <v>0</v>
      </c>
      <c r="AJ678" s="25">
        <f t="shared" si="152"/>
        <v>0</v>
      </c>
      <c r="AK678" s="24">
        <f>'GT Data'!N680</f>
        <v>0</v>
      </c>
      <c r="AL678" s="25" t="e">
        <f t="shared" si="153"/>
        <v>#DIV/0!</v>
      </c>
      <c r="AM678" s="25" t="e">
        <f t="shared" si="154"/>
        <v>#DIV/0!</v>
      </c>
      <c r="AN678" s="25" t="e">
        <f t="shared" si="155"/>
        <v>#DIV/0!</v>
      </c>
      <c r="AO678" s="25">
        <v>0</v>
      </c>
      <c r="AP678" s="25">
        <v>0</v>
      </c>
      <c r="AQ678" s="25">
        <v>0</v>
      </c>
    </row>
    <row r="679" spans="1:43" x14ac:dyDescent="0.3">
      <c r="A679">
        <f>'Calculated Tab Properties'!A679</f>
        <v>0</v>
      </c>
      <c r="B679">
        <f>'Calculated Tab Properties'!B679</f>
        <v>0</v>
      </c>
      <c r="C679">
        <f>'Calculated Tab Properties'!C679</f>
        <v>0</v>
      </c>
      <c r="D679">
        <f>'Calculated Tab Properties'!D679</f>
        <v>0</v>
      </c>
      <c r="E679">
        <f>'Calculated Tab Properties'!E679</f>
        <v>0</v>
      </c>
      <c r="F679">
        <f>'Calculated Tab Properties'!F679</f>
        <v>0</v>
      </c>
      <c r="G679">
        <f>'Calculated Tab Properties'!G679</f>
        <v>0</v>
      </c>
      <c r="H679">
        <f>'Calculated Tab Properties'!H679</f>
        <v>0</v>
      </c>
      <c r="I679">
        <f>'Calculated Tab Properties'!I679</f>
        <v>0</v>
      </c>
      <c r="J679" s="20" t="e">
        <f>'Calculated Tab Properties'!J679</f>
        <v>#DIV/0!</v>
      </c>
      <c r="K679">
        <f>'Calculated Tab Properties'!K679</f>
        <v>0</v>
      </c>
      <c r="L679">
        <f>'Calculated Tab Properties'!L679</f>
        <v>0</v>
      </c>
      <c r="M679">
        <f>'Calculated Tab Properties'!M679</f>
        <v>0</v>
      </c>
      <c r="N679">
        <f>'Calculated Tab Properties'!N679</f>
        <v>0</v>
      </c>
      <c r="O679" s="27">
        <v>0</v>
      </c>
      <c r="P679" s="27">
        <v>0</v>
      </c>
      <c r="Q679">
        <v>0</v>
      </c>
      <c r="R679" t="e">
        <f>'Calculated Tab Properties'!R679</f>
        <v>#DIV/0!</v>
      </c>
      <c r="T679" s="1">
        <v>0</v>
      </c>
      <c r="U679" s="1">
        <v>0</v>
      </c>
      <c r="V679">
        <f>T679*'GEOMETRIC INPUTS'!S679</f>
        <v>0</v>
      </c>
      <c r="W679">
        <v>678</v>
      </c>
      <c r="X679">
        <f t="shared" si="143"/>
        <v>0</v>
      </c>
      <c r="Y679">
        <f t="shared" si="144"/>
        <v>0</v>
      </c>
      <c r="Z679" s="27" t="e">
        <f t="shared" si="145"/>
        <v>#DIV/0!</v>
      </c>
      <c r="AA679" s="27" t="e">
        <f t="shared" si="146"/>
        <v>#DIV/0!</v>
      </c>
      <c r="AB679" s="27" t="e">
        <f t="shared" si="147"/>
        <v>#DIV/0!</v>
      </c>
      <c r="AC679" s="27" t="e">
        <f t="shared" si="148"/>
        <v>#DIV/0!</v>
      </c>
      <c r="AD679" s="24">
        <f>'GT Data'!D681</f>
        <v>0</v>
      </c>
      <c r="AE679" s="25" t="e">
        <f t="shared" si="149"/>
        <v>#DIV/0!</v>
      </c>
      <c r="AF679" s="25" t="e">
        <f t="shared" si="150"/>
        <v>#DIV/0!</v>
      </c>
      <c r="AG679" s="25" t="e">
        <f t="shared" si="151"/>
        <v>#DIV/0!</v>
      </c>
      <c r="AH679" s="25">
        <v>0</v>
      </c>
      <c r="AI679" s="25">
        <v>0</v>
      </c>
      <c r="AJ679" s="25">
        <f t="shared" si="152"/>
        <v>0</v>
      </c>
      <c r="AK679" s="24">
        <f>'GT Data'!N681</f>
        <v>0</v>
      </c>
      <c r="AL679" s="25" t="e">
        <f t="shared" si="153"/>
        <v>#DIV/0!</v>
      </c>
      <c r="AM679" s="25" t="e">
        <f t="shared" si="154"/>
        <v>#DIV/0!</v>
      </c>
      <c r="AN679" s="25" t="e">
        <f t="shared" si="155"/>
        <v>#DIV/0!</v>
      </c>
      <c r="AO679" s="25">
        <v>0</v>
      </c>
      <c r="AP679" s="25">
        <v>0</v>
      </c>
      <c r="AQ679" s="25">
        <v>0</v>
      </c>
    </row>
    <row r="680" spans="1:43" x14ac:dyDescent="0.3">
      <c r="A680">
        <f>'Calculated Tab Properties'!A680</f>
        <v>0</v>
      </c>
      <c r="B680">
        <f>'Calculated Tab Properties'!B680</f>
        <v>0</v>
      </c>
      <c r="C680">
        <f>'Calculated Tab Properties'!C680</f>
        <v>0</v>
      </c>
      <c r="D680">
        <f>'Calculated Tab Properties'!D680</f>
        <v>0</v>
      </c>
      <c r="E680">
        <f>'Calculated Tab Properties'!E680</f>
        <v>0</v>
      </c>
      <c r="F680">
        <f>'Calculated Tab Properties'!F680</f>
        <v>0</v>
      </c>
      <c r="G680">
        <f>'Calculated Tab Properties'!G680</f>
        <v>0</v>
      </c>
      <c r="H680">
        <f>'Calculated Tab Properties'!H680</f>
        <v>0</v>
      </c>
      <c r="I680">
        <f>'Calculated Tab Properties'!I680</f>
        <v>0</v>
      </c>
      <c r="J680" s="20" t="e">
        <f>'Calculated Tab Properties'!J680</f>
        <v>#DIV/0!</v>
      </c>
      <c r="K680">
        <f>'Calculated Tab Properties'!K680</f>
        <v>0</v>
      </c>
      <c r="L680">
        <f>'Calculated Tab Properties'!L680</f>
        <v>0</v>
      </c>
      <c r="M680">
        <f>'Calculated Tab Properties'!M680</f>
        <v>0</v>
      </c>
      <c r="N680">
        <f>'Calculated Tab Properties'!N680</f>
        <v>0</v>
      </c>
      <c r="O680" s="27">
        <v>0</v>
      </c>
      <c r="P680" s="27">
        <v>0</v>
      </c>
      <c r="Q680">
        <v>0</v>
      </c>
      <c r="R680" t="e">
        <f>'Calculated Tab Properties'!R680</f>
        <v>#DIV/0!</v>
      </c>
      <c r="T680" s="1">
        <v>0</v>
      </c>
      <c r="U680" s="1">
        <v>0</v>
      </c>
      <c r="V680">
        <f>T680*'GEOMETRIC INPUTS'!S680</f>
        <v>0</v>
      </c>
      <c r="W680">
        <v>679</v>
      </c>
      <c r="X680">
        <f t="shared" si="143"/>
        <v>0</v>
      </c>
      <c r="Y680">
        <f t="shared" si="144"/>
        <v>0</v>
      </c>
      <c r="Z680" s="27" t="e">
        <f t="shared" si="145"/>
        <v>#DIV/0!</v>
      </c>
      <c r="AA680" s="27" t="e">
        <f t="shared" si="146"/>
        <v>#DIV/0!</v>
      </c>
      <c r="AB680" s="27" t="e">
        <f t="shared" si="147"/>
        <v>#DIV/0!</v>
      </c>
      <c r="AC680" s="27" t="e">
        <f t="shared" si="148"/>
        <v>#DIV/0!</v>
      </c>
      <c r="AD680" s="24">
        <f>'GT Data'!D682</f>
        <v>0</v>
      </c>
      <c r="AE680" s="25" t="e">
        <f t="shared" si="149"/>
        <v>#DIV/0!</v>
      </c>
      <c r="AF680" s="25" t="e">
        <f t="shared" si="150"/>
        <v>#DIV/0!</v>
      </c>
      <c r="AG680" s="25" t="e">
        <f t="shared" si="151"/>
        <v>#DIV/0!</v>
      </c>
      <c r="AH680" s="25">
        <v>0</v>
      </c>
      <c r="AI680" s="25">
        <v>0</v>
      </c>
      <c r="AJ680" s="25">
        <f t="shared" si="152"/>
        <v>0</v>
      </c>
      <c r="AK680" s="24">
        <f>'GT Data'!N682</f>
        <v>0</v>
      </c>
      <c r="AL680" s="25" t="e">
        <f t="shared" si="153"/>
        <v>#DIV/0!</v>
      </c>
      <c r="AM680" s="25" t="e">
        <f t="shared" si="154"/>
        <v>#DIV/0!</v>
      </c>
      <c r="AN680" s="25" t="e">
        <f t="shared" si="155"/>
        <v>#DIV/0!</v>
      </c>
      <c r="AO680" s="25">
        <v>0</v>
      </c>
      <c r="AP680" s="25">
        <v>0</v>
      </c>
      <c r="AQ680" s="25">
        <v>0</v>
      </c>
    </row>
    <row r="681" spans="1:43" x14ac:dyDescent="0.3">
      <c r="A681">
        <f>'Calculated Tab Properties'!A681</f>
        <v>0</v>
      </c>
      <c r="B681">
        <f>'Calculated Tab Properties'!B681</f>
        <v>0</v>
      </c>
      <c r="C681">
        <f>'Calculated Tab Properties'!C681</f>
        <v>0</v>
      </c>
      <c r="D681">
        <f>'Calculated Tab Properties'!D681</f>
        <v>0</v>
      </c>
      <c r="E681">
        <f>'Calculated Tab Properties'!E681</f>
        <v>0</v>
      </c>
      <c r="F681">
        <f>'Calculated Tab Properties'!F681</f>
        <v>0</v>
      </c>
      <c r="G681">
        <f>'Calculated Tab Properties'!G681</f>
        <v>0</v>
      </c>
      <c r="H681">
        <f>'Calculated Tab Properties'!H681</f>
        <v>0</v>
      </c>
      <c r="I681">
        <f>'Calculated Tab Properties'!I681</f>
        <v>0</v>
      </c>
      <c r="J681" s="20" t="e">
        <f>'Calculated Tab Properties'!J681</f>
        <v>#DIV/0!</v>
      </c>
      <c r="K681">
        <f>'Calculated Tab Properties'!K681</f>
        <v>0</v>
      </c>
      <c r="L681">
        <f>'Calculated Tab Properties'!L681</f>
        <v>0</v>
      </c>
      <c r="M681">
        <f>'Calculated Tab Properties'!M681</f>
        <v>0</v>
      </c>
      <c r="N681">
        <f>'Calculated Tab Properties'!N681</f>
        <v>0</v>
      </c>
      <c r="O681" s="27">
        <v>0</v>
      </c>
      <c r="P681" s="27">
        <v>0</v>
      </c>
      <c r="Q681">
        <v>0</v>
      </c>
      <c r="R681" t="e">
        <f>'Calculated Tab Properties'!R681</f>
        <v>#DIV/0!</v>
      </c>
      <c r="T681" s="1">
        <v>0</v>
      </c>
      <c r="U681" s="1">
        <v>0</v>
      </c>
      <c r="V681">
        <f>T681*'GEOMETRIC INPUTS'!S681</f>
        <v>0</v>
      </c>
      <c r="W681">
        <v>680</v>
      </c>
      <c r="X681">
        <f t="shared" si="143"/>
        <v>0</v>
      </c>
      <c r="Y681">
        <f t="shared" si="144"/>
        <v>0</v>
      </c>
      <c r="Z681" s="27" t="e">
        <f t="shared" si="145"/>
        <v>#DIV/0!</v>
      </c>
      <c r="AA681" s="27" t="e">
        <f t="shared" si="146"/>
        <v>#DIV/0!</v>
      </c>
      <c r="AB681" s="27" t="e">
        <f t="shared" si="147"/>
        <v>#DIV/0!</v>
      </c>
      <c r="AC681" s="27" t="e">
        <f t="shared" si="148"/>
        <v>#DIV/0!</v>
      </c>
      <c r="AD681" s="24">
        <f>'GT Data'!D683</f>
        <v>0</v>
      </c>
      <c r="AE681" s="25" t="e">
        <f t="shared" si="149"/>
        <v>#DIV/0!</v>
      </c>
      <c r="AF681" s="25" t="e">
        <f t="shared" si="150"/>
        <v>#DIV/0!</v>
      </c>
      <c r="AG681" s="25" t="e">
        <f t="shared" si="151"/>
        <v>#DIV/0!</v>
      </c>
      <c r="AH681" s="25">
        <v>0</v>
      </c>
      <c r="AI681" s="25">
        <v>0</v>
      </c>
      <c r="AJ681" s="25">
        <f t="shared" si="152"/>
        <v>0</v>
      </c>
      <c r="AK681" s="24">
        <f>'GT Data'!N683</f>
        <v>0</v>
      </c>
      <c r="AL681" s="25" t="e">
        <f t="shared" si="153"/>
        <v>#DIV/0!</v>
      </c>
      <c r="AM681" s="25" t="e">
        <f t="shared" si="154"/>
        <v>#DIV/0!</v>
      </c>
      <c r="AN681" s="25" t="e">
        <f t="shared" si="155"/>
        <v>#DIV/0!</v>
      </c>
      <c r="AO681" s="25">
        <v>0</v>
      </c>
      <c r="AP681" s="25">
        <v>0</v>
      </c>
      <c r="AQ681" s="25">
        <v>0</v>
      </c>
    </row>
    <row r="682" spans="1:43" x14ac:dyDescent="0.3">
      <c r="A682">
        <f>'Calculated Tab Properties'!A682</f>
        <v>0</v>
      </c>
      <c r="B682">
        <f>'Calculated Tab Properties'!B682</f>
        <v>0</v>
      </c>
      <c r="C682">
        <f>'Calculated Tab Properties'!C682</f>
        <v>0</v>
      </c>
      <c r="D682">
        <f>'Calculated Tab Properties'!D682</f>
        <v>0</v>
      </c>
      <c r="E682">
        <f>'Calculated Tab Properties'!E682</f>
        <v>0</v>
      </c>
      <c r="F682">
        <f>'Calculated Tab Properties'!F682</f>
        <v>0</v>
      </c>
      <c r="G682">
        <f>'Calculated Tab Properties'!G682</f>
        <v>0</v>
      </c>
      <c r="H682">
        <f>'Calculated Tab Properties'!H682</f>
        <v>0</v>
      </c>
      <c r="I682">
        <f>'Calculated Tab Properties'!I682</f>
        <v>0</v>
      </c>
      <c r="J682" s="20" t="e">
        <f>'Calculated Tab Properties'!J682</f>
        <v>#DIV/0!</v>
      </c>
      <c r="K682">
        <f>'Calculated Tab Properties'!K682</f>
        <v>0</v>
      </c>
      <c r="L682">
        <f>'Calculated Tab Properties'!L682</f>
        <v>0</v>
      </c>
      <c r="M682">
        <f>'Calculated Tab Properties'!M682</f>
        <v>0</v>
      </c>
      <c r="N682">
        <f>'Calculated Tab Properties'!N682</f>
        <v>0</v>
      </c>
      <c r="O682" s="27">
        <v>0</v>
      </c>
      <c r="P682" s="27">
        <v>0</v>
      </c>
      <c r="Q682">
        <v>0</v>
      </c>
      <c r="R682" t="e">
        <f>'Calculated Tab Properties'!R682</f>
        <v>#DIV/0!</v>
      </c>
      <c r="T682" s="1">
        <v>0</v>
      </c>
      <c r="U682" s="1">
        <v>0</v>
      </c>
      <c r="V682">
        <f>T682*'GEOMETRIC INPUTS'!S682</f>
        <v>0</v>
      </c>
      <c r="W682">
        <v>681</v>
      </c>
      <c r="X682">
        <f t="shared" si="143"/>
        <v>0</v>
      </c>
      <c r="Y682">
        <f t="shared" si="144"/>
        <v>0</v>
      </c>
      <c r="Z682" s="27" t="e">
        <f t="shared" si="145"/>
        <v>#DIV/0!</v>
      </c>
      <c r="AA682" s="27" t="e">
        <f t="shared" si="146"/>
        <v>#DIV/0!</v>
      </c>
      <c r="AB682" s="27" t="e">
        <f t="shared" si="147"/>
        <v>#DIV/0!</v>
      </c>
      <c r="AC682" s="27" t="e">
        <f t="shared" si="148"/>
        <v>#DIV/0!</v>
      </c>
      <c r="AD682" s="24">
        <f>'GT Data'!D684</f>
        <v>0</v>
      </c>
      <c r="AE682" s="25" t="e">
        <f t="shared" si="149"/>
        <v>#DIV/0!</v>
      </c>
      <c r="AF682" s="25" t="e">
        <f t="shared" si="150"/>
        <v>#DIV/0!</v>
      </c>
      <c r="AG682" s="25" t="e">
        <f t="shared" si="151"/>
        <v>#DIV/0!</v>
      </c>
      <c r="AH682" s="25">
        <v>0</v>
      </c>
      <c r="AI682" s="25">
        <v>0</v>
      </c>
      <c r="AJ682" s="25">
        <f t="shared" si="152"/>
        <v>0</v>
      </c>
      <c r="AK682" s="24">
        <f>'GT Data'!N684</f>
        <v>0</v>
      </c>
      <c r="AL682" s="25" t="e">
        <f t="shared" si="153"/>
        <v>#DIV/0!</v>
      </c>
      <c r="AM682" s="25" t="e">
        <f t="shared" si="154"/>
        <v>#DIV/0!</v>
      </c>
      <c r="AN682" s="25" t="e">
        <f t="shared" si="155"/>
        <v>#DIV/0!</v>
      </c>
      <c r="AO682" s="25">
        <v>0</v>
      </c>
      <c r="AP682" s="25">
        <v>0</v>
      </c>
      <c r="AQ682" s="25">
        <v>0</v>
      </c>
    </row>
    <row r="683" spans="1:43" x14ac:dyDescent="0.3">
      <c r="A683">
        <f>'Calculated Tab Properties'!A683</f>
        <v>0</v>
      </c>
      <c r="B683">
        <f>'Calculated Tab Properties'!B683</f>
        <v>0</v>
      </c>
      <c r="C683">
        <f>'Calculated Tab Properties'!C683</f>
        <v>0</v>
      </c>
      <c r="D683">
        <f>'Calculated Tab Properties'!D683</f>
        <v>0</v>
      </c>
      <c r="E683">
        <f>'Calculated Tab Properties'!E683</f>
        <v>0</v>
      </c>
      <c r="F683">
        <f>'Calculated Tab Properties'!F683</f>
        <v>0</v>
      </c>
      <c r="G683">
        <f>'Calculated Tab Properties'!G683</f>
        <v>0</v>
      </c>
      <c r="H683">
        <f>'Calculated Tab Properties'!H683</f>
        <v>0</v>
      </c>
      <c r="I683">
        <f>'Calculated Tab Properties'!I683</f>
        <v>0</v>
      </c>
      <c r="J683" s="20" t="e">
        <f>'Calculated Tab Properties'!J683</f>
        <v>#DIV/0!</v>
      </c>
      <c r="K683">
        <f>'Calculated Tab Properties'!K683</f>
        <v>0</v>
      </c>
      <c r="L683">
        <f>'Calculated Tab Properties'!L683</f>
        <v>0</v>
      </c>
      <c r="M683">
        <f>'Calculated Tab Properties'!M683</f>
        <v>0</v>
      </c>
      <c r="N683">
        <f>'Calculated Tab Properties'!N683</f>
        <v>0</v>
      </c>
      <c r="O683" s="27">
        <v>0</v>
      </c>
      <c r="P683" s="27">
        <v>0</v>
      </c>
      <c r="Q683">
        <v>0</v>
      </c>
      <c r="R683" t="e">
        <f>'Calculated Tab Properties'!R683</f>
        <v>#DIV/0!</v>
      </c>
      <c r="T683" s="1">
        <v>0</v>
      </c>
      <c r="U683" s="1">
        <v>0</v>
      </c>
      <c r="V683">
        <f>T683*'GEOMETRIC INPUTS'!S683</f>
        <v>0</v>
      </c>
      <c r="W683">
        <v>682</v>
      </c>
      <c r="X683">
        <f t="shared" si="143"/>
        <v>0</v>
      </c>
      <c r="Y683">
        <f t="shared" si="144"/>
        <v>0</v>
      </c>
      <c r="Z683" s="27" t="e">
        <f t="shared" si="145"/>
        <v>#DIV/0!</v>
      </c>
      <c r="AA683" s="27" t="e">
        <f t="shared" si="146"/>
        <v>#DIV/0!</v>
      </c>
      <c r="AB683" s="27" t="e">
        <f t="shared" si="147"/>
        <v>#DIV/0!</v>
      </c>
      <c r="AC683" s="27" t="e">
        <f t="shared" si="148"/>
        <v>#DIV/0!</v>
      </c>
      <c r="AD683" s="24">
        <f>'GT Data'!D685</f>
        <v>0</v>
      </c>
      <c r="AE683" s="25" t="e">
        <f t="shared" si="149"/>
        <v>#DIV/0!</v>
      </c>
      <c r="AF683" s="25" t="e">
        <f t="shared" si="150"/>
        <v>#DIV/0!</v>
      </c>
      <c r="AG683" s="25" t="e">
        <f t="shared" si="151"/>
        <v>#DIV/0!</v>
      </c>
      <c r="AH683" s="25">
        <v>0</v>
      </c>
      <c r="AI683" s="25">
        <v>0</v>
      </c>
      <c r="AJ683" s="25">
        <f t="shared" si="152"/>
        <v>0</v>
      </c>
      <c r="AK683" s="24">
        <f>'GT Data'!N685</f>
        <v>0</v>
      </c>
      <c r="AL683" s="25" t="e">
        <f t="shared" si="153"/>
        <v>#DIV/0!</v>
      </c>
      <c r="AM683" s="25" t="e">
        <f t="shared" si="154"/>
        <v>#DIV/0!</v>
      </c>
      <c r="AN683" s="25" t="e">
        <f t="shared" si="155"/>
        <v>#DIV/0!</v>
      </c>
      <c r="AO683" s="25">
        <v>0</v>
      </c>
      <c r="AP683" s="25">
        <v>0</v>
      </c>
      <c r="AQ683" s="25">
        <v>0</v>
      </c>
    </row>
    <row r="684" spans="1:43" x14ac:dyDescent="0.3">
      <c r="A684">
        <f>'Calculated Tab Properties'!A684</f>
        <v>0</v>
      </c>
      <c r="B684">
        <f>'Calculated Tab Properties'!B684</f>
        <v>0</v>
      </c>
      <c r="C684">
        <f>'Calculated Tab Properties'!C684</f>
        <v>0</v>
      </c>
      <c r="D684">
        <f>'Calculated Tab Properties'!D684</f>
        <v>0</v>
      </c>
      <c r="E684">
        <f>'Calculated Tab Properties'!E684</f>
        <v>0</v>
      </c>
      <c r="F684">
        <f>'Calculated Tab Properties'!F684</f>
        <v>0</v>
      </c>
      <c r="G684">
        <f>'Calculated Tab Properties'!G684</f>
        <v>0</v>
      </c>
      <c r="H684">
        <f>'Calculated Tab Properties'!H684</f>
        <v>0</v>
      </c>
      <c r="I684">
        <f>'Calculated Tab Properties'!I684</f>
        <v>0</v>
      </c>
      <c r="J684" s="20" t="e">
        <f>'Calculated Tab Properties'!J684</f>
        <v>#DIV/0!</v>
      </c>
      <c r="K684">
        <f>'Calculated Tab Properties'!K684</f>
        <v>0</v>
      </c>
      <c r="L684">
        <f>'Calculated Tab Properties'!L684</f>
        <v>0</v>
      </c>
      <c r="M684">
        <f>'Calculated Tab Properties'!M684</f>
        <v>0</v>
      </c>
      <c r="N684">
        <f>'Calculated Tab Properties'!N684</f>
        <v>0</v>
      </c>
      <c r="O684" s="27">
        <v>0</v>
      </c>
      <c r="P684" s="27">
        <v>0</v>
      </c>
      <c r="Q684">
        <v>0</v>
      </c>
      <c r="R684" t="e">
        <f>'Calculated Tab Properties'!R684</f>
        <v>#DIV/0!</v>
      </c>
      <c r="T684" s="1">
        <v>0</v>
      </c>
      <c r="U684" s="1">
        <v>0</v>
      </c>
      <c r="V684">
        <f>T684*'GEOMETRIC INPUTS'!S684</f>
        <v>0</v>
      </c>
      <c r="W684">
        <v>683</v>
      </c>
      <c r="X684">
        <f t="shared" si="143"/>
        <v>0</v>
      </c>
      <c r="Y684">
        <f t="shared" si="144"/>
        <v>0</v>
      </c>
      <c r="Z684" s="27" t="e">
        <f t="shared" si="145"/>
        <v>#DIV/0!</v>
      </c>
      <c r="AA684" s="27" t="e">
        <f t="shared" si="146"/>
        <v>#DIV/0!</v>
      </c>
      <c r="AB684" s="27" t="e">
        <f t="shared" si="147"/>
        <v>#DIV/0!</v>
      </c>
      <c r="AC684" s="27" t="e">
        <f t="shared" si="148"/>
        <v>#DIV/0!</v>
      </c>
      <c r="AD684" s="24">
        <f>'GT Data'!D686</f>
        <v>0</v>
      </c>
      <c r="AE684" s="25" t="e">
        <f t="shared" si="149"/>
        <v>#DIV/0!</v>
      </c>
      <c r="AF684" s="25" t="e">
        <f t="shared" si="150"/>
        <v>#DIV/0!</v>
      </c>
      <c r="AG684" s="25" t="e">
        <f t="shared" si="151"/>
        <v>#DIV/0!</v>
      </c>
      <c r="AH684" s="25">
        <v>0</v>
      </c>
      <c r="AI684" s="25">
        <v>0</v>
      </c>
      <c r="AJ684" s="25">
        <f t="shared" si="152"/>
        <v>0</v>
      </c>
      <c r="AK684" s="24">
        <f>'GT Data'!N686</f>
        <v>0</v>
      </c>
      <c r="AL684" s="25" t="e">
        <f t="shared" si="153"/>
        <v>#DIV/0!</v>
      </c>
      <c r="AM684" s="25" t="e">
        <f t="shared" si="154"/>
        <v>#DIV/0!</v>
      </c>
      <c r="AN684" s="25" t="e">
        <f t="shared" si="155"/>
        <v>#DIV/0!</v>
      </c>
      <c r="AO684" s="25">
        <v>0</v>
      </c>
      <c r="AP684" s="25">
        <v>0</v>
      </c>
      <c r="AQ684" s="25">
        <v>0</v>
      </c>
    </row>
    <row r="685" spans="1:43" x14ac:dyDescent="0.3">
      <c r="A685">
        <f>'Calculated Tab Properties'!A685</f>
        <v>0</v>
      </c>
      <c r="B685">
        <f>'Calculated Tab Properties'!B685</f>
        <v>0</v>
      </c>
      <c r="C685">
        <f>'Calculated Tab Properties'!C685</f>
        <v>0</v>
      </c>
      <c r="D685">
        <f>'Calculated Tab Properties'!D685</f>
        <v>0</v>
      </c>
      <c r="E685">
        <f>'Calculated Tab Properties'!E685</f>
        <v>0</v>
      </c>
      <c r="F685">
        <f>'Calculated Tab Properties'!F685</f>
        <v>0</v>
      </c>
      <c r="G685">
        <f>'Calculated Tab Properties'!G685</f>
        <v>0</v>
      </c>
      <c r="H685">
        <f>'Calculated Tab Properties'!H685</f>
        <v>0</v>
      </c>
      <c r="I685">
        <f>'Calculated Tab Properties'!I685</f>
        <v>0</v>
      </c>
      <c r="J685" s="20" t="e">
        <f>'Calculated Tab Properties'!J685</f>
        <v>#DIV/0!</v>
      </c>
      <c r="K685">
        <f>'Calculated Tab Properties'!K685</f>
        <v>0</v>
      </c>
      <c r="L685">
        <f>'Calculated Tab Properties'!L685</f>
        <v>0</v>
      </c>
      <c r="M685">
        <f>'Calculated Tab Properties'!M685</f>
        <v>0</v>
      </c>
      <c r="N685">
        <f>'Calculated Tab Properties'!N685</f>
        <v>0</v>
      </c>
      <c r="O685" s="27">
        <v>0</v>
      </c>
      <c r="P685" s="27">
        <v>0</v>
      </c>
      <c r="Q685">
        <v>0</v>
      </c>
      <c r="R685" t="e">
        <f>'Calculated Tab Properties'!R685</f>
        <v>#DIV/0!</v>
      </c>
      <c r="T685" s="1">
        <v>0</v>
      </c>
      <c r="U685" s="1">
        <v>0</v>
      </c>
      <c r="V685">
        <f>T685*'GEOMETRIC INPUTS'!S685</f>
        <v>0</v>
      </c>
      <c r="W685">
        <v>684</v>
      </c>
      <c r="X685">
        <f t="shared" si="143"/>
        <v>0</v>
      </c>
      <c r="Y685">
        <f t="shared" si="144"/>
        <v>0</v>
      </c>
      <c r="Z685" s="27" t="e">
        <f t="shared" si="145"/>
        <v>#DIV/0!</v>
      </c>
      <c r="AA685" s="27" t="e">
        <f t="shared" si="146"/>
        <v>#DIV/0!</v>
      </c>
      <c r="AB685" s="27" t="e">
        <f t="shared" si="147"/>
        <v>#DIV/0!</v>
      </c>
      <c r="AC685" s="27" t="e">
        <f t="shared" si="148"/>
        <v>#DIV/0!</v>
      </c>
      <c r="AD685" s="24">
        <f>'GT Data'!D687</f>
        <v>0</v>
      </c>
      <c r="AE685" s="25" t="e">
        <f t="shared" si="149"/>
        <v>#DIV/0!</v>
      </c>
      <c r="AF685" s="25" t="e">
        <f t="shared" si="150"/>
        <v>#DIV/0!</v>
      </c>
      <c r="AG685" s="25" t="e">
        <f t="shared" si="151"/>
        <v>#DIV/0!</v>
      </c>
      <c r="AH685" s="25">
        <v>0</v>
      </c>
      <c r="AI685" s="25">
        <v>0</v>
      </c>
      <c r="AJ685" s="25">
        <f t="shared" si="152"/>
        <v>0</v>
      </c>
      <c r="AK685" s="24">
        <f>'GT Data'!N687</f>
        <v>0</v>
      </c>
      <c r="AL685" s="25" t="e">
        <f t="shared" si="153"/>
        <v>#DIV/0!</v>
      </c>
      <c r="AM685" s="25" t="e">
        <f t="shared" si="154"/>
        <v>#DIV/0!</v>
      </c>
      <c r="AN685" s="25" t="e">
        <f t="shared" si="155"/>
        <v>#DIV/0!</v>
      </c>
      <c r="AO685" s="25">
        <v>0</v>
      </c>
      <c r="AP685" s="25">
        <v>0</v>
      </c>
      <c r="AQ685" s="25">
        <v>0</v>
      </c>
    </row>
    <row r="686" spans="1:43" x14ac:dyDescent="0.3">
      <c r="A686">
        <f>'Calculated Tab Properties'!A686</f>
        <v>0</v>
      </c>
      <c r="B686">
        <f>'Calculated Tab Properties'!B686</f>
        <v>0</v>
      </c>
      <c r="C686">
        <f>'Calculated Tab Properties'!C686</f>
        <v>0</v>
      </c>
      <c r="D686">
        <f>'Calculated Tab Properties'!D686</f>
        <v>0</v>
      </c>
      <c r="E686">
        <f>'Calculated Tab Properties'!E686</f>
        <v>0</v>
      </c>
      <c r="F686">
        <f>'Calculated Tab Properties'!F686</f>
        <v>0</v>
      </c>
      <c r="G686">
        <f>'Calculated Tab Properties'!G686</f>
        <v>0</v>
      </c>
      <c r="H686">
        <f>'Calculated Tab Properties'!H686</f>
        <v>0</v>
      </c>
      <c r="I686">
        <f>'Calculated Tab Properties'!I686</f>
        <v>0</v>
      </c>
      <c r="J686" s="20" t="e">
        <f>'Calculated Tab Properties'!J686</f>
        <v>#DIV/0!</v>
      </c>
      <c r="K686">
        <f>'Calculated Tab Properties'!K686</f>
        <v>0</v>
      </c>
      <c r="L686">
        <f>'Calculated Tab Properties'!L686</f>
        <v>0</v>
      </c>
      <c r="M686">
        <f>'Calculated Tab Properties'!M686</f>
        <v>0</v>
      </c>
      <c r="N686">
        <f>'Calculated Tab Properties'!N686</f>
        <v>0</v>
      </c>
      <c r="O686" s="27">
        <v>0</v>
      </c>
      <c r="P686" s="27">
        <v>0</v>
      </c>
      <c r="Q686">
        <v>0</v>
      </c>
      <c r="R686" t="e">
        <f>'Calculated Tab Properties'!R686</f>
        <v>#DIV/0!</v>
      </c>
      <c r="T686" s="1">
        <v>0</v>
      </c>
      <c r="U686" s="1">
        <v>0</v>
      </c>
      <c r="V686">
        <f>T686*'GEOMETRIC INPUTS'!S686</f>
        <v>0</v>
      </c>
      <c r="W686">
        <v>685</v>
      </c>
      <c r="X686">
        <f t="shared" si="143"/>
        <v>0</v>
      </c>
      <c r="Y686">
        <f t="shared" si="144"/>
        <v>0</v>
      </c>
      <c r="Z686" s="27" t="e">
        <f t="shared" si="145"/>
        <v>#DIV/0!</v>
      </c>
      <c r="AA686" s="27" t="e">
        <f t="shared" si="146"/>
        <v>#DIV/0!</v>
      </c>
      <c r="AB686" s="27" t="e">
        <f t="shared" si="147"/>
        <v>#DIV/0!</v>
      </c>
      <c r="AC686" s="27" t="e">
        <f t="shared" si="148"/>
        <v>#DIV/0!</v>
      </c>
      <c r="AD686" s="24">
        <f>'GT Data'!D688</f>
        <v>0</v>
      </c>
      <c r="AE686" s="25" t="e">
        <f t="shared" si="149"/>
        <v>#DIV/0!</v>
      </c>
      <c r="AF686" s="25" t="e">
        <f t="shared" si="150"/>
        <v>#DIV/0!</v>
      </c>
      <c r="AG686" s="25" t="e">
        <f t="shared" si="151"/>
        <v>#DIV/0!</v>
      </c>
      <c r="AH686" s="25">
        <v>0</v>
      </c>
      <c r="AI686" s="25">
        <v>0</v>
      </c>
      <c r="AJ686" s="25">
        <f t="shared" si="152"/>
        <v>0</v>
      </c>
      <c r="AK686" s="24">
        <f>'GT Data'!N688</f>
        <v>0</v>
      </c>
      <c r="AL686" s="25" t="e">
        <f t="shared" si="153"/>
        <v>#DIV/0!</v>
      </c>
      <c r="AM686" s="25" t="e">
        <f t="shared" si="154"/>
        <v>#DIV/0!</v>
      </c>
      <c r="AN686" s="25" t="e">
        <f t="shared" si="155"/>
        <v>#DIV/0!</v>
      </c>
      <c r="AO686" s="25">
        <v>0</v>
      </c>
      <c r="AP686" s="25">
        <v>0</v>
      </c>
      <c r="AQ686" s="25">
        <v>0</v>
      </c>
    </row>
    <row r="687" spans="1:43" x14ac:dyDescent="0.3">
      <c r="A687">
        <f>'Calculated Tab Properties'!A687</f>
        <v>0</v>
      </c>
      <c r="B687">
        <f>'Calculated Tab Properties'!B687</f>
        <v>0</v>
      </c>
      <c r="C687">
        <f>'Calculated Tab Properties'!C687</f>
        <v>0</v>
      </c>
      <c r="D687">
        <f>'Calculated Tab Properties'!D687</f>
        <v>0</v>
      </c>
      <c r="E687">
        <f>'Calculated Tab Properties'!E687</f>
        <v>0</v>
      </c>
      <c r="F687">
        <f>'Calculated Tab Properties'!F687</f>
        <v>0</v>
      </c>
      <c r="G687">
        <f>'Calculated Tab Properties'!G687</f>
        <v>0</v>
      </c>
      <c r="H687">
        <f>'Calculated Tab Properties'!H687</f>
        <v>0</v>
      </c>
      <c r="I687">
        <f>'Calculated Tab Properties'!I687</f>
        <v>0</v>
      </c>
      <c r="J687" s="20" t="e">
        <f>'Calculated Tab Properties'!J687</f>
        <v>#DIV/0!</v>
      </c>
      <c r="K687">
        <f>'Calculated Tab Properties'!K687</f>
        <v>0</v>
      </c>
      <c r="L687">
        <f>'Calculated Tab Properties'!L687</f>
        <v>0</v>
      </c>
      <c r="M687">
        <f>'Calculated Tab Properties'!M687</f>
        <v>0</v>
      </c>
      <c r="N687">
        <f>'Calculated Tab Properties'!N687</f>
        <v>0</v>
      </c>
      <c r="O687" s="27">
        <v>0</v>
      </c>
      <c r="P687" s="27">
        <v>0</v>
      </c>
      <c r="Q687">
        <v>0</v>
      </c>
      <c r="R687" t="e">
        <f>'Calculated Tab Properties'!R687</f>
        <v>#DIV/0!</v>
      </c>
      <c r="T687" s="1">
        <v>0</v>
      </c>
      <c r="U687" s="1">
        <v>0</v>
      </c>
      <c r="V687">
        <f>T687*'GEOMETRIC INPUTS'!S687</f>
        <v>0</v>
      </c>
      <c r="W687">
        <v>686</v>
      </c>
      <c r="X687">
        <f t="shared" si="143"/>
        <v>0</v>
      </c>
      <c r="Y687">
        <f t="shared" si="144"/>
        <v>0</v>
      </c>
      <c r="Z687" s="27" t="e">
        <f t="shared" si="145"/>
        <v>#DIV/0!</v>
      </c>
      <c r="AA687" s="27" t="e">
        <f t="shared" si="146"/>
        <v>#DIV/0!</v>
      </c>
      <c r="AB687" s="27" t="e">
        <f t="shared" si="147"/>
        <v>#DIV/0!</v>
      </c>
      <c r="AC687" s="27" t="e">
        <f t="shared" si="148"/>
        <v>#DIV/0!</v>
      </c>
      <c r="AD687" s="24">
        <f>'GT Data'!D689</f>
        <v>0</v>
      </c>
      <c r="AE687" s="25" t="e">
        <f t="shared" si="149"/>
        <v>#DIV/0!</v>
      </c>
      <c r="AF687" s="25" t="e">
        <f t="shared" si="150"/>
        <v>#DIV/0!</v>
      </c>
      <c r="AG687" s="25" t="e">
        <f t="shared" si="151"/>
        <v>#DIV/0!</v>
      </c>
      <c r="AH687" s="25">
        <v>0</v>
      </c>
      <c r="AI687" s="25">
        <v>0</v>
      </c>
      <c r="AJ687" s="25">
        <f t="shared" si="152"/>
        <v>0</v>
      </c>
      <c r="AK687" s="24">
        <f>'GT Data'!N689</f>
        <v>0</v>
      </c>
      <c r="AL687" s="25" t="e">
        <f t="shared" si="153"/>
        <v>#DIV/0!</v>
      </c>
      <c r="AM687" s="25" t="e">
        <f t="shared" si="154"/>
        <v>#DIV/0!</v>
      </c>
      <c r="AN687" s="25" t="e">
        <f t="shared" si="155"/>
        <v>#DIV/0!</v>
      </c>
      <c r="AO687" s="25">
        <v>0</v>
      </c>
      <c r="AP687" s="25">
        <v>0</v>
      </c>
      <c r="AQ687" s="25">
        <v>0</v>
      </c>
    </row>
    <row r="688" spans="1:43" x14ac:dyDescent="0.3">
      <c r="A688">
        <f>'Calculated Tab Properties'!A688</f>
        <v>0</v>
      </c>
      <c r="B688">
        <f>'Calculated Tab Properties'!B688</f>
        <v>0</v>
      </c>
      <c r="C688">
        <f>'Calculated Tab Properties'!C688</f>
        <v>0</v>
      </c>
      <c r="D688">
        <f>'Calculated Tab Properties'!D688</f>
        <v>0</v>
      </c>
      <c r="E688">
        <f>'Calculated Tab Properties'!E688</f>
        <v>0</v>
      </c>
      <c r="F688">
        <f>'Calculated Tab Properties'!F688</f>
        <v>0</v>
      </c>
      <c r="G688">
        <f>'Calculated Tab Properties'!G688</f>
        <v>0</v>
      </c>
      <c r="H688">
        <f>'Calculated Tab Properties'!H688</f>
        <v>0</v>
      </c>
      <c r="I688">
        <f>'Calculated Tab Properties'!I688</f>
        <v>0</v>
      </c>
      <c r="J688" s="20" t="e">
        <f>'Calculated Tab Properties'!J688</f>
        <v>#DIV/0!</v>
      </c>
      <c r="K688">
        <f>'Calculated Tab Properties'!K688</f>
        <v>0</v>
      </c>
      <c r="L688">
        <f>'Calculated Tab Properties'!L688</f>
        <v>0</v>
      </c>
      <c r="M688">
        <f>'Calculated Tab Properties'!M688</f>
        <v>0</v>
      </c>
      <c r="N688">
        <f>'Calculated Tab Properties'!N688</f>
        <v>0</v>
      </c>
      <c r="O688" s="27">
        <v>0</v>
      </c>
      <c r="P688" s="27">
        <v>0</v>
      </c>
      <c r="Q688">
        <v>0</v>
      </c>
      <c r="R688" t="e">
        <f>'Calculated Tab Properties'!R688</f>
        <v>#DIV/0!</v>
      </c>
      <c r="T688" s="1">
        <v>0</v>
      </c>
      <c r="U688" s="1">
        <v>0</v>
      </c>
      <c r="V688">
        <f>T688*'GEOMETRIC INPUTS'!S688</f>
        <v>0</v>
      </c>
      <c r="W688">
        <v>687</v>
      </c>
      <c r="X688">
        <f t="shared" si="143"/>
        <v>0</v>
      </c>
      <c r="Y688">
        <f t="shared" si="144"/>
        <v>0</v>
      </c>
      <c r="Z688" s="27" t="e">
        <f t="shared" si="145"/>
        <v>#DIV/0!</v>
      </c>
      <c r="AA688" s="27" t="e">
        <f t="shared" si="146"/>
        <v>#DIV/0!</v>
      </c>
      <c r="AB688" s="27" t="e">
        <f t="shared" si="147"/>
        <v>#DIV/0!</v>
      </c>
      <c r="AC688" s="27" t="e">
        <f t="shared" si="148"/>
        <v>#DIV/0!</v>
      </c>
      <c r="AD688" s="24">
        <f>'GT Data'!D690</f>
        <v>0</v>
      </c>
      <c r="AE688" s="25" t="e">
        <f t="shared" si="149"/>
        <v>#DIV/0!</v>
      </c>
      <c r="AF688" s="25" t="e">
        <f t="shared" si="150"/>
        <v>#DIV/0!</v>
      </c>
      <c r="AG688" s="25" t="e">
        <f t="shared" si="151"/>
        <v>#DIV/0!</v>
      </c>
      <c r="AH688" s="25">
        <v>0</v>
      </c>
      <c r="AI688" s="25">
        <v>0</v>
      </c>
      <c r="AJ688" s="25">
        <f t="shared" si="152"/>
        <v>0</v>
      </c>
      <c r="AK688" s="24">
        <f>'GT Data'!N690</f>
        <v>0</v>
      </c>
      <c r="AL688" s="25" t="e">
        <f t="shared" si="153"/>
        <v>#DIV/0!</v>
      </c>
      <c r="AM688" s="25" t="e">
        <f t="shared" si="154"/>
        <v>#DIV/0!</v>
      </c>
      <c r="AN688" s="25" t="e">
        <f t="shared" si="155"/>
        <v>#DIV/0!</v>
      </c>
      <c r="AO688" s="25">
        <v>0</v>
      </c>
      <c r="AP688" s="25">
        <v>0</v>
      </c>
      <c r="AQ688" s="25">
        <v>0</v>
      </c>
    </row>
    <row r="689" spans="1:43" x14ac:dyDescent="0.3">
      <c r="A689">
        <f>'Calculated Tab Properties'!A689</f>
        <v>0</v>
      </c>
      <c r="B689">
        <f>'Calculated Tab Properties'!B689</f>
        <v>0</v>
      </c>
      <c r="C689">
        <f>'Calculated Tab Properties'!C689</f>
        <v>0</v>
      </c>
      <c r="D689">
        <f>'Calculated Tab Properties'!D689</f>
        <v>0</v>
      </c>
      <c r="E689">
        <f>'Calculated Tab Properties'!E689</f>
        <v>0</v>
      </c>
      <c r="F689">
        <f>'Calculated Tab Properties'!F689</f>
        <v>0</v>
      </c>
      <c r="G689">
        <f>'Calculated Tab Properties'!G689</f>
        <v>0</v>
      </c>
      <c r="H689">
        <f>'Calculated Tab Properties'!H689</f>
        <v>0</v>
      </c>
      <c r="I689">
        <f>'Calculated Tab Properties'!I689</f>
        <v>0</v>
      </c>
      <c r="J689" s="20" t="e">
        <f>'Calculated Tab Properties'!J689</f>
        <v>#DIV/0!</v>
      </c>
      <c r="K689">
        <f>'Calculated Tab Properties'!K689</f>
        <v>0</v>
      </c>
      <c r="L689">
        <f>'Calculated Tab Properties'!L689</f>
        <v>0</v>
      </c>
      <c r="M689">
        <f>'Calculated Tab Properties'!M689</f>
        <v>0</v>
      </c>
      <c r="N689">
        <f>'Calculated Tab Properties'!N689</f>
        <v>0</v>
      </c>
      <c r="O689" s="27">
        <v>0</v>
      </c>
      <c r="P689" s="27">
        <v>0</v>
      </c>
      <c r="Q689">
        <v>0</v>
      </c>
      <c r="R689" t="e">
        <f>'Calculated Tab Properties'!R689</f>
        <v>#DIV/0!</v>
      </c>
      <c r="T689" s="1">
        <v>0</v>
      </c>
      <c r="U689" s="1">
        <v>0</v>
      </c>
      <c r="V689">
        <f>T689*'GEOMETRIC INPUTS'!S689</f>
        <v>0</v>
      </c>
      <c r="W689">
        <v>688</v>
      </c>
      <c r="X689">
        <f t="shared" si="143"/>
        <v>0</v>
      </c>
      <c r="Y689">
        <f t="shared" si="144"/>
        <v>0</v>
      </c>
      <c r="Z689" s="27" t="e">
        <f t="shared" si="145"/>
        <v>#DIV/0!</v>
      </c>
      <c r="AA689" s="27" t="e">
        <f t="shared" si="146"/>
        <v>#DIV/0!</v>
      </c>
      <c r="AB689" s="27" t="e">
        <f t="shared" si="147"/>
        <v>#DIV/0!</v>
      </c>
      <c r="AC689" s="27" t="e">
        <f t="shared" si="148"/>
        <v>#DIV/0!</v>
      </c>
      <c r="AD689" s="24">
        <f>'GT Data'!D691</f>
        <v>0</v>
      </c>
      <c r="AE689" s="25" t="e">
        <f t="shared" si="149"/>
        <v>#DIV/0!</v>
      </c>
      <c r="AF689" s="25" t="e">
        <f t="shared" si="150"/>
        <v>#DIV/0!</v>
      </c>
      <c r="AG689" s="25" t="e">
        <f t="shared" si="151"/>
        <v>#DIV/0!</v>
      </c>
      <c r="AH689" s="25">
        <v>0</v>
      </c>
      <c r="AI689" s="25">
        <v>0</v>
      </c>
      <c r="AJ689" s="25">
        <f t="shared" si="152"/>
        <v>0</v>
      </c>
      <c r="AK689" s="24">
        <f>'GT Data'!N691</f>
        <v>0</v>
      </c>
      <c r="AL689" s="25" t="e">
        <f t="shared" si="153"/>
        <v>#DIV/0!</v>
      </c>
      <c r="AM689" s="25" t="e">
        <f t="shared" si="154"/>
        <v>#DIV/0!</v>
      </c>
      <c r="AN689" s="25" t="e">
        <f t="shared" si="155"/>
        <v>#DIV/0!</v>
      </c>
      <c r="AO689" s="25">
        <v>0</v>
      </c>
      <c r="AP689" s="25">
        <v>0</v>
      </c>
      <c r="AQ689" s="25">
        <v>0</v>
      </c>
    </row>
    <row r="690" spans="1:43" x14ac:dyDescent="0.3">
      <c r="A690">
        <f>'Calculated Tab Properties'!A690</f>
        <v>0</v>
      </c>
      <c r="B690">
        <f>'Calculated Tab Properties'!B690</f>
        <v>0</v>
      </c>
      <c r="C690">
        <f>'Calculated Tab Properties'!C690</f>
        <v>0</v>
      </c>
      <c r="D690">
        <f>'Calculated Tab Properties'!D690</f>
        <v>0</v>
      </c>
      <c r="E690">
        <f>'Calculated Tab Properties'!E690</f>
        <v>0</v>
      </c>
      <c r="F690">
        <f>'Calculated Tab Properties'!F690</f>
        <v>0</v>
      </c>
      <c r="G690">
        <f>'Calculated Tab Properties'!G690</f>
        <v>0</v>
      </c>
      <c r="H690">
        <f>'Calculated Tab Properties'!H690</f>
        <v>0</v>
      </c>
      <c r="I690">
        <f>'Calculated Tab Properties'!I690</f>
        <v>0</v>
      </c>
      <c r="J690" s="20" t="e">
        <f>'Calculated Tab Properties'!J690</f>
        <v>#DIV/0!</v>
      </c>
      <c r="K690">
        <f>'Calculated Tab Properties'!K690</f>
        <v>0</v>
      </c>
      <c r="L690">
        <f>'Calculated Tab Properties'!L690</f>
        <v>0</v>
      </c>
      <c r="M690">
        <f>'Calculated Tab Properties'!M690</f>
        <v>0</v>
      </c>
      <c r="N690">
        <f>'Calculated Tab Properties'!N690</f>
        <v>0</v>
      </c>
      <c r="O690" s="27">
        <v>0</v>
      </c>
      <c r="P690" s="27">
        <v>0</v>
      </c>
      <c r="Q690">
        <v>0</v>
      </c>
      <c r="R690" t="e">
        <f>'Calculated Tab Properties'!R690</f>
        <v>#DIV/0!</v>
      </c>
      <c r="T690" s="1">
        <v>0</v>
      </c>
      <c r="U690" s="1">
        <v>0</v>
      </c>
      <c r="V690">
        <f>T690*'GEOMETRIC INPUTS'!S690</f>
        <v>0</v>
      </c>
      <c r="W690">
        <v>689</v>
      </c>
      <c r="X690">
        <f t="shared" si="143"/>
        <v>0</v>
      </c>
      <c r="Y690">
        <f t="shared" si="144"/>
        <v>0</v>
      </c>
      <c r="Z690" s="27" t="e">
        <f t="shared" si="145"/>
        <v>#DIV/0!</v>
      </c>
      <c r="AA690" s="27" t="e">
        <f t="shared" si="146"/>
        <v>#DIV/0!</v>
      </c>
      <c r="AB690" s="27" t="e">
        <f t="shared" si="147"/>
        <v>#DIV/0!</v>
      </c>
      <c r="AC690" s="27" t="e">
        <f t="shared" si="148"/>
        <v>#DIV/0!</v>
      </c>
      <c r="AD690" s="24">
        <f>'GT Data'!D692</f>
        <v>0</v>
      </c>
      <c r="AE690" s="25" t="e">
        <f t="shared" si="149"/>
        <v>#DIV/0!</v>
      </c>
      <c r="AF690" s="25" t="e">
        <f t="shared" si="150"/>
        <v>#DIV/0!</v>
      </c>
      <c r="AG690" s="25" t="e">
        <f t="shared" si="151"/>
        <v>#DIV/0!</v>
      </c>
      <c r="AH690" s="25">
        <v>0</v>
      </c>
      <c r="AI690" s="25">
        <v>0</v>
      </c>
      <c r="AJ690" s="25">
        <f t="shared" si="152"/>
        <v>0</v>
      </c>
      <c r="AK690" s="24">
        <f>'GT Data'!N692</f>
        <v>0</v>
      </c>
      <c r="AL690" s="25" t="e">
        <f t="shared" si="153"/>
        <v>#DIV/0!</v>
      </c>
      <c r="AM690" s="25" t="e">
        <f t="shared" si="154"/>
        <v>#DIV/0!</v>
      </c>
      <c r="AN690" s="25" t="e">
        <f t="shared" si="155"/>
        <v>#DIV/0!</v>
      </c>
      <c r="AO690" s="25">
        <v>0</v>
      </c>
      <c r="AP690" s="25">
        <v>0</v>
      </c>
      <c r="AQ690" s="25">
        <v>0</v>
      </c>
    </row>
    <row r="691" spans="1:43" x14ac:dyDescent="0.3">
      <c r="A691">
        <f>'Calculated Tab Properties'!A691</f>
        <v>0</v>
      </c>
      <c r="B691">
        <f>'Calculated Tab Properties'!B691</f>
        <v>0</v>
      </c>
      <c r="C691">
        <f>'Calculated Tab Properties'!C691</f>
        <v>0</v>
      </c>
      <c r="D691">
        <f>'Calculated Tab Properties'!D691</f>
        <v>0</v>
      </c>
      <c r="E691">
        <f>'Calculated Tab Properties'!E691</f>
        <v>0</v>
      </c>
      <c r="F691">
        <f>'Calculated Tab Properties'!F691</f>
        <v>0</v>
      </c>
      <c r="G691">
        <f>'Calculated Tab Properties'!G691</f>
        <v>0</v>
      </c>
      <c r="H691">
        <f>'Calculated Tab Properties'!H691</f>
        <v>0</v>
      </c>
      <c r="I691">
        <f>'Calculated Tab Properties'!I691</f>
        <v>0</v>
      </c>
      <c r="J691" s="20" t="e">
        <f>'Calculated Tab Properties'!J691</f>
        <v>#DIV/0!</v>
      </c>
      <c r="K691">
        <f>'Calculated Tab Properties'!K691</f>
        <v>0</v>
      </c>
      <c r="L691">
        <f>'Calculated Tab Properties'!L691</f>
        <v>0</v>
      </c>
      <c r="M691">
        <f>'Calculated Tab Properties'!M691</f>
        <v>0</v>
      </c>
      <c r="N691">
        <f>'Calculated Tab Properties'!N691</f>
        <v>0</v>
      </c>
      <c r="O691" s="27">
        <v>0</v>
      </c>
      <c r="P691" s="27">
        <v>0</v>
      </c>
      <c r="Q691">
        <v>0</v>
      </c>
      <c r="R691" t="e">
        <f>'Calculated Tab Properties'!R691</f>
        <v>#DIV/0!</v>
      </c>
      <c r="T691" s="1">
        <v>0</v>
      </c>
      <c r="U691" s="1">
        <v>0</v>
      </c>
      <c r="V691">
        <f>T691*'GEOMETRIC INPUTS'!S691</f>
        <v>0</v>
      </c>
      <c r="W691">
        <v>690</v>
      </c>
      <c r="X691">
        <f t="shared" si="143"/>
        <v>0</v>
      </c>
      <c r="Y691">
        <f t="shared" si="144"/>
        <v>0</v>
      </c>
      <c r="Z691" s="27" t="e">
        <f t="shared" si="145"/>
        <v>#DIV/0!</v>
      </c>
      <c r="AA691" s="27" t="e">
        <f t="shared" si="146"/>
        <v>#DIV/0!</v>
      </c>
      <c r="AB691" s="27" t="e">
        <f t="shared" si="147"/>
        <v>#DIV/0!</v>
      </c>
      <c r="AC691" s="27" t="e">
        <f t="shared" si="148"/>
        <v>#DIV/0!</v>
      </c>
      <c r="AD691" s="24">
        <f>'GT Data'!D693</f>
        <v>0</v>
      </c>
      <c r="AE691" s="25" t="e">
        <f t="shared" si="149"/>
        <v>#DIV/0!</v>
      </c>
      <c r="AF691" s="25" t="e">
        <f t="shared" si="150"/>
        <v>#DIV/0!</v>
      </c>
      <c r="AG691" s="25" t="e">
        <f t="shared" si="151"/>
        <v>#DIV/0!</v>
      </c>
      <c r="AH691" s="25">
        <v>0</v>
      </c>
      <c r="AI691" s="25">
        <v>0</v>
      </c>
      <c r="AJ691" s="25">
        <f t="shared" si="152"/>
        <v>0</v>
      </c>
      <c r="AK691" s="24">
        <f>'GT Data'!N693</f>
        <v>0</v>
      </c>
      <c r="AL691" s="25" t="e">
        <f t="shared" si="153"/>
        <v>#DIV/0!</v>
      </c>
      <c r="AM691" s="25" t="e">
        <f t="shared" si="154"/>
        <v>#DIV/0!</v>
      </c>
      <c r="AN691" s="25" t="e">
        <f t="shared" si="155"/>
        <v>#DIV/0!</v>
      </c>
      <c r="AO691" s="25">
        <v>0</v>
      </c>
      <c r="AP691" s="25">
        <v>0</v>
      </c>
      <c r="AQ691" s="25">
        <v>0</v>
      </c>
    </row>
    <row r="692" spans="1:43" x14ac:dyDescent="0.3">
      <c r="A692">
        <f>'Calculated Tab Properties'!A692</f>
        <v>0</v>
      </c>
      <c r="B692">
        <f>'Calculated Tab Properties'!B692</f>
        <v>0</v>
      </c>
      <c r="C692">
        <f>'Calculated Tab Properties'!C692</f>
        <v>0</v>
      </c>
      <c r="D692">
        <f>'Calculated Tab Properties'!D692</f>
        <v>0</v>
      </c>
      <c r="E692">
        <f>'Calculated Tab Properties'!E692</f>
        <v>0</v>
      </c>
      <c r="F692">
        <f>'Calculated Tab Properties'!F692</f>
        <v>0</v>
      </c>
      <c r="G692">
        <f>'Calculated Tab Properties'!G692</f>
        <v>0</v>
      </c>
      <c r="H692">
        <f>'Calculated Tab Properties'!H692</f>
        <v>0</v>
      </c>
      <c r="I692">
        <f>'Calculated Tab Properties'!I692</f>
        <v>0</v>
      </c>
      <c r="J692" s="20" t="e">
        <f>'Calculated Tab Properties'!J692</f>
        <v>#DIV/0!</v>
      </c>
      <c r="K692">
        <f>'Calculated Tab Properties'!K692</f>
        <v>0</v>
      </c>
      <c r="L692">
        <f>'Calculated Tab Properties'!L692</f>
        <v>0</v>
      </c>
      <c r="M692">
        <f>'Calculated Tab Properties'!M692</f>
        <v>0</v>
      </c>
      <c r="N692">
        <f>'Calculated Tab Properties'!N692</f>
        <v>0</v>
      </c>
      <c r="O692" s="27">
        <v>0</v>
      </c>
      <c r="P692" s="27">
        <v>0</v>
      </c>
      <c r="Q692">
        <v>0</v>
      </c>
      <c r="R692" t="e">
        <f>'Calculated Tab Properties'!R692</f>
        <v>#DIV/0!</v>
      </c>
      <c r="T692" s="1">
        <v>0</v>
      </c>
      <c r="U692" s="1">
        <v>0</v>
      </c>
      <c r="V692">
        <f>T692*'GEOMETRIC INPUTS'!S692</f>
        <v>0</v>
      </c>
      <c r="W692">
        <v>691</v>
      </c>
      <c r="X692">
        <f t="shared" si="143"/>
        <v>0</v>
      </c>
      <c r="Y692">
        <f t="shared" si="144"/>
        <v>0</v>
      </c>
      <c r="Z692" s="27" t="e">
        <f t="shared" si="145"/>
        <v>#DIV/0!</v>
      </c>
      <c r="AA692" s="27" t="e">
        <f t="shared" si="146"/>
        <v>#DIV/0!</v>
      </c>
      <c r="AB692" s="27" t="e">
        <f t="shared" si="147"/>
        <v>#DIV/0!</v>
      </c>
      <c r="AC692" s="27" t="e">
        <f t="shared" si="148"/>
        <v>#DIV/0!</v>
      </c>
      <c r="AD692" s="24">
        <f>'GT Data'!D694</f>
        <v>0</v>
      </c>
      <c r="AE692" s="25" t="e">
        <f t="shared" si="149"/>
        <v>#DIV/0!</v>
      </c>
      <c r="AF692" s="25" t="e">
        <f t="shared" si="150"/>
        <v>#DIV/0!</v>
      </c>
      <c r="AG692" s="25" t="e">
        <f t="shared" si="151"/>
        <v>#DIV/0!</v>
      </c>
      <c r="AH692" s="25">
        <v>0</v>
      </c>
      <c r="AI692" s="25">
        <v>0</v>
      </c>
      <c r="AJ692" s="25">
        <f t="shared" si="152"/>
        <v>0</v>
      </c>
      <c r="AK692" s="24">
        <f>'GT Data'!N694</f>
        <v>0</v>
      </c>
      <c r="AL692" s="25" t="e">
        <f t="shared" si="153"/>
        <v>#DIV/0!</v>
      </c>
      <c r="AM692" s="25" t="e">
        <f t="shared" si="154"/>
        <v>#DIV/0!</v>
      </c>
      <c r="AN692" s="25" t="e">
        <f t="shared" si="155"/>
        <v>#DIV/0!</v>
      </c>
      <c r="AO692" s="25">
        <v>0</v>
      </c>
      <c r="AP692" s="25">
        <v>0</v>
      </c>
      <c r="AQ692" s="25">
        <v>0</v>
      </c>
    </row>
    <row r="693" spans="1:43" x14ac:dyDescent="0.3">
      <c r="A693">
        <f>'Calculated Tab Properties'!A693</f>
        <v>0</v>
      </c>
      <c r="B693">
        <f>'Calculated Tab Properties'!B693</f>
        <v>0</v>
      </c>
      <c r="C693">
        <f>'Calculated Tab Properties'!C693</f>
        <v>0</v>
      </c>
      <c r="D693">
        <f>'Calculated Tab Properties'!D693</f>
        <v>0</v>
      </c>
      <c r="E693">
        <f>'Calculated Tab Properties'!E693</f>
        <v>0</v>
      </c>
      <c r="F693">
        <f>'Calculated Tab Properties'!F693</f>
        <v>0</v>
      </c>
      <c r="G693">
        <f>'Calculated Tab Properties'!G693</f>
        <v>0</v>
      </c>
      <c r="H693">
        <f>'Calculated Tab Properties'!H693</f>
        <v>0</v>
      </c>
      <c r="I693">
        <f>'Calculated Tab Properties'!I693</f>
        <v>0</v>
      </c>
      <c r="J693" s="20" t="e">
        <f>'Calculated Tab Properties'!J693</f>
        <v>#DIV/0!</v>
      </c>
      <c r="K693">
        <f>'Calculated Tab Properties'!K693</f>
        <v>0</v>
      </c>
      <c r="L693">
        <f>'Calculated Tab Properties'!L693</f>
        <v>0</v>
      </c>
      <c r="M693">
        <f>'Calculated Tab Properties'!M693</f>
        <v>0</v>
      </c>
      <c r="N693">
        <f>'Calculated Tab Properties'!N693</f>
        <v>0</v>
      </c>
      <c r="O693" s="27">
        <v>0</v>
      </c>
      <c r="P693" s="27">
        <v>0</v>
      </c>
      <c r="Q693">
        <v>0</v>
      </c>
      <c r="R693" t="e">
        <f>'Calculated Tab Properties'!R693</f>
        <v>#DIV/0!</v>
      </c>
      <c r="T693" s="1">
        <v>0</v>
      </c>
      <c r="U693" s="1">
        <v>0</v>
      </c>
      <c r="V693">
        <f>T693*'GEOMETRIC INPUTS'!S693</f>
        <v>0</v>
      </c>
      <c r="W693">
        <v>692</v>
      </c>
      <c r="X693">
        <f t="shared" si="143"/>
        <v>0</v>
      </c>
      <c r="Y693">
        <f t="shared" si="144"/>
        <v>0</v>
      </c>
      <c r="Z693" s="27" t="e">
        <f t="shared" si="145"/>
        <v>#DIV/0!</v>
      </c>
      <c r="AA693" s="27" t="e">
        <f t="shared" si="146"/>
        <v>#DIV/0!</v>
      </c>
      <c r="AB693" s="27" t="e">
        <f t="shared" si="147"/>
        <v>#DIV/0!</v>
      </c>
      <c r="AC693" s="27" t="e">
        <f t="shared" si="148"/>
        <v>#DIV/0!</v>
      </c>
      <c r="AD693" s="24">
        <f>'GT Data'!D695</f>
        <v>0</v>
      </c>
      <c r="AE693" s="25" t="e">
        <f t="shared" si="149"/>
        <v>#DIV/0!</v>
      </c>
      <c r="AF693" s="25" t="e">
        <f t="shared" si="150"/>
        <v>#DIV/0!</v>
      </c>
      <c r="AG693" s="25" t="e">
        <f t="shared" si="151"/>
        <v>#DIV/0!</v>
      </c>
      <c r="AH693" s="25">
        <v>0</v>
      </c>
      <c r="AI693" s="25">
        <v>0</v>
      </c>
      <c r="AJ693" s="25">
        <f t="shared" si="152"/>
        <v>0</v>
      </c>
      <c r="AK693" s="24">
        <f>'GT Data'!N695</f>
        <v>0</v>
      </c>
      <c r="AL693" s="25" t="e">
        <f t="shared" si="153"/>
        <v>#DIV/0!</v>
      </c>
      <c r="AM693" s="25" t="e">
        <f t="shared" si="154"/>
        <v>#DIV/0!</v>
      </c>
      <c r="AN693" s="25" t="e">
        <f t="shared" si="155"/>
        <v>#DIV/0!</v>
      </c>
      <c r="AO693" s="25">
        <v>0</v>
      </c>
      <c r="AP693" s="25">
        <v>0</v>
      </c>
      <c r="AQ693" s="25">
        <v>0</v>
      </c>
    </row>
    <row r="694" spans="1:43" x14ac:dyDescent="0.3">
      <c r="A694">
        <f>'Calculated Tab Properties'!A694</f>
        <v>0</v>
      </c>
      <c r="B694">
        <f>'Calculated Tab Properties'!B694</f>
        <v>0</v>
      </c>
      <c r="C694">
        <f>'Calculated Tab Properties'!C694</f>
        <v>0</v>
      </c>
      <c r="D694">
        <f>'Calculated Tab Properties'!D694</f>
        <v>0</v>
      </c>
      <c r="E694">
        <f>'Calculated Tab Properties'!E694</f>
        <v>0</v>
      </c>
      <c r="F694">
        <f>'Calculated Tab Properties'!F694</f>
        <v>0</v>
      </c>
      <c r="G694">
        <f>'Calculated Tab Properties'!G694</f>
        <v>0</v>
      </c>
      <c r="H694">
        <f>'Calculated Tab Properties'!H694</f>
        <v>0</v>
      </c>
      <c r="I694">
        <f>'Calculated Tab Properties'!I694</f>
        <v>0</v>
      </c>
      <c r="J694" s="20" t="e">
        <f>'Calculated Tab Properties'!J694</f>
        <v>#DIV/0!</v>
      </c>
      <c r="K694">
        <f>'Calculated Tab Properties'!K694</f>
        <v>0</v>
      </c>
      <c r="L694">
        <f>'Calculated Tab Properties'!L694</f>
        <v>0</v>
      </c>
      <c r="M694">
        <f>'Calculated Tab Properties'!M694</f>
        <v>0</v>
      </c>
      <c r="N694">
        <f>'Calculated Tab Properties'!N694</f>
        <v>0</v>
      </c>
      <c r="O694" s="27">
        <v>0</v>
      </c>
      <c r="P694" s="27">
        <v>0</v>
      </c>
      <c r="Q694">
        <v>0</v>
      </c>
      <c r="R694" t="e">
        <f>'Calculated Tab Properties'!R694</f>
        <v>#DIV/0!</v>
      </c>
      <c r="T694" s="1">
        <v>0</v>
      </c>
      <c r="U694" s="1">
        <v>0</v>
      </c>
      <c r="V694">
        <f>T694*'GEOMETRIC INPUTS'!S694</f>
        <v>0</v>
      </c>
      <c r="W694">
        <v>693</v>
      </c>
      <c r="X694">
        <f t="shared" si="143"/>
        <v>0</v>
      </c>
      <c r="Y694">
        <f t="shared" si="144"/>
        <v>0</v>
      </c>
      <c r="Z694" s="27" t="e">
        <f t="shared" si="145"/>
        <v>#DIV/0!</v>
      </c>
      <c r="AA694" s="27" t="e">
        <f t="shared" si="146"/>
        <v>#DIV/0!</v>
      </c>
      <c r="AB694" s="27" t="e">
        <f t="shared" si="147"/>
        <v>#DIV/0!</v>
      </c>
      <c r="AC694" s="27" t="e">
        <f t="shared" si="148"/>
        <v>#DIV/0!</v>
      </c>
      <c r="AD694" s="24">
        <f>'GT Data'!D696</f>
        <v>0</v>
      </c>
      <c r="AE694" s="25" t="e">
        <f t="shared" si="149"/>
        <v>#DIV/0!</v>
      </c>
      <c r="AF694" s="25" t="e">
        <f t="shared" si="150"/>
        <v>#DIV/0!</v>
      </c>
      <c r="AG694" s="25" t="e">
        <f t="shared" si="151"/>
        <v>#DIV/0!</v>
      </c>
      <c r="AH694" s="25">
        <v>0</v>
      </c>
      <c r="AI694" s="25">
        <v>0</v>
      </c>
      <c r="AJ694" s="25">
        <f t="shared" si="152"/>
        <v>0</v>
      </c>
      <c r="AK694" s="24">
        <f>'GT Data'!N696</f>
        <v>0</v>
      </c>
      <c r="AL694" s="25" t="e">
        <f t="shared" si="153"/>
        <v>#DIV/0!</v>
      </c>
      <c r="AM694" s="25" t="e">
        <f t="shared" si="154"/>
        <v>#DIV/0!</v>
      </c>
      <c r="AN694" s="25" t="e">
        <f t="shared" si="155"/>
        <v>#DIV/0!</v>
      </c>
      <c r="AO694" s="25">
        <v>0</v>
      </c>
      <c r="AP694" s="25">
        <v>0</v>
      </c>
      <c r="AQ694" s="25">
        <v>0</v>
      </c>
    </row>
    <row r="695" spans="1:43" x14ac:dyDescent="0.3">
      <c r="A695">
        <f>'Calculated Tab Properties'!A695</f>
        <v>0</v>
      </c>
      <c r="B695">
        <f>'Calculated Tab Properties'!B695</f>
        <v>0</v>
      </c>
      <c r="C695">
        <f>'Calculated Tab Properties'!C695</f>
        <v>0</v>
      </c>
      <c r="D695">
        <f>'Calculated Tab Properties'!D695</f>
        <v>0</v>
      </c>
      <c r="E695">
        <f>'Calculated Tab Properties'!E695</f>
        <v>0</v>
      </c>
      <c r="F695">
        <f>'Calculated Tab Properties'!F695</f>
        <v>0</v>
      </c>
      <c r="G695">
        <f>'Calculated Tab Properties'!G695</f>
        <v>0</v>
      </c>
      <c r="H695">
        <f>'Calculated Tab Properties'!H695</f>
        <v>0</v>
      </c>
      <c r="I695">
        <f>'Calculated Tab Properties'!I695</f>
        <v>0</v>
      </c>
      <c r="J695" s="20" t="e">
        <f>'Calculated Tab Properties'!J695</f>
        <v>#DIV/0!</v>
      </c>
      <c r="K695">
        <f>'Calculated Tab Properties'!K695</f>
        <v>0</v>
      </c>
      <c r="L695">
        <f>'Calculated Tab Properties'!L695</f>
        <v>0</v>
      </c>
      <c r="M695">
        <f>'Calculated Tab Properties'!M695</f>
        <v>0</v>
      </c>
      <c r="N695">
        <f>'Calculated Tab Properties'!N695</f>
        <v>0</v>
      </c>
      <c r="O695" s="27">
        <v>0</v>
      </c>
      <c r="P695" s="27">
        <v>0</v>
      </c>
      <c r="Q695">
        <v>0</v>
      </c>
      <c r="R695" t="e">
        <f>'Calculated Tab Properties'!R695</f>
        <v>#DIV/0!</v>
      </c>
      <c r="T695" s="1">
        <v>0</v>
      </c>
      <c r="U695" s="1">
        <v>0</v>
      </c>
      <c r="V695">
        <f>T695*'GEOMETRIC INPUTS'!S695</f>
        <v>0</v>
      </c>
      <c r="W695">
        <v>694</v>
      </c>
      <c r="X695">
        <f t="shared" si="143"/>
        <v>0</v>
      </c>
      <c r="Y695">
        <f t="shared" si="144"/>
        <v>0</v>
      </c>
      <c r="Z695" s="27" t="e">
        <f t="shared" si="145"/>
        <v>#DIV/0!</v>
      </c>
      <c r="AA695" s="27" t="e">
        <f t="shared" si="146"/>
        <v>#DIV/0!</v>
      </c>
      <c r="AB695" s="27" t="e">
        <f t="shared" si="147"/>
        <v>#DIV/0!</v>
      </c>
      <c r="AC695" s="27" t="e">
        <f t="shared" si="148"/>
        <v>#DIV/0!</v>
      </c>
      <c r="AD695" s="24">
        <f>'GT Data'!D697</f>
        <v>0</v>
      </c>
      <c r="AE695" s="25" t="e">
        <f t="shared" si="149"/>
        <v>#DIV/0!</v>
      </c>
      <c r="AF695" s="25" t="e">
        <f t="shared" si="150"/>
        <v>#DIV/0!</v>
      </c>
      <c r="AG695" s="25" t="e">
        <f t="shared" si="151"/>
        <v>#DIV/0!</v>
      </c>
      <c r="AH695" s="25">
        <v>0</v>
      </c>
      <c r="AI695" s="25">
        <v>0</v>
      </c>
      <c r="AJ695" s="25">
        <f t="shared" si="152"/>
        <v>0</v>
      </c>
      <c r="AK695" s="24">
        <f>'GT Data'!N697</f>
        <v>0</v>
      </c>
      <c r="AL695" s="25" t="e">
        <f t="shared" si="153"/>
        <v>#DIV/0!</v>
      </c>
      <c r="AM695" s="25" t="e">
        <f t="shared" si="154"/>
        <v>#DIV/0!</v>
      </c>
      <c r="AN695" s="25" t="e">
        <f t="shared" si="155"/>
        <v>#DIV/0!</v>
      </c>
      <c r="AO695" s="25">
        <v>0</v>
      </c>
      <c r="AP695" s="25">
        <v>0</v>
      </c>
      <c r="AQ695" s="25">
        <v>0</v>
      </c>
    </row>
    <row r="696" spans="1:43" x14ac:dyDescent="0.3">
      <c r="A696">
        <f>'Calculated Tab Properties'!A696</f>
        <v>0</v>
      </c>
      <c r="B696">
        <f>'Calculated Tab Properties'!B696</f>
        <v>0</v>
      </c>
      <c r="C696">
        <f>'Calculated Tab Properties'!C696</f>
        <v>0</v>
      </c>
      <c r="D696">
        <f>'Calculated Tab Properties'!D696</f>
        <v>0</v>
      </c>
      <c r="E696">
        <f>'Calculated Tab Properties'!E696</f>
        <v>0</v>
      </c>
      <c r="F696">
        <f>'Calculated Tab Properties'!F696</f>
        <v>0</v>
      </c>
      <c r="G696">
        <f>'Calculated Tab Properties'!G696</f>
        <v>0</v>
      </c>
      <c r="H696">
        <f>'Calculated Tab Properties'!H696</f>
        <v>0</v>
      </c>
      <c r="I696">
        <f>'Calculated Tab Properties'!I696</f>
        <v>0</v>
      </c>
      <c r="J696" s="20" t="e">
        <f>'Calculated Tab Properties'!J696</f>
        <v>#DIV/0!</v>
      </c>
      <c r="K696">
        <f>'Calculated Tab Properties'!K696</f>
        <v>0</v>
      </c>
      <c r="L696">
        <f>'Calculated Tab Properties'!L696</f>
        <v>0</v>
      </c>
      <c r="M696">
        <f>'Calculated Tab Properties'!M696</f>
        <v>0</v>
      </c>
      <c r="N696">
        <f>'Calculated Tab Properties'!N696</f>
        <v>0</v>
      </c>
      <c r="O696" s="27">
        <v>0</v>
      </c>
      <c r="P696" s="27">
        <v>0</v>
      </c>
      <c r="Q696">
        <v>0</v>
      </c>
      <c r="R696" t="e">
        <f>'Calculated Tab Properties'!R696</f>
        <v>#DIV/0!</v>
      </c>
      <c r="T696" s="1">
        <v>0</v>
      </c>
      <c r="U696" s="1">
        <v>0</v>
      </c>
      <c r="V696">
        <f>T696*'GEOMETRIC INPUTS'!S696</f>
        <v>0</v>
      </c>
      <c r="W696">
        <v>695</v>
      </c>
      <c r="X696">
        <f t="shared" si="143"/>
        <v>0</v>
      </c>
      <c r="Y696">
        <f t="shared" si="144"/>
        <v>0</v>
      </c>
      <c r="Z696" s="27" t="e">
        <f t="shared" si="145"/>
        <v>#DIV/0!</v>
      </c>
      <c r="AA696" s="27" t="e">
        <f t="shared" si="146"/>
        <v>#DIV/0!</v>
      </c>
      <c r="AB696" s="27" t="e">
        <f t="shared" si="147"/>
        <v>#DIV/0!</v>
      </c>
      <c r="AC696" s="27" t="e">
        <f t="shared" si="148"/>
        <v>#DIV/0!</v>
      </c>
      <c r="AD696" s="24">
        <f>'GT Data'!D698</f>
        <v>0</v>
      </c>
      <c r="AE696" s="25" t="e">
        <f t="shared" si="149"/>
        <v>#DIV/0!</v>
      </c>
      <c r="AF696" s="25" t="e">
        <f t="shared" si="150"/>
        <v>#DIV/0!</v>
      </c>
      <c r="AG696" s="25" t="e">
        <f t="shared" si="151"/>
        <v>#DIV/0!</v>
      </c>
      <c r="AH696" s="25">
        <v>0</v>
      </c>
      <c r="AI696" s="25">
        <v>0</v>
      </c>
      <c r="AJ696" s="25">
        <f t="shared" si="152"/>
        <v>0</v>
      </c>
      <c r="AK696" s="24">
        <f>'GT Data'!N698</f>
        <v>0</v>
      </c>
      <c r="AL696" s="25" t="e">
        <f t="shared" si="153"/>
        <v>#DIV/0!</v>
      </c>
      <c r="AM696" s="25" t="e">
        <f t="shared" si="154"/>
        <v>#DIV/0!</v>
      </c>
      <c r="AN696" s="25" t="e">
        <f t="shared" si="155"/>
        <v>#DIV/0!</v>
      </c>
      <c r="AO696" s="25">
        <v>0</v>
      </c>
      <c r="AP696" s="25">
        <v>0</v>
      </c>
      <c r="AQ696" s="25">
        <v>0</v>
      </c>
    </row>
    <row r="697" spans="1:43" x14ac:dyDescent="0.3">
      <c r="A697">
        <f>'Calculated Tab Properties'!A697</f>
        <v>0</v>
      </c>
      <c r="B697">
        <f>'Calculated Tab Properties'!B697</f>
        <v>0</v>
      </c>
      <c r="C697">
        <f>'Calculated Tab Properties'!C697</f>
        <v>0</v>
      </c>
      <c r="D697">
        <f>'Calculated Tab Properties'!D697</f>
        <v>0</v>
      </c>
      <c r="E697">
        <f>'Calculated Tab Properties'!E697</f>
        <v>0</v>
      </c>
      <c r="F697">
        <f>'Calculated Tab Properties'!F697</f>
        <v>0</v>
      </c>
      <c r="G697">
        <f>'Calculated Tab Properties'!G697</f>
        <v>0</v>
      </c>
      <c r="H697">
        <f>'Calculated Tab Properties'!H697</f>
        <v>0</v>
      </c>
      <c r="I697">
        <f>'Calculated Tab Properties'!I697</f>
        <v>0</v>
      </c>
      <c r="J697" s="20" t="e">
        <f>'Calculated Tab Properties'!J697</f>
        <v>#DIV/0!</v>
      </c>
      <c r="K697">
        <f>'Calculated Tab Properties'!K697</f>
        <v>0</v>
      </c>
      <c r="L697">
        <f>'Calculated Tab Properties'!L697</f>
        <v>0</v>
      </c>
      <c r="M697">
        <f>'Calculated Tab Properties'!M697</f>
        <v>0</v>
      </c>
      <c r="N697">
        <f>'Calculated Tab Properties'!N697</f>
        <v>0</v>
      </c>
      <c r="O697" s="27">
        <v>0</v>
      </c>
      <c r="P697" s="27">
        <v>0</v>
      </c>
      <c r="Q697">
        <v>0</v>
      </c>
      <c r="R697" t="e">
        <f>'Calculated Tab Properties'!R697</f>
        <v>#DIV/0!</v>
      </c>
      <c r="T697" s="1">
        <v>0</v>
      </c>
      <c r="U697" s="1">
        <v>0</v>
      </c>
      <c r="V697">
        <f>T697*'GEOMETRIC INPUTS'!S697</f>
        <v>0</v>
      </c>
      <c r="W697">
        <v>696</v>
      </c>
      <c r="X697">
        <f t="shared" si="143"/>
        <v>0</v>
      </c>
      <c r="Y697">
        <f t="shared" si="144"/>
        <v>0</v>
      </c>
      <c r="Z697" s="27" t="e">
        <f t="shared" si="145"/>
        <v>#DIV/0!</v>
      </c>
      <c r="AA697" s="27" t="e">
        <f t="shared" si="146"/>
        <v>#DIV/0!</v>
      </c>
      <c r="AB697" s="27" t="e">
        <f t="shared" si="147"/>
        <v>#DIV/0!</v>
      </c>
      <c r="AC697" s="27" t="e">
        <f t="shared" si="148"/>
        <v>#DIV/0!</v>
      </c>
      <c r="AD697" s="24">
        <f>'GT Data'!D699</f>
        <v>0</v>
      </c>
      <c r="AE697" s="25" t="e">
        <f t="shared" si="149"/>
        <v>#DIV/0!</v>
      </c>
      <c r="AF697" s="25" t="e">
        <f t="shared" si="150"/>
        <v>#DIV/0!</v>
      </c>
      <c r="AG697" s="25" t="e">
        <f t="shared" si="151"/>
        <v>#DIV/0!</v>
      </c>
      <c r="AH697" s="25">
        <v>0</v>
      </c>
      <c r="AI697" s="25">
        <v>0</v>
      </c>
      <c r="AJ697" s="25">
        <f t="shared" si="152"/>
        <v>0</v>
      </c>
      <c r="AK697" s="24">
        <f>'GT Data'!N699</f>
        <v>0</v>
      </c>
      <c r="AL697" s="25" t="e">
        <f t="shared" si="153"/>
        <v>#DIV/0!</v>
      </c>
      <c r="AM697" s="25" t="e">
        <f t="shared" si="154"/>
        <v>#DIV/0!</v>
      </c>
      <c r="AN697" s="25" t="e">
        <f t="shared" si="155"/>
        <v>#DIV/0!</v>
      </c>
      <c r="AO697" s="25">
        <v>0</v>
      </c>
      <c r="AP697" s="25">
        <v>0</v>
      </c>
      <c r="AQ697" s="25">
        <v>0</v>
      </c>
    </row>
    <row r="698" spans="1:43" x14ac:dyDescent="0.3">
      <c r="A698">
        <f>'Calculated Tab Properties'!A698</f>
        <v>0</v>
      </c>
      <c r="B698">
        <f>'Calculated Tab Properties'!B698</f>
        <v>0</v>
      </c>
      <c r="C698">
        <f>'Calculated Tab Properties'!C698</f>
        <v>0</v>
      </c>
      <c r="D698">
        <f>'Calculated Tab Properties'!D698</f>
        <v>0</v>
      </c>
      <c r="E698">
        <f>'Calculated Tab Properties'!E698</f>
        <v>0</v>
      </c>
      <c r="F698">
        <f>'Calculated Tab Properties'!F698</f>
        <v>0</v>
      </c>
      <c r="G698">
        <f>'Calculated Tab Properties'!G698</f>
        <v>0</v>
      </c>
      <c r="H698">
        <f>'Calculated Tab Properties'!H698</f>
        <v>0</v>
      </c>
      <c r="I698">
        <f>'Calculated Tab Properties'!I698</f>
        <v>0</v>
      </c>
      <c r="J698" s="20" t="e">
        <f>'Calculated Tab Properties'!J698</f>
        <v>#DIV/0!</v>
      </c>
      <c r="K698">
        <f>'Calculated Tab Properties'!K698</f>
        <v>0</v>
      </c>
      <c r="L698">
        <f>'Calculated Tab Properties'!L698</f>
        <v>0</v>
      </c>
      <c r="M698">
        <f>'Calculated Tab Properties'!M698</f>
        <v>0</v>
      </c>
      <c r="N698">
        <f>'Calculated Tab Properties'!N698</f>
        <v>0</v>
      </c>
      <c r="O698" s="27">
        <v>0</v>
      </c>
      <c r="P698" s="27">
        <v>0</v>
      </c>
      <c r="Q698">
        <v>0</v>
      </c>
      <c r="R698" t="e">
        <f>'Calculated Tab Properties'!R698</f>
        <v>#DIV/0!</v>
      </c>
      <c r="T698" s="1">
        <v>0</v>
      </c>
      <c r="U698" s="1">
        <v>0</v>
      </c>
      <c r="V698">
        <f>T698*'GEOMETRIC INPUTS'!S698</f>
        <v>0</v>
      </c>
      <c r="W698">
        <v>697</v>
      </c>
      <c r="X698">
        <f t="shared" si="143"/>
        <v>0</v>
      </c>
      <c r="Y698">
        <f t="shared" si="144"/>
        <v>0</v>
      </c>
      <c r="Z698" s="27" t="e">
        <f t="shared" si="145"/>
        <v>#DIV/0!</v>
      </c>
      <c r="AA698" s="27" t="e">
        <f t="shared" si="146"/>
        <v>#DIV/0!</v>
      </c>
      <c r="AB698" s="27" t="e">
        <f t="shared" si="147"/>
        <v>#DIV/0!</v>
      </c>
      <c r="AC698" s="27" t="e">
        <f t="shared" si="148"/>
        <v>#DIV/0!</v>
      </c>
      <c r="AD698" s="24">
        <f>'GT Data'!D700</f>
        <v>0</v>
      </c>
      <c r="AE698" s="25" t="e">
        <f t="shared" si="149"/>
        <v>#DIV/0!</v>
      </c>
      <c r="AF698" s="25" t="e">
        <f t="shared" si="150"/>
        <v>#DIV/0!</v>
      </c>
      <c r="AG698" s="25" t="e">
        <f t="shared" si="151"/>
        <v>#DIV/0!</v>
      </c>
      <c r="AH698" s="25">
        <v>0</v>
      </c>
      <c r="AI698" s="25">
        <v>0</v>
      </c>
      <c r="AJ698" s="25">
        <f t="shared" si="152"/>
        <v>0</v>
      </c>
      <c r="AK698" s="24">
        <f>'GT Data'!N700</f>
        <v>0</v>
      </c>
      <c r="AL698" s="25" t="e">
        <f t="shared" si="153"/>
        <v>#DIV/0!</v>
      </c>
      <c r="AM698" s="25" t="e">
        <f t="shared" si="154"/>
        <v>#DIV/0!</v>
      </c>
      <c r="AN698" s="25" t="e">
        <f t="shared" si="155"/>
        <v>#DIV/0!</v>
      </c>
      <c r="AO698" s="25">
        <v>0</v>
      </c>
      <c r="AP698" s="25">
        <v>0</v>
      </c>
      <c r="AQ698" s="25">
        <v>0</v>
      </c>
    </row>
    <row r="699" spans="1:43" x14ac:dyDescent="0.3">
      <c r="A699">
        <f>'Calculated Tab Properties'!A699</f>
        <v>0</v>
      </c>
      <c r="B699">
        <f>'Calculated Tab Properties'!B699</f>
        <v>0</v>
      </c>
      <c r="C699">
        <f>'Calculated Tab Properties'!C699</f>
        <v>0</v>
      </c>
      <c r="D699">
        <f>'Calculated Tab Properties'!D699</f>
        <v>0</v>
      </c>
      <c r="E699">
        <f>'Calculated Tab Properties'!E699</f>
        <v>0</v>
      </c>
      <c r="F699">
        <f>'Calculated Tab Properties'!F699</f>
        <v>0</v>
      </c>
      <c r="G699">
        <f>'Calculated Tab Properties'!G699</f>
        <v>0</v>
      </c>
      <c r="H699">
        <f>'Calculated Tab Properties'!H699</f>
        <v>0</v>
      </c>
      <c r="I699">
        <f>'Calculated Tab Properties'!I699</f>
        <v>0</v>
      </c>
      <c r="J699" s="20" t="e">
        <f>'Calculated Tab Properties'!J699</f>
        <v>#DIV/0!</v>
      </c>
      <c r="K699">
        <f>'Calculated Tab Properties'!K699</f>
        <v>0</v>
      </c>
      <c r="L699">
        <f>'Calculated Tab Properties'!L699</f>
        <v>0</v>
      </c>
      <c r="M699">
        <f>'Calculated Tab Properties'!M699</f>
        <v>0</v>
      </c>
      <c r="N699">
        <f>'Calculated Tab Properties'!N699</f>
        <v>0</v>
      </c>
      <c r="O699" s="27">
        <v>0</v>
      </c>
      <c r="P699" s="27">
        <v>0</v>
      </c>
      <c r="Q699">
        <v>0</v>
      </c>
      <c r="R699" t="e">
        <f>'Calculated Tab Properties'!R699</f>
        <v>#DIV/0!</v>
      </c>
      <c r="T699" s="1">
        <v>0</v>
      </c>
      <c r="U699" s="1">
        <v>0</v>
      </c>
      <c r="V699">
        <f>T699*'GEOMETRIC INPUTS'!S699</f>
        <v>0</v>
      </c>
      <c r="W699">
        <v>698</v>
      </c>
      <c r="X699">
        <f t="shared" si="143"/>
        <v>0</v>
      </c>
      <c r="Y699">
        <f t="shared" si="144"/>
        <v>0</v>
      </c>
      <c r="Z699" s="27" t="e">
        <f t="shared" si="145"/>
        <v>#DIV/0!</v>
      </c>
      <c r="AA699" s="27" t="e">
        <f t="shared" si="146"/>
        <v>#DIV/0!</v>
      </c>
      <c r="AB699" s="27" t="e">
        <f t="shared" si="147"/>
        <v>#DIV/0!</v>
      </c>
      <c r="AC699" s="27" t="e">
        <f t="shared" si="148"/>
        <v>#DIV/0!</v>
      </c>
      <c r="AD699" s="24">
        <f>'GT Data'!D701</f>
        <v>0</v>
      </c>
      <c r="AE699" s="25" t="e">
        <f t="shared" si="149"/>
        <v>#DIV/0!</v>
      </c>
      <c r="AF699" s="25" t="e">
        <f t="shared" si="150"/>
        <v>#DIV/0!</v>
      </c>
      <c r="AG699" s="25" t="e">
        <f t="shared" si="151"/>
        <v>#DIV/0!</v>
      </c>
      <c r="AH699" s="25">
        <v>0</v>
      </c>
      <c r="AI699" s="25">
        <v>0</v>
      </c>
      <c r="AJ699" s="25">
        <f t="shared" si="152"/>
        <v>0</v>
      </c>
      <c r="AK699" s="24">
        <f>'GT Data'!N701</f>
        <v>0</v>
      </c>
      <c r="AL699" s="25" t="e">
        <f t="shared" si="153"/>
        <v>#DIV/0!</v>
      </c>
      <c r="AM699" s="25" t="e">
        <f t="shared" si="154"/>
        <v>#DIV/0!</v>
      </c>
      <c r="AN699" s="25" t="e">
        <f t="shared" si="155"/>
        <v>#DIV/0!</v>
      </c>
      <c r="AO699" s="25">
        <v>0</v>
      </c>
      <c r="AP699" s="25">
        <v>0</v>
      </c>
      <c r="AQ699" s="25">
        <v>0</v>
      </c>
    </row>
    <row r="700" spans="1:43" x14ac:dyDescent="0.3">
      <c r="A700">
        <f>'Calculated Tab Properties'!A700</f>
        <v>0</v>
      </c>
      <c r="B700">
        <f>'Calculated Tab Properties'!B700</f>
        <v>0</v>
      </c>
      <c r="C700">
        <f>'Calculated Tab Properties'!C700</f>
        <v>0</v>
      </c>
      <c r="D700">
        <f>'Calculated Tab Properties'!D700</f>
        <v>0</v>
      </c>
      <c r="E700">
        <f>'Calculated Tab Properties'!E700</f>
        <v>0</v>
      </c>
      <c r="F700">
        <f>'Calculated Tab Properties'!F700</f>
        <v>0</v>
      </c>
      <c r="G700">
        <f>'Calculated Tab Properties'!G700</f>
        <v>0</v>
      </c>
      <c r="H700">
        <f>'Calculated Tab Properties'!H700</f>
        <v>0</v>
      </c>
      <c r="I700">
        <f>'Calculated Tab Properties'!I700</f>
        <v>0</v>
      </c>
      <c r="J700" s="20" t="e">
        <f>'Calculated Tab Properties'!J700</f>
        <v>#DIV/0!</v>
      </c>
      <c r="K700">
        <f>'Calculated Tab Properties'!K700</f>
        <v>0</v>
      </c>
      <c r="L700">
        <f>'Calculated Tab Properties'!L700</f>
        <v>0</v>
      </c>
      <c r="M700">
        <f>'Calculated Tab Properties'!M700</f>
        <v>0</v>
      </c>
      <c r="N700">
        <f>'Calculated Tab Properties'!N700</f>
        <v>0</v>
      </c>
      <c r="O700" s="27">
        <v>0</v>
      </c>
      <c r="P700" s="27">
        <v>0</v>
      </c>
      <c r="Q700">
        <v>0</v>
      </c>
      <c r="R700" t="e">
        <f>'Calculated Tab Properties'!R700</f>
        <v>#DIV/0!</v>
      </c>
      <c r="T700" s="1">
        <v>0</v>
      </c>
      <c r="U700" s="1">
        <v>0</v>
      </c>
      <c r="V700">
        <f>T700*'GEOMETRIC INPUTS'!S700</f>
        <v>0</v>
      </c>
      <c r="W700">
        <v>699</v>
      </c>
      <c r="X700">
        <f t="shared" si="143"/>
        <v>0</v>
      </c>
      <c r="Y700">
        <f t="shared" si="144"/>
        <v>0</v>
      </c>
      <c r="Z700" s="27" t="e">
        <f t="shared" si="145"/>
        <v>#DIV/0!</v>
      </c>
      <c r="AA700" s="27" t="e">
        <f t="shared" si="146"/>
        <v>#DIV/0!</v>
      </c>
      <c r="AB700" s="27" t="e">
        <f t="shared" si="147"/>
        <v>#DIV/0!</v>
      </c>
      <c r="AC700" s="27" t="e">
        <f t="shared" si="148"/>
        <v>#DIV/0!</v>
      </c>
      <c r="AD700" s="24">
        <f>'GT Data'!D702</f>
        <v>0</v>
      </c>
      <c r="AE700" s="25" t="e">
        <f t="shared" si="149"/>
        <v>#DIV/0!</v>
      </c>
      <c r="AF700" s="25" t="e">
        <f t="shared" si="150"/>
        <v>#DIV/0!</v>
      </c>
      <c r="AG700" s="25" t="e">
        <f t="shared" si="151"/>
        <v>#DIV/0!</v>
      </c>
      <c r="AH700" s="25">
        <v>0</v>
      </c>
      <c r="AI700" s="25">
        <v>0</v>
      </c>
      <c r="AJ700" s="25">
        <f t="shared" si="152"/>
        <v>0</v>
      </c>
      <c r="AK700" s="24">
        <f>'GT Data'!N702</f>
        <v>0</v>
      </c>
      <c r="AL700" s="25" t="e">
        <f t="shared" si="153"/>
        <v>#DIV/0!</v>
      </c>
      <c r="AM700" s="25" t="e">
        <f t="shared" si="154"/>
        <v>#DIV/0!</v>
      </c>
      <c r="AN700" s="25" t="e">
        <f t="shared" si="155"/>
        <v>#DIV/0!</v>
      </c>
      <c r="AO700" s="25">
        <v>0</v>
      </c>
      <c r="AP700" s="25">
        <v>0</v>
      </c>
      <c r="AQ700" s="25">
        <v>0</v>
      </c>
    </row>
    <row r="701" spans="1:43" x14ac:dyDescent="0.3">
      <c r="A701">
        <f>'Calculated Tab Properties'!A701</f>
        <v>0</v>
      </c>
      <c r="B701">
        <f>'Calculated Tab Properties'!B701</f>
        <v>0</v>
      </c>
      <c r="C701">
        <f>'Calculated Tab Properties'!C701</f>
        <v>0</v>
      </c>
      <c r="D701">
        <f>'Calculated Tab Properties'!D701</f>
        <v>0</v>
      </c>
      <c r="E701">
        <f>'Calculated Tab Properties'!E701</f>
        <v>0</v>
      </c>
      <c r="F701">
        <f>'Calculated Tab Properties'!F701</f>
        <v>0</v>
      </c>
      <c r="G701">
        <f>'Calculated Tab Properties'!G701</f>
        <v>0</v>
      </c>
      <c r="H701">
        <f>'Calculated Tab Properties'!H701</f>
        <v>0</v>
      </c>
      <c r="I701">
        <f>'Calculated Tab Properties'!I701</f>
        <v>0</v>
      </c>
      <c r="J701" s="20" t="e">
        <f>'Calculated Tab Properties'!J701</f>
        <v>#DIV/0!</v>
      </c>
      <c r="K701">
        <f>'Calculated Tab Properties'!K701</f>
        <v>0</v>
      </c>
      <c r="L701">
        <f>'Calculated Tab Properties'!L701</f>
        <v>0</v>
      </c>
      <c r="M701">
        <f>'Calculated Tab Properties'!M701</f>
        <v>0</v>
      </c>
      <c r="N701">
        <f>'Calculated Tab Properties'!N701</f>
        <v>0</v>
      </c>
      <c r="O701" s="27">
        <v>0</v>
      </c>
      <c r="P701" s="27">
        <v>0</v>
      </c>
      <c r="Q701">
        <v>0</v>
      </c>
      <c r="R701" t="e">
        <f>'Calculated Tab Properties'!R701</f>
        <v>#DIV/0!</v>
      </c>
      <c r="T701" s="1">
        <v>0</v>
      </c>
      <c r="U701" s="1">
        <v>0</v>
      </c>
      <c r="V701">
        <f>T701*'GEOMETRIC INPUTS'!S701</f>
        <v>0</v>
      </c>
      <c r="W701">
        <v>700</v>
      </c>
      <c r="X701">
        <f t="shared" si="143"/>
        <v>0</v>
      </c>
      <c r="Y701">
        <f t="shared" si="144"/>
        <v>0</v>
      </c>
      <c r="Z701" s="27" t="e">
        <f t="shared" si="145"/>
        <v>#DIV/0!</v>
      </c>
      <c r="AA701" s="27" t="e">
        <f t="shared" si="146"/>
        <v>#DIV/0!</v>
      </c>
      <c r="AB701" s="27" t="e">
        <f t="shared" si="147"/>
        <v>#DIV/0!</v>
      </c>
      <c r="AC701" s="27" t="e">
        <f t="shared" si="148"/>
        <v>#DIV/0!</v>
      </c>
      <c r="AD701" s="24">
        <f>'GT Data'!D703</f>
        <v>0</v>
      </c>
      <c r="AE701" s="25" t="e">
        <f t="shared" si="149"/>
        <v>#DIV/0!</v>
      </c>
      <c r="AF701" s="25" t="e">
        <f t="shared" si="150"/>
        <v>#DIV/0!</v>
      </c>
      <c r="AG701" s="25" t="e">
        <f t="shared" si="151"/>
        <v>#DIV/0!</v>
      </c>
      <c r="AH701" s="25">
        <v>0</v>
      </c>
      <c r="AI701" s="25">
        <v>0</v>
      </c>
      <c r="AJ701" s="25">
        <f t="shared" si="152"/>
        <v>0</v>
      </c>
      <c r="AK701" s="24">
        <f>'GT Data'!N703</f>
        <v>0</v>
      </c>
      <c r="AL701" s="25" t="e">
        <f t="shared" si="153"/>
        <v>#DIV/0!</v>
      </c>
      <c r="AM701" s="25" t="e">
        <f t="shared" si="154"/>
        <v>#DIV/0!</v>
      </c>
      <c r="AN701" s="25" t="e">
        <f t="shared" si="155"/>
        <v>#DIV/0!</v>
      </c>
      <c r="AO701" s="25">
        <v>0</v>
      </c>
      <c r="AP701" s="25">
        <v>0</v>
      </c>
      <c r="AQ701" s="25">
        <v>0</v>
      </c>
    </row>
    <row r="702" spans="1:43" x14ac:dyDescent="0.3">
      <c r="A702">
        <f>'Calculated Tab Properties'!A702</f>
        <v>0</v>
      </c>
      <c r="B702">
        <f>'Calculated Tab Properties'!B702</f>
        <v>0</v>
      </c>
      <c r="C702">
        <f>'Calculated Tab Properties'!C702</f>
        <v>0</v>
      </c>
      <c r="D702">
        <f>'Calculated Tab Properties'!D702</f>
        <v>0</v>
      </c>
      <c r="E702">
        <f>'Calculated Tab Properties'!E702</f>
        <v>0</v>
      </c>
      <c r="F702">
        <f>'Calculated Tab Properties'!F702</f>
        <v>0</v>
      </c>
      <c r="G702">
        <f>'Calculated Tab Properties'!G702</f>
        <v>0</v>
      </c>
      <c r="H702">
        <f>'Calculated Tab Properties'!H702</f>
        <v>0</v>
      </c>
      <c r="I702">
        <f>'Calculated Tab Properties'!I702</f>
        <v>0</v>
      </c>
      <c r="J702" s="20" t="e">
        <f>'Calculated Tab Properties'!J702</f>
        <v>#DIV/0!</v>
      </c>
      <c r="K702">
        <f>'Calculated Tab Properties'!K702</f>
        <v>0</v>
      </c>
      <c r="L702">
        <f>'Calculated Tab Properties'!L702</f>
        <v>0</v>
      </c>
      <c r="M702">
        <f>'Calculated Tab Properties'!M702</f>
        <v>0</v>
      </c>
      <c r="N702">
        <f>'Calculated Tab Properties'!N702</f>
        <v>0</v>
      </c>
      <c r="O702" s="27">
        <v>0</v>
      </c>
      <c r="P702" s="27">
        <v>0</v>
      </c>
      <c r="Q702">
        <v>0</v>
      </c>
      <c r="R702" t="e">
        <f>'Calculated Tab Properties'!R702</f>
        <v>#DIV/0!</v>
      </c>
      <c r="T702" s="1">
        <v>0</v>
      </c>
      <c r="U702" s="1">
        <v>0</v>
      </c>
      <c r="V702">
        <f>T702*'GEOMETRIC INPUTS'!S702</f>
        <v>0</v>
      </c>
      <c r="W702">
        <v>701</v>
      </c>
      <c r="X702">
        <f t="shared" si="143"/>
        <v>0</v>
      </c>
      <c r="Y702">
        <f t="shared" si="144"/>
        <v>0</v>
      </c>
      <c r="Z702" s="27" t="e">
        <f t="shared" si="145"/>
        <v>#DIV/0!</v>
      </c>
      <c r="AA702" s="27" t="e">
        <f t="shared" si="146"/>
        <v>#DIV/0!</v>
      </c>
      <c r="AB702" s="27" t="e">
        <f t="shared" si="147"/>
        <v>#DIV/0!</v>
      </c>
      <c r="AC702" s="27" t="e">
        <f t="shared" si="148"/>
        <v>#DIV/0!</v>
      </c>
      <c r="AD702" s="24">
        <f>'GT Data'!D704</f>
        <v>0</v>
      </c>
      <c r="AE702" s="25" t="e">
        <f t="shared" si="149"/>
        <v>#DIV/0!</v>
      </c>
      <c r="AF702" s="25" t="e">
        <f t="shared" si="150"/>
        <v>#DIV/0!</v>
      </c>
      <c r="AG702" s="25" t="e">
        <f t="shared" si="151"/>
        <v>#DIV/0!</v>
      </c>
      <c r="AH702" s="25">
        <v>0</v>
      </c>
      <c r="AI702" s="25">
        <v>0</v>
      </c>
      <c r="AJ702" s="25">
        <f t="shared" si="152"/>
        <v>0</v>
      </c>
      <c r="AK702" s="24">
        <f>'GT Data'!N704</f>
        <v>0</v>
      </c>
      <c r="AL702" s="25" t="e">
        <f t="shared" si="153"/>
        <v>#DIV/0!</v>
      </c>
      <c r="AM702" s="25" t="e">
        <f t="shared" si="154"/>
        <v>#DIV/0!</v>
      </c>
      <c r="AN702" s="25" t="e">
        <f t="shared" si="155"/>
        <v>#DIV/0!</v>
      </c>
      <c r="AO702" s="25">
        <v>0</v>
      </c>
      <c r="AP702" s="25">
        <v>0</v>
      </c>
      <c r="AQ702" s="25">
        <v>0</v>
      </c>
    </row>
    <row r="703" spans="1:43" x14ac:dyDescent="0.3">
      <c r="A703">
        <f>'Calculated Tab Properties'!A703</f>
        <v>0</v>
      </c>
      <c r="B703">
        <f>'Calculated Tab Properties'!B703</f>
        <v>0</v>
      </c>
      <c r="C703">
        <f>'Calculated Tab Properties'!C703</f>
        <v>0</v>
      </c>
      <c r="D703">
        <f>'Calculated Tab Properties'!D703</f>
        <v>0</v>
      </c>
      <c r="E703">
        <f>'Calculated Tab Properties'!E703</f>
        <v>0</v>
      </c>
      <c r="F703">
        <f>'Calculated Tab Properties'!F703</f>
        <v>0</v>
      </c>
      <c r="G703">
        <f>'Calculated Tab Properties'!G703</f>
        <v>0</v>
      </c>
      <c r="H703">
        <f>'Calculated Tab Properties'!H703</f>
        <v>0</v>
      </c>
      <c r="I703">
        <f>'Calculated Tab Properties'!I703</f>
        <v>0</v>
      </c>
      <c r="J703" s="20" t="e">
        <f>'Calculated Tab Properties'!J703</f>
        <v>#DIV/0!</v>
      </c>
      <c r="K703">
        <f>'Calculated Tab Properties'!K703</f>
        <v>0</v>
      </c>
      <c r="L703">
        <f>'Calculated Tab Properties'!L703</f>
        <v>0</v>
      </c>
      <c r="M703">
        <f>'Calculated Tab Properties'!M703</f>
        <v>0</v>
      </c>
      <c r="N703">
        <f>'Calculated Tab Properties'!N703</f>
        <v>0</v>
      </c>
      <c r="O703" s="27">
        <v>0</v>
      </c>
      <c r="P703" s="27">
        <v>0</v>
      </c>
      <c r="Q703">
        <v>0</v>
      </c>
      <c r="R703" t="e">
        <f>'Calculated Tab Properties'!R703</f>
        <v>#DIV/0!</v>
      </c>
      <c r="T703" s="1">
        <v>0</v>
      </c>
      <c r="U703" s="1">
        <v>0</v>
      </c>
      <c r="V703">
        <f>T703*'GEOMETRIC INPUTS'!S703</f>
        <v>0</v>
      </c>
      <c r="W703">
        <v>702</v>
      </c>
      <c r="X703">
        <f t="shared" si="143"/>
        <v>0</v>
      </c>
      <c r="Y703">
        <f t="shared" si="144"/>
        <v>0</v>
      </c>
      <c r="Z703" s="27" t="e">
        <f t="shared" si="145"/>
        <v>#DIV/0!</v>
      </c>
      <c r="AA703" s="27" t="e">
        <f t="shared" si="146"/>
        <v>#DIV/0!</v>
      </c>
      <c r="AB703" s="27" t="e">
        <f t="shared" si="147"/>
        <v>#DIV/0!</v>
      </c>
      <c r="AC703" s="27" t="e">
        <f t="shared" si="148"/>
        <v>#DIV/0!</v>
      </c>
      <c r="AD703" s="24">
        <f>'GT Data'!D705</f>
        <v>0</v>
      </c>
      <c r="AE703" s="25" t="e">
        <f t="shared" si="149"/>
        <v>#DIV/0!</v>
      </c>
      <c r="AF703" s="25" t="e">
        <f t="shared" si="150"/>
        <v>#DIV/0!</v>
      </c>
      <c r="AG703" s="25" t="e">
        <f t="shared" si="151"/>
        <v>#DIV/0!</v>
      </c>
      <c r="AH703" s="25">
        <v>0</v>
      </c>
      <c r="AI703" s="25">
        <v>0</v>
      </c>
      <c r="AJ703" s="25">
        <f t="shared" si="152"/>
        <v>0</v>
      </c>
      <c r="AK703" s="24">
        <f>'GT Data'!N705</f>
        <v>0</v>
      </c>
      <c r="AL703" s="25" t="e">
        <f t="shared" si="153"/>
        <v>#DIV/0!</v>
      </c>
      <c r="AM703" s="25" t="e">
        <f t="shared" si="154"/>
        <v>#DIV/0!</v>
      </c>
      <c r="AN703" s="25" t="e">
        <f t="shared" si="155"/>
        <v>#DIV/0!</v>
      </c>
      <c r="AO703" s="25">
        <v>0</v>
      </c>
      <c r="AP703" s="25">
        <v>0</v>
      </c>
      <c r="AQ703" s="25">
        <v>0</v>
      </c>
    </row>
    <row r="704" spans="1:43" x14ac:dyDescent="0.3">
      <c r="A704">
        <f>'Calculated Tab Properties'!A704</f>
        <v>0</v>
      </c>
      <c r="B704">
        <f>'Calculated Tab Properties'!B704</f>
        <v>0</v>
      </c>
      <c r="C704">
        <f>'Calculated Tab Properties'!C704</f>
        <v>0</v>
      </c>
      <c r="D704">
        <f>'Calculated Tab Properties'!D704</f>
        <v>0</v>
      </c>
      <c r="E704">
        <f>'Calculated Tab Properties'!E704</f>
        <v>0</v>
      </c>
      <c r="F704">
        <f>'Calculated Tab Properties'!F704</f>
        <v>0</v>
      </c>
      <c r="G704">
        <f>'Calculated Tab Properties'!G704</f>
        <v>0</v>
      </c>
      <c r="H704">
        <f>'Calculated Tab Properties'!H704</f>
        <v>0</v>
      </c>
      <c r="I704">
        <f>'Calculated Tab Properties'!I704</f>
        <v>0</v>
      </c>
      <c r="J704" s="20" t="e">
        <f>'Calculated Tab Properties'!J704</f>
        <v>#DIV/0!</v>
      </c>
      <c r="K704">
        <f>'Calculated Tab Properties'!K704</f>
        <v>0</v>
      </c>
      <c r="L704">
        <f>'Calculated Tab Properties'!L704</f>
        <v>0</v>
      </c>
      <c r="M704">
        <f>'Calculated Tab Properties'!M704</f>
        <v>0</v>
      </c>
      <c r="N704">
        <f>'Calculated Tab Properties'!N704</f>
        <v>0</v>
      </c>
      <c r="O704" s="27">
        <v>0</v>
      </c>
      <c r="P704" s="27">
        <v>0</v>
      </c>
      <c r="Q704">
        <v>0</v>
      </c>
      <c r="R704" t="e">
        <f>'Calculated Tab Properties'!R704</f>
        <v>#DIV/0!</v>
      </c>
      <c r="T704" s="1">
        <v>0</v>
      </c>
      <c r="U704" s="1">
        <v>0</v>
      </c>
      <c r="V704">
        <f>T704*'GEOMETRIC INPUTS'!S704</f>
        <v>0</v>
      </c>
      <c r="W704">
        <v>703</v>
      </c>
      <c r="X704">
        <f t="shared" si="143"/>
        <v>0</v>
      </c>
      <c r="Y704">
        <f t="shared" si="144"/>
        <v>0</v>
      </c>
      <c r="Z704" s="27" t="e">
        <f t="shared" si="145"/>
        <v>#DIV/0!</v>
      </c>
      <c r="AA704" s="27" t="e">
        <f t="shared" si="146"/>
        <v>#DIV/0!</v>
      </c>
      <c r="AB704" s="27" t="e">
        <f t="shared" si="147"/>
        <v>#DIV/0!</v>
      </c>
      <c r="AC704" s="27" t="e">
        <f t="shared" si="148"/>
        <v>#DIV/0!</v>
      </c>
      <c r="AD704" s="24">
        <f>'GT Data'!D706</f>
        <v>0</v>
      </c>
      <c r="AE704" s="25" t="e">
        <f t="shared" si="149"/>
        <v>#DIV/0!</v>
      </c>
      <c r="AF704" s="25" t="e">
        <f t="shared" si="150"/>
        <v>#DIV/0!</v>
      </c>
      <c r="AG704" s="25" t="e">
        <f t="shared" si="151"/>
        <v>#DIV/0!</v>
      </c>
      <c r="AH704" s="25">
        <v>0</v>
      </c>
      <c r="AI704" s="25">
        <v>0</v>
      </c>
      <c r="AJ704" s="25">
        <f t="shared" si="152"/>
        <v>0</v>
      </c>
      <c r="AK704" s="24">
        <f>'GT Data'!N706</f>
        <v>0</v>
      </c>
      <c r="AL704" s="25" t="e">
        <f t="shared" si="153"/>
        <v>#DIV/0!</v>
      </c>
      <c r="AM704" s="25" t="e">
        <f t="shared" si="154"/>
        <v>#DIV/0!</v>
      </c>
      <c r="AN704" s="25" t="e">
        <f t="shared" si="155"/>
        <v>#DIV/0!</v>
      </c>
      <c r="AO704" s="25">
        <v>0</v>
      </c>
      <c r="AP704" s="25">
        <v>0</v>
      </c>
      <c r="AQ704" s="25">
        <v>0</v>
      </c>
    </row>
    <row r="705" spans="1:43" x14ac:dyDescent="0.3">
      <c r="A705">
        <f>'Calculated Tab Properties'!A705</f>
        <v>0</v>
      </c>
      <c r="B705">
        <f>'Calculated Tab Properties'!B705</f>
        <v>0</v>
      </c>
      <c r="C705">
        <f>'Calculated Tab Properties'!C705</f>
        <v>0</v>
      </c>
      <c r="D705">
        <f>'Calculated Tab Properties'!D705</f>
        <v>0</v>
      </c>
      <c r="E705">
        <f>'Calculated Tab Properties'!E705</f>
        <v>0</v>
      </c>
      <c r="F705">
        <f>'Calculated Tab Properties'!F705</f>
        <v>0</v>
      </c>
      <c r="G705">
        <f>'Calculated Tab Properties'!G705</f>
        <v>0</v>
      </c>
      <c r="H705">
        <f>'Calculated Tab Properties'!H705</f>
        <v>0</v>
      </c>
      <c r="I705">
        <f>'Calculated Tab Properties'!I705</f>
        <v>0</v>
      </c>
      <c r="J705" s="20" t="e">
        <f>'Calculated Tab Properties'!J705</f>
        <v>#DIV/0!</v>
      </c>
      <c r="K705">
        <f>'Calculated Tab Properties'!K705</f>
        <v>0</v>
      </c>
      <c r="L705">
        <f>'Calculated Tab Properties'!L705</f>
        <v>0</v>
      </c>
      <c r="M705">
        <f>'Calculated Tab Properties'!M705</f>
        <v>0</v>
      </c>
      <c r="N705">
        <f>'Calculated Tab Properties'!N705</f>
        <v>0</v>
      </c>
      <c r="O705" s="27">
        <v>0</v>
      </c>
      <c r="P705" s="27">
        <v>0</v>
      </c>
      <c r="Q705">
        <v>0</v>
      </c>
      <c r="R705" t="e">
        <f>'Calculated Tab Properties'!R705</f>
        <v>#DIV/0!</v>
      </c>
      <c r="T705" s="1">
        <v>0</v>
      </c>
      <c r="U705" s="1">
        <v>0</v>
      </c>
      <c r="V705">
        <f>T705*'GEOMETRIC INPUTS'!S705</f>
        <v>0</v>
      </c>
      <c r="W705">
        <v>704</v>
      </c>
      <c r="X705">
        <f t="shared" si="143"/>
        <v>0</v>
      </c>
      <c r="Y705">
        <f t="shared" si="144"/>
        <v>0</v>
      </c>
      <c r="Z705" s="27" t="e">
        <f t="shared" si="145"/>
        <v>#DIV/0!</v>
      </c>
      <c r="AA705" s="27" t="e">
        <f t="shared" si="146"/>
        <v>#DIV/0!</v>
      </c>
      <c r="AB705" s="27" t="e">
        <f t="shared" si="147"/>
        <v>#DIV/0!</v>
      </c>
      <c r="AC705" s="27" t="e">
        <f t="shared" si="148"/>
        <v>#DIV/0!</v>
      </c>
      <c r="AD705" s="24">
        <f>'GT Data'!D707</f>
        <v>0</v>
      </c>
      <c r="AE705" s="25" t="e">
        <f t="shared" si="149"/>
        <v>#DIV/0!</v>
      </c>
      <c r="AF705" s="25" t="e">
        <f t="shared" si="150"/>
        <v>#DIV/0!</v>
      </c>
      <c r="AG705" s="25" t="e">
        <f t="shared" si="151"/>
        <v>#DIV/0!</v>
      </c>
      <c r="AH705" s="25">
        <v>0</v>
      </c>
      <c r="AI705" s="25">
        <v>0</v>
      </c>
      <c r="AJ705" s="25">
        <f t="shared" si="152"/>
        <v>0</v>
      </c>
      <c r="AK705" s="24">
        <f>'GT Data'!N707</f>
        <v>0</v>
      </c>
      <c r="AL705" s="25" t="e">
        <f t="shared" si="153"/>
        <v>#DIV/0!</v>
      </c>
      <c r="AM705" s="25" t="e">
        <f t="shared" si="154"/>
        <v>#DIV/0!</v>
      </c>
      <c r="AN705" s="25" t="e">
        <f t="shared" si="155"/>
        <v>#DIV/0!</v>
      </c>
      <c r="AO705" s="25">
        <v>0</v>
      </c>
      <c r="AP705" s="25">
        <v>0</v>
      </c>
      <c r="AQ705" s="25">
        <v>0</v>
      </c>
    </row>
    <row r="706" spans="1:43" x14ac:dyDescent="0.3">
      <c r="A706">
        <f>'Calculated Tab Properties'!A706</f>
        <v>0</v>
      </c>
      <c r="B706">
        <f>'Calculated Tab Properties'!B706</f>
        <v>0</v>
      </c>
      <c r="C706">
        <f>'Calculated Tab Properties'!C706</f>
        <v>0</v>
      </c>
      <c r="D706">
        <f>'Calculated Tab Properties'!D706</f>
        <v>0</v>
      </c>
      <c r="E706">
        <f>'Calculated Tab Properties'!E706</f>
        <v>0</v>
      </c>
      <c r="F706">
        <f>'Calculated Tab Properties'!F706</f>
        <v>0</v>
      </c>
      <c r="G706">
        <f>'Calculated Tab Properties'!G706</f>
        <v>0</v>
      </c>
      <c r="H706">
        <f>'Calculated Tab Properties'!H706</f>
        <v>0</v>
      </c>
      <c r="I706">
        <f>'Calculated Tab Properties'!I706</f>
        <v>0</v>
      </c>
      <c r="J706" s="20" t="e">
        <f>'Calculated Tab Properties'!J706</f>
        <v>#DIV/0!</v>
      </c>
      <c r="K706">
        <f>'Calculated Tab Properties'!K706</f>
        <v>0</v>
      </c>
      <c r="L706">
        <f>'Calculated Tab Properties'!L706</f>
        <v>0</v>
      </c>
      <c r="M706">
        <f>'Calculated Tab Properties'!M706</f>
        <v>0</v>
      </c>
      <c r="N706">
        <f>'Calculated Tab Properties'!N706</f>
        <v>0</v>
      </c>
      <c r="O706" s="27">
        <v>0</v>
      </c>
      <c r="P706" s="27">
        <v>0</v>
      </c>
      <c r="Q706">
        <v>0</v>
      </c>
      <c r="R706" t="e">
        <f>'Calculated Tab Properties'!R706</f>
        <v>#DIV/0!</v>
      </c>
      <c r="T706" s="1">
        <v>0</v>
      </c>
      <c r="U706" s="1">
        <v>0</v>
      </c>
      <c r="V706">
        <f>T706*'GEOMETRIC INPUTS'!S706</f>
        <v>0</v>
      </c>
      <c r="W706">
        <v>705</v>
      </c>
      <c r="X706">
        <f t="shared" si="143"/>
        <v>0</v>
      </c>
      <c r="Y706">
        <f t="shared" si="144"/>
        <v>0</v>
      </c>
      <c r="Z706" s="27" t="e">
        <f t="shared" si="145"/>
        <v>#DIV/0!</v>
      </c>
      <c r="AA706" s="27" t="e">
        <f t="shared" si="146"/>
        <v>#DIV/0!</v>
      </c>
      <c r="AB706" s="27" t="e">
        <f t="shared" si="147"/>
        <v>#DIV/0!</v>
      </c>
      <c r="AC706" s="27" t="e">
        <f t="shared" si="148"/>
        <v>#DIV/0!</v>
      </c>
      <c r="AD706" s="24">
        <f>'GT Data'!D708</f>
        <v>0</v>
      </c>
      <c r="AE706" s="25" t="e">
        <f t="shared" si="149"/>
        <v>#DIV/0!</v>
      </c>
      <c r="AF706" s="25" t="e">
        <f t="shared" si="150"/>
        <v>#DIV/0!</v>
      </c>
      <c r="AG706" s="25" t="e">
        <f t="shared" si="151"/>
        <v>#DIV/0!</v>
      </c>
      <c r="AH706" s="25">
        <v>0</v>
      </c>
      <c r="AI706" s="25">
        <v>0</v>
      </c>
      <c r="AJ706" s="25">
        <f t="shared" si="152"/>
        <v>0</v>
      </c>
      <c r="AK706" s="24">
        <f>'GT Data'!N708</f>
        <v>0</v>
      </c>
      <c r="AL706" s="25" t="e">
        <f t="shared" si="153"/>
        <v>#DIV/0!</v>
      </c>
      <c r="AM706" s="25" t="e">
        <f t="shared" si="154"/>
        <v>#DIV/0!</v>
      </c>
      <c r="AN706" s="25" t="e">
        <f t="shared" si="155"/>
        <v>#DIV/0!</v>
      </c>
      <c r="AO706" s="25">
        <v>0</v>
      </c>
      <c r="AP706" s="25">
        <v>0</v>
      </c>
      <c r="AQ706" s="25">
        <v>0</v>
      </c>
    </row>
    <row r="707" spans="1:43" x14ac:dyDescent="0.3">
      <c r="A707">
        <f>'Calculated Tab Properties'!A707</f>
        <v>0</v>
      </c>
      <c r="B707">
        <f>'Calculated Tab Properties'!B707</f>
        <v>0</v>
      </c>
      <c r="C707">
        <f>'Calculated Tab Properties'!C707</f>
        <v>0</v>
      </c>
      <c r="D707">
        <f>'Calculated Tab Properties'!D707</f>
        <v>0</v>
      </c>
      <c r="E707">
        <f>'Calculated Tab Properties'!E707</f>
        <v>0</v>
      </c>
      <c r="F707">
        <f>'Calculated Tab Properties'!F707</f>
        <v>0</v>
      </c>
      <c r="G707">
        <f>'Calculated Tab Properties'!G707</f>
        <v>0</v>
      </c>
      <c r="H707">
        <f>'Calculated Tab Properties'!H707</f>
        <v>0</v>
      </c>
      <c r="I707">
        <f>'Calculated Tab Properties'!I707</f>
        <v>0</v>
      </c>
      <c r="J707" s="20" t="e">
        <f>'Calculated Tab Properties'!J707</f>
        <v>#DIV/0!</v>
      </c>
      <c r="K707">
        <f>'Calculated Tab Properties'!K707</f>
        <v>0</v>
      </c>
      <c r="L707">
        <f>'Calculated Tab Properties'!L707</f>
        <v>0</v>
      </c>
      <c r="M707">
        <f>'Calculated Tab Properties'!M707</f>
        <v>0</v>
      </c>
      <c r="N707">
        <f>'Calculated Tab Properties'!N707</f>
        <v>0</v>
      </c>
      <c r="O707" s="27">
        <v>0</v>
      </c>
      <c r="P707" s="27">
        <v>0</v>
      </c>
      <c r="Q707">
        <v>0</v>
      </c>
      <c r="R707" t="e">
        <f>'Calculated Tab Properties'!R707</f>
        <v>#DIV/0!</v>
      </c>
      <c r="T707" s="1">
        <v>0</v>
      </c>
      <c r="U707" s="1">
        <v>0</v>
      </c>
      <c r="V707">
        <f>T707*'GEOMETRIC INPUTS'!S707</f>
        <v>0</v>
      </c>
      <c r="W707">
        <v>706</v>
      </c>
      <c r="X707">
        <f t="shared" si="143"/>
        <v>0</v>
      </c>
      <c r="Y707">
        <f t="shared" si="144"/>
        <v>0</v>
      </c>
      <c r="Z707" s="27" t="e">
        <f t="shared" si="145"/>
        <v>#DIV/0!</v>
      </c>
      <c r="AA707" s="27" t="e">
        <f t="shared" si="146"/>
        <v>#DIV/0!</v>
      </c>
      <c r="AB707" s="27" t="e">
        <f t="shared" si="147"/>
        <v>#DIV/0!</v>
      </c>
      <c r="AC707" s="27" t="e">
        <f t="shared" si="148"/>
        <v>#DIV/0!</v>
      </c>
      <c r="AD707" s="24">
        <f>'GT Data'!D709</f>
        <v>0</v>
      </c>
      <c r="AE707" s="25" t="e">
        <f t="shared" si="149"/>
        <v>#DIV/0!</v>
      </c>
      <c r="AF707" s="25" t="e">
        <f t="shared" si="150"/>
        <v>#DIV/0!</v>
      </c>
      <c r="AG707" s="25" t="e">
        <f t="shared" si="151"/>
        <v>#DIV/0!</v>
      </c>
      <c r="AH707" s="25">
        <v>0</v>
      </c>
      <c r="AI707" s="25">
        <v>0</v>
      </c>
      <c r="AJ707" s="25">
        <f t="shared" si="152"/>
        <v>0</v>
      </c>
      <c r="AK707" s="24">
        <f>'GT Data'!N709</f>
        <v>0</v>
      </c>
      <c r="AL707" s="25" t="e">
        <f t="shared" si="153"/>
        <v>#DIV/0!</v>
      </c>
      <c r="AM707" s="25" t="e">
        <f t="shared" si="154"/>
        <v>#DIV/0!</v>
      </c>
      <c r="AN707" s="25" t="e">
        <f t="shared" si="155"/>
        <v>#DIV/0!</v>
      </c>
      <c r="AO707" s="25">
        <v>0</v>
      </c>
      <c r="AP707" s="25">
        <v>0</v>
      </c>
      <c r="AQ707" s="25">
        <v>0</v>
      </c>
    </row>
    <row r="708" spans="1:43" x14ac:dyDescent="0.3">
      <c r="A708">
        <f>'Calculated Tab Properties'!A708</f>
        <v>0</v>
      </c>
      <c r="B708">
        <f>'Calculated Tab Properties'!B708</f>
        <v>0</v>
      </c>
      <c r="C708">
        <f>'Calculated Tab Properties'!C708</f>
        <v>0</v>
      </c>
      <c r="D708">
        <f>'Calculated Tab Properties'!D708</f>
        <v>0</v>
      </c>
      <c r="E708">
        <f>'Calculated Tab Properties'!E708</f>
        <v>0</v>
      </c>
      <c r="F708">
        <f>'Calculated Tab Properties'!F708</f>
        <v>0</v>
      </c>
      <c r="G708">
        <f>'Calculated Tab Properties'!G708</f>
        <v>0</v>
      </c>
      <c r="H708">
        <f>'Calculated Tab Properties'!H708</f>
        <v>0</v>
      </c>
      <c r="I708">
        <f>'Calculated Tab Properties'!I708</f>
        <v>0</v>
      </c>
      <c r="J708" s="20" t="e">
        <f>'Calculated Tab Properties'!J708</f>
        <v>#DIV/0!</v>
      </c>
      <c r="K708">
        <f>'Calculated Tab Properties'!K708</f>
        <v>0</v>
      </c>
      <c r="L708">
        <f>'Calculated Tab Properties'!L708</f>
        <v>0</v>
      </c>
      <c r="M708">
        <f>'Calculated Tab Properties'!M708</f>
        <v>0</v>
      </c>
      <c r="N708">
        <f>'Calculated Tab Properties'!N708</f>
        <v>0</v>
      </c>
      <c r="O708" s="27">
        <v>0</v>
      </c>
      <c r="P708" s="27">
        <v>0</v>
      </c>
      <c r="Q708">
        <v>0</v>
      </c>
      <c r="R708" t="e">
        <f>'Calculated Tab Properties'!R708</f>
        <v>#DIV/0!</v>
      </c>
      <c r="T708" s="1">
        <v>0</v>
      </c>
      <c r="U708" s="1">
        <v>0</v>
      </c>
      <c r="V708">
        <f>T708*'GEOMETRIC INPUTS'!S708</f>
        <v>0</v>
      </c>
      <c r="W708">
        <v>707</v>
      </c>
      <c r="X708">
        <f t="shared" si="143"/>
        <v>0</v>
      </c>
      <c r="Y708">
        <f t="shared" si="144"/>
        <v>0</v>
      </c>
      <c r="Z708" s="27" t="e">
        <f t="shared" si="145"/>
        <v>#DIV/0!</v>
      </c>
      <c r="AA708" s="27" t="e">
        <f t="shared" si="146"/>
        <v>#DIV/0!</v>
      </c>
      <c r="AB708" s="27" t="e">
        <f t="shared" si="147"/>
        <v>#DIV/0!</v>
      </c>
      <c r="AC708" s="27" t="e">
        <f t="shared" si="148"/>
        <v>#DIV/0!</v>
      </c>
      <c r="AD708" s="24">
        <f>'GT Data'!D710</f>
        <v>0</v>
      </c>
      <c r="AE708" s="25" t="e">
        <f t="shared" si="149"/>
        <v>#DIV/0!</v>
      </c>
      <c r="AF708" s="25" t="e">
        <f t="shared" si="150"/>
        <v>#DIV/0!</v>
      </c>
      <c r="AG708" s="25" t="e">
        <f t="shared" si="151"/>
        <v>#DIV/0!</v>
      </c>
      <c r="AH708" s="25">
        <v>0</v>
      </c>
      <c r="AI708" s="25">
        <v>0</v>
      </c>
      <c r="AJ708" s="25">
        <f t="shared" si="152"/>
        <v>0</v>
      </c>
      <c r="AK708" s="24">
        <f>'GT Data'!N710</f>
        <v>0</v>
      </c>
      <c r="AL708" s="25" t="e">
        <f t="shared" si="153"/>
        <v>#DIV/0!</v>
      </c>
      <c r="AM708" s="25" t="e">
        <f t="shared" si="154"/>
        <v>#DIV/0!</v>
      </c>
      <c r="AN708" s="25" t="e">
        <f t="shared" si="155"/>
        <v>#DIV/0!</v>
      </c>
      <c r="AO708" s="25">
        <v>0</v>
      </c>
      <c r="AP708" s="25">
        <v>0</v>
      </c>
      <c r="AQ708" s="25">
        <v>0</v>
      </c>
    </row>
    <row r="709" spans="1:43" x14ac:dyDescent="0.3">
      <c r="A709">
        <f>'Calculated Tab Properties'!A709</f>
        <v>0</v>
      </c>
      <c r="B709">
        <f>'Calculated Tab Properties'!B709</f>
        <v>0</v>
      </c>
      <c r="C709">
        <f>'Calculated Tab Properties'!C709</f>
        <v>0</v>
      </c>
      <c r="D709">
        <f>'Calculated Tab Properties'!D709</f>
        <v>0</v>
      </c>
      <c r="E709">
        <f>'Calculated Tab Properties'!E709</f>
        <v>0</v>
      </c>
      <c r="F709">
        <f>'Calculated Tab Properties'!F709</f>
        <v>0</v>
      </c>
      <c r="G709">
        <f>'Calculated Tab Properties'!G709</f>
        <v>0</v>
      </c>
      <c r="H709">
        <f>'Calculated Tab Properties'!H709</f>
        <v>0</v>
      </c>
      <c r="I709">
        <f>'Calculated Tab Properties'!I709</f>
        <v>0</v>
      </c>
      <c r="J709" s="20" t="e">
        <f>'Calculated Tab Properties'!J709</f>
        <v>#DIV/0!</v>
      </c>
      <c r="K709">
        <f>'Calculated Tab Properties'!K709</f>
        <v>0</v>
      </c>
      <c r="L709">
        <f>'Calculated Tab Properties'!L709</f>
        <v>0</v>
      </c>
      <c r="M709">
        <f>'Calculated Tab Properties'!M709</f>
        <v>0</v>
      </c>
      <c r="N709">
        <f>'Calculated Tab Properties'!N709</f>
        <v>0</v>
      </c>
      <c r="O709" s="27">
        <v>0</v>
      </c>
      <c r="P709" s="27">
        <v>0</v>
      </c>
      <c r="Q709">
        <v>0</v>
      </c>
      <c r="R709" t="e">
        <f>'Calculated Tab Properties'!R709</f>
        <v>#DIV/0!</v>
      </c>
      <c r="T709" s="1">
        <v>0</v>
      </c>
      <c r="U709" s="1">
        <v>0</v>
      </c>
      <c r="V709">
        <f>T709*'GEOMETRIC INPUTS'!S709</f>
        <v>0</v>
      </c>
      <c r="W709">
        <v>708</v>
      </c>
      <c r="X709">
        <f t="shared" si="143"/>
        <v>0</v>
      </c>
      <c r="Y709">
        <f t="shared" si="144"/>
        <v>0</v>
      </c>
      <c r="Z709" s="27" t="e">
        <f t="shared" si="145"/>
        <v>#DIV/0!</v>
      </c>
      <c r="AA709" s="27" t="e">
        <f t="shared" si="146"/>
        <v>#DIV/0!</v>
      </c>
      <c r="AB709" s="27" t="e">
        <f t="shared" si="147"/>
        <v>#DIV/0!</v>
      </c>
      <c r="AC709" s="27" t="e">
        <f t="shared" si="148"/>
        <v>#DIV/0!</v>
      </c>
      <c r="AD709" s="24">
        <f>'GT Data'!D711</f>
        <v>0</v>
      </c>
      <c r="AE709" s="25" t="e">
        <f t="shared" si="149"/>
        <v>#DIV/0!</v>
      </c>
      <c r="AF709" s="25" t="e">
        <f t="shared" si="150"/>
        <v>#DIV/0!</v>
      </c>
      <c r="AG709" s="25" t="e">
        <f t="shared" si="151"/>
        <v>#DIV/0!</v>
      </c>
      <c r="AH709" s="25">
        <v>0</v>
      </c>
      <c r="AI709" s="25">
        <v>0</v>
      </c>
      <c r="AJ709" s="25">
        <f t="shared" si="152"/>
        <v>0</v>
      </c>
      <c r="AK709" s="24">
        <f>'GT Data'!N711</f>
        <v>0</v>
      </c>
      <c r="AL709" s="25" t="e">
        <f t="shared" si="153"/>
        <v>#DIV/0!</v>
      </c>
      <c r="AM709" s="25" t="e">
        <f t="shared" si="154"/>
        <v>#DIV/0!</v>
      </c>
      <c r="AN709" s="25" t="e">
        <f t="shared" si="155"/>
        <v>#DIV/0!</v>
      </c>
      <c r="AO709" s="25">
        <v>0</v>
      </c>
      <c r="AP709" s="25">
        <v>0</v>
      </c>
      <c r="AQ709" s="25">
        <v>0</v>
      </c>
    </row>
    <row r="710" spans="1:43" x14ac:dyDescent="0.3">
      <c r="A710">
        <f>'Calculated Tab Properties'!A710</f>
        <v>0</v>
      </c>
      <c r="B710">
        <f>'Calculated Tab Properties'!B710</f>
        <v>0</v>
      </c>
      <c r="C710">
        <f>'Calculated Tab Properties'!C710</f>
        <v>0</v>
      </c>
      <c r="D710">
        <f>'Calculated Tab Properties'!D710</f>
        <v>0</v>
      </c>
      <c r="E710">
        <f>'Calculated Tab Properties'!E710</f>
        <v>0</v>
      </c>
      <c r="F710">
        <f>'Calculated Tab Properties'!F710</f>
        <v>0</v>
      </c>
      <c r="G710">
        <f>'Calculated Tab Properties'!G710</f>
        <v>0</v>
      </c>
      <c r="H710">
        <f>'Calculated Tab Properties'!H710</f>
        <v>0</v>
      </c>
      <c r="I710">
        <f>'Calculated Tab Properties'!I710</f>
        <v>0</v>
      </c>
      <c r="J710" s="20" t="e">
        <f>'Calculated Tab Properties'!J710</f>
        <v>#DIV/0!</v>
      </c>
      <c r="K710">
        <f>'Calculated Tab Properties'!K710</f>
        <v>0</v>
      </c>
      <c r="L710">
        <f>'Calculated Tab Properties'!L710</f>
        <v>0</v>
      </c>
      <c r="M710">
        <f>'Calculated Tab Properties'!M710</f>
        <v>0</v>
      </c>
      <c r="N710">
        <f>'Calculated Tab Properties'!N710</f>
        <v>0</v>
      </c>
      <c r="O710" s="27">
        <v>0</v>
      </c>
      <c r="P710" s="27">
        <v>0</v>
      </c>
      <c r="Q710">
        <v>0</v>
      </c>
      <c r="R710" t="e">
        <f>'Calculated Tab Properties'!R710</f>
        <v>#DIV/0!</v>
      </c>
      <c r="T710" s="1">
        <v>0</v>
      </c>
      <c r="U710" s="1">
        <v>0</v>
      </c>
      <c r="V710">
        <f>T710*'GEOMETRIC INPUTS'!S710</f>
        <v>0</v>
      </c>
      <c r="W710">
        <v>709</v>
      </c>
      <c r="X710">
        <f t="shared" si="143"/>
        <v>0</v>
      </c>
      <c r="Y710">
        <f t="shared" si="144"/>
        <v>0</v>
      </c>
      <c r="Z710" s="27" t="e">
        <f t="shared" si="145"/>
        <v>#DIV/0!</v>
      </c>
      <c r="AA710" s="27" t="e">
        <f t="shared" si="146"/>
        <v>#DIV/0!</v>
      </c>
      <c r="AB710" s="27" t="e">
        <f t="shared" si="147"/>
        <v>#DIV/0!</v>
      </c>
      <c r="AC710" s="27" t="e">
        <f t="shared" si="148"/>
        <v>#DIV/0!</v>
      </c>
      <c r="AD710" s="24">
        <f>'GT Data'!D712</f>
        <v>0</v>
      </c>
      <c r="AE710" s="25" t="e">
        <f t="shared" si="149"/>
        <v>#DIV/0!</v>
      </c>
      <c r="AF710" s="25" t="e">
        <f t="shared" si="150"/>
        <v>#DIV/0!</v>
      </c>
      <c r="AG710" s="25" t="e">
        <f t="shared" si="151"/>
        <v>#DIV/0!</v>
      </c>
      <c r="AH710" s="25">
        <v>0</v>
      </c>
      <c r="AI710" s="25">
        <v>0</v>
      </c>
      <c r="AJ710" s="25">
        <f t="shared" si="152"/>
        <v>0</v>
      </c>
      <c r="AK710" s="24">
        <f>'GT Data'!N712</f>
        <v>0</v>
      </c>
      <c r="AL710" s="25" t="e">
        <f t="shared" si="153"/>
        <v>#DIV/0!</v>
      </c>
      <c r="AM710" s="25" t="e">
        <f t="shared" si="154"/>
        <v>#DIV/0!</v>
      </c>
      <c r="AN710" s="25" t="e">
        <f t="shared" si="155"/>
        <v>#DIV/0!</v>
      </c>
      <c r="AO710" s="25">
        <v>0</v>
      </c>
      <c r="AP710" s="25">
        <v>0</v>
      </c>
      <c r="AQ710" s="25">
        <v>0</v>
      </c>
    </row>
    <row r="711" spans="1:43" x14ac:dyDescent="0.3">
      <c r="A711">
        <f>'Calculated Tab Properties'!A711</f>
        <v>0</v>
      </c>
      <c r="B711">
        <f>'Calculated Tab Properties'!B711</f>
        <v>0</v>
      </c>
      <c r="C711">
        <f>'Calculated Tab Properties'!C711</f>
        <v>0</v>
      </c>
      <c r="D711">
        <f>'Calculated Tab Properties'!D711</f>
        <v>0</v>
      </c>
      <c r="E711">
        <f>'Calculated Tab Properties'!E711</f>
        <v>0</v>
      </c>
      <c r="F711">
        <f>'Calculated Tab Properties'!F711</f>
        <v>0</v>
      </c>
      <c r="G711">
        <f>'Calculated Tab Properties'!G711</f>
        <v>0</v>
      </c>
      <c r="H711">
        <f>'Calculated Tab Properties'!H711</f>
        <v>0</v>
      </c>
      <c r="I711">
        <f>'Calculated Tab Properties'!I711</f>
        <v>0</v>
      </c>
      <c r="J711" s="20" t="e">
        <f>'Calculated Tab Properties'!J711</f>
        <v>#DIV/0!</v>
      </c>
      <c r="K711">
        <f>'Calculated Tab Properties'!K711</f>
        <v>0</v>
      </c>
      <c r="L711">
        <f>'Calculated Tab Properties'!L711</f>
        <v>0</v>
      </c>
      <c r="M711">
        <f>'Calculated Tab Properties'!M711</f>
        <v>0</v>
      </c>
      <c r="N711">
        <f>'Calculated Tab Properties'!N711</f>
        <v>0</v>
      </c>
      <c r="O711" s="27">
        <v>0</v>
      </c>
      <c r="P711" s="27">
        <v>0</v>
      </c>
      <c r="Q711">
        <v>0</v>
      </c>
      <c r="R711" t="e">
        <f>'Calculated Tab Properties'!R711</f>
        <v>#DIV/0!</v>
      </c>
      <c r="T711" s="1">
        <v>0</v>
      </c>
      <c r="U711" s="1">
        <v>0</v>
      </c>
      <c r="V711">
        <f>T711*'GEOMETRIC INPUTS'!S711</f>
        <v>0</v>
      </c>
      <c r="W711">
        <v>710</v>
      </c>
      <c r="X711">
        <f t="shared" si="143"/>
        <v>0</v>
      </c>
      <c r="Y711">
        <f t="shared" si="144"/>
        <v>0</v>
      </c>
      <c r="Z711" s="27" t="e">
        <f t="shared" si="145"/>
        <v>#DIV/0!</v>
      </c>
      <c r="AA711" s="27" t="e">
        <f t="shared" si="146"/>
        <v>#DIV/0!</v>
      </c>
      <c r="AB711" s="27" t="e">
        <f t="shared" si="147"/>
        <v>#DIV/0!</v>
      </c>
      <c r="AC711" s="27" t="e">
        <f t="shared" si="148"/>
        <v>#DIV/0!</v>
      </c>
      <c r="AD711" s="24">
        <f>'GT Data'!D713</f>
        <v>0</v>
      </c>
      <c r="AE711" s="25" t="e">
        <f t="shared" si="149"/>
        <v>#DIV/0!</v>
      </c>
      <c r="AF711" s="25" t="e">
        <f t="shared" si="150"/>
        <v>#DIV/0!</v>
      </c>
      <c r="AG711" s="25" t="e">
        <f t="shared" si="151"/>
        <v>#DIV/0!</v>
      </c>
      <c r="AH711" s="25">
        <v>0</v>
      </c>
      <c r="AI711" s="25">
        <v>0</v>
      </c>
      <c r="AJ711" s="25">
        <f t="shared" si="152"/>
        <v>0</v>
      </c>
      <c r="AK711" s="24">
        <f>'GT Data'!N713</f>
        <v>0</v>
      </c>
      <c r="AL711" s="25" t="e">
        <f t="shared" si="153"/>
        <v>#DIV/0!</v>
      </c>
      <c r="AM711" s="25" t="e">
        <f t="shared" si="154"/>
        <v>#DIV/0!</v>
      </c>
      <c r="AN711" s="25" t="e">
        <f t="shared" si="155"/>
        <v>#DIV/0!</v>
      </c>
      <c r="AO711" s="25">
        <v>0</v>
      </c>
      <c r="AP711" s="25">
        <v>0</v>
      </c>
      <c r="AQ711" s="25">
        <v>0</v>
      </c>
    </row>
    <row r="712" spans="1:43" x14ac:dyDescent="0.3">
      <c r="A712">
        <f>'Calculated Tab Properties'!A712</f>
        <v>0</v>
      </c>
      <c r="B712">
        <f>'Calculated Tab Properties'!B712</f>
        <v>0</v>
      </c>
      <c r="C712">
        <f>'Calculated Tab Properties'!C712</f>
        <v>0</v>
      </c>
      <c r="D712">
        <f>'Calculated Tab Properties'!D712</f>
        <v>0</v>
      </c>
      <c r="E712">
        <f>'Calculated Tab Properties'!E712</f>
        <v>0</v>
      </c>
      <c r="F712">
        <f>'Calculated Tab Properties'!F712</f>
        <v>0</v>
      </c>
      <c r="G712">
        <f>'Calculated Tab Properties'!G712</f>
        <v>0</v>
      </c>
      <c r="H712">
        <f>'Calculated Tab Properties'!H712</f>
        <v>0</v>
      </c>
      <c r="I712">
        <f>'Calculated Tab Properties'!I712</f>
        <v>0</v>
      </c>
      <c r="J712" s="20" t="e">
        <f>'Calculated Tab Properties'!J712</f>
        <v>#DIV/0!</v>
      </c>
      <c r="K712">
        <f>'Calculated Tab Properties'!K712</f>
        <v>0</v>
      </c>
      <c r="L712">
        <f>'Calculated Tab Properties'!L712</f>
        <v>0</v>
      </c>
      <c r="M712">
        <f>'Calculated Tab Properties'!M712</f>
        <v>0</v>
      </c>
      <c r="N712">
        <f>'Calculated Tab Properties'!N712</f>
        <v>0</v>
      </c>
      <c r="O712" s="27">
        <v>0</v>
      </c>
      <c r="P712" s="27">
        <v>0</v>
      </c>
      <c r="Q712">
        <v>0</v>
      </c>
      <c r="R712" t="e">
        <f>'Calculated Tab Properties'!R712</f>
        <v>#DIV/0!</v>
      </c>
      <c r="T712" s="1">
        <v>0</v>
      </c>
      <c r="U712" s="1">
        <v>0</v>
      </c>
      <c r="V712">
        <f>T712*'GEOMETRIC INPUTS'!S712</f>
        <v>0</v>
      </c>
      <c r="W712">
        <v>711</v>
      </c>
      <c r="X712">
        <f t="shared" si="143"/>
        <v>0</v>
      </c>
      <c r="Y712">
        <f t="shared" si="144"/>
        <v>0</v>
      </c>
      <c r="Z712" s="27" t="e">
        <f t="shared" si="145"/>
        <v>#DIV/0!</v>
      </c>
      <c r="AA712" s="27" t="e">
        <f t="shared" si="146"/>
        <v>#DIV/0!</v>
      </c>
      <c r="AB712" s="27" t="e">
        <f t="shared" si="147"/>
        <v>#DIV/0!</v>
      </c>
      <c r="AC712" s="27" t="e">
        <f t="shared" si="148"/>
        <v>#DIV/0!</v>
      </c>
      <c r="AD712" s="24">
        <f>'GT Data'!D714</f>
        <v>0</v>
      </c>
      <c r="AE712" s="25" t="e">
        <f t="shared" si="149"/>
        <v>#DIV/0!</v>
      </c>
      <c r="AF712" s="25" t="e">
        <f t="shared" si="150"/>
        <v>#DIV/0!</v>
      </c>
      <c r="AG712" s="25" t="e">
        <f t="shared" si="151"/>
        <v>#DIV/0!</v>
      </c>
      <c r="AH712" s="25">
        <v>0</v>
      </c>
      <c r="AI712" s="25">
        <v>0</v>
      </c>
      <c r="AJ712" s="25">
        <f t="shared" si="152"/>
        <v>0</v>
      </c>
      <c r="AK712" s="24">
        <f>'GT Data'!N714</f>
        <v>0</v>
      </c>
      <c r="AL712" s="25" t="e">
        <f t="shared" si="153"/>
        <v>#DIV/0!</v>
      </c>
      <c r="AM712" s="25" t="e">
        <f t="shared" si="154"/>
        <v>#DIV/0!</v>
      </c>
      <c r="AN712" s="25" t="e">
        <f t="shared" si="155"/>
        <v>#DIV/0!</v>
      </c>
      <c r="AO712" s="25">
        <v>0</v>
      </c>
      <c r="AP712" s="25">
        <v>0</v>
      </c>
      <c r="AQ712" s="25">
        <v>0</v>
      </c>
    </row>
    <row r="713" spans="1:43" x14ac:dyDescent="0.3">
      <c r="A713">
        <f>'Calculated Tab Properties'!A713</f>
        <v>0</v>
      </c>
      <c r="B713">
        <f>'Calculated Tab Properties'!B713</f>
        <v>0</v>
      </c>
      <c r="C713">
        <f>'Calculated Tab Properties'!C713</f>
        <v>0</v>
      </c>
      <c r="D713">
        <f>'Calculated Tab Properties'!D713</f>
        <v>0</v>
      </c>
      <c r="E713">
        <f>'Calculated Tab Properties'!E713</f>
        <v>0</v>
      </c>
      <c r="F713">
        <f>'Calculated Tab Properties'!F713</f>
        <v>0</v>
      </c>
      <c r="G713">
        <f>'Calculated Tab Properties'!G713</f>
        <v>0</v>
      </c>
      <c r="H713">
        <f>'Calculated Tab Properties'!H713</f>
        <v>0</v>
      </c>
      <c r="I713">
        <f>'Calculated Tab Properties'!I713</f>
        <v>0</v>
      </c>
      <c r="J713" s="20" t="e">
        <f>'Calculated Tab Properties'!J713</f>
        <v>#DIV/0!</v>
      </c>
      <c r="K713">
        <f>'Calculated Tab Properties'!K713</f>
        <v>0</v>
      </c>
      <c r="L713">
        <f>'Calculated Tab Properties'!L713</f>
        <v>0</v>
      </c>
      <c r="M713">
        <f>'Calculated Tab Properties'!M713</f>
        <v>0</v>
      </c>
      <c r="N713">
        <f>'Calculated Tab Properties'!N713</f>
        <v>0</v>
      </c>
      <c r="O713" s="27">
        <v>0</v>
      </c>
      <c r="P713" s="27">
        <v>0</v>
      </c>
      <c r="Q713">
        <v>0</v>
      </c>
      <c r="R713" t="e">
        <f>'Calculated Tab Properties'!R713</f>
        <v>#DIV/0!</v>
      </c>
      <c r="T713" s="1">
        <v>0</v>
      </c>
      <c r="U713" s="1">
        <v>0</v>
      </c>
      <c r="V713">
        <f>T713*'GEOMETRIC INPUTS'!S713</f>
        <v>0</v>
      </c>
      <c r="W713">
        <v>712</v>
      </c>
      <c r="X713">
        <f t="shared" si="143"/>
        <v>0</v>
      </c>
      <c r="Y713">
        <f t="shared" si="144"/>
        <v>0</v>
      </c>
      <c r="Z713" s="27" t="e">
        <f t="shared" si="145"/>
        <v>#DIV/0!</v>
      </c>
      <c r="AA713" s="27" t="e">
        <f t="shared" si="146"/>
        <v>#DIV/0!</v>
      </c>
      <c r="AB713" s="27" t="e">
        <f t="shared" si="147"/>
        <v>#DIV/0!</v>
      </c>
      <c r="AC713" s="27" t="e">
        <f t="shared" si="148"/>
        <v>#DIV/0!</v>
      </c>
      <c r="AD713" s="24">
        <f>'GT Data'!D715</f>
        <v>0</v>
      </c>
      <c r="AE713" s="25" t="e">
        <f t="shared" si="149"/>
        <v>#DIV/0!</v>
      </c>
      <c r="AF713" s="25" t="e">
        <f t="shared" si="150"/>
        <v>#DIV/0!</v>
      </c>
      <c r="AG713" s="25" t="e">
        <f t="shared" si="151"/>
        <v>#DIV/0!</v>
      </c>
      <c r="AH713" s="25">
        <v>0</v>
      </c>
      <c r="AI713" s="25">
        <v>0</v>
      </c>
      <c r="AJ713" s="25">
        <f t="shared" si="152"/>
        <v>0</v>
      </c>
      <c r="AK713" s="24">
        <f>'GT Data'!N715</f>
        <v>0</v>
      </c>
      <c r="AL713" s="25" t="e">
        <f t="shared" si="153"/>
        <v>#DIV/0!</v>
      </c>
      <c r="AM713" s="25" t="e">
        <f t="shared" si="154"/>
        <v>#DIV/0!</v>
      </c>
      <c r="AN713" s="25" t="e">
        <f t="shared" si="155"/>
        <v>#DIV/0!</v>
      </c>
      <c r="AO713" s="25">
        <v>0</v>
      </c>
      <c r="AP713" s="25">
        <v>0</v>
      </c>
      <c r="AQ713" s="25">
        <v>0</v>
      </c>
    </row>
    <row r="714" spans="1:43" x14ac:dyDescent="0.3">
      <c r="A714">
        <f>'Calculated Tab Properties'!A714</f>
        <v>0</v>
      </c>
      <c r="B714">
        <f>'Calculated Tab Properties'!B714</f>
        <v>0</v>
      </c>
      <c r="C714">
        <f>'Calculated Tab Properties'!C714</f>
        <v>0</v>
      </c>
      <c r="D714">
        <f>'Calculated Tab Properties'!D714</f>
        <v>0</v>
      </c>
      <c r="E714">
        <f>'Calculated Tab Properties'!E714</f>
        <v>0</v>
      </c>
      <c r="F714">
        <f>'Calculated Tab Properties'!F714</f>
        <v>0</v>
      </c>
      <c r="G714">
        <f>'Calculated Tab Properties'!G714</f>
        <v>0</v>
      </c>
      <c r="H714">
        <f>'Calculated Tab Properties'!H714</f>
        <v>0</v>
      </c>
      <c r="I714">
        <f>'Calculated Tab Properties'!I714</f>
        <v>0</v>
      </c>
      <c r="J714" s="20" t="e">
        <f>'Calculated Tab Properties'!J714</f>
        <v>#DIV/0!</v>
      </c>
      <c r="K714">
        <f>'Calculated Tab Properties'!K714</f>
        <v>0</v>
      </c>
      <c r="L714">
        <f>'Calculated Tab Properties'!L714</f>
        <v>0</v>
      </c>
      <c r="M714">
        <f>'Calculated Tab Properties'!M714</f>
        <v>0</v>
      </c>
      <c r="N714">
        <f>'Calculated Tab Properties'!N714</f>
        <v>0</v>
      </c>
      <c r="O714" s="27">
        <v>0</v>
      </c>
      <c r="P714" s="27">
        <v>0</v>
      </c>
      <c r="Q714">
        <v>0</v>
      </c>
      <c r="R714" t="e">
        <f>'Calculated Tab Properties'!R714</f>
        <v>#DIV/0!</v>
      </c>
      <c r="T714" s="1">
        <v>0</v>
      </c>
      <c r="U714" s="1">
        <v>0</v>
      </c>
      <c r="V714">
        <f>T714*'GEOMETRIC INPUTS'!S714</f>
        <v>0</v>
      </c>
      <c r="W714">
        <v>713</v>
      </c>
      <c r="X714">
        <f t="shared" si="143"/>
        <v>0</v>
      </c>
      <c r="Y714">
        <f t="shared" si="144"/>
        <v>0</v>
      </c>
      <c r="Z714" s="27" t="e">
        <f t="shared" si="145"/>
        <v>#DIV/0!</v>
      </c>
      <c r="AA714" s="27" t="e">
        <f t="shared" si="146"/>
        <v>#DIV/0!</v>
      </c>
      <c r="AB714" s="27" t="e">
        <f t="shared" si="147"/>
        <v>#DIV/0!</v>
      </c>
      <c r="AC714" s="27" t="e">
        <f t="shared" si="148"/>
        <v>#DIV/0!</v>
      </c>
      <c r="AD714" s="24">
        <f>'GT Data'!D716</f>
        <v>0</v>
      </c>
      <c r="AE714" s="25" t="e">
        <f t="shared" si="149"/>
        <v>#DIV/0!</v>
      </c>
      <c r="AF714" s="25" t="e">
        <f t="shared" si="150"/>
        <v>#DIV/0!</v>
      </c>
      <c r="AG714" s="25" t="e">
        <f t="shared" si="151"/>
        <v>#DIV/0!</v>
      </c>
      <c r="AH714" s="25">
        <v>0</v>
      </c>
      <c r="AI714" s="25">
        <v>0</v>
      </c>
      <c r="AJ714" s="25">
        <f t="shared" si="152"/>
        <v>0</v>
      </c>
      <c r="AK714" s="24">
        <f>'GT Data'!N716</f>
        <v>0</v>
      </c>
      <c r="AL714" s="25" t="e">
        <f t="shared" si="153"/>
        <v>#DIV/0!</v>
      </c>
      <c r="AM714" s="25" t="e">
        <f t="shared" si="154"/>
        <v>#DIV/0!</v>
      </c>
      <c r="AN714" s="25" t="e">
        <f t="shared" si="155"/>
        <v>#DIV/0!</v>
      </c>
      <c r="AO714" s="25">
        <v>0</v>
      </c>
      <c r="AP714" s="25">
        <v>0</v>
      </c>
      <c r="AQ714" s="25">
        <v>0</v>
      </c>
    </row>
    <row r="715" spans="1:43" x14ac:dyDescent="0.3">
      <c r="A715">
        <f>'Calculated Tab Properties'!A715</f>
        <v>0</v>
      </c>
      <c r="B715">
        <f>'Calculated Tab Properties'!B715</f>
        <v>0</v>
      </c>
      <c r="C715">
        <f>'Calculated Tab Properties'!C715</f>
        <v>0</v>
      </c>
      <c r="D715">
        <f>'Calculated Tab Properties'!D715</f>
        <v>0</v>
      </c>
      <c r="E715">
        <f>'Calculated Tab Properties'!E715</f>
        <v>0</v>
      </c>
      <c r="F715">
        <f>'Calculated Tab Properties'!F715</f>
        <v>0</v>
      </c>
      <c r="G715">
        <f>'Calculated Tab Properties'!G715</f>
        <v>0</v>
      </c>
      <c r="H715">
        <f>'Calculated Tab Properties'!H715</f>
        <v>0</v>
      </c>
      <c r="I715">
        <f>'Calculated Tab Properties'!I715</f>
        <v>0</v>
      </c>
      <c r="J715" s="20" t="e">
        <f>'Calculated Tab Properties'!J715</f>
        <v>#DIV/0!</v>
      </c>
      <c r="K715">
        <f>'Calculated Tab Properties'!K715</f>
        <v>0</v>
      </c>
      <c r="L715">
        <f>'Calculated Tab Properties'!L715</f>
        <v>0</v>
      </c>
      <c r="M715">
        <f>'Calculated Tab Properties'!M715</f>
        <v>0</v>
      </c>
      <c r="N715">
        <f>'Calculated Tab Properties'!N715</f>
        <v>0</v>
      </c>
      <c r="O715" s="27">
        <v>0</v>
      </c>
      <c r="P715" s="27">
        <v>0</v>
      </c>
      <c r="Q715">
        <v>0</v>
      </c>
      <c r="R715" t="e">
        <f>'Calculated Tab Properties'!R715</f>
        <v>#DIV/0!</v>
      </c>
      <c r="T715" s="1">
        <v>0</v>
      </c>
      <c r="U715" s="1">
        <v>0</v>
      </c>
      <c r="V715">
        <f>T715*'GEOMETRIC INPUTS'!S715</f>
        <v>0</v>
      </c>
      <c r="W715">
        <v>714</v>
      </c>
      <c r="X715">
        <f t="shared" si="143"/>
        <v>0</v>
      </c>
      <c r="Y715">
        <f t="shared" si="144"/>
        <v>0</v>
      </c>
      <c r="Z715" s="27" t="e">
        <f t="shared" si="145"/>
        <v>#DIV/0!</v>
      </c>
      <c r="AA715" s="27" t="e">
        <f t="shared" si="146"/>
        <v>#DIV/0!</v>
      </c>
      <c r="AB715" s="27" t="e">
        <f t="shared" si="147"/>
        <v>#DIV/0!</v>
      </c>
      <c r="AC715" s="27" t="e">
        <f t="shared" si="148"/>
        <v>#DIV/0!</v>
      </c>
      <c r="AD715" s="24">
        <f>'GT Data'!D717</f>
        <v>0</v>
      </c>
      <c r="AE715" s="25" t="e">
        <f t="shared" si="149"/>
        <v>#DIV/0!</v>
      </c>
      <c r="AF715" s="25" t="e">
        <f t="shared" si="150"/>
        <v>#DIV/0!</v>
      </c>
      <c r="AG715" s="25" t="e">
        <f t="shared" si="151"/>
        <v>#DIV/0!</v>
      </c>
      <c r="AH715" s="25">
        <v>0</v>
      </c>
      <c r="AI715" s="25">
        <v>0</v>
      </c>
      <c r="AJ715" s="25">
        <f t="shared" si="152"/>
        <v>0</v>
      </c>
      <c r="AK715" s="24">
        <f>'GT Data'!N717</f>
        <v>0</v>
      </c>
      <c r="AL715" s="25" t="e">
        <f t="shared" si="153"/>
        <v>#DIV/0!</v>
      </c>
      <c r="AM715" s="25" t="e">
        <f t="shared" si="154"/>
        <v>#DIV/0!</v>
      </c>
      <c r="AN715" s="25" t="e">
        <f t="shared" si="155"/>
        <v>#DIV/0!</v>
      </c>
      <c r="AO715" s="25">
        <v>0</v>
      </c>
      <c r="AP715" s="25">
        <v>0</v>
      </c>
      <c r="AQ715" s="25">
        <v>0</v>
      </c>
    </row>
    <row r="716" spans="1:43" x14ac:dyDescent="0.3">
      <c r="A716">
        <f>'Calculated Tab Properties'!A716</f>
        <v>0</v>
      </c>
      <c r="B716">
        <f>'Calculated Tab Properties'!B716</f>
        <v>0</v>
      </c>
      <c r="C716">
        <f>'Calculated Tab Properties'!C716</f>
        <v>0</v>
      </c>
      <c r="D716">
        <f>'Calculated Tab Properties'!D716</f>
        <v>0</v>
      </c>
      <c r="E716">
        <f>'Calculated Tab Properties'!E716</f>
        <v>0</v>
      </c>
      <c r="F716">
        <f>'Calculated Tab Properties'!F716</f>
        <v>0</v>
      </c>
      <c r="G716">
        <f>'Calculated Tab Properties'!G716</f>
        <v>0</v>
      </c>
      <c r="H716">
        <f>'Calculated Tab Properties'!H716</f>
        <v>0</v>
      </c>
      <c r="I716">
        <f>'Calculated Tab Properties'!I716</f>
        <v>0</v>
      </c>
      <c r="J716" s="20" t="e">
        <f>'Calculated Tab Properties'!J716</f>
        <v>#DIV/0!</v>
      </c>
      <c r="K716">
        <f>'Calculated Tab Properties'!K716</f>
        <v>0</v>
      </c>
      <c r="L716">
        <f>'Calculated Tab Properties'!L716</f>
        <v>0</v>
      </c>
      <c r="M716">
        <f>'Calculated Tab Properties'!M716</f>
        <v>0</v>
      </c>
      <c r="N716">
        <f>'Calculated Tab Properties'!N716</f>
        <v>0</v>
      </c>
      <c r="O716" s="27">
        <v>0</v>
      </c>
      <c r="P716" s="27">
        <v>0</v>
      </c>
      <c r="Q716">
        <v>0</v>
      </c>
      <c r="R716" t="e">
        <f>'Calculated Tab Properties'!R716</f>
        <v>#DIV/0!</v>
      </c>
      <c r="T716" s="1">
        <v>0</v>
      </c>
      <c r="U716" s="1">
        <v>0</v>
      </c>
      <c r="V716">
        <f>T716*'GEOMETRIC INPUTS'!S716</f>
        <v>0</v>
      </c>
      <c r="W716">
        <v>715</v>
      </c>
      <c r="X716">
        <f t="shared" ref="X716:X779" si="156">V716*COS(C716)</f>
        <v>0</v>
      </c>
      <c r="Y716">
        <f t="shared" ref="Y716:Y779" si="157">V716*SIN(C716)</f>
        <v>0</v>
      </c>
      <c r="Z716" s="27" t="e">
        <f t="shared" ref="Z716:Z779" si="158">(F716/2*L716-G716/2*M716-G716/2*O716-I716*(K716+P716)-Q716)/F716</f>
        <v>#DIV/0!</v>
      </c>
      <c r="AA716" s="27" t="e">
        <f t="shared" ref="AA716:AA779" si="159">SUM(K716:N716) + P716+O716-Z716</f>
        <v>#DIV/0!</v>
      </c>
      <c r="AB716" s="27" t="e">
        <f t="shared" ref="AB716:AB779" si="160">(N716*H716*COS(J716) + 2*H716*COS(J716)*(L716+M716+O716+K716+P716-Z716)/(2*H716*SIN(J716)))</f>
        <v>#DIV/0!</v>
      </c>
      <c r="AC716" s="27" t="e">
        <f t="shared" ref="AC716:AC779" si="161">X716-AB716</f>
        <v>#DIV/0!</v>
      </c>
      <c r="AD716" s="24">
        <f>'GT Data'!D718</f>
        <v>0</v>
      </c>
      <c r="AE716" s="25" t="e">
        <f t="shared" ref="AE716:AE779" si="162">-AC716*SIN(C716) + Y716*COS(C716)</f>
        <v>#DIV/0!</v>
      </c>
      <c r="AF716" s="25" t="e">
        <f t="shared" ref="AF716:AF779" si="163">AC716*COS(C716) + Y716*SIN(C716)</f>
        <v>#DIV/0!</v>
      </c>
      <c r="AG716" s="25" t="e">
        <f t="shared" ref="AG716:AG779" si="164">Z716</f>
        <v>#DIV/0!</v>
      </c>
      <c r="AH716" s="25">
        <v>0</v>
      </c>
      <c r="AI716" s="25">
        <v>0</v>
      </c>
      <c r="AJ716" s="25">
        <f t="shared" ref="AJ716:AJ779" si="165">Y716*(F716+I716)</f>
        <v>0</v>
      </c>
      <c r="AK716" s="24">
        <f>'GT Data'!N718</f>
        <v>0</v>
      </c>
      <c r="AL716" s="25" t="e">
        <f t="shared" ref="AL716:AL779" si="166">-AB716*SIN(C716)</f>
        <v>#DIV/0!</v>
      </c>
      <c r="AM716" s="25" t="e">
        <f t="shared" ref="AM716:AM779" si="167">AB716*COS(C716)</f>
        <v>#DIV/0!</v>
      </c>
      <c r="AN716" s="25" t="e">
        <f t="shared" ref="AN716:AN779" si="168">AA716</f>
        <v>#DIV/0!</v>
      </c>
      <c r="AO716" s="25">
        <v>0</v>
      </c>
      <c r="AP716" s="25">
        <v>0</v>
      </c>
      <c r="AQ716" s="25">
        <v>0</v>
      </c>
    </row>
    <row r="717" spans="1:43" x14ac:dyDescent="0.3">
      <c r="A717">
        <f>'Calculated Tab Properties'!A717</f>
        <v>0</v>
      </c>
      <c r="B717">
        <f>'Calculated Tab Properties'!B717</f>
        <v>0</v>
      </c>
      <c r="C717">
        <f>'Calculated Tab Properties'!C717</f>
        <v>0</v>
      </c>
      <c r="D717">
        <f>'Calculated Tab Properties'!D717</f>
        <v>0</v>
      </c>
      <c r="E717">
        <f>'Calculated Tab Properties'!E717</f>
        <v>0</v>
      </c>
      <c r="F717">
        <f>'Calculated Tab Properties'!F717</f>
        <v>0</v>
      </c>
      <c r="G717">
        <f>'Calculated Tab Properties'!G717</f>
        <v>0</v>
      </c>
      <c r="H717">
        <f>'Calculated Tab Properties'!H717</f>
        <v>0</v>
      </c>
      <c r="I717">
        <f>'Calculated Tab Properties'!I717</f>
        <v>0</v>
      </c>
      <c r="J717" s="20" t="e">
        <f>'Calculated Tab Properties'!J717</f>
        <v>#DIV/0!</v>
      </c>
      <c r="K717">
        <f>'Calculated Tab Properties'!K717</f>
        <v>0</v>
      </c>
      <c r="L717">
        <f>'Calculated Tab Properties'!L717</f>
        <v>0</v>
      </c>
      <c r="M717">
        <f>'Calculated Tab Properties'!M717</f>
        <v>0</v>
      </c>
      <c r="N717">
        <f>'Calculated Tab Properties'!N717</f>
        <v>0</v>
      </c>
      <c r="O717" s="27">
        <v>0</v>
      </c>
      <c r="P717" s="27">
        <v>0</v>
      </c>
      <c r="Q717">
        <v>0</v>
      </c>
      <c r="R717" t="e">
        <f>'Calculated Tab Properties'!R717</f>
        <v>#DIV/0!</v>
      </c>
      <c r="T717" s="1">
        <v>0</v>
      </c>
      <c r="U717" s="1">
        <v>0</v>
      </c>
      <c r="V717">
        <f>T717*'GEOMETRIC INPUTS'!S717</f>
        <v>0</v>
      </c>
      <c r="W717">
        <v>716</v>
      </c>
      <c r="X717">
        <f t="shared" si="156"/>
        <v>0</v>
      </c>
      <c r="Y717">
        <f t="shared" si="157"/>
        <v>0</v>
      </c>
      <c r="Z717" s="27" t="e">
        <f t="shared" si="158"/>
        <v>#DIV/0!</v>
      </c>
      <c r="AA717" s="27" t="e">
        <f t="shared" si="159"/>
        <v>#DIV/0!</v>
      </c>
      <c r="AB717" s="27" t="e">
        <f t="shared" si="160"/>
        <v>#DIV/0!</v>
      </c>
      <c r="AC717" s="27" t="e">
        <f t="shared" si="161"/>
        <v>#DIV/0!</v>
      </c>
      <c r="AD717" s="24">
        <f>'GT Data'!D719</f>
        <v>0</v>
      </c>
      <c r="AE717" s="25" t="e">
        <f t="shared" si="162"/>
        <v>#DIV/0!</v>
      </c>
      <c r="AF717" s="25" t="e">
        <f t="shared" si="163"/>
        <v>#DIV/0!</v>
      </c>
      <c r="AG717" s="25" t="e">
        <f t="shared" si="164"/>
        <v>#DIV/0!</v>
      </c>
      <c r="AH717" s="25">
        <v>0</v>
      </c>
      <c r="AI717" s="25">
        <v>0</v>
      </c>
      <c r="AJ717" s="25">
        <f t="shared" si="165"/>
        <v>0</v>
      </c>
      <c r="AK717" s="24">
        <f>'GT Data'!N719</f>
        <v>0</v>
      </c>
      <c r="AL717" s="25" t="e">
        <f t="shared" si="166"/>
        <v>#DIV/0!</v>
      </c>
      <c r="AM717" s="25" t="e">
        <f t="shared" si="167"/>
        <v>#DIV/0!</v>
      </c>
      <c r="AN717" s="25" t="e">
        <f t="shared" si="168"/>
        <v>#DIV/0!</v>
      </c>
      <c r="AO717" s="25">
        <v>0</v>
      </c>
      <c r="AP717" s="25">
        <v>0</v>
      </c>
      <c r="AQ717" s="25">
        <v>0</v>
      </c>
    </row>
    <row r="718" spans="1:43" x14ac:dyDescent="0.3">
      <c r="A718">
        <f>'Calculated Tab Properties'!A718</f>
        <v>0</v>
      </c>
      <c r="B718">
        <f>'Calculated Tab Properties'!B718</f>
        <v>0</v>
      </c>
      <c r="C718">
        <f>'Calculated Tab Properties'!C718</f>
        <v>0</v>
      </c>
      <c r="D718">
        <f>'Calculated Tab Properties'!D718</f>
        <v>0</v>
      </c>
      <c r="E718">
        <f>'Calculated Tab Properties'!E718</f>
        <v>0</v>
      </c>
      <c r="F718">
        <f>'Calculated Tab Properties'!F718</f>
        <v>0</v>
      </c>
      <c r="G718">
        <f>'Calculated Tab Properties'!G718</f>
        <v>0</v>
      </c>
      <c r="H718">
        <f>'Calculated Tab Properties'!H718</f>
        <v>0</v>
      </c>
      <c r="I718">
        <f>'Calculated Tab Properties'!I718</f>
        <v>0</v>
      </c>
      <c r="J718" s="20" t="e">
        <f>'Calculated Tab Properties'!J718</f>
        <v>#DIV/0!</v>
      </c>
      <c r="K718">
        <f>'Calculated Tab Properties'!K718</f>
        <v>0</v>
      </c>
      <c r="L718">
        <f>'Calculated Tab Properties'!L718</f>
        <v>0</v>
      </c>
      <c r="M718">
        <f>'Calculated Tab Properties'!M718</f>
        <v>0</v>
      </c>
      <c r="N718">
        <f>'Calculated Tab Properties'!N718</f>
        <v>0</v>
      </c>
      <c r="O718" s="27">
        <v>0</v>
      </c>
      <c r="P718" s="27">
        <v>0</v>
      </c>
      <c r="Q718">
        <v>0</v>
      </c>
      <c r="R718" t="e">
        <f>'Calculated Tab Properties'!R718</f>
        <v>#DIV/0!</v>
      </c>
      <c r="T718" s="1">
        <v>0</v>
      </c>
      <c r="U718" s="1">
        <v>0</v>
      </c>
      <c r="V718">
        <f>T718*'GEOMETRIC INPUTS'!S718</f>
        <v>0</v>
      </c>
      <c r="W718">
        <v>717</v>
      </c>
      <c r="X718">
        <f t="shared" si="156"/>
        <v>0</v>
      </c>
      <c r="Y718">
        <f t="shared" si="157"/>
        <v>0</v>
      </c>
      <c r="Z718" s="27" t="e">
        <f t="shared" si="158"/>
        <v>#DIV/0!</v>
      </c>
      <c r="AA718" s="27" t="e">
        <f t="shared" si="159"/>
        <v>#DIV/0!</v>
      </c>
      <c r="AB718" s="27" t="e">
        <f t="shared" si="160"/>
        <v>#DIV/0!</v>
      </c>
      <c r="AC718" s="27" t="e">
        <f t="shared" si="161"/>
        <v>#DIV/0!</v>
      </c>
      <c r="AD718" s="24">
        <f>'GT Data'!D720</f>
        <v>0</v>
      </c>
      <c r="AE718" s="25" t="e">
        <f t="shared" si="162"/>
        <v>#DIV/0!</v>
      </c>
      <c r="AF718" s="25" t="e">
        <f t="shared" si="163"/>
        <v>#DIV/0!</v>
      </c>
      <c r="AG718" s="25" t="e">
        <f t="shared" si="164"/>
        <v>#DIV/0!</v>
      </c>
      <c r="AH718" s="25">
        <v>0</v>
      </c>
      <c r="AI718" s="25">
        <v>0</v>
      </c>
      <c r="AJ718" s="25">
        <f t="shared" si="165"/>
        <v>0</v>
      </c>
      <c r="AK718" s="24">
        <f>'GT Data'!N720</f>
        <v>0</v>
      </c>
      <c r="AL718" s="25" t="e">
        <f t="shared" si="166"/>
        <v>#DIV/0!</v>
      </c>
      <c r="AM718" s="25" t="e">
        <f t="shared" si="167"/>
        <v>#DIV/0!</v>
      </c>
      <c r="AN718" s="25" t="e">
        <f t="shared" si="168"/>
        <v>#DIV/0!</v>
      </c>
      <c r="AO718" s="25">
        <v>0</v>
      </c>
      <c r="AP718" s="25">
        <v>0</v>
      </c>
      <c r="AQ718" s="25">
        <v>0</v>
      </c>
    </row>
    <row r="719" spans="1:43" x14ac:dyDescent="0.3">
      <c r="A719">
        <f>'Calculated Tab Properties'!A719</f>
        <v>0</v>
      </c>
      <c r="B719">
        <f>'Calculated Tab Properties'!B719</f>
        <v>0</v>
      </c>
      <c r="C719">
        <f>'Calculated Tab Properties'!C719</f>
        <v>0</v>
      </c>
      <c r="D719">
        <f>'Calculated Tab Properties'!D719</f>
        <v>0</v>
      </c>
      <c r="E719">
        <f>'Calculated Tab Properties'!E719</f>
        <v>0</v>
      </c>
      <c r="F719">
        <f>'Calculated Tab Properties'!F719</f>
        <v>0</v>
      </c>
      <c r="G719">
        <f>'Calculated Tab Properties'!G719</f>
        <v>0</v>
      </c>
      <c r="H719">
        <f>'Calculated Tab Properties'!H719</f>
        <v>0</v>
      </c>
      <c r="I719">
        <f>'Calculated Tab Properties'!I719</f>
        <v>0</v>
      </c>
      <c r="J719" s="20" t="e">
        <f>'Calculated Tab Properties'!J719</f>
        <v>#DIV/0!</v>
      </c>
      <c r="K719">
        <f>'Calculated Tab Properties'!K719</f>
        <v>0</v>
      </c>
      <c r="L719">
        <f>'Calculated Tab Properties'!L719</f>
        <v>0</v>
      </c>
      <c r="M719">
        <f>'Calculated Tab Properties'!M719</f>
        <v>0</v>
      </c>
      <c r="N719">
        <f>'Calculated Tab Properties'!N719</f>
        <v>0</v>
      </c>
      <c r="O719" s="27">
        <v>0</v>
      </c>
      <c r="P719" s="27">
        <v>0</v>
      </c>
      <c r="Q719">
        <v>0</v>
      </c>
      <c r="R719" t="e">
        <f>'Calculated Tab Properties'!R719</f>
        <v>#DIV/0!</v>
      </c>
      <c r="T719" s="1">
        <v>0</v>
      </c>
      <c r="U719" s="1">
        <v>0</v>
      </c>
      <c r="V719">
        <f>T719*'GEOMETRIC INPUTS'!S719</f>
        <v>0</v>
      </c>
      <c r="W719">
        <v>718</v>
      </c>
      <c r="X719">
        <f t="shared" si="156"/>
        <v>0</v>
      </c>
      <c r="Y719">
        <f t="shared" si="157"/>
        <v>0</v>
      </c>
      <c r="Z719" s="27" t="e">
        <f t="shared" si="158"/>
        <v>#DIV/0!</v>
      </c>
      <c r="AA719" s="27" t="e">
        <f t="shared" si="159"/>
        <v>#DIV/0!</v>
      </c>
      <c r="AB719" s="27" t="e">
        <f t="shared" si="160"/>
        <v>#DIV/0!</v>
      </c>
      <c r="AC719" s="27" t="e">
        <f t="shared" si="161"/>
        <v>#DIV/0!</v>
      </c>
      <c r="AD719" s="24">
        <f>'GT Data'!D721</f>
        <v>0</v>
      </c>
      <c r="AE719" s="25" t="e">
        <f t="shared" si="162"/>
        <v>#DIV/0!</v>
      </c>
      <c r="AF719" s="25" t="e">
        <f t="shared" si="163"/>
        <v>#DIV/0!</v>
      </c>
      <c r="AG719" s="25" t="e">
        <f t="shared" si="164"/>
        <v>#DIV/0!</v>
      </c>
      <c r="AH719" s="25">
        <v>0</v>
      </c>
      <c r="AI719" s="25">
        <v>0</v>
      </c>
      <c r="AJ719" s="25">
        <f t="shared" si="165"/>
        <v>0</v>
      </c>
      <c r="AK719" s="24">
        <f>'GT Data'!N721</f>
        <v>0</v>
      </c>
      <c r="AL719" s="25" t="e">
        <f t="shared" si="166"/>
        <v>#DIV/0!</v>
      </c>
      <c r="AM719" s="25" t="e">
        <f t="shared" si="167"/>
        <v>#DIV/0!</v>
      </c>
      <c r="AN719" s="25" t="e">
        <f t="shared" si="168"/>
        <v>#DIV/0!</v>
      </c>
      <c r="AO719" s="25">
        <v>0</v>
      </c>
      <c r="AP719" s="25">
        <v>0</v>
      </c>
      <c r="AQ719" s="25">
        <v>0</v>
      </c>
    </row>
    <row r="720" spans="1:43" x14ac:dyDescent="0.3">
      <c r="A720">
        <f>'Calculated Tab Properties'!A720</f>
        <v>0</v>
      </c>
      <c r="B720">
        <f>'Calculated Tab Properties'!B720</f>
        <v>0</v>
      </c>
      <c r="C720">
        <f>'Calculated Tab Properties'!C720</f>
        <v>0</v>
      </c>
      <c r="D720">
        <f>'Calculated Tab Properties'!D720</f>
        <v>0</v>
      </c>
      <c r="E720">
        <f>'Calculated Tab Properties'!E720</f>
        <v>0</v>
      </c>
      <c r="F720">
        <f>'Calculated Tab Properties'!F720</f>
        <v>0</v>
      </c>
      <c r="G720">
        <f>'Calculated Tab Properties'!G720</f>
        <v>0</v>
      </c>
      <c r="H720">
        <f>'Calculated Tab Properties'!H720</f>
        <v>0</v>
      </c>
      <c r="I720">
        <f>'Calculated Tab Properties'!I720</f>
        <v>0</v>
      </c>
      <c r="J720" s="20" t="e">
        <f>'Calculated Tab Properties'!J720</f>
        <v>#DIV/0!</v>
      </c>
      <c r="K720">
        <f>'Calculated Tab Properties'!K720</f>
        <v>0</v>
      </c>
      <c r="L720">
        <f>'Calculated Tab Properties'!L720</f>
        <v>0</v>
      </c>
      <c r="M720">
        <f>'Calculated Tab Properties'!M720</f>
        <v>0</v>
      </c>
      <c r="N720">
        <f>'Calculated Tab Properties'!N720</f>
        <v>0</v>
      </c>
      <c r="O720" s="27">
        <v>0</v>
      </c>
      <c r="P720" s="27">
        <v>0</v>
      </c>
      <c r="Q720">
        <v>0</v>
      </c>
      <c r="R720" t="e">
        <f>'Calculated Tab Properties'!R720</f>
        <v>#DIV/0!</v>
      </c>
      <c r="T720" s="1">
        <v>0</v>
      </c>
      <c r="U720" s="1">
        <v>0</v>
      </c>
      <c r="V720">
        <f>T720*'GEOMETRIC INPUTS'!S720</f>
        <v>0</v>
      </c>
      <c r="W720">
        <v>719</v>
      </c>
      <c r="X720">
        <f t="shared" si="156"/>
        <v>0</v>
      </c>
      <c r="Y720">
        <f t="shared" si="157"/>
        <v>0</v>
      </c>
      <c r="Z720" s="27" t="e">
        <f t="shared" si="158"/>
        <v>#DIV/0!</v>
      </c>
      <c r="AA720" s="27" t="e">
        <f t="shared" si="159"/>
        <v>#DIV/0!</v>
      </c>
      <c r="AB720" s="27" t="e">
        <f t="shared" si="160"/>
        <v>#DIV/0!</v>
      </c>
      <c r="AC720" s="27" t="e">
        <f t="shared" si="161"/>
        <v>#DIV/0!</v>
      </c>
      <c r="AD720" s="24">
        <f>'GT Data'!D722</f>
        <v>0</v>
      </c>
      <c r="AE720" s="25" t="e">
        <f t="shared" si="162"/>
        <v>#DIV/0!</v>
      </c>
      <c r="AF720" s="25" t="e">
        <f t="shared" si="163"/>
        <v>#DIV/0!</v>
      </c>
      <c r="AG720" s="25" t="e">
        <f t="shared" si="164"/>
        <v>#DIV/0!</v>
      </c>
      <c r="AH720" s="25">
        <v>0</v>
      </c>
      <c r="AI720" s="25">
        <v>0</v>
      </c>
      <c r="AJ720" s="25">
        <f t="shared" si="165"/>
        <v>0</v>
      </c>
      <c r="AK720" s="24">
        <f>'GT Data'!N722</f>
        <v>0</v>
      </c>
      <c r="AL720" s="25" t="e">
        <f t="shared" si="166"/>
        <v>#DIV/0!</v>
      </c>
      <c r="AM720" s="25" t="e">
        <f t="shared" si="167"/>
        <v>#DIV/0!</v>
      </c>
      <c r="AN720" s="25" t="e">
        <f t="shared" si="168"/>
        <v>#DIV/0!</v>
      </c>
      <c r="AO720" s="25">
        <v>0</v>
      </c>
      <c r="AP720" s="25">
        <v>0</v>
      </c>
      <c r="AQ720" s="25">
        <v>0</v>
      </c>
    </row>
    <row r="721" spans="1:43" x14ac:dyDescent="0.3">
      <c r="A721">
        <f>'Calculated Tab Properties'!A721</f>
        <v>0</v>
      </c>
      <c r="B721">
        <f>'Calculated Tab Properties'!B721</f>
        <v>0</v>
      </c>
      <c r="C721">
        <f>'Calculated Tab Properties'!C721</f>
        <v>0</v>
      </c>
      <c r="D721">
        <f>'Calculated Tab Properties'!D721</f>
        <v>0</v>
      </c>
      <c r="E721">
        <f>'Calculated Tab Properties'!E721</f>
        <v>0</v>
      </c>
      <c r="F721">
        <f>'Calculated Tab Properties'!F721</f>
        <v>0</v>
      </c>
      <c r="G721">
        <f>'Calculated Tab Properties'!G721</f>
        <v>0</v>
      </c>
      <c r="H721">
        <f>'Calculated Tab Properties'!H721</f>
        <v>0</v>
      </c>
      <c r="I721">
        <f>'Calculated Tab Properties'!I721</f>
        <v>0</v>
      </c>
      <c r="J721" s="20" t="e">
        <f>'Calculated Tab Properties'!J721</f>
        <v>#DIV/0!</v>
      </c>
      <c r="K721">
        <f>'Calculated Tab Properties'!K721</f>
        <v>0</v>
      </c>
      <c r="L721">
        <f>'Calculated Tab Properties'!L721</f>
        <v>0</v>
      </c>
      <c r="M721">
        <f>'Calculated Tab Properties'!M721</f>
        <v>0</v>
      </c>
      <c r="N721">
        <f>'Calculated Tab Properties'!N721</f>
        <v>0</v>
      </c>
      <c r="O721" s="27">
        <v>0</v>
      </c>
      <c r="P721" s="27">
        <v>0</v>
      </c>
      <c r="Q721">
        <v>0</v>
      </c>
      <c r="R721" t="e">
        <f>'Calculated Tab Properties'!R721</f>
        <v>#DIV/0!</v>
      </c>
      <c r="T721" s="1">
        <v>0</v>
      </c>
      <c r="U721" s="1">
        <v>0</v>
      </c>
      <c r="V721">
        <f>T721*'GEOMETRIC INPUTS'!S721</f>
        <v>0</v>
      </c>
      <c r="W721">
        <v>720</v>
      </c>
      <c r="X721">
        <f t="shared" si="156"/>
        <v>0</v>
      </c>
      <c r="Y721">
        <f t="shared" si="157"/>
        <v>0</v>
      </c>
      <c r="Z721" s="27" t="e">
        <f t="shared" si="158"/>
        <v>#DIV/0!</v>
      </c>
      <c r="AA721" s="27" t="e">
        <f t="shared" si="159"/>
        <v>#DIV/0!</v>
      </c>
      <c r="AB721" s="27" t="e">
        <f t="shared" si="160"/>
        <v>#DIV/0!</v>
      </c>
      <c r="AC721" s="27" t="e">
        <f t="shared" si="161"/>
        <v>#DIV/0!</v>
      </c>
      <c r="AD721" s="24">
        <f>'GT Data'!D723</f>
        <v>0</v>
      </c>
      <c r="AE721" s="25" t="e">
        <f t="shared" si="162"/>
        <v>#DIV/0!</v>
      </c>
      <c r="AF721" s="25" t="e">
        <f t="shared" si="163"/>
        <v>#DIV/0!</v>
      </c>
      <c r="AG721" s="25" t="e">
        <f t="shared" si="164"/>
        <v>#DIV/0!</v>
      </c>
      <c r="AH721" s="25">
        <v>0</v>
      </c>
      <c r="AI721" s="25">
        <v>0</v>
      </c>
      <c r="AJ721" s="25">
        <f t="shared" si="165"/>
        <v>0</v>
      </c>
      <c r="AK721" s="24">
        <f>'GT Data'!N723</f>
        <v>0</v>
      </c>
      <c r="AL721" s="25" t="e">
        <f t="shared" si="166"/>
        <v>#DIV/0!</v>
      </c>
      <c r="AM721" s="25" t="e">
        <f t="shared" si="167"/>
        <v>#DIV/0!</v>
      </c>
      <c r="AN721" s="25" t="e">
        <f t="shared" si="168"/>
        <v>#DIV/0!</v>
      </c>
      <c r="AO721" s="25">
        <v>0</v>
      </c>
      <c r="AP721" s="25">
        <v>0</v>
      </c>
      <c r="AQ721" s="25">
        <v>0</v>
      </c>
    </row>
    <row r="722" spans="1:43" x14ac:dyDescent="0.3">
      <c r="A722">
        <f>'Calculated Tab Properties'!A722</f>
        <v>0</v>
      </c>
      <c r="B722">
        <f>'Calculated Tab Properties'!B722</f>
        <v>0</v>
      </c>
      <c r="C722">
        <f>'Calculated Tab Properties'!C722</f>
        <v>0</v>
      </c>
      <c r="D722">
        <f>'Calculated Tab Properties'!D722</f>
        <v>0</v>
      </c>
      <c r="E722">
        <f>'Calculated Tab Properties'!E722</f>
        <v>0</v>
      </c>
      <c r="F722">
        <f>'Calculated Tab Properties'!F722</f>
        <v>0</v>
      </c>
      <c r="G722">
        <f>'Calculated Tab Properties'!G722</f>
        <v>0</v>
      </c>
      <c r="H722">
        <f>'Calculated Tab Properties'!H722</f>
        <v>0</v>
      </c>
      <c r="I722">
        <f>'Calculated Tab Properties'!I722</f>
        <v>0</v>
      </c>
      <c r="J722" s="20" t="e">
        <f>'Calculated Tab Properties'!J722</f>
        <v>#DIV/0!</v>
      </c>
      <c r="K722">
        <f>'Calculated Tab Properties'!K722</f>
        <v>0</v>
      </c>
      <c r="L722">
        <f>'Calculated Tab Properties'!L722</f>
        <v>0</v>
      </c>
      <c r="M722">
        <f>'Calculated Tab Properties'!M722</f>
        <v>0</v>
      </c>
      <c r="N722">
        <f>'Calculated Tab Properties'!N722</f>
        <v>0</v>
      </c>
      <c r="O722" s="27">
        <v>0</v>
      </c>
      <c r="P722" s="27">
        <v>0</v>
      </c>
      <c r="Q722">
        <v>0</v>
      </c>
      <c r="R722" t="e">
        <f>'Calculated Tab Properties'!R722</f>
        <v>#DIV/0!</v>
      </c>
      <c r="T722" s="1">
        <v>0</v>
      </c>
      <c r="U722" s="1">
        <v>0</v>
      </c>
      <c r="V722">
        <f>T722*'GEOMETRIC INPUTS'!S722</f>
        <v>0</v>
      </c>
      <c r="W722">
        <v>721</v>
      </c>
      <c r="X722">
        <f t="shared" si="156"/>
        <v>0</v>
      </c>
      <c r="Y722">
        <f t="shared" si="157"/>
        <v>0</v>
      </c>
      <c r="Z722" s="27" t="e">
        <f t="shared" si="158"/>
        <v>#DIV/0!</v>
      </c>
      <c r="AA722" s="27" t="e">
        <f t="shared" si="159"/>
        <v>#DIV/0!</v>
      </c>
      <c r="AB722" s="27" t="e">
        <f t="shared" si="160"/>
        <v>#DIV/0!</v>
      </c>
      <c r="AC722" s="27" t="e">
        <f t="shared" si="161"/>
        <v>#DIV/0!</v>
      </c>
      <c r="AD722" s="24">
        <f>'GT Data'!D724</f>
        <v>0</v>
      </c>
      <c r="AE722" s="25" t="e">
        <f t="shared" si="162"/>
        <v>#DIV/0!</v>
      </c>
      <c r="AF722" s="25" t="e">
        <f t="shared" si="163"/>
        <v>#DIV/0!</v>
      </c>
      <c r="AG722" s="25" t="e">
        <f t="shared" si="164"/>
        <v>#DIV/0!</v>
      </c>
      <c r="AH722" s="25">
        <v>0</v>
      </c>
      <c r="AI722" s="25">
        <v>0</v>
      </c>
      <c r="AJ722" s="25">
        <f t="shared" si="165"/>
        <v>0</v>
      </c>
      <c r="AK722" s="24">
        <f>'GT Data'!N724</f>
        <v>0</v>
      </c>
      <c r="AL722" s="25" t="e">
        <f t="shared" si="166"/>
        <v>#DIV/0!</v>
      </c>
      <c r="AM722" s="25" t="e">
        <f t="shared" si="167"/>
        <v>#DIV/0!</v>
      </c>
      <c r="AN722" s="25" t="e">
        <f t="shared" si="168"/>
        <v>#DIV/0!</v>
      </c>
      <c r="AO722" s="25">
        <v>0</v>
      </c>
      <c r="AP722" s="25">
        <v>0</v>
      </c>
      <c r="AQ722" s="25">
        <v>0</v>
      </c>
    </row>
    <row r="723" spans="1:43" x14ac:dyDescent="0.3">
      <c r="A723">
        <f>'Calculated Tab Properties'!A723</f>
        <v>0</v>
      </c>
      <c r="B723">
        <f>'Calculated Tab Properties'!B723</f>
        <v>0</v>
      </c>
      <c r="C723">
        <f>'Calculated Tab Properties'!C723</f>
        <v>0</v>
      </c>
      <c r="D723">
        <f>'Calculated Tab Properties'!D723</f>
        <v>0</v>
      </c>
      <c r="E723">
        <f>'Calculated Tab Properties'!E723</f>
        <v>0</v>
      </c>
      <c r="F723">
        <f>'Calculated Tab Properties'!F723</f>
        <v>0</v>
      </c>
      <c r="G723">
        <f>'Calculated Tab Properties'!G723</f>
        <v>0</v>
      </c>
      <c r="H723">
        <f>'Calculated Tab Properties'!H723</f>
        <v>0</v>
      </c>
      <c r="I723">
        <f>'Calculated Tab Properties'!I723</f>
        <v>0</v>
      </c>
      <c r="J723" s="20" t="e">
        <f>'Calculated Tab Properties'!J723</f>
        <v>#DIV/0!</v>
      </c>
      <c r="K723">
        <f>'Calculated Tab Properties'!K723</f>
        <v>0</v>
      </c>
      <c r="L723">
        <f>'Calculated Tab Properties'!L723</f>
        <v>0</v>
      </c>
      <c r="M723">
        <f>'Calculated Tab Properties'!M723</f>
        <v>0</v>
      </c>
      <c r="N723">
        <f>'Calculated Tab Properties'!N723</f>
        <v>0</v>
      </c>
      <c r="O723" s="27">
        <v>0</v>
      </c>
      <c r="P723" s="27">
        <v>0</v>
      </c>
      <c r="Q723">
        <v>0</v>
      </c>
      <c r="R723" t="e">
        <f>'Calculated Tab Properties'!R723</f>
        <v>#DIV/0!</v>
      </c>
      <c r="T723" s="1">
        <v>0</v>
      </c>
      <c r="U723" s="1">
        <v>0</v>
      </c>
      <c r="V723">
        <f>T723*'GEOMETRIC INPUTS'!S723</f>
        <v>0</v>
      </c>
      <c r="W723">
        <v>722</v>
      </c>
      <c r="X723">
        <f t="shared" si="156"/>
        <v>0</v>
      </c>
      <c r="Y723">
        <f t="shared" si="157"/>
        <v>0</v>
      </c>
      <c r="Z723" s="27" t="e">
        <f t="shared" si="158"/>
        <v>#DIV/0!</v>
      </c>
      <c r="AA723" s="27" t="e">
        <f t="shared" si="159"/>
        <v>#DIV/0!</v>
      </c>
      <c r="AB723" s="27" t="e">
        <f t="shared" si="160"/>
        <v>#DIV/0!</v>
      </c>
      <c r="AC723" s="27" t="e">
        <f t="shared" si="161"/>
        <v>#DIV/0!</v>
      </c>
      <c r="AD723" s="24">
        <f>'GT Data'!D725</f>
        <v>0</v>
      </c>
      <c r="AE723" s="25" t="e">
        <f t="shared" si="162"/>
        <v>#DIV/0!</v>
      </c>
      <c r="AF723" s="25" t="e">
        <f t="shared" si="163"/>
        <v>#DIV/0!</v>
      </c>
      <c r="AG723" s="25" t="e">
        <f t="shared" si="164"/>
        <v>#DIV/0!</v>
      </c>
      <c r="AH723" s="25">
        <v>0</v>
      </c>
      <c r="AI723" s="25">
        <v>0</v>
      </c>
      <c r="AJ723" s="25">
        <f t="shared" si="165"/>
        <v>0</v>
      </c>
      <c r="AK723" s="24">
        <f>'GT Data'!N725</f>
        <v>0</v>
      </c>
      <c r="AL723" s="25" t="e">
        <f t="shared" si="166"/>
        <v>#DIV/0!</v>
      </c>
      <c r="AM723" s="25" t="e">
        <f t="shared" si="167"/>
        <v>#DIV/0!</v>
      </c>
      <c r="AN723" s="25" t="e">
        <f t="shared" si="168"/>
        <v>#DIV/0!</v>
      </c>
      <c r="AO723" s="25">
        <v>0</v>
      </c>
      <c r="AP723" s="25">
        <v>0</v>
      </c>
      <c r="AQ723" s="25">
        <v>0</v>
      </c>
    </row>
    <row r="724" spans="1:43" x14ac:dyDescent="0.3">
      <c r="A724">
        <f>'Calculated Tab Properties'!A724</f>
        <v>0</v>
      </c>
      <c r="B724">
        <f>'Calculated Tab Properties'!B724</f>
        <v>0</v>
      </c>
      <c r="C724">
        <f>'Calculated Tab Properties'!C724</f>
        <v>0</v>
      </c>
      <c r="D724">
        <f>'Calculated Tab Properties'!D724</f>
        <v>0</v>
      </c>
      <c r="E724">
        <f>'Calculated Tab Properties'!E724</f>
        <v>0</v>
      </c>
      <c r="F724">
        <f>'Calculated Tab Properties'!F724</f>
        <v>0</v>
      </c>
      <c r="G724">
        <f>'Calculated Tab Properties'!G724</f>
        <v>0</v>
      </c>
      <c r="H724">
        <f>'Calculated Tab Properties'!H724</f>
        <v>0</v>
      </c>
      <c r="I724">
        <f>'Calculated Tab Properties'!I724</f>
        <v>0</v>
      </c>
      <c r="J724" s="20" t="e">
        <f>'Calculated Tab Properties'!J724</f>
        <v>#DIV/0!</v>
      </c>
      <c r="K724">
        <f>'Calculated Tab Properties'!K724</f>
        <v>0</v>
      </c>
      <c r="L724">
        <f>'Calculated Tab Properties'!L724</f>
        <v>0</v>
      </c>
      <c r="M724">
        <f>'Calculated Tab Properties'!M724</f>
        <v>0</v>
      </c>
      <c r="N724">
        <f>'Calculated Tab Properties'!N724</f>
        <v>0</v>
      </c>
      <c r="O724" s="27">
        <v>0</v>
      </c>
      <c r="P724" s="27">
        <v>0</v>
      </c>
      <c r="Q724">
        <v>0</v>
      </c>
      <c r="R724" t="e">
        <f>'Calculated Tab Properties'!R724</f>
        <v>#DIV/0!</v>
      </c>
      <c r="T724" s="1">
        <v>0</v>
      </c>
      <c r="U724" s="1">
        <v>0</v>
      </c>
      <c r="V724">
        <f>T724*'GEOMETRIC INPUTS'!S724</f>
        <v>0</v>
      </c>
      <c r="W724">
        <v>723</v>
      </c>
      <c r="X724">
        <f t="shared" si="156"/>
        <v>0</v>
      </c>
      <c r="Y724">
        <f t="shared" si="157"/>
        <v>0</v>
      </c>
      <c r="Z724" s="27" t="e">
        <f t="shared" si="158"/>
        <v>#DIV/0!</v>
      </c>
      <c r="AA724" s="27" t="e">
        <f t="shared" si="159"/>
        <v>#DIV/0!</v>
      </c>
      <c r="AB724" s="27" t="e">
        <f t="shared" si="160"/>
        <v>#DIV/0!</v>
      </c>
      <c r="AC724" s="27" t="e">
        <f t="shared" si="161"/>
        <v>#DIV/0!</v>
      </c>
      <c r="AD724" s="24">
        <f>'GT Data'!D726</f>
        <v>0</v>
      </c>
      <c r="AE724" s="25" t="e">
        <f t="shared" si="162"/>
        <v>#DIV/0!</v>
      </c>
      <c r="AF724" s="25" t="e">
        <f t="shared" si="163"/>
        <v>#DIV/0!</v>
      </c>
      <c r="AG724" s="25" t="e">
        <f t="shared" si="164"/>
        <v>#DIV/0!</v>
      </c>
      <c r="AH724" s="25">
        <v>0</v>
      </c>
      <c r="AI724" s="25">
        <v>0</v>
      </c>
      <c r="AJ724" s="25">
        <f t="shared" si="165"/>
        <v>0</v>
      </c>
      <c r="AK724" s="24">
        <f>'GT Data'!N726</f>
        <v>0</v>
      </c>
      <c r="AL724" s="25" t="e">
        <f t="shared" si="166"/>
        <v>#DIV/0!</v>
      </c>
      <c r="AM724" s="25" t="e">
        <f t="shared" si="167"/>
        <v>#DIV/0!</v>
      </c>
      <c r="AN724" s="25" t="e">
        <f t="shared" si="168"/>
        <v>#DIV/0!</v>
      </c>
      <c r="AO724" s="25">
        <v>0</v>
      </c>
      <c r="AP724" s="25">
        <v>0</v>
      </c>
      <c r="AQ724" s="25">
        <v>0</v>
      </c>
    </row>
    <row r="725" spans="1:43" x14ac:dyDescent="0.3">
      <c r="A725">
        <f>'Calculated Tab Properties'!A725</f>
        <v>0</v>
      </c>
      <c r="B725">
        <f>'Calculated Tab Properties'!B725</f>
        <v>0</v>
      </c>
      <c r="C725">
        <f>'Calculated Tab Properties'!C725</f>
        <v>0</v>
      </c>
      <c r="D725">
        <f>'Calculated Tab Properties'!D725</f>
        <v>0</v>
      </c>
      <c r="E725">
        <f>'Calculated Tab Properties'!E725</f>
        <v>0</v>
      </c>
      <c r="F725">
        <f>'Calculated Tab Properties'!F725</f>
        <v>0</v>
      </c>
      <c r="G725">
        <f>'Calculated Tab Properties'!G725</f>
        <v>0</v>
      </c>
      <c r="H725">
        <f>'Calculated Tab Properties'!H725</f>
        <v>0</v>
      </c>
      <c r="I725">
        <f>'Calculated Tab Properties'!I725</f>
        <v>0</v>
      </c>
      <c r="J725" s="20" t="e">
        <f>'Calculated Tab Properties'!J725</f>
        <v>#DIV/0!</v>
      </c>
      <c r="K725">
        <f>'Calculated Tab Properties'!K725</f>
        <v>0</v>
      </c>
      <c r="L725">
        <f>'Calculated Tab Properties'!L725</f>
        <v>0</v>
      </c>
      <c r="M725">
        <f>'Calculated Tab Properties'!M725</f>
        <v>0</v>
      </c>
      <c r="N725">
        <f>'Calculated Tab Properties'!N725</f>
        <v>0</v>
      </c>
      <c r="O725" s="27">
        <v>0</v>
      </c>
      <c r="P725" s="27">
        <v>0</v>
      </c>
      <c r="Q725">
        <v>0</v>
      </c>
      <c r="R725" t="e">
        <f>'Calculated Tab Properties'!R725</f>
        <v>#DIV/0!</v>
      </c>
      <c r="T725" s="1">
        <v>0</v>
      </c>
      <c r="U725" s="1">
        <v>0</v>
      </c>
      <c r="V725">
        <f>T725*'GEOMETRIC INPUTS'!S725</f>
        <v>0</v>
      </c>
      <c r="W725">
        <v>724</v>
      </c>
      <c r="X725">
        <f t="shared" si="156"/>
        <v>0</v>
      </c>
      <c r="Y725">
        <f t="shared" si="157"/>
        <v>0</v>
      </c>
      <c r="Z725" s="27" t="e">
        <f t="shared" si="158"/>
        <v>#DIV/0!</v>
      </c>
      <c r="AA725" s="27" t="e">
        <f t="shared" si="159"/>
        <v>#DIV/0!</v>
      </c>
      <c r="AB725" s="27" t="e">
        <f t="shared" si="160"/>
        <v>#DIV/0!</v>
      </c>
      <c r="AC725" s="27" t="e">
        <f t="shared" si="161"/>
        <v>#DIV/0!</v>
      </c>
      <c r="AD725" s="24">
        <f>'GT Data'!D727</f>
        <v>0</v>
      </c>
      <c r="AE725" s="25" t="e">
        <f t="shared" si="162"/>
        <v>#DIV/0!</v>
      </c>
      <c r="AF725" s="25" t="e">
        <f t="shared" si="163"/>
        <v>#DIV/0!</v>
      </c>
      <c r="AG725" s="25" t="e">
        <f t="shared" si="164"/>
        <v>#DIV/0!</v>
      </c>
      <c r="AH725" s="25">
        <v>0</v>
      </c>
      <c r="AI725" s="25">
        <v>0</v>
      </c>
      <c r="AJ725" s="25">
        <f t="shared" si="165"/>
        <v>0</v>
      </c>
      <c r="AK725" s="24">
        <f>'GT Data'!N727</f>
        <v>0</v>
      </c>
      <c r="AL725" s="25" t="e">
        <f t="shared" si="166"/>
        <v>#DIV/0!</v>
      </c>
      <c r="AM725" s="25" t="e">
        <f t="shared" si="167"/>
        <v>#DIV/0!</v>
      </c>
      <c r="AN725" s="25" t="e">
        <f t="shared" si="168"/>
        <v>#DIV/0!</v>
      </c>
      <c r="AO725" s="25">
        <v>0</v>
      </c>
      <c r="AP725" s="25">
        <v>0</v>
      </c>
      <c r="AQ725" s="25">
        <v>0</v>
      </c>
    </row>
    <row r="726" spans="1:43" x14ac:dyDescent="0.3">
      <c r="A726">
        <f>'Calculated Tab Properties'!A726</f>
        <v>0</v>
      </c>
      <c r="B726">
        <f>'Calculated Tab Properties'!B726</f>
        <v>0</v>
      </c>
      <c r="C726">
        <f>'Calculated Tab Properties'!C726</f>
        <v>0</v>
      </c>
      <c r="D726">
        <f>'Calculated Tab Properties'!D726</f>
        <v>0</v>
      </c>
      <c r="E726">
        <f>'Calculated Tab Properties'!E726</f>
        <v>0</v>
      </c>
      <c r="F726">
        <f>'Calculated Tab Properties'!F726</f>
        <v>0</v>
      </c>
      <c r="G726">
        <f>'Calculated Tab Properties'!G726</f>
        <v>0</v>
      </c>
      <c r="H726">
        <f>'Calculated Tab Properties'!H726</f>
        <v>0</v>
      </c>
      <c r="I726">
        <f>'Calculated Tab Properties'!I726</f>
        <v>0</v>
      </c>
      <c r="J726" s="20" t="e">
        <f>'Calculated Tab Properties'!J726</f>
        <v>#DIV/0!</v>
      </c>
      <c r="K726">
        <f>'Calculated Tab Properties'!K726</f>
        <v>0</v>
      </c>
      <c r="L726">
        <f>'Calculated Tab Properties'!L726</f>
        <v>0</v>
      </c>
      <c r="M726">
        <f>'Calculated Tab Properties'!M726</f>
        <v>0</v>
      </c>
      <c r="N726">
        <f>'Calculated Tab Properties'!N726</f>
        <v>0</v>
      </c>
      <c r="O726" s="27">
        <v>0</v>
      </c>
      <c r="P726" s="27">
        <v>0</v>
      </c>
      <c r="Q726">
        <v>0</v>
      </c>
      <c r="R726" t="e">
        <f>'Calculated Tab Properties'!R726</f>
        <v>#DIV/0!</v>
      </c>
      <c r="T726" s="1">
        <v>0</v>
      </c>
      <c r="U726" s="1">
        <v>0</v>
      </c>
      <c r="V726">
        <f>T726*'GEOMETRIC INPUTS'!S726</f>
        <v>0</v>
      </c>
      <c r="W726">
        <v>725</v>
      </c>
      <c r="X726">
        <f t="shared" si="156"/>
        <v>0</v>
      </c>
      <c r="Y726">
        <f t="shared" si="157"/>
        <v>0</v>
      </c>
      <c r="Z726" s="27" t="e">
        <f t="shared" si="158"/>
        <v>#DIV/0!</v>
      </c>
      <c r="AA726" s="27" t="e">
        <f t="shared" si="159"/>
        <v>#DIV/0!</v>
      </c>
      <c r="AB726" s="27" t="e">
        <f t="shared" si="160"/>
        <v>#DIV/0!</v>
      </c>
      <c r="AC726" s="27" t="e">
        <f t="shared" si="161"/>
        <v>#DIV/0!</v>
      </c>
      <c r="AD726" s="24">
        <f>'GT Data'!D728</f>
        <v>0</v>
      </c>
      <c r="AE726" s="25" t="e">
        <f t="shared" si="162"/>
        <v>#DIV/0!</v>
      </c>
      <c r="AF726" s="25" t="e">
        <f t="shared" si="163"/>
        <v>#DIV/0!</v>
      </c>
      <c r="AG726" s="25" t="e">
        <f t="shared" si="164"/>
        <v>#DIV/0!</v>
      </c>
      <c r="AH726" s="25">
        <v>0</v>
      </c>
      <c r="AI726" s="25">
        <v>0</v>
      </c>
      <c r="AJ726" s="25">
        <f t="shared" si="165"/>
        <v>0</v>
      </c>
      <c r="AK726" s="24">
        <f>'GT Data'!N728</f>
        <v>0</v>
      </c>
      <c r="AL726" s="25" t="e">
        <f t="shared" si="166"/>
        <v>#DIV/0!</v>
      </c>
      <c r="AM726" s="25" t="e">
        <f t="shared" si="167"/>
        <v>#DIV/0!</v>
      </c>
      <c r="AN726" s="25" t="e">
        <f t="shared" si="168"/>
        <v>#DIV/0!</v>
      </c>
      <c r="AO726" s="25">
        <v>0</v>
      </c>
      <c r="AP726" s="25">
        <v>0</v>
      </c>
      <c r="AQ726" s="25">
        <v>0</v>
      </c>
    </row>
    <row r="727" spans="1:43" x14ac:dyDescent="0.3">
      <c r="A727">
        <f>'Calculated Tab Properties'!A727</f>
        <v>0</v>
      </c>
      <c r="B727">
        <f>'Calculated Tab Properties'!B727</f>
        <v>0</v>
      </c>
      <c r="C727">
        <f>'Calculated Tab Properties'!C727</f>
        <v>0</v>
      </c>
      <c r="D727">
        <f>'Calculated Tab Properties'!D727</f>
        <v>0</v>
      </c>
      <c r="E727">
        <f>'Calculated Tab Properties'!E727</f>
        <v>0</v>
      </c>
      <c r="F727">
        <f>'Calculated Tab Properties'!F727</f>
        <v>0</v>
      </c>
      <c r="G727">
        <f>'Calculated Tab Properties'!G727</f>
        <v>0</v>
      </c>
      <c r="H727">
        <f>'Calculated Tab Properties'!H727</f>
        <v>0</v>
      </c>
      <c r="I727">
        <f>'Calculated Tab Properties'!I727</f>
        <v>0</v>
      </c>
      <c r="J727" s="20" t="e">
        <f>'Calculated Tab Properties'!J727</f>
        <v>#DIV/0!</v>
      </c>
      <c r="K727">
        <f>'Calculated Tab Properties'!K727</f>
        <v>0</v>
      </c>
      <c r="L727">
        <f>'Calculated Tab Properties'!L727</f>
        <v>0</v>
      </c>
      <c r="M727">
        <f>'Calculated Tab Properties'!M727</f>
        <v>0</v>
      </c>
      <c r="N727">
        <f>'Calculated Tab Properties'!N727</f>
        <v>0</v>
      </c>
      <c r="O727" s="27">
        <v>0</v>
      </c>
      <c r="P727" s="27">
        <v>0</v>
      </c>
      <c r="Q727">
        <v>0</v>
      </c>
      <c r="R727" t="e">
        <f>'Calculated Tab Properties'!R727</f>
        <v>#DIV/0!</v>
      </c>
      <c r="T727" s="1">
        <v>0</v>
      </c>
      <c r="U727" s="1">
        <v>0</v>
      </c>
      <c r="V727">
        <f>T727*'GEOMETRIC INPUTS'!S727</f>
        <v>0</v>
      </c>
      <c r="W727">
        <v>726</v>
      </c>
      <c r="X727">
        <f t="shared" si="156"/>
        <v>0</v>
      </c>
      <c r="Y727">
        <f t="shared" si="157"/>
        <v>0</v>
      </c>
      <c r="Z727" s="27" t="e">
        <f t="shared" si="158"/>
        <v>#DIV/0!</v>
      </c>
      <c r="AA727" s="27" t="e">
        <f t="shared" si="159"/>
        <v>#DIV/0!</v>
      </c>
      <c r="AB727" s="27" t="e">
        <f t="shared" si="160"/>
        <v>#DIV/0!</v>
      </c>
      <c r="AC727" s="27" t="e">
        <f t="shared" si="161"/>
        <v>#DIV/0!</v>
      </c>
      <c r="AD727" s="24">
        <f>'GT Data'!D729</f>
        <v>0</v>
      </c>
      <c r="AE727" s="25" t="e">
        <f t="shared" si="162"/>
        <v>#DIV/0!</v>
      </c>
      <c r="AF727" s="25" t="e">
        <f t="shared" si="163"/>
        <v>#DIV/0!</v>
      </c>
      <c r="AG727" s="25" t="e">
        <f t="shared" si="164"/>
        <v>#DIV/0!</v>
      </c>
      <c r="AH727" s="25">
        <v>0</v>
      </c>
      <c r="AI727" s="25">
        <v>0</v>
      </c>
      <c r="AJ727" s="25">
        <f t="shared" si="165"/>
        <v>0</v>
      </c>
      <c r="AK727" s="24">
        <f>'GT Data'!N729</f>
        <v>0</v>
      </c>
      <c r="AL727" s="25" t="e">
        <f t="shared" si="166"/>
        <v>#DIV/0!</v>
      </c>
      <c r="AM727" s="25" t="e">
        <f t="shared" si="167"/>
        <v>#DIV/0!</v>
      </c>
      <c r="AN727" s="25" t="e">
        <f t="shared" si="168"/>
        <v>#DIV/0!</v>
      </c>
      <c r="AO727" s="25">
        <v>0</v>
      </c>
      <c r="AP727" s="25">
        <v>0</v>
      </c>
      <c r="AQ727" s="25">
        <v>0</v>
      </c>
    </row>
    <row r="728" spans="1:43" x14ac:dyDescent="0.3">
      <c r="A728">
        <f>'Calculated Tab Properties'!A728</f>
        <v>0</v>
      </c>
      <c r="B728">
        <f>'Calculated Tab Properties'!B728</f>
        <v>0</v>
      </c>
      <c r="C728">
        <f>'Calculated Tab Properties'!C728</f>
        <v>0</v>
      </c>
      <c r="D728">
        <f>'Calculated Tab Properties'!D728</f>
        <v>0</v>
      </c>
      <c r="E728">
        <f>'Calculated Tab Properties'!E728</f>
        <v>0</v>
      </c>
      <c r="F728">
        <f>'Calculated Tab Properties'!F728</f>
        <v>0</v>
      </c>
      <c r="G728">
        <f>'Calculated Tab Properties'!G728</f>
        <v>0</v>
      </c>
      <c r="H728">
        <f>'Calculated Tab Properties'!H728</f>
        <v>0</v>
      </c>
      <c r="I728">
        <f>'Calculated Tab Properties'!I728</f>
        <v>0</v>
      </c>
      <c r="J728" s="20" t="e">
        <f>'Calculated Tab Properties'!J728</f>
        <v>#DIV/0!</v>
      </c>
      <c r="K728">
        <f>'Calculated Tab Properties'!K728</f>
        <v>0</v>
      </c>
      <c r="L728">
        <f>'Calculated Tab Properties'!L728</f>
        <v>0</v>
      </c>
      <c r="M728">
        <f>'Calculated Tab Properties'!M728</f>
        <v>0</v>
      </c>
      <c r="N728">
        <f>'Calculated Tab Properties'!N728</f>
        <v>0</v>
      </c>
      <c r="O728" s="27">
        <v>0</v>
      </c>
      <c r="P728" s="27">
        <v>0</v>
      </c>
      <c r="Q728">
        <v>0</v>
      </c>
      <c r="R728" t="e">
        <f>'Calculated Tab Properties'!R728</f>
        <v>#DIV/0!</v>
      </c>
      <c r="T728" s="1">
        <v>0</v>
      </c>
      <c r="U728" s="1">
        <v>0</v>
      </c>
      <c r="V728">
        <f>T728*'GEOMETRIC INPUTS'!S728</f>
        <v>0</v>
      </c>
      <c r="W728">
        <v>727</v>
      </c>
      <c r="X728">
        <f t="shared" si="156"/>
        <v>0</v>
      </c>
      <c r="Y728">
        <f t="shared" si="157"/>
        <v>0</v>
      </c>
      <c r="Z728" s="27" t="e">
        <f t="shared" si="158"/>
        <v>#DIV/0!</v>
      </c>
      <c r="AA728" s="27" t="e">
        <f t="shared" si="159"/>
        <v>#DIV/0!</v>
      </c>
      <c r="AB728" s="27" t="e">
        <f t="shared" si="160"/>
        <v>#DIV/0!</v>
      </c>
      <c r="AC728" s="27" t="e">
        <f t="shared" si="161"/>
        <v>#DIV/0!</v>
      </c>
      <c r="AD728" s="24">
        <f>'GT Data'!D730</f>
        <v>0</v>
      </c>
      <c r="AE728" s="25" t="e">
        <f t="shared" si="162"/>
        <v>#DIV/0!</v>
      </c>
      <c r="AF728" s="25" t="e">
        <f t="shared" si="163"/>
        <v>#DIV/0!</v>
      </c>
      <c r="AG728" s="25" t="e">
        <f t="shared" si="164"/>
        <v>#DIV/0!</v>
      </c>
      <c r="AH728" s="25">
        <v>0</v>
      </c>
      <c r="AI728" s="25">
        <v>0</v>
      </c>
      <c r="AJ728" s="25">
        <f t="shared" si="165"/>
        <v>0</v>
      </c>
      <c r="AK728" s="24">
        <f>'GT Data'!N730</f>
        <v>0</v>
      </c>
      <c r="AL728" s="25" t="e">
        <f t="shared" si="166"/>
        <v>#DIV/0!</v>
      </c>
      <c r="AM728" s="25" t="e">
        <f t="shared" si="167"/>
        <v>#DIV/0!</v>
      </c>
      <c r="AN728" s="25" t="e">
        <f t="shared" si="168"/>
        <v>#DIV/0!</v>
      </c>
      <c r="AO728" s="25">
        <v>0</v>
      </c>
      <c r="AP728" s="25">
        <v>0</v>
      </c>
      <c r="AQ728" s="25">
        <v>0</v>
      </c>
    </row>
    <row r="729" spans="1:43" x14ac:dyDescent="0.3">
      <c r="A729">
        <f>'Calculated Tab Properties'!A729</f>
        <v>0</v>
      </c>
      <c r="B729">
        <f>'Calculated Tab Properties'!B729</f>
        <v>0</v>
      </c>
      <c r="C729">
        <f>'Calculated Tab Properties'!C729</f>
        <v>0</v>
      </c>
      <c r="D729">
        <f>'Calculated Tab Properties'!D729</f>
        <v>0</v>
      </c>
      <c r="E729">
        <f>'Calculated Tab Properties'!E729</f>
        <v>0</v>
      </c>
      <c r="F729">
        <f>'Calculated Tab Properties'!F729</f>
        <v>0</v>
      </c>
      <c r="G729">
        <f>'Calculated Tab Properties'!G729</f>
        <v>0</v>
      </c>
      <c r="H729">
        <f>'Calculated Tab Properties'!H729</f>
        <v>0</v>
      </c>
      <c r="I729">
        <f>'Calculated Tab Properties'!I729</f>
        <v>0</v>
      </c>
      <c r="J729" s="20" t="e">
        <f>'Calculated Tab Properties'!J729</f>
        <v>#DIV/0!</v>
      </c>
      <c r="K729">
        <f>'Calculated Tab Properties'!K729</f>
        <v>0</v>
      </c>
      <c r="L729">
        <f>'Calculated Tab Properties'!L729</f>
        <v>0</v>
      </c>
      <c r="M729">
        <f>'Calculated Tab Properties'!M729</f>
        <v>0</v>
      </c>
      <c r="N729">
        <f>'Calculated Tab Properties'!N729</f>
        <v>0</v>
      </c>
      <c r="O729" s="27">
        <v>0</v>
      </c>
      <c r="P729" s="27">
        <v>0</v>
      </c>
      <c r="Q729">
        <v>0</v>
      </c>
      <c r="R729" t="e">
        <f>'Calculated Tab Properties'!R729</f>
        <v>#DIV/0!</v>
      </c>
      <c r="T729" s="1">
        <v>0</v>
      </c>
      <c r="U729" s="1">
        <v>0</v>
      </c>
      <c r="V729">
        <f>T729*'GEOMETRIC INPUTS'!S729</f>
        <v>0</v>
      </c>
      <c r="W729">
        <v>728</v>
      </c>
      <c r="X729">
        <f t="shared" si="156"/>
        <v>0</v>
      </c>
      <c r="Y729">
        <f t="shared" si="157"/>
        <v>0</v>
      </c>
      <c r="Z729" s="27" t="e">
        <f t="shared" si="158"/>
        <v>#DIV/0!</v>
      </c>
      <c r="AA729" s="27" t="e">
        <f t="shared" si="159"/>
        <v>#DIV/0!</v>
      </c>
      <c r="AB729" s="27" t="e">
        <f t="shared" si="160"/>
        <v>#DIV/0!</v>
      </c>
      <c r="AC729" s="27" t="e">
        <f t="shared" si="161"/>
        <v>#DIV/0!</v>
      </c>
      <c r="AD729" s="24">
        <f>'GT Data'!D731</f>
        <v>0</v>
      </c>
      <c r="AE729" s="25" t="e">
        <f t="shared" si="162"/>
        <v>#DIV/0!</v>
      </c>
      <c r="AF729" s="25" t="e">
        <f t="shared" si="163"/>
        <v>#DIV/0!</v>
      </c>
      <c r="AG729" s="25" t="e">
        <f t="shared" si="164"/>
        <v>#DIV/0!</v>
      </c>
      <c r="AH729" s="25">
        <v>0</v>
      </c>
      <c r="AI729" s="25">
        <v>0</v>
      </c>
      <c r="AJ729" s="25">
        <f t="shared" si="165"/>
        <v>0</v>
      </c>
      <c r="AK729" s="24">
        <f>'GT Data'!N731</f>
        <v>0</v>
      </c>
      <c r="AL729" s="25" t="e">
        <f t="shared" si="166"/>
        <v>#DIV/0!</v>
      </c>
      <c r="AM729" s="25" t="e">
        <f t="shared" si="167"/>
        <v>#DIV/0!</v>
      </c>
      <c r="AN729" s="25" t="e">
        <f t="shared" si="168"/>
        <v>#DIV/0!</v>
      </c>
      <c r="AO729" s="25">
        <v>0</v>
      </c>
      <c r="AP729" s="25">
        <v>0</v>
      </c>
      <c r="AQ729" s="25">
        <v>0</v>
      </c>
    </row>
    <row r="730" spans="1:43" x14ac:dyDescent="0.3">
      <c r="A730">
        <f>'Calculated Tab Properties'!A730</f>
        <v>0</v>
      </c>
      <c r="B730">
        <f>'Calculated Tab Properties'!B730</f>
        <v>0</v>
      </c>
      <c r="C730">
        <f>'Calculated Tab Properties'!C730</f>
        <v>0</v>
      </c>
      <c r="D730">
        <f>'Calculated Tab Properties'!D730</f>
        <v>0</v>
      </c>
      <c r="E730">
        <f>'Calculated Tab Properties'!E730</f>
        <v>0</v>
      </c>
      <c r="F730">
        <f>'Calculated Tab Properties'!F730</f>
        <v>0</v>
      </c>
      <c r="G730">
        <f>'Calculated Tab Properties'!G730</f>
        <v>0</v>
      </c>
      <c r="H730">
        <f>'Calculated Tab Properties'!H730</f>
        <v>0</v>
      </c>
      <c r="I730">
        <f>'Calculated Tab Properties'!I730</f>
        <v>0</v>
      </c>
      <c r="J730" s="20" t="e">
        <f>'Calculated Tab Properties'!J730</f>
        <v>#DIV/0!</v>
      </c>
      <c r="K730">
        <f>'Calculated Tab Properties'!K730</f>
        <v>0</v>
      </c>
      <c r="L730">
        <f>'Calculated Tab Properties'!L730</f>
        <v>0</v>
      </c>
      <c r="M730">
        <f>'Calculated Tab Properties'!M730</f>
        <v>0</v>
      </c>
      <c r="N730">
        <f>'Calculated Tab Properties'!N730</f>
        <v>0</v>
      </c>
      <c r="O730" s="27">
        <v>0</v>
      </c>
      <c r="P730" s="27">
        <v>0</v>
      </c>
      <c r="Q730">
        <v>0</v>
      </c>
      <c r="R730" t="e">
        <f>'Calculated Tab Properties'!R730</f>
        <v>#DIV/0!</v>
      </c>
      <c r="T730" s="1">
        <v>0</v>
      </c>
      <c r="U730" s="1">
        <v>0</v>
      </c>
      <c r="V730">
        <f>T730*'GEOMETRIC INPUTS'!S730</f>
        <v>0</v>
      </c>
      <c r="W730">
        <v>729</v>
      </c>
      <c r="X730">
        <f t="shared" si="156"/>
        <v>0</v>
      </c>
      <c r="Y730">
        <f t="shared" si="157"/>
        <v>0</v>
      </c>
      <c r="Z730" s="27" t="e">
        <f t="shared" si="158"/>
        <v>#DIV/0!</v>
      </c>
      <c r="AA730" s="27" t="e">
        <f t="shared" si="159"/>
        <v>#DIV/0!</v>
      </c>
      <c r="AB730" s="27" t="e">
        <f t="shared" si="160"/>
        <v>#DIV/0!</v>
      </c>
      <c r="AC730" s="27" t="e">
        <f t="shared" si="161"/>
        <v>#DIV/0!</v>
      </c>
      <c r="AD730" s="24">
        <f>'GT Data'!D732</f>
        <v>0</v>
      </c>
      <c r="AE730" s="25" t="e">
        <f t="shared" si="162"/>
        <v>#DIV/0!</v>
      </c>
      <c r="AF730" s="25" t="e">
        <f t="shared" si="163"/>
        <v>#DIV/0!</v>
      </c>
      <c r="AG730" s="25" t="e">
        <f t="shared" si="164"/>
        <v>#DIV/0!</v>
      </c>
      <c r="AH730" s="25">
        <v>0</v>
      </c>
      <c r="AI730" s="25">
        <v>0</v>
      </c>
      <c r="AJ730" s="25">
        <f t="shared" si="165"/>
        <v>0</v>
      </c>
      <c r="AK730" s="24">
        <f>'GT Data'!N732</f>
        <v>0</v>
      </c>
      <c r="AL730" s="25" t="e">
        <f t="shared" si="166"/>
        <v>#DIV/0!</v>
      </c>
      <c r="AM730" s="25" t="e">
        <f t="shared" si="167"/>
        <v>#DIV/0!</v>
      </c>
      <c r="AN730" s="25" t="e">
        <f t="shared" si="168"/>
        <v>#DIV/0!</v>
      </c>
      <c r="AO730" s="25">
        <v>0</v>
      </c>
      <c r="AP730" s="25">
        <v>0</v>
      </c>
      <c r="AQ730" s="25">
        <v>0</v>
      </c>
    </row>
    <row r="731" spans="1:43" x14ac:dyDescent="0.3">
      <c r="A731">
        <f>'Calculated Tab Properties'!A731</f>
        <v>0</v>
      </c>
      <c r="B731">
        <f>'Calculated Tab Properties'!B731</f>
        <v>0</v>
      </c>
      <c r="C731">
        <f>'Calculated Tab Properties'!C731</f>
        <v>0</v>
      </c>
      <c r="D731">
        <f>'Calculated Tab Properties'!D731</f>
        <v>0</v>
      </c>
      <c r="E731">
        <f>'Calculated Tab Properties'!E731</f>
        <v>0</v>
      </c>
      <c r="F731">
        <f>'Calculated Tab Properties'!F731</f>
        <v>0</v>
      </c>
      <c r="G731">
        <f>'Calculated Tab Properties'!G731</f>
        <v>0</v>
      </c>
      <c r="H731">
        <f>'Calculated Tab Properties'!H731</f>
        <v>0</v>
      </c>
      <c r="I731">
        <f>'Calculated Tab Properties'!I731</f>
        <v>0</v>
      </c>
      <c r="J731" s="20" t="e">
        <f>'Calculated Tab Properties'!J731</f>
        <v>#DIV/0!</v>
      </c>
      <c r="K731">
        <f>'Calculated Tab Properties'!K731</f>
        <v>0</v>
      </c>
      <c r="L731">
        <f>'Calculated Tab Properties'!L731</f>
        <v>0</v>
      </c>
      <c r="M731">
        <f>'Calculated Tab Properties'!M731</f>
        <v>0</v>
      </c>
      <c r="N731">
        <f>'Calculated Tab Properties'!N731</f>
        <v>0</v>
      </c>
      <c r="O731" s="27">
        <v>0</v>
      </c>
      <c r="P731" s="27">
        <v>0</v>
      </c>
      <c r="Q731">
        <v>0</v>
      </c>
      <c r="R731" t="e">
        <f>'Calculated Tab Properties'!R731</f>
        <v>#DIV/0!</v>
      </c>
      <c r="T731" s="1">
        <v>0</v>
      </c>
      <c r="U731" s="1">
        <v>0</v>
      </c>
      <c r="V731">
        <f>T731*'GEOMETRIC INPUTS'!S731</f>
        <v>0</v>
      </c>
      <c r="W731">
        <v>730</v>
      </c>
      <c r="X731">
        <f t="shared" si="156"/>
        <v>0</v>
      </c>
      <c r="Y731">
        <f t="shared" si="157"/>
        <v>0</v>
      </c>
      <c r="Z731" s="27" t="e">
        <f t="shared" si="158"/>
        <v>#DIV/0!</v>
      </c>
      <c r="AA731" s="27" t="e">
        <f t="shared" si="159"/>
        <v>#DIV/0!</v>
      </c>
      <c r="AB731" s="27" t="e">
        <f t="shared" si="160"/>
        <v>#DIV/0!</v>
      </c>
      <c r="AC731" s="27" t="e">
        <f t="shared" si="161"/>
        <v>#DIV/0!</v>
      </c>
      <c r="AD731" s="24">
        <f>'GT Data'!D733</f>
        <v>0</v>
      </c>
      <c r="AE731" s="25" t="e">
        <f t="shared" si="162"/>
        <v>#DIV/0!</v>
      </c>
      <c r="AF731" s="25" t="e">
        <f t="shared" si="163"/>
        <v>#DIV/0!</v>
      </c>
      <c r="AG731" s="25" t="e">
        <f t="shared" si="164"/>
        <v>#DIV/0!</v>
      </c>
      <c r="AH731" s="25">
        <v>0</v>
      </c>
      <c r="AI731" s="25">
        <v>0</v>
      </c>
      <c r="AJ731" s="25">
        <f t="shared" si="165"/>
        <v>0</v>
      </c>
      <c r="AK731" s="24">
        <f>'GT Data'!N733</f>
        <v>0</v>
      </c>
      <c r="AL731" s="25" t="e">
        <f t="shared" si="166"/>
        <v>#DIV/0!</v>
      </c>
      <c r="AM731" s="25" t="e">
        <f t="shared" si="167"/>
        <v>#DIV/0!</v>
      </c>
      <c r="AN731" s="25" t="e">
        <f t="shared" si="168"/>
        <v>#DIV/0!</v>
      </c>
      <c r="AO731" s="25">
        <v>0</v>
      </c>
      <c r="AP731" s="25">
        <v>0</v>
      </c>
      <c r="AQ731" s="25">
        <v>0</v>
      </c>
    </row>
    <row r="732" spans="1:43" x14ac:dyDescent="0.3">
      <c r="A732">
        <f>'Calculated Tab Properties'!A732</f>
        <v>0</v>
      </c>
      <c r="B732">
        <f>'Calculated Tab Properties'!B732</f>
        <v>0</v>
      </c>
      <c r="C732">
        <f>'Calculated Tab Properties'!C732</f>
        <v>0</v>
      </c>
      <c r="D732">
        <f>'Calculated Tab Properties'!D732</f>
        <v>0</v>
      </c>
      <c r="E732">
        <f>'Calculated Tab Properties'!E732</f>
        <v>0</v>
      </c>
      <c r="F732">
        <f>'Calculated Tab Properties'!F732</f>
        <v>0</v>
      </c>
      <c r="G732">
        <f>'Calculated Tab Properties'!G732</f>
        <v>0</v>
      </c>
      <c r="H732">
        <f>'Calculated Tab Properties'!H732</f>
        <v>0</v>
      </c>
      <c r="I732">
        <f>'Calculated Tab Properties'!I732</f>
        <v>0</v>
      </c>
      <c r="J732" s="20" t="e">
        <f>'Calculated Tab Properties'!J732</f>
        <v>#DIV/0!</v>
      </c>
      <c r="K732">
        <f>'Calculated Tab Properties'!K732</f>
        <v>0</v>
      </c>
      <c r="L732">
        <f>'Calculated Tab Properties'!L732</f>
        <v>0</v>
      </c>
      <c r="M732">
        <f>'Calculated Tab Properties'!M732</f>
        <v>0</v>
      </c>
      <c r="N732">
        <f>'Calculated Tab Properties'!N732</f>
        <v>0</v>
      </c>
      <c r="O732" s="27">
        <v>0</v>
      </c>
      <c r="P732" s="27">
        <v>0</v>
      </c>
      <c r="Q732">
        <v>0</v>
      </c>
      <c r="R732" t="e">
        <f>'Calculated Tab Properties'!R732</f>
        <v>#DIV/0!</v>
      </c>
      <c r="T732" s="1">
        <v>0</v>
      </c>
      <c r="U732" s="1">
        <v>0</v>
      </c>
      <c r="V732">
        <f>T732*'GEOMETRIC INPUTS'!S732</f>
        <v>0</v>
      </c>
      <c r="W732">
        <v>731</v>
      </c>
      <c r="X732">
        <f t="shared" si="156"/>
        <v>0</v>
      </c>
      <c r="Y732">
        <f t="shared" si="157"/>
        <v>0</v>
      </c>
      <c r="Z732" s="27" t="e">
        <f t="shared" si="158"/>
        <v>#DIV/0!</v>
      </c>
      <c r="AA732" s="27" t="e">
        <f t="shared" si="159"/>
        <v>#DIV/0!</v>
      </c>
      <c r="AB732" s="27" t="e">
        <f t="shared" si="160"/>
        <v>#DIV/0!</v>
      </c>
      <c r="AC732" s="27" t="e">
        <f t="shared" si="161"/>
        <v>#DIV/0!</v>
      </c>
      <c r="AD732" s="24">
        <f>'GT Data'!D734</f>
        <v>0</v>
      </c>
      <c r="AE732" s="25" t="e">
        <f t="shared" si="162"/>
        <v>#DIV/0!</v>
      </c>
      <c r="AF732" s="25" t="e">
        <f t="shared" si="163"/>
        <v>#DIV/0!</v>
      </c>
      <c r="AG732" s="25" t="e">
        <f t="shared" si="164"/>
        <v>#DIV/0!</v>
      </c>
      <c r="AH732" s="25">
        <v>0</v>
      </c>
      <c r="AI732" s="25">
        <v>0</v>
      </c>
      <c r="AJ732" s="25">
        <f t="shared" si="165"/>
        <v>0</v>
      </c>
      <c r="AK732" s="24">
        <f>'GT Data'!N734</f>
        <v>0</v>
      </c>
      <c r="AL732" s="25" t="e">
        <f t="shared" si="166"/>
        <v>#DIV/0!</v>
      </c>
      <c r="AM732" s="25" t="e">
        <f t="shared" si="167"/>
        <v>#DIV/0!</v>
      </c>
      <c r="AN732" s="25" t="e">
        <f t="shared" si="168"/>
        <v>#DIV/0!</v>
      </c>
      <c r="AO732" s="25">
        <v>0</v>
      </c>
      <c r="AP732" s="25">
        <v>0</v>
      </c>
      <c r="AQ732" s="25">
        <v>0</v>
      </c>
    </row>
    <row r="733" spans="1:43" x14ac:dyDescent="0.3">
      <c r="A733">
        <f>'Calculated Tab Properties'!A733</f>
        <v>0</v>
      </c>
      <c r="B733">
        <f>'Calculated Tab Properties'!B733</f>
        <v>0</v>
      </c>
      <c r="C733">
        <f>'Calculated Tab Properties'!C733</f>
        <v>0</v>
      </c>
      <c r="D733">
        <f>'Calculated Tab Properties'!D733</f>
        <v>0</v>
      </c>
      <c r="E733">
        <f>'Calculated Tab Properties'!E733</f>
        <v>0</v>
      </c>
      <c r="F733">
        <f>'Calculated Tab Properties'!F733</f>
        <v>0</v>
      </c>
      <c r="G733">
        <f>'Calculated Tab Properties'!G733</f>
        <v>0</v>
      </c>
      <c r="H733">
        <f>'Calculated Tab Properties'!H733</f>
        <v>0</v>
      </c>
      <c r="I733">
        <f>'Calculated Tab Properties'!I733</f>
        <v>0</v>
      </c>
      <c r="J733" s="20" t="e">
        <f>'Calculated Tab Properties'!J733</f>
        <v>#DIV/0!</v>
      </c>
      <c r="K733">
        <f>'Calculated Tab Properties'!K733</f>
        <v>0</v>
      </c>
      <c r="L733">
        <f>'Calculated Tab Properties'!L733</f>
        <v>0</v>
      </c>
      <c r="M733">
        <f>'Calculated Tab Properties'!M733</f>
        <v>0</v>
      </c>
      <c r="N733">
        <f>'Calculated Tab Properties'!N733</f>
        <v>0</v>
      </c>
      <c r="O733" s="27">
        <v>0</v>
      </c>
      <c r="P733" s="27">
        <v>0</v>
      </c>
      <c r="Q733">
        <v>0</v>
      </c>
      <c r="R733" t="e">
        <f>'Calculated Tab Properties'!R733</f>
        <v>#DIV/0!</v>
      </c>
      <c r="T733" s="1">
        <v>0</v>
      </c>
      <c r="U733" s="1">
        <v>0</v>
      </c>
      <c r="V733">
        <f>T733*'GEOMETRIC INPUTS'!S733</f>
        <v>0</v>
      </c>
      <c r="W733">
        <v>732</v>
      </c>
      <c r="X733">
        <f t="shared" si="156"/>
        <v>0</v>
      </c>
      <c r="Y733">
        <f t="shared" si="157"/>
        <v>0</v>
      </c>
      <c r="Z733" s="27" t="e">
        <f t="shared" si="158"/>
        <v>#DIV/0!</v>
      </c>
      <c r="AA733" s="27" t="e">
        <f t="shared" si="159"/>
        <v>#DIV/0!</v>
      </c>
      <c r="AB733" s="27" t="e">
        <f t="shared" si="160"/>
        <v>#DIV/0!</v>
      </c>
      <c r="AC733" s="27" t="e">
        <f t="shared" si="161"/>
        <v>#DIV/0!</v>
      </c>
      <c r="AD733" s="24">
        <f>'GT Data'!D735</f>
        <v>0</v>
      </c>
      <c r="AE733" s="25" t="e">
        <f t="shared" si="162"/>
        <v>#DIV/0!</v>
      </c>
      <c r="AF733" s="25" t="e">
        <f t="shared" si="163"/>
        <v>#DIV/0!</v>
      </c>
      <c r="AG733" s="25" t="e">
        <f t="shared" si="164"/>
        <v>#DIV/0!</v>
      </c>
      <c r="AH733" s="25">
        <v>0</v>
      </c>
      <c r="AI733" s="25">
        <v>0</v>
      </c>
      <c r="AJ733" s="25">
        <f t="shared" si="165"/>
        <v>0</v>
      </c>
      <c r="AK733" s="24">
        <f>'GT Data'!N735</f>
        <v>0</v>
      </c>
      <c r="AL733" s="25" t="e">
        <f t="shared" si="166"/>
        <v>#DIV/0!</v>
      </c>
      <c r="AM733" s="25" t="e">
        <f t="shared" si="167"/>
        <v>#DIV/0!</v>
      </c>
      <c r="AN733" s="25" t="e">
        <f t="shared" si="168"/>
        <v>#DIV/0!</v>
      </c>
      <c r="AO733" s="25">
        <v>0</v>
      </c>
      <c r="AP733" s="25">
        <v>0</v>
      </c>
      <c r="AQ733" s="25">
        <v>0</v>
      </c>
    </row>
    <row r="734" spans="1:43" x14ac:dyDescent="0.3">
      <c r="A734">
        <f>'Calculated Tab Properties'!A734</f>
        <v>0</v>
      </c>
      <c r="B734">
        <f>'Calculated Tab Properties'!B734</f>
        <v>0</v>
      </c>
      <c r="C734">
        <f>'Calculated Tab Properties'!C734</f>
        <v>0</v>
      </c>
      <c r="D734">
        <f>'Calculated Tab Properties'!D734</f>
        <v>0</v>
      </c>
      <c r="E734">
        <f>'Calculated Tab Properties'!E734</f>
        <v>0</v>
      </c>
      <c r="F734">
        <f>'Calculated Tab Properties'!F734</f>
        <v>0</v>
      </c>
      <c r="G734">
        <f>'Calculated Tab Properties'!G734</f>
        <v>0</v>
      </c>
      <c r="H734">
        <f>'Calculated Tab Properties'!H734</f>
        <v>0</v>
      </c>
      <c r="I734">
        <f>'Calculated Tab Properties'!I734</f>
        <v>0</v>
      </c>
      <c r="J734" s="20" t="e">
        <f>'Calculated Tab Properties'!J734</f>
        <v>#DIV/0!</v>
      </c>
      <c r="K734">
        <f>'Calculated Tab Properties'!K734</f>
        <v>0</v>
      </c>
      <c r="L734">
        <f>'Calculated Tab Properties'!L734</f>
        <v>0</v>
      </c>
      <c r="M734">
        <f>'Calculated Tab Properties'!M734</f>
        <v>0</v>
      </c>
      <c r="N734">
        <f>'Calculated Tab Properties'!N734</f>
        <v>0</v>
      </c>
      <c r="O734" s="27">
        <v>0</v>
      </c>
      <c r="P734" s="27">
        <v>0</v>
      </c>
      <c r="Q734">
        <v>0</v>
      </c>
      <c r="R734" t="e">
        <f>'Calculated Tab Properties'!R734</f>
        <v>#DIV/0!</v>
      </c>
      <c r="T734" s="1">
        <v>0</v>
      </c>
      <c r="U734" s="1">
        <v>0</v>
      </c>
      <c r="V734">
        <f>T734*'GEOMETRIC INPUTS'!S734</f>
        <v>0</v>
      </c>
      <c r="W734">
        <v>733</v>
      </c>
      <c r="X734">
        <f t="shared" si="156"/>
        <v>0</v>
      </c>
      <c r="Y734">
        <f t="shared" si="157"/>
        <v>0</v>
      </c>
      <c r="Z734" s="27" t="e">
        <f t="shared" si="158"/>
        <v>#DIV/0!</v>
      </c>
      <c r="AA734" s="27" t="e">
        <f t="shared" si="159"/>
        <v>#DIV/0!</v>
      </c>
      <c r="AB734" s="27" t="e">
        <f t="shared" si="160"/>
        <v>#DIV/0!</v>
      </c>
      <c r="AC734" s="27" t="e">
        <f t="shared" si="161"/>
        <v>#DIV/0!</v>
      </c>
      <c r="AD734" s="24">
        <f>'GT Data'!D736</f>
        <v>0</v>
      </c>
      <c r="AE734" s="25" t="e">
        <f t="shared" si="162"/>
        <v>#DIV/0!</v>
      </c>
      <c r="AF734" s="25" t="e">
        <f t="shared" si="163"/>
        <v>#DIV/0!</v>
      </c>
      <c r="AG734" s="25" t="e">
        <f t="shared" si="164"/>
        <v>#DIV/0!</v>
      </c>
      <c r="AH734" s="25">
        <v>0</v>
      </c>
      <c r="AI734" s="25">
        <v>0</v>
      </c>
      <c r="AJ734" s="25">
        <f t="shared" si="165"/>
        <v>0</v>
      </c>
      <c r="AK734" s="24">
        <f>'GT Data'!N736</f>
        <v>0</v>
      </c>
      <c r="AL734" s="25" t="e">
        <f t="shared" si="166"/>
        <v>#DIV/0!</v>
      </c>
      <c r="AM734" s="25" t="e">
        <f t="shared" si="167"/>
        <v>#DIV/0!</v>
      </c>
      <c r="AN734" s="25" t="e">
        <f t="shared" si="168"/>
        <v>#DIV/0!</v>
      </c>
      <c r="AO734" s="25">
        <v>0</v>
      </c>
      <c r="AP734" s="25">
        <v>0</v>
      </c>
      <c r="AQ734" s="25">
        <v>0</v>
      </c>
    </row>
    <row r="735" spans="1:43" x14ac:dyDescent="0.3">
      <c r="A735">
        <f>'Calculated Tab Properties'!A735</f>
        <v>0</v>
      </c>
      <c r="B735">
        <f>'Calculated Tab Properties'!B735</f>
        <v>0</v>
      </c>
      <c r="C735">
        <f>'Calculated Tab Properties'!C735</f>
        <v>0</v>
      </c>
      <c r="D735">
        <f>'Calculated Tab Properties'!D735</f>
        <v>0</v>
      </c>
      <c r="E735">
        <f>'Calculated Tab Properties'!E735</f>
        <v>0</v>
      </c>
      <c r="F735">
        <f>'Calculated Tab Properties'!F735</f>
        <v>0</v>
      </c>
      <c r="G735">
        <f>'Calculated Tab Properties'!G735</f>
        <v>0</v>
      </c>
      <c r="H735">
        <f>'Calculated Tab Properties'!H735</f>
        <v>0</v>
      </c>
      <c r="I735">
        <f>'Calculated Tab Properties'!I735</f>
        <v>0</v>
      </c>
      <c r="J735" s="20" t="e">
        <f>'Calculated Tab Properties'!J735</f>
        <v>#DIV/0!</v>
      </c>
      <c r="K735">
        <f>'Calculated Tab Properties'!K735</f>
        <v>0</v>
      </c>
      <c r="L735">
        <f>'Calculated Tab Properties'!L735</f>
        <v>0</v>
      </c>
      <c r="M735">
        <f>'Calculated Tab Properties'!M735</f>
        <v>0</v>
      </c>
      <c r="N735">
        <f>'Calculated Tab Properties'!N735</f>
        <v>0</v>
      </c>
      <c r="O735" s="27">
        <v>0</v>
      </c>
      <c r="P735" s="27">
        <v>0</v>
      </c>
      <c r="Q735">
        <v>0</v>
      </c>
      <c r="R735" t="e">
        <f>'Calculated Tab Properties'!R735</f>
        <v>#DIV/0!</v>
      </c>
      <c r="T735" s="1">
        <v>0</v>
      </c>
      <c r="U735" s="1">
        <v>0</v>
      </c>
      <c r="V735">
        <f>T735*'GEOMETRIC INPUTS'!S735</f>
        <v>0</v>
      </c>
      <c r="W735">
        <v>734</v>
      </c>
      <c r="X735">
        <f t="shared" si="156"/>
        <v>0</v>
      </c>
      <c r="Y735">
        <f t="shared" si="157"/>
        <v>0</v>
      </c>
      <c r="Z735" s="27" t="e">
        <f t="shared" si="158"/>
        <v>#DIV/0!</v>
      </c>
      <c r="AA735" s="27" t="e">
        <f t="shared" si="159"/>
        <v>#DIV/0!</v>
      </c>
      <c r="AB735" s="27" t="e">
        <f t="shared" si="160"/>
        <v>#DIV/0!</v>
      </c>
      <c r="AC735" s="27" t="e">
        <f t="shared" si="161"/>
        <v>#DIV/0!</v>
      </c>
      <c r="AD735" s="24">
        <f>'GT Data'!D737</f>
        <v>0</v>
      </c>
      <c r="AE735" s="25" t="e">
        <f t="shared" si="162"/>
        <v>#DIV/0!</v>
      </c>
      <c r="AF735" s="25" t="e">
        <f t="shared" si="163"/>
        <v>#DIV/0!</v>
      </c>
      <c r="AG735" s="25" t="e">
        <f t="shared" si="164"/>
        <v>#DIV/0!</v>
      </c>
      <c r="AH735" s="25">
        <v>0</v>
      </c>
      <c r="AI735" s="25">
        <v>0</v>
      </c>
      <c r="AJ735" s="25">
        <f t="shared" si="165"/>
        <v>0</v>
      </c>
      <c r="AK735" s="24">
        <f>'GT Data'!N737</f>
        <v>0</v>
      </c>
      <c r="AL735" s="25" t="e">
        <f t="shared" si="166"/>
        <v>#DIV/0!</v>
      </c>
      <c r="AM735" s="25" t="e">
        <f t="shared" si="167"/>
        <v>#DIV/0!</v>
      </c>
      <c r="AN735" s="25" t="e">
        <f t="shared" si="168"/>
        <v>#DIV/0!</v>
      </c>
      <c r="AO735" s="25">
        <v>0</v>
      </c>
      <c r="AP735" s="25">
        <v>0</v>
      </c>
      <c r="AQ735" s="25">
        <v>0</v>
      </c>
    </row>
    <row r="736" spans="1:43" x14ac:dyDescent="0.3">
      <c r="A736">
        <f>'Calculated Tab Properties'!A736</f>
        <v>0</v>
      </c>
      <c r="B736">
        <f>'Calculated Tab Properties'!B736</f>
        <v>0</v>
      </c>
      <c r="C736">
        <f>'Calculated Tab Properties'!C736</f>
        <v>0</v>
      </c>
      <c r="D736">
        <f>'Calculated Tab Properties'!D736</f>
        <v>0</v>
      </c>
      <c r="E736">
        <f>'Calculated Tab Properties'!E736</f>
        <v>0</v>
      </c>
      <c r="F736">
        <f>'Calculated Tab Properties'!F736</f>
        <v>0</v>
      </c>
      <c r="G736">
        <f>'Calculated Tab Properties'!G736</f>
        <v>0</v>
      </c>
      <c r="H736">
        <f>'Calculated Tab Properties'!H736</f>
        <v>0</v>
      </c>
      <c r="I736">
        <f>'Calculated Tab Properties'!I736</f>
        <v>0</v>
      </c>
      <c r="J736" s="20" t="e">
        <f>'Calculated Tab Properties'!J736</f>
        <v>#DIV/0!</v>
      </c>
      <c r="K736">
        <f>'Calculated Tab Properties'!K736</f>
        <v>0</v>
      </c>
      <c r="L736">
        <f>'Calculated Tab Properties'!L736</f>
        <v>0</v>
      </c>
      <c r="M736">
        <f>'Calculated Tab Properties'!M736</f>
        <v>0</v>
      </c>
      <c r="N736">
        <f>'Calculated Tab Properties'!N736</f>
        <v>0</v>
      </c>
      <c r="O736" s="27">
        <v>0</v>
      </c>
      <c r="P736" s="27">
        <v>0</v>
      </c>
      <c r="Q736">
        <v>0</v>
      </c>
      <c r="R736" t="e">
        <f>'Calculated Tab Properties'!R736</f>
        <v>#DIV/0!</v>
      </c>
      <c r="T736" s="1">
        <v>0</v>
      </c>
      <c r="U736" s="1">
        <v>0</v>
      </c>
      <c r="V736">
        <f>T736*'GEOMETRIC INPUTS'!S736</f>
        <v>0</v>
      </c>
      <c r="W736">
        <v>735</v>
      </c>
      <c r="X736">
        <f t="shared" si="156"/>
        <v>0</v>
      </c>
      <c r="Y736">
        <f t="shared" si="157"/>
        <v>0</v>
      </c>
      <c r="Z736" s="27" t="e">
        <f t="shared" si="158"/>
        <v>#DIV/0!</v>
      </c>
      <c r="AA736" s="27" t="e">
        <f t="shared" si="159"/>
        <v>#DIV/0!</v>
      </c>
      <c r="AB736" s="27" t="e">
        <f t="shared" si="160"/>
        <v>#DIV/0!</v>
      </c>
      <c r="AC736" s="27" t="e">
        <f t="shared" si="161"/>
        <v>#DIV/0!</v>
      </c>
      <c r="AD736" s="24">
        <f>'GT Data'!D738</f>
        <v>0</v>
      </c>
      <c r="AE736" s="25" t="e">
        <f t="shared" si="162"/>
        <v>#DIV/0!</v>
      </c>
      <c r="AF736" s="25" t="e">
        <f t="shared" si="163"/>
        <v>#DIV/0!</v>
      </c>
      <c r="AG736" s="25" t="e">
        <f t="shared" si="164"/>
        <v>#DIV/0!</v>
      </c>
      <c r="AH736" s="25">
        <v>0</v>
      </c>
      <c r="AI736" s="25">
        <v>0</v>
      </c>
      <c r="AJ736" s="25">
        <f t="shared" si="165"/>
        <v>0</v>
      </c>
      <c r="AK736" s="24">
        <f>'GT Data'!N738</f>
        <v>0</v>
      </c>
      <c r="AL736" s="25" t="e">
        <f t="shared" si="166"/>
        <v>#DIV/0!</v>
      </c>
      <c r="AM736" s="25" t="e">
        <f t="shared" si="167"/>
        <v>#DIV/0!</v>
      </c>
      <c r="AN736" s="25" t="e">
        <f t="shared" si="168"/>
        <v>#DIV/0!</v>
      </c>
      <c r="AO736" s="25">
        <v>0</v>
      </c>
      <c r="AP736" s="25">
        <v>0</v>
      </c>
      <c r="AQ736" s="25">
        <v>0</v>
      </c>
    </row>
    <row r="737" spans="1:43" x14ac:dyDescent="0.3">
      <c r="A737">
        <f>'Calculated Tab Properties'!A737</f>
        <v>0</v>
      </c>
      <c r="B737">
        <f>'Calculated Tab Properties'!B737</f>
        <v>0</v>
      </c>
      <c r="C737">
        <f>'Calculated Tab Properties'!C737</f>
        <v>0</v>
      </c>
      <c r="D737">
        <f>'Calculated Tab Properties'!D737</f>
        <v>0</v>
      </c>
      <c r="E737">
        <f>'Calculated Tab Properties'!E737</f>
        <v>0</v>
      </c>
      <c r="F737">
        <f>'Calculated Tab Properties'!F737</f>
        <v>0</v>
      </c>
      <c r="G737">
        <f>'Calculated Tab Properties'!G737</f>
        <v>0</v>
      </c>
      <c r="H737">
        <f>'Calculated Tab Properties'!H737</f>
        <v>0</v>
      </c>
      <c r="I737">
        <f>'Calculated Tab Properties'!I737</f>
        <v>0</v>
      </c>
      <c r="J737" s="20" t="e">
        <f>'Calculated Tab Properties'!J737</f>
        <v>#DIV/0!</v>
      </c>
      <c r="K737">
        <f>'Calculated Tab Properties'!K737</f>
        <v>0</v>
      </c>
      <c r="L737">
        <f>'Calculated Tab Properties'!L737</f>
        <v>0</v>
      </c>
      <c r="M737">
        <f>'Calculated Tab Properties'!M737</f>
        <v>0</v>
      </c>
      <c r="N737">
        <f>'Calculated Tab Properties'!N737</f>
        <v>0</v>
      </c>
      <c r="O737" s="27">
        <v>0</v>
      </c>
      <c r="P737" s="27">
        <v>0</v>
      </c>
      <c r="Q737">
        <v>0</v>
      </c>
      <c r="R737" t="e">
        <f>'Calculated Tab Properties'!R737</f>
        <v>#DIV/0!</v>
      </c>
      <c r="T737" s="1">
        <v>0</v>
      </c>
      <c r="U737" s="1">
        <v>0</v>
      </c>
      <c r="V737">
        <f>T737*'GEOMETRIC INPUTS'!S737</f>
        <v>0</v>
      </c>
      <c r="W737">
        <v>736</v>
      </c>
      <c r="X737">
        <f t="shared" si="156"/>
        <v>0</v>
      </c>
      <c r="Y737">
        <f t="shared" si="157"/>
        <v>0</v>
      </c>
      <c r="Z737" s="27" t="e">
        <f t="shared" si="158"/>
        <v>#DIV/0!</v>
      </c>
      <c r="AA737" s="27" t="e">
        <f t="shared" si="159"/>
        <v>#DIV/0!</v>
      </c>
      <c r="AB737" s="27" t="e">
        <f t="shared" si="160"/>
        <v>#DIV/0!</v>
      </c>
      <c r="AC737" s="27" t="e">
        <f t="shared" si="161"/>
        <v>#DIV/0!</v>
      </c>
      <c r="AD737" s="24">
        <f>'GT Data'!D739</f>
        <v>0</v>
      </c>
      <c r="AE737" s="25" t="e">
        <f t="shared" si="162"/>
        <v>#DIV/0!</v>
      </c>
      <c r="AF737" s="25" t="e">
        <f t="shared" si="163"/>
        <v>#DIV/0!</v>
      </c>
      <c r="AG737" s="25" t="e">
        <f t="shared" si="164"/>
        <v>#DIV/0!</v>
      </c>
      <c r="AH737" s="25">
        <v>0</v>
      </c>
      <c r="AI737" s="25">
        <v>0</v>
      </c>
      <c r="AJ737" s="25">
        <f t="shared" si="165"/>
        <v>0</v>
      </c>
      <c r="AK737" s="24">
        <f>'GT Data'!N739</f>
        <v>0</v>
      </c>
      <c r="AL737" s="25" t="e">
        <f t="shared" si="166"/>
        <v>#DIV/0!</v>
      </c>
      <c r="AM737" s="25" t="e">
        <f t="shared" si="167"/>
        <v>#DIV/0!</v>
      </c>
      <c r="AN737" s="25" t="e">
        <f t="shared" si="168"/>
        <v>#DIV/0!</v>
      </c>
      <c r="AO737" s="25">
        <v>0</v>
      </c>
      <c r="AP737" s="25">
        <v>0</v>
      </c>
      <c r="AQ737" s="25">
        <v>0</v>
      </c>
    </row>
    <row r="738" spans="1:43" x14ac:dyDescent="0.3">
      <c r="A738">
        <f>'Calculated Tab Properties'!A738</f>
        <v>0</v>
      </c>
      <c r="B738">
        <f>'Calculated Tab Properties'!B738</f>
        <v>0</v>
      </c>
      <c r="C738">
        <f>'Calculated Tab Properties'!C738</f>
        <v>0</v>
      </c>
      <c r="D738">
        <f>'Calculated Tab Properties'!D738</f>
        <v>0</v>
      </c>
      <c r="E738">
        <f>'Calculated Tab Properties'!E738</f>
        <v>0</v>
      </c>
      <c r="F738">
        <f>'Calculated Tab Properties'!F738</f>
        <v>0</v>
      </c>
      <c r="G738">
        <f>'Calculated Tab Properties'!G738</f>
        <v>0</v>
      </c>
      <c r="H738">
        <f>'Calculated Tab Properties'!H738</f>
        <v>0</v>
      </c>
      <c r="I738">
        <f>'Calculated Tab Properties'!I738</f>
        <v>0</v>
      </c>
      <c r="J738" s="20" t="e">
        <f>'Calculated Tab Properties'!J738</f>
        <v>#DIV/0!</v>
      </c>
      <c r="K738">
        <f>'Calculated Tab Properties'!K738</f>
        <v>0</v>
      </c>
      <c r="L738">
        <f>'Calculated Tab Properties'!L738</f>
        <v>0</v>
      </c>
      <c r="M738">
        <f>'Calculated Tab Properties'!M738</f>
        <v>0</v>
      </c>
      <c r="N738">
        <f>'Calculated Tab Properties'!N738</f>
        <v>0</v>
      </c>
      <c r="O738" s="27">
        <v>0</v>
      </c>
      <c r="P738" s="27">
        <v>0</v>
      </c>
      <c r="Q738">
        <v>0</v>
      </c>
      <c r="R738" t="e">
        <f>'Calculated Tab Properties'!R738</f>
        <v>#DIV/0!</v>
      </c>
      <c r="T738" s="1">
        <v>0</v>
      </c>
      <c r="U738" s="1">
        <v>0</v>
      </c>
      <c r="V738">
        <f>T738*'GEOMETRIC INPUTS'!S738</f>
        <v>0</v>
      </c>
      <c r="W738">
        <v>737</v>
      </c>
      <c r="X738">
        <f t="shared" si="156"/>
        <v>0</v>
      </c>
      <c r="Y738">
        <f t="shared" si="157"/>
        <v>0</v>
      </c>
      <c r="Z738" s="27" t="e">
        <f t="shared" si="158"/>
        <v>#DIV/0!</v>
      </c>
      <c r="AA738" s="27" t="e">
        <f t="shared" si="159"/>
        <v>#DIV/0!</v>
      </c>
      <c r="AB738" s="27" t="e">
        <f t="shared" si="160"/>
        <v>#DIV/0!</v>
      </c>
      <c r="AC738" s="27" t="e">
        <f t="shared" si="161"/>
        <v>#DIV/0!</v>
      </c>
      <c r="AD738" s="24">
        <f>'GT Data'!D740</f>
        <v>0</v>
      </c>
      <c r="AE738" s="25" t="e">
        <f t="shared" si="162"/>
        <v>#DIV/0!</v>
      </c>
      <c r="AF738" s="25" t="e">
        <f t="shared" si="163"/>
        <v>#DIV/0!</v>
      </c>
      <c r="AG738" s="25" t="e">
        <f t="shared" si="164"/>
        <v>#DIV/0!</v>
      </c>
      <c r="AH738" s="25">
        <v>0</v>
      </c>
      <c r="AI738" s="25">
        <v>0</v>
      </c>
      <c r="AJ738" s="25">
        <f t="shared" si="165"/>
        <v>0</v>
      </c>
      <c r="AK738" s="24">
        <f>'GT Data'!N740</f>
        <v>0</v>
      </c>
      <c r="AL738" s="25" t="e">
        <f t="shared" si="166"/>
        <v>#DIV/0!</v>
      </c>
      <c r="AM738" s="25" t="e">
        <f t="shared" si="167"/>
        <v>#DIV/0!</v>
      </c>
      <c r="AN738" s="25" t="e">
        <f t="shared" si="168"/>
        <v>#DIV/0!</v>
      </c>
      <c r="AO738" s="25">
        <v>0</v>
      </c>
      <c r="AP738" s="25">
        <v>0</v>
      </c>
      <c r="AQ738" s="25">
        <v>0</v>
      </c>
    </row>
    <row r="739" spans="1:43" x14ac:dyDescent="0.3">
      <c r="A739">
        <f>'Calculated Tab Properties'!A739</f>
        <v>0</v>
      </c>
      <c r="B739">
        <f>'Calculated Tab Properties'!B739</f>
        <v>0</v>
      </c>
      <c r="C739">
        <f>'Calculated Tab Properties'!C739</f>
        <v>0</v>
      </c>
      <c r="D739">
        <f>'Calculated Tab Properties'!D739</f>
        <v>0</v>
      </c>
      <c r="E739">
        <f>'Calculated Tab Properties'!E739</f>
        <v>0</v>
      </c>
      <c r="F739">
        <f>'Calculated Tab Properties'!F739</f>
        <v>0</v>
      </c>
      <c r="G739">
        <f>'Calculated Tab Properties'!G739</f>
        <v>0</v>
      </c>
      <c r="H739">
        <f>'Calculated Tab Properties'!H739</f>
        <v>0</v>
      </c>
      <c r="I739">
        <f>'Calculated Tab Properties'!I739</f>
        <v>0</v>
      </c>
      <c r="J739" s="20" t="e">
        <f>'Calculated Tab Properties'!J739</f>
        <v>#DIV/0!</v>
      </c>
      <c r="K739">
        <f>'Calculated Tab Properties'!K739</f>
        <v>0</v>
      </c>
      <c r="L739">
        <f>'Calculated Tab Properties'!L739</f>
        <v>0</v>
      </c>
      <c r="M739">
        <f>'Calculated Tab Properties'!M739</f>
        <v>0</v>
      </c>
      <c r="N739">
        <f>'Calculated Tab Properties'!N739</f>
        <v>0</v>
      </c>
      <c r="O739" s="27">
        <v>0</v>
      </c>
      <c r="P739" s="27">
        <v>0</v>
      </c>
      <c r="Q739">
        <v>0</v>
      </c>
      <c r="R739" t="e">
        <f>'Calculated Tab Properties'!R739</f>
        <v>#DIV/0!</v>
      </c>
      <c r="T739" s="1">
        <v>0</v>
      </c>
      <c r="U739" s="1">
        <v>0</v>
      </c>
      <c r="V739">
        <f>T739*'GEOMETRIC INPUTS'!S739</f>
        <v>0</v>
      </c>
      <c r="W739">
        <v>738</v>
      </c>
      <c r="X739">
        <f t="shared" si="156"/>
        <v>0</v>
      </c>
      <c r="Y739">
        <f t="shared" si="157"/>
        <v>0</v>
      </c>
      <c r="Z739" s="27" t="e">
        <f t="shared" si="158"/>
        <v>#DIV/0!</v>
      </c>
      <c r="AA739" s="27" t="e">
        <f t="shared" si="159"/>
        <v>#DIV/0!</v>
      </c>
      <c r="AB739" s="27" t="e">
        <f t="shared" si="160"/>
        <v>#DIV/0!</v>
      </c>
      <c r="AC739" s="27" t="e">
        <f t="shared" si="161"/>
        <v>#DIV/0!</v>
      </c>
      <c r="AD739" s="24">
        <f>'GT Data'!D741</f>
        <v>0</v>
      </c>
      <c r="AE739" s="25" t="e">
        <f t="shared" si="162"/>
        <v>#DIV/0!</v>
      </c>
      <c r="AF739" s="25" t="e">
        <f t="shared" si="163"/>
        <v>#DIV/0!</v>
      </c>
      <c r="AG739" s="25" t="e">
        <f t="shared" si="164"/>
        <v>#DIV/0!</v>
      </c>
      <c r="AH739" s="25">
        <v>0</v>
      </c>
      <c r="AI739" s="25">
        <v>0</v>
      </c>
      <c r="AJ739" s="25">
        <f t="shared" si="165"/>
        <v>0</v>
      </c>
      <c r="AK739" s="24">
        <f>'GT Data'!N741</f>
        <v>0</v>
      </c>
      <c r="AL739" s="25" t="e">
        <f t="shared" si="166"/>
        <v>#DIV/0!</v>
      </c>
      <c r="AM739" s="25" t="e">
        <f t="shared" si="167"/>
        <v>#DIV/0!</v>
      </c>
      <c r="AN739" s="25" t="e">
        <f t="shared" si="168"/>
        <v>#DIV/0!</v>
      </c>
      <c r="AO739" s="25">
        <v>0</v>
      </c>
      <c r="AP739" s="25">
        <v>0</v>
      </c>
      <c r="AQ739" s="25">
        <v>0</v>
      </c>
    </row>
    <row r="740" spans="1:43" x14ac:dyDescent="0.3">
      <c r="A740">
        <f>'Calculated Tab Properties'!A740</f>
        <v>0</v>
      </c>
      <c r="B740">
        <f>'Calculated Tab Properties'!B740</f>
        <v>0</v>
      </c>
      <c r="C740">
        <f>'Calculated Tab Properties'!C740</f>
        <v>0</v>
      </c>
      <c r="D740">
        <f>'Calculated Tab Properties'!D740</f>
        <v>0</v>
      </c>
      <c r="E740">
        <f>'Calculated Tab Properties'!E740</f>
        <v>0</v>
      </c>
      <c r="F740">
        <f>'Calculated Tab Properties'!F740</f>
        <v>0</v>
      </c>
      <c r="G740">
        <f>'Calculated Tab Properties'!G740</f>
        <v>0</v>
      </c>
      <c r="H740">
        <f>'Calculated Tab Properties'!H740</f>
        <v>0</v>
      </c>
      <c r="I740">
        <f>'Calculated Tab Properties'!I740</f>
        <v>0</v>
      </c>
      <c r="J740" s="20" t="e">
        <f>'Calculated Tab Properties'!J740</f>
        <v>#DIV/0!</v>
      </c>
      <c r="K740">
        <f>'Calculated Tab Properties'!K740</f>
        <v>0</v>
      </c>
      <c r="L740">
        <f>'Calculated Tab Properties'!L740</f>
        <v>0</v>
      </c>
      <c r="M740">
        <f>'Calculated Tab Properties'!M740</f>
        <v>0</v>
      </c>
      <c r="N740">
        <f>'Calculated Tab Properties'!N740</f>
        <v>0</v>
      </c>
      <c r="O740" s="27">
        <v>0</v>
      </c>
      <c r="P740" s="27">
        <v>0</v>
      </c>
      <c r="Q740">
        <v>0</v>
      </c>
      <c r="R740" t="e">
        <f>'Calculated Tab Properties'!R740</f>
        <v>#DIV/0!</v>
      </c>
      <c r="T740" s="1">
        <v>0</v>
      </c>
      <c r="U740" s="1">
        <v>0</v>
      </c>
      <c r="V740">
        <f>T740*'GEOMETRIC INPUTS'!S740</f>
        <v>0</v>
      </c>
      <c r="W740">
        <v>739</v>
      </c>
      <c r="X740">
        <f t="shared" si="156"/>
        <v>0</v>
      </c>
      <c r="Y740">
        <f t="shared" si="157"/>
        <v>0</v>
      </c>
      <c r="Z740" s="27" t="e">
        <f t="shared" si="158"/>
        <v>#DIV/0!</v>
      </c>
      <c r="AA740" s="27" t="e">
        <f t="shared" si="159"/>
        <v>#DIV/0!</v>
      </c>
      <c r="AB740" s="27" t="e">
        <f t="shared" si="160"/>
        <v>#DIV/0!</v>
      </c>
      <c r="AC740" s="27" t="e">
        <f t="shared" si="161"/>
        <v>#DIV/0!</v>
      </c>
      <c r="AD740" s="24">
        <f>'GT Data'!D742</f>
        <v>0</v>
      </c>
      <c r="AE740" s="25" t="e">
        <f t="shared" si="162"/>
        <v>#DIV/0!</v>
      </c>
      <c r="AF740" s="25" t="e">
        <f t="shared" si="163"/>
        <v>#DIV/0!</v>
      </c>
      <c r="AG740" s="25" t="e">
        <f t="shared" si="164"/>
        <v>#DIV/0!</v>
      </c>
      <c r="AH740" s="25">
        <v>0</v>
      </c>
      <c r="AI740" s="25">
        <v>0</v>
      </c>
      <c r="AJ740" s="25">
        <f t="shared" si="165"/>
        <v>0</v>
      </c>
      <c r="AK740" s="24">
        <f>'GT Data'!N742</f>
        <v>0</v>
      </c>
      <c r="AL740" s="25" t="e">
        <f t="shared" si="166"/>
        <v>#DIV/0!</v>
      </c>
      <c r="AM740" s="25" t="e">
        <f t="shared" si="167"/>
        <v>#DIV/0!</v>
      </c>
      <c r="AN740" s="25" t="e">
        <f t="shared" si="168"/>
        <v>#DIV/0!</v>
      </c>
      <c r="AO740" s="25">
        <v>0</v>
      </c>
      <c r="AP740" s="25">
        <v>0</v>
      </c>
      <c r="AQ740" s="25">
        <v>0</v>
      </c>
    </row>
    <row r="741" spans="1:43" x14ac:dyDescent="0.3">
      <c r="A741">
        <f>'Calculated Tab Properties'!A741</f>
        <v>0</v>
      </c>
      <c r="B741">
        <f>'Calculated Tab Properties'!B741</f>
        <v>0</v>
      </c>
      <c r="C741">
        <f>'Calculated Tab Properties'!C741</f>
        <v>0</v>
      </c>
      <c r="D741">
        <f>'Calculated Tab Properties'!D741</f>
        <v>0</v>
      </c>
      <c r="E741">
        <f>'Calculated Tab Properties'!E741</f>
        <v>0</v>
      </c>
      <c r="F741">
        <f>'Calculated Tab Properties'!F741</f>
        <v>0</v>
      </c>
      <c r="G741">
        <f>'Calculated Tab Properties'!G741</f>
        <v>0</v>
      </c>
      <c r="H741">
        <f>'Calculated Tab Properties'!H741</f>
        <v>0</v>
      </c>
      <c r="I741">
        <f>'Calculated Tab Properties'!I741</f>
        <v>0</v>
      </c>
      <c r="J741" s="20" t="e">
        <f>'Calculated Tab Properties'!J741</f>
        <v>#DIV/0!</v>
      </c>
      <c r="K741">
        <f>'Calculated Tab Properties'!K741</f>
        <v>0</v>
      </c>
      <c r="L741">
        <f>'Calculated Tab Properties'!L741</f>
        <v>0</v>
      </c>
      <c r="M741">
        <f>'Calculated Tab Properties'!M741</f>
        <v>0</v>
      </c>
      <c r="N741">
        <f>'Calculated Tab Properties'!N741</f>
        <v>0</v>
      </c>
      <c r="O741" s="27">
        <v>0</v>
      </c>
      <c r="P741" s="27">
        <v>0</v>
      </c>
      <c r="Q741">
        <v>0</v>
      </c>
      <c r="R741" t="e">
        <f>'Calculated Tab Properties'!R741</f>
        <v>#DIV/0!</v>
      </c>
      <c r="T741" s="1">
        <v>0</v>
      </c>
      <c r="U741" s="1">
        <v>0</v>
      </c>
      <c r="V741">
        <f>T741*'GEOMETRIC INPUTS'!S741</f>
        <v>0</v>
      </c>
      <c r="W741">
        <v>740</v>
      </c>
      <c r="X741">
        <f t="shared" si="156"/>
        <v>0</v>
      </c>
      <c r="Y741">
        <f t="shared" si="157"/>
        <v>0</v>
      </c>
      <c r="Z741" s="27" t="e">
        <f t="shared" si="158"/>
        <v>#DIV/0!</v>
      </c>
      <c r="AA741" s="27" t="e">
        <f t="shared" si="159"/>
        <v>#DIV/0!</v>
      </c>
      <c r="AB741" s="27" t="e">
        <f t="shared" si="160"/>
        <v>#DIV/0!</v>
      </c>
      <c r="AC741" s="27" t="e">
        <f t="shared" si="161"/>
        <v>#DIV/0!</v>
      </c>
      <c r="AD741" s="24">
        <f>'GT Data'!D743</f>
        <v>0</v>
      </c>
      <c r="AE741" s="25" t="e">
        <f t="shared" si="162"/>
        <v>#DIV/0!</v>
      </c>
      <c r="AF741" s="25" t="e">
        <f t="shared" si="163"/>
        <v>#DIV/0!</v>
      </c>
      <c r="AG741" s="25" t="e">
        <f t="shared" si="164"/>
        <v>#DIV/0!</v>
      </c>
      <c r="AH741" s="25">
        <v>0</v>
      </c>
      <c r="AI741" s="25">
        <v>0</v>
      </c>
      <c r="AJ741" s="25">
        <f t="shared" si="165"/>
        <v>0</v>
      </c>
      <c r="AK741" s="24">
        <f>'GT Data'!N743</f>
        <v>0</v>
      </c>
      <c r="AL741" s="25" t="e">
        <f t="shared" si="166"/>
        <v>#DIV/0!</v>
      </c>
      <c r="AM741" s="25" t="e">
        <f t="shared" si="167"/>
        <v>#DIV/0!</v>
      </c>
      <c r="AN741" s="25" t="e">
        <f t="shared" si="168"/>
        <v>#DIV/0!</v>
      </c>
      <c r="AO741" s="25">
        <v>0</v>
      </c>
      <c r="AP741" s="25">
        <v>0</v>
      </c>
      <c r="AQ741" s="25">
        <v>0</v>
      </c>
    </row>
    <row r="742" spans="1:43" x14ac:dyDescent="0.3">
      <c r="A742">
        <f>'Calculated Tab Properties'!A742</f>
        <v>0</v>
      </c>
      <c r="B742">
        <f>'Calculated Tab Properties'!B742</f>
        <v>0</v>
      </c>
      <c r="C742">
        <f>'Calculated Tab Properties'!C742</f>
        <v>0</v>
      </c>
      <c r="D742">
        <f>'Calculated Tab Properties'!D742</f>
        <v>0</v>
      </c>
      <c r="E742">
        <f>'Calculated Tab Properties'!E742</f>
        <v>0</v>
      </c>
      <c r="F742">
        <f>'Calculated Tab Properties'!F742</f>
        <v>0</v>
      </c>
      <c r="G742">
        <f>'Calculated Tab Properties'!G742</f>
        <v>0</v>
      </c>
      <c r="H742">
        <f>'Calculated Tab Properties'!H742</f>
        <v>0</v>
      </c>
      <c r="I742">
        <f>'Calculated Tab Properties'!I742</f>
        <v>0</v>
      </c>
      <c r="J742" s="20" t="e">
        <f>'Calculated Tab Properties'!J742</f>
        <v>#DIV/0!</v>
      </c>
      <c r="K742">
        <f>'Calculated Tab Properties'!K742</f>
        <v>0</v>
      </c>
      <c r="L742">
        <f>'Calculated Tab Properties'!L742</f>
        <v>0</v>
      </c>
      <c r="M742">
        <f>'Calculated Tab Properties'!M742</f>
        <v>0</v>
      </c>
      <c r="N742">
        <f>'Calculated Tab Properties'!N742</f>
        <v>0</v>
      </c>
      <c r="O742" s="27">
        <v>0</v>
      </c>
      <c r="P742" s="27">
        <v>0</v>
      </c>
      <c r="Q742">
        <v>0</v>
      </c>
      <c r="R742" t="e">
        <f>'Calculated Tab Properties'!R742</f>
        <v>#DIV/0!</v>
      </c>
      <c r="T742" s="1">
        <v>0</v>
      </c>
      <c r="U742" s="1">
        <v>0</v>
      </c>
      <c r="V742">
        <f>T742*'GEOMETRIC INPUTS'!S742</f>
        <v>0</v>
      </c>
      <c r="W742">
        <v>741</v>
      </c>
      <c r="X742">
        <f t="shared" si="156"/>
        <v>0</v>
      </c>
      <c r="Y742">
        <f t="shared" si="157"/>
        <v>0</v>
      </c>
      <c r="Z742" s="27" t="e">
        <f t="shared" si="158"/>
        <v>#DIV/0!</v>
      </c>
      <c r="AA742" s="27" t="e">
        <f t="shared" si="159"/>
        <v>#DIV/0!</v>
      </c>
      <c r="AB742" s="27" t="e">
        <f t="shared" si="160"/>
        <v>#DIV/0!</v>
      </c>
      <c r="AC742" s="27" t="e">
        <f t="shared" si="161"/>
        <v>#DIV/0!</v>
      </c>
      <c r="AD742" s="24">
        <f>'GT Data'!D744</f>
        <v>0</v>
      </c>
      <c r="AE742" s="25" t="e">
        <f t="shared" si="162"/>
        <v>#DIV/0!</v>
      </c>
      <c r="AF742" s="25" t="e">
        <f t="shared" si="163"/>
        <v>#DIV/0!</v>
      </c>
      <c r="AG742" s="25" t="e">
        <f t="shared" si="164"/>
        <v>#DIV/0!</v>
      </c>
      <c r="AH742" s="25">
        <v>0</v>
      </c>
      <c r="AI742" s="25">
        <v>0</v>
      </c>
      <c r="AJ742" s="25">
        <f t="shared" si="165"/>
        <v>0</v>
      </c>
      <c r="AK742" s="24">
        <f>'GT Data'!N744</f>
        <v>0</v>
      </c>
      <c r="AL742" s="25" t="e">
        <f t="shared" si="166"/>
        <v>#DIV/0!</v>
      </c>
      <c r="AM742" s="25" t="e">
        <f t="shared" si="167"/>
        <v>#DIV/0!</v>
      </c>
      <c r="AN742" s="25" t="e">
        <f t="shared" si="168"/>
        <v>#DIV/0!</v>
      </c>
      <c r="AO742" s="25">
        <v>0</v>
      </c>
      <c r="AP742" s="25">
        <v>0</v>
      </c>
      <c r="AQ742" s="25">
        <v>0</v>
      </c>
    </row>
    <row r="743" spans="1:43" x14ac:dyDescent="0.3">
      <c r="A743">
        <f>'Calculated Tab Properties'!A743</f>
        <v>0</v>
      </c>
      <c r="B743">
        <f>'Calculated Tab Properties'!B743</f>
        <v>0</v>
      </c>
      <c r="C743">
        <f>'Calculated Tab Properties'!C743</f>
        <v>0</v>
      </c>
      <c r="D743">
        <f>'Calculated Tab Properties'!D743</f>
        <v>0</v>
      </c>
      <c r="E743">
        <f>'Calculated Tab Properties'!E743</f>
        <v>0</v>
      </c>
      <c r="F743">
        <f>'Calculated Tab Properties'!F743</f>
        <v>0</v>
      </c>
      <c r="G743">
        <f>'Calculated Tab Properties'!G743</f>
        <v>0</v>
      </c>
      <c r="H743">
        <f>'Calculated Tab Properties'!H743</f>
        <v>0</v>
      </c>
      <c r="I743">
        <f>'Calculated Tab Properties'!I743</f>
        <v>0</v>
      </c>
      <c r="J743" s="20" t="e">
        <f>'Calculated Tab Properties'!J743</f>
        <v>#DIV/0!</v>
      </c>
      <c r="K743">
        <f>'Calculated Tab Properties'!K743</f>
        <v>0</v>
      </c>
      <c r="L743">
        <f>'Calculated Tab Properties'!L743</f>
        <v>0</v>
      </c>
      <c r="M743">
        <f>'Calculated Tab Properties'!M743</f>
        <v>0</v>
      </c>
      <c r="N743">
        <f>'Calculated Tab Properties'!N743</f>
        <v>0</v>
      </c>
      <c r="O743" s="27">
        <v>0</v>
      </c>
      <c r="P743" s="27">
        <v>0</v>
      </c>
      <c r="Q743">
        <v>0</v>
      </c>
      <c r="R743" t="e">
        <f>'Calculated Tab Properties'!R743</f>
        <v>#DIV/0!</v>
      </c>
      <c r="T743" s="1">
        <v>0</v>
      </c>
      <c r="U743" s="1">
        <v>0</v>
      </c>
      <c r="V743">
        <f>T743*'GEOMETRIC INPUTS'!S743</f>
        <v>0</v>
      </c>
      <c r="W743">
        <v>742</v>
      </c>
      <c r="X743">
        <f t="shared" si="156"/>
        <v>0</v>
      </c>
      <c r="Y743">
        <f t="shared" si="157"/>
        <v>0</v>
      </c>
      <c r="Z743" s="27" t="e">
        <f t="shared" si="158"/>
        <v>#DIV/0!</v>
      </c>
      <c r="AA743" s="27" t="e">
        <f t="shared" si="159"/>
        <v>#DIV/0!</v>
      </c>
      <c r="AB743" s="27" t="e">
        <f t="shared" si="160"/>
        <v>#DIV/0!</v>
      </c>
      <c r="AC743" s="27" t="e">
        <f t="shared" si="161"/>
        <v>#DIV/0!</v>
      </c>
      <c r="AD743" s="24">
        <f>'GT Data'!D745</f>
        <v>0</v>
      </c>
      <c r="AE743" s="25" t="e">
        <f t="shared" si="162"/>
        <v>#DIV/0!</v>
      </c>
      <c r="AF743" s="25" t="e">
        <f t="shared" si="163"/>
        <v>#DIV/0!</v>
      </c>
      <c r="AG743" s="25" t="e">
        <f t="shared" si="164"/>
        <v>#DIV/0!</v>
      </c>
      <c r="AH743" s="25">
        <v>0</v>
      </c>
      <c r="AI743" s="25">
        <v>0</v>
      </c>
      <c r="AJ743" s="25">
        <f t="shared" si="165"/>
        <v>0</v>
      </c>
      <c r="AK743" s="24">
        <f>'GT Data'!N745</f>
        <v>0</v>
      </c>
      <c r="AL743" s="25" t="e">
        <f t="shared" si="166"/>
        <v>#DIV/0!</v>
      </c>
      <c r="AM743" s="25" t="e">
        <f t="shared" si="167"/>
        <v>#DIV/0!</v>
      </c>
      <c r="AN743" s="25" t="e">
        <f t="shared" si="168"/>
        <v>#DIV/0!</v>
      </c>
      <c r="AO743" s="25">
        <v>0</v>
      </c>
      <c r="AP743" s="25">
        <v>0</v>
      </c>
      <c r="AQ743" s="25">
        <v>0</v>
      </c>
    </row>
    <row r="744" spans="1:43" x14ac:dyDescent="0.3">
      <c r="A744">
        <f>'Calculated Tab Properties'!A744</f>
        <v>0</v>
      </c>
      <c r="B744">
        <f>'Calculated Tab Properties'!B744</f>
        <v>0</v>
      </c>
      <c r="C744">
        <f>'Calculated Tab Properties'!C744</f>
        <v>0</v>
      </c>
      <c r="D744">
        <f>'Calculated Tab Properties'!D744</f>
        <v>0</v>
      </c>
      <c r="E744">
        <f>'Calculated Tab Properties'!E744</f>
        <v>0</v>
      </c>
      <c r="F744">
        <f>'Calculated Tab Properties'!F744</f>
        <v>0</v>
      </c>
      <c r="G744">
        <f>'Calculated Tab Properties'!G744</f>
        <v>0</v>
      </c>
      <c r="H744">
        <f>'Calculated Tab Properties'!H744</f>
        <v>0</v>
      </c>
      <c r="I744">
        <f>'Calculated Tab Properties'!I744</f>
        <v>0</v>
      </c>
      <c r="J744" s="20" t="e">
        <f>'Calculated Tab Properties'!J744</f>
        <v>#DIV/0!</v>
      </c>
      <c r="K744">
        <f>'Calculated Tab Properties'!K744</f>
        <v>0</v>
      </c>
      <c r="L744">
        <f>'Calculated Tab Properties'!L744</f>
        <v>0</v>
      </c>
      <c r="M744">
        <f>'Calculated Tab Properties'!M744</f>
        <v>0</v>
      </c>
      <c r="N744">
        <f>'Calculated Tab Properties'!N744</f>
        <v>0</v>
      </c>
      <c r="O744" s="27">
        <v>0</v>
      </c>
      <c r="P744" s="27">
        <v>0</v>
      </c>
      <c r="Q744">
        <v>0</v>
      </c>
      <c r="R744" t="e">
        <f>'Calculated Tab Properties'!R744</f>
        <v>#DIV/0!</v>
      </c>
      <c r="T744" s="1">
        <v>0</v>
      </c>
      <c r="U744" s="1">
        <v>0</v>
      </c>
      <c r="V744">
        <f>T744*'GEOMETRIC INPUTS'!S744</f>
        <v>0</v>
      </c>
      <c r="W744">
        <v>743</v>
      </c>
      <c r="X744">
        <f t="shared" si="156"/>
        <v>0</v>
      </c>
      <c r="Y744">
        <f t="shared" si="157"/>
        <v>0</v>
      </c>
      <c r="Z744" s="27" t="e">
        <f t="shared" si="158"/>
        <v>#DIV/0!</v>
      </c>
      <c r="AA744" s="27" t="e">
        <f t="shared" si="159"/>
        <v>#DIV/0!</v>
      </c>
      <c r="AB744" s="27" t="e">
        <f t="shared" si="160"/>
        <v>#DIV/0!</v>
      </c>
      <c r="AC744" s="27" t="e">
        <f t="shared" si="161"/>
        <v>#DIV/0!</v>
      </c>
      <c r="AD744" s="24">
        <f>'GT Data'!D746</f>
        <v>0</v>
      </c>
      <c r="AE744" s="25" t="e">
        <f t="shared" si="162"/>
        <v>#DIV/0!</v>
      </c>
      <c r="AF744" s="25" t="e">
        <f t="shared" si="163"/>
        <v>#DIV/0!</v>
      </c>
      <c r="AG744" s="25" t="e">
        <f t="shared" si="164"/>
        <v>#DIV/0!</v>
      </c>
      <c r="AH744" s="25">
        <v>0</v>
      </c>
      <c r="AI744" s="25">
        <v>0</v>
      </c>
      <c r="AJ744" s="25">
        <f t="shared" si="165"/>
        <v>0</v>
      </c>
      <c r="AK744" s="24">
        <f>'GT Data'!N746</f>
        <v>0</v>
      </c>
      <c r="AL744" s="25" t="e">
        <f t="shared" si="166"/>
        <v>#DIV/0!</v>
      </c>
      <c r="AM744" s="25" t="e">
        <f t="shared" si="167"/>
        <v>#DIV/0!</v>
      </c>
      <c r="AN744" s="25" t="e">
        <f t="shared" si="168"/>
        <v>#DIV/0!</v>
      </c>
      <c r="AO744" s="25">
        <v>0</v>
      </c>
      <c r="AP744" s="25">
        <v>0</v>
      </c>
      <c r="AQ744" s="25">
        <v>0</v>
      </c>
    </row>
    <row r="745" spans="1:43" x14ac:dyDescent="0.3">
      <c r="A745">
        <f>'Calculated Tab Properties'!A745</f>
        <v>0</v>
      </c>
      <c r="B745">
        <f>'Calculated Tab Properties'!B745</f>
        <v>0</v>
      </c>
      <c r="C745">
        <f>'Calculated Tab Properties'!C745</f>
        <v>0</v>
      </c>
      <c r="D745">
        <f>'Calculated Tab Properties'!D745</f>
        <v>0</v>
      </c>
      <c r="E745">
        <f>'Calculated Tab Properties'!E745</f>
        <v>0</v>
      </c>
      <c r="F745">
        <f>'Calculated Tab Properties'!F745</f>
        <v>0</v>
      </c>
      <c r="G745">
        <f>'Calculated Tab Properties'!G745</f>
        <v>0</v>
      </c>
      <c r="H745">
        <f>'Calculated Tab Properties'!H745</f>
        <v>0</v>
      </c>
      <c r="I745">
        <f>'Calculated Tab Properties'!I745</f>
        <v>0</v>
      </c>
      <c r="J745" s="20" t="e">
        <f>'Calculated Tab Properties'!J745</f>
        <v>#DIV/0!</v>
      </c>
      <c r="K745">
        <f>'Calculated Tab Properties'!K745</f>
        <v>0</v>
      </c>
      <c r="L745">
        <f>'Calculated Tab Properties'!L745</f>
        <v>0</v>
      </c>
      <c r="M745">
        <f>'Calculated Tab Properties'!M745</f>
        <v>0</v>
      </c>
      <c r="N745">
        <f>'Calculated Tab Properties'!N745</f>
        <v>0</v>
      </c>
      <c r="O745" s="27">
        <v>0</v>
      </c>
      <c r="P745" s="27">
        <v>0</v>
      </c>
      <c r="Q745">
        <v>0</v>
      </c>
      <c r="R745" t="e">
        <f>'Calculated Tab Properties'!R745</f>
        <v>#DIV/0!</v>
      </c>
      <c r="T745" s="1">
        <v>0</v>
      </c>
      <c r="U745" s="1">
        <v>0</v>
      </c>
      <c r="V745">
        <f>T745*'GEOMETRIC INPUTS'!S745</f>
        <v>0</v>
      </c>
      <c r="W745">
        <v>744</v>
      </c>
      <c r="X745">
        <f t="shared" si="156"/>
        <v>0</v>
      </c>
      <c r="Y745">
        <f t="shared" si="157"/>
        <v>0</v>
      </c>
      <c r="Z745" s="27" t="e">
        <f t="shared" si="158"/>
        <v>#DIV/0!</v>
      </c>
      <c r="AA745" s="27" t="e">
        <f t="shared" si="159"/>
        <v>#DIV/0!</v>
      </c>
      <c r="AB745" s="27" t="e">
        <f t="shared" si="160"/>
        <v>#DIV/0!</v>
      </c>
      <c r="AC745" s="27" t="e">
        <f t="shared" si="161"/>
        <v>#DIV/0!</v>
      </c>
      <c r="AD745" s="24">
        <f>'GT Data'!D747</f>
        <v>0</v>
      </c>
      <c r="AE745" s="25" t="e">
        <f t="shared" si="162"/>
        <v>#DIV/0!</v>
      </c>
      <c r="AF745" s="25" t="e">
        <f t="shared" si="163"/>
        <v>#DIV/0!</v>
      </c>
      <c r="AG745" s="25" t="e">
        <f t="shared" si="164"/>
        <v>#DIV/0!</v>
      </c>
      <c r="AH745" s="25">
        <v>0</v>
      </c>
      <c r="AI745" s="25">
        <v>0</v>
      </c>
      <c r="AJ745" s="25">
        <f t="shared" si="165"/>
        <v>0</v>
      </c>
      <c r="AK745" s="24">
        <f>'GT Data'!N747</f>
        <v>0</v>
      </c>
      <c r="AL745" s="25" t="e">
        <f t="shared" si="166"/>
        <v>#DIV/0!</v>
      </c>
      <c r="AM745" s="25" t="e">
        <f t="shared" si="167"/>
        <v>#DIV/0!</v>
      </c>
      <c r="AN745" s="25" t="e">
        <f t="shared" si="168"/>
        <v>#DIV/0!</v>
      </c>
      <c r="AO745" s="25">
        <v>0</v>
      </c>
      <c r="AP745" s="25">
        <v>0</v>
      </c>
      <c r="AQ745" s="25">
        <v>0</v>
      </c>
    </row>
    <row r="746" spans="1:43" x14ac:dyDescent="0.3">
      <c r="A746">
        <f>'Calculated Tab Properties'!A746</f>
        <v>0</v>
      </c>
      <c r="B746">
        <f>'Calculated Tab Properties'!B746</f>
        <v>0</v>
      </c>
      <c r="C746">
        <f>'Calculated Tab Properties'!C746</f>
        <v>0</v>
      </c>
      <c r="D746">
        <f>'Calculated Tab Properties'!D746</f>
        <v>0</v>
      </c>
      <c r="E746">
        <f>'Calculated Tab Properties'!E746</f>
        <v>0</v>
      </c>
      <c r="F746">
        <f>'Calculated Tab Properties'!F746</f>
        <v>0</v>
      </c>
      <c r="G746">
        <f>'Calculated Tab Properties'!G746</f>
        <v>0</v>
      </c>
      <c r="H746">
        <f>'Calculated Tab Properties'!H746</f>
        <v>0</v>
      </c>
      <c r="I746">
        <f>'Calculated Tab Properties'!I746</f>
        <v>0</v>
      </c>
      <c r="J746" s="20" t="e">
        <f>'Calculated Tab Properties'!J746</f>
        <v>#DIV/0!</v>
      </c>
      <c r="K746">
        <f>'Calculated Tab Properties'!K746</f>
        <v>0</v>
      </c>
      <c r="L746">
        <f>'Calculated Tab Properties'!L746</f>
        <v>0</v>
      </c>
      <c r="M746">
        <f>'Calculated Tab Properties'!M746</f>
        <v>0</v>
      </c>
      <c r="N746">
        <f>'Calculated Tab Properties'!N746</f>
        <v>0</v>
      </c>
      <c r="O746" s="27">
        <v>0</v>
      </c>
      <c r="P746" s="27">
        <v>0</v>
      </c>
      <c r="Q746">
        <v>0</v>
      </c>
      <c r="R746" t="e">
        <f>'Calculated Tab Properties'!R746</f>
        <v>#DIV/0!</v>
      </c>
      <c r="T746" s="1">
        <v>0</v>
      </c>
      <c r="U746" s="1">
        <v>0</v>
      </c>
      <c r="V746">
        <f>T746*'GEOMETRIC INPUTS'!S746</f>
        <v>0</v>
      </c>
      <c r="W746">
        <v>745</v>
      </c>
      <c r="X746">
        <f t="shared" si="156"/>
        <v>0</v>
      </c>
      <c r="Y746">
        <f t="shared" si="157"/>
        <v>0</v>
      </c>
      <c r="Z746" s="27" t="e">
        <f t="shared" si="158"/>
        <v>#DIV/0!</v>
      </c>
      <c r="AA746" s="27" t="e">
        <f t="shared" si="159"/>
        <v>#DIV/0!</v>
      </c>
      <c r="AB746" s="27" t="e">
        <f t="shared" si="160"/>
        <v>#DIV/0!</v>
      </c>
      <c r="AC746" s="27" t="e">
        <f t="shared" si="161"/>
        <v>#DIV/0!</v>
      </c>
      <c r="AD746" s="24">
        <f>'GT Data'!D748</f>
        <v>0</v>
      </c>
      <c r="AE746" s="25" t="e">
        <f t="shared" si="162"/>
        <v>#DIV/0!</v>
      </c>
      <c r="AF746" s="25" t="e">
        <f t="shared" si="163"/>
        <v>#DIV/0!</v>
      </c>
      <c r="AG746" s="25" t="e">
        <f t="shared" si="164"/>
        <v>#DIV/0!</v>
      </c>
      <c r="AH746" s="25">
        <v>0</v>
      </c>
      <c r="AI746" s="25">
        <v>0</v>
      </c>
      <c r="AJ746" s="25">
        <f t="shared" si="165"/>
        <v>0</v>
      </c>
      <c r="AK746" s="24">
        <f>'GT Data'!N748</f>
        <v>0</v>
      </c>
      <c r="AL746" s="25" t="e">
        <f t="shared" si="166"/>
        <v>#DIV/0!</v>
      </c>
      <c r="AM746" s="25" t="e">
        <f t="shared" si="167"/>
        <v>#DIV/0!</v>
      </c>
      <c r="AN746" s="25" t="e">
        <f t="shared" si="168"/>
        <v>#DIV/0!</v>
      </c>
      <c r="AO746" s="25">
        <v>0</v>
      </c>
      <c r="AP746" s="25">
        <v>0</v>
      </c>
      <c r="AQ746" s="25">
        <v>0</v>
      </c>
    </row>
    <row r="747" spans="1:43" x14ac:dyDescent="0.3">
      <c r="A747">
        <f>'Calculated Tab Properties'!A747</f>
        <v>0</v>
      </c>
      <c r="B747">
        <f>'Calculated Tab Properties'!B747</f>
        <v>0</v>
      </c>
      <c r="C747">
        <f>'Calculated Tab Properties'!C747</f>
        <v>0</v>
      </c>
      <c r="D747">
        <f>'Calculated Tab Properties'!D747</f>
        <v>0</v>
      </c>
      <c r="E747">
        <f>'Calculated Tab Properties'!E747</f>
        <v>0</v>
      </c>
      <c r="F747">
        <f>'Calculated Tab Properties'!F747</f>
        <v>0</v>
      </c>
      <c r="G747">
        <f>'Calculated Tab Properties'!G747</f>
        <v>0</v>
      </c>
      <c r="H747">
        <f>'Calculated Tab Properties'!H747</f>
        <v>0</v>
      </c>
      <c r="I747">
        <f>'Calculated Tab Properties'!I747</f>
        <v>0</v>
      </c>
      <c r="J747" s="20" t="e">
        <f>'Calculated Tab Properties'!J747</f>
        <v>#DIV/0!</v>
      </c>
      <c r="K747">
        <f>'Calculated Tab Properties'!K747</f>
        <v>0</v>
      </c>
      <c r="L747">
        <f>'Calculated Tab Properties'!L747</f>
        <v>0</v>
      </c>
      <c r="M747">
        <f>'Calculated Tab Properties'!M747</f>
        <v>0</v>
      </c>
      <c r="N747">
        <f>'Calculated Tab Properties'!N747</f>
        <v>0</v>
      </c>
      <c r="O747" s="27">
        <v>0</v>
      </c>
      <c r="P747" s="27">
        <v>0</v>
      </c>
      <c r="Q747">
        <v>0</v>
      </c>
      <c r="R747" t="e">
        <f>'Calculated Tab Properties'!R747</f>
        <v>#DIV/0!</v>
      </c>
      <c r="T747" s="1">
        <v>0</v>
      </c>
      <c r="U747" s="1">
        <v>0</v>
      </c>
      <c r="V747">
        <f>T747*'GEOMETRIC INPUTS'!S747</f>
        <v>0</v>
      </c>
      <c r="W747">
        <v>746</v>
      </c>
      <c r="X747">
        <f t="shared" si="156"/>
        <v>0</v>
      </c>
      <c r="Y747">
        <f t="shared" si="157"/>
        <v>0</v>
      </c>
      <c r="Z747" s="27" t="e">
        <f t="shared" si="158"/>
        <v>#DIV/0!</v>
      </c>
      <c r="AA747" s="27" t="e">
        <f t="shared" si="159"/>
        <v>#DIV/0!</v>
      </c>
      <c r="AB747" s="27" t="e">
        <f t="shared" si="160"/>
        <v>#DIV/0!</v>
      </c>
      <c r="AC747" s="27" t="e">
        <f t="shared" si="161"/>
        <v>#DIV/0!</v>
      </c>
      <c r="AD747" s="24">
        <f>'GT Data'!D749</f>
        <v>0</v>
      </c>
      <c r="AE747" s="25" t="e">
        <f t="shared" si="162"/>
        <v>#DIV/0!</v>
      </c>
      <c r="AF747" s="25" t="e">
        <f t="shared" si="163"/>
        <v>#DIV/0!</v>
      </c>
      <c r="AG747" s="25" t="e">
        <f t="shared" si="164"/>
        <v>#DIV/0!</v>
      </c>
      <c r="AH747" s="25">
        <v>0</v>
      </c>
      <c r="AI747" s="25">
        <v>0</v>
      </c>
      <c r="AJ747" s="25">
        <f t="shared" si="165"/>
        <v>0</v>
      </c>
      <c r="AK747" s="24">
        <f>'GT Data'!N749</f>
        <v>0</v>
      </c>
      <c r="AL747" s="25" t="e">
        <f t="shared" si="166"/>
        <v>#DIV/0!</v>
      </c>
      <c r="AM747" s="25" t="e">
        <f t="shared" si="167"/>
        <v>#DIV/0!</v>
      </c>
      <c r="AN747" s="25" t="e">
        <f t="shared" si="168"/>
        <v>#DIV/0!</v>
      </c>
      <c r="AO747" s="25">
        <v>0</v>
      </c>
      <c r="AP747" s="25">
        <v>0</v>
      </c>
      <c r="AQ747" s="25">
        <v>0</v>
      </c>
    </row>
    <row r="748" spans="1:43" x14ac:dyDescent="0.3">
      <c r="A748">
        <f>'Calculated Tab Properties'!A748</f>
        <v>0</v>
      </c>
      <c r="B748">
        <f>'Calculated Tab Properties'!B748</f>
        <v>0</v>
      </c>
      <c r="C748">
        <f>'Calculated Tab Properties'!C748</f>
        <v>0</v>
      </c>
      <c r="D748">
        <f>'Calculated Tab Properties'!D748</f>
        <v>0</v>
      </c>
      <c r="E748">
        <f>'Calculated Tab Properties'!E748</f>
        <v>0</v>
      </c>
      <c r="F748">
        <f>'Calculated Tab Properties'!F748</f>
        <v>0</v>
      </c>
      <c r="G748">
        <f>'Calculated Tab Properties'!G748</f>
        <v>0</v>
      </c>
      <c r="H748">
        <f>'Calculated Tab Properties'!H748</f>
        <v>0</v>
      </c>
      <c r="I748">
        <f>'Calculated Tab Properties'!I748</f>
        <v>0</v>
      </c>
      <c r="J748" s="20" t="e">
        <f>'Calculated Tab Properties'!J748</f>
        <v>#DIV/0!</v>
      </c>
      <c r="K748">
        <f>'Calculated Tab Properties'!K748</f>
        <v>0</v>
      </c>
      <c r="L748">
        <f>'Calculated Tab Properties'!L748</f>
        <v>0</v>
      </c>
      <c r="M748">
        <f>'Calculated Tab Properties'!M748</f>
        <v>0</v>
      </c>
      <c r="N748">
        <f>'Calculated Tab Properties'!N748</f>
        <v>0</v>
      </c>
      <c r="O748" s="27">
        <v>0</v>
      </c>
      <c r="P748" s="27">
        <v>0</v>
      </c>
      <c r="Q748">
        <v>0</v>
      </c>
      <c r="R748" t="e">
        <f>'Calculated Tab Properties'!R748</f>
        <v>#DIV/0!</v>
      </c>
      <c r="T748" s="1">
        <v>0</v>
      </c>
      <c r="U748" s="1">
        <v>0</v>
      </c>
      <c r="V748">
        <f>T748*'GEOMETRIC INPUTS'!S748</f>
        <v>0</v>
      </c>
      <c r="W748">
        <v>747</v>
      </c>
      <c r="X748">
        <f t="shared" si="156"/>
        <v>0</v>
      </c>
      <c r="Y748">
        <f t="shared" si="157"/>
        <v>0</v>
      </c>
      <c r="Z748" s="27" t="e">
        <f t="shared" si="158"/>
        <v>#DIV/0!</v>
      </c>
      <c r="AA748" s="27" t="e">
        <f t="shared" si="159"/>
        <v>#DIV/0!</v>
      </c>
      <c r="AB748" s="27" t="e">
        <f t="shared" si="160"/>
        <v>#DIV/0!</v>
      </c>
      <c r="AC748" s="27" t="e">
        <f t="shared" si="161"/>
        <v>#DIV/0!</v>
      </c>
      <c r="AD748" s="24">
        <f>'GT Data'!D750</f>
        <v>0</v>
      </c>
      <c r="AE748" s="25" t="e">
        <f t="shared" si="162"/>
        <v>#DIV/0!</v>
      </c>
      <c r="AF748" s="25" t="e">
        <f t="shared" si="163"/>
        <v>#DIV/0!</v>
      </c>
      <c r="AG748" s="25" t="e">
        <f t="shared" si="164"/>
        <v>#DIV/0!</v>
      </c>
      <c r="AH748" s="25">
        <v>0</v>
      </c>
      <c r="AI748" s="25">
        <v>0</v>
      </c>
      <c r="AJ748" s="25">
        <f t="shared" si="165"/>
        <v>0</v>
      </c>
      <c r="AK748" s="24">
        <f>'GT Data'!N750</f>
        <v>0</v>
      </c>
      <c r="AL748" s="25" t="e">
        <f t="shared" si="166"/>
        <v>#DIV/0!</v>
      </c>
      <c r="AM748" s="25" t="e">
        <f t="shared" si="167"/>
        <v>#DIV/0!</v>
      </c>
      <c r="AN748" s="25" t="e">
        <f t="shared" si="168"/>
        <v>#DIV/0!</v>
      </c>
      <c r="AO748" s="25">
        <v>0</v>
      </c>
      <c r="AP748" s="25">
        <v>0</v>
      </c>
      <c r="AQ748" s="25">
        <v>0</v>
      </c>
    </row>
    <row r="749" spans="1:43" x14ac:dyDescent="0.3">
      <c r="A749">
        <f>'Calculated Tab Properties'!A749</f>
        <v>0</v>
      </c>
      <c r="B749">
        <f>'Calculated Tab Properties'!B749</f>
        <v>0</v>
      </c>
      <c r="C749">
        <f>'Calculated Tab Properties'!C749</f>
        <v>0</v>
      </c>
      <c r="D749">
        <f>'Calculated Tab Properties'!D749</f>
        <v>0</v>
      </c>
      <c r="E749">
        <f>'Calculated Tab Properties'!E749</f>
        <v>0</v>
      </c>
      <c r="F749">
        <f>'Calculated Tab Properties'!F749</f>
        <v>0</v>
      </c>
      <c r="G749">
        <f>'Calculated Tab Properties'!G749</f>
        <v>0</v>
      </c>
      <c r="H749">
        <f>'Calculated Tab Properties'!H749</f>
        <v>0</v>
      </c>
      <c r="I749">
        <f>'Calculated Tab Properties'!I749</f>
        <v>0</v>
      </c>
      <c r="J749" s="20" t="e">
        <f>'Calculated Tab Properties'!J749</f>
        <v>#DIV/0!</v>
      </c>
      <c r="K749">
        <f>'Calculated Tab Properties'!K749</f>
        <v>0</v>
      </c>
      <c r="L749">
        <f>'Calculated Tab Properties'!L749</f>
        <v>0</v>
      </c>
      <c r="M749">
        <f>'Calculated Tab Properties'!M749</f>
        <v>0</v>
      </c>
      <c r="N749">
        <f>'Calculated Tab Properties'!N749</f>
        <v>0</v>
      </c>
      <c r="O749" s="27">
        <v>0</v>
      </c>
      <c r="P749" s="27">
        <v>0</v>
      </c>
      <c r="Q749">
        <v>0</v>
      </c>
      <c r="R749" t="e">
        <f>'Calculated Tab Properties'!R749</f>
        <v>#DIV/0!</v>
      </c>
      <c r="T749" s="1">
        <v>0</v>
      </c>
      <c r="U749" s="1">
        <v>0</v>
      </c>
      <c r="V749">
        <f>T749*'GEOMETRIC INPUTS'!S749</f>
        <v>0</v>
      </c>
      <c r="W749">
        <v>748</v>
      </c>
      <c r="X749">
        <f t="shared" si="156"/>
        <v>0</v>
      </c>
      <c r="Y749">
        <f t="shared" si="157"/>
        <v>0</v>
      </c>
      <c r="Z749" s="27" t="e">
        <f t="shared" si="158"/>
        <v>#DIV/0!</v>
      </c>
      <c r="AA749" s="27" t="e">
        <f t="shared" si="159"/>
        <v>#DIV/0!</v>
      </c>
      <c r="AB749" s="27" t="e">
        <f t="shared" si="160"/>
        <v>#DIV/0!</v>
      </c>
      <c r="AC749" s="27" t="e">
        <f t="shared" si="161"/>
        <v>#DIV/0!</v>
      </c>
      <c r="AD749" s="24">
        <f>'GT Data'!D751</f>
        <v>0</v>
      </c>
      <c r="AE749" s="25" t="e">
        <f t="shared" si="162"/>
        <v>#DIV/0!</v>
      </c>
      <c r="AF749" s="25" t="e">
        <f t="shared" si="163"/>
        <v>#DIV/0!</v>
      </c>
      <c r="AG749" s="25" t="e">
        <f t="shared" si="164"/>
        <v>#DIV/0!</v>
      </c>
      <c r="AH749" s="25">
        <v>0</v>
      </c>
      <c r="AI749" s="25">
        <v>0</v>
      </c>
      <c r="AJ749" s="25">
        <f t="shared" si="165"/>
        <v>0</v>
      </c>
      <c r="AK749" s="24">
        <f>'GT Data'!N751</f>
        <v>0</v>
      </c>
      <c r="AL749" s="25" t="e">
        <f t="shared" si="166"/>
        <v>#DIV/0!</v>
      </c>
      <c r="AM749" s="25" t="e">
        <f t="shared" si="167"/>
        <v>#DIV/0!</v>
      </c>
      <c r="AN749" s="25" t="e">
        <f t="shared" si="168"/>
        <v>#DIV/0!</v>
      </c>
      <c r="AO749" s="25">
        <v>0</v>
      </c>
      <c r="AP749" s="25">
        <v>0</v>
      </c>
      <c r="AQ749" s="25">
        <v>0</v>
      </c>
    </row>
    <row r="750" spans="1:43" x14ac:dyDescent="0.3">
      <c r="A750">
        <f>'Calculated Tab Properties'!A750</f>
        <v>0</v>
      </c>
      <c r="B750">
        <f>'Calculated Tab Properties'!B750</f>
        <v>0</v>
      </c>
      <c r="C750">
        <f>'Calculated Tab Properties'!C750</f>
        <v>0</v>
      </c>
      <c r="D750">
        <f>'Calculated Tab Properties'!D750</f>
        <v>0</v>
      </c>
      <c r="E750">
        <f>'Calculated Tab Properties'!E750</f>
        <v>0</v>
      </c>
      <c r="F750">
        <f>'Calculated Tab Properties'!F750</f>
        <v>0</v>
      </c>
      <c r="G750">
        <f>'Calculated Tab Properties'!G750</f>
        <v>0</v>
      </c>
      <c r="H750">
        <f>'Calculated Tab Properties'!H750</f>
        <v>0</v>
      </c>
      <c r="I750">
        <f>'Calculated Tab Properties'!I750</f>
        <v>0</v>
      </c>
      <c r="J750" s="20" t="e">
        <f>'Calculated Tab Properties'!J750</f>
        <v>#DIV/0!</v>
      </c>
      <c r="K750">
        <f>'Calculated Tab Properties'!K750</f>
        <v>0</v>
      </c>
      <c r="L750">
        <f>'Calculated Tab Properties'!L750</f>
        <v>0</v>
      </c>
      <c r="M750">
        <f>'Calculated Tab Properties'!M750</f>
        <v>0</v>
      </c>
      <c r="N750">
        <f>'Calculated Tab Properties'!N750</f>
        <v>0</v>
      </c>
      <c r="O750" s="27">
        <v>0</v>
      </c>
      <c r="P750" s="27">
        <v>0</v>
      </c>
      <c r="Q750">
        <v>0</v>
      </c>
      <c r="R750" t="e">
        <f>'Calculated Tab Properties'!R750</f>
        <v>#DIV/0!</v>
      </c>
      <c r="T750" s="1">
        <v>0</v>
      </c>
      <c r="U750" s="1">
        <v>0</v>
      </c>
      <c r="V750">
        <f>T750*'GEOMETRIC INPUTS'!S750</f>
        <v>0</v>
      </c>
      <c r="W750">
        <v>749</v>
      </c>
      <c r="X750">
        <f t="shared" si="156"/>
        <v>0</v>
      </c>
      <c r="Y750">
        <f t="shared" si="157"/>
        <v>0</v>
      </c>
      <c r="Z750" s="27" t="e">
        <f t="shared" si="158"/>
        <v>#DIV/0!</v>
      </c>
      <c r="AA750" s="27" t="e">
        <f t="shared" si="159"/>
        <v>#DIV/0!</v>
      </c>
      <c r="AB750" s="27" t="e">
        <f t="shared" si="160"/>
        <v>#DIV/0!</v>
      </c>
      <c r="AC750" s="27" t="e">
        <f t="shared" si="161"/>
        <v>#DIV/0!</v>
      </c>
      <c r="AD750" s="24">
        <f>'GT Data'!D752</f>
        <v>0</v>
      </c>
      <c r="AE750" s="25" t="e">
        <f t="shared" si="162"/>
        <v>#DIV/0!</v>
      </c>
      <c r="AF750" s="25" t="e">
        <f t="shared" si="163"/>
        <v>#DIV/0!</v>
      </c>
      <c r="AG750" s="25" t="e">
        <f t="shared" si="164"/>
        <v>#DIV/0!</v>
      </c>
      <c r="AH750" s="25">
        <v>0</v>
      </c>
      <c r="AI750" s="25">
        <v>0</v>
      </c>
      <c r="AJ750" s="25">
        <f t="shared" si="165"/>
        <v>0</v>
      </c>
      <c r="AK750" s="24">
        <f>'GT Data'!N752</f>
        <v>0</v>
      </c>
      <c r="AL750" s="25" t="e">
        <f t="shared" si="166"/>
        <v>#DIV/0!</v>
      </c>
      <c r="AM750" s="25" t="e">
        <f t="shared" si="167"/>
        <v>#DIV/0!</v>
      </c>
      <c r="AN750" s="25" t="e">
        <f t="shared" si="168"/>
        <v>#DIV/0!</v>
      </c>
      <c r="AO750" s="25">
        <v>0</v>
      </c>
      <c r="AP750" s="25">
        <v>0</v>
      </c>
      <c r="AQ750" s="25">
        <v>0</v>
      </c>
    </row>
    <row r="751" spans="1:43" x14ac:dyDescent="0.3">
      <c r="A751">
        <f>'Calculated Tab Properties'!A751</f>
        <v>0</v>
      </c>
      <c r="B751">
        <f>'Calculated Tab Properties'!B751</f>
        <v>0</v>
      </c>
      <c r="C751">
        <f>'Calculated Tab Properties'!C751</f>
        <v>0</v>
      </c>
      <c r="D751">
        <f>'Calculated Tab Properties'!D751</f>
        <v>0</v>
      </c>
      <c r="E751">
        <f>'Calculated Tab Properties'!E751</f>
        <v>0</v>
      </c>
      <c r="F751">
        <f>'Calculated Tab Properties'!F751</f>
        <v>0</v>
      </c>
      <c r="G751">
        <f>'Calculated Tab Properties'!G751</f>
        <v>0</v>
      </c>
      <c r="H751">
        <f>'Calculated Tab Properties'!H751</f>
        <v>0</v>
      </c>
      <c r="I751">
        <f>'Calculated Tab Properties'!I751</f>
        <v>0</v>
      </c>
      <c r="J751" s="20" t="e">
        <f>'Calculated Tab Properties'!J751</f>
        <v>#DIV/0!</v>
      </c>
      <c r="K751">
        <f>'Calculated Tab Properties'!K751</f>
        <v>0</v>
      </c>
      <c r="L751">
        <f>'Calculated Tab Properties'!L751</f>
        <v>0</v>
      </c>
      <c r="M751">
        <f>'Calculated Tab Properties'!M751</f>
        <v>0</v>
      </c>
      <c r="N751">
        <f>'Calculated Tab Properties'!N751</f>
        <v>0</v>
      </c>
      <c r="O751" s="27">
        <v>0</v>
      </c>
      <c r="P751" s="27">
        <v>0</v>
      </c>
      <c r="Q751">
        <v>0</v>
      </c>
      <c r="R751" t="e">
        <f>'Calculated Tab Properties'!R751</f>
        <v>#DIV/0!</v>
      </c>
      <c r="T751" s="1">
        <v>0</v>
      </c>
      <c r="U751" s="1">
        <v>0</v>
      </c>
      <c r="V751">
        <f>T751*'GEOMETRIC INPUTS'!S751</f>
        <v>0</v>
      </c>
      <c r="W751">
        <v>750</v>
      </c>
      <c r="X751">
        <f t="shared" si="156"/>
        <v>0</v>
      </c>
      <c r="Y751">
        <f t="shared" si="157"/>
        <v>0</v>
      </c>
      <c r="Z751" s="27" t="e">
        <f t="shared" si="158"/>
        <v>#DIV/0!</v>
      </c>
      <c r="AA751" s="27" t="e">
        <f t="shared" si="159"/>
        <v>#DIV/0!</v>
      </c>
      <c r="AB751" s="27" t="e">
        <f t="shared" si="160"/>
        <v>#DIV/0!</v>
      </c>
      <c r="AC751" s="27" t="e">
        <f t="shared" si="161"/>
        <v>#DIV/0!</v>
      </c>
      <c r="AD751" s="24">
        <f>'GT Data'!D753</f>
        <v>0</v>
      </c>
      <c r="AE751" s="25" t="e">
        <f t="shared" si="162"/>
        <v>#DIV/0!</v>
      </c>
      <c r="AF751" s="25" t="e">
        <f t="shared" si="163"/>
        <v>#DIV/0!</v>
      </c>
      <c r="AG751" s="25" t="e">
        <f t="shared" si="164"/>
        <v>#DIV/0!</v>
      </c>
      <c r="AH751" s="25">
        <v>0</v>
      </c>
      <c r="AI751" s="25">
        <v>0</v>
      </c>
      <c r="AJ751" s="25">
        <f t="shared" si="165"/>
        <v>0</v>
      </c>
      <c r="AK751" s="24">
        <f>'GT Data'!N753</f>
        <v>0</v>
      </c>
      <c r="AL751" s="25" t="e">
        <f t="shared" si="166"/>
        <v>#DIV/0!</v>
      </c>
      <c r="AM751" s="25" t="e">
        <f t="shared" si="167"/>
        <v>#DIV/0!</v>
      </c>
      <c r="AN751" s="25" t="e">
        <f t="shared" si="168"/>
        <v>#DIV/0!</v>
      </c>
      <c r="AO751" s="25">
        <v>0</v>
      </c>
      <c r="AP751" s="25">
        <v>0</v>
      </c>
      <c r="AQ751" s="25">
        <v>0</v>
      </c>
    </row>
    <row r="752" spans="1:43" x14ac:dyDescent="0.3">
      <c r="A752">
        <f>'Calculated Tab Properties'!A752</f>
        <v>0</v>
      </c>
      <c r="B752">
        <f>'Calculated Tab Properties'!B752</f>
        <v>0</v>
      </c>
      <c r="C752">
        <f>'Calculated Tab Properties'!C752</f>
        <v>0</v>
      </c>
      <c r="D752">
        <f>'Calculated Tab Properties'!D752</f>
        <v>0</v>
      </c>
      <c r="E752">
        <f>'Calculated Tab Properties'!E752</f>
        <v>0</v>
      </c>
      <c r="F752">
        <f>'Calculated Tab Properties'!F752</f>
        <v>0</v>
      </c>
      <c r="G752">
        <f>'Calculated Tab Properties'!G752</f>
        <v>0</v>
      </c>
      <c r="H752">
        <f>'Calculated Tab Properties'!H752</f>
        <v>0</v>
      </c>
      <c r="I752">
        <f>'Calculated Tab Properties'!I752</f>
        <v>0</v>
      </c>
      <c r="J752" s="20" t="e">
        <f>'Calculated Tab Properties'!J752</f>
        <v>#DIV/0!</v>
      </c>
      <c r="K752">
        <f>'Calculated Tab Properties'!K752</f>
        <v>0</v>
      </c>
      <c r="L752">
        <f>'Calculated Tab Properties'!L752</f>
        <v>0</v>
      </c>
      <c r="M752">
        <f>'Calculated Tab Properties'!M752</f>
        <v>0</v>
      </c>
      <c r="N752">
        <f>'Calculated Tab Properties'!N752</f>
        <v>0</v>
      </c>
      <c r="O752" s="27">
        <v>0</v>
      </c>
      <c r="P752" s="27">
        <v>0</v>
      </c>
      <c r="Q752">
        <v>0</v>
      </c>
      <c r="R752" t="e">
        <f>'Calculated Tab Properties'!R752</f>
        <v>#DIV/0!</v>
      </c>
      <c r="T752" s="1">
        <v>0</v>
      </c>
      <c r="U752" s="1">
        <v>0</v>
      </c>
      <c r="V752">
        <f>T752*'GEOMETRIC INPUTS'!S752</f>
        <v>0</v>
      </c>
      <c r="W752">
        <v>751</v>
      </c>
      <c r="X752">
        <f t="shared" si="156"/>
        <v>0</v>
      </c>
      <c r="Y752">
        <f t="shared" si="157"/>
        <v>0</v>
      </c>
      <c r="Z752" s="27" t="e">
        <f t="shared" si="158"/>
        <v>#DIV/0!</v>
      </c>
      <c r="AA752" s="27" t="e">
        <f t="shared" si="159"/>
        <v>#DIV/0!</v>
      </c>
      <c r="AB752" s="27" t="e">
        <f t="shared" si="160"/>
        <v>#DIV/0!</v>
      </c>
      <c r="AC752" s="27" t="e">
        <f t="shared" si="161"/>
        <v>#DIV/0!</v>
      </c>
      <c r="AD752" s="24">
        <f>'GT Data'!D754</f>
        <v>0</v>
      </c>
      <c r="AE752" s="25" t="e">
        <f t="shared" si="162"/>
        <v>#DIV/0!</v>
      </c>
      <c r="AF752" s="25" t="e">
        <f t="shared" si="163"/>
        <v>#DIV/0!</v>
      </c>
      <c r="AG752" s="25" t="e">
        <f t="shared" si="164"/>
        <v>#DIV/0!</v>
      </c>
      <c r="AH752" s="25">
        <v>0</v>
      </c>
      <c r="AI752" s="25">
        <v>0</v>
      </c>
      <c r="AJ752" s="25">
        <f t="shared" si="165"/>
        <v>0</v>
      </c>
      <c r="AK752" s="24">
        <f>'GT Data'!N754</f>
        <v>0</v>
      </c>
      <c r="AL752" s="25" t="e">
        <f t="shared" si="166"/>
        <v>#DIV/0!</v>
      </c>
      <c r="AM752" s="25" t="e">
        <f t="shared" si="167"/>
        <v>#DIV/0!</v>
      </c>
      <c r="AN752" s="25" t="e">
        <f t="shared" si="168"/>
        <v>#DIV/0!</v>
      </c>
      <c r="AO752" s="25">
        <v>0</v>
      </c>
      <c r="AP752" s="25">
        <v>0</v>
      </c>
      <c r="AQ752" s="25">
        <v>0</v>
      </c>
    </row>
    <row r="753" spans="1:43" x14ac:dyDescent="0.3">
      <c r="A753">
        <f>'Calculated Tab Properties'!A753</f>
        <v>0</v>
      </c>
      <c r="B753">
        <f>'Calculated Tab Properties'!B753</f>
        <v>0</v>
      </c>
      <c r="C753">
        <f>'Calculated Tab Properties'!C753</f>
        <v>0</v>
      </c>
      <c r="D753">
        <f>'Calculated Tab Properties'!D753</f>
        <v>0</v>
      </c>
      <c r="E753">
        <f>'Calculated Tab Properties'!E753</f>
        <v>0</v>
      </c>
      <c r="F753">
        <f>'Calculated Tab Properties'!F753</f>
        <v>0</v>
      </c>
      <c r="G753">
        <f>'Calculated Tab Properties'!G753</f>
        <v>0</v>
      </c>
      <c r="H753">
        <f>'Calculated Tab Properties'!H753</f>
        <v>0</v>
      </c>
      <c r="I753">
        <f>'Calculated Tab Properties'!I753</f>
        <v>0</v>
      </c>
      <c r="J753" s="20" t="e">
        <f>'Calculated Tab Properties'!J753</f>
        <v>#DIV/0!</v>
      </c>
      <c r="K753">
        <f>'Calculated Tab Properties'!K753</f>
        <v>0</v>
      </c>
      <c r="L753">
        <f>'Calculated Tab Properties'!L753</f>
        <v>0</v>
      </c>
      <c r="M753">
        <f>'Calculated Tab Properties'!M753</f>
        <v>0</v>
      </c>
      <c r="N753">
        <f>'Calculated Tab Properties'!N753</f>
        <v>0</v>
      </c>
      <c r="O753" s="27">
        <v>0</v>
      </c>
      <c r="P753" s="27">
        <v>0</v>
      </c>
      <c r="Q753">
        <v>0</v>
      </c>
      <c r="R753" t="e">
        <f>'Calculated Tab Properties'!R753</f>
        <v>#DIV/0!</v>
      </c>
      <c r="T753" s="1">
        <v>0</v>
      </c>
      <c r="U753" s="1">
        <v>0</v>
      </c>
      <c r="V753">
        <f>T753*'GEOMETRIC INPUTS'!S753</f>
        <v>0</v>
      </c>
      <c r="W753">
        <v>752</v>
      </c>
      <c r="X753">
        <f t="shared" si="156"/>
        <v>0</v>
      </c>
      <c r="Y753">
        <f t="shared" si="157"/>
        <v>0</v>
      </c>
      <c r="Z753" s="27" t="e">
        <f t="shared" si="158"/>
        <v>#DIV/0!</v>
      </c>
      <c r="AA753" s="27" t="e">
        <f t="shared" si="159"/>
        <v>#DIV/0!</v>
      </c>
      <c r="AB753" s="27" t="e">
        <f t="shared" si="160"/>
        <v>#DIV/0!</v>
      </c>
      <c r="AC753" s="27" t="e">
        <f t="shared" si="161"/>
        <v>#DIV/0!</v>
      </c>
      <c r="AD753" s="24">
        <f>'GT Data'!D755</f>
        <v>0</v>
      </c>
      <c r="AE753" s="25" t="e">
        <f t="shared" si="162"/>
        <v>#DIV/0!</v>
      </c>
      <c r="AF753" s="25" t="e">
        <f t="shared" si="163"/>
        <v>#DIV/0!</v>
      </c>
      <c r="AG753" s="25" t="e">
        <f t="shared" si="164"/>
        <v>#DIV/0!</v>
      </c>
      <c r="AH753" s="25">
        <v>0</v>
      </c>
      <c r="AI753" s="25">
        <v>0</v>
      </c>
      <c r="AJ753" s="25">
        <f t="shared" si="165"/>
        <v>0</v>
      </c>
      <c r="AK753" s="24">
        <f>'GT Data'!N755</f>
        <v>0</v>
      </c>
      <c r="AL753" s="25" t="e">
        <f t="shared" si="166"/>
        <v>#DIV/0!</v>
      </c>
      <c r="AM753" s="25" t="e">
        <f t="shared" si="167"/>
        <v>#DIV/0!</v>
      </c>
      <c r="AN753" s="25" t="e">
        <f t="shared" si="168"/>
        <v>#DIV/0!</v>
      </c>
      <c r="AO753" s="25">
        <v>0</v>
      </c>
      <c r="AP753" s="25">
        <v>0</v>
      </c>
      <c r="AQ753" s="25">
        <v>0</v>
      </c>
    </row>
    <row r="754" spans="1:43" x14ac:dyDescent="0.3">
      <c r="A754">
        <f>'Calculated Tab Properties'!A754</f>
        <v>0</v>
      </c>
      <c r="B754">
        <f>'Calculated Tab Properties'!B754</f>
        <v>0</v>
      </c>
      <c r="C754">
        <f>'Calculated Tab Properties'!C754</f>
        <v>0</v>
      </c>
      <c r="D754">
        <f>'Calculated Tab Properties'!D754</f>
        <v>0</v>
      </c>
      <c r="E754">
        <f>'Calculated Tab Properties'!E754</f>
        <v>0</v>
      </c>
      <c r="F754">
        <f>'Calculated Tab Properties'!F754</f>
        <v>0</v>
      </c>
      <c r="G754">
        <f>'Calculated Tab Properties'!G754</f>
        <v>0</v>
      </c>
      <c r="H754">
        <f>'Calculated Tab Properties'!H754</f>
        <v>0</v>
      </c>
      <c r="I754">
        <f>'Calculated Tab Properties'!I754</f>
        <v>0</v>
      </c>
      <c r="J754" s="20" t="e">
        <f>'Calculated Tab Properties'!J754</f>
        <v>#DIV/0!</v>
      </c>
      <c r="K754">
        <f>'Calculated Tab Properties'!K754</f>
        <v>0</v>
      </c>
      <c r="L754">
        <f>'Calculated Tab Properties'!L754</f>
        <v>0</v>
      </c>
      <c r="M754">
        <f>'Calculated Tab Properties'!M754</f>
        <v>0</v>
      </c>
      <c r="N754">
        <f>'Calculated Tab Properties'!N754</f>
        <v>0</v>
      </c>
      <c r="O754" s="27">
        <v>0</v>
      </c>
      <c r="P754" s="27">
        <v>0</v>
      </c>
      <c r="Q754">
        <v>0</v>
      </c>
      <c r="R754" t="e">
        <f>'Calculated Tab Properties'!R754</f>
        <v>#DIV/0!</v>
      </c>
      <c r="T754" s="1">
        <v>0</v>
      </c>
      <c r="U754" s="1">
        <v>0</v>
      </c>
      <c r="V754">
        <f>T754*'GEOMETRIC INPUTS'!S754</f>
        <v>0</v>
      </c>
      <c r="W754">
        <v>753</v>
      </c>
      <c r="X754">
        <f t="shared" si="156"/>
        <v>0</v>
      </c>
      <c r="Y754">
        <f t="shared" si="157"/>
        <v>0</v>
      </c>
      <c r="Z754" s="27" t="e">
        <f t="shared" si="158"/>
        <v>#DIV/0!</v>
      </c>
      <c r="AA754" s="27" t="e">
        <f t="shared" si="159"/>
        <v>#DIV/0!</v>
      </c>
      <c r="AB754" s="27" t="e">
        <f t="shared" si="160"/>
        <v>#DIV/0!</v>
      </c>
      <c r="AC754" s="27" t="e">
        <f t="shared" si="161"/>
        <v>#DIV/0!</v>
      </c>
      <c r="AD754" s="24">
        <f>'GT Data'!D756</f>
        <v>0</v>
      </c>
      <c r="AE754" s="25" t="e">
        <f t="shared" si="162"/>
        <v>#DIV/0!</v>
      </c>
      <c r="AF754" s="25" t="e">
        <f t="shared" si="163"/>
        <v>#DIV/0!</v>
      </c>
      <c r="AG754" s="25" t="e">
        <f t="shared" si="164"/>
        <v>#DIV/0!</v>
      </c>
      <c r="AH754" s="25">
        <v>0</v>
      </c>
      <c r="AI754" s="25">
        <v>0</v>
      </c>
      <c r="AJ754" s="25">
        <f t="shared" si="165"/>
        <v>0</v>
      </c>
      <c r="AK754" s="24">
        <f>'GT Data'!N756</f>
        <v>0</v>
      </c>
      <c r="AL754" s="25" t="e">
        <f t="shared" si="166"/>
        <v>#DIV/0!</v>
      </c>
      <c r="AM754" s="25" t="e">
        <f t="shared" si="167"/>
        <v>#DIV/0!</v>
      </c>
      <c r="AN754" s="25" t="e">
        <f t="shared" si="168"/>
        <v>#DIV/0!</v>
      </c>
      <c r="AO754" s="25">
        <v>0</v>
      </c>
      <c r="AP754" s="25">
        <v>0</v>
      </c>
      <c r="AQ754" s="25">
        <v>0</v>
      </c>
    </row>
    <row r="755" spans="1:43" x14ac:dyDescent="0.3">
      <c r="A755">
        <f>'Calculated Tab Properties'!A755</f>
        <v>0</v>
      </c>
      <c r="B755">
        <f>'Calculated Tab Properties'!B755</f>
        <v>0</v>
      </c>
      <c r="C755">
        <f>'Calculated Tab Properties'!C755</f>
        <v>0</v>
      </c>
      <c r="D755">
        <f>'Calculated Tab Properties'!D755</f>
        <v>0</v>
      </c>
      <c r="E755">
        <f>'Calculated Tab Properties'!E755</f>
        <v>0</v>
      </c>
      <c r="F755">
        <f>'Calculated Tab Properties'!F755</f>
        <v>0</v>
      </c>
      <c r="G755">
        <f>'Calculated Tab Properties'!G755</f>
        <v>0</v>
      </c>
      <c r="H755">
        <f>'Calculated Tab Properties'!H755</f>
        <v>0</v>
      </c>
      <c r="I755">
        <f>'Calculated Tab Properties'!I755</f>
        <v>0</v>
      </c>
      <c r="J755" s="20" t="e">
        <f>'Calculated Tab Properties'!J755</f>
        <v>#DIV/0!</v>
      </c>
      <c r="K755">
        <f>'Calculated Tab Properties'!K755</f>
        <v>0</v>
      </c>
      <c r="L755">
        <f>'Calculated Tab Properties'!L755</f>
        <v>0</v>
      </c>
      <c r="M755">
        <f>'Calculated Tab Properties'!M755</f>
        <v>0</v>
      </c>
      <c r="N755">
        <f>'Calculated Tab Properties'!N755</f>
        <v>0</v>
      </c>
      <c r="O755" s="27">
        <v>0</v>
      </c>
      <c r="P755" s="27">
        <v>0</v>
      </c>
      <c r="Q755">
        <v>0</v>
      </c>
      <c r="R755" t="e">
        <f>'Calculated Tab Properties'!R755</f>
        <v>#DIV/0!</v>
      </c>
      <c r="T755" s="1">
        <v>0</v>
      </c>
      <c r="U755" s="1">
        <v>0</v>
      </c>
      <c r="V755">
        <f>T755*'GEOMETRIC INPUTS'!S755</f>
        <v>0</v>
      </c>
      <c r="W755">
        <v>754</v>
      </c>
      <c r="X755">
        <f t="shared" si="156"/>
        <v>0</v>
      </c>
      <c r="Y755">
        <f t="shared" si="157"/>
        <v>0</v>
      </c>
      <c r="Z755" s="27" t="e">
        <f t="shared" si="158"/>
        <v>#DIV/0!</v>
      </c>
      <c r="AA755" s="27" t="e">
        <f t="shared" si="159"/>
        <v>#DIV/0!</v>
      </c>
      <c r="AB755" s="27" t="e">
        <f t="shared" si="160"/>
        <v>#DIV/0!</v>
      </c>
      <c r="AC755" s="27" t="e">
        <f t="shared" si="161"/>
        <v>#DIV/0!</v>
      </c>
      <c r="AD755" s="24">
        <f>'GT Data'!D757</f>
        <v>0</v>
      </c>
      <c r="AE755" s="25" t="e">
        <f t="shared" si="162"/>
        <v>#DIV/0!</v>
      </c>
      <c r="AF755" s="25" t="e">
        <f t="shared" si="163"/>
        <v>#DIV/0!</v>
      </c>
      <c r="AG755" s="25" t="e">
        <f t="shared" si="164"/>
        <v>#DIV/0!</v>
      </c>
      <c r="AH755" s="25">
        <v>0</v>
      </c>
      <c r="AI755" s="25">
        <v>0</v>
      </c>
      <c r="AJ755" s="25">
        <f t="shared" si="165"/>
        <v>0</v>
      </c>
      <c r="AK755" s="24">
        <f>'GT Data'!N757</f>
        <v>0</v>
      </c>
      <c r="AL755" s="25" t="e">
        <f t="shared" si="166"/>
        <v>#DIV/0!</v>
      </c>
      <c r="AM755" s="25" t="e">
        <f t="shared" si="167"/>
        <v>#DIV/0!</v>
      </c>
      <c r="AN755" s="25" t="e">
        <f t="shared" si="168"/>
        <v>#DIV/0!</v>
      </c>
      <c r="AO755" s="25">
        <v>0</v>
      </c>
      <c r="AP755" s="25">
        <v>0</v>
      </c>
      <c r="AQ755" s="25">
        <v>0</v>
      </c>
    </row>
    <row r="756" spans="1:43" x14ac:dyDescent="0.3">
      <c r="A756">
        <f>'Calculated Tab Properties'!A756</f>
        <v>0</v>
      </c>
      <c r="B756">
        <f>'Calculated Tab Properties'!B756</f>
        <v>0</v>
      </c>
      <c r="C756">
        <f>'Calculated Tab Properties'!C756</f>
        <v>0</v>
      </c>
      <c r="D756">
        <f>'Calculated Tab Properties'!D756</f>
        <v>0</v>
      </c>
      <c r="E756">
        <f>'Calculated Tab Properties'!E756</f>
        <v>0</v>
      </c>
      <c r="F756">
        <f>'Calculated Tab Properties'!F756</f>
        <v>0</v>
      </c>
      <c r="G756">
        <f>'Calculated Tab Properties'!G756</f>
        <v>0</v>
      </c>
      <c r="H756">
        <f>'Calculated Tab Properties'!H756</f>
        <v>0</v>
      </c>
      <c r="I756">
        <f>'Calculated Tab Properties'!I756</f>
        <v>0</v>
      </c>
      <c r="J756" s="20" t="e">
        <f>'Calculated Tab Properties'!J756</f>
        <v>#DIV/0!</v>
      </c>
      <c r="K756">
        <f>'Calculated Tab Properties'!K756</f>
        <v>0</v>
      </c>
      <c r="L756">
        <f>'Calculated Tab Properties'!L756</f>
        <v>0</v>
      </c>
      <c r="M756">
        <f>'Calculated Tab Properties'!M756</f>
        <v>0</v>
      </c>
      <c r="N756">
        <f>'Calculated Tab Properties'!N756</f>
        <v>0</v>
      </c>
      <c r="O756" s="27">
        <v>0</v>
      </c>
      <c r="P756" s="27">
        <v>0</v>
      </c>
      <c r="Q756">
        <v>0</v>
      </c>
      <c r="R756" t="e">
        <f>'Calculated Tab Properties'!R756</f>
        <v>#DIV/0!</v>
      </c>
      <c r="T756" s="1">
        <v>0</v>
      </c>
      <c r="U756" s="1">
        <v>0</v>
      </c>
      <c r="V756">
        <f>T756*'GEOMETRIC INPUTS'!S756</f>
        <v>0</v>
      </c>
      <c r="W756">
        <v>755</v>
      </c>
      <c r="X756">
        <f t="shared" si="156"/>
        <v>0</v>
      </c>
      <c r="Y756">
        <f t="shared" si="157"/>
        <v>0</v>
      </c>
      <c r="Z756" s="27" t="e">
        <f t="shared" si="158"/>
        <v>#DIV/0!</v>
      </c>
      <c r="AA756" s="27" t="e">
        <f t="shared" si="159"/>
        <v>#DIV/0!</v>
      </c>
      <c r="AB756" s="27" t="e">
        <f t="shared" si="160"/>
        <v>#DIV/0!</v>
      </c>
      <c r="AC756" s="27" t="e">
        <f t="shared" si="161"/>
        <v>#DIV/0!</v>
      </c>
      <c r="AD756" s="24">
        <f>'GT Data'!D758</f>
        <v>0</v>
      </c>
      <c r="AE756" s="25" t="e">
        <f t="shared" si="162"/>
        <v>#DIV/0!</v>
      </c>
      <c r="AF756" s="25" t="e">
        <f t="shared" si="163"/>
        <v>#DIV/0!</v>
      </c>
      <c r="AG756" s="25" t="e">
        <f t="shared" si="164"/>
        <v>#DIV/0!</v>
      </c>
      <c r="AH756" s="25">
        <v>0</v>
      </c>
      <c r="AI756" s="25">
        <v>0</v>
      </c>
      <c r="AJ756" s="25">
        <f t="shared" si="165"/>
        <v>0</v>
      </c>
      <c r="AK756" s="24">
        <f>'GT Data'!N758</f>
        <v>0</v>
      </c>
      <c r="AL756" s="25" t="e">
        <f t="shared" si="166"/>
        <v>#DIV/0!</v>
      </c>
      <c r="AM756" s="25" t="e">
        <f t="shared" si="167"/>
        <v>#DIV/0!</v>
      </c>
      <c r="AN756" s="25" t="e">
        <f t="shared" si="168"/>
        <v>#DIV/0!</v>
      </c>
      <c r="AO756" s="25">
        <v>0</v>
      </c>
      <c r="AP756" s="25">
        <v>0</v>
      </c>
      <c r="AQ756" s="25">
        <v>0</v>
      </c>
    </row>
    <row r="757" spans="1:43" x14ac:dyDescent="0.3">
      <c r="A757">
        <f>'Calculated Tab Properties'!A757</f>
        <v>0</v>
      </c>
      <c r="B757">
        <f>'Calculated Tab Properties'!B757</f>
        <v>0</v>
      </c>
      <c r="C757">
        <f>'Calculated Tab Properties'!C757</f>
        <v>0</v>
      </c>
      <c r="D757">
        <f>'Calculated Tab Properties'!D757</f>
        <v>0</v>
      </c>
      <c r="E757">
        <f>'Calculated Tab Properties'!E757</f>
        <v>0</v>
      </c>
      <c r="F757">
        <f>'Calculated Tab Properties'!F757</f>
        <v>0</v>
      </c>
      <c r="G757">
        <f>'Calculated Tab Properties'!G757</f>
        <v>0</v>
      </c>
      <c r="H757">
        <f>'Calculated Tab Properties'!H757</f>
        <v>0</v>
      </c>
      <c r="I757">
        <f>'Calculated Tab Properties'!I757</f>
        <v>0</v>
      </c>
      <c r="J757" s="20" t="e">
        <f>'Calculated Tab Properties'!J757</f>
        <v>#DIV/0!</v>
      </c>
      <c r="K757">
        <f>'Calculated Tab Properties'!K757</f>
        <v>0</v>
      </c>
      <c r="L757">
        <f>'Calculated Tab Properties'!L757</f>
        <v>0</v>
      </c>
      <c r="M757">
        <f>'Calculated Tab Properties'!M757</f>
        <v>0</v>
      </c>
      <c r="N757">
        <f>'Calculated Tab Properties'!N757</f>
        <v>0</v>
      </c>
      <c r="O757" s="27">
        <v>0</v>
      </c>
      <c r="P757" s="27">
        <v>0</v>
      </c>
      <c r="Q757">
        <v>0</v>
      </c>
      <c r="R757" t="e">
        <f>'Calculated Tab Properties'!R757</f>
        <v>#DIV/0!</v>
      </c>
      <c r="T757" s="1">
        <v>0</v>
      </c>
      <c r="U757" s="1">
        <v>0</v>
      </c>
      <c r="V757">
        <f>T757*'GEOMETRIC INPUTS'!S757</f>
        <v>0</v>
      </c>
      <c r="W757">
        <v>756</v>
      </c>
      <c r="X757">
        <f t="shared" si="156"/>
        <v>0</v>
      </c>
      <c r="Y757">
        <f t="shared" si="157"/>
        <v>0</v>
      </c>
      <c r="Z757" s="27" t="e">
        <f t="shared" si="158"/>
        <v>#DIV/0!</v>
      </c>
      <c r="AA757" s="27" t="e">
        <f t="shared" si="159"/>
        <v>#DIV/0!</v>
      </c>
      <c r="AB757" s="27" t="e">
        <f t="shared" si="160"/>
        <v>#DIV/0!</v>
      </c>
      <c r="AC757" s="27" t="e">
        <f t="shared" si="161"/>
        <v>#DIV/0!</v>
      </c>
      <c r="AD757" s="24">
        <f>'GT Data'!D759</f>
        <v>0</v>
      </c>
      <c r="AE757" s="25" t="e">
        <f t="shared" si="162"/>
        <v>#DIV/0!</v>
      </c>
      <c r="AF757" s="25" t="e">
        <f t="shared" si="163"/>
        <v>#DIV/0!</v>
      </c>
      <c r="AG757" s="25" t="e">
        <f t="shared" si="164"/>
        <v>#DIV/0!</v>
      </c>
      <c r="AH757" s="25">
        <v>0</v>
      </c>
      <c r="AI757" s="25">
        <v>0</v>
      </c>
      <c r="AJ757" s="25">
        <f t="shared" si="165"/>
        <v>0</v>
      </c>
      <c r="AK757" s="24">
        <f>'GT Data'!N759</f>
        <v>0</v>
      </c>
      <c r="AL757" s="25" t="e">
        <f t="shared" si="166"/>
        <v>#DIV/0!</v>
      </c>
      <c r="AM757" s="25" t="e">
        <f t="shared" si="167"/>
        <v>#DIV/0!</v>
      </c>
      <c r="AN757" s="25" t="e">
        <f t="shared" si="168"/>
        <v>#DIV/0!</v>
      </c>
      <c r="AO757" s="25">
        <v>0</v>
      </c>
      <c r="AP757" s="25">
        <v>0</v>
      </c>
      <c r="AQ757" s="25">
        <v>0</v>
      </c>
    </row>
    <row r="758" spans="1:43" x14ac:dyDescent="0.3">
      <c r="A758">
        <f>'Calculated Tab Properties'!A758</f>
        <v>0</v>
      </c>
      <c r="B758">
        <f>'Calculated Tab Properties'!B758</f>
        <v>0</v>
      </c>
      <c r="C758">
        <f>'Calculated Tab Properties'!C758</f>
        <v>0</v>
      </c>
      <c r="D758">
        <f>'Calculated Tab Properties'!D758</f>
        <v>0</v>
      </c>
      <c r="E758">
        <f>'Calculated Tab Properties'!E758</f>
        <v>0</v>
      </c>
      <c r="F758">
        <f>'Calculated Tab Properties'!F758</f>
        <v>0</v>
      </c>
      <c r="G758">
        <f>'Calculated Tab Properties'!G758</f>
        <v>0</v>
      </c>
      <c r="H758">
        <f>'Calculated Tab Properties'!H758</f>
        <v>0</v>
      </c>
      <c r="I758">
        <f>'Calculated Tab Properties'!I758</f>
        <v>0</v>
      </c>
      <c r="J758" s="20" t="e">
        <f>'Calculated Tab Properties'!J758</f>
        <v>#DIV/0!</v>
      </c>
      <c r="K758">
        <f>'Calculated Tab Properties'!K758</f>
        <v>0</v>
      </c>
      <c r="L758">
        <f>'Calculated Tab Properties'!L758</f>
        <v>0</v>
      </c>
      <c r="M758">
        <f>'Calculated Tab Properties'!M758</f>
        <v>0</v>
      </c>
      <c r="N758">
        <f>'Calculated Tab Properties'!N758</f>
        <v>0</v>
      </c>
      <c r="O758" s="27">
        <v>0</v>
      </c>
      <c r="P758" s="27">
        <v>0</v>
      </c>
      <c r="Q758">
        <v>0</v>
      </c>
      <c r="R758" t="e">
        <f>'Calculated Tab Properties'!R758</f>
        <v>#DIV/0!</v>
      </c>
      <c r="T758" s="1">
        <v>0</v>
      </c>
      <c r="U758" s="1">
        <v>0</v>
      </c>
      <c r="V758">
        <f>T758*'GEOMETRIC INPUTS'!S758</f>
        <v>0</v>
      </c>
      <c r="W758">
        <v>757</v>
      </c>
      <c r="X758">
        <f t="shared" si="156"/>
        <v>0</v>
      </c>
      <c r="Y758">
        <f t="shared" si="157"/>
        <v>0</v>
      </c>
      <c r="Z758" s="27" t="e">
        <f t="shared" si="158"/>
        <v>#DIV/0!</v>
      </c>
      <c r="AA758" s="27" t="e">
        <f t="shared" si="159"/>
        <v>#DIV/0!</v>
      </c>
      <c r="AB758" s="27" t="e">
        <f t="shared" si="160"/>
        <v>#DIV/0!</v>
      </c>
      <c r="AC758" s="27" t="e">
        <f t="shared" si="161"/>
        <v>#DIV/0!</v>
      </c>
      <c r="AD758" s="24">
        <f>'GT Data'!D760</f>
        <v>0</v>
      </c>
      <c r="AE758" s="25" t="e">
        <f t="shared" si="162"/>
        <v>#DIV/0!</v>
      </c>
      <c r="AF758" s="25" t="e">
        <f t="shared" si="163"/>
        <v>#DIV/0!</v>
      </c>
      <c r="AG758" s="25" t="e">
        <f t="shared" si="164"/>
        <v>#DIV/0!</v>
      </c>
      <c r="AH758" s="25">
        <v>0</v>
      </c>
      <c r="AI758" s="25">
        <v>0</v>
      </c>
      <c r="AJ758" s="25">
        <f t="shared" si="165"/>
        <v>0</v>
      </c>
      <c r="AK758" s="24">
        <f>'GT Data'!N760</f>
        <v>0</v>
      </c>
      <c r="AL758" s="25" t="e">
        <f t="shared" si="166"/>
        <v>#DIV/0!</v>
      </c>
      <c r="AM758" s="25" t="e">
        <f t="shared" si="167"/>
        <v>#DIV/0!</v>
      </c>
      <c r="AN758" s="25" t="e">
        <f t="shared" si="168"/>
        <v>#DIV/0!</v>
      </c>
      <c r="AO758" s="25">
        <v>0</v>
      </c>
      <c r="AP758" s="25">
        <v>0</v>
      </c>
      <c r="AQ758" s="25">
        <v>0</v>
      </c>
    </row>
    <row r="759" spans="1:43" x14ac:dyDescent="0.3">
      <c r="A759">
        <f>'Calculated Tab Properties'!A759</f>
        <v>0</v>
      </c>
      <c r="B759">
        <f>'Calculated Tab Properties'!B759</f>
        <v>0</v>
      </c>
      <c r="C759">
        <f>'Calculated Tab Properties'!C759</f>
        <v>0</v>
      </c>
      <c r="D759">
        <f>'Calculated Tab Properties'!D759</f>
        <v>0</v>
      </c>
      <c r="E759">
        <f>'Calculated Tab Properties'!E759</f>
        <v>0</v>
      </c>
      <c r="F759">
        <f>'Calculated Tab Properties'!F759</f>
        <v>0</v>
      </c>
      <c r="G759">
        <f>'Calculated Tab Properties'!G759</f>
        <v>0</v>
      </c>
      <c r="H759">
        <f>'Calculated Tab Properties'!H759</f>
        <v>0</v>
      </c>
      <c r="I759">
        <f>'Calculated Tab Properties'!I759</f>
        <v>0</v>
      </c>
      <c r="J759" s="20" t="e">
        <f>'Calculated Tab Properties'!J759</f>
        <v>#DIV/0!</v>
      </c>
      <c r="K759">
        <f>'Calculated Tab Properties'!K759</f>
        <v>0</v>
      </c>
      <c r="L759">
        <f>'Calculated Tab Properties'!L759</f>
        <v>0</v>
      </c>
      <c r="M759">
        <f>'Calculated Tab Properties'!M759</f>
        <v>0</v>
      </c>
      <c r="N759">
        <f>'Calculated Tab Properties'!N759</f>
        <v>0</v>
      </c>
      <c r="O759" s="27">
        <v>0</v>
      </c>
      <c r="P759" s="27">
        <v>0</v>
      </c>
      <c r="Q759">
        <v>0</v>
      </c>
      <c r="R759" t="e">
        <f>'Calculated Tab Properties'!R759</f>
        <v>#DIV/0!</v>
      </c>
      <c r="T759" s="1">
        <v>0</v>
      </c>
      <c r="U759" s="1">
        <v>0</v>
      </c>
      <c r="V759">
        <f>T759*'GEOMETRIC INPUTS'!S759</f>
        <v>0</v>
      </c>
      <c r="W759">
        <v>758</v>
      </c>
      <c r="X759">
        <f t="shared" si="156"/>
        <v>0</v>
      </c>
      <c r="Y759">
        <f t="shared" si="157"/>
        <v>0</v>
      </c>
      <c r="Z759" s="27" t="e">
        <f t="shared" si="158"/>
        <v>#DIV/0!</v>
      </c>
      <c r="AA759" s="27" t="e">
        <f t="shared" si="159"/>
        <v>#DIV/0!</v>
      </c>
      <c r="AB759" s="27" t="e">
        <f t="shared" si="160"/>
        <v>#DIV/0!</v>
      </c>
      <c r="AC759" s="27" t="e">
        <f t="shared" si="161"/>
        <v>#DIV/0!</v>
      </c>
      <c r="AD759" s="24">
        <f>'GT Data'!D761</f>
        <v>0</v>
      </c>
      <c r="AE759" s="25" t="e">
        <f t="shared" si="162"/>
        <v>#DIV/0!</v>
      </c>
      <c r="AF759" s="25" t="e">
        <f t="shared" si="163"/>
        <v>#DIV/0!</v>
      </c>
      <c r="AG759" s="25" t="e">
        <f t="shared" si="164"/>
        <v>#DIV/0!</v>
      </c>
      <c r="AH759" s="25">
        <v>0</v>
      </c>
      <c r="AI759" s="25">
        <v>0</v>
      </c>
      <c r="AJ759" s="25">
        <f t="shared" si="165"/>
        <v>0</v>
      </c>
      <c r="AK759" s="24">
        <f>'GT Data'!N761</f>
        <v>0</v>
      </c>
      <c r="AL759" s="25" t="e">
        <f t="shared" si="166"/>
        <v>#DIV/0!</v>
      </c>
      <c r="AM759" s="25" t="e">
        <f t="shared" si="167"/>
        <v>#DIV/0!</v>
      </c>
      <c r="AN759" s="25" t="e">
        <f t="shared" si="168"/>
        <v>#DIV/0!</v>
      </c>
      <c r="AO759" s="25">
        <v>0</v>
      </c>
      <c r="AP759" s="25">
        <v>0</v>
      </c>
      <c r="AQ759" s="25">
        <v>0</v>
      </c>
    </row>
    <row r="760" spans="1:43" x14ac:dyDescent="0.3">
      <c r="A760">
        <f>'Calculated Tab Properties'!A760</f>
        <v>0</v>
      </c>
      <c r="B760">
        <f>'Calculated Tab Properties'!B760</f>
        <v>0</v>
      </c>
      <c r="C760">
        <f>'Calculated Tab Properties'!C760</f>
        <v>0</v>
      </c>
      <c r="D760">
        <f>'Calculated Tab Properties'!D760</f>
        <v>0</v>
      </c>
      <c r="E760">
        <f>'Calculated Tab Properties'!E760</f>
        <v>0</v>
      </c>
      <c r="F760">
        <f>'Calculated Tab Properties'!F760</f>
        <v>0</v>
      </c>
      <c r="G760">
        <f>'Calculated Tab Properties'!G760</f>
        <v>0</v>
      </c>
      <c r="H760">
        <f>'Calculated Tab Properties'!H760</f>
        <v>0</v>
      </c>
      <c r="I760">
        <f>'Calculated Tab Properties'!I760</f>
        <v>0</v>
      </c>
      <c r="J760" s="20" t="e">
        <f>'Calculated Tab Properties'!J760</f>
        <v>#DIV/0!</v>
      </c>
      <c r="K760">
        <f>'Calculated Tab Properties'!K760</f>
        <v>0</v>
      </c>
      <c r="L760">
        <f>'Calculated Tab Properties'!L760</f>
        <v>0</v>
      </c>
      <c r="M760">
        <f>'Calculated Tab Properties'!M760</f>
        <v>0</v>
      </c>
      <c r="N760">
        <f>'Calculated Tab Properties'!N760</f>
        <v>0</v>
      </c>
      <c r="O760" s="27">
        <v>0</v>
      </c>
      <c r="P760" s="27">
        <v>0</v>
      </c>
      <c r="Q760">
        <v>0</v>
      </c>
      <c r="R760" t="e">
        <f>'Calculated Tab Properties'!R760</f>
        <v>#DIV/0!</v>
      </c>
      <c r="T760" s="1">
        <v>0</v>
      </c>
      <c r="U760" s="1">
        <v>0</v>
      </c>
      <c r="V760">
        <f>T760*'GEOMETRIC INPUTS'!S760</f>
        <v>0</v>
      </c>
      <c r="W760">
        <v>759</v>
      </c>
      <c r="X760">
        <f t="shared" si="156"/>
        <v>0</v>
      </c>
      <c r="Y760">
        <f t="shared" si="157"/>
        <v>0</v>
      </c>
      <c r="Z760" s="27" t="e">
        <f t="shared" si="158"/>
        <v>#DIV/0!</v>
      </c>
      <c r="AA760" s="27" t="e">
        <f t="shared" si="159"/>
        <v>#DIV/0!</v>
      </c>
      <c r="AB760" s="27" t="e">
        <f t="shared" si="160"/>
        <v>#DIV/0!</v>
      </c>
      <c r="AC760" s="27" t="e">
        <f t="shared" si="161"/>
        <v>#DIV/0!</v>
      </c>
      <c r="AD760" s="24">
        <f>'GT Data'!D762</f>
        <v>0</v>
      </c>
      <c r="AE760" s="25" t="e">
        <f t="shared" si="162"/>
        <v>#DIV/0!</v>
      </c>
      <c r="AF760" s="25" t="e">
        <f t="shared" si="163"/>
        <v>#DIV/0!</v>
      </c>
      <c r="AG760" s="25" t="e">
        <f t="shared" si="164"/>
        <v>#DIV/0!</v>
      </c>
      <c r="AH760" s="25">
        <v>0</v>
      </c>
      <c r="AI760" s="25">
        <v>0</v>
      </c>
      <c r="AJ760" s="25">
        <f t="shared" si="165"/>
        <v>0</v>
      </c>
      <c r="AK760" s="24">
        <f>'GT Data'!N762</f>
        <v>0</v>
      </c>
      <c r="AL760" s="25" t="e">
        <f t="shared" si="166"/>
        <v>#DIV/0!</v>
      </c>
      <c r="AM760" s="25" t="e">
        <f t="shared" si="167"/>
        <v>#DIV/0!</v>
      </c>
      <c r="AN760" s="25" t="e">
        <f t="shared" si="168"/>
        <v>#DIV/0!</v>
      </c>
      <c r="AO760" s="25">
        <v>0</v>
      </c>
      <c r="AP760" s="25">
        <v>0</v>
      </c>
      <c r="AQ760" s="25">
        <v>0</v>
      </c>
    </row>
    <row r="761" spans="1:43" x14ac:dyDescent="0.3">
      <c r="A761">
        <f>'Calculated Tab Properties'!A761</f>
        <v>0</v>
      </c>
      <c r="B761">
        <f>'Calculated Tab Properties'!B761</f>
        <v>0</v>
      </c>
      <c r="C761">
        <f>'Calculated Tab Properties'!C761</f>
        <v>0</v>
      </c>
      <c r="D761">
        <f>'Calculated Tab Properties'!D761</f>
        <v>0</v>
      </c>
      <c r="E761">
        <f>'Calculated Tab Properties'!E761</f>
        <v>0</v>
      </c>
      <c r="F761">
        <f>'Calculated Tab Properties'!F761</f>
        <v>0</v>
      </c>
      <c r="G761">
        <f>'Calculated Tab Properties'!G761</f>
        <v>0</v>
      </c>
      <c r="H761">
        <f>'Calculated Tab Properties'!H761</f>
        <v>0</v>
      </c>
      <c r="I761">
        <f>'Calculated Tab Properties'!I761</f>
        <v>0</v>
      </c>
      <c r="J761" s="20" t="e">
        <f>'Calculated Tab Properties'!J761</f>
        <v>#DIV/0!</v>
      </c>
      <c r="K761">
        <f>'Calculated Tab Properties'!K761</f>
        <v>0</v>
      </c>
      <c r="L761">
        <f>'Calculated Tab Properties'!L761</f>
        <v>0</v>
      </c>
      <c r="M761">
        <f>'Calculated Tab Properties'!M761</f>
        <v>0</v>
      </c>
      <c r="N761">
        <f>'Calculated Tab Properties'!N761</f>
        <v>0</v>
      </c>
      <c r="O761" s="27">
        <v>0</v>
      </c>
      <c r="P761" s="27">
        <v>0</v>
      </c>
      <c r="Q761">
        <v>0</v>
      </c>
      <c r="R761" t="e">
        <f>'Calculated Tab Properties'!R761</f>
        <v>#DIV/0!</v>
      </c>
      <c r="T761" s="1">
        <v>0</v>
      </c>
      <c r="U761" s="1">
        <v>0</v>
      </c>
      <c r="V761">
        <f>T761*'GEOMETRIC INPUTS'!S761</f>
        <v>0</v>
      </c>
      <c r="W761">
        <v>760</v>
      </c>
      <c r="X761">
        <f t="shared" si="156"/>
        <v>0</v>
      </c>
      <c r="Y761">
        <f t="shared" si="157"/>
        <v>0</v>
      </c>
      <c r="Z761" s="27" t="e">
        <f t="shared" si="158"/>
        <v>#DIV/0!</v>
      </c>
      <c r="AA761" s="27" t="e">
        <f t="shared" si="159"/>
        <v>#DIV/0!</v>
      </c>
      <c r="AB761" s="27" t="e">
        <f t="shared" si="160"/>
        <v>#DIV/0!</v>
      </c>
      <c r="AC761" s="27" t="e">
        <f t="shared" si="161"/>
        <v>#DIV/0!</v>
      </c>
      <c r="AD761" s="24">
        <f>'GT Data'!D763</f>
        <v>0</v>
      </c>
      <c r="AE761" s="25" t="e">
        <f t="shared" si="162"/>
        <v>#DIV/0!</v>
      </c>
      <c r="AF761" s="25" t="e">
        <f t="shared" si="163"/>
        <v>#DIV/0!</v>
      </c>
      <c r="AG761" s="25" t="e">
        <f t="shared" si="164"/>
        <v>#DIV/0!</v>
      </c>
      <c r="AH761" s="25">
        <v>0</v>
      </c>
      <c r="AI761" s="25">
        <v>0</v>
      </c>
      <c r="AJ761" s="25">
        <f t="shared" si="165"/>
        <v>0</v>
      </c>
      <c r="AK761" s="24">
        <f>'GT Data'!N763</f>
        <v>0</v>
      </c>
      <c r="AL761" s="25" t="e">
        <f t="shared" si="166"/>
        <v>#DIV/0!</v>
      </c>
      <c r="AM761" s="25" t="e">
        <f t="shared" si="167"/>
        <v>#DIV/0!</v>
      </c>
      <c r="AN761" s="25" t="e">
        <f t="shared" si="168"/>
        <v>#DIV/0!</v>
      </c>
      <c r="AO761" s="25">
        <v>0</v>
      </c>
      <c r="AP761" s="25">
        <v>0</v>
      </c>
      <c r="AQ761" s="25">
        <v>0</v>
      </c>
    </row>
    <row r="762" spans="1:43" x14ac:dyDescent="0.3">
      <c r="A762">
        <f>'Calculated Tab Properties'!A762</f>
        <v>0</v>
      </c>
      <c r="B762">
        <f>'Calculated Tab Properties'!B762</f>
        <v>0</v>
      </c>
      <c r="C762">
        <f>'Calculated Tab Properties'!C762</f>
        <v>0</v>
      </c>
      <c r="D762">
        <f>'Calculated Tab Properties'!D762</f>
        <v>0</v>
      </c>
      <c r="E762">
        <f>'Calculated Tab Properties'!E762</f>
        <v>0</v>
      </c>
      <c r="F762">
        <f>'Calculated Tab Properties'!F762</f>
        <v>0</v>
      </c>
      <c r="G762">
        <f>'Calculated Tab Properties'!G762</f>
        <v>0</v>
      </c>
      <c r="H762">
        <f>'Calculated Tab Properties'!H762</f>
        <v>0</v>
      </c>
      <c r="I762">
        <f>'Calculated Tab Properties'!I762</f>
        <v>0</v>
      </c>
      <c r="J762" s="20" t="e">
        <f>'Calculated Tab Properties'!J762</f>
        <v>#DIV/0!</v>
      </c>
      <c r="K762">
        <f>'Calculated Tab Properties'!K762</f>
        <v>0</v>
      </c>
      <c r="L762">
        <f>'Calculated Tab Properties'!L762</f>
        <v>0</v>
      </c>
      <c r="M762">
        <f>'Calculated Tab Properties'!M762</f>
        <v>0</v>
      </c>
      <c r="N762">
        <f>'Calculated Tab Properties'!N762</f>
        <v>0</v>
      </c>
      <c r="O762" s="27">
        <v>0</v>
      </c>
      <c r="P762" s="27">
        <v>0</v>
      </c>
      <c r="Q762">
        <v>0</v>
      </c>
      <c r="R762" t="e">
        <f>'Calculated Tab Properties'!R762</f>
        <v>#DIV/0!</v>
      </c>
      <c r="T762" s="1">
        <v>0</v>
      </c>
      <c r="U762" s="1">
        <v>0</v>
      </c>
      <c r="V762">
        <f>T762*'GEOMETRIC INPUTS'!S762</f>
        <v>0</v>
      </c>
      <c r="W762">
        <v>761</v>
      </c>
      <c r="X762">
        <f t="shared" si="156"/>
        <v>0</v>
      </c>
      <c r="Y762">
        <f t="shared" si="157"/>
        <v>0</v>
      </c>
      <c r="Z762" s="27" t="e">
        <f t="shared" si="158"/>
        <v>#DIV/0!</v>
      </c>
      <c r="AA762" s="27" t="e">
        <f t="shared" si="159"/>
        <v>#DIV/0!</v>
      </c>
      <c r="AB762" s="27" t="e">
        <f t="shared" si="160"/>
        <v>#DIV/0!</v>
      </c>
      <c r="AC762" s="27" t="e">
        <f t="shared" si="161"/>
        <v>#DIV/0!</v>
      </c>
      <c r="AD762" s="24">
        <f>'GT Data'!D764</f>
        <v>0</v>
      </c>
      <c r="AE762" s="25" t="e">
        <f t="shared" si="162"/>
        <v>#DIV/0!</v>
      </c>
      <c r="AF762" s="25" t="e">
        <f t="shared" si="163"/>
        <v>#DIV/0!</v>
      </c>
      <c r="AG762" s="25" t="e">
        <f t="shared" si="164"/>
        <v>#DIV/0!</v>
      </c>
      <c r="AH762" s="25">
        <v>0</v>
      </c>
      <c r="AI762" s="25">
        <v>0</v>
      </c>
      <c r="AJ762" s="25">
        <f t="shared" si="165"/>
        <v>0</v>
      </c>
      <c r="AK762" s="24">
        <f>'GT Data'!N764</f>
        <v>0</v>
      </c>
      <c r="AL762" s="25" t="e">
        <f t="shared" si="166"/>
        <v>#DIV/0!</v>
      </c>
      <c r="AM762" s="25" t="e">
        <f t="shared" si="167"/>
        <v>#DIV/0!</v>
      </c>
      <c r="AN762" s="25" t="e">
        <f t="shared" si="168"/>
        <v>#DIV/0!</v>
      </c>
      <c r="AO762" s="25">
        <v>0</v>
      </c>
      <c r="AP762" s="25">
        <v>0</v>
      </c>
      <c r="AQ762" s="25">
        <v>0</v>
      </c>
    </row>
    <row r="763" spans="1:43" x14ac:dyDescent="0.3">
      <c r="A763">
        <f>'Calculated Tab Properties'!A763</f>
        <v>0</v>
      </c>
      <c r="B763">
        <f>'Calculated Tab Properties'!B763</f>
        <v>0</v>
      </c>
      <c r="C763">
        <f>'Calculated Tab Properties'!C763</f>
        <v>0</v>
      </c>
      <c r="D763">
        <f>'Calculated Tab Properties'!D763</f>
        <v>0</v>
      </c>
      <c r="E763">
        <f>'Calculated Tab Properties'!E763</f>
        <v>0</v>
      </c>
      <c r="F763">
        <f>'Calculated Tab Properties'!F763</f>
        <v>0</v>
      </c>
      <c r="G763">
        <f>'Calculated Tab Properties'!G763</f>
        <v>0</v>
      </c>
      <c r="H763">
        <f>'Calculated Tab Properties'!H763</f>
        <v>0</v>
      </c>
      <c r="I763">
        <f>'Calculated Tab Properties'!I763</f>
        <v>0</v>
      </c>
      <c r="J763" s="20" t="e">
        <f>'Calculated Tab Properties'!J763</f>
        <v>#DIV/0!</v>
      </c>
      <c r="K763">
        <f>'Calculated Tab Properties'!K763</f>
        <v>0</v>
      </c>
      <c r="L763">
        <f>'Calculated Tab Properties'!L763</f>
        <v>0</v>
      </c>
      <c r="M763">
        <f>'Calculated Tab Properties'!M763</f>
        <v>0</v>
      </c>
      <c r="N763">
        <f>'Calculated Tab Properties'!N763</f>
        <v>0</v>
      </c>
      <c r="O763" s="27">
        <v>0</v>
      </c>
      <c r="P763" s="27">
        <v>0</v>
      </c>
      <c r="Q763">
        <v>0</v>
      </c>
      <c r="R763" t="e">
        <f>'Calculated Tab Properties'!R763</f>
        <v>#DIV/0!</v>
      </c>
      <c r="T763" s="1">
        <v>0</v>
      </c>
      <c r="U763" s="1">
        <v>0</v>
      </c>
      <c r="V763">
        <f>T763*'GEOMETRIC INPUTS'!S763</f>
        <v>0</v>
      </c>
      <c r="W763">
        <v>762</v>
      </c>
      <c r="X763">
        <f t="shared" si="156"/>
        <v>0</v>
      </c>
      <c r="Y763">
        <f t="shared" si="157"/>
        <v>0</v>
      </c>
      <c r="Z763" s="27" t="e">
        <f t="shared" si="158"/>
        <v>#DIV/0!</v>
      </c>
      <c r="AA763" s="27" t="e">
        <f t="shared" si="159"/>
        <v>#DIV/0!</v>
      </c>
      <c r="AB763" s="27" t="e">
        <f t="shared" si="160"/>
        <v>#DIV/0!</v>
      </c>
      <c r="AC763" s="27" t="e">
        <f t="shared" si="161"/>
        <v>#DIV/0!</v>
      </c>
      <c r="AD763" s="24">
        <f>'GT Data'!D765</f>
        <v>0</v>
      </c>
      <c r="AE763" s="25" t="e">
        <f t="shared" si="162"/>
        <v>#DIV/0!</v>
      </c>
      <c r="AF763" s="25" t="e">
        <f t="shared" si="163"/>
        <v>#DIV/0!</v>
      </c>
      <c r="AG763" s="25" t="e">
        <f t="shared" si="164"/>
        <v>#DIV/0!</v>
      </c>
      <c r="AH763" s="25">
        <v>0</v>
      </c>
      <c r="AI763" s="25">
        <v>0</v>
      </c>
      <c r="AJ763" s="25">
        <f t="shared" si="165"/>
        <v>0</v>
      </c>
      <c r="AK763" s="24">
        <f>'GT Data'!N765</f>
        <v>0</v>
      </c>
      <c r="AL763" s="25" t="e">
        <f t="shared" si="166"/>
        <v>#DIV/0!</v>
      </c>
      <c r="AM763" s="25" t="e">
        <f t="shared" si="167"/>
        <v>#DIV/0!</v>
      </c>
      <c r="AN763" s="25" t="e">
        <f t="shared" si="168"/>
        <v>#DIV/0!</v>
      </c>
      <c r="AO763" s="25">
        <v>0</v>
      </c>
      <c r="AP763" s="25">
        <v>0</v>
      </c>
      <c r="AQ763" s="25">
        <v>0</v>
      </c>
    </row>
    <row r="764" spans="1:43" x14ac:dyDescent="0.3">
      <c r="A764">
        <f>'Calculated Tab Properties'!A764</f>
        <v>0</v>
      </c>
      <c r="B764">
        <f>'Calculated Tab Properties'!B764</f>
        <v>0</v>
      </c>
      <c r="C764">
        <f>'Calculated Tab Properties'!C764</f>
        <v>0</v>
      </c>
      <c r="D764">
        <f>'Calculated Tab Properties'!D764</f>
        <v>0</v>
      </c>
      <c r="E764">
        <f>'Calculated Tab Properties'!E764</f>
        <v>0</v>
      </c>
      <c r="F764">
        <f>'Calculated Tab Properties'!F764</f>
        <v>0</v>
      </c>
      <c r="G764">
        <f>'Calculated Tab Properties'!G764</f>
        <v>0</v>
      </c>
      <c r="H764">
        <f>'Calculated Tab Properties'!H764</f>
        <v>0</v>
      </c>
      <c r="I764">
        <f>'Calculated Tab Properties'!I764</f>
        <v>0</v>
      </c>
      <c r="J764" s="20" t="e">
        <f>'Calculated Tab Properties'!J764</f>
        <v>#DIV/0!</v>
      </c>
      <c r="K764">
        <f>'Calculated Tab Properties'!K764</f>
        <v>0</v>
      </c>
      <c r="L764">
        <f>'Calculated Tab Properties'!L764</f>
        <v>0</v>
      </c>
      <c r="M764">
        <f>'Calculated Tab Properties'!M764</f>
        <v>0</v>
      </c>
      <c r="N764">
        <f>'Calculated Tab Properties'!N764</f>
        <v>0</v>
      </c>
      <c r="O764" s="27">
        <v>0</v>
      </c>
      <c r="P764" s="27">
        <v>0</v>
      </c>
      <c r="Q764">
        <v>0</v>
      </c>
      <c r="R764" t="e">
        <f>'Calculated Tab Properties'!R764</f>
        <v>#DIV/0!</v>
      </c>
      <c r="T764" s="1">
        <v>0</v>
      </c>
      <c r="U764" s="1">
        <v>0</v>
      </c>
      <c r="V764">
        <f>T764*'GEOMETRIC INPUTS'!S764</f>
        <v>0</v>
      </c>
      <c r="W764">
        <v>763</v>
      </c>
      <c r="X764">
        <f t="shared" si="156"/>
        <v>0</v>
      </c>
      <c r="Y764">
        <f t="shared" si="157"/>
        <v>0</v>
      </c>
      <c r="Z764" s="27" t="e">
        <f t="shared" si="158"/>
        <v>#DIV/0!</v>
      </c>
      <c r="AA764" s="27" t="e">
        <f t="shared" si="159"/>
        <v>#DIV/0!</v>
      </c>
      <c r="AB764" s="27" t="e">
        <f t="shared" si="160"/>
        <v>#DIV/0!</v>
      </c>
      <c r="AC764" s="27" t="e">
        <f t="shared" si="161"/>
        <v>#DIV/0!</v>
      </c>
      <c r="AD764" s="24">
        <f>'GT Data'!D766</f>
        <v>0</v>
      </c>
      <c r="AE764" s="25" t="e">
        <f t="shared" si="162"/>
        <v>#DIV/0!</v>
      </c>
      <c r="AF764" s="25" t="e">
        <f t="shared" si="163"/>
        <v>#DIV/0!</v>
      </c>
      <c r="AG764" s="25" t="e">
        <f t="shared" si="164"/>
        <v>#DIV/0!</v>
      </c>
      <c r="AH764" s="25">
        <v>0</v>
      </c>
      <c r="AI764" s="25">
        <v>0</v>
      </c>
      <c r="AJ764" s="25">
        <f t="shared" si="165"/>
        <v>0</v>
      </c>
      <c r="AK764" s="24">
        <f>'GT Data'!N766</f>
        <v>0</v>
      </c>
      <c r="AL764" s="25" t="e">
        <f t="shared" si="166"/>
        <v>#DIV/0!</v>
      </c>
      <c r="AM764" s="25" t="e">
        <f t="shared" si="167"/>
        <v>#DIV/0!</v>
      </c>
      <c r="AN764" s="25" t="e">
        <f t="shared" si="168"/>
        <v>#DIV/0!</v>
      </c>
      <c r="AO764" s="25">
        <v>0</v>
      </c>
      <c r="AP764" s="25">
        <v>0</v>
      </c>
      <c r="AQ764" s="25">
        <v>0</v>
      </c>
    </row>
    <row r="765" spans="1:43" x14ac:dyDescent="0.3">
      <c r="A765">
        <f>'Calculated Tab Properties'!A765</f>
        <v>0</v>
      </c>
      <c r="B765">
        <f>'Calculated Tab Properties'!B765</f>
        <v>0</v>
      </c>
      <c r="C765">
        <f>'Calculated Tab Properties'!C765</f>
        <v>0</v>
      </c>
      <c r="D765">
        <f>'Calculated Tab Properties'!D765</f>
        <v>0</v>
      </c>
      <c r="E765">
        <f>'Calculated Tab Properties'!E765</f>
        <v>0</v>
      </c>
      <c r="F765">
        <f>'Calculated Tab Properties'!F765</f>
        <v>0</v>
      </c>
      <c r="G765">
        <f>'Calculated Tab Properties'!G765</f>
        <v>0</v>
      </c>
      <c r="H765">
        <f>'Calculated Tab Properties'!H765</f>
        <v>0</v>
      </c>
      <c r="I765">
        <f>'Calculated Tab Properties'!I765</f>
        <v>0</v>
      </c>
      <c r="J765" s="20" t="e">
        <f>'Calculated Tab Properties'!J765</f>
        <v>#DIV/0!</v>
      </c>
      <c r="K765">
        <f>'Calculated Tab Properties'!K765</f>
        <v>0</v>
      </c>
      <c r="L765">
        <f>'Calculated Tab Properties'!L765</f>
        <v>0</v>
      </c>
      <c r="M765">
        <f>'Calculated Tab Properties'!M765</f>
        <v>0</v>
      </c>
      <c r="N765">
        <f>'Calculated Tab Properties'!N765</f>
        <v>0</v>
      </c>
      <c r="O765" s="27">
        <v>0</v>
      </c>
      <c r="P765" s="27">
        <v>0</v>
      </c>
      <c r="Q765">
        <v>0</v>
      </c>
      <c r="R765" t="e">
        <f>'Calculated Tab Properties'!R765</f>
        <v>#DIV/0!</v>
      </c>
      <c r="T765" s="1">
        <v>0</v>
      </c>
      <c r="U765" s="1">
        <v>0</v>
      </c>
      <c r="V765">
        <f>T765*'GEOMETRIC INPUTS'!S765</f>
        <v>0</v>
      </c>
      <c r="W765">
        <v>764</v>
      </c>
      <c r="X765">
        <f t="shared" si="156"/>
        <v>0</v>
      </c>
      <c r="Y765">
        <f t="shared" si="157"/>
        <v>0</v>
      </c>
      <c r="Z765" s="27" t="e">
        <f t="shared" si="158"/>
        <v>#DIV/0!</v>
      </c>
      <c r="AA765" s="27" t="e">
        <f t="shared" si="159"/>
        <v>#DIV/0!</v>
      </c>
      <c r="AB765" s="27" t="e">
        <f t="shared" si="160"/>
        <v>#DIV/0!</v>
      </c>
      <c r="AC765" s="27" t="e">
        <f t="shared" si="161"/>
        <v>#DIV/0!</v>
      </c>
      <c r="AD765" s="24">
        <f>'GT Data'!D767</f>
        <v>0</v>
      </c>
      <c r="AE765" s="25" t="e">
        <f t="shared" si="162"/>
        <v>#DIV/0!</v>
      </c>
      <c r="AF765" s="25" t="e">
        <f t="shared" si="163"/>
        <v>#DIV/0!</v>
      </c>
      <c r="AG765" s="25" t="e">
        <f t="shared" si="164"/>
        <v>#DIV/0!</v>
      </c>
      <c r="AH765" s="25">
        <v>0</v>
      </c>
      <c r="AI765" s="25">
        <v>0</v>
      </c>
      <c r="AJ765" s="25">
        <f t="shared" si="165"/>
        <v>0</v>
      </c>
      <c r="AK765" s="24">
        <f>'GT Data'!N767</f>
        <v>0</v>
      </c>
      <c r="AL765" s="25" t="e">
        <f t="shared" si="166"/>
        <v>#DIV/0!</v>
      </c>
      <c r="AM765" s="25" t="e">
        <f t="shared" si="167"/>
        <v>#DIV/0!</v>
      </c>
      <c r="AN765" s="25" t="e">
        <f t="shared" si="168"/>
        <v>#DIV/0!</v>
      </c>
      <c r="AO765" s="25">
        <v>0</v>
      </c>
      <c r="AP765" s="25">
        <v>0</v>
      </c>
      <c r="AQ765" s="25">
        <v>0</v>
      </c>
    </row>
    <row r="766" spans="1:43" x14ac:dyDescent="0.3">
      <c r="A766">
        <f>'Calculated Tab Properties'!A766</f>
        <v>0</v>
      </c>
      <c r="B766">
        <f>'Calculated Tab Properties'!B766</f>
        <v>0</v>
      </c>
      <c r="C766">
        <f>'Calculated Tab Properties'!C766</f>
        <v>0</v>
      </c>
      <c r="D766">
        <f>'Calculated Tab Properties'!D766</f>
        <v>0</v>
      </c>
      <c r="E766">
        <f>'Calculated Tab Properties'!E766</f>
        <v>0</v>
      </c>
      <c r="F766">
        <f>'Calculated Tab Properties'!F766</f>
        <v>0</v>
      </c>
      <c r="G766">
        <f>'Calculated Tab Properties'!G766</f>
        <v>0</v>
      </c>
      <c r="H766">
        <f>'Calculated Tab Properties'!H766</f>
        <v>0</v>
      </c>
      <c r="I766">
        <f>'Calculated Tab Properties'!I766</f>
        <v>0</v>
      </c>
      <c r="J766" s="20" t="e">
        <f>'Calculated Tab Properties'!J766</f>
        <v>#DIV/0!</v>
      </c>
      <c r="K766">
        <f>'Calculated Tab Properties'!K766</f>
        <v>0</v>
      </c>
      <c r="L766">
        <f>'Calculated Tab Properties'!L766</f>
        <v>0</v>
      </c>
      <c r="M766">
        <f>'Calculated Tab Properties'!M766</f>
        <v>0</v>
      </c>
      <c r="N766">
        <f>'Calculated Tab Properties'!N766</f>
        <v>0</v>
      </c>
      <c r="O766" s="27">
        <v>0</v>
      </c>
      <c r="P766" s="27">
        <v>0</v>
      </c>
      <c r="Q766">
        <v>0</v>
      </c>
      <c r="R766" t="e">
        <f>'Calculated Tab Properties'!R766</f>
        <v>#DIV/0!</v>
      </c>
      <c r="T766" s="1">
        <v>0</v>
      </c>
      <c r="U766" s="1">
        <v>0</v>
      </c>
      <c r="V766">
        <f>T766*'GEOMETRIC INPUTS'!S766</f>
        <v>0</v>
      </c>
      <c r="W766">
        <v>765</v>
      </c>
      <c r="X766">
        <f t="shared" si="156"/>
        <v>0</v>
      </c>
      <c r="Y766">
        <f t="shared" si="157"/>
        <v>0</v>
      </c>
      <c r="Z766" s="27" t="e">
        <f t="shared" si="158"/>
        <v>#DIV/0!</v>
      </c>
      <c r="AA766" s="27" t="e">
        <f t="shared" si="159"/>
        <v>#DIV/0!</v>
      </c>
      <c r="AB766" s="27" t="e">
        <f t="shared" si="160"/>
        <v>#DIV/0!</v>
      </c>
      <c r="AC766" s="27" t="e">
        <f t="shared" si="161"/>
        <v>#DIV/0!</v>
      </c>
      <c r="AD766" s="24">
        <f>'GT Data'!D768</f>
        <v>0</v>
      </c>
      <c r="AE766" s="25" t="e">
        <f t="shared" si="162"/>
        <v>#DIV/0!</v>
      </c>
      <c r="AF766" s="25" t="e">
        <f t="shared" si="163"/>
        <v>#DIV/0!</v>
      </c>
      <c r="AG766" s="25" t="e">
        <f t="shared" si="164"/>
        <v>#DIV/0!</v>
      </c>
      <c r="AH766" s="25">
        <v>0</v>
      </c>
      <c r="AI766" s="25">
        <v>0</v>
      </c>
      <c r="AJ766" s="25">
        <f t="shared" si="165"/>
        <v>0</v>
      </c>
      <c r="AK766" s="24">
        <f>'GT Data'!N768</f>
        <v>0</v>
      </c>
      <c r="AL766" s="25" t="e">
        <f t="shared" si="166"/>
        <v>#DIV/0!</v>
      </c>
      <c r="AM766" s="25" t="e">
        <f t="shared" si="167"/>
        <v>#DIV/0!</v>
      </c>
      <c r="AN766" s="25" t="e">
        <f t="shared" si="168"/>
        <v>#DIV/0!</v>
      </c>
      <c r="AO766" s="25">
        <v>0</v>
      </c>
      <c r="AP766" s="25">
        <v>0</v>
      </c>
      <c r="AQ766" s="25">
        <v>0</v>
      </c>
    </row>
    <row r="767" spans="1:43" x14ac:dyDescent="0.3">
      <c r="A767">
        <f>'Calculated Tab Properties'!A767</f>
        <v>0</v>
      </c>
      <c r="B767">
        <f>'Calculated Tab Properties'!B767</f>
        <v>0</v>
      </c>
      <c r="C767">
        <f>'Calculated Tab Properties'!C767</f>
        <v>0</v>
      </c>
      <c r="D767">
        <f>'Calculated Tab Properties'!D767</f>
        <v>0</v>
      </c>
      <c r="E767">
        <f>'Calculated Tab Properties'!E767</f>
        <v>0</v>
      </c>
      <c r="F767">
        <f>'Calculated Tab Properties'!F767</f>
        <v>0</v>
      </c>
      <c r="G767">
        <f>'Calculated Tab Properties'!G767</f>
        <v>0</v>
      </c>
      <c r="H767">
        <f>'Calculated Tab Properties'!H767</f>
        <v>0</v>
      </c>
      <c r="I767">
        <f>'Calculated Tab Properties'!I767</f>
        <v>0</v>
      </c>
      <c r="J767" s="20" t="e">
        <f>'Calculated Tab Properties'!J767</f>
        <v>#DIV/0!</v>
      </c>
      <c r="K767">
        <f>'Calculated Tab Properties'!K767</f>
        <v>0</v>
      </c>
      <c r="L767">
        <f>'Calculated Tab Properties'!L767</f>
        <v>0</v>
      </c>
      <c r="M767">
        <f>'Calculated Tab Properties'!M767</f>
        <v>0</v>
      </c>
      <c r="N767">
        <f>'Calculated Tab Properties'!N767</f>
        <v>0</v>
      </c>
      <c r="O767" s="27">
        <v>0</v>
      </c>
      <c r="P767" s="27">
        <v>0</v>
      </c>
      <c r="Q767">
        <v>0</v>
      </c>
      <c r="R767" t="e">
        <f>'Calculated Tab Properties'!R767</f>
        <v>#DIV/0!</v>
      </c>
      <c r="T767" s="1">
        <v>0</v>
      </c>
      <c r="U767" s="1">
        <v>0</v>
      </c>
      <c r="V767">
        <f>T767*'GEOMETRIC INPUTS'!S767</f>
        <v>0</v>
      </c>
      <c r="W767">
        <v>766</v>
      </c>
      <c r="X767">
        <f t="shared" si="156"/>
        <v>0</v>
      </c>
      <c r="Y767">
        <f t="shared" si="157"/>
        <v>0</v>
      </c>
      <c r="Z767" s="27" t="e">
        <f t="shared" si="158"/>
        <v>#DIV/0!</v>
      </c>
      <c r="AA767" s="27" t="e">
        <f t="shared" si="159"/>
        <v>#DIV/0!</v>
      </c>
      <c r="AB767" s="27" t="e">
        <f t="shared" si="160"/>
        <v>#DIV/0!</v>
      </c>
      <c r="AC767" s="27" t="e">
        <f t="shared" si="161"/>
        <v>#DIV/0!</v>
      </c>
      <c r="AD767" s="24">
        <f>'GT Data'!D769</f>
        <v>0</v>
      </c>
      <c r="AE767" s="25" t="e">
        <f t="shared" si="162"/>
        <v>#DIV/0!</v>
      </c>
      <c r="AF767" s="25" t="e">
        <f t="shared" si="163"/>
        <v>#DIV/0!</v>
      </c>
      <c r="AG767" s="25" t="e">
        <f t="shared" si="164"/>
        <v>#DIV/0!</v>
      </c>
      <c r="AH767" s="25">
        <v>0</v>
      </c>
      <c r="AI767" s="25">
        <v>0</v>
      </c>
      <c r="AJ767" s="25">
        <f t="shared" si="165"/>
        <v>0</v>
      </c>
      <c r="AK767" s="24">
        <f>'GT Data'!N769</f>
        <v>0</v>
      </c>
      <c r="AL767" s="25" t="e">
        <f t="shared" si="166"/>
        <v>#DIV/0!</v>
      </c>
      <c r="AM767" s="25" t="e">
        <f t="shared" si="167"/>
        <v>#DIV/0!</v>
      </c>
      <c r="AN767" s="25" t="e">
        <f t="shared" si="168"/>
        <v>#DIV/0!</v>
      </c>
      <c r="AO767" s="25">
        <v>0</v>
      </c>
      <c r="AP767" s="25">
        <v>0</v>
      </c>
      <c r="AQ767" s="25">
        <v>0</v>
      </c>
    </row>
    <row r="768" spans="1:43" x14ac:dyDescent="0.3">
      <c r="A768">
        <f>'Calculated Tab Properties'!A768</f>
        <v>0</v>
      </c>
      <c r="B768">
        <f>'Calculated Tab Properties'!B768</f>
        <v>0</v>
      </c>
      <c r="C768">
        <f>'Calculated Tab Properties'!C768</f>
        <v>0</v>
      </c>
      <c r="D768">
        <f>'Calculated Tab Properties'!D768</f>
        <v>0</v>
      </c>
      <c r="E768">
        <f>'Calculated Tab Properties'!E768</f>
        <v>0</v>
      </c>
      <c r="F768">
        <f>'Calculated Tab Properties'!F768</f>
        <v>0</v>
      </c>
      <c r="G768">
        <f>'Calculated Tab Properties'!G768</f>
        <v>0</v>
      </c>
      <c r="H768">
        <f>'Calculated Tab Properties'!H768</f>
        <v>0</v>
      </c>
      <c r="I768">
        <f>'Calculated Tab Properties'!I768</f>
        <v>0</v>
      </c>
      <c r="J768" s="20" t="e">
        <f>'Calculated Tab Properties'!J768</f>
        <v>#DIV/0!</v>
      </c>
      <c r="K768">
        <f>'Calculated Tab Properties'!K768</f>
        <v>0</v>
      </c>
      <c r="L768">
        <f>'Calculated Tab Properties'!L768</f>
        <v>0</v>
      </c>
      <c r="M768">
        <f>'Calculated Tab Properties'!M768</f>
        <v>0</v>
      </c>
      <c r="N768">
        <f>'Calculated Tab Properties'!N768</f>
        <v>0</v>
      </c>
      <c r="O768" s="27">
        <v>0</v>
      </c>
      <c r="P768" s="27">
        <v>0</v>
      </c>
      <c r="Q768">
        <v>0</v>
      </c>
      <c r="R768" t="e">
        <f>'Calculated Tab Properties'!R768</f>
        <v>#DIV/0!</v>
      </c>
      <c r="T768" s="1">
        <v>0</v>
      </c>
      <c r="U768" s="1">
        <v>0</v>
      </c>
      <c r="V768">
        <f>T768*'GEOMETRIC INPUTS'!S768</f>
        <v>0</v>
      </c>
      <c r="W768">
        <v>767</v>
      </c>
      <c r="X768">
        <f t="shared" si="156"/>
        <v>0</v>
      </c>
      <c r="Y768">
        <f t="shared" si="157"/>
        <v>0</v>
      </c>
      <c r="Z768" s="27" t="e">
        <f t="shared" si="158"/>
        <v>#DIV/0!</v>
      </c>
      <c r="AA768" s="27" t="e">
        <f t="shared" si="159"/>
        <v>#DIV/0!</v>
      </c>
      <c r="AB768" s="27" t="e">
        <f t="shared" si="160"/>
        <v>#DIV/0!</v>
      </c>
      <c r="AC768" s="27" t="e">
        <f t="shared" si="161"/>
        <v>#DIV/0!</v>
      </c>
      <c r="AD768" s="24">
        <f>'GT Data'!D770</f>
        <v>0</v>
      </c>
      <c r="AE768" s="25" t="e">
        <f t="shared" si="162"/>
        <v>#DIV/0!</v>
      </c>
      <c r="AF768" s="25" t="e">
        <f t="shared" si="163"/>
        <v>#DIV/0!</v>
      </c>
      <c r="AG768" s="25" t="e">
        <f t="shared" si="164"/>
        <v>#DIV/0!</v>
      </c>
      <c r="AH768" s="25">
        <v>0</v>
      </c>
      <c r="AI768" s="25">
        <v>0</v>
      </c>
      <c r="AJ768" s="25">
        <f t="shared" si="165"/>
        <v>0</v>
      </c>
      <c r="AK768" s="24">
        <f>'GT Data'!N770</f>
        <v>0</v>
      </c>
      <c r="AL768" s="25" t="e">
        <f t="shared" si="166"/>
        <v>#DIV/0!</v>
      </c>
      <c r="AM768" s="25" t="e">
        <f t="shared" si="167"/>
        <v>#DIV/0!</v>
      </c>
      <c r="AN768" s="25" t="e">
        <f t="shared" si="168"/>
        <v>#DIV/0!</v>
      </c>
      <c r="AO768" s="25">
        <v>0</v>
      </c>
      <c r="AP768" s="25">
        <v>0</v>
      </c>
      <c r="AQ768" s="25">
        <v>0</v>
      </c>
    </row>
    <row r="769" spans="1:43" x14ac:dyDescent="0.3">
      <c r="A769">
        <f>'Calculated Tab Properties'!A769</f>
        <v>0</v>
      </c>
      <c r="B769">
        <f>'Calculated Tab Properties'!B769</f>
        <v>0</v>
      </c>
      <c r="C769">
        <f>'Calculated Tab Properties'!C769</f>
        <v>0</v>
      </c>
      <c r="D769">
        <f>'Calculated Tab Properties'!D769</f>
        <v>0</v>
      </c>
      <c r="E769">
        <f>'Calculated Tab Properties'!E769</f>
        <v>0</v>
      </c>
      <c r="F769">
        <f>'Calculated Tab Properties'!F769</f>
        <v>0</v>
      </c>
      <c r="G769">
        <f>'Calculated Tab Properties'!G769</f>
        <v>0</v>
      </c>
      <c r="H769">
        <f>'Calculated Tab Properties'!H769</f>
        <v>0</v>
      </c>
      <c r="I769">
        <f>'Calculated Tab Properties'!I769</f>
        <v>0</v>
      </c>
      <c r="J769" s="20" t="e">
        <f>'Calculated Tab Properties'!J769</f>
        <v>#DIV/0!</v>
      </c>
      <c r="K769">
        <f>'Calculated Tab Properties'!K769</f>
        <v>0</v>
      </c>
      <c r="L769">
        <f>'Calculated Tab Properties'!L769</f>
        <v>0</v>
      </c>
      <c r="M769">
        <f>'Calculated Tab Properties'!M769</f>
        <v>0</v>
      </c>
      <c r="N769">
        <f>'Calculated Tab Properties'!N769</f>
        <v>0</v>
      </c>
      <c r="O769" s="27">
        <v>0</v>
      </c>
      <c r="P769" s="27">
        <v>0</v>
      </c>
      <c r="Q769">
        <v>0</v>
      </c>
      <c r="R769" t="e">
        <f>'Calculated Tab Properties'!R769</f>
        <v>#DIV/0!</v>
      </c>
      <c r="T769" s="1">
        <v>0</v>
      </c>
      <c r="U769" s="1">
        <v>0</v>
      </c>
      <c r="V769">
        <f>T769*'GEOMETRIC INPUTS'!S769</f>
        <v>0</v>
      </c>
      <c r="W769">
        <v>768</v>
      </c>
      <c r="X769">
        <f t="shared" si="156"/>
        <v>0</v>
      </c>
      <c r="Y769">
        <f t="shared" si="157"/>
        <v>0</v>
      </c>
      <c r="Z769" s="27" t="e">
        <f t="shared" si="158"/>
        <v>#DIV/0!</v>
      </c>
      <c r="AA769" s="27" t="e">
        <f t="shared" si="159"/>
        <v>#DIV/0!</v>
      </c>
      <c r="AB769" s="27" t="e">
        <f t="shared" si="160"/>
        <v>#DIV/0!</v>
      </c>
      <c r="AC769" s="27" t="e">
        <f t="shared" si="161"/>
        <v>#DIV/0!</v>
      </c>
      <c r="AD769" s="24">
        <f>'GT Data'!D771</f>
        <v>0</v>
      </c>
      <c r="AE769" s="25" t="e">
        <f t="shared" si="162"/>
        <v>#DIV/0!</v>
      </c>
      <c r="AF769" s="25" t="e">
        <f t="shared" si="163"/>
        <v>#DIV/0!</v>
      </c>
      <c r="AG769" s="25" t="e">
        <f t="shared" si="164"/>
        <v>#DIV/0!</v>
      </c>
      <c r="AH769" s="25">
        <v>0</v>
      </c>
      <c r="AI769" s="25">
        <v>0</v>
      </c>
      <c r="AJ769" s="25">
        <f t="shared" si="165"/>
        <v>0</v>
      </c>
      <c r="AK769" s="24">
        <f>'GT Data'!N771</f>
        <v>0</v>
      </c>
      <c r="AL769" s="25" t="e">
        <f t="shared" si="166"/>
        <v>#DIV/0!</v>
      </c>
      <c r="AM769" s="25" t="e">
        <f t="shared" si="167"/>
        <v>#DIV/0!</v>
      </c>
      <c r="AN769" s="25" t="e">
        <f t="shared" si="168"/>
        <v>#DIV/0!</v>
      </c>
      <c r="AO769" s="25">
        <v>0</v>
      </c>
      <c r="AP769" s="25">
        <v>0</v>
      </c>
      <c r="AQ769" s="25">
        <v>0</v>
      </c>
    </row>
    <row r="770" spans="1:43" x14ac:dyDescent="0.3">
      <c r="A770">
        <f>'Calculated Tab Properties'!A770</f>
        <v>0</v>
      </c>
      <c r="B770">
        <f>'Calculated Tab Properties'!B770</f>
        <v>0</v>
      </c>
      <c r="C770">
        <f>'Calculated Tab Properties'!C770</f>
        <v>0</v>
      </c>
      <c r="D770">
        <f>'Calculated Tab Properties'!D770</f>
        <v>0</v>
      </c>
      <c r="E770">
        <f>'Calculated Tab Properties'!E770</f>
        <v>0</v>
      </c>
      <c r="F770">
        <f>'Calculated Tab Properties'!F770</f>
        <v>0</v>
      </c>
      <c r="G770">
        <f>'Calculated Tab Properties'!G770</f>
        <v>0</v>
      </c>
      <c r="H770">
        <f>'Calculated Tab Properties'!H770</f>
        <v>0</v>
      </c>
      <c r="I770">
        <f>'Calculated Tab Properties'!I770</f>
        <v>0</v>
      </c>
      <c r="J770" s="20" t="e">
        <f>'Calculated Tab Properties'!J770</f>
        <v>#DIV/0!</v>
      </c>
      <c r="K770">
        <f>'Calculated Tab Properties'!K770</f>
        <v>0</v>
      </c>
      <c r="L770">
        <f>'Calculated Tab Properties'!L770</f>
        <v>0</v>
      </c>
      <c r="M770">
        <f>'Calculated Tab Properties'!M770</f>
        <v>0</v>
      </c>
      <c r="N770">
        <f>'Calculated Tab Properties'!N770</f>
        <v>0</v>
      </c>
      <c r="O770" s="27">
        <v>0</v>
      </c>
      <c r="P770" s="27">
        <v>0</v>
      </c>
      <c r="Q770">
        <v>0</v>
      </c>
      <c r="R770" t="e">
        <f>'Calculated Tab Properties'!R770</f>
        <v>#DIV/0!</v>
      </c>
      <c r="T770" s="1">
        <v>0</v>
      </c>
      <c r="U770" s="1">
        <v>0</v>
      </c>
      <c r="V770">
        <f>T770*'GEOMETRIC INPUTS'!S770</f>
        <v>0</v>
      </c>
      <c r="W770">
        <v>769</v>
      </c>
      <c r="X770">
        <f t="shared" si="156"/>
        <v>0</v>
      </c>
      <c r="Y770">
        <f t="shared" si="157"/>
        <v>0</v>
      </c>
      <c r="Z770" s="27" t="e">
        <f t="shared" si="158"/>
        <v>#DIV/0!</v>
      </c>
      <c r="AA770" s="27" t="e">
        <f t="shared" si="159"/>
        <v>#DIV/0!</v>
      </c>
      <c r="AB770" s="27" t="e">
        <f t="shared" si="160"/>
        <v>#DIV/0!</v>
      </c>
      <c r="AC770" s="27" t="e">
        <f t="shared" si="161"/>
        <v>#DIV/0!</v>
      </c>
      <c r="AD770" s="24">
        <f>'GT Data'!D772</f>
        <v>0</v>
      </c>
      <c r="AE770" s="25" t="e">
        <f t="shared" si="162"/>
        <v>#DIV/0!</v>
      </c>
      <c r="AF770" s="25" t="e">
        <f t="shared" si="163"/>
        <v>#DIV/0!</v>
      </c>
      <c r="AG770" s="25" t="e">
        <f t="shared" si="164"/>
        <v>#DIV/0!</v>
      </c>
      <c r="AH770" s="25">
        <v>0</v>
      </c>
      <c r="AI770" s="25">
        <v>0</v>
      </c>
      <c r="AJ770" s="25">
        <f t="shared" si="165"/>
        <v>0</v>
      </c>
      <c r="AK770" s="24">
        <f>'GT Data'!N772</f>
        <v>0</v>
      </c>
      <c r="AL770" s="25" t="e">
        <f t="shared" si="166"/>
        <v>#DIV/0!</v>
      </c>
      <c r="AM770" s="25" t="e">
        <f t="shared" si="167"/>
        <v>#DIV/0!</v>
      </c>
      <c r="AN770" s="25" t="e">
        <f t="shared" si="168"/>
        <v>#DIV/0!</v>
      </c>
      <c r="AO770" s="25">
        <v>0</v>
      </c>
      <c r="AP770" s="25">
        <v>0</v>
      </c>
      <c r="AQ770" s="25">
        <v>0</v>
      </c>
    </row>
    <row r="771" spans="1:43" x14ac:dyDescent="0.3">
      <c r="A771">
        <f>'Calculated Tab Properties'!A771</f>
        <v>0</v>
      </c>
      <c r="B771">
        <f>'Calculated Tab Properties'!B771</f>
        <v>0</v>
      </c>
      <c r="C771">
        <f>'Calculated Tab Properties'!C771</f>
        <v>0</v>
      </c>
      <c r="D771">
        <f>'Calculated Tab Properties'!D771</f>
        <v>0</v>
      </c>
      <c r="E771">
        <f>'Calculated Tab Properties'!E771</f>
        <v>0</v>
      </c>
      <c r="F771">
        <f>'Calculated Tab Properties'!F771</f>
        <v>0</v>
      </c>
      <c r="G771">
        <f>'Calculated Tab Properties'!G771</f>
        <v>0</v>
      </c>
      <c r="H771">
        <f>'Calculated Tab Properties'!H771</f>
        <v>0</v>
      </c>
      <c r="I771">
        <f>'Calculated Tab Properties'!I771</f>
        <v>0</v>
      </c>
      <c r="J771" s="20" t="e">
        <f>'Calculated Tab Properties'!J771</f>
        <v>#DIV/0!</v>
      </c>
      <c r="K771">
        <f>'Calculated Tab Properties'!K771</f>
        <v>0</v>
      </c>
      <c r="L771">
        <f>'Calculated Tab Properties'!L771</f>
        <v>0</v>
      </c>
      <c r="M771">
        <f>'Calculated Tab Properties'!M771</f>
        <v>0</v>
      </c>
      <c r="N771">
        <f>'Calculated Tab Properties'!N771</f>
        <v>0</v>
      </c>
      <c r="O771" s="27">
        <v>0</v>
      </c>
      <c r="P771" s="27">
        <v>0</v>
      </c>
      <c r="Q771">
        <v>0</v>
      </c>
      <c r="R771" t="e">
        <f>'Calculated Tab Properties'!R771</f>
        <v>#DIV/0!</v>
      </c>
      <c r="T771" s="1">
        <v>0</v>
      </c>
      <c r="U771" s="1">
        <v>0</v>
      </c>
      <c r="V771">
        <f>T771*'GEOMETRIC INPUTS'!S771</f>
        <v>0</v>
      </c>
      <c r="W771">
        <v>770</v>
      </c>
      <c r="X771">
        <f t="shared" si="156"/>
        <v>0</v>
      </c>
      <c r="Y771">
        <f t="shared" si="157"/>
        <v>0</v>
      </c>
      <c r="Z771" s="27" t="e">
        <f t="shared" si="158"/>
        <v>#DIV/0!</v>
      </c>
      <c r="AA771" s="27" t="e">
        <f t="shared" si="159"/>
        <v>#DIV/0!</v>
      </c>
      <c r="AB771" s="27" t="e">
        <f t="shared" si="160"/>
        <v>#DIV/0!</v>
      </c>
      <c r="AC771" s="27" t="e">
        <f t="shared" si="161"/>
        <v>#DIV/0!</v>
      </c>
      <c r="AD771" s="24">
        <f>'GT Data'!D773</f>
        <v>0</v>
      </c>
      <c r="AE771" s="25" t="e">
        <f t="shared" si="162"/>
        <v>#DIV/0!</v>
      </c>
      <c r="AF771" s="25" t="e">
        <f t="shared" si="163"/>
        <v>#DIV/0!</v>
      </c>
      <c r="AG771" s="25" t="e">
        <f t="shared" si="164"/>
        <v>#DIV/0!</v>
      </c>
      <c r="AH771" s="25">
        <v>0</v>
      </c>
      <c r="AI771" s="25">
        <v>0</v>
      </c>
      <c r="AJ771" s="25">
        <f t="shared" si="165"/>
        <v>0</v>
      </c>
      <c r="AK771" s="24">
        <f>'GT Data'!N773</f>
        <v>0</v>
      </c>
      <c r="AL771" s="25" t="e">
        <f t="shared" si="166"/>
        <v>#DIV/0!</v>
      </c>
      <c r="AM771" s="25" t="e">
        <f t="shared" si="167"/>
        <v>#DIV/0!</v>
      </c>
      <c r="AN771" s="25" t="e">
        <f t="shared" si="168"/>
        <v>#DIV/0!</v>
      </c>
      <c r="AO771" s="25">
        <v>0</v>
      </c>
      <c r="AP771" s="25">
        <v>0</v>
      </c>
      <c r="AQ771" s="25">
        <v>0</v>
      </c>
    </row>
    <row r="772" spans="1:43" x14ac:dyDescent="0.3">
      <c r="A772">
        <f>'Calculated Tab Properties'!A772</f>
        <v>0</v>
      </c>
      <c r="B772">
        <f>'Calculated Tab Properties'!B772</f>
        <v>0</v>
      </c>
      <c r="C772">
        <f>'Calculated Tab Properties'!C772</f>
        <v>0</v>
      </c>
      <c r="D772">
        <f>'Calculated Tab Properties'!D772</f>
        <v>0</v>
      </c>
      <c r="E772">
        <f>'Calculated Tab Properties'!E772</f>
        <v>0</v>
      </c>
      <c r="F772">
        <f>'Calculated Tab Properties'!F772</f>
        <v>0</v>
      </c>
      <c r="G772">
        <f>'Calculated Tab Properties'!G772</f>
        <v>0</v>
      </c>
      <c r="H772">
        <f>'Calculated Tab Properties'!H772</f>
        <v>0</v>
      </c>
      <c r="I772">
        <f>'Calculated Tab Properties'!I772</f>
        <v>0</v>
      </c>
      <c r="J772" s="20" t="e">
        <f>'Calculated Tab Properties'!J772</f>
        <v>#DIV/0!</v>
      </c>
      <c r="K772">
        <f>'Calculated Tab Properties'!K772</f>
        <v>0</v>
      </c>
      <c r="L772">
        <f>'Calculated Tab Properties'!L772</f>
        <v>0</v>
      </c>
      <c r="M772">
        <f>'Calculated Tab Properties'!M772</f>
        <v>0</v>
      </c>
      <c r="N772">
        <f>'Calculated Tab Properties'!N772</f>
        <v>0</v>
      </c>
      <c r="O772" s="27">
        <v>0</v>
      </c>
      <c r="P772" s="27">
        <v>0</v>
      </c>
      <c r="Q772">
        <v>0</v>
      </c>
      <c r="R772" t="e">
        <f>'Calculated Tab Properties'!R772</f>
        <v>#DIV/0!</v>
      </c>
      <c r="T772" s="1">
        <v>0</v>
      </c>
      <c r="U772" s="1">
        <v>0</v>
      </c>
      <c r="V772">
        <f>T772*'GEOMETRIC INPUTS'!S772</f>
        <v>0</v>
      </c>
      <c r="W772">
        <v>771</v>
      </c>
      <c r="X772">
        <f t="shared" si="156"/>
        <v>0</v>
      </c>
      <c r="Y772">
        <f t="shared" si="157"/>
        <v>0</v>
      </c>
      <c r="Z772" s="27" t="e">
        <f t="shared" si="158"/>
        <v>#DIV/0!</v>
      </c>
      <c r="AA772" s="27" t="e">
        <f t="shared" si="159"/>
        <v>#DIV/0!</v>
      </c>
      <c r="AB772" s="27" t="e">
        <f t="shared" si="160"/>
        <v>#DIV/0!</v>
      </c>
      <c r="AC772" s="27" t="e">
        <f t="shared" si="161"/>
        <v>#DIV/0!</v>
      </c>
      <c r="AD772" s="24">
        <f>'GT Data'!D774</f>
        <v>0</v>
      </c>
      <c r="AE772" s="25" t="e">
        <f t="shared" si="162"/>
        <v>#DIV/0!</v>
      </c>
      <c r="AF772" s="25" t="e">
        <f t="shared" si="163"/>
        <v>#DIV/0!</v>
      </c>
      <c r="AG772" s="25" t="e">
        <f t="shared" si="164"/>
        <v>#DIV/0!</v>
      </c>
      <c r="AH772" s="25">
        <v>0</v>
      </c>
      <c r="AI772" s="25">
        <v>0</v>
      </c>
      <c r="AJ772" s="25">
        <f t="shared" si="165"/>
        <v>0</v>
      </c>
      <c r="AK772" s="24">
        <f>'GT Data'!N774</f>
        <v>0</v>
      </c>
      <c r="AL772" s="25" t="e">
        <f t="shared" si="166"/>
        <v>#DIV/0!</v>
      </c>
      <c r="AM772" s="25" t="e">
        <f t="shared" si="167"/>
        <v>#DIV/0!</v>
      </c>
      <c r="AN772" s="25" t="e">
        <f t="shared" si="168"/>
        <v>#DIV/0!</v>
      </c>
      <c r="AO772" s="25">
        <v>0</v>
      </c>
      <c r="AP772" s="25">
        <v>0</v>
      </c>
      <c r="AQ772" s="25">
        <v>0</v>
      </c>
    </row>
    <row r="773" spans="1:43" x14ac:dyDescent="0.3">
      <c r="A773">
        <f>'Calculated Tab Properties'!A773</f>
        <v>0</v>
      </c>
      <c r="B773">
        <f>'Calculated Tab Properties'!B773</f>
        <v>0</v>
      </c>
      <c r="C773">
        <f>'Calculated Tab Properties'!C773</f>
        <v>0</v>
      </c>
      <c r="D773">
        <f>'Calculated Tab Properties'!D773</f>
        <v>0</v>
      </c>
      <c r="E773">
        <f>'Calculated Tab Properties'!E773</f>
        <v>0</v>
      </c>
      <c r="F773">
        <f>'Calculated Tab Properties'!F773</f>
        <v>0</v>
      </c>
      <c r="G773">
        <f>'Calculated Tab Properties'!G773</f>
        <v>0</v>
      </c>
      <c r="H773">
        <f>'Calculated Tab Properties'!H773</f>
        <v>0</v>
      </c>
      <c r="I773">
        <f>'Calculated Tab Properties'!I773</f>
        <v>0</v>
      </c>
      <c r="J773" s="20" t="e">
        <f>'Calculated Tab Properties'!J773</f>
        <v>#DIV/0!</v>
      </c>
      <c r="K773">
        <f>'Calculated Tab Properties'!K773</f>
        <v>0</v>
      </c>
      <c r="L773">
        <f>'Calculated Tab Properties'!L773</f>
        <v>0</v>
      </c>
      <c r="M773">
        <f>'Calculated Tab Properties'!M773</f>
        <v>0</v>
      </c>
      <c r="N773">
        <f>'Calculated Tab Properties'!N773</f>
        <v>0</v>
      </c>
      <c r="O773" s="27">
        <v>0</v>
      </c>
      <c r="P773" s="27">
        <v>0</v>
      </c>
      <c r="Q773">
        <v>0</v>
      </c>
      <c r="R773" t="e">
        <f>'Calculated Tab Properties'!R773</f>
        <v>#DIV/0!</v>
      </c>
      <c r="T773" s="1">
        <v>0</v>
      </c>
      <c r="U773" s="1">
        <v>0</v>
      </c>
      <c r="V773">
        <f>T773*'GEOMETRIC INPUTS'!S773</f>
        <v>0</v>
      </c>
      <c r="W773">
        <v>772</v>
      </c>
      <c r="X773">
        <f t="shared" si="156"/>
        <v>0</v>
      </c>
      <c r="Y773">
        <f t="shared" si="157"/>
        <v>0</v>
      </c>
      <c r="Z773" s="27" t="e">
        <f t="shared" si="158"/>
        <v>#DIV/0!</v>
      </c>
      <c r="AA773" s="27" t="e">
        <f t="shared" si="159"/>
        <v>#DIV/0!</v>
      </c>
      <c r="AB773" s="27" t="e">
        <f t="shared" si="160"/>
        <v>#DIV/0!</v>
      </c>
      <c r="AC773" s="27" t="e">
        <f t="shared" si="161"/>
        <v>#DIV/0!</v>
      </c>
      <c r="AD773" s="24">
        <f>'GT Data'!D775</f>
        <v>0</v>
      </c>
      <c r="AE773" s="25" t="e">
        <f t="shared" si="162"/>
        <v>#DIV/0!</v>
      </c>
      <c r="AF773" s="25" t="e">
        <f t="shared" si="163"/>
        <v>#DIV/0!</v>
      </c>
      <c r="AG773" s="25" t="e">
        <f t="shared" si="164"/>
        <v>#DIV/0!</v>
      </c>
      <c r="AH773" s="25">
        <v>0</v>
      </c>
      <c r="AI773" s="25">
        <v>0</v>
      </c>
      <c r="AJ773" s="25">
        <f t="shared" si="165"/>
        <v>0</v>
      </c>
      <c r="AK773" s="24">
        <f>'GT Data'!N775</f>
        <v>0</v>
      </c>
      <c r="AL773" s="25" t="e">
        <f t="shared" si="166"/>
        <v>#DIV/0!</v>
      </c>
      <c r="AM773" s="25" t="e">
        <f t="shared" si="167"/>
        <v>#DIV/0!</v>
      </c>
      <c r="AN773" s="25" t="e">
        <f t="shared" si="168"/>
        <v>#DIV/0!</v>
      </c>
      <c r="AO773" s="25">
        <v>0</v>
      </c>
      <c r="AP773" s="25">
        <v>0</v>
      </c>
      <c r="AQ773" s="25">
        <v>0</v>
      </c>
    </row>
    <row r="774" spans="1:43" x14ac:dyDescent="0.3">
      <c r="A774">
        <f>'Calculated Tab Properties'!A774</f>
        <v>0</v>
      </c>
      <c r="B774">
        <f>'Calculated Tab Properties'!B774</f>
        <v>0</v>
      </c>
      <c r="C774">
        <f>'Calculated Tab Properties'!C774</f>
        <v>0</v>
      </c>
      <c r="D774">
        <f>'Calculated Tab Properties'!D774</f>
        <v>0</v>
      </c>
      <c r="E774">
        <f>'Calculated Tab Properties'!E774</f>
        <v>0</v>
      </c>
      <c r="F774">
        <f>'Calculated Tab Properties'!F774</f>
        <v>0</v>
      </c>
      <c r="G774">
        <f>'Calculated Tab Properties'!G774</f>
        <v>0</v>
      </c>
      <c r="H774">
        <f>'Calculated Tab Properties'!H774</f>
        <v>0</v>
      </c>
      <c r="I774">
        <f>'Calculated Tab Properties'!I774</f>
        <v>0</v>
      </c>
      <c r="J774" s="20" t="e">
        <f>'Calculated Tab Properties'!J774</f>
        <v>#DIV/0!</v>
      </c>
      <c r="K774">
        <f>'Calculated Tab Properties'!K774</f>
        <v>0</v>
      </c>
      <c r="L774">
        <f>'Calculated Tab Properties'!L774</f>
        <v>0</v>
      </c>
      <c r="M774">
        <f>'Calculated Tab Properties'!M774</f>
        <v>0</v>
      </c>
      <c r="N774">
        <f>'Calculated Tab Properties'!N774</f>
        <v>0</v>
      </c>
      <c r="O774" s="27">
        <v>0</v>
      </c>
      <c r="P774" s="27">
        <v>0</v>
      </c>
      <c r="Q774">
        <v>0</v>
      </c>
      <c r="R774" t="e">
        <f>'Calculated Tab Properties'!R774</f>
        <v>#DIV/0!</v>
      </c>
      <c r="T774" s="1">
        <v>0</v>
      </c>
      <c r="U774" s="1">
        <v>0</v>
      </c>
      <c r="V774">
        <f>T774*'GEOMETRIC INPUTS'!S774</f>
        <v>0</v>
      </c>
      <c r="W774">
        <v>773</v>
      </c>
      <c r="X774">
        <f t="shared" si="156"/>
        <v>0</v>
      </c>
      <c r="Y774">
        <f t="shared" si="157"/>
        <v>0</v>
      </c>
      <c r="Z774" s="27" t="e">
        <f t="shared" si="158"/>
        <v>#DIV/0!</v>
      </c>
      <c r="AA774" s="27" t="e">
        <f t="shared" si="159"/>
        <v>#DIV/0!</v>
      </c>
      <c r="AB774" s="27" t="e">
        <f t="shared" si="160"/>
        <v>#DIV/0!</v>
      </c>
      <c r="AC774" s="27" t="e">
        <f t="shared" si="161"/>
        <v>#DIV/0!</v>
      </c>
      <c r="AD774" s="24">
        <f>'GT Data'!D776</f>
        <v>0</v>
      </c>
      <c r="AE774" s="25" t="e">
        <f t="shared" si="162"/>
        <v>#DIV/0!</v>
      </c>
      <c r="AF774" s="25" t="e">
        <f t="shared" si="163"/>
        <v>#DIV/0!</v>
      </c>
      <c r="AG774" s="25" t="e">
        <f t="shared" si="164"/>
        <v>#DIV/0!</v>
      </c>
      <c r="AH774" s="25">
        <v>0</v>
      </c>
      <c r="AI774" s="25">
        <v>0</v>
      </c>
      <c r="AJ774" s="25">
        <f t="shared" si="165"/>
        <v>0</v>
      </c>
      <c r="AK774" s="24">
        <f>'GT Data'!N776</f>
        <v>0</v>
      </c>
      <c r="AL774" s="25" t="e">
        <f t="shared" si="166"/>
        <v>#DIV/0!</v>
      </c>
      <c r="AM774" s="25" t="e">
        <f t="shared" si="167"/>
        <v>#DIV/0!</v>
      </c>
      <c r="AN774" s="25" t="e">
        <f t="shared" si="168"/>
        <v>#DIV/0!</v>
      </c>
      <c r="AO774" s="25">
        <v>0</v>
      </c>
      <c r="AP774" s="25">
        <v>0</v>
      </c>
      <c r="AQ774" s="25">
        <v>0</v>
      </c>
    </row>
    <row r="775" spans="1:43" x14ac:dyDescent="0.3">
      <c r="A775">
        <f>'Calculated Tab Properties'!A775</f>
        <v>0</v>
      </c>
      <c r="B775">
        <f>'Calculated Tab Properties'!B775</f>
        <v>0</v>
      </c>
      <c r="C775">
        <f>'Calculated Tab Properties'!C775</f>
        <v>0</v>
      </c>
      <c r="D775">
        <f>'Calculated Tab Properties'!D775</f>
        <v>0</v>
      </c>
      <c r="E775">
        <f>'Calculated Tab Properties'!E775</f>
        <v>0</v>
      </c>
      <c r="F775">
        <f>'Calculated Tab Properties'!F775</f>
        <v>0</v>
      </c>
      <c r="G775">
        <f>'Calculated Tab Properties'!G775</f>
        <v>0</v>
      </c>
      <c r="H775">
        <f>'Calculated Tab Properties'!H775</f>
        <v>0</v>
      </c>
      <c r="I775">
        <f>'Calculated Tab Properties'!I775</f>
        <v>0</v>
      </c>
      <c r="J775" s="20" t="e">
        <f>'Calculated Tab Properties'!J775</f>
        <v>#DIV/0!</v>
      </c>
      <c r="K775">
        <f>'Calculated Tab Properties'!K775</f>
        <v>0</v>
      </c>
      <c r="L775">
        <f>'Calculated Tab Properties'!L775</f>
        <v>0</v>
      </c>
      <c r="M775">
        <f>'Calculated Tab Properties'!M775</f>
        <v>0</v>
      </c>
      <c r="N775">
        <f>'Calculated Tab Properties'!N775</f>
        <v>0</v>
      </c>
      <c r="O775" s="27">
        <v>0</v>
      </c>
      <c r="P775" s="27">
        <v>0</v>
      </c>
      <c r="Q775">
        <v>0</v>
      </c>
      <c r="R775" t="e">
        <f>'Calculated Tab Properties'!R775</f>
        <v>#DIV/0!</v>
      </c>
      <c r="T775" s="1">
        <v>0</v>
      </c>
      <c r="U775" s="1">
        <v>0</v>
      </c>
      <c r="V775">
        <f>T775*'GEOMETRIC INPUTS'!S775</f>
        <v>0</v>
      </c>
      <c r="W775">
        <v>774</v>
      </c>
      <c r="X775">
        <f t="shared" si="156"/>
        <v>0</v>
      </c>
      <c r="Y775">
        <f t="shared" si="157"/>
        <v>0</v>
      </c>
      <c r="Z775" s="27" t="e">
        <f t="shared" si="158"/>
        <v>#DIV/0!</v>
      </c>
      <c r="AA775" s="27" t="e">
        <f t="shared" si="159"/>
        <v>#DIV/0!</v>
      </c>
      <c r="AB775" s="27" t="e">
        <f t="shared" si="160"/>
        <v>#DIV/0!</v>
      </c>
      <c r="AC775" s="27" t="e">
        <f t="shared" si="161"/>
        <v>#DIV/0!</v>
      </c>
      <c r="AD775" s="24">
        <f>'GT Data'!D777</f>
        <v>0</v>
      </c>
      <c r="AE775" s="25" t="e">
        <f t="shared" si="162"/>
        <v>#DIV/0!</v>
      </c>
      <c r="AF775" s="25" t="e">
        <f t="shared" si="163"/>
        <v>#DIV/0!</v>
      </c>
      <c r="AG775" s="25" t="e">
        <f t="shared" si="164"/>
        <v>#DIV/0!</v>
      </c>
      <c r="AH775" s="25">
        <v>0</v>
      </c>
      <c r="AI775" s="25">
        <v>0</v>
      </c>
      <c r="AJ775" s="25">
        <f t="shared" si="165"/>
        <v>0</v>
      </c>
      <c r="AK775" s="24">
        <f>'GT Data'!N777</f>
        <v>0</v>
      </c>
      <c r="AL775" s="25" t="e">
        <f t="shared" si="166"/>
        <v>#DIV/0!</v>
      </c>
      <c r="AM775" s="25" t="e">
        <f t="shared" si="167"/>
        <v>#DIV/0!</v>
      </c>
      <c r="AN775" s="25" t="e">
        <f t="shared" si="168"/>
        <v>#DIV/0!</v>
      </c>
      <c r="AO775" s="25">
        <v>0</v>
      </c>
      <c r="AP775" s="25">
        <v>0</v>
      </c>
      <c r="AQ775" s="25">
        <v>0</v>
      </c>
    </row>
    <row r="776" spans="1:43" x14ac:dyDescent="0.3">
      <c r="A776">
        <f>'Calculated Tab Properties'!A776</f>
        <v>0</v>
      </c>
      <c r="B776">
        <f>'Calculated Tab Properties'!B776</f>
        <v>0</v>
      </c>
      <c r="C776">
        <f>'Calculated Tab Properties'!C776</f>
        <v>0</v>
      </c>
      <c r="D776">
        <f>'Calculated Tab Properties'!D776</f>
        <v>0</v>
      </c>
      <c r="E776">
        <f>'Calculated Tab Properties'!E776</f>
        <v>0</v>
      </c>
      <c r="F776">
        <f>'Calculated Tab Properties'!F776</f>
        <v>0</v>
      </c>
      <c r="G776">
        <f>'Calculated Tab Properties'!G776</f>
        <v>0</v>
      </c>
      <c r="H776">
        <f>'Calculated Tab Properties'!H776</f>
        <v>0</v>
      </c>
      <c r="I776">
        <f>'Calculated Tab Properties'!I776</f>
        <v>0</v>
      </c>
      <c r="J776" s="20" t="e">
        <f>'Calculated Tab Properties'!J776</f>
        <v>#DIV/0!</v>
      </c>
      <c r="K776">
        <f>'Calculated Tab Properties'!K776</f>
        <v>0</v>
      </c>
      <c r="L776">
        <f>'Calculated Tab Properties'!L776</f>
        <v>0</v>
      </c>
      <c r="M776">
        <f>'Calculated Tab Properties'!M776</f>
        <v>0</v>
      </c>
      <c r="N776">
        <f>'Calculated Tab Properties'!N776</f>
        <v>0</v>
      </c>
      <c r="O776" s="27">
        <v>0</v>
      </c>
      <c r="P776" s="27">
        <v>0</v>
      </c>
      <c r="Q776">
        <v>0</v>
      </c>
      <c r="R776" t="e">
        <f>'Calculated Tab Properties'!R776</f>
        <v>#DIV/0!</v>
      </c>
      <c r="T776" s="1">
        <v>0</v>
      </c>
      <c r="U776" s="1">
        <v>0</v>
      </c>
      <c r="V776">
        <f>T776*'GEOMETRIC INPUTS'!S776</f>
        <v>0</v>
      </c>
      <c r="W776">
        <v>775</v>
      </c>
      <c r="X776">
        <f t="shared" si="156"/>
        <v>0</v>
      </c>
      <c r="Y776">
        <f t="shared" si="157"/>
        <v>0</v>
      </c>
      <c r="Z776" s="27" t="e">
        <f t="shared" si="158"/>
        <v>#DIV/0!</v>
      </c>
      <c r="AA776" s="27" t="e">
        <f t="shared" si="159"/>
        <v>#DIV/0!</v>
      </c>
      <c r="AB776" s="27" t="e">
        <f t="shared" si="160"/>
        <v>#DIV/0!</v>
      </c>
      <c r="AC776" s="27" t="e">
        <f t="shared" si="161"/>
        <v>#DIV/0!</v>
      </c>
      <c r="AD776" s="24">
        <f>'GT Data'!D778</f>
        <v>0</v>
      </c>
      <c r="AE776" s="25" t="e">
        <f t="shared" si="162"/>
        <v>#DIV/0!</v>
      </c>
      <c r="AF776" s="25" t="e">
        <f t="shared" si="163"/>
        <v>#DIV/0!</v>
      </c>
      <c r="AG776" s="25" t="e">
        <f t="shared" si="164"/>
        <v>#DIV/0!</v>
      </c>
      <c r="AH776" s="25">
        <v>0</v>
      </c>
      <c r="AI776" s="25">
        <v>0</v>
      </c>
      <c r="AJ776" s="25">
        <f t="shared" si="165"/>
        <v>0</v>
      </c>
      <c r="AK776" s="24">
        <f>'GT Data'!N778</f>
        <v>0</v>
      </c>
      <c r="AL776" s="25" t="e">
        <f t="shared" si="166"/>
        <v>#DIV/0!</v>
      </c>
      <c r="AM776" s="25" t="e">
        <f t="shared" si="167"/>
        <v>#DIV/0!</v>
      </c>
      <c r="AN776" s="25" t="e">
        <f t="shared" si="168"/>
        <v>#DIV/0!</v>
      </c>
      <c r="AO776" s="25">
        <v>0</v>
      </c>
      <c r="AP776" s="25">
        <v>0</v>
      </c>
      <c r="AQ776" s="25">
        <v>0</v>
      </c>
    </row>
    <row r="777" spans="1:43" x14ac:dyDescent="0.3">
      <c r="A777">
        <f>'Calculated Tab Properties'!A777</f>
        <v>0</v>
      </c>
      <c r="B777">
        <f>'Calculated Tab Properties'!B777</f>
        <v>0</v>
      </c>
      <c r="C777">
        <f>'Calculated Tab Properties'!C777</f>
        <v>0</v>
      </c>
      <c r="D777">
        <f>'Calculated Tab Properties'!D777</f>
        <v>0</v>
      </c>
      <c r="E777">
        <f>'Calculated Tab Properties'!E777</f>
        <v>0</v>
      </c>
      <c r="F777">
        <f>'Calculated Tab Properties'!F777</f>
        <v>0</v>
      </c>
      <c r="G777">
        <f>'Calculated Tab Properties'!G777</f>
        <v>0</v>
      </c>
      <c r="H777">
        <f>'Calculated Tab Properties'!H777</f>
        <v>0</v>
      </c>
      <c r="I777">
        <f>'Calculated Tab Properties'!I777</f>
        <v>0</v>
      </c>
      <c r="J777" s="20" t="e">
        <f>'Calculated Tab Properties'!J777</f>
        <v>#DIV/0!</v>
      </c>
      <c r="K777">
        <f>'Calculated Tab Properties'!K777</f>
        <v>0</v>
      </c>
      <c r="L777">
        <f>'Calculated Tab Properties'!L777</f>
        <v>0</v>
      </c>
      <c r="M777">
        <f>'Calculated Tab Properties'!M777</f>
        <v>0</v>
      </c>
      <c r="N777">
        <f>'Calculated Tab Properties'!N777</f>
        <v>0</v>
      </c>
      <c r="O777" s="27">
        <v>0</v>
      </c>
      <c r="P777" s="27">
        <v>0</v>
      </c>
      <c r="Q777">
        <v>0</v>
      </c>
      <c r="R777" t="e">
        <f>'Calculated Tab Properties'!R777</f>
        <v>#DIV/0!</v>
      </c>
      <c r="T777" s="1">
        <v>0</v>
      </c>
      <c r="U777" s="1">
        <v>0</v>
      </c>
      <c r="V777">
        <f>T777*'GEOMETRIC INPUTS'!S777</f>
        <v>0</v>
      </c>
      <c r="W777">
        <v>776</v>
      </c>
      <c r="X777">
        <f t="shared" si="156"/>
        <v>0</v>
      </c>
      <c r="Y777">
        <f t="shared" si="157"/>
        <v>0</v>
      </c>
      <c r="Z777" s="27" t="e">
        <f t="shared" si="158"/>
        <v>#DIV/0!</v>
      </c>
      <c r="AA777" s="27" t="e">
        <f t="shared" si="159"/>
        <v>#DIV/0!</v>
      </c>
      <c r="AB777" s="27" t="e">
        <f t="shared" si="160"/>
        <v>#DIV/0!</v>
      </c>
      <c r="AC777" s="27" t="e">
        <f t="shared" si="161"/>
        <v>#DIV/0!</v>
      </c>
      <c r="AD777" s="24">
        <f>'GT Data'!D779</f>
        <v>0</v>
      </c>
      <c r="AE777" s="25" t="e">
        <f t="shared" si="162"/>
        <v>#DIV/0!</v>
      </c>
      <c r="AF777" s="25" t="e">
        <f t="shared" si="163"/>
        <v>#DIV/0!</v>
      </c>
      <c r="AG777" s="25" t="e">
        <f t="shared" si="164"/>
        <v>#DIV/0!</v>
      </c>
      <c r="AH777" s="25">
        <v>0</v>
      </c>
      <c r="AI777" s="25">
        <v>0</v>
      </c>
      <c r="AJ777" s="25">
        <f t="shared" si="165"/>
        <v>0</v>
      </c>
      <c r="AK777" s="24">
        <f>'GT Data'!N779</f>
        <v>0</v>
      </c>
      <c r="AL777" s="25" t="e">
        <f t="shared" si="166"/>
        <v>#DIV/0!</v>
      </c>
      <c r="AM777" s="25" t="e">
        <f t="shared" si="167"/>
        <v>#DIV/0!</v>
      </c>
      <c r="AN777" s="25" t="e">
        <f t="shared" si="168"/>
        <v>#DIV/0!</v>
      </c>
      <c r="AO777" s="25">
        <v>0</v>
      </c>
      <c r="AP777" s="25">
        <v>0</v>
      </c>
      <c r="AQ777" s="25">
        <v>0</v>
      </c>
    </row>
    <row r="778" spans="1:43" x14ac:dyDescent="0.3">
      <c r="A778">
        <f>'Calculated Tab Properties'!A778</f>
        <v>0</v>
      </c>
      <c r="B778">
        <f>'Calculated Tab Properties'!B778</f>
        <v>0</v>
      </c>
      <c r="C778">
        <f>'Calculated Tab Properties'!C778</f>
        <v>0</v>
      </c>
      <c r="D778">
        <f>'Calculated Tab Properties'!D778</f>
        <v>0</v>
      </c>
      <c r="E778">
        <f>'Calculated Tab Properties'!E778</f>
        <v>0</v>
      </c>
      <c r="F778">
        <f>'Calculated Tab Properties'!F778</f>
        <v>0</v>
      </c>
      <c r="G778">
        <f>'Calculated Tab Properties'!G778</f>
        <v>0</v>
      </c>
      <c r="H778">
        <f>'Calculated Tab Properties'!H778</f>
        <v>0</v>
      </c>
      <c r="I778">
        <f>'Calculated Tab Properties'!I778</f>
        <v>0</v>
      </c>
      <c r="J778" s="20" t="e">
        <f>'Calculated Tab Properties'!J778</f>
        <v>#DIV/0!</v>
      </c>
      <c r="K778">
        <f>'Calculated Tab Properties'!K778</f>
        <v>0</v>
      </c>
      <c r="L778">
        <f>'Calculated Tab Properties'!L778</f>
        <v>0</v>
      </c>
      <c r="M778">
        <f>'Calculated Tab Properties'!M778</f>
        <v>0</v>
      </c>
      <c r="N778">
        <f>'Calculated Tab Properties'!N778</f>
        <v>0</v>
      </c>
      <c r="O778" s="27">
        <v>0</v>
      </c>
      <c r="P778" s="27">
        <v>0</v>
      </c>
      <c r="Q778">
        <v>0</v>
      </c>
      <c r="R778" t="e">
        <f>'Calculated Tab Properties'!R778</f>
        <v>#DIV/0!</v>
      </c>
      <c r="T778" s="1">
        <v>0</v>
      </c>
      <c r="U778" s="1">
        <v>0</v>
      </c>
      <c r="V778">
        <f>T778*'GEOMETRIC INPUTS'!S778</f>
        <v>0</v>
      </c>
      <c r="W778">
        <v>777</v>
      </c>
      <c r="X778">
        <f t="shared" si="156"/>
        <v>0</v>
      </c>
      <c r="Y778">
        <f t="shared" si="157"/>
        <v>0</v>
      </c>
      <c r="Z778" s="27" t="e">
        <f t="shared" si="158"/>
        <v>#DIV/0!</v>
      </c>
      <c r="AA778" s="27" t="e">
        <f t="shared" si="159"/>
        <v>#DIV/0!</v>
      </c>
      <c r="AB778" s="27" t="e">
        <f t="shared" si="160"/>
        <v>#DIV/0!</v>
      </c>
      <c r="AC778" s="27" t="e">
        <f t="shared" si="161"/>
        <v>#DIV/0!</v>
      </c>
      <c r="AD778" s="24">
        <f>'GT Data'!D780</f>
        <v>0</v>
      </c>
      <c r="AE778" s="25" t="e">
        <f t="shared" si="162"/>
        <v>#DIV/0!</v>
      </c>
      <c r="AF778" s="25" t="e">
        <f t="shared" si="163"/>
        <v>#DIV/0!</v>
      </c>
      <c r="AG778" s="25" t="e">
        <f t="shared" si="164"/>
        <v>#DIV/0!</v>
      </c>
      <c r="AH778" s="25">
        <v>0</v>
      </c>
      <c r="AI778" s="25">
        <v>0</v>
      </c>
      <c r="AJ778" s="25">
        <f t="shared" si="165"/>
        <v>0</v>
      </c>
      <c r="AK778" s="24">
        <f>'GT Data'!N780</f>
        <v>0</v>
      </c>
      <c r="AL778" s="25" t="e">
        <f t="shared" si="166"/>
        <v>#DIV/0!</v>
      </c>
      <c r="AM778" s="25" t="e">
        <f t="shared" si="167"/>
        <v>#DIV/0!</v>
      </c>
      <c r="AN778" s="25" t="e">
        <f t="shared" si="168"/>
        <v>#DIV/0!</v>
      </c>
      <c r="AO778" s="25">
        <v>0</v>
      </c>
      <c r="AP778" s="25">
        <v>0</v>
      </c>
      <c r="AQ778" s="25">
        <v>0</v>
      </c>
    </row>
    <row r="779" spans="1:43" x14ac:dyDescent="0.3">
      <c r="A779">
        <f>'Calculated Tab Properties'!A779</f>
        <v>0</v>
      </c>
      <c r="B779">
        <f>'Calculated Tab Properties'!B779</f>
        <v>0</v>
      </c>
      <c r="C779">
        <f>'Calculated Tab Properties'!C779</f>
        <v>0</v>
      </c>
      <c r="D779">
        <f>'Calculated Tab Properties'!D779</f>
        <v>0</v>
      </c>
      <c r="E779">
        <f>'Calculated Tab Properties'!E779</f>
        <v>0</v>
      </c>
      <c r="F779">
        <f>'Calculated Tab Properties'!F779</f>
        <v>0</v>
      </c>
      <c r="G779">
        <f>'Calculated Tab Properties'!G779</f>
        <v>0</v>
      </c>
      <c r="H779">
        <f>'Calculated Tab Properties'!H779</f>
        <v>0</v>
      </c>
      <c r="I779">
        <f>'Calculated Tab Properties'!I779</f>
        <v>0</v>
      </c>
      <c r="J779" s="20" t="e">
        <f>'Calculated Tab Properties'!J779</f>
        <v>#DIV/0!</v>
      </c>
      <c r="K779">
        <f>'Calculated Tab Properties'!K779</f>
        <v>0</v>
      </c>
      <c r="L779">
        <f>'Calculated Tab Properties'!L779</f>
        <v>0</v>
      </c>
      <c r="M779">
        <f>'Calculated Tab Properties'!M779</f>
        <v>0</v>
      </c>
      <c r="N779">
        <f>'Calculated Tab Properties'!N779</f>
        <v>0</v>
      </c>
      <c r="O779" s="27">
        <v>0</v>
      </c>
      <c r="P779" s="27">
        <v>0</v>
      </c>
      <c r="Q779">
        <v>0</v>
      </c>
      <c r="R779" t="e">
        <f>'Calculated Tab Properties'!R779</f>
        <v>#DIV/0!</v>
      </c>
      <c r="T779" s="1">
        <v>0</v>
      </c>
      <c r="U779" s="1">
        <v>0</v>
      </c>
      <c r="V779">
        <f>T779*'GEOMETRIC INPUTS'!S779</f>
        <v>0</v>
      </c>
      <c r="W779">
        <v>778</v>
      </c>
      <c r="X779">
        <f t="shared" si="156"/>
        <v>0</v>
      </c>
      <c r="Y779">
        <f t="shared" si="157"/>
        <v>0</v>
      </c>
      <c r="Z779" s="27" t="e">
        <f t="shared" si="158"/>
        <v>#DIV/0!</v>
      </c>
      <c r="AA779" s="27" t="e">
        <f t="shared" si="159"/>
        <v>#DIV/0!</v>
      </c>
      <c r="AB779" s="27" t="e">
        <f t="shared" si="160"/>
        <v>#DIV/0!</v>
      </c>
      <c r="AC779" s="27" t="e">
        <f t="shared" si="161"/>
        <v>#DIV/0!</v>
      </c>
      <c r="AD779" s="24">
        <f>'GT Data'!D781</f>
        <v>0</v>
      </c>
      <c r="AE779" s="25" t="e">
        <f t="shared" si="162"/>
        <v>#DIV/0!</v>
      </c>
      <c r="AF779" s="25" t="e">
        <f t="shared" si="163"/>
        <v>#DIV/0!</v>
      </c>
      <c r="AG779" s="25" t="e">
        <f t="shared" si="164"/>
        <v>#DIV/0!</v>
      </c>
      <c r="AH779" s="25">
        <v>0</v>
      </c>
      <c r="AI779" s="25">
        <v>0</v>
      </c>
      <c r="AJ779" s="25">
        <f t="shared" si="165"/>
        <v>0</v>
      </c>
      <c r="AK779" s="24">
        <f>'GT Data'!N781</f>
        <v>0</v>
      </c>
      <c r="AL779" s="25" t="e">
        <f t="shared" si="166"/>
        <v>#DIV/0!</v>
      </c>
      <c r="AM779" s="25" t="e">
        <f t="shared" si="167"/>
        <v>#DIV/0!</v>
      </c>
      <c r="AN779" s="25" t="e">
        <f t="shared" si="168"/>
        <v>#DIV/0!</v>
      </c>
      <c r="AO779" s="25">
        <v>0</v>
      </c>
      <c r="AP779" s="25">
        <v>0</v>
      </c>
      <c r="AQ779" s="25">
        <v>0</v>
      </c>
    </row>
    <row r="780" spans="1:43" x14ac:dyDescent="0.3">
      <c r="A780">
        <f>'Calculated Tab Properties'!A780</f>
        <v>0</v>
      </c>
      <c r="B780">
        <f>'Calculated Tab Properties'!B780</f>
        <v>0</v>
      </c>
      <c r="C780">
        <f>'Calculated Tab Properties'!C780</f>
        <v>0</v>
      </c>
      <c r="D780">
        <f>'Calculated Tab Properties'!D780</f>
        <v>0</v>
      </c>
      <c r="E780">
        <f>'Calculated Tab Properties'!E780</f>
        <v>0</v>
      </c>
      <c r="F780">
        <f>'Calculated Tab Properties'!F780</f>
        <v>0</v>
      </c>
      <c r="G780">
        <f>'Calculated Tab Properties'!G780</f>
        <v>0</v>
      </c>
      <c r="H780">
        <f>'Calculated Tab Properties'!H780</f>
        <v>0</v>
      </c>
      <c r="I780">
        <f>'Calculated Tab Properties'!I780</f>
        <v>0</v>
      </c>
      <c r="J780" s="20" t="e">
        <f>'Calculated Tab Properties'!J780</f>
        <v>#DIV/0!</v>
      </c>
      <c r="K780">
        <f>'Calculated Tab Properties'!K780</f>
        <v>0</v>
      </c>
      <c r="L780">
        <f>'Calculated Tab Properties'!L780</f>
        <v>0</v>
      </c>
      <c r="M780">
        <f>'Calculated Tab Properties'!M780</f>
        <v>0</v>
      </c>
      <c r="N780">
        <f>'Calculated Tab Properties'!N780</f>
        <v>0</v>
      </c>
      <c r="O780" s="27">
        <v>0</v>
      </c>
      <c r="P780" s="27">
        <v>0</v>
      </c>
      <c r="Q780">
        <v>0</v>
      </c>
      <c r="R780" t="e">
        <f>'Calculated Tab Properties'!R780</f>
        <v>#DIV/0!</v>
      </c>
      <c r="T780" s="1">
        <v>0</v>
      </c>
      <c r="U780" s="1">
        <v>0</v>
      </c>
      <c r="V780">
        <f>T780*'GEOMETRIC INPUTS'!S780</f>
        <v>0</v>
      </c>
      <c r="W780">
        <v>779</v>
      </c>
      <c r="X780">
        <f t="shared" ref="X780:X843" si="169">V780*COS(C780)</f>
        <v>0</v>
      </c>
      <c r="Y780">
        <f t="shared" ref="Y780:Y843" si="170">V780*SIN(C780)</f>
        <v>0</v>
      </c>
      <c r="Z780" s="27" t="e">
        <f t="shared" ref="Z780:Z843" si="171">(F780/2*L780-G780/2*M780-G780/2*O780-I780*(K780+P780)-Q780)/F780</f>
        <v>#DIV/0!</v>
      </c>
      <c r="AA780" s="27" t="e">
        <f t="shared" ref="AA780:AA843" si="172">SUM(K780:N780) + P780+O780-Z780</f>
        <v>#DIV/0!</v>
      </c>
      <c r="AB780" s="27" t="e">
        <f t="shared" ref="AB780:AB843" si="173">(N780*H780*COS(J780) + 2*H780*COS(J780)*(L780+M780+O780+K780+P780-Z780)/(2*H780*SIN(J780)))</f>
        <v>#DIV/0!</v>
      </c>
      <c r="AC780" s="27" t="e">
        <f t="shared" ref="AC780:AC843" si="174">X780-AB780</f>
        <v>#DIV/0!</v>
      </c>
      <c r="AD780" s="24">
        <f>'GT Data'!D782</f>
        <v>0</v>
      </c>
      <c r="AE780" s="25" t="e">
        <f t="shared" ref="AE780:AE843" si="175">-AC780*SIN(C780) + Y780*COS(C780)</f>
        <v>#DIV/0!</v>
      </c>
      <c r="AF780" s="25" t="e">
        <f t="shared" ref="AF780:AF843" si="176">AC780*COS(C780) + Y780*SIN(C780)</f>
        <v>#DIV/0!</v>
      </c>
      <c r="AG780" s="25" t="e">
        <f t="shared" ref="AG780:AG843" si="177">Z780</f>
        <v>#DIV/0!</v>
      </c>
      <c r="AH780" s="25">
        <v>0</v>
      </c>
      <c r="AI780" s="25">
        <v>0</v>
      </c>
      <c r="AJ780" s="25">
        <f t="shared" ref="AJ780:AJ843" si="178">Y780*(F780+I780)</f>
        <v>0</v>
      </c>
      <c r="AK780" s="24">
        <f>'GT Data'!N782</f>
        <v>0</v>
      </c>
      <c r="AL780" s="25" t="e">
        <f t="shared" ref="AL780:AL843" si="179">-AB780*SIN(C780)</f>
        <v>#DIV/0!</v>
      </c>
      <c r="AM780" s="25" t="e">
        <f t="shared" ref="AM780:AM843" si="180">AB780*COS(C780)</f>
        <v>#DIV/0!</v>
      </c>
      <c r="AN780" s="25" t="e">
        <f t="shared" ref="AN780:AN843" si="181">AA780</f>
        <v>#DIV/0!</v>
      </c>
      <c r="AO780" s="25">
        <v>0</v>
      </c>
      <c r="AP780" s="25">
        <v>0</v>
      </c>
      <c r="AQ780" s="25">
        <v>0</v>
      </c>
    </row>
    <row r="781" spans="1:43" x14ac:dyDescent="0.3">
      <c r="A781">
        <f>'Calculated Tab Properties'!A781</f>
        <v>0</v>
      </c>
      <c r="B781">
        <f>'Calculated Tab Properties'!B781</f>
        <v>0</v>
      </c>
      <c r="C781">
        <f>'Calculated Tab Properties'!C781</f>
        <v>0</v>
      </c>
      <c r="D781">
        <f>'Calculated Tab Properties'!D781</f>
        <v>0</v>
      </c>
      <c r="E781">
        <f>'Calculated Tab Properties'!E781</f>
        <v>0</v>
      </c>
      <c r="F781">
        <f>'Calculated Tab Properties'!F781</f>
        <v>0</v>
      </c>
      <c r="G781">
        <f>'Calculated Tab Properties'!G781</f>
        <v>0</v>
      </c>
      <c r="H781">
        <f>'Calculated Tab Properties'!H781</f>
        <v>0</v>
      </c>
      <c r="I781">
        <f>'Calculated Tab Properties'!I781</f>
        <v>0</v>
      </c>
      <c r="J781" s="20" t="e">
        <f>'Calculated Tab Properties'!J781</f>
        <v>#DIV/0!</v>
      </c>
      <c r="K781">
        <f>'Calculated Tab Properties'!K781</f>
        <v>0</v>
      </c>
      <c r="L781">
        <f>'Calculated Tab Properties'!L781</f>
        <v>0</v>
      </c>
      <c r="M781">
        <f>'Calculated Tab Properties'!M781</f>
        <v>0</v>
      </c>
      <c r="N781">
        <f>'Calculated Tab Properties'!N781</f>
        <v>0</v>
      </c>
      <c r="O781" s="27">
        <v>0</v>
      </c>
      <c r="P781" s="27">
        <v>0</v>
      </c>
      <c r="Q781">
        <v>0</v>
      </c>
      <c r="R781" t="e">
        <f>'Calculated Tab Properties'!R781</f>
        <v>#DIV/0!</v>
      </c>
      <c r="T781" s="1">
        <v>0</v>
      </c>
      <c r="U781" s="1">
        <v>0</v>
      </c>
      <c r="V781">
        <f>T781*'GEOMETRIC INPUTS'!S781</f>
        <v>0</v>
      </c>
      <c r="W781">
        <v>780</v>
      </c>
      <c r="X781">
        <f t="shared" si="169"/>
        <v>0</v>
      </c>
      <c r="Y781">
        <f t="shared" si="170"/>
        <v>0</v>
      </c>
      <c r="Z781" s="27" t="e">
        <f t="shared" si="171"/>
        <v>#DIV/0!</v>
      </c>
      <c r="AA781" s="27" t="e">
        <f t="shared" si="172"/>
        <v>#DIV/0!</v>
      </c>
      <c r="AB781" s="27" t="e">
        <f t="shared" si="173"/>
        <v>#DIV/0!</v>
      </c>
      <c r="AC781" s="27" t="e">
        <f t="shared" si="174"/>
        <v>#DIV/0!</v>
      </c>
      <c r="AD781" s="24">
        <f>'GT Data'!D783</f>
        <v>0</v>
      </c>
      <c r="AE781" s="25" t="e">
        <f t="shared" si="175"/>
        <v>#DIV/0!</v>
      </c>
      <c r="AF781" s="25" t="e">
        <f t="shared" si="176"/>
        <v>#DIV/0!</v>
      </c>
      <c r="AG781" s="25" t="e">
        <f t="shared" si="177"/>
        <v>#DIV/0!</v>
      </c>
      <c r="AH781" s="25">
        <v>0</v>
      </c>
      <c r="AI781" s="25">
        <v>0</v>
      </c>
      <c r="AJ781" s="25">
        <f t="shared" si="178"/>
        <v>0</v>
      </c>
      <c r="AK781" s="24">
        <f>'GT Data'!N783</f>
        <v>0</v>
      </c>
      <c r="AL781" s="25" t="e">
        <f t="shared" si="179"/>
        <v>#DIV/0!</v>
      </c>
      <c r="AM781" s="25" t="e">
        <f t="shared" si="180"/>
        <v>#DIV/0!</v>
      </c>
      <c r="AN781" s="25" t="e">
        <f t="shared" si="181"/>
        <v>#DIV/0!</v>
      </c>
      <c r="AO781" s="25">
        <v>0</v>
      </c>
      <c r="AP781" s="25">
        <v>0</v>
      </c>
      <c r="AQ781" s="25">
        <v>0</v>
      </c>
    </row>
    <row r="782" spans="1:43" x14ac:dyDescent="0.3">
      <c r="A782">
        <f>'Calculated Tab Properties'!A782</f>
        <v>0</v>
      </c>
      <c r="B782">
        <f>'Calculated Tab Properties'!B782</f>
        <v>0</v>
      </c>
      <c r="C782">
        <f>'Calculated Tab Properties'!C782</f>
        <v>0</v>
      </c>
      <c r="D782">
        <f>'Calculated Tab Properties'!D782</f>
        <v>0</v>
      </c>
      <c r="E782">
        <f>'Calculated Tab Properties'!E782</f>
        <v>0</v>
      </c>
      <c r="F782">
        <f>'Calculated Tab Properties'!F782</f>
        <v>0</v>
      </c>
      <c r="G782">
        <f>'Calculated Tab Properties'!G782</f>
        <v>0</v>
      </c>
      <c r="H782">
        <f>'Calculated Tab Properties'!H782</f>
        <v>0</v>
      </c>
      <c r="I782">
        <f>'Calculated Tab Properties'!I782</f>
        <v>0</v>
      </c>
      <c r="J782" s="20" t="e">
        <f>'Calculated Tab Properties'!J782</f>
        <v>#DIV/0!</v>
      </c>
      <c r="K782">
        <f>'Calculated Tab Properties'!K782</f>
        <v>0</v>
      </c>
      <c r="L782">
        <f>'Calculated Tab Properties'!L782</f>
        <v>0</v>
      </c>
      <c r="M782">
        <f>'Calculated Tab Properties'!M782</f>
        <v>0</v>
      </c>
      <c r="N782">
        <f>'Calculated Tab Properties'!N782</f>
        <v>0</v>
      </c>
      <c r="O782" s="27">
        <v>0</v>
      </c>
      <c r="P782" s="27">
        <v>0</v>
      </c>
      <c r="Q782">
        <v>0</v>
      </c>
      <c r="R782" t="e">
        <f>'Calculated Tab Properties'!R782</f>
        <v>#DIV/0!</v>
      </c>
      <c r="T782" s="1">
        <v>0</v>
      </c>
      <c r="U782" s="1">
        <v>0</v>
      </c>
      <c r="V782">
        <f>T782*'GEOMETRIC INPUTS'!S782</f>
        <v>0</v>
      </c>
      <c r="W782">
        <v>781</v>
      </c>
      <c r="X782">
        <f t="shared" si="169"/>
        <v>0</v>
      </c>
      <c r="Y782">
        <f t="shared" si="170"/>
        <v>0</v>
      </c>
      <c r="Z782" s="27" t="e">
        <f t="shared" si="171"/>
        <v>#DIV/0!</v>
      </c>
      <c r="AA782" s="27" t="e">
        <f t="shared" si="172"/>
        <v>#DIV/0!</v>
      </c>
      <c r="AB782" s="27" t="e">
        <f t="shared" si="173"/>
        <v>#DIV/0!</v>
      </c>
      <c r="AC782" s="27" t="e">
        <f t="shared" si="174"/>
        <v>#DIV/0!</v>
      </c>
      <c r="AD782" s="24">
        <f>'GT Data'!D784</f>
        <v>0</v>
      </c>
      <c r="AE782" s="25" t="e">
        <f t="shared" si="175"/>
        <v>#DIV/0!</v>
      </c>
      <c r="AF782" s="25" t="e">
        <f t="shared" si="176"/>
        <v>#DIV/0!</v>
      </c>
      <c r="AG782" s="25" t="e">
        <f t="shared" si="177"/>
        <v>#DIV/0!</v>
      </c>
      <c r="AH782" s="25">
        <v>0</v>
      </c>
      <c r="AI782" s="25">
        <v>0</v>
      </c>
      <c r="AJ782" s="25">
        <f t="shared" si="178"/>
        <v>0</v>
      </c>
      <c r="AK782" s="24">
        <f>'GT Data'!N784</f>
        <v>0</v>
      </c>
      <c r="AL782" s="25" t="e">
        <f t="shared" si="179"/>
        <v>#DIV/0!</v>
      </c>
      <c r="AM782" s="25" t="e">
        <f t="shared" si="180"/>
        <v>#DIV/0!</v>
      </c>
      <c r="AN782" s="25" t="e">
        <f t="shared" si="181"/>
        <v>#DIV/0!</v>
      </c>
      <c r="AO782" s="25">
        <v>0</v>
      </c>
      <c r="AP782" s="25">
        <v>0</v>
      </c>
      <c r="AQ782" s="25">
        <v>0</v>
      </c>
    </row>
    <row r="783" spans="1:43" x14ac:dyDescent="0.3">
      <c r="A783">
        <f>'Calculated Tab Properties'!A783</f>
        <v>0</v>
      </c>
      <c r="B783">
        <f>'Calculated Tab Properties'!B783</f>
        <v>0</v>
      </c>
      <c r="C783">
        <f>'Calculated Tab Properties'!C783</f>
        <v>0</v>
      </c>
      <c r="D783">
        <f>'Calculated Tab Properties'!D783</f>
        <v>0</v>
      </c>
      <c r="E783">
        <f>'Calculated Tab Properties'!E783</f>
        <v>0</v>
      </c>
      <c r="F783">
        <f>'Calculated Tab Properties'!F783</f>
        <v>0</v>
      </c>
      <c r="G783">
        <f>'Calculated Tab Properties'!G783</f>
        <v>0</v>
      </c>
      <c r="H783">
        <f>'Calculated Tab Properties'!H783</f>
        <v>0</v>
      </c>
      <c r="I783">
        <f>'Calculated Tab Properties'!I783</f>
        <v>0</v>
      </c>
      <c r="J783" s="20" t="e">
        <f>'Calculated Tab Properties'!J783</f>
        <v>#DIV/0!</v>
      </c>
      <c r="K783">
        <f>'Calculated Tab Properties'!K783</f>
        <v>0</v>
      </c>
      <c r="L783">
        <f>'Calculated Tab Properties'!L783</f>
        <v>0</v>
      </c>
      <c r="M783">
        <f>'Calculated Tab Properties'!M783</f>
        <v>0</v>
      </c>
      <c r="N783">
        <f>'Calculated Tab Properties'!N783</f>
        <v>0</v>
      </c>
      <c r="O783" s="27">
        <v>0</v>
      </c>
      <c r="P783" s="27">
        <v>0</v>
      </c>
      <c r="Q783">
        <v>0</v>
      </c>
      <c r="R783" t="e">
        <f>'Calculated Tab Properties'!R783</f>
        <v>#DIV/0!</v>
      </c>
      <c r="T783" s="1">
        <v>0</v>
      </c>
      <c r="U783" s="1">
        <v>0</v>
      </c>
      <c r="V783">
        <f>T783*'GEOMETRIC INPUTS'!S783</f>
        <v>0</v>
      </c>
      <c r="W783">
        <v>782</v>
      </c>
      <c r="X783">
        <f t="shared" si="169"/>
        <v>0</v>
      </c>
      <c r="Y783">
        <f t="shared" si="170"/>
        <v>0</v>
      </c>
      <c r="Z783" s="27" t="e">
        <f t="shared" si="171"/>
        <v>#DIV/0!</v>
      </c>
      <c r="AA783" s="27" t="e">
        <f t="shared" si="172"/>
        <v>#DIV/0!</v>
      </c>
      <c r="AB783" s="27" t="e">
        <f t="shared" si="173"/>
        <v>#DIV/0!</v>
      </c>
      <c r="AC783" s="27" t="e">
        <f t="shared" si="174"/>
        <v>#DIV/0!</v>
      </c>
      <c r="AD783" s="24">
        <f>'GT Data'!D785</f>
        <v>0</v>
      </c>
      <c r="AE783" s="25" t="e">
        <f t="shared" si="175"/>
        <v>#DIV/0!</v>
      </c>
      <c r="AF783" s="25" t="e">
        <f t="shared" si="176"/>
        <v>#DIV/0!</v>
      </c>
      <c r="AG783" s="25" t="e">
        <f t="shared" si="177"/>
        <v>#DIV/0!</v>
      </c>
      <c r="AH783" s="25">
        <v>0</v>
      </c>
      <c r="AI783" s="25">
        <v>0</v>
      </c>
      <c r="AJ783" s="25">
        <f t="shared" si="178"/>
        <v>0</v>
      </c>
      <c r="AK783" s="24">
        <f>'GT Data'!N785</f>
        <v>0</v>
      </c>
      <c r="AL783" s="25" t="e">
        <f t="shared" si="179"/>
        <v>#DIV/0!</v>
      </c>
      <c r="AM783" s="25" t="e">
        <f t="shared" si="180"/>
        <v>#DIV/0!</v>
      </c>
      <c r="AN783" s="25" t="e">
        <f t="shared" si="181"/>
        <v>#DIV/0!</v>
      </c>
      <c r="AO783" s="25">
        <v>0</v>
      </c>
      <c r="AP783" s="25">
        <v>0</v>
      </c>
      <c r="AQ783" s="25">
        <v>0</v>
      </c>
    </row>
    <row r="784" spans="1:43" x14ac:dyDescent="0.3">
      <c r="A784">
        <f>'Calculated Tab Properties'!A784</f>
        <v>0</v>
      </c>
      <c r="B784">
        <f>'Calculated Tab Properties'!B784</f>
        <v>0</v>
      </c>
      <c r="C784">
        <f>'Calculated Tab Properties'!C784</f>
        <v>0</v>
      </c>
      <c r="D784">
        <f>'Calculated Tab Properties'!D784</f>
        <v>0</v>
      </c>
      <c r="E784">
        <f>'Calculated Tab Properties'!E784</f>
        <v>0</v>
      </c>
      <c r="F784">
        <f>'Calculated Tab Properties'!F784</f>
        <v>0</v>
      </c>
      <c r="G784">
        <f>'Calculated Tab Properties'!G784</f>
        <v>0</v>
      </c>
      <c r="H784">
        <f>'Calculated Tab Properties'!H784</f>
        <v>0</v>
      </c>
      <c r="I784">
        <f>'Calculated Tab Properties'!I784</f>
        <v>0</v>
      </c>
      <c r="J784" s="20" t="e">
        <f>'Calculated Tab Properties'!J784</f>
        <v>#DIV/0!</v>
      </c>
      <c r="K784">
        <f>'Calculated Tab Properties'!K784</f>
        <v>0</v>
      </c>
      <c r="L784">
        <f>'Calculated Tab Properties'!L784</f>
        <v>0</v>
      </c>
      <c r="M784">
        <f>'Calculated Tab Properties'!M784</f>
        <v>0</v>
      </c>
      <c r="N784">
        <f>'Calculated Tab Properties'!N784</f>
        <v>0</v>
      </c>
      <c r="O784" s="27">
        <v>0</v>
      </c>
      <c r="P784" s="27">
        <v>0</v>
      </c>
      <c r="Q784">
        <v>0</v>
      </c>
      <c r="R784" t="e">
        <f>'Calculated Tab Properties'!R784</f>
        <v>#DIV/0!</v>
      </c>
      <c r="T784" s="1">
        <v>0</v>
      </c>
      <c r="U784" s="1">
        <v>0</v>
      </c>
      <c r="V784">
        <f>T784*'GEOMETRIC INPUTS'!S784</f>
        <v>0</v>
      </c>
      <c r="W784">
        <v>783</v>
      </c>
      <c r="X784">
        <f t="shared" si="169"/>
        <v>0</v>
      </c>
      <c r="Y784">
        <f t="shared" si="170"/>
        <v>0</v>
      </c>
      <c r="Z784" s="27" t="e">
        <f t="shared" si="171"/>
        <v>#DIV/0!</v>
      </c>
      <c r="AA784" s="27" t="e">
        <f t="shared" si="172"/>
        <v>#DIV/0!</v>
      </c>
      <c r="AB784" s="27" t="e">
        <f t="shared" si="173"/>
        <v>#DIV/0!</v>
      </c>
      <c r="AC784" s="27" t="e">
        <f t="shared" si="174"/>
        <v>#DIV/0!</v>
      </c>
      <c r="AD784" s="24">
        <f>'GT Data'!D786</f>
        <v>0</v>
      </c>
      <c r="AE784" s="25" t="e">
        <f t="shared" si="175"/>
        <v>#DIV/0!</v>
      </c>
      <c r="AF784" s="25" t="e">
        <f t="shared" si="176"/>
        <v>#DIV/0!</v>
      </c>
      <c r="AG784" s="25" t="e">
        <f t="shared" si="177"/>
        <v>#DIV/0!</v>
      </c>
      <c r="AH784" s="25">
        <v>0</v>
      </c>
      <c r="AI784" s="25">
        <v>0</v>
      </c>
      <c r="AJ784" s="25">
        <f t="shared" si="178"/>
        <v>0</v>
      </c>
      <c r="AK784" s="24">
        <f>'GT Data'!N786</f>
        <v>0</v>
      </c>
      <c r="AL784" s="25" t="e">
        <f t="shared" si="179"/>
        <v>#DIV/0!</v>
      </c>
      <c r="AM784" s="25" t="e">
        <f t="shared" si="180"/>
        <v>#DIV/0!</v>
      </c>
      <c r="AN784" s="25" t="e">
        <f t="shared" si="181"/>
        <v>#DIV/0!</v>
      </c>
      <c r="AO784" s="25">
        <v>0</v>
      </c>
      <c r="AP784" s="25">
        <v>0</v>
      </c>
      <c r="AQ784" s="25">
        <v>0</v>
      </c>
    </row>
    <row r="785" spans="1:43" x14ac:dyDescent="0.3">
      <c r="A785">
        <f>'Calculated Tab Properties'!A785</f>
        <v>0</v>
      </c>
      <c r="B785">
        <f>'Calculated Tab Properties'!B785</f>
        <v>0</v>
      </c>
      <c r="C785">
        <f>'Calculated Tab Properties'!C785</f>
        <v>0</v>
      </c>
      <c r="D785">
        <f>'Calculated Tab Properties'!D785</f>
        <v>0</v>
      </c>
      <c r="E785">
        <f>'Calculated Tab Properties'!E785</f>
        <v>0</v>
      </c>
      <c r="F785">
        <f>'Calculated Tab Properties'!F785</f>
        <v>0</v>
      </c>
      <c r="G785">
        <f>'Calculated Tab Properties'!G785</f>
        <v>0</v>
      </c>
      <c r="H785">
        <f>'Calculated Tab Properties'!H785</f>
        <v>0</v>
      </c>
      <c r="I785">
        <f>'Calculated Tab Properties'!I785</f>
        <v>0</v>
      </c>
      <c r="J785" s="20" t="e">
        <f>'Calculated Tab Properties'!J785</f>
        <v>#DIV/0!</v>
      </c>
      <c r="K785">
        <f>'Calculated Tab Properties'!K785</f>
        <v>0</v>
      </c>
      <c r="L785">
        <f>'Calculated Tab Properties'!L785</f>
        <v>0</v>
      </c>
      <c r="M785">
        <f>'Calculated Tab Properties'!M785</f>
        <v>0</v>
      </c>
      <c r="N785">
        <f>'Calculated Tab Properties'!N785</f>
        <v>0</v>
      </c>
      <c r="O785" s="27">
        <v>0</v>
      </c>
      <c r="P785" s="27">
        <v>0</v>
      </c>
      <c r="Q785">
        <v>0</v>
      </c>
      <c r="R785" t="e">
        <f>'Calculated Tab Properties'!R785</f>
        <v>#DIV/0!</v>
      </c>
      <c r="T785" s="1">
        <v>0</v>
      </c>
      <c r="U785" s="1">
        <v>0</v>
      </c>
      <c r="V785">
        <f>T785*'GEOMETRIC INPUTS'!S785</f>
        <v>0</v>
      </c>
      <c r="W785">
        <v>784</v>
      </c>
      <c r="X785">
        <f t="shared" si="169"/>
        <v>0</v>
      </c>
      <c r="Y785">
        <f t="shared" si="170"/>
        <v>0</v>
      </c>
      <c r="Z785" s="27" t="e">
        <f t="shared" si="171"/>
        <v>#DIV/0!</v>
      </c>
      <c r="AA785" s="27" t="e">
        <f t="shared" si="172"/>
        <v>#DIV/0!</v>
      </c>
      <c r="AB785" s="27" t="e">
        <f t="shared" si="173"/>
        <v>#DIV/0!</v>
      </c>
      <c r="AC785" s="27" t="e">
        <f t="shared" si="174"/>
        <v>#DIV/0!</v>
      </c>
      <c r="AD785" s="24">
        <f>'GT Data'!D787</f>
        <v>0</v>
      </c>
      <c r="AE785" s="25" t="e">
        <f t="shared" si="175"/>
        <v>#DIV/0!</v>
      </c>
      <c r="AF785" s="25" t="e">
        <f t="shared" si="176"/>
        <v>#DIV/0!</v>
      </c>
      <c r="AG785" s="25" t="e">
        <f t="shared" si="177"/>
        <v>#DIV/0!</v>
      </c>
      <c r="AH785" s="25">
        <v>0</v>
      </c>
      <c r="AI785" s="25">
        <v>0</v>
      </c>
      <c r="AJ785" s="25">
        <f t="shared" si="178"/>
        <v>0</v>
      </c>
      <c r="AK785" s="24">
        <f>'GT Data'!N787</f>
        <v>0</v>
      </c>
      <c r="AL785" s="25" t="e">
        <f t="shared" si="179"/>
        <v>#DIV/0!</v>
      </c>
      <c r="AM785" s="25" t="e">
        <f t="shared" si="180"/>
        <v>#DIV/0!</v>
      </c>
      <c r="AN785" s="25" t="e">
        <f t="shared" si="181"/>
        <v>#DIV/0!</v>
      </c>
      <c r="AO785" s="25">
        <v>0</v>
      </c>
      <c r="AP785" s="25">
        <v>0</v>
      </c>
      <c r="AQ785" s="25">
        <v>0</v>
      </c>
    </row>
    <row r="786" spans="1:43" x14ac:dyDescent="0.3">
      <c r="A786">
        <f>'Calculated Tab Properties'!A786</f>
        <v>0</v>
      </c>
      <c r="B786">
        <f>'Calculated Tab Properties'!B786</f>
        <v>0</v>
      </c>
      <c r="C786">
        <f>'Calculated Tab Properties'!C786</f>
        <v>0</v>
      </c>
      <c r="D786">
        <f>'Calculated Tab Properties'!D786</f>
        <v>0</v>
      </c>
      <c r="E786">
        <f>'Calculated Tab Properties'!E786</f>
        <v>0</v>
      </c>
      <c r="F786">
        <f>'Calculated Tab Properties'!F786</f>
        <v>0</v>
      </c>
      <c r="G786">
        <f>'Calculated Tab Properties'!G786</f>
        <v>0</v>
      </c>
      <c r="H786">
        <f>'Calculated Tab Properties'!H786</f>
        <v>0</v>
      </c>
      <c r="I786">
        <f>'Calculated Tab Properties'!I786</f>
        <v>0</v>
      </c>
      <c r="J786" s="20" t="e">
        <f>'Calculated Tab Properties'!J786</f>
        <v>#DIV/0!</v>
      </c>
      <c r="K786">
        <f>'Calculated Tab Properties'!K786</f>
        <v>0</v>
      </c>
      <c r="L786">
        <f>'Calculated Tab Properties'!L786</f>
        <v>0</v>
      </c>
      <c r="M786">
        <f>'Calculated Tab Properties'!M786</f>
        <v>0</v>
      </c>
      <c r="N786">
        <f>'Calculated Tab Properties'!N786</f>
        <v>0</v>
      </c>
      <c r="O786" s="27">
        <v>0</v>
      </c>
      <c r="P786" s="27">
        <v>0</v>
      </c>
      <c r="Q786">
        <v>0</v>
      </c>
      <c r="R786" t="e">
        <f>'Calculated Tab Properties'!R786</f>
        <v>#DIV/0!</v>
      </c>
      <c r="T786" s="1">
        <v>0</v>
      </c>
      <c r="U786" s="1">
        <v>0</v>
      </c>
      <c r="V786">
        <f>T786*'GEOMETRIC INPUTS'!S786</f>
        <v>0</v>
      </c>
      <c r="W786">
        <v>785</v>
      </c>
      <c r="X786">
        <f t="shared" si="169"/>
        <v>0</v>
      </c>
      <c r="Y786">
        <f t="shared" si="170"/>
        <v>0</v>
      </c>
      <c r="Z786" s="27" t="e">
        <f t="shared" si="171"/>
        <v>#DIV/0!</v>
      </c>
      <c r="AA786" s="27" t="e">
        <f t="shared" si="172"/>
        <v>#DIV/0!</v>
      </c>
      <c r="AB786" s="27" t="e">
        <f t="shared" si="173"/>
        <v>#DIV/0!</v>
      </c>
      <c r="AC786" s="27" t="e">
        <f t="shared" si="174"/>
        <v>#DIV/0!</v>
      </c>
      <c r="AD786" s="24">
        <f>'GT Data'!D788</f>
        <v>0</v>
      </c>
      <c r="AE786" s="25" t="e">
        <f t="shared" si="175"/>
        <v>#DIV/0!</v>
      </c>
      <c r="AF786" s="25" t="e">
        <f t="shared" si="176"/>
        <v>#DIV/0!</v>
      </c>
      <c r="AG786" s="25" t="e">
        <f t="shared" si="177"/>
        <v>#DIV/0!</v>
      </c>
      <c r="AH786" s="25">
        <v>0</v>
      </c>
      <c r="AI786" s="25">
        <v>0</v>
      </c>
      <c r="AJ786" s="25">
        <f t="shared" si="178"/>
        <v>0</v>
      </c>
      <c r="AK786" s="24">
        <f>'GT Data'!N788</f>
        <v>0</v>
      </c>
      <c r="AL786" s="25" t="e">
        <f t="shared" si="179"/>
        <v>#DIV/0!</v>
      </c>
      <c r="AM786" s="25" t="e">
        <f t="shared" si="180"/>
        <v>#DIV/0!</v>
      </c>
      <c r="AN786" s="25" t="e">
        <f t="shared" si="181"/>
        <v>#DIV/0!</v>
      </c>
      <c r="AO786" s="25">
        <v>0</v>
      </c>
      <c r="AP786" s="25">
        <v>0</v>
      </c>
      <c r="AQ786" s="25">
        <v>0</v>
      </c>
    </row>
    <row r="787" spans="1:43" x14ac:dyDescent="0.3">
      <c r="A787">
        <f>'Calculated Tab Properties'!A787</f>
        <v>0</v>
      </c>
      <c r="B787">
        <f>'Calculated Tab Properties'!B787</f>
        <v>0</v>
      </c>
      <c r="C787">
        <f>'Calculated Tab Properties'!C787</f>
        <v>0</v>
      </c>
      <c r="D787">
        <f>'Calculated Tab Properties'!D787</f>
        <v>0</v>
      </c>
      <c r="E787">
        <f>'Calculated Tab Properties'!E787</f>
        <v>0</v>
      </c>
      <c r="F787">
        <f>'Calculated Tab Properties'!F787</f>
        <v>0</v>
      </c>
      <c r="G787">
        <f>'Calculated Tab Properties'!G787</f>
        <v>0</v>
      </c>
      <c r="H787">
        <f>'Calculated Tab Properties'!H787</f>
        <v>0</v>
      </c>
      <c r="I787">
        <f>'Calculated Tab Properties'!I787</f>
        <v>0</v>
      </c>
      <c r="J787" s="20" t="e">
        <f>'Calculated Tab Properties'!J787</f>
        <v>#DIV/0!</v>
      </c>
      <c r="K787">
        <f>'Calculated Tab Properties'!K787</f>
        <v>0</v>
      </c>
      <c r="L787">
        <f>'Calculated Tab Properties'!L787</f>
        <v>0</v>
      </c>
      <c r="M787">
        <f>'Calculated Tab Properties'!M787</f>
        <v>0</v>
      </c>
      <c r="N787">
        <f>'Calculated Tab Properties'!N787</f>
        <v>0</v>
      </c>
      <c r="O787" s="27">
        <v>0</v>
      </c>
      <c r="P787" s="27">
        <v>0</v>
      </c>
      <c r="Q787">
        <v>0</v>
      </c>
      <c r="R787" t="e">
        <f>'Calculated Tab Properties'!R787</f>
        <v>#DIV/0!</v>
      </c>
      <c r="T787" s="1">
        <v>0</v>
      </c>
      <c r="U787" s="1">
        <v>0</v>
      </c>
      <c r="V787">
        <f>T787*'GEOMETRIC INPUTS'!S787</f>
        <v>0</v>
      </c>
      <c r="W787">
        <v>786</v>
      </c>
      <c r="X787">
        <f t="shared" si="169"/>
        <v>0</v>
      </c>
      <c r="Y787">
        <f t="shared" si="170"/>
        <v>0</v>
      </c>
      <c r="Z787" s="27" t="e">
        <f t="shared" si="171"/>
        <v>#DIV/0!</v>
      </c>
      <c r="AA787" s="27" t="e">
        <f t="shared" si="172"/>
        <v>#DIV/0!</v>
      </c>
      <c r="AB787" s="27" t="e">
        <f t="shared" si="173"/>
        <v>#DIV/0!</v>
      </c>
      <c r="AC787" s="27" t="e">
        <f t="shared" si="174"/>
        <v>#DIV/0!</v>
      </c>
      <c r="AD787" s="24">
        <f>'GT Data'!D789</f>
        <v>0</v>
      </c>
      <c r="AE787" s="25" t="e">
        <f t="shared" si="175"/>
        <v>#DIV/0!</v>
      </c>
      <c r="AF787" s="25" t="e">
        <f t="shared" si="176"/>
        <v>#DIV/0!</v>
      </c>
      <c r="AG787" s="25" t="e">
        <f t="shared" si="177"/>
        <v>#DIV/0!</v>
      </c>
      <c r="AH787" s="25">
        <v>0</v>
      </c>
      <c r="AI787" s="25">
        <v>0</v>
      </c>
      <c r="AJ787" s="25">
        <f t="shared" si="178"/>
        <v>0</v>
      </c>
      <c r="AK787" s="24">
        <f>'GT Data'!N789</f>
        <v>0</v>
      </c>
      <c r="AL787" s="25" t="e">
        <f t="shared" si="179"/>
        <v>#DIV/0!</v>
      </c>
      <c r="AM787" s="25" t="e">
        <f t="shared" si="180"/>
        <v>#DIV/0!</v>
      </c>
      <c r="AN787" s="25" t="e">
        <f t="shared" si="181"/>
        <v>#DIV/0!</v>
      </c>
      <c r="AO787" s="25">
        <v>0</v>
      </c>
      <c r="AP787" s="25">
        <v>0</v>
      </c>
      <c r="AQ787" s="25">
        <v>0</v>
      </c>
    </row>
    <row r="788" spans="1:43" x14ac:dyDescent="0.3">
      <c r="A788">
        <f>'Calculated Tab Properties'!A788</f>
        <v>0</v>
      </c>
      <c r="B788">
        <f>'Calculated Tab Properties'!B788</f>
        <v>0</v>
      </c>
      <c r="C788">
        <f>'Calculated Tab Properties'!C788</f>
        <v>0</v>
      </c>
      <c r="D788">
        <f>'Calculated Tab Properties'!D788</f>
        <v>0</v>
      </c>
      <c r="E788">
        <f>'Calculated Tab Properties'!E788</f>
        <v>0</v>
      </c>
      <c r="F788">
        <f>'Calculated Tab Properties'!F788</f>
        <v>0</v>
      </c>
      <c r="G788">
        <f>'Calculated Tab Properties'!G788</f>
        <v>0</v>
      </c>
      <c r="H788">
        <f>'Calculated Tab Properties'!H788</f>
        <v>0</v>
      </c>
      <c r="I788">
        <f>'Calculated Tab Properties'!I788</f>
        <v>0</v>
      </c>
      <c r="J788" s="20" t="e">
        <f>'Calculated Tab Properties'!J788</f>
        <v>#DIV/0!</v>
      </c>
      <c r="K788">
        <f>'Calculated Tab Properties'!K788</f>
        <v>0</v>
      </c>
      <c r="L788">
        <f>'Calculated Tab Properties'!L788</f>
        <v>0</v>
      </c>
      <c r="M788">
        <f>'Calculated Tab Properties'!M788</f>
        <v>0</v>
      </c>
      <c r="N788">
        <f>'Calculated Tab Properties'!N788</f>
        <v>0</v>
      </c>
      <c r="O788" s="27">
        <v>0</v>
      </c>
      <c r="P788" s="27">
        <v>0</v>
      </c>
      <c r="Q788">
        <v>0</v>
      </c>
      <c r="R788" t="e">
        <f>'Calculated Tab Properties'!R788</f>
        <v>#DIV/0!</v>
      </c>
      <c r="T788" s="1">
        <v>0</v>
      </c>
      <c r="U788" s="1">
        <v>0</v>
      </c>
      <c r="V788">
        <f>T788*'GEOMETRIC INPUTS'!S788</f>
        <v>0</v>
      </c>
      <c r="W788">
        <v>787</v>
      </c>
      <c r="X788">
        <f t="shared" si="169"/>
        <v>0</v>
      </c>
      <c r="Y788">
        <f t="shared" si="170"/>
        <v>0</v>
      </c>
      <c r="Z788" s="27" t="e">
        <f t="shared" si="171"/>
        <v>#DIV/0!</v>
      </c>
      <c r="AA788" s="27" t="e">
        <f t="shared" si="172"/>
        <v>#DIV/0!</v>
      </c>
      <c r="AB788" s="27" t="e">
        <f t="shared" si="173"/>
        <v>#DIV/0!</v>
      </c>
      <c r="AC788" s="27" t="e">
        <f t="shared" si="174"/>
        <v>#DIV/0!</v>
      </c>
      <c r="AD788" s="24">
        <f>'GT Data'!D790</f>
        <v>0</v>
      </c>
      <c r="AE788" s="25" t="e">
        <f t="shared" si="175"/>
        <v>#DIV/0!</v>
      </c>
      <c r="AF788" s="25" t="e">
        <f t="shared" si="176"/>
        <v>#DIV/0!</v>
      </c>
      <c r="AG788" s="25" t="e">
        <f t="shared" si="177"/>
        <v>#DIV/0!</v>
      </c>
      <c r="AH788" s="25">
        <v>0</v>
      </c>
      <c r="AI788" s="25">
        <v>0</v>
      </c>
      <c r="AJ788" s="25">
        <f t="shared" si="178"/>
        <v>0</v>
      </c>
      <c r="AK788" s="24">
        <f>'GT Data'!N790</f>
        <v>0</v>
      </c>
      <c r="AL788" s="25" t="e">
        <f t="shared" si="179"/>
        <v>#DIV/0!</v>
      </c>
      <c r="AM788" s="25" t="e">
        <f t="shared" si="180"/>
        <v>#DIV/0!</v>
      </c>
      <c r="AN788" s="25" t="e">
        <f t="shared" si="181"/>
        <v>#DIV/0!</v>
      </c>
      <c r="AO788" s="25">
        <v>0</v>
      </c>
      <c r="AP788" s="25">
        <v>0</v>
      </c>
      <c r="AQ788" s="25">
        <v>0</v>
      </c>
    </row>
    <row r="789" spans="1:43" x14ac:dyDescent="0.3">
      <c r="A789">
        <f>'Calculated Tab Properties'!A789</f>
        <v>0</v>
      </c>
      <c r="B789">
        <f>'Calculated Tab Properties'!B789</f>
        <v>0</v>
      </c>
      <c r="C789">
        <f>'Calculated Tab Properties'!C789</f>
        <v>0</v>
      </c>
      <c r="D789">
        <f>'Calculated Tab Properties'!D789</f>
        <v>0</v>
      </c>
      <c r="E789">
        <f>'Calculated Tab Properties'!E789</f>
        <v>0</v>
      </c>
      <c r="F789">
        <f>'Calculated Tab Properties'!F789</f>
        <v>0</v>
      </c>
      <c r="G789">
        <f>'Calculated Tab Properties'!G789</f>
        <v>0</v>
      </c>
      <c r="H789">
        <f>'Calculated Tab Properties'!H789</f>
        <v>0</v>
      </c>
      <c r="I789">
        <f>'Calculated Tab Properties'!I789</f>
        <v>0</v>
      </c>
      <c r="J789" s="20" t="e">
        <f>'Calculated Tab Properties'!J789</f>
        <v>#DIV/0!</v>
      </c>
      <c r="K789">
        <f>'Calculated Tab Properties'!K789</f>
        <v>0</v>
      </c>
      <c r="L789">
        <f>'Calculated Tab Properties'!L789</f>
        <v>0</v>
      </c>
      <c r="M789">
        <f>'Calculated Tab Properties'!M789</f>
        <v>0</v>
      </c>
      <c r="N789">
        <f>'Calculated Tab Properties'!N789</f>
        <v>0</v>
      </c>
      <c r="O789" s="27">
        <v>0</v>
      </c>
      <c r="P789" s="27">
        <v>0</v>
      </c>
      <c r="Q789">
        <v>0</v>
      </c>
      <c r="R789" t="e">
        <f>'Calculated Tab Properties'!R789</f>
        <v>#DIV/0!</v>
      </c>
      <c r="T789" s="1">
        <v>0</v>
      </c>
      <c r="U789" s="1">
        <v>0</v>
      </c>
      <c r="V789">
        <f>T789*'GEOMETRIC INPUTS'!S789</f>
        <v>0</v>
      </c>
      <c r="W789">
        <v>788</v>
      </c>
      <c r="X789">
        <f t="shared" si="169"/>
        <v>0</v>
      </c>
      <c r="Y789">
        <f t="shared" si="170"/>
        <v>0</v>
      </c>
      <c r="Z789" s="27" t="e">
        <f t="shared" si="171"/>
        <v>#DIV/0!</v>
      </c>
      <c r="AA789" s="27" t="e">
        <f t="shared" si="172"/>
        <v>#DIV/0!</v>
      </c>
      <c r="AB789" s="27" t="e">
        <f t="shared" si="173"/>
        <v>#DIV/0!</v>
      </c>
      <c r="AC789" s="27" t="e">
        <f t="shared" si="174"/>
        <v>#DIV/0!</v>
      </c>
      <c r="AD789" s="24">
        <f>'GT Data'!D791</f>
        <v>0</v>
      </c>
      <c r="AE789" s="25" t="e">
        <f t="shared" si="175"/>
        <v>#DIV/0!</v>
      </c>
      <c r="AF789" s="25" t="e">
        <f t="shared" si="176"/>
        <v>#DIV/0!</v>
      </c>
      <c r="AG789" s="25" t="e">
        <f t="shared" si="177"/>
        <v>#DIV/0!</v>
      </c>
      <c r="AH789" s="25">
        <v>0</v>
      </c>
      <c r="AI789" s="25">
        <v>0</v>
      </c>
      <c r="AJ789" s="25">
        <f t="shared" si="178"/>
        <v>0</v>
      </c>
      <c r="AK789" s="24">
        <f>'GT Data'!N791</f>
        <v>0</v>
      </c>
      <c r="AL789" s="25" t="e">
        <f t="shared" si="179"/>
        <v>#DIV/0!</v>
      </c>
      <c r="AM789" s="25" t="e">
        <f t="shared" si="180"/>
        <v>#DIV/0!</v>
      </c>
      <c r="AN789" s="25" t="e">
        <f t="shared" si="181"/>
        <v>#DIV/0!</v>
      </c>
      <c r="AO789" s="25">
        <v>0</v>
      </c>
      <c r="AP789" s="25">
        <v>0</v>
      </c>
      <c r="AQ789" s="25">
        <v>0</v>
      </c>
    </row>
    <row r="790" spans="1:43" x14ac:dyDescent="0.3">
      <c r="A790">
        <f>'Calculated Tab Properties'!A790</f>
        <v>0</v>
      </c>
      <c r="B790">
        <f>'Calculated Tab Properties'!B790</f>
        <v>0</v>
      </c>
      <c r="C790">
        <f>'Calculated Tab Properties'!C790</f>
        <v>0</v>
      </c>
      <c r="D790">
        <f>'Calculated Tab Properties'!D790</f>
        <v>0</v>
      </c>
      <c r="E790">
        <f>'Calculated Tab Properties'!E790</f>
        <v>0</v>
      </c>
      <c r="F790">
        <f>'Calculated Tab Properties'!F790</f>
        <v>0</v>
      </c>
      <c r="G790">
        <f>'Calculated Tab Properties'!G790</f>
        <v>0</v>
      </c>
      <c r="H790">
        <f>'Calculated Tab Properties'!H790</f>
        <v>0</v>
      </c>
      <c r="I790">
        <f>'Calculated Tab Properties'!I790</f>
        <v>0</v>
      </c>
      <c r="J790" s="20" t="e">
        <f>'Calculated Tab Properties'!J790</f>
        <v>#DIV/0!</v>
      </c>
      <c r="K790">
        <f>'Calculated Tab Properties'!K790</f>
        <v>0</v>
      </c>
      <c r="L790">
        <f>'Calculated Tab Properties'!L790</f>
        <v>0</v>
      </c>
      <c r="M790">
        <f>'Calculated Tab Properties'!M790</f>
        <v>0</v>
      </c>
      <c r="N790">
        <f>'Calculated Tab Properties'!N790</f>
        <v>0</v>
      </c>
      <c r="O790" s="27">
        <v>0</v>
      </c>
      <c r="P790" s="27">
        <v>0</v>
      </c>
      <c r="Q790">
        <v>0</v>
      </c>
      <c r="R790" t="e">
        <f>'Calculated Tab Properties'!R790</f>
        <v>#DIV/0!</v>
      </c>
      <c r="T790" s="1">
        <v>0</v>
      </c>
      <c r="U790" s="1">
        <v>0</v>
      </c>
      <c r="V790">
        <f>T790*'GEOMETRIC INPUTS'!S790</f>
        <v>0</v>
      </c>
      <c r="W790">
        <v>789</v>
      </c>
      <c r="X790">
        <f t="shared" si="169"/>
        <v>0</v>
      </c>
      <c r="Y790">
        <f t="shared" si="170"/>
        <v>0</v>
      </c>
      <c r="Z790" s="27" t="e">
        <f t="shared" si="171"/>
        <v>#DIV/0!</v>
      </c>
      <c r="AA790" s="27" t="e">
        <f t="shared" si="172"/>
        <v>#DIV/0!</v>
      </c>
      <c r="AB790" s="27" t="e">
        <f t="shared" si="173"/>
        <v>#DIV/0!</v>
      </c>
      <c r="AC790" s="27" t="e">
        <f t="shared" si="174"/>
        <v>#DIV/0!</v>
      </c>
      <c r="AD790" s="24">
        <f>'GT Data'!D792</f>
        <v>0</v>
      </c>
      <c r="AE790" s="25" t="e">
        <f t="shared" si="175"/>
        <v>#DIV/0!</v>
      </c>
      <c r="AF790" s="25" t="e">
        <f t="shared" si="176"/>
        <v>#DIV/0!</v>
      </c>
      <c r="AG790" s="25" t="e">
        <f t="shared" si="177"/>
        <v>#DIV/0!</v>
      </c>
      <c r="AH790" s="25">
        <v>0</v>
      </c>
      <c r="AI790" s="25">
        <v>0</v>
      </c>
      <c r="AJ790" s="25">
        <f t="shared" si="178"/>
        <v>0</v>
      </c>
      <c r="AK790" s="24">
        <f>'GT Data'!N792</f>
        <v>0</v>
      </c>
      <c r="AL790" s="25" t="e">
        <f t="shared" si="179"/>
        <v>#DIV/0!</v>
      </c>
      <c r="AM790" s="25" t="e">
        <f t="shared" si="180"/>
        <v>#DIV/0!</v>
      </c>
      <c r="AN790" s="25" t="e">
        <f t="shared" si="181"/>
        <v>#DIV/0!</v>
      </c>
      <c r="AO790" s="25">
        <v>0</v>
      </c>
      <c r="AP790" s="25">
        <v>0</v>
      </c>
      <c r="AQ790" s="25">
        <v>0</v>
      </c>
    </row>
    <row r="791" spans="1:43" x14ac:dyDescent="0.3">
      <c r="A791">
        <f>'Calculated Tab Properties'!A791</f>
        <v>0</v>
      </c>
      <c r="B791">
        <f>'Calculated Tab Properties'!B791</f>
        <v>0</v>
      </c>
      <c r="C791">
        <f>'Calculated Tab Properties'!C791</f>
        <v>0</v>
      </c>
      <c r="D791">
        <f>'Calculated Tab Properties'!D791</f>
        <v>0</v>
      </c>
      <c r="E791">
        <f>'Calculated Tab Properties'!E791</f>
        <v>0</v>
      </c>
      <c r="F791">
        <f>'Calculated Tab Properties'!F791</f>
        <v>0</v>
      </c>
      <c r="G791">
        <f>'Calculated Tab Properties'!G791</f>
        <v>0</v>
      </c>
      <c r="H791">
        <f>'Calculated Tab Properties'!H791</f>
        <v>0</v>
      </c>
      <c r="I791">
        <f>'Calculated Tab Properties'!I791</f>
        <v>0</v>
      </c>
      <c r="J791" s="20" t="e">
        <f>'Calculated Tab Properties'!J791</f>
        <v>#DIV/0!</v>
      </c>
      <c r="K791">
        <f>'Calculated Tab Properties'!K791</f>
        <v>0</v>
      </c>
      <c r="L791">
        <f>'Calculated Tab Properties'!L791</f>
        <v>0</v>
      </c>
      <c r="M791">
        <f>'Calculated Tab Properties'!M791</f>
        <v>0</v>
      </c>
      <c r="N791">
        <f>'Calculated Tab Properties'!N791</f>
        <v>0</v>
      </c>
      <c r="O791" s="27">
        <v>0</v>
      </c>
      <c r="P791" s="27">
        <v>0</v>
      </c>
      <c r="Q791">
        <v>0</v>
      </c>
      <c r="R791" t="e">
        <f>'Calculated Tab Properties'!R791</f>
        <v>#DIV/0!</v>
      </c>
      <c r="T791" s="1">
        <v>0</v>
      </c>
      <c r="U791" s="1">
        <v>0</v>
      </c>
      <c r="V791">
        <f>T791*'GEOMETRIC INPUTS'!S791</f>
        <v>0</v>
      </c>
      <c r="W791">
        <v>790</v>
      </c>
      <c r="X791">
        <f t="shared" si="169"/>
        <v>0</v>
      </c>
      <c r="Y791">
        <f t="shared" si="170"/>
        <v>0</v>
      </c>
      <c r="Z791" s="27" t="e">
        <f t="shared" si="171"/>
        <v>#DIV/0!</v>
      </c>
      <c r="AA791" s="27" t="e">
        <f t="shared" si="172"/>
        <v>#DIV/0!</v>
      </c>
      <c r="AB791" s="27" t="e">
        <f t="shared" si="173"/>
        <v>#DIV/0!</v>
      </c>
      <c r="AC791" s="27" t="e">
        <f t="shared" si="174"/>
        <v>#DIV/0!</v>
      </c>
      <c r="AD791" s="24">
        <f>'GT Data'!D793</f>
        <v>0</v>
      </c>
      <c r="AE791" s="25" t="e">
        <f t="shared" si="175"/>
        <v>#DIV/0!</v>
      </c>
      <c r="AF791" s="25" t="e">
        <f t="shared" si="176"/>
        <v>#DIV/0!</v>
      </c>
      <c r="AG791" s="25" t="e">
        <f t="shared" si="177"/>
        <v>#DIV/0!</v>
      </c>
      <c r="AH791" s="25">
        <v>0</v>
      </c>
      <c r="AI791" s="25">
        <v>0</v>
      </c>
      <c r="AJ791" s="25">
        <f t="shared" si="178"/>
        <v>0</v>
      </c>
      <c r="AK791" s="24">
        <f>'GT Data'!N793</f>
        <v>0</v>
      </c>
      <c r="AL791" s="25" t="e">
        <f t="shared" si="179"/>
        <v>#DIV/0!</v>
      </c>
      <c r="AM791" s="25" t="e">
        <f t="shared" si="180"/>
        <v>#DIV/0!</v>
      </c>
      <c r="AN791" s="25" t="e">
        <f t="shared" si="181"/>
        <v>#DIV/0!</v>
      </c>
      <c r="AO791" s="25">
        <v>0</v>
      </c>
      <c r="AP791" s="25">
        <v>0</v>
      </c>
      <c r="AQ791" s="25">
        <v>0</v>
      </c>
    </row>
    <row r="792" spans="1:43" x14ac:dyDescent="0.3">
      <c r="A792">
        <f>'Calculated Tab Properties'!A792</f>
        <v>0</v>
      </c>
      <c r="B792">
        <f>'Calculated Tab Properties'!B792</f>
        <v>0</v>
      </c>
      <c r="C792">
        <f>'Calculated Tab Properties'!C792</f>
        <v>0</v>
      </c>
      <c r="D792">
        <f>'Calculated Tab Properties'!D792</f>
        <v>0</v>
      </c>
      <c r="E792">
        <f>'Calculated Tab Properties'!E792</f>
        <v>0</v>
      </c>
      <c r="F792">
        <f>'Calculated Tab Properties'!F792</f>
        <v>0</v>
      </c>
      <c r="G792">
        <f>'Calculated Tab Properties'!G792</f>
        <v>0</v>
      </c>
      <c r="H792">
        <f>'Calculated Tab Properties'!H792</f>
        <v>0</v>
      </c>
      <c r="I792">
        <f>'Calculated Tab Properties'!I792</f>
        <v>0</v>
      </c>
      <c r="J792" s="20" t="e">
        <f>'Calculated Tab Properties'!J792</f>
        <v>#DIV/0!</v>
      </c>
      <c r="K792">
        <f>'Calculated Tab Properties'!K792</f>
        <v>0</v>
      </c>
      <c r="L792">
        <f>'Calculated Tab Properties'!L792</f>
        <v>0</v>
      </c>
      <c r="M792">
        <f>'Calculated Tab Properties'!M792</f>
        <v>0</v>
      </c>
      <c r="N792">
        <f>'Calculated Tab Properties'!N792</f>
        <v>0</v>
      </c>
      <c r="O792" s="27">
        <v>0</v>
      </c>
      <c r="P792" s="27">
        <v>0</v>
      </c>
      <c r="Q792">
        <v>0</v>
      </c>
      <c r="R792" t="e">
        <f>'Calculated Tab Properties'!R792</f>
        <v>#DIV/0!</v>
      </c>
      <c r="T792" s="1">
        <v>0</v>
      </c>
      <c r="U792" s="1">
        <v>0</v>
      </c>
      <c r="V792">
        <f>T792*'GEOMETRIC INPUTS'!S792</f>
        <v>0</v>
      </c>
      <c r="W792">
        <v>791</v>
      </c>
      <c r="X792">
        <f t="shared" si="169"/>
        <v>0</v>
      </c>
      <c r="Y792">
        <f t="shared" si="170"/>
        <v>0</v>
      </c>
      <c r="Z792" s="27" t="e">
        <f t="shared" si="171"/>
        <v>#DIV/0!</v>
      </c>
      <c r="AA792" s="27" t="e">
        <f t="shared" si="172"/>
        <v>#DIV/0!</v>
      </c>
      <c r="AB792" s="27" t="e">
        <f t="shared" si="173"/>
        <v>#DIV/0!</v>
      </c>
      <c r="AC792" s="27" t="e">
        <f t="shared" si="174"/>
        <v>#DIV/0!</v>
      </c>
      <c r="AD792" s="24">
        <f>'GT Data'!D794</f>
        <v>0</v>
      </c>
      <c r="AE792" s="25" t="e">
        <f t="shared" si="175"/>
        <v>#DIV/0!</v>
      </c>
      <c r="AF792" s="25" t="e">
        <f t="shared" si="176"/>
        <v>#DIV/0!</v>
      </c>
      <c r="AG792" s="25" t="e">
        <f t="shared" si="177"/>
        <v>#DIV/0!</v>
      </c>
      <c r="AH792" s="25">
        <v>0</v>
      </c>
      <c r="AI792" s="25">
        <v>0</v>
      </c>
      <c r="AJ792" s="25">
        <f t="shared" si="178"/>
        <v>0</v>
      </c>
      <c r="AK792" s="24">
        <f>'GT Data'!N794</f>
        <v>0</v>
      </c>
      <c r="AL792" s="25" t="e">
        <f t="shared" si="179"/>
        <v>#DIV/0!</v>
      </c>
      <c r="AM792" s="25" t="e">
        <f t="shared" si="180"/>
        <v>#DIV/0!</v>
      </c>
      <c r="AN792" s="25" t="e">
        <f t="shared" si="181"/>
        <v>#DIV/0!</v>
      </c>
      <c r="AO792" s="25">
        <v>0</v>
      </c>
      <c r="AP792" s="25">
        <v>0</v>
      </c>
      <c r="AQ792" s="25">
        <v>0</v>
      </c>
    </row>
    <row r="793" spans="1:43" x14ac:dyDescent="0.3">
      <c r="A793">
        <f>'Calculated Tab Properties'!A793</f>
        <v>0</v>
      </c>
      <c r="B793">
        <f>'Calculated Tab Properties'!B793</f>
        <v>0</v>
      </c>
      <c r="C793">
        <f>'Calculated Tab Properties'!C793</f>
        <v>0</v>
      </c>
      <c r="D793">
        <f>'Calculated Tab Properties'!D793</f>
        <v>0</v>
      </c>
      <c r="E793">
        <f>'Calculated Tab Properties'!E793</f>
        <v>0</v>
      </c>
      <c r="F793">
        <f>'Calculated Tab Properties'!F793</f>
        <v>0</v>
      </c>
      <c r="G793">
        <f>'Calculated Tab Properties'!G793</f>
        <v>0</v>
      </c>
      <c r="H793">
        <f>'Calculated Tab Properties'!H793</f>
        <v>0</v>
      </c>
      <c r="I793">
        <f>'Calculated Tab Properties'!I793</f>
        <v>0</v>
      </c>
      <c r="J793" s="20" t="e">
        <f>'Calculated Tab Properties'!J793</f>
        <v>#DIV/0!</v>
      </c>
      <c r="K793">
        <f>'Calculated Tab Properties'!K793</f>
        <v>0</v>
      </c>
      <c r="L793">
        <f>'Calculated Tab Properties'!L793</f>
        <v>0</v>
      </c>
      <c r="M793">
        <f>'Calculated Tab Properties'!M793</f>
        <v>0</v>
      </c>
      <c r="N793">
        <f>'Calculated Tab Properties'!N793</f>
        <v>0</v>
      </c>
      <c r="O793" s="27">
        <v>0</v>
      </c>
      <c r="P793" s="27">
        <v>0</v>
      </c>
      <c r="Q793">
        <v>0</v>
      </c>
      <c r="R793" t="e">
        <f>'Calculated Tab Properties'!R793</f>
        <v>#DIV/0!</v>
      </c>
      <c r="T793" s="1">
        <v>0</v>
      </c>
      <c r="U793" s="1">
        <v>0</v>
      </c>
      <c r="V793">
        <f>T793*'GEOMETRIC INPUTS'!S793</f>
        <v>0</v>
      </c>
      <c r="W793">
        <v>792</v>
      </c>
      <c r="X793">
        <f t="shared" si="169"/>
        <v>0</v>
      </c>
      <c r="Y793">
        <f t="shared" si="170"/>
        <v>0</v>
      </c>
      <c r="Z793" s="27" t="e">
        <f t="shared" si="171"/>
        <v>#DIV/0!</v>
      </c>
      <c r="AA793" s="27" t="e">
        <f t="shared" si="172"/>
        <v>#DIV/0!</v>
      </c>
      <c r="AB793" s="27" t="e">
        <f t="shared" si="173"/>
        <v>#DIV/0!</v>
      </c>
      <c r="AC793" s="27" t="e">
        <f t="shared" si="174"/>
        <v>#DIV/0!</v>
      </c>
      <c r="AD793" s="24">
        <f>'GT Data'!D795</f>
        <v>0</v>
      </c>
      <c r="AE793" s="25" t="e">
        <f t="shared" si="175"/>
        <v>#DIV/0!</v>
      </c>
      <c r="AF793" s="25" t="e">
        <f t="shared" si="176"/>
        <v>#DIV/0!</v>
      </c>
      <c r="AG793" s="25" t="e">
        <f t="shared" si="177"/>
        <v>#DIV/0!</v>
      </c>
      <c r="AH793" s="25">
        <v>0</v>
      </c>
      <c r="AI793" s="25">
        <v>0</v>
      </c>
      <c r="AJ793" s="25">
        <f t="shared" si="178"/>
        <v>0</v>
      </c>
      <c r="AK793" s="24">
        <f>'GT Data'!N795</f>
        <v>0</v>
      </c>
      <c r="AL793" s="25" t="e">
        <f t="shared" si="179"/>
        <v>#DIV/0!</v>
      </c>
      <c r="AM793" s="25" t="e">
        <f t="shared" si="180"/>
        <v>#DIV/0!</v>
      </c>
      <c r="AN793" s="25" t="e">
        <f t="shared" si="181"/>
        <v>#DIV/0!</v>
      </c>
      <c r="AO793" s="25">
        <v>0</v>
      </c>
      <c r="AP793" s="25">
        <v>0</v>
      </c>
      <c r="AQ793" s="25">
        <v>0</v>
      </c>
    </row>
    <row r="794" spans="1:43" x14ac:dyDescent="0.3">
      <c r="A794">
        <f>'Calculated Tab Properties'!A794</f>
        <v>0</v>
      </c>
      <c r="B794">
        <f>'Calculated Tab Properties'!B794</f>
        <v>0</v>
      </c>
      <c r="C794">
        <f>'Calculated Tab Properties'!C794</f>
        <v>0</v>
      </c>
      <c r="D794">
        <f>'Calculated Tab Properties'!D794</f>
        <v>0</v>
      </c>
      <c r="E794">
        <f>'Calculated Tab Properties'!E794</f>
        <v>0</v>
      </c>
      <c r="F794">
        <f>'Calculated Tab Properties'!F794</f>
        <v>0</v>
      </c>
      <c r="G794">
        <f>'Calculated Tab Properties'!G794</f>
        <v>0</v>
      </c>
      <c r="H794">
        <f>'Calculated Tab Properties'!H794</f>
        <v>0</v>
      </c>
      <c r="I794">
        <f>'Calculated Tab Properties'!I794</f>
        <v>0</v>
      </c>
      <c r="J794" s="20" t="e">
        <f>'Calculated Tab Properties'!J794</f>
        <v>#DIV/0!</v>
      </c>
      <c r="K794">
        <f>'Calculated Tab Properties'!K794</f>
        <v>0</v>
      </c>
      <c r="L794">
        <f>'Calculated Tab Properties'!L794</f>
        <v>0</v>
      </c>
      <c r="M794">
        <f>'Calculated Tab Properties'!M794</f>
        <v>0</v>
      </c>
      <c r="N794">
        <f>'Calculated Tab Properties'!N794</f>
        <v>0</v>
      </c>
      <c r="O794" s="27">
        <v>0</v>
      </c>
      <c r="P794" s="27">
        <v>0</v>
      </c>
      <c r="Q794">
        <v>0</v>
      </c>
      <c r="R794" t="e">
        <f>'Calculated Tab Properties'!R794</f>
        <v>#DIV/0!</v>
      </c>
      <c r="T794" s="1">
        <v>0</v>
      </c>
      <c r="U794" s="1">
        <v>0</v>
      </c>
      <c r="V794">
        <f>T794*'GEOMETRIC INPUTS'!S794</f>
        <v>0</v>
      </c>
      <c r="W794">
        <v>793</v>
      </c>
      <c r="X794">
        <f t="shared" si="169"/>
        <v>0</v>
      </c>
      <c r="Y794">
        <f t="shared" si="170"/>
        <v>0</v>
      </c>
      <c r="Z794" s="27" t="e">
        <f t="shared" si="171"/>
        <v>#DIV/0!</v>
      </c>
      <c r="AA794" s="27" t="e">
        <f t="shared" si="172"/>
        <v>#DIV/0!</v>
      </c>
      <c r="AB794" s="27" t="e">
        <f t="shared" si="173"/>
        <v>#DIV/0!</v>
      </c>
      <c r="AC794" s="27" t="e">
        <f t="shared" si="174"/>
        <v>#DIV/0!</v>
      </c>
      <c r="AD794" s="24">
        <f>'GT Data'!D796</f>
        <v>0</v>
      </c>
      <c r="AE794" s="25" t="e">
        <f t="shared" si="175"/>
        <v>#DIV/0!</v>
      </c>
      <c r="AF794" s="25" t="e">
        <f t="shared" si="176"/>
        <v>#DIV/0!</v>
      </c>
      <c r="AG794" s="25" t="e">
        <f t="shared" si="177"/>
        <v>#DIV/0!</v>
      </c>
      <c r="AH794" s="25">
        <v>0</v>
      </c>
      <c r="AI794" s="25">
        <v>0</v>
      </c>
      <c r="AJ794" s="25">
        <f t="shared" si="178"/>
        <v>0</v>
      </c>
      <c r="AK794" s="24">
        <f>'GT Data'!N796</f>
        <v>0</v>
      </c>
      <c r="AL794" s="25" t="e">
        <f t="shared" si="179"/>
        <v>#DIV/0!</v>
      </c>
      <c r="AM794" s="25" t="e">
        <f t="shared" si="180"/>
        <v>#DIV/0!</v>
      </c>
      <c r="AN794" s="25" t="e">
        <f t="shared" si="181"/>
        <v>#DIV/0!</v>
      </c>
      <c r="AO794" s="25">
        <v>0</v>
      </c>
      <c r="AP794" s="25">
        <v>0</v>
      </c>
      <c r="AQ794" s="25">
        <v>0</v>
      </c>
    </row>
    <row r="795" spans="1:43" x14ac:dyDescent="0.3">
      <c r="A795">
        <f>'Calculated Tab Properties'!A795</f>
        <v>0</v>
      </c>
      <c r="B795">
        <f>'Calculated Tab Properties'!B795</f>
        <v>0</v>
      </c>
      <c r="C795">
        <f>'Calculated Tab Properties'!C795</f>
        <v>0</v>
      </c>
      <c r="D795">
        <f>'Calculated Tab Properties'!D795</f>
        <v>0</v>
      </c>
      <c r="E795">
        <f>'Calculated Tab Properties'!E795</f>
        <v>0</v>
      </c>
      <c r="F795">
        <f>'Calculated Tab Properties'!F795</f>
        <v>0</v>
      </c>
      <c r="G795">
        <f>'Calculated Tab Properties'!G795</f>
        <v>0</v>
      </c>
      <c r="H795">
        <f>'Calculated Tab Properties'!H795</f>
        <v>0</v>
      </c>
      <c r="I795">
        <f>'Calculated Tab Properties'!I795</f>
        <v>0</v>
      </c>
      <c r="J795" s="20" t="e">
        <f>'Calculated Tab Properties'!J795</f>
        <v>#DIV/0!</v>
      </c>
      <c r="K795">
        <f>'Calculated Tab Properties'!K795</f>
        <v>0</v>
      </c>
      <c r="L795">
        <f>'Calculated Tab Properties'!L795</f>
        <v>0</v>
      </c>
      <c r="M795">
        <f>'Calculated Tab Properties'!M795</f>
        <v>0</v>
      </c>
      <c r="N795">
        <f>'Calculated Tab Properties'!N795</f>
        <v>0</v>
      </c>
      <c r="O795" s="27">
        <v>0</v>
      </c>
      <c r="P795" s="27">
        <v>0</v>
      </c>
      <c r="Q795">
        <v>0</v>
      </c>
      <c r="R795" t="e">
        <f>'Calculated Tab Properties'!R795</f>
        <v>#DIV/0!</v>
      </c>
      <c r="T795" s="1">
        <v>0</v>
      </c>
      <c r="U795" s="1">
        <v>0</v>
      </c>
      <c r="V795">
        <f>T795*'GEOMETRIC INPUTS'!S795</f>
        <v>0</v>
      </c>
      <c r="W795">
        <v>794</v>
      </c>
      <c r="X795">
        <f t="shared" si="169"/>
        <v>0</v>
      </c>
      <c r="Y795">
        <f t="shared" si="170"/>
        <v>0</v>
      </c>
      <c r="Z795" s="27" t="e">
        <f t="shared" si="171"/>
        <v>#DIV/0!</v>
      </c>
      <c r="AA795" s="27" t="e">
        <f t="shared" si="172"/>
        <v>#DIV/0!</v>
      </c>
      <c r="AB795" s="27" t="e">
        <f t="shared" si="173"/>
        <v>#DIV/0!</v>
      </c>
      <c r="AC795" s="27" t="e">
        <f t="shared" si="174"/>
        <v>#DIV/0!</v>
      </c>
      <c r="AD795" s="24">
        <f>'GT Data'!D797</f>
        <v>0</v>
      </c>
      <c r="AE795" s="25" t="e">
        <f t="shared" si="175"/>
        <v>#DIV/0!</v>
      </c>
      <c r="AF795" s="25" t="e">
        <f t="shared" si="176"/>
        <v>#DIV/0!</v>
      </c>
      <c r="AG795" s="25" t="e">
        <f t="shared" si="177"/>
        <v>#DIV/0!</v>
      </c>
      <c r="AH795" s="25">
        <v>0</v>
      </c>
      <c r="AI795" s="25">
        <v>0</v>
      </c>
      <c r="AJ795" s="25">
        <f t="shared" si="178"/>
        <v>0</v>
      </c>
      <c r="AK795" s="24">
        <f>'GT Data'!N797</f>
        <v>0</v>
      </c>
      <c r="AL795" s="25" t="e">
        <f t="shared" si="179"/>
        <v>#DIV/0!</v>
      </c>
      <c r="AM795" s="25" t="e">
        <f t="shared" si="180"/>
        <v>#DIV/0!</v>
      </c>
      <c r="AN795" s="25" t="e">
        <f t="shared" si="181"/>
        <v>#DIV/0!</v>
      </c>
      <c r="AO795" s="25">
        <v>0</v>
      </c>
      <c r="AP795" s="25">
        <v>0</v>
      </c>
      <c r="AQ795" s="25">
        <v>0</v>
      </c>
    </row>
    <row r="796" spans="1:43" x14ac:dyDescent="0.3">
      <c r="A796">
        <f>'Calculated Tab Properties'!A796</f>
        <v>0</v>
      </c>
      <c r="B796">
        <f>'Calculated Tab Properties'!B796</f>
        <v>0</v>
      </c>
      <c r="C796">
        <f>'Calculated Tab Properties'!C796</f>
        <v>0</v>
      </c>
      <c r="D796">
        <f>'Calculated Tab Properties'!D796</f>
        <v>0</v>
      </c>
      <c r="E796">
        <f>'Calculated Tab Properties'!E796</f>
        <v>0</v>
      </c>
      <c r="F796">
        <f>'Calculated Tab Properties'!F796</f>
        <v>0</v>
      </c>
      <c r="G796">
        <f>'Calculated Tab Properties'!G796</f>
        <v>0</v>
      </c>
      <c r="H796">
        <f>'Calculated Tab Properties'!H796</f>
        <v>0</v>
      </c>
      <c r="I796">
        <f>'Calculated Tab Properties'!I796</f>
        <v>0</v>
      </c>
      <c r="J796" s="20" t="e">
        <f>'Calculated Tab Properties'!J796</f>
        <v>#DIV/0!</v>
      </c>
      <c r="K796">
        <f>'Calculated Tab Properties'!K796</f>
        <v>0</v>
      </c>
      <c r="L796">
        <f>'Calculated Tab Properties'!L796</f>
        <v>0</v>
      </c>
      <c r="M796">
        <f>'Calculated Tab Properties'!M796</f>
        <v>0</v>
      </c>
      <c r="N796">
        <f>'Calculated Tab Properties'!N796</f>
        <v>0</v>
      </c>
      <c r="O796" s="27">
        <v>0</v>
      </c>
      <c r="P796" s="27">
        <v>0</v>
      </c>
      <c r="Q796">
        <v>0</v>
      </c>
      <c r="R796" t="e">
        <f>'Calculated Tab Properties'!R796</f>
        <v>#DIV/0!</v>
      </c>
      <c r="T796" s="1">
        <v>0</v>
      </c>
      <c r="U796" s="1">
        <v>0</v>
      </c>
      <c r="V796">
        <f>T796*'GEOMETRIC INPUTS'!S796</f>
        <v>0</v>
      </c>
      <c r="W796">
        <v>795</v>
      </c>
      <c r="X796">
        <f t="shared" si="169"/>
        <v>0</v>
      </c>
      <c r="Y796">
        <f t="shared" si="170"/>
        <v>0</v>
      </c>
      <c r="Z796" s="27" t="e">
        <f t="shared" si="171"/>
        <v>#DIV/0!</v>
      </c>
      <c r="AA796" s="27" t="e">
        <f t="shared" si="172"/>
        <v>#DIV/0!</v>
      </c>
      <c r="AB796" s="27" t="e">
        <f t="shared" si="173"/>
        <v>#DIV/0!</v>
      </c>
      <c r="AC796" s="27" t="e">
        <f t="shared" si="174"/>
        <v>#DIV/0!</v>
      </c>
      <c r="AD796" s="24">
        <f>'GT Data'!D798</f>
        <v>0</v>
      </c>
      <c r="AE796" s="25" t="e">
        <f t="shared" si="175"/>
        <v>#DIV/0!</v>
      </c>
      <c r="AF796" s="25" t="e">
        <f t="shared" si="176"/>
        <v>#DIV/0!</v>
      </c>
      <c r="AG796" s="25" t="e">
        <f t="shared" si="177"/>
        <v>#DIV/0!</v>
      </c>
      <c r="AH796" s="25">
        <v>0</v>
      </c>
      <c r="AI796" s="25">
        <v>0</v>
      </c>
      <c r="AJ796" s="25">
        <f t="shared" si="178"/>
        <v>0</v>
      </c>
      <c r="AK796" s="24">
        <f>'GT Data'!N798</f>
        <v>0</v>
      </c>
      <c r="AL796" s="25" t="e">
        <f t="shared" si="179"/>
        <v>#DIV/0!</v>
      </c>
      <c r="AM796" s="25" t="e">
        <f t="shared" si="180"/>
        <v>#DIV/0!</v>
      </c>
      <c r="AN796" s="25" t="e">
        <f t="shared" si="181"/>
        <v>#DIV/0!</v>
      </c>
      <c r="AO796" s="25">
        <v>0</v>
      </c>
      <c r="AP796" s="25">
        <v>0</v>
      </c>
      <c r="AQ796" s="25">
        <v>0</v>
      </c>
    </row>
    <row r="797" spans="1:43" x14ac:dyDescent="0.3">
      <c r="A797">
        <f>'Calculated Tab Properties'!A797</f>
        <v>0</v>
      </c>
      <c r="B797">
        <f>'Calculated Tab Properties'!B797</f>
        <v>0</v>
      </c>
      <c r="C797">
        <f>'Calculated Tab Properties'!C797</f>
        <v>0</v>
      </c>
      <c r="D797">
        <f>'Calculated Tab Properties'!D797</f>
        <v>0</v>
      </c>
      <c r="E797">
        <f>'Calculated Tab Properties'!E797</f>
        <v>0</v>
      </c>
      <c r="F797">
        <f>'Calculated Tab Properties'!F797</f>
        <v>0</v>
      </c>
      <c r="G797">
        <f>'Calculated Tab Properties'!G797</f>
        <v>0</v>
      </c>
      <c r="H797">
        <f>'Calculated Tab Properties'!H797</f>
        <v>0</v>
      </c>
      <c r="I797">
        <f>'Calculated Tab Properties'!I797</f>
        <v>0</v>
      </c>
      <c r="J797" s="20" t="e">
        <f>'Calculated Tab Properties'!J797</f>
        <v>#DIV/0!</v>
      </c>
      <c r="K797">
        <f>'Calculated Tab Properties'!K797</f>
        <v>0</v>
      </c>
      <c r="L797">
        <f>'Calculated Tab Properties'!L797</f>
        <v>0</v>
      </c>
      <c r="M797">
        <f>'Calculated Tab Properties'!M797</f>
        <v>0</v>
      </c>
      <c r="N797">
        <f>'Calculated Tab Properties'!N797</f>
        <v>0</v>
      </c>
      <c r="O797" s="27">
        <v>0</v>
      </c>
      <c r="P797" s="27">
        <v>0</v>
      </c>
      <c r="Q797">
        <v>0</v>
      </c>
      <c r="R797" t="e">
        <f>'Calculated Tab Properties'!R797</f>
        <v>#DIV/0!</v>
      </c>
      <c r="T797" s="1">
        <v>0</v>
      </c>
      <c r="U797" s="1">
        <v>0</v>
      </c>
      <c r="V797">
        <f>T797*'GEOMETRIC INPUTS'!S797</f>
        <v>0</v>
      </c>
      <c r="W797">
        <v>796</v>
      </c>
      <c r="X797">
        <f t="shared" si="169"/>
        <v>0</v>
      </c>
      <c r="Y797">
        <f t="shared" si="170"/>
        <v>0</v>
      </c>
      <c r="Z797" s="27" t="e">
        <f t="shared" si="171"/>
        <v>#DIV/0!</v>
      </c>
      <c r="AA797" s="27" t="e">
        <f t="shared" si="172"/>
        <v>#DIV/0!</v>
      </c>
      <c r="AB797" s="27" t="e">
        <f t="shared" si="173"/>
        <v>#DIV/0!</v>
      </c>
      <c r="AC797" s="27" t="e">
        <f t="shared" si="174"/>
        <v>#DIV/0!</v>
      </c>
      <c r="AD797" s="24">
        <f>'GT Data'!D799</f>
        <v>0</v>
      </c>
      <c r="AE797" s="25" t="e">
        <f t="shared" si="175"/>
        <v>#DIV/0!</v>
      </c>
      <c r="AF797" s="25" t="e">
        <f t="shared" si="176"/>
        <v>#DIV/0!</v>
      </c>
      <c r="AG797" s="25" t="e">
        <f t="shared" si="177"/>
        <v>#DIV/0!</v>
      </c>
      <c r="AH797" s="25">
        <v>0</v>
      </c>
      <c r="AI797" s="25">
        <v>0</v>
      </c>
      <c r="AJ797" s="25">
        <f t="shared" si="178"/>
        <v>0</v>
      </c>
      <c r="AK797" s="24">
        <f>'GT Data'!N799</f>
        <v>0</v>
      </c>
      <c r="AL797" s="25" t="e">
        <f t="shared" si="179"/>
        <v>#DIV/0!</v>
      </c>
      <c r="AM797" s="25" t="e">
        <f t="shared" si="180"/>
        <v>#DIV/0!</v>
      </c>
      <c r="AN797" s="25" t="e">
        <f t="shared" si="181"/>
        <v>#DIV/0!</v>
      </c>
      <c r="AO797" s="25">
        <v>0</v>
      </c>
      <c r="AP797" s="25">
        <v>0</v>
      </c>
      <c r="AQ797" s="25">
        <v>0</v>
      </c>
    </row>
    <row r="798" spans="1:43" x14ac:dyDescent="0.3">
      <c r="A798">
        <f>'Calculated Tab Properties'!A798</f>
        <v>0</v>
      </c>
      <c r="B798">
        <f>'Calculated Tab Properties'!B798</f>
        <v>0</v>
      </c>
      <c r="C798">
        <f>'Calculated Tab Properties'!C798</f>
        <v>0</v>
      </c>
      <c r="D798">
        <f>'Calculated Tab Properties'!D798</f>
        <v>0</v>
      </c>
      <c r="E798">
        <f>'Calculated Tab Properties'!E798</f>
        <v>0</v>
      </c>
      <c r="F798">
        <f>'Calculated Tab Properties'!F798</f>
        <v>0</v>
      </c>
      <c r="G798">
        <f>'Calculated Tab Properties'!G798</f>
        <v>0</v>
      </c>
      <c r="H798">
        <f>'Calculated Tab Properties'!H798</f>
        <v>0</v>
      </c>
      <c r="I798">
        <f>'Calculated Tab Properties'!I798</f>
        <v>0</v>
      </c>
      <c r="J798" s="20" t="e">
        <f>'Calculated Tab Properties'!J798</f>
        <v>#DIV/0!</v>
      </c>
      <c r="K798">
        <f>'Calculated Tab Properties'!K798</f>
        <v>0</v>
      </c>
      <c r="L798">
        <f>'Calculated Tab Properties'!L798</f>
        <v>0</v>
      </c>
      <c r="M798">
        <f>'Calculated Tab Properties'!M798</f>
        <v>0</v>
      </c>
      <c r="N798">
        <f>'Calculated Tab Properties'!N798</f>
        <v>0</v>
      </c>
      <c r="O798" s="27">
        <v>0</v>
      </c>
      <c r="P798" s="27">
        <v>0</v>
      </c>
      <c r="Q798">
        <v>0</v>
      </c>
      <c r="R798" t="e">
        <f>'Calculated Tab Properties'!R798</f>
        <v>#DIV/0!</v>
      </c>
      <c r="T798" s="1">
        <v>0</v>
      </c>
      <c r="U798" s="1">
        <v>0</v>
      </c>
      <c r="V798">
        <f>T798*'GEOMETRIC INPUTS'!S798</f>
        <v>0</v>
      </c>
      <c r="W798">
        <v>797</v>
      </c>
      <c r="X798">
        <f t="shared" si="169"/>
        <v>0</v>
      </c>
      <c r="Y798">
        <f t="shared" si="170"/>
        <v>0</v>
      </c>
      <c r="Z798" s="27" t="e">
        <f t="shared" si="171"/>
        <v>#DIV/0!</v>
      </c>
      <c r="AA798" s="27" t="e">
        <f t="shared" si="172"/>
        <v>#DIV/0!</v>
      </c>
      <c r="AB798" s="27" t="e">
        <f t="shared" si="173"/>
        <v>#DIV/0!</v>
      </c>
      <c r="AC798" s="27" t="e">
        <f t="shared" si="174"/>
        <v>#DIV/0!</v>
      </c>
      <c r="AD798" s="24">
        <f>'GT Data'!D800</f>
        <v>0</v>
      </c>
      <c r="AE798" s="25" t="e">
        <f t="shared" si="175"/>
        <v>#DIV/0!</v>
      </c>
      <c r="AF798" s="25" t="e">
        <f t="shared" si="176"/>
        <v>#DIV/0!</v>
      </c>
      <c r="AG798" s="25" t="e">
        <f t="shared" si="177"/>
        <v>#DIV/0!</v>
      </c>
      <c r="AH798" s="25">
        <v>0</v>
      </c>
      <c r="AI798" s="25">
        <v>0</v>
      </c>
      <c r="AJ798" s="25">
        <f t="shared" si="178"/>
        <v>0</v>
      </c>
      <c r="AK798" s="24">
        <f>'GT Data'!N800</f>
        <v>0</v>
      </c>
      <c r="AL798" s="25" t="e">
        <f t="shared" si="179"/>
        <v>#DIV/0!</v>
      </c>
      <c r="AM798" s="25" t="e">
        <f t="shared" si="180"/>
        <v>#DIV/0!</v>
      </c>
      <c r="AN798" s="25" t="e">
        <f t="shared" si="181"/>
        <v>#DIV/0!</v>
      </c>
      <c r="AO798" s="25">
        <v>0</v>
      </c>
      <c r="AP798" s="25">
        <v>0</v>
      </c>
      <c r="AQ798" s="25">
        <v>0</v>
      </c>
    </row>
    <row r="799" spans="1:43" x14ac:dyDescent="0.3">
      <c r="A799">
        <f>'Calculated Tab Properties'!A799</f>
        <v>0</v>
      </c>
      <c r="B799">
        <f>'Calculated Tab Properties'!B799</f>
        <v>0</v>
      </c>
      <c r="C799">
        <f>'Calculated Tab Properties'!C799</f>
        <v>0</v>
      </c>
      <c r="D799">
        <f>'Calculated Tab Properties'!D799</f>
        <v>0</v>
      </c>
      <c r="E799">
        <f>'Calculated Tab Properties'!E799</f>
        <v>0</v>
      </c>
      <c r="F799">
        <f>'Calculated Tab Properties'!F799</f>
        <v>0</v>
      </c>
      <c r="G799">
        <f>'Calculated Tab Properties'!G799</f>
        <v>0</v>
      </c>
      <c r="H799">
        <f>'Calculated Tab Properties'!H799</f>
        <v>0</v>
      </c>
      <c r="I799">
        <f>'Calculated Tab Properties'!I799</f>
        <v>0</v>
      </c>
      <c r="J799" s="20" t="e">
        <f>'Calculated Tab Properties'!J799</f>
        <v>#DIV/0!</v>
      </c>
      <c r="K799">
        <f>'Calculated Tab Properties'!K799</f>
        <v>0</v>
      </c>
      <c r="L799">
        <f>'Calculated Tab Properties'!L799</f>
        <v>0</v>
      </c>
      <c r="M799">
        <f>'Calculated Tab Properties'!M799</f>
        <v>0</v>
      </c>
      <c r="N799">
        <f>'Calculated Tab Properties'!N799</f>
        <v>0</v>
      </c>
      <c r="O799" s="27">
        <v>0</v>
      </c>
      <c r="P799" s="27">
        <v>0</v>
      </c>
      <c r="Q799">
        <v>0</v>
      </c>
      <c r="R799" t="e">
        <f>'Calculated Tab Properties'!R799</f>
        <v>#DIV/0!</v>
      </c>
      <c r="T799" s="1">
        <v>0</v>
      </c>
      <c r="U799" s="1">
        <v>0</v>
      </c>
      <c r="V799">
        <f>T799*'GEOMETRIC INPUTS'!S799</f>
        <v>0</v>
      </c>
      <c r="W799">
        <v>798</v>
      </c>
      <c r="X799">
        <f t="shared" si="169"/>
        <v>0</v>
      </c>
      <c r="Y799">
        <f t="shared" si="170"/>
        <v>0</v>
      </c>
      <c r="Z799" s="27" t="e">
        <f t="shared" si="171"/>
        <v>#DIV/0!</v>
      </c>
      <c r="AA799" s="27" t="e">
        <f t="shared" si="172"/>
        <v>#DIV/0!</v>
      </c>
      <c r="AB799" s="27" t="e">
        <f t="shared" si="173"/>
        <v>#DIV/0!</v>
      </c>
      <c r="AC799" s="27" t="e">
        <f t="shared" si="174"/>
        <v>#DIV/0!</v>
      </c>
      <c r="AD799" s="24">
        <f>'GT Data'!D801</f>
        <v>0</v>
      </c>
      <c r="AE799" s="25" t="e">
        <f t="shared" si="175"/>
        <v>#DIV/0!</v>
      </c>
      <c r="AF799" s="25" t="e">
        <f t="shared" si="176"/>
        <v>#DIV/0!</v>
      </c>
      <c r="AG799" s="25" t="e">
        <f t="shared" si="177"/>
        <v>#DIV/0!</v>
      </c>
      <c r="AH799" s="25">
        <v>0</v>
      </c>
      <c r="AI799" s="25">
        <v>0</v>
      </c>
      <c r="AJ799" s="25">
        <f t="shared" si="178"/>
        <v>0</v>
      </c>
      <c r="AK799" s="24">
        <f>'GT Data'!N801</f>
        <v>0</v>
      </c>
      <c r="AL799" s="25" t="e">
        <f t="shared" si="179"/>
        <v>#DIV/0!</v>
      </c>
      <c r="AM799" s="25" t="e">
        <f t="shared" si="180"/>
        <v>#DIV/0!</v>
      </c>
      <c r="AN799" s="25" t="e">
        <f t="shared" si="181"/>
        <v>#DIV/0!</v>
      </c>
      <c r="AO799" s="25">
        <v>0</v>
      </c>
      <c r="AP799" s="25">
        <v>0</v>
      </c>
      <c r="AQ799" s="25">
        <v>0</v>
      </c>
    </row>
    <row r="800" spans="1:43" x14ac:dyDescent="0.3">
      <c r="A800">
        <f>'Calculated Tab Properties'!A800</f>
        <v>0</v>
      </c>
      <c r="B800">
        <f>'Calculated Tab Properties'!B800</f>
        <v>0</v>
      </c>
      <c r="C800">
        <f>'Calculated Tab Properties'!C800</f>
        <v>0</v>
      </c>
      <c r="D800">
        <f>'Calculated Tab Properties'!D800</f>
        <v>0</v>
      </c>
      <c r="E800">
        <f>'Calculated Tab Properties'!E800</f>
        <v>0</v>
      </c>
      <c r="F800">
        <f>'Calculated Tab Properties'!F800</f>
        <v>0</v>
      </c>
      <c r="G800">
        <f>'Calculated Tab Properties'!G800</f>
        <v>0</v>
      </c>
      <c r="H800">
        <f>'Calculated Tab Properties'!H800</f>
        <v>0</v>
      </c>
      <c r="I800">
        <f>'Calculated Tab Properties'!I800</f>
        <v>0</v>
      </c>
      <c r="J800" s="20" t="e">
        <f>'Calculated Tab Properties'!J800</f>
        <v>#DIV/0!</v>
      </c>
      <c r="K800">
        <f>'Calculated Tab Properties'!K800</f>
        <v>0</v>
      </c>
      <c r="L800">
        <f>'Calculated Tab Properties'!L800</f>
        <v>0</v>
      </c>
      <c r="M800">
        <f>'Calculated Tab Properties'!M800</f>
        <v>0</v>
      </c>
      <c r="N800">
        <f>'Calculated Tab Properties'!N800</f>
        <v>0</v>
      </c>
      <c r="O800" s="27">
        <v>0</v>
      </c>
      <c r="P800" s="27">
        <v>0</v>
      </c>
      <c r="Q800">
        <v>0</v>
      </c>
      <c r="R800" t="e">
        <f>'Calculated Tab Properties'!R800</f>
        <v>#DIV/0!</v>
      </c>
      <c r="T800" s="1">
        <v>0</v>
      </c>
      <c r="U800" s="1">
        <v>0</v>
      </c>
      <c r="V800">
        <f>T800*'GEOMETRIC INPUTS'!S800</f>
        <v>0</v>
      </c>
      <c r="W800">
        <v>799</v>
      </c>
      <c r="X800">
        <f t="shared" si="169"/>
        <v>0</v>
      </c>
      <c r="Y800">
        <f t="shared" si="170"/>
        <v>0</v>
      </c>
      <c r="Z800" s="27" t="e">
        <f t="shared" si="171"/>
        <v>#DIV/0!</v>
      </c>
      <c r="AA800" s="27" t="e">
        <f t="shared" si="172"/>
        <v>#DIV/0!</v>
      </c>
      <c r="AB800" s="27" t="e">
        <f t="shared" si="173"/>
        <v>#DIV/0!</v>
      </c>
      <c r="AC800" s="27" t="e">
        <f t="shared" si="174"/>
        <v>#DIV/0!</v>
      </c>
      <c r="AD800" s="24">
        <f>'GT Data'!D802</f>
        <v>0</v>
      </c>
      <c r="AE800" s="25" t="e">
        <f t="shared" si="175"/>
        <v>#DIV/0!</v>
      </c>
      <c r="AF800" s="25" t="e">
        <f t="shared" si="176"/>
        <v>#DIV/0!</v>
      </c>
      <c r="AG800" s="25" t="e">
        <f t="shared" si="177"/>
        <v>#DIV/0!</v>
      </c>
      <c r="AH800" s="25">
        <v>0</v>
      </c>
      <c r="AI800" s="25">
        <v>0</v>
      </c>
      <c r="AJ800" s="25">
        <f t="shared" si="178"/>
        <v>0</v>
      </c>
      <c r="AK800" s="24">
        <f>'GT Data'!N802</f>
        <v>0</v>
      </c>
      <c r="AL800" s="25" t="e">
        <f t="shared" si="179"/>
        <v>#DIV/0!</v>
      </c>
      <c r="AM800" s="25" t="e">
        <f t="shared" si="180"/>
        <v>#DIV/0!</v>
      </c>
      <c r="AN800" s="25" t="e">
        <f t="shared" si="181"/>
        <v>#DIV/0!</v>
      </c>
      <c r="AO800" s="25">
        <v>0</v>
      </c>
      <c r="AP800" s="25">
        <v>0</v>
      </c>
      <c r="AQ800" s="25">
        <v>0</v>
      </c>
    </row>
    <row r="801" spans="1:43" x14ac:dyDescent="0.3">
      <c r="A801">
        <f>'Calculated Tab Properties'!A801</f>
        <v>0</v>
      </c>
      <c r="B801">
        <f>'Calculated Tab Properties'!B801</f>
        <v>0</v>
      </c>
      <c r="C801">
        <f>'Calculated Tab Properties'!C801</f>
        <v>0</v>
      </c>
      <c r="D801">
        <f>'Calculated Tab Properties'!D801</f>
        <v>0</v>
      </c>
      <c r="E801">
        <f>'Calculated Tab Properties'!E801</f>
        <v>0</v>
      </c>
      <c r="F801">
        <f>'Calculated Tab Properties'!F801</f>
        <v>0</v>
      </c>
      <c r="G801">
        <f>'Calculated Tab Properties'!G801</f>
        <v>0</v>
      </c>
      <c r="H801">
        <f>'Calculated Tab Properties'!H801</f>
        <v>0</v>
      </c>
      <c r="I801">
        <f>'Calculated Tab Properties'!I801</f>
        <v>0</v>
      </c>
      <c r="J801" s="20" t="e">
        <f>'Calculated Tab Properties'!J801</f>
        <v>#DIV/0!</v>
      </c>
      <c r="K801">
        <f>'Calculated Tab Properties'!K801</f>
        <v>0</v>
      </c>
      <c r="L801">
        <f>'Calculated Tab Properties'!L801</f>
        <v>0</v>
      </c>
      <c r="M801">
        <f>'Calculated Tab Properties'!M801</f>
        <v>0</v>
      </c>
      <c r="N801">
        <f>'Calculated Tab Properties'!N801</f>
        <v>0</v>
      </c>
      <c r="O801" s="27">
        <v>0</v>
      </c>
      <c r="P801" s="27">
        <v>0</v>
      </c>
      <c r="Q801">
        <v>0</v>
      </c>
      <c r="R801" t="e">
        <f>'Calculated Tab Properties'!R801</f>
        <v>#DIV/0!</v>
      </c>
      <c r="T801" s="1">
        <v>0</v>
      </c>
      <c r="U801" s="1">
        <v>0</v>
      </c>
      <c r="V801">
        <f>T801*'GEOMETRIC INPUTS'!S801</f>
        <v>0</v>
      </c>
      <c r="W801">
        <v>800</v>
      </c>
      <c r="X801">
        <f t="shared" si="169"/>
        <v>0</v>
      </c>
      <c r="Y801">
        <f t="shared" si="170"/>
        <v>0</v>
      </c>
      <c r="Z801" s="27" t="e">
        <f t="shared" si="171"/>
        <v>#DIV/0!</v>
      </c>
      <c r="AA801" s="27" t="e">
        <f t="shared" si="172"/>
        <v>#DIV/0!</v>
      </c>
      <c r="AB801" s="27" t="e">
        <f t="shared" si="173"/>
        <v>#DIV/0!</v>
      </c>
      <c r="AC801" s="27" t="e">
        <f t="shared" si="174"/>
        <v>#DIV/0!</v>
      </c>
      <c r="AD801" s="24">
        <f>'GT Data'!D803</f>
        <v>0</v>
      </c>
      <c r="AE801" s="25" t="e">
        <f t="shared" si="175"/>
        <v>#DIV/0!</v>
      </c>
      <c r="AF801" s="25" t="e">
        <f t="shared" si="176"/>
        <v>#DIV/0!</v>
      </c>
      <c r="AG801" s="25" t="e">
        <f t="shared" si="177"/>
        <v>#DIV/0!</v>
      </c>
      <c r="AH801" s="25">
        <v>0</v>
      </c>
      <c r="AI801" s="25">
        <v>0</v>
      </c>
      <c r="AJ801" s="25">
        <f t="shared" si="178"/>
        <v>0</v>
      </c>
      <c r="AK801" s="24">
        <f>'GT Data'!N803</f>
        <v>0</v>
      </c>
      <c r="AL801" s="25" t="e">
        <f t="shared" si="179"/>
        <v>#DIV/0!</v>
      </c>
      <c r="AM801" s="25" t="e">
        <f t="shared" si="180"/>
        <v>#DIV/0!</v>
      </c>
      <c r="AN801" s="25" t="e">
        <f t="shared" si="181"/>
        <v>#DIV/0!</v>
      </c>
      <c r="AO801" s="25">
        <v>0</v>
      </c>
      <c r="AP801" s="25">
        <v>0</v>
      </c>
      <c r="AQ801" s="25">
        <v>0</v>
      </c>
    </row>
    <row r="802" spans="1:43" x14ac:dyDescent="0.3">
      <c r="A802">
        <f>'Calculated Tab Properties'!A802</f>
        <v>0</v>
      </c>
      <c r="B802">
        <f>'Calculated Tab Properties'!B802</f>
        <v>0</v>
      </c>
      <c r="C802">
        <f>'Calculated Tab Properties'!C802</f>
        <v>0</v>
      </c>
      <c r="D802">
        <f>'Calculated Tab Properties'!D802</f>
        <v>0</v>
      </c>
      <c r="E802">
        <f>'Calculated Tab Properties'!E802</f>
        <v>0</v>
      </c>
      <c r="F802">
        <f>'Calculated Tab Properties'!F802</f>
        <v>0</v>
      </c>
      <c r="G802">
        <f>'Calculated Tab Properties'!G802</f>
        <v>0</v>
      </c>
      <c r="H802">
        <f>'Calculated Tab Properties'!H802</f>
        <v>0</v>
      </c>
      <c r="I802">
        <f>'Calculated Tab Properties'!I802</f>
        <v>0</v>
      </c>
      <c r="J802" s="20" t="e">
        <f>'Calculated Tab Properties'!J802</f>
        <v>#DIV/0!</v>
      </c>
      <c r="K802">
        <f>'Calculated Tab Properties'!K802</f>
        <v>0</v>
      </c>
      <c r="L802">
        <f>'Calculated Tab Properties'!L802</f>
        <v>0</v>
      </c>
      <c r="M802">
        <f>'Calculated Tab Properties'!M802</f>
        <v>0</v>
      </c>
      <c r="N802">
        <f>'Calculated Tab Properties'!N802</f>
        <v>0</v>
      </c>
      <c r="O802" s="27">
        <v>0</v>
      </c>
      <c r="P802" s="27">
        <v>0</v>
      </c>
      <c r="Q802">
        <v>0</v>
      </c>
      <c r="R802" t="e">
        <f>'Calculated Tab Properties'!R802</f>
        <v>#DIV/0!</v>
      </c>
      <c r="T802" s="1">
        <v>0</v>
      </c>
      <c r="U802" s="1">
        <v>0</v>
      </c>
      <c r="V802">
        <f>T802*'GEOMETRIC INPUTS'!S802</f>
        <v>0</v>
      </c>
      <c r="W802">
        <v>801</v>
      </c>
      <c r="X802">
        <f t="shared" si="169"/>
        <v>0</v>
      </c>
      <c r="Y802">
        <f t="shared" si="170"/>
        <v>0</v>
      </c>
      <c r="Z802" s="27" t="e">
        <f t="shared" si="171"/>
        <v>#DIV/0!</v>
      </c>
      <c r="AA802" s="27" t="e">
        <f t="shared" si="172"/>
        <v>#DIV/0!</v>
      </c>
      <c r="AB802" s="27" t="e">
        <f t="shared" si="173"/>
        <v>#DIV/0!</v>
      </c>
      <c r="AC802" s="27" t="e">
        <f t="shared" si="174"/>
        <v>#DIV/0!</v>
      </c>
      <c r="AD802" s="24">
        <f>'GT Data'!D804</f>
        <v>0</v>
      </c>
      <c r="AE802" s="25" t="e">
        <f t="shared" si="175"/>
        <v>#DIV/0!</v>
      </c>
      <c r="AF802" s="25" t="e">
        <f t="shared" si="176"/>
        <v>#DIV/0!</v>
      </c>
      <c r="AG802" s="25" t="e">
        <f t="shared" si="177"/>
        <v>#DIV/0!</v>
      </c>
      <c r="AH802" s="25">
        <v>0</v>
      </c>
      <c r="AI802" s="25">
        <v>0</v>
      </c>
      <c r="AJ802" s="25">
        <f t="shared" si="178"/>
        <v>0</v>
      </c>
      <c r="AK802" s="24">
        <f>'GT Data'!N804</f>
        <v>0</v>
      </c>
      <c r="AL802" s="25" t="e">
        <f t="shared" si="179"/>
        <v>#DIV/0!</v>
      </c>
      <c r="AM802" s="25" t="e">
        <f t="shared" si="180"/>
        <v>#DIV/0!</v>
      </c>
      <c r="AN802" s="25" t="e">
        <f t="shared" si="181"/>
        <v>#DIV/0!</v>
      </c>
      <c r="AO802" s="25">
        <v>0</v>
      </c>
      <c r="AP802" s="25">
        <v>0</v>
      </c>
      <c r="AQ802" s="25">
        <v>0</v>
      </c>
    </row>
    <row r="803" spans="1:43" x14ac:dyDescent="0.3">
      <c r="A803">
        <f>'Calculated Tab Properties'!A803</f>
        <v>0</v>
      </c>
      <c r="B803">
        <f>'Calculated Tab Properties'!B803</f>
        <v>0</v>
      </c>
      <c r="C803">
        <f>'Calculated Tab Properties'!C803</f>
        <v>0</v>
      </c>
      <c r="D803">
        <f>'Calculated Tab Properties'!D803</f>
        <v>0</v>
      </c>
      <c r="E803">
        <f>'Calculated Tab Properties'!E803</f>
        <v>0</v>
      </c>
      <c r="F803">
        <f>'Calculated Tab Properties'!F803</f>
        <v>0</v>
      </c>
      <c r="G803">
        <f>'Calculated Tab Properties'!G803</f>
        <v>0</v>
      </c>
      <c r="H803">
        <f>'Calculated Tab Properties'!H803</f>
        <v>0</v>
      </c>
      <c r="I803">
        <f>'Calculated Tab Properties'!I803</f>
        <v>0</v>
      </c>
      <c r="J803" s="20" t="e">
        <f>'Calculated Tab Properties'!J803</f>
        <v>#DIV/0!</v>
      </c>
      <c r="K803">
        <f>'Calculated Tab Properties'!K803</f>
        <v>0</v>
      </c>
      <c r="L803">
        <f>'Calculated Tab Properties'!L803</f>
        <v>0</v>
      </c>
      <c r="M803">
        <f>'Calculated Tab Properties'!M803</f>
        <v>0</v>
      </c>
      <c r="N803">
        <f>'Calculated Tab Properties'!N803</f>
        <v>0</v>
      </c>
      <c r="O803" s="27">
        <v>0</v>
      </c>
      <c r="P803" s="27">
        <v>0</v>
      </c>
      <c r="Q803">
        <v>0</v>
      </c>
      <c r="R803" t="e">
        <f>'Calculated Tab Properties'!R803</f>
        <v>#DIV/0!</v>
      </c>
      <c r="T803" s="1">
        <v>0</v>
      </c>
      <c r="U803" s="1">
        <v>0</v>
      </c>
      <c r="V803">
        <f>T803*'GEOMETRIC INPUTS'!S803</f>
        <v>0</v>
      </c>
      <c r="W803">
        <v>802</v>
      </c>
      <c r="X803">
        <f t="shared" si="169"/>
        <v>0</v>
      </c>
      <c r="Y803">
        <f t="shared" si="170"/>
        <v>0</v>
      </c>
      <c r="Z803" s="27" t="e">
        <f t="shared" si="171"/>
        <v>#DIV/0!</v>
      </c>
      <c r="AA803" s="27" t="e">
        <f t="shared" si="172"/>
        <v>#DIV/0!</v>
      </c>
      <c r="AB803" s="27" t="e">
        <f t="shared" si="173"/>
        <v>#DIV/0!</v>
      </c>
      <c r="AC803" s="27" t="e">
        <f t="shared" si="174"/>
        <v>#DIV/0!</v>
      </c>
      <c r="AD803" s="24">
        <f>'GT Data'!D805</f>
        <v>0</v>
      </c>
      <c r="AE803" s="25" t="e">
        <f t="shared" si="175"/>
        <v>#DIV/0!</v>
      </c>
      <c r="AF803" s="25" t="e">
        <f t="shared" si="176"/>
        <v>#DIV/0!</v>
      </c>
      <c r="AG803" s="25" t="e">
        <f t="shared" si="177"/>
        <v>#DIV/0!</v>
      </c>
      <c r="AH803" s="25">
        <v>0</v>
      </c>
      <c r="AI803" s="25">
        <v>0</v>
      </c>
      <c r="AJ803" s="25">
        <f t="shared" si="178"/>
        <v>0</v>
      </c>
      <c r="AK803" s="24">
        <f>'GT Data'!N805</f>
        <v>0</v>
      </c>
      <c r="AL803" s="25" t="e">
        <f t="shared" si="179"/>
        <v>#DIV/0!</v>
      </c>
      <c r="AM803" s="25" t="e">
        <f t="shared" si="180"/>
        <v>#DIV/0!</v>
      </c>
      <c r="AN803" s="25" t="e">
        <f t="shared" si="181"/>
        <v>#DIV/0!</v>
      </c>
      <c r="AO803" s="25">
        <v>0</v>
      </c>
      <c r="AP803" s="25">
        <v>0</v>
      </c>
      <c r="AQ803" s="25">
        <v>0</v>
      </c>
    </row>
    <row r="804" spans="1:43" x14ac:dyDescent="0.3">
      <c r="A804">
        <f>'Calculated Tab Properties'!A804</f>
        <v>0</v>
      </c>
      <c r="B804">
        <f>'Calculated Tab Properties'!B804</f>
        <v>0</v>
      </c>
      <c r="C804">
        <f>'Calculated Tab Properties'!C804</f>
        <v>0</v>
      </c>
      <c r="D804">
        <f>'Calculated Tab Properties'!D804</f>
        <v>0</v>
      </c>
      <c r="E804">
        <f>'Calculated Tab Properties'!E804</f>
        <v>0</v>
      </c>
      <c r="F804">
        <f>'Calculated Tab Properties'!F804</f>
        <v>0</v>
      </c>
      <c r="G804">
        <f>'Calculated Tab Properties'!G804</f>
        <v>0</v>
      </c>
      <c r="H804">
        <f>'Calculated Tab Properties'!H804</f>
        <v>0</v>
      </c>
      <c r="I804">
        <f>'Calculated Tab Properties'!I804</f>
        <v>0</v>
      </c>
      <c r="J804" s="20" t="e">
        <f>'Calculated Tab Properties'!J804</f>
        <v>#DIV/0!</v>
      </c>
      <c r="K804">
        <f>'Calculated Tab Properties'!K804</f>
        <v>0</v>
      </c>
      <c r="L804">
        <f>'Calculated Tab Properties'!L804</f>
        <v>0</v>
      </c>
      <c r="M804">
        <f>'Calculated Tab Properties'!M804</f>
        <v>0</v>
      </c>
      <c r="N804">
        <f>'Calculated Tab Properties'!N804</f>
        <v>0</v>
      </c>
      <c r="O804" s="27">
        <v>0</v>
      </c>
      <c r="P804" s="27">
        <v>0</v>
      </c>
      <c r="Q804">
        <v>0</v>
      </c>
      <c r="R804" t="e">
        <f>'Calculated Tab Properties'!R804</f>
        <v>#DIV/0!</v>
      </c>
      <c r="T804" s="1">
        <v>0</v>
      </c>
      <c r="U804" s="1">
        <v>0</v>
      </c>
      <c r="V804">
        <f>T804*'GEOMETRIC INPUTS'!S804</f>
        <v>0</v>
      </c>
      <c r="W804">
        <v>803</v>
      </c>
      <c r="X804">
        <f t="shared" si="169"/>
        <v>0</v>
      </c>
      <c r="Y804">
        <f t="shared" si="170"/>
        <v>0</v>
      </c>
      <c r="Z804" s="27" t="e">
        <f t="shared" si="171"/>
        <v>#DIV/0!</v>
      </c>
      <c r="AA804" s="27" t="e">
        <f t="shared" si="172"/>
        <v>#DIV/0!</v>
      </c>
      <c r="AB804" s="27" t="e">
        <f t="shared" si="173"/>
        <v>#DIV/0!</v>
      </c>
      <c r="AC804" s="27" t="e">
        <f t="shared" si="174"/>
        <v>#DIV/0!</v>
      </c>
      <c r="AD804" s="24">
        <f>'GT Data'!D806</f>
        <v>0</v>
      </c>
      <c r="AE804" s="25" t="e">
        <f t="shared" si="175"/>
        <v>#DIV/0!</v>
      </c>
      <c r="AF804" s="25" t="e">
        <f t="shared" si="176"/>
        <v>#DIV/0!</v>
      </c>
      <c r="AG804" s="25" t="e">
        <f t="shared" si="177"/>
        <v>#DIV/0!</v>
      </c>
      <c r="AH804" s="25">
        <v>0</v>
      </c>
      <c r="AI804" s="25">
        <v>0</v>
      </c>
      <c r="AJ804" s="25">
        <f t="shared" si="178"/>
        <v>0</v>
      </c>
      <c r="AK804" s="24">
        <f>'GT Data'!N806</f>
        <v>0</v>
      </c>
      <c r="AL804" s="25" t="e">
        <f t="shared" si="179"/>
        <v>#DIV/0!</v>
      </c>
      <c r="AM804" s="25" t="e">
        <f t="shared" si="180"/>
        <v>#DIV/0!</v>
      </c>
      <c r="AN804" s="25" t="e">
        <f t="shared" si="181"/>
        <v>#DIV/0!</v>
      </c>
      <c r="AO804" s="25">
        <v>0</v>
      </c>
      <c r="AP804" s="25">
        <v>0</v>
      </c>
      <c r="AQ804" s="25">
        <v>0</v>
      </c>
    </row>
    <row r="805" spans="1:43" x14ac:dyDescent="0.3">
      <c r="A805">
        <f>'Calculated Tab Properties'!A805</f>
        <v>0</v>
      </c>
      <c r="B805">
        <f>'Calculated Tab Properties'!B805</f>
        <v>0</v>
      </c>
      <c r="C805">
        <f>'Calculated Tab Properties'!C805</f>
        <v>0</v>
      </c>
      <c r="D805">
        <f>'Calculated Tab Properties'!D805</f>
        <v>0</v>
      </c>
      <c r="E805">
        <f>'Calculated Tab Properties'!E805</f>
        <v>0</v>
      </c>
      <c r="F805">
        <f>'Calculated Tab Properties'!F805</f>
        <v>0</v>
      </c>
      <c r="G805">
        <f>'Calculated Tab Properties'!G805</f>
        <v>0</v>
      </c>
      <c r="H805">
        <f>'Calculated Tab Properties'!H805</f>
        <v>0</v>
      </c>
      <c r="I805">
        <f>'Calculated Tab Properties'!I805</f>
        <v>0</v>
      </c>
      <c r="J805" s="20" t="e">
        <f>'Calculated Tab Properties'!J805</f>
        <v>#DIV/0!</v>
      </c>
      <c r="K805">
        <f>'Calculated Tab Properties'!K805</f>
        <v>0</v>
      </c>
      <c r="L805">
        <f>'Calculated Tab Properties'!L805</f>
        <v>0</v>
      </c>
      <c r="M805">
        <f>'Calculated Tab Properties'!M805</f>
        <v>0</v>
      </c>
      <c r="N805">
        <f>'Calculated Tab Properties'!N805</f>
        <v>0</v>
      </c>
      <c r="O805" s="27">
        <v>0</v>
      </c>
      <c r="P805" s="27">
        <v>0</v>
      </c>
      <c r="Q805">
        <v>0</v>
      </c>
      <c r="R805" t="e">
        <f>'Calculated Tab Properties'!R805</f>
        <v>#DIV/0!</v>
      </c>
      <c r="T805" s="1">
        <v>0</v>
      </c>
      <c r="U805" s="1">
        <v>0</v>
      </c>
      <c r="V805">
        <f>T805*'GEOMETRIC INPUTS'!S805</f>
        <v>0</v>
      </c>
      <c r="W805">
        <v>804</v>
      </c>
      <c r="X805">
        <f t="shared" si="169"/>
        <v>0</v>
      </c>
      <c r="Y805">
        <f t="shared" si="170"/>
        <v>0</v>
      </c>
      <c r="Z805" s="27" t="e">
        <f t="shared" si="171"/>
        <v>#DIV/0!</v>
      </c>
      <c r="AA805" s="27" t="e">
        <f t="shared" si="172"/>
        <v>#DIV/0!</v>
      </c>
      <c r="AB805" s="27" t="e">
        <f t="shared" si="173"/>
        <v>#DIV/0!</v>
      </c>
      <c r="AC805" s="27" t="e">
        <f t="shared" si="174"/>
        <v>#DIV/0!</v>
      </c>
      <c r="AD805" s="24">
        <f>'GT Data'!D807</f>
        <v>0</v>
      </c>
      <c r="AE805" s="25" t="e">
        <f t="shared" si="175"/>
        <v>#DIV/0!</v>
      </c>
      <c r="AF805" s="25" t="e">
        <f t="shared" si="176"/>
        <v>#DIV/0!</v>
      </c>
      <c r="AG805" s="25" t="e">
        <f t="shared" si="177"/>
        <v>#DIV/0!</v>
      </c>
      <c r="AH805" s="25">
        <v>0</v>
      </c>
      <c r="AI805" s="25">
        <v>0</v>
      </c>
      <c r="AJ805" s="25">
        <f t="shared" si="178"/>
        <v>0</v>
      </c>
      <c r="AK805" s="24">
        <f>'GT Data'!N807</f>
        <v>0</v>
      </c>
      <c r="AL805" s="25" t="e">
        <f t="shared" si="179"/>
        <v>#DIV/0!</v>
      </c>
      <c r="AM805" s="25" t="e">
        <f t="shared" si="180"/>
        <v>#DIV/0!</v>
      </c>
      <c r="AN805" s="25" t="e">
        <f t="shared" si="181"/>
        <v>#DIV/0!</v>
      </c>
      <c r="AO805" s="25">
        <v>0</v>
      </c>
      <c r="AP805" s="25">
        <v>0</v>
      </c>
      <c r="AQ805" s="25">
        <v>0</v>
      </c>
    </row>
    <row r="806" spans="1:43" x14ac:dyDescent="0.3">
      <c r="A806">
        <f>'Calculated Tab Properties'!A806</f>
        <v>0</v>
      </c>
      <c r="B806">
        <f>'Calculated Tab Properties'!B806</f>
        <v>0</v>
      </c>
      <c r="C806">
        <f>'Calculated Tab Properties'!C806</f>
        <v>0</v>
      </c>
      <c r="D806">
        <f>'Calculated Tab Properties'!D806</f>
        <v>0</v>
      </c>
      <c r="E806">
        <f>'Calculated Tab Properties'!E806</f>
        <v>0</v>
      </c>
      <c r="F806">
        <f>'Calculated Tab Properties'!F806</f>
        <v>0</v>
      </c>
      <c r="G806">
        <f>'Calculated Tab Properties'!G806</f>
        <v>0</v>
      </c>
      <c r="H806">
        <f>'Calculated Tab Properties'!H806</f>
        <v>0</v>
      </c>
      <c r="I806">
        <f>'Calculated Tab Properties'!I806</f>
        <v>0</v>
      </c>
      <c r="J806" s="20" t="e">
        <f>'Calculated Tab Properties'!J806</f>
        <v>#DIV/0!</v>
      </c>
      <c r="K806">
        <f>'Calculated Tab Properties'!K806</f>
        <v>0</v>
      </c>
      <c r="L806">
        <f>'Calculated Tab Properties'!L806</f>
        <v>0</v>
      </c>
      <c r="M806">
        <f>'Calculated Tab Properties'!M806</f>
        <v>0</v>
      </c>
      <c r="N806">
        <f>'Calculated Tab Properties'!N806</f>
        <v>0</v>
      </c>
      <c r="O806" s="27">
        <v>0</v>
      </c>
      <c r="P806" s="27">
        <v>0</v>
      </c>
      <c r="Q806">
        <v>0</v>
      </c>
      <c r="R806" t="e">
        <f>'Calculated Tab Properties'!R806</f>
        <v>#DIV/0!</v>
      </c>
      <c r="T806" s="1">
        <v>0</v>
      </c>
      <c r="U806" s="1">
        <v>0</v>
      </c>
      <c r="V806">
        <f>T806*'GEOMETRIC INPUTS'!S806</f>
        <v>0</v>
      </c>
      <c r="W806">
        <v>805</v>
      </c>
      <c r="X806">
        <f t="shared" si="169"/>
        <v>0</v>
      </c>
      <c r="Y806">
        <f t="shared" si="170"/>
        <v>0</v>
      </c>
      <c r="Z806" s="27" t="e">
        <f t="shared" si="171"/>
        <v>#DIV/0!</v>
      </c>
      <c r="AA806" s="27" t="e">
        <f t="shared" si="172"/>
        <v>#DIV/0!</v>
      </c>
      <c r="AB806" s="27" t="e">
        <f t="shared" si="173"/>
        <v>#DIV/0!</v>
      </c>
      <c r="AC806" s="27" t="e">
        <f t="shared" si="174"/>
        <v>#DIV/0!</v>
      </c>
      <c r="AD806" s="24">
        <f>'GT Data'!D808</f>
        <v>0</v>
      </c>
      <c r="AE806" s="25" t="e">
        <f t="shared" si="175"/>
        <v>#DIV/0!</v>
      </c>
      <c r="AF806" s="25" t="e">
        <f t="shared" si="176"/>
        <v>#DIV/0!</v>
      </c>
      <c r="AG806" s="25" t="e">
        <f t="shared" si="177"/>
        <v>#DIV/0!</v>
      </c>
      <c r="AH806" s="25">
        <v>0</v>
      </c>
      <c r="AI806" s="25">
        <v>0</v>
      </c>
      <c r="AJ806" s="25">
        <f t="shared" si="178"/>
        <v>0</v>
      </c>
      <c r="AK806" s="24">
        <f>'GT Data'!N808</f>
        <v>0</v>
      </c>
      <c r="AL806" s="25" t="e">
        <f t="shared" si="179"/>
        <v>#DIV/0!</v>
      </c>
      <c r="AM806" s="25" t="e">
        <f t="shared" si="180"/>
        <v>#DIV/0!</v>
      </c>
      <c r="AN806" s="25" t="e">
        <f t="shared" si="181"/>
        <v>#DIV/0!</v>
      </c>
      <c r="AO806" s="25">
        <v>0</v>
      </c>
      <c r="AP806" s="25">
        <v>0</v>
      </c>
      <c r="AQ806" s="25">
        <v>0</v>
      </c>
    </row>
    <row r="807" spans="1:43" x14ac:dyDescent="0.3">
      <c r="A807">
        <f>'Calculated Tab Properties'!A807</f>
        <v>0</v>
      </c>
      <c r="B807">
        <f>'Calculated Tab Properties'!B807</f>
        <v>0</v>
      </c>
      <c r="C807">
        <f>'Calculated Tab Properties'!C807</f>
        <v>0</v>
      </c>
      <c r="D807">
        <f>'Calculated Tab Properties'!D807</f>
        <v>0</v>
      </c>
      <c r="E807">
        <f>'Calculated Tab Properties'!E807</f>
        <v>0</v>
      </c>
      <c r="F807">
        <f>'Calculated Tab Properties'!F807</f>
        <v>0</v>
      </c>
      <c r="G807">
        <f>'Calculated Tab Properties'!G807</f>
        <v>0</v>
      </c>
      <c r="H807">
        <f>'Calculated Tab Properties'!H807</f>
        <v>0</v>
      </c>
      <c r="I807">
        <f>'Calculated Tab Properties'!I807</f>
        <v>0</v>
      </c>
      <c r="J807" s="20" t="e">
        <f>'Calculated Tab Properties'!J807</f>
        <v>#DIV/0!</v>
      </c>
      <c r="K807">
        <f>'Calculated Tab Properties'!K807</f>
        <v>0</v>
      </c>
      <c r="L807">
        <f>'Calculated Tab Properties'!L807</f>
        <v>0</v>
      </c>
      <c r="M807">
        <f>'Calculated Tab Properties'!M807</f>
        <v>0</v>
      </c>
      <c r="N807">
        <f>'Calculated Tab Properties'!N807</f>
        <v>0</v>
      </c>
      <c r="O807" s="27">
        <v>0</v>
      </c>
      <c r="P807" s="27">
        <v>0</v>
      </c>
      <c r="Q807">
        <v>0</v>
      </c>
      <c r="R807" t="e">
        <f>'Calculated Tab Properties'!R807</f>
        <v>#DIV/0!</v>
      </c>
      <c r="T807" s="1">
        <v>0</v>
      </c>
      <c r="U807" s="1">
        <v>0</v>
      </c>
      <c r="V807">
        <f>T807*'GEOMETRIC INPUTS'!S807</f>
        <v>0</v>
      </c>
      <c r="W807">
        <v>806</v>
      </c>
      <c r="X807">
        <f t="shared" si="169"/>
        <v>0</v>
      </c>
      <c r="Y807">
        <f t="shared" si="170"/>
        <v>0</v>
      </c>
      <c r="Z807" s="27" t="e">
        <f t="shared" si="171"/>
        <v>#DIV/0!</v>
      </c>
      <c r="AA807" s="27" t="e">
        <f t="shared" si="172"/>
        <v>#DIV/0!</v>
      </c>
      <c r="AB807" s="27" t="e">
        <f t="shared" si="173"/>
        <v>#DIV/0!</v>
      </c>
      <c r="AC807" s="27" t="e">
        <f t="shared" si="174"/>
        <v>#DIV/0!</v>
      </c>
      <c r="AD807" s="24">
        <f>'GT Data'!D809</f>
        <v>0</v>
      </c>
      <c r="AE807" s="25" t="e">
        <f t="shared" si="175"/>
        <v>#DIV/0!</v>
      </c>
      <c r="AF807" s="25" t="e">
        <f t="shared" si="176"/>
        <v>#DIV/0!</v>
      </c>
      <c r="AG807" s="25" t="e">
        <f t="shared" si="177"/>
        <v>#DIV/0!</v>
      </c>
      <c r="AH807" s="25">
        <v>0</v>
      </c>
      <c r="AI807" s="25">
        <v>0</v>
      </c>
      <c r="AJ807" s="25">
        <f t="shared" si="178"/>
        <v>0</v>
      </c>
      <c r="AK807" s="24">
        <f>'GT Data'!N809</f>
        <v>0</v>
      </c>
      <c r="AL807" s="25" t="e">
        <f t="shared" si="179"/>
        <v>#DIV/0!</v>
      </c>
      <c r="AM807" s="25" t="e">
        <f t="shared" si="180"/>
        <v>#DIV/0!</v>
      </c>
      <c r="AN807" s="25" t="e">
        <f t="shared" si="181"/>
        <v>#DIV/0!</v>
      </c>
      <c r="AO807" s="25">
        <v>0</v>
      </c>
      <c r="AP807" s="25">
        <v>0</v>
      </c>
      <c r="AQ807" s="25">
        <v>0</v>
      </c>
    </row>
    <row r="808" spans="1:43" x14ac:dyDescent="0.3">
      <c r="A808">
        <f>'Calculated Tab Properties'!A808</f>
        <v>0</v>
      </c>
      <c r="B808">
        <f>'Calculated Tab Properties'!B808</f>
        <v>0</v>
      </c>
      <c r="C808">
        <f>'Calculated Tab Properties'!C808</f>
        <v>0</v>
      </c>
      <c r="D808">
        <f>'Calculated Tab Properties'!D808</f>
        <v>0</v>
      </c>
      <c r="E808">
        <f>'Calculated Tab Properties'!E808</f>
        <v>0</v>
      </c>
      <c r="F808">
        <f>'Calculated Tab Properties'!F808</f>
        <v>0</v>
      </c>
      <c r="G808">
        <f>'Calculated Tab Properties'!G808</f>
        <v>0</v>
      </c>
      <c r="H808">
        <f>'Calculated Tab Properties'!H808</f>
        <v>0</v>
      </c>
      <c r="I808">
        <f>'Calculated Tab Properties'!I808</f>
        <v>0</v>
      </c>
      <c r="J808" s="20" t="e">
        <f>'Calculated Tab Properties'!J808</f>
        <v>#DIV/0!</v>
      </c>
      <c r="K808">
        <f>'Calculated Tab Properties'!K808</f>
        <v>0</v>
      </c>
      <c r="L808">
        <f>'Calculated Tab Properties'!L808</f>
        <v>0</v>
      </c>
      <c r="M808">
        <f>'Calculated Tab Properties'!M808</f>
        <v>0</v>
      </c>
      <c r="N808">
        <f>'Calculated Tab Properties'!N808</f>
        <v>0</v>
      </c>
      <c r="O808" s="27">
        <v>0</v>
      </c>
      <c r="P808" s="27">
        <v>0</v>
      </c>
      <c r="Q808">
        <v>0</v>
      </c>
      <c r="R808" t="e">
        <f>'Calculated Tab Properties'!R808</f>
        <v>#DIV/0!</v>
      </c>
      <c r="T808" s="1">
        <v>0</v>
      </c>
      <c r="U808" s="1">
        <v>0</v>
      </c>
      <c r="V808">
        <f>T808*'GEOMETRIC INPUTS'!S808</f>
        <v>0</v>
      </c>
      <c r="W808">
        <v>807</v>
      </c>
      <c r="X808">
        <f t="shared" si="169"/>
        <v>0</v>
      </c>
      <c r="Y808">
        <f t="shared" si="170"/>
        <v>0</v>
      </c>
      <c r="Z808" s="27" t="e">
        <f t="shared" si="171"/>
        <v>#DIV/0!</v>
      </c>
      <c r="AA808" s="27" t="e">
        <f t="shared" si="172"/>
        <v>#DIV/0!</v>
      </c>
      <c r="AB808" s="27" t="e">
        <f t="shared" si="173"/>
        <v>#DIV/0!</v>
      </c>
      <c r="AC808" s="27" t="e">
        <f t="shared" si="174"/>
        <v>#DIV/0!</v>
      </c>
      <c r="AD808" s="24">
        <f>'GT Data'!D810</f>
        <v>0</v>
      </c>
      <c r="AE808" s="25" t="e">
        <f t="shared" si="175"/>
        <v>#DIV/0!</v>
      </c>
      <c r="AF808" s="25" t="e">
        <f t="shared" si="176"/>
        <v>#DIV/0!</v>
      </c>
      <c r="AG808" s="25" t="e">
        <f t="shared" si="177"/>
        <v>#DIV/0!</v>
      </c>
      <c r="AH808" s="25">
        <v>0</v>
      </c>
      <c r="AI808" s="25">
        <v>0</v>
      </c>
      <c r="AJ808" s="25">
        <f t="shared" si="178"/>
        <v>0</v>
      </c>
      <c r="AK808" s="24">
        <f>'GT Data'!N810</f>
        <v>0</v>
      </c>
      <c r="AL808" s="25" t="e">
        <f t="shared" si="179"/>
        <v>#DIV/0!</v>
      </c>
      <c r="AM808" s="25" t="e">
        <f t="shared" si="180"/>
        <v>#DIV/0!</v>
      </c>
      <c r="AN808" s="25" t="e">
        <f t="shared" si="181"/>
        <v>#DIV/0!</v>
      </c>
      <c r="AO808" s="25">
        <v>0</v>
      </c>
      <c r="AP808" s="25">
        <v>0</v>
      </c>
      <c r="AQ808" s="25">
        <v>0</v>
      </c>
    </row>
    <row r="809" spans="1:43" x14ac:dyDescent="0.3">
      <c r="A809">
        <f>'Calculated Tab Properties'!A809</f>
        <v>0</v>
      </c>
      <c r="B809">
        <f>'Calculated Tab Properties'!B809</f>
        <v>0</v>
      </c>
      <c r="C809">
        <f>'Calculated Tab Properties'!C809</f>
        <v>0</v>
      </c>
      <c r="D809">
        <f>'Calculated Tab Properties'!D809</f>
        <v>0</v>
      </c>
      <c r="E809">
        <f>'Calculated Tab Properties'!E809</f>
        <v>0</v>
      </c>
      <c r="F809">
        <f>'Calculated Tab Properties'!F809</f>
        <v>0</v>
      </c>
      <c r="G809">
        <f>'Calculated Tab Properties'!G809</f>
        <v>0</v>
      </c>
      <c r="H809">
        <f>'Calculated Tab Properties'!H809</f>
        <v>0</v>
      </c>
      <c r="I809">
        <f>'Calculated Tab Properties'!I809</f>
        <v>0</v>
      </c>
      <c r="J809" s="20" t="e">
        <f>'Calculated Tab Properties'!J809</f>
        <v>#DIV/0!</v>
      </c>
      <c r="K809">
        <f>'Calculated Tab Properties'!K809</f>
        <v>0</v>
      </c>
      <c r="L809">
        <f>'Calculated Tab Properties'!L809</f>
        <v>0</v>
      </c>
      <c r="M809">
        <f>'Calculated Tab Properties'!M809</f>
        <v>0</v>
      </c>
      <c r="N809">
        <f>'Calculated Tab Properties'!N809</f>
        <v>0</v>
      </c>
      <c r="O809" s="27">
        <v>0</v>
      </c>
      <c r="P809" s="27">
        <v>0</v>
      </c>
      <c r="Q809">
        <v>0</v>
      </c>
      <c r="R809" t="e">
        <f>'Calculated Tab Properties'!R809</f>
        <v>#DIV/0!</v>
      </c>
      <c r="T809" s="1">
        <v>0</v>
      </c>
      <c r="U809" s="1">
        <v>0</v>
      </c>
      <c r="V809">
        <f>T809*'GEOMETRIC INPUTS'!S809</f>
        <v>0</v>
      </c>
      <c r="W809">
        <v>808</v>
      </c>
      <c r="X809">
        <f t="shared" si="169"/>
        <v>0</v>
      </c>
      <c r="Y809">
        <f t="shared" si="170"/>
        <v>0</v>
      </c>
      <c r="Z809" s="27" t="e">
        <f t="shared" si="171"/>
        <v>#DIV/0!</v>
      </c>
      <c r="AA809" s="27" t="e">
        <f t="shared" si="172"/>
        <v>#DIV/0!</v>
      </c>
      <c r="AB809" s="27" t="e">
        <f t="shared" si="173"/>
        <v>#DIV/0!</v>
      </c>
      <c r="AC809" s="27" t="e">
        <f t="shared" si="174"/>
        <v>#DIV/0!</v>
      </c>
      <c r="AD809" s="24">
        <f>'GT Data'!D811</f>
        <v>0</v>
      </c>
      <c r="AE809" s="25" t="e">
        <f t="shared" si="175"/>
        <v>#DIV/0!</v>
      </c>
      <c r="AF809" s="25" t="e">
        <f t="shared" si="176"/>
        <v>#DIV/0!</v>
      </c>
      <c r="AG809" s="25" t="e">
        <f t="shared" si="177"/>
        <v>#DIV/0!</v>
      </c>
      <c r="AH809" s="25">
        <v>0</v>
      </c>
      <c r="AI809" s="25">
        <v>0</v>
      </c>
      <c r="AJ809" s="25">
        <f t="shared" si="178"/>
        <v>0</v>
      </c>
      <c r="AK809" s="24">
        <f>'GT Data'!N811</f>
        <v>0</v>
      </c>
      <c r="AL809" s="25" t="e">
        <f t="shared" si="179"/>
        <v>#DIV/0!</v>
      </c>
      <c r="AM809" s="25" t="e">
        <f t="shared" si="180"/>
        <v>#DIV/0!</v>
      </c>
      <c r="AN809" s="25" t="e">
        <f t="shared" si="181"/>
        <v>#DIV/0!</v>
      </c>
      <c r="AO809" s="25">
        <v>0</v>
      </c>
      <c r="AP809" s="25">
        <v>0</v>
      </c>
      <c r="AQ809" s="25">
        <v>0</v>
      </c>
    </row>
    <row r="810" spans="1:43" x14ac:dyDescent="0.3">
      <c r="A810">
        <f>'Calculated Tab Properties'!A810</f>
        <v>0</v>
      </c>
      <c r="B810">
        <f>'Calculated Tab Properties'!B810</f>
        <v>0</v>
      </c>
      <c r="C810">
        <f>'Calculated Tab Properties'!C810</f>
        <v>0</v>
      </c>
      <c r="D810">
        <f>'Calculated Tab Properties'!D810</f>
        <v>0</v>
      </c>
      <c r="E810">
        <f>'Calculated Tab Properties'!E810</f>
        <v>0</v>
      </c>
      <c r="F810">
        <f>'Calculated Tab Properties'!F810</f>
        <v>0</v>
      </c>
      <c r="G810">
        <f>'Calculated Tab Properties'!G810</f>
        <v>0</v>
      </c>
      <c r="H810">
        <f>'Calculated Tab Properties'!H810</f>
        <v>0</v>
      </c>
      <c r="I810">
        <f>'Calculated Tab Properties'!I810</f>
        <v>0</v>
      </c>
      <c r="J810" s="20" t="e">
        <f>'Calculated Tab Properties'!J810</f>
        <v>#DIV/0!</v>
      </c>
      <c r="K810">
        <f>'Calculated Tab Properties'!K810</f>
        <v>0</v>
      </c>
      <c r="L810">
        <f>'Calculated Tab Properties'!L810</f>
        <v>0</v>
      </c>
      <c r="M810">
        <f>'Calculated Tab Properties'!M810</f>
        <v>0</v>
      </c>
      <c r="N810">
        <f>'Calculated Tab Properties'!N810</f>
        <v>0</v>
      </c>
      <c r="O810" s="27">
        <v>0</v>
      </c>
      <c r="P810" s="27">
        <v>0</v>
      </c>
      <c r="Q810">
        <v>0</v>
      </c>
      <c r="R810" t="e">
        <f>'Calculated Tab Properties'!R810</f>
        <v>#DIV/0!</v>
      </c>
      <c r="T810" s="1">
        <v>0</v>
      </c>
      <c r="U810" s="1">
        <v>0</v>
      </c>
      <c r="V810">
        <f>T810*'GEOMETRIC INPUTS'!S810</f>
        <v>0</v>
      </c>
      <c r="W810">
        <v>809</v>
      </c>
      <c r="X810">
        <f t="shared" si="169"/>
        <v>0</v>
      </c>
      <c r="Y810">
        <f t="shared" si="170"/>
        <v>0</v>
      </c>
      <c r="Z810" s="27" t="e">
        <f t="shared" si="171"/>
        <v>#DIV/0!</v>
      </c>
      <c r="AA810" s="27" t="e">
        <f t="shared" si="172"/>
        <v>#DIV/0!</v>
      </c>
      <c r="AB810" s="27" t="e">
        <f t="shared" si="173"/>
        <v>#DIV/0!</v>
      </c>
      <c r="AC810" s="27" t="e">
        <f t="shared" si="174"/>
        <v>#DIV/0!</v>
      </c>
      <c r="AD810" s="24">
        <f>'GT Data'!D812</f>
        <v>0</v>
      </c>
      <c r="AE810" s="25" t="e">
        <f t="shared" si="175"/>
        <v>#DIV/0!</v>
      </c>
      <c r="AF810" s="25" t="e">
        <f t="shared" si="176"/>
        <v>#DIV/0!</v>
      </c>
      <c r="AG810" s="25" t="e">
        <f t="shared" si="177"/>
        <v>#DIV/0!</v>
      </c>
      <c r="AH810" s="25">
        <v>0</v>
      </c>
      <c r="AI810" s="25">
        <v>0</v>
      </c>
      <c r="AJ810" s="25">
        <f t="shared" si="178"/>
        <v>0</v>
      </c>
      <c r="AK810" s="24">
        <f>'GT Data'!N812</f>
        <v>0</v>
      </c>
      <c r="AL810" s="25" t="e">
        <f t="shared" si="179"/>
        <v>#DIV/0!</v>
      </c>
      <c r="AM810" s="25" t="e">
        <f t="shared" si="180"/>
        <v>#DIV/0!</v>
      </c>
      <c r="AN810" s="25" t="e">
        <f t="shared" si="181"/>
        <v>#DIV/0!</v>
      </c>
      <c r="AO810" s="25">
        <v>0</v>
      </c>
      <c r="AP810" s="25">
        <v>0</v>
      </c>
      <c r="AQ810" s="25">
        <v>0</v>
      </c>
    </row>
    <row r="811" spans="1:43" x14ac:dyDescent="0.3">
      <c r="A811">
        <f>'Calculated Tab Properties'!A811</f>
        <v>0</v>
      </c>
      <c r="B811">
        <f>'Calculated Tab Properties'!B811</f>
        <v>0</v>
      </c>
      <c r="C811">
        <f>'Calculated Tab Properties'!C811</f>
        <v>0</v>
      </c>
      <c r="D811">
        <f>'Calculated Tab Properties'!D811</f>
        <v>0</v>
      </c>
      <c r="E811">
        <f>'Calculated Tab Properties'!E811</f>
        <v>0</v>
      </c>
      <c r="F811">
        <f>'Calculated Tab Properties'!F811</f>
        <v>0</v>
      </c>
      <c r="G811">
        <f>'Calculated Tab Properties'!G811</f>
        <v>0</v>
      </c>
      <c r="H811">
        <f>'Calculated Tab Properties'!H811</f>
        <v>0</v>
      </c>
      <c r="I811">
        <f>'Calculated Tab Properties'!I811</f>
        <v>0</v>
      </c>
      <c r="J811" s="20" t="e">
        <f>'Calculated Tab Properties'!J811</f>
        <v>#DIV/0!</v>
      </c>
      <c r="K811">
        <f>'Calculated Tab Properties'!K811</f>
        <v>0</v>
      </c>
      <c r="L811">
        <f>'Calculated Tab Properties'!L811</f>
        <v>0</v>
      </c>
      <c r="M811">
        <f>'Calculated Tab Properties'!M811</f>
        <v>0</v>
      </c>
      <c r="N811">
        <f>'Calculated Tab Properties'!N811</f>
        <v>0</v>
      </c>
      <c r="O811" s="27">
        <v>0</v>
      </c>
      <c r="P811" s="27">
        <v>0</v>
      </c>
      <c r="Q811">
        <v>0</v>
      </c>
      <c r="R811" t="e">
        <f>'Calculated Tab Properties'!R811</f>
        <v>#DIV/0!</v>
      </c>
      <c r="T811" s="1">
        <v>0</v>
      </c>
      <c r="U811" s="1">
        <v>0</v>
      </c>
      <c r="V811">
        <f>T811*'GEOMETRIC INPUTS'!S811</f>
        <v>0</v>
      </c>
      <c r="W811">
        <v>810</v>
      </c>
      <c r="X811">
        <f t="shared" si="169"/>
        <v>0</v>
      </c>
      <c r="Y811">
        <f t="shared" si="170"/>
        <v>0</v>
      </c>
      <c r="Z811" s="27" t="e">
        <f t="shared" si="171"/>
        <v>#DIV/0!</v>
      </c>
      <c r="AA811" s="27" t="e">
        <f t="shared" si="172"/>
        <v>#DIV/0!</v>
      </c>
      <c r="AB811" s="27" t="e">
        <f t="shared" si="173"/>
        <v>#DIV/0!</v>
      </c>
      <c r="AC811" s="27" t="e">
        <f t="shared" si="174"/>
        <v>#DIV/0!</v>
      </c>
      <c r="AD811" s="24">
        <f>'GT Data'!D813</f>
        <v>0</v>
      </c>
      <c r="AE811" s="25" t="e">
        <f t="shared" si="175"/>
        <v>#DIV/0!</v>
      </c>
      <c r="AF811" s="25" t="e">
        <f t="shared" si="176"/>
        <v>#DIV/0!</v>
      </c>
      <c r="AG811" s="25" t="e">
        <f t="shared" si="177"/>
        <v>#DIV/0!</v>
      </c>
      <c r="AH811" s="25">
        <v>0</v>
      </c>
      <c r="AI811" s="25">
        <v>0</v>
      </c>
      <c r="AJ811" s="25">
        <f t="shared" si="178"/>
        <v>0</v>
      </c>
      <c r="AK811" s="24">
        <f>'GT Data'!N813</f>
        <v>0</v>
      </c>
      <c r="AL811" s="25" t="e">
        <f t="shared" si="179"/>
        <v>#DIV/0!</v>
      </c>
      <c r="AM811" s="25" t="e">
        <f t="shared" si="180"/>
        <v>#DIV/0!</v>
      </c>
      <c r="AN811" s="25" t="e">
        <f t="shared" si="181"/>
        <v>#DIV/0!</v>
      </c>
      <c r="AO811" s="25">
        <v>0</v>
      </c>
      <c r="AP811" s="25">
        <v>0</v>
      </c>
      <c r="AQ811" s="25">
        <v>0</v>
      </c>
    </row>
    <row r="812" spans="1:43" x14ac:dyDescent="0.3">
      <c r="A812">
        <f>'Calculated Tab Properties'!A812</f>
        <v>0</v>
      </c>
      <c r="B812">
        <f>'Calculated Tab Properties'!B812</f>
        <v>0</v>
      </c>
      <c r="C812">
        <f>'Calculated Tab Properties'!C812</f>
        <v>0</v>
      </c>
      <c r="D812">
        <f>'Calculated Tab Properties'!D812</f>
        <v>0</v>
      </c>
      <c r="E812">
        <f>'Calculated Tab Properties'!E812</f>
        <v>0</v>
      </c>
      <c r="F812">
        <f>'Calculated Tab Properties'!F812</f>
        <v>0</v>
      </c>
      <c r="G812">
        <f>'Calculated Tab Properties'!G812</f>
        <v>0</v>
      </c>
      <c r="H812">
        <f>'Calculated Tab Properties'!H812</f>
        <v>0</v>
      </c>
      <c r="I812">
        <f>'Calculated Tab Properties'!I812</f>
        <v>0</v>
      </c>
      <c r="J812" s="20" t="e">
        <f>'Calculated Tab Properties'!J812</f>
        <v>#DIV/0!</v>
      </c>
      <c r="K812">
        <f>'Calculated Tab Properties'!K812</f>
        <v>0</v>
      </c>
      <c r="L812">
        <f>'Calculated Tab Properties'!L812</f>
        <v>0</v>
      </c>
      <c r="M812">
        <f>'Calculated Tab Properties'!M812</f>
        <v>0</v>
      </c>
      <c r="N812">
        <f>'Calculated Tab Properties'!N812</f>
        <v>0</v>
      </c>
      <c r="O812" s="27">
        <v>0</v>
      </c>
      <c r="P812" s="27">
        <v>0</v>
      </c>
      <c r="Q812">
        <v>0</v>
      </c>
      <c r="R812" t="e">
        <f>'Calculated Tab Properties'!R812</f>
        <v>#DIV/0!</v>
      </c>
      <c r="T812" s="1">
        <v>0</v>
      </c>
      <c r="U812" s="1">
        <v>0</v>
      </c>
      <c r="V812">
        <f>T812*'GEOMETRIC INPUTS'!S812</f>
        <v>0</v>
      </c>
      <c r="W812">
        <v>811</v>
      </c>
      <c r="X812">
        <f t="shared" si="169"/>
        <v>0</v>
      </c>
      <c r="Y812">
        <f t="shared" si="170"/>
        <v>0</v>
      </c>
      <c r="Z812" s="27" t="e">
        <f t="shared" si="171"/>
        <v>#DIV/0!</v>
      </c>
      <c r="AA812" s="27" t="e">
        <f t="shared" si="172"/>
        <v>#DIV/0!</v>
      </c>
      <c r="AB812" s="27" t="e">
        <f t="shared" si="173"/>
        <v>#DIV/0!</v>
      </c>
      <c r="AC812" s="27" t="e">
        <f t="shared" si="174"/>
        <v>#DIV/0!</v>
      </c>
      <c r="AD812" s="24">
        <f>'GT Data'!D814</f>
        <v>0</v>
      </c>
      <c r="AE812" s="25" t="e">
        <f t="shared" si="175"/>
        <v>#DIV/0!</v>
      </c>
      <c r="AF812" s="25" t="e">
        <f t="shared" si="176"/>
        <v>#DIV/0!</v>
      </c>
      <c r="AG812" s="25" t="e">
        <f t="shared" si="177"/>
        <v>#DIV/0!</v>
      </c>
      <c r="AH812" s="25">
        <v>0</v>
      </c>
      <c r="AI812" s="25">
        <v>0</v>
      </c>
      <c r="AJ812" s="25">
        <f t="shared" si="178"/>
        <v>0</v>
      </c>
      <c r="AK812" s="24">
        <f>'GT Data'!N814</f>
        <v>0</v>
      </c>
      <c r="AL812" s="25" t="e">
        <f t="shared" si="179"/>
        <v>#DIV/0!</v>
      </c>
      <c r="AM812" s="25" t="e">
        <f t="shared" si="180"/>
        <v>#DIV/0!</v>
      </c>
      <c r="AN812" s="25" t="e">
        <f t="shared" si="181"/>
        <v>#DIV/0!</v>
      </c>
      <c r="AO812" s="25">
        <v>0</v>
      </c>
      <c r="AP812" s="25">
        <v>0</v>
      </c>
      <c r="AQ812" s="25">
        <v>0</v>
      </c>
    </row>
    <row r="813" spans="1:43" x14ac:dyDescent="0.3">
      <c r="A813">
        <f>'Calculated Tab Properties'!A813</f>
        <v>0</v>
      </c>
      <c r="B813">
        <f>'Calculated Tab Properties'!B813</f>
        <v>0</v>
      </c>
      <c r="C813">
        <f>'Calculated Tab Properties'!C813</f>
        <v>0</v>
      </c>
      <c r="D813">
        <f>'Calculated Tab Properties'!D813</f>
        <v>0</v>
      </c>
      <c r="E813">
        <f>'Calculated Tab Properties'!E813</f>
        <v>0</v>
      </c>
      <c r="F813">
        <f>'Calculated Tab Properties'!F813</f>
        <v>0</v>
      </c>
      <c r="G813">
        <f>'Calculated Tab Properties'!G813</f>
        <v>0</v>
      </c>
      <c r="H813">
        <f>'Calculated Tab Properties'!H813</f>
        <v>0</v>
      </c>
      <c r="I813">
        <f>'Calculated Tab Properties'!I813</f>
        <v>0</v>
      </c>
      <c r="J813" s="20" t="e">
        <f>'Calculated Tab Properties'!J813</f>
        <v>#DIV/0!</v>
      </c>
      <c r="K813">
        <f>'Calculated Tab Properties'!K813</f>
        <v>0</v>
      </c>
      <c r="L813">
        <f>'Calculated Tab Properties'!L813</f>
        <v>0</v>
      </c>
      <c r="M813">
        <f>'Calculated Tab Properties'!M813</f>
        <v>0</v>
      </c>
      <c r="N813">
        <f>'Calculated Tab Properties'!N813</f>
        <v>0</v>
      </c>
      <c r="O813" s="27">
        <v>0</v>
      </c>
      <c r="P813" s="27">
        <v>0</v>
      </c>
      <c r="Q813">
        <v>0</v>
      </c>
      <c r="R813" t="e">
        <f>'Calculated Tab Properties'!R813</f>
        <v>#DIV/0!</v>
      </c>
      <c r="T813" s="1">
        <v>0</v>
      </c>
      <c r="U813" s="1">
        <v>0</v>
      </c>
      <c r="V813">
        <f>T813*'GEOMETRIC INPUTS'!S813</f>
        <v>0</v>
      </c>
      <c r="W813">
        <v>812</v>
      </c>
      <c r="X813">
        <f t="shared" si="169"/>
        <v>0</v>
      </c>
      <c r="Y813">
        <f t="shared" si="170"/>
        <v>0</v>
      </c>
      <c r="Z813" s="27" t="e">
        <f t="shared" si="171"/>
        <v>#DIV/0!</v>
      </c>
      <c r="AA813" s="27" t="e">
        <f t="shared" si="172"/>
        <v>#DIV/0!</v>
      </c>
      <c r="AB813" s="27" t="e">
        <f t="shared" si="173"/>
        <v>#DIV/0!</v>
      </c>
      <c r="AC813" s="27" t="e">
        <f t="shared" si="174"/>
        <v>#DIV/0!</v>
      </c>
      <c r="AD813" s="24">
        <f>'GT Data'!D815</f>
        <v>0</v>
      </c>
      <c r="AE813" s="25" t="e">
        <f t="shared" si="175"/>
        <v>#DIV/0!</v>
      </c>
      <c r="AF813" s="25" t="e">
        <f t="shared" si="176"/>
        <v>#DIV/0!</v>
      </c>
      <c r="AG813" s="25" t="e">
        <f t="shared" si="177"/>
        <v>#DIV/0!</v>
      </c>
      <c r="AH813" s="25">
        <v>0</v>
      </c>
      <c r="AI813" s="25">
        <v>0</v>
      </c>
      <c r="AJ813" s="25">
        <f t="shared" si="178"/>
        <v>0</v>
      </c>
      <c r="AK813" s="24">
        <f>'GT Data'!N815</f>
        <v>0</v>
      </c>
      <c r="AL813" s="25" t="e">
        <f t="shared" si="179"/>
        <v>#DIV/0!</v>
      </c>
      <c r="AM813" s="25" t="e">
        <f t="shared" si="180"/>
        <v>#DIV/0!</v>
      </c>
      <c r="AN813" s="25" t="e">
        <f t="shared" si="181"/>
        <v>#DIV/0!</v>
      </c>
      <c r="AO813" s="25">
        <v>0</v>
      </c>
      <c r="AP813" s="25">
        <v>0</v>
      </c>
      <c r="AQ813" s="25">
        <v>0</v>
      </c>
    </row>
    <row r="814" spans="1:43" x14ac:dyDescent="0.3">
      <c r="A814">
        <f>'Calculated Tab Properties'!A814</f>
        <v>0</v>
      </c>
      <c r="B814">
        <f>'Calculated Tab Properties'!B814</f>
        <v>0</v>
      </c>
      <c r="C814">
        <f>'Calculated Tab Properties'!C814</f>
        <v>0</v>
      </c>
      <c r="D814">
        <f>'Calculated Tab Properties'!D814</f>
        <v>0</v>
      </c>
      <c r="E814">
        <f>'Calculated Tab Properties'!E814</f>
        <v>0</v>
      </c>
      <c r="F814">
        <f>'Calculated Tab Properties'!F814</f>
        <v>0</v>
      </c>
      <c r="G814">
        <f>'Calculated Tab Properties'!G814</f>
        <v>0</v>
      </c>
      <c r="H814">
        <f>'Calculated Tab Properties'!H814</f>
        <v>0</v>
      </c>
      <c r="I814">
        <f>'Calculated Tab Properties'!I814</f>
        <v>0</v>
      </c>
      <c r="J814" s="20" t="e">
        <f>'Calculated Tab Properties'!J814</f>
        <v>#DIV/0!</v>
      </c>
      <c r="K814">
        <f>'Calculated Tab Properties'!K814</f>
        <v>0</v>
      </c>
      <c r="L814">
        <f>'Calculated Tab Properties'!L814</f>
        <v>0</v>
      </c>
      <c r="M814">
        <f>'Calculated Tab Properties'!M814</f>
        <v>0</v>
      </c>
      <c r="N814">
        <f>'Calculated Tab Properties'!N814</f>
        <v>0</v>
      </c>
      <c r="O814" s="27">
        <v>0</v>
      </c>
      <c r="P814" s="27">
        <v>0</v>
      </c>
      <c r="Q814">
        <v>0</v>
      </c>
      <c r="R814" t="e">
        <f>'Calculated Tab Properties'!R814</f>
        <v>#DIV/0!</v>
      </c>
      <c r="T814" s="1">
        <v>0</v>
      </c>
      <c r="U814" s="1">
        <v>0</v>
      </c>
      <c r="V814">
        <f>T814*'GEOMETRIC INPUTS'!S814</f>
        <v>0</v>
      </c>
      <c r="W814">
        <v>813</v>
      </c>
      <c r="X814">
        <f t="shared" si="169"/>
        <v>0</v>
      </c>
      <c r="Y814">
        <f t="shared" si="170"/>
        <v>0</v>
      </c>
      <c r="Z814" s="27" t="e">
        <f t="shared" si="171"/>
        <v>#DIV/0!</v>
      </c>
      <c r="AA814" s="27" t="e">
        <f t="shared" si="172"/>
        <v>#DIV/0!</v>
      </c>
      <c r="AB814" s="27" t="e">
        <f t="shared" si="173"/>
        <v>#DIV/0!</v>
      </c>
      <c r="AC814" s="27" t="e">
        <f t="shared" si="174"/>
        <v>#DIV/0!</v>
      </c>
      <c r="AD814" s="24">
        <f>'GT Data'!D816</f>
        <v>0</v>
      </c>
      <c r="AE814" s="25" t="e">
        <f t="shared" si="175"/>
        <v>#DIV/0!</v>
      </c>
      <c r="AF814" s="25" t="e">
        <f t="shared" si="176"/>
        <v>#DIV/0!</v>
      </c>
      <c r="AG814" s="25" t="e">
        <f t="shared" si="177"/>
        <v>#DIV/0!</v>
      </c>
      <c r="AH814" s="25">
        <v>0</v>
      </c>
      <c r="AI814" s="25">
        <v>0</v>
      </c>
      <c r="AJ814" s="25">
        <f t="shared" si="178"/>
        <v>0</v>
      </c>
      <c r="AK814" s="24">
        <f>'GT Data'!N816</f>
        <v>0</v>
      </c>
      <c r="AL814" s="25" t="e">
        <f t="shared" si="179"/>
        <v>#DIV/0!</v>
      </c>
      <c r="AM814" s="25" t="e">
        <f t="shared" si="180"/>
        <v>#DIV/0!</v>
      </c>
      <c r="AN814" s="25" t="e">
        <f t="shared" si="181"/>
        <v>#DIV/0!</v>
      </c>
      <c r="AO814" s="25">
        <v>0</v>
      </c>
      <c r="AP814" s="25">
        <v>0</v>
      </c>
      <c r="AQ814" s="25">
        <v>0</v>
      </c>
    </row>
    <row r="815" spans="1:43" x14ac:dyDescent="0.3">
      <c r="A815">
        <f>'Calculated Tab Properties'!A815</f>
        <v>0</v>
      </c>
      <c r="B815">
        <f>'Calculated Tab Properties'!B815</f>
        <v>0</v>
      </c>
      <c r="C815">
        <f>'Calculated Tab Properties'!C815</f>
        <v>0</v>
      </c>
      <c r="D815">
        <f>'Calculated Tab Properties'!D815</f>
        <v>0</v>
      </c>
      <c r="E815">
        <f>'Calculated Tab Properties'!E815</f>
        <v>0</v>
      </c>
      <c r="F815">
        <f>'Calculated Tab Properties'!F815</f>
        <v>0</v>
      </c>
      <c r="G815">
        <f>'Calculated Tab Properties'!G815</f>
        <v>0</v>
      </c>
      <c r="H815">
        <f>'Calculated Tab Properties'!H815</f>
        <v>0</v>
      </c>
      <c r="I815">
        <f>'Calculated Tab Properties'!I815</f>
        <v>0</v>
      </c>
      <c r="J815" s="20" t="e">
        <f>'Calculated Tab Properties'!J815</f>
        <v>#DIV/0!</v>
      </c>
      <c r="K815">
        <f>'Calculated Tab Properties'!K815</f>
        <v>0</v>
      </c>
      <c r="L815">
        <f>'Calculated Tab Properties'!L815</f>
        <v>0</v>
      </c>
      <c r="M815">
        <f>'Calculated Tab Properties'!M815</f>
        <v>0</v>
      </c>
      <c r="N815">
        <f>'Calculated Tab Properties'!N815</f>
        <v>0</v>
      </c>
      <c r="O815" s="27">
        <v>0</v>
      </c>
      <c r="P815" s="27">
        <v>0</v>
      </c>
      <c r="Q815">
        <v>0</v>
      </c>
      <c r="R815" t="e">
        <f>'Calculated Tab Properties'!R815</f>
        <v>#DIV/0!</v>
      </c>
      <c r="T815" s="1">
        <v>0</v>
      </c>
      <c r="U815" s="1">
        <v>0</v>
      </c>
      <c r="V815">
        <f>T815*'GEOMETRIC INPUTS'!S815</f>
        <v>0</v>
      </c>
      <c r="W815">
        <v>814</v>
      </c>
      <c r="X815">
        <f t="shared" si="169"/>
        <v>0</v>
      </c>
      <c r="Y815">
        <f t="shared" si="170"/>
        <v>0</v>
      </c>
      <c r="Z815" s="27" t="e">
        <f t="shared" si="171"/>
        <v>#DIV/0!</v>
      </c>
      <c r="AA815" s="27" t="e">
        <f t="shared" si="172"/>
        <v>#DIV/0!</v>
      </c>
      <c r="AB815" s="27" t="e">
        <f t="shared" si="173"/>
        <v>#DIV/0!</v>
      </c>
      <c r="AC815" s="27" t="e">
        <f t="shared" si="174"/>
        <v>#DIV/0!</v>
      </c>
      <c r="AD815" s="24">
        <f>'GT Data'!D817</f>
        <v>0</v>
      </c>
      <c r="AE815" s="25" t="e">
        <f t="shared" si="175"/>
        <v>#DIV/0!</v>
      </c>
      <c r="AF815" s="25" t="e">
        <f t="shared" si="176"/>
        <v>#DIV/0!</v>
      </c>
      <c r="AG815" s="25" t="e">
        <f t="shared" si="177"/>
        <v>#DIV/0!</v>
      </c>
      <c r="AH815" s="25">
        <v>0</v>
      </c>
      <c r="AI815" s="25">
        <v>0</v>
      </c>
      <c r="AJ815" s="25">
        <f t="shared" si="178"/>
        <v>0</v>
      </c>
      <c r="AK815" s="24">
        <f>'GT Data'!N817</f>
        <v>0</v>
      </c>
      <c r="AL815" s="25" t="e">
        <f t="shared" si="179"/>
        <v>#DIV/0!</v>
      </c>
      <c r="AM815" s="25" t="e">
        <f t="shared" si="180"/>
        <v>#DIV/0!</v>
      </c>
      <c r="AN815" s="25" t="e">
        <f t="shared" si="181"/>
        <v>#DIV/0!</v>
      </c>
      <c r="AO815" s="25">
        <v>0</v>
      </c>
      <c r="AP815" s="25">
        <v>0</v>
      </c>
      <c r="AQ815" s="25">
        <v>0</v>
      </c>
    </row>
    <row r="816" spans="1:43" x14ac:dyDescent="0.3">
      <c r="A816">
        <f>'Calculated Tab Properties'!A816</f>
        <v>0</v>
      </c>
      <c r="B816">
        <f>'Calculated Tab Properties'!B816</f>
        <v>0</v>
      </c>
      <c r="C816">
        <f>'Calculated Tab Properties'!C816</f>
        <v>0</v>
      </c>
      <c r="D816">
        <f>'Calculated Tab Properties'!D816</f>
        <v>0</v>
      </c>
      <c r="E816">
        <f>'Calculated Tab Properties'!E816</f>
        <v>0</v>
      </c>
      <c r="F816">
        <f>'Calculated Tab Properties'!F816</f>
        <v>0</v>
      </c>
      <c r="G816">
        <f>'Calculated Tab Properties'!G816</f>
        <v>0</v>
      </c>
      <c r="H816">
        <f>'Calculated Tab Properties'!H816</f>
        <v>0</v>
      </c>
      <c r="I816">
        <f>'Calculated Tab Properties'!I816</f>
        <v>0</v>
      </c>
      <c r="J816" s="20" t="e">
        <f>'Calculated Tab Properties'!J816</f>
        <v>#DIV/0!</v>
      </c>
      <c r="K816">
        <f>'Calculated Tab Properties'!K816</f>
        <v>0</v>
      </c>
      <c r="L816">
        <f>'Calculated Tab Properties'!L816</f>
        <v>0</v>
      </c>
      <c r="M816">
        <f>'Calculated Tab Properties'!M816</f>
        <v>0</v>
      </c>
      <c r="N816">
        <f>'Calculated Tab Properties'!N816</f>
        <v>0</v>
      </c>
      <c r="O816" s="27">
        <v>0</v>
      </c>
      <c r="P816" s="27">
        <v>0</v>
      </c>
      <c r="Q816">
        <v>0</v>
      </c>
      <c r="R816" t="e">
        <f>'Calculated Tab Properties'!R816</f>
        <v>#DIV/0!</v>
      </c>
      <c r="T816" s="1">
        <v>0</v>
      </c>
      <c r="U816" s="1">
        <v>0</v>
      </c>
      <c r="V816">
        <f>T816*'GEOMETRIC INPUTS'!S816</f>
        <v>0</v>
      </c>
      <c r="W816">
        <v>815</v>
      </c>
      <c r="X816">
        <f t="shared" si="169"/>
        <v>0</v>
      </c>
      <c r="Y816">
        <f t="shared" si="170"/>
        <v>0</v>
      </c>
      <c r="Z816" s="27" t="e">
        <f t="shared" si="171"/>
        <v>#DIV/0!</v>
      </c>
      <c r="AA816" s="27" t="e">
        <f t="shared" si="172"/>
        <v>#DIV/0!</v>
      </c>
      <c r="AB816" s="27" t="e">
        <f t="shared" si="173"/>
        <v>#DIV/0!</v>
      </c>
      <c r="AC816" s="27" t="e">
        <f t="shared" si="174"/>
        <v>#DIV/0!</v>
      </c>
      <c r="AD816" s="24">
        <f>'GT Data'!D818</f>
        <v>0</v>
      </c>
      <c r="AE816" s="25" t="e">
        <f t="shared" si="175"/>
        <v>#DIV/0!</v>
      </c>
      <c r="AF816" s="25" t="e">
        <f t="shared" si="176"/>
        <v>#DIV/0!</v>
      </c>
      <c r="AG816" s="25" t="e">
        <f t="shared" si="177"/>
        <v>#DIV/0!</v>
      </c>
      <c r="AH816" s="25">
        <v>0</v>
      </c>
      <c r="AI816" s="25">
        <v>0</v>
      </c>
      <c r="AJ816" s="25">
        <f t="shared" si="178"/>
        <v>0</v>
      </c>
      <c r="AK816" s="24">
        <f>'GT Data'!N818</f>
        <v>0</v>
      </c>
      <c r="AL816" s="25" t="e">
        <f t="shared" si="179"/>
        <v>#DIV/0!</v>
      </c>
      <c r="AM816" s="25" t="e">
        <f t="shared" si="180"/>
        <v>#DIV/0!</v>
      </c>
      <c r="AN816" s="25" t="e">
        <f t="shared" si="181"/>
        <v>#DIV/0!</v>
      </c>
      <c r="AO816" s="25">
        <v>0</v>
      </c>
      <c r="AP816" s="25">
        <v>0</v>
      </c>
      <c r="AQ816" s="25">
        <v>0</v>
      </c>
    </row>
    <row r="817" spans="1:43" x14ac:dyDescent="0.3">
      <c r="A817">
        <f>'Calculated Tab Properties'!A817</f>
        <v>0</v>
      </c>
      <c r="B817">
        <f>'Calculated Tab Properties'!B817</f>
        <v>0</v>
      </c>
      <c r="C817">
        <f>'Calculated Tab Properties'!C817</f>
        <v>0</v>
      </c>
      <c r="D817">
        <f>'Calculated Tab Properties'!D817</f>
        <v>0</v>
      </c>
      <c r="E817">
        <f>'Calculated Tab Properties'!E817</f>
        <v>0</v>
      </c>
      <c r="F817">
        <f>'Calculated Tab Properties'!F817</f>
        <v>0</v>
      </c>
      <c r="G817">
        <f>'Calculated Tab Properties'!G817</f>
        <v>0</v>
      </c>
      <c r="H817">
        <f>'Calculated Tab Properties'!H817</f>
        <v>0</v>
      </c>
      <c r="I817">
        <f>'Calculated Tab Properties'!I817</f>
        <v>0</v>
      </c>
      <c r="J817" s="20" t="e">
        <f>'Calculated Tab Properties'!J817</f>
        <v>#DIV/0!</v>
      </c>
      <c r="K817">
        <f>'Calculated Tab Properties'!K817</f>
        <v>0</v>
      </c>
      <c r="L817">
        <f>'Calculated Tab Properties'!L817</f>
        <v>0</v>
      </c>
      <c r="M817">
        <f>'Calculated Tab Properties'!M817</f>
        <v>0</v>
      </c>
      <c r="N817">
        <f>'Calculated Tab Properties'!N817</f>
        <v>0</v>
      </c>
      <c r="O817" s="27">
        <v>0</v>
      </c>
      <c r="P817" s="27">
        <v>0</v>
      </c>
      <c r="Q817">
        <v>0</v>
      </c>
      <c r="R817" t="e">
        <f>'Calculated Tab Properties'!R817</f>
        <v>#DIV/0!</v>
      </c>
      <c r="T817" s="1">
        <v>0</v>
      </c>
      <c r="U817" s="1">
        <v>0</v>
      </c>
      <c r="V817">
        <f>T817*'GEOMETRIC INPUTS'!S817</f>
        <v>0</v>
      </c>
      <c r="W817">
        <v>816</v>
      </c>
      <c r="X817">
        <f t="shared" si="169"/>
        <v>0</v>
      </c>
      <c r="Y817">
        <f t="shared" si="170"/>
        <v>0</v>
      </c>
      <c r="Z817" s="27" t="e">
        <f t="shared" si="171"/>
        <v>#DIV/0!</v>
      </c>
      <c r="AA817" s="27" t="e">
        <f t="shared" si="172"/>
        <v>#DIV/0!</v>
      </c>
      <c r="AB817" s="27" t="e">
        <f t="shared" si="173"/>
        <v>#DIV/0!</v>
      </c>
      <c r="AC817" s="27" t="e">
        <f t="shared" si="174"/>
        <v>#DIV/0!</v>
      </c>
      <c r="AD817" s="24">
        <f>'GT Data'!D819</f>
        <v>0</v>
      </c>
      <c r="AE817" s="25" t="e">
        <f t="shared" si="175"/>
        <v>#DIV/0!</v>
      </c>
      <c r="AF817" s="25" t="e">
        <f t="shared" si="176"/>
        <v>#DIV/0!</v>
      </c>
      <c r="AG817" s="25" t="e">
        <f t="shared" si="177"/>
        <v>#DIV/0!</v>
      </c>
      <c r="AH817" s="25">
        <v>0</v>
      </c>
      <c r="AI817" s="25">
        <v>0</v>
      </c>
      <c r="AJ817" s="25">
        <f t="shared" si="178"/>
        <v>0</v>
      </c>
      <c r="AK817" s="24">
        <f>'GT Data'!N819</f>
        <v>0</v>
      </c>
      <c r="AL817" s="25" t="e">
        <f t="shared" si="179"/>
        <v>#DIV/0!</v>
      </c>
      <c r="AM817" s="25" t="e">
        <f t="shared" si="180"/>
        <v>#DIV/0!</v>
      </c>
      <c r="AN817" s="25" t="e">
        <f t="shared" si="181"/>
        <v>#DIV/0!</v>
      </c>
      <c r="AO817" s="25">
        <v>0</v>
      </c>
      <c r="AP817" s="25">
        <v>0</v>
      </c>
      <c r="AQ817" s="25">
        <v>0</v>
      </c>
    </row>
    <row r="818" spans="1:43" x14ac:dyDescent="0.3">
      <c r="A818">
        <f>'Calculated Tab Properties'!A818</f>
        <v>0</v>
      </c>
      <c r="B818">
        <f>'Calculated Tab Properties'!B818</f>
        <v>0</v>
      </c>
      <c r="C818">
        <f>'Calculated Tab Properties'!C818</f>
        <v>0</v>
      </c>
      <c r="D818">
        <f>'Calculated Tab Properties'!D818</f>
        <v>0</v>
      </c>
      <c r="E818">
        <f>'Calculated Tab Properties'!E818</f>
        <v>0</v>
      </c>
      <c r="F818">
        <f>'Calculated Tab Properties'!F818</f>
        <v>0</v>
      </c>
      <c r="G818">
        <f>'Calculated Tab Properties'!G818</f>
        <v>0</v>
      </c>
      <c r="H818">
        <f>'Calculated Tab Properties'!H818</f>
        <v>0</v>
      </c>
      <c r="I818">
        <f>'Calculated Tab Properties'!I818</f>
        <v>0</v>
      </c>
      <c r="J818" s="20" t="e">
        <f>'Calculated Tab Properties'!J818</f>
        <v>#DIV/0!</v>
      </c>
      <c r="K818">
        <f>'Calculated Tab Properties'!K818</f>
        <v>0</v>
      </c>
      <c r="L818">
        <f>'Calculated Tab Properties'!L818</f>
        <v>0</v>
      </c>
      <c r="M818">
        <f>'Calculated Tab Properties'!M818</f>
        <v>0</v>
      </c>
      <c r="N818">
        <f>'Calculated Tab Properties'!N818</f>
        <v>0</v>
      </c>
      <c r="O818" s="27">
        <v>0</v>
      </c>
      <c r="P818" s="27">
        <v>0</v>
      </c>
      <c r="Q818">
        <v>0</v>
      </c>
      <c r="R818" t="e">
        <f>'Calculated Tab Properties'!R818</f>
        <v>#DIV/0!</v>
      </c>
      <c r="T818" s="1">
        <v>0</v>
      </c>
      <c r="U818" s="1">
        <v>0</v>
      </c>
      <c r="V818">
        <f>T818*'GEOMETRIC INPUTS'!S818</f>
        <v>0</v>
      </c>
      <c r="W818">
        <v>817</v>
      </c>
      <c r="X818">
        <f t="shared" si="169"/>
        <v>0</v>
      </c>
      <c r="Y818">
        <f t="shared" si="170"/>
        <v>0</v>
      </c>
      <c r="Z818" s="27" t="e">
        <f t="shared" si="171"/>
        <v>#DIV/0!</v>
      </c>
      <c r="AA818" s="27" t="e">
        <f t="shared" si="172"/>
        <v>#DIV/0!</v>
      </c>
      <c r="AB818" s="27" t="e">
        <f t="shared" si="173"/>
        <v>#DIV/0!</v>
      </c>
      <c r="AC818" s="27" t="e">
        <f t="shared" si="174"/>
        <v>#DIV/0!</v>
      </c>
      <c r="AD818" s="24">
        <f>'GT Data'!D820</f>
        <v>0</v>
      </c>
      <c r="AE818" s="25" t="e">
        <f t="shared" si="175"/>
        <v>#DIV/0!</v>
      </c>
      <c r="AF818" s="25" t="e">
        <f t="shared" si="176"/>
        <v>#DIV/0!</v>
      </c>
      <c r="AG818" s="25" t="e">
        <f t="shared" si="177"/>
        <v>#DIV/0!</v>
      </c>
      <c r="AH818" s="25">
        <v>0</v>
      </c>
      <c r="AI818" s="25">
        <v>0</v>
      </c>
      <c r="AJ818" s="25">
        <f t="shared" si="178"/>
        <v>0</v>
      </c>
      <c r="AK818" s="24">
        <f>'GT Data'!N820</f>
        <v>0</v>
      </c>
      <c r="AL818" s="25" t="e">
        <f t="shared" si="179"/>
        <v>#DIV/0!</v>
      </c>
      <c r="AM818" s="25" t="e">
        <f t="shared" si="180"/>
        <v>#DIV/0!</v>
      </c>
      <c r="AN818" s="25" t="e">
        <f t="shared" si="181"/>
        <v>#DIV/0!</v>
      </c>
      <c r="AO818" s="25">
        <v>0</v>
      </c>
      <c r="AP818" s="25">
        <v>0</v>
      </c>
      <c r="AQ818" s="25">
        <v>0</v>
      </c>
    </row>
    <row r="819" spans="1:43" x14ac:dyDescent="0.3">
      <c r="A819">
        <f>'Calculated Tab Properties'!A819</f>
        <v>0</v>
      </c>
      <c r="B819">
        <f>'Calculated Tab Properties'!B819</f>
        <v>0</v>
      </c>
      <c r="C819">
        <f>'Calculated Tab Properties'!C819</f>
        <v>0</v>
      </c>
      <c r="D819">
        <f>'Calculated Tab Properties'!D819</f>
        <v>0</v>
      </c>
      <c r="E819">
        <f>'Calculated Tab Properties'!E819</f>
        <v>0</v>
      </c>
      <c r="F819">
        <f>'Calculated Tab Properties'!F819</f>
        <v>0</v>
      </c>
      <c r="G819">
        <f>'Calculated Tab Properties'!G819</f>
        <v>0</v>
      </c>
      <c r="H819">
        <f>'Calculated Tab Properties'!H819</f>
        <v>0</v>
      </c>
      <c r="I819">
        <f>'Calculated Tab Properties'!I819</f>
        <v>0</v>
      </c>
      <c r="J819" s="20" t="e">
        <f>'Calculated Tab Properties'!J819</f>
        <v>#DIV/0!</v>
      </c>
      <c r="K819">
        <f>'Calculated Tab Properties'!K819</f>
        <v>0</v>
      </c>
      <c r="L819">
        <f>'Calculated Tab Properties'!L819</f>
        <v>0</v>
      </c>
      <c r="M819">
        <f>'Calculated Tab Properties'!M819</f>
        <v>0</v>
      </c>
      <c r="N819">
        <f>'Calculated Tab Properties'!N819</f>
        <v>0</v>
      </c>
      <c r="O819" s="27">
        <v>0</v>
      </c>
      <c r="P819" s="27">
        <v>0</v>
      </c>
      <c r="Q819">
        <v>0</v>
      </c>
      <c r="R819" t="e">
        <f>'Calculated Tab Properties'!R819</f>
        <v>#DIV/0!</v>
      </c>
      <c r="T819" s="1">
        <v>0</v>
      </c>
      <c r="U819" s="1">
        <v>0</v>
      </c>
      <c r="V819">
        <f>T819*'GEOMETRIC INPUTS'!S819</f>
        <v>0</v>
      </c>
      <c r="W819">
        <v>818</v>
      </c>
      <c r="X819">
        <f t="shared" si="169"/>
        <v>0</v>
      </c>
      <c r="Y819">
        <f t="shared" si="170"/>
        <v>0</v>
      </c>
      <c r="Z819" s="27" t="e">
        <f t="shared" si="171"/>
        <v>#DIV/0!</v>
      </c>
      <c r="AA819" s="27" t="e">
        <f t="shared" si="172"/>
        <v>#DIV/0!</v>
      </c>
      <c r="AB819" s="27" t="e">
        <f t="shared" si="173"/>
        <v>#DIV/0!</v>
      </c>
      <c r="AC819" s="27" t="e">
        <f t="shared" si="174"/>
        <v>#DIV/0!</v>
      </c>
      <c r="AD819" s="24">
        <f>'GT Data'!D821</f>
        <v>0</v>
      </c>
      <c r="AE819" s="25" t="e">
        <f t="shared" si="175"/>
        <v>#DIV/0!</v>
      </c>
      <c r="AF819" s="25" t="e">
        <f t="shared" si="176"/>
        <v>#DIV/0!</v>
      </c>
      <c r="AG819" s="25" t="e">
        <f t="shared" si="177"/>
        <v>#DIV/0!</v>
      </c>
      <c r="AH819" s="25">
        <v>0</v>
      </c>
      <c r="AI819" s="25">
        <v>0</v>
      </c>
      <c r="AJ819" s="25">
        <f t="shared" si="178"/>
        <v>0</v>
      </c>
      <c r="AK819" s="24">
        <f>'GT Data'!N821</f>
        <v>0</v>
      </c>
      <c r="AL819" s="25" t="e">
        <f t="shared" si="179"/>
        <v>#DIV/0!</v>
      </c>
      <c r="AM819" s="25" t="e">
        <f t="shared" si="180"/>
        <v>#DIV/0!</v>
      </c>
      <c r="AN819" s="25" t="e">
        <f t="shared" si="181"/>
        <v>#DIV/0!</v>
      </c>
      <c r="AO819" s="25">
        <v>0</v>
      </c>
      <c r="AP819" s="25">
        <v>0</v>
      </c>
      <c r="AQ819" s="25">
        <v>0</v>
      </c>
    </row>
    <row r="820" spans="1:43" x14ac:dyDescent="0.3">
      <c r="A820">
        <f>'Calculated Tab Properties'!A820</f>
        <v>0</v>
      </c>
      <c r="B820">
        <f>'Calculated Tab Properties'!B820</f>
        <v>0</v>
      </c>
      <c r="C820">
        <f>'Calculated Tab Properties'!C820</f>
        <v>0</v>
      </c>
      <c r="D820">
        <f>'Calculated Tab Properties'!D820</f>
        <v>0</v>
      </c>
      <c r="E820">
        <f>'Calculated Tab Properties'!E820</f>
        <v>0</v>
      </c>
      <c r="F820">
        <f>'Calculated Tab Properties'!F820</f>
        <v>0</v>
      </c>
      <c r="G820">
        <f>'Calculated Tab Properties'!G820</f>
        <v>0</v>
      </c>
      <c r="H820">
        <f>'Calculated Tab Properties'!H820</f>
        <v>0</v>
      </c>
      <c r="I820">
        <f>'Calculated Tab Properties'!I820</f>
        <v>0</v>
      </c>
      <c r="J820" s="20" t="e">
        <f>'Calculated Tab Properties'!J820</f>
        <v>#DIV/0!</v>
      </c>
      <c r="K820">
        <f>'Calculated Tab Properties'!K820</f>
        <v>0</v>
      </c>
      <c r="L820">
        <f>'Calculated Tab Properties'!L820</f>
        <v>0</v>
      </c>
      <c r="M820">
        <f>'Calculated Tab Properties'!M820</f>
        <v>0</v>
      </c>
      <c r="N820">
        <f>'Calculated Tab Properties'!N820</f>
        <v>0</v>
      </c>
      <c r="O820" s="27">
        <v>0</v>
      </c>
      <c r="P820" s="27">
        <v>0</v>
      </c>
      <c r="Q820">
        <v>0</v>
      </c>
      <c r="R820" t="e">
        <f>'Calculated Tab Properties'!R820</f>
        <v>#DIV/0!</v>
      </c>
      <c r="T820" s="1">
        <v>0</v>
      </c>
      <c r="U820" s="1">
        <v>0</v>
      </c>
      <c r="V820">
        <f>T820*'GEOMETRIC INPUTS'!S820</f>
        <v>0</v>
      </c>
      <c r="W820">
        <v>819</v>
      </c>
      <c r="X820">
        <f t="shared" si="169"/>
        <v>0</v>
      </c>
      <c r="Y820">
        <f t="shared" si="170"/>
        <v>0</v>
      </c>
      <c r="Z820" s="27" t="e">
        <f t="shared" si="171"/>
        <v>#DIV/0!</v>
      </c>
      <c r="AA820" s="27" t="e">
        <f t="shared" si="172"/>
        <v>#DIV/0!</v>
      </c>
      <c r="AB820" s="27" t="e">
        <f t="shared" si="173"/>
        <v>#DIV/0!</v>
      </c>
      <c r="AC820" s="27" t="e">
        <f t="shared" si="174"/>
        <v>#DIV/0!</v>
      </c>
      <c r="AD820" s="24">
        <f>'GT Data'!D822</f>
        <v>0</v>
      </c>
      <c r="AE820" s="25" t="e">
        <f t="shared" si="175"/>
        <v>#DIV/0!</v>
      </c>
      <c r="AF820" s="25" t="e">
        <f t="shared" si="176"/>
        <v>#DIV/0!</v>
      </c>
      <c r="AG820" s="25" t="e">
        <f t="shared" si="177"/>
        <v>#DIV/0!</v>
      </c>
      <c r="AH820" s="25">
        <v>0</v>
      </c>
      <c r="AI820" s="25">
        <v>0</v>
      </c>
      <c r="AJ820" s="25">
        <f t="shared" si="178"/>
        <v>0</v>
      </c>
      <c r="AK820" s="24">
        <f>'GT Data'!N822</f>
        <v>0</v>
      </c>
      <c r="AL820" s="25" t="e">
        <f t="shared" si="179"/>
        <v>#DIV/0!</v>
      </c>
      <c r="AM820" s="25" t="e">
        <f t="shared" si="180"/>
        <v>#DIV/0!</v>
      </c>
      <c r="AN820" s="25" t="e">
        <f t="shared" si="181"/>
        <v>#DIV/0!</v>
      </c>
      <c r="AO820" s="25">
        <v>0</v>
      </c>
      <c r="AP820" s="25">
        <v>0</v>
      </c>
      <c r="AQ820" s="25">
        <v>0</v>
      </c>
    </row>
    <row r="821" spans="1:43" x14ac:dyDescent="0.3">
      <c r="A821">
        <f>'Calculated Tab Properties'!A821</f>
        <v>0</v>
      </c>
      <c r="B821">
        <f>'Calculated Tab Properties'!B821</f>
        <v>0</v>
      </c>
      <c r="C821">
        <f>'Calculated Tab Properties'!C821</f>
        <v>0</v>
      </c>
      <c r="D821">
        <f>'Calculated Tab Properties'!D821</f>
        <v>0</v>
      </c>
      <c r="E821">
        <f>'Calculated Tab Properties'!E821</f>
        <v>0</v>
      </c>
      <c r="F821">
        <f>'Calculated Tab Properties'!F821</f>
        <v>0</v>
      </c>
      <c r="G821">
        <f>'Calculated Tab Properties'!G821</f>
        <v>0</v>
      </c>
      <c r="H821">
        <f>'Calculated Tab Properties'!H821</f>
        <v>0</v>
      </c>
      <c r="I821">
        <f>'Calculated Tab Properties'!I821</f>
        <v>0</v>
      </c>
      <c r="J821" s="20" t="e">
        <f>'Calculated Tab Properties'!J821</f>
        <v>#DIV/0!</v>
      </c>
      <c r="K821">
        <f>'Calculated Tab Properties'!K821</f>
        <v>0</v>
      </c>
      <c r="L821">
        <f>'Calculated Tab Properties'!L821</f>
        <v>0</v>
      </c>
      <c r="M821">
        <f>'Calculated Tab Properties'!M821</f>
        <v>0</v>
      </c>
      <c r="N821">
        <f>'Calculated Tab Properties'!N821</f>
        <v>0</v>
      </c>
      <c r="O821" s="27">
        <v>0</v>
      </c>
      <c r="P821" s="27">
        <v>0</v>
      </c>
      <c r="Q821">
        <v>0</v>
      </c>
      <c r="R821" t="e">
        <f>'Calculated Tab Properties'!R821</f>
        <v>#DIV/0!</v>
      </c>
      <c r="T821" s="1">
        <v>0</v>
      </c>
      <c r="U821" s="1">
        <v>0</v>
      </c>
      <c r="V821">
        <f>T821*'GEOMETRIC INPUTS'!S821</f>
        <v>0</v>
      </c>
      <c r="W821">
        <v>820</v>
      </c>
      <c r="X821">
        <f t="shared" si="169"/>
        <v>0</v>
      </c>
      <c r="Y821">
        <f t="shared" si="170"/>
        <v>0</v>
      </c>
      <c r="Z821" s="27" t="e">
        <f t="shared" si="171"/>
        <v>#DIV/0!</v>
      </c>
      <c r="AA821" s="27" t="e">
        <f t="shared" si="172"/>
        <v>#DIV/0!</v>
      </c>
      <c r="AB821" s="27" t="e">
        <f t="shared" si="173"/>
        <v>#DIV/0!</v>
      </c>
      <c r="AC821" s="27" t="e">
        <f t="shared" si="174"/>
        <v>#DIV/0!</v>
      </c>
      <c r="AD821" s="24">
        <f>'GT Data'!D823</f>
        <v>0</v>
      </c>
      <c r="AE821" s="25" t="e">
        <f t="shared" si="175"/>
        <v>#DIV/0!</v>
      </c>
      <c r="AF821" s="25" t="e">
        <f t="shared" si="176"/>
        <v>#DIV/0!</v>
      </c>
      <c r="AG821" s="25" t="e">
        <f t="shared" si="177"/>
        <v>#DIV/0!</v>
      </c>
      <c r="AH821" s="25">
        <v>0</v>
      </c>
      <c r="AI821" s="25">
        <v>0</v>
      </c>
      <c r="AJ821" s="25">
        <f t="shared" si="178"/>
        <v>0</v>
      </c>
      <c r="AK821" s="24">
        <f>'GT Data'!N823</f>
        <v>0</v>
      </c>
      <c r="AL821" s="25" t="e">
        <f t="shared" si="179"/>
        <v>#DIV/0!</v>
      </c>
      <c r="AM821" s="25" t="e">
        <f t="shared" si="180"/>
        <v>#DIV/0!</v>
      </c>
      <c r="AN821" s="25" t="e">
        <f t="shared" si="181"/>
        <v>#DIV/0!</v>
      </c>
      <c r="AO821" s="25">
        <v>0</v>
      </c>
      <c r="AP821" s="25">
        <v>0</v>
      </c>
      <c r="AQ821" s="25">
        <v>0</v>
      </c>
    </row>
    <row r="822" spans="1:43" x14ac:dyDescent="0.3">
      <c r="A822">
        <f>'Calculated Tab Properties'!A822</f>
        <v>0</v>
      </c>
      <c r="B822">
        <f>'Calculated Tab Properties'!B822</f>
        <v>0</v>
      </c>
      <c r="C822">
        <f>'Calculated Tab Properties'!C822</f>
        <v>0</v>
      </c>
      <c r="D822">
        <f>'Calculated Tab Properties'!D822</f>
        <v>0</v>
      </c>
      <c r="E822">
        <f>'Calculated Tab Properties'!E822</f>
        <v>0</v>
      </c>
      <c r="F822">
        <f>'Calculated Tab Properties'!F822</f>
        <v>0</v>
      </c>
      <c r="G822">
        <f>'Calculated Tab Properties'!G822</f>
        <v>0</v>
      </c>
      <c r="H822">
        <f>'Calculated Tab Properties'!H822</f>
        <v>0</v>
      </c>
      <c r="I822">
        <f>'Calculated Tab Properties'!I822</f>
        <v>0</v>
      </c>
      <c r="J822" s="20" t="e">
        <f>'Calculated Tab Properties'!J822</f>
        <v>#DIV/0!</v>
      </c>
      <c r="K822">
        <f>'Calculated Tab Properties'!K822</f>
        <v>0</v>
      </c>
      <c r="L822">
        <f>'Calculated Tab Properties'!L822</f>
        <v>0</v>
      </c>
      <c r="M822">
        <f>'Calculated Tab Properties'!M822</f>
        <v>0</v>
      </c>
      <c r="N822">
        <f>'Calculated Tab Properties'!N822</f>
        <v>0</v>
      </c>
      <c r="O822" s="27">
        <v>0</v>
      </c>
      <c r="P822" s="27">
        <v>0</v>
      </c>
      <c r="Q822">
        <v>0</v>
      </c>
      <c r="R822" t="e">
        <f>'Calculated Tab Properties'!R822</f>
        <v>#DIV/0!</v>
      </c>
      <c r="T822" s="1">
        <v>0</v>
      </c>
      <c r="U822" s="1">
        <v>0</v>
      </c>
      <c r="V822">
        <f>T822*'GEOMETRIC INPUTS'!S822</f>
        <v>0</v>
      </c>
      <c r="W822">
        <v>821</v>
      </c>
      <c r="X822">
        <f t="shared" si="169"/>
        <v>0</v>
      </c>
      <c r="Y822">
        <f t="shared" si="170"/>
        <v>0</v>
      </c>
      <c r="Z822" s="27" t="e">
        <f t="shared" si="171"/>
        <v>#DIV/0!</v>
      </c>
      <c r="AA822" s="27" t="e">
        <f t="shared" si="172"/>
        <v>#DIV/0!</v>
      </c>
      <c r="AB822" s="27" t="e">
        <f t="shared" si="173"/>
        <v>#DIV/0!</v>
      </c>
      <c r="AC822" s="27" t="e">
        <f t="shared" si="174"/>
        <v>#DIV/0!</v>
      </c>
      <c r="AD822" s="24">
        <f>'GT Data'!D824</f>
        <v>0</v>
      </c>
      <c r="AE822" s="25" t="e">
        <f t="shared" si="175"/>
        <v>#DIV/0!</v>
      </c>
      <c r="AF822" s="25" t="e">
        <f t="shared" si="176"/>
        <v>#DIV/0!</v>
      </c>
      <c r="AG822" s="25" t="e">
        <f t="shared" si="177"/>
        <v>#DIV/0!</v>
      </c>
      <c r="AH822" s="25">
        <v>0</v>
      </c>
      <c r="AI822" s="25">
        <v>0</v>
      </c>
      <c r="AJ822" s="25">
        <f t="shared" si="178"/>
        <v>0</v>
      </c>
      <c r="AK822" s="24">
        <f>'GT Data'!N824</f>
        <v>0</v>
      </c>
      <c r="AL822" s="25" t="e">
        <f t="shared" si="179"/>
        <v>#DIV/0!</v>
      </c>
      <c r="AM822" s="25" t="e">
        <f t="shared" si="180"/>
        <v>#DIV/0!</v>
      </c>
      <c r="AN822" s="25" t="e">
        <f t="shared" si="181"/>
        <v>#DIV/0!</v>
      </c>
      <c r="AO822" s="25">
        <v>0</v>
      </c>
      <c r="AP822" s="25">
        <v>0</v>
      </c>
      <c r="AQ822" s="25">
        <v>0</v>
      </c>
    </row>
    <row r="823" spans="1:43" x14ac:dyDescent="0.3">
      <c r="A823">
        <f>'Calculated Tab Properties'!A823</f>
        <v>0</v>
      </c>
      <c r="B823">
        <f>'Calculated Tab Properties'!B823</f>
        <v>0</v>
      </c>
      <c r="C823">
        <f>'Calculated Tab Properties'!C823</f>
        <v>0</v>
      </c>
      <c r="D823">
        <f>'Calculated Tab Properties'!D823</f>
        <v>0</v>
      </c>
      <c r="E823">
        <f>'Calculated Tab Properties'!E823</f>
        <v>0</v>
      </c>
      <c r="F823">
        <f>'Calculated Tab Properties'!F823</f>
        <v>0</v>
      </c>
      <c r="G823">
        <f>'Calculated Tab Properties'!G823</f>
        <v>0</v>
      </c>
      <c r="H823">
        <f>'Calculated Tab Properties'!H823</f>
        <v>0</v>
      </c>
      <c r="I823">
        <f>'Calculated Tab Properties'!I823</f>
        <v>0</v>
      </c>
      <c r="J823" s="20" t="e">
        <f>'Calculated Tab Properties'!J823</f>
        <v>#DIV/0!</v>
      </c>
      <c r="K823">
        <f>'Calculated Tab Properties'!K823</f>
        <v>0</v>
      </c>
      <c r="L823">
        <f>'Calculated Tab Properties'!L823</f>
        <v>0</v>
      </c>
      <c r="M823">
        <f>'Calculated Tab Properties'!M823</f>
        <v>0</v>
      </c>
      <c r="N823">
        <f>'Calculated Tab Properties'!N823</f>
        <v>0</v>
      </c>
      <c r="O823" s="27">
        <v>0</v>
      </c>
      <c r="P823" s="27">
        <v>0</v>
      </c>
      <c r="Q823">
        <v>0</v>
      </c>
      <c r="R823" t="e">
        <f>'Calculated Tab Properties'!R823</f>
        <v>#DIV/0!</v>
      </c>
      <c r="T823" s="1">
        <v>0</v>
      </c>
      <c r="U823" s="1">
        <v>0</v>
      </c>
      <c r="V823">
        <f>T823*'GEOMETRIC INPUTS'!S823</f>
        <v>0</v>
      </c>
      <c r="W823">
        <v>822</v>
      </c>
      <c r="X823">
        <f t="shared" si="169"/>
        <v>0</v>
      </c>
      <c r="Y823">
        <f t="shared" si="170"/>
        <v>0</v>
      </c>
      <c r="Z823" s="27" t="e">
        <f t="shared" si="171"/>
        <v>#DIV/0!</v>
      </c>
      <c r="AA823" s="27" t="e">
        <f t="shared" si="172"/>
        <v>#DIV/0!</v>
      </c>
      <c r="AB823" s="27" t="e">
        <f t="shared" si="173"/>
        <v>#DIV/0!</v>
      </c>
      <c r="AC823" s="27" t="e">
        <f t="shared" si="174"/>
        <v>#DIV/0!</v>
      </c>
      <c r="AD823" s="24">
        <f>'GT Data'!D825</f>
        <v>0</v>
      </c>
      <c r="AE823" s="25" t="e">
        <f t="shared" si="175"/>
        <v>#DIV/0!</v>
      </c>
      <c r="AF823" s="25" t="e">
        <f t="shared" si="176"/>
        <v>#DIV/0!</v>
      </c>
      <c r="AG823" s="25" t="e">
        <f t="shared" si="177"/>
        <v>#DIV/0!</v>
      </c>
      <c r="AH823" s="25">
        <v>0</v>
      </c>
      <c r="AI823" s="25">
        <v>0</v>
      </c>
      <c r="AJ823" s="25">
        <f t="shared" si="178"/>
        <v>0</v>
      </c>
      <c r="AK823" s="24">
        <f>'GT Data'!N825</f>
        <v>0</v>
      </c>
      <c r="AL823" s="25" t="e">
        <f t="shared" si="179"/>
        <v>#DIV/0!</v>
      </c>
      <c r="AM823" s="25" t="e">
        <f t="shared" si="180"/>
        <v>#DIV/0!</v>
      </c>
      <c r="AN823" s="25" t="e">
        <f t="shared" si="181"/>
        <v>#DIV/0!</v>
      </c>
      <c r="AO823" s="25">
        <v>0</v>
      </c>
      <c r="AP823" s="25">
        <v>0</v>
      </c>
      <c r="AQ823" s="25">
        <v>0</v>
      </c>
    </row>
    <row r="824" spans="1:43" x14ac:dyDescent="0.3">
      <c r="A824">
        <f>'Calculated Tab Properties'!A824</f>
        <v>0</v>
      </c>
      <c r="B824">
        <f>'Calculated Tab Properties'!B824</f>
        <v>0</v>
      </c>
      <c r="C824">
        <f>'Calculated Tab Properties'!C824</f>
        <v>0</v>
      </c>
      <c r="D824">
        <f>'Calculated Tab Properties'!D824</f>
        <v>0</v>
      </c>
      <c r="E824">
        <f>'Calculated Tab Properties'!E824</f>
        <v>0</v>
      </c>
      <c r="F824">
        <f>'Calculated Tab Properties'!F824</f>
        <v>0</v>
      </c>
      <c r="G824">
        <f>'Calculated Tab Properties'!G824</f>
        <v>0</v>
      </c>
      <c r="H824">
        <f>'Calculated Tab Properties'!H824</f>
        <v>0</v>
      </c>
      <c r="I824">
        <f>'Calculated Tab Properties'!I824</f>
        <v>0</v>
      </c>
      <c r="J824" s="20" t="e">
        <f>'Calculated Tab Properties'!J824</f>
        <v>#DIV/0!</v>
      </c>
      <c r="K824">
        <f>'Calculated Tab Properties'!K824</f>
        <v>0</v>
      </c>
      <c r="L824">
        <f>'Calculated Tab Properties'!L824</f>
        <v>0</v>
      </c>
      <c r="M824">
        <f>'Calculated Tab Properties'!M824</f>
        <v>0</v>
      </c>
      <c r="N824">
        <f>'Calculated Tab Properties'!N824</f>
        <v>0</v>
      </c>
      <c r="O824" s="27">
        <v>0</v>
      </c>
      <c r="P824" s="27">
        <v>0</v>
      </c>
      <c r="Q824">
        <v>0</v>
      </c>
      <c r="R824" t="e">
        <f>'Calculated Tab Properties'!R824</f>
        <v>#DIV/0!</v>
      </c>
      <c r="T824" s="1">
        <v>0</v>
      </c>
      <c r="U824" s="1">
        <v>0</v>
      </c>
      <c r="V824">
        <f>T824*'GEOMETRIC INPUTS'!S824</f>
        <v>0</v>
      </c>
      <c r="W824">
        <v>823</v>
      </c>
      <c r="X824">
        <f t="shared" si="169"/>
        <v>0</v>
      </c>
      <c r="Y824">
        <f t="shared" si="170"/>
        <v>0</v>
      </c>
      <c r="Z824" s="27" t="e">
        <f t="shared" si="171"/>
        <v>#DIV/0!</v>
      </c>
      <c r="AA824" s="27" t="e">
        <f t="shared" si="172"/>
        <v>#DIV/0!</v>
      </c>
      <c r="AB824" s="27" t="e">
        <f t="shared" si="173"/>
        <v>#DIV/0!</v>
      </c>
      <c r="AC824" s="27" t="e">
        <f t="shared" si="174"/>
        <v>#DIV/0!</v>
      </c>
      <c r="AD824" s="24">
        <f>'GT Data'!D826</f>
        <v>0</v>
      </c>
      <c r="AE824" s="25" t="e">
        <f t="shared" si="175"/>
        <v>#DIV/0!</v>
      </c>
      <c r="AF824" s="25" t="e">
        <f t="shared" si="176"/>
        <v>#DIV/0!</v>
      </c>
      <c r="AG824" s="25" t="e">
        <f t="shared" si="177"/>
        <v>#DIV/0!</v>
      </c>
      <c r="AH824" s="25">
        <v>0</v>
      </c>
      <c r="AI824" s="25">
        <v>0</v>
      </c>
      <c r="AJ824" s="25">
        <f t="shared" si="178"/>
        <v>0</v>
      </c>
      <c r="AK824" s="24">
        <f>'GT Data'!N826</f>
        <v>0</v>
      </c>
      <c r="AL824" s="25" t="e">
        <f t="shared" si="179"/>
        <v>#DIV/0!</v>
      </c>
      <c r="AM824" s="25" t="e">
        <f t="shared" si="180"/>
        <v>#DIV/0!</v>
      </c>
      <c r="AN824" s="25" t="e">
        <f t="shared" si="181"/>
        <v>#DIV/0!</v>
      </c>
      <c r="AO824" s="25">
        <v>0</v>
      </c>
      <c r="AP824" s="25">
        <v>0</v>
      </c>
      <c r="AQ824" s="25">
        <v>0</v>
      </c>
    </row>
    <row r="825" spans="1:43" x14ac:dyDescent="0.3">
      <c r="A825">
        <f>'Calculated Tab Properties'!A825</f>
        <v>0</v>
      </c>
      <c r="B825">
        <f>'Calculated Tab Properties'!B825</f>
        <v>0</v>
      </c>
      <c r="C825">
        <f>'Calculated Tab Properties'!C825</f>
        <v>0</v>
      </c>
      <c r="D825">
        <f>'Calculated Tab Properties'!D825</f>
        <v>0</v>
      </c>
      <c r="E825">
        <f>'Calculated Tab Properties'!E825</f>
        <v>0</v>
      </c>
      <c r="F825">
        <f>'Calculated Tab Properties'!F825</f>
        <v>0</v>
      </c>
      <c r="G825">
        <f>'Calculated Tab Properties'!G825</f>
        <v>0</v>
      </c>
      <c r="H825">
        <f>'Calculated Tab Properties'!H825</f>
        <v>0</v>
      </c>
      <c r="I825">
        <f>'Calculated Tab Properties'!I825</f>
        <v>0</v>
      </c>
      <c r="J825" s="20" t="e">
        <f>'Calculated Tab Properties'!J825</f>
        <v>#DIV/0!</v>
      </c>
      <c r="K825">
        <f>'Calculated Tab Properties'!K825</f>
        <v>0</v>
      </c>
      <c r="L825">
        <f>'Calculated Tab Properties'!L825</f>
        <v>0</v>
      </c>
      <c r="M825">
        <f>'Calculated Tab Properties'!M825</f>
        <v>0</v>
      </c>
      <c r="N825">
        <f>'Calculated Tab Properties'!N825</f>
        <v>0</v>
      </c>
      <c r="O825" s="27">
        <v>0</v>
      </c>
      <c r="P825" s="27">
        <v>0</v>
      </c>
      <c r="Q825">
        <v>0</v>
      </c>
      <c r="R825" t="e">
        <f>'Calculated Tab Properties'!R825</f>
        <v>#DIV/0!</v>
      </c>
      <c r="T825" s="1">
        <v>0</v>
      </c>
      <c r="U825" s="1">
        <v>0</v>
      </c>
      <c r="V825">
        <f>T825*'GEOMETRIC INPUTS'!S825</f>
        <v>0</v>
      </c>
      <c r="W825">
        <v>824</v>
      </c>
      <c r="X825">
        <f t="shared" si="169"/>
        <v>0</v>
      </c>
      <c r="Y825">
        <f t="shared" si="170"/>
        <v>0</v>
      </c>
      <c r="Z825" s="27" t="e">
        <f t="shared" si="171"/>
        <v>#DIV/0!</v>
      </c>
      <c r="AA825" s="27" t="e">
        <f t="shared" si="172"/>
        <v>#DIV/0!</v>
      </c>
      <c r="AB825" s="27" t="e">
        <f t="shared" si="173"/>
        <v>#DIV/0!</v>
      </c>
      <c r="AC825" s="27" t="e">
        <f t="shared" si="174"/>
        <v>#DIV/0!</v>
      </c>
      <c r="AD825" s="24">
        <f>'GT Data'!D827</f>
        <v>0</v>
      </c>
      <c r="AE825" s="25" t="e">
        <f t="shared" si="175"/>
        <v>#DIV/0!</v>
      </c>
      <c r="AF825" s="25" t="e">
        <f t="shared" si="176"/>
        <v>#DIV/0!</v>
      </c>
      <c r="AG825" s="25" t="e">
        <f t="shared" si="177"/>
        <v>#DIV/0!</v>
      </c>
      <c r="AH825" s="25">
        <v>0</v>
      </c>
      <c r="AI825" s="25">
        <v>0</v>
      </c>
      <c r="AJ825" s="25">
        <f t="shared" si="178"/>
        <v>0</v>
      </c>
      <c r="AK825" s="24">
        <f>'GT Data'!N827</f>
        <v>0</v>
      </c>
      <c r="AL825" s="25" t="e">
        <f t="shared" si="179"/>
        <v>#DIV/0!</v>
      </c>
      <c r="AM825" s="25" t="e">
        <f t="shared" si="180"/>
        <v>#DIV/0!</v>
      </c>
      <c r="AN825" s="25" t="e">
        <f t="shared" si="181"/>
        <v>#DIV/0!</v>
      </c>
      <c r="AO825" s="25">
        <v>0</v>
      </c>
      <c r="AP825" s="25">
        <v>0</v>
      </c>
      <c r="AQ825" s="25">
        <v>0</v>
      </c>
    </row>
    <row r="826" spans="1:43" x14ac:dyDescent="0.3">
      <c r="A826">
        <f>'Calculated Tab Properties'!A826</f>
        <v>0</v>
      </c>
      <c r="B826">
        <f>'Calculated Tab Properties'!B826</f>
        <v>0</v>
      </c>
      <c r="C826">
        <f>'Calculated Tab Properties'!C826</f>
        <v>0</v>
      </c>
      <c r="D826">
        <f>'Calculated Tab Properties'!D826</f>
        <v>0</v>
      </c>
      <c r="E826">
        <f>'Calculated Tab Properties'!E826</f>
        <v>0</v>
      </c>
      <c r="F826">
        <f>'Calculated Tab Properties'!F826</f>
        <v>0</v>
      </c>
      <c r="G826">
        <f>'Calculated Tab Properties'!G826</f>
        <v>0</v>
      </c>
      <c r="H826">
        <f>'Calculated Tab Properties'!H826</f>
        <v>0</v>
      </c>
      <c r="I826">
        <f>'Calculated Tab Properties'!I826</f>
        <v>0</v>
      </c>
      <c r="J826" s="20" t="e">
        <f>'Calculated Tab Properties'!J826</f>
        <v>#DIV/0!</v>
      </c>
      <c r="K826">
        <f>'Calculated Tab Properties'!K826</f>
        <v>0</v>
      </c>
      <c r="L826">
        <f>'Calculated Tab Properties'!L826</f>
        <v>0</v>
      </c>
      <c r="M826">
        <f>'Calculated Tab Properties'!M826</f>
        <v>0</v>
      </c>
      <c r="N826">
        <f>'Calculated Tab Properties'!N826</f>
        <v>0</v>
      </c>
      <c r="O826" s="27">
        <v>0</v>
      </c>
      <c r="P826" s="27">
        <v>0</v>
      </c>
      <c r="Q826">
        <v>0</v>
      </c>
      <c r="R826" t="e">
        <f>'Calculated Tab Properties'!R826</f>
        <v>#DIV/0!</v>
      </c>
      <c r="T826" s="1">
        <v>0</v>
      </c>
      <c r="U826" s="1">
        <v>0</v>
      </c>
      <c r="V826">
        <f>T826*'GEOMETRIC INPUTS'!S826</f>
        <v>0</v>
      </c>
      <c r="W826">
        <v>825</v>
      </c>
      <c r="X826">
        <f t="shared" si="169"/>
        <v>0</v>
      </c>
      <c r="Y826">
        <f t="shared" si="170"/>
        <v>0</v>
      </c>
      <c r="Z826" s="27" t="e">
        <f t="shared" si="171"/>
        <v>#DIV/0!</v>
      </c>
      <c r="AA826" s="27" t="e">
        <f t="shared" si="172"/>
        <v>#DIV/0!</v>
      </c>
      <c r="AB826" s="27" t="e">
        <f t="shared" si="173"/>
        <v>#DIV/0!</v>
      </c>
      <c r="AC826" s="27" t="e">
        <f t="shared" si="174"/>
        <v>#DIV/0!</v>
      </c>
      <c r="AD826" s="24">
        <f>'GT Data'!D828</f>
        <v>0</v>
      </c>
      <c r="AE826" s="25" t="e">
        <f t="shared" si="175"/>
        <v>#DIV/0!</v>
      </c>
      <c r="AF826" s="25" t="e">
        <f t="shared" si="176"/>
        <v>#DIV/0!</v>
      </c>
      <c r="AG826" s="25" t="e">
        <f t="shared" si="177"/>
        <v>#DIV/0!</v>
      </c>
      <c r="AH826" s="25">
        <v>0</v>
      </c>
      <c r="AI826" s="25">
        <v>0</v>
      </c>
      <c r="AJ826" s="25">
        <f t="shared" si="178"/>
        <v>0</v>
      </c>
      <c r="AK826" s="24">
        <f>'GT Data'!N828</f>
        <v>0</v>
      </c>
      <c r="AL826" s="25" t="e">
        <f t="shared" si="179"/>
        <v>#DIV/0!</v>
      </c>
      <c r="AM826" s="25" t="e">
        <f t="shared" si="180"/>
        <v>#DIV/0!</v>
      </c>
      <c r="AN826" s="25" t="e">
        <f t="shared" si="181"/>
        <v>#DIV/0!</v>
      </c>
      <c r="AO826" s="25">
        <v>0</v>
      </c>
      <c r="AP826" s="25">
        <v>0</v>
      </c>
      <c r="AQ826" s="25">
        <v>0</v>
      </c>
    </row>
    <row r="827" spans="1:43" x14ac:dyDescent="0.3">
      <c r="A827">
        <f>'Calculated Tab Properties'!A827</f>
        <v>0</v>
      </c>
      <c r="B827">
        <f>'Calculated Tab Properties'!B827</f>
        <v>0</v>
      </c>
      <c r="C827">
        <f>'Calculated Tab Properties'!C827</f>
        <v>0</v>
      </c>
      <c r="D827">
        <f>'Calculated Tab Properties'!D827</f>
        <v>0</v>
      </c>
      <c r="E827">
        <f>'Calculated Tab Properties'!E827</f>
        <v>0</v>
      </c>
      <c r="F827">
        <f>'Calculated Tab Properties'!F827</f>
        <v>0</v>
      </c>
      <c r="G827">
        <f>'Calculated Tab Properties'!G827</f>
        <v>0</v>
      </c>
      <c r="H827">
        <f>'Calculated Tab Properties'!H827</f>
        <v>0</v>
      </c>
      <c r="I827">
        <f>'Calculated Tab Properties'!I827</f>
        <v>0</v>
      </c>
      <c r="J827" s="20" t="e">
        <f>'Calculated Tab Properties'!J827</f>
        <v>#DIV/0!</v>
      </c>
      <c r="K827">
        <f>'Calculated Tab Properties'!K827</f>
        <v>0</v>
      </c>
      <c r="L827">
        <f>'Calculated Tab Properties'!L827</f>
        <v>0</v>
      </c>
      <c r="M827">
        <f>'Calculated Tab Properties'!M827</f>
        <v>0</v>
      </c>
      <c r="N827">
        <f>'Calculated Tab Properties'!N827</f>
        <v>0</v>
      </c>
      <c r="O827" s="27">
        <v>0</v>
      </c>
      <c r="P827" s="27">
        <v>0</v>
      </c>
      <c r="Q827">
        <v>0</v>
      </c>
      <c r="R827" t="e">
        <f>'Calculated Tab Properties'!R827</f>
        <v>#DIV/0!</v>
      </c>
      <c r="T827" s="1">
        <v>0</v>
      </c>
      <c r="U827" s="1">
        <v>0</v>
      </c>
      <c r="V827">
        <f>T827*'GEOMETRIC INPUTS'!S827</f>
        <v>0</v>
      </c>
      <c r="W827">
        <v>826</v>
      </c>
      <c r="X827">
        <f t="shared" si="169"/>
        <v>0</v>
      </c>
      <c r="Y827">
        <f t="shared" si="170"/>
        <v>0</v>
      </c>
      <c r="Z827" s="27" t="e">
        <f t="shared" si="171"/>
        <v>#DIV/0!</v>
      </c>
      <c r="AA827" s="27" t="e">
        <f t="shared" si="172"/>
        <v>#DIV/0!</v>
      </c>
      <c r="AB827" s="27" t="e">
        <f t="shared" si="173"/>
        <v>#DIV/0!</v>
      </c>
      <c r="AC827" s="27" t="e">
        <f t="shared" si="174"/>
        <v>#DIV/0!</v>
      </c>
      <c r="AD827" s="24">
        <f>'GT Data'!D829</f>
        <v>0</v>
      </c>
      <c r="AE827" s="25" t="e">
        <f t="shared" si="175"/>
        <v>#DIV/0!</v>
      </c>
      <c r="AF827" s="25" t="e">
        <f t="shared" si="176"/>
        <v>#DIV/0!</v>
      </c>
      <c r="AG827" s="25" t="e">
        <f t="shared" si="177"/>
        <v>#DIV/0!</v>
      </c>
      <c r="AH827" s="25">
        <v>0</v>
      </c>
      <c r="AI827" s="25">
        <v>0</v>
      </c>
      <c r="AJ827" s="25">
        <f t="shared" si="178"/>
        <v>0</v>
      </c>
      <c r="AK827" s="24">
        <f>'GT Data'!N829</f>
        <v>0</v>
      </c>
      <c r="AL827" s="25" t="e">
        <f t="shared" si="179"/>
        <v>#DIV/0!</v>
      </c>
      <c r="AM827" s="25" t="e">
        <f t="shared" si="180"/>
        <v>#DIV/0!</v>
      </c>
      <c r="AN827" s="25" t="e">
        <f t="shared" si="181"/>
        <v>#DIV/0!</v>
      </c>
      <c r="AO827" s="25">
        <v>0</v>
      </c>
      <c r="AP827" s="25">
        <v>0</v>
      </c>
      <c r="AQ827" s="25">
        <v>0</v>
      </c>
    </row>
    <row r="828" spans="1:43" x14ac:dyDescent="0.3">
      <c r="A828">
        <f>'Calculated Tab Properties'!A828</f>
        <v>0</v>
      </c>
      <c r="B828">
        <f>'Calculated Tab Properties'!B828</f>
        <v>0</v>
      </c>
      <c r="C828">
        <f>'Calculated Tab Properties'!C828</f>
        <v>0</v>
      </c>
      <c r="D828">
        <f>'Calculated Tab Properties'!D828</f>
        <v>0</v>
      </c>
      <c r="E828">
        <f>'Calculated Tab Properties'!E828</f>
        <v>0</v>
      </c>
      <c r="F828">
        <f>'Calculated Tab Properties'!F828</f>
        <v>0</v>
      </c>
      <c r="G828">
        <f>'Calculated Tab Properties'!G828</f>
        <v>0</v>
      </c>
      <c r="H828">
        <f>'Calculated Tab Properties'!H828</f>
        <v>0</v>
      </c>
      <c r="I828">
        <f>'Calculated Tab Properties'!I828</f>
        <v>0</v>
      </c>
      <c r="J828" s="20" t="e">
        <f>'Calculated Tab Properties'!J828</f>
        <v>#DIV/0!</v>
      </c>
      <c r="K828">
        <f>'Calculated Tab Properties'!K828</f>
        <v>0</v>
      </c>
      <c r="L828">
        <f>'Calculated Tab Properties'!L828</f>
        <v>0</v>
      </c>
      <c r="M828">
        <f>'Calculated Tab Properties'!M828</f>
        <v>0</v>
      </c>
      <c r="N828">
        <f>'Calculated Tab Properties'!N828</f>
        <v>0</v>
      </c>
      <c r="O828" s="27">
        <v>0</v>
      </c>
      <c r="P828" s="27">
        <v>0</v>
      </c>
      <c r="Q828">
        <v>0</v>
      </c>
      <c r="R828" t="e">
        <f>'Calculated Tab Properties'!R828</f>
        <v>#DIV/0!</v>
      </c>
      <c r="T828" s="1">
        <v>0</v>
      </c>
      <c r="U828" s="1">
        <v>0</v>
      </c>
      <c r="V828">
        <f>T828*'GEOMETRIC INPUTS'!S828</f>
        <v>0</v>
      </c>
      <c r="W828">
        <v>827</v>
      </c>
      <c r="X828">
        <f t="shared" si="169"/>
        <v>0</v>
      </c>
      <c r="Y828">
        <f t="shared" si="170"/>
        <v>0</v>
      </c>
      <c r="Z828" s="27" t="e">
        <f t="shared" si="171"/>
        <v>#DIV/0!</v>
      </c>
      <c r="AA828" s="27" t="e">
        <f t="shared" si="172"/>
        <v>#DIV/0!</v>
      </c>
      <c r="AB828" s="27" t="e">
        <f t="shared" si="173"/>
        <v>#DIV/0!</v>
      </c>
      <c r="AC828" s="27" t="e">
        <f t="shared" si="174"/>
        <v>#DIV/0!</v>
      </c>
      <c r="AD828" s="24">
        <f>'GT Data'!D830</f>
        <v>0</v>
      </c>
      <c r="AE828" s="25" t="e">
        <f t="shared" si="175"/>
        <v>#DIV/0!</v>
      </c>
      <c r="AF828" s="25" t="e">
        <f t="shared" si="176"/>
        <v>#DIV/0!</v>
      </c>
      <c r="AG828" s="25" t="e">
        <f t="shared" si="177"/>
        <v>#DIV/0!</v>
      </c>
      <c r="AH828" s="25">
        <v>0</v>
      </c>
      <c r="AI828" s="25">
        <v>0</v>
      </c>
      <c r="AJ828" s="25">
        <f t="shared" si="178"/>
        <v>0</v>
      </c>
      <c r="AK828" s="24">
        <f>'GT Data'!N830</f>
        <v>0</v>
      </c>
      <c r="AL828" s="25" t="e">
        <f t="shared" si="179"/>
        <v>#DIV/0!</v>
      </c>
      <c r="AM828" s="25" t="e">
        <f t="shared" si="180"/>
        <v>#DIV/0!</v>
      </c>
      <c r="AN828" s="25" t="e">
        <f t="shared" si="181"/>
        <v>#DIV/0!</v>
      </c>
      <c r="AO828" s="25">
        <v>0</v>
      </c>
      <c r="AP828" s="25">
        <v>0</v>
      </c>
      <c r="AQ828" s="25">
        <v>0</v>
      </c>
    </row>
    <row r="829" spans="1:43" x14ac:dyDescent="0.3">
      <c r="A829">
        <f>'Calculated Tab Properties'!A829</f>
        <v>0</v>
      </c>
      <c r="B829">
        <f>'Calculated Tab Properties'!B829</f>
        <v>0</v>
      </c>
      <c r="C829">
        <f>'Calculated Tab Properties'!C829</f>
        <v>0</v>
      </c>
      <c r="D829">
        <f>'Calculated Tab Properties'!D829</f>
        <v>0</v>
      </c>
      <c r="E829">
        <f>'Calculated Tab Properties'!E829</f>
        <v>0</v>
      </c>
      <c r="F829">
        <f>'Calculated Tab Properties'!F829</f>
        <v>0</v>
      </c>
      <c r="G829">
        <f>'Calculated Tab Properties'!G829</f>
        <v>0</v>
      </c>
      <c r="H829">
        <f>'Calculated Tab Properties'!H829</f>
        <v>0</v>
      </c>
      <c r="I829">
        <f>'Calculated Tab Properties'!I829</f>
        <v>0</v>
      </c>
      <c r="J829" s="20" t="e">
        <f>'Calculated Tab Properties'!J829</f>
        <v>#DIV/0!</v>
      </c>
      <c r="K829">
        <f>'Calculated Tab Properties'!K829</f>
        <v>0</v>
      </c>
      <c r="L829">
        <f>'Calculated Tab Properties'!L829</f>
        <v>0</v>
      </c>
      <c r="M829">
        <f>'Calculated Tab Properties'!M829</f>
        <v>0</v>
      </c>
      <c r="N829">
        <f>'Calculated Tab Properties'!N829</f>
        <v>0</v>
      </c>
      <c r="O829" s="27">
        <v>0</v>
      </c>
      <c r="P829" s="27">
        <v>0</v>
      </c>
      <c r="Q829">
        <v>0</v>
      </c>
      <c r="R829" t="e">
        <f>'Calculated Tab Properties'!R829</f>
        <v>#DIV/0!</v>
      </c>
      <c r="T829" s="1">
        <v>0</v>
      </c>
      <c r="U829" s="1">
        <v>0</v>
      </c>
      <c r="V829">
        <f>T829*'GEOMETRIC INPUTS'!S829</f>
        <v>0</v>
      </c>
      <c r="W829">
        <v>828</v>
      </c>
      <c r="X829">
        <f t="shared" si="169"/>
        <v>0</v>
      </c>
      <c r="Y829">
        <f t="shared" si="170"/>
        <v>0</v>
      </c>
      <c r="Z829" s="27" t="e">
        <f t="shared" si="171"/>
        <v>#DIV/0!</v>
      </c>
      <c r="AA829" s="27" t="e">
        <f t="shared" si="172"/>
        <v>#DIV/0!</v>
      </c>
      <c r="AB829" s="27" t="e">
        <f t="shared" si="173"/>
        <v>#DIV/0!</v>
      </c>
      <c r="AC829" s="27" t="e">
        <f t="shared" si="174"/>
        <v>#DIV/0!</v>
      </c>
      <c r="AD829" s="24">
        <f>'GT Data'!D831</f>
        <v>0</v>
      </c>
      <c r="AE829" s="25" t="e">
        <f t="shared" si="175"/>
        <v>#DIV/0!</v>
      </c>
      <c r="AF829" s="25" t="e">
        <f t="shared" si="176"/>
        <v>#DIV/0!</v>
      </c>
      <c r="AG829" s="25" t="e">
        <f t="shared" si="177"/>
        <v>#DIV/0!</v>
      </c>
      <c r="AH829" s="25">
        <v>0</v>
      </c>
      <c r="AI829" s="25">
        <v>0</v>
      </c>
      <c r="AJ829" s="25">
        <f t="shared" si="178"/>
        <v>0</v>
      </c>
      <c r="AK829" s="24">
        <f>'GT Data'!N831</f>
        <v>0</v>
      </c>
      <c r="AL829" s="25" t="e">
        <f t="shared" si="179"/>
        <v>#DIV/0!</v>
      </c>
      <c r="AM829" s="25" t="e">
        <f t="shared" si="180"/>
        <v>#DIV/0!</v>
      </c>
      <c r="AN829" s="25" t="e">
        <f t="shared" si="181"/>
        <v>#DIV/0!</v>
      </c>
      <c r="AO829" s="25">
        <v>0</v>
      </c>
      <c r="AP829" s="25">
        <v>0</v>
      </c>
      <c r="AQ829" s="25">
        <v>0</v>
      </c>
    </row>
    <row r="830" spans="1:43" x14ac:dyDescent="0.3">
      <c r="A830">
        <f>'Calculated Tab Properties'!A830</f>
        <v>0</v>
      </c>
      <c r="B830">
        <f>'Calculated Tab Properties'!B830</f>
        <v>0</v>
      </c>
      <c r="C830">
        <f>'Calculated Tab Properties'!C830</f>
        <v>0</v>
      </c>
      <c r="D830">
        <f>'Calculated Tab Properties'!D830</f>
        <v>0</v>
      </c>
      <c r="E830">
        <f>'Calculated Tab Properties'!E830</f>
        <v>0</v>
      </c>
      <c r="F830">
        <f>'Calculated Tab Properties'!F830</f>
        <v>0</v>
      </c>
      <c r="G830">
        <f>'Calculated Tab Properties'!G830</f>
        <v>0</v>
      </c>
      <c r="H830">
        <f>'Calculated Tab Properties'!H830</f>
        <v>0</v>
      </c>
      <c r="I830">
        <f>'Calculated Tab Properties'!I830</f>
        <v>0</v>
      </c>
      <c r="J830" s="20" t="e">
        <f>'Calculated Tab Properties'!J830</f>
        <v>#DIV/0!</v>
      </c>
      <c r="K830">
        <f>'Calculated Tab Properties'!K830</f>
        <v>0</v>
      </c>
      <c r="L830">
        <f>'Calculated Tab Properties'!L830</f>
        <v>0</v>
      </c>
      <c r="M830">
        <f>'Calculated Tab Properties'!M830</f>
        <v>0</v>
      </c>
      <c r="N830">
        <f>'Calculated Tab Properties'!N830</f>
        <v>0</v>
      </c>
      <c r="O830" s="27">
        <v>0</v>
      </c>
      <c r="P830" s="27">
        <v>0</v>
      </c>
      <c r="Q830">
        <v>0</v>
      </c>
      <c r="R830" t="e">
        <f>'Calculated Tab Properties'!R830</f>
        <v>#DIV/0!</v>
      </c>
      <c r="T830" s="1">
        <v>0</v>
      </c>
      <c r="U830" s="1">
        <v>0</v>
      </c>
      <c r="V830">
        <f>T830*'GEOMETRIC INPUTS'!S830</f>
        <v>0</v>
      </c>
      <c r="W830">
        <v>829</v>
      </c>
      <c r="X830">
        <f t="shared" si="169"/>
        <v>0</v>
      </c>
      <c r="Y830">
        <f t="shared" si="170"/>
        <v>0</v>
      </c>
      <c r="Z830" s="27" t="e">
        <f t="shared" si="171"/>
        <v>#DIV/0!</v>
      </c>
      <c r="AA830" s="27" t="e">
        <f t="shared" si="172"/>
        <v>#DIV/0!</v>
      </c>
      <c r="AB830" s="27" t="e">
        <f t="shared" si="173"/>
        <v>#DIV/0!</v>
      </c>
      <c r="AC830" s="27" t="e">
        <f t="shared" si="174"/>
        <v>#DIV/0!</v>
      </c>
      <c r="AD830" s="24">
        <f>'GT Data'!D832</f>
        <v>0</v>
      </c>
      <c r="AE830" s="25" t="e">
        <f t="shared" si="175"/>
        <v>#DIV/0!</v>
      </c>
      <c r="AF830" s="25" t="e">
        <f t="shared" si="176"/>
        <v>#DIV/0!</v>
      </c>
      <c r="AG830" s="25" t="e">
        <f t="shared" si="177"/>
        <v>#DIV/0!</v>
      </c>
      <c r="AH830" s="25">
        <v>0</v>
      </c>
      <c r="AI830" s="25">
        <v>0</v>
      </c>
      <c r="AJ830" s="25">
        <f t="shared" si="178"/>
        <v>0</v>
      </c>
      <c r="AK830" s="24">
        <f>'GT Data'!N832</f>
        <v>0</v>
      </c>
      <c r="AL830" s="25" t="e">
        <f t="shared" si="179"/>
        <v>#DIV/0!</v>
      </c>
      <c r="AM830" s="25" t="e">
        <f t="shared" si="180"/>
        <v>#DIV/0!</v>
      </c>
      <c r="AN830" s="25" t="e">
        <f t="shared" si="181"/>
        <v>#DIV/0!</v>
      </c>
      <c r="AO830" s="25">
        <v>0</v>
      </c>
      <c r="AP830" s="25">
        <v>0</v>
      </c>
      <c r="AQ830" s="25">
        <v>0</v>
      </c>
    </row>
    <row r="831" spans="1:43" x14ac:dyDescent="0.3">
      <c r="A831">
        <f>'Calculated Tab Properties'!A831</f>
        <v>0</v>
      </c>
      <c r="B831">
        <f>'Calculated Tab Properties'!B831</f>
        <v>0</v>
      </c>
      <c r="C831">
        <f>'Calculated Tab Properties'!C831</f>
        <v>0</v>
      </c>
      <c r="D831">
        <f>'Calculated Tab Properties'!D831</f>
        <v>0</v>
      </c>
      <c r="E831">
        <f>'Calculated Tab Properties'!E831</f>
        <v>0</v>
      </c>
      <c r="F831">
        <f>'Calculated Tab Properties'!F831</f>
        <v>0</v>
      </c>
      <c r="G831">
        <f>'Calculated Tab Properties'!G831</f>
        <v>0</v>
      </c>
      <c r="H831">
        <f>'Calculated Tab Properties'!H831</f>
        <v>0</v>
      </c>
      <c r="I831">
        <f>'Calculated Tab Properties'!I831</f>
        <v>0</v>
      </c>
      <c r="J831" s="20" t="e">
        <f>'Calculated Tab Properties'!J831</f>
        <v>#DIV/0!</v>
      </c>
      <c r="K831">
        <f>'Calculated Tab Properties'!K831</f>
        <v>0</v>
      </c>
      <c r="L831">
        <f>'Calculated Tab Properties'!L831</f>
        <v>0</v>
      </c>
      <c r="M831">
        <f>'Calculated Tab Properties'!M831</f>
        <v>0</v>
      </c>
      <c r="N831">
        <f>'Calculated Tab Properties'!N831</f>
        <v>0</v>
      </c>
      <c r="O831" s="27">
        <v>0</v>
      </c>
      <c r="P831" s="27">
        <v>0</v>
      </c>
      <c r="Q831">
        <v>0</v>
      </c>
      <c r="R831" t="e">
        <f>'Calculated Tab Properties'!R831</f>
        <v>#DIV/0!</v>
      </c>
      <c r="T831" s="1">
        <v>0</v>
      </c>
      <c r="U831" s="1">
        <v>0</v>
      </c>
      <c r="V831">
        <f>T831*'GEOMETRIC INPUTS'!S831</f>
        <v>0</v>
      </c>
      <c r="W831">
        <v>830</v>
      </c>
      <c r="X831">
        <f t="shared" si="169"/>
        <v>0</v>
      </c>
      <c r="Y831">
        <f t="shared" si="170"/>
        <v>0</v>
      </c>
      <c r="Z831" s="27" t="e">
        <f t="shared" si="171"/>
        <v>#DIV/0!</v>
      </c>
      <c r="AA831" s="27" t="e">
        <f t="shared" si="172"/>
        <v>#DIV/0!</v>
      </c>
      <c r="AB831" s="27" t="e">
        <f t="shared" si="173"/>
        <v>#DIV/0!</v>
      </c>
      <c r="AC831" s="27" t="e">
        <f t="shared" si="174"/>
        <v>#DIV/0!</v>
      </c>
      <c r="AD831" s="24">
        <f>'GT Data'!D833</f>
        <v>0</v>
      </c>
      <c r="AE831" s="25" t="e">
        <f t="shared" si="175"/>
        <v>#DIV/0!</v>
      </c>
      <c r="AF831" s="25" t="e">
        <f t="shared" si="176"/>
        <v>#DIV/0!</v>
      </c>
      <c r="AG831" s="25" t="e">
        <f t="shared" si="177"/>
        <v>#DIV/0!</v>
      </c>
      <c r="AH831" s="25">
        <v>0</v>
      </c>
      <c r="AI831" s="25">
        <v>0</v>
      </c>
      <c r="AJ831" s="25">
        <f t="shared" si="178"/>
        <v>0</v>
      </c>
      <c r="AK831" s="24">
        <f>'GT Data'!N833</f>
        <v>0</v>
      </c>
      <c r="AL831" s="25" t="e">
        <f t="shared" si="179"/>
        <v>#DIV/0!</v>
      </c>
      <c r="AM831" s="25" t="e">
        <f t="shared" si="180"/>
        <v>#DIV/0!</v>
      </c>
      <c r="AN831" s="25" t="e">
        <f t="shared" si="181"/>
        <v>#DIV/0!</v>
      </c>
      <c r="AO831" s="25">
        <v>0</v>
      </c>
      <c r="AP831" s="25">
        <v>0</v>
      </c>
      <c r="AQ831" s="25">
        <v>0</v>
      </c>
    </row>
    <row r="832" spans="1:43" x14ac:dyDescent="0.3">
      <c r="A832">
        <f>'Calculated Tab Properties'!A832</f>
        <v>0</v>
      </c>
      <c r="B832">
        <f>'Calculated Tab Properties'!B832</f>
        <v>0</v>
      </c>
      <c r="C832">
        <f>'Calculated Tab Properties'!C832</f>
        <v>0</v>
      </c>
      <c r="D832">
        <f>'Calculated Tab Properties'!D832</f>
        <v>0</v>
      </c>
      <c r="E832">
        <f>'Calculated Tab Properties'!E832</f>
        <v>0</v>
      </c>
      <c r="F832">
        <f>'Calculated Tab Properties'!F832</f>
        <v>0</v>
      </c>
      <c r="G832">
        <f>'Calculated Tab Properties'!G832</f>
        <v>0</v>
      </c>
      <c r="H832">
        <f>'Calculated Tab Properties'!H832</f>
        <v>0</v>
      </c>
      <c r="I832">
        <f>'Calculated Tab Properties'!I832</f>
        <v>0</v>
      </c>
      <c r="J832" s="20" t="e">
        <f>'Calculated Tab Properties'!J832</f>
        <v>#DIV/0!</v>
      </c>
      <c r="K832">
        <f>'Calculated Tab Properties'!K832</f>
        <v>0</v>
      </c>
      <c r="L832">
        <f>'Calculated Tab Properties'!L832</f>
        <v>0</v>
      </c>
      <c r="M832">
        <f>'Calculated Tab Properties'!M832</f>
        <v>0</v>
      </c>
      <c r="N832">
        <f>'Calculated Tab Properties'!N832</f>
        <v>0</v>
      </c>
      <c r="O832" s="27">
        <v>0</v>
      </c>
      <c r="P832" s="27">
        <v>0</v>
      </c>
      <c r="Q832">
        <v>0</v>
      </c>
      <c r="R832" t="e">
        <f>'Calculated Tab Properties'!R832</f>
        <v>#DIV/0!</v>
      </c>
      <c r="T832" s="1">
        <v>0</v>
      </c>
      <c r="U832" s="1">
        <v>0</v>
      </c>
      <c r="V832">
        <f>T832*'GEOMETRIC INPUTS'!S832</f>
        <v>0</v>
      </c>
      <c r="W832">
        <v>831</v>
      </c>
      <c r="X832">
        <f t="shared" si="169"/>
        <v>0</v>
      </c>
      <c r="Y832">
        <f t="shared" si="170"/>
        <v>0</v>
      </c>
      <c r="Z832" s="27" t="e">
        <f t="shared" si="171"/>
        <v>#DIV/0!</v>
      </c>
      <c r="AA832" s="27" t="e">
        <f t="shared" si="172"/>
        <v>#DIV/0!</v>
      </c>
      <c r="AB832" s="27" t="e">
        <f t="shared" si="173"/>
        <v>#DIV/0!</v>
      </c>
      <c r="AC832" s="27" t="e">
        <f t="shared" si="174"/>
        <v>#DIV/0!</v>
      </c>
      <c r="AD832" s="24">
        <f>'GT Data'!D834</f>
        <v>0</v>
      </c>
      <c r="AE832" s="25" t="e">
        <f t="shared" si="175"/>
        <v>#DIV/0!</v>
      </c>
      <c r="AF832" s="25" t="e">
        <f t="shared" si="176"/>
        <v>#DIV/0!</v>
      </c>
      <c r="AG832" s="25" t="e">
        <f t="shared" si="177"/>
        <v>#DIV/0!</v>
      </c>
      <c r="AH832" s="25">
        <v>0</v>
      </c>
      <c r="AI832" s="25">
        <v>0</v>
      </c>
      <c r="AJ832" s="25">
        <f t="shared" si="178"/>
        <v>0</v>
      </c>
      <c r="AK832" s="24">
        <f>'GT Data'!N834</f>
        <v>0</v>
      </c>
      <c r="AL832" s="25" t="e">
        <f t="shared" si="179"/>
        <v>#DIV/0!</v>
      </c>
      <c r="AM832" s="25" t="e">
        <f t="shared" si="180"/>
        <v>#DIV/0!</v>
      </c>
      <c r="AN832" s="25" t="e">
        <f t="shared" si="181"/>
        <v>#DIV/0!</v>
      </c>
      <c r="AO832" s="25">
        <v>0</v>
      </c>
      <c r="AP832" s="25">
        <v>0</v>
      </c>
      <c r="AQ832" s="25">
        <v>0</v>
      </c>
    </row>
    <row r="833" spans="1:43" x14ac:dyDescent="0.3">
      <c r="A833">
        <f>'Calculated Tab Properties'!A833</f>
        <v>0</v>
      </c>
      <c r="B833">
        <f>'Calculated Tab Properties'!B833</f>
        <v>0</v>
      </c>
      <c r="C833">
        <f>'Calculated Tab Properties'!C833</f>
        <v>0</v>
      </c>
      <c r="D833">
        <f>'Calculated Tab Properties'!D833</f>
        <v>0</v>
      </c>
      <c r="E833">
        <f>'Calculated Tab Properties'!E833</f>
        <v>0</v>
      </c>
      <c r="F833">
        <f>'Calculated Tab Properties'!F833</f>
        <v>0</v>
      </c>
      <c r="G833">
        <f>'Calculated Tab Properties'!G833</f>
        <v>0</v>
      </c>
      <c r="H833">
        <f>'Calculated Tab Properties'!H833</f>
        <v>0</v>
      </c>
      <c r="I833">
        <f>'Calculated Tab Properties'!I833</f>
        <v>0</v>
      </c>
      <c r="J833" s="20" t="e">
        <f>'Calculated Tab Properties'!J833</f>
        <v>#DIV/0!</v>
      </c>
      <c r="K833">
        <f>'Calculated Tab Properties'!K833</f>
        <v>0</v>
      </c>
      <c r="L833">
        <f>'Calculated Tab Properties'!L833</f>
        <v>0</v>
      </c>
      <c r="M833">
        <f>'Calculated Tab Properties'!M833</f>
        <v>0</v>
      </c>
      <c r="N833">
        <f>'Calculated Tab Properties'!N833</f>
        <v>0</v>
      </c>
      <c r="O833" s="27">
        <v>0</v>
      </c>
      <c r="P833" s="27">
        <v>0</v>
      </c>
      <c r="Q833">
        <v>0</v>
      </c>
      <c r="R833" t="e">
        <f>'Calculated Tab Properties'!R833</f>
        <v>#DIV/0!</v>
      </c>
      <c r="T833" s="1">
        <v>0</v>
      </c>
      <c r="U833" s="1">
        <v>0</v>
      </c>
      <c r="V833">
        <f>T833*'GEOMETRIC INPUTS'!S833</f>
        <v>0</v>
      </c>
      <c r="W833">
        <v>832</v>
      </c>
      <c r="X833">
        <f t="shared" si="169"/>
        <v>0</v>
      </c>
      <c r="Y833">
        <f t="shared" si="170"/>
        <v>0</v>
      </c>
      <c r="Z833" s="27" t="e">
        <f t="shared" si="171"/>
        <v>#DIV/0!</v>
      </c>
      <c r="AA833" s="27" t="e">
        <f t="shared" si="172"/>
        <v>#DIV/0!</v>
      </c>
      <c r="AB833" s="27" t="e">
        <f t="shared" si="173"/>
        <v>#DIV/0!</v>
      </c>
      <c r="AC833" s="27" t="e">
        <f t="shared" si="174"/>
        <v>#DIV/0!</v>
      </c>
      <c r="AD833" s="24">
        <f>'GT Data'!D835</f>
        <v>0</v>
      </c>
      <c r="AE833" s="25" t="e">
        <f t="shared" si="175"/>
        <v>#DIV/0!</v>
      </c>
      <c r="AF833" s="25" t="e">
        <f t="shared" si="176"/>
        <v>#DIV/0!</v>
      </c>
      <c r="AG833" s="25" t="e">
        <f t="shared" si="177"/>
        <v>#DIV/0!</v>
      </c>
      <c r="AH833" s="25">
        <v>0</v>
      </c>
      <c r="AI833" s="25">
        <v>0</v>
      </c>
      <c r="AJ833" s="25">
        <f t="shared" si="178"/>
        <v>0</v>
      </c>
      <c r="AK833" s="24">
        <f>'GT Data'!N835</f>
        <v>0</v>
      </c>
      <c r="AL833" s="25" t="e">
        <f t="shared" si="179"/>
        <v>#DIV/0!</v>
      </c>
      <c r="AM833" s="25" t="e">
        <f t="shared" si="180"/>
        <v>#DIV/0!</v>
      </c>
      <c r="AN833" s="25" t="e">
        <f t="shared" si="181"/>
        <v>#DIV/0!</v>
      </c>
      <c r="AO833" s="25">
        <v>0</v>
      </c>
      <c r="AP833" s="25">
        <v>0</v>
      </c>
      <c r="AQ833" s="25">
        <v>0</v>
      </c>
    </row>
    <row r="834" spans="1:43" x14ac:dyDescent="0.3">
      <c r="A834">
        <f>'Calculated Tab Properties'!A834</f>
        <v>0</v>
      </c>
      <c r="B834">
        <f>'Calculated Tab Properties'!B834</f>
        <v>0</v>
      </c>
      <c r="C834">
        <f>'Calculated Tab Properties'!C834</f>
        <v>0</v>
      </c>
      <c r="D834">
        <f>'Calculated Tab Properties'!D834</f>
        <v>0</v>
      </c>
      <c r="E834">
        <f>'Calculated Tab Properties'!E834</f>
        <v>0</v>
      </c>
      <c r="F834">
        <f>'Calculated Tab Properties'!F834</f>
        <v>0</v>
      </c>
      <c r="G834">
        <f>'Calculated Tab Properties'!G834</f>
        <v>0</v>
      </c>
      <c r="H834">
        <f>'Calculated Tab Properties'!H834</f>
        <v>0</v>
      </c>
      <c r="I834">
        <f>'Calculated Tab Properties'!I834</f>
        <v>0</v>
      </c>
      <c r="J834" s="20" t="e">
        <f>'Calculated Tab Properties'!J834</f>
        <v>#DIV/0!</v>
      </c>
      <c r="K834">
        <f>'Calculated Tab Properties'!K834</f>
        <v>0</v>
      </c>
      <c r="L834">
        <f>'Calculated Tab Properties'!L834</f>
        <v>0</v>
      </c>
      <c r="M834">
        <f>'Calculated Tab Properties'!M834</f>
        <v>0</v>
      </c>
      <c r="N834">
        <f>'Calculated Tab Properties'!N834</f>
        <v>0</v>
      </c>
      <c r="O834" s="27">
        <v>0</v>
      </c>
      <c r="P834" s="27">
        <v>0</v>
      </c>
      <c r="Q834">
        <v>0</v>
      </c>
      <c r="R834" t="e">
        <f>'Calculated Tab Properties'!R834</f>
        <v>#DIV/0!</v>
      </c>
      <c r="T834" s="1">
        <v>0</v>
      </c>
      <c r="U834" s="1">
        <v>0</v>
      </c>
      <c r="V834">
        <f>T834*'GEOMETRIC INPUTS'!S834</f>
        <v>0</v>
      </c>
      <c r="W834">
        <v>833</v>
      </c>
      <c r="X834">
        <f t="shared" si="169"/>
        <v>0</v>
      </c>
      <c r="Y834">
        <f t="shared" si="170"/>
        <v>0</v>
      </c>
      <c r="Z834" s="27" t="e">
        <f t="shared" si="171"/>
        <v>#DIV/0!</v>
      </c>
      <c r="AA834" s="27" t="e">
        <f t="shared" si="172"/>
        <v>#DIV/0!</v>
      </c>
      <c r="AB834" s="27" t="e">
        <f t="shared" si="173"/>
        <v>#DIV/0!</v>
      </c>
      <c r="AC834" s="27" t="e">
        <f t="shared" si="174"/>
        <v>#DIV/0!</v>
      </c>
      <c r="AD834" s="24">
        <f>'GT Data'!D836</f>
        <v>0</v>
      </c>
      <c r="AE834" s="25" t="e">
        <f t="shared" si="175"/>
        <v>#DIV/0!</v>
      </c>
      <c r="AF834" s="25" t="e">
        <f t="shared" si="176"/>
        <v>#DIV/0!</v>
      </c>
      <c r="AG834" s="25" t="e">
        <f t="shared" si="177"/>
        <v>#DIV/0!</v>
      </c>
      <c r="AH834" s="25">
        <v>0</v>
      </c>
      <c r="AI834" s="25">
        <v>0</v>
      </c>
      <c r="AJ834" s="25">
        <f t="shared" si="178"/>
        <v>0</v>
      </c>
      <c r="AK834" s="24">
        <f>'GT Data'!N836</f>
        <v>0</v>
      </c>
      <c r="AL834" s="25" t="e">
        <f t="shared" si="179"/>
        <v>#DIV/0!</v>
      </c>
      <c r="AM834" s="25" t="e">
        <f t="shared" si="180"/>
        <v>#DIV/0!</v>
      </c>
      <c r="AN834" s="25" t="e">
        <f t="shared" si="181"/>
        <v>#DIV/0!</v>
      </c>
      <c r="AO834" s="25">
        <v>0</v>
      </c>
      <c r="AP834" s="25">
        <v>0</v>
      </c>
      <c r="AQ834" s="25">
        <v>0</v>
      </c>
    </row>
    <row r="835" spans="1:43" x14ac:dyDescent="0.3">
      <c r="A835">
        <f>'Calculated Tab Properties'!A835</f>
        <v>0</v>
      </c>
      <c r="B835">
        <f>'Calculated Tab Properties'!B835</f>
        <v>0</v>
      </c>
      <c r="C835">
        <f>'Calculated Tab Properties'!C835</f>
        <v>0</v>
      </c>
      <c r="D835">
        <f>'Calculated Tab Properties'!D835</f>
        <v>0</v>
      </c>
      <c r="E835">
        <f>'Calculated Tab Properties'!E835</f>
        <v>0</v>
      </c>
      <c r="F835">
        <f>'Calculated Tab Properties'!F835</f>
        <v>0</v>
      </c>
      <c r="G835">
        <f>'Calculated Tab Properties'!G835</f>
        <v>0</v>
      </c>
      <c r="H835">
        <f>'Calculated Tab Properties'!H835</f>
        <v>0</v>
      </c>
      <c r="I835">
        <f>'Calculated Tab Properties'!I835</f>
        <v>0</v>
      </c>
      <c r="J835" s="20" t="e">
        <f>'Calculated Tab Properties'!J835</f>
        <v>#DIV/0!</v>
      </c>
      <c r="K835">
        <f>'Calculated Tab Properties'!K835</f>
        <v>0</v>
      </c>
      <c r="L835">
        <f>'Calculated Tab Properties'!L835</f>
        <v>0</v>
      </c>
      <c r="M835">
        <f>'Calculated Tab Properties'!M835</f>
        <v>0</v>
      </c>
      <c r="N835">
        <f>'Calculated Tab Properties'!N835</f>
        <v>0</v>
      </c>
      <c r="O835" s="27">
        <v>0</v>
      </c>
      <c r="P835" s="27">
        <v>0</v>
      </c>
      <c r="Q835">
        <v>0</v>
      </c>
      <c r="R835" t="e">
        <f>'Calculated Tab Properties'!R835</f>
        <v>#DIV/0!</v>
      </c>
      <c r="T835" s="1">
        <v>0</v>
      </c>
      <c r="U835" s="1">
        <v>0</v>
      </c>
      <c r="V835">
        <f>T835*'GEOMETRIC INPUTS'!S835</f>
        <v>0</v>
      </c>
      <c r="W835">
        <v>834</v>
      </c>
      <c r="X835">
        <f t="shared" si="169"/>
        <v>0</v>
      </c>
      <c r="Y835">
        <f t="shared" si="170"/>
        <v>0</v>
      </c>
      <c r="Z835" s="27" t="e">
        <f t="shared" si="171"/>
        <v>#DIV/0!</v>
      </c>
      <c r="AA835" s="27" t="e">
        <f t="shared" si="172"/>
        <v>#DIV/0!</v>
      </c>
      <c r="AB835" s="27" t="e">
        <f t="shared" si="173"/>
        <v>#DIV/0!</v>
      </c>
      <c r="AC835" s="27" t="e">
        <f t="shared" si="174"/>
        <v>#DIV/0!</v>
      </c>
      <c r="AD835" s="24">
        <f>'GT Data'!D837</f>
        <v>0</v>
      </c>
      <c r="AE835" s="25" t="e">
        <f t="shared" si="175"/>
        <v>#DIV/0!</v>
      </c>
      <c r="AF835" s="25" t="e">
        <f t="shared" si="176"/>
        <v>#DIV/0!</v>
      </c>
      <c r="AG835" s="25" t="e">
        <f t="shared" si="177"/>
        <v>#DIV/0!</v>
      </c>
      <c r="AH835" s="25">
        <v>0</v>
      </c>
      <c r="AI835" s="25">
        <v>0</v>
      </c>
      <c r="AJ835" s="25">
        <f t="shared" si="178"/>
        <v>0</v>
      </c>
      <c r="AK835" s="24">
        <f>'GT Data'!N837</f>
        <v>0</v>
      </c>
      <c r="AL835" s="25" t="e">
        <f t="shared" si="179"/>
        <v>#DIV/0!</v>
      </c>
      <c r="AM835" s="25" t="e">
        <f t="shared" si="180"/>
        <v>#DIV/0!</v>
      </c>
      <c r="AN835" s="25" t="e">
        <f t="shared" si="181"/>
        <v>#DIV/0!</v>
      </c>
      <c r="AO835" s="25">
        <v>0</v>
      </c>
      <c r="AP835" s="25">
        <v>0</v>
      </c>
      <c r="AQ835" s="25">
        <v>0</v>
      </c>
    </row>
    <row r="836" spans="1:43" x14ac:dyDescent="0.3">
      <c r="A836">
        <f>'Calculated Tab Properties'!A836</f>
        <v>0</v>
      </c>
      <c r="B836">
        <f>'Calculated Tab Properties'!B836</f>
        <v>0</v>
      </c>
      <c r="C836">
        <f>'Calculated Tab Properties'!C836</f>
        <v>0</v>
      </c>
      <c r="D836">
        <f>'Calculated Tab Properties'!D836</f>
        <v>0</v>
      </c>
      <c r="E836">
        <f>'Calculated Tab Properties'!E836</f>
        <v>0</v>
      </c>
      <c r="F836">
        <f>'Calculated Tab Properties'!F836</f>
        <v>0</v>
      </c>
      <c r="G836">
        <f>'Calculated Tab Properties'!G836</f>
        <v>0</v>
      </c>
      <c r="H836">
        <f>'Calculated Tab Properties'!H836</f>
        <v>0</v>
      </c>
      <c r="I836">
        <f>'Calculated Tab Properties'!I836</f>
        <v>0</v>
      </c>
      <c r="J836" s="20" t="e">
        <f>'Calculated Tab Properties'!J836</f>
        <v>#DIV/0!</v>
      </c>
      <c r="K836">
        <f>'Calculated Tab Properties'!K836</f>
        <v>0</v>
      </c>
      <c r="L836">
        <f>'Calculated Tab Properties'!L836</f>
        <v>0</v>
      </c>
      <c r="M836">
        <f>'Calculated Tab Properties'!M836</f>
        <v>0</v>
      </c>
      <c r="N836">
        <f>'Calculated Tab Properties'!N836</f>
        <v>0</v>
      </c>
      <c r="O836" s="27">
        <v>0</v>
      </c>
      <c r="P836" s="27">
        <v>0</v>
      </c>
      <c r="Q836">
        <v>0</v>
      </c>
      <c r="R836" t="e">
        <f>'Calculated Tab Properties'!R836</f>
        <v>#DIV/0!</v>
      </c>
      <c r="T836" s="1">
        <v>0</v>
      </c>
      <c r="U836" s="1">
        <v>0</v>
      </c>
      <c r="V836">
        <f>T836*'GEOMETRIC INPUTS'!S836</f>
        <v>0</v>
      </c>
      <c r="W836">
        <v>835</v>
      </c>
      <c r="X836">
        <f t="shared" si="169"/>
        <v>0</v>
      </c>
      <c r="Y836">
        <f t="shared" si="170"/>
        <v>0</v>
      </c>
      <c r="Z836" s="27" t="e">
        <f t="shared" si="171"/>
        <v>#DIV/0!</v>
      </c>
      <c r="AA836" s="27" t="e">
        <f t="shared" si="172"/>
        <v>#DIV/0!</v>
      </c>
      <c r="AB836" s="27" t="e">
        <f t="shared" si="173"/>
        <v>#DIV/0!</v>
      </c>
      <c r="AC836" s="27" t="e">
        <f t="shared" si="174"/>
        <v>#DIV/0!</v>
      </c>
      <c r="AD836" s="24">
        <f>'GT Data'!D838</f>
        <v>0</v>
      </c>
      <c r="AE836" s="25" t="e">
        <f t="shared" si="175"/>
        <v>#DIV/0!</v>
      </c>
      <c r="AF836" s="25" t="e">
        <f t="shared" si="176"/>
        <v>#DIV/0!</v>
      </c>
      <c r="AG836" s="25" t="e">
        <f t="shared" si="177"/>
        <v>#DIV/0!</v>
      </c>
      <c r="AH836" s="25">
        <v>0</v>
      </c>
      <c r="AI836" s="25">
        <v>0</v>
      </c>
      <c r="AJ836" s="25">
        <f t="shared" si="178"/>
        <v>0</v>
      </c>
      <c r="AK836" s="24">
        <f>'GT Data'!N838</f>
        <v>0</v>
      </c>
      <c r="AL836" s="25" t="e">
        <f t="shared" si="179"/>
        <v>#DIV/0!</v>
      </c>
      <c r="AM836" s="25" t="e">
        <f t="shared" si="180"/>
        <v>#DIV/0!</v>
      </c>
      <c r="AN836" s="25" t="e">
        <f t="shared" si="181"/>
        <v>#DIV/0!</v>
      </c>
      <c r="AO836" s="25">
        <v>0</v>
      </c>
      <c r="AP836" s="25">
        <v>0</v>
      </c>
      <c r="AQ836" s="25">
        <v>0</v>
      </c>
    </row>
    <row r="837" spans="1:43" x14ac:dyDescent="0.3">
      <c r="A837">
        <f>'Calculated Tab Properties'!A837</f>
        <v>0</v>
      </c>
      <c r="B837">
        <f>'Calculated Tab Properties'!B837</f>
        <v>0</v>
      </c>
      <c r="C837">
        <f>'Calculated Tab Properties'!C837</f>
        <v>0</v>
      </c>
      <c r="D837">
        <f>'Calculated Tab Properties'!D837</f>
        <v>0</v>
      </c>
      <c r="E837">
        <f>'Calculated Tab Properties'!E837</f>
        <v>0</v>
      </c>
      <c r="F837">
        <f>'Calculated Tab Properties'!F837</f>
        <v>0</v>
      </c>
      <c r="G837">
        <f>'Calculated Tab Properties'!G837</f>
        <v>0</v>
      </c>
      <c r="H837">
        <f>'Calculated Tab Properties'!H837</f>
        <v>0</v>
      </c>
      <c r="I837">
        <f>'Calculated Tab Properties'!I837</f>
        <v>0</v>
      </c>
      <c r="J837" s="20" t="e">
        <f>'Calculated Tab Properties'!J837</f>
        <v>#DIV/0!</v>
      </c>
      <c r="K837">
        <f>'Calculated Tab Properties'!K837</f>
        <v>0</v>
      </c>
      <c r="L837">
        <f>'Calculated Tab Properties'!L837</f>
        <v>0</v>
      </c>
      <c r="M837">
        <f>'Calculated Tab Properties'!M837</f>
        <v>0</v>
      </c>
      <c r="N837">
        <f>'Calculated Tab Properties'!N837</f>
        <v>0</v>
      </c>
      <c r="O837" s="27">
        <v>0</v>
      </c>
      <c r="P837" s="27">
        <v>0</v>
      </c>
      <c r="Q837">
        <v>0</v>
      </c>
      <c r="R837" t="e">
        <f>'Calculated Tab Properties'!R837</f>
        <v>#DIV/0!</v>
      </c>
      <c r="T837" s="1">
        <v>0</v>
      </c>
      <c r="U837" s="1">
        <v>0</v>
      </c>
      <c r="V837">
        <f>T837*'GEOMETRIC INPUTS'!S837</f>
        <v>0</v>
      </c>
      <c r="W837">
        <v>836</v>
      </c>
      <c r="X837">
        <f t="shared" si="169"/>
        <v>0</v>
      </c>
      <c r="Y837">
        <f t="shared" si="170"/>
        <v>0</v>
      </c>
      <c r="Z837" s="27" t="e">
        <f t="shared" si="171"/>
        <v>#DIV/0!</v>
      </c>
      <c r="AA837" s="27" t="e">
        <f t="shared" si="172"/>
        <v>#DIV/0!</v>
      </c>
      <c r="AB837" s="27" t="e">
        <f t="shared" si="173"/>
        <v>#DIV/0!</v>
      </c>
      <c r="AC837" s="27" t="e">
        <f t="shared" si="174"/>
        <v>#DIV/0!</v>
      </c>
      <c r="AD837" s="24">
        <f>'GT Data'!D839</f>
        <v>0</v>
      </c>
      <c r="AE837" s="25" t="e">
        <f t="shared" si="175"/>
        <v>#DIV/0!</v>
      </c>
      <c r="AF837" s="25" t="e">
        <f t="shared" si="176"/>
        <v>#DIV/0!</v>
      </c>
      <c r="AG837" s="25" t="e">
        <f t="shared" si="177"/>
        <v>#DIV/0!</v>
      </c>
      <c r="AH837" s="25">
        <v>0</v>
      </c>
      <c r="AI837" s="25">
        <v>0</v>
      </c>
      <c r="AJ837" s="25">
        <f t="shared" si="178"/>
        <v>0</v>
      </c>
      <c r="AK837" s="24">
        <f>'GT Data'!N839</f>
        <v>0</v>
      </c>
      <c r="AL837" s="25" t="e">
        <f t="shared" si="179"/>
        <v>#DIV/0!</v>
      </c>
      <c r="AM837" s="25" t="e">
        <f t="shared" si="180"/>
        <v>#DIV/0!</v>
      </c>
      <c r="AN837" s="25" t="e">
        <f t="shared" si="181"/>
        <v>#DIV/0!</v>
      </c>
      <c r="AO837" s="25">
        <v>0</v>
      </c>
      <c r="AP837" s="25">
        <v>0</v>
      </c>
      <c r="AQ837" s="25">
        <v>0</v>
      </c>
    </row>
    <row r="838" spans="1:43" x14ac:dyDescent="0.3">
      <c r="A838">
        <f>'Calculated Tab Properties'!A838</f>
        <v>0</v>
      </c>
      <c r="B838">
        <f>'Calculated Tab Properties'!B838</f>
        <v>0</v>
      </c>
      <c r="C838">
        <f>'Calculated Tab Properties'!C838</f>
        <v>0</v>
      </c>
      <c r="D838">
        <f>'Calculated Tab Properties'!D838</f>
        <v>0</v>
      </c>
      <c r="E838">
        <f>'Calculated Tab Properties'!E838</f>
        <v>0</v>
      </c>
      <c r="F838">
        <f>'Calculated Tab Properties'!F838</f>
        <v>0</v>
      </c>
      <c r="G838">
        <f>'Calculated Tab Properties'!G838</f>
        <v>0</v>
      </c>
      <c r="H838">
        <f>'Calculated Tab Properties'!H838</f>
        <v>0</v>
      </c>
      <c r="I838">
        <f>'Calculated Tab Properties'!I838</f>
        <v>0</v>
      </c>
      <c r="J838" s="20" t="e">
        <f>'Calculated Tab Properties'!J838</f>
        <v>#DIV/0!</v>
      </c>
      <c r="K838">
        <f>'Calculated Tab Properties'!K838</f>
        <v>0</v>
      </c>
      <c r="L838">
        <f>'Calculated Tab Properties'!L838</f>
        <v>0</v>
      </c>
      <c r="M838">
        <f>'Calculated Tab Properties'!M838</f>
        <v>0</v>
      </c>
      <c r="N838">
        <f>'Calculated Tab Properties'!N838</f>
        <v>0</v>
      </c>
      <c r="O838" s="27">
        <v>0</v>
      </c>
      <c r="P838" s="27">
        <v>0</v>
      </c>
      <c r="Q838">
        <v>0</v>
      </c>
      <c r="R838" t="e">
        <f>'Calculated Tab Properties'!R838</f>
        <v>#DIV/0!</v>
      </c>
      <c r="T838" s="1">
        <v>0</v>
      </c>
      <c r="U838" s="1">
        <v>0</v>
      </c>
      <c r="V838">
        <f>T838*'GEOMETRIC INPUTS'!S838</f>
        <v>0</v>
      </c>
      <c r="W838">
        <v>837</v>
      </c>
      <c r="X838">
        <f t="shared" si="169"/>
        <v>0</v>
      </c>
      <c r="Y838">
        <f t="shared" si="170"/>
        <v>0</v>
      </c>
      <c r="Z838" s="27" t="e">
        <f t="shared" si="171"/>
        <v>#DIV/0!</v>
      </c>
      <c r="AA838" s="27" t="e">
        <f t="shared" si="172"/>
        <v>#DIV/0!</v>
      </c>
      <c r="AB838" s="27" t="e">
        <f t="shared" si="173"/>
        <v>#DIV/0!</v>
      </c>
      <c r="AC838" s="27" t="e">
        <f t="shared" si="174"/>
        <v>#DIV/0!</v>
      </c>
      <c r="AD838" s="24">
        <f>'GT Data'!D840</f>
        <v>0</v>
      </c>
      <c r="AE838" s="25" t="e">
        <f t="shared" si="175"/>
        <v>#DIV/0!</v>
      </c>
      <c r="AF838" s="25" t="e">
        <f t="shared" si="176"/>
        <v>#DIV/0!</v>
      </c>
      <c r="AG838" s="25" t="e">
        <f t="shared" si="177"/>
        <v>#DIV/0!</v>
      </c>
      <c r="AH838" s="25">
        <v>0</v>
      </c>
      <c r="AI838" s="25">
        <v>0</v>
      </c>
      <c r="AJ838" s="25">
        <f t="shared" si="178"/>
        <v>0</v>
      </c>
      <c r="AK838" s="24">
        <f>'GT Data'!N840</f>
        <v>0</v>
      </c>
      <c r="AL838" s="25" t="e">
        <f t="shared" si="179"/>
        <v>#DIV/0!</v>
      </c>
      <c r="AM838" s="25" t="e">
        <f t="shared" si="180"/>
        <v>#DIV/0!</v>
      </c>
      <c r="AN838" s="25" t="e">
        <f t="shared" si="181"/>
        <v>#DIV/0!</v>
      </c>
      <c r="AO838" s="25">
        <v>0</v>
      </c>
      <c r="AP838" s="25">
        <v>0</v>
      </c>
      <c r="AQ838" s="25">
        <v>0</v>
      </c>
    </row>
    <row r="839" spans="1:43" x14ac:dyDescent="0.3">
      <c r="A839">
        <f>'Calculated Tab Properties'!A839</f>
        <v>0</v>
      </c>
      <c r="B839">
        <f>'Calculated Tab Properties'!B839</f>
        <v>0</v>
      </c>
      <c r="C839">
        <f>'Calculated Tab Properties'!C839</f>
        <v>0</v>
      </c>
      <c r="D839">
        <f>'Calculated Tab Properties'!D839</f>
        <v>0</v>
      </c>
      <c r="E839">
        <f>'Calculated Tab Properties'!E839</f>
        <v>0</v>
      </c>
      <c r="F839">
        <f>'Calculated Tab Properties'!F839</f>
        <v>0</v>
      </c>
      <c r="G839">
        <f>'Calculated Tab Properties'!G839</f>
        <v>0</v>
      </c>
      <c r="H839">
        <f>'Calculated Tab Properties'!H839</f>
        <v>0</v>
      </c>
      <c r="I839">
        <f>'Calculated Tab Properties'!I839</f>
        <v>0</v>
      </c>
      <c r="J839" s="20" t="e">
        <f>'Calculated Tab Properties'!J839</f>
        <v>#DIV/0!</v>
      </c>
      <c r="K839">
        <f>'Calculated Tab Properties'!K839</f>
        <v>0</v>
      </c>
      <c r="L839">
        <f>'Calculated Tab Properties'!L839</f>
        <v>0</v>
      </c>
      <c r="M839">
        <f>'Calculated Tab Properties'!M839</f>
        <v>0</v>
      </c>
      <c r="N839">
        <f>'Calculated Tab Properties'!N839</f>
        <v>0</v>
      </c>
      <c r="O839" s="27">
        <v>0</v>
      </c>
      <c r="P839" s="27">
        <v>0</v>
      </c>
      <c r="Q839">
        <v>0</v>
      </c>
      <c r="R839" t="e">
        <f>'Calculated Tab Properties'!R839</f>
        <v>#DIV/0!</v>
      </c>
      <c r="T839" s="1">
        <v>0</v>
      </c>
      <c r="U839" s="1">
        <v>0</v>
      </c>
      <c r="V839">
        <f>T839*'GEOMETRIC INPUTS'!S839</f>
        <v>0</v>
      </c>
      <c r="W839">
        <v>838</v>
      </c>
      <c r="X839">
        <f t="shared" si="169"/>
        <v>0</v>
      </c>
      <c r="Y839">
        <f t="shared" si="170"/>
        <v>0</v>
      </c>
      <c r="Z839" s="27" t="e">
        <f t="shared" si="171"/>
        <v>#DIV/0!</v>
      </c>
      <c r="AA839" s="27" t="e">
        <f t="shared" si="172"/>
        <v>#DIV/0!</v>
      </c>
      <c r="AB839" s="27" t="e">
        <f t="shared" si="173"/>
        <v>#DIV/0!</v>
      </c>
      <c r="AC839" s="27" t="e">
        <f t="shared" si="174"/>
        <v>#DIV/0!</v>
      </c>
      <c r="AD839" s="24">
        <f>'GT Data'!D841</f>
        <v>0</v>
      </c>
      <c r="AE839" s="25" t="e">
        <f t="shared" si="175"/>
        <v>#DIV/0!</v>
      </c>
      <c r="AF839" s="25" t="e">
        <f t="shared" si="176"/>
        <v>#DIV/0!</v>
      </c>
      <c r="AG839" s="25" t="e">
        <f t="shared" si="177"/>
        <v>#DIV/0!</v>
      </c>
      <c r="AH839" s="25">
        <v>0</v>
      </c>
      <c r="AI839" s="25">
        <v>0</v>
      </c>
      <c r="AJ839" s="25">
        <f t="shared" si="178"/>
        <v>0</v>
      </c>
      <c r="AK839" s="24">
        <f>'GT Data'!N841</f>
        <v>0</v>
      </c>
      <c r="AL839" s="25" t="e">
        <f t="shared" si="179"/>
        <v>#DIV/0!</v>
      </c>
      <c r="AM839" s="25" t="e">
        <f t="shared" si="180"/>
        <v>#DIV/0!</v>
      </c>
      <c r="AN839" s="25" t="e">
        <f t="shared" si="181"/>
        <v>#DIV/0!</v>
      </c>
      <c r="AO839" s="25">
        <v>0</v>
      </c>
      <c r="AP839" s="25">
        <v>0</v>
      </c>
      <c r="AQ839" s="25">
        <v>0</v>
      </c>
    </row>
    <row r="840" spans="1:43" x14ac:dyDescent="0.3">
      <c r="A840">
        <f>'Calculated Tab Properties'!A840</f>
        <v>0</v>
      </c>
      <c r="B840">
        <f>'Calculated Tab Properties'!B840</f>
        <v>0</v>
      </c>
      <c r="C840">
        <f>'Calculated Tab Properties'!C840</f>
        <v>0</v>
      </c>
      <c r="D840">
        <f>'Calculated Tab Properties'!D840</f>
        <v>0</v>
      </c>
      <c r="E840">
        <f>'Calculated Tab Properties'!E840</f>
        <v>0</v>
      </c>
      <c r="F840">
        <f>'Calculated Tab Properties'!F840</f>
        <v>0</v>
      </c>
      <c r="G840">
        <f>'Calculated Tab Properties'!G840</f>
        <v>0</v>
      </c>
      <c r="H840">
        <f>'Calculated Tab Properties'!H840</f>
        <v>0</v>
      </c>
      <c r="I840">
        <f>'Calculated Tab Properties'!I840</f>
        <v>0</v>
      </c>
      <c r="J840" s="20" t="e">
        <f>'Calculated Tab Properties'!J840</f>
        <v>#DIV/0!</v>
      </c>
      <c r="K840">
        <f>'Calculated Tab Properties'!K840</f>
        <v>0</v>
      </c>
      <c r="L840">
        <f>'Calculated Tab Properties'!L840</f>
        <v>0</v>
      </c>
      <c r="M840">
        <f>'Calculated Tab Properties'!M840</f>
        <v>0</v>
      </c>
      <c r="N840">
        <f>'Calculated Tab Properties'!N840</f>
        <v>0</v>
      </c>
      <c r="O840" s="27">
        <v>0</v>
      </c>
      <c r="P840" s="27">
        <v>0</v>
      </c>
      <c r="Q840">
        <v>0</v>
      </c>
      <c r="R840" t="e">
        <f>'Calculated Tab Properties'!R840</f>
        <v>#DIV/0!</v>
      </c>
      <c r="T840" s="1">
        <v>0</v>
      </c>
      <c r="U840" s="1">
        <v>0</v>
      </c>
      <c r="V840">
        <f>T840*'GEOMETRIC INPUTS'!S840</f>
        <v>0</v>
      </c>
      <c r="W840">
        <v>839</v>
      </c>
      <c r="X840">
        <f t="shared" si="169"/>
        <v>0</v>
      </c>
      <c r="Y840">
        <f t="shared" si="170"/>
        <v>0</v>
      </c>
      <c r="Z840" s="27" t="e">
        <f t="shared" si="171"/>
        <v>#DIV/0!</v>
      </c>
      <c r="AA840" s="27" t="e">
        <f t="shared" si="172"/>
        <v>#DIV/0!</v>
      </c>
      <c r="AB840" s="27" t="e">
        <f t="shared" si="173"/>
        <v>#DIV/0!</v>
      </c>
      <c r="AC840" s="27" t="e">
        <f t="shared" si="174"/>
        <v>#DIV/0!</v>
      </c>
      <c r="AD840" s="24">
        <f>'GT Data'!D842</f>
        <v>0</v>
      </c>
      <c r="AE840" s="25" t="e">
        <f t="shared" si="175"/>
        <v>#DIV/0!</v>
      </c>
      <c r="AF840" s="25" t="e">
        <f t="shared" si="176"/>
        <v>#DIV/0!</v>
      </c>
      <c r="AG840" s="25" t="e">
        <f t="shared" si="177"/>
        <v>#DIV/0!</v>
      </c>
      <c r="AH840" s="25">
        <v>0</v>
      </c>
      <c r="AI840" s="25">
        <v>0</v>
      </c>
      <c r="AJ840" s="25">
        <f t="shared" si="178"/>
        <v>0</v>
      </c>
      <c r="AK840" s="24">
        <f>'GT Data'!N842</f>
        <v>0</v>
      </c>
      <c r="AL840" s="25" t="e">
        <f t="shared" si="179"/>
        <v>#DIV/0!</v>
      </c>
      <c r="AM840" s="25" t="e">
        <f t="shared" si="180"/>
        <v>#DIV/0!</v>
      </c>
      <c r="AN840" s="25" t="e">
        <f t="shared" si="181"/>
        <v>#DIV/0!</v>
      </c>
      <c r="AO840" s="25">
        <v>0</v>
      </c>
      <c r="AP840" s="25">
        <v>0</v>
      </c>
      <c r="AQ840" s="25">
        <v>0</v>
      </c>
    </row>
    <row r="841" spans="1:43" x14ac:dyDescent="0.3">
      <c r="A841">
        <f>'Calculated Tab Properties'!A841</f>
        <v>0</v>
      </c>
      <c r="B841">
        <f>'Calculated Tab Properties'!B841</f>
        <v>0</v>
      </c>
      <c r="C841">
        <f>'Calculated Tab Properties'!C841</f>
        <v>0</v>
      </c>
      <c r="D841">
        <f>'Calculated Tab Properties'!D841</f>
        <v>0</v>
      </c>
      <c r="E841">
        <f>'Calculated Tab Properties'!E841</f>
        <v>0</v>
      </c>
      <c r="F841">
        <f>'Calculated Tab Properties'!F841</f>
        <v>0</v>
      </c>
      <c r="G841">
        <f>'Calculated Tab Properties'!G841</f>
        <v>0</v>
      </c>
      <c r="H841">
        <f>'Calculated Tab Properties'!H841</f>
        <v>0</v>
      </c>
      <c r="I841">
        <f>'Calculated Tab Properties'!I841</f>
        <v>0</v>
      </c>
      <c r="J841" s="20" t="e">
        <f>'Calculated Tab Properties'!J841</f>
        <v>#DIV/0!</v>
      </c>
      <c r="K841">
        <f>'Calculated Tab Properties'!K841</f>
        <v>0</v>
      </c>
      <c r="L841">
        <f>'Calculated Tab Properties'!L841</f>
        <v>0</v>
      </c>
      <c r="M841">
        <f>'Calculated Tab Properties'!M841</f>
        <v>0</v>
      </c>
      <c r="N841">
        <f>'Calculated Tab Properties'!N841</f>
        <v>0</v>
      </c>
      <c r="O841" s="27">
        <v>0</v>
      </c>
      <c r="P841" s="27">
        <v>0</v>
      </c>
      <c r="Q841">
        <v>0</v>
      </c>
      <c r="R841" t="e">
        <f>'Calculated Tab Properties'!R841</f>
        <v>#DIV/0!</v>
      </c>
      <c r="T841" s="1">
        <v>0</v>
      </c>
      <c r="U841" s="1">
        <v>0</v>
      </c>
      <c r="V841">
        <f>T841*'GEOMETRIC INPUTS'!S841</f>
        <v>0</v>
      </c>
      <c r="W841">
        <v>840</v>
      </c>
      <c r="X841">
        <f t="shared" si="169"/>
        <v>0</v>
      </c>
      <c r="Y841">
        <f t="shared" si="170"/>
        <v>0</v>
      </c>
      <c r="Z841" s="27" t="e">
        <f t="shared" si="171"/>
        <v>#DIV/0!</v>
      </c>
      <c r="AA841" s="27" t="e">
        <f t="shared" si="172"/>
        <v>#DIV/0!</v>
      </c>
      <c r="AB841" s="27" t="e">
        <f t="shared" si="173"/>
        <v>#DIV/0!</v>
      </c>
      <c r="AC841" s="27" t="e">
        <f t="shared" si="174"/>
        <v>#DIV/0!</v>
      </c>
      <c r="AD841" s="24">
        <f>'GT Data'!D843</f>
        <v>0</v>
      </c>
      <c r="AE841" s="25" t="e">
        <f t="shared" si="175"/>
        <v>#DIV/0!</v>
      </c>
      <c r="AF841" s="25" t="e">
        <f t="shared" si="176"/>
        <v>#DIV/0!</v>
      </c>
      <c r="AG841" s="25" t="e">
        <f t="shared" si="177"/>
        <v>#DIV/0!</v>
      </c>
      <c r="AH841" s="25">
        <v>0</v>
      </c>
      <c r="AI841" s="25">
        <v>0</v>
      </c>
      <c r="AJ841" s="25">
        <f t="shared" si="178"/>
        <v>0</v>
      </c>
      <c r="AK841" s="24">
        <f>'GT Data'!N843</f>
        <v>0</v>
      </c>
      <c r="AL841" s="25" t="e">
        <f t="shared" si="179"/>
        <v>#DIV/0!</v>
      </c>
      <c r="AM841" s="25" t="e">
        <f t="shared" si="180"/>
        <v>#DIV/0!</v>
      </c>
      <c r="AN841" s="25" t="e">
        <f t="shared" si="181"/>
        <v>#DIV/0!</v>
      </c>
      <c r="AO841" s="25">
        <v>0</v>
      </c>
      <c r="AP841" s="25">
        <v>0</v>
      </c>
      <c r="AQ841" s="25">
        <v>0</v>
      </c>
    </row>
    <row r="842" spans="1:43" x14ac:dyDescent="0.3">
      <c r="A842">
        <f>'Calculated Tab Properties'!A842</f>
        <v>0</v>
      </c>
      <c r="B842">
        <f>'Calculated Tab Properties'!B842</f>
        <v>0</v>
      </c>
      <c r="C842">
        <f>'Calculated Tab Properties'!C842</f>
        <v>0</v>
      </c>
      <c r="D842">
        <f>'Calculated Tab Properties'!D842</f>
        <v>0</v>
      </c>
      <c r="E842">
        <f>'Calculated Tab Properties'!E842</f>
        <v>0</v>
      </c>
      <c r="F842">
        <f>'Calculated Tab Properties'!F842</f>
        <v>0</v>
      </c>
      <c r="G842">
        <f>'Calculated Tab Properties'!G842</f>
        <v>0</v>
      </c>
      <c r="H842">
        <f>'Calculated Tab Properties'!H842</f>
        <v>0</v>
      </c>
      <c r="I842">
        <f>'Calculated Tab Properties'!I842</f>
        <v>0</v>
      </c>
      <c r="J842" s="20" t="e">
        <f>'Calculated Tab Properties'!J842</f>
        <v>#DIV/0!</v>
      </c>
      <c r="K842">
        <f>'Calculated Tab Properties'!K842</f>
        <v>0</v>
      </c>
      <c r="L842">
        <f>'Calculated Tab Properties'!L842</f>
        <v>0</v>
      </c>
      <c r="M842">
        <f>'Calculated Tab Properties'!M842</f>
        <v>0</v>
      </c>
      <c r="N842">
        <f>'Calculated Tab Properties'!N842</f>
        <v>0</v>
      </c>
      <c r="O842" s="27">
        <v>0</v>
      </c>
      <c r="P842" s="27">
        <v>0</v>
      </c>
      <c r="Q842">
        <v>0</v>
      </c>
      <c r="R842" t="e">
        <f>'Calculated Tab Properties'!R842</f>
        <v>#DIV/0!</v>
      </c>
      <c r="T842" s="1">
        <v>0</v>
      </c>
      <c r="U842" s="1">
        <v>0</v>
      </c>
      <c r="V842">
        <f>T842*'GEOMETRIC INPUTS'!S842</f>
        <v>0</v>
      </c>
      <c r="W842">
        <v>841</v>
      </c>
      <c r="X842">
        <f t="shared" si="169"/>
        <v>0</v>
      </c>
      <c r="Y842">
        <f t="shared" si="170"/>
        <v>0</v>
      </c>
      <c r="Z842" s="27" t="e">
        <f t="shared" si="171"/>
        <v>#DIV/0!</v>
      </c>
      <c r="AA842" s="27" t="e">
        <f t="shared" si="172"/>
        <v>#DIV/0!</v>
      </c>
      <c r="AB842" s="27" t="e">
        <f t="shared" si="173"/>
        <v>#DIV/0!</v>
      </c>
      <c r="AC842" s="27" t="e">
        <f t="shared" si="174"/>
        <v>#DIV/0!</v>
      </c>
      <c r="AD842" s="24">
        <f>'GT Data'!D844</f>
        <v>0</v>
      </c>
      <c r="AE842" s="25" t="e">
        <f t="shared" si="175"/>
        <v>#DIV/0!</v>
      </c>
      <c r="AF842" s="25" t="e">
        <f t="shared" si="176"/>
        <v>#DIV/0!</v>
      </c>
      <c r="AG842" s="25" t="e">
        <f t="shared" si="177"/>
        <v>#DIV/0!</v>
      </c>
      <c r="AH842" s="25">
        <v>0</v>
      </c>
      <c r="AI842" s="25">
        <v>0</v>
      </c>
      <c r="AJ842" s="25">
        <f t="shared" si="178"/>
        <v>0</v>
      </c>
      <c r="AK842" s="24">
        <f>'GT Data'!N844</f>
        <v>0</v>
      </c>
      <c r="AL842" s="25" t="e">
        <f t="shared" si="179"/>
        <v>#DIV/0!</v>
      </c>
      <c r="AM842" s="25" t="e">
        <f t="shared" si="180"/>
        <v>#DIV/0!</v>
      </c>
      <c r="AN842" s="25" t="e">
        <f t="shared" si="181"/>
        <v>#DIV/0!</v>
      </c>
      <c r="AO842" s="25">
        <v>0</v>
      </c>
      <c r="AP842" s="25">
        <v>0</v>
      </c>
      <c r="AQ842" s="25">
        <v>0</v>
      </c>
    </row>
    <row r="843" spans="1:43" x14ac:dyDescent="0.3">
      <c r="A843">
        <f>'Calculated Tab Properties'!A843</f>
        <v>0</v>
      </c>
      <c r="B843">
        <f>'Calculated Tab Properties'!B843</f>
        <v>0</v>
      </c>
      <c r="C843">
        <f>'Calculated Tab Properties'!C843</f>
        <v>0</v>
      </c>
      <c r="D843">
        <f>'Calculated Tab Properties'!D843</f>
        <v>0</v>
      </c>
      <c r="E843">
        <f>'Calculated Tab Properties'!E843</f>
        <v>0</v>
      </c>
      <c r="F843">
        <f>'Calculated Tab Properties'!F843</f>
        <v>0</v>
      </c>
      <c r="G843">
        <f>'Calculated Tab Properties'!G843</f>
        <v>0</v>
      </c>
      <c r="H843">
        <f>'Calculated Tab Properties'!H843</f>
        <v>0</v>
      </c>
      <c r="I843">
        <f>'Calculated Tab Properties'!I843</f>
        <v>0</v>
      </c>
      <c r="J843" s="20" t="e">
        <f>'Calculated Tab Properties'!J843</f>
        <v>#DIV/0!</v>
      </c>
      <c r="K843">
        <f>'Calculated Tab Properties'!K843</f>
        <v>0</v>
      </c>
      <c r="L843">
        <f>'Calculated Tab Properties'!L843</f>
        <v>0</v>
      </c>
      <c r="M843">
        <f>'Calculated Tab Properties'!M843</f>
        <v>0</v>
      </c>
      <c r="N843">
        <f>'Calculated Tab Properties'!N843</f>
        <v>0</v>
      </c>
      <c r="O843" s="27">
        <v>0</v>
      </c>
      <c r="P843" s="27">
        <v>0</v>
      </c>
      <c r="Q843">
        <v>0</v>
      </c>
      <c r="R843" t="e">
        <f>'Calculated Tab Properties'!R843</f>
        <v>#DIV/0!</v>
      </c>
      <c r="T843" s="1">
        <v>0</v>
      </c>
      <c r="U843" s="1">
        <v>0</v>
      </c>
      <c r="V843">
        <f>T843*'GEOMETRIC INPUTS'!S843</f>
        <v>0</v>
      </c>
      <c r="W843">
        <v>842</v>
      </c>
      <c r="X843">
        <f t="shared" si="169"/>
        <v>0</v>
      </c>
      <c r="Y843">
        <f t="shared" si="170"/>
        <v>0</v>
      </c>
      <c r="Z843" s="27" t="e">
        <f t="shared" si="171"/>
        <v>#DIV/0!</v>
      </c>
      <c r="AA843" s="27" t="e">
        <f t="shared" si="172"/>
        <v>#DIV/0!</v>
      </c>
      <c r="AB843" s="27" t="e">
        <f t="shared" si="173"/>
        <v>#DIV/0!</v>
      </c>
      <c r="AC843" s="27" t="e">
        <f t="shared" si="174"/>
        <v>#DIV/0!</v>
      </c>
      <c r="AD843" s="24">
        <f>'GT Data'!D845</f>
        <v>0</v>
      </c>
      <c r="AE843" s="25" t="e">
        <f t="shared" si="175"/>
        <v>#DIV/0!</v>
      </c>
      <c r="AF843" s="25" t="e">
        <f t="shared" si="176"/>
        <v>#DIV/0!</v>
      </c>
      <c r="AG843" s="25" t="e">
        <f t="shared" si="177"/>
        <v>#DIV/0!</v>
      </c>
      <c r="AH843" s="25">
        <v>0</v>
      </c>
      <c r="AI843" s="25">
        <v>0</v>
      </c>
      <c r="AJ843" s="25">
        <f t="shared" si="178"/>
        <v>0</v>
      </c>
      <c r="AK843" s="24">
        <f>'GT Data'!N845</f>
        <v>0</v>
      </c>
      <c r="AL843" s="25" t="e">
        <f t="shared" si="179"/>
        <v>#DIV/0!</v>
      </c>
      <c r="AM843" s="25" t="e">
        <f t="shared" si="180"/>
        <v>#DIV/0!</v>
      </c>
      <c r="AN843" s="25" t="e">
        <f t="shared" si="181"/>
        <v>#DIV/0!</v>
      </c>
      <c r="AO843" s="25">
        <v>0</v>
      </c>
      <c r="AP843" s="25">
        <v>0</v>
      </c>
      <c r="AQ843" s="25">
        <v>0</v>
      </c>
    </row>
    <row r="844" spans="1:43" x14ac:dyDescent="0.3">
      <c r="A844">
        <f>'Calculated Tab Properties'!A844</f>
        <v>0</v>
      </c>
      <c r="B844">
        <f>'Calculated Tab Properties'!B844</f>
        <v>0</v>
      </c>
      <c r="C844">
        <f>'Calculated Tab Properties'!C844</f>
        <v>0</v>
      </c>
      <c r="D844">
        <f>'Calculated Tab Properties'!D844</f>
        <v>0</v>
      </c>
      <c r="E844">
        <f>'Calculated Tab Properties'!E844</f>
        <v>0</v>
      </c>
      <c r="F844">
        <f>'Calculated Tab Properties'!F844</f>
        <v>0</v>
      </c>
      <c r="G844">
        <f>'Calculated Tab Properties'!G844</f>
        <v>0</v>
      </c>
      <c r="H844">
        <f>'Calculated Tab Properties'!H844</f>
        <v>0</v>
      </c>
      <c r="I844">
        <f>'Calculated Tab Properties'!I844</f>
        <v>0</v>
      </c>
      <c r="J844" s="20" t="e">
        <f>'Calculated Tab Properties'!J844</f>
        <v>#DIV/0!</v>
      </c>
      <c r="K844">
        <f>'Calculated Tab Properties'!K844</f>
        <v>0</v>
      </c>
      <c r="L844">
        <f>'Calculated Tab Properties'!L844</f>
        <v>0</v>
      </c>
      <c r="M844">
        <f>'Calculated Tab Properties'!M844</f>
        <v>0</v>
      </c>
      <c r="N844">
        <f>'Calculated Tab Properties'!N844</f>
        <v>0</v>
      </c>
      <c r="O844" s="27">
        <v>0</v>
      </c>
      <c r="P844" s="27">
        <v>0</v>
      </c>
      <c r="Q844">
        <v>0</v>
      </c>
      <c r="R844" t="e">
        <f>'Calculated Tab Properties'!R844</f>
        <v>#DIV/0!</v>
      </c>
      <c r="T844" s="1">
        <v>0</v>
      </c>
      <c r="U844" s="1">
        <v>0</v>
      </c>
      <c r="V844">
        <f>T844*'GEOMETRIC INPUTS'!S844</f>
        <v>0</v>
      </c>
      <c r="W844">
        <v>843</v>
      </c>
      <c r="X844">
        <f t="shared" ref="X844:X907" si="182">V844*COS(C844)</f>
        <v>0</v>
      </c>
      <c r="Y844">
        <f t="shared" ref="Y844:Y907" si="183">V844*SIN(C844)</f>
        <v>0</v>
      </c>
      <c r="Z844" s="27" t="e">
        <f t="shared" ref="Z844:Z907" si="184">(F844/2*L844-G844/2*M844-G844/2*O844-I844*(K844+P844)-Q844)/F844</f>
        <v>#DIV/0!</v>
      </c>
      <c r="AA844" s="27" t="e">
        <f t="shared" ref="AA844:AA907" si="185">SUM(K844:N844) + P844+O844-Z844</f>
        <v>#DIV/0!</v>
      </c>
      <c r="AB844" s="27" t="e">
        <f t="shared" ref="AB844:AB907" si="186">(N844*H844*COS(J844) + 2*H844*COS(J844)*(L844+M844+O844+K844+P844-Z844)/(2*H844*SIN(J844)))</f>
        <v>#DIV/0!</v>
      </c>
      <c r="AC844" s="27" t="e">
        <f t="shared" ref="AC844:AC907" si="187">X844-AB844</f>
        <v>#DIV/0!</v>
      </c>
      <c r="AD844" s="24">
        <f>'GT Data'!D846</f>
        <v>0</v>
      </c>
      <c r="AE844" s="25" t="e">
        <f t="shared" ref="AE844:AE907" si="188">-AC844*SIN(C844) + Y844*COS(C844)</f>
        <v>#DIV/0!</v>
      </c>
      <c r="AF844" s="25" t="e">
        <f t="shared" ref="AF844:AF907" si="189">AC844*COS(C844) + Y844*SIN(C844)</f>
        <v>#DIV/0!</v>
      </c>
      <c r="AG844" s="25" t="e">
        <f t="shared" ref="AG844:AG907" si="190">Z844</f>
        <v>#DIV/0!</v>
      </c>
      <c r="AH844" s="25">
        <v>0</v>
      </c>
      <c r="AI844" s="25">
        <v>0</v>
      </c>
      <c r="AJ844" s="25">
        <f t="shared" ref="AJ844:AJ907" si="191">Y844*(F844+I844)</f>
        <v>0</v>
      </c>
      <c r="AK844" s="24">
        <f>'GT Data'!N846</f>
        <v>0</v>
      </c>
      <c r="AL844" s="25" t="e">
        <f t="shared" ref="AL844:AL907" si="192">-AB844*SIN(C844)</f>
        <v>#DIV/0!</v>
      </c>
      <c r="AM844" s="25" t="e">
        <f t="shared" ref="AM844:AM907" si="193">AB844*COS(C844)</f>
        <v>#DIV/0!</v>
      </c>
      <c r="AN844" s="25" t="e">
        <f t="shared" ref="AN844:AN907" si="194">AA844</f>
        <v>#DIV/0!</v>
      </c>
      <c r="AO844" s="25">
        <v>0</v>
      </c>
      <c r="AP844" s="25">
        <v>0</v>
      </c>
      <c r="AQ844" s="25">
        <v>0</v>
      </c>
    </row>
    <row r="845" spans="1:43" x14ac:dyDescent="0.3">
      <c r="A845">
        <f>'Calculated Tab Properties'!A845</f>
        <v>0</v>
      </c>
      <c r="B845">
        <f>'Calculated Tab Properties'!B845</f>
        <v>0</v>
      </c>
      <c r="C845">
        <f>'Calculated Tab Properties'!C845</f>
        <v>0</v>
      </c>
      <c r="D845">
        <f>'Calculated Tab Properties'!D845</f>
        <v>0</v>
      </c>
      <c r="E845">
        <f>'Calculated Tab Properties'!E845</f>
        <v>0</v>
      </c>
      <c r="F845">
        <f>'Calculated Tab Properties'!F845</f>
        <v>0</v>
      </c>
      <c r="G845">
        <f>'Calculated Tab Properties'!G845</f>
        <v>0</v>
      </c>
      <c r="H845">
        <f>'Calculated Tab Properties'!H845</f>
        <v>0</v>
      </c>
      <c r="I845">
        <f>'Calculated Tab Properties'!I845</f>
        <v>0</v>
      </c>
      <c r="J845" s="20" t="e">
        <f>'Calculated Tab Properties'!J845</f>
        <v>#DIV/0!</v>
      </c>
      <c r="K845">
        <f>'Calculated Tab Properties'!K845</f>
        <v>0</v>
      </c>
      <c r="L845">
        <f>'Calculated Tab Properties'!L845</f>
        <v>0</v>
      </c>
      <c r="M845">
        <f>'Calculated Tab Properties'!M845</f>
        <v>0</v>
      </c>
      <c r="N845">
        <f>'Calculated Tab Properties'!N845</f>
        <v>0</v>
      </c>
      <c r="O845" s="27">
        <v>0</v>
      </c>
      <c r="P845" s="27">
        <v>0</v>
      </c>
      <c r="Q845">
        <v>0</v>
      </c>
      <c r="R845" t="e">
        <f>'Calculated Tab Properties'!R845</f>
        <v>#DIV/0!</v>
      </c>
      <c r="T845" s="1">
        <v>0</v>
      </c>
      <c r="U845" s="1">
        <v>0</v>
      </c>
      <c r="V845">
        <f>T845*'GEOMETRIC INPUTS'!S845</f>
        <v>0</v>
      </c>
      <c r="W845">
        <v>844</v>
      </c>
      <c r="X845">
        <f t="shared" si="182"/>
        <v>0</v>
      </c>
      <c r="Y845">
        <f t="shared" si="183"/>
        <v>0</v>
      </c>
      <c r="Z845" s="27" t="e">
        <f t="shared" si="184"/>
        <v>#DIV/0!</v>
      </c>
      <c r="AA845" s="27" t="e">
        <f t="shared" si="185"/>
        <v>#DIV/0!</v>
      </c>
      <c r="AB845" s="27" t="e">
        <f t="shared" si="186"/>
        <v>#DIV/0!</v>
      </c>
      <c r="AC845" s="27" t="e">
        <f t="shared" si="187"/>
        <v>#DIV/0!</v>
      </c>
      <c r="AD845" s="24">
        <f>'GT Data'!D847</f>
        <v>0</v>
      </c>
      <c r="AE845" s="25" t="e">
        <f t="shared" si="188"/>
        <v>#DIV/0!</v>
      </c>
      <c r="AF845" s="25" t="e">
        <f t="shared" si="189"/>
        <v>#DIV/0!</v>
      </c>
      <c r="AG845" s="25" t="e">
        <f t="shared" si="190"/>
        <v>#DIV/0!</v>
      </c>
      <c r="AH845" s="25">
        <v>0</v>
      </c>
      <c r="AI845" s="25">
        <v>0</v>
      </c>
      <c r="AJ845" s="25">
        <f t="shared" si="191"/>
        <v>0</v>
      </c>
      <c r="AK845" s="24">
        <f>'GT Data'!N847</f>
        <v>0</v>
      </c>
      <c r="AL845" s="25" t="e">
        <f t="shared" si="192"/>
        <v>#DIV/0!</v>
      </c>
      <c r="AM845" s="25" t="e">
        <f t="shared" si="193"/>
        <v>#DIV/0!</v>
      </c>
      <c r="AN845" s="25" t="e">
        <f t="shared" si="194"/>
        <v>#DIV/0!</v>
      </c>
      <c r="AO845" s="25">
        <v>0</v>
      </c>
      <c r="AP845" s="25">
        <v>0</v>
      </c>
      <c r="AQ845" s="25">
        <v>0</v>
      </c>
    </row>
    <row r="846" spans="1:43" x14ac:dyDescent="0.3">
      <c r="A846">
        <f>'Calculated Tab Properties'!A846</f>
        <v>0</v>
      </c>
      <c r="B846">
        <f>'Calculated Tab Properties'!B846</f>
        <v>0</v>
      </c>
      <c r="C846">
        <f>'Calculated Tab Properties'!C846</f>
        <v>0</v>
      </c>
      <c r="D846">
        <f>'Calculated Tab Properties'!D846</f>
        <v>0</v>
      </c>
      <c r="E846">
        <f>'Calculated Tab Properties'!E846</f>
        <v>0</v>
      </c>
      <c r="F846">
        <f>'Calculated Tab Properties'!F846</f>
        <v>0</v>
      </c>
      <c r="G846">
        <f>'Calculated Tab Properties'!G846</f>
        <v>0</v>
      </c>
      <c r="H846">
        <f>'Calculated Tab Properties'!H846</f>
        <v>0</v>
      </c>
      <c r="I846">
        <f>'Calculated Tab Properties'!I846</f>
        <v>0</v>
      </c>
      <c r="J846" s="20" t="e">
        <f>'Calculated Tab Properties'!J846</f>
        <v>#DIV/0!</v>
      </c>
      <c r="K846">
        <f>'Calculated Tab Properties'!K846</f>
        <v>0</v>
      </c>
      <c r="L846">
        <f>'Calculated Tab Properties'!L846</f>
        <v>0</v>
      </c>
      <c r="M846">
        <f>'Calculated Tab Properties'!M846</f>
        <v>0</v>
      </c>
      <c r="N846">
        <f>'Calculated Tab Properties'!N846</f>
        <v>0</v>
      </c>
      <c r="O846" s="27">
        <v>0</v>
      </c>
      <c r="P846" s="27">
        <v>0</v>
      </c>
      <c r="Q846">
        <v>0</v>
      </c>
      <c r="R846" t="e">
        <f>'Calculated Tab Properties'!R846</f>
        <v>#DIV/0!</v>
      </c>
      <c r="T846" s="1">
        <v>0</v>
      </c>
      <c r="U846" s="1">
        <v>0</v>
      </c>
      <c r="V846">
        <f>T846*'GEOMETRIC INPUTS'!S846</f>
        <v>0</v>
      </c>
      <c r="W846">
        <v>845</v>
      </c>
      <c r="X846">
        <f t="shared" si="182"/>
        <v>0</v>
      </c>
      <c r="Y846">
        <f t="shared" si="183"/>
        <v>0</v>
      </c>
      <c r="Z846" s="27" t="e">
        <f t="shared" si="184"/>
        <v>#DIV/0!</v>
      </c>
      <c r="AA846" s="27" t="e">
        <f t="shared" si="185"/>
        <v>#DIV/0!</v>
      </c>
      <c r="AB846" s="27" t="e">
        <f t="shared" si="186"/>
        <v>#DIV/0!</v>
      </c>
      <c r="AC846" s="27" t="e">
        <f t="shared" si="187"/>
        <v>#DIV/0!</v>
      </c>
      <c r="AD846" s="24">
        <f>'GT Data'!D848</f>
        <v>0</v>
      </c>
      <c r="AE846" s="25" t="e">
        <f t="shared" si="188"/>
        <v>#DIV/0!</v>
      </c>
      <c r="AF846" s="25" t="e">
        <f t="shared" si="189"/>
        <v>#DIV/0!</v>
      </c>
      <c r="AG846" s="25" t="e">
        <f t="shared" si="190"/>
        <v>#DIV/0!</v>
      </c>
      <c r="AH846" s="25">
        <v>0</v>
      </c>
      <c r="AI846" s="25">
        <v>0</v>
      </c>
      <c r="AJ846" s="25">
        <f t="shared" si="191"/>
        <v>0</v>
      </c>
      <c r="AK846" s="24">
        <f>'GT Data'!N848</f>
        <v>0</v>
      </c>
      <c r="AL846" s="25" t="e">
        <f t="shared" si="192"/>
        <v>#DIV/0!</v>
      </c>
      <c r="AM846" s="25" t="e">
        <f t="shared" si="193"/>
        <v>#DIV/0!</v>
      </c>
      <c r="AN846" s="25" t="e">
        <f t="shared" si="194"/>
        <v>#DIV/0!</v>
      </c>
      <c r="AO846" s="25">
        <v>0</v>
      </c>
      <c r="AP846" s="25">
        <v>0</v>
      </c>
      <c r="AQ846" s="25">
        <v>0</v>
      </c>
    </row>
    <row r="847" spans="1:43" x14ac:dyDescent="0.3">
      <c r="A847">
        <f>'Calculated Tab Properties'!A847</f>
        <v>0</v>
      </c>
      <c r="B847">
        <f>'Calculated Tab Properties'!B847</f>
        <v>0</v>
      </c>
      <c r="C847">
        <f>'Calculated Tab Properties'!C847</f>
        <v>0</v>
      </c>
      <c r="D847">
        <f>'Calculated Tab Properties'!D847</f>
        <v>0</v>
      </c>
      <c r="E847">
        <f>'Calculated Tab Properties'!E847</f>
        <v>0</v>
      </c>
      <c r="F847">
        <f>'Calculated Tab Properties'!F847</f>
        <v>0</v>
      </c>
      <c r="G847">
        <f>'Calculated Tab Properties'!G847</f>
        <v>0</v>
      </c>
      <c r="H847">
        <f>'Calculated Tab Properties'!H847</f>
        <v>0</v>
      </c>
      <c r="I847">
        <f>'Calculated Tab Properties'!I847</f>
        <v>0</v>
      </c>
      <c r="J847" s="20" t="e">
        <f>'Calculated Tab Properties'!J847</f>
        <v>#DIV/0!</v>
      </c>
      <c r="K847">
        <f>'Calculated Tab Properties'!K847</f>
        <v>0</v>
      </c>
      <c r="L847">
        <f>'Calculated Tab Properties'!L847</f>
        <v>0</v>
      </c>
      <c r="M847">
        <f>'Calculated Tab Properties'!M847</f>
        <v>0</v>
      </c>
      <c r="N847">
        <f>'Calculated Tab Properties'!N847</f>
        <v>0</v>
      </c>
      <c r="O847" s="27">
        <v>0</v>
      </c>
      <c r="P847" s="27">
        <v>0</v>
      </c>
      <c r="Q847">
        <v>0</v>
      </c>
      <c r="R847" t="e">
        <f>'Calculated Tab Properties'!R847</f>
        <v>#DIV/0!</v>
      </c>
      <c r="T847" s="1">
        <v>0</v>
      </c>
      <c r="U847" s="1">
        <v>0</v>
      </c>
      <c r="V847">
        <f>T847*'GEOMETRIC INPUTS'!S847</f>
        <v>0</v>
      </c>
      <c r="W847">
        <v>846</v>
      </c>
      <c r="X847">
        <f t="shared" si="182"/>
        <v>0</v>
      </c>
      <c r="Y847">
        <f t="shared" si="183"/>
        <v>0</v>
      </c>
      <c r="Z847" s="27" t="e">
        <f t="shared" si="184"/>
        <v>#DIV/0!</v>
      </c>
      <c r="AA847" s="27" t="e">
        <f t="shared" si="185"/>
        <v>#DIV/0!</v>
      </c>
      <c r="AB847" s="27" t="e">
        <f t="shared" si="186"/>
        <v>#DIV/0!</v>
      </c>
      <c r="AC847" s="27" t="e">
        <f t="shared" si="187"/>
        <v>#DIV/0!</v>
      </c>
      <c r="AD847" s="24">
        <f>'GT Data'!D849</f>
        <v>0</v>
      </c>
      <c r="AE847" s="25" t="e">
        <f t="shared" si="188"/>
        <v>#DIV/0!</v>
      </c>
      <c r="AF847" s="25" t="e">
        <f t="shared" si="189"/>
        <v>#DIV/0!</v>
      </c>
      <c r="AG847" s="25" t="e">
        <f t="shared" si="190"/>
        <v>#DIV/0!</v>
      </c>
      <c r="AH847" s="25">
        <v>0</v>
      </c>
      <c r="AI847" s="25">
        <v>0</v>
      </c>
      <c r="AJ847" s="25">
        <f t="shared" si="191"/>
        <v>0</v>
      </c>
      <c r="AK847" s="24">
        <f>'GT Data'!N849</f>
        <v>0</v>
      </c>
      <c r="AL847" s="25" t="e">
        <f t="shared" si="192"/>
        <v>#DIV/0!</v>
      </c>
      <c r="AM847" s="25" t="e">
        <f t="shared" si="193"/>
        <v>#DIV/0!</v>
      </c>
      <c r="AN847" s="25" t="e">
        <f t="shared" si="194"/>
        <v>#DIV/0!</v>
      </c>
      <c r="AO847" s="25">
        <v>0</v>
      </c>
      <c r="AP847" s="25">
        <v>0</v>
      </c>
      <c r="AQ847" s="25">
        <v>0</v>
      </c>
    </row>
    <row r="848" spans="1:43" x14ac:dyDescent="0.3">
      <c r="A848">
        <f>'Calculated Tab Properties'!A848</f>
        <v>0</v>
      </c>
      <c r="B848">
        <f>'Calculated Tab Properties'!B848</f>
        <v>0</v>
      </c>
      <c r="C848">
        <f>'Calculated Tab Properties'!C848</f>
        <v>0</v>
      </c>
      <c r="D848">
        <f>'Calculated Tab Properties'!D848</f>
        <v>0</v>
      </c>
      <c r="E848">
        <f>'Calculated Tab Properties'!E848</f>
        <v>0</v>
      </c>
      <c r="F848">
        <f>'Calculated Tab Properties'!F848</f>
        <v>0</v>
      </c>
      <c r="G848">
        <f>'Calculated Tab Properties'!G848</f>
        <v>0</v>
      </c>
      <c r="H848">
        <f>'Calculated Tab Properties'!H848</f>
        <v>0</v>
      </c>
      <c r="I848">
        <f>'Calculated Tab Properties'!I848</f>
        <v>0</v>
      </c>
      <c r="J848" s="20" t="e">
        <f>'Calculated Tab Properties'!J848</f>
        <v>#DIV/0!</v>
      </c>
      <c r="K848">
        <f>'Calculated Tab Properties'!K848</f>
        <v>0</v>
      </c>
      <c r="L848">
        <f>'Calculated Tab Properties'!L848</f>
        <v>0</v>
      </c>
      <c r="M848">
        <f>'Calculated Tab Properties'!M848</f>
        <v>0</v>
      </c>
      <c r="N848">
        <f>'Calculated Tab Properties'!N848</f>
        <v>0</v>
      </c>
      <c r="O848" s="27">
        <v>0</v>
      </c>
      <c r="P848" s="27">
        <v>0</v>
      </c>
      <c r="Q848">
        <v>0</v>
      </c>
      <c r="R848" t="e">
        <f>'Calculated Tab Properties'!R848</f>
        <v>#DIV/0!</v>
      </c>
      <c r="T848" s="1">
        <v>0</v>
      </c>
      <c r="U848" s="1">
        <v>0</v>
      </c>
      <c r="V848">
        <f>T848*'GEOMETRIC INPUTS'!S848</f>
        <v>0</v>
      </c>
      <c r="W848">
        <v>847</v>
      </c>
      <c r="X848">
        <f t="shared" si="182"/>
        <v>0</v>
      </c>
      <c r="Y848">
        <f t="shared" si="183"/>
        <v>0</v>
      </c>
      <c r="Z848" s="27" t="e">
        <f t="shared" si="184"/>
        <v>#DIV/0!</v>
      </c>
      <c r="AA848" s="27" t="e">
        <f t="shared" si="185"/>
        <v>#DIV/0!</v>
      </c>
      <c r="AB848" s="27" t="e">
        <f t="shared" si="186"/>
        <v>#DIV/0!</v>
      </c>
      <c r="AC848" s="27" t="e">
        <f t="shared" si="187"/>
        <v>#DIV/0!</v>
      </c>
      <c r="AD848" s="24">
        <f>'GT Data'!D850</f>
        <v>0</v>
      </c>
      <c r="AE848" s="25" t="e">
        <f t="shared" si="188"/>
        <v>#DIV/0!</v>
      </c>
      <c r="AF848" s="25" t="e">
        <f t="shared" si="189"/>
        <v>#DIV/0!</v>
      </c>
      <c r="AG848" s="25" t="e">
        <f t="shared" si="190"/>
        <v>#DIV/0!</v>
      </c>
      <c r="AH848" s="25">
        <v>0</v>
      </c>
      <c r="AI848" s="25">
        <v>0</v>
      </c>
      <c r="AJ848" s="25">
        <f t="shared" si="191"/>
        <v>0</v>
      </c>
      <c r="AK848" s="24">
        <f>'GT Data'!N850</f>
        <v>0</v>
      </c>
      <c r="AL848" s="25" t="e">
        <f t="shared" si="192"/>
        <v>#DIV/0!</v>
      </c>
      <c r="AM848" s="25" t="e">
        <f t="shared" si="193"/>
        <v>#DIV/0!</v>
      </c>
      <c r="AN848" s="25" t="e">
        <f t="shared" si="194"/>
        <v>#DIV/0!</v>
      </c>
      <c r="AO848" s="25">
        <v>0</v>
      </c>
      <c r="AP848" s="25">
        <v>0</v>
      </c>
      <c r="AQ848" s="25">
        <v>0</v>
      </c>
    </row>
    <row r="849" spans="1:43" x14ac:dyDescent="0.3">
      <c r="A849">
        <f>'Calculated Tab Properties'!A849</f>
        <v>0</v>
      </c>
      <c r="B849">
        <f>'Calculated Tab Properties'!B849</f>
        <v>0</v>
      </c>
      <c r="C849">
        <f>'Calculated Tab Properties'!C849</f>
        <v>0</v>
      </c>
      <c r="D849">
        <f>'Calculated Tab Properties'!D849</f>
        <v>0</v>
      </c>
      <c r="E849">
        <f>'Calculated Tab Properties'!E849</f>
        <v>0</v>
      </c>
      <c r="F849">
        <f>'Calculated Tab Properties'!F849</f>
        <v>0</v>
      </c>
      <c r="G849">
        <f>'Calculated Tab Properties'!G849</f>
        <v>0</v>
      </c>
      <c r="H849">
        <f>'Calculated Tab Properties'!H849</f>
        <v>0</v>
      </c>
      <c r="I849">
        <f>'Calculated Tab Properties'!I849</f>
        <v>0</v>
      </c>
      <c r="J849" s="20" t="e">
        <f>'Calculated Tab Properties'!J849</f>
        <v>#DIV/0!</v>
      </c>
      <c r="K849">
        <f>'Calculated Tab Properties'!K849</f>
        <v>0</v>
      </c>
      <c r="L849">
        <f>'Calculated Tab Properties'!L849</f>
        <v>0</v>
      </c>
      <c r="M849">
        <f>'Calculated Tab Properties'!M849</f>
        <v>0</v>
      </c>
      <c r="N849">
        <f>'Calculated Tab Properties'!N849</f>
        <v>0</v>
      </c>
      <c r="O849" s="27">
        <v>0</v>
      </c>
      <c r="P849" s="27">
        <v>0</v>
      </c>
      <c r="Q849">
        <v>0</v>
      </c>
      <c r="R849" t="e">
        <f>'Calculated Tab Properties'!R849</f>
        <v>#DIV/0!</v>
      </c>
      <c r="T849" s="1">
        <v>0</v>
      </c>
      <c r="U849" s="1">
        <v>0</v>
      </c>
      <c r="V849">
        <f>T849*'GEOMETRIC INPUTS'!S849</f>
        <v>0</v>
      </c>
      <c r="W849">
        <v>848</v>
      </c>
      <c r="X849">
        <f t="shared" si="182"/>
        <v>0</v>
      </c>
      <c r="Y849">
        <f t="shared" si="183"/>
        <v>0</v>
      </c>
      <c r="Z849" s="27" t="e">
        <f t="shared" si="184"/>
        <v>#DIV/0!</v>
      </c>
      <c r="AA849" s="27" t="e">
        <f t="shared" si="185"/>
        <v>#DIV/0!</v>
      </c>
      <c r="AB849" s="27" t="e">
        <f t="shared" si="186"/>
        <v>#DIV/0!</v>
      </c>
      <c r="AC849" s="27" t="e">
        <f t="shared" si="187"/>
        <v>#DIV/0!</v>
      </c>
      <c r="AD849" s="24">
        <f>'GT Data'!D851</f>
        <v>0</v>
      </c>
      <c r="AE849" s="25" t="e">
        <f t="shared" si="188"/>
        <v>#DIV/0!</v>
      </c>
      <c r="AF849" s="25" t="e">
        <f t="shared" si="189"/>
        <v>#DIV/0!</v>
      </c>
      <c r="AG849" s="25" t="e">
        <f t="shared" si="190"/>
        <v>#DIV/0!</v>
      </c>
      <c r="AH849" s="25">
        <v>0</v>
      </c>
      <c r="AI849" s="25">
        <v>0</v>
      </c>
      <c r="AJ849" s="25">
        <f t="shared" si="191"/>
        <v>0</v>
      </c>
      <c r="AK849" s="24">
        <f>'GT Data'!N851</f>
        <v>0</v>
      </c>
      <c r="AL849" s="25" t="e">
        <f t="shared" si="192"/>
        <v>#DIV/0!</v>
      </c>
      <c r="AM849" s="25" t="e">
        <f t="shared" si="193"/>
        <v>#DIV/0!</v>
      </c>
      <c r="AN849" s="25" t="e">
        <f t="shared" si="194"/>
        <v>#DIV/0!</v>
      </c>
      <c r="AO849" s="25">
        <v>0</v>
      </c>
      <c r="AP849" s="25">
        <v>0</v>
      </c>
      <c r="AQ849" s="25">
        <v>0</v>
      </c>
    </row>
    <row r="850" spans="1:43" x14ac:dyDescent="0.3">
      <c r="A850">
        <f>'Calculated Tab Properties'!A850</f>
        <v>0</v>
      </c>
      <c r="B850">
        <f>'Calculated Tab Properties'!B850</f>
        <v>0</v>
      </c>
      <c r="C850">
        <f>'Calculated Tab Properties'!C850</f>
        <v>0</v>
      </c>
      <c r="D850">
        <f>'Calculated Tab Properties'!D850</f>
        <v>0</v>
      </c>
      <c r="E850">
        <f>'Calculated Tab Properties'!E850</f>
        <v>0</v>
      </c>
      <c r="F850">
        <f>'Calculated Tab Properties'!F850</f>
        <v>0</v>
      </c>
      <c r="G850">
        <f>'Calculated Tab Properties'!G850</f>
        <v>0</v>
      </c>
      <c r="H850">
        <f>'Calculated Tab Properties'!H850</f>
        <v>0</v>
      </c>
      <c r="I850">
        <f>'Calculated Tab Properties'!I850</f>
        <v>0</v>
      </c>
      <c r="J850" s="20" t="e">
        <f>'Calculated Tab Properties'!J850</f>
        <v>#DIV/0!</v>
      </c>
      <c r="K850">
        <f>'Calculated Tab Properties'!K850</f>
        <v>0</v>
      </c>
      <c r="L850">
        <f>'Calculated Tab Properties'!L850</f>
        <v>0</v>
      </c>
      <c r="M850">
        <f>'Calculated Tab Properties'!M850</f>
        <v>0</v>
      </c>
      <c r="N850">
        <f>'Calculated Tab Properties'!N850</f>
        <v>0</v>
      </c>
      <c r="O850" s="27">
        <v>0</v>
      </c>
      <c r="P850" s="27">
        <v>0</v>
      </c>
      <c r="Q850">
        <v>0</v>
      </c>
      <c r="R850" t="e">
        <f>'Calculated Tab Properties'!R850</f>
        <v>#DIV/0!</v>
      </c>
      <c r="T850" s="1">
        <v>0</v>
      </c>
      <c r="U850" s="1">
        <v>0</v>
      </c>
      <c r="V850">
        <f>T850*'GEOMETRIC INPUTS'!S850</f>
        <v>0</v>
      </c>
      <c r="W850">
        <v>849</v>
      </c>
      <c r="X850">
        <f t="shared" si="182"/>
        <v>0</v>
      </c>
      <c r="Y850">
        <f t="shared" si="183"/>
        <v>0</v>
      </c>
      <c r="Z850" s="27" t="e">
        <f t="shared" si="184"/>
        <v>#DIV/0!</v>
      </c>
      <c r="AA850" s="27" t="e">
        <f t="shared" si="185"/>
        <v>#DIV/0!</v>
      </c>
      <c r="AB850" s="27" t="e">
        <f t="shared" si="186"/>
        <v>#DIV/0!</v>
      </c>
      <c r="AC850" s="27" t="e">
        <f t="shared" si="187"/>
        <v>#DIV/0!</v>
      </c>
      <c r="AD850" s="24">
        <f>'GT Data'!D852</f>
        <v>0</v>
      </c>
      <c r="AE850" s="25" t="e">
        <f t="shared" si="188"/>
        <v>#DIV/0!</v>
      </c>
      <c r="AF850" s="25" t="e">
        <f t="shared" si="189"/>
        <v>#DIV/0!</v>
      </c>
      <c r="AG850" s="25" t="e">
        <f t="shared" si="190"/>
        <v>#DIV/0!</v>
      </c>
      <c r="AH850" s="25">
        <v>0</v>
      </c>
      <c r="AI850" s="25">
        <v>0</v>
      </c>
      <c r="AJ850" s="25">
        <f t="shared" si="191"/>
        <v>0</v>
      </c>
      <c r="AK850" s="24">
        <f>'GT Data'!N852</f>
        <v>0</v>
      </c>
      <c r="AL850" s="25" t="e">
        <f t="shared" si="192"/>
        <v>#DIV/0!</v>
      </c>
      <c r="AM850" s="25" t="e">
        <f t="shared" si="193"/>
        <v>#DIV/0!</v>
      </c>
      <c r="AN850" s="25" t="e">
        <f t="shared" si="194"/>
        <v>#DIV/0!</v>
      </c>
      <c r="AO850" s="25">
        <v>0</v>
      </c>
      <c r="AP850" s="25">
        <v>0</v>
      </c>
      <c r="AQ850" s="25">
        <v>0</v>
      </c>
    </row>
    <row r="851" spans="1:43" x14ac:dyDescent="0.3">
      <c r="A851">
        <f>'Calculated Tab Properties'!A851</f>
        <v>0</v>
      </c>
      <c r="B851">
        <f>'Calculated Tab Properties'!B851</f>
        <v>0</v>
      </c>
      <c r="C851">
        <f>'Calculated Tab Properties'!C851</f>
        <v>0</v>
      </c>
      <c r="D851">
        <f>'Calculated Tab Properties'!D851</f>
        <v>0</v>
      </c>
      <c r="E851">
        <f>'Calculated Tab Properties'!E851</f>
        <v>0</v>
      </c>
      <c r="F851">
        <f>'Calculated Tab Properties'!F851</f>
        <v>0</v>
      </c>
      <c r="G851">
        <f>'Calculated Tab Properties'!G851</f>
        <v>0</v>
      </c>
      <c r="H851">
        <f>'Calculated Tab Properties'!H851</f>
        <v>0</v>
      </c>
      <c r="I851">
        <f>'Calculated Tab Properties'!I851</f>
        <v>0</v>
      </c>
      <c r="J851" s="20" t="e">
        <f>'Calculated Tab Properties'!J851</f>
        <v>#DIV/0!</v>
      </c>
      <c r="K851">
        <f>'Calculated Tab Properties'!K851</f>
        <v>0</v>
      </c>
      <c r="L851">
        <f>'Calculated Tab Properties'!L851</f>
        <v>0</v>
      </c>
      <c r="M851">
        <f>'Calculated Tab Properties'!M851</f>
        <v>0</v>
      </c>
      <c r="N851">
        <f>'Calculated Tab Properties'!N851</f>
        <v>0</v>
      </c>
      <c r="O851" s="27">
        <v>0</v>
      </c>
      <c r="P851" s="27">
        <v>0</v>
      </c>
      <c r="Q851">
        <v>0</v>
      </c>
      <c r="R851" t="e">
        <f>'Calculated Tab Properties'!R851</f>
        <v>#DIV/0!</v>
      </c>
      <c r="T851" s="1">
        <v>0</v>
      </c>
      <c r="U851" s="1">
        <v>0</v>
      </c>
      <c r="V851">
        <f>T851*'GEOMETRIC INPUTS'!S851</f>
        <v>0</v>
      </c>
      <c r="W851">
        <v>850</v>
      </c>
      <c r="X851">
        <f t="shared" si="182"/>
        <v>0</v>
      </c>
      <c r="Y851">
        <f t="shared" si="183"/>
        <v>0</v>
      </c>
      <c r="Z851" s="27" t="e">
        <f t="shared" si="184"/>
        <v>#DIV/0!</v>
      </c>
      <c r="AA851" s="27" t="e">
        <f t="shared" si="185"/>
        <v>#DIV/0!</v>
      </c>
      <c r="AB851" s="27" t="e">
        <f t="shared" si="186"/>
        <v>#DIV/0!</v>
      </c>
      <c r="AC851" s="27" t="e">
        <f t="shared" si="187"/>
        <v>#DIV/0!</v>
      </c>
      <c r="AD851" s="24">
        <f>'GT Data'!D853</f>
        <v>0</v>
      </c>
      <c r="AE851" s="25" t="e">
        <f t="shared" si="188"/>
        <v>#DIV/0!</v>
      </c>
      <c r="AF851" s="25" t="e">
        <f t="shared" si="189"/>
        <v>#DIV/0!</v>
      </c>
      <c r="AG851" s="25" t="e">
        <f t="shared" si="190"/>
        <v>#DIV/0!</v>
      </c>
      <c r="AH851" s="25">
        <v>0</v>
      </c>
      <c r="AI851" s="25">
        <v>0</v>
      </c>
      <c r="AJ851" s="25">
        <f t="shared" si="191"/>
        <v>0</v>
      </c>
      <c r="AK851" s="24">
        <f>'GT Data'!N853</f>
        <v>0</v>
      </c>
      <c r="AL851" s="25" t="e">
        <f t="shared" si="192"/>
        <v>#DIV/0!</v>
      </c>
      <c r="AM851" s="25" t="e">
        <f t="shared" si="193"/>
        <v>#DIV/0!</v>
      </c>
      <c r="AN851" s="25" t="e">
        <f t="shared" si="194"/>
        <v>#DIV/0!</v>
      </c>
      <c r="AO851" s="25">
        <v>0</v>
      </c>
      <c r="AP851" s="25">
        <v>0</v>
      </c>
      <c r="AQ851" s="25">
        <v>0</v>
      </c>
    </row>
    <row r="852" spans="1:43" x14ac:dyDescent="0.3">
      <c r="A852">
        <f>'Calculated Tab Properties'!A852</f>
        <v>0</v>
      </c>
      <c r="B852">
        <f>'Calculated Tab Properties'!B852</f>
        <v>0</v>
      </c>
      <c r="C852">
        <f>'Calculated Tab Properties'!C852</f>
        <v>0</v>
      </c>
      <c r="D852">
        <f>'Calculated Tab Properties'!D852</f>
        <v>0</v>
      </c>
      <c r="E852">
        <f>'Calculated Tab Properties'!E852</f>
        <v>0</v>
      </c>
      <c r="F852">
        <f>'Calculated Tab Properties'!F852</f>
        <v>0</v>
      </c>
      <c r="G852">
        <f>'Calculated Tab Properties'!G852</f>
        <v>0</v>
      </c>
      <c r="H852">
        <f>'Calculated Tab Properties'!H852</f>
        <v>0</v>
      </c>
      <c r="I852">
        <f>'Calculated Tab Properties'!I852</f>
        <v>0</v>
      </c>
      <c r="J852" s="20" t="e">
        <f>'Calculated Tab Properties'!J852</f>
        <v>#DIV/0!</v>
      </c>
      <c r="K852">
        <f>'Calculated Tab Properties'!K852</f>
        <v>0</v>
      </c>
      <c r="L852">
        <f>'Calculated Tab Properties'!L852</f>
        <v>0</v>
      </c>
      <c r="M852">
        <f>'Calculated Tab Properties'!M852</f>
        <v>0</v>
      </c>
      <c r="N852">
        <f>'Calculated Tab Properties'!N852</f>
        <v>0</v>
      </c>
      <c r="O852" s="27">
        <v>0</v>
      </c>
      <c r="P852" s="27">
        <v>0</v>
      </c>
      <c r="Q852">
        <v>0</v>
      </c>
      <c r="R852" t="e">
        <f>'Calculated Tab Properties'!R852</f>
        <v>#DIV/0!</v>
      </c>
      <c r="T852" s="1">
        <v>0</v>
      </c>
      <c r="U852" s="1">
        <v>0</v>
      </c>
      <c r="V852">
        <f>T852*'GEOMETRIC INPUTS'!S852</f>
        <v>0</v>
      </c>
      <c r="W852">
        <v>851</v>
      </c>
      <c r="X852">
        <f t="shared" si="182"/>
        <v>0</v>
      </c>
      <c r="Y852">
        <f t="shared" si="183"/>
        <v>0</v>
      </c>
      <c r="Z852" s="27" t="e">
        <f t="shared" si="184"/>
        <v>#DIV/0!</v>
      </c>
      <c r="AA852" s="27" t="e">
        <f t="shared" si="185"/>
        <v>#DIV/0!</v>
      </c>
      <c r="AB852" s="27" t="e">
        <f t="shared" si="186"/>
        <v>#DIV/0!</v>
      </c>
      <c r="AC852" s="27" t="e">
        <f t="shared" si="187"/>
        <v>#DIV/0!</v>
      </c>
      <c r="AD852" s="24">
        <f>'GT Data'!D854</f>
        <v>0</v>
      </c>
      <c r="AE852" s="25" t="e">
        <f t="shared" si="188"/>
        <v>#DIV/0!</v>
      </c>
      <c r="AF852" s="25" t="e">
        <f t="shared" si="189"/>
        <v>#DIV/0!</v>
      </c>
      <c r="AG852" s="25" t="e">
        <f t="shared" si="190"/>
        <v>#DIV/0!</v>
      </c>
      <c r="AH852" s="25">
        <v>0</v>
      </c>
      <c r="AI852" s="25">
        <v>0</v>
      </c>
      <c r="AJ852" s="25">
        <f t="shared" si="191"/>
        <v>0</v>
      </c>
      <c r="AK852" s="24">
        <f>'GT Data'!N854</f>
        <v>0</v>
      </c>
      <c r="AL852" s="25" t="e">
        <f t="shared" si="192"/>
        <v>#DIV/0!</v>
      </c>
      <c r="AM852" s="25" t="e">
        <f t="shared" si="193"/>
        <v>#DIV/0!</v>
      </c>
      <c r="AN852" s="25" t="e">
        <f t="shared" si="194"/>
        <v>#DIV/0!</v>
      </c>
      <c r="AO852" s="25">
        <v>0</v>
      </c>
      <c r="AP852" s="25">
        <v>0</v>
      </c>
      <c r="AQ852" s="25">
        <v>0</v>
      </c>
    </row>
    <row r="853" spans="1:43" x14ac:dyDescent="0.3">
      <c r="A853">
        <f>'Calculated Tab Properties'!A853</f>
        <v>0</v>
      </c>
      <c r="B853">
        <f>'Calculated Tab Properties'!B853</f>
        <v>0</v>
      </c>
      <c r="C853">
        <f>'Calculated Tab Properties'!C853</f>
        <v>0</v>
      </c>
      <c r="D853">
        <f>'Calculated Tab Properties'!D853</f>
        <v>0</v>
      </c>
      <c r="E853">
        <f>'Calculated Tab Properties'!E853</f>
        <v>0</v>
      </c>
      <c r="F853">
        <f>'Calculated Tab Properties'!F853</f>
        <v>0</v>
      </c>
      <c r="G853">
        <f>'Calculated Tab Properties'!G853</f>
        <v>0</v>
      </c>
      <c r="H853">
        <f>'Calculated Tab Properties'!H853</f>
        <v>0</v>
      </c>
      <c r="I853">
        <f>'Calculated Tab Properties'!I853</f>
        <v>0</v>
      </c>
      <c r="J853" s="20" t="e">
        <f>'Calculated Tab Properties'!J853</f>
        <v>#DIV/0!</v>
      </c>
      <c r="K853">
        <f>'Calculated Tab Properties'!K853</f>
        <v>0</v>
      </c>
      <c r="L853">
        <f>'Calculated Tab Properties'!L853</f>
        <v>0</v>
      </c>
      <c r="M853">
        <f>'Calculated Tab Properties'!M853</f>
        <v>0</v>
      </c>
      <c r="N853">
        <f>'Calculated Tab Properties'!N853</f>
        <v>0</v>
      </c>
      <c r="O853" s="27">
        <v>0</v>
      </c>
      <c r="P853" s="27">
        <v>0</v>
      </c>
      <c r="Q853">
        <v>0</v>
      </c>
      <c r="R853" t="e">
        <f>'Calculated Tab Properties'!R853</f>
        <v>#DIV/0!</v>
      </c>
      <c r="T853" s="1">
        <v>0</v>
      </c>
      <c r="U853" s="1">
        <v>0</v>
      </c>
      <c r="V853">
        <f>T853*'GEOMETRIC INPUTS'!S853</f>
        <v>0</v>
      </c>
      <c r="W853">
        <v>852</v>
      </c>
      <c r="X853">
        <f t="shared" si="182"/>
        <v>0</v>
      </c>
      <c r="Y853">
        <f t="shared" si="183"/>
        <v>0</v>
      </c>
      <c r="Z853" s="27" t="e">
        <f t="shared" si="184"/>
        <v>#DIV/0!</v>
      </c>
      <c r="AA853" s="27" t="e">
        <f t="shared" si="185"/>
        <v>#DIV/0!</v>
      </c>
      <c r="AB853" s="27" t="e">
        <f t="shared" si="186"/>
        <v>#DIV/0!</v>
      </c>
      <c r="AC853" s="27" t="e">
        <f t="shared" si="187"/>
        <v>#DIV/0!</v>
      </c>
      <c r="AD853" s="24">
        <f>'GT Data'!D855</f>
        <v>0</v>
      </c>
      <c r="AE853" s="25" t="e">
        <f t="shared" si="188"/>
        <v>#DIV/0!</v>
      </c>
      <c r="AF853" s="25" t="e">
        <f t="shared" si="189"/>
        <v>#DIV/0!</v>
      </c>
      <c r="AG853" s="25" t="e">
        <f t="shared" si="190"/>
        <v>#DIV/0!</v>
      </c>
      <c r="AH853" s="25">
        <v>0</v>
      </c>
      <c r="AI853" s="25">
        <v>0</v>
      </c>
      <c r="AJ853" s="25">
        <f t="shared" si="191"/>
        <v>0</v>
      </c>
      <c r="AK853" s="24">
        <f>'GT Data'!N855</f>
        <v>0</v>
      </c>
      <c r="AL853" s="25" t="e">
        <f t="shared" si="192"/>
        <v>#DIV/0!</v>
      </c>
      <c r="AM853" s="25" t="e">
        <f t="shared" si="193"/>
        <v>#DIV/0!</v>
      </c>
      <c r="AN853" s="25" t="e">
        <f t="shared" si="194"/>
        <v>#DIV/0!</v>
      </c>
      <c r="AO853" s="25">
        <v>0</v>
      </c>
      <c r="AP853" s="25">
        <v>0</v>
      </c>
      <c r="AQ853" s="25">
        <v>0</v>
      </c>
    </row>
    <row r="854" spans="1:43" x14ac:dyDescent="0.3">
      <c r="A854">
        <f>'Calculated Tab Properties'!A854</f>
        <v>0</v>
      </c>
      <c r="B854">
        <f>'Calculated Tab Properties'!B854</f>
        <v>0</v>
      </c>
      <c r="C854">
        <f>'Calculated Tab Properties'!C854</f>
        <v>0</v>
      </c>
      <c r="D854">
        <f>'Calculated Tab Properties'!D854</f>
        <v>0</v>
      </c>
      <c r="E854">
        <f>'Calculated Tab Properties'!E854</f>
        <v>0</v>
      </c>
      <c r="F854">
        <f>'Calculated Tab Properties'!F854</f>
        <v>0</v>
      </c>
      <c r="G854">
        <f>'Calculated Tab Properties'!G854</f>
        <v>0</v>
      </c>
      <c r="H854">
        <f>'Calculated Tab Properties'!H854</f>
        <v>0</v>
      </c>
      <c r="I854">
        <f>'Calculated Tab Properties'!I854</f>
        <v>0</v>
      </c>
      <c r="J854" s="20" t="e">
        <f>'Calculated Tab Properties'!J854</f>
        <v>#DIV/0!</v>
      </c>
      <c r="K854">
        <f>'Calculated Tab Properties'!K854</f>
        <v>0</v>
      </c>
      <c r="L854">
        <f>'Calculated Tab Properties'!L854</f>
        <v>0</v>
      </c>
      <c r="M854">
        <f>'Calculated Tab Properties'!M854</f>
        <v>0</v>
      </c>
      <c r="N854">
        <f>'Calculated Tab Properties'!N854</f>
        <v>0</v>
      </c>
      <c r="O854" s="27">
        <v>0</v>
      </c>
      <c r="P854" s="27">
        <v>0</v>
      </c>
      <c r="Q854">
        <v>0</v>
      </c>
      <c r="R854" t="e">
        <f>'Calculated Tab Properties'!R854</f>
        <v>#DIV/0!</v>
      </c>
      <c r="T854" s="1">
        <v>0</v>
      </c>
      <c r="U854" s="1">
        <v>0</v>
      </c>
      <c r="V854">
        <f>T854*'GEOMETRIC INPUTS'!S854</f>
        <v>0</v>
      </c>
      <c r="W854">
        <v>853</v>
      </c>
      <c r="X854">
        <f t="shared" si="182"/>
        <v>0</v>
      </c>
      <c r="Y854">
        <f t="shared" si="183"/>
        <v>0</v>
      </c>
      <c r="Z854" s="27" t="e">
        <f t="shared" si="184"/>
        <v>#DIV/0!</v>
      </c>
      <c r="AA854" s="27" t="e">
        <f t="shared" si="185"/>
        <v>#DIV/0!</v>
      </c>
      <c r="AB854" s="27" t="e">
        <f t="shared" si="186"/>
        <v>#DIV/0!</v>
      </c>
      <c r="AC854" s="27" t="e">
        <f t="shared" si="187"/>
        <v>#DIV/0!</v>
      </c>
      <c r="AD854" s="24">
        <f>'GT Data'!D856</f>
        <v>0</v>
      </c>
      <c r="AE854" s="25" t="e">
        <f t="shared" si="188"/>
        <v>#DIV/0!</v>
      </c>
      <c r="AF854" s="25" t="e">
        <f t="shared" si="189"/>
        <v>#DIV/0!</v>
      </c>
      <c r="AG854" s="25" t="e">
        <f t="shared" si="190"/>
        <v>#DIV/0!</v>
      </c>
      <c r="AH854" s="25">
        <v>0</v>
      </c>
      <c r="AI854" s="25">
        <v>0</v>
      </c>
      <c r="AJ854" s="25">
        <f t="shared" si="191"/>
        <v>0</v>
      </c>
      <c r="AK854" s="24">
        <f>'GT Data'!N856</f>
        <v>0</v>
      </c>
      <c r="AL854" s="25" t="e">
        <f t="shared" si="192"/>
        <v>#DIV/0!</v>
      </c>
      <c r="AM854" s="25" t="e">
        <f t="shared" si="193"/>
        <v>#DIV/0!</v>
      </c>
      <c r="AN854" s="25" t="e">
        <f t="shared" si="194"/>
        <v>#DIV/0!</v>
      </c>
      <c r="AO854" s="25">
        <v>0</v>
      </c>
      <c r="AP854" s="25">
        <v>0</v>
      </c>
      <c r="AQ854" s="25">
        <v>0</v>
      </c>
    </row>
    <row r="855" spans="1:43" x14ac:dyDescent="0.3">
      <c r="A855">
        <f>'Calculated Tab Properties'!A855</f>
        <v>0</v>
      </c>
      <c r="B855">
        <f>'Calculated Tab Properties'!B855</f>
        <v>0</v>
      </c>
      <c r="C855">
        <f>'Calculated Tab Properties'!C855</f>
        <v>0</v>
      </c>
      <c r="D855">
        <f>'Calculated Tab Properties'!D855</f>
        <v>0</v>
      </c>
      <c r="E855">
        <f>'Calculated Tab Properties'!E855</f>
        <v>0</v>
      </c>
      <c r="F855">
        <f>'Calculated Tab Properties'!F855</f>
        <v>0</v>
      </c>
      <c r="G855">
        <f>'Calculated Tab Properties'!G855</f>
        <v>0</v>
      </c>
      <c r="H855">
        <f>'Calculated Tab Properties'!H855</f>
        <v>0</v>
      </c>
      <c r="I855">
        <f>'Calculated Tab Properties'!I855</f>
        <v>0</v>
      </c>
      <c r="J855" s="20" t="e">
        <f>'Calculated Tab Properties'!J855</f>
        <v>#DIV/0!</v>
      </c>
      <c r="K855">
        <f>'Calculated Tab Properties'!K855</f>
        <v>0</v>
      </c>
      <c r="L855">
        <f>'Calculated Tab Properties'!L855</f>
        <v>0</v>
      </c>
      <c r="M855">
        <f>'Calculated Tab Properties'!M855</f>
        <v>0</v>
      </c>
      <c r="N855">
        <f>'Calculated Tab Properties'!N855</f>
        <v>0</v>
      </c>
      <c r="O855" s="27">
        <v>0</v>
      </c>
      <c r="P855" s="27">
        <v>0</v>
      </c>
      <c r="Q855">
        <v>0</v>
      </c>
      <c r="R855" t="e">
        <f>'Calculated Tab Properties'!R855</f>
        <v>#DIV/0!</v>
      </c>
      <c r="T855" s="1">
        <v>0</v>
      </c>
      <c r="U855" s="1">
        <v>0</v>
      </c>
      <c r="V855">
        <f>T855*'GEOMETRIC INPUTS'!S855</f>
        <v>0</v>
      </c>
      <c r="W855">
        <v>854</v>
      </c>
      <c r="X855">
        <f t="shared" si="182"/>
        <v>0</v>
      </c>
      <c r="Y855">
        <f t="shared" si="183"/>
        <v>0</v>
      </c>
      <c r="Z855" s="27" t="e">
        <f t="shared" si="184"/>
        <v>#DIV/0!</v>
      </c>
      <c r="AA855" s="27" t="e">
        <f t="shared" si="185"/>
        <v>#DIV/0!</v>
      </c>
      <c r="AB855" s="27" t="e">
        <f t="shared" si="186"/>
        <v>#DIV/0!</v>
      </c>
      <c r="AC855" s="27" t="e">
        <f t="shared" si="187"/>
        <v>#DIV/0!</v>
      </c>
      <c r="AD855" s="24">
        <f>'GT Data'!D857</f>
        <v>0</v>
      </c>
      <c r="AE855" s="25" t="e">
        <f t="shared" si="188"/>
        <v>#DIV/0!</v>
      </c>
      <c r="AF855" s="25" t="e">
        <f t="shared" si="189"/>
        <v>#DIV/0!</v>
      </c>
      <c r="AG855" s="25" t="e">
        <f t="shared" si="190"/>
        <v>#DIV/0!</v>
      </c>
      <c r="AH855" s="25">
        <v>0</v>
      </c>
      <c r="AI855" s="25">
        <v>0</v>
      </c>
      <c r="AJ855" s="25">
        <f t="shared" si="191"/>
        <v>0</v>
      </c>
      <c r="AK855" s="24">
        <f>'GT Data'!N857</f>
        <v>0</v>
      </c>
      <c r="AL855" s="25" t="e">
        <f t="shared" si="192"/>
        <v>#DIV/0!</v>
      </c>
      <c r="AM855" s="25" t="e">
        <f t="shared" si="193"/>
        <v>#DIV/0!</v>
      </c>
      <c r="AN855" s="25" t="e">
        <f t="shared" si="194"/>
        <v>#DIV/0!</v>
      </c>
      <c r="AO855" s="25">
        <v>0</v>
      </c>
      <c r="AP855" s="25">
        <v>0</v>
      </c>
      <c r="AQ855" s="25">
        <v>0</v>
      </c>
    </row>
    <row r="856" spans="1:43" x14ac:dyDescent="0.3">
      <c r="A856">
        <f>'Calculated Tab Properties'!A856</f>
        <v>0</v>
      </c>
      <c r="B856">
        <f>'Calculated Tab Properties'!B856</f>
        <v>0</v>
      </c>
      <c r="C856">
        <f>'Calculated Tab Properties'!C856</f>
        <v>0</v>
      </c>
      <c r="D856">
        <f>'Calculated Tab Properties'!D856</f>
        <v>0</v>
      </c>
      <c r="E856">
        <f>'Calculated Tab Properties'!E856</f>
        <v>0</v>
      </c>
      <c r="F856">
        <f>'Calculated Tab Properties'!F856</f>
        <v>0</v>
      </c>
      <c r="G856">
        <f>'Calculated Tab Properties'!G856</f>
        <v>0</v>
      </c>
      <c r="H856">
        <f>'Calculated Tab Properties'!H856</f>
        <v>0</v>
      </c>
      <c r="I856">
        <f>'Calculated Tab Properties'!I856</f>
        <v>0</v>
      </c>
      <c r="J856" s="20" t="e">
        <f>'Calculated Tab Properties'!J856</f>
        <v>#DIV/0!</v>
      </c>
      <c r="K856">
        <f>'Calculated Tab Properties'!K856</f>
        <v>0</v>
      </c>
      <c r="L856">
        <f>'Calculated Tab Properties'!L856</f>
        <v>0</v>
      </c>
      <c r="M856">
        <f>'Calculated Tab Properties'!M856</f>
        <v>0</v>
      </c>
      <c r="N856">
        <f>'Calculated Tab Properties'!N856</f>
        <v>0</v>
      </c>
      <c r="O856" s="27">
        <v>0</v>
      </c>
      <c r="P856" s="27">
        <v>0</v>
      </c>
      <c r="Q856">
        <v>0</v>
      </c>
      <c r="R856" t="e">
        <f>'Calculated Tab Properties'!R856</f>
        <v>#DIV/0!</v>
      </c>
      <c r="T856" s="1">
        <v>0</v>
      </c>
      <c r="U856" s="1">
        <v>0</v>
      </c>
      <c r="V856">
        <f>T856*'GEOMETRIC INPUTS'!S856</f>
        <v>0</v>
      </c>
      <c r="W856">
        <v>855</v>
      </c>
      <c r="X856">
        <f t="shared" si="182"/>
        <v>0</v>
      </c>
      <c r="Y856">
        <f t="shared" si="183"/>
        <v>0</v>
      </c>
      <c r="Z856" s="27" t="e">
        <f t="shared" si="184"/>
        <v>#DIV/0!</v>
      </c>
      <c r="AA856" s="27" t="e">
        <f t="shared" si="185"/>
        <v>#DIV/0!</v>
      </c>
      <c r="AB856" s="27" t="e">
        <f t="shared" si="186"/>
        <v>#DIV/0!</v>
      </c>
      <c r="AC856" s="27" t="e">
        <f t="shared" si="187"/>
        <v>#DIV/0!</v>
      </c>
      <c r="AD856" s="24">
        <f>'GT Data'!D858</f>
        <v>0</v>
      </c>
      <c r="AE856" s="25" t="e">
        <f t="shared" si="188"/>
        <v>#DIV/0!</v>
      </c>
      <c r="AF856" s="25" t="e">
        <f t="shared" si="189"/>
        <v>#DIV/0!</v>
      </c>
      <c r="AG856" s="25" t="e">
        <f t="shared" si="190"/>
        <v>#DIV/0!</v>
      </c>
      <c r="AH856" s="25">
        <v>0</v>
      </c>
      <c r="AI856" s="25">
        <v>0</v>
      </c>
      <c r="AJ856" s="25">
        <f t="shared" si="191"/>
        <v>0</v>
      </c>
      <c r="AK856" s="24">
        <f>'GT Data'!N858</f>
        <v>0</v>
      </c>
      <c r="AL856" s="25" t="e">
        <f t="shared" si="192"/>
        <v>#DIV/0!</v>
      </c>
      <c r="AM856" s="25" t="e">
        <f t="shared" si="193"/>
        <v>#DIV/0!</v>
      </c>
      <c r="AN856" s="25" t="e">
        <f t="shared" si="194"/>
        <v>#DIV/0!</v>
      </c>
      <c r="AO856" s="25">
        <v>0</v>
      </c>
      <c r="AP856" s="25">
        <v>0</v>
      </c>
      <c r="AQ856" s="25">
        <v>0</v>
      </c>
    </row>
    <row r="857" spans="1:43" x14ac:dyDescent="0.3">
      <c r="A857">
        <f>'Calculated Tab Properties'!A857</f>
        <v>0</v>
      </c>
      <c r="B857">
        <f>'Calculated Tab Properties'!B857</f>
        <v>0</v>
      </c>
      <c r="C857">
        <f>'Calculated Tab Properties'!C857</f>
        <v>0</v>
      </c>
      <c r="D857">
        <f>'Calculated Tab Properties'!D857</f>
        <v>0</v>
      </c>
      <c r="E857">
        <f>'Calculated Tab Properties'!E857</f>
        <v>0</v>
      </c>
      <c r="F857">
        <f>'Calculated Tab Properties'!F857</f>
        <v>0</v>
      </c>
      <c r="G857">
        <f>'Calculated Tab Properties'!G857</f>
        <v>0</v>
      </c>
      <c r="H857">
        <f>'Calculated Tab Properties'!H857</f>
        <v>0</v>
      </c>
      <c r="I857">
        <f>'Calculated Tab Properties'!I857</f>
        <v>0</v>
      </c>
      <c r="J857" s="20" t="e">
        <f>'Calculated Tab Properties'!J857</f>
        <v>#DIV/0!</v>
      </c>
      <c r="K857">
        <f>'Calculated Tab Properties'!K857</f>
        <v>0</v>
      </c>
      <c r="L857">
        <f>'Calculated Tab Properties'!L857</f>
        <v>0</v>
      </c>
      <c r="M857">
        <f>'Calculated Tab Properties'!M857</f>
        <v>0</v>
      </c>
      <c r="N857">
        <f>'Calculated Tab Properties'!N857</f>
        <v>0</v>
      </c>
      <c r="O857" s="27">
        <v>0</v>
      </c>
      <c r="P857" s="27">
        <v>0</v>
      </c>
      <c r="Q857">
        <v>0</v>
      </c>
      <c r="R857" t="e">
        <f>'Calculated Tab Properties'!R857</f>
        <v>#DIV/0!</v>
      </c>
      <c r="T857" s="1">
        <v>0</v>
      </c>
      <c r="U857" s="1">
        <v>0</v>
      </c>
      <c r="V857">
        <f>T857*'GEOMETRIC INPUTS'!S857</f>
        <v>0</v>
      </c>
      <c r="W857">
        <v>856</v>
      </c>
      <c r="X857">
        <f t="shared" si="182"/>
        <v>0</v>
      </c>
      <c r="Y857">
        <f t="shared" si="183"/>
        <v>0</v>
      </c>
      <c r="Z857" s="27" t="e">
        <f t="shared" si="184"/>
        <v>#DIV/0!</v>
      </c>
      <c r="AA857" s="27" t="e">
        <f t="shared" si="185"/>
        <v>#DIV/0!</v>
      </c>
      <c r="AB857" s="27" t="e">
        <f t="shared" si="186"/>
        <v>#DIV/0!</v>
      </c>
      <c r="AC857" s="27" t="e">
        <f t="shared" si="187"/>
        <v>#DIV/0!</v>
      </c>
      <c r="AD857" s="24">
        <f>'GT Data'!D859</f>
        <v>0</v>
      </c>
      <c r="AE857" s="25" t="e">
        <f t="shared" si="188"/>
        <v>#DIV/0!</v>
      </c>
      <c r="AF857" s="25" t="e">
        <f t="shared" si="189"/>
        <v>#DIV/0!</v>
      </c>
      <c r="AG857" s="25" t="e">
        <f t="shared" si="190"/>
        <v>#DIV/0!</v>
      </c>
      <c r="AH857" s="25">
        <v>0</v>
      </c>
      <c r="AI857" s="25">
        <v>0</v>
      </c>
      <c r="AJ857" s="25">
        <f t="shared" si="191"/>
        <v>0</v>
      </c>
      <c r="AK857" s="24">
        <f>'GT Data'!N859</f>
        <v>0</v>
      </c>
      <c r="AL857" s="25" t="e">
        <f t="shared" si="192"/>
        <v>#DIV/0!</v>
      </c>
      <c r="AM857" s="25" t="e">
        <f t="shared" si="193"/>
        <v>#DIV/0!</v>
      </c>
      <c r="AN857" s="25" t="e">
        <f t="shared" si="194"/>
        <v>#DIV/0!</v>
      </c>
      <c r="AO857" s="25">
        <v>0</v>
      </c>
      <c r="AP857" s="25">
        <v>0</v>
      </c>
      <c r="AQ857" s="25">
        <v>0</v>
      </c>
    </row>
    <row r="858" spans="1:43" x14ac:dyDescent="0.3">
      <c r="A858">
        <f>'Calculated Tab Properties'!A858</f>
        <v>0</v>
      </c>
      <c r="B858">
        <f>'Calculated Tab Properties'!B858</f>
        <v>0</v>
      </c>
      <c r="C858">
        <f>'Calculated Tab Properties'!C858</f>
        <v>0</v>
      </c>
      <c r="D858">
        <f>'Calculated Tab Properties'!D858</f>
        <v>0</v>
      </c>
      <c r="E858">
        <f>'Calculated Tab Properties'!E858</f>
        <v>0</v>
      </c>
      <c r="F858">
        <f>'Calculated Tab Properties'!F858</f>
        <v>0</v>
      </c>
      <c r="G858">
        <f>'Calculated Tab Properties'!G858</f>
        <v>0</v>
      </c>
      <c r="H858">
        <f>'Calculated Tab Properties'!H858</f>
        <v>0</v>
      </c>
      <c r="I858">
        <f>'Calculated Tab Properties'!I858</f>
        <v>0</v>
      </c>
      <c r="J858" s="20" t="e">
        <f>'Calculated Tab Properties'!J858</f>
        <v>#DIV/0!</v>
      </c>
      <c r="K858">
        <f>'Calculated Tab Properties'!K858</f>
        <v>0</v>
      </c>
      <c r="L858">
        <f>'Calculated Tab Properties'!L858</f>
        <v>0</v>
      </c>
      <c r="M858">
        <f>'Calculated Tab Properties'!M858</f>
        <v>0</v>
      </c>
      <c r="N858">
        <f>'Calculated Tab Properties'!N858</f>
        <v>0</v>
      </c>
      <c r="O858" s="27">
        <v>0</v>
      </c>
      <c r="P858" s="27">
        <v>0</v>
      </c>
      <c r="Q858">
        <v>0</v>
      </c>
      <c r="R858" t="e">
        <f>'Calculated Tab Properties'!R858</f>
        <v>#DIV/0!</v>
      </c>
      <c r="T858" s="1">
        <v>0</v>
      </c>
      <c r="U858" s="1">
        <v>0</v>
      </c>
      <c r="V858">
        <f>T858*'GEOMETRIC INPUTS'!S858</f>
        <v>0</v>
      </c>
      <c r="W858">
        <v>857</v>
      </c>
      <c r="X858">
        <f t="shared" si="182"/>
        <v>0</v>
      </c>
      <c r="Y858">
        <f t="shared" si="183"/>
        <v>0</v>
      </c>
      <c r="Z858" s="27" t="e">
        <f t="shared" si="184"/>
        <v>#DIV/0!</v>
      </c>
      <c r="AA858" s="27" t="e">
        <f t="shared" si="185"/>
        <v>#DIV/0!</v>
      </c>
      <c r="AB858" s="27" t="e">
        <f t="shared" si="186"/>
        <v>#DIV/0!</v>
      </c>
      <c r="AC858" s="27" t="e">
        <f t="shared" si="187"/>
        <v>#DIV/0!</v>
      </c>
      <c r="AD858" s="24">
        <f>'GT Data'!D860</f>
        <v>0</v>
      </c>
      <c r="AE858" s="25" t="e">
        <f t="shared" si="188"/>
        <v>#DIV/0!</v>
      </c>
      <c r="AF858" s="25" t="e">
        <f t="shared" si="189"/>
        <v>#DIV/0!</v>
      </c>
      <c r="AG858" s="25" t="e">
        <f t="shared" si="190"/>
        <v>#DIV/0!</v>
      </c>
      <c r="AH858" s="25">
        <v>0</v>
      </c>
      <c r="AI858" s="25">
        <v>0</v>
      </c>
      <c r="AJ858" s="25">
        <f t="shared" si="191"/>
        <v>0</v>
      </c>
      <c r="AK858" s="24">
        <f>'GT Data'!N860</f>
        <v>0</v>
      </c>
      <c r="AL858" s="25" t="e">
        <f t="shared" si="192"/>
        <v>#DIV/0!</v>
      </c>
      <c r="AM858" s="25" t="e">
        <f t="shared" si="193"/>
        <v>#DIV/0!</v>
      </c>
      <c r="AN858" s="25" t="e">
        <f t="shared" si="194"/>
        <v>#DIV/0!</v>
      </c>
      <c r="AO858" s="25">
        <v>0</v>
      </c>
      <c r="AP858" s="25">
        <v>0</v>
      </c>
      <c r="AQ858" s="25">
        <v>0</v>
      </c>
    </row>
    <row r="859" spans="1:43" x14ac:dyDescent="0.3">
      <c r="A859">
        <f>'Calculated Tab Properties'!A859</f>
        <v>0</v>
      </c>
      <c r="B859">
        <f>'Calculated Tab Properties'!B859</f>
        <v>0</v>
      </c>
      <c r="C859">
        <f>'Calculated Tab Properties'!C859</f>
        <v>0</v>
      </c>
      <c r="D859">
        <f>'Calculated Tab Properties'!D859</f>
        <v>0</v>
      </c>
      <c r="E859">
        <f>'Calculated Tab Properties'!E859</f>
        <v>0</v>
      </c>
      <c r="F859">
        <f>'Calculated Tab Properties'!F859</f>
        <v>0</v>
      </c>
      <c r="G859">
        <f>'Calculated Tab Properties'!G859</f>
        <v>0</v>
      </c>
      <c r="H859">
        <f>'Calculated Tab Properties'!H859</f>
        <v>0</v>
      </c>
      <c r="I859">
        <f>'Calculated Tab Properties'!I859</f>
        <v>0</v>
      </c>
      <c r="J859" s="20" t="e">
        <f>'Calculated Tab Properties'!J859</f>
        <v>#DIV/0!</v>
      </c>
      <c r="K859">
        <f>'Calculated Tab Properties'!K859</f>
        <v>0</v>
      </c>
      <c r="L859">
        <f>'Calculated Tab Properties'!L859</f>
        <v>0</v>
      </c>
      <c r="M859">
        <f>'Calculated Tab Properties'!M859</f>
        <v>0</v>
      </c>
      <c r="N859">
        <f>'Calculated Tab Properties'!N859</f>
        <v>0</v>
      </c>
      <c r="O859" s="27">
        <v>0</v>
      </c>
      <c r="P859" s="27">
        <v>0</v>
      </c>
      <c r="Q859">
        <v>0</v>
      </c>
      <c r="R859" t="e">
        <f>'Calculated Tab Properties'!R859</f>
        <v>#DIV/0!</v>
      </c>
      <c r="T859" s="1">
        <v>0</v>
      </c>
      <c r="U859" s="1">
        <v>0</v>
      </c>
      <c r="V859">
        <f>T859*'GEOMETRIC INPUTS'!S859</f>
        <v>0</v>
      </c>
      <c r="W859">
        <v>858</v>
      </c>
      <c r="X859">
        <f t="shared" si="182"/>
        <v>0</v>
      </c>
      <c r="Y859">
        <f t="shared" si="183"/>
        <v>0</v>
      </c>
      <c r="Z859" s="27" t="e">
        <f t="shared" si="184"/>
        <v>#DIV/0!</v>
      </c>
      <c r="AA859" s="27" t="e">
        <f t="shared" si="185"/>
        <v>#DIV/0!</v>
      </c>
      <c r="AB859" s="27" t="e">
        <f t="shared" si="186"/>
        <v>#DIV/0!</v>
      </c>
      <c r="AC859" s="27" t="e">
        <f t="shared" si="187"/>
        <v>#DIV/0!</v>
      </c>
      <c r="AD859" s="24">
        <f>'GT Data'!D861</f>
        <v>0</v>
      </c>
      <c r="AE859" s="25" t="e">
        <f t="shared" si="188"/>
        <v>#DIV/0!</v>
      </c>
      <c r="AF859" s="25" t="e">
        <f t="shared" si="189"/>
        <v>#DIV/0!</v>
      </c>
      <c r="AG859" s="25" t="e">
        <f t="shared" si="190"/>
        <v>#DIV/0!</v>
      </c>
      <c r="AH859" s="25">
        <v>0</v>
      </c>
      <c r="AI859" s="25">
        <v>0</v>
      </c>
      <c r="AJ859" s="25">
        <f t="shared" si="191"/>
        <v>0</v>
      </c>
      <c r="AK859" s="24">
        <f>'GT Data'!N861</f>
        <v>0</v>
      </c>
      <c r="AL859" s="25" t="e">
        <f t="shared" si="192"/>
        <v>#DIV/0!</v>
      </c>
      <c r="AM859" s="25" t="e">
        <f t="shared" si="193"/>
        <v>#DIV/0!</v>
      </c>
      <c r="AN859" s="25" t="e">
        <f t="shared" si="194"/>
        <v>#DIV/0!</v>
      </c>
      <c r="AO859" s="25">
        <v>0</v>
      </c>
      <c r="AP859" s="25">
        <v>0</v>
      </c>
      <c r="AQ859" s="25">
        <v>0</v>
      </c>
    </row>
    <row r="860" spans="1:43" x14ac:dyDescent="0.3">
      <c r="A860">
        <f>'Calculated Tab Properties'!A860</f>
        <v>0</v>
      </c>
      <c r="B860">
        <f>'Calculated Tab Properties'!B860</f>
        <v>0</v>
      </c>
      <c r="C860">
        <f>'Calculated Tab Properties'!C860</f>
        <v>0</v>
      </c>
      <c r="D860">
        <f>'Calculated Tab Properties'!D860</f>
        <v>0</v>
      </c>
      <c r="E860">
        <f>'Calculated Tab Properties'!E860</f>
        <v>0</v>
      </c>
      <c r="F860">
        <f>'Calculated Tab Properties'!F860</f>
        <v>0</v>
      </c>
      <c r="G860">
        <f>'Calculated Tab Properties'!G860</f>
        <v>0</v>
      </c>
      <c r="H860">
        <f>'Calculated Tab Properties'!H860</f>
        <v>0</v>
      </c>
      <c r="I860">
        <f>'Calculated Tab Properties'!I860</f>
        <v>0</v>
      </c>
      <c r="J860" s="20" t="e">
        <f>'Calculated Tab Properties'!J860</f>
        <v>#DIV/0!</v>
      </c>
      <c r="K860">
        <f>'Calculated Tab Properties'!K860</f>
        <v>0</v>
      </c>
      <c r="L860">
        <f>'Calculated Tab Properties'!L860</f>
        <v>0</v>
      </c>
      <c r="M860">
        <f>'Calculated Tab Properties'!M860</f>
        <v>0</v>
      </c>
      <c r="N860">
        <f>'Calculated Tab Properties'!N860</f>
        <v>0</v>
      </c>
      <c r="O860" s="27">
        <v>0</v>
      </c>
      <c r="P860" s="27">
        <v>0</v>
      </c>
      <c r="Q860">
        <v>0</v>
      </c>
      <c r="R860" t="e">
        <f>'Calculated Tab Properties'!R860</f>
        <v>#DIV/0!</v>
      </c>
      <c r="T860" s="1">
        <v>0</v>
      </c>
      <c r="U860" s="1">
        <v>0</v>
      </c>
      <c r="V860">
        <f>T860*'GEOMETRIC INPUTS'!S860</f>
        <v>0</v>
      </c>
      <c r="W860">
        <v>859</v>
      </c>
      <c r="X860">
        <f t="shared" si="182"/>
        <v>0</v>
      </c>
      <c r="Y860">
        <f t="shared" si="183"/>
        <v>0</v>
      </c>
      <c r="Z860" s="27" t="e">
        <f t="shared" si="184"/>
        <v>#DIV/0!</v>
      </c>
      <c r="AA860" s="27" t="e">
        <f t="shared" si="185"/>
        <v>#DIV/0!</v>
      </c>
      <c r="AB860" s="27" t="e">
        <f t="shared" si="186"/>
        <v>#DIV/0!</v>
      </c>
      <c r="AC860" s="27" t="e">
        <f t="shared" si="187"/>
        <v>#DIV/0!</v>
      </c>
      <c r="AD860" s="24">
        <f>'GT Data'!D862</f>
        <v>0</v>
      </c>
      <c r="AE860" s="25" t="e">
        <f t="shared" si="188"/>
        <v>#DIV/0!</v>
      </c>
      <c r="AF860" s="25" t="e">
        <f t="shared" si="189"/>
        <v>#DIV/0!</v>
      </c>
      <c r="AG860" s="25" t="e">
        <f t="shared" si="190"/>
        <v>#DIV/0!</v>
      </c>
      <c r="AH860" s="25">
        <v>0</v>
      </c>
      <c r="AI860" s="25">
        <v>0</v>
      </c>
      <c r="AJ860" s="25">
        <f t="shared" si="191"/>
        <v>0</v>
      </c>
      <c r="AK860" s="24">
        <f>'GT Data'!N862</f>
        <v>0</v>
      </c>
      <c r="AL860" s="25" t="e">
        <f t="shared" si="192"/>
        <v>#DIV/0!</v>
      </c>
      <c r="AM860" s="25" t="e">
        <f t="shared" si="193"/>
        <v>#DIV/0!</v>
      </c>
      <c r="AN860" s="25" t="e">
        <f t="shared" si="194"/>
        <v>#DIV/0!</v>
      </c>
      <c r="AO860" s="25">
        <v>0</v>
      </c>
      <c r="AP860" s="25">
        <v>0</v>
      </c>
      <c r="AQ860" s="25">
        <v>0</v>
      </c>
    </row>
    <row r="861" spans="1:43" x14ac:dyDescent="0.3">
      <c r="A861">
        <f>'Calculated Tab Properties'!A861</f>
        <v>0</v>
      </c>
      <c r="B861">
        <f>'Calculated Tab Properties'!B861</f>
        <v>0</v>
      </c>
      <c r="C861">
        <f>'Calculated Tab Properties'!C861</f>
        <v>0</v>
      </c>
      <c r="D861">
        <f>'Calculated Tab Properties'!D861</f>
        <v>0</v>
      </c>
      <c r="E861">
        <f>'Calculated Tab Properties'!E861</f>
        <v>0</v>
      </c>
      <c r="F861">
        <f>'Calculated Tab Properties'!F861</f>
        <v>0</v>
      </c>
      <c r="G861">
        <f>'Calculated Tab Properties'!G861</f>
        <v>0</v>
      </c>
      <c r="H861">
        <f>'Calculated Tab Properties'!H861</f>
        <v>0</v>
      </c>
      <c r="I861">
        <f>'Calculated Tab Properties'!I861</f>
        <v>0</v>
      </c>
      <c r="J861" s="20" t="e">
        <f>'Calculated Tab Properties'!J861</f>
        <v>#DIV/0!</v>
      </c>
      <c r="K861">
        <f>'Calculated Tab Properties'!K861</f>
        <v>0</v>
      </c>
      <c r="L861">
        <f>'Calculated Tab Properties'!L861</f>
        <v>0</v>
      </c>
      <c r="M861">
        <f>'Calculated Tab Properties'!M861</f>
        <v>0</v>
      </c>
      <c r="N861">
        <f>'Calculated Tab Properties'!N861</f>
        <v>0</v>
      </c>
      <c r="O861" s="27">
        <v>0</v>
      </c>
      <c r="P861" s="27">
        <v>0</v>
      </c>
      <c r="Q861">
        <v>0</v>
      </c>
      <c r="R861" t="e">
        <f>'Calculated Tab Properties'!R861</f>
        <v>#DIV/0!</v>
      </c>
      <c r="T861" s="1">
        <v>0</v>
      </c>
      <c r="U861" s="1">
        <v>0</v>
      </c>
      <c r="V861">
        <f>T861*'GEOMETRIC INPUTS'!S861</f>
        <v>0</v>
      </c>
      <c r="W861">
        <v>860</v>
      </c>
      <c r="X861">
        <f t="shared" si="182"/>
        <v>0</v>
      </c>
      <c r="Y861">
        <f t="shared" si="183"/>
        <v>0</v>
      </c>
      <c r="Z861" s="27" t="e">
        <f t="shared" si="184"/>
        <v>#DIV/0!</v>
      </c>
      <c r="AA861" s="27" t="e">
        <f t="shared" si="185"/>
        <v>#DIV/0!</v>
      </c>
      <c r="AB861" s="27" t="e">
        <f t="shared" si="186"/>
        <v>#DIV/0!</v>
      </c>
      <c r="AC861" s="27" t="e">
        <f t="shared" si="187"/>
        <v>#DIV/0!</v>
      </c>
      <c r="AD861" s="24">
        <f>'GT Data'!D863</f>
        <v>0</v>
      </c>
      <c r="AE861" s="25" t="e">
        <f t="shared" si="188"/>
        <v>#DIV/0!</v>
      </c>
      <c r="AF861" s="25" t="e">
        <f t="shared" si="189"/>
        <v>#DIV/0!</v>
      </c>
      <c r="AG861" s="25" t="e">
        <f t="shared" si="190"/>
        <v>#DIV/0!</v>
      </c>
      <c r="AH861" s="25">
        <v>0</v>
      </c>
      <c r="AI861" s="25">
        <v>0</v>
      </c>
      <c r="AJ861" s="25">
        <f t="shared" si="191"/>
        <v>0</v>
      </c>
      <c r="AK861" s="24">
        <f>'GT Data'!N863</f>
        <v>0</v>
      </c>
      <c r="AL861" s="25" t="e">
        <f t="shared" si="192"/>
        <v>#DIV/0!</v>
      </c>
      <c r="AM861" s="25" t="e">
        <f t="shared" si="193"/>
        <v>#DIV/0!</v>
      </c>
      <c r="AN861" s="25" t="e">
        <f t="shared" si="194"/>
        <v>#DIV/0!</v>
      </c>
      <c r="AO861" s="25">
        <v>0</v>
      </c>
      <c r="AP861" s="25">
        <v>0</v>
      </c>
      <c r="AQ861" s="25">
        <v>0</v>
      </c>
    </row>
    <row r="862" spans="1:43" x14ac:dyDescent="0.3">
      <c r="A862">
        <f>'Calculated Tab Properties'!A862</f>
        <v>0</v>
      </c>
      <c r="B862">
        <f>'Calculated Tab Properties'!B862</f>
        <v>0</v>
      </c>
      <c r="C862">
        <f>'Calculated Tab Properties'!C862</f>
        <v>0</v>
      </c>
      <c r="D862">
        <f>'Calculated Tab Properties'!D862</f>
        <v>0</v>
      </c>
      <c r="E862">
        <f>'Calculated Tab Properties'!E862</f>
        <v>0</v>
      </c>
      <c r="F862">
        <f>'Calculated Tab Properties'!F862</f>
        <v>0</v>
      </c>
      <c r="G862">
        <f>'Calculated Tab Properties'!G862</f>
        <v>0</v>
      </c>
      <c r="H862">
        <f>'Calculated Tab Properties'!H862</f>
        <v>0</v>
      </c>
      <c r="I862">
        <f>'Calculated Tab Properties'!I862</f>
        <v>0</v>
      </c>
      <c r="J862" s="20" t="e">
        <f>'Calculated Tab Properties'!J862</f>
        <v>#DIV/0!</v>
      </c>
      <c r="K862">
        <f>'Calculated Tab Properties'!K862</f>
        <v>0</v>
      </c>
      <c r="L862">
        <f>'Calculated Tab Properties'!L862</f>
        <v>0</v>
      </c>
      <c r="M862">
        <f>'Calculated Tab Properties'!M862</f>
        <v>0</v>
      </c>
      <c r="N862">
        <f>'Calculated Tab Properties'!N862</f>
        <v>0</v>
      </c>
      <c r="O862" s="27">
        <v>0</v>
      </c>
      <c r="P862" s="27">
        <v>0</v>
      </c>
      <c r="Q862">
        <v>0</v>
      </c>
      <c r="R862" t="e">
        <f>'Calculated Tab Properties'!R862</f>
        <v>#DIV/0!</v>
      </c>
      <c r="T862" s="1">
        <v>0</v>
      </c>
      <c r="U862" s="1">
        <v>0</v>
      </c>
      <c r="V862">
        <f>T862*'GEOMETRIC INPUTS'!S862</f>
        <v>0</v>
      </c>
      <c r="W862">
        <v>861</v>
      </c>
      <c r="X862">
        <f t="shared" si="182"/>
        <v>0</v>
      </c>
      <c r="Y862">
        <f t="shared" si="183"/>
        <v>0</v>
      </c>
      <c r="Z862" s="27" t="e">
        <f t="shared" si="184"/>
        <v>#DIV/0!</v>
      </c>
      <c r="AA862" s="27" t="e">
        <f t="shared" si="185"/>
        <v>#DIV/0!</v>
      </c>
      <c r="AB862" s="27" t="e">
        <f t="shared" si="186"/>
        <v>#DIV/0!</v>
      </c>
      <c r="AC862" s="27" t="e">
        <f t="shared" si="187"/>
        <v>#DIV/0!</v>
      </c>
      <c r="AD862" s="24">
        <f>'GT Data'!D864</f>
        <v>0</v>
      </c>
      <c r="AE862" s="25" t="e">
        <f t="shared" si="188"/>
        <v>#DIV/0!</v>
      </c>
      <c r="AF862" s="25" t="e">
        <f t="shared" si="189"/>
        <v>#DIV/0!</v>
      </c>
      <c r="AG862" s="25" t="e">
        <f t="shared" si="190"/>
        <v>#DIV/0!</v>
      </c>
      <c r="AH862" s="25">
        <v>0</v>
      </c>
      <c r="AI862" s="25">
        <v>0</v>
      </c>
      <c r="AJ862" s="25">
        <f t="shared" si="191"/>
        <v>0</v>
      </c>
      <c r="AK862" s="24">
        <f>'GT Data'!N864</f>
        <v>0</v>
      </c>
      <c r="AL862" s="25" t="e">
        <f t="shared" si="192"/>
        <v>#DIV/0!</v>
      </c>
      <c r="AM862" s="25" t="e">
        <f t="shared" si="193"/>
        <v>#DIV/0!</v>
      </c>
      <c r="AN862" s="25" t="e">
        <f t="shared" si="194"/>
        <v>#DIV/0!</v>
      </c>
      <c r="AO862" s="25">
        <v>0</v>
      </c>
      <c r="AP862" s="25">
        <v>0</v>
      </c>
      <c r="AQ862" s="25">
        <v>0</v>
      </c>
    </row>
    <row r="863" spans="1:43" x14ac:dyDescent="0.3">
      <c r="A863">
        <f>'Calculated Tab Properties'!A863</f>
        <v>0</v>
      </c>
      <c r="B863">
        <f>'Calculated Tab Properties'!B863</f>
        <v>0</v>
      </c>
      <c r="C863">
        <f>'Calculated Tab Properties'!C863</f>
        <v>0</v>
      </c>
      <c r="D863">
        <f>'Calculated Tab Properties'!D863</f>
        <v>0</v>
      </c>
      <c r="E863">
        <f>'Calculated Tab Properties'!E863</f>
        <v>0</v>
      </c>
      <c r="F863">
        <f>'Calculated Tab Properties'!F863</f>
        <v>0</v>
      </c>
      <c r="G863">
        <f>'Calculated Tab Properties'!G863</f>
        <v>0</v>
      </c>
      <c r="H863">
        <f>'Calculated Tab Properties'!H863</f>
        <v>0</v>
      </c>
      <c r="I863">
        <f>'Calculated Tab Properties'!I863</f>
        <v>0</v>
      </c>
      <c r="J863" s="20" t="e">
        <f>'Calculated Tab Properties'!J863</f>
        <v>#DIV/0!</v>
      </c>
      <c r="K863">
        <f>'Calculated Tab Properties'!K863</f>
        <v>0</v>
      </c>
      <c r="L863">
        <f>'Calculated Tab Properties'!L863</f>
        <v>0</v>
      </c>
      <c r="M863">
        <f>'Calculated Tab Properties'!M863</f>
        <v>0</v>
      </c>
      <c r="N863">
        <f>'Calculated Tab Properties'!N863</f>
        <v>0</v>
      </c>
      <c r="O863" s="27">
        <v>0</v>
      </c>
      <c r="P863" s="27">
        <v>0</v>
      </c>
      <c r="Q863">
        <v>0</v>
      </c>
      <c r="R863" t="e">
        <f>'Calculated Tab Properties'!R863</f>
        <v>#DIV/0!</v>
      </c>
      <c r="T863" s="1">
        <v>0</v>
      </c>
      <c r="U863" s="1">
        <v>0</v>
      </c>
      <c r="V863">
        <f>T863*'GEOMETRIC INPUTS'!S863</f>
        <v>0</v>
      </c>
      <c r="W863">
        <v>862</v>
      </c>
      <c r="X863">
        <f t="shared" si="182"/>
        <v>0</v>
      </c>
      <c r="Y863">
        <f t="shared" si="183"/>
        <v>0</v>
      </c>
      <c r="Z863" s="27" t="e">
        <f t="shared" si="184"/>
        <v>#DIV/0!</v>
      </c>
      <c r="AA863" s="27" t="e">
        <f t="shared" si="185"/>
        <v>#DIV/0!</v>
      </c>
      <c r="AB863" s="27" t="e">
        <f t="shared" si="186"/>
        <v>#DIV/0!</v>
      </c>
      <c r="AC863" s="27" t="e">
        <f t="shared" si="187"/>
        <v>#DIV/0!</v>
      </c>
      <c r="AD863" s="24">
        <f>'GT Data'!D865</f>
        <v>0</v>
      </c>
      <c r="AE863" s="25" t="e">
        <f t="shared" si="188"/>
        <v>#DIV/0!</v>
      </c>
      <c r="AF863" s="25" t="e">
        <f t="shared" si="189"/>
        <v>#DIV/0!</v>
      </c>
      <c r="AG863" s="25" t="e">
        <f t="shared" si="190"/>
        <v>#DIV/0!</v>
      </c>
      <c r="AH863" s="25">
        <v>0</v>
      </c>
      <c r="AI863" s="25">
        <v>0</v>
      </c>
      <c r="AJ863" s="25">
        <f t="shared" si="191"/>
        <v>0</v>
      </c>
      <c r="AK863" s="24">
        <f>'GT Data'!N865</f>
        <v>0</v>
      </c>
      <c r="AL863" s="25" t="e">
        <f t="shared" si="192"/>
        <v>#DIV/0!</v>
      </c>
      <c r="AM863" s="25" t="e">
        <f t="shared" si="193"/>
        <v>#DIV/0!</v>
      </c>
      <c r="AN863" s="25" t="e">
        <f t="shared" si="194"/>
        <v>#DIV/0!</v>
      </c>
      <c r="AO863" s="25">
        <v>0</v>
      </c>
      <c r="AP863" s="25">
        <v>0</v>
      </c>
      <c r="AQ863" s="25">
        <v>0</v>
      </c>
    </row>
    <row r="864" spans="1:43" x14ac:dyDescent="0.3">
      <c r="A864">
        <f>'Calculated Tab Properties'!A864</f>
        <v>0</v>
      </c>
      <c r="B864">
        <f>'Calculated Tab Properties'!B864</f>
        <v>0</v>
      </c>
      <c r="C864">
        <f>'Calculated Tab Properties'!C864</f>
        <v>0</v>
      </c>
      <c r="D864">
        <f>'Calculated Tab Properties'!D864</f>
        <v>0</v>
      </c>
      <c r="E864">
        <f>'Calculated Tab Properties'!E864</f>
        <v>0</v>
      </c>
      <c r="F864">
        <f>'Calculated Tab Properties'!F864</f>
        <v>0</v>
      </c>
      <c r="G864">
        <f>'Calculated Tab Properties'!G864</f>
        <v>0</v>
      </c>
      <c r="H864">
        <f>'Calculated Tab Properties'!H864</f>
        <v>0</v>
      </c>
      <c r="I864">
        <f>'Calculated Tab Properties'!I864</f>
        <v>0</v>
      </c>
      <c r="J864" s="20" t="e">
        <f>'Calculated Tab Properties'!J864</f>
        <v>#DIV/0!</v>
      </c>
      <c r="K864">
        <f>'Calculated Tab Properties'!K864</f>
        <v>0</v>
      </c>
      <c r="L864">
        <f>'Calculated Tab Properties'!L864</f>
        <v>0</v>
      </c>
      <c r="M864">
        <f>'Calculated Tab Properties'!M864</f>
        <v>0</v>
      </c>
      <c r="N864">
        <f>'Calculated Tab Properties'!N864</f>
        <v>0</v>
      </c>
      <c r="O864" s="27">
        <v>0</v>
      </c>
      <c r="P864" s="27">
        <v>0</v>
      </c>
      <c r="Q864">
        <v>0</v>
      </c>
      <c r="R864" t="e">
        <f>'Calculated Tab Properties'!R864</f>
        <v>#DIV/0!</v>
      </c>
      <c r="T864" s="1">
        <v>0</v>
      </c>
      <c r="U864" s="1">
        <v>0</v>
      </c>
      <c r="V864">
        <f>T864*'GEOMETRIC INPUTS'!S864</f>
        <v>0</v>
      </c>
      <c r="W864">
        <v>863</v>
      </c>
      <c r="X864">
        <f t="shared" si="182"/>
        <v>0</v>
      </c>
      <c r="Y864">
        <f t="shared" si="183"/>
        <v>0</v>
      </c>
      <c r="Z864" s="27" t="e">
        <f t="shared" si="184"/>
        <v>#DIV/0!</v>
      </c>
      <c r="AA864" s="27" t="e">
        <f t="shared" si="185"/>
        <v>#DIV/0!</v>
      </c>
      <c r="AB864" s="27" t="e">
        <f t="shared" si="186"/>
        <v>#DIV/0!</v>
      </c>
      <c r="AC864" s="27" t="e">
        <f t="shared" si="187"/>
        <v>#DIV/0!</v>
      </c>
      <c r="AD864" s="24">
        <f>'GT Data'!D866</f>
        <v>0</v>
      </c>
      <c r="AE864" s="25" t="e">
        <f t="shared" si="188"/>
        <v>#DIV/0!</v>
      </c>
      <c r="AF864" s="25" t="e">
        <f t="shared" si="189"/>
        <v>#DIV/0!</v>
      </c>
      <c r="AG864" s="25" t="e">
        <f t="shared" si="190"/>
        <v>#DIV/0!</v>
      </c>
      <c r="AH864" s="25">
        <v>0</v>
      </c>
      <c r="AI864" s="25">
        <v>0</v>
      </c>
      <c r="AJ864" s="25">
        <f t="shared" si="191"/>
        <v>0</v>
      </c>
      <c r="AK864" s="24">
        <f>'GT Data'!N866</f>
        <v>0</v>
      </c>
      <c r="AL864" s="25" t="e">
        <f t="shared" si="192"/>
        <v>#DIV/0!</v>
      </c>
      <c r="AM864" s="25" t="e">
        <f t="shared" si="193"/>
        <v>#DIV/0!</v>
      </c>
      <c r="AN864" s="25" t="e">
        <f t="shared" si="194"/>
        <v>#DIV/0!</v>
      </c>
      <c r="AO864" s="25">
        <v>0</v>
      </c>
      <c r="AP864" s="25">
        <v>0</v>
      </c>
      <c r="AQ864" s="25">
        <v>0</v>
      </c>
    </row>
    <row r="865" spans="1:43" x14ac:dyDescent="0.3">
      <c r="A865">
        <f>'Calculated Tab Properties'!A865</f>
        <v>0</v>
      </c>
      <c r="B865">
        <f>'Calculated Tab Properties'!B865</f>
        <v>0</v>
      </c>
      <c r="C865">
        <f>'Calculated Tab Properties'!C865</f>
        <v>0</v>
      </c>
      <c r="D865">
        <f>'Calculated Tab Properties'!D865</f>
        <v>0</v>
      </c>
      <c r="E865">
        <f>'Calculated Tab Properties'!E865</f>
        <v>0</v>
      </c>
      <c r="F865">
        <f>'Calculated Tab Properties'!F865</f>
        <v>0</v>
      </c>
      <c r="G865">
        <f>'Calculated Tab Properties'!G865</f>
        <v>0</v>
      </c>
      <c r="H865">
        <f>'Calculated Tab Properties'!H865</f>
        <v>0</v>
      </c>
      <c r="I865">
        <f>'Calculated Tab Properties'!I865</f>
        <v>0</v>
      </c>
      <c r="J865" s="20" t="e">
        <f>'Calculated Tab Properties'!J865</f>
        <v>#DIV/0!</v>
      </c>
      <c r="K865">
        <f>'Calculated Tab Properties'!K865</f>
        <v>0</v>
      </c>
      <c r="L865">
        <f>'Calculated Tab Properties'!L865</f>
        <v>0</v>
      </c>
      <c r="M865">
        <f>'Calculated Tab Properties'!M865</f>
        <v>0</v>
      </c>
      <c r="N865">
        <f>'Calculated Tab Properties'!N865</f>
        <v>0</v>
      </c>
      <c r="O865" s="27">
        <v>0</v>
      </c>
      <c r="P865" s="27">
        <v>0</v>
      </c>
      <c r="Q865">
        <v>0</v>
      </c>
      <c r="R865" t="e">
        <f>'Calculated Tab Properties'!R865</f>
        <v>#DIV/0!</v>
      </c>
      <c r="T865" s="1">
        <v>0</v>
      </c>
      <c r="U865" s="1">
        <v>0</v>
      </c>
      <c r="V865">
        <f>T865*'GEOMETRIC INPUTS'!S865</f>
        <v>0</v>
      </c>
      <c r="W865">
        <v>864</v>
      </c>
      <c r="X865">
        <f t="shared" si="182"/>
        <v>0</v>
      </c>
      <c r="Y865">
        <f t="shared" si="183"/>
        <v>0</v>
      </c>
      <c r="Z865" s="27" t="e">
        <f t="shared" si="184"/>
        <v>#DIV/0!</v>
      </c>
      <c r="AA865" s="27" t="e">
        <f t="shared" si="185"/>
        <v>#DIV/0!</v>
      </c>
      <c r="AB865" s="27" t="e">
        <f t="shared" si="186"/>
        <v>#DIV/0!</v>
      </c>
      <c r="AC865" s="27" t="e">
        <f t="shared" si="187"/>
        <v>#DIV/0!</v>
      </c>
      <c r="AD865" s="24">
        <f>'GT Data'!D867</f>
        <v>0</v>
      </c>
      <c r="AE865" s="25" t="e">
        <f t="shared" si="188"/>
        <v>#DIV/0!</v>
      </c>
      <c r="AF865" s="25" t="e">
        <f t="shared" si="189"/>
        <v>#DIV/0!</v>
      </c>
      <c r="AG865" s="25" t="e">
        <f t="shared" si="190"/>
        <v>#DIV/0!</v>
      </c>
      <c r="AH865" s="25">
        <v>0</v>
      </c>
      <c r="AI865" s="25">
        <v>0</v>
      </c>
      <c r="AJ865" s="25">
        <f t="shared" si="191"/>
        <v>0</v>
      </c>
      <c r="AK865" s="24">
        <f>'GT Data'!N867</f>
        <v>0</v>
      </c>
      <c r="AL865" s="25" t="e">
        <f t="shared" si="192"/>
        <v>#DIV/0!</v>
      </c>
      <c r="AM865" s="25" t="e">
        <f t="shared" si="193"/>
        <v>#DIV/0!</v>
      </c>
      <c r="AN865" s="25" t="e">
        <f t="shared" si="194"/>
        <v>#DIV/0!</v>
      </c>
      <c r="AO865" s="25">
        <v>0</v>
      </c>
      <c r="AP865" s="25">
        <v>0</v>
      </c>
      <c r="AQ865" s="25">
        <v>0</v>
      </c>
    </row>
    <row r="866" spans="1:43" x14ac:dyDescent="0.3">
      <c r="A866">
        <f>'Calculated Tab Properties'!A866</f>
        <v>0</v>
      </c>
      <c r="B866">
        <f>'Calculated Tab Properties'!B866</f>
        <v>0</v>
      </c>
      <c r="C866">
        <f>'Calculated Tab Properties'!C866</f>
        <v>0</v>
      </c>
      <c r="D866">
        <f>'Calculated Tab Properties'!D866</f>
        <v>0</v>
      </c>
      <c r="E866">
        <f>'Calculated Tab Properties'!E866</f>
        <v>0</v>
      </c>
      <c r="F866">
        <f>'Calculated Tab Properties'!F866</f>
        <v>0</v>
      </c>
      <c r="G866">
        <f>'Calculated Tab Properties'!G866</f>
        <v>0</v>
      </c>
      <c r="H866">
        <f>'Calculated Tab Properties'!H866</f>
        <v>0</v>
      </c>
      <c r="I866">
        <f>'Calculated Tab Properties'!I866</f>
        <v>0</v>
      </c>
      <c r="J866" s="20" t="e">
        <f>'Calculated Tab Properties'!J866</f>
        <v>#DIV/0!</v>
      </c>
      <c r="K866">
        <f>'Calculated Tab Properties'!K866</f>
        <v>0</v>
      </c>
      <c r="L866">
        <f>'Calculated Tab Properties'!L866</f>
        <v>0</v>
      </c>
      <c r="M866">
        <f>'Calculated Tab Properties'!M866</f>
        <v>0</v>
      </c>
      <c r="N866">
        <f>'Calculated Tab Properties'!N866</f>
        <v>0</v>
      </c>
      <c r="O866" s="27">
        <v>0</v>
      </c>
      <c r="P866" s="27">
        <v>0</v>
      </c>
      <c r="Q866">
        <v>0</v>
      </c>
      <c r="R866" t="e">
        <f>'Calculated Tab Properties'!R866</f>
        <v>#DIV/0!</v>
      </c>
      <c r="T866" s="1">
        <v>0</v>
      </c>
      <c r="U866" s="1">
        <v>0</v>
      </c>
      <c r="V866">
        <f>T866*'GEOMETRIC INPUTS'!S866</f>
        <v>0</v>
      </c>
      <c r="W866">
        <v>865</v>
      </c>
      <c r="X866">
        <f t="shared" si="182"/>
        <v>0</v>
      </c>
      <c r="Y866">
        <f t="shared" si="183"/>
        <v>0</v>
      </c>
      <c r="Z866" s="27" t="e">
        <f t="shared" si="184"/>
        <v>#DIV/0!</v>
      </c>
      <c r="AA866" s="27" t="e">
        <f t="shared" si="185"/>
        <v>#DIV/0!</v>
      </c>
      <c r="AB866" s="27" t="e">
        <f t="shared" si="186"/>
        <v>#DIV/0!</v>
      </c>
      <c r="AC866" s="27" t="e">
        <f t="shared" si="187"/>
        <v>#DIV/0!</v>
      </c>
      <c r="AD866" s="24">
        <f>'GT Data'!D868</f>
        <v>0</v>
      </c>
      <c r="AE866" s="25" t="e">
        <f t="shared" si="188"/>
        <v>#DIV/0!</v>
      </c>
      <c r="AF866" s="25" t="e">
        <f t="shared" si="189"/>
        <v>#DIV/0!</v>
      </c>
      <c r="AG866" s="25" t="e">
        <f t="shared" si="190"/>
        <v>#DIV/0!</v>
      </c>
      <c r="AH866" s="25">
        <v>0</v>
      </c>
      <c r="AI866" s="25">
        <v>0</v>
      </c>
      <c r="AJ866" s="25">
        <f t="shared" si="191"/>
        <v>0</v>
      </c>
      <c r="AK866" s="24">
        <f>'GT Data'!N868</f>
        <v>0</v>
      </c>
      <c r="AL866" s="25" t="e">
        <f t="shared" si="192"/>
        <v>#DIV/0!</v>
      </c>
      <c r="AM866" s="25" t="e">
        <f t="shared" si="193"/>
        <v>#DIV/0!</v>
      </c>
      <c r="AN866" s="25" t="e">
        <f t="shared" si="194"/>
        <v>#DIV/0!</v>
      </c>
      <c r="AO866" s="25">
        <v>0</v>
      </c>
      <c r="AP866" s="25">
        <v>0</v>
      </c>
      <c r="AQ866" s="25">
        <v>0</v>
      </c>
    </row>
    <row r="867" spans="1:43" x14ac:dyDescent="0.3">
      <c r="A867">
        <f>'Calculated Tab Properties'!A867</f>
        <v>0</v>
      </c>
      <c r="B867">
        <f>'Calculated Tab Properties'!B867</f>
        <v>0</v>
      </c>
      <c r="C867">
        <f>'Calculated Tab Properties'!C867</f>
        <v>0</v>
      </c>
      <c r="D867">
        <f>'Calculated Tab Properties'!D867</f>
        <v>0</v>
      </c>
      <c r="E867">
        <f>'Calculated Tab Properties'!E867</f>
        <v>0</v>
      </c>
      <c r="F867">
        <f>'Calculated Tab Properties'!F867</f>
        <v>0</v>
      </c>
      <c r="G867">
        <f>'Calculated Tab Properties'!G867</f>
        <v>0</v>
      </c>
      <c r="H867">
        <f>'Calculated Tab Properties'!H867</f>
        <v>0</v>
      </c>
      <c r="I867">
        <f>'Calculated Tab Properties'!I867</f>
        <v>0</v>
      </c>
      <c r="J867" s="20" t="e">
        <f>'Calculated Tab Properties'!J867</f>
        <v>#DIV/0!</v>
      </c>
      <c r="K867">
        <f>'Calculated Tab Properties'!K867</f>
        <v>0</v>
      </c>
      <c r="L867">
        <f>'Calculated Tab Properties'!L867</f>
        <v>0</v>
      </c>
      <c r="M867">
        <f>'Calculated Tab Properties'!M867</f>
        <v>0</v>
      </c>
      <c r="N867">
        <f>'Calculated Tab Properties'!N867</f>
        <v>0</v>
      </c>
      <c r="O867" s="27">
        <v>0</v>
      </c>
      <c r="P867" s="27">
        <v>0</v>
      </c>
      <c r="Q867">
        <v>0</v>
      </c>
      <c r="R867" t="e">
        <f>'Calculated Tab Properties'!R867</f>
        <v>#DIV/0!</v>
      </c>
      <c r="T867" s="1">
        <v>0</v>
      </c>
      <c r="U867" s="1">
        <v>0</v>
      </c>
      <c r="V867">
        <f>T867*'GEOMETRIC INPUTS'!S867</f>
        <v>0</v>
      </c>
      <c r="W867">
        <v>866</v>
      </c>
      <c r="X867">
        <f t="shared" si="182"/>
        <v>0</v>
      </c>
      <c r="Y867">
        <f t="shared" si="183"/>
        <v>0</v>
      </c>
      <c r="Z867" s="27" t="e">
        <f t="shared" si="184"/>
        <v>#DIV/0!</v>
      </c>
      <c r="AA867" s="27" t="e">
        <f t="shared" si="185"/>
        <v>#DIV/0!</v>
      </c>
      <c r="AB867" s="27" t="e">
        <f t="shared" si="186"/>
        <v>#DIV/0!</v>
      </c>
      <c r="AC867" s="27" t="e">
        <f t="shared" si="187"/>
        <v>#DIV/0!</v>
      </c>
      <c r="AD867" s="24">
        <f>'GT Data'!D869</f>
        <v>0</v>
      </c>
      <c r="AE867" s="25" t="e">
        <f t="shared" si="188"/>
        <v>#DIV/0!</v>
      </c>
      <c r="AF867" s="25" t="e">
        <f t="shared" si="189"/>
        <v>#DIV/0!</v>
      </c>
      <c r="AG867" s="25" t="e">
        <f t="shared" si="190"/>
        <v>#DIV/0!</v>
      </c>
      <c r="AH867" s="25">
        <v>0</v>
      </c>
      <c r="AI867" s="25">
        <v>0</v>
      </c>
      <c r="AJ867" s="25">
        <f t="shared" si="191"/>
        <v>0</v>
      </c>
      <c r="AK867" s="24">
        <f>'GT Data'!N869</f>
        <v>0</v>
      </c>
      <c r="AL867" s="25" t="e">
        <f t="shared" si="192"/>
        <v>#DIV/0!</v>
      </c>
      <c r="AM867" s="25" t="e">
        <f t="shared" si="193"/>
        <v>#DIV/0!</v>
      </c>
      <c r="AN867" s="25" t="e">
        <f t="shared" si="194"/>
        <v>#DIV/0!</v>
      </c>
      <c r="AO867" s="25">
        <v>0</v>
      </c>
      <c r="AP867" s="25">
        <v>0</v>
      </c>
      <c r="AQ867" s="25">
        <v>0</v>
      </c>
    </row>
    <row r="868" spans="1:43" x14ac:dyDescent="0.3">
      <c r="A868">
        <f>'Calculated Tab Properties'!A868</f>
        <v>0</v>
      </c>
      <c r="B868">
        <f>'Calculated Tab Properties'!B868</f>
        <v>0</v>
      </c>
      <c r="C868">
        <f>'Calculated Tab Properties'!C868</f>
        <v>0</v>
      </c>
      <c r="D868">
        <f>'Calculated Tab Properties'!D868</f>
        <v>0</v>
      </c>
      <c r="E868">
        <f>'Calculated Tab Properties'!E868</f>
        <v>0</v>
      </c>
      <c r="F868">
        <f>'Calculated Tab Properties'!F868</f>
        <v>0</v>
      </c>
      <c r="G868">
        <f>'Calculated Tab Properties'!G868</f>
        <v>0</v>
      </c>
      <c r="H868">
        <f>'Calculated Tab Properties'!H868</f>
        <v>0</v>
      </c>
      <c r="I868">
        <f>'Calculated Tab Properties'!I868</f>
        <v>0</v>
      </c>
      <c r="J868" s="20" t="e">
        <f>'Calculated Tab Properties'!J868</f>
        <v>#DIV/0!</v>
      </c>
      <c r="K868">
        <f>'Calculated Tab Properties'!K868</f>
        <v>0</v>
      </c>
      <c r="L868">
        <f>'Calculated Tab Properties'!L868</f>
        <v>0</v>
      </c>
      <c r="M868">
        <f>'Calculated Tab Properties'!M868</f>
        <v>0</v>
      </c>
      <c r="N868">
        <f>'Calculated Tab Properties'!N868</f>
        <v>0</v>
      </c>
      <c r="O868" s="27">
        <v>0</v>
      </c>
      <c r="P868" s="27">
        <v>0</v>
      </c>
      <c r="Q868">
        <v>0</v>
      </c>
      <c r="R868" t="e">
        <f>'Calculated Tab Properties'!R868</f>
        <v>#DIV/0!</v>
      </c>
      <c r="T868" s="1">
        <v>0</v>
      </c>
      <c r="U868" s="1">
        <v>0</v>
      </c>
      <c r="V868">
        <f>T868*'GEOMETRIC INPUTS'!S868</f>
        <v>0</v>
      </c>
      <c r="W868">
        <v>867</v>
      </c>
      <c r="X868">
        <f t="shared" si="182"/>
        <v>0</v>
      </c>
      <c r="Y868">
        <f t="shared" si="183"/>
        <v>0</v>
      </c>
      <c r="Z868" s="27" t="e">
        <f t="shared" si="184"/>
        <v>#DIV/0!</v>
      </c>
      <c r="AA868" s="27" t="e">
        <f t="shared" si="185"/>
        <v>#DIV/0!</v>
      </c>
      <c r="AB868" s="27" t="e">
        <f t="shared" si="186"/>
        <v>#DIV/0!</v>
      </c>
      <c r="AC868" s="27" t="e">
        <f t="shared" si="187"/>
        <v>#DIV/0!</v>
      </c>
      <c r="AD868" s="24">
        <f>'GT Data'!D870</f>
        <v>0</v>
      </c>
      <c r="AE868" s="25" t="e">
        <f t="shared" si="188"/>
        <v>#DIV/0!</v>
      </c>
      <c r="AF868" s="25" t="e">
        <f t="shared" si="189"/>
        <v>#DIV/0!</v>
      </c>
      <c r="AG868" s="25" t="e">
        <f t="shared" si="190"/>
        <v>#DIV/0!</v>
      </c>
      <c r="AH868" s="25">
        <v>0</v>
      </c>
      <c r="AI868" s="25">
        <v>0</v>
      </c>
      <c r="AJ868" s="25">
        <f t="shared" si="191"/>
        <v>0</v>
      </c>
      <c r="AK868" s="24">
        <f>'GT Data'!N870</f>
        <v>0</v>
      </c>
      <c r="AL868" s="25" t="e">
        <f t="shared" si="192"/>
        <v>#DIV/0!</v>
      </c>
      <c r="AM868" s="25" t="e">
        <f t="shared" si="193"/>
        <v>#DIV/0!</v>
      </c>
      <c r="AN868" s="25" t="e">
        <f t="shared" si="194"/>
        <v>#DIV/0!</v>
      </c>
      <c r="AO868" s="25">
        <v>0</v>
      </c>
      <c r="AP868" s="25">
        <v>0</v>
      </c>
      <c r="AQ868" s="25">
        <v>0</v>
      </c>
    </row>
    <row r="869" spans="1:43" x14ac:dyDescent="0.3">
      <c r="A869">
        <f>'Calculated Tab Properties'!A869</f>
        <v>0</v>
      </c>
      <c r="B869">
        <f>'Calculated Tab Properties'!B869</f>
        <v>0</v>
      </c>
      <c r="C869">
        <f>'Calculated Tab Properties'!C869</f>
        <v>0</v>
      </c>
      <c r="D869">
        <f>'Calculated Tab Properties'!D869</f>
        <v>0</v>
      </c>
      <c r="E869">
        <f>'Calculated Tab Properties'!E869</f>
        <v>0</v>
      </c>
      <c r="F869">
        <f>'Calculated Tab Properties'!F869</f>
        <v>0</v>
      </c>
      <c r="G869">
        <f>'Calculated Tab Properties'!G869</f>
        <v>0</v>
      </c>
      <c r="H869">
        <f>'Calculated Tab Properties'!H869</f>
        <v>0</v>
      </c>
      <c r="I869">
        <f>'Calculated Tab Properties'!I869</f>
        <v>0</v>
      </c>
      <c r="J869" s="20" t="e">
        <f>'Calculated Tab Properties'!J869</f>
        <v>#DIV/0!</v>
      </c>
      <c r="K869">
        <f>'Calculated Tab Properties'!K869</f>
        <v>0</v>
      </c>
      <c r="L869">
        <f>'Calculated Tab Properties'!L869</f>
        <v>0</v>
      </c>
      <c r="M869">
        <f>'Calculated Tab Properties'!M869</f>
        <v>0</v>
      </c>
      <c r="N869">
        <f>'Calculated Tab Properties'!N869</f>
        <v>0</v>
      </c>
      <c r="O869" s="27">
        <v>0</v>
      </c>
      <c r="P869" s="27">
        <v>0</v>
      </c>
      <c r="Q869">
        <v>0</v>
      </c>
      <c r="R869" t="e">
        <f>'Calculated Tab Properties'!R869</f>
        <v>#DIV/0!</v>
      </c>
      <c r="T869" s="1">
        <v>0</v>
      </c>
      <c r="U869" s="1">
        <v>0</v>
      </c>
      <c r="V869">
        <f>T869*'GEOMETRIC INPUTS'!S869</f>
        <v>0</v>
      </c>
      <c r="W869">
        <v>868</v>
      </c>
      <c r="X869">
        <f t="shared" si="182"/>
        <v>0</v>
      </c>
      <c r="Y869">
        <f t="shared" si="183"/>
        <v>0</v>
      </c>
      <c r="Z869" s="27" t="e">
        <f t="shared" si="184"/>
        <v>#DIV/0!</v>
      </c>
      <c r="AA869" s="27" t="e">
        <f t="shared" si="185"/>
        <v>#DIV/0!</v>
      </c>
      <c r="AB869" s="27" t="e">
        <f t="shared" si="186"/>
        <v>#DIV/0!</v>
      </c>
      <c r="AC869" s="27" t="e">
        <f t="shared" si="187"/>
        <v>#DIV/0!</v>
      </c>
      <c r="AD869" s="24">
        <f>'GT Data'!D871</f>
        <v>0</v>
      </c>
      <c r="AE869" s="25" t="e">
        <f t="shared" si="188"/>
        <v>#DIV/0!</v>
      </c>
      <c r="AF869" s="25" t="e">
        <f t="shared" si="189"/>
        <v>#DIV/0!</v>
      </c>
      <c r="AG869" s="25" t="e">
        <f t="shared" si="190"/>
        <v>#DIV/0!</v>
      </c>
      <c r="AH869" s="25">
        <v>0</v>
      </c>
      <c r="AI869" s="25">
        <v>0</v>
      </c>
      <c r="AJ869" s="25">
        <f t="shared" si="191"/>
        <v>0</v>
      </c>
      <c r="AK869" s="24">
        <f>'GT Data'!N871</f>
        <v>0</v>
      </c>
      <c r="AL869" s="25" t="e">
        <f t="shared" si="192"/>
        <v>#DIV/0!</v>
      </c>
      <c r="AM869" s="25" t="e">
        <f t="shared" si="193"/>
        <v>#DIV/0!</v>
      </c>
      <c r="AN869" s="25" t="e">
        <f t="shared" si="194"/>
        <v>#DIV/0!</v>
      </c>
      <c r="AO869" s="25">
        <v>0</v>
      </c>
      <c r="AP869" s="25">
        <v>0</v>
      </c>
      <c r="AQ869" s="25">
        <v>0</v>
      </c>
    </row>
    <row r="870" spans="1:43" x14ac:dyDescent="0.3">
      <c r="A870">
        <f>'Calculated Tab Properties'!A870</f>
        <v>0</v>
      </c>
      <c r="B870">
        <f>'Calculated Tab Properties'!B870</f>
        <v>0</v>
      </c>
      <c r="C870">
        <f>'Calculated Tab Properties'!C870</f>
        <v>0</v>
      </c>
      <c r="D870">
        <f>'Calculated Tab Properties'!D870</f>
        <v>0</v>
      </c>
      <c r="E870">
        <f>'Calculated Tab Properties'!E870</f>
        <v>0</v>
      </c>
      <c r="F870">
        <f>'Calculated Tab Properties'!F870</f>
        <v>0</v>
      </c>
      <c r="G870">
        <f>'Calculated Tab Properties'!G870</f>
        <v>0</v>
      </c>
      <c r="H870">
        <f>'Calculated Tab Properties'!H870</f>
        <v>0</v>
      </c>
      <c r="I870">
        <f>'Calculated Tab Properties'!I870</f>
        <v>0</v>
      </c>
      <c r="J870" s="20" t="e">
        <f>'Calculated Tab Properties'!J870</f>
        <v>#DIV/0!</v>
      </c>
      <c r="K870">
        <f>'Calculated Tab Properties'!K870</f>
        <v>0</v>
      </c>
      <c r="L870">
        <f>'Calculated Tab Properties'!L870</f>
        <v>0</v>
      </c>
      <c r="M870">
        <f>'Calculated Tab Properties'!M870</f>
        <v>0</v>
      </c>
      <c r="N870">
        <f>'Calculated Tab Properties'!N870</f>
        <v>0</v>
      </c>
      <c r="O870" s="27">
        <v>0</v>
      </c>
      <c r="P870" s="27">
        <v>0</v>
      </c>
      <c r="Q870">
        <v>0</v>
      </c>
      <c r="R870" t="e">
        <f>'Calculated Tab Properties'!R870</f>
        <v>#DIV/0!</v>
      </c>
      <c r="T870" s="1">
        <v>0</v>
      </c>
      <c r="U870" s="1">
        <v>0</v>
      </c>
      <c r="V870">
        <f>T870*'GEOMETRIC INPUTS'!S870</f>
        <v>0</v>
      </c>
      <c r="W870">
        <v>869</v>
      </c>
      <c r="X870">
        <f t="shared" si="182"/>
        <v>0</v>
      </c>
      <c r="Y870">
        <f t="shared" si="183"/>
        <v>0</v>
      </c>
      <c r="Z870" s="27" t="e">
        <f t="shared" si="184"/>
        <v>#DIV/0!</v>
      </c>
      <c r="AA870" s="27" t="e">
        <f t="shared" si="185"/>
        <v>#DIV/0!</v>
      </c>
      <c r="AB870" s="27" t="e">
        <f t="shared" si="186"/>
        <v>#DIV/0!</v>
      </c>
      <c r="AC870" s="27" t="e">
        <f t="shared" si="187"/>
        <v>#DIV/0!</v>
      </c>
      <c r="AD870" s="24">
        <f>'GT Data'!D872</f>
        <v>0</v>
      </c>
      <c r="AE870" s="25" t="e">
        <f t="shared" si="188"/>
        <v>#DIV/0!</v>
      </c>
      <c r="AF870" s="25" t="e">
        <f t="shared" si="189"/>
        <v>#DIV/0!</v>
      </c>
      <c r="AG870" s="25" t="e">
        <f t="shared" si="190"/>
        <v>#DIV/0!</v>
      </c>
      <c r="AH870" s="25">
        <v>0</v>
      </c>
      <c r="AI870" s="25">
        <v>0</v>
      </c>
      <c r="AJ870" s="25">
        <f t="shared" si="191"/>
        <v>0</v>
      </c>
      <c r="AK870" s="24">
        <f>'GT Data'!N872</f>
        <v>0</v>
      </c>
      <c r="AL870" s="25" t="e">
        <f t="shared" si="192"/>
        <v>#DIV/0!</v>
      </c>
      <c r="AM870" s="25" t="e">
        <f t="shared" si="193"/>
        <v>#DIV/0!</v>
      </c>
      <c r="AN870" s="25" t="e">
        <f t="shared" si="194"/>
        <v>#DIV/0!</v>
      </c>
      <c r="AO870" s="25">
        <v>0</v>
      </c>
      <c r="AP870" s="25">
        <v>0</v>
      </c>
      <c r="AQ870" s="25">
        <v>0</v>
      </c>
    </row>
    <row r="871" spans="1:43" x14ac:dyDescent="0.3">
      <c r="A871">
        <f>'Calculated Tab Properties'!A871</f>
        <v>0</v>
      </c>
      <c r="B871">
        <f>'Calculated Tab Properties'!B871</f>
        <v>0</v>
      </c>
      <c r="C871">
        <f>'Calculated Tab Properties'!C871</f>
        <v>0</v>
      </c>
      <c r="D871">
        <f>'Calculated Tab Properties'!D871</f>
        <v>0</v>
      </c>
      <c r="E871">
        <f>'Calculated Tab Properties'!E871</f>
        <v>0</v>
      </c>
      <c r="F871">
        <f>'Calculated Tab Properties'!F871</f>
        <v>0</v>
      </c>
      <c r="G871">
        <f>'Calculated Tab Properties'!G871</f>
        <v>0</v>
      </c>
      <c r="H871">
        <f>'Calculated Tab Properties'!H871</f>
        <v>0</v>
      </c>
      <c r="I871">
        <f>'Calculated Tab Properties'!I871</f>
        <v>0</v>
      </c>
      <c r="J871" s="20" t="e">
        <f>'Calculated Tab Properties'!J871</f>
        <v>#DIV/0!</v>
      </c>
      <c r="K871">
        <f>'Calculated Tab Properties'!K871</f>
        <v>0</v>
      </c>
      <c r="L871">
        <f>'Calculated Tab Properties'!L871</f>
        <v>0</v>
      </c>
      <c r="M871">
        <f>'Calculated Tab Properties'!M871</f>
        <v>0</v>
      </c>
      <c r="N871">
        <f>'Calculated Tab Properties'!N871</f>
        <v>0</v>
      </c>
      <c r="O871" s="27">
        <v>0</v>
      </c>
      <c r="P871" s="27">
        <v>0</v>
      </c>
      <c r="Q871">
        <v>0</v>
      </c>
      <c r="R871" t="e">
        <f>'Calculated Tab Properties'!R871</f>
        <v>#DIV/0!</v>
      </c>
      <c r="T871" s="1">
        <v>0</v>
      </c>
      <c r="U871" s="1">
        <v>0</v>
      </c>
      <c r="V871">
        <f>T871*'GEOMETRIC INPUTS'!S871</f>
        <v>0</v>
      </c>
      <c r="W871">
        <v>870</v>
      </c>
      <c r="X871">
        <f t="shared" si="182"/>
        <v>0</v>
      </c>
      <c r="Y871">
        <f t="shared" si="183"/>
        <v>0</v>
      </c>
      <c r="Z871" s="27" t="e">
        <f t="shared" si="184"/>
        <v>#DIV/0!</v>
      </c>
      <c r="AA871" s="27" t="e">
        <f t="shared" si="185"/>
        <v>#DIV/0!</v>
      </c>
      <c r="AB871" s="27" t="e">
        <f t="shared" si="186"/>
        <v>#DIV/0!</v>
      </c>
      <c r="AC871" s="27" t="e">
        <f t="shared" si="187"/>
        <v>#DIV/0!</v>
      </c>
      <c r="AD871" s="24">
        <f>'GT Data'!D873</f>
        <v>0</v>
      </c>
      <c r="AE871" s="25" t="e">
        <f t="shared" si="188"/>
        <v>#DIV/0!</v>
      </c>
      <c r="AF871" s="25" t="e">
        <f t="shared" si="189"/>
        <v>#DIV/0!</v>
      </c>
      <c r="AG871" s="25" t="e">
        <f t="shared" si="190"/>
        <v>#DIV/0!</v>
      </c>
      <c r="AH871" s="25">
        <v>0</v>
      </c>
      <c r="AI871" s="25">
        <v>0</v>
      </c>
      <c r="AJ871" s="25">
        <f t="shared" si="191"/>
        <v>0</v>
      </c>
      <c r="AK871" s="24">
        <f>'GT Data'!N873</f>
        <v>0</v>
      </c>
      <c r="AL871" s="25" t="e">
        <f t="shared" si="192"/>
        <v>#DIV/0!</v>
      </c>
      <c r="AM871" s="25" t="e">
        <f t="shared" si="193"/>
        <v>#DIV/0!</v>
      </c>
      <c r="AN871" s="25" t="e">
        <f t="shared" si="194"/>
        <v>#DIV/0!</v>
      </c>
      <c r="AO871" s="25">
        <v>0</v>
      </c>
      <c r="AP871" s="25">
        <v>0</v>
      </c>
      <c r="AQ871" s="25">
        <v>0</v>
      </c>
    </row>
    <row r="872" spans="1:43" x14ac:dyDescent="0.3">
      <c r="A872">
        <f>'Calculated Tab Properties'!A872</f>
        <v>0</v>
      </c>
      <c r="B872">
        <f>'Calculated Tab Properties'!B872</f>
        <v>0</v>
      </c>
      <c r="C872">
        <f>'Calculated Tab Properties'!C872</f>
        <v>0</v>
      </c>
      <c r="D872">
        <f>'Calculated Tab Properties'!D872</f>
        <v>0</v>
      </c>
      <c r="E872">
        <f>'Calculated Tab Properties'!E872</f>
        <v>0</v>
      </c>
      <c r="F872">
        <f>'Calculated Tab Properties'!F872</f>
        <v>0</v>
      </c>
      <c r="G872">
        <f>'Calculated Tab Properties'!G872</f>
        <v>0</v>
      </c>
      <c r="H872">
        <f>'Calculated Tab Properties'!H872</f>
        <v>0</v>
      </c>
      <c r="I872">
        <f>'Calculated Tab Properties'!I872</f>
        <v>0</v>
      </c>
      <c r="J872" s="20" t="e">
        <f>'Calculated Tab Properties'!J872</f>
        <v>#DIV/0!</v>
      </c>
      <c r="K872">
        <f>'Calculated Tab Properties'!K872</f>
        <v>0</v>
      </c>
      <c r="L872">
        <f>'Calculated Tab Properties'!L872</f>
        <v>0</v>
      </c>
      <c r="M872">
        <f>'Calculated Tab Properties'!M872</f>
        <v>0</v>
      </c>
      <c r="N872">
        <f>'Calculated Tab Properties'!N872</f>
        <v>0</v>
      </c>
      <c r="O872" s="27">
        <v>0</v>
      </c>
      <c r="P872" s="27">
        <v>0</v>
      </c>
      <c r="Q872">
        <v>0</v>
      </c>
      <c r="R872" t="e">
        <f>'Calculated Tab Properties'!R872</f>
        <v>#DIV/0!</v>
      </c>
      <c r="T872" s="1">
        <v>0</v>
      </c>
      <c r="U872" s="1">
        <v>0</v>
      </c>
      <c r="V872">
        <f>T872*'GEOMETRIC INPUTS'!S872</f>
        <v>0</v>
      </c>
      <c r="W872">
        <v>871</v>
      </c>
      <c r="X872">
        <f t="shared" si="182"/>
        <v>0</v>
      </c>
      <c r="Y872">
        <f t="shared" si="183"/>
        <v>0</v>
      </c>
      <c r="Z872" s="27" t="e">
        <f t="shared" si="184"/>
        <v>#DIV/0!</v>
      </c>
      <c r="AA872" s="27" t="e">
        <f t="shared" si="185"/>
        <v>#DIV/0!</v>
      </c>
      <c r="AB872" s="27" t="e">
        <f t="shared" si="186"/>
        <v>#DIV/0!</v>
      </c>
      <c r="AC872" s="27" t="e">
        <f t="shared" si="187"/>
        <v>#DIV/0!</v>
      </c>
      <c r="AD872" s="24">
        <f>'GT Data'!D874</f>
        <v>0</v>
      </c>
      <c r="AE872" s="25" t="e">
        <f t="shared" si="188"/>
        <v>#DIV/0!</v>
      </c>
      <c r="AF872" s="25" t="e">
        <f t="shared" si="189"/>
        <v>#DIV/0!</v>
      </c>
      <c r="AG872" s="25" t="e">
        <f t="shared" si="190"/>
        <v>#DIV/0!</v>
      </c>
      <c r="AH872" s="25">
        <v>0</v>
      </c>
      <c r="AI872" s="25">
        <v>0</v>
      </c>
      <c r="AJ872" s="25">
        <f t="shared" si="191"/>
        <v>0</v>
      </c>
      <c r="AK872" s="24">
        <f>'GT Data'!N874</f>
        <v>0</v>
      </c>
      <c r="AL872" s="25" t="e">
        <f t="shared" si="192"/>
        <v>#DIV/0!</v>
      </c>
      <c r="AM872" s="25" t="e">
        <f t="shared" si="193"/>
        <v>#DIV/0!</v>
      </c>
      <c r="AN872" s="25" t="e">
        <f t="shared" si="194"/>
        <v>#DIV/0!</v>
      </c>
      <c r="AO872" s="25">
        <v>0</v>
      </c>
      <c r="AP872" s="25">
        <v>0</v>
      </c>
      <c r="AQ872" s="25">
        <v>0</v>
      </c>
    </row>
    <row r="873" spans="1:43" x14ac:dyDescent="0.3">
      <c r="A873">
        <f>'Calculated Tab Properties'!A873</f>
        <v>0</v>
      </c>
      <c r="B873">
        <f>'Calculated Tab Properties'!B873</f>
        <v>0</v>
      </c>
      <c r="C873">
        <f>'Calculated Tab Properties'!C873</f>
        <v>0</v>
      </c>
      <c r="D873">
        <f>'Calculated Tab Properties'!D873</f>
        <v>0</v>
      </c>
      <c r="E873">
        <f>'Calculated Tab Properties'!E873</f>
        <v>0</v>
      </c>
      <c r="F873">
        <f>'Calculated Tab Properties'!F873</f>
        <v>0</v>
      </c>
      <c r="G873">
        <f>'Calculated Tab Properties'!G873</f>
        <v>0</v>
      </c>
      <c r="H873">
        <f>'Calculated Tab Properties'!H873</f>
        <v>0</v>
      </c>
      <c r="I873">
        <f>'Calculated Tab Properties'!I873</f>
        <v>0</v>
      </c>
      <c r="J873" s="20" t="e">
        <f>'Calculated Tab Properties'!J873</f>
        <v>#DIV/0!</v>
      </c>
      <c r="K873">
        <f>'Calculated Tab Properties'!K873</f>
        <v>0</v>
      </c>
      <c r="L873">
        <f>'Calculated Tab Properties'!L873</f>
        <v>0</v>
      </c>
      <c r="M873">
        <f>'Calculated Tab Properties'!M873</f>
        <v>0</v>
      </c>
      <c r="N873">
        <f>'Calculated Tab Properties'!N873</f>
        <v>0</v>
      </c>
      <c r="O873" s="27">
        <v>0</v>
      </c>
      <c r="P873" s="27">
        <v>0</v>
      </c>
      <c r="Q873">
        <v>0</v>
      </c>
      <c r="R873" t="e">
        <f>'Calculated Tab Properties'!R873</f>
        <v>#DIV/0!</v>
      </c>
      <c r="T873" s="1">
        <v>0</v>
      </c>
      <c r="U873" s="1">
        <v>0</v>
      </c>
      <c r="V873">
        <f>T873*'GEOMETRIC INPUTS'!S873</f>
        <v>0</v>
      </c>
      <c r="W873">
        <v>872</v>
      </c>
      <c r="X873">
        <f t="shared" si="182"/>
        <v>0</v>
      </c>
      <c r="Y873">
        <f t="shared" si="183"/>
        <v>0</v>
      </c>
      <c r="Z873" s="27" t="e">
        <f t="shared" si="184"/>
        <v>#DIV/0!</v>
      </c>
      <c r="AA873" s="27" t="e">
        <f t="shared" si="185"/>
        <v>#DIV/0!</v>
      </c>
      <c r="AB873" s="27" t="e">
        <f t="shared" si="186"/>
        <v>#DIV/0!</v>
      </c>
      <c r="AC873" s="27" t="e">
        <f t="shared" si="187"/>
        <v>#DIV/0!</v>
      </c>
      <c r="AD873" s="24">
        <f>'GT Data'!D875</f>
        <v>0</v>
      </c>
      <c r="AE873" s="25" t="e">
        <f t="shared" si="188"/>
        <v>#DIV/0!</v>
      </c>
      <c r="AF873" s="25" t="e">
        <f t="shared" si="189"/>
        <v>#DIV/0!</v>
      </c>
      <c r="AG873" s="25" t="e">
        <f t="shared" si="190"/>
        <v>#DIV/0!</v>
      </c>
      <c r="AH873" s="25">
        <v>0</v>
      </c>
      <c r="AI873" s="25">
        <v>0</v>
      </c>
      <c r="AJ873" s="25">
        <f t="shared" si="191"/>
        <v>0</v>
      </c>
      <c r="AK873" s="24">
        <f>'GT Data'!N875</f>
        <v>0</v>
      </c>
      <c r="AL873" s="25" t="e">
        <f t="shared" si="192"/>
        <v>#DIV/0!</v>
      </c>
      <c r="AM873" s="25" t="e">
        <f t="shared" si="193"/>
        <v>#DIV/0!</v>
      </c>
      <c r="AN873" s="25" t="e">
        <f t="shared" si="194"/>
        <v>#DIV/0!</v>
      </c>
      <c r="AO873" s="25">
        <v>0</v>
      </c>
      <c r="AP873" s="25">
        <v>0</v>
      </c>
      <c r="AQ873" s="25">
        <v>0</v>
      </c>
    </row>
    <row r="874" spans="1:43" x14ac:dyDescent="0.3">
      <c r="A874">
        <f>'Calculated Tab Properties'!A874</f>
        <v>0</v>
      </c>
      <c r="B874">
        <f>'Calculated Tab Properties'!B874</f>
        <v>0</v>
      </c>
      <c r="C874">
        <f>'Calculated Tab Properties'!C874</f>
        <v>0</v>
      </c>
      <c r="D874">
        <f>'Calculated Tab Properties'!D874</f>
        <v>0</v>
      </c>
      <c r="E874">
        <f>'Calculated Tab Properties'!E874</f>
        <v>0</v>
      </c>
      <c r="F874">
        <f>'Calculated Tab Properties'!F874</f>
        <v>0</v>
      </c>
      <c r="G874">
        <f>'Calculated Tab Properties'!G874</f>
        <v>0</v>
      </c>
      <c r="H874">
        <f>'Calculated Tab Properties'!H874</f>
        <v>0</v>
      </c>
      <c r="I874">
        <f>'Calculated Tab Properties'!I874</f>
        <v>0</v>
      </c>
      <c r="J874" s="20" t="e">
        <f>'Calculated Tab Properties'!J874</f>
        <v>#DIV/0!</v>
      </c>
      <c r="K874">
        <f>'Calculated Tab Properties'!K874</f>
        <v>0</v>
      </c>
      <c r="L874">
        <f>'Calculated Tab Properties'!L874</f>
        <v>0</v>
      </c>
      <c r="M874">
        <f>'Calculated Tab Properties'!M874</f>
        <v>0</v>
      </c>
      <c r="N874">
        <f>'Calculated Tab Properties'!N874</f>
        <v>0</v>
      </c>
      <c r="O874" s="27">
        <v>0</v>
      </c>
      <c r="P874" s="27">
        <v>0</v>
      </c>
      <c r="Q874">
        <v>0</v>
      </c>
      <c r="R874" t="e">
        <f>'Calculated Tab Properties'!R874</f>
        <v>#DIV/0!</v>
      </c>
      <c r="T874" s="1">
        <v>0</v>
      </c>
      <c r="U874" s="1">
        <v>0</v>
      </c>
      <c r="V874">
        <f>T874*'GEOMETRIC INPUTS'!S874</f>
        <v>0</v>
      </c>
      <c r="W874">
        <v>873</v>
      </c>
      <c r="X874">
        <f t="shared" si="182"/>
        <v>0</v>
      </c>
      <c r="Y874">
        <f t="shared" si="183"/>
        <v>0</v>
      </c>
      <c r="Z874" s="27" t="e">
        <f t="shared" si="184"/>
        <v>#DIV/0!</v>
      </c>
      <c r="AA874" s="27" t="e">
        <f t="shared" si="185"/>
        <v>#DIV/0!</v>
      </c>
      <c r="AB874" s="27" t="e">
        <f t="shared" si="186"/>
        <v>#DIV/0!</v>
      </c>
      <c r="AC874" s="27" t="e">
        <f t="shared" si="187"/>
        <v>#DIV/0!</v>
      </c>
      <c r="AD874" s="24">
        <f>'GT Data'!D876</f>
        <v>0</v>
      </c>
      <c r="AE874" s="25" t="e">
        <f t="shared" si="188"/>
        <v>#DIV/0!</v>
      </c>
      <c r="AF874" s="25" t="e">
        <f t="shared" si="189"/>
        <v>#DIV/0!</v>
      </c>
      <c r="AG874" s="25" t="e">
        <f t="shared" si="190"/>
        <v>#DIV/0!</v>
      </c>
      <c r="AH874" s="25">
        <v>0</v>
      </c>
      <c r="AI874" s="25">
        <v>0</v>
      </c>
      <c r="AJ874" s="25">
        <f t="shared" si="191"/>
        <v>0</v>
      </c>
      <c r="AK874" s="24">
        <f>'GT Data'!N876</f>
        <v>0</v>
      </c>
      <c r="AL874" s="25" t="e">
        <f t="shared" si="192"/>
        <v>#DIV/0!</v>
      </c>
      <c r="AM874" s="25" t="e">
        <f t="shared" si="193"/>
        <v>#DIV/0!</v>
      </c>
      <c r="AN874" s="25" t="e">
        <f t="shared" si="194"/>
        <v>#DIV/0!</v>
      </c>
      <c r="AO874" s="25">
        <v>0</v>
      </c>
      <c r="AP874" s="25">
        <v>0</v>
      </c>
      <c r="AQ874" s="25">
        <v>0</v>
      </c>
    </row>
    <row r="875" spans="1:43" x14ac:dyDescent="0.3">
      <c r="A875">
        <f>'Calculated Tab Properties'!A875</f>
        <v>0</v>
      </c>
      <c r="B875">
        <f>'Calculated Tab Properties'!B875</f>
        <v>0</v>
      </c>
      <c r="C875">
        <f>'Calculated Tab Properties'!C875</f>
        <v>0</v>
      </c>
      <c r="D875">
        <f>'Calculated Tab Properties'!D875</f>
        <v>0</v>
      </c>
      <c r="E875">
        <f>'Calculated Tab Properties'!E875</f>
        <v>0</v>
      </c>
      <c r="F875">
        <f>'Calculated Tab Properties'!F875</f>
        <v>0</v>
      </c>
      <c r="G875">
        <f>'Calculated Tab Properties'!G875</f>
        <v>0</v>
      </c>
      <c r="H875">
        <f>'Calculated Tab Properties'!H875</f>
        <v>0</v>
      </c>
      <c r="I875">
        <f>'Calculated Tab Properties'!I875</f>
        <v>0</v>
      </c>
      <c r="J875" s="20" t="e">
        <f>'Calculated Tab Properties'!J875</f>
        <v>#DIV/0!</v>
      </c>
      <c r="K875">
        <f>'Calculated Tab Properties'!K875</f>
        <v>0</v>
      </c>
      <c r="L875">
        <f>'Calculated Tab Properties'!L875</f>
        <v>0</v>
      </c>
      <c r="M875">
        <f>'Calculated Tab Properties'!M875</f>
        <v>0</v>
      </c>
      <c r="N875">
        <f>'Calculated Tab Properties'!N875</f>
        <v>0</v>
      </c>
      <c r="O875" s="27">
        <v>0</v>
      </c>
      <c r="P875" s="27">
        <v>0</v>
      </c>
      <c r="Q875">
        <v>0</v>
      </c>
      <c r="R875" t="e">
        <f>'Calculated Tab Properties'!R875</f>
        <v>#DIV/0!</v>
      </c>
      <c r="T875" s="1">
        <v>0</v>
      </c>
      <c r="U875" s="1">
        <v>0</v>
      </c>
      <c r="V875">
        <f>T875*'GEOMETRIC INPUTS'!S875</f>
        <v>0</v>
      </c>
      <c r="W875">
        <v>874</v>
      </c>
      <c r="X875">
        <f t="shared" si="182"/>
        <v>0</v>
      </c>
      <c r="Y875">
        <f t="shared" si="183"/>
        <v>0</v>
      </c>
      <c r="Z875" s="27" t="e">
        <f t="shared" si="184"/>
        <v>#DIV/0!</v>
      </c>
      <c r="AA875" s="27" t="e">
        <f t="shared" si="185"/>
        <v>#DIV/0!</v>
      </c>
      <c r="AB875" s="27" t="e">
        <f t="shared" si="186"/>
        <v>#DIV/0!</v>
      </c>
      <c r="AC875" s="27" t="e">
        <f t="shared" si="187"/>
        <v>#DIV/0!</v>
      </c>
      <c r="AD875" s="24">
        <f>'GT Data'!D877</f>
        <v>0</v>
      </c>
      <c r="AE875" s="25" t="e">
        <f t="shared" si="188"/>
        <v>#DIV/0!</v>
      </c>
      <c r="AF875" s="25" t="e">
        <f t="shared" si="189"/>
        <v>#DIV/0!</v>
      </c>
      <c r="AG875" s="25" t="e">
        <f t="shared" si="190"/>
        <v>#DIV/0!</v>
      </c>
      <c r="AH875" s="25">
        <v>0</v>
      </c>
      <c r="AI875" s="25">
        <v>0</v>
      </c>
      <c r="AJ875" s="25">
        <f t="shared" si="191"/>
        <v>0</v>
      </c>
      <c r="AK875" s="24">
        <f>'GT Data'!N877</f>
        <v>0</v>
      </c>
      <c r="AL875" s="25" t="e">
        <f t="shared" si="192"/>
        <v>#DIV/0!</v>
      </c>
      <c r="AM875" s="25" t="e">
        <f t="shared" si="193"/>
        <v>#DIV/0!</v>
      </c>
      <c r="AN875" s="25" t="e">
        <f t="shared" si="194"/>
        <v>#DIV/0!</v>
      </c>
      <c r="AO875" s="25">
        <v>0</v>
      </c>
      <c r="AP875" s="25">
        <v>0</v>
      </c>
      <c r="AQ875" s="25">
        <v>0</v>
      </c>
    </row>
    <row r="876" spans="1:43" x14ac:dyDescent="0.3">
      <c r="A876">
        <f>'Calculated Tab Properties'!A876</f>
        <v>0</v>
      </c>
      <c r="B876">
        <f>'Calculated Tab Properties'!B876</f>
        <v>0</v>
      </c>
      <c r="C876">
        <f>'Calculated Tab Properties'!C876</f>
        <v>0</v>
      </c>
      <c r="D876">
        <f>'Calculated Tab Properties'!D876</f>
        <v>0</v>
      </c>
      <c r="E876">
        <f>'Calculated Tab Properties'!E876</f>
        <v>0</v>
      </c>
      <c r="F876">
        <f>'Calculated Tab Properties'!F876</f>
        <v>0</v>
      </c>
      <c r="G876">
        <f>'Calculated Tab Properties'!G876</f>
        <v>0</v>
      </c>
      <c r="H876">
        <f>'Calculated Tab Properties'!H876</f>
        <v>0</v>
      </c>
      <c r="I876">
        <f>'Calculated Tab Properties'!I876</f>
        <v>0</v>
      </c>
      <c r="J876" s="20" t="e">
        <f>'Calculated Tab Properties'!J876</f>
        <v>#DIV/0!</v>
      </c>
      <c r="K876">
        <f>'Calculated Tab Properties'!K876</f>
        <v>0</v>
      </c>
      <c r="L876">
        <f>'Calculated Tab Properties'!L876</f>
        <v>0</v>
      </c>
      <c r="M876">
        <f>'Calculated Tab Properties'!M876</f>
        <v>0</v>
      </c>
      <c r="N876">
        <f>'Calculated Tab Properties'!N876</f>
        <v>0</v>
      </c>
      <c r="O876" s="27">
        <v>0</v>
      </c>
      <c r="P876" s="27">
        <v>0</v>
      </c>
      <c r="Q876">
        <v>0</v>
      </c>
      <c r="R876" t="e">
        <f>'Calculated Tab Properties'!R876</f>
        <v>#DIV/0!</v>
      </c>
      <c r="T876" s="1">
        <v>0</v>
      </c>
      <c r="U876" s="1">
        <v>0</v>
      </c>
      <c r="V876">
        <f>T876*'GEOMETRIC INPUTS'!S876</f>
        <v>0</v>
      </c>
      <c r="W876">
        <v>875</v>
      </c>
      <c r="X876">
        <f t="shared" si="182"/>
        <v>0</v>
      </c>
      <c r="Y876">
        <f t="shared" si="183"/>
        <v>0</v>
      </c>
      <c r="Z876" s="27" t="e">
        <f t="shared" si="184"/>
        <v>#DIV/0!</v>
      </c>
      <c r="AA876" s="27" t="e">
        <f t="shared" si="185"/>
        <v>#DIV/0!</v>
      </c>
      <c r="AB876" s="27" t="e">
        <f t="shared" si="186"/>
        <v>#DIV/0!</v>
      </c>
      <c r="AC876" s="27" t="e">
        <f t="shared" si="187"/>
        <v>#DIV/0!</v>
      </c>
      <c r="AD876" s="24">
        <f>'GT Data'!D878</f>
        <v>0</v>
      </c>
      <c r="AE876" s="25" t="e">
        <f t="shared" si="188"/>
        <v>#DIV/0!</v>
      </c>
      <c r="AF876" s="25" t="e">
        <f t="shared" si="189"/>
        <v>#DIV/0!</v>
      </c>
      <c r="AG876" s="25" t="e">
        <f t="shared" si="190"/>
        <v>#DIV/0!</v>
      </c>
      <c r="AH876" s="25">
        <v>0</v>
      </c>
      <c r="AI876" s="25">
        <v>0</v>
      </c>
      <c r="AJ876" s="25">
        <f t="shared" si="191"/>
        <v>0</v>
      </c>
      <c r="AK876" s="24">
        <f>'GT Data'!N878</f>
        <v>0</v>
      </c>
      <c r="AL876" s="25" t="e">
        <f t="shared" si="192"/>
        <v>#DIV/0!</v>
      </c>
      <c r="AM876" s="25" t="e">
        <f t="shared" si="193"/>
        <v>#DIV/0!</v>
      </c>
      <c r="AN876" s="25" t="e">
        <f t="shared" si="194"/>
        <v>#DIV/0!</v>
      </c>
      <c r="AO876" s="25">
        <v>0</v>
      </c>
      <c r="AP876" s="25">
        <v>0</v>
      </c>
      <c r="AQ876" s="25">
        <v>0</v>
      </c>
    </row>
    <row r="877" spans="1:43" x14ac:dyDescent="0.3">
      <c r="A877">
        <f>'Calculated Tab Properties'!A877</f>
        <v>0</v>
      </c>
      <c r="B877">
        <f>'Calculated Tab Properties'!B877</f>
        <v>0</v>
      </c>
      <c r="C877">
        <f>'Calculated Tab Properties'!C877</f>
        <v>0</v>
      </c>
      <c r="D877">
        <f>'Calculated Tab Properties'!D877</f>
        <v>0</v>
      </c>
      <c r="E877">
        <f>'Calculated Tab Properties'!E877</f>
        <v>0</v>
      </c>
      <c r="F877">
        <f>'Calculated Tab Properties'!F877</f>
        <v>0</v>
      </c>
      <c r="G877">
        <f>'Calculated Tab Properties'!G877</f>
        <v>0</v>
      </c>
      <c r="H877">
        <f>'Calculated Tab Properties'!H877</f>
        <v>0</v>
      </c>
      <c r="I877">
        <f>'Calculated Tab Properties'!I877</f>
        <v>0</v>
      </c>
      <c r="J877" s="20" t="e">
        <f>'Calculated Tab Properties'!J877</f>
        <v>#DIV/0!</v>
      </c>
      <c r="K877">
        <f>'Calculated Tab Properties'!K877</f>
        <v>0</v>
      </c>
      <c r="L877">
        <f>'Calculated Tab Properties'!L877</f>
        <v>0</v>
      </c>
      <c r="M877">
        <f>'Calculated Tab Properties'!M877</f>
        <v>0</v>
      </c>
      <c r="N877">
        <f>'Calculated Tab Properties'!N877</f>
        <v>0</v>
      </c>
      <c r="O877" s="27">
        <v>0</v>
      </c>
      <c r="P877" s="27">
        <v>0</v>
      </c>
      <c r="Q877">
        <v>0</v>
      </c>
      <c r="R877" t="e">
        <f>'Calculated Tab Properties'!R877</f>
        <v>#DIV/0!</v>
      </c>
      <c r="T877" s="1">
        <v>0</v>
      </c>
      <c r="U877" s="1">
        <v>0</v>
      </c>
      <c r="V877">
        <f>T877*'GEOMETRIC INPUTS'!S877</f>
        <v>0</v>
      </c>
      <c r="W877">
        <v>876</v>
      </c>
      <c r="X877">
        <f t="shared" si="182"/>
        <v>0</v>
      </c>
      <c r="Y877">
        <f t="shared" si="183"/>
        <v>0</v>
      </c>
      <c r="Z877" s="27" t="e">
        <f t="shared" si="184"/>
        <v>#DIV/0!</v>
      </c>
      <c r="AA877" s="27" t="e">
        <f t="shared" si="185"/>
        <v>#DIV/0!</v>
      </c>
      <c r="AB877" s="27" t="e">
        <f t="shared" si="186"/>
        <v>#DIV/0!</v>
      </c>
      <c r="AC877" s="27" t="e">
        <f t="shared" si="187"/>
        <v>#DIV/0!</v>
      </c>
      <c r="AD877" s="24">
        <f>'GT Data'!D879</f>
        <v>0</v>
      </c>
      <c r="AE877" s="25" t="e">
        <f t="shared" si="188"/>
        <v>#DIV/0!</v>
      </c>
      <c r="AF877" s="25" t="e">
        <f t="shared" si="189"/>
        <v>#DIV/0!</v>
      </c>
      <c r="AG877" s="25" t="e">
        <f t="shared" si="190"/>
        <v>#DIV/0!</v>
      </c>
      <c r="AH877" s="25">
        <v>0</v>
      </c>
      <c r="AI877" s="25">
        <v>0</v>
      </c>
      <c r="AJ877" s="25">
        <f t="shared" si="191"/>
        <v>0</v>
      </c>
      <c r="AK877" s="24">
        <f>'GT Data'!N879</f>
        <v>0</v>
      </c>
      <c r="AL877" s="25" t="e">
        <f t="shared" si="192"/>
        <v>#DIV/0!</v>
      </c>
      <c r="AM877" s="25" t="e">
        <f t="shared" si="193"/>
        <v>#DIV/0!</v>
      </c>
      <c r="AN877" s="25" t="e">
        <f t="shared" si="194"/>
        <v>#DIV/0!</v>
      </c>
      <c r="AO877" s="25">
        <v>0</v>
      </c>
      <c r="AP877" s="25">
        <v>0</v>
      </c>
      <c r="AQ877" s="25">
        <v>0</v>
      </c>
    </row>
    <row r="878" spans="1:43" x14ac:dyDescent="0.3">
      <c r="A878">
        <f>'Calculated Tab Properties'!A878</f>
        <v>0</v>
      </c>
      <c r="B878">
        <f>'Calculated Tab Properties'!B878</f>
        <v>0</v>
      </c>
      <c r="C878">
        <f>'Calculated Tab Properties'!C878</f>
        <v>0</v>
      </c>
      <c r="D878">
        <f>'Calculated Tab Properties'!D878</f>
        <v>0</v>
      </c>
      <c r="E878">
        <f>'Calculated Tab Properties'!E878</f>
        <v>0</v>
      </c>
      <c r="F878">
        <f>'Calculated Tab Properties'!F878</f>
        <v>0</v>
      </c>
      <c r="G878">
        <f>'Calculated Tab Properties'!G878</f>
        <v>0</v>
      </c>
      <c r="H878">
        <f>'Calculated Tab Properties'!H878</f>
        <v>0</v>
      </c>
      <c r="I878">
        <f>'Calculated Tab Properties'!I878</f>
        <v>0</v>
      </c>
      <c r="J878" s="20" t="e">
        <f>'Calculated Tab Properties'!J878</f>
        <v>#DIV/0!</v>
      </c>
      <c r="K878">
        <f>'Calculated Tab Properties'!K878</f>
        <v>0</v>
      </c>
      <c r="L878">
        <f>'Calculated Tab Properties'!L878</f>
        <v>0</v>
      </c>
      <c r="M878">
        <f>'Calculated Tab Properties'!M878</f>
        <v>0</v>
      </c>
      <c r="N878">
        <f>'Calculated Tab Properties'!N878</f>
        <v>0</v>
      </c>
      <c r="O878" s="27">
        <v>0</v>
      </c>
      <c r="P878" s="27">
        <v>0</v>
      </c>
      <c r="Q878">
        <v>0</v>
      </c>
      <c r="R878" t="e">
        <f>'Calculated Tab Properties'!R878</f>
        <v>#DIV/0!</v>
      </c>
      <c r="T878" s="1">
        <v>0</v>
      </c>
      <c r="U878" s="1">
        <v>0</v>
      </c>
      <c r="V878">
        <f>T878*'GEOMETRIC INPUTS'!S878</f>
        <v>0</v>
      </c>
      <c r="W878">
        <v>877</v>
      </c>
      <c r="X878">
        <f t="shared" si="182"/>
        <v>0</v>
      </c>
      <c r="Y878">
        <f t="shared" si="183"/>
        <v>0</v>
      </c>
      <c r="Z878" s="27" t="e">
        <f t="shared" si="184"/>
        <v>#DIV/0!</v>
      </c>
      <c r="AA878" s="27" t="e">
        <f t="shared" si="185"/>
        <v>#DIV/0!</v>
      </c>
      <c r="AB878" s="27" t="e">
        <f t="shared" si="186"/>
        <v>#DIV/0!</v>
      </c>
      <c r="AC878" s="27" t="e">
        <f t="shared" si="187"/>
        <v>#DIV/0!</v>
      </c>
      <c r="AD878" s="24">
        <f>'GT Data'!D880</f>
        <v>0</v>
      </c>
      <c r="AE878" s="25" t="e">
        <f t="shared" si="188"/>
        <v>#DIV/0!</v>
      </c>
      <c r="AF878" s="25" t="e">
        <f t="shared" si="189"/>
        <v>#DIV/0!</v>
      </c>
      <c r="AG878" s="25" t="e">
        <f t="shared" si="190"/>
        <v>#DIV/0!</v>
      </c>
      <c r="AH878" s="25">
        <v>0</v>
      </c>
      <c r="AI878" s="25">
        <v>0</v>
      </c>
      <c r="AJ878" s="25">
        <f t="shared" si="191"/>
        <v>0</v>
      </c>
      <c r="AK878" s="24">
        <f>'GT Data'!N880</f>
        <v>0</v>
      </c>
      <c r="AL878" s="25" t="e">
        <f t="shared" si="192"/>
        <v>#DIV/0!</v>
      </c>
      <c r="AM878" s="25" t="e">
        <f t="shared" si="193"/>
        <v>#DIV/0!</v>
      </c>
      <c r="AN878" s="25" t="e">
        <f t="shared" si="194"/>
        <v>#DIV/0!</v>
      </c>
      <c r="AO878" s="25">
        <v>0</v>
      </c>
      <c r="AP878" s="25">
        <v>0</v>
      </c>
      <c r="AQ878" s="25">
        <v>0</v>
      </c>
    </row>
    <row r="879" spans="1:43" x14ac:dyDescent="0.3">
      <c r="A879">
        <f>'Calculated Tab Properties'!A879</f>
        <v>0</v>
      </c>
      <c r="B879">
        <f>'Calculated Tab Properties'!B879</f>
        <v>0</v>
      </c>
      <c r="C879">
        <f>'Calculated Tab Properties'!C879</f>
        <v>0</v>
      </c>
      <c r="D879">
        <f>'Calculated Tab Properties'!D879</f>
        <v>0</v>
      </c>
      <c r="E879">
        <f>'Calculated Tab Properties'!E879</f>
        <v>0</v>
      </c>
      <c r="F879">
        <f>'Calculated Tab Properties'!F879</f>
        <v>0</v>
      </c>
      <c r="G879">
        <f>'Calculated Tab Properties'!G879</f>
        <v>0</v>
      </c>
      <c r="H879">
        <f>'Calculated Tab Properties'!H879</f>
        <v>0</v>
      </c>
      <c r="I879">
        <f>'Calculated Tab Properties'!I879</f>
        <v>0</v>
      </c>
      <c r="J879" s="20" t="e">
        <f>'Calculated Tab Properties'!J879</f>
        <v>#DIV/0!</v>
      </c>
      <c r="K879">
        <f>'Calculated Tab Properties'!K879</f>
        <v>0</v>
      </c>
      <c r="L879">
        <f>'Calculated Tab Properties'!L879</f>
        <v>0</v>
      </c>
      <c r="M879">
        <f>'Calculated Tab Properties'!M879</f>
        <v>0</v>
      </c>
      <c r="N879">
        <f>'Calculated Tab Properties'!N879</f>
        <v>0</v>
      </c>
      <c r="O879" s="27">
        <v>0</v>
      </c>
      <c r="P879" s="27">
        <v>0</v>
      </c>
      <c r="Q879">
        <v>0</v>
      </c>
      <c r="R879" t="e">
        <f>'Calculated Tab Properties'!R879</f>
        <v>#DIV/0!</v>
      </c>
      <c r="T879" s="1">
        <v>0</v>
      </c>
      <c r="U879" s="1">
        <v>0</v>
      </c>
      <c r="V879">
        <f>T879*'GEOMETRIC INPUTS'!S879</f>
        <v>0</v>
      </c>
      <c r="W879">
        <v>878</v>
      </c>
      <c r="X879">
        <f t="shared" si="182"/>
        <v>0</v>
      </c>
      <c r="Y879">
        <f t="shared" si="183"/>
        <v>0</v>
      </c>
      <c r="Z879" s="27" t="e">
        <f t="shared" si="184"/>
        <v>#DIV/0!</v>
      </c>
      <c r="AA879" s="27" t="e">
        <f t="shared" si="185"/>
        <v>#DIV/0!</v>
      </c>
      <c r="AB879" s="27" t="e">
        <f t="shared" si="186"/>
        <v>#DIV/0!</v>
      </c>
      <c r="AC879" s="27" t="e">
        <f t="shared" si="187"/>
        <v>#DIV/0!</v>
      </c>
      <c r="AD879" s="24">
        <f>'GT Data'!D881</f>
        <v>0</v>
      </c>
      <c r="AE879" s="25" t="e">
        <f t="shared" si="188"/>
        <v>#DIV/0!</v>
      </c>
      <c r="AF879" s="25" t="e">
        <f t="shared" si="189"/>
        <v>#DIV/0!</v>
      </c>
      <c r="AG879" s="25" t="e">
        <f t="shared" si="190"/>
        <v>#DIV/0!</v>
      </c>
      <c r="AH879" s="25">
        <v>0</v>
      </c>
      <c r="AI879" s="25">
        <v>0</v>
      </c>
      <c r="AJ879" s="25">
        <f t="shared" si="191"/>
        <v>0</v>
      </c>
      <c r="AK879" s="24">
        <f>'GT Data'!N881</f>
        <v>0</v>
      </c>
      <c r="AL879" s="25" t="e">
        <f t="shared" si="192"/>
        <v>#DIV/0!</v>
      </c>
      <c r="AM879" s="25" t="e">
        <f t="shared" si="193"/>
        <v>#DIV/0!</v>
      </c>
      <c r="AN879" s="25" t="e">
        <f t="shared" si="194"/>
        <v>#DIV/0!</v>
      </c>
      <c r="AO879" s="25">
        <v>0</v>
      </c>
      <c r="AP879" s="25">
        <v>0</v>
      </c>
      <c r="AQ879" s="25">
        <v>0</v>
      </c>
    </row>
    <row r="880" spans="1:43" x14ac:dyDescent="0.3">
      <c r="A880">
        <f>'Calculated Tab Properties'!A880</f>
        <v>0</v>
      </c>
      <c r="B880">
        <f>'Calculated Tab Properties'!B880</f>
        <v>0</v>
      </c>
      <c r="C880">
        <f>'Calculated Tab Properties'!C880</f>
        <v>0</v>
      </c>
      <c r="D880">
        <f>'Calculated Tab Properties'!D880</f>
        <v>0</v>
      </c>
      <c r="E880">
        <f>'Calculated Tab Properties'!E880</f>
        <v>0</v>
      </c>
      <c r="F880">
        <f>'Calculated Tab Properties'!F880</f>
        <v>0</v>
      </c>
      <c r="G880">
        <f>'Calculated Tab Properties'!G880</f>
        <v>0</v>
      </c>
      <c r="H880">
        <f>'Calculated Tab Properties'!H880</f>
        <v>0</v>
      </c>
      <c r="I880">
        <f>'Calculated Tab Properties'!I880</f>
        <v>0</v>
      </c>
      <c r="J880" s="20" t="e">
        <f>'Calculated Tab Properties'!J880</f>
        <v>#DIV/0!</v>
      </c>
      <c r="K880">
        <f>'Calculated Tab Properties'!K880</f>
        <v>0</v>
      </c>
      <c r="L880">
        <f>'Calculated Tab Properties'!L880</f>
        <v>0</v>
      </c>
      <c r="M880">
        <f>'Calculated Tab Properties'!M880</f>
        <v>0</v>
      </c>
      <c r="N880">
        <f>'Calculated Tab Properties'!N880</f>
        <v>0</v>
      </c>
      <c r="O880" s="27">
        <v>0</v>
      </c>
      <c r="P880" s="27">
        <v>0</v>
      </c>
      <c r="Q880">
        <v>0</v>
      </c>
      <c r="R880" t="e">
        <f>'Calculated Tab Properties'!R880</f>
        <v>#DIV/0!</v>
      </c>
      <c r="T880" s="1">
        <v>0</v>
      </c>
      <c r="U880" s="1">
        <v>0</v>
      </c>
      <c r="V880">
        <f>T880*'GEOMETRIC INPUTS'!S880</f>
        <v>0</v>
      </c>
      <c r="W880">
        <v>879</v>
      </c>
      <c r="X880">
        <f t="shared" si="182"/>
        <v>0</v>
      </c>
      <c r="Y880">
        <f t="shared" si="183"/>
        <v>0</v>
      </c>
      <c r="Z880" s="27" t="e">
        <f t="shared" si="184"/>
        <v>#DIV/0!</v>
      </c>
      <c r="AA880" s="27" t="e">
        <f t="shared" si="185"/>
        <v>#DIV/0!</v>
      </c>
      <c r="AB880" s="27" t="e">
        <f t="shared" si="186"/>
        <v>#DIV/0!</v>
      </c>
      <c r="AC880" s="27" t="e">
        <f t="shared" si="187"/>
        <v>#DIV/0!</v>
      </c>
      <c r="AD880" s="24">
        <f>'GT Data'!D882</f>
        <v>0</v>
      </c>
      <c r="AE880" s="25" t="e">
        <f t="shared" si="188"/>
        <v>#DIV/0!</v>
      </c>
      <c r="AF880" s="25" t="e">
        <f t="shared" si="189"/>
        <v>#DIV/0!</v>
      </c>
      <c r="AG880" s="25" t="e">
        <f t="shared" si="190"/>
        <v>#DIV/0!</v>
      </c>
      <c r="AH880" s="25">
        <v>0</v>
      </c>
      <c r="AI880" s="25">
        <v>0</v>
      </c>
      <c r="AJ880" s="25">
        <f t="shared" si="191"/>
        <v>0</v>
      </c>
      <c r="AK880" s="24">
        <f>'GT Data'!N882</f>
        <v>0</v>
      </c>
      <c r="AL880" s="25" t="e">
        <f t="shared" si="192"/>
        <v>#DIV/0!</v>
      </c>
      <c r="AM880" s="25" t="e">
        <f t="shared" si="193"/>
        <v>#DIV/0!</v>
      </c>
      <c r="AN880" s="25" t="e">
        <f t="shared" si="194"/>
        <v>#DIV/0!</v>
      </c>
      <c r="AO880" s="25">
        <v>0</v>
      </c>
      <c r="AP880" s="25">
        <v>0</v>
      </c>
      <c r="AQ880" s="25">
        <v>0</v>
      </c>
    </row>
    <row r="881" spans="1:43" x14ac:dyDescent="0.3">
      <c r="A881">
        <f>'Calculated Tab Properties'!A881</f>
        <v>0</v>
      </c>
      <c r="B881">
        <f>'Calculated Tab Properties'!B881</f>
        <v>0</v>
      </c>
      <c r="C881">
        <f>'Calculated Tab Properties'!C881</f>
        <v>0</v>
      </c>
      <c r="D881">
        <f>'Calculated Tab Properties'!D881</f>
        <v>0</v>
      </c>
      <c r="E881">
        <f>'Calculated Tab Properties'!E881</f>
        <v>0</v>
      </c>
      <c r="F881">
        <f>'Calculated Tab Properties'!F881</f>
        <v>0</v>
      </c>
      <c r="G881">
        <f>'Calculated Tab Properties'!G881</f>
        <v>0</v>
      </c>
      <c r="H881">
        <f>'Calculated Tab Properties'!H881</f>
        <v>0</v>
      </c>
      <c r="I881">
        <f>'Calculated Tab Properties'!I881</f>
        <v>0</v>
      </c>
      <c r="J881" s="20" t="e">
        <f>'Calculated Tab Properties'!J881</f>
        <v>#DIV/0!</v>
      </c>
      <c r="K881">
        <f>'Calculated Tab Properties'!K881</f>
        <v>0</v>
      </c>
      <c r="L881">
        <f>'Calculated Tab Properties'!L881</f>
        <v>0</v>
      </c>
      <c r="M881">
        <f>'Calculated Tab Properties'!M881</f>
        <v>0</v>
      </c>
      <c r="N881">
        <f>'Calculated Tab Properties'!N881</f>
        <v>0</v>
      </c>
      <c r="O881" s="27">
        <v>0</v>
      </c>
      <c r="P881" s="27">
        <v>0</v>
      </c>
      <c r="Q881">
        <v>0</v>
      </c>
      <c r="R881" t="e">
        <f>'Calculated Tab Properties'!R881</f>
        <v>#DIV/0!</v>
      </c>
      <c r="T881" s="1">
        <v>0</v>
      </c>
      <c r="U881" s="1">
        <v>0</v>
      </c>
      <c r="V881">
        <f>T881*'GEOMETRIC INPUTS'!S881</f>
        <v>0</v>
      </c>
      <c r="W881">
        <v>880</v>
      </c>
      <c r="X881">
        <f t="shared" si="182"/>
        <v>0</v>
      </c>
      <c r="Y881">
        <f t="shared" si="183"/>
        <v>0</v>
      </c>
      <c r="Z881" s="27" t="e">
        <f t="shared" si="184"/>
        <v>#DIV/0!</v>
      </c>
      <c r="AA881" s="27" t="e">
        <f t="shared" si="185"/>
        <v>#DIV/0!</v>
      </c>
      <c r="AB881" s="27" t="e">
        <f t="shared" si="186"/>
        <v>#DIV/0!</v>
      </c>
      <c r="AC881" s="27" t="e">
        <f t="shared" si="187"/>
        <v>#DIV/0!</v>
      </c>
      <c r="AD881" s="24">
        <f>'GT Data'!D883</f>
        <v>0</v>
      </c>
      <c r="AE881" s="25" t="e">
        <f t="shared" si="188"/>
        <v>#DIV/0!</v>
      </c>
      <c r="AF881" s="25" t="e">
        <f t="shared" si="189"/>
        <v>#DIV/0!</v>
      </c>
      <c r="AG881" s="25" t="e">
        <f t="shared" si="190"/>
        <v>#DIV/0!</v>
      </c>
      <c r="AH881" s="25">
        <v>0</v>
      </c>
      <c r="AI881" s="25">
        <v>0</v>
      </c>
      <c r="AJ881" s="25">
        <f t="shared" si="191"/>
        <v>0</v>
      </c>
      <c r="AK881" s="24">
        <f>'GT Data'!N883</f>
        <v>0</v>
      </c>
      <c r="AL881" s="25" t="e">
        <f t="shared" si="192"/>
        <v>#DIV/0!</v>
      </c>
      <c r="AM881" s="25" t="e">
        <f t="shared" si="193"/>
        <v>#DIV/0!</v>
      </c>
      <c r="AN881" s="25" t="e">
        <f t="shared" si="194"/>
        <v>#DIV/0!</v>
      </c>
      <c r="AO881" s="25">
        <v>0</v>
      </c>
      <c r="AP881" s="25">
        <v>0</v>
      </c>
      <c r="AQ881" s="25">
        <v>0</v>
      </c>
    </row>
    <row r="882" spans="1:43" x14ac:dyDescent="0.3">
      <c r="A882">
        <f>'Calculated Tab Properties'!A882</f>
        <v>0</v>
      </c>
      <c r="B882">
        <f>'Calculated Tab Properties'!B882</f>
        <v>0</v>
      </c>
      <c r="C882">
        <f>'Calculated Tab Properties'!C882</f>
        <v>0</v>
      </c>
      <c r="D882">
        <f>'Calculated Tab Properties'!D882</f>
        <v>0</v>
      </c>
      <c r="E882">
        <f>'Calculated Tab Properties'!E882</f>
        <v>0</v>
      </c>
      <c r="F882">
        <f>'Calculated Tab Properties'!F882</f>
        <v>0</v>
      </c>
      <c r="G882">
        <f>'Calculated Tab Properties'!G882</f>
        <v>0</v>
      </c>
      <c r="H882">
        <f>'Calculated Tab Properties'!H882</f>
        <v>0</v>
      </c>
      <c r="I882">
        <f>'Calculated Tab Properties'!I882</f>
        <v>0</v>
      </c>
      <c r="J882" s="20" t="e">
        <f>'Calculated Tab Properties'!J882</f>
        <v>#DIV/0!</v>
      </c>
      <c r="K882">
        <f>'Calculated Tab Properties'!K882</f>
        <v>0</v>
      </c>
      <c r="L882">
        <f>'Calculated Tab Properties'!L882</f>
        <v>0</v>
      </c>
      <c r="M882">
        <f>'Calculated Tab Properties'!M882</f>
        <v>0</v>
      </c>
      <c r="N882">
        <f>'Calculated Tab Properties'!N882</f>
        <v>0</v>
      </c>
      <c r="O882" s="27">
        <v>0</v>
      </c>
      <c r="P882" s="27">
        <v>0</v>
      </c>
      <c r="Q882">
        <v>0</v>
      </c>
      <c r="R882" t="e">
        <f>'Calculated Tab Properties'!R882</f>
        <v>#DIV/0!</v>
      </c>
      <c r="T882" s="1">
        <v>0</v>
      </c>
      <c r="U882" s="1">
        <v>0</v>
      </c>
      <c r="V882">
        <f>T882*'GEOMETRIC INPUTS'!S882</f>
        <v>0</v>
      </c>
      <c r="W882">
        <v>881</v>
      </c>
      <c r="X882">
        <f t="shared" si="182"/>
        <v>0</v>
      </c>
      <c r="Y882">
        <f t="shared" si="183"/>
        <v>0</v>
      </c>
      <c r="Z882" s="27" t="e">
        <f t="shared" si="184"/>
        <v>#DIV/0!</v>
      </c>
      <c r="AA882" s="27" t="e">
        <f t="shared" si="185"/>
        <v>#DIV/0!</v>
      </c>
      <c r="AB882" s="27" t="e">
        <f t="shared" si="186"/>
        <v>#DIV/0!</v>
      </c>
      <c r="AC882" s="27" t="e">
        <f t="shared" si="187"/>
        <v>#DIV/0!</v>
      </c>
      <c r="AD882" s="24">
        <f>'GT Data'!D884</f>
        <v>0</v>
      </c>
      <c r="AE882" s="25" t="e">
        <f t="shared" si="188"/>
        <v>#DIV/0!</v>
      </c>
      <c r="AF882" s="25" t="e">
        <f t="shared" si="189"/>
        <v>#DIV/0!</v>
      </c>
      <c r="AG882" s="25" t="e">
        <f t="shared" si="190"/>
        <v>#DIV/0!</v>
      </c>
      <c r="AH882" s="25">
        <v>0</v>
      </c>
      <c r="AI882" s="25">
        <v>0</v>
      </c>
      <c r="AJ882" s="25">
        <f t="shared" si="191"/>
        <v>0</v>
      </c>
      <c r="AK882" s="24">
        <f>'GT Data'!N884</f>
        <v>0</v>
      </c>
      <c r="AL882" s="25" t="e">
        <f t="shared" si="192"/>
        <v>#DIV/0!</v>
      </c>
      <c r="AM882" s="25" t="e">
        <f t="shared" si="193"/>
        <v>#DIV/0!</v>
      </c>
      <c r="AN882" s="25" t="e">
        <f t="shared" si="194"/>
        <v>#DIV/0!</v>
      </c>
      <c r="AO882" s="25">
        <v>0</v>
      </c>
      <c r="AP882" s="25">
        <v>0</v>
      </c>
      <c r="AQ882" s="25">
        <v>0</v>
      </c>
    </row>
    <row r="883" spans="1:43" x14ac:dyDescent="0.3">
      <c r="A883">
        <f>'Calculated Tab Properties'!A883</f>
        <v>0</v>
      </c>
      <c r="B883">
        <f>'Calculated Tab Properties'!B883</f>
        <v>0</v>
      </c>
      <c r="C883">
        <f>'Calculated Tab Properties'!C883</f>
        <v>0</v>
      </c>
      <c r="D883">
        <f>'Calculated Tab Properties'!D883</f>
        <v>0</v>
      </c>
      <c r="E883">
        <f>'Calculated Tab Properties'!E883</f>
        <v>0</v>
      </c>
      <c r="F883">
        <f>'Calculated Tab Properties'!F883</f>
        <v>0</v>
      </c>
      <c r="G883">
        <f>'Calculated Tab Properties'!G883</f>
        <v>0</v>
      </c>
      <c r="H883">
        <f>'Calculated Tab Properties'!H883</f>
        <v>0</v>
      </c>
      <c r="I883">
        <f>'Calculated Tab Properties'!I883</f>
        <v>0</v>
      </c>
      <c r="J883" s="20" t="e">
        <f>'Calculated Tab Properties'!J883</f>
        <v>#DIV/0!</v>
      </c>
      <c r="K883">
        <f>'Calculated Tab Properties'!K883</f>
        <v>0</v>
      </c>
      <c r="L883">
        <f>'Calculated Tab Properties'!L883</f>
        <v>0</v>
      </c>
      <c r="M883">
        <f>'Calculated Tab Properties'!M883</f>
        <v>0</v>
      </c>
      <c r="N883">
        <f>'Calculated Tab Properties'!N883</f>
        <v>0</v>
      </c>
      <c r="O883" s="27">
        <v>0</v>
      </c>
      <c r="P883" s="27">
        <v>0</v>
      </c>
      <c r="Q883">
        <v>0</v>
      </c>
      <c r="R883" t="e">
        <f>'Calculated Tab Properties'!R883</f>
        <v>#DIV/0!</v>
      </c>
      <c r="T883" s="1">
        <v>0</v>
      </c>
      <c r="U883" s="1">
        <v>0</v>
      </c>
      <c r="V883">
        <f>T883*'GEOMETRIC INPUTS'!S883</f>
        <v>0</v>
      </c>
      <c r="W883">
        <v>882</v>
      </c>
      <c r="X883">
        <f t="shared" si="182"/>
        <v>0</v>
      </c>
      <c r="Y883">
        <f t="shared" si="183"/>
        <v>0</v>
      </c>
      <c r="Z883" s="27" t="e">
        <f t="shared" si="184"/>
        <v>#DIV/0!</v>
      </c>
      <c r="AA883" s="27" t="e">
        <f t="shared" si="185"/>
        <v>#DIV/0!</v>
      </c>
      <c r="AB883" s="27" t="e">
        <f t="shared" si="186"/>
        <v>#DIV/0!</v>
      </c>
      <c r="AC883" s="27" t="e">
        <f t="shared" si="187"/>
        <v>#DIV/0!</v>
      </c>
      <c r="AD883" s="24">
        <f>'GT Data'!D885</f>
        <v>0</v>
      </c>
      <c r="AE883" s="25" t="e">
        <f t="shared" si="188"/>
        <v>#DIV/0!</v>
      </c>
      <c r="AF883" s="25" t="e">
        <f t="shared" si="189"/>
        <v>#DIV/0!</v>
      </c>
      <c r="AG883" s="25" t="e">
        <f t="shared" si="190"/>
        <v>#DIV/0!</v>
      </c>
      <c r="AH883" s="25">
        <v>0</v>
      </c>
      <c r="AI883" s="25">
        <v>0</v>
      </c>
      <c r="AJ883" s="25">
        <f t="shared" si="191"/>
        <v>0</v>
      </c>
      <c r="AK883" s="24">
        <f>'GT Data'!N885</f>
        <v>0</v>
      </c>
      <c r="AL883" s="25" t="e">
        <f t="shared" si="192"/>
        <v>#DIV/0!</v>
      </c>
      <c r="AM883" s="25" t="e">
        <f t="shared" si="193"/>
        <v>#DIV/0!</v>
      </c>
      <c r="AN883" s="25" t="e">
        <f t="shared" si="194"/>
        <v>#DIV/0!</v>
      </c>
      <c r="AO883" s="25">
        <v>0</v>
      </c>
      <c r="AP883" s="25">
        <v>0</v>
      </c>
      <c r="AQ883" s="25">
        <v>0</v>
      </c>
    </row>
    <row r="884" spans="1:43" x14ac:dyDescent="0.3">
      <c r="A884">
        <f>'Calculated Tab Properties'!A884</f>
        <v>0</v>
      </c>
      <c r="B884">
        <f>'Calculated Tab Properties'!B884</f>
        <v>0</v>
      </c>
      <c r="C884">
        <f>'Calculated Tab Properties'!C884</f>
        <v>0</v>
      </c>
      <c r="D884">
        <f>'Calculated Tab Properties'!D884</f>
        <v>0</v>
      </c>
      <c r="E884">
        <f>'Calculated Tab Properties'!E884</f>
        <v>0</v>
      </c>
      <c r="F884">
        <f>'Calculated Tab Properties'!F884</f>
        <v>0</v>
      </c>
      <c r="G884">
        <f>'Calculated Tab Properties'!G884</f>
        <v>0</v>
      </c>
      <c r="H884">
        <f>'Calculated Tab Properties'!H884</f>
        <v>0</v>
      </c>
      <c r="I884">
        <f>'Calculated Tab Properties'!I884</f>
        <v>0</v>
      </c>
      <c r="J884" s="20" t="e">
        <f>'Calculated Tab Properties'!J884</f>
        <v>#DIV/0!</v>
      </c>
      <c r="K884">
        <f>'Calculated Tab Properties'!K884</f>
        <v>0</v>
      </c>
      <c r="L884">
        <f>'Calculated Tab Properties'!L884</f>
        <v>0</v>
      </c>
      <c r="M884">
        <f>'Calculated Tab Properties'!M884</f>
        <v>0</v>
      </c>
      <c r="N884">
        <f>'Calculated Tab Properties'!N884</f>
        <v>0</v>
      </c>
      <c r="O884" s="27">
        <v>0</v>
      </c>
      <c r="P884" s="27">
        <v>0</v>
      </c>
      <c r="Q884">
        <v>0</v>
      </c>
      <c r="R884" t="e">
        <f>'Calculated Tab Properties'!R884</f>
        <v>#DIV/0!</v>
      </c>
      <c r="T884" s="1">
        <v>0</v>
      </c>
      <c r="U884" s="1">
        <v>0</v>
      </c>
      <c r="V884">
        <f>T884*'GEOMETRIC INPUTS'!S884</f>
        <v>0</v>
      </c>
      <c r="W884">
        <v>883</v>
      </c>
      <c r="X884">
        <f t="shared" si="182"/>
        <v>0</v>
      </c>
      <c r="Y884">
        <f t="shared" si="183"/>
        <v>0</v>
      </c>
      <c r="Z884" s="27" t="e">
        <f t="shared" si="184"/>
        <v>#DIV/0!</v>
      </c>
      <c r="AA884" s="27" t="e">
        <f t="shared" si="185"/>
        <v>#DIV/0!</v>
      </c>
      <c r="AB884" s="27" t="e">
        <f t="shared" si="186"/>
        <v>#DIV/0!</v>
      </c>
      <c r="AC884" s="27" t="e">
        <f t="shared" si="187"/>
        <v>#DIV/0!</v>
      </c>
      <c r="AD884" s="24">
        <f>'GT Data'!D886</f>
        <v>0</v>
      </c>
      <c r="AE884" s="25" t="e">
        <f t="shared" si="188"/>
        <v>#DIV/0!</v>
      </c>
      <c r="AF884" s="25" t="e">
        <f t="shared" si="189"/>
        <v>#DIV/0!</v>
      </c>
      <c r="AG884" s="25" t="e">
        <f t="shared" si="190"/>
        <v>#DIV/0!</v>
      </c>
      <c r="AH884" s="25">
        <v>0</v>
      </c>
      <c r="AI884" s="25">
        <v>0</v>
      </c>
      <c r="AJ884" s="25">
        <f t="shared" si="191"/>
        <v>0</v>
      </c>
      <c r="AK884" s="24">
        <f>'GT Data'!N886</f>
        <v>0</v>
      </c>
      <c r="AL884" s="25" t="e">
        <f t="shared" si="192"/>
        <v>#DIV/0!</v>
      </c>
      <c r="AM884" s="25" t="e">
        <f t="shared" si="193"/>
        <v>#DIV/0!</v>
      </c>
      <c r="AN884" s="25" t="e">
        <f t="shared" si="194"/>
        <v>#DIV/0!</v>
      </c>
      <c r="AO884" s="25">
        <v>0</v>
      </c>
      <c r="AP884" s="25">
        <v>0</v>
      </c>
      <c r="AQ884" s="25">
        <v>0</v>
      </c>
    </row>
    <row r="885" spans="1:43" x14ac:dyDescent="0.3">
      <c r="A885">
        <f>'Calculated Tab Properties'!A885</f>
        <v>0</v>
      </c>
      <c r="B885">
        <f>'Calculated Tab Properties'!B885</f>
        <v>0</v>
      </c>
      <c r="C885">
        <f>'Calculated Tab Properties'!C885</f>
        <v>0</v>
      </c>
      <c r="D885">
        <f>'Calculated Tab Properties'!D885</f>
        <v>0</v>
      </c>
      <c r="E885">
        <f>'Calculated Tab Properties'!E885</f>
        <v>0</v>
      </c>
      <c r="F885">
        <f>'Calculated Tab Properties'!F885</f>
        <v>0</v>
      </c>
      <c r="G885">
        <f>'Calculated Tab Properties'!G885</f>
        <v>0</v>
      </c>
      <c r="H885">
        <f>'Calculated Tab Properties'!H885</f>
        <v>0</v>
      </c>
      <c r="I885">
        <f>'Calculated Tab Properties'!I885</f>
        <v>0</v>
      </c>
      <c r="J885" s="20" t="e">
        <f>'Calculated Tab Properties'!J885</f>
        <v>#DIV/0!</v>
      </c>
      <c r="K885">
        <f>'Calculated Tab Properties'!K885</f>
        <v>0</v>
      </c>
      <c r="L885">
        <f>'Calculated Tab Properties'!L885</f>
        <v>0</v>
      </c>
      <c r="M885">
        <f>'Calculated Tab Properties'!M885</f>
        <v>0</v>
      </c>
      <c r="N885">
        <f>'Calculated Tab Properties'!N885</f>
        <v>0</v>
      </c>
      <c r="O885" s="27">
        <v>0</v>
      </c>
      <c r="P885" s="27">
        <v>0</v>
      </c>
      <c r="Q885">
        <v>0</v>
      </c>
      <c r="R885" t="e">
        <f>'Calculated Tab Properties'!R885</f>
        <v>#DIV/0!</v>
      </c>
      <c r="T885" s="1">
        <v>0</v>
      </c>
      <c r="U885" s="1">
        <v>0</v>
      </c>
      <c r="V885">
        <f>T885*'GEOMETRIC INPUTS'!S885</f>
        <v>0</v>
      </c>
      <c r="W885">
        <v>884</v>
      </c>
      <c r="X885">
        <f t="shared" si="182"/>
        <v>0</v>
      </c>
      <c r="Y885">
        <f t="shared" si="183"/>
        <v>0</v>
      </c>
      <c r="Z885" s="27" t="e">
        <f t="shared" si="184"/>
        <v>#DIV/0!</v>
      </c>
      <c r="AA885" s="27" t="e">
        <f t="shared" si="185"/>
        <v>#DIV/0!</v>
      </c>
      <c r="AB885" s="27" t="e">
        <f t="shared" si="186"/>
        <v>#DIV/0!</v>
      </c>
      <c r="AC885" s="27" t="e">
        <f t="shared" si="187"/>
        <v>#DIV/0!</v>
      </c>
      <c r="AD885" s="24">
        <f>'GT Data'!D887</f>
        <v>0</v>
      </c>
      <c r="AE885" s="25" t="e">
        <f t="shared" si="188"/>
        <v>#DIV/0!</v>
      </c>
      <c r="AF885" s="25" t="e">
        <f t="shared" si="189"/>
        <v>#DIV/0!</v>
      </c>
      <c r="AG885" s="25" t="e">
        <f t="shared" si="190"/>
        <v>#DIV/0!</v>
      </c>
      <c r="AH885" s="25">
        <v>0</v>
      </c>
      <c r="AI885" s="25">
        <v>0</v>
      </c>
      <c r="AJ885" s="25">
        <f t="shared" si="191"/>
        <v>0</v>
      </c>
      <c r="AK885" s="24">
        <f>'GT Data'!N887</f>
        <v>0</v>
      </c>
      <c r="AL885" s="25" t="e">
        <f t="shared" si="192"/>
        <v>#DIV/0!</v>
      </c>
      <c r="AM885" s="25" t="e">
        <f t="shared" si="193"/>
        <v>#DIV/0!</v>
      </c>
      <c r="AN885" s="25" t="e">
        <f t="shared" si="194"/>
        <v>#DIV/0!</v>
      </c>
      <c r="AO885" s="25">
        <v>0</v>
      </c>
      <c r="AP885" s="25">
        <v>0</v>
      </c>
      <c r="AQ885" s="25">
        <v>0</v>
      </c>
    </row>
    <row r="886" spans="1:43" x14ac:dyDescent="0.3">
      <c r="A886">
        <f>'Calculated Tab Properties'!A886</f>
        <v>0</v>
      </c>
      <c r="B886">
        <f>'Calculated Tab Properties'!B886</f>
        <v>0</v>
      </c>
      <c r="C886">
        <f>'Calculated Tab Properties'!C886</f>
        <v>0</v>
      </c>
      <c r="D886">
        <f>'Calculated Tab Properties'!D886</f>
        <v>0</v>
      </c>
      <c r="E886">
        <f>'Calculated Tab Properties'!E886</f>
        <v>0</v>
      </c>
      <c r="F886">
        <f>'Calculated Tab Properties'!F886</f>
        <v>0</v>
      </c>
      <c r="G886">
        <f>'Calculated Tab Properties'!G886</f>
        <v>0</v>
      </c>
      <c r="H886">
        <f>'Calculated Tab Properties'!H886</f>
        <v>0</v>
      </c>
      <c r="I886">
        <f>'Calculated Tab Properties'!I886</f>
        <v>0</v>
      </c>
      <c r="J886" s="20" t="e">
        <f>'Calculated Tab Properties'!J886</f>
        <v>#DIV/0!</v>
      </c>
      <c r="K886">
        <f>'Calculated Tab Properties'!K886</f>
        <v>0</v>
      </c>
      <c r="L886">
        <f>'Calculated Tab Properties'!L886</f>
        <v>0</v>
      </c>
      <c r="M886">
        <f>'Calculated Tab Properties'!M886</f>
        <v>0</v>
      </c>
      <c r="N886">
        <f>'Calculated Tab Properties'!N886</f>
        <v>0</v>
      </c>
      <c r="O886" s="27">
        <v>0</v>
      </c>
      <c r="P886" s="27">
        <v>0</v>
      </c>
      <c r="Q886">
        <v>0</v>
      </c>
      <c r="R886" t="e">
        <f>'Calculated Tab Properties'!R886</f>
        <v>#DIV/0!</v>
      </c>
      <c r="T886" s="1">
        <v>0</v>
      </c>
      <c r="U886" s="1">
        <v>0</v>
      </c>
      <c r="V886">
        <f>T886*'GEOMETRIC INPUTS'!S886</f>
        <v>0</v>
      </c>
      <c r="W886">
        <v>885</v>
      </c>
      <c r="X886">
        <f t="shared" si="182"/>
        <v>0</v>
      </c>
      <c r="Y886">
        <f t="shared" si="183"/>
        <v>0</v>
      </c>
      <c r="Z886" s="27" t="e">
        <f t="shared" si="184"/>
        <v>#DIV/0!</v>
      </c>
      <c r="AA886" s="27" t="e">
        <f t="shared" si="185"/>
        <v>#DIV/0!</v>
      </c>
      <c r="AB886" s="27" t="e">
        <f t="shared" si="186"/>
        <v>#DIV/0!</v>
      </c>
      <c r="AC886" s="27" t="e">
        <f t="shared" si="187"/>
        <v>#DIV/0!</v>
      </c>
      <c r="AD886" s="24">
        <f>'GT Data'!D888</f>
        <v>0</v>
      </c>
      <c r="AE886" s="25" t="e">
        <f t="shared" si="188"/>
        <v>#DIV/0!</v>
      </c>
      <c r="AF886" s="25" t="e">
        <f t="shared" si="189"/>
        <v>#DIV/0!</v>
      </c>
      <c r="AG886" s="25" t="e">
        <f t="shared" si="190"/>
        <v>#DIV/0!</v>
      </c>
      <c r="AH886" s="25">
        <v>0</v>
      </c>
      <c r="AI886" s="25">
        <v>0</v>
      </c>
      <c r="AJ886" s="25">
        <f t="shared" si="191"/>
        <v>0</v>
      </c>
      <c r="AK886" s="24">
        <f>'GT Data'!N888</f>
        <v>0</v>
      </c>
      <c r="AL886" s="25" t="e">
        <f t="shared" si="192"/>
        <v>#DIV/0!</v>
      </c>
      <c r="AM886" s="25" t="e">
        <f t="shared" si="193"/>
        <v>#DIV/0!</v>
      </c>
      <c r="AN886" s="25" t="e">
        <f t="shared" si="194"/>
        <v>#DIV/0!</v>
      </c>
      <c r="AO886" s="25">
        <v>0</v>
      </c>
      <c r="AP886" s="25">
        <v>0</v>
      </c>
      <c r="AQ886" s="25">
        <v>0</v>
      </c>
    </row>
    <row r="887" spans="1:43" x14ac:dyDescent="0.3">
      <c r="A887">
        <f>'Calculated Tab Properties'!A887</f>
        <v>0</v>
      </c>
      <c r="B887">
        <f>'Calculated Tab Properties'!B887</f>
        <v>0</v>
      </c>
      <c r="C887">
        <f>'Calculated Tab Properties'!C887</f>
        <v>0</v>
      </c>
      <c r="D887">
        <f>'Calculated Tab Properties'!D887</f>
        <v>0</v>
      </c>
      <c r="E887">
        <f>'Calculated Tab Properties'!E887</f>
        <v>0</v>
      </c>
      <c r="F887">
        <f>'Calculated Tab Properties'!F887</f>
        <v>0</v>
      </c>
      <c r="G887">
        <f>'Calculated Tab Properties'!G887</f>
        <v>0</v>
      </c>
      <c r="H887">
        <f>'Calculated Tab Properties'!H887</f>
        <v>0</v>
      </c>
      <c r="I887">
        <f>'Calculated Tab Properties'!I887</f>
        <v>0</v>
      </c>
      <c r="J887" s="20" t="e">
        <f>'Calculated Tab Properties'!J887</f>
        <v>#DIV/0!</v>
      </c>
      <c r="K887">
        <f>'Calculated Tab Properties'!K887</f>
        <v>0</v>
      </c>
      <c r="L887">
        <f>'Calculated Tab Properties'!L887</f>
        <v>0</v>
      </c>
      <c r="M887">
        <f>'Calculated Tab Properties'!M887</f>
        <v>0</v>
      </c>
      <c r="N887">
        <f>'Calculated Tab Properties'!N887</f>
        <v>0</v>
      </c>
      <c r="O887" s="27">
        <v>0</v>
      </c>
      <c r="P887" s="27">
        <v>0</v>
      </c>
      <c r="Q887">
        <v>0</v>
      </c>
      <c r="R887" t="e">
        <f>'Calculated Tab Properties'!R887</f>
        <v>#DIV/0!</v>
      </c>
      <c r="T887" s="1">
        <v>0</v>
      </c>
      <c r="U887" s="1">
        <v>0</v>
      </c>
      <c r="V887">
        <f>T887*'GEOMETRIC INPUTS'!S887</f>
        <v>0</v>
      </c>
      <c r="W887">
        <v>886</v>
      </c>
      <c r="X887">
        <f t="shared" si="182"/>
        <v>0</v>
      </c>
      <c r="Y887">
        <f t="shared" si="183"/>
        <v>0</v>
      </c>
      <c r="Z887" s="27" t="e">
        <f t="shared" si="184"/>
        <v>#DIV/0!</v>
      </c>
      <c r="AA887" s="27" t="e">
        <f t="shared" si="185"/>
        <v>#DIV/0!</v>
      </c>
      <c r="AB887" s="27" t="e">
        <f t="shared" si="186"/>
        <v>#DIV/0!</v>
      </c>
      <c r="AC887" s="27" t="e">
        <f t="shared" si="187"/>
        <v>#DIV/0!</v>
      </c>
      <c r="AD887" s="24">
        <f>'GT Data'!D889</f>
        <v>0</v>
      </c>
      <c r="AE887" s="25" t="e">
        <f t="shared" si="188"/>
        <v>#DIV/0!</v>
      </c>
      <c r="AF887" s="25" t="e">
        <f t="shared" si="189"/>
        <v>#DIV/0!</v>
      </c>
      <c r="AG887" s="25" t="e">
        <f t="shared" si="190"/>
        <v>#DIV/0!</v>
      </c>
      <c r="AH887" s="25">
        <v>0</v>
      </c>
      <c r="AI887" s="25">
        <v>0</v>
      </c>
      <c r="AJ887" s="25">
        <f t="shared" si="191"/>
        <v>0</v>
      </c>
      <c r="AK887" s="24">
        <f>'GT Data'!N889</f>
        <v>0</v>
      </c>
      <c r="AL887" s="25" t="e">
        <f t="shared" si="192"/>
        <v>#DIV/0!</v>
      </c>
      <c r="AM887" s="25" t="e">
        <f t="shared" si="193"/>
        <v>#DIV/0!</v>
      </c>
      <c r="AN887" s="25" t="e">
        <f t="shared" si="194"/>
        <v>#DIV/0!</v>
      </c>
      <c r="AO887" s="25">
        <v>0</v>
      </c>
      <c r="AP887" s="25">
        <v>0</v>
      </c>
      <c r="AQ887" s="25">
        <v>0</v>
      </c>
    </row>
    <row r="888" spans="1:43" x14ac:dyDescent="0.3">
      <c r="A888">
        <f>'Calculated Tab Properties'!A888</f>
        <v>0</v>
      </c>
      <c r="B888">
        <f>'Calculated Tab Properties'!B888</f>
        <v>0</v>
      </c>
      <c r="C888">
        <f>'Calculated Tab Properties'!C888</f>
        <v>0</v>
      </c>
      <c r="D888">
        <f>'Calculated Tab Properties'!D888</f>
        <v>0</v>
      </c>
      <c r="E888">
        <f>'Calculated Tab Properties'!E888</f>
        <v>0</v>
      </c>
      <c r="F888">
        <f>'Calculated Tab Properties'!F888</f>
        <v>0</v>
      </c>
      <c r="G888">
        <f>'Calculated Tab Properties'!G888</f>
        <v>0</v>
      </c>
      <c r="H888">
        <f>'Calculated Tab Properties'!H888</f>
        <v>0</v>
      </c>
      <c r="I888">
        <f>'Calculated Tab Properties'!I888</f>
        <v>0</v>
      </c>
      <c r="J888" s="20" t="e">
        <f>'Calculated Tab Properties'!J888</f>
        <v>#DIV/0!</v>
      </c>
      <c r="K888">
        <f>'Calculated Tab Properties'!K888</f>
        <v>0</v>
      </c>
      <c r="L888">
        <f>'Calculated Tab Properties'!L888</f>
        <v>0</v>
      </c>
      <c r="M888">
        <f>'Calculated Tab Properties'!M888</f>
        <v>0</v>
      </c>
      <c r="N888">
        <f>'Calculated Tab Properties'!N888</f>
        <v>0</v>
      </c>
      <c r="O888" s="27">
        <v>0</v>
      </c>
      <c r="P888" s="27">
        <v>0</v>
      </c>
      <c r="Q888">
        <v>0</v>
      </c>
      <c r="R888" t="e">
        <f>'Calculated Tab Properties'!R888</f>
        <v>#DIV/0!</v>
      </c>
      <c r="T888" s="1">
        <v>0</v>
      </c>
      <c r="U888" s="1">
        <v>0</v>
      </c>
      <c r="V888">
        <f>T888*'GEOMETRIC INPUTS'!S888</f>
        <v>0</v>
      </c>
      <c r="W888">
        <v>887</v>
      </c>
      <c r="X888">
        <f t="shared" si="182"/>
        <v>0</v>
      </c>
      <c r="Y888">
        <f t="shared" si="183"/>
        <v>0</v>
      </c>
      <c r="Z888" s="27" t="e">
        <f t="shared" si="184"/>
        <v>#DIV/0!</v>
      </c>
      <c r="AA888" s="27" t="e">
        <f t="shared" si="185"/>
        <v>#DIV/0!</v>
      </c>
      <c r="AB888" s="27" t="e">
        <f t="shared" si="186"/>
        <v>#DIV/0!</v>
      </c>
      <c r="AC888" s="27" t="e">
        <f t="shared" si="187"/>
        <v>#DIV/0!</v>
      </c>
      <c r="AD888" s="24">
        <f>'GT Data'!D890</f>
        <v>0</v>
      </c>
      <c r="AE888" s="25" t="e">
        <f t="shared" si="188"/>
        <v>#DIV/0!</v>
      </c>
      <c r="AF888" s="25" t="e">
        <f t="shared" si="189"/>
        <v>#DIV/0!</v>
      </c>
      <c r="AG888" s="25" t="e">
        <f t="shared" si="190"/>
        <v>#DIV/0!</v>
      </c>
      <c r="AH888" s="25">
        <v>0</v>
      </c>
      <c r="AI888" s="25">
        <v>0</v>
      </c>
      <c r="AJ888" s="25">
        <f t="shared" si="191"/>
        <v>0</v>
      </c>
      <c r="AK888" s="24">
        <f>'GT Data'!N890</f>
        <v>0</v>
      </c>
      <c r="AL888" s="25" t="e">
        <f t="shared" si="192"/>
        <v>#DIV/0!</v>
      </c>
      <c r="AM888" s="25" t="e">
        <f t="shared" si="193"/>
        <v>#DIV/0!</v>
      </c>
      <c r="AN888" s="25" t="e">
        <f t="shared" si="194"/>
        <v>#DIV/0!</v>
      </c>
      <c r="AO888" s="25">
        <v>0</v>
      </c>
      <c r="AP888" s="25">
        <v>0</v>
      </c>
      <c r="AQ888" s="25">
        <v>0</v>
      </c>
    </row>
    <row r="889" spans="1:43" x14ac:dyDescent="0.3">
      <c r="A889">
        <f>'Calculated Tab Properties'!A889</f>
        <v>0</v>
      </c>
      <c r="B889">
        <f>'Calculated Tab Properties'!B889</f>
        <v>0</v>
      </c>
      <c r="C889">
        <f>'Calculated Tab Properties'!C889</f>
        <v>0</v>
      </c>
      <c r="D889">
        <f>'Calculated Tab Properties'!D889</f>
        <v>0</v>
      </c>
      <c r="E889">
        <f>'Calculated Tab Properties'!E889</f>
        <v>0</v>
      </c>
      <c r="F889">
        <f>'Calculated Tab Properties'!F889</f>
        <v>0</v>
      </c>
      <c r="G889">
        <f>'Calculated Tab Properties'!G889</f>
        <v>0</v>
      </c>
      <c r="H889">
        <f>'Calculated Tab Properties'!H889</f>
        <v>0</v>
      </c>
      <c r="I889">
        <f>'Calculated Tab Properties'!I889</f>
        <v>0</v>
      </c>
      <c r="J889" s="20" t="e">
        <f>'Calculated Tab Properties'!J889</f>
        <v>#DIV/0!</v>
      </c>
      <c r="K889">
        <f>'Calculated Tab Properties'!K889</f>
        <v>0</v>
      </c>
      <c r="L889">
        <f>'Calculated Tab Properties'!L889</f>
        <v>0</v>
      </c>
      <c r="M889">
        <f>'Calculated Tab Properties'!M889</f>
        <v>0</v>
      </c>
      <c r="N889">
        <f>'Calculated Tab Properties'!N889</f>
        <v>0</v>
      </c>
      <c r="O889" s="27">
        <v>0</v>
      </c>
      <c r="P889" s="27">
        <v>0</v>
      </c>
      <c r="Q889">
        <v>0</v>
      </c>
      <c r="R889" t="e">
        <f>'Calculated Tab Properties'!R889</f>
        <v>#DIV/0!</v>
      </c>
      <c r="T889" s="1">
        <v>0</v>
      </c>
      <c r="U889" s="1">
        <v>0</v>
      </c>
      <c r="V889">
        <f>T889*'GEOMETRIC INPUTS'!S889</f>
        <v>0</v>
      </c>
      <c r="W889">
        <v>888</v>
      </c>
      <c r="X889">
        <f t="shared" si="182"/>
        <v>0</v>
      </c>
      <c r="Y889">
        <f t="shared" si="183"/>
        <v>0</v>
      </c>
      <c r="Z889" s="27" t="e">
        <f t="shared" si="184"/>
        <v>#DIV/0!</v>
      </c>
      <c r="AA889" s="27" t="e">
        <f t="shared" si="185"/>
        <v>#DIV/0!</v>
      </c>
      <c r="AB889" s="27" t="e">
        <f t="shared" si="186"/>
        <v>#DIV/0!</v>
      </c>
      <c r="AC889" s="27" t="e">
        <f t="shared" si="187"/>
        <v>#DIV/0!</v>
      </c>
      <c r="AD889" s="24">
        <f>'GT Data'!D891</f>
        <v>0</v>
      </c>
      <c r="AE889" s="25" t="e">
        <f t="shared" si="188"/>
        <v>#DIV/0!</v>
      </c>
      <c r="AF889" s="25" t="e">
        <f t="shared" si="189"/>
        <v>#DIV/0!</v>
      </c>
      <c r="AG889" s="25" t="e">
        <f t="shared" si="190"/>
        <v>#DIV/0!</v>
      </c>
      <c r="AH889" s="25">
        <v>0</v>
      </c>
      <c r="AI889" s="25">
        <v>0</v>
      </c>
      <c r="AJ889" s="25">
        <f t="shared" si="191"/>
        <v>0</v>
      </c>
      <c r="AK889" s="24">
        <f>'GT Data'!N891</f>
        <v>0</v>
      </c>
      <c r="AL889" s="25" t="e">
        <f t="shared" si="192"/>
        <v>#DIV/0!</v>
      </c>
      <c r="AM889" s="25" t="e">
        <f t="shared" si="193"/>
        <v>#DIV/0!</v>
      </c>
      <c r="AN889" s="25" t="e">
        <f t="shared" si="194"/>
        <v>#DIV/0!</v>
      </c>
      <c r="AO889" s="25">
        <v>0</v>
      </c>
      <c r="AP889" s="25">
        <v>0</v>
      </c>
      <c r="AQ889" s="25">
        <v>0</v>
      </c>
    </row>
    <row r="890" spans="1:43" x14ac:dyDescent="0.3">
      <c r="A890">
        <f>'Calculated Tab Properties'!A890</f>
        <v>0</v>
      </c>
      <c r="B890">
        <f>'Calculated Tab Properties'!B890</f>
        <v>0</v>
      </c>
      <c r="C890">
        <f>'Calculated Tab Properties'!C890</f>
        <v>0</v>
      </c>
      <c r="D890">
        <f>'Calculated Tab Properties'!D890</f>
        <v>0</v>
      </c>
      <c r="E890">
        <f>'Calculated Tab Properties'!E890</f>
        <v>0</v>
      </c>
      <c r="F890">
        <f>'Calculated Tab Properties'!F890</f>
        <v>0</v>
      </c>
      <c r="G890">
        <f>'Calculated Tab Properties'!G890</f>
        <v>0</v>
      </c>
      <c r="H890">
        <f>'Calculated Tab Properties'!H890</f>
        <v>0</v>
      </c>
      <c r="I890">
        <f>'Calculated Tab Properties'!I890</f>
        <v>0</v>
      </c>
      <c r="J890" s="20" t="e">
        <f>'Calculated Tab Properties'!J890</f>
        <v>#DIV/0!</v>
      </c>
      <c r="K890">
        <f>'Calculated Tab Properties'!K890</f>
        <v>0</v>
      </c>
      <c r="L890">
        <f>'Calculated Tab Properties'!L890</f>
        <v>0</v>
      </c>
      <c r="M890">
        <f>'Calculated Tab Properties'!M890</f>
        <v>0</v>
      </c>
      <c r="N890">
        <f>'Calculated Tab Properties'!N890</f>
        <v>0</v>
      </c>
      <c r="O890" s="27">
        <v>0</v>
      </c>
      <c r="P890" s="27">
        <v>0</v>
      </c>
      <c r="Q890">
        <v>0</v>
      </c>
      <c r="R890" t="e">
        <f>'Calculated Tab Properties'!R890</f>
        <v>#DIV/0!</v>
      </c>
      <c r="T890" s="1">
        <v>0</v>
      </c>
      <c r="U890" s="1">
        <v>0</v>
      </c>
      <c r="V890">
        <f>T890*'GEOMETRIC INPUTS'!S890</f>
        <v>0</v>
      </c>
      <c r="W890">
        <v>889</v>
      </c>
      <c r="X890">
        <f t="shared" si="182"/>
        <v>0</v>
      </c>
      <c r="Y890">
        <f t="shared" si="183"/>
        <v>0</v>
      </c>
      <c r="Z890" s="27" t="e">
        <f t="shared" si="184"/>
        <v>#DIV/0!</v>
      </c>
      <c r="AA890" s="27" t="e">
        <f t="shared" si="185"/>
        <v>#DIV/0!</v>
      </c>
      <c r="AB890" s="27" t="e">
        <f t="shared" si="186"/>
        <v>#DIV/0!</v>
      </c>
      <c r="AC890" s="27" t="e">
        <f t="shared" si="187"/>
        <v>#DIV/0!</v>
      </c>
      <c r="AD890" s="24">
        <f>'GT Data'!D892</f>
        <v>0</v>
      </c>
      <c r="AE890" s="25" t="e">
        <f t="shared" si="188"/>
        <v>#DIV/0!</v>
      </c>
      <c r="AF890" s="25" t="e">
        <f t="shared" si="189"/>
        <v>#DIV/0!</v>
      </c>
      <c r="AG890" s="25" t="e">
        <f t="shared" si="190"/>
        <v>#DIV/0!</v>
      </c>
      <c r="AH890" s="25">
        <v>0</v>
      </c>
      <c r="AI890" s="25">
        <v>0</v>
      </c>
      <c r="AJ890" s="25">
        <f t="shared" si="191"/>
        <v>0</v>
      </c>
      <c r="AK890" s="24">
        <f>'GT Data'!N892</f>
        <v>0</v>
      </c>
      <c r="AL890" s="25" t="e">
        <f t="shared" si="192"/>
        <v>#DIV/0!</v>
      </c>
      <c r="AM890" s="25" t="e">
        <f t="shared" si="193"/>
        <v>#DIV/0!</v>
      </c>
      <c r="AN890" s="25" t="e">
        <f t="shared" si="194"/>
        <v>#DIV/0!</v>
      </c>
      <c r="AO890" s="25">
        <v>0</v>
      </c>
      <c r="AP890" s="25">
        <v>0</v>
      </c>
      <c r="AQ890" s="25">
        <v>0</v>
      </c>
    </row>
    <row r="891" spans="1:43" x14ac:dyDescent="0.3">
      <c r="A891">
        <f>'Calculated Tab Properties'!A891</f>
        <v>0</v>
      </c>
      <c r="B891">
        <f>'Calculated Tab Properties'!B891</f>
        <v>0</v>
      </c>
      <c r="C891">
        <f>'Calculated Tab Properties'!C891</f>
        <v>0</v>
      </c>
      <c r="D891">
        <f>'Calculated Tab Properties'!D891</f>
        <v>0</v>
      </c>
      <c r="E891">
        <f>'Calculated Tab Properties'!E891</f>
        <v>0</v>
      </c>
      <c r="F891">
        <f>'Calculated Tab Properties'!F891</f>
        <v>0</v>
      </c>
      <c r="G891">
        <f>'Calculated Tab Properties'!G891</f>
        <v>0</v>
      </c>
      <c r="H891">
        <f>'Calculated Tab Properties'!H891</f>
        <v>0</v>
      </c>
      <c r="I891">
        <f>'Calculated Tab Properties'!I891</f>
        <v>0</v>
      </c>
      <c r="J891" s="20" t="e">
        <f>'Calculated Tab Properties'!J891</f>
        <v>#DIV/0!</v>
      </c>
      <c r="K891">
        <f>'Calculated Tab Properties'!K891</f>
        <v>0</v>
      </c>
      <c r="L891">
        <f>'Calculated Tab Properties'!L891</f>
        <v>0</v>
      </c>
      <c r="M891">
        <f>'Calculated Tab Properties'!M891</f>
        <v>0</v>
      </c>
      <c r="N891">
        <f>'Calculated Tab Properties'!N891</f>
        <v>0</v>
      </c>
      <c r="O891" s="27">
        <v>0</v>
      </c>
      <c r="P891" s="27">
        <v>0</v>
      </c>
      <c r="Q891">
        <v>0</v>
      </c>
      <c r="R891" t="e">
        <f>'Calculated Tab Properties'!R891</f>
        <v>#DIV/0!</v>
      </c>
      <c r="T891" s="1">
        <v>0</v>
      </c>
      <c r="U891" s="1">
        <v>0</v>
      </c>
      <c r="V891">
        <f>T891*'GEOMETRIC INPUTS'!S891</f>
        <v>0</v>
      </c>
      <c r="W891">
        <v>890</v>
      </c>
      <c r="X891">
        <f t="shared" si="182"/>
        <v>0</v>
      </c>
      <c r="Y891">
        <f t="shared" si="183"/>
        <v>0</v>
      </c>
      <c r="Z891" s="27" t="e">
        <f t="shared" si="184"/>
        <v>#DIV/0!</v>
      </c>
      <c r="AA891" s="27" t="e">
        <f t="shared" si="185"/>
        <v>#DIV/0!</v>
      </c>
      <c r="AB891" s="27" t="e">
        <f t="shared" si="186"/>
        <v>#DIV/0!</v>
      </c>
      <c r="AC891" s="27" t="e">
        <f t="shared" si="187"/>
        <v>#DIV/0!</v>
      </c>
      <c r="AD891" s="24">
        <f>'GT Data'!D893</f>
        <v>0</v>
      </c>
      <c r="AE891" s="25" t="e">
        <f t="shared" si="188"/>
        <v>#DIV/0!</v>
      </c>
      <c r="AF891" s="25" t="e">
        <f t="shared" si="189"/>
        <v>#DIV/0!</v>
      </c>
      <c r="AG891" s="25" t="e">
        <f t="shared" si="190"/>
        <v>#DIV/0!</v>
      </c>
      <c r="AH891" s="25">
        <v>0</v>
      </c>
      <c r="AI891" s="25">
        <v>0</v>
      </c>
      <c r="AJ891" s="25">
        <f t="shared" si="191"/>
        <v>0</v>
      </c>
      <c r="AK891" s="24">
        <f>'GT Data'!N893</f>
        <v>0</v>
      </c>
      <c r="AL891" s="25" t="e">
        <f t="shared" si="192"/>
        <v>#DIV/0!</v>
      </c>
      <c r="AM891" s="25" t="e">
        <f t="shared" si="193"/>
        <v>#DIV/0!</v>
      </c>
      <c r="AN891" s="25" t="e">
        <f t="shared" si="194"/>
        <v>#DIV/0!</v>
      </c>
      <c r="AO891" s="25">
        <v>0</v>
      </c>
      <c r="AP891" s="25">
        <v>0</v>
      </c>
      <c r="AQ891" s="25">
        <v>0</v>
      </c>
    </row>
    <row r="892" spans="1:43" x14ac:dyDescent="0.3">
      <c r="A892">
        <f>'Calculated Tab Properties'!A892</f>
        <v>0</v>
      </c>
      <c r="B892">
        <f>'Calculated Tab Properties'!B892</f>
        <v>0</v>
      </c>
      <c r="C892">
        <f>'Calculated Tab Properties'!C892</f>
        <v>0</v>
      </c>
      <c r="D892">
        <f>'Calculated Tab Properties'!D892</f>
        <v>0</v>
      </c>
      <c r="E892">
        <f>'Calculated Tab Properties'!E892</f>
        <v>0</v>
      </c>
      <c r="F892">
        <f>'Calculated Tab Properties'!F892</f>
        <v>0</v>
      </c>
      <c r="G892">
        <f>'Calculated Tab Properties'!G892</f>
        <v>0</v>
      </c>
      <c r="H892">
        <f>'Calculated Tab Properties'!H892</f>
        <v>0</v>
      </c>
      <c r="I892">
        <f>'Calculated Tab Properties'!I892</f>
        <v>0</v>
      </c>
      <c r="J892" s="20" t="e">
        <f>'Calculated Tab Properties'!J892</f>
        <v>#DIV/0!</v>
      </c>
      <c r="K892">
        <f>'Calculated Tab Properties'!K892</f>
        <v>0</v>
      </c>
      <c r="L892">
        <f>'Calculated Tab Properties'!L892</f>
        <v>0</v>
      </c>
      <c r="M892">
        <f>'Calculated Tab Properties'!M892</f>
        <v>0</v>
      </c>
      <c r="N892">
        <f>'Calculated Tab Properties'!N892</f>
        <v>0</v>
      </c>
      <c r="O892" s="27">
        <v>0</v>
      </c>
      <c r="P892" s="27">
        <v>0</v>
      </c>
      <c r="Q892">
        <v>0</v>
      </c>
      <c r="R892" t="e">
        <f>'Calculated Tab Properties'!R892</f>
        <v>#DIV/0!</v>
      </c>
      <c r="T892" s="1">
        <v>0</v>
      </c>
      <c r="U892" s="1">
        <v>0</v>
      </c>
      <c r="V892">
        <f>T892*'GEOMETRIC INPUTS'!S892</f>
        <v>0</v>
      </c>
      <c r="W892">
        <v>891</v>
      </c>
      <c r="X892">
        <f t="shared" si="182"/>
        <v>0</v>
      </c>
      <c r="Y892">
        <f t="shared" si="183"/>
        <v>0</v>
      </c>
      <c r="Z892" s="27" t="e">
        <f t="shared" si="184"/>
        <v>#DIV/0!</v>
      </c>
      <c r="AA892" s="27" t="e">
        <f t="shared" si="185"/>
        <v>#DIV/0!</v>
      </c>
      <c r="AB892" s="27" t="e">
        <f t="shared" si="186"/>
        <v>#DIV/0!</v>
      </c>
      <c r="AC892" s="27" t="e">
        <f t="shared" si="187"/>
        <v>#DIV/0!</v>
      </c>
      <c r="AD892" s="24">
        <f>'GT Data'!D894</f>
        <v>0</v>
      </c>
      <c r="AE892" s="25" t="e">
        <f t="shared" si="188"/>
        <v>#DIV/0!</v>
      </c>
      <c r="AF892" s="25" t="e">
        <f t="shared" si="189"/>
        <v>#DIV/0!</v>
      </c>
      <c r="AG892" s="25" t="e">
        <f t="shared" si="190"/>
        <v>#DIV/0!</v>
      </c>
      <c r="AH892" s="25">
        <v>0</v>
      </c>
      <c r="AI892" s="25">
        <v>0</v>
      </c>
      <c r="AJ892" s="25">
        <f t="shared" si="191"/>
        <v>0</v>
      </c>
      <c r="AK892" s="24">
        <f>'GT Data'!N894</f>
        <v>0</v>
      </c>
      <c r="AL892" s="25" t="e">
        <f t="shared" si="192"/>
        <v>#DIV/0!</v>
      </c>
      <c r="AM892" s="25" t="e">
        <f t="shared" si="193"/>
        <v>#DIV/0!</v>
      </c>
      <c r="AN892" s="25" t="e">
        <f t="shared" si="194"/>
        <v>#DIV/0!</v>
      </c>
      <c r="AO892" s="25">
        <v>0</v>
      </c>
      <c r="AP892" s="25">
        <v>0</v>
      </c>
      <c r="AQ892" s="25">
        <v>0</v>
      </c>
    </row>
    <row r="893" spans="1:43" x14ac:dyDescent="0.3">
      <c r="A893">
        <f>'Calculated Tab Properties'!A893</f>
        <v>0</v>
      </c>
      <c r="B893">
        <f>'Calculated Tab Properties'!B893</f>
        <v>0</v>
      </c>
      <c r="C893">
        <f>'Calculated Tab Properties'!C893</f>
        <v>0</v>
      </c>
      <c r="D893">
        <f>'Calculated Tab Properties'!D893</f>
        <v>0</v>
      </c>
      <c r="E893">
        <f>'Calculated Tab Properties'!E893</f>
        <v>0</v>
      </c>
      <c r="F893">
        <f>'Calculated Tab Properties'!F893</f>
        <v>0</v>
      </c>
      <c r="G893">
        <f>'Calculated Tab Properties'!G893</f>
        <v>0</v>
      </c>
      <c r="H893">
        <f>'Calculated Tab Properties'!H893</f>
        <v>0</v>
      </c>
      <c r="I893">
        <f>'Calculated Tab Properties'!I893</f>
        <v>0</v>
      </c>
      <c r="J893" s="20" t="e">
        <f>'Calculated Tab Properties'!J893</f>
        <v>#DIV/0!</v>
      </c>
      <c r="K893">
        <f>'Calculated Tab Properties'!K893</f>
        <v>0</v>
      </c>
      <c r="L893">
        <f>'Calculated Tab Properties'!L893</f>
        <v>0</v>
      </c>
      <c r="M893">
        <f>'Calculated Tab Properties'!M893</f>
        <v>0</v>
      </c>
      <c r="N893">
        <f>'Calculated Tab Properties'!N893</f>
        <v>0</v>
      </c>
      <c r="O893" s="27">
        <v>0</v>
      </c>
      <c r="P893" s="27">
        <v>0</v>
      </c>
      <c r="Q893">
        <v>0</v>
      </c>
      <c r="R893" t="e">
        <f>'Calculated Tab Properties'!R893</f>
        <v>#DIV/0!</v>
      </c>
      <c r="T893" s="1">
        <v>0</v>
      </c>
      <c r="U893" s="1">
        <v>0</v>
      </c>
      <c r="V893">
        <f>T893*'GEOMETRIC INPUTS'!S893</f>
        <v>0</v>
      </c>
      <c r="W893">
        <v>892</v>
      </c>
      <c r="X893">
        <f t="shared" si="182"/>
        <v>0</v>
      </c>
      <c r="Y893">
        <f t="shared" si="183"/>
        <v>0</v>
      </c>
      <c r="Z893" s="27" t="e">
        <f t="shared" si="184"/>
        <v>#DIV/0!</v>
      </c>
      <c r="AA893" s="27" t="e">
        <f t="shared" si="185"/>
        <v>#DIV/0!</v>
      </c>
      <c r="AB893" s="27" t="e">
        <f t="shared" si="186"/>
        <v>#DIV/0!</v>
      </c>
      <c r="AC893" s="27" t="e">
        <f t="shared" si="187"/>
        <v>#DIV/0!</v>
      </c>
      <c r="AD893" s="24">
        <f>'GT Data'!D895</f>
        <v>0</v>
      </c>
      <c r="AE893" s="25" t="e">
        <f t="shared" si="188"/>
        <v>#DIV/0!</v>
      </c>
      <c r="AF893" s="25" t="e">
        <f t="shared" si="189"/>
        <v>#DIV/0!</v>
      </c>
      <c r="AG893" s="25" t="e">
        <f t="shared" si="190"/>
        <v>#DIV/0!</v>
      </c>
      <c r="AH893" s="25">
        <v>0</v>
      </c>
      <c r="AI893" s="25">
        <v>0</v>
      </c>
      <c r="AJ893" s="25">
        <f t="shared" si="191"/>
        <v>0</v>
      </c>
      <c r="AK893" s="24">
        <f>'GT Data'!N895</f>
        <v>0</v>
      </c>
      <c r="AL893" s="25" t="e">
        <f t="shared" si="192"/>
        <v>#DIV/0!</v>
      </c>
      <c r="AM893" s="25" t="e">
        <f t="shared" si="193"/>
        <v>#DIV/0!</v>
      </c>
      <c r="AN893" s="25" t="e">
        <f t="shared" si="194"/>
        <v>#DIV/0!</v>
      </c>
      <c r="AO893" s="25">
        <v>0</v>
      </c>
      <c r="AP893" s="25">
        <v>0</v>
      </c>
      <c r="AQ893" s="25">
        <v>0</v>
      </c>
    </row>
    <row r="894" spans="1:43" x14ac:dyDescent="0.3">
      <c r="A894">
        <f>'Calculated Tab Properties'!A894</f>
        <v>0</v>
      </c>
      <c r="B894">
        <f>'Calculated Tab Properties'!B894</f>
        <v>0</v>
      </c>
      <c r="C894">
        <f>'Calculated Tab Properties'!C894</f>
        <v>0</v>
      </c>
      <c r="D894">
        <f>'Calculated Tab Properties'!D894</f>
        <v>0</v>
      </c>
      <c r="E894">
        <f>'Calculated Tab Properties'!E894</f>
        <v>0</v>
      </c>
      <c r="F894">
        <f>'Calculated Tab Properties'!F894</f>
        <v>0</v>
      </c>
      <c r="G894">
        <f>'Calculated Tab Properties'!G894</f>
        <v>0</v>
      </c>
      <c r="H894">
        <f>'Calculated Tab Properties'!H894</f>
        <v>0</v>
      </c>
      <c r="I894">
        <f>'Calculated Tab Properties'!I894</f>
        <v>0</v>
      </c>
      <c r="J894" s="20" t="e">
        <f>'Calculated Tab Properties'!J894</f>
        <v>#DIV/0!</v>
      </c>
      <c r="K894">
        <f>'Calculated Tab Properties'!K894</f>
        <v>0</v>
      </c>
      <c r="L894">
        <f>'Calculated Tab Properties'!L894</f>
        <v>0</v>
      </c>
      <c r="M894">
        <f>'Calculated Tab Properties'!M894</f>
        <v>0</v>
      </c>
      <c r="N894">
        <f>'Calculated Tab Properties'!N894</f>
        <v>0</v>
      </c>
      <c r="O894" s="27">
        <v>0</v>
      </c>
      <c r="P894" s="27">
        <v>0</v>
      </c>
      <c r="Q894">
        <v>0</v>
      </c>
      <c r="R894" t="e">
        <f>'Calculated Tab Properties'!R894</f>
        <v>#DIV/0!</v>
      </c>
      <c r="T894" s="1">
        <v>0</v>
      </c>
      <c r="U894" s="1">
        <v>0</v>
      </c>
      <c r="V894">
        <f>T894*'GEOMETRIC INPUTS'!S894</f>
        <v>0</v>
      </c>
      <c r="W894">
        <v>893</v>
      </c>
      <c r="X894">
        <f t="shared" si="182"/>
        <v>0</v>
      </c>
      <c r="Y894">
        <f t="shared" si="183"/>
        <v>0</v>
      </c>
      <c r="Z894" s="27" t="e">
        <f t="shared" si="184"/>
        <v>#DIV/0!</v>
      </c>
      <c r="AA894" s="27" t="e">
        <f t="shared" si="185"/>
        <v>#DIV/0!</v>
      </c>
      <c r="AB894" s="27" t="e">
        <f t="shared" si="186"/>
        <v>#DIV/0!</v>
      </c>
      <c r="AC894" s="27" t="e">
        <f t="shared" si="187"/>
        <v>#DIV/0!</v>
      </c>
      <c r="AD894" s="24">
        <f>'GT Data'!D896</f>
        <v>0</v>
      </c>
      <c r="AE894" s="25" t="e">
        <f t="shared" si="188"/>
        <v>#DIV/0!</v>
      </c>
      <c r="AF894" s="25" t="e">
        <f t="shared" si="189"/>
        <v>#DIV/0!</v>
      </c>
      <c r="AG894" s="25" t="e">
        <f t="shared" si="190"/>
        <v>#DIV/0!</v>
      </c>
      <c r="AH894" s="25">
        <v>0</v>
      </c>
      <c r="AI894" s="25">
        <v>0</v>
      </c>
      <c r="AJ894" s="25">
        <f t="shared" si="191"/>
        <v>0</v>
      </c>
      <c r="AK894" s="24">
        <f>'GT Data'!N896</f>
        <v>0</v>
      </c>
      <c r="AL894" s="25" t="e">
        <f t="shared" si="192"/>
        <v>#DIV/0!</v>
      </c>
      <c r="AM894" s="25" t="e">
        <f t="shared" si="193"/>
        <v>#DIV/0!</v>
      </c>
      <c r="AN894" s="25" t="e">
        <f t="shared" si="194"/>
        <v>#DIV/0!</v>
      </c>
      <c r="AO894" s="25">
        <v>0</v>
      </c>
      <c r="AP894" s="25">
        <v>0</v>
      </c>
      <c r="AQ894" s="25">
        <v>0</v>
      </c>
    </row>
    <row r="895" spans="1:43" x14ac:dyDescent="0.3">
      <c r="A895">
        <f>'Calculated Tab Properties'!A895</f>
        <v>0</v>
      </c>
      <c r="B895">
        <f>'Calculated Tab Properties'!B895</f>
        <v>0</v>
      </c>
      <c r="C895">
        <f>'Calculated Tab Properties'!C895</f>
        <v>0</v>
      </c>
      <c r="D895">
        <f>'Calculated Tab Properties'!D895</f>
        <v>0</v>
      </c>
      <c r="E895">
        <f>'Calculated Tab Properties'!E895</f>
        <v>0</v>
      </c>
      <c r="F895">
        <f>'Calculated Tab Properties'!F895</f>
        <v>0</v>
      </c>
      <c r="G895">
        <f>'Calculated Tab Properties'!G895</f>
        <v>0</v>
      </c>
      <c r="H895">
        <f>'Calculated Tab Properties'!H895</f>
        <v>0</v>
      </c>
      <c r="I895">
        <f>'Calculated Tab Properties'!I895</f>
        <v>0</v>
      </c>
      <c r="J895" s="20" t="e">
        <f>'Calculated Tab Properties'!J895</f>
        <v>#DIV/0!</v>
      </c>
      <c r="K895">
        <f>'Calculated Tab Properties'!K895</f>
        <v>0</v>
      </c>
      <c r="L895">
        <f>'Calculated Tab Properties'!L895</f>
        <v>0</v>
      </c>
      <c r="M895">
        <f>'Calculated Tab Properties'!M895</f>
        <v>0</v>
      </c>
      <c r="N895">
        <f>'Calculated Tab Properties'!N895</f>
        <v>0</v>
      </c>
      <c r="O895" s="27">
        <v>0</v>
      </c>
      <c r="P895" s="27">
        <v>0</v>
      </c>
      <c r="Q895">
        <v>0</v>
      </c>
      <c r="R895" t="e">
        <f>'Calculated Tab Properties'!R895</f>
        <v>#DIV/0!</v>
      </c>
      <c r="T895" s="1">
        <v>0</v>
      </c>
      <c r="U895" s="1">
        <v>0</v>
      </c>
      <c r="V895">
        <f>T895*'GEOMETRIC INPUTS'!S895</f>
        <v>0</v>
      </c>
      <c r="W895">
        <v>894</v>
      </c>
      <c r="X895">
        <f t="shared" si="182"/>
        <v>0</v>
      </c>
      <c r="Y895">
        <f t="shared" si="183"/>
        <v>0</v>
      </c>
      <c r="Z895" s="27" t="e">
        <f t="shared" si="184"/>
        <v>#DIV/0!</v>
      </c>
      <c r="AA895" s="27" t="e">
        <f t="shared" si="185"/>
        <v>#DIV/0!</v>
      </c>
      <c r="AB895" s="27" t="e">
        <f t="shared" si="186"/>
        <v>#DIV/0!</v>
      </c>
      <c r="AC895" s="27" t="e">
        <f t="shared" si="187"/>
        <v>#DIV/0!</v>
      </c>
      <c r="AD895" s="24">
        <f>'GT Data'!D897</f>
        <v>0</v>
      </c>
      <c r="AE895" s="25" t="e">
        <f t="shared" si="188"/>
        <v>#DIV/0!</v>
      </c>
      <c r="AF895" s="25" t="e">
        <f t="shared" si="189"/>
        <v>#DIV/0!</v>
      </c>
      <c r="AG895" s="25" t="e">
        <f t="shared" si="190"/>
        <v>#DIV/0!</v>
      </c>
      <c r="AH895" s="25">
        <v>0</v>
      </c>
      <c r="AI895" s="25">
        <v>0</v>
      </c>
      <c r="AJ895" s="25">
        <f t="shared" si="191"/>
        <v>0</v>
      </c>
      <c r="AK895" s="24">
        <f>'GT Data'!N897</f>
        <v>0</v>
      </c>
      <c r="AL895" s="25" t="e">
        <f t="shared" si="192"/>
        <v>#DIV/0!</v>
      </c>
      <c r="AM895" s="25" t="e">
        <f t="shared" si="193"/>
        <v>#DIV/0!</v>
      </c>
      <c r="AN895" s="25" t="e">
        <f t="shared" si="194"/>
        <v>#DIV/0!</v>
      </c>
      <c r="AO895" s="25">
        <v>0</v>
      </c>
      <c r="AP895" s="25">
        <v>0</v>
      </c>
      <c r="AQ895" s="25">
        <v>0</v>
      </c>
    </row>
    <row r="896" spans="1:43" x14ac:dyDescent="0.3">
      <c r="A896">
        <f>'Calculated Tab Properties'!A896</f>
        <v>0</v>
      </c>
      <c r="B896">
        <f>'Calculated Tab Properties'!B896</f>
        <v>0</v>
      </c>
      <c r="C896">
        <f>'Calculated Tab Properties'!C896</f>
        <v>0</v>
      </c>
      <c r="D896">
        <f>'Calculated Tab Properties'!D896</f>
        <v>0</v>
      </c>
      <c r="E896">
        <f>'Calculated Tab Properties'!E896</f>
        <v>0</v>
      </c>
      <c r="F896">
        <f>'Calculated Tab Properties'!F896</f>
        <v>0</v>
      </c>
      <c r="G896">
        <f>'Calculated Tab Properties'!G896</f>
        <v>0</v>
      </c>
      <c r="H896">
        <f>'Calculated Tab Properties'!H896</f>
        <v>0</v>
      </c>
      <c r="I896">
        <f>'Calculated Tab Properties'!I896</f>
        <v>0</v>
      </c>
      <c r="J896" s="20" t="e">
        <f>'Calculated Tab Properties'!J896</f>
        <v>#DIV/0!</v>
      </c>
      <c r="K896">
        <f>'Calculated Tab Properties'!K896</f>
        <v>0</v>
      </c>
      <c r="L896">
        <f>'Calculated Tab Properties'!L896</f>
        <v>0</v>
      </c>
      <c r="M896">
        <f>'Calculated Tab Properties'!M896</f>
        <v>0</v>
      </c>
      <c r="N896">
        <f>'Calculated Tab Properties'!N896</f>
        <v>0</v>
      </c>
      <c r="O896" s="27">
        <v>0</v>
      </c>
      <c r="P896" s="27">
        <v>0</v>
      </c>
      <c r="Q896">
        <v>0</v>
      </c>
      <c r="R896" t="e">
        <f>'Calculated Tab Properties'!R896</f>
        <v>#DIV/0!</v>
      </c>
      <c r="T896" s="1">
        <v>0</v>
      </c>
      <c r="U896" s="1">
        <v>0</v>
      </c>
      <c r="V896">
        <f>T896*'GEOMETRIC INPUTS'!S896</f>
        <v>0</v>
      </c>
      <c r="W896">
        <v>895</v>
      </c>
      <c r="X896">
        <f t="shared" si="182"/>
        <v>0</v>
      </c>
      <c r="Y896">
        <f t="shared" si="183"/>
        <v>0</v>
      </c>
      <c r="Z896" s="27" t="e">
        <f t="shared" si="184"/>
        <v>#DIV/0!</v>
      </c>
      <c r="AA896" s="27" t="e">
        <f t="shared" si="185"/>
        <v>#DIV/0!</v>
      </c>
      <c r="AB896" s="27" t="e">
        <f t="shared" si="186"/>
        <v>#DIV/0!</v>
      </c>
      <c r="AC896" s="27" t="e">
        <f t="shared" si="187"/>
        <v>#DIV/0!</v>
      </c>
      <c r="AD896" s="24">
        <f>'GT Data'!D898</f>
        <v>0</v>
      </c>
      <c r="AE896" s="25" t="e">
        <f t="shared" si="188"/>
        <v>#DIV/0!</v>
      </c>
      <c r="AF896" s="25" t="e">
        <f t="shared" si="189"/>
        <v>#DIV/0!</v>
      </c>
      <c r="AG896" s="25" t="e">
        <f t="shared" si="190"/>
        <v>#DIV/0!</v>
      </c>
      <c r="AH896" s="25">
        <v>0</v>
      </c>
      <c r="AI896" s="25">
        <v>0</v>
      </c>
      <c r="AJ896" s="25">
        <f t="shared" si="191"/>
        <v>0</v>
      </c>
      <c r="AK896" s="24">
        <f>'GT Data'!N898</f>
        <v>0</v>
      </c>
      <c r="AL896" s="25" t="e">
        <f t="shared" si="192"/>
        <v>#DIV/0!</v>
      </c>
      <c r="AM896" s="25" t="e">
        <f t="shared" si="193"/>
        <v>#DIV/0!</v>
      </c>
      <c r="AN896" s="25" t="e">
        <f t="shared" si="194"/>
        <v>#DIV/0!</v>
      </c>
      <c r="AO896" s="25">
        <v>0</v>
      </c>
      <c r="AP896" s="25">
        <v>0</v>
      </c>
      <c r="AQ896" s="25">
        <v>0</v>
      </c>
    </row>
    <row r="897" spans="1:43" x14ac:dyDescent="0.3">
      <c r="A897">
        <f>'Calculated Tab Properties'!A897</f>
        <v>0</v>
      </c>
      <c r="B897">
        <f>'Calculated Tab Properties'!B897</f>
        <v>0</v>
      </c>
      <c r="C897">
        <f>'Calculated Tab Properties'!C897</f>
        <v>0</v>
      </c>
      <c r="D897">
        <f>'Calculated Tab Properties'!D897</f>
        <v>0</v>
      </c>
      <c r="E897">
        <f>'Calculated Tab Properties'!E897</f>
        <v>0</v>
      </c>
      <c r="F897">
        <f>'Calculated Tab Properties'!F897</f>
        <v>0</v>
      </c>
      <c r="G897">
        <f>'Calculated Tab Properties'!G897</f>
        <v>0</v>
      </c>
      <c r="H897">
        <f>'Calculated Tab Properties'!H897</f>
        <v>0</v>
      </c>
      <c r="I897">
        <f>'Calculated Tab Properties'!I897</f>
        <v>0</v>
      </c>
      <c r="J897" s="20" t="e">
        <f>'Calculated Tab Properties'!J897</f>
        <v>#DIV/0!</v>
      </c>
      <c r="K897">
        <f>'Calculated Tab Properties'!K897</f>
        <v>0</v>
      </c>
      <c r="L897">
        <f>'Calculated Tab Properties'!L897</f>
        <v>0</v>
      </c>
      <c r="M897">
        <f>'Calculated Tab Properties'!M897</f>
        <v>0</v>
      </c>
      <c r="N897">
        <f>'Calculated Tab Properties'!N897</f>
        <v>0</v>
      </c>
      <c r="O897" s="27">
        <v>0</v>
      </c>
      <c r="P897" s="27">
        <v>0</v>
      </c>
      <c r="Q897">
        <v>0</v>
      </c>
      <c r="R897" t="e">
        <f>'Calculated Tab Properties'!R897</f>
        <v>#DIV/0!</v>
      </c>
      <c r="T897" s="1">
        <v>0</v>
      </c>
      <c r="U897" s="1">
        <v>0</v>
      </c>
      <c r="V897">
        <f>T897*'GEOMETRIC INPUTS'!S897</f>
        <v>0</v>
      </c>
      <c r="W897">
        <v>896</v>
      </c>
      <c r="X897">
        <f t="shared" si="182"/>
        <v>0</v>
      </c>
      <c r="Y897">
        <f t="shared" si="183"/>
        <v>0</v>
      </c>
      <c r="Z897" s="27" t="e">
        <f t="shared" si="184"/>
        <v>#DIV/0!</v>
      </c>
      <c r="AA897" s="27" t="e">
        <f t="shared" si="185"/>
        <v>#DIV/0!</v>
      </c>
      <c r="AB897" s="27" t="e">
        <f t="shared" si="186"/>
        <v>#DIV/0!</v>
      </c>
      <c r="AC897" s="27" t="e">
        <f t="shared" si="187"/>
        <v>#DIV/0!</v>
      </c>
      <c r="AD897" s="24">
        <f>'GT Data'!D899</f>
        <v>0</v>
      </c>
      <c r="AE897" s="25" t="e">
        <f t="shared" si="188"/>
        <v>#DIV/0!</v>
      </c>
      <c r="AF897" s="25" t="e">
        <f t="shared" si="189"/>
        <v>#DIV/0!</v>
      </c>
      <c r="AG897" s="25" t="e">
        <f t="shared" si="190"/>
        <v>#DIV/0!</v>
      </c>
      <c r="AH897" s="25">
        <v>0</v>
      </c>
      <c r="AI897" s="25">
        <v>0</v>
      </c>
      <c r="AJ897" s="25">
        <f t="shared" si="191"/>
        <v>0</v>
      </c>
      <c r="AK897" s="24">
        <f>'GT Data'!N899</f>
        <v>0</v>
      </c>
      <c r="AL897" s="25" t="e">
        <f t="shared" si="192"/>
        <v>#DIV/0!</v>
      </c>
      <c r="AM897" s="25" t="e">
        <f t="shared" si="193"/>
        <v>#DIV/0!</v>
      </c>
      <c r="AN897" s="25" t="e">
        <f t="shared" si="194"/>
        <v>#DIV/0!</v>
      </c>
      <c r="AO897" s="25">
        <v>0</v>
      </c>
      <c r="AP897" s="25">
        <v>0</v>
      </c>
      <c r="AQ897" s="25">
        <v>0</v>
      </c>
    </row>
    <row r="898" spans="1:43" x14ac:dyDescent="0.3">
      <c r="A898">
        <f>'Calculated Tab Properties'!A898</f>
        <v>0</v>
      </c>
      <c r="B898">
        <f>'Calculated Tab Properties'!B898</f>
        <v>0</v>
      </c>
      <c r="C898">
        <f>'Calculated Tab Properties'!C898</f>
        <v>0</v>
      </c>
      <c r="D898">
        <f>'Calculated Tab Properties'!D898</f>
        <v>0</v>
      </c>
      <c r="E898">
        <f>'Calculated Tab Properties'!E898</f>
        <v>0</v>
      </c>
      <c r="F898">
        <f>'Calculated Tab Properties'!F898</f>
        <v>0</v>
      </c>
      <c r="G898">
        <f>'Calculated Tab Properties'!G898</f>
        <v>0</v>
      </c>
      <c r="H898">
        <f>'Calculated Tab Properties'!H898</f>
        <v>0</v>
      </c>
      <c r="I898">
        <f>'Calculated Tab Properties'!I898</f>
        <v>0</v>
      </c>
      <c r="J898" s="20" t="e">
        <f>'Calculated Tab Properties'!J898</f>
        <v>#DIV/0!</v>
      </c>
      <c r="K898">
        <f>'Calculated Tab Properties'!K898</f>
        <v>0</v>
      </c>
      <c r="L898">
        <f>'Calculated Tab Properties'!L898</f>
        <v>0</v>
      </c>
      <c r="M898">
        <f>'Calculated Tab Properties'!M898</f>
        <v>0</v>
      </c>
      <c r="N898">
        <f>'Calculated Tab Properties'!N898</f>
        <v>0</v>
      </c>
      <c r="O898" s="27">
        <v>0</v>
      </c>
      <c r="P898" s="27">
        <v>0</v>
      </c>
      <c r="Q898">
        <v>0</v>
      </c>
      <c r="R898" t="e">
        <f>'Calculated Tab Properties'!R898</f>
        <v>#DIV/0!</v>
      </c>
      <c r="T898" s="1">
        <v>0</v>
      </c>
      <c r="U898" s="1">
        <v>0</v>
      </c>
      <c r="V898">
        <f>T898*'GEOMETRIC INPUTS'!S898</f>
        <v>0</v>
      </c>
      <c r="W898">
        <v>897</v>
      </c>
      <c r="X898">
        <f t="shared" si="182"/>
        <v>0</v>
      </c>
      <c r="Y898">
        <f t="shared" si="183"/>
        <v>0</v>
      </c>
      <c r="Z898" s="27" t="e">
        <f t="shared" si="184"/>
        <v>#DIV/0!</v>
      </c>
      <c r="AA898" s="27" t="e">
        <f t="shared" si="185"/>
        <v>#DIV/0!</v>
      </c>
      <c r="AB898" s="27" t="e">
        <f t="shared" si="186"/>
        <v>#DIV/0!</v>
      </c>
      <c r="AC898" s="27" t="e">
        <f t="shared" si="187"/>
        <v>#DIV/0!</v>
      </c>
      <c r="AD898" s="24">
        <f>'GT Data'!D900</f>
        <v>0</v>
      </c>
      <c r="AE898" s="25" t="e">
        <f t="shared" si="188"/>
        <v>#DIV/0!</v>
      </c>
      <c r="AF898" s="25" t="e">
        <f t="shared" si="189"/>
        <v>#DIV/0!</v>
      </c>
      <c r="AG898" s="25" t="e">
        <f t="shared" si="190"/>
        <v>#DIV/0!</v>
      </c>
      <c r="AH898" s="25">
        <v>0</v>
      </c>
      <c r="AI898" s="25">
        <v>0</v>
      </c>
      <c r="AJ898" s="25">
        <f t="shared" si="191"/>
        <v>0</v>
      </c>
      <c r="AK898" s="24">
        <f>'GT Data'!N900</f>
        <v>0</v>
      </c>
      <c r="AL898" s="25" t="e">
        <f t="shared" si="192"/>
        <v>#DIV/0!</v>
      </c>
      <c r="AM898" s="25" t="e">
        <f t="shared" si="193"/>
        <v>#DIV/0!</v>
      </c>
      <c r="AN898" s="25" t="e">
        <f t="shared" si="194"/>
        <v>#DIV/0!</v>
      </c>
      <c r="AO898" s="25">
        <v>0</v>
      </c>
      <c r="AP898" s="25">
        <v>0</v>
      </c>
      <c r="AQ898" s="25">
        <v>0</v>
      </c>
    </row>
    <row r="899" spans="1:43" x14ac:dyDescent="0.3">
      <c r="A899">
        <f>'Calculated Tab Properties'!A899</f>
        <v>0</v>
      </c>
      <c r="B899">
        <f>'Calculated Tab Properties'!B899</f>
        <v>0</v>
      </c>
      <c r="C899">
        <f>'Calculated Tab Properties'!C899</f>
        <v>0</v>
      </c>
      <c r="D899">
        <f>'Calculated Tab Properties'!D899</f>
        <v>0</v>
      </c>
      <c r="E899">
        <f>'Calculated Tab Properties'!E899</f>
        <v>0</v>
      </c>
      <c r="F899">
        <f>'Calculated Tab Properties'!F899</f>
        <v>0</v>
      </c>
      <c r="G899">
        <f>'Calculated Tab Properties'!G899</f>
        <v>0</v>
      </c>
      <c r="H899">
        <f>'Calculated Tab Properties'!H899</f>
        <v>0</v>
      </c>
      <c r="I899">
        <f>'Calculated Tab Properties'!I899</f>
        <v>0</v>
      </c>
      <c r="J899" s="20" t="e">
        <f>'Calculated Tab Properties'!J899</f>
        <v>#DIV/0!</v>
      </c>
      <c r="K899">
        <f>'Calculated Tab Properties'!K899</f>
        <v>0</v>
      </c>
      <c r="L899">
        <f>'Calculated Tab Properties'!L899</f>
        <v>0</v>
      </c>
      <c r="M899">
        <f>'Calculated Tab Properties'!M899</f>
        <v>0</v>
      </c>
      <c r="N899">
        <f>'Calculated Tab Properties'!N899</f>
        <v>0</v>
      </c>
      <c r="O899" s="27">
        <v>0</v>
      </c>
      <c r="P899" s="27">
        <v>0</v>
      </c>
      <c r="Q899">
        <v>0</v>
      </c>
      <c r="R899" t="e">
        <f>'Calculated Tab Properties'!R899</f>
        <v>#DIV/0!</v>
      </c>
      <c r="T899" s="1">
        <v>0</v>
      </c>
      <c r="U899" s="1">
        <v>0</v>
      </c>
      <c r="V899">
        <f>T899*'GEOMETRIC INPUTS'!S899</f>
        <v>0</v>
      </c>
      <c r="W899">
        <v>898</v>
      </c>
      <c r="X899">
        <f t="shared" si="182"/>
        <v>0</v>
      </c>
      <c r="Y899">
        <f t="shared" si="183"/>
        <v>0</v>
      </c>
      <c r="Z899" s="27" t="e">
        <f t="shared" si="184"/>
        <v>#DIV/0!</v>
      </c>
      <c r="AA899" s="27" t="e">
        <f t="shared" si="185"/>
        <v>#DIV/0!</v>
      </c>
      <c r="AB899" s="27" t="e">
        <f t="shared" si="186"/>
        <v>#DIV/0!</v>
      </c>
      <c r="AC899" s="27" t="e">
        <f t="shared" si="187"/>
        <v>#DIV/0!</v>
      </c>
      <c r="AD899" s="24">
        <f>'GT Data'!D901</f>
        <v>0</v>
      </c>
      <c r="AE899" s="25" t="e">
        <f t="shared" si="188"/>
        <v>#DIV/0!</v>
      </c>
      <c r="AF899" s="25" t="e">
        <f t="shared" si="189"/>
        <v>#DIV/0!</v>
      </c>
      <c r="AG899" s="25" t="e">
        <f t="shared" si="190"/>
        <v>#DIV/0!</v>
      </c>
      <c r="AH899" s="25">
        <v>0</v>
      </c>
      <c r="AI899" s="25">
        <v>0</v>
      </c>
      <c r="AJ899" s="25">
        <f t="shared" si="191"/>
        <v>0</v>
      </c>
      <c r="AK899" s="24">
        <f>'GT Data'!N901</f>
        <v>0</v>
      </c>
      <c r="AL899" s="25" t="e">
        <f t="shared" si="192"/>
        <v>#DIV/0!</v>
      </c>
      <c r="AM899" s="25" t="e">
        <f t="shared" si="193"/>
        <v>#DIV/0!</v>
      </c>
      <c r="AN899" s="25" t="e">
        <f t="shared" si="194"/>
        <v>#DIV/0!</v>
      </c>
      <c r="AO899" s="25">
        <v>0</v>
      </c>
      <c r="AP899" s="25">
        <v>0</v>
      </c>
      <c r="AQ899" s="25">
        <v>0</v>
      </c>
    </row>
    <row r="900" spans="1:43" x14ac:dyDescent="0.3">
      <c r="A900">
        <f>'Calculated Tab Properties'!A900</f>
        <v>0</v>
      </c>
      <c r="B900">
        <f>'Calculated Tab Properties'!B900</f>
        <v>0</v>
      </c>
      <c r="C900">
        <f>'Calculated Tab Properties'!C900</f>
        <v>0</v>
      </c>
      <c r="D900">
        <f>'Calculated Tab Properties'!D900</f>
        <v>0</v>
      </c>
      <c r="E900">
        <f>'Calculated Tab Properties'!E900</f>
        <v>0</v>
      </c>
      <c r="F900">
        <f>'Calculated Tab Properties'!F900</f>
        <v>0</v>
      </c>
      <c r="G900">
        <f>'Calculated Tab Properties'!G900</f>
        <v>0</v>
      </c>
      <c r="H900">
        <f>'Calculated Tab Properties'!H900</f>
        <v>0</v>
      </c>
      <c r="I900">
        <f>'Calculated Tab Properties'!I900</f>
        <v>0</v>
      </c>
      <c r="J900" s="20" t="e">
        <f>'Calculated Tab Properties'!J900</f>
        <v>#DIV/0!</v>
      </c>
      <c r="K900">
        <f>'Calculated Tab Properties'!K900</f>
        <v>0</v>
      </c>
      <c r="L900">
        <f>'Calculated Tab Properties'!L900</f>
        <v>0</v>
      </c>
      <c r="M900">
        <f>'Calculated Tab Properties'!M900</f>
        <v>0</v>
      </c>
      <c r="N900">
        <f>'Calculated Tab Properties'!N900</f>
        <v>0</v>
      </c>
      <c r="O900" s="27">
        <v>0</v>
      </c>
      <c r="P900" s="27">
        <v>0</v>
      </c>
      <c r="Q900">
        <v>0</v>
      </c>
      <c r="R900" t="e">
        <f>'Calculated Tab Properties'!R900</f>
        <v>#DIV/0!</v>
      </c>
      <c r="T900" s="1">
        <v>0</v>
      </c>
      <c r="U900" s="1">
        <v>0</v>
      </c>
      <c r="V900">
        <f>T900*'GEOMETRIC INPUTS'!S900</f>
        <v>0</v>
      </c>
      <c r="W900">
        <v>899</v>
      </c>
      <c r="X900">
        <f t="shared" si="182"/>
        <v>0</v>
      </c>
      <c r="Y900">
        <f t="shared" si="183"/>
        <v>0</v>
      </c>
      <c r="Z900" s="27" t="e">
        <f t="shared" si="184"/>
        <v>#DIV/0!</v>
      </c>
      <c r="AA900" s="27" t="e">
        <f t="shared" si="185"/>
        <v>#DIV/0!</v>
      </c>
      <c r="AB900" s="27" t="e">
        <f t="shared" si="186"/>
        <v>#DIV/0!</v>
      </c>
      <c r="AC900" s="27" t="e">
        <f t="shared" si="187"/>
        <v>#DIV/0!</v>
      </c>
      <c r="AD900" s="24">
        <f>'GT Data'!D902</f>
        <v>0</v>
      </c>
      <c r="AE900" s="25" t="e">
        <f t="shared" si="188"/>
        <v>#DIV/0!</v>
      </c>
      <c r="AF900" s="25" t="e">
        <f t="shared" si="189"/>
        <v>#DIV/0!</v>
      </c>
      <c r="AG900" s="25" t="e">
        <f t="shared" si="190"/>
        <v>#DIV/0!</v>
      </c>
      <c r="AH900" s="25">
        <v>0</v>
      </c>
      <c r="AI900" s="25">
        <v>0</v>
      </c>
      <c r="AJ900" s="25">
        <f t="shared" si="191"/>
        <v>0</v>
      </c>
      <c r="AK900" s="24">
        <f>'GT Data'!N902</f>
        <v>0</v>
      </c>
      <c r="AL900" s="25" t="e">
        <f t="shared" si="192"/>
        <v>#DIV/0!</v>
      </c>
      <c r="AM900" s="25" t="e">
        <f t="shared" si="193"/>
        <v>#DIV/0!</v>
      </c>
      <c r="AN900" s="25" t="e">
        <f t="shared" si="194"/>
        <v>#DIV/0!</v>
      </c>
      <c r="AO900" s="25">
        <v>0</v>
      </c>
      <c r="AP900" s="25">
        <v>0</v>
      </c>
      <c r="AQ900" s="25">
        <v>0</v>
      </c>
    </row>
    <row r="901" spans="1:43" x14ac:dyDescent="0.3">
      <c r="A901">
        <f>'Calculated Tab Properties'!A901</f>
        <v>0</v>
      </c>
      <c r="B901">
        <f>'Calculated Tab Properties'!B901</f>
        <v>0</v>
      </c>
      <c r="C901">
        <f>'Calculated Tab Properties'!C901</f>
        <v>0</v>
      </c>
      <c r="D901">
        <f>'Calculated Tab Properties'!D901</f>
        <v>0</v>
      </c>
      <c r="E901">
        <f>'Calculated Tab Properties'!E901</f>
        <v>0</v>
      </c>
      <c r="F901">
        <f>'Calculated Tab Properties'!F901</f>
        <v>0</v>
      </c>
      <c r="G901">
        <f>'Calculated Tab Properties'!G901</f>
        <v>0</v>
      </c>
      <c r="H901">
        <f>'Calculated Tab Properties'!H901</f>
        <v>0</v>
      </c>
      <c r="I901">
        <f>'Calculated Tab Properties'!I901</f>
        <v>0</v>
      </c>
      <c r="J901" s="20" t="e">
        <f>'Calculated Tab Properties'!J901</f>
        <v>#DIV/0!</v>
      </c>
      <c r="K901">
        <f>'Calculated Tab Properties'!K901</f>
        <v>0</v>
      </c>
      <c r="L901">
        <f>'Calculated Tab Properties'!L901</f>
        <v>0</v>
      </c>
      <c r="M901">
        <f>'Calculated Tab Properties'!M901</f>
        <v>0</v>
      </c>
      <c r="N901">
        <f>'Calculated Tab Properties'!N901</f>
        <v>0</v>
      </c>
      <c r="O901" s="27">
        <v>0</v>
      </c>
      <c r="P901" s="27">
        <v>0</v>
      </c>
      <c r="Q901">
        <v>0</v>
      </c>
      <c r="R901" t="e">
        <f>'Calculated Tab Properties'!R901</f>
        <v>#DIV/0!</v>
      </c>
      <c r="T901" s="1">
        <v>0</v>
      </c>
      <c r="U901" s="1">
        <v>0</v>
      </c>
      <c r="V901">
        <f>T901*'GEOMETRIC INPUTS'!S901</f>
        <v>0</v>
      </c>
      <c r="W901">
        <v>900</v>
      </c>
      <c r="X901">
        <f t="shared" si="182"/>
        <v>0</v>
      </c>
      <c r="Y901">
        <f t="shared" si="183"/>
        <v>0</v>
      </c>
      <c r="Z901" s="27" t="e">
        <f t="shared" si="184"/>
        <v>#DIV/0!</v>
      </c>
      <c r="AA901" s="27" t="e">
        <f t="shared" si="185"/>
        <v>#DIV/0!</v>
      </c>
      <c r="AB901" s="27" t="e">
        <f t="shared" si="186"/>
        <v>#DIV/0!</v>
      </c>
      <c r="AC901" s="27" t="e">
        <f t="shared" si="187"/>
        <v>#DIV/0!</v>
      </c>
      <c r="AD901" s="24">
        <f>'GT Data'!D903</f>
        <v>0</v>
      </c>
      <c r="AE901" s="25" t="e">
        <f t="shared" si="188"/>
        <v>#DIV/0!</v>
      </c>
      <c r="AF901" s="25" t="e">
        <f t="shared" si="189"/>
        <v>#DIV/0!</v>
      </c>
      <c r="AG901" s="25" t="e">
        <f t="shared" si="190"/>
        <v>#DIV/0!</v>
      </c>
      <c r="AH901" s="25">
        <v>0</v>
      </c>
      <c r="AI901" s="25">
        <v>0</v>
      </c>
      <c r="AJ901" s="25">
        <f t="shared" si="191"/>
        <v>0</v>
      </c>
      <c r="AK901" s="24">
        <f>'GT Data'!N903</f>
        <v>0</v>
      </c>
      <c r="AL901" s="25" t="e">
        <f t="shared" si="192"/>
        <v>#DIV/0!</v>
      </c>
      <c r="AM901" s="25" t="e">
        <f t="shared" si="193"/>
        <v>#DIV/0!</v>
      </c>
      <c r="AN901" s="25" t="e">
        <f t="shared" si="194"/>
        <v>#DIV/0!</v>
      </c>
      <c r="AO901" s="25">
        <v>0</v>
      </c>
      <c r="AP901" s="25">
        <v>0</v>
      </c>
      <c r="AQ901" s="25">
        <v>0</v>
      </c>
    </row>
    <row r="902" spans="1:43" x14ac:dyDescent="0.3">
      <c r="A902">
        <f>'Calculated Tab Properties'!A902</f>
        <v>0</v>
      </c>
      <c r="B902">
        <f>'Calculated Tab Properties'!B902</f>
        <v>0</v>
      </c>
      <c r="C902">
        <f>'Calculated Tab Properties'!C902</f>
        <v>0</v>
      </c>
      <c r="D902">
        <f>'Calculated Tab Properties'!D902</f>
        <v>0</v>
      </c>
      <c r="E902">
        <f>'Calculated Tab Properties'!E902</f>
        <v>0</v>
      </c>
      <c r="F902">
        <f>'Calculated Tab Properties'!F902</f>
        <v>0</v>
      </c>
      <c r="G902">
        <f>'Calculated Tab Properties'!G902</f>
        <v>0</v>
      </c>
      <c r="H902">
        <f>'Calculated Tab Properties'!H902</f>
        <v>0</v>
      </c>
      <c r="I902">
        <f>'Calculated Tab Properties'!I902</f>
        <v>0</v>
      </c>
      <c r="J902" s="20" t="e">
        <f>'Calculated Tab Properties'!J902</f>
        <v>#DIV/0!</v>
      </c>
      <c r="K902">
        <f>'Calculated Tab Properties'!K902</f>
        <v>0</v>
      </c>
      <c r="L902">
        <f>'Calculated Tab Properties'!L902</f>
        <v>0</v>
      </c>
      <c r="M902">
        <f>'Calculated Tab Properties'!M902</f>
        <v>0</v>
      </c>
      <c r="N902">
        <f>'Calculated Tab Properties'!N902</f>
        <v>0</v>
      </c>
      <c r="O902" s="27">
        <v>0</v>
      </c>
      <c r="P902" s="27">
        <v>0</v>
      </c>
      <c r="Q902">
        <v>0</v>
      </c>
      <c r="R902" t="e">
        <f>'Calculated Tab Properties'!R902</f>
        <v>#DIV/0!</v>
      </c>
      <c r="T902" s="1">
        <v>0</v>
      </c>
      <c r="U902" s="1">
        <v>0</v>
      </c>
      <c r="V902">
        <f>T902*'GEOMETRIC INPUTS'!S902</f>
        <v>0</v>
      </c>
      <c r="W902">
        <v>901</v>
      </c>
      <c r="X902">
        <f t="shared" si="182"/>
        <v>0</v>
      </c>
      <c r="Y902">
        <f t="shared" si="183"/>
        <v>0</v>
      </c>
      <c r="Z902" s="27" t="e">
        <f t="shared" si="184"/>
        <v>#DIV/0!</v>
      </c>
      <c r="AA902" s="27" t="e">
        <f t="shared" si="185"/>
        <v>#DIV/0!</v>
      </c>
      <c r="AB902" s="27" t="e">
        <f t="shared" si="186"/>
        <v>#DIV/0!</v>
      </c>
      <c r="AC902" s="27" t="e">
        <f t="shared" si="187"/>
        <v>#DIV/0!</v>
      </c>
      <c r="AD902" s="24">
        <f>'GT Data'!D904</f>
        <v>0</v>
      </c>
      <c r="AE902" s="25" t="e">
        <f t="shared" si="188"/>
        <v>#DIV/0!</v>
      </c>
      <c r="AF902" s="25" t="e">
        <f t="shared" si="189"/>
        <v>#DIV/0!</v>
      </c>
      <c r="AG902" s="25" t="e">
        <f t="shared" si="190"/>
        <v>#DIV/0!</v>
      </c>
      <c r="AH902" s="25">
        <v>0</v>
      </c>
      <c r="AI902" s="25">
        <v>0</v>
      </c>
      <c r="AJ902" s="25">
        <f t="shared" si="191"/>
        <v>0</v>
      </c>
      <c r="AK902" s="24">
        <f>'GT Data'!N904</f>
        <v>0</v>
      </c>
      <c r="AL902" s="25" t="e">
        <f t="shared" si="192"/>
        <v>#DIV/0!</v>
      </c>
      <c r="AM902" s="25" t="e">
        <f t="shared" si="193"/>
        <v>#DIV/0!</v>
      </c>
      <c r="AN902" s="25" t="e">
        <f t="shared" si="194"/>
        <v>#DIV/0!</v>
      </c>
      <c r="AO902" s="25">
        <v>0</v>
      </c>
      <c r="AP902" s="25">
        <v>0</v>
      </c>
      <c r="AQ902" s="25">
        <v>0</v>
      </c>
    </row>
    <row r="903" spans="1:43" x14ac:dyDescent="0.3">
      <c r="A903">
        <f>'Calculated Tab Properties'!A903</f>
        <v>0</v>
      </c>
      <c r="B903">
        <f>'Calculated Tab Properties'!B903</f>
        <v>0</v>
      </c>
      <c r="C903">
        <f>'Calculated Tab Properties'!C903</f>
        <v>0</v>
      </c>
      <c r="D903">
        <f>'Calculated Tab Properties'!D903</f>
        <v>0</v>
      </c>
      <c r="E903">
        <f>'Calculated Tab Properties'!E903</f>
        <v>0</v>
      </c>
      <c r="F903">
        <f>'Calculated Tab Properties'!F903</f>
        <v>0</v>
      </c>
      <c r="G903">
        <f>'Calculated Tab Properties'!G903</f>
        <v>0</v>
      </c>
      <c r="H903">
        <f>'Calculated Tab Properties'!H903</f>
        <v>0</v>
      </c>
      <c r="I903">
        <f>'Calculated Tab Properties'!I903</f>
        <v>0</v>
      </c>
      <c r="J903" s="20" t="e">
        <f>'Calculated Tab Properties'!J903</f>
        <v>#DIV/0!</v>
      </c>
      <c r="K903">
        <f>'Calculated Tab Properties'!K903</f>
        <v>0</v>
      </c>
      <c r="L903">
        <f>'Calculated Tab Properties'!L903</f>
        <v>0</v>
      </c>
      <c r="M903">
        <f>'Calculated Tab Properties'!M903</f>
        <v>0</v>
      </c>
      <c r="N903">
        <f>'Calculated Tab Properties'!N903</f>
        <v>0</v>
      </c>
      <c r="O903" s="27">
        <v>0</v>
      </c>
      <c r="P903" s="27">
        <v>0</v>
      </c>
      <c r="Q903">
        <v>0</v>
      </c>
      <c r="R903" t="e">
        <f>'Calculated Tab Properties'!R903</f>
        <v>#DIV/0!</v>
      </c>
      <c r="T903" s="1">
        <v>0</v>
      </c>
      <c r="U903" s="1">
        <v>0</v>
      </c>
      <c r="V903">
        <f>T903*'GEOMETRIC INPUTS'!S903</f>
        <v>0</v>
      </c>
      <c r="W903">
        <v>902</v>
      </c>
      <c r="X903">
        <f t="shared" si="182"/>
        <v>0</v>
      </c>
      <c r="Y903">
        <f t="shared" si="183"/>
        <v>0</v>
      </c>
      <c r="Z903" s="27" t="e">
        <f t="shared" si="184"/>
        <v>#DIV/0!</v>
      </c>
      <c r="AA903" s="27" t="e">
        <f t="shared" si="185"/>
        <v>#DIV/0!</v>
      </c>
      <c r="AB903" s="27" t="e">
        <f t="shared" si="186"/>
        <v>#DIV/0!</v>
      </c>
      <c r="AC903" s="27" t="e">
        <f t="shared" si="187"/>
        <v>#DIV/0!</v>
      </c>
      <c r="AD903" s="24">
        <f>'GT Data'!D905</f>
        <v>0</v>
      </c>
      <c r="AE903" s="25" t="e">
        <f t="shared" si="188"/>
        <v>#DIV/0!</v>
      </c>
      <c r="AF903" s="25" t="e">
        <f t="shared" si="189"/>
        <v>#DIV/0!</v>
      </c>
      <c r="AG903" s="25" t="e">
        <f t="shared" si="190"/>
        <v>#DIV/0!</v>
      </c>
      <c r="AH903" s="25">
        <v>0</v>
      </c>
      <c r="AI903" s="25">
        <v>0</v>
      </c>
      <c r="AJ903" s="25">
        <f t="shared" si="191"/>
        <v>0</v>
      </c>
      <c r="AK903" s="24">
        <f>'GT Data'!N905</f>
        <v>0</v>
      </c>
      <c r="AL903" s="25" t="e">
        <f t="shared" si="192"/>
        <v>#DIV/0!</v>
      </c>
      <c r="AM903" s="25" t="e">
        <f t="shared" si="193"/>
        <v>#DIV/0!</v>
      </c>
      <c r="AN903" s="25" t="e">
        <f t="shared" si="194"/>
        <v>#DIV/0!</v>
      </c>
      <c r="AO903" s="25">
        <v>0</v>
      </c>
      <c r="AP903" s="25">
        <v>0</v>
      </c>
      <c r="AQ903" s="25">
        <v>0</v>
      </c>
    </row>
    <row r="904" spans="1:43" x14ac:dyDescent="0.3">
      <c r="A904">
        <f>'Calculated Tab Properties'!A904</f>
        <v>0</v>
      </c>
      <c r="B904">
        <f>'Calculated Tab Properties'!B904</f>
        <v>0</v>
      </c>
      <c r="C904">
        <f>'Calculated Tab Properties'!C904</f>
        <v>0</v>
      </c>
      <c r="D904">
        <f>'Calculated Tab Properties'!D904</f>
        <v>0</v>
      </c>
      <c r="E904">
        <f>'Calculated Tab Properties'!E904</f>
        <v>0</v>
      </c>
      <c r="F904">
        <f>'Calculated Tab Properties'!F904</f>
        <v>0</v>
      </c>
      <c r="G904">
        <f>'Calculated Tab Properties'!G904</f>
        <v>0</v>
      </c>
      <c r="H904">
        <f>'Calculated Tab Properties'!H904</f>
        <v>0</v>
      </c>
      <c r="I904">
        <f>'Calculated Tab Properties'!I904</f>
        <v>0</v>
      </c>
      <c r="J904" s="20" t="e">
        <f>'Calculated Tab Properties'!J904</f>
        <v>#DIV/0!</v>
      </c>
      <c r="K904">
        <f>'Calculated Tab Properties'!K904</f>
        <v>0</v>
      </c>
      <c r="L904">
        <f>'Calculated Tab Properties'!L904</f>
        <v>0</v>
      </c>
      <c r="M904">
        <f>'Calculated Tab Properties'!M904</f>
        <v>0</v>
      </c>
      <c r="N904">
        <f>'Calculated Tab Properties'!N904</f>
        <v>0</v>
      </c>
      <c r="O904" s="27">
        <v>0</v>
      </c>
      <c r="P904" s="27">
        <v>0</v>
      </c>
      <c r="Q904">
        <v>0</v>
      </c>
      <c r="R904" t="e">
        <f>'Calculated Tab Properties'!R904</f>
        <v>#DIV/0!</v>
      </c>
      <c r="T904" s="1">
        <v>0</v>
      </c>
      <c r="U904" s="1">
        <v>0</v>
      </c>
      <c r="V904">
        <f>T904*'GEOMETRIC INPUTS'!S904</f>
        <v>0</v>
      </c>
      <c r="W904">
        <v>903</v>
      </c>
      <c r="X904">
        <f t="shared" si="182"/>
        <v>0</v>
      </c>
      <c r="Y904">
        <f t="shared" si="183"/>
        <v>0</v>
      </c>
      <c r="Z904" s="27" t="e">
        <f t="shared" si="184"/>
        <v>#DIV/0!</v>
      </c>
      <c r="AA904" s="27" t="e">
        <f t="shared" si="185"/>
        <v>#DIV/0!</v>
      </c>
      <c r="AB904" s="27" t="e">
        <f t="shared" si="186"/>
        <v>#DIV/0!</v>
      </c>
      <c r="AC904" s="27" t="e">
        <f t="shared" si="187"/>
        <v>#DIV/0!</v>
      </c>
      <c r="AD904" s="24">
        <f>'GT Data'!D906</f>
        <v>0</v>
      </c>
      <c r="AE904" s="25" t="e">
        <f t="shared" si="188"/>
        <v>#DIV/0!</v>
      </c>
      <c r="AF904" s="25" t="e">
        <f t="shared" si="189"/>
        <v>#DIV/0!</v>
      </c>
      <c r="AG904" s="25" t="e">
        <f t="shared" si="190"/>
        <v>#DIV/0!</v>
      </c>
      <c r="AH904" s="25">
        <v>0</v>
      </c>
      <c r="AI904" s="25">
        <v>0</v>
      </c>
      <c r="AJ904" s="25">
        <f t="shared" si="191"/>
        <v>0</v>
      </c>
      <c r="AK904" s="24">
        <f>'GT Data'!N906</f>
        <v>0</v>
      </c>
      <c r="AL904" s="25" t="e">
        <f t="shared" si="192"/>
        <v>#DIV/0!</v>
      </c>
      <c r="AM904" s="25" t="e">
        <f t="shared" si="193"/>
        <v>#DIV/0!</v>
      </c>
      <c r="AN904" s="25" t="e">
        <f t="shared" si="194"/>
        <v>#DIV/0!</v>
      </c>
      <c r="AO904" s="25">
        <v>0</v>
      </c>
      <c r="AP904" s="25">
        <v>0</v>
      </c>
      <c r="AQ904" s="25">
        <v>0</v>
      </c>
    </row>
    <row r="905" spans="1:43" x14ac:dyDescent="0.3">
      <c r="A905">
        <f>'Calculated Tab Properties'!A905</f>
        <v>0</v>
      </c>
      <c r="B905">
        <f>'Calculated Tab Properties'!B905</f>
        <v>0</v>
      </c>
      <c r="C905">
        <f>'Calculated Tab Properties'!C905</f>
        <v>0</v>
      </c>
      <c r="D905">
        <f>'Calculated Tab Properties'!D905</f>
        <v>0</v>
      </c>
      <c r="E905">
        <f>'Calculated Tab Properties'!E905</f>
        <v>0</v>
      </c>
      <c r="F905">
        <f>'Calculated Tab Properties'!F905</f>
        <v>0</v>
      </c>
      <c r="G905">
        <f>'Calculated Tab Properties'!G905</f>
        <v>0</v>
      </c>
      <c r="H905">
        <f>'Calculated Tab Properties'!H905</f>
        <v>0</v>
      </c>
      <c r="I905">
        <f>'Calculated Tab Properties'!I905</f>
        <v>0</v>
      </c>
      <c r="J905" s="20" t="e">
        <f>'Calculated Tab Properties'!J905</f>
        <v>#DIV/0!</v>
      </c>
      <c r="K905">
        <f>'Calculated Tab Properties'!K905</f>
        <v>0</v>
      </c>
      <c r="L905">
        <f>'Calculated Tab Properties'!L905</f>
        <v>0</v>
      </c>
      <c r="M905">
        <f>'Calculated Tab Properties'!M905</f>
        <v>0</v>
      </c>
      <c r="N905">
        <f>'Calculated Tab Properties'!N905</f>
        <v>0</v>
      </c>
      <c r="O905" s="27">
        <v>0</v>
      </c>
      <c r="P905" s="27">
        <v>0</v>
      </c>
      <c r="Q905">
        <v>0</v>
      </c>
      <c r="R905" t="e">
        <f>'Calculated Tab Properties'!R905</f>
        <v>#DIV/0!</v>
      </c>
      <c r="T905" s="1">
        <v>0</v>
      </c>
      <c r="U905" s="1">
        <v>0</v>
      </c>
      <c r="V905">
        <f>T905*'GEOMETRIC INPUTS'!S905</f>
        <v>0</v>
      </c>
      <c r="W905">
        <v>904</v>
      </c>
      <c r="X905">
        <f t="shared" si="182"/>
        <v>0</v>
      </c>
      <c r="Y905">
        <f t="shared" si="183"/>
        <v>0</v>
      </c>
      <c r="Z905" s="27" t="e">
        <f t="shared" si="184"/>
        <v>#DIV/0!</v>
      </c>
      <c r="AA905" s="27" t="e">
        <f t="shared" si="185"/>
        <v>#DIV/0!</v>
      </c>
      <c r="AB905" s="27" t="e">
        <f t="shared" si="186"/>
        <v>#DIV/0!</v>
      </c>
      <c r="AC905" s="27" t="e">
        <f t="shared" si="187"/>
        <v>#DIV/0!</v>
      </c>
      <c r="AD905" s="24">
        <f>'GT Data'!D907</f>
        <v>0</v>
      </c>
      <c r="AE905" s="25" t="e">
        <f t="shared" si="188"/>
        <v>#DIV/0!</v>
      </c>
      <c r="AF905" s="25" t="e">
        <f t="shared" si="189"/>
        <v>#DIV/0!</v>
      </c>
      <c r="AG905" s="25" t="e">
        <f t="shared" si="190"/>
        <v>#DIV/0!</v>
      </c>
      <c r="AH905" s="25">
        <v>0</v>
      </c>
      <c r="AI905" s="25">
        <v>0</v>
      </c>
      <c r="AJ905" s="25">
        <f t="shared" si="191"/>
        <v>0</v>
      </c>
      <c r="AK905" s="24">
        <f>'GT Data'!N907</f>
        <v>0</v>
      </c>
      <c r="AL905" s="25" t="e">
        <f t="shared" si="192"/>
        <v>#DIV/0!</v>
      </c>
      <c r="AM905" s="25" t="e">
        <f t="shared" si="193"/>
        <v>#DIV/0!</v>
      </c>
      <c r="AN905" s="25" t="e">
        <f t="shared" si="194"/>
        <v>#DIV/0!</v>
      </c>
      <c r="AO905" s="25">
        <v>0</v>
      </c>
      <c r="AP905" s="25">
        <v>0</v>
      </c>
      <c r="AQ905" s="25">
        <v>0</v>
      </c>
    </row>
    <row r="906" spans="1:43" x14ac:dyDescent="0.3">
      <c r="A906">
        <f>'Calculated Tab Properties'!A906</f>
        <v>0</v>
      </c>
      <c r="B906">
        <f>'Calculated Tab Properties'!B906</f>
        <v>0</v>
      </c>
      <c r="C906">
        <f>'Calculated Tab Properties'!C906</f>
        <v>0</v>
      </c>
      <c r="D906">
        <f>'Calculated Tab Properties'!D906</f>
        <v>0</v>
      </c>
      <c r="E906">
        <f>'Calculated Tab Properties'!E906</f>
        <v>0</v>
      </c>
      <c r="F906">
        <f>'Calculated Tab Properties'!F906</f>
        <v>0</v>
      </c>
      <c r="G906">
        <f>'Calculated Tab Properties'!G906</f>
        <v>0</v>
      </c>
      <c r="H906">
        <f>'Calculated Tab Properties'!H906</f>
        <v>0</v>
      </c>
      <c r="I906">
        <f>'Calculated Tab Properties'!I906</f>
        <v>0</v>
      </c>
      <c r="J906" s="20" t="e">
        <f>'Calculated Tab Properties'!J906</f>
        <v>#DIV/0!</v>
      </c>
      <c r="K906">
        <f>'Calculated Tab Properties'!K906</f>
        <v>0</v>
      </c>
      <c r="L906">
        <f>'Calculated Tab Properties'!L906</f>
        <v>0</v>
      </c>
      <c r="M906">
        <f>'Calculated Tab Properties'!M906</f>
        <v>0</v>
      </c>
      <c r="N906">
        <f>'Calculated Tab Properties'!N906</f>
        <v>0</v>
      </c>
      <c r="O906" s="27">
        <v>0</v>
      </c>
      <c r="P906" s="27">
        <v>0</v>
      </c>
      <c r="Q906">
        <v>0</v>
      </c>
      <c r="R906" t="e">
        <f>'Calculated Tab Properties'!R906</f>
        <v>#DIV/0!</v>
      </c>
      <c r="T906" s="1">
        <v>0</v>
      </c>
      <c r="U906" s="1">
        <v>0</v>
      </c>
      <c r="V906">
        <f>T906*'GEOMETRIC INPUTS'!S906</f>
        <v>0</v>
      </c>
      <c r="W906">
        <v>905</v>
      </c>
      <c r="X906">
        <f t="shared" si="182"/>
        <v>0</v>
      </c>
      <c r="Y906">
        <f t="shared" si="183"/>
        <v>0</v>
      </c>
      <c r="Z906" s="27" t="e">
        <f t="shared" si="184"/>
        <v>#DIV/0!</v>
      </c>
      <c r="AA906" s="27" t="e">
        <f t="shared" si="185"/>
        <v>#DIV/0!</v>
      </c>
      <c r="AB906" s="27" t="e">
        <f t="shared" si="186"/>
        <v>#DIV/0!</v>
      </c>
      <c r="AC906" s="27" t="e">
        <f t="shared" si="187"/>
        <v>#DIV/0!</v>
      </c>
      <c r="AD906" s="24">
        <f>'GT Data'!D908</f>
        <v>0</v>
      </c>
      <c r="AE906" s="25" t="e">
        <f t="shared" si="188"/>
        <v>#DIV/0!</v>
      </c>
      <c r="AF906" s="25" t="e">
        <f t="shared" si="189"/>
        <v>#DIV/0!</v>
      </c>
      <c r="AG906" s="25" t="e">
        <f t="shared" si="190"/>
        <v>#DIV/0!</v>
      </c>
      <c r="AH906" s="25">
        <v>0</v>
      </c>
      <c r="AI906" s="25">
        <v>0</v>
      </c>
      <c r="AJ906" s="25">
        <f t="shared" si="191"/>
        <v>0</v>
      </c>
      <c r="AK906" s="24">
        <f>'GT Data'!N908</f>
        <v>0</v>
      </c>
      <c r="AL906" s="25" t="e">
        <f t="shared" si="192"/>
        <v>#DIV/0!</v>
      </c>
      <c r="AM906" s="25" t="e">
        <f t="shared" si="193"/>
        <v>#DIV/0!</v>
      </c>
      <c r="AN906" s="25" t="e">
        <f t="shared" si="194"/>
        <v>#DIV/0!</v>
      </c>
      <c r="AO906" s="25">
        <v>0</v>
      </c>
      <c r="AP906" s="25">
        <v>0</v>
      </c>
      <c r="AQ906" s="25">
        <v>0</v>
      </c>
    </row>
    <row r="907" spans="1:43" x14ac:dyDescent="0.3">
      <c r="A907">
        <f>'Calculated Tab Properties'!A907</f>
        <v>0</v>
      </c>
      <c r="B907">
        <f>'Calculated Tab Properties'!B907</f>
        <v>0</v>
      </c>
      <c r="C907">
        <f>'Calculated Tab Properties'!C907</f>
        <v>0</v>
      </c>
      <c r="D907">
        <f>'Calculated Tab Properties'!D907</f>
        <v>0</v>
      </c>
      <c r="E907">
        <f>'Calculated Tab Properties'!E907</f>
        <v>0</v>
      </c>
      <c r="F907">
        <f>'Calculated Tab Properties'!F907</f>
        <v>0</v>
      </c>
      <c r="G907">
        <f>'Calculated Tab Properties'!G907</f>
        <v>0</v>
      </c>
      <c r="H907">
        <f>'Calculated Tab Properties'!H907</f>
        <v>0</v>
      </c>
      <c r="I907">
        <f>'Calculated Tab Properties'!I907</f>
        <v>0</v>
      </c>
      <c r="J907" s="20" t="e">
        <f>'Calculated Tab Properties'!J907</f>
        <v>#DIV/0!</v>
      </c>
      <c r="K907">
        <f>'Calculated Tab Properties'!K907</f>
        <v>0</v>
      </c>
      <c r="L907">
        <f>'Calculated Tab Properties'!L907</f>
        <v>0</v>
      </c>
      <c r="M907">
        <f>'Calculated Tab Properties'!M907</f>
        <v>0</v>
      </c>
      <c r="N907">
        <f>'Calculated Tab Properties'!N907</f>
        <v>0</v>
      </c>
      <c r="O907" s="27">
        <v>0</v>
      </c>
      <c r="P907" s="27">
        <v>0</v>
      </c>
      <c r="Q907">
        <v>0</v>
      </c>
      <c r="R907" t="e">
        <f>'Calculated Tab Properties'!R907</f>
        <v>#DIV/0!</v>
      </c>
      <c r="T907" s="1">
        <v>0</v>
      </c>
      <c r="U907" s="1">
        <v>0</v>
      </c>
      <c r="V907">
        <f>T907*'GEOMETRIC INPUTS'!S907</f>
        <v>0</v>
      </c>
      <c r="W907">
        <v>906</v>
      </c>
      <c r="X907">
        <f t="shared" si="182"/>
        <v>0</v>
      </c>
      <c r="Y907">
        <f t="shared" si="183"/>
        <v>0</v>
      </c>
      <c r="Z907" s="27" t="e">
        <f t="shared" si="184"/>
        <v>#DIV/0!</v>
      </c>
      <c r="AA907" s="27" t="e">
        <f t="shared" si="185"/>
        <v>#DIV/0!</v>
      </c>
      <c r="AB907" s="27" t="e">
        <f t="shared" si="186"/>
        <v>#DIV/0!</v>
      </c>
      <c r="AC907" s="27" t="e">
        <f t="shared" si="187"/>
        <v>#DIV/0!</v>
      </c>
      <c r="AD907" s="24">
        <f>'GT Data'!D909</f>
        <v>0</v>
      </c>
      <c r="AE907" s="25" t="e">
        <f t="shared" si="188"/>
        <v>#DIV/0!</v>
      </c>
      <c r="AF907" s="25" t="e">
        <f t="shared" si="189"/>
        <v>#DIV/0!</v>
      </c>
      <c r="AG907" s="25" t="e">
        <f t="shared" si="190"/>
        <v>#DIV/0!</v>
      </c>
      <c r="AH907" s="25">
        <v>0</v>
      </c>
      <c r="AI907" s="25">
        <v>0</v>
      </c>
      <c r="AJ907" s="25">
        <f t="shared" si="191"/>
        <v>0</v>
      </c>
      <c r="AK907" s="24">
        <f>'GT Data'!N909</f>
        <v>0</v>
      </c>
      <c r="AL907" s="25" t="e">
        <f t="shared" si="192"/>
        <v>#DIV/0!</v>
      </c>
      <c r="AM907" s="25" t="e">
        <f t="shared" si="193"/>
        <v>#DIV/0!</v>
      </c>
      <c r="AN907" s="25" t="e">
        <f t="shared" si="194"/>
        <v>#DIV/0!</v>
      </c>
      <c r="AO907" s="25">
        <v>0</v>
      </c>
      <c r="AP907" s="25">
        <v>0</v>
      </c>
      <c r="AQ907" s="25">
        <v>0</v>
      </c>
    </row>
    <row r="908" spans="1:43" x14ac:dyDescent="0.3">
      <c r="A908">
        <f>'Calculated Tab Properties'!A908</f>
        <v>0</v>
      </c>
      <c r="B908">
        <f>'Calculated Tab Properties'!B908</f>
        <v>0</v>
      </c>
      <c r="C908">
        <f>'Calculated Tab Properties'!C908</f>
        <v>0</v>
      </c>
      <c r="D908">
        <f>'Calculated Tab Properties'!D908</f>
        <v>0</v>
      </c>
      <c r="E908">
        <f>'Calculated Tab Properties'!E908</f>
        <v>0</v>
      </c>
      <c r="F908">
        <f>'Calculated Tab Properties'!F908</f>
        <v>0</v>
      </c>
      <c r="G908">
        <f>'Calculated Tab Properties'!G908</f>
        <v>0</v>
      </c>
      <c r="H908">
        <f>'Calculated Tab Properties'!H908</f>
        <v>0</v>
      </c>
      <c r="I908">
        <f>'Calculated Tab Properties'!I908</f>
        <v>0</v>
      </c>
      <c r="J908" s="20" t="e">
        <f>'Calculated Tab Properties'!J908</f>
        <v>#DIV/0!</v>
      </c>
      <c r="K908">
        <f>'Calculated Tab Properties'!K908</f>
        <v>0</v>
      </c>
      <c r="L908">
        <f>'Calculated Tab Properties'!L908</f>
        <v>0</v>
      </c>
      <c r="M908">
        <f>'Calculated Tab Properties'!M908</f>
        <v>0</v>
      </c>
      <c r="N908">
        <f>'Calculated Tab Properties'!N908</f>
        <v>0</v>
      </c>
      <c r="O908" s="27">
        <v>0</v>
      </c>
      <c r="P908" s="27">
        <v>0</v>
      </c>
      <c r="Q908">
        <v>0</v>
      </c>
      <c r="R908" t="e">
        <f>'Calculated Tab Properties'!R908</f>
        <v>#DIV/0!</v>
      </c>
      <c r="T908" s="1">
        <v>0</v>
      </c>
      <c r="U908" s="1">
        <v>0</v>
      </c>
      <c r="V908">
        <f>T908*'GEOMETRIC INPUTS'!S908</f>
        <v>0</v>
      </c>
      <c r="W908">
        <v>907</v>
      </c>
      <c r="X908">
        <f t="shared" ref="X908:X971" si="195">V908*COS(C908)</f>
        <v>0</v>
      </c>
      <c r="Y908">
        <f t="shared" ref="Y908:Y971" si="196">V908*SIN(C908)</f>
        <v>0</v>
      </c>
      <c r="Z908" s="27" t="e">
        <f t="shared" ref="Z908:Z971" si="197">(F908/2*L908-G908/2*M908-G908/2*O908-I908*(K908+P908)-Q908)/F908</f>
        <v>#DIV/0!</v>
      </c>
      <c r="AA908" s="27" t="e">
        <f t="shared" ref="AA908:AA971" si="198">SUM(K908:N908) + P908+O908-Z908</f>
        <v>#DIV/0!</v>
      </c>
      <c r="AB908" s="27" t="e">
        <f t="shared" ref="AB908:AB971" si="199">(N908*H908*COS(J908) + 2*H908*COS(J908)*(L908+M908+O908+K908+P908-Z908)/(2*H908*SIN(J908)))</f>
        <v>#DIV/0!</v>
      </c>
      <c r="AC908" s="27" t="e">
        <f t="shared" ref="AC908:AC971" si="200">X908-AB908</f>
        <v>#DIV/0!</v>
      </c>
      <c r="AD908" s="24">
        <f>'GT Data'!D910</f>
        <v>0</v>
      </c>
      <c r="AE908" s="25" t="e">
        <f t="shared" ref="AE908:AE971" si="201">-AC908*SIN(C908) + Y908*COS(C908)</f>
        <v>#DIV/0!</v>
      </c>
      <c r="AF908" s="25" t="e">
        <f t="shared" ref="AF908:AF971" si="202">AC908*COS(C908) + Y908*SIN(C908)</f>
        <v>#DIV/0!</v>
      </c>
      <c r="AG908" s="25" t="e">
        <f t="shared" ref="AG908:AG971" si="203">Z908</f>
        <v>#DIV/0!</v>
      </c>
      <c r="AH908" s="25">
        <v>0</v>
      </c>
      <c r="AI908" s="25">
        <v>0</v>
      </c>
      <c r="AJ908" s="25">
        <f t="shared" ref="AJ908:AJ971" si="204">Y908*(F908+I908)</f>
        <v>0</v>
      </c>
      <c r="AK908" s="24">
        <f>'GT Data'!N910</f>
        <v>0</v>
      </c>
      <c r="AL908" s="25" t="e">
        <f t="shared" ref="AL908:AL971" si="205">-AB908*SIN(C908)</f>
        <v>#DIV/0!</v>
      </c>
      <c r="AM908" s="25" t="e">
        <f t="shared" ref="AM908:AM971" si="206">AB908*COS(C908)</f>
        <v>#DIV/0!</v>
      </c>
      <c r="AN908" s="25" t="e">
        <f t="shared" ref="AN908:AN971" si="207">AA908</f>
        <v>#DIV/0!</v>
      </c>
      <c r="AO908" s="25">
        <v>0</v>
      </c>
      <c r="AP908" s="25">
        <v>0</v>
      </c>
      <c r="AQ908" s="25">
        <v>0</v>
      </c>
    </row>
    <row r="909" spans="1:43" x14ac:dyDescent="0.3">
      <c r="A909">
        <f>'Calculated Tab Properties'!A909</f>
        <v>0</v>
      </c>
      <c r="B909">
        <f>'Calculated Tab Properties'!B909</f>
        <v>0</v>
      </c>
      <c r="C909">
        <f>'Calculated Tab Properties'!C909</f>
        <v>0</v>
      </c>
      <c r="D909">
        <f>'Calculated Tab Properties'!D909</f>
        <v>0</v>
      </c>
      <c r="E909">
        <f>'Calculated Tab Properties'!E909</f>
        <v>0</v>
      </c>
      <c r="F909">
        <f>'Calculated Tab Properties'!F909</f>
        <v>0</v>
      </c>
      <c r="G909">
        <f>'Calculated Tab Properties'!G909</f>
        <v>0</v>
      </c>
      <c r="H909">
        <f>'Calculated Tab Properties'!H909</f>
        <v>0</v>
      </c>
      <c r="I909">
        <f>'Calculated Tab Properties'!I909</f>
        <v>0</v>
      </c>
      <c r="J909" s="20" t="e">
        <f>'Calculated Tab Properties'!J909</f>
        <v>#DIV/0!</v>
      </c>
      <c r="K909">
        <f>'Calculated Tab Properties'!K909</f>
        <v>0</v>
      </c>
      <c r="L909">
        <f>'Calculated Tab Properties'!L909</f>
        <v>0</v>
      </c>
      <c r="M909">
        <f>'Calculated Tab Properties'!M909</f>
        <v>0</v>
      </c>
      <c r="N909">
        <f>'Calculated Tab Properties'!N909</f>
        <v>0</v>
      </c>
      <c r="O909" s="27">
        <v>0</v>
      </c>
      <c r="P909" s="27">
        <v>0</v>
      </c>
      <c r="Q909">
        <v>0</v>
      </c>
      <c r="R909" t="e">
        <f>'Calculated Tab Properties'!R909</f>
        <v>#DIV/0!</v>
      </c>
      <c r="T909" s="1">
        <v>0</v>
      </c>
      <c r="U909" s="1">
        <v>0</v>
      </c>
      <c r="V909">
        <f>T909*'GEOMETRIC INPUTS'!S909</f>
        <v>0</v>
      </c>
      <c r="W909">
        <v>908</v>
      </c>
      <c r="X909">
        <f t="shared" si="195"/>
        <v>0</v>
      </c>
      <c r="Y909">
        <f t="shared" si="196"/>
        <v>0</v>
      </c>
      <c r="Z909" s="27" t="e">
        <f t="shared" si="197"/>
        <v>#DIV/0!</v>
      </c>
      <c r="AA909" s="27" t="e">
        <f t="shared" si="198"/>
        <v>#DIV/0!</v>
      </c>
      <c r="AB909" s="27" t="e">
        <f t="shared" si="199"/>
        <v>#DIV/0!</v>
      </c>
      <c r="AC909" s="27" t="e">
        <f t="shared" si="200"/>
        <v>#DIV/0!</v>
      </c>
      <c r="AD909" s="24">
        <f>'GT Data'!D911</f>
        <v>0</v>
      </c>
      <c r="AE909" s="25" t="e">
        <f t="shared" si="201"/>
        <v>#DIV/0!</v>
      </c>
      <c r="AF909" s="25" t="e">
        <f t="shared" si="202"/>
        <v>#DIV/0!</v>
      </c>
      <c r="AG909" s="25" t="e">
        <f t="shared" si="203"/>
        <v>#DIV/0!</v>
      </c>
      <c r="AH909" s="25">
        <v>0</v>
      </c>
      <c r="AI909" s="25">
        <v>0</v>
      </c>
      <c r="AJ909" s="25">
        <f t="shared" si="204"/>
        <v>0</v>
      </c>
      <c r="AK909" s="24">
        <f>'GT Data'!N911</f>
        <v>0</v>
      </c>
      <c r="AL909" s="25" t="e">
        <f t="shared" si="205"/>
        <v>#DIV/0!</v>
      </c>
      <c r="AM909" s="25" t="e">
        <f t="shared" si="206"/>
        <v>#DIV/0!</v>
      </c>
      <c r="AN909" s="25" t="e">
        <f t="shared" si="207"/>
        <v>#DIV/0!</v>
      </c>
      <c r="AO909" s="25">
        <v>0</v>
      </c>
      <c r="AP909" s="25">
        <v>0</v>
      </c>
      <c r="AQ909" s="25">
        <v>0</v>
      </c>
    </row>
    <row r="910" spans="1:43" x14ac:dyDescent="0.3">
      <c r="A910">
        <f>'Calculated Tab Properties'!A910</f>
        <v>0</v>
      </c>
      <c r="B910">
        <f>'Calculated Tab Properties'!B910</f>
        <v>0</v>
      </c>
      <c r="C910">
        <f>'Calculated Tab Properties'!C910</f>
        <v>0</v>
      </c>
      <c r="D910">
        <f>'Calculated Tab Properties'!D910</f>
        <v>0</v>
      </c>
      <c r="E910">
        <f>'Calculated Tab Properties'!E910</f>
        <v>0</v>
      </c>
      <c r="F910">
        <f>'Calculated Tab Properties'!F910</f>
        <v>0</v>
      </c>
      <c r="G910">
        <f>'Calculated Tab Properties'!G910</f>
        <v>0</v>
      </c>
      <c r="H910">
        <f>'Calculated Tab Properties'!H910</f>
        <v>0</v>
      </c>
      <c r="I910">
        <f>'Calculated Tab Properties'!I910</f>
        <v>0</v>
      </c>
      <c r="J910" s="20" t="e">
        <f>'Calculated Tab Properties'!J910</f>
        <v>#DIV/0!</v>
      </c>
      <c r="K910">
        <f>'Calculated Tab Properties'!K910</f>
        <v>0</v>
      </c>
      <c r="L910">
        <f>'Calculated Tab Properties'!L910</f>
        <v>0</v>
      </c>
      <c r="M910">
        <f>'Calculated Tab Properties'!M910</f>
        <v>0</v>
      </c>
      <c r="N910">
        <f>'Calculated Tab Properties'!N910</f>
        <v>0</v>
      </c>
      <c r="O910" s="27">
        <v>0</v>
      </c>
      <c r="P910" s="27">
        <v>0</v>
      </c>
      <c r="Q910">
        <v>0</v>
      </c>
      <c r="R910" t="e">
        <f>'Calculated Tab Properties'!R910</f>
        <v>#DIV/0!</v>
      </c>
      <c r="T910" s="1">
        <v>0</v>
      </c>
      <c r="U910" s="1">
        <v>0</v>
      </c>
      <c r="V910">
        <f>T910*'GEOMETRIC INPUTS'!S910</f>
        <v>0</v>
      </c>
      <c r="W910">
        <v>909</v>
      </c>
      <c r="X910">
        <f t="shared" si="195"/>
        <v>0</v>
      </c>
      <c r="Y910">
        <f t="shared" si="196"/>
        <v>0</v>
      </c>
      <c r="Z910" s="27" t="e">
        <f t="shared" si="197"/>
        <v>#DIV/0!</v>
      </c>
      <c r="AA910" s="27" t="e">
        <f t="shared" si="198"/>
        <v>#DIV/0!</v>
      </c>
      <c r="AB910" s="27" t="e">
        <f t="shared" si="199"/>
        <v>#DIV/0!</v>
      </c>
      <c r="AC910" s="27" t="e">
        <f t="shared" si="200"/>
        <v>#DIV/0!</v>
      </c>
      <c r="AD910" s="24">
        <f>'GT Data'!D912</f>
        <v>0</v>
      </c>
      <c r="AE910" s="25" t="e">
        <f t="shared" si="201"/>
        <v>#DIV/0!</v>
      </c>
      <c r="AF910" s="25" t="e">
        <f t="shared" si="202"/>
        <v>#DIV/0!</v>
      </c>
      <c r="AG910" s="25" t="e">
        <f t="shared" si="203"/>
        <v>#DIV/0!</v>
      </c>
      <c r="AH910" s="25">
        <v>0</v>
      </c>
      <c r="AI910" s="25">
        <v>0</v>
      </c>
      <c r="AJ910" s="25">
        <f t="shared" si="204"/>
        <v>0</v>
      </c>
      <c r="AK910" s="24">
        <f>'GT Data'!N912</f>
        <v>0</v>
      </c>
      <c r="AL910" s="25" t="e">
        <f t="shared" si="205"/>
        <v>#DIV/0!</v>
      </c>
      <c r="AM910" s="25" t="e">
        <f t="shared" si="206"/>
        <v>#DIV/0!</v>
      </c>
      <c r="AN910" s="25" t="e">
        <f t="shared" si="207"/>
        <v>#DIV/0!</v>
      </c>
      <c r="AO910" s="25">
        <v>0</v>
      </c>
      <c r="AP910" s="25">
        <v>0</v>
      </c>
      <c r="AQ910" s="25">
        <v>0</v>
      </c>
    </row>
    <row r="911" spans="1:43" x14ac:dyDescent="0.3">
      <c r="A911">
        <f>'Calculated Tab Properties'!A911</f>
        <v>0</v>
      </c>
      <c r="B911">
        <f>'Calculated Tab Properties'!B911</f>
        <v>0</v>
      </c>
      <c r="C911">
        <f>'Calculated Tab Properties'!C911</f>
        <v>0</v>
      </c>
      <c r="D911">
        <f>'Calculated Tab Properties'!D911</f>
        <v>0</v>
      </c>
      <c r="E911">
        <f>'Calculated Tab Properties'!E911</f>
        <v>0</v>
      </c>
      <c r="F911">
        <f>'Calculated Tab Properties'!F911</f>
        <v>0</v>
      </c>
      <c r="G911">
        <f>'Calculated Tab Properties'!G911</f>
        <v>0</v>
      </c>
      <c r="H911">
        <f>'Calculated Tab Properties'!H911</f>
        <v>0</v>
      </c>
      <c r="I911">
        <f>'Calculated Tab Properties'!I911</f>
        <v>0</v>
      </c>
      <c r="J911" s="20" t="e">
        <f>'Calculated Tab Properties'!J911</f>
        <v>#DIV/0!</v>
      </c>
      <c r="K911">
        <f>'Calculated Tab Properties'!K911</f>
        <v>0</v>
      </c>
      <c r="L911">
        <f>'Calculated Tab Properties'!L911</f>
        <v>0</v>
      </c>
      <c r="M911">
        <f>'Calculated Tab Properties'!M911</f>
        <v>0</v>
      </c>
      <c r="N911">
        <f>'Calculated Tab Properties'!N911</f>
        <v>0</v>
      </c>
      <c r="O911" s="27">
        <v>0</v>
      </c>
      <c r="P911" s="27">
        <v>0</v>
      </c>
      <c r="Q911">
        <v>0</v>
      </c>
      <c r="R911" t="e">
        <f>'Calculated Tab Properties'!R911</f>
        <v>#DIV/0!</v>
      </c>
      <c r="T911" s="1">
        <v>0</v>
      </c>
      <c r="U911" s="1">
        <v>0</v>
      </c>
      <c r="V911">
        <f>T911*'GEOMETRIC INPUTS'!S911</f>
        <v>0</v>
      </c>
      <c r="W911">
        <v>910</v>
      </c>
      <c r="X911">
        <f t="shared" si="195"/>
        <v>0</v>
      </c>
      <c r="Y911">
        <f t="shared" si="196"/>
        <v>0</v>
      </c>
      <c r="Z911" s="27" t="e">
        <f t="shared" si="197"/>
        <v>#DIV/0!</v>
      </c>
      <c r="AA911" s="27" t="e">
        <f t="shared" si="198"/>
        <v>#DIV/0!</v>
      </c>
      <c r="AB911" s="27" t="e">
        <f t="shared" si="199"/>
        <v>#DIV/0!</v>
      </c>
      <c r="AC911" s="27" t="e">
        <f t="shared" si="200"/>
        <v>#DIV/0!</v>
      </c>
      <c r="AD911" s="24">
        <f>'GT Data'!D913</f>
        <v>0</v>
      </c>
      <c r="AE911" s="25" t="e">
        <f t="shared" si="201"/>
        <v>#DIV/0!</v>
      </c>
      <c r="AF911" s="25" t="e">
        <f t="shared" si="202"/>
        <v>#DIV/0!</v>
      </c>
      <c r="AG911" s="25" t="e">
        <f t="shared" si="203"/>
        <v>#DIV/0!</v>
      </c>
      <c r="AH911" s="25">
        <v>0</v>
      </c>
      <c r="AI911" s="25">
        <v>0</v>
      </c>
      <c r="AJ911" s="25">
        <f t="shared" si="204"/>
        <v>0</v>
      </c>
      <c r="AK911" s="24">
        <f>'GT Data'!N913</f>
        <v>0</v>
      </c>
      <c r="AL911" s="25" t="e">
        <f t="shared" si="205"/>
        <v>#DIV/0!</v>
      </c>
      <c r="AM911" s="25" t="e">
        <f t="shared" si="206"/>
        <v>#DIV/0!</v>
      </c>
      <c r="AN911" s="25" t="e">
        <f t="shared" si="207"/>
        <v>#DIV/0!</v>
      </c>
      <c r="AO911" s="25">
        <v>0</v>
      </c>
      <c r="AP911" s="25">
        <v>0</v>
      </c>
      <c r="AQ911" s="25">
        <v>0</v>
      </c>
    </row>
    <row r="912" spans="1:43" x14ac:dyDescent="0.3">
      <c r="A912">
        <f>'Calculated Tab Properties'!A912</f>
        <v>0</v>
      </c>
      <c r="B912">
        <f>'Calculated Tab Properties'!B912</f>
        <v>0</v>
      </c>
      <c r="C912">
        <f>'Calculated Tab Properties'!C912</f>
        <v>0</v>
      </c>
      <c r="D912">
        <f>'Calculated Tab Properties'!D912</f>
        <v>0</v>
      </c>
      <c r="E912">
        <f>'Calculated Tab Properties'!E912</f>
        <v>0</v>
      </c>
      <c r="F912">
        <f>'Calculated Tab Properties'!F912</f>
        <v>0</v>
      </c>
      <c r="G912">
        <f>'Calculated Tab Properties'!G912</f>
        <v>0</v>
      </c>
      <c r="H912">
        <f>'Calculated Tab Properties'!H912</f>
        <v>0</v>
      </c>
      <c r="I912">
        <f>'Calculated Tab Properties'!I912</f>
        <v>0</v>
      </c>
      <c r="J912" s="20" t="e">
        <f>'Calculated Tab Properties'!J912</f>
        <v>#DIV/0!</v>
      </c>
      <c r="K912">
        <f>'Calculated Tab Properties'!K912</f>
        <v>0</v>
      </c>
      <c r="L912">
        <f>'Calculated Tab Properties'!L912</f>
        <v>0</v>
      </c>
      <c r="M912">
        <f>'Calculated Tab Properties'!M912</f>
        <v>0</v>
      </c>
      <c r="N912">
        <f>'Calculated Tab Properties'!N912</f>
        <v>0</v>
      </c>
      <c r="O912" s="27">
        <v>0</v>
      </c>
      <c r="P912" s="27">
        <v>0</v>
      </c>
      <c r="Q912">
        <v>0</v>
      </c>
      <c r="R912" t="e">
        <f>'Calculated Tab Properties'!R912</f>
        <v>#DIV/0!</v>
      </c>
      <c r="T912" s="1">
        <v>0</v>
      </c>
      <c r="U912" s="1">
        <v>0</v>
      </c>
      <c r="V912">
        <f>T912*'GEOMETRIC INPUTS'!S912</f>
        <v>0</v>
      </c>
      <c r="W912">
        <v>911</v>
      </c>
      <c r="X912">
        <f t="shared" si="195"/>
        <v>0</v>
      </c>
      <c r="Y912">
        <f t="shared" si="196"/>
        <v>0</v>
      </c>
      <c r="Z912" s="27" t="e">
        <f t="shared" si="197"/>
        <v>#DIV/0!</v>
      </c>
      <c r="AA912" s="27" t="e">
        <f t="shared" si="198"/>
        <v>#DIV/0!</v>
      </c>
      <c r="AB912" s="27" t="e">
        <f t="shared" si="199"/>
        <v>#DIV/0!</v>
      </c>
      <c r="AC912" s="27" t="e">
        <f t="shared" si="200"/>
        <v>#DIV/0!</v>
      </c>
      <c r="AD912" s="24">
        <f>'GT Data'!D914</f>
        <v>0</v>
      </c>
      <c r="AE912" s="25" t="e">
        <f t="shared" si="201"/>
        <v>#DIV/0!</v>
      </c>
      <c r="AF912" s="25" t="e">
        <f t="shared" si="202"/>
        <v>#DIV/0!</v>
      </c>
      <c r="AG912" s="25" t="e">
        <f t="shared" si="203"/>
        <v>#DIV/0!</v>
      </c>
      <c r="AH912" s="25">
        <v>0</v>
      </c>
      <c r="AI912" s="25">
        <v>0</v>
      </c>
      <c r="AJ912" s="25">
        <f t="shared" si="204"/>
        <v>0</v>
      </c>
      <c r="AK912" s="24">
        <f>'GT Data'!N914</f>
        <v>0</v>
      </c>
      <c r="AL912" s="25" t="e">
        <f t="shared" si="205"/>
        <v>#DIV/0!</v>
      </c>
      <c r="AM912" s="25" t="e">
        <f t="shared" si="206"/>
        <v>#DIV/0!</v>
      </c>
      <c r="AN912" s="25" t="e">
        <f t="shared" si="207"/>
        <v>#DIV/0!</v>
      </c>
      <c r="AO912" s="25">
        <v>0</v>
      </c>
      <c r="AP912" s="25">
        <v>0</v>
      </c>
      <c r="AQ912" s="25">
        <v>0</v>
      </c>
    </row>
    <row r="913" spans="1:43" x14ac:dyDescent="0.3">
      <c r="A913">
        <f>'Calculated Tab Properties'!A913</f>
        <v>0</v>
      </c>
      <c r="B913">
        <f>'Calculated Tab Properties'!B913</f>
        <v>0</v>
      </c>
      <c r="C913">
        <f>'Calculated Tab Properties'!C913</f>
        <v>0</v>
      </c>
      <c r="D913">
        <f>'Calculated Tab Properties'!D913</f>
        <v>0</v>
      </c>
      <c r="E913">
        <f>'Calculated Tab Properties'!E913</f>
        <v>0</v>
      </c>
      <c r="F913">
        <f>'Calculated Tab Properties'!F913</f>
        <v>0</v>
      </c>
      <c r="G913">
        <f>'Calculated Tab Properties'!G913</f>
        <v>0</v>
      </c>
      <c r="H913">
        <f>'Calculated Tab Properties'!H913</f>
        <v>0</v>
      </c>
      <c r="I913">
        <f>'Calculated Tab Properties'!I913</f>
        <v>0</v>
      </c>
      <c r="J913" s="20" t="e">
        <f>'Calculated Tab Properties'!J913</f>
        <v>#DIV/0!</v>
      </c>
      <c r="K913">
        <f>'Calculated Tab Properties'!K913</f>
        <v>0</v>
      </c>
      <c r="L913">
        <f>'Calculated Tab Properties'!L913</f>
        <v>0</v>
      </c>
      <c r="M913">
        <f>'Calculated Tab Properties'!M913</f>
        <v>0</v>
      </c>
      <c r="N913">
        <f>'Calculated Tab Properties'!N913</f>
        <v>0</v>
      </c>
      <c r="O913" s="27">
        <v>0</v>
      </c>
      <c r="P913" s="27">
        <v>0</v>
      </c>
      <c r="Q913">
        <v>0</v>
      </c>
      <c r="R913" t="e">
        <f>'Calculated Tab Properties'!R913</f>
        <v>#DIV/0!</v>
      </c>
      <c r="T913" s="1">
        <v>0</v>
      </c>
      <c r="U913" s="1">
        <v>0</v>
      </c>
      <c r="V913">
        <f>T913*'GEOMETRIC INPUTS'!S913</f>
        <v>0</v>
      </c>
      <c r="W913">
        <v>912</v>
      </c>
      <c r="X913">
        <f t="shared" si="195"/>
        <v>0</v>
      </c>
      <c r="Y913">
        <f t="shared" si="196"/>
        <v>0</v>
      </c>
      <c r="Z913" s="27" t="e">
        <f t="shared" si="197"/>
        <v>#DIV/0!</v>
      </c>
      <c r="AA913" s="27" t="e">
        <f t="shared" si="198"/>
        <v>#DIV/0!</v>
      </c>
      <c r="AB913" s="27" t="e">
        <f t="shared" si="199"/>
        <v>#DIV/0!</v>
      </c>
      <c r="AC913" s="27" t="e">
        <f t="shared" si="200"/>
        <v>#DIV/0!</v>
      </c>
      <c r="AD913" s="24">
        <f>'GT Data'!D915</f>
        <v>0</v>
      </c>
      <c r="AE913" s="25" t="e">
        <f t="shared" si="201"/>
        <v>#DIV/0!</v>
      </c>
      <c r="AF913" s="25" t="e">
        <f t="shared" si="202"/>
        <v>#DIV/0!</v>
      </c>
      <c r="AG913" s="25" t="e">
        <f t="shared" si="203"/>
        <v>#DIV/0!</v>
      </c>
      <c r="AH913" s="25">
        <v>0</v>
      </c>
      <c r="AI913" s="25">
        <v>0</v>
      </c>
      <c r="AJ913" s="25">
        <f t="shared" si="204"/>
        <v>0</v>
      </c>
      <c r="AK913" s="24">
        <f>'GT Data'!N915</f>
        <v>0</v>
      </c>
      <c r="AL913" s="25" t="e">
        <f t="shared" si="205"/>
        <v>#DIV/0!</v>
      </c>
      <c r="AM913" s="25" t="e">
        <f t="shared" si="206"/>
        <v>#DIV/0!</v>
      </c>
      <c r="AN913" s="25" t="e">
        <f t="shared" si="207"/>
        <v>#DIV/0!</v>
      </c>
      <c r="AO913" s="25">
        <v>0</v>
      </c>
      <c r="AP913" s="25">
        <v>0</v>
      </c>
      <c r="AQ913" s="25">
        <v>0</v>
      </c>
    </row>
    <row r="914" spans="1:43" x14ac:dyDescent="0.3">
      <c r="A914">
        <f>'Calculated Tab Properties'!A914</f>
        <v>0</v>
      </c>
      <c r="B914">
        <f>'Calculated Tab Properties'!B914</f>
        <v>0</v>
      </c>
      <c r="C914">
        <f>'Calculated Tab Properties'!C914</f>
        <v>0</v>
      </c>
      <c r="D914">
        <f>'Calculated Tab Properties'!D914</f>
        <v>0</v>
      </c>
      <c r="E914">
        <f>'Calculated Tab Properties'!E914</f>
        <v>0</v>
      </c>
      <c r="F914">
        <f>'Calculated Tab Properties'!F914</f>
        <v>0</v>
      </c>
      <c r="G914">
        <f>'Calculated Tab Properties'!G914</f>
        <v>0</v>
      </c>
      <c r="H914">
        <f>'Calculated Tab Properties'!H914</f>
        <v>0</v>
      </c>
      <c r="I914">
        <f>'Calculated Tab Properties'!I914</f>
        <v>0</v>
      </c>
      <c r="J914" s="20" t="e">
        <f>'Calculated Tab Properties'!J914</f>
        <v>#DIV/0!</v>
      </c>
      <c r="K914">
        <f>'Calculated Tab Properties'!K914</f>
        <v>0</v>
      </c>
      <c r="L914">
        <f>'Calculated Tab Properties'!L914</f>
        <v>0</v>
      </c>
      <c r="M914">
        <f>'Calculated Tab Properties'!M914</f>
        <v>0</v>
      </c>
      <c r="N914">
        <f>'Calculated Tab Properties'!N914</f>
        <v>0</v>
      </c>
      <c r="O914" s="27">
        <v>0</v>
      </c>
      <c r="P914" s="27">
        <v>0</v>
      </c>
      <c r="Q914">
        <v>0</v>
      </c>
      <c r="R914" t="e">
        <f>'Calculated Tab Properties'!R914</f>
        <v>#DIV/0!</v>
      </c>
      <c r="T914" s="1">
        <v>0</v>
      </c>
      <c r="U914" s="1">
        <v>0</v>
      </c>
      <c r="V914">
        <f>T914*'GEOMETRIC INPUTS'!S914</f>
        <v>0</v>
      </c>
      <c r="W914">
        <v>913</v>
      </c>
      <c r="X914">
        <f t="shared" si="195"/>
        <v>0</v>
      </c>
      <c r="Y914">
        <f t="shared" si="196"/>
        <v>0</v>
      </c>
      <c r="Z914" s="27" t="e">
        <f t="shared" si="197"/>
        <v>#DIV/0!</v>
      </c>
      <c r="AA914" s="27" t="e">
        <f t="shared" si="198"/>
        <v>#DIV/0!</v>
      </c>
      <c r="AB914" s="27" t="e">
        <f t="shared" si="199"/>
        <v>#DIV/0!</v>
      </c>
      <c r="AC914" s="27" t="e">
        <f t="shared" si="200"/>
        <v>#DIV/0!</v>
      </c>
      <c r="AD914" s="24">
        <f>'GT Data'!D916</f>
        <v>0</v>
      </c>
      <c r="AE914" s="25" t="e">
        <f t="shared" si="201"/>
        <v>#DIV/0!</v>
      </c>
      <c r="AF914" s="25" t="e">
        <f t="shared" si="202"/>
        <v>#DIV/0!</v>
      </c>
      <c r="AG914" s="25" t="e">
        <f t="shared" si="203"/>
        <v>#DIV/0!</v>
      </c>
      <c r="AH914" s="25">
        <v>0</v>
      </c>
      <c r="AI914" s="25">
        <v>0</v>
      </c>
      <c r="AJ914" s="25">
        <f t="shared" si="204"/>
        <v>0</v>
      </c>
      <c r="AK914" s="24">
        <f>'GT Data'!N916</f>
        <v>0</v>
      </c>
      <c r="AL914" s="25" t="e">
        <f t="shared" si="205"/>
        <v>#DIV/0!</v>
      </c>
      <c r="AM914" s="25" t="e">
        <f t="shared" si="206"/>
        <v>#DIV/0!</v>
      </c>
      <c r="AN914" s="25" t="e">
        <f t="shared" si="207"/>
        <v>#DIV/0!</v>
      </c>
      <c r="AO914" s="25">
        <v>0</v>
      </c>
      <c r="AP914" s="25">
        <v>0</v>
      </c>
      <c r="AQ914" s="25">
        <v>0</v>
      </c>
    </row>
    <row r="915" spans="1:43" x14ac:dyDescent="0.3">
      <c r="A915">
        <f>'Calculated Tab Properties'!A915</f>
        <v>0</v>
      </c>
      <c r="B915">
        <f>'Calculated Tab Properties'!B915</f>
        <v>0</v>
      </c>
      <c r="C915">
        <f>'Calculated Tab Properties'!C915</f>
        <v>0</v>
      </c>
      <c r="D915">
        <f>'Calculated Tab Properties'!D915</f>
        <v>0</v>
      </c>
      <c r="E915">
        <f>'Calculated Tab Properties'!E915</f>
        <v>0</v>
      </c>
      <c r="F915">
        <f>'Calculated Tab Properties'!F915</f>
        <v>0</v>
      </c>
      <c r="G915">
        <f>'Calculated Tab Properties'!G915</f>
        <v>0</v>
      </c>
      <c r="H915">
        <f>'Calculated Tab Properties'!H915</f>
        <v>0</v>
      </c>
      <c r="I915">
        <f>'Calculated Tab Properties'!I915</f>
        <v>0</v>
      </c>
      <c r="J915" s="20" t="e">
        <f>'Calculated Tab Properties'!J915</f>
        <v>#DIV/0!</v>
      </c>
      <c r="K915">
        <f>'Calculated Tab Properties'!K915</f>
        <v>0</v>
      </c>
      <c r="L915">
        <f>'Calculated Tab Properties'!L915</f>
        <v>0</v>
      </c>
      <c r="M915">
        <f>'Calculated Tab Properties'!M915</f>
        <v>0</v>
      </c>
      <c r="N915">
        <f>'Calculated Tab Properties'!N915</f>
        <v>0</v>
      </c>
      <c r="O915" s="27">
        <v>0</v>
      </c>
      <c r="P915" s="27">
        <v>0</v>
      </c>
      <c r="Q915">
        <v>0</v>
      </c>
      <c r="R915" t="e">
        <f>'Calculated Tab Properties'!R915</f>
        <v>#DIV/0!</v>
      </c>
      <c r="T915" s="1">
        <v>0</v>
      </c>
      <c r="U915" s="1">
        <v>0</v>
      </c>
      <c r="V915">
        <f>T915*'GEOMETRIC INPUTS'!S915</f>
        <v>0</v>
      </c>
      <c r="W915">
        <v>914</v>
      </c>
      <c r="X915">
        <f t="shared" si="195"/>
        <v>0</v>
      </c>
      <c r="Y915">
        <f t="shared" si="196"/>
        <v>0</v>
      </c>
      <c r="Z915" s="27" t="e">
        <f t="shared" si="197"/>
        <v>#DIV/0!</v>
      </c>
      <c r="AA915" s="27" t="e">
        <f t="shared" si="198"/>
        <v>#DIV/0!</v>
      </c>
      <c r="AB915" s="27" t="e">
        <f t="shared" si="199"/>
        <v>#DIV/0!</v>
      </c>
      <c r="AC915" s="27" t="e">
        <f t="shared" si="200"/>
        <v>#DIV/0!</v>
      </c>
      <c r="AD915" s="24">
        <f>'GT Data'!D917</f>
        <v>0</v>
      </c>
      <c r="AE915" s="25" t="e">
        <f t="shared" si="201"/>
        <v>#DIV/0!</v>
      </c>
      <c r="AF915" s="25" t="e">
        <f t="shared" si="202"/>
        <v>#DIV/0!</v>
      </c>
      <c r="AG915" s="25" t="e">
        <f t="shared" si="203"/>
        <v>#DIV/0!</v>
      </c>
      <c r="AH915" s="25">
        <v>0</v>
      </c>
      <c r="AI915" s="25">
        <v>0</v>
      </c>
      <c r="AJ915" s="25">
        <f t="shared" si="204"/>
        <v>0</v>
      </c>
      <c r="AK915" s="24">
        <f>'GT Data'!N917</f>
        <v>0</v>
      </c>
      <c r="AL915" s="25" t="e">
        <f t="shared" si="205"/>
        <v>#DIV/0!</v>
      </c>
      <c r="AM915" s="25" t="e">
        <f t="shared" si="206"/>
        <v>#DIV/0!</v>
      </c>
      <c r="AN915" s="25" t="e">
        <f t="shared" si="207"/>
        <v>#DIV/0!</v>
      </c>
      <c r="AO915" s="25">
        <v>0</v>
      </c>
      <c r="AP915" s="25">
        <v>0</v>
      </c>
      <c r="AQ915" s="25">
        <v>0</v>
      </c>
    </row>
    <row r="916" spans="1:43" x14ac:dyDescent="0.3">
      <c r="A916">
        <f>'Calculated Tab Properties'!A916</f>
        <v>0</v>
      </c>
      <c r="B916">
        <f>'Calculated Tab Properties'!B916</f>
        <v>0</v>
      </c>
      <c r="C916">
        <f>'Calculated Tab Properties'!C916</f>
        <v>0</v>
      </c>
      <c r="D916">
        <f>'Calculated Tab Properties'!D916</f>
        <v>0</v>
      </c>
      <c r="E916">
        <f>'Calculated Tab Properties'!E916</f>
        <v>0</v>
      </c>
      <c r="F916">
        <f>'Calculated Tab Properties'!F916</f>
        <v>0</v>
      </c>
      <c r="G916">
        <f>'Calculated Tab Properties'!G916</f>
        <v>0</v>
      </c>
      <c r="H916">
        <f>'Calculated Tab Properties'!H916</f>
        <v>0</v>
      </c>
      <c r="I916">
        <f>'Calculated Tab Properties'!I916</f>
        <v>0</v>
      </c>
      <c r="J916" s="20" t="e">
        <f>'Calculated Tab Properties'!J916</f>
        <v>#DIV/0!</v>
      </c>
      <c r="K916">
        <f>'Calculated Tab Properties'!K916</f>
        <v>0</v>
      </c>
      <c r="L916">
        <f>'Calculated Tab Properties'!L916</f>
        <v>0</v>
      </c>
      <c r="M916">
        <f>'Calculated Tab Properties'!M916</f>
        <v>0</v>
      </c>
      <c r="N916">
        <f>'Calculated Tab Properties'!N916</f>
        <v>0</v>
      </c>
      <c r="O916" s="27">
        <v>0</v>
      </c>
      <c r="P916" s="27">
        <v>0</v>
      </c>
      <c r="Q916">
        <v>0</v>
      </c>
      <c r="R916" t="e">
        <f>'Calculated Tab Properties'!R916</f>
        <v>#DIV/0!</v>
      </c>
      <c r="T916" s="1">
        <v>0</v>
      </c>
      <c r="U916" s="1">
        <v>0</v>
      </c>
      <c r="V916">
        <f>T916*'GEOMETRIC INPUTS'!S916</f>
        <v>0</v>
      </c>
      <c r="W916">
        <v>915</v>
      </c>
      <c r="X916">
        <f t="shared" si="195"/>
        <v>0</v>
      </c>
      <c r="Y916">
        <f t="shared" si="196"/>
        <v>0</v>
      </c>
      <c r="Z916" s="27" t="e">
        <f t="shared" si="197"/>
        <v>#DIV/0!</v>
      </c>
      <c r="AA916" s="27" t="e">
        <f t="shared" si="198"/>
        <v>#DIV/0!</v>
      </c>
      <c r="AB916" s="27" t="e">
        <f t="shared" si="199"/>
        <v>#DIV/0!</v>
      </c>
      <c r="AC916" s="27" t="e">
        <f t="shared" si="200"/>
        <v>#DIV/0!</v>
      </c>
      <c r="AD916" s="24">
        <f>'GT Data'!D918</f>
        <v>0</v>
      </c>
      <c r="AE916" s="25" t="e">
        <f t="shared" si="201"/>
        <v>#DIV/0!</v>
      </c>
      <c r="AF916" s="25" t="e">
        <f t="shared" si="202"/>
        <v>#DIV/0!</v>
      </c>
      <c r="AG916" s="25" t="e">
        <f t="shared" si="203"/>
        <v>#DIV/0!</v>
      </c>
      <c r="AH916" s="25">
        <v>0</v>
      </c>
      <c r="AI916" s="25">
        <v>0</v>
      </c>
      <c r="AJ916" s="25">
        <f t="shared" si="204"/>
        <v>0</v>
      </c>
      <c r="AK916" s="24">
        <f>'GT Data'!N918</f>
        <v>0</v>
      </c>
      <c r="AL916" s="25" t="e">
        <f t="shared" si="205"/>
        <v>#DIV/0!</v>
      </c>
      <c r="AM916" s="25" t="e">
        <f t="shared" si="206"/>
        <v>#DIV/0!</v>
      </c>
      <c r="AN916" s="25" t="e">
        <f t="shared" si="207"/>
        <v>#DIV/0!</v>
      </c>
      <c r="AO916" s="25">
        <v>0</v>
      </c>
      <c r="AP916" s="25">
        <v>0</v>
      </c>
      <c r="AQ916" s="25">
        <v>0</v>
      </c>
    </row>
    <row r="917" spans="1:43" x14ac:dyDescent="0.3">
      <c r="A917">
        <f>'Calculated Tab Properties'!A917</f>
        <v>0</v>
      </c>
      <c r="B917">
        <f>'Calculated Tab Properties'!B917</f>
        <v>0</v>
      </c>
      <c r="C917">
        <f>'Calculated Tab Properties'!C917</f>
        <v>0</v>
      </c>
      <c r="D917">
        <f>'Calculated Tab Properties'!D917</f>
        <v>0</v>
      </c>
      <c r="E917">
        <f>'Calculated Tab Properties'!E917</f>
        <v>0</v>
      </c>
      <c r="F917">
        <f>'Calculated Tab Properties'!F917</f>
        <v>0</v>
      </c>
      <c r="G917">
        <f>'Calculated Tab Properties'!G917</f>
        <v>0</v>
      </c>
      <c r="H917">
        <f>'Calculated Tab Properties'!H917</f>
        <v>0</v>
      </c>
      <c r="I917">
        <f>'Calculated Tab Properties'!I917</f>
        <v>0</v>
      </c>
      <c r="J917" s="20" t="e">
        <f>'Calculated Tab Properties'!J917</f>
        <v>#DIV/0!</v>
      </c>
      <c r="K917">
        <f>'Calculated Tab Properties'!K917</f>
        <v>0</v>
      </c>
      <c r="L917">
        <f>'Calculated Tab Properties'!L917</f>
        <v>0</v>
      </c>
      <c r="M917">
        <f>'Calculated Tab Properties'!M917</f>
        <v>0</v>
      </c>
      <c r="N917">
        <f>'Calculated Tab Properties'!N917</f>
        <v>0</v>
      </c>
      <c r="O917" s="27">
        <v>0</v>
      </c>
      <c r="P917" s="27">
        <v>0</v>
      </c>
      <c r="Q917">
        <v>0</v>
      </c>
      <c r="R917" t="e">
        <f>'Calculated Tab Properties'!R917</f>
        <v>#DIV/0!</v>
      </c>
      <c r="T917" s="1">
        <v>0</v>
      </c>
      <c r="U917" s="1">
        <v>0</v>
      </c>
      <c r="V917">
        <f>T917*'GEOMETRIC INPUTS'!S917</f>
        <v>0</v>
      </c>
      <c r="W917">
        <v>916</v>
      </c>
      <c r="X917">
        <f t="shared" si="195"/>
        <v>0</v>
      </c>
      <c r="Y917">
        <f t="shared" si="196"/>
        <v>0</v>
      </c>
      <c r="Z917" s="27" t="e">
        <f t="shared" si="197"/>
        <v>#DIV/0!</v>
      </c>
      <c r="AA917" s="27" t="e">
        <f t="shared" si="198"/>
        <v>#DIV/0!</v>
      </c>
      <c r="AB917" s="27" t="e">
        <f t="shared" si="199"/>
        <v>#DIV/0!</v>
      </c>
      <c r="AC917" s="27" t="e">
        <f t="shared" si="200"/>
        <v>#DIV/0!</v>
      </c>
      <c r="AD917" s="24">
        <f>'GT Data'!D919</f>
        <v>0</v>
      </c>
      <c r="AE917" s="25" t="e">
        <f t="shared" si="201"/>
        <v>#DIV/0!</v>
      </c>
      <c r="AF917" s="25" t="e">
        <f t="shared" si="202"/>
        <v>#DIV/0!</v>
      </c>
      <c r="AG917" s="25" t="e">
        <f t="shared" si="203"/>
        <v>#DIV/0!</v>
      </c>
      <c r="AH917" s="25">
        <v>0</v>
      </c>
      <c r="AI917" s="25">
        <v>0</v>
      </c>
      <c r="AJ917" s="25">
        <f t="shared" si="204"/>
        <v>0</v>
      </c>
      <c r="AK917" s="24">
        <f>'GT Data'!N919</f>
        <v>0</v>
      </c>
      <c r="AL917" s="25" t="e">
        <f t="shared" si="205"/>
        <v>#DIV/0!</v>
      </c>
      <c r="AM917" s="25" t="e">
        <f t="shared" si="206"/>
        <v>#DIV/0!</v>
      </c>
      <c r="AN917" s="25" t="e">
        <f t="shared" si="207"/>
        <v>#DIV/0!</v>
      </c>
      <c r="AO917" s="25">
        <v>0</v>
      </c>
      <c r="AP917" s="25">
        <v>0</v>
      </c>
      <c r="AQ917" s="25">
        <v>0</v>
      </c>
    </row>
    <row r="918" spans="1:43" x14ac:dyDescent="0.3">
      <c r="A918">
        <f>'Calculated Tab Properties'!A918</f>
        <v>0</v>
      </c>
      <c r="B918">
        <f>'Calculated Tab Properties'!B918</f>
        <v>0</v>
      </c>
      <c r="C918">
        <f>'Calculated Tab Properties'!C918</f>
        <v>0</v>
      </c>
      <c r="D918">
        <f>'Calculated Tab Properties'!D918</f>
        <v>0</v>
      </c>
      <c r="E918">
        <f>'Calculated Tab Properties'!E918</f>
        <v>0</v>
      </c>
      <c r="F918">
        <f>'Calculated Tab Properties'!F918</f>
        <v>0</v>
      </c>
      <c r="G918">
        <f>'Calculated Tab Properties'!G918</f>
        <v>0</v>
      </c>
      <c r="H918">
        <f>'Calculated Tab Properties'!H918</f>
        <v>0</v>
      </c>
      <c r="I918">
        <f>'Calculated Tab Properties'!I918</f>
        <v>0</v>
      </c>
      <c r="J918" s="20" t="e">
        <f>'Calculated Tab Properties'!J918</f>
        <v>#DIV/0!</v>
      </c>
      <c r="K918">
        <f>'Calculated Tab Properties'!K918</f>
        <v>0</v>
      </c>
      <c r="L918">
        <f>'Calculated Tab Properties'!L918</f>
        <v>0</v>
      </c>
      <c r="M918">
        <f>'Calculated Tab Properties'!M918</f>
        <v>0</v>
      </c>
      <c r="N918">
        <f>'Calculated Tab Properties'!N918</f>
        <v>0</v>
      </c>
      <c r="O918" s="27">
        <v>0</v>
      </c>
      <c r="P918" s="27">
        <v>0</v>
      </c>
      <c r="Q918">
        <v>0</v>
      </c>
      <c r="R918" t="e">
        <f>'Calculated Tab Properties'!R918</f>
        <v>#DIV/0!</v>
      </c>
      <c r="T918" s="1">
        <v>0</v>
      </c>
      <c r="U918" s="1">
        <v>0</v>
      </c>
      <c r="V918">
        <f>T918*'GEOMETRIC INPUTS'!S918</f>
        <v>0</v>
      </c>
      <c r="W918">
        <v>917</v>
      </c>
      <c r="X918">
        <f t="shared" si="195"/>
        <v>0</v>
      </c>
      <c r="Y918">
        <f t="shared" si="196"/>
        <v>0</v>
      </c>
      <c r="Z918" s="27" t="e">
        <f t="shared" si="197"/>
        <v>#DIV/0!</v>
      </c>
      <c r="AA918" s="27" t="e">
        <f t="shared" si="198"/>
        <v>#DIV/0!</v>
      </c>
      <c r="AB918" s="27" t="e">
        <f t="shared" si="199"/>
        <v>#DIV/0!</v>
      </c>
      <c r="AC918" s="27" t="e">
        <f t="shared" si="200"/>
        <v>#DIV/0!</v>
      </c>
      <c r="AD918" s="24">
        <f>'GT Data'!D920</f>
        <v>0</v>
      </c>
      <c r="AE918" s="25" t="e">
        <f t="shared" si="201"/>
        <v>#DIV/0!</v>
      </c>
      <c r="AF918" s="25" t="e">
        <f t="shared" si="202"/>
        <v>#DIV/0!</v>
      </c>
      <c r="AG918" s="25" t="e">
        <f t="shared" si="203"/>
        <v>#DIV/0!</v>
      </c>
      <c r="AH918" s="25">
        <v>0</v>
      </c>
      <c r="AI918" s="25">
        <v>0</v>
      </c>
      <c r="AJ918" s="25">
        <f t="shared" si="204"/>
        <v>0</v>
      </c>
      <c r="AK918" s="24">
        <f>'GT Data'!N920</f>
        <v>0</v>
      </c>
      <c r="AL918" s="25" t="e">
        <f t="shared" si="205"/>
        <v>#DIV/0!</v>
      </c>
      <c r="AM918" s="25" t="e">
        <f t="shared" si="206"/>
        <v>#DIV/0!</v>
      </c>
      <c r="AN918" s="25" t="e">
        <f t="shared" si="207"/>
        <v>#DIV/0!</v>
      </c>
      <c r="AO918" s="25">
        <v>0</v>
      </c>
      <c r="AP918" s="25">
        <v>0</v>
      </c>
      <c r="AQ918" s="25">
        <v>0</v>
      </c>
    </row>
    <row r="919" spans="1:43" x14ac:dyDescent="0.3">
      <c r="A919">
        <f>'Calculated Tab Properties'!A919</f>
        <v>0</v>
      </c>
      <c r="B919">
        <f>'Calculated Tab Properties'!B919</f>
        <v>0</v>
      </c>
      <c r="C919">
        <f>'Calculated Tab Properties'!C919</f>
        <v>0</v>
      </c>
      <c r="D919">
        <f>'Calculated Tab Properties'!D919</f>
        <v>0</v>
      </c>
      <c r="E919">
        <f>'Calculated Tab Properties'!E919</f>
        <v>0</v>
      </c>
      <c r="F919">
        <f>'Calculated Tab Properties'!F919</f>
        <v>0</v>
      </c>
      <c r="G919">
        <f>'Calculated Tab Properties'!G919</f>
        <v>0</v>
      </c>
      <c r="H919">
        <f>'Calculated Tab Properties'!H919</f>
        <v>0</v>
      </c>
      <c r="I919">
        <f>'Calculated Tab Properties'!I919</f>
        <v>0</v>
      </c>
      <c r="J919" s="20" t="e">
        <f>'Calculated Tab Properties'!J919</f>
        <v>#DIV/0!</v>
      </c>
      <c r="K919">
        <f>'Calculated Tab Properties'!K919</f>
        <v>0</v>
      </c>
      <c r="L919">
        <f>'Calculated Tab Properties'!L919</f>
        <v>0</v>
      </c>
      <c r="M919">
        <f>'Calculated Tab Properties'!M919</f>
        <v>0</v>
      </c>
      <c r="N919">
        <f>'Calculated Tab Properties'!N919</f>
        <v>0</v>
      </c>
      <c r="O919" s="27">
        <v>0</v>
      </c>
      <c r="P919" s="27">
        <v>0</v>
      </c>
      <c r="Q919">
        <v>0</v>
      </c>
      <c r="R919" t="e">
        <f>'Calculated Tab Properties'!R919</f>
        <v>#DIV/0!</v>
      </c>
      <c r="T919" s="1">
        <v>0</v>
      </c>
      <c r="U919" s="1">
        <v>0</v>
      </c>
      <c r="V919">
        <f>T919*'GEOMETRIC INPUTS'!S919</f>
        <v>0</v>
      </c>
      <c r="W919">
        <v>918</v>
      </c>
      <c r="X919">
        <f t="shared" si="195"/>
        <v>0</v>
      </c>
      <c r="Y919">
        <f t="shared" si="196"/>
        <v>0</v>
      </c>
      <c r="Z919" s="27" t="e">
        <f t="shared" si="197"/>
        <v>#DIV/0!</v>
      </c>
      <c r="AA919" s="27" t="e">
        <f t="shared" si="198"/>
        <v>#DIV/0!</v>
      </c>
      <c r="AB919" s="27" t="e">
        <f t="shared" si="199"/>
        <v>#DIV/0!</v>
      </c>
      <c r="AC919" s="27" t="e">
        <f t="shared" si="200"/>
        <v>#DIV/0!</v>
      </c>
      <c r="AD919" s="24">
        <f>'GT Data'!D921</f>
        <v>0</v>
      </c>
      <c r="AE919" s="25" t="e">
        <f t="shared" si="201"/>
        <v>#DIV/0!</v>
      </c>
      <c r="AF919" s="25" t="e">
        <f t="shared" si="202"/>
        <v>#DIV/0!</v>
      </c>
      <c r="AG919" s="25" t="e">
        <f t="shared" si="203"/>
        <v>#DIV/0!</v>
      </c>
      <c r="AH919" s="25">
        <v>0</v>
      </c>
      <c r="AI919" s="25">
        <v>0</v>
      </c>
      <c r="AJ919" s="25">
        <f t="shared" si="204"/>
        <v>0</v>
      </c>
      <c r="AK919" s="24">
        <f>'GT Data'!N921</f>
        <v>0</v>
      </c>
      <c r="AL919" s="25" t="e">
        <f t="shared" si="205"/>
        <v>#DIV/0!</v>
      </c>
      <c r="AM919" s="25" t="e">
        <f t="shared" si="206"/>
        <v>#DIV/0!</v>
      </c>
      <c r="AN919" s="25" t="e">
        <f t="shared" si="207"/>
        <v>#DIV/0!</v>
      </c>
      <c r="AO919" s="25">
        <v>0</v>
      </c>
      <c r="AP919" s="25">
        <v>0</v>
      </c>
      <c r="AQ919" s="25">
        <v>0</v>
      </c>
    </row>
    <row r="920" spans="1:43" x14ac:dyDescent="0.3">
      <c r="A920">
        <f>'Calculated Tab Properties'!A920</f>
        <v>0</v>
      </c>
      <c r="B920">
        <f>'Calculated Tab Properties'!B920</f>
        <v>0</v>
      </c>
      <c r="C920">
        <f>'Calculated Tab Properties'!C920</f>
        <v>0</v>
      </c>
      <c r="D920">
        <f>'Calculated Tab Properties'!D920</f>
        <v>0</v>
      </c>
      <c r="E920">
        <f>'Calculated Tab Properties'!E920</f>
        <v>0</v>
      </c>
      <c r="F920">
        <f>'Calculated Tab Properties'!F920</f>
        <v>0</v>
      </c>
      <c r="G920">
        <f>'Calculated Tab Properties'!G920</f>
        <v>0</v>
      </c>
      <c r="H920">
        <f>'Calculated Tab Properties'!H920</f>
        <v>0</v>
      </c>
      <c r="I920">
        <f>'Calculated Tab Properties'!I920</f>
        <v>0</v>
      </c>
      <c r="J920" s="20" t="e">
        <f>'Calculated Tab Properties'!J920</f>
        <v>#DIV/0!</v>
      </c>
      <c r="K920">
        <f>'Calculated Tab Properties'!K920</f>
        <v>0</v>
      </c>
      <c r="L920">
        <f>'Calculated Tab Properties'!L920</f>
        <v>0</v>
      </c>
      <c r="M920">
        <f>'Calculated Tab Properties'!M920</f>
        <v>0</v>
      </c>
      <c r="N920">
        <f>'Calculated Tab Properties'!N920</f>
        <v>0</v>
      </c>
      <c r="O920" s="27">
        <v>0</v>
      </c>
      <c r="P920" s="27">
        <v>0</v>
      </c>
      <c r="Q920">
        <v>0</v>
      </c>
      <c r="R920" t="e">
        <f>'Calculated Tab Properties'!R920</f>
        <v>#DIV/0!</v>
      </c>
      <c r="T920" s="1">
        <v>0</v>
      </c>
      <c r="U920" s="1">
        <v>0</v>
      </c>
      <c r="V920">
        <f>T920*'GEOMETRIC INPUTS'!S920</f>
        <v>0</v>
      </c>
      <c r="W920">
        <v>919</v>
      </c>
      <c r="X920">
        <f t="shared" si="195"/>
        <v>0</v>
      </c>
      <c r="Y920">
        <f t="shared" si="196"/>
        <v>0</v>
      </c>
      <c r="Z920" s="27" t="e">
        <f t="shared" si="197"/>
        <v>#DIV/0!</v>
      </c>
      <c r="AA920" s="27" t="e">
        <f t="shared" si="198"/>
        <v>#DIV/0!</v>
      </c>
      <c r="AB920" s="27" t="e">
        <f t="shared" si="199"/>
        <v>#DIV/0!</v>
      </c>
      <c r="AC920" s="27" t="e">
        <f t="shared" si="200"/>
        <v>#DIV/0!</v>
      </c>
      <c r="AD920" s="24">
        <f>'GT Data'!D922</f>
        <v>0</v>
      </c>
      <c r="AE920" s="25" t="e">
        <f t="shared" si="201"/>
        <v>#DIV/0!</v>
      </c>
      <c r="AF920" s="25" t="e">
        <f t="shared" si="202"/>
        <v>#DIV/0!</v>
      </c>
      <c r="AG920" s="25" t="e">
        <f t="shared" si="203"/>
        <v>#DIV/0!</v>
      </c>
      <c r="AH920" s="25">
        <v>0</v>
      </c>
      <c r="AI920" s="25">
        <v>0</v>
      </c>
      <c r="AJ920" s="25">
        <f t="shared" si="204"/>
        <v>0</v>
      </c>
      <c r="AK920" s="24">
        <f>'GT Data'!N922</f>
        <v>0</v>
      </c>
      <c r="AL920" s="25" t="e">
        <f t="shared" si="205"/>
        <v>#DIV/0!</v>
      </c>
      <c r="AM920" s="25" t="e">
        <f t="shared" si="206"/>
        <v>#DIV/0!</v>
      </c>
      <c r="AN920" s="25" t="e">
        <f t="shared" si="207"/>
        <v>#DIV/0!</v>
      </c>
      <c r="AO920" s="25">
        <v>0</v>
      </c>
      <c r="AP920" s="25">
        <v>0</v>
      </c>
      <c r="AQ920" s="25">
        <v>0</v>
      </c>
    </row>
    <row r="921" spans="1:43" x14ac:dyDescent="0.3">
      <c r="A921">
        <f>'Calculated Tab Properties'!A921</f>
        <v>0</v>
      </c>
      <c r="B921">
        <f>'Calculated Tab Properties'!B921</f>
        <v>0</v>
      </c>
      <c r="C921">
        <f>'Calculated Tab Properties'!C921</f>
        <v>0</v>
      </c>
      <c r="D921">
        <f>'Calculated Tab Properties'!D921</f>
        <v>0</v>
      </c>
      <c r="E921">
        <f>'Calculated Tab Properties'!E921</f>
        <v>0</v>
      </c>
      <c r="F921">
        <f>'Calculated Tab Properties'!F921</f>
        <v>0</v>
      </c>
      <c r="G921">
        <f>'Calculated Tab Properties'!G921</f>
        <v>0</v>
      </c>
      <c r="H921">
        <f>'Calculated Tab Properties'!H921</f>
        <v>0</v>
      </c>
      <c r="I921">
        <f>'Calculated Tab Properties'!I921</f>
        <v>0</v>
      </c>
      <c r="J921" s="20" t="e">
        <f>'Calculated Tab Properties'!J921</f>
        <v>#DIV/0!</v>
      </c>
      <c r="K921">
        <f>'Calculated Tab Properties'!K921</f>
        <v>0</v>
      </c>
      <c r="L921">
        <f>'Calculated Tab Properties'!L921</f>
        <v>0</v>
      </c>
      <c r="M921">
        <f>'Calculated Tab Properties'!M921</f>
        <v>0</v>
      </c>
      <c r="N921">
        <f>'Calculated Tab Properties'!N921</f>
        <v>0</v>
      </c>
      <c r="O921" s="27">
        <v>0</v>
      </c>
      <c r="P921" s="27">
        <v>0</v>
      </c>
      <c r="Q921">
        <v>0</v>
      </c>
      <c r="R921" t="e">
        <f>'Calculated Tab Properties'!R921</f>
        <v>#DIV/0!</v>
      </c>
      <c r="T921" s="1">
        <v>0</v>
      </c>
      <c r="U921" s="1">
        <v>0</v>
      </c>
      <c r="V921">
        <f>T921*'GEOMETRIC INPUTS'!S921</f>
        <v>0</v>
      </c>
      <c r="W921">
        <v>920</v>
      </c>
      <c r="X921">
        <f t="shared" si="195"/>
        <v>0</v>
      </c>
      <c r="Y921">
        <f t="shared" si="196"/>
        <v>0</v>
      </c>
      <c r="Z921" s="27" t="e">
        <f t="shared" si="197"/>
        <v>#DIV/0!</v>
      </c>
      <c r="AA921" s="27" t="e">
        <f t="shared" si="198"/>
        <v>#DIV/0!</v>
      </c>
      <c r="AB921" s="27" t="e">
        <f t="shared" si="199"/>
        <v>#DIV/0!</v>
      </c>
      <c r="AC921" s="27" t="e">
        <f t="shared" si="200"/>
        <v>#DIV/0!</v>
      </c>
      <c r="AD921" s="24">
        <f>'GT Data'!D923</f>
        <v>0</v>
      </c>
      <c r="AE921" s="25" t="e">
        <f t="shared" si="201"/>
        <v>#DIV/0!</v>
      </c>
      <c r="AF921" s="25" t="e">
        <f t="shared" si="202"/>
        <v>#DIV/0!</v>
      </c>
      <c r="AG921" s="25" t="e">
        <f t="shared" si="203"/>
        <v>#DIV/0!</v>
      </c>
      <c r="AH921" s="25">
        <v>0</v>
      </c>
      <c r="AI921" s="25">
        <v>0</v>
      </c>
      <c r="AJ921" s="25">
        <f t="shared" si="204"/>
        <v>0</v>
      </c>
      <c r="AK921" s="24">
        <f>'GT Data'!N923</f>
        <v>0</v>
      </c>
      <c r="AL921" s="25" t="e">
        <f t="shared" si="205"/>
        <v>#DIV/0!</v>
      </c>
      <c r="AM921" s="25" t="e">
        <f t="shared" si="206"/>
        <v>#DIV/0!</v>
      </c>
      <c r="AN921" s="25" t="e">
        <f t="shared" si="207"/>
        <v>#DIV/0!</v>
      </c>
      <c r="AO921" s="25">
        <v>0</v>
      </c>
      <c r="AP921" s="25">
        <v>0</v>
      </c>
      <c r="AQ921" s="25">
        <v>0</v>
      </c>
    </row>
    <row r="922" spans="1:43" x14ac:dyDescent="0.3">
      <c r="A922">
        <f>'Calculated Tab Properties'!A922</f>
        <v>0</v>
      </c>
      <c r="B922">
        <f>'Calculated Tab Properties'!B922</f>
        <v>0</v>
      </c>
      <c r="C922">
        <f>'Calculated Tab Properties'!C922</f>
        <v>0</v>
      </c>
      <c r="D922">
        <f>'Calculated Tab Properties'!D922</f>
        <v>0</v>
      </c>
      <c r="E922">
        <f>'Calculated Tab Properties'!E922</f>
        <v>0</v>
      </c>
      <c r="F922">
        <f>'Calculated Tab Properties'!F922</f>
        <v>0</v>
      </c>
      <c r="G922">
        <f>'Calculated Tab Properties'!G922</f>
        <v>0</v>
      </c>
      <c r="H922">
        <f>'Calculated Tab Properties'!H922</f>
        <v>0</v>
      </c>
      <c r="I922">
        <f>'Calculated Tab Properties'!I922</f>
        <v>0</v>
      </c>
      <c r="J922" s="20" t="e">
        <f>'Calculated Tab Properties'!J922</f>
        <v>#DIV/0!</v>
      </c>
      <c r="K922">
        <f>'Calculated Tab Properties'!K922</f>
        <v>0</v>
      </c>
      <c r="L922">
        <f>'Calculated Tab Properties'!L922</f>
        <v>0</v>
      </c>
      <c r="M922">
        <f>'Calculated Tab Properties'!M922</f>
        <v>0</v>
      </c>
      <c r="N922">
        <f>'Calculated Tab Properties'!N922</f>
        <v>0</v>
      </c>
      <c r="O922" s="27">
        <v>0</v>
      </c>
      <c r="P922" s="27">
        <v>0</v>
      </c>
      <c r="Q922">
        <v>0</v>
      </c>
      <c r="R922" t="e">
        <f>'Calculated Tab Properties'!R922</f>
        <v>#DIV/0!</v>
      </c>
      <c r="T922" s="1">
        <v>0</v>
      </c>
      <c r="U922" s="1">
        <v>0</v>
      </c>
      <c r="V922">
        <f>T922*'GEOMETRIC INPUTS'!S922</f>
        <v>0</v>
      </c>
      <c r="W922">
        <v>921</v>
      </c>
      <c r="X922">
        <f t="shared" si="195"/>
        <v>0</v>
      </c>
      <c r="Y922">
        <f t="shared" si="196"/>
        <v>0</v>
      </c>
      <c r="Z922" s="27" t="e">
        <f t="shared" si="197"/>
        <v>#DIV/0!</v>
      </c>
      <c r="AA922" s="27" t="e">
        <f t="shared" si="198"/>
        <v>#DIV/0!</v>
      </c>
      <c r="AB922" s="27" t="e">
        <f t="shared" si="199"/>
        <v>#DIV/0!</v>
      </c>
      <c r="AC922" s="27" t="e">
        <f t="shared" si="200"/>
        <v>#DIV/0!</v>
      </c>
      <c r="AD922" s="24">
        <f>'GT Data'!D924</f>
        <v>0</v>
      </c>
      <c r="AE922" s="25" t="e">
        <f t="shared" si="201"/>
        <v>#DIV/0!</v>
      </c>
      <c r="AF922" s="25" t="e">
        <f t="shared" si="202"/>
        <v>#DIV/0!</v>
      </c>
      <c r="AG922" s="25" t="e">
        <f t="shared" si="203"/>
        <v>#DIV/0!</v>
      </c>
      <c r="AH922" s="25">
        <v>0</v>
      </c>
      <c r="AI922" s="25">
        <v>0</v>
      </c>
      <c r="AJ922" s="25">
        <f t="shared" si="204"/>
        <v>0</v>
      </c>
      <c r="AK922" s="24">
        <f>'GT Data'!N924</f>
        <v>0</v>
      </c>
      <c r="AL922" s="25" t="e">
        <f t="shared" si="205"/>
        <v>#DIV/0!</v>
      </c>
      <c r="AM922" s="25" t="e">
        <f t="shared" si="206"/>
        <v>#DIV/0!</v>
      </c>
      <c r="AN922" s="25" t="e">
        <f t="shared" si="207"/>
        <v>#DIV/0!</v>
      </c>
      <c r="AO922" s="25">
        <v>0</v>
      </c>
      <c r="AP922" s="25">
        <v>0</v>
      </c>
      <c r="AQ922" s="25">
        <v>0</v>
      </c>
    </row>
    <row r="923" spans="1:43" x14ac:dyDescent="0.3">
      <c r="A923">
        <f>'Calculated Tab Properties'!A923</f>
        <v>0</v>
      </c>
      <c r="B923">
        <f>'Calculated Tab Properties'!B923</f>
        <v>0</v>
      </c>
      <c r="C923">
        <f>'Calculated Tab Properties'!C923</f>
        <v>0</v>
      </c>
      <c r="D923">
        <f>'Calculated Tab Properties'!D923</f>
        <v>0</v>
      </c>
      <c r="E923">
        <f>'Calculated Tab Properties'!E923</f>
        <v>0</v>
      </c>
      <c r="F923">
        <f>'Calculated Tab Properties'!F923</f>
        <v>0</v>
      </c>
      <c r="G923">
        <f>'Calculated Tab Properties'!G923</f>
        <v>0</v>
      </c>
      <c r="H923">
        <f>'Calculated Tab Properties'!H923</f>
        <v>0</v>
      </c>
      <c r="I923">
        <f>'Calculated Tab Properties'!I923</f>
        <v>0</v>
      </c>
      <c r="J923" s="20" t="e">
        <f>'Calculated Tab Properties'!J923</f>
        <v>#DIV/0!</v>
      </c>
      <c r="K923">
        <f>'Calculated Tab Properties'!K923</f>
        <v>0</v>
      </c>
      <c r="L923">
        <f>'Calculated Tab Properties'!L923</f>
        <v>0</v>
      </c>
      <c r="M923">
        <f>'Calculated Tab Properties'!M923</f>
        <v>0</v>
      </c>
      <c r="N923">
        <f>'Calculated Tab Properties'!N923</f>
        <v>0</v>
      </c>
      <c r="O923" s="27">
        <v>0</v>
      </c>
      <c r="P923" s="27">
        <v>0</v>
      </c>
      <c r="Q923">
        <v>0</v>
      </c>
      <c r="R923" t="e">
        <f>'Calculated Tab Properties'!R923</f>
        <v>#DIV/0!</v>
      </c>
      <c r="T923" s="1">
        <v>0</v>
      </c>
      <c r="U923" s="1">
        <v>0</v>
      </c>
      <c r="V923">
        <f>T923*'GEOMETRIC INPUTS'!S923</f>
        <v>0</v>
      </c>
      <c r="W923">
        <v>922</v>
      </c>
      <c r="X923">
        <f t="shared" si="195"/>
        <v>0</v>
      </c>
      <c r="Y923">
        <f t="shared" si="196"/>
        <v>0</v>
      </c>
      <c r="Z923" s="27" t="e">
        <f t="shared" si="197"/>
        <v>#DIV/0!</v>
      </c>
      <c r="AA923" s="27" t="e">
        <f t="shared" si="198"/>
        <v>#DIV/0!</v>
      </c>
      <c r="AB923" s="27" t="e">
        <f t="shared" si="199"/>
        <v>#DIV/0!</v>
      </c>
      <c r="AC923" s="27" t="e">
        <f t="shared" si="200"/>
        <v>#DIV/0!</v>
      </c>
      <c r="AD923" s="24">
        <f>'GT Data'!D925</f>
        <v>0</v>
      </c>
      <c r="AE923" s="25" t="e">
        <f t="shared" si="201"/>
        <v>#DIV/0!</v>
      </c>
      <c r="AF923" s="25" t="e">
        <f t="shared" si="202"/>
        <v>#DIV/0!</v>
      </c>
      <c r="AG923" s="25" t="e">
        <f t="shared" si="203"/>
        <v>#DIV/0!</v>
      </c>
      <c r="AH923" s="25">
        <v>0</v>
      </c>
      <c r="AI923" s="25">
        <v>0</v>
      </c>
      <c r="AJ923" s="25">
        <f t="shared" si="204"/>
        <v>0</v>
      </c>
      <c r="AK923" s="24">
        <f>'GT Data'!N925</f>
        <v>0</v>
      </c>
      <c r="AL923" s="25" t="e">
        <f t="shared" si="205"/>
        <v>#DIV/0!</v>
      </c>
      <c r="AM923" s="25" t="e">
        <f t="shared" si="206"/>
        <v>#DIV/0!</v>
      </c>
      <c r="AN923" s="25" t="e">
        <f t="shared" si="207"/>
        <v>#DIV/0!</v>
      </c>
      <c r="AO923" s="25">
        <v>0</v>
      </c>
      <c r="AP923" s="25">
        <v>0</v>
      </c>
      <c r="AQ923" s="25">
        <v>0</v>
      </c>
    </row>
    <row r="924" spans="1:43" x14ac:dyDescent="0.3">
      <c r="A924">
        <f>'Calculated Tab Properties'!A924</f>
        <v>0</v>
      </c>
      <c r="B924">
        <f>'Calculated Tab Properties'!B924</f>
        <v>0</v>
      </c>
      <c r="C924">
        <f>'Calculated Tab Properties'!C924</f>
        <v>0</v>
      </c>
      <c r="D924">
        <f>'Calculated Tab Properties'!D924</f>
        <v>0</v>
      </c>
      <c r="E924">
        <f>'Calculated Tab Properties'!E924</f>
        <v>0</v>
      </c>
      <c r="F924">
        <f>'Calculated Tab Properties'!F924</f>
        <v>0</v>
      </c>
      <c r="G924">
        <f>'Calculated Tab Properties'!G924</f>
        <v>0</v>
      </c>
      <c r="H924">
        <f>'Calculated Tab Properties'!H924</f>
        <v>0</v>
      </c>
      <c r="I924">
        <f>'Calculated Tab Properties'!I924</f>
        <v>0</v>
      </c>
      <c r="J924" s="20" t="e">
        <f>'Calculated Tab Properties'!J924</f>
        <v>#DIV/0!</v>
      </c>
      <c r="K924">
        <f>'Calculated Tab Properties'!K924</f>
        <v>0</v>
      </c>
      <c r="L924">
        <f>'Calculated Tab Properties'!L924</f>
        <v>0</v>
      </c>
      <c r="M924">
        <f>'Calculated Tab Properties'!M924</f>
        <v>0</v>
      </c>
      <c r="N924">
        <f>'Calculated Tab Properties'!N924</f>
        <v>0</v>
      </c>
      <c r="O924" s="27">
        <v>0</v>
      </c>
      <c r="P924" s="27">
        <v>0</v>
      </c>
      <c r="Q924">
        <v>0</v>
      </c>
      <c r="R924" t="e">
        <f>'Calculated Tab Properties'!R924</f>
        <v>#DIV/0!</v>
      </c>
      <c r="T924" s="1">
        <v>0</v>
      </c>
      <c r="U924" s="1">
        <v>0</v>
      </c>
      <c r="V924">
        <f>T924*'GEOMETRIC INPUTS'!S924</f>
        <v>0</v>
      </c>
      <c r="W924">
        <v>923</v>
      </c>
      <c r="X924">
        <f t="shared" si="195"/>
        <v>0</v>
      </c>
      <c r="Y924">
        <f t="shared" si="196"/>
        <v>0</v>
      </c>
      <c r="Z924" s="27" t="e">
        <f t="shared" si="197"/>
        <v>#DIV/0!</v>
      </c>
      <c r="AA924" s="27" t="e">
        <f t="shared" si="198"/>
        <v>#DIV/0!</v>
      </c>
      <c r="AB924" s="27" t="e">
        <f t="shared" si="199"/>
        <v>#DIV/0!</v>
      </c>
      <c r="AC924" s="27" t="e">
        <f t="shared" si="200"/>
        <v>#DIV/0!</v>
      </c>
      <c r="AD924" s="24">
        <f>'GT Data'!D926</f>
        <v>0</v>
      </c>
      <c r="AE924" s="25" t="e">
        <f t="shared" si="201"/>
        <v>#DIV/0!</v>
      </c>
      <c r="AF924" s="25" t="e">
        <f t="shared" si="202"/>
        <v>#DIV/0!</v>
      </c>
      <c r="AG924" s="25" t="e">
        <f t="shared" si="203"/>
        <v>#DIV/0!</v>
      </c>
      <c r="AH924" s="25">
        <v>0</v>
      </c>
      <c r="AI924" s="25">
        <v>0</v>
      </c>
      <c r="AJ924" s="25">
        <f t="shared" si="204"/>
        <v>0</v>
      </c>
      <c r="AK924" s="24">
        <f>'GT Data'!N926</f>
        <v>0</v>
      </c>
      <c r="AL924" s="25" t="e">
        <f t="shared" si="205"/>
        <v>#DIV/0!</v>
      </c>
      <c r="AM924" s="25" t="e">
        <f t="shared" si="206"/>
        <v>#DIV/0!</v>
      </c>
      <c r="AN924" s="25" t="e">
        <f t="shared" si="207"/>
        <v>#DIV/0!</v>
      </c>
      <c r="AO924" s="25">
        <v>0</v>
      </c>
      <c r="AP924" s="25">
        <v>0</v>
      </c>
      <c r="AQ924" s="25">
        <v>0</v>
      </c>
    </row>
    <row r="925" spans="1:43" x14ac:dyDescent="0.3">
      <c r="A925">
        <f>'Calculated Tab Properties'!A925</f>
        <v>0</v>
      </c>
      <c r="B925">
        <f>'Calculated Tab Properties'!B925</f>
        <v>0</v>
      </c>
      <c r="C925">
        <f>'Calculated Tab Properties'!C925</f>
        <v>0</v>
      </c>
      <c r="D925">
        <f>'Calculated Tab Properties'!D925</f>
        <v>0</v>
      </c>
      <c r="E925">
        <f>'Calculated Tab Properties'!E925</f>
        <v>0</v>
      </c>
      <c r="F925">
        <f>'Calculated Tab Properties'!F925</f>
        <v>0</v>
      </c>
      <c r="G925">
        <f>'Calculated Tab Properties'!G925</f>
        <v>0</v>
      </c>
      <c r="H925">
        <f>'Calculated Tab Properties'!H925</f>
        <v>0</v>
      </c>
      <c r="I925">
        <f>'Calculated Tab Properties'!I925</f>
        <v>0</v>
      </c>
      <c r="J925" s="20" t="e">
        <f>'Calculated Tab Properties'!J925</f>
        <v>#DIV/0!</v>
      </c>
      <c r="K925">
        <f>'Calculated Tab Properties'!K925</f>
        <v>0</v>
      </c>
      <c r="L925">
        <f>'Calculated Tab Properties'!L925</f>
        <v>0</v>
      </c>
      <c r="M925">
        <f>'Calculated Tab Properties'!M925</f>
        <v>0</v>
      </c>
      <c r="N925">
        <f>'Calculated Tab Properties'!N925</f>
        <v>0</v>
      </c>
      <c r="O925" s="27">
        <v>0</v>
      </c>
      <c r="P925" s="27">
        <v>0</v>
      </c>
      <c r="Q925">
        <v>0</v>
      </c>
      <c r="R925" t="e">
        <f>'Calculated Tab Properties'!R925</f>
        <v>#DIV/0!</v>
      </c>
      <c r="T925" s="1">
        <v>0</v>
      </c>
      <c r="U925" s="1">
        <v>0</v>
      </c>
      <c r="V925">
        <f>T925*'GEOMETRIC INPUTS'!S925</f>
        <v>0</v>
      </c>
      <c r="W925">
        <v>924</v>
      </c>
      <c r="X925">
        <f t="shared" si="195"/>
        <v>0</v>
      </c>
      <c r="Y925">
        <f t="shared" si="196"/>
        <v>0</v>
      </c>
      <c r="Z925" s="27" t="e">
        <f t="shared" si="197"/>
        <v>#DIV/0!</v>
      </c>
      <c r="AA925" s="27" t="e">
        <f t="shared" si="198"/>
        <v>#DIV/0!</v>
      </c>
      <c r="AB925" s="27" t="e">
        <f t="shared" si="199"/>
        <v>#DIV/0!</v>
      </c>
      <c r="AC925" s="27" t="e">
        <f t="shared" si="200"/>
        <v>#DIV/0!</v>
      </c>
      <c r="AD925" s="24">
        <f>'GT Data'!D927</f>
        <v>0</v>
      </c>
      <c r="AE925" s="25" t="e">
        <f t="shared" si="201"/>
        <v>#DIV/0!</v>
      </c>
      <c r="AF925" s="25" t="e">
        <f t="shared" si="202"/>
        <v>#DIV/0!</v>
      </c>
      <c r="AG925" s="25" t="e">
        <f t="shared" si="203"/>
        <v>#DIV/0!</v>
      </c>
      <c r="AH925" s="25">
        <v>0</v>
      </c>
      <c r="AI925" s="25">
        <v>0</v>
      </c>
      <c r="AJ925" s="25">
        <f t="shared" si="204"/>
        <v>0</v>
      </c>
      <c r="AK925" s="24">
        <f>'GT Data'!N927</f>
        <v>0</v>
      </c>
      <c r="AL925" s="25" t="e">
        <f t="shared" si="205"/>
        <v>#DIV/0!</v>
      </c>
      <c r="AM925" s="25" t="e">
        <f t="shared" si="206"/>
        <v>#DIV/0!</v>
      </c>
      <c r="AN925" s="25" t="e">
        <f t="shared" si="207"/>
        <v>#DIV/0!</v>
      </c>
      <c r="AO925" s="25">
        <v>0</v>
      </c>
      <c r="AP925" s="25">
        <v>0</v>
      </c>
      <c r="AQ925" s="25">
        <v>0</v>
      </c>
    </row>
    <row r="926" spans="1:43" x14ac:dyDescent="0.3">
      <c r="A926">
        <f>'Calculated Tab Properties'!A926</f>
        <v>0</v>
      </c>
      <c r="B926">
        <f>'Calculated Tab Properties'!B926</f>
        <v>0</v>
      </c>
      <c r="C926">
        <f>'Calculated Tab Properties'!C926</f>
        <v>0</v>
      </c>
      <c r="D926">
        <f>'Calculated Tab Properties'!D926</f>
        <v>0</v>
      </c>
      <c r="E926">
        <f>'Calculated Tab Properties'!E926</f>
        <v>0</v>
      </c>
      <c r="F926">
        <f>'Calculated Tab Properties'!F926</f>
        <v>0</v>
      </c>
      <c r="G926">
        <f>'Calculated Tab Properties'!G926</f>
        <v>0</v>
      </c>
      <c r="H926">
        <f>'Calculated Tab Properties'!H926</f>
        <v>0</v>
      </c>
      <c r="I926">
        <f>'Calculated Tab Properties'!I926</f>
        <v>0</v>
      </c>
      <c r="J926" s="20" t="e">
        <f>'Calculated Tab Properties'!J926</f>
        <v>#DIV/0!</v>
      </c>
      <c r="K926">
        <f>'Calculated Tab Properties'!K926</f>
        <v>0</v>
      </c>
      <c r="L926">
        <f>'Calculated Tab Properties'!L926</f>
        <v>0</v>
      </c>
      <c r="M926">
        <f>'Calculated Tab Properties'!M926</f>
        <v>0</v>
      </c>
      <c r="N926">
        <f>'Calculated Tab Properties'!N926</f>
        <v>0</v>
      </c>
      <c r="O926" s="27">
        <v>0</v>
      </c>
      <c r="P926" s="27">
        <v>0</v>
      </c>
      <c r="Q926">
        <v>0</v>
      </c>
      <c r="R926" t="e">
        <f>'Calculated Tab Properties'!R926</f>
        <v>#DIV/0!</v>
      </c>
      <c r="T926" s="1">
        <v>0</v>
      </c>
      <c r="U926" s="1">
        <v>0</v>
      </c>
      <c r="V926">
        <f>T926*'GEOMETRIC INPUTS'!S926</f>
        <v>0</v>
      </c>
      <c r="W926">
        <v>925</v>
      </c>
      <c r="X926">
        <f t="shared" si="195"/>
        <v>0</v>
      </c>
      <c r="Y926">
        <f t="shared" si="196"/>
        <v>0</v>
      </c>
      <c r="Z926" s="27" t="e">
        <f t="shared" si="197"/>
        <v>#DIV/0!</v>
      </c>
      <c r="AA926" s="27" t="e">
        <f t="shared" si="198"/>
        <v>#DIV/0!</v>
      </c>
      <c r="AB926" s="27" t="e">
        <f t="shared" si="199"/>
        <v>#DIV/0!</v>
      </c>
      <c r="AC926" s="27" t="e">
        <f t="shared" si="200"/>
        <v>#DIV/0!</v>
      </c>
      <c r="AD926" s="24">
        <f>'GT Data'!D928</f>
        <v>0</v>
      </c>
      <c r="AE926" s="25" t="e">
        <f t="shared" si="201"/>
        <v>#DIV/0!</v>
      </c>
      <c r="AF926" s="25" t="e">
        <f t="shared" si="202"/>
        <v>#DIV/0!</v>
      </c>
      <c r="AG926" s="25" t="e">
        <f t="shared" si="203"/>
        <v>#DIV/0!</v>
      </c>
      <c r="AH926" s="25">
        <v>0</v>
      </c>
      <c r="AI926" s="25">
        <v>0</v>
      </c>
      <c r="AJ926" s="25">
        <f t="shared" si="204"/>
        <v>0</v>
      </c>
      <c r="AK926" s="24">
        <f>'GT Data'!N928</f>
        <v>0</v>
      </c>
      <c r="AL926" s="25" t="e">
        <f t="shared" si="205"/>
        <v>#DIV/0!</v>
      </c>
      <c r="AM926" s="25" t="e">
        <f t="shared" si="206"/>
        <v>#DIV/0!</v>
      </c>
      <c r="AN926" s="25" t="e">
        <f t="shared" si="207"/>
        <v>#DIV/0!</v>
      </c>
      <c r="AO926" s="25">
        <v>0</v>
      </c>
      <c r="AP926" s="25">
        <v>0</v>
      </c>
      <c r="AQ926" s="25">
        <v>0</v>
      </c>
    </row>
    <row r="927" spans="1:43" x14ac:dyDescent="0.3">
      <c r="A927">
        <f>'Calculated Tab Properties'!A927</f>
        <v>0</v>
      </c>
      <c r="B927">
        <f>'Calculated Tab Properties'!B927</f>
        <v>0</v>
      </c>
      <c r="C927">
        <f>'Calculated Tab Properties'!C927</f>
        <v>0</v>
      </c>
      <c r="D927">
        <f>'Calculated Tab Properties'!D927</f>
        <v>0</v>
      </c>
      <c r="E927">
        <f>'Calculated Tab Properties'!E927</f>
        <v>0</v>
      </c>
      <c r="F927">
        <f>'Calculated Tab Properties'!F927</f>
        <v>0</v>
      </c>
      <c r="G927">
        <f>'Calculated Tab Properties'!G927</f>
        <v>0</v>
      </c>
      <c r="H927">
        <f>'Calculated Tab Properties'!H927</f>
        <v>0</v>
      </c>
      <c r="I927">
        <f>'Calculated Tab Properties'!I927</f>
        <v>0</v>
      </c>
      <c r="J927" s="20" t="e">
        <f>'Calculated Tab Properties'!J927</f>
        <v>#DIV/0!</v>
      </c>
      <c r="K927">
        <f>'Calculated Tab Properties'!K927</f>
        <v>0</v>
      </c>
      <c r="L927">
        <f>'Calculated Tab Properties'!L927</f>
        <v>0</v>
      </c>
      <c r="M927">
        <f>'Calculated Tab Properties'!M927</f>
        <v>0</v>
      </c>
      <c r="N927">
        <f>'Calculated Tab Properties'!N927</f>
        <v>0</v>
      </c>
      <c r="O927" s="27">
        <v>0</v>
      </c>
      <c r="P927" s="27">
        <v>0</v>
      </c>
      <c r="Q927">
        <v>0</v>
      </c>
      <c r="R927" t="e">
        <f>'Calculated Tab Properties'!R927</f>
        <v>#DIV/0!</v>
      </c>
      <c r="T927" s="1">
        <v>0</v>
      </c>
      <c r="U927" s="1">
        <v>0</v>
      </c>
      <c r="V927">
        <f>T927*'GEOMETRIC INPUTS'!S927</f>
        <v>0</v>
      </c>
      <c r="W927">
        <v>926</v>
      </c>
      <c r="X927">
        <f t="shared" si="195"/>
        <v>0</v>
      </c>
      <c r="Y927">
        <f t="shared" si="196"/>
        <v>0</v>
      </c>
      <c r="Z927" s="27" t="e">
        <f t="shared" si="197"/>
        <v>#DIV/0!</v>
      </c>
      <c r="AA927" s="27" t="e">
        <f t="shared" si="198"/>
        <v>#DIV/0!</v>
      </c>
      <c r="AB927" s="27" t="e">
        <f t="shared" si="199"/>
        <v>#DIV/0!</v>
      </c>
      <c r="AC927" s="27" t="e">
        <f t="shared" si="200"/>
        <v>#DIV/0!</v>
      </c>
      <c r="AD927" s="24">
        <f>'GT Data'!D929</f>
        <v>0</v>
      </c>
      <c r="AE927" s="25" t="e">
        <f t="shared" si="201"/>
        <v>#DIV/0!</v>
      </c>
      <c r="AF927" s="25" t="e">
        <f t="shared" si="202"/>
        <v>#DIV/0!</v>
      </c>
      <c r="AG927" s="25" t="e">
        <f t="shared" si="203"/>
        <v>#DIV/0!</v>
      </c>
      <c r="AH927" s="25">
        <v>0</v>
      </c>
      <c r="AI927" s="25">
        <v>0</v>
      </c>
      <c r="AJ927" s="25">
        <f t="shared" si="204"/>
        <v>0</v>
      </c>
      <c r="AK927" s="24">
        <f>'GT Data'!N929</f>
        <v>0</v>
      </c>
      <c r="AL927" s="25" t="e">
        <f t="shared" si="205"/>
        <v>#DIV/0!</v>
      </c>
      <c r="AM927" s="25" t="e">
        <f t="shared" si="206"/>
        <v>#DIV/0!</v>
      </c>
      <c r="AN927" s="25" t="e">
        <f t="shared" si="207"/>
        <v>#DIV/0!</v>
      </c>
      <c r="AO927" s="25">
        <v>0</v>
      </c>
      <c r="AP927" s="25">
        <v>0</v>
      </c>
      <c r="AQ927" s="25">
        <v>0</v>
      </c>
    </row>
    <row r="928" spans="1:43" x14ac:dyDescent="0.3">
      <c r="A928">
        <f>'Calculated Tab Properties'!A928</f>
        <v>0</v>
      </c>
      <c r="B928">
        <f>'Calculated Tab Properties'!B928</f>
        <v>0</v>
      </c>
      <c r="C928">
        <f>'Calculated Tab Properties'!C928</f>
        <v>0</v>
      </c>
      <c r="D928">
        <f>'Calculated Tab Properties'!D928</f>
        <v>0</v>
      </c>
      <c r="E928">
        <f>'Calculated Tab Properties'!E928</f>
        <v>0</v>
      </c>
      <c r="F928">
        <f>'Calculated Tab Properties'!F928</f>
        <v>0</v>
      </c>
      <c r="G928">
        <f>'Calculated Tab Properties'!G928</f>
        <v>0</v>
      </c>
      <c r="H928">
        <f>'Calculated Tab Properties'!H928</f>
        <v>0</v>
      </c>
      <c r="I928">
        <f>'Calculated Tab Properties'!I928</f>
        <v>0</v>
      </c>
      <c r="J928" s="20" t="e">
        <f>'Calculated Tab Properties'!J928</f>
        <v>#DIV/0!</v>
      </c>
      <c r="K928">
        <f>'Calculated Tab Properties'!K928</f>
        <v>0</v>
      </c>
      <c r="L928">
        <f>'Calculated Tab Properties'!L928</f>
        <v>0</v>
      </c>
      <c r="M928">
        <f>'Calculated Tab Properties'!M928</f>
        <v>0</v>
      </c>
      <c r="N928">
        <f>'Calculated Tab Properties'!N928</f>
        <v>0</v>
      </c>
      <c r="O928" s="27">
        <v>0</v>
      </c>
      <c r="P928" s="27">
        <v>0</v>
      </c>
      <c r="Q928">
        <v>0</v>
      </c>
      <c r="R928" t="e">
        <f>'Calculated Tab Properties'!R928</f>
        <v>#DIV/0!</v>
      </c>
      <c r="T928" s="1">
        <v>0</v>
      </c>
      <c r="U928" s="1">
        <v>0</v>
      </c>
      <c r="V928">
        <f>T928*'GEOMETRIC INPUTS'!S928</f>
        <v>0</v>
      </c>
      <c r="W928">
        <v>927</v>
      </c>
      <c r="X928">
        <f t="shared" si="195"/>
        <v>0</v>
      </c>
      <c r="Y928">
        <f t="shared" si="196"/>
        <v>0</v>
      </c>
      <c r="Z928" s="27" t="e">
        <f t="shared" si="197"/>
        <v>#DIV/0!</v>
      </c>
      <c r="AA928" s="27" t="e">
        <f t="shared" si="198"/>
        <v>#DIV/0!</v>
      </c>
      <c r="AB928" s="27" t="e">
        <f t="shared" si="199"/>
        <v>#DIV/0!</v>
      </c>
      <c r="AC928" s="27" t="e">
        <f t="shared" si="200"/>
        <v>#DIV/0!</v>
      </c>
      <c r="AD928" s="24">
        <f>'GT Data'!D930</f>
        <v>0</v>
      </c>
      <c r="AE928" s="25" t="e">
        <f t="shared" si="201"/>
        <v>#DIV/0!</v>
      </c>
      <c r="AF928" s="25" t="e">
        <f t="shared" si="202"/>
        <v>#DIV/0!</v>
      </c>
      <c r="AG928" s="25" t="e">
        <f t="shared" si="203"/>
        <v>#DIV/0!</v>
      </c>
      <c r="AH928" s="25">
        <v>0</v>
      </c>
      <c r="AI928" s="25">
        <v>0</v>
      </c>
      <c r="AJ928" s="25">
        <f t="shared" si="204"/>
        <v>0</v>
      </c>
      <c r="AK928" s="24">
        <f>'GT Data'!N930</f>
        <v>0</v>
      </c>
      <c r="AL928" s="25" t="e">
        <f t="shared" si="205"/>
        <v>#DIV/0!</v>
      </c>
      <c r="AM928" s="25" t="e">
        <f t="shared" si="206"/>
        <v>#DIV/0!</v>
      </c>
      <c r="AN928" s="25" t="e">
        <f t="shared" si="207"/>
        <v>#DIV/0!</v>
      </c>
      <c r="AO928" s="25">
        <v>0</v>
      </c>
      <c r="AP928" s="25">
        <v>0</v>
      </c>
      <c r="AQ928" s="25">
        <v>0</v>
      </c>
    </row>
    <row r="929" spans="1:43" x14ac:dyDescent="0.3">
      <c r="A929">
        <f>'Calculated Tab Properties'!A929</f>
        <v>0</v>
      </c>
      <c r="B929">
        <f>'Calculated Tab Properties'!B929</f>
        <v>0</v>
      </c>
      <c r="C929">
        <f>'Calculated Tab Properties'!C929</f>
        <v>0</v>
      </c>
      <c r="D929">
        <f>'Calculated Tab Properties'!D929</f>
        <v>0</v>
      </c>
      <c r="E929">
        <f>'Calculated Tab Properties'!E929</f>
        <v>0</v>
      </c>
      <c r="F929">
        <f>'Calculated Tab Properties'!F929</f>
        <v>0</v>
      </c>
      <c r="G929">
        <f>'Calculated Tab Properties'!G929</f>
        <v>0</v>
      </c>
      <c r="H929">
        <f>'Calculated Tab Properties'!H929</f>
        <v>0</v>
      </c>
      <c r="I929">
        <f>'Calculated Tab Properties'!I929</f>
        <v>0</v>
      </c>
      <c r="J929" s="20" t="e">
        <f>'Calculated Tab Properties'!J929</f>
        <v>#DIV/0!</v>
      </c>
      <c r="K929">
        <f>'Calculated Tab Properties'!K929</f>
        <v>0</v>
      </c>
      <c r="L929">
        <f>'Calculated Tab Properties'!L929</f>
        <v>0</v>
      </c>
      <c r="M929">
        <f>'Calculated Tab Properties'!M929</f>
        <v>0</v>
      </c>
      <c r="N929">
        <f>'Calculated Tab Properties'!N929</f>
        <v>0</v>
      </c>
      <c r="O929" s="27">
        <v>0</v>
      </c>
      <c r="P929" s="27">
        <v>0</v>
      </c>
      <c r="Q929">
        <v>0</v>
      </c>
      <c r="R929" t="e">
        <f>'Calculated Tab Properties'!R929</f>
        <v>#DIV/0!</v>
      </c>
      <c r="T929" s="1">
        <v>0</v>
      </c>
      <c r="U929" s="1">
        <v>0</v>
      </c>
      <c r="V929">
        <f>T929*'GEOMETRIC INPUTS'!S929</f>
        <v>0</v>
      </c>
      <c r="W929">
        <v>928</v>
      </c>
      <c r="X929">
        <f t="shared" si="195"/>
        <v>0</v>
      </c>
      <c r="Y929">
        <f t="shared" si="196"/>
        <v>0</v>
      </c>
      <c r="Z929" s="27" t="e">
        <f t="shared" si="197"/>
        <v>#DIV/0!</v>
      </c>
      <c r="AA929" s="27" t="e">
        <f t="shared" si="198"/>
        <v>#DIV/0!</v>
      </c>
      <c r="AB929" s="27" t="e">
        <f t="shared" si="199"/>
        <v>#DIV/0!</v>
      </c>
      <c r="AC929" s="27" t="e">
        <f t="shared" si="200"/>
        <v>#DIV/0!</v>
      </c>
      <c r="AD929" s="24">
        <f>'GT Data'!D931</f>
        <v>0</v>
      </c>
      <c r="AE929" s="25" t="e">
        <f t="shared" si="201"/>
        <v>#DIV/0!</v>
      </c>
      <c r="AF929" s="25" t="e">
        <f t="shared" si="202"/>
        <v>#DIV/0!</v>
      </c>
      <c r="AG929" s="25" t="e">
        <f t="shared" si="203"/>
        <v>#DIV/0!</v>
      </c>
      <c r="AH929" s="25">
        <v>0</v>
      </c>
      <c r="AI929" s="25">
        <v>0</v>
      </c>
      <c r="AJ929" s="25">
        <f t="shared" si="204"/>
        <v>0</v>
      </c>
      <c r="AK929" s="24">
        <f>'GT Data'!N931</f>
        <v>0</v>
      </c>
      <c r="AL929" s="25" t="e">
        <f t="shared" si="205"/>
        <v>#DIV/0!</v>
      </c>
      <c r="AM929" s="25" t="e">
        <f t="shared" si="206"/>
        <v>#DIV/0!</v>
      </c>
      <c r="AN929" s="25" t="e">
        <f t="shared" si="207"/>
        <v>#DIV/0!</v>
      </c>
      <c r="AO929" s="25">
        <v>0</v>
      </c>
      <c r="AP929" s="25">
        <v>0</v>
      </c>
      <c r="AQ929" s="25">
        <v>0</v>
      </c>
    </row>
    <row r="930" spans="1:43" x14ac:dyDescent="0.3">
      <c r="A930">
        <f>'Calculated Tab Properties'!A930</f>
        <v>0</v>
      </c>
      <c r="B930">
        <f>'Calculated Tab Properties'!B930</f>
        <v>0</v>
      </c>
      <c r="C930">
        <f>'Calculated Tab Properties'!C930</f>
        <v>0</v>
      </c>
      <c r="D930">
        <f>'Calculated Tab Properties'!D930</f>
        <v>0</v>
      </c>
      <c r="E930">
        <f>'Calculated Tab Properties'!E930</f>
        <v>0</v>
      </c>
      <c r="F930">
        <f>'Calculated Tab Properties'!F930</f>
        <v>0</v>
      </c>
      <c r="G930">
        <f>'Calculated Tab Properties'!G930</f>
        <v>0</v>
      </c>
      <c r="H930">
        <f>'Calculated Tab Properties'!H930</f>
        <v>0</v>
      </c>
      <c r="I930">
        <f>'Calculated Tab Properties'!I930</f>
        <v>0</v>
      </c>
      <c r="J930" s="20" t="e">
        <f>'Calculated Tab Properties'!J930</f>
        <v>#DIV/0!</v>
      </c>
      <c r="K930">
        <f>'Calculated Tab Properties'!K930</f>
        <v>0</v>
      </c>
      <c r="L930">
        <f>'Calculated Tab Properties'!L930</f>
        <v>0</v>
      </c>
      <c r="M930">
        <f>'Calculated Tab Properties'!M930</f>
        <v>0</v>
      </c>
      <c r="N930">
        <f>'Calculated Tab Properties'!N930</f>
        <v>0</v>
      </c>
      <c r="O930" s="27">
        <v>0</v>
      </c>
      <c r="P930" s="27">
        <v>0</v>
      </c>
      <c r="Q930">
        <v>0</v>
      </c>
      <c r="R930" t="e">
        <f>'Calculated Tab Properties'!R930</f>
        <v>#DIV/0!</v>
      </c>
      <c r="T930" s="1">
        <v>0</v>
      </c>
      <c r="U930" s="1">
        <v>0</v>
      </c>
      <c r="V930">
        <f>T930*'GEOMETRIC INPUTS'!S930</f>
        <v>0</v>
      </c>
      <c r="W930">
        <v>929</v>
      </c>
      <c r="X930">
        <f t="shared" si="195"/>
        <v>0</v>
      </c>
      <c r="Y930">
        <f t="shared" si="196"/>
        <v>0</v>
      </c>
      <c r="Z930" s="27" t="e">
        <f t="shared" si="197"/>
        <v>#DIV/0!</v>
      </c>
      <c r="AA930" s="27" t="e">
        <f t="shared" si="198"/>
        <v>#DIV/0!</v>
      </c>
      <c r="AB930" s="27" t="e">
        <f t="shared" si="199"/>
        <v>#DIV/0!</v>
      </c>
      <c r="AC930" s="27" t="e">
        <f t="shared" si="200"/>
        <v>#DIV/0!</v>
      </c>
      <c r="AD930" s="24">
        <f>'GT Data'!D932</f>
        <v>0</v>
      </c>
      <c r="AE930" s="25" t="e">
        <f t="shared" si="201"/>
        <v>#DIV/0!</v>
      </c>
      <c r="AF930" s="25" t="e">
        <f t="shared" si="202"/>
        <v>#DIV/0!</v>
      </c>
      <c r="AG930" s="25" t="e">
        <f t="shared" si="203"/>
        <v>#DIV/0!</v>
      </c>
      <c r="AH930" s="25">
        <v>0</v>
      </c>
      <c r="AI930" s="25">
        <v>0</v>
      </c>
      <c r="AJ930" s="25">
        <f t="shared" si="204"/>
        <v>0</v>
      </c>
      <c r="AK930" s="24">
        <f>'GT Data'!N932</f>
        <v>0</v>
      </c>
      <c r="AL930" s="25" t="e">
        <f t="shared" si="205"/>
        <v>#DIV/0!</v>
      </c>
      <c r="AM930" s="25" t="e">
        <f t="shared" si="206"/>
        <v>#DIV/0!</v>
      </c>
      <c r="AN930" s="25" t="e">
        <f t="shared" si="207"/>
        <v>#DIV/0!</v>
      </c>
      <c r="AO930" s="25">
        <v>0</v>
      </c>
      <c r="AP930" s="25">
        <v>0</v>
      </c>
      <c r="AQ930" s="25">
        <v>0</v>
      </c>
    </row>
    <row r="931" spans="1:43" x14ac:dyDescent="0.3">
      <c r="A931">
        <f>'Calculated Tab Properties'!A931</f>
        <v>0</v>
      </c>
      <c r="B931">
        <f>'Calculated Tab Properties'!B931</f>
        <v>0</v>
      </c>
      <c r="C931">
        <f>'Calculated Tab Properties'!C931</f>
        <v>0</v>
      </c>
      <c r="D931">
        <f>'Calculated Tab Properties'!D931</f>
        <v>0</v>
      </c>
      <c r="E931">
        <f>'Calculated Tab Properties'!E931</f>
        <v>0</v>
      </c>
      <c r="F931">
        <f>'Calculated Tab Properties'!F931</f>
        <v>0</v>
      </c>
      <c r="G931">
        <f>'Calculated Tab Properties'!G931</f>
        <v>0</v>
      </c>
      <c r="H931">
        <f>'Calculated Tab Properties'!H931</f>
        <v>0</v>
      </c>
      <c r="I931">
        <f>'Calculated Tab Properties'!I931</f>
        <v>0</v>
      </c>
      <c r="J931" s="20" t="e">
        <f>'Calculated Tab Properties'!J931</f>
        <v>#DIV/0!</v>
      </c>
      <c r="K931">
        <f>'Calculated Tab Properties'!K931</f>
        <v>0</v>
      </c>
      <c r="L931">
        <f>'Calculated Tab Properties'!L931</f>
        <v>0</v>
      </c>
      <c r="M931">
        <f>'Calculated Tab Properties'!M931</f>
        <v>0</v>
      </c>
      <c r="N931">
        <f>'Calculated Tab Properties'!N931</f>
        <v>0</v>
      </c>
      <c r="O931" s="27">
        <v>0</v>
      </c>
      <c r="P931" s="27">
        <v>0</v>
      </c>
      <c r="Q931">
        <v>0</v>
      </c>
      <c r="R931" t="e">
        <f>'Calculated Tab Properties'!R931</f>
        <v>#DIV/0!</v>
      </c>
      <c r="T931" s="1">
        <v>0</v>
      </c>
      <c r="U931" s="1">
        <v>0</v>
      </c>
      <c r="V931">
        <f>T931*'GEOMETRIC INPUTS'!S931</f>
        <v>0</v>
      </c>
      <c r="W931">
        <v>930</v>
      </c>
      <c r="X931">
        <f t="shared" si="195"/>
        <v>0</v>
      </c>
      <c r="Y931">
        <f t="shared" si="196"/>
        <v>0</v>
      </c>
      <c r="Z931" s="27" t="e">
        <f t="shared" si="197"/>
        <v>#DIV/0!</v>
      </c>
      <c r="AA931" s="27" t="e">
        <f t="shared" si="198"/>
        <v>#DIV/0!</v>
      </c>
      <c r="AB931" s="27" t="e">
        <f t="shared" si="199"/>
        <v>#DIV/0!</v>
      </c>
      <c r="AC931" s="27" t="e">
        <f t="shared" si="200"/>
        <v>#DIV/0!</v>
      </c>
      <c r="AD931" s="24">
        <f>'GT Data'!D933</f>
        <v>0</v>
      </c>
      <c r="AE931" s="25" t="e">
        <f t="shared" si="201"/>
        <v>#DIV/0!</v>
      </c>
      <c r="AF931" s="25" t="e">
        <f t="shared" si="202"/>
        <v>#DIV/0!</v>
      </c>
      <c r="AG931" s="25" t="e">
        <f t="shared" si="203"/>
        <v>#DIV/0!</v>
      </c>
      <c r="AH931" s="25">
        <v>0</v>
      </c>
      <c r="AI931" s="25">
        <v>0</v>
      </c>
      <c r="AJ931" s="25">
        <f t="shared" si="204"/>
        <v>0</v>
      </c>
      <c r="AK931" s="24">
        <f>'GT Data'!N933</f>
        <v>0</v>
      </c>
      <c r="AL931" s="25" t="e">
        <f t="shared" si="205"/>
        <v>#DIV/0!</v>
      </c>
      <c r="AM931" s="25" t="e">
        <f t="shared" si="206"/>
        <v>#DIV/0!</v>
      </c>
      <c r="AN931" s="25" t="e">
        <f t="shared" si="207"/>
        <v>#DIV/0!</v>
      </c>
      <c r="AO931" s="25">
        <v>0</v>
      </c>
      <c r="AP931" s="25">
        <v>0</v>
      </c>
      <c r="AQ931" s="25">
        <v>0</v>
      </c>
    </row>
    <row r="932" spans="1:43" x14ac:dyDescent="0.3">
      <c r="A932">
        <f>'Calculated Tab Properties'!A932</f>
        <v>0</v>
      </c>
      <c r="B932">
        <f>'Calculated Tab Properties'!B932</f>
        <v>0</v>
      </c>
      <c r="C932">
        <f>'Calculated Tab Properties'!C932</f>
        <v>0</v>
      </c>
      <c r="D932">
        <f>'Calculated Tab Properties'!D932</f>
        <v>0</v>
      </c>
      <c r="E932">
        <f>'Calculated Tab Properties'!E932</f>
        <v>0</v>
      </c>
      <c r="F932">
        <f>'Calculated Tab Properties'!F932</f>
        <v>0</v>
      </c>
      <c r="G932">
        <f>'Calculated Tab Properties'!G932</f>
        <v>0</v>
      </c>
      <c r="H932">
        <f>'Calculated Tab Properties'!H932</f>
        <v>0</v>
      </c>
      <c r="I932">
        <f>'Calculated Tab Properties'!I932</f>
        <v>0</v>
      </c>
      <c r="J932" s="20" t="e">
        <f>'Calculated Tab Properties'!J932</f>
        <v>#DIV/0!</v>
      </c>
      <c r="K932">
        <f>'Calculated Tab Properties'!K932</f>
        <v>0</v>
      </c>
      <c r="L932">
        <f>'Calculated Tab Properties'!L932</f>
        <v>0</v>
      </c>
      <c r="M932">
        <f>'Calculated Tab Properties'!M932</f>
        <v>0</v>
      </c>
      <c r="N932">
        <f>'Calculated Tab Properties'!N932</f>
        <v>0</v>
      </c>
      <c r="O932" s="27">
        <v>0</v>
      </c>
      <c r="P932" s="27">
        <v>0</v>
      </c>
      <c r="Q932">
        <v>0</v>
      </c>
      <c r="R932" t="e">
        <f>'Calculated Tab Properties'!R932</f>
        <v>#DIV/0!</v>
      </c>
      <c r="T932" s="1">
        <v>0</v>
      </c>
      <c r="U932" s="1">
        <v>0</v>
      </c>
      <c r="V932">
        <f>T932*'GEOMETRIC INPUTS'!S932</f>
        <v>0</v>
      </c>
      <c r="W932">
        <v>931</v>
      </c>
      <c r="X932">
        <f t="shared" si="195"/>
        <v>0</v>
      </c>
      <c r="Y932">
        <f t="shared" si="196"/>
        <v>0</v>
      </c>
      <c r="Z932" s="27" t="e">
        <f t="shared" si="197"/>
        <v>#DIV/0!</v>
      </c>
      <c r="AA932" s="27" t="e">
        <f t="shared" si="198"/>
        <v>#DIV/0!</v>
      </c>
      <c r="AB932" s="27" t="e">
        <f t="shared" si="199"/>
        <v>#DIV/0!</v>
      </c>
      <c r="AC932" s="27" t="e">
        <f t="shared" si="200"/>
        <v>#DIV/0!</v>
      </c>
      <c r="AD932" s="24">
        <f>'GT Data'!D934</f>
        <v>0</v>
      </c>
      <c r="AE932" s="25" t="e">
        <f t="shared" si="201"/>
        <v>#DIV/0!</v>
      </c>
      <c r="AF932" s="25" t="e">
        <f t="shared" si="202"/>
        <v>#DIV/0!</v>
      </c>
      <c r="AG932" s="25" t="e">
        <f t="shared" si="203"/>
        <v>#DIV/0!</v>
      </c>
      <c r="AH932" s="25">
        <v>0</v>
      </c>
      <c r="AI932" s="25">
        <v>0</v>
      </c>
      <c r="AJ932" s="25">
        <f t="shared" si="204"/>
        <v>0</v>
      </c>
      <c r="AK932" s="24">
        <f>'GT Data'!N934</f>
        <v>0</v>
      </c>
      <c r="AL932" s="25" t="e">
        <f t="shared" si="205"/>
        <v>#DIV/0!</v>
      </c>
      <c r="AM932" s="25" t="e">
        <f t="shared" si="206"/>
        <v>#DIV/0!</v>
      </c>
      <c r="AN932" s="25" t="e">
        <f t="shared" si="207"/>
        <v>#DIV/0!</v>
      </c>
      <c r="AO932" s="25">
        <v>0</v>
      </c>
      <c r="AP932" s="25">
        <v>0</v>
      </c>
      <c r="AQ932" s="25">
        <v>0</v>
      </c>
    </row>
    <row r="933" spans="1:43" x14ac:dyDescent="0.3">
      <c r="A933">
        <f>'Calculated Tab Properties'!A933</f>
        <v>0</v>
      </c>
      <c r="B933">
        <f>'Calculated Tab Properties'!B933</f>
        <v>0</v>
      </c>
      <c r="C933">
        <f>'Calculated Tab Properties'!C933</f>
        <v>0</v>
      </c>
      <c r="D933">
        <f>'Calculated Tab Properties'!D933</f>
        <v>0</v>
      </c>
      <c r="E933">
        <f>'Calculated Tab Properties'!E933</f>
        <v>0</v>
      </c>
      <c r="F933">
        <f>'Calculated Tab Properties'!F933</f>
        <v>0</v>
      </c>
      <c r="G933">
        <f>'Calculated Tab Properties'!G933</f>
        <v>0</v>
      </c>
      <c r="H933">
        <f>'Calculated Tab Properties'!H933</f>
        <v>0</v>
      </c>
      <c r="I933">
        <f>'Calculated Tab Properties'!I933</f>
        <v>0</v>
      </c>
      <c r="J933" s="20" t="e">
        <f>'Calculated Tab Properties'!J933</f>
        <v>#DIV/0!</v>
      </c>
      <c r="K933">
        <f>'Calculated Tab Properties'!K933</f>
        <v>0</v>
      </c>
      <c r="L933">
        <f>'Calculated Tab Properties'!L933</f>
        <v>0</v>
      </c>
      <c r="M933">
        <f>'Calculated Tab Properties'!M933</f>
        <v>0</v>
      </c>
      <c r="N933">
        <f>'Calculated Tab Properties'!N933</f>
        <v>0</v>
      </c>
      <c r="O933" s="27">
        <v>0</v>
      </c>
      <c r="P933" s="27">
        <v>0</v>
      </c>
      <c r="Q933">
        <v>0</v>
      </c>
      <c r="R933" t="e">
        <f>'Calculated Tab Properties'!R933</f>
        <v>#DIV/0!</v>
      </c>
      <c r="T933" s="1">
        <v>0</v>
      </c>
      <c r="U933" s="1">
        <v>0</v>
      </c>
      <c r="V933">
        <f>T933*'GEOMETRIC INPUTS'!S933</f>
        <v>0</v>
      </c>
      <c r="W933">
        <v>932</v>
      </c>
      <c r="X933">
        <f t="shared" si="195"/>
        <v>0</v>
      </c>
      <c r="Y933">
        <f t="shared" si="196"/>
        <v>0</v>
      </c>
      <c r="Z933" s="27" t="e">
        <f t="shared" si="197"/>
        <v>#DIV/0!</v>
      </c>
      <c r="AA933" s="27" t="e">
        <f t="shared" si="198"/>
        <v>#DIV/0!</v>
      </c>
      <c r="AB933" s="27" t="e">
        <f t="shared" si="199"/>
        <v>#DIV/0!</v>
      </c>
      <c r="AC933" s="27" t="e">
        <f t="shared" si="200"/>
        <v>#DIV/0!</v>
      </c>
      <c r="AD933" s="24">
        <f>'GT Data'!D935</f>
        <v>0</v>
      </c>
      <c r="AE933" s="25" t="e">
        <f t="shared" si="201"/>
        <v>#DIV/0!</v>
      </c>
      <c r="AF933" s="25" t="e">
        <f t="shared" si="202"/>
        <v>#DIV/0!</v>
      </c>
      <c r="AG933" s="25" t="e">
        <f t="shared" si="203"/>
        <v>#DIV/0!</v>
      </c>
      <c r="AH933" s="25">
        <v>0</v>
      </c>
      <c r="AI933" s="25">
        <v>0</v>
      </c>
      <c r="AJ933" s="25">
        <f t="shared" si="204"/>
        <v>0</v>
      </c>
      <c r="AK933" s="24">
        <f>'GT Data'!N935</f>
        <v>0</v>
      </c>
      <c r="AL933" s="25" t="e">
        <f t="shared" si="205"/>
        <v>#DIV/0!</v>
      </c>
      <c r="AM933" s="25" t="e">
        <f t="shared" si="206"/>
        <v>#DIV/0!</v>
      </c>
      <c r="AN933" s="25" t="e">
        <f t="shared" si="207"/>
        <v>#DIV/0!</v>
      </c>
      <c r="AO933" s="25">
        <v>0</v>
      </c>
      <c r="AP933" s="25">
        <v>0</v>
      </c>
      <c r="AQ933" s="25">
        <v>0</v>
      </c>
    </row>
    <row r="934" spans="1:43" x14ac:dyDescent="0.3">
      <c r="A934">
        <f>'Calculated Tab Properties'!A934</f>
        <v>0</v>
      </c>
      <c r="B934">
        <f>'Calculated Tab Properties'!B934</f>
        <v>0</v>
      </c>
      <c r="C934">
        <f>'Calculated Tab Properties'!C934</f>
        <v>0</v>
      </c>
      <c r="D934">
        <f>'Calculated Tab Properties'!D934</f>
        <v>0</v>
      </c>
      <c r="E934">
        <f>'Calculated Tab Properties'!E934</f>
        <v>0</v>
      </c>
      <c r="F934">
        <f>'Calculated Tab Properties'!F934</f>
        <v>0</v>
      </c>
      <c r="G934">
        <f>'Calculated Tab Properties'!G934</f>
        <v>0</v>
      </c>
      <c r="H934">
        <f>'Calculated Tab Properties'!H934</f>
        <v>0</v>
      </c>
      <c r="I934">
        <f>'Calculated Tab Properties'!I934</f>
        <v>0</v>
      </c>
      <c r="J934" s="20" t="e">
        <f>'Calculated Tab Properties'!J934</f>
        <v>#DIV/0!</v>
      </c>
      <c r="K934">
        <f>'Calculated Tab Properties'!K934</f>
        <v>0</v>
      </c>
      <c r="L934">
        <f>'Calculated Tab Properties'!L934</f>
        <v>0</v>
      </c>
      <c r="M934">
        <f>'Calculated Tab Properties'!M934</f>
        <v>0</v>
      </c>
      <c r="N934">
        <f>'Calculated Tab Properties'!N934</f>
        <v>0</v>
      </c>
      <c r="O934" s="27">
        <v>0</v>
      </c>
      <c r="P934" s="27">
        <v>0</v>
      </c>
      <c r="Q934">
        <v>0</v>
      </c>
      <c r="R934" t="e">
        <f>'Calculated Tab Properties'!R934</f>
        <v>#DIV/0!</v>
      </c>
      <c r="T934" s="1">
        <v>0</v>
      </c>
      <c r="U934" s="1">
        <v>0</v>
      </c>
      <c r="V934">
        <f>T934*'GEOMETRIC INPUTS'!S934</f>
        <v>0</v>
      </c>
      <c r="W934">
        <v>933</v>
      </c>
      <c r="X934">
        <f t="shared" si="195"/>
        <v>0</v>
      </c>
      <c r="Y934">
        <f t="shared" si="196"/>
        <v>0</v>
      </c>
      <c r="Z934" s="27" t="e">
        <f t="shared" si="197"/>
        <v>#DIV/0!</v>
      </c>
      <c r="AA934" s="27" t="e">
        <f t="shared" si="198"/>
        <v>#DIV/0!</v>
      </c>
      <c r="AB934" s="27" t="e">
        <f t="shared" si="199"/>
        <v>#DIV/0!</v>
      </c>
      <c r="AC934" s="27" t="e">
        <f t="shared" si="200"/>
        <v>#DIV/0!</v>
      </c>
      <c r="AD934" s="24">
        <f>'GT Data'!D936</f>
        <v>0</v>
      </c>
      <c r="AE934" s="25" t="e">
        <f t="shared" si="201"/>
        <v>#DIV/0!</v>
      </c>
      <c r="AF934" s="25" t="e">
        <f t="shared" si="202"/>
        <v>#DIV/0!</v>
      </c>
      <c r="AG934" s="25" t="e">
        <f t="shared" si="203"/>
        <v>#DIV/0!</v>
      </c>
      <c r="AH934" s="25">
        <v>0</v>
      </c>
      <c r="AI934" s="25">
        <v>0</v>
      </c>
      <c r="AJ934" s="25">
        <f t="shared" si="204"/>
        <v>0</v>
      </c>
      <c r="AK934" s="24">
        <f>'GT Data'!N936</f>
        <v>0</v>
      </c>
      <c r="AL934" s="25" t="e">
        <f t="shared" si="205"/>
        <v>#DIV/0!</v>
      </c>
      <c r="AM934" s="25" t="e">
        <f t="shared" si="206"/>
        <v>#DIV/0!</v>
      </c>
      <c r="AN934" s="25" t="e">
        <f t="shared" si="207"/>
        <v>#DIV/0!</v>
      </c>
      <c r="AO934" s="25">
        <v>0</v>
      </c>
      <c r="AP934" s="25">
        <v>0</v>
      </c>
      <c r="AQ934" s="25">
        <v>0</v>
      </c>
    </row>
    <row r="935" spans="1:43" x14ac:dyDescent="0.3">
      <c r="A935">
        <f>'Calculated Tab Properties'!A935</f>
        <v>0</v>
      </c>
      <c r="B935">
        <f>'Calculated Tab Properties'!B935</f>
        <v>0</v>
      </c>
      <c r="C935">
        <f>'Calculated Tab Properties'!C935</f>
        <v>0</v>
      </c>
      <c r="D935">
        <f>'Calculated Tab Properties'!D935</f>
        <v>0</v>
      </c>
      <c r="E935">
        <f>'Calculated Tab Properties'!E935</f>
        <v>0</v>
      </c>
      <c r="F935">
        <f>'Calculated Tab Properties'!F935</f>
        <v>0</v>
      </c>
      <c r="G935">
        <f>'Calculated Tab Properties'!G935</f>
        <v>0</v>
      </c>
      <c r="H935">
        <f>'Calculated Tab Properties'!H935</f>
        <v>0</v>
      </c>
      <c r="I935">
        <f>'Calculated Tab Properties'!I935</f>
        <v>0</v>
      </c>
      <c r="J935" s="20" t="e">
        <f>'Calculated Tab Properties'!J935</f>
        <v>#DIV/0!</v>
      </c>
      <c r="K935">
        <f>'Calculated Tab Properties'!K935</f>
        <v>0</v>
      </c>
      <c r="L935">
        <f>'Calculated Tab Properties'!L935</f>
        <v>0</v>
      </c>
      <c r="M935">
        <f>'Calculated Tab Properties'!M935</f>
        <v>0</v>
      </c>
      <c r="N935">
        <f>'Calculated Tab Properties'!N935</f>
        <v>0</v>
      </c>
      <c r="O935" s="27">
        <v>0</v>
      </c>
      <c r="P935" s="27">
        <v>0</v>
      </c>
      <c r="Q935">
        <v>0</v>
      </c>
      <c r="R935" t="e">
        <f>'Calculated Tab Properties'!R935</f>
        <v>#DIV/0!</v>
      </c>
      <c r="T935" s="1">
        <v>0</v>
      </c>
      <c r="U935" s="1">
        <v>0</v>
      </c>
      <c r="V935">
        <f>T935*'GEOMETRIC INPUTS'!S935</f>
        <v>0</v>
      </c>
      <c r="W935">
        <v>934</v>
      </c>
      <c r="X935">
        <f t="shared" si="195"/>
        <v>0</v>
      </c>
      <c r="Y935">
        <f t="shared" si="196"/>
        <v>0</v>
      </c>
      <c r="Z935" s="27" t="e">
        <f t="shared" si="197"/>
        <v>#DIV/0!</v>
      </c>
      <c r="AA935" s="27" t="e">
        <f t="shared" si="198"/>
        <v>#DIV/0!</v>
      </c>
      <c r="AB935" s="27" t="e">
        <f t="shared" si="199"/>
        <v>#DIV/0!</v>
      </c>
      <c r="AC935" s="27" t="e">
        <f t="shared" si="200"/>
        <v>#DIV/0!</v>
      </c>
      <c r="AD935" s="24">
        <f>'GT Data'!D937</f>
        <v>0</v>
      </c>
      <c r="AE935" s="25" t="e">
        <f t="shared" si="201"/>
        <v>#DIV/0!</v>
      </c>
      <c r="AF935" s="25" t="e">
        <f t="shared" si="202"/>
        <v>#DIV/0!</v>
      </c>
      <c r="AG935" s="25" t="e">
        <f t="shared" si="203"/>
        <v>#DIV/0!</v>
      </c>
      <c r="AH935" s="25">
        <v>0</v>
      </c>
      <c r="AI935" s="25">
        <v>0</v>
      </c>
      <c r="AJ935" s="25">
        <f t="shared" si="204"/>
        <v>0</v>
      </c>
      <c r="AK935" s="24">
        <f>'GT Data'!N937</f>
        <v>0</v>
      </c>
      <c r="AL935" s="25" t="e">
        <f t="shared" si="205"/>
        <v>#DIV/0!</v>
      </c>
      <c r="AM935" s="25" t="e">
        <f t="shared" si="206"/>
        <v>#DIV/0!</v>
      </c>
      <c r="AN935" s="25" t="e">
        <f t="shared" si="207"/>
        <v>#DIV/0!</v>
      </c>
      <c r="AO935" s="25">
        <v>0</v>
      </c>
      <c r="AP935" s="25">
        <v>0</v>
      </c>
      <c r="AQ935" s="25">
        <v>0</v>
      </c>
    </row>
    <row r="936" spans="1:43" x14ac:dyDescent="0.3">
      <c r="A936">
        <f>'Calculated Tab Properties'!A936</f>
        <v>0</v>
      </c>
      <c r="B936">
        <f>'Calculated Tab Properties'!B936</f>
        <v>0</v>
      </c>
      <c r="C936">
        <f>'Calculated Tab Properties'!C936</f>
        <v>0</v>
      </c>
      <c r="D936">
        <f>'Calculated Tab Properties'!D936</f>
        <v>0</v>
      </c>
      <c r="E936">
        <f>'Calculated Tab Properties'!E936</f>
        <v>0</v>
      </c>
      <c r="F936">
        <f>'Calculated Tab Properties'!F936</f>
        <v>0</v>
      </c>
      <c r="G936">
        <f>'Calculated Tab Properties'!G936</f>
        <v>0</v>
      </c>
      <c r="H936">
        <f>'Calculated Tab Properties'!H936</f>
        <v>0</v>
      </c>
      <c r="I936">
        <f>'Calculated Tab Properties'!I936</f>
        <v>0</v>
      </c>
      <c r="J936" s="20" t="e">
        <f>'Calculated Tab Properties'!J936</f>
        <v>#DIV/0!</v>
      </c>
      <c r="K936">
        <f>'Calculated Tab Properties'!K936</f>
        <v>0</v>
      </c>
      <c r="L936">
        <f>'Calculated Tab Properties'!L936</f>
        <v>0</v>
      </c>
      <c r="M936">
        <f>'Calculated Tab Properties'!M936</f>
        <v>0</v>
      </c>
      <c r="N936">
        <f>'Calculated Tab Properties'!N936</f>
        <v>0</v>
      </c>
      <c r="O936" s="27">
        <v>0</v>
      </c>
      <c r="P936" s="27">
        <v>0</v>
      </c>
      <c r="Q936">
        <v>0</v>
      </c>
      <c r="R936" t="e">
        <f>'Calculated Tab Properties'!R936</f>
        <v>#DIV/0!</v>
      </c>
      <c r="T936" s="1">
        <v>0</v>
      </c>
      <c r="U936" s="1">
        <v>0</v>
      </c>
      <c r="V936">
        <f>T936*'GEOMETRIC INPUTS'!S936</f>
        <v>0</v>
      </c>
      <c r="W936">
        <v>935</v>
      </c>
      <c r="X936">
        <f t="shared" si="195"/>
        <v>0</v>
      </c>
      <c r="Y936">
        <f t="shared" si="196"/>
        <v>0</v>
      </c>
      <c r="Z936" s="27" t="e">
        <f t="shared" si="197"/>
        <v>#DIV/0!</v>
      </c>
      <c r="AA936" s="27" t="e">
        <f t="shared" si="198"/>
        <v>#DIV/0!</v>
      </c>
      <c r="AB936" s="27" t="e">
        <f t="shared" si="199"/>
        <v>#DIV/0!</v>
      </c>
      <c r="AC936" s="27" t="e">
        <f t="shared" si="200"/>
        <v>#DIV/0!</v>
      </c>
      <c r="AD936" s="24">
        <f>'GT Data'!D938</f>
        <v>0</v>
      </c>
      <c r="AE936" s="25" t="e">
        <f t="shared" si="201"/>
        <v>#DIV/0!</v>
      </c>
      <c r="AF936" s="25" t="e">
        <f t="shared" si="202"/>
        <v>#DIV/0!</v>
      </c>
      <c r="AG936" s="25" t="e">
        <f t="shared" si="203"/>
        <v>#DIV/0!</v>
      </c>
      <c r="AH936" s="25">
        <v>0</v>
      </c>
      <c r="AI936" s="25">
        <v>0</v>
      </c>
      <c r="AJ936" s="25">
        <f t="shared" si="204"/>
        <v>0</v>
      </c>
      <c r="AK936" s="24">
        <f>'GT Data'!N938</f>
        <v>0</v>
      </c>
      <c r="AL936" s="25" t="e">
        <f t="shared" si="205"/>
        <v>#DIV/0!</v>
      </c>
      <c r="AM936" s="25" t="e">
        <f t="shared" si="206"/>
        <v>#DIV/0!</v>
      </c>
      <c r="AN936" s="25" t="e">
        <f t="shared" si="207"/>
        <v>#DIV/0!</v>
      </c>
      <c r="AO936" s="25">
        <v>0</v>
      </c>
      <c r="AP936" s="25">
        <v>0</v>
      </c>
      <c r="AQ936" s="25">
        <v>0</v>
      </c>
    </row>
    <row r="937" spans="1:43" x14ac:dyDescent="0.3">
      <c r="A937">
        <f>'Calculated Tab Properties'!A937</f>
        <v>0</v>
      </c>
      <c r="B937">
        <f>'Calculated Tab Properties'!B937</f>
        <v>0</v>
      </c>
      <c r="C937">
        <f>'Calculated Tab Properties'!C937</f>
        <v>0</v>
      </c>
      <c r="D937">
        <f>'Calculated Tab Properties'!D937</f>
        <v>0</v>
      </c>
      <c r="E937">
        <f>'Calculated Tab Properties'!E937</f>
        <v>0</v>
      </c>
      <c r="F937">
        <f>'Calculated Tab Properties'!F937</f>
        <v>0</v>
      </c>
      <c r="G937">
        <f>'Calculated Tab Properties'!G937</f>
        <v>0</v>
      </c>
      <c r="H937">
        <f>'Calculated Tab Properties'!H937</f>
        <v>0</v>
      </c>
      <c r="I937">
        <f>'Calculated Tab Properties'!I937</f>
        <v>0</v>
      </c>
      <c r="J937" s="20" t="e">
        <f>'Calculated Tab Properties'!J937</f>
        <v>#DIV/0!</v>
      </c>
      <c r="K937">
        <f>'Calculated Tab Properties'!K937</f>
        <v>0</v>
      </c>
      <c r="L937">
        <f>'Calculated Tab Properties'!L937</f>
        <v>0</v>
      </c>
      <c r="M937">
        <f>'Calculated Tab Properties'!M937</f>
        <v>0</v>
      </c>
      <c r="N937">
        <f>'Calculated Tab Properties'!N937</f>
        <v>0</v>
      </c>
      <c r="O937" s="27">
        <v>0</v>
      </c>
      <c r="P937" s="27">
        <v>0</v>
      </c>
      <c r="Q937">
        <v>0</v>
      </c>
      <c r="R937" t="e">
        <f>'Calculated Tab Properties'!R937</f>
        <v>#DIV/0!</v>
      </c>
      <c r="T937" s="1">
        <v>0</v>
      </c>
      <c r="U937" s="1">
        <v>0</v>
      </c>
      <c r="V937">
        <f>T937*'GEOMETRIC INPUTS'!S937</f>
        <v>0</v>
      </c>
      <c r="W937">
        <v>936</v>
      </c>
      <c r="X937">
        <f t="shared" si="195"/>
        <v>0</v>
      </c>
      <c r="Y937">
        <f t="shared" si="196"/>
        <v>0</v>
      </c>
      <c r="Z937" s="27" t="e">
        <f t="shared" si="197"/>
        <v>#DIV/0!</v>
      </c>
      <c r="AA937" s="27" t="e">
        <f t="shared" si="198"/>
        <v>#DIV/0!</v>
      </c>
      <c r="AB937" s="27" t="e">
        <f t="shared" si="199"/>
        <v>#DIV/0!</v>
      </c>
      <c r="AC937" s="27" t="e">
        <f t="shared" si="200"/>
        <v>#DIV/0!</v>
      </c>
      <c r="AD937" s="24">
        <f>'GT Data'!D939</f>
        <v>0</v>
      </c>
      <c r="AE937" s="25" t="e">
        <f t="shared" si="201"/>
        <v>#DIV/0!</v>
      </c>
      <c r="AF937" s="25" t="e">
        <f t="shared" si="202"/>
        <v>#DIV/0!</v>
      </c>
      <c r="AG937" s="25" t="e">
        <f t="shared" si="203"/>
        <v>#DIV/0!</v>
      </c>
      <c r="AH937" s="25">
        <v>0</v>
      </c>
      <c r="AI937" s="25">
        <v>0</v>
      </c>
      <c r="AJ937" s="25">
        <f t="shared" si="204"/>
        <v>0</v>
      </c>
      <c r="AK937" s="24">
        <f>'GT Data'!N939</f>
        <v>0</v>
      </c>
      <c r="AL937" s="25" t="e">
        <f t="shared" si="205"/>
        <v>#DIV/0!</v>
      </c>
      <c r="AM937" s="25" t="e">
        <f t="shared" si="206"/>
        <v>#DIV/0!</v>
      </c>
      <c r="AN937" s="25" t="e">
        <f t="shared" si="207"/>
        <v>#DIV/0!</v>
      </c>
      <c r="AO937" s="25">
        <v>0</v>
      </c>
      <c r="AP937" s="25">
        <v>0</v>
      </c>
      <c r="AQ937" s="25">
        <v>0</v>
      </c>
    </row>
    <row r="938" spans="1:43" x14ac:dyDescent="0.3">
      <c r="A938">
        <f>'Calculated Tab Properties'!A938</f>
        <v>0</v>
      </c>
      <c r="B938">
        <f>'Calculated Tab Properties'!B938</f>
        <v>0</v>
      </c>
      <c r="C938">
        <f>'Calculated Tab Properties'!C938</f>
        <v>0</v>
      </c>
      <c r="D938">
        <f>'Calculated Tab Properties'!D938</f>
        <v>0</v>
      </c>
      <c r="E938">
        <f>'Calculated Tab Properties'!E938</f>
        <v>0</v>
      </c>
      <c r="F938">
        <f>'Calculated Tab Properties'!F938</f>
        <v>0</v>
      </c>
      <c r="G938">
        <f>'Calculated Tab Properties'!G938</f>
        <v>0</v>
      </c>
      <c r="H938">
        <f>'Calculated Tab Properties'!H938</f>
        <v>0</v>
      </c>
      <c r="I938">
        <f>'Calculated Tab Properties'!I938</f>
        <v>0</v>
      </c>
      <c r="J938" s="20" t="e">
        <f>'Calculated Tab Properties'!J938</f>
        <v>#DIV/0!</v>
      </c>
      <c r="K938">
        <f>'Calculated Tab Properties'!K938</f>
        <v>0</v>
      </c>
      <c r="L938">
        <f>'Calculated Tab Properties'!L938</f>
        <v>0</v>
      </c>
      <c r="M938">
        <f>'Calculated Tab Properties'!M938</f>
        <v>0</v>
      </c>
      <c r="N938">
        <f>'Calculated Tab Properties'!N938</f>
        <v>0</v>
      </c>
      <c r="O938" s="27">
        <v>0</v>
      </c>
      <c r="P938" s="27">
        <v>0</v>
      </c>
      <c r="Q938">
        <v>0</v>
      </c>
      <c r="R938" t="e">
        <f>'Calculated Tab Properties'!R938</f>
        <v>#DIV/0!</v>
      </c>
      <c r="T938" s="1">
        <v>0</v>
      </c>
      <c r="U938" s="1">
        <v>0</v>
      </c>
      <c r="V938">
        <f>T938*'GEOMETRIC INPUTS'!S938</f>
        <v>0</v>
      </c>
      <c r="W938">
        <v>937</v>
      </c>
      <c r="X938">
        <f t="shared" si="195"/>
        <v>0</v>
      </c>
      <c r="Y938">
        <f t="shared" si="196"/>
        <v>0</v>
      </c>
      <c r="Z938" s="27" t="e">
        <f t="shared" si="197"/>
        <v>#DIV/0!</v>
      </c>
      <c r="AA938" s="27" t="e">
        <f t="shared" si="198"/>
        <v>#DIV/0!</v>
      </c>
      <c r="AB938" s="27" t="e">
        <f t="shared" si="199"/>
        <v>#DIV/0!</v>
      </c>
      <c r="AC938" s="27" t="e">
        <f t="shared" si="200"/>
        <v>#DIV/0!</v>
      </c>
      <c r="AD938" s="24">
        <f>'GT Data'!D940</f>
        <v>0</v>
      </c>
      <c r="AE938" s="25" t="e">
        <f t="shared" si="201"/>
        <v>#DIV/0!</v>
      </c>
      <c r="AF938" s="25" t="e">
        <f t="shared" si="202"/>
        <v>#DIV/0!</v>
      </c>
      <c r="AG938" s="25" t="e">
        <f t="shared" si="203"/>
        <v>#DIV/0!</v>
      </c>
      <c r="AH938" s="25">
        <v>0</v>
      </c>
      <c r="AI938" s="25">
        <v>0</v>
      </c>
      <c r="AJ938" s="25">
        <f t="shared" si="204"/>
        <v>0</v>
      </c>
      <c r="AK938" s="24">
        <f>'GT Data'!N940</f>
        <v>0</v>
      </c>
      <c r="AL938" s="25" t="e">
        <f t="shared" si="205"/>
        <v>#DIV/0!</v>
      </c>
      <c r="AM938" s="25" t="e">
        <f t="shared" si="206"/>
        <v>#DIV/0!</v>
      </c>
      <c r="AN938" s="25" t="e">
        <f t="shared" si="207"/>
        <v>#DIV/0!</v>
      </c>
      <c r="AO938" s="25">
        <v>0</v>
      </c>
      <c r="AP938" s="25">
        <v>0</v>
      </c>
      <c r="AQ938" s="25">
        <v>0</v>
      </c>
    </row>
    <row r="939" spans="1:43" x14ac:dyDescent="0.3">
      <c r="A939">
        <f>'Calculated Tab Properties'!A939</f>
        <v>0</v>
      </c>
      <c r="B939">
        <f>'Calculated Tab Properties'!B939</f>
        <v>0</v>
      </c>
      <c r="C939">
        <f>'Calculated Tab Properties'!C939</f>
        <v>0</v>
      </c>
      <c r="D939">
        <f>'Calculated Tab Properties'!D939</f>
        <v>0</v>
      </c>
      <c r="E939">
        <f>'Calculated Tab Properties'!E939</f>
        <v>0</v>
      </c>
      <c r="F939">
        <f>'Calculated Tab Properties'!F939</f>
        <v>0</v>
      </c>
      <c r="G939">
        <f>'Calculated Tab Properties'!G939</f>
        <v>0</v>
      </c>
      <c r="H939">
        <f>'Calculated Tab Properties'!H939</f>
        <v>0</v>
      </c>
      <c r="I939">
        <f>'Calculated Tab Properties'!I939</f>
        <v>0</v>
      </c>
      <c r="J939" s="20" t="e">
        <f>'Calculated Tab Properties'!J939</f>
        <v>#DIV/0!</v>
      </c>
      <c r="K939">
        <f>'Calculated Tab Properties'!K939</f>
        <v>0</v>
      </c>
      <c r="L939">
        <f>'Calculated Tab Properties'!L939</f>
        <v>0</v>
      </c>
      <c r="M939">
        <f>'Calculated Tab Properties'!M939</f>
        <v>0</v>
      </c>
      <c r="N939">
        <f>'Calculated Tab Properties'!N939</f>
        <v>0</v>
      </c>
      <c r="O939" s="27">
        <v>0</v>
      </c>
      <c r="P939" s="27">
        <v>0</v>
      </c>
      <c r="Q939">
        <v>0</v>
      </c>
      <c r="R939" t="e">
        <f>'Calculated Tab Properties'!R939</f>
        <v>#DIV/0!</v>
      </c>
      <c r="T939" s="1">
        <v>0</v>
      </c>
      <c r="U939" s="1">
        <v>0</v>
      </c>
      <c r="V939">
        <f>T939*'GEOMETRIC INPUTS'!S939</f>
        <v>0</v>
      </c>
      <c r="W939">
        <v>938</v>
      </c>
      <c r="X939">
        <f t="shared" si="195"/>
        <v>0</v>
      </c>
      <c r="Y939">
        <f t="shared" si="196"/>
        <v>0</v>
      </c>
      <c r="Z939" s="27" t="e">
        <f t="shared" si="197"/>
        <v>#DIV/0!</v>
      </c>
      <c r="AA939" s="27" t="e">
        <f t="shared" si="198"/>
        <v>#DIV/0!</v>
      </c>
      <c r="AB939" s="27" t="e">
        <f t="shared" si="199"/>
        <v>#DIV/0!</v>
      </c>
      <c r="AC939" s="27" t="e">
        <f t="shared" si="200"/>
        <v>#DIV/0!</v>
      </c>
      <c r="AD939" s="24">
        <f>'GT Data'!D941</f>
        <v>0</v>
      </c>
      <c r="AE939" s="25" t="e">
        <f t="shared" si="201"/>
        <v>#DIV/0!</v>
      </c>
      <c r="AF939" s="25" t="e">
        <f t="shared" si="202"/>
        <v>#DIV/0!</v>
      </c>
      <c r="AG939" s="25" t="e">
        <f t="shared" si="203"/>
        <v>#DIV/0!</v>
      </c>
      <c r="AH939" s="25">
        <v>0</v>
      </c>
      <c r="AI939" s="25">
        <v>0</v>
      </c>
      <c r="AJ939" s="25">
        <f t="shared" si="204"/>
        <v>0</v>
      </c>
      <c r="AK939" s="24">
        <f>'GT Data'!N941</f>
        <v>0</v>
      </c>
      <c r="AL939" s="25" t="e">
        <f t="shared" si="205"/>
        <v>#DIV/0!</v>
      </c>
      <c r="AM939" s="25" t="e">
        <f t="shared" si="206"/>
        <v>#DIV/0!</v>
      </c>
      <c r="AN939" s="25" t="e">
        <f t="shared" si="207"/>
        <v>#DIV/0!</v>
      </c>
      <c r="AO939" s="25">
        <v>0</v>
      </c>
      <c r="AP939" s="25">
        <v>0</v>
      </c>
      <c r="AQ939" s="25">
        <v>0</v>
      </c>
    </row>
    <row r="940" spans="1:43" x14ac:dyDescent="0.3">
      <c r="A940">
        <f>'Calculated Tab Properties'!A940</f>
        <v>0</v>
      </c>
      <c r="B940">
        <f>'Calculated Tab Properties'!B940</f>
        <v>0</v>
      </c>
      <c r="C940">
        <f>'Calculated Tab Properties'!C940</f>
        <v>0</v>
      </c>
      <c r="D940">
        <f>'Calculated Tab Properties'!D940</f>
        <v>0</v>
      </c>
      <c r="E940">
        <f>'Calculated Tab Properties'!E940</f>
        <v>0</v>
      </c>
      <c r="F940">
        <f>'Calculated Tab Properties'!F940</f>
        <v>0</v>
      </c>
      <c r="G940">
        <f>'Calculated Tab Properties'!G940</f>
        <v>0</v>
      </c>
      <c r="H940">
        <f>'Calculated Tab Properties'!H940</f>
        <v>0</v>
      </c>
      <c r="I940">
        <f>'Calculated Tab Properties'!I940</f>
        <v>0</v>
      </c>
      <c r="J940" s="20" t="e">
        <f>'Calculated Tab Properties'!J940</f>
        <v>#DIV/0!</v>
      </c>
      <c r="K940">
        <f>'Calculated Tab Properties'!K940</f>
        <v>0</v>
      </c>
      <c r="L940">
        <f>'Calculated Tab Properties'!L940</f>
        <v>0</v>
      </c>
      <c r="M940">
        <f>'Calculated Tab Properties'!M940</f>
        <v>0</v>
      </c>
      <c r="N940">
        <f>'Calculated Tab Properties'!N940</f>
        <v>0</v>
      </c>
      <c r="O940" s="27">
        <v>0</v>
      </c>
      <c r="P940" s="27">
        <v>0</v>
      </c>
      <c r="Q940">
        <v>0</v>
      </c>
      <c r="R940" t="e">
        <f>'Calculated Tab Properties'!R940</f>
        <v>#DIV/0!</v>
      </c>
      <c r="T940" s="1">
        <v>0</v>
      </c>
      <c r="U940" s="1">
        <v>0</v>
      </c>
      <c r="V940">
        <f>T940*'GEOMETRIC INPUTS'!S940</f>
        <v>0</v>
      </c>
      <c r="W940">
        <v>939</v>
      </c>
      <c r="X940">
        <f t="shared" si="195"/>
        <v>0</v>
      </c>
      <c r="Y940">
        <f t="shared" si="196"/>
        <v>0</v>
      </c>
      <c r="Z940" s="27" t="e">
        <f t="shared" si="197"/>
        <v>#DIV/0!</v>
      </c>
      <c r="AA940" s="27" t="e">
        <f t="shared" si="198"/>
        <v>#DIV/0!</v>
      </c>
      <c r="AB940" s="27" t="e">
        <f t="shared" si="199"/>
        <v>#DIV/0!</v>
      </c>
      <c r="AC940" s="27" t="e">
        <f t="shared" si="200"/>
        <v>#DIV/0!</v>
      </c>
      <c r="AD940" s="24">
        <f>'GT Data'!D942</f>
        <v>0</v>
      </c>
      <c r="AE940" s="25" t="e">
        <f t="shared" si="201"/>
        <v>#DIV/0!</v>
      </c>
      <c r="AF940" s="25" t="e">
        <f t="shared" si="202"/>
        <v>#DIV/0!</v>
      </c>
      <c r="AG940" s="25" t="e">
        <f t="shared" si="203"/>
        <v>#DIV/0!</v>
      </c>
      <c r="AH940" s="25">
        <v>0</v>
      </c>
      <c r="AI940" s="25">
        <v>0</v>
      </c>
      <c r="AJ940" s="25">
        <f t="shared" si="204"/>
        <v>0</v>
      </c>
      <c r="AK940" s="24">
        <f>'GT Data'!N942</f>
        <v>0</v>
      </c>
      <c r="AL940" s="25" t="e">
        <f t="shared" si="205"/>
        <v>#DIV/0!</v>
      </c>
      <c r="AM940" s="25" t="e">
        <f t="shared" si="206"/>
        <v>#DIV/0!</v>
      </c>
      <c r="AN940" s="25" t="e">
        <f t="shared" si="207"/>
        <v>#DIV/0!</v>
      </c>
      <c r="AO940" s="25">
        <v>0</v>
      </c>
      <c r="AP940" s="25">
        <v>0</v>
      </c>
      <c r="AQ940" s="25">
        <v>0</v>
      </c>
    </row>
    <row r="941" spans="1:43" x14ac:dyDescent="0.3">
      <c r="A941">
        <f>'Calculated Tab Properties'!A941</f>
        <v>0</v>
      </c>
      <c r="B941">
        <f>'Calculated Tab Properties'!B941</f>
        <v>0</v>
      </c>
      <c r="C941">
        <f>'Calculated Tab Properties'!C941</f>
        <v>0</v>
      </c>
      <c r="D941">
        <f>'Calculated Tab Properties'!D941</f>
        <v>0</v>
      </c>
      <c r="E941">
        <f>'Calculated Tab Properties'!E941</f>
        <v>0</v>
      </c>
      <c r="F941">
        <f>'Calculated Tab Properties'!F941</f>
        <v>0</v>
      </c>
      <c r="G941">
        <f>'Calculated Tab Properties'!G941</f>
        <v>0</v>
      </c>
      <c r="H941">
        <f>'Calculated Tab Properties'!H941</f>
        <v>0</v>
      </c>
      <c r="I941">
        <f>'Calculated Tab Properties'!I941</f>
        <v>0</v>
      </c>
      <c r="J941" s="20" t="e">
        <f>'Calculated Tab Properties'!J941</f>
        <v>#DIV/0!</v>
      </c>
      <c r="K941">
        <f>'Calculated Tab Properties'!K941</f>
        <v>0</v>
      </c>
      <c r="L941">
        <f>'Calculated Tab Properties'!L941</f>
        <v>0</v>
      </c>
      <c r="M941">
        <f>'Calculated Tab Properties'!M941</f>
        <v>0</v>
      </c>
      <c r="N941">
        <f>'Calculated Tab Properties'!N941</f>
        <v>0</v>
      </c>
      <c r="O941" s="27">
        <v>0</v>
      </c>
      <c r="P941" s="27">
        <v>0</v>
      </c>
      <c r="Q941">
        <v>0</v>
      </c>
      <c r="R941" t="e">
        <f>'Calculated Tab Properties'!R941</f>
        <v>#DIV/0!</v>
      </c>
      <c r="T941" s="1">
        <v>0</v>
      </c>
      <c r="U941" s="1">
        <v>0</v>
      </c>
      <c r="V941">
        <f>T941*'GEOMETRIC INPUTS'!S941</f>
        <v>0</v>
      </c>
      <c r="W941">
        <v>940</v>
      </c>
      <c r="X941">
        <f t="shared" si="195"/>
        <v>0</v>
      </c>
      <c r="Y941">
        <f t="shared" si="196"/>
        <v>0</v>
      </c>
      <c r="Z941" s="27" t="e">
        <f t="shared" si="197"/>
        <v>#DIV/0!</v>
      </c>
      <c r="AA941" s="27" t="e">
        <f t="shared" si="198"/>
        <v>#DIV/0!</v>
      </c>
      <c r="AB941" s="27" t="e">
        <f t="shared" si="199"/>
        <v>#DIV/0!</v>
      </c>
      <c r="AC941" s="27" t="e">
        <f t="shared" si="200"/>
        <v>#DIV/0!</v>
      </c>
      <c r="AD941" s="24">
        <f>'GT Data'!D943</f>
        <v>0</v>
      </c>
      <c r="AE941" s="25" t="e">
        <f t="shared" si="201"/>
        <v>#DIV/0!</v>
      </c>
      <c r="AF941" s="25" t="e">
        <f t="shared" si="202"/>
        <v>#DIV/0!</v>
      </c>
      <c r="AG941" s="25" t="e">
        <f t="shared" si="203"/>
        <v>#DIV/0!</v>
      </c>
      <c r="AH941" s="25">
        <v>0</v>
      </c>
      <c r="AI941" s="25">
        <v>0</v>
      </c>
      <c r="AJ941" s="25">
        <f t="shared" si="204"/>
        <v>0</v>
      </c>
      <c r="AK941" s="24">
        <f>'GT Data'!N943</f>
        <v>0</v>
      </c>
      <c r="AL941" s="25" t="e">
        <f t="shared" si="205"/>
        <v>#DIV/0!</v>
      </c>
      <c r="AM941" s="25" t="e">
        <f t="shared" si="206"/>
        <v>#DIV/0!</v>
      </c>
      <c r="AN941" s="25" t="e">
        <f t="shared" si="207"/>
        <v>#DIV/0!</v>
      </c>
      <c r="AO941" s="25">
        <v>0</v>
      </c>
      <c r="AP941" s="25">
        <v>0</v>
      </c>
      <c r="AQ941" s="25">
        <v>0</v>
      </c>
    </row>
    <row r="942" spans="1:43" x14ac:dyDescent="0.3">
      <c r="A942">
        <f>'Calculated Tab Properties'!A942</f>
        <v>0</v>
      </c>
      <c r="B942">
        <f>'Calculated Tab Properties'!B942</f>
        <v>0</v>
      </c>
      <c r="C942">
        <f>'Calculated Tab Properties'!C942</f>
        <v>0</v>
      </c>
      <c r="D942">
        <f>'Calculated Tab Properties'!D942</f>
        <v>0</v>
      </c>
      <c r="E942">
        <f>'Calculated Tab Properties'!E942</f>
        <v>0</v>
      </c>
      <c r="F942">
        <f>'Calculated Tab Properties'!F942</f>
        <v>0</v>
      </c>
      <c r="G942">
        <f>'Calculated Tab Properties'!G942</f>
        <v>0</v>
      </c>
      <c r="H942">
        <f>'Calculated Tab Properties'!H942</f>
        <v>0</v>
      </c>
      <c r="I942">
        <f>'Calculated Tab Properties'!I942</f>
        <v>0</v>
      </c>
      <c r="J942" s="20" t="e">
        <f>'Calculated Tab Properties'!J942</f>
        <v>#DIV/0!</v>
      </c>
      <c r="K942">
        <f>'Calculated Tab Properties'!K942</f>
        <v>0</v>
      </c>
      <c r="L942">
        <f>'Calculated Tab Properties'!L942</f>
        <v>0</v>
      </c>
      <c r="M942">
        <f>'Calculated Tab Properties'!M942</f>
        <v>0</v>
      </c>
      <c r="N942">
        <f>'Calculated Tab Properties'!N942</f>
        <v>0</v>
      </c>
      <c r="O942" s="27">
        <v>0</v>
      </c>
      <c r="P942" s="27">
        <v>0</v>
      </c>
      <c r="Q942">
        <v>0</v>
      </c>
      <c r="R942" t="e">
        <f>'Calculated Tab Properties'!R942</f>
        <v>#DIV/0!</v>
      </c>
      <c r="T942" s="1">
        <v>0</v>
      </c>
      <c r="U942" s="1">
        <v>0</v>
      </c>
      <c r="V942">
        <f>T942*'GEOMETRIC INPUTS'!S942</f>
        <v>0</v>
      </c>
      <c r="W942">
        <v>941</v>
      </c>
      <c r="X942">
        <f t="shared" si="195"/>
        <v>0</v>
      </c>
      <c r="Y942">
        <f t="shared" si="196"/>
        <v>0</v>
      </c>
      <c r="Z942" s="27" t="e">
        <f t="shared" si="197"/>
        <v>#DIV/0!</v>
      </c>
      <c r="AA942" s="27" t="e">
        <f t="shared" si="198"/>
        <v>#DIV/0!</v>
      </c>
      <c r="AB942" s="27" t="e">
        <f t="shared" si="199"/>
        <v>#DIV/0!</v>
      </c>
      <c r="AC942" s="27" t="e">
        <f t="shared" si="200"/>
        <v>#DIV/0!</v>
      </c>
      <c r="AD942" s="24">
        <f>'GT Data'!D944</f>
        <v>0</v>
      </c>
      <c r="AE942" s="25" t="e">
        <f t="shared" si="201"/>
        <v>#DIV/0!</v>
      </c>
      <c r="AF942" s="25" t="e">
        <f t="shared" si="202"/>
        <v>#DIV/0!</v>
      </c>
      <c r="AG942" s="25" t="e">
        <f t="shared" si="203"/>
        <v>#DIV/0!</v>
      </c>
      <c r="AH942" s="25">
        <v>0</v>
      </c>
      <c r="AI942" s="25">
        <v>0</v>
      </c>
      <c r="AJ942" s="25">
        <f t="shared" si="204"/>
        <v>0</v>
      </c>
      <c r="AK942" s="24">
        <f>'GT Data'!N944</f>
        <v>0</v>
      </c>
      <c r="AL942" s="25" t="e">
        <f t="shared" si="205"/>
        <v>#DIV/0!</v>
      </c>
      <c r="AM942" s="25" t="e">
        <f t="shared" si="206"/>
        <v>#DIV/0!</v>
      </c>
      <c r="AN942" s="25" t="e">
        <f t="shared" si="207"/>
        <v>#DIV/0!</v>
      </c>
      <c r="AO942" s="25">
        <v>0</v>
      </c>
      <c r="AP942" s="25">
        <v>0</v>
      </c>
      <c r="AQ942" s="25">
        <v>0</v>
      </c>
    </row>
    <row r="943" spans="1:43" x14ac:dyDescent="0.3">
      <c r="A943">
        <f>'Calculated Tab Properties'!A943</f>
        <v>0</v>
      </c>
      <c r="B943">
        <f>'Calculated Tab Properties'!B943</f>
        <v>0</v>
      </c>
      <c r="C943">
        <f>'Calculated Tab Properties'!C943</f>
        <v>0</v>
      </c>
      <c r="D943">
        <f>'Calculated Tab Properties'!D943</f>
        <v>0</v>
      </c>
      <c r="E943">
        <f>'Calculated Tab Properties'!E943</f>
        <v>0</v>
      </c>
      <c r="F943">
        <f>'Calculated Tab Properties'!F943</f>
        <v>0</v>
      </c>
      <c r="G943">
        <f>'Calculated Tab Properties'!G943</f>
        <v>0</v>
      </c>
      <c r="H943">
        <f>'Calculated Tab Properties'!H943</f>
        <v>0</v>
      </c>
      <c r="I943">
        <f>'Calculated Tab Properties'!I943</f>
        <v>0</v>
      </c>
      <c r="J943" s="20" t="e">
        <f>'Calculated Tab Properties'!J943</f>
        <v>#DIV/0!</v>
      </c>
      <c r="K943">
        <f>'Calculated Tab Properties'!K943</f>
        <v>0</v>
      </c>
      <c r="L943">
        <f>'Calculated Tab Properties'!L943</f>
        <v>0</v>
      </c>
      <c r="M943">
        <f>'Calculated Tab Properties'!M943</f>
        <v>0</v>
      </c>
      <c r="N943">
        <f>'Calculated Tab Properties'!N943</f>
        <v>0</v>
      </c>
      <c r="O943" s="27">
        <v>0</v>
      </c>
      <c r="P943" s="27">
        <v>0</v>
      </c>
      <c r="Q943">
        <v>0</v>
      </c>
      <c r="R943" t="e">
        <f>'Calculated Tab Properties'!R943</f>
        <v>#DIV/0!</v>
      </c>
      <c r="T943" s="1">
        <v>0</v>
      </c>
      <c r="U943" s="1">
        <v>0</v>
      </c>
      <c r="V943">
        <f>T943*'GEOMETRIC INPUTS'!S943</f>
        <v>0</v>
      </c>
      <c r="W943">
        <v>942</v>
      </c>
      <c r="X943">
        <f t="shared" si="195"/>
        <v>0</v>
      </c>
      <c r="Y943">
        <f t="shared" si="196"/>
        <v>0</v>
      </c>
      <c r="Z943" s="27" t="e">
        <f t="shared" si="197"/>
        <v>#DIV/0!</v>
      </c>
      <c r="AA943" s="27" t="e">
        <f t="shared" si="198"/>
        <v>#DIV/0!</v>
      </c>
      <c r="AB943" s="27" t="e">
        <f t="shared" si="199"/>
        <v>#DIV/0!</v>
      </c>
      <c r="AC943" s="27" t="e">
        <f t="shared" si="200"/>
        <v>#DIV/0!</v>
      </c>
      <c r="AD943" s="24">
        <f>'GT Data'!D945</f>
        <v>0</v>
      </c>
      <c r="AE943" s="25" t="e">
        <f t="shared" si="201"/>
        <v>#DIV/0!</v>
      </c>
      <c r="AF943" s="25" t="e">
        <f t="shared" si="202"/>
        <v>#DIV/0!</v>
      </c>
      <c r="AG943" s="25" t="e">
        <f t="shared" si="203"/>
        <v>#DIV/0!</v>
      </c>
      <c r="AH943" s="25">
        <v>0</v>
      </c>
      <c r="AI943" s="25">
        <v>0</v>
      </c>
      <c r="AJ943" s="25">
        <f t="shared" si="204"/>
        <v>0</v>
      </c>
      <c r="AK943" s="24">
        <f>'GT Data'!N945</f>
        <v>0</v>
      </c>
      <c r="AL943" s="25" t="e">
        <f t="shared" si="205"/>
        <v>#DIV/0!</v>
      </c>
      <c r="AM943" s="25" t="e">
        <f t="shared" si="206"/>
        <v>#DIV/0!</v>
      </c>
      <c r="AN943" s="25" t="e">
        <f t="shared" si="207"/>
        <v>#DIV/0!</v>
      </c>
      <c r="AO943" s="25">
        <v>0</v>
      </c>
      <c r="AP943" s="25">
        <v>0</v>
      </c>
      <c r="AQ943" s="25">
        <v>0</v>
      </c>
    </row>
    <row r="944" spans="1:43" x14ac:dyDescent="0.3">
      <c r="A944">
        <f>'Calculated Tab Properties'!A944</f>
        <v>0</v>
      </c>
      <c r="B944">
        <f>'Calculated Tab Properties'!B944</f>
        <v>0</v>
      </c>
      <c r="C944">
        <f>'Calculated Tab Properties'!C944</f>
        <v>0</v>
      </c>
      <c r="D944">
        <f>'Calculated Tab Properties'!D944</f>
        <v>0</v>
      </c>
      <c r="E944">
        <f>'Calculated Tab Properties'!E944</f>
        <v>0</v>
      </c>
      <c r="F944">
        <f>'Calculated Tab Properties'!F944</f>
        <v>0</v>
      </c>
      <c r="G944">
        <f>'Calculated Tab Properties'!G944</f>
        <v>0</v>
      </c>
      <c r="H944">
        <f>'Calculated Tab Properties'!H944</f>
        <v>0</v>
      </c>
      <c r="I944">
        <f>'Calculated Tab Properties'!I944</f>
        <v>0</v>
      </c>
      <c r="J944" s="20" t="e">
        <f>'Calculated Tab Properties'!J944</f>
        <v>#DIV/0!</v>
      </c>
      <c r="K944">
        <f>'Calculated Tab Properties'!K944</f>
        <v>0</v>
      </c>
      <c r="L944">
        <f>'Calculated Tab Properties'!L944</f>
        <v>0</v>
      </c>
      <c r="M944">
        <f>'Calculated Tab Properties'!M944</f>
        <v>0</v>
      </c>
      <c r="N944">
        <f>'Calculated Tab Properties'!N944</f>
        <v>0</v>
      </c>
      <c r="O944" s="27">
        <v>0</v>
      </c>
      <c r="P944" s="27">
        <v>0</v>
      </c>
      <c r="Q944">
        <v>0</v>
      </c>
      <c r="R944" t="e">
        <f>'Calculated Tab Properties'!R944</f>
        <v>#DIV/0!</v>
      </c>
      <c r="T944" s="1">
        <v>0</v>
      </c>
      <c r="U944" s="1">
        <v>0</v>
      </c>
      <c r="V944">
        <f>T944*'GEOMETRIC INPUTS'!S944</f>
        <v>0</v>
      </c>
      <c r="W944">
        <v>943</v>
      </c>
      <c r="X944">
        <f t="shared" si="195"/>
        <v>0</v>
      </c>
      <c r="Y944">
        <f t="shared" si="196"/>
        <v>0</v>
      </c>
      <c r="Z944" s="27" t="e">
        <f t="shared" si="197"/>
        <v>#DIV/0!</v>
      </c>
      <c r="AA944" s="27" t="e">
        <f t="shared" si="198"/>
        <v>#DIV/0!</v>
      </c>
      <c r="AB944" s="27" t="e">
        <f t="shared" si="199"/>
        <v>#DIV/0!</v>
      </c>
      <c r="AC944" s="27" t="e">
        <f t="shared" si="200"/>
        <v>#DIV/0!</v>
      </c>
      <c r="AD944" s="24">
        <f>'GT Data'!D946</f>
        <v>0</v>
      </c>
      <c r="AE944" s="25" t="e">
        <f t="shared" si="201"/>
        <v>#DIV/0!</v>
      </c>
      <c r="AF944" s="25" t="e">
        <f t="shared" si="202"/>
        <v>#DIV/0!</v>
      </c>
      <c r="AG944" s="25" t="e">
        <f t="shared" si="203"/>
        <v>#DIV/0!</v>
      </c>
      <c r="AH944" s="25">
        <v>0</v>
      </c>
      <c r="AI944" s="25">
        <v>0</v>
      </c>
      <c r="AJ944" s="25">
        <f t="shared" si="204"/>
        <v>0</v>
      </c>
      <c r="AK944" s="24">
        <f>'GT Data'!N946</f>
        <v>0</v>
      </c>
      <c r="AL944" s="25" t="e">
        <f t="shared" si="205"/>
        <v>#DIV/0!</v>
      </c>
      <c r="AM944" s="25" t="e">
        <f t="shared" si="206"/>
        <v>#DIV/0!</v>
      </c>
      <c r="AN944" s="25" t="e">
        <f t="shared" si="207"/>
        <v>#DIV/0!</v>
      </c>
      <c r="AO944" s="25">
        <v>0</v>
      </c>
      <c r="AP944" s="25">
        <v>0</v>
      </c>
      <c r="AQ944" s="25">
        <v>0</v>
      </c>
    </row>
    <row r="945" spans="1:43" x14ac:dyDescent="0.3">
      <c r="A945">
        <f>'Calculated Tab Properties'!A945</f>
        <v>0</v>
      </c>
      <c r="B945">
        <f>'Calculated Tab Properties'!B945</f>
        <v>0</v>
      </c>
      <c r="C945">
        <f>'Calculated Tab Properties'!C945</f>
        <v>0</v>
      </c>
      <c r="D945">
        <f>'Calculated Tab Properties'!D945</f>
        <v>0</v>
      </c>
      <c r="E945">
        <f>'Calculated Tab Properties'!E945</f>
        <v>0</v>
      </c>
      <c r="F945">
        <f>'Calculated Tab Properties'!F945</f>
        <v>0</v>
      </c>
      <c r="G945">
        <f>'Calculated Tab Properties'!G945</f>
        <v>0</v>
      </c>
      <c r="H945">
        <f>'Calculated Tab Properties'!H945</f>
        <v>0</v>
      </c>
      <c r="I945">
        <f>'Calculated Tab Properties'!I945</f>
        <v>0</v>
      </c>
      <c r="J945" s="20" t="e">
        <f>'Calculated Tab Properties'!J945</f>
        <v>#DIV/0!</v>
      </c>
      <c r="K945">
        <f>'Calculated Tab Properties'!K945</f>
        <v>0</v>
      </c>
      <c r="L945">
        <f>'Calculated Tab Properties'!L945</f>
        <v>0</v>
      </c>
      <c r="M945">
        <f>'Calculated Tab Properties'!M945</f>
        <v>0</v>
      </c>
      <c r="N945">
        <f>'Calculated Tab Properties'!N945</f>
        <v>0</v>
      </c>
      <c r="O945" s="27">
        <v>0</v>
      </c>
      <c r="P945" s="27">
        <v>0</v>
      </c>
      <c r="Q945">
        <v>0</v>
      </c>
      <c r="R945" t="e">
        <f>'Calculated Tab Properties'!R945</f>
        <v>#DIV/0!</v>
      </c>
      <c r="T945" s="1">
        <v>0</v>
      </c>
      <c r="U945" s="1">
        <v>0</v>
      </c>
      <c r="V945">
        <f>T945*'GEOMETRIC INPUTS'!S945</f>
        <v>0</v>
      </c>
      <c r="W945">
        <v>944</v>
      </c>
      <c r="X945">
        <f t="shared" si="195"/>
        <v>0</v>
      </c>
      <c r="Y945">
        <f t="shared" si="196"/>
        <v>0</v>
      </c>
      <c r="Z945" s="27" t="e">
        <f t="shared" si="197"/>
        <v>#DIV/0!</v>
      </c>
      <c r="AA945" s="27" t="e">
        <f t="shared" si="198"/>
        <v>#DIV/0!</v>
      </c>
      <c r="AB945" s="27" t="e">
        <f t="shared" si="199"/>
        <v>#DIV/0!</v>
      </c>
      <c r="AC945" s="27" t="e">
        <f t="shared" si="200"/>
        <v>#DIV/0!</v>
      </c>
      <c r="AD945" s="24">
        <f>'GT Data'!D947</f>
        <v>0</v>
      </c>
      <c r="AE945" s="25" t="e">
        <f t="shared" si="201"/>
        <v>#DIV/0!</v>
      </c>
      <c r="AF945" s="25" t="e">
        <f t="shared" si="202"/>
        <v>#DIV/0!</v>
      </c>
      <c r="AG945" s="25" t="e">
        <f t="shared" si="203"/>
        <v>#DIV/0!</v>
      </c>
      <c r="AH945" s="25">
        <v>0</v>
      </c>
      <c r="AI945" s="25">
        <v>0</v>
      </c>
      <c r="AJ945" s="25">
        <f t="shared" si="204"/>
        <v>0</v>
      </c>
      <c r="AK945" s="24">
        <f>'GT Data'!N947</f>
        <v>0</v>
      </c>
      <c r="AL945" s="25" t="e">
        <f t="shared" si="205"/>
        <v>#DIV/0!</v>
      </c>
      <c r="AM945" s="25" t="e">
        <f t="shared" si="206"/>
        <v>#DIV/0!</v>
      </c>
      <c r="AN945" s="25" t="e">
        <f t="shared" si="207"/>
        <v>#DIV/0!</v>
      </c>
      <c r="AO945" s="25">
        <v>0</v>
      </c>
      <c r="AP945" s="25">
        <v>0</v>
      </c>
      <c r="AQ945" s="25">
        <v>0</v>
      </c>
    </row>
    <row r="946" spans="1:43" x14ac:dyDescent="0.3">
      <c r="A946">
        <f>'Calculated Tab Properties'!A946</f>
        <v>0</v>
      </c>
      <c r="B946">
        <f>'Calculated Tab Properties'!B946</f>
        <v>0</v>
      </c>
      <c r="C946">
        <f>'Calculated Tab Properties'!C946</f>
        <v>0</v>
      </c>
      <c r="D946">
        <f>'Calculated Tab Properties'!D946</f>
        <v>0</v>
      </c>
      <c r="E946">
        <f>'Calculated Tab Properties'!E946</f>
        <v>0</v>
      </c>
      <c r="F946">
        <f>'Calculated Tab Properties'!F946</f>
        <v>0</v>
      </c>
      <c r="G946">
        <f>'Calculated Tab Properties'!G946</f>
        <v>0</v>
      </c>
      <c r="H946">
        <f>'Calculated Tab Properties'!H946</f>
        <v>0</v>
      </c>
      <c r="I946">
        <f>'Calculated Tab Properties'!I946</f>
        <v>0</v>
      </c>
      <c r="J946" s="20" t="e">
        <f>'Calculated Tab Properties'!J946</f>
        <v>#DIV/0!</v>
      </c>
      <c r="K946">
        <f>'Calculated Tab Properties'!K946</f>
        <v>0</v>
      </c>
      <c r="L946">
        <f>'Calculated Tab Properties'!L946</f>
        <v>0</v>
      </c>
      <c r="M946">
        <f>'Calculated Tab Properties'!M946</f>
        <v>0</v>
      </c>
      <c r="N946">
        <f>'Calculated Tab Properties'!N946</f>
        <v>0</v>
      </c>
      <c r="O946" s="27">
        <v>0</v>
      </c>
      <c r="P946" s="27">
        <v>0</v>
      </c>
      <c r="Q946">
        <v>0</v>
      </c>
      <c r="R946" t="e">
        <f>'Calculated Tab Properties'!R946</f>
        <v>#DIV/0!</v>
      </c>
      <c r="T946" s="1">
        <v>0</v>
      </c>
      <c r="U946" s="1">
        <v>0</v>
      </c>
      <c r="V946">
        <f>T946*'GEOMETRIC INPUTS'!S946</f>
        <v>0</v>
      </c>
      <c r="W946">
        <v>945</v>
      </c>
      <c r="X946">
        <f t="shared" si="195"/>
        <v>0</v>
      </c>
      <c r="Y946">
        <f t="shared" si="196"/>
        <v>0</v>
      </c>
      <c r="Z946" s="27" t="e">
        <f t="shared" si="197"/>
        <v>#DIV/0!</v>
      </c>
      <c r="AA946" s="27" t="e">
        <f t="shared" si="198"/>
        <v>#DIV/0!</v>
      </c>
      <c r="AB946" s="27" t="e">
        <f t="shared" si="199"/>
        <v>#DIV/0!</v>
      </c>
      <c r="AC946" s="27" t="e">
        <f t="shared" si="200"/>
        <v>#DIV/0!</v>
      </c>
      <c r="AD946" s="24">
        <f>'GT Data'!D948</f>
        <v>0</v>
      </c>
      <c r="AE946" s="25" t="e">
        <f t="shared" si="201"/>
        <v>#DIV/0!</v>
      </c>
      <c r="AF946" s="25" t="e">
        <f t="shared" si="202"/>
        <v>#DIV/0!</v>
      </c>
      <c r="AG946" s="25" t="e">
        <f t="shared" si="203"/>
        <v>#DIV/0!</v>
      </c>
      <c r="AH946" s="25">
        <v>0</v>
      </c>
      <c r="AI946" s="25">
        <v>0</v>
      </c>
      <c r="AJ946" s="25">
        <f t="shared" si="204"/>
        <v>0</v>
      </c>
      <c r="AK946" s="24">
        <f>'GT Data'!N948</f>
        <v>0</v>
      </c>
      <c r="AL946" s="25" t="e">
        <f t="shared" si="205"/>
        <v>#DIV/0!</v>
      </c>
      <c r="AM946" s="25" t="e">
        <f t="shared" si="206"/>
        <v>#DIV/0!</v>
      </c>
      <c r="AN946" s="25" t="e">
        <f t="shared" si="207"/>
        <v>#DIV/0!</v>
      </c>
      <c r="AO946" s="25">
        <v>0</v>
      </c>
      <c r="AP946" s="25">
        <v>0</v>
      </c>
      <c r="AQ946" s="25">
        <v>0</v>
      </c>
    </row>
    <row r="947" spans="1:43" x14ac:dyDescent="0.3">
      <c r="A947">
        <f>'Calculated Tab Properties'!A947</f>
        <v>0</v>
      </c>
      <c r="B947">
        <f>'Calculated Tab Properties'!B947</f>
        <v>0</v>
      </c>
      <c r="C947">
        <f>'Calculated Tab Properties'!C947</f>
        <v>0</v>
      </c>
      <c r="D947">
        <f>'Calculated Tab Properties'!D947</f>
        <v>0</v>
      </c>
      <c r="E947">
        <f>'Calculated Tab Properties'!E947</f>
        <v>0</v>
      </c>
      <c r="F947">
        <f>'Calculated Tab Properties'!F947</f>
        <v>0</v>
      </c>
      <c r="G947">
        <f>'Calculated Tab Properties'!G947</f>
        <v>0</v>
      </c>
      <c r="H947">
        <f>'Calculated Tab Properties'!H947</f>
        <v>0</v>
      </c>
      <c r="I947">
        <f>'Calculated Tab Properties'!I947</f>
        <v>0</v>
      </c>
      <c r="J947" s="20" t="e">
        <f>'Calculated Tab Properties'!J947</f>
        <v>#DIV/0!</v>
      </c>
      <c r="K947">
        <f>'Calculated Tab Properties'!K947</f>
        <v>0</v>
      </c>
      <c r="L947">
        <f>'Calculated Tab Properties'!L947</f>
        <v>0</v>
      </c>
      <c r="M947">
        <f>'Calculated Tab Properties'!M947</f>
        <v>0</v>
      </c>
      <c r="N947">
        <f>'Calculated Tab Properties'!N947</f>
        <v>0</v>
      </c>
      <c r="O947" s="27">
        <v>0</v>
      </c>
      <c r="P947" s="27">
        <v>0</v>
      </c>
      <c r="Q947">
        <v>0</v>
      </c>
      <c r="R947" t="e">
        <f>'Calculated Tab Properties'!R947</f>
        <v>#DIV/0!</v>
      </c>
      <c r="T947" s="1">
        <v>0</v>
      </c>
      <c r="U947" s="1">
        <v>0</v>
      </c>
      <c r="V947">
        <f>T947*'GEOMETRIC INPUTS'!S947</f>
        <v>0</v>
      </c>
      <c r="W947">
        <v>946</v>
      </c>
      <c r="X947">
        <f t="shared" si="195"/>
        <v>0</v>
      </c>
      <c r="Y947">
        <f t="shared" si="196"/>
        <v>0</v>
      </c>
      <c r="Z947" s="27" t="e">
        <f t="shared" si="197"/>
        <v>#DIV/0!</v>
      </c>
      <c r="AA947" s="27" t="e">
        <f t="shared" si="198"/>
        <v>#DIV/0!</v>
      </c>
      <c r="AB947" s="27" t="e">
        <f t="shared" si="199"/>
        <v>#DIV/0!</v>
      </c>
      <c r="AC947" s="27" t="e">
        <f t="shared" si="200"/>
        <v>#DIV/0!</v>
      </c>
      <c r="AD947" s="24">
        <f>'GT Data'!D949</f>
        <v>0</v>
      </c>
      <c r="AE947" s="25" t="e">
        <f t="shared" si="201"/>
        <v>#DIV/0!</v>
      </c>
      <c r="AF947" s="25" t="e">
        <f t="shared" si="202"/>
        <v>#DIV/0!</v>
      </c>
      <c r="AG947" s="25" t="e">
        <f t="shared" si="203"/>
        <v>#DIV/0!</v>
      </c>
      <c r="AH947" s="25">
        <v>0</v>
      </c>
      <c r="AI947" s="25">
        <v>0</v>
      </c>
      <c r="AJ947" s="25">
        <f t="shared" si="204"/>
        <v>0</v>
      </c>
      <c r="AK947" s="24">
        <f>'GT Data'!N949</f>
        <v>0</v>
      </c>
      <c r="AL947" s="25" t="e">
        <f t="shared" si="205"/>
        <v>#DIV/0!</v>
      </c>
      <c r="AM947" s="25" t="e">
        <f t="shared" si="206"/>
        <v>#DIV/0!</v>
      </c>
      <c r="AN947" s="25" t="e">
        <f t="shared" si="207"/>
        <v>#DIV/0!</v>
      </c>
      <c r="AO947" s="25">
        <v>0</v>
      </c>
      <c r="AP947" s="25">
        <v>0</v>
      </c>
      <c r="AQ947" s="25">
        <v>0</v>
      </c>
    </row>
    <row r="948" spans="1:43" x14ac:dyDescent="0.3">
      <c r="A948">
        <f>'Calculated Tab Properties'!A948</f>
        <v>0</v>
      </c>
      <c r="B948">
        <f>'Calculated Tab Properties'!B948</f>
        <v>0</v>
      </c>
      <c r="C948">
        <f>'Calculated Tab Properties'!C948</f>
        <v>0</v>
      </c>
      <c r="D948">
        <f>'Calculated Tab Properties'!D948</f>
        <v>0</v>
      </c>
      <c r="E948">
        <f>'Calculated Tab Properties'!E948</f>
        <v>0</v>
      </c>
      <c r="F948">
        <f>'Calculated Tab Properties'!F948</f>
        <v>0</v>
      </c>
      <c r="G948">
        <f>'Calculated Tab Properties'!G948</f>
        <v>0</v>
      </c>
      <c r="H948">
        <f>'Calculated Tab Properties'!H948</f>
        <v>0</v>
      </c>
      <c r="I948">
        <f>'Calculated Tab Properties'!I948</f>
        <v>0</v>
      </c>
      <c r="J948" s="20" t="e">
        <f>'Calculated Tab Properties'!J948</f>
        <v>#DIV/0!</v>
      </c>
      <c r="K948">
        <f>'Calculated Tab Properties'!K948</f>
        <v>0</v>
      </c>
      <c r="L948">
        <f>'Calculated Tab Properties'!L948</f>
        <v>0</v>
      </c>
      <c r="M948">
        <f>'Calculated Tab Properties'!M948</f>
        <v>0</v>
      </c>
      <c r="N948">
        <f>'Calculated Tab Properties'!N948</f>
        <v>0</v>
      </c>
      <c r="O948" s="27">
        <v>0</v>
      </c>
      <c r="P948" s="27">
        <v>0</v>
      </c>
      <c r="Q948">
        <v>0</v>
      </c>
      <c r="R948" t="e">
        <f>'Calculated Tab Properties'!R948</f>
        <v>#DIV/0!</v>
      </c>
      <c r="T948" s="1">
        <v>0</v>
      </c>
      <c r="U948" s="1">
        <v>0</v>
      </c>
      <c r="V948">
        <f>T948*'GEOMETRIC INPUTS'!S948</f>
        <v>0</v>
      </c>
      <c r="W948">
        <v>947</v>
      </c>
      <c r="X948">
        <f t="shared" si="195"/>
        <v>0</v>
      </c>
      <c r="Y948">
        <f t="shared" si="196"/>
        <v>0</v>
      </c>
      <c r="Z948" s="27" t="e">
        <f t="shared" si="197"/>
        <v>#DIV/0!</v>
      </c>
      <c r="AA948" s="27" t="e">
        <f t="shared" si="198"/>
        <v>#DIV/0!</v>
      </c>
      <c r="AB948" s="27" t="e">
        <f t="shared" si="199"/>
        <v>#DIV/0!</v>
      </c>
      <c r="AC948" s="27" t="e">
        <f t="shared" si="200"/>
        <v>#DIV/0!</v>
      </c>
      <c r="AD948" s="24">
        <f>'GT Data'!D950</f>
        <v>0</v>
      </c>
      <c r="AE948" s="25" t="e">
        <f t="shared" si="201"/>
        <v>#DIV/0!</v>
      </c>
      <c r="AF948" s="25" t="e">
        <f t="shared" si="202"/>
        <v>#DIV/0!</v>
      </c>
      <c r="AG948" s="25" t="e">
        <f t="shared" si="203"/>
        <v>#DIV/0!</v>
      </c>
      <c r="AH948" s="25">
        <v>0</v>
      </c>
      <c r="AI948" s="25">
        <v>0</v>
      </c>
      <c r="AJ948" s="25">
        <f t="shared" si="204"/>
        <v>0</v>
      </c>
      <c r="AK948" s="24">
        <f>'GT Data'!N950</f>
        <v>0</v>
      </c>
      <c r="AL948" s="25" t="e">
        <f t="shared" si="205"/>
        <v>#DIV/0!</v>
      </c>
      <c r="AM948" s="25" t="e">
        <f t="shared" si="206"/>
        <v>#DIV/0!</v>
      </c>
      <c r="AN948" s="25" t="e">
        <f t="shared" si="207"/>
        <v>#DIV/0!</v>
      </c>
      <c r="AO948" s="25">
        <v>0</v>
      </c>
      <c r="AP948" s="25">
        <v>0</v>
      </c>
      <c r="AQ948" s="25">
        <v>0</v>
      </c>
    </row>
    <row r="949" spans="1:43" x14ac:dyDescent="0.3">
      <c r="A949">
        <f>'Calculated Tab Properties'!A949</f>
        <v>0</v>
      </c>
      <c r="B949">
        <f>'Calculated Tab Properties'!B949</f>
        <v>0</v>
      </c>
      <c r="C949">
        <f>'Calculated Tab Properties'!C949</f>
        <v>0</v>
      </c>
      <c r="D949">
        <f>'Calculated Tab Properties'!D949</f>
        <v>0</v>
      </c>
      <c r="E949">
        <f>'Calculated Tab Properties'!E949</f>
        <v>0</v>
      </c>
      <c r="F949">
        <f>'Calculated Tab Properties'!F949</f>
        <v>0</v>
      </c>
      <c r="G949">
        <f>'Calculated Tab Properties'!G949</f>
        <v>0</v>
      </c>
      <c r="H949">
        <f>'Calculated Tab Properties'!H949</f>
        <v>0</v>
      </c>
      <c r="I949">
        <f>'Calculated Tab Properties'!I949</f>
        <v>0</v>
      </c>
      <c r="J949" s="20" t="e">
        <f>'Calculated Tab Properties'!J949</f>
        <v>#DIV/0!</v>
      </c>
      <c r="K949">
        <f>'Calculated Tab Properties'!K949</f>
        <v>0</v>
      </c>
      <c r="L949">
        <f>'Calculated Tab Properties'!L949</f>
        <v>0</v>
      </c>
      <c r="M949">
        <f>'Calculated Tab Properties'!M949</f>
        <v>0</v>
      </c>
      <c r="N949">
        <f>'Calculated Tab Properties'!N949</f>
        <v>0</v>
      </c>
      <c r="O949" s="27">
        <v>0</v>
      </c>
      <c r="P949" s="27">
        <v>0</v>
      </c>
      <c r="Q949">
        <v>0</v>
      </c>
      <c r="R949" t="e">
        <f>'Calculated Tab Properties'!R949</f>
        <v>#DIV/0!</v>
      </c>
      <c r="T949" s="1">
        <v>0</v>
      </c>
      <c r="U949" s="1">
        <v>0</v>
      </c>
      <c r="V949">
        <f>T949*'GEOMETRIC INPUTS'!S949</f>
        <v>0</v>
      </c>
      <c r="W949">
        <v>948</v>
      </c>
      <c r="X949">
        <f t="shared" si="195"/>
        <v>0</v>
      </c>
      <c r="Y949">
        <f t="shared" si="196"/>
        <v>0</v>
      </c>
      <c r="Z949" s="27" t="e">
        <f t="shared" si="197"/>
        <v>#DIV/0!</v>
      </c>
      <c r="AA949" s="27" t="e">
        <f t="shared" si="198"/>
        <v>#DIV/0!</v>
      </c>
      <c r="AB949" s="27" t="e">
        <f t="shared" si="199"/>
        <v>#DIV/0!</v>
      </c>
      <c r="AC949" s="27" t="e">
        <f t="shared" si="200"/>
        <v>#DIV/0!</v>
      </c>
      <c r="AD949" s="24">
        <f>'GT Data'!D951</f>
        <v>0</v>
      </c>
      <c r="AE949" s="25" t="e">
        <f t="shared" si="201"/>
        <v>#DIV/0!</v>
      </c>
      <c r="AF949" s="25" t="e">
        <f t="shared" si="202"/>
        <v>#DIV/0!</v>
      </c>
      <c r="AG949" s="25" t="e">
        <f t="shared" si="203"/>
        <v>#DIV/0!</v>
      </c>
      <c r="AH949" s="25">
        <v>0</v>
      </c>
      <c r="AI949" s="25">
        <v>0</v>
      </c>
      <c r="AJ949" s="25">
        <f t="shared" si="204"/>
        <v>0</v>
      </c>
      <c r="AK949" s="24">
        <f>'GT Data'!N951</f>
        <v>0</v>
      </c>
      <c r="AL949" s="25" t="e">
        <f t="shared" si="205"/>
        <v>#DIV/0!</v>
      </c>
      <c r="AM949" s="25" t="e">
        <f t="shared" si="206"/>
        <v>#DIV/0!</v>
      </c>
      <c r="AN949" s="25" t="e">
        <f t="shared" si="207"/>
        <v>#DIV/0!</v>
      </c>
      <c r="AO949" s="25">
        <v>0</v>
      </c>
      <c r="AP949" s="25">
        <v>0</v>
      </c>
      <c r="AQ949" s="25">
        <v>0</v>
      </c>
    </row>
    <row r="950" spans="1:43" x14ac:dyDescent="0.3">
      <c r="A950">
        <f>'Calculated Tab Properties'!A950</f>
        <v>0</v>
      </c>
      <c r="B950">
        <f>'Calculated Tab Properties'!B950</f>
        <v>0</v>
      </c>
      <c r="C950">
        <f>'Calculated Tab Properties'!C950</f>
        <v>0</v>
      </c>
      <c r="D950">
        <f>'Calculated Tab Properties'!D950</f>
        <v>0</v>
      </c>
      <c r="E950">
        <f>'Calculated Tab Properties'!E950</f>
        <v>0</v>
      </c>
      <c r="F950">
        <f>'Calculated Tab Properties'!F950</f>
        <v>0</v>
      </c>
      <c r="G950">
        <f>'Calculated Tab Properties'!G950</f>
        <v>0</v>
      </c>
      <c r="H950">
        <f>'Calculated Tab Properties'!H950</f>
        <v>0</v>
      </c>
      <c r="I950">
        <f>'Calculated Tab Properties'!I950</f>
        <v>0</v>
      </c>
      <c r="J950" s="20" t="e">
        <f>'Calculated Tab Properties'!J950</f>
        <v>#DIV/0!</v>
      </c>
      <c r="K950">
        <f>'Calculated Tab Properties'!K950</f>
        <v>0</v>
      </c>
      <c r="L950">
        <f>'Calculated Tab Properties'!L950</f>
        <v>0</v>
      </c>
      <c r="M950">
        <f>'Calculated Tab Properties'!M950</f>
        <v>0</v>
      </c>
      <c r="N950">
        <f>'Calculated Tab Properties'!N950</f>
        <v>0</v>
      </c>
      <c r="O950" s="27">
        <v>0</v>
      </c>
      <c r="P950" s="27">
        <v>0</v>
      </c>
      <c r="Q950">
        <v>0</v>
      </c>
      <c r="R950" t="e">
        <f>'Calculated Tab Properties'!R950</f>
        <v>#DIV/0!</v>
      </c>
      <c r="T950" s="1">
        <v>0</v>
      </c>
      <c r="U950" s="1">
        <v>0</v>
      </c>
      <c r="V950">
        <f>T950*'GEOMETRIC INPUTS'!S950</f>
        <v>0</v>
      </c>
      <c r="W950">
        <v>949</v>
      </c>
      <c r="X950">
        <f t="shared" si="195"/>
        <v>0</v>
      </c>
      <c r="Y950">
        <f t="shared" si="196"/>
        <v>0</v>
      </c>
      <c r="Z950" s="27" t="e">
        <f t="shared" si="197"/>
        <v>#DIV/0!</v>
      </c>
      <c r="AA950" s="27" t="e">
        <f t="shared" si="198"/>
        <v>#DIV/0!</v>
      </c>
      <c r="AB950" s="27" t="e">
        <f t="shared" si="199"/>
        <v>#DIV/0!</v>
      </c>
      <c r="AC950" s="27" t="e">
        <f t="shared" si="200"/>
        <v>#DIV/0!</v>
      </c>
      <c r="AD950" s="24">
        <f>'GT Data'!D952</f>
        <v>0</v>
      </c>
      <c r="AE950" s="25" t="e">
        <f t="shared" si="201"/>
        <v>#DIV/0!</v>
      </c>
      <c r="AF950" s="25" t="e">
        <f t="shared" si="202"/>
        <v>#DIV/0!</v>
      </c>
      <c r="AG950" s="25" t="e">
        <f t="shared" si="203"/>
        <v>#DIV/0!</v>
      </c>
      <c r="AH950" s="25">
        <v>0</v>
      </c>
      <c r="AI950" s="25">
        <v>0</v>
      </c>
      <c r="AJ950" s="25">
        <f t="shared" si="204"/>
        <v>0</v>
      </c>
      <c r="AK950" s="24">
        <f>'GT Data'!N952</f>
        <v>0</v>
      </c>
      <c r="AL950" s="25" t="e">
        <f t="shared" si="205"/>
        <v>#DIV/0!</v>
      </c>
      <c r="AM950" s="25" t="e">
        <f t="shared" si="206"/>
        <v>#DIV/0!</v>
      </c>
      <c r="AN950" s="25" t="e">
        <f t="shared" si="207"/>
        <v>#DIV/0!</v>
      </c>
      <c r="AO950" s="25">
        <v>0</v>
      </c>
      <c r="AP950" s="25">
        <v>0</v>
      </c>
      <c r="AQ950" s="25">
        <v>0</v>
      </c>
    </row>
    <row r="951" spans="1:43" x14ac:dyDescent="0.3">
      <c r="A951">
        <f>'Calculated Tab Properties'!A951</f>
        <v>0</v>
      </c>
      <c r="B951">
        <f>'Calculated Tab Properties'!B951</f>
        <v>0</v>
      </c>
      <c r="C951">
        <f>'Calculated Tab Properties'!C951</f>
        <v>0</v>
      </c>
      <c r="D951">
        <f>'Calculated Tab Properties'!D951</f>
        <v>0</v>
      </c>
      <c r="E951">
        <f>'Calculated Tab Properties'!E951</f>
        <v>0</v>
      </c>
      <c r="F951">
        <f>'Calculated Tab Properties'!F951</f>
        <v>0</v>
      </c>
      <c r="G951">
        <f>'Calculated Tab Properties'!G951</f>
        <v>0</v>
      </c>
      <c r="H951">
        <f>'Calculated Tab Properties'!H951</f>
        <v>0</v>
      </c>
      <c r="I951">
        <f>'Calculated Tab Properties'!I951</f>
        <v>0</v>
      </c>
      <c r="J951" s="20" t="e">
        <f>'Calculated Tab Properties'!J951</f>
        <v>#DIV/0!</v>
      </c>
      <c r="K951">
        <f>'Calculated Tab Properties'!K951</f>
        <v>0</v>
      </c>
      <c r="L951">
        <f>'Calculated Tab Properties'!L951</f>
        <v>0</v>
      </c>
      <c r="M951">
        <f>'Calculated Tab Properties'!M951</f>
        <v>0</v>
      </c>
      <c r="N951">
        <f>'Calculated Tab Properties'!N951</f>
        <v>0</v>
      </c>
      <c r="O951" s="27">
        <v>0</v>
      </c>
      <c r="P951" s="27">
        <v>0</v>
      </c>
      <c r="Q951">
        <v>0</v>
      </c>
      <c r="R951" t="e">
        <f>'Calculated Tab Properties'!R951</f>
        <v>#DIV/0!</v>
      </c>
      <c r="T951" s="1">
        <v>0</v>
      </c>
      <c r="U951" s="1">
        <v>0</v>
      </c>
      <c r="V951">
        <f>T951*'GEOMETRIC INPUTS'!S951</f>
        <v>0</v>
      </c>
      <c r="W951">
        <v>950</v>
      </c>
      <c r="X951">
        <f t="shared" si="195"/>
        <v>0</v>
      </c>
      <c r="Y951">
        <f t="shared" si="196"/>
        <v>0</v>
      </c>
      <c r="Z951" s="27" t="e">
        <f t="shared" si="197"/>
        <v>#DIV/0!</v>
      </c>
      <c r="AA951" s="27" t="e">
        <f t="shared" si="198"/>
        <v>#DIV/0!</v>
      </c>
      <c r="AB951" s="27" t="e">
        <f t="shared" si="199"/>
        <v>#DIV/0!</v>
      </c>
      <c r="AC951" s="27" t="e">
        <f t="shared" si="200"/>
        <v>#DIV/0!</v>
      </c>
      <c r="AD951" s="24">
        <f>'GT Data'!D953</f>
        <v>0</v>
      </c>
      <c r="AE951" s="25" t="e">
        <f t="shared" si="201"/>
        <v>#DIV/0!</v>
      </c>
      <c r="AF951" s="25" t="e">
        <f t="shared" si="202"/>
        <v>#DIV/0!</v>
      </c>
      <c r="AG951" s="25" t="e">
        <f t="shared" si="203"/>
        <v>#DIV/0!</v>
      </c>
      <c r="AH951" s="25">
        <v>0</v>
      </c>
      <c r="AI951" s="25">
        <v>0</v>
      </c>
      <c r="AJ951" s="25">
        <f t="shared" si="204"/>
        <v>0</v>
      </c>
      <c r="AK951" s="24">
        <f>'GT Data'!N953</f>
        <v>0</v>
      </c>
      <c r="AL951" s="25" t="e">
        <f t="shared" si="205"/>
        <v>#DIV/0!</v>
      </c>
      <c r="AM951" s="25" t="e">
        <f t="shared" si="206"/>
        <v>#DIV/0!</v>
      </c>
      <c r="AN951" s="25" t="e">
        <f t="shared" si="207"/>
        <v>#DIV/0!</v>
      </c>
      <c r="AO951" s="25">
        <v>0</v>
      </c>
      <c r="AP951" s="25">
        <v>0</v>
      </c>
      <c r="AQ951" s="25">
        <v>0</v>
      </c>
    </row>
    <row r="952" spans="1:43" x14ac:dyDescent="0.3">
      <c r="A952">
        <f>'Calculated Tab Properties'!A952</f>
        <v>0</v>
      </c>
      <c r="B952">
        <f>'Calculated Tab Properties'!B952</f>
        <v>0</v>
      </c>
      <c r="C952">
        <f>'Calculated Tab Properties'!C952</f>
        <v>0</v>
      </c>
      <c r="D952">
        <f>'Calculated Tab Properties'!D952</f>
        <v>0</v>
      </c>
      <c r="E952">
        <f>'Calculated Tab Properties'!E952</f>
        <v>0</v>
      </c>
      <c r="F952">
        <f>'Calculated Tab Properties'!F952</f>
        <v>0</v>
      </c>
      <c r="G952">
        <f>'Calculated Tab Properties'!G952</f>
        <v>0</v>
      </c>
      <c r="H952">
        <f>'Calculated Tab Properties'!H952</f>
        <v>0</v>
      </c>
      <c r="I952">
        <f>'Calculated Tab Properties'!I952</f>
        <v>0</v>
      </c>
      <c r="J952" s="20" t="e">
        <f>'Calculated Tab Properties'!J952</f>
        <v>#DIV/0!</v>
      </c>
      <c r="K952">
        <f>'Calculated Tab Properties'!K952</f>
        <v>0</v>
      </c>
      <c r="L952">
        <f>'Calculated Tab Properties'!L952</f>
        <v>0</v>
      </c>
      <c r="M952">
        <f>'Calculated Tab Properties'!M952</f>
        <v>0</v>
      </c>
      <c r="N952">
        <f>'Calculated Tab Properties'!N952</f>
        <v>0</v>
      </c>
      <c r="O952" s="27">
        <v>0</v>
      </c>
      <c r="P952" s="27">
        <v>0</v>
      </c>
      <c r="Q952">
        <v>0</v>
      </c>
      <c r="R952" t="e">
        <f>'Calculated Tab Properties'!R952</f>
        <v>#DIV/0!</v>
      </c>
      <c r="T952" s="1">
        <v>0</v>
      </c>
      <c r="U952" s="1">
        <v>0</v>
      </c>
      <c r="V952">
        <f>T952*'GEOMETRIC INPUTS'!S952</f>
        <v>0</v>
      </c>
      <c r="W952">
        <v>951</v>
      </c>
      <c r="X952">
        <f t="shared" si="195"/>
        <v>0</v>
      </c>
      <c r="Y952">
        <f t="shared" si="196"/>
        <v>0</v>
      </c>
      <c r="Z952" s="27" t="e">
        <f t="shared" si="197"/>
        <v>#DIV/0!</v>
      </c>
      <c r="AA952" s="27" t="e">
        <f t="shared" si="198"/>
        <v>#DIV/0!</v>
      </c>
      <c r="AB952" s="27" t="e">
        <f t="shared" si="199"/>
        <v>#DIV/0!</v>
      </c>
      <c r="AC952" s="27" t="e">
        <f t="shared" si="200"/>
        <v>#DIV/0!</v>
      </c>
      <c r="AD952" s="24">
        <f>'GT Data'!D954</f>
        <v>0</v>
      </c>
      <c r="AE952" s="25" t="e">
        <f t="shared" si="201"/>
        <v>#DIV/0!</v>
      </c>
      <c r="AF952" s="25" t="e">
        <f t="shared" si="202"/>
        <v>#DIV/0!</v>
      </c>
      <c r="AG952" s="25" t="e">
        <f t="shared" si="203"/>
        <v>#DIV/0!</v>
      </c>
      <c r="AH952" s="25">
        <v>0</v>
      </c>
      <c r="AI952" s="25">
        <v>0</v>
      </c>
      <c r="AJ952" s="25">
        <f t="shared" si="204"/>
        <v>0</v>
      </c>
      <c r="AK952" s="24">
        <f>'GT Data'!N954</f>
        <v>0</v>
      </c>
      <c r="AL952" s="25" t="e">
        <f t="shared" si="205"/>
        <v>#DIV/0!</v>
      </c>
      <c r="AM952" s="25" t="e">
        <f t="shared" si="206"/>
        <v>#DIV/0!</v>
      </c>
      <c r="AN952" s="25" t="e">
        <f t="shared" si="207"/>
        <v>#DIV/0!</v>
      </c>
      <c r="AO952" s="25">
        <v>0</v>
      </c>
      <c r="AP952" s="25">
        <v>0</v>
      </c>
      <c r="AQ952" s="25">
        <v>0</v>
      </c>
    </row>
    <row r="953" spans="1:43" x14ac:dyDescent="0.3">
      <c r="A953">
        <f>'Calculated Tab Properties'!A953</f>
        <v>0</v>
      </c>
      <c r="B953">
        <f>'Calculated Tab Properties'!B953</f>
        <v>0</v>
      </c>
      <c r="C953">
        <f>'Calculated Tab Properties'!C953</f>
        <v>0</v>
      </c>
      <c r="D953">
        <f>'Calculated Tab Properties'!D953</f>
        <v>0</v>
      </c>
      <c r="E953">
        <f>'Calculated Tab Properties'!E953</f>
        <v>0</v>
      </c>
      <c r="F953">
        <f>'Calculated Tab Properties'!F953</f>
        <v>0</v>
      </c>
      <c r="G953">
        <f>'Calculated Tab Properties'!G953</f>
        <v>0</v>
      </c>
      <c r="H953">
        <f>'Calculated Tab Properties'!H953</f>
        <v>0</v>
      </c>
      <c r="I953">
        <f>'Calculated Tab Properties'!I953</f>
        <v>0</v>
      </c>
      <c r="J953" s="20" t="e">
        <f>'Calculated Tab Properties'!J953</f>
        <v>#DIV/0!</v>
      </c>
      <c r="K953">
        <f>'Calculated Tab Properties'!K953</f>
        <v>0</v>
      </c>
      <c r="L953">
        <f>'Calculated Tab Properties'!L953</f>
        <v>0</v>
      </c>
      <c r="M953">
        <f>'Calculated Tab Properties'!M953</f>
        <v>0</v>
      </c>
      <c r="N953">
        <f>'Calculated Tab Properties'!N953</f>
        <v>0</v>
      </c>
      <c r="O953" s="27">
        <v>0</v>
      </c>
      <c r="P953" s="27">
        <v>0</v>
      </c>
      <c r="Q953">
        <v>0</v>
      </c>
      <c r="R953" t="e">
        <f>'Calculated Tab Properties'!R953</f>
        <v>#DIV/0!</v>
      </c>
      <c r="T953" s="1">
        <v>0</v>
      </c>
      <c r="U953" s="1">
        <v>0</v>
      </c>
      <c r="V953">
        <f>T953*'GEOMETRIC INPUTS'!S953</f>
        <v>0</v>
      </c>
      <c r="W953">
        <v>952</v>
      </c>
      <c r="X953">
        <f t="shared" si="195"/>
        <v>0</v>
      </c>
      <c r="Y953">
        <f t="shared" si="196"/>
        <v>0</v>
      </c>
      <c r="Z953" s="27" t="e">
        <f t="shared" si="197"/>
        <v>#DIV/0!</v>
      </c>
      <c r="AA953" s="27" t="e">
        <f t="shared" si="198"/>
        <v>#DIV/0!</v>
      </c>
      <c r="AB953" s="27" t="e">
        <f t="shared" si="199"/>
        <v>#DIV/0!</v>
      </c>
      <c r="AC953" s="27" t="e">
        <f t="shared" si="200"/>
        <v>#DIV/0!</v>
      </c>
      <c r="AD953" s="24">
        <f>'GT Data'!D955</f>
        <v>0</v>
      </c>
      <c r="AE953" s="25" t="e">
        <f t="shared" si="201"/>
        <v>#DIV/0!</v>
      </c>
      <c r="AF953" s="25" t="e">
        <f t="shared" si="202"/>
        <v>#DIV/0!</v>
      </c>
      <c r="AG953" s="25" t="e">
        <f t="shared" si="203"/>
        <v>#DIV/0!</v>
      </c>
      <c r="AH953" s="25">
        <v>0</v>
      </c>
      <c r="AI953" s="25">
        <v>0</v>
      </c>
      <c r="AJ953" s="25">
        <f t="shared" si="204"/>
        <v>0</v>
      </c>
      <c r="AK953" s="24">
        <f>'GT Data'!N955</f>
        <v>0</v>
      </c>
      <c r="AL953" s="25" t="e">
        <f t="shared" si="205"/>
        <v>#DIV/0!</v>
      </c>
      <c r="AM953" s="25" t="e">
        <f t="shared" si="206"/>
        <v>#DIV/0!</v>
      </c>
      <c r="AN953" s="25" t="e">
        <f t="shared" si="207"/>
        <v>#DIV/0!</v>
      </c>
      <c r="AO953" s="25">
        <v>0</v>
      </c>
      <c r="AP953" s="25">
        <v>0</v>
      </c>
      <c r="AQ953" s="25">
        <v>0</v>
      </c>
    </row>
    <row r="954" spans="1:43" x14ac:dyDescent="0.3">
      <c r="A954">
        <f>'Calculated Tab Properties'!A954</f>
        <v>0</v>
      </c>
      <c r="B954">
        <f>'Calculated Tab Properties'!B954</f>
        <v>0</v>
      </c>
      <c r="C954">
        <f>'Calculated Tab Properties'!C954</f>
        <v>0</v>
      </c>
      <c r="D954">
        <f>'Calculated Tab Properties'!D954</f>
        <v>0</v>
      </c>
      <c r="E954">
        <f>'Calculated Tab Properties'!E954</f>
        <v>0</v>
      </c>
      <c r="F954">
        <f>'Calculated Tab Properties'!F954</f>
        <v>0</v>
      </c>
      <c r="G954">
        <f>'Calculated Tab Properties'!G954</f>
        <v>0</v>
      </c>
      <c r="H954">
        <f>'Calculated Tab Properties'!H954</f>
        <v>0</v>
      </c>
      <c r="I954">
        <f>'Calculated Tab Properties'!I954</f>
        <v>0</v>
      </c>
      <c r="J954" s="20" t="e">
        <f>'Calculated Tab Properties'!J954</f>
        <v>#DIV/0!</v>
      </c>
      <c r="K954">
        <f>'Calculated Tab Properties'!K954</f>
        <v>0</v>
      </c>
      <c r="L954">
        <f>'Calculated Tab Properties'!L954</f>
        <v>0</v>
      </c>
      <c r="M954">
        <f>'Calculated Tab Properties'!M954</f>
        <v>0</v>
      </c>
      <c r="N954">
        <f>'Calculated Tab Properties'!N954</f>
        <v>0</v>
      </c>
      <c r="O954" s="27">
        <v>0</v>
      </c>
      <c r="P954" s="27">
        <v>0</v>
      </c>
      <c r="Q954">
        <v>0</v>
      </c>
      <c r="R954" t="e">
        <f>'Calculated Tab Properties'!R954</f>
        <v>#DIV/0!</v>
      </c>
      <c r="T954" s="1">
        <v>0</v>
      </c>
      <c r="U954" s="1">
        <v>0</v>
      </c>
      <c r="V954">
        <f>T954*'GEOMETRIC INPUTS'!S954</f>
        <v>0</v>
      </c>
      <c r="W954">
        <v>953</v>
      </c>
      <c r="X954">
        <f t="shared" si="195"/>
        <v>0</v>
      </c>
      <c r="Y954">
        <f t="shared" si="196"/>
        <v>0</v>
      </c>
      <c r="Z954" s="27" t="e">
        <f t="shared" si="197"/>
        <v>#DIV/0!</v>
      </c>
      <c r="AA954" s="27" t="e">
        <f t="shared" si="198"/>
        <v>#DIV/0!</v>
      </c>
      <c r="AB954" s="27" t="e">
        <f t="shared" si="199"/>
        <v>#DIV/0!</v>
      </c>
      <c r="AC954" s="27" t="e">
        <f t="shared" si="200"/>
        <v>#DIV/0!</v>
      </c>
      <c r="AD954" s="24">
        <f>'GT Data'!D956</f>
        <v>0</v>
      </c>
      <c r="AE954" s="25" t="e">
        <f t="shared" si="201"/>
        <v>#DIV/0!</v>
      </c>
      <c r="AF954" s="25" t="e">
        <f t="shared" si="202"/>
        <v>#DIV/0!</v>
      </c>
      <c r="AG954" s="25" t="e">
        <f t="shared" si="203"/>
        <v>#DIV/0!</v>
      </c>
      <c r="AH954" s="25">
        <v>0</v>
      </c>
      <c r="AI954" s="25">
        <v>0</v>
      </c>
      <c r="AJ954" s="25">
        <f t="shared" si="204"/>
        <v>0</v>
      </c>
      <c r="AK954" s="24">
        <f>'GT Data'!N956</f>
        <v>0</v>
      </c>
      <c r="AL954" s="25" t="e">
        <f t="shared" si="205"/>
        <v>#DIV/0!</v>
      </c>
      <c r="AM954" s="25" t="e">
        <f t="shared" si="206"/>
        <v>#DIV/0!</v>
      </c>
      <c r="AN954" s="25" t="e">
        <f t="shared" si="207"/>
        <v>#DIV/0!</v>
      </c>
      <c r="AO954" s="25">
        <v>0</v>
      </c>
      <c r="AP954" s="25">
        <v>0</v>
      </c>
      <c r="AQ954" s="25">
        <v>0</v>
      </c>
    </row>
    <row r="955" spans="1:43" x14ac:dyDescent="0.3">
      <c r="A955">
        <f>'Calculated Tab Properties'!A955</f>
        <v>0</v>
      </c>
      <c r="B955">
        <f>'Calculated Tab Properties'!B955</f>
        <v>0</v>
      </c>
      <c r="C955">
        <f>'Calculated Tab Properties'!C955</f>
        <v>0</v>
      </c>
      <c r="D955">
        <f>'Calculated Tab Properties'!D955</f>
        <v>0</v>
      </c>
      <c r="E955">
        <f>'Calculated Tab Properties'!E955</f>
        <v>0</v>
      </c>
      <c r="F955">
        <f>'Calculated Tab Properties'!F955</f>
        <v>0</v>
      </c>
      <c r="G955">
        <f>'Calculated Tab Properties'!G955</f>
        <v>0</v>
      </c>
      <c r="H955">
        <f>'Calculated Tab Properties'!H955</f>
        <v>0</v>
      </c>
      <c r="I955">
        <f>'Calculated Tab Properties'!I955</f>
        <v>0</v>
      </c>
      <c r="J955" s="20" t="e">
        <f>'Calculated Tab Properties'!J955</f>
        <v>#DIV/0!</v>
      </c>
      <c r="K955">
        <f>'Calculated Tab Properties'!K955</f>
        <v>0</v>
      </c>
      <c r="L955">
        <f>'Calculated Tab Properties'!L955</f>
        <v>0</v>
      </c>
      <c r="M955">
        <f>'Calculated Tab Properties'!M955</f>
        <v>0</v>
      </c>
      <c r="N955">
        <f>'Calculated Tab Properties'!N955</f>
        <v>0</v>
      </c>
      <c r="O955" s="27">
        <v>0</v>
      </c>
      <c r="P955" s="27">
        <v>0</v>
      </c>
      <c r="Q955">
        <v>0</v>
      </c>
      <c r="R955" t="e">
        <f>'Calculated Tab Properties'!R955</f>
        <v>#DIV/0!</v>
      </c>
      <c r="T955" s="1">
        <v>0</v>
      </c>
      <c r="U955" s="1">
        <v>0</v>
      </c>
      <c r="V955">
        <f>T955*'GEOMETRIC INPUTS'!S955</f>
        <v>0</v>
      </c>
      <c r="W955">
        <v>954</v>
      </c>
      <c r="X955">
        <f t="shared" si="195"/>
        <v>0</v>
      </c>
      <c r="Y955">
        <f t="shared" si="196"/>
        <v>0</v>
      </c>
      <c r="Z955" s="27" t="e">
        <f t="shared" si="197"/>
        <v>#DIV/0!</v>
      </c>
      <c r="AA955" s="27" t="e">
        <f t="shared" si="198"/>
        <v>#DIV/0!</v>
      </c>
      <c r="AB955" s="27" t="e">
        <f t="shared" si="199"/>
        <v>#DIV/0!</v>
      </c>
      <c r="AC955" s="27" t="e">
        <f t="shared" si="200"/>
        <v>#DIV/0!</v>
      </c>
      <c r="AD955" s="24">
        <f>'GT Data'!D957</f>
        <v>0</v>
      </c>
      <c r="AE955" s="25" t="e">
        <f t="shared" si="201"/>
        <v>#DIV/0!</v>
      </c>
      <c r="AF955" s="25" t="e">
        <f t="shared" si="202"/>
        <v>#DIV/0!</v>
      </c>
      <c r="AG955" s="25" t="e">
        <f t="shared" si="203"/>
        <v>#DIV/0!</v>
      </c>
      <c r="AH955" s="25">
        <v>0</v>
      </c>
      <c r="AI955" s="25">
        <v>0</v>
      </c>
      <c r="AJ955" s="25">
        <f t="shared" si="204"/>
        <v>0</v>
      </c>
      <c r="AK955" s="24">
        <f>'GT Data'!N957</f>
        <v>0</v>
      </c>
      <c r="AL955" s="25" t="e">
        <f t="shared" si="205"/>
        <v>#DIV/0!</v>
      </c>
      <c r="AM955" s="25" t="e">
        <f t="shared" si="206"/>
        <v>#DIV/0!</v>
      </c>
      <c r="AN955" s="25" t="e">
        <f t="shared" si="207"/>
        <v>#DIV/0!</v>
      </c>
      <c r="AO955" s="25">
        <v>0</v>
      </c>
      <c r="AP955" s="25">
        <v>0</v>
      </c>
      <c r="AQ955" s="25">
        <v>0</v>
      </c>
    </row>
    <row r="956" spans="1:43" x14ac:dyDescent="0.3">
      <c r="A956">
        <f>'Calculated Tab Properties'!A956</f>
        <v>0</v>
      </c>
      <c r="B956">
        <f>'Calculated Tab Properties'!B956</f>
        <v>0</v>
      </c>
      <c r="C956">
        <f>'Calculated Tab Properties'!C956</f>
        <v>0</v>
      </c>
      <c r="D956">
        <f>'Calculated Tab Properties'!D956</f>
        <v>0</v>
      </c>
      <c r="E956">
        <f>'Calculated Tab Properties'!E956</f>
        <v>0</v>
      </c>
      <c r="F956">
        <f>'Calculated Tab Properties'!F956</f>
        <v>0</v>
      </c>
      <c r="G956">
        <f>'Calculated Tab Properties'!G956</f>
        <v>0</v>
      </c>
      <c r="H956">
        <f>'Calculated Tab Properties'!H956</f>
        <v>0</v>
      </c>
      <c r="I956">
        <f>'Calculated Tab Properties'!I956</f>
        <v>0</v>
      </c>
      <c r="J956" s="20" t="e">
        <f>'Calculated Tab Properties'!J956</f>
        <v>#DIV/0!</v>
      </c>
      <c r="K956">
        <f>'Calculated Tab Properties'!K956</f>
        <v>0</v>
      </c>
      <c r="L956">
        <f>'Calculated Tab Properties'!L956</f>
        <v>0</v>
      </c>
      <c r="M956">
        <f>'Calculated Tab Properties'!M956</f>
        <v>0</v>
      </c>
      <c r="N956">
        <f>'Calculated Tab Properties'!N956</f>
        <v>0</v>
      </c>
      <c r="O956" s="27">
        <v>0</v>
      </c>
      <c r="P956" s="27">
        <v>0</v>
      </c>
      <c r="Q956">
        <v>0</v>
      </c>
      <c r="R956" t="e">
        <f>'Calculated Tab Properties'!R956</f>
        <v>#DIV/0!</v>
      </c>
      <c r="T956" s="1">
        <v>0</v>
      </c>
      <c r="U956" s="1">
        <v>0</v>
      </c>
      <c r="V956">
        <f>T956*'GEOMETRIC INPUTS'!S956</f>
        <v>0</v>
      </c>
      <c r="W956">
        <v>955</v>
      </c>
      <c r="X956">
        <f t="shared" si="195"/>
        <v>0</v>
      </c>
      <c r="Y956">
        <f t="shared" si="196"/>
        <v>0</v>
      </c>
      <c r="Z956" s="27" t="e">
        <f t="shared" si="197"/>
        <v>#DIV/0!</v>
      </c>
      <c r="AA956" s="27" t="e">
        <f t="shared" si="198"/>
        <v>#DIV/0!</v>
      </c>
      <c r="AB956" s="27" t="e">
        <f t="shared" si="199"/>
        <v>#DIV/0!</v>
      </c>
      <c r="AC956" s="27" t="e">
        <f t="shared" si="200"/>
        <v>#DIV/0!</v>
      </c>
      <c r="AD956" s="24">
        <f>'GT Data'!D958</f>
        <v>0</v>
      </c>
      <c r="AE956" s="25" t="e">
        <f t="shared" si="201"/>
        <v>#DIV/0!</v>
      </c>
      <c r="AF956" s="25" t="e">
        <f t="shared" si="202"/>
        <v>#DIV/0!</v>
      </c>
      <c r="AG956" s="25" t="e">
        <f t="shared" si="203"/>
        <v>#DIV/0!</v>
      </c>
      <c r="AH956" s="25">
        <v>0</v>
      </c>
      <c r="AI956" s="25">
        <v>0</v>
      </c>
      <c r="AJ956" s="25">
        <f t="shared" si="204"/>
        <v>0</v>
      </c>
      <c r="AK956" s="24">
        <f>'GT Data'!N958</f>
        <v>0</v>
      </c>
      <c r="AL956" s="25" t="e">
        <f t="shared" si="205"/>
        <v>#DIV/0!</v>
      </c>
      <c r="AM956" s="25" t="e">
        <f t="shared" si="206"/>
        <v>#DIV/0!</v>
      </c>
      <c r="AN956" s="25" t="e">
        <f t="shared" si="207"/>
        <v>#DIV/0!</v>
      </c>
      <c r="AO956" s="25">
        <v>0</v>
      </c>
      <c r="AP956" s="25">
        <v>0</v>
      </c>
      <c r="AQ956" s="25">
        <v>0</v>
      </c>
    </row>
    <row r="957" spans="1:43" x14ac:dyDescent="0.3">
      <c r="A957">
        <f>'Calculated Tab Properties'!A957</f>
        <v>0</v>
      </c>
      <c r="B957">
        <f>'Calculated Tab Properties'!B957</f>
        <v>0</v>
      </c>
      <c r="C957">
        <f>'Calculated Tab Properties'!C957</f>
        <v>0</v>
      </c>
      <c r="D957">
        <f>'Calculated Tab Properties'!D957</f>
        <v>0</v>
      </c>
      <c r="E957">
        <f>'Calculated Tab Properties'!E957</f>
        <v>0</v>
      </c>
      <c r="F957">
        <f>'Calculated Tab Properties'!F957</f>
        <v>0</v>
      </c>
      <c r="G957">
        <f>'Calculated Tab Properties'!G957</f>
        <v>0</v>
      </c>
      <c r="H957">
        <f>'Calculated Tab Properties'!H957</f>
        <v>0</v>
      </c>
      <c r="I957">
        <f>'Calculated Tab Properties'!I957</f>
        <v>0</v>
      </c>
      <c r="J957" s="20" t="e">
        <f>'Calculated Tab Properties'!J957</f>
        <v>#DIV/0!</v>
      </c>
      <c r="K957">
        <f>'Calculated Tab Properties'!K957</f>
        <v>0</v>
      </c>
      <c r="L957">
        <f>'Calculated Tab Properties'!L957</f>
        <v>0</v>
      </c>
      <c r="M957">
        <f>'Calculated Tab Properties'!M957</f>
        <v>0</v>
      </c>
      <c r="N957">
        <f>'Calculated Tab Properties'!N957</f>
        <v>0</v>
      </c>
      <c r="O957" s="27">
        <v>0</v>
      </c>
      <c r="P957" s="27">
        <v>0</v>
      </c>
      <c r="Q957">
        <v>0</v>
      </c>
      <c r="R957" t="e">
        <f>'Calculated Tab Properties'!R957</f>
        <v>#DIV/0!</v>
      </c>
      <c r="T957" s="1">
        <v>0</v>
      </c>
      <c r="U957" s="1">
        <v>0</v>
      </c>
      <c r="V957">
        <f>T957*'GEOMETRIC INPUTS'!S957</f>
        <v>0</v>
      </c>
      <c r="W957">
        <v>956</v>
      </c>
      <c r="X957">
        <f t="shared" si="195"/>
        <v>0</v>
      </c>
      <c r="Y957">
        <f t="shared" si="196"/>
        <v>0</v>
      </c>
      <c r="Z957" s="27" t="e">
        <f t="shared" si="197"/>
        <v>#DIV/0!</v>
      </c>
      <c r="AA957" s="27" t="e">
        <f t="shared" si="198"/>
        <v>#DIV/0!</v>
      </c>
      <c r="AB957" s="27" t="e">
        <f t="shared" si="199"/>
        <v>#DIV/0!</v>
      </c>
      <c r="AC957" s="27" t="e">
        <f t="shared" si="200"/>
        <v>#DIV/0!</v>
      </c>
      <c r="AD957" s="24">
        <f>'GT Data'!D959</f>
        <v>0</v>
      </c>
      <c r="AE957" s="25" t="e">
        <f t="shared" si="201"/>
        <v>#DIV/0!</v>
      </c>
      <c r="AF957" s="25" t="e">
        <f t="shared" si="202"/>
        <v>#DIV/0!</v>
      </c>
      <c r="AG957" s="25" t="e">
        <f t="shared" si="203"/>
        <v>#DIV/0!</v>
      </c>
      <c r="AH957" s="25">
        <v>0</v>
      </c>
      <c r="AI957" s="25">
        <v>0</v>
      </c>
      <c r="AJ957" s="25">
        <f t="shared" si="204"/>
        <v>0</v>
      </c>
      <c r="AK957" s="24">
        <f>'GT Data'!N959</f>
        <v>0</v>
      </c>
      <c r="AL957" s="25" t="e">
        <f t="shared" si="205"/>
        <v>#DIV/0!</v>
      </c>
      <c r="AM957" s="25" t="e">
        <f t="shared" si="206"/>
        <v>#DIV/0!</v>
      </c>
      <c r="AN957" s="25" t="e">
        <f t="shared" si="207"/>
        <v>#DIV/0!</v>
      </c>
      <c r="AO957" s="25">
        <v>0</v>
      </c>
      <c r="AP957" s="25">
        <v>0</v>
      </c>
      <c r="AQ957" s="25">
        <v>0</v>
      </c>
    </row>
    <row r="958" spans="1:43" x14ac:dyDescent="0.3">
      <c r="A958">
        <f>'Calculated Tab Properties'!A958</f>
        <v>0</v>
      </c>
      <c r="B958">
        <f>'Calculated Tab Properties'!B958</f>
        <v>0</v>
      </c>
      <c r="C958">
        <f>'Calculated Tab Properties'!C958</f>
        <v>0</v>
      </c>
      <c r="D958">
        <f>'Calculated Tab Properties'!D958</f>
        <v>0</v>
      </c>
      <c r="E958">
        <f>'Calculated Tab Properties'!E958</f>
        <v>0</v>
      </c>
      <c r="F958">
        <f>'Calculated Tab Properties'!F958</f>
        <v>0</v>
      </c>
      <c r="G958">
        <f>'Calculated Tab Properties'!G958</f>
        <v>0</v>
      </c>
      <c r="H958">
        <f>'Calculated Tab Properties'!H958</f>
        <v>0</v>
      </c>
      <c r="I958">
        <f>'Calculated Tab Properties'!I958</f>
        <v>0</v>
      </c>
      <c r="J958" s="20" t="e">
        <f>'Calculated Tab Properties'!J958</f>
        <v>#DIV/0!</v>
      </c>
      <c r="K958">
        <f>'Calculated Tab Properties'!K958</f>
        <v>0</v>
      </c>
      <c r="L958">
        <f>'Calculated Tab Properties'!L958</f>
        <v>0</v>
      </c>
      <c r="M958">
        <f>'Calculated Tab Properties'!M958</f>
        <v>0</v>
      </c>
      <c r="N958">
        <f>'Calculated Tab Properties'!N958</f>
        <v>0</v>
      </c>
      <c r="O958" s="27">
        <v>0</v>
      </c>
      <c r="P958" s="27">
        <v>0</v>
      </c>
      <c r="Q958">
        <v>0</v>
      </c>
      <c r="R958" t="e">
        <f>'Calculated Tab Properties'!R958</f>
        <v>#DIV/0!</v>
      </c>
      <c r="T958" s="1">
        <v>0</v>
      </c>
      <c r="U958" s="1">
        <v>0</v>
      </c>
      <c r="V958">
        <f>T958*'GEOMETRIC INPUTS'!S958</f>
        <v>0</v>
      </c>
      <c r="W958">
        <v>957</v>
      </c>
      <c r="X958">
        <f t="shared" si="195"/>
        <v>0</v>
      </c>
      <c r="Y958">
        <f t="shared" si="196"/>
        <v>0</v>
      </c>
      <c r="Z958" s="27" t="e">
        <f t="shared" si="197"/>
        <v>#DIV/0!</v>
      </c>
      <c r="AA958" s="27" t="e">
        <f t="shared" si="198"/>
        <v>#DIV/0!</v>
      </c>
      <c r="AB958" s="27" t="e">
        <f t="shared" si="199"/>
        <v>#DIV/0!</v>
      </c>
      <c r="AC958" s="27" t="e">
        <f t="shared" si="200"/>
        <v>#DIV/0!</v>
      </c>
      <c r="AD958" s="24">
        <f>'GT Data'!D960</f>
        <v>0</v>
      </c>
      <c r="AE958" s="25" t="e">
        <f t="shared" si="201"/>
        <v>#DIV/0!</v>
      </c>
      <c r="AF958" s="25" t="e">
        <f t="shared" si="202"/>
        <v>#DIV/0!</v>
      </c>
      <c r="AG958" s="25" t="e">
        <f t="shared" si="203"/>
        <v>#DIV/0!</v>
      </c>
      <c r="AH958" s="25">
        <v>0</v>
      </c>
      <c r="AI958" s="25">
        <v>0</v>
      </c>
      <c r="AJ958" s="25">
        <f t="shared" si="204"/>
        <v>0</v>
      </c>
      <c r="AK958" s="24">
        <f>'GT Data'!N960</f>
        <v>0</v>
      </c>
      <c r="AL958" s="25" t="e">
        <f t="shared" si="205"/>
        <v>#DIV/0!</v>
      </c>
      <c r="AM958" s="25" t="e">
        <f t="shared" si="206"/>
        <v>#DIV/0!</v>
      </c>
      <c r="AN958" s="25" t="e">
        <f t="shared" si="207"/>
        <v>#DIV/0!</v>
      </c>
      <c r="AO958" s="25">
        <v>0</v>
      </c>
      <c r="AP958" s="25">
        <v>0</v>
      </c>
      <c r="AQ958" s="25">
        <v>0</v>
      </c>
    </row>
    <row r="959" spans="1:43" x14ac:dyDescent="0.3">
      <c r="A959">
        <f>'Calculated Tab Properties'!A959</f>
        <v>0</v>
      </c>
      <c r="B959">
        <f>'Calculated Tab Properties'!B959</f>
        <v>0</v>
      </c>
      <c r="C959">
        <f>'Calculated Tab Properties'!C959</f>
        <v>0</v>
      </c>
      <c r="D959">
        <f>'Calculated Tab Properties'!D959</f>
        <v>0</v>
      </c>
      <c r="E959">
        <f>'Calculated Tab Properties'!E959</f>
        <v>0</v>
      </c>
      <c r="F959">
        <f>'Calculated Tab Properties'!F959</f>
        <v>0</v>
      </c>
      <c r="G959">
        <f>'Calculated Tab Properties'!G959</f>
        <v>0</v>
      </c>
      <c r="H959">
        <f>'Calculated Tab Properties'!H959</f>
        <v>0</v>
      </c>
      <c r="I959">
        <f>'Calculated Tab Properties'!I959</f>
        <v>0</v>
      </c>
      <c r="J959" s="20" t="e">
        <f>'Calculated Tab Properties'!J959</f>
        <v>#DIV/0!</v>
      </c>
      <c r="K959">
        <f>'Calculated Tab Properties'!K959</f>
        <v>0</v>
      </c>
      <c r="L959">
        <f>'Calculated Tab Properties'!L959</f>
        <v>0</v>
      </c>
      <c r="M959">
        <f>'Calculated Tab Properties'!M959</f>
        <v>0</v>
      </c>
      <c r="N959">
        <f>'Calculated Tab Properties'!N959</f>
        <v>0</v>
      </c>
      <c r="O959" s="27">
        <v>0</v>
      </c>
      <c r="P959" s="27">
        <v>0</v>
      </c>
      <c r="Q959">
        <v>0</v>
      </c>
      <c r="R959" t="e">
        <f>'Calculated Tab Properties'!R959</f>
        <v>#DIV/0!</v>
      </c>
      <c r="T959" s="1">
        <v>0</v>
      </c>
      <c r="U959" s="1">
        <v>0</v>
      </c>
      <c r="V959">
        <f>T959*'GEOMETRIC INPUTS'!S959</f>
        <v>0</v>
      </c>
      <c r="W959">
        <v>958</v>
      </c>
      <c r="X959">
        <f t="shared" si="195"/>
        <v>0</v>
      </c>
      <c r="Y959">
        <f t="shared" si="196"/>
        <v>0</v>
      </c>
      <c r="Z959" s="27" t="e">
        <f t="shared" si="197"/>
        <v>#DIV/0!</v>
      </c>
      <c r="AA959" s="27" t="e">
        <f t="shared" si="198"/>
        <v>#DIV/0!</v>
      </c>
      <c r="AB959" s="27" t="e">
        <f t="shared" si="199"/>
        <v>#DIV/0!</v>
      </c>
      <c r="AC959" s="27" t="e">
        <f t="shared" si="200"/>
        <v>#DIV/0!</v>
      </c>
      <c r="AD959" s="24">
        <f>'GT Data'!D961</f>
        <v>0</v>
      </c>
      <c r="AE959" s="25" t="e">
        <f t="shared" si="201"/>
        <v>#DIV/0!</v>
      </c>
      <c r="AF959" s="25" t="e">
        <f t="shared" si="202"/>
        <v>#DIV/0!</v>
      </c>
      <c r="AG959" s="25" t="e">
        <f t="shared" si="203"/>
        <v>#DIV/0!</v>
      </c>
      <c r="AH959" s="25">
        <v>0</v>
      </c>
      <c r="AI959" s="25">
        <v>0</v>
      </c>
      <c r="AJ959" s="25">
        <f t="shared" si="204"/>
        <v>0</v>
      </c>
      <c r="AK959" s="24">
        <f>'GT Data'!N961</f>
        <v>0</v>
      </c>
      <c r="AL959" s="25" t="e">
        <f t="shared" si="205"/>
        <v>#DIV/0!</v>
      </c>
      <c r="AM959" s="25" t="e">
        <f t="shared" si="206"/>
        <v>#DIV/0!</v>
      </c>
      <c r="AN959" s="25" t="e">
        <f t="shared" si="207"/>
        <v>#DIV/0!</v>
      </c>
      <c r="AO959" s="25">
        <v>0</v>
      </c>
      <c r="AP959" s="25">
        <v>0</v>
      </c>
      <c r="AQ959" s="25">
        <v>0</v>
      </c>
    </row>
    <row r="960" spans="1:43" x14ac:dyDescent="0.3">
      <c r="A960">
        <f>'Calculated Tab Properties'!A960</f>
        <v>0</v>
      </c>
      <c r="B960">
        <f>'Calculated Tab Properties'!B960</f>
        <v>0</v>
      </c>
      <c r="C960">
        <f>'Calculated Tab Properties'!C960</f>
        <v>0</v>
      </c>
      <c r="D960">
        <f>'Calculated Tab Properties'!D960</f>
        <v>0</v>
      </c>
      <c r="E960">
        <f>'Calculated Tab Properties'!E960</f>
        <v>0</v>
      </c>
      <c r="F960">
        <f>'Calculated Tab Properties'!F960</f>
        <v>0</v>
      </c>
      <c r="G960">
        <f>'Calculated Tab Properties'!G960</f>
        <v>0</v>
      </c>
      <c r="H960">
        <f>'Calculated Tab Properties'!H960</f>
        <v>0</v>
      </c>
      <c r="I960">
        <f>'Calculated Tab Properties'!I960</f>
        <v>0</v>
      </c>
      <c r="J960" s="20" t="e">
        <f>'Calculated Tab Properties'!J960</f>
        <v>#DIV/0!</v>
      </c>
      <c r="K960">
        <f>'Calculated Tab Properties'!K960</f>
        <v>0</v>
      </c>
      <c r="L960">
        <f>'Calculated Tab Properties'!L960</f>
        <v>0</v>
      </c>
      <c r="M960">
        <f>'Calculated Tab Properties'!M960</f>
        <v>0</v>
      </c>
      <c r="N960">
        <f>'Calculated Tab Properties'!N960</f>
        <v>0</v>
      </c>
      <c r="O960" s="27">
        <v>0</v>
      </c>
      <c r="P960" s="27">
        <v>0</v>
      </c>
      <c r="Q960">
        <v>0</v>
      </c>
      <c r="R960" t="e">
        <f>'Calculated Tab Properties'!R960</f>
        <v>#DIV/0!</v>
      </c>
      <c r="T960" s="1">
        <v>0</v>
      </c>
      <c r="U960" s="1">
        <v>0</v>
      </c>
      <c r="V960">
        <f>T960*'GEOMETRIC INPUTS'!S960</f>
        <v>0</v>
      </c>
      <c r="W960">
        <v>959</v>
      </c>
      <c r="X960">
        <f t="shared" si="195"/>
        <v>0</v>
      </c>
      <c r="Y960">
        <f t="shared" si="196"/>
        <v>0</v>
      </c>
      <c r="Z960" s="27" t="e">
        <f t="shared" si="197"/>
        <v>#DIV/0!</v>
      </c>
      <c r="AA960" s="27" t="e">
        <f t="shared" si="198"/>
        <v>#DIV/0!</v>
      </c>
      <c r="AB960" s="27" t="e">
        <f t="shared" si="199"/>
        <v>#DIV/0!</v>
      </c>
      <c r="AC960" s="27" t="e">
        <f t="shared" si="200"/>
        <v>#DIV/0!</v>
      </c>
      <c r="AD960" s="24">
        <f>'GT Data'!D962</f>
        <v>0</v>
      </c>
      <c r="AE960" s="25" t="e">
        <f t="shared" si="201"/>
        <v>#DIV/0!</v>
      </c>
      <c r="AF960" s="25" t="e">
        <f t="shared" si="202"/>
        <v>#DIV/0!</v>
      </c>
      <c r="AG960" s="25" t="e">
        <f t="shared" si="203"/>
        <v>#DIV/0!</v>
      </c>
      <c r="AH960" s="25">
        <v>0</v>
      </c>
      <c r="AI960" s="25">
        <v>0</v>
      </c>
      <c r="AJ960" s="25">
        <f t="shared" si="204"/>
        <v>0</v>
      </c>
      <c r="AK960" s="24">
        <f>'GT Data'!N962</f>
        <v>0</v>
      </c>
      <c r="AL960" s="25" t="e">
        <f t="shared" si="205"/>
        <v>#DIV/0!</v>
      </c>
      <c r="AM960" s="25" t="e">
        <f t="shared" si="206"/>
        <v>#DIV/0!</v>
      </c>
      <c r="AN960" s="25" t="e">
        <f t="shared" si="207"/>
        <v>#DIV/0!</v>
      </c>
      <c r="AO960" s="25">
        <v>0</v>
      </c>
      <c r="AP960" s="25">
        <v>0</v>
      </c>
      <c r="AQ960" s="25">
        <v>0</v>
      </c>
    </row>
    <row r="961" spans="1:43" x14ac:dyDescent="0.3">
      <c r="A961">
        <f>'Calculated Tab Properties'!A961</f>
        <v>0</v>
      </c>
      <c r="B961">
        <f>'Calculated Tab Properties'!B961</f>
        <v>0</v>
      </c>
      <c r="C961">
        <f>'Calculated Tab Properties'!C961</f>
        <v>0</v>
      </c>
      <c r="D961">
        <f>'Calculated Tab Properties'!D961</f>
        <v>0</v>
      </c>
      <c r="E961">
        <f>'Calculated Tab Properties'!E961</f>
        <v>0</v>
      </c>
      <c r="F961">
        <f>'Calculated Tab Properties'!F961</f>
        <v>0</v>
      </c>
      <c r="G961">
        <f>'Calculated Tab Properties'!G961</f>
        <v>0</v>
      </c>
      <c r="H961">
        <f>'Calculated Tab Properties'!H961</f>
        <v>0</v>
      </c>
      <c r="I961">
        <f>'Calculated Tab Properties'!I961</f>
        <v>0</v>
      </c>
      <c r="J961" s="20" t="e">
        <f>'Calculated Tab Properties'!J961</f>
        <v>#DIV/0!</v>
      </c>
      <c r="K961">
        <f>'Calculated Tab Properties'!K961</f>
        <v>0</v>
      </c>
      <c r="L961">
        <f>'Calculated Tab Properties'!L961</f>
        <v>0</v>
      </c>
      <c r="M961">
        <f>'Calculated Tab Properties'!M961</f>
        <v>0</v>
      </c>
      <c r="N961">
        <f>'Calculated Tab Properties'!N961</f>
        <v>0</v>
      </c>
      <c r="O961" s="27">
        <v>0</v>
      </c>
      <c r="P961" s="27">
        <v>0</v>
      </c>
      <c r="Q961">
        <v>0</v>
      </c>
      <c r="R961" t="e">
        <f>'Calculated Tab Properties'!R961</f>
        <v>#DIV/0!</v>
      </c>
      <c r="T961" s="1">
        <v>0</v>
      </c>
      <c r="U961" s="1">
        <v>0</v>
      </c>
      <c r="V961">
        <f>T961*'GEOMETRIC INPUTS'!S961</f>
        <v>0</v>
      </c>
      <c r="W961">
        <v>960</v>
      </c>
      <c r="X961">
        <f t="shared" si="195"/>
        <v>0</v>
      </c>
      <c r="Y961">
        <f t="shared" si="196"/>
        <v>0</v>
      </c>
      <c r="Z961" s="27" t="e">
        <f t="shared" si="197"/>
        <v>#DIV/0!</v>
      </c>
      <c r="AA961" s="27" t="e">
        <f t="shared" si="198"/>
        <v>#DIV/0!</v>
      </c>
      <c r="AB961" s="27" t="e">
        <f t="shared" si="199"/>
        <v>#DIV/0!</v>
      </c>
      <c r="AC961" s="27" t="e">
        <f t="shared" si="200"/>
        <v>#DIV/0!</v>
      </c>
      <c r="AD961" s="24">
        <f>'GT Data'!D963</f>
        <v>0</v>
      </c>
      <c r="AE961" s="25" t="e">
        <f t="shared" si="201"/>
        <v>#DIV/0!</v>
      </c>
      <c r="AF961" s="25" t="e">
        <f t="shared" si="202"/>
        <v>#DIV/0!</v>
      </c>
      <c r="AG961" s="25" t="e">
        <f t="shared" si="203"/>
        <v>#DIV/0!</v>
      </c>
      <c r="AH961" s="25">
        <v>0</v>
      </c>
      <c r="AI961" s="25">
        <v>0</v>
      </c>
      <c r="AJ961" s="25">
        <f t="shared" si="204"/>
        <v>0</v>
      </c>
      <c r="AK961" s="24">
        <f>'GT Data'!N963</f>
        <v>0</v>
      </c>
      <c r="AL961" s="25" t="e">
        <f t="shared" si="205"/>
        <v>#DIV/0!</v>
      </c>
      <c r="AM961" s="25" t="e">
        <f t="shared" si="206"/>
        <v>#DIV/0!</v>
      </c>
      <c r="AN961" s="25" t="e">
        <f t="shared" si="207"/>
        <v>#DIV/0!</v>
      </c>
      <c r="AO961" s="25">
        <v>0</v>
      </c>
      <c r="AP961" s="25">
        <v>0</v>
      </c>
      <c r="AQ961" s="25">
        <v>0</v>
      </c>
    </row>
    <row r="962" spans="1:43" x14ac:dyDescent="0.3">
      <c r="A962">
        <f>'Calculated Tab Properties'!A962</f>
        <v>0</v>
      </c>
      <c r="B962">
        <f>'Calculated Tab Properties'!B962</f>
        <v>0</v>
      </c>
      <c r="C962">
        <f>'Calculated Tab Properties'!C962</f>
        <v>0</v>
      </c>
      <c r="D962">
        <f>'Calculated Tab Properties'!D962</f>
        <v>0</v>
      </c>
      <c r="E962">
        <f>'Calculated Tab Properties'!E962</f>
        <v>0</v>
      </c>
      <c r="F962">
        <f>'Calculated Tab Properties'!F962</f>
        <v>0</v>
      </c>
      <c r="G962">
        <f>'Calculated Tab Properties'!G962</f>
        <v>0</v>
      </c>
      <c r="H962">
        <f>'Calculated Tab Properties'!H962</f>
        <v>0</v>
      </c>
      <c r="I962">
        <f>'Calculated Tab Properties'!I962</f>
        <v>0</v>
      </c>
      <c r="J962" s="20" t="e">
        <f>'Calculated Tab Properties'!J962</f>
        <v>#DIV/0!</v>
      </c>
      <c r="K962">
        <f>'Calculated Tab Properties'!K962</f>
        <v>0</v>
      </c>
      <c r="L962">
        <f>'Calculated Tab Properties'!L962</f>
        <v>0</v>
      </c>
      <c r="M962">
        <f>'Calculated Tab Properties'!M962</f>
        <v>0</v>
      </c>
      <c r="N962">
        <f>'Calculated Tab Properties'!N962</f>
        <v>0</v>
      </c>
      <c r="O962" s="27">
        <v>0</v>
      </c>
      <c r="P962" s="27">
        <v>0</v>
      </c>
      <c r="Q962">
        <v>0</v>
      </c>
      <c r="R962" t="e">
        <f>'Calculated Tab Properties'!R962</f>
        <v>#DIV/0!</v>
      </c>
      <c r="T962" s="1">
        <v>0</v>
      </c>
      <c r="U962" s="1">
        <v>0</v>
      </c>
      <c r="V962">
        <f>T962*'GEOMETRIC INPUTS'!S962</f>
        <v>0</v>
      </c>
      <c r="W962">
        <v>961</v>
      </c>
      <c r="X962">
        <f t="shared" si="195"/>
        <v>0</v>
      </c>
      <c r="Y962">
        <f t="shared" si="196"/>
        <v>0</v>
      </c>
      <c r="Z962" s="27" t="e">
        <f t="shared" si="197"/>
        <v>#DIV/0!</v>
      </c>
      <c r="AA962" s="27" t="e">
        <f t="shared" si="198"/>
        <v>#DIV/0!</v>
      </c>
      <c r="AB962" s="27" t="e">
        <f t="shared" si="199"/>
        <v>#DIV/0!</v>
      </c>
      <c r="AC962" s="27" t="e">
        <f t="shared" si="200"/>
        <v>#DIV/0!</v>
      </c>
      <c r="AD962" s="24">
        <f>'GT Data'!D964</f>
        <v>0</v>
      </c>
      <c r="AE962" s="25" t="e">
        <f t="shared" si="201"/>
        <v>#DIV/0!</v>
      </c>
      <c r="AF962" s="25" t="e">
        <f t="shared" si="202"/>
        <v>#DIV/0!</v>
      </c>
      <c r="AG962" s="25" t="e">
        <f t="shared" si="203"/>
        <v>#DIV/0!</v>
      </c>
      <c r="AH962" s="25">
        <v>0</v>
      </c>
      <c r="AI962" s="25">
        <v>0</v>
      </c>
      <c r="AJ962" s="25">
        <f t="shared" si="204"/>
        <v>0</v>
      </c>
      <c r="AK962" s="24">
        <f>'GT Data'!N964</f>
        <v>0</v>
      </c>
      <c r="AL962" s="25" t="e">
        <f t="shared" si="205"/>
        <v>#DIV/0!</v>
      </c>
      <c r="AM962" s="25" t="e">
        <f t="shared" si="206"/>
        <v>#DIV/0!</v>
      </c>
      <c r="AN962" s="25" t="e">
        <f t="shared" si="207"/>
        <v>#DIV/0!</v>
      </c>
      <c r="AO962" s="25">
        <v>0</v>
      </c>
      <c r="AP962" s="25">
        <v>0</v>
      </c>
      <c r="AQ962" s="25">
        <v>0</v>
      </c>
    </row>
    <row r="963" spans="1:43" x14ac:dyDescent="0.3">
      <c r="A963">
        <f>'Calculated Tab Properties'!A963</f>
        <v>0</v>
      </c>
      <c r="B963">
        <f>'Calculated Tab Properties'!B963</f>
        <v>0</v>
      </c>
      <c r="C963">
        <f>'Calculated Tab Properties'!C963</f>
        <v>0</v>
      </c>
      <c r="D963">
        <f>'Calculated Tab Properties'!D963</f>
        <v>0</v>
      </c>
      <c r="E963">
        <f>'Calculated Tab Properties'!E963</f>
        <v>0</v>
      </c>
      <c r="F963">
        <f>'Calculated Tab Properties'!F963</f>
        <v>0</v>
      </c>
      <c r="G963">
        <f>'Calculated Tab Properties'!G963</f>
        <v>0</v>
      </c>
      <c r="H963">
        <f>'Calculated Tab Properties'!H963</f>
        <v>0</v>
      </c>
      <c r="I963">
        <f>'Calculated Tab Properties'!I963</f>
        <v>0</v>
      </c>
      <c r="J963" s="20" t="e">
        <f>'Calculated Tab Properties'!J963</f>
        <v>#DIV/0!</v>
      </c>
      <c r="K963">
        <f>'Calculated Tab Properties'!K963</f>
        <v>0</v>
      </c>
      <c r="L963">
        <f>'Calculated Tab Properties'!L963</f>
        <v>0</v>
      </c>
      <c r="M963">
        <f>'Calculated Tab Properties'!M963</f>
        <v>0</v>
      </c>
      <c r="N963">
        <f>'Calculated Tab Properties'!N963</f>
        <v>0</v>
      </c>
      <c r="O963" s="27">
        <v>0</v>
      </c>
      <c r="P963" s="27">
        <v>0</v>
      </c>
      <c r="Q963">
        <v>0</v>
      </c>
      <c r="R963" t="e">
        <f>'Calculated Tab Properties'!R963</f>
        <v>#DIV/0!</v>
      </c>
      <c r="T963" s="1">
        <v>0</v>
      </c>
      <c r="U963" s="1">
        <v>0</v>
      </c>
      <c r="V963">
        <f>T963*'GEOMETRIC INPUTS'!S963</f>
        <v>0</v>
      </c>
      <c r="W963">
        <v>962</v>
      </c>
      <c r="X963">
        <f t="shared" si="195"/>
        <v>0</v>
      </c>
      <c r="Y963">
        <f t="shared" si="196"/>
        <v>0</v>
      </c>
      <c r="Z963" s="27" t="e">
        <f t="shared" si="197"/>
        <v>#DIV/0!</v>
      </c>
      <c r="AA963" s="27" t="e">
        <f t="shared" si="198"/>
        <v>#DIV/0!</v>
      </c>
      <c r="AB963" s="27" t="e">
        <f t="shared" si="199"/>
        <v>#DIV/0!</v>
      </c>
      <c r="AC963" s="27" t="e">
        <f t="shared" si="200"/>
        <v>#DIV/0!</v>
      </c>
      <c r="AD963" s="24">
        <f>'GT Data'!D965</f>
        <v>0</v>
      </c>
      <c r="AE963" s="25" t="e">
        <f t="shared" si="201"/>
        <v>#DIV/0!</v>
      </c>
      <c r="AF963" s="25" t="e">
        <f t="shared" si="202"/>
        <v>#DIV/0!</v>
      </c>
      <c r="AG963" s="25" t="e">
        <f t="shared" si="203"/>
        <v>#DIV/0!</v>
      </c>
      <c r="AH963" s="25">
        <v>0</v>
      </c>
      <c r="AI963" s="25">
        <v>0</v>
      </c>
      <c r="AJ963" s="25">
        <f t="shared" si="204"/>
        <v>0</v>
      </c>
      <c r="AK963" s="24">
        <f>'GT Data'!N965</f>
        <v>0</v>
      </c>
      <c r="AL963" s="25" t="e">
        <f t="shared" si="205"/>
        <v>#DIV/0!</v>
      </c>
      <c r="AM963" s="25" t="e">
        <f t="shared" si="206"/>
        <v>#DIV/0!</v>
      </c>
      <c r="AN963" s="25" t="e">
        <f t="shared" si="207"/>
        <v>#DIV/0!</v>
      </c>
      <c r="AO963" s="25">
        <v>0</v>
      </c>
      <c r="AP963" s="25">
        <v>0</v>
      </c>
      <c r="AQ963" s="25">
        <v>0</v>
      </c>
    </row>
    <row r="964" spans="1:43" x14ac:dyDescent="0.3">
      <c r="A964">
        <f>'Calculated Tab Properties'!A964</f>
        <v>0</v>
      </c>
      <c r="B964">
        <f>'Calculated Tab Properties'!B964</f>
        <v>0</v>
      </c>
      <c r="C964">
        <f>'Calculated Tab Properties'!C964</f>
        <v>0</v>
      </c>
      <c r="D964">
        <f>'Calculated Tab Properties'!D964</f>
        <v>0</v>
      </c>
      <c r="E964">
        <f>'Calculated Tab Properties'!E964</f>
        <v>0</v>
      </c>
      <c r="F964">
        <f>'Calculated Tab Properties'!F964</f>
        <v>0</v>
      </c>
      <c r="G964">
        <f>'Calculated Tab Properties'!G964</f>
        <v>0</v>
      </c>
      <c r="H964">
        <f>'Calculated Tab Properties'!H964</f>
        <v>0</v>
      </c>
      <c r="I964">
        <f>'Calculated Tab Properties'!I964</f>
        <v>0</v>
      </c>
      <c r="J964" s="20" t="e">
        <f>'Calculated Tab Properties'!J964</f>
        <v>#DIV/0!</v>
      </c>
      <c r="K964">
        <f>'Calculated Tab Properties'!K964</f>
        <v>0</v>
      </c>
      <c r="L964">
        <f>'Calculated Tab Properties'!L964</f>
        <v>0</v>
      </c>
      <c r="M964">
        <f>'Calculated Tab Properties'!M964</f>
        <v>0</v>
      </c>
      <c r="N964">
        <f>'Calculated Tab Properties'!N964</f>
        <v>0</v>
      </c>
      <c r="O964" s="27">
        <v>0</v>
      </c>
      <c r="P964" s="27">
        <v>0</v>
      </c>
      <c r="Q964">
        <v>0</v>
      </c>
      <c r="R964" t="e">
        <f>'Calculated Tab Properties'!R964</f>
        <v>#DIV/0!</v>
      </c>
      <c r="T964" s="1">
        <v>0</v>
      </c>
      <c r="U964" s="1">
        <v>0</v>
      </c>
      <c r="V964">
        <f>T964*'GEOMETRIC INPUTS'!S964</f>
        <v>0</v>
      </c>
      <c r="W964">
        <v>963</v>
      </c>
      <c r="X964">
        <f t="shared" si="195"/>
        <v>0</v>
      </c>
      <c r="Y964">
        <f t="shared" si="196"/>
        <v>0</v>
      </c>
      <c r="Z964" s="27" t="e">
        <f t="shared" si="197"/>
        <v>#DIV/0!</v>
      </c>
      <c r="AA964" s="27" t="e">
        <f t="shared" si="198"/>
        <v>#DIV/0!</v>
      </c>
      <c r="AB964" s="27" t="e">
        <f t="shared" si="199"/>
        <v>#DIV/0!</v>
      </c>
      <c r="AC964" s="27" t="e">
        <f t="shared" si="200"/>
        <v>#DIV/0!</v>
      </c>
      <c r="AD964" s="24">
        <f>'GT Data'!D966</f>
        <v>0</v>
      </c>
      <c r="AE964" s="25" t="e">
        <f t="shared" si="201"/>
        <v>#DIV/0!</v>
      </c>
      <c r="AF964" s="25" t="e">
        <f t="shared" si="202"/>
        <v>#DIV/0!</v>
      </c>
      <c r="AG964" s="25" t="e">
        <f t="shared" si="203"/>
        <v>#DIV/0!</v>
      </c>
      <c r="AH964" s="25">
        <v>0</v>
      </c>
      <c r="AI964" s="25">
        <v>0</v>
      </c>
      <c r="AJ964" s="25">
        <f t="shared" si="204"/>
        <v>0</v>
      </c>
      <c r="AK964" s="24">
        <f>'GT Data'!N966</f>
        <v>0</v>
      </c>
      <c r="AL964" s="25" t="e">
        <f t="shared" si="205"/>
        <v>#DIV/0!</v>
      </c>
      <c r="AM964" s="25" t="e">
        <f t="shared" si="206"/>
        <v>#DIV/0!</v>
      </c>
      <c r="AN964" s="25" t="e">
        <f t="shared" si="207"/>
        <v>#DIV/0!</v>
      </c>
      <c r="AO964" s="25">
        <v>0</v>
      </c>
      <c r="AP964" s="25">
        <v>0</v>
      </c>
      <c r="AQ964" s="25">
        <v>0</v>
      </c>
    </row>
    <row r="965" spans="1:43" x14ac:dyDescent="0.3">
      <c r="A965">
        <f>'Calculated Tab Properties'!A965</f>
        <v>0</v>
      </c>
      <c r="B965">
        <f>'Calculated Tab Properties'!B965</f>
        <v>0</v>
      </c>
      <c r="C965">
        <f>'Calculated Tab Properties'!C965</f>
        <v>0</v>
      </c>
      <c r="D965">
        <f>'Calculated Tab Properties'!D965</f>
        <v>0</v>
      </c>
      <c r="E965">
        <f>'Calculated Tab Properties'!E965</f>
        <v>0</v>
      </c>
      <c r="F965">
        <f>'Calculated Tab Properties'!F965</f>
        <v>0</v>
      </c>
      <c r="G965">
        <f>'Calculated Tab Properties'!G965</f>
        <v>0</v>
      </c>
      <c r="H965">
        <f>'Calculated Tab Properties'!H965</f>
        <v>0</v>
      </c>
      <c r="I965">
        <f>'Calculated Tab Properties'!I965</f>
        <v>0</v>
      </c>
      <c r="J965" s="20" t="e">
        <f>'Calculated Tab Properties'!J965</f>
        <v>#DIV/0!</v>
      </c>
      <c r="K965">
        <f>'Calculated Tab Properties'!K965</f>
        <v>0</v>
      </c>
      <c r="L965">
        <f>'Calculated Tab Properties'!L965</f>
        <v>0</v>
      </c>
      <c r="M965">
        <f>'Calculated Tab Properties'!M965</f>
        <v>0</v>
      </c>
      <c r="N965">
        <f>'Calculated Tab Properties'!N965</f>
        <v>0</v>
      </c>
      <c r="O965" s="27">
        <v>0</v>
      </c>
      <c r="P965" s="27">
        <v>0</v>
      </c>
      <c r="Q965">
        <v>0</v>
      </c>
      <c r="R965" t="e">
        <f>'Calculated Tab Properties'!R965</f>
        <v>#DIV/0!</v>
      </c>
      <c r="T965" s="1">
        <v>0</v>
      </c>
      <c r="U965" s="1">
        <v>0</v>
      </c>
      <c r="V965">
        <f>T965*'GEOMETRIC INPUTS'!S965</f>
        <v>0</v>
      </c>
      <c r="W965">
        <v>964</v>
      </c>
      <c r="X965">
        <f t="shared" si="195"/>
        <v>0</v>
      </c>
      <c r="Y965">
        <f t="shared" si="196"/>
        <v>0</v>
      </c>
      <c r="Z965" s="27" t="e">
        <f t="shared" si="197"/>
        <v>#DIV/0!</v>
      </c>
      <c r="AA965" s="27" t="e">
        <f t="shared" si="198"/>
        <v>#DIV/0!</v>
      </c>
      <c r="AB965" s="27" t="e">
        <f t="shared" si="199"/>
        <v>#DIV/0!</v>
      </c>
      <c r="AC965" s="27" t="e">
        <f t="shared" si="200"/>
        <v>#DIV/0!</v>
      </c>
      <c r="AD965" s="24">
        <f>'GT Data'!D967</f>
        <v>0</v>
      </c>
      <c r="AE965" s="25" t="e">
        <f t="shared" si="201"/>
        <v>#DIV/0!</v>
      </c>
      <c r="AF965" s="25" t="e">
        <f t="shared" si="202"/>
        <v>#DIV/0!</v>
      </c>
      <c r="AG965" s="25" t="e">
        <f t="shared" si="203"/>
        <v>#DIV/0!</v>
      </c>
      <c r="AH965" s="25">
        <v>0</v>
      </c>
      <c r="AI965" s="25">
        <v>0</v>
      </c>
      <c r="AJ965" s="25">
        <f t="shared" si="204"/>
        <v>0</v>
      </c>
      <c r="AK965" s="24">
        <f>'GT Data'!N967</f>
        <v>0</v>
      </c>
      <c r="AL965" s="25" t="e">
        <f t="shared" si="205"/>
        <v>#DIV/0!</v>
      </c>
      <c r="AM965" s="25" t="e">
        <f t="shared" si="206"/>
        <v>#DIV/0!</v>
      </c>
      <c r="AN965" s="25" t="e">
        <f t="shared" si="207"/>
        <v>#DIV/0!</v>
      </c>
      <c r="AO965" s="25">
        <v>0</v>
      </c>
      <c r="AP965" s="25">
        <v>0</v>
      </c>
      <c r="AQ965" s="25">
        <v>0</v>
      </c>
    </row>
    <row r="966" spans="1:43" x14ac:dyDescent="0.3">
      <c r="A966">
        <f>'Calculated Tab Properties'!A966</f>
        <v>0</v>
      </c>
      <c r="B966">
        <f>'Calculated Tab Properties'!B966</f>
        <v>0</v>
      </c>
      <c r="C966">
        <f>'Calculated Tab Properties'!C966</f>
        <v>0</v>
      </c>
      <c r="D966">
        <f>'Calculated Tab Properties'!D966</f>
        <v>0</v>
      </c>
      <c r="E966">
        <f>'Calculated Tab Properties'!E966</f>
        <v>0</v>
      </c>
      <c r="F966">
        <f>'Calculated Tab Properties'!F966</f>
        <v>0</v>
      </c>
      <c r="G966">
        <f>'Calculated Tab Properties'!G966</f>
        <v>0</v>
      </c>
      <c r="H966">
        <f>'Calculated Tab Properties'!H966</f>
        <v>0</v>
      </c>
      <c r="I966">
        <f>'Calculated Tab Properties'!I966</f>
        <v>0</v>
      </c>
      <c r="J966" s="20" t="e">
        <f>'Calculated Tab Properties'!J966</f>
        <v>#DIV/0!</v>
      </c>
      <c r="K966">
        <f>'Calculated Tab Properties'!K966</f>
        <v>0</v>
      </c>
      <c r="L966">
        <f>'Calculated Tab Properties'!L966</f>
        <v>0</v>
      </c>
      <c r="M966">
        <f>'Calculated Tab Properties'!M966</f>
        <v>0</v>
      </c>
      <c r="N966">
        <f>'Calculated Tab Properties'!N966</f>
        <v>0</v>
      </c>
      <c r="O966" s="27">
        <v>0</v>
      </c>
      <c r="P966" s="27">
        <v>0</v>
      </c>
      <c r="Q966">
        <v>0</v>
      </c>
      <c r="R966" t="e">
        <f>'Calculated Tab Properties'!R966</f>
        <v>#DIV/0!</v>
      </c>
      <c r="T966" s="1">
        <v>0</v>
      </c>
      <c r="U966" s="1">
        <v>0</v>
      </c>
      <c r="V966">
        <f>T966*'GEOMETRIC INPUTS'!S966</f>
        <v>0</v>
      </c>
      <c r="W966">
        <v>965</v>
      </c>
      <c r="X966">
        <f t="shared" si="195"/>
        <v>0</v>
      </c>
      <c r="Y966">
        <f t="shared" si="196"/>
        <v>0</v>
      </c>
      <c r="Z966" s="27" t="e">
        <f t="shared" si="197"/>
        <v>#DIV/0!</v>
      </c>
      <c r="AA966" s="27" t="e">
        <f t="shared" si="198"/>
        <v>#DIV/0!</v>
      </c>
      <c r="AB966" s="27" t="e">
        <f t="shared" si="199"/>
        <v>#DIV/0!</v>
      </c>
      <c r="AC966" s="27" t="e">
        <f t="shared" si="200"/>
        <v>#DIV/0!</v>
      </c>
      <c r="AD966" s="24">
        <f>'GT Data'!D968</f>
        <v>0</v>
      </c>
      <c r="AE966" s="25" t="e">
        <f t="shared" si="201"/>
        <v>#DIV/0!</v>
      </c>
      <c r="AF966" s="25" t="e">
        <f t="shared" si="202"/>
        <v>#DIV/0!</v>
      </c>
      <c r="AG966" s="25" t="e">
        <f t="shared" si="203"/>
        <v>#DIV/0!</v>
      </c>
      <c r="AH966" s="25">
        <v>0</v>
      </c>
      <c r="AI966" s="25">
        <v>0</v>
      </c>
      <c r="AJ966" s="25">
        <f t="shared" si="204"/>
        <v>0</v>
      </c>
      <c r="AK966" s="24">
        <f>'GT Data'!N968</f>
        <v>0</v>
      </c>
      <c r="AL966" s="25" t="e">
        <f t="shared" si="205"/>
        <v>#DIV/0!</v>
      </c>
      <c r="AM966" s="25" t="e">
        <f t="shared" si="206"/>
        <v>#DIV/0!</v>
      </c>
      <c r="AN966" s="25" t="e">
        <f t="shared" si="207"/>
        <v>#DIV/0!</v>
      </c>
      <c r="AO966" s="25">
        <v>0</v>
      </c>
      <c r="AP966" s="25">
        <v>0</v>
      </c>
      <c r="AQ966" s="25">
        <v>0</v>
      </c>
    </row>
    <row r="967" spans="1:43" x14ac:dyDescent="0.3">
      <c r="A967">
        <f>'Calculated Tab Properties'!A967</f>
        <v>0</v>
      </c>
      <c r="B967">
        <f>'Calculated Tab Properties'!B967</f>
        <v>0</v>
      </c>
      <c r="C967">
        <f>'Calculated Tab Properties'!C967</f>
        <v>0</v>
      </c>
      <c r="D967">
        <f>'Calculated Tab Properties'!D967</f>
        <v>0</v>
      </c>
      <c r="E967">
        <f>'Calculated Tab Properties'!E967</f>
        <v>0</v>
      </c>
      <c r="F967">
        <f>'Calculated Tab Properties'!F967</f>
        <v>0</v>
      </c>
      <c r="G967">
        <f>'Calculated Tab Properties'!G967</f>
        <v>0</v>
      </c>
      <c r="H967">
        <f>'Calculated Tab Properties'!H967</f>
        <v>0</v>
      </c>
      <c r="I967">
        <f>'Calculated Tab Properties'!I967</f>
        <v>0</v>
      </c>
      <c r="J967" s="20" t="e">
        <f>'Calculated Tab Properties'!J967</f>
        <v>#DIV/0!</v>
      </c>
      <c r="K967">
        <f>'Calculated Tab Properties'!K967</f>
        <v>0</v>
      </c>
      <c r="L967">
        <f>'Calculated Tab Properties'!L967</f>
        <v>0</v>
      </c>
      <c r="M967">
        <f>'Calculated Tab Properties'!M967</f>
        <v>0</v>
      </c>
      <c r="N967">
        <f>'Calculated Tab Properties'!N967</f>
        <v>0</v>
      </c>
      <c r="O967" s="27">
        <v>0</v>
      </c>
      <c r="P967" s="27">
        <v>0</v>
      </c>
      <c r="Q967">
        <v>0</v>
      </c>
      <c r="R967" t="e">
        <f>'Calculated Tab Properties'!R967</f>
        <v>#DIV/0!</v>
      </c>
      <c r="T967" s="1">
        <v>0</v>
      </c>
      <c r="U967" s="1">
        <v>0</v>
      </c>
      <c r="V967">
        <f>T967*'GEOMETRIC INPUTS'!S967</f>
        <v>0</v>
      </c>
      <c r="W967">
        <v>966</v>
      </c>
      <c r="X967">
        <f t="shared" si="195"/>
        <v>0</v>
      </c>
      <c r="Y967">
        <f t="shared" si="196"/>
        <v>0</v>
      </c>
      <c r="Z967" s="27" t="e">
        <f t="shared" si="197"/>
        <v>#DIV/0!</v>
      </c>
      <c r="AA967" s="27" t="e">
        <f t="shared" si="198"/>
        <v>#DIV/0!</v>
      </c>
      <c r="AB967" s="27" t="e">
        <f t="shared" si="199"/>
        <v>#DIV/0!</v>
      </c>
      <c r="AC967" s="27" t="e">
        <f t="shared" si="200"/>
        <v>#DIV/0!</v>
      </c>
      <c r="AD967" s="24">
        <f>'GT Data'!D969</f>
        <v>0</v>
      </c>
      <c r="AE967" s="25" t="e">
        <f t="shared" si="201"/>
        <v>#DIV/0!</v>
      </c>
      <c r="AF967" s="25" t="e">
        <f t="shared" si="202"/>
        <v>#DIV/0!</v>
      </c>
      <c r="AG967" s="25" t="e">
        <f t="shared" si="203"/>
        <v>#DIV/0!</v>
      </c>
      <c r="AH967" s="25">
        <v>0</v>
      </c>
      <c r="AI967" s="25">
        <v>0</v>
      </c>
      <c r="AJ967" s="25">
        <f t="shared" si="204"/>
        <v>0</v>
      </c>
      <c r="AK967" s="24">
        <f>'GT Data'!N969</f>
        <v>0</v>
      </c>
      <c r="AL967" s="25" t="e">
        <f t="shared" si="205"/>
        <v>#DIV/0!</v>
      </c>
      <c r="AM967" s="25" t="e">
        <f t="shared" si="206"/>
        <v>#DIV/0!</v>
      </c>
      <c r="AN967" s="25" t="e">
        <f t="shared" si="207"/>
        <v>#DIV/0!</v>
      </c>
      <c r="AO967" s="25">
        <v>0</v>
      </c>
      <c r="AP967" s="25">
        <v>0</v>
      </c>
      <c r="AQ967" s="25">
        <v>0</v>
      </c>
    </row>
    <row r="968" spans="1:43" x14ac:dyDescent="0.3">
      <c r="A968">
        <f>'Calculated Tab Properties'!A968</f>
        <v>0</v>
      </c>
      <c r="B968">
        <f>'Calculated Tab Properties'!B968</f>
        <v>0</v>
      </c>
      <c r="C968">
        <f>'Calculated Tab Properties'!C968</f>
        <v>0</v>
      </c>
      <c r="D968">
        <f>'Calculated Tab Properties'!D968</f>
        <v>0</v>
      </c>
      <c r="E968">
        <f>'Calculated Tab Properties'!E968</f>
        <v>0</v>
      </c>
      <c r="F968">
        <f>'Calculated Tab Properties'!F968</f>
        <v>0</v>
      </c>
      <c r="G968">
        <f>'Calculated Tab Properties'!G968</f>
        <v>0</v>
      </c>
      <c r="H968">
        <f>'Calculated Tab Properties'!H968</f>
        <v>0</v>
      </c>
      <c r="I968">
        <f>'Calculated Tab Properties'!I968</f>
        <v>0</v>
      </c>
      <c r="J968" s="20" t="e">
        <f>'Calculated Tab Properties'!J968</f>
        <v>#DIV/0!</v>
      </c>
      <c r="K968">
        <f>'Calculated Tab Properties'!K968</f>
        <v>0</v>
      </c>
      <c r="L968">
        <f>'Calculated Tab Properties'!L968</f>
        <v>0</v>
      </c>
      <c r="M968">
        <f>'Calculated Tab Properties'!M968</f>
        <v>0</v>
      </c>
      <c r="N968">
        <f>'Calculated Tab Properties'!N968</f>
        <v>0</v>
      </c>
      <c r="O968" s="27">
        <v>0</v>
      </c>
      <c r="P968" s="27">
        <v>0</v>
      </c>
      <c r="Q968">
        <v>0</v>
      </c>
      <c r="R968" t="e">
        <f>'Calculated Tab Properties'!R968</f>
        <v>#DIV/0!</v>
      </c>
      <c r="T968" s="1">
        <v>0</v>
      </c>
      <c r="U968" s="1">
        <v>0</v>
      </c>
      <c r="V968">
        <f>T968*'GEOMETRIC INPUTS'!S968</f>
        <v>0</v>
      </c>
      <c r="W968">
        <v>967</v>
      </c>
      <c r="X968">
        <f t="shared" si="195"/>
        <v>0</v>
      </c>
      <c r="Y968">
        <f t="shared" si="196"/>
        <v>0</v>
      </c>
      <c r="Z968" s="27" t="e">
        <f t="shared" si="197"/>
        <v>#DIV/0!</v>
      </c>
      <c r="AA968" s="27" t="e">
        <f t="shared" si="198"/>
        <v>#DIV/0!</v>
      </c>
      <c r="AB968" s="27" t="e">
        <f t="shared" si="199"/>
        <v>#DIV/0!</v>
      </c>
      <c r="AC968" s="27" t="e">
        <f t="shared" si="200"/>
        <v>#DIV/0!</v>
      </c>
      <c r="AD968" s="24">
        <f>'GT Data'!D970</f>
        <v>0</v>
      </c>
      <c r="AE968" s="25" t="e">
        <f t="shared" si="201"/>
        <v>#DIV/0!</v>
      </c>
      <c r="AF968" s="25" t="e">
        <f t="shared" si="202"/>
        <v>#DIV/0!</v>
      </c>
      <c r="AG968" s="25" t="e">
        <f t="shared" si="203"/>
        <v>#DIV/0!</v>
      </c>
      <c r="AH968" s="25">
        <v>0</v>
      </c>
      <c r="AI968" s="25">
        <v>0</v>
      </c>
      <c r="AJ968" s="25">
        <f t="shared" si="204"/>
        <v>0</v>
      </c>
      <c r="AK968" s="24">
        <f>'GT Data'!N970</f>
        <v>0</v>
      </c>
      <c r="AL968" s="25" t="e">
        <f t="shared" si="205"/>
        <v>#DIV/0!</v>
      </c>
      <c r="AM968" s="25" t="e">
        <f t="shared" si="206"/>
        <v>#DIV/0!</v>
      </c>
      <c r="AN968" s="25" t="e">
        <f t="shared" si="207"/>
        <v>#DIV/0!</v>
      </c>
      <c r="AO968" s="25">
        <v>0</v>
      </c>
      <c r="AP968" s="25">
        <v>0</v>
      </c>
      <c r="AQ968" s="25">
        <v>0</v>
      </c>
    </row>
    <row r="969" spans="1:43" x14ac:dyDescent="0.3">
      <c r="A969">
        <f>'Calculated Tab Properties'!A969</f>
        <v>0</v>
      </c>
      <c r="B969">
        <f>'Calculated Tab Properties'!B969</f>
        <v>0</v>
      </c>
      <c r="C969">
        <f>'Calculated Tab Properties'!C969</f>
        <v>0</v>
      </c>
      <c r="D969">
        <f>'Calculated Tab Properties'!D969</f>
        <v>0</v>
      </c>
      <c r="E969">
        <f>'Calculated Tab Properties'!E969</f>
        <v>0</v>
      </c>
      <c r="F969">
        <f>'Calculated Tab Properties'!F969</f>
        <v>0</v>
      </c>
      <c r="G969">
        <f>'Calculated Tab Properties'!G969</f>
        <v>0</v>
      </c>
      <c r="H969">
        <f>'Calculated Tab Properties'!H969</f>
        <v>0</v>
      </c>
      <c r="I969">
        <f>'Calculated Tab Properties'!I969</f>
        <v>0</v>
      </c>
      <c r="J969" s="20" t="e">
        <f>'Calculated Tab Properties'!J969</f>
        <v>#DIV/0!</v>
      </c>
      <c r="K969">
        <f>'Calculated Tab Properties'!K969</f>
        <v>0</v>
      </c>
      <c r="L969">
        <f>'Calculated Tab Properties'!L969</f>
        <v>0</v>
      </c>
      <c r="M969">
        <f>'Calculated Tab Properties'!M969</f>
        <v>0</v>
      </c>
      <c r="N969">
        <f>'Calculated Tab Properties'!N969</f>
        <v>0</v>
      </c>
      <c r="O969" s="27">
        <v>0</v>
      </c>
      <c r="P969" s="27">
        <v>0</v>
      </c>
      <c r="Q969">
        <v>0</v>
      </c>
      <c r="R969" t="e">
        <f>'Calculated Tab Properties'!R969</f>
        <v>#DIV/0!</v>
      </c>
      <c r="T969" s="1">
        <v>0</v>
      </c>
      <c r="U969" s="1">
        <v>0</v>
      </c>
      <c r="V969">
        <f>T969*'GEOMETRIC INPUTS'!S969</f>
        <v>0</v>
      </c>
      <c r="W969">
        <v>968</v>
      </c>
      <c r="X969">
        <f t="shared" si="195"/>
        <v>0</v>
      </c>
      <c r="Y969">
        <f t="shared" si="196"/>
        <v>0</v>
      </c>
      <c r="Z969" s="27" t="e">
        <f t="shared" si="197"/>
        <v>#DIV/0!</v>
      </c>
      <c r="AA969" s="27" t="e">
        <f t="shared" si="198"/>
        <v>#DIV/0!</v>
      </c>
      <c r="AB969" s="27" t="e">
        <f t="shared" si="199"/>
        <v>#DIV/0!</v>
      </c>
      <c r="AC969" s="27" t="e">
        <f t="shared" si="200"/>
        <v>#DIV/0!</v>
      </c>
      <c r="AD969" s="24">
        <f>'GT Data'!D971</f>
        <v>0</v>
      </c>
      <c r="AE969" s="25" t="e">
        <f t="shared" si="201"/>
        <v>#DIV/0!</v>
      </c>
      <c r="AF969" s="25" t="e">
        <f t="shared" si="202"/>
        <v>#DIV/0!</v>
      </c>
      <c r="AG969" s="25" t="e">
        <f t="shared" si="203"/>
        <v>#DIV/0!</v>
      </c>
      <c r="AH969" s="25">
        <v>0</v>
      </c>
      <c r="AI969" s="25">
        <v>0</v>
      </c>
      <c r="AJ969" s="25">
        <f t="shared" si="204"/>
        <v>0</v>
      </c>
      <c r="AK969" s="24">
        <f>'GT Data'!N971</f>
        <v>0</v>
      </c>
      <c r="AL969" s="25" t="e">
        <f t="shared" si="205"/>
        <v>#DIV/0!</v>
      </c>
      <c r="AM969" s="25" t="e">
        <f t="shared" si="206"/>
        <v>#DIV/0!</v>
      </c>
      <c r="AN969" s="25" t="e">
        <f t="shared" si="207"/>
        <v>#DIV/0!</v>
      </c>
      <c r="AO969" s="25">
        <v>0</v>
      </c>
      <c r="AP969" s="25">
        <v>0</v>
      </c>
      <c r="AQ969" s="25">
        <v>0</v>
      </c>
    </row>
    <row r="970" spans="1:43" x14ac:dyDescent="0.3">
      <c r="A970">
        <f>'Calculated Tab Properties'!A970</f>
        <v>0</v>
      </c>
      <c r="B970">
        <f>'Calculated Tab Properties'!B970</f>
        <v>0</v>
      </c>
      <c r="C970">
        <f>'Calculated Tab Properties'!C970</f>
        <v>0</v>
      </c>
      <c r="D970">
        <f>'Calculated Tab Properties'!D970</f>
        <v>0</v>
      </c>
      <c r="E970">
        <f>'Calculated Tab Properties'!E970</f>
        <v>0</v>
      </c>
      <c r="F970">
        <f>'Calculated Tab Properties'!F970</f>
        <v>0</v>
      </c>
      <c r="G970">
        <f>'Calculated Tab Properties'!G970</f>
        <v>0</v>
      </c>
      <c r="H970">
        <f>'Calculated Tab Properties'!H970</f>
        <v>0</v>
      </c>
      <c r="I970">
        <f>'Calculated Tab Properties'!I970</f>
        <v>0</v>
      </c>
      <c r="J970" s="20" t="e">
        <f>'Calculated Tab Properties'!J970</f>
        <v>#DIV/0!</v>
      </c>
      <c r="K970">
        <f>'Calculated Tab Properties'!K970</f>
        <v>0</v>
      </c>
      <c r="L970">
        <f>'Calculated Tab Properties'!L970</f>
        <v>0</v>
      </c>
      <c r="M970">
        <f>'Calculated Tab Properties'!M970</f>
        <v>0</v>
      </c>
      <c r="N970">
        <f>'Calculated Tab Properties'!N970</f>
        <v>0</v>
      </c>
      <c r="O970" s="27">
        <v>0</v>
      </c>
      <c r="P970" s="27">
        <v>0</v>
      </c>
      <c r="Q970">
        <v>0</v>
      </c>
      <c r="R970" t="e">
        <f>'Calculated Tab Properties'!R970</f>
        <v>#DIV/0!</v>
      </c>
      <c r="T970" s="1">
        <v>0</v>
      </c>
      <c r="U970" s="1">
        <v>0</v>
      </c>
      <c r="V970">
        <f>T970*'GEOMETRIC INPUTS'!S970</f>
        <v>0</v>
      </c>
      <c r="W970">
        <v>969</v>
      </c>
      <c r="X970">
        <f t="shared" si="195"/>
        <v>0</v>
      </c>
      <c r="Y970">
        <f t="shared" si="196"/>
        <v>0</v>
      </c>
      <c r="Z970" s="27" t="e">
        <f t="shared" si="197"/>
        <v>#DIV/0!</v>
      </c>
      <c r="AA970" s="27" t="e">
        <f t="shared" si="198"/>
        <v>#DIV/0!</v>
      </c>
      <c r="AB970" s="27" t="e">
        <f t="shared" si="199"/>
        <v>#DIV/0!</v>
      </c>
      <c r="AC970" s="27" t="e">
        <f t="shared" si="200"/>
        <v>#DIV/0!</v>
      </c>
      <c r="AD970" s="24">
        <f>'GT Data'!D972</f>
        <v>0</v>
      </c>
      <c r="AE970" s="25" t="e">
        <f t="shared" si="201"/>
        <v>#DIV/0!</v>
      </c>
      <c r="AF970" s="25" t="e">
        <f t="shared" si="202"/>
        <v>#DIV/0!</v>
      </c>
      <c r="AG970" s="25" t="e">
        <f t="shared" si="203"/>
        <v>#DIV/0!</v>
      </c>
      <c r="AH970" s="25">
        <v>0</v>
      </c>
      <c r="AI970" s="25">
        <v>0</v>
      </c>
      <c r="AJ970" s="25">
        <f t="shared" si="204"/>
        <v>0</v>
      </c>
      <c r="AK970" s="24">
        <f>'GT Data'!N972</f>
        <v>0</v>
      </c>
      <c r="AL970" s="25" t="e">
        <f t="shared" si="205"/>
        <v>#DIV/0!</v>
      </c>
      <c r="AM970" s="25" t="e">
        <f t="shared" si="206"/>
        <v>#DIV/0!</v>
      </c>
      <c r="AN970" s="25" t="e">
        <f t="shared" si="207"/>
        <v>#DIV/0!</v>
      </c>
      <c r="AO970" s="25">
        <v>0</v>
      </c>
      <c r="AP970" s="25">
        <v>0</v>
      </c>
      <c r="AQ970" s="25">
        <v>0</v>
      </c>
    </row>
    <row r="971" spans="1:43" x14ac:dyDescent="0.3">
      <c r="A971">
        <f>'Calculated Tab Properties'!A971</f>
        <v>0</v>
      </c>
      <c r="B971">
        <f>'Calculated Tab Properties'!B971</f>
        <v>0</v>
      </c>
      <c r="C971">
        <f>'Calculated Tab Properties'!C971</f>
        <v>0</v>
      </c>
      <c r="D971">
        <f>'Calculated Tab Properties'!D971</f>
        <v>0</v>
      </c>
      <c r="E971">
        <f>'Calculated Tab Properties'!E971</f>
        <v>0</v>
      </c>
      <c r="F971">
        <f>'Calculated Tab Properties'!F971</f>
        <v>0</v>
      </c>
      <c r="G971">
        <f>'Calculated Tab Properties'!G971</f>
        <v>0</v>
      </c>
      <c r="H971">
        <f>'Calculated Tab Properties'!H971</f>
        <v>0</v>
      </c>
      <c r="I971">
        <f>'Calculated Tab Properties'!I971</f>
        <v>0</v>
      </c>
      <c r="J971" s="20" t="e">
        <f>'Calculated Tab Properties'!J971</f>
        <v>#DIV/0!</v>
      </c>
      <c r="K971">
        <f>'Calculated Tab Properties'!K971</f>
        <v>0</v>
      </c>
      <c r="L971">
        <f>'Calculated Tab Properties'!L971</f>
        <v>0</v>
      </c>
      <c r="M971">
        <f>'Calculated Tab Properties'!M971</f>
        <v>0</v>
      </c>
      <c r="N971">
        <f>'Calculated Tab Properties'!N971</f>
        <v>0</v>
      </c>
      <c r="O971" s="27">
        <v>0</v>
      </c>
      <c r="P971" s="27">
        <v>0</v>
      </c>
      <c r="Q971">
        <v>0</v>
      </c>
      <c r="R971" t="e">
        <f>'Calculated Tab Properties'!R971</f>
        <v>#DIV/0!</v>
      </c>
      <c r="T971" s="1">
        <v>0</v>
      </c>
      <c r="U971" s="1">
        <v>0</v>
      </c>
      <c r="V971">
        <f>T971*'GEOMETRIC INPUTS'!S971</f>
        <v>0</v>
      </c>
      <c r="W971">
        <v>970</v>
      </c>
      <c r="X971">
        <f t="shared" si="195"/>
        <v>0</v>
      </c>
      <c r="Y971">
        <f t="shared" si="196"/>
        <v>0</v>
      </c>
      <c r="Z971" s="27" t="e">
        <f t="shared" si="197"/>
        <v>#DIV/0!</v>
      </c>
      <c r="AA971" s="27" t="e">
        <f t="shared" si="198"/>
        <v>#DIV/0!</v>
      </c>
      <c r="AB971" s="27" t="e">
        <f t="shared" si="199"/>
        <v>#DIV/0!</v>
      </c>
      <c r="AC971" s="27" t="e">
        <f t="shared" si="200"/>
        <v>#DIV/0!</v>
      </c>
      <c r="AD971" s="24">
        <f>'GT Data'!D973</f>
        <v>0</v>
      </c>
      <c r="AE971" s="25" t="e">
        <f t="shared" si="201"/>
        <v>#DIV/0!</v>
      </c>
      <c r="AF971" s="25" t="e">
        <f t="shared" si="202"/>
        <v>#DIV/0!</v>
      </c>
      <c r="AG971" s="25" t="e">
        <f t="shared" si="203"/>
        <v>#DIV/0!</v>
      </c>
      <c r="AH971" s="25">
        <v>0</v>
      </c>
      <c r="AI971" s="25">
        <v>0</v>
      </c>
      <c r="AJ971" s="25">
        <f t="shared" si="204"/>
        <v>0</v>
      </c>
      <c r="AK971" s="24">
        <f>'GT Data'!N973</f>
        <v>0</v>
      </c>
      <c r="AL971" s="25" t="e">
        <f t="shared" si="205"/>
        <v>#DIV/0!</v>
      </c>
      <c r="AM971" s="25" t="e">
        <f t="shared" si="206"/>
        <v>#DIV/0!</v>
      </c>
      <c r="AN971" s="25" t="e">
        <f t="shared" si="207"/>
        <v>#DIV/0!</v>
      </c>
      <c r="AO971" s="25">
        <v>0</v>
      </c>
      <c r="AP971" s="25">
        <v>0</v>
      </c>
      <c r="AQ971" s="25">
        <v>0</v>
      </c>
    </row>
    <row r="972" spans="1:43" x14ac:dyDescent="0.3">
      <c r="A972">
        <f>'Calculated Tab Properties'!A972</f>
        <v>0</v>
      </c>
      <c r="B972">
        <f>'Calculated Tab Properties'!B972</f>
        <v>0</v>
      </c>
      <c r="C972">
        <f>'Calculated Tab Properties'!C972</f>
        <v>0</v>
      </c>
      <c r="D972">
        <f>'Calculated Tab Properties'!D972</f>
        <v>0</v>
      </c>
      <c r="E972">
        <f>'Calculated Tab Properties'!E972</f>
        <v>0</v>
      </c>
      <c r="F972">
        <f>'Calculated Tab Properties'!F972</f>
        <v>0</v>
      </c>
      <c r="G972">
        <f>'Calculated Tab Properties'!G972</f>
        <v>0</v>
      </c>
      <c r="H972">
        <f>'Calculated Tab Properties'!H972</f>
        <v>0</v>
      </c>
      <c r="I972">
        <f>'Calculated Tab Properties'!I972</f>
        <v>0</v>
      </c>
      <c r="J972" s="20" t="e">
        <f>'Calculated Tab Properties'!J972</f>
        <v>#DIV/0!</v>
      </c>
      <c r="K972">
        <f>'Calculated Tab Properties'!K972</f>
        <v>0</v>
      </c>
      <c r="L972">
        <f>'Calculated Tab Properties'!L972</f>
        <v>0</v>
      </c>
      <c r="M972">
        <f>'Calculated Tab Properties'!M972</f>
        <v>0</v>
      </c>
      <c r="N972">
        <f>'Calculated Tab Properties'!N972</f>
        <v>0</v>
      </c>
      <c r="O972" s="27">
        <v>0</v>
      </c>
      <c r="P972" s="27">
        <v>0</v>
      </c>
      <c r="Q972">
        <v>0</v>
      </c>
      <c r="R972" t="e">
        <f>'Calculated Tab Properties'!R972</f>
        <v>#DIV/0!</v>
      </c>
      <c r="T972" s="1">
        <v>0</v>
      </c>
      <c r="U972" s="1">
        <v>0</v>
      </c>
      <c r="V972">
        <f>T972*'GEOMETRIC INPUTS'!S972</f>
        <v>0</v>
      </c>
      <c r="W972">
        <v>971</v>
      </c>
      <c r="X972">
        <f t="shared" ref="X972:X1000" si="208">V972*COS(C972)</f>
        <v>0</v>
      </c>
      <c r="Y972">
        <f t="shared" ref="Y972:Y1000" si="209">V972*SIN(C972)</f>
        <v>0</v>
      </c>
      <c r="Z972" s="27" t="e">
        <f t="shared" ref="Z972:Z1000" si="210">(F972/2*L972-G972/2*M972-G972/2*O972-I972*(K972+P972)-Q972)/F972</f>
        <v>#DIV/0!</v>
      </c>
      <c r="AA972" s="27" t="e">
        <f t="shared" ref="AA972:AA1000" si="211">SUM(K972:N972) + P972+O972-Z972</f>
        <v>#DIV/0!</v>
      </c>
      <c r="AB972" s="27" t="e">
        <f t="shared" ref="AB972:AB1000" si="212">(N972*H972*COS(J972) + 2*H972*COS(J972)*(L972+M972+O972+K972+P972-Z972)/(2*H972*SIN(J972)))</f>
        <v>#DIV/0!</v>
      </c>
      <c r="AC972" s="27" t="e">
        <f t="shared" ref="AC972:AC1000" si="213">X972-AB972</f>
        <v>#DIV/0!</v>
      </c>
      <c r="AD972" s="24">
        <f>'GT Data'!D974</f>
        <v>0</v>
      </c>
      <c r="AE972" s="25" t="e">
        <f t="shared" ref="AE972:AE1000" si="214">-AC972*SIN(C972) + Y972*COS(C972)</f>
        <v>#DIV/0!</v>
      </c>
      <c r="AF972" s="25" t="e">
        <f t="shared" ref="AF972:AF1000" si="215">AC972*COS(C972) + Y972*SIN(C972)</f>
        <v>#DIV/0!</v>
      </c>
      <c r="AG972" s="25" t="e">
        <f t="shared" ref="AG972:AG1000" si="216">Z972</f>
        <v>#DIV/0!</v>
      </c>
      <c r="AH972" s="25">
        <v>0</v>
      </c>
      <c r="AI972" s="25">
        <v>0</v>
      </c>
      <c r="AJ972" s="25">
        <f t="shared" ref="AJ972:AJ1000" si="217">Y972*(F972+I972)</f>
        <v>0</v>
      </c>
      <c r="AK972" s="24">
        <f>'GT Data'!N974</f>
        <v>0</v>
      </c>
      <c r="AL972" s="25" t="e">
        <f t="shared" ref="AL972:AL1000" si="218">-AB972*SIN(C972)</f>
        <v>#DIV/0!</v>
      </c>
      <c r="AM972" s="25" t="e">
        <f t="shared" ref="AM972:AM1000" si="219">AB972*COS(C972)</f>
        <v>#DIV/0!</v>
      </c>
      <c r="AN972" s="25" t="e">
        <f t="shared" ref="AN972:AN1000" si="220">AA972</f>
        <v>#DIV/0!</v>
      </c>
      <c r="AO972" s="25">
        <v>0</v>
      </c>
      <c r="AP972" s="25">
        <v>0</v>
      </c>
      <c r="AQ972" s="25">
        <v>0</v>
      </c>
    </row>
    <row r="973" spans="1:43" x14ac:dyDescent="0.3">
      <c r="A973">
        <f>'Calculated Tab Properties'!A973</f>
        <v>0</v>
      </c>
      <c r="B973">
        <f>'Calculated Tab Properties'!B973</f>
        <v>0</v>
      </c>
      <c r="C973">
        <f>'Calculated Tab Properties'!C973</f>
        <v>0</v>
      </c>
      <c r="D973">
        <f>'Calculated Tab Properties'!D973</f>
        <v>0</v>
      </c>
      <c r="E973">
        <f>'Calculated Tab Properties'!E973</f>
        <v>0</v>
      </c>
      <c r="F973">
        <f>'Calculated Tab Properties'!F973</f>
        <v>0</v>
      </c>
      <c r="G973">
        <f>'Calculated Tab Properties'!G973</f>
        <v>0</v>
      </c>
      <c r="H973">
        <f>'Calculated Tab Properties'!H973</f>
        <v>0</v>
      </c>
      <c r="I973">
        <f>'Calculated Tab Properties'!I973</f>
        <v>0</v>
      </c>
      <c r="J973" s="20" t="e">
        <f>'Calculated Tab Properties'!J973</f>
        <v>#DIV/0!</v>
      </c>
      <c r="K973">
        <f>'Calculated Tab Properties'!K973</f>
        <v>0</v>
      </c>
      <c r="L973">
        <f>'Calculated Tab Properties'!L973</f>
        <v>0</v>
      </c>
      <c r="M973">
        <f>'Calculated Tab Properties'!M973</f>
        <v>0</v>
      </c>
      <c r="N973">
        <f>'Calculated Tab Properties'!N973</f>
        <v>0</v>
      </c>
      <c r="O973" s="27">
        <v>0</v>
      </c>
      <c r="P973" s="27">
        <v>0</v>
      </c>
      <c r="Q973">
        <v>0</v>
      </c>
      <c r="R973" t="e">
        <f>'Calculated Tab Properties'!R973</f>
        <v>#DIV/0!</v>
      </c>
      <c r="T973" s="1">
        <v>0</v>
      </c>
      <c r="U973" s="1">
        <v>0</v>
      </c>
      <c r="V973">
        <f>T973*'GEOMETRIC INPUTS'!S973</f>
        <v>0</v>
      </c>
      <c r="W973">
        <v>972</v>
      </c>
      <c r="X973">
        <f t="shared" si="208"/>
        <v>0</v>
      </c>
      <c r="Y973">
        <f t="shared" si="209"/>
        <v>0</v>
      </c>
      <c r="Z973" s="27" t="e">
        <f t="shared" si="210"/>
        <v>#DIV/0!</v>
      </c>
      <c r="AA973" s="27" t="e">
        <f t="shared" si="211"/>
        <v>#DIV/0!</v>
      </c>
      <c r="AB973" s="27" t="e">
        <f t="shared" si="212"/>
        <v>#DIV/0!</v>
      </c>
      <c r="AC973" s="27" t="e">
        <f t="shared" si="213"/>
        <v>#DIV/0!</v>
      </c>
      <c r="AD973" s="24">
        <f>'GT Data'!D975</f>
        <v>0</v>
      </c>
      <c r="AE973" s="25" t="e">
        <f t="shared" si="214"/>
        <v>#DIV/0!</v>
      </c>
      <c r="AF973" s="25" t="e">
        <f t="shared" si="215"/>
        <v>#DIV/0!</v>
      </c>
      <c r="AG973" s="25" t="e">
        <f t="shared" si="216"/>
        <v>#DIV/0!</v>
      </c>
      <c r="AH973" s="25">
        <v>0</v>
      </c>
      <c r="AI973" s="25">
        <v>0</v>
      </c>
      <c r="AJ973" s="25">
        <f t="shared" si="217"/>
        <v>0</v>
      </c>
      <c r="AK973" s="24">
        <f>'GT Data'!N975</f>
        <v>0</v>
      </c>
      <c r="AL973" s="25" t="e">
        <f t="shared" si="218"/>
        <v>#DIV/0!</v>
      </c>
      <c r="AM973" s="25" t="e">
        <f t="shared" si="219"/>
        <v>#DIV/0!</v>
      </c>
      <c r="AN973" s="25" t="e">
        <f t="shared" si="220"/>
        <v>#DIV/0!</v>
      </c>
      <c r="AO973" s="25">
        <v>0</v>
      </c>
      <c r="AP973" s="25">
        <v>0</v>
      </c>
      <c r="AQ973" s="25">
        <v>0</v>
      </c>
    </row>
    <row r="974" spans="1:43" x14ac:dyDescent="0.3">
      <c r="A974">
        <f>'Calculated Tab Properties'!A974</f>
        <v>0</v>
      </c>
      <c r="B974">
        <f>'Calculated Tab Properties'!B974</f>
        <v>0</v>
      </c>
      <c r="C974">
        <f>'Calculated Tab Properties'!C974</f>
        <v>0</v>
      </c>
      <c r="D974">
        <f>'Calculated Tab Properties'!D974</f>
        <v>0</v>
      </c>
      <c r="E974">
        <f>'Calculated Tab Properties'!E974</f>
        <v>0</v>
      </c>
      <c r="F974">
        <f>'Calculated Tab Properties'!F974</f>
        <v>0</v>
      </c>
      <c r="G974">
        <f>'Calculated Tab Properties'!G974</f>
        <v>0</v>
      </c>
      <c r="H974">
        <f>'Calculated Tab Properties'!H974</f>
        <v>0</v>
      </c>
      <c r="I974">
        <f>'Calculated Tab Properties'!I974</f>
        <v>0</v>
      </c>
      <c r="J974" s="20" t="e">
        <f>'Calculated Tab Properties'!J974</f>
        <v>#DIV/0!</v>
      </c>
      <c r="K974">
        <f>'Calculated Tab Properties'!K974</f>
        <v>0</v>
      </c>
      <c r="L974">
        <f>'Calculated Tab Properties'!L974</f>
        <v>0</v>
      </c>
      <c r="M974">
        <f>'Calculated Tab Properties'!M974</f>
        <v>0</v>
      </c>
      <c r="N974">
        <f>'Calculated Tab Properties'!N974</f>
        <v>0</v>
      </c>
      <c r="O974" s="27">
        <v>0</v>
      </c>
      <c r="P974" s="27">
        <v>0</v>
      </c>
      <c r="Q974">
        <v>0</v>
      </c>
      <c r="R974" t="e">
        <f>'Calculated Tab Properties'!R974</f>
        <v>#DIV/0!</v>
      </c>
      <c r="T974" s="1">
        <v>0</v>
      </c>
      <c r="U974" s="1">
        <v>0</v>
      </c>
      <c r="V974">
        <f>T974*'GEOMETRIC INPUTS'!S974</f>
        <v>0</v>
      </c>
      <c r="W974">
        <v>973</v>
      </c>
      <c r="X974">
        <f t="shared" si="208"/>
        <v>0</v>
      </c>
      <c r="Y974">
        <f t="shared" si="209"/>
        <v>0</v>
      </c>
      <c r="Z974" s="27" t="e">
        <f t="shared" si="210"/>
        <v>#DIV/0!</v>
      </c>
      <c r="AA974" s="27" t="e">
        <f t="shared" si="211"/>
        <v>#DIV/0!</v>
      </c>
      <c r="AB974" s="27" t="e">
        <f t="shared" si="212"/>
        <v>#DIV/0!</v>
      </c>
      <c r="AC974" s="27" t="e">
        <f t="shared" si="213"/>
        <v>#DIV/0!</v>
      </c>
      <c r="AD974" s="24">
        <f>'GT Data'!D976</f>
        <v>0</v>
      </c>
      <c r="AE974" s="25" t="e">
        <f t="shared" si="214"/>
        <v>#DIV/0!</v>
      </c>
      <c r="AF974" s="25" t="e">
        <f t="shared" si="215"/>
        <v>#DIV/0!</v>
      </c>
      <c r="AG974" s="25" t="e">
        <f t="shared" si="216"/>
        <v>#DIV/0!</v>
      </c>
      <c r="AH974" s="25">
        <v>0</v>
      </c>
      <c r="AI974" s="25">
        <v>0</v>
      </c>
      <c r="AJ974" s="25">
        <f t="shared" si="217"/>
        <v>0</v>
      </c>
      <c r="AK974" s="24">
        <f>'GT Data'!N976</f>
        <v>0</v>
      </c>
      <c r="AL974" s="25" t="e">
        <f t="shared" si="218"/>
        <v>#DIV/0!</v>
      </c>
      <c r="AM974" s="25" t="e">
        <f t="shared" si="219"/>
        <v>#DIV/0!</v>
      </c>
      <c r="AN974" s="25" t="e">
        <f t="shared" si="220"/>
        <v>#DIV/0!</v>
      </c>
      <c r="AO974" s="25">
        <v>0</v>
      </c>
      <c r="AP974" s="25">
        <v>0</v>
      </c>
      <c r="AQ974" s="25">
        <v>0</v>
      </c>
    </row>
    <row r="975" spans="1:43" x14ac:dyDescent="0.3">
      <c r="A975">
        <f>'Calculated Tab Properties'!A975</f>
        <v>0</v>
      </c>
      <c r="B975">
        <f>'Calculated Tab Properties'!B975</f>
        <v>0</v>
      </c>
      <c r="C975">
        <f>'Calculated Tab Properties'!C975</f>
        <v>0</v>
      </c>
      <c r="D975">
        <f>'Calculated Tab Properties'!D975</f>
        <v>0</v>
      </c>
      <c r="E975">
        <f>'Calculated Tab Properties'!E975</f>
        <v>0</v>
      </c>
      <c r="F975">
        <f>'Calculated Tab Properties'!F975</f>
        <v>0</v>
      </c>
      <c r="G975">
        <f>'Calculated Tab Properties'!G975</f>
        <v>0</v>
      </c>
      <c r="H975">
        <f>'Calculated Tab Properties'!H975</f>
        <v>0</v>
      </c>
      <c r="I975">
        <f>'Calculated Tab Properties'!I975</f>
        <v>0</v>
      </c>
      <c r="J975" s="20" t="e">
        <f>'Calculated Tab Properties'!J975</f>
        <v>#DIV/0!</v>
      </c>
      <c r="K975">
        <f>'Calculated Tab Properties'!K975</f>
        <v>0</v>
      </c>
      <c r="L975">
        <f>'Calculated Tab Properties'!L975</f>
        <v>0</v>
      </c>
      <c r="M975">
        <f>'Calculated Tab Properties'!M975</f>
        <v>0</v>
      </c>
      <c r="N975">
        <f>'Calculated Tab Properties'!N975</f>
        <v>0</v>
      </c>
      <c r="O975" s="27">
        <v>0</v>
      </c>
      <c r="P975" s="27">
        <v>0</v>
      </c>
      <c r="Q975">
        <v>0</v>
      </c>
      <c r="R975" t="e">
        <f>'Calculated Tab Properties'!R975</f>
        <v>#DIV/0!</v>
      </c>
      <c r="T975" s="1">
        <v>0</v>
      </c>
      <c r="U975" s="1">
        <v>0</v>
      </c>
      <c r="V975">
        <f>T975*'GEOMETRIC INPUTS'!S975</f>
        <v>0</v>
      </c>
      <c r="W975">
        <v>974</v>
      </c>
      <c r="X975">
        <f t="shared" si="208"/>
        <v>0</v>
      </c>
      <c r="Y975">
        <f t="shared" si="209"/>
        <v>0</v>
      </c>
      <c r="Z975" s="27" t="e">
        <f t="shared" si="210"/>
        <v>#DIV/0!</v>
      </c>
      <c r="AA975" s="27" t="e">
        <f t="shared" si="211"/>
        <v>#DIV/0!</v>
      </c>
      <c r="AB975" s="27" t="e">
        <f t="shared" si="212"/>
        <v>#DIV/0!</v>
      </c>
      <c r="AC975" s="27" t="e">
        <f t="shared" si="213"/>
        <v>#DIV/0!</v>
      </c>
      <c r="AD975" s="24">
        <f>'GT Data'!D977</f>
        <v>0</v>
      </c>
      <c r="AE975" s="25" t="e">
        <f t="shared" si="214"/>
        <v>#DIV/0!</v>
      </c>
      <c r="AF975" s="25" t="e">
        <f t="shared" si="215"/>
        <v>#DIV/0!</v>
      </c>
      <c r="AG975" s="25" t="e">
        <f t="shared" si="216"/>
        <v>#DIV/0!</v>
      </c>
      <c r="AH975" s="25">
        <v>0</v>
      </c>
      <c r="AI975" s="25">
        <v>0</v>
      </c>
      <c r="AJ975" s="25">
        <f t="shared" si="217"/>
        <v>0</v>
      </c>
      <c r="AK975" s="24">
        <f>'GT Data'!N977</f>
        <v>0</v>
      </c>
      <c r="AL975" s="25" t="e">
        <f t="shared" si="218"/>
        <v>#DIV/0!</v>
      </c>
      <c r="AM975" s="25" t="e">
        <f t="shared" si="219"/>
        <v>#DIV/0!</v>
      </c>
      <c r="AN975" s="25" t="e">
        <f t="shared" si="220"/>
        <v>#DIV/0!</v>
      </c>
      <c r="AO975" s="25">
        <v>0</v>
      </c>
      <c r="AP975" s="25">
        <v>0</v>
      </c>
      <c r="AQ975" s="25">
        <v>0</v>
      </c>
    </row>
    <row r="976" spans="1:43" x14ac:dyDescent="0.3">
      <c r="A976">
        <f>'Calculated Tab Properties'!A976</f>
        <v>0</v>
      </c>
      <c r="B976">
        <f>'Calculated Tab Properties'!B976</f>
        <v>0</v>
      </c>
      <c r="C976">
        <f>'Calculated Tab Properties'!C976</f>
        <v>0</v>
      </c>
      <c r="D976">
        <f>'Calculated Tab Properties'!D976</f>
        <v>0</v>
      </c>
      <c r="E976">
        <f>'Calculated Tab Properties'!E976</f>
        <v>0</v>
      </c>
      <c r="F976">
        <f>'Calculated Tab Properties'!F976</f>
        <v>0</v>
      </c>
      <c r="G976">
        <f>'Calculated Tab Properties'!G976</f>
        <v>0</v>
      </c>
      <c r="H976">
        <f>'Calculated Tab Properties'!H976</f>
        <v>0</v>
      </c>
      <c r="I976">
        <f>'Calculated Tab Properties'!I976</f>
        <v>0</v>
      </c>
      <c r="J976" s="20" t="e">
        <f>'Calculated Tab Properties'!J976</f>
        <v>#DIV/0!</v>
      </c>
      <c r="K976">
        <f>'Calculated Tab Properties'!K976</f>
        <v>0</v>
      </c>
      <c r="L976">
        <f>'Calculated Tab Properties'!L976</f>
        <v>0</v>
      </c>
      <c r="M976">
        <f>'Calculated Tab Properties'!M976</f>
        <v>0</v>
      </c>
      <c r="N976">
        <f>'Calculated Tab Properties'!N976</f>
        <v>0</v>
      </c>
      <c r="O976" s="27">
        <v>0</v>
      </c>
      <c r="P976" s="27">
        <v>0</v>
      </c>
      <c r="Q976">
        <v>0</v>
      </c>
      <c r="R976" t="e">
        <f>'Calculated Tab Properties'!R976</f>
        <v>#DIV/0!</v>
      </c>
      <c r="T976" s="1">
        <v>0</v>
      </c>
      <c r="U976" s="1">
        <v>0</v>
      </c>
      <c r="V976">
        <f>T976*'GEOMETRIC INPUTS'!S976</f>
        <v>0</v>
      </c>
      <c r="W976">
        <v>975</v>
      </c>
      <c r="X976">
        <f t="shared" si="208"/>
        <v>0</v>
      </c>
      <c r="Y976">
        <f t="shared" si="209"/>
        <v>0</v>
      </c>
      <c r="Z976" s="27" t="e">
        <f t="shared" si="210"/>
        <v>#DIV/0!</v>
      </c>
      <c r="AA976" s="27" t="e">
        <f t="shared" si="211"/>
        <v>#DIV/0!</v>
      </c>
      <c r="AB976" s="27" t="e">
        <f t="shared" si="212"/>
        <v>#DIV/0!</v>
      </c>
      <c r="AC976" s="27" t="e">
        <f t="shared" si="213"/>
        <v>#DIV/0!</v>
      </c>
      <c r="AD976" s="24">
        <f>'GT Data'!D978</f>
        <v>0</v>
      </c>
      <c r="AE976" s="25" t="e">
        <f t="shared" si="214"/>
        <v>#DIV/0!</v>
      </c>
      <c r="AF976" s="25" t="e">
        <f t="shared" si="215"/>
        <v>#DIV/0!</v>
      </c>
      <c r="AG976" s="25" t="e">
        <f t="shared" si="216"/>
        <v>#DIV/0!</v>
      </c>
      <c r="AH976" s="25">
        <v>0</v>
      </c>
      <c r="AI976" s="25">
        <v>0</v>
      </c>
      <c r="AJ976" s="25">
        <f t="shared" si="217"/>
        <v>0</v>
      </c>
      <c r="AK976" s="24">
        <f>'GT Data'!N978</f>
        <v>0</v>
      </c>
      <c r="AL976" s="25" t="e">
        <f t="shared" si="218"/>
        <v>#DIV/0!</v>
      </c>
      <c r="AM976" s="25" t="e">
        <f t="shared" si="219"/>
        <v>#DIV/0!</v>
      </c>
      <c r="AN976" s="25" t="e">
        <f t="shared" si="220"/>
        <v>#DIV/0!</v>
      </c>
      <c r="AO976" s="25">
        <v>0</v>
      </c>
      <c r="AP976" s="25">
        <v>0</v>
      </c>
      <c r="AQ976" s="25">
        <v>0</v>
      </c>
    </row>
    <row r="977" spans="1:43" x14ac:dyDescent="0.3">
      <c r="A977">
        <f>'Calculated Tab Properties'!A977</f>
        <v>0</v>
      </c>
      <c r="B977">
        <f>'Calculated Tab Properties'!B977</f>
        <v>0</v>
      </c>
      <c r="C977">
        <f>'Calculated Tab Properties'!C977</f>
        <v>0</v>
      </c>
      <c r="D977">
        <f>'Calculated Tab Properties'!D977</f>
        <v>0</v>
      </c>
      <c r="E977">
        <f>'Calculated Tab Properties'!E977</f>
        <v>0</v>
      </c>
      <c r="F977">
        <f>'Calculated Tab Properties'!F977</f>
        <v>0</v>
      </c>
      <c r="G977">
        <f>'Calculated Tab Properties'!G977</f>
        <v>0</v>
      </c>
      <c r="H977">
        <f>'Calculated Tab Properties'!H977</f>
        <v>0</v>
      </c>
      <c r="I977">
        <f>'Calculated Tab Properties'!I977</f>
        <v>0</v>
      </c>
      <c r="J977" s="20" t="e">
        <f>'Calculated Tab Properties'!J977</f>
        <v>#DIV/0!</v>
      </c>
      <c r="K977">
        <f>'Calculated Tab Properties'!K977</f>
        <v>0</v>
      </c>
      <c r="L977">
        <f>'Calculated Tab Properties'!L977</f>
        <v>0</v>
      </c>
      <c r="M977">
        <f>'Calculated Tab Properties'!M977</f>
        <v>0</v>
      </c>
      <c r="N977">
        <f>'Calculated Tab Properties'!N977</f>
        <v>0</v>
      </c>
      <c r="O977" s="27">
        <v>0</v>
      </c>
      <c r="P977" s="27">
        <v>0</v>
      </c>
      <c r="Q977">
        <v>0</v>
      </c>
      <c r="R977" t="e">
        <f>'Calculated Tab Properties'!R977</f>
        <v>#DIV/0!</v>
      </c>
      <c r="T977" s="1">
        <v>0</v>
      </c>
      <c r="U977" s="1">
        <v>0</v>
      </c>
      <c r="V977">
        <f>T977*'GEOMETRIC INPUTS'!S977</f>
        <v>0</v>
      </c>
      <c r="W977">
        <v>976</v>
      </c>
      <c r="X977">
        <f t="shared" si="208"/>
        <v>0</v>
      </c>
      <c r="Y977">
        <f t="shared" si="209"/>
        <v>0</v>
      </c>
      <c r="Z977" s="27" t="e">
        <f t="shared" si="210"/>
        <v>#DIV/0!</v>
      </c>
      <c r="AA977" s="27" t="e">
        <f t="shared" si="211"/>
        <v>#DIV/0!</v>
      </c>
      <c r="AB977" s="27" t="e">
        <f t="shared" si="212"/>
        <v>#DIV/0!</v>
      </c>
      <c r="AC977" s="27" t="e">
        <f t="shared" si="213"/>
        <v>#DIV/0!</v>
      </c>
      <c r="AD977" s="24">
        <f>'GT Data'!D979</f>
        <v>0</v>
      </c>
      <c r="AE977" s="25" t="e">
        <f t="shared" si="214"/>
        <v>#DIV/0!</v>
      </c>
      <c r="AF977" s="25" t="e">
        <f t="shared" si="215"/>
        <v>#DIV/0!</v>
      </c>
      <c r="AG977" s="25" t="e">
        <f t="shared" si="216"/>
        <v>#DIV/0!</v>
      </c>
      <c r="AH977" s="25">
        <v>0</v>
      </c>
      <c r="AI977" s="25">
        <v>0</v>
      </c>
      <c r="AJ977" s="25">
        <f t="shared" si="217"/>
        <v>0</v>
      </c>
      <c r="AK977" s="24">
        <f>'GT Data'!N979</f>
        <v>0</v>
      </c>
      <c r="AL977" s="25" t="e">
        <f t="shared" si="218"/>
        <v>#DIV/0!</v>
      </c>
      <c r="AM977" s="25" t="e">
        <f t="shared" si="219"/>
        <v>#DIV/0!</v>
      </c>
      <c r="AN977" s="25" t="e">
        <f t="shared" si="220"/>
        <v>#DIV/0!</v>
      </c>
      <c r="AO977" s="25">
        <v>0</v>
      </c>
      <c r="AP977" s="25">
        <v>0</v>
      </c>
      <c r="AQ977" s="25">
        <v>0</v>
      </c>
    </row>
    <row r="978" spans="1:43" x14ac:dyDescent="0.3">
      <c r="A978">
        <f>'Calculated Tab Properties'!A978</f>
        <v>0</v>
      </c>
      <c r="B978">
        <f>'Calculated Tab Properties'!B978</f>
        <v>0</v>
      </c>
      <c r="C978">
        <f>'Calculated Tab Properties'!C978</f>
        <v>0</v>
      </c>
      <c r="D978">
        <f>'Calculated Tab Properties'!D978</f>
        <v>0</v>
      </c>
      <c r="E978">
        <f>'Calculated Tab Properties'!E978</f>
        <v>0</v>
      </c>
      <c r="F978">
        <f>'Calculated Tab Properties'!F978</f>
        <v>0</v>
      </c>
      <c r="G978">
        <f>'Calculated Tab Properties'!G978</f>
        <v>0</v>
      </c>
      <c r="H978">
        <f>'Calculated Tab Properties'!H978</f>
        <v>0</v>
      </c>
      <c r="I978">
        <f>'Calculated Tab Properties'!I978</f>
        <v>0</v>
      </c>
      <c r="J978" s="20" t="e">
        <f>'Calculated Tab Properties'!J978</f>
        <v>#DIV/0!</v>
      </c>
      <c r="K978">
        <f>'Calculated Tab Properties'!K978</f>
        <v>0</v>
      </c>
      <c r="L978">
        <f>'Calculated Tab Properties'!L978</f>
        <v>0</v>
      </c>
      <c r="M978">
        <f>'Calculated Tab Properties'!M978</f>
        <v>0</v>
      </c>
      <c r="N978">
        <f>'Calculated Tab Properties'!N978</f>
        <v>0</v>
      </c>
      <c r="O978" s="27">
        <v>0</v>
      </c>
      <c r="P978" s="27">
        <v>0</v>
      </c>
      <c r="Q978">
        <v>0</v>
      </c>
      <c r="R978" t="e">
        <f>'Calculated Tab Properties'!R978</f>
        <v>#DIV/0!</v>
      </c>
      <c r="T978" s="1">
        <v>0</v>
      </c>
      <c r="U978" s="1">
        <v>0</v>
      </c>
      <c r="V978">
        <f>T978*'GEOMETRIC INPUTS'!S978</f>
        <v>0</v>
      </c>
      <c r="W978">
        <v>977</v>
      </c>
      <c r="X978">
        <f t="shared" si="208"/>
        <v>0</v>
      </c>
      <c r="Y978">
        <f t="shared" si="209"/>
        <v>0</v>
      </c>
      <c r="Z978" s="27" t="e">
        <f t="shared" si="210"/>
        <v>#DIV/0!</v>
      </c>
      <c r="AA978" s="27" t="e">
        <f t="shared" si="211"/>
        <v>#DIV/0!</v>
      </c>
      <c r="AB978" s="27" t="e">
        <f t="shared" si="212"/>
        <v>#DIV/0!</v>
      </c>
      <c r="AC978" s="27" t="e">
        <f t="shared" si="213"/>
        <v>#DIV/0!</v>
      </c>
      <c r="AD978" s="24">
        <f>'GT Data'!D980</f>
        <v>0</v>
      </c>
      <c r="AE978" s="25" t="e">
        <f t="shared" si="214"/>
        <v>#DIV/0!</v>
      </c>
      <c r="AF978" s="25" t="e">
        <f t="shared" si="215"/>
        <v>#DIV/0!</v>
      </c>
      <c r="AG978" s="25" t="e">
        <f t="shared" si="216"/>
        <v>#DIV/0!</v>
      </c>
      <c r="AH978" s="25">
        <v>0</v>
      </c>
      <c r="AI978" s="25">
        <v>0</v>
      </c>
      <c r="AJ978" s="25">
        <f t="shared" si="217"/>
        <v>0</v>
      </c>
      <c r="AK978" s="24">
        <f>'GT Data'!N980</f>
        <v>0</v>
      </c>
      <c r="AL978" s="25" t="e">
        <f t="shared" si="218"/>
        <v>#DIV/0!</v>
      </c>
      <c r="AM978" s="25" t="e">
        <f t="shared" si="219"/>
        <v>#DIV/0!</v>
      </c>
      <c r="AN978" s="25" t="e">
        <f t="shared" si="220"/>
        <v>#DIV/0!</v>
      </c>
      <c r="AO978" s="25">
        <v>0</v>
      </c>
      <c r="AP978" s="25">
        <v>0</v>
      </c>
      <c r="AQ978" s="25">
        <v>0</v>
      </c>
    </row>
    <row r="979" spans="1:43" x14ac:dyDescent="0.3">
      <c r="A979">
        <f>'Calculated Tab Properties'!A979</f>
        <v>0</v>
      </c>
      <c r="B979">
        <f>'Calculated Tab Properties'!B979</f>
        <v>0</v>
      </c>
      <c r="C979">
        <f>'Calculated Tab Properties'!C979</f>
        <v>0</v>
      </c>
      <c r="D979">
        <f>'Calculated Tab Properties'!D979</f>
        <v>0</v>
      </c>
      <c r="E979">
        <f>'Calculated Tab Properties'!E979</f>
        <v>0</v>
      </c>
      <c r="F979">
        <f>'Calculated Tab Properties'!F979</f>
        <v>0</v>
      </c>
      <c r="G979">
        <f>'Calculated Tab Properties'!G979</f>
        <v>0</v>
      </c>
      <c r="H979">
        <f>'Calculated Tab Properties'!H979</f>
        <v>0</v>
      </c>
      <c r="I979">
        <f>'Calculated Tab Properties'!I979</f>
        <v>0</v>
      </c>
      <c r="J979" s="20" t="e">
        <f>'Calculated Tab Properties'!J979</f>
        <v>#DIV/0!</v>
      </c>
      <c r="K979">
        <f>'Calculated Tab Properties'!K979</f>
        <v>0</v>
      </c>
      <c r="L979">
        <f>'Calculated Tab Properties'!L979</f>
        <v>0</v>
      </c>
      <c r="M979">
        <f>'Calculated Tab Properties'!M979</f>
        <v>0</v>
      </c>
      <c r="N979">
        <f>'Calculated Tab Properties'!N979</f>
        <v>0</v>
      </c>
      <c r="O979" s="27">
        <v>0</v>
      </c>
      <c r="P979" s="27">
        <v>0</v>
      </c>
      <c r="Q979">
        <v>0</v>
      </c>
      <c r="R979" t="e">
        <f>'Calculated Tab Properties'!R979</f>
        <v>#DIV/0!</v>
      </c>
      <c r="T979" s="1">
        <v>0</v>
      </c>
      <c r="U979" s="1">
        <v>0</v>
      </c>
      <c r="V979">
        <f>T979*'GEOMETRIC INPUTS'!S979</f>
        <v>0</v>
      </c>
      <c r="W979">
        <v>978</v>
      </c>
      <c r="X979">
        <f t="shared" si="208"/>
        <v>0</v>
      </c>
      <c r="Y979">
        <f t="shared" si="209"/>
        <v>0</v>
      </c>
      <c r="Z979" s="27" t="e">
        <f t="shared" si="210"/>
        <v>#DIV/0!</v>
      </c>
      <c r="AA979" s="27" t="e">
        <f t="shared" si="211"/>
        <v>#DIV/0!</v>
      </c>
      <c r="AB979" s="27" t="e">
        <f t="shared" si="212"/>
        <v>#DIV/0!</v>
      </c>
      <c r="AC979" s="27" t="e">
        <f t="shared" si="213"/>
        <v>#DIV/0!</v>
      </c>
      <c r="AD979" s="24">
        <f>'GT Data'!D981</f>
        <v>0</v>
      </c>
      <c r="AE979" s="25" t="e">
        <f t="shared" si="214"/>
        <v>#DIV/0!</v>
      </c>
      <c r="AF979" s="25" t="e">
        <f t="shared" si="215"/>
        <v>#DIV/0!</v>
      </c>
      <c r="AG979" s="25" t="e">
        <f t="shared" si="216"/>
        <v>#DIV/0!</v>
      </c>
      <c r="AH979" s="25">
        <v>0</v>
      </c>
      <c r="AI979" s="25">
        <v>0</v>
      </c>
      <c r="AJ979" s="25">
        <f t="shared" si="217"/>
        <v>0</v>
      </c>
      <c r="AK979" s="24">
        <f>'GT Data'!N981</f>
        <v>0</v>
      </c>
      <c r="AL979" s="25" t="e">
        <f t="shared" si="218"/>
        <v>#DIV/0!</v>
      </c>
      <c r="AM979" s="25" t="e">
        <f t="shared" si="219"/>
        <v>#DIV/0!</v>
      </c>
      <c r="AN979" s="25" t="e">
        <f t="shared" si="220"/>
        <v>#DIV/0!</v>
      </c>
      <c r="AO979" s="25">
        <v>0</v>
      </c>
      <c r="AP979" s="25">
        <v>0</v>
      </c>
      <c r="AQ979" s="25">
        <v>0</v>
      </c>
    </row>
    <row r="980" spans="1:43" x14ac:dyDescent="0.3">
      <c r="A980">
        <f>'Calculated Tab Properties'!A980</f>
        <v>0</v>
      </c>
      <c r="B980">
        <f>'Calculated Tab Properties'!B980</f>
        <v>0</v>
      </c>
      <c r="C980">
        <f>'Calculated Tab Properties'!C980</f>
        <v>0</v>
      </c>
      <c r="D980">
        <f>'Calculated Tab Properties'!D980</f>
        <v>0</v>
      </c>
      <c r="E980">
        <f>'Calculated Tab Properties'!E980</f>
        <v>0</v>
      </c>
      <c r="F980">
        <f>'Calculated Tab Properties'!F980</f>
        <v>0</v>
      </c>
      <c r="G980">
        <f>'Calculated Tab Properties'!G980</f>
        <v>0</v>
      </c>
      <c r="H980">
        <f>'Calculated Tab Properties'!H980</f>
        <v>0</v>
      </c>
      <c r="I980">
        <f>'Calculated Tab Properties'!I980</f>
        <v>0</v>
      </c>
      <c r="J980" s="20" t="e">
        <f>'Calculated Tab Properties'!J980</f>
        <v>#DIV/0!</v>
      </c>
      <c r="K980">
        <f>'Calculated Tab Properties'!K980</f>
        <v>0</v>
      </c>
      <c r="L980">
        <f>'Calculated Tab Properties'!L980</f>
        <v>0</v>
      </c>
      <c r="M980">
        <f>'Calculated Tab Properties'!M980</f>
        <v>0</v>
      </c>
      <c r="N980">
        <f>'Calculated Tab Properties'!N980</f>
        <v>0</v>
      </c>
      <c r="O980" s="27">
        <v>0</v>
      </c>
      <c r="P980" s="27">
        <v>0</v>
      </c>
      <c r="Q980">
        <v>0</v>
      </c>
      <c r="R980" t="e">
        <f>'Calculated Tab Properties'!R980</f>
        <v>#DIV/0!</v>
      </c>
      <c r="T980" s="1">
        <v>0</v>
      </c>
      <c r="U980" s="1">
        <v>0</v>
      </c>
      <c r="V980">
        <f>T980*'GEOMETRIC INPUTS'!S980</f>
        <v>0</v>
      </c>
      <c r="W980">
        <v>979</v>
      </c>
      <c r="X980">
        <f t="shared" si="208"/>
        <v>0</v>
      </c>
      <c r="Y980">
        <f t="shared" si="209"/>
        <v>0</v>
      </c>
      <c r="Z980" s="27" t="e">
        <f t="shared" si="210"/>
        <v>#DIV/0!</v>
      </c>
      <c r="AA980" s="27" t="e">
        <f t="shared" si="211"/>
        <v>#DIV/0!</v>
      </c>
      <c r="AB980" s="27" t="e">
        <f t="shared" si="212"/>
        <v>#DIV/0!</v>
      </c>
      <c r="AC980" s="27" t="e">
        <f t="shared" si="213"/>
        <v>#DIV/0!</v>
      </c>
      <c r="AD980" s="24">
        <f>'GT Data'!D982</f>
        <v>0</v>
      </c>
      <c r="AE980" s="25" t="e">
        <f t="shared" si="214"/>
        <v>#DIV/0!</v>
      </c>
      <c r="AF980" s="25" t="e">
        <f t="shared" si="215"/>
        <v>#DIV/0!</v>
      </c>
      <c r="AG980" s="25" t="e">
        <f t="shared" si="216"/>
        <v>#DIV/0!</v>
      </c>
      <c r="AH980" s="25">
        <v>0</v>
      </c>
      <c r="AI980" s="25">
        <v>0</v>
      </c>
      <c r="AJ980" s="25">
        <f t="shared" si="217"/>
        <v>0</v>
      </c>
      <c r="AK980" s="24">
        <f>'GT Data'!N982</f>
        <v>0</v>
      </c>
      <c r="AL980" s="25" t="e">
        <f t="shared" si="218"/>
        <v>#DIV/0!</v>
      </c>
      <c r="AM980" s="25" t="e">
        <f t="shared" si="219"/>
        <v>#DIV/0!</v>
      </c>
      <c r="AN980" s="25" t="e">
        <f t="shared" si="220"/>
        <v>#DIV/0!</v>
      </c>
      <c r="AO980" s="25">
        <v>0</v>
      </c>
      <c r="AP980" s="25">
        <v>0</v>
      </c>
      <c r="AQ980" s="25">
        <v>0</v>
      </c>
    </row>
    <row r="981" spans="1:43" x14ac:dyDescent="0.3">
      <c r="A981">
        <f>'Calculated Tab Properties'!A981</f>
        <v>0</v>
      </c>
      <c r="B981">
        <f>'Calculated Tab Properties'!B981</f>
        <v>0</v>
      </c>
      <c r="C981">
        <f>'Calculated Tab Properties'!C981</f>
        <v>0</v>
      </c>
      <c r="D981">
        <f>'Calculated Tab Properties'!D981</f>
        <v>0</v>
      </c>
      <c r="E981">
        <f>'Calculated Tab Properties'!E981</f>
        <v>0</v>
      </c>
      <c r="F981">
        <f>'Calculated Tab Properties'!F981</f>
        <v>0</v>
      </c>
      <c r="G981">
        <f>'Calculated Tab Properties'!G981</f>
        <v>0</v>
      </c>
      <c r="H981">
        <f>'Calculated Tab Properties'!H981</f>
        <v>0</v>
      </c>
      <c r="I981">
        <f>'Calculated Tab Properties'!I981</f>
        <v>0</v>
      </c>
      <c r="J981" s="20" t="e">
        <f>'Calculated Tab Properties'!J981</f>
        <v>#DIV/0!</v>
      </c>
      <c r="K981">
        <f>'Calculated Tab Properties'!K981</f>
        <v>0</v>
      </c>
      <c r="L981">
        <f>'Calculated Tab Properties'!L981</f>
        <v>0</v>
      </c>
      <c r="M981">
        <f>'Calculated Tab Properties'!M981</f>
        <v>0</v>
      </c>
      <c r="N981">
        <f>'Calculated Tab Properties'!N981</f>
        <v>0</v>
      </c>
      <c r="O981" s="27">
        <v>0</v>
      </c>
      <c r="P981" s="27">
        <v>0</v>
      </c>
      <c r="Q981">
        <v>0</v>
      </c>
      <c r="R981" t="e">
        <f>'Calculated Tab Properties'!R981</f>
        <v>#DIV/0!</v>
      </c>
      <c r="T981" s="1">
        <v>0</v>
      </c>
      <c r="U981" s="1">
        <v>0</v>
      </c>
      <c r="V981">
        <f>T981*'GEOMETRIC INPUTS'!S981</f>
        <v>0</v>
      </c>
      <c r="W981">
        <v>980</v>
      </c>
      <c r="X981">
        <f t="shared" si="208"/>
        <v>0</v>
      </c>
      <c r="Y981">
        <f t="shared" si="209"/>
        <v>0</v>
      </c>
      <c r="Z981" s="27" t="e">
        <f t="shared" si="210"/>
        <v>#DIV/0!</v>
      </c>
      <c r="AA981" s="27" t="e">
        <f t="shared" si="211"/>
        <v>#DIV/0!</v>
      </c>
      <c r="AB981" s="27" t="e">
        <f t="shared" si="212"/>
        <v>#DIV/0!</v>
      </c>
      <c r="AC981" s="27" t="e">
        <f t="shared" si="213"/>
        <v>#DIV/0!</v>
      </c>
      <c r="AD981" s="24">
        <f>'GT Data'!D983</f>
        <v>0</v>
      </c>
      <c r="AE981" s="25" t="e">
        <f t="shared" si="214"/>
        <v>#DIV/0!</v>
      </c>
      <c r="AF981" s="25" t="e">
        <f t="shared" si="215"/>
        <v>#DIV/0!</v>
      </c>
      <c r="AG981" s="25" t="e">
        <f t="shared" si="216"/>
        <v>#DIV/0!</v>
      </c>
      <c r="AH981" s="25">
        <v>0</v>
      </c>
      <c r="AI981" s="25">
        <v>0</v>
      </c>
      <c r="AJ981" s="25">
        <f t="shared" si="217"/>
        <v>0</v>
      </c>
      <c r="AK981" s="24">
        <f>'GT Data'!N983</f>
        <v>0</v>
      </c>
      <c r="AL981" s="25" t="e">
        <f t="shared" si="218"/>
        <v>#DIV/0!</v>
      </c>
      <c r="AM981" s="25" t="e">
        <f t="shared" si="219"/>
        <v>#DIV/0!</v>
      </c>
      <c r="AN981" s="25" t="e">
        <f t="shared" si="220"/>
        <v>#DIV/0!</v>
      </c>
      <c r="AO981" s="25">
        <v>0</v>
      </c>
      <c r="AP981" s="25">
        <v>0</v>
      </c>
      <c r="AQ981" s="25">
        <v>0</v>
      </c>
    </row>
    <row r="982" spans="1:43" x14ac:dyDescent="0.3">
      <c r="A982">
        <f>'Calculated Tab Properties'!A982</f>
        <v>0</v>
      </c>
      <c r="B982">
        <f>'Calculated Tab Properties'!B982</f>
        <v>0</v>
      </c>
      <c r="C982">
        <f>'Calculated Tab Properties'!C982</f>
        <v>0</v>
      </c>
      <c r="D982">
        <f>'Calculated Tab Properties'!D982</f>
        <v>0</v>
      </c>
      <c r="E982">
        <f>'Calculated Tab Properties'!E982</f>
        <v>0</v>
      </c>
      <c r="F982">
        <f>'Calculated Tab Properties'!F982</f>
        <v>0</v>
      </c>
      <c r="G982">
        <f>'Calculated Tab Properties'!G982</f>
        <v>0</v>
      </c>
      <c r="H982">
        <f>'Calculated Tab Properties'!H982</f>
        <v>0</v>
      </c>
      <c r="I982">
        <f>'Calculated Tab Properties'!I982</f>
        <v>0</v>
      </c>
      <c r="J982" s="20" t="e">
        <f>'Calculated Tab Properties'!J982</f>
        <v>#DIV/0!</v>
      </c>
      <c r="K982">
        <f>'Calculated Tab Properties'!K982</f>
        <v>0</v>
      </c>
      <c r="L982">
        <f>'Calculated Tab Properties'!L982</f>
        <v>0</v>
      </c>
      <c r="M982">
        <f>'Calculated Tab Properties'!M982</f>
        <v>0</v>
      </c>
      <c r="N982">
        <f>'Calculated Tab Properties'!N982</f>
        <v>0</v>
      </c>
      <c r="O982" s="27">
        <v>0</v>
      </c>
      <c r="P982" s="27">
        <v>0</v>
      </c>
      <c r="Q982">
        <v>0</v>
      </c>
      <c r="R982" t="e">
        <f>'Calculated Tab Properties'!R982</f>
        <v>#DIV/0!</v>
      </c>
      <c r="T982" s="1">
        <v>0</v>
      </c>
      <c r="U982" s="1">
        <v>0</v>
      </c>
      <c r="V982">
        <f>T982*'GEOMETRIC INPUTS'!S982</f>
        <v>0</v>
      </c>
      <c r="W982">
        <v>981</v>
      </c>
      <c r="X982">
        <f t="shared" si="208"/>
        <v>0</v>
      </c>
      <c r="Y982">
        <f t="shared" si="209"/>
        <v>0</v>
      </c>
      <c r="Z982" s="27" t="e">
        <f t="shared" si="210"/>
        <v>#DIV/0!</v>
      </c>
      <c r="AA982" s="27" t="e">
        <f t="shared" si="211"/>
        <v>#DIV/0!</v>
      </c>
      <c r="AB982" s="27" t="e">
        <f t="shared" si="212"/>
        <v>#DIV/0!</v>
      </c>
      <c r="AC982" s="27" t="e">
        <f t="shared" si="213"/>
        <v>#DIV/0!</v>
      </c>
      <c r="AD982" s="24">
        <f>'GT Data'!D984</f>
        <v>0</v>
      </c>
      <c r="AE982" s="25" t="e">
        <f t="shared" si="214"/>
        <v>#DIV/0!</v>
      </c>
      <c r="AF982" s="25" t="e">
        <f t="shared" si="215"/>
        <v>#DIV/0!</v>
      </c>
      <c r="AG982" s="25" t="e">
        <f t="shared" si="216"/>
        <v>#DIV/0!</v>
      </c>
      <c r="AH982" s="25">
        <v>0</v>
      </c>
      <c r="AI982" s="25">
        <v>0</v>
      </c>
      <c r="AJ982" s="25">
        <f t="shared" si="217"/>
        <v>0</v>
      </c>
      <c r="AK982" s="24">
        <f>'GT Data'!N984</f>
        <v>0</v>
      </c>
      <c r="AL982" s="25" t="e">
        <f t="shared" si="218"/>
        <v>#DIV/0!</v>
      </c>
      <c r="AM982" s="25" t="e">
        <f t="shared" si="219"/>
        <v>#DIV/0!</v>
      </c>
      <c r="AN982" s="25" t="e">
        <f t="shared" si="220"/>
        <v>#DIV/0!</v>
      </c>
      <c r="AO982" s="25">
        <v>0</v>
      </c>
      <c r="AP982" s="25">
        <v>0</v>
      </c>
      <c r="AQ982" s="25">
        <v>0</v>
      </c>
    </row>
    <row r="983" spans="1:43" x14ac:dyDescent="0.3">
      <c r="A983">
        <f>'Calculated Tab Properties'!A983</f>
        <v>0</v>
      </c>
      <c r="B983">
        <f>'Calculated Tab Properties'!B983</f>
        <v>0</v>
      </c>
      <c r="C983">
        <f>'Calculated Tab Properties'!C983</f>
        <v>0</v>
      </c>
      <c r="D983">
        <f>'Calculated Tab Properties'!D983</f>
        <v>0</v>
      </c>
      <c r="E983">
        <f>'Calculated Tab Properties'!E983</f>
        <v>0</v>
      </c>
      <c r="F983">
        <f>'Calculated Tab Properties'!F983</f>
        <v>0</v>
      </c>
      <c r="G983">
        <f>'Calculated Tab Properties'!G983</f>
        <v>0</v>
      </c>
      <c r="H983">
        <f>'Calculated Tab Properties'!H983</f>
        <v>0</v>
      </c>
      <c r="I983">
        <f>'Calculated Tab Properties'!I983</f>
        <v>0</v>
      </c>
      <c r="J983" s="20" t="e">
        <f>'Calculated Tab Properties'!J983</f>
        <v>#DIV/0!</v>
      </c>
      <c r="K983">
        <f>'Calculated Tab Properties'!K983</f>
        <v>0</v>
      </c>
      <c r="L983">
        <f>'Calculated Tab Properties'!L983</f>
        <v>0</v>
      </c>
      <c r="M983">
        <f>'Calculated Tab Properties'!M983</f>
        <v>0</v>
      </c>
      <c r="N983">
        <f>'Calculated Tab Properties'!N983</f>
        <v>0</v>
      </c>
      <c r="O983" s="27">
        <v>0</v>
      </c>
      <c r="P983" s="27">
        <v>0</v>
      </c>
      <c r="Q983">
        <v>0</v>
      </c>
      <c r="R983" t="e">
        <f>'Calculated Tab Properties'!R983</f>
        <v>#DIV/0!</v>
      </c>
      <c r="T983" s="1">
        <v>0</v>
      </c>
      <c r="U983" s="1">
        <v>0</v>
      </c>
      <c r="V983">
        <f>T983*'GEOMETRIC INPUTS'!S983</f>
        <v>0</v>
      </c>
      <c r="W983">
        <v>982</v>
      </c>
      <c r="X983">
        <f t="shared" si="208"/>
        <v>0</v>
      </c>
      <c r="Y983">
        <f t="shared" si="209"/>
        <v>0</v>
      </c>
      <c r="Z983" s="27" t="e">
        <f t="shared" si="210"/>
        <v>#DIV/0!</v>
      </c>
      <c r="AA983" s="27" t="e">
        <f t="shared" si="211"/>
        <v>#DIV/0!</v>
      </c>
      <c r="AB983" s="27" t="e">
        <f t="shared" si="212"/>
        <v>#DIV/0!</v>
      </c>
      <c r="AC983" s="27" t="e">
        <f t="shared" si="213"/>
        <v>#DIV/0!</v>
      </c>
      <c r="AD983" s="24">
        <f>'GT Data'!D985</f>
        <v>0</v>
      </c>
      <c r="AE983" s="25" t="e">
        <f t="shared" si="214"/>
        <v>#DIV/0!</v>
      </c>
      <c r="AF983" s="25" t="e">
        <f t="shared" si="215"/>
        <v>#DIV/0!</v>
      </c>
      <c r="AG983" s="25" t="e">
        <f t="shared" si="216"/>
        <v>#DIV/0!</v>
      </c>
      <c r="AH983" s="25">
        <v>0</v>
      </c>
      <c r="AI983" s="25">
        <v>0</v>
      </c>
      <c r="AJ983" s="25">
        <f t="shared" si="217"/>
        <v>0</v>
      </c>
      <c r="AK983" s="24">
        <f>'GT Data'!N985</f>
        <v>0</v>
      </c>
      <c r="AL983" s="25" t="e">
        <f t="shared" si="218"/>
        <v>#DIV/0!</v>
      </c>
      <c r="AM983" s="25" t="e">
        <f t="shared" si="219"/>
        <v>#DIV/0!</v>
      </c>
      <c r="AN983" s="25" t="e">
        <f t="shared" si="220"/>
        <v>#DIV/0!</v>
      </c>
      <c r="AO983" s="25">
        <v>0</v>
      </c>
      <c r="AP983" s="25">
        <v>0</v>
      </c>
      <c r="AQ983" s="25">
        <v>0</v>
      </c>
    </row>
    <row r="984" spans="1:43" x14ac:dyDescent="0.3">
      <c r="A984">
        <f>'Calculated Tab Properties'!A984</f>
        <v>0</v>
      </c>
      <c r="B984">
        <f>'Calculated Tab Properties'!B984</f>
        <v>0</v>
      </c>
      <c r="C984">
        <f>'Calculated Tab Properties'!C984</f>
        <v>0</v>
      </c>
      <c r="D984">
        <f>'Calculated Tab Properties'!D984</f>
        <v>0</v>
      </c>
      <c r="E984">
        <f>'Calculated Tab Properties'!E984</f>
        <v>0</v>
      </c>
      <c r="F984">
        <f>'Calculated Tab Properties'!F984</f>
        <v>0</v>
      </c>
      <c r="G984">
        <f>'Calculated Tab Properties'!G984</f>
        <v>0</v>
      </c>
      <c r="H984">
        <f>'Calculated Tab Properties'!H984</f>
        <v>0</v>
      </c>
      <c r="I984">
        <f>'Calculated Tab Properties'!I984</f>
        <v>0</v>
      </c>
      <c r="J984" s="20" t="e">
        <f>'Calculated Tab Properties'!J984</f>
        <v>#DIV/0!</v>
      </c>
      <c r="K984">
        <f>'Calculated Tab Properties'!K984</f>
        <v>0</v>
      </c>
      <c r="L984">
        <f>'Calculated Tab Properties'!L984</f>
        <v>0</v>
      </c>
      <c r="M984">
        <f>'Calculated Tab Properties'!M984</f>
        <v>0</v>
      </c>
      <c r="N984">
        <f>'Calculated Tab Properties'!N984</f>
        <v>0</v>
      </c>
      <c r="O984" s="27">
        <v>0</v>
      </c>
      <c r="P984" s="27">
        <v>0</v>
      </c>
      <c r="Q984">
        <v>0</v>
      </c>
      <c r="R984" t="e">
        <f>'Calculated Tab Properties'!R984</f>
        <v>#DIV/0!</v>
      </c>
      <c r="T984" s="1">
        <v>0</v>
      </c>
      <c r="U984" s="1">
        <v>0</v>
      </c>
      <c r="V984">
        <f>T984*'GEOMETRIC INPUTS'!S984</f>
        <v>0</v>
      </c>
      <c r="W984">
        <v>983</v>
      </c>
      <c r="X984">
        <f t="shared" si="208"/>
        <v>0</v>
      </c>
      <c r="Y984">
        <f t="shared" si="209"/>
        <v>0</v>
      </c>
      <c r="Z984" s="27" t="e">
        <f t="shared" si="210"/>
        <v>#DIV/0!</v>
      </c>
      <c r="AA984" s="27" t="e">
        <f t="shared" si="211"/>
        <v>#DIV/0!</v>
      </c>
      <c r="AB984" s="27" t="e">
        <f t="shared" si="212"/>
        <v>#DIV/0!</v>
      </c>
      <c r="AC984" s="27" t="e">
        <f t="shared" si="213"/>
        <v>#DIV/0!</v>
      </c>
      <c r="AD984" s="24">
        <f>'GT Data'!D986</f>
        <v>0</v>
      </c>
      <c r="AE984" s="25" t="e">
        <f t="shared" si="214"/>
        <v>#DIV/0!</v>
      </c>
      <c r="AF984" s="25" t="e">
        <f t="shared" si="215"/>
        <v>#DIV/0!</v>
      </c>
      <c r="AG984" s="25" t="e">
        <f t="shared" si="216"/>
        <v>#DIV/0!</v>
      </c>
      <c r="AH984" s="25">
        <v>0</v>
      </c>
      <c r="AI984" s="25">
        <v>0</v>
      </c>
      <c r="AJ984" s="25">
        <f t="shared" si="217"/>
        <v>0</v>
      </c>
      <c r="AK984" s="24">
        <f>'GT Data'!N986</f>
        <v>0</v>
      </c>
      <c r="AL984" s="25" t="e">
        <f t="shared" si="218"/>
        <v>#DIV/0!</v>
      </c>
      <c r="AM984" s="25" t="e">
        <f t="shared" si="219"/>
        <v>#DIV/0!</v>
      </c>
      <c r="AN984" s="25" t="e">
        <f t="shared" si="220"/>
        <v>#DIV/0!</v>
      </c>
      <c r="AO984" s="25">
        <v>0</v>
      </c>
      <c r="AP984" s="25">
        <v>0</v>
      </c>
      <c r="AQ984" s="25">
        <v>0</v>
      </c>
    </row>
    <row r="985" spans="1:43" x14ac:dyDescent="0.3">
      <c r="A985">
        <f>'Calculated Tab Properties'!A985</f>
        <v>0</v>
      </c>
      <c r="B985">
        <f>'Calculated Tab Properties'!B985</f>
        <v>0</v>
      </c>
      <c r="C985">
        <f>'Calculated Tab Properties'!C985</f>
        <v>0</v>
      </c>
      <c r="D985">
        <f>'Calculated Tab Properties'!D985</f>
        <v>0</v>
      </c>
      <c r="E985">
        <f>'Calculated Tab Properties'!E985</f>
        <v>0</v>
      </c>
      <c r="F985">
        <f>'Calculated Tab Properties'!F985</f>
        <v>0</v>
      </c>
      <c r="G985">
        <f>'Calculated Tab Properties'!G985</f>
        <v>0</v>
      </c>
      <c r="H985">
        <f>'Calculated Tab Properties'!H985</f>
        <v>0</v>
      </c>
      <c r="I985">
        <f>'Calculated Tab Properties'!I985</f>
        <v>0</v>
      </c>
      <c r="J985" s="20" t="e">
        <f>'Calculated Tab Properties'!J985</f>
        <v>#DIV/0!</v>
      </c>
      <c r="K985">
        <f>'Calculated Tab Properties'!K985</f>
        <v>0</v>
      </c>
      <c r="L985">
        <f>'Calculated Tab Properties'!L985</f>
        <v>0</v>
      </c>
      <c r="M985">
        <f>'Calculated Tab Properties'!M985</f>
        <v>0</v>
      </c>
      <c r="N985">
        <f>'Calculated Tab Properties'!N985</f>
        <v>0</v>
      </c>
      <c r="O985" s="27">
        <v>0</v>
      </c>
      <c r="P985" s="27">
        <v>0</v>
      </c>
      <c r="Q985">
        <v>0</v>
      </c>
      <c r="R985" t="e">
        <f>'Calculated Tab Properties'!R985</f>
        <v>#DIV/0!</v>
      </c>
      <c r="T985" s="1">
        <v>0</v>
      </c>
      <c r="U985" s="1">
        <v>0</v>
      </c>
      <c r="V985">
        <f>T985*'GEOMETRIC INPUTS'!S985</f>
        <v>0</v>
      </c>
      <c r="W985">
        <v>984</v>
      </c>
      <c r="X985">
        <f t="shared" si="208"/>
        <v>0</v>
      </c>
      <c r="Y985">
        <f t="shared" si="209"/>
        <v>0</v>
      </c>
      <c r="Z985" s="27" t="e">
        <f t="shared" si="210"/>
        <v>#DIV/0!</v>
      </c>
      <c r="AA985" s="27" t="e">
        <f t="shared" si="211"/>
        <v>#DIV/0!</v>
      </c>
      <c r="AB985" s="27" t="e">
        <f t="shared" si="212"/>
        <v>#DIV/0!</v>
      </c>
      <c r="AC985" s="27" t="e">
        <f t="shared" si="213"/>
        <v>#DIV/0!</v>
      </c>
      <c r="AD985" s="24">
        <f>'GT Data'!D987</f>
        <v>0</v>
      </c>
      <c r="AE985" s="25" t="e">
        <f t="shared" si="214"/>
        <v>#DIV/0!</v>
      </c>
      <c r="AF985" s="25" t="e">
        <f t="shared" si="215"/>
        <v>#DIV/0!</v>
      </c>
      <c r="AG985" s="25" t="e">
        <f t="shared" si="216"/>
        <v>#DIV/0!</v>
      </c>
      <c r="AH985" s="25">
        <v>0</v>
      </c>
      <c r="AI985" s="25">
        <v>0</v>
      </c>
      <c r="AJ985" s="25">
        <f t="shared" si="217"/>
        <v>0</v>
      </c>
      <c r="AK985" s="24">
        <f>'GT Data'!N987</f>
        <v>0</v>
      </c>
      <c r="AL985" s="25" t="e">
        <f t="shared" si="218"/>
        <v>#DIV/0!</v>
      </c>
      <c r="AM985" s="25" t="e">
        <f t="shared" si="219"/>
        <v>#DIV/0!</v>
      </c>
      <c r="AN985" s="25" t="e">
        <f t="shared" si="220"/>
        <v>#DIV/0!</v>
      </c>
      <c r="AO985" s="25">
        <v>0</v>
      </c>
      <c r="AP985" s="25">
        <v>0</v>
      </c>
      <c r="AQ985" s="25">
        <v>0</v>
      </c>
    </row>
    <row r="986" spans="1:43" x14ac:dyDescent="0.3">
      <c r="A986">
        <f>'Calculated Tab Properties'!A986</f>
        <v>0</v>
      </c>
      <c r="B986">
        <f>'Calculated Tab Properties'!B986</f>
        <v>0</v>
      </c>
      <c r="C986">
        <f>'Calculated Tab Properties'!C986</f>
        <v>0</v>
      </c>
      <c r="D986">
        <f>'Calculated Tab Properties'!D986</f>
        <v>0</v>
      </c>
      <c r="E986">
        <f>'Calculated Tab Properties'!E986</f>
        <v>0</v>
      </c>
      <c r="F986">
        <f>'Calculated Tab Properties'!F986</f>
        <v>0</v>
      </c>
      <c r="G986">
        <f>'Calculated Tab Properties'!G986</f>
        <v>0</v>
      </c>
      <c r="H986">
        <f>'Calculated Tab Properties'!H986</f>
        <v>0</v>
      </c>
      <c r="I986">
        <f>'Calculated Tab Properties'!I986</f>
        <v>0</v>
      </c>
      <c r="J986" s="20" t="e">
        <f>'Calculated Tab Properties'!J986</f>
        <v>#DIV/0!</v>
      </c>
      <c r="K986">
        <f>'Calculated Tab Properties'!K986</f>
        <v>0</v>
      </c>
      <c r="L986">
        <f>'Calculated Tab Properties'!L986</f>
        <v>0</v>
      </c>
      <c r="M986">
        <f>'Calculated Tab Properties'!M986</f>
        <v>0</v>
      </c>
      <c r="N986">
        <f>'Calculated Tab Properties'!N986</f>
        <v>0</v>
      </c>
      <c r="O986" s="27">
        <v>0</v>
      </c>
      <c r="P986" s="27">
        <v>0</v>
      </c>
      <c r="Q986">
        <v>0</v>
      </c>
      <c r="R986" t="e">
        <f>'Calculated Tab Properties'!R986</f>
        <v>#DIV/0!</v>
      </c>
      <c r="T986" s="1">
        <v>0</v>
      </c>
      <c r="U986" s="1">
        <v>0</v>
      </c>
      <c r="V986">
        <f>T986*'GEOMETRIC INPUTS'!S986</f>
        <v>0</v>
      </c>
      <c r="W986">
        <v>985</v>
      </c>
      <c r="X986">
        <f t="shared" si="208"/>
        <v>0</v>
      </c>
      <c r="Y986">
        <f t="shared" si="209"/>
        <v>0</v>
      </c>
      <c r="Z986" s="27" t="e">
        <f t="shared" si="210"/>
        <v>#DIV/0!</v>
      </c>
      <c r="AA986" s="27" t="e">
        <f t="shared" si="211"/>
        <v>#DIV/0!</v>
      </c>
      <c r="AB986" s="27" t="e">
        <f t="shared" si="212"/>
        <v>#DIV/0!</v>
      </c>
      <c r="AC986" s="27" t="e">
        <f t="shared" si="213"/>
        <v>#DIV/0!</v>
      </c>
      <c r="AD986" s="24">
        <f>'GT Data'!D988</f>
        <v>0</v>
      </c>
      <c r="AE986" s="25" t="e">
        <f t="shared" si="214"/>
        <v>#DIV/0!</v>
      </c>
      <c r="AF986" s="25" t="e">
        <f t="shared" si="215"/>
        <v>#DIV/0!</v>
      </c>
      <c r="AG986" s="25" t="e">
        <f t="shared" si="216"/>
        <v>#DIV/0!</v>
      </c>
      <c r="AH986" s="25">
        <v>0</v>
      </c>
      <c r="AI986" s="25">
        <v>0</v>
      </c>
      <c r="AJ986" s="25">
        <f t="shared" si="217"/>
        <v>0</v>
      </c>
      <c r="AK986" s="24">
        <f>'GT Data'!N988</f>
        <v>0</v>
      </c>
      <c r="AL986" s="25" t="e">
        <f t="shared" si="218"/>
        <v>#DIV/0!</v>
      </c>
      <c r="AM986" s="25" t="e">
        <f t="shared" si="219"/>
        <v>#DIV/0!</v>
      </c>
      <c r="AN986" s="25" t="e">
        <f t="shared" si="220"/>
        <v>#DIV/0!</v>
      </c>
      <c r="AO986" s="25">
        <v>0</v>
      </c>
      <c r="AP986" s="25">
        <v>0</v>
      </c>
      <c r="AQ986" s="25">
        <v>0</v>
      </c>
    </row>
    <row r="987" spans="1:43" x14ac:dyDescent="0.3">
      <c r="A987">
        <f>'Calculated Tab Properties'!A987</f>
        <v>0</v>
      </c>
      <c r="B987">
        <f>'Calculated Tab Properties'!B987</f>
        <v>0</v>
      </c>
      <c r="C987">
        <f>'Calculated Tab Properties'!C987</f>
        <v>0</v>
      </c>
      <c r="D987">
        <f>'Calculated Tab Properties'!D987</f>
        <v>0</v>
      </c>
      <c r="E987">
        <f>'Calculated Tab Properties'!E987</f>
        <v>0</v>
      </c>
      <c r="F987">
        <f>'Calculated Tab Properties'!F987</f>
        <v>0</v>
      </c>
      <c r="G987">
        <f>'Calculated Tab Properties'!G987</f>
        <v>0</v>
      </c>
      <c r="H987">
        <f>'Calculated Tab Properties'!H987</f>
        <v>0</v>
      </c>
      <c r="I987">
        <f>'Calculated Tab Properties'!I987</f>
        <v>0</v>
      </c>
      <c r="J987" s="20" t="e">
        <f>'Calculated Tab Properties'!J987</f>
        <v>#DIV/0!</v>
      </c>
      <c r="K987">
        <f>'Calculated Tab Properties'!K987</f>
        <v>0</v>
      </c>
      <c r="L987">
        <f>'Calculated Tab Properties'!L987</f>
        <v>0</v>
      </c>
      <c r="M987">
        <f>'Calculated Tab Properties'!M987</f>
        <v>0</v>
      </c>
      <c r="N987">
        <f>'Calculated Tab Properties'!N987</f>
        <v>0</v>
      </c>
      <c r="O987" s="27">
        <v>0</v>
      </c>
      <c r="P987" s="27">
        <v>0</v>
      </c>
      <c r="Q987">
        <v>0</v>
      </c>
      <c r="R987" t="e">
        <f>'Calculated Tab Properties'!R987</f>
        <v>#DIV/0!</v>
      </c>
      <c r="T987" s="1">
        <v>0</v>
      </c>
      <c r="U987" s="1">
        <v>0</v>
      </c>
      <c r="V987">
        <f>T987*'GEOMETRIC INPUTS'!S987</f>
        <v>0</v>
      </c>
      <c r="W987">
        <v>986</v>
      </c>
      <c r="X987">
        <f t="shared" si="208"/>
        <v>0</v>
      </c>
      <c r="Y987">
        <f t="shared" si="209"/>
        <v>0</v>
      </c>
      <c r="Z987" s="27" t="e">
        <f t="shared" si="210"/>
        <v>#DIV/0!</v>
      </c>
      <c r="AA987" s="27" t="e">
        <f t="shared" si="211"/>
        <v>#DIV/0!</v>
      </c>
      <c r="AB987" s="27" t="e">
        <f t="shared" si="212"/>
        <v>#DIV/0!</v>
      </c>
      <c r="AC987" s="27" t="e">
        <f t="shared" si="213"/>
        <v>#DIV/0!</v>
      </c>
      <c r="AD987" s="24">
        <f>'GT Data'!D989</f>
        <v>0</v>
      </c>
      <c r="AE987" s="25" t="e">
        <f t="shared" si="214"/>
        <v>#DIV/0!</v>
      </c>
      <c r="AF987" s="25" t="e">
        <f t="shared" si="215"/>
        <v>#DIV/0!</v>
      </c>
      <c r="AG987" s="25" t="e">
        <f t="shared" si="216"/>
        <v>#DIV/0!</v>
      </c>
      <c r="AH987" s="25">
        <v>0</v>
      </c>
      <c r="AI987" s="25">
        <v>0</v>
      </c>
      <c r="AJ987" s="25">
        <f t="shared" si="217"/>
        <v>0</v>
      </c>
      <c r="AK987" s="24">
        <f>'GT Data'!N989</f>
        <v>0</v>
      </c>
      <c r="AL987" s="25" t="e">
        <f t="shared" si="218"/>
        <v>#DIV/0!</v>
      </c>
      <c r="AM987" s="25" t="e">
        <f t="shared" si="219"/>
        <v>#DIV/0!</v>
      </c>
      <c r="AN987" s="25" t="e">
        <f t="shared" si="220"/>
        <v>#DIV/0!</v>
      </c>
      <c r="AO987" s="25">
        <v>0</v>
      </c>
      <c r="AP987" s="25">
        <v>0</v>
      </c>
      <c r="AQ987" s="25">
        <v>0</v>
      </c>
    </row>
    <row r="988" spans="1:43" x14ac:dyDescent="0.3">
      <c r="A988">
        <f>'Calculated Tab Properties'!A988</f>
        <v>0</v>
      </c>
      <c r="B988">
        <f>'Calculated Tab Properties'!B988</f>
        <v>0</v>
      </c>
      <c r="C988">
        <f>'Calculated Tab Properties'!C988</f>
        <v>0</v>
      </c>
      <c r="D988">
        <f>'Calculated Tab Properties'!D988</f>
        <v>0</v>
      </c>
      <c r="E988">
        <f>'Calculated Tab Properties'!E988</f>
        <v>0</v>
      </c>
      <c r="F988">
        <f>'Calculated Tab Properties'!F988</f>
        <v>0</v>
      </c>
      <c r="G988">
        <f>'Calculated Tab Properties'!G988</f>
        <v>0</v>
      </c>
      <c r="H988">
        <f>'Calculated Tab Properties'!H988</f>
        <v>0</v>
      </c>
      <c r="I988">
        <f>'Calculated Tab Properties'!I988</f>
        <v>0</v>
      </c>
      <c r="J988" s="20" t="e">
        <f>'Calculated Tab Properties'!J988</f>
        <v>#DIV/0!</v>
      </c>
      <c r="K988">
        <f>'Calculated Tab Properties'!K988</f>
        <v>0</v>
      </c>
      <c r="L988">
        <f>'Calculated Tab Properties'!L988</f>
        <v>0</v>
      </c>
      <c r="M988">
        <f>'Calculated Tab Properties'!M988</f>
        <v>0</v>
      </c>
      <c r="N988">
        <f>'Calculated Tab Properties'!N988</f>
        <v>0</v>
      </c>
      <c r="O988" s="27">
        <v>0</v>
      </c>
      <c r="P988" s="27">
        <v>0</v>
      </c>
      <c r="Q988">
        <v>0</v>
      </c>
      <c r="R988" t="e">
        <f>'Calculated Tab Properties'!R988</f>
        <v>#DIV/0!</v>
      </c>
      <c r="T988" s="1">
        <v>0</v>
      </c>
      <c r="U988" s="1">
        <v>0</v>
      </c>
      <c r="V988">
        <f>T988*'GEOMETRIC INPUTS'!S988</f>
        <v>0</v>
      </c>
      <c r="W988">
        <v>987</v>
      </c>
      <c r="X988">
        <f t="shared" si="208"/>
        <v>0</v>
      </c>
      <c r="Y988">
        <f t="shared" si="209"/>
        <v>0</v>
      </c>
      <c r="Z988" s="27" t="e">
        <f t="shared" si="210"/>
        <v>#DIV/0!</v>
      </c>
      <c r="AA988" s="27" t="e">
        <f t="shared" si="211"/>
        <v>#DIV/0!</v>
      </c>
      <c r="AB988" s="27" t="e">
        <f t="shared" si="212"/>
        <v>#DIV/0!</v>
      </c>
      <c r="AC988" s="27" t="e">
        <f t="shared" si="213"/>
        <v>#DIV/0!</v>
      </c>
      <c r="AD988" s="24">
        <f>'GT Data'!D990</f>
        <v>0</v>
      </c>
      <c r="AE988" s="25" t="e">
        <f t="shared" si="214"/>
        <v>#DIV/0!</v>
      </c>
      <c r="AF988" s="25" t="e">
        <f t="shared" si="215"/>
        <v>#DIV/0!</v>
      </c>
      <c r="AG988" s="25" t="e">
        <f t="shared" si="216"/>
        <v>#DIV/0!</v>
      </c>
      <c r="AH988" s="25">
        <v>0</v>
      </c>
      <c r="AI988" s="25">
        <v>0</v>
      </c>
      <c r="AJ988" s="25">
        <f t="shared" si="217"/>
        <v>0</v>
      </c>
      <c r="AK988" s="24">
        <f>'GT Data'!N990</f>
        <v>0</v>
      </c>
      <c r="AL988" s="25" t="e">
        <f t="shared" si="218"/>
        <v>#DIV/0!</v>
      </c>
      <c r="AM988" s="25" t="e">
        <f t="shared" si="219"/>
        <v>#DIV/0!</v>
      </c>
      <c r="AN988" s="25" t="e">
        <f t="shared" si="220"/>
        <v>#DIV/0!</v>
      </c>
      <c r="AO988" s="25">
        <v>0</v>
      </c>
      <c r="AP988" s="25">
        <v>0</v>
      </c>
      <c r="AQ988" s="25">
        <v>0</v>
      </c>
    </row>
    <row r="989" spans="1:43" x14ac:dyDescent="0.3">
      <c r="A989">
        <f>'Calculated Tab Properties'!A989</f>
        <v>0</v>
      </c>
      <c r="B989">
        <f>'Calculated Tab Properties'!B989</f>
        <v>0</v>
      </c>
      <c r="C989">
        <f>'Calculated Tab Properties'!C989</f>
        <v>0</v>
      </c>
      <c r="D989">
        <f>'Calculated Tab Properties'!D989</f>
        <v>0</v>
      </c>
      <c r="E989">
        <f>'Calculated Tab Properties'!E989</f>
        <v>0</v>
      </c>
      <c r="F989">
        <f>'Calculated Tab Properties'!F989</f>
        <v>0</v>
      </c>
      <c r="G989">
        <f>'Calculated Tab Properties'!G989</f>
        <v>0</v>
      </c>
      <c r="H989">
        <f>'Calculated Tab Properties'!H989</f>
        <v>0</v>
      </c>
      <c r="I989">
        <f>'Calculated Tab Properties'!I989</f>
        <v>0</v>
      </c>
      <c r="J989" s="20" t="e">
        <f>'Calculated Tab Properties'!J989</f>
        <v>#DIV/0!</v>
      </c>
      <c r="K989">
        <f>'Calculated Tab Properties'!K989</f>
        <v>0</v>
      </c>
      <c r="L989">
        <f>'Calculated Tab Properties'!L989</f>
        <v>0</v>
      </c>
      <c r="M989">
        <f>'Calculated Tab Properties'!M989</f>
        <v>0</v>
      </c>
      <c r="N989">
        <f>'Calculated Tab Properties'!N989</f>
        <v>0</v>
      </c>
      <c r="O989" s="27">
        <v>0</v>
      </c>
      <c r="P989" s="27">
        <v>0</v>
      </c>
      <c r="Q989">
        <v>0</v>
      </c>
      <c r="R989" t="e">
        <f>'Calculated Tab Properties'!R989</f>
        <v>#DIV/0!</v>
      </c>
      <c r="T989" s="1">
        <v>0</v>
      </c>
      <c r="U989" s="1">
        <v>0</v>
      </c>
      <c r="V989">
        <f>T989*'GEOMETRIC INPUTS'!S989</f>
        <v>0</v>
      </c>
      <c r="W989">
        <v>988</v>
      </c>
      <c r="X989">
        <f t="shared" si="208"/>
        <v>0</v>
      </c>
      <c r="Y989">
        <f t="shared" si="209"/>
        <v>0</v>
      </c>
      <c r="Z989" s="27" t="e">
        <f t="shared" si="210"/>
        <v>#DIV/0!</v>
      </c>
      <c r="AA989" s="27" t="e">
        <f t="shared" si="211"/>
        <v>#DIV/0!</v>
      </c>
      <c r="AB989" s="27" t="e">
        <f t="shared" si="212"/>
        <v>#DIV/0!</v>
      </c>
      <c r="AC989" s="27" t="e">
        <f t="shared" si="213"/>
        <v>#DIV/0!</v>
      </c>
      <c r="AD989" s="24">
        <f>'GT Data'!D991</f>
        <v>0</v>
      </c>
      <c r="AE989" s="25" t="e">
        <f t="shared" si="214"/>
        <v>#DIV/0!</v>
      </c>
      <c r="AF989" s="25" t="e">
        <f t="shared" si="215"/>
        <v>#DIV/0!</v>
      </c>
      <c r="AG989" s="25" t="e">
        <f t="shared" si="216"/>
        <v>#DIV/0!</v>
      </c>
      <c r="AH989" s="25">
        <v>0</v>
      </c>
      <c r="AI989" s="25">
        <v>0</v>
      </c>
      <c r="AJ989" s="25">
        <f t="shared" si="217"/>
        <v>0</v>
      </c>
      <c r="AK989" s="24">
        <f>'GT Data'!N991</f>
        <v>0</v>
      </c>
      <c r="AL989" s="25" t="e">
        <f t="shared" si="218"/>
        <v>#DIV/0!</v>
      </c>
      <c r="AM989" s="25" t="e">
        <f t="shared" si="219"/>
        <v>#DIV/0!</v>
      </c>
      <c r="AN989" s="25" t="e">
        <f t="shared" si="220"/>
        <v>#DIV/0!</v>
      </c>
      <c r="AO989" s="25">
        <v>0</v>
      </c>
      <c r="AP989" s="25">
        <v>0</v>
      </c>
      <c r="AQ989" s="25">
        <v>0</v>
      </c>
    </row>
    <row r="990" spans="1:43" x14ac:dyDescent="0.3">
      <c r="A990">
        <f>'Calculated Tab Properties'!A990</f>
        <v>0</v>
      </c>
      <c r="B990">
        <f>'Calculated Tab Properties'!B990</f>
        <v>0</v>
      </c>
      <c r="C990">
        <f>'Calculated Tab Properties'!C990</f>
        <v>0</v>
      </c>
      <c r="D990">
        <f>'Calculated Tab Properties'!D990</f>
        <v>0</v>
      </c>
      <c r="E990">
        <f>'Calculated Tab Properties'!E990</f>
        <v>0</v>
      </c>
      <c r="F990">
        <f>'Calculated Tab Properties'!F990</f>
        <v>0</v>
      </c>
      <c r="G990">
        <f>'Calculated Tab Properties'!G990</f>
        <v>0</v>
      </c>
      <c r="H990">
        <f>'Calculated Tab Properties'!H990</f>
        <v>0</v>
      </c>
      <c r="I990">
        <f>'Calculated Tab Properties'!I990</f>
        <v>0</v>
      </c>
      <c r="J990" s="20" t="e">
        <f>'Calculated Tab Properties'!J990</f>
        <v>#DIV/0!</v>
      </c>
      <c r="K990">
        <f>'Calculated Tab Properties'!K990</f>
        <v>0</v>
      </c>
      <c r="L990">
        <f>'Calculated Tab Properties'!L990</f>
        <v>0</v>
      </c>
      <c r="M990">
        <f>'Calculated Tab Properties'!M990</f>
        <v>0</v>
      </c>
      <c r="N990">
        <f>'Calculated Tab Properties'!N990</f>
        <v>0</v>
      </c>
      <c r="O990" s="27">
        <v>0</v>
      </c>
      <c r="P990" s="27">
        <v>0</v>
      </c>
      <c r="Q990">
        <v>0</v>
      </c>
      <c r="R990" t="e">
        <f>'Calculated Tab Properties'!R990</f>
        <v>#DIV/0!</v>
      </c>
      <c r="T990" s="1">
        <v>0</v>
      </c>
      <c r="U990" s="1">
        <v>0</v>
      </c>
      <c r="V990">
        <f>T990*'GEOMETRIC INPUTS'!S990</f>
        <v>0</v>
      </c>
      <c r="W990">
        <v>989</v>
      </c>
      <c r="X990">
        <f t="shared" si="208"/>
        <v>0</v>
      </c>
      <c r="Y990">
        <f t="shared" si="209"/>
        <v>0</v>
      </c>
      <c r="Z990" s="27" t="e">
        <f t="shared" si="210"/>
        <v>#DIV/0!</v>
      </c>
      <c r="AA990" s="27" t="e">
        <f t="shared" si="211"/>
        <v>#DIV/0!</v>
      </c>
      <c r="AB990" s="27" t="e">
        <f t="shared" si="212"/>
        <v>#DIV/0!</v>
      </c>
      <c r="AC990" s="27" t="e">
        <f t="shared" si="213"/>
        <v>#DIV/0!</v>
      </c>
      <c r="AD990" s="24">
        <f>'GT Data'!D992</f>
        <v>0</v>
      </c>
      <c r="AE990" s="25" t="e">
        <f t="shared" si="214"/>
        <v>#DIV/0!</v>
      </c>
      <c r="AF990" s="25" t="e">
        <f t="shared" si="215"/>
        <v>#DIV/0!</v>
      </c>
      <c r="AG990" s="25" t="e">
        <f t="shared" si="216"/>
        <v>#DIV/0!</v>
      </c>
      <c r="AH990" s="25">
        <v>0</v>
      </c>
      <c r="AI990" s="25">
        <v>0</v>
      </c>
      <c r="AJ990" s="25">
        <f t="shared" si="217"/>
        <v>0</v>
      </c>
      <c r="AK990" s="24">
        <f>'GT Data'!N992</f>
        <v>0</v>
      </c>
      <c r="AL990" s="25" t="e">
        <f t="shared" si="218"/>
        <v>#DIV/0!</v>
      </c>
      <c r="AM990" s="25" t="e">
        <f t="shared" si="219"/>
        <v>#DIV/0!</v>
      </c>
      <c r="AN990" s="25" t="e">
        <f t="shared" si="220"/>
        <v>#DIV/0!</v>
      </c>
      <c r="AO990" s="25">
        <v>0</v>
      </c>
      <c r="AP990" s="25">
        <v>0</v>
      </c>
      <c r="AQ990" s="25">
        <v>0</v>
      </c>
    </row>
    <row r="991" spans="1:43" x14ac:dyDescent="0.3">
      <c r="A991">
        <f>'Calculated Tab Properties'!A991</f>
        <v>0</v>
      </c>
      <c r="B991">
        <f>'Calculated Tab Properties'!B991</f>
        <v>0</v>
      </c>
      <c r="C991">
        <f>'Calculated Tab Properties'!C991</f>
        <v>0</v>
      </c>
      <c r="D991">
        <f>'Calculated Tab Properties'!D991</f>
        <v>0</v>
      </c>
      <c r="E991">
        <f>'Calculated Tab Properties'!E991</f>
        <v>0</v>
      </c>
      <c r="F991">
        <f>'Calculated Tab Properties'!F991</f>
        <v>0</v>
      </c>
      <c r="G991">
        <f>'Calculated Tab Properties'!G991</f>
        <v>0</v>
      </c>
      <c r="H991">
        <f>'Calculated Tab Properties'!H991</f>
        <v>0</v>
      </c>
      <c r="I991">
        <f>'Calculated Tab Properties'!I991</f>
        <v>0</v>
      </c>
      <c r="J991" s="20" t="e">
        <f>'Calculated Tab Properties'!J991</f>
        <v>#DIV/0!</v>
      </c>
      <c r="K991">
        <f>'Calculated Tab Properties'!K991</f>
        <v>0</v>
      </c>
      <c r="L991">
        <f>'Calculated Tab Properties'!L991</f>
        <v>0</v>
      </c>
      <c r="M991">
        <f>'Calculated Tab Properties'!M991</f>
        <v>0</v>
      </c>
      <c r="N991">
        <f>'Calculated Tab Properties'!N991</f>
        <v>0</v>
      </c>
      <c r="O991" s="27">
        <v>0</v>
      </c>
      <c r="P991" s="27">
        <v>0</v>
      </c>
      <c r="Q991">
        <v>0</v>
      </c>
      <c r="R991" t="e">
        <f>'Calculated Tab Properties'!R991</f>
        <v>#DIV/0!</v>
      </c>
      <c r="T991" s="1">
        <v>0</v>
      </c>
      <c r="U991" s="1">
        <v>0</v>
      </c>
      <c r="V991">
        <f>T991*'GEOMETRIC INPUTS'!S991</f>
        <v>0</v>
      </c>
      <c r="W991">
        <v>990</v>
      </c>
      <c r="X991">
        <f t="shared" si="208"/>
        <v>0</v>
      </c>
      <c r="Y991">
        <f t="shared" si="209"/>
        <v>0</v>
      </c>
      <c r="Z991" s="27" t="e">
        <f t="shared" si="210"/>
        <v>#DIV/0!</v>
      </c>
      <c r="AA991" s="27" t="e">
        <f t="shared" si="211"/>
        <v>#DIV/0!</v>
      </c>
      <c r="AB991" s="27" t="e">
        <f t="shared" si="212"/>
        <v>#DIV/0!</v>
      </c>
      <c r="AC991" s="27" t="e">
        <f t="shared" si="213"/>
        <v>#DIV/0!</v>
      </c>
      <c r="AD991" s="24">
        <f>'GT Data'!D993</f>
        <v>0</v>
      </c>
      <c r="AE991" s="25" t="e">
        <f t="shared" si="214"/>
        <v>#DIV/0!</v>
      </c>
      <c r="AF991" s="25" t="e">
        <f t="shared" si="215"/>
        <v>#DIV/0!</v>
      </c>
      <c r="AG991" s="25" t="e">
        <f t="shared" si="216"/>
        <v>#DIV/0!</v>
      </c>
      <c r="AH991" s="25">
        <v>0</v>
      </c>
      <c r="AI991" s="25">
        <v>0</v>
      </c>
      <c r="AJ991" s="25">
        <f t="shared" si="217"/>
        <v>0</v>
      </c>
      <c r="AK991" s="24">
        <f>'GT Data'!N993</f>
        <v>0</v>
      </c>
      <c r="AL991" s="25" t="e">
        <f t="shared" si="218"/>
        <v>#DIV/0!</v>
      </c>
      <c r="AM991" s="25" t="e">
        <f t="shared" si="219"/>
        <v>#DIV/0!</v>
      </c>
      <c r="AN991" s="25" t="e">
        <f t="shared" si="220"/>
        <v>#DIV/0!</v>
      </c>
      <c r="AO991" s="25">
        <v>0</v>
      </c>
      <c r="AP991" s="25">
        <v>0</v>
      </c>
      <c r="AQ991" s="25">
        <v>0</v>
      </c>
    </row>
    <row r="992" spans="1:43" x14ac:dyDescent="0.3">
      <c r="A992">
        <f>'Calculated Tab Properties'!A992</f>
        <v>0</v>
      </c>
      <c r="B992">
        <f>'Calculated Tab Properties'!B992</f>
        <v>0</v>
      </c>
      <c r="C992">
        <f>'Calculated Tab Properties'!C992</f>
        <v>0</v>
      </c>
      <c r="D992">
        <f>'Calculated Tab Properties'!D992</f>
        <v>0</v>
      </c>
      <c r="E992">
        <f>'Calculated Tab Properties'!E992</f>
        <v>0</v>
      </c>
      <c r="F992">
        <f>'Calculated Tab Properties'!F992</f>
        <v>0</v>
      </c>
      <c r="G992">
        <f>'Calculated Tab Properties'!G992</f>
        <v>0</v>
      </c>
      <c r="H992">
        <f>'Calculated Tab Properties'!H992</f>
        <v>0</v>
      </c>
      <c r="I992">
        <f>'Calculated Tab Properties'!I992</f>
        <v>0</v>
      </c>
      <c r="J992" s="20" t="e">
        <f>'Calculated Tab Properties'!J992</f>
        <v>#DIV/0!</v>
      </c>
      <c r="K992">
        <f>'Calculated Tab Properties'!K992</f>
        <v>0</v>
      </c>
      <c r="L992">
        <f>'Calculated Tab Properties'!L992</f>
        <v>0</v>
      </c>
      <c r="M992">
        <f>'Calculated Tab Properties'!M992</f>
        <v>0</v>
      </c>
      <c r="N992">
        <f>'Calculated Tab Properties'!N992</f>
        <v>0</v>
      </c>
      <c r="O992" s="27">
        <v>0</v>
      </c>
      <c r="P992" s="27">
        <v>0</v>
      </c>
      <c r="Q992">
        <v>0</v>
      </c>
      <c r="R992" t="e">
        <f>'Calculated Tab Properties'!R992</f>
        <v>#DIV/0!</v>
      </c>
      <c r="T992" s="1">
        <v>0</v>
      </c>
      <c r="U992" s="1">
        <v>0</v>
      </c>
      <c r="V992">
        <f>T992*'GEOMETRIC INPUTS'!S992</f>
        <v>0</v>
      </c>
      <c r="W992">
        <v>991</v>
      </c>
      <c r="X992">
        <f t="shared" si="208"/>
        <v>0</v>
      </c>
      <c r="Y992">
        <f t="shared" si="209"/>
        <v>0</v>
      </c>
      <c r="Z992" s="27" t="e">
        <f t="shared" si="210"/>
        <v>#DIV/0!</v>
      </c>
      <c r="AA992" s="27" t="e">
        <f t="shared" si="211"/>
        <v>#DIV/0!</v>
      </c>
      <c r="AB992" s="27" t="e">
        <f t="shared" si="212"/>
        <v>#DIV/0!</v>
      </c>
      <c r="AC992" s="27" t="e">
        <f t="shared" si="213"/>
        <v>#DIV/0!</v>
      </c>
      <c r="AD992" s="24">
        <f>'GT Data'!D994</f>
        <v>0</v>
      </c>
      <c r="AE992" s="25" t="e">
        <f t="shared" si="214"/>
        <v>#DIV/0!</v>
      </c>
      <c r="AF992" s="25" t="e">
        <f t="shared" si="215"/>
        <v>#DIV/0!</v>
      </c>
      <c r="AG992" s="25" t="e">
        <f t="shared" si="216"/>
        <v>#DIV/0!</v>
      </c>
      <c r="AH992" s="25">
        <v>0</v>
      </c>
      <c r="AI992" s="25">
        <v>0</v>
      </c>
      <c r="AJ992" s="25">
        <f t="shared" si="217"/>
        <v>0</v>
      </c>
      <c r="AK992" s="24">
        <f>'GT Data'!N994</f>
        <v>0</v>
      </c>
      <c r="AL992" s="25" t="e">
        <f t="shared" si="218"/>
        <v>#DIV/0!</v>
      </c>
      <c r="AM992" s="25" t="e">
        <f t="shared" si="219"/>
        <v>#DIV/0!</v>
      </c>
      <c r="AN992" s="25" t="e">
        <f t="shared" si="220"/>
        <v>#DIV/0!</v>
      </c>
      <c r="AO992" s="25">
        <v>0</v>
      </c>
      <c r="AP992" s="25">
        <v>0</v>
      </c>
      <c r="AQ992" s="25">
        <v>0</v>
      </c>
    </row>
    <row r="993" spans="1:43" x14ac:dyDescent="0.3">
      <c r="A993">
        <f>'Calculated Tab Properties'!A993</f>
        <v>0</v>
      </c>
      <c r="B993">
        <f>'Calculated Tab Properties'!B993</f>
        <v>0</v>
      </c>
      <c r="C993">
        <f>'Calculated Tab Properties'!C993</f>
        <v>0</v>
      </c>
      <c r="D993">
        <f>'Calculated Tab Properties'!D993</f>
        <v>0</v>
      </c>
      <c r="E993">
        <f>'Calculated Tab Properties'!E993</f>
        <v>0</v>
      </c>
      <c r="F993">
        <f>'Calculated Tab Properties'!F993</f>
        <v>0</v>
      </c>
      <c r="G993">
        <f>'Calculated Tab Properties'!G993</f>
        <v>0</v>
      </c>
      <c r="H993">
        <f>'Calculated Tab Properties'!H993</f>
        <v>0</v>
      </c>
      <c r="I993">
        <f>'Calculated Tab Properties'!I993</f>
        <v>0</v>
      </c>
      <c r="J993" s="20" t="e">
        <f>'Calculated Tab Properties'!J993</f>
        <v>#DIV/0!</v>
      </c>
      <c r="K993">
        <f>'Calculated Tab Properties'!K993</f>
        <v>0</v>
      </c>
      <c r="L993">
        <f>'Calculated Tab Properties'!L993</f>
        <v>0</v>
      </c>
      <c r="M993">
        <f>'Calculated Tab Properties'!M993</f>
        <v>0</v>
      </c>
      <c r="N993">
        <f>'Calculated Tab Properties'!N993</f>
        <v>0</v>
      </c>
      <c r="O993" s="27">
        <v>0</v>
      </c>
      <c r="P993" s="27">
        <v>0</v>
      </c>
      <c r="Q993">
        <v>0</v>
      </c>
      <c r="R993" t="e">
        <f>'Calculated Tab Properties'!R993</f>
        <v>#DIV/0!</v>
      </c>
      <c r="T993" s="1">
        <v>0</v>
      </c>
      <c r="U993" s="1">
        <v>0</v>
      </c>
      <c r="V993">
        <f>T993*'GEOMETRIC INPUTS'!S993</f>
        <v>0</v>
      </c>
      <c r="W993">
        <v>992</v>
      </c>
      <c r="X993">
        <f t="shared" si="208"/>
        <v>0</v>
      </c>
      <c r="Y993">
        <f t="shared" si="209"/>
        <v>0</v>
      </c>
      <c r="Z993" s="27" t="e">
        <f t="shared" si="210"/>
        <v>#DIV/0!</v>
      </c>
      <c r="AA993" s="27" t="e">
        <f t="shared" si="211"/>
        <v>#DIV/0!</v>
      </c>
      <c r="AB993" s="27" t="e">
        <f t="shared" si="212"/>
        <v>#DIV/0!</v>
      </c>
      <c r="AC993" s="27" t="e">
        <f t="shared" si="213"/>
        <v>#DIV/0!</v>
      </c>
      <c r="AD993" s="24">
        <f>'GT Data'!D995</f>
        <v>0</v>
      </c>
      <c r="AE993" s="25" t="e">
        <f t="shared" si="214"/>
        <v>#DIV/0!</v>
      </c>
      <c r="AF993" s="25" t="e">
        <f t="shared" si="215"/>
        <v>#DIV/0!</v>
      </c>
      <c r="AG993" s="25" t="e">
        <f t="shared" si="216"/>
        <v>#DIV/0!</v>
      </c>
      <c r="AH993" s="25">
        <v>0</v>
      </c>
      <c r="AI993" s="25">
        <v>0</v>
      </c>
      <c r="AJ993" s="25">
        <f t="shared" si="217"/>
        <v>0</v>
      </c>
      <c r="AK993" s="24">
        <f>'GT Data'!N995</f>
        <v>0</v>
      </c>
      <c r="AL993" s="25" t="e">
        <f t="shared" si="218"/>
        <v>#DIV/0!</v>
      </c>
      <c r="AM993" s="25" t="e">
        <f t="shared" si="219"/>
        <v>#DIV/0!</v>
      </c>
      <c r="AN993" s="25" t="e">
        <f t="shared" si="220"/>
        <v>#DIV/0!</v>
      </c>
      <c r="AO993" s="25">
        <v>0</v>
      </c>
      <c r="AP993" s="25">
        <v>0</v>
      </c>
      <c r="AQ993" s="25">
        <v>0</v>
      </c>
    </row>
    <row r="994" spans="1:43" x14ac:dyDescent="0.3">
      <c r="A994">
        <f>'Calculated Tab Properties'!A994</f>
        <v>0</v>
      </c>
      <c r="B994">
        <f>'Calculated Tab Properties'!B994</f>
        <v>0</v>
      </c>
      <c r="C994">
        <f>'Calculated Tab Properties'!C994</f>
        <v>0</v>
      </c>
      <c r="D994">
        <f>'Calculated Tab Properties'!D994</f>
        <v>0</v>
      </c>
      <c r="E994">
        <f>'Calculated Tab Properties'!E994</f>
        <v>0</v>
      </c>
      <c r="F994">
        <f>'Calculated Tab Properties'!F994</f>
        <v>0</v>
      </c>
      <c r="G994">
        <f>'Calculated Tab Properties'!G994</f>
        <v>0</v>
      </c>
      <c r="H994">
        <f>'Calculated Tab Properties'!H994</f>
        <v>0</v>
      </c>
      <c r="I994">
        <f>'Calculated Tab Properties'!I994</f>
        <v>0</v>
      </c>
      <c r="J994" s="20" t="e">
        <f>'Calculated Tab Properties'!J994</f>
        <v>#DIV/0!</v>
      </c>
      <c r="K994">
        <f>'Calculated Tab Properties'!K994</f>
        <v>0</v>
      </c>
      <c r="L994">
        <f>'Calculated Tab Properties'!L994</f>
        <v>0</v>
      </c>
      <c r="M994">
        <f>'Calculated Tab Properties'!M994</f>
        <v>0</v>
      </c>
      <c r="N994">
        <f>'Calculated Tab Properties'!N994</f>
        <v>0</v>
      </c>
      <c r="O994" s="27">
        <v>0</v>
      </c>
      <c r="P994" s="27">
        <v>0</v>
      </c>
      <c r="Q994">
        <v>0</v>
      </c>
      <c r="R994" t="e">
        <f>'Calculated Tab Properties'!R994</f>
        <v>#DIV/0!</v>
      </c>
      <c r="T994" s="1">
        <v>0</v>
      </c>
      <c r="U994" s="1">
        <v>0</v>
      </c>
      <c r="V994">
        <f>T994*'GEOMETRIC INPUTS'!S994</f>
        <v>0</v>
      </c>
      <c r="W994">
        <v>993</v>
      </c>
      <c r="X994">
        <f t="shared" si="208"/>
        <v>0</v>
      </c>
      <c r="Y994">
        <f t="shared" si="209"/>
        <v>0</v>
      </c>
      <c r="Z994" s="27" t="e">
        <f t="shared" si="210"/>
        <v>#DIV/0!</v>
      </c>
      <c r="AA994" s="27" t="e">
        <f t="shared" si="211"/>
        <v>#DIV/0!</v>
      </c>
      <c r="AB994" s="27" t="e">
        <f t="shared" si="212"/>
        <v>#DIV/0!</v>
      </c>
      <c r="AC994" s="27" t="e">
        <f t="shared" si="213"/>
        <v>#DIV/0!</v>
      </c>
      <c r="AD994" s="24">
        <f>'GT Data'!D996</f>
        <v>0</v>
      </c>
      <c r="AE994" s="25" t="e">
        <f t="shared" si="214"/>
        <v>#DIV/0!</v>
      </c>
      <c r="AF994" s="25" t="e">
        <f t="shared" si="215"/>
        <v>#DIV/0!</v>
      </c>
      <c r="AG994" s="25" t="e">
        <f t="shared" si="216"/>
        <v>#DIV/0!</v>
      </c>
      <c r="AH994" s="25">
        <v>0</v>
      </c>
      <c r="AI994" s="25">
        <v>0</v>
      </c>
      <c r="AJ994" s="25">
        <f t="shared" si="217"/>
        <v>0</v>
      </c>
      <c r="AK994" s="24">
        <f>'GT Data'!N996</f>
        <v>0</v>
      </c>
      <c r="AL994" s="25" t="e">
        <f t="shared" si="218"/>
        <v>#DIV/0!</v>
      </c>
      <c r="AM994" s="25" t="e">
        <f t="shared" si="219"/>
        <v>#DIV/0!</v>
      </c>
      <c r="AN994" s="25" t="e">
        <f t="shared" si="220"/>
        <v>#DIV/0!</v>
      </c>
      <c r="AO994" s="25">
        <v>0</v>
      </c>
      <c r="AP994" s="25">
        <v>0</v>
      </c>
      <c r="AQ994" s="25">
        <v>0</v>
      </c>
    </row>
    <row r="995" spans="1:43" x14ac:dyDescent="0.3">
      <c r="A995">
        <f>'Calculated Tab Properties'!A995</f>
        <v>0</v>
      </c>
      <c r="B995">
        <f>'Calculated Tab Properties'!B995</f>
        <v>0</v>
      </c>
      <c r="C995">
        <f>'Calculated Tab Properties'!C995</f>
        <v>0</v>
      </c>
      <c r="D995">
        <f>'Calculated Tab Properties'!D995</f>
        <v>0</v>
      </c>
      <c r="E995">
        <f>'Calculated Tab Properties'!E995</f>
        <v>0</v>
      </c>
      <c r="F995">
        <f>'Calculated Tab Properties'!F995</f>
        <v>0</v>
      </c>
      <c r="G995">
        <f>'Calculated Tab Properties'!G995</f>
        <v>0</v>
      </c>
      <c r="H995">
        <f>'Calculated Tab Properties'!H995</f>
        <v>0</v>
      </c>
      <c r="I995">
        <f>'Calculated Tab Properties'!I995</f>
        <v>0</v>
      </c>
      <c r="J995" s="20" t="e">
        <f>'Calculated Tab Properties'!J995</f>
        <v>#DIV/0!</v>
      </c>
      <c r="K995">
        <f>'Calculated Tab Properties'!K995</f>
        <v>0</v>
      </c>
      <c r="L995">
        <f>'Calculated Tab Properties'!L995</f>
        <v>0</v>
      </c>
      <c r="M995">
        <f>'Calculated Tab Properties'!M995</f>
        <v>0</v>
      </c>
      <c r="N995">
        <f>'Calculated Tab Properties'!N995</f>
        <v>0</v>
      </c>
      <c r="O995" s="27">
        <v>0</v>
      </c>
      <c r="P995" s="27">
        <v>0</v>
      </c>
      <c r="Q995">
        <v>0</v>
      </c>
      <c r="R995" t="e">
        <f>'Calculated Tab Properties'!R995</f>
        <v>#DIV/0!</v>
      </c>
      <c r="T995" s="1">
        <v>0</v>
      </c>
      <c r="U995" s="1">
        <v>0</v>
      </c>
      <c r="V995">
        <f>T995*'GEOMETRIC INPUTS'!S995</f>
        <v>0</v>
      </c>
      <c r="W995">
        <v>994</v>
      </c>
      <c r="X995">
        <f t="shared" si="208"/>
        <v>0</v>
      </c>
      <c r="Y995">
        <f t="shared" si="209"/>
        <v>0</v>
      </c>
      <c r="Z995" s="27" t="e">
        <f t="shared" si="210"/>
        <v>#DIV/0!</v>
      </c>
      <c r="AA995" s="27" t="e">
        <f t="shared" si="211"/>
        <v>#DIV/0!</v>
      </c>
      <c r="AB995" s="27" t="e">
        <f t="shared" si="212"/>
        <v>#DIV/0!</v>
      </c>
      <c r="AC995" s="27" t="e">
        <f t="shared" si="213"/>
        <v>#DIV/0!</v>
      </c>
      <c r="AD995" s="24">
        <f>'GT Data'!D997</f>
        <v>0</v>
      </c>
      <c r="AE995" s="25" t="e">
        <f t="shared" si="214"/>
        <v>#DIV/0!</v>
      </c>
      <c r="AF995" s="25" t="e">
        <f t="shared" si="215"/>
        <v>#DIV/0!</v>
      </c>
      <c r="AG995" s="25" t="e">
        <f t="shared" si="216"/>
        <v>#DIV/0!</v>
      </c>
      <c r="AH995" s="25">
        <v>0</v>
      </c>
      <c r="AI995" s="25">
        <v>0</v>
      </c>
      <c r="AJ995" s="25">
        <f t="shared" si="217"/>
        <v>0</v>
      </c>
      <c r="AK995" s="24">
        <f>'GT Data'!N997</f>
        <v>0</v>
      </c>
      <c r="AL995" s="25" t="e">
        <f t="shared" si="218"/>
        <v>#DIV/0!</v>
      </c>
      <c r="AM995" s="25" t="e">
        <f t="shared" si="219"/>
        <v>#DIV/0!</v>
      </c>
      <c r="AN995" s="25" t="e">
        <f t="shared" si="220"/>
        <v>#DIV/0!</v>
      </c>
      <c r="AO995" s="25">
        <v>0</v>
      </c>
      <c r="AP995" s="25">
        <v>0</v>
      </c>
      <c r="AQ995" s="25">
        <v>0</v>
      </c>
    </row>
    <row r="996" spans="1:43" x14ac:dyDescent="0.3">
      <c r="A996">
        <f>'Calculated Tab Properties'!A996</f>
        <v>0</v>
      </c>
      <c r="B996">
        <f>'Calculated Tab Properties'!B996</f>
        <v>0</v>
      </c>
      <c r="C996">
        <f>'Calculated Tab Properties'!C996</f>
        <v>0</v>
      </c>
      <c r="D996">
        <f>'Calculated Tab Properties'!D996</f>
        <v>0</v>
      </c>
      <c r="E996">
        <f>'Calculated Tab Properties'!E996</f>
        <v>0</v>
      </c>
      <c r="F996">
        <f>'Calculated Tab Properties'!F996</f>
        <v>0</v>
      </c>
      <c r="G996">
        <f>'Calculated Tab Properties'!G996</f>
        <v>0</v>
      </c>
      <c r="H996">
        <f>'Calculated Tab Properties'!H996</f>
        <v>0</v>
      </c>
      <c r="I996">
        <f>'Calculated Tab Properties'!I996</f>
        <v>0</v>
      </c>
      <c r="J996" s="20" t="e">
        <f>'Calculated Tab Properties'!J996</f>
        <v>#DIV/0!</v>
      </c>
      <c r="K996">
        <f>'Calculated Tab Properties'!K996</f>
        <v>0</v>
      </c>
      <c r="L996">
        <f>'Calculated Tab Properties'!L996</f>
        <v>0</v>
      </c>
      <c r="M996">
        <f>'Calculated Tab Properties'!M996</f>
        <v>0</v>
      </c>
      <c r="N996">
        <f>'Calculated Tab Properties'!N996</f>
        <v>0</v>
      </c>
      <c r="O996" s="27">
        <v>0</v>
      </c>
      <c r="P996" s="27">
        <v>0</v>
      </c>
      <c r="Q996">
        <v>0</v>
      </c>
      <c r="R996" t="e">
        <f>'Calculated Tab Properties'!R996</f>
        <v>#DIV/0!</v>
      </c>
      <c r="T996" s="1">
        <v>0</v>
      </c>
      <c r="U996" s="1">
        <v>0</v>
      </c>
      <c r="V996">
        <f>T996*'GEOMETRIC INPUTS'!S996</f>
        <v>0</v>
      </c>
      <c r="W996">
        <v>995</v>
      </c>
      <c r="X996">
        <f t="shared" si="208"/>
        <v>0</v>
      </c>
      <c r="Y996">
        <f t="shared" si="209"/>
        <v>0</v>
      </c>
      <c r="Z996" s="27" t="e">
        <f t="shared" si="210"/>
        <v>#DIV/0!</v>
      </c>
      <c r="AA996" s="27" t="e">
        <f t="shared" si="211"/>
        <v>#DIV/0!</v>
      </c>
      <c r="AB996" s="27" t="e">
        <f t="shared" si="212"/>
        <v>#DIV/0!</v>
      </c>
      <c r="AC996" s="27" t="e">
        <f t="shared" si="213"/>
        <v>#DIV/0!</v>
      </c>
      <c r="AD996" s="24">
        <f>'GT Data'!D998</f>
        <v>0</v>
      </c>
      <c r="AE996" s="25" t="e">
        <f t="shared" si="214"/>
        <v>#DIV/0!</v>
      </c>
      <c r="AF996" s="25" t="e">
        <f t="shared" si="215"/>
        <v>#DIV/0!</v>
      </c>
      <c r="AG996" s="25" t="e">
        <f t="shared" si="216"/>
        <v>#DIV/0!</v>
      </c>
      <c r="AH996" s="25">
        <v>0</v>
      </c>
      <c r="AI996" s="25">
        <v>0</v>
      </c>
      <c r="AJ996" s="25">
        <f t="shared" si="217"/>
        <v>0</v>
      </c>
      <c r="AK996" s="24">
        <f>'GT Data'!N998</f>
        <v>0</v>
      </c>
      <c r="AL996" s="25" t="e">
        <f t="shared" si="218"/>
        <v>#DIV/0!</v>
      </c>
      <c r="AM996" s="25" t="e">
        <f t="shared" si="219"/>
        <v>#DIV/0!</v>
      </c>
      <c r="AN996" s="25" t="e">
        <f t="shared" si="220"/>
        <v>#DIV/0!</v>
      </c>
      <c r="AO996" s="25">
        <v>0</v>
      </c>
      <c r="AP996" s="25">
        <v>0</v>
      </c>
      <c r="AQ996" s="25">
        <v>0</v>
      </c>
    </row>
    <row r="997" spans="1:43" x14ac:dyDescent="0.3">
      <c r="A997">
        <f>'Calculated Tab Properties'!A997</f>
        <v>0</v>
      </c>
      <c r="B997">
        <f>'Calculated Tab Properties'!B997</f>
        <v>0</v>
      </c>
      <c r="C997">
        <f>'Calculated Tab Properties'!C997</f>
        <v>0</v>
      </c>
      <c r="D997">
        <f>'Calculated Tab Properties'!D997</f>
        <v>0</v>
      </c>
      <c r="E997">
        <f>'Calculated Tab Properties'!E997</f>
        <v>0</v>
      </c>
      <c r="F997">
        <f>'Calculated Tab Properties'!F997</f>
        <v>0</v>
      </c>
      <c r="G997">
        <f>'Calculated Tab Properties'!G997</f>
        <v>0</v>
      </c>
      <c r="H997">
        <f>'Calculated Tab Properties'!H997</f>
        <v>0</v>
      </c>
      <c r="I997">
        <f>'Calculated Tab Properties'!I997</f>
        <v>0</v>
      </c>
      <c r="J997" s="20" t="e">
        <f>'Calculated Tab Properties'!J997</f>
        <v>#DIV/0!</v>
      </c>
      <c r="K997">
        <f>'Calculated Tab Properties'!K997</f>
        <v>0</v>
      </c>
      <c r="L997">
        <f>'Calculated Tab Properties'!L997</f>
        <v>0</v>
      </c>
      <c r="M997">
        <f>'Calculated Tab Properties'!M997</f>
        <v>0</v>
      </c>
      <c r="N997">
        <f>'Calculated Tab Properties'!N997</f>
        <v>0</v>
      </c>
      <c r="O997" s="27">
        <v>0</v>
      </c>
      <c r="P997" s="27">
        <v>0</v>
      </c>
      <c r="Q997">
        <v>0</v>
      </c>
      <c r="R997" t="e">
        <f>'Calculated Tab Properties'!R997</f>
        <v>#DIV/0!</v>
      </c>
      <c r="T997" s="1">
        <v>0</v>
      </c>
      <c r="U997" s="1">
        <v>0</v>
      </c>
      <c r="V997">
        <f>T997*'GEOMETRIC INPUTS'!S997</f>
        <v>0</v>
      </c>
      <c r="W997">
        <v>996</v>
      </c>
      <c r="X997">
        <f t="shared" si="208"/>
        <v>0</v>
      </c>
      <c r="Y997">
        <f t="shared" si="209"/>
        <v>0</v>
      </c>
      <c r="Z997" s="27" t="e">
        <f t="shared" si="210"/>
        <v>#DIV/0!</v>
      </c>
      <c r="AA997" s="27" t="e">
        <f t="shared" si="211"/>
        <v>#DIV/0!</v>
      </c>
      <c r="AB997" s="27" t="e">
        <f t="shared" si="212"/>
        <v>#DIV/0!</v>
      </c>
      <c r="AC997" s="27" t="e">
        <f t="shared" si="213"/>
        <v>#DIV/0!</v>
      </c>
      <c r="AD997" s="24">
        <f>'GT Data'!D999</f>
        <v>0</v>
      </c>
      <c r="AE997" s="25" t="e">
        <f t="shared" si="214"/>
        <v>#DIV/0!</v>
      </c>
      <c r="AF997" s="25" t="e">
        <f t="shared" si="215"/>
        <v>#DIV/0!</v>
      </c>
      <c r="AG997" s="25" t="e">
        <f t="shared" si="216"/>
        <v>#DIV/0!</v>
      </c>
      <c r="AH997" s="25">
        <v>0</v>
      </c>
      <c r="AI997" s="25">
        <v>0</v>
      </c>
      <c r="AJ997" s="25">
        <f t="shared" si="217"/>
        <v>0</v>
      </c>
      <c r="AK997" s="24">
        <f>'GT Data'!N999</f>
        <v>0</v>
      </c>
      <c r="AL997" s="25" t="e">
        <f t="shared" si="218"/>
        <v>#DIV/0!</v>
      </c>
      <c r="AM997" s="25" t="e">
        <f t="shared" si="219"/>
        <v>#DIV/0!</v>
      </c>
      <c r="AN997" s="25" t="e">
        <f t="shared" si="220"/>
        <v>#DIV/0!</v>
      </c>
      <c r="AO997" s="25">
        <v>0</v>
      </c>
      <c r="AP997" s="25">
        <v>0</v>
      </c>
      <c r="AQ997" s="25">
        <v>0</v>
      </c>
    </row>
    <row r="998" spans="1:43" x14ac:dyDescent="0.3">
      <c r="A998">
        <f>'Calculated Tab Properties'!A998</f>
        <v>0</v>
      </c>
      <c r="B998">
        <f>'Calculated Tab Properties'!B998</f>
        <v>0</v>
      </c>
      <c r="C998">
        <f>'Calculated Tab Properties'!C998</f>
        <v>0</v>
      </c>
      <c r="D998">
        <f>'Calculated Tab Properties'!D998</f>
        <v>0</v>
      </c>
      <c r="E998">
        <f>'Calculated Tab Properties'!E998</f>
        <v>0</v>
      </c>
      <c r="F998">
        <f>'Calculated Tab Properties'!F998</f>
        <v>0</v>
      </c>
      <c r="G998">
        <f>'Calculated Tab Properties'!G998</f>
        <v>0</v>
      </c>
      <c r="H998">
        <f>'Calculated Tab Properties'!H998</f>
        <v>0</v>
      </c>
      <c r="I998">
        <f>'Calculated Tab Properties'!I998</f>
        <v>0</v>
      </c>
      <c r="J998" s="20" t="e">
        <f>'Calculated Tab Properties'!J998</f>
        <v>#DIV/0!</v>
      </c>
      <c r="K998">
        <f>'Calculated Tab Properties'!K998</f>
        <v>0</v>
      </c>
      <c r="L998">
        <f>'Calculated Tab Properties'!L998</f>
        <v>0</v>
      </c>
      <c r="M998">
        <f>'Calculated Tab Properties'!M998</f>
        <v>0</v>
      </c>
      <c r="N998">
        <f>'Calculated Tab Properties'!N998</f>
        <v>0</v>
      </c>
      <c r="O998" s="27">
        <v>0</v>
      </c>
      <c r="P998" s="27">
        <v>0</v>
      </c>
      <c r="Q998">
        <v>0</v>
      </c>
      <c r="R998" t="e">
        <f>'Calculated Tab Properties'!R998</f>
        <v>#DIV/0!</v>
      </c>
      <c r="T998" s="1">
        <v>0</v>
      </c>
      <c r="U998" s="1">
        <v>0</v>
      </c>
      <c r="V998">
        <f>T998*'GEOMETRIC INPUTS'!S998</f>
        <v>0</v>
      </c>
      <c r="W998">
        <v>997</v>
      </c>
      <c r="X998">
        <f t="shared" si="208"/>
        <v>0</v>
      </c>
      <c r="Y998">
        <f t="shared" si="209"/>
        <v>0</v>
      </c>
      <c r="Z998" s="27" t="e">
        <f t="shared" si="210"/>
        <v>#DIV/0!</v>
      </c>
      <c r="AA998" s="27" t="e">
        <f t="shared" si="211"/>
        <v>#DIV/0!</v>
      </c>
      <c r="AB998" s="27" t="e">
        <f t="shared" si="212"/>
        <v>#DIV/0!</v>
      </c>
      <c r="AC998" s="27" t="e">
        <f t="shared" si="213"/>
        <v>#DIV/0!</v>
      </c>
      <c r="AD998" s="24">
        <f>'GT Data'!D1000</f>
        <v>0</v>
      </c>
      <c r="AE998" s="25" t="e">
        <f t="shared" si="214"/>
        <v>#DIV/0!</v>
      </c>
      <c r="AF998" s="25" t="e">
        <f t="shared" si="215"/>
        <v>#DIV/0!</v>
      </c>
      <c r="AG998" s="25" t="e">
        <f t="shared" si="216"/>
        <v>#DIV/0!</v>
      </c>
      <c r="AH998" s="25">
        <v>0</v>
      </c>
      <c r="AI998" s="25">
        <v>0</v>
      </c>
      <c r="AJ998" s="25">
        <f t="shared" si="217"/>
        <v>0</v>
      </c>
      <c r="AK998" s="24">
        <f>'GT Data'!N1000</f>
        <v>0</v>
      </c>
      <c r="AL998" s="25" t="e">
        <f t="shared" si="218"/>
        <v>#DIV/0!</v>
      </c>
      <c r="AM998" s="25" t="e">
        <f t="shared" si="219"/>
        <v>#DIV/0!</v>
      </c>
      <c r="AN998" s="25" t="e">
        <f t="shared" si="220"/>
        <v>#DIV/0!</v>
      </c>
      <c r="AO998" s="25">
        <v>0</v>
      </c>
      <c r="AP998" s="25">
        <v>0</v>
      </c>
      <c r="AQ998" s="25">
        <v>0</v>
      </c>
    </row>
    <row r="999" spans="1:43" x14ac:dyDescent="0.3">
      <c r="A999">
        <f>'Calculated Tab Properties'!A999</f>
        <v>0</v>
      </c>
      <c r="B999">
        <f>'Calculated Tab Properties'!B999</f>
        <v>0</v>
      </c>
      <c r="C999">
        <f>'Calculated Tab Properties'!C999</f>
        <v>0</v>
      </c>
      <c r="D999">
        <f>'Calculated Tab Properties'!D999</f>
        <v>0</v>
      </c>
      <c r="E999">
        <f>'Calculated Tab Properties'!E999</f>
        <v>0</v>
      </c>
      <c r="F999">
        <f>'Calculated Tab Properties'!F999</f>
        <v>0</v>
      </c>
      <c r="G999">
        <f>'Calculated Tab Properties'!G999</f>
        <v>0</v>
      </c>
      <c r="H999">
        <f>'Calculated Tab Properties'!H999</f>
        <v>0</v>
      </c>
      <c r="I999">
        <f>'Calculated Tab Properties'!I999</f>
        <v>0</v>
      </c>
      <c r="J999" s="20" t="e">
        <f>'Calculated Tab Properties'!J999</f>
        <v>#DIV/0!</v>
      </c>
      <c r="K999">
        <f>'Calculated Tab Properties'!K999</f>
        <v>0</v>
      </c>
      <c r="L999">
        <f>'Calculated Tab Properties'!L999</f>
        <v>0</v>
      </c>
      <c r="M999">
        <f>'Calculated Tab Properties'!M999</f>
        <v>0</v>
      </c>
      <c r="N999">
        <f>'Calculated Tab Properties'!N999</f>
        <v>0</v>
      </c>
      <c r="O999" s="27">
        <v>0</v>
      </c>
      <c r="P999" s="27">
        <v>0</v>
      </c>
      <c r="Q999">
        <v>0</v>
      </c>
      <c r="R999" t="e">
        <f>'Calculated Tab Properties'!R999</f>
        <v>#DIV/0!</v>
      </c>
      <c r="T999" s="1">
        <v>0</v>
      </c>
      <c r="U999" s="1">
        <v>0</v>
      </c>
      <c r="V999">
        <f>T999*'GEOMETRIC INPUTS'!S999</f>
        <v>0</v>
      </c>
      <c r="W999">
        <v>998</v>
      </c>
      <c r="X999">
        <f t="shared" si="208"/>
        <v>0</v>
      </c>
      <c r="Y999">
        <f t="shared" si="209"/>
        <v>0</v>
      </c>
      <c r="Z999" s="27" t="e">
        <f t="shared" si="210"/>
        <v>#DIV/0!</v>
      </c>
      <c r="AA999" s="27" t="e">
        <f t="shared" si="211"/>
        <v>#DIV/0!</v>
      </c>
      <c r="AB999" s="27" t="e">
        <f t="shared" si="212"/>
        <v>#DIV/0!</v>
      </c>
      <c r="AC999" s="27" t="e">
        <f t="shared" si="213"/>
        <v>#DIV/0!</v>
      </c>
      <c r="AD999" s="24">
        <f>'GT Data'!D1001</f>
        <v>0</v>
      </c>
      <c r="AE999" s="25" t="e">
        <f t="shared" si="214"/>
        <v>#DIV/0!</v>
      </c>
      <c r="AF999" s="25" t="e">
        <f t="shared" si="215"/>
        <v>#DIV/0!</v>
      </c>
      <c r="AG999" s="25" t="e">
        <f t="shared" si="216"/>
        <v>#DIV/0!</v>
      </c>
      <c r="AH999" s="25">
        <v>0</v>
      </c>
      <c r="AI999" s="25">
        <v>0</v>
      </c>
      <c r="AJ999" s="25">
        <f t="shared" si="217"/>
        <v>0</v>
      </c>
      <c r="AK999" s="24">
        <f>'GT Data'!N1001</f>
        <v>0</v>
      </c>
      <c r="AL999" s="25" t="e">
        <f t="shared" si="218"/>
        <v>#DIV/0!</v>
      </c>
      <c r="AM999" s="25" t="e">
        <f t="shared" si="219"/>
        <v>#DIV/0!</v>
      </c>
      <c r="AN999" s="25" t="e">
        <f t="shared" si="220"/>
        <v>#DIV/0!</v>
      </c>
      <c r="AO999" s="25">
        <v>0</v>
      </c>
      <c r="AP999" s="25">
        <v>0</v>
      </c>
      <c r="AQ999" s="25">
        <v>0</v>
      </c>
    </row>
    <row r="1000" spans="1:43" x14ac:dyDescent="0.3">
      <c r="A1000">
        <f>'Calculated Tab Properties'!A1000</f>
        <v>0</v>
      </c>
      <c r="B1000">
        <f>'Calculated Tab Properties'!B1000</f>
        <v>0</v>
      </c>
      <c r="C1000">
        <f>'Calculated Tab Properties'!C1000</f>
        <v>0</v>
      </c>
      <c r="D1000">
        <f>'Calculated Tab Properties'!D1000</f>
        <v>0</v>
      </c>
      <c r="E1000">
        <f>'Calculated Tab Properties'!E1000</f>
        <v>0</v>
      </c>
      <c r="F1000">
        <f>'Calculated Tab Properties'!F1000</f>
        <v>0</v>
      </c>
      <c r="G1000">
        <f>'Calculated Tab Properties'!G1000</f>
        <v>0</v>
      </c>
      <c r="H1000">
        <f>'Calculated Tab Properties'!H1000</f>
        <v>0</v>
      </c>
      <c r="I1000">
        <f>'Calculated Tab Properties'!I1000</f>
        <v>0</v>
      </c>
      <c r="J1000" s="20" t="e">
        <f>'Calculated Tab Properties'!J1000</f>
        <v>#DIV/0!</v>
      </c>
      <c r="K1000">
        <f>'Calculated Tab Properties'!K1000</f>
        <v>0</v>
      </c>
      <c r="L1000">
        <f>'Calculated Tab Properties'!L1000</f>
        <v>0</v>
      </c>
      <c r="M1000">
        <f>'Calculated Tab Properties'!M1000</f>
        <v>0</v>
      </c>
      <c r="N1000">
        <f>'Calculated Tab Properties'!N1000</f>
        <v>0</v>
      </c>
      <c r="O1000" s="27">
        <v>0</v>
      </c>
      <c r="P1000" s="27">
        <v>0</v>
      </c>
      <c r="Q1000">
        <v>0</v>
      </c>
      <c r="R1000" t="e">
        <f>'Calculated Tab Properties'!R1000</f>
        <v>#DIV/0!</v>
      </c>
      <c r="T1000" s="1">
        <v>0</v>
      </c>
      <c r="U1000" s="1">
        <v>0</v>
      </c>
      <c r="V1000">
        <f>T1000*'GEOMETRIC INPUTS'!S1000</f>
        <v>0</v>
      </c>
      <c r="W1000">
        <v>999</v>
      </c>
      <c r="X1000">
        <f t="shared" si="208"/>
        <v>0</v>
      </c>
      <c r="Y1000">
        <f t="shared" si="209"/>
        <v>0</v>
      </c>
      <c r="Z1000" s="27" t="e">
        <f t="shared" si="210"/>
        <v>#DIV/0!</v>
      </c>
      <c r="AA1000" s="27" t="e">
        <f t="shared" si="211"/>
        <v>#DIV/0!</v>
      </c>
      <c r="AB1000" s="27" t="e">
        <f t="shared" si="212"/>
        <v>#DIV/0!</v>
      </c>
      <c r="AC1000" s="27" t="e">
        <f t="shared" si="213"/>
        <v>#DIV/0!</v>
      </c>
      <c r="AD1000" s="24">
        <f>'GT Data'!D1002</f>
        <v>0</v>
      </c>
      <c r="AE1000" s="25" t="e">
        <f t="shared" si="214"/>
        <v>#DIV/0!</v>
      </c>
      <c r="AF1000" s="25" t="e">
        <f t="shared" si="215"/>
        <v>#DIV/0!</v>
      </c>
      <c r="AG1000" s="25" t="e">
        <f t="shared" si="216"/>
        <v>#DIV/0!</v>
      </c>
      <c r="AH1000" s="25">
        <v>0</v>
      </c>
      <c r="AI1000" s="25">
        <v>0</v>
      </c>
      <c r="AJ1000" s="25">
        <f t="shared" si="217"/>
        <v>0</v>
      </c>
      <c r="AK1000" s="24">
        <f>'GT Data'!N1002</f>
        <v>0</v>
      </c>
      <c r="AL1000" s="25" t="e">
        <f t="shared" si="218"/>
        <v>#DIV/0!</v>
      </c>
      <c r="AM1000" s="25" t="e">
        <f t="shared" si="219"/>
        <v>#DIV/0!</v>
      </c>
      <c r="AN1000" s="25" t="e">
        <f t="shared" si="220"/>
        <v>#DIV/0!</v>
      </c>
      <c r="AO1000" s="25">
        <v>0</v>
      </c>
      <c r="AP1000" s="25">
        <v>0</v>
      </c>
      <c r="AQ1000" s="2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R1000"/>
  <sheetViews>
    <sheetView topLeftCell="W1" workbookViewId="0">
      <selection activeCell="Q2" sqref="Q2"/>
    </sheetView>
  </sheetViews>
  <sheetFormatPr defaultRowHeight="14.4" x14ac:dyDescent="0.3"/>
  <cols>
    <col min="2" max="2" width="14.44140625" customWidth="1"/>
    <col min="3" max="3" width="10.44140625" customWidth="1"/>
    <col min="5" max="5" width="9.44140625" customWidth="1"/>
    <col min="6" max="7" width="10.21875" customWidth="1"/>
    <col min="15" max="16" width="8.88671875" style="27"/>
    <col min="19" max="19" width="9.33203125" customWidth="1"/>
    <col min="20" max="20" width="23.21875" customWidth="1"/>
    <col min="21" max="21" width="21.21875" customWidth="1"/>
    <col min="24" max="24" width="11.5546875" bestFit="1" customWidth="1"/>
    <col min="25" max="25" width="10.21875" customWidth="1"/>
    <col min="26" max="28" width="8.88671875" style="27"/>
    <col min="30" max="30" width="11.21875" customWidth="1"/>
    <col min="35" max="35" width="11.5546875" bestFit="1" customWidth="1"/>
    <col min="41" max="41" width="9.44140625" customWidth="1"/>
  </cols>
  <sheetData>
    <row r="1" spans="1:44" x14ac:dyDescent="0.3">
      <c r="A1" t="s">
        <v>0</v>
      </c>
      <c r="B1" t="s">
        <v>57</v>
      </c>
      <c r="C1" s="3" t="s">
        <v>74</v>
      </c>
      <c r="D1" t="s">
        <v>88</v>
      </c>
      <c r="E1" t="s">
        <v>73</v>
      </c>
      <c r="F1" t="s">
        <v>75</v>
      </c>
      <c r="G1" t="s">
        <v>76</v>
      </c>
      <c r="H1" t="s">
        <v>77</v>
      </c>
      <c r="I1" t="s">
        <v>78</v>
      </c>
      <c r="J1" s="6" t="s">
        <v>72</v>
      </c>
      <c r="K1" s="6" t="s">
        <v>79</v>
      </c>
      <c r="L1" s="6" t="s">
        <v>80</v>
      </c>
      <c r="M1" s="6" t="s">
        <v>81</v>
      </c>
      <c r="N1" s="6" t="s">
        <v>82</v>
      </c>
      <c r="O1" s="27" t="s">
        <v>113</v>
      </c>
      <c r="P1" s="27" t="s">
        <v>112</v>
      </c>
      <c r="Q1" t="s">
        <v>83</v>
      </c>
      <c r="R1" t="s">
        <v>19</v>
      </c>
      <c r="S1" s="19"/>
      <c r="T1" s="21" t="s">
        <v>100</v>
      </c>
      <c r="U1" s="21" t="s">
        <v>101</v>
      </c>
      <c r="V1" s="19" t="s">
        <v>52</v>
      </c>
      <c r="W1" s="19" t="s">
        <v>102</v>
      </c>
      <c r="X1" s="21" t="s">
        <v>50</v>
      </c>
      <c r="Y1" s="21" t="s">
        <v>51</v>
      </c>
      <c r="Z1" s="29" t="s">
        <v>53</v>
      </c>
      <c r="AA1" s="29" t="s">
        <v>54</v>
      </c>
      <c r="AB1" s="29" t="s">
        <v>55</v>
      </c>
      <c r="AC1" s="21" t="s">
        <v>56</v>
      </c>
      <c r="AD1" s="23" t="s">
        <v>110</v>
      </c>
      <c r="AE1" s="21" t="s">
        <v>89</v>
      </c>
      <c r="AF1" s="21" t="s">
        <v>90</v>
      </c>
      <c r="AG1" s="21" t="s">
        <v>91</v>
      </c>
      <c r="AH1" s="21" t="s">
        <v>92</v>
      </c>
      <c r="AI1" s="21" t="s">
        <v>93</v>
      </c>
      <c r="AJ1" s="21" t="s">
        <v>94</v>
      </c>
      <c r="AK1" s="23" t="s">
        <v>111</v>
      </c>
      <c r="AL1" s="21" t="s">
        <v>89</v>
      </c>
      <c r="AM1" s="21" t="s">
        <v>90</v>
      </c>
      <c r="AN1" s="21" t="s">
        <v>91</v>
      </c>
      <c r="AO1" s="21" t="s">
        <v>92</v>
      </c>
      <c r="AP1" s="21" t="s">
        <v>93</v>
      </c>
      <c r="AQ1" s="21" t="s">
        <v>94</v>
      </c>
      <c r="AR1" s="26"/>
    </row>
    <row r="2" spans="1:44" x14ac:dyDescent="0.3">
      <c r="A2" t="str">
        <f>'Calculated Tab Properties'!A2</f>
        <v>TAB_0_0</v>
      </c>
      <c r="B2">
        <f>'Calculated Tab Properties'!B2</f>
        <v>2.5</v>
      </c>
      <c r="C2">
        <f>'Calculated Tab Properties'!C2</f>
        <v>3.7846146602191593</v>
      </c>
      <c r="D2">
        <f>'Calculated Tab Properties'!D2</f>
        <v>216.84244711389593</v>
      </c>
      <c r="E2">
        <f>'Calculated Tab Properties'!E2</f>
        <v>4.3654156410163054</v>
      </c>
      <c r="F2">
        <f>'Calculated Tab Properties'!F2</f>
        <v>2.8654156488205698</v>
      </c>
      <c r="G2">
        <f>'Calculated Tab Properties'!G2</f>
        <v>1.4999999921957394</v>
      </c>
      <c r="H2">
        <f>'Calculated Tab Properties'!H2</f>
        <v>3.372458929553249</v>
      </c>
      <c r="I2">
        <f>'Calculated Tab Properties'!I2</f>
        <v>0.14999999721286641</v>
      </c>
      <c r="J2" s="20">
        <f>'Calculated Tab Properties'!J2</f>
        <v>0.63482807981873013</v>
      </c>
      <c r="K2">
        <v>0</v>
      </c>
      <c r="L2">
        <v>0</v>
      </c>
      <c r="M2">
        <v>0</v>
      </c>
      <c r="N2">
        <v>0</v>
      </c>
      <c r="O2" s="27">
        <f>'Calculated Tab Properties'!O2</f>
        <v>0</v>
      </c>
      <c r="P2" s="27">
        <f>'Calculated Tab Properties'!P2</f>
        <v>4.1221499999999995</v>
      </c>
      <c r="Q2">
        <f>'Calculated Tab Properties'!Q2</f>
        <v>-300</v>
      </c>
      <c r="R2">
        <f>'Calculated Tab Properties'!R2</f>
        <v>1</v>
      </c>
      <c r="T2" s="1">
        <v>0</v>
      </c>
      <c r="U2" s="1">
        <v>0</v>
      </c>
      <c r="V2">
        <f>T2*'GEOMETRIC INPUTS'!S2</f>
        <v>0</v>
      </c>
      <c r="W2">
        <v>1</v>
      </c>
      <c r="X2">
        <f t="shared" ref="X2:X47" si="0">V2*COS(C2)</f>
        <v>0</v>
      </c>
      <c r="Y2">
        <f t="shared" ref="Y2:Y47" si="1">V2*SIN(C2)</f>
        <v>0</v>
      </c>
      <c r="Z2" s="27">
        <f t="shared" ref="Z2:Z47" si="2">(F2/2*L2-G2/2*M2-G2/2*O2-I2*(K2+P2)-Q2)/F2</f>
        <v>104.48106460042442</v>
      </c>
      <c r="AA2" s="27">
        <f t="shared" ref="AA2:AA47" si="3">SUM(K2:N2) + P2+O2-Z2</f>
        <v>-100.35891460042441</v>
      </c>
      <c r="AB2" s="27">
        <f t="shared" ref="AB2:AB47" si="4">(N2*H2*COS(J2) + 2*H2*COS(J2)*(L2+M2+O2+K2+P2-Z2)/(2*H2*SIN(J2)))</f>
        <v>-136.25805667461498</v>
      </c>
      <c r="AC2">
        <f t="shared" ref="AC2:AC47" si="5">X2-AB2</f>
        <v>136.25805667461498</v>
      </c>
      <c r="AD2" s="24" t="str">
        <f>'GT Data'!D4</f>
        <v>TKNODE_0</v>
      </c>
      <c r="AE2" s="25">
        <f t="shared" ref="AE2:AE47" si="6">-AC2*SIN(C2) + Y2*COS(C2)</f>
        <v>81.702599399967156</v>
      </c>
      <c r="AF2" s="25">
        <f t="shared" ref="AF2:AF47" si="7">AC2*COS(C2) + Y2*SIN(C2)</f>
        <v>-109.04560174546735</v>
      </c>
      <c r="AG2" s="25">
        <f t="shared" ref="AG2:AG47" si="8">Z2</f>
        <v>104.48106460042442</v>
      </c>
      <c r="AH2" s="25">
        <v>0</v>
      </c>
      <c r="AI2" s="25">
        <v>0</v>
      </c>
      <c r="AJ2" s="25">
        <f t="shared" ref="AJ2:AJ47" si="9">Y2*(F2+I2)</f>
        <v>0</v>
      </c>
      <c r="AK2" s="24" t="str">
        <f>'GT Data'!N4</f>
        <v>TKNODE_1</v>
      </c>
      <c r="AL2" s="25">
        <f t="shared" ref="AL2:AL47" si="10">-AB2*SIN(C2)</f>
        <v>-81.702599399967156</v>
      </c>
      <c r="AM2" s="25">
        <f t="shared" ref="AM2:AM47" si="11">AB2*COS(C2)</f>
        <v>109.04560174546735</v>
      </c>
      <c r="AN2" s="25">
        <f t="shared" ref="AN2:AN47" si="12">AA2</f>
        <v>-100.35891460042441</v>
      </c>
      <c r="AO2" s="25">
        <v>0</v>
      </c>
      <c r="AP2" s="25">
        <v>0</v>
      </c>
      <c r="AQ2" s="25">
        <f t="shared" ref="AQ2:AQ47" si="13">AE2*(M2+Q2)</f>
        <v>-24510.779819990148</v>
      </c>
      <c r="AR2" s="26"/>
    </row>
    <row r="3" spans="1:44" x14ac:dyDescent="0.3">
      <c r="A3" t="str">
        <f>'Calculated Tab Properties'!A3</f>
        <v>TAB_0_1</v>
      </c>
      <c r="B3">
        <f>'Calculated Tab Properties'!B3</f>
        <v>2.5</v>
      </c>
      <c r="C3">
        <f>'Calculated Tab Properties'!C3</f>
        <v>3.7846146602191593</v>
      </c>
      <c r="D3">
        <f>'Calculated Tab Properties'!D3</f>
        <v>216.84244711389593</v>
      </c>
      <c r="E3">
        <f>'Calculated Tab Properties'!E3</f>
        <v>4.3654156410163054</v>
      </c>
      <c r="F3">
        <f>'Calculated Tab Properties'!F3</f>
        <v>2.8654156488205698</v>
      </c>
      <c r="G3">
        <f>'Calculated Tab Properties'!G3</f>
        <v>1.4999999921957394</v>
      </c>
      <c r="H3">
        <f>'Calculated Tab Properties'!H3</f>
        <v>3.372458929553249</v>
      </c>
      <c r="I3">
        <f>'Calculated Tab Properties'!I3</f>
        <v>0.14999999721286641</v>
      </c>
      <c r="J3" s="20">
        <f>'Calculated Tab Properties'!J3</f>
        <v>0.63482807981873013</v>
      </c>
      <c r="K3">
        <v>0</v>
      </c>
      <c r="L3">
        <v>0</v>
      </c>
      <c r="M3">
        <v>0</v>
      </c>
      <c r="N3">
        <v>0</v>
      </c>
      <c r="O3" s="27">
        <f>'Calculated Tab Properties'!O3</f>
        <v>0</v>
      </c>
      <c r="P3" s="27">
        <f>'Calculated Tab Properties'!P3</f>
        <v>0</v>
      </c>
      <c r="Q3">
        <f>'Calculated Tab Properties'!Q3</f>
        <v>-300</v>
      </c>
      <c r="R3">
        <f>'Calculated Tab Properties'!R3</f>
        <v>1</v>
      </c>
      <c r="T3" s="1">
        <v>0</v>
      </c>
      <c r="U3" s="1">
        <v>0</v>
      </c>
      <c r="V3">
        <f>T3*'GEOMETRIC INPUTS'!S3</f>
        <v>0</v>
      </c>
      <c r="W3">
        <v>2</v>
      </c>
      <c r="X3">
        <f t="shared" si="0"/>
        <v>0</v>
      </c>
      <c r="Y3">
        <f t="shared" si="1"/>
        <v>0</v>
      </c>
      <c r="Z3" s="27">
        <f t="shared" si="2"/>
        <v>104.69685266201525</v>
      </c>
      <c r="AA3" s="27">
        <f t="shared" si="3"/>
        <v>-104.69685266201525</v>
      </c>
      <c r="AB3" s="27">
        <f t="shared" si="4"/>
        <v>-142.14770795871439</v>
      </c>
      <c r="AC3">
        <f t="shared" si="5"/>
        <v>142.14770795871439</v>
      </c>
      <c r="AD3" s="24" t="str">
        <f>'GT Data'!D5</f>
        <v>TKNODE_2</v>
      </c>
      <c r="AE3" s="25">
        <f t="shared" si="6"/>
        <v>85.23413236920203</v>
      </c>
      <c r="AF3" s="25">
        <f t="shared" si="7"/>
        <v>-113.75901527872549</v>
      </c>
      <c r="AG3" s="25">
        <f t="shared" si="8"/>
        <v>104.69685266201525</v>
      </c>
      <c r="AH3" s="25">
        <v>0</v>
      </c>
      <c r="AI3" s="25">
        <v>0</v>
      </c>
      <c r="AJ3" s="25">
        <f t="shared" si="9"/>
        <v>0</v>
      </c>
      <c r="AK3" s="24" t="str">
        <f>'GT Data'!N5</f>
        <v>TKNODE_3</v>
      </c>
      <c r="AL3" s="25">
        <f t="shared" si="10"/>
        <v>-85.23413236920203</v>
      </c>
      <c r="AM3" s="25">
        <f t="shared" si="11"/>
        <v>113.75901527872549</v>
      </c>
      <c r="AN3" s="25">
        <f t="shared" si="12"/>
        <v>-104.69685266201525</v>
      </c>
      <c r="AO3" s="25">
        <v>0</v>
      </c>
      <c r="AP3" s="25">
        <v>0</v>
      </c>
      <c r="AQ3" s="25">
        <f t="shared" si="13"/>
        <v>-25570.239710760608</v>
      </c>
      <c r="AR3" s="26"/>
    </row>
    <row r="4" spans="1:44" x14ac:dyDescent="0.3">
      <c r="A4" t="str">
        <f>'Calculated Tab Properties'!A4</f>
        <v>TAB_0_2</v>
      </c>
      <c r="B4">
        <f>'Calculated Tab Properties'!B4</f>
        <v>0.75990000000000002</v>
      </c>
      <c r="C4">
        <f>'Calculated Tab Properties'!C4</f>
        <v>3.7846146690812819</v>
      </c>
      <c r="D4">
        <f>'Calculated Tab Properties'!D4</f>
        <v>216.84244762165812</v>
      </c>
      <c r="E4">
        <f>'Calculated Tab Properties'!E4</f>
        <v>4.5654157039508165</v>
      </c>
      <c r="F4">
        <f>'Calculated Tab Properties'!F4</f>
        <v>2.8654156488205698</v>
      </c>
      <c r="G4">
        <f>'Calculated Tab Properties'!G4</f>
        <v>1.7000000551302485</v>
      </c>
      <c r="H4">
        <f>'Calculated Tab Properties'!H4</f>
        <v>3.372458929553249</v>
      </c>
      <c r="I4">
        <f>'Calculated Tab Properties'!I4</f>
        <v>0.14999999721286641</v>
      </c>
      <c r="J4" s="20">
        <f>'Calculated Tab Properties'!J4</f>
        <v>0.63482807981873013</v>
      </c>
      <c r="K4">
        <v>0</v>
      </c>
      <c r="L4">
        <v>0</v>
      </c>
      <c r="M4">
        <v>0</v>
      </c>
      <c r="N4">
        <v>0</v>
      </c>
      <c r="O4" s="27">
        <f>'Calculated Tab Properties'!O4</f>
        <v>0</v>
      </c>
      <c r="P4" s="27">
        <f>'Calculated Tab Properties'!P4</f>
        <v>0</v>
      </c>
      <c r="Q4">
        <f>'Calculated Tab Properties'!Q4</f>
        <v>-300</v>
      </c>
      <c r="R4">
        <f>'Calculated Tab Properties'!R4</f>
        <v>1</v>
      </c>
      <c r="T4" s="1">
        <v>0</v>
      </c>
      <c r="U4" s="1">
        <v>0</v>
      </c>
      <c r="V4">
        <f>T4*'GEOMETRIC INPUTS'!S4</f>
        <v>0</v>
      </c>
      <c r="W4">
        <v>3</v>
      </c>
      <c r="X4">
        <f t="shared" si="0"/>
        <v>0</v>
      </c>
      <c r="Y4">
        <f t="shared" si="1"/>
        <v>0</v>
      </c>
      <c r="Z4" s="27">
        <f t="shared" si="2"/>
        <v>104.69685266201525</v>
      </c>
      <c r="AA4" s="27">
        <f t="shared" si="3"/>
        <v>-104.69685266201525</v>
      </c>
      <c r="AB4" s="27">
        <f t="shared" si="4"/>
        <v>-142.14770795871439</v>
      </c>
      <c r="AC4">
        <f t="shared" si="5"/>
        <v>142.14770795871439</v>
      </c>
      <c r="AD4" s="24" t="str">
        <f>'GT Data'!D6</f>
        <v>TKNODE_4</v>
      </c>
      <c r="AE4" s="25">
        <f t="shared" si="6"/>
        <v>85.234133377348371</v>
      </c>
      <c r="AF4" s="25">
        <f t="shared" si="7"/>
        <v>-113.75901452337015</v>
      </c>
      <c r="AG4" s="25">
        <f t="shared" si="8"/>
        <v>104.69685266201525</v>
      </c>
      <c r="AH4" s="25">
        <v>0</v>
      </c>
      <c r="AI4" s="25">
        <v>0</v>
      </c>
      <c r="AJ4" s="25">
        <f t="shared" si="9"/>
        <v>0</v>
      </c>
      <c r="AK4" s="24" t="str">
        <f>'GT Data'!N6</f>
        <v>TKNODE_5</v>
      </c>
      <c r="AL4" s="25">
        <f t="shared" si="10"/>
        <v>-85.234133377348371</v>
      </c>
      <c r="AM4" s="25">
        <f t="shared" si="11"/>
        <v>113.75901452337015</v>
      </c>
      <c r="AN4" s="25">
        <f t="shared" si="12"/>
        <v>-104.69685266201525</v>
      </c>
      <c r="AO4" s="25">
        <v>0</v>
      </c>
      <c r="AP4" s="25">
        <v>0</v>
      </c>
      <c r="AQ4" s="25">
        <f t="shared" si="13"/>
        <v>-25570.240013204511</v>
      </c>
      <c r="AR4" s="26"/>
    </row>
    <row r="5" spans="1:44" x14ac:dyDescent="0.3">
      <c r="A5" t="str">
        <f>'Calculated Tab Properties'!A5</f>
        <v>TAB_0_3</v>
      </c>
      <c r="B5">
        <f>'Calculated Tab Properties'!B5</f>
        <v>0.8599</v>
      </c>
      <c r="C5">
        <f>'Calculated Tab Properties'!C5</f>
        <v>4.1869656148653434</v>
      </c>
      <c r="D5">
        <f>'Calculated Tab Properties'!D5</f>
        <v>239.8954586981819</v>
      </c>
      <c r="E5">
        <f>'Calculated Tab Properties'!E5</f>
        <v>4.5392506496842993</v>
      </c>
      <c r="F5">
        <f>'Calculated Tab Properties'!F5</f>
        <v>2.8392506920445699</v>
      </c>
      <c r="G5">
        <f>'Calculated Tab Properties'!G5</f>
        <v>1.6999999576397291</v>
      </c>
      <c r="H5">
        <f>'Calculated Tab Properties'!H5</f>
        <v>3.3514271292958879</v>
      </c>
      <c r="I5">
        <f>'Calculated Tab Properties'!I5</f>
        <v>0.1500000450128271</v>
      </c>
      <c r="J5" s="20">
        <f>'Calculated Tab Properties'!J5</f>
        <v>0.63945810260290625</v>
      </c>
      <c r="K5">
        <v>0</v>
      </c>
      <c r="L5">
        <v>0</v>
      </c>
      <c r="M5">
        <v>0</v>
      </c>
      <c r="N5">
        <v>0</v>
      </c>
      <c r="O5" s="27">
        <f>'Calculated Tab Properties'!O5</f>
        <v>0</v>
      </c>
      <c r="P5" s="27">
        <f>'Calculated Tab Properties'!P5</f>
        <v>0.69945000000000002</v>
      </c>
      <c r="Q5">
        <f>'Calculated Tab Properties'!Q5</f>
        <v>-300</v>
      </c>
      <c r="R5">
        <f>'Calculated Tab Properties'!R5</f>
        <v>1</v>
      </c>
      <c r="T5" s="1">
        <v>0</v>
      </c>
      <c r="U5" s="1">
        <v>0</v>
      </c>
      <c r="V5">
        <f>T5*'GEOMETRIC INPUTS'!S5</f>
        <v>0</v>
      </c>
      <c r="W5">
        <v>4</v>
      </c>
      <c r="X5">
        <f t="shared" si="0"/>
        <v>0</v>
      </c>
      <c r="Y5">
        <f t="shared" si="1"/>
        <v>0</v>
      </c>
      <c r="Z5" s="27">
        <f t="shared" si="2"/>
        <v>105.62472814000044</v>
      </c>
      <c r="AA5" s="27">
        <f t="shared" si="3"/>
        <v>-104.92527814000044</v>
      </c>
      <c r="AB5" s="27">
        <f t="shared" si="4"/>
        <v>-141.08513495639835</v>
      </c>
      <c r="AC5">
        <f t="shared" si="5"/>
        <v>141.08513495639835</v>
      </c>
      <c r="AD5" s="24" t="str">
        <f>'GT Data'!D7</f>
        <v>TKNODE_6</v>
      </c>
      <c r="AE5" s="25">
        <f t="shared" si="6"/>
        <v>122.05439640047976</v>
      </c>
      <c r="AF5" s="25">
        <f t="shared" si="7"/>
        <v>-70.765384369617379</v>
      </c>
      <c r="AG5" s="25">
        <f t="shared" si="8"/>
        <v>105.62472814000044</v>
      </c>
      <c r="AH5" s="25">
        <v>0</v>
      </c>
      <c r="AI5" s="25">
        <v>0</v>
      </c>
      <c r="AJ5" s="25">
        <f t="shared" si="9"/>
        <v>0</v>
      </c>
      <c r="AK5" s="24" t="str">
        <f>'GT Data'!N7</f>
        <v>TKNODE_7</v>
      </c>
      <c r="AL5" s="25">
        <f t="shared" si="10"/>
        <v>-122.05439640047976</v>
      </c>
      <c r="AM5" s="25">
        <f t="shared" si="11"/>
        <v>70.765384369617379</v>
      </c>
      <c r="AN5" s="25">
        <f t="shared" si="12"/>
        <v>-104.92527814000044</v>
      </c>
      <c r="AO5" s="25">
        <v>0</v>
      </c>
      <c r="AP5" s="25">
        <v>0</v>
      </c>
      <c r="AQ5" s="25">
        <f t="shared" si="13"/>
        <v>-36616.318920143931</v>
      </c>
      <c r="AR5" s="26"/>
    </row>
    <row r="6" spans="1:44" x14ac:dyDescent="0.3">
      <c r="A6" t="str">
        <f>'Calculated Tab Properties'!A6</f>
        <v>TAB_0_4</v>
      </c>
      <c r="B6">
        <f>'Calculated Tab Properties'!B6</f>
        <v>2.5</v>
      </c>
      <c r="C6">
        <f>'Calculated Tab Properties'!C6</f>
        <v>4.1869656064603245</v>
      </c>
      <c r="D6">
        <f>'Calculated Tab Properties'!D6</f>
        <v>239.89545821660974</v>
      </c>
      <c r="E6">
        <f>'Calculated Tab Properties'!E6</f>
        <v>4.3392507096169854</v>
      </c>
      <c r="F6">
        <f>'Calculated Tab Properties'!F6</f>
        <v>2.8392506920445699</v>
      </c>
      <c r="G6">
        <f>'Calculated Tab Properties'!G6</f>
        <v>1.5000000175724155</v>
      </c>
      <c r="H6">
        <f>'Calculated Tab Properties'!H6</f>
        <v>3.3514271292958879</v>
      </c>
      <c r="I6">
        <f>'Calculated Tab Properties'!I6</f>
        <v>0.1500000450128271</v>
      </c>
      <c r="J6" s="20">
        <f>'Calculated Tab Properties'!J6</f>
        <v>0.63945810260290625</v>
      </c>
      <c r="K6">
        <v>0</v>
      </c>
      <c r="L6">
        <v>0</v>
      </c>
      <c r="M6">
        <v>0</v>
      </c>
      <c r="N6">
        <v>0</v>
      </c>
      <c r="O6" s="27">
        <f>'Calculated Tab Properties'!O6</f>
        <v>0</v>
      </c>
      <c r="P6" s="27">
        <f>'Calculated Tab Properties'!P6</f>
        <v>0</v>
      </c>
      <c r="Q6">
        <f>'Calculated Tab Properties'!Q6</f>
        <v>-300</v>
      </c>
      <c r="R6">
        <f>'Calculated Tab Properties'!R6</f>
        <v>1</v>
      </c>
      <c r="T6" s="1">
        <v>0</v>
      </c>
      <c r="U6" s="1">
        <v>0</v>
      </c>
      <c r="V6">
        <f>T6*'GEOMETRIC INPUTS'!S6</f>
        <v>0</v>
      </c>
      <c r="W6">
        <v>5</v>
      </c>
      <c r="X6">
        <f t="shared" si="0"/>
        <v>0</v>
      </c>
      <c r="Y6">
        <f t="shared" si="1"/>
        <v>0</v>
      </c>
      <c r="Z6" s="27">
        <f t="shared" si="2"/>
        <v>105.66168068236598</v>
      </c>
      <c r="AA6" s="27">
        <f t="shared" si="3"/>
        <v>-105.66168068236598</v>
      </c>
      <c r="AB6" s="27">
        <f t="shared" si="4"/>
        <v>-142.07532010447343</v>
      </c>
      <c r="AC6">
        <f t="shared" si="5"/>
        <v>142.07532010447343</v>
      </c>
      <c r="AD6" s="24" t="str">
        <f>'GT Data'!D8</f>
        <v>TKNODE_8</v>
      </c>
      <c r="AE6" s="25">
        <f t="shared" si="6"/>
        <v>122.91101652637886</v>
      </c>
      <c r="AF6" s="25">
        <f t="shared" si="7"/>
        <v>-71.262041784114047</v>
      </c>
      <c r="AG6" s="25">
        <f t="shared" si="8"/>
        <v>105.66168068236598</v>
      </c>
      <c r="AH6" s="25">
        <v>0</v>
      </c>
      <c r="AI6" s="25">
        <v>0</v>
      </c>
      <c r="AJ6" s="25">
        <f t="shared" si="9"/>
        <v>0</v>
      </c>
      <c r="AK6" s="24" t="str">
        <f>'GT Data'!N8</f>
        <v>TKNODE_9</v>
      </c>
      <c r="AL6" s="25">
        <f t="shared" si="10"/>
        <v>-122.91101652637886</v>
      </c>
      <c r="AM6" s="25">
        <f t="shared" si="11"/>
        <v>71.262041784114047</v>
      </c>
      <c r="AN6" s="25">
        <f t="shared" si="12"/>
        <v>-105.66168068236598</v>
      </c>
      <c r="AO6" s="25">
        <v>0</v>
      </c>
      <c r="AP6" s="25">
        <v>0</v>
      </c>
      <c r="AQ6" s="25">
        <f t="shared" si="13"/>
        <v>-36873.304957913657</v>
      </c>
      <c r="AR6" s="26"/>
    </row>
    <row r="7" spans="1:44" x14ac:dyDescent="0.3">
      <c r="A7" t="str">
        <f>'Calculated Tab Properties'!A7</f>
        <v>TAB_0_5</v>
      </c>
      <c r="B7">
        <f>'Calculated Tab Properties'!B7</f>
        <v>0.33539999999999998</v>
      </c>
      <c r="C7">
        <f>'Calculated Tab Properties'!C7</f>
        <v>4.1869656148653434</v>
      </c>
      <c r="D7">
        <f>'Calculated Tab Properties'!D7</f>
        <v>239.8954586981819</v>
      </c>
      <c r="E7">
        <f>'Calculated Tab Properties'!E7</f>
        <v>4.5392506496842993</v>
      </c>
      <c r="F7">
        <f>'Calculated Tab Properties'!F7</f>
        <v>2.8392506920445699</v>
      </c>
      <c r="G7">
        <f>'Calculated Tab Properties'!G7</f>
        <v>1.6999999576397291</v>
      </c>
      <c r="H7">
        <f>'Calculated Tab Properties'!H7</f>
        <v>3.3514271292958879</v>
      </c>
      <c r="I7">
        <f>'Calculated Tab Properties'!I7</f>
        <v>0.1500000450128271</v>
      </c>
      <c r="J7" s="20">
        <f>'Calculated Tab Properties'!J7</f>
        <v>0.63945810260290625</v>
      </c>
      <c r="K7">
        <v>0</v>
      </c>
      <c r="L7">
        <v>0</v>
      </c>
      <c r="M7">
        <v>0</v>
      </c>
      <c r="N7">
        <v>0</v>
      </c>
      <c r="O7" s="27">
        <f>'Calculated Tab Properties'!O7</f>
        <v>0</v>
      </c>
      <c r="P7" s="27">
        <f>'Calculated Tab Properties'!P7</f>
        <v>0</v>
      </c>
      <c r="Q7">
        <f>'Calculated Tab Properties'!Q7</f>
        <v>-300</v>
      </c>
      <c r="R7">
        <f>'Calculated Tab Properties'!R7</f>
        <v>1</v>
      </c>
      <c r="T7" s="1">
        <v>0</v>
      </c>
      <c r="U7" s="1">
        <v>0</v>
      </c>
      <c r="V7">
        <f>T7*'GEOMETRIC INPUTS'!S7</f>
        <v>0</v>
      </c>
      <c r="W7">
        <v>6</v>
      </c>
      <c r="X7">
        <f t="shared" si="0"/>
        <v>0</v>
      </c>
      <c r="Y7">
        <f t="shared" si="1"/>
        <v>0</v>
      </c>
      <c r="Z7" s="27">
        <f t="shared" si="2"/>
        <v>105.66168068236598</v>
      </c>
      <c r="AA7" s="27">
        <f t="shared" si="3"/>
        <v>-105.66168068236598</v>
      </c>
      <c r="AB7" s="27">
        <f t="shared" si="4"/>
        <v>-142.07532010447343</v>
      </c>
      <c r="AC7">
        <f t="shared" si="5"/>
        <v>142.07532010447343</v>
      </c>
      <c r="AD7" s="24" t="str">
        <f>'GT Data'!D9</f>
        <v>TKNODE_10</v>
      </c>
      <c r="AE7" s="25">
        <f t="shared" si="6"/>
        <v>122.91101712533766</v>
      </c>
      <c r="AF7" s="25">
        <f t="shared" si="7"/>
        <v>-71.262040751044623</v>
      </c>
      <c r="AG7" s="25">
        <f t="shared" si="8"/>
        <v>105.66168068236598</v>
      </c>
      <c r="AH7" s="25">
        <v>0</v>
      </c>
      <c r="AI7" s="25">
        <v>0</v>
      </c>
      <c r="AJ7" s="25">
        <f t="shared" si="9"/>
        <v>0</v>
      </c>
      <c r="AK7" s="24" t="str">
        <f>'GT Data'!N9</f>
        <v>TKNODE_11</v>
      </c>
      <c r="AL7" s="25">
        <f t="shared" si="10"/>
        <v>-122.91101712533766</v>
      </c>
      <c r="AM7" s="25">
        <f t="shared" si="11"/>
        <v>71.262040751044623</v>
      </c>
      <c r="AN7" s="25">
        <f t="shared" si="12"/>
        <v>-105.66168068236598</v>
      </c>
      <c r="AO7" s="25">
        <v>0</v>
      </c>
      <c r="AP7" s="25">
        <v>0</v>
      </c>
      <c r="AQ7" s="25">
        <f t="shared" si="13"/>
        <v>-36873.305137601303</v>
      </c>
      <c r="AR7" s="26"/>
    </row>
    <row r="8" spans="1:44" x14ac:dyDescent="0.3">
      <c r="A8" t="str">
        <f>'Calculated Tab Properties'!A8</f>
        <v>TAB_0_6</v>
      </c>
      <c r="B8">
        <f>'Calculated Tab Properties'!B8</f>
        <v>0.59699999999999998</v>
      </c>
      <c r="C8">
        <f>'Calculated Tab Properties'!C8</f>
        <v>3.563175303172327</v>
      </c>
      <c r="D8">
        <f>'Calculated Tab Properties'!D8</f>
        <v>204.1549065370219</v>
      </c>
      <c r="E8">
        <f>'Calculated Tab Properties'!E8</f>
        <v>3.3069196671447063</v>
      </c>
      <c r="F8">
        <f>'Calculated Tab Properties'!F8</f>
        <v>1.2069197128677622</v>
      </c>
      <c r="G8">
        <f>'Calculated Tab Properties'!G8</f>
        <v>2.099999954276945</v>
      </c>
      <c r="H8">
        <f>'Calculated Tab Properties'!H8</f>
        <v>2.2620961916763833</v>
      </c>
      <c r="I8">
        <f>'Calculated Tab Properties'!I8</f>
        <v>0.15000004685866</v>
      </c>
      <c r="J8" s="20">
        <f>'Calculated Tab Properties'!J8</f>
        <v>1.0846409234870287</v>
      </c>
      <c r="K8">
        <v>0</v>
      </c>
      <c r="L8">
        <v>0</v>
      </c>
      <c r="M8">
        <v>0</v>
      </c>
      <c r="N8">
        <v>0</v>
      </c>
      <c r="O8" s="27">
        <f>'Calculated Tab Properties'!O8</f>
        <v>0</v>
      </c>
      <c r="P8" s="27">
        <f>'Calculated Tab Properties'!P8</f>
        <v>0.60870000000000002</v>
      </c>
      <c r="Q8">
        <f>'Calculated Tab Properties'!Q8</f>
        <v>-300</v>
      </c>
      <c r="R8">
        <f>'Calculated Tab Properties'!R8</f>
        <v>1</v>
      </c>
      <c r="T8" s="1">
        <v>0</v>
      </c>
      <c r="U8" s="1">
        <v>0</v>
      </c>
      <c r="V8">
        <f>T8*'GEOMETRIC INPUTS'!S8</f>
        <v>0</v>
      </c>
      <c r="W8">
        <v>7</v>
      </c>
      <c r="X8">
        <f t="shared" si="0"/>
        <v>0</v>
      </c>
      <c r="Y8">
        <f t="shared" si="1"/>
        <v>0</v>
      </c>
      <c r="Z8" s="27">
        <f t="shared" si="2"/>
        <v>248.49100712661658</v>
      </c>
      <c r="AA8" s="27">
        <f t="shared" si="3"/>
        <v>-247.88230712661658</v>
      </c>
      <c r="AB8" s="27">
        <f t="shared" si="4"/>
        <v>-130.9958426289152</v>
      </c>
      <c r="AC8">
        <f t="shared" si="5"/>
        <v>130.9958426289152</v>
      </c>
      <c r="AD8" s="24" t="str">
        <f>'GT Data'!D10</f>
        <v>TKNODE_12</v>
      </c>
      <c r="AE8" s="25">
        <f t="shared" si="6"/>
        <v>53.604159233905214</v>
      </c>
      <c r="AF8" s="25">
        <f t="shared" si="7"/>
        <v>-119.52616825986539</v>
      </c>
      <c r="AG8" s="25">
        <f t="shared" si="8"/>
        <v>248.49100712661658</v>
      </c>
      <c r="AH8" s="25">
        <v>0</v>
      </c>
      <c r="AI8" s="25">
        <v>0</v>
      </c>
      <c r="AJ8" s="25">
        <f t="shared" si="9"/>
        <v>0</v>
      </c>
      <c r="AK8" s="24" t="str">
        <f>'GT Data'!N10</f>
        <v>TKNODE_13</v>
      </c>
      <c r="AL8" s="25">
        <f t="shared" si="10"/>
        <v>-53.604159233905214</v>
      </c>
      <c r="AM8" s="25">
        <f t="shared" si="11"/>
        <v>119.52616825986539</v>
      </c>
      <c r="AN8" s="25">
        <f t="shared" si="12"/>
        <v>-247.88230712661658</v>
      </c>
      <c r="AO8" s="25">
        <v>0</v>
      </c>
      <c r="AP8" s="25">
        <v>0</v>
      </c>
      <c r="AQ8" s="25">
        <f t="shared" si="13"/>
        <v>-16081.247770171565</v>
      </c>
      <c r="AR8" s="26"/>
    </row>
    <row r="9" spans="1:44" x14ac:dyDescent="0.3">
      <c r="A9" t="str">
        <f>'Calculated Tab Properties'!A9</f>
        <v>TAB_0_7</v>
      </c>
      <c r="B9">
        <f>'Calculated Tab Properties'!B9</f>
        <v>0.56159999999999999</v>
      </c>
      <c r="C9">
        <f>'Calculated Tab Properties'!C9</f>
        <v>0.55217554067048225</v>
      </c>
      <c r="D9">
        <f>'Calculated Tab Properties'!D9</f>
        <v>31.63732803077297</v>
      </c>
      <c r="E9">
        <f>'Calculated Tab Properties'!E9</f>
        <v>5.7534161682252893</v>
      </c>
      <c r="F9">
        <f>'Calculated Tab Properties'!F9</f>
        <v>3.8534161920194658</v>
      </c>
      <c r="G9">
        <f>'Calculated Tab Properties'!G9</f>
        <v>1.8999999762058242</v>
      </c>
      <c r="H9">
        <f>'Calculated Tab Properties'!H9</f>
        <v>4.2089537356259461</v>
      </c>
      <c r="I9">
        <f>'Calculated Tab Properties'!I9</f>
        <v>0.14999999226016603</v>
      </c>
      <c r="J9" s="20">
        <f>'Calculated Tab Properties'!J9</f>
        <v>0.49516571979740404</v>
      </c>
      <c r="K9">
        <v>0</v>
      </c>
      <c r="L9">
        <v>0</v>
      </c>
      <c r="M9">
        <v>0</v>
      </c>
      <c r="N9">
        <v>0</v>
      </c>
      <c r="O9" s="27">
        <f>'Calculated Tab Properties'!O9</f>
        <v>0</v>
      </c>
      <c r="P9" s="27">
        <f>'Calculated Tab Properties'!P9</f>
        <v>1.177125</v>
      </c>
      <c r="Q9">
        <f>'Calculated Tab Properties'!Q9</f>
        <v>-300</v>
      </c>
      <c r="R9">
        <f>'Calculated Tab Properties'!R9</f>
        <v>1</v>
      </c>
      <c r="T9" s="1">
        <v>0</v>
      </c>
      <c r="U9" s="1">
        <v>0</v>
      </c>
      <c r="V9">
        <f>T9*'GEOMETRIC INPUTS'!S9</f>
        <v>0</v>
      </c>
      <c r="W9">
        <v>8</v>
      </c>
      <c r="X9">
        <f t="shared" si="0"/>
        <v>0</v>
      </c>
      <c r="Y9">
        <f t="shared" si="1"/>
        <v>0</v>
      </c>
      <c r="Z9" s="27">
        <f t="shared" si="2"/>
        <v>77.80717584569598</v>
      </c>
      <c r="AA9" s="27">
        <f t="shared" si="3"/>
        <v>-76.630050845695976</v>
      </c>
      <c r="AB9" s="27">
        <f t="shared" si="4"/>
        <v>-141.89648584516468</v>
      </c>
      <c r="AC9">
        <f t="shared" si="5"/>
        <v>141.89648584516468</v>
      </c>
      <c r="AD9" s="24" t="str">
        <f>'GT Data'!D11</f>
        <v>TKNODE_14</v>
      </c>
      <c r="AE9" s="25">
        <f t="shared" si="6"/>
        <v>-74.430480920877358</v>
      </c>
      <c r="AF9" s="25">
        <f t="shared" si="7"/>
        <v>120.80859325848444</v>
      </c>
      <c r="AG9" s="25">
        <f t="shared" si="8"/>
        <v>77.80717584569598</v>
      </c>
      <c r="AH9" s="25">
        <v>0</v>
      </c>
      <c r="AI9" s="25">
        <v>0</v>
      </c>
      <c r="AJ9" s="25">
        <f t="shared" si="9"/>
        <v>0</v>
      </c>
      <c r="AK9" s="24" t="str">
        <f>'GT Data'!N11</f>
        <v>TKNODE_15</v>
      </c>
      <c r="AL9" s="25">
        <f t="shared" si="10"/>
        <v>74.430480920877358</v>
      </c>
      <c r="AM9" s="25">
        <f t="shared" si="11"/>
        <v>-120.80859325848444</v>
      </c>
      <c r="AN9" s="25">
        <f t="shared" si="12"/>
        <v>-76.630050845695976</v>
      </c>
      <c r="AO9" s="25">
        <v>0</v>
      </c>
      <c r="AP9" s="25">
        <v>0</v>
      </c>
      <c r="AQ9" s="25">
        <f t="shared" si="13"/>
        <v>22329.144276263207</v>
      </c>
    </row>
    <row r="10" spans="1:44" x14ac:dyDescent="0.3">
      <c r="A10" t="str">
        <f>'Calculated Tab Properties'!A10</f>
        <v>TAB_0_8</v>
      </c>
      <c r="B10">
        <f>'Calculated Tab Properties'!B10</f>
        <v>2.5</v>
      </c>
      <c r="C10">
        <f>'Calculated Tab Properties'!C10</f>
        <v>0.55217555767977289</v>
      </c>
      <c r="D10">
        <f>'Calculated Tab Properties'!D10</f>
        <v>31.637329005333537</v>
      </c>
      <c r="E10">
        <f>'Calculated Tab Properties'!E10</f>
        <v>5.3534161670751992</v>
      </c>
      <c r="F10">
        <f>'Calculated Tab Properties'!F10</f>
        <v>3.8534161920194658</v>
      </c>
      <c r="G10">
        <f>'Calculated Tab Properties'!G10</f>
        <v>1.4999999750557353</v>
      </c>
      <c r="H10">
        <f>'Calculated Tab Properties'!H10</f>
        <v>4.2089537356259461</v>
      </c>
      <c r="I10">
        <f>'Calculated Tab Properties'!I10</f>
        <v>0.14999999226016603</v>
      </c>
      <c r="J10" s="20">
        <f>'Calculated Tab Properties'!J10</f>
        <v>0.49516571979740404</v>
      </c>
      <c r="K10">
        <v>0</v>
      </c>
      <c r="L10">
        <v>0</v>
      </c>
      <c r="M10">
        <v>0</v>
      </c>
      <c r="N10">
        <v>0</v>
      </c>
      <c r="O10" s="27">
        <f>'Calculated Tab Properties'!O10</f>
        <v>0</v>
      </c>
      <c r="P10" s="27">
        <f>'Calculated Tab Properties'!P10</f>
        <v>0</v>
      </c>
      <c r="Q10">
        <f>'Calculated Tab Properties'!Q10</f>
        <v>-300</v>
      </c>
      <c r="R10">
        <f>'Calculated Tab Properties'!R10</f>
        <v>1</v>
      </c>
      <c r="T10" s="1">
        <v>0</v>
      </c>
      <c r="U10" s="1">
        <v>0</v>
      </c>
      <c r="V10">
        <f>T10*'GEOMETRIC INPUTS'!S10</f>
        <v>0</v>
      </c>
      <c r="W10">
        <v>9</v>
      </c>
      <c r="X10">
        <f t="shared" si="0"/>
        <v>0</v>
      </c>
      <c r="Y10">
        <f t="shared" si="1"/>
        <v>0</v>
      </c>
      <c r="Z10" s="27">
        <f t="shared" si="2"/>
        <v>77.852997197994995</v>
      </c>
      <c r="AA10" s="27">
        <f t="shared" si="3"/>
        <v>-77.852997197994995</v>
      </c>
      <c r="AB10" s="27">
        <f t="shared" si="4"/>
        <v>-144.16102551143504</v>
      </c>
      <c r="AC10">
        <f t="shared" si="5"/>
        <v>144.16102551143504</v>
      </c>
      <c r="AD10" s="24" t="str">
        <f>'GT Data'!D12</f>
        <v>TKNODE_16</v>
      </c>
      <c r="AE10" s="25">
        <f t="shared" si="6"/>
        <v>-75.618326212837403</v>
      </c>
      <c r="AF10" s="25">
        <f t="shared" si="7"/>
        <v>122.73658793235836</v>
      </c>
      <c r="AG10" s="25">
        <f t="shared" si="8"/>
        <v>77.852997197994995</v>
      </c>
      <c r="AH10" s="25">
        <v>0</v>
      </c>
      <c r="AI10" s="25">
        <v>0</v>
      </c>
      <c r="AJ10" s="25">
        <f t="shared" si="9"/>
        <v>0</v>
      </c>
      <c r="AK10" s="24" t="str">
        <f>'GT Data'!N12</f>
        <v>TKNODE_17</v>
      </c>
      <c r="AL10" s="25">
        <f t="shared" si="10"/>
        <v>75.618326212837403</v>
      </c>
      <c r="AM10" s="25">
        <f t="shared" si="11"/>
        <v>-122.73658793235836</v>
      </c>
      <c r="AN10" s="25">
        <f t="shared" si="12"/>
        <v>-77.852997197994995</v>
      </c>
      <c r="AO10" s="25">
        <v>0</v>
      </c>
      <c r="AP10" s="25">
        <v>0</v>
      </c>
      <c r="AQ10" s="25">
        <f t="shared" si="13"/>
        <v>22685.497863851222</v>
      </c>
    </row>
    <row r="11" spans="1:44" x14ac:dyDescent="0.3">
      <c r="A11" t="str">
        <f>'Calculated Tab Properties'!A11</f>
        <v>TAB_0_9</v>
      </c>
      <c r="B11">
        <f>'Calculated Tab Properties'!B11</f>
        <v>1.6637999999999999</v>
      </c>
      <c r="C11">
        <f>'Calculated Tab Properties'!C11</f>
        <v>0.55217555767977289</v>
      </c>
      <c r="D11">
        <f>'Calculated Tab Properties'!D11</f>
        <v>31.637329005333537</v>
      </c>
      <c r="E11">
        <f>'Calculated Tab Properties'!E11</f>
        <v>5.3534161670751992</v>
      </c>
      <c r="F11">
        <f>'Calculated Tab Properties'!F11</f>
        <v>3.8534161920194658</v>
      </c>
      <c r="G11">
        <f>'Calculated Tab Properties'!G11</f>
        <v>1.4999999750557353</v>
      </c>
      <c r="H11">
        <f>'Calculated Tab Properties'!H11</f>
        <v>4.2089537356259461</v>
      </c>
      <c r="I11">
        <f>'Calculated Tab Properties'!I11</f>
        <v>0.14999999226016603</v>
      </c>
      <c r="J11" s="20">
        <f>'Calculated Tab Properties'!J11</f>
        <v>0.49516571979740404</v>
      </c>
      <c r="K11">
        <v>0</v>
      </c>
      <c r="L11">
        <v>0</v>
      </c>
      <c r="M11">
        <v>0</v>
      </c>
      <c r="N11">
        <v>0</v>
      </c>
      <c r="O11" s="27">
        <f>'Calculated Tab Properties'!O11</f>
        <v>0</v>
      </c>
      <c r="P11" s="27">
        <f>'Calculated Tab Properties'!P11</f>
        <v>0</v>
      </c>
      <c r="Q11">
        <f>'Calculated Tab Properties'!Q11</f>
        <v>-300</v>
      </c>
      <c r="R11">
        <f>'Calculated Tab Properties'!R11</f>
        <v>1</v>
      </c>
      <c r="T11" s="1">
        <v>0</v>
      </c>
      <c r="U11" s="1">
        <v>0</v>
      </c>
      <c r="V11">
        <f>T11*'GEOMETRIC INPUTS'!S11</f>
        <v>0</v>
      </c>
      <c r="W11">
        <v>10</v>
      </c>
      <c r="X11">
        <f t="shared" si="0"/>
        <v>0</v>
      </c>
      <c r="Y11">
        <f t="shared" si="1"/>
        <v>0</v>
      </c>
      <c r="Z11" s="27">
        <f t="shared" si="2"/>
        <v>77.852997197994995</v>
      </c>
      <c r="AA11" s="27">
        <f t="shared" si="3"/>
        <v>-77.852997197994995</v>
      </c>
      <c r="AB11" s="27">
        <f t="shared" si="4"/>
        <v>-144.16102551143504</v>
      </c>
      <c r="AC11">
        <f t="shared" si="5"/>
        <v>144.16102551143504</v>
      </c>
      <c r="AD11" s="24" t="str">
        <f>'GT Data'!D13</f>
        <v>TKNODE_18</v>
      </c>
      <c r="AE11" s="25">
        <f t="shared" si="6"/>
        <v>-75.618326212837403</v>
      </c>
      <c r="AF11" s="25">
        <f t="shared" si="7"/>
        <v>122.73658793235836</v>
      </c>
      <c r="AG11" s="25">
        <f t="shared" si="8"/>
        <v>77.852997197994995</v>
      </c>
      <c r="AH11" s="25">
        <v>0</v>
      </c>
      <c r="AI11" s="25">
        <v>0</v>
      </c>
      <c r="AJ11" s="25">
        <f t="shared" si="9"/>
        <v>0</v>
      </c>
      <c r="AK11" s="24" t="str">
        <f>'GT Data'!N13</f>
        <v>TKNODE_19</v>
      </c>
      <c r="AL11" s="25">
        <f t="shared" si="10"/>
        <v>75.618326212837403</v>
      </c>
      <c r="AM11" s="25">
        <f t="shared" si="11"/>
        <v>-122.73658793235836</v>
      </c>
      <c r="AN11" s="25">
        <f t="shared" si="12"/>
        <v>-77.852997197994995</v>
      </c>
      <c r="AO11" s="25">
        <v>0</v>
      </c>
      <c r="AP11" s="25">
        <v>0</v>
      </c>
      <c r="AQ11" s="25">
        <f t="shared" si="13"/>
        <v>22685.497863851222</v>
      </c>
    </row>
    <row r="12" spans="1:44" x14ac:dyDescent="0.3">
      <c r="A12" t="str">
        <f>'Calculated Tab Properties'!A12</f>
        <v>TAB_0_10</v>
      </c>
      <c r="B12">
        <f>'Calculated Tab Properties'!B12</f>
        <v>2.2656000000000001</v>
      </c>
      <c r="C12">
        <f>'Calculated Tab Properties'!C12</f>
        <v>0.58468891460102412</v>
      </c>
      <c r="D12">
        <f>'Calculated Tab Properties'!D12</f>
        <v>33.500207134723695</v>
      </c>
      <c r="E12">
        <f>'Calculated Tab Properties'!E12</f>
        <v>6.3500000004804953</v>
      </c>
      <c r="F12">
        <f>'Calculated Tab Properties'!F12</f>
        <v>4.650000004948069</v>
      </c>
      <c r="G12">
        <f>'Calculated Tab Properties'!G12</f>
        <v>1.6999999955324256</v>
      </c>
      <c r="H12">
        <f>'Calculated Tab Properties'!H12</f>
        <v>4.9244289618102197</v>
      </c>
      <c r="I12">
        <f>'Calculated Tab Properties'!I12</f>
        <v>0.14999993829082117</v>
      </c>
      <c r="J12" s="20">
        <f>'Calculated Tab Properties'!J12</f>
        <v>0.41822432408172361</v>
      </c>
      <c r="K12">
        <v>0</v>
      </c>
      <c r="L12">
        <v>0</v>
      </c>
      <c r="M12">
        <v>0</v>
      </c>
      <c r="N12">
        <v>0</v>
      </c>
      <c r="O12" s="27">
        <f>'Calculated Tab Properties'!O12</f>
        <v>0</v>
      </c>
      <c r="P12" s="27">
        <f>'Calculated Tab Properties'!P12</f>
        <v>1.6020000000000001</v>
      </c>
      <c r="Q12">
        <f>'Calculated Tab Properties'!Q12</f>
        <v>-300</v>
      </c>
      <c r="R12">
        <f>'Calculated Tab Properties'!R12</f>
        <v>1</v>
      </c>
      <c r="T12" s="1">
        <v>0</v>
      </c>
      <c r="U12" s="1">
        <v>0</v>
      </c>
      <c r="V12">
        <f>T12*'GEOMETRIC INPUTS'!S12</f>
        <v>0</v>
      </c>
      <c r="W12">
        <v>11</v>
      </c>
      <c r="X12">
        <f t="shared" si="0"/>
        <v>0</v>
      </c>
      <c r="Y12">
        <f t="shared" si="1"/>
        <v>0</v>
      </c>
      <c r="Z12" s="27">
        <f t="shared" si="2"/>
        <v>64.46445156556635</v>
      </c>
      <c r="AA12" s="27">
        <f t="shared" si="3"/>
        <v>-62.862451565566353</v>
      </c>
      <c r="AB12" s="27">
        <f t="shared" si="4"/>
        <v>-141.44051811764353</v>
      </c>
      <c r="AC12">
        <f t="shared" si="5"/>
        <v>141.44051811764353</v>
      </c>
      <c r="AD12" s="24" t="str">
        <f>'GT Data'!D14</f>
        <v>TKNODE_20</v>
      </c>
      <c r="AE12" s="25">
        <f t="shared" si="6"/>
        <v>-78.066679563945002</v>
      </c>
      <c r="AF12" s="25">
        <f t="shared" si="7"/>
        <v>117.94496049958124</v>
      </c>
      <c r="AG12" s="25">
        <f t="shared" si="8"/>
        <v>64.46445156556635</v>
      </c>
      <c r="AH12" s="25">
        <v>0</v>
      </c>
      <c r="AI12" s="25">
        <v>0</v>
      </c>
      <c r="AJ12" s="25">
        <f t="shared" si="9"/>
        <v>0</v>
      </c>
      <c r="AK12" s="24" t="str">
        <f>'GT Data'!N14</f>
        <v>TKNODE_21</v>
      </c>
      <c r="AL12" s="25">
        <f t="shared" si="10"/>
        <v>78.066679563945002</v>
      </c>
      <c r="AM12" s="25">
        <f t="shared" si="11"/>
        <v>-117.94496049958124</v>
      </c>
      <c r="AN12" s="25">
        <f t="shared" si="12"/>
        <v>-62.862451565566353</v>
      </c>
      <c r="AO12" s="25">
        <v>0</v>
      </c>
      <c r="AP12" s="25">
        <v>0</v>
      </c>
      <c r="AQ12" s="25">
        <f t="shared" si="13"/>
        <v>23420.0038691835</v>
      </c>
    </row>
    <row r="13" spans="1:44" x14ac:dyDescent="0.3">
      <c r="A13" t="str">
        <f>'Calculated Tab Properties'!A13</f>
        <v>TAB_0_11</v>
      </c>
      <c r="B13">
        <f>'Calculated Tab Properties'!B13</f>
        <v>1.8271999999999999</v>
      </c>
      <c r="C13">
        <f>'Calculated Tab Properties'!C13</f>
        <v>0.5846889116815841</v>
      </c>
      <c r="D13">
        <f>'Calculated Tab Properties'!D13</f>
        <v>33.500206967452108</v>
      </c>
      <c r="E13">
        <f>'Calculated Tab Properties'!E13</f>
        <v>6.5500000293860916</v>
      </c>
      <c r="F13">
        <f>'Calculated Tab Properties'!F13</f>
        <v>4.650000004948069</v>
      </c>
      <c r="G13">
        <f>'Calculated Tab Properties'!G13</f>
        <v>1.9000000244380237</v>
      </c>
      <c r="H13">
        <f>'Calculated Tab Properties'!H13</f>
        <v>4.924428885608954</v>
      </c>
      <c r="I13">
        <f>'Calculated Tab Properties'!I13</f>
        <v>0.15000002167919771</v>
      </c>
      <c r="J13" s="20">
        <f>'Calculated Tab Properties'!J13</f>
        <v>0.41822433095911576</v>
      </c>
      <c r="K13">
        <v>0</v>
      </c>
      <c r="L13">
        <v>0</v>
      </c>
      <c r="M13">
        <v>0</v>
      </c>
      <c r="N13">
        <v>0</v>
      </c>
      <c r="O13" s="27">
        <f>'Calculated Tab Properties'!O13</f>
        <v>0</v>
      </c>
      <c r="P13" s="27">
        <f>'Calculated Tab Properties'!P13</f>
        <v>1.8573</v>
      </c>
      <c r="Q13">
        <f>'Calculated Tab Properties'!Q13</f>
        <v>-300</v>
      </c>
      <c r="R13">
        <f>'Calculated Tab Properties'!R13</f>
        <v>1</v>
      </c>
      <c r="T13" s="1">
        <v>0</v>
      </c>
      <c r="U13" s="1">
        <v>0</v>
      </c>
      <c r="V13">
        <f>T13*'GEOMETRIC INPUTS'!S13</f>
        <v>0</v>
      </c>
      <c r="W13">
        <v>12</v>
      </c>
      <c r="X13">
        <f t="shared" si="0"/>
        <v>0</v>
      </c>
      <c r="Y13">
        <f t="shared" si="1"/>
        <v>0</v>
      </c>
      <c r="Z13" s="27">
        <f t="shared" si="2"/>
        <v>64.456216051785262</v>
      </c>
      <c r="AA13" s="27">
        <f t="shared" si="3"/>
        <v>-62.59891605178526</v>
      </c>
      <c r="AB13" s="27">
        <f t="shared" si="4"/>
        <v>-140.84756059284166</v>
      </c>
      <c r="AC13">
        <f t="shared" si="5"/>
        <v>140.84756059284166</v>
      </c>
      <c r="AD13" s="24" t="str">
        <f>'GT Data'!D15</f>
        <v>TKNODE_22</v>
      </c>
      <c r="AE13" s="25">
        <f t="shared" si="6"/>
        <v>-77.739402244840932</v>
      </c>
      <c r="AF13" s="25">
        <f t="shared" si="7"/>
        <v>117.45050303667935</v>
      </c>
      <c r="AG13" s="25">
        <f t="shared" si="8"/>
        <v>64.456216051785262</v>
      </c>
      <c r="AH13" s="25">
        <v>0</v>
      </c>
      <c r="AI13" s="25">
        <v>0</v>
      </c>
      <c r="AJ13" s="25">
        <f t="shared" si="9"/>
        <v>0</v>
      </c>
      <c r="AK13" s="24" t="str">
        <f>'GT Data'!N15</f>
        <v>TKNODE_23</v>
      </c>
      <c r="AL13" s="25">
        <f t="shared" si="10"/>
        <v>77.739402244840932</v>
      </c>
      <c r="AM13" s="25">
        <f t="shared" si="11"/>
        <v>-117.45050303667935</v>
      </c>
      <c r="AN13" s="25">
        <f t="shared" si="12"/>
        <v>-62.59891605178526</v>
      </c>
      <c r="AO13" s="25">
        <v>0</v>
      </c>
      <c r="AP13" s="25">
        <v>0</v>
      </c>
      <c r="AQ13" s="25">
        <f t="shared" si="13"/>
        <v>23321.820673452279</v>
      </c>
    </row>
    <row r="14" spans="1:44" x14ac:dyDescent="0.3">
      <c r="A14" t="str">
        <f>'Calculated Tab Properties'!A14</f>
        <v>TAB_0_12</v>
      </c>
      <c r="B14">
        <f>'Calculated Tab Properties'!B14</f>
        <v>3.407</v>
      </c>
      <c r="C14">
        <f>'Calculated Tab Properties'!C14</f>
        <v>0.58468891661141109</v>
      </c>
      <c r="D14">
        <f>'Calculated Tab Properties'!D14</f>
        <v>33.500207249910389</v>
      </c>
      <c r="E14">
        <f>'Calculated Tab Properties'!E14</f>
        <v>7.3499999782317156</v>
      </c>
      <c r="F14">
        <f>'Calculated Tab Properties'!F14</f>
        <v>4.650000004948069</v>
      </c>
      <c r="G14">
        <f>'Calculated Tab Properties'!G14</f>
        <v>2.6999999732836457</v>
      </c>
      <c r="H14">
        <f>'Calculated Tab Properties'!H14</f>
        <v>4.924428885608954</v>
      </c>
      <c r="I14">
        <f>'Calculated Tab Properties'!I14</f>
        <v>0.15000002167919893</v>
      </c>
      <c r="J14" s="20">
        <f>'Calculated Tab Properties'!J14</f>
        <v>0.41822433095911576</v>
      </c>
      <c r="K14">
        <v>0</v>
      </c>
      <c r="L14">
        <v>0</v>
      </c>
      <c r="M14">
        <v>0</v>
      </c>
      <c r="N14">
        <v>0</v>
      </c>
      <c r="O14" s="27">
        <f>'Calculated Tab Properties'!O14</f>
        <v>0</v>
      </c>
      <c r="P14" s="27">
        <f>'Calculated Tab Properties'!P14</f>
        <v>1.23855</v>
      </c>
      <c r="Q14">
        <f>'Calculated Tab Properties'!Q14</f>
        <v>-300</v>
      </c>
      <c r="R14">
        <f>'Calculated Tab Properties'!R14</f>
        <v>1</v>
      </c>
      <c r="T14" s="1">
        <v>0</v>
      </c>
      <c r="U14" s="1">
        <v>0</v>
      </c>
      <c r="V14">
        <f>T14*'GEOMETRIC INPUTS'!S14</f>
        <v>0</v>
      </c>
      <c r="W14">
        <v>13</v>
      </c>
      <c r="X14">
        <f t="shared" si="0"/>
        <v>0</v>
      </c>
      <c r="Y14">
        <f t="shared" si="1"/>
        <v>0</v>
      </c>
      <c r="Z14" s="27">
        <f t="shared" si="2"/>
        <v>64.4761757320681</v>
      </c>
      <c r="AA14" s="27">
        <f t="shared" si="3"/>
        <v>-63.237625732068096</v>
      </c>
      <c r="AB14" s="27">
        <f t="shared" si="4"/>
        <v>-142.28465736813487</v>
      </c>
      <c r="AC14">
        <f t="shared" si="5"/>
        <v>142.28465736813487</v>
      </c>
      <c r="AD14" s="24" t="str">
        <f>'GT Data'!D16</f>
        <v>TKNODE_24</v>
      </c>
      <c r="AE14" s="25">
        <f t="shared" si="6"/>
        <v>-78.532594020356086</v>
      </c>
      <c r="AF14" s="25">
        <f t="shared" si="7"/>
        <v>118.64887441017495</v>
      </c>
      <c r="AG14" s="25">
        <f t="shared" si="8"/>
        <v>64.4761757320681</v>
      </c>
      <c r="AH14" s="25">
        <v>0</v>
      </c>
      <c r="AI14" s="25">
        <v>0</v>
      </c>
      <c r="AJ14" s="25">
        <f t="shared" si="9"/>
        <v>0</v>
      </c>
      <c r="AK14" s="24" t="str">
        <f>'GT Data'!N16</f>
        <v>TKNODE_25</v>
      </c>
      <c r="AL14" s="25">
        <f t="shared" si="10"/>
        <v>78.532594020356086</v>
      </c>
      <c r="AM14" s="25">
        <f t="shared" si="11"/>
        <v>-118.64887441017495</v>
      </c>
      <c r="AN14" s="25">
        <f t="shared" si="12"/>
        <v>-63.237625732068096</v>
      </c>
      <c r="AO14" s="25">
        <v>0</v>
      </c>
      <c r="AP14" s="25">
        <v>0</v>
      </c>
      <c r="AQ14" s="25">
        <f t="shared" si="13"/>
        <v>23559.778206106825</v>
      </c>
    </row>
    <row r="15" spans="1:44" x14ac:dyDescent="0.3">
      <c r="A15" t="str">
        <f>'Calculated Tab Properties'!A15</f>
        <v>TAB_0_13</v>
      </c>
      <c r="B15">
        <f>'Calculated Tab Properties'!B15</f>
        <v>2.8816000000000002</v>
      </c>
      <c r="C15">
        <f>'Calculated Tab Properties'!C15</f>
        <v>0.38645969759039711</v>
      </c>
      <c r="D15">
        <f>'Calculated Tab Properties'!D15</f>
        <v>22.142509623831863</v>
      </c>
      <c r="E15">
        <f>'Calculated Tab Properties'!E15</f>
        <v>5.6979379377988959</v>
      </c>
      <c r="F15">
        <f>'Calculated Tab Properties'!F15</f>
        <v>3.1979379644711328</v>
      </c>
      <c r="G15">
        <f>'Calculated Tab Properties'!G15</f>
        <v>2.4999999733277636</v>
      </c>
      <c r="H15">
        <f>'Calculated Tab Properties'!H15</f>
        <v>3.6456854538878809</v>
      </c>
      <c r="I15">
        <f>'Calculated Tab Properties'!I15</f>
        <v>0.1500000362433303</v>
      </c>
      <c r="J15" s="20">
        <f>'Calculated Tab Properties'!J15</f>
        <v>0.58068128640920247</v>
      </c>
      <c r="K15">
        <v>0</v>
      </c>
      <c r="L15">
        <v>0</v>
      </c>
      <c r="M15">
        <v>0</v>
      </c>
      <c r="N15">
        <v>0</v>
      </c>
      <c r="O15" s="27">
        <f>'Calculated Tab Properties'!O15</f>
        <v>0</v>
      </c>
      <c r="P15" s="27">
        <f>'Calculated Tab Properties'!P15</f>
        <v>2.8566750000000001</v>
      </c>
      <c r="Q15">
        <f>'Calculated Tab Properties'!Q15</f>
        <v>-300</v>
      </c>
      <c r="R15">
        <f>'Calculated Tab Properties'!R15</f>
        <v>1</v>
      </c>
      <c r="T15" s="1">
        <v>0</v>
      </c>
      <c r="U15" s="1">
        <v>0</v>
      </c>
      <c r="V15">
        <f>T15*'GEOMETRIC INPUTS'!S15</f>
        <v>0</v>
      </c>
      <c r="W15">
        <v>14</v>
      </c>
      <c r="X15">
        <f t="shared" si="0"/>
        <v>0</v>
      </c>
      <c r="Y15">
        <f t="shared" si="1"/>
        <v>0</v>
      </c>
      <c r="Z15" s="27">
        <f t="shared" si="2"/>
        <v>93.676457134154262</v>
      </c>
      <c r="AA15" s="27">
        <f t="shared" si="3"/>
        <v>-90.819782134154266</v>
      </c>
      <c r="AB15" s="27">
        <f t="shared" si="4"/>
        <v>-138.41469953705996</v>
      </c>
      <c r="AC15">
        <f t="shared" si="5"/>
        <v>138.41469953705996</v>
      </c>
      <c r="AD15" s="24" t="str">
        <f>'GT Data'!D17</f>
        <v>TKNODE_26</v>
      </c>
      <c r="AE15" s="25">
        <f t="shared" si="6"/>
        <v>-52.170103319337478</v>
      </c>
      <c r="AF15" s="25">
        <f t="shared" si="7"/>
        <v>128.20651062868936</v>
      </c>
      <c r="AG15" s="25">
        <f t="shared" si="8"/>
        <v>93.676457134154262</v>
      </c>
      <c r="AH15" s="25">
        <v>0</v>
      </c>
      <c r="AI15" s="25">
        <v>0</v>
      </c>
      <c r="AJ15" s="25">
        <f t="shared" si="9"/>
        <v>0</v>
      </c>
      <c r="AK15" s="24" t="str">
        <f>'GT Data'!N17</f>
        <v>TKNODE_27</v>
      </c>
      <c r="AL15" s="25">
        <f t="shared" si="10"/>
        <v>52.170103319337478</v>
      </c>
      <c r="AM15" s="25">
        <f t="shared" si="11"/>
        <v>-128.20651062868936</v>
      </c>
      <c r="AN15" s="25">
        <f t="shared" si="12"/>
        <v>-90.819782134154266</v>
      </c>
      <c r="AO15" s="25">
        <v>0</v>
      </c>
      <c r="AP15" s="25">
        <v>0</v>
      </c>
      <c r="AQ15" s="25">
        <f t="shared" si="13"/>
        <v>15651.030995801244</v>
      </c>
    </row>
    <row r="16" spans="1:44" x14ac:dyDescent="0.3">
      <c r="A16" t="str">
        <f>'Calculated Tab Properties'!A16</f>
        <v>TAB_0_14</v>
      </c>
      <c r="B16">
        <f>'Calculated Tab Properties'!B16</f>
        <v>2.5</v>
      </c>
      <c r="C16">
        <f>'Calculated Tab Properties'!C16</f>
        <v>0.38645969053476281</v>
      </c>
      <c r="D16">
        <f>'Calculated Tab Properties'!D16</f>
        <v>22.1425092195738</v>
      </c>
      <c r="E16">
        <f>'Calculated Tab Properties'!E16</f>
        <v>4.6979379704412976</v>
      </c>
      <c r="F16">
        <f>'Calculated Tab Properties'!F16</f>
        <v>3.1979379644711328</v>
      </c>
      <c r="G16">
        <f>'Calculated Tab Properties'!G16</f>
        <v>1.5000000059701672</v>
      </c>
      <c r="H16">
        <f>'Calculated Tab Properties'!H16</f>
        <v>3.6456854538878809</v>
      </c>
      <c r="I16">
        <f>'Calculated Tab Properties'!I16</f>
        <v>0.1500000362433303</v>
      </c>
      <c r="J16" s="20">
        <f>'Calculated Tab Properties'!J16</f>
        <v>0.58068128640920247</v>
      </c>
      <c r="K16">
        <v>0</v>
      </c>
      <c r="L16">
        <v>0</v>
      </c>
      <c r="M16">
        <v>0</v>
      </c>
      <c r="N16">
        <v>0</v>
      </c>
      <c r="O16" s="27">
        <f>'Calculated Tab Properties'!O16</f>
        <v>0</v>
      </c>
      <c r="P16" s="27">
        <f>'Calculated Tab Properties'!P16</f>
        <v>0</v>
      </c>
      <c r="Q16">
        <f>'Calculated Tab Properties'!Q16</f>
        <v>-300</v>
      </c>
      <c r="R16">
        <f>'Calculated Tab Properties'!R16</f>
        <v>1</v>
      </c>
      <c r="T16" s="1">
        <v>0</v>
      </c>
      <c r="U16" s="1">
        <v>0</v>
      </c>
      <c r="V16">
        <f>T16*'GEOMETRIC INPUTS'!S16</f>
        <v>0</v>
      </c>
      <c r="W16">
        <v>15</v>
      </c>
      <c r="X16">
        <f t="shared" si="0"/>
        <v>0</v>
      </c>
      <c r="Y16">
        <f t="shared" si="1"/>
        <v>0</v>
      </c>
      <c r="Z16" s="27">
        <f t="shared" si="2"/>
        <v>93.810450150371594</v>
      </c>
      <c r="AA16" s="27">
        <f t="shared" si="3"/>
        <v>-93.810450150371594</v>
      </c>
      <c r="AB16" s="27">
        <f t="shared" si="4"/>
        <v>-142.97265381918263</v>
      </c>
      <c r="AC16">
        <f t="shared" si="5"/>
        <v>142.97265381918263</v>
      </c>
      <c r="AD16" s="24" t="str">
        <f>'GT Data'!D18</f>
        <v>TKNODE_28</v>
      </c>
      <c r="AE16" s="25">
        <f t="shared" si="6"/>
        <v>-53.88804814231154</v>
      </c>
      <c r="AF16" s="25">
        <f t="shared" si="7"/>
        <v>132.42831271111081</v>
      </c>
      <c r="AG16" s="25">
        <f t="shared" si="8"/>
        <v>93.810450150371594</v>
      </c>
      <c r="AH16" s="25">
        <v>0</v>
      </c>
      <c r="AI16" s="25">
        <v>0</v>
      </c>
      <c r="AJ16" s="25">
        <f t="shared" si="9"/>
        <v>0</v>
      </c>
      <c r="AK16" s="24" t="str">
        <f>'GT Data'!N18</f>
        <v>TKNODE_29</v>
      </c>
      <c r="AL16" s="25">
        <f t="shared" si="10"/>
        <v>53.88804814231154</v>
      </c>
      <c r="AM16" s="25">
        <f t="shared" si="11"/>
        <v>-132.42831271111081</v>
      </c>
      <c r="AN16" s="25">
        <f t="shared" si="12"/>
        <v>-93.810450150371594</v>
      </c>
      <c r="AO16" s="25">
        <v>0</v>
      </c>
      <c r="AP16" s="25">
        <v>0</v>
      </c>
      <c r="AQ16" s="25">
        <f t="shared" si="13"/>
        <v>16166.414442693462</v>
      </c>
    </row>
    <row r="17" spans="1:43" x14ac:dyDescent="0.3">
      <c r="A17" t="str">
        <f>'Calculated Tab Properties'!A17</f>
        <v>TAB_0_15</v>
      </c>
      <c r="B17">
        <f>'Calculated Tab Properties'!B17</f>
        <v>1.4694</v>
      </c>
      <c r="C17">
        <f>'Calculated Tab Properties'!C17</f>
        <v>0.38645969759039711</v>
      </c>
      <c r="D17">
        <f>'Calculated Tab Properties'!D17</f>
        <v>22.142509623831863</v>
      </c>
      <c r="E17">
        <f>'Calculated Tab Properties'!E17</f>
        <v>5.6979379377988959</v>
      </c>
      <c r="F17">
        <f>'Calculated Tab Properties'!F17</f>
        <v>3.1979379644711328</v>
      </c>
      <c r="G17">
        <f>'Calculated Tab Properties'!G17</f>
        <v>2.4999999733277636</v>
      </c>
      <c r="H17">
        <f>'Calculated Tab Properties'!H17</f>
        <v>3.6456854538878809</v>
      </c>
      <c r="I17">
        <f>'Calculated Tab Properties'!I17</f>
        <v>0.1500000362433303</v>
      </c>
      <c r="J17" s="20">
        <f>'Calculated Tab Properties'!J17</f>
        <v>0.58068128640920247</v>
      </c>
      <c r="K17">
        <v>0</v>
      </c>
      <c r="L17">
        <v>0</v>
      </c>
      <c r="M17">
        <v>0</v>
      </c>
      <c r="N17">
        <v>0</v>
      </c>
      <c r="O17" s="27">
        <f>'Calculated Tab Properties'!O17</f>
        <v>0</v>
      </c>
      <c r="P17" s="27">
        <f>'Calculated Tab Properties'!P17</f>
        <v>0</v>
      </c>
      <c r="Q17">
        <f>'Calculated Tab Properties'!Q17</f>
        <v>-300</v>
      </c>
      <c r="R17">
        <f>'Calculated Tab Properties'!R17</f>
        <v>1</v>
      </c>
      <c r="T17" s="1">
        <v>0</v>
      </c>
      <c r="U17" s="1">
        <v>0</v>
      </c>
      <c r="V17">
        <f>T17*'GEOMETRIC INPUTS'!S17</f>
        <v>0</v>
      </c>
      <c r="W17">
        <v>16</v>
      </c>
      <c r="X17">
        <f t="shared" si="0"/>
        <v>0</v>
      </c>
      <c r="Y17">
        <f t="shared" si="1"/>
        <v>0</v>
      </c>
      <c r="Z17" s="27">
        <f t="shared" si="2"/>
        <v>93.810450150371594</v>
      </c>
      <c r="AA17" s="27">
        <f t="shared" si="3"/>
        <v>-93.810450150371594</v>
      </c>
      <c r="AB17" s="27">
        <f t="shared" si="4"/>
        <v>-142.97265381918263</v>
      </c>
      <c r="AC17">
        <f t="shared" si="5"/>
        <v>142.97265381918263</v>
      </c>
      <c r="AD17" s="24" t="str">
        <f>'GT Data'!D19</f>
        <v>TKNODE_30</v>
      </c>
      <c r="AE17" s="25">
        <f t="shared" si="6"/>
        <v>-53.888049076677284</v>
      </c>
      <c r="AF17" s="25">
        <f t="shared" si="7"/>
        <v>132.42831233089643</v>
      </c>
      <c r="AG17" s="25">
        <f t="shared" si="8"/>
        <v>93.810450150371594</v>
      </c>
      <c r="AH17" s="25">
        <v>0</v>
      </c>
      <c r="AI17" s="25">
        <v>0</v>
      </c>
      <c r="AJ17" s="25">
        <f t="shared" si="9"/>
        <v>0</v>
      </c>
      <c r="AK17" s="24" t="str">
        <f>'GT Data'!N19</f>
        <v>TKNODE_31</v>
      </c>
      <c r="AL17" s="25">
        <f t="shared" si="10"/>
        <v>53.888049076677284</v>
      </c>
      <c r="AM17" s="25">
        <f t="shared" si="11"/>
        <v>-132.42831233089643</v>
      </c>
      <c r="AN17" s="25">
        <f t="shared" si="12"/>
        <v>-93.810450150371594</v>
      </c>
      <c r="AO17" s="25">
        <v>0</v>
      </c>
      <c r="AP17" s="25">
        <v>0</v>
      </c>
      <c r="AQ17" s="25">
        <f t="shared" si="13"/>
        <v>16166.414723003185</v>
      </c>
    </row>
    <row r="18" spans="1:43" x14ac:dyDescent="0.3">
      <c r="A18" t="str">
        <f>'Calculated Tab Properties'!A18</f>
        <v>TAB_0_16</v>
      </c>
      <c r="B18">
        <f>'Calculated Tab Properties'!B18</f>
        <v>1.4694</v>
      </c>
      <c r="C18">
        <f>'Calculated Tab Properties'!C18</f>
        <v>8.5412405089901E-2</v>
      </c>
      <c r="D18">
        <f>'Calculated Tab Properties'!D18</f>
        <v>4.8937703297130382</v>
      </c>
      <c r="E18">
        <f>'Calculated Tab Properties'!E18</f>
        <v>6.7429527112954366</v>
      </c>
      <c r="F18">
        <f>'Calculated Tab Properties'!F18</f>
        <v>4.2429526535765367</v>
      </c>
      <c r="G18">
        <f>'Calculated Tab Properties'!G18</f>
        <v>2.5000000577188994</v>
      </c>
      <c r="H18">
        <f>'Calculated Tab Properties'!H18</f>
        <v>4.5555086148859214</v>
      </c>
      <c r="I18">
        <f>'Calculated Tab Properties'!I18</f>
        <v>0.14999991464430784</v>
      </c>
      <c r="J18" s="20">
        <f>'Calculated Tab Properties'!J18</f>
        <v>0.45451756933736415</v>
      </c>
      <c r="K18">
        <v>0</v>
      </c>
      <c r="L18">
        <v>0</v>
      </c>
      <c r="M18">
        <v>0</v>
      </c>
      <c r="N18">
        <v>0</v>
      </c>
      <c r="O18" s="27">
        <f>'Calculated Tab Properties'!O18</f>
        <v>0</v>
      </c>
      <c r="P18" s="27">
        <f>'Calculated Tab Properties'!P18</f>
        <v>1.22265</v>
      </c>
      <c r="Q18">
        <f>'Calculated Tab Properties'!Q18</f>
        <v>-300</v>
      </c>
      <c r="R18">
        <f>'Calculated Tab Properties'!R18</f>
        <v>1</v>
      </c>
      <c r="T18" s="1">
        <v>0</v>
      </c>
      <c r="U18" s="1">
        <v>0</v>
      </c>
      <c r="V18">
        <f>T18*'GEOMETRIC INPUTS'!S18</f>
        <v>0</v>
      </c>
      <c r="W18">
        <v>17</v>
      </c>
      <c r="X18">
        <f t="shared" si="0"/>
        <v>0</v>
      </c>
      <c r="Y18">
        <f t="shared" si="1"/>
        <v>0</v>
      </c>
      <c r="Z18" s="27">
        <f t="shared" si="2"/>
        <v>70.662255057603332</v>
      </c>
      <c r="AA18" s="27">
        <f t="shared" si="3"/>
        <v>-69.43960505760333</v>
      </c>
      <c r="AB18" s="27">
        <f t="shared" si="4"/>
        <v>-142.10819306253268</v>
      </c>
      <c r="AC18">
        <f t="shared" si="5"/>
        <v>142.10819306253268</v>
      </c>
      <c r="AD18" s="24" t="str">
        <f>'GT Data'!D20</f>
        <v>TKNODE_32</v>
      </c>
      <c r="AE18" s="25">
        <f t="shared" si="6"/>
        <v>-12.123049825512433</v>
      </c>
      <c r="AF18" s="25">
        <f t="shared" si="7"/>
        <v>141.59014866305566</v>
      </c>
      <c r="AG18" s="25">
        <f t="shared" si="8"/>
        <v>70.662255057603332</v>
      </c>
      <c r="AH18" s="25">
        <v>0</v>
      </c>
      <c r="AI18" s="25">
        <v>0</v>
      </c>
      <c r="AJ18" s="25">
        <f t="shared" si="9"/>
        <v>0</v>
      </c>
      <c r="AK18" s="24" t="str">
        <f>'GT Data'!N20</f>
        <v>TKNODE_33</v>
      </c>
      <c r="AL18" s="25">
        <f t="shared" si="10"/>
        <v>12.123049825512433</v>
      </c>
      <c r="AM18" s="25">
        <f t="shared" si="11"/>
        <v>-141.59014866305566</v>
      </c>
      <c r="AN18" s="25">
        <f t="shared" si="12"/>
        <v>-69.43960505760333</v>
      </c>
      <c r="AO18" s="25">
        <v>0</v>
      </c>
      <c r="AP18" s="25">
        <v>0</v>
      </c>
      <c r="AQ18" s="25">
        <f t="shared" si="13"/>
        <v>3636.91494765373</v>
      </c>
    </row>
    <row r="19" spans="1:43" x14ac:dyDescent="0.3">
      <c r="A19" t="str">
        <f>'Calculated Tab Properties'!A19</f>
        <v>TAB_0_17</v>
      </c>
      <c r="B19">
        <f>'Calculated Tab Properties'!B19</f>
        <v>2.5</v>
      </c>
      <c r="C19">
        <f>'Calculated Tab Properties'!C19</f>
        <v>8.5412403991338426E-2</v>
      </c>
      <c r="D19">
        <f>'Calculated Tab Properties'!D19</f>
        <v>4.8937702667700389</v>
      </c>
      <c r="E19">
        <f>'Calculated Tab Properties'!E19</f>
        <v>5.7429526882078763</v>
      </c>
      <c r="F19">
        <f>'Calculated Tab Properties'!F19</f>
        <v>4.2429526535765367</v>
      </c>
      <c r="G19">
        <f>'Calculated Tab Properties'!G19</f>
        <v>1.5000000346313396</v>
      </c>
      <c r="H19">
        <f>'Calculated Tab Properties'!H19</f>
        <v>4.5555086148859214</v>
      </c>
      <c r="I19">
        <f>'Calculated Tab Properties'!I19</f>
        <v>0.14999991464430784</v>
      </c>
      <c r="J19" s="20">
        <f>'Calculated Tab Properties'!J19</f>
        <v>0.45451756933736415</v>
      </c>
      <c r="K19">
        <v>0</v>
      </c>
      <c r="L19">
        <v>0</v>
      </c>
      <c r="M19">
        <v>0</v>
      </c>
      <c r="N19">
        <v>0</v>
      </c>
      <c r="O19" s="27">
        <f>'Calculated Tab Properties'!O19</f>
        <v>0</v>
      </c>
      <c r="P19" s="27">
        <f>'Calculated Tab Properties'!P19</f>
        <v>0</v>
      </c>
      <c r="Q19">
        <f>'Calculated Tab Properties'!Q19</f>
        <v>-300</v>
      </c>
      <c r="R19">
        <f>'Calculated Tab Properties'!R19</f>
        <v>1</v>
      </c>
      <c r="T19" s="1">
        <v>0</v>
      </c>
      <c r="U19" s="1">
        <v>0</v>
      </c>
      <c r="V19">
        <f>T19*'GEOMETRIC INPUTS'!S19</f>
        <v>0</v>
      </c>
      <c r="W19">
        <v>18</v>
      </c>
      <c r="X19">
        <f t="shared" si="0"/>
        <v>0</v>
      </c>
      <c r="Y19">
        <f t="shared" si="1"/>
        <v>0</v>
      </c>
      <c r="Z19" s="27">
        <f t="shared" si="2"/>
        <v>70.705479059993579</v>
      </c>
      <c r="AA19" s="27">
        <f t="shared" si="3"/>
        <v>-70.705479059993579</v>
      </c>
      <c r="AB19" s="27">
        <f t="shared" si="4"/>
        <v>-144.6988049615388</v>
      </c>
      <c r="AC19">
        <f t="shared" si="5"/>
        <v>144.6988049615388</v>
      </c>
      <c r="AD19" s="24" t="str">
        <f>'GT Data'!D21</f>
        <v>TKNODE_34</v>
      </c>
      <c r="AE19" s="25">
        <f t="shared" si="6"/>
        <v>-12.344051119991837</v>
      </c>
      <c r="AF19" s="25">
        <f t="shared" si="7"/>
        <v>144.1713167008073</v>
      </c>
      <c r="AG19" s="25">
        <f t="shared" si="8"/>
        <v>70.705479059993579</v>
      </c>
      <c r="AH19" s="25">
        <v>0</v>
      </c>
      <c r="AI19" s="25">
        <v>0</v>
      </c>
      <c r="AJ19" s="25">
        <f t="shared" si="9"/>
        <v>0</v>
      </c>
      <c r="AK19" s="24" t="str">
        <f>'GT Data'!N21</f>
        <v>TKNODE_35</v>
      </c>
      <c r="AL19" s="25">
        <f t="shared" si="10"/>
        <v>12.344051119991837</v>
      </c>
      <c r="AM19" s="25">
        <f t="shared" si="11"/>
        <v>-144.1713167008073</v>
      </c>
      <c r="AN19" s="25">
        <f t="shared" si="12"/>
        <v>-70.705479059993579</v>
      </c>
      <c r="AO19" s="25">
        <v>0</v>
      </c>
      <c r="AP19" s="25">
        <v>0</v>
      </c>
      <c r="AQ19" s="25">
        <f t="shared" si="13"/>
        <v>3703.2153359975514</v>
      </c>
    </row>
    <row r="20" spans="1:43" x14ac:dyDescent="0.3">
      <c r="A20" t="str">
        <f>'Calculated Tab Properties'!A20</f>
        <v>TAB_0_18</v>
      </c>
      <c r="B20">
        <f>'Calculated Tab Properties'!B20</f>
        <v>1.2406999999999999</v>
      </c>
      <c r="C20">
        <f>'Calculated Tab Properties'!C20</f>
        <v>8.5412401174655761E-2</v>
      </c>
      <c r="D20">
        <f>'Calculated Tab Properties'!D20</f>
        <v>4.8937701053860101</v>
      </c>
      <c r="E20">
        <f>'Calculated Tab Properties'!E20</f>
        <v>5.9429526711921232</v>
      </c>
      <c r="F20">
        <f>'Calculated Tab Properties'!F20</f>
        <v>4.2429526535765367</v>
      </c>
      <c r="G20">
        <f>'Calculated Tab Properties'!G20</f>
        <v>1.7000000176155865</v>
      </c>
      <c r="H20">
        <f>'Calculated Tab Properties'!H20</f>
        <v>4.5555086148859214</v>
      </c>
      <c r="I20">
        <f>'Calculated Tab Properties'!I20</f>
        <v>0.14999991464430784</v>
      </c>
      <c r="J20" s="20">
        <f>'Calculated Tab Properties'!J20</f>
        <v>0.45451756933736415</v>
      </c>
      <c r="K20">
        <v>0</v>
      </c>
      <c r="L20">
        <v>0</v>
      </c>
      <c r="M20">
        <v>0</v>
      </c>
      <c r="N20">
        <v>0</v>
      </c>
      <c r="O20" s="27">
        <f>'Calculated Tab Properties'!O20</f>
        <v>0</v>
      </c>
      <c r="P20" s="27">
        <f>'Calculated Tab Properties'!P20</f>
        <v>0</v>
      </c>
      <c r="Q20">
        <f>'Calculated Tab Properties'!Q20</f>
        <v>-300</v>
      </c>
      <c r="R20">
        <f>'Calculated Tab Properties'!R20</f>
        <v>1</v>
      </c>
      <c r="T20" s="1">
        <v>0</v>
      </c>
      <c r="U20" s="1">
        <v>0</v>
      </c>
      <c r="V20">
        <f>T20*'GEOMETRIC INPUTS'!S20</f>
        <v>0</v>
      </c>
      <c r="W20">
        <v>19</v>
      </c>
      <c r="X20">
        <f t="shared" si="0"/>
        <v>0</v>
      </c>
      <c r="Y20">
        <f t="shared" si="1"/>
        <v>0</v>
      </c>
      <c r="Z20" s="27">
        <f t="shared" si="2"/>
        <v>70.705479059993579</v>
      </c>
      <c r="AA20" s="27">
        <f t="shared" si="3"/>
        <v>-70.705479059993579</v>
      </c>
      <c r="AB20" s="27">
        <f t="shared" si="4"/>
        <v>-144.6988049615388</v>
      </c>
      <c r="AC20">
        <f t="shared" si="5"/>
        <v>144.6988049615388</v>
      </c>
      <c r="AD20" s="24" t="str">
        <f>'GT Data'!D22</f>
        <v>TKNODE_36</v>
      </c>
      <c r="AE20" s="25">
        <f t="shared" si="6"/>
        <v>-12.344050713906988</v>
      </c>
      <c r="AF20" s="25">
        <f t="shared" si="7"/>
        <v>144.17131673557657</v>
      </c>
      <c r="AG20" s="25">
        <f t="shared" si="8"/>
        <v>70.705479059993579</v>
      </c>
      <c r="AH20" s="25">
        <v>0</v>
      </c>
      <c r="AI20" s="25">
        <v>0</v>
      </c>
      <c r="AJ20" s="25">
        <f t="shared" si="9"/>
        <v>0</v>
      </c>
      <c r="AK20" s="24" t="str">
        <f>'GT Data'!N22</f>
        <v>TKNODE_37</v>
      </c>
      <c r="AL20" s="25">
        <f t="shared" si="10"/>
        <v>12.344050713906988</v>
      </c>
      <c r="AM20" s="25">
        <f t="shared" si="11"/>
        <v>-144.17131673557657</v>
      </c>
      <c r="AN20" s="25">
        <f t="shared" si="12"/>
        <v>-70.705479059993579</v>
      </c>
      <c r="AO20" s="25">
        <v>0</v>
      </c>
      <c r="AP20" s="25">
        <v>0</v>
      </c>
      <c r="AQ20" s="25">
        <f t="shared" si="13"/>
        <v>3703.2152141720962</v>
      </c>
    </row>
    <row r="21" spans="1:43" x14ac:dyDescent="0.3">
      <c r="A21" t="str">
        <f>'Calculated Tab Properties'!A21</f>
        <v>TAB_0_19</v>
      </c>
      <c r="B21">
        <f>'Calculated Tab Properties'!B21</f>
        <v>0.8407</v>
      </c>
      <c r="C21">
        <f>'Calculated Tab Properties'!C21</f>
        <v>3.1884639354443962</v>
      </c>
      <c r="D21">
        <f>'Calculated Tab Properties'!D21</f>
        <v>182.68552663063687</v>
      </c>
      <c r="E21">
        <f>'Calculated Tab Properties'!E21</f>
        <v>6.1298598642278872</v>
      </c>
      <c r="F21">
        <f>'Calculated Tab Properties'!F21</f>
        <v>4.4298598269358287</v>
      </c>
      <c r="G21">
        <f>'Calculated Tab Properties'!G21</f>
        <v>1.7000000372920587</v>
      </c>
      <c r="H21">
        <f>'Calculated Tab Properties'!H21</f>
        <v>4.7240973856566759</v>
      </c>
      <c r="I21">
        <f>'Calculated Tab Properties'!I21</f>
        <v>0.14999993782882051</v>
      </c>
      <c r="J21" s="20">
        <f>'Calculated Tab Properties'!J21</f>
        <v>0.43715231941714283</v>
      </c>
      <c r="K21">
        <v>0</v>
      </c>
      <c r="L21">
        <v>0</v>
      </c>
      <c r="M21">
        <v>0</v>
      </c>
      <c r="N21">
        <v>0</v>
      </c>
      <c r="O21" s="27">
        <f>'Calculated Tab Properties'!O21</f>
        <v>0</v>
      </c>
      <c r="P21" s="27">
        <f>'Calculated Tab Properties'!P21</f>
        <v>0.78839999999999999</v>
      </c>
      <c r="Q21">
        <f>'Calculated Tab Properties'!Q21</f>
        <v>-300</v>
      </c>
      <c r="R21">
        <f>'Calculated Tab Properties'!R21</f>
        <v>1</v>
      </c>
      <c r="T21" s="1">
        <v>0</v>
      </c>
      <c r="U21" s="1">
        <v>0</v>
      </c>
      <c r="V21">
        <f>T21*'GEOMETRIC INPUTS'!S21</f>
        <v>0</v>
      </c>
      <c r="W21">
        <v>20</v>
      </c>
      <c r="X21">
        <f t="shared" si="0"/>
        <v>0</v>
      </c>
      <c r="Y21">
        <f t="shared" si="1"/>
        <v>0</v>
      </c>
      <c r="Z21" s="27">
        <f t="shared" si="2"/>
        <v>67.69553705189054</v>
      </c>
      <c r="AA21" s="27">
        <f t="shared" si="3"/>
        <v>-66.907137051890544</v>
      </c>
      <c r="AB21" s="27">
        <f t="shared" si="4"/>
        <v>-143.1761774291854</v>
      </c>
      <c r="AC21">
        <f t="shared" si="5"/>
        <v>143.1761774291854</v>
      </c>
      <c r="AD21" s="24" t="str">
        <f>'GT Data'!D23</f>
        <v>TKNODE_38</v>
      </c>
      <c r="AE21" s="25">
        <f t="shared" si="6"/>
        <v>6.7083940398809743</v>
      </c>
      <c r="AF21" s="25">
        <f t="shared" si="7"/>
        <v>-143.01893312648949</v>
      </c>
      <c r="AG21" s="25">
        <f t="shared" si="8"/>
        <v>67.69553705189054</v>
      </c>
      <c r="AH21" s="25">
        <v>0</v>
      </c>
      <c r="AI21" s="25">
        <v>0</v>
      </c>
      <c r="AJ21" s="25">
        <f t="shared" si="9"/>
        <v>0</v>
      </c>
      <c r="AK21" s="24" t="str">
        <f>'GT Data'!N23</f>
        <v>TKNODE_39</v>
      </c>
      <c r="AL21" s="25">
        <f t="shared" si="10"/>
        <v>-6.7083940398809743</v>
      </c>
      <c r="AM21" s="25">
        <f t="shared" si="11"/>
        <v>143.01893312648949</v>
      </c>
      <c r="AN21" s="25">
        <f t="shared" si="12"/>
        <v>-66.907137051890544</v>
      </c>
      <c r="AO21" s="25">
        <v>0</v>
      </c>
      <c r="AP21" s="25">
        <v>0</v>
      </c>
      <c r="AQ21" s="25">
        <f t="shared" si="13"/>
        <v>-2012.5182119642923</v>
      </c>
    </row>
    <row r="22" spans="1:43" x14ac:dyDescent="0.3">
      <c r="A22" t="str">
        <f>'Calculated Tab Properties'!A22</f>
        <v>TAB_0_20</v>
      </c>
      <c r="B22">
        <f>'Calculated Tab Properties'!B22</f>
        <v>2.5</v>
      </c>
      <c r="C22">
        <f>'Calculated Tab Properties'!C22</f>
        <v>3.1884639391607834</v>
      </c>
      <c r="D22">
        <f>'Calculated Tab Properties'!D22</f>
        <v>182.68552684357019</v>
      </c>
      <c r="E22">
        <f>'Calculated Tab Properties'!E22</f>
        <v>5.9298599138260695</v>
      </c>
      <c r="F22">
        <f>'Calculated Tab Properties'!F22</f>
        <v>4.4298598269358287</v>
      </c>
      <c r="G22">
        <f>'Calculated Tab Properties'!G22</f>
        <v>1.5000000868902406</v>
      </c>
      <c r="H22">
        <f>'Calculated Tab Properties'!H22</f>
        <v>4.7240973856566759</v>
      </c>
      <c r="I22">
        <f>'Calculated Tab Properties'!I22</f>
        <v>0.14999993782882051</v>
      </c>
      <c r="J22" s="20">
        <f>'Calculated Tab Properties'!J22</f>
        <v>0.43715231941714283</v>
      </c>
      <c r="K22">
        <v>0</v>
      </c>
      <c r="L22">
        <v>0</v>
      </c>
      <c r="M22">
        <v>0</v>
      </c>
      <c r="N22">
        <v>0</v>
      </c>
      <c r="O22" s="27">
        <f>'Calculated Tab Properties'!O22</f>
        <v>0</v>
      </c>
      <c r="P22" s="27">
        <f>'Calculated Tab Properties'!P22</f>
        <v>0</v>
      </c>
      <c r="Q22">
        <f>'Calculated Tab Properties'!Q22</f>
        <v>-300</v>
      </c>
      <c r="R22">
        <f>'Calculated Tab Properties'!R22</f>
        <v>1</v>
      </c>
      <c r="T22" s="1">
        <v>0</v>
      </c>
      <c r="U22" s="1">
        <v>0</v>
      </c>
      <c r="V22">
        <f>T22*'GEOMETRIC INPUTS'!S22</f>
        <v>0</v>
      </c>
      <c r="W22">
        <v>21</v>
      </c>
      <c r="X22">
        <f t="shared" si="0"/>
        <v>0</v>
      </c>
      <c r="Y22">
        <f t="shared" si="1"/>
        <v>0</v>
      </c>
      <c r="Z22" s="27">
        <f t="shared" si="2"/>
        <v>67.722233145131483</v>
      </c>
      <c r="AA22" s="27">
        <f t="shared" si="3"/>
        <v>-67.722233145131483</v>
      </c>
      <c r="AB22" s="27">
        <f t="shared" si="4"/>
        <v>-144.92042098839181</v>
      </c>
      <c r="AC22">
        <f t="shared" si="5"/>
        <v>144.92042098839181</v>
      </c>
      <c r="AD22" s="24" t="str">
        <f>'GT Data'!D24</f>
        <v>TKNODE_40</v>
      </c>
      <c r="AE22" s="25">
        <f t="shared" si="6"/>
        <v>6.7901195778438961</v>
      </c>
      <c r="AF22" s="25">
        <f t="shared" si="7"/>
        <v>-144.76126103198774</v>
      </c>
      <c r="AG22" s="25">
        <f t="shared" si="8"/>
        <v>67.722233145131483</v>
      </c>
      <c r="AH22" s="25">
        <v>0</v>
      </c>
      <c r="AI22" s="25">
        <v>0</v>
      </c>
      <c r="AJ22" s="25">
        <f t="shared" si="9"/>
        <v>0</v>
      </c>
      <c r="AK22" s="24" t="str">
        <f>'GT Data'!N24</f>
        <v>TKNODE_41</v>
      </c>
      <c r="AL22" s="25">
        <f t="shared" si="10"/>
        <v>-6.7901195778438961</v>
      </c>
      <c r="AM22" s="25">
        <f t="shared" si="11"/>
        <v>144.76126103198774</v>
      </c>
      <c r="AN22" s="25">
        <f t="shared" si="12"/>
        <v>-67.722233145131483</v>
      </c>
      <c r="AO22" s="25">
        <v>0</v>
      </c>
      <c r="AP22" s="25">
        <v>0</v>
      </c>
      <c r="AQ22" s="25">
        <f t="shared" si="13"/>
        <v>-2037.0358733531689</v>
      </c>
    </row>
    <row r="23" spans="1:43" x14ac:dyDescent="0.3">
      <c r="A23" t="str">
        <f>'Calculated Tab Properties'!A23</f>
        <v>TAB_0_21</v>
      </c>
      <c r="B23">
        <f>'Calculated Tab Properties'!B23</f>
        <v>1.6256999999999999</v>
      </c>
      <c r="C23">
        <f>'Calculated Tab Properties'!C23</f>
        <v>3.188463935786225</v>
      </c>
      <c r="D23">
        <f>'Calculated Tab Properties'!D23</f>
        <v>182.68552665022224</v>
      </c>
      <c r="E23">
        <f>'Calculated Tab Properties'!E23</f>
        <v>6.9298598703009198</v>
      </c>
      <c r="F23">
        <f>'Calculated Tab Properties'!F23</f>
        <v>4.4298598269358287</v>
      </c>
      <c r="G23">
        <f>'Calculated Tab Properties'!G23</f>
        <v>2.5000000433650906</v>
      </c>
      <c r="H23">
        <f>'Calculated Tab Properties'!H23</f>
        <v>4.7240973856566759</v>
      </c>
      <c r="I23">
        <f>'Calculated Tab Properties'!I23</f>
        <v>0.14999993782882051</v>
      </c>
      <c r="J23" s="20">
        <f>'Calculated Tab Properties'!J23</f>
        <v>0.43715231941714283</v>
      </c>
      <c r="K23">
        <v>0</v>
      </c>
      <c r="L23">
        <v>0</v>
      </c>
      <c r="M23">
        <v>0</v>
      </c>
      <c r="N23">
        <v>0</v>
      </c>
      <c r="O23" s="27">
        <f>'Calculated Tab Properties'!O23</f>
        <v>0</v>
      </c>
      <c r="P23" s="27">
        <f>'Calculated Tab Properties'!P23</f>
        <v>0</v>
      </c>
      <c r="Q23">
        <f>'Calculated Tab Properties'!Q23</f>
        <v>-300</v>
      </c>
      <c r="R23">
        <f>'Calculated Tab Properties'!R23</f>
        <v>1</v>
      </c>
      <c r="T23" s="1">
        <v>0</v>
      </c>
      <c r="U23" s="1">
        <v>0</v>
      </c>
      <c r="V23">
        <f>T23*'GEOMETRIC INPUTS'!S23</f>
        <v>0</v>
      </c>
      <c r="W23">
        <v>22</v>
      </c>
      <c r="X23">
        <f t="shared" si="0"/>
        <v>0</v>
      </c>
      <c r="Y23">
        <f t="shared" si="1"/>
        <v>0</v>
      </c>
      <c r="Z23" s="27">
        <f t="shared" si="2"/>
        <v>67.722233145131483</v>
      </c>
      <c r="AA23" s="27">
        <f t="shared" si="3"/>
        <v>-67.722233145131483</v>
      </c>
      <c r="AB23" s="27">
        <f t="shared" si="4"/>
        <v>-144.92042098839181</v>
      </c>
      <c r="AC23">
        <f t="shared" si="5"/>
        <v>144.92042098839181</v>
      </c>
      <c r="AD23" s="24" t="str">
        <f>'GT Data'!D25</f>
        <v>TKNODE_42</v>
      </c>
      <c r="AE23" s="25">
        <f t="shared" si="6"/>
        <v>6.7901190893385648</v>
      </c>
      <c r="AF23" s="25">
        <f t="shared" si="7"/>
        <v>-144.76126105490141</v>
      </c>
      <c r="AG23" s="25">
        <f t="shared" si="8"/>
        <v>67.722233145131483</v>
      </c>
      <c r="AH23" s="25">
        <v>0</v>
      </c>
      <c r="AI23" s="25">
        <v>0</v>
      </c>
      <c r="AJ23" s="25">
        <f t="shared" si="9"/>
        <v>0</v>
      </c>
      <c r="AK23" s="24" t="str">
        <f>'GT Data'!N25</f>
        <v>TKNODE_43</v>
      </c>
      <c r="AL23" s="25">
        <f t="shared" si="10"/>
        <v>-6.7901190893385648</v>
      </c>
      <c r="AM23" s="25">
        <f t="shared" si="11"/>
        <v>144.76126105490141</v>
      </c>
      <c r="AN23" s="25">
        <f t="shared" si="12"/>
        <v>-67.722233145131483</v>
      </c>
      <c r="AO23" s="25">
        <v>0</v>
      </c>
      <c r="AP23" s="25">
        <v>0</v>
      </c>
      <c r="AQ23" s="25">
        <f t="shared" si="13"/>
        <v>-2037.0357268015694</v>
      </c>
    </row>
    <row r="24" spans="1:43" x14ac:dyDescent="0.3">
      <c r="A24" t="str">
        <f>'Calculated Tab Properties'!A24</f>
        <v>TAB_0_22</v>
      </c>
      <c r="B24">
        <f>'Calculated Tab Properties'!B24</f>
        <v>2.0257000000000001</v>
      </c>
      <c r="C24">
        <f>'Calculated Tab Properties'!C24</f>
        <v>3.6947413431690572</v>
      </c>
      <c r="D24">
        <f>'Calculated Tab Properties'!D24</f>
        <v>211.69308535608391</v>
      </c>
      <c r="E24">
        <f>'Calculated Tab Properties'!E24</f>
        <v>5.5794142316480828</v>
      </c>
      <c r="F24">
        <f>'Calculated Tab Properties'!F24</f>
        <v>3.079414240502194</v>
      </c>
      <c r="G24">
        <f>'Calculated Tab Properties'!G24</f>
        <v>2.4999999911458888</v>
      </c>
      <c r="H24">
        <f>'Calculated Tab Properties'!H24</f>
        <v>3.546846193753324</v>
      </c>
      <c r="I24">
        <f>'Calculated Tab Properties'!I24</f>
        <v>0.15000004760866051</v>
      </c>
      <c r="J24" s="20">
        <f>'Calculated Tab Properties'!J24</f>
        <v>0.5990779485655523</v>
      </c>
      <c r="K24">
        <v>0</v>
      </c>
      <c r="L24">
        <v>0</v>
      </c>
      <c r="M24">
        <v>0</v>
      </c>
      <c r="N24">
        <v>0</v>
      </c>
      <c r="O24" s="27">
        <f>'Calculated Tab Properties'!O24</f>
        <v>0</v>
      </c>
      <c r="P24" s="27">
        <f>'Calculated Tab Properties'!P24</f>
        <v>24.40605</v>
      </c>
      <c r="Q24">
        <f>'Calculated Tab Properties'!Q24</f>
        <v>-300</v>
      </c>
      <c r="R24">
        <f>'Calculated Tab Properties'!R24</f>
        <v>1</v>
      </c>
      <c r="T24" s="1">
        <v>0</v>
      </c>
      <c r="U24" s="1">
        <v>0</v>
      </c>
      <c r="V24">
        <f>T24*'GEOMETRIC INPUTS'!S24</f>
        <v>0</v>
      </c>
      <c r="W24">
        <v>23</v>
      </c>
      <c r="X24">
        <f t="shared" si="0"/>
        <v>0</v>
      </c>
      <c r="Y24">
        <f t="shared" si="1"/>
        <v>0</v>
      </c>
      <c r="Z24" s="27">
        <f t="shared" si="2"/>
        <v>96.23229231080434</v>
      </c>
      <c r="AA24" s="27">
        <f t="shared" si="3"/>
        <v>-71.826242310804332</v>
      </c>
      <c r="AB24" s="27">
        <f t="shared" si="4"/>
        <v>-105.19613384807877</v>
      </c>
      <c r="AC24">
        <f t="shared" si="5"/>
        <v>105.19613384807877</v>
      </c>
      <c r="AD24" s="24" t="str">
        <f>'GT Data'!D26</f>
        <v>TKNODE_44</v>
      </c>
      <c r="AE24" s="25">
        <f t="shared" si="6"/>
        <v>55.266784335323308</v>
      </c>
      <c r="AF24" s="25">
        <f t="shared" si="7"/>
        <v>-89.508709776288057</v>
      </c>
      <c r="AG24" s="25">
        <f t="shared" si="8"/>
        <v>96.23229231080434</v>
      </c>
      <c r="AH24" s="25">
        <v>0</v>
      </c>
      <c r="AI24" s="25">
        <v>0</v>
      </c>
      <c r="AJ24" s="25">
        <f t="shared" si="9"/>
        <v>0</v>
      </c>
      <c r="AK24" s="24" t="str">
        <f>'GT Data'!N26</f>
        <v>TKNODE_45</v>
      </c>
      <c r="AL24" s="25">
        <f t="shared" si="10"/>
        <v>-55.266784335323308</v>
      </c>
      <c r="AM24" s="25">
        <f t="shared" si="11"/>
        <v>89.508709776288057</v>
      </c>
      <c r="AN24" s="25">
        <f t="shared" si="12"/>
        <v>-71.826242310804332</v>
      </c>
      <c r="AO24" s="25">
        <v>0</v>
      </c>
      <c r="AP24" s="25">
        <v>0</v>
      </c>
      <c r="AQ24" s="25">
        <f t="shared" si="13"/>
        <v>-16580.035300596992</v>
      </c>
    </row>
    <row r="25" spans="1:43" x14ac:dyDescent="0.3">
      <c r="A25" t="str">
        <f>'Calculated Tab Properties'!A25</f>
        <v>TAB_0_23</v>
      </c>
      <c r="B25">
        <f>'Calculated Tab Properties'!B25</f>
        <v>2.5</v>
      </c>
      <c r="C25">
        <f>'Calculated Tab Properties'!C25</f>
        <v>3.6947413466318322</v>
      </c>
      <c r="D25">
        <f>'Calculated Tab Properties'!D25</f>
        <v>211.69308555448634</v>
      </c>
      <c r="E25">
        <f>'Calculated Tab Properties'!E25</f>
        <v>4.5794141461050071</v>
      </c>
      <c r="F25">
        <f>'Calculated Tab Properties'!F25</f>
        <v>3.079414240502194</v>
      </c>
      <c r="G25">
        <f>'Calculated Tab Properties'!G25</f>
        <v>1.4999999056028128</v>
      </c>
      <c r="H25">
        <f>'Calculated Tab Properties'!H25</f>
        <v>3.546846193753324</v>
      </c>
      <c r="I25">
        <f>'Calculated Tab Properties'!I25</f>
        <v>0.15000004760866051</v>
      </c>
      <c r="J25" s="20">
        <f>'Calculated Tab Properties'!J25</f>
        <v>0.5990779485655523</v>
      </c>
      <c r="K25">
        <v>0</v>
      </c>
      <c r="L25">
        <v>0</v>
      </c>
      <c r="M25">
        <v>0</v>
      </c>
      <c r="N25">
        <v>0</v>
      </c>
      <c r="O25" s="27">
        <f>'Calculated Tab Properties'!O25</f>
        <v>0</v>
      </c>
      <c r="P25" s="27">
        <f>'Calculated Tab Properties'!P25</f>
        <v>0</v>
      </c>
      <c r="Q25">
        <f>'Calculated Tab Properties'!Q25</f>
        <v>-300</v>
      </c>
      <c r="R25">
        <f>'Calculated Tab Properties'!R25</f>
        <v>1</v>
      </c>
      <c r="T25" s="1">
        <v>0</v>
      </c>
      <c r="U25" s="1">
        <v>0</v>
      </c>
      <c r="V25">
        <f>T25*'GEOMETRIC INPUTS'!S25</f>
        <v>0</v>
      </c>
      <c r="W25">
        <v>24</v>
      </c>
      <c r="X25">
        <f t="shared" si="0"/>
        <v>0</v>
      </c>
      <c r="Y25">
        <f t="shared" si="1"/>
        <v>0</v>
      </c>
      <c r="Z25" s="27">
        <f t="shared" si="2"/>
        <v>97.421125113416281</v>
      </c>
      <c r="AA25" s="27">
        <f t="shared" si="3"/>
        <v>-97.421125113416281</v>
      </c>
      <c r="AB25" s="27">
        <f t="shared" si="4"/>
        <v>-142.68219229282695</v>
      </c>
      <c r="AC25">
        <f t="shared" si="5"/>
        <v>142.68219229282695</v>
      </c>
      <c r="AD25" s="24" t="str">
        <f>'GT Data'!D27</f>
        <v>TKNODE_46</v>
      </c>
      <c r="AE25" s="25">
        <f t="shared" si="6"/>
        <v>74.960796615881975</v>
      </c>
      <c r="AF25" s="25">
        <f t="shared" si="7"/>
        <v>-121.40464146069385</v>
      </c>
      <c r="AG25" s="25">
        <f t="shared" si="8"/>
        <v>97.421125113416281</v>
      </c>
      <c r="AH25" s="25">
        <v>0</v>
      </c>
      <c r="AI25" s="25">
        <v>0</v>
      </c>
      <c r="AJ25" s="25">
        <f t="shared" si="9"/>
        <v>0</v>
      </c>
      <c r="AK25" s="24" t="str">
        <f>'GT Data'!N27</f>
        <v>TKNODE_47</v>
      </c>
      <c r="AL25" s="25">
        <f t="shared" si="10"/>
        <v>-74.960796615881975</v>
      </c>
      <c r="AM25" s="25">
        <f t="shared" si="11"/>
        <v>121.40464146069385</v>
      </c>
      <c r="AN25" s="25">
        <f t="shared" si="12"/>
        <v>-97.421125113416281</v>
      </c>
      <c r="AO25" s="25">
        <v>0</v>
      </c>
      <c r="AP25" s="25">
        <v>0</v>
      </c>
      <c r="AQ25" s="25">
        <f t="shared" si="13"/>
        <v>-22488.238984764594</v>
      </c>
    </row>
    <row r="26" spans="1:43" x14ac:dyDescent="0.3">
      <c r="A26" t="str">
        <f>'Calculated Tab Properties'!A26</f>
        <v>TAB_0_24</v>
      </c>
      <c r="B26">
        <f>'Calculated Tab Properties'!B26</f>
        <v>1.8246</v>
      </c>
      <c r="C26">
        <f>'Calculated Tab Properties'!C26</f>
        <v>3.6947413493001493</v>
      </c>
      <c r="D26">
        <f>'Calculated Tab Properties'!D26</f>
        <v>211.69308570736965</v>
      </c>
      <c r="E26">
        <f>'Calculated Tab Properties'!E26</f>
        <v>4.9794141462872572</v>
      </c>
      <c r="F26">
        <f>'Calculated Tab Properties'!F26</f>
        <v>3.079414240502194</v>
      </c>
      <c r="G26">
        <f>'Calculated Tab Properties'!G26</f>
        <v>1.8999999057850627</v>
      </c>
      <c r="H26">
        <f>'Calculated Tab Properties'!H26</f>
        <v>3.546846193753324</v>
      </c>
      <c r="I26">
        <f>'Calculated Tab Properties'!I26</f>
        <v>0.15000004760866051</v>
      </c>
      <c r="J26" s="20">
        <f>'Calculated Tab Properties'!J26</f>
        <v>0.5990779485655523</v>
      </c>
      <c r="K26">
        <v>0</v>
      </c>
      <c r="L26">
        <v>0</v>
      </c>
      <c r="M26">
        <v>0</v>
      </c>
      <c r="N26">
        <v>0</v>
      </c>
      <c r="O26" s="27">
        <f>'Calculated Tab Properties'!O26</f>
        <v>0</v>
      </c>
      <c r="P26" s="27">
        <f>'Calculated Tab Properties'!P26</f>
        <v>0</v>
      </c>
      <c r="Q26">
        <f>'Calculated Tab Properties'!Q26</f>
        <v>-300</v>
      </c>
      <c r="R26">
        <f>'Calculated Tab Properties'!R26</f>
        <v>1</v>
      </c>
      <c r="T26" s="1">
        <v>0</v>
      </c>
      <c r="U26" s="1">
        <v>0</v>
      </c>
      <c r="V26">
        <f>T26*'GEOMETRIC INPUTS'!S26</f>
        <v>0</v>
      </c>
      <c r="W26">
        <v>25</v>
      </c>
      <c r="X26">
        <f t="shared" si="0"/>
        <v>0</v>
      </c>
      <c r="Y26">
        <f t="shared" si="1"/>
        <v>0</v>
      </c>
      <c r="Z26" s="27">
        <f t="shared" si="2"/>
        <v>97.421125113416281</v>
      </c>
      <c r="AA26" s="27">
        <f t="shared" si="3"/>
        <v>-97.421125113416281</v>
      </c>
      <c r="AB26" s="27">
        <f t="shared" si="4"/>
        <v>-142.68219229282695</v>
      </c>
      <c r="AC26">
        <f t="shared" si="5"/>
        <v>142.68219229282695</v>
      </c>
      <c r="AD26" s="24" t="str">
        <f>'GT Data'!D28</f>
        <v>TKNODE_48</v>
      </c>
      <c r="AE26" s="25">
        <f t="shared" si="6"/>
        <v>74.960796939828057</v>
      </c>
      <c r="AF26" s="25">
        <f t="shared" si="7"/>
        <v>-121.40464126067467</v>
      </c>
      <c r="AG26" s="25">
        <f t="shared" si="8"/>
        <v>97.421125113416281</v>
      </c>
      <c r="AH26" s="25">
        <v>0</v>
      </c>
      <c r="AI26" s="25">
        <v>0</v>
      </c>
      <c r="AJ26" s="25">
        <f t="shared" si="9"/>
        <v>0</v>
      </c>
      <c r="AK26" s="24" t="str">
        <f>'GT Data'!N28</f>
        <v>TKNODE_49</v>
      </c>
      <c r="AL26" s="25">
        <f t="shared" si="10"/>
        <v>-74.960796939828057</v>
      </c>
      <c r="AM26" s="25">
        <f t="shared" si="11"/>
        <v>121.40464126067467</v>
      </c>
      <c r="AN26" s="25">
        <f t="shared" si="12"/>
        <v>-97.421125113416281</v>
      </c>
      <c r="AO26" s="25">
        <v>0</v>
      </c>
      <c r="AP26" s="25">
        <v>0</v>
      </c>
      <c r="AQ26" s="25">
        <f t="shared" si="13"/>
        <v>-22488.239081948417</v>
      </c>
    </row>
    <row r="27" spans="1:43" x14ac:dyDescent="0.3">
      <c r="A27" t="str">
        <f>'Calculated Tab Properties'!A27</f>
        <v>TAB_0_25</v>
      </c>
      <c r="B27">
        <f>'Calculated Tab Properties'!B27</f>
        <v>1.6246</v>
      </c>
      <c r="C27">
        <f>'Calculated Tab Properties'!C27</f>
        <v>4.3715788933215638</v>
      </c>
      <c r="D27">
        <f>'Calculated Tab Properties'!D27</f>
        <v>250.47302039579674</v>
      </c>
      <c r="E27">
        <f>'Calculated Tab Properties'!E27</f>
        <v>4.0703170294499094</v>
      </c>
      <c r="F27">
        <f>'Calculated Tab Properties'!F27</f>
        <v>1.9703170406869375</v>
      </c>
      <c r="G27">
        <f>'Calculated Tab Properties'!G27</f>
        <v>2.0999999887629737</v>
      </c>
      <c r="H27">
        <f>'Calculated Tab Properties'!H27</f>
        <v>2.7040729836064776</v>
      </c>
      <c r="I27">
        <f>'Calculated Tab Properties'!I27</f>
        <v>0.14999996988172992</v>
      </c>
      <c r="J27" s="20">
        <f>'Calculated Tab Properties'!J27</f>
        <v>0.83251300769788539</v>
      </c>
      <c r="K27">
        <v>0</v>
      </c>
      <c r="L27">
        <v>0</v>
      </c>
      <c r="M27">
        <v>0</v>
      </c>
      <c r="N27">
        <v>0</v>
      </c>
      <c r="O27" s="27">
        <f>'Calculated Tab Properties'!O27</f>
        <v>0</v>
      </c>
      <c r="P27" s="27">
        <f>'Calculated Tab Properties'!P27</f>
        <v>1.1149499999999999</v>
      </c>
      <c r="Q27">
        <f>'Calculated Tab Properties'!Q27</f>
        <v>-300</v>
      </c>
      <c r="R27">
        <f>'Calculated Tab Properties'!R27</f>
        <v>1</v>
      </c>
      <c r="T27" s="1">
        <v>0</v>
      </c>
      <c r="U27" s="1">
        <v>0</v>
      </c>
      <c r="V27">
        <f>T27*'GEOMETRIC INPUTS'!S27</f>
        <v>0</v>
      </c>
      <c r="W27">
        <v>26</v>
      </c>
      <c r="X27">
        <f t="shared" si="0"/>
        <v>0</v>
      </c>
      <c r="Y27">
        <f t="shared" si="1"/>
        <v>0</v>
      </c>
      <c r="Z27" s="27">
        <f t="shared" si="2"/>
        <v>152.17487913977831</v>
      </c>
      <c r="AA27" s="27">
        <f t="shared" si="3"/>
        <v>-151.05992913977832</v>
      </c>
      <c r="AB27" s="27">
        <f t="shared" si="4"/>
        <v>-137.45645732253905</v>
      </c>
      <c r="AC27">
        <f t="shared" si="5"/>
        <v>137.45645732253905</v>
      </c>
      <c r="AD27" s="24" t="str">
        <f>'GT Data'!D29</f>
        <v>TKNODE_50</v>
      </c>
      <c r="AE27" s="25">
        <f t="shared" si="6"/>
        <v>129.55053957758503</v>
      </c>
      <c r="AF27" s="25">
        <f t="shared" si="7"/>
        <v>-45.944916528595165</v>
      </c>
      <c r="AG27" s="25">
        <f t="shared" si="8"/>
        <v>152.17487913977831</v>
      </c>
      <c r="AH27" s="25">
        <v>0</v>
      </c>
      <c r="AI27" s="25">
        <v>0</v>
      </c>
      <c r="AJ27" s="25">
        <f t="shared" si="9"/>
        <v>0</v>
      </c>
      <c r="AK27" s="24" t="str">
        <f>'GT Data'!N29</f>
        <v>TKNODE_51</v>
      </c>
      <c r="AL27" s="25">
        <f t="shared" si="10"/>
        <v>-129.55053957758503</v>
      </c>
      <c r="AM27" s="25">
        <f t="shared" si="11"/>
        <v>45.944916528595165</v>
      </c>
      <c r="AN27" s="25">
        <f t="shared" si="12"/>
        <v>-151.05992913977832</v>
      </c>
      <c r="AO27" s="25">
        <v>0</v>
      </c>
      <c r="AP27" s="25">
        <v>0</v>
      </c>
      <c r="AQ27" s="25">
        <f t="shared" si="13"/>
        <v>-38865.161873275509</v>
      </c>
    </row>
    <row r="28" spans="1:43" x14ac:dyDescent="0.3">
      <c r="A28" t="str">
        <f>'Calculated Tab Properties'!A28</f>
        <v>TAB_0_26</v>
      </c>
      <c r="B28">
        <f>'Calculated Tab Properties'!B28</f>
        <v>2.5</v>
      </c>
      <c r="C28">
        <f>'Calculated Tab Properties'!C28</f>
        <v>4.3715788906220547</v>
      </c>
      <c r="D28">
        <f>'Calculated Tab Properties'!D28</f>
        <v>250.47302024112628</v>
      </c>
      <c r="E28">
        <f>'Calculated Tab Properties'!E28</f>
        <v>3.4703170556745695</v>
      </c>
      <c r="F28">
        <f>'Calculated Tab Properties'!F28</f>
        <v>1.9703170406869375</v>
      </c>
      <c r="G28">
        <f>'Calculated Tab Properties'!G28</f>
        <v>1.5000000149876336</v>
      </c>
      <c r="H28">
        <f>'Calculated Tab Properties'!H28</f>
        <v>2.7040729836064776</v>
      </c>
      <c r="I28">
        <f>'Calculated Tab Properties'!I28</f>
        <v>0.14999996988172992</v>
      </c>
      <c r="J28" s="20">
        <f>'Calculated Tab Properties'!J28</f>
        <v>0.83251300769788539</v>
      </c>
      <c r="K28">
        <v>0</v>
      </c>
      <c r="L28">
        <v>0</v>
      </c>
      <c r="M28">
        <v>0</v>
      </c>
      <c r="N28">
        <v>0</v>
      </c>
      <c r="O28" s="27">
        <f>'Calculated Tab Properties'!O28</f>
        <v>0</v>
      </c>
      <c r="P28" s="27">
        <f>'Calculated Tab Properties'!P28</f>
        <v>0</v>
      </c>
      <c r="Q28">
        <f>'Calculated Tab Properties'!Q28</f>
        <v>-300</v>
      </c>
      <c r="R28">
        <f>'Calculated Tab Properties'!R28</f>
        <v>1</v>
      </c>
      <c r="T28" s="1">
        <v>0</v>
      </c>
      <c r="U28" s="1">
        <v>0</v>
      </c>
      <c r="V28">
        <f>T28*'GEOMETRIC INPUTS'!S28</f>
        <v>0</v>
      </c>
      <c r="W28">
        <v>27</v>
      </c>
      <c r="X28">
        <f t="shared" si="0"/>
        <v>0</v>
      </c>
      <c r="Y28">
        <f t="shared" si="1"/>
        <v>0</v>
      </c>
      <c r="Z28" s="27">
        <f t="shared" si="2"/>
        <v>152.25976013251505</v>
      </c>
      <c r="AA28" s="27">
        <f t="shared" si="3"/>
        <v>-152.25976013251505</v>
      </c>
      <c r="AB28" s="27">
        <f t="shared" si="4"/>
        <v>-138.54823936286272</v>
      </c>
      <c r="AC28">
        <f t="shared" si="5"/>
        <v>138.54823936286272</v>
      </c>
      <c r="AD28" s="24" t="str">
        <f>'GT Data'!D30</f>
        <v>TKNODE_52</v>
      </c>
      <c r="AE28" s="25">
        <f t="shared" si="6"/>
        <v>130.57952677830414</v>
      </c>
      <c r="AF28" s="25">
        <f t="shared" si="7"/>
        <v>-46.309845787945072</v>
      </c>
      <c r="AG28" s="25">
        <f t="shared" si="8"/>
        <v>152.25976013251505</v>
      </c>
      <c r="AH28" s="25">
        <v>0</v>
      </c>
      <c r="AI28" s="25">
        <v>0</v>
      </c>
      <c r="AJ28" s="25">
        <f t="shared" si="9"/>
        <v>0</v>
      </c>
      <c r="AK28" s="24" t="str">
        <f>'GT Data'!N30</f>
        <v>TKNODE_53</v>
      </c>
      <c r="AL28" s="25">
        <f t="shared" si="10"/>
        <v>-130.57952677830414</v>
      </c>
      <c r="AM28" s="25">
        <f t="shared" si="11"/>
        <v>46.309845787945072</v>
      </c>
      <c r="AN28" s="25">
        <f t="shared" si="12"/>
        <v>-152.25976013251505</v>
      </c>
      <c r="AO28" s="25">
        <v>0</v>
      </c>
      <c r="AP28" s="25">
        <v>0</v>
      </c>
      <c r="AQ28" s="25">
        <f t="shared" si="13"/>
        <v>-39173.85803349124</v>
      </c>
    </row>
    <row r="29" spans="1:43" x14ac:dyDescent="0.3">
      <c r="A29" t="str">
        <f>'Calculated Tab Properties'!A29</f>
        <v>TAB_0_27</v>
      </c>
      <c r="B29">
        <f>'Calculated Tab Properties'!B29</f>
        <v>1.6620999999999999</v>
      </c>
      <c r="C29">
        <f>'Calculated Tab Properties'!C29</f>
        <v>4.3715789116278811</v>
      </c>
      <c r="D29">
        <f>'Calculated Tab Properties'!D29</f>
        <v>250.47302144467147</v>
      </c>
      <c r="E29">
        <f>'Calculated Tab Properties'!E29</f>
        <v>3.8703170473242245</v>
      </c>
      <c r="F29">
        <f>'Calculated Tab Properties'!F29</f>
        <v>1.9703170406869375</v>
      </c>
      <c r="G29">
        <f>'Calculated Tab Properties'!G29</f>
        <v>1.9000000066372873</v>
      </c>
      <c r="H29">
        <f>'Calculated Tab Properties'!H29</f>
        <v>2.7040729836064776</v>
      </c>
      <c r="I29">
        <f>'Calculated Tab Properties'!I29</f>
        <v>0.14999996988172992</v>
      </c>
      <c r="J29" s="20">
        <f>'Calculated Tab Properties'!J29</f>
        <v>0.83251300769788539</v>
      </c>
      <c r="K29">
        <v>0</v>
      </c>
      <c r="L29">
        <v>0</v>
      </c>
      <c r="M29">
        <v>0</v>
      </c>
      <c r="N29">
        <v>0</v>
      </c>
      <c r="O29" s="27">
        <f>'Calculated Tab Properties'!O29</f>
        <v>0</v>
      </c>
      <c r="P29" s="27">
        <f>'Calculated Tab Properties'!P29</f>
        <v>0</v>
      </c>
      <c r="Q29">
        <f>'Calculated Tab Properties'!Q29</f>
        <v>-300</v>
      </c>
      <c r="R29">
        <f>'Calculated Tab Properties'!R29</f>
        <v>1</v>
      </c>
      <c r="T29" s="1">
        <v>0</v>
      </c>
      <c r="U29" s="1">
        <v>0</v>
      </c>
      <c r="V29">
        <f>T29*'GEOMETRIC INPUTS'!S29</f>
        <v>0</v>
      </c>
      <c r="W29">
        <v>28</v>
      </c>
      <c r="X29">
        <f t="shared" si="0"/>
        <v>0</v>
      </c>
      <c r="Y29">
        <f t="shared" si="1"/>
        <v>0</v>
      </c>
      <c r="Z29" s="27">
        <f t="shared" si="2"/>
        <v>152.25976013251505</v>
      </c>
      <c r="AA29" s="27">
        <f t="shared" si="3"/>
        <v>-152.25976013251505</v>
      </c>
      <c r="AB29" s="27">
        <f t="shared" si="4"/>
        <v>-138.54823936286272</v>
      </c>
      <c r="AC29">
        <f t="shared" si="5"/>
        <v>138.54823936286272</v>
      </c>
      <c r="AD29" s="24" t="str">
        <f>'GT Data'!D31</f>
        <v>TKNODE_54</v>
      </c>
      <c r="AE29" s="25">
        <f t="shared" si="6"/>
        <v>130.57952775108069</v>
      </c>
      <c r="AF29" s="25">
        <f t="shared" si="7"/>
        <v>-46.30984304501419</v>
      </c>
      <c r="AG29" s="25">
        <f t="shared" si="8"/>
        <v>152.25976013251505</v>
      </c>
      <c r="AH29" s="25">
        <v>0</v>
      </c>
      <c r="AI29" s="25">
        <v>0</v>
      </c>
      <c r="AJ29" s="25">
        <f t="shared" si="9"/>
        <v>0</v>
      </c>
      <c r="AK29" s="24" t="str">
        <f>'GT Data'!N31</f>
        <v>TKNODE_55</v>
      </c>
      <c r="AL29" s="25">
        <f t="shared" si="10"/>
        <v>-130.57952775108069</v>
      </c>
      <c r="AM29" s="25">
        <f t="shared" si="11"/>
        <v>46.30984304501419</v>
      </c>
      <c r="AN29" s="25">
        <f t="shared" si="12"/>
        <v>-152.25976013251505</v>
      </c>
      <c r="AO29" s="25">
        <v>0</v>
      </c>
      <c r="AP29" s="25">
        <v>0</v>
      </c>
      <c r="AQ29" s="25">
        <f t="shared" si="13"/>
        <v>-39173.85832532421</v>
      </c>
    </row>
    <row r="30" spans="1:43" x14ac:dyDescent="0.3">
      <c r="A30" t="str">
        <f>'Calculated Tab Properties'!A30</f>
        <v>TAB_0_28</v>
      </c>
      <c r="B30">
        <f>'Calculated Tab Properties'!B30</f>
        <v>1.6620999999999999</v>
      </c>
      <c r="C30">
        <f>'Calculated Tab Properties'!C30</f>
        <v>5.0003702549911502</v>
      </c>
      <c r="D30">
        <f>'Calculated Tab Properties'!D30</f>
        <v>286.50011161374817</v>
      </c>
      <c r="E30">
        <f>'Calculated Tab Properties'!E30</f>
        <v>3.8999576476692219</v>
      </c>
      <c r="F30">
        <f>'Calculated Tab Properties'!F30</f>
        <v>1.7999576145305252</v>
      </c>
      <c r="G30">
        <f>'Calculated Tab Properties'!G30</f>
        <v>2.1000000331386977</v>
      </c>
      <c r="H30">
        <f>'Calculated Tab Properties'!H30</f>
        <v>2.5924807710971836</v>
      </c>
      <c r="I30">
        <f>'Calculated Tab Properties'!I30</f>
        <v>0.14999993108864978</v>
      </c>
      <c r="J30" s="20">
        <f>'Calculated Tab Properties'!J30</f>
        <v>0.88113546617193672</v>
      </c>
      <c r="K30">
        <v>0</v>
      </c>
      <c r="L30">
        <v>0</v>
      </c>
      <c r="M30">
        <v>0</v>
      </c>
      <c r="N30">
        <v>0</v>
      </c>
      <c r="O30" s="27">
        <f>'Calculated Tab Properties'!O30</f>
        <v>0</v>
      </c>
      <c r="P30" s="27">
        <f>'Calculated Tab Properties'!P30</f>
        <v>1.1229</v>
      </c>
      <c r="Q30">
        <f>'Calculated Tab Properties'!Q30</f>
        <v>-300</v>
      </c>
      <c r="R30">
        <f>'Calculated Tab Properties'!R30</f>
        <v>1</v>
      </c>
      <c r="T30" s="1">
        <v>0</v>
      </c>
      <c r="U30" s="1">
        <v>0</v>
      </c>
      <c r="V30">
        <f>T30*'GEOMETRIC INPUTS'!S30</f>
        <v>0</v>
      </c>
      <c r="W30">
        <v>29</v>
      </c>
      <c r="X30">
        <f t="shared" si="0"/>
        <v>0</v>
      </c>
      <c r="Y30">
        <f t="shared" si="1"/>
        <v>0</v>
      </c>
      <c r="Z30" s="27">
        <f t="shared" si="2"/>
        <v>166.57701417907236</v>
      </c>
      <c r="AA30" s="27">
        <f t="shared" si="3"/>
        <v>-165.45411417907238</v>
      </c>
      <c r="AB30" s="27">
        <f t="shared" si="4"/>
        <v>-136.46094622751266</v>
      </c>
      <c r="AC30">
        <f t="shared" si="5"/>
        <v>136.46094622751266</v>
      </c>
      <c r="AD30" s="24" t="str">
        <f>'GT Data'!D32</f>
        <v>TKNODE_56</v>
      </c>
      <c r="AE30" s="25">
        <f t="shared" si="6"/>
        <v>130.84137278177516</v>
      </c>
      <c r="AF30" s="25">
        <f t="shared" si="7"/>
        <v>38.757257564082693</v>
      </c>
      <c r="AG30" s="25">
        <f t="shared" si="8"/>
        <v>166.57701417907236</v>
      </c>
      <c r="AH30" s="25">
        <v>0</v>
      </c>
      <c r="AI30" s="25">
        <v>0</v>
      </c>
      <c r="AJ30" s="25">
        <f t="shared" si="9"/>
        <v>0</v>
      </c>
      <c r="AK30" s="24" t="str">
        <f>'GT Data'!N32</f>
        <v>TKNODE_57</v>
      </c>
      <c r="AL30" s="25">
        <f t="shared" si="10"/>
        <v>-130.84137278177516</v>
      </c>
      <c r="AM30" s="25">
        <f t="shared" si="11"/>
        <v>-38.757257564082693</v>
      </c>
      <c r="AN30" s="25">
        <f t="shared" si="12"/>
        <v>-165.45411417907238</v>
      </c>
      <c r="AO30" s="25">
        <v>0</v>
      </c>
      <c r="AP30" s="25">
        <v>0</v>
      </c>
      <c r="AQ30" s="25">
        <f t="shared" si="13"/>
        <v>-39252.411834532548</v>
      </c>
    </row>
    <row r="31" spans="1:43" x14ac:dyDescent="0.3">
      <c r="A31" t="str">
        <f>'Calculated Tab Properties'!A31</f>
        <v>TAB_0_29</v>
      </c>
      <c r="B31">
        <f>'Calculated Tab Properties'!B31</f>
        <v>2.5</v>
      </c>
      <c r="C31">
        <f>'Calculated Tab Properties'!C31</f>
        <v>5.0003702331567528</v>
      </c>
      <c r="D31">
        <f>'Calculated Tab Properties'!D31</f>
        <v>286.50011036272934</v>
      </c>
      <c r="E31">
        <f>'Calculated Tab Properties'!E31</f>
        <v>3.2999576356688856</v>
      </c>
      <c r="F31">
        <f>'Calculated Tab Properties'!F31</f>
        <v>1.7999576145305252</v>
      </c>
      <c r="G31">
        <f>'Calculated Tab Properties'!G31</f>
        <v>1.5000000211383606</v>
      </c>
      <c r="H31">
        <f>'Calculated Tab Properties'!H31</f>
        <v>2.5924807710971836</v>
      </c>
      <c r="I31">
        <f>'Calculated Tab Properties'!I31</f>
        <v>0.14999993108864978</v>
      </c>
      <c r="J31" s="20">
        <f>'Calculated Tab Properties'!J31</f>
        <v>0.88113546617193672</v>
      </c>
      <c r="K31">
        <v>0</v>
      </c>
      <c r="L31">
        <v>0</v>
      </c>
      <c r="M31">
        <v>0</v>
      </c>
      <c r="N31">
        <v>0</v>
      </c>
      <c r="O31" s="27">
        <f>'Calculated Tab Properties'!O31</f>
        <v>0</v>
      </c>
      <c r="P31" s="27">
        <f>'Calculated Tab Properties'!P31</f>
        <v>0</v>
      </c>
      <c r="Q31">
        <f>'Calculated Tab Properties'!Q31</f>
        <v>-300</v>
      </c>
      <c r="R31">
        <f>'Calculated Tab Properties'!R31</f>
        <v>1</v>
      </c>
      <c r="T31" s="1">
        <v>0</v>
      </c>
      <c r="U31" s="1">
        <v>0</v>
      </c>
      <c r="V31">
        <f>T31*'GEOMETRIC INPUTS'!S31</f>
        <v>0</v>
      </c>
      <c r="W31">
        <v>30</v>
      </c>
      <c r="X31">
        <f t="shared" si="0"/>
        <v>0</v>
      </c>
      <c r="Y31">
        <f t="shared" si="1"/>
        <v>0</v>
      </c>
      <c r="Z31" s="27">
        <f t="shared" si="2"/>
        <v>166.67059133958978</v>
      </c>
      <c r="AA31" s="27">
        <f t="shared" si="3"/>
        <v>-166.67059133958978</v>
      </c>
      <c r="AB31" s="27">
        <f t="shared" si="4"/>
        <v>-137.46425536377686</v>
      </c>
      <c r="AC31">
        <f t="shared" si="5"/>
        <v>137.46425536377686</v>
      </c>
      <c r="AD31" s="24" t="str">
        <f>'GT Data'!D33</f>
        <v>TKNODE_58</v>
      </c>
      <c r="AE31" s="25">
        <f t="shared" si="6"/>
        <v>131.8033656791597</v>
      </c>
      <c r="AF31" s="25">
        <f t="shared" si="7"/>
        <v>39.042211750403709</v>
      </c>
      <c r="AG31" s="25">
        <f t="shared" si="8"/>
        <v>166.67059133958978</v>
      </c>
      <c r="AH31" s="25">
        <v>0</v>
      </c>
      <c r="AI31" s="25">
        <v>0</v>
      </c>
      <c r="AJ31" s="25">
        <f t="shared" si="9"/>
        <v>0</v>
      </c>
      <c r="AK31" s="24" t="str">
        <f>'GT Data'!N33</f>
        <v>TKNODE_59</v>
      </c>
      <c r="AL31" s="25">
        <f t="shared" si="10"/>
        <v>-131.8033656791597</v>
      </c>
      <c r="AM31" s="25">
        <f t="shared" si="11"/>
        <v>-39.042211750403709</v>
      </c>
      <c r="AN31" s="25">
        <f t="shared" si="12"/>
        <v>-166.67059133958978</v>
      </c>
      <c r="AO31" s="25">
        <v>0</v>
      </c>
      <c r="AP31" s="25">
        <v>0</v>
      </c>
      <c r="AQ31" s="25">
        <f t="shared" si="13"/>
        <v>-39541.009703747906</v>
      </c>
    </row>
    <row r="32" spans="1:43" x14ac:dyDescent="0.3">
      <c r="A32" t="str">
        <f>'Calculated Tab Properties'!A32</f>
        <v>TAB_0_30</v>
      </c>
      <c r="B32">
        <f>'Calculated Tab Properties'!B32</f>
        <v>1.1888000000000001</v>
      </c>
      <c r="C32">
        <f>'Calculated Tab Properties'!C32</f>
        <v>5.0003702342293774</v>
      </c>
      <c r="D32">
        <f>'Calculated Tab Properties'!D32</f>
        <v>286.50011042418623</v>
      </c>
      <c r="E32">
        <f>'Calculated Tab Properties'!E32</f>
        <v>4.2999576497611258</v>
      </c>
      <c r="F32">
        <f>'Calculated Tab Properties'!F32</f>
        <v>1.7999576145305252</v>
      </c>
      <c r="G32">
        <f>'Calculated Tab Properties'!G32</f>
        <v>2.5000000352306002</v>
      </c>
      <c r="H32">
        <f>'Calculated Tab Properties'!H32</f>
        <v>2.5924807710971836</v>
      </c>
      <c r="I32">
        <f>'Calculated Tab Properties'!I32</f>
        <v>0.14999993108864978</v>
      </c>
      <c r="J32" s="20">
        <f>'Calculated Tab Properties'!J32</f>
        <v>0.88113546617193672</v>
      </c>
      <c r="K32">
        <v>0</v>
      </c>
      <c r="L32">
        <v>0</v>
      </c>
      <c r="M32">
        <v>0</v>
      </c>
      <c r="N32">
        <v>0</v>
      </c>
      <c r="O32" s="27">
        <f>'Calculated Tab Properties'!O32</f>
        <v>0</v>
      </c>
      <c r="P32" s="27">
        <f>'Calculated Tab Properties'!P32</f>
        <v>0</v>
      </c>
      <c r="Q32">
        <f>'Calculated Tab Properties'!Q32</f>
        <v>-300</v>
      </c>
      <c r="R32">
        <f>'Calculated Tab Properties'!R32</f>
        <v>1</v>
      </c>
      <c r="T32" s="1">
        <v>0</v>
      </c>
      <c r="U32" s="1">
        <v>0</v>
      </c>
      <c r="V32">
        <f>T32*'GEOMETRIC INPUTS'!S32</f>
        <v>0</v>
      </c>
      <c r="W32">
        <v>31</v>
      </c>
      <c r="X32">
        <f t="shared" si="0"/>
        <v>0</v>
      </c>
      <c r="Y32">
        <f t="shared" si="1"/>
        <v>0</v>
      </c>
      <c r="Z32" s="27">
        <f t="shared" si="2"/>
        <v>166.67059133958978</v>
      </c>
      <c r="AA32" s="27">
        <f t="shared" si="3"/>
        <v>-166.67059133958978</v>
      </c>
      <c r="AB32" s="27">
        <f t="shared" si="4"/>
        <v>-137.46425536377686</v>
      </c>
      <c r="AC32">
        <f t="shared" si="5"/>
        <v>137.46425536377686</v>
      </c>
      <c r="AD32" s="24" t="str">
        <f>'GT Data'!D34</f>
        <v>TKNODE_60</v>
      </c>
      <c r="AE32" s="25">
        <f t="shared" si="6"/>
        <v>131.80336563728204</v>
      </c>
      <c r="AF32" s="25">
        <f t="shared" si="7"/>
        <v>39.042211891779253</v>
      </c>
      <c r="AG32" s="25">
        <f t="shared" si="8"/>
        <v>166.67059133958978</v>
      </c>
      <c r="AH32" s="25">
        <v>0</v>
      </c>
      <c r="AI32" s="25">
        <v>0</v>
      </c>
      <c r="AJ32" s="25">
        <f t="shared" si="9"/>
        <v>0</v>
      </c>
      <c r="AK32" s="24" t="str">
        <f>'GT Data'!N34</f>
        <v>TKNODE_61</v>
      </c>
      <c r="AL32" s="25">
        <f t="shared" si="10"/>
        <v>-131.80336563728204</v>
      </c>
      <c r="AM32" s="25">
        <f t="shared" si="11"/>
        <v>-39.042211891779253</v>
      </c>
      <c r="AN32" s="25">
        <f t="shared" si="12"/>
        <v>-166.67059133958978</v>
      </c>
      <c r="AO32" s="25">
        <v>0</v>
      </c>
      <c r="AP32" s="25">
        <v>0</v>
      </c>
      <c r="AQ32" s="25">
        <f t="shared" si="13"/>
        <v>-39541.009691184612</v>
      </c>
    </row>
    <row r="33" spans="1:43" x14ac:dyDescent="0.3">
      <c r="A33" t="str">
        <f>'Calculated Tab Properties'!A33</f>
        <v>TAB_0_31</v>
      </c>
      <c r="B33">
        <f>'Calculated Tab Properties'!B33</f>
        <v>1.3888</v>
      </c>
      <c r="C33">
        <f>'Calculated Tab Properties'!C33</f>
        <v>0.62686067405303847</v>
      </c>
      <c r="D33">
        <f>'Calculated Tab Properties'!D33</f>
        <v>35.916470965965061</v>
      </c>
      <c r="E33">
        <f>'Calculated Tab Properties'!E33</f>
        <v>5.0379193940929721</v>
      </c>
      <c r="F33">
        <f>'Calculated Tab Properties'!F33</f>
        <v>2.53791939211062</v>
      </c>
      <c r="G33">
        <f>'Calculated Tab Properties'!G33</f>
        <v>2.5000000019823521</v>
      </c>
      <c r="H33">
        <f>'Calculated Tab Properties'!H33</f>
        <v>3.1148293796318991</v>
      </c>
      <c r="I33">
        <f>'Calculated Tab Properties'!I33</f>
        <v>0.1499999888249666</v>
      </c>
      <c r="J33" s="20">
        <f>'Calculated Tab Properties'!J33</f>
        <v>0.69722105007494672</v>
      </c>
      <c r="K33">
        <v>0</v>
      </c>
      <c r="L33">
        <v>0</v>
      </c>
      <c r="M33">
        <v>0</v>
      </c>
      <c r="N33">
        <v>0</v>
      </c>
      <c r="O33" s="27">
        <f>'Calculated Tab Properties'!O33</f>
        <v>0</v>
      </c>
      <c r="P33" s="27">
        <f>'Calculated Tab Properties'!P33</f>
        <v>4.2327000000000004</v>
      </c>
      <c r="Q33">
        <f>'Calculated Tab Properties'!Q33</f>
        <v>-300</v>
      </c>
      <c r="R33">
        <f>'Calculated Tab Properties'!R33</f>
        <v>1</v>
      </c>
      <c r="T33" s="1">
        <v>0</v>
      </c>
      <c r="U33" s="1">
        <v>0</v>
      </c>
      <c r="V33">
        <f>T33*'GEOMETRIC INPUTS'!S33</f>
        <v>0</v>
      </c>
      <c r="W33">
        <v>32</v>
      </c>
      <c r="X33">
        <f t="shared" si="0"/>
        <v>0</v>
      </c>
      <c r="Y33">
        <f t="shared" si="1"/>
        <v>0</v>
      </c>
      <c r="Z33" s="27">
        <f t="shared" si="2"/>
        <v>117.95689649478518</v>
      </c>
      <c r="AA33" s="27">
        <f t="shared" si="3"/>
        <v>-113.72419649478519</v>
      </c>
      <c r="AB33" s="27">
        <f t="shared" si="4"/>
        <v>-135.78214328780277</v>
      </c>
      <c r="AC33">
        <f t="shared" si="5"/>
        <v>135.78214328780277</v>
      </c>
      <c r="AD33" s="24" t="str">
        <f>'GT Data'!D35</f>
        <v>TKNODE_62</v>
      </c>
      <c r="AE33" s="25">
        <f t="shared" si="6"/>
        <v>-79.650510949023825</v>
      </c>
      <c r="AF33" s="25">
        <f t="shared" si="7"/>
        <v>109.96629729780319</v>
      </c>
      <c r="AG33" s="25">
        <f t="shared" si="8"/>
        <v>117.95689649478518</v>
      </c>
      <c r="AH33" s="25">
        <v>0</v>
      </c>
      <c r="AI33" s="25">
        <v>0</v>
      </c>
      <c r="AJ33" s="25">
        <f t="shared" si="9"/>
        <v>0</v>
      </c>
      <c r="AK33" s="24" t="str">
        <f>'GT Data'!N35</f>
        <v>TKNODE_63</v>
      </c>
      <c r="AL33" s="25">
        <f t="shared" si="10"/>
        <v>79.650510949023825</v>
      </c>
      <c r="AM33" s="25">
        <f t="shared" si="11"/>
        <v>-109.96629729780319</v>
      </c>
      <c r="AN33" s="25">
        <f t="shared" si="12"/>
        <v>-113.72419649478519</v>
      </c>
      <c r="AO33" s="25">
        <v>0</v>
      </c>
      <c r="AP33" s="25">
        <v>0</v>
      </c>
      <c r="AQ33" s="25">
        <f t="shared" si="13"/>
        <v>23895.153284707147</v>
      </c>
    </row>
    <row r="34" spans="1:43" x14ac:dyDescent="0.3">
      <c r="A34" t="str">
        <f>'Calculated Tab Properties'!A34</f>
        <v>TAB_0_32</v>
      </c>
      <c r="B34">
        <f>'Calculated Tab Properties'!B34</f>
        <v>2.5</v>
      </c>
      <c r="C34">
        <f>'Calculated Tab Properties'!C34</f>
        <v>0.6268606675493622</v>
      </c>
      <c r="D34">
        <f>'Calculated Tab Properties'!D34</f>
        <v>35.916470593331859</v>
      </c>
      <c r="E34">
        <f>'Calculated Tab Properties'!E34</f>
        <v>4.0379194256949527</v>
      </c>
      <c r="F34">
        <f>'Calculated Tab Properties'!F34</f>
        <v>2.53791939211062</v>
      </c>
      <c r="G34">
        <f>'Calculated Tab Properties'!G34</f>
        <v>1.5000000335843326</v>
      </c>
      <c r="H34">
        <f>'Calculated Tab Properties'!H34</f>
        <v>3.1148293796318991</v>
      </c>
      <c r="I34">
        <f>'Calculated Tab Properties'!I34</f>
        <v>0.1499999888249666</v>
      </c>
      <c r="J34" s="20">
        <f>'Calculated Tab Properties'!J34</f>
        <v>0.69722105007494672</v>
      </c>
      <c r="K34">
        <v>0</v>
      </c>
      <c r="L34">
        <v>0</v>
      </c>
      <c r="M34">
        <v>0</v>
      </c>
      <c r="N34">
        <v>0</v>
      </c>
      <c r="O34" s="27">
        <f>'Calculated Tab Properties'!O34</f>
        <v>0</v>
      </c>
      <c r="P34" s="27">
        <f>'Calculated Tab Properties'!P34</f>
        <v>0</v>
      </c>
      <c r="Q34">
        <f>'Calculated Tab Properties'!Q34</f>
        <v>-300</v>
      </c>
      <c r="R34">
        <f>'Calculated Tab Properties'!R34</f>
        <v>1</v>
      </c>
      <c r="T34" s="1">
        <v>0</v>
      </c>
      <c r="U34" s="1">
        <v>0</v>
      </c>
      <c r="V34">
        <f>T34*'GEOMETRIC INPUTS'!S34</f>
        <v>0</v>
      </c>
      <c r="W34">
        <v>33</v>
      </c>
      <c r="X34">
        <f t="shared" si="0"/>
        <v>0</v>
      </c>
      <c r="Y34">
        <f t="shared" si="1"/>
        <v>0</v>
      </c>
      <c r="Z34" s="27">
        <f t="shared" si="2"/>
        <v>118.20706399603567</v>
      </c>
      <c r="AA34" s="27">
        <f t="shared" si="3"/>
        <v>-118.20706399603567</v>
      </c>
      <c r="AB34" s="27">
        <f t="shared" si="4"/>
        <v>-141.1345078342776</v>
      </c>
      <c r="AC34">
        <f t="shared" si="5"/>
        <v>141.1345078342776</v>
      </c>
      <c r="AD34" s="24" t="str">
        <f>'GT Data'!D36</f>
        <v>TKNODE_64</v>
      </c>
      <c r="AE34" s="25">
        <f t="shared" si="6"/>
        <v>-82.790235066290322</v>
      </c>
      <c r="AF34" s="25">
        <f t="shared" si="7"/>
        <v>114.30103358803085</v>
      </c>
      <c r="AG34" s="25">
        <f t="shared" si="8"/>
        <v>118.20706399603567</v>
      </c>
      <c r="AH34" s="25">
        <v>0</v>
      </c>
      <c r="AI34" s="25">
        <v>0</v>
      </c>
      <c r="AJ34" s="25">
        <f t="shared" si="9"/>
        <v>0</v>
      </c>
      <c r="AK34" s="24" t="str">
        <f>'GT Data'!N36</f>
        <v>TKNODE_65</v>
      </c>
      <c r="AL34" s="25">
        <f t="shared" si="10"/>
        <v>82.790235066290322</v>
      </c>
      <c r="AM34" s="25">
        <f t="shared" si="11"/>
        <v>-114.30103358803085</v>
      </c>
      <c r="AN34" s="25">
        <f t="shared" si="12"/>
        <v>-118.20706399603567</v>
      </c>
      <c r="AO34" s="25">
        <v>0</v>
      </c>
      <c r="AP34" s="25">
        <v>0</v>
      </c>
      <c r="AQ34" s="25">
        <f t="shared" si="13"/>
        <v>24837.070519887096</v>
      </c>
    </row>
    <row r="35" spans="1:43" x14ac:dyDescent="0.3">
      <c r="A35" t="str">
        <f>'Calculated Tab Properties'!A35</f>
        <v>TAB_0_33</v>
      </c>
      <c r="B35">
        <f>'Calculated Tab Properties'!B35</f>
        <v>1.7282999999999999</v>
      </c>
      <c r="C35">
        <f>'Calculated Tab Properties'!C35</f>
        <v>0.62686067405303847</v>
      </c>
      <c r="D35">
        <f>'Calculated Tab Properties'!D35</f>
        <v>35.916470965965061</v>
      </c>
      <c r="E35">
        <f>'Calculated Tab Properties'!E35</f>
        <v>5.0379193940929721</v>
      </c>
      <c r="F35">
        <f>'Calculated Tab Properties'!F35</f>
        <v>2.53791939211062</v>
      </c>
      <c r="G35">
        <f>'Calculated Tab Properties'!G35</f>
        <v>2.5000000019823521</v>
      </c>
      <c r="H35">
        <f>'Calculated Tab Properties'!H35</f>
        <v>3.1148293796318991</v>
      </c>
      <c r="I35">
        <f>'Calculated Tab Properties'!I35</f>
        <v>0.1499999888249666</v>
      </c>
      <c r="J35" s="20">
        <f>'Calculated Tab Properties'!J35</f>
        <v>0.69722105007494672</v>
      </c>
      <c r="K35">
        <v>0</v>
      </c>
      <c r="L35">
        <v>0</v>
      </c>
      <c r="M35">
        <v>0</v>
      </c>
      <c r="N35">
        <v>0</v>
      </c>
      <c r="O35" s="27">
        <f>'Calculated Tab Properties'!O35</f>
        <v>0</v>
      </c>
      <c r="P35" s="27">
        <f>'Calculated Tab Properties'!P35</f>
        <v>0</v>
      </c>
      <c r="Q35">
        <f>'Calculated Tab Properties'!Q35</f>
        <v>-300</v>
      </c>
      <c r="R35">
        <f>'Calculated Tab Properties'!R35</f>
        <v>1</v>
      </c>
      <c r="T35" s="1">
        <v>0</v>
      </c>
      <c r="U35" s="1">
        <v>0</v>
      </c>
      <c r="V35">
        <f>T35*'GEOMETRIC INPUTS'!S35</f>
        <v>0</v>
      </c>
      <c r="W35">
        <v>34</v>
      </c>
      <c r="X35">
        <f t="shared" si="0"/>
        <v>0</v>
      </c>
      <c r="Y35">
        <f t="shared" si="1"/>
        <v>0</v>
      </c>
      <c r="Z35" s="27">
        <f t="shared" si="2"/>
        <v>118.20706399603567</v>
      </c>
      <c r="AA35" s="27">
        <f t="shared" si="3"/>
        <v>-118.20706399603567</v>
      </c>
      <c r="AB35" s="27">
        <f t="shared" si="4"/>
        <v>-141.1345078342776</v>
      </c>
      <c r="AC35">
        <f t="shared" si="5"/>
        <v>141.1345078342776</v>
      </c>
      <c r="AD35" s="24" t="str">
        <f>'GT Data'!D37</f>
        <v>TKNODE_66</v>
      </c>
      <c r="AE35" s="25">
        <f t="shared" si="6"/>
        <v>-82.790235809667237</v>
      </c>
      <c r="AF35" s="25">
        <f t="shared" si="7"/>
        <v>114.30103304958996</v>
      </c>
      <c r="AG35" s="25">
        <f t="shared" si="8"/>
        <v>118.20706399603567</v>
      </c>
      <c r="AH35" s="25">
        <v>0</v>
      </c>
      <c r="AI35" s="25">
        <v>0</v>
      </c>
      <c r="AJ35" s="25">
        <f t="shared" si="9"/>
        <v>0</v>
      </c>
      <c r="AK35" s="24" t="str">
        <f>'GT Data'!N37</f>
        <v>TKNODE_67</v>
      </c>
      <c r="AL35" s="25">
        <f t="shared" si="10"/>
        <v>82.790235809667237</v>
      </c>
      <c r="AM35" s="25">
        <f t="shared" si="11"/>
        <v>-114.30103304958996</v>
      </c>
      <c r="AN35" s="25">
        <f t="shared" si="12"/>
        <v>-118.20706399603567</v>
      </c>
      <c r="AO35" s="25">
        <v>0</v>
      </c>
      <c r="AP35" s="25">
        <v>0</v>
      </c>
      <c r="AQ35" s="25">
        <f t="shared" si="13"/>
        <v>24837.07074290017</v>
      </c>
    </row>
    <row r="36" spans="1:43" x14ac:dyDescent="0.3">
      <c r="A36" t="str">
        <f>'Calculated Tab Properties'!A36</f>
        <v>TAB_0_34</v>
      </c>
      <c r="B36">
        <f>'Calculated Tab Properties'!B36</f>
        <v>1.7282999999999999</v>
      </c>
      <c r="C36">
        <f>'Calculated Tab Properties'!C36</f>
        <v>9.473276460189517E-2</v>
      </c>
      <c r="D36">
        <f>'Calculated Tab Properties'!D36</f>
        <v>5.4277875932949158</v>
      </c>
      <c r="E36">
        <f>'Calculated Tab Properties'!E36</f>
        <v>5.5860879654585256</v>
      </c>
      <c r="F36">
        <f>'Calculated Tab Properties'!F36</f>
        <v>3.0860879849019085</v>
      </c>
      <c r="G36">
        <f>'Calculated Tab Properties'!G36</f>
        <v>2.4999999805566175</v>
      </c>
      <c r="H36">
        <f>'Calculated Tab Properties'!H36</f>
        <v>3.5525506868432486</v>
      </c>
      <c r="I36">
        <f>'Calculated Tab Properties'!I36</f>
        <v>0.15000007154644968</v>
      </c>
      <c r="J36" s="20">
        <f>'Calculated Tab Properties'!J36</f>
        <v>0.59798198083592757</v>
      </c>
      <c r="K36">
        <v>0</v>
      </c>
      <c r="L36">
        <v>0</v>
      </c>
      <c r="M36">
        <v>0</v>
      </c>
      <c r="N36">
        <v>0</v>
      </c>
      <c r="O36" s="27">
        <f>'Calculated Tab Properties'!O36</f>
        <v>0</v>
      </c>
      <c r="P36" s="27">
        <f>'Calculated Tab Properties'!P36</f>
        <v>0.95955000000000013</v>
      </c>
      <c r="Q36">
        <f>'Calculated Tab Properties'!Q36</f>
        <v>-300</v>
      </c>
      <c r="R36">
        <f>'Calculated Tab Properties'!R36</f>
        <v>1</v>
      </c>
      <c r="T36" s="1">
        <v>0</v>
      </c>
      <c r="U36" s="1">
        <v>0</v>
      </c>
      <c r="V36">
        <f>T36*'GEOMETRIC INPUTS'!S36</f>
        <v>0</v>
      </c>
      <c r="W36">
        <v>35</v>
      </c>
      <c r="X36">
        <f t="shared" si="0"/>
        <v>0</v>
      </c>
      <c r="Y36">
        <f t="shared" si="1"/>
        <v>0</v>
      </c>
      <c r="Z36" s="27">
        <f t="shared" si="2"/>
        <v>97.163810266698704</v>
      </c>
      <c r="AA36" s="27">
        <f t="shared" si="3"/>
        <v>-96.204260266698697</v>
      </c>
      <c r="AB36" s="27">
        <f t="shared" si="4"/>
        <v>-141.23211686669714</v>
      </c>
      <c r="AC36">
        <f t="shared" si="5"/>
        <v>141.23211686669714</v>
      </c>
      <c r="AD36" s="24" t="str">
        <f>'GT Data'!D38</f>
        <v>TKNODE_68</v>
      </c>
      <c r="AE36" s="25">
        <f t="shared" si="6"/>
        <v>-13.359306211065547</v>
      </c>
      <c r="AF36" s="25">
        <f t="shared" si="7"/>
        <v>140.5988612052295</v>
      </c>
      <c r="AG36" s="25">
        <f t="shared" si="8"/>
        <v>97.163810266698704</v>
      </c>
      <c r="AH36" s="25">
        <v>0</v>
      </c>
      <c r="AI36" s="25">
        <v>0</v>
      </c>
      <c r="AJ36" s="25">
        <f t="shared" si="9"/>
        <v>0</v>
      </c>
      <c r="AK36" s="24" t="str">
        <f>'GT Data'!N38</f>
        <v>TKNODE_69</v>
      </c>
      <c r="AL36" s="25">
        <f t="shared" si="10"/>
        <v>13.359306211065547</v>
      </c>
      <c r="AM36" s="25">
        <f t="shared" si="11"/>
        <v>-140.5988612052295</v>
      </c>
      <c r="AN36" s="25">
        <f t="shared" si="12"/>
        <v>-96.204260266698697</v>
      </c>
      <c r="AO36" s="25">
        <v>0</v>
      </c>
      <c r="AP36" s="25">
        <v>0</v>
      </c>
      <c r="AQ36" s="25">
        <f t="shared" si="13"/>
        <v>4007.7918633196641</v>
      </c>
    </row>
    <row r="37" spans="1:43" x14ac:dyDescent="0.3">
      <c r="A37" t="str">
        <f>'Calculated Tab Properties'!A37</f>
        <v>TAB_0_35</v>
      </c>
      <c r="B37">
        <f>'Calculated Tab Properties'!B37</f>
        <v>2.5</v>
      </c>
      <c r="C37">
        <f>'Calculated Tab Properties'!C37</f>
        <v>9.4732772033892632E-2</v>
      </c>
      <c r="D37">
        <f>'Calculated Tab Properties'!D37</f>
        <v>5.4277880191170036</v>
      </c>
      <c r="E37">
        <f>'Calculated Tab Properties'!E37</f>
        <v>4.5860879751277013</v>
      </c>
      <c r="F37">
        <f>'Calculated Tab Properties'!F37</f>
        <v>3.0860879849019085</v>
      </c>
      <c r="G37">
        <f>'Calculated Tab Properties'!G37</f>
        <v>1.499999990225793</v>
      </c>
      <c r="H37">
        <f>'Calculated Tab Properties'!H37</f>
        <v>3.5525506868432486</v>
      </c>
      <c r="I37">
        <f>'Calculated Tab Properties'!I37</f>
        <v>0.15000007154644968</v>
      </c>
      <c r="J37" s="20">
        <f>'Calculated Tab Properties'!J37</f>
        <v>0.59798198083592757</v>
      </c>
      <c r="K37">
        <v>0</v>
      </c>
      <c r="L37">
        <v>0</v>
      </c>
      <c r="M37">
        <v>0</v>
      </c>
      <c r="N37">
        <v>0</v>
      </c>
      <c r="O37" s="27">
        <f>'Calculated Tab Properties'!O37</f>
        <v>0</v>
      </c>
      <c r="P37" s="27">
        <f>'Calculated Tab Properties'!P37</f>
        <v>0</v>
      </c>
      <c r="Q37">
        <f>'Calculated Tab Properties'!Q37</f>
        <v>-300</v>
      </c>
      <c r="R37">
        <f>'Calculated Tab Properties'!R37</f>
        <v>1</v>
      </c>
      <c r="T37" s="1">
        <v>0</v>
      </c>
      <c r="U37" s="1">
        <v>0</v>
      </c>
      <c r="V37">
        <f>T37*'GEOMETRIC INPUTS'!S37</f>
        <v>0</v>
      </c>
      <c r="W37">
        <v>36</v>
      </c>
      <c r="X37">
        <f t="shared" si="0"/>
        <v>0</v>
      </c>
      <c r="Y37">
        <f t="shared" si="1"/>
        <v>0</v>
      </c>
      <c r="Z37" s="27">
        <f t="shared" si="2"/>
        <v>97.210449432320871</v>
      </c>
      <c r="AA37" s="27">
        <f t="shared" si="3"/>
        <v>-97.210449432320871</v>
      </c>
      <c r="AB37" s="27">
        <f t="shared" si="4"/>
        <v>-142.70924714590939</v>
      </c>
      <c r="AC37">
        <f t="shared" si="5"/>
        <v>142.70924714590939</v>
      </c>
      <c r="AD37" s="24" t="str">
        <f>'GT Data'!D39</f>
        <v>TKNODE_70</v>
      </c>
      <c r="AE37" s="25">
        <f t="shared" si="6"/>
        <v>-13.499030696350198</v>
      </c>
      <c r="AF37" s="25">
        <f t="shared" si="7"/>
        <v>142.06936823682733</v>
      </c>
      <c r="AG37" s="25">
        <f t="shared" si="8"/>
        <v>97.210449432320871</v>
      </c>
      <c r="AH37" s="25">
        <v>0</v>
      </c>
      <c r="AI37" s="25">
        <v>0</v>
      </c>
      <c r="AJ37" s="25">
        <f t="shared" si="9"/>
        <v>0</v>
      </c>
      <c r="AK37" s="24" t="str">
        <f>'GT Data'!N39</f>
        <v>TKNODE_71</v>
      </c>
      <c r="AL37" s="25">
        <f t="shared" si="10"/>
        <v>13.499030696350198</v>
      </c>
      <c r="AM37" s="25">
        <f t="shared" si="11"/>
        <v>-142.06936823682733</v>
      </c>
      <c r="AN37" s="25">
        <f t="shared" si="12"/>
        <v>-97.210449432320871</v>
      </c>
      <c r="AO37" s="25">
        <v>0</v>
      </c>
      <c r="AP37" s="25">
        <v>0</v>
      </c>
      <c r="AQ37" s="25">
        <f t="shared" si="13"/>
        <v>4049.7092089050593</v>
      </c>
    </row>
    <row r="38" spans="1:43" x14ac:dyDescent="0.3">
      <c r="A38" t="str">
        <f>'Calculated Tab Properties'!A38</f>
        <v>TAB_0_36</v>
      </c>
      <c r="B38">
        <f>'Calculated Tab Properties'!B38</f>
        <v>1.6154999999999999</v>
      </c>
      <c r="C38">
        <f>'Calculated Tab Properties'!C38</f>
        <v>9.473276460189517E-2</v>
      </c>
      <c r="D38">
        <f>'Calculated Tab Properties'!D38</f>
        <v>5.4277875932949158</v>
      </c>
      <c r="E38">
        <f>'Calculated Tab Properties'!E38</f>
        <v>5.5860879654585256</v>
      </c>
      <c r="F38">
        <f>'Calculated Tab Properties'!F38</f>
        <v>3.0860879849019085</v>
      </c>
      <c r="G38">
        <f>'Calculated Tab Properties'!G38</f>
        <v>2.4999999805566175</v>
      </c>
      <c r="H38">
        <f>'Calculated Tab Properties'!H38</f>
        <v>3.5525506868432486</v>
      </c>
      <c r="I38">
        <f>'Calculated Tab Properties'!I38</f>
        <v>0.15000007154644968</v>
      </c>
      <c r="J38" s="20">
        <f>'Calculated Tab Properties'!J38</f>
        <v>0.59798198083592757</v>
      </c>
      <c r="K38">
        <v>0</v>
      </c>
      <c r="L38">
        <v>0</v>
      </c>
      <c r="M38">
        <v>0</v>
      </c>
      <c r="N38">
        <v>0</v>
      </c>
      <c r="O38" s="27">
        <f>'Calculated Tab Properties'!O38</f>
        <v>0</v>
      </c>
      <c r="P38" s="27">
        <f>'Calculated Tab Properties'!P38</f>
        <v>0</v>
      </c>
      <c r="Q38">
        <f>'Calculated Tab Properties'!Q38</f>
        <v>-300</v>
      </c>
      <c r="R38">
        <f>'Calculated Tab Properties'!R38</f>
        <v>1</v>
      </c>
      <c r="T38" s="1">
        <v>0</v>
      </c>
      <c r="U38" s="1">
        <v>0</v>
      </c>
      <c r="V38">
        <f>T38*'GEOMETRIC INPUTS'!S38</f>
        <v>0</v>
      </c>
      <c r="W38">
        <v>37</v>
      </c>
      <c r="X38">
        <f t="shared" si="0"/>
        <v>0</v>
      </c>
      <c r="Y38">
        <f t="shared" si="1"/>
        <v>0</v>
      </c>
      <c r="Z38" s="27">
        <f t="shared" si="2"/>
        <v>97.210449432320871</v>
      </c>
      <c r="AA38" s="27">
        <f t="shared" si="3"/>
        <v>-97.210449432320871</v>
      </c>
      <c r="AB38" s="27">
        <f t="shared" si="4"/>
        <v>-142.70924714590939</v>
      </c>
      <c r="AC38">
        <f t="shared" si="5"/>
        <v>142.70924714590939</v>
      </c>
      <c r="AD38" s="24" t="str">
        <f>'GT Data'!D40</f>
        <v>TKNODE_72</v>
      </c>
      <c r="AE38" s="25">
        <f t="shared" si="6"/>
        <v>-13.499029640491013</v>
      </c>
      <c r="AF38" s="25">
        <f t="shared" si="7"/>
        <v>142.0693683371521</v>
      </c>
      <c r="AG38" s="25">
        <f t="shared" si="8"/>
        <v>97.210449432320871</v>
      </c>
      <c r="AH38" s="25">
        <v>0</v>
      </c>
      <c r="AI38" s="25">
        <v>0</v>
      </c>
      <c r="AJ38" s="25">
        <f t="shared" si="9"/>
        <v>0</v>
      </c>
      <c r="AK38" s="24" t="str">
        <f>'GT Data'!N40</f>
        <v>TKNODE_73</v>
      </c>
      <c r="AL38" s="25">
        <f t="shared" si="10"/>
        <v>13.499029640491013</v>
      </c>
      <c r="AM38" s="25">
        <f t="shared" si="11"/>
        <v>-142.0693683371521</v>
      </c>
      <c r="AN38" s="25">
        <f t="shared" si="12"/>
        <v>-97.210449432320871</v>
      </c>
      <c r="AO38" s="25">
        <v>0</v>
      </c>
      <c r="AP38" s="25">
        <v>0</v>
      </c>
      <c r="AQ38" s="25">
        <f t="shared" si="13"/>
        <v>4049.7088921473041</v>
      </c>
    </row>
    <row r="39" spans="1:43" x14ac:dyDescent="0.3">
      <c r="A39" t="str">
        <f>'Calculated Tab Properties'!A39</f>
        <v>TAB_0_37</v>
      </c>
      <c r="B39">
        <f>'Calculated Tab Properties'!B39</f>
        <v>1.6154999999999999</v>
      </c>
      <c r="C39">
        <f>'Calculated Tab Properties'!C39</f>
        <v>3.372615146699927</v>
      </c>
      <c r="D39">
        <f>'Calculated Tab Properties'!D39</f>
        <v>193.23661382780082</v>
      </c>
      <c r="E39">
        <f>'Calculated Tab Properties'!E39</f>
        <v>6.9385486440135669</v>
      </c>
      <c r="F39">
        <f>'Calculated Tab Properties'!F39</f>
        <v>4.4385485804575184</v>
      </c>
      <c r="G39">
        <f>'Calculated Tab Properties'!G39</f>
        <v>2.5000000635560489</v>
      </c>
      <c r="H39">
        <f>'Calculated Tab Properties'!H39</f>
        <v>4.7319821224815311</v>
      </c>
      <c r="I39">
        <f>'Calculated Tab Properties'!I39</f>
        <v>0.14999997289606457</v>
      </c>
      <c r="J39" s="20">
        <f>'Calculated Tab Properties'!J39</f>
        <v>0.43637380467239595</v>
      </c>
      <c r="K39">
        <v>0</v>
      </c>
      <c r="L39">
        <v>0</v>
      </c>
      <c r="M39">
        <v>0</v>
      </c>
      <c r="N39">
        <v>0</v>
      </c>
      <c r="O39" s="27">
        <f>'Calculated Tab Properties'!O39</f>
        <v>0</v>
      </c>
      <c r="P39" s="27">
        <f>'Calculated Tab Properties'!P39</f>
        <v>0.97387500000000005</v>
      </c>
      <c r="Q39">
        <f>'Calculated Tab Properties'!Q39</f>
        <v>-300</v>
      </c>
      <c r="R39">
        <f>'Calculated Tab Properties'!R39</f>
        <v>1</v>
      </c>
      <c r="T39" s="1">
        <v>0</v>
      </c>
      <c r="U39" s="1">
        <v>0</v>
      </c>
      <c r="V39">
        <f>T39*'GEOMETRIC INPUTS'!S39</f>
        <v>0</v>
      </c>
      <c r="W39">
        <v>38</v>
      </c>
      <c r="X39">
        <f t="shared" si="0"/>
        <v>0</v>
      </c>
      <c r="Y39">
        <f t="shared" si="1"/>
        <v>0</v>
      </c>
      <c r="Z39" s="27">
        <f t="shared" si="2"/>
        <v>67.556750442390651</v>
      </c>
      <c r="AA39" s="27">
        <f t="shared" si="3"/>
        <v>-66.582875442390645</v>
      </c>
      <c r="AB39" s="27">
        <f t="shared" si="4"/>
        <v>-142.77197080555143</v>
      </c>
      <c r="AC39">
        <f t="shared" si="5"/>
        <v>142.77197080555143</v>
      </c>
      <c r="AD39" s="24" t="str">
        <f>'GT Data'!D41</f>
        <v>TKNODE_74</v>
      </c>
      <c r="AE39" s="25">
        <f t="shared" si="6"/>
        <v>32.690922383387836</v>
      </c>
      <c r="AF39" s="25">
        <f t="shared" si="7"/>
        <v>-138.97891653565495</v>
      </c>
      <c r="AG39" s="25">
        <f t="shared" si="8"/>
        <v>67.556750442390651</v>
      </c>
      <c r="AH39" s="25">
        <v>0</v>
      </c>
      <c r="AI39" s="25">
        <v>0</v>
      </c>
      <c r="AJ39" s="25">
        <f t="shared" si="9"/>
        <v>0</v>
      </c>
      <c r="AK39" s="24" t="str">
        <f>'GT Data'!N41</f>
        <v>TKNODE_75</v>
      </c>
      <c r="AL39" s="25">
        <f t="shared" si="10"/>
        <v>-32.690922383387836</v>
      </c>
      <c r="AM39" s="25">
        <f t="shared" si="11"/>
        <v>138.97891653565495</v>
      </c>
      <c r="AN39" s="25">
        <f t="shared" si="12"/>
        <v>-66.582875442390645</v>
      </c>
      <c r="AO39" s="25">
        <v>0</v>
      </c>
      <c r="AP39" s="25">
        <v>0</v>
      </c>
      <c r="AQ39" s="25">
        <f t="shared" si="13"/>
        <v>-9807.2767150163509</v>
      </c>
    </row>
    <row r="40" spans="1:43" x14ac:dyDescent="0.3">
      <c r="A40" t="str">
        <f>'Calculated Tab Properties'!A40</f>
        <v>TAB_0_38</v>
      </c>
      <c r="B40">
        <f>'Calculated Tab Properties'!B40</f>
        <v>2.5</v>
      </c>
      <c r="C40">
        <f>'Calculated Tab Properties'!C40</f>
        <v>3.3726151427538973</v>
      </c>
      <c r="D40">
        <f>'Calculated Tab Properties'!D40</f>
        <v>193.23661360170996</v>
      </c>
      <c r="E40">
        <f>'Calculated Tab Properties'!E40</f>
        <v>5.9385486185911462</v>
      </c>
      <c r="F40">
        <f>'Calculated Tab Properties'!F40</f>
        <v>4.4385485804575184</v>
      </c>
      <c r="G40">
        <f>'Calculated Tab Properties'!G40</f>
        <v>1.5000000381336283</v>
      </c>
      <c r="H40">
        <f>'Calculated Tab Properties'!H40</f>
        <v>4.7319821224815311</v>
      </c>
      <c r="I40">
        <f>'Calculated Tab Properties'!I40</f>
        <v>0.14999997289606457</v>
      </c>
      <c r="J40" s="20">
        <f>'Calculated Tab Properties'!J40</f>
        <v>0.43637380467239595</v>
      </c>
      <c r="K40">
        <v>0</v>
      </c>
      <c r="L40">
        <v>0</v>
      </c>
      <c r="M40">
        <v>0</v>
      </c>
      <c r="N40">
        <v>0</v>
      </c>
      <c r="O40" s="27">
        <f>'Calculated Tab Properties'!O40</f>
        <v>0</v>
      </c>
      <c r="P40" s="27">
        <f>'Calculated Tab Properties'!P40</f>
        <v>0</v>
      </c>
      <c r="Q40">
        <f>'Calculated Tab Properties'!Q40</f>
        <v>-300</v>
      </c>
      <c r="R40">
        <f>'Calculated Tab Properties'!R40</f>
        <v>1</v>
      </c>
      <c r="T40" s="1">
        <v>0</v>
      </c>
      <c r="U40" s="1">
        <v>0</v>
      </c>
      <c r="V40">
        <f>T40*'GEOMETRIC INPUTS'!S40</f>
        <v>0</v>
      </c>
      <c r="W40">
        <v>39</v>
      </c>
      <c r="X40">
        <f t="shared" si="0"/>
        <v>0</v>
      </c>
      <c r="Y40">
        <f t="shared" si="1"/>
        <v>0</v>
      </c>
      <c r="Z40" s="27">
        <f t="shared" si="2"/>
        <v>67.589662377667722</v>
      </c>
      <c r="AA40" s="27">
        <f t="shared" si="3"/>
        <v>-67.589662377667722</v>
      </c>
      <c r="AB40" s="27">
        <f t="shared" si="4"/>
        <v>-144.93079849173566</v>
      </c>
      <c r="AC40">
        <f t="shared" si="5"/>
        <v>144.93079849173566</v>
      </c>
      <c r="AD40" s="24" t="str">
        <f>'GT Data'!D42</f>
        <v>TKNODE_76</v>
      </c>
      <c r="AE40" s="25">
        <f t="shared" si="6"/>
        <v>33.185235016657153</v>
      </c>
      <c r="AF40" s="25">
        <f t="shared" si="7"/>
        <v>-141.08039030404376</v>
      </c>
      <c r="AG40" s="25">
        <f t="shared" si="8"/>
        <v>67.589662377667722</v>
      </c>
      <c r="AH40" s="25">
        <v>0</v>
      </c>
      <c r="AI40" s="25">
        <v>0</v>
      </c>
      <c r="AJ40" s="25">
        <f t="shared" si="9"/>
        <v>0</v>
      </c>
      <c r="AK40" s="24" t="str">
        <f>'GT Data'!N42</f>
        <v>TKNODE_77</v>
      </c>
      <c r="AL40" s="25">
        <f t="shared" si="10"/>
        <v>-33.185235016657153</v>
      </c>
      <c r="AM40" s="25">
        <f t="shared" si="11"/>
        <v>141.08039030404376</v>
      </c>
      <c r="AN40" s="25">
        <f t="shared" si="12"/>
        <v>-67.589662377667722</v>
      </c>
      <c r="AO40" s="25">
        <v>0</v>
      </c>
      <c r="AP40" s="25">
        <v>0</v>
      </c>
      <c r="AQ40" s="25">
        <f t="shared" si="13"/>
        <v>-9955.5705049971457</v>
      </c>
    </row>
    <row r="41" spans="1:43" x14ac:dyDescent="0.3">
      <c r="A41" t="str">
        <f>'Calculated Tab Properties'!A41</f>
        <v>TAB_0_39</v>
      </c>
      <c r="B41">
        <f>'Calculated Tab Properties'!B41</f>
        <v>5.1269</v>
      </c>
      <c r="C41">
        <f>'Calculated Tab Properties'!C41</f>
        <v>3.372615146699927</v>
      </c>
      <c r="D41">
        <f>'Calculated Tab Properties'!D41</f>
        <v>193.23661382780082</v>
      </c>
      <c r="E41">
        <f>'Calculated Tab Properties'!E41</f>
        <v>6.9385486440135669</v>
      </c>
      <c r="F41">
        <f>'Calculated Tab Properties'!F41</f>
        <v>4.4385485804575184</v>
      </c>
      <c r="G41">
        <f>'Calculated Tab Properties'!G41</f>
        <v>2.5000000635560489</v>
      </c>
      <c r="H41">
        <f>'Calculated Tab Properties'!H41</f>
        <v>4.7319821224815311</v>
      </c>
      <c r="I41">
        <f>'Calculated Tab Properties'!I41</f>
        <v>0.14999997289606457</v>
      </c>
      <c r="J41" s="20">
        <f>'Calculated Tab Properties'!J41</f>
        <v>0.43637380467239595</v>
      </c>
      <c r="K41">
        <v>0</v>
      </c>
      <c r="L41">
        <v>0</v>
      </c>
      <c r="M41">
        <v>0</v>
      </c>
      <c r="N41">
        <v>0</v>
      </c>
      <c r="O41" s="27">
        <f>'Calculated Tab Properties'!O41</f>
        <v>0</v>
      </c>
      <c r="P41" s="27">
        <f>'Calculated Tab Properties'!P41</f>
        <v>0</v>
      </c>
      <c r="Q41">
        <f>'Calculated Tab Properties'!Q41</f>
        <v>-300</v>
      </c>
      <c r="R41">
        <f>'Calculated Tab Properties'!R41</f>
        <v>1</v>
      </c>
      <c r="T41" s="1">
        <v>0</v>
      </c>
      <c r="U41" s="1">
        <v>0</v>
      </c>
      <c r="V41">
        <f>T41*'GEOMETRIC INPUTS'!S41</f>
        <v>0</v>
      </c>
      <c r="W41">
        <v>40</v>
      </c>
      <c r="X41">
        <f t="shared" si="0"/>
        <v>0</v>
      </c>
      <c r="Y41">
        <f t="shared" si="1"/>
        <v>0</v>
      </c>
      <c r="Z41" s="27">
        <f t="shared" si="2"/>
        <v>67.589662377667722</v>
      </c>
      <c r="AA41" s="27">
        <f t="shared" si="3"/>
        <v>-67.589662377667722</v>
      </c>
      <c r="AB41" s="27">
        <f t="shared" si="4"/>
        <v>-144.93079849173566</v>
      </c>
      <c r="AC41">
        <f t="shared" si="5"/>
        <v>144.93079849173566</v>
      </c>
      <c r="AD41" s="24" t="str">
        <f>'GT Data'!D43</f>
        <v>TKNODE_78</v>
      </c>
      <c r="AE41" s="25">
        <f t="shared" si="6"/>
        <v>33.185235573364565</v>
      </c>
      <c r="AF41" s="25">
        <f t="shared" si="7"/>
        <v>-141.0803901730938</v>
      </c>
      <c r="AG41" s="25">
        <f t="shared" si="8"/>
        <v>67.589662377667722</v>
      </c>
      <c r="AH41" s="25">
        <v>0</v>
      </c>
      <c r="AI41" s="25">
        <v>0</v>
      </c>
      <c r="AJ41" s="25">
        <f t="shared" si="9"/>
        <v>0</v>
      </c>
      <c r="AK41" s="24" t="str">
        <f>'GT Data'!N43</f>
        <v>TKNODE_79</v>
      </c>
      <c r="AL41" s="25">
        <f t="shared" si="10"/>
        <v>-33.185235573364565</v>
      </c>
      <c r="AM41" s="25">
        <f t="shared" si="11"/>
        <v>141.0803901730938</v>
      </c>
      <c r="AN41" s="25">
        <f t="shared" si="12"/>
        <v>-67.589662377667722</v>
      </c>
      <c r="AO41" s="25">
        <v>0</v>
      </c>
      <c r="AP41" s="25">
        <v>0</v>
      </c>
      <c r="AQ41" s="25">
        <f t="shared" si="13"/>
        <v>-9955.5706720093694</v>
      </c>
    </row>
    <row r="42" spans="1:43" x14ac:dyDescent="0.3">
      <c r="A42" t="str">
        <f>'Calculated Tab Properties'!A42</f>
        <v>TAB_0_40</v>
      </c>
      <c r="B42">
        <f>'Calculated Tab Properties'!B42</f>
        <v>5.1269</v>
      </c>
      <c r="C42">
        <f>'Calculated Tab Properties'!C42</f>
        <v>3.8896979953538531</v>
      </c>
      <c r="D42">
        <f>'Calculated Tab Properties'!D42</f>
        <v>222.86327871427267</v>
      </c>
      <c r="E42">
        <f>'Calculated Tab Properties'!E42</f>
        <v>6.96828177846825</v>
      </c>
      <c r="F42">
        <f>'Calculated Tab Properties'!F42</f>
        <v>4.4682818182423025</v>
      </c>
      <c r="G42">
        <f>'Calculated Tab Properties'!G42</f>
        <v>2.4999999602259502</v>
      </c>
      <c r="H42">
        <f>'Calculated Tab Properties'!H42</f>
        <v>4.6258771678166815</v>
      </c>
      <c r="I42">
        <f>'Calculated Tab Properties'!I42</f>
        <v>0.14999997017176644</v>
      </c>
      <c r="J42" s="20">
        <f>'Calculated Tab Properties'!J42</f>
        <v>0.44709780594429871</v>
      </c>
      <c r="K42">
        <v>0</v>
      </c>
      <c r="L42">
        <v>0</v>
      </c>
      <c r="M42">
        <v>0</v>
      </c>
      <c r="N42">
        <v>0</v>
      </c>
      <c r="O42" s="27">
        <f>'Calculated Tab Properties'!O42</f>
        <v>0</v>
      </c>
      <c r="P42" s="27">
        <f>'Calculated Tab Properties'!P42</f>
        <v>6.8653500000000003</v>
      </c>
      <c r="Q42">
        <f>'Calculated Tab Properties'!Q42</f>
        <v>-300</v>
      </c>
      <c r="R42">
        <f>'Calculated Tab Properties'!R42</f>
        <v>1</v>
      </c>
      <c r="T42" s="1">
        <v>0</v>
      </c>
      <c r="U42" s="1">
        <v>0</v>
      </c>
      <c r="V42">
        <f>T42*'GEOMETRIC INPUTS'!S42</f>
        <v>0</v>
      </c>
      <c r="W42">
        <v>41</v>
      </c>
      <c r="X42">
        <f t="shared" si="0"/>
        <v>0</v>
      </c>
      <c r="Y42">
        <f t="shared" si="1"/>
        <v>0</v>
      </c>
      <c r="Z42" s="27">
        <f t="shared" si="2"/>
        <v>66.909431827732789</v>
      </c>
      <c r="AA42" s="27">
        <f t="shared" si="3"/>
        <v>-60.044081827732789</v>
      </c>
      <c r="AB42" s="27">
        <f t="shared" si="4"/>
        <v>-125.22732574846617</v>
      </c>
      <c r="AC42">
        <f t="shared" si="5"/>
        <v>125.22732574846617</v>
      </c>
      <c r="AD42" s="24" t="str">
        <f>'GT Data'!D44</f>
        <v>TKNODE_80</v>
      </c>
      <c r="AE42" s="25">
        <f t="shared" si="6"/>
        <v>85.186043254366965</v>
      </c>
      <c r="AF42" s="25">
        <f t="shared" si="7"/>
        <v>-91.789003419677556</v>
      </c>
      <c r="AG42" s="25">
        <f t="shared" si="8"/>
        <v>66.909431827732789</v>
      </c>
      <c r="AH42" s="25">
        <v>0</v>
      </c>
      <c r="AI42" s="25">
        <v>0</v>
      </c>
      <c r="AJ42" s="25">
        <f t="shared" si="9"/>
        <v>0</v>
      </c>
      <c r="AK42" s="24" t="str">
        <f>'GT Data'!N44</f>
        <v>TKNODE_81</v>
      </c>
      <c r="AL42" s="25">
        <f t="shared" si="10"/>
        <v>-85.186043254366965</v>
      </c>
      <c r="AM42" s="25">
        <f t="shared" si="11"/>
        <v>91.789003419677556</v>
      </c>
      <c r="AN42" s="25">
        <f t="shared" si="12"/>
        <v>-60.044081827732789</v>
      </c>
      <c r="AO42" s="25">
        <v>0</v>
      </c>
      <c r="AP42" s="25">
        <v>0</v>
      </c>
      <c r="AQ42" s="25">
        <f t="shared" si="13"/>
        <v>-25555.812976310088</v>
      </c>
    </row>
    <row r="43" spans="1:43" x14ac:dyDescent="0.3">
      <c r="A43" t="str">
        <f>'Calculated Tab Properties'!A43</f>
        <v>TAB_0_41</v>
      </c>
      <c r="B43">
        <f>'Calculated Tab Properties'!B43</f>
        <v>2.5</v>
      </c>
      <c r="C43">
        <f>'Calculated Tab Properties'!C43</f>
        <v>3.8896979967928607</v>
      </c>
      <c r="D43">
        <f>'Calculated Tab Properties'!D43</f>
        <v>222.86327879672174</v>
      </c>
      <c r="E43">
        <f>'Calculated Tab Properties'!E43</f>
        <v>5.9682818236970308</v>
      </c>
      <c r="F43">
        <f>'Calculated Tab Properties'!F43</f>
        <v>4.4682818182423025</v>
      </c>
      <c r="G43">
        <f>'Calculated Tab Properties'!G43</f>
        <v>1.5000000054547316</v>
      </c>
      <c r="H43">
        <f>'Calculated Tab Properties'!H43</f>
        <v>4.6258771678166815</v>
      </c>
      <c r="I43">
        <f>'Calculated Tab Properties'!I43</f>
        <v>0.14999997017176644</v>
      </c>
      <c r="J43" s="20">
        <f>'Calculated Tab Properties'!J43</f>
        <v>0.44709780594429871</v>
      </c>
      <c r="K43">
        <v>0</v>
      </c>
      <c r="L43">
        <v>0</v>
      </c>
      <c r="M43">
        <v>0</v>
      </c>
      <c r="N43">
        <v>0</v>
      </c>
      <c r="O43" s="27">
        <f>'Calculated Tab Properties'!O43</f>
        <v>0</v>
      </c>
      <c r="P43" s="27">
        <f>'Calculated Tab Properties'!P43</f>
        <v>0</v>
      </c>
      <c r="Q43">
        <f>'Calculated Tab Properties'!Q43</f>
        <v>-300</v>
      </c>
      <c r="R43">
        <f>'Calculated Tab Properties'!R43</f>
        <v>1</v>
      </c>
      <c r="T43" s="1">
        <v>0</v>
      </c>
      <c r="U43" s="1">
        <v>0</v>
      </c>
      <c r="V43">
        <f>T43*'GEOMETRIC INPUTS'!S43</f>
        <v>0</v>
      </c>
      <c r="W43">
        <v>42</v>
      </c>
      <c r="X43">
        <f t="shared" si="0"/>
        <v>0</v>
      </c>
      <c r="Y43">
        <f t="shared" si="1"/>
        <v>0</v>
      </c>
      <c r="Z43" s="27">
        <f t="shared" si="2"/>
        <v>67.139901242400072</v>
      </c>
      <c r="AA43" s="27">
        <f t="shared" si="3"/>
        <v>-67.139901242400072</v>
      </c>
      <c r="AB43" s="27">
        <f t="shared" si="4"/>
        <v>-140.02629447684487</v>
      </c>
      <c r="AC43">
        <f t="shared" si="5"/>
        <v>140.02629447684487</v>
      </c>
      <c r="AD43" s="24" t="str">
        <f>'GT Data'!D45</f>
        <v>TKNODE_82</v>
      </c>
      <c r="AE43" s="25">
        <f t="shared" si="6"/>
        <v>95.253060186783699</v>
      </c>
      <c r="AF43" s="25">
        <f t="shared" si="7"/>
        <v>-102.63633698631804</v>
      </c>
      <c r="AG43" s="25">
        <f t="shared" si="8"/>
        <v>67.139901242400072</v>
      </c>
      <c r="AH43" s="25">
        <v>0</v>
      </c>
      <c r="AI43" s="25">
        <v>0</v>
      </c>
      <c r="AJ43" s="25">
        <f t="shared" si="9"/>
        <v>0</v>
      </c>
      <c r="AK43" s="24" t="str">
        <f>'GT Data'!N45</f>
        <v>TKNODE_83</v>
      </c>
      <c r="AL43" s="25">
        <f t="shared" si="10"/>
        <v>-95.253060186783699</v>
      </c>
      <c r="AM43" s="25">
        <f t="shared" si="11"/>
        <v>102.63633698631804</v>
      </c>
      <c r="AN43" s="25">
        <f t="shared" si="12"/>
        <v>-67.139901242400072</v>
      </c>
      <c r="AO43" s="25">
        <v>0</v>
      </c>
      <c r="AP43" s="25">
        <v>0</v>
      </c>
      <c r="AQ43" s="25">
        <f t="shared" si="13"/>
        <v>-28575.918056035109</v>
      </c>
    </row>
    <row r="44" spans="1:43" x14ac:dyDescent="0.3">
      <c r="A44" t="str">
        <f>'Calculated Tab Properties'!A44</f>
        <v>TAB_0_42</v>
      </c>
      <c r="B44">
        <f>'Calculated Tab Properties'!B44</f>
        <v>1.6990000000000001</v>
      </c>
      <c r="C44">
        <f>'Calculated Tab Properties'!C44</f>
        <v>3.889698003597553</v>
      </c>
      <c r="D44">
        <f>'Calculated Tab Properties'!D44</f>
        <v>222.86327918660189</v>
      </c>
      <c r="E44">
        <f>'Calculated Tab Properties'!E44</f>
        <v>6.1682818554663497</v>
      </c>
      <c r="F44">
        <f>'Calculated Tab Properties'!F44</f>
        <v>4.4682818182423025</v>
      </c>
      <c r="G44">
        <f>'Calculated Tab Properties'!G44</f>
        <v>1.7000000372240485</v>
      </c>
      <c r="H44">
        <f>'Calculated Tab Properties'!H44</f>
        <v>4.6258771678166815</v>
      </c>
      <c r="I44">
        <f>'Calculated Tab Properties'!I44</f>
        <v>0.14999997017176644</v>
      </c>
      <c r="J44" s="20">
        <f>'Calculated Tab Properties'!J44</f>
        <v>0.44709780594429871</v>
      </c>
      <c r="K44">
        <v>0</v>
      </c>
      <c r="L44">
        <v>0</v>
      </c>
      <c r="M44">
        <v>0</v>
      </c>
      <c r="N44">
        <v>0</v>
      </c>
      <c r="O44" s="27">
        <f>'Calculated Tab Properties'!O44</f>
        <v>0</v>
      </c>
      <c r="P44" s="27">
        <f>'Calculated Tab Properties'!P44</f>
        <v>0</v>
      </c>
      <c r="Q44">
        <f>'Calculated Tab Properties'!Q44</f>
        <v>-300</v>
      </c>
      <c r="R44">
        <f>'Calculated Tab Properties'!R44</f>
        <v>1</v>
      </c>
      <c r="T44" s="1">
        <v>0</v>
      </c>
      <c r="U44" s="1">
        <v>0</v>
      </c>
      <c r="V44">
        <f>T44*'GEOMETRIC INPUTS'!S44</f>
        <v>0</v>
      </c>
      <c r="W44">
        <v>43</v>
      </c>
      <c r="X44">
        <f t="shared" si="0"/>
        <v>0</v>
      </c>
      <c r="Y44">
        <f t="shared" si="1"/>
        <v>0</v>
      </c>
      <c r="Z44" s="27">
        <f t="shared" si="2"/>
        <v>67.139901242400072</v>
      </c>
      <c r="AA44" s="27">
        <f t="shared" si="3"/>
        <v>-67.139901242400072</v>
      </c>
      <c r="AB44" s="27">
        <f t="shared" si="4"/>
        <v>-140.02629447684487</v>
      </c>
      <c r="AC44">
        <f t="shared" si="5"/>
        <v>140.02629447684487</v>
      </c>
      <c r="AD44" s="24" t="str">
        <f>'GT Data'!D46</f>
        <v>TKNODE_84</v>
      </c>
      <c r="AE44" s="25">
        <f t="shared" si="6"/>
        <v>95.253060885192383</v>
      </c>
      <c r="AF44" s="25">
        <f t="shared" si="7"/>
        <v>-102.63633633815029</v>
      </c>
      <c r="AG44" s="25">
        <f t="shared" si="8"/>
        <v>67.139901242400072</v>
      </c>
      <c r="AH44" s="25">
        <v>0</v>
      </c>
      <c r="AI44" s="25">
        <v>0</v>
      </c>
      <c r="AJ44" s="25">
        <f t="shared" si="9"/>
        <v>0</v>
      </c>
      <c r="AK44" s="24" t="str">
        <f>'GT Data'!N46</f>
        <v>TKNODE_85</v>
      </c>
      <c r="AL44" s="25">
        <f t="shared" si="10"/>
        <v>-95.253060885192383</v>
      </c>
      <c r="AM44" s="25">
        <f t="shared" si="11"/>
        <v>102.63633633815029</v>
      </c>
      <c r="AN44" s="25">
        <f t="shared" si="12"/>
        <v>-67.139901242400072</v>
      </c>
      <c r="AO44" s="25">
        <v>0</v>
      </c>
      <c r="AP44" s="25">
        <v>0</v>
      </c>
      <c r="AQ44" s="25">
        <f t="shared" si="13"/>
        <v>-28575.918265557713</v>
      </c>
    </row>
    <row r="45" spans="1:43" x14ac:dyDescent="0.3">
      <c r="A45" t="str">
        <f>'Calculated Tab Properties'!A45</f>
        <v>TAB_0_43</v>
      </c>
      <c r="B45">
        <f>'Calculated Tab Properties'!B45</f>
        <v>1.399</v>
      </c>
      <c r="C45">
        <f>'Calculated Tab Properties'!C45</f>
        <v>4.3456680560442855</v>
      </c>
      <c r="D45">
        <f>'Calculated Tab Properties'!D45</f>
        <v>248.98843877615846</v>
      </c>
      <c r="E45">
        <f>'Calculated Tab Properties'!E45</f>
        <v>5.8551442953326225</v>
      </c>
      <c r="F45">
        <f>'Calculated Tab Properties'!F45</f>
        <v>3.955144281857315</v>
      </c>
      <c r="G45">
        <f>'Calculated Tab Properties'!G45</f>
        <v>1.9000000134753074</v>
      </c>
      <c r="H45">
        <f>'Calculated Tab Properties'!H45</f>
        <v>4.1181893522969366</v>
      </c>
      <c r="I45">
        <f>'Calculated Tab Properties'!I45</f>
        <v>0.15000000519563428</v>
      </c>
      <c r="J45" s="20">
        <f>'Calculated Tab Properties'!J45</f>
        <v>0.50710696337486483</v>
      </c>
      <c r="K45">
        <v>0</v>
      </c>
      <c r="L45">
        <v>0</v>
      </c>
      <c r="M45">
        <v>0</v>
      </c>
      <c r="N45">
        <v>0</v>
      </c>
      <c r="O45" s="27">
        <f>'Calculated Tab Properties'!O45</f>
        <v>0</v>
      </c>
      <c r="P45" s="27">
        <f>'Calculated Tab Properties'!P45</f>
        <v>1.1127750000000001</v>
      </c>
      <c r="Q45">
        <f>'Calculated Tab Properties'!Q45</f>
        <v>-300</v>
      </c>
      <c r="R45">
        <f>'Calculated Tab Properties'!R45</f>
        <v>1</v>
      </c>
      <c r="T45" s="1">
        <v>0</v>
      </c>
      <c r="U45" s="1">
        <v>0</v>
      </c>
      <c r="V45">
        <f>T45*'GEOMETRIC INPUTS'!S45</f>
        <v>0</v>
      </c>
      <c r="W45">
        <v>44</v>
      </c>
      <c r="X45">
        <f t="shared" si="0"/>
        <v>0</v>
      </c>
      <c r="Y45">
        <f t="shared" si="1"/>
        <v>0</v>
      </c>
      <c r="Z45" s="27">
        <f t="shared" si="2"/>
        <v>75.808380776293291</v>
      </c>
      <c r="AA45" s="27">
        <f t="shared" si="3"/>
        <v>-74.695605776293291</v>
      </c>
      <c r="AB45" s="27">
        <f t="shared" si="4"/>
        <v>-134.44941139910429</v>
      </c>
      <c r="AC45">
        <f t="shared" si="5"/>
        <v>134.44941139910429</v>
      </c>
      <c r="AD45" s="24" t="str">
        <f>'GT Data'!D47</f>
        <v>TKNODE_86</v>
      </c>
      <c r="AE45" s="25">
        <f t="shared" si="6"/>
        <v>125.50961397596046</v>
      </c>
      <c r="AF45" s="25">
        <f t="shared" si="7"/>
        <v>-48.20768637023545</v>
      </c>
      <c r="AG45" s="25">
        <f t="shared" si="8"/>
        <v>75.808380776293291</v>
      </c>
      <c r="AH45" s="25">
        <v>0</v>
      </c>
      <c r="AI45" s="25">
        <v>0</v>
      </c>
      <c r="AJ45" s="25">
        <f t="shared" si="9"/>
        <v>0</v>
      </c>
      <c r="AK45" s="24" t="str">
        <f>'GT Data'!N47</f>
        <v>TKNODE_87</v>
      </c>
      <c r="AL45" s="25">
        <f t="shared" si="10"/>
        <v>-125.50961397596046</v>
      </c>
      <c r="AM45" s="25">
        <f t="shared" si="11"/>
        <v>48.20768637023545</v>
      </c>
      <c r="AN45" s="25">
        <f t="shared" si="12"/>
        <v>-74.695605776293291</v>
      </c>
      <c r="AO45" s="25">
        <v>0</v>
      </c>
      <c r="AP45" s="25">
        <v>0</v>
      </c>
      <c r="AQ45" s="25">
        <f t="shared" si="13"/>
        <v>-37652.884192788137</v>
      </c>
    </row>
    <row r="46" spans="1:43" x14ac:dyDescent="0.3">
      <c r="A46" t="str">
        <f>'Calculated Tab Properties'!A46</f>
        <v>TAB_0_44</v>
      </c>
      <c r="B46">
        <f>'Calculated Tab Properties'!B46</f>
        <v>2.5</v>
      </c>
      <c r="C46">
        <f>'Calculated Tab Properties'!C46</f>
        <v>4.3456680470925848</v>
      </c>
      <c r="D46">
        <f>'Calculated Tab Properties'!D46</f>
        <v>248.98843826326379</v>
      </c>
      <c r="E46">
        <f>'Calculated Tab Properties'!E46</f>
        <v>5.4551442478862011</v>
      </c>
      <c r="F46">
        <f>'Calculated Tab Properties'!F46</f>
        <v>3.955144281857315</v>
      </c>
      <c r="G46">
        <f>'Calculated Tab Properties'!G46</f>
        <v>1.4999999660288856</v>
      </c>
      <c r="H46">
        <f>'Calculated Tab Properties'!H46</f>
        <v>4.1181893522969366</v>
      </c>
      <c r="I46">
        <f>'Calculated Tab Properties'!I46</f>
        <v>0.15000000519563428</v>
      </c>
      <c r="J46" s="20">
        <f>'Calculated Tab Properties'!J46</f>
        <v>0.50710696337486483</v>
      </c>
      <c r="K46">
        <v>0</v>
      </c>
      <c r="L46">
        <v>0</v>
      </c>
      <c r="M46">
        <v>0</v>
      </c>
      <c r="N46">
        <v>0</v>
      </c>
      <c r="O46" s="27">
        <f>'Calculated Tab Properties'!O46</f>
        <v>0</v>
      </c>
      <c r="P46" s="27">
        <f>'Calculated Tab Properties'!P46</f>
        <v>0</v>
      </c>
      <c r="Q46">
        <f>'Calculated Tab Properties'!Q46</f>
        <v>-300</v>
      </c>
      <c r="R46">
        <f>'Calculated Tab Properties'!R46</f>
        <v>1</v>
      </c>
      <c r="T46" s="1">
        <v>0</v>
      </c>
      <c r="U46" s="1">
        <v>0</v>
      </c>
      <c r="V46">
        <f>T46*'GEOMETRIC INPUTS'!S46</f>
        <v>0</v>
      </c>
      <c r="W46">
        <v>45</v>
      </c>
      <c r="X46">
        <f t="shared" si="0"/>
        <v>0</v>
      </c>
      <c r="Y46">
        <f t="shared" si="1"/>
        <v>0</v>
      </c>
      <c r="Z46" s="27">
        <f t="shared" si="2"/>
        <v>75.850583094056319</v>
      </c>
      <c r="AA46" s="27">
        <f t="shared" si="3"/>
        <v>-75.850583094056319</v>
      </c>
      <c r="AB46" s="27">
        <f t="shared" si="4"/>
        <v>-136.52832914719275</v>
      </c>
      <c r="AC46">
        <f t="shared" si="5"/>
        <v>136.52832914719275</v>
      </c>
      <c r="AD46" s="24" t="str">
        <f>'GT Data'!D48</f>
        <v>TKNODE_88</v>
      </c>
      <c r="AE46" s="25">
        <f t="shared" si="6"/>
        <v>127.45030008546135</v>
      </c>
      <c r="AF46" s="25">
        <f t="shared" si="7"/>
        <v>-48.953096611450945</v>
      </c>
      <c r="AG46" s="25">
        <f t="shared" si="8"/>
        <v>75.850583094056319</v>
      </c>
      <c r="AH46" s="25">
        <v>0</v>
      </c>
      <c r="AI46" s="25">
        <v>0</v>
      </c>
      <c r="AJ46" s="25">
        <f t="shared" si="9"/>
        <v>0</v>
      </c>
      <c r="AK46" s="24" t="str">
        <f>'GT Data'!N48</f>
        <v>TKNODE_89</v>
      </c>
      <c r="AL46" s="25">
        <f t="shared" si="10"/>
        <v>-127.45030008546135</v>
      </c>
      <c r="AM46" s="25">
        <f t="shared" si="11"/>
        <v>48.953096611450945</v>
      </c>
      <c r="AN46" s="25">
        <f t="shared" si="12"/>
        <v>-75.850583094056319</v>
      </c>
      <c r="AO46" s="25">
        <v>0</v>
      </c>
      <c r="AP46" s="25">
        <v>0</v>
      </c>
      <c r="AQ46" s="25">
        <f t="shared" si="13"/>
        <v>-38235.090025638405</v>
      </c>
    </row>
    <row r="47" spans="1:43" x14ac:dyDescent="0.3">
      <c r="A47" t="str">
        <f>'Calculated Tab Properties'!A47</f>
        <v>TAB_0_45</v>
      </c>
      <c r="B47">
        <f>'Calculated Tab Properties'!B47</f>
        <v>1.1404000000000001</v>
      </c>
      <c r="C47">
        <f>'Calculated Tab Properties'!C47</f>
        <v>4.3456680560442855</v>
      </c>
      <c r="D47">
        <f>'Calculated Tab Properties'!D47</f>
        <v>248.98843877615846</v>
      </c>
      <c r="E47">
        <f>'Calculated Tab Properties'!E47</f>
        <v>5.8551442953326225</v>
      </c>
      <c r="F47">
        <f>'Calculated Tab Properties'!F47</f>
        <v>3.955144281857315</v>
      </c>
      <c r="G47">
        <f>'Calculated Tab Properties'!G47</f>
        <v>1.9000000134753074</v>
      </c>
      <c r="H47">
        <f>'Calculated Tab Properties'!H47</f>
        <v>4.1181893522969366</v>
      </c>
      <c r="I47">
        <f>'Calculated Tab Properties'!I47</f>
        <v>0.15000000519563428</v>
      </c>
      <c r="J47" s="20">
        <f>'Calculated Tab Properties'!J47</f>
        <v>0.50710696337486483</v>
      </c>
      <c r="K47">
        <v>0</v>
      </c>
      <c r="L47">
        <v>0</v>
      </c>
      <c r="M47">
        <v>0</v>
      </c>
      <c r="N47">
        <v>0</v>
      </c>
      <c r="O47" s="27">
        <f>'Calculated Tab Properties'!O47</f>
        <v>0</v>
      </c>
      <c r="P47" s="27">
        <f>'Calculated Tab Properties'!P47</f>
        <v>0</v>
      </c>
      <c r="Q47">
        <f>'Calculated Tab Properties'!Q47</f>
        <v>-300</v>
      </c>
      <c r="R47">
        <f>'Calculated Tab Properties'!R47</f>
        <v>1</v>
      </c>
      <c r="T47" s="1">
        <v>0</v>
      </c>
      <c r="U47" s="1">
        <v>0</v>
      </c>
      <c r="V47">
        <f>T47*'GEOMETRIC INPUTS'!S47</f>
        <v>0</v>
      </c>
      <c r="W47">
        <v>46</v>
      </c>
      <c r="X47">
        <f t="shared" si="0"/>
        <v>0</v>
      </c>
      <c r="Y47">
        <f t="shared" si="1"/>
        <v>0</v>
      </c>
      <c r="Z47" s="27">
        <f t="shared" si="2"/>
        <v>75.850583094056319</v>
      </c>
      <c r="AA47" s="27">
        <f t="shared" si="3"/>
        <v>-75.850583094056319</v>
      </c>
      <c r="AB47" s="27">
        <f t="shared" si="4"/>
        <v>-136.52832914719275</v>
      </c>
      <c r="AC47">
        <f t="shared" si="5"/>
        <v>136.52832914719275</v>
      </c>
      <c r="AD47" s="24" t="str">
        <f>'GT Data'!D49</f>
        <v>TKNODE_90</v>
      </c>
      <c r="AE47" s="25">
        <f t="shared" si="6"/>
        <v>127.45030052367483</v>
      </c>
      <c r="AF47" s="25">
        <f t="shared" si="7"/>
        <v>-48.953095470553997</v>
      </c>
      <c r="AG47" s="25">
        <f t="shared" si="8"/>
        <v>75.850583094056319</v>
      </c>
      <c r="AH47" s="25">
        <v>0</v>
      </c>
      <c r="AI47" s="25">
        <v>0</v>
      </c>
      <c r="AJ47" s="25">
        <f t="shared" si="9"/>
        <v>0</v>
      </c>
      <c r="AK47" s="24" t="str">
        <f>'GT Data'!N49</f>
        <v>TKNODE_91</v>
      </c>
      <c r="AL47" s="25">
        <f t="shared" si="10"/>
        <v>-127.45030052367483</v>
      </c>
      <c r="AM47" s="25">
        <f t="shared" si="11"/>
        <v>48.953095470553997</v>
      </c>
      <c r="AN47" s="25">
        <f t="shared" si="12"/>
        <v>-75.850583094056319</v>
      </c>
      <c r="AO47" s="25">
        <v>0</v>
      </c>
      <c r="AP47" s="25">
        <v>0</v>
      </c>
      <c r="AQ47" s="25">
        <f t="shared" si="13"/>
        <v>-38235.090157102451</v>
      </c>
    </row>
    <row r="48" spans="1:43" x14ac:dyDescent="0.3">
      <c r="A48" t="str">
        <f>'Calculated Tab Properties'!A48</f>
        <v>TAB_0_46</v>
      </c>
      <c r="B48">
        <f>'Calculated Tab Properties'!B48</f>
        <v>1.1404000000000001</v>
      </c>
      <c r="C48">
        <f>'Calculated Tab Properties'!C48</f>
        <v>4.2429836871335382</v>
      </c>
      <c r="D48">
        <f>'Calculated Tab Properties'!D48</f>
        <v>243.10505781560829</v>
      </c>
      <c r="E48">
        <f>'Calculated Tab Properties'!E48</f>
        <v>5.4951794380423005</v>
      </c>
      <c r="F48">
        <f>'Calculated Tab Properties'!F48</f>
        <v>3.5951794093490395</v>
      </c>
      <c r="G48">
        <f>'Calculated Tab Properties'!G48</f>
        <v>1.900000028693261</v>
      </c>
      <c r="H48">
        <f>'Calculated Tab Properties'!H48</f>
        <v>3.7603856131251265</v>
      </c>
      <c r="I48">
        <f>'Calculated Tab Properties'!I48</f>
        <v>0.14999998348973537</v>
      </c>
      <c r="J48" s="20">
        <f>'Calculated Tab Properties'!J48</f>
        <v>0.56079588563298799</v>
      </c>
      <c r="K48">
        <v>0</v>
      </c>
      <c r="L48">
        <v>0</v>
      </c>
      <c r="M48">
        <v>0</v>
      </c>
      <c r="N48">
        <v>0</v>
      </c>
      <c r="O48" s="27">
        <f>'Calculated Tab Properties'!O48</f>
        <v>0</v>
      </c>
      <c r="P48" s="27">
        <f>'Calculated Tab Properties'!P48</f>
        <v>1.2396750000000001</v>
      </c>
      <c r="Q48">
        <f>'Calculated Tab Properties'!Q48</f>
        <v>-300</v>
      </c>
      <c r="R48">
        <f>'Calculated Tab Properties'!R48</f>
        <v>1</v>
      </c>
      <c r="T48" s="1">
        <v>0</v>
      </c>
      <c r="U48" s="1">
        <v>0</v>
      </c>
      <c r="V48">
        <f>T48*'GEOMETRIC INPUTS'!S48</f>
        <v>0</v>
      </c>
      <c r="W48">
        <v>47</v>
      </c>
      <c r="X48">
        <f>V48*COS(C48)</f>
        <v>0</v>
      </c>
      <c r="Y48">
        <f>V48*SIN(C48)</f>
        <v>0</v>
      </c>
      <c r="Z48" s="27">
        <f>(F48/2*L48-G48/2*M48-G48/2*O48-I48*(K48+P48)-Q48)/F48</f>
        <v>83.393348323819296</v>
      </c>
      <c r="AA48" s="27">
        <f>SUM(K48:N48) + P48+O48-Z48</f>
        <v>-82.153673323819291</v>
      </c>
      <c r="AB48" s="27">
        <f>(N48*H48*COS(J48) + 2*H48*COS(J48)*(L48+M48+O48+K48+P48-Z48)/(2*H48*SIN(J48)))</f>
        <v>-130.80570170164884</v>
      </c>
      <c r="AC48">
        <f>X48-AB48</f>
        <v>130.80570170164884</v>
      </c>
      <c r="AD48" s="24" t="str">
        <f>'GT Data'!D50</f>
        <v>TKNODE_92</v>
      </c>
      <c r="AE48" s="25">
        <f>-AC48*SIN(C48) + Y48*COS(C48)</f>
        <v>116.65742541924389</v>
      </c>
      <c r="AF48" s="25">
        <f>AC48*COS(C48) + Y48*SIN(C48)</f>
        <v>-59.170741859590414</v>
      </c>
      <c r="AG48" s="25">
        <f>Z48</f>
        <v>83.393348323819296</v>
      </c>
      <c r="AH48" s="25">
        <v>0</v>
      </c>
      <c r="AI48" s="25">
        <v>0</v>
      </c>
      <c r="AJ48" s="25">
        <f>Y48*(F48+I48)</f>
        <v>0</v>
      </c>
      <c r="AK48" s="24" t="str">
        <f>'GT Data'!N50</f>
        <v>TKNODE_93</v>
      </c>
      <c r="AL48" s="25">
        <f>-AB48*SIN(C48)</f>
        <v>-116.65742541924389</v>
      </c>
      <c r="AM48" s="25">
        <f>AB48*COS(C48)</f>
        <v>59.170741859590414</v>
      </c>
      <c r="AN48" s="25">
        <f>AA48</f>
        <v>-82.153673323819291</v>
      </c>
      <c r="AO48" s="25">
        <v>0</v>
      </c>
      <c r="AP48" s="25">
        <v>0</v>
      </c>
      <c r="AQ48" s="25">
        <f>AE48*(M48+Q48)</f>
        <v>-34997.227625773165</v>
      </c>
    </row>
    <row r="49" spans="1:43" x14ac:dyDescent="0.3">
      <c r="A49" t="str">
        <f>'Calculated Tab Properties'!A49</f>
        <v>TAB_0_47</v>
      </c>
      <c r="B49">
        <f>'Calculated Tab Properties'!B49</f>
        <v>2.5</v>
      </c>
      <c r="C49">
        <f>'Calculated Tab Properties'!C49</f>
        <v>4.2429836870373574</v>
      </c>
      <c r="D49">
        <f>'Calculated Tab Properties'!D49</f>
        <v>243.10505781009752</v>
      </c>
      <c r="E49">
        <f>'Calculated Tab Properties'!E49</f>
        <v>5.0951794226138505</v>
      </c>
      <c r="F49">
        <f>'Calculated Tab Properties'!F49</f>
        <v>3.5951794093490395</v>
      </c>
      <c r="G49">
        <f>'Calculated Tab Properties'!G49</f>
        <v>1.500000013264811</v>
      </c>
      <c r="H49">
        <f>'Calculated Tab Properties'!H49</f>
        <v>3.7603856131251265</v>
      </c>
      <c r="I49">
        <f>'Calculated Tab Properties'!I49</f>
        <v>0.14999998348973537</v>
      </c>
      <c r="J49" s="20">
        <f>'Calculated Tab Properties'!J49</f>
        <v>0.56079588563298799</v>
      </c>
      <c r="K49">
        <v>0</v>
      </c>
      <c r="L49">
        <v>0</v>
      </c>
      <c r="M49">
        <v>0</v>
      </c>
      <c r="N49">
        <v>0</v>
      </c>
      <c r="O49" s="27">
        <f>'Calculated Tab Properties'!O49</f>
        <v>0</v>
      </c>
      <c r="P49" s="27">
        <f>'Calculated Tab Properties'!P49</f>
        <v>0</v>
      </c>
      <c r="Q49">
        <f>'Calculated Tab Properties'!Q49</f>
        <v>-300</v>
      </c>
      <c r="R49">
        <f>'Calculated Tab Properties'!R49</f>
        <v>1</v>
      </c>
      <c r="T49" s="1">
        <v>0</v>
      </c>
      <c r="U49" s="1">
        <v>0</v>
      </c>
      <c r="V49">
        <f>T49*'GEOMETRIC INPUTS'!S49</f>
        <v>0</v>
      </c>
      <c r="W49">
        <v>48</v>
      </c>
      <c r="X49">
        <f t="shared" ref="X49:X55" si="14">V49*COS(C49)</f>
        <v>0</v>
      </c>
      <c r="Y49">
        <f t="shared" ref="Y49:Y55" si="15">V49*SIN(C49)</f>
        <v>0</v>
      </c>
      <c r="Z49" s="27">
        <f t="shared" ref="Z49:Z55" si="16">(F49/2*L49-G49/2*M49-G49/2*O49-I49*(K49+P49)-Q49)/F49</f>
        <v>83.445070702137627</v>
      </c>
      <c r="AA49" s="27">
        <f t="shared" ref="AA49:AA55" si="17">SUM(K49:N49) + P49+O49-Z49</f>
        <v>-83.445070702137627</v>
      </c>
      <c r="AB49" s="27">
        <f t="shared" ref="AB49:AB55" si="18">(N49*H49*COS(J49) + 2*H49*COS(J49)*(L49+M49+O49+K49+P49-Z49)/(2*H49*SIN(J49)))</f>
        <v>-132.86187440108216</v>
      </c>
      <c r="AC49">
        <f t="shared" ref="AC49:AC55" si="19">X49-AB49</f>
        <v>132.86187440108216</v>
      </c>
      <c r="AD49" s="24" t="str">
        <f>'GT Data'!D51</f>
        <v>TKNODE_94</v>
      </c>
      <c r="AE49" s="25">
        <f t="shared" ref="AE49:AE55" si="20">-AC49*SIN(C49) + Y49*COS(C49)</f>
        <v>118.49119726142403</v>
      </c>
      <c r="AF49" s="25">
        <f t="shared" ref="AF49:AF55" si="21">AC49*COS(C49) + Y49*SIN(C49)</f>
        <v>-60.100863894982631</v>
      </c>
      <c r="AG49" s="25">
        <f t="shared" ref="AG49:AG55" si="22">Z49</f>
        <v>83.445070702137627</v>
      </c>
      <c r="AH49" s="25">
        <v>0</v>
      </c>
      <c r="AI49" s="25">
        <v>0</v>
      </c>
      <c r="AJ49" s="25">
        <f t="shared" ref="AJ49:AJ55" si="23">Y49*(F49+I49)</f>
        <v>0</v>
      </c>
      <c r="AK49" s="24" t="str">
        <f>'GT Data'!N51</f>
        <v>TKNODE_95</v>
      </c>
      <c r="AL49" s="25">
        <f t="shared" ref="AL49:AL55" si="24">-AB49*SIN(C49)</f>
        <v>-118.49119726142403</v>
      </c>
      <c r="AM49" s="25">
        <f t="shared" ref="AM49:AM55" si="25">AB49*COS(C49)</f>
        <v>60.100863894982631</v>
      </c>
      <c r="AN49" s="25">
        <f t="shared" ref="AN49:AN55" si="26">AA49</f>
        <v>-83.445070702137627</v>
      </c>
      <c r="AO49" s="25">
        <v>0</v>
      </c>
      <c r="AP49" s="25">
        <v>0</v>
      </c>
      <c r="AQ49" s="25">
        <f t="shared" ref="AQ49:AQ55" si="27">AE49*(M49+Q49)</f>
        <v>-35547.359178427207</v>
      </c>
    </row>
    <row r="50" spans="1:43" x14ac:dyDescent="0.3">
      <c r="A50" t="str">
        <f>'Calculated Tab Properties'!A50</f>
        <v>TAB_0_48</v>
      </c>
      <c r="B50">
        <f>'Calculated Tab Properties'!B50</f>
        <v>1.2533000000000001</v>
      </c>
      <c r="C50">
        <f>'Calculated Tab Properties'!C50</f>
        <v>4.2429836871335382</v>
      </c>
      <c r="D50">
        <f>'Calculated Tab Properties'!D50</f>
        <v>243.10505781560829</v>
      </c>
      <c r="E50">
        <f>'Calculated Tab Properties'!E50</f>
        <v>5.4951794380423005</v>
      </c>
      <c r="F50">
        <f>'Calculated Tab Properties'!F50</f>
        <v>3.5951794093490395</v>
      </c>
      <c r="G50">
        <f>'Calculated Tab Properties'!G50</f>
        <v>1.900000028693261</v>
      </c>
      <c r="H50">
        <f>'Calculated Tab Properties'!H50</f>
        <v>3.7603856131251265</v>
      </c>
      <c r="I50">
        <f>'Calculated Tab Properties'!I50</f>
        <v>0.14999998348973537</v>
      </c>
      <c r="J50" s="20">
        <f>'Calculated Tab Properties'!J50</f>
        <v>0.56079588563298799</v>
      </c>
      <c r="K50">
        <v>0</v>
      </c>
      <c r="L50">
        <v>0</v>
      </c>
      <c r="M50">
        <v>0</v>
      </c>
      <c r="N50">
        <v>0</v>
      </c>
      <c r="O50" s="27">
        <f>'Calculated Tab Properties'!O50</f>
        <v>0</v>
      </c>
      <c r="P50" s="27">
        <f>'Calculated Tab Properties'!P50</f>
        <v>0</v>
      </c>
      <c r="Q50">
        <f>'Calculated Tab Properties'!Q50</f>
        <v>-300</v>
      </c>
      <c r="R50">
        <f>'Calculated Tab Properties'!R50</f>
        <v>1</v>
      </c>
      <c r="T50" s="1">
        <v>0</v>
      </c>
      <c r="U50" s="1">
        <v>0</v>
      </c>
      <c r="V50">
        <f>T50*'GEOMETRIC INPUTS'!S50</f>
        <v>0</v>
      </c>
      <c r="W50">
        <v>49</v>
      </c>
      <c r="X50">
        <f t="shared" si="14"/>
        <v>0</v>
      </c>
      <c r="Y50">
        <f t="shared" si="15"/>
        <v>0</v>
      </c>
      <c r="Z50" s="27">
        <f t="shared" si="16"/>
        <v>83.445070702137627</v>
      </c>
      <c r="AA50" s="27">
        <f t="shared" si="17"/>
        <v>-83.445070702137627</v>
      </c>
      <c r="AB50" s="27">
        <f t="shared" si="18"/>
        <v>-132.86187440108216</v>
      </c>
      <c r="AC50">
        <f t="shared" si="19"/>
        <v>132.86187440108216</v>
      </c>
      <c r="AD50" s="24" t="str">
        <f>'GT Data'!D52</f>
        <v>TKNODE_96</v>
      </c>
      <c r="AE50" s="25">
        <f t="shared" si="20"/>
        <v>118.49119726720458</v>
      </c>
      <c r="AF50" s="25">
        <f t="shared" si="21"/>
        <v>-60.100863883586044</v>
      </c>
      <c r="AG50" s="25">
        <f t="shared" si="22"/>
        <v>83.445070702137627</v>
      </c>
      <c r="AH50" s="25">
        <v>0</v>
      </c>
      <c r="AI50" s="25">
        <v>0</v>
      </c>
      <c r="AJ50" s="25">
        <f t="shared" si="23"/>
        <v>0</v>
      </c>
      <c r="AK50" s="24" t="str">
        <f>'GT Data'!N52</f>
        <v>TKNODE_97</v>
      </c>
      <c r="AL50" s="25">
        <f t="shared" si="24"/>
        <v>-118.49119726720458</v>
      </c>
      <c r="AM50" s="25">
        <f t="shared" si="25"/>
        <v>60.100863883586044</v>
      </c>
      <c r="AN50" s="25">
        <f t="shared" si="26"/>
        <v>-83.445070702137627</v>
      </c>
      <c r="AO50" s="25">
        <v>0</v>
      </c>
      <c r="AP50" s="25">
        <v>0</v>
      </c>
      <c r="AQ50" s="25">
        <f t="shared" si="27"/>
        <v>-35547.359180161373</v>
      </c>
    </row>
    <row r="51" spans="1:43" x14ac:dyDescent="0.3">
      <c r="A51" t="str">
        <f>'Calculated Tab Properties'!A51</f>
        <v>TAB_0_49</v>
      </c>
      <c r="B51">
        <f>'Calculated Tab Properties'!B51</f>
        <v>1.3532999999999999</v>
      </c>
      <c r="C51">
        <f>'Calculated Tab Properties'!C51</f>
        <v>4.698289844686534</v>
      </c>
      <c r="D51">
        <f>'Calculated Tab Properties'!D51</f>
        <v>269.19217902971343</v>
      </c>
      <c r="E51">
        <f>'Calculated Tab Properties'!E51</f>
        <v>5.3016637385472896</v>
      </c>
      <c r="F51">
        <f>'Calculated Tab Properties'!F51</f>
        <v>3.2016637171550171</v>
      </c>
      <c r="G51">
        <f>'Calculated Tab Properties'!G51</f>
        <v>2.100000021392272</v>
      </c>
      <c r="H51">
        <f>'Calculated Tab Properties'!H51</f>
        <v>3.3103938264769983</v>
      </c>
      <c r="I51">
        <f>'Calculated Tab Properties'!I51</f>
        <v>0.15000000867016849</v>
      </c>
      <c r="J51" s="20">
        <f>'Calculated Tab Properties'!J51</f>
        <v>0.64870845607421235</v>
      </c>
      <c r="K51">
        <v>0</v>
      </c>
      <c r="L51">
        <v>0</v>
      </c>
      <c r="M51">
        <v>0</v>
      </c>
      <c r="N51">
        <v>0</v>
      </c>
      <c r="O51" s="27">
        <f>'Calculated Tab Properties'!O51</f>
        <v>0</v>
      </c>
      <c r="P51" s="27">
        <f>'Calculated Tab Properties'!P51</f>
        <v>1.021725</v>
      </c>
      <c r="Q51">
        <f>'Calculated Tab Properties'!Q51</f>
        <v>-300</v>
      </c>
      <c r="R51">
        <f>'Calculated Tab Properties'!R51</f>
        <v>1</v>
      </c>
      <c r="T51" s="1">
        <v>0</v>
      </c>
      <c r="U51" s="1">
        <v>0</v>
      </c>
      <c r="V51">
        <f>T51*'GEOMETRIC INPUTS'!S51</f>
        <v>0</v>
      </c>
      <c r="W51">
        <v>50</v>
      </c>
      <c r="X51">
        <f t="shared" si="14"/>
        <v>0</v>
      </c>
      <c r="Y51">
        <f t="shared" si="15"/>
        <v>0</v>
      </c>
      <c r="Z51" s="27">
        <f t="shared" si="16"/>
        <v>93.653415139921009</v>
      </c>
      <c r="AA51" s="27">
        <f t="shared" si="17"/>
        <v>-92.631690139921005</v>
      </c>
      <c r="AB51" s="27">
        <f t="shared" si="18"/>
        <v>-122.17824338768656</v>
      </c>
      <c r="AC51">
        <f t="shared" si="19"/>
        <v>122.17824338768656</v>
      </c>
      <c r="AD51" s="24" t="str">
        <f>'GT Data'!D53</f>
        <v>TKNODE_98</v>
      </c>
      <c r="AE51" s="25">
        <f t="shared" si="20"/>
        <v>122.16609994946494</v>
      </c>
      <c r="AF51" s="25">
        <f t="shared" si="21"/>
        <v>-1.7225505618460346</v>
      </c>
      <c r="AG51" s="25">
        <f t="shared" si="22"/>
        <v>93.653415139921009</v>
      </c>
      <c r="AH51" s="25">
        <v>0</v>
      </c>
      <c r="AI51" s="25">
        <v>0</v>
      </c>
      <c r="AJ51" s="25">
        <f t="shared" si="23"/>
        <v>0</v>
      </c>
      <c r="AK51" s="24" t="str">
        <f>'GT Data'!N53</f>
        <v>TKNODE_99</v>
      </c>
      <c r="AL51" s="25">
        <f t="shared" si="24"/>
        <v>-122.16609994946494</v>
      </c>
      <c r="AM51" s="25">
        <f t="shared" si="25"/>
        <v>1.7225505618460346</v>
      </c>
      <c r="AN51" s="25">
        <f t="shared" si="26"/>
        <v>-92.631690139921005</v>
      </c>
      <c r="AO51" s="25">
        <v>0</v>
      </c>
      <c r="AP51" s="25">
        <v>0</v>
      </c>
      <c r="AQ51" s="25">
        <f t="shared" si="27"/>
        <v>-36649.829984839482</v>
      </c>
    </row>
    <row r="52" spans="1:43" x14ac:dyDescent="0.3">
      <c r="A52" t="str">
        <f>'Calculated Tab Properties'!A52</f>
        <v>TAB_0_50</v>
      </c>
      <c r="B52">
        <f>'Calculated Tab Properties'!B52</f>
        <v>2.5</v>
      </c>
      <c r="C52">
        <f>'Calculated Tab Properties'!C52</f>
        <v>4.6982898443376699</v>
      </c>
      <c r="D52">
        <f>'Calculated Tab Properties'!D52</f>
        <v>269.19217900972501</v>
      </c>
      <c r="E52">
        <f>'Calculated Tab Properties'!E52</f>
        <v>4.7016637038666227</v>
      </c>
      <c r="F52">
        <f>'Calculated Tab Properties'!F52</f>
        <v>3.2016637171550171</v>
      </c>
      <c r="G52">
        <f>'Calculated Tab Properties'!G52</f>
        <v>1.4999999867116052</v>
      </c>
      <c r="H52">
        <f>'Calculated Tab Properties'!H52</f>
        <v>3.3103938264769983</v>
      </c>
      <c r="I52">
        <f>'Calculated Tab Properties'!I52</f>
        <v>0.15000000867016849</v>
      </c>
      <c r="J52" s="20">
        <f>'Calculated Tab Properties'!J52</f>
        <v>0.64870845607421235</v>
      </c>
      <c r="K52">
        <v>0</v>
      </c>
      <c r="L52">
        <v>0</v>
      </c>
      <c r="M52">
        <v>0</v>
      </c>
      <c r="N52">
        <v>0</v>
      </c>
      <c r="O52" s="27">
        <f>'Calculated Tab Properties'!O52</f>
        <v>0</v>
      </c>
      <c r="P52" s="27">
        <f>'Calculated Tab Properties'!P52</f>
        <v>0</v>
      </c>
      <c r="Q52">
        <f>'Calculated Tab Properties'!Q52</f>
        <v>-300</v>
      </c>
      <c r="R52">
        <f>'Calculated Tab Properties'!R52</f>
        <v>1</v>
      </c>
      <c r="T52" s="1">
        <v>0</v>
      </c>
      <c r="U52" s="1">
        <v>0</v>
      </c>
      <c r="V52">
        <f>T52*'GEOMETRIC INPUTS'!S52</f>
        <v>0</v>
      </c>
      <c r="W52">
        <v>51</v>
      </c>
      <c r="X52">
        <f t="shared" si="14"/>
        <v>0</v>
      </c>
      <c r="Y52">
        <f t="shared" si="15"/>
        <v>0</v>
      </c>
      <c r="Z52" s="27">
        <f t="shared" si="16"/>
        <v>93.701283614688478</v>
      </c>
      <c r="AA52" s="27">
        <f t="shared" si="17"/>
        <v>-93.701283614688478</v>
      </c>
      <c r="AB52" s="27">
        <f t="shared" si="18"/>
        <v>-123.58900304983487</v>
      </c>
      <c r="AC52">
        <f t="shared" si="19"/>
        <v>123.58900304983487</v>
      </c>
      <c r="AD52" s="24" t="str">
        <f>'GT Data'!D54</f>
        <v>TKNODE_100</v>
      </c>
      <c r="AE52" s="25">
        <f t="shared" si="20"/>
        <v>123.57671939395586</v>
      </c>
      <c r="AF52" s="25">
        <f t="shared" si="21"/>
        <v>-1.7424404378875202</v>
      </c>
      <c r="AG52" s="25">
        <f t="shared" si="22"/>
        <v>93.701283614688478</v>
      </c>
      <c r="AH52" s="25">
        <v>0</v>
      </c>
      <c r="AI52" s="25">
        <v>0</v>
      </c>
      <c r="AJ52" s="25">
        <f t="shared" si="23"/>
        <v>0</v>
      </c>
      <c r="AK52" s="24" t="str">
        <f>'GT Data'!N54</f>
        <v>TKNODE_101</v>
      </c>
      <c r="AL52" s="25">
        <f t="shared" si="24"/>
        <v>-123.57671939395586</v>
      </c>
      <c r="AM52" s="25">
        <f t="shared" si="25"/>
        <v>1.7424404378875202</v>
      </c>
      <c r="AN52" s="25">
        <f t="shared" si="26"/>
        <v>-93.701283614688478</v>
      </c>
      <c r="AO52" s="25">
        <v>0</v>
      </c>
      <c r="AP52" s="25">
        <v>0</v>
      </c>
      <c r="AQ52" s="25">
        <f t="shared" si="27"/>
        <v>-37073.015818186759</v>
      </c>
    </row>
    <row r="53" spans="1:43" x14ac:dyDescent="0.3">
      <c r="A53" t="str">
        <f>'Calculated Tab Properties'!A53</f>
        <v>TAB_0_51</v>
      </c>
      <c r="B53">
        <f>'Calculated Tab Properties'!B53</f>
        <v>1.7063999999999999</v>
      </c>
      <c r="C53">
        <f>'Calculated Tab Properties'!C53</f>
        <v>4.6982898507586626</v>
      </c>
      <c r="D53">
        <f>'Calculated Tab Properties'!D53</f>
        <v>269.19217937762079</v>
      </c>
      <c r="E53">
        <f>'Calculated Tab Properties'!E53</f>
        <v>5.501663716307533</v>
      </c>
      <c r="F53">
        <f>'Calculated Tab Properties'!F53</f>
        <v>3.2016637171550171</v>
      </c>
      <c r="G53">
        <f>'Calculated Tab Properties'!G53</f>
        <v>2.2999999991525164</v>
      </c>
      <c r="H53">
        <f>'Calculated Tab Properties'!H53</f>
        <v>3.3103938264769983</v>
      </c>
      <c r="I53">
        <f>'Calculated Tab Properties'!I53</f>
        <v>0.15000000867016849</v>
      </c>
      <c r="J53" s="20">
        <f>'Calculated Tab Properties'!J53</f>
        <v>0.64870845607421235</v>
      </c>
      <c r="K53">
        <v>0</v>
      </c>
      <c r="L53">
        <v>0</v>
      </c>
      <c r="M53">
        <v>0</v>
      </c>
      <c r="N53">
        <v>0</v>
      </c>
      <c r="O53" s="27">
        <f>'Calculated Tab Properties'!O53</f>
        <v>0</v>
      </c>
      <c r="P53" s="27">
        <f>'Calculated Tab Properties'!P53</f>
        <v>0</v>
      </c>
      <c r="Q53">
        <f>'Calculated Tab Properties'!Q53</f>
        <v>-300</v>
      </c>
      <c r="R53">
        <f>'Calculated Tab Properties'!R53</f>
        <v>1</v>
      </c>
      <c r="T53" s="1">
        <v>0</v>
      </c>
      <c r="U53" s="1">
        <v>0</v>
      </c>
      <c r="V53">
        <f>T53*'GEOMETRIC INPUTS'!S53</f>
        <v>0</v>
      </c>
      <c r="W53">
        <v>52</v>
      </c>
      <c r="X53">
        <f t="shared" si="14"/>
        <v>0</v>
      </c>
      <c r="Y53">
        <f t="shared" si="15"/>
        <v>0</v>
      </c>
      <c r="Z53" s="27">
        <f t="shared" si="16"/>
        <v>93.701283614688478</v>
      </c>
      <c r="AA53" s="27">
        <f t="shared" si="17"/>
        <v>-93.701283614688478</v>
      </c>
      <c r="AB53" s="27">
        <f t="shared" si="18"/>
        <v>-123.58900304983487</v>
      </c>
      <c r="AC53">
        <f t="shared" si="19"/>
        <v>123.58900304983487</v>
      </c>
      <c r="AD53" s="24" t="str">
        <f>'GT Data'!D55</f>
        <v>TKNODE_102</v>
      </c>
      <c r="AE53" s="25">
        <f t="shared" si="20"/>
        <v>123.57671940514406</v>
      </c>
      <c r="AF53" s="25">
        <f t="shared" si="21"/>
        <v>-1.742439644402316</v>
      </c>
      <c r="AG53" s="25">
        <f t="shared" si="22"/>
        <v>93.701283614688478</v>
      </c>
      <c r="AH53" s="25">
        <v>0</v>
      </c>
      <c r="AI53" s="25">
        <v>0</v>
      </c>
      <c r="AJ53" s="25">
        <f t="shared" si="23"/>
        <v>0</v>
      </c>
      <c r="AK53" s="24" t="str">
        <f>'GT Data'!N55</f>
        <v>TKNODE_103</v>
      </c>
      <c r="AL53" s="25">
        <f t="shared" si="24"/>
        <v>-123.57671940514406</v>
      </c>
      <c r="AM53" s="25">
        <f t="shared" si="25"/>
        <v>1.742439644402316</v>
      </c>
      <c r="AN53" s="25">
        <f t="shared" si="26"/>
        <v>-93.701283614688478</v>
      </c>
      <c r="AO53" s="25">
        <v>0</v>
      </c>
      <c r="AP53" s="25">
        <v>0</v>
      </c>
      <c r="AQ53" s="25">
        <f t="shared" si="27"/>
        <v>-37073.015821543217</v>
      </c>
    </row>
    <row r="54" spans="1:43" x14ac:dyDescent="0.3">
      <c r="A54" t="str">
        <f>'Calculated Tab Properties'!A54</f>
        <v>TAB_0_52</v>
      </c>
      <c r="B54">
        <f>'Calculated Tab Properties'!B54</f>
        <v>1.9064000000000001</v>
      </c>
      <c r="C54">
        <f>'Calculated Tab Properties'!C54</f>
        <v>5.195931769842697</v>
      </c>
      <c r="D54">
        <f>'Calculated Tab Properties'!D54</f>
        <v>297.70496104992679</v>
      </c>
      <c r="E54">
        <f>'Calculated Tab Properties'!E54</f>
        <v>6.5888910301909904</v>
      </c>
      <c r="F54">
        <f>'Calculated Tab Properties'!F54</f>
        <v>4.0888910448538303</v>
      </c>
      <c r="G54">
        <f>'Calculated Tab Properties'!G54</f>
        <v>2.4999999853371611</v>
      </c>
      <c r="H54">
        <f>'Calculated Tab Properties'!H54</f>
        <v>3.999265183611024</v>
      </c>
      <c r="I54">
        <f>'Calculated Tab Properties'!I54</f>
        <v>0.14999999185946503</v>
      </c>
      <c r="J54" s="20">
        <f>'Calculated Tab Properties'!J54</f>
        <v>0.52370485994474258</v>
      </c>
      <c r="K54">
        <v>0</v>
      </c>
      <c r="L54">
        <v>0</v>
      </c>
      <c r="M54">
        <v>0</v>
      </c>
      <c r="N54">
        <v>0</v>
      </c>
      <c r="O54" s="27">
        <f>'Calculated Tab Properties'!O54</f>
        <v>0</v>
      </c>
      <c r="P54" s="27">
        <f>'Calculated Tab Properties'!P54</f>
        <v>6.2725500000000007</v>
      </c>
      <c r="Q54">
        <f>'Calculated Tab Properties'!Q54</f>
        <v>-300</v>
      </c>
      <c r="R54">
        <f>'Calculated Tab Properties'!R54</f>
        <v>1</v>
      </c>
      <c r="T54" s="1">
        <v>0</v>
      </c>
      <c r="U54" s="1">
        <v>0</v>
      </c>
      <c r="V54">
        <f>T54*'GEOMETRIC INPUTS'!S54</f>
        <v>0</v>
      </c>
      <c r="W54">
        <v>53</v>
      </c>
      <c r="X54">
        <f t="shared" si="14"/>
        <v>0</v>
      </c>
      <c r="Y54">
        <f t="shared" si="15"/>
        <v>0</v>
      </c>
      <c r="Z54" s="27">
        <f t="shared" si="16"/>
        <v>73.139419532210269</v>
      </c>
      <c r="AA54" s="27">
        <f t="shared" si="17"/>
        <v>-66.866869532210274</v>
      </c>
      <c r="AB54" s="27">
        <f t="shared" si="18"/>
        <v>-115.78844647274926</v>
      </c>
      <c r="AC54">
        <f t="shared" si="19"/>
        <v>115.78844647274926</v>
      </c>
      <c r="AD54" s="24" t="str">
        <f>'GT Data'!D56</f>
        <v>TKNODE_104</v>
      </c>
      <c r="AE54" s="25">
        <f t="shared" si="20"/>
        <v>102.51369167582358</v>
      </c>
      <c r="AF54" s="25">
        <f t="shared" si="21"/>
        <v>53.832214849167201</v>
      </c>
      <c r="AG54" s="25">
        <f t="shared" si="22"/>
        <v>73.139419532210269</v>
      </c>
      <c r="AH54" s="25">
        <v>0</v>
      </c>
      <c r="AI54" s="25">
        <v>0</v>
      </c>
      <c r="AJ54" s="25">
        <f t="shared" si="23"/>
        <v>0</v>
      </c>
      <c r="AK54" s="24" t="str">
        <f>'GT Data'!N56</f>
        <v>TKNODE_105</v>
      </c>
      <c r="AL54" s="25">
        <f t="shared" si="24"/>
        <v>-102.51369167582358</v>
      </c>
      <c r="AM54" s="25">
        <f t="shared" si="25"/>
        <v>-53.832214849167201</v>
      </c>
      <c r="AN54" s="25">
        <f t="shared" si="26"/>
        <v>-66.866869532210274</v>
      </c>
      <c r="AO54" s="25">
        <v>0</v>
      </c>
      <c r="AP54" s="25">
        <v>0</v>
      </c>
      <c r="AQ54" s="25">
        <f t="shared" si="27"/>
        <v>-30754.107502747072</v>
      </c>
    </row>
    <row r="55" spans="1:43" x14ac:dyDescent="0.3">
      <c r="A55" t="str">
        <f>'Calculated Tab Properties'!A55</f>
        <v>TAB_0_53</v>
      </c>
      <c r="B55">
        <f>'Calculated Tab Properties'!B55</f>
        <v>2.5</v>
      </c>
      <c r="C55">
        <f>'Calculated Tab Properties'!C55</f>
        <v>5.1959317732116022</v>
      </c>
      <c r="D55">
        <f>'Calculated Tab Properties'!D55</f>
        <v>297.70496124295084</v>
      </c>
      <c r="E55">
        <f>'Calculated Tab Properties'!E55</f>
        <v>5.5888910099403635</v>
      </c>
      <c r="F55">
        <f>'Calculated Tab Properties'!F55</f>
        <v>4.0888910448538303</v>
      </c>
      <c r="G55">
        <f>'Calculated Tab Properties'!G55</f>
        <v>1.4999999650865348</v>
      </c>
      <c r="H55">
        <f>'Calculated Tab Properties'!H55</f>
        <v>3.999265183611024</v>
      </c>
      <c r="I55">
        <f>'Calculated Tab Properties'!I55</f>
        <v>0.14999999185946503</v>
      </c>
      <c r="J55" s="20">
        <f>'Calculated Tab Properties'!J55</f>
        <v>0.52370485994474258</v>
      </c>
      <c r="K55">
        <v>0</v>
      </c>
      <c r="L55">
        <v>0</v>
      </c>
      <c r="M55">
        <v>0</v>
      </c>
      <c r="N55">
        <v>0</v>
      </c>
      <c r="O55" s="27">
        <f>'Calculated Tab Properties'!O55</f>
        <v>0</v>
      </c>
      <c r="P55" s="27">
        <f>'Calculated Tab Properties'!P55</f>
        <v>0</v>
      </c>
      <c r="Q55">
        <f>'Calculated Tab Properties'!Q55</f>
        <v>-300</v>
      </c>
      <c r="R55">
        <f>'Calculated Tab Properties'!R55</f>
        <v>1</v>
      </c>
      <c r="T55" s="1">
        <v>0</v>
      </c>
      <c r="U55" s="1">
        <v>0</v>
      </c>
      <c r="V55">
        <f>T55*'GEOMETRIC INPUTS'!S55</f>
        <v>0</v>
      </c>
      <c r="W55">
        <v>54</v>
      </c>
      <c r="X55">
        <f t="shared" si="14"/>
        <v>0</v>
      </c>
      <c r="Y55">
        <f t="shared" si="15"/>
        <v>0</v>
      </c>
      <c r="Z55" s="27">
        <f t="shared" si="16"/>
        <v>73.369526531545034</v>
      </c>
      <c r="AA55" s="27">
        <f t="shared" si="17"/>
        <v>-73.369526531545034</v>
      </c>
      <c r="AB55" s="27">
        <f t="shared" si="18"/>
        <v>-127.04861996622242</v>
      </c>
      <c r="AC55">
        <f t="shared" si="19"/>
        <v>127.04861996622242</v>
      </c>
      <c r="AD55" s="24" t="str">
        <f>'GT Data'!D57</f>
        <v>TKNODE_106</v>
      </c>
      <c r="AE55" s="25">
        <f t="shared" si="20"/>
        <v>112.48292406341656</v>
      </c>
      <c r="AF55" s="25">
        <f t="shared" si="21"/>
        <v>59.067280532163267</v>
      </c>
      <c r="AG55" s="25">
        <f t="shared" si="22"/>
        <v>73.369526531545034</v>
      </c>
      <c r="AH55" s="25">
        <v>0</v>
      </c>
      <c r="AI55" s="25">
        <v>0</v>
      </c>
      <c r="AJ55" s="25">
        <f t="shared" si="23"/>
        <v>0</v>
      </c>
      <c r="AK55" s="24" t="str">
        <f>'GT Data'!N57</f>
        <v>TKNODE_107</v>
      </c>
      <c r="AL55" s="25">
        <f t="shared" si="24"/>
        <v>-112.48292406341656</v>
      </c>
      <c r="AM55" s="25">
        <f t="shared" si="25"/>
        <v>-59.067280532163267</v>
      </c>
      <c r="AN55" s="25">
        <f t="shared" si="26"/>
        <v>-73.369526531545034</v>
      </c>
      <c r="AO55" s="25">
        <v>0</v>
      </c>
      <c r="AP55" s="25">
        <v>0</v>
      </c>
      <c r="AQ55" s="25">
        <f t="shared" si="27"/>
        <v>-33744.877219024966</v>
      </c>
    </row>
    <row r="56" spans="1:43" x14ac:dyDescent="0.3">
      <c r="A56" t="str">
        <f>'Calculated Tab Properties'!A56</f>
        <v>TAB_0_54</v>
      </c>
      <c r="B56">
        <f>'Calculated Tab Properties'!B56</f>
        <v>2.5</v>
      </c>
      <c r="C56">
        <f>'Calculated Tab Properties'!C56</f>
        <v>5.1959317732116022</v>
      </c>
      <c r="D56">
        <f>'Calculated Tab Properties'!D56</f>
        <v>297.70496124295084</v>
      </c>
      <c r="E56">
        <f>'Calculated Tab Properties'!E56</f>
        <v>5.5888910099403635</v>
      </c>
      <c r="F56">
        <f>'Calculated Tab Properties'!F56</f>
        <v>4.0888910448538303</v>
      </c>
      <c r="G56">
        <f>'Calculated Tab Properties'!G56</f>
        <v>1.4999999650865348</v>
      </c>
      <c r="H56">
        <f>'Calculated Tab Properties'!H56</f>
        <v>3.999265183611024</v>
      </c>
      <c r="I56">
        <f>'Calculated Tab Properties'!I56</f>
        <v>0.14999999185946503</v>
      </c>
      <c r="J56" s="20">
        <f>'Calculated Tab Properties'!J56</f>
        <v>0.52370485994474258</v>
      </c>
      <c r="K56">
        <v>0</v>
      </c>
      <c r="L56">
        <v>0</v>
      </c>
      <c r="M56">
        <v>0</v>
      </c>
      <c r="N56">
        <v>0</v>
      </c>
      <c r="O56" s="27">
        <f>'Calculated Tab Properties'!O56</f>
        <v>0</v>
      </c>
      <c r="P56" s="27">
        <f>'Calculated Tab Properties'!P56</f>
        <v>0</v>
      </c>
      <c r="Q56">
        <f>'Calculated Tab Properties'!Q56</f>
        <v>-300</v>
      </c>
      <c r="R56">
        <f>'Calculated Tab Properties'!R56</f>
        <v>1</v>
      </c>
      <c r="T56" s="1">
        <v>0</v>
      </c>
      <c r="U56" s="1">
        <v>0</v>
      </c>
      <c r="V56">
        <f>T56*'GEOMETRIC INPUTS'!S56</f>
        <v>0</v>
      </c>
      <c r="W56">
        <v>55</v>
      </c>
      <c r="X56">
        <f>V56*COS(C56)</f>
        <v>0</v>
      </c>
      <c r="Y56">
        <f>V56*SIN(C56)</f>
        <v>0</v>
      </c>
      <c r="Z56" s="27">
        <f>(F56/2*L56-G56/2*M56-G56/2*O56-I56*(K56+P56)-Q56)/F56</f>
        <v>73.369526531545034</v>
      </c>
      <c r="AA56" s="27">
        <f>SUM(K56:N56) + P56+O56-Z56</f>
        <v>-73.369526531545034</v>
      </c>
      <c r="AB56" s="27">
        <f>(N56*H56*COS(J56) + 2*H56*COS(J56)*(L56+M56+O56+K56+P56-Z56)/(2*H56*SIN(J56)))</f>
        <v>-127.04861996622242</v>
      </c>
      <c r="AC56">
        <f>X56-AB56</f>
        <v>127.04861996622242</v>
      </c>
      <c r="AD56" s="24" t="str">
        <f>'GT Data'!D58</f>
        <v>TKNODE_108</v>
      </c>
      <c r="AE56" s="25">
        <f>-AC56*SIN(C56) + Y56*COS(C56)</f>
        <v>112.48292406341656</v>
      </c>
      <c r="AF56" s="25">
        <f>AC56*COS(C56) + Y56*SIN(C56)</f>
        <v>59.067280532163267</v>
      </c>
      <c r="AG56" s="25">
        <f>Z56</f>
        <v>73.369526531545034</v>
      </c>
      <c r="AH56" s="25">
        <v>0</v>
      </c>
      <c r="AI56" s="25">
        <v>0</v>
      </c>
      <c r="AJ56" s="25">
        <f>Y56*(F56+I56)</f>
        <v>0</v>
      </c>
      <c r="AK56" s="24" t="str">
        <f>'GT Data'!N58</f>
        <v>TKNODE_109</v>
      </c>
      <c r="AL56" s="25">
        <f>-AB56*SIN(C56)</f>
        <v>-112.48292406341656</v>
      </c>
      <c r="AM56" s="25">
        <f>AB56*COS(C56)</f>
        <v>-59.067280532163267</v>
      </c>
      <c r="AN56" s="25">
        <f>AA56</f>
        <v>-73.369526531545034</v>
      </c>
      <c r="AO56" s="25">
        <v>0</v>
      </c>
      <c r="AP56" s="25">
        <v>0</v>
      </c>
      <c r="AQ56" s="25">
        <f>AE56*(M56+Q56)</f>
        <v>-33744.877219024966</v>
      </c>
    </row>
    <row r="57" spans="1:43" x14ac:dyDescent="0.3">
      <c r="A57" t="str">
        <f>'Calculated Tab Properties'!A57</f>
        <v>TAB_1_55</v>
      </c>
      <c r="B57">
        <f>'Calculated Tab Properties'!B57</f>
        <v>1.1136999999999999</v>
      </c>
      <c r="C57">
        <f>'Calculated Tab Properties'!C57</f>
        <v>3.7021416825221309</v>
      </c>
      <c r="D57">
        <f>'Calculated Tab Properties'!D57</f>
        <v>212.11709356797962</v>
      </c>
      <c r="E57">
        <f>'Calculated Tab Properties'!E57</f>
        <v>3.7719147024365673</v>
      </c>
      <c r="F57">
        <f>'Calculated Tab Properties'!F57</f>
        <v>1.6719147791082953</v>
      </c>
      <c r="G57">
        <f>'Calculated Tab Properties'!G57</f>
        <v>2.0999999233282742</v>
      </c>
      <c r="H57">
        <f>'Calculated Tab Properties'!H57</f>
        <v>2.5132097521083634</v>
      </c>
      <c r="I57">
        <f>'Calculated Tab Properties'!I57</f>
        <v>0.15000000211846631</v>
      </c>
      <c r="J57" s="20">
        <f>'Calculated Tab Properties'!J57</f>
        <v>0.9203194317119473</v>
      </c>
      <c r="K57">
        <v>0</v>
      </c>
      <c r="L57">
        <v>0</v>
      </c>
      <c r="M57">
        <v>0</v>
      </c>
      <c r="N57">
        <v>0</v>
      </c>
      <c r="O57" s="27">
        <f>'Calculated Tab Properties'!O57</f>
        <v>0</v>
      </c>
      <c r="P57" s="27">
        <f>'Calculated Tab Properties'!P57</f>
        <v>11.52345</v>
      </c>
      <c r="Q57">
        <f>'Calculated Tab Properties'!Q57</f>
        <v>-300</v>
      </c>
      <c r="R57">
        <f>'Calculated Tab Properties'!R57</f>
        <v>1</v>
      </c>
      <c r="T57" s="1">
        <v>0</v>
      </c>
      <c r="U57" s="1">
        <v>0</v>
      </c>
      <c r="V57">
        <f>T57*'GEOMETRIC INPUTS'!S57</f>
        <v>0</v>
      </c>
      <c r="W57">
        <v>56</v>
      </c>
      <c r="X57">
        <f t="shared" ref="X57:X59" si="28">V57*COS(C57)</f>
        <v>0</v>
      </c>
      <c r="Y57">
        <f t="shared" ref="Y57:Y59" si="29">V57*SIN(C57)</f>
        <v>0</v>
      </c>
      <c r="Z57" s="27">
        <f t="shared" ref="Z57:Z59" si="30">(F57/2*L57-G57/2*M57-G57/2*O57-I57*(K57+P57)-Q57)/F57</f>
        <v>178.40112797774842</v>
      </c>
      <c r="AA57" s="27">
        <f t="shared" ref="AA57:AA59" si="31">SUM(K57:N57) + P57+O57-Z57</f>
        <v>-166.87767797774842</v>
      </c>
      <c r="AB57" s="27">
        <f t="shared" ref="AB57:AB59" si="32">(N57*H57*COS(J57) + 2*H57*COS(J57)*(L57+M57+O57+K57+P57-Z57)/(2*H57*SIN(J57)))</f>
        <v>-126.98676556449773</v>
      </c>
      <c r="AC57">
        <f t="shared" ref="AC57:AC59" si="33">X57-AB57</f>
        <v>126.98676556449773</v>
      </c>
      <c r="AD57" s="24" t="str">
        <f>'GT Data'!D59</f>
        <v>TKNODE_110</v>
      </c>
      <c r="AE57" s="25">
        <f t="shared" ref="AE57:AE59" si="34">-AC57*SIN(C57) + Y57*COS(C57)</f>
        <v>67.512677142178475</v>
      </c>
      <c r="AF57" s="25">
        <f t="shared" ref="AF57:AF59" si="35">AC57*COS(C57) + Y57*SIN(C57)</f>
        <v>-107.55313595441407</v>
      </c>
      <c r="AG57" s="25">
        <f t="shared" ref="AG57:AG59" si="36">Z57</f>
        <v>178.40112797774842</v>
      </c>
      <c r="AH57" s="25">
        <v>0</v>
      </c>
      <c r="AI57" s="25">
        <v>0</v>
      </c>
      <c r="AJ57" s="25">
        <f t="shared" ref="AJ57:AJ59" si="37">Y57*(F57+I57)</f>
        <v>0</v>
      </c>
      <c r="AK57" s="24" t="str">
        <f>'GT Data'!N59</f>
        <v>TKNODE_111</v>
      </c>
      <c r="AL57" s="25">
        <f t="shared" ref="AL57:AL59" si="38">-AB57*SIN(C57)</f>
        <v>-67.512677142178475</v>
      </c>
      <c r="AM57" s="25">
        <f t="shared" ref="AM57:AM59" si="39">AB57*COS(C57)</f>
        <v>107.55313595441407</v>
      </c>
      <c r="AN57" s="25">
        <f t="shared" ref="AN57:AN59" si="40">AA57</f>
        <v>-166.87767797774842</v>
      </c>
      <c r="AO57" s="25">
        <v>0</v>
      </c>
      <c r="AP57" s="25">
        <v>0</v>
      </c>
      <c r="AQ57" s="25">
        <f t="shared" ref="AQ57:AQ59" si="41">AE57*(M57+Q57)</f>
        <v>-20253.803142653542</v>
      </c>
    </row>
    <row r="58" spans="1:43" x14ac:dyDescent="0.3">
      <c r="A58" t="str">
        <f>'Calculated Tab Properties'!A58</f>
        <v>TAB_1_56</v>
      </c>
      <c r="B58">
        <f>'Calculated Tab Properties'!B58</f>
        <v>1.7557</v>
      </c>
      <c r="C58">
        <f>'Calculated Tab Properties'!C58</f>
        <v>3.56317529092289</v>
      </c>
      <c r="D58">
        <f>'Calculated Tab Properties'!D58</f>
        <v>204.15490583518087</v>
      </c>
      <c r="E58">
        <f>'Calculated Tab Properties'!E58</f>
        <v>3.8420448994238501</v>
      </c>
      <c r="F58">
        <f>'Calculated Tab Properties'!F58</f>
        <v>0.54204491644815822</v>
      </c>
      <c r="G58">
        <f>'Calculated Tab Properties'!G58</f>
        <v>3.2999999829756916</v>
      </c>
      <c r="H58">
        <f>'Calculated Tab Properties'!H58</f>
        <v>2.0380626044779513</v>
      </c>
      <c r="I58">
        <f>'Calculated Tab Properties'!I58</f>
        <v>0.15000004685865992</v>
      </c>
      <c r="J58" s="20">
        <f>'Calculated Tab Properties'!J58</f>
        <v>1.3772282579073651</v>
      </c>
      <c r="K58">
        <v>0</v>
      </c>
      <c r="L58">
        <v>0</v>
      </c>
      <c r="M58">
        <v>0</v>
      </c>
      <c r="N58">
        <v>0</v>
      </c>
      <c r="O58" s="27">
        <f>'Calculated Tab Properties'!O58</f>
        <v>0</v>
      </c>
      <c r="P58" s="27">
        <f>'Calculated Tab Properties'!P58</f>
        <v>6.2942999999999998</v>
      </c>
      <c r="Q58">
        <f>'Calculated Tab Properties'!Q58</f>
        <v>-300</v>
      </c>
      <c r="R58">
        <f>'Calculated Tab Properties'!R58</f>
        <v>1</v>
      </c>
      <c r="T58" s="1">
        <v>0</v>
      </c>
      <c r="U58" s="1">
        <v>0</v>
      </c>
      <c r="V58">
        <f>T58*'GEOMETRIC INPUTS'!S58</f>
        <v>0</v>
      </c>
      <c r="W58">
        <v>57</v>
      </c>
      <c r="X58">
        <f t="shared" si="28"/>
        <v>0</v>
      </c>
      <c r="Y58">
        <f t="shared" si="29"/>
        <v>0</v>
      </c>
      <c r="Z58" s="27">
        <f t="shared" si="30"/>
        <v>551.7178477840398</v>
      </c>
      <c r="AA58" s="27">
        <f t="shared" si="31"/>
        <v>-545.42354778403978</v>
      </c>
      <c r="AB58" s="27">
        <f t="shared" si="32"/>
        <v>-106.91525183101869</v>
      </c>
      <c r="AC58">
        <f t="shared" si="33"/>
        <v>106.91525183101869</v>
      </c>
      <c r="AD58" s="24" t="str">
        <f>'GT Data'!D60</f>
        <v>TKNODE_112</v>
      </c>
      <c r="AE58" s="25">
        <f t="shared" si="34"/>
        <v>43.750258879439514</v>
      </c>
      <c r="AF58" s="25">
        <f t="shared" si="35"/>
        <v>-97.554015407220263</v>
      </c>
      <c r="AG58" s="25">
        <f t="shared" si="36"/>
        <v>551.7178477840398</v>
      </c>
      <c r="AH58" s="25">
        <v>0</v>
      </c>
      <c r="AI58" s="25">
        <v>0</v>
      </c>
      <c r="AJ58" s="25">
        <f t="shared" si="37"/>
        <v>0</v>
      </c>
      <c r="AK58" s="24" t="str">
        <f>'GT Data'!N60</f>
        <v>TKNODE_113</v>
      </c>
      <c r="AL58" s="25">
        <f t="shared" si="38"/>
        <v>-43.750258879439514</v>
      </c>
      <c r="AM58" s="25">
        <f t="shared" si="39"/>
        <v>97.554015407220263</v>
      </c>
      <c r="AN58" s="25">
        <f t="shared" si="40"/>
        <v>-545.42354778403978</v>
      </c>
      <c r="AO58" s="25">
        <v>0</v>
      </c>
      <c r="AP58" s="25">
        <v>0</v>
      </c>
      <c r="AQ58" s="25">
        <f t="shared" si="41"/>
        <v>-13125.077663831855</v>
      </c>
    </row>
    <row r="59" spans="1:43" x14ac:dyDescent="0.3">
      <c r="A59" t="str">
        <f>'Calculated Tab Properties'!A59</f>
        <v>TAB_1_57</v>
      </c>
      <c r="B59">
        <f>'Calculated Tab Properties'!B59</f>
        <v>1.6811</v>
      </c>
      <c r="C59">
        <f>'Calculated Tab Properties'!C59</f>
        <v>0.6708205081781915</v>
      </c>
      <c r="D59">
        <f>'Calculated Tab Properties'!D59</f>
        <v>38.435183929431496</v>
      </c>
      <c r="E59">
        <f>'Calculated Tab Properties'!E59</f>
        <v>6.1756337875179694</v>
      </c>
      <c r="F59">
        <f>'Calculated Tab Properties'!F59</f>
        <v>3.2756337075090984</v>
      </c>
      <c r="G59">
        <f>'Calculated Tab Properties'!G59</f>
        <v>2.9000000800088714</v>
      </c>
      <c r="H59">
        <f>'Calculated Tab Properties'!H59</f>
        <v>3.7107393759874969</v>
      </c>
      <c r="I59">
        <f>'Calculated Tab Properties'!I59</f>
        <v>0.14999991331124141</v>
      </c>
      <c r="J59" s="20">
        <f>'Calculated Tab Properties'!J59</f>
        <v>0.56922111839315692</v>
      </c>
      <c r="K59">
        <v>0</v>
      </c>
      <c r="L59">
        <v>0</v>
      </c>
      <c r="M59">
        <v>0</v>
      </c>
      <c r="N59">
        <v>0</v>
      </c>
      <c r="O59" s="27">
        <f>'Calculated Tab Properties'!O59</f>
        <v>0</v>
      </c>
      <c r="P59" s="27">
        <f>'Calculated Tab Properties'!P59</f>
        <v>4.4983500000000003</v>
      </c>
      <c r="Q59">
        <f>'Calculated Tab Properties'!Q59</f>
        <v>-300</v>
      </c>
      <c r="R59">
        <f>'Calculated Tab Properties'!R59</f>
        <v>1</v>
      </c>
      <c r="T59" s="1">
        <v>0</v>
      </c>
      <c r="U59" s="1">
        <v>0</v>
      </c>
      <c r="V59">
        <f>T59*'GEOMETRIC INPUTS'!S59</f>
        <v>0</v>
      </c>
      <c r="W59">
        <v>58</v>
      </c>
      <c r="X59">
        <f t="shared" si="28"/>
        <v>0</v>
      </c>
      <c r="Y59">
        <f t="shared" si="29"/>
        <v>0</v>
      </c>
      <c r="Z59" s="27">
        <f t="shared" si="30"/>
        <v>91.379340493346334</v>
      </c>
      <c r="AA59" s="27">
        <f t="shared" si="31"/>
        <v>-86.880990493346332</v>
      </c>
      <c r="AB59" s="27">
        <f t="shared" si="32"/>
        <v>-135.7790806820521</v>
      </c>
      <c r="AC59">
        <f t="shared" si="33"/>
        <v>135.7790806820521</v>
      </c>
      <c r="AD59" s="24" t="str">
        <f>'GT Data'!D61</f>
        <v>TKNODE_114</v>
      </c>
      <c r="AE59" s="25">
        <f t="shared" si="34"/>
        <v>-84.404201927517377</v>
      </c>
      <c r="AF59" s="25">
        <f t="shared" si="35"/>
        <v>106.35736668346995</v>
      </c>
      <c r="AG59" s="25">
        <f t="shared" si="36"/>
        <v>91.379340493346334</v>
      </c>
      <c r="AH59" s="25">
        <v>0</v>
      </c>
      <c r="AI59" s="25">
        <v>0</v>
      </c>
      <c r="AJ59" s="25">
        <f t="shared" si="37"/>
        <v>0</v>
      </c>
      <c r="AK59" s="24" t="str">
        <f>'GT Data'!N61</f>
        <v>TKNODE_115</v>
      </c>
      <c r="AL59" s="25">
        <f t="shared" si="38"/>
        <v>84.404201927517377</v>
      </c>
      <c r="AM59" s="25">
        <f t="shared" si="39"/>
        <v>-106.35736668346995</v>
      </c>
      <c r="AN59" s="25">
        <f t="shared" si="40"/>
        <v>-86.880990493346332</v>
      </c>
      <c r="AO59" s="25">
        <v>0</v>
      </c>
      <c r="AP59" s="25">
        <v>0</v>
      </c>
      <c r="AQ59" s="25">
        <f t="shared" si="41"/>
        <v>25321.260578255213</v>
      </c>
    </row>
    <row r="60" spans="1:43" x14ac:dyDescent="0.3">
      <c r="A60" t="str">
        <f>'Calculated Tab Properties'!A60</f>
        <v>TAB_1_58</v>
      </c>
      <c r="B60">
        <f>'Calculated Tab Properties'!B60</f>
        <v>1.4977</v>
      </c>
      <c r="C60">
        <f>'Calculated Tab Properties'!C60</f>
        <v>0.42352273629018744</v>
      </c>
      <c r="D60">
        <f>'Calculated Tab Properties'!D60</f>
        <v>24.266065317259891</v>
      </c>
      <c r="E60">
        <f>'Calculated Tab Properties'!E60</f>
        <v>6.8446664769515868</v>
      </c>
      <c r="F60">
        <f>'Calculated Tab Properties'!F60</f>
        <v>3.9446665295478565</v>
      </c>
      <c r="G60">
        <f>'Calculated Tab Properties'!G60</f>
        <v>2.8999999474037312</v>
      </c>
      <c r="H60">
        <f>'Calculated Tab Properties'!H60</f>
        <v>4.2894632009212774</v>
      </c>
      <c r="I60">
        <f>'Calculated Tab Properties'!I60</f>
        <v>0.14999998661146555</v>
      </c>
      <c r="J60" s="20">
        <f>'Calculated Tab Properties'!J60</f>
        <v>0.4850570260722199</v>
      </c>
      <c r="K60">
        <v>0</v>
      </c>
      <c r="L60">
        <v>0</v>
      </c>
      <c r="M60">
        <v>0</v>
      </c>
      <c r="N60">
        <v>0</v>
      </c>
      <c r="O60" s="27">
        <f>'Calculated Tab Properties'!O60</f>
        <v>0</v>
      </c>
      <c r="P60" s="27">
        <f>'Calculated Tab Properties'!P60</f>
        <v>2.9983499999999998</v>
      </c>
      <c r="Q60">
        <f>'Calculated Tab Properties'!Q60</f>
        <v>-300</v>
      </c>
      <c r="R60">
        <f>'Calculated Tab Properties'!R60</f>
        <v>1</v>
      </c>
      <c r="T60" s="1">
        <v>0</v>
      </c>
      <c r="U60" s="1">
        <v>0</v>
      </c>
      <c r="V60">
        <f>T60*'GEOMETRIC INPUTS'!S60</f>
        <v>0</v>
      </c>
      <c r="W60">
        <v>59</v>
      </c>
      <c r="X60">
        <f>V60*COS(C60)</f>
        <v>0</v>
      </c>
      <c r="Y60">
        <f>V60*SIN(C60)</f>
        <v>0</v>
      </c>
      <c r="Z60" s="27">
        <f>(F60/2*L60-G60/2*M60-G60/2*O60-I60*(K60+P60)-Q60)/F60</f>
        <v>75.938040718103082</v>
      </c>
      <c r="AA60" s="27">
        <f>SUM(K60:N60) + P60+O60-Z60</f>
        <v>-72.93969071810308</v>
      </c>
      <c r="AB60" s="27">
        <f>(N60*H60*COS(J60) + 2*H60*COS(J60)*(L60+M60+O60+K60+P60-Z60)/(2*H60*SIN(J60)))</f>
        <v>-138.39090383600151</v>
      </c>
      <c r="AC60">
        <f>X60-AB60</f>
        <v>138.39090383600151</v>
      </c>
      <c r="AD60" s="24" t="str">
        <f>'GT Data'!D62</f>
        <v>TKNODE_116</v>
      </c>
      <c r="AE60" s="25">
        <f>-AC60*SIN(C60) + Y60*COS(C60)</f>
        <v>-56.875130829743057</v>
      </c>
      <c r="AF60" s="25">
        <f>AC60*COS(C60) + Y60*SIN(C60)</f>
        <v>126.16363088325031</v>
      </c>
      <c r="AG60" s="25">
        <f>Z60</f>
        <v>75.938040718103082</v>
      </c>
      <c r="AH60" s="25">
        <v>0</v>
      </c>
      <c r="AI60" s="25">
        <v>0</v>
      </c>
      <c r="AJ60" s="25">
        <f>Y60*(F60+I60)</f>
        <v>0</v>
      </c>
      <c r="AK60" s="24" t="str">
        <f>'GT Data'!N62</f>
        <v>TKNODE_117</v>
      </c>
      <c r="AL60" s="25">
        <f>-AB60*SIN(C60)</f>
        <v>56.875130829743057</v>
      </c>
      <c r="AM60" s="25">
        <f>AB60*COS(C60)</f>
        <v>-126.16363088325031</v>
      </c>
      <c r="AN60" s="25">
        <f>AA60</f>
        <v>-72.93969071810308</v>
      </c>
      <c r="AO60" s="25">
        <v>0</v>
      </c>
      <c r="AP60" s="25">
        <v>0</v>
      </c>
      <c r="AQ60" s="25">
        <f>AE60*(M60+Q60)</f>
        <v>17062.539248922916</v>
      </c>
    </row>
    <row r="61" spans="1:43" x14ac:dyDescent="0.3">
      <c r="A61" t="str">
        <f>'Calculated Tab Properties'!A61</f>
        <v>TAB_1_59</v>
      </c>
      <c r="B61">
        <f>'Calculated Tab Properties'!B61</f>
        <v>1.3002</v>
      </c>
      <c r="C61">
        <f>'Calculated Tab Properties'!C61</f>
        <v>0.58468890923365935</v>
      </c>
      <c r="D61">
        <f>'Calculated Tab Properties'!D61</f>
        <v>33.500206827196351</v>
      </c>
      <c r="E61">
        <f>'Calculated Tab Properties'!E61</f>
        <v>6.5404870629901817</v>
      </c>
      <c r="F61">
        <f>'Calculated Tab Properties'!F61</f>
        <v>3.6404870608009374</v>
      </c>
      <c r="G61">
        <f>'Calculated Tab Properties'!G61</f>
        <v>2.9000000021892443</v>
      </c>
      <c r="H61">
        <f>'Calculated Tab Properties'!H61</f>
        <v>4.0228720797804209</v>
      </c>
      <c r="I61">
        <f>'Calculated Tab Properties'!I61</f>
        <v>0.15000002167919843</v>
      </c>
      <c r="J61" s="20">
        <f>'Calculated Tab Properties'!J61</f>
        <v>0.52031934354636955</v>
      </c>
      <c r="K61">
        <v>0</v>
      </c>
      <c r="L61">
        <v>0</v>
      </c>
      <c r="M61">
        <v>0</v>
      </c>
      <c r="N61">
        <v>0</v>
      </c>
      <c r="O61" s="27">
        <f>'Calculated Tab Properties'!O61</f>
        <v>0</v>
      </c>
      <c r="P61" s="27">
        <f>'Calculated Tab Properties'!P61</f>
        <v>2.947425</v>
      </c>
      <c r="Q61">
        <f>'Calculated Tab Properties'!Q61</f>
        <v>-300</v>
      </c>
      <c r="R61">
        <f>'Calculated Tab Properties'!R61</f>
        <v>1</v>
      </c>
      <c r="T61" s="1">
        <v>0</v>
      </c>
      <c r="U61" s="1">
        <v>0</v>
      </c>
      <c r="V61">
        <f>T61*'GEOMETRIC INPUTS'!S61</f>
        <v>0</v>
      </c>
      <c r="W61">
        <v>60</v>
      </c>
      <c r="X61">
        <f t="shared" ref="X61:X74" si="42">V61*COS(C61)</f>
        <v>0</v>
      </c>
      <c r="Y61">
        <f t="shared" ref="Y61:Y74" si="43">V61*SIN(C61)</f>
        <v>0</v>
      </c>
      <c r="Z61" s="27">
        <f t="shared" ref="Z61:Z74" si="44">(F61/2*L61-G61/2*M61-G61/2*O61-I61*(K61+P61)-Q61)/F61</f>
        <v>82.285112179521647</v>
      </c>
      <c r="AA61" s="27">
        <f t="shared" ref="AA61:AA74" si="45">SUM(K61:N61) + P61+O61-Z61</f>
        <v>-79.337687179521652</v>
      </c>
      <c r="AB61" s="27">
        <f t="shared" ref="AB61:AB74" si="46">(N61*H61*COS(J61) + 2*H61*COS(J61)*(L61+M61+O61+K61+P61-Z61)/(2*H61*SIN(J61)))</f>
        <v>-138.46358440700772</v>
      </c>
      <c r="AC61">
        <f t="shared" ref="AC61:AC74" si="47">X61-AB61</f>
        <v>138.46358440700772</v>
      </c>
      <c r="AD61" s="24" t="str">
        <f>'GT Data'!D63</f>
        <v>TKNODE_118</v>
      </c>
      <c r="AE61" s="25">
        <f t="shared" ref="AE61:AE74" si="48">-AC61*SIN(C61) + Y61*COS(C61)</f>
        <v>-76.423590152091407</v>
      </c>
      <c r="AF61" s="25">
        <f t="shared" ref="AF61:AF74" si="49">AC61*COS(C61) + Y61*SIN(C61)</f>
        <v>115.46254403529184</v>
      </c>
      <c r="AG61" s="25">
        <f t="shared" ref="AG61:AG74" si="50">Z61</f>
        <v>82.285112179521647</v>
      </c>
      <c r="AH61" s="25">
        <v>0</v>
      </c>
      <c r="AI61" s="25">
        <v>0</v>
      </c>
      <c r="AJ61" s="25">
        <f t="shared" ref="AJ61:AJ74" si="51">Y61*(F61+I61)</f>
        <v>0</v>
      </c>
      <c r="AK61" s="24" t="str">
        <f>'GT Data'!N63</f>
        <v>TKNODE_119</v>
      </c>
      <c r="AL61" s="25">
        <f t="shared" ref="AL61:AL74" si="52">-AB61*SIN(C61)</f>
        <v>76.423590152091407</v>
      </c>
      <c r="AM61" s="25">
        <f t="shared" ref="AM61:AM74" si="53">AB61*COS(C61)</f>
        <v>-115.46254403529184</v>
      </c>
      <c r="AN61" s="25">
        <f t="shared" ref="AN61:AN74" si="54">AA61</f>
        <v>-79.337687179521652</v>
      </c>
      <c r="AO61" s="25">
        <v>0</v>
      </c>
      <c r="AP61" s="25">
        <v>0</v>
      </c>
      <c r="AQ61" s="25">
        <f t="shared" ref="AQ61:AQ74" si="55">AE61*(M61+Q61)</f>
        <v>22927.077045627422</v>
      </c>
    </row>
    <row r="62" spans="1:43" x14ac:dyDescent="0.3">
      <c r="A62" t="str">
        <f>'Calculated Tab Properties'!A62</f>
        <v>TAB_1_60</v>
      </c>
      <c r="B62">
        <f>'Calculated Tab Properties'!B62</f>
        <v>1.8993</v>
      </c>
      <c r="C62">
        <f>'Calculated Tab Properties'!C62</f>
        <v>0.5846889006466216</v>
      </c>
      <c r="D62">
        <f>'Calculated Tab Properties'!D62</f>
        <v>33.50020633519533</v>
      </c>
      <c r="E62">
        <f>'Calculated Tab Properties'!E62</f>
        <v>6.1252271470288564</v>
      </c>
      <c r="F62">
        <f>'Calculated Tab Properties'!F62</f>
        <v>3.8252271481680213</v>
      </c>
      <c r="G62">
        <f>'Calculated Tab Properties'!G62</f>
        <v>2.2999999988608355</v>
      </c>
      <c r="H62">
        <f>'Calculated Tab Properties'!H62</f>
        <v>4.1841718931324134</v>
      </c>
      <c r="I62">
        <f>'Calculated Tab Properties'!I62</f>
        <v>0.15000002167919918</v>
      </c>
      <c r="J62" s="20">
        <f>'Calculated Tab Properties'!J62</f>
        <v>0.49836703079125833</v>
      </c>
      <c r="K62">
        <v>0</v>
      </c>
      <c r="L62">
        <v>0</v>
      </c>
      <c r="M62">
        <v>0</v>
      </c>
      <c r="N62">
        <v>0</v>
      </c>
      <c r="O62" s="27">
        <f>'Calculated Tab Properties'!O62</f>
        <v>0</v>
      </c>
      <c r="P62" s="27">
        <f>'Calculated Tab Properties'!P62</f>
        <v>3.7032750000000005</v>
      </c>
      <c r="Q62">
        <f>'Calculated Tab Properties'!Q62</f>
        <v>-300</v>
      </c>
      <c r="R62">
        <f>'Calculated Tab Properties'!R62</f>
        <v>1</v>
      </c>
      <c r="T62" s="1">
        <v>0</v>
      </c>
      <c r="U62" s="1">
        <v>0</v>
      </c>
      <c r="V62">
        <f>T62*'GEOMETRIC INPUTS'!S62</f>
        <v>0</v>
      </c>
      <c r="W62">
        <v>61</v>
      </c>
      <c r="X62">
        <f t="shared" si="42"/>
        <v>0</v>
      </c>
      <c r="Y62">
        <f t="shared" si="43"/>
        <v>0</v>
      </c>
      <c r="Z62" s="27">
        <f t="shared" si="44"/>
        <v>78.281497299611601</v>
      </c>
      <c r="AA62" s="27">
        <f t="shared" si="45"/>
        <v>-74.578222299611596</v>
      </c>
      <c r="AB62" s="27">
        <f t="shared" si="46"/>
        <v>-137.04595282042305</v>
      </c>
      <c r="AC62">
        <f t="shared" si="47"/>
        <v>137.04595282042305</v>
      </c>
      <c r="AD62" s="24" t="str">
        <f>'GT Data'!D64</f>
        <v>TKNODE_120</v>
      </c>
      <c r="AE62" s="25">
        <f t="shared" si="48"/>
        <v>-75.641141599265907</v>
      </c>
      <c r="AF62" s="25">
        <f t="shared" si="49"/>
        <v>114.28040462834136</v>
      </c>
      <c r="AG62" s="25">
        <f t="shared" si="50"/>
        <v>78.281497299611601</v>
      </c>
      <c r="AH62" s="25">
        <v>0</v>
      </c>
      <c r="AI62" s="25">
        <v>0</v>
      </c>
      <c r="AJ62" s="25">
        <f t="shared" si="51"/>
        <v>0</v>
      </c>
      <c r="AK62" s="24" t="str">
        <f>'GT Data'!N64</f>
        <v>TKNODE_121</v>
      </c>
      <c r="AL62" s="25">
        <f t="shared" si="52"/>
        <v>75.641141599265907</v>
      </c>
      <c r="AM62" s="25">
        <f t="shared" si="53"/>
        <v>-114.28040462834136</v>
      </c>
      <c r="AN62" s="25">
        <f t="shared" si="54"/>
        <v>-74.578222299611596</v>
      </c>
      <c r="AO62" s="25">
        <v>0</v>
      </c>
      <c r="AP62" s="25">
        <v>0</v>
      </c>
      <c r="AQ62" s="25">
        <f t="shared" si="55"/>
        <v>22692.342479779771</v>
      </c>
    </row>
    <row r="63" spans="1:43" x14ac:dyDescent="0.3">
      <c r="A63" t="str">
        <f>'Calculated Tab Properties'!A63</f>
        <v>TAB_1_61</v>
      </c>
      <c r="B63">
        <f>'Calculated Tab Properties'!B63</f>
        <v>3.3109999999999999</v>
      </c>
      <c r="C63">
        <f>'Calculated Tab Properties'!C63</f>
        <v>0.58468890898229964</v>
      </c>
      <c r="D63">
        <f>'Calculated Tab Properties'!D63</f>
        <v>33.500206812794502</v>
      </c>
      <c r="E63">
        <f>'Calculated Tab Properties'!E63</f>
        <v>7.1593936548236581</v>
      </c>
      <c r="F63">
        <f>'Calculated Tab Properties'!F63</f>
        <v>4.4593936815400133</v>
      </c>
      <c r="G63">
        <f>'Calculated Tab Properties'!G63</f>
        <v>2.6999999732836444</v>
      </c>
      <c r="H63">
        <f>'Calculated Tab Properties'!H63</f>
        <v>4.7508813619841721</v>
      </c>
      <c r="I63">
        <f>'Calculated Tab Properties'!I63</f>
        <v>0.15000002167919918</v>
      </c>
      <c r="J63" s="20">
        <f>'Calculated Tab Properties'!J63</f>
        <v>0.4345194097338817</v>
      </c>
      <c r="K63">
        <v>0</v>
      </c>
      <c r="L63">
        <v>0</v>
      </c>
      <c r="M63">
        <v>0</v>
      </c>
      <c r="N63">
        <v>0</v>
      </c>
      <c r="O63" s="27">
        <f>'Calculated Tab Properties'!O63</f>
        <v>0</v>
      </c>
      <c r="P63" s="27">
        <f>'Calculated Tab Properties'!P63</f>
        <v>4.8538499999999996</v>
      </c>
      <c r="Q63">
        <f>'Calculated Tab Properties'!Q63</f>
        <v>-300</v>
      </c>
      <c r="R63">
        <f>'Calculated Tab Properties'!R63</f>
        <v>1</v>
      </c>
      <c r="T63" s="1">
        <v>0</v>
      </c>
      <c r="U63" s="1">
        <v>0</v>
      </c>
      <c r="V63">
        <f>T63*'GEOMETRIC INPUTS'!S63</f>
        <v>0</v>
      </c>
      <c r="W63">
        <v>62</v>
      </c>
      <c r="X63">
        <f t="shared" si="42"/>
        <v>0</v>
      </c>
      <c r="Y63">
        <f t="shared" si="43"/>
        <v>0</v>
      </c>
      <c r="Z63" s="27">
        <f t="shared" si="44"/>
        <v>67.110451278080802</v>
      </c>
      <c r="AA63" s="27">
        <f t="shared" si="45"/>
        <v>-62.256601278080801</v>
      </c>
      <c r="AB63" s="27">
        <f t="shared" si="46"/>
        <v>-134.14410141612203</v>
      </c>
      <c r="AC63">
        <f t="shared" si="47"/>
        <v>134.14410141612203</v>
      </c>
      <c r="AD63" s="24" t="str">
        <f>'GT Data'!D65</f>
        <v>TKNODE_122</v>
      </c>
      <c r="AE63" s="25">
        <f t="shared" si="48"/>
        <v>-74.039494701498072</v>
      </c>
      <c r="AF63" s="25">
        <f t="shared" si="49"/>
        <v>111.86059703526379</v>
      </c>
      <c r="AG63" s="25">
        <f t="shared" si="50"/>
        <v>67.110451278080802</v>
      </c>
      <c r="AH63" s="25">
        <v>0</v>
      </c>
      <c r="AI63" s="25">
        <v>0</v>
      </c>
      <c r="AJ63" s="25">
        <f t="shared" si="51"/>
        <v>0</v>
      </c>
      <c r="AK63" s="24" t="str">
        <f>'GT Data'!N65</f>
        <v>TKNODE_123</v>
      </c>
      <c r="AL63" s="25">
        <f t="shared" si="52"/>
        <v>74.039494701498072</v>
      </c>
      <c r="AM63" s="25">
        <f t="shared" si="53"/>
        <v>-111.86059703526379</v>
      </c>
      <c r="AN63" s="25">
        <f t="shared" si="54"/>
        <v>-62.256601278080801</v>
      </c>
      <c r="AO63" s="25">
        <v>0</v>
      </c>
      <c r="AP63" s="25">
        <v>0</v>
      </c>
      <c r="AQ63" s="25">
        <f t="shared" si="55"/>
        <v>22211.84841044942</v>
      </c>
    </row>
    <row r="64" spans="1:43" x14ac:dyDescent="0.3">
      <c r="A64" t="str">
        <f>'Calculated Tab Properties'!A64</f>
        <v>TAB_1_62</v>
      </c>
      <c r="B64">
        <f>'Calculated Tab Properties'!B64</f>
        <v>3.1084999999999998</v>
      </c>
      <c r="C64">
        <f>'Calculated Tab Properties'!C64</f>
        <v>0.41500058352852687</v>
      </c>
      <c r="D64">
        <f>'Calculated Tab Properties'!D64</f>
        <v>23.777781931650981</v>
      </c>
      <c r="E64">
        <f>'Calculated Tab Properties'!E64</f>
        <v>5.9019825869324825</v>
      </c>
      <c r="F64">
        <f>'Calculated Tab Properties'!F64</f>
        <v>3.2019825958613639</v>
      </c>
      <c r="G64">
        <f>'Calculated Tab Properties'!G64</f>
        <v>2.6999999910711194</v>
      </c>
      <c r="H64">
        <f>'Calculated Tab Properties'!H64</f>
        <v>3.6490777675769248</v>
      </c>
      <c r="I64">
        <f>'Calculated Tab Properties'!I64</f>
        <v>0.14999996021669537</v>
      </c>
      <c r="J64" s="20">
        <f>'Calculated Tab Properties'!J64</f>
        <v>0.58007143466318067</v>
      </c>
      <c r="K64">
        <v>0</v>
      </c>
      <c r="L64">
        <v>0</v>
      </c>
      <c r="M64">
        <v>0</v>
      </c>
      <c r="N64">
        <v>0</v>
      </c>
      <c r="O64" s="27">
        <f>'Calculated Tab Properties'!O64</f>
        <v>0</v>
      </c>
      <c r="P64" s="27">
        <f>'Calculated Tab Properties'!P64</f>
        <v>10.087575000000001</v>
      </c>
      <c r="Q64">
        <f>'Calculated Tab Properties'!Q64</f>
        <v>-300</v>
      </c>
      <c r="R64">
        <f>'Calculated Tab Properties'!R64</f>
        <v>1</v>
      </c>
      <c r="T64" s="1">
        <v>0</v>
      </c>
      <c r="U64" s="1">
        <v>0</v>
      </c>
      <c r="V64">
        <f>T64*'GEOMETRIC INPUTS'!S64</f>
        <v>0</v>
      </c>
      <c r="W64">
        <v>63</v>
      </c>
      <c r="X64">
        <f t="shared" si="42"/>
        <v>0</v>
      </c>
      <c r="Y64">
        <f t="shared" si="43"/>
        <v>0</v>
      </c>
      <c r="Z64" s="27">
        <f t="shared" si="44"/>
        <v>93.219389929576195</v>
      </c>
      <c r="AA64" s="27">
        <f t="shared" si="45"/>
        <v>-83.131814929576194</v>
      </c>
      <c r="AB64" s="27">
        <f t="shared" si="46"/>
        <v>-126.86639858016423</v>
      </c>
      <c r="AC64">
        <f t="shared" si="47"/>
        <v>126.86639858016423</v>
      </c>
      <c r="AD64" s="24" t="str">
        <f>'GT Data'!D66</f>
        <v>TKNODE_124</v>
      </c>
      <c r="AE64" s="25">
        <f t="shared" si="48"/>
        <v>-51.151322158012938</v>
      </c>
      <c r="AF64" s="25">
        <f t="shared" si="49"/>
        <v>116.09748201484936</v>
      </c>
      <c r="AG64" s="25">
        <f t="shared" si="50"/>
        <v>93.219389929576195</v>
      </c>
      <c r="AH64" s="25">
        <v>0</v>
      </c>
      <c r="AI64" s="25">
        <v>0</v>
      </c>
      <c r="AJ64" s="25">
        <f t="shared" si="51"/>
        <v>0</v>
      </c>
      <c r="AK64" s="24" t="str">
        <f>'GT Data'!N66</f>
        <v>TKNODE_125</v>
      </c>
      <c r="AL64" s="25">
        <f t="shared" si="52"/>
        <v>51.151322158012938</v>
      </c>
      <c r="AM64" s="25">
        <f t="shared" si="53"/>
        <v>-116.09748201484936</v>
      </c>
      <c r="AN64" s="25">
        <f t="shared" si="54"/>
        <v>-83.131814929576194</v>
      </c>
      <c r="AO64" s="25">
        <v>0</v>
      </c>
      <c r="AP64" s="25">
        <v>0</v>
      </c>
      <c r="AQ64" s="25">
        <f t="shared" si="55"/>
        <v>15345.396647403881</v>
      </c>
    </row>
    <row r="65" spans="1:43" x14ac:dyDescent="0.3">
      <c r="A65" t="str">
        <f>'Calculated Tab Properties'!A65</f>
        <v>TAB_1_63</v>
      </c>
      <c r="B65">
        <f>'Calculated Tab Properties'!B65</f>
        <v>1.8208</v>
      </c>
      <c r="C65">
        <f>'Calculated Tab Properties'!C65</f>
        <v>0.1034636900478727</v>
      </c>
      <c r="D65">
        <f>'Calculated Tab Properties'!D65</f>
        <v>5.9280327725928039</v>
      </c>
      <c r="E65">
        <f>'Calculated Tab Properties'!E65</f>
        <v>6.3098912405946042</v>
      </c>
      <c r="F65">
        <f>'Calculated Tab Properties'!F65</f>
        <v>4.4098912082634421</v>
      </c>
      <c r="G65">
        <f>'Calculated Tab Properties'!G65</f>
        <v>1.9000000323311623</v>
      </c>
      <c r="H65">
        <f>'Calculated Tab Properties'!H65</f>
        <v>4.7060764679791127</v>
      </c>
      <c r="I65">
        <f>'Calculated Tab Properties'!I65</f>
        <v>0.14999994163482158</v>
      </c>
      <c r="J65" s="20">
        <f>'Calculated Tab Properties'!J65</f>
        <v>0.43894251934777834</v>
      </c>
      <c r="K65">
        <v>0</v>
      </c>
      <c r="L65">
        <v>0</v>
      </c>
      <c r="M65">
        <v>0</v>
      </c>
      <c r="N65">
        <v>0</v>
      </c>
      <c r="O65" s="27">
        <f>'Calculated Tab Properties'!O65</f>
        <v>0</v>
      </c>
      <c r="P65" s="27">
        <f>'Calculated Tab Properties'!P65</f>
        <v>3.7385250000000001</v>
      </c>
      <c r="Q65">
        <f>'Calculated Tab Properties'!Q65</f>
        <v>-300</v>
      </c>
      <c r="R65">
        <f>'Calculated Tab Properties'!R65</f>
        <v>1</v>
      </c>
      <c r="T65" s="1">
        <v>0</v>
      </c>
      <c r="U65" s="1">
        <v>0</v>
      </c>
      <c r="V65">
        <f>T65*'GEOMETRIC INPUTS'!S65</f>
        <v>0</v>
      </c>
      <c r="W65">
        <v>64</v>
      </c>
      <c r="X65">
        <f t="shared" si="42"/>
        <v>0</v>
      </c>
      <c r="Y65">
        <f t="shared" si="43"/>
        <v>0</v>
      </c>
      <c r="Z65" s="27">
        <f t="shared" si="44"/>
        <v>67.901725309481037</v>
      </c>
      <c r="AA65" s="27">
        <f t="shared" si="45"/>
        <v>-64.163200309481041</v>
      </c>
      <c r="AB65" s="27">
        <f t="shared" si="46"/>
        <v>-136.66594374588311</v>
      </c>
      <c r="AC65">
        <f t="shared" si="47"/>
        <v>136.66594374588311</v>
      </c>
      <c r="AD65" s="24" t="str">
        <f>'GT Data'!D67</f>
        <v>TKNODE_126</v>
      </c>
      <c r="AE65" s="25">
        <f t="shared" si="48"/>
        <v>-14.114748916796971</v>
      </c>
      <c r="AF65" s="25">
        <f t="shared" si="49"/>
        <v>135.93510967725985</v>
      </c>
      <c r="AG65" s="25">
        <f t="shared" si="50"/>
        <v>67.901725309481037</v>
      </c>
      <c r="AH65" s="25">
        <v>0</v>
      </c>
      <c r="AI65" s="25">
        <v>0</v>
      </c>
      <c r="AJ65" s="25">
        <f t="shared" si="51"/>
        <v>0</v>
      </c>
      <c r="AK65" s="24" t="str">
        <f>'GT Data'!N67</f>
        <v>TKNODE_127</v>
      </c>
      <c r="AL65" s="25">
        <f t="shared" si="52"/>
        <v>14.114748916796971</v>
      </c>
      <c r="AM65" s="25">
        <f t="shared" si="53"/>
        <v>-135.93510967725985</v>
      </c>
      <c r="AN65" s="25">
        <f t="shared" si="54"/>
        <v>-64.163200309481041</v>
      </c>
      <c r="AO65" s="25">
        <v>0</v>
      </c>
      <c r="AP65" s="25">
        <v>0</v>
      </c>
      <c r="AQ65" s="25">
        <f t="shared" si="55"/>
        <v>4234.4246750390912</v>
      </c>
    </row>
    <row r="66" spans="1:43" x14ac:dyDescent="0.3">
      <c r="A66" t="str">
        <f>'Calculated Tab Properties'!A66</f>
        <v>TAB_1_64</v>
      </c>
      <c r="B66">
        <f>'Calculated Tab Properties'!B66</f>
        <v>2.0695000000000001</v>
      </c>
      <c r="C66">
        <f>'Calculated Tab Properties'!C66</f>
        <v>3.3926060531756299</v>
      </c>
      <c r="D66">
        <f>'Calculated Tab Properties'!D66</f>
        <v>194.38200839749936</v>
      </c>
      <c r="E66">
        <f>'Calculated Tab Properties'!E66</f>
        <v>6.4464794984583182</v>
      </c>
      <c r="F66">
        <f>'Calculated Tab Properties'!F66</f>
        <v>4.3464794383464236</v>
      </c>
      <c r="G66">
        <f>'Calculated Tab Properties'!G66</f>
        <v>2.1000000601118947</v>
      </c>
      <c r="H66">
        <f>'Calculated Tab Properties'!H66</f>
        <v>4.6486100219680919</v>
      </c>
      <c r="I66">
        <f>'Calculated Tab Properties'!I66</f>
        <v>0.14999993191071687</v>
      </c>
      <c r="J66" s="20">
        <f>'Calculated Tab Properties'!J66</f>
        <v>0.44475434120891555</v>
      </c>
      <c r="K66">
        <v>0</v>
      </c>
      <c r="L66">
        <v>0</v>
      </c>
      <c r="M66">
        <v>0</v>
      </c>
      <c r="N66">
        <v>0</v>
      </c>
      <c r="O66" s="27">
        <f>'Calculated Tab Properties'!O66</f>
        <v>0</v>
      </c>
      <c r="P66" s="27">
        <f>'Calculated Tab Properties'!P66</f>
        <v>3.0549749999999998</v>
      </c>
      <c r="Q66">
        <f>'Calculated Tab Properties'!Q66</f>
        <v>-300</v>
      </c>
      <c r="R66">
        <f>'Calculated Tab Properties'!R66</f>
        <v>1</v>
      </c>
      <c r="T66" s="1">
        <v>0</v>
      </c>
      <c r="U66" s="1">
        <v>0</v>
      </c>
      <c r="V66">
        <f>T66*'GEOMETRIC INPUTS'!S66</f>
        <v>0</v>
      </c>
      <c r="W66">
        <v>65</v>
      </c>
      <c r="X66">
        <f t="shared" si="42"/>
        <v>0</v>
      </c>
      <c r="Y66">
        <f t="shared" si="43"/>
        <v>0</v>
      </c>
      <c r="Z66" s="27">
        <f t="shared" si="44"/>
        <v>68.915948690641642</v>
      </c>
      <c r="AA66" s="27">
        <f t="shared" si="45"/>
        <v>-65.860973690641643</v>
      </c>
      <c r="AB66" s="27">
        <f t="shared" si="46"/>
        <v>-138.1887188029115</v>
      </c>
      <c r="AC66">
        <f t="shared" si="47"/>
        <v>138.1887188029115</v>
      </c>
      <c r="AD66" s="24" t="str">
        <f>'GT Data'!D68</f>
        <v>TKNODE_128</v>
      </c>
      <c r="AE66" s="25">
        <f t="shared" si="48"/>
        <v>34.324105451330816</v>
      </c>
      <c r="AF66" s="25">
        <f t="shared" si="49"/>
        <v>-133.85805089480448</v>
      </c>
      <c r="AG66" s="25">
        <f t="shared" si="50"/>
        <v>68.915948690641642</v>
      </c>
      <c r="AH66" s="25">
        <v>0</v>
      </c>
      <c r="AI66" s="25">
        <v>0</v>
      </c>
      <c r="AJ66" s="25">
        <f t="shared" si="51"/>
        <v>0</v>
      </c>
      <c r="AK66" s="24" t="str">
        <f>'GT Data'!N68</f>
        <v>TKNODE_129</v>
      </c>
      <c r="AL66" s="25">
        <f t="shared" si="52"/>
        <v>-34.324105451330816</v>
      </c>
      <c r="AM66" s="25">
        <f t="shared" si="53"/>
        <v>133.85805089480448</v>
      </c>
      <c r="AN66" s="25">
        <f t="shared" si="54"/>
        <v>-65.860973690641643</v>
      </c>
      <c r="AO66" s="25">
        <v>0</v>
      </c>
      <c r="AP66" s="25">
        <v>0</v>
      </c>
      <c r="AQ66" s="25">
        <f t="shared" si="55"/>
        <v>-10297.231635399245</v>
      </c>
    </row>
    <row r="67" spans="1:43" x14ac:dyDescent="0.3">
      <c r="A67" t="str">
        <f>'Calculated Tab Properties'!A67</f>
        <v>TAB_1_65</v>
      </c>
      <c r="B67">
        <f>'Calculated Tab Properties'!B67</f>
        <v>2.3488000000000002</v>
      </c>
      <c r="C67">
        <f>'Calculated Tab Properties'!C67</f>
        <v>3.7164166352503978</v>
      </c>
      <c r="D67">
        <f>'Calculated Tab Properties'!D67</f>
        <v>212.93498811205808</v>
      </c>
      <c r="E67">
        <f>'Calculated Tab Properties'!E67</f>
        <v>4.8903940363560503</v>
      </c>
      <c r="F67">
        <f>'Calculated Tab Properties'!F67</f>
        <v>2.9903940761199972</v>
      </c>
      <c r="G67">
        <f>'Calculated Tab Properties'!G67</f>
        <v>1.8999999602360533</v>
      </c>
      <c r="H67">
        <f>'Calculated Tab Properties'!H67</f>
        <v>3.4736846829266317</v>
      </c>
      <c r="I67">
        <f>'Calculated Tab Properties'!I67</f>
        <v>0.15000001975283206</v>
      </c>
      <c r="J67" s="20">
        <f>'Calculated Tab Properties'!J67</f>
        <v>0.61353031198069885</v>
      </c>
      <c r="K67">
        <v>0</v>
      </c>
      <c r="L67">
        <v>0</v>
      </c>
      <c r="M67">
        <v>0</v>
      </c>
      <c r="N67">
        <v>0</v>
      </c>
      <c r="O67" s="27">
        <f>'Calculated Tab Properties'!O67</f>
        <v>0</v>
      </c>
      <c r="P67" s="27">
        <f>'Calculated Tab Properties'!P67</f>
        <v>3.4254750000000005</v>
      </c>
      <c r="Q67">
        <f>'Calculated Tab Properties'!Q67</f>
        <v>-300</v>
      </c>
      <c r="R67">
        <f>'Calculated Tab Properties'!R67</f>
        <v>1</v>
      </c>
      <c r="T67" s="1">
        <v>0</v>
      </c>
      <c r="U67" s="1">
        <v>0</v>
      </c>
      <c r="V67">
        <f>T67*'GEOMETRIC INPUTS'!S67</f>
        <v>0</v>
      </c>
      <c r="W67">
        <v>66</v>
      </c>
      <c r="X67">
        <f t="shared" si="42"/>
        <v>0</v>
      </c>
      <c r="Y67">
        <f t="shared" si="43"/>
        <v>0</v>
      </c>
      <c r="Z67" s="27">
        <f t="shared" si="44"/>
        <v>100.1494020717554</v>
      </c>
      <c r="AA67" s="27">
        <f t="shared" si="45"/>
        <v>-96.723927071755398</v>
      </c>
      <c r="AB67" s="27">
        <f t="shared" si="46"/>
        <v>-137.35551385918029</v>
      </c>
      <c r="AC67">
        <f t="shared" si="47"/>
        <v>137.35551385918029</v>
      </c>
      <c r="AD67" s="24" t="str">
        <f>'GT Data'!D69</f>
        <v>TKNODE_130</v>
      </c>
      <c r="AE67" s="25">
        <f t="shared" si="48"/>
        <v>74.678416744414889</v>
      </c>
      <c r="AF67" s="25">
        <f t="shared" si="49"/>
        <v>-115.28083648233545</v>
      </c>
      <c r="AG67" s="25">
        <f t="shared" si="50"/>
        <v>100.1494020717554</v>
      </c>
      <c r="AH67" s="25">
        <v>0</v>
      </c>
      <c r="AI67" s="25">
        <v>0</v>
      </c>
      <c r="AJ67" s="25">
        <f t="shared" si="51"/>
        <v>0</v>
      </c>
      <c r="AK67" s="24" t="str">
        <f>'GT Data'!N69</f>
        <v>TKNODE_131</v>
      </c>
      <c r="AL67" s="25">
        <f t="shared" si="52"/>
        <v>-74.678416744414889</v>
      </c>
      <c r="AM67" s="25">
        <f t="shared" si="53"/>
        <v>115.28083648233545</v>
      </c>
      <c r="AN67" s="25">
        <f t="shared" si="54"/>
        <v>-96.723927071755398</v>
      </c>
      <c r="AO67" s="25">
        <v>0</v>
      </c>
      <c r="AP67" s="25">
        <v>0</v>
      </c>
      <c r="AQ67" s="25">
        <f t="shared" si="55"/>
        <v>-22403.525023324466</v>
      </c>
    </row>
    <row r="68" spans="1:43" x14ac:dyDescent="0.3">
      <c r="A68" t="str">
        <f>'Calculated Tab Properties'!A68</f>
        <v>TAB_1_66</v>
      </c>
      <c r="B68">
        <f>'Calculated Tab Properties'!B68</f>
        <v>2.5602999999999998</v>
      </c>
      <c r="C68">
        <f>'Calculated Tab Properties'!C68</f>
        <v>4.2156601022782683</v>
      </c>
      <c r="D68">
        <f>'Calculated Tab Properties'!D68</f>
        <v>241.53953172223373</v>
      </c>
      <c r="E68">
        <f>'Calculated Tab Properties'!E68</f>
        <v>4.0193987169362941</v>
      </c>
      <c r="F68">
        <f>'Calculated Tab Properties'!F68</f>
        <v>2.1193986441421773</v>
      </c>
      <c r="G68">
        <f>'Calculated Tab Properties'!G68</f>
        <v>1.9000000727941166</v>
      </c>
      <c r="H68">
        <f>'Calculated Tab Properties'!H68</f>
        <v>2.8065956747835017</v>
      </c>
      <c r="I68">
        <f>'Calculated Tab Properties'!I68</f>
        <v>0.14999996235149546</v>
      </c>
      <c r="J68" s="20">
        <f>'Calculated Tab Properties'!J68</f>
        <v>0.79320735747548787</v>
      </c>
      <c r="K68">
        <v>0</v>
      </c>
      <c r="L68">
        <v>0</v>
      </c>
      <c r="M68">
        <v>0</v>
      </c>
      <c r="N68">
        <v>0</v>
      </c>
      <c r="O68" s="27">
        <f>'Calculated Tab Properties'!O68</f>
        <v>0</v>
      </c>
      <c r="P68" s="27">
        <f>'Calculated Tab Properties'!P68</f>
        <v>4.0067249999999994</v>
      </c>
      <c r="Q68">
        <f>'Calculated Tab Properties'!Q68</f>
        <v>-300</v>
      </c>
      <c r="R68">
        <f>'Calculated Tab Properties'!R68</f>
        <v>1</v>
      </c>
      <c r="T68" s="1">
        <v>0</v>
      </c>
      <c r="U68" s="1">
        <v>0</v>
      </c>
      <c r="V68">
        <f>T68*'GEOMETRIC INPUTS'!S68</f>
        <v>0</v>
      </c>
      <c r="W68">
        <v>67</v>
      </c>
      <c r="X68">
        <f t="shared" si="42"/>
        <v>0</v>
      </c>
      <c r="Y68">
        <f t="shared" si="43"/>
        <v>0</v>
      </c>
      <c r="Z68" s="27">
        <f t="shared" si="44"/>
        <v>141.26601063389299</v>
      </c>
      <c r="AA68" s="27">
        <f t="shared" si="45"/>
        <v>-137.259285633893</v>
      </c>
      <c r="AB68" s="27">
        <f t="shared" si="46"/>
        <v>-135.1320853114396</v>
      </c>
      <c r="AC68">
        <f t="shared" si="47"/>
        <v>135.1320853114396</v>
      </c>
      <c r="AD68" s="24" t="str">
        <f>'GT Data'!D70</f>
        <v>TKNODE_132</v>
      </c>
      <c r="AE68" s="25">
        <f t="shared" si="48"/>
        <v>118.80084893528151</v>
      </c>
      <c r="AF68" s="25">
        <f t="shared" si="49"/>
        <v>-64.397505952285229</v>
      </c>
      <c r="AG68" s="25">
        <f t="shared" si="50"/>
        <v>141.26601063389299</v>
      </c>
      <c r="AH68" s="25">
        <v>0</v>
      </c>
      <c r="AI68" s="25">
        <v>0</v>
      </c>
      <c r="AJ68" s="25">
        <f t="shared" si="51"/>
        <v>0</v>
      </c>
      <c r="AK68" s="24" t="str">
        <f>'GT Data'!N70</f>
        <v>TKNODE_133</v>
      </c>
      <c r="AL68" s="25">
        <f t="shared" si="52"/>
        <v>-118.80084893528151</v>
      </c>
      <c r="AM68" s="25">
        <f t="shared" si="53"/>
        <v>64.397505952285229</v>
      </c>
      <c r="AN68" s="25">
        <f t="shared" si="54"/>
        <v>-137.259285633893</v>
      </c>
      <c r="AO68" s="25">
        <v>0</v>
      </c>
      <c r="AP68" s="25">
        <v>0</v>
      </c>
      <c r="AQ68" s="25">
        <f t="shared" si="55"/>
        <v>-35640.254680584454</v>
      </c>
    </row>
    <row r="69" spans="1:43" x14ac:dyDescent="0.3">
      <c r="A69" t="str">
        <f>'Calculated Tab Properties'!A69</f>
        <v>TAB_1_67</v>
      </c>
      <c r="B69">
        <f>'Calculated Tab Properties'!B69</f>
        <v>2.0106000000000002</v>
      </c>
      <c r="C69">
        <f>'Calculated Tab Properties'!C69</f>
        <v>4.8098804606629439</v>
      </c>
      <c r="D69">
        <f>'Calculated Tab Properties'!D69</f>
        <v>275.58585035842685</v>
      </c>
      <c r="E69">
        <f>'Calculated Tab Properties'!E69</f>
        <v>4.6675883905269329</v>
      </c>
      <c r="F69">
        <f>'Calculated Tab Properties'!F69</f>
        <v>1.9675883573297033</v>
      </c>
      <c r="G69">
        <f>'Calculated Tab Properties'!G69</f>
        <v>2.7000000331972296</v>
      </c>
      <c r="H69">
        <f>'Calculated Tab Properties'!H69</f>
        <v>2.7022265406177701</v>
      </c>
      <c r="I69">
        <f>'Calculated Tab Properties'!I69</f>
        <v>0.14999998297216513</v>
      </c>
      <c r="J69" s="20">
        <f>'Calculated Tab Properties'!J69</f>
        <v>0.83326424583830994</v>
      </c>
      <c r="K69">
        <v>0</v>
      </c>
      <c r="L69">
        <v>0</v>
      </c>
      <c r="M69">
        <v>0</v>
      </c>
      <c r="N69">
        <v>0</v>
      </c>
      <c r="O69" s="27">
        <f>'Calculated Tab Properties'!O69</f>
        <v>0</v>
      </c>
      <c r="P69" s="27">
        <f>'Calculated Tab Properties'!P69</f>
        <v>3.727125</v>
      </c>
      <c r="Q69">
        <f>'Calculated Tab Properties'!Q69</f>
        <v>-300</v>
      </c>
      <c r="R69">
        <f>'Calculated Tab Properties'!R69</f>
        <v>1</v>
      </c>
      <c r="T69" s="1">
        <v>0</v>
      </c>
      <c r="U69" s="1">
        <v>0</v>
      </c>
      <c r="V69">
        <f>T69*'GEOMETRIC INPUTS'!S69</f>
        <v>0</v>
      </c>
      <c r="W69">
        <v>68</v>
      </c>
      <c r="X69">
        <f t="shared" si="42"/>
        <v>0</v>
      </c>
      <c r="Y69">
        <f t="shared" si="43"/>
        <v>0</v>
      </c>
      <c r="Z69" s="27">
        <f t="shared" si="44"/>
        <v>152.18677738053336</v>
      </c>
      <c r="AA69" s="27">
        <f t="shared" si="45"/>
        <v>-148.45965238053336</v>
      </c>
      <c r="AB69" s="27">
        <f t="shared" si="46"/>
        <v>-134.88660926476595</v>
      </c>
      <c r="AC69">
        <f t="shared" si="47"/>
        <v>134.88660926476595</v>
      </c>
      <c r="AD69" s="24" t="str">
        <f>'GT Data'!D71</f>
        <v>TKNODE_134</v>
      </c>
      <c r="AE69" s="25">
        <f t="shared" si="48"/>
        <v>134.24609595100767</v>
      </c>
      <c r="AF69" s="25">
        <f t="shared" si="49"/>
        <v>13.12947374644123</v>
      </c>
      <c r="AG69" s="25">
        <f t="shared" si="50"/>
        <v>152.18677738053336</v>
      </c>
      <c r="AH69" s="25">
        <v>0</v>
      </c>
      <c r="AI69" s="25">
        <v>0</v>
      </c>
      <c r="AJ69" s="25">
        <f t="shared" si="51"/>
        <v>0</v>
      </c>
      <c r="AK69" s="24" t="str">
        <f>'GT Data'!N71</f>
        <v>TKNODE_135</v>
      </c>
      <c r="AL69" s="25">
        <f t="shared" si="52"/>
        <v>-134.24609595100767</v>
      </c>
      <c r="AM69" s="25">
        <f t="shared" si="53"/>
        <v>-13.12947374644123</v>
      </c>
      <c r="AN69" s="25">
        <f t="shared" si="54"/>
        <v>-148.45965238053336</v>
      </c>
      <c r="AO69" s="25">
        <v>0</v>
      </c>
      <c r="AP69" s="25">
        <v>0</v>
      </c>
      <c r="AQ69" s="25">
        <f t="shared" si="55"/>
        <v>-40273.828785302299</v>
      </c>
    </row>
    <row r="70" spans="1:43" x14ac:dyDescent="0.3">
      <c r="A70" t="str">
        <f>'Calculated Tab Properties'!A70</f>
        <v>TAB_1_68</v>
      </c>
      <c r="B70">
        <f>'Calculated Tab Properties'!B70</f>
        <v>1.8766</v>
      </c>
      <c r="C70">
        <f>'Calculated Tab Properties'!C70</f>
        <v>0.40121830676383707</v>
      </c>
      <c r="D70">
        <f>'Calculated Tab Properties'!D70</f>
        <v>22.988115640953033</v>
      </c>
      <c r="E70">
        <f>'Calculated Tab Properties'!E70</f>
        <v>5.7761699565683227</v>
      </c>
      <c r="F70">
        <f>'Calculated Tab Properties'!F70</f>
        <v>3.2761699437290552</v>
      </c>
      <c r="G70">
        <f>'Calculated Tab Properties'!G70</f>
        <v>2.5000000128392683</v>
      </c>
      <c r="H70">
        <f>'Calculated Tab Properties'!H70</f>
        <v>3.7111916439283288</v>
      </c>
      <c r="I70">
        <f>'Calculated Tab Properties'!I70</f>
        <v>0.14999991356610839</v>
      </c>
      <c r="J70" s="20">
        <f>'Calculated Tab Properties'!J70</f>
        <v>0.56914314193806537</v>
      </c>
      <c r="K70">
        <v>0</v>
      </c>
      <c r="L70">
        <v>0</v>
      </c>
      <c r="M70">
        <v>0</v>
      </c>
      <c r="N70">
        <v>0</v>
      </c>
      <c r="O70" s="27">
        <f>'Calculated Tab Properties'!O70</f>
        <v>0</v>
      </c>
      <c r="P70" s="27">
        <f>'Calculated Tab Properties'!P70</f>
        <v>13.503674999999999</v>
      </c>
      <c r="Q70">
        <f>'Calculated Tab Properties'!Q70</f>
        <v>-300</v>
      </c>
      <c r="R70">
        <f>'Calculated Tab Properties'!R70</f>
        <v>1</v>
      </c>
      <c r="T70" s="1">
        <v>0</v>
      </c>
      <c r="U70" s="1">
        <v>0</v>
      </c>
      <c r="V70">
        <f>T70*'GEOMETRIC INPUTS'!S70</f>
        <v>0</v>
      </c>
      <c r="W70">
        <v>69</v>
      </c>
      <c r="X70">
        <f t="shared" si="42"/>
        <v>0</v>
      </c>
      <c r="Y70">
        <f t="shared" si="43"/>
        <v>0</v>
      </c>
      <c r="Z70" s="27">
        <f t="shared" si="44"/>
        <v>90.952073621067996</v>
      </c>
      <c r="AA70" s="27">
        <f t="shared" si="45"/>
        <v>-77.448398621067994</v>
      </c>
      <c r="AB70" s="27">
        <f t="shared" si="46"/>
        <v>-121.05845833347449</v>
      </c>
      <c r="AC70">
        <f t="shared" si="47"/>
        <v>121.05845833347449</v>
      </c>
      <c r="AD70" s="24" t="str">
        <f>'GT Data'!D72</f>
        <v>TKNODE_136</v>
      </c>
      <c r="AE70" s="25">
        <f t="shared" si="48"/>
        <v>-47.278193060655887</v>
      </c>
      <c r="AF70" s="25">
        <f t="shared" si="49"/>
        <v>111.44470734403195</v>
      </c>
      <c r="AG70" s="25">
        <f t="shared" si="50"/>
        <v>90.952073621067996</v>
      </c>
      <c r="AH70" s="25">
        <v>0</v>
      </c>
      <c r="AI70" s="25">
        <v>0</v>
      </c>
      <c r="AJ70" s="25">
        <f t="shared" si="51"/>
        <v>0</v>
      </c>
      <c r="AK70" s="24" t="str">
        <f>'GT Data'!N72</f>
        <v>TKNODE_137</v>
      </c>
      <c r="AL70" s="25">
        <f t="shared" si="52"/>
        <v>47.278193060655887</v>
      </c>
      <c r="AM70" s="25">
        <f t="shared" si="53"/>
        <v>-111.44470734403195</v>
      </c>
      <c r="AN70" s="25">
        <f t="shared" si="54"/>
        <v>-77.448398621067994</v>
      </c>
      <c r="AO70" s="25">
        <v>0</v>
      </c>
      <c r="AP70" s="25">
        <v>0</v>
      </c>
      <c r="AQ70" s="25">
        <f t="shared" si="55"/>
        <v>14183.457918196766</v>
      </c>
    </row>
    <row r="71" spans="1:43" x14ac:dyDescent="0.3">
      <c r="A71" t="str">
        <f>'Calculated Tab Properties'!A71</f>
        <v>TAB_1_69</v>
      </c>
      <c r="B71">
        <f>'Calculated Tab Properties'!B71</f>
        <v>2.1530999999999998</v>
      </c>
      <c r="C71">
        <f>'Calculated Tab Properties'!C71</f>
        <v>2.8670363757332895E-2</v>
      </c>
      <c r="D71">
        <f>'Calculated Tab Properties'!D71</f>
        <v>1.642690840400012</v>
      </c>
      <c r="E71">
        <f>'Calculated Tab Properties'!E71</f>
        <v>5.0870781198447119</v>
      </c>
      <c r="F71">
        <f>'Calculated Tab Properties'!F71</f>
        <v>3.3870781775729197</v>
      </c>
      <c r="G71">
        <f>'Calculated Tab Properties'!G71</f>
        <v>1.6999999422717931</v>
      </c>
      <c r="H71">
        <f>'Calculated Tab Properties'!H71</f>
        <v>3.8050859032986262</v>
      </c>
      <c r="I71">
        <f>'Calculated Tab Properties'!I71</f>
        <v>0.15000004598185959</v>
      </c>
      <c r="J71" s="20">
        <f>'Calculated Tab Properties'!J71</f>
        <v>0.55343470731882438</v>
      </c>
      <c r="K71">
        <v>0</v>
      </c>
      <c r="L71">
        <v>0</v>
      </c>
      <c r="M71">
        <v>0</v>
      </c>
      <c r="N71">
        <v>0</v>
      </c>
      <c r="O71" s="27">
        <f>'Calculated Tab Properties'!O71</f>
        <v>0</v>
      </c>
      <c r="P71" s="27">
        <f>'Calculated Tab Properties'!P71</f>
        <v>3.5168999999999997</v>
      </c>
      <c r="Q71">
        <f>'Calculated Tab Properties'!Q71</f>
        <v>-300</v>
      </c>
      <c r="R71">
        <f>'Calculated Tab Properties'!R71</f>
        <v>1</v>
      </c>
      <c r="T71" s="1">
        <v>0</v>
      </c>
      <c r="U71" s="1">
        <v>0</v>
      </c>
      <c r="V71">
        <f>T71*'GEOMETRIC INPUTS'!S71</f>
        <v>0</v>
      </c>
      <c r="W71">
        <v>70</v>
      </c>
      <c r="X71">
        <f t="shared" si="42"/>
        <v>0</v>
      </c>
      <c r="Y71">
        <f t="shared" si="43"/>
        <v>0</v>
      </c>
      <c r="Z71" s="27">
        <f t="shared" si="44"/>
        <v>88.416165537956232</v>
      </c>
      <c r="AA71" s="27">
        <f t="shared" si="45"/>
        <v>-84.899265537956239</v>
      </c>
      <c r="AB71" s="27">
        <f t="shared" si="46"/>
        <v>-137.41280351153097</v>
      </c>
      <c r="AC71">
        <f t="shared" si="47"/>
        <v>137.41280351153097</v>
      </c>
      <c r="AD71" s="24" t="str">
        <f>'GT Data'!D73</f>
        <v>TKNODE_138</v>
      </c>
      <c r="AE71" s="25">
        <f t="shared" si="48"/>
        <v>-3.9391353550142472</v>
      </c>
      <c r="AF71" s="25">
        <f t="shared" si="49"/>
        <v>137.35633142142919</v>
      </c>
      <c r="AG71" s="25">
        <f t="shared" si="50"/>
        <v>88.416165537956232</v>
      </c>
      <c r="AH71" s="25">
        <v>0</v>
      </c>
      <c r="AI71" s="25">
        <v>0</v>
      </c>
      <c r="AJ71" s="25">
        <f t="shared" si="51"/>
        <v>0</v>
      </c>
      <c r="AK71" s="24" t="str">
        <f>'GT Data'!N73</f>
        <v>TKNODE_139</v>
      </c>
      <c r="AL71" s="25">
        <f t="shared" si="52"/>
        <v>3.9391353550142472</v>
      </c>
      <c r="AM71" s="25">
        <f t="shared" si="53"/>
        <v>-137.35633142142919</v>
      </c>
      <c r="AN71" s="25">
        <f t="shared" si="54"/>
        <v>-84.899265537956239</v>
      </c>
      <c r="AO71" s="25">
        <v>0</v>
      </c>
      <c r="AP71" s="25">
        <v>0</v>
      </c>
      <c r="AQ71" s="25">
        <f t="shared" si="55"/>
        <v>1181.7406065042742</v>
      </c>
    </row>
    <row r="72" spans="1:43" x14ac:dyDescent="0.3">
      <c r="A72" t="str">
        <f>'Calculated Tab Properties'!A72</f>
        <v>TAB_1_70</v>
      </c>
      <c r="B72">
        <f>'Calculated Tab Properties'!B72</f>
        <v>5.0037000000000003</v>
      </c>
      <c r="C72">
        <f>'Calculated Tab Properties'!C72</f>
        <v>3.4960899860423469</v>
      </c>
      <c r="D72">
        <f>'Calculated Tab Properties'!D72</f>
        <v>200.31120099817736</v>
      </c>
      <c r="E72">
        <f>'Calculated Tab Properties'!E72</f>
        <v>6.8447515732304449</v>
      </c>
      <c r="F72">
        <f>'Calculated Tab Properties'!F72</f>
        <v>4.1447516175935384</v>
      </c>
      <c r="G72">
        <f>'Calculated Tab Properties'!G72</f>
        <v>2.6999999556369065</v>
      </c>
      <c r="H72">
        <f>'Calculated Tab Properties'!H72</f>
        <v>4.4674427018387615</v>
      </c>
      <c r="I72">
        <f>'Calculated Tab Properties'!I72</f>
        <v>0.15000005136215791</v>
      </c>
      <c r="J72" s="20">
        <f>'Calculated Tab Properties'!J72</f>
        <v>0.46417295092029237</v>
      </c>
      <c r="K72">
        <v>0</v>
      </c>
      <c r="L72">
        <v>0</v>
      </c>
      <c r="M72">
        <v>0</v>
      </c>
      <c r="N72">
        <v>0</v>
      </c>
      <c r="O72" s="27">
        <f>'Calculated Tab Properties'!O72</f>
        <v>0</v>
      </c>
      <c r="P72" s="27">
        <f>'Calculated Tab Properties'!P72</f>
        <v>3.984</v>
      </c>
      <c r="Q72">
        <f>'Calculated Tab Properties'!Q72</f>
        <v>-300</v>
      </c>
      <c r="R72">
        <f>'Calculated Tab Properties'!R72</f>
        <v>1</v>
      </c>
      <c r="T72" s="1">
        <v>0</v>
      </c>
      <c r="U72" s="1">
        <v>0</v>
      </c>
      <c r="V72">
        <f>T72*'GEOMETRIC INPUTS'!S72</f>
        <v>0</v>
      </c>
      <c r="W72">
        <v>71</v>
      </c>
      <c r="X72">
        <f t="shared" si="42"/>
        <v>0</v>
      </c>
      <c r="Y72">
        <f t="shared" si="43"/>
        <v>0</v>
      </c>
      <c r="Z72" s="27">
        <f t="shared" si="44"/>
        <v>72.23651195996338</v>
      </c>
      <c r="AA72" s="27">
        <f t="shared" si="45"/>
        <v>-68.252511959963385</v>
      </c>
      <c r="AB72" s="27">
        <f t="shared" si="46"/>
        <v>-136.32593254365204</v>
      </c>
      <c r="AC72">
        <f t="shared" si="47"/>
        <v>136.32593254365204</v>
      </c>
      <c r="AD72" s="24" t="str">
        <f>'GT Data'!D74</f>
        <v>TKNODE_140</v>
      </c>
      <c r="AE72" s="25">
        <f t="shared" si="48"/>
        <v>47.321320953431382</v>
      </c>
      <c r="AF72" s="25">
        <f t="shared" si="49"/>
        <v>-127.84933502806616</v>
      </c>
      <c r="AG72" s="25">
        <f t="shared" si="50"/>
        <v>72.23651195996338</v>
      </c>
      <c r="AH72" s="25">
        <v>0</v>
      </c>
      <c r="AI72" s="25">
        <v>0</v>
      </c>
      <c r="AJ72" s="25">
        <f t="shared" si="51"/>
        <v>0</v>
      </c>
      <c r="AK72" s="24" t="str">
        <f>'GT Data'!N74</f>
        <v>TKNODE_141</v>
      </c>
      <c r="AL72" s="25">
        <f t="shared" si="52"/>
        <v>-47.321320953431382</v>
      </c>
      <c r="AM72" s="25">
        <f t="shared" si="53"/>
        <v>127.84933502806616</v>
      </c>
      <c r="AN72" s="25">
        <f t="shared" si="54"/>
        <v>-68.252511959963385</v>
      </c>
      <c r="AO72" s="25">
        <v>0</v>
      </c>
      <c r="AP72" s="25">
        <v>0</v>
      </c>
      <c r="AQ72" s="25">
        <f t="shared" si="55"/>
        <v>-14196.396286029414</v>
      </c>
    </row>
    <row r="73" spans="1:43" x14ac:dyDescent="0.3">
      <c r="A73" t="str">
        <f>'Calculated Tab Properties'!A73</f>
        <v>TAB_1_71</v>
      </c>
      <c r="B73">
        <f>'Calculated Tab Properties'!B73</f>
        <v>5.4576000000000002</v>
      </c>
      <c r="C73">
        <f>'Calculated Tab Properties'!C73</f>
        <v>3.8453389084750342</v>
      </c>
      <c r="D73">
        <f>'Calculated Tab Properties'!D73</f>
        <v>220.32169025306223</v>
      </c>
      <c r="E73">
        <f>'Calculated Tab Properties'!E73</f>
        <v>6.9407041360416146</v>
      </c>
      <c r="F73">
        <f>'Calculated Tab Properties'!F73</f>
        <v>4.440704200566123</v>
      </c>
      <c r="G73">
        <f>'Calculated Tab Properties'!G73</f>
        <v>2.4999999354754912</v>
      </c>
      <c r="H73">
        <f>'Calculated Tab Properties'!H73</f>
        <v>4.6078634639342599</v>
      </c>
      <c r="I73">
        <f>'Calculated Tab Properties'!I73</f>
        <v>0.15000001050496553</v>
      </c>
      <c r="J73" s="20">
        <f>'Calculated Tab Properties'!J73</f>
        <v>0.44897310299132859</v>
      </c>
      <c r="K73">
        <v>0</v>
      </c>
      <c r="L73">
        <v>0</v>
      </c>
      <c r="M73">
        <v>0</v>
      </c>
      <c r="N73">
        <v>0</v>
      </c>
      <c r="O73" s="27">
        <f>'Calculated Tab Properties'!O73</f>
        <v>0</v>
      </c>
      <c r="P73" s="27">
        <f>'Calculated Tab Properties'!P73</f>
        <v>20.920650000000002</v>
      </c>
      <c r="Q73">
        <f>'Calculated Tab Properties'!Q73</f>
        <v>-300</v>
      </c>
      <c r="R73">
        <f>'Calculated Tab Properties'!R73</f>
        <v>1</v>
      </c>
      <c r="T73" s="1">
        <v>0</v>
      </c>
      <c r="U73" s="1">
        <v>0</v>
      </c>
      <c r="V73">
        <f>T73*'GEOMETRIC INPUTS'!S73</f>
        <v>0</v>
      </c>
      <c r="W73">
        <v>72</v>
      </c>
      <c r="X73">
        <f t="shared" si="42"/>
        <v>0</v>
      </c>
      <c r="Y73">
        <f t="shared" si="43"/>
        <v>0</v>
      </c>
      <c r="Z73" s="27">
        <f t="shared" si="44"/>
        <v>66.85018611291062</v>
      </c>
      <c r="AA73" s="27">
        <f t="shared" si="45"/>
        <v>-45.929536112910618</v>
      </c>
      <c r="AB73" s="27">
        <f t="shared" si="46"/>
        <v>-95.331190983031306</v>
      </c>
      <c r="AC73">
        <f t="shared" si="47"/>
        <v>95.331190983031306</v>
      </c>
      <c r="AD73" s="24" t="str">
        <f>'GT Data'!D75</f>
        <v>TKNODE_142</v>
      </c>
      <c r="AE73" s="25">
        <f t="shared" si="48"/>
        <v>61.686759651517086</v>
      </c>
      <c r="AF73" s="25">
        <f t="shared" si="49"/>
        <v>-72.682732873352748</v>
      </c>
      <c r="AG73" s="25">
        <f t="shared" si="50"/>
        <v>66.85018611291062</v>
      </c>
      <c r="AH73" s="25">
        <v>0</v>
      </c>
      <c r="AI73" s="25">
        <v>0</v>
      </c>
      <c r="AJ73" s="25">
        <f t="shared" si="51"/>
        <v>0</v>
      </c>
      <c r="AK73" s="24" t="str">
        <f>'GT Data'!N75</f>
        <v>TKNODE_143</v>
      </c>
      <c r="AL73" s="25">
        <f t="shared" si="52"/>
        <v>-61.686759651517086</v>
      </c>
      <c r="AM73" s="25">
        <f t="shared" si="53"/>
        <v>72.682732873352748</v>
      </c>
      <c r="AN73" s="25">
        <f t="shared" si="54"/>
        <v>-45.929536112910618</v>
      </c>
      <c r="AO73" s="25">
        <v>0</v>
      </c>
      <c r="AP73" s="25">
        <v>0</v>
      </c>
      <c r="AQ73" s="25">
        <f t="shared" si="55"/>
        <v>-18506.027895455125</v>
      </c>
    </row>
    <row r="74" spans="1:43" x14ac:dyDescent="0.3">
      <c r="A74" t="str">
        <f>'Calculated Tab Properties'!A74</f>
        <v>TAB_1_72</v>
      </c>
      <c r="B74">
        <f>'Calculated Tab Properties'!B74</f>
        <v>2.6173000000000002</v>
      </c>
      <c r="C74">
        <f>'Calculated Tab Properties'!C74</f>
        <v>4.3067835536336947</v>
      </c>
      <c r="D74">
        <f>'Calculated Tab Properties'!D74</f>
        <v>246.76052089956534</v>
      </c>
      <c r="E74">
        <f>'Calculated Tab Properties'!E74</f>
        <v>5.7617923307095067</v>
      </c>
      <c r="F74">
        <f>'Calculated Tab Properties'!F74</f>
        <v>4.0617923941599381</v>
      </c>
      <c r="G74">
        <f>'Calculated Tab Properties'!G74</f>
        <v>1.6999999365495686</v>
      </c>
      <c r="H74">
        <f>'Calculated Tab Properties'!H74</f>
        <v>4.2147091074351506</v>
      </c>
      <c r="I74">
        <f>'Calculated Tab Properties'!I74</f>
        <v>0.15000005581281953</v>
      </c>
      <c r="J74" s="20">
        <f>'Calculated Tab Properties'!J74</f>
        <v>0.49442841537553422</v>
      </c>
      <c r="K74">
        <v>0</v>
      </c>
      <c r="L74">
        <v>0</v>
      </c>
      <c r="M74">
        <v>0</v>
      </c>
      <c r="N74">
        <v>0</v>
      </c>
      <c r="O74" s="27">
        <f>'Calculated Tab Properties'!O74</f>
        <v>0</v>
      </c>
      <c r="P74" s="27">
        <f>'Calculated Tab Properties'!P74</f>
        <v>3.9435000000000002</v>
      </c>
      <c r="Q74">
        <f>'Calculated Tab Properties'!Q74</f>
        <v>-300</v>
      </c>
      <c r="R74">
        <f>'Calculated Tab Properties'!R74</f>
        <v>1</v>
      </c>
      <c r="T74" s="1">
        <v>0</v>
      </c>
      <c r="U74" s="1">
        <v>0</v>
      </c>
      <c r="V74">
        <f>T74*'GEOMETRIC INPUTS'!S74</f>
        <v>0</v>
      </c>
      <c r="W74">
        <v>73</v>
      </c>
      <c r="X74">
        <f t="shared" si="42"/>
        <v>0</v>
      </c>
      <c r="Y74">
        <f t="shared" si="43"/>
        <v>0</v>
      </c>
      <c r="Z74" s="27">
        <f t="shared" si="44"/>
        <v>73.713387028444103</v>
      </c>
      <c r="AA74" s="27">
        <f t="shared" si="45"/>
        <v>-69.769887028444103</v>
      </c>
      <c r="AB74" s="27">
        <f t="shared" si="46"/>
        <v>-129.42160238953218</v>
      </c>
      <c r="AC74">
        <f t="shared" si="47"/>
        <v>129.42160238953218</v>
      </c>
      <c r="AD74" s="24" t="str">
        <f>'GT Data'!D76</f>
        <v>TKNODE_144</v>
      </c>
      <c r="AE74" s="25">
        <f t="shared" si="48"/>
        <v>118.92080974449998</v>
      </c>
      <c r="AF74" s="25">
        <f t="shared" si="49"/>
        <v>-51.066546532799762</v>
      </c>
      <c r="AG74" s="25">
        <f t="shared" si="50"/>
        <v>73.713387028444103</v>
      </c>
      <c r="AH74" s="25">
        <v>0</v>
      </c>
      <c r="AI74" s="25">
        <v>0</v>
      </c>
      <c r="AJ74" s="25">
        <f t="shared" si="51"/>
        <v>0</v>
      </c>
      <c r="AK74" s="24" t="str">
        <f>'GT Data'!N76</f>
        <v>TKNODE_145</v>
      </c>
      <c r="AL74" s="25">
        <f t="shared" si="52"/>
        <v>-118.92080974449998</v>
      </c>
      <c r="AM74" s="25">
        <f t="shared" si="53"/>
        <v>51.066546532799762</v>
      </c>
      <c r="AN74" s="25">
        <f t="shared" si="54"/>
        <v>-69.769887028444103</v>
      </c>
      <c r="AO74" s="25">
        <v>0</v>
      </c>
      <c r="AP74" s="25">
        <v>0</v>
      </c>
      <c r="AQ74" s="25">
        <f t="shared" si="55"/>
        <v>-35676.242923349993</v>
      </c>
    </row>
    <row r="75" spans="1:43" x14ac:dyDescent="0.3">
      <c r="A75" t="str">
        <f>'Calculated Tab Properties'!A75</f>
        <v>TAB_1_73</v>
      </c>
      <c r="B75">
        <f>'Calculated Tab Properties'!B75</f>
        <v>2.0495999999999999</v>
      </c>
      <c r="C75">
        <f>'Calculated Tab Properties'!C75</f>
        <v>4.7656802910417557</v>
      </c>
      <c r="D75">
        <f>'Calculated Tab Properties'!D75</f>
        <v>273.0533671853704</v>
      </c>
      <c r="E75">
        <f>'Calculated Tab Properties'!E75</f>
        <v>6.1090705167254784</v>
      </c>
      <c r="F75">
        <f>'Calculated Tab Properties'!F75</f>
        <v>4.409070516241564</v>
      </c>
      <c r="G75">
        <f>'Calculated Tab Properties'!G75</f>
        <v>1.7000000004839151</v>
      </c>
      <c r="H75">
        <f>'Calculated Tab Properties'!H75</f>
        <v>4.5067818734960969</v>
      </c>
      <c r="I75">
        <f>'Calculated Tab Properties'!I75</f>
        <v>0.14999994623669027</v>
      </c>
      <c r="J75" s="20">
        <f>'Calculated Tab Properties'!J75</f>
        <v>0.45980753246164757</v>
      </c>
      <c r="K75">
        <v>0</v>
      </c>
      <c r="L75">
        <v>0</v>
      </c>
      <c r="M75">
        <v>0</v>
      </c>
      <c r="N75">
        <v>0</v>
      </c>
      <c r="O75" s="27">
        <f>'Calculated Tab Properties'!O75</f>
        <v>0</v>
      </c>
      <c r="P75" s="27">
        <f>'Calculated Tab Properties'!P75</f>
        <v>3.8924249999999998</v>
      </c>
      <c r="Q75">
        <f>'Calculated Tab Properties'!Q75</f>
        <v>-300</v>
      </c>
      <c r="R75">
        <f>'Calculated Tab Properties'!R75</f>
        <v>1</v>
      </c>
      <c r="T75" s="1">
        <v>0</v>
      </c>
      <c r="U75" s="1">
        <v>0</v>
      </c>
      <c r="V75">
        <f>T75*'GEOMETRIC INPUTS'!S75</f>
        <v>0</v>
      </c>
      <c r="W75">
        <v>74</v>
      </c>
      <c r="X75">
        <f>V75*COS(C75)</f>
        <v>0</v>
      </c>
      <c r="Y75">
        <f>V75*SIN(C75)</f>
        <v>0</v>
      </c>
      <c r="Z75" s="27">
        <f>(F75/2*L75-G75/2*M75-G75/2*O75-I75*(K75+P75)-Q75)/F75</f>
        <v>67.909128546780821</v>
      </c>
      <c r="AA75" s="27">
        <f>SUM(K75:N75) + P75+O75-Z75</f>
        <v>-64.016703546780818</v>
      </c>
      <c r="AB75" s="27">
        <f>(N75*H75*COS(J75) + 2*H75*COS(J75)*(L75+M75+O75+K75+P75-Z75)/(2*H75*SIN(J75)))</f>
        <v>-129.27207152153454</v>
      </c>
      <c r="AC75">
        <f>X75-AB75</f>
        <v>129.27207152153454</v>
      </c>
      <c r="AD75" s="24" t="str">
        <f>'GT Data'!D77</f>
        <v>TKNODE_146</v>
      </c>
      <c r="AE75" s="25">
        <f>-AC75*SIN(C75) + Y75*COS(C75)</f>
        <v>129.08855095915882</v>
      </c>
      <c r="AF75" s="25">
        <f>AC75*COS(C75) + Y75*SIN(C75)</f>
        <v>6.8858177969937051</v>
      </c>
      <c r="AG75" s="25">
        <f>Z75</f>
        <v>67.909128546780821</v>
      </c>
      <c r="AH75" s="25">
        <v>0</v>
      </c>
      <c r="AI75" s="25">
        <v>0</v>
      </c>
      <c r="AJ75" s="25">
        <f>Y75*(F75+I75)</f>
        <v>0</v>
      </c>
      <c r="AK75" s="24" t="str">
        <f>'GT Data'!N77</f>
        <v>TKNODE_147</v>
      </c>
      <c r="AL75" s="25">
        <f>-AB75*SIN(C75)</f>
        <v>-129.08855095915882</v>
      </c>
      <c r="AM75" s="25">
        <f>AB75*COS(C75)</f>
        <v>-6.8858177969937051</v>
      </c>
      <c r="AN75" s="25">
        <f>AA75</f>
        <v>-64.016703546780818</v>
      </c>
      <c r="AO75" s="25">
        <v>0</v>
      </c>
      <c r="AP75" s="25">
        <v>0</v>
      </c>
      <c r="AQ75" s="25">
        <f>AE75*(M75+Q75)</f>
        <v>-38726.565287747646</v>
      </c>
    </row>
    <row r="76" spans="1:43" x14ac:dyDescent="0.3">
      <c r="A76" t="str">
        <f>'Calculated Tab Properties'!A76</f>
        <v>TAB_1_74</v>
      </c>
      <c r="B76">
        <f>'Calculated Tab Properties'!B76</f>
        <v>1.8949</v>
      </c>
      <c r="C76">
        <f>'Calculated Tab Properties'!C76</f>
        <v>4.743053162680626</v>
      </c>
      <c r="D76">
        <f>'Calculated Tab Properties'!D76</f>
        <v>271.75692822777694</v>
      </c>
      <c r="E76">
        <f>'Calculated Tab Properties'!E76</f>
        <v>5.9862958127327603</v>
      </c>
      <c r="F76">
        <f>'Calculated Tab Properties'!F76</f>
        <v>3.4862958379562938</v>
      </c>
      <c r="G76">
        <f>'Calculated Tab Properties'!G76</f>
        <v>2.4999999747764678</v>
      </c>
      <c r="H76">
        <f>'Calculated Tab Properties'!H76</f>
        <v>3.5318452819375468</v>
      </c>
      <c r="I76">
        <f>'Calculated Tab Properties'!I76</f>
        <v>0.15000001617153141</v>
      </c>
      <c r="J76" s="20">
        <f>'Calculated Tab Properties'!J76</f>
        <v>0.60198083853458706</v>
      </c>
      <c r="K76">
        <v>0</v>
      </c>
      <c r="L76">
        <v>0</v>
      </c>
      <c r="M76">
        <v>0</v>
      </c>
      <c r="N76">
        <v>0</v>
      </c>
      <c r="O76" s="27">
        <f>'Calculated Tab Properties'!O76</f>
        <v>0</v>
      </c>
      <c r="P76" s="27">
        <f>'Calculated Tab Properties'!P76</f>
        <v>3.5620499999999997</v>
      </c>
      <c r="Q76">
        <f>'Calculated Tab Properties'!Q76</f>
        <v>-300</v>
      </c>
      <c r="R76">
        <f>'Calculated Tab Properties'!R76</f>
        <v>1</v>
      </c>
      <c r="T76" s="1">
        <v>0</v>
      </c>
      <c r="U76" s="1">
        <v>0</v>
      </c>
      <c r="V76">
        <f>T76*'GEOMETRIC INPUTS'!S76</f>
        <v>0</v>
      </c>
      <c r="W76">
        <v>75</v>
      </c>
      <c r="X76">
        <f t="shared" ref="X76:X139" si="56">V76*COS(C76)</f>
        <v>0</v>
      </c>
      <c r="Y76">
        <f t="shared" ref="Y76:Y139" si="57">V76*SIN(C76)</f>
        <v>0</v>
      </c>
      <c r="Z76" s="27">
        <f t="shared" ref="Z76:Z139" si="58">(F76/2*L76-G76/2*M76-G76/2*O76-I76*(K76+P76)-Q76)/F76</f>
        <v>85.897957706867004</v>
      </c>
      <c r="AA76" s="27">
        <f t="shared" ref="AA76:AA139" si="59">SUM(K76:N76) + P76+O76-Z76</f>
        <v>-82.335907706867005</v>
      </c>
      <c r="AB76" s="27">
        <f t="shared" ref="AB76:AB139" si="60">(N76*H76*COS(J76) + 2*H76*COS(J76)*(L76+M76+O76+K76+P76-Z76)/(2*H76*SIN(J76)))</f>
        <v>-119.83998505394517</v>
      </c>
      <c r="AC76">
        <f t="shared" ref="AC76:AC139" si="61">X76-AB76</f>
        <v>119.83998505394517</v>
      </c>
      <c r="AD76" s="24" t="str">
        <f>'GT Data'!D78</f>
        <v>TKNODE_148</v>
      </c>
      <c r="AE76" s="25">
        <f t="shared" ref="AE76:AE139" si="62">-AC76*SIN(C76) + Y76*COS(C76)</f>
        <v>119.78364717449806</v>
      </c>
      <c r="AF76" s="25">
        <f t="shared" ref="AF76:AF139" si="63">AC76*COS(C76) + Y76*SIN(C76)</f>
        <v>3.6742192783183669</v>
      </c>
      <c r="AG76" s="25">
        <f t="shared" ref="AG76:AG139" si="64">Z76</f>
        <v>85.897957706867004</v>
      </c>
      <c r="AH76" s="25">
        <v>0</v>
      </c>
      <c r="AI76" s="25">
        <v>0</v>
      </c>
      <c r="AJ76" s="25">
        <f t="shared" ref="AJ76:AJ139" si="65">Y76*(F76+I76)</f>
        <v>0</v>
      </c>
      <c r="AK76" s="24" t="str">
        <f>'GT Data'!N78</f>
        <v>TKNODE_149</v>
      </c>
      <c r="AL76" s="25">
        <f t="shared" ref="AL76:AL139" si="66">-AB76*SIN(C76)</f>
        <v>-119.78364717449806</v>
      </c>
      <c r="AM76" s="25">
        <f t="shared" ref="AM76:AM139" si="67">AB76*COS(C76)</f>
        <v>-3.6742192783183669</v>
      </c>
      <c r="AN76" s="25">
        <f t="shared" ref="AN76:AN139" si="68">AA76</f>
        <v>-82.335907706867005</v>
      </c>
      <c r="AO76" s="25">
        <v>0</v>
      </c>
      <c r="AP76" s="25">
        <v>0</v>
      </c>
      <c r="AQ76" s="25">
        <f t="shared" ref="AQ76:AQ139" si="69">AE76*(M76+Q76)</f>
        <v>-35935.094152349418</v>
      </c>
    </row>
    <row r="77" spans="1:43" x14ac:dyDescent="0.3">
      <c r="A77" t="str">
        <f>'Calculated Tab Properties'!A77</f>
        <v>TAB_1_75</v>
      </c>
      <c r="B77">
        <f>'Calculated Tab Properties'!B77</f>
        <v>7.7366000000000001</v>
      </c>
      <c r="C77">
        <f>'Calculated Tab Properties'!C77</f>
        <v>5.0680858815790284</v>
      </c>
      <c r="D77">
        <f>'Calculated Tab Properties'!D77</f>
        <v>290.37993122431749</v>
      </c>
      <c r="E77">
        <f>'Calculated Tab Properties'!E77</f>
        <v>7.938210741057766</v>
      </c>
      <c r="F77">
        <f>'Calculated Tab Properties'!F77</f>
        <v>4.4382107457452245</v>
      </c>
      <c r="G77">
        <f>'Calculated Tab Properties'!G77</f>
        <v>3.4999999953125416</v>
      </c>
      <c r="H77">
        <f>'Calculated Tab Properties'!H77</f>
        <v>4.3078976800770601</v>
      </c>
      <c r="I77">
        <f>'Calculated Tab Properties'!I77</f>
        <v>0.15000001070639857</v>
      </c>
      <c r="J77" s="20">
        <f>'Calculated Tab Properties'!J77</f>
        <v>0.4828029719762395</v>
      </c>
      <c r="K77">
        <v>0</v>
      </c>
      <c r="L77">
        <v>0</v>
      </c>
      <c r="M77">
        <v>0</v>
      </c>
      <c r="N77">
        <v>0</v>
      </c>
      <c r="O77" s="27">
        <f>'Calculated Tab Properties'!O77</f>
        <v>0</v>
      </c>
      <c r="P77" s="27">
        <f>'Calculated Tab Properties'!P77</f>
        <v>2.7826499999999998</v>
      </c>
      <c r="Q77">
        <f>'Calculated Tab Properties'!Q77</f>
        <v>-300</v>
      </c>
      <c r="R77">
        <f>'Calculated Tab Properties'!R77</f>
        <v>1</v>
      </c>
      <c r="T77" s="1">
        <v>0</v>
      </c>
      <c r="U77" s="1">
        <v>0</v>
      </c>
      <c r="V77">
        <f>T77*'GEOMETRIC INPUTS'!S77</f>
        <v>0</v>
      </c>
      <c r="W77">
        <v>76</v>
      </c>
      <c r="X77">
        <f t="shared" si="56"/>
        <v>0</v>
      </c>
      <c r="Y77">
        <f t="shared" si="57"/>
        <v>0</v>
      </c>
      <c r="Z77" s="27">
        <f t="shared" si="58"/>
        <v>67.500760922046894</v>
      </c>
      <c r="AA77" s="27">
        <f t="shared" si="59"/>
        <v>-64.71811092204689</v>
      </c>
      <c r="AB77" s="27">
        <f t="shared" si="60"/>
        <v>-123.4657308932298</v>
      </c>
      <c r="AC77">
        <f t="shared" si="61"/>
        <v>123.4657308932298</v>
      </c>
      <c r="AD77" s="24" t="str">
        <f>'GT Data'!D79</f>
        <v>TKNODE_150</v>
      </c>
      <c r="AE77" s="25">
        <f t="shared" si="62"/>
        <v>115.73727308941264</v>
      </c>
      <c r="AF77" s="25">
        <f t="shared" si="63"/>
        <v>42.996166373598513</v>
      </c>
      <c r="AG77" s="25">
        <f t="shared" si="64"/>
        <v>67.500760922046894</v>
      </c>
      <c r="AH77" s="25">
        <v>0</v>
      </c>
      <c r="AI77" s="25">
        <v>0</v>
      </c>
      <c r="AJ77" s="25">
        <f t="shared" si="65"/>
        <v>0</v>
      </c>
      <c r="AK77" s="24" t="str">
        <f>'GT Data'!N79</f>
        <v>TKNODE_151</v>
      </c>
      <c r="AL77" s="25">
        <f t="shared" si="66"/>
        <v>-115.73727308941264</v>
      </c>
      <c r="AM77" s="25">
        <f t="shared" si="67"/>
        <v>-42.996166373598513</v>
      </c>
      <c r="AN77" s="25">
        <f t="shared" si="68"/>
        <v>-64.71811092204689</v>
      </c>
      <c r="AO77" s="25">
        <v>0</v>
      </c>
      <c r="AP77" s="25">
        <v>0</v>
      </c>
      <c r="AQ77" s="25">
        <f t="shared" si="69"/>
        <v>-34721.181926823789</v>
      </c>
    </row>
    <row r="78" spans="1:43" x14ac:dyDescent="0.3">
      <c r="A78" t="str">
        <f>'Calculated Tab Properties'!A78</f>
        <v>TAB_1_76</v>
      </c>
      <c r="B78">
        <f>'Calculated Tab Properties'!B78</f>
        <v>7.5430999999999999</v>
      </c>
      <c r="C78">
        <f>'Calculated Tab Properties'!C78</f>
        <v>5.5286371424197274</v>
      </c>
      <c r="D78">
        <f>'Calculated Tab Properties'!D78</f>
        <v>316.76757471991823</v>
      </c>
      <c r="E78">
        <f>'Calculated Tab Properties'!E78</f>
        <v>5.3430039096447572</v>
      </c>
      <c r="F78">
        <f>'Calculated Tab Properties'!F78</f>
        <v>2.843003919070902</v>
      </c>
      <c r="G78">
        <f>'Calculated Tab Properties'!G78</f>
        <v>2.4999999905738561</v>
      </c>
      <c r="H78">
        <f>'Calculated Tab Properties'!H78</f>
        <v>3.3544396801683121</v>
      </c>
      <c r="I78">
        <f>'Calculated Tab Properties'!I78</f>
        <v>0.14999999920803517</v>
      </c>
      <c r="J78" s="20">
        <f>'Calculated Tab Properties'!J78</f>
        <v>0.63879036553640844</v>
      </c>
      <c r="K78">
        <v>0</v>
      </c>
      <c r="L78">
        <v>0</v>
      </c>
      <c r="M78">
        <v>0</v>
      </c>
      <c r="N78">
        <v>0</v>
      </c>
      <c r="O78" s="27">
        <f>'Calculated Tab Properties'!O78</f>
        <v>0</v>
      </c>
      <c r="P78" s="27">
        <f>'Calculated Tab Properties'!P78</f>
        <v>51.222674999999995</v>
      </c>
      <c r="Q78">
        <f>'Calculated Tab Properties'!Q78</f>
        <v>-300</v>
      </c>
      <c r="R78">
        <f>'Calculated Tab Properties'!R78</f>
        <v>1</v>
      </c>
      <c r="T78" s="1">
        <v>0</v>
      </c>
      <c r="U78" s="1">
        <v>0</v>
      </c>
      <c r="V78">
        <f>T78*'GEOMETRIC INPUTS'!S78</f>
        <v>0</v>
      </c>
      <c r="W78">
        <v>77</v>
      </c>
      <c r="X78">
        <f t="shared" si="56"/>
        <v>0</v>
      </c>
      <c r="Y78">
        <f t="shared" si="57"/>
        <v>0</v>
      </c>
      <c r="Z78" s="27">
        <f t="shared" si="58"/>
        <v>102.81962568876658</v>
      </c>
      <c r="AA78" s="27">
        <f t="shared" si="59"/>
        <v>-51.596950688766583</v>
      </c>
      <c r="AB78" s="27">
        <f t="shared" si="60"/>
        <v>-69.475373461131568</v>
      </c>
      <c r="AC78">
        <f t="shared" si="61"/>
        <v>69.475373461131568</v>
      </c>
      <c r="AD78" s="24" t="str">
        <f>'GT Data'!D80</f>
        <v>TKNODE_152</v>
      </c>
      <c r="AE78" s="25">
        <f t="shared" si="62"/>
        <v>47.587819845074186</v>
      </c>
      <c r="AF78" s="25">
        <f t="shared" si="63"/>
        <v>50.618444464013983</v>
      </c>
      <c r="AG78" s="25">
        <f t="shared" si="64"/>
        <v>102.81962568876658</v>
      </c>
      <c r="AH78" s="25">
        <v>0</v>
      </c>
      <c r="AI78" s="25">
        <v>0</v>
      </c>
      <c r="AJ78" s="25">
        <f t="shared" si="65"/>
        <v>0</v>
      </c>
      <c r="AK78" s="24" t="str">
        <f>'GT Data'!N80</f>
        <v>TKNODE_153</v>
      </c>
      <c r="AL78" s="25">
        <f t="shared" si="66"/>
        <v>-47.587819845074186</v>
      </c>
      <c r="AM78" s="25">
        <f t="shared" si="67"/>
        <v>-50.618444464013983</v>
      </c>
      <c r="AN78" s="25">
        <f t="shared" si="68"/>
        <v>-51.596950688766583</v>
      </c>
      <c r="AO78" s="25">
        <v>0</v>
      </c>
      <c r="AP78" s="25">
        <v>0</v>
      </c>
      <c r="AQ78" s="25">
        <f t="shared" si="69"/>
        <v>-14276.345953522256</v>
      </c>
    </row>
    <row r="79" spans="1:43" x14ac:dyDescent="0.3">
      <c r="A79" t="str">
        <f>'Calculated Tab Properties'!A79</f>
        <v>TAB_1_77</v>
      </c>
      <c r="B79">
        <f>'Calculated Tab Properties'!B79</f>
        <v>2.5</v>
      </c>
      <c r="C79">
        <f>'Calculated Tab Properties'!C79</f>
        <v>4.9502665808133077</v>
      </c>
      <c r="D79">
        <f>'Calculated Tab Properties'!D79</f>
        <v>283.6293825452592</v>
      </c>
      <c r="E79">
        <f>'Calculated Tab Properties'!E79</f>
        <v>5.6394819962205629</v>
      </c>
      <c r="F79">
        <f>'Calculated Tab Properties'!F79</f>
        <v>3.9394819823042537</v>
      </c>
      <c r="G79">
        <f>'Calculated Tab Properties'!G79</f>
        <v>1.7000000139163096</v>
      </c>
      <c r="H79">
        <f>'Calculated Tab Properties'!H79</f>
        <v>4.2848776809507694</v>
      </c>
      <c r="I79">
        <f>'Calculated Tab Properties'!I79</f>
        <v>0.14999996320402981</v>
      </c>
      <c r="J79" s="20">
        <f>'Calculated Tab Properties'!J79</f>
        <v>0.48562114558574287</v>
      </c>
      <c r="K79">
        <v>0</v>
      </c>
      <c r="L79">
        <v>0</v>
      </c>
      <c r="M79">
        <v>0</v>
      </c>
      <c r="N79">
        <v>0</v>
      </c>
      <c r="O79" s="27">
        <f>'Calculated Tab Properties'!O79</f>
        <v>0</v>
      </c>
      <c r="P79" s="27">
        <f>'Calculated Tab Properties'!P79</f>
        <v>3.6550500000000001</v>
      </c>
      <c r="Q79">
        <f>'Calculated Tab Properties'!Q79</f>
        <v>-300</v>
      </c>
      <c r="R79">
        <f>'Calculated Tab Properties'!R79</f>
        <v>1</v>
      </c>
      <c r="T79" s="1">
        <v>0</v>
      </c>
      <c r="U79" s="1">
        <v>0</v>
      </c>
      <c r="V79">
        <f>T79*'GEOMETRIC INPUTS'!S79</f>
        <v>0</v>
      </c>
      <c r="W79">
        <v>78</v>
      </c>
      <c r="X79">
        <f t="shared" si="56"/>
        <v>0</v>
      </c>
      <c r="Y79">
        <f t="shared" si="57"/>
        <v>0</v>
      </c>
      <c r="Z79" s="27">
        <f t="shared" si="58"/>
        <v>76.012974289410991</v>
      </c>
      <c r="AA79" s="27">
        <f t="shared" si="59"/>
        <v>-72.357924289410988</v>
      </c>
      <c r="AB79" s="27">
        <f t="shared" si="60"/>
        <v>-137.09953972861572</v>
      </c>
      <c r="AC79">
        <f t="shared" si="61"/>
        <v>137.09953972861572</v>
      </c>
      <c r="AD79" s="24" t="str">
        <f>'GT Data'!D81</f>
        <v>TKNODE_154</v>
      </c>
      <c r="AE79" s="25">
        <f t="shared" si="62"/>
        <v>133.23885599516592</v>
      </c>
      <c r="AF79" s="25">
        <f t="shared" si="63"/>
        <v>32.306207559812982</v>
      </c>
      <c r="AG79" s="25">
        <f t="shared" si="64"/>
        <v>76.012974289410991</v>
      </c>
      <c r="AH79" s="25">
        <v>0</v>
      </c>
      <c r="AI79" s="25">
        <v>0</v>
      </c>
      <c r="AJ79" s="25">
        <f t="shared" si="65"/>
        <v>0</v>
      </c>
      <c r="AK79" s="24" t="str">
        <f>'GT Data'!N81</f>
        <v>TKNODE_155</v>
      </c>
      <c r="AL79" s="25">
        <f t="shared" si="66"/>
        <v>-133.23885599516592</v>
      </c>
      <c r="AM79" s="25">
        <f t="shared" si="67"/>
        <v>-32.306207559812982</v>
      </c>
      <c r="AN79" s="25">
        <f t="shared" si="68"/>
        <v>-72.357924289410988</v>
      </c>
      <c r="AO79" s="25">
        <v>0</v>
      </c>
      <c r="AP79" s="25">
        <v>0</v>
      </c>
      <c r="AQ79" s="25">
        <f t="shared" si="69"/>
        <v>-39971.656798549775</v>
      </c>
    </row>
    <row r="80" spans="1:43" x14ac:dyDescent="0.3">
      <c r="A80" t="str">
        <f>'Calculated Tab Properties'!A80</f>
        <v>TAB_2_78</v>
      </c>
      <c r="B80">
        <f>'Calculated Tab Properties'!B80</f>
        <v>1.0566</v>
      </c>
      <c r="C80">
        <f>'Calculated Tab Properties'!C80</f>
        <v>3.7461593864119971</v>
      </c>
      <c r="D80">
        <f>'Calculated Tab Properties'!D80</f>
        <v>214.63912222472555</v>
      </c>
      <c r="E80">
        <f>'Calculated Tab Properties'!E80</f>
        <v>3.4926891842813106</v>
      </c>
      <c r="F80">
        <f>'Calculated Tab Properties'!F80</f>
        <v>1.7926891626372172</v>
      </c>
      <c r="G80">
        <f>'Calculated Tab Properties'!G80</f>
        <v>1.7000000216440945</v>
      </c>
      <c r="H80">
        <f>'Calculated Tab Properties'!H80</f>
        <v>2.5881317361495126</v>
      </c>
      <c r="I80">
        <f>'Calculated Tab Properties'!I80</f>
        <v>0.1500000562003227</v>
      </c>
      <c r="J80" s="20">
        <f>'Calculated Tab Properties'!J80</f>
        <v>0.88317538752030122</v>
      </c>
      <c r="K80">
        <v>0</v>
      </c>
      <c r="L80">
        <v>0</v>
      </c>
      <c r="M80">
        <v>0</v>
      </c>
      <c r="N80">
        <v>0</v>
      </c>
      <c r="O80" s="27">
        <f>'Calculated Tab Properties'!O80</f>
        <v>0</v>
      </c>
      <c r="P80" s="27">
        <f>'Calculated Tab Properties'!P80</f>
        <v>10.338825</v>
      </c>
      <c r="Q80">
        <f>'Calculated Tab Properties'!Q80</f>
        <v>-300</v>
      </c>
      <c r="R80">
        <f>'Calculated Tab Properties'!R80</f>
        <v>1</v>
      </c>
      <c r="T80" s="1">
        <v>0</v>
      </c>
      <c r="U80" s="1">
        <v>0</v>
      </c>
      <c r="V80">
        <f>T80*'GEOMETRIC INPUTS'!S80</f>
        <v>0</v>
      </c>
      <c r="W80">
        <v>79</v>
      </c>
      <c r="X80">
        <f t="shared" si="56"/>
        <v>0</v>
      </c>
      <c r="Y80">
        <f t="shared" si="57"/>
        <v>0</v>
      </c>
      <c r="Z80" s="27">
        <f t="shared" si="58"/>
        <v>166.4812739928139</v>
      </c>
      <c r="AA80" s="27">
        <f t="shared" si="59"/>
        <v>-156.14244899281391</v>
      </c>
      <c r="AB80" s="27">
        <f t="shared" si="60"/>
        <v>-128.24671158740256</v>
      </c>
      <c r="AC80">
        <f t="shared" si="61"/>
        <v>128.24671158740256</v>
      </c>
      <c r="AD80" s="24" t="str">
        <f>'GT Data'!D82</f>
        <v>TKNODE_156</v>
      </c>
      <c r="AE80" s="25">
        <f t="shared" si="62"/>
        <v>72.896156707186719</v>
      </c>
      <c r="AF80" s="25">
        <f t="shared" si="63"/>
        <v>-105.51478270983498</v>
      </c>
      <c r="AG80" s="25">
        <f t="shared" si="64"/>
        <v>166.4812739928139</v>
      </c>
      <c r="AH80" s="25">
        <v>0</v>
      </c>
      <c r="AI80" s="25">
        <v>0</v>
      </c>
      <c r="AJ80" s="25">
        <f t="shared" si="65"/>
        <v>0</v>
      </c>
      <c r="AK80" s="24" t="str">
        <f>'GT Data'!N82</f>
        <v>TKNODE_157</v>
      </c>
      <c r="AL80" s="25">
        <f t="shared" si="66"/>
        <v>-72.896156707186719</v>
      </c>
      <c r="AM80" s="25">
        <f t="shared" si="67"/>
        <v>105.51478270983498</v>
      </c>
      <c r="AN80" s="25">
        <f t="shared" si="68"/>
        <v>-156.14244899281391</v>
      </c>
      <c r="AO80" s="25">
        <v>0</v>
      </c>
      <c r="AP80" s="25">
        <v>0</v>
      </c>
      <c r="AQ80" s="25">
        <f t="shared" si="69"/>
        <v>-21868.847012156017</v>
      </c>
    </row>
    <row r="81" spans="1:43" x14ac:dyDescent="0.3">
      <c r="A81" t="str">
        <f>'Calculated Tab Properties'!A81</f>
        <v>TAB_2_79</v>
      </c>
      <c r="B81">
        <f>'Calculated Tab Properties'!B81</f>
        <v>2.5434000000000001</v>
      </c>
      <c r="C81">
        <f>'Calculated Tab Properties'!C81</f>
        <v>4.2653731668055634</v>
      </c>
      <c r="D81">
        <f>'Calculated Tab Properties'!D81</f>
        <v>244.38788050630927</v>
      </c>
      <c r="E81">
        <f>'Calculated Tab Properties'!E81</f>
        <v>4.8375246012304975</v>
      </c>
      <c r="F81">
        <f>'Calculated Tab Properties'!F81</f>
        <v>2.1375245743244689</v>
      </c>
      <c r="G81">
        <f>'Calculated Tab Properties'!G81</f>
        <v>2.7000000269060296</v>
      </c>
      <c r="H81">
        <f>'Calculated Tab Properties'!H81</f>
        <v>2.8196187326409823</v>
      </c>
      <c r="I81">
        <f>'Calculated Tab Properties'!I81</f>
        <v>0.14999999793133478</v>
      </c>
      <c r="J81" s="20">
        <f>'Calculated Tab Properties'!J81</f>
        <v>0.7885270290623867</v>
      </c>
      <c r="K81">
        <v>0</v>
      </c>
      <c r="L81">
        <v>0</v>
      </c>
      <c r="M81">
        <v>0</v>
      </c>
      <c r="N81">
        <v>0</v>
      </c>
      <c r="O81" s="27">
        <f>'Calculated Tab Properties'!O81</f>
        <v>0</v>
      </c>
      <c r="P81" s="27">
        <f>'Calculated Tab Properties'!P81</f>
        <v>3.500775</v>
      </c>
      <c r="Q81">
        <f>'Calculated Tab Properties'!Q81</f>
        <v>-300</v>
      </c>
      <c r="R81">
        <f>'Calculated Tab Properties'!R81</f>
        <v>1</v>
      </c>
      <c r="T81" s="1">
        <v>0</v>
      </c>
      <c r="U81" s="1">
        <v>0</v>
      </c>
      <c r="V81">
        <f>T81*'GEOMETRIC INPUTS'!S81</f>
        <v>0</v>
      </c>
      <c r="W81">
        <v>80</v>
      </c>
      <c r="X81">
        <f t="shared" si="56"/>
        <v>0</v>
      </c>
      <c r="Y81">
        <f t="shared" si="57"/>
        <v>0</v>
      </c>
      <c r="Z81" s="27">
        <f t="shared" si="58"/>
        <v>140.10359803787813</v>
      </c>
      <c r="AA81" s="27">
        <f t="shared" si="59"/>
        <v>-136.60282303787812</v>
      </c>
      <c r="AB81" s="27">
        <f t="shared" si="60"/>
        <v>-135.75066278652781</v>
      </c>
      <c r="AC81">
        <f t="shared" si="61"/>
        <v>135.75066278652781</v>
      </c>
      <c r="AD81" s="24" t="str">
        <f>'GT Data'!D83</f>
        <v>TKNODE_158</v>
      </c>
      <c r="AE81" s="25">
        <f t="shared" si="62"/>
        <v>122.41195324429307</v>
      </c>
      <c r="AF81" s="25">
        <f t="shared" si="63"/>
        <v>-58.681821289890038</v>
      </c>
      <c r="AG81" s="25">
        <f t="shared" si="64"/>
        <v>140.10359803787813</v>
      </c>
      <c r="AH81" s="25">
        <v>0</v>
      </c>
      <c r="AI81" s="25">
        <v>0</v>
      </c>
      <c r="AJ81" s="25">
        <f t="shared" si="65"/>
        <v>0</v>
      </c>
      <c r="AK81" s="24" t="str">
        <f>'GT Data'!N83</f>
        <v>TKNODE_159</v>
      </c>
      <c r="AL81" s="25">
        <f t="shared" si="66"/>
        <v>-122.41195324429307</v>
      </c>
      <c r="AM81" s="25">
        <f t="shared" si="67"/>
        <v>58.681821289890038</v>
      </c>
      <c r="AN81" s="25">
        <f t="shared" si="68"/>
        <v>-136.60282303787812</v>
      </c>
      <c r="AO81" s="25">
        <v>0</v>
      </c>
      <c r="AP81" s="25">
        <v>0</v>
      </c>
      <c r="AQ81" s="25">
        <f t="shared" si="69"/>
        <v>-36723.585973287925</v>
      </c>
    </row>
    <row r="82" spans="1:43" x14ac:dyDescent="0.3">
      <c r="A82" t="str">
        <f>'Calculated Tab Properties'!A82</f>
        <v>TAB_2_80</v>
      </c>
      <c r="B82">
        <f>'Calculated Tab Properties'!B82</f>
        <v>2.3791000000000002</v>
      </c>
      <c r="C82">
        <f>'Calculated Tab Properties'!C82</f>
        <v>3.5631753237161754</v>
      </c>
      <c r="D82">
        <f>'Calculated Tab Properties'!D82</f>
        <v>204.15490771409773</v>
      </c>
      <c r="E82">
        <f>'Calculated Tab Properties'!E82</f>
        <v>5.460945419522595</v>
      </c>
      <c r="F82">
        <f>'Calculated Tab Properties'!F82</f>
        <v>2.3609454004095234</v>
      </c>
      <c r="G82">
        <f>'Calculated Tab Properties'!G82</f>
        <v>3.1000000191130717</v>
      </c>
      <c r="H82">
        <f>'Calculated Tab Properties'!H82</f>
        <v>2.9813217768859119</v>
      </c>
      <c r="I82">
        <f>'Calculated Tab Properties'!I82</f>
        <v>0.15000000593816745</v>
      </c>
      <c r="J82" s="20">
        <f>'Calculated Tab Properties'!J82</f>
        <v>-0.73534545867670054</v>
      </c>
      <c r="K82">
        <v>0</v>
      </c>
      <c r="L82">
        <v>0</v>
      </c>
      <c r="M82">
        <v>0</v>
      </c>
      <c r="N82">
        <v>0</v>
      </c>
      <c r="O82" s="27">
        <f>'Calculated Tab Properties'!O82</f>
        <v>0</v>
      </c>
      <c r="P82" s="27">
        <f>'Calculated Tab Properties'!P82</f>
        <v>10.685625</v>
      </c>
      <c r="Q82">
        <f>'Calculated Tab Properties'!Q82</f>
        <v>-300</v>
      </c>
      <c r="R82">
        <f>'Calculated Tab Properties'!R82</f>
        <v>1</v>
      </c>
      <c r="T82" s="1">
        <v>0</v>
      </c>
      <c r="U82" s="1">
        <v>0</v>
      </c>
      <c r="V82">
        <f>T82*'GEOMETRIC INPUTS'!S82</f>
        <v>0</v>
      </c>
      <c r="W82">
        <v>81</v>
      </c>
      <c r="X82">
        <f t="shared" si="56"/>
        <v>0</v>
      </c>
      <c r="Y82">
        <f t="shared" si="57"/>
        <v>0</v>
      </c>
      <c r="Z82" s="27">
        <f t="shared" si="58"/>
        <v>126.38884242506742</v>
      </c>
      <c r="AA82" s="27">
        <f t="shared" si="59"/>
        <v>-115.70321742506742</v>
      </c>
      <c r="AB82" s="27">
        <f t="shared" si="60"/>
        <v>127.90674784573629</v>
      </c>
      <c r="AC82">
        <f t="shared" si="61"/>
        <v>-127.90674784573629</v>
      </c>
      <c r="AD82" s="24" t="str">
        <f>'GT Data'!D84</f>
        <v>TKNODE_160</v>
      </c>
      <c r="AE82" s="25">
        <f t="shared" si="62"/>
        <v>-52.340088472234612</v>
      </c>
      <c r="AF82" s="25">
        <f t="shared" si="63"/>
        <v>116.70754595651225</v>
      </c>
      <c r="AG82" s="25">
        <f t="shared" si="64"/>
        <v>126.38884242506742</v>
      </c>
      <c r="AH82" s="25">
        <v>0</v>
      </c>
      <c r="AI82" s="25">
        <v>0</v>
      </c>
      <c r="AJ82" s="25">
        <f t="shared" si="65"/>
        <v>0</v>
      </c>
      <c r="AK82" s="24" t="str">
        <f>'GT Data'!N84</f>
        <v>TKNODE_161</v>
      </c>
      <c r="AL82" s="25">
        <f t="shared" si="66"/>
        <v>52.340088472234612</v>
      </c>
      <c r="AM82" s="25">
        <f t="shared" si="67"/>
        <v>-116.70754595651225</v>
      </c>
      <c r="AN82" s="25">
        <f t="shared" si="68"/>
        <v>-115.70321742506742</v>
      </c>
      <c r="AO82" s="25">
        <v>0</v>
      </c>
      <c r="AP82" s="25">
        <v>0</v>
      </c>
      <c r="AQ82" s="25">
        <f t="shared" si="69"/>
        <v>15702.026541670384</v>
      </c>
    </row>
    <row r="83" spans="1:43" x14ac:dyDescent="0.3">
      <c r="A83" t="str">
        <f>'Calculated Tab Properties'!A83</f>
        <v>TAB_2_81</v>
      </c>
      <c r="B83">
        <f>'Calculated Tab Properties'!B83</f>
        <v>2.4005999999999998</v>
      </c>
      <c r="C83">
        <f>'Calculated Tab Properties'!C83</f>
        <v>3.0613128525614375E-2</v>
      </c>
      <c r="D83">
        <f>'Calculated Tab Properties'!D83</f>
        <v>1.7540030622092522</v>
      </c>
      <c r="E83">
        <f>'Calculated Tab Properties'!E83</f>
        <v>4.8724290533689878</v>
      </c>
      <c r="F83">
        <f>'Calculated Tab Properties'!F83</f>
        <v>2.3724289893528896</v>
      </c>
      <c r="G83">
        <f>'Calculated Tab Properties'!G83</f>
        <v>2.5000000640160995</v>
      </c>
      <c r="H83">
        <f>'Calculated Tab Properties'!H83</f>
        <v>2.9898480136971592</v>
      </c>
      <c r="I83">
        <f>'Calculated Tab Properties'!I83</f>
        <v>0.14999998019843241</v>
      </c>
      <c r="J83" s="20">
        <f>'Calculated Tab Properties'!J83</f>
        <v>0.73276881179812736</v>
      </c>
      <c r="K83">
        <v>0</v>
      </c>
      <c r="L83">
        <v>0</v>
      </c>
      <c r="M83">
        <v>0</v>
      </c>
      <c r="N83">
        <v>0</v>
      </c>
      <c r="O83" s="27">
        <f>'Calculated Tab Properties'!O83</f>
        <v>0</v>
      </c>
      <c r="P83" s="27">
        <f>'Calculated Tab Properties'!P83</f>
        <v>3.8161499999999995</v>
      </c>
      <c r="Q83">
        <f>'Calculated Tab Properties'!Q83</f>
        <v>-300</v>
      </c>
      <c r="R83">
        <f>'Calculated Tab Properties'!R83</f>
        <v>1</v>
      </c>
      <c r="T83" s="1">
        <v>0</v>
      </c>
      <c r="U83" s="1">
        <v>0</v>
      </c>
      <c r="V83">
        <f>T83*'GEOMETRIC INPUTS'!S83</f>
        <v>0</v>
      </c>
      <c r="W83">
        <v>82</v>
      </c>
      <c r="X83">
        <f t="shared" si="56"/>
        <v>0</v>
      </c>
      <c r="Y83">
        <f t="shared" si="57"/>
        <v>0</v>
      </c>
      <c r="Z83" s="27">
        <f t="shared" si="58"/>
        <v>126.2113972301605</v>
      </c>
      <c r="AA83" s="27">
        <f t="shared" si="59"/>
        <v>-122.39524723016051</v>
      </c>
      <c r="AB83" s="27">
        <f t="shared" si="60"/>
        <v>-136.00738013036573</v>
      </c>
      <c r="AC83">
        <f t="shared" si="61"/>
        <v>136.00738013036573</v>
      </c>
      <c r="AD83" s="24" t="str">
        <f>'GT Data'!D85</f>
        <v>TKNODE_162</v>
      </c>
      <c r="AE83" s="25">
        <f t="shared" si="62"/>
        <v>-4.162961107966419</v>
      </c>
      <c r="AF83" s="25">
        <f t="shared" si="63"/>
        <v>135.9436545217884</v>
      </c>
      <c r="AG83" s="25">
        <f t="shared" si="64"/>
        <v>126.2113972301605</v>
      </c>
      <c r="AH83" s="25">
        <v>0</v>
      </c>
      <c r="AI83" s="25">
        <v>0</v>
      </c>
      <c r="AJ83" s="25">
        <f t="shared" si="65"/>
        <v>0</v>
      </c>
      <c r="AK83" s="24" t="str">
        <f>'GT Data'!N85</f>
        <v>TKNODE_163</v>
      </c>
      <c r="AL83" s="25">
        <f t="shared" si="66"/>
        <v>4.162961107966419</v>
      </c>
      <c r="AM83" s="25">
        <f t="shared" si="67"/>
        <v>-135.9436545217884</v>
      </c>
      <c r="AN83" s="25">
        <f t="shared" si="68"/>
        <v>-122.39524723016051</v>
      </c>
      <c r="AO83" s="25">
        <v>0</v>
      </c>
      <c r="AP83" s="25">
        <v>0</v>
      </c>
      <c r="AQ83" s="25">
        <f t="shared" si="69"/>
        <v>1248.8883323899256</v>
      </c>
    </row>
    <row r="84" spans="1:43" x14ac:dyDescent="0.3">
      <c r="A84" t="str">
        <f>'Calculated Tab Properties'!A84</f>
        <v>TAB_2_82</v>
      </c>
      <c r="B84">
        <f>'Calculated Tab Properties'!B84</f>
        <v>4.1349999999999998</v>
      </c>
      <c r="C84">
        <f>'Calculated Tab Properties'!C84</f>
        <v>3.7047575400378099</v>
      </c>
      <c r="D84">
        <f>'Calculated Tab Properties'!D84</f>
        <v>212.26697116343561</v>
      </c>
      <c r="E84">
        <f>'Calculated Tab Properties'!E84</f>
        <v>3.8903134734934319</v>
      </c>
      <c r="F84">
        <f>'Calculated Tab Properties'!F84</f>
        <v>1.3903134864860844</v>
      </c>
      <c r="G84">
        <f>'Calculated Tab Properties'!G84</f>
        <v>2.4999999870073477</v>
      </c>
      <c r="H84">
        <f>'Calculated Tab Properties'!H84</f>
        <v>2.3533758166868632</v>
      </c>
      <c r="I84">
        <f>'Calculated Tab Properties'!I84</f>
        <v>0.15000000804113325</v>
      </c>
      <c r="J84" s="20">
        <f>'Calculated Tab Properties'!J84</f>
        <v>1.0156873587074045</v>
      </c>
      <c r="K84">
        <v>0</v>
      </c>
      <c r="L84">
        <v>0</v>
      </c>
      <c r="M84">
        <v>0</v>
      </c>
      <c r="N84">
        <v>0</v>
      </c>
      <c r="O84" s="27">
        <f>'Calculated Tab Properties'!O84</f>
        <v>0</v>
      </c>
      <c r="P84" s="27">
        <f>'Calculated Tab Properties'!P84</f>
        <v>10.037625</v>
      </c>
      <c r="Q84">
        <f>'Calculated Tab Properties'!Q84</f>
        <v>-300</v>
      </c>
      <c r="R84">
        <f>'Calculated Tab Properties'!R84</f>
        <v>1</v>
      </c>
      <c r="T84" s="1">
        <v>0</v>
      </c>
      <c r="U84" s="1">
        <v>0</v>
      </c>
      <c r="V84">
        <f>T84*'GEOMETRIC INPUTS'!S84</f>
        <v>0</v>
      </c>
      <c r="W84">
        <v>83</v>
      </c>
      <c r="X84">
        <f t="shared" si="56"/>
        <v>0</v>
      </c>
      <c r="Y84">
        <f t="shared" si="57"/>
        <v>0</v>
      </c>
      <c r="Z84" s="27">
        <f t="shared" si="58"/>
        <v>214.69572083610348</v>
      </c>
      <c r="AA84" s="27">
        <f t="shared" si="59"/>
        <v>-204.65809583610348</v>
      </c>
      <c r="AB84" s="27">
        <f t="shared" si="60"/>
        <v>-126.92010602183473</v>
      </c>
      <c r="AC84">
        <f t="shared" si="61"/>
        <v>126.92010602183473</v>
      </c>
      <c r="AD84" s="24" t="str">
        <f>'GT Data'!D86</f>
        <v>TKNODE_164</v>
      </c>
      <c r="AE84" s="25">
        <f t="shared" si="62"/>
        <v>67.758202318918308</v>
      </c>
      <c r="AF84" s="25">
        <f t="shared" si="63"/>
        <v>-107.31979934337512</v>
      </c>
      <c r="AG84" s="25">
        <f t="shared" si="64"/>
        <v>214.69572083610348</v>
      </c>
      <c r="AH84" s="25">
        <v>0</v>
      </c>
      <c r="AI84" s="25">
        <v>0</v>
      </c>
      <c r="AJ84" s="25">
        <f t="shared" si="65"/>
        <v>0</v>
      </c>
      <c r="AK84" s="24" t="str">
        <f>'GT Data'!N86</f>
        <v>TKNODE_165</v>
      </c>
      <c r="AL84" s="25">
        <f t="shared" si="66"/>
        <v>-67.758202318918308</v>
      </c>
      <c r="AM84" s="25">
        <f t="shared" si="67"/>
        <v>107.31979934337512</v>
      </c>
      <c r="AN84" s="25">
        <f t="shared" si="68"/>
        <v>-204.65809583610348</v>
      </c>
      <c r="AO84" s="25">
        <v>0</v>
      </c>
      <c r="AP84" s="25">
        <v>0</v>
      </c>
      <c r="AQ84" s="25">
        <f t="shared" si="69"/>
        <v>-20327.460695675491</v>
      </c>
    </row>
    <row r="85" spans="1:43" x14ac:dyDescent="0.3">
      <c r="A85" t="str">
        <f>'Calculated Tab Properties'!A85</f>
        <v>TAB_2_83</v>
      </c>
      <c r="B85">
        <f>'Calculated Tab Properties'!B85</f>
        <v>3.7924000000000002</v>
      </c>
      <c r="C85">
        <f>'Calculated Tab Properties'!C85</f>
        <v>0.82766523458035868</v>
      </c>
      <c r="D85">
        <f>'Calculated Tab Properties'!D85</f>
        <v>47.421724791159789</v>
      </c>
      <c r="E85">
        <f>'Calculated Tab Properties'!E85</f>
        <v>6.9450994901366956</v>
      </c>
      <c r="F85">
        <f>'Calculated Tab Properties'!F85</f>
        <v>3.8450995261749266</v>
      </c>
      <c r="G85">
        <f>'Calculated Tab Properties'!G85</f>
        <v>3.099999963961769</v>
      </c>
      <c r="H85">
        <f>'Calculated Tab Properties'!H85</f>
        <v>4.2019372720446233</v>
      </c>
      <c r="I85">
        <f>'Calculated Tab Properties'!I85</f>
        <v>0.15000001969953172</v>
      </c>
      <c r="J85" s="20">
        <f>'Calculated Tab Properties'!J85</f>
        <v>0.49606771043812187</v>
      </c>
      <c r="K85">
        <v>0</v>
      </c>
      <c r="L85">
        <v>0</v>
      </c>
      <c r="M85">
        <v>0</v>
      </c>
      <c r="N85">
        <v>0</v>
      </c>
      <c r="O85" s="27">
        <f>'Calculated Tab Properties'!O85</f>
        <v>0</v>
      </c>
      <c r="P85" s="27">
        <f>'Calculated Tab Properties'!P85</f>
        <v>5.2891500000000002</v>
      </c>
      <c r="Q85">
        <f>'Calculated Tab Properties'!Q85</f>
        <v>-300</v>
      </c>
      <c r="R85">
        <f>'Calculated Tab Properties'!R85</f>
        <v>1</v>
      </c>
      <c r="T85" s="1">
        <v>0</v>
      </c>
      <c r="U85" s="1">
        <v>0</v>
      </c>
      <c r="V85">
        <f>T85*'GEOMETRIC INPUTS'!S85</f>
        <v>0</v>
      </c>
      <c r="W85">
        <v>84</v>
      </c>
      <c r="X85">
        <f t="shared" si="56"/>
        <v>0</v>
      </c>
      <c r="Y85">
        <f t="shared" si="57"/>
        <v>0</v>
      </c>
      <c r="Z85" s="27">
        <f t="shared" si="58"/>
        <v>77.815054034103113</v>
      </c>
      <c r="AA85" s="27">
        <f t="shared" si="59"/>
        <v>-72.525904034103107</v>
      </c>
      <c r="AB85" s="27">
        <f t="shared" si="60"/>
        <v>-134.00756362070973</v>
      </c>
      <c r="AC85">
        <f t="shared" si="61"/>
        <v>134.00756362070973</v>
      </c>
      <c r="AD85" s="24" t="str">
        <f>'GT Data'!D87</f>
        <v>TKNODE_166</v>
      </c>
      <c r="AE85" s="25">
        <f t="shared" si="62"/>
        <v>-98.67696324649431</v>
      </c>
      <c r="AF85" s="25">
        <f t="shared" si="63"/>
        <v>90.669090830384832</v>
      </c>
      <c r="AG85" s="25">
        <f t="shared" si="64"/>
        <v>77.815054034103113</v>
      </c>
      <c r="AH85" s="25">
        <v>0</v>
      </c>
      <c r="AI85" s="25">
        <v>0</v>
      </c>
      <c r="AJ85" s="25">
        <f t="shared" si="65"/>
        <v>0</v>
      </c>
      <c r="AK85" s="24" t="str">
        <f>'GT Data'!N87</f>
        <v>TKNODE_167</v>
      </c>
      <c r="AL85" s="25">
        <f t="shared" si="66"/>
        <v>98.67696324649431</v>
      </c>
      <c r="AM85" s="25">
        <f t="shared" si="67"/>
        <v>-90.669090830384832</v>
      </c>
      <c r="AN85" s="25">
        <f t="shared" si="68"/>
        <v>-72.525904034103107</v>
      </c>
      <c r="AO85" s="25">
        <v>0</v>
      </c>
      <c r="AP85" s="25">
        <v>0</v>
      </c>
      <c r="AQ85" s="25">
        <f t="shared" si="69"/>
        <v>29603.088973948292</v>
      </c>
    </row>
    <row r="86" spans="1:43" x14ac:dyDescent="0.3">
      <c r="A86" t="str">
        <f>'Calculated Tab Properties'!A86</f>
        <v>TAB_2_84</v>
      </c>
      <c r="B86">
        <f>'Calculated Tab Properties'!B86</f>
        <v>2.0827</v>
      </c>
      <c r="C86">
        <f>'Calculated Tab Properties'!C86</f>
        <v>0.50921932917395019</v>
      </c>
      <c r="D86">
        <f>'Calculated Tab Properties'!D86</f>
        <v>29.176118408150341</v>
      </c>
      <c r="E86">
        <f>'Calculated Tab Properties'!E86</f>
        <v>5.3398155418410411</v>
      </c>
      <c r="F86">
        <f>'Calculated Tab Properties'!F86</f>
        <v>2.8398155289746576</v>
      </c>
      <c r="G86">
        <f>'Calculated Tab Properties'!G86</f>
        <v>2.5000000128663844</v>
      </c>
      <c r="H86">
        <f>'Calculated Tab Properties'!H86</f>
        <v>3.3520654837972659</v>
      </c>
      <c r="I86">
        <f>'Calculated Tab Properties'!I86</f>
        <v>0.1500000148293324</v>
      </c>
      <c r="J86" s="20">
        <f>'Calculated Tab Properties'!J86</f>
        <v>0.63931648232782268</v>
      </c>
      <c r="K86">
        <v>0</v>
      </c>
      <c r="L86">
        <v>0</v>
      </c>
      <c r="M86">
        <v>0</v>
      </c>
      <c r="N86">
        <v>0</v>
      </c>
      <c r="O86" s="27">
        <f>'Calculated Tab Properties'!O86</f>
        <v>0</v>
      </c>
      <c r="P86" s="27">
        <f>'Calculated Tab Properties'!P86</f>
        <v>2.676825</v>
      </c>
      <c r="Q86">
        <f>'Calculated Tab Properties'!Q86</f>
        <v>-300</v>
      </c>
      <c r="R86">
        <f>'Calculated Tab Properties'!R86</f>
        <v>1</v>
      </c>
      <c r="T86" s="1">
        <v>0</v>
      </c>
      <c r="U86" s="1">
        <v>0</v>
      </c>
      <c r="V86">
        <f>T86*'GEOMETRIC INPUTS'!S86</f>
        <v>0</v>
      </c>
      <c r="W86">
        <v>85</v>
      </c>
      <c r="X86">
        <f t="shared" si="56"/>
        <v>0</v>
      </c>
      <c r="Y86">
        <f t="shared" si="57"/>
        <v>0</v>
      </c>
      <c r="Z86" s="27">
        <f t="shared" si="58"/>
        <v>105.49927386250941</v>
      </c>
      <c r="AA86" s="27">
        <f t="shared" si="59"/>
        <v>-102.82244886250942</v>
      </c>
      <c r="AB86" s="27">
        <f t="shared" si="60"/>
        <v>-138.29851587931597</v>
      </c>
      <c r="AC86">
        <f t="shared" si="61"/>
        <v>138.29851587931597</v>
      </c>
      <c r="AD86" s="24" t="str">
        <f>'GT Data'!D88</f>
        <v>TKNODE_168</v>
      </c>
      <c r="AE86" s="25">
        <f t="shared" si="62"/>
        <v>-67.419941767439752</v>
      </c>
      <c r="AF86" s="25">
        <f t="shared" si="63"/>
        <v>120.75193972146553</v>
      </c>
      <c r="AG86" s="25">
        <f t="shared" si="64"/>
        <v>105.49927386250941</v>
      </c>
      <c r="AH86" s="25">
        <v>0</v>
      </c>
      <c r="AI86" s="25">
        <v>0</v>
      </c>
      <c r="AJ86" s="25">
        <f t="shared" si="65"/>
        <v>0</v>
      </c>
      <c r="AK86" s="24" t="str">
        <f>'GT Data'!N88</f>
        <v>TKNODE_169</v>
      </c>
      <c r="AL86" s="25">
        <f t="shared" si="66"/>
        <v>67.419941767439752</v>
      </c>
      <c r="AM86" s="25">
        <f t="shared" si="67"/>
        <v>-120.75193972146553</v>
      </c>
      <c r="AN86" s="25">
        <f t="shared" si="68"/>
        <v>-102.82244886250942</v>
      </c>
      <c r="AO86" s="25">
        <v>0</v>
      </c>
      <c r="AP86" s="25">
        <v>0</v>
      </c>
      <c r="AQ86" s="25">
        <f t="shared" si="69"/>
        <v>20225.982530231926</v>
      </c>
    </row>
    <row r="87" spans="1:43" x14ac:dyDescent="0.3">
      <c r="A87" t="str">
        <f>'Calculated Tab Properties'!A87</f>
        <v>TAB_2_85</v>
      </c>
      <c r="B87">
        <f>'Calculated Tab Properties'!B87</f>
        <v>2.266</v>
      </c>
      <c r="C87">
        <f>'Calculated Tab Properties'!C87</f>
        <v>0.10583374315618643</v>
      </c>
      <c r="D87">
        <f>'Calculated Tab Properties'!D87</f>
        <v>6.0638268129210422</v>
      </c>
      <c r="E87">
        <f>'Calculated Tab Properties'!E87</f>
        <v>6.3139205281033126</v>
      </c>
      <c r="F87">
        <f>'Calculated Tab Properties'!F87</f>
        <v>3.8139205162687322</v>
      </c>
      <c r="G87">
        <f>'Calculated Tab Properties'!G87</f>
        <v>2.50000001183458</v>
      </c>
      <c r="H87">
        <f>'Calculated Tab Properties'!H87</f>
        <v>4.1742947820304304</v>
      </c>
      <c r="I87">
        <f>'Calculated Tab Properties'!I87</f>
        <v>0.14999998098246492</v>
      </c>
      <c r="J87" s="20">
        <f>'Calculated Tab Properties'!J87</f>
        <v>0.4996551171879286</v>
      </c>
      <c r="K87">
        <v>0</v>
      </c>
      <c r="L87">
        <v>0</v>
      </c>
      <c r="M87">
        <v>0</v>
      </c>
      <c r="N87">
        <v>0</v>
      </c>
      <c r="O87" s="27">
        <f>'Calculated Tab Properties'!O87</f>
        <v>0</v>
      </c>
      <c r="P87" s="27">
        <f>'Calculated Tab Properties'!P87</f>
        <v>3.6285749999999997</v>
      </c>
      <c r="Q87">
        <f>'Calculated Tab Properties'!Q87</f>
        <v>-300</v>
      </c>
      <c r="R87">
        <f>'Calculated Tab Properties'!R87</f>
        <v>1</v>
      </c>
      <c r="T87" s="1">
        <v>0</v>
      </c>
      <c r="U87" s="1">
        <v>0</v>
      </c>
      <c r="V87">
        <f>T87*'GEOMETRIC INPUTS'!S87</f>
        <v>0</v>
      </c>
      <c r="W87">
        <v>86</v>
      </c>
      <c r="X87">
        <f t="shared" si="56"/>
        <v>0</v>
      </c>
      <c r="Y87">
        <f t="shared" si="57"/>
        <v>0</v>
      </c>
      <c r="Z87" s="27">
        <f t="shared" si="58"/>
        <v>78.516506188747925</v>
      </c>
      <c r="AA87" s="27">
        <f t="shared" si="59"/>
        <v>-74.887931188747928</v>
      </c>
      <c r="AB87" s="27">
        <f t="shared" si="60"/>
        <v>-137.19387711971083</v>
      </c>
      <c r="AC87">
        <f t="shared" si="61"/>
        <v>137.19387711971083</v>
      </c>
      <c r="AD87" s="24" t="str">
        <f>'GT Data'!D89</f>
        <v>TKNODE_170</v>
      </c>
      <c r="AE87" s="25">
        <f t="shared" si="62"/>
        <v>-14.492651321714291</v>
      </c>
      <c r="AF87" s="25">
        <f t="shared" si="63"/>
        <v>136.42625471955731</v>
      </c>
      <c r="AG87" s="25">
        <f t="shared" si="64"/>
        <v>78.516506188747925</v>
      </c>
      <c r="AH87" s="25">
        <v>0</v>
      </c>
      <c r="AI87" s="25">
        <v>0</v>
      </c>
      <c r="AJ87" s="25">
        <f t="shared" si="65"/>
        <v>0</v>
      </c>
      <c r="AK87" s="24" t="str">
        <f>'GT Data'!N89</f>
        <v>TKNODE_171</v>
      </c>
      <c r="AL87" s="25">
        <f t="shared" si="66"/>
        <v>14.492651321714291</v>
      </c>
      <c r="AM87" s="25">
        <f t="shared" si="67"/>
        <v>-136.42625471955731</v>
      </c>
      <c r="AN87" s="25">
        <f t="shared" si="68"/>
        <v>-74.887931188747928</v>
      </c>
      <c r="AO87" s="25">
        <v>0</v>
      </c>
      <c r="AP87" s="25">
        <v>0</v>
      </c>
      <c r="AQ87" s="25">
        <f t="shared" si="69"/>
        <v>4347.7953965142869</v>
      </c>
    </row>
    <row r="88" spans="1:43" x14ac:dyDescent="0.3">
      <c r="A88" t="str">
        <f>'Calculated Tab Properties'!A88</f>
        <v>TAB_2_86</v>
      </c>
      <c r="B88">
        <f>'Calculated Tab Properties'!B88</f>
        <v>2.8062999999999998</v>
      </c>
      <c r="C88">
        <f>'Calculated Tab Properties'!C88</f>
        <v>3.5173691880043756</v>
      </c>
      <c r="D88">
        <f>'Calculated Tab Properties'!D88</f>
        <v>201.53040946200809</v>
      </c>
      <c r="E88">
        <f>'Calculated Tab Properties'!E88</f>
        <v>4.8826802815754622</v>
      </c>
      <c r="F88">
        <f>'Calculated Tab Properties'!F88</f>
        <v>2.3826803046270553</v>
      </c>
      <c r="G88">
        <f>'Calculated Tab Properties'!G88</f>
        <v>2.4999999769484091</v>
      </c>
      <c r="H88">
        <f>'Calculated Tab Properties'!H88</f>
        <v>2.9973587498617311</v>
      </c>
      <c r="I88">
        <f>'Calculated Tab Properties'!I88</f>
        <v>0.15000007684244671</v>
      </c>
      <c r="J88" s="20">
        <f>'Calculated Tab Properties'!J88</f>
        <v>0.73051609687268515</v>
      </c>
      <c r="K88">
        <v>0</v>
      </c>
      <c r="L88">
        <v>0</v>
      </c>
      <c r="M88">
        <v>0</v>
      </c>
      <c r="N88">
        <v>0</v>
      </c>
      <c r="O88" s="27">
        <f>'Calculated Tab Properties'!O88</f>
        <v>0</v>
      </c>
      <c r="P88" s="27">
        <f>'Calculated Tab Properties'!P88</f>
        <v>5.5952250000000001</v>
      </c>
      <c r="Q88">
        <f>'Calculated Tab Properties'!Q88</f>
        <v>-300</v>
      </c>
      <c r="R88">
        <f>'Calculated Tab Properties'!R88</f>
        <v>1</v>
      </c>
      <c r="T88" s="1">
        <v>0</v>
      </c>
      <c r="U88" s="1">
        <v>0</v>
      </c>
      <c r="V88">
        <f>T88*'GEOMETRIC INPUTS'!S88</f>
        <v>0</v>
      </c>
      <c r="W88">
        <v>87</v>
      </c>
      <c r="X88">
        <f t="shared" si="56"/>
        <v>0</v>
      </c>
      <c r="Y88">
        <f t="shared" si="57"/>
        <v>0</v>
      </c>
      <c r="Z88" s="27">
        <f t="shared" si="58"/>
        <v>125.55638087035551</v>
      </c>
      <c r="AA88" s="27">
        <f t="shared" si="59"/>
        <v>-119.96115587035551</v>
      </c>
      <c r="AB88" s="27">
        <f t="shared" si="60"/>
        <v>-133.90802691115843</v>
      </c>
      <c r="AC88">
        <f t="shared" si="61"/>
        <v>133.90802691115843</v>
      </c>
      <c r="AD88" s="24" t="str">
        <f>'GT Data'!D90</f>
        <v>TKNODE_172</v>
      </c>
      <c r="AE88" s="25">
        <f t="shared" si="62"/>
        <v>49.14357496673891</v>
      </c>
      <c r="AF88" s="25">
        <f t="shared" si="63"/>
        <v>-124.56431555918431</v>
      </c>
      <c r="AG88" s="25">
        <f t="shared" si="64"/>
        <v>125.55638087035551</v>
      </c>
      <c r="AH88" s="25">
        <v>0</v>
      </c>
      <c r="AI88" s="25">
        <v>0</v>
      </c>
      <c r="AJ88" s="25">
        <f t="shared" si="65"/>
        <v>0</v>
      </c>
      <c r="AK88" s="24" t="str">
        <f>'GT Data'!N90</f>
        <v>TKNODE_173</v>
      </c>
      <c r="AL88" s="25">
        <f t="shared" si="66"/>
        <v>-49.14357496673891</v>
      </c>
      <c r="AM88" s="25">
        <f t="shared" si="67"/>
        <v>124.56431555918431</v>
      </c>
      <c r="AN88" s="25">
        <f t="shared" si="68"/>
        <v>-119.96115587035551</v>
      </c>
      <c r="AO88" s="25">
        <v>0</v>
      </c>
      <c r="AP88" s="25">
        <v>0</v>
      </c>
      <c r="AQ88" s="25">
        <f t="shared" si="69"/>
        <v>-14743.072490021674</v>
      </c>
    </row>
    <row r="89" spans="1:43" x14ac:dyDescent="0.3">
      <c r="A89" t="str">
        <f>'Calculated Tab Properties'!A89</f>
        <v>TAB_2_87</v>
      </c>
      <c r="B89">
        <f>'Calculated Tab Properties'!B89</f>
        <v>2.7890999999999999</v>
      </c>
      <c r="C89">
        <f>'Calculated Tab Properties'!C89</f>
        <v>4.1228253780610249</v>
      </c>
      <c r="D89">
        <f>'Calculated Tab Properties'!D89</f>
        <v>236.22049383232473</v>
      </c>
      <c r="E89">
        <f>'Calculated Tab Properties'!E89</f>
        <v>3.7824486392826655</v>
      </c>
      <c r="F89">
        <f>'Calculated Tab Properties'!F89</f>
        <v>1.8824486605373603</v>
      </c>
      <c r="G89">
        <f>'Calculated Tab Properties'!G89</f>
        <v>1.899999978745307</v>
      </c>
      <c r="H89">
        <f>'Calculated Tab Properties'!H89</f>
        <v>2.6457685311221026</v>
      </c>
      <c r="I89">
        <f>'Calculated Tab Properties'!I89</f>
        <v>0.14999996322112899</v>
      </c>
      <c r="J89" s="20">
        <f>'Calculated Tab Properties'!J89</f>
        <v>0.8570644324824146</v>
      </c>
      <c r="K89">
        <v>0</v>
      </c>
      <c r="L89">
        <v>0</v>
      </c>
      <c r="M89">
        <v>0</v>
      </c>
      <c r="N89">
        <v>0</v>
      </c>
      <c r="O89" s="27">
        <f>'Calculated Tab Properties'!O89</f>
        <v>0</v>
      </c>
      <c r="P89" s="27">
        <f>'Calculated Tab Properties'!P89</f>
        <v>3.9359249999999997</v>
      </c>
      <c r="Q89">
        <f>'Calculated Tab Properties'!Q89</f>
        <v>-300</v>
      </c>
      <c r="R89">
        <f>'Calculated Tab Properties'!R89</f>
        <v>1</v>
      </c>
      <c r="T89" s="1">
        <v>0</v>
      </c>
      <c r="U89" s="1">
        <v>0</v>
      </c>
      <c r="V89">
        <f>T89*'GEOMETRIC INPUTS'!S89</f>
        <v>0</v>
      </c>
      <c r="W89">
        <v>88</v>
      </c>
      <c r="X89">
        <f t="shared" si="56"/>
        <v>0</v>
      </c>
      <c r="Y89">
        <f t="shared" si="57"/>
        <v>0</v>
      </c>
      <c r="Z89" s="27">
        <f t="shared" si="58"/>
        <v>159.05326804997168</v>
      </c>
      <c r="AA89" s="27">
        <f t="shared" si="59"/>
        <v>-155.11734304997168</v>
      </c>
      <c r="AB89" s="27">
        <f t="shared" si="60"/>
        <v>-134.33759974887542</v>
      </c>
      <c r="AC89">
        <f t="shared" si="61"/>
        <v>134.33759974887542</v>
      </c>
      <c r="AD89" s="24" t="str">
        <f>'GT Data'!D91</f>
        <v>TKNODE_174</v>
      </c>
      <c r="AE89" s="25">
        <f t="shared" si="62"/>
        <v>111.65918218526933</v>
      </c>
      <c r="AF89" s="25">
        <f t="shared" si="63"/>
        <v>-74.691483718064433</v>
      </c>
      <c r="AG89" s="25">
        <f t="shared" si="64"/>
        <v>159.05326804997168</v>
      </c>
      <c r="AH89" s="25">
        <v>0</v>
      </c>
      <c r="AI89" s="25">
        <v>0</v>
      </c>
      <c r="AJ89" s="25">
        <f t="shared" si="65"/>
        <v>0</v>
      </c>
      <c r="AK89" s="24" t="str">
        <f>'GT Data'!N91</f>
        <v>TKNODE_175</v>
      </c>
      <c r="AL89" s="25">
        <f t="shared" si="66"/>
        <v>-111.65918218526933</v>
      </c>
      <c r="AM89" s="25">
        <f t="shared" si="67"/>
        <v>74.691483718064433</v>
      </c>
      <c r="AN89" s="25">
        <f t="shared" si="68"/>
        <v>-155.11734304997168</v>
      </c>
      <c r="AO89" s="25">
        <v>0</v>
      </c>
      <c r="AP89" s="25">
        <v>0</v>
      </c>
      <c r="AQ89" s="25">
        <f t="shared" si="69"/>
        <v>-33497.7546555808</v>
      </c>
    </row>
    <row r="90" spans="1:43" x14ac:dyDescent="0.3">
      <c r="A90" t="str">
        <f>'Calculated Tab Properties'!A90</f>
        <v>TAB_2_88</v>
      </c>
      <c r="B90">
        <f>'Calculated Tab Properties'!B90</f>
        <v>3.4584000000000001</v>
      </c>
      <c r="C90">
        <f>'Calculated Tab Properties'!C90</f>
        <v>4.7615964829704831</v>
      </c>
      <c r="D90">
        <f>'Calculated Tab Properties'!D90</f>
        <v>272.81938221854506</v>
      </c>
      <c r="E90">
        <f>'Calculated Tab Properties'!E90</f>
        <v>3.8753185595101893</v>
      </c>
      <c r="F90">
        <f>'Calculated Tab Properties'!F90</f>
        <v>1.9753186155806488</v>
      </c>
      <c r="G90">
        <f>'Calculated Tab Properties'!G90</f>
        <v>1.8999999439295412</v>
      </c>
      <c r="H90">
        <f>'Calculated Tab Properties'!H90</f>
        <v>2.707430053702566</v>
      </c>
      <c r="I90">
        <f>'Calculated Tab Properties'!I90</f>
        <v>0.14999996937933022</v>
      </c>
      <c r="J90" s="20">
        <f>'Calculated Tab Properties'!J90</f>
        <v>0.8311513667248176</v>
      </c>
      <c r="K90">
        <v>0</v>
      </c>
      <c r="L90">
        <v>0</v>
      </c>
      <c r="M90">
        <v>0</v>
      </c>
      <c r="N90">
        <v>0</v>
      </c>
      <c r="O90" s="27">
        <f>'Calculated Tab Properties'!O90</f>
        <v>0</v>
      </c>
      <c r="P90" s="27">
        <f>'Calculated Tab Properties'!P90</f>
        <v>3.7299000000000002</v>
      </c>
      <c r="Q90">
        <f>'Calculated Tab Properties'!Q90</f>
        <v>-300</v>
      </c>
      <c r="R90">
        <f>'Calculated Tab Properties'!R90</f>
        <v>1</v>
      </c>
      <c r="T90" s="1">
        <v>0</v>
      </c>
      <c r="U90" s="1">
        <v>0</v>
      </c>
      <c r="V90">
        <f>T90*'GEOMETRIC INPUTS'!S90</f>
        <v>0</v>
      </c>
      <c r="W90">
        <v>89</v>
      </c>
      <c r="X90">
        <f t="shared" si="56"/>
        <v>0</v>
      </c>
      <c r="Y90">
        <f t="shared" si="57"/>
        <v>0</v>
      </c>
      <c r="Z90" s="27">
        <f t="shared" si="58"/>
        <v>151.59099537275958</v>
      </c>
      <c r="AA90" s="27">
        <f t="shared" si="59"/>
        <v>-147.86109537275959</v>
      </c>
      <c r="AB90" s="27">
        <f t="shared" si="60"/>
        <v>-134.9141850481995</v>
      </c>
      <c r="AC90">
        <f t="shared" si="61"/>
        <v>134.9141850481995</v>
      </c>
      <c r="AD90" s="24" t="str">
        <f>'GT Data'!D92</f>
        <v>TKNODE_176</v>
      </c>
      <c r="AE90" s="25">
        <f t="shared" si="62"/>
        <v>134.75087886361766</v>
      </c>
      <c r="AF90" s="25">
        <f t="shared" si="63"/>
        <v>6.6361112635681989</v>
      </c>
      <c r="AG90" s="25">
        <f t="shared" si="64"/>
        <v>151.59099537275958</v>
      </c>
      <c r="AH90" s="25">
        <v>0</v>
      </c>
      <c r="AI90" s="25">
        <v>0</v>
      </c>
      <c r="AJ90" s="25">
        <f t="shared" si="65"/>
        <v>0</v>
      </c>
      <c r="AK90" s="24" t="str">
        <f>'GT Data'!N92</f>
        <v>TKNODE_177</v>
      </c>
      <c r="AL90" s="25">
        <f t="shared" si="66"/>
        <v>-134.75087886361766</v>
      </c>
      <c r="AM90" s="25">
        <f t="shared" si="67"/>
        <v>-6.6361112635681989</v>
      </c>
      <c r="AN90" s="25">
        <f t="shared" si="68"/>
        <v>-147.86109537275959</v>
      </c>
      <c r="AO90" s="25">
        <v>0</v>
      </c>
      <c r="AP90" s="25">
        <v>0</v>
      </c>
      <c r="AQ90" s="25">
        <f t="shared" si="69"/>
        <v>-40425.2636590853</v>
      </c>
    </row>
    <row r="91" spans="1:43" x14ac:dyDescent="0.3">
      <c r="A91" t="str">
        <f>'Calculated Tab Properties'!A91</f>
        <v>TAB_2_89</v>
      </c>
      <c r="B91">
        <f>'Calculated Tab Properties'!B91</f>
        <v>3.8216000000000001</v>
      </c>
      <c r="C91">
        <f>'Calculated Tab Properties'!C91</f>
        <v>0.29403053514453426</v>
      </c>
      <c r="D91">
        <f>'Calculated Tab Properties'!D91</f>
        <v>16.84670871175484</v>
      </c>
      <c r="E91">
        <f>'Calculated Tab Properties'!E91</f>
        <v>4.6678505528614656</v>
      </c>
      <c r="F91">
        <f>'Calculated Tab Properties'!F91</f>
        <v>2.1678505457100057</v>
      </c>
      <c r="G91">
        <f>'Calculated Tab Properties'!G91</f>
        <v>2.5000000071514603</v>
      </c>
      <c r="H91">
        <f>'Calculated Tab Properties'!H91</f>
        <v>2.8410779285652445</v>
      </c>
      <c r="I91">
        <f>'Calculated Tab Properties'!I91</f>
        <v>0.14999999165286629</v>
      </c>
      <c r="J91" s="20">
        <f>'Calculated Tab Properties'!J91</f>
        <v>0.78095520041446376</v>
      </c>
      <c r="K91">
        <v>0</v>
      </c>
      <c r="L91">
        <v>0</v>
      </c>
      <c r="M91">
        <v>0</v>
      </c>
      <c r="N91">
        <v>0</v>
      </c>
      <c r="O91" s="27">
        <f>'Calculated Tab Properties'!O91</f>
        <v>0</v>
      </c>
      <c r="P91" s="27">
        <f>'Calculated Tab Properties'!P91</f>
        <v>11.244524999999999</v>
      </c>
      <c r="Q91">
        <f>'Calculated Tab Properties'!Q91</f>
        <v>-300</v>
      </c>
      <c r="R91">
        <f>'Calculated Tab Properties'!R91</f>
        <v>1</v>
      </c>
      <c r="T91" s="1">
        <v>0</v>
      </c>
      <c r="U91" s="1">
        <v>0</v>
      </c>
      <c r="V91">
        <f>T91*'GEOMETRIC INPUTS'!S91</f>
        <v>0</v>
      </c>
      <c r="W91">
        <v>90</v>
      </c>
      <c r="X91">
        <f t="shared" si="56"/>
        <v>0</v>
      </c>
      <c r="Y91">
        <f t="shared" si="57"/>
        <v>0</v>
      </c>
      <c r="Z91" s="27">
        <f t="shared" si="58"/>
        <v>137.6078816568774</v>
      </c>
      <c r="AA91" s="27">
        <f t="shared" si="59"/>
        <v>-126.3633566568774</v>
      </c>
      <c r="AB91" s="27">
        <f t="shared" si="60"/>
        <v>-127.4912306125667</v>
      </c>
      <c r="AC91">
        <f t="shared" si="61"/>
        <v>127.4912306125667</v>
      </c>
      <c r="AD91" s="24" t="str">
        <f>'GT Data'!D93</f>
        <v>TKNODE_178</v>
      </c>
      <c r="AE91" s="25">
        <f t="shared" si="62"/>
        <v>-36.948504792978866</v>
      </c>
      <c r="AF91" s="25">
        <f t="shared" si="63"/>
        <v>122.01976018936392</v>
      </c>
      <c r="AG91" s="25">
        <f t="shared" si="64"/>
        <v>137.6078816568774</v>
      </c>
      <c r="AH91" s="25">
        <v>0</v>
      </c>
      <c r="AI91" s="25">
        <v>0</v>
      </c>
      <c r="AJ91" s="25">
        <f t="shared" si="65"/>
        <v>0</v>
      </c>
      <c r="AK91" s="24" t="str">
        <f>'GT Data'!N93</f>
        <v>TKNODE_179</v>
      </c>
      <c r="AL91" s="25">
        <f t="shared" si="66"/>
        <v>36.948504792978866</v>
      </c>
      <c r="AM91" s="25">
        <f t="shared" si="67"/>
        <v>-122.01976018936392</v>
      </c>
      <c r="AN91" s="25">
        <f t="shared" si="68"/>
        <v>-126.3633566568774</v>
      </c>
      <c r="AO91" s="25">
        <v>0</v>
      </c>
      <c r="AP91" s="25">
        <v>0</v>
      </c>
      <c r="AQ91" s="25">
        <f t="shared" si="69"/>
        <v>11084.55143789366</v>
      </c>
    </row>
    <row r="92" spans="1:43" x14ac:dyDescent="0.3">
      <c r="A92" t="str">
        <f>'Calculated Tab Properties'!A92</f>
        <v>TAB_2_90</v>
      </c>
      <c r="B92">
        <f>'Calculated Tab Properties'!B92</f>
        <v>2.5952999999999999</v>
      </c>
      <c r="C92">
        <f>'Calculated Tab Properties'!C92</f>
        <v>3.5815614951491392</v>
      </c>
      <c r="D92">
        <f>'Calculated Tab Properties'!D92</f>
        <v>205.20835773861054</v>
      </c>
      <c r="E92">
        <f>'Calculated Tab Properties'!E92</f>
        <v>6.2049507961789567</v>
      </c>
      <c r="F92">
        <f>'Calculated Tab Properties'!F92</f>
        <v>3.3049508029413395</v>
      </c>
      <c r="G92">
        <f>'Calculated Tab Properties'!G92</f>
        <v>2.8999999932376173</v>
      </c>
      <c r="H92">
        <f>'Calculated Tab Properties'!H92</f>
        <v>3.7354675292800308</v>
      </c>
      <c r="I92">
        <f>'Calculated Tab Properties'!I92</f>
        <v>0.15000005791975651</v>
      </c>
      <c r="J92" s="20">
        <f>'Calculated Tab Properties'!J92</f>
        <v>0.56499099971723377</v>
      </c>
      <c r="K92">
        <v>0</v>
      </c>
      <c r="L92">
        <v>0</v>
      </c>
      <c r="M92">
        <v>0</v>
      </c>
      <c r="N92">
        <v>0</v>
      </c>
      <c r="O92" s="27">
        <f>'Calculated Tab Properties'!O92</f>
        <v>0</v>
      </c>
      <c r="P92" s="27">
        <f>'Calculated Tab Properties'!P92</f>
        <v>4.8212999999999999</v>
      </c>
      <c r="Q92">
        <f>'Calculated Tab Properties'!Q92</f>
        <v>-300</v>
      </c>
      <c r="R92">
        <f>'Calculated Tab Properties'!R92</f>
        <v>1</v>
      </c>
      <c r="T92" s="1">
        <v>0</v>
      </c>
      <c r="U92" s="1">
        <v>0</v>
      </c>
      <c r="V92">
        <f>T92*'GEOMETRIC INPUTS'!S92</f>
        <v>0</v>
      </c>
      <c r="W92">
        <v>91</v>
      </c>
      <c r="X92">
        <f t="shared" si="56"/>
        <v>0</v>
      </c>
      <c r="Y92">
        <f t="shared" si="57"/>
        <v>0</v>
      </c>
      <c r="Z92" s="27">
        <f t="shared" si="58"/>
        <v>90.554087659762189</v>
      </c>
      <c r="AA92" s="27">
        <f t="shared" si="59"/>
        <v>-85.732787659762195</v>
      </c>
      <c r="AB92" s="27">
        <f t="shared" si="60"/>
        <v>-135.24138464732445</v>
      </c>
      <c r="AC92">
        <f t="shared" si="61"/>
        <v>135.24138464732445</v>
      </c>
      <c r="AD92" s="24" t="str">
        <f>'GT Data'!D94</f>
        <v>TKNODE_180</v>
      </c>
      <c r="AE92" s="25">
        <f t="shared" si="62"/>
        <v>57.600830460828362</v>
      </c>
      <c r="AF92" s="25">
        <f t="shared" si="63"/>
        <v>-122.36166250729218</v>
      </c>
      <c r="AG92" s="25">
        <f t="shared" si="64"/>
        <v>90.554087659762189</v>
      </c>
      <c r="AH92" s="25">
        <v>0</v>
      </c>
      <c r="AI92" s="25">
        <v>0</v>
      </c>
      <c r="AJ92" s="25">
        <f t="shared" si="65"/>
        <v>0</v>
      </c>
      <c r="AK92" s="24" t="str">
        <f>'GT Data'!N94</f>
        <v>TKNODE_181</v>
      </c>
      <c r="AL92" s="25">
        <f t="shared" si="66"/>
        <v>-57.600830460828362</v>
      </c>
      <c r="AM92" s="25">
        <f t="shared" si="67"/>
        <v>122.36166250729218</v>
      </c>
      <c r="AN92" s="25">
        <f t="shared" si="68"/>
        <v>-85.732787659762195</v>
      </c>
      <c r="AO92" s="25">
        <v>0</v>
      </c>
      <c r="AP92" s="25">
        <v>0</v>
      </c>
      <c r="AQ92" s="25">
        <f t="shared" si="69"/>
        <v>-17280.24913824851</v>
      </c>
    </row>
    <row r="93" spans="1:43" x14ac:dyDescent="0.3">
      <c r="A93" t="str">
        <f>'Calculated Tab Properties'!A93</f>
        <v>TAB_2_91</v>
      </c>
      <c r="B93">
        <f>'Calculated Tab Properties'!B93</f>
        <v>1.544</v>
      </c>
      <c r="C93">
        <f>'Calculated Tab Properties'!C93</f>
        <v>3.8990419434728483</v>
      </c>
      <c r="D93">
        <f>'Calculated Tab Properties'!D93</f>
        <v>223.39864750548031</v>
      </c>
      <c r="E93">
        <f>'Calculated Tab Properties'!E93</f>
        <v>6.7171795965380623</v>
      </c>
      <c r="F93">
        <f>'Calculated Tab Properties'!F93</f>
        <v>4.4171795760919661</v>
      </c>
      <c r="G93">
        <f>'Calculated Tab Properties'!G93</f>
        <v>2.3000000204460971</v>
      </c>
      <c r="H93">
        <f>'Calculated Tab Properties'!H93</f>
        <v>4.712623965469346</v>
      </c>
      <c r="I93">
        <f>'Calculated Tab Properties'!I93</f>
        <v>0.15000000734106592</v>
      </c>
      <c r="J93" s="20">
        <f>'Calculated Tab Properties'!J93</f>
        <v>0.43829033283643004</v>
      </c>
      <c r="K93">
        <v>0</v>
      </c>
      <c r="L93">
        <v>0</v>
      </c>
      <c r="M93">
        <v>0</v>
      </c>
      <c r="N93">
        <v>0</v>
      </c>
      <c r="O93" s="27">
        <f>'Calculated Tab Properties'!O93</f>
        <v>0</v>
      </c>
      <c r="P93" s="27">
        <f>'Calculated Tab Properties'!P93</f>
        <v>3.5516999999999999</v>
      </c>
      <c r="Q93">
        <f>'Calculated Tab Properties'!Q93</f>
        <v>-300</v>
      </c>
      <c r="R93">
        <f>'Calculated Tab Properties'!R93</f>
        <v>1</v>
      </c>
      <c r="T93" s="1">
        <v>0</v>
      </c>
      <c r="U93" s="1">
        <v>0</v>
      </c>
      <c r="V93">
        <f>T93*'GEOMETRIC INPUTS'!S93</f>
        <v>0</v>
      </c>
      <c r="W93">
        <v>92</v>
      </c>
      <c r="X93">
        <f t="shared" si="56"/>
        <v>0</v>
      </c>
      <c r="Y93">
        <f t="shared" si="57"/>
        <v>0</v>
      </c>
      <c r="Z93" s="27">
        <f t="shared" si="58"/>
        <v>67.796031339725587</v>
      </c>
      <c r="AA93" s="27">
        <f t="shared" si="59"/>
        <v>-64.244331339725591</v>
      </c>
      <c r="AB93" s="27">
        <f t="shared" si="60"/>
        <v>-137.07106097420541</v>
      </c>
      <c r="AC93">
        <f t="shared" si="61"/>
        <v>137.07106097420541</v>
      </c>
      <c r="AD93" s="24" t="str">
        <f>'GT Data'!D95</f>
        <v>TKNODE_182</v>
      </c>
      <c r="AE93" s="25">
        <f t="shared" si="62"/>
        <v>94.177463136115165</v>
      </c>
      <c r="AF93" s="25">
        <f t="shared" si="63"/>
        <v>-99.594584159180101</v>
      </c>
      <c r="AG93" s="25">
        <f t="shared" si="64"/>
        <v>67.796031339725587</v>
      </c>
      <c r="AH93" s="25">
        <v>0</v>
      </c>
      <c r="AI93" s="25">
        <v>0</v>
      </c>
      <c r="AJ93" s="25">
        <f t="shared" si="65"/>
        <v>0</v>
      </c>
      <c r="AK93" s="24" t="str">
        <f>'GT Data'!N95</f>
        <v>TKNODE_183</v>
      </c>
      <c r="AL93" s="25">
        <f t="shared" si="66"/>
        <v>-94.177463136115165</v>
      </c>
      <c r="AM93" s="25">
        <f t="shared" si="67"/>
        <v>99.594584159180101</v>
      </c>
      <c r="AN93" s="25">
        <f t="shared" si="68"/>
        <v>-64.244331339725591</v>
      </c>
      <c r="AO93" s="25">
        <v>0</v>
      </c>
      <c r="AP93" s="25">
        <v>0</v>
      </c>
      <c r="AQ93" s="25">
        <f t="shared" si="69"/>
        <v>-28253.238940834548</v>
      </c>
    </row>
    <row r="94" spans="1:43" x14ac:dyDescent="0.3">
      <c r="A94" t="str">
        <f>'Calculated Tab Properties'!A94</f>
        <v>TAB_2_92</v>
      </c>
      <c r="B94">
        <f>'Calculated Tab Properties'!B94</f>
        <v>1.8279000000000001</v>
      </c>
      <c r="C94">
        <f>'Calculated Tab Properties'!C94</f>
        <v>4.1024225585005976</v>
      </c>
      <c r="D94">
        <f>'Calculated Tab Properties'!D94</f>
        <v>235.05149838134528</v>
      </c>
      <c r="E94">
        <f>'Calculated Tab Properties'!E94</f>
        <v>6.3415578452707546</v>
      </c>
      <c r="F94">
        <f>'Calculated Tab Properties'!F94</f>
        <v>4.4415578190566363</v>
      </c>
      <c r="G94">
        <f>'Calculated Tab Properties'!G94</f>
        <v>1.9000000262141179</v>
      </c>
      <c r="H94">
        <f>'Calculated Tab Properties'!H94</f>
        <v>4.7347091165495714</v>
      </c>
      <c r="I94">
        <f>'Calculated Tab Properties'!I94</f>
        <v>0.1500000152200317</v>
      </c>
      <c r="J94" s="20">
        <f>'Calculated Tab Properties'!J94</f>
        <v>0.43610521872304814</v>
      </c>
      <c r="K94">
        <v>0</v>
      </c>
      <c r="L94">
        <v>0</v>
      </c>
      <c r="M94">
        <v>0</v>
      </c>
      <c r="N94">
        <v>0</v>
      </c>
      <c r="O94" s="27">
        <f>'Calculated Tab Properties'!O94</f>
        <v>0</v>
      </c>
      <c r="P94" s="27">
        <f>'Calculated Tab Properties'!P94</f>
        <v>2.9431500000000002</v>
      </c>
      <c r="Q94">
        <f>'Calculated Tab Properties'!Q94</f>
        <v>-300</v>
      </c>
      <c r="R94">
        <f>'Calculated Tab Properties'!R94</f>
        <v>1</v>
      </c>
      <c r="T94" s="1">
        <v>0</v>
      </c>
      <c r="U94" s="1">
        <v>0</v>
      </c>
      <c r="V94">
        <f>T94*'GEOMETRIC INPUTS'!S94</f>
        <v>0</v>
      </c>
      <c r="W94">
        <v>93</v>
      </c>
      <c r="X94">
        <f t="shared" si="56"/>
        <v>0</v>
      </c>
      <c r="Y94">
        <f t="shared" si="57"/>
        <v>0</v>
      </c>
      <c r="Z94" s="27">
        <f t="shared" si="58"/>
        <v>67.444473236381242</v>
      </c>
      <c r="AA94" s="27">
        <f t="shared" si="59"/>
        <v>-64.501323236381239</v>
      </c>
      <c r="AB94" s="27">
        <f t="shared" si="60"/>
        <v>-138.40558619160609</v>
      </c>
      <c r="AC94">
        <f t="shared" si="61"/>
        <v>138.40558619160609</v>
      </c>
      <c r="AD94" s="24" t="str">
        <f>'GT Data'!D96</f>
        <v>TKNODE_184</v>
      </c>
      <c r="AE94" s="25">
        <f t="shared" si="62"/>
        <v>113.44652666029316</v>
      </c>
      <c r="AF94" s="25">
        <f t="shared" si="63"/>
        <v>-79.284247349378916</v>
      </c>
      <c r="AG94" s="25">
        <f t="shared" si="64"/>
        <v>67.444473236381242</v>
      </c>
      <c r="AH94" s="25">
        <v>0</v>
      </c>
      <c r="AI94" s="25">
        <v>0</v>
      </c>
      <c r="AJ94" s="25">
        <f t="shared" si="65"/>
        <v>0</v>
      </c>
      <c r="AK94" s="24" t="str">
        <f>'GT Data'!N96</f>
        <v>TKNODE_185</v>
      </c>
      <c r="AL94" s="25">
        <f t="shared" si="66"/>
        <v>-113.44652666029316</v>
      </c>
      <c r="AM94" s="25">
        <f t="shared" si="67"/>
        <v>79.284247349378916</v>
      </c>
      <c r="AN94" s="25">
        <f t="shared" si="68"/>
        <v>-64.501323236381239</v>
      </c>
      <c r="AO94" s="25">
        <v>0</v>
      </c>
      <c r="AP94" s="25">
        <v>0</v>
      </c>
      <c r="AQ94" s="25">
        <f t="shared" si="69"/>
        <v>-34033.95799808795</v>
      </c>
    </row>
    <row r="95" spans="1:43" x14ac:dyDescent="0.3">
      <c r="A95" t="str">
        <f>'Calculated Tab Properties'!A95</f>
        <v>TAB_2_93</v>
      </c>
      <c r="B95">
        <f>'Calculated Tab Properties'!B95</f>
        <v>1.9297</v>
      </c>
      <c r="C95">
        <f>'Calculated Tab Properties'!C95</f>
        <v>4.5170761963994916</v>
      </c>
      <c r="D95">
        <f>'Calculated Tab Properties'!D95</f>
        <v>258.80940179269783</v>
      </c>
      <c r="E95">
        <f>'Calculated Tab Properties'!E95</f>
        <v>5.7367218086120548</v>
      </c>
      <c r="F95">
        <f>'Calculated Tab Properties'!F95</f>
        <v>3.2367218351663563</v>
      </c>
      <c r="G95">
        <f>'Calculated Tab Properties'!G95</f>
        <v>2.499999973445699</v>
      </c>
      <c r="H95">
        <f>'Calculated Tab Properties'!H95</f>
        <v>3.6780227071299993</v>
      </c>
      <c r="I95">
        <f>'Calculated Tab Properties'!I95</f>
        <v>0.15000004551536053</v>
      </c>
      <c r="J95" s="20">
        <f>'Calculated Tab Properties'!J95</f>
        <v>0.57492331186164825</v>
      </c>
      <c r="K95">
        <v>0</v>
      </c>
      <c r="L95">
        <v>0</v>
      </c>
      <c r="M95">
        <v>0</v>
      </c>
      <c r="N95">
        <v>0</v>
      </c>
      <c r="O95" s="27">
        <f>'Calculated Tab Properties'!O95</f>
        <v>0</v>
      </c>
      <c r="P95" s="27">
        <f>'Calculated Tab Properties'!P95</f>
        <v>5.3738250000000001</v>
      </c>
      <c r="Q95">
        <f>'Calculated Tab Properties'!Q95</f>
        <v>-300</v>
      </c>
      <c r="R95">
        <f>'Calculated Tab Properties'!R95</f>
        <v>1</v>
      </c>
      <c r="T95" s="1">
        <v>0</v>
      </c>
      <c r="U95" s="1">
        <v>0</v>
      </c>
      <c r="V95">
        <f>T95*'GEOMETRIC INPUTS'!S95</f>
        <v>0</v>
      </c>
      <c r="W95">
        <v>94</v>
      </c>
      <c r="X95">
        <f t="shared" si="56"/>
        <v>0</v>
      </c>
      <c r="Y95">
        <f t="shared" si="57"/>
        <v>0</v>
      </c>
      <c r="Z95" s="27">
        <f t="shared" si="58"/>
        <v>92.437330497395322</v>
      </c>
      <c r="AA95" s="27">
        <f t="shared" si="59"/>
        <v>-87.063505497395326</v>
      </c>
      <c r="AB95" s="27">
        <f t="shared" si="60"/>
        <v>-134.37040712413943</v>
      </c>
      <c r="AC95">
        <f t="shared" si="61"/>
        <v>134.37040712413943</v>
      </c>
      <c r="AD95" s="24" t="str">
        <f>'GT Data'!D97</f>
        <v>TKNODE_186</v>
      </c>
      <c r="AE95" s="25">
        <f t="shared" si="62"/>
        <v>131.81562452074931</v>
      </c>
      <c r="AF95" s="25">
        <f t="shared" si="63"/>
        <v>-26.077719281252598</v>
      </c>
      <c r="AG95" s="25">
        <f t="shared" si="64"/>
        <v>92.437330497395322</v>
      </c>
      <c r="AH95" s="25">
        <v>0</v>
      </c>
      <c r="AI95" s="25">
        <v>0</v>
      </c>
      <c r="AJ95" s="25">
        <f t="shared" si="65"/>
        <v>0</v>
      </c>
      <c r="AK95" s="24" t="str">
        <f>'GT Data'!N97</f>
        <v>TKNODE_187</v>
      </c>
      <c r="AL95" s="25">
        <f t="shared" si="66"/>
        <v>-131.81562452074931</v>
      </c>
      <c r="AM95" s="25">
        <f t="shared" si="67"/>
        <v>26.077719281252598</v>
      </c>
      <c r="AN95" s="25">
        <f t="shared" si="68"/>
        <v>-87.063505497395326</v>
      </c>
      <c r="AO95" s="25">
        <v>0</v>
      </c>
      <c r="AP95" s="25">
        <v>0</v>
      </c>
      <c r="AQ95" s="25">
        <f t="shared" si="69"/>
        <v>-39544.687356224793</v>
      </c>
    </row>
    <row r="96" spans="1:43" x14ac:dyDescent="0.3">
      <c r="A96" t="str">
        <f>'Calculated Tab Properties'!A96</f>
        <v>TAB_2_94</v>
      </c>
      <c r="B96">
        <f>'Calculated Tab Properties'!B96</f>
        <v>1.1001000000000001</v>
      </c>
      <c r="C96">
        <f>'Calculated Tab Properties'!C96</f>
        <v>4.6441124492468084</v>
      </c>
      <c r="D96">
        <f>'Calculated Tab Properties'!D96</f>
        <v>266.08804292600587</v>
      </c>
      <c r="E96">
        <f>'Calculated Tab Properties'!E96</f>
        <v>5.7199604476100516</v>
      </c>
      <c r="F96">
        <f>'Calculated Tab Properties'!F96</f>
        <v>2.6199604454662322</v>
      </c>
      <c r="G96">
        <f>'Calculated Tab Properties'!G96</f>
        <v>3.1000000021438199</v>
      </c>
      <c r="H96">
        <f>'Calculated Tab Properties'!H96</f>
        <v>3.1785670981894634</v>
      </c>
      <c r="I96">
        <f>'Calculated Tab Properties'!I96</f>
        <v>0.14999998890833283</v>
      </c>
      <c r="J96" s="20">
        <f>'Calculated Tab Properties'!J96</f>
        <v>0.68054195408593043</v>
      </c>
      <c r="K96">
        <v>0</v>
      </c>
      <c r="L96">
        <v>0</v>
      </c>
      <c r="M96">
        <v>0</v>
      </c>
      <c r="N96">
        <v>0</v>
      </c>
      <c r="O96" s="27">
        <f>'Calculated Tab Properties'!O96</f>
        <v>0</v>
      </c>
      <c r="P96" s="27">
        <f>'Calculated Tab Properties'!P96</f>
        <v>2.8194750000000002</v>
      </c>
      <c r="Q96">
        <f>'Calculated Tab Properties'!Q96</f>
        <v>-300</v>
      </c>
      <c r="R96">
        <f>'Calculated Tab Properties'!R96</f>
        <v>1</v>
      </c>
      <c r="T96" s="1">
        <v>0</v>
      </c>
      <c r="U96" s="1">
        <v>0</v>
      </c>
      <c r="V96">
        <f>T96*'GEOMETRIC INPUTS'!S96</f>
        <v>0</v>
      </c>
      <c r="W96">
        <v>95</v>
      </c>
      <c r="X96">
        <f t="shared" si="56"/>
        <v>0</v>
      </c>
      <c r="Y96">
        <f t="shared" si="57"/>
        <v>0</v>
      </c>
      <c r="Z96" s="27">
        <f t="shared" si="58"/>
        <v>114.3441227518081</v>
      </c>
      <c r="AA96" s="27">
        <f t="shared" si="59"/>
        <v>-111.5246477518081</v>
      </c>
      <c r="AB96" s="27">
        <f t="shared" si="60"/>
        <v>-137.75990189132051</v>
      </c>
      <c r="AC96">
        <f t="shared" si="61"/>
        <v>137.75990189132051</v>
      </c>
      <c r="AD96" s="24" t="str">
        <f>'GT Data'!D98</f>
        <v>TKNODE_188</v>
      </c>
      <c r="AE96" s="25">
        <f t="shared" si="62"/>
        <v>137.438929995786</v>
      </c>
      <c r="AF96" s="25">
        <f t="shared" si="63"/>
        <v>-9.3984621465262741</v>
      </c>
      <c r="AG96" s="25">
        <f t="shared" si="64"/>
        <v>114.3441227518081</v>
      </c>
      <c r="AH96" s="25">
        <v>0</v>
      </c>
      <c r="AI96" s="25">
        <v>0</v>
      </c>
      <c r="AJ96" s="25">
        <f t="shared" si="65"/>
        <v>0</v>
      </c>
      <c r="AK96" s="24" t="str">
        <f>'GT Data'!N98</f>
        <v>TKNODE_189</v>
      </c>
      <c r="AL96" s="25">
        <f t="shared" si="66"/>
        <v>-137.438929995786</v>
      </c>
      <c r="AM96" s="25">
        <f t="shared" si="67"/>
        <v>9.3984621465262741</v>
      </c>
      <c r="AN96" s="25">
        <f t="shared" si="68"/>
        <v>-111.5246477518081</v>
      </c>
      <c r="AO96" s="25">
        <v>0</v>
      </c>
      <c r="AP96" s="25">
        <v>0</v>
      </c>
      <c r="AQ96" s="25">
        <f t="shared" si="69"/>
        <v>-41231.678998735799</v>
      </c>
    </row>
    <row r="97" spans="1:43" x14ac:dyDescent="0.3">
      <c r="A97" t="str">
        <f>'Calculated Tab Properties'!A97</f>
        <v>TAB_2_95</v>
      </c>
      <c r="B97">
        <f>'Calculated Tab Properties'!B97</f>
        <v>1.7498</v>
      </c>
      <c r="C97">
        <f>'Calculated Tab Properties'!C97</f>
        <v>3.5821461576677711</v>
      </c>
      <c r="D97">
        <f>'Calculated Tab Properties'!D97</f>
        <v>205.24185643336762</v>
      </c>
      <c r="E97">
        <f>'Calculated Tab Properties'!E97</f>
        <v>4.7353309514368052</v>
      </c>
      <c r="F97">
        <f>'Calculated Tab Properties'!F97</f>
        <v>2.435330925084318</v>
      </c>
      <c r="G97">
        <f>'Calculated Tab Properties'!G97</f>
        <v>2.300000026352488</v>
      </c>
      <c r="H97">
        <f>'Calculated Tab Properties'!H97</f>
        <v>2.9733322671152176</v>
      </c>
      <c r="I97">
        <f>'Calculated Tab Properties'!I97</f>
        <v>0.15000006273322028</v>
      </c>
      <c r="J97" s="20">
        <f>'Calculated Tab Properties'!J97</f>
        <v>0.73777882416184826</v>
      </c>
      <c r="K97">
        <v>0</v>
      </c>
      <c r="L97">
        <v>0</v>
      </c>
      <c r="M97">
        <v>0</v>
      </c>
      <c r="N97">
        <v>0</v>
      </c>
      <c r="O97" s="27">
        <f>'Calculated Tab Properties'!O97</f>
        <v>0</v>
      </c>
      <c r="P97" s="27">
        <f>'Calculated Tab Properties'!P97</f>
        <v>2.4053999999999998</v>
      </c>
      <c r="Q97">
        <f>'Calculated Tab Properties'!Q97</f>
        <v>-300</v>
      </c>
      <c r="R97">
        <f>'Calculated Tab Properties'!R97</f>
        <v>1</v>
      </c>
      <c r="T97" s="1">
        <v>0</v>
      </c>
      <c r="U97" s="1">
        <v>0</v>
      </c>
      <c r="V97">
        <f>T97*'GEOMETRIC INPUTS'!S97</f>
        <v>0</v>
      </c>
      <c r="W97">
        <v>96</v>
      </c>
      <c r="X97">
        <f t="shared" si="56"/>
        <v>0</v>
      </c>
      <c r="Y97">
        <f t="shared" si="57"/>
        <v>0</v>
      </c>
      <c r="Z97" s="27">
        <f t="shared" si="58"/>
        <v>123.03838741699022</v>
      </c>
      <c r="AA97" s="27">
        <f t="shared" si="59"/>
        <v>-120.63298741699022</v>
      </c>
      <c r="AB97" s="27">
        <f t="shared" si="60"/>
        <v>-132.70594701055776</v>
      </c>
      <c r="AC97">
        <f t="shared" si="61"/>
        <v>132.70594701055776</v>
      </c>
      <c r="AD97" s="24" t="str">
        <f>'GT Data'!D99</f>
        <v>TKNODE_190</v>
      </c>
      <c r="AE97" s="25">
        <f t="shared" si="62"/>
        <v>56.591148398536482</v>
      </c>
      <c r="AF97" s="25">
        <f t="shared" si="63"/>
        <v>-120.03462123447463</v>
      </c>
      <c r="AG97" s="25">
        <f t="shared" si="64"/>
        <v>123.03838741699022</v>
      </c>
      <c r="AH97" s="25">
        <v>0</v>
      </c>
      <c r="AI97" s="25">
        <v>0</v>
      </c>
      <c r="AJ97" s="25">
        <f t="shared" si="65"/>
        <v>0</v>
      </c>
      <c r="AK97" s="24" t="str">
        <f>'GT Data'!N99</f>
        <v>TKNODE_191</v>
      </c>
      <c r="AL97" s="25">
        <f t="shared" si="66"/>
        <v>-56.591148398536482</v>
      </c>
      <c r="AM97" s="25">
        <f t="shared" si="67"/>
        <v>120.03462123447463</v>
      </c>
      <c r="AN97" s="25">
        <f t="shared" si="68"/>
        <v>-120.63298741699022</v>
      </c>
      <c r="AO97" s="25">
        <v>0</v>
      </c>
      <c r="AP97" s="25">
        <v>0</v>
      </c>
      <c r="AQ97" s="25">
        <f t="shared" si="69"/>
        <v>-16977.344519560946</v>
      </c>
    </row>
    <row r="98" spans="1:43" x14ac:dyDescent="0.3">
      <c r="A98" t="str">
        <f>'Calculated Tab Properties'!A98</f>
        <v>TAB_2_96</v>
      </c>
      <c r="B98">
        <f>'Calculated Tab Properties'!B98</f>
        <v>2.4571999999999998</v>
      </c>
      <c r="C98">
        <f>'Calculated Tab Properties'!C98</f>
        <v>4.3577397742952115</v>
      </c>
      <c r="D98">
        <f>'Calculated Tab Properties'!D98</f>
        <v>249.68009728340758</v>
      </c>
      <c r="E98">
        <f>'Calculated Tab Properties'!E98</f>
        <v>3.5671054062549916</v>
      </c>
      <c r="F98">
        <f>'Calculated Tab Properties'!F98</f>
        <v>1.8671054301579915</v>
      </c>
      <c r="G98">
        <f>'Calculated Tab Properties'!G98</f>
        <v>1.6999999760970002</v>
      </c>
      <c r="H98">
        <f>'Calculated Tab Properties'!H98</f>
        <v>2.5072309236425689</v>
      </c>
      <c r="I98">
        <f>'Calculated Tab Properties'!I98</f>
        <v>0.1500000379357638</v>
      </c>
      <c r="J98" s="20">
        <f>'Calculated Tab Properties'!J98</f>
        <v>0.92345964594945884</v>
      </c>
      <c r="K98">
        <v>0</v>
      </c>
      <c r="L98">
        <v>0</v>
      </c>
      <c r="M98">
        <v>0</v>
      </c>
      <c r="N98">
        <v>0</v>
      </c>
      <c r="O98" s="27">
        <f>'Calculated Tab Properties'!O98</f>
        <v>0</v>
      </c>
      <c r="P98" s="27">
        <f>'Calculated Tab Properties'!P98</f>
        <v>4.5882750000000003</v>
      </c>
      <c r="Q98">
        <f>'Calculated Tab Properties'!Q98</f>
        <v>-300</v>
      </c>
      <c r="R98">
        <f>'Calculated Tab Properties'!R98</f>
        <v>1</v>
      </c>
      <c r="T98" s="1">
        <v>0</v>
      </c>
      <c r="U98" s="1">
        <v>0</v>
      </c>
      <c r="V98">
        <f>T98*'GEOMETRIC INPUTS'!S98</f>
        <v>0</v>
      </c>
      <c r="W98">
        <v>97</v>
      </c>
      <c r="X98">
        <f t="shared" si="56"/>
        <v>0</v>
      </c>
      <c r="Y98">
        <f t="shared" si="57"/>
        <v>0</v>
      </c>
      <c r="Z98" s="27">
        <f t="shared" si="58"/>
        <v>160.30790427866359</v>
      </c>
      <c r="AA98" s="27">
        <f t="shared" si="59"/>
        <v>-155.71962927866358</v>
      </c>
      <c r="AB98" s="27">
        <f t="shared" si="60"/>
        <v>-117.7256593433503</v>
      </c>
      <c r="AC98">
        <f t="shared" si="61"/>
        <v>117.7256593433503</v>
      </c>
      <c r="AD98" s="24" t="str">
        <f>'GT Data'!D100</f>
        <v>TKNODE_192</v>
      </c>
      <c r="AE98" s="25">
        <f t="shared" si="62"/>
        <v>110.39939892893487</v>
      </c>
      <c r="AF98" s="25">
        <f t="shared" si="63"/>
        <v>-40.881580008072746</v>
      </c>
      <c r="AG98" s="25">
        <f t="shared" si="64"/>
        <v>160.30790427866359</v>
      </c>
      <c r="AH98" s="25">
        <v>0</v>
      </c>
      <c r="AI98" s="25">
        <v>0</v>
      </c>
      <c r="AJ98" s="25">
        <f t="shared" si="65"/>
        <v>0</v>
      </c>
      <c r="AK98" s="24" t="str">
        <f>'GT Data'!N100</f>
        <v>TKNODE_193</v>
      </c>
      <c r="AL98" s="25">
        <f t="shared" si="66"/>
        <v>-110.39939892893487</v>
      </c>
      <c r="AM98" s="25">
        <f t="shared" si="67"/>
        <v>40.881580008072746</v>
      </c>
      <c r="AN98" s="25">
        <f t="shared" si="68"/>
        <v>-155.71962927866358</v>
      </c>
      <c r="AO98" s="25">
        <v>0</v>
      </c>
      <c r="AP98" s="25">
        <v>0</v>
      </c>
      <c r="AQ98" s="25">
        <f t="shared" si="69"/>
        <v>-33119.819678680462</v>
      </c>
    </row>
    <row r="99" spans="1:43" x14ac:dyDescent="0.3">
      <c r="A99" t="str">
        <f>'Calculated Tab Properties'!A99</f>
        <v>TAB_2_97</v>
      </c>
      <c r="B99">
        <f>'Calculated Tab Properties'!B99</f>
        <v>2.1151</v>
      </c>
      <c r="C99">
        <f>'Calculated Tab Properties'!C99</f>
        <v>4.4257163339251751</v>
      </c>
      <c r="D99">
        <f>'Calculated Tab Properties'!D99</f>
        <v>253.57486725602388</v>
      </c>
      <c r="E99">
        <f>'Calculated Tab Properties'!E99</f>
        <v>2.9536667409984583</v>
      </c>
      <c r="F99">
        <f>'Calculated Tab Properties'!F99</f>
        <v>1.053666689191592</v>
      </c>
      <c r="G99">
        <f>'Calculated Tab Properties'!G99</f>
        <v>1.9000000518068676</v>
      </c>
      <c r="H99">
        <f>'Calculated Tab Properties'!H99</f>
        <v>2.1007750757540609</v>
      </c>
      <c r="I99">
        <f>'Calculated Tab Properties'!I99</f>
        <v>0.14999998535580081</v>
      </c>
      <c r="J99" s="20">
        <f>'Calculated Tab Properties'!J99</f>
        <v>1.2598013549480014</v>
      </c>
      <c r="K99">
        <v>0</v>
      </c>
      <c r="L99">
        <v>0</v>
      </c>
      <c r="M99">
        <v>0</v>
      </c>
      <c r="N99">
        <v>0</v>
      </c>
      <c r="O99" s="27">
        <f>'Calculated Tab Properties'!O99</f>
        <v>0</v>
      </c>
      <c r="P99" s="27">
        <f>'Calculated Tab Properties'!P99</f>
        <v>4.0458749999999997</v>
      </c>
      <c r="Q99">
        <f>'Calculated Tab Properties'!Q99</f>
        <v>-300</v>
      </c>
      <c r="R99">
        <f>'Calculated Tab Properties'!R99</f>
        <v>1</v>
      </c>
      <c r="T99" s="1">
        <v>0</v>
      </c>
      <c r="U99" s="1">
        <v>0</v>
      </c>
      <c r="V99">
        <f>T99*'GEOMETRIC INPUTS'!S99</f>
        <v>0</v>
      </c>
      <c r="W99">
        <v>98</v>
      </c>
      <c r="X99">
        <f t="shared" si="56"/>
        <v>0</v>
      </c>
      <c r="Y99">
        <f t="shared" si="57"/>
        <v>0</v>
      </c>
      <c r="Z99" s="27">
        <f t="shared" si="58"/>
        <v>284.14404847414596</v>
      </c>
      <c r="AA99" s="27">
        <f t="shared" si="59"/>
        <v>-280.09817347414594</v>
      </c>
      <c r="AB99" s="27">
        <f t="shared" si="60"/>
        <v>-90.030533232159954</v>
      </c>
      <c r="AC99">
        <f t="shared" si="61"/>
        <v>90.030533232159954</v>
      </c>
      <c r="AD99" s="24" t="str">
        <f>'GT Data'!D101</f>
        <v>TKNODE_194</v>
      </c>
      <c r="AE99" s="25">
        <f t="shared" si="62"/>
        <v>86.356390179475596</v>
      </c>
      <c r="AF99" s="25">
        <f t="shared" si="63"/>
        <v>-25.457234516679733</v>
      </c>
      <c r="AG99" s="25">
        <f t="shared" si="64"/>
        <v>284.14404847414596</v>
      </c>
      <c r="AH99" s="25">
        <v>0</v>
      </c>
      <c r="AI99" s="25">
        <v>0</v>
      </c>
      <c r="AJ99" s="25">
        <f t="shared" si="65"/>
        <v>0</v>
      </c>
      <c r="AK99" s="24" t="str">
        <f>'GT Data'!N101</f>
        <v>TKNODE_195</v>
      </c>
      <c r="AL99" s="25">
        <f t="shared" si="66"/>
        <v>-86.356390179475596</v>
      </c>
      <c r="AM99" s="25">
        <f t="shared" si="67"/>
        <v>25.457234516679733</v>
      </c>
      <c r="AN99" s="25">
        <f t="shared" si="68"/>
        <v>-280.09817347414594</v>
      </c>
      <c r="AO99" s="25">
        <v>0</v>
      </c>
      <c r="AP99" s="25">
        <v>0</v>
      </c>
      <c r="AQ99" s="25">
        <f t="shared" si="69"/>
        <v>-25906.917053842681</v>
      </c>
    </row>
    <row r="100" spans="1:43" x14ac:dyDescent="0.3">
      <c r="A100" t="str">
        <f>'Calculated Tab Properties'!A100</f>
        <v>TAB_2_98</v>
      </c>
      <c r="B100">
        <f>'Calculated Tab Properties'!B100</f>
        <v>6.6182999999999996</v>
      </c>
      <c r="C100">
        <f>'Calculated Tab Properties'!C100</f>
        <v>5.2137516083861426</v>
      </c>
      <c r="D100">
        <f>'Calculated Tab Properties'!D100</f>
        <v>298.72596259007076</v>
      </c>
      <c r="E100">
        <f>'Calculated Tab Properties'!E100</f>
        <v>4.7166229032635805</v>
      </c>
      <c r="F100">
        <f>'Calculated Tab Properties'!F100</f>
        <v>1.6166229623716</v>
      </c>
      <c r="G100">
        <f>'Calculated Tab Properties'!G100</f>
        <v>3.0999999408919807</v>
      </c>
      <c r="H100">
        <f>'Calculated Tab Properties'!H100</f>
        <v>2.2322346190300539</v>
      </c>
      <c r="I100">
        <f>'Calculated Tab Properties'!I100</f>
        <v>0.15000005643575579</v>
      </c>
      <c r="J100" s="20">
        <f>'Calculated Tab Properties'!J100</f>
        <v>1.1105951505003897</v>
      </c>
      <c r="K100">
        <v>0</v>
      </c>
      <c r="L100">
        <v>0</v>
      </c>
      <c r="M100">
        <v>0</v>
      </c>
      <c r="N100">
        <v>0</v>
      </c>
      <c r="O100" s="27">
        <f>'Calculated Tab Properties'!O100</f>
        <v>0</v>
      </c>
      <c r="P100" s="27">
        <f>'Calculated Tab Properties'!P100</f>
        <v>4.8956999999999997</v>
      </c>
      <c r="Q100">
        <f>'Calculated Tab Properties'!Q100</f>
        <v>-300</v>
      </c>
      <c r="R100">
        <f>'Calculated Tab Properties'!R100</f>
        <v>1</v>
      </c>
      <c r="T100" s="1">
        <v>0</v>
      </c>
      <c r="U100" s="1">
        <v>0</v>
      </c>
      <c r="V100">
        <f>T100*'GEOMETRIC INPUTS'!S100</f>
        <v>0</v>
      </c>
      <c r="W100">
        <v>99</v>
      </c>
      <c r="X100">
        <f t="shared" si="56"/>
        <v>0</v>
      </c>
      <c r="Y100">
        <f t="shared" si="57"/>
        <v>0</v>
      </c>
      <c r="Z100" s="27">
        <f t="shared" si="58"/>
        <v>185.11777432919928</v>
      </c>
      <c r="AA100" s="27">
        <f t="shared" si="59"/>
        <v>-180.22207432919927</v>
      </c>
      <c r="AB100" s="27">
        <f t="shared" si="60"/>
        <v>-89.335965647563427</v>
      </c>
      <c r="AC100">
        <f t="shared" si="61"/>
        <v>89.335965647563427</v>
      </c>
      <c r="AD100" s="24" t="str">
        <f>'GT Data'!D102</f>
        <v>TKNODE_196</v>
      </c>
      <c r="AE100" s="25">
        <f t="shared" si="62"/>
        <v>78.34125155526192</v>
      </c>
      <c r="AF100" s="25">
        <f t="shared" si="63"/>
        <v>42.93673325880539</v>
      </c>
      <c r="AG100" s="25">
        <f t="shared" si="64"/>
        <v>185.11777432919928</v>
      </c>
      <c r="AH100" s="25">
        <v>0</v>
      </c>
      <c r="AI100" s="25">
        <v>0</v>
      </c>
      <c r="AJ100" s="25">
        <f t="shared" si="65"/>
        <v>0</v>
      </c>
      <c r="AK100" s="24" t="str">
        <f>'GT Data'!N102</f>
        <v>TKNODE_197</v>
      </c>
      <c r="AL100" s="25">
        <f t="shared" si="66"/>
        <v>-78.34125155526192</v>
      </c>
      <c r="AM100" s="25">
        <f t="shared" si="67"/>
        <v>-42.93673325880539</v>
      </c>
      <c r="AN100" s="25">
        <f t="shared" si="68"/>
        <v>-180.22207432919927</v>
      </c>
      <c r="AO100" s="25">
        <v>0</v>
      </c>
      <c r="AP100" s="25">
        <v>0</v>
      </c>
      <c r="AQ100" s="25">
        <f t="shared" si="69"/>
        <v>-23502.375466578575</v>
      </c>
    </row>
    <row r="101" spans="1:43" x14ac:dyDescent="0.3">
      <c r="A101" t="str">
        <f>'Calculated Tab Properties'!A101</f>
        <v>TAB_2_99</v>
      </c>
      <c r="B101">
        <f>'Calculated Tab Properties'!B101</f>
        <v>6.9073000000000002</v>
      </c>
      <c r="C101">
        <f>'Calculated Tab Properties'!C101</f>
        <v>5.5276196345435373</v>
      </c>
      <c r="D101">
        <f>'Calculated Tab Properties'!D101</f>
        <v>316.70927581299122</v>
      </c>
      <c r="E101">
        <f>'Calculated Tab Properties'!E101</f>
        <v>4.9958970260371061</v>
      </c>
      <c r="F101">
        <f>'Calculated Tab Properties'!F101</f>
        <v>2.495897062037097</v>
      </c>
      <c r="G101">
        <f>'Calculated Tab Properties'!G101</f>
        <v>2.4999999640000095</v>
      </c>
      <c r="H101">
        <f>'Calculated Tab Properties'!H101</f>
        <v>3.0827306987176168</v>
      </c>
      <c r="I101">
        <f>'Calculated Tab Properties'!I101</f>
        <v>0.15000003912922802</v>
      </c>
      <c r="J101" s="20">
        <f>'Calculated Tab Properties'!J101</f>
        <v>0.70597415706196387</v>
      </c>
      <c r="K101">
        <v>0</v>
      </c>
      <c r="L101">
        <v>0</v>
      </c>
      <c r="M101">
        <v>0</v>
      </c>
      <c r="N101">
        <v>0</v>
      </c>
      <c r="O101" s="27">
        <f>'Calculated Tab Properties'!O101</f>
        <v>0</v>
      </c>
      <c r="P101" s="27">
        <f>'Calculated Tab Properties'!P101</f>
        <v>44.845725000000002</v>
      </c>
      <c r="Q101">
        <f>'Calculated Tab Properties'!Q101</f>
        <v>-300</v>
      </c>
      <c r="R101">
        <f>'Calculated Tab Properties'!R101</f>
        <v>1</v>
      </c>
      <c r="T101" s="1">
        <v>0</v>
      </c>
      <c r="U101" s="1">
        <v>0</v>
      </c>
      <c r="V101">
        <f>T101*'GEOMETRIC INPUTS'!S101</f>
        <v>0</v>
      </c>
      <c r="W101">
        <v>100</v>
      </c>
      <c r="X101">
        <f t="shared" si="56"/>
        <v>0</v>
      </c>
      <c r="Y101">
        <f t="shared" si="57"/>
        <v>0</v>
      </c>
      <c r="Z101" s="27">
        <f t="shared" si="58"/>
        <v>117.5020973244218</v>
      </c>
      <c r="AA101" s="27">
        <f t="shared" si="59"/>
        <v>-72.656372324421795</v>
      </c>
      <c r="AB101" s="27">
        <f t="shared" si="60"/>
        <v>-85.222150616020187</v>
      </c>
      <c r="AC101">
        <f t="shared" si="61"/>
        <v>85.222150616020187</v>
      </c>
      <c r="AD101" s="24" t="str">
        <f>'GT Data'!D103</f>
        <v>TKNODE_198</v>
      </c>
      <c r="AE101" s="25">
        <f t="shared" si="62"/>
        <v>58.436873187046622</v>
      </c>
      <c r="AF101" s="25">
        <f t="shared" si="63"/>
        <v>62.031820928783489</v>
      </c>
      <c r="AG101" s="25">
        <f t="shared" si="64"/>
        <v>117.5020973244218</v>
      </c>
      <c r="AH101" s="25">
        <v>0</v>
      </c>
      <c r="AI101" s="25">
        <v>0</v>
      </c>
      <c r="AJ101" s="25">
        <f t="shared" si="65"/>
        <v>0</v>
      </c>
      <c r="AK101" s="24" t="str">
        <f>'GT Data'!N103</f>
        <v>TKNODE_199</v>
      </c>
      <c r="AL101" s="25">
        <f t="shared" si="66"/>
        <v>-58.436873187046622</v>
      </c>
      <c r="AM101" s="25">
        <f t="shared" si="67"/>
        <v>-62.031820928783489</v>
      </c>
      <c r="AN101" s="25">
        <f t="shared" si="68"/>
        <v>-72.656372324421795</v>
      </c>
      <c r="AO101" s="25">
        <v>0</v>
      </c>
      <c r="AP101" s="25">
        <v>0</v>
      </c>
      <c r="AQ101" s="25">
        <f t="shared" si="69"/>
        <v>-17531.061956113987</v>
      </c>
    </row>
    <row r="102" spans="1:43" x14ac:dyDescent="0.3">
      <c r="A102" t="str">
        <f>'Calculated Tab Properties'!A102</f>
        <v>TAB_2_100</v>
      </c>
      <c r="B102">
        <f>'Calculated Tab Properties'!B102</f>
        <v>2.5</v>
      </c>
      <c r="C102">
        <f>'Calculated Tab Properties'!C102</f>
        <v>5.6362921578980627</v>
      </c>
      <c r="D102">
        <f>'Calculated Tab Properties'!D102</f>
        <v>322.93575275024239</v>
      </c>
      <c r="E102">
        <f>'Calculated Tab Properties'!E102</f>
        <v>4.8762836930836668</v>
      </c>
      <c r="F102">
        <f>'Calculated Tab Properties'!F102</f>
        <v>3.1762836930376115</v>
      </c>
      <c r="G102">
        <f>'Calculated Tab Properties'!G102</f>
        <v>1.7000000000460549</v>
      </c>
      <c r="H102">
        <f>'Calculated Tab Properties'!H102</f>
        <v>3.6274499603894195</v>
      </c>
      <c r="I102">
        <f>'Calculated Tab Properties'!I102</f>
        <v>0.14999996292749485</v>
      </c>
      <c r="J102" s="20">
        <f>'Calculated Tab Properties'!J102</f>
        <v>-0.58398335320285844</v>
      </c>
      <c r="K102">
        <v>0</v>
      </c>
      <c r="L102">
        <v>0</v>
      </c>
      <c r="M102">
        <v>0</v>
      </c>
      <c r="N102">
        <v>0</v>
      </c>
      <c r="O102" s="27">
        <f>'Calculated Tab Properties'!O102</f>
        <v>0</v>
      </c>
      <c r="P102" s="27">
        <f>'Calculated Tab Properties'!P102</f>
        <v>5.3674499999999998</v>
      </c>
      <c r="Q102">
        <f>'Calculated Tab Properties'!Q102</f>
        <v>-300</v>
      </c>
      <c r="R102">
        <f>'Calculated Tab Properties'!R102</f>
        <v>1</v>
      </c>
      <c r="T102" s="1">
        <v>0</v>
      </c>
      <c r="U102" s="1">
        <v>0</v>
      </c>
      <c r="V102">
        <f>T102*'GEOMETRIC INPUTS'!S102</f>
        <v>0</v>
      </c>
      <c r="W102">
        <v>101</v>
      </c>
      <c r="X102">
        <f t="shared" si="56"/>
        <v>0</v>
      </c>
      <c r="Y102">
        <f t="shared" si="57"/>
        <v>0</v>
      </c>
      <c r="Z102" s="27">
        <f t="shared" si="58"/>
        <v>94.196523866812541</v>
      </c>
      <c r="AA102" s="27">
        <f t="shared" si="59"/>
        <v>-88.829073866812536</v>
      </c>
      <c r="AB102" s="27">
        <f t="shared" si="60"/>
        <v>134.41099050194225</v>
      </c>
      <c r="AC102">
        <f t="shared" si="61"/>
        <v>-134.41099050194225</v>
      </c>
      <c r="AD102" s="24" t="str">
        <f>'GT Data'!D104</f>
        <v>TKNODE_200</v>
      </c>
      <c r="AE102" s="25">
        <f t="shared" si="62"/>
        <v>-81.010871662254146</v>
      </c>
      <c r="AF102" s="25">
        <f t="shared" si="63"/>
        <v>-107.25461780378036</v>
      </c>
      <c r="AG102" s="25">
        <f t="shared" si="64"/>
        <v>94.196523866812541</v>
      </c>
      <c r="AH102" s="25">
        <v>0</v>
      </c>
      <c r="AI102" s="25">
        <v>0</v>
      </c>
      <c r="AJ102" s="25">
        <f t="shared" si="65"/>
        <v>0</v>
      </c>
      <c r="AK102" s="24" t="str">
        <f>'GT Data'!N104</f>
        <v>TKNODE_201</v>
      </c>
      <c r="AL102" s="25">
        <f t="shared" si="66"/>
        <v>81.010871662254146</v>
      </c>
      <c r="AM102" s="25">
        <f t="shared" si="67"/>
        <v>107.25461780378036</v>
      </c>
      <c r="AN102" s="25">
        <f t="shared" si="68"/>
        <v>-88.829073866812536</v>
      </c>
      <c r="AO102" s="25">
        <v>0</v>
      </c>
      <c r="AP102" s="25">
        <v>0</v>
      </c>
      <c r="AQ102" s="25">
        <f t="shared" si="69"/>
        <v>24303.261498676246</v>
      </c>
    </row>
    <row r="103" spans="1:43" x14ac:dyDescent="0.3">
      <c r="A103" t="str">
        <f>'Calculated Tab Properties'!A103</f>
        <v>TAB_3_101</v>
      </c>
      <c r="B103">
        <f>'Calculated Tab Properties'!B103</f>
        <v>1.0992999999999999</v>
      </c>
      <c r="C103">
        <f>'Calculated Tab Properties'!C103</f>
        <v>0.17593717745273274</v>
      </c>
      <c r="D103">
        <f>'Calculated Tab Properties'!D103</f>
        <v>10.080457727485813</v>
      </c>
      <c r="E103">
        <f>'Calculated Tab Properties'!E103</f>
        <v>6.2241229831889271</v>
      </c>
      <c r="F103">
        <f>'Calculated Tab Properties'!F103</f>
        <v>3.9241230403882121</v>
      </c>
      <c r="G103">
        <f>'Calculated Tab Properties'!G103</f>
        <v>2.299999942800715</v>
      </c>
      <c r="H103">
        <f>'Calculated Tab Properties'!H103</f>
        <v>4.2713004347867516</v>
      </c>
      <c r="I103">
        <f>'Calculated Tab Properties'!I103</f>
        <v>0.1500000693744509</v>
      </c>
      <c r="J103" s="20">
        <f>'Calculated Tab Properties'!J103</f>
        <v>0.48729954096320455</v>
      </c>
      <c r="K103">
        <v>0</v>
      </c>
      <c r="L103">
        <v>0</v>
      </c>
      <c r="M103">
        <v>0</v>
      </c>
      <c r="N103">
        <v>0</v>
      </c>
      <c r="O103" s="27">
        <f>'Calculated Tab Properties'!O103</f>
        <v>0</v>
      </c>
      <c r="P103" s="27">
        <f>'Calculated Tab Properties'!P103</f>
        <v>11.318849999999999</v>
      </c>
      <c r="Q103">
        <f>'Calculated Tab Properties'!Q103</f>
        <v>-300</v>
      </c>
      <c r="R103">
        <f>'Calculated Tab Properties'!R103</f>
        <v>1</v>
      </c>
      <c r="T103" s="1">
        <v>0</v>
      </c>
      <c r="U103" s="1">
        <v>0</v>
      </c>
      <c r="V103">
        <f>T103*'GEOMETRIC INPUTS'!S103</f>
        <v>0</v>
      </c>
      <c r="W103">
        <v>102</v>
      </c>
      <c r="X103">
        <f t="shared" si="56"/>
        <v>0</v>
      </c>
      <c r="Y103">
        <f t="shared" si="57"/>
        <v>0</v>
      </c>
      <c r="Z103" s="27">
        <f t="shared" si="58"/>
        <v>76.017537840824204</v>
      </c>
      <c r="AA103" s="27">
        <f t="shared" si="59"/>
        <v>-64.698687840824206</v>
      </c>
      <c r="AB103" s="27">
        <f t="shared" si="60"/>
        <v>-122.09041571802749</v>
      </c>
      <c r="AC103">
        <f t="shared" si="61"/>
        <v>122.09041571802749</v>
      </c>
      <c r="AD103" s="24" t="str">
        <f>'GT Data'!D105</f>
        <v>TKNODE_202</v>
      </c>
      <c r="AE103" s="25">
        <f t="shared" si="62"/>
        <v>-21.369598336711054</v>
      </c>
      <c r="AF103" s="25">
        <f t="shared" si="63"/>
        <v>120.20569818909755</v>
      </c>
      <c r="AG103" s="25">
        <f t="shared" si="64"/>
        <v>76.017537840824204</v>
      </c>
      <c r="AH103" s="25">
        <v>0</v>
      </c>
      <c r="AI103" s="25">
        <v>0</v>
      </c>
      <c r="AJ103" s="25">
        <f t="shared" si="65"/>
        <v>0</v>
      </c>
      <c r="AK103" s="24" t="str">
        <f>'GT Data'!N105</f>
        <v>TKNODE_203</v>
      </c>
      <c r="AL103" s="25">
        <f t="shared" si="66"/>
        <v>21.369598336711054</v>
      </c>
      <c r="AM103" s="25">
        <f t="shared" si="67"/>
        <v>-120.20569818909755</v>
      </c>
      <c r="AN103" s="25">
        <f t="shared" si="68"/>
        <v>-64.698687840824206</v>
      </c>
      <c r="AO103" s="25">
        <v>0</v>
      </c>
      <c r="AP103" s="25">
        <v>0</v>
      </c>
      <c r="AQ103" s="25">
        <f t="shared" si="69"/>
        <v>6410.8795010133163</v>
      </c>
    </row>
    <row r="104" spans="1:43" x14ac:dyDescent="0.3">
      <c r="A104" t="str">
        <f>'Calculated Tab Properties'!A104</f>
        <v>TAB_3_102</v>
      </c>
      <c r="B104">
        <f>'Calculated Tab Properties'!B104</f>
        <v>2.2951000000000001</v>
      </c>
      <c r="C104">
        <f>'Calculated Tab Properties'!C104</f>
        <v>3.3789515110563535</v>
      </c>
      <c r="D104">
        <f>'Calculated Tab Properties'!D104</f>
        <v>193.59966076288117</v>
      </c>
      <c r="E104">
        <f>'Calculated Tab Properties'!E104</f>
        <v>6.1800378744543236</v>
      </c>
      <c r="F104">
        <f>'Calculated Tab Properties'!F104</f>
        <v>3.2800379216467435</v>
      </c>
      <c r="G104">
        <f>'Calculated Tab Properties'!G104</f>
        <v>2.8999999528075802</v>
      </c>
      <c r="H104">
        <f>'Calculated Tab Properties'!H104</f>
        <v>3.7144496734041028</v>
      </c>
      <c r="I104">
        <f>'Calculated Tab Properties'!I104</f>
        <v>0.15000005080535808</v>
      </c>
      <c r="J104" s="20">
        <f>'Calculated Tab Properties'!J104</f>
        <v>0.56858209406300642</v>
      </c>
      <c r="K104">
        <v>0</v>
      </c>
      <c r="L104">
        <v>0</v>
      </c>
      <c r="M104">
        <v>0</v>
      </c>
      <c r="N104">
        <v>0</v>
      </c>
      <c r="O104" s="27">
        <f>'Calculated Tab Properties'!O104</f>
        <v>0</v>
      </c>
      <c r="P104" s="27">
        <f>'Calculated Tab Properties'!P104</f>
        <v>5.1837749999999998</v>
      </c>
      <c r="Q104">
        <f>'Calculated Tab Properties'!Q104</f>
        <v>-300</v>
      </c>
      <c r="R104">
        <f>'Calculated Tab Properties'!R104</f>
        <v>1</v>
      </c>
      <c r="T104" s="1">
        <v>0</v>
      </c>
      <c r="U104" s="1">
        <v>0</v>
      </c>
      <c r="V104">
        <f>T104*'GEOMETRIC INPUTS'!S104</f>
        <v>0</v>
      </c>
      <c r="W104">
        <v>103</v>
      </c>
      <c r="X104">
        <f t="shared" si="56"/>
        <v>0</v>
      </c>
      <c r="Y104">
        <f t="shared" si="57"/>
        <v>0</v>
      </c>
      <c r="Z104" s="27">
        <f t="shared" si="58"/>
        <v>91.225296973521523</v>
      </c>
      <c r="AA104" s="27">
        <f t="shared" si="59"/>
        <v>-86.041521973521526</v>
      </c>
      <c r="AB104" s="27">
        <f t="shared" si="60"/>
        <v>-134.65660633343268</v>
      </c>
      <c r="AC104">
        <f t="shared" si="61"/>
        <v>134.65660633343268</v>
      </c>
      <c r="AD104" s="24" t="str">
        <f>'GT Data'!D106</f>
        <v>TKNODE_204</v>
      </c>
      <c r="AE104" s="25">
        <f t="shared" si="62"/>
        <v>31.662664035254803</v>
      </c>
      <c r="AF104" s="25">
        <f t="shared" si="63"/>
        <v>-130.88115729709776</v>
      </c>
      <c r="AG104" s="25">
        <f t="shared" si="64"/>
        <v>91.225296973521523</v>
      </c>
      <c r="AH104" s="25">
        <v>0</v>
      </c>
      <c r="AI104" s="25">
        <v>0</v>
      </c>
      <c r="AJ104" s="25">
        <f t="shared" si="65"/>
        <v>0</v>
      </c>
      <c r="AK104" s="24" t="str">
        <f>'GT Data'!N106</f>
        <v>TKNODE_205</v>
      </c>
      <c r="AL104" s="25">
        <f t="shared" si="66"/>
        <v>-31.662664035254803</v>
      </c>
      <c r="AM104" s="25">
        <f t="shared" si="67"/>
        <v>130.88115729709776</v>
      </c>
      <c r="AN104" s="25">
        <f t="shared" si="68"/>
        <v>-86.041521973521526</v>
      </c>
      <c r="AO104" s="25">
        <v>0</v>
      </c>
      <c r="AP104" s="25">
        <v>0</v>
      </c>
      <c r="AQ104" s="25">
        <f t="shared" si="69"/>
        <v>-9498.7992105764406</v>
      </c>
    </row>
    <row r="105" spans="1:43" x14ac:dyDescent="0.3">
      <c r="A105" t="str">
        <f>'Calculated Tab Properties'!A105</f>
        <v>TAB_3_103</v>
      </c>
      <c r="B105">
        <f>'Calculated Tab Properties'!B105</f>
        <v>2.3408000000000002</v>
      </c>
      <c r="C105">
        <f>'Calculated Tab Properties'!C105</f>
        <v>3.7578058846235098</v>
      </c>
      <c r="D105">
        <f>'Calculated Tab Properties'!D105</f>
        <v>215.30641741835188</v>
      </c>
      <c r="E105">
        <f>'Calculated Tab Properties'!E105</f>
        <v>5.0963127115285269</v>
      </c>
      <c r="F105">
        <f>'Calculated Tab Properties'!F105</f>
        <v>2.3963126448500089</v>
      </c>
      <c r="G105">
        <f>'Calculated Tab Properties'!G105</f>
        <v>2.700000066678518</v>
      </c>
      <c r="H105">
        <f>'Calculated Tab Properties'!H105</f>
        <v>3.0076432810481366</v>
      </c>
      <c r="I105">
        <f>'Calculated Tab Properties'!I105</f>
        <v>0.14999994439365541</v>
      </c>
      <c r="J105" s="20">
        <f>'Calculated Tab Properties'!J105</f>
        <v>0.72745696503930168</v>
      </c>
      <c r="K105">
        <v>0</v>
      </c>
      <c r="L105">
        <v>0</v>
      </c>
      <c r="M105">
        <v>0</v>
      </c>
      <c r="N105">
        <v>0</v>
      </c>
      <c r="O105" s="27">
        <f>'Calculated Tab Properties'!O105</f>
        <v>0</v>
      </c>
      <c r="P105" s="27">
        <f>'Calculated Tab Properties'!P105</f>
        <v>5.0595750000000006</v>
      </c>
      <c r="Q105">
        <f>'Calculated Tab Properties'!Q105</f>
        <v>-300</v>
      </c>
      <c r="R105">
        <f>'Calculated Tab Properties'!R105</f>
        <v>1</v>
      </c>
      <c r="T105" s="1">
        <v>0</v>
      </c>
      <c r="U105" s="1">
        <v>0</v>
      </c>
      <c r="V105">
        <f>T105*'GEOMETRIC INPUTS'!S105</f>
        <v>0</v>
      </c>
      <c r="W105">
        <v>104</v>
      </c>
      <c r="X105">
        <f t="shared" si="56"/>
        <v>0</v>
      </c>
      <c r="Y105">
        <f t="shared" si="57"/>
        <v>0</v>
      </c>
      <c r="Z105" s="27">
        <f t="shared" si="58"/>
        <v>124.87563535353073</v>
      </c>
      <c r="AA105" s="27">
        <f t="shared" si="59"/>
        <v>-119.81606035353073</v>
      </c>
      <c r="AB105" s="27">
        <f t="shared" si="60"/>
        <v>-134.57213381234638</v>
      </c>
      <c r="AC105">
        <f t="shared" si="61"/>
        <v>134.57213381234638</v>
      </c>
      <c r="AD105" s="24" t="str">
        <f>'GT Data'!D107</f>
        <v>TKNODE_206</v>
      </c>
      <c r="AE105" s="25">
        <f t="shared" si="62"/>
        <v>77.775834513343057</v>
      </c>
      <c r="AF105" s="25">
        <f t="shared" si="63"/>
        <v>-109.82066638188431</v>
      </c>
      <c r="AG105" s="25">
        <f t="shared" si="64"/>
        <v>124.87563535353073</v>
      </c>
      <c r="AH105" s="25">
        <v>0</v>
      </c>
      <c r="AI105" s="25">
        <v>0</v>
      </c>
      <c r="AJ105" s="25">
        <f t="shared" si="65"/>
        <v>0</v>
      </c>
      <c r="AK105" s="24" t="str">
        <f>'GT Data'!N107</f>
        <v>TKNODE_207</v>
      </c>
      <c r="AL105" s="25">
        <f t="shared" si="66"/>
        <v>-77.775834513343057</v>
      </c>
      <c r="AM105" s="25">
        <f t="shared" si="67"/>
        <v>109.82066638188431</v>
      </c>
      <c r="AN105" s="25">
        <f t="shared" si="68"/>
        <v>-119.81606035353073</v>
      </c>
      <c r="AO105" s="25">
        <v>0</v>
      </c>
      <c r="AP105" s="25">
        <v>0</v>
      </c>
      <c r="AQ105" s="25">
        <f t="shared" si="69"/>
        <v>-23332.750354002917</v>
      </c>
    </row>
    <row r="106" spans="1:43" x14ac:dyDescent="0.3">
      <c r="A106" t="str">
        <f>'Calculated Tab Properties'!A106</f>
        <v>TAB_3_104</v>
      </c>
      <c r="B106">
        <f>'Calculated Tab Properties'!B106</f>
        <v>3.0394000000000001</v>
      </c>
      <c r="C106">
        <f>'Calculated Tab Properties'!C106</f>
        <v>3.9317430246972256</v>
      </c>
      <c r="D106">
        <f>'Calculated Tab Properties'!D106</f>
        <v>225.27228144515163</v>
      </c>
      <c r="E106">
        <f>'Calculated Tab Properties'!E106</f>
        <v>3.9229467124018136</v>
      </c>
      <c r="F106">
        <f>'Calculated Tab Properties'!F106</f>
        <v>1.6229467583741932</v>
      </c>
      <c r="G106">
        <f>'Calculated Tab Properties'!G106</f>
        <v>2.2999999540276201</v>
      </c>
      <c r="H106">
        <f>'Calculated Tab Properties'!H106</f>
        <v>2.4838618560042054</v>
      </c>
      <c r="I106">
        <f>'Calculated Tab Properties'!I106</f>
        <v>0.15000004314616125</v>
      </c>
      <c r="J106" s="20">
        <f>'Calculated Tab Properties'!J106</f>
        <v>0.93600887811696565</v>
      </c>
      <c r="K106">
        <v>0</v>
      </c>
      <c r="L106">
        <v>0</v>
      </c>
      <c r="M106">
        <v>0</v>
      </c>
      <c r="N106">
        <v>0</v>
      </c>
      <c r="O106" s="27">
        <f>'Calculated Tab Properties'!O106</f>
        <v>0</v>
      </c>
      <c r="P106" s="27">
        <f>'Calculated Tab Properties'!P106</f>
        <v>3.6089249999999997</v>
      </c>
      <c r="Q106">
        <f>'Calculated Tab Properties'!Q106</f>
        <v>-300</v>
      </c>
      <c r="R106">
        <f>'Calculated Tab Properties'!R106</f>
        <v>1</v>
      </c>
      <c r="T106" s="1">
        <v>0</v>
      </c>
      <c r="U106" s="1">
        <v>0</v>
      </c>
      <c r="V106">
        <f>T106*'GEOMETRIC INPUTS'!S106</f>
        <v>0</v>
      </c>
      <c r="W106">
        <v>105</v>
      </c>
      <c r="X106">
        <f t="shared" si="56"/>
        <v>0</v>
      </c>
      <c r="Y106">
        <f t="shared" si="57"/>
        <v>0</v>
      </c>
      <c r="Z106" s="27">
        <f t="shared" si="58"/>
        <v>184.51539432770741</v>
      </c>
      <c r="AA106" s="27">
        <f t="shared" si="59"/>
        <v>-180.90646932770741</v>
      </c>
      <c r="AB106" s="27">
        <f t="shared" si="60"/>
        <v>-133.23272406867147</v>
      </c>
      <c r="AC106">
        <f t="shared" si="61"/>
        <v>133.23272406867147</v>
      </c>
      <c r="AD106" s="24" t="str">
        <f>'GT Data'!D108</f>
        <v>TKNODE_208</v>
      </c>
      <c r="AE106" s="25">
        <f t="shared" si="62"/>
        <v>94.656401550232488</v>
      </c>
      <c r="AF106" s="25">
        <f t="shared" si="63"/>
        <v>-93.760996199485291</v>
      </c>
      <c r="AG106" s="25">
        <f t="shared" si="64"/>
        <v>184.51539432770741</v>
      </c>
      <c r="AH106" s="25">
        <v>0</v>
      </c>
      <c r="AI106" s="25">
        <v>0</v>
      </c>
      <c r="AJ106" s="25">
        <f t="shared" si="65"/>
        <v>0</v>
      </c>
      <c r="AK106" s="24" t="str">
        <f>'GT Data'!N108</f>
        <v>TKNODE_209</v>
      </c>
      <c r="AL106" s="25">
        <f t="shared" si="66"/>
        <v>-94.656401550232488</v>
      </c>
      <c r="AM106" s="25">
        <f t="shared" si="67"/>
        <v>93.760996199485291</v>
      </c>
      <c r="AN106" s="25">
        <f t="shared" si="68"/>
        <v>-180.90646932770741</v>
      </c>
      <c r="AO106" s="25">
        <v>0</v>
      </c>
      <c r="AP106" s="25">
        <v>0</v>
      </c>
      <c r="AQ106" s="25">
        <f t="shared" si="69"/>
        <v>-28396.920465069747</v>
      </c>
    </row>
    <row r="107" spans="1:43" x14ac:dyDescent="0.3">
      <c r="A107" t="str">
        <f>'Calculated Tab Properties'!A107</f>
        <v>TAB_3_105</v>
      </c>
      <c r="B107">
        <f>'Calculated Tab Properties'!B107</f>
        <v>3.9453999999999998</v>
      </c>
      <c r="C107">
        <f>'Calculated Tab Properties'!C107</f>
        <v>3.5631753229455305</v>
      </c>
      <c r="D107">
        <f>'Calculated Tab Properties'!D107</f>
        <v>204.15490766994301</v>
      </c>
      <c r="E107">
        <f>'Calculated Tab Properties'!E107</f>
        <v>4.9078344771708373</v>
      </c>
      <c r="F107">
        <f>'Calculated Tab Properties'!F107</f>
        <v>2.0078344628408891</v>
      </c>
      <c r="G107">
        <f>'Calculated Tab Properties'!G107</f>
        <v>2.9000000143299483</v>
      </c>
      <c r="H107">
        <f>'Calculated Tab Properties'!H107</f>
        <v>2.7297525289401405</v>
      </c>
      <c r="I107">
        <f>'Calculated Tab Properties'!I107</f>
        <v>0.15000000593816629</v>
      </c>
      <c r="J107" s="20">
        <f>'Calculated Tab Properties'!J107</f>
        <v>0.8222326214872423</v>
      </c>
      <c r="K107">
        <v>0</v>
      </c>
      <c r="L107">
        <v>0</v>
      </c>
      <c r="M107">
        <v>0</v>
      </c>
      <c r="N107">
        <v>0</v>
      </c>
      <c r="O107" s="27">
        <f>'Calculated Tab Properties'!O107</f>
        <v>0</v>
      </c>
      <c r="P107" s="27">
        <f>'Calculated Tab Properties'!P107</f>
        <v>12.365925000000001</v>
      </c>
      <c r="Q107">
        <f>'Calculated Tab Properties'!Q107</f>
        <v>-300</v>
      </c>
      <c r="R107">
        <f>'Calculated Tab Properties'!R107</f>
        <v>1</v>
      </c>
      <c r="T107" s="1">
        <v>0</v>
      </c>
      <c r="U107" s="1">
        <v>0</v>
      </c>
      <c r="V107">
        <f>T107*'GEOMETRIC INPUTS'!S107</f>
        <v>0</v>
      </c>
      <c r="W107">
        <v>106</v>
      </c>
      <c r="X107">
        <f t="shared" si="56"/>
        <v>0</v>
      </c>
      <c r="Y107">
        <f t="shared" si="57"/>
        <v>0</v>
      </c>
      <c r="Z107" s="27">
        <f t="shared" si="58"/>
        <v>148.49088243794907</v>
      </c>
      <c r="AA107" s="27">
        <f t="shared" si="59"/>
        <v>-136.12495743794906</v>
      </c>
      <c r="AB107" s="27">
        <f t="shared" si="60"/>
        <v>-126.44881818632025</v>
      </c>
      <c r="AC107">
        <f t="shared" si="61"/>
        <v>126.44881818632025</v>
      </c>
      <c r="AD107" s="24" t="str">
        <f>'GT Data'!D109</f>
        <v>TKNODE_210</v>
      </c>
      <c r="AE107" s="25">
        <f t="shared" si="62"/>
        <v>51.743496189042645</v>
      </c>
      <c r="AF107" s="25">
        <f t="shared" si="63"/>
        <v>-115.37726909080317</v>
      </c>
      <c r="AG107" s="25">
        <f t="shared" si="64"/>
        <v>148.49088243794907</v>
      </c>
      <c r="AH107" s="25">
        <v>0</v>
      </c>
      <c r="AI107" s="25">
        <v>0</v>
      </c>
      <c r="AJ107" s="25">
        <f t="shared" si="65"/>
        <v>0</v>
      </c>
      <c r="AK107" s="24" t="str">
        <f>'GT Data'!N109</f>
        <v>TKNODE_211</v>
      </c>
      <c r="AL107" s="25">
        <f t="shared" si="66"/>
        <v>-51.743496189042645</v>
      </c>
      <c r="AM107" s="25">
        <f t="shared" si="67"/>
        <v>115.37726909080317</v>
      </c>
      <c r="AN107" s="25">
        <f t="shared" si="68"/>
        <v>-136.12495743794906</v>
      </c>
      <c r="AO107" s="25">
        <v>0</v>
      </c>
      <c r="AP107" s="25">
        <v>0</v>
      </c>
      <c r="AQ107" s="25">
        <f t="shared" si="69"/>
        <v>-15523.048856712794</v>
      </c>
    </row>
    <row r="108" spans="1:43" x14ac:dyDescent="0.3">
      <c r="A108" t="str">
        <f>'Calculated Tab Properties'!A108</f>
        <v>TAB_3_106</v>
      </c>
      <c r="B108">
        <f>'Calculated Tab Properties'!B108</f>
        <v>2.5943000000000001</v>
      </c>
      <c r="C108">
        <f>'Calculated Tab Properties'!C108</f>
        <v>3.8046506301292764</v>
      </c>
      <c r="D108">
        <f>'Calculated Tab Properties'!D108</f>
        <v>217.99042362819677</v>
      </c>
      <c r="E108">
        <f>'Calculated Tab Properties'!E108</f>
        <v>4.9354034544532155</v>
      </c>
      <c r="F108">
        <f>'Calculated Tab Properties'!F108</f>
        <v>1.4354033912957185</v>
      </c>
      <c r="G108">
        <f>'Calculated Tab Properties'!G108</f>
        <v>3.5000000631574966</v>
      </c>
      <c r="H108">
        <f>'Calculated Tab Properties'!H108</f>
        <v>2.3774486905928423</v>
      </c>
      <c r="I108">
        <f>'Calculated Tab Properties'!I108</f>
        <v>0.14999998553083263</v>
      </c>
      <c r="J108" s="20">
        <f>'Calculated Tab Properties'!J108</f>
        <v>0.99956879147950495</v>
      </c>
      <c r="K108">
        <v>0</v>
      </c>
      <c r="L108">
        <v>0</v>
      </c>
      <c r="M108">
        <v>0</v>
      </c>
      <c r="N108">
        <v>0</v>
      </c>
      <c r="O108" s="27">
        <f>'Calculated Tab Properties'!O108</f>
        <v>0</v>
      </c>
      <c r="P108" s="27">
        <f>'Calculated Tab Properties'!P108</f>
        <v>6.7866749999999998</v>
      </c>
      <c r="Q108">
        <f>'Calculated Tab Properties'!Q108</f>
        <v>-300</v>
      </c>
      <c r="R108">
        <f>'Calculated Tab Properties'!R108</f>
        <v>1</v>
      </c>
      <c r="T108" s="1">
        <v>0</v>
      </c>
      <c r="U108" s="1">
        <v>0</v>
      </c>
      <c r="V108">
        <f>T108*'GEOMETRIC INPUTS'!S108</f>
        <v>0</v>
      </c>
      <c r="W108">
        <v>107</v>
      </c>
      <c r="X108">
        <f t="shared" si="56"/>
        <v>0</v>
      </c>
      <c r="Y108">
        <f t="shared" si="57"/>
        <v>0</v>
      </c>
      <c r="Z108" s="27">
        <f t="shared" si="58"/>
        <v>208.2912724473297</v>
      </c>
      <c r="AA108" s="27">
        <f t="shared" si="59"/>
        <v>-201.5045974473297</v>
      </c>
      <c r="AB108" s="27">
        <f t="shared" si="60"/>
        <v>-129.50736206007113</v>
      </c>
      <c r="AC108">
        <f t="shared" si="61"/>
        <v>129.50736206007113</v>
      </c>
      <c r="AD108" s="24" t="str">
        <f>'GT Data'!D110</f>
        <v>TKNODE_212</v>
      </c>
      <c r="AE108" s="25">
        <f t="shared" si="62"/>
        <v>79.715635386757683</v>
      </c>
      <c r="AF108" s="25">
        <f t="shared" si="63"/>
        <v>-102.06651900914353</v>
      </c>
      <c r="AG108" s="25">
        <f t="shared" si="64"/>
        <v>208.2912724473297</v>
      </c>
      <c r="AH108" s="25">
        <v>0</v>
      </c>
      <c r="AI108" s="25">
        <v>0</v>
      </c>
      <c r="AJ108" s="25">
        <f t="shared" si="65"/>
        <v>0</v>
      </c>
      <c r="AK108" s="24" t="str">
        <f>'GT Data'!N110</f>
        <v>TKNODE_213</v>
      </c>
      <c r="AL108" s="25">
        <f t="shared" si="66"/>
        <v>-79.715635386757683</v>
      </c>
      <c r="AM108" s="25">
        <f t="shared" si="67"/>
        <v>102.06651900914353</v>
      </c>
      <c r="AN108" s="25">
        <f t="shared" si="68"/>
        <v>-201.5045974473297</v>
      </c>
      <c r="AO108" s="25">
        <v>0</v>
      </c>
      <c r="AP108" s="25">
        <v>0</v>
      </c>
      <c r="AQ108" s="25">
        <f t="shared" si="69"/>
        <v>-23914.690616027307</v>
      </c>
    </row>
    <row r="109" spans="1:43" x14ac:dyDescent="0.3">
      <c r="A109" t="str">
        <f>'Calculated Tab Properties'!A109</f>
        <v>TAB_3_107</v>
      </c>
      <c r="B109">
        <f>'Calculated Tab Properties'!B109</f>
        <v>1.5394000000000001</v>
      </c>
      <c r="C109">
        <f>'Calculated Tab Properties'!C109</f>
        <v>1.852867268550511</v>
      </c>
      <c r="D109">
        <f>'Calculated Tab Properties'!D109</f>
        <v>106.16147448587718</v>
      </c>
      <c r="E109">
        <f>'Calculated Tab Properties'!E109</f>
        <v>4.6501133438031808</v>
      </c>
      <c r="F109">
        <f>'Calculated Tab Properties'!F109</f>
        <v>1.1501133595172692</v>
      </c>
      <c r="G109">
        <f>'Calculated Tab Properties'!G109</f>
        <v>3.4999999842859113</v>
      </c>
      <c r="H109">
        <f>'Calculated Tab Properties'!H109</f>
        <v>2.2363121126137941</v>
      </c>
      <c r="I109">
        <f>'Calculated Tab Properties'!I109</f>
        <v>0.15000003872026144</v>
      </c>
      <c r="J109" s="20">
        <f>'Calculated Tab Properties'!J109</f>
        <v>1.1069304281966406</v>
      </c>
      <c r="K109">
        <v>0</v>
      </c>
      <c r="L109">
        <v>0</v>
      </c>
      <c r="M109">
        <v>0</v>
      </c>
      <c r="N109">
        <v>0</v>
      </c>
      <c r="O109" s="27">
        <f>'Calculated Tab Properties'!O109</f>
        <v>0</v>
      </c>
      <c r="P109" s="27">
        <f>'Calculated Tab Properties'!P109</f>
        <v>12.637575000000002</v>
      </c>
      <c r="Q109">
        <f>'Calculated Tab Properties'!Q109</f>
        <v>-300</v>
      </c>
      <c r="R109">
        <f>'Calculated Tab Properties'!R109</f>
        <v>1</v>
      </c>
      <c r="T109" s="1">
        <v>0</v>
      </c>
      <c r="U109" s="1">
        <v>0</v>
      </c>
      <c r="V109">
        <f>T109*'GEOMETRIC INPUTS'!S109</f>
        <v>0</v>
      </c>
      <c r="W109">
        <v>108</v>
      </c>
      <c r="X109">
        <f t="shared" si="56"/>
        <v>0</v>
      </c>
      <c r="Y109">
        <f t="shared" si="57"/>
        <v>0</v>
      </c>
      <c r="Z109" s="27">
        <f t="shared" si="58"/>
        <v>259.19563562481483</v>
      </c>
      <c r="AA109" s="27">
        <f t="shared" si="59"/>
        <v>-246.55806062481483</v>
      </c>
      <c r="AB109" s="27">
        <f t="shared" si="60"/>
        <v>-123.34631398189097</v>
      </c>
      <c r="AC109">
        <f t="shared" si="61"/>
        <v>123.34631398189097</v>
      </c>
      <c r="AD109" s="24" t="str">
        <f>'GT Data'!D111</f>
        <v>TKNODE_214</v>
      </c>
      <c r="AE109" s="25">
        <f t="shared" si="62"/>
        <v>-118.47179857081298</v>
      </c>
      <c r="AF109" s="25">
        <f t="shared" si="63"/>
        <v>-34.332872240987193</v>
      </c>
      <c r="AG109" s="25">
        <f t="shared" si="64"/>
        <v>259.19563562481483</v>
      </c>
      <c r="AH109" s="25">
        <v>0</v>
      </c>
      <c r="AI109" s="25">
        <v>0</v>
      </c>
      <c r="AJ109" s="25">
        <f t="shared" si="65"/>
        <v>0</v>
      </c>
      <c r="AK109" s="24" t="str">
        <f>'GT Data'!N111</f>
        <v>TKNODE_215</v>
      </c>
      <c r="AL109" s="25">
        <f t="shared" si="66"/>
        <v>118.47179857081298</v>
      </c>
      <c r="AM109" s="25">
        <f t="shared" si="67"/>
        <v>34.332872240987193</v>
      </c>
      <c r="AN109" s="25">
        <f t="shared" si="68"/>
        <v>-246.55806062481483</v>
      </c>
      <c r="AO109" s="25">
        <v>0</v>
      </c>
      <c r="AP109" s="25">
        <v>0</v>
      </c>
      <c r="AQ109" s="25">
        <f t="shared" si="69"/>
        <v>35541.539571243891</v>
      </c>
    </row>
    <row r="110" spans="1:43" x14ac:dyDescent="0.3">
      <c r="A110" t="str">
        <f>'Calculated Tab Properties'!A110</f>
        <v>TAB_3_108</v>
      </c>
      <c r="B110">
        <f>'Calculated Tab Properties'!B110</f>
        <v>2.4477000000000002</v>
      </c>
      <c r="C110">
        <f>'Calculated Tab Properties'!C110</f>
        <v>1.5633560825418267</v>
      </c>
      <c r="D110">
        <f>'Calculated Tab Properties'!D110</f>
        <v>89.573705405752619</v>
      </c>
      <c r="E110">
        <f>'Calculated Tab Properties'!E110</f>
        <v>4.4356076709207395</v>
      </c>
      <c r="F110">
        <f>'Calculated Tab Properties'!F110</f>
        <v>1.5356077033689561</v>
      </c>
      <c r="G110">
        <f>'Calculated Tab Properties'!G110</f>
        <v>2.8999999675517829</v>
      </c>
      <c r="H110">
        <f>'Calculated Tab Properties'!H110</f>
        <v>2.4333443755875286</v>
      </c>
      <c r="I110">
        <f>'Calculated Tab Properties'!I110</f>
        <v>0.1500000523200575</v>
      </c>
      <c r="J110" s="20">
        <f>'Calculated Tab Properties'!J110</f>
        <v>0.964763240374922</v>
      </c>
      <c r="K110">
        <v>0</v>
      </c>
      <c r="L110">
        <v>0</v>
      </c>
      <c r="M110">
        <v>0</v>
      </c>
      <c r="N110">
        <v>0</v>
      </c>
      <c r="O110" s="27">
        <f>'Calculated Tab Properties'!O110</f>
        <v>0</v>
      </c>
      <c r="P110" s="27">
        <f>'Calculated Tab Properties'!P110</f>
        <v>2.04495</v>
      </c>
      <c r="Q110">
        <f>'Calculated Tab Properties'!Q110</f>
        <v>-300</v>
      </c>
      <c r="R110">
        <f>'Calculated Tab Properties'!R110</f>
        <v>1</v>
      </c>
      <c r="T110" s="1">
        <v>0</v>
      </c>
      <c r="U110" s="1">
        <v>0</v>
      </c>
      <c r="V110">
        <f>T110*'GEOMETRIC INPUTS'!S110</f>
        <v>0</v>
      </c>
      <c r="W110">
        <v>109</v>
      </c>
      <c r="X110">
        <f t="shared" si="56"/>
        <v>0</v>
      </c>
      <c r="Y110">
        <f t="shared" si="57"/>
        <v>0</v>
      </c>
      <c r="Z110" s="27">
        <f t="shared" si="58"/>
        <v>195.16264260430168</v>
      </c>
      <c r="AA110" s="27">
        <f t="shared" si="59"/>
        <v>-193.11769260430168</v>
      </c>
      <c r="AB110" s="27">
        <f t="shared" si="60"/>
        <v>-133.83644251251232</v>
      </c>
      <c r="AC110">
        <f t="shared" si="61"/>
        <v>133.83644251251232</v>
      </c>
      <c r="AD110" s="24" t="str">
        <f>'GT Data'!D112</f>
        <v>TKNODE_216</v>
      </c>
      <c r="AE110" s="25">
        <f t="shared" si="62"/>
        <v>-133.83273812193167</v>
      </c>
      <c r="AF110" s="25">
        <f t="shared" si="63"/>
        <v>0.99576663504785023</v>
      </c>
      <c r="AG110" s="25">
        <f t="shared" si="64"/>
        <v>195.16264260430168</v>
      </c>
      <c r="AH110" s="25">
        <v>0</v>
      </c>
      <c r="AI110" s="25">
        <v>0</v>
      </c>
      <c r="AJ110" s="25">
        <f t="shared" si="65"/>
        <v>0</v>
      </c>
      <c r="AK110" s="24" t="str">
        <f>'GT Data'!N112</f>
        <v>TKNODE_217</v>
      </c>
      <c r="AL110" s="25">
        <f t="shared" si="66"/>
        <v>133.83273812193167</v>
      </c>
      <c r="AM110" s="25">
        <f t="shared" si="67"/>
        <v>-0.99576663504785023</v>
      </c>
      <c r="AN110" s="25">
        <f t="shared" si="68"/>
        <v>-193.11769260430168</v>
      </c>
      <c r="AO110" s="25">
        <v>0</v>
      </c>
      <c r="AP110" s="25">
        <v>0</v>
      </c>
      <c r="AQ110" s="25">
        <f t="shared" si="69"/>
        <v>40149.821436579499</v>
      </c>
    </row>
    <row r="111" spans="1:43" x14ac:dyDescent="0.3">
      <c r="A111" t="str">
        <f>'Calculated Tab Properties'!A111</f>
        <v>TAB_3_109</v>
      </c>
      <c r="B111">
        <f>'Calculated Tab Properties'!B111</f>
        <v>2.6867999999999999</v>
      </c>
      <c r="C111">
        <f>'Calculated Tab Properties'!C111</f>
        <v>0.91938623339449577</v>
      </c>
      <c r="D111">
        <f>'Calculated Tab Properties'!D111</f>
        <v>52.67695091593427</v>
      </c>
      <c r="E111">
        <f>'Calculated Tab Properties'!E111</f>
        <v>5.7773353511069248</v>
      </c>
      <c r="F111">
        <f>'Calculated Tab Properties'!F111</f>
        <v>3.477335336915647</v>
      </c>
      <c r="G111">
        <f>'Calculated Tab Properties'!G111</f>
        <v>2.3000000141912782</v>
      </c>
      <c r="H111">
        <f>'Calculated Tab Properties'!H111</f>
        <v>3.8824732549126733</v>
      </c>
      <c r="I111">
        <f>'Calculated Tab Properties'!I111</f>
        <v>0.14999999189016625</v>
      </c>
      <c r="J111" s="20">
        <f>'Calculated Tab Properties'!J111</f>
        <v>0.5411657910425095</v>
      </c>
      <c r="K111">
        <v>0</v>
      </c>
      <c r="L111">
        <v>0</v>
      </c>
      <c r="M111">
        <v>0</v>
      </c>
      <c r="N111">
        <v>0</v>
      </c>
      <c r="O111" s="27">
        <f>'Calculated Tab Properties'!O111</f>
        <v>0</v>
      </c>
      <c r="P111" s="27">
        <f>'Calculated Tab Properties'!P111</f>
        <v>4.9750499999999995</v>
      </c>
      <c r="Q111">
        <f>'Calculated Tab Properties'!Q111</f>
        <v>-300</v>
      </c>
      <c r="R111">
        <f>'Calculated Tab Properties'!R111</f>
        <v>1</v>
      </c>
      <c r="T111" s="1">
        <v>0</v>
      </c>
      <c r="U111" s="1">
        <v>0</v>
      </c>
      <c r="V111">
        <f>T111*'GEOMETRIC INPUTS'!S111</f>
        <v>0</v>
      </c>
      <c r="W111">
        <v>110</v>
      </c>
      <c r="X111">
        <f t="shared" si="56"/>
        <v>0</v>
      </c>
      <c r="Y111">
        <f t="shared" si="57"/>
        <v>0</v>
      </c>
      <c r="Z111" s="27">
        <f t="shared" si="58"/>
        <v>86.058350301579239</v>
      </c>
      <c r="AA111" s="27">
        <f t="shared" si="59"/>
        <v>-81.083300301579243</v>
      </c>
      <c r="AB111" s="27">
        <f t="shared" si="60"/>
        <v>-134.91051795050271</v>
      </c>
      <c r="AC111">
        <f t="shared" si="61"/>
        <v>134.91051795050271</v>
      </c>
      <c r="AD111" s="24" t="str">
        <f>'GT Data'!D113</f>
        <v>TKNODE_218</v>
      </c>
      <c r="AE111" s="25">
        <f t="shared" si="62"/>
        <v>-107.28484235531477</v>
      </c>
      <c r="AF111" s="25">
        <f t="shared" si="63"/>
        <v>81.797374373925791</v>
      </c>
      <c r="AG111" s="25">
        <f t="shared" si="64"/>
        <v>86.058350301579239</v>
      </c>
      <c r="AH111" s="25">
        <v>0</v>
      </c>
      <c r="AI111" s="25">
        <v>0</v>
      </c>
      <c r="AJ111" s="25">
        <f t="shared" si="65"/>
        <v>0</v>
      </c>
      <c r="AK111" s="24" t="str">
        <f>'GT Data'!N113</f>
        <v>TKNODE_219</v>
      </c>
      <c r="AL111" s="25">
        <f t="shared" si="66"/>
        <v>107.28484235531477</v>
      </c>
      <c r="AM111" s="25">
        <f t="shared" si="67"/>
        <v>-81.797374373925791</v>
      </c>
      <c r="AN111" s="25">
        <f t="shared" si="68"/>
        <v>-81.083300301579243</v>
      </c>
      <c r="AO111" s="25">
        <v>0</v>
      </c>
      <c r="AP111" s="25">
        <v>0</v>
      </c>
      <c r="AQ111" s="25">
        <f t="shared" si="69"/>
        <v>32185.452706594431</v>
      </c>
    </row>
    <row r="112" spans="1:43" x14ac:dyDescent="0.3">
      <c r="A112" t="str">
        <f>'Calculated Tab Properties'!A112</f>
        <v>TAB_3_110</v>
      </c>
      <c r="B112">
        <f>'Calculated Tab Properties'!B112</f>
        <v>2.0787</v>
      </c>
      <c r="C112">
        <f>'Calculated Tab Properties'!C112</f>
        <v>0.42262756459120343</v>
      </c>
      <c r="D112">
        <f>'Calculated Tab Properties'!D112</f>
        <v>24.21477575696855</v>
      </c>
      <c r="E112">
        <f>'Calculated Tab Properties'!E112</f>
        <v>4.7690237464548852</v>
      </c>
      <c r="F112">
        <f>'Calculated Tab Properties'!F112</f>
        <v>2.6690237345464736</v>
      </c>
      <c r="G112">
        <f>'Calculated Tab Properties'!G112</f>
        <v>2.1000000119084117</v>
      </c>
      <c r="H112">
        <f>'Calculated Tab Properties'!H112</f>
        <v>3.2165917727559163</v>
      </c>
      <c r="I112">
        <f>'Calculated Tab Properties'!I112</f>
        <v>0.14999993408698442</v>
      </c>
      <c r="J112" s="20">
        <f>'Calculated Tab Properties'!J112</f>
        <v>0.67100847399934438</v>
      </c>
      <c r="K112">
        <v>0</v>
      </c>
      <c r="L112">
        <v>0</v>
      </c>
      <c r="M112">
        <v>0</v>
      </c>
      <c r="N112">
        <v>0</v>
      </c>
      <c r="O112" s="27">
        <f>'Calculated Tab Properties'!O112</f>
        <v>0</v>
      </c>
      <c r="P112" s="27">
        <f>'Calculated Tab Properties'!P112</f>
        <v>4.5854999999999997</v>
      </c>
      <c r="Q112">
        <f>'Calculated Tab Properties'!Q112</f>
        <v>-300</v>
      </c>
      <c r="R112">
        <f>'Calculated Tab Properties'!R112</f>
        <v>1</v>
      </c>
      <c r="T112" s="1">
        <v>0</v>
      </c>
      <c r="U112" s="1">
        <v>0</v>
      </c>
      <c r="V112">
        <f>T112*'GEOMETRIC INPUTS'!S112</f>
        <v>0</v>
      </c>
      <c r="W112">
        <v>111</v>
      </c>
      <c r="X112">
        <f t="shared" si="56"/>
        <v>0</v>
      </c>
      <c r="Y112">
        <f t="shared" si="57"/>
        <v>0</v>
      </c>
      <c r="Z112" s="27">
        <f t="shared" si="58"/>
        <v>112.14294254041317</v>
      </c>
      <c r="AA112" s="27">
        <f t="shared" si="59"/>
        <v>-107.55744254041318</v>
      </c>
      <c r="AB112" s="27">
        <f t="shared" si="60"/>
        <v>-135.48035787514021</v>
      </c>
      <c r="AC112">
        <f t="shared" si="61"/>
        <v>135.48035787514021</v>
      </c>
      <c r="AD112" s="24" t="str">
        <f>'GT Data'!D114</f>
        <v>TKNODE_220</v>
      </c>
      <c r="AE112" s="25">
        <f t="shared" si="62"/>
        <v>-55.568385528010637</v>
      </c>
      <c r="AF112" s="25">
        <f t="shared" si="63"/>
        <v>123.5600335860526</v>
      </c>
      <c r="AG112" s="25">
        <f t="shared" si="64"/>
        <v>112.14294254041317</v>
      </c>
      <c r="AH112" s="25">
        <v>0</v>
      </c>
      <c r="AI112" s="25">
        <v>0</v>
      </c>
      <c r="AJ112" s="25">
        <f t="shared" si="65"/>
        <v>0</v>
      </c>
      <c r="AK112" s="24" t="str">
        <f>'GT Data'!N114</f>
        <v>TKNODE_221</v>
      </c>
      <c r="AL112" s="25">
        <f t="shared" si="66"/>
        <v>55.568385528010637</v>
      </c>
      <c r="AM112" s="25">
        <f t="shared" si="67"/>
        <v>-123.5600335860526</v>
      </c>
      <c r="AN112" s="25">
        <f t="shared" si="68"/>
        <v>-107.55744254041318</v>
      </c>
      <c r="AO112" s="25">
        <v>0</v>
      </c>
      <c r="AP112" s="25">
        <v>0</v>
      </c>
      <c r="AQ112" s="25">
        <f t="shared" si="69"/>
        <v>16670.51565840319</v>
      </c>
    </row>
    <row r="113" spans="1:43" x14ac:dyDescent="0.3">
      <c r="A113" t="str">
        <f>'Calculated Tab Properties'!A113</f>
        <v>TAB_3_111</v>
      </c>
      <c r="B113">
        <f>'Calculated Tab Properties'!B113</f>
        <v>2.2238000000000002</v>
      </c>
      <c r="C113">
        <f>'Calculated Tab Properties'!C113</f>
        <v>4.4882496127297999E-2</v>
      </c>
      <c r="D113">
        <f>'Calculated Tab Properties'!D113</f>
        <v>2.5715776021064372</v>
      </c>
      <c r="E113">
        <f>'Calculated Tab Properties'!E113</f>
        <v>6.2917333911112676</v>
      </c>
      <c r="F113">
        <f>'Calculated Tab Properties'!F113</f>
        <v>3.5917334582096392</v>
      </c>
      <c r="G113">
        <f>'Calculated Tab Properties'!G113</f>
        <v>2.6999999329016298</v>
      </c>
      <c r="H113">
        <f>'Calculated Tab Properties'!H113</f>
        <v>3.9806703378564086</v>
      </c>
      <c r="I113">
        <f>'Calculated Tab Properties'!I113</f>
        <v>0.1500000613101205</v>
      </c>
      <c r="J113" s="20">
        <f>'Calculated Tab Properties'!J113</f>
        <v>0.52640459621219027</v>
      </c>
      <c r="K113">
        <v>0</v>
      </c>
      <c r="L113">
        <v>0</v>
      </c>
      <c r="M113">
        <v>0</v>
      </c>
      <c r="N113">
        <v>0</v>
      </c>
      <c r="O113" s="27">
        <f>'Calculated Tab Properties'!O113</f>
        <v>0</v>
      </c>
      <c r="P113" s="27">
        <f>'Calculated Tab Properties'!P113</f>
        <v>3.502275</v>
      </c>
      <c r="Q113">
        <f>'Calculated Tab Properties'!Q113</f>
        <v>-300</v>
      </c>
      <c r="R113">
        <f>'Calculated Tab Properties'!R113</f>
        <v>1</v>
      </c>
      <c r="T113" s="1">
        <v>0</v>
      </c>
      <c r="U113" s="1">
        <v>0</v>
      </c>
      <c r="V113">
        <f>T113*'GEOMETRIC INPUTS'!S113</f>
        <v>0</v>
      </c>
      <c r="W113">
        <v>112</v>
      </c>
      <c r="X113">
        <f t="shared" si="56"/>
        <v>0</v>
      </c>
      <c r="Y113">
        <f t="shared" si="57"/>
        <v>0</v>
      </c>
      <c r="Z113" s="27">
        <f t="shared" si="58"/>
        <v>83.378864834962826</v>
      </c>
      <c r="AA113" s="27">
        <f t="shared" si="59"/>
        <v>-79.876589834962829</v>
      </c>
      <c r="AB113" s="27">
        <f t="shared" si="60"/>
        <v>-137.45816772271826</v>
      </c>
      <c r="AC113">
        <f t="shared" si="61"/>
        <v>137.45816772271826</v>
      </c>
      <c r="AD113" s="24" t="str">
        <f>'GT Data'!D115</f>
        <v>TKNODE_222</v>
      </c>
      <c r="AE113" s="25">
        <f t="shared" si="62"/>
        <v>-6.1673945542765551</v>
      </c>
      <c r="AF113" s="25">
        <f t="shared" si="63"/>
        <v>137.31974045307115</v>
      </c>
      <c r="AG113" s="25">
        <f t="shared" si="64"/>
        <v>83.378864834962826</v>
      </c>
      <c r="AH113" s="25">
        <v>0</v>
      </c>
      <c r="AI113" s="25">
        <v>0</v>
      </c>
      <c r="AJ113" s="25">
        <f t="shared" si="65"/>
        <v>0</v>
      </c>
      <c r="AK113" s="24" t="str">
        <f>'GT Data'!N115</f>
        <v>TKNODE_223</v>
      </c>
      <c r="AL113" s="25">
        <f t="shared" si="66"/>
        <v>6.1673945542765551</v>
      </c>
      <c r="AM113" s="25">
        <f t="shared" si="67"/>
        <v>-137.31974045307115</v>
      </c>
      <c r="AN113" s="25">
        <f t="shared" si="68"/>
        <v>-79.876589834962829</v>
      </c>
      <c r="AO113" s="25">
        <v>0</v>
      </c>
      <c r="AP113" s="25">
        <v>0</v>
      </c>
      <c r="AQ113" s="25">
        <f t="shared" si="69"/>
        <v>1850.2183662829666</v>
      </c>
    </row>
    <row r="114" spans="1:43" x14ac:dyDescent="0.3">
      <c r="A114" t="str">
        <f>'Calculated Tab Properties'!A114</f>
        <v>TAB_3_112</v>
      </c>
      <c r="B114">
        <f>'Calculated Tab Properties'!B114</f>
        <v>2.8818000000000001</v>
      </c>
      <c r="C114">
        <f>'Calculated Tab Properties'!C114</f>
        <v>3.5861412842501359</v>
      </c>
      <c r="D114">
        <f>'Calculated Tab Properties'!D114</f>
        <v>205.47076032515767</v>
      </c>
      <c r="E114">
        <f>'Calculated Tab Properties'!E114</f>
        <v>4.729208433544601</v>
      </c>
      <c r="F114">
        <f>'Calculated Tab Properties'!F114</f>
        <v>2.2292083931745905</v>
      </c>
      <c r="G114">
        <f>'Calculated Tab Properties'!G114</f>
        <v>2.50000004037001</v>
      </c>
      <c r="H114">
        <f>'Calculated Tab Properties'!H114</f>
        <v>2.8848456278744234</v>
      </c>
      <c r="I114">
        <f>'Calculated Tab Properties'!I114</f>
        <v>0.14999994514912415</v>
      </c>
      <c r="J114" s="20">
        <f>'Calculated Tab Properties'!J114</f>
        <v>0.7660277001935184</v>
      </c>
      <c r="K114">
        <v>0</v>
      </c>
      <c r="L114">
        <v>0</v>
      </c>
      <c r="M114">
        <v>0</v>
      </c>
      <c r="N114">
        <v>0</v>
      </c>
      <c r="O114" s="27">
        <f>'Calculated Tab Properties'!O114</f>
        <v>0</v>
      </c>
      <c r="P114" s="27">
        <f>'Calculated Tab Properties'!P114</f>
        <v>5.091075</v>
      </c>
      <c r="Q114">
        <f>'Calculated Tab Properties'!Q114</f>
        <v>-300</v>
      </c>
      <c r="R114">
        <f>'Calculated Tab Properties'!R114</f>
        <v>1</v>
      </c>
      <c r="T114" s="1">
        <v>0</v>
      </c>
      <c r="U114" s="1">
        <v>0</v>
      </c>
      <c r="V114">
        <f>T114*'GEOMETRIC INPUTS'!S114</f>
        <v>0</v>
      </c>
      <c r="W114">
        <v>113</v>
      </c>
      <c r="X114">
        <f t="shared" si="56"/>
        <v>0</v>
      </c>
      <c r="Y114">
        <f t="shared" si="57"/>
        <v>0</v>
      </c>
      <c r="Z114" s="27">
        <f t="shared" si="58"/>
        <v>134.23434971151835</v>
      </c>
      <c r="AA114" s="27">
        <f t="shared" si="59"/>
        <v>-129.14327471151836</v>
      </c>
      <c r="AB114" s="27">
        <f t="shared" si="60"/>
        <v>-134.24588290485187</v>
      </c>
      <c r="AC114">
        <f t="shared" si="61"/>
        <v>134.24588290485187</v>
      </c>
      <c r="AD114" s="24" t="str">
        <f>'GT Data'!D116</f>
        <v>TKNODE_224</v>
      </c>
      <c r="AE114" s="25">
        <f t="shared" si="62"/>
        <v>57.7324990897201</v>
      </c>
      <c r="AF114" s="25">
        <f t="shared" si="63"/>
        <v>-121.19783672062248</v>
      </c>
      <c r="AG114" s="25">
        <f t="shared" si="64"/>
        <v>134.23434971151835</v>
      </c>
      <c r="AH114" s="25">
        <v>0</v>
      </c>
      <c r="AI114" s="25">
        <v>0</v>
      </c>
      <c r="AJ114" s="25">
        <f t="shared" si="65"/>
        <v>0</v>
      </c>
      <c r="AK114" s="24" t="str">
        <f>'GT Data'!N116</f>
        <v>TKNODE_225</v>
      </c>
      <c r="AL114" s="25">
        <f t="shared" si="66"/>
        <v>-57.7324990897201</v>
      </c>
      <c r="AM114" s="25">
        <f t="shared" si="67"/>
        <v>121.19783672062248</v>
      </c>
      <c r="AN114" s="25">
        <f t="shared" si="68"/>
        <v>-129.14327471151836</v>
      </c>
      <c r="AO114" s="25">
        <v>0</v>
      </c>
      <c r="AP114" s="25">
        <v>0</v>
      </c>
      <c r="AQ114" s="25">
        <f t="shared" si="69"/>
        <v>-17319.74972691603</v>
      </c>
    </row>
    <row r="115" spans="1:43" x14ac:dyDescent="0.3">
      <c r="A115" t="str">
        <f>'Calculated Tab Properties'!A115</f>
        <v>TAB_3_113</v>
      </c>
      <c r="B115">
        <f>'Calculated Tab Properties'!B115</f>
        <v>2.9483000000000001</v>
      </c>
      <c r="C115">
        <f>'Calculated Tab Properties'!C115</f>
        <v>4.2764707960946602</v>
      </c>
      <c r="D115">
        <f>'Calculated Tab Properties'!D115</f>
        <v>245.02372782717529</v>
      </c>
      <c r="E115">
        <f>'Calculated Tab Properties'!E115</f>
        <v>3.3069458562180674</v>
      </c>
      <c r="F115">
        <f>'Calculated Tab Properties'!F115</f>
        <v>1.6069459006207825</v>
      </c>
      <c r="G115">
        <f>'Calculated Tab Properties'!G115</f>
        <v>1.6999999555972851</v>
      </c>
      <c r="H115">
        <f>'Calculated Tab Properties'!H115</f>
        <v>2.474167716186809</v>
      </c>
      <c r="I115">
        <f>'Calculated Tab Properties'!I115</f>
        <v>0.14999997708906485</v>
      </c>
      <c r="J115" s="20">
        <f>'Calculated Tab Properties'!J115</f>
        <v>0.94134840290852828</v>
      </c>
      <c r="K115">
        <v>0</v>
      </c>
      <c r="L115">
        <v>0</v>
      </c>
      <c r="M115">
        <v>0</v>
      </c>
      <c r="N115">
        <v>0</v>
      </c>
      <c r="O115" s="27">
        <f>'Calculated Tab Properties'!O115</f>
        <v>0</v>
      </c>
      <c r="P115" s="27">
        <f>'Calculated Tab Properties'!P115</f>
        <v>3.7568250000000001</v>
      </c>
      <c r="Q115">
        <f>'Calculated Tab Properties'!Q115</f>
        <v>-300</v>
      </c>
      <c r="R115">
        <f>'Calculated Tab Properties'!R115</f>
        <v>1</v>
      </c>
      <c r="T115" s="1">
        <v>0</v>
      </c>
      <c r="U115" s="1">
        <v>0</v>
      </c>
      <c r="V115">
        <f>T115*'GEOMETRIC INPUTS'!S115</f>
        <v>0</v>
      </c>
      <c r="W115">
        <v>114</v>
      </c>
      <c r="X115">
        <f t="shared" si="56"/>
        <v>0</v>
      </c>
      <c r="Y115">
        <f t="shared" si="57"/>
        <v>0</v>
      </c>
      <c r="Z115" s="27">
        <f t="shared" si="58"/>
        <v>186.33886568327935</v>
      </c>
      <c r="AA115" s="27">
        <f t="shared" si="59"/>
        <v>-182.58204068327936</v>
      </c>
      <c r="AB115" s="27">
        <f t="shared" si="60"/>
        <v>-132.96893239560634</v>
      </c>
      <c r="AC115">
        <f t="shared" si="61"/>
        <v>132.96893239560634</v>
      </c>
      <c r="AD115" s="24" t="str">
        <f>'GT Data'!D117</f>
        <v>TKNODE_226</v>
      </c>
      <c r="AE115" s="25">
        <f t="shared" si="62"/>
        <v>120.53404053327441</v>
      </c>
      <c r="AF115" s="25">
        <f t="shared" si="63"/>
        <v>-56.145187283954222</v>
      </c>
      <c r="AG115" s="25">
        <f t="shared" si="64"/>
        <v>186.33886568327935</v>
      </c>
      <c r="AH115" s="25">
        <v>0</v>
      </c>
      <c r="AI115" s="25">
        <v>0</v>
      </c>
      <c r="AJ115" s="25">
        <f t="shared" si="65"/>
        <v>0</v>
      </c>
      <c r="AK115" s="24" t="str">
        <f>'GT Data'!N117</f>
        <v>TKNODE_227</v>
      </c>
      <c r="AL115" s="25">
        <f t="shared" si="66"/>
        <v>-120.53404053327441</v>
      </c>
      <c r="AM115" s="25">
        <f t="shared" si="67"/>
        <v>56.145187283954222</v>
      </c>
      <c r="AN115" s="25">
        <f t="shared" si="68"/>
        <v>-182.58204068327936</v>
      </c>
      <c r="AO115" s="25">
        <v>0</v>
      </c>
      <c r="AP115" s="25">
        <v>0</v>
      </c>
      <c r="AQ115" s="25">
        <f t="shared" si="69"/>
        <v>-36160.212159982322</v>
      </c>
    </row>
    <row r="116" spans="1:43" x14ac:dyDescent="0.3">
      <c r="A116" t="str">
        <f>'Calculated Tab Properties'!A116</f>
        <v>TAB_3_114</v>
      </c>
      <c r="B116">
        <f>'Calculated Tab Properties'!B116</f>
        <v>2.5575000000000001</v>
      </c>
      <c r="C116">
        <f>'Calculated Tab Properties'!C116</f>
        <v>5.0340587430485026</v>
      </c>
      <c r="D116">
        <f>'Calculated Tab Properties'!D116</f>
        <v>288.43031979761133</v>
      </c>
      <c r="E116">
        <f>'Calculated Tab Properties'!E116</f>
        <v>4.8691534093285771</v>
      </c>
      <c r="F116">
        <f>'Calculated Tab Properties'!F116</f>
        <v>2.1691533949661301</v>
      </c>
      <c r="G116">
        <f>'Calculated Tab Properties'!G116</f>
        <v>2.700000014362447</v>
      </c>
      <c r="H116">
        <f>'Calculated Tab Properties'!H116</f>
        <v>2.8417036299000964</v>
      </c>
      <c r="I116">
        <f>'Calculated Tab Properties'!I116</f>
        <v>0.14999998498326444</v>
      </c>
      <c r="J116" s="20">
        <f>'Calculated Tab Properties'!J116</f>
        <v>0.78073698663029345</v>
      </c>
      <c r="K116">
        <v>0</v>
      </c>
      <c r="L116">
        <v>0</v>
      </c>
      <c r="M116">
        <v>0</v>
      </c>
      <c r="N116">
        <v>0</v>
      </c>
      <c r="O116" s="27">
        <f>'Calculated Tab Properties'!O116</f>
        <v>0</v>
      </c>
      <c r="P116" s="27">
        <f>'Calculated Tab Properties'!P116</f>
        <v>4.1811750000000005</v>
      </c>
      <c r="Q116">
        <f>'Calculated Tab Properties'!Q116</f>
        <v>-300</v>
      </c>
      <c r="R116">
        <f>'Calculated Tab Properties'!R116</f>
        <v>1</v>
      </c>
      <c r="T116" s="1">
        <v>0</v>
      </c>
      <c r="U116" s="1">
        <v>0</v>
      </c>
      <c r="V116">
        <f>T116*'GEOMETRIC INPUTS'!S116</f>
        <v>0</v>
      </c>
      <c r="W116">
        <v>115</v>
      </c>
      <c r="X116">
        <f t="shared" si="56"/>
        <v>0</v>
      </c>
      <c r="Y116">
        <f t="shared" si="57"/>
        <v>0</v>
      </c>
      <c r="Z116" s="27">
        <f t="shared" si="58"/>
        <v>138.01367137406257</v>
      </c>
      <c r="AA116" s="27">
        <f t="shared" si="59"/>
        <v>-133.83249637406257</v>
      </c>
      <c r="AB116" s="27">
        <f t="shared" si="60"/>
        <v>-135.08598201578585</v>
      </c>
      <c r="AC116">
        <f t="shared" si="61"/>
        <v>135.08598201578585</v>
      </c>
      <c r="AD116" s="24" t="str">
        <f>'GT Data'!D118</f>
        <v>TKNODE_228</v>
      </c>
      <c r="AE116" s="25">
        <f t="shared" si="62"/>
        <v>128.15726577713409</v>
      </c>
      <c r="AF116" s="25">
        <f t="shared" si="63"/>
        <v>42.707584404859851</v>
      </c>
      <c r="AG116" s="25">
        <f t="shared" si="64"/>
        <v>138.01367137406257</v>
      </c>
      <c r="AH116" s="25">
        <v>0</v>
      </c>
      <c r="AI116" s="25">
        <v>0</v>
      </c>
      <c r="AJ116" s="25">
        <f t="shared" si="65"/>
        <v>0</v>
      </c>
      <c r="AK116" s="24" t="str">
        <f>'GT Data'!N118</f>
        <v>TKNODE_229</v>
      </c>
      <c r="AL116" s="25">
        <f t="shared" si="66"/>
        <v>-128.15726577713409</v>
      </c>
      <c r="AM116" s="25">
        <f t="shared" si="67"/>
        <v>-42.707584404859851</v>
      </c>
      <c r="AN116" s="25">
        <f t="shared" si="68"/>
        <v>-133.83249637406257</v>
      </c>
      <c r="AO116" s="25">
        <v>0</v>
      </c>
      <c r="AP116" s="25">
        <v>0</v>
      </c>
      <c r="AQ116" s="25">
        <f t="shared" si="69"/>
        <v>-38447.179733140227</v>
      </c>
    </row>
    <row r="117" spans="1:43" x14ac:dyDescent="0.3">
      <c r="A117" t="str">
        <f>'Calculated Tab Properties'!A117</f>
        <v>TAB_3_115</v>
      </c>
      <c r="B117">
        <f>'Calculated Tab Properties'!B117</f>
        <v>1.9879</v>
      </c>
      <c r="C117">
        <f>'Calculated Tab Properties'!C117</f>
        <v>0.5472777956251067</v>
      </c>
      <c r="D117">
        <f>'Calculated Tab Properties'!D117</f>
        <v>31.356707910541843</v>
      </c>
      <c r="E117">
        <f>'Calculated Tab Properties'!E117</f>
        <v>4.0370715172907721</v>
      </c>
      <c r="F117">
        <f>'Calculated Tab Properties'!F117</f>
        <v>1.5370714668743084</v>
      </c>
      <c r="G117">
        <f>'Calculated Tab Properties'!G117</f>
        <v>2.5000000504164639</v>
      </c>
      <c r="H117">
        <f>'Calculated Tab Properties'!H117</f>
        <v>2.433920512018735</v>
      </c>
      <c r="I117">
        <f>'Calculated Tab Properties'!I117</f>
        <v>0.14999998060883071</v>
      </c>
      <c r="J117" s="20">
        <f>'Calculated Tab Properties'!J117</f>
        <v>0.96442176479282771</v>
      </c>
      <c r="K117">
        <v>0</v>
      </c>
      <c r="L117">
        <v>0</v>
      </c>
      <c r="M117">
        <v>0</v>
      </c>
      <c r="N117">
        <v>0</v>
      </c>
      <c r="O117" s="27">
        <f>'Calculated Tab Properties'!O117</f>
        <v>0</v>
      </c>
      <c r="P117" s="27">
        <f>'Calculated Tab Properties'!P117</f>
        <v>12.266100000000002</v>
      </c>
      <c r="Q117">
        <f>'Calculated Tab Properties'!Q117</f>
        <v>-300</v>
      </c>
      <c r="R117">
        <f>'Calculated Tab Properties'!R117</f>
        <v>1</v>
      </c>
      <c r="T117" s="1">
        <v>0</v>
      </c>
      <c r="U117" s="1">
        <v>0</v>
      </c>
      <c r="V117">
        <f>T117*'GEOMETRIC INPUTS'!S117</f>
        <v>0</v>
      </c>
      <c r="W117">
        <v>116</v>
      </c>
      <c r="X117">
        <f t="shared" si="56"/>
        <v>0</v>
      </c>
      <c r="Y117">
        <f t="shared" si="57"/>
        <v>0</v>
      </c>
      <c r="Z117" s="27">
        <f t="shared" si="58"/>
        <v>193.97932475070505</v>
      </c>
      <c r="AA117" s="27">
        <f t="shared" si="59"/>
        <v>-181.71322475070505</v>
      </c>
      <c r="AB117" s="27">
        <f t="shared" si="60"/>
        <v>-126.02467370586368</v>
      </c>
      <c r="AC117">
        <f t="shared" si="61"/>
        <v>126.02467370586368</v>
      </c>
      <c r="AD117" s="24" t="str">
        <f>'GT Data'!D119</f>
        <v>TKNODE_230</v>
      </c>
      <c r="AE117" s="25">
        <f t="shared" si="62"/>
        <v>-65.578772515310746</v>
      </c>
      <c r="AF117" s="25">
        <f t="shared" si="63"/>
        <v>107.61804206569887</v>
      </c>
      <c r="AG117" s="25">
        <f t="shared" si="64"/>
        <v>193.97932475070505</v>
      </c>
      <c r="AH117" s="25">
        <v>0</v>
      </c>
      <c r="AI117" s="25">
        <v>0</v>
      </c>
      <c r="AJ117" s="25">
        <f t="shared" si="65"/>
        <v>0</v>
      </c>
      <c r="AK117" s="24" t="str">
        <f>'GT Data'!N119</f>
        <v>TKNODE_231</v>
      </c>
      <c r="AL117" s="25">
        <f t="shared" si="66"/>
        <v>65.578772515310746</v>
      </c>
      <c r="AM117" s="25">
        <f t="shared" si="67"/>
        <v>-107.61804206569887</v>
      </c>
      <c r="AN117" s="25">
        <f t="shared" si="68"/>
        <v>-181.71322475070505</v>
      </c>
      <c r="AO117" s="25">
        <v>0</v>
      </c>
      <c r="AP117" s="25">
        <v>0</v>
      </c>
      <c r="AQ117" s="25">
        <f t="shared" si="69"/>
        <v>19673.631754593225</v>
      </c>
    </row>
    <row r="118" spans="1:43" x14ac:dyDescent="0.3">
      <c r="A118" t="str">
        <f>'Calculated Tab Properties'!A118</f>
        <v>TAB_3_116</v>
      </c>
      <c r="B118">
        <f>'Calculated Tab Properties'!B118</f>
        <v>2.5800999999999998</v>
      </c>
      <c r="C118">
        <f>'Calculated Tab Properties'!C118</f>
        <v>0.20790072714238939</v>
      </c>
      <c r="D118">
        <f>'Calculated Tab Properties'!D118</f>
        <v>11.911834222959833</v>
      </c>
      <c r="E118">
        <f>'Calculated Tab Properties'!E118</f>
        <v>4.0519187037803075</v>
      </c>
      <c r="F118">
        <f>'Calculated Tab Properties'!F118</f>
        <v>1.3519187077000043</v>
      </c>
      <c r="G118">
        <f>'Calculated Tab Properties'!G118</f>
        <v>2.6999999960803032</v>
      </c>
      <c r="H118">
        <f>'Calculated Tab Properties'!H118</f>
        <v>2.3333688508306998</v>
      </c>
      <c r="I118">
        <f>'Calculated Tab Properties'!I118</f>
        <v>0.14999993624938651</v>
      </c>
      <c r="J118" s="20">
        <f>'Calculated Tab Properties'!J118</f>
        <v>1.0296714711764661</v>
      </c>
      <c r="K118">
        <v>0</v>
      </c>
      <c r="L118">
        <v>0</v>
      </c>
      <c r="M118">
        <v>0</v>
      </c>
      <c r="N118">
        <v>0</v>
      </c>
      <c r="O118" s="27">
        <f>'Calculated Tab Properties'!O118</f>
        <v>0</v>
      </c>
      <c r="P118" s="27">
        <f>'Calculated Tab Properties'!P118</f>
        <v>3.1176750000000002</v>
      </c>
      <c r="Q118">
        <f>'Calculated Tab Properties'!Q118</f>
        <v>-300</v>
      </c>
      <c r="R118">
        <f>'Calculated Tab Properties'!R118</f>
        <v>1</v>
      </c>
      <c r="T118" s="1">
        <v>0</v>
      </c>
      <c r="U118" s="1">
        <v>0</v>
      </c>
      <c r="V118">
        <f>T118*'GEOMETRIC INPUTS'!S118</f>
        <v>0</v>
      </c>
      <c r="W118">
        <v>117</v>
      </c>
      <c r="X118">
        <f t="shared" si="56"/>
        <v>0</v>
      </c>
      <c r="Y118">
        <f t="shared" si="57"/>
        <v>0</v>
      </c>
      <c r="Z118" s="27">
        <f t="shared" si="58"/>
        <v>221.56091726723926</v>
      </c>
      <c r="AA118" s="27">
        <f t="shared" si="59"/>
        <v>-218.44324226723927</v>
      </c>
      <c r="AB118" s="27">
        <f t="shared" si="60"/>
        <v>-131.27558306497835</v>
      </c>
      <c r="AC118">
        <f t="shared" si="61"/>
        <v>131.27558306497835</v>
      </c>
      <c r="AD118" s="24" t="str">
        <f>'GT Data'!D120</f>
        <v>TKNODE_232</v>
      </c>
      <c r="AE118" s="25">
        <f t="shared" si="62"/>
        <v>-27.096105840303991</v>
      </c>
      <c r="AF118" s="25">
        <f t="shared" si="63"/>
        <v>128.44874369701353</v>
      </c>
      <c r="AG118" s="25">
        <f t="shared" si="64"/>
        <v>221.56091726723926</v>
      </c>
      <c r="AH118" s="25">
        <v>0</v>
      </c>
      <c r="AI118" s="25">
        <v>0</v>
      </c>
      <c r="AJ118" s="25">
        <f t="shared" si="65"/>
        <v>0</v>
      </c>
      <c r="AK118" s="24" t="str">
        <f>'GT Data'!N120</f>
        <v>TKNODE_233</v>
      </c>
      <c r="AL118" s="25">
        <f t="shared" si="66"/>
        <v>27.096105840303991</v>
      </c>
      <c r="AM118" s="25">
        <f t="shared" si="67"/>
        <v>-128.44874369701353</v>
      </c>
      <c r="AN118" s="25">
        <f t="shared" si="68"/>
        <v>-218.44324226723927</v>
      </c>
      <c r="AO118" s="25">
        <v>0</v>
      </c>
      <c r="AP118" s="25">
        <v>0</v>
      </c>
      <c r="AQ118" s="25">
        <f t="shared" si="69"/>
        <v>8128.8317520911978</v>
      </c>
    </row>
    <row r="119" spans="1:43" x14ac:dyDescent="0.3">
      <c r="A119" t="str">
        <f>'Calculated Tab Properties'!A119</f>
        <v>TAB_3_117</v>
      </c>
      <c r="B119">
        <f>'Calculated Tab Properties'!B119</f>
        <v>2.9451999999999998</v>
      </c>
      <c r="C119">
        <f>'Calculated Tab Properties'!C119</f>
        <v>3.5136387819720483</v>
      </c>
      <c r="D119">
        <f>'Calculated Tab Properties'!D119</f>
        <v>201.3166729404856</v>
      </c>
      <c r="E119">
        <f>'Calculated Tab Properties'!E119</f>
        <v>6.5979912880380693</v>
      </c>
      <c r="F119">
        <f>'Calculated Tab Properties'!F119</f>
        <v>3.8979912932501555</v>
      </c>
      <c r="G119">
        <f>'Calculated Tab Properties'!G119</f>
        <v>2.6999999947879134</v>
      </c>
      <c r="H119">
        <f>'Calculated Tab Properties'!H119</f>
        <v>4.2482281804037525</v>
      </c>
      <c r="I119">
        <f>'Calculated Tab Properties'!I119</f>
        <v>0.14999999718466603</v>
      </c>
      <c r="J119" s="20">
        <f>'Calculated Tab Properties'!J119</f>
        <v>0.49017977817449426</v>
      </c>
      <c r="K119">
        <v>0</v>
      </c>
      <c r="L119">
        <v>0</v>
      </c>
      <c r="M119">
        <v>0</v>
      </c>
      <c r="N119">
        <v>0</v>
      </c>
      <c r="O119" s="27">
        <f>'Calculated Tab Properties'!O119</f>
        <v>0</v>
      </c>
      <c r="P119" s="27">
        <f>'Calculated Tab Properties'!P119</f>
        <v>4.9487249999999996</v>
      </c>
      <c r="Q119">
        <f>'Calculated Tab Properties'!Q119</f>
        <v>-300</v>
      </c>
      <c r="R119">
        <f>'Calculated Tab Properties'!R119</f>
        <v>1</v>
      </c>
      <c r="T119" s="1">
        <v>0</v>
      </c>
      <c r="U119" s="1">
        <v>0</v>
      </c>
      <c r="V119">
        <f>T119*'GEOMETRIC INPUTS'!S119</f>
        <v>0</v>
      </c>
      <c r="W119">
        <v>118</v>
      </c>
      <c r="X119">
        <f t="shared" si="56"/>
        <v>0</v>
      </c>
      <c r="Y119">
        <f t="shared" si="57"/>
        <v>0</v>
      </c>
      <c r="Z119" s="27">
        <f t="shared" si="58"/>
        <v>76.772283145458346</v>
      </c>
      <c r="AA119" s="27">
        <f t="shared" si="59"/>
        <v>-71.82355814545835</v>
      </c>
      <c r="AB119" s="27">
        <f t="shared" si="60"/>
        <v>-134.59705415827864</v>
      </c>
      <c r="AC119">
        <f t="shared" si="61"/>
        <v>134.59705415827864</v>
      </c>
      <c r="AD119" s="24" t="str">
        <f>'GT Data'!D121</f>
        <v>TKNODE_234</v>
      </c>
      <c r="AE119" s="25">
        <f t="shared" si="62"/>
        <v>48.929035425258682</v>
      </c>
      <c r="AF119" s="25">
        <f t="shared" si="63"/>
        <v>-125.38866169012401</v>
      </c>
      <c r="AG119" s="25">
        <f t="shared" si="64"/>
        <v>76.772283145458346</v>
      </c>
      <c r="AH119" s="25">
        <v>0</v>
      </c>
      <c r="AI119" s="25">
        <v>0</v>
      </c>
      <c r="AJ119" s="25">
        <f t="shared" si="65"/>
        <v>0</v>
      </c>
      <c r="AK119" s="24" t="str">
        <f>'GT Data'!N121</f>
        <v>TKNODE_235</v>
      </c>
      <c r="AL119" s="25">
        <f t="shared" si="66"/>
        <v>-48.929035425258682</v>
      </c>
      <c r="AM119" s="25">
        <f t="shared" si="67"/>
        <v>125.38866169012401</v>
      </c>
      <c r="AN119" s="25">
        <f t="shared" si="68"/>
        <v>-71.82355814545835</v>
      </c>
      <c r="AO119" s="25">
        <v>0</v>
      </c>
      <c r="AP119" s="25">
        <v>0</v>
      </c>
      <c r="AQ119" s="25">
        <f t="shared" si="69"/>
        <v>-14678.710627577604</v>
      </c>
    </row>
    <row r="120" spans="1:43" x14ac:dyDescent="0.3">
      <c r="A120" t="str">
        <f>'Calculated Tab Properties'!A120</f>
        <v>TAB_3_118</v>
      </c>
      <c r="B120">
        <f>'Calculated Tab Properties'!B120</f>
        <v>2.3584999999999998</v>
      </c>
      <c r="C120">
        <f>'Calculated Tab Properties'!C120</f>
        <v>3.9481742779917561</v>
      </c>
      <c r="D120">
        <f>'Calculated Tab Properties'!D120</f>
        <v>226.21372291103864</v>
      </c>
      <c r="E120">
        <f>'Calculated Tab Properties'!E120</f>
        <v>6.3856233341844817</v>
      </c>
      <c r="F120">
        <f>'Calculated Tab Properties'!F120</f>
        <v>4.4856234115348137</v>
      </c>
      <c r="G120">
        <f>'Calculated Tab Properties'!G120</f>
        <v>1.8999999226496678</v>
      </c>
      <c r="H120">
        <f>'Calculated Tab Properties'!H120</f>
        <v>4.7746866893184121</v>
      </c>
      <c r="I120">
        <f>'Calculated Tab Properties'!I120</f>
        <v>0.15000004147522761</v>
      </c>
      <c r="J120" s="20">
        <f>'Calculated Tab Properties'!J120</f>
        <v>0.43220675665174002</v>
      </c>
      <c r="K120">
        <v>0</v>
      </c>
      <c r="L120">
        <v>0</v>
      </c>
      <c r="M120">
        <v>0</v>
      </c>
      <c r="N120">
        <v>0</v>
      </c>
      <c r="O120" s="27">
        <f>'Calculated Tab Properties'!O120</f>
        <v>0</v>
      </c>
      <c r="P120" s="27">
        <f>'Calculated Tab Properties'!P120</f>
        <v>3.7460249999999999</v>
      </c>
      <c r="Q120">
        <f>'Calculated Tab Properties'!Q120</f>
        <v>-300</v>
      </c>
      <c r="R120">
        <f>'Calculated Tab Properties'!R120</f>
        <v>1</v>
      </c>
      <c r="T120" s="1">
        <v>0</v>
      </c>
      <c r="U120" s="1">
        <v>0</v>
      </c>
      <c r="V120">
        <f>T120*'GEOMETRIC INPUTS'!S120</f>
        <v>0</v>
      </c>
      <c r="W120">
        <v>119</v>
      </c>
      <c r="X120">
        <f t="shared" si="56"/>
        <v>0</v>
      </c>
      <c r="Y120">
        <f t="shared" si="57"/>
        <v>0</v>
      </c>
      <c r="Z120" s="27">
        <f t="shared" si="58"/>
        <v>66.755068052441828</v>
      </c>
      <c r="AA120" s="27">
        <f t="shared" si="59"/>
        <v>-63.009043052441825</v>
      </c>
      <c r="AB120" s="27">
        <f t="shared" si="60"/>
        <v>-136.59175059735196</v>
      </c>
      <c r="AC120">
        <f t="shared" si="61"/>
        <v>136.59175059735196</v>
      </c>
      <c r="AD120" s="24" t="str">
        <f>'GT Data'!D122</f>
        <v>TKNODE_236</v>
      </c>
      <c r="AE120" s="25">
        <f t="shared" si="62"/>
        <v>98.609133764093016</v>
      </c>
      <c r="AF120" s="25">
        <f t="shared" si="63"/>
        <v>-94.517432622476619</v>
      </c>
      <c r="AG120" s="25">
        <f t="shared" si="64"/>
        <v>66.755068052441828</v>
      </c>
      <c r="AH120" s="25">
        <v>0</v>
      </c>
      <c r="AI120" s="25">
        <v>0</v>
      </c>
      <c r="AJ120" s="25">
        <f t="shared" si="65"/>
        <v>0</v>
      </c>
      <c r="AK120" s="24" t="str">
        <f>'GT Data'!N122</f>
        <v>TKNODE_237</v>
      </c>
      <c r="AL120" s="25">
        <f t="shared" si="66"/>
        <v>-98.609133764093016</v>
      </c>
      <c r="AM120" s="25">
        <f t="shared" si="67"/>
        <v>94.517432622476619</v>
      </c>
      <c r="AN120" s="25">
        <f t="shared" si="68"/>
        <v>-63.009043052441825</v>
      </c>
      <c r="AO120" s="25">
        <v>0</v>
      </c>
      <c r="AP120" s="25">
        <v>0</v>
      </c>
      <c r="AQ120" s="25">
        <f t="shared" si="69"/>
        <v>-29582.740129227906</v>
      </c>
    </row>
    <row r="121" spans="1:43" x14ac:dyDescent="0.3">
      <c r="A121" t="str">
        <f>'Calculated Tab Properties'!A121</f>
        <v>TAB_3_119</v>
      </c>
      <c r="B121">
        <f>'Calculated Tab Properties'!B121</f>
        <v>2.4563999999999999</v>
      </c>
      <c r="C121">
        <f>'Calculated Tab Properties'!C121</f>
        <v>4.3279469139643618</v>
      </c>
      <c r="D121">
        <f>'Calculated Tab Properties'!D121</f>
        <v>247.97309212682717</v>
      </c>
      <c r="E121">
        <f>'Calculated Tab Properties'!E121</f>
        <v>6.1961385246372318</v>
      </c>
      <c r="F121">
        <f>'Calculated Tab Properties'!F121</f>
        <v>3.496138444772602</v>
      </c>
      <c r="G121">
        <f>'Calculated Tab Properties'!G121</f>
        <v>2.7000000798646298</v>
      </c>
      <c r="H121">
        <f>'Calculated Tab Properties'!H121</f>
        <v>3.8982872944360119</v>
      </c>
      <c r="I121">
        <f>'Calculated Tab Properties'!I121</f>
        <v>0.14999993233631942</v>
      </c>
      <c r="J121" s="20">
        <f>'Calculated Tab Properties'!J121</f>
        <v>0.53872945512639203</v>
      </c>
      <c r="K121">
        <v>0</v>
      </c>
      <c r="L121">
        <v>0</v>
      </c>
      <c r="M121">
        <v>0</v>
      </c>
      <c r="N121">
        <v>0</v>
      </c>
      <c r="O121" s="27">
        <f>'Calculated Tab Properties'!O121</f>
        <v>0</v>
      </c>
      <c r="P121" s="27">
        <f>'Calculated Tab Properties'!P121</f>
        <v>4.3286249999999997</v>
      </c>
      <c r="Q121">
        <f>'Calculated Tab Properties'!Q121</f>
        <v>-300</v>
      </c>
      <c r="R121">
        <f>'Calculated Tab Properties'!R121</f>
        <v>1</v>
      </c>
      <c r="T121" s="1">
        <v>0</v>
      </c>
      <c r="U121" s="1">
        <v>0</v>
      </c>
      <c r="V121">
        <f>T121*'GEOMETRIC INPUTS'!S121</f>
        <v>0</v>
      </c>
      <c r="W121">
        <v>120</v>
      </c>
      <c r="X121">
        <f t="shared" si="56"/>
        <v>0</v>
      </c>
      <c r="Y121">
        <f t="shared" si="57"/>
        <v>0</v>
      </c>
      <c r="Z121" s="27">
        <f t="shared" si="58"/>
        <v>85.623241548250888</v>
      </c>
      <c r="AA121" s="27">
        <f t="shared" si="59"/>
        <v>-81.294616548250886</v>
      </c>
      <c r="AB121" s="27">
        <f t="shared" si="60"/>
        <v>-136.01152902155414</v>
      </c>
      <c r="AC121">
        <f t="shared" si="61"/>
        <v>136.01152902155414</v>
      </c>
      <c r="AD121" s="24" t="str">
        <f>'GT Data'!D123</f>
        <v>TKNODE_238</v>
      </c>
      <c r="AE121" s="25">
        <f t="shared" si="62"/>
        <v>126.08375175635567</v>
      </c>
      <c r="AF121" s="25">
        <f t="shared" si="63"/>
        <v>-51.01003401118983</v>
      </c>
      <c r="AG121" s="25">
        <f t="shared" si="64"/>
        <v>85.623241548250888</v>
      </c>
      <c r="AH121" s="25">
        <v>0</v>
      </c>
      <c r="AI121" s="25">
        <v>0</v>
      </c>
      <c r="AJ121" s="25">
        <f t="shared" si="65"/>
        <v>0</v>
      </c>
      <c r="AK121" s="24" t="str">
        <f>'GT Data'!N123</f>
        <v>TKNODE_239</v>
      </c>
      <c r="AL121" s="25">
        <f t="shared" si="66"/>
        <v>-126.08375175635567</v>
      </c>
      <c r="AM121" s="25">
        <f t="shared" si="67"/>
        <v>51.01003401118983</v>
      </c>
      <c r="AN121" s="25">
        <f t="shared" si="68"/>
        <v>-81.294616548250886</v>
      </c>
      <c r="AO121" s="25">
        <v>0</v>
      </c>
      <c r="AP121" s="25">
        <v>0</v>
      </c>
      <c r="AQ121" s="25">
        <f t="shared" si="69"/>
        <v>-37825.125526906697</v>
      </c>
    </row>
    <row r="122" spans="1:43" x14ac:dyDescent="0.3">
      <c r="A122" t="str">
        <f>'Calculated Tab Properties'!A122</f>
        <v>TAB_3_120</v>
      </c>
      <c r="B122">
        <f>'Calculated Tab Properties'!B122</f>
        <v>1.6358999999999999</v>
      </c>
      <c r="C122">
        <f>'Calculated Tab Properties'!C122</f>
        <v>4.6966474213522922</v>
      </c>
      <c r="D122">
        <f>'Calculated Tab Properties'!D122</f>
        <v>269.09807510448758</v>
      </c>
      <c r="E122">
        <f>'Calculated Tab Properties'!E122</f>
        <v>5.8118816676237524</v>
      </c>
      <c r="F122">
        <f>'Calculated Tab Properties'!F122</f>
        <v>2.9118816704205726</v>
      </c>
      <c r="G122">
        <f>'Calculated Tab Properties'!G122</f>
        <v>2.8999999972031802</v>
      </c>
      <c r="H122">
        <f>'Calculated Tab Properties'!H122</f>
        <v>3.4104146566137077</v>
      </c>
      <c r="I122">
        <f>'Calculated Tab Properties'!I122</f>
        <v>0.1499999853713341</v>
      </c>
      <c r="J122" s="20">
        <f>'Calculated Tab Properties'!J122</f>
        <v>0.62665541710789674</v>
      </c>
      <c r="K122">
        <v>0</v>
      </c>
      <c r="L122">
        <v>0</v>
      </c>
      <c r="M122">
        <v>0</v>
      </c>
      <c r="N122">
        <v>0</v>
      </c>
      <c r="O122" s="27">
        <f>'Calculated Tab Properties'!O122</f>
        <v>0</v>
      </c>
      <c r="P122" s="27">
        <f>'Calculated Tab Properties'!P122</f>
        <v>3.9894750000000001</v>
      </c>
      <c r="Q122">
        <f>'Calculated Tab Properties'!Q122</f>
        <v>-300</v>
      </c>
      <c r="R122">
        <f>'Calculated Tab Properties'!R122</f>
        <v>1</v>
      </c>
      <c r="T122" s="1">
        <v>0</v>
      </c>
      <c r="U122" s="1">
        <v>0</v>
      </c>
      <c r="V122">
        <f>T122*'GEOMETRIC INPUTS'!S122</f>
        <v>0</v>
      </c>
      <c r="W122">
        <v>121</v>
      </c>
      <c r="X122">
        <f t="shared" si="56"/>
        <v>0</v>
      </c>
      <c r="Y122">
        <f t="shared" si="57"/>
        <v>0</v>
      </c>
      <c r="Z122" s="27">
        <f t="shared" si="58"/>
        <v>102.82065437264734</v>
      </c>
      <c r="AA122" s="27">
        <f t="shared" si="59"/>
        <v>-98.831179372647341</v>
      </c>
      <c r="AB122" s="27">
        <f t="shared" si="60"/>
        <v>-136.50629013750802</v>
      </c>
      <c r="AC122">
        <f t="shared" si="61"/>
        <v>136.50629013750802</v>
      </c>
      <c r="AD122" s="24" t="str">
        <f>'GT Data'!D124</f>
        <v>TKNODE_240</v>
      </c>
      <c r="AE122" s="25">
        <f t="shared" si="62"/>
        <v>136.48937758395172</v>
      </c>
      <c r="AF122" s="25">
        <f t="shared" si="63"/>
        <v>-2.1487330804401052</v>
      </c>
      <c r="AG122" s="25">
        <f t="shared" si="64"/>
        <v>102.82065437264734</v>
      </c>
      <c r="AH122" s="25">
        <v>0</v>
      </c>
      <c r="AI122" s="25">
        <v>0</v>
      </c>
      <c r="AJ122" s="25">
        <f t="shared" si="65"/>
        <v>0</v>
      </c>
      <c r="AK122" s="24" t="str">
        <f>'GT Data'!N124</f>
        <v>TKNODE_241</v>
      </c>
      <c r="AL122" s="25">
        <f t="shared" si="66"/>
        <v>-136.48937758395172</v>
      </c>
      <c r="AM122" s="25">
        <f t="shared" si="67"/>
        <v>2.1487330804401052</v>
      </c>
      <c r="AN122" s="25">
        <f t="shared" si="68"/>
        <v>-98.831179372647341</v>
      </c>
      <c r="AO122" s="25">
        <v>0</v>
      </c>
      <c r="AP122" s="25">
        <v>0</v>
      </c>
      <c r="AQ122" s="25">
        <f t="shared" si="69"/>
        <v>-40946.813275185516</v>
      </c>
    </row>
    <row r="123" spans="1:43" x14ac:dyDescent="0.3">
      <c r="A123" t="str">
        <f>'Calculated Tab Properties'!A123</f>
        <v>TAB_3_121</v>
      </c>
      <c r="B123">
        <f>'Calculated Tab Properties'!B123</f>
        <v>1.7329000000000001</v>
      </c>
      <c r="C123">
        <f>'Calculated Tab Properties'!C123</f>
        <v>3.3849251620770149</v>
      </c>
      <c r="D123">
        <f>'Calculated Tab Properties'!D123</f>
        <v>193.94192575464911</v>
      </c>
      <c r="E123">
        <f>'Calculated Tab Properties'!E123</f>
        <v>5.0288286975852854</v>
      </c>
      <c r="F123">
        <f>'Calculated Tab Properties'!F123</f>
        <v>2.7288286952277621</v>
      </c>
      <c r="G123">
        <f>'Calculated Tab Properties'!G123</f>
        <v>2.3000000023575238</v>
      </c>
      <c r="H123">
        <f>'Calculated Tab Properties'!H123</f>
        <v>3.2286414774302856</v>
      </c>
      <c r="I123">
        <f>'Calculated Tab Properties'!I123</f>
        <v>0.15000002291233197</v>
      </c>
      <c r="J123" s="20">
        <f>'Calculated Tab Properties'!J123</f>
        <v>0.6680490209213884</v>
      </c>
      <c r="K123">
        <v>0</v>
      </c>
      <c r="L123">
        <v>0</v>
      </c>
      <c r="M123">
        <v>0</v>
      </c>
      <c r="N123">
        <v>0</v>
      </c>
      <c r="O123" s="27">
        <f>'Calculated Tab Properties'!O123</f>
        <v>0</v>
      </c>
      <c r="P123" s="27">
        <f>'Calculated Tab Properties'!P123</f>
        <v>3.8121750000000003</v>
      </c>
      <c r="Q123">
        <f>'Calculated Tab Properties'!Q123</f>
        <v>-300</v>
      </c>
      <c r="R123">
        <f>'Calculated Tab Properties'!R123</f>
        <v>1</v>
      </c>
      <c r="T123" s="1">
        <v>0</v>
      </c>
      <c r="U123" s="1">
        <v>0</v>
      </c>
      <c r="V123">
        <f>T123*'GEOMETRIC INPUTS'!S123</f>
        <v>0</v>
      </c>
      <c r="W123">
        <v>122</v>
      </c>
      <c r="X123">
        <f t="shared" si="56"/>
        <v>0</v>
      </c>
      <c r="Y123">
        <f t="shared" si="57"/>
        <v>0</v>
      </c>
      <c r="Z123" s="27">
        <f t="shared" si="58"/>
        <v>109.72772830566498</v>
      </c>
      <c r="AA123" s="27">
        <f t="shared" si="59"/>
        <v>-105.91555330566499</v>
      </c>
      <c r="AB123" s="27">
        <f t="shared" si="60"/>
        <v>-134.22603509973646</v>
      </c>
      <c r="AC123">
        <f t="shared" si="61"/>
        <v>134.22603509973646</v>
      </c>
      <c r="AD123" s="24" t="str">
        <f>'GT Data'!D125</f>
        <v>TKNODE_242</v>
      </c>
      <c r="AE123" s="25">
        <f t="shared" si="62"/>
        <v>32.340191714751768</v>
      </c>
      <c r="AF123" s="25">
        <f t="shared" si="63"/>
        <v>-130.27179471569733</v>
      </c>
      <c r="AG123" s="25">
        <f t="shared" si="64"/>
        <v>109.72772830566498</v>
      </c>
      <c r="AH123" s="25">
        <v>0</v>
      </c>
      <c r="AI123" s="25">
        <v>0</v>
      </c>
      <c r="AJ123" s="25">
        <f t="shared" si="65"/>
        <v>0</v>
      </c>
      <c r="AK123" s="24" t="str">
        <f>'GT Data'!N125</f>
        <v>TKNODE_243</v>
      </c>
      <c r="AL123" s="25">
        <f t="shared" si="66"/>
        <v>-32.340191714751768</v>
      </c>
      <c r="AM123" s="25">
        <f t="shared" si="67"/>
        <v>130.27179471569733</v>
      </c>
      <c r="AN123" s="25">
        <f t="shared" si="68"/>
        <v>-105.91555330566499</v>
      </c>
      <c r="AO123" s="25">
        <v>0</v>
      </c>
      <c r="AP123" s="25">
        <v>0</v>
      </c>
      <c r="AQ123" s="25">
        <f t="shared" si="69"/>
        <v>-9702.0575144255308</v>
      </c>
    </row>
    <row r="124" spans="1:43" x14ac:dyDescent="0.3">
      <c r="A124" t="str">
        <f>'Calculated Tab Properties'!A124</f>
        <v>TAB_3_122</v>
      </c>
      <c r="B124">
        <f>'Calculated Tab Properties'!B124</f>
        <v>2.6046999999999998</v>
      </c>
      <c r="C124">
        <f>'Calculated Tab Properties'!C124</f>
        <v>4.1211995393092256</v>
      </c>
      <c r="D124">
        <f>'Calculated Tab Properties'!D124</f>
        <v>236.12734013367785</v>
      </c>
      <c r="E124">
        <f>'Calculated Tab Properties'!E124</f>
        <v>4.0645896281399061</v>
      </c>
      <c r="F124">
        <f>'Calculated Tab Properties'!F124</f>
        <v>1.9645896086059393</v>
      </c>
      <c r="G124">
        <f>'Calculated Tab Properties'!G124</f>
        <v>2.100000019533967</v>
      </c>
      <c r="H124">
        <f>'Calculated Tab Properties'!H124</f>
        <v>2.5838199332374736</v>
      </c>
      <c r="I124">
        <f>'Calculated Tab Properties'!I124</f>
        <v>0.15000001504176533</v>
      </c>
      <c r="J124" s="20">
        <f>'Calculated Tab Properties'!J124</f>
        <v>0.88520966345411956</v>
      </c>
      <c r="K124">
        <v>0</v>
      </c>
      <c r="L124">
        <v>0</v>
      </c>
      <c r="M124">
        <v>0</v>
      </c>
      <c r="N124">
        <v>0</v>
      </c>
      <c r="O124" s="27">
        <f>'Calculated Tab Properties'!O124</f>
        <v>0</v>
      </c>
      <c r="P124" s="27">
        <f>'Calculated Tab Properties'!P124</f>
        <v>3.585375</v>
      </c>
      <c r="Q124">
        <f>'Calculated Tab Properties'!Q124</f>
        <v>-300</v>
      </c>
      <c r="R124">
        <f>'Calculated Tab Properties'!R124</f>
        <v>1</v>
      </c>
      <c r="T124" s="1">
        <v>0</v>
      </c>
      <c r="U124" s="1">
        <v>0</v>
      </c>
      <c r="V124">
        <f>T124*'GEOMETRIC INPUTS'!S124</f>
        <v>0</v>
      </c>
      <c r="W124">
        <v>123</v>
      </c>
      <c r="X124">
        <f t="shared" si="56"/>
        <v>0</v>
      </c>
      <c r="Y124">
        <f t="shared" si="57"/>
        <v>0</v>
      </c>
      <c r="Z124" s="27">
        <f t="shared" si="58"/>
        <v>152.42989802260337</v>
      </c>
      <c r="AA124" s="27">
        <f t="shared" si="59"/>
        <v>-148.84452302260337</v>
      </c>
      <c r="AB124" s="27">
        <f t="shared" si="60"/>
        <v>-121.746391251372</v>
      </c>
      <c r="AC124">
        <f t="shared" si="61"/>
        <v>121.746391251372</v>
      </c>
      <c r="AD124" s="24" t="str">
        <f>'GT Data'!D126</f>
        <v>TKNODE_244</v>
      </c>
      <c r="AE124" s="25">
        <f t="shared" si="62"/>
        <v>101.08339075355894</v>
      </c>
      <c r="AF124" s="25">
        <f t="shared" si="63"/>
        <v>-67.855227480979394</v>
      </c>
      <c r="AG124" s="25">
        <f t="shared" si="64"/>
        <v>152.42989802260337</v>
      </c>
      <c r="AH124" s="25">
        <v>0</v>
      </c>
      <c r="AI124" s="25">
        <v>0</v>
      </c>
      <c r="AJ124" s="25">
        <f t="shared" si="65"/>
        <v>0</v>
      </c>
      <c r="AK124" s="24" t="str">
        <f>'GT Data'!N126</f>
        <v>TKNODE_245</v>
      </c>
      <c r="AL124" s="25">
        <f t="shared" si="66"/>
        <v>-101.08339075355894</v>
      </c>
      <c r="AM124" s="25">
        <f t="shared" si="67"/>
        <v>67.855227480979394</v>
      </c>
      <c r="AN124" s="25">
        <f t="shared" si="68"/>
        <v>-148.84452302260337</v>
      </c>
      <c r="AO124" s="25">
        <v>0</v>
      </c>
      <c r="AP124" s="25">
        <v>0</v>
      </c>
      <c r="AQ124" s="25">
        <f t="shared" si="69"/>
        <v>-30325.017226067685</v>
      </c>
    </row>
    <row r="125" spans="1:43" x14ac:dyDescent="0.3">
      <c r="A125" t="str">
        <f>'Calculated Tab Properties'!A125</f>
        <v>TAB_3_123</v>
      </c>
      <c r="B125">
        <f>'Calculated Tab Properties'!B125</f>
        <v>2.4538000000000002</v>
      </c>
      <c r="C125">
        <f>'Calculated Tab Properties'!C125</f>
        <v>4.2687387146391211</v>
      </c>
      <c r="D125">
        <f>'Calculated Tab Properties'!D125</f>
        <v>244.58071219292154</v>
      </c>
      <c r="E125">
        <f>'Calculated Tab Properties'!E125</f>
        <v>3.1792629544672644</v>
      </c>
      <c r="F125">
        <f>'Calculated Tab Properties'!F125</f>
        <v>1.2792629572069996</v>
      </c>
      <c r="G125">
        <f>'Calculated Tab Properties'!G125</f>
        <v>1.8999999972602646</v>
      </c>
      <c r="H125">
        <f>'Calculated Tab Properties'!H125</f>
        <v>2.1997128311291405</v>
      </c>
      <c r="I125">
        <f>'Calculated Tab Properties'!I125</f>
        <v>0.14999998392256669</v>
      </c>
      <c r="J125" s="20">
        <f>'Calculated Tab Properties'!J125</f>
        <v>1.1413816290969179</v>
      </c>
      <c r="K125">
        <v>0</v>
      </c>
      <c r="L125">
        <v>0</v>
      </c>
      <c r="M125">
        <v>0</v>
      </c>
      <c r="N125">
        <v>0</v>
      </c>
      <c r="O125" s="27">
        <f>'Calculated Tab Properties'!O125</f>
        <v>0</v>
      </c>
      <c r="P125" s="27">
        <f>'Calculated Tab Properties'!P125</f>
        <v>3.6487500000000002</v>
      </c>
      <c r="Q125">
        <f>'Calculated Tab Properties'!Q125</f>
        <v>-300</v>
      </c>
      <c r="R125">
        <f>'Calculated Tab Properties'!R125</f>
        <v>1</v>
      </c>
      <c r="T125" s="1">
        <v>0</v>
      </c>
      <c r="U125" s="1">
        <v>0</v>
      </c>
      <c r="V125">
        <f>T125*'GEOMETRIC INPUTS'!S125</f>
        <v>0</v>
      </c>
      <c r="W125">
        <v>124</v>
      </c>
      <c r="X125">
        <f t="shared" si="56"/>
        <v>0</v>
      </c>
      <c r="Y125">
        <f t="shared" si="57"/>
        <v>0</v>
      </c>
      <c r="Z125" s="27">
        <f t="shared" si="58"/>
        <v>234.08220012283809</v>
      </c>
      <c r="AA125" s="27">
        <f t="shared" si="59"/>
        <v>-230.43345012283808</v>
      </c>
      <c r="AB125" s="27">
        <f t="shared" si="60"/>
        <v>-105.51842697704426</v>
      </c>
      <c r="AC125">
        <f t="shared" si="61"/>
        <v>105.51842697704426</v>
      </c>
      <c r="AD125" s="24" t="str">
        <f>'GT Data'!D127</f>
        <v>TKNODE_246</v>
      </c>
      <c r="AE125" s="25">
        <f t="shared" si="62"/>
        <v>95.303277412901707</v>
      </c>
      <c r="AF125" s="25">
        <f t="shared" si="63"/>
        <v>-45.292645606867779</v>
      </c>
      <c r="AG125" s="25">
        <f t="shared" si="64"/>
        <v>234.08220012283809</v>
      </c>
      <c r="AH125" s="25">
        <v>0</v>
      </c>
      <c r="AI125" s="25">
        <v>0</v>
      </c>
      <c r="AJ125" s="25">
        <f t="shared" si="65"/>
        <v>0</v>
      </c>
      <c r="AK125" s="24" t="str">
        <f>'GT Data'!N127</f>
        <v>TKNODE_247</v>
      </c>
      <c r="AL125" s="25">
        <f t="shared" si="66"/>
        <v>-95.303277412901707</v>
      </c>
      <c r="AM125" s="25">
        <f t="shared" si="67"/>
        <v>45.292645606867779</v>
      </c>
      <c r="AN125" s="25">
        <f t="shared" si="68"/>
        <v>-230.43345012283808</v>
      </c>
      <c r="AO125" s="25">
        <v>0</v>
      </c>
      <c r="AP125" s="25">
        <v>0</v>
      </c>
      <c r="AQ125" s="25">
        <f t="shared" si="69"/>
        <v>-28590.983223870513</v>
      </c>
    </row>
    <row r="126" spans="1:43" x14ac:dyDescent="0.3">
      <c r="A126" t="str">
        <f>'Calculated Tab Properties'!A126</f>
        <v>TAB_3_124</v>
      </c>
      <c r="B126">
        <f>'Calculated Tab Properties'!B126</f>
        <v>2.4862000000000002</v>
      </c>
      <c r="C126">
        <f>'Calculated Tab Properties'!C126</f>
        <v>5.1648147756765992</v>
      </c>
      <c r="D126">
        <f>'Calculated Tab Properties'!D126</f>
        <v>295.92208861307614</v>
      </c>
      <c r="E126">
        <f>'Calculated Tab Properties'!E126</f>
        <v>4.0047047847648525</v>
      </c>
      <c r="F126">
        <f>'Calculated Tab Properties'!F126</f>
        <v>2.1047046744655584</v>
      </c>
      <c r="G126">
        <f>'Calculated Tab Properties'!G126</f>
        <v>1.9000001102992943</v>
      </c>
      <c r="H126">
        <f>'Calculated Tab Properties'!H126</f>
        <v>2.4874428523130421</v>
      </c>
      <c r="I126">
        <f>'Calculated Tab Properties'!I126</f>
        <v>0.14999996601132995</v>
      </c>
      <c r="J126" s="20">
        <f>'Calculated Tab Properties'!J126</f>
        <v>0.934056701915156</v>
      </c>
      <c r="K126">
        <v>0</v>
      </c>
      <c r="L126">
        <v>0</v>
      </c>
      <c r="M126">
        <v>0</v>
      </c>
      <c r="N126">
        <v>0</v>
      </c>
      <c r="O126" s="27">
        <f>'Calculated Tab Properties'!O126</f>
        <v>0</v>
      </c>
      <c r="P126" s="27">
        <f>'Calculated Tab Properties'!P126</f>
        <v>3.6279750000000002</v>
      </c>
      <c r="Q126">
        <f>'Calculated Tab Properties'!Q126</f>
        <v>-300</v>
      </c>
      <c r="R126">
        <f>'Calculated Tab Properties'!R126</f>
        <v>1</v>
      </c>
      <c r="T126" s="1">
        <v>0</v>
      </c>
      <c r="U126" s="1">
        <v>0</v>
      </c>
      <c r="V126">
        <f>T126*'GEOMETRIC INPUTS'!S126</f>
        <v>0</v>
      </c>
      <c r="W126">
        <v>125</v>
      </c>
      <c r="X126">
        <f t="shared" si="56"/>
        <v>0</v>
      </c>
      <c r="Y126">
        <f t="shared" si="57"/>
        <v>0</v>
      </c>
      <c r="Z126" s="27">
        <f t="shared" si="58"/>
        <v>142.27925062662294</v>
      </c>
      <c r="AA126" s="27">
        <f t="shared" si="59"/>
        <v>-138.65127562662295</v>
      </c>
      <c r="AB126" s="27">
        <f t="shared" si="60"/>
        <v>-102.53099986000502</v>
      </c>
      <c r="AC126">
        <f t="shared" si="61"/>
        <v>102.53099986000502</v>
      </c>
      <c r="AD126" s="24" t="str">
        <f>'GT Data'!D128</f>
        <v>TKNODE_248</v>
      </c>
      <c r="AE126" s="25">
        <f t="shared" si="62"/>
        <v>92.215285905812891</v>
      </c>
      <c r="AF126" s="25">
        <f t="shared" si="63"/>
        <v>44.821278179024937</v>
      </c>
      <c r="AG126" s="25">
        <f t="shared" si="64"/>
        <v>142.27925062662294</v>
      </c>
      <c r="AH126" s="25">
        <v>0</v>
      </c>
      <c r="AI126" s="25">
        <v>0</v>
      </c>
      <c r="AJ126" s="25">
        <f t="shared" si="65"/>
        <v>0</v>
      </c>
      <c r="AK126" s="24" t="str">
        <f>'GT Data'!N128</f>
        <v>TKNODE_249</v>
      </c>
      <c r="AL126" s="25">
        <f t="shared" si="66"/>
        <v>-92.215285905812891</v>
      </c>
      <c r="AM126" s="25">
        <f t="shared" si="67"/>
        <v>-44.821278179024937</v>
      </c>
      <c r="AN126" s="25">
        <f t="shared" si="68"/>
        <v>-138.65127562662295</v>
      </c>
      <c r="AO126" s="25">
        <v>0</v>
      </c>
      <c r="AP126" s="25">
        <v>0</v>
      </c>
      <c r="AQ126" s="25">
        <f t="shared" si="69"/>
        <v>-27664.585771743867</v>
      </c>
    </row>
    <row r="127" spans="1:43" x14ac:dyDescent="0.3">
      <c r="A127" t="str">
        <f>'Calculated Tab Properties'!A127</f>
        <v>TAB_3_125</v>
      </c>
      <c r="B127">
        <f>'Calculated Tab Properties'!B127</f>
        <v>5.0090000000000003</v>
      </c>
      <c r="C127">
        <f>'Calculated Tab Properties'!C127</f>
        <v>5.732026367323221</v>
      </c>
      <c r="D127">
        <f>'Calculated Tab Properties'!D127</f>
        <v>328.42091890532549</v>
      </c>
      <c r="E127">
        <f>'Calculated Tab Properties'!E127</f>
        <v>6.1390066349642956</v>
      </c>
      <c r="F127">
        <f>'Calculated Tab Properties'!F127</f>
        <v>3.6390065833039875</v>
      </c>
      <c r="G127">
        <f>'Calculated Tab Properties'!G127</f>
        <v>2.500000051660308</v>
      </c>
      <c r="H127">
        <f>'Calculated Tab Properties'!H127</f>
        <v>3.6853674455710439</v>
      </c>
      <c r="I127">
        <f>'Calculated Tab Properties'!I127</f>
        <v>0.14999995764242782</v>
      </c>
      <c r="J127" s="20">
        <f>'Calculated Tab Properties'!J127</f>
        <v>0.57363254856723889</v>
      </c>
      <c r="K127">
        <v>0</v>
      </c>
      <c r="L127">
        <v>0</v>
      </c>
      <c r="M127">
        <v>0</v>
      </c>
      <c r="N127">
        <v>0</v>
      </c>
      <c r="O127" s="27">
        <f>'Calculated Tab Properties'!O127</f>
        <v>0</v>
      </c>
      <c r="P127" s="27">
        <f>'Calculated Tab Properties'!P127</f>
        <v>7.8695249999999994</v>
      </c>
      <c r="Q127">
        <f>'Calculated Tab Properties'!Q127</f>
        <v>-300</v>
      </c>
      <c r="R127">
        <f>'Calculated Tab Properties'!R127</f>
        <v>1</v>
      </c>
      <c r="T127" s="1">
        <v>0</v>
      </c>
      <c r="U127" s="1">
        <v>0</v>
      </c>
      <c r="V127">
        <f>T127*'GEOMETRIC INPUTS'!S127</f>
        <v>0</v>
      </c>
      <c r="W127">
        <v>126</v>
      </c>
      <c r="X127">
        <f t="shared" si="56"/>
        <v>0</v>
      </c>
      <c r="Y127">
        <f t="shared" si="57"/>
        <v>0</v>
      </c>
      <c r="Z127" s="27">
        <f t="shared" si="58"/>
        <v>82.115699640209158</v>
      </c>
      <c r="AA127" s="27">
        <f t="shared" si="59"/>
        <v>-74.246174640209162</v>
      </c>
      <c r="AB127" s="27">
        <f t="shared" si="60"/>
        <v>-114.91339523939241</v>
      </c>
      <c r="AC127">
        <f t="shared" si="61"/>
        <v>114.91339523939241</v>
      </c>
      <c r="AD127" s="24" t="str">
        <f>'GT Data'!D129</f>
        <v>TKNODE_250</v>
      </c>
      <c r="AE127" s="25">
        <f t="shared" si="62"/>
        <v>60.177261028993676</v>
      </c>
      <c r="AF127" s="25">
        <f t="shared" si="63"/>
        <v>97.896811288688937</v>
      </c>
      <c r="AG127" s="25">
        <f t="shared" si="64"/>
        <v>82.115699640209158</v>
      </c>
      <c r="AH127" s="25">
        <v>0</v>
      </c>
      <c r="AI127" s="25">
        <v>0</v>
      </c>
      <c r="AJ127" s="25">
        <f t="shared" si="65"/>
        <v>0</v>
      </c>
      <c r="AK127" s="24" t="str">
        <f>'GT Data'!N129</f>
        <v>TKNODE_251</v>
      </c>
      <c r="AL127" s="25">
        <f t="shared" si="66"/>
        <v>-60.177261028993676</v>
      </c>
      <c r="AM127" s="25">
        <f t="shared" si="67"/>
        <v>-97.896811288688937</v>
      </c>
      <c r="AN127" s="25">
        <f t="shared" si="68"/>
        <v>-74.246174640209162</v>
      </c>
      <c r="AO127" s="25">
        <v>0</v>
      </c>
      <c r="AP127" s="25">
        <v>0</v>
      </c>
      <c r="AQ127" s="25">
        <f t="shared" si="69"/>
        <v>-18053.178308698101</v>
      </c>
    </row>
    <row r="128" spans="1:43" x14ac:dyDescent="0.3">
      <c r="A128" t="str">
        <f>'Calculated Tab Properties'!A128</f>
        <v>TAB_3_126</v>
      </c>
      <c r="B128">
        <f>'Calculated Tab Properties'!B128</f>
        <v>5.2842000000000002</v>
      </c>
      <c r="C128">
        <f>'Calculated Tab Properties'!C128</f>
        <v>5.3365109649675571</v>
      </c>
      <c r="D128">
        <f>'Calculated Tab Properties'!D128</f>
        <v>305.75955561792733</v>
      </c>
      <c r="E128">
        <f>'Calculated Tab Properties'!E128</f>
        <v>6.9106199426220876</v>
      </c>
      <c r="F128">
        <f>'Calculated Tab Properties'!F128</f>
        <v>3.8106199165708725</v>
      </c>
      <c r="G128">
        <f>'Calculated Tab Properties'!G128</f>
        <v>3.1000000260512159</v>
      </c>
      <c r="H128">
        <f>'Calculated Tab Properties'!H128</f>
        <v>4.1713465621092984</v>
      </c>
      <c r="I128">
        <f>'Calculated Tab Properties'!I128</f>
        <v>0.14999996372932944</v>
      </c>
      <c r="J128" s="20">
        <f>'Calculated Tab Properties'!J128</f>
        <v>0.5000409564816154</v>
      </c>
      <c r="K128">
        <v>0</v>
      </c>
      <c r="L128">
        <v>0</v>
      </c>
      <c r="M128">
        <v>0</v>
      </c>
      <c r="N128">
        <v>0</v>
      </c>
      <c r="O128" s="27">
        <f>'Calculated Tab Properties'!O128</f>
        <v>0</v>
      </c>
      <c r="P128" s="27">
        <f>'Calculated Tab Properties'!P128</f>
        <v>20.265825</v>
      </c>
      <c r="Q128">
        <f>'Calculated Tab Properties'!Q128</f>
        <v>-300</v>
      </c>
      <c r="R128">
        <f>'Calculated Tab Properties'!R128</f>
        <v>1</v>
      </c>
      <c r="T128" s="1">
        <v>0</v>
      </c>
      <c r="U128" s="1">
        <v>0</v>
      </c>
      <c r="V128">
        <f>T128*'GEOMETRIC INPUTS'!S128</f>
        <v>0</v>
      </c>
      <c r="W128">
        <v>127</v>
      </c>
      <c r="X128">
        <f t="shared" si="56"/>
        <v>0</v>
      </c>
      <c r="Y128">
        <f t="shared" si="57"/>
        <v>0</v>
      </c>
      <c r="Z128" s="27">
        <f t="shared" si="58"/>
        <v>77.929610794740626</v>
      </c>
      <c r="AA128" s="27">
        <f t="shared" si="59"/>
        <v>-57.663785794740626</v>
      </c>
      <c r="AB128" s="27">
        <f t="shared" si="60"/>
        <v>-105.54257761635874</v>
      </c>
      <c r="AC128">
        <f t="shared" si="61"/>
        <v>105.54257761635874</v>
      </c>
      <c r="AD128" s="24" t="str">
        <f>'GT Data'!D130</f>
        <v>TKNODE_252</v>
      </c>
      <c r="AE128" s="25">
        <f t="shared" si="62"/>
        <v>85.645324785963396</v>
      </c>
      <c r="AF128" s="25">
        <f t="shared" si="63"/>
        <v>61.677500210465354</v>
      </c>
      <c r="AG128" s="25">
        <f t="shared" si="64"/>
        <v>77.929610794740626</v>
      </c>
      <c r="AH128" s="25">
        <v>0</v>
      </c>
      <c r="AI128" s="25">
        <v>0</v>
      </c>
      <c r="AJ128" s="25">
        <f t="shared" si="65"/>
        <v>0</v>
      </c>
      <c r="AK128" s="24" t="str">
        <f>'GT Data'!N130</f>
        <v>TKNODE_253</v>
      </c>
      <c r="AL128" s="25">
        <f t="shared" si="66"/>
        <v>-85.645324785963396</v>
      </c>
      <c r="AM128" s="25">
        <f t="shared" si="67"/>
        <v>-61.677500210465354</v>
      </c>
      <c r="AN128" s="25">
        <f t="shared" si="68"/>
        <v>-57.663785794740626</v>
      </c>
      <c r="AO128" s="25">
        <v>0</v>
      </c>
      <c r="AP128" s="25">
        <v>0</v>
      </c>
      <c r="AQ128" s="25">
        <f t="shared" si="69"/>
        <v>-25693.597435789019</v>
      </c>
    </row>
    <row r="129" spans="1:43" x14ac:dyDescent="0.3">
      <c r="A129" t="str">
        <f>'Calculated Tab Properties'!A129</f>
        <v>TAB_3_127</v>
      </c>
      <c r="B129">
        <f>'Calculated Tab Properties'!B129</f>
        <v>2.4171999999999998</v>
      </c>
      <c r="C129">
        <f>'Calculated Tab Properties'!C129</f>
        <v>5.7197137272466509</v>
      </c>
      <c r="D129">
        <f>'Calculated Tab Properties'!D129</f>
        <v>327.71545659427437</v>
      </c>
      <c r="E129">
        <f>'Calculated Tab Properties'!E129</f>
        <v>4.6198547361795068</v>
      </c>
      <c r="F129">
        <f>'Calculated Tab Properties'!F129</f>
        <v>2.3198547317893943</v>
      </c>
      <c r="G129">
        <f>'Calculated Tab Properties'!G129</f>
        <v>2.3000000043901125</v>
      </c>
      <c r="H129">
        <f>'Calculated Tab Properties'!H129</f>
        <v>2.9509771569346332</v>
      </c>
      <c r="I129">
        <f>'Calculated Tab Properties'!I129</f>
        <v>0.14999998141589868</v>
      </c>
      <c r="J129" s="20">
        <f>'Calculated Tab Properties'!J129</f>
        <v>0.74468688042150566</v>
      </c>
      <c r="K129">
        <v>0</v>
      </c>
      <c r="L129">
        <v>0</v>
      </c>
      <c r="M129">
        <v>0</v>
      </c>
      <c r="N129">
        <v>0</v>
      </c>
      <c r="O129" s="27">
        <f>'Calculated Tab Properties'!O129</f>
        <v>0</v>
      </c>
      <c r="P129" s="27">
        <f>'Calculated Tab Properties'!P129</f>
        <v>4.1978999999999997</v>
      </c>
      <c r="Q129">
        <f>'Calculated Tab Properties'!Q129</f>
        <v>-300</v>
      </c>
      <c r="R129">
        <f>'Calculated Tab Properties'!R129</f>
        <v>1</v>
      </c>
      <c r="T129" s="1">
        <v>0</v>
      </c>
      <c r="U129" s="1">
        <v>0</v>
      </c>
      <c r="V129">
        <f>T129*'GEOMETRIC INPUTS'!S129</f>
        <v>0</v>
      </c>
      <c r="W129">
        <v>128</v>
      </c>
      <c r="X129">
        <f t="shared" si="56"/>
        <v>0</v>
      </c>
      <c r="Y129">
        <f t="shared" si="57"/>
        <v>0</v>
      </c>
      <c r="Z129" s="27">
        <f t="shared" si="58"/>
        <v>129.04700926988571</v>
      </c>
      <c r="AA129" s="27">
        <f t="shared" si="59"/>
        <v>-124.8491092698857</v>
      </c>
      <c r="AB129" s="27">
        <f t="shared" si="60"/>
        <v>-135.45216668780662</v>
      </c>
      <c r="AC129">
        <f t="shared" si="61"/>
        <v>135.45216668780662</v>
      </c>
      <c r="AD129" s="24" t="str">
        <f>'GT Data'!D131</f>
        <v>TKNODE_254</v>
      </c>
      <c r="AE129" s="25">
        <f t="shared" si="62"/>
        <v>72.348294388094558</v>
      </c>
      <c r="AF129" s="25">
        <f t="shared" si="63"/>
        <v>114.51206818303019</v>
      </c>
      <c r="AG129" s="25">
        <f t="shared" si="64"/>
        <v>129.04700926988571</v>
      </c>
      <c r="AH129" s="25">
        <v>0</v>
      </c>
      <c r="AI129" s="25">
        <v>0</v>
      </c>
      <c r="AJ129" s="25">
        <f t="shared" si="65"/>
        <v>0</v>
      </c>
      <c r="AK129" s="24" t="str">
        <f>'GT Data'!N131</f>
        <v>TKNODE_255</v>
      </c>
      <c r="AL129" s="25">
        <f t="shared" si="66"/>
        <v>-72.348294388094558</v>
      </c>
      <c r="AM129" s="25">
        <f t="shared" si="67"/>
        <v>-114.51206818303019</v>
      </c>
      <c r="AN129" s="25">
        <f t="shared" si="68"/>
        <v>-124.8491092698857</v>
      </c>
      <c r="AO129" s="25">
        <v>0</v>
      </c>
      <c r="AP129" s="25">
        <v>0</v>
      </c>
      <c r="AQ129" s="25">
        <f t="shared" si="69"/>
        <v>-21704.488316428367</v>
      </c>
    </row>
    <row r="130" spans="1:43" x14ac:dyDescent="0.3">
      <c r="A130" t="str">
        <f>'Calculated Tab Properties'!A130</f>
        <v>TAB_3_128</v>
      </c>
      <c r="B130">
        <f>'Calculated Tab Properties'!B130</f>
        <v>2.5</v>
      </c>
      <c r="C130">
        <f>'Calculated Tab Properties'!C130</f>
        <v>5.6362921618686421</v>
      </c>
      <c r="D130">
        <f>'Calculated Tab Properties'!D130</f>
        <v>322.93575297773981</v>
      </c>
      <c r="E130">
        <f>'Calculated Tab Properties'!E130</f>
        <v>4.3095491326222</v>
      </c>
      <c r="F130">
        <f>'Calculated Tab Properties'!F130</f>
        <v>2.8095490831461434</v>
      </c>
      <c r="G130">
        <f>'Calculated Tab Properties'!G130</f>
        <v>1.500000049476057</v>
      </c>
      <c r="H130">
        <f>'Calculated Tab Properties'!H130</f>
        <v>3.3276420364660302</v>
      </c>
      <c r="I130">
        <f>'Calculated Tab Properties'!I130</f>
        <v>0.14999996292749485</v>
      </c>
      <c r="J130" s="20">
        <f>'Calculated Tab Properties'!J130</f>
        <v>0.64478445868316525</v>
      </c>
      <c r="K130">
        <v>0</v>
      </c>
      <c r="L130">
        <v>0</v>
      </c>
      <c r="M130">
        <v>0</v>
      </c>
      <c r="N130">
        <v>0</v>
      </c>
      <c r="O130" s="27">
        <f>'Calculated Tab Properties'!O130</f>
        <v>0</v>
      </c>
      <c r="P130" s="27">
        <f>'Calculated Tab Properties'!P130</f>
        <v>4.7499000000000002</v>
      </c>
      <c r="Q130">
        <f>'Calculated Tab Properties'!Q130</f>
        <v>-300</v>
      </c>
      <c r="R130">
        <f>'Calculated Tab Properties'!R130</f>
        <v>1</v>
      </c>
      <c r="T130" s="1">
        <v>0</v>
      </c>
      <c r="U130" s="1">
        <v>0</v>
      </c>
      <c r="V130">
        <f>T130*'GEOMETRIC INPUTS'!S130</f>
        <v>0</v>
      </c>
      <c r="W130">
        <v>129</v>
      </c>
      <c r="X130">
        <f t="shared" si="56"/>
        <v>0</v>
      </c>
      <c r="Y130">
        <f t="shared" si="57"/>
        <v>0</v>
      </c>
      <c r="Z130" s="27">
        <f t="shared" si="58"/>
        <v>106.5251064562102</v>
      </c>
      <c r="AA130" s="27">
        <f t="shared" si="59"/>
        <v>-101.7752064562102</v>
      </c>
      <c r="AB130" s="27">
        <f t="shared" si="60"/>
        <v>-135.33808039534259</v>
      </c>
      <c r="AC130">
        <f t="shared" si="61"/>
        <v>135.33808039534259</v>
      </c>
      <c r="AD130" s="24" t="str">
        <f>'GT Data'!D132</f>
        <v>TKNODE_256</v>
      </c>
      <c r="AE130" s="25">
        <f t="shared" si="62"/>
        <v>81.569637745724563</v>
      </c>
      <c r="AF130" s="25">
        <f t="shared" si="63"/>
        <v>107.99439894331317</v>
      </c>
      <c r="AG130" s="25">
        <f t="shared" si="64"/>
        <v>106.5251064562102</v>
      </c>
      <c r="AH130" s="25">
        <v>0</v>
      </c>
      <c r="AI130" s="25">
        <v>0</v>
      </c>
      <c r="AJ130" s="25">
        <f t="shared" si="65"/>
        <v>0</v>
      </c>
      <c r="AK130" s="24" t="str">
        <f>'GT Data'!N132</f>
        <v>TKNODE_257</v>
      </c>
      <c r="AL130" s="25">
        <f t="shared" si="66"/>
        <v>-81.569637745724563</v>
      </c>
      <c r="AM130" s="25">
        <f t="shared" si="67"/>
        <v>-107.99439894331317</v>
      </c>
      <c r="AN130" s="25">
        <f t="shared" si="68"/>
        <v>-101.7752064562102</v>
      </c>
      <c r="AO130" s="25">
        <v>0</v>
      </c>
      <c r="AP130" s="25">
        <v>0</v>
      </c>
      <c r="AQ130" s="25">
        <f t="shared" si="69"/>
        <v>-24470.891323717369</v>
      </c>
    </row>
    <row r="131" spans="1:43" x14ac:dyDescent="0.3">
      <c r="A131" t="str">
        <f>'Calculated Tab Properties'!A131</f>
        <v>TAB_4_129</v>
      </c>
      <c r="B131">
        <f>'Calculated Tab Properties'!B131</f>
        <v>3.0506000000000002</v>
      </c>
      <c r="C131">
        <f>'Calculated Tab Properties'!C131</f>
        <v>0.4118829377162232</v>
      </c>
      <c r="D131">
        <f>'Calculated Tab Properties'!D131</f>
        <v>23.599153984589343</v>
      </c>
      <c r="E131">
        <f>'Calculated Tab Properties'!E131</f>
        <v>6.7753898625134354</v>
      </c>
      <c r="F131">
        <f>'Calculated Tab Properties'!F131</f>
        <v>4.2753898463270366</v>
      </c>
      <c r="G131">
        <f>'Calculated Tab Properties'!G131</f>
        <v>2.5000000161863993</v>
      </c>
      <c r="H131">
        <f>'Calculated Tab Properties'!H131</f>
        <v>4.5846336565340149</v>
      </c>
      <c r="I131">
        <f>'Calculated Tab Properties'!I131</f>
        <v>0.14999999342726672</v>
      </c>
      <c r="J131" s="20">
        <f>'Calculated Tab Properties'!J131</f>
        <v>0.45141571260527241</v>
      </c>
      <c r="K131">
        <v>0</v>
      </c>
      <c r="L131">
        <v>0</v>
      </c>
      <c r="M131">
        <v>0</v>
      </c>
      <c r="N131">
        <v>0</v>
      </c>
      <c r="O131" s="27">
        <f>'Calculated Tab Properties'!O131</f>
        <v>0</v>
      </c>
      <c r="P131" s="27">
        <f>'Calculated Tab Properties'!P131</f>
        <v>3.726375</v>
      </c>
      <c r="Q131">
        <f>'Calculated Tab Properties'!Q131</f>
        <v>-300</v>
      </c>
      <c r="R131">
        <f>'Calculated Tab Properties'!R131</f>
        <v>1</v>
      </c>
      <c r="T131" s="1">
        <v>0</v>
      </c>
      <c r="U131" s="1">
        <v>0</v>
      </c>
      <c r="V131">
        <f>T131*'GEOMETRIC INPUTS'!S131</f>
        <v>0</v>
      </c>
      <c r="W131">
        <v>130</v>
      </c>
      <c r="X131">
        <f t="shared" si="56"/>
        <v>0</v>
      </c>
      <c r="Y131">
        <f t="shared" si="57"/>
        <v>0</v>
      </c>
      <c r="Z131" s="27">
        <f t="shared" si="58"/>
        <v>70.038301660780846</v>
      </c>
      <c r="AA131" s="27">
        <f t="shared" si="59"/>
        <v>-66.311926660780841</v>
      </c>
      <c r="AB131" s="27">
        <f t="shared" si="60"/>
        <v>-136.78137244177853</v>
      </c>
      <c r="AC131">
        <f t="shared" si="61"/>
        <v>136.78137244177853</v>
      </c>
      <c r="AD131" s="24" t="str">
        <f>'GT Data'!D133</f>
        <v>TKNODE_258</v>
      </c>
      <c r="AE131" s="25">
        <f t="shared" si="62"/>
        <v>-54.758439363279074</v>
      </c>
      <c r="AF131" s="25">
        <f t="shared" si="63"/>
        <v>125.34216036735054</v>
      </c>
      <c r="AG131" s="25">
        <f t="shared" si="64"/>
        <v>70.038301660780846</v>
      </c>
      <c r="AH131" s="25">
        <v>0</v>
      </c>
      <c r="AI131" s="25">
        <v>0</v>
      </c>
      <c r="AJ131" s="25">
        <f t="shared" si="65"/>
        <v>0</v>
      </c>
      <c r="AK131" s="24" t="str">
        <f>'GT Data'!N133</f>
        <v>TKNODE_259</v>
      </c>
      <c r="AL131" s="25">
        <f t="shared" si="66"/>
        <v>54.758439363279074</v>
      </c>
      <c r="AM131" s="25">
        <f t="shared" si="67"/>
        <v>-125.34216036735054</v>
      </c>
      <c r="AN131" s="25">
        <f t="shared" si="68"/>
        <v>-66.311926660780841</v>
      </c>
      <c r="AO131" s="25">
        <v>0</v>
      </c>
      <c r="AP131" s="25">
        <v>0</v>
      </c>
      <c r="AQ131" s="25">
        <f t="shared" si="69"/>
        <v>16427.531808983724</v>
      </c>
    </row>
    <row r="132" spans="1:43" x14ac:dyDescent="0.3">
      <c r="A132" t="str">
        <f>'Calculated Tab Properties'!A132</f>
        <v>TAB_4_130</v>
      </c>
      <c r="B132">
        <f>'Calculated Tab Properties'!B132</f>
        <v>5.7404999999999999</v>
      </c>
      <c r="C132">
        <f>'Calculated Tab Properties'!C132</f>
        <v>0.50329144359801847</v>
      </c>
      <c r="D132">
        <f>'Calculated Tab Properties'!D132</f>
        <v>28.836475583212973</v>
      </c>
      <c r="E132">
        <f>'Calculated Tab Properties'!E132</f>
        <v>6.4711024388178613</v>
      </c>
      <c r="F132">
        <f>'Calculated Tab Properties'!F132</f>
        <v>3.1711024047613168</v>
      </c>
      <c r="G132">
        <f>'Calculated Tab Properties'!G132</f>
        <v>3.300000034056545</v>
      </c>
      <c r="H132">
        <f>'Calculated Tab Properties'!H132</f>
        <v>3.6231292476276931</v>
      </c>
      <c r="I132">
        <f>'Calculated Tab Properties'!I132</f>
        <v>0.14999992906964926</v>
      </c>
      <c r="J132" s="20">
        <f>'Calculated Tab Properties'!J132</f>
        <v>0.58477167786198125</v>
      </c>
      <c r="K132">
        <v>0</v>
      </c>
      <c r="L132">
        <v>0</v>
      </c>
      <c r="M132">
        <v>0</v>
      </c>
      <c r="N132">
        <v>0</v>
      </c>
      <c r="O132" s="27">
        <f>'Calculated Tab Properties'!O132</f>
        <v>0</v>
      </c>
      <c r="P132" s="27">
        <f>'Calculated Tab Properties'!P132</f>
        <v>17.128724999999999</v>
      </c>
      <c r="Q132">
        <f>'Calculated Tab Properties'!Q132</f>
        <v>-300</v>
      </c>
      <c r="R132">
        <f>'Calculated Tab Properties'!R132</f>
        <v>1</v>
      </c>
      <c r="T132" s="1">
        <v>0</v>
      </c>
      <c r="U132" s="1">
        <v>0</v>
      </c>
      <c r="V132">
        <f>T132*'GEOMETRIC INPUTS'!S132</f>
        <v>0</v>
      </c>
      <c r="W132">
        <v>131</v>
      </c>
      <c r="X132">
        <f t="shared" si="56"/>
        <v>0</v>
      </c>
      <c r="Y132">
        <f t="shared" si="57"/>
        <v>0</v>
      </c>
      <c r="Z132" s="27">
        <f t="shared" si="58"/>
        <v>93.794098865543745</v>
      </c>
      <c r="AA132" s="27">
        <f t="shared" si="59"/>
        <v>-76.665373865543742</v>
      </c>
      <c r="AB132" s="27">
        <f t="shared" si="60"/>
        <v>-115.80700950112673</v>
      </c>
      <c r="AC132">
        <f t="shared" si="61"/>
        <v>115.80700950112673</v>
      </c>
      <c r="AD132" s="24" t="str">
        <f>'GT Data'!D134</f>
        <v>TKNODE_260</v>
      </c>
      <c r="AE132" s="25">
        <f t="shared" si="62"/>
        <v>-55.855046666124082</v>
      </c>
      <c r="AF132" s="25">
        <f t="shared" si="63"/>
        <v>101.4469181962624</v>
      </c>
      <c r="AG132" s="25">
        <f t="shared" si="64"/>
        <v>93.794098865543745</v>
      </c>
      <c r="AH132" s="25">
        <v>0</v>
      </c>
      <c r="AI132" s="25">
        <v>0</v>
      </c>
      <c r="AJ132" s="25">
        <f t="shared" si="65"/>
        <v>0</v>
      </c>
      <c r="AK132" s="24" t="str">
        <f>'GT Data'!N134</f>
        <v>TKNODE_261</v>
      </c>
      <c r="AL132" s="25">
        <f t="shared" si="66"/>
        <v>55.855046666124082</v>
      </c>
      <c r="AM132" s="25">
        <f t="shared" si="67"/>
        <v>-101.4469181962624</v>
      </c>
      <c r="AN132" s="25">
        <f t="shared" si="68"/>
        <v>-76.665373865543742</v>
      </c>
      <c r="AO132" s="25">
        <v>0</v>
      </c>
      <c r="AP132" s="25">
        <v>0</v>
      </c>
      <c r="AQ132" s="25">
        <f t="shared" si="69"/>
        <v>16756.513999837225</v>
      </c>
    </row>
    <row r="133" spans="1:43" x14ac:dyDescent="0.3">
      <c r="A133" t="str">
        <f>'Calculated Tab Properties'!A133</f>
        <v>TAB_4_131</v>
      </c>
      <c r="B133">
        <f>'Calculated Tab Properties'!B133</f>
        <v>4.1032999999999999</v>
      </c>
      <c r="C133">
        <f>'Calculated Tab Properties'!C133</f>
        <v>3.7645163880909047</v>
      </c>
      <c r="D133">
        <f>'Calculated Tab Properties'!D133</f>
        <v>215.69090094544154</v>
      </c>
      <c r="E133">
        <f>'Calculated Tab Properties'!E133</f>
        <v>4.915485161122719</v>
      </c>
      <c r="F133">
        <f>'Calculated Tab Properties'!F133</f>
        <v>2.415485134087398</v>
      </c>
      <c r="G133">
        <f>'Calculated Tab Properties'!G133</f>
        <v>2.5000000270353215</v>
      </c>
      <c r="H133">
        <f>'Calculated Tab Properties'!H133</f>
        <v>3.0219894927308593</v>
      </c>
      <c r="I133">
        <f>'Calculated Tab Properties'!I133</f>
        <v>0.15000001459523368</v>
      </c>
      <c r="J133" s="20">
        <f>'Calculated Tab Properties'!J133</f>
        <v>0.7232381490650287</v>
      </c>
      <c r="K133">
        <v>0</v>
      </c>
      <c r="L133">
        <v>0</v>
      </c>
      <c r="M133">
        <v>0</v>
      </c>
      <c r="N133">
        <v>0</v>
      </c>
      <c r="O133" s="27">
        <f>'Calculated Tab Properties'!O133</f>
        <v>0</v>
      </c>
      <c r="P133" s="27">
        <f>'Calculated Tab Properties'!P133</f>
        <v>8.1981749999999991</v>
      </c>
      <c r="Q133">
        <f>'Calculated Tab Properties'!Q133</f>
        <v>-300</v>
      </c>
      <c r="R133">
        <f>'Calculated Tab Properties'!R133</f>
        <v>1</v>
      </c>
      <c r="T133" s="1">
        <v>0</v>
      </c>
      <c r="U133" s="1">
        <v>0</v>
      </c>
      <c r="V133">
        <f>T133*'GEOMETRIC INPUTS'!S133</f>
        <v>0</v>
      </c>
      <c r="W133">
        <v>132</v>
      </c>
      <c r="X133">
        <f t="shared" si="56"/>
        <v>0</v>
      </c>
      <c r="Y133">
        <f t="shared" si="57"/>
        <v>0</v>
      </c>
      <c r="Z133" s="27">
        <f t="shared" si="58"/>
        <v>123.68955180642214</v>
      </c>
      <c r="AA133" s="27">
        <f t="shared" si="59"/>
        <v>-115.49137680642215</v>
      </c>
      <c r="AB133" s="27">
        <f t="shared" si="60"/>
        <v>-130.82196806582601</v>
      </c>
      <c r="AC133">
        <f t="shared" si="61"/>
        <v>130.82196806582601</v>
      </c>
      <c r="AD133" s="24" t="str">
        <f>'GT Data'!D135</f>
        <v>TKNODE_262</v>
      </c>
      <c r="AE133" s="25">
        <f t="shared" si="62"/>
        <v>76.323137203276374</v>
      </c>
      <c r="AF133" s="25">
        <f t="shared" si="63"/>
        <v>-106.25048732154526</v>
      </c>
      <c r="AG133" s="25">
        <f t="shared" si="64"/>
        <v>123.68955180642214</v>
      </c>
      <c r="AH133" s="25">
        <v>0</v>
      </c>
      <c r="AI133" s="25">
        <v>0</v>
      </c>
      <c r="AJ133" s="25">
        <f t="shared" si="65"/>
        <v>0</v>
      </c>
      <c r="AK133" s="24" t="str">
        <f>'GT Data'!N135</f>
        <v>TKNODE_263</v>
      </c>
      <c r="AL133" s="25">
        <f t="shared" si="66"/>
        <v>-76.323137203276374</v>
      </c>
      <c r="AM133" s="25">
        <f t="shared" si="67"/>
        <v>106.25048732154526</v>
      </c>
      <c r="AN133" s="25">
        <f t="shared" si="68"/>
        <v>-115.49137680642215</v>
      </c>
      <c r="AO133" s="25">
        <v>0</v>
      </c>
      <c r="AP133" s="25">
        <v>0</v>
      </c>
      <c r="AQ133" s="25">
        <f t="shared" si="69"/>
        <v>-22896.941160982911</v>
      </c>
    </row>
    <row r="134" spans="1:43" x14ac:dyDescent="0.3">
      <c r="A134" t="str">
        <f>'Calculated Tab Properties'!A134</f>
        <v>TAB_4_132</v>
      </c>
      <c r="B134">
        <f>'Calculated Tab Properties'!B134</f>
        <v>2.8079000000000001</v>
      </c>
      <c r="C134">
        <f>'Calculated Tab Properties'!C134</f>
        <v>4.4420272828943954</v>
      </c>
      <c r="D134">
        <f>'Calculated Tab Properties'!D134</f>
        <v>254.50941579181347</v>
      </c>
      <c r="E134">
        <f>'Calculated Tab Properties'!E134</f>
        <v>4.329410831242706</v>
      </c>
      <c r="F134">
        <f>'Calculated Tab Properties'!F134</f>
        <v>1.4294108757883326</v>
      </c>
      <c r="G134">
        <f>'Calculated Tab Properties'!G134</f>
        <v>2.8999999554543732</v>
      </c>
      <c r="H134">
        <f>'Calculated Tab Properties'!H134</f>
        <v>2.374213359269123</v>
      </c>
      <c r="I134">
        <f>'Calculated Tab Properties'!I134</f>
        <v>0.15000004421812546</v>
      </c>
      <c r="J134" s="20">
        <f>'Calculated Tab Properties'!J134</f>
        <v>1.0016925639715748</v>
      </c>
      <c r="K134">
        <v>0</v>
      </c>
      <c r="L134">
        <v>0</v>
      </c>
      <c r="M134">
        <v>0</v>
      </c>
      <c r="N134">
        <v>0</v>
      </c>
      <c r="O134" s="27">
        <f>'Calculated Tab Properties'!O134</f>
        <v>0</v>
      </c>
      <c r="P134" s="27">
        <f>'Calculated Tab Properties'!P134</f>
        <v>3.8601749999999999</v>
      </c>
      <c r="Q134">
        <f>'Calculated Tab Properties'!Q134</f>
        <v>-300</v>
      </c>
      <c r="R134">
        <f>'Calculated Tab Properties'!R134</f>
        <v>1</v>
      </c>
      <c r="T134" s="1">
        <v>0</v>
      </c>
      <c r="U134" s="1">
        <v>0</v>
      </c>
      <c r="V134">
        <f>T134*'GEOMETRIC INPUTS'!S134</f>
        <v>0</v>
      </c>
      <c r="W134">
        <v>133</v>
      </c>
      <c r="X134">
        <f t="shared" si="56"/>
        <v>0</v>
      </c>
      <c r="Y134">
        <f t="shared" si="57"/>
        <v>0</v>
      </c>
      <c r="Z134" s="27">
        <f t="shared" si="58"/>
        <v>209.47159326332743</v>
      </c>
      <c r="AA134" s="27">
        <f t="shared" si="59"/>
        <v>-205.61141826332744</v>
      </c>
      <c r="AB134" s="27">
        <f t="shared" si="60"/>
        <v>-131.53061725493683</v>
      </c>
      <c r="AC134">
        <f t="shared" si="61"/>
        <v>131.53061725493683</v>
      </c>
      <c r="AD134" s="24" t="str">
        <f>'GT Data'!D136</f>
        <v>TKNODE_264</v>
      </c>
      <c r="AE134" s="25">
        <f t="shared" si="62"/>
        <v>126.75268303975069</v>
      </c>
      <c r="AF134" s="25">
        <f t="shared" si="63"/>
        <v>-35.129198933211995</v>
      </c>
      <c r="AG134" s="25">
        <f t="shared" si="64"/>
        <v>209.47159326332743</v>
      </c>
      <c r="AH134" s="25">
        <v>0</v>
      </c>
      <c r="AI134" s="25">
        <v>0</v>
      </c>
      <c r="AJ134" s="25">
        <f t="shared" si="65"/>
        <v>0</v>
      </c>
      <c r="AK134" s="24" t="str">
        <f>'GT Data'!N136</f>
        <v>TKNODE_265</v>
      </c>
      <c r="AL134" s="25">
        <f t="shared" si="66"/>
        <v>-126.75268303975069</v>
      </c>
      <c r="AM134" s="25">
        <f t="shared" si="67"/>
        <v>35.129198933211995</v>
      </c>
      <c r="AN134" s="25">
        <f t="shared" si="68"/>
        <v>-205.61141826332744</v>
      </c>
      <c r="AO134" s="25">
        <v>0</v>
      </c>
      <c r="AP134" s="25">
        <v>0</v>
      </c>
      <c r="AQ134" s="25">
        <f t="shared" si="69"/>
        <v>-38025.80491192521</v>
      </c>
    </row>
    <row r="135" spans="1:43" x14ac:dyDescent="0.3">
      <c r="A135" t="str">
        <f>'Calculated Tab Properties'!A135</f>
        <v>TAB_4_133</v>
      </c>
      <c r="B135">
        <f>'Calculated Tab Properties'!B135</f>
        <v>1.9296</v>
      </c>
      <c r="C135">
        <f>'Calculated Tab Properties'!C135</f>
        <v>3.563175321212583</v>
      </c>
      <c r="D135">
        <f>'Calculated Tab Properties'!D135</f>
        <v>204.15490757065243</v>
      </c>
      <c r="E135">
        <f>'Calculated Tab Properties'!E135</f>
        <v>4.2401692397792159</v>
      </c>
      <c r="F135">
        <f>'Calculated Tab Properties'!F135</f>
        <v>1.7401692759360226</v>
      </c>
      <c r="G135">
        <f>'Calculated Tab Properties'!G135</f>
        <v>2.4999999638431936</v>
      </c>
      <c r="H135">
        <f>'Calculated Tab Properties'!H135</f>
        <v>2.5551199927018109</v>
      </c>
      <c r="I135">
        <f>'Calculated Tab Properties'!I135</f>
        <v>0.1500000468586592</v>
      </c>
      <c r="J135" s="20">
        <f>'Calculated Tab Properties'!J135</f>
        <v>0.89905976556193246</v>
      </c>
      <c r="K135">
        <v>0</v>
      </c>
      <c r="L135">
        <v>0</v>
      </c>
      <c r="M135">
        <v>0</v>
      </c>
      <c r="N135">
        <v>0</v>
      </c>
      <c r="O135" s="27">
        <f>'Calculated Tab Properties'!O135</f>
        <v>0</v>
      </c>
      <c r="P135" s="27">
        <f>'Calculated Tab Properties'!P135</f>
        <v>12.173999999999999</v>
      </c>
      <c r="Q135">
        <f>'Calculated Tab Properties'!Q135</f>
        <v>-300</v>
      </c>
      <c r="R135">
        <f>'Calculated Tab Properties'!R135</f>
        <v>1</v>
      </c>
      <c r="T135" s="1">
        <v>0</v>
      </c>
      <c r="U135" s="1">
        <v>0</v>
      </c>
      <c r="V135">
        <f>T135*'GEOMETRIC INPUTS'!S135</f>
        <v>0</v>
      </c>
      <c r="W135">
        <v>134</v>
      </c>
      <c r="X135">
        <f t="shared" si="56"/>
        <v>0</v>
      </c>
      <c r="Y135">
        <f t="shared" si="57"/>
        <v>0</v>
      </c>
      <c r="Z135" s="27">
        <f t="shared" si="58"/>
        <v>171.34764045822925</v>
      </c>
      <c r="AA135" s="27">
        <f t="shared" si="59"/>
        <v>-159.17364045822924</v>
      </c>
      <c r="AB135" s="27">
        <f t="shared" si="60"/>
        <v>-126.55651256845007</v>
      </c>
      <c r="AC135">
        <f t="shared" si="61"/>
        <v>126.55651256845007</v>
      </c>
      <c r="AD135" s="24" t="str">
        <f>'GT Data'!D137</f>
        <v>TKNODE_266</v>
      </c>
      <c r="AE135" s="25">
        <f t="shared" si="62"/>
        <v>51.787565074993381</v>
      </c>
      <c r="AF135" s="25">
        <f t="shared" si="63"/>
        <v>-115.47553410611093</v>
      </c>
      <c r="AG135" s="25">
        <f t="shared" si="64"/>
        <v>171.34764045822925</v>
      </c>
      <c r="AH135" s="25">
        <v>0</v>
      </c>
      <c r="AI135" s="25">
        <v>0</v>
      </c>
      <c r="AJ135" s="25">
        <f t="shared" si="65"/>
        <v>0</v>
      </c>
      <c r="AK135" s="24" t="str">
        <f>'GT Data'!N137</f>
        <v>TKNODE_267</v>
      </c>
      <c r="AL135" s="25">
        <f t="shared" si="66"/>
        <v>-51.787565074993381</v>
      </c>
      <c r="AM135" s="25">
        <f t="shared" si="67"/>
        <v>115.47553410611093</v>
      </c>
      <c r="AN135" s="25">
        <f t="shared" si="68"/>
        <v>-159.17364045822924</v>
      </c>
      <c r="AO135" s="25">
        <v>0</v>
      </c>
      <c r="AP135" s="25">
        <v>0</v>
      </c>
      <c r="AQ135" s="25">
        <f t="shared" si="69"/>
        <v>-15536.269522498014</v>
      </c>
    </row>
    <row r="136" spans="1:43" x14ac:dyDescent="0.3">
      <c r="A136" t="str">
        <f>'Calculated Tab Properties'!A136</f>
        <v>TAB_4_134</v>
      </c>
      <c r="B136">
        <f>'Calculated Tab Properties'!B136</f>
        <v>1.8721000000000001</v>
      </c>
      <c r="C136">
        <f>'Calculated Tab Properties'!C136</f>
        <v>0.14186632657921971</v>
      </c>
      <c r="D136">
        <f>'Calculated Tab Properties'!D136</f>
        <v>8.1283417680139038</v>
      </c>
      <c r="E136">
        <f>'Calculated Tab Properties'!E136</f>
        <v>4.5121512993446418</v>
      </c>
      <c r="F136">
        <f>'Calculated Tab Properties'!F136</f>
        <v>2.6121512903227662</v>
      </c>
      <c r="G136">
        <f>'Calculated Tab Properties'!G136</f>
        <v>1.9000000090218758</v>
      </c>
      <c r="H136">
        <f>'Calculated Tab Properties'!H136</f>
        <v>3.1720954232609788</v>
      </c>
      <c r="I136">
        <f>'Calculated Tab Properties'!I136</f>
        <v>0.15000001820523265</v>
      </c>
      <c r="J136" s="20">
        <f>'Calculated Tab Properties'!J136</f>
        <v>0.6821947123048091</v>
      </c>
      <c r="K136">
        <v>0</v>
      </c>
      <c r="L136">
        <v>0</v>
      </c>
      <c r="M136">
        <v>0</v>
      </c>
      <c r="N136">
        <v>0</v>
      </c>
      <c r="O136" s="27">
        <f>'Calculated Tab Properties'!O136</f>
        <v>0</v>
      </c>
      <c r="P136" s="27">
        <f>'Calculated Tab Properties'!P136</f>
        <v>1.7998499999999999</v>
      </c>
      <c r="Q136">
        <f>'Calculated Tab Properties'!Q136</f>
        <v>-300</v>
      </c>
      <c r="R136">
        <f>'Calculated Tab Properties'!R136</f>
        <v>1</v>
      </c>
      <c r="T136" s="1">
        <v>0</v>
      </c>
      <c r="U136" s="1">
        <v>0</v>
      </c>
      <c r="V136">
        <f>T136*'GEOMETRIC INPUTS'!S136</f>
        <v>0</v>
      </c>
      <c r="W136">
        <v>135</v>
      </c>
      <c r="X136">
        <f t="shared" si="56"/>
        <v>0</v>
      </c>
      <c r="Y136">
        <f t="shared" si="57"/>
        <v>0</v>
      </c>
      <c r="Z136" s="27">
        <f t="shared" si="58"/>
        <v>114.74451100043201</v>
      </c>
      <c r="AA136" s="27">
        <f t="shared" si="59"/>
        <v>-112.94466100043201</v>
      </c>
      <c r="AB136" s="27">
        <f t="shared" si="60"/>
        <v>-139.043425971049</v>
      </c>
      <c r="AC136">
        <f t="shared" si="61"/>
        <v>139.043425971049</v>
      </c>
      <c r="AD136" s="24" t="str">
        <f>'GT Data'!D138</f>
        <v>TKNODE_268</v>
      </c>
      <c r="AE136" s="25">
        <f t="shared" si="62"/>
        <v>-19.659480278651902</v>
      </c>
      <c r="AF136" s="25">
        <f t="shared" si="63"/>
        <v>137.64657329893788</v>
      </c>
      <c r="AG136" s="25">
        <f t="shared" si="64"/>
        <v>114.74451100043201</v>
      </c>
      <c r="AH136" s="25">
        <v>0</v>
      </c>
      <c r="AI136" s="25">
        <v>0</v>
      </c>
      <c r="AJ136" s="25">
        <f t="shared" si="65"/>
        <v>0</v>
      </c>
      <c r="AK136" s="24" t="str">
        <f>'GT Data'!N138</f>
        <v>TKNODE_269</v>
      </c>
      <c r="AL136" s="25">
        <f t="shared" si="66"/>
        <v>19.659480278651902</v>
      </c>
      <c r="AM136" s="25">
        <f t="shared" si="67"/>
        <v>-137.64657329893788</v>
      </c>
      <c r="AN136" s="25">
        <f t="shared" si="68"/>
        <v>-112.94466100043201</v>
      </c>
      <c r="AO136" s="25">
        <v>0</v>
      </c>
      <c r="AP136" s="25">
        <v>0</v>
      </c>
      <c r="AQ136" s="25">
        <f t="shared" si="69"/>
        <v>5897.8440835955707</v>
      </c>
    </row>
    <row r="137" spans="1:43" x14ac:dyDescent="0.3">
      <c r="A137" t="str">
        <f>'Calculated Tab Properties'!A137</f>
        <v>TAB_4_135</v>
      </c>
      <c r="B137">
        <f>'Calculated Tab Properties'!B137</f>
        <v>1.5939000000000001</v>
      </c>
      <c r="C137">
        <f>'Calculated Tab Properties'!C137</f>
        <v>3.6864303247643244</v>
      </c>
      <c r="D137">
        <f>'Calculated Tab Properties'!D137</f>
        <v>211.21689907803719</v>
      </c>
      <c r="E137">
        <f>'Calculated Tab Properties'!E137</f>
        <v>5.8680598763864076</v>
      </c>
      <c r="F137">
        <f>'Calculated Tab Properties'!F137</f>
        <v>2.9680598342636055</v>
      </c>
      <c r="G137">
        <f>'Calculated Tab Properties'!G137</f>
        <v>2.9000000421228016</v>
      </c>
      <c r="H137">
        <f>'Calculated Tab Properties'!H137</f>
        <v>3.4556420180829508</v>
      </c>
      <c r="I137">
        <f>'Calculated Tab Properties'!I137</f>
        <v>0.14999999190166682</v>
      </c>
      <c r="J137" s="20">
        <f>'Calculated Tab Properties'!J137</f>
        <v>0.61721180558935274</v>
      </c>
      <c r="K137">
        <v>0</v>
      </c>
      <c r="L137">
        <v>0</v>
      </c>
      <c r="M137">
        <v>0</v>
      </c>
      <c r="N137">
        <v>0</v>
      </c>
      <c r="O137" s="27">
        <f>'Calculated Tab Properties'!O137</f>
        <v>0</v>
      </c>
      <c r="P137" s="27">
        <f>'Calculated Tab Properties'!P137</f>
        <v>3.4960500000000003</v>
      </c>
      <c r="Q137">
        <f>'Calculated Tab Properties'!Q137</f>
        <v>-300</v>
      </c>
      <c r="R137">
        <f>'Calculated Tab Properties'!R137</f>
        <v>1</v>
      </c>
      <c r="T137" s="1">
        <v>0</v>
      </c>
      <c r="U137" s="1">
        <v>0</v>
      </c>
      <c r="V137">
        <f>T137*'GEOMETRIC INPUTS'!S137</f>
        <v>0</v>
      </c>
      <c r="W137">
        <v>136</v>
      </c>
      <c r="X137">
        <f t="shared" si="56"/>
        <v>0</v>
      </c>
      <c r="Y137">
        <f t="shared" si="57"/>
        <v>0</v>
      </c>
      <c r="Z137" s="27">
        <f t="shared" si="58"/>
        <v>100.89944585049579</v>
      </c>
      <c r="AA137" s="27">
        <f t="shared" si="59"/>
        <v>-97.403395850495798</v>
      </c>
      <c r="AB137" s="27">
        <f t="shared" si="60"/>
        <v>-137.2443033430078</v>
      </c>
      <c r="AC137">
        <f t="shared" si="61"/>
        <v>137.2443033430078</v>
      </c>
      <c r="AD137" s="24" t="str">
        <f>'GT Data'!D139</f>
        <v>TKNODE_270</v>
      </c>
      <c r="AE137" s="25">
        <f t="shared" si="62"/>
        <v>71.130877604378981</v>
      </c>
      <c r="AF137" s="25">
        <f t="shared" si="63"/>
        <v>-117.3728974309589</v>
      </c>
      <c r="AG137" s="25">
        <f t="shared" si="64"/>
        <v>100.89944585049579</v>
      </c>
      <c r="AH137" s="25">
        <v>0</v>
      </c>
      <c r="AI137" s="25">
        <v>0</v>
      </c>
      <c r="AJ137" s="25">
        <f t="shared" si="65"/>
        <v>0</v>
      </c>
      <c r="AK137" s="24" t="str">
        <f>'GT Data'!N139</f>
        <v>TKNODE_271</v>
      </c>
      <c r="AL137" s="25">
        <f t="shared" si="66"/>
        <v>-71.130877604378981</v>
      </c>
      <c r="AM137" s="25">
        <f t="shared" si="67"/>
        <v>117.3728974309589</v>
      </c>
      <c r="AN137" s="25">
        <f t="shared" si="68"/>
        <v>-97.403395850495798</v>
      </c>
      <c r="AO137" s="25">
        <v>0</v>
      </c>
      <c r="AP137" s="25">
        <v>0</v>
      </c>
      <c r="AQ137" s="25">
        <f t="shared" si="69"/>
        <v>-21339.263281313695</v>
      </c>
    </row>
    <row r="138" spans="1:43" x14ac:dyDescent="0.3">
      <c r="A138" t="str">
        <f>'Calculated Tab Properties'!A138</f>
        <v>TAB_4_136</v>
      </c>
      <c r="B138">
        <f>'Calculated Tab Properties'!B138</f>
        <v>1.4350000000000001</v>
      </c>
      <c r="C138">
        <f>'Calculated Tab Properties'!C138</f>
        <v>1.3282127090575233</v>
      </c>
      <c r="D138">
        <f>'Calculated Tab Properties'!D138</f>
        <v>76.100982524633622</v>
      </c>
      <c r="E138">
        <f>'Calculated Tab Properties'!E138</f>
        <v>4.7074760704530787</v>
      </c>
      <c r="F138">
        <f>'Calculated Tab Properties'!F138</f>
        <v>2.2074759734381186</v>
      </c>
      <c r="G138">
        <f>'Calculated Tab Properties'!G138</f>
        <v>2.5000000970149601</v>
      </c>
      <c r="H138">
        <f>'Calculated Tab Properties'!H138</f>
        <v>2.8696735774577182</v>
      </c>
      <c r="I138">
        <f>'Calculated Tab Properties'!I138</f>
        <v>0.14999993425078559</v>
      </c>
      <c r="J138" s="20">
        <f>'Calculated Tab Properties'!J138</f>
        <v>0.77112629916686526</v>
      </c>
      <c r="K138">
        <v>0</v>
      </c>
      <c r="L138">
        <v>0</v>
      </c>
      <c r="M138">
        <v>0</v>
      </c>
      <c r="N138">
        <v>0</v>
      </c>
      <c r="O138" s="27">
        <f>'Calculated Tab Properties'!O138</f>
        <v>0</v>
      </c>
      <c r="P138" s="27">
        <f>'Calculated Tab Properties'!P138</f>
        <v>11.280825</v>
      </c>
      <c r="Q138">
        <f>'Calculated Tab Properties'!Q138</f>
        <v>-300</v>
      </c>
      <c r="R138">
        <f>'Calculated Tab Properties'!R138</f>
        <v>1</v>
      </c>
      <c r="T138" s="1">
        <v>0</v>
      </c>
      <c r="U138" s="1">
        <v>0</v>
      </c>
      <c r="V138">
        <f>T138*'GEOMETRIC INPUTS'!S138</f>
        <v>0</v>
      </c>
      <c r="W138">
        <v>137</v>
      </c>
      <c r="X138">
        <f t="shared" si="56"/>
        <v>0</v>
      </c>
      <c r="Y138">
        <f t="shared" si="57"/>
        <v>0</v>
      </c>
      <c r="Z138" s="27">
        <f t="shared" si="58"/>
        <v>135.13527693218523</v>
      </c>
      <c r="AA138" s="27">
        <f t="shared" si="59"/>
        <v>-123.85445193218524</v>
      </c>
      <c r="AB138" s="27">
        <f t="shared" si="60"/>
        <v>-127.44115219974542</v>
      </c>
      <c r="AC138">
        <f t="shared" si="61"/>
        <v>127.44115219974542</v>
      </c>
      <c r="AD138" s="24" t="str">
        <f>'GT Data'!D140</f>
        <v>TKNODE_272</v>
      </c>
      <c r="AE138" s="25">
        <f t="shared" si="62"/>
        <v>-123.70975184725755</v>
      </c>
      <c r="AF138" s="25">
        <f t="shared" si="63"/>
        <v>30.612817117812511</v>
      </c>
      <c r="AG138" s="25">
        <f t="shared" si="64"/>
        <v>135.13527693218523</v>
      </c>
      <c r="AH138" s="25">
        <v>0</v>
      </c>
      <c r="AI138" s="25">
        <v>0</v>
      </c>
      <c r="AJ138" s="25">
        <f t="shared" si="65"/>
        <v>0</v>
      </c>
      <c r="AK138" s="24" t="str">
        <f>'GT Data'!N140</f>
        <v>TKNODE_273</v>
      </c>
      <c r="AL138" s="25">
        <f t="shared" si="66"/>
        <v>123.70975184725755</v>
      </c>
      <c r="AM138" s="25">
        <f t="shared" si="67"/>
        <v>-30.612817117812511</v>
      </c>
      <c r="AN138" s="25">
        <f t="shared" si="68"/>
        <v>-123.85445193218524</v>
      </c>
      <c r="AO138" s="25">
        <v>0</v>
      </c>
      <c r="AP138" s="25">
        <v>0</v>
      </c>
      <c r="AQ138" s="25">
        <f t="shared" si="69"/>
        <v>37112.925554177265</v>
      </c>
    </row>
    <row r="139" spans="1:43" x14ac:dyDescent="0.3">
      <c r="A139" t="str">
        <f>'Calculated Tab Properties'!A139</f>
        <v>TAB_4_137</v>
      </c>
      <c r="B139">
        <f>'Calculated Tab Properties'!B139</f>
        <v>2.5796999999999999</v>
      </c>
      <c r="C139">
        <f>'Calculated Tab Properties'!C139</f>
        <v>0.90178068641023246</v>
      </c>
      <c r="D139">
        <f>'Calculated Tab Properties'!D139</f>
        <v>51.668227377716711</v>
      </c>
      <c r="E139">
        <f>'Calculated Tab Properties'!E139</f>
        <v>4.5933947489528322</v>
      </c>
      <c r="F139">
        <f>'Calculated Tab Properties'!F139</f>
        <v>2.6933948204787601</v>
      </c>
      <c r="G139">
        <f>'Calculated Tab Properties'!G139</f>
        <v>1.8999999284740723</v>
      </c>
      <c r="H139">
        <f>'Calculated Tab Properties'!H139</f>
        <v>3.2358456558200728</v>
      </c>
      <c r="I139">
        <f>'Calculated Tab Properties'!I139</f>
        <v>0.15000000107473296</v>
      </c>
      <c r="J139" s="20">
        <f>'Calculated Tab Properties'!J139</f>
        <v>0.6662934468752828</v>
      </c>
      <c r="K139">
        <v>0</v>
      </c>
      <c r="L139">
        <v>0</v>
      </c>
      <c r="M139">
        <v>0</v>
      </c>
      <c r="N139">
        <v>0</v>
      </c>
      <c r="O139" s="27">
        <f>'Calculated Tab Properties'!O139</f>
        <v>0</v>
      </c>
      <c r="P139" s="27">
        <f>'Calculated Tab Properties'!P139</f>
        <v>4.7622750000000007</v>
      </c>
      <c r="Q139">
        <f>'Calculated Tab Properties'!Q139</f>
        <v>-300</v>
      </c>
      <c r="R139">
        <f>'Calculated Tab Properties'!R139</f>
        <v>1</v>
      </c>
      <c r="T139" s="1">
        <v>0</v>
      </c>
      <c r="U139" s="1">
        <v>0</v>
      </c>
      <c r="V139">
        <f>T139*'GEOMETRIC INPUTS'!S139</f>
        <v>0</v>
      </c>
      <c r="W139">
        <v>138</v>
      </c>
      <c r="X139">
        <f t="shared" si="56"/>
        <v>0</v>
      </c>
      <c r="Y139">
        <f t="shared" si="57"/>
        <v>0</v>
      </c>
      <c r="Z139" s="27">
        <f t="shared" si="58"/>
        <v>111.11837613606265</v>
      </c>
      <c r="AA139" s="27">
        <f t="shared" si="59"/>
        <v>-106.35610113606265</v>
      </c>
      <c r="AB139" s="27">
        <f t="shared" si="60"/>
        <v>-135.27201154931984</v>
      </c>
      <c r="AC139">
        <f t="shared" si="61"/>
        <v>135.27201154931984</v>
      </c>
      <c r="AD139" s="24" t="str">
        <f>'GT Data'!D141</f>
        <v>TKNODE_274</v>
      </c>
      <c r="AE139" s="25">
        <f t="shared" si="62"/>
        <v>-106.11177025674162</v>
      </c>
      <c r="AF139" s="25">
        <f t="shared" si="63"/>
        <v>83.897612132764579</v>
      </c>
      <c r="AG139" s="25">
        <f t="shared" si="64"/>
        <v>111.11837613606265</v>
      </c>
      <c r="AH139" s="25">
        <v>0</v>
      </c>
      <c r="AI139" s="25">
        <v>0</v>
      </c>
      <c r="AJ139" s="25">
        <f t="shared" si="65"/>
        <v>0</v>
      </c>
      <c r="AK139" s="24" t="str">
        <f>'GT Data'!N141</f>
        <v>TKNODE_275</v>
      </c>
      <c r="AL139" s="25">
        <f t="shared" si="66"/>
        <v>106.11177025674162</v>
      </c>
      <c r="AM139" s="25">
        <f t="shared" si="67"/>
        <v>-83.897612132764579</v>
      </c>
      <c r="AN139" s="25">
        <f t="shared" si="68"/>
        <v>-106.35610113606265</v>
      </c>
      <c r="AO139" s="25">
        <v>0</v>
      </c>
      <c r="AP139" s="25">
        <v>0</v>
      </c>
      <c r="AQ139" s="25">
        <f t="shared" si="69"/>
        <v>31833.531077022486</v>
      </c>
    </row>
    <row r="140" spans="1:43" x14ac:dyDescent="0.3">
      <c r="A140" t="str">
        <f>'Calculated Tab Properties'!A140</f>
        <v>TAB_4_138</v>
      </c>
      <c r="B140">
        <f>'Calculated Tab Properties'!B140</f>
        <v>2.8127</v>
      </c>
      <c r="C140">
        <f>'Calculated Tab Properties'!C140</f>
        <v>0.11599448228467968</v>
      </c>
      <c r="D140">
        <f>'Calculated Tab Properties'!D140</f>
        <v>6.6459942817171402</v>
      </c>
      <c r="E140">
        <f>'Calculated Tab Properties'!E140</f>
        <v>4.1492900843493956</v>
      </c>
      <c r="F140">
        <f>'Calculated Tab Properties'!F140</f>
        <v>2.0492900551424156</v>
      </c>
      <c r="G140">
        <f>'Calculated Tab Properties'!G140</f>
        <v>2.1000000292069805</v>
      </c>
      <c r="H140">
        <f>'Calculated Tab Properties'!H140</f>
        <v>2.7581768100597248</v>
      </c>
      <c r="I140">
        <f>'Calculated Tab Properties'!I140</f>
        <v>0.14999996378669631</v>
      </c>
      <c r="J140" s="20">
        <f>'Calculated Tab Properties'!J140</f>
        <v>0.81120381204062542</v>
      </c>
      <c r="K140">
        <v>0</v>
      </c>
      <c r="L140">
        <v>0</v>
      </c>
      <c r="M140">
        <v>0</v>
      </c>
      <c r="N140">
        <v>0</v>
      </c>
      <c r="O140" s="27">
        <f>'Calculated Tab Properties'!O140</f>
        <v>0</v>
      </c>
      <c r="P140" s="27">
        <f>'Calculated Tab Properties'!P140</f>
        <v>5.5808249999999999</v>
      </c>
      <c r="Q140">
        <f>'Calculated Tab Properties'!Q140</f>
        <v>-300</v>
      </c>
      <c r="R140">
        <f>'Calculated Tab Properties'!R140</f>
        <v>1</v>
      </c>
      <c r="T140" s="1">
        <v>0</v>
      </c>
      <c r="U140" s="1">
        <v>0</v>
      </c>
      <c r="V140">
        <f>T140*'GEOMETRIC INPUTS'!S140</f>
        <v>0</v>
      </c>
      <c r="W140">
        <v>139</v>
      </c>
      <c r="X140">
        <f t="shared" ref="X140:X203" si="70">V140*COS(C140)</f>
        <v>0</v>
      </c>
      <c r="Y140">
        <f t="shared" ref="Y140:Y203" si="71">V140*SIN(C140)</f>
        <v>0</v>
      </c>
      <c r="Z140" s="27">
        <f t="shared" ref="Z140:Z203" si="72">(F140/2*L140-G140/2*M140-G140/2*O140-I140*(K140+P140)-Q140)/F140</f>
        <v>145.98366673443394</v>
      </c>
      <c r="AA140" s="27">
        <f t="shared" ref="AA140:AA203" si="73">SUM(K140:N140) + P140+O140-Z140</f>
        <v>-140.40284173443393</v>
      </c>
      <c r="AB140" s="27">
        <f t="shared" ref="AB140:AB203" si="74">(N140*H140*COS(J140) + 2*H140*COS(J140)*(L140+M140+O140+K140+P140-Z140)/(2*H140*SIN(J140)))</f>
        <v>-133.33723307101675</v>
      </c>
      <c r="AC140">
        <f t="shared" ref="AC140:AC203" si="75">X140-AB140</f>
        <v>133.33723307101675</v>
      </c>
      <c r="AD140" s="24" t="str">
        <f>'GT Data'!D142</f>
        <v>TKNODE_276</v>
      </c>
      <c r="AE140" s="25">
        <f t="shared" ref="AE140:AE203" si="76">-AC140*SIN(C140) + Y140*COS(C140)</f>
        <v>-15.431724001509163</v>
      </c>
      <c r="AF140" s="25">
        <f t="shared" ref="AF140:AF203" si="77">AC140*COS(C140) + Y140*SIN(C140)</f>
        <v>132.44123080587815</v>
      </c>
      <c r="AG140" s="25">
        <f t="shared" ref="AG140:AG203" si="78">Z140</f>
        <v>145.98366673443394</v>
      </c>
      <c r="AH140" s="25">
        <v>0</v>
      </c>
      <c r="AI140" s="25">
        <v>0</v>
      </c>
      <c r="AJ140" s="25">
        <f t="shared" ref="AJ140:AJ203" si="79">Y140*(F140+I140)</f>
        <v>0</v>
      </c>
      <c r="AK140" s="24" t="str">
        <f>'GT Data'!N142</f>
        <v>TKNODE_277</v>
      </c>
      <c r="AL140" s="25">
        <f t="shared" ref="AL140:AL203" si="80">-AB140*SIN(C140)</f>
        <v>15.431724001509163</v>
      </c>
      <c r="AM140" s="25">
        <f t="shared" ref="AM140:AM203" si="81">AB140*COS(C140)</f>
        <v>-132.44123080587815</v>
      </c>
      <c r="AN140" s="25">
        <f t="shared" ref="AN140:AN203" si="82">AA140</f>
        <v>-140.40284173443393</v>
      </c>
      <c r="AO140" s="25">
        <v>0</v>
      </c>
      <c r="AP140" s="25">
        <v>0</v>
      </c>
      <c r="AQ140" s="25">
        <f t="shared" ref="AQ140:AQ203" si="83">AE140*(M140+Q140)</f>
        <v>4629.5172004527494</v>
      </c>
    </row>
    <row r="141" spans="1:43" x14ac:dyDescent="0.3">
      <c r="A141" t="str">
        <f>'Calculated Tab Properties'!A141</f>
        <v>TAB_4_139</v>
      </c>
      <c r="B141">
        <f>'Calculated Tab Properties'!B141</f>
        <v>2.8875999999999999</v>
      </c>
      <c r="C141">
        <f>'Calculated Tab Properties'!C141</f>
        <v>3.674200901054558</v>
      </c>
      <c r="D141">
        <f>'Calculated Tab Properties'!D141</f>
        <v>210.51620471359035</v>
      </c>
      <c r="E141">
        <f>'Calculated Tab Properties'!E141</f>
        <v>3.0966828214103188</v>
      </c>
      <c r="F141">
        <f>'Calculated Tab Properties'!F141</f>
        <v>1.3966828398883759</v>
      </c>
      <c r="G141">
        <f>'Calculated Tab Properties'!G141</f>
        <v>1.6999999815219446</v>
      </c>
      <c r="H141">
        <f>'Calculated Tab Properties'!H141</f>
        <v>2.3566212780769953</v>
      </c>
      <c r="I141">
        <f>'Calculated Tab Properties'!I141</f>
        <v>0.15000005157899049</v>
      </c>
      <c r="J141" s="20">
        <f>'Calculated Tab Properties'!J141</f>
        <v>1.0134706428780293</v>
      </c>
      <c r="K141">
        <v>0</v>
      </c>
      <c r="L141">
        <v>0</v>
      </c>
      <c r="M141">
        <v>0</v>
      </c>
      <c r="N141">
        <v>0</v>
      </c>
      <c r="O141" s="27">
        <f>'Calculated Tab Properties'!O141</f>
        <v>0</v>
      </c>
      <c r="P141" s="27">
        <f>'Calculated Tab Properties'!P141</f>
        <v>5.4944249999999997</v>
      </c>
      <c r="Q141">
        <f>'Calculated Tab Properties'!Q141</f>
        <v>-300</v>
      </c>
      <c r="R141">
        <f>'Calculated Tab Properties'!R141</f>
        <v>1</v>
      </c>
      <c r="T141" s="1">
        <v>0</v>
      </c>
      <c r="U141" s="1">
        <v>0</v>
      </c>
      <c r="V141">
        <f>T141*'GEOMETRIC INPUTS'!S141</f>
        <v>0</v>
      </c>
      <c r="W141">
        <v>140</v>
      </c>
      <c r="X141">
        <f t="shared" si="70"/>
        <v>0</v>
      </c>
      <c r="Y141">
        <f t="shared" si="71"/>
        <v>0</v>
      </c>
      <c r="Z141" s="27">
        <f t="shared" si="72"/>
        <v>214.20456199670465</v>
      </c>
      <c r="AA141" s="27">
        <f t="shared" si="73"/>
        <v>-208.71013699670465</v>
      </c>
      <c r="AB141" s="27">
        <f t="shared" si="74"/>
        <v>-130.0744737976483</v>
      </c>
      <c r="AC141">
        <f t="shared" si="75"/>
        <v>130.0744737976483</v>
      </c>
      <c r="AD141" s="24" t="str">
        <f>'GT Data'!D143</f>
        <v>TKNODE_278</v>
      </c>
      <c r="AE141" s="25">
        <f t="shared" si="76"/>
        <v>66.049480804681153</v>
      </c>
      <c r="AF141" s="25">
        <f t="shared" si="77"/>
        <v>-112.05728365067193</v>
      </c>
      <c r="AG141" s="25">
        <f t="shared" si="78"/>
        <v>214.20456199670465</v>
      </c>
      <c r="AH141" s="25">
        <v>0</v>
      </c>
      <c r="AI141" s="25">
        <v>0</v>
      </c>
      <c r="AJ141" s="25">
        <f t="shared" si="79"/>
        <v>0</v>
      </c>
      <c r="AK141" s="24" t="str">
        <f>'GT Data'!N143</f>
        <v>TKNODE_279</v>
      </c>
      <c r="AL141" s="25">
        <f t="shared" si="80"/>
        <v>-66.049480804681153</v>
      </c>
      <c r="AM141" s="25">
        <f t="shared" si="81"/>
        <v>112.05728365067193</v>
      </c>
      <c r="AN141" s="25">
        <f t="shared" si="82"/>
        <v>-208.71013699670465</v>
      </c>
      <c r="AO141" s="25">
        <v>0</v>
      </c>
      <c r="AP141" s="25">
        <v>0</v>
      </c>
      <c r="AQ141" s="25">
        <f t="shared" si="83"/>
        <v>-19814.844241404346</v>
      </c>
    </row>
    <row r="142" spans="1:43" x14ac:dyDescent="0.3">
      <c r="A142" t="str">
        <f>'Calculated Tab Properties'!A142</f>
        <v>TAB_4_140</v>
      </c>
      <c r="B142">
        <f>'Calculated Tab Properties'!B142</f>
        <v>2.4878</v>
      </c>
      <c r="C142">
        <f>'Calculated Tab Properties'!C142</f>
        <v>4.6759480386641794</v>
      </c>
      <c r="D142">
        <f>'Calculated Tab Properties'!D142</f>
        <v>267.91208783793257</v>
      </c>
      <c r="E142">
        <f>'Calculated Tab Properties'!E142</f>
        <v>3.4535812244372894</v>
      </c>
      <c r="F142">
        <f>'Calculated Tab Properties'!F142</f>
        <v>1.5535813212678184</v>
      </c>
      <c r="G142">
        <f>'Calculated Tab Properties'!G142</f>
        <v>1.8999999031694734</v>
      </c>
      <c r="H142">
        <f>'Calculated Tab Properties'!H142</f>
        <v>2.4431133876501434</v>
      </c>
      <c r="I142">
        <f>'Calculated Tab Properties'!I142</f>
        <v>0.15000008708414161</v>
      </c>
      <c r="J142" s="20">
        <f>'Calculated Tab Properties'!J142</f>
        <v>0.95901730899148807</v>
      </c>
      <c r="K142">
        <v>0</v>
      </c>
      <c r="L142">
        <v>0</v>
      </c>
      <c r="M142">
        <v>0</v>
      </c>
      <c r="N142">
        <v>0</v>
      </c>
      <c r="O142" s="27">
        <f>'Calculated Tab Properties'!O142</f>
        <v>0</v>
      </c>
      <c r="P142" s="27">
        <f>'Calculated Tab Properties'!P142</f>
        <v>3.9501749999999998</v>
      </c>
      <c r="Q142">
        <f>'Calculated Tab Properties'!Q142</f>
        <v>-300</v>
      </c>
      <c r="R142">
        <f>'Calculated Tab Properties'!R142</f>
        <v>1</v>
      </c>
      <c r="T142" s="1">
        <v>0</v>
      </c>
      <c r="U142" s="1">
        <v>0</v>
      </c>
      <c r="V142">
        <f>T142*'GEOMETRIC INPUTS'!S142</f>
        <v>0</v>
      </c>
      <c r="W142">
        <v>141</v>
      </c>
      <c r="X142">
        <f t="shared" si="70"/>
        <v>0</v>
      </c>
      <c r="Y142">
        <f t="shared" si="71"/>
        <v>0</v>
      </c>
      <c r="Z142" s="27">
        <f t="shared" si="72"/>
        <v>192.72082465671471</v>
      </c>
      <c r="AA142" s="27">
        <f t="shared" si="73"/>
        <v>-188.77064965671471</v>
      </c>
      <c r="AB142" s="27">
        <f t="shared" si="74"/>
        <v>-132.43586387341696</v>
      </c>
      <c r="AC142">
        <f t="shared" si="75"/>
        <v>132.43586387341696</v>
      </c>
      <c r="AD142" s="24" t="str">
        <f>'GT Data'!D144</f>
        <v>TKNODE_280</v>
      </c>
      <c r="AE142" s="25">
        <f t="shared" si="76"/>
        <v>132.34794001544776</v>
      </c>
      <c r="AF142" s="25">
        <f t="shared" si="77"/>
        <v>-4.8250195404445426</v>
      </c>
      <c r="AG142" s="25">
        <f t="shared" si="78"/>
        <v>192.72082465671471</v>
      </c>
      <c r="AH142" s="25">
        <v>0</v>
      </c>
      <c r="AI142" s="25">
        <v>0</v>
      </c>
      <c r="AJ142" s="25">
        <f t="shared" si="79"/>
        <v>0</v>
      </c>
      <c r="AK142" s="24" t="str">
        <f>'GT Data'!N144</f>
        <v>TKNODE_281</v>
      </c>
      <c r="AL142" s="25">
        <f t="shared" si="80"/>
        <v>-132.34794001544776</v>
      </c>
      <c r="AM142" s="25">
        <f t="shared" si="81"/>
        <v>4.8250195404445426</v>
      </c>
      <c r="AN142" s="25">
        <f t="shared" si="82"/>
        <v>-188.77064965671471</v>
      </c>
      <c r="AO142" s="25">
        <v>0</v>
      </c>
      <c r="AP142" s="25">
        <v>0</v>
      </c>
      <c r="AQ142" s="25">
        <f t="shared" si="83"/>
        <v>-39704.382004634332</v>
      </c>
    </row>
    <row r="143" spans="1:43" x14ac:dyDescent="0.3">
      <c r="A143" t="str">
        <f>'Calculated Tab Properties'!A143</f>
        <v>TAB_4_141</v>
      </c>
      <c r="B143">
        <f>'Calculated Tab Properties'!B143</f>
        <v>2.8574000000000002</v>
      </c>
      <c r="C143">
        <f>'Calculated Tab Properties'!C143</f>
        <v>5.2957703818092465</v>
      </c>
      <c r="D143">
        <f>'Calculated Tab Properties'!D143</f>
        <v>303.42529214805438</v>
      </c>
      <c r="E143">
        <f>'Calculated Tab Properties'!E143</f>
        <v>4.2253288907938167</v>
      </c>
      <c r="F143">
        <f>'Calculated Tab Properties'!F143</f>
        <v>2.3253288838114323</v>
      </c>
      <c r="G143">
        <f>'Calculated Tab Properties'!G143</f>
        <v>1.9000000069823846</v>
      </c>
      <c r="H143">
        <f>'Calculated Tab Properties'!H143</f>
        <v>2.9547308297989421</v>
      </c>
      <c r="I143">
        <f>'Calculated Tab Properties'!I143</f>
        <v>0.14999999532416658</v>
      </c>
      <c r="J143" s="20">
        <f>'Calculated Tab Properties'!J143</f>
        <v>0.74351656234505681</v>
      </c>
      <c r="K143">
        <v>0</v>
      </c>
      <c r="L143">
        <v>0</v>
      </c>
      <c r="M143">
        <v>0</v>
      </c>
      <c r="N143">
        <v>0</v>
      </c>
      <c r="O143" s="27">
        <f>'Calculated Tab Properties'!O143</f>
        <v>0</v>
      </c>
      <c r="P143" s="27">
        <f>'Calculated Tab Properties'!P143</f>
        <v>2.6760000000000002</v>
      </c>
      <c r="Q143">
        <f>'Calculated Tab Properties'!Q143</f>
        <v>-300</v>
      </c>
      <c r="R143">
        <f>'Calculated Tab Properties'!R143</f>
        <v>1</v>
      </c>
      <c r="T143" s="1">
        <v>0</v>
      </c>
      <c r="U143" s="1">
        <v>0</v>
      </c>
      <c r="V143">
        <f>T143*'GEOMETRIC INPUTS'!S143</f>
        <v>0</v>
      </c>
      <c r="W143">
        <v>142</v>
      </c>
      <c r="X143">
        <f t="shared" si="70"/>
        <v>0</v>
      </c>
      <c r="Y143">
        <f t="shared" si="71"/>
        <v>0</v>
      </c>
      <c r="Z143" s="27">
        <f t="shared" si="72"/>
        <v>128.84138759823182</v>
      </c>
      <c r="AA143" s="27">
        <f t="shared" si="73"/>
        <v>-126.16538759823182</v>
      </c>
      <c r="AB143" s="27">
        <f t="shared" si="74"/>
        <v>-137.20209315805172</v>
      </c>
      <c r="AC143">
        <f t="shared" si="75"/>
        <v>137.20209315805172</v>
      </c>
      <c r="AD143" s="24" t="str">
        <f>'GT Data'!D145</f>
        <v>TKNODE_282</v>
      </c>
      <c r="AE143" s="25">
        <f t="shared" si="76"/>
        <v>114.50952312222937</v>
      </c>
      <c r="AF143" s="25">
        <f t="shared" si="77"/>
        <v>75.577665227700194</v>
      </c>
      <c r="AG143" s="25">
        <f t="shared" si="78"/>
        <v>128.84138759823182</v>
      </c>
      <c r="AH143" s="25">
        <v>0</v>
      </c>
      <c r="AI143" s="25">
        <v>0</v>
      </c>
      <c r="AJ143" s="25">
        <f t="shared" si="79"/>
        <v>0</v>
      </c>
      <c r="AK143" s="24" t="str">
        <f>'GT Data'!N145</f>
        <v>TKNODE_283</v>
      </c>
      <c r="AL143" s="25">
        <f t="shared" si="80"/>
        <v>-114.50952312222937</v>
      </c>
      <c r="AM143" s="25">
        <f t="shared" si="81"/>
        <v>-75.577665227700194</v>
      </c>
      <c r="AN143" s="25">
        <f t="shared" si="82"/>
        <v>-126.16538759823182</v>
      </c>
      <c r="AO143" s="25">
        <v>0</v>
      </c>
      <c r="AP143" s="25">
        <v>0</v>
      </c>
      <c r="AQ143" s="25">
        <f t="shared" si="83"/>
        <v>-34352.85693666881</v>
      </c>
    </row>
    <row r="144" spans="1:43" x14ac:dyDescent="0.3">
      <c r="A144" t="str">
        <f>'Calculated Tab Properties'!A144</f>
        <v>TAB_4_142</v>
      </c>
      <c r="B144">
        <f>'Calculated Tab Properties'!B144</f>
        <v>4.0178000000000003</v>
      </c>
      <c r="C144">
        <f>'Calculated Tab Properties'!C144</f>
        <v>0.59781642794583634</v>
      </c>
      <c r="D144">
        <f>'Calculated Tab Properties'!D144</f>
        <v>34.252358244883105</v>
      </c>
      <c r="E144">
        <f>'Calculated Tab Properties'!E144</f>
        <v>3.5842117959325579</v>
      </c>
      <c r="F144">
        <f>'Calculated Tab Properties'!F144</f>
        <v>1.0842118033046548</v>
      </c>
      <c r="G144">
        <f>'Calculated Tab Properties'!G144</f>
        <v>2.4999999926279077</v>
      </c>
      <c r="H144">
        <f>'Calculated Tab Properties'!H144</f>
        <v>2.2074312657999506</v>
      </c>
      <c r="I144">
        <f>'Calculated Tab Properties'!I144</f>
        <v>0.15000004271936024</v>
      </c>
      <c r="J144" s="20">
        <f>'Calculated Tab Properties'!J144</f>
        <v>1.1338083004362156</v>
      </c>
      <c r="K144">
        <v>0</v>
      </c>
      <c r="L144">
        <v>0</v>
      </c>
      <c r="M144">
        <v>0</v>
      </c>
      <c r="N144">
        <v>0</v>
      </c>
      <c r="O144" s="27">
        <f>'Calculated Tab Properties'!O144</f>
        <v>0</v>
      </c>
      <c r="P144" s="27">
        <f>'Calculated Tab Properties'!P144</f>
        <v>12.383025</v>
      </c>
      <c r="Q144">
        <f>'Calculated Tab Properties'!Q144</f>
        <v>-300</v>
      </c>
      <c r="R144">
        <f>'Calculated Tab Properties'!R144</f>
        <v>1</v>
      </c>
      <c r="T144" s="1">
        <v>0</v>
      </c>
      <c r="U144" s="1">
        <v>0</v>
      </c>
      <c r="V144">
        <f>T144*'GEOMETRIC INPUTS'!S144</f>
        <v>0</v>
      </c>
      <c r="W144">
        <v>143</v>
      </c>
      <c r="X144">
        <f t="shared" si="70"/>
        <v>0</v>
      </c>
      <c r="Y144">
        <f t="shared" si="71"/>
        <v>0</v>
      </c>
      <c r="Z144" s="27">
        <f t="shared" si="72"/>
        <v>274.9855192613407</v>
      </c>
      <c r="AA144" s="27">
        <f t="shared" si="73"/>
        <v>-262.60249426134072</v>
      </c>
      <c r="AB144" s="27">
        <f t="shared" si="74"/>
        <v>-122.66325214502642</v>
      </c>
      <c r="AC144">
        <f t="shared" si="75"/>
        <v>122.66325214502642</v>
      </c>
      <c r="AD144" s="24" t="str">
        <f>'GT Data'!D146</f>
        <v>TKNODE_284</v>
      </c>
      <c r="AE144" s="25">
        <f t="shared" si="76"/>
        <v>-69.039655910833631</v>
      </c>
      <c r="AF144" s="25">
        <f t="shared" si="77"/>
        <v>101.38934529085402</v>
      </c>
      <c r="AG144" s="25">
        <f t="shared" si="78"/>
        <v>274.9855192613407</v>
      </c>
      <c r="AH144" s="25">
        <v>0</v>
      </c>
      <c r="AI144" s="25">
        <v>0</v>
      </c>
      <c r="AJ144" s="25">
        <f t="shared" si="79"/>
        <v>0</v>
      </c>
      <c r="AK144" s="24" t="str">
        <f>'GT Data'!N146</f>
        <v>TKNODE_285</v>
      </c>
      <c r="AL144" s="25">
        <f t="shared" si="80"/>
        <v>69.039655910833631</v>
      </c>
      <c r="AM144" s="25">
        <f t="shared" si="81"/>
        <v>-101.38934529085402</v>
      </c>
      <c r="AN144" s="25">
        <f t="shared" si="82"/>
        <v>-262.60249426134072</v>
      </c>
      <c r="AO144" s="25">
        <v>0</v>
      </c>
      <c r="AP144" s="25">
        <v>0</v>
      </c>
      <c r="AQ144" s="25">
        <f t="shared" si="83"/>
        <v>20711.89677325009</v>
      </c>
    </row>
    <row r="145" spans="1:43" x14ac:dyDescent="0.3">
      <c r="A145" t="str">
        <f>'Calculated Tab Properties'!A145</f>
        <v>TAB_4_143</v>
      </c>
      <c r="B145">
        <f>'Calculated Tab Properties'!B145</f>
        <v>3.2355</v>
      </c>
      <c r="C145">
        <f>'Calculated Tab Properties'!C145</f>
        <v>3.3884746442210929</v>
      </c>
      <c r="D145">
        <f>'Calculated Tab Properties'!D145</f>
        <v>194.14529610096179</v>
      </c>
      <c r="E145">
        <f>'Calculated Tab Properties'!E145</f>
        <v>5.5664805988745538</v>
      </c>
      <c r="F145">
        <f>'Calculated Tab Properties'!F145</f>
        <v>3.2664805897665472</v>
      </c>
      <c r="G145">
        <f>'Calculated Tab Properties'!G145</f>
        <v>2.3000000091080088</v>
      </c>
      <c r="H145">
        <f>'Calculated Tab Properties'!H145</f>
        <v>3.7030332876986094</v>
      </c>
      <c r="I145">
        <f>'Calculated Tab Properties'!I145</f>
        <v>0.14999994588842314</v>
      </c>
      <c r="J145" s="20">
        <f>'Calculated Tab Properties'!J145</f>
        <v>0.5705532696199157</v>
      </c>
      <c r="K145">
        <v>0</v>
      </c>
      <c r="L145">
        <v>0</v>
      </c>
      <c r="M145">
        <v>0</v>
      </c>
      <c r="N145">
        <v>0</v>
      </c>
      <c r="O145" s="27">
        <f>'Calculated Tab Properties'!O145</f>
        <v>0</v>
      </c>
      <c r="P145" s="27">
        <f>'Calculated Tab Properties'!P145</f>
        <v>6.5790749999999996</v>
      </c>
      <c r="Q145">
        <f>'Calculated Tab Properties'!Q145</f>
        <v>-300</v>
      </c>
      <c r="R145">
        <f>'Calculated Tab Properties'!R145</f>
        <v>1</v>
      </c>
      <c r="T145" s="1">
        <v>0</v>
      </c>
      <c r="U145" s="1">
        <v>0</v>
      </c>
      <c r="V145">
        <f>T145*'GEOMETRIC INPUTS'!S145</f>
        <v>0</v>
      </c>
      <c r="W145">
        <v>144</v>
      </c>
      <c r="X145">
        <f t="shared" si="70"/>
        <v>0</v>
      </c>
      <c r="Y145">
        <f t="shared" si="71"/>
        <v>0</v>
      </c>
      <c r="Z145" s="27">
        <f t="shared" si="72"/>
        <v>91.539848742029221</v>
      </c>
      <c r="AA145" s="27">
        <f t="shared" si="73"/>
        <v>-84.960773742029218</v>
      </c>
      <c r="AB145" s="27">
        <f t="shared" si="74"/>
        <v>-132.38933018632795</v>
      </c>
      <c r="AC145">
        <f t="shared" si="75"/>
        <v>132.38933018632795</v>
      </c>
      <c r="AD145" s="24" t="str">
        <f>'GT Data'!D147</f>
        <v>TKNODE_286</v>
      </c>
      <c r="AE145" s="25">
        <f t="shared" si="76"/>
        <v>32.353527390202323</v>
      </c>
      <c r="AF145" s="25">
        <f t="shared" si="77"/>
        <v>-128.37516898760444</v>
      </c>
      <c r="AG145" s="25">
        <f t="shared" si="78"/>
        <v>91.539848742029221</v>
      </c>
      <c r="AH145" s="25">
        <v>0</v>
      </c>
      <c r="AI145" s="25">
        <v>0</v>
      </c>
      <c r="AJ145" s="25">
        <f t="shared" si="79"/>
        <v>0</v>
      </c>
      <c r="AK145" s="24" t="str">
        <f>'GT Data'!N147</f>
        <v>TKNODE_287</v>
      </c>
      <c r="AL145" s="25">
        <f t="shared" si="80"/>
        <v>-32.353527390202323</v>
      </c>
      <c r="AM145" s="25">
        <f t="shared" si="81"/>
        <v>128.37516898760444</v>
      </c>
      <c r="AN145" s="25">
        <f t="shared" si="82"/>
        <v>-84.960773742029218</v>
      </c>
      <c r="AO145" s="25">
        <v>0</v>
      </c>
      <c r="AP145" s="25">
        <v>0</v>
      </c>
      <c r="AQ145" s="25">
        <f t="shared" si="83"/>
        <v>-9706.0582170606976</v>
      </c>
    </row>
    <row r="146" spans="1:43" x14ac:dyDescent="0.3">
      <c r="A146" t="str">
        <f>'Calculated Tab Properties'!A146</f>
        <v>TAB_4_144</v>
      </c>
      <c r="B146">
        <f>'Calculated Tab Properties'!B146</f>
        <v>2.2888999999999999</v>
      </c>
      <c r="C146">
        <f>'Calculated Tab Properties'!C146</f>
        <v>3.8348164804623863</v>
      </c>
      <c r="D146">
        <f>'Calculated Tab Properties'!D146</f>
        <v>219.71879953770727</v>
      </c>
      <c r="E146">
        <f>'Calculated Tab Properties'!E146</f>
        <v>6.1461557748769771</v>
      </c>
      <c r="F146">
        <f>'Calculated Tab Properties'!F146</f>
        <v>4.0461558018799089</v>
      </c>
      <c r="G146">
        <f>'Calculated Tab Properties'!G146</f>
        <v>2.0999999729970686</v>
      </c>
      <c r="H146">
        <f>'Calculated Tab Properties'!H146</f>
        <v>4.3795014944069939</v>
      </c>
      <c r="I146">
        <f>'Calculated Tab Properties'!I146</f>
        <v>0.14999998623749955</v>
      </c>
      <c r="J146" s="20">
        <f>'Calculated Tab Properties'!J146</f>
        <v>0.47425183367260132</v>
      </c>
      <c r="K146">
        <v>0</v>
      </c>
      <c r="L146">
        <v>0</v>
      </c>
      <c r="M146">
        <v>0</v>
      </c>
      <c r="N146">
        <v>0</v>
      </c>
      <c r="O146" s="27">
        <f>'Calculated Tab Properties'!O146</f>
        <v>0</v>
      </c>
      <c r="P146" s="27">
        <f>'Calculated Tab Properties'!P146</f>
        <v>4.11435</v>
      </c>
      <c r="Q146">
        <f>'Calculated Tab Properties'!Q146</f>
        <v>-300</v>
      </c>
      <c r="R146">
        <f>'Calculated Tab Properties'!R146</f>
        <v>1</v>
      </c>
      <c r="T146" s="1">
        <v>0</v>
      </c>
      <c r="U146" s="1">
        <v>0</v>
      </c>
      <c r="V146">
        <f>T146*'GEOMETRIC INPUTS'!S146</f>
        <v>0</v>
      </c>
      <c r="W146">
        <v>145</v>
      </c>
      <c r="X146">
        <f t="shared" si="70"/>
        <v>0</v>
      </c>
      <c r="Y146">
        <f t="shared" si="71"/>
        <v>0</v>
      </c>
      <c r="Z146" s="27">
        <f t="shared" si="72"/>
        <v>73.991922757281287</v>
      </c>
      <c r="AA146" s="27">
        <f t="shared" si="73"/>
        <v>-69.877572757281285</v>
      </c>
      <c r="AB146" s="27">
        <f t="shared" si="74"/>
        <v>-136.12697008750575</v>
      </c>
      <c r="AC146">
        <f t="shared" si="75"/>
        <v>136.12697008750575</v>
      </c>
      <c r="AD146" s="24" t="str">
        <f>'GT Data'!D148</f>
        <v>TKNODE_288</v>
      </c>
      <c r="AE146" s="25">
        <f t="shared" si="76"/>
        <v>86.987888246640594</v>
      </c>
      <c r="AF146" s="25">
        <f t="shared" si="77"/>
        <v>-104.70749392280695</v>
      </c>
      <c r="AG146" s="25">
        <f t="shared" si="78"/>
        <v>73.991922757281287</v>
      </c>
      <c r="AH146" s="25">
        <v>0</v>
      </c>
      <c r="AI146" s="25">
        <v>0</v>
      </c>
      <c r="AJ146" s="25">
        <f t="shared" si="79"/>
        <v>0</v>
      </c>
      <c r="AK146" s="24" t="str">
        <f>'GT Data'!N148</f>
        <v>TKNODE_289</v>
      </c>
      <c r="AL146" s="25">
        <f t="shared" si="80"/>
        <v>-86.987888246640594</v>
      </c>
      <c r="AM146" s="25">
        <f t="shared" si="81"/>
        <v>104.70749392280695</v>
      </c>
      <c r="AN146" s="25">
        <f t="shared" si="82"/>
        <v>-69.877572757281285</v>
      </c>
      <c r="AO146" s="25">
        <v>0</v>
      </c>
      <c r="AP146" s="25">
        <v>0</v>
      </c>
      <c r="AQ146" s="25">
        <f t="shared" si="83"/>
        <v>-26096.366473992177</v>
      </c>
    </row>
    <row r="147" spans="1:43" x14ac:dyDescent="0.3">
      <c r="A147" t="str">
        <f>'Calculated Tab Properties'!A147</f>
        <v>TAB_4_145</v>
      </c>
      <c r="B147">
        <f>'Calculated Tab Properties'!B147</f>
        <v>2.0615999999999999</v>
      </c>
      <c r="C147">
        <f>'Calculated Tab Properties'!C147</f>
        <v>4.2899636570142796</v>
      </c>
      <c r="D147">
        <f>'Calculated Tab Properties'!D147</f>
        <v>245.79681181142647</v>
      </c>
      <c r="E147">
        <f>'Calculated Tab Properties'!E147</f>
        <v>4.9827807580000014</v>
      </c>
      <c r="F147">
        <f>'Calculated Tab Properties'!F147</f>
        <v>2.68278076372119</v>
      </c>
      <c r="G147">
        <f>'Calculated Tab Properties'!G147</f>
        <v>2.2999999942788114</v>
      </c>
      <c r="H147">
        <f>'Calculated Tab Properties'!H147</f>
        <v>3.2272246343917033</v>
      </c>
      <c r="I147">
        <f>'Calculated Tab Properties'!I147</f>
        <v>0.15000001696123166</v>
      </c>
      <c r="J147" s="20">
        <f>'Calculated Tab Properties'!J147</f>
        <v>0.66839549831439315</v>
      </c>
      <c r="K147">
        <v>0</v>
      </c>
      <c r="L147">
        <v>0</v>
      </c>
      <c r="M147">
        <v>0</v>
      </c>
      <c r="N147">
        <v>0</v>
      </c>
      <c r="O147" s="27">
        <f>'Calculated Tab Properties'!O147</f>
        <v>0</v>
      </c>
      <c r="P147" s="27">
        <f>'Calculated Tab Properties'!P147</f>
        <v>4.4570249999999998</v>
      </c>
      <c r="Q147">
        <f>'Calculated Tab Properties'!Q147</f>
        <v>-300</v>
      </c>
      <c r="R147">
        <f>'Calculated Tab Properties'!R147</f>
        <v>1</v>
      </c>
      <c r="T147" s="1">
        <v>0</v>
      </c>
      <c r="U147" s="1">
        <v>0</v>
      </c>
      <c r="V147">
        <f>T147*'GEOMETRIC INPUTS'!S147</f>
        <v>0</v>
      </c>
      <c r="W147">
        <v>146</v>
      </c>
      <c r="X147">
        <f t="shared" si="70"/>
        <v>0</v>
      </c>
      <c r="Y147">
        <f t="shared" si="71"/>
        <v>0</v>
      </c>
      <c r="Z147" s="27">
        <f t="shared" si="72"/>
        <v>111.57506801234527</v>
      </c>
      <c r="AA147" s="27">
        <f t="shared" si="73"/>
        <v>-107.11804301234527</v>
      </c>
      <c r="AB147" s="27">
        <f t="shared" si="74"/>
        <v>-135.65326408639064</v>
      </c>
      <c r="AC147">
        <f t="shared" si="75"/>
        <v>135.65326408639064</v>
      </c>
      <c r="AD147" s="24" t="str">
        <f>'GT Data'!D149</f>
        <v>TKNODE_290</v>
      </c>
      <c r="AE147" s="25">
        <f t="shared" si="76"/>
        <v>123.72897656647891</v>
      </c>
      <c r="AF147" s="25">
        <f t="shared" si="77"/>
        <v>-55.614282474052949</v>
      </c>
      <c r="AG147" s="25">
        <f t="shared" si="78"/>
        <v>111.57506801234527</v>
      </c>
      <c r="AH147" s="25">
        <v>0</v>
      </c>
      <c r="AI147" s="25">
        <v>0</v>
      </c>
      <c r="AJ147" s="25">
        <f t="shared" si="79"/>
        <v>0</v>
      </c>
      <c r="AK147" s="24" t="str">
        <f>'GT Data'!N149</f>
        <v>TKNODE_291</v>
      </c>
      <c r="AL147" s="25">
        <f t="shared" si="80"/>
        <v>-123.72897656647891</v>
      </c>
      <c r="AM147" s="25">
        <f t="shared" si="81"/>
        <v>55.614282474052949</v>
      </c>
      <c r="AN147" s="25">
        <f t="shared" si="82"/>
        <v>-107.11804301234527</v>
      </c>
      <c r="AO147" s="25">
        <v>0</v>
      </c>
      <c r="AP147" s="25">
        <v>0</v>
      </c>
      <c r="AQ147" s="25">
        <f t="shared" si="83"/>
        <v>-37118.692969943673</v>
      </c>
    </row>
    <row r="148" spans="1:43" x14ac:dyDescent="0.3">
      <c r="A148" t="str">
        <f>'Calculated Tab Properties'!A148</f>
        <v>TAB_4_146</v>
      </c>
      <c r="B148">
        <f>'Calculated Tab Properties'!B148</f>
        <v>1.4609000000000001</v>
      </c>
      <c r="C148">
        <f>'Calculated Tab Properties'!C148</f>
        <v>4.5128535156629166</v>
      </c>
      <c r="D148">
        <f>'Calculated Tab Properties'!D148</f>
        <v>258.56746000826087</v>
      </c>
      <c r="E148">
        <f>'Calculated Tab Properties'!E148</f>
        <v>5.6348729611281216</v>
      </c>
      <c r="F148">
        <f>'Calculated Tab Properties'!F148</f>
        <v>3.5348729535553089</v>
      </c>
      <c r="G148">
        <f>'Calculated Tab Properties'!G148</f>
        <v>2.1000000075728122</v>
      </c>
      <c r="H148">
        <f>'Calculated Tab Properties'!H148</f>
        <v>3.9320117591604897</v>
      </c>
      <c r="I148">
        <f>'Calculated Tab Properties'!I148</f>
        <v>0.14999998512283033</v>
      </c>
      <c r="J148" s="20">
        <f>'Calculated Tab Properties'!J148</f>
        <v>0.53361081758890372</v>
      </c>
      <c r="K148">
        <v>0</v>
      </c>
      <c r="L148">
        <v>0</v>
      </c>
      <c r="M148">
        <v>0</v>
      </c>
      <c r="N148">
        <v>0</v>
      </c>
      <c r="O148" s="27">
        <f>'Calculated Tab Properties'!O148</f>
        <v>0</v>
      </c>
      <c r="P148" s="27">
        <f>'Calculated Tab Properties'!P148</f>
        <v>2.8605749999999999</v>
      </c>
      <c r="Q148">
        <f>'Calculated Tab Properties'!Q148</f>
        <v>-300</v>
      </c>
      <c r="R148">
        <f>'Calculated Tab Properties'!R148</f>
        <v>1</v>
      </c>
      <c r="T148" s="1">
        <v>0</v>
      </c>
      <c r="U148" s="1">
        <v>0</v>
      </c>
      <c r="V148">
        <f>T148*'GEOMETRIC INPUTS'!S148</f>
        <v>0</v>
      </c>
      <c r="W148">
        <v>147</v>
      </c>
      <c r="X148">
        <f t="shared" si="70"/>
        <v>0</v>
      </c>
      <c r="Y148">
        <f t="shared" si="71"/>
        <v>0</v>
      </c>
      <c r="Z148" s="27">
        <f t="shared" si="72"/>
        <v>84.747292966004451</v>
      </c>
      <c r="AA148" s="27">
        <f t="shared" si="73"/>
        <v>-81.886717966004454</v>
      </c>
      <c r="AB148" s="27">
        <f t="shared" si="74"/>
        <v>-138.60833718508161</v>
      </c>
      <c r="AC148">
        <f t="shared" si="75"/>
        <v>138.60833718508161</v>
      </c>
      <c r="AD148" s="24" t="str">
        <f>'GT Data'!D150</f>
        <v>TKNODE_292</v>
      </c>
      <c r="AE148" s="25">
        <f t="shared" si="76"/>
        <v>135.85817604029489</v>
      </c>
      <c r="AF148" s="25">
        <f t="shared" si="77"/>
        <v>-27.474117642201346</v>
      </c>
      <c r="AG148" s="25">
        <f t="shared" si="78"/>
        <v>84.747292966004451</v>
      </c>
      <c r="AH148" s="25">
        <v>0</v>
      </c>
      <c r="AI148" s="25">
        <v>0</v>
      </c>
      <c r="AJ148" s="25">
        <f t="shared" si="79"/>
        <v>0</v>
      </c>
      <c r="AK148" s="24" t="str">
        <f>'GT Data'!N150</f>
        <v>TKNODE_293</v>
      </c>
      <c r="AL148" s="25">
        <f t="shared" si="80"/>
        <v>-135.85817604029489</v>
      </c>
      <c r="AM148" s="25">
        <f t="shared" si="81"/>
        <v>27.474117642201346</v>
      </c>
      <c r="AN148" s="25">
        <f t="shared" si="82"/>
        <v>-81.886717966004454</v>
      </c>
      <c r="AO148" s="25">
        <v>0</v>
      </c>
      <c r="AP148" s="25">
        <v>0</v>
      </c>
      <c r="AQ148" s="25">
        <f t="shared" si="83"/>
        <v>-40757.452812088464</v>
      </c>
    </row>
    <row r="149" spans="1:43" x14ac:dyDescent="0.3">
      <c r="A149" t="str">
        <f>'Calculated Tab Properties'!A149</f>
        <v>TAB_4_147</v>
      </c>
      <c r="B149">
        <f>'Calculated Tab Properties'!B149</f>
        <v>2.0802</v>
      </c>
      <c r="C149">
        <f>'Calculated Tab Properties'!C149</f>
        <v>3.5308888646070344</v>
      </c>
      <c r="D149">
        <f>'Calculated Tab Properties'!D149</f>
        <v>202.30502987172221</v>
      </c>
      <c r="E149">
        <f>'Calculated Tab Properties'!E149</f>
        <v>4.3187622233124268</v>
      </c>
      <c r="F149">
        <f>'Calculated Tab Properties'!F149</f>
        <v>1.8187622119177793</v>
      </c>
      <c r="G149">
        <f>'Calculated Tab Properties'!G149</f>
        <v>2.5000000113946492</v>
      </c>
      <c r="H149">
        <f>'Calculated Tab Properties'!H149</f>
        <v>2.5599781257587746</v>
      </c>
      <c r="I149">
        <f>'Calculated Tab Properties'!I149</f>
        <v>0.15000003389536309</v>
      </c>
      <c r="J149" s="20">
        <f>'Calculated Tab Properties'!J149</f>
        <v>0.89667651444844076</v>
      </c>
      <c r="K149">
        <v>0</v>
      </c>
      <c r="L149">
        <v>0</v>
      </c>
      <c r="M149">
        <v>0</v>
      </c>
      <c r="N149">
        <v>0</v>
      </c>
      <c r="O149" s="27">
        <f>'Calculated Tab Properties'!O149</f>
        <v>0</v>
      </c>
      <c r="P149" s="27">
        <f>'Calculated Tab Properties'!P149</f>
        <v>5.1905250000000001</v>
      </c>
      <c r="Q149">
        <f>'Calculated Tab Properties'!Q149</f>
        <v>-300</v>
      </c>
      <c r="R149">
        <f>'Calculated Tab Properties'!R149</f>
        <v>1</v>
      </c>
      <c r="T149" s="1">
        <v>0</v>
      </c>
      <c r="U149" s="1">
        <v>0</v>
      </c>
      <c r="V149">
        <f>T149*'GEOMETRIC INPUTS'!S149</f>
        <v>0</v>
      </c>
      <c r="W149">
        <v>148</v>
      </c>
      <c r="X149">
        <f t="shared" si="70"/>
        <v>0</v>
      </c>
      <c r="Y149">
        <f t="shared" si="71"/>
        <v>0</v>
      </c>
      <c r="Z149" s="27">
        <f t="shared" si="72"/>
        <v>164.5192643179856</v>
      </c>
      <c r="AA149" s="27">
        <f t="shared" si="73"/>
        <v>-159.32873931798559</v>
      </c>
      <c r="AB149" s="27">
        <f t="shared" si="74"/>
        <v>-127.30077134328923</v>
      </c>
      <c r="AC149">
        <f t="shared" si="75"/>
        <v>127.30077134328923</v>
      </c>
      <c r="AD149" s="24" t="str">
        <f>'GT Data'!D151</f>
        <v>TKNODE_294</v>
      </c>
      <c r="AE149" s="25">
        <f t="shared" si="76"/>
        <v>48.315401254759394</v>
      </c>
      <c r="AF149" s="25">
        <f t="shared" si="77"/>
        <v>-117.77566975478425</v>
      </c>
      <c r="AG149" s="25">
        <f t="shared" si="78"/>
        <v>164.5192643179856</v>
      </c>
      <c r="AH149" s="25">
        <v>0</v>
      </c>
      <c r="AI149" s="25">
        <v>0</v>
      </c>
      <c r="AJ149" s="25">
        <f t="shared" si="79"/>
        <v>0</v>
      </c>
      <c r="AK149" s="24" t="str">
        <f>'GT Data'!N151</f>
        <v>TKNODE_295</v>
      </c>
      <c r="AL149" s="25">
        <f t="shared" si="80"/>
        <v>-48.315401254759394</v>
      </c>
      <c r="AM149" s="25">
        <f t="shared" si="81"/>
        <v>117.77566975478425</v>
      </c>
      <c r="AN149" s="25">
        <f t="shared" si="82"/>
        <v>-159.32873931798559</v>
      </c>
      <c r="AO149" s="25">
        <v>0</v>
      </c>
      <c r="AP149" s="25">
        <v>0</v>
      </c>
      <c r="AQ149" s="25">
        <f t="shared" si="83"/>
        <v>-14494.620376427818</v>
      </c>
    </row>
    <row r="150" spans="1:43" x14ac:dyDescent="0.3">
      <c r="A150" t="str">
        <f>'Calculated Tab Properties'!A150</f>
        <v>TAB_4_148</v>
      </c>
      <c r="B150">
        <f>'Calculated Tab Properties'!B150</f>
        <v>2.6825999999999999</v>
      </c>
      <c r="C150">
        <f>'Calculated Tab Properties'!C150</f>
        <v>4.4353472822094702</v>
      </c>
      <c r="D150">
        <f>'Calculated Tab Properties'!D150</f>
        <v>254.12667994542272</v>
      </c>
      <c r="E150">
        <f>'Calculated Tab Properties'!E150</f>
        <v>3.7351126190086625</v>
      </c>
      <c r="F150">
        <f>'Calculated Tab Properties'!F150</f>
        <v>1.8351125840304909</v>
      </c>
      <c r="G150">
        <f>'Calculated Tab Properties'!G150</f>
        <v>1.9000000349781723</v>
      </c>
      <c r="H150">
        <f>'Calculated Tab Properties'!H150</f>
        <v>2.4844945811351433</v>
      </c>
      <c r="I150">
        <f>'Calculated Tab Properties'!I150</f>
        <v>0.14999998360326583</v>
      </c>
      <c r="J150" s="20">
        <f>'Calculated Tab Properties'!J150</f>
        <v>0.93566316304942732</v>
      </c>
      <c r="K150">
        <v>0</v>
      </c>
      <c r="L150">
        <v>0</v>
      </c>
      <c r="M150">
        <v>0</v>
      </c>
      <c r="N150">
        <v>0</v>
      </c>
      <c r="O150" s="27">
        <f>'Calculated Tab Properties'!O150</f>
        <v>0</v>
      </c>
      <c r="P150" s="27">
        <f>'Calculated Tab Properties'!P150</f>
        <v>3.7856250000000005</v>
      </c>
      <c r="Q150">
        <f>'Calculated Tab Properties'!Q150</f>
        <v>-300</v>
      </c>
      <c r="R150">
        <f>'Calculated Tab Properties'!R150</f>
        <v>1</v>
      </c>
      <c r="T150" s="1">
        <v>0</v>
      </c>
      <c r="U150" s="1">
        <v>0</v>
      </c>
      <c r="V150">
        <f>T150*'GEOMETRIC INPUTS'!S150</f>
        <v>0</v>
      </c>
      <c r="W150">
        <v>149</v>
      </c>
      <c r="X150">
        <f t="shared" si="70"/>
        <v>0</v>
      </c>
      <c r="Y150">
        <f t="shared" si="71"/>
        <v>0</v>
      </c>
      <c r="Z150" s="27">
        <f t="shared" si="72"/>
        <v>163.16827584192333</v>
      </c>
      <c r="AA150" s="27">
        <f t="shared" si="73"/>
        <v>-159.38265084192332</v>
      </c>
      <c r="AB150" s="27">
        <f t="shared" si="74"/>
        <v>-117.46602261267631</v>
      </c>
      <c r="AC150">
        <f t="shared" si="75"/>
        <v>117.46602261267631</v>
      </c>
      <c r="AD150" s="24" t="str">
        <f>'GT Data'!D152</f>
        <v>TKNODE_296</v>
      </c>
      <c r="AE150" s="25">
        <f t="shared" si="76"/>
        <v>112.98689929555694</v>
      </c>
      <c r="AF150" s="25">
        <f t="shared" si="77"/>
        <v>-32.128290586606958</v>
      </c>
      <c r="AG150" s="25">
        <f t="shared" si="78"/>
        <v>163.16827584192333</v>
      </c>
      <c r="AH150" s="25">
        <v>0</v>
      </c>
      <c r="AI150" s="25">
        <v>0</v>
      </c>
      <c r="AJ150" s="25">
        <f t="shared" si="79"/>
        <v>0</v>
      </c>
      <c r="AK150" s="24" t="str">
        <f>'GT Data'!N152</f>
        <v>TKNODE_297</v>
      </c>
      <c r="AL150" s="25">
        <f t="shared" si="80"/>
        <v>-112.98689929555694</v>
      </c>
      <c r="AM150" s="25">
        <f t="shared" si="81"/>
        <v>32.128290586606958</v>
      </c>
      <c r="AN150" s="25">
        <f t="shared" si="82"/>
        <v>-159.38265084192332</v>
      </c>
      <c r="AO150" s="25">
        <v>0</v>
      </c>
      <c r="AP150" s="25">
        <v>0</v>
      </c>
      <c r="AQ150" s="25">
        <f t="shared" si="83"/>
        <v>-33896.069788667082</v>
      </c>
    </row>
    <row r="151" spans="1:43" x14ac:dyDescent="0.3">
      <c r="A151" t="str">
        <f>'Calculated Tab Properties'!A151</f>
        <v>TAB_4_149</v>
      </c>
      <c r="B151">
        <f>'Calculated Tab Properties'!B151</f>
        <v>2.3931</v>
      </c>
      <c r="C151">
        <f>'Calculated Tab Properties'!C151</f>
        <v>4.8806368395466455</v>
      </c>
      <c r="D151">
        <f>'Calculated Tab Properties'!D151</f>
        <v>279.63989224209155</v>
      </c>
      <c r="E151">
        <f>'Calculated Tab Properties'!E151</f>
        <v>3.7883450243536911</v>
      </c>
      <c r="F151">
        <f>'Calculated Tab Properties'!F151</f>
        <v>1.4883449966032798</v>
      </c>
      <c r="G151">
        <f>'Calculated Tab Properties'!G151</f>
        <v>2.3000000277504111</v>
      </c>
      <c r="H151">
        <f>'Calculated Tab Properties'!H151</f>
        <v>2.1906032781992373</v>
      </c>
      <c r="I151">
        <f>'Calculated Tab Properties'!I151</f>
        <v>0.14999993439615206</v>
      </c>
      <c r="J151" s="20">
        <f>'Calculated Tab Properties'!J151</f>
        <v>1.1505549948392968</v>
      </c>
      <c r="K151">
        <v>0</v>
      </c>
      <c r="L151">
        <v>0</v>
      </c>
      <c r="M151">
        <v>0</v>
      </c>
      <c r="N151">
        <v>0</v>
      </c>
      <c r="O151" s="27">
        <f>'Calculated Tab Properties'!O151</f>
        <v>0</v>
      </c>
      <c r="P151" s="27">
        <f>'Calculated Tab Properties'!P151</f>
        <v>3.755325</v>
      </c>
      <c r="Q151">
        <f>'Calculated Tab Properties'!Q151</f>
        <v>-300</v>
      </c>
      <c r="R151">
        <f>'Calculated Tab Properties'!R151</f>
        <v>1</v>
      </c>
      <c r="T151" s="1">
        <v>0</v>
      </c>
      <c r="U151" s="1">
        <v>0</v>
      </c>
      <c r="V151">
        <f>T151*'GEOMETRIC INPUTS'!S151</f>
        <v>0</v>
      </c>
      <c r="W151">
        <v>150</v>
      </c>
      <c r="X151">
        <f t="shared" si="70"/>
        <v>0</v>
      </c>
      <c r="Y151">
        <f t="shared" si="71"/>
        <v>0</v>
      </c>
      <c r="Z151" s="27">
        <f t="shared" si="72"/>
        <v>201.18769652180245</v>
      </c>
      <c r="AA151" s="27">
        <f t="shared" si="73"/>
        <v>-197.43237152180245</v>
      </c>
      <c r="AB151" s="27">
        <f t="shared" si="74"/>
        <v>-88.225031818985443</v>
      </c>
      <c r="AC151">
        <f t="shared" si="75"/>
        <v>88.225031818985443</v>
      </c>
      <c r="AD151" s="24" t="str">
        <f>'GT Data'!D153</f>
        <v>TKNODE_298</v>
      </c>
      <c r="AE151" s="25">
        <f t="shared" si="76"/>
        <v>86.979266595557675</v>
      </c>
      <c r="AF151" s="25">
        <f t="shared" si="77"/>
        <v>14.773740960227315</v>
      </c>
      <c r="AG151" s="25">
        <f t="shared" si="78"/>
        <v>201.18769652180245</v>
      </c>
      <c r="AH151" s="25">
        <v>0</v>
      </c>
      <c r="AI151" s="25">
        <v>0</v>
      </c>
      <c r="AJ151" s="25">
        <f t="shared" si="79"/>
        <v>0</v>
      </c>
      <c r="AK151" s="24" t="str">
        <f>'GT Data'!N153</f>
        <v>TKNODE_299</v>
      </c>
      <c r="AL151" s="25">
        <f t="shared" si="80"/>
        <v>-86.979266595557675</v>
      </c>
      <c r="AM151" s="25">
        <f t="shared" si="81"/>
        <v>-14.773740960227315</v>
      </c>
      <c r="AN151" s="25">
        <f t="shared" si="82"/>
        <v>-197.43237152180245</v>
      </c>
      <c r="AO151" s="25">
        <v>0</v>
      </c>
      <c r="AP151" s="25">
        <v>0</v>
      </c>
      <c r="AQ151" s="25">
        <f t="shared" si="83"/>
        <v>-26093.779978667302</v>
      </c>
    </row>
    <row r="152" spans="1:43" x14ac:dyDescent="0.3">
      <c r="A152" t="str">
        <f>'Calculated Tab Properties'!A152</f>
        <v>TAB_4_150</v>
      </c>
      <c r="B152">
        <f>'Calculated Tab Properties'!B152</f>
        <v>2.605</v>
      </c>
      <c r="C152">
        <f>'Calculated Tab Properties'!C152</f>
        <v>5.2879654268812306</v>
      </c>
      <c r="D152">
        <f>'Calculated Tab Properties'!D152</f>
        <v>302.9781011713892</v>
      </c>
      <c r="E152">
        <f>'Calculated Tab Properties'!E152</f>
        <v>3.6767337224523406</v>
      </c>
      <c r="F152">
        <f>'Calculated Tab Properties'!F152</f>
        <v>1.5767337549278815</v>
      </c>
      <c r="G152">
        <f>'Calculated Tab Properties'!G152</f>
        <v>2.0999999675244601</v>
      </c>
      <c r="H152">
        <f>'Calculated Tab Properties'!H152</f>
        <v>2.3435754830420157</v>
      </c>
      <c r="I152">
        <f>'Calculated Tab Properties'!I152</f>
        <v>0.15000001712026534</v>
      </c>
      <c r="J152" s="20">
        <f>'Calculated Tab Properties'!J152</f>
        <v>1.0224675876317821</v>
      </c>
      <c r="K152">
        <v>0</v>
      </c>
      <c r="L152">
        <v>0</v>
      </c>
      <c r="M152">
        <v>0</v>
      </c>
      <c r="N152">
        <v>0</v>
      </c>
      <c r="O152" s="27">
        <f>'Calculated Tab Properties'!O152</f>
        <v>0</v>
      </c>
      <c r="P152" s="27">
        <f>'Calculated Tab Properties'!P152</f>
        <v>4.8011999999999997</v>
      </c>
      <c r="Q152">
        <f>'Calculated Tab Properties'!Q152</f>
        <v>-300</v>
      </c>
      <c r="R152">
        <f>'Calculated Tab Properties'!R152</f>
        <v>1</v>
      </c>
      <c r="T152" s="1">
        <v>0</v>
      </c>
      <c r="U152" s="1">
        <v>0</v>
      </c>
      <c r="V152">
        <f>T152*'GEOMETRIC INPUTS'!S152</f>
        <v>0</v>
      </c>
      <c r="W152">
        <v>151</v>
      </c>
      <c r="X152">
        <f t="shared" si="70"/>
        <v>0</v>
      </c>
      <c r="Y152">
        <f t="shared" si="71"/>
        <v>0</v>
      </c>
      <c r="Z152" s="27">
        <f t="shared" si="72"/>
        <v>189.80999105425443</v>
      </c>
      <c r="AA152" s="27">
        <f t="shared" si="73"/>
        <v>-185.00879105425443</v>
      </c>
      <c r="AB152" s="27">
        <f t="shared" si="74"/>
        <v>-113.00486453565975</v>
      </c>
      <c r="AC152">
        <f t="shared" si="75"/>
        <v>113.00486453565975</v>
      </c>
      <c r="AD152" s="24" t="str">
        <f>'GT Data'!D154</f>
        <v>TKNODE_300</v>
      </c>
      <c r="AE152" s="25">
        <f t="shared" si="76"/>
        <v>94.797370617805257</v>
      </c>
      <c r="AF152" s="25">
        <f t="shared" si="77"/>
        <v>61.510632679832554</v>
      </c>
      <c r="AG152" s="25">
        <f t="shared" si="78"/>
        <v>189.80999105425443</v>
      </c>
      <c r="AH152" s="25">
        <v>0</v>
      </c>
      <c r="AI152" s="25">
        <v>0</v>
      </c>
      <c r="AJ152" s="25">
        <f t="shared" si="79"/>
        <v>0</v>
      </c>
      <c r="AK152" s="24" t="str">
        <f>'GT Data'!N154</f>
        <v>TKNODE_301</v>
      </c>
      <c r="AL152" s="25">
        <f t="shared" si="80"/>
        <v>-94.797370617805257</v>
      </c>
      <c r="AM152" s="25">
        <f t="shared" si="81"/>
        <v>-61.510632679832554</v>
      </c>
      <c r="AN152" s="25">
        <f t="shared" si="82"/>
        <v>-185.00879105425443</v>
      </c>
      <c r="AO152" s="25">
        <v>0</v>
      </c>
      <c r="AP152" s="25">
        <v>0</v>
      </c>
      <c r="AQ152" s="25">
        <f t="shared" si="83"/>
        <v>-28439.211185341577</v>
      </c>
    </row>
    <row r="153" spans="1:43" x14ac:dyDescent="0.3">
      <c r="A153" t="str">
        <f>'Calculated Tab Properties'!A153</f>
        <v>TAB_4_151</v>
      </c>
      <c r="B153">
        <f>'Calculated Tab Properties'!B153</f>
        <v>1.639</v>
      </c>
      <c r="C153">
        <f>'Calculated Tab Properties'!C153</f>
        <v>5.9796045591105855</v>
      </c>
      <c r="D153">
        <f>'Calculated Tab Properties'!D153</f>
        <v>342.60610439422197</v>
      </c>
      <c r="E153">
        <f>'Calculated Tab Properties'!E153</f>
        <v>5.993929718660052</v>
      </c>
      <c r="F153">
        <f>'Calculated Tab Properties'!F153</f>
        <v>3.6939297352087492</v>
      </c>
      <c r="G153">
        <f>'Calculated Tab Properties'!G153</f>
        <v>2.2999999834513032</v>
      </c>
      <c r="H153">
        <f>'Calculated Tab Properties'!H153</f>
        <v>3.8901637488482166</v>
      </c>
      <c r="I153">
        <f>'Calculated Tab Properties'!I153</f>
        <v>0.14999998312483195</v>
      </c>
      <c r="J153" s="20">
        <f>'Calculated Tab Properties'!J153</f>
        <v>0.53997806280983562</v>
      </c>
      <c r="K153">
        <v>0</v>
      </c>
      <c r="L153">
        <v>0</v>
      </c>
      <c r="M153">
        <v>0</v>
      </c>
      <c r="N153">
        <v>0</v>
      </c>
      <c r="O153" s="27">
        <f>'Calculated Tab Properties'!O153</f>
        <v>0</v>
      </c>
      <c r="P153" s="27">
        <f>'Calculated Tab Properties'!P153</f>
        <v>7.3281749999999999</v>
      </c>
      <c r="Q153">
        <f>'Calculated Tab Properties'!Q153</f>
        <v>-300</v>
      </c>
      <c r="R153">
        <f>'Calculated Tab Properties'!R153</f>
        <v>1</v>
      </c>
      <c r="T153" s="1">
        <v>0</v>
      </c>
      <c r="U153" s="1">
        <v>0</v>
      </c>
      <c r="V153">
        <f>T153*'GEOMETRIC INPUTS'!S153</f>
        <v>0</v>
      </c>
      <c r="W153">
        <v>152</v>
      </c>
      <c r="X153">
        <f t="shared" si="70"/>
        <v>0</v>
      </c>
      <c r="Y153">
        <f t="shared" si="71"/>
        <v>0</v>
      </c>
      <c r="Z153" s="27">
        <f t="shared" si="72"/>
        <v>80.916745931761184</v>
      </c>
      <c r="AA153" s="27">
        <f t="shared" si="73"/>
        <v>-73.588570931761183</v>
      </c>
      <c r="AB153" s="27">
        <f t="shared" si="74"/>
        <v>-122.77042875668037</v>
      </c>
      <c r="AC153">
        <f t="shared" si="75"/>
        <v>122.77042875668037</v>
      </c>
      <c r="AD153" s="24" t="str">
        <f>'GT Data'!D155</f>
        <v>TKNODE_302</v>
      </c>
      <c r="AE153" s="25">
        <f t="shared" si="76"/>
        <v>36.700884437633292</v>
      </c>
      <c r="AF153" s="25">
        <f t="shared" si="77"/>
        <v>117.15640511126406</v>
      </c>
      <c r="AG153" s="25">
        <f t="shared" si="78"/>
        <v>80.916745931761184</v>
      </c>
      <c r="AH153" s="25">
        <v>0</v>
      </c>
      <c r="AI153" s="25">
        <v>0</v>
      </c>
      <c r="AJ153" s="25">
        <f t="shared" si="79"/>
        <v>0</v>
      </c>
      <c r="AK153" s="24" t="str">
        <f>'GT Data'!N155</f>
        <v>TKNODE_303</v>
      </c>
      <c r="AL153" s="25">
        <f t="shared" si="80"/>
        <v>-36.700884437633292</v>
      </c>
      <c r="AM153" s="25">
        <f t="shared" si="81"/>
        <v>-117.15640511126406</v>
      </c>
      <c r="AN153" s="25">
        <f t="shared" si="82"/>
        <v>-73.588570931761183</v>
      </c>
      <c r="AO153" s="25">
        <v>0</v>
      </c>
      <c r="AP153" s="25">
        <v>0</v>
      </c>
      <c r="AQ153" s="25">
        <f t="shared" si="83"/>
        <v>-11010.265331289987</v>
      </c>
    </row>
    <row r="154" spans="1:43" x14ac:dyDescent="0.3">
      <c r="A154" t="str">
        <f>'Calculated Tab Properties'!A154</f>
        <v>TAB_4_152</v>
      </c>
      <c r="B154">
        <f>'Calculated Tab Properties'!B154</f>
        <v>1.4117</v>
      </c>
      <c r="C154">
        <f>'Calculated Tab Properties'!C154</f>
        <v>4.5404951381570058</v>
      </c>
      <c r="D154">
        <f>'Calculated Tab Properties'!D154</f>
        <v>260.15120831606606</v>
      </c>
      <c r="E154">
        <f>'Calculated Tab Properties'!E154</f>
        <v>7.3581601870500482</v>
      </c>
      <c r="F154">
        <f>'Calculated Tab Properties'!F154</f>
        <v>4.4581602122474528</v>
      </c>
      <c r="G154">
        <f>'Calculated Tab Properties'!G154</f>
        <v>2.8999999748025957</v>
      </c>
      <c r="H154">
        <f>'Calculated Tab Properties'!H154</f>
        <v>4.7497618531130517</v>
      </c>
      <c r="I154">
        <f>'Calculated Tab Properties'!I154</f>
        <v>0.15000001265216686</v>
      </c>
      <c r="J154" s="20">
        <f>'Calculated Tab Properties'!J154</f>
        <v>0.43462880047298114</v>
      </c>
      <c r="K154">
        <v>0</v>
      </c>
      <c r="L154">
        <v>0</v>
      </c>
      <c r="M154">
        <v>0</v>
      </c>
      <c r="N154">
        <v>0</v>
      </c>
      <c r="O154" s="27">
        <f>'Calculated Tab Properties'!O154</f>
        <v>0</v>
      </c>
      <c r="P154" s="27">
        <f>'Calculated Tab Properties'!P154</f>
        <v>3.7424249999999999</v>
      </c>
      <c r="Q154">
        <f>'Calculated Tab Properties'!Q154</f>
        <v>-300</v>
      </c>
      <c r="R154">
        <f>'Calculated Tab Properties'!R154</f>
        <v>1</v>
      </c>
      <c r="T154" s="1">
        <v>0</v>
      </c>
      <c r="U154" s="1">
        <v>0</v>
      </c>
      <c r="V154">
        <f>T154*'GEOMETRIC INPUTS'!S154</f>
        <v>0</v>
      </c>
      <c r="W154">
        <v>153</v>
      </c>
      <c r="X154">
        <f t="shared" si="70"/>
        <v>0</v>
      </c>
      <c r="Y154">
        <f t="shared" si="71"/>
        <v>0</v>
      </c>
      <c r="Z154" s="27">
        <f t="shared" si="72"/>
        <v>67.166414383232066</v>
      </c>
      <c r="AA154" s="27">
        <f t="shared" si="73"/>
        <v>-63.423989383232069</v>
      </c>
      <c r="AB154" s="27">
        <f t="shared" si="74"/>
        <v>-136.62032892691283</v>
      </c>
      <c r="AC154">
        <f t="shared" si="75"/>
        <v>136.62032892691283</v>
      </c>
      <c r="AD154" s="24" t="str">
        <f>'GT Data'!D156</f>
        <v>TKNODE_304</v>
      </c>
      <c r="AE154" s="25">
        <f t="shared" si="76"/>
        <v>134.60689980236788</v>
      </c>
      <c r="AF154" s="25">
        <f t="shared" si="77"/>
        <v>-23.3687141643084</v>
      </c>
      <c r="AG154" s="25">
        <f t="shared" si="78"/>
        <v>67.166414383232066</v>
      </c>
      <c r="AH154" s="25">
        <v>0</v>
      </c>
      <c r="AI154" s="25">
        <v>0</v>
      </c>
      <c r="AJ154" s="25">
        <f t="shared" si="79"/>
        <v>0</v>
      </c>
      <c r="AK154" s="24" t="str">
        <f>'GT Data'!N156</f>
        <v>TKNODE_305</v>
      </c>
      <c r="AL154" s="25">
        <f t="shared" si="80"/>
        <v>-134.60689980236788</v>
      </c>
      <c r="AM154" s="25">
        <f t="shared" si="81"/>
        <v>23.3687141643084</v>
      </c>
      <c r="AN154" s="25">
        <f t="shared" si="82"/>
        <v>-63.423989383232069</v>
      </c>
      <c r="AO154" s="25">
        <v>0</v>
      </c>
      <c r="AP154" s="25">
        <v>0</v>
      </c>
      <c r="AQ154" s="25">
        <f t="shared" si="83"/>
        <v>-40382.06994071036</v>
      </c>
    </row>
    <row r="155" spans="1:43" x14ac:dyDescent="0.3">
      <c r="A155" t="str">
        <f>'Calculated Tab Properties'!A155</f>
        <v>TAB_4_153</v>
      </c>
      <c r="B155">
        <f>'Calculated Tab Properties'!B155</f>
        <v>3.1617999999999999</v>
      </c>
      <c r="C155">
        <f>'Calculated Tab Properties'!C155</f>
        <v>4.7639659587324115</v>
      </c>
      <c r="D155">
        <f>'Calculated Tab Properties'!D155</f>
        <v>272.9551431793621</v>
      </c>
      <c r="E155">
        <f>'Calculated Tab Properties'!E155</f>
        <v>7.2882214587939771</v>
      </c>
      <c r="F155">
        <f>'Calculated Tab Properties'!F155</f>
        <v>4.3882214475924979</v>
      </c>
      <c r="G155">
        <f>'Calculated Tab Properties'!G155</f>
        <v>2.9000000112014792</v>
      </c>
      <c r="H155">
        <f>'Calculated Tab Properties'!H155</f>
        <v>4.6864181634802708</v>
      </c>
      <c r="I155">
        <f>'Calculated Tab Properties'!I155</f>
        <v>0.14999996878619637</v>
      </c>
      <c r="J155" s="20">
        <f>'Calculated Tab Properties'!J155</f>
        <v>0.44091281740457045</v>
      </c>
      <c r="K155">
        <v>0</v>
      </c>
      <c r="L155">
        <v>0</v>
      </c>
      <c r="M155">
        <v>0</v>
      </c>
      <c r="N155">
        <v>0</v>
      </c>
      <c r="O155" s="27">
        <f>'Calculated Tab Properties'!O155</f>
        <v>0</v>
      </c>
      <c r="P155" s="27">
        <f>'Calculated Tab Properties'!P155</f>
        <v>3.6453000000000002</v>
      </c>
      <c r="Q155">
        <f>'Calculated Tab Properties'!Q155</f>
        <v>-300</v>
      </c>
      <c r="R155">
        <f>'Calculated Tab Properties'!R155</f>
        <v>1</v>
      </c>
      <c r="T155" s="1">
        <v>0</v>
      </c>
      <c r="U155" s="1">
        <v>0</v>
      </c>
      <c r="V155">
        <f>T155*'GEOMETRIC INPUTS'!S155</f>
        <v>0</v>
      </c>
      <c r="W155">
        <v>154</v>
      </c>
      <c r="X155">
        <f t="shared" si="70"/>
        <v>0</v>
      </c>
      <c r="Y155">
        <f t="shared" si="71"/>
        <v>0</v>
      </c>
      <c r="Z155" s="27">
        <f t="shared" si="72"/>
        <v>68.240221850716338</v>
      </c>
      <c r="AA155" s="27">
        <f t="shared" si="73"/>
        <v>-64.594921850716332</v>
      </c>
      <c r="AB155" s="27">
        <f t="shared" si="74"/>
        <v>-136.88376936057557</v>
      </c>
      <c r="AC155">
        <f t="shared" si="75"/>
        <v>136.88376936057557</v>
      </c>
      <c r="AD155" s="24" t="str">
        <f>'GT Data'!D157</f>
        <v>TKNODE_306</v>
      </c>
      <c r="AE155" s="25">
        <f t="shared" si="76"/>
        <v>136.70174166406133</v>
      </c>
      <c r="AF155" s="25">
        <f t="shared" si="77"/>
        <v>7.0569214514181731</v>
      </c>
      <c r="AG155" s="25">
        <f t="shared" si="78"/>
        <v>68.240221850716338</v>
      </c>
      <c r="AH155" s="25">
        <v>0</v>
      </c>
      <c r="AI155" s="25">
        <v>0</v>
      </c>
      <c r="AJ155" s="25">
        <f t="shared" si="79"/>
        <v>0</v>
      </c>
      <c r="AK155" s="24" t="str">
        <f>'GT Data'!N157</f>
        <v>TKNODE_307</v>
      </c>
      <c r="AL155" s="25">
        <f t="shared" si="80"/>
        <v>-136.70174166406133</v>
      </c>
      <c r="AM155" s="25">
        <f t="shared" si="81"/>
        <v>-7.0569214514181731</v>
      </c>
      <c r="AN155" s="25">
        <f t="shared" si="82"/>
        <v>-64.594921850716332</v>
      </c>
      <c r="AO155" s="25">
        <v>0</v>
      </c>
      <c r="AP155" s="25">
        <v>0</v>
      </c>
      <c r="AQ155" s="25">
        <f t="shared" si="83"/>
        <v>-41010.522499218401</v>
      </c>
    </row>
    <row r="156" spans="1:43" x14ac:dyDescent="0.3">
      <c r="A156" t="str">
        <f>'Calculated Tab Properties'!A156</f>
        <v>TAB_4_154</v>
      </c>
      <c r="B156">
        <f>'Calculated Tab Properties'!B156</f>
        <v>3.4329999999999998</v>
      </c>
      <c r="C156">
        <f>'Calculated Tab Properties'!C156</f>
        <v>5.4025952874711436</v>
      </c>
      <c r="D156">
        <f>'Calculated Tab Properties'!D156</f>
        <v>309.54590838936423</v>
      </c>
      <c r="E156">
        <f>'Calculated Tab Properties'!E156</f>
        <v>5.837532908468571</v>
      </c>
      <c r="F156">
        <f>'Calculated Tab Properties'!F156</f>
        <v>3.337532982233363</v>
      </c>
      <c r="G156">
        <f>'Calculated Tab Properties'!G156</f>
        <v>2.4999999262352093</v>
      </c>
      <c r="H156">
        <f>'Calculated Tab Properties'!H156</f>
        <v>3.7630255948010576</v>
      </c>
      <c r="I156">
        <f>'Calculated Tab Properties'!I156</f>
        <v>0.1499999719173295</v>
      </c>
      <c r="J156" s="20">
        <f>'Calculated Tab Properties'!J156</f>
        <v>0.56035532672572652</v>
      </c>
      <c r="K156">
        <v>0</v>
      </c>
      <c r="L156">
        <v>0</v>
      </c>
      <c r="M156">
        <v>0</v>
      </c>
      <c r="N156">
        <v>0</v>
      </c>
      <c r="O156" s="27">
        <f>'Calculated Tab Properties'!O156</f>
        <v>0</v>
      </c>
      <c r="P156" s="27">
        <f>'Calculated Tab Properties'!P156</f>
        <v>8.3867999999999991</v>
      </c>
      <c r="Q156">
        <f>'Calculated Tab Properties'!Q156</f>
        <v>-300</v>
      </c>
      <c r="R156">
        <f>'Calculated Tab Properties'!R156</f>
        <v>1</v>
      </c>
      <c r="T156" s="1">
        <v>0</v>
      </c>
      <c r="U156" s="1">
        <v>0</v>
      </c>
      <c r="V156">
        <f>T156*'GEOMETRIC INPUTS'!S156</f>
        <v>0</v>
      </c>
      <c r="W156">
        <v>155</v>
      </c>
      <c r="X156">
        <f t="shared" si="70"/>
        <v>0</v>
      </c>
      <c r="Y156">
        <f t="shared" si="71"/>
        <v>0</v>
      </c>
      <c r="Z156" s="27">
        <f t="shared" si="72"/>
        <v>89.509821124109408</v>
      </c>
      <c r="AA156" s="27">
        <f t="shared" si="73"/>
        <v>-81.123021124109414</v>
      </c>
      <c r="AB156" s="27">
        <f t="shared" si="74"/>
        <v>-129.29112164038364</v>
      </c>
      <c r="AC156">
        <f t="shared" si="75"/>
        <v>129.29112164038364</v>
      </c>
      <c r="AD156" s="24" t="str">
        <f>'GT Data'!D158</f>
        <v>TKNODE_308</v>
      </c>
      <c r="AE156" s="25">
        <f t="shared" si="76"/>
        <v>99.698281432025667</v>
      </c>
      <c r="AF156" s="25">
        <f t="shared" si="77"/>
        <v>82.319176468967925</v>
      </c>
      <c r="AG156" s="25">
        <f t="shared" si="78"/>
        <v>89.509821124109408</v>
      </c>
      <c r="AH156" s="25">
        <v>0</v>
      </c>
      <c r="AI156" s="25">
        <v>0</v>
      </c>
      <c r="AJ156" s="25">
        <f t="shared" si="79"/>
        <v>0</v>
      </c>
      <c r="AK156" s="24" t="str">
        <f>'GT Data'!N158</f>
        <v>TKNODE_309</v>
      </c>
      <c r="AL156" s="25">
        <f t="shared" si="80"/>
        <v>-99.698281432025667</v>
      </c>
      <c r="AM156" s="25">
        <f t="shared" si="81"/>
        <v>-82.319176468967925</v>
      </c>
      <c r="AN156" s="25">
        <f t="shared" si="82"/>
        <v>-81.123021124109414</v>
      </c>
      <c r="AO156" s="25">
        <v>0</v>
      </c>
      <c r="AP156" s="25">
        <v>0</v>
      </c>
      <c r="AQ156" s="25">
        <f t="shared" si="83"/>
        <v>-29909.484429607699</v>
      </c>
    </row>
    <row r="157" spans="1:43" x14ac:dyDescent="0.3">
      <c r="A157" t="str">
        <f>'Calculated Tab Properties'!A157</f>
        <v>TAB_4_155</v>
      </c>
      <c r="B157">
        <f>'Calculated Tab Properties'!B157</f>
        <v>1.8444</v>
      </c>
      <c r="C157">
        <f>'Calculated Tab Properties'!C157</f>
        <v>6.019989743954639</v>
      </c>
      <c r="D157">
        <f>'Calculated Tab Properties'!D157</f>
        <v>344.92000504064191</v>
      </c>
      <c r="E157">
        <f>'Calculated Tab Properties'!E157</f>
        <v>4.7552361559103993</v>
      </c>
      <c r="F157">
        <f>'Calculated Tab Properties'!F157</f>
        <v>3.0552361461571174</v>
      </c>
      <c r="G157">
        <f>'Calculated Tab Properties'!G157</f>
        <v>1.7000000097532826</v>
      </c>
      <c r="H157">
        <f>'Calculated Tab Properties'!H157</f>
        <v>3.5270942630436046</v>
      </c>
      <c r="I157">
        <f>'Calculated Tab Properties'!I157</f>
        <v>0.1499999694008618</v>
      </c>
      <c r="J157" s="20">
        <f>'Calculated Tab Properties'!J157</f>
        <v>0.60290659215767251</v>
      </c>
      <c r="K157">
        <v>0</v>
      </c>
      <c r="L157">
        <v>0</v>
      </c>
      <c r="M157">
        <v>0</v>
      </c>
      <c r="N157">
        <v>0</v>
      </c>
      <c r="O157" s="27">
        <f>'Calculated Tab Properties'!O157</f>
        <v>0</v>
      </c>
      <c r="P157" s="27">
        <f>'Calculated Tab Properties'!P157</f>
        <v>3.8577000000000004</v>
      </c>
      <c r="Q157">
        <f>'Calculated Tab Properties'!Q157</f>
        <v>-300</v>
      </c>
      <c r="R157">
        <f>'Calculated Tab Properties'!R157</f>
        <v>1</v>
      </c>
      <c r="T157" s="1">
        <v>0</v>
      </c>
      <c r="U157" s="1">
        <v>0</v>
      </c>
      <c r="V157">
        <f>T157*'GEOMETRIC INPUTS'!S157</f>
        <v>0</v>
      </c>
      <c r="W157">
        <v>156</v>
      </c>
      <c r="X157">
        <f t="shared" si="70"/>
        <v>0</v>
      </c>
      <c r="Y157">
        <f t="shared" si="71"/>
        <v>0</v>
      </c>
      <c r="Z157" s="27">
        <f t="shared" si="72"/>
        <v>98.002684831630802</v>
      </c>
      <c r="AA157" s="27">
        <f t="shared" si="73"/>
        <v>-94.144984831630808</v>
      </c>
      <c r="AB157" s="27">
        <f t="shared" si="74"/>
        <v>-136.75668114321226</v>
      </c>
      <c r="AC157">
        <f t="shared" si="75"/>
        <v>136.75668114321226</v>
      </c>
      <c r="AD157" s="24" t="str">
        <f>'GT Data'!D159</f>
        <v>TKNODE_310</v>
      </c>
      <c r="AE157" s="25">
        <f t="shared" si="76"/>
        <v>35.579629387170499</v>
      </c>
      <c r="AF157" s="25">
        <f t="shared" si="77"/>
        <v>132.04726354596608</v>
      </c>
      <c r="AG157" s="25">
        <f t="shared" si="78"/>
        <v>98.002684831630802</v>
      </c>
      <c r="AH157" s="25">
        <v>0</v>
      </c>
      <c r="AI157" s="25">
        <v>0</v>
      </c>
      <c r="AJ157" s="25">
        <f t="shared" si="79"/>
        <v>0</v>
      </c>
      <c r="AK157" s="24" t="str">
        <f>'GT Data'!N159</f>
        <v>TKNODE_311</v>
      </c>
      <c r="AL157" s="25">
        <f t="shared" si="80"/>
        <v>-35.579629387170499</v>
      </c>
      <c r="AM157" s="25">
        <f t="shared" si="81"/>
        <v>-132.04726354596608</v>
      </c>
      <c r="AN157" s="25">
        <f t="shared" si="82"/>
        <v>-94.144984831630808</v>
      </c>
      <c r="AO157" s="25">
        <v>0</v>
      </c>
      <c r="AP157" s="25">
        <v>0</v>
      </c>
      <c r="AQ157" s="25">
        <f t="shared" si="83"/>
        <v>-10673.88881615115</v>
      </c>
    </row>
    <row r="158" spans="1:43" x14ac:dyDescent="0.3">
      <c r="A158" t="str">
        <f>'Calculated Tab Properties'!A158</f>
        <v>TAB_4_156</v>
      </c>
      <c r="B158">
        <f>'Calculated Tab Properties'!B158</f>
        <v>2.5</v>
      </c>
      <c r="C158">
        <f>'Calculated Tab Properties'!C158</f>
        <v>5.6362921564276895</v>
      </c>
      <c r="D158">
        <f>'Calculated Tab Properties'!D158</f>
        <v>322.93575266599623</v>
      </c>
      <c r="E158">
        <f>'Calculated Tab Properties'!E158</f>
        <v>4.1947733724003662</v>
      </c>
      <c r="F158">
        <f>'Calculated Tab Properties'!F158</f>
        <v>2.4947733723543157</v>
      </c>
      <c r="G158">
        <f>'Calculated Tab Properties'!G158</f>
        <v>1.7000000000460505</v>
      </c>
      <c r="H158">
        <f>'Calculated Tab Properties'!H158</f>
        <v>3.0818764319088268</v>
      </c>
      <c r="I158">
        <f>'Calculated Tab Properties'!I158</f>
        <v>0.14999996292749432</v>
      </c>
      <c r="J158" s="20">
        <f>'Calculated Tab Properties'!J158</f>
        <v>0.70621050036025346</v>
      </c>
      <c r="K158">
        <v>0</v>
      </c>
      <c r="L158">
        <v>0</v>
      </c>
      <c r="M158">
        <v>0</v>
      </c>
      <c r="N158">
        <v>0</v>
      </c>
      <c r="O158" s="27">
        <f>'Calculated Tab Properties'!O158</f>
        <v>0</v>
      </c>
      <c r="P158" s="27">
        <f>'Calculated Tab Properties'!P158</f>
        <v>2.0634749999999999</v>
      </c>
      <c r="Q158">
        <f>'Calculated Tab Properties'!Q158</f>
        <v>-300</v>
      </c>
      <c r="R158">
        <f>'Calculated Tab Properties'!R158</f>
        <v>1</v>
      </c>
      <c r="T158" s="1">
        <v>0</v>
      </c>
      <c r="U158" s="1">
        <v>0</v>
      </c>
      <c r="V158">
        <f>T158*'GEOMETRIC INPUTS'!S158</f>
        <v>0</v>
      </c>
      <c r="W158">
        <v>157</v>
      </c>
      <c r="X158">
        <f t="shared" si="70"/>
        <v>0</v>
      </c>
      <c r="Y158">
        <f t="shared" si="71"/>
        <v>0</v>
      </c>
      <c r="Z158" s="27">
        <f t="shared" si="72"/>
        <v>120.12733587246865</v>
      </c>
      <c r="AA158" s="27">
        <f t="shared" si="73"/>
        <v>-118.06386087246865</v>
      </c>
      <c r="AB158" s="27">
        <f t="shared" si="74"/>
        <v>-138.41650079401617</v>
      </c>
      <c r="AC158">
        <f t="shared" si="75"/>
        <v>138.41650079401617</v>
      </c>
      <c r="AD158" s="24" t="str">
        <f>'GT Data'!D160</f>
        <v>TKNODE_312</v>
      </c>
      <c r="AE158" s="25">
        <f t="shared" si="76"/>
        <v>83.425033635394499</v>
      </c>
      <c r="AF158" s="25">
        <f t="shared" si="77"/>
        <v>110.45085538370981</v>
      </c>
      <c r="AG158" s="25">
        <f t="shared" si="78"/>
        <v>120.12733587246865</v>
      </c>
      <c r="AH158" s="25">
        <v>0</v>
      </c>
      <c r="AI158" s="25">
        <v>0</v>
      </c>
      <c r="AJ158" s="25">
        <f t="shared" si="79"/>
        <v>0</v>
      </c>
      <c r="AK158" s="24" t="str">
        <f>'GT Data'!N160</f>
        <v>TKNODE_313</v>
      </c>
      <c r="AL158" s="25">
        <f t="shared" si="80"/>
        <v>-83.425033635394499</v>
      </c>
      <c r="AM158" s="25">
        <f t="shared" si="81"/>
        <v>-110.45085538370981</v>
      </c>
      <c r="AN158" s="25">
        <f t="shared" si="82"/>
        <v>-118.06386087246865</v>
      </c>
      <c r="AO158" s="25">
        <v>0</v>
      </c>
      <c r="AP158" s="25">
        <v>0</v>
      </c>
      <c r="AQ158" s="25">
        <f t="shared" si="83"/>
        <v>-25027.510090618351</v>
      </c>
    </row>
    <row r="159" spans="1:43" x14ac:dyDescent="0.3">
      <c r="A159" t="str">
        <f>'Calculated Tab Properties'!A159</f>
        <v>TAB_5_157</v>
      </c>
      <c r="B159">
        <f>'Calculated Tab Properties'!B159</f>
        <v>5.6327999999999996</v>
      </c>
      <c r="C159">
        <f>'Calculated Tab Properties'!C159</f>
        <v>2.720010009918302</v>
      </c>
      <c r="D159">
        <f>'Calculated Tab Properties'!D159</f>
        <v>155.84509380165591</v>
      </c>
      <c r="E159">
        <f>'Calculated Tab Properties'!E159</f>
        <v>2.2560780496064865</v>
      </c>
      <c r="F159">
        <f>'Calculated Tab Properties'!F159</f>
        <v>0.55607801365154674</v>
      </c>
      <c r="G159">
        <f>'Calculated Tab Properties'!G159</f>
        <v>1.7000000359549405</v>
      </c>
      <c r="H159">
        <f>'Calculated Tab Properties'!H159</f>
        <v>2.0408085217513792</v>
      </c>
      <c r="I159">
        <f>'Calculated Tab Properties'!I159</f>
        <v>0.14999991469390936</v>
      </c>
      <c r="J159" s="20">
        <f>'Calculated Tab Properties'!J159</f>
        <v>1.3704803190972479</v>
      </c>
      <c r="K159">
        <v>0</v>
      </c>
      <c r="L159">
        <v>0</v>
      </c>
      <c r="M159">
        <v>0</v>
      </c>
      <c r="N159">
        <v>0</v>
      </c>
      <c r="O159" s="27">
        <f>'Calculated Tab Properties'!O159</f>
        <v>0</v>
      </c>
      <c r="P159" s="27">
        <f>'Calculated Tab Properties'!P159</f>
        <v>0</v>
      </c>
      <c r="Q159">
        <f>'Calculated Tab Properties'!Q159</f>
        <v>-300</v>
      </c>
      <c r="R159">
        <f>'Calculated Tab Properties'!R159</f>
        <v>1</v>
      </c>
      <c r="T159" s="1">
        <v>0</v>
      </c>
      <c r="U159" s="1">
        <v>0</v>
      </c>
      <c r="V159">
        <f>T159*'GEOMETRIC INPUTS'!S159</f>
        <v>0</v>
      </c>
      <c r="W159">
        <v>158</v>
      </c>
      <c r="X159">
        <f t="shared" si="70"/>
        <v>0</v>
      </c>
      <c r="Y159">
        <f t="shared" si="71"/>
        <v>0</v>
      </c>
      <c r="Z159" s="27">
        <f t="shared" si="72"/>
        <v>539.49264785711875</v>
      </c>
      <c r="AA159" s="27">
        <f t="shared" si="73"/>
        <v>-539.49264785711875</v>
      </c>
      <c r="AB159" s="27">
        <f t="shared" si="74"/>
        <v>-109.53807442172064</v>
      </c>
      <c r="AC159">
        <f t="shared" si="75"/>
        <v>109.53807442172064</v>
      </c>
      <c r="AD159" s="24" t="str">
        <f>'GT Data'!D161</f>
        <v>TKNODE_314</v>
      </c>
      <c r="AE159" s="25">
        <f t="shared" si="76"/>
        <v>-44.823531710997095</v>
      </c>
      <c r="AF159" s="25">
        <f t="shared" si="77"/>
        <v>-99.94718982028283</v>
      </c>
      <c r="AG159" s="25">
        <f t="shared" si="78"/>
        <v>539.49264785711875</v>
      </c>
      <c r="AH159" s="25">
        <v>0</v>
      </c>
      <c r="AI159" s="25">
        <v>0</v>
      </c>
      <c r="AJ159" s="25">
        <f t="shared" si="79"/>
        <v>0</v>
      </c>
      <c r="AK159" s="24" t="str">
        <f>'GT Data'!N161</f>
        <v>TKNODE_315</v>
      </c>
      <c r="AL159" s="25">
        <f t="shared" si="80"/>
        <v>44.823531710997095</v>
      </c>
      <c r="AM159" s="25">
        <f t="shared" si="81"/>
        <v>99.94718982028283</v>
      </c>
      <c r="AN159" s="25">
        <f t="shared" si="82"/>
        <v>-539.49264785711875</v>
      </c>
      <c r="AO159" s="25">
        <v>0</v>
      </c>
      <c r="AP159" s="25">
        <v>0</v>
      </c>
      <c r="AQ159" s="25">
        <f t="shared" si="83"/>
        <v>13447.059513299129</v>
      </c>
    </row>
    <row r="160" spans="1:43" x14ac:dyDescent="0.3">
      <c r="A160" t="str">
        <f>'Calculated Tab Properties'!A160</f>
        <v>TAB_5_158</v>
      </c>
      <c r="B160">
        <f>'Calculated Tab Properties'!B160</f>
        <v>6.7948000000000004</v>
      </c>
      <c r="C160">
        <f>'Calculated Tab Properties'!C160</f>
        <v>0.40035717660373282</v>
      </c>
      <c r="D160">
        <f>'Calculated Tab Properties'!D160</f>
        <v>22.938776517167636</v>
      </c>
      <c r="E160">
        <f>'Calculated Tab Properties'!E160</f>
        <v>6.073137406429332</v>
      </c>
      <c r="F160">
        <f>'Calculated Tab Properties'!F160</f>
        <v>3.5731374343588547</v>
      </c>
      <c r="G160">
        <f>'Calculated Tab Properties'!G160</f>
        <v>2.4999999720704782</v>
      </c>
      <c r="H160">
        <f>'Calculated Tab Properties'!H160</f>
        <v>3.9645788088871496</v>
      </c>
      <c r="I160">
        <f>'Calculated Tab Properties'!I160</f>
        <v>0.15000002354433145</v>
      </c>
      <c r="J160" s="20">
        <f>'Calculated Tab Properties'!J160</f>
        <v>0.52876478935509974</v>
      </c>
      <c r="K160">
        <v>0</v>
      </c>
      <c r="L160">
        <v>0</v>
      </c>
      <c r="M160">
        <v>0</v>
      </c>
      <c r="N160">
        <v>0</v>
      </c>
      <c r="O160" s="27">
        <f>'Calculated Tab Properties'!O160</f>
        <v>0</v>
      </c>
      <c r="P160" s="27">
        <f>'Calculated Tab Properties'!P160</f>
        <v>6.5218500000000006</v>
      </c>
      <c r="Q160">
        <f>'Calculated Tab Properties'!Q160</f>
        <v>-300</v>
      </c>
      <c r="R160">
        <f>'Calculated Tab Properties'!R160</f>
        <v>1</v>
      </c>
      <c r="T160" s="1">
        <v>0</v>
      </c>
      <c r="U160" s="1">
        <v>0</v>
      </c>
      <c r="V160">
        <f>T160*'GEOMETRIC INPUTS'!S160</f>
        <v>0</v>
      </c>
      <c r="W160">
        <v>159</v>
      </c>
      <c r="X160">
        <f t="shared" si="70"/>
        <v>0</v>
      </c>
      <c r="Y160">
        <f t="shared" si="71"/>
        <v>0</v>
      </c>
      <c r="Z160" s="27">
        <f t="shared" si="72"/>
        <v>83.686040024962637</v>
      </c>
      <c r="AA160" s="27">
        <f t="shared" si="73"/>
        <v>-77.164190024962636</v>
      </c>
      <c r="AB160" s="27">
        <f t="shared" si="74"/>
        <v>-132.07189960318141</v>
      </c>
      <c r="AC160">
        <f t="shared" si="75"/>
        <v>132.07189960318141</v>
      </c>
      <c r="AD160" s="24" t="str">
        <f>'GT Data'!D162</f>
        <v>TKNODE_316</v>
      </c>
      <c r="AE160" s="25">
        <f t="shared" si="76"/>
        <v>-51.474666130836496</v>
      </c>
      <c r="AF160" s="25">
        <f t="shared" si="77"/>
        <v>121.62789734066664</v>
      </c>
      <c r="AG160" s="25">
        <f t="shared" si="78"/>
        <v>83.686040024962637</v>
      </c>
      <c r="AH160" s="25">
        <v>0</v>
      </c>
      <c r="AI160" s="25">
        <v>0</v>
      </c>
      <c r="AJ160" s="25">
        <f t="shared" si="79"/>
        <v>0</v>
      </c>
      <c r="AK160" s="24" t="str">
        <f>'GT Data'!N162</f>
        <v>TKNODE_317</v>
      </c>
      <c r="AL160" s="25">
        <f t="shared" si="80"/>
        <v>51.474666130836496</v>
      </c>
      <c r="AM160" s="25">
        <f t="shared" si="81"/>
        <v>-121.62789734066664</v>
      </c>
      <c r="AN160" s="25">
        <f t="shared" si="82"/>
        <v>-77.164190024962636</v>
      </c>
      <c r="AO160" s="25">
        <v>0</v>
      </c>
      <c r="AP160" s="25">
        <v>0</v>
      </c>
      <c r="AQ160" s="25">
        <f t="shared" si="83"/>
        <v>15442.399839250949</v>
      </c>
    </row>
    <row r="161" spans="1:43" x14ac:dyDescent="0.3">
      <c r="A161" t="str">
        <f>'Calculated Tab Properties'!A161</f>
        <v>TAB_5_159</v>
      </c>
      <c r="B161">
        <f>'Calculated Tab Properties'!B161</f>
        <v>2.5394999999999999</v>
      </c>
      <c r="C161">
        <f>'Calculated Tab Properties'!C161</f>
        <v>1.1494975292722589</v>
      </c>
      <c r="D161">
        <f>'Calculated Tab Properties'!D161</f>
        <v>65.86135698801624</v>
      </c>
      <c r="E161">
        <f>'Calculated Tab Properties'!E161</f>
        <v>5.5274959377177897</v>
      </c>
      <c r="F161">
        <f>'Calculated Tab Properties'!F161</f>
        <v>3.2274959360754227</v>
      </c>
      <c r="G161">
        <f>'Calculated Tab Properties'!G161</f>
        <v>2.3000000016423674</v>
      </c>
      <c r="H161">
        <f>'Calculated Tab Properties'!H161</f>
        <v>3.670282353303246</v>
      </c>
      <c r="I161">
        <f>'Calculated Tab Properties'!I161</f>
        <v>0.15000001132683241</v>
      </c>
      <c r="J161" s="20">
        <f>'Calculated Tab Properties'!J161</f>
        <v>0.57629036807745526</v>
      </c>
      <c r="K161">
        <v>0</v>
      </c>
      <c r="L161">
        <v>0</v>
      </c>
      <c r="M161">
        <v>0</v>
      </c>
      <c r="N161">
        <v>0</v>
      </c>
      <c r="O161" s="27">
        <f>'Calculated Tab Properties'!O161</f>
        <v>0</v>
      </c>
      <c r="P161" s="27">
        <f>'Calculated Tab Properties'!P161</f>
        <v>6.9757499999999997</v>
      </c>
      <c r="Q161">
        <f>'Calculated Tab Properties'!Q161</f>
        <v>-300</v>
      </c>
      <c r="R161">
        <f>'Calculated Tab Properties'!R161</f>
        <v>1</v>
      </c>
      <c r="T161" s="1">
        <v>0</v>
      </c>
      <c r="U161" s="1">
        <v>0</v>
      </c>
      <c r="V161">
        <f>T161*'GEOMETRIC INPUTS'!S161</f>
        <v>0</v>
      </c>
      <c r="W161">
        <v>160</v>
      </c>
      <c r="X161">
        <f t="shared" si="70"/>
        <v>0</v>
      </c>
      <c r="Y161">
        <f t="shared" si="71"/>
        <v>0</v>
      </c>
      <c r="Z161" s="27">
        <f t="shared" si="72"/>
        <v>92.627115058279244</v>
      </c>
      <c r="AA161" s="27">
        <f t="shared" si="73"/>
        <v>-85.651365058279239</v>
      </c>
      <c r="AB161" s="27">
        <f t="shared" si="74"/>
        <v>-131.79580352369913</v>
      </c>
      <c r="AC161">
        <f t="shared" si="75"/>
        <v>131.79580352369913</v>
      </c>
      <c r="AD161" s="24" t="str">
        <f>'GT Data'!D163</f>
        <v>TKNODE_318</v>
      </c>
      <c r="AE161" s="25">
        <f t="shared" si="76"/>
        <v>-120.27139026729704</v>
      </c>
      <c r="AF161" s="25">
        <f t="shared" si="77"/>
        <v>53.897370155036619</v>
      </c>
      <c r="AG161" s="25">
        <f t="shared" si="78"/>
        <v>92.627115058279244</v>
      </c>
      <c r="AH161" s="25">
        <v>0</v>
      </c>
      <c r="AI161" s="25">
        <v>0</v>
      </c>
      <c r="AJ161" s="25">
        <f t="shared" si="79"/>
        <v>0</v>
      </c>
      <c r="AK161" s="24" t="str">
        <f>'GT Data'!N163</f>
        <v>TKNODE_319</v>
      </c>
      <c r="AL161" s="25">
        <f t="shared" si="80"/>
        <v>120.27139026729704</v>
      </c>
      <c r="AM161" s="25">
        <f t="shared" si="81"/>
        <v>-53.897370155036619</v>
      </c>
      <c r="AN161" s="25">
        <f t="shared" si="82"/>
        <v>-85.651365058279239</v>
      </c>
      <c r="AO161" s="25">
        <v>0</v>
      </c>
      <c r="AP161" s="25">
        <v>0</v>
      </c>
      <c r="AQ161" s="25">
        <f t="shared" si="83"/>
        <v>36081.417080189109</v>
      </c>
    </row>
    <row r="162" spans="1:43" x14ac:dyDescent="0.3">
      <c r="A162" t="str">
        <f>'Calculated Tab Properties'!A162</f>
        <v>TAB_5_160</v>
      </c>
      <c r="B162">
        <f>'Calculated Tab Properties'!B162</f>
        <v>2.6429999999999998</v>
      </c>
      <c r="C162">
        <f>'Calculated Tab Properties'!C162</f>
        <v>0.68334888225812362</v>
      </c>
      <c r="D162">
        <f>'Calculated Tab Properties'!D162</f>
        <v>39.153006888372701</v>
      </c>
      <c r="E162">
        <f>'Calculated Tab Properties'!E162</f>
        <v>3.8526695764484784</v>
      </c>
      <c r="F162">
        <f>'Calculated Tab Properties'!F162</f>
        <v>2.1526695639231974</v>
      </c>
      <c r="G162">
        <f>'Calculated Tab Properties'!G162</f>
        <v>1.7000000125252837</v>
      </c>
      <c r="H162">
        <f>'Calculated Tab Properties'!H162</f>
        <v>2.8303161722862211</v>
      </c>
      <c r="I162">
        <f>'Calculated Tab Properties'!I162</f>
        <v>0.14999999165786645</v>
      </c>
      <c r="J162" s="20">
        <f>'Calculated Tab Properties'!J162</f>
        <v>0.78473095253519287</v>
      </c>
      <c r="K162">
        <v>0</v>
      </c>
      <c r="L162">
        <v>0</v>
      </c>
      <c r="M162">
        <v>0</v>
      </c>
      <c r="N162">
        <v>0</v>
      </c>
      <c r="O162" s="27">
        <f>'Calculated Tab Properties'!O162</f>
        <v>0</v>
      </c>
      <c r="P162" s="27">
        <f>'Calculated Tab Properties'!P162</f>
        <v>6.2624250000000004</v>
      </c>
      <c r="Q162">
        <f>'Calculated Tab Properties'!Q162</f>
        <v>-300</v>
      </c>
      <c r="R162">
        <f>'Calculated Tab Properties'!R162</f>
        <v>1</v>
      </c>
      <c r="T162" s="1">
        <v>0</v>
      </c>
      <c r="U162" s="1">
        <v>0</v>
      </c>
      <c r="V162">
        <f>T162*'GEOMETRIC INPUTS'!S162</f>
        <v>0</v>
      </c>
      <c r="W162">
        <v>161</v>
      </c>
      <c r="X162">
        <f t="shared" si="70"/>
        <v>0</v>
      </c>
      <c r="Y162">
        <f t="shared" si="71"/>
        <v>0</v>
      </c>
      <c r="Z162" s="27">
        <f t="shared" si="72"/>
        <v>138.92547249899789</v>
      </c>
      <c r="AA162" s="27">
        <f t="shared" si="73"/>
        <v>-132.66304749899788</v>
      </c>
      <c r="AB162" s="27">
        <f t="shared" si="74"/>
        <v>-132.84019417209169</v>
      </c>
      <c r="AC162">
        <f t="shared" si="75"/>
        <v>132.84019417209169</v>
      </c>
      <c r="AD162" s="24" t="str">
        <f>'GT Data'!D164</f>
        <v>TKNODE_320</v>
      </c>
      <c r="AE162" s="25">
        <f t="shared" si="76"/>
        <v>-83.874434166062244</v>
      </c>
      <c r="AF162" s="25">
        <f t="shared" si="77"/>
        <v>103.0126035055998</v>
      </c>
      <c r="AG162" s="25">
        <f t="shared" si="78"/>
        <v>138.92547249899789</v>
      </c>
      <c r="AH162" s="25">
        <v>0</v>
      </c>
      <c r="AI162" s="25">
        <v>0</v>
      </c>
      <c r="AJ162" s="25">
        <f t="shared" si="79"/>
        <v>0</v>
      </c>
      <c r="AK162" s="24" t="str">
        <f>'GT Data'!N164</f>
        <v>TKNODE_321</v>
      </c>
      <c r="AL162" s="25">
        <f t="shared" si="80"/>
        <v>83.874434166062244</v>
      </c>
      <c r="AM162" s="25">
        <f t="shared" si="81"/>
        <v>-103.0126035055998</v>
      </c>
      <c r="AN162" s="25">
        <f t="shared" si="82"/>
        <v>-132.66304749899788</v>
      </c>
      <c r="AO162" s="25">
        <v>0</v>
      </c>
      <c r="AP162" s="25">
        <v>0</v>
      </c>
      <c r="AQ162" s="25">
        <f t="shared" si="83"/>
        <v>25162.330249818675</v>
      </c>
    </row>
    <row r="163" spans="1:43" x14ac:dyDescent="0.3">
      <c r="A163" t="str">
        <f>'Calculated Tab Properties'!A163</f>
        <v>TAB_5_161</v>
      </c>
      <c r="B163">
        <f>'Calculated Tab Properties'!B163</f>
        <v>2.2414000000000001</v>
      </c>
      <c r="C163">
        <f>'Calculated Tab Properties'!C163</f>
        <v>0.12588642266060779</v>
      </c>
      <c r="D163">
        <f>'Calculated Tab Properties'!D163</f>
        <v>7.2127607164528742</v>
      </c>
      <c r="E163">
        <f>'Calculated Tab Properties'!E163</f>
        <v>4.3736158591566552</v>
      </c>
      <c r="F163">
        <f>'Calculated Tab Properties'!F163</f>
        <v>2.2736158613692066</v>
      </c>
      <c r="G163">
        <f>'Calculated Tab Properties'!G163</f>
        <v>2.0999999977874486</v>
      </c>
      <c r="H163">
        <f>'Calculated Tab Properties'!H163</f>
        <v>2.9171468741556308</v>
      </c>
      <c r="I163">
        <f>'Calculated Tab Properties'!I163</f>
        <v>0.15000009384613719</v>
      </c>
      <c r="J163" s="20">
        <f>'Calculated Tab Properties'!J163</f>
        <v>0.75542951163550598</v>
      </c>
      <c r="K163">
        <v>0</v>
      </c>
      <c r="L163">
        <v>0</v>
      </c>
      <c r="M163">
        <v>0</v>
      </c>
      <c r="N163">
        <v>0</v>
      </c>
      <c r="O163" s="27">
        <f>'Calculated Tab Properties'!O163</f>
        <v>0</v>
      </c>
      <c r="P163" s="27">
        <f>'Calculated Tab Properties'!P163</f>
        <v>3.8470500000000003</v>
      </c>
      <c r="Q163">
        <f>'Calculated Tab Properties'!Q163</f>
        <v>-300</v>
      </c>
      <c r="R163">
        <f>'Calculated Tab Properties'!R163</f>
        <v>1</v>
      </c>
      <c r="T163" s="1">
        <v>0</v>
      </c>
      <c r="U163" s="1">
        <v>0</v>
      </c>
      <c r="V163">
        <f>T163*'GEOMETRIC INPUTS'!S163</f>
        <v>0</v>
      </c>
      <c r="W163">
        <v>162</v>
      </c>
      <c r="X163">
        <f t="shared" si="70"/>
        <v>0</v>
      </c>
      <c r="Y163">
        <f t="shared" si="71"/>
        <v>0</v>
      </c>
      <c r="Z163" s="27">
        <f t="shared" si="72"/>
        <v>131.69460471596645</v>
      </c>
      <c r="AA163" s="27">
        <f t="shared" si="73"/>
        <v>-127.84755471596645</v>
      </c>
      <c r="AB163" s="27">
        <f t="shared" si="74"/>
        <v>-135.74957097611707</v>
      </c>
      <c r="AC163">
        <f t="shared" si="75"/>
        <v>135.74957097611707</v>
      </c>
      <c r="AD163" s="24" t="str">
        <f>'GT Data'!D165</f>
        <v>TKNODE_322</v>
      </c>
      <c r="AE163" s="25">
        <f t="shared" si="76"/>
        <v>-17.043927533290788</v>
      </c>
      <c r="AF163" s="25">
        <f t="shared" si="77"/>
        <v>134.67535243852075</v>
      </c>
      <c r="AG163" s="25">
        <f t="shared" si="78"/>
        <v>131.69460471596645</v>
      </c>
      <c r="AH163" s="25">
        <v>0</v>
      </c>
      <c r="AI163" s="25">
        <v>0</v>
      </c>
      <c r="AJ163" s="25">
        <f t="shared" si="79"/>
        <v>0</v>
      </c>
      <c r="AK163" s="24" t="str">
        <f>'GT Data'!N165</f>
        <v>TKNODE_323</v>
      </c>
      <c r="AL163" s="25">
        <f t="shared" si="80"/>
        <v>17.043927533290788</v>
      </c>
      <c r="AM163" s="25">
        <f t="shared" si="81"/>
        <v>-134.67535243852075</v>
      </c>
      <c r="AN163" s="25">
        <f t="shared" si="82"/>
        <v>-127.84755471596645</v>
      </c>
      <c r="AO163" s="25">
        <v>0</v>
      </c>
      <c r="AP163" s="25">
        <v>0</v>
      </c>
      <c r="AQ163" s="25">
        <f t="shared" si="83"/>
        <v>5113.1782599872358</v>
      </c>
    </row>
    <row r="164" spans="1:43" x14ac:dyDescent="0.3">
      <c r="A164" t="str">
        <f>'Calculated Tab Properties'!A164</f>
        <v>TAB_5_162</v>
      </c>
      <c r="B164">
        <f>'Calculated Tab Properties'!B164</f>
        <v>2.3567999999999998</v>
      </c>
      <c r="C164">
        <f>'Calculated Tab Properties'!C164</f>
        <v>3.5786372969304523</v>
      </c>
      <c r="D164">
        <f>'Calculated Tab Properties'!D164</f>
        <v>205.04081352222011</v>
      </c>
      <c r="E164">
        <f>'Calculated Tab Properties'!E164</f>
        <v>3.7509576918693397</v>
      </c>
      <c r="F164">
        <f>'Calculated Tab Properties'!F164</f>
        <v>1.6509576568757922</v>
      </c>
      <c r="G164">
        <f>'Calculated Tab Properties'!G164</f>
        <v>2.1000000349935477</v>
      </c>
      <c r="H164">
        <f>'Calculated Tab Properties'!H164</f>
        <v>2.500574547534502</v>
      </c>
      <c r="I164">
        <f>'Calculated Tab Properties'!I164</f>
        <v>0.14999999470416592</v>
      </c>
      <c r="J164" s="20">
        <f>'Calculated Tab Properties'!J164</f>
        <v>0.92698892559463875</v>
      </c>
      <c r="K164">
        <v>0</v>
      </c>
      <c r="L164">
        <v>0</v>
      </c>
      <c r="M164">
        <v>0</v>
      </c>
      <c r="N164">
        <v>0</v>
      </c>
      <c r="O164" s="27">
        <f>'Calculated Tab Properties'!O164</f>
        <v>0</v>
      </c>
      <c r="P164" s="27">
        <f>'Calculated Tab Properties'!P164</f>
        <v>4.0265249999999995</v>
      </c>
      <c r="Q164">
        <f>'Calculated Tab Properties'!Q164</f>
        <v>-300</v>
      </c>
      <c r="R164">
        <f>'Calculated Tab Properties'!R164</f>
        <v>1</v>
      </c>
      <c r="T164" s="1">
        <v>0</v>
      </c>
      <c r="U164" s="1">
        <v>0</v>
      </c>
      <c r="V164">
        <f>T164*'GEOMETRIC INPUTS'!S164</f>
        <v>0</v>
      </c>
      <c r="W164">
        <v>163</v>
      </c>
      <c r="X164">
        <f t="shared" si="70"/>
        <v>0</v>
      </c>
      <c r="Y164">
        <f t="shared" si="71"/>
        <v>0</v>
      </c>
      <c r="Z164" s="27">
        <f t="shared" si="72"/>
        <v>181.34688071763705</v>
      </c>
      <c r="AA164" s="27">
        <f t="shared" si="73"/>
        <v>-177.32035571763706</v>
      </c>
      <c r="AB164" s="27">
        <f t="shared" si="74"/>
        <v>-133.07514860012017</v>
      </c>
      <c r="AC164">
        <f t="shared" si="75"/>
        <v>133.07514860012017</v>
      </c>
      <c r="AD164" s="24" t="str">
        <f>'GT Data'!D166</f>
        <v>TKNODE_324</v>
      </c>
      <c r="AE164" s="25">
        <f t="shared" si="76"/>
        <v>56.32588576301859</v>
      </c>
      <c r="AF164" s="25">
        <f t="shared" si="77"/>
        <v>-120.56695139197741</v>
      </c>
      <c r="AG164" s="25">
        <f t="shared" si="78"/>
        <v>181.34688071763705</v>
      </c>
      <c r="AH164" s="25">
        <v>0</v>
      </c>
      <c r="AI164" s="25">
        <v>0</v>
      </c>
      <c r="AJ164" s="25">
        <f t="shared" si="79"/>
        <v>0</v>
      </c>
      <c r="AK164" s="24" t="str">
        <f>'GT Data'!N166</f>
        <v>TKNODE_325</v>
      </c>
      <c r="AL164" s="25">
        <f t="shared" si="80"/>
        <v>-56.32588576301859</v>
      </c>
      <c r="AM164" s="25">
        <f t="shared" si="81"/>
        <v>120.56695139197741</v>
      </c>
      <c r="AN164" s="25">
        <f t="shared" si="82"/>
        <v>-177.32035571763706</v>
      </c>
      <c r="AO164" s="25">
        <v>0</v>
      </c>
      <c r="AP164" s="25">
        <v>0</v>
      </c>
      <c r="AQ164" s="25">
        <f t="shared" si="83"/>
        <v>-16897.765728905579</v>
      </c>
    </row>
    <row r="165" spans="1:43" x14ac:dyDescent="0.3">
      <c r="A165" t="str">
        <f>'Calculated Tab Properties'!A165</f>
        <v>TAB_5_163</v>
      </c>
      <c r="B165">
        <f>'Calculated Tab Properties'!B165</f>
        <v>1.6555</v>
      </c>
      <c r="C165">
        <f>'Calculated Tab Properties'!C165</f>
        <v>4.3071389005052092</v>
      </c>
      <c r="D165">
        <f>'Calculated Tab Properties'!D165</f>
        <v>246.78088077556626</v>
      </c>
      <c r="E165">
        <f>'Calculated Tab Properties'!E165</f>
        <v>4.7027454601147438</v>
      </c>
      <c r="F165">
        <f>'Calculated Tab Properties'!F165</f>
        <v>1.8027453930902226</v>
      </c>
      <c r="G165">
        <f>'Calculated Tab Properties'!G165</f>
        <v>2.9000000670245236</v>
      </c>
      <c r="H165">
        <f>'Calculated Tab Properties'!H165</f>
        <v>2.594525773622228</v>
      </c>
      <c r="I165">
        <f>'Calculated Tab Properties'!I165</f>
        <v>0.14999993533845332</v>
      </c>
      <c r="J165" s="20">
        <f>'Calculated Tab Properties'!J165</f>
        <v>0.88018035543839912</v>
      </c>
      <c r="K165">
        <v>0</v>
      </c>
      <c r="L165">
        <v>0</v>
      </c>
      <c r="M165">
        <v>0</v>
      </c>
      <c r="N165">
        <v>0</v>
      </c>
      <c r="O165" s="27">
        <f>'Calculated Tab Properties'!O165</f>
        <v>0</v>
      </c>
      <c r="P165" s="27">
        <f>'Calculated Tab Properties'!P165</f>
        <v>3.9396750000000003</v>
      </c>
      <c r="Q165">
        <f>'Calculated Tab Properties'!Q165</f>
        <v>-300</v>
      </c>
      <c r="R165">
        <f>'Calculated Tab Properties'!R165</f>
        <v>1</v>
      </c>
      <c r="T165" s="1">
        <v>0</v>
      </c>
      <c r="U165" s="1">
        <v>0</v>
      </c>
      <c r="V165">
        <f>T165*'GEOMETRIC INPUTS'!S165</f>
        <v>0</v>
      </c>
      <c r="W165">
        <v>164</v>
      </c>
      <c r="X165">
        <f t="shared" si="70"/>
        <v>0</v>
      </c>
      <c r="Y165">
        <f t="shared" si="71"/>
        <v>0</v>
      </c>
      <c r="Z165" s="27">
        <f t="shared" si="72"/>
        <v>166.08504459495845</v>
      </c>
      <c r="AA165" s="27">
        <f t="shared" si="73"/>
        <v>-162.14536959495845</v>
      </c>
      <c r="AB165" s="27">
        <f t="shared" si="74"/>
        <v>-133.99242427768851</v>
      </c>
      <c r="AC165">
        <f t="shared" si="75"/>
        <v>133.99242427768851</v>
      </c>
      <c r="AD165" s="24" t="str">
        <f>'GT Data'!D167</f>
        <v>TKNODE_326</v>
      </c>
      <c r="AE165" s="25">
        <f t="shared" si="76"/>
        <v>123.1395514053236</v>
      </c>
      <c r="AF165" s="25">
        <f t="shared" si="77"/>
        <v>-52.826325288702016</v>
      </c>
      <c r="AG165" s="25">
        <f t="shared" si="78"/>
        <v>166.08504459495845</v>
      </c>
      <c r="AH165" s="25">
        <v>0</v>
      </c>
      <c r="AI165" s="25">
        <v>0</v>
      </c>
      <c r="AJ165" s="25">
        <f t="shared" si="79"/>
        <v>0</v>
      </c>
      <c r="AK165" s="24" t="str">
        <f>'GT Data'!N167</f>
        <v>TKNODE_327</v>
      </c>
      <c r="AL165" s="25">
        <f t="shared" si="80"/>
        <v>-123.1395514053236</v>
      </c>
      <c r="AM165" s="25">
        <f t="shared" si="81"/>
        <v>52.826325288702016</v>
      </c>
      <c r="AN165" s="25">
        <f t="shared" si="82"/>
        <v>-162.14536959495845</v>
      </c>
      <c r="AO165" s="25">
        <v>0</v>
      </c>
      <c r="AP165" s="25">
        <v>0</v>
      </c>
      <c r="AQ165" s="25">
        <f t="shared" si="83"/>
        <v>-36941.865421597082</v>
      </c>
    </row>
    <row r="166" spans="1:43" x14ac:dyDescent="0.3">
      <c r="A166" t="str">
        <f>'Calculated Tab Properties'!A166</f>
        <v>TAB_5_164</v>
      </c>
      <c r="B166">
        <f>'Calculated Tab Properties'!B166</f>
        <v>1.9975000000000001</v>
      </c>
      <c r="C166">
        <f>'Calculated Tab Properties'!C166</f>
        <v>0.77818777335218958</v>
      </c>
      <c r="D166">
        <f>'Calculated Tab Properties'!D166</f>
        <v>44.58687508176353</v>
      </c>
      <c r="E166">
        <f>'Calculated Tab Properties'!E166</f>
        <v>6.817660916461044</v>
      </c>
      <c r="F166">
        <f>'Calculated Tab Properties'!F166</f>
        <v>3.5176610160876445</v>
      </c>
      <c r="G166">
        <f>'Calculated Tab Properties'!G166</f>
        <v>3.2999999003734</v>
      </c>
      <c r="H166">
        <f>'Calculated Tab Properties'!H166</f>
        <v>3.9167768402252396</v>
      </c>
      <c r="I166">
        <f>'Calculated Tab Properties'!I166</f>
        <v>0.15000005683952219</v>
      </c>
      <c r="J166" s="20">
        <f>'Calculated Tab Properties'!J166</f>
        <v>0.53591030430649056</v>
      </c>
      <c r="K166">
        <v>0</v>
      </c>
      <c r="L166">
        <v>0</v>
      </c>
      <c r="M166">
        <v>0</v>
      </c>
      <c r="N166">
        <v>0</v>
      </c>
      <c r="O166" s="27">
        <f>'Calculated Tab Properties'!O166</f>
        <v>0</v>
      </c>
      <c r="P166" s="27">
        <f>'Calculated Tab Properties'!P166</f>
        <v>5.9713500000000002</v>
      </c>
      <c r="Q166">
        <f>'Calculated Tab Properties'!Q166</f>
        <v>-300</v>
      </c>
      <c r="R166">
        <f>'Calculated Tab Properties'!R166</f>
        <v>1</v>
      </c>
      <c r="T166" s="1">
        <v>0</v>
      </c>
      <c r="U166" s="1">
        <v>0</v>
      </c>
      <c r="V166">
        <f>T166*'GEOMETRIC INPUTS'!S166</f>
        <v>0</v>
      </c>
      <c r="W166">
        <v>165</v>
      </c>
      <c r="X166">
        <f t="shared" si="70"/>
        <v>0</v>
      </c>
      <c r="Y166">
        <f t="shared" si="71"/>
        <v>0</v>
      </c>
      <c r="Z166" s="27">
        <f t="shared" si="72"/>
        <v>85.029312316527935</v>
      </c>
      <c r="AA166" s="27">
        <f t="shared" si="73"/>
        <v>-79.057962316527934</v>
      </c>
      <c r="AB166" s="27">
        <f t="shared" si="74"/>
        <v>-133.12020942074255</v>
      </c>
      <c r="AC166">
        <f t="shared" si="75"/>
        <v>133.12020942074255</v>
      </c>
      <c r="AD166" s="24" t="str">
        <f>'GT Data'!D168</f>
        <v>TKNODE_328</v>
      </c>
      <c r="AE166" s="25">
        <f t="shared" si="76"/>
        <v>-93.449046307157772</v>
      </c>
      <c r="AF166" s="25">
        <f t="shared" si="77"/>
        <v>94.806465499484986</v>
      </c>
      <c r="AG166" s="25">
        <f t="shared" si="78"/>
        <v>85.029312316527935</v>
      </c>
      <c r="AH166" s="25">
        <v>0</v>
      </c>
      <c r="AI166" s="25">
        <v>0</v>
      </c>
      <c r="AJ166" s="25">
        <f t="shared" si="79"/>
        <v>0</v>
      </c>
      <c r="AK166" s="24" t="str">
        <f>'GT Data'!N168</f>
        <v>TKNODE_329</v>
      </c>
      <c r="AL166" s="25">
        <f t="shared" si="80"/>
        <v>93.449046307157772</v>
      </c>
      <c r="AM166" s="25">
        <f t="shared" si="81"/>
        <v>-94.806465499484986</v>
      </c>
      <c r="AN166" s="25">
        <f t="shared" si="82"/>
        <v>-79.057962316527934</v>
      </c>
      <c r="AO166" s="25">
        <v>0</v>
      </c>
      <c r="AP166" s="25">
        <v>0</v>
      </c>
      <c r="AQ166" s="25">
        <f t="shared" si="83"/>
        <v>28034.713892147331</v>
      </c>
    </row>
    <row r="167" spans="1:43" x14ac:dyDescent="0.3">
      <c r="A167" t="str">
        <f>'Calculated Tab Properties'!A167</f>
        <v>TAB_5_165</v>
      </c>
      <c r="B167">
        <f>'Calculated Tab Properties'!B167</f>
        <v>3.0779999999999998</v>
      </c>
      <c r="C167">
        <f>'Calculated Tab Properties'!C167</f>
        <v>0.22002210573948799</v>
      </c>
      <c r="D167">
        <f>'Calculated Tab Properties'!D167</f>
        <v>12.606338058453789</v>
      </c>
      <c r="E167">
        <f>'Calculated Tab Properties'!E167</f>
        <v>4.653291339467823</v>
      </c>
      <c r="F167">
        <f>'Calculated Tab Properties'!F167</f>
        <v>2.3532913870534138</v>
      </c>
      <c r="G167">
        <f>'Calculated Tab Properties'!G167</f>
        <v>2.2999999524144097</v>
      </c>
      <c r="H167">
        <f>'Calculated Tab Properties'!H167</f>
        <v>2.9756500667218599</v>
      </c>
      <c r="I167">
        <f>'Calculated Tab Properties'!I167</f>
        <v>0.15000001060166615</v>
      </c>
      <c r="J167" s="20">
        <f>'Calculated Tab Properties'!J167</f>
        <v>0.73707099237251505</v>
      </c>
      <c r="K167">
        <v>0</v>
      </c>
      <c r="L167">
        <v>0</v>
      </c>
      <c r="M167">
        <v>0</v>
      </c>
      <c r="N167">
        <v>0</v>
      </c>
      <c r="O167" s="27">
        <f>'Calculated Tab Properties'!O167</f>
        <v>0</v>
      </c>
      <c r="P167" s="27">
        <f>'Calculated Tab Properties'!P167</f>
        <v>4.7154749999999996</v>
      </c>
      <c r="Q167">
        <f>'Calculated Tab Properties'!Q167</f>
        <v>-300</v>
      </c>
      <c r="R167">
        <f>'Calculated Tab Properties'!R167</f>
        <v>1</v>
      </c>
      <c r="T167" s="1">
        <v>0</v>
      </c>
      <c r="U167" s="1">
        <v>0</v>
      </c>
      <c r="V167">
        <f>T167*'GEOMETRIC INPUTS'!S167</f>
        <v>0</v>
      </c>
      <c r="W167">
        <v>166</v>
      </c>
      <c r="X167">
        <f t="shared" si="70"/>
        <v>0</v>
      </c>
      <c r="Y167">
        <f t="shared" si="71"/>
        <v>0</v>
      </c>
      <c r="Z167" s="27">
        <f t="shared" si="72"/>
        <v>127.1804589718727</v>
      </c>
      <c r="AA167" s="27">
        <f t="shared" si="73"/>
        <v>-122.4649839718727</v>
      </c>
      <c r="AB167" s="27">
        <f t="shared" si="74"/>
        <v>-134.91302752689808</v>
      </c>
      <c r="AC167">
        <f t="shared" si="75"/>
        <v>134.91302752689808</v>
      </c>
      <c r="AD167" s="24" t="str">
        <f>'GT Data'!D169</f>
        <v>TKNODE_330</v>
      </c>
      <c r="AE167" s="25">
        <f t="shared" si="76"/>
        <v>-29.44492960864412</v>
      </c>
      <c r="AF167" s="25">
        <f t="shared" si="77"/>
        <v>131.66062857519537</v>
      </c>
      <c r="AG167" s="25">
        <f t="shared" si="78"/>
        <v>127.1804589718727</v>
      </c>
      <c r="AH167" s="25">
        <v>0</v>
      </c>
      <c r="AI167" s="25">
        <v>0</v>
      </c>
      <c r="AJ167" s="25">
        <f t="shared" si="79"/>
        <v>0</v>
      </c>
      <c r="AK167" s="24" t="str">
        <f>'GT Data'!N169</f>
        <v>TKNODE_331</v>
      </c>
      <c r="AL167" s="25">
        <f t="shared" si="80"/>
        <v>29.44492960864412</v>
      </c>
      <c r="AM167" s="25">
        <f t="shared" si="81"/>
        <v>-131.66062857519537</v>
      </c>
      <c r="AN167" s="25">
        <f t="shared" si="82"/>
        <v>-122.4649839718727</v>
      </c>
      <c r="AO167" s="25">
        <v>0</v>
      </c>
      <c r="AP167" s="25">
        <v>0</v>
      </c>
      <c r="AQ167" s="25">
        <f t="shared" si="83"/>
        <v>8833.4788825932355</v>
      </c>
    </row>
    <row r="168" spans="1:43" x14ac:dyDescent="0.3">
      <c r="A168" t="str">
        <f>'Calculated Tab Properties'!A168</f>
        <v>TAB_5_166</v>
      </c>
      <c r="B168">
        <f>'Calculated Tab Properties'!B168</f>
        <v>2.1257999999999999</v>
      </c>
      <c r="C168">
        <f>'Calculated Tab Properties'!C168</f>
        <v>3.4421097885763872</v>
      </c>
      <c r="D168">
        <f>'Calculated Tab Properties'!D168</f>
        <v>197.21836350609507</v>
      </c>
      <c r="E168">
        <f>'Calculated Tab Properties'!E168</f>
        <v>5.0596281342799774</v>
      </c>
      <c r="F168">
        <f>'Calculated Tab Properties'!F168</f>
        <v>2.3596281992416195</v>
      </c>
      <c r="G168">
        <f>'Calculated Tab Properties'!G168</f>
        <v>2.6999999350383583</v>
      </c>
      <c r="H168">
        <f>'Calculated Tab Properties'!H168</f>
        <v>2.9803451544628263</v>
      </c>
      <c r="I168">
        <f>'Calculated Tab Properties'!I168</f>
        <v>0.14999999123696633</v>
      </c>
      <c r="J168" s="20">
        <f>'Calculated Tab Properties'!J168</f>
        <v>0.73564192157632091</v>
      </c>
      <c r="K168">
        <v>0</v>
      </c>
      <c r="L168">
        <v>0</v>
      </c>
      <c r="M168">
        <v>0</v>
      </c>
      <c r="N168">
        <v>0</v>
      </c>
      <c r="O168" s="27">
        <f>'Calculated Tab Properties'!O168</f>
        <v>0</v>
      </c>
      <c r="P168" s="27">
        <f>'Calculated Tab Properties'!P168</f>
        <v>3.9591750000000001</v>
      </c>
      <c r="Q168">
        <f>'Calculated Tab Properties'!Q168</f>
        <v>-300</v>
      </c>
      <c r="R168">
        <f>'Calculated Tab Properties'!R168</f>
        <v>1</v>
      </c>
      <c r="T168" s="1">
        <v>0</v>
      </c>
      <c r="U168" s="1">
        <v>0</v>
      </c>
      <c r="V168">
        <f>T168*'GEOMETRIC INPUTS'!S168</f>
        <v>0</v>
      </c>
      <c r="W168">
        <v>167</v>
      </c>
      <c r="X168">
        <f t="shared" si="70"/>
        <v>0</v>
      </c>
      <c r="Y168">
        <f t="shared" si="71"/>
        <v>0</v>
      </c>
      <c r="Z168" s="27">
        <f t="shared" si="72"/>
        <v>126.8869917222226</v>
      </c>
      <c r="AA168" s="27">
        <f t="shared" si="73"/>
        <v>-122.9278167222226</v>
      </c>
      <c r="AB168" s="27">
        <f t="shared" si="74"/>
        <v>-135.8123915598571</v>
      </c>
      <c r="AC168">
        <f t="shared" si="75"/>
        <v>135.8123915598571</v>
      </c>
      <c r="AD168" s="24" t="str">
        <f>'GT Data'!D170</f>
        <v>TKNODE_332</v>
      </c>
      <c r="AE168" s="25">
        <f t="shared" si="76"/>
        <v>40.202397123060578</v>
      </c>
      <c r="AF168" s="25">
        <f t="shared" si="77"/>
        <v>-129.72576061356386</v>
      </c>
      <c r="AG168" s="25">
        <f t="shared" si="78"/>
        <v>126.8869917222226</v>
      </c>
      <c r="AH168" s="25">
        <v>0</v>
      </c>
      <c r="AI168" s="25">
        <v>0</v>
      </c>
      <c r="AJ168" s="25">
        <f t="shared" si="79"/>
        <v>0</v>
      </c>
      <c r="AK168" s="24" t="str">
        <f>'GT Data'!N170</f>
        <v>TKNODE_333</v>
      </c>
      <c r="AL168" s="25">
        <f t="shared" si="80"/>
        <v>-40.202397123060578</v>
      </c>
      <c r="AM168" s="25">
        <f t="shared" si="81"/>
        <v>129.72576061356386</v>
      </c>
      <c r="AN168" s="25">
        <f t="shared" si="82"/>
        <v>-122.9278167222226</v>
      </c>
      <c r="AO168" s="25">
        <v>0</v>
      </c>
      <c r="AP168" s="25">
        <v>0</v>
      </c>
      <c r="AQ168" s="25">
        <f t="shared" si="83"/>
        <v>-12060.719136918173</v>
      </c>
    </row>
    <row r="169" spans="1:43" x14ac:dyDescent="0.3">
      <c r="A169" t="str">
        <f>'Calculated Tab Properties'!A169</f>
        <v>TAB_5_167</v>
      </c>
      <c r="B169">
        <f>'Calculated Tab Properties'!B169</f>
        <v>1.8564000000000001</v>
      </c>
      <c r="C169">
        <f>'Calculated Tab Properties'!C169</f>
        <v>1.2872905787994988</v>
      </c>
      <c r="D169">
        <f>'Calculated Tab Properties'!D169</f>
        <v>73.756317172164216</v>
      </c>
      <c r="E169">
        <f>'Calculated Tab Properties'!E169</f>
        <v>4.3131044033220345</v>
      </c>
      <c r="F169">
        <f>'Calculated Tab Properties'!F169</f>
        <v>1.8131044553849758</v>
      </c>
      <c r="G169">
        <f>'Calculated Tab Properties'!G169</f>
        <v>2.4999999479370594</v>
      </c>
      <c r="H169">
        <f>'Calculated Tab Properties'!H169</f>
        <v>2.6014172618550928</v>
      </c>
      <c r="I169">
        <f>'Calculated Tab Properties'!I169</f>
        <v>0.15000009823693441</v>
      </c>
      <c r="J169" s="20">
        <f>'Calculated Tab Properties'!J169</f>
        <v>0.87698081126273097</v>
      </c>
      <c r="K169">
        <v>0</v>
      </c>
      <c r="L169">
        <v>0</v>
      </c>
      <c r="M169">
        <v>0</v>
      </c>
      <c r="N169">
        <v>0</v>
      </c>
      <c r="O169" s="27">
        <f>'Calculated Tab Properties'!O169</f>
        <v>0</v>
      </c>
      <c r="P169" s="27">
        <f>'Calculated Tab Properties'!P169</f>
        <v>8.5056750000000001</v>
      </c>
      <c r="Q169">
        <f>'Calculated Tab Properties'!Q169</f>
        <v>-300</v>
      </c>
      <c r="R169">
        <f>'Calculated Tab Properties'!R169</f>
        <v>1</v>
      </c>
      <c r="T169" s="1">
        <v>0</v>
      </c>
      <c r="U169" s="1">
        <v>0</v>
      </c>
      <c r="V169">
        <f>T169*'GEOMETRIC INPUTS'!S169</f>
        <v>0</v>
      </c>
      <c r="W169">
        <v>168</v>
      </c>
      <c r="X169">
        <f t="shared" si="70"/>
        <v>0</v>
      </c>
      <c r="Y169">
        <f t="shared" si="71"/>
        <v>0</v>
      </c>
      <c r="Z169" s="27">
        <f t="shared" si="72"/>
        <v>164.75837728334332</v>
      </c>
      <c r="AA169" s="27">
        <f t="shared" si="73"/>
        <v>-156.25270228334333</v>
      </c>
      <c r="AB169" s="27">
        <f t="shared" si="74"/>
        <v>-129.96646137088339</v>
      </c>
      <c r="AC169">
        <f t="shared" si="75"/>
        <v>129.96646137088339</v>
      </c>
      <c r="AD169" s="24" t="str">
        <f>'GT Data'!D171</f>
        <v>TKNODE_334</v>
      </c>
      <c r="AE169" s="25">
        <f t="shared" si="76"/>
        <v>-124.77829136874821</v>
      </c>
      <c r="AF169" s="25">
        <f t="shared" si="77"/>
        <v>36.354629476383074</v>
      </c>
      <c r="AG169" s="25">
        <f t="shared" si="78"/>
        <v>164.75837728334332</v>
      </c>
      <c r="AH169" s="25">
        <v>0</v>
      </c>
      <c r="AI169" s="25">
        <v>0</v>
      </c>
      <c r="AJ169" s="25">
        <f t="shared" si="79"/>
        <v>0</v>
      </c>
      <c r="AK169" s="24" t="str">
        <f>'GT Data'!N171</f>
        <v>TKNODE_335</v>
      </c>
      <c r="AL169" s="25">
        <f t="shared" si="80"/>
        <v>124.77829136874821</v>
      </c>
      <c r="AM169" s="25">
        <f t="shared" si="81"/>
        <v>-36.354629476383074</v>
      </c>
      <c r="AN169" s="25">
        <f t="shared" si="82"/>
        <v>-156.25270228334333</v>
      </c>
      <c r="AO169" s="25">
        <v>0</v>
      </c>
      <c r="AP169" s="25">
        <v>0</v>
      </c>
      <c r="AQ169" s="25">
        <f t="shared" si="83"/>
        <v>37433.487410624461</v>
      </c>
    </row>
    <row r="170" spans="1:43" x14ac:dyDescent="0.3">
      <c r="A170" t="str">
        <f>'Calculated Tab Properties'!A170</f>
        <v>TAB_5_168</v>
      </c>
      <c r="B170">
        <f>'Calculated Tab Properties'!B170</f>
        <v>2.7042000000000002</v>
      </c>
      <c r="C170">
        <f>'Calculated Tab Properties'!C170</f>
        <v>0.86194742593992768</v>
      </c>
      <c r="D170">
        <f>'Calculated Tab Properties'!D170</f>
        <v>49.385949668522947</v>
      </c>
      <c r="E170">
        <f>'Calculated Tab Properties'!E170</f>
        <v>4.3638223540650927</v>
      </c>
      <c r="F170">
        <f>'Calculated Tab Properties'!F170</f>
        <v>2.2638224170240253</v>
      </c>
      <c r="G170">
        <f>'Calculated Tab Properties'!G170</f>
        <v>2.0999999370410682</v>
      </c>
      <c r="H170">
        <f>'Calculated Tab Properties'!H170</f>
        <v>2.9102795668280068</v>
      </c>
      <c r="I170">
        <f>'Calculated Tab Properties'!I170</f>
        <v>0.15000006135682029</v>
      </c>
      <c r="J170" s="20">
        <f>'Calculated Tab Properties'!J170</f>
        <v>0.75765415954881399</v>
      </c>
      <c r="K170">
        <v>0</v>
      </c>
      <c r="L170">
        <v>0</v>
      </c>
      <c r="M170">
        <v>0</v>
      </c>
      <c r="N170">
        <v>0</v>
      </c>
      <c r="O170" s="27">
        <f>'Calculated Tab Properties'!O170</f>
        <v>0</v>
      </c>
      <c r="P170" s="27">
        <f>'Calculated Tab Properties'!P170</f>
        <v>3.498075</v>
      </c>
      <c r="Q170">
        <f>'Calculated Tab Properties'!Q170</f>
        <v>-300</v>
      </c>
      <c r="R170">
        <f>'Calculated Tab Properties'!R170</f>
        <v>1</v>
      </c>
      <c r="T170" s="1">
        <v>0</v>
      </c>
      <c r="U170" s="1">
        <v>0</v>
      </c>
      <c r="V170">
        <f>T170*'GEOMETRIC INPUTS'!S170</f>
        <v>0</v>
      </c>
      <c r="W170">
        <v>169</v>
      </c>
      <c r="X170">
        <f t="shared" si="70"/>
        <v>0</v>
      </c>
      <c r="Y170">
        <f t="shared" si="71"/>
        <v>0</v>
      </c>
      <c r="Z170" s="27">
        <f t="shared" si="72"/>
        <v>132.2874472323025</v>
      </c>
      <c r="AA170" s="27">
        <f t="shared" si="73"/>
        <v>-128.7893722323025</v>
      </c>
      <c r="AB170" s="27">
        <f t="shared" si="74"/>
        <v>-136.14150190511106</v>
      </c>
      <c r="AC170">
        <f t="shared" si="75"/>
        <v>136.14150190511106</v>
      </c>
      <c r="AD170" s="24" t="str">
        <f>'GT Data'!D172</f>
        <v>TKNODE_336</v>
      </c>
      <c r="AE170" s="25">
        <f t="shared" si="76"/>
        <v>-103.34660677415336</v>
      </c>
      <c r="AF170" s="25">
        <f t="shared" si="77"/>
        <v>88.62272512876072</v>
      </c>
      <c r="AG170" s="25">
        <f t="shared" si="78"/>
        <v>132.2874472323025</v>
      </c>
      <c r="AH170" s="25">
        <v>0</v>
      </c>
      <c r="AI170" s="25">
        <v>0</v>
      </c>
      <c r="AJ170" s="25">
        <f t="shared" si="79"/>
        <v>0</v>
      </c>
      <c r="AK170" s="24" t="str">
        <f>'GT Data'!N172</f>
        <v>TKNODE_337</v>
      </c>
      <c r="AL170" s="25">
        <f t="shared" si="80"/>
        <v>103.34660677415336</v>
      </c>
      <c r="AM170" s="25">
        <f t="shared" si="81"/>
        <v>-88.62272512876072</v>
      </c>
      <c r="AN170" s="25">
        <f t="shared" si="82"/>
        <v>-128.7893722323025</v>
      </c>
      <c r="AO170" s="25">
        <v>0</v>
      </c>
      <c r="AP170" s="25">
        <v>0</v>
      </c>
      <c r="AQ170" s="25">
        <f t="shared" si="83"/>
        <v>31003.982032246007</v>
      </c>
    </row>
    <row r="171" spans="1:43" x14ac:dyDescent="0.3">
      <c r="A171" t="str">
        <f>'Calculated Tab Properties'!A171</f>
        <v>TAB_5_169</v>
      </c>
      <c r="B171">
        <f>'Calculated Tab Properties'!B171</f>
        <v>3.2597</v>
      </c>
      <c r="C171">
        <f>'Calculated Tab Properties'!C171</f>
        <v>3.3355780438288578</v>
      </c>
      <c r="D171">
        <f>'Calculated Tab Properties'!D171</f>
        <v>191.11454414789668</v>
      </c>
      <c r="E171">
        <f>'Calculated Tab Properties'!E171</f>
        <v>3.6949561775687743</v>
      </c>
      <c r="F171">
        <f>'Calculated Tab Properties'!F171</f>
        <v>1.1949561895667515</v>
      </c>
      <c r="G171">
        <f>'Calculated Tab Properties'!G171</f>
        <v>2.4999999880020241</v>
      </c>
      <c r="H171">
        <f>'Calculated Tab Properties'!H171</f>
        <v>2.2564953429270713</v>
      </c>
      <c r="I171">
        <f>'Calculated Tab Properties'!I171</f>
        <v>0.15000004308682666</v>
      </c>
      <c r="J171" s="20">
        <f>'Calculated Tab Properties'!J171</f>
        <v>1.0893588590158534</v>
      </c>
      <c r="K171">
        <v>0</v>
      </c>
      <c r="L171">
        <v>0</v>
      </c>
      <c r="M171">
        <v>0</v>
      </c>
      <c r="N171">
        <v>0</v>
      </c>
      <c r="O171" s="27">
        <f>'Calculated Tab Properties'!O171</f>
        <v>0</v>
      </c>
      <c r="P171" s="27">
        <f>'Calculated Tab Properties'!P171</f>
        <v>4.1589</v>
      </c>
      <c r="Q171">
        <f>'Calculated Tab Properties'!Q171</f>
        <v>-300</v>
      </c>
      <c r="R171">
        <f>'Calculated Tab Properties'!R171</f>
        <v>1</v>
      </c>
      <c r="T171" s="1">
        <v>0</v>
      </c>
      <c r="U171" s="1">
        <v>0</v>
      </c>
      <c r="V171">
        <f>T171*'GEOMETRIC INPUTS'!S171</f>
        <v>0</v>
      </c>
      <c r="W171">
        <v>170</v>
      </c>
      <c r="X171">
        <f t="shared" si="70"/>
        <v>0</v>
      </c>
      <c r="Y171">
        <f t="shared" si="71"/>
        <v>0</v>
      </c>
      <c r="Z171" s="27">
        <f t="shared" si="72"/>
        <v>250.5331722072165</v>
      </c>
      <c r="AA171" s="27">
        <f t="shared" si="73"/>
        <v>-246.37427220721651</v>
      </c>
      <c r="AB171" s="27">
        <f t="shared" si="74"/>
        <v>-128.71559900376312</v>
      </c>
      <c r="AC171">
        <f t="shared" si="75"/>
        <v>128.71559900376312</v>
      </c>
      <c r="AD171" s="24" t="str">
        <f>'GT Data'!D173</f>
        <v>TKNODE_338</v>
      </c>
      <c r="AE171" s="25">
        <f t="shared" si="76"/>
        <v>24.812641796494788</v>
      </c>
      <c r="AF171" s="25">
        <f t="shared" si="77"/>
        <v>-126.30137859095754</v>
      </c>
      <c r="AG171" s="25">
        <f t="shared" si="78"/>
        <v>250.5331722072165</v>
      </c>
      <c r="AH171" s="25">
        <v>0</v>
      </c>
      <c r="AI171" s="25">
        <v>0</v>
      </c>
      <c r="AJ171" s="25">
        <f t="shared" si="79"/>
        <v>0</v>
      </c>
      <c r="AK171" s="24" t="str">
        <f>'GT Data'!N173</f>
        <v>TKNODE_339</v>
      </c>
      <c r="AL171" s="25">
        <f t="shared" si="80"/>
        <v>-24.812641796494788</v>
      </c>
      <c r="AM171" s="25">
        <f t="shared" si="81"/>
        <v>126.30137859095754</v>
      </c>
      <c r="AN171" s="25">
        <f t="shared" si="82"/>
        <v>-246.37427220721651</v>
      </c>
      <c r="AO171" s="25">
        <v>0</v>
      </c>
      <c r="AP171" s="25">
        <v>0</v>
      </c>
      <c r="AQ171" s="25">
        <f t="shared" si="83"/>
        <v>-7443.7925389484362</v>
      </c>
    </row>
    <row r="172" spans="1:43" x14ac:dyDescent="0.3">
      <c r="A172" t="str">
        <f>'Calculated Tab Properties'!A172</f>
        <v>TAB_5_170</v>
      </c>
      <c r="B172">
        <f>'Calculated Tab Properties'!B172</f>
        <v>2.544</v>
      </c>
      <c r="C172">
        <f>'Calculated Tab Properties'!C172</f>
        <v>4.4361640006442284</v>
      </c>
      <c r="D172">
        <f>'Calculated Tab Properties'!D172</f>
        <v>254.1734744647849</v>
      </c>
      <c r="E172">
        <f>'Calculated Tab Properties'!E172</f>
        <v>2.9344309908993429</v>
      </c>
      <c r="F172">
        <f>'Calculated Tab Properties'!F172</f>
        <v>0.83443095851800686</v>
      </c>
      <c r="G172">
        <f>'Calculated Tab Properties'!G172</f>
        <v>2.1000000323813377</v>
      </c>
      <c r="H172">
        <f>'Calculated Tab Properties'!H172</f>
        <v>2.1137295938608278</v>
      </c>
      <c r="I172">
        <f>'Calculated Tab Properties'!I172</f>
        <v>0.14999994035632153</v>
      </c>
      <c r="J172" s="20">
        <f>'Calculated Tab Properties'!J172</f>
        <v>1.2412672051967903</v>
      </c>
      <c r="K172">
        <v>0</v>
      </c>
      <c r="L172">
        <v>0</v>
      </c>
      <c r="M172">
        <v>0</v>
      </c>
      <c r="N172">
        <v>0</v>
      </c>
      <c r="O172" s="27">
        <f>'Calculated Tab Properties'!O172</f>
        <v>0</v>
      </c>
      <c r="P172" s="27">
        <f>'Calculated Tab Properties'!P172</f>
        <v>3.7523999999999997</v>
      </c>
      <c r="Q172">
        <f>'Calculated Tab Properties'!Q172</f>
        <v>-300</v>
      </c>
      <c r="R172">
        <f>'Calculated Tab Properties'!R172</f>
        <v>1</v>
      </c>
      <c r="T172" s="1">
        <v>0</v>
      </c>
      <c r="U172" s="1">
        <v>0</v>
      </c>
      <c r="V172">
        <f>T172*'GEOMETRIC INPUTS'!S172</f>
        <v>0</v>
      </c>
      <c r="W172">
        <v>171</v>
      </c>
      <c r="X172">
        <f t="shared" si="70"/>
        <v>0</v>
      </c>
      <c r="Y172">
        <f t="shared" si="71"/>
        <v>0</v>
      </c>
      <c r="Z172" s="27">
        <f t="shared" si="72"/>
        <v>358.85190640052832</v>
      </c>
      <c r="AA172" s="27">
        <f t="shared" si="73"/>
        <v>-355.0995064005283</v>
      </c>
      <c r="AB172" s="27">
        <f t="shared" si="74"/>
        <v>-121.44361534326288</v>
      </c>
      <c r="AC172">
        <f t="shared" si="75"/>
        <v>121.44361534326288</v>
      </c>
      <c r="AD172" s="24" t="str">
        <f>'GT Data'!D174</f>
        <v>TKNODE_340</v>
      </c>
      <c r="AE172" s="25">
        <f t="shared" si="76"/>
        <v>116.83991087057713</v>
      </c>
      <c r="AF172" s="25">
        <f t="shared" si="77"/>
        <v>-33.120793097357826</v>
      </c>
      <c r="AG172" s="25">
        <f t="shared" si="78"/>
        <v>358.85190640052832</v>
      </c>
      <c r="AH172" s="25">
        <v>0</v>
      </c>
      <c r="AI172" s="25">
        <v>0</v>
      </c>
      <c r="AJ172" s="25">
        <f t="shared" si="79"/>
        <v>0</v>
      </c>
      <c r="AK172" s="24" t="str">
        <f>'GT Data'!N174</f>
        <v>TKNODE_341</v>
      </c>
      <c r="AL172" s="25">
        <f t="shared" si="80"/>
        <v>-116.83991087057713</v>
      </c>
      <c r="AM172" s="25">
        <f t="shared" si="81"/>
        <v>33.120793097357826</v>
      </c>
      <c r="AN172" s="25">
        <f t="shared" si="82"/>
        <v>-355.0995064005283</v>
      </c>
      <c r="AO172" s="25">
        <v>0</v>
      </c>
      <c r="AP172" s="25">
        <v>0</v>
      </c>
      <c r="AQ172" s="25">
        <f t="shared" si="83"/>
        <v>-35051.973261173138</v>
      </c>
    </row>
    <row r="173" spans="1:43" x14ac:dyDescent="0.3">
      <c r="A173" t="str">
        <f>'Calculated Tab Properties'!A173</f>
        <v>TAB_5_171</v>
      </c>
      <c r="B173">
        <f>'Calculated Tab Properties'!B173</f>
        <v>2.1877</v>
      </c>
      <c r="C173">
        <f>'Calculated Tab Properties'!C173</f>
        <v>4.8780207589339977</v>
      </c>
      <c r="D173">
        <f>'Calculated Tab Properties'!D173</f>
        <v>279.49000186412081</v>
      </c>
      <c r="E173">
        <f>'Calculated Tab Properties'!E173</f>
        <v>3.6490637731804925</v>
      </c>
      <c r="F173">
        <f>'Calculated Tab Properties'!F173</f>
        <v>1.5490637769343039</v>
      </c>
      <c r="G173">
        <f>'Calculated Tab Properties'!G173</f>
        <v>2.0999999962461904</v>
      </c>
      <c r="H173">
        <f>'Calculated Tab Properties'!H173</f>
        <v>2.4405240640914916</v>
      </c>
      <c r="I173">
        <f>'Calculated Tab Properties'!I173</f>
        <v>0.15000003729176184</v>
      </c>
      <c r="J173" s="20">
        <f>'Calculated Tab Properties'!J173</f>
        <v>0.96053122258891344</v>
      </c>
      <c r="K173">
        <v>0</v>
      </c>
      <c r="L173">
        <v>0</v>
      </c>
      <c r="M173">
        <v>0</v>
      </c>
      <c r="N173">
        <v>0</v>
      </c>
      <c r="O173" s="27">
        <f>'Calculated Tab Properties'!O173</f>
        <v>0</v>
      </c>
      <c r="P173" s="27">
        <f>'Calculated Tab Properties'!P173</f>
        <v>2.5164</v>
      </c>
      <c r="Q173">
        <f>'Calculated Tab Properties'!Q173</f>
        <v>-300</v>
      </c>
      <c r="R173">
        <f>'Calculated Tab Properties'!R173</f>
        <v>1</v>
      </c>
      <c r="T173" s="1">
        <v>0</v>
      </c>
      <c r="U173" s="1">
        <v>0</v>
      </c>
      <c r="V173">
        <f>T173*'GEOMETRIC INPUTS'!S173</f>
        <v>0</v>
      </c>
      <c r="W173">
        <v>172</v>
      </c>
      <c r="X173">
        <f t="shared" si="70"/>
        <v>0</v>
      </c>
      <c r="Y173">
        <f t="shared" si="71"/>
        <v>0</v>
      </c>
      <c r="Z173" s="27">
        <f t="shared" si="72"/>
        <v>193.42169403711137</v>
      </c>
      <c r="AA173" s="27">
        <f t="shared" si="73"/>
        <v>-190.90529403711136</v>
      </c>
      <c r="AB173" s="27">
        <f t="shared" si="74"/>
        <v>-133.5026569266588</v>
      </c>
      <c r="AC173">
        <f t="shared" si="75"/>
        <v>133.5026569266588</v>
      </c>
      <c r="AD173" s="24" t="str">
        <f>'GT Data'!D175</f>
        <v>TKNODE_342</v>
      </c>
      <c r="AE173" s="25">
        <f t="shared" si="76"/>
        <v>131.67559128186363</v>
      </c>
      <c r="AF173" s="25">
        <f t="shared" si="77"/>
        <v>22.011316794975233</v>
      </c>
      <c r="AG173" s="25">
        <f t="shared" si="78"/>
        <v>193.42169403711137</v>
      </c>
      <c r="AH173" s="25">
        <v>0</v>
      </c>
      <c r="AI173" s="25">
        <v>0</v>
      </c>
      <c r="AJ173" s="25">
        <f t="shared" si="79"/>
        <v>0</v>
      </c>
      <c r="AK173" s="24" t="str">
        <f>'GT Data'!N175</f>
        <v>TKNODE_343</v>
      </c>
      <c r="AL173" s="25">
        <f t="shared" si="80"/>
        <v>-131.67559128186363</v>
      </c>
      <c r="AM173" s="25">
        <f t="shared" si="81"/>
        <v>-22.011316794975233</v>
      </c>
      <c r="AN173" s="25">
        <f t="shared" si="82"/>
        <v>-190.90529403711136</v>
      </c>
      <c r="AO173" s="25">
        <v>0</v>
      </c>
      <c r="AP173" s="25">
        <v>0</v>
      </c>
      <c r="AQ173" s="25">
        <f t="shared" si="83"/>
        <v>-39502.677384559087</v>
      </c>
    </row>
    <row r="174" spans="1:43" x14ac:dyDescent="0.3">
      <c r="A174" t="str">
        <f>'Calculated Tab Properties'!A174</f>
        <v>TAB_5_172</v>
      </c>
      <c r="B174">
        <f>'Calculated Tab Properties'!B174</f>
        <v>1.9031</v>
      </c>
      <c r="C174">
        <f>'Calculated Tab Properties'!C174</f>
        <v>5.591952013571035</v>
      </c>
      <c r="D174">
        <f>'Calculated Tab Properties'!D174</f>
        <v>320.39524961730274</v>
      </c>
      <c r="E174">
        <f>'Calculated Tab Properties'!E174</f>
        <v>5.672899150524727</v>
      </c>
      <c r="F174">
        <f>'Calculated Tab Properties'!F174</f>
        <v>2.7728991934848906</v>
      </c>
      <c r="G174">
        <f>'Calculated Tab Properties'!G174</f>
        <v>2.8999999570398365</v>
      </c>
      <c r="H174">
        <f>'Calculated Tab Properties'!H174</f>
        <v>3.2981952811877284</v>
      </c>
      <c r="I174">
        <f>'Calculated Tab Properties'!I174</f>
        <v>0.15000004417682655</v>
      </c>
      <c r="J174" s="20">
        <f>'Calculated Tab Properties'!J174</f>
        <v>0.65151557202715316</v>
      </c>
      <c r="K174">
        <v>0</v>
      </c>
      <c r="L174">
        <v>0</v>
      </c>
      <c r="M174">
        <v>0</v>
      </c>
      <c r="N174">
        <v>0</v>
      </c>
      <c r="O174" s="27">
        <f>'Calculated Tab Properties'!O174</f>
        <v>0</v>
      </c>
      <c r="P174" s="27">
        <f>'Calculated Tab Properties'!P174</f>
        <v>3.6568499999999999</v>
      </c>
      <c r="Q174">
        <f>'Calculated Tab Properties'!Q174</f>
        <v>-300</v>
      </c>
      <c r="R174">
        <f>'Calculated Tab Properties'!R174</f>
        <v>1</v>
      </c>
      <c r="T174" s="1">
        <v>0</v>
      </c>
      <c r="U174" s="1">
        <v>0</v>
      </c>
      <c r="V174">
        <f>T174*'GEOMETRIC INPUTS'!S174</f>
        <v>0</v>
      </c>
      <c r="W174">
        <v>173</v>
      </c>
      <c r="X174">
        <f t="shared" si="70"/>
        <v>0</v>
      </c>
      <c r="Y174">
        <f t="shared" si="71"/>
        <v>0</v>
      </c>
      <c r="Z174" s="27">
        <f t="shared" si="72"/>
        <v>107.9921956925203</v>
      </c>
      <c r="AA174" s="27">
        <f t="shared" si="73"/>
        <v>-104.33534569252029</v>
      </c>
      <c r="AB174" s="27">
        <f t="shared" si="74"/>
        <v>-136.81554900797022</v>
      </c>
      <c r="AC174">
        <f t="shared" si="75"/>
        <v>136.81554900797022</v>
      </c>
      <c r="AD174" s="24" t="str">
        <f>'GT Data'!D176</f>
        <v>TKNODE_344</v>
      </c>
      <c r="AE174" s="25">
        <f t="shared" si="76"/>
        <v>87.218253011790836</v>
      </c>
      <c r="AF174" s="25">
        <f t="shared" si="77"/>
        <v>105.41096144103581</v>
      </c>
      <c r="AG174" s="25">
        <f t="shared" si="78"/>
        <v>107.9921956925203</v>
      </c>
      <c r="AH174" s="25">
        <v>0</v>
      </c>
      <c r="AI174" s="25">
        <v>0</v>
      </c>
      <c r="AJ174" s="25">
        <f t="shared" si="79"/>
        <v>0</v>
      </c>
      <c r="AK174" s="24" t="str">
        <f>'GT Data'!N176</f>
        <v>TKNODE_345</v>
      </c>
      <c r="AL174" s="25">
        <f t="shared" si="80"/>
        <v>-87.218253011790836</v>
      </c>
      <c r="AM174" s="25">
        <f t="shared" si="81"/>
        <v>-105.41096144103581</v>
      </c>
      <c r="AN174" s="25">
        <f t="shared" si="82"/>
        <v>-104.33534569252029</v>
      </c>
      <c r="AO174" s="25">
        <v>0</v>
      </c>
      <c r="AP174" s="25">
        <v>0</v>
      </c>
      <c r="AQ174" s="25">
        <f t="shared" si="83"/>
        <v>-26165.475903537252</v>
      </c>
    </row>
    <row r="175" spans="1:43" x14ac:dyDescent="0.3">
      <c r="A175" t="str">
        <f>'Calculated Tab Properties'!A175</f>
        <v>TAB_5_173</v>
      </c>
      <c r="B175">
        <f>'Calculated Tab Properties'!B175</f>
        <v>2.0215999999999998</v>
      </c>
      <c r="C175">
        <f>'Calculated Tab Properties'!C175</f>
        <v>1.1336683388181439</v>
      </c>
      <c r="D175">
        <f>'Calculated Tab Properties'!D175</f>
        <v>64.95441118188667</v>
      </c>
      <c r="E175">
        <f>'Calculated Tab Properties'!E175</f>
        <v>4.0794043604566834</v>
      </c>
      <c r="F175">
        <f>'Calculated Tab Properties'!F175</f>
        <v>1.3794042915608034</v>
      </c>
      <c r="G175">
        <f>'Calculated Tab Properties'!G175</f>
        <v>2.7000000688958807</v>
      </c>
      <c r="H175">
        <f>'Calculated Tab Properties'!H175</f>
        <v>2.3476446656910945</v>
      </c>
      <c r="I175">
        <f>'Calculated Tab Properties'!I175</f>
        <v>0.15000001859766615</v>
      </c>
      <c r="J175" s="20">
        <f>'Calculated Tab Properties'!J175</f>
        <v>1.0196364219317391</v>
      </c>
      <c r="K175">
        <v>0</v>
      </c>
      <c r="L175">
        <v>0</v>
      </c>
      <c r="M175">
        <v>0</v>
      </c>
      <c r="N175">
        <v>0</v>
      </c>
      <c r="O175" s="27">
        <f>'Calculated Tab Properties'!O175</f>
        <v>0</v>
      </c>
      <c r="P175" s="27">
        <f>'Calculated Tab Properties'!P175</f>
        <v>11.24835</v>
      </c>
      <c r="Q175">
        <f>'Calculated Tab Properties'!Q175</f>
        <v>-300</v>
      </c>
      <c r="R175">
        <f>'Calculated Tab Properties'!R175</f>
        <v>1</v>
      </c>
      <c r="T175" s="1">
        <v>0</v>
      </c>
      <c r="U175" s="1">
        <v>0</v>
      </c>
      <c r="V175">
        <f>T175*'GEOMETRIC INPUTS'!S175</f>
        <v>0</v>
      </c>
      <c r="W175">
        <v>174</v>
      </c>
      <c r="X175">
        <f t="shared" si="70"/>
        <v>0</v>
      </c>
      <c r="Y175">
        <f t="shared" si="71"/>
        <v>0</v>
      </c>
      <c r="Z175" s="27">
        <f t="shared" si="72"/>
        <v>216.26201188142201</v>
      </c>
      <c r="AA175" s="27">
        <f t="shared" si="73"/>
        <v>-205.01366188142202</v>
      </c>
      <c r="AB175" s="27">
        <f t="shared" si="74"/>
        <v>-126.02236139575376</v>
      </c>
      <c r="AC175">
        <f t="shared" si="75"/>
        <v>126.02236139575376</v>
      </c>
      <c r="AD175" s="24" t="str">
        <f>'GT Data'!D177</f>
        <v>TKNODE_346</v>
      </c>
      <c r="AE175" s="25">
        <f t="shared" si="76"/>
        <v>-114.1726341903008</v>
      </c>
      <c r="AF175" s="25">
        <f t="shared" si="77"/>
        <v>53.35021250013655</v>
      </c>
      <c r="AG175" s="25">
        <f t="shared" si="78"/>
        <v>216.26201188142201</v>
      </c>
      <c r="AH175" s="25">
        <v>0</v>
      </c>
      <c r="AI175" s="25">
        <v>0</v>
      </c>
      <c r="AJ175" s="25">
        <f t="shared" si="79"/>
        <v>0</v>
      </c>
      <c r="AK175" s="24" t="str">
        <f>'GT Data'!N177</f>
        <v>TKNODE_347</v>
      </c>
      <c r="AL175" s="25">
        <f t="shared" si="80"/>
        <v>114.1726341903008</v>
      </c>
      <c r="AM175" s="25">
        <f t="shared" si="81"/>
        <v>-53.35021250013655</v>
      </c>
      <c r="AN175" s="25">
        <f t="shared" si="82"/>
        <v>-205.01366188142202</v>
      </c>
      <c r="AO175" s="25">
        <v>0</v>
      </c>
      <c r="AP175" s="25">
        <v>0</v>
      </c>
      <c r="AQ175" s="25">
        <f t="shared" si="83"/>
        <v>34251.790257090237</v>
      </c>
    </row>
    <row r="176" spans="1:43" x14ac:dyDescent="0.3">
      <c r="A176" t="str">
        <f>'Calculated Tab Properties'!A176</f>
        <v>TAB_5_174</v>
      </c>
      <c r="B176">
        <f>'Calculated Tab Properties'!B176</f>
        <v>2.8395999999999999</v>
      </c>
      <c r="C176">
        <f>'Calculated Tab Properties'!C176</f>
        <v>0.45572843035889177</v>
      </c>
      <c r="D176">
        <f>'Calculated Tab Properties'!D176</f>
        <v>26.111315663686153</v>
      </c>
      <c r="E176">
        <f>'Calculated Tab Properties'!E176</f>
        <v>3.3053535627473272</v>
      </c>
      <c r="F176">
        <f>'Calculated Tab Properties'!F176</f>
        <v>1.005353600082926</v>
      </c>
      <c r="G176">
        <f>'Calculated Tab Properties'!G176</f>
        <v>2.2999999626644021</v>
      </c>
      <c r="H176">
        <f>'Calculated Tab Properties'!H176</f>
        <v>2.1752311975035781</v>
      </c>
      <c r="I176">
        <f>'Calculated Tab Properties'!I176</f>
        <v>0.1500000090848668</v>
      </c>
      <c r="J176" s="20">
        <f>'Calculated Tab Properties'!J176</f>
        <v>1.1666603496334786</v>
      </c>
      <c r="K176">
        <v>0</v>
      </c>
      <c r="L176">
        <v>0</v>
      </c>
      <c r="M176">
        <v>0</v>
      </c>
      <c r="N176">
        <v>0</v>
      </c>
      <c r="O176" s="27">
        <f>'Calculated Tab Properties'!O176</f>
        <v>0</v>
      </c>
      <c r="P176" s="27">
        <f>'Calculated Tab Properties'!P176</f>
        <v>2.869275</v>
      </c>
      <c r="Q176">
        <f>'Calculated Tab Properties'!Q176</f>
        <v>-300</v>
      </c>
      <c r="R176">
        <f>'Calculated Tab Properties'!R176</f>
        <v>1</v>
      </c>
      <c r="T176" s="1">
        <v>0</v>
      </c>
      <c r="U176" s="1">
        <v>0</v>
      </c>
      <c r="V176">
        <f>T176*'GEOMETRIC INPUTS'!S176</f>
        <v>0</v>
      </c>
      <c r="W176">
        <v>175</v>
      </c>
      <c r="X176">
        <f t="shared" si="70"/>
        <v>0</v>
      </c>
      <c r="Y176">
        <f t="shared" si="71"/>
        <v>0</v>
      </c>
      <c r="Z176" s="27">
        <f t="shared" si="72"/>
        <v>297.97437309541959</v>
      </c>
      <c r="AA176" s="27">
        <f t="shared" si="73"/>
        <v>-295.10509809541958</v>
      </c>
      <c r="AB176" s="27">
        <f t="shared" si="74"/>
        <v>-126.20968867897287</v>
      </c>
      <c r="AC176">
        <f t="shared" si="75"/>
        <v>126.20968867897287</v>
      </c>
      <c r="AD176" s="24" t="str">
        <f>'GT Data'!D178</f>
        <v>TKNODE_348</v>
      </c>
      <c r="AE176" s="25">
        <f t="shared" si="76"/>
        <v>-55.546968688888242</v>
      </c>
      <c r="AF176" s="25">
        <f t="shared" si="77"/>
        <v>113.32881269085512</v>
      </c>
      <c r="AG176" s="25">
        <f t="shared" si="78"/>
        <v>297.97437309541959</v>
      </c>
      <c r="AH176" s="25">
        <v>0</v>
      </c>
      <c r="AI176" s="25">
        <v>0</v>
      </c>
      <c r="AJ176" s="25">
        <f t="shared" si="79"/>
        <v>0</v>
      </c>
      <c r="AK176" s="24" t="str">
        <f>'GT Data'!N178</f>
        <v>TKNODE_349</v>
      </c>
      <c r="AL176" s="25">
        <f t="shared" si="80"/>
        <v>55.546968688888242</v>
      </c>
      <c r="AM176" s="25">
        <f t="shared" si="81"/>
        <v>-113.32881269085512</v>
      </c>
      <c r="AN176" s="25">
        <f t="shared" si="82"/>
        <v>-295.10509809541958</v>
      </c>
      <c r="AO176" s="25">
        <v>0</v>
      </c>
      <c r="AP176" s="25">
        <v>0</v>
      </c>
      <c r="AQ176" s="25">
        <f t="shared" si="83"/>
        <v>16664.090606666472</v>
      </c>
    </row>
    <row r="177" spans="1:43" x14ac:dyDescent="0.3">
      <c r="A177" t="str">
        <f>'Calculated Tab Properties'!A177</f>
        <v>TAB_5_175</v>
      </c>
      <c r="B177">
        <f>'Calculated Tab Properties'!B177</f>
        <v>2.3117999999999999</v>
      </c>
      <c r="C177">
        <f>'Calculated Tab Properties'!C177</f>
        <v>3.447503496709305</v>
      </c>
      <c r="D177">
        <f>'Calculated Tab Properties'!D177</f>
        <v>197.52740021803669</v>
      </c>
      <c r="E177">
        <f>'Calculated Tab Properties'!E177</f>
        <v>4.8666322558696065</v>
      </c>
      <c r="F177">
        <f>'Calculated Tab Properties'!F177</f>
        <v>2.7666322334592328</v>
      </c>
      <c r="G177">
        <f>'Calculated Tab Properties'!G177</f>
        <v>2.1000000224103732</v>
      </c>
      <c r="H177">
        <f>'Calculated Tab Properties'!H177</f>
        <v>3.293443080540857</v>
      </c>
      <c r="I177">
        <f>'Calculated Tab Properties'!I177</f>
        <v>0.14999995356432658</v>
      </c>
      <c r="J177" s="20">
        <f>'Calculated Tab Properties'!J177</f>
        <v>0.65261640905536333</v>
      </c>
      <c r="K177">
        <v>0</v>
      </c>
      <c r="L177">
        <v>0</v>
      </c>
      <c r="M177">
        <v>0</v>
      </c>
      <c r="N177">
        <v>0</v>
      </c>
      <c r="O177" s="27">
        <f>'Calculated Tab Properties'!O177</f>
        <v>0</v>
      </c>
      <c r="P177" s="27">
        <f>'Calculated Tab Properties'!P177</f>
        <v>4.6740000000000004</v>
      </c>
      <c r="Q177">
        <f>'Calculated Tab Properties'!Q177</f>
        <v>-300</v>
      </c>
      <c r="R177">
        <f>'Calculated Tab Properties'!R177</f>
        <v>1</v>
      </c>
      <c r="T177" s="1">
        <v>0</v>
      </c>
      <c r="U177" s="1">
        <v>0</v>
      </c>
      <c r="V177">
        <f>T177*'GEOMETRIC INPUTS'!S177</f>
        <v>0</v>
      </c>
      <c r="W177">
        <v>176</v>
      </c>
      <c r="X177">
        <f t="shared" si="70"/>
        <v>0</v>
      </c>
      <c r="Y177">
        <f t="shared" si="71"/>
        <v>0</v>
      </c>
      <c r="Z177" s="27">
        <f t="shared" si="72"/>
        <v>108.18167178035613</v>
      </c>
      <c r="AA177" s="27">
        <f t="shared" si="73"/>
        <v>-103.50767178035612</v>
      </c>
      <c r="AB177" s="27">
        <f t="shared" si="74"/>
        <v>-135.42078565063403</v>
      </c>
      <c r="AC177">
        <f t="shared" si="75"/>
        <v>135.42078565063403</v>
      </c>
      <c r="AD177" s="24" t="str">
        <f>'GT Data'!D179</f>
        <v>TKNODE_350</v>
      </c>
      <c r="AE177" s="25">
        <f t="shared" si="76"/>
        <v>40.783575073862245</v>
      </c>
      <c r="AF177" s="25">
        <f t="shared" si="77"/>
        <v>-129.13360984046565</v>
      </c>
      <c r="AG177" s="25">
        <f t="shared" si="78"/>
        <v>108.18167178035613</v>
      </c>
      <c r="AH177" s="25">
        <v>0</v>
      </c>
      <c r="AI177" s="25">
        <v>0</v>
      </c>
      <c r="AJ177" s="25">
        <f t="shared" si="79"/>
        <v>0</v>
      </c>
      <c r="AK177" s="24" t="str">
        <f>'GT Data'!N179</f>
        <v>TKNODE_351</v>
      </c>
      <c r="AL177" s="25">
        <f t="shared" si="80"/>
        <v>-40.783575073862245</v>
      </c>
      <c r="AM177" s="25">
        <f t="shared" si="81"/>
        <v>129.13360984046565</v>
      </c>
      <c r="AN177" s="25">
        <f t="shared" si="82"/>
        <v>-103.50767178035612</v>
      </c>
      <c r="AO177" s="25">
        <v>0</v>
      </c>
      <c r="AP177" s="25">
        <v>0</v>
      </c>
      <c r="AQ177" s="25">
        <f t="shared" si="83"/>
        <v>-12235.072522158673</v>
      </c>
    </row>
    <row r="178" spans="1:43" x14ac:dyDescent="0.3">
      <c r="A178" t="str">
        <f>'Calculated Tab Properties'!A178</f>
        <v>TAB_5_176</v>
      </c>
      <c r="B178">
        <f>'Calculated Tab Properties'!B178</f>
        <v>1.8796999999999999</v>
      </c>
      <c r="C178">
        <f>'Calculated Tab Properties'!C178</f>
        <v>3.8865256007985916</v>
      </c>
      <c r="D178">
        <f>'Calculated Tab Properties'!D178</f>
        <v>222.6815138953059</v>
      </c>
      <c r="E178">
        <f>'Calculated Tab Properties'!E178</f>
        <v>4.6070918303757864</v>
      </c>
      <c r="F178">
        <f>'Calculated Tab Properties'!F178</f>
        <v>2.9070918282587916</v>
      </c>
      <c r="G178">
        <f>'Calculated Tab Properties'!G178</f>
        <v>1.7000000021169948</v>
      </c>
      <c r="H178">
        <f>'Calculated Tab Properties'!H178</f>
        <v>3.4061059460295411</v>
      </c>
      <c r="I178">
        <f>'Calculated Tab Properties'!I178</f>
        <v>0.14999994418962373</v>
      </c>
      <c r="J178" s="20">
        <f>'Calculated Tab Properties'!J178</f>
        <v>0.62757158402540336</v>
      </c>
      <c r="K178">
        <v>0</v>
      </c>
      <c r="L178">
        <v>0</v>
      </c>
      <c r="M178">
        <v>0</v>
      </c>
      <c r="N178">
        <v>0</v>
      </c>
      <c r="O178" s="27">
        <f>'Calculated Tab Properties'!O178</f>
        <v>0</v>
      </c>
      <c r="P178" s="27">
        <f>'Calculated Tab Properties'!P178</f>
        <v>2.897475</v>
      </c>
      <c r="Q178">
        <f>'Calculated Tab Properties'!Q178</f>
        <v>-300</v>
      </c>
      <c r="R178">
        <f>'Calculated Tab Properties'!R178</f>
        <v>1</v>
      </c>
      <c r="T178" s="1">
        <v>0</v>
      </c>
      <c r="U178" s="1">
        <v>0</v>
      </c>
      <c r="V178">
        <f>T178*'GEOMETRIC INPUTS'!S178</f>
        <v>0</v>
      </c>
      <c r="W178">
        <v>177</v>
      </c>
      <c r="X178">
        <f t="shared" si="70"/>
        <v>0</v>
      </c>
      <c r="Y178">
        <f t="shared" si="71"/>
        <v>0</v>
      </c>
      <c r="Z178" s="27">
        <f t="shared" si="72"/>
        <v>103.046410849407</v>
      </c>
      <c r="AA178" s="27">
        <f t="shared" si="73"/>
        <v>-100.148935849407</v>
      </c>
      <c r="AB178" s="27">
        <f t="shared" si="74"/>
        <v>-138.05992780647037</v>
      </c>
      <c r="AC178">
        <f t="shared" si="75"/>
        <v>138.05992780647037</v>
      </c>
      <c r="AD178" s="24" t="str">
        <f>'GT Data'!D180</f>
        <v>TKNODE_352</v>
      </c>
      <c r="AE178" s="25">
        <f t="shared" si="76"/>
        <v>93.593934064104303</v>
      </c>
      <c r="AF178" s="25">
        <f t="shared" si="77"/>
        <v>-101.49245869685051</v>
      </c>
      <c r="AG178" s="25">
        <f t="shared" si="78"/>
        <v>103.046410849407</v>
      </c>
      <c r="AH178" s="25">
        <v>0</v>
      </c>
      <c r="AI178" s="25">
        <v>0</v>
      </c>
      <c r="AJ178" s="25">
        <f t="shared" si="79"/>
        <v>0</v>
      </c>
      <c r="AK178" s="24" t="str">
        <f>'GT Data'!N180</f>
        <v>TKNODE_353</v>
      </c>
      <c r="AL178" s="25">
        <f t="shared" si="80"/>
        <v>-93.593934064104303</v>
      </c>
      <c r="AM178" s="25">
        <f t="shared" si="81"/>
        <v>101.49245869685051</v>
      </c>
      <c r="AN178" s="25">
        <f t="shared" si="82"/>
        <v>-100.148935849407</v>
      </c>
      <c r="AO178" s="25">
        <v>0</v>
      </c>
      <c r="AP178" s="25">
        <v>0</v>
      </c>
      <c r="AQ178" s="25">
        <f t="shared" si="83"/>
        <v>-28078.18021923129</v>
      </c>
    </row>
    <row r="179" spans="1:43" x14ac:dyDescent="0.3">
      <c r="A179" t="str">
        <f>'Calculated Tab Properties'!A179</f>
        <v>TAB_5_177</v>
      </c>
      <c r="B179">
        <f>'Calculated Tab Properties'!B179</f>
        <v>1.8548</v>
      </c>
      <c r="C179">
        <f>'Calculated Tab Properties'!C179</f>
        <v>4.2098406291964023</v>
      </c>
      <c r="D179">
        <f>'Calculated Tab Properties'!D179</f>
        <v>241.20610047565282</v>
      </c>
      <c r="E179">
        <f>'Calculated Tab Properties'!E179</f>
        <v>4.0311435793118875</v>
      </c>
      <c r="F179">
        <f>'Calculated Tab Properties'!F179</f>
        <v>2.33114363315218</v>
      </c>
      <c r="G179">
        <f>'Calculated Tab Properties'!G179</f>
        <v>1.6999999461597068</v>
      </c>
      <c r="H179">
        <f>'Calculated Tab Properties'!H179</f>
        <v>2.9595823409534967</v>
      </c>
      <c r="I179">
        <f>'Calculated Tab Properties'!I179</f>
        <v>0.15000002564833093</v>
      </c>
      <c r="J179" s="20">
        <f>'Calculated Tab Properties'!J179</f>
        <v>0.742010213436196</v>
      </c>
      <c r="K179">
        <v>0</v>
      </c>
      <c r="L179">
        <v>0</v>
      </c>
      <c r="M179">
        <v>0</v>
      </c>
      <c r="N179">
        <v>0</v>
      </c>
      <c r="O179" s="27">
        <f>'Calculated Tab Properties'!O179</f>
        <v>0</v>
      </c>
      <c r="P179" s="27">
        <f>'Calculated Tab Properties'!P179</f>
        <v>4.2020249999999999</v>
      </c>
      <c r="Q179">
        <f>'Calculated Tab Properties'!Q179</f>
        <v>-300</v>
      </c>
      <c r="R179">
        <f>'Calculated Tab Properties'!R179</f>
        <v>1</v>
      </c>
      <c r="T179" s="1">
        <v>0</v>
      </c>
      <c r="U179" s="1">
        <v>0</v>
      </c>
      <c r="V179">
        <f>T179*'GEOMETRIC INPUTS'!S179</f>
        <v>0</v>
      </c>
      <c r="W179">
        <v>178</v>
      </c>
      <c r="X179">
        <f t="shared" si="70"/>
        <v>0</v>
      </c>
      <c r="Y179">
        <f t="shared" si="71"/>
        <v>0</v>
      </c>
      <c r="Z179" s="27">
        <f t="shared" si="72"/>
        <v>128.42181489152446</v>
      </c>
      <c r="AA179" s="27">
        <f t="shared" si="73"/>
        <v>-124.21978989152446</v>
      </c>
      <c r="AB179" s="27">
        <f t="shared" si="74"/>
        <v>-135.49537483387698</v>
      </c>
      <c r="AC179">
        <f t="shared" si="75"/>
        <v>135.49537483387698</v>
      </c>
      <c r="AD179" s="24" t="str">
        <f>'GT Data'!D181</f>
        <v>TKNODE_354</v>
      </c>
      <c r="AE179" s="25">
        <f t="shared" si="76"/>
        <v>118.74245150122916</v>
      </c>
      <c r="AF179" s="25">
        <f t="shared" si="77"/>
        <v>-65.262752109078775</v>
      </c>
      <c r="AG179" s="25">
        <f t="shared" si="78"/>
        <v>128.42181489152446</v>
      </c>
      <c r="AH179" s="25">
        <v>0</v>
      </c>
      <c r="AI179" s="25">
        <v>0</v>
      </c>
      <c r="AJ179" s="25">
        <f t="shared" si="79"/>
        <v>0</v>
      </c>
      <c r="AK179" s="24" t="str">
        <f>'GT Data'!N181</f>
        <v>TKNODE_355</v>
      </c>
      <c r="AL179" s="25">
        <f t="shared" si="80"/>
        <v>-118.74245150122916</v>
      </c>
      <c r="AM179" s="25">
        <f t="shared" si="81"/>
        <v>65.262752109078775</v>
      </c>
      <c r="AN179" s="25">
        <f t="shared" si="82"/>
        <v>-124.21978989152446</v>
      </c>
      <c r="AO179" s="25">
        <v>0</v>
      </c>
      <c r="AP179" s="25">
        <v>0</v>
      </c>
      <c r="AQ179" s="25">
        <f t="shared" si="83"/>
        <v>-35622.735450368746</v>
      </c>
    </row>
    <row r="180" spans="1:43" x14ac:dyDescent="0.3">
      <c r="A180" t="str">
        <f>'Calculated Tab Properties'!A180</f>
        <v>TAB_5_178</v>
      </c>
      <c r="B180">
        <f>'Calculated Tab Properties'!B180</f>
        <v>1.4053</v>
      </c>
      <c r="C180">
        <f>'Calculated Tab Properties'!C180</f>
        <v>4.6883762861703584</v>
      </c>
      <c r="D180">
        <f>'Calculated Tab Properties'!D180</f>
        <v>268.62417396678057</v>
      </c>
      <c r="E180">
        <f>'Calculated Tab Properties'!E180</f>
        <v>4.8447658018386095</v>
      </c>
      <c r="F180">
        <f>'Calculated Tab Properties'!F180</f>
        <v>2.9447658499667879</v>
      </c>
      <c r="G180">
        <f>'Calculated Tab Properties'!G180</f>
        <v>1.899999951871822</v>
      </c>
      <c r="H180">
        <f>'Calculated Tab Properties'!H180</f>
        <v>3.4371036404591764</v>
      </c>
      <c r="I180">
        <f>'Calculated Tab Properties'!I180</f>
        <v>0.1500000446293267</v>
      </c>
      <c r="J180" s="20">
        <f>'Calculated Tab Properties'!J180</f>
        <v>0.62104491361574277</v>
      </c>
      <c r="K180">
        <v>0</v>
      </c>
      <c r="L180">
        <v>0</v>
      </c>
      <c r="M180">
        <v>0</v>
      </c>
      <c r="N180">
        <v>0</v>
      </c>
      <c r="O180" s="27">
        <f>'Calculated Tab Properties'!O180</f>
        <v>0</v>
      </c>
      <c r="P180" s="27">
        <f>'Calculated Tab Properties'!P180</f>
        <v>3.0666000000000002</v>
      </c>
      <c r="Q180">
        <f>'Calculated Tab Properties'!Q180</f>
        <v>-300</v>
      </c>
      <c r="R180">
        <f>'Calculated Tab Properties'!R180</f>
        <v>1</v>
      </c>
      <c r="T180" s="1">
        <v>0</v>
      </c>
      <c r="U180" s="1">
        <v>0</v>
      </c>
      <c r="V180">
        <f>T180*'GEOMETRIC INPUTS'!S180</f>
        <v>0</v>
      </c>
      <c r="W180">
        <v>179</v>
      </c>
      <c r="X180">
        <f t="shared" si="70"/>
        <v>0</v>
      </c>
      <c r="Y180">
        <f t="shared" si="71"/>
        <v>0</v>
      </c>
      <c r="Z180" s="27">
        <f t="shared" si="72"/>
        <v>101.71946603717848</v>
      </c>
      <c r="AA180" s="27">
        <f t="shared" si="73"/>
        <v>-98.652866037178484</v>
      </c>
      <c r="AB180" s="27">
        <f t="shared" si="74"/>
        <v>-137.88199597784799</v>
      </c>
      <c r="AC180">
        <f t="shared" si="75"/>
        <v>137.88199597784799</v>
      </c>
      <c r="AD180" s="24" t="str">
        <f>'GT Data'!D182</f>
        <v>TKNODE_356</v>
      </c>
      <c r="AE180" s="25">
        <f t="shared" si="76"/>
        <v>137.84224585469028</v>
      </c>
      <c r="AF180" s="25">
        <f t="shared" si="77"/>
        <v>-3.3106000317781832</v>
      </c>
      <c r="AG180" s="25">
        <f t="shared" si="78"/>
        <v>101.71946603717848</v>
      </c>
      <c r="AH180" s="25">
        <v>0</v>
      </c>
      <c r="AI180" s="25">
        <v>0</v>
      </c>
      <c r="AJ180" s="25">
        <f t="shared" si="79"/>
        <v>0</v>
      </c>
      <c r="AK180" s="24" t="str">
        <f>'GT Data'!N182</f>
        <v>TKNODE_357</v>
      </c>
      <c r="AL180" s="25">
        <f t="shared" si="80"/>
        <v>-137.84224585469028</v>
      </c>
      <c r="AM180" s="25">
        <f t="shared" si="81"/>
        <v>3.3106000317781832</v>
      </c>
      <c r="AN180" s="25">
        <f t="shared" si="82"/>
        <v>-98.652866037178484</v>
      </c>
      <c r="AO180" s="25">
        <v>0</v>
      </c>
      <c r="AP180" s="25">
        <v>0</v>
      </c>
      <c r="AQ180" s="25">
        <f t="shared" si="83"/>
        <v>-41352.673756407086</v>
      </c>
    </row>
    <row r="181" spans="1:43" x14ac:dyDescent="0.3">
      <c r="A181" t="str">
        <f>'Calculated Tab Properties'!A181</f>
        <v>TAB_5_179</v>
      </c>
      <c r="B181">
        <f>'Calculated Tab Properties'!B181</f>
        <v>2.1789000000000001</v>
      </c>
      <c r="C181">
        <f>'Calculated Tab Properties'!C181</f>
        <v>3.5890499746442242</v>
      </c>
      <c r="D181">
        <f>'Calculated Tab Properties'!D181</f>
        <v>205.63741600864918</v>
      </c>
      <c r="E181">
        <f>'Calculated Tab Properties'!E181</f>
        <v>3.6692823285268545</v>
      </c>
      <c r="F181">
        <f>'Calculated Tab Properties'!F181</f>
        <v>1.369282290470395</v>
      </c>
      <c r="G181">
        <f>'Calculated Tab Properties'!G181</f>
        <v>2.3000000380564609</v>
      </c>
      <c r="H181">
        <f>'Calculated Tab Properties'!H181</f>
        <v>2.3026494097130055</v>
      </c>
      <c r="I181">
        <f>'Calculated Tab Properties'!I181</f>
        <v>0.14999998272563161</v>
      </c>
      <c r="J181" s="20">
        <f>'Calculated Tab Properties'!J181</f>
        <v>1.0522987066572886</v>
      </c>
      <c r="K181">
        <v>0</v>
      </c>
      <c r="L181">
        <v>0</v>
      </c>
      <c r="M181">
        <v>0</v>
      </c>
      <c r="N181">
        <v>0</v>
      </c>
      <c r="O181" s="27">
        <f>'Calculated Tab Properties'!O181</f>
        <v>0</v>
      </c>
      <c r="P181" s="27">
        <f>'Calculated Tab Properties'!P181</f>
        <v>4.1129250000000006</v>
      </c>
      <c r="Q181">
        <f>'Calculated Tab Properties'!Q181</f>
        <v>-300</v>
      </c>
      <c r="R181">
        <f>'Calculated Tab Properties'!R181</f>
        <v>1</v>
      </c>
      <c r="T181" s="1">
        <v>0</v>
      </c>
      <c r="U181" s="1">
        <v>0</v>
      </c>
      <c r="V181">
        <f>T181*'GEOMETRIC INPUTS'!S181</f>
        <v>0</v>
      </c>
      <c r="W181">
        <v>180</v>
      </c>
      <c r="X181">
        <f t="shared" si="70"/>
        <v>0</v>
      </c>
      <c r="Y181">
        <f t="shared" si="71"/>
        <v>0</v>
      </c>
      <c r="Z181" s="27">
        <f t="shared" si="72"/>
        <v>218.64232335773502</v>
      </c>
      <c r="AA181" s="27">
        <f t="shared" si="73"/>
        <v>-214.52939835773503</v>
      </c>
      <c r="AB181" s="27">
        <f t="shared" si="74"/>
        <v>-122.40374763653446</v>
      </c>
      <c r="AC181">
        <f t="shared" si="75"/>
        <v>122.40374763653446</v>
      </c>
      <c r="AD181" s="24" t="str">
        <f>'GT Data'!D183</f>
        <v>TKNODE_358</v>
      </c>
      <c r="AE181" s="25">
        <f t="shared" si="76"/>
        <v>52.960990419417804</v>
      </c>
      <c r="AF181" s="25">
        <f t="shared" si="77"/>
        <v>-110.35311925479384</v>
      </c>
      <c r="AG181" s="25">
        <f t="shared" si="78"/>
        <v>218.64232335773502</v>
      </c>
      <c r="AH181" s="25">
        <v>0</v>
      </c>
      <c r="AI181" s="25">
        <v>0</v>
      </c>
      <c r="AJ181" s="25">
        <f t="shared" si="79"/>
        <v>0</v>
      </c>
      <c r="AK181" s="24" t="str">
        <f>'GT Data'!N183</f>
        <v>TKNODE_359</v>
      </c>
      <c r="AL181" s="25">
        <f t="shared" si="80"/>
        <v>-52.960990419417804</v>
      </c>
      <c r="AM181" s="25">
        <f t="shared" si="81"/>
        <v>110.35311925479384</v>
      </c>
      <c r="AN181" s="25">
        <f t="shared" si="82"/>
        <v>-214.52939835773503</v>
      </c>
      <c r="AO181" s="25">
        <v>0</v>
      </c>
      <c r="AP181" s="25">
        <v>0</v>
      </c>
      <c r="AQ181" s="25">
        <f t="shared" si="83"/>
        <v>-15888.297125825342</v>
      </c>
    </row>
    <row r="182" spans="1:43" x14ac:dyDescent="0.3">
      <c r="A182" t="str">
        <f>'Calculated Tab Properties'!A182</f>
        <v>TAB_5_180</v>
      </c>
      <c r="B182">
        <f>'Calculated Tab Properties'!B182</f>
        <v>2.5817000000000001</v>
      </c>
      <c r="C182">
        <f>'Calculated Tab Properties'!C182</f>
        <v>4.4518045679695541</v>
      </c>
      <c r="D182">
        <f>'Calculated Tab Properties'!D182</f>
        <v>255.06961296171627</v>
      </c>
      <c r="E182">
        <f>'Calculated Tab Properties'!E182</f>
        <v>2.7386630361171003</v>
      </c>
      <c r="F182">
        <f>'Calculated Tab Properties'!F182</f>
        <v>0.83866303084261595</v>
      </c>
      <c r="G182">
        <f>'Calculated Tab Properties'!G182</f>
        <v>1.9000000052744854</v>
      </c>
      <c r="H182">
        <f>'Calculated Tab Properties'!H182</f>
        <v>2.0516443707722472</v>
      </c>
      <c r="I182">
        <f>'Calculated Tab Properties'!I182</f>
        <v>0.14999996753016315</v>
      </c>
      <c r="J182" s="20">
        <f>'Calculated Tab Properties'!J182</f>
        <v>1.3459474632057871</v>
      </c>
      <c r="K182">
        <v>0</v>
      </c>
      <c r="L182">
        <v>0</v>
      </c>
      <c r="M182">
        <v>0</v>
      </c>
      <c r="N182">
        <v>0</v>
      </c>
      <c r="O182" s="27">
        <f>'Calculated Tab Properties'!O182</f>
        <v>0</v>
      </c>
      <c r="P182" s="27">
        <f>'Calculated Tab Properties'!P182</f>
        <v>4.9641000000000002</v>
      </c>
      <c r="Q182">
        <f>'Calculated Tab Properties'!Q182</f>
        <v>-300</v>
      </c>
      <c r="R182">
        <f>'Calculated Tab Properties'!R182</f>
        <v>1</v>
      </c>
      <c r="T182" s="1">
        <v>0</v>
      </c>
      <c r="U182" s="1">
        <v>0</v>
      </c>
      <c r="V182">
        <f>T182*'GEOMETRIC INPUTS'!S182</f>
        <v>0</v>
      </c>
      <c r="W182">
        <v>181</v>
      </c>
      <c r="X182">
        <f t="shared" si="70"/>
        <v>0</v>
      </c>
      <c r="Y182">
        <f t="shared" si="71"/>
        <v>0</v>
      </c>
      <c r="Z182" s="27">
        <f t="shared" si="72"/>
        <v>356.82434321746325</v>
      </c>
      <c r="AA182" s="27">
        <f t="shared" si="73"/>
        <v>-351.86024321746328</v>
      </c>
      <c r="AB182" s="27">
        <f t="shared" si="74"/>
        <v>-80.47618074914844</v>
      </c>
      <c r="AC182">
        <f t="shared" si="75"/>
        <v>80.47618074914844</v>
      </c>
      <c r="AD182" s="24" t="str">
        <f>'GT Data'!D184</f>
        <v>TKNODE_360</v>
      </c>
      <c r="AE182" s="25">
        <f t="shared" si="76"/>
        <v>77.759270447071756</v>
      </c>
      <c r="AF182" s="25">
        <f t="shared" si="77"/>
        <v>-20.734307982393894</v>
      </c>
      <c r="AG182" s="25">
        <f t="shared" si="78"/>
        <v>356.82434321746325</v>
      </c>
      <c r="AH182" s="25">
        <v>0</v>
      </c>
      <c r="AI182" s="25">
        <v>0</v>
      </c>
      <c r="AJ182" s="25">
        <f t="shared" si="79"/>
        <v>0</v>
      </c>
      <c r="AK182" s="24" t="str">
        <f>'GT Data'!N184</f>
        <v>TKNODE_361</v>
      </c>
      <c r="AL182" s="25">
        <f t="shared" si="80"/>
        <v>-77.759270447071756</v>
      </c>
      <c r="AM182" s="25">
        <f t="shared" si="81"/>
        <v>20.734307982393894</v>
      </c>
      <c r="AN182" s="25">
        <f t="shared" si="82"/>
        <v>-351.86024321746328</v>
      </c>
      <c r="AO182" s="25">
        <v>0</v>
      </c>
      <c r="AP182" s="25">
        <v>0</v>
      </c>
      <c r="AQ182" s="25">
        <f t="shared" si="83"/>
        <v>-23327.781134121527</v>
      </c>
    </row>
    <row r="183" spans="1:43" x14ac:dyDescent="0.3">
      <c r="A183" t="str">
        <f>'Calculated Tab Properties'!A183</f>
        <v>TAB_5_181</v>
      </c>
      <c r="B183">
        <f>'Calculated Tab Properties'!B183</f>
        <v>4.1482000000000001</v>
      </c>
      <c r="C183">
        <f>'Calculated Tab Properties'!C183</f>
        <v>5.0702091593838903</v>
      </c>
      <c r="D183">
        <f>'Calculated Tab Properties'!D183</f>
        <v>290.50158608126986</v>
      </c>
      <c r="E183">
        <f>'Calculated Tab Properties'!E183</f>
        <v>3.1423224670767564</v>
      </c>
      <c r="F183">
        <f>'Calculated Tab Properties'!F183</f>
        <v>1.2423225002345004</v>
      </c>
      <c r="G183">
        <f>'Calculated Tab Properties'!G183</f>
        <v>1.8999999668422565</v>
      </c>
      <c r="H183">
        <f>'Calculated Tab Properties'!H183</f>
        <v>2.198895249592359</v>
      </c>
      <c r="I183">
        <f>'Calculated Tab Properties'!I183</f>
        <v>0.15000002541786397</v>
      </c>
      <c r="J183" s="20">
        <f>'Calculated Tab Properties'!J183</f>
        <v>1.1421943274086876</v>
      </c>
      <c r="K183">
        <v>0</v>
      </c>
      <c r="L183">
        <v>0</v>
      </c>
      <c r="M183">
        <v>0</v>
      </c>
      <c r="N183">
        <v>0</v>
      </c>
      <c r="O183" s="27">
        <f>'Calculated Tab Properties'!O183</f>
        <v>0</v>
      </c>
      <c r="P183" s="27">
        <f>'Calculated Tab Properties'!P183</f>
        <v>4.6912500000000001</v>
      </c>
      <c r="Q183">
        <f>'Calculated Tab Properties'!Q183</f>
        <v>-300</v>
      </c>
      <c r="R183">
        <f>'Calculated Tab Properties'!R183</f>
        <v>1</v>
      </c>
      <c r="T183" s="1">
        <v>0</v>
      </c>
      <c r="U183" s="1">
        <v>0</v>
      </c>
      <c r="V183">
        <f>T183*'GEOMETRIC INPUTS'!S183</f>
        <v>0</v>
      </c>
      <c r="W183">
        <v>182</v>
      </c>
      <c r="X183">
        <f t="shared" si="70"/>
        <v>0</v>
      </c>
      <c r="Y183">
        <f t="shared" si="71"/>
        <v>0</v>
      </c>
      <c r="Z183" s="27">
        <f t="shared" si="72"/>
        <v>240.9167606030345</v>
      </c>
      <c r="AA183" s="27">
        <f t="shared" si="73"/>
        <v>-236.22551060303451</v>
      </c>
      <c r="AB183" s="27">
        <f t="shared" si="74"/>
        <v>-107.938536717441</v>
      </c>
      <c r="AC183">
        <f t="shared" si="75"/>
        <v>107.938536717441</v>
      </c>
      <c r="AD183" s="24" t="str">
        <f>'GT Data'!D185</f>
        <v>TKNODE_362</v>
      </c>
      <c r="AE183" s="25">
        <f t="shared" si="76"/>
        <v>101.10197903604342</v>
      </c>
      <c r="AF183" s="25">
        <f t="shared" si="77"/>
        <v>37.803671034673272</v>
      </c>
      <c r="AG183" s="25">
        <f t="shared" si="78"/>
        <v>240.9167606030345</v>
      </c>
      <c r="AH183" s="25">
        <v>0</v>
      </c>
      <c r="AI183" s="25">
        <v>0</v>
      </c>
      <c r="AJ183" s="25">
        <f t="shared" si="79"/>
        <v>0</v>
      </c>
      <c r="AK183" s="24" t="str">
        <f>'GT Data'!N185</f>
        <v>TKNODE_363</v>
      </c>
      <c r="AL183" s="25">
        <f t="shared" si="80"/>
        <v>-101.10197903604342</v>
      </c>
      <c r="AM183" s="25">
        <f t="shared" si="81"/>
        <v>-37.803671034673272</v>
      </c>
      <c r="AN183" s="25">
        <f t="shared" si="82"/>
        <v>-236.22551060303451</v>
      </c>
      <c r="AO183" s="25">
        <v>0</v>
      </c>
      <c r="AP183" s="25">
        <v>0</v>
      </c>
      <c r="AQ183" s="25">
        <f t="shared" si="83"/>
        <v>-30330.593710813024</v>
      </c>
    </row>
    <row r="184" spans="1:43" x14ac:dyDescent="0.3">
      <c r="A184" t="str">
        <f>'Calculated Tab Properties'!A184</f>
        <v>TAB_5_182</v>
      </c>
      <c r="B184">
        <f>'Calculated Tab Properties'!B184</f>
        <v>4.3750999999999998</v>
      </c>
      <c r="C184">
        <f>'Calculated Tab Properties'!C184</f>
        <v>4.828287533375029</v>
      </c>
      <c r="D184">
        <f>'Calculated Tab Properties'!D184</f>
        <v>276.64049793801973</v>
      </c>
      <c r="E184">
        <f>'Calculated Tab Properties'!E184</f>
        <v>6.5114555495517275</v>
      </c>
      <c r="F184">
        <f>'Calculated Tab Properties'!F184</f>
        <v>4.4114555373053834</v>
      </c>
      <c r="G184">
        <f>'Calculated Tab Properties'!G184</f>
        <v>2.1000000122463454</v>
      </c>
      <c r="H184">
        <f>'Calculated Tab Properties'!H184</f>
        <v>4.7074406198968735</v>
      </c>
      <c r="I184">
        <f>'Calculated Tab Properties'!I184</f>
        <v>0.14999991029253887</v>
      </c>
      <c r="J184" s="20">
        <f>'Calculated Tab Properties'!J184</f>
        <v>0.43880647210896317</v>
      </c>
      <c r="K184">
        <v>0</v>
      </c>
      <c r="L184">
        <v>0</v>
      </c>
      <c r="M184">
        <v>0</v>
      </c>
      <c r="N184">
        <v>0</v>
      </c>
      <c r="O184" s="27">
        <f>'Calculated Tab Properties'!O184</f>
        <v>0</v>
      </c>
      <c r="P184" s="27">
        <f>'Calculated Tab Properties'!P184</f>
        <v>16.741875</v>
      </c>
      <c r="Q184">
        <f>'Calculated Tab Properties'!Q184</f>
        <v>-300</v>
      </c>
      <c r="R184">
        <f>'Calculated Tab Properties'!R184</f>
        <v>1</v>
      </c>
      <c r="T184" s="1">
        <v>0</v>
      </c>
      <c r="U184" s="1">
        <v>0</v>
      </c>
      <c r="V184">
        <f>T184*'GEOMETRIC INPUTS'!S184</f>
        <v>0</v>
      </c>
      <c r="W184">
        <v>183</v>
      </c>
      <c r="X184">
        <f t="shared" si="70"/>
        <v>0</v>
      </c>
      <c r="Y184">
        <f t="shared" si="71"/>
        <v>0</v>
      </c>
      <c r="Z184" s="27">
        <f t="shared" si="72"/>
        <v>67.435502349771824</v>
      </c>
      <c r="AA184" s="27">
        <f t="shared" si="73"/>
        <v>-50.693627349771823</v>
      </c>
      <c r="AB184" s="27">
        <f t="shared" si="74"/>
        <v>-108.0143013271649</v>
      </c>
      <c r="AC184">
        <f t="shared" si="75"/>
        <v>108.0143013271649</v>
      </c>
      <c r="AD184" s="24" t="str">
        <f>'GT Data'!D186</f>
        <v>TKNODE_364</v>
      </c>
      <c r="AE184" s="25">
        <f t="shared" si="76"/>
        <v>107.28966333364509</v>
      </c>
      <c r="AF184" s="25">
        <f t="shared" si="77"/>
        <v>12.49069385377252</v>
      </c>
      <c r="AG184" s="25">
        <f t="shared" si="78"/>
        <v>67.435502349771824</v>
      </c>
      <c r="AH184" s="25">
        <v>0</v>
      </c>
      <c r="AI184" s="25">
        <v>0</v>
      </c>
      <c r="AJ184" s="25">
        <f t="shared" si="79"/>
        <v>0</v>
      </c>
      <c r="AK184" s="24" t="str">
        <f>'GT Data'!N186</f>
        <v>TKNODE_365</v>
      </c>
      <c r="AL184" s="25">
        <f t="shared" si="80"/>
        <v>-107.28966333364509</v>
      </c>
      <c r="AM184" s="25">
        <f t="shared" si="81"/>
        <v>-12.49069385377252</v>
      </c>
      <c r="AN184" s="25">
        <f t="shared" si="82"/>
        <v>-50.693627349771823</v>
      </c>
      <c r="AO184" s="25">
        <v>0</v>
      </c>
      <c r="AP184" s="25">
        <v>0</v>
      </c>
      <c r="AQ184" s="25">
        <f t="shared" si="83"/>
        <v>-32186.89900009353</v>
      </c>
    </row>
    <row r="185" spans="1:43" x14ac:dyDescent="0.3">
      <c r="A185" t="str">
        <f>'Calculated Tab Properties'!A185</f>
        <v>TAB_5_183</v>
      </c>
      <c r="B185">
        <f>'Calculated Tab Properties'!B185</f>
        <v>2.5529999999999999</v>
      </c>
      <c r="C185">
        <f>'Calculated Tab Properties'!C185</f>
        <v>5.1224725136275486</v>
      </c>
      <c r="D185">
        <f>'Calculated Tab Properties'!D185</f>
        <v>293.49605570262861</v>
      </c>
      <c r="E185">
        <f>'Calculated Tab Properties'!E185</f>
        <v>4.7846443141000483</v>
      </c>
      <c r="F185">
        <f>'Calculated Tab Properties'!F185</f>
        <v>2.2846443364175522</v>
      </c>
      <c r="G185">
        <f>'Calculated Tab Properties'!G185</f>
        <v>2.499999977682497</v>
      </c>
      <c r="H185">
        <f>'Calculated Tab Properties'!H185</f>
        <v>2.9251843079472386</v>
      </c>
      <c r="I185">
        <f>'Calculated Tab Properties'!I185</f>
        <v>0.14999997776673166</v>
      </c>
      <c r="J185" s="20">
        <f>'Calculated Tab Properties'!J185</f>
        <v>0.75284492929322255</v>
      </c>
      <c r="K185">
        <v>0</v>
      </c>
      <c r="L185">
        <v>0</v>
      </c>
      <c r="M185">
        <v>0</v>
      </c>
      <c r="N185">
        <v>0</v>
      </c>
      <c r="O185" s="27">
        <f>'Calculated Tab Properties'!O185</f>
        <v>0</v>
      </c>
      <c r="P185" s="27">
        <f>'Calculated Tab Properties'!P185</f>
        <v>3.3903000000000003</v>
      </c>
      <c r="Q185">
        <f>'Calculated Tab Properties'!Q185</f>
        <v>-300</v>
      </c>
      <c r="R185">
        <f>'Calculated Tab Properties'!R185</f>
        <v>1</v>
      </c>
      <c r="T185" s="1">
        <v>0</v>
      </c>
      <c r="U185" s="1">
        <v>0</v>
      </c>
      <c r="V185">
        <f>T185*'GEOMETRIC INPUTS'!S185</f>
        <v>0</v>
      </c>
      <c r="W185">
        <v>184</v>
      </c>
      <c r="X185">
        <f t="shared" si="70"/>
        <v>0</v>
      </c>
      <c r="Y185">
        <f t="shared" si="71"/>
        <v>0</v>
      </c>
      <c r="Z185" s="27">
        <f t="shared" si="72"/>
        <v>131.0888746670287</v>
      </c>
      <c r="AA185" s="27">
        <f t="shared" si="73"/>
        <v>-127.69857466702871</v>
      </c>
      <c r="AB185" s="27">
        <f t="shared" si="74"/>
        <v>-136.29547162047353</v>
      </c>
      <c r="AC185">
        <f t="shared" si="75"/>
        <v>136.29547162047353</v>
      </c>
      <c r="AD185" s="24" t="str">
        <f>'GT Data'!D187</f>
        <v>TKNODE_366</v>
      </c>
      <c r="AE185" s="25">
        <f t="shared" si="76"/>
        <v>124.99487639463085</v>
      </c>
      <c r="AF185" s="25">
        <f t="shared" si="77"/>
        <v>54.339087766894487</v>
      </c>
      <c r="AG185" s="25">
        <f t="shared" si="78"/>
        <v>131.0888746670287</v>
      </c>
      <c r="AH185" s="25">
        <v>0</v>
      </c>
      <c r="AI185" s="25">
        <v>0</v>
      </c>
      <c r="AJ185" s="25">
        <f t="shared" si="79"/>
        <v>0</v>
      </c>
      <c r="AK185" s="24" t="str">
        <f>'GT Data'!N187</f>
        <v>TKNODE_367</v>
      </c>
      <c r="AL185" s="25">
        <f t="shared" si="80"/>
        <v>-124.99487639463085</v>
      </c>
      <c r="AM185" s="25">
        <f t="shared" si="81"/>
        <v>-54.339087766894487</v>
      </c>
      <c r="AN185" s="25">
        <f t="shared" si="82"/>
        <v>-127.69857466702871</v>
      </c>
      <c r="AO185" s="25">
        <v>0</v>
      </c>
      <c r="AP185" s="25">
        <v>0</v>
      </c>
      <c r="AQ185" s="25">
        <f t="shared" si="83"/>
        <v>-37498.462918389254</v>
      </c>
    </row>
    <row r="186" spans="1:43" x14ac:dyDescent="0.3">
      <c r="A186" t="str">
        <f>'Calculated Tab Properties'!A186</f>
        <v>TAB_5_184</v>
      </c>
      <c r="B186">
        <f>'Calculated Tab Properties'!B186</f>
        <v>2.5</v>
      </c>
      <c r="C186">
        <f>'Calculated Tab Properties'!C186</f>
        <v>5.5186283399493181</v>
      </c>
      <c r="D186">
        <f>'Calculated Tab Properties'!D186</f>
        <v>316.19411258038366</v>
      </c>
      <c r="E186">
        <f>'Calculated Tab Properties'!E186</f>
        <v>3.9314437302139087</v>
      </c>
      <c r="F186">
        <f>'Calculated Tab Properties'!F186</f>
        <v>2.0314437521263047</v>
      </c>
      <c r="G186">
        <f>'Calculated Tab Properties'!G186</f>
        <v>1.8999999780876045</v>
      </c>
      <c r="H186">
        <f>'Calculated Tab Properties'!H186</f>
        <v>2.7458746513066186</v>
      </c>
      <c r="I186">
        <f>'Calculated Tab Properties'!I186</f>
        <v>0.14999995261215918</v>
      </c>
      <c r="J186" s="20">
        <f>'Calculated Tab Properties'!J186</f>
        <v>0.81593324912826715</v>
      </c>
      <c r="K186">
        <v>0</v>
      </c>
      <c r="L186">
        <v>0</v>
      </c>
      <c r="M186">
        <v>0</v>
      </c>
      <c r="N186">
        <v>0</v>
      </c>
      <c r="O186" s="27">
        <f>'Calculated Tab Properties'!O186</f>
        <v>0</v>
      </c>
      <c r="P186" s="27">
        <f>'Calculated Tab Properties'!P186</f>
        <v>6.6835500000000003</v>
      </c>
      <c r="Q186">
        <f>'Calculated Tab Properties'!Q186</f>
        <v>-300</v>
      </c>
      <c r="R186">
        <f>'Calculated Tab Properties'!R186</f>
        <v>1</v>
      </c>
      <c r="T186" s="1">
        <v>0</v>
      </c>
      <c r="U186" s="1">
        <v>0</v>
      </c>
      <c r="V186">
        <f>T186*'GEOMETRIC INPUTS'!S186</f>
        <v>0</v>
      </c>
      <c r="W186">
        <v>185</v>
      </c>
      <c r="X186">
        <f t="shared" si="70"/>
        <v>0</v>
      </c>
      <c r="Y186">
        <f t="shared" si="71"/>
        <v>0</v>
      </c>
      <c r="Z186" s="27">
        <f t="shared" si="72"/>
        <v>147.18471407527747</v>
      </c>
      <c r="AA186" s="27">
        <f t="shared" si="73"/>
        <v>-140.50116407527747</v>
      </c>
      <c r="AB186" s="27">
        <f t="shared" si="74"/>
        <v>-132.17246280440909</v>
      </c>
      <c r="AC186">
        <f t="shared" si="75"/>
        <v>132.17246280440909</v>
      </c>
      <c r="AD186" s="24" t="str">
        <f>'GT Data'!D188</f>
        <v>TKNODE_368</v>
      </c>
      <c r="AE186" s="25">
        <f t="shared" si="76"/>
        <v>91.492069908017129</v>
      </c>
      <c r="AF186" s="25">
        <f t="shared" si="77"/>
        <v>95.387426151088761</v>
      </c>
      <c r="AG186" s="25">
        <f t="shared" si="78"/>
        <v>147.18471407527747</v>
      </c>
      <c r="AH186" s="25">
        <v>0</v>
      </c>
      <c r="AI186" s="25">
        <v>0</v>
      </c>
      <c r="AJ186" s="25">
        <f t="shared" si="79"/>
        <v>0</v>
      </c>
      <c r="AK186" s="24" t="str">
        <f>'GT Data'!N188</f>
        <v>TKNODE_369</v>
      </c>
      <c r="AL186" s="25">
        <f t="shared" si="80"/>
        <v>-91.492069908017129</v>
      </c>
      <c r="AM186" s="25">
        <f t="shared" si="81"/>
        <v>-95.387426151088761</v>
      </c>
      <c r="AN186" s="25">
        <f t="shared" si="82"/>
        <v>-140.50116407527747</v>
      </c>
      <c r="AO186" s="25">
        <v>0</v>
      </c>
      <c r="AP186" s="25">
        <v>0</v>
      </c>
      <c r="AQ186" s="25">
        <f t="shared" si="83"/>
        <v>-27447.620972405137</v>
      </c>
    </row>
    <row r="187" spans="1:43" x14ac:dyDescent="0.3">
      <c r="A187" t="str">
        <f>'Calculated Tab Properties'!A187</f>
        <v>TAB_6_185</v>
      </c>
      <c r="B187">
        <f>'Calculated Tab Properties'!B187</f>
        <v>1.3940999999999999</v>
      </c>
      <c r="C187">
        <f>'Calculated Tab Properties'!C187</f>
        <v>0.34247459481165987</v>
      </c>
      <c r="D187">
        <f>'Calculated Tab Properties'!D187</f>
        <v>19.622348873161069</v>
      </c>
      <c r="E187">
        <f>'Calculated Tab Properties'!E187</f>
        <v>4.464447752966116</v>
      </c>
      <c r="F187">
        <f>'Calculated Tab Properties'!F187</f>
        <v>2.9644477567473535</v>
      </c>
      <c r="G187">
        <f>'Calculated Tab Properties'!G187</f>
        <v>1.4999999962187622</v>
      </c>
      <c r="H187">
        <f>'Calculated Tab Properties'!H187</f>
        <v>3.4526987069076984</v>
      </c>
      <c r="I187">
        <f>'Calculated Tab Properties'!I187</f>
        <v>0.15000003525136391</v>
      </c>
      <c r="J187" s="20">
        <f>'Calculated Tab Properties'!J187</f>
        <v>0.61781693820691774</v>
      </c>
      <c r="K187">
        <v>0</v>
      </c>
      <c r="L187">
        <v>0</v>
      </c>
      <c r="M187">
        <v>0</v>
      </c>
      <c r="N187">
        <v>0</v>
      </c>
      <c r="O187" s="27">
        <f>'Calculated Tab Properties'!O187</f>
        <v>0</v>
      </c>
      <c r="P187" s="27">
        <f>'Calculated Tab Properties'!P187</f>
        <v>7.2649500000000007</v>
      </c>
      <c r="Q187">
        <f>'Calculated Tab Properties'!Q187</f>
        <v>-300</v>
      </c>
      <c r="R187">
        <f>'Calculated Tab Properties'!R187</f>
        <v>1</v>
      </c>
      <c r="T187" s="1">
        <v>0</v>
      </c>
      <c r="U187" s="1">
        <v>0</v>
      </c>
      <c r="V187">
        <f>T187*'GEOMETRIC INPUTS'!S187</f>
        <v>0</v>
      </c>
      <c r="W187">
        <v>186</v>
      </c>
      <c r="X187">
        <f t="shared" si="70"/>
        <v>0</v>
      </c>
      <c r="Y187">
        <f t="shared" si="71"/>
        <v>0</v>
      </c>
      <c r="Z187" s="27">
        <f t="shared" si="72"/>
        <v>100.83168325822359</v>
      </c>
      <c r="AA187" s="27">
        <f t="shared" si="73"/>
        <v>-93.566733258223593</v>
      </c>
      <c r="AB187" s="27">
        <f t="shared" si="74"/>
        <v>-131.66944253723111</v>
      </c>
      <c r="AC187">
        <f t="shared" si="75"/>
        <v>131.66944253723111</v>
      </c>
      <c r="AD187" s="24" t="str">
        <f>'GT Data'!D189</f>
        <v>TKNODE_370</v>
      </c>
      <c r="AE187" s="25">
        <f t="shared" si="76"/>
        <v>-44.21710111464462</v>
      </c>
      <c r="AF187" s="25">
        <f t="shared" si="77"/>
        <v>124.02294169661715</v>
      </c>
      <c r="AG187" s="25">
        <f t="shared" si="78"/>
        <v>100.83168325822359</v>
      </c>
      <c r="AH187" s="25">
        <v>0</v>
      </c>
      <c r="AI187" s="25">
        <v>0</v>
      </c>
      <c r="AJ187" s="25">
        <f t="shared" si="79"/>
        <v>0</v>
      </c>
      <c r="AK187" s="24" t="str">
        <f>'GT Data'!N189</f>
        <v>TKNODE_371</v>
      </c>
      <c r="AL187" s="25">
        <f t="shared" si="80"/>
        <v>44.21710111464462</v>
      </c>
      <c r="AM187" s="25">
        <f t="shared" si="81"/>
        <v>-124.02294169661715</v>
      </c>
      <c r="AN187" s="25">
        <f t="shared" si="82"/>
        <v>-93.566733258223593</v>
      </c>
      <c r="AO187" s="25">
        <v>0</v>
      </c>
      <c r="AP187" s="25">
        <v>0</v>
      </c>
      <c r="AQ187" s="25">
        <f t="shared" si="83"/>
        <v>13265.130334393387</v>
      </c>
    </row>
    <row r="188" spans="1:43" x14ac:dyDescent="0.3">
      <c r="A188" t="str">
        <f>'Calculated Tab Properties'!A188</f>
        <v>TAB_6_186</v>
      </c>
      <c r="B188">
        <f>'Calculated Tab Properties'!B188</f>
        <v>2.7376</v>
      </c>
      <c r="C188">
        <f>'Calculated Tab Properties'!C188</f>
        <v>1.6127647715233397</v>
      </c>
      <c r="D188">
        <f>'Calculated Tab Properties'!D188</f>
        <v>92.404614755667865</v>
      </c>
      <c r="E188">
        <f>'Calculated Tab Properties'!E188</f>
        <v>3.9178998907608671</v>
      </c>
      <c r="F188">
        <f>'Calculated Tab Properties'!F188</f>
        <v>2.017899955082139</v>
      </c>
      <c r="G188">
        <f>'Calculated Tab Properties'!G188</f>
        <v>1.8999999356787285</v>
      </c>
      <c r="H188">
        <f>'Calculated Tab Properties'!H188</f>
        <v>2.7366139172783885</v>
      </c>
      <c r="I188">
        <f>'Calculated Tab Properties'!I188</f>
        <v>0.14999998530886624</v>
      </c>
      <c r="J188" s="20">
        <f>'Calculated Tab Properties'!J188</f>
        <v>0.81953741284365367</v>
      </c>
      <c r="K188">
        <v>0</v>
      </c>
      <c r="L188">
        <v>0</v>
      </c>
      <c r="M188">
        <v>0</v>
      </c>
      <c r="N188">
        <v>0</v>
      </c>
      <c r="O188" s="27">
        <f>'Calculated Tab Properties'!O188</f>
        <v>0</v>
      </c>
      <c r="P188" s="27">
        <f>'Calculated Tab Properties'!P188</f>
        <v>3.4633500000000002</v>
      </c>
      <c r="Q188">
        <f>'Calculated Tab Properties'!Q188</f>
        <v>-300</v>
      </c>
      <c r="R188">
        <f>'Calculated Tab Properties'!R188</f>
        <v>1</v>
      </c>
      <c r="T188" s="1">
        <v>0</v>
      </c>
      <c r="U188" s="1">
        <v>0</v>
      </c>
      <c r="V188">
        <f>T188*'GEOMETRIC INPUTS'!S188</f>
        <v>0</v>
      </c>
      <c r="W188">
        <v>187</v>
      </c>
      <c r="X188">
        <f t="shared" si="70"/>
        <v>0</v>
      </c>
      <c r="Y188">
        <f t="shared" si="71"/>
        <v>0</v>
      </c>
      <c r="Z188" s="27">
        <f t="shared" si="72"/>
        <v>148.41196502167034</v>
      </c>
      <c r="AA188" s="27">
        <f t="shared" si="73"/>
        <v>-144.94861502167035</v>
      </c>
      <c r="AB188" s="27">
        <f t="shared" si="74"/>
        <v>-135.37486225063722</v>
      </c>
      <c r="AC188">
        <f t="shared" si="75"/>
        <v>135.37486225063722</v>
      </c>
      <c r="AD188" s="24" t="str">
        <f>'GT Data'!D190</f>
        <v>TKNODE_372</v>
      </c>
      <c r="AE188" s="25">
        <f t="shared" si="76"/>
        <v>-135.25565846811244</v>
      </c>
      <c r="AF188" s="25">
        <f t="shared" si="77"/>
        <v>-5.6798047269533303</v>
      </c>
      <c r="AG188" s="25">
        <f t="shared" si="78"/>
        <v>148.41196502167034</v>
      </c>
      <c r="AH188" s="25">
        <v>0</v>
      </c>
      <c r="AI188" s="25">
        <v>0</v>
      </c>
      <c r="AJ188" s="25">
        <f t="shared" si="79"/>
        <v>0</v>
      </c>
      <c r="AK188" s="24" t="str">
        <f>'GT Data'!N190</f>
        <v>TKNODE_373</v>
      </c>
      <c r="AL188" s="25">
        <f t="shared" si="80"/>
        <v>135.25565846811244</v>
      </c>
      <c r="AM188" s="25">
        <f t="shared" si="81"/>
        <v>5.6798047269533303</v>
      </c>
      <c r="AN188" s="25">
        <f t="shared" si="82"/>
        <v>-144.94861502167035</v>
      </c>
      <c r="AO188" s="25">
        <v>0</v>
      </c>
      <c r="AP188" s="25">
        <v>0</v>
      </c>
      <c r="AQ188" s="25">
        <f t="shared" si="83"/>
        <v>40576.697540433735</v>
      </c>
    </row>
    <row r="189" spans="1:43" x14ac:dyDescent="0.3">
      <c r="A189" t="str">
        <f>'Calculated Tab Properties'!A189</f>
        <v>TAB_6_187</v>
      </c>
      <c r="B189">
        <f>'Calculated Tab Properties'!B189</f>
        <v>2.9445999999999999</v>
      </c>
      <c r="C189">
        <f>'Calculated Tab Properties'!C189</f>
        <v>0.93524213873880113</v>
      </c>
      <c r="D189">
        <f>'Calculated Tab Properties'!D189</f>
        <v>53.585427372521899</v>
      </c>
      <c r="E189">
        <f>'Calculated Tab Properties'!E189</f>
        <v>3.8959525209671768</v>
      </c>
      <c r="F189">
        <f>'Calculated Tab Properties'!F189</f>
        <v>1.3959524997068966</v>
      </c>
      <c r="G189">
        <f>'Calculated Tab Properties'!G189</f>
        <v>2.5000000212602811</v>
      </c>
      <c r="H189">
        <f>'Calculated Tab Properties'!H189</f>
        <v>2.3563532821671083</v>
      </c>
      <c r="I189">
        <f>'Calculated Tab Properties'!I189</f>
        <v>0.14999995660735976</v>
      </c>
      <c r="J189" s="20">
        <f>'Calculated Tab Properties'!J189</f>
        <v>1.0136531596704008</v>
      </c>
      <c r="K189">
        <v>0</v>
      </c>
      <c r="L189">
        <v>0</v>
      </c>
      <c r="M189">
        <v>0</v>
      </c>
      <c r="N189">
        <v>0</v>
      </c>
      <c r="O189" s="27">
        <f>'Calculated Tab Properties'!O189</f>
        <v>0</v>
      </c>
      <c r="P189" s="27">
        <f>'Calculated Tab Properties'!P189</f>
        <v>6.1128</v>
      </c>
      <c r="Q189">
        <f>'Calculated Tab Properties'!Q189</f>
        <v>-300</v>
      </c>
      <c r="R189">
        <f>'Calculated Tab Properties'!R189</f>
        <v>1</v>
      </c>
      <c r="T189" s="1">
        <v>0</v>
      </c>
      <c r="U189" s="1">
        <v>0</v>
      </c>
      <c r="V189">
        <f>T189*'GEOMETRIC INPUTS'!S189</f>
        <v>0</v>
      </c>
      <c r="W189">
        <v>188</v>
      </c>
      <c r="X189">
        <f t="shared" si="70"/>
        <v>0</v>
      </c>
      <c r="Y189">
        <f t="shared" si="71"/>
        <v>0</v>
      </c>
      <c r="Z189" s="27">
        <f t="shared" si="72"/>
        <v>214.25018424914029</v>
      </c>
      <c r="AA189" s="27">
        <f t="shared" si="73"/>
        <v>-208.1373842491403</v>
      </c>
      <c r="AB189" s="27">
        <f t="shared" si="74"/>
        <v>-129.66477901604802</v>
      </c>
      <c r="AC189">
        <f t="shared" si="75"/>
        <v>129.66477901604802</v>
      </c>
      <c r="AD189" s="24" t="str">
        <f>'GT Data'!D191</f>
        <v>TKNODE_374</v>
      </c>
      <c r="AE189" s="25">
        <f t="shared" si="76"/>
        <v>-104.34680263887678</v>
      </c>
      <c r="AF189" s="25">
        <f t="shared" si="77"/>
        <v>76.972070884989591</v>
      </c>
      <c r="AG189" s="25">
        <f t="shared" si="78"/>
        <v>214.25018424914029</v>
      </c>
      <c r="AH189" s="25">
        <v>0</v>
      </c>
      <c r="AI189" s="25">
        <v>0</v>
      </c>
      <c r="AJ189" s="25">
        <f t="shared" si="79"/>
        <v>0</v>
      </c>
      <c r="AK189" s="24" t="str">
        <f>'GT Data'!N191</f>
        <v>TKNODE_375</v>
      </c>
      <c r="AL189" s="25">
        <f t="shared" si="80"/>
        <v>104.34680263887678</v>
      </c>
      <c r="AM189" s="25">
        <f t="shared" si="81"/>
        <v>-76.972070884989591</v>
      </c>
      <c r="AN189" s="25">
        <f t="shared" si="82"/>
        <v>-208.1373842491403</v>
      </c>
      <c r="AO189" s="25">
        <v>0</v>
      </c>
      <c r="AP189" s="25">
        <v>0</v>
      </c>
      <c r="AQ189" s="25">
        <f t="shared" si="83"/>
        <v>31304.040791663036</v>
      </c>
    </row>
    <row r="190" spans="1:43" x14ac:dyDescent="0.3">
      <c r="A190" t="str">
        <f>'Calculated Tab Properties'!A190</f>
        <v>TAB_6_188</v>
      </c>
      <c r="B190">
        <f>'Calculated Tab Properties'!B190</f>
        <v>2.5804</v>
      </c>
      <c r="C190">
        <f>'Calculated Tab Properties'!C190</f>
        <v>3.4212819696927577</v>
      </c>
      <c r="D190">
        <f>'Calculated Tab Properties'!D190</f>
        <v>196.02501738760023</v>
      </c>
      <c r="E190">
        <f>'Calculated Tab Properties'!E190</f>
        <v>3.0941933835005875</v>
      </c>
      <c r="F190">
        <f>'Calculated Tab Properties'!F190</f>
        <v>0.7941933667107075</v>
      </c>
      <c r="G190">
        <f>'Calculated Tab Properties'!G190</f>
        <v>2.3000000167898804</v>
      </c>
      <c r="H190">
        <f>'Calculated Tab Properties'!H190</f>
        <v>2.1011865714580464</v>
      </c>
      <c r="I190">
        <f>'Calculated Tab Properties'!I190</f>
        <v>0.14999999593896665</v>
      </c>
      <c r="J190" s="20">
        <f>'Calculated Tab Properties'!J190</f>
        <v>1.2591926453710958</v>
      </c>
      <c r="K190">
        <v>0</v>
      </c>
      <c r="L190">
        <v>0</v>
      </c>
      <c r="M190">
        <v>0</v>
      </c>
      <c r="N190">
        <v>0</v>
      </c>
      <c r="O190" s="27">
        <f>'Calculated Tab Properties'!O190</f>
        <v>0</v>
      </c>
      <c r="P190" s="27">
        <f>'Calculated Tab Properties'!P190</f>
        <v>4.6791749999999999</v>
      </c>
      <c r="Q190">
        <f>'Calculated Tab Properties'!Q190</f>
        <v>-300</v>
      </c>
      <c r="R190">
        <f>'Calculated Tab Properties'!R190</f>
        <v>1</v>
      </c>
      <c r="T190" s="1">
        <v>0</v>
      </c>
      <c r="U190" s="1">
        <v>0</v>
      </c>
      <c r="V190">
        <f>T190*'GEOMETRIC INPUTS'!S190</f>
        <v>0</v>
      </c>
      <c r="W190">
        <v>189</v>
      </c>
      <c r="X190">
        <f t="shared" si="70"/>
        <v>0</v>
      </c>
      <c r="Y190">
        <f t="shared" si="71"/>
        <v>0</v>
      </c>
      <c r="Z190" s="27">
        <f t="shared" si="72"/>
        <v>376.85799997121416</v>
      </c>
      <c r="AA190" s="27">
        <f t="shared" si="73"/>
        <v>-372.17882497121417</v>
      </c>
      <c r="AB190" s="27">
        <f t="shared" si="74"/>
        <v>-119.8775527690451</v>
      </c>
      <c r="AC190">
        <f t="shared" si="75"/>
        <v>119.8775527690451</v>
      </c>
      <c r="AD190" s="24" t="str">
        <f>'GT Data'!D192</f>
        <v>TKNODE_376</v>
      </c>
      <c r="AE190" s="25">
        <f t="shared" si="76"/>
        <v>33.093043672450001</v>
      </c>
      <c r="AF190" s="25">
        <f t="shared" si="77"/>
        <v>-115.21926105642454</v>
      </c>
      <c r="AG190" s="25">
        <f t="shared" si="78"/>
        <v>376.85799997121416</v>
      </c>
      <c r="AH190" s="25">
        <v>0</v>
      </c>
      <c r="AI190" s="25">
        <v>0</v>
      </c>
      <c r="AJ190" s="25">
        <f t="shared" si="79"/>
        <v>0</v>
      </c>
      <c r="AK190" s="24" t="str">
        <f>'GT Data'!N192</f>
        <v>TKNODE_377</v>
      </c>
      <c r="AL190" s="25">
        <f t="shared" si="80"/>
        <v>-33.093043672450001</v>
      </c>
      <c r="AM190" s="25">
        <f t="shared" si="81"/>
        <v>115.21926105642454</v>
      </c>
      <c r="AN190" s="25">
        <f t="shared" si="82"/>
        <v>-372.17882497121417</v>
      </c>
      <c r="AO190" s="25">
        <v>0</v>
      </c>
      <c r="AP190" s="25">
        <v>0</v>
      </c>
      <c r="AQ190" s="25">
        <f t="shared" si="83"/>
        <v>-9927.913101735001</v>
      </c>
    </row>
    <row r="191" spans="1:43" x14ac:dyDescent="0.3">
      <c r="A191" t="str">
        <f>'Calculated Tab Properties'!A191</f>
        <v>TAB_6_189</v>
      </c>
      <c r="B191">
        <f>'Calculated Tab Properties'!B191</f>
        <v>2.3479999999999999</v>
      </c>
      <c r="C191">
        <f>'Calculated Tab Properties'!C191</f>
        <v>3.9586685129104091</v>
      </c>
      <c r="D191">
        <f>'Calculated Tab Properties'!D191</f>
        <v>226.81499828109631</v>
      </c>
      <c r="E191">
        <f>'Calculated Tab Properties'!E191</f>
        <v>3.4650475721612004</v>
      </c>
      <c r="F191">
        <f>'Calculated Tab Properties'!F191</f>
        <v>1.5650475780342938</v>
      </c>
      <c r="G191">
        <f>'Calculated Tab Properties'!G191</f>
        <v>1.8999999941269068</v>
      </c>
      <c r="H191">
        <f>'Calculated Tab Properties'!H191</f>
        <v>2.4499708907323487</v>
      </c>
      <c r="I191">
        <f>'Calculated Tab Properties'!I191</f>
        <v>0.15000006398362026</v>
      </c>
      <c r="J191" s="20">
        <f>'Calculated Tab Properties'!J191</f>
        <v>0.95503893630113368</v>
      </c>
      <c r="K191">
        <v>0</v>
      </c>
      <c r="L191">
        <v>0</v>
      </c>
      <c r="M191">
        <v>0</v>
      </c>
      <c r="N191">
        <v>0</v>
      </c>
      <c r="O191" s="27">
        <f>'Calculated Tab Properties'!O191</f>
        <v>0</v>
      </c>
      <c r="P191" s="27">
        <f>'Calculated Tab Properties'!P191</f>
        <v>3.98475</v>
      </c>
      <c r="Q191">
        <f>'Calculated Tab Properties'!Q191</f>
        <v>-300</v>
      </c>
      <c r="R191">
        <f>'Calculated Tab Properties'!R191</f>
        <v>1</v>
      </c>
      <c r="T191" s="1">
        <v>0</v>
      </c>
      <c r="U191" s="1">
        <v>0</v>
      </c>
      <c r="V191">
        <f>T191*'GEOMETRIC INPUTS'!S191</f>
        <v>0</v>
      </c>
      <c r="W191">
        <v>190</v>
      </c>
      <c r="X191">
        <f t="shared" si="70"/>
        <v>0</v>
      </c>
      <c r="Y191">
        <f t="shared" si="71"/>
        <v>0</v>
      </c>
      <c r="Z191" s="27">
        <f t="shared" si="72"/>
        <v>191.30554971440023</v>
      </c>
      <c r="AA191" s="27">
        <f t="shared" si="73"/>
        <v>-187.32079971440024</v>
      </c>
      <c r="AB191" s="27">
        <f t="shared" si="74"/>
        <v>-132.53384643212937</v>
      </c>
      <c r="AC191">
        <f t="shared" si="75"/>
        <v>132.53384643212937</v>
      </c>
      <c r="AD191" s="24" t="str">
        <f>'GT Data'!D193</f>
        <v>TKNODE_378</v>
      </c>
      <c r="AE191" s="25">
        <f t="shared" si="76"/>
        <v>96.63676201081411</v>
      </c>
      <c r="AF191" s="25">
        <f t="shared" si="77"/>
        <v>-90.70036757456127</v>
      </c>
      <c r="AG191" s="25">
        <f t="shared" si="78"/>
        <v>191.30554971440023</v>
      </c>
      <c r="AH191" s="25">
        <v>0</v>
      </c>
      <c r="AI191" s="25">
        <v>0</v>
      </c>
      <c r="AJ191" s="25">
        <f t="shared" si="79"/>
        <v>0</v>
      </c>
      <c r="AK191" s="24" t="str">
        <f>'GT Data'!N193</f>
        <v>TKNODE_379</v>
      </c>
      <c r="AL191" s="25">
        <f t="shared" si="80"/>
        <v>-96.63676201081411</v>
      </c>
      <c r="AM191" s="25">
        <f t="shared" si="81"/>
        <v>90.70036757456127</v>
      </c>
      <c r="AN191" s="25">
        <f t="shared" si="82"/>
        <v>-187.32079971440024</v>
      </c>
      <c r="AO191" s="25">
        <v>0</v>
      </c>
      <c r="AP191" s="25">
        <v>0</v>
      </c>
      <c r="AQ191" s="25">
        <f t="shared" si="83"/>
        <v>-28991.028603244235</v>
      </c>
    </row>
    <row r="192" spans="1:43" x14ac:dyDescent="0.3">
      <c r="A192" t="str">
        <f>'Calculated Tab Properties'!A192</f>
        <v>TAB_6_190</v>
      </c>
      <c r="B192">
        <f>'Calculated Tab Properties'!B192</f>
        <v>2.8117999999999999</v>
      </c>
      <c r="C192">
        <f>'Calculated Tab Properties'!C192</f>
        <v>4.7500066369426044</v>
      </c>
      <c r="D192">
        <f>'Calculated Tab Properties'!D192</f>
        <v>272.15533295594116</v>
      </c>
      <c r="E192">
        <f>'Calculated Tab Properties'!E192</f>
        <v>3.2207740707886678</v>
      </c>
      <c r="F192">
        <f>'Calculated Tab Properties'!F192</f>
        <v>0.9207740116463965</v>
      </c>
      <c r="G192">
        <f>'Calculated Tab Properties'!G192</f>
        <v>2.3000000591422713</v>
      </c>
      <c r="H192">
        <f>'Calculated Tab Properties'!H192</f>
        <v>2.1433829636032193</v>
      </c>
      <c r="I192">
        <f>'Calculated Tab Properties'!I192</f>
        <v>0.15000001840966409</v>
      </c>
      <c r="J192" s="20">
        <f>'Calculated Tab Properties'!J192</f>
        <v>1.2029510598000288</v>
      </c>
      <c r="K192">
        <v>0</v>
      </c>
      <c r="L192">
        <v>0</v>
      </c>
      <c r="M192">
        <v>0</v>
      </c>
      <c r="N192">
        <v>0</v>
      </c>
      <c r="O192" s="27">
        <f>'Calculated Tab Properties'!O192</f>
        <v>0</v>
      </c>
      <c r="P192" s="27">
        <f>'Calculated Tab Properties'!P192</f>
        <v>4.9457249999999995</v>
      </c>
      <c r="Q192">
        <f>'Calculated Tab Properties'!Q192</f>
        <v>-300</v>
      </c>
      <c r="R192">
        <f>'Calculated Tab Properties'!R192</f>
        <v>1</v>
      </c>
      <c r="T192" s="1">
        <v>0</v>
      </c>
      <c r="U192" s="1">
        <v>0</v>
      </c>
      <c r="V192">
        <f>T192*'GEOMETRIC INPUTS'!S192</f>
        <v>0</v>
      </c>
      <c r="W192">
        <v>191</v>
      </c>
      <c r="X192">
        <f t="shared" si="70"/>
        <v>0</v>
      </c>
      <c r="Y192">
        <f t="shared" si="71"/>
        <v>0</v>
      </c>
      <c r="Z192" s="27">
        <f t="shared" si="72"/>
        <v>325.00715417006637</v>
      </c>
      <c r="AA192" s="27">
        <f t="shared" si="73"/>
        <v>-320.06142917006639</v>
      </c>
      <c r="AB192" s="27">
        <f t="shared" si="74"/>
        <v>-123.34730322292195</v>
      </c>
      <c r="AC192">
        <f t="shared" si="75"/>
        <v>123.34730322292195</v>
      </c>
      <c r="AD192" s="24" t="str">
        <f>'GT Data'!D194</f>
        <v>TKNODE_380</v>
      </c>
      <c r="AE192" s="25">
        <f t="shared" si="76"/>
        <v>123.26003986454675</v>
      </c>
      <c r="AF192" s="25">
        <f t="shared" si="77"/>
        <v>4.6389422240200746</v>
      </c>
      <c r="AG192" s="25">
        <f t="shared" si="78"/>
        <v>325.00715417006637</v>
      </c>
      <c r="AH192" s="25">
        <v>0</v>
      </c>
      <c r="AI192" s="25">
        <v>0</v>
      </c>
      <c r="AJ192" s="25">
        <f t="shared" si="79"/>
        <v>0</v>
      </c>
      <c r="AK192" s="24" t="str">
        <f>'GT Data'!N194</f>
        <v>TKNODE_381</v>
      </c>
      <c r="AL192" s="25">
        <f t="shared" si="80"/>
        <v>-123.26003986454675</v>
      </c>
      <c r="AM192" s="25">
        <f t="shared" si="81"/>
        <v>-4.6389422240200746</v>
      </c>
      <c r="AN192" s="25">
        <f t="shared" si="82"/>
        <v>-320.06142917006639</v>
      </c>
      <c r="AO192" s="25">
        <v>0</v>
      </c>
      <c r="AP192" s="25">
        <v>0</v>
      </c>
      <c r="AQ192" s="25">
        <f t="shared" si="83"/>
        <v>-36978.011959364027</v>
      </c>
    </row>
    <row r="193" spans="1:43" x14ac:dyDescent="0.3">
      <c r="A193" t="str">
        <f>'Calculated Tab Properties'!A193</f>
        <v>TAB_6_191</v>
      </c>
      <c r="B193">
        <f>'Calculated Tab Properties'!B193</f>
        <v>2.4561999999999999</v>
      </c>
      <c r="C193">
        <f>'Calculated Tab Properties'!C193</f>
        <v>0</v>
      </c>
      <c r="D193">
        <f>'Calculated Tab Properties'!D193</f>
        <v>0</v>
      </c>
      <c r="E193">
        <f>'Calculated Tab Properties'!E193</f>
        <v>3.0208975999999996</v>
      </c>
      <c r="F193">
        <f>'Calculated Tab Properties'!F193</f>
        <v>0.92089759999999987</v>
      </c>
      <c r="G193">
        <f>'Calculated Tab Properties'!G193</f>
        <v>2.1</v>
      </c>
      <c r="H193">
        <f>'Calculated Tab Properties'!H193</f>
        <v>2.1434278876803297</v>
      </c>
      <c r="I193">
        <f>'Calculated Tab Properties'!I193</f>
        <v>0.15000000000000002</v>
      </c>
      <c r="J193" s="20">
        <f>'Calculated Tab Properties'!J193</f>
        <v>-1.2028966792834426</v>
      </c>
      <c r="K193">
        <v>0</v>
      </c>
      <c r="L193">
        <v>0</v>
      </c>
      <c r="M193">
        <v>0</v>
      </c>
      <c r="N193">
        <v>0</v>
      </c>
      <c r="O193" s="27">
        <f>'Calculated Tab Properties'!O193</f>
        <v>0</v>
      </c>
      <c r="P193" s="27">
        <f>'Calculated Tab Properties'!P193</f>
        <v>3.6081000000000003</v>
      </c>
      <c r="Q193">
        <f>'Calculated Tab Properties'!Q193</f>
        <v>-300</v>
      </c>
      <c r="R193">
        <f>'Calculated Tab Properties'!R193</f>
        <v>1</v>
      </c>
      <c r="T193" s="1">
        <v>0</v>
      </c>
      <c r="U193" s="1">
        <v>0</v>
      </c>
      <c r="V193">
        <f>T193*'GEOMETRIC INPUTS'!S193</f>
        <v>0</v>
      </c>
      <c r="W193">
        <v>192</v>
      </c>
      <c r="X193">
        <f t="shared" si="70"/>
        <v>0</v>
      </c>
      <c r="Y193">
        <f t="shared" si="71"/>
        <v>0</v>
      </c>
      <c r="Z193" s="27">
        <f t="shared" si="72"/>
        <v>325.18141539298182</v>
      </c>
      <c r="AA193" s="27">
        <f t="shared" si="73"/>
        <v>-321.57331539298184</v>
      </c>
      <c r="AB193" s="27">
        <f t="shared" si="74"/>
        <v>123.95004853024633</v>
      </c>
      <c r="AC193">
        <f t="shared" si="75"/>
        <v>-123.95004853024633</v>
      </c>
      <c r="AD193" s="24" t="str">
        <f>'GT Data'!D195</f>
        <v>TKNODE_382</v>
      </c>
      <c r="AE193" s="25">
        <f t="shared" si="76"/>
        <v>0</v>
      </c>
      <c r="AF193" s="25">
        <f t="shared" si="77"/>
        <v>-123.95004853024633</v>
      </c>
      <c r="AG193" s="25">
        <f t="shared" si="78"/>
        <v>325.18141539298182</v>
      </c>
      <c r="AH193" s="25">
        <v>0</v>
      </c>
      <c r="AI193" s="25">
        <v>0</v>
      </c>
      <c r="AJ193" s="25">
        <f t="shared" si="79"/>
        <v>0</v>
      </c>
      <c r="AK193" s="24" t="str">
        <f>'GT Data'!N195</f>
        <v>TKNODE_383</v>
      </c>
      <c r="AL193" s="25">
        <f t="shared" si="80"/>
        <v>0</v>
      </c>
      <c r="AM193" s="25">
        <f t="shared" si="81"/>
        <v>123.95004853024633</v>
      </c>
      <c r="AN193" s="25">
        <f t="shared" si="82"/>
        <v>-321.57331539298184</v>
      </c>
      <c r="AO193" s="25">
        <v>0</v>
      </c>
      <c r="AP193" s="25">
        <v>0</v>
      </c>
      <c r="AQ193" s="25">
        <f t="shared" si="83"/>
        <v>0</v>
      </c>
    </row>
    <row r="194" spans="1:43" x14ac:dyDescent="0.3">
      <c r="A194" t="str">
        <f>'Calculated Tab Properties'!A194</f>
        <v>TAB_6_192</v>
      </c>
      <c r="B194">
        <f>'Calculated Tab Properties'!B194</f>
        <v>2.6223000000000001</v>
      </c>
      <c r="C194">
        <f>'Calculated Tab Properties'!C194</f>
        <v>0</v>
      </c>
      <c r="D194">
        <f>'Calculated Tab Properties'!D194</f>
        <v>0</v>
      </c>
      <c r="E194">
        <f>'Calculated Tab Properties'!E194</f>
        <v>4.3464985</v>
      </c>
      <c r="F194">
        <f>'Calculated Tab Properties'!F194</f>
        <v>1.8464985</v>
      </c>
      <c r="G194">
        <f>'Calculated Tab Properties'!G194</f>
        <v>2.5</v>
      </c>
      <c r="H194">
        <f>'Calculated Tab Properties'!H194</f>
        <v>2.6226145657534676</v>
      </c>
      <c r="I194">
        <f>'Calculated Tab Properties'!I194</f>
        <v>0.15000000000000005</v>
      </c>
      <c r="J194" s="20">
        <f>'Calculated Tab Properties'!J194</f>
        <v>-0.86731954165122704</v>
      </c>
      <c r="K194">
        <v>0</v>
      </c>
      <c r="L194">
        <v>0</v>
      </c>
      <c r="M194">
        <v>0</v>
      </c>
      <c r="N194">
        <v>0</v>
      </c>
      <c r="O194" s="27">
        <f>'Calculated Tab Properties'!O194</f>
        <v>0</v>
      </c>
      <c r="P194" s="27">
        <f>'Calculated Tab Properties'!P194</f>
        <v>6.1794000000000002</v>
      </c>
      <c r="Q194">
        <f>'Calculated Tab Properties'!Q194</f>
        <v>-300</v>
      </c>
      <c r="R194">
        <f>'Calculated Tab Properties'!R194</f>
        <v>1</v>
      </c>
      <c r="T194" s="1">
        <v>0</v>
      </c>
      <c r="U194" s="1">
        <v>0</v>
      </c>
      <c r="V194">
        <f>T194*'GEOMETRIC INPUTS'!S194</f>
        <v>0</v>
      </c>
      <c r="W194">
        <v>193</v>
      </c>
      <c r="X194">
        <f t="shared" si="70"/>
        <v>0</v>
      </c>
      <c r="Y194">
        <f t="shared" si="71"/>
        <v>0</v>
      </c>
      <c r="Z194" s="27">
        <f t="shared" si="72"/>
        <v>161.96768640754377</v>
      </c>
      <c r="AA194" s="27">
        <f t="shared" si="73"/>
        <v>-155.78828640754378</v>
      </c>
      <c r="AB194" s="27">
        <f t="shared" si="74"/>
        <v>132.14729710398424</v>
      </c>
      <c r="AC194">
        <f t="shared" si="75"/>
        <v>-132.14729710398424</v>
      </c>
      <c r="AD194" s="24" t="str">
        <f>'GT Data'!D196</f>
        <v>TKNODE_384</v>
      </c>
      <c r="AE194" s="25">
        <f t="shared" si="76"/>
        <v>0</v>
      </c>
      <c r="AF194" s="25">
        <f t="shared" si="77"/>
        <v>-132.14729710398424</v>
      </c>
      <c r="AG194" s="25">
        <f t="shared" si="78"/>
        <v>161.96768640754377</v>
      </c>
      <c r="AH194" s="25">
        <v>0</v>
      </c>
      <c r="AI194" s="25">
        <v>0</v>
      </c>
      <c r="AJ194" s="25">
        <f t="shared" si="79"/>
        <v>0</v>
      </c>
      <c r="AK194" s="24" t="str">
        <f>'GT Data'!N196</f>
        <v>TKNODE_385</v>
      </c>
      <c r="AL194" s="25">
        <f t="shared" si="80"/>
        <v>0</v>
      </c>
      <c r="AM194" s="25">
        <f t="shared" si="81"/>
        <v>132.14729710398424</v>
      </c>
      <c r="AN194" s="25">
        <f t="shared" si="82"/>
        <v>-155.78828640754378</v>
      </c>
      <c r="AO194" s="25">
        <v>0</v>
      </c>
      <c r="AP194" s="25">
        <v>0</v>
      </c>
      <c r="AQ194" s="25">
        <f t="shared" si="83"/>
        <v>0</v>
      </c>
    </row>
    <row r="195" spans="1:43" x14ac:dyDescent="0.3">
      <c r="A195" t="str">
        <f>'Calculated Tab Properties'!A195</f>
        <v>TAB_6_193</v>
      </c>
      <c r="B195">
        <f>'Calculated Tab Properties'!B195</f>
        <v>3.2111999999999998</v>
      </c>
      <c r="C195">
        <f>'Calculated Tab Properties'!C195</f>
        <v>0.46707577101603581</v>
      </c>
      <c r="D195">
        <f>'Calculated Tab Properties'!D195</f>
        <v>26.761470392037715</v>
      </c>
      <c r="E195">
        <f>'Calculated Tab Properties'!E195</f>
        <v>5.8044990575153204</v>
      </c>
      <c r="F195">
        <f>'Calculated Tab Properties'!F195</f>
        <v>2.504499087049914</v>
      </c>
      <c r="G195">
        <f>'Calculated Tab Properties'!G195</f>
        <v>3.2999999704654082</v>
      </c>
      <c r="H195">
        <f>'Calculated Tab Properties'!H195</f>
        <v>3.0892824073843834</v>
      </c>
      <c r="I195">
        <f>'Calculated Tab Properties'!I195</f>
        <v>0.15000007788704622</v>
      </c>
      <c r="J195" s="20">
        <f>'Calculated Tab Properties'!J195</f>
        <v>0.70416746523556006</v>
      </c>
      <c r="K195">
        <v>0</v>
      </c>
      <c r="L195">
        <v>0</v>
      </c>
      <c r="M195">
        <v>0</v>
      </c>
      <c r="N195">
        <v>0</v>
      </c>
      <c r="O195" s="27">
        <f>'Calculated Tab Properties'!O195</f>
        <v>0</v>
      </c>
      <c r="P195" s="27">
        <f>'Calculated Tab Properties'!P195</f>
        <v>6.4716000000000005</v>
      </c>
      <c r="Q195">
        <f>'Calculated Tab Properties'!Q195</f>
        <v>-300</v>
      </c>
      <c r="R195">
        <f>'Calculated Tab Properties'!R195</f>
        <v>1</v>
      </c>
      <c r="T195" s="1">
        <v>0</v>
      </c>
      <c r="U195" s="1">
        <v>0</v>
      </c>
      <c r="V195">
        <f>T195*'GEOMETRIC INPUTS'!S195</f>
        <v>0</v>
      </c>
      <c r="W195">
        <v>194</v>
      </c>
      <c r="X195">
        <f t="shared" si="70"/>
        <v>0</v>
      </c>
      <c r="Y195">
        <f t="shared" si="71"/>
        <v>0</v>
      </c>
      <c r="Z195" s="27">
        <f t="shared" si="72"/>
        <v>119.39683310013784</v>
      </c>
      <c r="AA195" s="27">
        <f t="shared" si="73"/>
        <v>-112.92523310013785</v>
      </c>
      <c r="AB195" s="27">
        <f t="shared" si="74"/>
        <v>-132.94117722098125</v>
      </c>
      <c r="AC195">
        <f t="shared" si="75"/>
        <v>132.94117722098125</v>
      </c>
      <c r="AD195" s="24" t="str">
        <f>'GT Data'!D197</f>
        <v>TKNODE_386</v>
      </c>
      <c r="AE195" s="25">
        <f t="shared" si="76"/>
        <v>-59.860381432647713</v>
      </c>
      <c r="AF195" s="25">
        <f t="shared" si="77"/>
        <v>118.70169053403691</v>
      </c>
      <c r="AG195" s="25">
        <f t="shared" si="78"/>
        <v>119.39683310013784</v>
      </c>
      <c r="AH195" s="25">
        <v>0</v>
      </c>
      <c r="AI195" s="25">
        <v>0</v>
      </c>
      <c r="AJ195" s="25">
        <f t="shared" si="79"/>
        <v>0</v>
      </c>
      <c r="AK195" s="24" t="str">
        <f>'GT Data'!N197</f>
        <v>TKNODE_387</v>
      </c>
      <c r="AL195" s="25">
        <f t="shared" si="80"/>
        <v>59.860381432647713</v>
      </c>
      <c r="AM195" s="25">
        <f t="shared" si="81"/>
        <v>-118.70169053403691</v>
      </c>
      <c r="AN195" s="25">
        <f t="shared" si="82"/>
        <v>-112.92523310013785</v>
      </c>
      <c r="AO195" s="25">
        <v>0</v>
      </c>
      <c r="AP195" s="25">
        <v>0</v>
      </c>
      <c r="AQ195" s="25">
        <f t="shared" si="83"/>
        <v>17958.114429794314</v>
      </c>
    </row>
    <row r="196" spans="1:43" x14ac:dyDescent="0.3">
      <c r="A196" t="str">
        <f>'Calculated Tab Properties'!A196</f>
        <v>TAB_6_194</v>
      </c>
      <c r="B196">
        <f>'Calculated Tab Properties'!B196</f>
        <v>2.1472000000000002</v>
      </c>
      <c r="C196">
        <f>'Calculated Tab Properties'!C196</f>
        <v>8.4602982889787626E-3</v>
      </c>
      <c r="D196">
        <f>'Calculated Tab Properties'!D196</f>
        <v>0.48473938538023481</v>
      </c>
      <c r="E196">
        <f>'Calculated Tab Properties'!E196</f>
        <v>4.8694608688017116</v>
      </c>
      <c r="F196">
        <f>'Calculated Tab Properties'!F196</f>
        <v>1.7694608257619748</v>
      </c>
      <c r="G196">
        <f>'Calculated Tab Properties'!G196</f>
        <v>3.1000000430397368</v>
      </c>
      <c r="H196">
        <f>'Calculated Tab Properties'!H196</f>
        <v>2.5734517269748447</v>
      </c>
      <c r="I196">
        <f>'Calculated Tab Properties'!I196</f>
        <v>0.14999996796719645</v>
      </c>
      <c r="J196" s="20">
        <f>'Calculated Tab Properties'!J196</f>
        <v>0.89015026405194975</v>
      </c>
      <c r="K196">
        <v>0</v>
      </c>
      <c r="L196">
        <v>0</v>
      </c>
      <c r="M196">
        <v>0</v>
      </c>
      <c r="N196">
        <v>0</v>
      </c>
      <c r="O196" s="27">
        <f>'Calculated Tab Properties'!O196</f>
        <v>0</v>
      </c>
      <c r="P196" s="27">
        <f>'Calculated Tab Properties'!P196</f>
        <v>3.6920999999999999</v>
      </c>
      <c r="Q196">
        <f>'Calculated Tab Properties'!Q196</f>
        <v>-300</v>
      </c>
      <c r="R196">
        <f>'Calculated Tab Properties'!R196</f>
        <v>1</v>
      </c>
      <c r="T196" s="1">
        <v>0</v>
      </c>
      <c r="U196" s="1">
        <v>0</v>
      </c>
      <c r="V196">
        <f>T196*'GEOMETRIC INPUTS'!S196</f>
        <v>0</v>
      </c>
      <c r="W196">
        <v>195</v>
      </c>
      <c r="X196">
        <f t="shared" si="70"/>
        <v>0</v>
      </c>
      <c r="Y196">
        <f t="shared" si="71"/>
        <v>0</v>
      </c>
      <c r="Z196" s="27">
        <f t="shared" si="72"/>
        <v>169.23018625705893</v>
      </c>
      <c r="AA196" s="27">
        <f t="shared" si="73"/>
        <v>-165.53808625705892</v>
      </c>
      <c r="AB196" s="27">
        <f t="shared" si="74"/>
        <v>-134.04123379036554</v>
      </c>
      <c r="AC196">
        <f t="shared" si="75"/>
        <v>134.04123379036554</v>
      </c>
      <c r="AD196" s="24" t="str">
        <f>'GT Data'!D198</f>
        <v>TKNODE_388</v>
      </c>
      <c r="AE196" s="25">
        <f t="shared" si="76"/>
        <v>-1.1340152926075211</v>
      </c>
      <c r="AF196" s="25">
        <f t="shared" si="77"/>
        <v>134.03643670793238</v>
      </c>
      <c r="AG196" s="25">
        <f t="shared" si="78"/>
        <v>169.23018625705893</v>
      </c>
      <c r="AH196" s="25">
        <v>0</v>
      </c>
      <c r="AI196" s="25">
        <v>0</v>
      </c>
      <c r="AJ196" s="25">
        <f t="shared" si="79"/>
        <v>0</v>
      </c>
      <c r="AK196" s="24" t="str">
        <f>'GT Data'!N198</f>
        <v>TKNODE_389</v>
      </c>
      <c r="AL196" s="25">
        <f t="shared" si="80"/>
        <v>1.1340152926075211</v>
      </c>
      <c r="AM196" s="25">
        <f t="shared" si="81"/>
        <v>-134.03643670793238</v>
      </c>
      <c r="AN196" s="25">
        <f t="shared" si="82"/>
        <v>-165.53808625705892</v>
      </c>
      <c r="AO196" s="25">
        <v>0</v>
      </c>
      <c r="AP196" s="25">
        <v>0</v>
      </c>
      <c r="AQ196" s="25">
        <f t="shared" si="83"/>
        <v>340.20458778225634</v>
      </c>
    </row>
    <row r="197" spans="1:43" x14ac:dyDescent="0.3">
      <c r="A197" t="str">
        <f>'Calculated Tab Properties'!A197</f>
        <v>TAB_6_195</v>
      </c>
      <c r="B197">
        <f>'Calculated Tab Properties'!B197</f>
        <v>1.1543000000000001</v>
      </c>
      <c r="C197">
        <f>'Calculated Tab Properties'!C197</f>
        <v>3.141592674663217</v>
      </c>
      <c r="D197">
        <f>'Calculated Tab Properties'!D197</f>
        <v>180.00000120741825</v>
      </c>
      <c r="E197">
        <f>'Calculated Tab Properties'!E197</f>
        <v>4.0763133000000007</v>
      </c>
      <c r="F197">
        <f>'Calculated Tab Properties'!F197</f>
        <v>1.7763132999999998</v>
      </c>
      <c r="G197">
        <f>'Calculated Tab Properties'!G197</f>
        <v>2.3000000000000025</v>
      </c>
      <c r="H197">
        <f>'Calculated Tab Properties'!H197</f>
        <v>2.5777693748194173</v>
      </c>
      <c r="I197">
        <f>'Calculated Tab Properties'!I197</f>
        <v>0.14999999999999991</v>
      </c>
      <c r="J197" s="20">
        <f>'Calculated Tab Properties'!J197</f>
        <v>-0.88808436395508039</v>
      </c>
      <c r="K197">
        <v>0</v>
      </c>
      <c r="L197">
        <v>0</v>
      </c>
      <c r="M197">
        <v>0</v>
      </c>
      <c r="N197">
        <v>0</v>
      </c>
      <c r="O197" s="27">
        <f>'Calculated Tab Properties'!O197</f>
        <v>0</v>
      </c>
      <c r="P197" s="27">
        <f>'Calculated Tab Properties'!P197</f>
        <v>2.1440999999999999</v>
      </c>
      <c r="Q197">
        <f>'Calculated Tab Properties'!Q197</f>
        <v>-300</v>
      </c>
      <c r="R197">
        <f>'Calculated Tab Properties'!R197</f>
        <v>1</v>
      </c>
      <c r="T197" s="1">
        <v>0</v>
      </c>
      <c r="U197" s="1">
        <v>0</v>
      </c>
      <c r="V197">
        <f>T197*'GEOMETRIC INPUTS'!S197</f>
        <v>0</v>
      </c>
      <c r="W197">
        <v>196</v>
      </c>
      <c r="X197">
        <f t="shared" si="70"/>
        <v>0</v>
      </c>
      <c r="Y197">
        <f t="shared" si="71"/>
        <v>0</v>
      </c>
      <c r="Z197" s="27">
        <f t="shared" si="72"/>
        <v>168.70806799678866</v>
      </c>
      <c r="AA197" s="27">
        <f t="shared" si="73"/>
        <v>-166.56396799678865</v>
      </c>
      <c r="AB197" s="27">
        <f t="shared" si="74"/>
        <v>135.44259822697583</v>
      </c>
      <c r="AC197">
        <f t="shared" si="75"/>
        <v>-135.44259822697583</v>
      </c>
      <c r="AD197" s="24" t="str">
        <f>'GT Data'!D199</f>
        <v>TKNODE_390</v>
      </c>
      <c r="AE197" s="25">
        <f t="shared" si="76"/>
        <v>-2.8542392692551629E-6</v>
      </c>
      <c r="AF197" s="25">
        <f t="shared" si="77"/>
        <v>135.4425982269758</v>
      </c>
      <c r="AG197" s="25">
        <f t="shared" si="78"/>
        <v>168.70806799678866</v>
      </c>
      <c r="AH197" s="25">
        <v>0</v>
      </c>
      <c r="AI197" s="25">
        <v>0</v>
      </c>
      <c r="AJ197" s="25">
        <f t="shared" si="79"/>
        <v>0</v>
      </c>
      <c r="AK197" s="24" t="str">
        <f>'GT Data'!N199</f>
        <v>TKNODE_391</v>
      </c>
      <c r="AL197" s="25">
        <f t="shared" si="80"/>
        <v>2.8542392692551629E-6</v>
      </c>
      <c r="AM197" s="25">
        <f t="shared" si="81"/>
        <v>-135.4425982269758</v>
      </c>
      <c r="AN197" s="25">
        <f t="shared" si="82"/>
        <v>-166.56396799678865</v>
      </c>
      <c r="AO197" s="25">
        <v>0</v>
      </c>
      <c r="AP197" s="25">
        <v>0</v>
      </c>
      <c r="AQ197" s="25">
        <f t="shared" si="83"/>
        <v>8.5627178077654891E-4</v>
      </c>
    </row>
    <row r="198" spans="1:43" x14ac:dyDescent="0.3">
      <c r="A198" t="str">
        <f>'Calculated Tab Properties'!A198</f>
        <v>TAB_6_196</v>
      </c>
      <c r="B198">
        <f>'Calculated Tab Properties'!B198</f>
        <v>2.2924000000000002</v>
      </c>
      <c r="C198">
        <f>'Calculated Tab Properties'!C198</f>
        <v>3.141592674663217</v>
      </c>
      <c r="D198">
        <f>'Calculated Tab Properties'!D198</f>
        <v>180.00000120741825</v>
      </c>
      <c r="E198">
        <f>'Calculated Tab Properties'!E198</f>
        <v>4.287559700000001</v>
      </c>
      <c r="F198">
        <f>'Calculated Tab Properties'!F198</f>
        <v>2.5875597000000017</v>
      </c>
      <c r="G198">
        <f>'Calculated Tab Properties'!G198</f>
        <v>1.7000000000000002</v>
      </c>
      <c r="H198">
        <f>'Calculated Tab Properties'!H198</f>
        <v>3.1530457166149848</v>
      </c>
      <c r="I198">
        <f>'Calculated Tab Properties'!I198</f>
        <v>0.14999999999999947</v>
      </c>
      <c r="J198" s="20">
        <f>'Calculated Tab Properties'!J198</f>
        <v>-0.68711219994395911</v>
      </c>
      <c r="K198">
        <v>0</v>
      </c>
      <c r="L198">
        <v>0</v>
      </c>
      <c r="M198">
        <v>0</v>
      </c>
      <c r="N198">
        <v>0</v>
      </c>
      <c r="O198" s="27">
        <f>'Calculated Tab Properties'!O198</f>
        <v>0</v>
      </c>
      <c r="P198" s="27">
        <f>'Calculated Tab Properties'!P198</f>
        <v>3.2946</v>
      </c>
      <c r="Q198">
        <f>'Calculated Tab Properties'!Q198</f>
        <v>-300</v>
      </c>
      <c r="R198">
        <f>'Calculated Tab Properties'!R198</f>
        <v>1</v>
      </c>
      <c r="T198" s="1">
        <v>0</v>
      </c>
      <c r="U198" s="1">
        <v>0</v>
      </c>
      <c r="V198">
        <f>T198*'GEOMETRIC INPUTS'!S198</f>
        <v>0</v>
      </c>
      <c r="W198">
        <v>197</v>
      </c>
      <c r="X198">
        <f t="shared" si="70"/>
        <v>0</v>
      </c>
      <c r="Y198">
        <f t="shared" si="71"/>
        <v>0</v>
      </c>
      <c r="Z198" s="27">
        <f t="shared" si="72"/>
        <v>115.74836708115365</v>
      </c>
      <c r="AA198" s="27">
        <f t="shared" si="73"/>
        <v>-112.45376708115364</v>
      </c>
      <c r="AB198" s="27">
        <f t="shared" si="74"/>
        <v>137.05638537510359</v>
      </c>
      <c r="AC198">
        <f t="shared" si="75"/>
        <v>-137.05638537510359</v>
      </c>
      <c r="AD198" s="24" t="str">
        <f>'GT Data'!D200</f>
        <v>TKNODE_392</v>
      </c>
      <c r="AE198" s="25">
        <f t="shared" si="76"/>
        <v>-2.8882472897059118E-6</v>
      </c>
      <c r="AF198" s="25">
        <f t="shared" si="77"/>
        <v>137.05638537510356</v>
      </c>
      <c r="AG198" s="25">
        <f t="shared" si="78"/>
        <v>115.74836708115365</v>
      </c>
      <c r="AH198" s="25">
        <v>0</v>
      </c>
      <c r="AI198" s="25">
        <v>0</v>
      </c>
      <c r="AJ198" s="25">
        <f t="shared" si="79"/>
        <v>0</v>
      </c>
      <c r="AK198" s="24" t="str">
        <f>'GT Data'!N200</f>
        <v>TKNODE_393</v>
      </c>
      <c r="AL198" s="25">
        <f t="shared" si="80"/>
        <v>2.8882472897059118E-6</v>
      </c>
      <c r="AM198" s="25">
        <f t="shared" si="81"/>
        <v>-137.05638537510356</v>
      </c>
      <c r="AN198" s="25">
        <f t="shared" si="82"/>
        <v>-112.45376708115364</v>
      </c>
      <c r="AO198" s="25">
        <v>0</v>
      </c>
      <c r="AP198" s="25">
        <v>0</v>
      </c>
      <c r="AQ198" s="25">
        <f t="shared" si="83"/>
        <v>8.6647418691177349E-4</v>
      </c>
    </row>
    <row r="199" spans="1:43" x14ac:dyDescent="0.3">
      <c r="A199" t="str">
        <f>'Calculated Tab Properties'!A199</f>
        <v>TAB_6_197</v>
      </c>
      <c r="B199">
        <f>'Calculated Tab Properties'!B199</f>
        <v>3.0865999999999998</v>
      </c>
      <c r="C199">
        <f>'Calculated Tab Properties'!C199</f>
        <v>0.77926338486444535</v>
      </c>
      <c r="D199">
        <f>'Calculated Tab Properties'!D199</f>
        <v>44.648503081811469</v>
      </c>
      <c r="E199">
        <f>'Calculated Tab Properties'!E199</f>
        <v>2.6372915544489368</v>
      </c>
      <c r="F199">
        <f>'Calculated Tab Properties'!F199</f>
        <v>0.53729162159789956</v>
      </c>
      <c r="G199">
        <f>'Calculated Tab Properties'!G199</f>
        <v>2.099999932851039</v>
      </c>
      <c r="H199">
        <f>'Calculated Tab Properties'!H199</f>
        <v>2.0372155190106152</v>
      </c>
      <c r="I199">
        <f>'Calculated Tab Properties'!I199</f>
        <v>0.15000004031882772</v>
      </c>
      <c r="J199" s="20">
        <f>'Calculated Tab Properties'!J199</f>
        <v>1.3793610765239563</v>
      </c>
      <c r="K199">
        <v>0</v>
      </c>
      <c r="L199">
        <v>0</v>
      </c>
      <c r="M199">
        <v>0</v>
      </c>
      <c r="N199">
        <v>0</v>
      </c>
      <c r="O199" s="27">
        <f>'Calculated Tab Properties'!O199</f>
        <v>0</v>
      </c>
      <c r="P199" s="27">
        <f>'Calculated Tab Properties'!P199</f>
        <v>9.1816500000000012</v>
      </c>
      <c r="Q199">
        <f>'Calculated Tab Properties'!Q199</f>
        <v>-300</v>
      </c>
      <c r="R199">
        <f>'Calculated Tab Properties'!R199</f>
        <v>1</v>
      </c>
      <c r="T199" s="1">
        <v>0</v>
      </c>
      <c r="U199" s="1">
        <v>0</v>
      </c>
      <c r="V199">
        <f>T199*'GEOMETRIC INPUTS'!S199</f>
        <v>0</v>
      </c>
      <c r="W199">
        <v>198</v>
      </c>
      <c r="X199">
        <f t="shared" si="70"/>
        <v>0</v>
      </c>
      <c r="Y199">
        <f t="shared" si="71"/>
        <v>0</v>
      </c>
      <c r="Z199" s="27">
        <f t="shared" si="72"/>
        <v>555.79268338803752</v>
      </c>
      <c r="AA199" s="27">
        <f t="shared" si="73"/>
        <v>-546.61103338803753</v>
      </c>
      <c r="AB199" s="27">
        <f t="shared" si="74"/>
        <v>-105.93791107399795</v>
      </c>
      <c r="AC199">
        <f t="shared" si="75"/>
        <v>105.93791107399795</v>
      </c>
      <c r="AD199" s="24" t="str">
        <f>'GT Data'!D201</f>
        <v>TKNODE_394</v>
      </c>
      <c r="AE199" s="25">
        <f t="shared" si="76"/>
        <v>-74.448455892289743</v>
      </c>
      <c r="AF199" s="25">
        <f t="shared" si="77"/>
        <v>75.367555473002355</v>
      </c>
      <c r="AG199" s="25">
        <f t="shared" si="78"/>
        <v>555.79268338803752</v>
      </c>
      <c r="AH199" s="25">
        <v>0</v>
      </c>
      <c r="AI199" s="25">
        <v>0</v>
      </c>
      <c r="AJ199" s="25">
        <f t="shared" si="79"/>
        <v>0</v>
      </c>
      <c r="AK199" s="24" t="str">
        <f>'GT Data'!N201</f>
        <v>TKNODE_395</v>
      </c>
      <c r="AL199" s="25">
        <f t="shared" si="80"/>
        <v>74.448455892289743</v>
      </c>
      <c r="AM199" s="25">
        <f t="shared" si="81"/>
        <v>-75.367555473002355</v>
      </c>
      <c r="AN199" s="25">
        <f t="shared" si="82"/>
        <v>-546.61103338803753</v>
      </c>
      <c r="AO199" s="25">
        <v>0</v>
      </c>
      <c r="AP199" s="25">
        <v>0</v>
      </c>
      <c r="AQ199" s="25">
        <f t="shared" si="83"/>
        <v>22334.536767686925</v>
      </c>
    </row>
    <row r="200" spans="1:43" x14ac:dyDescent="0.3">
      <c r="A200" t="str">
        <f>'Calculated Tab Properties'!A200</f>
        <v>TAB_6_198</v>
      </c>
      <c r="B200">
        <f>'Calculated Tab Properties'!B200</f>
        <v>3.3532000000000002</v>
      </c>
      <c r="C200">
        <f>'Calculated Tab Properties'!C200</f>
        <v>3.4882795919445728</v>
      </c>
      <c r="D200">
        <f>'Calculated Tab Properties'!D200</f>
        <v>199.86369838004103</v>
      </c>
      <c r="E200">
        <f>'Calculated Tab Properties'!E200</f>
        <v>3.3257601675660564</v>
      </c>
      <c r="F200">
        <f>'Calculated Tab Properties'!F200</f>
        <v>0.62576026411210384</v>
      </c>
      <c r="G200">
        <f>'Calculated Tab Properties'!G200</f>
        <v>2.6999999034539566</v>
      </c>
      <c r="H200">
        <f>'Calculated Tab Properties'!H200</f>
        <v>2.055774664662414</v>
      </c>
      <c r="I200">
        <f>'Calculated Tab Properties'!I200</f>
        <v>0.15000003657202865</v>
      </c>
      <c r="J200" s="20">
        <f>'Calculated Tab Properties'!J200</f>
        <v>1.3373255428646178</v>
      </c>
      <c r="K200">
        <v>0</v>
      </c>
      <c r="L200">
        <v>0</v>
      </c>
      <c r="M200">
        <v>0</v>
      </c>
      <c r="N200">
        <v>0</v>
      </c>
      <c r="O200" s="27">
        <f>'Calculated Tab Properties'!O200</f>
        <v>0</v>
      </c>
      <c r="P200" s="27">
        <f>'Calculated Tab Properties'!P200</f>
        <v>4.1934750000000003</v>
      </c>
      <c r="Q200">
        <f>'Calculated Tab Properties'!Q200</f>
        <v>-300</v>
      </c>
      <c r="R200">
        <f>'Calculated Tab Properties'!R200</f>
        <v>1</v>
      </c>
      <c r="T200" s="1">
        <v>0</v>
      </c>
      <c r="U200" s="1">
        <v>0</v>
      </c>
      <c r="V200">
        <f>T200*'GEOMETRIC INPUTS'!S200</f>
        <v>0</v>
      </c>
      <c r="W200">
        <v>199</v>
      </c>
      <c r="X200">
        <f t="shared" si="70"/>
        <v>0</v>
      </c>
      <c r="Y200">
        <f t="shared" si="71"/>
        <v>0</v>
      </c>
      <c r="Z200" s="27">
        <f t="shared" si="72"/>
        <v>478.41161506382315</v>
      </c>
      <c r="AA200" s="27">
        <f t="shared" si="73"/>
        <v>-474.21814006382317</v>
      </c>
      <c r="AB200" s="27">
        <f t="shared" si="74"/>
        <v>-112.77259136873951</v>
      </c>
      <c r="AC200">
        <f t="shared" si="75"/>
        <v>112.77259136873951</v>
      </c>
      <c r="AD200" s="24" t="str">
        <f>'GT Data'!D202</f>
        <v>TKNODE_396</v>
      </c>
      <c r="AE200" s="25">
        <f t="shared" si="76"/>
        <v>38.318291912649144</v>
      </c>
      <c r="AF200" s="25">
        <f t="shared" si="77"/>
        <v>-106.06302781326633</v>
      </c>
      <c r="AG200" s="25">
        <f t="shared" si="78"/>
        <v>478.41161506382315</v>
      </c>
      <c r="AH200" s="25">
        <v>0</v>
      </c>
      <c r="AI200" s="25">
        <v>0</v>
      </c>
      <c r="AJ200" s="25">
        <f t="shared" si="79"/>
        <v>0</v>
      </c>
      <c r="AK200" s="24" t="str">
        <f>'GT Data'!N202</f>
        <v>TKNODE_397</v>
      </c>
      <c r="AL200" s="25">
        <f t="shared" si="80"/>
        <v>-38.318291912649144</v>
      </c>
      <c r="AM200" s="25">
        <f t="shared" si="81"/>
        <v>106.06302781326633</v>
      </c>
      <c r="AN200" s="25">
        <f t="shared" si="82"/>
        <v>-474.21814006382317</v>
      </c>
      <c r="AO200" s="25">
        <v>0</v>
      </c>
      <c r="AP200" s="25">
        <v>0</v>
      </c>
      <c r="AQ200" s="25">
        <f t="shared" si="83"/>
        <v>-11495.487573794744</v>
      </c>
    </row>
    <row r="201" spans="1:43" x14ac:dyDescent="0.3">
      <c r="A201" t="str">
        <f>'Calculated Tab Properties'!A201</f>
        <v>TAB_6_199</v>
      </c>
      <c r="B201">
        <f>'Calculated Tab Properties'!B201</f>
        <v>4.6191000000000004</v>
      </c>
      <c r="C201">
        <f>'Calculated Tab Properties'!C201</f>
        <v>4.8152249424051803</v>
      </c>
      <c r="D201">
        <f>'Calculated Tab Properties'!D201</f>
        <v>275.89206660594169</v>
      </c>
      <c r="E201">
        <f>'Calculated Tab Properties'!E201</f>
        <v>3.7246127779679328</v>
      </c>
      <c r="F201">
        <f>'Calculated Tab Properties'!F201</f>
        <v>1.2246127809311809</v>
      </c>
      <c r="G201">
        <f>'Calculated Tab Properties'!G201</f>
        <v>2.4999999970367521</v>
      </c>
      <c r="H201">
        <f>'Calculated Tab Properties'!H201</f>
        <v>2.2702086967701738</v>
      </c>
      <c r="I201">
        <f>'Calculated Tab Properties'!I201</f>
        <v>0.14999994206495562</v>
      </c>
      <c r="J201" s="20">
        <f>'Calculated Tab Properties'!J201</f>
        <v>1.0779215591899984</v>
      </c>
      <c r="K201">
        <v>0</v>
      </c>
      <c r="L201">
        <v>0</v>
      </c>
      <c r="M201">
        <v>0</v>
      </c>
      <c r="N201">
        <v>0</v>
      </c>
      <c r="O201" s="27">
        <f>'Calculated Tab Properties'!O201</f>
        <v>0</v>
      </c>
      <c r="P201" s="27">
        <f>'Calculated Tab Properties'!P201</f>
        <v>3.6960749999999996</v>
      </c>
      <c r="Q201">
        <f>'Calculated Tab Properties'!Q201</f>
        <v>-300</v>
      </c>
      <c r="R201">
        <f>'Calculated Tab Properties'!R201</f>
        <v>1</v>
      </c>
      <c r="T201" s="1">
        <v>0</v>
      </c>
      <c r="U201" s="1">
        <v>0</v>
      </c>
      <c r="V201">
        <f>T201*'GEOMETRIC INPUTS'!S201</f>
        <v>0</v>
      </c>
      <c r="W201">
        <v>200</v>
      </c>
      <c r="X201">
        <f t="shared" si="70"/>
        <v>0</v>
      </c>
      <c r="Y201">
        <f t="shared" si="71"/>
        <v>0</v>
      </c>
      <c r="Z201" s="27">
        <f t="shared" si="72"/>
        <v>244.52267167784856</v>
      </c>
      <c r="AA201" s="27">
        <f t="shared" si="73"/>
        <v>-240.82659667784856</v>
      </c>
      <c r="AB201" s="27">
        <f t="shared" si="74"/>
        <v>-129.34470791720787</v>
      </c>
      <c r="AC201">
        <f t="shared" si="75"/>
        <v>129.34470791720787</v>
      </c>
      <c r="AD201" s="24" t="str">
        <f>'GT Data'!D203</f>
        <v>TKNODE_398</v>
      </c>
      <c r="AE201" s="25">
        <f t="shared" si="76"/>
        <v>128.66138508080175</v>
      </c>
      <c r="AF201" s="25">
        <f t="shared" si="77"/>
        <v>13.277855823794155</v>
      </c>
      <c r="AG201" s="25">
        <f t="shared" si="78"/>
        <v>244.52267167784856</v>
      </c>
      <c r="AH201" s="25">
        <v>0</v>
      </c>
      <c r="AI201" s="25">
        <v>0</v>
      </c>
      <c r="AJ201" s="25">
        <f t="shared" si="79"/>
        <v>0</v>
      </c>
      <c r="AK201" s="24" t="str">
        <f>'GT Data'!N203</f>
        <v>TKNODE_399</v>
      </c>
      <c r="AL201" s="25">
        <f t="shared" si="80"/>
        <v>-128.66138508080175</v>
      </c>
      <c r="AM201" s="25">
        <f t="shared" si="81"/>
        <v>-13.277855823794155</v>
      </c>
      <c r="AN201" s="25">
        <f t="shared" si="82"/>
        <v>-240.82659667784856</v>
      </c>
      <c r="AO201" s="25">
        <v>0</v>
      </c>
      <c r="AP201" s="25">
        <v>0</v>
      </c>
      <c r="AQ201" s="25">
        <f t="shared" si="83"/>
        <v>-38598.415524240525</v>
      </c>
    </row>
    <row r="202" spans="1:43" x14ac:dyDescent="0.3">
      <c r="A202" t="str">
        <f>'Calculated Tab Properties'!A202</f>
        <v>TAB_6_200</v>
      </c>
      <c r="B202">
        <f>'Calculated Tab Properties'!B202</f>
        <v>4.5921000000000003</v>
      </c>
      <c r="C202">
        <f>'Calculated Tab Properties'!C202</f>
        <v>1.4640849164301393</v>
      </c>
      <c r="D202">
        <f>'Calculated Tab Properties'!D202</f>
        <v>83.885886560210821</v>
      </c>
      <c r="E202">
        <f>'Calculated Tab Properties'!E202</f>
        <v>4.6720577870709237</v>
      </c>
      <c r="F202">
        <f>'Calculated Tab Properties'!F202</f>
        <v>1.9720577805154829</v>
      </c>
      <c r="G202">
        <f>'Calculated Tab Properties'!G202</f>
        <v>2.7000000065554408</v>
      </c>
      <c r="H202">
        <f>'Calculated Tab Properties'!H202</f>
        <v>2.7055302656845659</v>
      </c>
      <c r="I202">
        <f>'Calculated Tab Properties'!I202</f>
        <v>0.15000004435732722</v>
      </c>
      <c r="J202" s="20">
        <f>'Calculated Tab Properties'!J202</f>
        <v>0.83192126324792803</v>
      </c>
      <c r="K202">
        <v>0</v>
      </c>
      <c r="L202">
        <v>0</v>
      </c>
      <c r="M202">
        <v>0</v>
      </c>
      <c r="N202">
        <v>0</v>
      </c>
      <c r="O202" s="27">
        <f>'Calculated Tab Properties'!O202</f>
        <v>0</v>
      </c>
      <c r="P202" s="27">
        <f>'Calculated Tab Properties'!P202</f>
        <v>17.4741</v>
      </c>
      <c r="Q202">
        <f>'Calculated Tab Properties'!Q202</f>
        <v>-300</v>
      </c>
      <c r="R202">
        <f>'Calculated Tab Properties'!R202</f>
        <v>1</v>
      </c>
      <c r="T202" s="1">
        <v>0</v>
      </c>
      <c r="U202" s="1">
        <v>0</v>
      </c>
      <c r="V202">
        <f>T202*'GEOMETRIC INPUTS'!S202</f>
        <v>0</v>
      </c>
      <c r="W202">
        <v>201</v>
      </c>
      <c r="X202">
        <f t="shared" si="70"/>
        <v>0</v>
      </c>
      <c r="Y202">
        <f t="shared" si="71"/>
        <v>0</v>
      </c>
      <c r="Z202" s="27">
        <f t="shared" si="72"/>
        <v>150.79623283003539</v>
      </c>
      <c r="AA202" s="27">
        <f t="shared" si="73"/>
        <v>-133.3221328300354</v>
      </c>
      <c r="AB202" s="27">
        <f t="shared" si="74"/>
        <v>-121.46030489567683</v>
      </c>
      <c r="AC202">
        <f t="shared" si="75"/>
        <v>121.46030489567683</v>
      </c>
      <c r="AD202" s="24" t="str">
        <f>'GT Data'!D204</f>
        <v>TKNODE_400</v>
      </c>
      <c r="AE202" s="25">
        <f t="shared" si="76"/>
        <v>-120.76940690305352</v>
      </c>
      <c r="AF202" s="25">
        <f t="shared" si="77"/>
        <v>12.936615540220123</v>
      </c>
      <c r="AG202" s="25">
        <f t="shared" si="78"/>
        <v>150.79623283003539</v>
      </c>
      <c r="AH202" s="25">
        <v>0</v>
      </c>
      <c r="AI202" s="25">
        <v>0</v>
      </c>
      <c r="AJ202" s="25">
        <f t="shared" si="79"/>
        <v>0</v>
      </c>
      <c r="AK202" s="24" t="str">
        <f>'GT Data'!N204</f>
        <v>TKNODE_401</v>
      </c>
      <c r="AL202" s="25">
        <f t="shared" si="80"/>
        <v>120.76940690305352</v>
      </c>
      <c r="AM202" s="25">
        <f t="shared" si="81"/>
        <v>-12.936615540220123</v>
      </c>
      <c r="AN202" s="25">
        <f t="shared" si="82"/>
        <v>-133.3221328300354</v>
      </c>
      <c r="AO202" s="25">
        <v>0</v>
      </c>
      <c r="AP202" s="25">
        <v>0</v>
      </c>
      <c r="AQ202" s="25">
        <f t="shared" si="83"/>
        <v>36230.82207091606</v>
      </c>
    </row>
    <row r="203" spans="1:43" x14ac:dyDescent="0.3">
      <c r="A203" t="str">
        <f>'Calculated Tab Properties'!A203</f>
        <v>TAB_6_201</v>
      </c>
      <c r="B203">
        <f>'Calculated Tab Properties'!B203</f>
        <v>3.9773000000000001</v>
      </c>
      <c r="C203">
        <f>'Calculated Tab Properties'!C203</f>
        <v>0.29706382757470484</v>
      </c>
      <c r="D203">
        <f>'Calculated Tab Properties'!D203</f>
        <v>17.020503566032595</v>
      </c>
      <c r="E203">
        <f>'Calculated Tab Properties'!E203</f>
        <v>4.2247456726117436</v>
      </c>
      <c r="F203">
        <f>'Calculated Tab Properties'!F203</f>
        <v>1.1247455885821156</v>
      </c>
      <c r="G203">
        <f>'Calculated Tab Properties'!G203</f>
        <v>3.1000000840296287</v>
      </c>
      <c r="H203">
        <f>'Calculated Tab Properties'!H203</f>
        <v>2.2248888819164097</v>
      </c>
      <c r="I203">
        <f>'Calculated Tab Properties'!I203</f>
        <v>0.14999999443469944</v>
      </c>
      <c r="J203" s="20">
        <f>'Calculated Tab Properties'!J203</f>
        <v>1.1173010890560917</v>
      </c>
      <c r="K203">
        <v>0</v>
      </c>
      <c r="L203">
        <v>0</v>
      </c>
      <c r="M203">
        <v>0</v>
      </c>
      <c r="N203">
        <v>0</v>
      </c>
      <c r="O203" s="27">
        <f>'Calculated Tab Properties'!O203</f>
        <v>0</v>
      </c>
      <c r="P203" s="27">
        <f>'Calculated Tab Properties'!P203</f>
        <v>3.3681000000000001</v>
      </c>
      <c r="Q203">
        <f>'Calculated Tab Properties'!Q203</f>
        <v>-300</v>
      </c>
      <c r="R203">
        <f>'Calculated Tab Properties'!R203</f>
        <v>1</v>
      </c>
      <c r="T203" s="1">
        <v>0</v>
      </c>
      <c r="U203" s="1">
        <v>0</v>
      </c>
      <c r="V203">
        <f>T203*'GEOMETRIC INPUTS'!S203</f>
        <v>0</v>
      </c>
      <c r="W203">
        <v>202</v>
      </c>
      <c r="X203">
        <f t="shared" si="70"/>
        <v>0</v>
      </c>
      <c r="Y203">
        <f t="shared" si="71"/>
        <v>0</v>
      </c>
      <c r="Z203" s="27">
        <f t="shared" si="72"/>
        <v>266.27780367318059</v>
      </c>
      <c r="AA203" s="27">
        <f t="shared" si="73"/>
        <v>-262.90970367318056</v>
      </c>
      <c r="AB203" s="27">
        <f t="shared" si="74"/>
        <v>-128.13514308872297</v>
      </c>
      <c r="AC203">
        <f t="shared" si="75"/>
        <v>128.13514308872297</v>
      </c>
      <c r="AD203" s="24" t="str">
        <f>'GT Data'!D205</f>
        <v>TKNODE_402</v>
      </c>
      <c r="AE203" s="25">
        <f t="shared" si="76"/>
        <v>-37.506937996231578</v>
      </c>
      <c r="AF203" s="25">
        <f t="shared" si="77"/>
        <v>122.52283255179154</v>
      </c>
      <c r="AG203" s="25">
        <f t="shared" si="78"/>
        <v>266.27780367318059</v>
      </c>
      <c r="AH203" s="25">
        <v>0</v>
      </c>
      <c r="AI203" s="25">
        <v>0</v>
      </c>
      <c r="AJ203" s="25">
        <f t="shared" si="79"/>
        <v>0</v>
      </c>
      <c r="AK203" s="24" t="str">
        <f>'GT Data'!N205</f>
        <v>TKNODE_403</v>
      </c>
      <c r="AL203" s="25">
        <f t="shared" si="80"/>
        <v>37.506937996231578</v>
      </c>
      <c r="AM203" s="25">
        <f t="shared" si="81"/>
        <v>-122.52283255179154</v>
      </c>
      <c r="AN203" s="25">
        <f t="shared" si="82"/>
        <v>-262.90970367318056</v>
      </c>
      <c r="AO203" s="25">
        <v>0</v>
      </c>
      <c r="AP203" s="25">
        <v>0</v>
      </c>
      <c r="AQ203" s="25">
        <f t="shared" si="83"/>
        <v>11252.081398869474</v>
      </c>
    </row>
    <row r="204" spans="1:43" x14ac:dyDescent="0.3">
      <c r="A204" t="str">
        <f>'Calculated Tab Properties'!A204</f>
        <v>TAB_6_202</v>
      </c>
      <c r="B204">
        <f>'Calculated Tab Properties'!B204</f>
        <v>2.4163999999999999</v>
      </c>
      <c r="C204">
        <f>'Calculated Tab Properties'!C204</f>
        <v>4.3048009745122329</v>
      </c>
      <c r="D204">
        <f>'Calculated Tab Properties'!D204</f>
        <v>246.6469274833548</v>
      </c>
      <c r="E204">
        <f>'Calculated Tab Properties'!E204</f>
        <v>3.0434009291789552</v>
      </c>
      <c r="F204">
        <f>'Calculated Tab Properties'!F204</f>
        <v>0.74340089967316836</v>
      </c>
      <c r="G204">
        <f>'Calculated Tab Properties'!G204</f>
        <v>2.300000029505787</v>
      </c>
      <c r="H204">
        <f>'Calculated Tab Properties'!H204</f>
        <v>2.0861746669300181</v>
      </c>
      <c r="I204">
        <f>'Calculated Tab Properties'!I204</f>
        <v>0.15000005064119026</v>
      </c>
      <c r="J204" s="20">
        <f>'Calculated Tab Properties'!J204</f>
        <v>1.2823693409694521</v>
      </c>
      <c r="K204">
        <v>0</v>
      </c>
      <c r="L204">
        <v>0</v>
      </c>
      <c r="M204">
        <v>0</v>
      </c>
      <c r="N204">
        <v>0</v>
      </c>
      <c r="O204" s="27">
        <f>'Calculated Tab Properties'!O204</f>
        <v>0</v>
      </c>
      <c r="P204" s="27">
        <f>'Calculated Tab Properties'!P204</f>
        <v>9.7726500000000005</v>
      </c>
      <c r="Q204">
        <f>'Calculated Tab Properties'!Q204</f>
        <v>-300</v>
      </c>
      <c r="R204">
        <f>'Calculated Tab Properties'!R204</f>
        <v>1</v>
      </c>
      <c r="T204" s="1">
        <v>0</v>
      </c>
      <c r="U204" s="1">
        <v>0</v>
      </c>
      <c r="V204">
        <f>T204*'GEOMETRIC INPUTS'!S204</f>
        <v>0</v>
      </c>
      <c r="W204">
        <v>203</v>
      </c>
      <c r="X204">
        <f t="shared" ref="X204:X267" si="84">V204*COS(C204)</f>
        <v>0</v>
      </c>
      <c r="Y204">
        <f t="shared" ref="Y204:Y267" si="85">V204*SIN(C204)</f>
        <v>0</v>
      </c>
      <c r="Z204" s="27">
        <f t="shared" ref="Z204:Z267" si="86">(F204/2*L204-G204/2*M204-G204/2*O204-I204*(K204+P204)-Q204)/F204</f>
        <v>401.57888178014053</v>
      </c>
      <c r="AA204" s="27">
        <f t="shared" ref="AA204:AA267" si="87">SUM(K204:N204) + P204+O204-Z204</f>
        <v>-391.80623178014054</v>
      </c>
      <c r="AB204" s="27">
        <f t="shared" ref="AB204:AB267" si="88">(N204*H204*COS(J204) + 2*H204*COS(J204)*(L204+M204+O204+K204+P204-Z204)/(2*H204*SIN(J204)))</f>
        <v>-116.24910390491397</v>
      </c>
      <c r="AC204">
        <f t="shared" ref="AC204:AC267" si="89">X204-AB204</f>
        <v>116.24910390491397</v>
      </c>
      <c r="AD204" s="24" t="str">
        <f>'GT Data'!D206</f>
        <v>TKNODE_404</v>
      </c>
      <c r="AE204" s="25">
        <f t="shared" ref="AE204:AE267" si="90">-AC204*SIN(C204) + Y204*COS(C204)</f>
        <v>106.7259305192548</v>
      </c>
      <c r="AF204" s="25">
        <f t="shared" ref="AF204:AF267" si="91">AC204*COS(C204) + Y204*SIN(C204)</f>
        <v>-46.080689160370426</v>
      </c>
      <c r="AG204" s="25">
        <f t="shared" ref="AG204:AG267" si="92">Z204</f>
        <v>401.57888178014053</v>
      </c>
      <c r="AH204" s="25">
        <v>0</v>
      </c>
      <c r="AI204" s="25">
        <v>0</v>
      </c>
      <c r="AJ204" s="25">
        <f t="shared" ref="AJ204:AJ267" si="93">Y204*(F204+I204)</f>
        <v>0</v>
      </c>
      <c r="AK204" s="24" t="str">
        <f>'GT Data'!N206</f>
        <v>TKNODE_405</v>
      </c>
      <c r="AL204" s="25">
        <f t="shared" ref="AL204:AL267" si="94">-AB204*SIN(C204)</f>
        <v>-106.7259305192548</v>
      </c>
      <c r="AM204" s="25">
        <f t="shared" ref="AM204:AM267" si="95">AB204*COS(C204)</f>
        <v>46.080689160370426</v>
      </c>
      <c r="AN204" s="25">
        <f t="shared" ref="AN204:AN267" si="96">AA204</f>
        <v>-391.80623178014054</v>
      </c>
      <c r="AO204" s="25">
        <v>0</v>
      </c>
      <c r="AP204" s="25">
        <v>0</v>
      </c>
      <c r="AQ204" s="25">
        <f t="shared" ref="AQ204:AQ267" si="97">AE204*(M204+Q204)</f>
        <v>-32017.779155776439</v>
      </c>
    </row>
    <row r="205" spans="1:43" x14ac:dyDescent="0.3">
      <c r="A205" t="str">
        <f>'Calculated Tab Properties'!A205</f>
        <v>TAB_6_203</v>
      </c>
      <c r="B205">
        <f>'Calculated Tab Properties'!B205</f>
        <v>1.3389</v>
      </c>
      <c r="C205">
        <f>'Calculated Tab Properties'!C205</f>
        <v>4.3067954176795222</v>
      </c>
      <c r="D205">
        <f>'Calculated Tab Properties'!D205</f>
        <v>246.7612006593192</v>
      </c>
      <c r="E205">
        <f>'Calculated Tab Properties'!E205</f>
        <v>3.1534064342382377</v>
      </c>
      <c r="F205">
        <f>'Calculated Tab Properties'!F205</f>
        <v>1.6534063614516668</v>
      </c>
      <c r="G205">
        <f>'Calculated Tab Properties'!G205</f>
        <v>1.5000000727865712</v>
      </c>
      <c r="H205">
        <f>'Calculated Tab Properties'!H205</f>
        <v>2.5023062059407883</v>
      </c>
      <c r="I205">
        <f>'Calculated Tab Properties'!I205</f>
        <v>0.14999993636398629</v>
      </c>
      <c r="J205" s="20">
        <f>'Calculated Tab Properties'!J205</f>
        <v>0.92606737983486243</v>
      </c>
      <c r="K205">
        <v>0</v>
      </c>
      <c r="L205">
        <v>0</v>
      </c>
      <c r="M205">
        <v>0</v>
      </c>
      <c r="N205">
        <v>0</v>
      </c>
      <c r="O205" s="27">
        <f>'Calculated Tab Properties'!O205</f>
        <v>0</v>
      </c>
      <c r="P205" s="27">
        <f>'Calculated Tab Properties'!P205</f>
        <v>1.8525</v>
      </c>
      <c r="Q205">
        <f>'Calculated Tab Properties'!Q205</f>
        <v>-300</v>
      </c>
      <c r="R205">
        <f>'Calculated Tab Properties'!R205</f>
        <v>1</v>
      </c>
      <c r="T205" s="1">
        <v>0</v>
      </c>
      <c r="U205" s="1">
        <v>0</v>
      </c>
      <c r="V205">
        <f>T205*'GEOMETRIC INPUTS'!S205</f>
        <v>0</v>
      </c>
      <c r="W205">
        <v>204</v>
      </c>
      <c r="X205">
        <f t="shared" si="84"/>
        <v>0</v>
      </c>
      <c r="Y205">
        <f t="shared" si="85"/>
        <v>0</v>
      </c>
      <c r="Z205" s="27">
        <f t="shared" si="86"/>
        <v>181.27553643541933</v>
      </c>
      <c r="AA205" s="27">
        <f t="shared" si="87"/>
        <v>-179.42303643541933</v>
      </c>
      <c r="AB205" s="27">
        <f t="shared" si="88"/>
        <v>-134.91181736071118</v>
      </c>
      <c r="AC205">
        <f t="shared" si="89"/>
        <v>134.91181736071118</v>
      </c>
      <c r="AD205" s="24" t="str">
        <f>'GT Data'!D207</f>
        <v>TKNODE_406</v>
      </c>
      <c r="AE205" s="25">
        <f t="shared" si="90"/>
        <v>123.96620042095803</v>
      </c>
      <c r="AF205" s="25">
        <f t="shared" si="91"/>
        <v>-53.23137812193815</v>
      </c>
      <c r="AG205" s="25">
        <f t="shared" si="92"/>
        <v>181.27553643541933</v>
      </c>
      <c r="AH205" s="25">
        <v>0</v>
      </c>
      <c r="AI205" s="25">
        <v>0</v>
      </c>
      <c r="AJ205" s="25">
        <f t="shared" si="93"/>
        <v>0</v>
      </c>
      <c r="AK205" s="24" t="str">
        <f>'GT Data'!N207</f>
        <v>TKNODE_407</v>
      </c>
      <c r="AL205" s="25">
        <f t="shared" si="94"/>
        <v>-123.96620042095803</v>
      </c>
      <c r="AM205" s="25">
        <f t="shared" si="95"/>
        <v>53.23137812193815</v>
      </c>
      <c r="AN205" s="25">
        <f t="shared" si="96"/>
        <v>-179.42303643541933</v>
      </c>
      <c r="AO205" s="25">
        <v>0</v>
      </c>
      <c r="AP205" s="25">
        <v>0</v>
      </c>
      <c r="AQ205" s="25">
        <f t="shared" si="97"/>
        <v>-37189.860126287407</v>
      </c>
    </row>
    <row r="206" spans="1:43" x14ac:dyDescent="0.3">
      <c r="A206" t="str">
        <f>'Calculated Tab Properties'!A206</f>
        <v>TAB_6_204</v>
      </c>
      <c r="B206">
        <f>'Calculated Tab Properties'!B206</f>
        <v>1.3796999999999999</v>
      </c>
      <c r="C206">
        <f>'Calculated Tab Properties'!C206</f>
        <v>5.0671061713147072</v>
      </c>
      <c r="D206">
        <f>'Calculated Tab Properties'!D206</f>
        <v>290.32379796102617</v>
      </c>
      <c r="E206">
        <f>'Calculated Tab Properties'!E206</f>
        <v>4.5284523174170674</v>
      </c>
      <c r="F206">
        <f>'Calculated Tab Properties'!F206</f>
        <v>2.0284523153214651</v>
      </c>
      <c r="G206">
        <f>'Calculated Tab Properties'!G206</f>
        <v>2.5000000020956032</v>
      </c>
      <c r="H206">
        <f>'Calculated Tab Properties'!H206</f>
        <v>2.7442034499917574</v>
      </c>
      <c r="I206">
        <f>'Calculated Tab Properties'!I206</f>
        <v>0.14999999602776742</v>
      </c>
      <c r="J206" s="20">
        <f>'Calculated Tab Properties'!J206</f>
        <v>0.81658084033434919</v>
      </c>
      <c r="K206">
        <v>0</v>
      </c>
      <c r="L206">
        <v>0</v>
      </c>
      <c r="M206">
        <v>0</v>
      </c>
      <c r="N206">
        <v>0</v>
      </c>
      <c r="O206" s="27">
        <f>'Calculated Tab Properties'!O206</f>
        <v>0</v>
      </c>
      <c r="P206" s="27">
        <f>'Calculated Tab Properties'!P206</f>
        <v>4.4423250000000003</v>
      </c>
      <c r="Q206">
        <f>'Calculated Tab Properties'!Q206</f>
        <v>-300</v>
      </c>
      <c r="R206">
        <f>'Calculated Tab Properties'!R206</f>
        <v>1</v>
      </c>
      <c r="T206" s="1">
        <v>0</v>
      </c>
      <c r="U206" s="1">
        <v>0</v>
      </c>
      <c r="V206">
        <f>T206*'GEOMETRIC INPUTS'!S206</f>
        <v>0</v>
      </c>
      <c r="W206">
        <v>205</v>
      </c>
      <c r="X206">
        <f t="shared" si="84"/>
        <v>0</v>
      </c>
      <c r="Y206">
        <f t="shared" si="85"/>
        <v>0</v>
      </c>
      <c r="Z206" s="27">
        <f t="shared" si="86"/>
        <v>147.56750701344842</v>
      </c>
      <c r="AA206" s="27">
        <f t="shared" si="87"/>
        <v>-143.12518201344841</v>
      </c>
      <c r="AB206" s="27">
        <f t="shared" si="88"/>
        <v>-134.46632892007415</v>
      </c>
      <c r="AC206">
        <f t="shared" si="89"/>
        <v>134.46632892007415</v>
      </c>
      <c r="AD206" s="24" t="str">
        <f>'GT Data'!D208</f>
        <v>TKNODE_408</v>
      </c>
      <c r="AE206" s="25">
        <f t="shared" si="90"/>
        <v>126.09509440387504</v>
      </c>
      <c r="AF206" s="25">
        <f t="shared" si="91"/>
        <v>46.703541413038565</v>
      </c>
      <c r="AG206" s="25">
        <f t="shared" si="92"/>
        <v>147.56750701344842</v>
      </c>
      <c r="AH206" s="25">
        <v>0</v>
      </c>
      <c r="AI206" s="25">
        <v>0</v>
      </c>
      <c r="AJ206" s="25">
        <f t="shared" si="93"/>
        <v>0</v>
      </c>
      <c r="AK206" s="24" t="str">
        <f>'GT Data'!N208</f>
        <v>TKNODE_409</v>
      </c>
      <c r="AL206" s="25">
        <f t="shared" si="94"/>
        <v>-126.09509440387504</v>
      </c>
      <c r="AM206" s="25">
        <f t="shared" si="95"/>
        <v>-46.703541413038565</v>
      </c>
      <c r="AN206" s="25">
        <f t="shared" si="96"/>
        <v>-143.12518201344841</v>
      </c>
      <c r="AO206" s="25">
        <v>0</v>
      </c>
      <c r="AP206" s="25">
        <v>0</v>
      </c>
      <c r="AQ206" s="25">
        <f t="shared" si="97"/>
        <v>-37828.528321162514</v>
      </c>
    </row>
    <row r="207" spans="1:43" x14ac:dyDescent="0.3">
      <c r="A207" t="str">
        <f>'Calculated Tab Properties'!A207</f>
        <v>TAB_6_205</v>
      </c>
      <c r="B207">
        <f>'Calculated Tab Properties'!B207</f>
        <v>2.4586999999999999</v>
      </c>
      <c r="C207">
        <f>'Calculated Tab Properties'!C207</f>
        <v>3.3740965131293281</v>
      </c>
      <c r="D207">
        <f>'Calculated Tab Properties'!D207</f>
        <v>193.32148987211787</v>
      </c>
      <c r="E207">
        <f>'Calculated Tab Properties'!E207</f>
        <v>4.09271186344293</v>
      </c>
      <c r="F207">
        <f>'Calculated Tab Properties'!F207</f>
        <v>1.1927118747373817</v>
      </c>
      <c r="G207">
        <f>'Calculated Tab Properties'!G207</f>
        <v>2.8999999887055488</v>
      </c>
      <c r="H207">
        <f>'Calculated Tab Properties'!H207</f>
        <v>2.242684614743645</v>
      </c>
      <c r="I207">
        <f>'Calculated Tab Properties'!I207</f>
        <v>0.15000004228166045</v>
      </c>
      <c r="J207" s="20">
        <f>'Calculated Tab Properties'!J207</f>
        <v>1.1012824570897668</v>
      </c>
      <c r="K207">
        <v>0</v>
      </c>
      <c r="L207">
        <v>0</v>
      </c>
      <c r="M207">
        <v>0</v>
      </c>
      <c r="N207">
        <v>0</v>
      </c>
      <c r="O207" s="27">
        <f>'Calculated Tab Properties'!O207</f>
        <v>0</v>
      </c>
      <c r="P207" s="27">
        <f>'Calculated Tab Properties'!P207</f>
        <v>2.6681249999999999</v>
      </c>
      <c r="Q207">
        <f>'Calculated Tab Properties'!Q207</f>
        <v>-300</v>
      </c>
      <c r="R207">
        <f>'Calculated Tab Properties'!R207</f>
        <v>1</v>
      </c>
      <c r="T207" s="1">
        <v>0</v>
      </c>
      <c r="U207" s="1">
        <v>0</v>
      </c>
      <c r="V207">
        <f>T207*'GEOMETRIC INPUTS'!S207</f>
        <v>0</v>
      </c>
      <c r="W207">
        <v>206</v>
      </c>
      <c r="X207">
        <f t="shared" si="84"/>
        <v>0</v>
      </c>
      <c r="Y207">
        <f t="shared" si="85"/>
        <v>0</v>
      </c>
      <c r="Z207" s="27">
        <f t="shared" si="86"/>
        <v>251.19208375715624</v>
      </c>
      <c r="AA207" s="27">
        <f t="shared" si="87"/>
        <v>-248.52395875715624</v>
      </c>
      <c r="AB207" s="27">
        <f t="shared" si="88"/>
        <v>-126.08974433447078</v>
      </c>
      <c r="AC207">
        <f t="shared" si="89"/>
        <v>126.08974433447078</v>
      </c>
      <c r="AD207" s="24" t="str">
        <f>'GT Data'!D209</f>
        <v>TKNODE_410</v>
      </c>
      <c r="AE207" s="25">
        <f t="shared" si="90"/>
        <v>29.052934427928211</v>
      </c>
      <c r="AF207" s="25">
        <f t="shared" si="91"/>
        <v>-122.69698703496638</v>
      </c>
      <c r="AG207" s="25">
        <f t="shared" si="92"/>
        <v>251.19208375715624</v>
      </c>
      <c r="AH207" s="25">
        <v>0</v>
      </c>
      <c r="AI207" s="25">
        <v>0</v>
      </c>
      <c r="AJ207" s="25">
        <f t="shared" si="93"/>
        <v>0</v>
      </c>
      <c r="AK207" s="24" t="str">
        <f>'GT Data'!N209</f>
        <v>TKNODE_411</v>
      </c>
      <c r="AL207" s="25">
        <f t="shared" si="94"/>
        <v>-29.052934427928211</v>
      </c>
      <c r="AM207" s="25">
        <f t="shared" si="95"/>
        <v>122.69698703496638</v>
      </c>
      <c r="AN207" s="25">
        <f t="shared" si="96"/>
        <v>-248.52395875715624</v>
      </c>
      <c r="AO207" s="25">
        <v>0</v>
      </c>
      <c r="AP207" s="25">
        <v>0</v>
      </c>
      <c r="AQ207" s="25">
        <f t="shared" si="97"/>
        <v>-8715.8803283784637</v>
      </c>
    </row>
    <row r="208" spans="1:43" x14ac:dyDescent="0.3">
      <c r="A208" t="str">
        <f>'Calculated Tab Properties'!A208</f>
        <v>TAB_6_206</v>
      </c>
      <c r="B208">
        <f>'Calculated Tab Properties'!B208</f>
        <v>4.4973999999999998</v>
      </c>
      <c r="C208">
        <f>'Calculated Tab Properties'!C208</f>
        <v>4.488114555930351</v>
      </c>
      <c r="D208">
        <f>'Calculated Tab Properties'!D208</f>
        <v>257.15002202604074</v>
      </c>
      <c r="E208">
        <f>'Calculated Tab Properties'!E208</f>
        <v>4.1051989057760236</v>
      </c>
      <c r="F208">
        <f>'Calculated Tab Properties'!F208</f>
        <v>1.0051988841783746</v>
      </c>
      <c r="G208">
        <f>'Calculated Tab Properties'!G208</f>
        <v>3.1000000215976513</v>
      </c>
      <c r="H208">
        <f>'Calculated Tab Properties'!H208</f>
        <v>2.1507574197973138</v>
      </c>
      <c r="I208">
        <f>'Calculated Tab Properties'!I208</f>
        <v>0.15000004990522445</v>
      </c>
      <c r="J208" s="20">
        <f>'Calculated Tab Properties'!J208</f>
        <v>1.1941543682084037</v>
      </c>
      <c r="K208">
        <v>0</v>
      </c>
      <c r="L208">
        <v>0</v>
      </c>
      <c r="M208">
        <v>0</v>
      </c>
      <c r="N208">
        <v>0</v>
      </c>
      <c r="O208" s="27">
        <f>'Calculated Tab Properties'!O208</f>
        <v>0</v>
      </c>
      <c r="P208" s="27">
        <f>'Calculated Tab Properties'!P208</f>
        <v>4.8203250000000004</v>
      </c>
      <c r="Q208">
        <f>'Calculated Tab Properties'!Q208</f>
        <v>-300</v>
      </c>
      <c r="R208">
        <f>'Calculated Tab Properties'!R208</f>
        <v>1</v>
      </c>
      <c r="T208" s="1">
        <v>0</v>
      </c>
      <c r="U208" s="1">
        <v>0</v>
      </c>
      <c r="V208">
        <f>T208*'GEOMETRIC INPUTS'!S208</f>
        <v>0</v>
      </c>
      <c r="W208">
        <v>207</v>
      </c>
      <c r="X208">
        <f t="shared" si="84"/>
        <v>0</v>
      </c>
      <c r="Y208">
        <f t="shared" si="85"/>
        <v>0</v>
      </c>
      <c r="Z208" s="27">
        <f t="shared" si="86"/>
        <v>297.72909194389166</v>
      </c>
      <c r="AA208" s="27">
        <f t="shared" si="87"/>
        <v>-292.90876694389164</v>
      </c>
      <c r="AB208" s="27">
        <f t="shared" si="88"/>
        <v>-115.85249717155847</v>
      </c>
      <c r="AC208">
        <f t="shared" si="89"/>
        <v>115.85249717155847</v>
      </c>
      <c r="AD208" s="24" t="str">
        <f>'GT Data'!D210</f>
        <v>TKNODE_412</v>
      </c>
      <c r="AE208" s="25">
        <f t="shared" si="90"/>
        <v>112.95105606577881</v>
      </c>
      <c r="AF208" s="25">
        <f t="shared" si="91"/>
        <v>-25.76548145312351</v>
      </c>
      <c r="AG208" s="25">
        <f t="shared" si="92"/>
        <v>297.72909194389166</v>
      </c>
      <c r="AH208" s="25">
        <v>0</v>
      </c>
      <c r="AI208" s="25">
        <v>0</v>
      </c>
      <c r="AJ208" s="25">
        <f t="shared" si="93"/>
        <v>0</v>
      </c>
      <c r="AK208" s="24" t="str">
        <f>'GT Data'!N210</f>
        <v>TKNODE_413</v>
      </c>
      <c r="AL208" s="25">
        <f t="shared" si="94"/>
        <v>-112.95105606577881</v>
      </c>
      <c r="AM208" s="25">
        <f t="shared" si="95"/>
        <v>25.76548145312351</v>
      </c>
      <c r="AN208" s="25">
        <f t="shared" si="96"/>
        <v>-292.90876694389164</v>
      </c>
      <c r="AO208" s="25">
        <v>0</v>
      </c>
      <c r="AP208" s="25">
        <v>0</v>
      </c>
      <c r="AQ208" s="25">
        <f t="shared" si="97"/>
        <v>-33885.316819733642</v>
      </c>
    </row>
    <row r="209" spans="1:43" x14ac:dyDescent="0.3">
      <c r="A209" t="str">
        <f>'Calculated Tab Properties'!A209</f>
        <v>TAB_6_207</v>
      </c>
      <c r="B209">
        <f>'Calculated Tab Properties'!B209</f>
        <v>2.6535000000000002</v>
      </c>
      <c r="C209">
        <f>'Calculated Tab Properties'!C209</f>
        <v>2.9849708372227788</v>
      </c>
      <c r="D209">
        <f>'Calculated Tab Properties'!D209</f>
        <v>171.02623094249708</v>
      </c>
      <c r="E209">
        <f>'Calculated Tab Properties'!E209</f>
        <v>4.2628999116108988</v>
      </c>
      <c r="F209">
        <f>'Calculated Tab Properties'!F209</f>
        <v>0.7628999117399472</v>
      </c>
      <c r="G209">
        <f>'Calculated Tab Properties'!G209</f>
        <v>3.4999999998709521</v>
      </c>
      <c r="H209">
        <f>'Calculated Tab Properties'!H209</f>
        <v>2.0581993077768392</v>
      </c>
      <c r="I209">
        <f>'Calculated Tab Properties'!I209</f>
        <v>0.15000003074253004</v>
      </c>
      <c r="J209" s="20">
        <f>'Calculated Tab Properties'!J209</f>
        <v>1.3324223113341582</v>
      </c>
      <c r="K209">
        <v>0</v>
      </c>
      <c r="L209">
        <v>0</v>
      </c>
      <c r="M209">
        <v>0</v>
      </c>
      <c r="N209">
        <v>0</v>
      </c>
      <c r="O209" s="27">
        <f>'Calculated Tab Properties'!O209</f>
        <v>0</v>
      </c>
      <c r="P209" s="27">
        <f>'Calculated Tab Properties'!P209</f>
        <v>4.7924249999999997</v>
      </c>
      <c r="Q209">
        <f>'Calculated Tab Properties'!Q209</f>
        <v>-300</v>
      </c>
      <c r="R209">
        <f>'Calculated Tab Properties'!R209</f>
        <v>1</v>
      </c>
      <c r="T209" s="1">
        <v>0</v>
      </c>
      <c r="U209" s="1">
        <v>0</v>
      </c>
      <c r="V209">
        <f>T209*'GEOMETRIC INPUTS'!S209</f>
        <v>0</v>
      </c>
      <c r="W209">
        <v>208</v>
      </c>
      <c r="X209">
        <f t="shared" si="84"/>
        <v>0</v>
      </c>
      <c r="Y209">
        <f t="shared" si="85"/>
        <v>0</v>
      </c>
      <c r="Z209" s="27">
        <f t="shared" si="86"/>
        <v>392.29410240734944</v>
      </c>
      <c r="AA209" s="27">
        <f t="shared" si="87"/>
        <v>-387.50167740734946</v>
      </c>
      <c r="AB209" s="27">
        <f t="shared" si="88"/>
        <v>-94.160593441676184</v>
      </c>
      <c r="AC209">
        <f t="shared" si="89"/>
        <v>94.160593441676184</v>
      </c>
      <c r="AD209" s="24" t="str">
        <f>'GT Data'!D211</f>
        <v>TKNODE_414</v>
      </c>
      <c r="AE209" s="25">
        <f t="shared" si="90"/>
        <v>-14.687382999229142</v>
      </c>
      <c r="AF209" s="25">
        <f t="shared" si="91"/>
        <v>-93.008054156199762</v>
      </c>
      <c r="AG209" s="25">
        <f t="shared" si="92"/>
        <v>392.29410240734944</v>
      </c>
      <c r="AH209" s="25">
        <v>0</v>
      </c>
      <c r="AI209" s="25">
        <v>0</v>
      </c>
      <c r="AJ209" s="25">
        <f t="shared" si="93"/>
        <v>0</v>
      </c>
      <c r="AK209" s="24" t="str">
        <f>'GT Data'!N211</f>
        <v>TKNODE_415</v>
      </c>
      <c r="AL209" s="25">
        <f t="shared" si="94"/>
        <v>14.687382999229142</v>
      </c>
      <c r="AM209" s="25">
        <f t="shared" si="95"/>
        <v>93.008054156199762</v>
      </c>
      <c r="AN209" s="25">
        <f t="shared" si="96"/>
        <v>-387.50167740734946</v>
      </c>
      <c r="AO209" s="25">
        <v>0</v>
      </c>
      <c r="AP209" s="25">
        <v>0</v>
      </c>
      <c r="AQ209" s="25">
        <f t="shared" si="97"/>
        <v>4406.2148997687427</v>
      </c>
    </row>
    <row r="210" spans="1:43" x14ac:dyDescent="0.3">
      <c r="A210" t="str">
        <f>'Calculated Tab Properties'!A210</f>
        <v>TAB_6_208</v>
      </c>
      <c r="B210">
        <f>'Calculated Tab Properties'!B210</f>
        <v>1.5707</v>
      </c>
      <c r="C210">
        <f>'Calculated Tab Properties'!C210</f>
        <v>4.0263732037126658</v>
      </c>
      <c r="D210">
        <f>'Calculated Tab Properties'!D210</f>
        <v>230.69419131730379</v>
      </c>
      <c r="E210">
        <f>'Calculated Tab Properties'!E210</f>
        <v>5.5353180218570888</v>
      </c>
      <c r="F210">
        <f>'Calculated Tab Properties'!F210</f>
        <v>3.0353180115185121</v>
      </c>
      <c r="G210">
        <f>'Calculated Tab Properties'!G210</f>
        <v>2.5000000103385771</v>
      </c>
      <c r="H210">
        <f>'Calculated Tab Properties'!H210</f>
        <v>3.5107059752362559</v>
      </c>
      <c r="I210">
        <f>'Calculated Tab Properties'!I210</f>
        <v>0.15000000188723522</v>
      </c>
      <c r="J210" s="20">
        <f>'Calculated Tab Properties'!J210</f>
        <v>0.60612373020507004</v>
      </c>
      <c r="K210">
        <v>0</v>
      </c>
      <c r="L210">
        <v>0</v>
      </c>
      <c r="M210">
        <v>0</v>
      </c>
      <c r="N210">
        <v>0</v>
      </c>
      <c r="O210" s="27">
        <f>'Calculated Tab Properties'!O210</f>
        <v>0</v>
      </c>
      <c r="P210" s="27">
        <f>'Calculated Tab Properties'!P210</f>
        <v>15.590925</v>
      </c>
      <c r="Q210">
        <f>'Calculated Tab Properties'!Q210</f>
        <v>-300</v>
      </c>
      <c r="R210">
        <f>'Calculated Tab Properties'!R210</f>
        <v>1</v>
      </c>
      <c r="T210" s="1">
        <v>0</v>
      </c>
      <c r="U210" s="1">
        <v>0</v>
      </c>
      <c r="V210">
        <f>T210*'GEOMETRIC INPUTS'!S210</f>
        <v>0</v>
      </c>
      <c r="W210">
        <v>209</v>
      </c>
      <c r="X210">
        <f t="shared" si="84"/>
        <v>0</v>
      </c>
      <c r="Y210">
        <f t="shared" si="85"/>
        <v>0</v>
      </c>
      <c r="Z210" s="27">
        <f t="shared" si="86"/>
        <v>98.065955557540391</v>
      </c>
      <c r="AA210" s="27">
        <f t="shared" si="87"/>
        <v>-82.475030557540393</v>
      </c>
      <c r="AB210" s="27">
        <f t="shared" si="88"/>
        <v>-118.98331997940306</v>
      </c>
      <c r="AC210">
        <f t="shared" si="89"/>
        <v>118.98331997940306</v>
      </c>
      <c r="AD210" s="24" t="str">
        <f>'GT Data'!D212</f>
        <v>TKNODE_416</v>
      </c>
      <c r="AE210" s="25">
        <f t="shared" si="90"/>
        <v>92.066436590429149</v>
      </c>
      <c r="AF210" s="25">
        <f t="shared" si="91"/>
        <v>-75.371093178097837</v>
      </c>
      <c r="AG210" s="25">
        <f t="shared" si="92"/>
        <v>98.065955557540391</v>
      </c>
      <c r="AH210" s="25">
        <v>0</v>
      </c>
      <c r="AI210" s="25">
        <v>0</v>
      </c>
      <c r="AJ210" s="25">
        <f t="shared" si="93"/>
        <v>0</v>
      </c>
      <c r="AK210" s="24" t="str">
        <f>'GT Data'!N212</f>
        <v>TKNODE_417</v>
      </c>
      <c r="AL210" s="25">
        <f t="shared" si="94"/>
        <v>-92.066436590429149</v>
      </c>
      <c r="AM210" s="25">
        <f t="shared" si="95"/>
        <v>75.371093178097837</v>
      </c>
      <c r="AN210" s="25">
        <f t="shared" si="96"/>
        <v>-82.475030557540393</v>
      </c>
      <c r="AO210" s="25">
        <v>0</v>
      </c>
      <c r="AP210" s="25">
        <v>0</v>
      </c>
      <c r="AQ210" s="25">
        <f t="shared" si="97"/>
        <v>-27619.930977128744</v>
      </c>
    </row>
    <row r="211" spans="1:43" x14ac:dyDescent="0.3">
      <c r="A211" t="str">
        <f>'Calculated Tab Properties'!A211</f>
        <v>TAB_6_209</v>
      </c>
      <c r="B211">
        <f>'Calculated Tab Properties'!B211</f>
        <v>2.1516999999999999</v>
      </c>
      <c r="C211">
        <f>'Calculated Tab Properties'!C211</f>
        <v>4.626780717832335</v>
      </c>
      <c r="D211">
        <f>'Calculated Tab Properties'!D211</f>
        <v>265.0950078643022</v>
      </c>
      <c r="E211">
        <f>'Calculated Tab Properties'!E211</f>
        <v>5.7675083802352525</v>
      </c>
      <c r="F211">
        <f>'Calculated Tab Properties'!F211</f>
        <v>3.4675083345399549</v>
      </c>
      <c r="G211">
        <f>'Calculated Tab Properties'!G211</f>
        <v>2.3000000456952971</v>
      </c>
      <c r="H211">
        <f>'Calculated Tab Properties'!H211</f>
        <v>3.8737392977054168</v>
      </c>
      <c r="I211">
        <f>'Calculated Tab Properties'!I211</f>
        <v>0.15000001726913148</v>
      </c>
      <c r="J211" s="20">
        <f>'Calculated Tab Properties'!J211</f>
        <v>0.54252142790505886</v>
      </c>
      <c r="K211">
        <v>0</v>
      </c>
      <c r="L211">
        <v>0</v>
      </c>
      <c r="M211">
        <v>0</v>
      </c>
      <c r="N211">
        <v>0</v>
      </c>
      <c r="O211" s="27">
        <f>'Calculated Tab Properties'!O211</f>
        <v>0</v>
      </c>
      <c r="P211" s="27">
        <f>'Calculated Tab Properties'!P211</f>
        <v>4.3311000000000002</v>
      </c>
      <c r="Q211">
        <f>'Calculated Tab Properties'!Q211</f>
        <v>-300</v>
      </c>
      <c r="R211">
        <f>'Calculated Tab Properties'!R211</f>
        <v>1</v>
      </c>
      <c r="T211" s="1">
        <v>0</v>
      </c>
      <c r="U211" s="1">
        <v>0</v>
      </c>
      <c r="V211">
        <f>T211*'GEOMETRIC INPUTS'!S211</f>
        <v>0</v>
      </c>
      <c r="W211">
        <v>210</v>
      </c>
      <c r="X211">
        <f t="shared" si="84"/>
        <v>0</v>
      </c>
      <c r="Y211">
        <f t="shared" si="85"/>
        <v>0</v>
      </c>
      <c r="Z211" s="27">
        <f t="shared" si="86"/>
        <v>86.330098169734157</v>
      </c>
      <c r="AA211" s="27">
        <f t="shared" si="87"/>
        <v>-81.998998169734151</v>
      </c>
      <c r="AB211" s="27">
        <f t="shared" si="88"/>
        <v>-136.01614653850243</v>
      </c>
      <c r="AC211">
        <f t="shared" si="89"/>
        <v>136.01614653850243</v>
      </c>
      <c r="AD211" s="24" t="str">
        <f>'GT Data'!D213</f>
        <v>TKNODE_418</v>
      </c>
      <c r="AE211" s="25">
        <f t="shared" si="90"/>
        <v>135.51803502112116</v>
      </c>
      <c r="AF211" s="25">
        <f t="shared" si="91"/>
        <v>-11.629888357054146</v>
      </c>
      <c r="AG211" s="25">
        <f t="shared" si="92"/>
        <v>86.330098169734157</v>
      </c>
      <c r="AH211" s="25">
        <v>0</v>
      </c>
      <c r="AI211" s="25">
        <v>0</v>
      </c>
      <c r="AJ211" s="25">
        <f t="shared" si="93"/>
        <v>0</v>
      </c>
      <c r="AK211" s="24" t="str">
        <f>'GT Data'!N213</f>
        <v>TKNODE_419</v>
      </c>
      <c r="AL211" s="25">
        <f t="shared" si="94"/>
        <v>-135.51803502112116</v>
      </c>
      <c r="AM211" s="25">
        <f t="shared" si="95"/>
        <v>11.629888357054146</v>
      </c>
      <c r="AN211" s="25">
        <f t="shared" si="96"/>
        <v>-81.998998169734151</v>
      </c>
      <c r="AO211" s="25">
        <v>0</v>
      </c>
      <c r="AP211" s="25">
        <v>0</v>
      </c>
      <c r="AQ211" s="25">
        <f t="shared" si="97"/>
        <v>-40655.410506336346</v>
      </c>
    </row>
    <row r="212" spans="1:43" x14ac:dyDescent="0.3">
      <c r="A212" t="str">
        <f>'Calculated Tab Properties'!A212</f>
        <v>TAB_6_210</v>
      </c>
      <c r="B212">
        <f>'Calculated Tab Properties'!B212</f>
        <v>2.3631000000000002</v>
      </c>
      <c r="C212">
        <f>'Calculated Tab Properties'!C212</f>
        <v>4.9300407623568958</v>
      </c>
      <c r="D212">
        <f>'Calculated Tab Properties'!D212</f>
        <v>282.47052851050898</v>
      </c>
      <c r="E212">
        <f>'Calculated Tab Properties'!E212</f>
        <v>5.0176981027171461</v>
      </c>
      <c r="F212">
        <f>'Calculated Tab Properties'!F212</f>
        <v>2.5176981265538969</v>
      </c>
      <c r="G212">
        <f>'Calculated Tab Properties'!G212</f>
        <v>2.4999999761632492</v>
      </c>
      <c r="H212">
        <f>'Calculated Tab Properties'!H212</f>
        <v>3.0993532457300086</v>
      </c>
      <c r="I212">
        <f>'Calculated Tab Properties'!I212</f>
        <v>0.15000003753232855</v>
      </c>
      <c r="J212" s="20">
        <f>'Calculated Tab Properties'!J212</f>
        <v>0.70141058211201546</v>
      </c>
      <c r="K212">
        <v>0</v>
      </c>
      <c r="L212">
        <v>0</v>
      </c>
      <c r="M212">
        <v>0</v>
      </c>
      <c r="N212">
        <v>0</v>
      </c>
      <c r="O212" s="27">
        <f>'Calculated Tab Properties'!O212</f>
        <v>0</v>
      </c>
      <c r="P212" s="27">
        <f>'Calculated Tab Properties'!P212</f>
        <v>3.5889750000000005</v>
      </c>
      <c r="Q212">
        <f>'Calculated Tab Properties'!Q212</f>
        <v>-300</v>
      </c>
      <c r="R212">
        <f>'Calculated Tab Properties'!R212</f>
        <v>1</v>
      </c>
      <c r="T212" s="1">
        <v>0</v>
      </c>
      <c r="U212" s="1">
        <v>0</v>
      </c>
      <c r="V212">
        <f>T212*'GEOMETRIC INPUTS'!S212</f>
        <v>0</v>
      </c>
      <c r="W212">
        <v>211</v>
      </c>
      <c r="X212">
        <f t="shared" si="84"/>
        <v>0</v>
      </c>
      <c r="Y212">
        <f t="shared" si="85"/>
        <v>0</v>
      </c>
      <c r="Z212" s="27">
        <f t="shared" si="86"/>
        <v>118.942636711251</v>
      </c>
      <c r="AA212" s="27">
        <f t="shared" si="87"/>
        <v>-115.35366171125099</v>
      </c>
      <c r="AB212" s="27">
        <f t="shared" si="88"/>
        <v>-136.56127714482733</v>
      </c>
      <c r="AC212">
        <f t="shared" si="89"/>
        <v>136.56127714482733</v>
      </c>
      <c r="AD212" s="24" t="str">
        <f>'GT Data'!D214</f>
        <v>TKNODE_420</v>
      </c>
      <c r="AE212" s="25">
        <f t="shared" si="90"/>
        <v>133.33941547231598</v>
      </c>
      <c r="AF212" s="25">
        <f t="shared" si="91"/>
        <v>29.488687609445162</v>
      </c>
      <c r="AG212" s="25">
        <f t="shared" si="92"/>
        <v>118.942636711251</v>
      </c>
      <c r="AH212" s="25">
        <v>0</v>
      </c>
      <c r="AI212" s="25">
        <v>0</v>
      </c>
      <c r="AJ212" s="25">
        <f t="shared" si="93"/>
        <v>0</v>
      </c>
      <c r="AK212" s="24" t="str">
        <f>'GT Data'!N214</f>
        <v>TKNODE_421</v>
      </c>
      <c r="AL212" s="25">
        <f t="shared" si="94"/>
        <v>-133.33941547231598</v>
      </c>
      <c r="AM212" s="25">
        <f t="shared" si="95"/>
        <v>-29.488687609445162</v>
      </c>
      <c r="AN212" s="25">
        <f t="shared" si="96"/>
        <v>-115.35366171125099</v>
      </c>
      <c r="AO212" s="25">
        <v>0</v>
      </c>
      <c r="AP212" s="25">
        <v>0</v>
      </c>
      <c r="AQ212" s="25">
        <f t="shared" si="97"/>
        <v>-40001.824641694795</v>
      </c>
    </row>
    <row r="213" spans="1:43" x14ac:dyDescent="0.3">
      <c r="A213" t="str">
        <f>'Calculated Tab Properties'!A213</f>
        <v>TAB_6_211</v>
      </c>
      <c r="B213">
        <f>'Calculated Tab Properties'!B213</f>
        <v>2.3107000000000002</v>
      </c>
      <c r="C213">
        <f>'Calculated Tab Properties'!C213</f>
        <v>5.5853603473775788</v>
      </c>
      <c r="D213">
        <f>'Calculated Tab Properties'!D213</f>
        <v>320.01757496445867</v>
      </c>
      <c r="E213">
        <f>'Calculated Tab Properties'!E213</f>
        <v>3.1251136375104851</v>
      </c>
      <c r="F213">
        <f>'Calculated Tab Properties'!F213</f>
        <v>1.625113612507495</v>
      </c>
      <c r="G213">
        <f>'Calculated Tab Properties'!G213</f>
        <v>1.5000000250029901</v>
      </c>
      <c r="H213">
        <f>'Calculated Tab Properties'!H213</f>
        <v>2.4851473974518492</v>
      </c>
      <c r="I213">
        <f>'Calculated Tab Properties'!I213</f>
        <v>0.14999997827616546</v>
      </c>
      <c r="J213" s="20">
        <f>'Calculated Tab Properties'!J213</f>
        <v>0.93530682461907122</v>
      </c>
      <c r="K213">
        <v>0</v>
      </c>
      <c r="L213">
        <v>0</v>
      </c>
      <c r="M213">
        <v>0</v>
      </c>
      <c r="N213">
        <v>0</v>
      </c>
      <c r="O213" s="27">
        <f>'Calculated Tab Properties'!O213</f>
        <v>0</v>
      </c>
      <c r="P213" s="27">
        <f>'Calculated Tab Properties'!P213</f>
        <v>3.81915</v>
      </c>
      <c r="Q213">
        <f>'Calculated Tab Properties'!Q213</f>
        <v>-300</v>
      </c>
      <c r="R213">
        <f>'Calculated Tab Properties'!R213</f>
        <v>1</v>
      </c>
      <c r="T213" s="1">
        <v>0</v>
      </c>
      <c r="U213" s="1">
        <v>0</v>
      </c>
      <c r="V213">
        <f>T213*'GEOMETRIC INPUTS'!S213</f>
        <v>0</v>
      </c>
      <c r="W213">
        <v>212</v>
      </c>
      <c r="X213">
        <f t="shared" si="84"/>
        <v>0</v>
      </c>
      <c r="Y213">
        <f t="shared" si="85"/>
        <v>0</v>
      </c>
      <c r="Z213" s="27">
        <f t="shared" si="86"/>
        <v>184.2499658352875</v>
      </c>
      <c r="AA213" s="27">
        <f t="shared" si="87"/>
        <v>-180.43081583528749</v>
      </c>
      <c r="AB213" s="27">
        <f t="shared" si="88"/>
        <v>-133.07789729914606</v>
      </c>
      <c r="AC213">
        <f t="shared" si="89"/>
        <v>133.07789729914606</v>
      </c>
      <c r="AD213" s="24" t="str">
        <f>'GT Data'!D215</f>
        <v>TKNODE_422</v>
      </c>
      <c r="AE213" s="25">
        <f t="shared" si="90"/>
        <v>85.509549206869167</v>
      </c>
      <c r="AF213" s="25">
        <f t="shared" si="91"/>
        <v>101.96981780899722</v>
      </c>
      <c r="AG213" s="25">
        <f t="shared" si="92"/>
        <v>184.2499658352875</v>
      </c>
      <c r="AH213" s="25">
        <v>0</v>
      </c>
      <c r="AI213" s="25">
        <v>0</v>
      </c>
      <c r="AJ213" s="25">
        <f t="shared" si="93"/>
        <v>0</v>
      </c>
      <c r="AK213" s="24" t="str">
        <f>'GT Data'!N215</f>
        <v>TKNODE_423</v>
      </c>
      <c r="AL213" s="25">
        <f t="shared" si="94"/>
        <v>-85.509549206869167</v>
      </c>
      <c r="AM213" s="25">
        <f t="shared" si="95"/>
        <v>-101.96981780899722</v>
      </c>
      <c r="AN213" s="25">
        <f t="shared" si="96"/>
        <v>-180.43081583528749</v>
      </c>
      <c r="AO213" s="25">
        <v>0</v>
      </c>
      <c r="AP213" s="25">
        <v>0</v>
      </c>
      <c r="AQ213" s="25">
        <f t="shared" si="97"/>
        <v>-25652.864762060752</v>
      </c>
    </row>
    <row r="214" spans="1:43" x14ac:dyDescent="0.3">
      <c r="A214" t="str">
        <f>'Calculated Tab Properties'!A214</f>
        <v>TAB_6_212</v>
      </c>
      <c r="B214">
        <f>'Calculated Tab Properties'!B214</f>
        <v>2.5</v>
      </c>
      <c r="C214">
        <f>'Calculated Tab Properties'!C214</f>
        <v>4.8473505917963848</v>
      </c>
      <c r="D214">
        <f>'Calculated Tab Properties'!D214</f>
        <v>277.73273073017481</v>
      </c>
      <c r="E214">
        <f>'Calculated Tab Properties'!E214</f>
        <v>4.6842375270377783</v>
      </c>
      <c r="F214">
        <f>'Calculated Tab Properties'!F214</f>
        <v>2.9842375667277188</v>
      </c>
      <c r="G214">
        <f>'Calculated Tab Properties'!G214</f>
        <v>1.6999999603100606</v>
      </c>
      <c r="H214">
        <f>'Calculated Tab Properties'!H214</f>
        <v>3.4688478319770133</v>
      </c>
      <c r="I214">
        <f>'Calculated Tab Properties'!I214</f>
        <v>0.15000001970613189</v>
      </c>
      <c r="J214" s="20">
        <f>'Calculated Tab Properties'!J214</f>
        <v>0.61451254735331129</v>
      </c>
      <c r="K214">
        <v>0</v>
      </c>
      <c r="L214">
        <v>0</v>
      </c>
      <c r="M214">
        <v>0</v>
      </c>
      <c r="N214">
        <v>0</v>
      </c>
      <c r="O214" s="27">
        <f>'Calculated Tab Properties'!O214</f>
        <v>0</v>
      </c>
      <c r="P214" s="27">
        <f>'Calculated Tab Properties'!P214</f>
        <v>3.8463000000000003</v>
      </c>
      <c r="Q214">
        <f>'Calculated Tab Properties'!Q214</f>
        <v>-300</v>
      </c>
      <c r="R214">
        <f>'Calculated Tab Properties'!R214</f>
        <v>1</v>
      </c>
      <c r="T214" s="1">
        <v>0</v>
      </c>
      <c r="U214" s="1">
        <v>0</v>
      </c>
      <c r="V214">
        <f>T214*'GEOMETRIC INPUTS'!S214</f>
        <v>0</v>
      </c>
      <c r="W214">
        <v>213</v>
      </c>
      <c r="X214">
        <f t="shared" si="84"/>
        <v>0</v>
      </c>
      <c r="Y214">
        <f t="shared" si="85"/>
        <v>0</v>
      </c>
      <c r="Z214" s="27">
        <f t="shared" si="86"/>
        <v>100.33485881371307</v>
      </c>
      <c r="AA214" s="27">
        <f t="shared" si="87"/>
        <v>-96.48855881371307</v>
      </c>
      <c r="AB214" s="27">
        <f t="shared" si="88"/>
        <v>-136.73577202669844</v>
      </c>
      <c r="AC214">
        <f t="shared" si="89"/>
        <v>136.73577202669844</v>
      </c>
      <c r="AD214" s="24" t="str">
        <f>'GT Data'!D216</f>
        <v>TKNODE_424</v>
      </c>
      <c r="AE214" s="25">
        <f t="shared" si="90"/>
        <v>135.49236490179518</v>
      </c>
      <c r="AF214" s="25">
        <f t="shared" si="91"/>
        <v>18.398108735846304</v>
      </c>
      <c r="AG214" s="25">
        <f t="shared" si="92"/>
        <v>100.33485881371307</v>
      </c>
      <c r="AH214" s="25">
        <v>0</v>
      </c>
      <c r="AI214" s="25">
        <v>0</v>
      </c>
      <c r="AJ214" s="25">
        <f t="shared" si="93"/>
        <v>0</v>
      </c>
      <c r="AK214" s="24" t="str">
        <f>'GT Data'!N216</f>
        <v>TKNODE_425</v>
      </c>
      <c r="AL214" s="25">
        <f t="shared" si="94"/>
        <v>-135.49236490179518</v>
      </c>
      <c r="AM214" s="25">
        <f t="shared" si="95"/>
        <v>-18.398108735846304</v>
      </c>
      <c r="AN214" s="25">
        <f t="shared" si="96"/>
        <v>-96.48855881371307</v>
      </c>
      <c r="AO214" s="25">
        <v>0</v>
      </c>
      <c r="AP214" s="25">
        <v>0</v>
      </c>
      <c r="AQ214" s="25">
        <f t="shared" si="97"/>
        <v>-40647.709470538553</v>
      </c>
    </row>
    <row r="215" spans="1:43" x14ac:dyDescent="0.3">
      <c r="A215" t="str">
        <f>'Calculated Tab Properties'!A215</f>
        <v>TAB_7_213</v>
      </c>
      <c r="B215">
        <f>'Calculated Tab Properties'!B215</f>
        <v>1.1515</v>
      </c>
      <c r="C215">
        <f>'Calculated Tab Properties'!C215</f>
        <v>1.6849479886544547</v>
      </c>
      <c r="D215">
        <f>'Calculated Tab Properties'!D215</f>
        <v>96.540408448957166</v>
      </c>
      <c r="E215">
        <f>'Calculated Tab Properties'!E215</f>
        <v>3.391530558099582</v>
      </c>
      <c r="F215">
        <f>'Calculated Tab Properties'!F215</f>
        <v>1.8915305110775482</v>
      </c>
      <c r="G215">
        <f>'Calculated Tab Properties'!G215</f>
        <v>1.500000047022034</v>
      </c>
      <c r="H215">
        <f>'Calculated Tab Properties'!H215</f>
        <v>2.0476932166434527</v>
      </c>
      <c r="I215">
        <f>'Calculated Tab Properties'!I215</f>
        <v>0.15000003564599768</v>
      </c>
      <c r="J215" s="20">
        <f>'Calculated Tab Properties'!J215</f>
        <v>1.3545456784810246</v>
      </c>
      <c r="K215">
        <v>0</v>
      </c>
      <c r="L215">
        <v>0</v>
      </c>
      <c r="M215">
        <v>0</v>
      </c>
      <c r="N215">
        <v>0</v>
      </c>
      <c r="O215" s="27">
        <f>'Calculated Tab Properties'!O215</f>
        <v>0</v>
      </c>
      <c r="P215" s="27">
        <f>'Calculated Tab Properties'!P215</f>
        <v>4.9121249999999996</v>
      </c>
      <c r="Q215">
        <f>'Calculated Tab Properties'!Q215</f>
        <v>-300</v>
      </c>
      <c r="R215">
        <f>'Calculated Tab Properties'!R215</f>
        <v>1</v>
      </c>
      <c r="T215" s="1">
        <v>0</v>
      </c>
      <c r="U215" s="1">
        <v>0</v>
      </c>
      <c r="V215">
        <f>T215*'GEOMETRIC INPUTS'!S215</f>
        <v>0</v>
      </c>
      <c r="W215">
        <v>214</v>
      </c>
      <c r="X215">
        <f t="shared" si="84"/>
        <v>0</v>
      </c>
      <c r="Y215">
        <f t="shared" si="85"/>
        <v>0</v>
      </c>
      <c r="Z215" s="27">
        <f t="shared" si="86"/>
        <v>158.21218813140959</v>
      </c>
      <c r="AA215" s="27">
        <f t="shared" si="87"/>
        <v>-153.30006313140959</v>
      </c>
      <c r="AB215" s="27">
        <f t="shared" si="88"/>
        <v>-33.677856307550449</v>
      </c>
      <c r="AC215">
        <f t="shared" si="89"/>
        <v>33.677856307550449</v>
      </c>
      <c r="AD215" s="24" t="str">
        <f>'GT Data'!D217</f>
        <v>TKNODE_426</v>
      </c>
      <c r="AE215" s="25">
        <f t="shared" si="90"/>
        <v>-33.458673100841807</v>
      </c>
      <c r="AF215" s="25">
        <f t="shared" si="91"/>
        <v>-3.8360395987294464</v>
      </c>
      <c r="AG215" s="25">
        <f t="shared" si="92"/>
        <v>158.21218813140959</v>
      </c>
      <c r="AH215" s="25">
        <v>0</v>
      </c>
      <c r="AI215" s="25">
        <v>0</v>
      </c>
      <c r="AJ215" s="25">
        <f t="shared" si="93"/>
        <v>0</v>
      </c>
      <c r="AK215" s="24" t="str">
        <f>'GT Data'!N217</f>
        <v>TKNODE_427</v>
      </c>
      <c r="AL215" s="25">
        <f t="shared" si="94"/>
        <v>33.458673100841807</v>
      </c>
      <c r="AM215" s="25">
        <f t="shared" si="95"/>
        <v>3.8360395987294464</v>
      </c>
      <c r="AN215" s="25">
        <f t="shared" si="96"/>
        <v>-153.30006313140959</v>
      </c>
      <c r="AO215" s="25">
        <v>0</v>
      </c>
      <c r="AP215" s="25">
        <v>0</v>
      </c>
      <c r="AQ215" s="25">
        <f t="shared" si="97"/>
        <v>10037.601930252542</v>
      </c>
    </row>
    <row r="216" spans="1:43" x14ac:dyDescent="0.3">
      <c r="A216" t="str">
        <f>'Calculated Tab Properties'!A216</f>
        <v>TAB_7_214</v>
      </c>
      <c r="B216">
        <f>'Calculated Tab Properties'!B216</f>
        <v>2.3835000000000002</v>
      </c>
      <c r="C216">
        <f>'Calculated Tab Properties'!C216</f>
        <v>0.97388802314014378</v>
      </c>
      <c r="D216">
        <f>'Calculated Tab Properties'!D216</f>
        <v>55.799673444269295</v>
      </c>
      <c r="E216">
        <f>'Calculated Tab Properties'!E216</f>
        <v>3.3276316068588256</v>
      </c>
      <c r="F216">
        <f>'Calculated Tab Properties'!F216</f>
        <v>1.6276316070728589</v>
      </c>
      <c r="G216">
        <f>'Calculated Tab Properties'!G216</f>
        <v>1.6999999997859683</v>
      </c>
      <c r="H216">
        <f>'Calculated Tab Properties'!H216</f>
        <v>2.345221580189337</v>
      </c>
      <c r="I216">
        <f>'Calculated Tab Properties'!I216</f>
        <v>0.14999998762933367</v>
      </c>
      <c r="J216" s="20">
        <f>'Calculated Tab Properties'!J216</f>
        <v>1.0213195425184431</v>
      </c>
      <c r="K216">
        <v>0</v>
      </c>
      <c r="L216">
        <v>0</v>
      </c>
      <c r="M216">
        <v>0</v>
      </c>
      <c r="N216">
        <v>0</v>
      </c>
      <c r="O216" s="27">
        <f>'Calculated Tab Properties'!O216</f>
        <v>0</v>
      </c>
      <c r="P216" s="27">
        <f>'Calculated Tab Properties'!P216</f>
        <v>4.2541500000000001</v>
      </c>
      <c r="Q216">
        <f>'Calculated Tab Properties'!Q216</f>
        <v>-300</v>
      </c>
      <c r="R216">
        <f>'Calculated Tab Properties'!R216</f>
        <v>1</v>
      </c>
      <c r="T216" s="1">
        <v>0</v>
      </c>
      <c r="U216" s="1">
        <v>0</v>
      </c>
      <c r="V216">
        <f>T216*'GEOMETRIC INPUTS'!S216</f>
        <v>0</v>
      </c>
      <c r="W216">
        <v>215</v>
      </c>
      <c r="X216">
        <f t="shared" si="84"/>
        <v>0</v>
      </c>
      <c r="Y216">
        <f t="shared" si="85"/>
        <v>0</v>
      </c>
      <c r="Z216" s="27">
        <f t="shared" si="86"/>
        <v>183.92483670859684</v>
      </c>
      <c r="AA216" s="27">
        <f t="shared" si="87"/>
        <v>-179.67068670859683</v>
      </c>
      <c r="AB216" s="27">
        <f t="shared" si="88"/>
        <v>-110.02773276800716</v>
      </c>
      <c r="AC216">
        <f t="shared" si="89"/>
        <v>110.02773276800716</v>
      </c>
      <c r="AD216" s="24" t="str">
        <f>'GT Data'!D218</f>
        <v>TKNODE_428</v>
      </c>
      <c r="AE216" s="25">
        <f t="shared" si="90"/>
        <v>-91.001447919894318</v>
      </c>
      <c r="AF216" s="25">
        <f t="shared" si="91"/>
        <v>61.845278352924872</v>
      </c>
      <c r="AG216" s="25">
        <f t="shared" si="92"/>
        <v>183.92483670859684</v>
      </c>
      <c r="AH216" s="25">
        <v>0</v>
      </c>
      <c r="AI216" s="25">
        <v>0</v>
      </c>
      <c r="AJ216" s="25">
        <f t="shared" si="93"/>
        <v>0</v>
      </c>
      <c r="AK216" s="24" t="str">
        <f>'GT Data'!N218</f>
        <v>TKNODE_429</v>
      </c>
      <c r="AL216" s="25">
        <f t="shared" si="94"/>
        <v>91.001447919894318</v>
      </c>
      <c r="AM216" s="25">
        <f t="shared" si="95"/>
        <v>-61.845278352924872</v>
      </c>
      <c r="AN216" s="25">
        <f t="shared" si="96"/>
        <v>-179.67068670859683</v>
      </c>
      <c r="AO216" s="25">
        <v>0</v>
      </c>
      <c r="AP216" s="25">
        <v>0</v>
      </c>
      <c r="AQ216" s="25">
        <f t="shared" si="97"/>
        <v>27300.434375968296</v>
      </c>
    </row>
    <row r="217" spans="1:43" x14ac:dyDescent="0.3">
      <c r="A217" t="str">
        <f>'Calculated Tab Properties'!A217</f>
        <v>TAB_7_215</v>
      </c>
      <c r="B217">
        <f>'Calculated Tab Properties'!B217</f>
        <v>2.37</v>
      </c>
      <c r="C217">
        <f>'Calculated Tab Properties'!C217</f>
        <v>0.39804398739803459</v>
      </c>
      <c r="D217">
        <f>'Calculated Tab Properties'!D217</f>
        <v>22.806240538465911</v>
      </c>
      <c r="E217">
        <f>'Calculated Tab Properties'!E217</f>
        <v>4.5140604050270712</v>
      </c>
      <c r="F217">
        <f>'Calculated Tab Properties'!F217</f>
        <v>2.6140603836870175</v>
      </c>
      <c r="G217">
        <f>'Calculated Tab Properties'!G217</f>
        <v>1.9000000213400532</v>
      </c>
      <c r="H217">
        <f>'Calculated Tab Properties'!H217</f>
        <v>3.7223444631020084</v>
      </c>
      <c r="I217">
        <f>'Calculated Tab Properties'!I217</f>
        <v>0.14999996287122869</v>
      </c>
      <c r="J217" s="20">
        <f>'Calculated Tab Properties'!J217</f>
        <v>0.56722747668037732</v>
      </c>
      <c r="K217">
        <v>0</v>
      </c>
      <c r="L217">
        <v>0</v>
      </c>
      <c r="M217">
        <v>0</v>
      </c>
      <c r="N217">
        <v>0</v>
      </c>
      <c r="O217" s="27">
        <f>'Calculated Tab Properties'!O217</f>
        <v>0</v>
      </c>
      <c r="P217" s="27">
        <f>'Calculated Tab Properties'!P217</f>
        <v>4.3565249999999995</v>
      </c>
      <c r="Q217">
        <f>'Calculated Tab Properties'!Q217</f>
        <v>-300</v>
      </c>
      <c r="R217">
        <f>'Calculated Tab Properties'!R217</f>
        <v>1</v>
      </c>
      <c r="T217" s="1">
        <v>0</v>
      </c>
      <c r="U217" s="1">
        <v>0</v>
      </c>
      <c r="V217">
        <f>T217*'GEOMETRIC INPUTS'!S217</f>
        <v>0</v>
      </c>
      <c r="W217">
        <v>216</v>
      </c>
      <c r="X217">
        <f t="shared" si="84"/>
        <v>0</v>
      </c>
      <c r="Y217">
        <f t="shared" si="85"/>
        <v>0</v>
      </c>
      <c r="Z217" s="27">
        <f t="shared" si="86"/>
        <v>114.51400406808402</v>
      </c>
      <c r="AA217" s="27">
        <f t="shared" si="87"/>
        <v>-110.15747906808402</v>
      </c>
      <c r="AB217" s="27">
        <f t="shared" si="88"/>
        <v>-172.91433473902569</v>
      </c>
      <c r="AC217">
        <f t="shared" si="89"/>
        <v>172.91433473902569</v>
      </c>
      <c r="AD217" s="24" t="str">
        <f>'GT Data'!D219</f>
        <v>TKNODE_430</v>
      </c>
      <c r="AE217" s="25">
        <f t="shared" si="90"/>
        <v>-67.024361320309609</v>
      </c>
      <c r="AF217" s="25">
        <f t="shared" si="91"/>
        <v>159.39605436724088</v>
      </c>
      <c r="AG217" s="25">
        <f t="shared" si="92"/>
        <v>114.51400406808402</v>
      </c>
      <c r="AH217" s="25">
        <v>0</v>
      </c>
      <c r="AI217" s="25">
        <v>0</v>
      </c>
      <c r="AJ217" s="25">
        <f t="shared" si="93"/>
        <v>0</v>
      </c>
      <c r="AK217" s="24" t="str">
        <f>'GT Data'!N219</f>
        <v>TKNODE_431</v>
      </c>
      <c r="AL217" s="25">
        <f t="shared" si="94"/>
        <v>67.024361320309609</v>
      </c>
      <c r="AM217" s="25">
        <f t="shared" si="95"/>
        <v>-159.39605436724088</v>
      </c>
      <c r="AN217" s="25">
        <f t="shared" si="96"/>
        <v>-110.15747906808402</v>
      </c>
      <c r="AO217" s="25">
        <v>0</v>
      </c>
      <c r="AP217" s="25">
        <v>0</v>
      </c>
      <c r="AQ217" s="25">
        <f t="shared" si="97"/>
        <v>20107.308396092882</v>
      </c>
    </row>
    <row r="218" spans="1:43" x14ac:dyDescent="0.3">
      <c r="A218" t="str">
        <f>'Calculated Tab Properties'!A218</f>
        <v>TAB_7_216</v>
      </c>
      <c r="B218">
        <f>'Calculated Tab Properties'!B218</f>
        <v>3.2538</v>
      </c>
      <c r="C218">
        <f>'Calculated Tab Properties'!C218</f>
        <v>6.191756751747568E-2</v>
      </c>
      <c r="D218">
        <f>'Calculated Tab Properties'!D218</f>
        <v>3.5476152964676748</v>
      </c>
      <c r="E218">
        <f>'Calculated Tab Properties'!E218</f>
        <v>7.2110881658262178</v>
      </c>
      <c r="F218">
        <f>'Calculated Tab Properties'!F218</f>
        <v>4.3110881552803075</v>
      </c>
      <c r="G218">
        <f>'Calculated Tab Properties'!G218</f>
        <v>2.9000000105459103</v>
      </c>
      <c r="H218">
        <f>'Calculated Tab Properties'!H218</f>
        <v>5.4272699641073618</v>
      </c>
      <c r="I218">
        <f>'Calculated Tab Properties'!I218</f>
        <v>0.14999994822495788</v>
      </c>
      <c r="J218" s="20">
        <f>'Calculated Tab Properties'!J218</f>
        <v>0.37740506653529254</v>
      </c>
      <c r="K218">
        <v>0</v>
      </c>
      <c r="L218">
        <v>0</v>
      </c>
      <c r="M218">
        <v>0</v>
      </c>
      <c r="N218">
        <v>0</v>
      </c>
      <c r="O218" s="27">
        <f>'Calculated Tab Properties'!O218</f>
        <v>0</v>
      </c>
      <c r="P218" s="27">
        <f>'Calculated Tab Properties'!P218</f>
        <v>4.6856249999999999</v>
      </c>
      <c r="Q218">
        <f>'Calculated Tab Properties'!Q218</f>
        <v>-300</v>
      </c>
      <c r="R218">
        <f>'Calculated Tab Properties'!R218</f>
        <v>1</v>
      </c>
      <c r="T218" s="1">
        <v>0</v>
      </c>
      <c r="U218" s="1">
        <v>0</v>
      </c>
      <c r="V218">
        <f>T218*'GEOMETRIC INPUTS'!S218</f>
        <v>0</v>
      </c>
      <c r="W218">
        <v>217</v>
      </c>
      <c r="X218">
        <f t="shared" si="84"/>
        <v>0</v>
      </c>
      <c r="Y218">
        <f t="shared" si="85"/>
        <v>0</v>
      </c>
      <c r="Z218" s="27">
        <f t="shared" si="86"/>
        <v>69.424967829992823</v>
      </c>
      <c r="AA218" s="27">
        <f t="shared" si="87"/>
        <v>-64.739342829992822</v>
      </c>
      <c r="AB218" s="27">
        <f t="shared" si="88"/>
        <v>-163.31536778069685</v>
      </c>
      <c r="AC218">
        <f t="shared" si="89"/>
        <v>163.31536778069685</v>
      </c>
      <c r="AD218" s="24" t="str">
        <f>'GT Data'!D220</f>
        <v>TKNODE_432</v>
      </c>
      <c r="AE218" s="25">
        <f t="shared" si="90"/>
        <v>-10.105630286003571</v>
      </c>
      <c r="AF218" s="25">
        <f t="shared" si="91"/>
        <v>163.00240976705493</v>
      </c>
      <c r="AG218" s="25">
        <f t="shared" si="92"/>
        <v>69.424967829992823</v>
      </c>
      <c r="AH218" s="25">
        <v>0</v>
      </c>
      <c r="AI218" s="25">
        <v>0</v>
      </c>
      <c r="AJ218" s="25">
        <f t="shared" si="93"/>
        <v>0</v>
      </c>
      <c r="AK218" s="24" t="str">
        <f>'GT Data'!N220</f>
        <v>TKNODE_433</v>
      </c>
      <c r="AL218" s="25">
        <f t="shared" si="94"/>
        <v>10.105630286003571</v>
      </c>
      <c r="AM218" s="25">
        <f t="shared" si="95"/>
        <v>-163.00240976705493</v>
      </c>
      <c r="AN218" s="25">
        <f t="shared" si="96"/>
        <v>-64.739342829992822</v>
      </c>
      <c r="AO218" s="25">
        <v>0</v>
      </c>
      <c r="AP218" s="25">
        <v>0</v>
      </c>
      <c r="AQ218" s="25">
        <f t="shared" si="97"/>
        <v>3031.6890858010711</v>
      </c>
    </row>
    <row r="219" spans="1:43" x14ac:dyDescent="0.3">
      <c r="A219" t="str">
        <f>'Calculated Tab Properties'!A219</f>
        <v>TAB_7_217</v>
      </c>
      <c r="B219">
        <f>'Calculated Tab Properties'!B219</f>
        <v>3.7732000000000001</v>
      </c>
      <c r="C219">
        <f>'Calculated Tab Properties'!C219</f>
        <v>3.7924475748734925</v>
      </c>
      <c r="D219">
        <f>'Calculated Tab Properties'!D219</f>
        <v>217.29124006487538</v>
      </c>
      <c r="E219">
        <f>'Calculated Tab Properties'!E219</f>
        <v>6.2693868789374836</v>
      </c>
      <c r="F219">
        <f>'Calculated Tab Properties'!F219</f>
        <v>3.3693869454092353</v>
      </c>
      <c r="G219">
        <f>'Calculated Tab Properties'!G219</f>
        <v>2.8999999335282487</v>
      </c>
      <c r="H219">
        <f>'Calculated Tab Properties'!H219</f>
        <v>6.024356870811423</v>
      </c>
      <c r="I219">
        <f>'Calculated Tab Properties'!I219</f>
        <v>0.14999997586003275</v>
      </c>
      <c r="J219" s="20">
        <f>'Calculated Tab Properties'!J219</f>
        <v>0.33840783039550115</v>
      </c>
      <c r="K219">
        <v>0</v>
      </c>
      <c r="L219">
        <v>0</v>
      </c>
      <c r="M219">
        <v>0</v>
      </c>
      <c r="N219">
        <v>0</v>
      </c>
      <c r="O219" s="27">
        <f>'Calculated Tab Properties'!O219</f>
        <v>0</v>
      </c>
      <c r="P219" s="27">
        <f>'Calculated Tab Properties'!P219</f>
        <v>13.321574999999999</v>
      </c>
      <c r="Q219">
        <f>'Calculated Tab Properties'!Q219</f>
        <v>-300</v>
      </c>
      <c r="R219">
        <f>'Calculated Tab Properties'!R219</f>
        <v>1</v>
      </c>
      <c r="T219" s="1">
        <v>0</v>
      </c>
      <c r="U219" s="1">
        <v>0</v>
      </c>
      <c r="V219">
        <f>T219*'GEOMETRIC INPUTS'!S219</f>
        <v>0</v>
      </c>
      <c r="W219">
        <v>218</v>
      </c>
      <c r="X219">
        <f t="shared" si="84"/>
        <v>0</v>
      </c>
      <c r="Y219">
        <f t="shared" si="85"/>
        <v>0</v>
      </c>
      <c r="Z219" s="27">
        <f t="shared" si="86"/>
        <v>88.443912468292666</v>
      </c>
      <c r="AA219" s="27">
        <f t="shared" si="87"/>
        <v>-75.12233746829267</v>
      </c>
      <c r="AB219" s="27">
        <f t="shared" si="88"/>
        <v>-213.4481807487831</v>
      </c>
      <c r="AC219">
        <f t="shared" si="89"/>
        <v>213.4481807487831</v>
      </c>
      <c r="AD219" s="24" t="str">
        <f>'GT Data'!D221</f>
        <v>TKNODE_434</v>
      </c>
      <c r="AE219" s="25">
        <f t="shared" si="90"/>
        <v>129.32116057408936</v>
      </c>
      <c r="AF219" s="25">
        <f t="shared" si="91"/>
        <v>-169.81214118176524</v>
      </c>
      <c r="AG219" s="25">
        <f t="shared" si="92"/>
        <v>88.443912468292666</v>
      </c>
      <c r="AH219" s="25">
        <v>0</v>
      </c>
      <c r="AI219" s="25">
        <v>0</v>
      </c>
      <c r="AJ219" s="25">
        <f t="shared" si="93"/>
        <v>0</v>
      </c>
      <c r="AK219" s="24" t="str">
        <f>'GT Data'!N221</f>
        <v>TKNODE_435</v>
      </c>
      <c r="AL219" s="25">
        <f t="shared" si="94"/>
        <v>-129.32116057408936</v>
      </c>
      <c r="AM219" s="25">
        <f t="shared" si="95"/>
        <v>169.81214118176524</v>
      </c>
      <c r="AN219" s="25">
        <f t="shared" si="96"/>
        <v>-75.12233746829267</v>
      </c>
      <c r="AO219" s="25">
        <v>0</v>
      </c>
      <c r="AP219" s="25">
        <v>0</v>
      </c>
      <c r="AQ219" s="25">
        <f t="shared" si="97"/>
        <v>-38796.348172226812</v>
      </c>
    </row>
    <row r="220" spans="1:43" x14ac:dyDescent="0.3">
      <c r="A220" t="str">
        <f>'Calculated Tab Properties'!A220</f>
        <v>TAB_7_218</v>
      </c>
      <c r="B220">
        <f>'Calculated Tab Properties'!B220</f>
        <v>2.6798999999999999</v>
      </c>
      <c r="C220">
        <f>'Calculated Tab Properties'!C220</f>
        <v>0</v>
      </c>
      <c r="D220">
        <f>'Calculated Tab Properties'!D220</f>
        <v>0</v>
      </c>
      <c r="E220">
        <f>'Calculated Tab Properties'!E220</f>
        <v>3.4912185999999998</v>
      </c>
      <c r="F220">
        <f>'Calculated Tab Properties'!F220</f>
        <v>0.99121859999999984</v>
      </c>
      <c r="G220">
        <f>'Calculated Tab Properties'!G220</f>
        <v>2.5</v>
      </c>
      <c r="H220">
        <f>'Calculated Tab Properties'!H220</f>
        <v>2.1697116704728212</v>
      </c>
      <c r="I220">
        <f>'Calculated Tab Properties'!I220</f>
        <v>0.15000000000000002</v>
      </c>
      <c r="J220" s="20">
        <f>'Calculated Tab Properties'!J220</f>
        <v>1.1726505118866493</v>
      </c>
      <c r="K220">
        <v>0</v>
      </c>
      <c r="L220">
        <v>0</v>
      </c>
      <c r="M220">
        <v>0</v>
      </c>
      <c r="N220">
        <v>0</v>
      </c>
      <c r="O220" s="27">
        <f>'Calculated Tab Properties'!O220</f>
        <v>0</v>
      </c>
      <c r="P220" s="27">
        <f>'Calculated Tab Properties'!P220</f>
        <v>8.8289249999999999</v>
      </c>
      <c r="Q220">
        <f>'Calculated Tab Properties'!Q220</f>
        <v>-300</v>
      </c>
      <c r="R220">
        <f>'Calculated Tab Properties'!R220</f>
        <v>1</v>
      </c>
      <c r="T220" s="1">
        <v>0</v>
      </c>
      <c r="U220" s="1">
        <v>0</v>
      </c>
      <c r="V220">
        <f>T220*'GEOMETRIC INPUTS'!S220</f>
        <v>0</v>
      </c>
      <c r="W220">
        <v>219</v>
      </c>
      <c r="X220">
        <f t="shared" si="84"/>
        <v>0</v>
      </c>
      <c r="Y220">
        <f t="shared" si="85"/>
        <v>0</v>
      </c>
      <c r="Z220" s="27">
        <f t="shared" si="86"/>
        <v>301.32168751675977</v>
      </c>
      <c r="AA220" s="27">
        <f t="shared" si="87"/>
        <v>-292.49276251675974</v>
      </c>
      <c r="AB220" s="27">
        <f t="shared" si="88"/>
        <v>-123.02517609724059</v>
      </c>
      <c r="AC220">
        <f t="shared" si="89"/>
        <v>123.02517609724059</v>
      </c>
      <c r="AD220" s="24" t="str">
        <f>'GT Data'!D222</f>
        <v>TKNODE_436</v>
      </c>
      <c r="AE220" s="25">
        <f t="shared" si="90"/>
        <v>0</v>
      </c>
      <c r="AF220" s="25">
        <f t="shared" si="91"/>
        <v>123.02517609724059</v>
      </c>
      <c r="AG220" s="25">
        <f t="shared" si="92"/>
        <v>301.32168751675977</v>
      </c>
      <c r="AH220" s="25">
        <v>0</v>
      </c>
      <c r="AI220" s="25">
        <v>0</v>
      </c>
      <c r="AJ220" s="25">
        <f t="shared" si="93"/>
        <v>0</v>
      </c>
      <c r="AK220" s="24" t="str">
        <f>'GT Data'!N222</f>
        <v>TKNODE_437</v>
      </c>
      <c r="AL220" s="25">
        <f t="shared" si="94"/>
        <v>0</v>
      </c>
      <c r="AM220" s="25">
        <f t="shared" si="95"/>
        <v>-123.02517609724059</v>
      </c>
      <c r="AN220" s="25">
        <f t="shared" si="96"/>
        <v>-292.49276251675974</v>
      </c>
      <c r="AO220" s="25">
        <v>0</v>
      </c>
      <c r="AP220" s="25">
        <v>0</v>
      </c>
      <c r="AQ220" s="25">
        <f t="shared" si="97"/>
        <v>0</v>
      </c>
    </row>
    <row r="221" spans="1:43" x14ac:dyDescent="0.3">
      <c r="A221" t="str">
        <f>'Calculated Tab Properties'!A221</f>
        <v>TAB_7_219</v>
      </c>
      <c r="B221">
        <f>'Calculated Tab Properties'!B221</f>
        <v>1.8753</v>
      </c>
      <c r="C221">
        <f>'Calculated Tab Properties'!C221</f>
        <v>0</v>
      </c>
      <c r="D221">
        <f>'Calculated Tab Properties'!D221</f>
        <v>0</v>
      </c>
      <c r="E221">
        <f>'Calculated Tab Properties'!E221</f>
        <v>4.0653864000000004</v>
      </c>
      <c r="F221">
        <f>'Calculated Tab Properties'!F221</f>
        <v>0.96538639999999987</v>
      </c>
      <c r="G221">
        <f>'Calculated Tab Properties'!G221</f>
        <v>3.1000000000000005</v>
      </c>
      <c r="H221">
        <f>'Calculated Tab Properties'!H221</f>
        <v>2.1598275350835214</v>
      </c>
      <c r="I221">
        <f>'Calculated Tab Properties'!I221</f>
        <v>0.14999999999999991</v>
      </c>
      <c r="J221" s="20">
        <f>'Calculated Tab Properties'!J221</f>
        <v>1.1836755243662906</v>
      </c>
      <c r="K221">
        <v>0</v>
      </c>
      <c r="L221">
        <v>0</v>
      </c>
      <c r="M221">
        <v>0</v>
      </c>
      <c r="N221">
        <v>0</v>
      </c>
      <c r="O221" s="27">
        <f>'Calculated Tab Properties'!O221</f>
        <v>0</v>
      </c>
      <c r="P221" s="27">
        <f>'Calculated Tab Properties'!P221</f>
        <v>5.1878250000000001</v>
      </c>
      <c r="Q221">
        <f>'Calculated Tab Properties'!Q221</f>
        <v>-300</v>
      </c>
      <c r="R221">
        <f>'Calculated Tab Properties'!R221</f>
        <v>1</v>
      </c>
      <c r="T221" s="1">
        <v>0</v>
      </c>
      <c r="U221" s="1">
        <v>0</v>
      </c>
      <c r="V221">
        <f>T221*'GEOMETRIC INPUTS'!S221</f>
        <v>0</v>
      </c>
      <c r="W221">
        <v>220</v>
      </c>
      <c r="X221">
        <f t="shared" si="84"/>
        <v>0</v>
      </c>
      <c r="Y221">
        <f t="shared" si="85"/>
        <v>0</v>
      </c>
      <c r="Z221" s="27">
        <f t="shared" si="86"/>
        <v>309.95032274123611</v>
      </c>
      <c r="AA221" s="27">
        <f t="shared" si="87"/>
        <v>-304.76249774123613</v>
      </c>
      <c r="AB221" s="27">
        <f t="shared" si="88"/>
        <v>-124.24959794411728</v>
      </c>
      <c r="AC221">
        <f t="shared" si="89"/>
        <v>124.24959794411728</v>
      </c>
      <c r="AD221" s="24" t="str">
        <f>'GT Data'!D223</f>
        <v>TKNODE_438</v>
      </c>
      <c r="AE221" s="25">
        <f t="shared" si="90"/>
        <v>0</v>
      </c>
      <c r="AF221" s="25">
        <f t="shared" si="91"/>
        <v>124.24959794411728</v>
      </c>
      <c r="AG221" s="25">
        <f t="shared" si="92"/>
        <v>309.95032274123611</v>
      </c>
      <c r="AH221" s="25">
        <v>0</v>
      </c>
      <c r="AI221" s="25">
        <v>0</v>
      </c>
      <c r="AJ221" s="25">
        <f t="shared" si="93"/>
        <v>0</v>
      </c>
      <c r="AK221" s="24" t="str">
        <f>'GT Data'!N223</f>
        <v>TKNODE_439</v>
      </c>
      <c r="AL221" s="25">
        <f t="shared" si="94"/>
        <v>0</v>
      </c>
      <c r="AM221" s="25">
        <f t="shared" si="95"/>
        <v>-124.24959794411728</v>
      </c>
      <c r="AN221" s="25">
        <f t="shared" si="96"/>
        <v>-304.76249774123613</v>
      </c>
      <c r="AO221" s="25">
        <v>0</v>
      </c>
      <c r="AP221" s="25">
        <v>0</v>
      </c>
      <c r="AQ221" s="25">
        <f t="shared" si="97"/>
        <v>0</v>
      </c>
    </row>
    <row r="222" spans="1:43" x14ac:dyDescent="0.3">
      <c r="A222" t="str">
        <f>'Calculated Tab Properties'!A222</f>
        <v>TAB_7_220</v>
      </c>
      <c r="B222">
        <f>'Calculated Tab Properties'!B222</f>
        <v>1.9061999999999999</v>
      </c>
      <c r="C222">
        <f>'Calculated Tab Properties'!C222</f>
        <v>1.070326103919734</v>
      </c>
      <c r="D222">
        <f>'Calculated Tab Properties'!D222</f>
        <v>61.325168457281521</v>
      </c>
      <c r="E222">
        <f>'Calculated Tab Properties'!E222</f>
        <v>4.534195171338796</v>
      </c>
      <c r="F222">
        <f>'Calculated Tab Properties'!F222</f>
        <v>1.8341951458823134</v>
      </c>
      <c r="G222">
        <f>'Calculated Tab Properties'!G222</f>
        <v>2.7000000254564824</v>
      </c>
      <c r="H222">
        <f>'Calculated Tab Properties'!H222</f>
        <v>2.6146727299510086</v>
      </c>
      <c r="I222">
        <f>'Calculated Tab Properties'!I222</f>
        <v>0.14999994200912206</v>
      </c>
      <c r="J222" s="20">
        <f>'Calculated Tab Properties'!J222</f>
        <v>0.87090793958996215</v>
      </c>
      <c r="K222">
        <v>0</v>
      </c>
      <c r="L222">
        <v>0</v>
      </c>
      <c r="M222">
        <v>0</v>
      </c>
      <c r="N222">
        <v>0</v>
      </c>
      <c r="O222" s="27">
        <f>'Calculated Tab Properties'!O222</f>
        <v>0</v>
      </c>
      <c r="P222" s="27">
        <f>'Calculated Tab Properties'!P222</f>
        <v>6.0243000000000002</v>
      </c>
      <c r="Q222">
        <f>'Calculated Tab Properties'!Q222</f>
        <v>-300</v>
      </c>
      <c r="R222">
        <f>'Calculated Tab Properties'!R222</f>
        <v>1</v>
      </c>
      <c r="T222" s="1">
        <v>0</v>
      </c>
      <c r="U222" s="1">
        <v>0</v>
      </c>
      <c r="V222">
        <f>T222*'GEOMETRIC INPUTS'!S222</f>
        <v>0</v>
      </c>
      <c r="W222">
        <v>221</v>
      </c>
      <c r="X222">
        <f t="shared" si="84"/>
        <v>0</v>
      </c>
      <c r="Y222">
        <f t="shared" si="85"/>
        <v>0</v>
      </c>
      <c r="Z222" s="27">
        <f t="shared" si="86"/>
        <v>163.06681217688995</v>
      </c>
      <c r="AA222" s="27">
        <f t="shared" si="87"/>
        <v>-157.04251217688994</v>
      </c>
      <c r="AB222" s="27">
        <f t="shared" si="88"/>
        <v>-132.24512290625765</v>
      </c>
      <c r="AC222">
        <f t="shared" si="89"/>
        <v>132.24512290625765</v>
      </c>
      <c r="AD222" s="24" t="str">
        <f>'GT Data'!D224</f>
        <v>TKNODE_440</v>
      </c>
      <c r="AE222" s="25">
        <f t="shared" si="90"/>
        <v>-116.02618800351102</v>
      </c>
      <c r="AF222" s="25">
        <f t="shared" si="91"/>
        <v>63.456254458210083</v>
      </c>
      <c r="AG222" s="25">
        <f t="shared" si="92"/>
        <v>163.06681217688995</v>
      </c>
      <c r="AH222" s="25">
        <v>0</v>
      </c>
      <c r="AI222" s="25">
        <v>0</v>
      </c>
      <c r="AJ222" s="25">
        <f t="shared" si="93"/>
        <v>0</v>
      </c>
      <c r="AK222" s="24" t="str">
        <f>'GT Data'!N224</f>
        <v>TKNODE_441</v>
      </c>
      <c r="AL222" s="25">
        <f t="shared" si="94"/>
        <v>116.02618800351102</v>
      </c>
      <c r="AM222" s="25">
        <f t="shared" si="95"/>
        <v>-63.456254458210083</v>
      </c>
      <c r="AN222" s="25">
        <f t="shared" si="96"/>
        <v>-157.04251217688994</v>
      </c>
      <c r="AO222" s="25">
        <v>0</v>
      </c>
      <c r="AP222" s="25">
        <v>0</v>
      </c>
      <c r="AQ222" s="25">
        <f t="shared" si="97"/>
        <v>34807.856401053308</v>
      </c>
    </row>
    <row r="223" spans="1:43" x14ac:dyDescent="0.3">
      <c r="A223" t="str">
        <f>'Calculated Tab Properties'!A223</f>
        <v>TAB_7_221</v>
      </c>
      <c r="B223">
        <f>'Calculated Tab Properties'!B223</f>
        <v>2.5044</v>
      </c>
      <c r="C223">
        <f>'Calculated Tab Properties'!C223</f>
        <v>0.53406699930276669</v>
      </c>
      <c r="D223">
        <f>'Calculated Tab Properties'!D223</f>
        <v>30.599785037264809</v>
      </c>
      <c r="E223">
        <f>'Calculated Tab Properties'!E223</f>
        <v>5.039578107293206</v>
      </c>
      <c r="F223">
        <f>'Calculated Tab Properties'!F223</f>
        <v>2.9395780748233662</v>
      </c>
      <c r="G223">
        <f>'Calculated Tab Properties'!G223</f>
        <v>2.1000000324698398</v>
      </c>
      <c r="H223">
        <f>'Calculated Tab Properties'!H223</f>
        <v>3.4324547876755784</v>
      </c>
      <c r="I223">
        <f>'Calculated Tab Properties'!I223</f>
        <v>0.14999999392349961</v>
      </c>
      <c r="J223" s="20">
        <f>'Calculated Tab Properties'!J223</f>
        <v>0.62201429308211675</v>
      </c>
      <c r="K223">
        <v>0</v>
      </c>
      <c r="L223">
        <v>0</v>
      </c>
      <c r="M223">
        <v>0</v>
      </c>
      <c r="N223">
        <v>0</v>
      </c>
      <c r="O223" s="27">
        <f>'Calculated Tab Properties'!O223</f>
        <v>0</v>
      </c>
      <c r="P223" s="27">
        <f>'Calculated Tab Properties'!P223</f>
        <v>3.8423999999999996</v>
      </c>
      <c r="Q223">
        <f>'Calculated Tab Properties'!Q223</f>
        <v>-300</v>
      </c>
      <c r="R223">
        <f>'Calculated Tab Properties'!R223</f>
        <v>1</v>
      </c>
      <c r="T223" s="1">
        <v>0</v>
      </c>
      <c r="U223" s="1">
        <v>0</v>
      </c>
      <c r="V223">
        <f>T223*'GEOMETRIC INPUTS'!S223</f>
        <v>0</v>
      </c>
      <c r="W223">
        <v>222</v>
      </c>
      <c r="X223">
        <f t="shared" si="84"/>
        <v>0</v>
      </c>
      <c r="Y223">
        <f t="shared" si="85"/>
        <v>0</v>
      </c>
      <c r="Z223" s="27">
        <f t="shared" si="86"/>
        <v>101.85939355985303</v>
      </c>
      <c r="AA223" s="27">
        <f t="shared" si="87"/>
        <v>-98.016993559853034</v>
      </c>
      <c r="AB223" s="27">
        <f t="shared" si="88"/>
        <v>-136.7130283951349</v>
      </c>
      <c r="AC223">
        <f t="shared" si="89"/>
        <v>136.7130283951349</v>
      </c>
      <c r="AD223" s="24" t="str">
        <f>'GT Data'!D225</f>
        <v>TKNODE_442</v>
      </c>
      <c r="AE223" s="25">
        <f t="shared" si="90"/>
        <v>-69.592152032659243</v>
      </c>
      <c r="AF223" s="25">
        <f t="shared" si="91"/>
        <v>117.67491027586213</v>
      </c>
      <c r="AG223" s="25">
        <f t="shared" si="92"/>
        <v>101.85939355985303</v>
      </c>
      <c r="AH223" s="25">
        <v>0</v>
      </c>
      <c r="AI223" s="25">
        <v>0</v>
      </c>
      <c r="AJ223" s="25">
        <f t="shared" si="93"/>
        <v>0</v>
      </c>
      <c r="AK223" s="24" t="str">
        <f>'GT Data'!N225</f>
        <v>TKNODE_443</v>
      </c>
      <c r="AL223" s="25">
        <f t="shared" si="94"/>
        <v>69.592152032659243</v>
      </c>
      <c r="AM223" s="25">
        <f t="shared" si="95"/>
        <v>-117.67491027586213</v>
      </c>
      <c r="AN223" s="25">
        <f t="shared" si="96"/>
        <v>-98.016993559853034</v>
      </c>
      <c r="AO223" s="25">
        <v>0</v>
      </c>
      <c r="AP223" s="25">
        <v>0</v>
      </c>
      <c r="AQ223" s="25">
        <f t="shared" si="97"/>
        <v>20877.645609797772</v>
      </c>
    </row>
    <row r="224" spans="1:43" x14ac:dyDescent="0.3">
      <c r="A224" t="str">
        <f>'Calculated Tab Properties'!A224</f>
        <v>TAB_7_222</v>
      </c>
      <c r="B224">
        <f>'Calculated Tab Properties'!B224</f>
        <v>1.9779</v>
      </c>
      <c r="C224">
        <f>'Calculated Tab Properties'!C224</f>
        <v>3.3423720532001182</v>
      </c>
      <c r="D224">
        <f>'Calculated Tab Properties'!D224</f>
        <v>191.50381221084223</v>
      </c>
      <c r="E224">
        <f>'Calculated Tab Properties'!E224</f>
        <v>4.5204619836273112</v>
      </c>
      <c r="F224">
        <f>'Calculated Tab Properties'!F224</f>
        <v>2.6204620248722339</v>
      </c>
      <c r="G224">
        <f>'Calculated Tab Properties'!G224</f>
        <v>1.8999999587550782</v>
      </c>
      <c r="H224">
        <f>'Calculated Tab Properties'!H224</f>
        <v>3.1785504026867342</v>
      </c>
      <c r="I224">
        <f>'Calculated Tab Properties'!I224</f>
        <v>0.14999999067296615</v>
      </c>
      <c r="J224" s="20">
        <f>'Calculated Tab Properties'!J224</f>
        <v>0.68054620633976382</v>
      </c>
      <c r="K224">
        <v>0</v>
      </c>
      <c r="L224">
        <v>0</v>
      </c>
      <c r="M224">
        <v>0</v>
      </c>
      <c r="N224">
        <v>0</v>
      </c>
      <c r="O224" s="27">
        <f>'Calculated Tab Properties'!O224</f>
        <v>0</v>
      </c>
      <c r="P224" s="27">
        <f>'Calculated Tab Properties'!P224</f>
        <v>3.5361000000000002</v>
      </c>
      <c r="Q224">
        <f>'Calculated Tab Properties'!Q224</f>
        <v>-300</v>
      </c>
      <c r="R224">
        <f>'Calculated Tab Properties'!R224</f>
        <v>1</v>
      </c>
      <c r="T224" s="1">
        <v>0</v>
      </c>
      <c r="U224" s="1">
        <v>0</v>
      </c>
      <c r="V224">
        <f>T224*'GEOMETRIC INPUTS'!S224</f>
        <v>0</v>
      </c>
      <c r="W224">
        <v>223</v>
      </c>
      <c r="X224">
        <f t="shared" si="84"/>
        <v>0</v>
      </c>
      <c r="Y224">
        <f t="shared" si="85"/>
        <v>0</v>
      </c>
      <c r="Z224" s="27">
        <f t="shared" si="86"/>
        <v>114.28121536986693</v>
      </c>
      <c r="AA224" s="27">
        <f t="shared" si="87"/>
        <v>-110.74511536986692</v>
      </c>
      <c r="AB224" s="27">
        <f t="shared" si="88"/>
        <v>-136.79580149713718</v>
      </c>
      <c r="AC224">
        <f t="shared" si="89"/>
        <v>136.79580149713718</v>
      </c>
      <c r="AD224" s="24" t="str">
        <f>'GT Data'!D226</f>
        <v>TKNODE_444</v>
      </c>
      <c r="AE224" s="25">
        <f t="shared" si="90"/>
        <v>27.281615394799779</v>
      </c>
      <c r="AF224" s="25">
        <f t="shared" si="91"/>
        <v>-134.04777047267285</v>
      </c>
      <c r="AG224" s="25">
        <f t="shared" si="92"/>
        <v>114.28121536986693</v>
      </c>
      <c r="AH224" s="25">
        <v>0</v>
      </c>
      <c r="AI224" s="25">
        <v>0</v>
      </c>
      <c r="AJ224" s="25">
        <f t="shared" si="93"/>
        <v>0</v>
      </c>
      <c r="AK224" s="24" t="str">
        <f>'GT Data'!N226</f>
        <v>TKNODE_445</v>
      </c>
      <c r="AL224" s="25">
        <f t="shared" si="94"/>
        <v>-27.281615394799779</v>
      </c>
      <c r="AM224" s="25">
        <f t="shared" si="95"/>
        <v>134.04777047267285</v>
      </c>
      <c r="AN224" s="25">
        <f t="shared" si="96"/>
        <v>-110.74511536986692</v>
      </c>
      <c r="AO224" s="25">
        <v>0</v>
      </c>
      <c r="AP224" s="25">
        <v>0</v>
      </c>
      <c r="AQ224" s="25">
        <f t="shared" si="97"/>
        <v>-8184.4846184399339</v>
      </c>
    </row>
    <row r="225" spans="1:43" x14ac:dyDescent="0.3">
      <c r="A225" t="str">
        <f>'Calculated Tab Properties'!A225</f>
        <v>TAB_7_223</v>
      </c>
      <c r="B225">
        <f>'Calculated Tab Properties'!B225</f>
        <v>1.1399999999999999</v>
      </c>
      <c r="C225">
        <f>'Calculated Tab Properties'!C225</f>
        <v>3.1415926833921155</v>
      </c>
      <c r="D225">
        <f>'Calculated Tab Properties'!D225</f>
        <v>180.00000170754728</v>
      </c>
      <c r="E225">
        <f>'Calculated Tab Properties'!E225</f>
        <v>4.104325000000002</v>
      </c>
      <c r="F225">
        <f>'Calculated Tab Properties'!F225</f>
        <v>2.4043250000000018</v>
      </c>
      <c r="G225">
        <f>'Calculated Tab Properties'!G225</f>
        <v>1.7000000000000002</v>
      </c>
      <c r="H225">
        <f>'Calculated Tab Properties'!H225</f>
        <v>3.0136325598229479</v>
      </c>
      <c r="I225">
        <f>'Calculated Tab Properties'!I225</f>
        <v>0.14999999999999947</v>
      </c>
      <c r="J225" s="20">
        <f>'Calculated Tab Properties'!J225</f>
        <v>0.72568888202966408</v>
      </c>
      <c r="K225">
        <v>0</v>
      </c>
      <c r="L225">
        <v>0</v>
      </c>
      <c r="M225">
        <v>0</v>
      </c>
      <c r="N225">
        <v>0</v>
      </c>
      <c r="O225" s="27">
        <f>'Calculated Tab Properties'!O225</f>
        <v>0</v>
      </c>
      <c r="P225" s="27">
        <f>'Calculated Tab Properties'!P225</f>
        <v>2.8030499999999998</v>
      </c>
      <c r="Q225">
        <f>'Calculated Tab Properties'!Q225</f>
        <v>-300</v>
      </c>
      <c r="R225">
        <f>'Calculated Tab Properties'!R225</f>
        <v>1</v>
      </c>
      <c r="T225" s="1">
        <v>0</v>
      </c>
      <c r="U225" s="1">
        <v>0</v>
      </c>
      <c r="V225">
        <f>T225*'GEOMETRIC INPUTS'!S225</f>
        <v>0</v>
      </c>
      <c r="W225">
        <v>224</v>
      </c>
      <c r="X225">
        <f t="shared" si="84"/>
        <v>0</v>
      </c>
      <c r="Y225">
        <f t="shared" si="85"/>
        <v>0</v>
      </c>
      <c r="Z225" s="27">
        <f t="shared" si="86"/>
        <v>124.60026930635408</v>
      </c>
      <c r="AA225" s="27">
        <f t="shared" si="87"/>
        <v>-121.79721930635408</v>
      </c>
      <c r="AB225" s="27">
        <f t="shared" si="88"/>
        <v>-137.28525820639857</v>
      </c>
      <c r="AC225">
        <f t="shared" si="89"/>
        <v>137.28525820639857</v>
      </c>
      <c r="AD225" s="24" t="str">
        <f>'GT Data'!D227</f>
        <v>TKNODE_446</v>
      </c>
      <c r="AE225" s="25">
        <f t="shared" si="90"/>
        <v>4.0914195073256012E-6</v>
      </c>
      <c r="AF225" s="25">
        <f t="shared" si="91"/>
        <v>-137.28525820639851</v>
      </c>
      <c r="AG225" s="25">
        <f t="shared" si="92"/>
        <v>124.60026930635408</v>
      </c>
      <c r="AH225" s="25">
        <v>0</v>
      </c>
      <c r="AI225" s="25">
        <v>0</v>
      </c>
      <c r="AJ225" s="25">
        <f t="shared" si="93"/>
        <v>0</v>
      </c>
      <c r="AK225" s="24" t="str">
        <f>'GT Data'!N227</f>
        <v>TKNODE_447</v>
      </c>
      <c r="AL225" s="25">
        <f t="shared" si="94"/>
        <v>-4.0914195073256012E-6</v>
      </c>
      <c r="AM225" s="25">
        <f t="shared" si="95"/>
        <v>137.28525820639851</v>
      </c>
      <c r="AN225" s="25">
        <f t="shared" si="96"/>
        <v>-121.79721930635408</v>
      </c>
      <c r="AO225" s="25">
        <v>0</v>
      </c>
      <c r="AP225" s="25">
        <v>0</v>
      </c>
      <c r="AQ225" s="25">
        <f t="shared" si="97"/>
        <v>-1.2274258521976803E-3</v>
      </c>
    </row>
    <row r="226" spans="1:43" x14ac:dyDescent="0.3">
      <c r="A226" t="str">
        <f>'Calculated Tab Properties'!A226</f>
        <v>TAB_7_224</v>
      </c>
      <c r="B226">
        <f>'Calculated Tab Properties'!B226</f>
        <v>1.2394000000000001</v>
      </c>
      <c r="C226">
        <f>'Calculated Tab Properties'!C226</f>
        <v>3.1415926833921155</v>
      </c>
      <c r="D226">
        <f>'Calculated Tab Properties'!D226</f>
        <v>180.00000170754728</v>
      </c>
      <c r="E226">
        <f>'Calculated Tab Properties'!E226</f>
        <v>3.8516720000000011</v>
      </c>
      <c r="F226">
        <f>'Calculated Tab Properties'!F226</f>
        <v>2.351672000000002</v>
      </c>
      <c r="G226">
        <f>'Calculated Tab Properties'!G226</f>
        <v>1.5</v>
      </c>
      <c r="H226">
        <f>'Calculated Tab Properties'!H226</f>
        <v>2.9744511419056812</v>
      </c>
      <c r="I226">
        <f>'Calculated Tab Properties'!I226</f>
        <v>0.14999999999999947</v>
      </c>
      <c r="J226" s="20">
        <f>'Calculated Tab Properties'!J226</f>
        <v>0.73743693693581447</v>
      </c>
      <c r="K226">
        <v>0</v>
      </c>
      <c r="L226">
        <v>0</v>
      </c>
      <c r="M226">
        <v>0</v>
      </c>
      <c r="N226">
        <v>0</v>
      </c>
      <c r="O226" s="27">
        <f>'Calculated Tab Properties'!O226</f>
        <v>0</v>
      </c>
      <c r="P226" s="27">
        <f>'Calculated Tab Properties'!P226</f>
        <v>2.544225</v>
      </c>
      <c r="Q226">
        <f>'Calculated Tab Properties'!Q226</f>
        <v>-300</v>
      </c>
      <c r="R226">
        <f>'Calculated Tab Properties'!R226</f>
        <v>1</v>
      </c>
      <c r="T226" s="1">
        <v>0</v>
      </c>
      <c r="U226" s="1">
        <v>0</v>
      </c>
      <c r="V226">
        <f>T226*'GEOMETRIC INPUTS'!S226</f>
        <v>0</v>
      </c>
      <c r="W226">
        <v>225</v>
      </c>
      <c r="X226">
        <f t="shared" si="84"/>
        <v>0</v>
      </c>
      <c r="Y226">
        <f t="shared" si="85"/>
        <v>0</v>
      </c>
      <c r="Z226" s="27">
        <f t="shared" si="86"/>
        <v>127.40652873785109</v>
      </c>
      <c r="AA226" s="27">
        <f t="shared" si="87"/>
        <v>-124.86230373785109</v>
      </c>
      <c r="AB226" s="27">
        <f t="shared" si="88"/>
        <v>-137.45291899756117</v>
      </c>
      <c r="AC226">
        <f t="shared" si="89"/>
        <v>137.45291899756117</v>
      </c>
      <c r="AD226" s="24" t="str">
        <f>'GT Data'!D228</f>
        <v>TKNODE_448</v>
      </c>
      <c r="AE226" s="25">
        <f t="shared" si="90"/>
        <v>4.0964161882550638E-6</v>
      </c>
      <c r="AF226" s="25">
        <f t="shared" si="91"/>
        <v>-137.45291899756111</v>
      </c>
      <c r="AG226" s="25">
        <f t="shared" si="92"/>
        <v>127.40652873785109</v>
      </c>
      <c r="AH226" s="25">
        <v>0</v>
      </c>
      <c r="AI226" s="25">
        <v>0</v>
      </c>
      <c r="AJ226" s="25">
        <f t="shared" si="93"/>
        <v>0</v>
      </c>
      <c r="AK226" s="24" t="str">
        <f>'GT Data'!N228</f>
        <v>TKNODE_449</v>
      </c>
      <c r="AL226" s="25">
        <f t="shared" si="94"/>
        <v>-4.0964161882550638E-6</v>
      </c>
      <c r="AM226" s="25">
        <f t="shared" si="95"/>
        <v>137.45291899756111</v>
      </c>
      <c r="AN226" s="25">
        <f t="shared" si="96"/>
        <v>-124.86230373785109</v>
      </c>
      <c r="AO226" s="25">
        <v>0</v>
      </c>
      <c r="AP226" s="25">
        <v>0</v>
      </c>
      <c r="AQ226" s="25">
        <f t="shared" si="97"/>
        <v>-1.2289248564765192E-3</v>
      </c>
    </row>
    <row r="227" spans="1:43" x14ac:dyDescent="0.3">
      <c r="A227" t="str">
        <f>'Calculated Tab Properties'!A227</f>
        <v>TAB_7_225</v>
      </c>
      <c r="B227">
        <f>'Calculated Tab Properties'!B227</f>
        <v>1.6771</v>
      </c>
      <c r="C227">
        <f>'Calculated Tab Properties'!C227</f>
        <v>0.24696098490677709</v>
      </c>
      <c r="D227">
        <f>'Calculated Tab Properties'!D227</f>
        <v>14.149822139552352</v>
      </c>
      <c r="E227">
        <f>'Calculated Tab Properties'!E227</f>
        <v>4.5887858308897274</v>
      </c>
      <c r="F227">
        <f>'Calculated Tab Properties'!F227</f>
        <v>2.688785757217012</v>
      </c>
      <c r="G227">
        <f>'Calculated Tab Properties'!G227</f>
        <v>1.9000000736727172</v>
      </c>
      <c r="H227">
        <f>'Calculated Tab Properties'!H227</f>
        <v>3.3327385778759502</v>
      </c>
      <c r="I227">
        <f>'Calculated Tab Properties'!I227</f>
        <v>0.15000001720229875</v>
      </c>
      <c r="J227" s="20">
        <f>'Calculated Tab Properties'!J227</f>
        <v>0.64363495937139636</v>
      </c>
      <c r="K227">
        <v>0</v>
      </c>
      <c r="L227">
        <v>0</v>
      </c>
      <c r="M227">
        <v>0</v>
      </c>
      <c r="N227">
        <v>0</v>
      </c>
      <c r="O227" s="27">
        <f>'Calculated Tab Properties'!O227</f>
        <v>0</v>
      </c>
      <c r="P227" s="27">
        <f>'Calculated Tab Properties'!P227</f>
        <v>2.7378</v>
      </c>
      <c r="Q227">
        <f>'Calculated Tab Properties'!Q227</f>
        <v>-300</v>
      </c>
      <c r="R227">
        <f>'Calculated Tab Properties'!R227</f>
        <v>1</v>
      </c>
      <c r="T227" s="1">
        <v>0</v>
      </c>
      <c r="U227" s="1">
        <v>0</v>
      </c>
      <c r="V227">
        <f>T227*'GEOMETRIC INPUTS'!S227</f>
        <v>0</v>
      </c>
      <c r="W227">
        <v>226</v>
      </c>
      <c r="X227">
        <f t="shared" si="84"/>
        <v>0</v>
      </c>
      <c r="Y227">
        <f t="shared" si="85"/>
        <v>0</v>
      </c>
      <c r="Z227" s="27">
        <f t="shared" si="86"/>
        <v>111.42179295943201</v>
      </c>
      <c r="AA227" s="27">
        <f t="shared" si="87"/>
        <v>-108.683992959432</v>
      </c>
      <c r="AB227" s="27">
        <f t="shared" si="88"/>
        <v>-144.87158833591124</v>
      </c>
      <c r="AC227">
        <f t="shared" si="89"/>
        <v>144.87158833591124</v>
      </c>
      <c r="AD227" s="24" t="str">
        <f>'GT Data'!D229</f>
        <v>TKNODE_450</v>
      </c>
      <c r="AE227" s="25">
        <f t="shared" si="90"/>
        <v>-35.415059573574339</v>
      </c>
      <c r="AF227" s="25">
        <f t="shared" si="91"/>
        <v>140.47615691771296</v>
      </c>
      <c r="AG227" s="25">
        <f t="shared" si="92"/>
        <v>111.42179295943201</v>
      </c>
      <c r="AH227" s="25">
        <v>0</v>
      </c>
      <c r="AI227" s="25">
        <v>0</v>
      </c>
      <c r="AJ227" s="25">
        <f t="shared" si="93"/>
        <v>0</v>
      </c>
      <c r="AK227" s="24" t="str">
        <f>'GT Data'!N229</f>
        <v>TKNODE_451</v>
      </c>
      <c r="AL227" s="25">
        <f t="shared" si="94"/>
        <v>35.415059573574339</v>
      </c>
      <c r="AM227" s="25">
        <f t="shared" si="95"/>
        <v>-140.47615691771296</v>
      </c>
      <c r="AN227" s="25">
        <f t="shared" si="96"/>
        <v>-108.683992959432</v>
      </c>
      <c r="AO227" s="25">
        <v>0</v>
      </c>
      <c r="AP227" s="25">
        <v>0</v>
      </c>
      <c r="AQ227" s="25">
        <f t="shared" si="97"/>
        <v>10624.517872072302</v>
      </c>
    </row>
    <row r="228" spans="1:43" x14ac:dyDescent="0.3">
      <c r="A228" t="str">
        <f>'Calculated Tab Properties'!A228</f>
        <v>TAB_7_226</v>
      </c>
      <c r="B228">
        <f>'Calculated Tab Properties'!B228</f>
        <v>3.0699000000000001</v>
      </c>
      <c r="C228">
        <f>'Calculated Tab Properties'!C228</f>
        <v>3.4408285165532928</v>
      </c>
      <c r="D228">
        <f>'Calculated Tab Properties'!D228</f>
        <v>197.1449520267636</v>
      </c>
      <c r="E228">
        <f>'Calculated Tab Properties'!E228</f>
        <v>5.6944637185659071</v>
      </c>
      <c r="F228">
        <f>'Calculated Tab Properties'!F228</f>
        <v>2.994463696648288</v>
      </c>
      <c r="G228">
        <f>'Calculated Tab Properties'!G228</f>
        <v>2.7000000219176186</v>
      </c>
      <c r="H228">
        <f>'Calculated Tab Properties'!H228</f>
        <v>2.3565873081961568</v>
      </c>
      <c r="I228">
        <f>'Calculated Tab Properties'!I228</f>
        <v>0.14999999099579911</v>
      </c>
      <c r="J228" s="20">
        <f>'Calculated Tab Properties'!J228</f>
        <v>1.0134937725787572</v>
      </c>
      <c r="K228">
        <v>0</v>
      </c>
      <c r="L228">
        <v>0</v>
      </c>
      <c r="M228">
        <v>0</v>
      </c>
      <c r="N228">
        <v>0</v>
      </c>
      <c r="O228" s="27">
        <f>'Calculated Tab Properties'!O228</f>
        <v>0</v>
      </c>
      <c r="P228" s="27">
        <f>'Calculated Tab Properties'!P228</f>
        <v>3.3746999999999998</v>
      </c>
      <c r="Q228">
        <f>'Calculated Tab Properties'!Q228</f>
        <v>-300</v>
      </c>
      <c r="R228">
        <f>'Calculated Tab Properties'!R228</f>
        <v>1</v>
      </c>
      <c r="T228" s="1">
        <v>0</v>
      </c>
      <c r="U228" s="1">
        <v>0</v>
      </c>
      <c r="V228">
        <f>T228*'GEOMETRIC INPUTS'!S228</f>
        <v>0</v>
      </c>
      <c r="W228">
        <v>227</v>
      </c>
      <c r="X228">
        <f t="shared" si="84"/>
        <v>0</v>
      </c>
      <c r="Y228">
        <f t="shared" si="85"/>
        <v>0</v>
      </c>
      <c r="Z228" s="27">
        <f t="shared" si="86"/>
        <v>100.01583768259096</v>
      </c>
      <c r="AA228" s="27">
        <f t="shared" si="87"/>
        <v>-96.641137682590951</v>
      </c>
      <c r="AB228" s="27">
        <f t="shared" si="88"/>
        <v>-60.226578304866372</v>
      </c>
      <c r="AC228">
        <f t="shared" si="89"/>
        <v>60.226578304866372</v>
      </c>
      <c r="AD228" s="24" t="str">
        <f>'GT Data'!D230</f>
        <v>TKNODE_452</v>
      </c>
      <c r="AE228" s="25">
        <f t="shared" si="90"/>
        <v>17.75419979162082</v>
      </c>
      <c r="AF228" s="25">
        <f t="shared" si="91"/>
        <v>-57.550231312058266</v>
      </c>
      <c r="AG228" s="25">
        <f t="shared" si="92"/>
        <v>100.01583768259096</v>
      </c>
      <c r="AH228" s="25">
        <v>0</v>
      </c>
      <c r="AI228" s="25">
        <v>0</v>
      </c>
      <c r="AJ228" s="25">
        <f t="shared" si="93"/>
        <v>0</v>
      </c>
      <c r="AK228" s="24" t="str">
        <f>'GT Data'!N230</f>
        <v>TKNODE_453</v>
      </c>
      <c r="AL228" s="25">
        <f t="shared" si="94"/>
        <v>-17.75419979162082</v>
      </c>
      <c r="AM228" s="25">
        <f t="shared" si="95"/>
        <v>57.550231312058266</v>
      </c>
      <c r="AN228" s="25">
        <f t="shared" si="96"/>
        <v>-96.641137682590951</v>
      </c>
      <c r="AO228" s="25">
        <v>0</v>
      </c>
      <c r="AP228" s="25">
        <v>0</v>
      </c>
      <c r="AQ228" s="25">
        <f t="shared" si="97"/>
        <v>-5326.2599374862457</v>
      </c>
    </row>
    <row r="229" spans="1:43" x14ac:dyDescent="0.3">
      <c r="A229" t="str">
        <f>'Calculated Tab Properties'!A229</f>
        <v>TAB_7_227</v>
      </c>
      <c r="B229">
        <f>'Calculated Tab Properties'!B229</f>
        <v>3.5491000000000001</v>
      </c>
      <c r="C229">
        <f>'Calculated Tab Properties'!C229</f>
        <v>3.9352962478489841</v>
      </c>
      <c r="D229">
        <f>'Calculated Tab Properties'!D229</f>
        <v>225.47586613541554</v>
      </c>
      <c r="E229">
        <f>'Calculated Tab Properties'!E229</f>
        <v>6.6267746098562048</v>
      </c>
      <c r="F229">
        <f>'Calculated Tab Properties'!F229</f>
        <v>4.1267745856067606</v>
      </c>
      <c r="G229">
        <f>'Calculated Tab Properties'!G229</f>
        <v>2.5000000242494438</v>
      </c>
      <c r="H229">
        <f>'Calculated Tab Properties'!H229</f>
        <v>3.1870089275444982</v>
      </c>
      <c r="I229">
        <f>'Calculated Tab Properties'!I229</f>
        <v>0.15000005785712264</v>
      </c>
      <c r="J229" s="20">
        <f>'Calculated Tab Properties'!J229</f>
        <v>0.67839943263516422</v>
      </c>
      <c r="K229">
        <v>0</v>
      </c>
      <c r="L229">
        <v>0</v>
      </c>
      <c r="M229">
        <v>0</v>
      </c>
      <c r="N229">
        <v>0</v>
      </c>
      <c r="O229" s="27">
        <f>'Calculated Tab Properties'!O229</f>
        <v>0</v>
      </c>
      <c r="P229" s="27">
        <f>'Calculated Tab Properties'!P229</f>
        <v>12.404325</v>
      </c>
      <c r="Q229">
        <f>'Calculated Tab Properties'!Q229</f>
        <v>-300</v>
      </c>
      <c r="R229">
        <f>'Calculated Tab Properties'!R229</f>
        <v>1</v>
      </c>
      <c r="T229" s="1">
        <v>0</v>
      </c>
      <c r="U229" s="1">
        <v>0</v>
      </c>
      <c r="V229">
        <f>T229*'GEOMETRIC INPUTS'!S229</f>
        <v>0</v>
      </c>
      <c r="W229">
        <v>228</v>
      </c>
      <c r="X229">
        <f t="shared" si="84"/>
        <v>0</v>
      </c>
      <c r="Y229">
        <f t="shared" si="85"/>
        <v>0</v>
      </c>
      <c r="Z229" s="27">
        <f t="shared" si="86"/>
        <v>72.245126150617196</v>
      </c>
      <c r="AA229" s="27">
        <f t="shared" si="87"/>
        <v>-59.840801150617196</v>
      </c>
      <c r="AB229" s="27">
        <f t="shared" si="88"/>
        <v>-74.242552367045846</v>
      </c>
      <c r="AC229">
        <f t="shared" si="89"/>
        <v>74.242552367045846</v>
      </c>
      <c r="AD229" s="24" t="str">
        <f>'GT Data'!D231</f>
        <v>TKNODE_454</v>
      </c>
      <c r="AE229" s="25">
        <f t="shared" si="90"/>
        <v>52.931610216232301</v>
      </c>
      <c r="AF229" s="25">
        <f t="shared" si="91"/>
        <v>-52.0595929862153</v>
      </c>
      <c r="AG229" s="25">
        <f t="shared" si="92"/>
        <v>72.245126150617196</v>
      </c>
      <c r="AH229" s="25">
        <v>0</v>
      </c>
      <c r="AI229" s="25">
        <v>0</v>
      </c>
      <c r="AJ229" s="25">
        <f t="shared" si="93"/>
        <v>0</v>
      </c>
      <c r="AK229" s="24" t="str">
        <f>'GT Data'!N231</f>
        <v>TKNODE_455</v>
      </c>
      <c r="AL229" s="25">
        <f t="shared" si="94"/>
        <v>-52.931610216232301</v>
      </c>
      <c r="AM229" s="25">
        <f t="shared" si="95"/>
        <v>52.0595929862153</v>
      </c>
      <c r="AN229" s="25">
        <f t="shared" si="96"/>
        <v>-59.840801150617196</v>
      </c>
      <c r="AO229" s="25">
        <v>0</v>
      </c>
      <c r="AP229" s="25">
        <v>0</v>
      </c>
      <c r="AQ229" s="25">
        <f t="shared" si="97"/>
        <v>-15879.48306486969</v>
      </c>
    </row>
    <row r="230" spans="1:43" x14ac:dyDescent="0.3">
      <c r="A230" t="str">
        <f>'Calculated Tab Properties'!A230</f>
        <v>TAB_7_228</v>
      </c>
      <c r="B230">
        <f>'Calculated Tab Properties'!B230</f>
        <v>2.8654999999999999</v>
      </c>
      <c r="C230">
        <f>'Calculated Tab Properties'!C230</f>
        <v>4.438596727113751</v>
      </c>
      <c r="D230">
        <f>'Calculated Tab Properties'!D230</f>
        <v>254.31285942419831</v>
      </c>
      <c r="E230">
        <f>'Calculated Tab Properties'!E230</f>
        <v>5.1446445775739349</v>
      </c>
      <c r="F230">
        <f>'Calculated Tab Properties'!F230</f>
        <v>3.2446446431912386</v>
      </c>
      <c r="G230">
        <f>'Calculated Tab Properties'!G230</f>
        <v>1.8999999343826963</v>
      </c>
      <c r="H230">
        <f>'Calculated Tab Properties'!H230</f>
        <v>4.491764566803278</v>
      </c>
      <c r="I230">
        <f>'Calculated Tab Properties'!I230</f>
        <v>0.15000004238566056</v>
      </c>
      <c r="J230" s="20">
        <f>'Calculated Tab Properties'!J230</f>
        <v>0.46146384392607709</v>
      </c>
      <c r="K230">
        <v>0</v>
      </c>
      <c r="L230">
        <v>0</v>
      </c>
      <c r="M230">
        <v>0</v>
      </c>
      <c r="N230">
        <v>0</v>
      </c>
      <c r="O230" s="27">
        <f>'Calculated Tab Properties'!O230</f>
        <v>0</v>
      </c>
      <c r="P230" s="27">
        <f>'Calculated Tab Properties'!P230</f>
        <v>3.8346749999999998</v>
      </c>
      <c r="Q230">
        <f>'Calculated Tab Properties'!Q230</f>
        <v>-300</v>
      </c>
      <c r="R230">
        <f>'Calculated Tab Properties'!R230</f>
        <v>1</v>
      </c>
      <c r="T230" s="1">
        <v>0</v>
      </c>
      <c r="U230" s="1">
        <v>0</v>
      </c>
      <c r="V230">
        <f>T230*'GEOMETRIC INPUTS'!S230</f>
        <v>0</v>
      </c>
      <c r="W230">
        <v>229</v>
      </c>
      <c r="X230">
        <f t="shared" si="84"/>
        <v>0</v>
      </c>
      <c r="Y230">
        <f t="shared" si="85"/>
        <v>0</v>
      </c>
      <c r="Z230" s="27">
        <f t="shared" si="86"/>
        <v>92.282771001069747</v>
      </c>
      <c r="AA230" s="27">
        <f t="shared" si="87"/>
        <v>-88.448096001069743</v>
      </c>
      <c r="AB230" s="27">
        <f t="shared" si="88"/>
        <v>-177.86617930771021</v>
      </c>
      <c r="AC230">
        <f t="shared" si="89"/>
        <v>177.86617930771021</v>
      </c>
      <c r="AD230" s="24" t="str">
        <f>'GT Data'!D232</f>
        <v>TKNODE_456</v>
      </c>
      <c r="AE230" s="25">
        <f t="shared" si="90"/>
        <v>171.24110088809542</v>
      </c>
      <c r="AF230" s="25">
        <f t="shared" si="91"/>
        <v>-48.092235424813076</v>
      </c>
      <c r="AG230" s="25">
        <f t="shared" si="92"/>
        <v>92.282771001069747</v>
      </c>
      <c r="AH230" s="25">
        <v>0</v>
      </c>
      <c r="AI230" s="25">
        <v>0</v>
      </c>
      <c r="AJ230" s="25">
        <f t="shared" si="93"/>
        <v>0</v>
      </c>
      <c r="AK230" s="24" t="str">
        <f>'GT Data'!N232</f>
        <v>TKNODE_457</v>
      </c>
      <c r="AL230" s="25">
        <f t="shared" si="94"/>
        <v>-171.24110088809542</v>
      </c>
      <c r="AM230" s="25">
        <f t="shared" si="95"/>
        <v>48.092235424813076</v>
      </c>
      <c r="AN230" s="25">
        <f t="shared" si="96"/>
        <v>-88.448096001069743</v>
      </c>
      <c r="AO230" s="25">
        <v>0</v>
      </c>
      <c r="AP230" s="25">
        <v>0</v>
      </c>
      <c r="AQ230" s="25">
        <f t="shared" si="97"/>
        <v>-51372.330266428624</v>
      </c>
    </row>
    <row r="231" spans="1:43" x14ac:dyDescent="0.3">
      <c r="A231" t="str">
        <f>'Calculated Tab Properties'!A231</f>
        <v>TAB_7_229</v>
      </c>
      <c r="B231">
        <f>'Calculated Tab Properties'!B231</f>
        <v>1.7663</v>
      </c>
      <c r="C231">
        <f>'Calculated Tab Properties'!C231</f>
        <v>5.0911158896841346</v>
      </c>
      <c r="D231">
        <f>'Calculated Tab Properties'!D231</f>
        <v>291.6994534908921</v>
      </c>
      <c r="E231">
        <f>'Calculated Tab Properties'!E231</f>
        <v>5.1276764607783294</v>
      </c>
      <c r="F231">
        <f>'Calculated Tab Properties'!F231</f>
        <v>2.227676445005899</v>
      </c>
      <c r="G231">
        <f>'Calculated Tab Properties'!G231</f>
        <v>2.9000000157724308</v>
      </c>
      <c r="H231">
        <f>'Calculated Tab Properties'!H231</f>
        <v>5.4935056303906933</v>
      </c>
      <c r="I231">
        <f>'Calculated Tab Properties'!I231</f>
        <v>0.14999999213549958</v>
      </c>
      <c r="J231" s="20">
        <f>'Calculated Tab Properties'!J231</f>
        <v>0.37263005542883543</v>
      </c>
      <c r="K231">
        <v>0</v>
      </c>
      <c r="L231">
        <v>0</v>
      </c>
      <c r="M231">
        <v>0</v>
      </c>
      <c r="N231">
        <v>0</v>
      </c>
      <c r="O231" s="27">
        <f>'Calculated Tab Properties'!O231</f>
        <v>0</v>
      </c>
      <c r="P231" s="27">
        <f>'Calculated Tab Properties'!P231</f>
        <v>3.6368999999999998</v>
      </c>
      <c r="Q231">
        <f>'Calculated Tab Properties'!Q231</f>
        <v>-300</v>
      </c>
      <c r="R231">
        <f>'Calculated Tab Properties'!R231</f>
        <v>1</v>
      </c>
      <c r="T231" s="1">
        <v>0</v>
      </c>
      <c r="U231" s="1">
        <v>0</v>
      </c>
      <c r="V231">
        <f>T231*'GEOMETRIC INPUTS'!S231</f>
        <v>0</v>
      </c>
      <c r="W231">
        <v>230</v>
      </c>
      <c r="X231">
        <f t="shared" si="84"/>
        <v>0</v>
      </c>
      <c r="Y231">
        <f t="shared" si="85"/>
        <v>0</v>
      </c>
      <c r="Z231" s="27">
        <f t="shared" si="86"/>
        <v>134.42457754577973</v>
      </c>
      <c r="AA231" s="27">
        <f t="shared" si="87"/>
        <v>-130.78767754577973</v>
      </c>
      <c r="AB231" s="27">
        <f t="shared" si="88"/>
        <v>-334.58777968954752</v>
      </c>
      <c r="AC231">
        <f t="shared" si="89"/>
        <v>334.58777968954752</v>
      </c>
      <c r="AD231" s="24" t="str">
        <f>'GT Data'!D233</f>
        <v>TKNODE_458</v>
      </c>
      <c r="AE231" s="25">
        <f t="shared" si="90"/>
        <v>310.87758415227648</v>
      </c>
      <c r="AF231" s="25">
        <f t="shared" si="91"/>
        <v>123.70978129972355</v>
      </c>
      <c r="AG231" s="25">
        <f t="shared" si="92"/>
        <v>134.42457754577973</v>
      </c>
      <c r="AH231" s="25">
        <v>0</v>
      </c>
      <c r="AI231" s="25">
        <v>0</v>
      </c>
      <c r="AJ231" s="25">
        <f t="shared" si="93"/>
        <v>0</v>
      </c>
      <c r="AK231" s="24" t="str">
        <f>'GT Data'!N233</f>
        <v>TKNODE_459</v>
      </c>
      <c r="AL231" s="25">
        <f t="shared" si="94"/>
        <v>-310.87758415227648</v>
      </c>
      <c r="AM231" s="25">
        <f t="shared" si="95"/>
        <v>-123.70978129972355</v>
      </c>
      <c r="AN231" s="25">
        <f t="shared" si="96"/>
        <v>-130.78767754577973</v>
      </c>
      <c r="AO231" s="25">
        <v>0</v>
      </c>
      <c r="AP231" s="25">
        <v>0</v>
      </c>
      <c r="AQ231" s="25">
        <f t="shared" si="97"/>
        <v>-93263.275245682948</v>
      </c>
    </row>
    <row r="232" spans="1:43" x14ac:dyDescent="0.3">
      <c r="A232" t="str">
        <f>'Calculated Tab Properties'!A232</f>
        <v>TAB_7_230</v>
      </c>
      <c r="B232">
        <f>'Calculated Tab Properties'!B232</f>
        <v>1.1753</v>
      </c>
      <c r="C232">
        <f>'Calculated Tab Properties'!C232</f>
        <v>0.6126869663914436</v>
      </c>
      <c r="D232">
        <f>'Calculated Tab Properties'!D232</f>
        <v>35.104377336903433</v>
      </c>
      <c r="E232">
        <f>'Calculated Tab Properties'!E232</f>
        <v>5.2009300957660303</v>
      </c>
      <c r="F232">
        <f>'Calculated Tab Properties'!F232</f>
        <v>2.7009300600347079</v>
      </c>
      <c r="G232">
        <f>'Calculated Tab Properties'!G232</f>
        <v>2.5000000357313215</v>
      </c>
      <c r="H232">
        <f>'Calculated Tab Properties'!H232</f>
        <v>4.64618037771152</v>
      </c>
      <c r="I232">
        <f>'Calculated Tab Properties'!I232</f>
        <v>0.14999996557892978</v>
      </c>
      <c r="J232" s="20">
        <f>'Calculated Tab Properties'!J232</f>
        <v>0.44500358708451299</v>
      </c>
      <c r="K232">
        <v>0</v>
      </c>
      <c r="L232">
        <v>0</v>
      </c>
      <c r="M232">
        <v>0</v>
      </c>
      <c r="N232">
        <v>0</v>
      </c>
      <c r="O232" s="27">
        <f>'Calculated Tab Properties'!O232</f>
        <v>0</v>
      </c>
      <c r="P232" s="27">
        <f>'Calculated Tab Properties'!P232</f>
        <v>8.9557500000000001</v>
      </c>
      <c r="Q232">
        <f>'Calculated Tab Properties'!Q232</f>
        <v>-300</v>
      </c>
      <c r="R232">
        <f>'Calculated Tab Properties'!R232</f>
        <v>1</v>
      </c>
      <c r="T232" s="1">
        <v>0</v>
      </c>
      <c r="U232" s="1">
        <v>0</v>
      </c>
      <c r="V232">
        <f>T232*'GEOMETRIC INPUTS'!S232</f>
        <v>0</v>
      </c>
      <c r="W232">
        <v>231</v>
      </c>
      <c r="X232">
        <f t="shared" si="84"/>
        <v>0</v>
      </c>
      <c r="Y232">
        <f t="shared" si="85"/>
        <v>0</v>
      </c>
      <c r="Z232" s="27">
        <f t="shared" si="86"/>
        <v>110.57547999018851</v>
      </c>
      <c r="AA232" s="27">
        <f t="shared" si="87"/>
        <v>-101.61972999018852</v>
      </c>
      <c r="AB232" s="27">
        <f t="shared" si="88"/>
        <v>-213.08055791709961</v>
      </c>
      <c r="AC232">
        <f t="shared" si="89"/>
        <v>213.08055791709961</v>
      </c>
      <c r="AD232" s="24" t="str">
        <f>'GT Data'!D234</f>
        <v>TKNODE_460</v>
      </c>
      <c r="AE232" s="25">
        <f t="shared" si="90"/>
        <v>-122.5357583179064</v>
      </c>
      <c r="AF232" s="25">
        <f t="shared" si="91"/>
        <v>174.32243715516967</v>
      </c>
      <c r="AG232" s="25">
        <f t="shared" si="92"/>
        <v>110.57547999018851</v>
      </c>
      <c r="AH232" s="25">
        <v>0</v>
      </c>
      <c r="AI232" s="25">
        <v>0</v>
      </c>
      <c r="AJ232" s="25">
        <f t="shared" si="93"/>
        <v>0</v>
      </c>
      <c r="AK232" s="24" t="str">
        <f>'GT Data'!N234</f>
        <v>TKNODE_461</v>
      </c>
      <c r="AL232" s="25">
        <f t="shared" si="94"/>
        <v>122.5357583179064</v>
      </c>
      <c r="AM232" s="25">
        <f t="shared" si="95"/>
        <v>-174.32243715516967</v>
      </c>
      <c r="AN232" s="25">
        <f t="shared" si="96"/>
        <v>-101.61972999018852</v>
      </c>
      <c r="AO232" s="25">
        <v>0</v>
      </c>
      <c r="AP232" s="25">
        <v>0</v>
      </c>
      <c r="AQ232" s="25">
        <f t="shared" si="97"/>
        <v>36760.727495371917</v>
      </c>
    </row>
    <row r="233" spans="1:43" x14ac:dyDescent="0.3">
      <c r="A233" t="str">
        <f>'Calculated Tab Properties'!A233</f>
        <v>TAB_7_231</v>
      </c>
      <c r="B233">
        <f>'Calculated Tab Properties'!B233</f>
        <v>1.9452</v>
      </c>
      <c r="C233">
        <f>'Calculated Tab Properties'!C233</f>
        <v>0.49135841662678836</v>
      </c>
      <c r="D233">
        <f>'Calculated Tab Properties'!D233</f>
        <v>28.15276350094571</v>
      </c>
      <c r="E233">
        <f>'Calculated Tab Properties'!E233</f>
        <v>4.5723983232263263</v>
      </c>
      <c r="F233">
        <f>'Calculated Tab Properties'!F233</f>
        <v>2.2723983068508966</v>
      </c>
      <c r="G233">
        <f>'Calculated Tab Properties'!G233</f>
        <v>2.3000000163754302</v>
      </c>
      <c r="H233">
        <f>'Calculated Tab Properties'!H233</f>
        <v>3.658474487680778</v>
      </c>
      <c r="I233">
        <f>'Calculated Tab Properties'!I233</f>
        <v>0.14999998840723308</v>
      </c>
      <c r="J233" s="20">
        <f>'Calculated Tab Properties'!J233</f>
        <v>0.57838931134309302</v>
      </c>
      <c r="K233">
        <v>0</v>
      </c>
      <c r="L233">
        <v>0</v>
      </c>
      <c r="M233">
        <v>0</v>
      </c>
      <c r="N233">
        <v>0</v>
      </c>
      <c r="O233" s="27">
        <f>'Calculated Tab Properties'!O233</f>
        <v>0</v>
      </c>
      <c r="P233" s="27">
        <f>'Calculated Tab Properties'!P233</f>
        <v>2.4497249999999999</v>
      </c>
      <c r="Q233">
        <f>'Calculated Tab Properties'!Q233</f>
        <v>-300</v>
      </c>
      <c r="R233">
        <f>'Calculated Tab Properties'!R233</f>
        <v>1</v>
      </c>
      <c r="T233" s="1">
        <v>0</v>
      </c>
      <c r="U233" s="1">
        <v>0</v>
      </c>
      <c r="V233">
        <f>T233*'GEOMETRIC INPUTS'!S233</f>
        <v>0</v>
      </c>
      <c r="W233">
        <v>232</v>
      </c>
      <c r="X233">
        <f t="shared" si="84"/>
        <v>0</v>
      </c>
      <c r="Y233">
        <f t="shared" si="85"/>
        <v>0</v>
      </c>
      <c r="Z233" s="27">
        <f t="shared" si="86"/>
        <v>131.85740386051938</v>
      </c>
      <c r="AA233" s="27">
        <f t="shared" si="87"/>
        <v>-129.40767886051938</v>
      </c>
      <c r="AB233" s="27">
        <f t="shared" si="88"/>
        <v>-198.21391086285348</v>
      </c>
      <c r="AC233">
        <f t="shared" si="89"/>
        <v>198.21391086285348</v>
      </c>
      <c r="AD233" s="24" t="str">
        <f>'GT Data'!D235</f>
        <v>TKNODE_462</v>
      </c>
      <c r="AE233" s="25">
        <f t="shared" si="90"/>
        <v>-93.52208606801625</v>
      </c>
      <c r="AF233" s="25">
        <f t="shared" si="91"/>
        <v>174.76376591568913</v>
      </c>
      <c r="AG233" s="25">
        <f t="shared" si="92"/>
        <v>131.85740386051938</v>
      </c>
      <c r="AH233" s="25">
        <v>0</v>
      </c>
      <c r="AI233" s="25">
        <v>0</v>
      </c>
      <c r="AJ233" s="25">
        <f t="shared" si="93"/>
        <v>0</v>
      </c>
      <c r="AK233" s="24" t="str">
        <f>'GT Data'!N235</f>
        <v>TKNODE_463</v>
      </c>
      <c r="AL233" s="25">
        <f t="shared" si="94"/>
        <v>93.52208606801625</v>
      </c>
      <c r="AM233" s="25">
        <f t="shared" si="95"/>
        <v>-174.76376591568913</v>
      </c>
      <c r="AN233" s="25">
        <f t="shared" si="96"/>
        <v>-129.40767886051938</v>
      </c>
      <c r="AO233" s="25">
        <v>0</v>
      </c>
      <c r="AP233" s="25">
        <v>0</v>
      </c>
      <c r="AQ233" s="25">
        <f t="shared" si="97"/>
        <v>28056.625820404875</v>
      </c>
    </row>
    <row r="234" spans="1:43" x14ac:dyDescent="0.3">
      <c r="A234" t="str">
        <f>'Calculated Tab Properties'!A234</f>
        <v>TAB_7_232</v>
      </c>
      <c r="B234">
        <f>'Calculated Tab Properties'!B234</f>
        <v>2.8258999999999999</v>
      </c>
      <c r="C234">
        <f>'Calculated Tab Properties'!C234</f>
        <v>3.1597503652914458</v>
      </c>
      <c r="D234">
        <f>'Calculated Tab Properties'!D234</f>
        <v>181.04036024612</v>
      </c>
      <c r="E234">
        <f>'Calculated Tab Properties'!E234</f>
        <v>6.6007814171518469</v>
      </c>
      <c r="F234">
        <f>'Calculated Tab Properties'!F234</f>
        <v>3.5007814925542915</v>
      </c>
      <c r="G234">
        <f>'Calculated Tab Properties'!G234</f>
        <v>3.0999999245975554</v>
      </c>
      <c r="H234">
        <f>'Calculated Tab Properties'!H234</f>
        <v>2.5695490613142402</v>
      </c>
      <c r="I234">
        <f>'Calculated Tab Properties'!I234</f>
        <v>0.15000002687446407</v>
      </c>
      <c r="J234" s="20">
        <f>'Calculated Tab Properties'!J234</f>
        <v>0.89202814514547824</v>
      </c>
      <c r="K234">
        <v>0</v>
      </c>
      <c r="L234">
        <v>0</v>
      </c>
      <c r="M234">
        <v>0</v>
      </c>
      <c r="N234">
        <v>0</v>
      </c>
      <c r="O234" s="27">
        <f>'Calculated Tab Properties'!O234</f>
        <v>0</v>
      </c>
      <c r="P234" s="27">
        <f>'Calculated Tab Properties'!P234</f>
        <v>3.8871000000000002</v>
      </c>
      <c r="Q234">
        <f>'Calculated Tab Properties'!Q234</f>
        <v>-300</v>
      </c>
      <c r="R234">
        <f>'Calculated Tab Properties'!R234</f>
        <v>1</v>
      </c>
      <c r="T234" s="1">
        <v>0</v>
      </c>
      <c r="U234" s="1">
        <v>0</v>
      </c>
      <c r="V234">
        <f>T234*'GEOMETRIC INPUTS'!S234</f>
        <v>0</v>
      </c>
      <c r="W234">
        <v>233</v>
      </c>
      <c r="X234">
        <f t="shared" si="84"/>
        <v>0</v>
      </c>
      <c r="Y234">
        <f t="shared" si="85"/>
        <v>0</v>
      </c>
      <c r="Z234" s="27">
        <f t="shared" si="86"/>
        <v>85.528598552168219</v>
      </c>
      <c r="AA234" s="27">
        <f t="shared" si="87"/>
        <v>-81.641498552168215</v>
      </c>
      <c r="AB234" s="27">
        <f t="shared" si="88"/>
        <v>-65.854160003667602</v>
      </c>
      <c r="AC234">
        <f t="shared" si="89"/>
        <v>65.854160003667602</v>
      </c>
      <c r="AD234" s="24" t="str">
        <f>'GT Data'!D236</f>
        <v>TKNODE_464</v>
      </c>
      <c r="AE234" s="25">
        <f t="shared" si="90"/>
        <v>1.1956951452283984</v>
      </c>
      <c r="AF234" s="25">
        <f t="shared" si="91"/>
        <v>-65.843304161534377</v>
      </c>
      <c r="AG234" s="25">
        <f t="shared" si="92"/>
        <v>85.528598552168219</v>
      </c>
      <c r="AH234" s="25">
        <v>0</v>
      </c>
      <c r="AI234" s="25">
        <v>0</v>
      </c>
      <c r="AJ234" s="25">
        <f t="shared" si="93"/>
        <v>0</v>
      </c>
      <c r="AK234" s="24" t="str">
        <f>'GT Data'!N236</f>
        <v>TKNODE_465</v>
      </c>
      <c r="AL234" s="25">
        <f t="shared" si="94"/>
        <v>-1.1956951452283984</v>
      </c>
      <c r="AM234" s="25">
        <f t="shared" si="95"/>
        <v>65.843304161534377</v>
      </c>
      <c r="AN234" s="25">
        <f t="shared" si="96"/>
        <v>-81.641498552168215</v>
      </c>
      <c r="AO234" s="25">
        <v>0</v>
      </c>
      <c r="AP234" s="25">
        <v>0</v>
      </c>
      <c r="AQ234" s="25">
        <f t="shared" si="97"/>
        <v>-358.70854356851953</v>
      </c>
    </row>
    <row r="235" spans="1:43" x14ac:dyDescent="0.3">
      <c r="A235" t="str">
        <f>'Calculated Tab Properties'!A235</f>
        <v>TAB_7_233</v>
      </c>
      <c r="B235">
        <f>'Calculated Tab Properties'!B235</f>
        <v>2.9954000000000001</v>
      </c>
      <c r="C235">
        <f>'Calculated Tab Properties'!C235</f>
        <v>3.7364761244689313</v>
      </c>
      <c r="D235">
        <f>'Calculated Tab Properties'!D235</f>
        <v>214.08431218346823</v>
      </c>
      <c r="E235">
        <f>'Calculated Tab Properties'!E235</f>
        <v>6.2750784214440065</v>
      </c>
      <c r="F235">
        <f>'Calculated Tab Properties'!F235</f>
        <v>3.7750784498786851</v>
      </c>
      <c r="G235">
        <f>'Calculated Tab Properties'!G235</f>
        <v>2.4999999715653209</v>
      </c>
      <c r="H235">
        <f>'Calculated Tab Properties'!H235</f>
        <v>2.0635411262649868</v>
      </c>
      <c r="I235">
        <f>'Calculated Tab Properties'!I235</f>
        <v>0.15000005900672289</v>
      </c>
      <c r="J235" s="20">
        <f>'Calculated Tab Properties'!J235</f>
        <v>1.3219927369132125</v>
      </c>
      <c r="K235">
        <v>0</v>
      </c>
      <c r="L235">
        <v>0</v>
      </c>
      <c r="M235">
        <v>0</v>
      </c>
      <c r="N235">
        <v>0</v>
      </c>
      <c r="O235" s="27">
        <f>'Calculated Tab Properties'!O235</f>
        <v>0</v>
      </c>
      <c r="P235" s="27">
        <f>'Calculated Tab Properties'!P235</f>
        <v>6.1926000000000005</v>
      </c>
      <c r="Q235">
        <f>'Calculated Tab Properties'!Q235</f>
        <v>-300</v>
      </c>
      <c r="R235">
        <f>'Calculated Tab Properties'!R235</f>
        <v>1</v>
      </c>
      <c r="T235" s="1">
        <v>0</v>
      </c>
      <c r="U235" s="1">
        <v>0</v>
      </c>
      <c r="V235">
        <f>T235*'GEOMETRIC INPUTS'!S235</f>
        <v>0</v>
      </c>
      <c r="W235">
        <v>234</v>
      </c>
      <c r="X235">
        <f t="shared" si="84"/>
        <v>0</v>
      </c>
      <c r="Y235">
        <f t="shared" si="85"/>
        <v>0</v>
      </c>
      <c r="Z235" s="27">
        <f t="shared" si="86"/>
        <v>79.222488646350072</v>
      </c>
      <c r="AA235" s="27">
        <f t="shared" si="87"/>
        <v>-73.029888646350074</v>
      </c>
      <c r="AB235" s="27">
        <f t="shared" si="88"/>
        <v>-18.554550034042254</v>
      </c>
      <c r="AC235">
        <f t="shared" si="89"/>
        <v>18.554550034042254</v>
      </c>
      <c r="AD235" s="24" t="str">
        <f>'GT Data'!D237</f>
        <v>TKNODE_466</v>
      </c>
      <c r="AE235" s="25">
        <f t="shared" si="90"/>
        <v>10.398197081788661</v>
      </c>
      <c r="AF235" s="25">
        <f t="shared" si="91"/>
        <v>-15.36713455443334</v>
      </c>
      <c r="AG235" s="25">
        <f t="shared" si="92"/>
        <v>79.222488646350072</v>
      </c>
      <c r="AH235" s="25">
        <v>0</v>
      </c>
      <c r="AI235" s="25">
        <v>0</v>
      </c>
      <c r="AJ235" s="25">
        <f t="shared" si="93"/>
        <v>0</v>
      </c>
      <c r="AK235" s="24" t="str">
        <f>'GT Data'!N237</f>
        <v>TKNODE_467</v>
      </c>
      <c r="AL235" s="25">
        <f t="shared" si="94"/>
        <v>-10.398197081788661</v>
      </c>
      <c r="AM235" s="25">
        <f t="shared" si="95"/>
        <v>15.36713455443334</v>
      </c>
      <c r="AN235" s="25">
        <f t="shared" si="96"/>
        <v>-73.029888646350074</v>
      </c>
      <c r="AO235" s="25">
        <v>0</v>
      </c>
      <c r="AP235" s="25">
        <v>0</v>
      </c>
      <c r="AQ235" s="25">
        <f t="shared" si="97"/>
        <v>-3119.4591245365982</v>
      </c>
    </row>
    <row r="236" spans="1:43" x14ac:dyDescent="0.3">
      <c r="A236" t="str">
        <f>'Calculated Tab Properties'!A236</f>
        <v>TAB_7_234</v>
      </c>
      <c r="B236">
        <f>'Calculated Tab Properties'!B236</f>
        <v>3.4468999999999999</v>
      </c>
      <c r="C236">
        <f>'Calculated Tab Properties'!C236</f>
        <v>4.0949681808466893</v>
      </c>
      <c r="D236">
        <f>'Calculated Tab Properties'!D236</f>
        <v>234.62439400287971</v>
      </c>
      <c r="E236">
        <f>'Calculated Tab Properties'!E236</f>
        <v>5.0339189348238813</v>
      </c>
      <c r="F236">
        <f>'Calculated Tab Properties'!F236</f>
        <v>2.9339189452315564</v>
      </c>
      <c r="G236">
        <f>'Calculated Tab Properties'!G236</f>
        <v>2.0999999895923263</v>
      </c>
      <c r="H236">
        <f>'Calculated Tab Properties'!H236</f>
        <v>3.1335632248421761</v>
      </c>
      <c r="I236">
        <f>'Calculated Tab Properties'!I236</f>
        <v>0.15000003175483037</v>
      </c>
      <c r="J236" s="20">
        <f>'Calculated Tab Properties'!J236</f>
        <v>0.69222424208467415</v>
      </c>
      <c r="K236">
        <v>0</v>
      </c>
      <c r="L236">
        <v>0</v>
      </c>
      <c r="M236">
        <v>0</v>
      </c>
      <c r="N236">
        <v>0</v>
      </c>
      <c r="O236" s="27">
        <f>'Calculated Tab Properties'!O236</f>
        <v>0</v>
      </c>
      <c r="P236" s="27">
        <f>'Calculated Tab Properties'!P236</f>
        <v>4.9149750000000001</v>
      </c>
      <c r="Q236">
        <f>'Calculated Tab Properties'!Q236</f>
        <v>-300</v>
      </c>
      <c r="R236">
        <f>'Calculated Tab Properties'!R236</f>
        <v>1</v>
      </c>
      <c r="T236" s="1">
        <v>0</v>
      </c>
      <c r="U236" s="1">
        <v>0</v>
      </c>
      <c r="V236">
        <f>T236*'GEOMETRIC INPUTS'!S236</f>
        <v>0</v>
      </c>
      <c r="W236">
        <v>235</v>
      </c>
      <c r="X236">
        <f t="shared" si="84"/>
        <v>0</v>
      </c>
      <c r="Y236">
        <f t="shared" si="85"/>
        <v>0</v>
      </c>
      <c r="Z236" s="27">
        <f t="shared" si="86"/>
        <v>102.00102974225378</v>
      </c>
      <c r="AA236" s="27">
        <f t="shared" si="87"/>
        <v>-97.086054742253779</v>
      </c>
      <c r="AB236" s="27">
        <f t="shared" si="88"/>
        <v>-117.10061854209137</v>
      </c>
      <c r="AC236">
        <f t="shared" si="89"/>
        <v>117.10061854209137</v>
      </c>
      <c r="AD236" s="24" t="str">
        <f>'GT Data'!D238</f>
        <v>TKNODE_468</v>
      </c>
      <c r="AE236" s="25">
        <f t="shared" si="90"/>
        <v>95.48084120675189</v>
      </c>
      <c r="AF236" s="25">
        <f t="shared" si="91"/>
        <v>-67.793538227410906</v>
      </c>
      <c r="AG236" s="25">
        <f t="shared" si="92"/>
        <v>102.00102974225378</v>
      </c>
      <c r="AH236" s="25">
        <v>0</v>
      </c>
      <c r="AI236" s="25">
        <v>0</v>
      </c>
      <c r="AJ236" s="25">
        <f t="shared" si="93"/>
        <v>0</v>
      </c>
      <c r="AK236" s="24" t="str">
        <f>'GT Data'!N238</f>
        <v>TKNODE_469</v>
      </c>
      <c r="AL236" s="25">
        <f t="shared" si="94"/>
        <v>-95.48084120675189</v>
      </c>
      <c r="AM236" s="25">
        <f t="shared" si="95"/>
        <v>67.793538227410906</v>
      </c>
      <c r="AN236" s="25">
        <f t="shared" si="96"/>
        <v>-97.086054742253779</v>
      </c>
      <c r="AO236" s="25">
        <v>0</v>
      </c>
      <c r="AP236" s="25">
        <v>0</v>
      </c>
      <c r="AQ236" s="25">
        <f t="shared" si="97"/>
        <v>-28644.252362025567</v>
      </c>
    </row>
    <row r="237" spans="1:43" x14ac:dyDescent="0.3">
      <c r="A237" t="str">
        <f>'Calculated Tab Properties'!A237</f>
        <v>TAB_7_235</v>
      </c>
      <c r="B237">
        <f>'Calculated Tab Properties'!B237</f>
        <v>2.7555000000000001</v>
      </c>
      <c r="C237">
        <f>'Calculated Tab Properties'!C237</f>
        <v>5.1839716599391608</v>
      </c>
      <c r="D237">
        <f>'Calculated Tab Properties'!D237</f>
        <v>297.01969722994153</v>
      </c>
      <c r="E237">
        <f>'Calculated Tab Properties'!E237</f>
        <v>4.4196271437406693</v>
      </c>
      <c r="F237">
        <f>'Calculated Tab Properties'!F237</f>
        <v>2.5196271004057094</v>
      </c>
      <c r="G237">
        <f>'Calculated Tab Properties'!G237</f>
        <v>1.90000004333496</v>
      </c>
      <c r="H237">
        <f>'Calculated Tab Properties'!H237</f>
        <v>5.2736687134140539</v>
      </c>
      <c r="I237">
        <f>'Calculated Tab Properties'!I237</f>
        <v>0.1499999387883206</v>
      </c>
      <c r="J237" s="20">
        <f>'Calculated Tab Properties'!J237</f>
        <v>0.38897764521720651</v>
      </c>
      <c r="K237">
        <v>0</v>
      </c>
      <c r="L237">
        <v>0</v>
      </c>
      <c r="M237">
        <v>0</v>
      </c>
      <c r="N237">
        <v>0</v>
      </c>
      <c r="O237" s="27">
        <f>'Calculated Tab Properties'!O237</f>
        <v>0</v>
      </c>
      <c r="P237" s="27">
        <f>'Calculated Tab Properties'!P237</f>
        <v>14.822700000000001</v>
      </c>
      <c r="Q237">
        <f>'Calculated Tab Properties'!Q237</f>
        <v>-300</v>
      </c>
      <c r="R237">
        <f>'Calculated Tab Properties'!R237</f>
        <v>1</v>
      </c>
      <c r="T237" s="1">
        <v>0</v>
      </c>
      <c r="U237" s="1">
        <v>0</v>
      </c>
      <c r="V237">
        <f>T237*'GEOMETRIC INPUTS'!S237</f>
        <v>0</v>
      </c>
      <c r="W237">
        <v>236</v>
      </c>
      <c r="X237">
        <f t="shared" si="84"/>
        <v>0</v>
      </c>
      <c r="Y237">
        <f t="shared" si="85"/>
        <v>0</v>
      </c>
      <c r="Z237" s="27">
        <f t="shared" si="86"/>
        <v>118.18280405833644</v>
      </c>
      <c r="AA237" s="27">
        <f t="shared" si="87"/>
        <v>-103.36010405833645</v>
      </c>
      <c r="AB237" s="27">
        <f t="shared" si="88"/>
        <v>-252.18373031013434</v>
      </c>
      <c r="AC237">
        <f t="shared" si="89"/>
        <v>252.18373031013434</v>
      </c>
      <c r="AD237" s="24" t="str">
        <f>'GT Data'!D239</f>
        <v>TKNODE_470</v>
      </c>
      <c r="AE237" s="25">
        <f t="shared" si="90"/>
        <v>224.65797651516721</v>
      </c>
      <c r="AF237" s="25">
        <f t="shared" si="91"/>
        <v>114.56625777795637</v>
      </c>
      <c r="AG237" s="25">
        <f t="shared" si="92"/>
        <v>118.18280405833644</v>
      </c>
      <c r="AH237" s="25">
        <v>0</v>
      </c>
      <c r="AI237" s="25">
        <v>0</v>
      </c>
      <c r="AJ237" s="25">
        <f t="shared" si="93"/>
        <v>0</v>
      </c>
      <c r="AK237" s="24" t="str">
        <f>'GT Data'!N239</f>
        <v>TKNODE_471</v>
      </c>
      <c r="AL237" s="25">
        <f t="shared" si="94"/>
        <v>-224.65797651516721</v>
      </c>
      <c r="AM237" s="25">
        <f t="shared" si="95"/>
        <v>-114.56625777795637</v>
      </c>
      <c r="AN237" s="25">
        <f t="shared" si="96"/>
        <v>-103.36010405833645</v>
      </c>
      <c r="AO237" s="25">
        <v>0</v>
      </c>
      <c r="AP237" s="25">
        <v>0</v>
      </c>
      <c r="AQ237" s="25">
        <f t="shared" si="97"/>
        <v>-67397.39295455016</v>
      </c>
    </row>
    <row r="238" spans="1:43" x14ac:dyDescent="0.3">
      <c r="A238" t="str">
        <f>'Calculated Tab Properties'!A238</f>
        <v>TAB_7_236</v>
      </c>
      <c r="B238">
        <f>'Calculated Tab Properties'!B238</f>
        <v>1.7716000000000001</v>
      </c>
      <c r="C238">
        <f>'Calculated Tab Properties'!C238</f>
        <v>5.2634700148036542</v>
      </c>
      <c r="D238">
        <f>'Calculated Tab Properties'!D238</f>
        <v>301.57461744191033</v>
      </c>
      <c r="E238">
        <f>'Calculated Tab Properties'!E238</f>
        <v>5.9078496869266734</v>
      </c>
      <c r="F238">
        <f>'Calculated Tab Properties'!F238</f>
        <v>3.4078496096938351</v>
      </c>
      <c r="G238">
        <f>'Calculated Tab Properties'!G238</f>
        <v>2.5000000772328388</v>
      </c>
      <c r="H238">
        <f>'Calculated Tab Properties'!H238</f>
        <v>6.325071918833082</v>
      </c>
      <c r="I238">
        <f>'Calculated Tab Properties'!I238</f>
        <v>0.14999991805291182</v>
      </c>
      <c r="J238" s="20">
        <f>'Calculated Tab Properties'!J238</f>
        <v>0.32172332961253536</v>
      </c>
      <c r="K238">
        <v>0</v>
      </c>
      <c r="L238">
        <v>0</v>
      </c>
      <c r="M238">
        <v>0</v>
      </c>
      <c r="N238">
        <v>0</v>
      </c>
      <c r="O238" s="27">
        <f>'Calculated Tab Properties'!O238</f>
        <v>0</v>
      </c>
      <c r="P238" s="27">
        <f>'Calculated Tab Properties'!P238</f>
        <v>3.7298249999999999</v>
      </c>
      <c r="Q238">
        <f>'Calculated Tab Properties'!Q238</f>
        <v>-300</v>
      </c>
      <c r="R238">
        <f>'Calculated Tab Properties'!R238</f>
        <v>1</v>
      </c>
      <c r="T238" s="1">
        <v>0</v>
      </c>
      <c r="U238" s="1">
        <v>0</v>
      </c>
      <c r="V238">
        <f>T238*'GEOMETRIC INPUTS'!S238</f>
        <v>0</v>
      </c>
      <c r="W238">
        <v>237</v>
      </c>
      <c r="X238">
        <f t="shared" si="84"/>
        <v>0</v>
      </c>
      <c r="Y238">
        <f t="shared" si="85"/>
        <v>0</v>
      </c>
      <c r="Z238" s="27">
        <f t="shared" si="86"/>
        <v>87.86788175859391</v>
      </c>
      <c r="AA238" s="27">
        <f t="shared" si="87"/>
        <v>-84.138056758593905</v>
      </c>
      <c r="AB238" s="27">
        <f t="shared" si="88"/>
        <v>-252.43707855111012</v>
      </c>
      <c r="AC238">
        <f t="shared" si="89"/>
        <v>252.43707855111012</v>
      </c>
      <c r="AD238" s="24" t="str">
        <f>'GT Data'!D240</f>
        <v>TKNODE_472</v>
      </c>
      <c r="AE238" s="25">
        <f t="shared" si="90"/>
        <v>215.06603624426288</v>
      </c>
      <c r="AF238" s="25">
        <f t="shared" si="91"/>
        <v>132.17820804353772</v>
      </c>
      <c r="AG238" s="25">
        <f t="shared" si="92"/>
        <v>87.86788175859391</v>
      </c>
      <c r="AH238" s="25">
        <v>0</v>
      </c>
      <c r="AI238" s="25">
        <v>0</v>
      </c>
      <c r="AJ238" s="25">
        <f t="shared" si="93"/>
        <v>0</v>
      </c>
      <c r="AK238" s="24" t="str">
        <f>'GT Data'!N240</f>
        <v>TKNODE_473</v>
      </c>
      <c r="AL238" s="25">
        <f t="shared" si="94"/>
        <v>-215.06603624426288</v>
      </c>
      <c r="AM238" s="25">
        <f t="shared" si="95"/>
        <v>-132.17820804353772</v>
      </c>
      <c r="AN238" s="25">
        <f t="shared" si="96"/>
        <v>-84.138056758593905</v>
      </c>
      <c r="AO238" s="25">
        <v>0</v>
      </c>
      <c r="AP238" s="25">
        <v>0</v>
      </c>
      <c r="AQ238" s="25">
        <f t="shared" si="97"/>
        <v>-64519.810873278861</v>
      </c>
    </row>
    <row r="239" spans="1:43" x14ac:dyDescent="0.3">
      <c r="A239" t="str">
        <f>'Calculated Tab Properties'!A239</f>
        <v>TAB_7_237</v>
      </c>
      <c r="B239">
        <f>'Calculated Tab Properties'!B239</f>
        <v>4.1295999999999999</v>
      </c>
      <c r="C239">
        <f>'Calculated Tab Properties'!C239</f>
        <v>4.9661159533786376</v>
      </c>
      <c r="D239">
        <f>'Calculated Tab Properties'!D239</f>
        <v>284.53748470118308</v>
      </c>
      <c r="E239">
        <f>'Calculated Tab Properties'!E239</f>
        <v>7.8976825526297549</v>
      </c>
      <c r="F239">
        <f>'Calculated Tab Properties'!F239</f>
        <v>4.3976825465491585</v>
      </c>
      <c r="G239">
        <f>'Calculated Tab Properties'!G239</f>
        <v>3.5000000060805969</v>
      </c>
      <c r="H239">
        <f>'Calculated Tab Properties'!H239</f>
        <v>4.0173012232902243</v>
      </c>
      <c r="I239">
        <f>'Calculated Tab Properties'!I239</f>
        <v>0.1499999570341605</v>
      </c>
      <c r="J239" s="20">
        <f>'Calculated Tab Properties'!J239</f>
        <v>0.52111409344531467</v>
      </c>
      <c r="K239">
        <v>0</v>
      </c>
      <c r="L239">
        <v>0</v>
      </c>
      <c r="M239">
        <v>0</v>
      </c>
      <c r="N239">
        <v>0</v>
      </c>
      <c r="O239" s="27">
        <f>'Calculated Tab Properties'!O239</f>
        <v>0</v>
      </c>
      <c r="P239" s="27">
        <f>'Calculated Tab Properties'!P239</f>
        <v>6.9850499999999993</v>
      </c>
      <c r="Q239">
        <f>'Calculated Tab Properties'!Q239</f>
        <v>-300</v>
      </c>
      <c r="R239">
        <f>'Calculated Tab Properties'!R239</f>
        <v>1</v>
      </c>
      <c r="T239" s="1">
        <v>0</v>
      </c>
      <c r="U239" s="1">
        <v>0</v>
      </c>
      <c r="V239">
        <f>T239*'GEOMETRIC INPUTS'!S239</f>
        <v>0</v>
      </c>
      <c r="W239">
        <v>238</v>
      </c>
      <c r="X239">
        <f t="shared" si="84"/>
        <v>0</v>
      </c>
      <c r="Y239">
        <f t="shared" si="85"/>
        <v>0</v>
      </c>
      <c r="Z239" s="27">
        <f t="shared" si="86"/>
        <v>67.979495935809425</v>
      </c>
      <c r="AA239" s="27">
        <f t="shared" si="87"/>
        <v>-60.994445935809424</v>
      </c>
      <c r="AB239" s="27">
        <f t="shared" si="88"/>
        <v>-106.25430799060368</v>
      </c>
      <c r="AC239">
        <f t="shared" si="89"/>
        <v>106.25430799060368</v>
      </c>
      <c r="AD239" s="24" t="str">
        <f>'GT Data'!D241</f>
        <v>TKNODE_474</v>
      </c>
      <c r="AE239" s="25">
        <f t="shared" si="90"/>
        <v>102.85243040366687</v>
      </c>
      <c r="AF239" s="25">
        <f t="shared" si="91"/>
        <v>26.671249063756417</v>
      </c>
      <c r="AG239" s="25">
        <f t="shared" si="92"/>
        <v>67.979495935809425</v>
      </c>
      <c r="AH239" s="25">
        <v>0</v>
      </c>
      <c r="AI239" s="25">
        <v>0</v>
      </c>
      <c r="AJ239" s="25">
        <f t="shared" si="93"/>
        <v>0</v>
      </c>
      <c r="AK239" s="24" t="str">
        <f>'GT Data'!N241</f>
        <v>TKNODE_475</v>
      </c>
      <c r="AL239" s="25">
        <f t="shared" si="94"/>
        <v>-102.85243040366687</v>
      </c>
      <c r="AM239" s="25">
        <f t="shared" si="95"/>
        <v>-26.671249063756417</v>
      </c>
      <c r="AN239" s="25">
        <f t="shared" si="96"/>
        <v>-60.994445935809424</v>
      </c>
      <c r="AO239" s="25">
        <v>0</v>
      </c>
      <c r="AP239" s="25">
        <v>0</v>
      </c>
      <c r="AQ239" s="25">
        <f t="shared" si="97"/>
        <v>-30855.729121100063</v>
      </c>
    </row>
    <row r="240" spans="1:43" x14ac:dyDescent="0.3">
      <c r="A240" t="str">
        <f>'Calculated Tab Properties'!A240</f>
        <v>TAB_7_238</v>
      </c>
      <c r="B240">
        <f>'Calculated Tab Properties'!B240</f>
        <v>2.5</v>
      </c>
      <c r="C240">
        <f>'Calculated Tab Properties'!C240</f>
        <v>5.0913215153942986</v>
      </c>
      <c r="D240">
        <f>'Calculated Tab Properties'!D240</f>
        <v>291.71123497624387</v>
      </c>
      <c r="E240">
        <f>'Calculated Tab Properties'!E240</f>
        <v>5.8848934404247375</v>
      </c>
      <c r="F240">
        <f>'Calculated Tab Properties'!F240</f>
        <v>3.3848934487103857</v>
      </c>
      <c r="G240">
        <f>'Calculated Tab Properties'!G240</f>
        <v>2.4999999917143541</v>
      </c>
      <c r="H240">
        <f>'Calculated Tab Properties'!H240</f>
        <v>3.4969048895332016</v>
      </c>
      <c r="I240">
        <f>'Calculated Tab Properties'!I240</f>
        <v>0.14999997765163134</v>
      </c>
      <c r="J240" s="20">
        <f>'Calculated Tab Properties'!J240</f>
        <v>0.60886201576931986</v>
      </c>
      <c r="K240">
        <v>0</v>
      </c>
      <c r="L240">
        <v>0</v>
      </c>
      <c r="M240">
        <v>0</v>
      </c>
      <c r="N240">
        <v>0</v>
      </c>
      <c r="O240" s="27">
        <f>'Calculated Tab Properties'!O240</f>
        <v>0</v>
      </c>
      <c r="P240" s="27">
        <f>'Calculated Tab Properties'!P240</f>
        <v>15.972075</v>
      </c>
      <c r="Q240">
        <f>'Calculated Tab Properties'!Q240</f>
        <v>-300</v>
      </c>
      <c r="R240">
        <f>'Calculated Tab Properties'!R240</f>
        <v>1</v>
      </c>
      <c r="T240" s="1">
        <v>0</v>
      </c>
      <c r="U240" s="1">
        <v>0</v>
      </c>
      <c r="V240">
        <f>T240*'GEOMETRIC INPUTS'!S240</f>
        <v>0</v>
      </c>
      <c r="W240">
        <v>239</v>
      </c>
      <c r="X240">
        <f t="shared" si="84"/>
        <v>0</v>
      </c>
      <c r="Y240">
        <f t="shared" si="85"/>
        <v>0</v>
      </c>
      <c r="Z240" s="27">
        <f t="shared" si="86"/>
        <v>87.921287218164693</v>
      </c>
      <c r="AA240" s="27">
        <f t="shared" si="87"/>
        <v>-71.949212218164689</v>
      </c>
      <c r="AB240" s="27">
        <f t="shared" si="88"/>
        <v>-103.19348091477944</v>
      </c>
      <c r="AC240">
        <f t="shared" si="89"/>
        <v>103.19348091477944</v>
      </c>
      <c r="AD240" s="24" t="str">
        <f>'GT Data'!D242</f>
        <v>TKNODE_476</v>
      </c>
      <c r="AE240" s="25">
        <f t="shared" si="90"/>
        <v>95.872940643471338</v>
      </c>
      <c r="AF240" s="25">
        <f t="shared" si="91"/>
        <v>38.174255142469633</v>
      </c>
      <c r="AG240" s="25">
        <f t="shared" si="92"/>
        <v>87.921287218164693</v>
      </c>
      <c r="AH240" s="25">
        <v>0</v>
      </c>
      <c r="AI240" s="25">
        <v>0</v>
      </c>
      <c r="AJ240" s="25">
        <f t="shared" si="93"/>
        <v>0</v>
      </c>
      <c r="AK240" s="24" t="str">
        <f>'GT Data'!N242</f>
        <v>TKNODE_477</v>
      </c>
      <c r="AL240" s="25">
        <f t="shared" si="94"/>
        <v>-95.872940643471338</v>
      </c>
      <c r="AM240" s="25">
        <f t="shared" si="95"/>
        <v>-38.174255142469633</v>
      </c>
      <c r="AN240" s="25">
        <f t="shared" si="96"/>
        <v>-71.949212218164689</v>
      </c>
      <c r="AO240" s="25">
        <v>0</v>
      </c>
      <c r="AP240" s="25">
        <v>0</v>
      </c>
      <c r="AQ240" s="25">
        <f t="shared" si="97"/>
        <v>-28761.882193041401</v>
      </c>
    </row>
    <row r="241" spans="1:43" x14ac:dyDescent="0.3">
      <c r="A241" t="str">
        <f>'Calculated Tab Properties'!A241</f>
        <v>TAB_8_239</v>
      </c>
      <c r="B241">
        <f>'Calculated Tab Properties'!B241</f>
        <v>0.96699999999999997</v>
      </c>
      <c r="C241">
        <f>'Calculated Tab Properties'!C241</f>
        <v>0.287652530517573</v>
      </c>
      <c r="D241">
        <f>'Calculated Tab Properties'!D241</f>
        <v>16.481275964915046</v>
      </c>
      <c r="E241">
        <f>'Calculated Tab Properties'!E241</f>
        <v>4.8241829217620467</v>
      </c>
      <c r="F241">
        <f>'Calculated Tab Properties'!F241</f>
        <v>2.3241829603823581</v>
      </c>
      <c r="G241">
        <f>'Calculated Tab Properties'!G241</f>
        <v>2.4999999613796886</v>
      </c>
      <c r="H241">
        <f>'Calculated Tab Properties'!H241</f>
        <v>2.9541454926783066</v>
      </c>
      <c r="I241">
        <f>'Calculated Tab Properties'!I241</f>
        <v>0.15000002453233149</v>
      </c>
      <c r="J241" s="20">
        <f>'Calculated Tab Properties'!J241</f>
        <v>0.74369877983692156</v>
      </c>
      <c r="K241">
        <v>0</v>
      </c>
      <c r="L241">
        <v>0</v>
      </c>
      <c r="M241">
        <v>0</v>
      </c>
      <c r="N241">
        <v>0</v>
      </c>
      <c r="O241" s="27">
        <f>'Calculated Tab Properties'!O241</f>
        <v>0</v>
      </c>
      <c r="P241" s="27">
        <f>'Calculated Tab Properties'!P241</f>
        <v>5.7009000000000007</v>
      </c>
      <c r="Q241">
        <f>'Calculated Tab Properties'!Q241</f>
        <v>-300</v>
      </c>
      <c r="R241">
        <f>'Calculated Tab Properties'!R241</f>
        <v>1</v>
      </c>
      <c r="T241" s="1">
        <v>0</v>
      </c>
      <c r="U241" s="1">
        <v>0</v>
      </c>
      <c r="V241">
        <f>T241*'GEOMETRIC INPUTS'!S241</f>
        <v>0</v>
      </c>
      <c r="W241">
        <v>240</v>
      </c>
      <c r="X241">
        <f t="shared" si="84"/>
        <v>0</v>
      </c>
      <c r="Y241">
        <f t="shared" si="85"/>
        <v>0</v>
      </c>
      <c r="Z241" s="27">
        <f t="shared" si="86"/>
        <v>128.70968850530184</v>
      </c>
      <c r="AA241" s="27">
        <f t="shared" si="87"/>
        <v>-123.00878850530184</v>
      </c>
      <c r="AB241" s="27">
        <f t="shared" si="88"/>
        <v>-133.72044877789244</v>
      </c>
      <c r="AC241">
        <f t="shared" si="89"/>
        <v>133.72044877789244</v>
      </c>
      <c r="AD241" s="24" t="str">
        <f>'GT Data'!D243</f>
        <v>TKNODE_478</v>
      </c>
      <c r="AE241" s="25">
        <f t="shared" si="90"/>
        <v>-37.936757559801592</v>
      </c>
      <c r="AF241" s="25">
        <f t="shared" si="91"/>
        <v>128.22620967341192</v>
      </c>
      <c r="AG241" s="25">
        <f t="shared" si="92"/>
        <v>128.70968850530184</v>
      </c>
      <c r="AH241" s="25">
        <v>0</v>
      </c>
      <c r="AI241" s="25">
        <v>0</v>
      </c>
      <c r="AJ241" s="25">
        <f t="shared" si="93"/>
        <v>0</v>
      </c>
      <c r="AK241" s="24" t="str">
        <f>'GT Data'!N243</f>
        <v>TKNODE_479</v>
      </c>
      <c r="AL241" s="25">
        <f t="shared" si="94"/>
        <v>37.936757559801592</v>
      </c>
      <c r="AM241" s="25">
        <f t="shared" si="95"/>
        <v>-128.22620967341192</v>
      </c>
      <c r="AN241" s="25">
        <f t="shared" si="96"/>
        <v>-123.00878850530184</v>
      </c>
      <c r="AO241" s="25">
        <v>0</v>
      </c>
      <c r="AP241" s="25">
        <v>0</v>
      </c>
      <c r="AQ241" s="25">
        <f t="shared" si="97"/>
        <v>11381.027267940477</v>
      </c>
    </row>
    <row r="242" spans="1:43" x14ac:dyDescent="0.3">
      <c r="A242" t="str">
        <f>'Calculated Tab Properties'!A242</f>
        <v>TAB_8_240</v>
      </c>
      <c r="B242">
        <f>'Calculated Tab Properties'!B242</f>
        <v>1.7744</v>
      </c>
      <c r="C242">
        <f>'Calculated Tab Properties'!C242</f>
        <v>1.6873238482058683E-2</v>
      </c>
      <c r="D242">
        <f>'Calculated Tab Properties'!D242</f>
        <v>0.96676535173969014</v>
      </c>
      <c r="E242">
        <f>'Calculated Tab Properties'!E242</f>
        <v>7.2734776774458432</v>
      </c>
      <c r="F242">
        <f>'Calculated Tab Properties'!F242</f>
        <v>3.7734776523206737</v>
      </c>
      <c r="G242">
        <f>'Calculated Tab Properties'!G242</f>
        <v>3.5000000251251713</v>
      </c>
      <c r="H242">
        <f>'Calculated Tab Properties'!H242</f>
        <v>4.1387822232138989</v>
      </c>
      <c r="I242">
        <f>'Calculated Tab Properties'!I242</f>
        <v>0.14999995135532573</v>
      </c>
      <c r="J242" s="20">
        <f>'Calculated Tab Properties'!J242</f>
        <v>0.50434480914356383</v>
      </c>
      <c r="K242">
        <v>0</v>
      </c>
      <c r="L242">
        <v>0</v>
      </c>
      <c r="M242">
        <v>0</v>
      </c>
      <c r="N242">
        <v>0</v>
      </c>
      <c r="O242" s="27">
        <f>'Calculated Tab Properties'!O242</f>
        <v>0</v>
      </c>
      <c r="P242" s="27">
        <f>'Calculated Tab Properties'!P242</f>
        <v>3.3003749999999998</v>
      </c>
      <c r="Q242">
        <f>'Calculated Tab Properties'!Q242</f>
        <v>-300</v>
      </c>
      <c r="R242">
        <f>'Calculated Tab Properties'!R242</f>
        <v>1</v>
      </c>
      <c r="T242" s="1">
        <v>0</v>
      </c>
      <c r="U242" s="1">
        <v>0</v>
      </c>
      <c r="V242">
        <f>T242*'GEOMETRIC INPUTS'!S242</f>
        <v>0</v>
      </c>
      <c r="W242">
        <v>241</v>
      </c>
      <c r="X242">
        <f t="shared" si="84"/>
        <v>0</v>
      </c>
      <c r="Y242">
        <f t="shared" si="85"/>
        <v>0</v>
      </c>
      <c r="Z242" s="27">
        <f t="shared" si="86"/>
        <v>79.371066031450141</v>
      </c>
      <c r="AA242" s="27">
        <f t="shared" si="87"/>
        <v>-76.070691031450139</v>
      </c>
      <c r="AB242" s="27">
        <f t="shared" si="88"/>
        <v>-137.81984655519153</v>
      </c>
      <c r="AC242">
        <f t="shared" si="89"/>
        <v>137.81984655519153</v>
      </c>
      <c r="AD242" s="24" t="str">
        <f>'GT Data'!D244</f>
        <v>TKNODE_480</v>
      </c>
      <c r="AE242" s="25">
        <f t="shared" si="90"/>
        <v>-2.3253567942475364</v>
      </c>
      <c r="AF242" s="25">
        <f t="shared" si="91"/>
        <v>137.80022793985498</v>
      </c>
      <c r="AG242" s="25">
        <f t="shared" si="92"/>
        <v>79.371066031450141</v>
      </c>
      <c r="AH242" s="25">
        <v>0</v>
      </c>
      <c r="AI242" s="25">
        <v>0</v>
      </c>
      <c r="AJ242" s="25">
        <f t="shared" si="93"/>
        <v>0</v>
      </c>
      <c r="AK242" s="24" t="str">
        <f>'GT Data'!N244</f>
        <v>TKNODE_481</v>
      </c>
      <c r="AL242" s="25">
        <f t="shared" si="94"/>
        <v>2.3253567942475364</v>
      </c>
      <c r="AM242" s="25">
        <f t="shared" si="95"/>
        <v>-137.80022793985498</v>
      </c>
      <c r="AN242" s="25">
        <f t="shared" si="96"/>
        <v>-76.070691031450139</v>
      </c>
      <c r="AO242" s="25">
        <v>0</v>
      </c>
      <c r="AP242" s="25">
        <v>0</v>
      </c>
      <c r="AQ242" s="25">
        <f t="shared" si="97"/>
        <v>697.60703827426096</v>
      </c>
    </row>
    <row r="243" spans="1:43" x14ac:dyDescent="0.3">
      <c r="A243" t="str">
        <f>'Calculated Tab Properties'!A243</f>
        <v>TAB_8_241</v>
      </c>
      <c r="B243">
        <f>'Calculated Tab Properties'!B243</f>
        <v>2.7391000000000001</v>
      </c>
      <c r="C243">
        <f>'Calculated Tab Properties'!C243</f>
        <v>1.5934537183855602</v>
      </c>
      <c r="D243">
        <f>'Calculated Tab Properties'!D243</f>
        <v>91.298172912920222</v>
      </c>
      <c r="E243">
        <f>'Calculated Tab Properties'!E243</f>
        <v>4.2412393892286326</v>
      </c>
      <c r="F243">
        <f>'Calculated Tab Properties'!F243</f>
        <v>1.1412393194291248</v>
      </c>
      <c r="G243">
        <f>'Calculated Tab Properties'!G243</f>
        <v>3.1000000697995085</v>
      </c>
      <c r="H243">
        <f>'Calculated Tab Properties'!H243</f>
        <v>2.2321641098812601</v>
      </c>
      <c r="I243">
        <f>'Calculated Tab Properties'!I243</f>
        <v>0.14999999975046652</v>
      </c>
      <c r="J243" s="20">
        <f>'Calculated Tab Properties'!J243</f>
        <v>1.1106588782990023</v>
      </c>
      <c r="K243">
        <v>0</v>
      </c>
      <c r="L243">
        <v>0</v>
      </c>
      <c r="M243">
        <v>0</v>
      </c>
      <c r="N243">
        <v>0</v>
      </c>
      <c r="O243" s="27">
        <f>'Calculated Tab Properties'!O243</f>
        <v>0</v>
      </c>
      <c r="P243" s="27">
        <f>'Calculated Tab Properties'!P243</f>
        <v>3.5801250000000002</v>
      </c>
      <c r="Q243">
        <f>'Calculated Tab Properties'!Q243</f>
        <v>-300</v>
      </c>
      <c r="R243">
        <f>'Calculated Tab Properties'!R243</f>
        <v>1</v>
      </c>
      <c r="T243" s="1">
        <v>0</v>
      </c>
      <c r="U243" s="1">
        <v>0</v>
      </c>
      <c r="V243">
        <f>T243*'GEOMETRIC INPUTS'!S243</f>
        <v>0</v>
      </c>
      <c r="W243">
        <v>242</v>
      </c>
      <c r="X243">
        <f t="shared" si="84"/>
        <v>0</v>
      </c>
      <c r="Y243">
        <f t="shared" si="85"/>
        <v>0</v>
      </c>
      <c r="Z243" s="27">
        <f t="shared" si="86"/>
        <v>262.40156306627421</v>
      </c>
      <c r="AA243" s="27">
        <f t="shared" si="87"/>
        <v>-258.8214380662742</v>
      </c>
      <c r="AB243" s="27">
        <f t="shared" si="88"/>
        <v>-128.27707302972141</v>
      </c>
      <c r="AC243">
        <f t="shared" si="89"/>
        <v>128.27707302972141</v>
      </c>
      <c r="AD243" s="24" t="str">
        <f>'GT Data'!D245</f>
        <v>TKNODE_482</v>
      </c>
      <c r="AE243" s="25">
        <f t="shared" si="90"/>
        <v>-128.24414844632355</v>
      </c>
      <c r="AF243" s="25">
        <f t="shared" si="91"/>
        <v>-2.9061752097570519</v>
      </c>
      <c r="AG243" s="25">
        <f t="shared" si="92"/>
        <v>262.40156306627421</v>
      </c>
      <c r="AH243" s="25">
        <v>0</v>
      </c>
      <c r="AI243" s="25">
        <v>0</v>
      </c>
      <c r="AJ243" s="25">
        <f t="shared" si="93"/>
        <v>0</v>
      </c>
      <c r="AK243" s="24" t="str">
        <f>'GT Data'!N245</f>
        <v>TKNODE_483</v>
      </c>
      <c r="AL243" s="25">
        <f t="shared" si="94"/>
        <v>128.24414844632355</v>
      </c>
      <c r="AM243" s="25">
        <f t="shared" si="95"/>
        <v>2.9061752097570519</v>
      </c>
      <c r="AN243" s="25">
        <f t="shared" si="96"/>
        <v>-258.8214380662742</v>
      </c>
      <c r="AO243" s="25">
        <v>0</v>
      </c>
      <c r="AP243" s="25">
        <v>0</v>
      </c>
      <c r="AQ243" s="25">
        <f t="shared" si="97"/>
        <v>38473.244533897065</v>
      </c>
    </row>
    <row r="244" spans="1:43" x14ac:dyDescent="0.3">
      <c r="A244" t="str">
        <f>'Calculated Tab Properties'!A244</f>
        <v>TAB_8_242</v>
      </c>
      <c r="B244">
        <f>'Calculated Tab Properties'!B244</f>
        <v>2.5246</v>
      </c>
      <c r="C244">
        <f>'Calculated Tab Properties'!C244</f>
        <v>0.42823885187911825</v>
      </c>
      <c r="D244">
        <f>'Calculated Tab Properties'!D244</f>
        <v>24.536278836201479</v>
      </c>
      <c r="E244">
        <f>'Calculated Tab Properties'!E244</f>
        <v>3.4777506637123077</v>
      </c>
      <c r="F244">
        <f>'Calculated Tab Properties'!F244</f>
        <v>1.377750639112554</v>
      </c>
      <c r="G244">
        <f>'Calculated Tab Properties'!G244</f>
        <v>2.1000000245997534</v>
      </c>
      <c r="H244">
        <f>'Calculated Tab Properties'!H244</f>
        <v>2.3467765876935536</v>
      </c>
      <c r="I244">
        <f>'Calculated Tab Properties'!I244</f>
        <v>0.1499999302808179</v>
      </c>
      <c r="J244" s="20">
        <f>'Calculated Tab Properties'!J244</f>
        <v>1.0202384752422931</v>
      </c>
      <c r="K244">
        <v>0</v>
      </c>
      <c r="L244">
        <v>0</v>
      </c>
      <c r="M244">
        <v>0</v>
      </c>
      <c r="N244">
        <v>0</v>
      </c>
      <c r="O244" s="27">
        <f>'Calculated Tab Properties'!O244</f>
        <v>0</v>
      </c>
      <c r="P244" s="27">
        <f>'Calculated Tab Properties'!P244</f>
        <v>3.926625</v>
      </c>
      <c r="Q244">
        <f>'Calculated Tab Properties'!Q244</f>
        <v>-300</v>
      </c>
      <c r="R244">
        <f>'Calculated Tab Properties'!R244</f>
        <v>1</v>
      </c>
      <c r="T244" s="1">
        <v>0</v>
      </c>
      <c r="U244" s="1">
        <v>0</v>
      </c>
      <c r="V244">
        <f>T244*'GEOMETRIC INPUTS'!S244</f>
        <v>0</v>
      </c>
      <c r="W244">
        <v>243</v>
      </c>
      <c r="X244">
        <f t="shared" si="84"/>
        <v>0</v>
      </c>
      <c r="Y244">
        <f t="shared" si="85"/>
        <v>0</v>
      </c>
      <c r="Z244" s="27">
        <f t="shared" si="86"/>
        <v>217.31872083660926</v>
      </c>
      <c r="AA244" s="27">
        <f t="shared" si="87"/>
        <v>-213.39209583660926</v>
      </c>
      <c r="AB244" s="27">
        <f t="shared" si="88"/>
        <v>-130.9956509154608</v>
      </c>
      <c r="AC244">
        <f t="shared" si="89"/>
        <v>130.9956509154608</v>
      </c>
      <c r="AD244" s="24" t="str">
        <f>'GT Data'!D246</f>
        <v>TKNODE_484</v>
      </c>
      <c r="AE244" s="25">
        <f t="shared" si="90"/>
        <v>-54.398476639566617</v>
      </c>
      <c r="AF244" s="25">
        <f t="shared" si="91"/>
        <v>119.16654856988931</v>
      </c>
      <c r="AG244" s="25">
        <f t="shared" si="92"/>
        <v>217.31872083660926</v>
      </c>
      <c r="AH244" s="25">
        <v>0</v>
      </c>
      <c r="AI244" s="25">
        <v>0</v>
      </c>
      <c r="AJ244" s="25">
        <f t="shared" si="93"/>
        <v>0</v>
      </c>
      <c r="AK244" s="24" t="str">
        <f>'GT Data'!N246</f>
        <v>TKNODE_485</v>
      </c>
      <c r="AL244" s="25">
        <f t="shared" si="94"/>
        <v>54.398476639566617</v>
      </c>
      <c r="AM244" s="25">
        <f t="shared" si="95"/>
        <v>-119.16654856988931</v>
      </c>
      <c r="AN244" s="25">
        <f t="shared" si="96"/>
        <v>-213.39209583660926</v>
      </c>
      <c r="AO244" s="25">
        <v>0</v>
      </c>
      <c r="AP244" s="25">
        <v>0</v>
      </c>
      <c r="AQ244" s="25">
        <f t="shared" si="97"/>
        <v>16319.542991869985</v>
      </c>
    </row>
    <row r="245" spans="1:43" x14ac:dyDescent="0.3">
      <c r="A245" t="str">
        <f>'Calculated Tab Properties'!A245</f>
        <v>TAB_8_243</v>
      </c>
      <c r="B245">
        <f>'Calculated Tab Properties'!B245</f>
        <v>1.3459000000000001</v>
      </c>
      <c r="C245">
        <f>'Calculated Tab Properties'!C245</f>
        <v>0.34361904879287453</v>
      </c>
      <c r="D245">
        <f>'Calculated Tab Properties'!D245</f>
        <v>19.687921256131617</v>
      </c>
      <c r="E245">
        <f>'Calculated Tab Properties'!E245</f>
        <v>4.3855029364321263</v>
      </c>
      <c r="F245">
        <f>'Calculated Tab Properties'!F245</f>
        <v>2.2855028854223662</v>
      </c>
      <c r="G245">
        <f>'Calculated Tab Properties'!G245</f>
        <v>2.1000000510097609</v>
      </c>
      <c r="H245">
        <f>'Calculated Tab Properties'!H245</f>
        <v>2.9258078366554732</v>
      </c>
      <c r="I245">
        <f>'Calculated Tab Properties'!I245</f>
        <v>0.14999995847896097</v>
      </c>
      <c r="J245" s="20">
        <f>'Calculated Tab Properties'!J245</f>
        <v>0.75264527683422811</v>
      </c>
      <c r="K245">
        <v>0</v>
      </c>
      <c r="L245">
        <v>0</v>
      </c>
      <c r="M245">
        <v>0</v>
      </c>
      <c r="N245">
        <v>0</v>
      </c>
      <c r="O245" s="27">
        <f>'Calculated Tab Properties'!O245</f>
        <v>0</v>
      </c>
      <c r="P245" s="27">
        <f>'Calculated Tab Properties'!P245</f>
        <v>2.2587000000000002</v>
      </c>
      <c r="Q245">
        <f>'Calculated Tab Properties'!Q245</f>
        <v>-300</v>
      </c>
      <c r="R245">
        <f>'Calculated Tab Properties'!R245</f>
        <v>1</v>
      </c>
      <c r="T245" s="1">
        <v>0</v>
      </c>
      <c r="U245" s="1">
        <v>0</v>
      </c>
      <c r="V245">
        <f>T245*'GEOMETRIC INPUTS'!S245</f>
        <v>0</v>
      </c>
      <c r="W245">
        <v>244</v>
      </c>
      <c r="X245">
        <f t="shared" si="84"/>
        <v>0</v>
      </c>
      <c r="Y245">
        <f t="shared" si="85"/>
        <v>0</v>
      </c>
      <c r="Z245" s="27">
        <f t="shared" si="86"/>
        <v>131.11389926703396</v>
      </c>
      <c r="AA245" s="27">
        <f t="shared" si="87"/>
        <v>-128.85519926703395</v>
      </c>
      <c r="AB245" s="27">
        <f t="shared" si="88"/>
        <v>-137.58500697972102</v>
      </c>
      <c r="AC245">
        <f t="shared" si="89"/>
        <v>137.58500697972102</v>
      </c>
      <c r="AD245" s="24" t="str">
        <f>'GT Data'!D247</f>
        <v>TKNODE_486</v>
      </c>
      <c r="AE245" s="25">
        <f t="shared" si="90"/>
        <v>-46.351945264150068</v>
      </c>
      <c r="AF245" s="25">
        <f t="shared" si="91"/>
        <v>129.54200598971406</v>
      </c>
      <c r="AG245" s="25">
        <f t="shared" si="92"/>
        <v>131.11389926703396</v>
      </c>
      <c r="AH245" s="25">
        <v>0</v>
      </c>
      <c r="AI245" s="25">
        <v>0</v>
      </c>
      <c r="AJ245" s="25">
        <f t="shared" si="93"/>
        <v>0</v>
      </c>
      <c r="AK245" s="24" t="str">
        <f>'GT Data'!N247</f>
        <v>TKNODE_487</v>
      </c>
      <c r="AL245" s="25">
        <f t="shared" si="94"/>
        <v>46.351945264150068</v>
      </c>
      <c r="AM245" s="25">
        <f t="shared" si="95"/>
        <v>-129.54200598971406</v>
      </c>
      <c r="AN245" s="25">
        <f t="shared" si="96"/>
        <v>-128.85519926703395</v>
      </c>
      <c r="AO245" s="25">
        <v>0</v>
      </c>
      <c r="AP245" s="25">
        <v>0</v>
      </c>
      <c r="AQ245" s="25">
        <f t="shared" si="97"/>
        <v>13905.58357924502</v>
      </c>
    </row>
    <row r="246" spans="1:43" x14ac:dyDescent="0.3">
      <c r="A246" t="str">
        <f>'Calculated Tab Properties'!A246</f>
        <v>TAB_8_244</v>
      </c>
      <c r="B246">
        <f>'Calculated Tab Properties'!B246</f>
        <v>1.3411</v>
      </c>
      <c r="C246">
        <f>'Calculated Tab Properties'!C246</f>
        <v>3.1561403460053015</v>
      </c>
      <c r="D246">
        <f>'Calculated Tab Properties'!D246</f>
        <v>180.83352137706314</v>
      </c>
      <c r="E246">
        <f>'Calculated Tab Properties'!E246</f>
        <v>4.9568441124802156</v>
      </c>
      <c r="F246">
        <f>'Calculated Tab Properties'!F246</f>
        <v>3.0568441630251191</v>
      </c>
      <c r="G246">
        <f>'Calculated Tab Properties'!G246</f>
        <v>1.8999999494550965</v>
      </c>
      <c r="H246">
        <f>'Calculated Tab Properties'!H246</f>
        <v>3.5284148174709915</v>
      </c>
      <c r="I246">
        <f>'Calculated Tab Properties'!I246</f>
        <v>0.14999997271073104</v>
      </c>
      <c r="J246" s="20">
        <f>'Calculated Tab Properties'!J246</f>
        <v>0.60264896787199407</v>
      </c>
      <c r="K246">
        <v>0</v>
      </c>
      <c r="L246">
        <v>0</v>
      </c>
      <c r="M246">
        <v>0</v>
      </c>
      <c r="N246">
        <v>0</v>
      </c>
      <c r="O246" s="27">
        <f>'Calculated Tab Properties'!O246</f>
        <v>0</v>
      </c>
      <c r="P246" s="27">
        <f>'Calculated Tab Properties'!P246</f>
        <v>3.008775</v>
      </c>
      <c r="Q246">
        <f>'Calculated Tab Properties'!Q246</f>
        <v>-300</v>
      </c>
      <c r="R246">
        <f>'Calculated Tab Properties'!R246</f>
        <v>1</v>
      </c>
      <c r="T246" s="1">
        <v>0</v>
      </c>
      <c r="U246" s="1">
        <v>0</v>
      </c>
      <c r="V246">
        <f>T246*'GEOMETRIC INPUTS'!S246</f>
        <v>0</v>
      </c>
      <c r="W246">
        <v>245</v>
      </c>
      <c r="X246">
        <f t="shared" si="84"/>
        <v>0</v>
      </c>
      <c r="Y246">
        <f t="shared" si="85"/>
        <v>0</v>
      </c>
      <c r="Z246" s="27">
        <f t="shared" si="86"/>
        <v>97.992788593994732</v>
      </c>
      <c r="AA246" s="27">
        <f t="shared" si="87"/>
        <v>-94.984013593994732</v>
      </c>
      <c r="AB246" s="27">
        <f t="shared" si="88"/>
        <v>-138.05160245130287</v>
      </c>
      <c r="AC246">
        <f t="shared" si="89"/>
        <v>138.05160245130287</v>
      </c>
      <c r="AD246" s="24" t="str">
        <f>'GT Data'!D248</f>
        <v>TKNODE_488</v>
      </c>
      <c r="AE246" s="25">
        <f t="shared" si="90"/>
        <v>2.0082614116611905</v>
      </c>
      <c r="AF246" s="25">
        <f t="shared" si="91"/>
        <v>-138.03699440901704</v>
      </c>
      <c r="AG246" s="25">
        <f t="shared" si="92"/>
        <v>97.992788593994732</v>
      </c>
      <c r="AH246" s="25">
        <v>0</v>
      </c>
      <c r="AI246" s="25">
        <v>0</v>
      </c>
      <c r="AJ246" s="25">
        <f t="shared" si="93"/>
        <v>0</v>
      </c>
      <c r="AK246" s="24" t="str">
        <f>'GT Data'!N248</f>
        <v>TKNODE_489</v>
      </c>
      <c r="AL246" s="25">
        <f t="shared" si="94"/>
        <v>-2.0082614116611905</v>
      </c>
      <c r="AM246" s="25">
        <f t="shared" si="95"/>
        <v>138.03699440901704</v>
      </c>
      <c r="AN246" s="25">
        <f t="shared" si="96"/>
        <v>-94.984013593994732</v>
      </c>
      <c r="AO246" s="25">
        <v>0</v>
      </c>
      <c r="AP246" s="25">
        <v>0</v>
      </c>
      <c r="AQ246" s="25">
        <f t="shared" si="97"/>
        <v>-602.47842349835719</v>
      </c>
    </row>
    <row r="247" spans="1:43" x14ac:dyDescent="0.3">
      <c r="A247" t="str">
        <f>'Calculated Tab Properties'!A247</f>
        <v>TAB_8_245</v>
      </c>
      <c r="B247">
        <f>'Calculated Tab Properties'!B247</f>
        <v>1.3933</v>
      </c>
      <c r="C247">
        <f>'Calculated Tab Properties'!C247</f>
        <v>3.3489904306079037</v>
      </c>
      <c r="D247">
        <f>'Calculated Tab Properties'!D247</f>
        <v>191.88301730353305</v>
      </c>
      <c r="E247">
        <f>'Calculated Tab Properties'!E247</f>
        <v>5.7355268863970315</v>
      </c>
      <c r="F247">
        <f>'Calculated Tab Properties'!F247</f>
        <v>4.2355269799922199</v>
      </c>
      <c r="G247">
        <f>'Calculated Tab Properties'!G247</f>
        <v>1.4999999064048106</v>
      </c>
      <c r="H247">
        <f>'Calculated Tab Properties'!H247</f>
        <v>4.5487894024200859</v>
      </c>
      <c r="I247">
        <f>'Calculated Tab Properties'!I247</f>
        <v>0.15000008437920931</v>
      </c>
      <c r="J247" s="20">
        <f>'Calculated Tab Properties'!J247</f>
        <v>0.45523948641046125</v>
      </c>
      <c r="K247">
        <v>0</v>
      </c>
      <c r="L247">
        <v>0</v>
      </c>
      <c r="M247">
        <v>0</v>
      </c>
      <c r="N247">
        <v>0</v>
      </c>
      <c r="O247" s="27">
        <f>'Calculated Tab Properties'!O247</f>
        <v>0</v>
      </c>
      <c r="P247" s="27">
        <f>'Calculated Tab Properties'!P247</f>
        <v>3.4556999999999998</v>
      </c>
      <c r="Q247">
        <f>'Calculated Tab Properties'!Q247</f>
        <v>-300</v>
      </c>
      <c r="R247">
        <f>'Calculated Tab Properties'!R247</f>
        <v>1</v>
      </c>
      <c r="T247" s="1">
        <v>0</v>
      </c>
      <c r="U247" s="1">
        <v>0</v>
      </c>
      <c r="V247">
        <f>T247*'GEOMETRIC INPUTS'!S247</f>
        <v>0</v>
      </c>
      <c r="W247">
        <v>246</v>
      </c>
      <c r="X247">
        <f t="shared" si="84"/>
        <v>0</v>
      </c>
      <c r="Y247">
        <f t="shared" si="85"/>
        <v>0</v>
      </c>
      <c r="Z247" s="27">
        <f t="shared" si="86"/>
        <v>70.707056317455184</v>
      </c>
      <c r="AA247" s="27">
        <f t="shared" si="87"/>
        <v>-67.25135631745519</v>
      </c>
      <c r="AB247" s="27">
        <f t="shared" si="88"/>
        <v>-137.37842736835779</v>
      </c>
      <c r="AC247">
        <f t="shared" si="89"/>
        <v>137.37842736835779</v>
      </c>
      <c r="AD247" s="24" t="str">
        <f>'GT Data'!D249</f>
        <v>TKNODE_490</v>
      </c>
      <c r="AE247" s="25">
        <f t="shared" si="90"/>
        <v>28.288161055227199</v>
      </c>
      <c r="AF247" s="25">
        <f t="shared" si="91"/>
        <v>-134.43441616757474</v>
      </c>
      <c r="AG247" s="25">
        <f t="shared" si="92"/>
        <v>70.707056317455184</v>
      </c>
      <c r="AH247" s="25">
        <v>0</v>
      </c>
      <c r="AI247" s="25">
        <v>0</v>
      </c>
      <c r="AJ247" s="25">
        <f t="shared" si="93"/>
        <v>0</v>
      </c>
      <c r="AK247" s="24" t="str">
        <f>'GT Data'!N249</f>
        <v>TKNODE_491</v>
      </c>
      <c r="AL247" s="25">
        <f t="shared" si="94"/>
        <v>-28.288161055227199</v>
      </c>
      <c r="AM247" s="25">
        <f t="shared" si="95"/>
        <v>134.43441616757474</v>
      </c>
      <c r="AN247" s="25">
        <f t="shared" si="96"/>
        <v>-67.25135631745519</v>
      </c>
      <c r="AO247" s="25">
        <v>0</v>
      </c>
      <c r="AP247" s="25">
        <v>0</v>
      </c>
      <c r="AQ247" s="25">
        <f t="shared" si="97"/>
        <v>-8486.4483165681595</v>
      </c>
    </row>
    <row r="248" spans="1:43" x14ac:dyDescent="0.3">
      <c r="A248" t="str">
        <f>'Calculated Tab Properties'!A248</f>
        <v>TAB_8_246</v>
      </c>
      <c r="B248">
        <f>'Calculated Tab Properties'!B248</f>
        <v>2.1684999999999999</v>
      </c>
      <c r="C248">
        <f>'Calculated Tab Properties'!C248</f>
        <v>3.6477386758887733</v>
      </c>
      <c r="D248">
        <f>'Calculated Tab Properties'!D248</f>
        <v>209.00003089506603</v>
      </c>
      <c r="E248">
        <f>'Calculated Tab Properties'!E248</f>
        <v>4.851759151669798</v>
      </c>
      <c r="F248">
        <f>'Calculated Tab Properties'!F248</f>
        <v>3.3517591425095827</v>
      </c>
      <c r="G248">
        <f>'Calculated Tab Properties'!G248</f>
        <v>1.500000009160217</v>
      </c>
      <c r="H248">
        <f>'Calculated Tab Properties'!H248</f>
        <v>3.7750799683178027</v>
      </c>
      <c r="I248">
        <f>'Calculated Tab Properties'!I248</f>
        <v>0.15000002705656384</v>
      </c>
      <c r="J248" s="20">
        <f>'Calculated Tab Properties'!J248</f>
        <v>0.55835306210836366</v>
      </c>
      <c r="K248">
        <v>0</v>
      </c>
      <c r="L248">
        <v>0</v>
      </c>
      <c r="M248">
        <v>0</v>
      </c>
      <c r="N248">
        <v>0</v>
      </c>
      <c r="O248" s="27">
        <f>'Calculated Tab Properties'!O248</f>
        <v>0</v>
      </c>
      <c r="P248" s="27">
        <f>'Calculated Tab Properties'!P248</f>
        <v>5.8898250000000001</v>
      </c>
      <c r="Q248">
        <f>'Calculated Tab Properties'!Q248</f>
        <v>-300</v>
      </c>
      <c r="R248">
        <f>'Calculated Tab Properties'!R248</f>
        <v>1</v>
      </c>
      <c r="T248" s="1">
        <v>0</v>
      </c>
      <c r="U248" s="1">
        <v>0</v>
      </c>
      <c r="V248">
        <f>T248*'GEOMETRIC INPUTS'!S248</f>
        <v>0</v>
      </c>
      <c r="W248">
        <v>247</v>
      </c>
      <c r="X248">
        <f t="shared" si="84"/>
        <v>0</v>
      </c>
      <c r="Y248">
        <f t="shared" si="85"/>
        <v>0</v>
      </c>
      <c r="Z248" s="27">
        <f t="shared" si="86"/>
        <v>89.241652926970843</v>
      </c>
      <c r="AA248" s="27">
        <f t="shared" si="87"/>
        <v>-83.351827926970842</v>
      </c>
      <c r="AB248" s="27">
        <f t="shared" si="88"/>
        <v>-133.43602482640662</v>
      </c>
      <c r="AC248">
        <f t="shared" si="89"/>
        <v>133.43602482640662</v>
      </c>
      <c r="AD248" s="24" t="str">
        <f>'GT Data'!D250</f>
        <v>TKNODE_492</v>
      </c>
      <c r="AE248" s="25">
        <f t="shared" si="90"/>
        <v>64.691131453423523</v>
      </c>
      <c r="AF248" s="25">
        <f t="shared" si="91"/>
        <v>-116.70574207274157</v>
      </c>
      <c r="AG248" s="25">
        <f t="shared" si="92"/>
        <v>89.241652926970843</v>
      </c>
      <c r="AH248" s="25">
        <v>0</v>
      </c>
      <c r="AI248" s="25">
        <v>0</v>
      </c>
      <c r="AJ248" s="25">
        <f t="shared" si="93"/>
        <v>0</v>
      </c>
      <c r="AK248" s="24" t="str">
        <f>'GT Data'!N250</f>
        <v>TKNODE_493</v>
      </c>
      <c r="AL248" s="25">
        <f t="shared" si="94"/>
        <v>-64.691131453423523</v>
      </c>
      <c r="AM248" s="25">
        <f t="shared" si="95"/>
        <v>116.70574207274157</v>
      </c>
      <c r="AN248" s="25">
        <f t="shared" si="96"/>
        <v>-83.351827926970842</v>
      </c>
      <c r="AO248" s="25">
        <v>0</v>
      </c>
      <c r="AP248" s="25">
        <v>0</v>
      </c>
      <c r="AQ248" s="25">
        <f t="shared" si="97"/>
        <v>-19407.339436027058</v>
      </c>
    </row>
    <row r="249" spans="1:43" x14ac:dyDescent="0.3">
      <c r="A249" t="str">
        <f>'Calculated Tab Properties'!A249</f>
        <v>TAB_8_247</v>
      </c>
      <c r="B249">
        <f>'Calculated Tab Properties'!B249</f>
        <v>1.6669</v>
      </c>
      <c r="C249">
        <f>'Calculated Tab Properties'!C249</f>
        <v>4.3367096747030542</v>
      </c>
      <c r="D249">
        <f>'Calculated Tab Properties'!D249</f>
        <v>248.47516133403715</v>
      </c>
      <c r="E249">
        <f>'Calculated Tab Properties'!E249</f>
        <v>5.1135444695620844</v>
      </c>
      <c r="F249">
        <f>'Calculated Tab Properties'!F249</f>
        <v>3.213544512182704</v>
      </c>
      <c r="G249">
        <f>'Calculated Tab Properties'!G249</f>
        <v>1.8999999573793807</v>
      </c>
      <c r="H249">
        <f>'Calculated Tab Properties'!H249</f>
        <v>3.6585911348862719</v>
      </c>
      <c r="I249">
        <f>'Calculated Tab Properties'!I249</f>
        <v>0.15000001659976614</v>
      </c>
      <c r="J249" s="20">
        <f>'Calculated Tab Properties'!J249</f>
        <v>0.57836849600701334</v>
      </c>
      <c r="K249">
        <v>0</v>
      </c>
      <c r="L249">
        <v>0</v>
      </c>
      <c r="M249">
        <v>0</v>
      </c>
      <c r="N249">
        <v>0</v>
      </c>
      <c r="O249" s="27">
        <f>'Calculated Tab Properties'!O249</f>
        <v>0</v>
      </c>
      <c r="P249" s="27">
        <f>'Calculated Tab Properties'!P249</f>
        <v>4.6009500000000001</v>
      </c>
      <c r="Q249">
        <f>'Calculated Tab Properties'!Q249</f>
        <v>-300</v>
      </c>
      <c r="R249">
        <f>'Calculated Tab Properties'!R249</f>
        <v>1</v>
      </c>
      <c r="T249" s="1">
        <v>0</v>
      </c>
      <c r="U249" s="1">
        <v>0</v>
      </c>
      <c r="V249">
        <f>T249*'GEOMETRIC INPUTS'!S249</f>
        <v>0</v>
      </c>
      <c r="W249">
        <v>248</v>
      </c>
      <c r="X249">
        <f t="shared" si="84"/>
        <v>0</v>
      </c>
      <c r="Y249">
        <f t="shared" si="85"/>
        <v>0</v>
      </c>
      <c r="Z249" s="27">
        <f t="shared" si="86"/>
        <v>93.14010006362976</v>
      </c>
      <c r="AA249" s="27">
        <f t="shared" si="87"/>
        <v>-88.539150063629762</v>
      </c>
      <c r="AB249" s="27">
        <f t="shared" si="88"/>
        <v>-135.62169886649841</v>
      </c>
      <c r="AC249">
        <f t="shared" si="89"/>
        <v>135.62169886649841</v>
      </c>
      <c r="AD249" s="24" t="str">
        <f>'GT Data'!D251</f>
        <v>TKNODE_494</v>
      </c>
      <c r="AE249" s="25">
        <f t="shared" si="90"/>
        <v>126.16325120549187</v>
      </c>
      <c r="AF249" s="25">
        <f t="shared" si="91"/>
        <v>-49.76021753062507</v>
      </c>
      <c r="AG249" s="25">
        <f t="shared" si="92"/>
        <v>93.14010006362976</v>
      </c>
      <c r="AH249" s="25">
        <v>0</v>
      </c>
      <c r="AI249" s="25">
        <v>0</v>
      </c>
      <c r="AJ249" s="25">
        <f t="shared" si="93"/>
        <v>0</v>
      </c>
      <c r="AK249" s="24" t="str">
        <f>'GT Data'!N251</f>
        <v>TKNODE_495</v>
      </c>
      <c r="AL249" s="25">
        <f t="shared" si="94"/>
        <v>-126.16325120549187</v>
      </c>
      <c r="AM249" s="25">
        <f t="shared" si="95"/>
        <v>49.76021753062507</v>
      </c>
      <c r="AN249" s="25">
        <f t="shared" si="96"/>
        <v>-88.539150063629762</v>
      </c>
      <c r="AO249" s="25">
        <v>0</v>
      </c>
      <c r="AP249" s="25">
        <v>0</v>
      </c>
      <c r="AQ249" s="25">
        <f t="shared" si="97"/>
        <v>-37848.975361647565</v>
      </c>
    </row>
    <row r="250" spans="1:43" x14ac:dyDescent="0.3">
      <c r="A250" t="str">
        <f>'Calculated Tab Properties'!A250</f>
        <v>TAB_8_248</v>
      </c>
      <c r="B250">
        <f>'Calculated Tab Properties'!B250</f>
        <v>1.3035000000000001</v>
      </c>
      <c r="C250">
        <f>'Calculated Tab Properties'!C250</f>
        <v>0</v>
      </c>
      <c r="D250">
        <f>'Calculated Tab Properties'!D250</f>
        <v>0</v>
      </c>
      <c r="E250">
        <f>'Calculated Tab Properties'!E250</f>
        <v>3.0074690999999998</v>
      </c>
      <c r="F250">
        <f>'Calculated Tab Properties'!F250</f>
        <v>1.1074690999999999</v>
      </c>
      <c r="G250">
        <f>'Calculated Tab Properties'!G250</f>
        <v>1.9000000000000001</v>
      </c>
      <c r="H250">
        <f>'Calculated Tab Properties'!H250</f>
        <v>2.2173739146690639</v>
      </c>
      <c r="I250">
        <f>'Calculated Tab Properties'!I250</f>
        <v>0.15000000000000008</v>
      </c>
      <c r="J250" s="20">
        <f>'Calculated Tab Properties'!J250</f>
        <v>1.1243053459330512</v>
      </c>
      <c r="K250">
        <v>0</v>
      </c>
      <c r="L250">
        <v>0</v>
      </c>
      <c r="M250">
        <v>0</v>
      </c>
      <c r="N250">
        <v>0</v>
      </c>
      <c r="O250" s="27">
        <f>'Calculated Tab Properties'!O250</f>
        <v>0</v>
      </c>
      <c r="P250" s="27">
        <f>'Calculated Tab Properties'!P250</f>
        <v>6.4208999999999996</v>
      </c>
      <c r="Q250">
        <f>'Calculated Tab Properties'!Q250</f>
        <v>-300</v>
      </c>
      <c r="R250">
        <f>'Calculated Tab Properties'!R250</f>
        <v>1</v>
      </c>
      <c r="T250" s="1">
        <v>0</v>
      </c>
      <c r="U250" s="1">
        <v>0</v>
      </c>
      <c r="V250">
        <f>T250*'GEOMETRIC INPUTS'!S250</f>
        <v>0</v>
      </c>
      <c r="W250">
        <v>249</v>
      </c>
      <c r="X250">
        <f t="shared" si="84"/>
        <v>0</v>
      </c>
      <c r="Y250">
        <f t="shared" si="85"/>
        <v>0</v>
      </c>
      <c r="Z250" s="27">
        <f t="shared" si="86"/>
        <v>270.01824701023264</v>
      </c>
      <c r="AA250" s="27">
        <f t="shared" si="87"/>
        <v>-263.59734701023262</v>
      </c>
      <c r="AB250" s="27">
        <f t="shared" si="88"/>
        <v>-126.19315730213751</v>
      </c>
      <c r="AC250">
        <f t="shared" si="89"/>
        <v>126.19315730213751</v>
      </c>
      <c r="AD250" s="24" t="str">
        <f>'GT Data'!D252</f>
        <v>TKNODE_496</v>
      </c>
      <c r="AE250" s="25">
        <f t="shared" si="90"/>
        <v>0</v>
      </c>
      <c r="AF250" s="25">
        <f t="shared" si="91"/>
        <v>126.19315730213751</v>
      </c>
      <c r="AG250" s="25">
        <f t="shared" si="92"/>
        <v>270.01824701023264</v>
      </c>
      <c r="AH250" s="25">
        <v>0</v>
      </c>
      <c r="AI250" s="25">
        <v>0</v>
      </c>
      <c r="AJ250" s="25">
        <f t="shared" si="93"/>
        <v>0</v>
      </c>
      <c r="AK250" s="24" t="str">
        <f>'GT Data'!N252</f>
        <v>TKNODE_497</v>
      </c>
      <c r="AL250" s="25">
        <f t="shared" si="94"/>
        <v>0</v>
      </c>
      <c r="AM250" s="25">
        <f t="shared" si="95"/>
        <v>-126.19315730213751</v>
      </c>
      <c r="AN250" s="25">
        <f t="shared" si="96"/>
        <v>-263.59734701023262</v>
      </c>
      <c r="AO250" s="25">
        <v>0</v>
      </c>
      <c r="AP250" s="25">
        <v>0</v>
      </c>
      <c r="AQ250" s="25">
        <f t="shared" si="97"/>
        <v>0</v>
      </c>
    </row>
    <row r="251" spans="1:43" x14ac:dyDescent="0.3">
      <c r="A251" t="str">
        <f>'Calculated Tab Properties'!A251</f>
        <v>TAB_8_249</v>
      </c>
      <c r="B251">
        <f>'Calculated Tab Properties'!B251</f>
        <v>3.3138999999999998</v>
      </c>
      <c r="C251">
        <f>'Calculated Tab Properties'!C251</f>
        <v>0</v>
      </c>
      <c r="D251">
        <f>'Calculated Tab Properties'!D251</f>
        <v>0</v>
      </c>
      <c r="E251">
        <f>'Calculated Tab Properties'!E251</f>
        <v>4.0326369</v>
      </c>
      <c r="F251">
        <f>'Calculated Tab Properties'!F251</f>
        <v>1.3326368999999998</v>
      </c>
      <c r="G251">
        <f>'Calculated Tab Properties'!G251</f>
        <v>2.6999999999999997</v>
      </c>
      <c r="H251">
        <f>'Calculated Tab Properties'!H251</f>
        <v>2.3234952199739101</v>
      </c>
      <c r="I251">
        <f>'Calculated Tab Properties'!I251</f>
        <v>0.15</v>
      </c>
      <c r="J251" s="20">
        <f>'Calculated Tab Properties'!J251</f>
        <v>1.0367847748531867</v>
      </c>
      <c r="K251">
        <v>0</v>
      </c>
      <c r="L251">
        <v>0</v>
      </c>
      <c r="M251">
        <v>0</v>
      </c>
      <c r="N251">
        <v>0</v>
      </c>
      <c r="O251" s="27">
        <f>'Calculated Tab Properties'!O251</f>
        <v>0</v>
      </c>
      <c r="P251" s="27">
        <f>'Calculated Tab Properties'!P251</f>
        <v>6.0312000000000001</v>
      </c>
      <c r="Q251">
        <f>'Calculated Tab Properties'!Q251</f>
        <v>-300</v>
      </c>
      <c r="R251">
        <f>'Calculated Tab Properties'!R251</f>
        <v>1</v>
      </c>
      <c r="T251" s="1">
        <v>0</v>
      </c>
      <c r="U251" s="1">
        <v>0</v>
      </c>
      <c r="V251">
        <f>T251*'GEOMETRIC INPUTS'!S251</f>
        <v>0</v>
      </c>
      <c r="W251">
        <v>250</v>
      </c>
      <c r="X251">
        <f t="shared" si="84"/>
        <v>0</v>
      </c>
      <c r="Y251">
        <f t="shared" si="85"/>
        <v>0</v>
      </c>
      <c r="Z251" s="27">
        <f t="shared" si="86"/>
        <v>224.43871995440023</v>
      </c>
      <c r="AA251" s="27">
        <f t="shared" si="87"/>
        <v>-218.40751995440021</v>
      </c>
      <c r="AB251" s="27">
        <f t="shared" si="88"/>
        <v>-129.14839616777991</v>
      </c>
      <c r="AC251">
        <f t="shared" si="89"/>
        <v>129.14839616777991</v>
      </c>
      <c r="AD251" s="24" t="str">
        <f>'GT Data'!D253</f>
        <v>TKNODE_498</v>
      </c>
      <c r="AE251" s="25">
        <f t="shared" si="90"/>
        <v>0</v>
      </c>
      <c r="AF251" s="25">
        <f t="shared" si="91"/>
        <v>129.14839616777991</v>
      </c>
      <c r="AG251" s="25">
        <f t="shared" si="92"/>
        <v>224.43871995440023</v>
      </c>
      <c r="AH251" s="25">
        <v>0</v>
      </c>
      <c r="AI251" s="25">
        <v>0</v>
      </c>
      <c r="AJ251" s="25">
        <f t="shared" si="93"/>
        <v>0</v>
      </c>
      <c r="AK251" s="24" t="str">
        <f>'GT Data'!N253</f>
        <v>TKNODE_499</v>
      </c>
      <c r="AL251" s="25">
        <f t="shared" si="94"/>
        <v>0</v>
      </c>
      <c r="AM251" s="25">
        <f t="shared" si="95"/>
        <v>-129.14839616777991</v>
      </c>
      <c r="AN251" s="25">
        <f t="shared" si="96"/>
        <v>-218.40751995440021</v>
      </c>
      <c r="AO251" s="25">
        <v>0</v>
      </c>
      <c r="AP251" s="25">
        <v>0</v>
      </c>
      <c r="AQ251" s="25">
        <f t="shared" si="97"/>
        <v>0</v>
      </c>
    </row>
    <row r="252" spans="1:43" x14ac:dyDescent="0.3">
      <c r="A252" t="str">
        <f>'Calculated Tab Properties'!A252</f>
        <v>TAB_8_250</v>
      </c>
      <c r="B252">
        <f>'Calculated Tab Properties'!B252</f>
        <v>3.2801</v>
      </c>
      <c r="C252">
        <f>'Calculated Tab Properties'!C252</f>
        <v>0.17053300344471789</v>
      </c>
      <c r="D252">
        <f>'Calculated Tab Properties'!D252</f>
        <v>9.7708213650722655</v>
      </c>
      <c r="E252">
        <f>'Calculated Tab Properties'!E252</f>
        <v>5.1420765373102428</v>
      </c>
      <c r="F252">
        <f>'Calculated Tab Properties'!F252</f>
        <v>2.6420764538584303</v>
      </c>
      <c r="G252">
        <f>'Calculated Tab Properties'!G252</f>
        <v>2.5000000834518152</v>
      </c>
      <c r="H252">
        <f>'Calculated Tab Properties'!H252</f>
        <v>3.1953788375938541</v>
      </c>
      <c r="I252">
        <f>'Calculated Tab Properties'!I252</f>
        <v>0.14999992522671457</v>
      </c>
      <c r="J252" s="20">
        <f>'Calculated Tab Properties'!J252</f>
        <v>0.67628995847196882</v>
      </c>
      <c r="K252">
        <v>0</v>
      </c>
      <c r="L252">
        <v>0</v>
      </c>
      <c r="M252">
        <v>0</v>
      </c>
      <c r="N252">
        <v>0</v>
      </c>
      <c r="O252" s="27">
        <f>'Calculated Tab Properties'!O252</f>
        <v>0</v>
      </c>
      <c r="P252" s="27">
        <f>'Calculated Tab Properties'!P252</f>
        <v>13.641074999999999</v>
      </c>
      <c r="Q252">
        <f>'Calculated Tab Properties'!Q252</f>
        <v>-300</v>
      </c>
      <c r="R252">
        <f>'Calculated Tab Properties'!R252</f>
        <v>1</v>
      </c>
      <c r="T252" s="1">
        <v>0</v>
      </c>
      <c r="U252" s="1">
        <v>0</v>
      </c>
      <c r="V252">
        <f>T252*'GEOMETRIC INPUTS'!S252</f>
        <v>0</v>
      </c>
      <c r="W252">
        <v>251</v>
      </c>
      <c r="X252">
        <f t="shared" si="84"/>
        <v>0</v>
      </c>
      <c r="Y252">
        <f t="shared" si="85"/>
        <v>0</v>
      </c>
      <c r="Z252" s="27">
        <f t="shared" si="86"/>
        <v>112.77260328135576</v>
      </c>
      <c r="AA252" s="27">
        <f t="shared" si="87"/>
        <v>-99.131528281355756</v>
      </c>
      <c r="AB252" s="27">
        <f t="shared" si="88"/>
        <v>-123.52168232335768</v>
      </c>
      <c r="AC252">
        <f t="shared" si="89"/>
        <v>123.52168232335768</v>
      </c>
      <c r="AD252" s="24" t="str">
        <f>'GT Data'!D254</f>
        <v>TKNODE_500</v>
      </c>
      <c r="AE252" s="25">
        <f t="shared" si="90"/>
        <v>-20.962573824184556</v>
      </c>
      <c r="AF252" s="25">
        <f t="shared" si="91"/>
        <v>121.72993264870439</v>
      </c>
      <c r="AG252" s="25">
        <f t="shared" si="92"/>
        <v>112.77260328135576</v>
      </c>
      <c r="AH252" s="25">
        <v>0</v>
      </c>
      <c r="AI252" s="25">
        <v>0</v>
      </c>
      <c r="AJ252" s="25">
        <f t="shared" si="93"/>
        <v>0</v>
      </c>
      <c r="AK252" s="24" t="str">
        <f>'GT Data'!N254</f>
        <v>TKNODE_501</v>
      </c>
      <c r="AL252" s="25">
        <f t="shared" si="94"/>
        <v>20.962573824184556</v>
      </c>
      <c r="AM252" s="25">
        <f t="shared" si="95"/>
        <v>-121.72993264870439</v>
      </c>
      <c r="AN252" s="25">
        <f t="shared" si="96"/>
        <v>-99.131528281355756</v>
      </c>
      <c r="AO252" s="25">
        <v>0</v>
      </c>
      <c r="AP252" s="25">
        <v>0</v>
      </c>
      <c r="AQ252" s="25">
        <f t="shared" si="97"/>
        <v>6288.7721472553667</v>
      </c>
    </row>
    <row r="253" spans="1:43" x14ac:dyDescent="0.3">
      <c r="A253" t="str">
        <f>'Calculated Tab Properties'!A253</f>
        <v>TAB_8_251</v>
      </c>
      <c r="B253">
        <f>'Calculated Tab Properties'!B253</f>
        <v>1.5682</v>
      </c>
      <c r="C253">
        <f>'Calculated Tab Properties'!C253</f>
        <v>3.1415926833921155</v>
      </c>
      <c r="D253">
        <f>'Calculated Tab Properties'!D253</f>
        <v>180.00000170754728</v>
      </c>
      <c r="E253">
        <f>'Calculated Tab Properties'!E253</f>
        <v>3.999026600000001</v>
      </c>
      <c r="F253">
        <f>'Calculated Tab Properties'!F253</f>
        <v>2.0990266000000024</v>
      </c>
      <c r="G253">
        <f>'Calculated Tab Properties'!G253</f>
        <v>1.8999999999999995</v>
      </c>
      <c r="H253">
        <f>'Calculated Tab Properties'!H253</f>
        <v>2.7926161009898158</v>
      </c>
      <c r="I253">
        <f>'Calculated Tab Properties'!I253</f>
        <v>0.15000000000003369</v>
      </c>
      <c r="J253" s="20">
        <f>'Calculated Tab Properties'!J253</f>
        <v>0.79830528571234582</v>
      </c>
      <c r="K253">
        <v>0</v>
      </c>
      <c r="L253">
        <v>0</v>
      </c>
      <c r="M253">
        <v>0</v>
      </c>
      <c r="N253">
        <v>0</v>
      </c>
      <c r="O253" s="27">
        <f>'Calculated Tab Properties'!O253</f>
        <v>0</v>
      </c>
      <c r="P253" s="27">
        <f>'Calculated Tab Properties'!P253</f>
        <v>2.8421249999999998</v>
      </c>
      <c r="Q253">
        <f>'Calculated Tab Properties'!Q253</f>
        <v>-300</v>
      </c>
      <c r="R253">
        <f>'Calculated Tab Properties'!R253</f>
        <v>1</v>
      </c>
      <c r="T253" s="1">
        <v>0</v>
      </c>
      <c r="U253" s="1">
        <v>0</v>
      </c>
      <c r="V253">
        <f>T253*'GEOMETRIC INPUTS'!S253</f>
        <v>0</v>
      </c>
      <c r="W253">
        <v>252</v>
      </c>
      <c r="X253">
        <f t="shared" si="84"/>
        <v>0</v>
      </c>
      <c r="Y253">
        <f t="shared" si="85"/>
        <v>0</v>
      </c>
      <c r="Z253" s="27">
        <f t="shared" si="86"/>
        <v>142.72028818024486</v>
      </c>
      <c r="AA253" s="27">
        <f t="shared" si="87"/>
        <v>-139.87816318024485</v>
      </c>
      <c r="AB253" s="27">
        <f t="shared" si="88"/>
        <v>-136.31313039871893</v>
      </c>
      <c r="AC253">
        <f t="shared" si="89"/>
        <v>136.31313039871893</v>
      </c>
      <c r="AD253" s="24" t="str">
        <f>'GT Data'!D255</f>
        <v>TKNODE_502</v>
      </c>
      <c r="AE253" s="25">
        <f t="shared" si="90"/>
        <v>4.0624478411181887E-6</v>
      </c>
      <c r="AF253" s="25">
        <f t="shared" si="91"/>
        <v>-136.31313039871887</v>
      </c>
      <c r="AG253" s="25">
        <f t="shared" si="92"/>
        <v>142.72028818024486</v>
      </c>
      <c r="AH253" s="25">
        <v>0</v>
      </c>
      <c r="AI253" s="25">
        <v>0</v>
      </c>
      <c r="AJ253" s="25">
        <f t="shared" si="93"/>
        <v>0</v>
      </c>
      <c r="AK253" s="24" t="str">
        <f>'GT Data'!N255</f>
        <v>TKNODE_503</v>
      </c>
      <c r="AL253" s="25">
        <f t="shared" si="94"/>
        <v>-4.0624478411181887E-6</v>
      </c>
      <c r="AM253" s="25">
        <f t="shared" si="95"/>
        <v>136.31313039871887</v>
      </c>
      <c r="AN253" s="25">
        <f t="shared" si="96"/>
        <v>-139.87816318024485</v>
      </c>
      <c r="AO253" s="25">
        <v>0</v>
      </c>
      <c r="AP253" s="25">
        <v>0</v>
      </c>
      <c r="AQ253" s="25">
        <f t="shared" si="97"/>
        <v>-1.2187343523354566E-3</v>
      </c>
    </row>
    <row r="254" spans="1:43" x14ac:dyDescent="0.3">
      <c r="A254" t="str">
        <f>'Calculated Tab Properties'!A254</f>
        <v>TAB_8_252</v>
      </c>
      <c r="B254">
        <f>'Calculated Tab Properties'!B254</f>
        <v>1.2497</v>
      </c>
      <c r="C254">
        <f>'Calculated Tab Properties'!C254</f>
        <v>3.1415926833921155</v>
      </c>
      <c r="D254">
        <f>'Calculated Tab Properties'!D254</f>
        <v>180.00000170754728</v>
      </c>
      <c r="E254">
        <f>'Calculated Tab Properties'!E254</f>
        <v>3.9015039000000011</v>
      </c>
      <c r="F254">
        <f>'Calculated Tab Properties'!F254</f>
        <v>2.0015039000000003</v>
      </c>
      <c r="G254">
        <f>'Calculated Tab Properties'!G254</f>
        <v>1.9000000000000026</v>
      </c>
      <c r="H254">
        <f>'Calculated Tab Properties'!H254</f>
        <v>2.7254479800053439</v>
      </c>
      <c r="I254">
        <f>'Calculated Tab Properties'!I254</f>
        <v>0.14999999999999991</v>
      </c>
      <c r="J254" s="20">
        <f>'Calculated Tab Properties'!J254</f>
        <v>0.82393443100396802</v>
      </c>
      <c r="K254">
        <v>0</v>
      </c>
      <c r="L254">
        <v>0</v>
      </c>
      <c r="M254">
        <v>0</v>
      </c>
      <c r="N254">
        <v>0</v>
      </c>
      <c r="O254" s="27">
        <f>'Calculated Tab Properties'!O254</f>
        <v>0</v>
      </c>
      <c r="P254" s="27">
        <f>'Calculated Tab Properties'!P254</f>
        <v>2.1725250000000003</v>
      </c>
      <c r="Q254">
        <f>'Calculated Tab Properties'!Q254</f>
        <v>-300</v>
      </c>
      <c r="R254">
        <f>'Calculated Tab Properties'!R254</f>
        <v>1</v>
      </c>
      <c r="T254" s="1">
        <v>0</v>
      </c>
      <c r="U254" s="1">
        <v>0</v>
      </c>
      <c r="V254">
        <f>T254*'GEOMETRIC INPUTS'!S254</f>
        <v>0</v>
      </c>
      <c r="W254">
        <v>253</v>
      </c>
      <c r="X254">
        <f t="shared" si="84"/>
        <v>0</v>
      </c>
      <c r="Y254">
        <f t="shared" si="85"/>
        <v>0</v>
      </c>
      <c r="Z254" s="27">
        <f t="shared" si="86"/>
        <v>149.72447530579379</v>
      </c>
      <c r="AA254" s="27">
        <f t="shared" si="87"/>
        <v>-147.55195030579378</v>
      </c>
      <c r="AB254" s="27">
        <f t="shared" si="88"/>
        <v>-136.59650572189167</v>
      </c>
      <c r="AC254">
        <f t="shared" si="89"/>
        <v>136.59650572189167</v>
      </c>
      <c r="AD254" s="24" t="str">
        <f>'GT Data'!D256</f>
        <v>TKNODE_504</v>
      </c>
      <c r="AE254" s="25">
        <f t="shared" si="90"/>
        <v>4.0708930838213829E-6</v>
      </c>
      <c r="AF254" s="25">
        <f t="shared" si="91"/>
        <v>-136.59650572189162</v>
      </c>
      <c r="AG254" s="25">
        <f t="shared" si="92"/>
        <v>149.72447530579379</v>
      </c>
      <c r="AH254" s="25">
        <v>0</v>
      </c>
      <c r="AI254" s="25">
        <v>0</v>
      </c>
      <c r="AJ254" s="25">
        <f t="shared" si="93"/>
        <v>0</v>
      </c>
      <c r="AK254" s="24" t="str">
        <f>'GT Data'!N256</f>
        <v>TKNODE_505</v>
      </c>
      <c r="AL254" s="25">
        <f t="shared" si="94"/>
        <v>-4.0708930838213829E-6</v>
      </c>
      <c r="AM254" s="25">
        <f t="shared" si="95"/>
        <v>136.59650572189162</v>
      </c>
      <c r="AN254" s="25">
        <f t="shared" si="96"/>
        <v>-147.55195030579378</v>
      </c>
      <c r="AO254" s="25">
        <v>0</v>
      </c>
      <c r="AP254" s="25">
        <v>0</v>
      </c>
      <c r="AQ254" s="25">
        <f t="shared" si="97"/>
        <v>-1.2212679251464148E-3</v>
      </c>
    </row>
    <row r="255" spans="1:43" x14ac:dyDescent="0.3">
      <c r="A255" t="str">
        <f>'Calculated Tab Properties'!A255</f>
        <v>TAB_8_253</v>
      </c>
      <c r="B255">
        <f>'Calculated Tab Properties'!B255</f>
        <v>4.3269000000000002</v>
      </c>
      <c r="C255">
        <f>'Calculated Tab Properties'!C255</f>
        <v>0.24344888566939571</v>
      </c>
      <c r="D255">
        <f>'Calculated Tab Properties'!D255</f>
        <v>13.948593676019284</v>
      </c>
      <c r="E255">
        <f>'Calculated Tab Properties'!E255</f>
        <v>5.3002556701967398</v>
      </c>
      <c r="F255">
        <f>'Calculated Tab Properties'!F255</f>
        <v>2.8002556466226172</v>
      </c>
      <c r="G255">
        <f>'Calculated Tab Properties'!G255</f>
        <v>2.5000000235741222</v>
      </c>
      <c r="H255">
        <f>'Calculated Tab Properties'!H255</f>
        <v>3.3202186944790206</v>
      </c>
      <c r="I255">
        <f>'Calculated Tab Properties'!I255</f>
        <v>0.15000004360966032</v>
      </c>
      <c r="J255" s="20">
        <f>'Calculated Tab Properties'!J255</f>
        <v>0.64646686069768222</v>
      </c>
      <c r="K255">
        <v>0</v>
      </c>
      <c r="L255">
        <v>0</v>
      </c>
      <c r="M255">
        <v>0</v>
      </c>
      <c r="N255">
        <v>0</v>
      </c>
      <c r="O255" s="27">
        <f>'Calculated Tab Properties'!O255</f>
        <v>0</v>
      </c>
      <c r="P255" s="27">
        <f>'Calculated Tab Properties'!P255</f>
        <v>2.7342750000000002</v>
      </c>
      <c r="Q255">
        <f>'Calculated Tab Properties'!Q255</f>
        <v>-300</v>
      </c>
      <c r="R255">
        <f>'Calculated Tab Properties'!R255</f>
        <v>1</v>
      </c>
      <c r="T255" s="1">
        <v>0</v>
      </c>
      <c r="U255" s="1">
        <v>0</v>
      </c>
      <c r="V255">
        <f>T255*'GEOMETRIC INPUTS'!S255</f>
        <v>0</v>
      </c>
      <c r="W255">
        <v>254</v>
      </c>
      <c r="X255">
        <f t="shared" si="84"/>
        <v>0</v>
      </c>
      <c r="Y255">
        <f t="shared" si="85"/>
        <v>0</v>
      </c>
      <c r="Z255" s="27">
        <f t="shared" si="86"/>
        <v>106.98660995187848</v>
      </c>
      <c r="AA255" s="27">
        <f t="shared" si="87"/>
        <v>-104.25233495187848</v>
      </c>
      <c r="AB255" s="27">
        <f t="shared" si="88"/>
        <v>-138.14764202353757</v>
      </c>
      <c r="AC255">
        <f t="shared" si="89"/>
        <v>138.14764202353757</v>
      </c>
      <c r="AD255" s="24" t="str">
        <f>'GT Data'!D257</f>
        <v>TKNODE_506</v>
      </c>
      <c r="AE255" s="25">
        <f t="shared" si="90"/>
        <v>-33.300660370678962</v>
      </c>
      <c r="AF255" s="25">
        <f t="shared" si="91"/>
        <v>134.07399828281461</v>
      </c>
      <c r="AG255" s="25">
        <f t="shared" si="92"/>
        <v>106.98660995187848</v>
      </c>
      <c r="AH255" s="25">
        <v>0</v>
      </c>
      <c r="AI255" s="25">
        <v>0</v>
      </c>
      <c r="AJ255" s="25">
        <f t="shared" si="93"/>
        <v>0</v>
      </c>
      <c r="AK255" s="24" t="str">
        <f>'GT Data'!N257</f>
        <v>TKNODE_507</v>
      </c>
      <c r="AL255" s="25">
        <f t="shared" si="94"/>
        <v>33.300660370678962</v>
      </c>
      <c r="AM255" s="25">
        <f t="shared" si="95"/>
        <v>-134.07399828281461</v>
      </c>
      <c r="AN255" s="25">
        <f t="shared" si="96"/>
        <v>-104.25233495187848</v>
      </c>
      <c r="AO255" s="25">
        <v>0</v>
      </c>
      <c r="AP255" s="25">
        <v>0</v>
      </c>
      <c r="AQ255" s="25">
        <f t="shared" si="97"/>
        <v>9990.1981112036883</v>
      </c>
    </row>
    <row r="256" spans="1:43" x14ac:dyDescent="0.3">
      <c r="A256" t="str">
        <f>'Calculated Tab Properties'!A256</f>
        <v>TAB_8_254</v>
      </c>
      <c r="B256">
        <f>'Calculated Tab Properties'!B256</f>
        <v>5.0602</v>
      </c>
      <c r="C256">
        <f>'Calculated Tab Properties'!C256</f>
        <v>4.5060503550696307</v>
      </c>
      <c r="D256">
        <f>'Calculated Tab Properties'!D256</f>
        <v>258.1776676189159</v>
      </c>
      <c r="E256">
        <f>'Calculated Tab Properties'!E256</f>
        <v>4.5490269462176638</v>
      </c>
      <c r="F256">
        <f>'Calculated Tab Properties'!F256</f>
        <v>2.0490269705860218</v>
      </c>
      <c r="G256">
        <f>'Calculated Tab Properties'!G256</f>
        <v>2.499999975631642</v>
      </c>
      <c r="H256">
        <f>'Calculated Tab Properties'!H256</f>
        <v>2.7583782861595503</v>
      </c>
      <c r="I256">
        <f>'Calculated Tab Properties'!I256</f>
        <v>0.14999997290833084</v>
      </c>
      <c r="J256" s="20">
        <f>'Calculated Tab Properties'!J256</f>
        <v>0.8111269031433771</v>
      </c>
      <c r="K256">
        <v>0</v>
      </c>
      <c r="L256">
        <v>0</v>
      </c>
      <c r="M256">
        <v>0</v>
      </c>
      <c r="N256">
        <v>0</v>
      </c>
      <c r="O256" s="27">
        <f>'Calculated Tab Properties'!O256</f>
        <v>0</v>
      </c>
      <c r="P256" s="27">
        <f>'Calculated Tab Properties'!P256</f>
        <v>17.863800000000001</v>
      </c>
      <c r="Q256">
        <f>'Calculated Tab Properties'!Q256</f>
        <v>-300</v>
      </c>
      <c r="R256">
        <f>'Calculated Tab Properties'!R256</f>
        <v>1</v>
      </c>
      <c r="T256" s="1">
        <v>0</v>
      </c>
      <c r="U256" s="1">
        <v>0</v>
      </c>
      <c r="V256">
        <f>T256*'GEOMETRIC INPUTS'!S256</f>
        <v>0</v>
      </c>
      <c r="W256">
        <v>255</v>
      </c>
      <c r="X256">
        <f t="shared" si="84"/>
        <v>0</v>
      </c>
      <c r="Y256">
        <f t="shared" si="85"/>
        <v>0</v>
      </c>
      <c r="Z256" s="27">
        <f t="shared" si="86"/>
        <v>145.10322936302126</v>
      </c>
      <c r="AA256" s="27">
        <f t="shared" si="87"/>
        <v>-127.23942936302126</v>
      </c>
      <c r="AB256" s="27">
        <f t="shared" si="88"/>
        <v>-120.85486692703643</v>
      </c>
      <c r="AC256">
        <f t="shared" si="89"/>
        <v>120.85486692703643</v>
      </c>
      <c r="AD256" s="24" t="str">
        <f>'GT Data'!D258</f>
        <v>TKNODE_508</v>
      </c>
      <c r="AE256" s="25">
        <f t="shared" si="90"/>
        <v>118.29124602392059</v>
      </c>
      <c r="AF256" s="25">
        <f t="shared" si="91"/>
        <v>-24.76045181453625</v>
      </c>
      <c r="AG256" s="25">
        <f t="shared" si="92"/>
        <v>145.10322936302126</v>
      </c>
      <c r="AH256" s="25">
        <v>0</v>
      </c>
      <c r="AI256" s="25">
        <v>0</v>
      </c>
      <c r="AJ256" s="25">
        <f t="shared" si="93"/>
        <v>0</v>
      </c>
      <c r="AK256" s="24" t="str">
        <f>'GT Data'!N258</f>
        <v>TKNODE_509</v>
      </c>
      <c r="AL256" s="25">
        <f t="shared" si="94"/>
        <v>-118.29124602392059</v>
      </c>
      <c r="AM256" s="25">
        <f t="shared" si="95"/>
        <v>24.76045181453625</v>
      </c>
      <c r="AN256" s="25">
        <f t="shared" si="96"/>
        <v>-127.23942936302126</v>
      </c>
      <c r="AO256" s="25">
        <v>0</v>
      </c>
      <c r="AP256" s="25">
        <v>0</v>
      </c>
      <c r="AQ256" s="25">
        <f t="shared" si="97"/>
        <v>-35487.373807176176</v>
      </c>
    </row>
    <row r="257" spans="1:43" x14ac:dyDescent="0.3">
      <c r="A257" t="str">
        <f>'Calculated Tab Properties'!A257</f>
        <v>TAB_8_255</v>
      </c>
      <c r="B257">
        <f>'Calculated Tab Properties'!B257</f>
        <v>1.8713</v>
      </c>
      <c r="C257">
        <f>'Calculated Tab Properties'!C257</f>
        <v>5.3182157034947029</v>
      </c>
      <c r="D257">
        <f>'Calculated Tab Properties'!D257</f>
        <v>304.71131435044452</v>
      </c>
      <c r="E257">
        <f>'Calculated Tab Properties'!E257</f>
        <v>4.5230090479135079</v>
      </c>
      <c r="F257">
        <f>'Calculated Tab Properties'!F257</f>
        <v>2.02300904029289</v>
      </c>
      <c r="G257">
        <f>'Calculated Tab Properties'!G257</f>
        <v>2.5000000076206184</v>
      </c>
      <c r="H257">
        <f>'Calculated Tab Properties'!H257</f>
        <v>2.7404577386374873</v>
      </c>
      <c r="I257">
        <f>'Calculated Tab Properties'!I257</f>
        <v>0.15000000308493341</v>
      </c>
      <c r="J257" s="20">
        <f>'Calculated Tab Properties'!J257</f>
        <v>0.81803680388654643</v>
      </c>
      <c r="K257">
        <v>0</v>
      </c>
      <c r="L257">
        <v>0</v>
      </c>
      <c r="M257">
        <v>0</v>
      </c>
      <c r="N257">
        <v>0</v>
      </c>
      <c r="O257" s="27">
        <f>'Calculated Tab Properties'!O257</f>
        <v>0</v>
      </c>
      <c r="P257" s="27">
        <f>'Calculated Tab Properties'!P257</f>
        <v>3.4792500000000004</v>
      </c>
      <c r="Q257">
        <f>'Calculated Tab Properties'!Q257</f>
        <v>-300</v>
      </c>
      <c r="R257">
        <f>'Calculated Tab Properties'!R257</f>
        <v>1</v>
      </c>
      <c r="T257" s="1">
        <v>0</v>
      </c>
      <c r="U257" s="1">
        <v>0</v>
      </c>
      <c r="V257">
        <f>T257*'GEOMETRIC INPUTS'!S257</f>
        <v>0</v>
      </c>
      <c r="W257">
        <v>256</v>
      </c>
      <c r="X257">
        <f t="shared" si="84"/>
        <v>0</v>
      </c>
      <c r="Y257">
        <f t="shared" si="85"/>
        <v>0</v>
      </c>
      <c r="Z257" s="27">
        <f t="shared" si="86"/>
        <v>148.03597340618333</v>
      </c>
      <c r="AA257" s="27">
        <f t="shared" si="87"/>
        <v>-144.55672340618332</v>
      </c>
      <c r="AB257" s="27">
        <f t="shared" si="88"/>
        <v>-135.41556242360312</v>
      </c>
      <c r="AC257">
        <f t="shared" si="89"/>
        <v>135.41556242360312</v>
      </c>
      <c r="AD257" s="24" t="str">
        <f>'GT Data'!D259</f>
        <v>TKNODE_510</v>
      </c>
      <c r="AE257" s="25">
        <f t="shared" si="90"/>
        <v>111.31587250769192</v>
      </c>
      <c r="AF257" s="25">
        <f t="shared" si="91"/>
        <v>77.111290187313244</v>
      </c>
      <c r="AG257" s="25">
        <f t="shared" si="92"/>
        <v>148.03597340618333</v>
      </c>
      <c r="AH257" s="25">
        <v>0</v>
      </c>
      <c r="AI257" s="25">
        <v>0</v>
      </c>
      <c r="AJ257" s="25">
        <f t="shared" si="93"/>
        <v>0</v>
      </c>
      <c r="AK257" s="24" t="str">
        <f>'GT Data'!N259</f>
        <v>TKNODE_511</v>
      </c>
      <c r="AL257" s="25">
        <f t="shared" si="94"/>
        <v>-111.31587250769192</v>
      </c>
      <c r="AM257" s="25">
        <f t="shared" si="95"/>
        <v>-77.111290187313244</v>
      </c>
      <c r="AN257" s="25">
        <f t="shared" si="96"/>
        <v>-144.55672340618332</v>
      </c>
      <c r="AO257" s="25">
        <v>0</v>
      </c>
      <c r="AP257" s="25">
        <v>0</v>
      </c>
      <c r="AQ257" s="25">
        <f t="shared" si="97"/>
        <v>-33394.761752307575</v>
      </c>
    </row>
    <row r="258" spans="1:43" x14ac:dyDescent="0.3">
      <c r="A258" t="str">
        <f>'Calculated Tab Properties'!A258</f>
        <v>TAB_8_256</v>
      </c>
      <c r="B258">
        <f>'Calculated Tab Properties'!B258</f>
        <v>1.7241</v>
      </c>
      <c r="C258">
        <f>'Calculated Tab Properties'!C258</f>
        <v>0.77872187493082146</v>
      </c>
      <c r="D258">
        <f>'Calculated Tab Properties'!D258</f>
        <v>44.617476848050416</v>
      </c>
      <c r="E258">
        <f>'Calculated Tab Properties'!E258</f>
        <v>4.9895528841126362</v>
      </c>
      <c r="F258">
        <f>'Calculated Tab Properties'!F258</f>
        <v>2.4895528923473549</v>
      </c>
      <c r="G258">
        <f>'Calculated Tab Properties'!G258</f>
        <v>2.4999999917652818</v>
      </c>
      <c r="H258">
        <f>'Calculated Tab Properties'!H258</f>
        <v>3.0777388191318718</v>
      </c>
      <c r="I258">
        <f>'Calculated Tab Properties'!I258</f>
        <v>0.14999992433711509</v>
      </c>
      <c r="J258" s="20">
        <f>'Calculated Tab Properties'!J258</f>
        <v>0.70735775503743459</v>
      </c>
      <c r="K258">
        <v>0</v>
      </c>
      <c r="L258">
        <v>0</v>
      </c>
      <c r="M258">
        <v>0</v>
      </c>
      <c r="N258">
        <v>0</v>
      </c>
      <c r="O258" s="27">
        <f>'Calculated Tab Properties'!O258</f>
        <v>0</v>
      </c>
      <c r="P258" s="27">
        <f>'Calculated Tab Properties'!P258</f>
        <v>8.1918000000000006</v>
      </c>
      <c r="Q258">
        <f>'Calculated Tab Properties'!Q258</f>
        <v>-300</v>
      </c>
      <c r="R258">
        <f>'Calculated Tab Properties'!R258</f>
        <v>1</v>
      </c>
      <c r="T258" s="1">
        <v>0</v>
      </c>
      <c r="U258" s="1">
        <v>0</v>
      </c>
      <c r="V258">
        <f>T258*'GEOMETRIC INPUTS'!S258</f>
        <v>0</v>
      </c>
      <c r="W258">
        <v>257</v>
      </c>
      <c r="X258">
        <f t="shared" si="84"/>
        <v>0</v>
      </c>
      <c r="Y258">
        <f t="shared" si="85"/>
        <v>0</v>
      </c>
      <c r="Z258" s="27">
        <f t="shared" si="86"/>
        <v>120.00999518355651</v>
      </c>
      <c r="AA258" s="27">
        <f t="shared" si="87"/>
        <v>-111.81819518355651</v>
      </c>
      <c r="AB258" s="27">
        <f t="shared" si="88"/>
        <v>-130.78996537633904</v>
      </c>
      <c r="AC258">
        <f t="shared" si="89"/>
        <v>130.78996537633904</v>
      </c>
      <c r="AD258" s="24" t="str">
        <f>'GT Data'!D260</f>
        <v>TKNODE_512</v>
      </c>
      <c r="AE258" s="25">
        <f t="shared" si="90"/>
        <v>-91.862975263250547</v>
      </c>
      <c r="AF258" s="25">
        <f t="shared" si="91"/>
        <v>93.097845404323849</v>
      </c>
      <c r="AG258" s="25">
        <f t="shared" si="92"/>
        <v>120.00999518355651</v>
      </c>
      <c r="AH258" s="25">
        <v>0</v>
      </c>
      <c r="AI258" s="25">
        <v>0</v>
      </c>
      <c r="AJ258" s="25">
        <f t="shared" si="93"/>
        <v>0</v>
      </c>
      <c r="AK258" s="24" t="str">
        <f>'GT Data'!N260</f>
        <v>TKNODE_513</v>
      </c>
      <c r="AL258" s="25">
        <f t="shared" si="94"/>
        <v>91.862975263250547</v>
      </c>
      <c r="AM258" s="25">
        <f t="shared" si="95"/>
        <v>-93.097845404323849</v>
      </c>
      <c r="AN258" s="25">
        <f t="shared" si="96"/>
        <v>-111.81819518355651</v>
      </c>
      <c r="AO258" s="25">
        <v>0</v>
      </c>
      <c r="AP258" s="25">
        <v>0</v>
      </c>
      <c r="AQ258" s="25">
        <f t="shared" si="97"/>
        <v>27558.892578975163</v>
      </c>
    </row>
    <row r="259" spans="1:43" x14ac:dyDescent="0.3">
      <c r="A259" t="str">
        <f>'Calculated Tab Properties'!A259</f>
        <v>TAB_8_257</v>
      </c>
      <c r="B259">
        <f>'Calculated Tab Properties'!B259</f>
        <v>2.1709000000000001</v>
      </c>
      <c r="C259">
        <f>'Calculated Tab Properties'!C259</f>
        <v>0.35994801429387624</v>
      </c>
      <c r="D259">
        <f>'Calculated Tab Properties'!D259</f>
        <v>20.623502063153737</v>
      </c>
      <c r="E259">
        <f>'Calculated Tab Properties'!E259</f>
        <v>4.5703103167402972</v>
      </c>
      <c r="F259">
        <f>'Calculated Tab Properties'!F259</f>
        <v>2.4703103085529334</v>
      </c>
      <c r="G259">
        <f>'Calculated Tab Properties'!G259</f>
        <v>2.1000000081873642</v>
      </c>
      <c r="H259">
        <f>'Calculated Tab Properties'!H259</f>
        <v>3.0633046556909909</v>
      </c>
      <c r="I259">
        <f>'Calculated Tab Properties'!I259</f>
        <v>0.14999992115424615</v>
      </c>
      <c r="J259" s="20">
        <f>'Calculated Tab Properties'!J259</f>
        <v>0.7113931912041348</v>
      </c>
      <c r="K259">
        <v>0</v>
      </c>
      <c r="L259">
        <v>0</v>
      </c>
      <c r="M259">
        <v>0</v>
      </c>
      <c r="N259">
        <v>0</v>
      </c>
      <c r="O259" s="27">
        <f>'Calculated Tab Properties'!O259</f>
        <v>0</v>
      </c>
      <c r="P259" s="27">
        <f>'Calculated Tab Properties'!P259</f>
        <v>4.2986249999999995</v>
      </c>
      <c r="Q259">
        <f>'Calculated Tab Properties'!Q259</f>
        <v>-300</v>
      </c>
      <c r="R259">
        <f>'Calculated Tab Properties'!R259</f>
        <v>1</v>
      </c>
      <c r="T259" s="1">
        <v>0</v>
      </c>
      <c r="U259" s="1">
        <v>0</v>
      </c>
      <c r="V259">
        <f>T259*'GEOMETRIC INPUTS'!S259</f>
        <v>0</v>
      </c>
      <c r="W259">
        <v>258</v>
      </c>
      <c r="X259">
        <f t="shared" si="84"/>
        <v>0</v>
      </c>
      <c r="Y259">
        <f t="shared" si="85"/>
        <v>0</v>
      </c>
      <c r="Z259" s="27">
        <f t="shared" si="86"/>
        <v>121.18121579806127</v>
      </c>
      <c r="AA259" s="27">
        <f t="shared" si="87"/>
        <v>-116.88259079806127</v>
      </c>
      <c r="AB259" s="27">
        <f t="shared" si="88"/>
        <v>-135.60188330781386</v>
      </c>
      <c r="AC259">
        <f t="shared" si="89"/>
        <v>135.60188330781386</v>
      </c>
      <c r="AD259" s="24" t="str">
        <f>'GT Data'!D261</f>
        <v>TKNODE_514</v>
      </c>
      <c r="AE259" s="25">
        <f t="shared" si="90"/>
        <v>-47.762451935062558</v>
      </c>
      <c r="AF259" s="25">
        <f t="shared" si="91"/>
        <v>126.9118550088084</v>
      </c>
      <c r="AG259" s="25">
        <f t="shared" si="92"/>
        <v>121.18121579806127</v>
      </c>
      <c r="AH259" s="25">
        <v>0</v>
      </c>
      <c r="AI259" s="25">
        <v>0</v>
      </c>
      <c r="AJ259" s="25">
        <f t="shared" si="93"/>
        <v>0</v>
      </c>
      <c r="AK259" s="24" t="str">
        <f>'GT Data'!N261</f>
        <v>TKNODE_515</v>
      </c>
      <c r="AL259" s="25">
        <f t="shared" si="94"/>
        <v>47.762451935062558</v>
      </c>
      <c r="AM259" s="25">
        <f t="shared" si="95"/>
        <v>-126.9118550088084</v>
      </c>
      <c r="AN259" s="25">
        <f t="shared" si="96"/>
        <v>-116.88259079806127</v>
      </c>
      <c r="AO259" s="25">
        <v>0</v>
      </c>
      <c r="AP259" s="25">
        <v>0</v>
      </c>
      <c r="AQ259" s="25">
        <f t="shared" si="97"/>
        <v>14328.735580518767</v>
      </c>
    </row>
    <row r="260" spans="1:43" x14ac:dyDescent="0.3">
      <c r="A260" t="str">
        <f>'Calculated Tab Properties'!A260</f>
        <v>TAB_8_258</v>
      </c>
      <c r="B260">
        <f>'Calculated Tab Properties'!B260</f>
        <v>1.7374000000000001</v>
      </c>
      <c r="C260">
        <f>'Calculated Tab Properties'!C260</f>
        <v>3.1593183613595475</v>
      </c>
      <c r="D260">
        <f>'Calculated Tab Properties'!D260</f>
        <v>181.01560824408918</v>
      </c>
      <c r="E260">
        <f>'Calculated Tab Properties'!E260</f>
        <v>5.9373150298941564</v>
      </c>
      <c r="F260">
        <f>'Calculated Tab Properties'!F260</f>
        <v>3.6373151083943842</v>
      </c>
      <c r="G260">
        <f>'Calculated Tab Properties'!G260</f>
        <v>2.2999999214997722</v>
      </c>
      <c r="H260">
        <f>'Calculated Tab Properties'!H260</f>
        <v>4.0201188582000036</v>
      </c>
      <c r="I260">
        <f>'Calculated Tab Properties'!I260</f>
        <v>0.15000006412645289</v>
      </c>
      <c r="J260" s="20">
        <f>'Calculated Tab Properties'!J260</f>
        <v>0.52071180325946331</v>
      </c>
      <c r="K260">
        <v>0</v>
      </c>
      <c r="L260">
        <v>0</v>
      </c>
      <c r="M260">
        <v>0</v>
      </c>
      <c r="N260">
        <v>0</v>
      </c>
      <c r="O260" s="27">
        <f>'Calculated Tab Properties'!O260</f>
        <v>0</v>
      </c>
      <c r="P260" s="27">
        <f>'Calculated Tab Properties'!P260</f>
        <v>2.871</v>
      </c>
      <c r="Q260">
        <f>'Calculated Tab Properties'!Q260</f>
        <v>-300</v>
      </c>
      <c r="R260">
        <f>'Calculated Tab Properties'!R260</f>
        <v>1</v>
      </c>
      <c r="T260" s="1">
        <v>0</v>
      </c>
      <c r="U260" s="1">
        <v>0</v>
      </c>
      <c r="V260">
        <f>T260*'GEOMETRIC INPUTS'!S260</f>
        <v>0</v>
      </c>
      <c r="W260">
        <v>259</v>
      </c>
      <c r="X260">
        <f t="shared" si="84"/>
        <v>0</v>
      </c>
      <c r="Y260">
        <f t="shared" si="85"/>
        <v>0</v>
      </c>
      <c r="Z260" s="27">
        <f t="shared" si="86"/>
        <v>82.360021303771916</v>
      </c>
      <c r="AA260" s="27">
        <f t="shared" si="87"/>
        <v>-79.489021303771921</v>
      </c>
      <c r="AB260" s="27">
        <f t="shared" si="88"/>
        <v>-138.60156961153118</v>
      </c>
      <c r="AC260">
        <f t="shared" si="89"/>
        <v>138.60156961153118</v>
      </c>
      <c r="AD260" s="24" t="str">
        <f>'GT Data'!D262</f>
        <v>TKNODE_516</v>
      </c>
      <c r="AE260" s="25">
        <f t="shared" si="90"/>
        <v>2.4566822660927823</v>
      </c>
      <c r="AF260" s="25">
        <f t="shared" si="91"/>
        <v>-138.57979582545065</v>
      </c>
      <c r="AG260" s="25">
        <f t="shared" si="92"/>
        <v>82.360021303771916</v>
      </c>
      <c r="AH260" s="25">
        <v>0</v>
      </c>
      <c r="AI260" s="25">
        <v>0</v>
      </c>
      <c r="AJ260" s="25">
        <f t="shared" si="93"/>
        <v>0</v>
      </c>
      <c r="AK260" s="24" t="str">
        <f>'GT Data'!N262</f>
        <v>TKNODE_517</v>
      </c>
      <c r="AL260" s="25">
        <f t="shared" si="94"/>
        <v>-2.4566822660927823</v>
      </c>
      <c r="AM260" s="25">
        <f t="shared" si="95"/>
        <v>138.57979582545065</v>
      </c>
      <c r="AN260" s="25">
        <f t="shared" si="96"/>
        <v>-79.489021303771921</v>
      </c>
      <c r="AO260" s="25">
        <v>0</v>
      </c>
      <c r="AP260" s="25">
        <v>0</v>
      </c>
      <c r="AQ260" s="25">
        <f t="shared" si="97"/>
        <v>-737.00467982783471</v>
      </c>
    </row>
    <row r="261" spans="1:43" x14ac:dyDescent="0.3">
      <c r="A261" t="str">
        <f>'Calculated Tab Properties'!A261</f>
        <v>TAB_8_259</v>
      </c>
      <c r="B261">
        <f>'Calculated Tab Properties'!B261</f>
        <v>2.0709</v>
      </c>
      <c r="C261">
        <f>'Calculated Tab Properties'!C261</f>
        <v>3.4435487608370332</v>
      </c>
      <c r="D261">
        <f>'Calculated Tab Properties'!D261</f>
        <v>197.3008105434665</v>
      </c>
      <c r="E261">
        <f>'Calculated Tab Properties'!E261</f>
        <v>6.5969265351588771</v>
      </c>
      <c r="F261">
        <f>'Calculated Tab Properties'!F261</f>
        <v>4.4969264818811228</v>
      </c>
      <c r="G261">
        <f>'Calculated Tab Properties'!G261</f>
        <v>2.1000000532777534</v>
      </c>
      <c r="H261">
        <f>'Calculated Tab Properties'!H261</f>
        <v>4.7849508460884325</v>
      </c>
      <c r="I261">
        <f>'Calculated Tab Properties'!I261</f>
        <v>0.15000002337046492</v>
      </c>
      <c r="J261" s="20">
        <f>'Calculated Tab Properties'!J261</f>
        <v>0.43121746306365372</v>
      </c>
      <c r="K261">
        <v>0</v>
      </c>
      <c r="L261">
        <v>0</v>
      </c>
      <c r="M261">
        <v>0</v>
      </c>
      <c r="N261">
        <v>0</v>
      </c>
      <c r="O261" s="27">
        <f>'Calculated Tab Properties'!O261</f>
        <v>0</v>
      </c>
      <c r="P261" s="27">
        <f>'Calculated Tab Properties'!P261</f>
        <v>3.16065</v>
      </c>
      <c r="Q261">
        <f>'Calculated Tab Properties'!Q261</f>
        <v>-300</v>
      </c>
      <c r="R261">
        <f>'Calculated Tab Properties'!R261</f>
        <v>1</v>
      </c>
      <c r="T261" s="1">
        <v>0</v>
      </c>
      <c r="U261" s="1">
        <v>0</v>
      </c>
      <c r="V261">
        <f>T261*'GEOMETRIC INPUTS'!S261</f>
        <v>0</v>
      </c>
      <c r="W261">
        <v>260</v>
      </c>
      <c r="X261">
        <f t="shared" si="84"/>
        <v>0</v>
      </c>
      <c r="Y261">
        <f t="shared" si="85"/>
        <v>0</v>
      </c>
      <c r="Z261" s="27">
        <f t="shared" si="86"/>
        <v>66.606804365820679</v>
      </c>
      <c r="AA261" s="27">
        <f t="shared" si="87"/>
        <v>-63.446154365820682</v>
      </c>
      <c r="AB261" s="27">
        <f t="shared" si="88"/>
        <v>-137.89782868596973</v>
      </c>
      <c r="AC261">
        <f t="shared" si="89"/>
        <v>137.89782868596973</v>
      </c>
      <c r="AD261" s="24" t="str">
        <f>'GT Data'!D263</f>
        <v>TKNODE_518</v>
      </c>
      <c r="AE261" s="25">
        <f t="shared" si="90"/>
        <v>41.00921197731271</v>
      </c>
      <c r="AF261" s="25">
        <f t="shared" si="91"/>
        <v>-131.65886103603086</v>
      </c>
      <c r="AG261" s="25">
        <f t="shared" si="92"/>
        <v>66.606804365820679</v>
      </c>
      <c r="AH261" s="25">
        <v>0</v>
      </c>
      <c r="AI261" s="25">
        <v>0</v>
      </c>
      <c r="AJ261" s="25">
        <f t="shared" si="93"/>
        <v>0</v>
      </c>
      <c r="AK261" s="24" t="str">
        <f>'GT Data'!N263</f>
        <v>TKNODE_519</v>
      </c>
      <c r="AL261" s="25">
        <f t="shared" si="94"/>
        <v>-41.00921197731271</v>
      </c>
      <c r="AM261" s="25">
        <f t="shared" si="95"/>
        <v>131.65886103603086</v>
      </c>
      <c r="AN261" s="25">
        <f t="shared" si="96"/>
        <v>-63.446154365820682</v>
      </c>
      <c r="AO261" s="25">
        <v>0</v>
      </c>
      <c r="AP261" s="25">
        <v>0</v>
      </c>
      <c r="AQ261" s="25">
        <f t="shared" si="97"/>
        <v>-12302.763593193813</v>
      </c>
    </row>
    <row r="262" spans="1:43" x14ac:dyDescent="0.3">
      <c r="A262" t="str">
        <f>'Calculated Tab Properties'!A262</f>
        <v>TAB_8_260</v>
      </c>
      <c r="B262">
        <f>'Calculated Tab Properties'!B262</f>
        <v>2.5078</v>
      </c>
      <c r="C262">
        <f>'Calculated Tab Properties'!C262</f>
        <v>3.8785787703794634</v>
      </c>
      <c r="D262">
        <f>'Calculated Tab Properties'!D262</f>
        <v>222.22619405178369</v>
      </c>
      <c r="E262">
        <f>'Calculated Tab Properties'!E262</f>
        <v>5.4308942270517484</v>
      </c>
      <c r="F262">
        <f>'Calculated Tab Properties'!F262</f>
        <v>3.5308942146648379</v>
      </c>
      <c r="G262">
        <f>'Calculated Tab Properties'!G262</f>
        <v>1.9000000123869103</v>
      </c>
      <c r="H262">
        <f>'Calculated Tab Properties'!H262</f>
        <v>3.9281591192053327</v>
      </c>
      <c r="I262">
        <f>'Calculated Tab Properties'!I262</f>
        <v>0.14999993640865295</v>
      </c>
      <c r="J262" s="20">
        <f>'Calculated Tab Properties'!J262</f>
        <v>0.53419033680184069</v>
      </c>
      <c r="K262">
        <v>0</v>
      </c>
      <c r="L262">
        <v>0</v>
      </c>
      <c r="M262">
        <v>0</v>
      </c>
      <c r="N262">
        <v>0</v>
      </c>
      <c r="O262" s="27">
        <f>'Calculated Tab Properties'!O262</f>
        <v>0</v>
      </c>
      <c r="P262" s="27">
        <f>'Calculated Tab Properties'!P262</f>
        <v>3.8877000000000002</v>
      </c>
      <c r="Q262">
        <f>'Calculated Tab Properties'!Q262</f>
        <v>-300</v>
      </c>
      <c r="R262">
        <f>'Calculated Tab Properties'!R262</f>
        <v>1</v>
      </c>
      <c r="T262" s="1">
        <v>0</v>
      </c>
      <c r="U262" s="1">
        <v>0</v>
      </c>
      <c r="V262">
        <f>T262*'GEOMETRIC INPUTS'!S262</f>
        <v>0</v>
      </c>
      <c r="W262">
        <v>261</v>
      </c>
      <c r="X262">
        <f t="shared" si="84"/>
        <v>0</v>
      </c>
      <c r="Y262">
        <f t="shared" si="85"/>
        <v>0</v>
      </c>
      <c r="Z262" s="27">
        <f t="shared" si="86"/>
        <v>84.799154844021729</v>
      </c>
      <c r="AA262" s="27">
        <f t="shared" si="87"/>
        <v>-80.911454844021733</v>
      </c>
      <c r="AB262" s="27">
        <f t="shared" si="88"/>
        <v>-136.77646523908251</v>
      </c>
      <c r="AC262">
        <f t="shared" si="89"/>
        <v>136.77646523908251</v>
      </c>
      <c r="AD262" s="24" t="str">
        <f>'GT Data'!D264</f>
        <v>TKNODE_520</v>
      </c>
      <c r="AE262" s="25">
        <f t="shared" si="90"/>
        <v>91.921881064022855</v>
      </c>
      <c r="AF262" s="25">
        <f t="shared" si="91"/>
        <v>-101.28262054740479</v>
      </c>
      <c r="AG262" s="25">
        <f t="shared" si="92"/>
        <v>84.799154844021729</v>
      </c>
      <c r="AH262" s="25">
        <v>0</v>
      </c>
      <c r="AI262" s="25">
        <v>0</v>
      </c>
      <c r="AJ262" s="25">
        <f t="shared" si="93"/>
        <v>0</v>
      </c>
      <c r="AK262" s="24" t="str">
        <f>'GT Data'!N264</f>
        <v>TKNODE_521</v>
      </c>
      <c r="AL262" s="25">
        <f t="shared" si="94"/>
        <v>-91.921881064022855</v>
      </c>
      <c r="AM262" s="25">
        <f t="shared" si="95"/>
        <v>101.28262054740479</v>
      </c>
      <c r="AN262" s="25">
        <f t="shared" si="96"/>
        <v>-80.911454844021733</v>
      </c>
      <c r="AO262" s="25">
        <v>0</v>
      </c>
      <c r="AP262" s="25">
        <v>0</v>
      </c>
      <c r="AQ262" s="25">
        <f t="shared" si="97"/>
        <v>-27576.564319206856</v>
      </c>
    </row>
    <row r="263" spans="1:43" x14ac:dyDescent="0.3">
      <c r="A263" t="str">
        <f>'Calculated Tab Properties'!A263</f>
        <v>TAB_8_261</v>
      </c>
      <c r="B263">
        <f>'Calculated Tab Properties'!B263</f>
        <v>2.6187999999999998</v>
      </c>
      <c r="C263">
        <f>'Calculated Tab Properties'!C263</f>
        <v>4.2985142783825676</v>
      </c>
      <c r="D263">
        <f>'Calculated Tab Properties'!D263</f>
        <v>246.28672632804378</v>
      </c>
      <c r="E263">
        <f>'Calculated Tab Properties'!E263</f>
        <v>4.6856782965616413</v>
      </c>
      <c r="F263">
        <f>'Calculated Tab Properties'!F263</f>
        <v>2.5856783306522901</v>
      </c>
      <c r="G263">
        <f>'Calculated Tab Properties'!G263</f>
        <v>2.0999999659093516</v>
      </c>
      <c r="H263">
        <f>'Calculated Tab Properties'!H263</f>
        <v>3.1515734096368502</v>
      </c>
      <c r="I263">
        <f>'Calculated Tab Properties'!I263</f>
        <v>0.15000008178747837</v>
      </c>
      <c r="J263" s="20">
        <f>'Calculated Tab Properties'!J263</f>
        <v>0.68749556630008812</v>
      </c>
      <c r="K263">
        <v>0</v>
      </c>
      <c r="L263">
        <v>0</v>
      </c>
      <c r="M263">
        <v>0</v>
      </c>
      <c r="N263">
        <v>0</v>
      </c>
      <c r="O263" s="27">
        <f>'Calculated Tab Properties'!O263</f>
        <v>0</v>
      </c>
      <c r="P263" s="27">
        <f>'Calculated Tab Properties'!P263</f>
        <v>3.6953250000000004</v>
      </c>
      <c r="Q263">
        <f>'Calculated Tab Properties'!Q263</f>
        <v>-300</v>
      </c>
      <c r="R263">
        <f>'Calculated Tab Properties'!R263</f>
        <v>1</v>
      </c>
      <c r="T263" s="1">
        <v>0</v>
      </c>
      <c r="U263" s="1">
        <v>0</v>
      </c>
      <c r="V263">
        <f>T263*'GEOMETRIC INPUTS'!S263</f>
        <v>0</v>
      </c>
      <c r="W263">
        <v>262</v>
      </c>
      <c r="X263">
        <f t="shared" si="84"/>
        <v>0</v>
      </c>
      <c r="Y263">
        <f t="shared" si="85"/>
        <v>0</v>
      </c>
      <c r="Z263" s="27">
        <f t="shared" si="86"/>
        <v>115.8093400087502</v>
      </c>
      <c r="AA263" s="27">
        <f t="shared" si="87"/>
        <v>-112.1140150087502</v>
      </c>
      <c r="AB263" s="27">
        <f t="shared" si="88"/>
        <v>-136.53552689962942</v>
      </c>
      <c r="AC263">
        <f t="shared" si="89"/>
        <v>136.53552689962942</v>
      </c>
      <c r="AD263" s="24" t="str">
        <f>'GT Data'!D265</f>
        <v>TKNODE_522</v>
      </c>
      <c r="AE263" s="25">
        <f t="shared" si="90"/>
        <v>125.00775724389794</v>
      </c>
      <c r="AF263" s="25">
        <f t="shared" si="91"/>
        <v>-54.909113402149444</v>
      </c>
      <c r="AG263" s="25">
        <f t="shared" si="92"/>
        <v>115.8093400087502</v>
      </c>
      <c r="AH263" s="25">
        <v>0</v>
      </c>
      <c r="AI263" s="25">
        <v>0</v>
      </c>
      <c r="AJ263" s="25">
        <f t="shared" si="93"/>
        <v>0</v>
      </c>
      <c r="AK263" s="24" t="str">
        <f>'GT Data'!N265</f>
        <v>TKNODE_523</v>
      </c>
      <c r="AL263" s="25">
        <f t="shared" si="94"/>
        <v>-125.00775724389794</v>
      </c>
      <c r="AM263" s="25">
        <f t="shared" si="95"/>
        <v>54.909113402149444</v>
      </c>
      <c r="AN263" s="25">
        <f t="shared" si="96"/>
        <v>-112.1140150087502</v>
      </c>
      <c r="AO263" s="25">
        <v>0</v>
      </c>
      <c r="AP263" s="25">
        <v>0</v>
      </c>
      <c r="AQ263" s="25">
        <f t="shared" si="97"/>
        <v>-37502.327173169382</v>
      </c>
    </row>
    <row r="264" spans="1:43" x14ac:dyDescent="0.3">
      <c r="A264" t="str">
        <f>'Calculated Tab Properties'!A264</f>
        <v>TAB_8_262</v>
      </c>
      <c r="B264">
        <f>'Calculated Tab Properties'!B264</f>
        <v>2.4373</v>
      </c>
      <c r="C264">
        <f>'Calculated Tab Properties'!C264</f>
        <v>5.0335813607567097</v>
      </c>
      <c r="D264">
        <f>'Calculated Tab Properties'!D264</f>
        <v>288.40296780707735</v>
      </c>
      <c r="E264">
        <f>'Calculated Tab Properties'!E264</f>
        <v>4.4872782327890741</v>
      </c>
      <c r="F264">
        <f>'Calculated Tab Properties'!F264</f>
        <v>2.3872782175675198</v>
      </c>
      <c r="G264">
        <f>'Calculated Tab Properties'!G264</f>
        <v>2.1000000152215539</v>
      </c>
      <c r="H264">
        <f>'Calculated Tab Properties'!H264</f>
        <v>3.0008655572599792</v>
      </c>
      <c r="I264">
        <f>'Calculated Tab Properties'!I264</f>
        <v>0.15000003951029484</v>
      </c>
      <c r="J264" s="20">
        <f>'Calculated Tab Properties'!J264</f>
        <v>0.72946970109940901</v>
      </c>
      <c r="K264">
        <v>0</v>
      </c>
      <c r="L264">
        <v>0</v>
      </c>
      <c r="M264">
        <v>0</v>
      </c>
      <c r="N264">
        <v>0</v>
      </c>
      <c r="O264" s="27">
        <f>'Calculated Tab Properties'!O264</f>
        <v>0</v>
      </c>
      <c r="P264" s="27">
        <f>'Calculated Tab Properties'!P264</f>
        <v>3.47445</v>
      </c>
      <c r="Q264">
        <f>'Calculated Tab Properties'!Q264</f>
        <v>-300</v>
      </c>
      <c r="R264">
        <f>'Calculated Tab Properties'!R264</f>
        <v>1</v>
      </c>
      <c r="T264" s="1">
        <v>0</v>
      </c>
      <c r="U264" s="1">
        <v>0</v>
      </c>
      <c r="V264">
        <f>T264*'GEOMETRIC INPUTS'!S264</f>
        <v>0</v>
      </c>
      <c r="W264">
        <v>263</v>
      </c>
      <c r="X264">
        <f t="shared" si="84"/>
        <v>0</v>
      </c>
      <c r="Y264">
        <f t="shared" si="85"/>
        <v>0</v>
      </c>
      <c r="Z264" s="27">
        <f t="shared" si="86"/>
        <v>125.44781339640956</v>
      </c>
      <c r="AA264" s="27">
        <f t="shared" si="87"/>
        <v>-121.97336339640955</v>
      </c>
      <c r="AB264" s="27">
        <f t="shared" si="88"/>
        <v>-136.4411796463942</v>
      </c>
      <c r="AC264">
        <f t="shared" si="89"/>
        <v>136.4411796463942</v>
      </c>
      <c r="AD264" s="24" t="str">
        <f>'GT Data'!D266</f>
        <v>TKNODE_524</v>
      </c>
      <c r="AE264" s="25">
        <f t="shared" si="90"/>
        <v>129.46353138128202</v>
      </c>
      <c r="AF264" s="25">
        <f t="shared" si="91"/>
        <v>43.074232965746717</v>
      </c>
      <c r="AG264" s="25">
        <f t="shared" si="92"/>
        <v>125.44781339640956</v>
      </c>
      <c r="AH264" s="25">
        <v>0</v>
      </c>
      <c r="AI264" s="25">
        <v>0</v>
      </c>
      <c r="AJ264" s="25">
        <f t="shared" si="93"/>
        <v>0</v>
      </c>
      <c r="AK264" s="24" t="str">
        <f>'GT Data'!N266</f>
        <v>TKNODE_525</v>
      </c>
      <c r="AL264" s="25">
        <f t="shared" si="94"/>
        <v>-129.46353138128202</v>
      </c>
      <c r="AM264" s="25">
        <f t="shared" si="95"/>
        <v>-43.074232965746717</v>
      </c>
      <c r="AN264" s="25">
        <f t="shared" si="96"/>
        <v>-121.97336339640955</v>
      </c>
      <c r="AO264" s="25">
        <v>0</v>
      </c>
      <c r="AP264" s="25">
        <v>0</v>
      </c>
      <c r="AQ264" s="25">
        <f t="shared" si="97"/>
        <v>-38839.05941438461</v>
      </c>
    </row>
    <row r="265" spans="1:43" x14ac:dyDescent="0.3">
      <c r="A265" t="str">
        <f>'Calculated Tab Properties'!A265</f>
        <v>TAB_8_263</v>
      </c>
      <c r="B265">
        <f>'Calculated Tab Properties'!B265</f>
        <v>1.7401</v>
      </c>
      <c r="C265">
        <f>'Calculated Tab Properties'!C265</f>
        <v>5.296060352509607</v>
      </c>
      <c r="D265">
        <f>'Calculated Tab Properties'!D265</f>
        <v>303.44190624536748</v>
      </c>
      <c r="E265">
        <f>'Calculated Tab Properties'!E265</f>
        <v>5.2440352680404141</v>
      </c>
      <c r="F265">
        <f>'Calculated Tab Properties'!F265</f>
        <v>2.7440352236678636</v>
      </c>
      <c r="G265">
        <f>'Calculated Tab Properties'!G265</f>
        <v>2.5000000443725514</v>
      </c>
      <c r="H265">
        <f>'Calculated Tab Properties'!H265</f>
        <v>3.2757101703806661</v>
      </c>
      <c r="I265">
        <f>'Calculated Tab Properties'!I265</f>
        <v>0.14999996695526271</v>
      </c>
      <c r="J265" s="20">
        <f>'Calculated Tab Properties'!J265</f>
        <v>0.65676071104033418</v>
      </c>
      <c r="K265">
        <v>0</v>
      </c>
      <c r="L265">
        <v>0</v>
      </c>
      <c r="M265">
        <v>0</v>
      </c>
      <c r="N265">
        <v>0</v>
      </c>
      <c r="O265" s="27">
        <f>'Calculated Tab Properties'!O265</f>
        <v>0</v>
      </c>
      <c r="P265" s="27">
        <f>'Calculated Tab Properties'!P265</f>
        <v>4.248075</v>
      </c>
      <c r="Q265">
        <f>'Calculated Tab Properties'!Q265</f>
        <v>-300</v>
      </c>
      <c r="R265">
        <f>'Calculated Tab Properties'!R265</f>
        <v>1</v>
      </c>
      <c r="T265" s="1">
        <v>0</v>
      </c>
      <c r="U265" s="1">
        <v>0</v>
      </c>
      <c r="V265">
        <f>T265*'GEOMETRIC INPUTS'!S265</f>
        <v>0</v>
      </c>
      <c r="W265">
        <v>264</v>
      </c>
      <c r="X265">
        <f t="shared" si="84"/>
        <v>0</v>
      </c>
      <c r="Y265">
        <f t="shared" si="85"/>
        <v>0</v>
      </c>
      <c r="Z265" s="27">
        <f t="shared" si="86"/>
        <v>109.09582585103551</v>
      </c>
      <c r="AA265" s="27">
        <f t="shared" si="87"/>
        <v>-104.84775085103551</v>
      </c>
      <c r="AB265" s="27">
        <f t="shared" si="88"/>
        <v>-136.00209435500005</v>
      </c>
      <c r="AC265">
        <f t="shared" si="89"/>
        <v>136.00209435500005</v>
      </c>
      <c r="AD265" s="24" t="str">
        <f>'GT Data'!D267</f>
        <v>TKNODE_526</v>
      </c>
      <c r="AE265" s="25">
        <f t="shared" si="90"/>
        <v>113.48626997788513</v>
      </c>
      <c r="AF265" s="25">
        <f t="shared" si="91"/>
        <v>74.949557673497353</v>
      </c>
      <c r="AG265" s="25">
        <f t="shared" si="92"/>
        <v>109.09582585103551</v>
      </c>
      <c r="AH265" s="25">
        <v>0</v>
      </c>
      <c r="AI265" s="25">
        <v>0</v>
      </c>
      <c r="AJ265" s="25">
        <f t="shared" si="93"/>
        <v>0</v>
      </c>
      <c r="AK265" s="24" t="str">
        <f>'GT Data'!N267</f>
        <v>TKNODE_527</v>
      </c>
      <c r="AL265" s="25">
        <f t="shared" si="94"/>
        <v>-113.48626997788513</v>
      </c>
      <c r="AM265" s="25">
        <f t="shared" si="95"/>
        <v>-74.949557673497353</v>
      </c>
      <c r="AN265" s="25">
        <f t="shared" si="96"/>
        <v>-104.84775085103551</v>
      </c>
      <c r="AO265" s="25">
        <v>0</v>
      </c>
      <c r="AP265" s="25">
        <v>0</v>
      </c>
      <c r="AQ265" s="25">
        <f t="shared" si="97"/>
        <v>-34045.880993365536</v>
      </c>
    </row>
    <row r="266" spans="1:43" x14ac:dyDescent="0.3">
      <c r="A266" t="str">
        <f>'Calculated Tab Properties'!A266</f>
        <v>TAB_8_264</v>
      </c>
      <c r="B266">
        <f>'Calculated Tab Properties'!B266</f>
        <v>1.3455999999999999</v>
      </c>
      <c r="C266">
        <f>'Calculated Tab Properties'!C266</f>
        <v>4.8241147210802025</v>
      </c>
      <c r="D266">
        <f>'Calculated Tab Properties'!D266</f>
        <v>276.40141340482592</v>
      </c>
      <c r="E266">
        <f>'Calculated Tab Properties'!E266</f>
        <v>6.5589146237020648</v>
      </c>
      <c r="F266">
        <f>'Calculated Tab Properties'!F266</f>
        <v>4.0589146482109921</v>
      </c>
      <c r="G266">
        <f>'Calculated Tab Properties'!G266</f>
        <v>2.4999999754910727</v>
      </c>
      <c r="H266">
        <f>'Calculated Tab Properties'!H266</f>
        <v>4.390855753467072</v>
      </c>
      <c r="I266">
        <f>'Calculated Tab Properties'!I266</f>
        <v>0.15000002258346462</v>
      </c>
      <c r="J266" s="20">
        <f>'Calculated Tab Properties'!J266</f>
        <v>0.47292488078945905</v>
      </c>
      <c r="K266">
        <v>0</v>
      </c>
      <c r="L266">
        <v>0</v>
      </c>
      <c r="M266">
        <v>0</v>
      </c>
      <c r="N266">
        <v>0</v>
      </c>
      <c r="O266" s="27">
        <f>'Calculated Tab Properties'!O266</f>
        <v>0</v>
      </c>
      <c r="P266" s="27">
        <f>'Calculated Tab Properties'!P266</f>
        <v>6.0268499999999996</v>
      </c>
      <c r="Q266">
        <f>'Calculated Tab Properties'!Q266</f>
        <v>-300</v>
      </c>
      <c r="R266">
        <f>'Calculated Tab Properties'!R266</f>
        <v>1</v>
      </c>
      <c r="T266" s="1">
        <v>0</v>
      </c>
      <c r="U266" s="1">
        <v>0</v>
      </c>
      <c r="V266">
        <f>T266*'GEOMETRIC INPUTS'!S266</f>
        <v>0</v>
      </c>
      <c r="W266">
        <v>265</v>
      </c>
      <c r="X266">
        <f t="shared" si="84"/>
        <v>0</v>
      </c>
      <c r="Y266">
        <f t="shared" si="85"/>
        <v>0</v>
      </c>
      <c r="Z266" s="27">
        <f t="shared" si="86"/>
        <v>73.688657753796917</v>
      </c>
      <c r="AA266" s="27">
        <f t="shared" si="87"/>
        <v>-67.661807753796921</v>
      </c>
      <c r="AB266" s="27">
        <f t="shared" si="88"/>
        <v>-132.24211798014971</v>
      </c>
      <c r="AC266">
        <f t="shared" si="89"/>
        <v>132.24211798014971</v>
      </c>
      <c r="AD266" s="24" t="str">
        <f>'GT Data'!D268</f>
        <v>TKNODE_528</v>
      </c>
      <c r="AE266" s="25">
        <f t="shared" si="90"/>
        <v>131.41761073394872</v>
      </c>
      <c r="AF266" s="25">
        <f t="shared" si="91"/>
        <v>14.744129572686484</v>
      </c>
      <c r="AG266" s="25">
        <f t="shared" si="92"/>
        <v>73.688657753796917</v>
      </c>
      <c r="AH266" s="25">
        <v>0</v>
      </c>
      <c r="AI266" s="25">
        <v>0</v>
      </c>
      <c r="AJ266" s="25">
        <f t="shared" si="93"/>
        <v>0</v>
      </c>
      <c r="AK266" s="24" t="str">
        <f>'GT Data'!N268</f>
        <v>TKNODE_529</v>
      </c>
      <c r="AL266" s="25">
        <f t="shared" si="94"/>
        <v>-131.41761073394872</v>
      </c>
      <c r="AM266" s="25">
        <f t="shared" si="95"/>
        <v>-14.744129572686484</v>
      </c>
      <c r="AN266" s="25">
        <f t="shared" si="96"/>
        <v>-67.661807753796921</v>
      </c>
      <c r="AO266" s="25">
        <v>0</v>
      </c>
      <c r="AP266" s="25">
        <v>0</v>
      </c>
      <c r="AQ266" s="25">
        <f t="shared" si="97"/>
        <v>-39425.283220184618</v>
      </c>
    </row>
    <row r="267" spans="1:43" x14ac:dyDescent="0.3">
      <c r="A267" t="str">
        <f>'Calculated Tab Properties'!A267</f>
        <v>TAB_8_265</v>
      </c>
      <c r="B267">
        <f>'Calculated Tab Properties'!B267</f>
        <v>2.8005</v>
      </c>
      <c r="C267">
        <f>'Calculated Tab Properties'!C267</f>
        <v>4.9415483556993376</v>
      </c>
      <c r="D267">
        <f>'Calculated Tab Properties'!D267</f>
        <v>283.12986504138377</v>
      </c>
      <c r="E267">
        <f>'Calculated Tab Properties'!E267</f>
        <v>6.3851293008644534</v>
      </c>
      <c r="F267">
        <f>'Calculated Tab Properties'!F267</f>
        <v>3.6851292718158835</v>
      </c>
      <c r="G267">
        <f>'Calculated Tab Properties'!G267</f>
        <v>2.7000000290485704</v>
      </c>
      <c r="H267">
        <f>'Calculated Tab Properties'!H267</f>
        <v>4.0616671462910707</v>
      </c>
      <c r="I267">
        <f>'Calculated Tab Properties'!I267</f>
        <v>0.15000003480042959</v>
      </c>
      <c r="J267" s="20">
        <f>'Calculated Tab Properties'!J267</f>
        <v>0.51485498811983554</v>
      </c>
      <c r="K267">
        <v>0</v>
      </c>
      <c r="L267">
        <v>0</v>
      </c>
      <c r="M267">
        <v>0</v>
      </c>
      <c r="N267">
        <v>0</v>
      </c>
      <c r="O267" s="27">
        <f>'Calculated Tab Properties'!O267</f>
        <v>0</v>
      </c>
      <c r="P267" s="27">
        <f>'Calculated Tab Properties'!P267</f>
        <v>2.104425</v>
      </c>
      <c r="Q267">
        <f>'Calculated Tab Properties'!Q267</f>
        <v>-300</v>
      </c>
      <c r="R267">
        <f>'Calculated Tab Properties'!R267</f>
        <v>1</v>
      </c>
      <c r="T267" s="1">
        <v>0</v>
      </c>
      <c r="U267" s="1">
        <v>0</v>
      </c>
      <c r="V267">
        <f>T267*'GEOMETRIC INPUTS'!S267</f>
        <v>0</v>
      </c>
      <c r="W267">
        <v>266</v>
      </c>
      <c r="X267">
        <f t="shared" si="84"/>
        <v>0</v>
      </c>
      <c r="Y267">
        <f t="shared" si="85"/>
        <v>0</v>
      </c>
      <c r="Z267" s="27">
        <f t="shared" si="86"/>
        <v>81.322611521058718</v>
      </c>
      <c r="AA267" s="27">
        <f t="shared" si="87"/>
        <v>-79.218186521058712</v>
      </c>
      <c r="AB267" s="27">
        <f t="shared" si="88"/>
        <v>-140.02327083502138</v>
      </c>
      <c r="AC267">
        <f t="shared" si="89"/>
        <v>140.02327083502138</v>
      </c>
      <c r="AD267" s="24" t="str">
        <f>'GT Data'!D269</f>
        <v>TKNODE_530</v>
      </c>
      <c r="AE267" s="25">
        <f t="shared" si="90"/>
        <v>136.36273971121116</v>
      </c>
      <c r="AF267" s="25">
        <f t="shared" si="91"/>
        <v>31.807539888998335</v>
      </c>
      <c r="AG267" s="25">
        <f t="shared" si="92"/>
        <v>81.322611521058718</v>
      </c>
      <c r="AH267" s="25">
        <v>0</v>
      </c>
      <c r="AI267" s="25">
        <v>0</v>
      </c>
      <c r="AJ267" s="25">
        <f t="shared" si="93"/>
        <v>0</v>
      </c>
      <c r="AK267" s="24" t="str">
        <f>'GT Data'!N269</f>
        <v>TKNODE_531</v>
      </c>
      <c r="AL267" s="25">
        <f t="shared" si="94"/>
        <v>-136.36273971121116</v>
      </c>
      <c r="AM267" s="25">
        <f t="shared" si="95"/>
        <v>-31.807539888998335</v>
      </c>
      <c r="AN267" s="25">
        <f t="shared" si="96"/>
        <v>-79.218186521058712</v>
      </c>
      <c r="AO267" s="25">
        <v>0</v>
      </c>
      <c r="AP267" s="25">
        <v>0</v>
      </c>
      <c r="AQ267" s="25">
        <f t="shared" si="97"/>
        <v>-40908.821913363347</v>
      </c>
    </row>
    <row r="268" spans="1:43" x14ac:dyDescent="0.3">
      <c r="A268" t="str">
        <f>'Calculated Tab Properties'!A268</f>
        <v>TAB_8_266</v>
      </c>
      <c r="B268">
        <f>'Calculated Tab Properties'!B268</f>
        <v>3.4956999999999998</v>
      </c>
      <c r="C268">
        <f>'Calculated Tab Properties'!C268</f>
        <v>4.9340384734775364</v>
      </c>
      <c r="D268">
        <f>'Calculated Tab Properties'!D268</f>
        <v>282.69958048543424</v>
      </c>
      <c r="E268">
        <f>'Calculated Tab Properties'!E268</f>
        <v>7.1957648868215163</v>
      </c>
      <c r="F268">
        <f>'Calculated Tab Properties'!F268</f>
        <v>4.4957648937963306</v>
      </c>
      <c r="G268">
        <f>'Calculated Tab Properties'!G268</f>
        <v>2.699999993025187</v>
      </c>
      <c r="H268">
        <f>'Calculated Tab Properties'!H268</f>
        <v>4.7838973417159574</v>
      </c>
      <c r="I268">
        <f>'Calculated Tab Properties'!I268</f>
        <v>0.14999996449932901</v>
      </c>
      <c r="J268" s="20">
        <f>'Calculated Tab Properties'!J268</f>
        <v>0.43131878710198995</v>
      </c>
      <c r="K268">
        <v>0</v>
      </c>
      <c r="L268">
        <v>0</v>
      </c>
      <c r="M268">
        <v>0</v>
      </c>
      <c r="N268">
        <v>0</v>
      </c>
      <c r="O268" s="27">
        <f>'Calculated Tab Properties'!O268</f>
        <v>0</v>
      </c>
      <c r="P268" s="27">
        <f>'Calculated Tab Properties'!P268</f>
        <v>10.694700000000001</v>
      </c>
      <c r="Q268">
        <f>'Calculated Tab Properties'!Q268</f>
        <v>-300</v>
      </c>
      <c r="R268">
        <f>'Calculated Tab Properties'!R268</f>
        <v>1</v>
      </c>
      <c r="T268" s="1">
        <v>0</v>
      </c>
      <c r="U268" s="1">
        <v>0</v>
      </c>
      <c r="V268">
        <f>T268*'GEOMETRIC INPUTS'!S268</f>
        <v>0</v>
      </c>
      <c r="W268">
        <v>267</v>
      </c>
      <c r="X268">
        <f t="shared" ref="X268:X331" si="98">V268*COS(C268)</f>
        <v>0</v>
      </c>
      <c r="Y268">
        <f t="shared" ref="Y268:Y331" si="99">V268*SIN(C268)</f>
        <v>0</v>
      </c>
      <c r="Z268" s="27">
        <f t="shared" ref="Z268:Z331" si="100">(F268/2*L268-G268/2*M268-G268/2*O268-I268*(K268+P268)-Q268)/F268</f>
        <v>66.372642348674191</v>
      </c>
      <c r="AA268" s="27">
        <f t="shared" ref="AA268:AA331" si="101">SUM(K268:N268) + P268+O268-Z268</f>
        <v>-55.677942348674193</v>
      </c>
      <c r="AB268" s="27">
        <f t="shared" ref="AB268:AB331" si="102">(N268*H268*COS(J268) + 2*H268*COS(J268)*(L268+M268+O268+K268+P268-Z268)/(2*H268*SIN(J268)))</f>
        <v>-120.98162765719204</v>
      </c>
      <c r="AC268">
        <f t="shared" ref="AC268:AC331" si="103">X268-AB268</f>
        <v>120.98162765719204</v>
      </c>
      <c r="AD268" s="24" t="str">
        <f>'GT Data'!D270</f>
        <v>TKNODE_532</v>
      </c>
      <c r="AE268" s="25">
        <f t="shared" ref="AE268:AE331" si="104">-AC268*SIN(C268) + Y268*COS(C268)</f>
        <v>118.0219517026491</v>
      </c>
      <c r="AF268" s="25">
        <f t="shared" ref="AF268:AF331" si="105">AC268*COS(C268) + Y268*SIN(C268)</f>
        <v>26.596487491415346</v>
      </c>
      <c r="AG268" s="25">
        <f t="shared" ref="AG268:AG331" si="106">Z268</f>
        <v>66.372642348674191</v>
      </c>
      <c r="AH268" s="25">
        <v>0</v>
      </c>
      <c r="AI268" s="25">
        <v>0</v>
      </c>
      <c r="AJ268" s="25">
        <f t="shared" ref="AJ268:AJ331" si="107">Y268*(F268+I268)</f>
        <v>0</v>
      </c>
      <c r="AK268" s="24" t="str">
        <f>'GT Data'!N270</f>
        <v>TKNODE_533</v>
      </c>
      <c r="AL268" s="25">
        <f t="shared" ref="AL268:AL331" si="108">-AB268*SIN(C268)</f>
        <v>-118.0219517026491</v>
      </c>
      <c r="AM268" s="25">
        <f t="shared" ref="AM268:AM331" si="109">AB268*COS(C268)</f>
        <v>-26.596487491415346</v>
      </c>
      <c r="AN268" s="25">
        <f t="shared" ref="AN268:AN331" si="110">AA268</f>
        <v>-55.677942348674193</v>
      </c>
      <c r="AO268" s="25">
        <v>0</v>
      </c>
      <c r="AP268" s="25">
        <v>0</v>
      </c>
      <c r="AQ268" s="25">
        <f t="shared" ref="AQ268:AQ331" si="111">AE268*(M268+Q268)</f>
        <v>-35406.585510794728</v>
      </c>
    </row>
    <row r="269" spans="1:43" x14ac:dyDescent="0.3">
      <c r="A269" t="str">
        <f>'Calculated Tab Properties'!A269</f>
        <v>TAB_8_267</v>
      </c>
      <c r="B269">
        <f>'Calculated Tab Properties'!B269</f>
        <v>2.5</v>
      </c>
      <c r="C269">
        <f>'Calculated Tab Properties'!C269</f>
        <v>5.1861082469974527</v>
      </c>
      <c r="D269">
        <f>'Calculated Tab Properties'!D269</f>
        <v>297.14211465094394</v>
      </c>
      <c r="E269">
        <f>'Calculated Tab Properties'!E269</f>
        <v>5.2202989149420294</v>
      </c>
      <c r="F269">
        <f>'Calculated Tab Properties'!F269</f>
        <v>3.3202989486482641</v>
      </c>
      <c r="G269">
        <f>'Calculated Tab Properties'!G269</f>
        <v>1.8999999662937685</v>
      </c>
      <c r="H269">
        <f>'Calculated Tab Properties'!H269</f>
        <v>3.7484392529195625</v>
      </c>
      <c r="I269">
        <f>'Calculated Tab Properties'!I269</f>
        <v>0.15000000587643261</v>
      </c>
      <c r="J269" s="20">
        <f>'Calculated Tab Properties'!J269</f>
        <v>0.56279878428552843</v>
      </c>
      <c r="K269">
        <v>0</v>
      </c>
      <c r="L269">
        <v>0</v>
      </c>
      <c r="M269">
        <v>0</v>
      </c>
      <c r="N269">
        <v>0</v>
      </c>
      <c r="O269" s="27">
        <f>'Calculated Tab Properties'!O269</f>
        <v>0</v>
      </c>
      <c r="P269" s="27">
        <f>'Calculated Tab Properties'!P269</f>
        <v>4.2096749999999998</v>
      </c>
      <c r="Q269">
        <f>'Calculated Tab Properties'!Q269</f>
        <v>-300</v>
      </c>
      <c r="R269">
        <f>'Calculated Tab Properties'!R269</f>
        <v>1</v>
      </c>
      <c r="T269" s="1">
        <v>0</v>
      </c>
      <c r="U269" s="1">
        <v>0</v>
      </c>
      <c r="V269">
        <f>T269*'GEOMETRIC INPUTS'!S269</f>
        <v>0</v>
      </c>
      <c r="W269">
        <v>268</v>
      </c>
      <c r="X269">
        <f t="shared" si="98"/>
        <v>0</v>
      </c>
      <c r="Y269">
        <f t="shared" si="99"/>
        <v>0</v>
      </c>
      <c r="Z269" s="27">
        <f t="shared" si="100"/>
        <v>90.163130897336487</v>
      </c>
      <c r="AA269" s="27">
        <f t="shared" si="101"/>
        <v>-85.953455897336482</v>
      </c>
      <c r="AB269" s="27">
        <f t="shared" si="102"/>
        <v>-136.24908498243053</v>
      </c>
      <c r="AC269">
        <f t="shared" si="103"/>
        <v>136.24908498243053</v>
      </c>
      <c r="AD269" s="24" t="str">
        <f>'GT Data'!D271</f>
        <v>TKNODE_534</v>
      </c>
      <c r="AE269" s="25">
        <f t="shared" si="104"/>
        <v>121.24502519681198</v>
      </c>
      <c r="AF269" s="25">
        <f t="shared" si="105"/>
        <v>62.156713423201545</v>
      </c>
      <c r="AG269" s="25">
        <f t="shared" si="106"/>
        <v>90.163130897336487</v>
      </c>
      <c r="AH269" s="25">
        <v>0</v>
      </c>
      <c r="AI269" s="25">
        <v>0</v>
      </c>
      <c r="AJ269" s="25">
        <f t="shared" si="107"/>
        <v>0</v>
      </c>
      <c r="AK269" s="24" t="str">
        <f>'GT Data'!N271</f>
        <v>TKNODE_535</v>
      </c>
      <c r="AL269" s="25">
        <f t="shared" si="108"/>
        <v>-121.24502519681198</v>
      </c>
      <c r="AM269" s="25">
        <f t="shared" si="109"/>
        <v>-62.156713423201545</v>
      </c>
      <c r="AN269" s="25">
        <f t="shared" si="110"/>
        <v>-85.953455897336482</v>
      </c>
      <c r="AO269" s="25">
        <v>0</v>
      </c>
      <c r="AP269" s="25">
        <v>0</v>
      </c>
      <c r="AQ269" s="25">
        <f t="shared" si="111"/>
        <v>-36373.507559043595</v>
      </c>
    </row>
    <row r="270" spans="1:43" x14ac:dyDescent="0.3">
      <c r="A270" t="str">
        <f>'Calculated Tab Properties'!A270</f>
        <v>TAB_9_268</v>
      </c>
      <c r="B270">
        <f>'Calculated Tab Properties'!B270</f>
        <v>3.6128999999999998</v>
      </c>
      <c r="C270">
        <f>'Calculated Tab Properties'!C270</f>
        <v>2.223107114601711</v>
      </c>
      <c r="D270">
        <f>'Calculated Tab Properties'!D270</f>
        <v>127.37465507218427</v>
      </c>
      <c r="E270">
        <f>'Calculated Tab Properties'!E270</f>
        <v>3.1039943304105573</v>
      </c>
      <c r="F270">
        <f>'Calculated Tab Properties'!F270</f>
        <v>0.60399429844767527</v>
      </c>
      <c r="G270">
        <f>'Calculated Tab Properties'!G270</f>
        <v>2.5000000319628852</v>
      </c>
      <c r="H270">
        <f>'Calculated Tab Properties'!H270</f>
        <v>2.0508735336534287</v>
      </c>
      <c r="I270">
        <f>'Calculated Tab Properties'!I270</f>
        <v>0.14999996149816075</v>
      </c>
      <c r="J270" s="20">
        <f>'Calculated Tab Properties'!J270</f>
        <v>1.3475967472818511</v>
      </c>
      <c r="K270">
        <v>0</v>
      </c>
      <c r="L270">
        <v>0</v>
      </c>
      <c r="M270">
        <v>0</v>
      </c>
      <c r="N270">
        <v>0</v>
      </c>
      <c r="O270" s="27">
        <f>'Calculated Tab Properties'!O270</f>
        <v>0</v>
      </c>
      <c r="P270" s="27">
        <f>'Calculated Tab Properties'!P270</f>
        <v>2.5587</v>
      </c>
      <c r="Q270">
        <f>'Calculated Tab Properties'!Q270</f>
        <v>-300</v>
      </c>
      <c r="R270">
        <f>'Calculated Tab Properties'!R270</f>
        <v>1</v>
      </c>
      <c r="T270" s="1">
        <v>0</v>
      </c>
      <c r="U270" s="1">
        <v>0</v>
      </c>
      <c r="V270">
        <f>T270*'GEOMETRIC INPUTS'!S270</f>
        <v>0</v>
      </c>
      <c r="W270">
        <v>269</v>
      </c>
      <c r="X270">
        <f t="shared" si="98"/>
        <v>0</v>
      </c>
      <c r="Y270">
        <f t="shared" si="99"/>
        <v>0</v>
      </c>
      <c r="Z270" s="27">
        <f t="shared" si="100"/>
        <v>496.05798576006055</v>
      </c>
      <c r="AA270" s="27">
        <f t="shared" si="101"/>
        <v>-493.49928576006056</v>
      </c>
      <c r="AB270" s="27">
        <f t="shared" si="102"/>
        <v>-112.01516618833359</v>
      </c>
      <c r="AC270">
        <f t="shared" si="103"/>
        <v>112.01516618833359</v>
      </c>
      <c r="AD270" s="24" t="str">
        <f>'GT Data'!D272</f>
        <v>TKNODE_536</v>
      </c>
      <c r="AE270" s="25">
        <f t="shared" si="104"/>
        <v>-89.016572617875823</v>
      </c>
      <c r="AF270" s="25">
        <f t="shared" si="105"/>
        <v>-67.995935581227457</v>
      </c>
      <c r="AG270" s="25">
        <f t="shared" si="106"/>
        <v>496.05798576006055</v>
      </c>
      <c r="AH270" s="25">
        <v>0</v>
      </c>
      <c r="AI270" s="25">
        <v>0</v>
      </c>
      <c r="AJ270" s="25">
        <f t="shared" si="107"/>
        <v>0</v>
      </c>
      <c r="AK270" s="24" t="str">
        <f>'GT Data'!N272</f>
        <v>TKNODE_537</v>
      </c>
      <c r="AL270" s="25">
        <f t="shared" si="108"/>
        <v>89.016572617875823</v>
      </c>
      <c r="AM270" s="25">
        <f t="shared" si="109"/>
        <v>67.995935581227457</v>
      </c>
      <c r="AN270" s="25">
        <f t="shared" si="110"/>
        <v>-493.49928576006056</v>
      </c>
      <c r="AO270" s="25">
        <v>0</v>
      </c>
      <c r="AP270" s="25">
        <v>0</v>
      </c>
      <c r="AQ270" s="25">
        <f t="shared" si="111"/>
        <v>26704.971785362748</v>
      </c>
    </row>
    <row r="271" spans="1:43" x14ac:dyDescent="0.3">
      <c r="A271" t="str">
        <f>'Calculated Tab Properties'!A271</f>
        <v>TAB_9_269</v>
      </c>
      <c r="B271">
        <f>'Calculated Tab Properties'!B271</f>
        <v>3.9636</v>
      </c>
      <c r="C271">
        <f>'Calculated Tab Properties'!C271</f>
        <v>3.2044088435437206</v>
      </c>
      <c r="D271">
        <f>'Calculated Tab Properties'!D271</f>
        <v>183.59910256945213</v>
      </c>
      <c r="E271">
        <f>'Calculated Tab Properties'!E271</f>
        <v>6.6103599348896971</v>
      </c>
      <c r="F271">
        <f>'Calculated Tab Properties'!F271</f>
        <v>3.7103598975014216</v>
      </c>
      <c r="G271">
        <f>'Calculated Tab Properties'!G271</f>
        <v>2.9000000373882755</v>
      </c>
      <c r="H271">
        <f>'Calculated Tab Properties'!H271</f>
        <v>4.0836404322362023</v>
      </c>
      <c r="I271">
        <f>'Calculated Tab Properties'!I271</f>
        <v>0.14999994126415531</v>
      </c>
      <c r="J271" s="20">
        <f>'Calculated Tab Properties'!J271</f>
        <v>0.51181340731500835</v>
      </c>
      <c r="K271">
        <v>0</v>
      </c>
      <c r="L271">
        <v>0</v>
      </c>
      <c r="M271">
        <v>0</v>
      </c>
      <c r="N271">
        <v>0</v>
      </c>
      <c r="O271" s="27">
        <f>'Calculated Tab Properties'!O271</f>
        <v>0</v>
      </c>
      <c r="P271" s="27">
        <f>'Calculated Tab Properties'!P271</f>
        <v>10.2654</v>
      </c>
      <c r="Q271">
        <f>'Calculated Tab Properties'!Q271</f>
        <v>-300</v>
      </c>
      <c r="R271">
        <f>'Calculated Tab Properties'!R271</f>
        <v>1</v>
      </c>
      <c r="T271" s="1">
        <v>0</v>
      </c>
      <c r="U271" s="1">
        <v>0</v>
      </c>
      <c r="V271">
        <f>T271*'GEOMETRIC INPUTS'!S271</f>
        <v>0</v>
      </c>
      <c r="W271">
        <v>270</v>
      </c>
      <c r="X271">
        <f t="shared" si="98"/>
        <v>0</v>
      </c>
      <c r="Y271">
        <f t="shared" si="99"/>
        <v>0</v>
      </c>
      <c r="Z271" s="27">
        <f t="shared" si="100"/>
        <v>80.439687482589449</v>
      </c>
      <c r="AA271" s="27">
        <f t="shared" si="101"/>
        <v>-70.174287482589449</v>
      </c>
      <c r="AB271" s="27">
        <f t="shared" si="102"/>
        <v>-124.92264554366417</v>
      </c>
      <c r="AC271">
        <f t="shared" si="103"/>
        <v>124.92264554366417</v>
      </c>
      <c r="AD271" s="24" t="str">
        <f>'GT Data'!D273</f>
        <v>TKNODE_538</v>
      </c>
      <c r="AE271" s="25">
        <f t="shared" si="104"/>
        <v>7.8420049966365388</v>
      </c>
      <c r="AF271" s="25">
        <f t="shared" si="105"/>
        <v>-124.67626208408996</v>
      </c>
      <c r="AG271" s="25">
        <f t="shared" si="106"/>
        <v>80.439687482589449</v>
      </c>
      <c r="AH271" s="25">
        <v>0</v>
      </c>
      <c r="AI271" s="25">
        <v>0</v>
      </c>
      <c r="AJ271" s="25">
        <f t="shared" si="107"/>
        <v>0</v>
      </c>
      <c r="AK271" s="24" t="str">
        <f>'GT Data'!N273</f>
        <v>TKNODE_539</v>
      </c>
      <c r="AL271" s="25">
        <f t="shared" si="108"/>
        <v>-7.8420049966365388</v>
      </c>
      <c r="AM271" s="25">
        <f t="shared" si="109"/>
        <v>124.67626208408996</v>
      </c>
      <c r="AN271" s="25">
        <f t="shared" si="110"/>
        <v>-70.174287482589449</v>
      </c>
      <c r="AO271" s="25">
        <v>0</v>
      </c>
      <c r="AP271" s="25">
        <v>0</v>
      </c>
      <c r="AQ271" s="25">
        <f t="shared" si="111"/>
        <v>-2352.6014989909618</v>
      </c>
    </row>
    <row r="272" spans="1:43" x14ac:dyDescent="0.3">
      <c r="A272" t="str">
        <f>'Calculated Tab Properties'!A272</f>
        <v>TAB_9_270</v>
      </c>
      <c r="B272">
        <f>'Calculated Tab Properties'!B272</f>
        <v>1.9751000000000001</v>
      </c>
      <c r="C272">
        <f>'Calculated Tab Properties'!C272</f>
        <v>1.4172929298625292</v>
      </c>
      <c r="D272">
        <f>'Calculated Tab Properties'!D272</f>
        <v>81.204903214853914</v>
      </c>
      <c r="E272">
        <f>'Calculated Tab Properties'!E272</f>
        <v>3.0324431742376587</v>
      </c>
      <c r="F272">
        <f>'Calculated Tab Properties'!F272</f>
        <v>0.53244314396487413</v>
      </c>
      <c r="G272">
        <f>'Calculated Tab Properties'!G272</f>
        <v>2.5000000302727856</v>
      </c>
      <c r="H272">
        <f>'Calculated Tab Properties'!H272</f>
        <v>2.0362373521246733</v>
      </c>
      <c r="I272">
        <f>'Calculated Tab Properties'!I272</f>
        <v>0.14999996600816232</v>
      </c>
      <c r="J272" s="20">
        <f>'Calculated Tab Properties'!J272</f>
        <v>1.3818557639104305</v>
      </c>
      <c r="K272">
        <v>0</v>
      </c>
      <c r="L272">
        <v>0</v>
      </c>
      <c r="M272">
        <v>0</v>
      </c>
      <c r="N272">
        <v>0</v>
      </c>
      <c r="O272" s="27">
        <f>'Calculated Tab Properties'!O272</f>
        <v>0</v>
      </c>
      <c r="P272" s="27">
        <f>'Calculated Tab Properties'!P272</f>
        <v>4.5740999999999996</v>
      </c>
      <c r="Q272">
        <f>'Calculated Tab Properties'!Q272</f>
        <v>-300</v>
      </c>
      <c r="R272">
        <f>'Calculated Tab Properties'!R272</f>
        <v>1</v>
      </c>
      <c r="T272" s="1">
        <v>0</v>
      </c>
      <c r="U272" s="1">
        <v>0</v>
      </c>
      <c r="V272">
        <f>T272*'GEOMETRIC INPUTS'!S272</f>
        <v>0</v>
      </c>
      <c r="W272">
        <v>271</v>
      </c>
      <c r="X272">
        <f t="shared" si="98"/>
        <v>0</v>
      </c>
      <c r="Y272">
        <f t="shared" si="99"/>
        <v>0</v>
      </c>
      <c r="Z272" s="27">
        <f t="shared" si="100"/>
        <v>562.1518251256291</v>
      </c>
      <c r="AA272" s="27">
        <f t="shared" si="101"/>
        <v>-557.57772512562906</v>
      </c>
      <c r="AB272" s="27">
        <f t="shared" si="102"/>
        <v>-106.62081468124751</v>
      </c>
      <c r="AC272">
        <f t="shared" si="103"/>
        <v>106.62081468124751</v>
      </c>
      <c r="AD272" s="24" t="str">
        <f>'GT Data'!D274</f>
        <v>TKNODE_540</v>
      </c>
      <c r="AE272" s="25">
        <f t="shared" si="104"/>
        <v>-105.36711062615844</v>
      </c>
      <c r="AF272" s="25">
        <f t="shared" si="105"/>
        <v>16.302457532157998</v>
      </c>
      <c r="AG272" s="25">
        <f t="shared" si="106"/>
        <v>562.1518251256291</v>
      </c>
      <c r="AH272" s="25">
        <v>0</v>
      </c>
      <c r="AI272" s="25">
        <v>0</v>
      </c>
      <c r="AJ272" s="25">
        <f t="shared" si="107"/>
        <v>0</v>
      </c>
      <c r="AK272" s="24" t="str">
        <f>'GT Data'!N274</f>
        <v>TKNODE_541</v>
      </c>
      <c r="AL272" s="25">
        <f t="shared" si="108"/>
        <v>105.36711062615844</v>
      </c>
      <c r="AM272" s="25">
        <f t="shared" si="109"/>
        <v>-16.302457532157998</v>
      </c>
      <c r="AN272" s="25">
        <f t="shared" si="110"/>
        <v>-557.57772512562906</v>
      </c>
      <c r="AO272" s="25">
        <v>0</v>
      </c>
      <c r="AP272" s="25">
        <v>0</v>
      </c>
      <c r="AQ272" s="25">
        <f t="shared" si="111"/>
        <v>31610.133187847532</v>
      </c>
    </row>
    <row r="273" spans="1:43" x14ac:dyDescent="0.3">
      <c r="A273" t="str">
        <f>'Calculated Tab Properties'!A273</f>
        <v>TAB_9_271</v>
      </c>
      <c r="B273">
        <f>'Calculated Tab Properties'!B273</f>
        <v>2.5436000000000001</v>
      </c>
      <c r="C273">
        <f>'Calculated Tab Properties'!C273</f>
        <v>0.36967516653000843</v>
      </c>
      <c r="D273">
        <f>'Calculated Tab Properties'!D273</f>
        <v>21.180826832965352</v>
      </c>
      <c r="E273">
        <f>'Calculated Tab Properties'!E273</f>
        <v>3.8530321038345061</v>
      </c>
      <c r="F273">
        <f>'Calculated Tab Properties'!F273</f>
        <v>1.7530320951447549</v>
      </c>
      <c r="G273">
        <f>'Calculated Tab Properties'!G273</f>
        <v>2.1000000086897512</v>
      </c>
      <c r="H273">
        <f>'Calculated Tab Properties'!H273</f>
        <v>2.5631417979158564</v>
      </c>
      <c r="I273">
        <f>'Calculated Tab Properties'!I273</f>
        <v>0.15000008570614257</v>
      </c>
      <c r="J273" s="20">
        <f>'Calculated Tab Properties'!J273</f>
        <v>0.89513317005396409</v>
      </c>
      <c r="K273">
        <v>0</v>
      </c>
      <c r="L273">
        <v>0</v>
      </c>
      <c r="M273">
        <v>0</v>
      </c>
      <c r="N273">
        <v>0</v>
      </c>
      <c r="O273" s="27">
        <f>'Calculated Tab Properties'!O273</f>
        <v>0</v>
      </c>
      <c r="P273" s="27">
        <f>'Calculated Tab Properties'!P273</f>
        <v>3.8418000000000001</v>
      </c>
      <c r="Q273">
        <f>'Calculated Tab Properties'!Q273</f>
        <v>-300</v>
      </c>
      <c r="R273">
        <f>'Calculated Tab Properties'!R273</f>
        <v>1</v>
      </c>
      <c r="T273" s="1">
        <v>0</v>
      </c>
      <c r="U273" s="1">
        <v>0</v>
      </c>
      <c r="V273">
        <f>T273*'GEOMETRIC INPUTS'!S273</f>
        <v>0</v>
      </c>
      <c r="W273">
        <v>272</v>
      </c>
      <c r="X273">
        <f t="shared" si="98"/>
        <v>0</v>
      </c>
      <c r="Y273">
        <f t="shared" si="99"/>
        <v>0</v>
      </c>
      <c r="Z273" s="27">
        <f t="shared" si="100"/>
        <v>170.80333583168624</v>
      </c>
      <c r="AA273" s="27">
        <f t="shared" si="101"/>
        <v>-166.96153583168623</v>
      </c>
      <c r="AB273" s="27">
        <f t="shared" si="102"/>
        <v>-133.82193311274531</v>
      </c>
      <c r="AC273">
        <f t="shared" si="103"/>
        <v>133.82193311274531</v>
      </c>
      <c r="AD273" s="24" t="str">
        <f>'GT Data'!D275</f>
        <v>TKNODE_542</v>
      </c>
      <c r="AE273" s="25">
        <f t="shared" si="104"/>
        <v>-48.351545473337033</v>
      </c>
      <c r="AF273" s="25">
        <f t="shared" si="105"/>
        <v>124.78156046616785</v>
      </c>
      <c r="AG273" s="25">
        <f t="shared" si="106"/>
        <v>170.80333583168624</v>
      </c>
      <c r="AH273" s="25">
        <v>0</v>
      </c>
      <c r="AI273" s="25">
        <v>0</v>
      </c>
      <c r="AJ273" s="25">
        <f t="shared" si="107"/>
        <v>0</v>
      </c>
      <c r="AK273" s="24" t="str">
        <f>'GT Data'!N275</f>
        <v>TKNODE_543</v>
      </c>
      <c r="AL273" s="25">
        <f t="shared" si="108"/>
        <v>48.351545473337033</v>
      </c>
      <c r="AM273" s="25">
        <f t="shared" si="109"/>
        <v>-124.78156046616785</v>
      </c>
      <c r="AN273" s="25">
        <f t="shared" si="110"/>
        <v>-166.96153583168623</v>
      </c>
      <c r="AO273" s="25">
        <v>0</v>
      </c>
      <c r="AP273" s="25">
        <v>0</v>
      </c>
      <c r="AQ273" s="25">
        <f t="shared" si="111"/>
        <v>14505.46364200111</v>
      </c>
    </row>
    <row r="274" spans="1:43" x14ac:dyDescent="0.3">
      <c r="A274" t="str">
        <f>'Calculated Tab Properties'!A274</f>
        <v>TAB_9_272</v>
      </c>
      <c r="B274">
        <f>'Calculated Tab Properties'!B274</f>
        <v>2.1251000000000002</v>
      </c>
      <c r="C274">
        <f>'Calculated Tab Properties'!C274</f>
        <v>9.6542187479770503E-2</v>
      </c>
      <c r="D274">
        <f>'Calculated Tab Properties'!D274</f>
        <v>5.5314598875515877</v>
      </c>
      <c r="E274">
        <f>'Calculated Tab Properties'!E274</f>
        <v>3.9809190622483861</v>
      </c>
      <c r="F274">
        <f>'Calculated Tab Properties'!F274</f>
        <v>2.4809189979665214</v>
      </c>
      <c r="G274">
        <f>'Calculated Tab Properties'!G274</f>
        <v>1.5000000642818654</v>
      </c>
      <c r="H274">
        <f>'Calculated Tab Properties'!H274</f>
        <v>3.071344682690401</v>
      </c>
      <c r="I274">
        <f>'Calculated Tab Properties'!I274</f>
        <v>0.14999999230486638</v>
      </c>
      <c r="J274" s="20">
        <f>'Calculated Tab Properties'!J274</f>
        <v>0.70913899502242461</v>
      </c>
      <c r="K274">
        <v>0</v>
      </c>
      <c r="L274">
        <v>0</v>
      </c>
      <c r="M274">
        <v>0</v>
      </c>
      <c r="N274">
        <v>0</v>
      </c>
      <c r="O274" s="27">
        <f>'Calculated Tab Properties'!O274</f>
        <v>0</v>
      </c>
      <c r="P274" s="27">
        <f>'Calculated Tab Properties'!P274</f>
        <v>3.8868</v>
      </c>
      <c r="Q274">
        <f>'Calculated Tab Properties'!Q274</f>
        <v>-300</v>
      </c>
      <c r="R274">
        <f>'Calculated Tab Properties'!R274</f>
        <v>1</v>
      </c>
      <c r="T274" s="1">
        <v>0</v>
      </c>
      <c r="U274" s="1">
        <v>0</v>
      </c>
      <c r="V274">
        <f>T274*'GEOMETRIC INPUTS'!S274</f>
        <v>0</v>
      </c>
      <c r="W274">
        <v>273</v>
      </c>
      <c r="X274">
        <f t="shared" si="98"/>
        <v>0</v>
      </c>
      <c r="Y274">
        <f t="shared" si="99"/>
        <v>0</v>
      </c>
      <c r="Z274" s="27">
        <f t="shared" si="100"/>
        <v>120.68793067219275</v>
      </c>
      <c r="AA274" s="27">
        <f t="shared" si="101"/>
        <v>-116.80113067219276</v>
      </c>
      <c r="AB274" s="27">
        <f t="shared" si="102"/>
        <v>-136.12667135352501</v>
      </c>
      <c r="AC274">
        <f t="shared" si="103"/>
        <v>136.12667135352501</v>
      </c>
      <c r="AD274" s="24" t="str">
        <f>'GT Data'!D276</f>
        <v>TKNODE_544</v>
      </c>
      <c r="AE274" s="25">
        <f t="shared" si="104"/>
        <v>-13.121561420622864</v>
      </c>
      <c r="AF274" s="25">
        <f t="shared" si="105"/>
        <v>135.49278681787982</v>
      </c>
      <c r="AG274" s="25">
        <f t="shared" si="106"/>
        <v>120.68793067219275</v>
      </c>
      <c r="AH274" s="25">
        <v>0</v>
      </c>
      <c r="AI274" s="25">
        <v>0</v>
      </c>
      <c r="AJ274" s="25">
        <f t="shared" si="107"/>
        <v>0</v>
      </c>
      <c r="AK274" s="24" t="str">
        <f>'GT Data'!N276</f>
        <v>TKNODE_545</v>
      </c>
      <c r="AL274" s="25">
        <f t="shared" si="108"/>
        <v>13.121561420622864</v>
      </c>
      <c r="AM274" s="25">
        <f t="shared" si="109"/>
        <v>-135.49278681787982</v>
      </c>
      <c r="AN274" s="25">
        <f t="shared" si="110"/>
        <v>-116.80113067219276</v>
      </c>
      <c r="AO274" s="25">
        <v>0</v>
      </c>
      <c r="AP274" s="25">
        <v>0</v>
      </c>
      <c r="AQ274" s="25">
        <f t="shared" si="111"/>
        <v>3936.4684261868592</v>
      </c>
    </row>
    <row r="275" spans="1:43" x14ac:dyDescent="0.3">
      <c r="A275" t="str">
        <f>'Calculated Tab Properties'!A275</f>
        <v>TAB_9_273</v>
      </c>
      <c r="B275">
        <f>'Calculated Tab Properties'!B275</f>
        <v>2.4525999999999999</v>
      </c>
      <c r="C275">
        <f>'Calculated Tab Properties'!C275</f>
        <v>3.7643742045703332</v>
      </c>
      <c r="D275">
        <f>'Calculated Tab Properties'!D275</f>
        <v>215.68275442979646</v>
      </c>
      <c r="E275">
        <f>'Calculated Tab Properties'!E275</f>
        <v>4.3145957550109069</v>
      </c>
      <c r="F275">
        <f>'Calculated Tab Properties'!F275</f>
        <v>2.6145957635813484</v>
      </c>
      <c r="G275">
        <f>'Calculated Tab Properties'!G275</f>
        <v>1.6999999914295585</v>
      </c>
      <c r="H275">
        <f>'Calculated Tab Properties'!H275</f>
        <v>3.1739893585936945</v>
      </c>
      <c r="I275">
        <f>'Calculated Tab Properties'!I275</f>
        <v>0.15000001694486692</v>
      </c>
      <c r="J275" s="20">
        <f>'Calculated Tab Properties'!J275</f>
        <v>0.68171010553982214</v>
      </c>
      <c r="K275">
        <v>0</v>
      </c>
      <c r="L275">
        <v>0</v>
      </c>
      <c r="M275">
        <v>0</v>
      </c>
      <c r="N275">
        <v>0</v>
      </c>
      <c r="O275" s="27">
        <f>'Calculated Tab Properties'!O275</f>
        <v>0</v>
      </c>
      <c r="P275" s="27">
        <f>'Calculated Tab Properties'!P275</f>
        <v>4.3404000000000007</v>
      </c>
      <c r="Q275">
        <f>'Calculated Tab Properties'!Q275</f>
        <v>-300</v>
      </c>
      <c r="R275">
        <f>'Calculated Tab Properties'!R275</f>
        <v>1</v>
      </c>
      <c r="T275" s="1">
        <v>0</v>
      </c>
      <c r="U275" s="1">
        <v>0</v>
      </c>
      <c r="V275">
        <f>T275*'GEOMETRIC INPUTS'!S275</f>
        <v>0</v>
      </c>
      <c r="W275">
        <v>274</v>
      </c>
      <c r="X275">
        <f t="shared" si="98"/>
        <v>0</v>
      </c>
      <c r="Y275">
        <f t="shared" si="99"/>
        <v>0</v>
      </c>
      <c r="Z275" s="27">
        <f t="shared" si="100"/>
        <v>114.49148051720951</v>
      </c>
      <c r="AA275" s="27">
        <f t="shared" si="101"/>
        <v>-110.15108051720951</v>
      </c>
      <c r="AB275" s="27">
        <f t="shared" si="102"/>
        <v>-135.73867694405837</v>
      </c>
      <c r="AC275">
        <f t="shared" si="103"/>
        <v>135.73867694405837</v>
      </c>
      <c r="AD275" s="24" t="str">
        <f>'GT Data'!D277</f>
        <v>TKNODE_546</v>
      </c>
      <c r="AE275" s="25">
        <f t="shared" si="104"/>
        <v>79.175929693991833</v>
      </c>
      <c r="AF275" s="25">
        <f t="shared" si="105"/>
        <v>-110.25497982229876</v>
      </c>
      <c r="AG275" s="25">
        <f t="shared" si="106"/>
        <v>114.49148051720951</v>
      </c>
      <c r="AH275" s="25">
        <v>0</v>
      </c>
      <c r="AI275" s="25">
        <v>0</v>
      </c>
      <c r="AJ275" s="25">
        <f t="shared" si="107"/>
        <v>0</v>
      </c>
      <c r="AK275" s="24" t="str">
        <f>'GT Data'!N277</f>
        <v>TKNODE_547</v>
      </c>
      <c r="AL275" s="25">
        <f t="shared" si="108"/>
        <v>-79.175929693991833</v>
      </c>
      <c r="AM275" s="25">
        <f t="shared" si="109"/>
        <v>110.25497982229876</v>
      </c>
      <c r="AN275" s="25">
        <f t="shared" si="110"/>
        <v>-110.15108051720951</v>
      </c>
      <c r="AO275" s="25">
        <v>0</v>
      </c>
      <c r="AP275" s="25">
        <v>0</v>
      </c>
      <c r="AQ275" s="25">
        <f t="shared" si="111"/>
        <v>-23752.77890819755</v>
      </c>
    </row>
    <row r="276" spans="1:43" x14ac:dyDescent="0.3">
      <c r="A276" t="str">
        <f>'Calculated Tab Properties'!A276</f>
        <v>TAB_9_274</v>
      </c>
      <c r="B276">
        <f>'Calculated Tab Properties'!B276</f>
        <v>1.9636</v>
      </c>
      <c r="C276">
        <f>'Calculated Tab Properties'!C276</f>
        <v>4.3656873372343048</v>
      </c>
      <c r="D276">
        <f>'Calculated Tab Properties'!D276</f>
        <v>250.13545909723223</v>
      </c>
      <c r="E276">
        <f>'Calculated Tab Properties'!E276</f>
        <v>4.0371037220284718</v>
      </c>
      <c r="F276">
        <f>'Calculated Tab Properties'!F276</f>
        <v>2.5371037368324418</v>
      </c>
      <c r="G276">
        <f>'Calculated Tab Properties'!G276</f>
        <v>1.4999999851960304</v>
      </c>
      <c r="H276">
        <f>'Calculated Tab Properties'!H276</f>
        <v>3.1142018910459353</v>
      </c>
      <c r="I276">
        <f>'Calculated Tab Properties'!I276</f>
        <v>0.1500000317104318</v>
      </c>
      <c r="J276" s="20">
        <f>'Calculated Tab Properties'!J276</f>
        <v>0.69738982191356524</v>
      </c>
      <c r="K276">
        <v>0</v>
      </c>
      <c r="L276">
        <v>0</v>
      </c>
      <c r="M276">
        <v>0</v>
      </c>
      <c r="N276">
        <v>0</v>
      </c>
      <c r="O276" s="27">
        <f>'Calculated Tab Properties'!O276</f>
        <v>0</v>
      </c>
      <c r="P276" s="27">
        <f>'Calculated Tab Properties'!P276</f>
        <v>3.9933749999999995</v>
      </c>
      <c r="Q276">
        <f>'Calculated Tab Properties'!Q276</f>
        <v>-300</v>
      </c>
      <c r="R276">
        <f>'Calculated Tab Properties'!R276</f>
        <v>1</v>
      </c>
      <c r="T276" s="1">
        <v>0</v>
      </c>
      <c r="U276" s="1">
        <v>0</v>
      </c>
      <c r="V276">
        <f>T276*'GEOMETRIC INPUTS'!S276</f>
        <v>0</v>
      </c>
      <c r="W276">
        <v>275</v>
      </c>
      <c r="X276">
        <f t="shared" si="98"/>
        <v>0</v>
      </c>
      <c r="Y276">
        <f t="shared" si="99"/>
        <v>0</v>
      </c>
      <c r="Z276" s="27">
        <f t="shared" si="100"/>
        <v>118.00896797273597</v>
      </c>
      <c r="AA276" s="27">
        <f t="shared" si="101"/>
        <v>-114.01559297273597</v>
      </c>
      <c r="AB276" s="27">
        <f t="shared" si="102"/>
        <v>-136.08339467606993</v>
      </c>
      <c r="AC276">
        <f t="shared" si="103"/>
        <v>136.08339467606993</v>
      </c>
      <c r="AD276" s="24" t="str">
        <f>'GT Data'!D278</f>
        <v>TKNODE_548</v>
      </c>
      <c r="AE276" s="25">
        <f t="shared" si="104"/>
        <v>127.98624222252187</v>
      </c>
      <c r="AF276" s="25">
        <f t="shared" si="105"/>
        <v>-46.240805662542002</v>
      </c>
      <c r="AG276" s="25">
        <f t="shared" si="106"/>
        <v>118.00896797273597</v>
      </c>
      <c r="AH276" s="25">
        <v>0</v>
      </c>
      <c r="AI276" s="25">
        <v>0</v>
      </c>
      <c r="AJ276" s="25">
        <f t="shared" si="107"/>
        <v>0</v>
      </c>
      <c r="AK276" s="24" t="str">
        <f>'GT Data'!N278</f>
        <v>TKNODE_549</v>
      </c>
      <c r="AL276" s="25">
        <f t="shared" si="108"/>
        <v>-127.98624222252187</v>
      </c>
      <c r="AM276" s="25">
        <f t="shared" si="109"/>
        <v>46.240805662542002</v>
      </c>
      <c r="AN276" s="25">
        <f t="shared" si="110"/>
        <v>-114.01559297273597</v>
      </c>
      <c r="AO276" s="25">
        <v>0</v>
      </c>
      <c r="AP276" s="25">
        <v>0</v>
      </c>
      <c r="AQ276" s="25">
        <f t="shared" si="111"/>
        <v>-38395.872666756557</v>
      </c>
    </row>
    <row r="277" spans="1:43" x14ac:dyDescent="0.3">
      <c r="A277" t="str">
        <f>'Calculated Tab Properties'!A277</f>
        <v>TAB_9_275</v>
      </c>
      <c r="B277">
        <f>'Calculated Tab Properties'!B277</f>
        <v>1.7315</v>
      </c>
      <c r="C277">
        <f>'Calculated Tab Properties'!C277</f>
        <v>0</v>
      </c>
      <c r="D277">
        <f>'Calculated Tab Properties'!D277</f>
        <v>0</v>
      </c>
      <c r="E277">
        <f>'Calculated Tab Properties'!E277</f>
        <v>2.5127644</v>
      </c>
      <c r="F277">
        <f>'Calculated Tab Properties'!F277</f>
        <v>1.0127644</v>
      </c>
      <c r="G277">
        <f>'Calculated Tab Properties'!G277</f>
        <v>1.5</v>
      </c>
      <c r="H277">
        <f>'Calculated Tab Properties'!H277</f>
        <v>2.1781557359168238</v>
      </c>
      <c r="I277">
        <f>'Calculated Tab Properties'!I277</f>
        <v>0.15000000000000002</v>
      </c>
      <c r="J277" s="20">
        <f>'Calculated Tab Properties'!J277</f>
        <v>1.1635323418928567</v>
      </c>
      <c r="K277">
        <v>0</v>
      </c>
      <c r="L277">
        <v>0</v>
      </c>
      <c r="M277">
        <v>0</v>
      </c>
      <c r="N277">
        <v>0</v>
      </c>
      <c r="O277" s="27">
        <f>'Calculated Tab Properties'!O277</f>
        <v>0</v>
      </c>
      <c r="P277" s="27">
        <f>'Calculated Tab Properties'!P277</f>
        <v>9.1995000000000005</v>
      </c>
      <c r="Q277">
        <f>'Calculated Tab Properties'!Q277</f>
        <v>-300</v>
      </c>
      <c r="R277">
        <f>'Calculated Tab Properties'!R277</f>
        <v>1</v>
      </c>
      <c r="T277" s="1">
        <v>0</v>
      </c>
      <c r="U277" s="1">
        <v>0</v>
      </c>
      <c r="V277">
        <f>T277*'GEOMETRIC INPUTS'!S277</f>
        <v>0</v>
      </c>
      <c r="W277">
        <v>276</v>
      </c>
      <c r="X277">
        <f t="shared" si="98"/>
        <v>0</v>
      </c>
      <c r="Y277">
        <f t="shared" si="99"/>
        <v>0</v>
      </c>
      <c r="Z277" s="27">
        <f t="shared" si="100"/>
        <v>294.8564098422101</v>
      </c>
      <c r="AA277" s="27">
        <f t="shared" si="101"/>
        <v>-285.6569098422101</v>
      </c>
      <c r="AB277" s="27">
        <f t="shared" si="102"/>
        <v>-123.22730621293425</v>
      </c>
      <c r="AC277">
        <f t="shared" si="103"/>
        <v>123.22730621293425</v>
      </c>
      <c r="AD277" s="24" t="str">
        <f>'GT Data'!D279</f>
        <v>TKNODE_550</v>
      </c>
      <c r="AE277" s="25">
        <f t="shared" si="104"/>
        <v>0</v>
      </c>
      <c r="AF277" s="25">
        <f t="shared" si="105"/>
        <v>123.22730621293425</v>
      </c>
      <c r="AG277" s="25">
        <f t="shared" si="106"/>
        <v>294.8564098422101</v>
      </c>
      <c r="AH277" s="25">
        <v>0</v>
      </c>
      <c r="AI277" s="25">
        <v>0</v>
      </c>
      <c r="AJ277" s="25">
        <f t="shared" si="107"/>
        <v>0</v>
      </c>
      <c r="AK277" s="24" t="str">
        <f>'GT Data'!N279</f>
        <v>TKNODE_551</v>
      </c>
      <c r="AL277" s="25">
        <f t="shared" si="108"/>
        <v>0</v>
      </c>
      <c r="AM277" s="25">
        <f t="shared" si="109"/>
        <v>-123.22730621293425</v>
      </c>
      <c r="AN277" s="25">
        <f t="shared" si="110"/>
        <v>-285.6569098422101</v>
      </c>
      <c r="AO277" s="25">
        <v>0</v>
      </c>
      <c r="AP277" s="25">
        <v>0</v>
      </c>
      <c r="AQ277" s="25">
        <f t="shared" si="111"/>
        <v>0</v>
      </c>
    </row>
    <row r="278" spans="1:43" x14ac:dyDescent="0.3">
      <c r="A278" t="str">
        <f>'Calculated Tab Properties'!A278</f>
        <v>TAB_9_276</v>
      </c>
      <c r="B278">
        <f>'Calculated Tab Properties'!B278</f>
        <v>3.8873000000000002</v>
      </c>
      <c r="C278">
        <f>'Calculated Tab Properties'!C278</f>
        <v>0</v>
      </c>
      <c r="D278">
        <f>'Calculated Tab Properties'!D278</f>
        <v>0</v>
      </c>
      <c r="E278">
        <f>'Calculated Tab Properties'!E278</f>
        <v>3.8546157000000001</v>
      </c>
      <c r="F278">
        <f>'Calculated Tab Properties'!F278</f>
        <v>1.3546156999999999</v>
      </c>
      <c r="G278">
        <f>'Calculated Tab Properties'!G278</f>
        <v>2.5</v>
      </c>
      <c r="H278">
        <f>'Calculated Tab Properties'!H278</f>
        <v>2.3347588707801261</v>
      </c>
      <c r="I278">
        <f>'Calculated Tab Properties'!I278</f>
        <v>0.15</v>
      </c>
      <c r="J278" s="20">
        <f>'Calculated Tab Properties'!J278</f>
        <v>1.0286816056419998</v>
      </c>
      <c r="K278">
        <v>0</v>
      </c>
      <c r="L278">
        <v>0</v>
      </c>
      <c r="M278">
        <v>0</v>
      </c>
      <c r="N278">
        <v>0</v>
      </c>
      <c r="O278" s="27">
        <f>'Calculated Tab Properties'!O278</f>
        <v>0</v>
      </c>
      <c r="P278" s="27">
        <f>'Calculated Tab Properties'!P278</f>
        <v>6.4245000000000001</v>
      </c>
      <c r="Q278">
        <f>'Calculated Tab Properties'!Q278</f>
        <v>-300</v>
      </c>
      <c r="R278">
        <f>'Calculated Tab Properties'!R278</f>
        <v>1</v>
      </c>
      <c r="T278" s="1">
        <v>0</v>
      </c>
      <c r="U278" s="1">
        <v>0</v>
      </c>
      <c r="V278">
        <f>T278*'GEOMETRIC INPUTS'!S278</f>
        <v>0</v>
      </c>
      <c r="W278">
        <v>277</v>
      </c>
      <c r="X278">
        <f t="shared" si="98"/>
        <v>0</v>
      </c>
      <c r="Y278">
        <f t="shared" si="99"/>
        <v>0</v>
      </c>
      <c r="Z278" s="27">
        <f t="shared" si="100"/>
        <v>220.75362407212614</v>
      </c>
      <c r="AA278" s="27">
        <f t="shared" si="101"/>
        <v>-214.32912407212615</v>
      </c>
      <c r="AB278" s="27">
        <f t="shared" si="102"/>
        <v>-129.09211391226552</v>
      </c>
      <c r="AC278">
        <f t="shared" si="103"/>
        <v>129.09211391226552</v>
      </c>
      <c r="AD278" s="24" t="str">
        <f>'GT Data'!D280</f>
        <v>TKNODE_552</v>
      </c>
      <c r="AE278" s="25">
        <f t="shared" si="104"/>
        <v>0</v>
      </c>
      <c r="AF278" s="25">
        <f t="shared" si="105"/>
        <v>129.09211391226552</v>
      </c>
      <c r="AG278" s="25">
        <f t="shared" si="106"/>
        <v>220.75362407212614</v>
      </c>
      <c r="AH278" s="25">
        <v>0</v>
      </c>
      <c r="AI278" s="25">
        <v>0</v>
      </c>
      <c r="AJ278" s="25">
        <f t="shared" si="107"/>
        <v>0</v>
      </c>
      <c r="AK278" s="24" t="str">
        <f>'GT Data'!N280</f>
        <v>TKNODE_553</v>
      </c>
      <c r="AL278" s="25">
        <f t="shared" si="108"/>
        <v>0</v>
      </c>
      <c r="AM278" s="25">
        <f t="shared" si="109"/>
        <v>-129.09211391226552</v>
      </c>
      <c r="AN278" s="25">
        <f t="shared" si="110"/>
        <v>-214.32912407212615</v>
      </c>
      <c r="AO278" s="25">
        <v>0</v>
      </c>
      <c r="AP278" s="25">
        <v>0</v>
      </c>
      <c r="AQ278" s="25">
        <f t="shared" si="111"/>
        <v>0</v>
      </c>
    </row>
    <row r="279" spans="1:43" x14ac:dyDescent="0.3">
      <c r="A279" t="str">
        <f>'Calculated Tab Properties'!A279</f>
        <v>TAB_9_277</v>
      </c>
      <c r="B279">
        <f>'Calculated Tab Properties'!B279</f>
        <v>3.5596999999999999</v>
      </c>
      <c r="C279">
        <f>'Calculated Tab Properties'!C279</f>
        <v>3.141592674663217</v>
      </c>
      <c r="D279">
        <f>'Calculated Tab Properties'!D279</f>
        <v>180.00000120741825</v>
      </c>
      <c r="E279">
        <f>'Calculated Tab Properties'!E279</f>
        <v>4.5404221000000007</v>
      </c>
      <c r="F279">
        <f>'Calculated Tab Properties'!F279</f>
        <v>2.0404220999999998</v>
      </c>
      <c r="G279">
        <f>'Calculated Tab Properties'!G279</f>
        <v>2.5000000000000018</v>
      </c>
      <c r="H279">
        <f>'Calculated Tab Properties'!H279</f>
        <v>2.7520348319322574</v>
      </c>
      <c r="I279">
        <f>'Calculated Tab Properties'!I279</f>
        <v>0.15000000000000036</v>
      </c>
      <c r="J279" s="20">
        <f>'Calculated Tab Properties'!J279</f>
        <v>0.81355678832712008</v>
      </c>
      <c r="K279">
        <v>0</v>
      </c>
      <c r="L279">
        <v>0</v>
      </c>
      <c r="M279">
        <v>0</v>
      </c>
      <c r="N279">
        <v>0</v>
      </c>
      <c r="O279" s="27">
        <f>'Calculated Tab Properties'!O279</f>
        <v>0</v>
      </c>
      <c r="P279" s="27">
        <f>'Calculated Tab Properties'!P279</f>
        <v>17.441025</v>
      </c>
      <c r="Q279">
        <f>'Calculated Tab Properties'!Q279</f>
        <v>-300</v>
      </c>
      <c r="R279">
        <f>'Calculated Tab Properties'!R279</f>
        <v>1</v>
      </c>
      <c r="T279" s="1">
        <v>0</v>
      </c>
      <c r="U279" s="1">
        <v>0</v>
      </c>
      <c r="V279">
        <f>T279*'GEOMETRIC INPUTS'!S279</f>
        <v>0</v>
      </c>
      <c r="W279">
        <v>278</v>
      </c>
      <c r="X279">
        <f t="shared" si="98"/>
        <v>0</v>
      </c>
      <c r="Y279">
        <f t="shared" si="99"/>
        <v>0</v>
      </c>
      <c r="Z279" s="27">
        <f t="shared" si="100"/>
        <v>145.74623860915838</v>
      </c>
      <c r="AA279" s="27">
        <f t="shared" si="101"/>
        <v>-128.30521360915839</v>
      </c>
      <c r="AB279" s="27">
        <f t="shared" si="102"/>
        <v>-121.27550567598684</v>
      </c>
      <c r="AC279">
        <f t="shared" si="103"/>
        <v>121.27550567598684</v>
      </c>
      <c r="AD279" s="24" t="str">
        <f>'GT Data'!D281</f>
        <v>TKNODE_554</v>
      </c>
      <c r="AE279" s="25">
        <f t="shared" si="104"/>
        <v>2.555690124307119E-6</v>
      </c>
      <c r="AF279" s="25">
        <f t="shared" si="105"/>
        <v>-121.27550567598681</v>
      </c>
      <c r="AG279" s="25">
        <f t="shared" si="106"/>
        <v>145.74623860915838</v>
      </c>
      <c r="AH279" s="25">
        <v>0</v>
      </c>
      <c r="AI279" s="25">
        <v>0</v>
      </c>
      <c r="AJ279" s="25">
        <f t="shared" si="107"/>
        <v>0</v>
      </c>
      <c r="AK279" s="24" t="str">
        <f>'GT Data'!N281</f>
        <v>TKNODE_555</v>
      </c>
      <c r="AL279" s="25">
        <f t="shared" si="108"/>
        <v>-2.555690124307119E-6</v>
      </c>
      <c r="AM279" s="25">
        <f t="shared" si="109"/>
        <v>121.27550567598681</v>
      </c>
      <c r="AN279" s="25">
        <f t="shared" si="110"/>
        <v>-128.30521360915839</v>
      </c>
      <c r="AO279" s="25">
        <v>0</v>
      </c>
      <c r="AP279" s="25">
        <v>0</v>
      </c>
      <c r="AQ279" s="25">
        <f t="shared" si="111"/>
        <v>-7.6670703729213568E-4</v>
      </c>
    </row>
    <row r="280" spans="1:43" x14ac:dyDescent="0.3">
      <c r="A280" t="str">
        <f>'Calculated Tab Properties'!A280</f>
        <v>TAB_9_278</v>
      </c>
      <c r="B280">
        <f>'Calculated Tab Properties'!B280</f>
        <v>0.96599999999999997</v>
      </c>
      <c r="C280">
        <f>'Calculated Tab Properties'!C280</f>
        <v>3.1415926833921155</v>
      </c>
      <c r="D280">
        <f>'Calculated Tab Properties'!D280</f>
        <v>180.00000170754728</v>
      </c>
      <c r="E280">
        <f>'Calculated Tab Properties'!E280</f>
        <v>4.071766000000002</v>
      </c>
      <c r="F280">
        <f>'Calculated Tab Properties'!F280</f>
        <v>2.1717660000000021</v>
      </c>
      <c r="G280">
        <f>'Calculated Tab Properties'!G280</f>
        <v>1.9000000000000004</v>
      </c>
      <c r="H280">
        <f>'Calculated Tab Properties'!H280</f>
        <v>2.8438596587658824</v>
      </c>
      <c r="I280">
        <f>'Calculated Tab Properties'!I280</f>
        <v>0.15000000000003325</v>
      </c>
      <c r="J280" s="20">
        <f>'Calculated Tab Properties'!J280</f>
        <v>0.77998616590855252</v>
      </c>
      <c r="K280">
        <v>0</v>
      </c>
      <c r="L280">
        <v>0</v>
      </c>
      <c r="M280">
        <v>0</v>
      </c>
      <c r="N280">
        <v>0</v>
      </c>
      <c r="O280" s="27">
        <f>'Calculated Tab Properties'!O280</f>
        <v>0</v>
      </c>
      <c r="P280" s="27">
        <f>'Calculated Tab Properties'!P280</f>
        <v>2.1867000000000001</v>
      </c>
      <c r="Q280">
        <f>'Calculated Tab Properties'!Q280</f>
        <v>-300</v>
      </c>
      <c r="R280">
        <f>'Calculated Tab Properties'!R280</f>
        <v>1</v>
      </c>
      <c r="T280" s="1">
        <v>0</v>
      </c>
      <c r="U280" s="1">
        <v>0</v>
      </c>
      <c r="V280">
        <f>T280*'GEOMETRIC INPUTS'!S280</f>
        <v>0</v>
      </c>
      <c r="W280">
        <v>279</v>
      </c>
      <c r="X280">
        <f t="shared" si="98"/>
        <v>0</v>
      </c>
      <c r="Y280">
        <f t="shared" si="99"/>
        <v>0</v>
      </c>
      <c r="Z280" s="27">
        <f t="shared" si="100"/>
        <v>137.98539759808361</v>
      </c>
      <c r="AA280" s="27">
        <f t="shared" si="101"/>
        <v>-135.79869759808361</v>
      </c>
      <c r="AB280" s="27">
        <f t="shared" si="102"/>
        <v>-137.27659482404357</v>
      </c>
      <c r="AC280">
        <f t="shared" si="103"/>
        <v>137.27659482404357</v>
      </c>
      <c r="AD280" s="24" t="str">
        <f>'GT Data'!D282</f>
        <v>TKNODE_556</v>
      </c>
      <c r="AE280" s="25">
        <f t="shared" si="104"/>
        <v>4.0911613184127511E-6</v>
      </c>
      <c r="AF280" s="25">
        <f t="shared" si="105"/>
        <v>-137.27659482404351</v>
      </c>
      <c r="AG280" s="25">
        <f t="shared" si="106"/>
        <v>137.98539759808361</v>
      </c>
      <c r="AH280" s="25">
        <v>0</v>
      </c>
      <c r="AI280" s="25">
        <v>0</v>
      </c>
      <c r="AJ280" s="25">
        <f t="shared" si="107"/>
        <v>0</v>
      </c>
      <c r="AK280" s="24" t="str">
        <f>'GT Data'!N282</f>
        <v>TKNODE_557</v>
      </c>
      <c r="AL280" s="25">
        <f t="shared" si="108"/>
        <v>-4.0911613184127511E-6</v>
      </c>
      <c r="AM280" s="25">
        <f t="shared" si="109"/>
        <v>137.27659482404351</v>
      </c>
      <c r="AN280" s="25">
        <f t="shared" si="110"/>
        <v>-135.79869759808361</v>
      </c>
      <c r="AO280" s="25">
        <v>0</v>
      </c>
      <c r="AP280" s="25">
        <v>0</v>
      </c>
      <c r="AQ280" s="25">
        <f t="shared" si="111"/>
        <v>-1.2273483955238253E-3</v>
      </c>
    </row>
    <row r="281" spans="1:43" x14ac:dyDescent="0.3">
      <c r="A281" t="str">
        <f>'Calculated Tab Properties'!A281</f>
        <v>TAB_9_279</v>
      </c>
      <c r="B281">
        <f>'Calculated Tab Properties'!B281</f>
        <v>1.6439999999999999</v>
      </c>
      <c r="C281">
        <f>'Calculated Tab Properties'!C281</f>
        <v>0.41075734222703386</v>
      </c>
      <c r="D281">
        <f>'Calculated Tab Properties'!D281</f>
        <v>23.534662113619831</v>
      </c>
      <c r="E281">
        <f>'Calculated Tab Properties'!E281</f>
        <v>4.7432144578926652</v>
      </c>
      <c r="F281">
        <f>'Calculated Tab Properties'!F281</f>
        <v>2.843214442687378</v>
      </c>
      <c r="G281">
        <f>'Calculated Tab Properties'!G281</f>
        <v>1.9000000152052872</v>
      </c>
      <c r="H281">
        <f>'Calculated Tab Properties'!H281</f>
        <v>3.3546091900959563</v>
      </c>
      <c r="I281">
        <f>'Calculated Tab Properties'!I281</f>
        <v>0.14999997146696373</v>
      </c>
      <c r="J281" s="20">
        <f>'Calculated Tab Properties'!J281</f>
        <v>0.63875283884287248</v>
      </c>
      <c r="K281">
        <v>0</v>
      </c>
      <c r="L281">
        <v>0</v>
      </c>
      <c r="M281">
        <v>0</v>
      </c>
      <c r="N281">
        <v>0</v>
      </c>
      <c r="O281" s="27">
        <f>'Calculated Tab Properties'!O281</f>
        <v>0</v>
      </c>
      <c r="P281" s="27">
        <f>'Calculated Tab Properties'!P281</f>
        <v>1.8125249999999999</v>
      </c>
      <c r="Q281">
        <f>'Calculated Tab Properties'!Q281</f>
        <v>-300</v>
      </c>
      <c r="R281">
        <f>'Calculated Tab Properties'!R281</f>
        <v>1</v>
      </c>
      <c r="T281" s="1">
        <v>0</v>
      </c>
      <c r="U281" s="1">
        <v>0</v>
      </c>
      <c r="V281">
        <f>T281*'GEOMETRIC INPUTS'!S281</f>
        <v>0</v>
      </c>
      <c r="W281">
        <v>280</v>
      </c>
      <c r="X281">
        <f t="shared" si="98"/>
        <v>0</v>
      </c>
      <c r="Y281">
        <f t="shared" si="99"/>
        <v>0</v>
      </c>
      <c r="Z281" s="27">
        <f t="shared" si="100"/>
        <v>105.41875308512319</v>
      </c>
      <c r="AA281" s="27">
        <f t="shared" si="101"/>
        <v>-103.60622808512319</v>
      </c>
      <c r="AB281" s="27">
        <f t="shared" si="102"/>
        <v>-139.51688322069589</v>
      </c>
      <c r="AC281">
        <f t="shared" si="103"/>
        <v>139.51688322069589</v>
      </c>
      <c r="AD281" s="24" t="str">
        <f>'GT Data'!D283</f>
        <v>TKNODE_558</v>
      </c>
      <c r="AE281" s="25">
        <f t="shared" si="104"/>
        <v>-55.709619950185385</v>
      </c>
      <c r="AF281" s="25">
        <f t="shared" si="105"/>
        <v>127.91168417554043</v>
      </c>
      <c r="AG281" s="25">
        <f t="shared" si="106"/>
        <v>105.41875308512319</v>
      </c>
      <c r="AH281" s="25">
        <v>0</v>
      </c>
      <c r="AI281" s="25">
        <v>0</v>
      </c>
      <c r="AJ281" s="25">
        <f t="shared" si="107"/>
        <v>0</v>
      </c>
      <c r="AK281" s="24" t="str">
        <f>'GT Data'!N283</f>
        <v>TKNODE_559</v>
      </c>
      <c r="AL281" s="25">
        <f t="shared" si="108"/>
        <v>55.709619950185385</v>
      </c>
      <c r="AM281" s="25">
        <f t="shared" si="109"/>
        <v>-127.91168417554043</v>
      </c>
      <c r="AN281" s="25">
        <f t="shared" si="110"/>
        <v>-103.60622808512319</v>
      </c>
      <c r="AO281" s="25">
        <v>0</v>
      </c>
      <c r="AP281" s="25">
        <v>0</v>
      </c>
      <c r="AQ281" s="25">
        <f t="shared" si="111"/>
        <v>16712.885985055615</v>
      </c>
    </row>
    <row r="282" spans="1:43" x14ac:dyDescent="0.3">
      <c r="A282" t="str">
        <f>'Calculated Tab Properties'!A282</f>
        <v>TAB_9_280</v>
      </c>
      <c r="B282">
        <f>'Calculated Tab Properties'!B282</f>
        <v>2.3498000000000001</v>
      </c>
      <c r="C282">
        <f>'Calculated Tab Properties'!C282</f>
        <v>3.472692664974991</v>
      </c>
      <c r="D282">
        <f>'Calculated Tab Properties'!D282</f>
        <v>198.97063324910533</v>
      </c>
      <c r="E282">
        <f>'Calculated Tab Properties'!E282</f>
        <v>4.1076709313070348</v>
      </c>
      <c r="F282">
        <f>'Calculated Tab Properties'!F282</f>
        <v>2.6076708913123414</v>
      </c>
      <c r="G282">
        <f>'Calculated Tab Properties'!G282</f>
        <v>1.5000000399946958</v>
      </c>
      <c r="H282">
        <f>'Calculated Tab Properties'!H282</f>
        <v>3.168618090290348</v>
      </c>
      <c r="I282">
        <f>'Calculated Tab Properties'!I282</f>
        <v>0.14999999424696625</v>
      </c>
      <c r="J282" s="20">
        <f>'Calculated Tab Properties'!J282</f>
        <v>0.68308647440220638</v>
      </c>
      <c r="K282">
        <v>0</v>
      </c>
      <c r="L282">
        <v>0</v>
      </c>
      <c r="M282">
        <v>0</v>
      </c>
      <c r="N282">
        <v>0</v>
      </c>
      <c r="O282" s="27">
        <f>'Calculated Tab Properties'!O282</f>
        <v>0</v>
      </c>
      <c r="P282" s="27">
        <f>'Calculated Tab Properties'!P282</f>
        <v>3.6828000000000003</v>
      </c>
      <c r="Q282">
        <f>'Calculated Tab Properties'!Q282</f>
        <v>-300</v>
      </c>
      <c r="R282">
        <f>'Calculated Tab Properties'!R282</f>
        <v>1</v>
      </c>
      <c r="T282" s="1">
        <v>0</v>
      </c>
      <c r="U282" s="1">
        <v>0</v>
      </c>
      <c r="V282">
        <f>T282*'GEOMETRIC INPUTS'!S282</f>
        <v>0</v>
      </c>
      <c r="W282">
        <v>281</v>
      </c>
      <c r="X282">
        <f t="shared" si="98"/>
        <v>0</v>
      </c>
      <c r="Y282">
        <f t="shared" si="99"/>
        <v>0</v>
      </c>
      <c r="Z282" s="27">
        <f t="shared" si="100"/>
        <v>114.83334841786215</v>
      </c>
      <c r="AA282" s="27">
        <f t="shared" si="101"/>
        <v>-111.15054841786215</v>
      </c>
      <c r="AB282" s="27">
        <f t="shared" si="102"/>
        <v>-136.58567029442554</v>
      </c>
      <c r="AC282">
        <f t="shared" si="103"/>
        <v>136.58567029442554</v>
      </c>
      <c r="AD282" s="24" t="str">
        <f>'GT Data'!D284</f>
        <v>TKNODE_560</v>
      </c>
      <c r="AE282" s="25">
        <f t="shared" si="104"/>
        <v>44.40174631278034</v>
      </c>
      <c r="AF282" s="25">
        <f t="shared" si="105"/>
        <v>-129.16706334880041</v>
      </c>
      <c r="AG282" s="25">
        <f t="shared" si="106"/>
        <v>114.83334841786215</v>
      </c>
      <c r="AH282" s="25">
        <v>0</v>
      </c>
      <c r="AI282" s="25">
        <v>0</v>
      </c>
      <c r="AJ282" s="25">
        <f t="shared" si="107"/>
        <v>0</v>
      </c>
      <c r="AK282" s="24" t="str">
        <f>'GT Data'!N284</f>
        <v>TKNODE_561</v>
      </c>
      <c r="AL282" s="25">
        <f t="shared" si="108"/>
        <v>-44.40174631278034</v>
      </c>
      <c r="AM282" s="25">
        <f t="shared" si="109"/>
        <v>129.16706334880041</v>
      </c>
      <c r="AN282" s="25">
        <f t="shared" si="110"/>
        <v>-111.15054841786215</v>
      </c>
      <c r="AO282" s="25">
        <v>0</v>
      </c>
      <c r="AP282" s="25">
        <v>0</v>
      </c>
      <c r="AQ282" s="25">
        <f t="shared" si="111"/>
        <v>-13320.523893834103</v>
      </c>
    </row>
    <row r="283" spans="1:43" x14ac:dyDescent="0.3">
      <c r="A283" t="str">
        <f>'Calculated Tab Properties'!A283</f>
        <v>TAB_9_281</v>
      </c>
      <c r="B283">
        <f>'Calculated Tab Properties'!B283</f>
        <v>4.2339000000000002</v>
      </c>
      <c r="C283">
        <f>'Calculated Tab Properties'!C283</f>
        <v>3.6339312097135368</v>
      </c>
      <c r="D283">
        <f>'Calculated Tab Properties'!D283</f>
        <v>208.20892135745532</v>
      </c>
      <c r="E283">
        <f>'Calculated Tab Properties'!E283</f>
        <v>5.9556428202949458</v>
      </c>
      <c r="F283">
        <f>'Calculated Tab Properties'!F283</f>
        <v>3.2556428241575168</v>
      </c>
      <c r="G283">
        <f>'Calculated Tab Properties'!G283</f>
        <v>2.6999999961374299</v>
      </c>
      <c r="H283">
        <f>'Calculated Tab Properties'!H283</f>
        <v>3.6941667317727891</v>
      </c>
      <c r="I283">
        <f>'Calculated Tab Properties'!I283</f>
        <v>0.1500000193682989</v>
      </c>
      <c r="J283" s="20">
        <f>'Calculated Tab Properties'!J283</f>
        <v>0.57209432737959465</v>
      </c>
      <c r="K283">
        <v>0</v>
      </c>
      <c r="L283">
        <v>0</v>
      </c>
      <c r="M283">
        <v>0</v>
      </c>
      <c r="N283">
        <v>0</v>
      </c>
      <c r="O283" s="27">
        <f>'Calculated Tab Properties'!O283</f>
        <v>0</v>
      </c>
      <c r="P283" s="27">
        <f>'Calculated Tab Properties'!P283</f>
        <v>3.8398499999999998</v>
      </c>
      <c r="Q283">
        <f>'Calculated Tab Properties'!Q283</f>
        <v>-300</v>
      </c>
      <c r="R283">
        <f>'Calculated Tab Properties'!R283</f>
        <v>1</v>
      </c>
      <c r="T283" s="1">
        <v>0</v>
      </c>
      <c r="U283" s="1">
        <v>0</v>
      </c>
      <c r="V283">
        <f>T283*'GEOMETRIC INPUTS'!S283</f>
        <v>0</v>
      </c>
      <c r="W283">
        <v>282</v>
      </c>
      <c r="X283">
        <f t="shared" si="98"/>
        <v>0</v>
      </c>
      <c r="Y283">
        <f t="shared" si="99"/>
        <v>0</v>
      </c>
      <c r="Z283" s="27">
        <f t="shared" si="100"/>
        <v>91.970783835328277</v>
      </c>
      <c r="AA283" s="27">
        <f t="shared" si="101"/>
        <v>-88.130933835328278</v>
      </c>
      <c r="AB283" s="27">
        <f t="shared" si="102"/>
        <v>-136.864728655325</v>
      </c>
      <c r="AC283">
        <f t="shared" si="103"/>
        <v>136.864728655325</v>
      </c>
      <c r="AD283" s="24" t="str">
        <f>'GT Data'!D285</f>
        <v>TKNODE_562</v>
      </c>
      <c r="AE283" s="25">
        <f t="shared" si="104"/>
        <v>64.694312711323107</v>
      </c>
      <c r="AF283" s="25">
        <f t="shared" si="105"/>
        <v>-120.60928593066653</v>
      </c>
      <c r="AG283" s="25">
        <f t="shared" si="106"/>
        <v>91.970783835328277</v>
      </c>
      <c r="AH283" s="25">
        <v>0</v>
      </c>
      <c r="AI283" s="25">
        <v>0</v>
      </c>
      <c r="AJ283" s="25">
        <f t="shared" si="107"/>
        <v>0</v>
      </c>
      <c r="AK283" s="24" t="str">
        <f>'GT Data'!N285</f>
        <v>TKNODE_563</v>
      </c>
      <c r="AL283" s="25">
        <f t="shared" si="108"/>
        <v>-64.694312711323107</v>
      </c>
      <c r="AM283" s="25">
        <f t="shared" si="109"/>
        <v>120.60928593066653</v>
      </c>
      <c r="AN283" s="25">
        <f t="shared" si="110"/>
        <v>-88.130933835328278</v>
      </c>
      <c r="AO283" s="25">
        <v>0</v>
      </c>
      <c r="AP283" s="25">
        <v>0</v>
      </c>
      <c r="AQ283" s="25">
        <f t="shared" si="111"/>
        <v>-19408.293813396933</v>
      </c>
    </row>
    <row r="284" spans="1:43" x14ac:dyDescent="0.3">
      <c r="A284" t="str">
        <f>'Calculated Tab Properties'!A284</f>
        <v>TAB_9_282</v>
      </c>
      <c r="B284">
        <f>'Calculated Tab Properties'!B284</f>
        <v>4.1630000000000003</v>
      </c>
      <c r="C284">
        <f>'Calculated Tab Properties'!C284</f>
        <v>3.8406947793553941</v>
      </c>
      <c r="D284">
        <f>'Calculated Tab Properties'!D284</f>
        <v>220.05560125499304</v>
      </c>
      <c r="E284">
        <f>'Calculated Tab Properties'!E284</f>
        <v>6.93080567994045</v>
      </c>
      <c r="F284">
        <f>'Calculated Tab Properties'!F284</f>
        <v>4.4308056769777453</v>
      </c>
      <c r="G284">
        <f>'Calculated Tab Properties'!G284</f>
        <v>2.5000000029627056</v>
      </c>
      <c r="H284">
        <f>'Calculated Tab Properties'!H284</f>
        <v>4.7249653509943723</v>
      </c>
      <c r="I284">
        <f>'Calculated Tab Properties'!I284</f>
        <v>0.14999996215052891</v>
      </c>
      <c r="J284" s="20">
        <f>'Calculated Tab Properties'!J284</f>
        <v>0.43706647802992188</v>
      </c>
      <c r="K284">
        <v>0</v>
      </c>
      <c r="L284">
        <v>0</v>
      </c>
      <c r="M284">
        <v>0</v>
      </c>
      <c r="N284">
        <v>0</v>
      </c>
      <c r="O284" s="27">
        <f>'Calculated Tab Properties'!O284</f>
        <v>0</v>
      </c>
      <c r="P284" s="27">
        <f>'Calculated Tab Properties'!P284</f>
        <v>15.146925000000001</v>
      </c>
      <c r="Q284">
        <f>'Calculated Tab Properties'!Q284</f>
        <v>-300</v>
      </c>
      <c r="R284">
        <f>'Calculated Tab Properties'!R284</f>
        <v>1</v>
      </c>
      <c r="T284" s="1">
        <v>0</v>
      </c>
      <c r="U284" s="1">
        <v>0</v>
      </c>
      <c r="V284">
        <f>T284*'GEOMETRIC INPUTS'!S284</f>
        <v>0</v>
      </c>
      <c r="W284">
        <v>283</v>
      </c>
      <c r="X284">
        <f t="shared" si="98"/>
        <v>0</v>
      </c>
      <c r="Y284">
        <f t="shared" si="99"/>
        <v>0</v>
      </c>
      <c r="Z284" s="27">
        <f t="shared" si="100"/>
        <v>67.194994212967487</v>
      </c>
      <c r="AA284" s="27">
        <f t="shared" si="101"/>
        <v>-52.048069212967484</v>
      </c>
      <c r="AB284" s="27">
        <f t="shared" si="102"/>
        <v>-111.40383606629689</v>
      </c>
      <c r="AC284">
        <f t="shared" si="103"/>
        <v>111.40383606629689</v>
      </c>
      <c r="AD284" s="24" t="str">
        <f>'GT Data'!D286</f>
        <v>TKNODE_564</v>
      </c>
      <c r="AE284" s="25">
        <f t="shared" si="104"/>
        <v>71.691788111743548</v>
      </c>
      <c r="AF284" s="25">
        <f t="shared" si="105"/>
        <v>-85.270758221252009</v>
      </c>
      <c r="AG284" s="25">
        <f t="shared" si="106"/>
        <v>67.194994212967487</v>
      </c>
      <c r="AH284" s="25">
        <v>0</v>
      </c>
      <c r="AI284" s="25">
        <v>0</v>
      </c>
      <c r="AJ284" s="25">
        <f t="shared" si="107"/>
        <v>0</v>
      </c>
      <c r="AK284" s="24" t="str">
        <f>'GT Data'!N286</f>
        <v>TKNODE_565</v>
      </c>
      <c r="AL284" s="25">
        <f t="shared" si="108"/>
        <v>-71.691788111743548</v>
      </c>
      <c r="AM284" s="25">
        <f t="shared" si="109"/>
        <v>85.270758221252009</v>
      </c>
      <c r="AN284" s="25">
        <f t="shared" si="110"/>
        <v>-52.048069212967484</v>
      </c>
      <c r="AO284" s="25">
        <v>0</v>
      </c>
      <c r="AP284" s="25">
        <v>0</v>
      </c>
      <c r="AQ284" s="25">
        <f t="shared" si="111"/>
        <v>-21507.536433523066</v>
      </c>
    </row>
    <row r="285" spans="1:43" x14ac:dyDescent="0.3">
      <c r="A285" t="str">
        <f>'Calculated Tab Properties'!A285</f>
        <v>TAB_9_283</v>
      </c>
      <c r="B285">
        <f>'Calculated Tab Properties'!B285</f>
        <v>1.1857</v>
      </c>
      <c r="C285">
        <f>'Calculated Tab Properties'!C285</f>
        <v>4.1022248069561913</v>
      </c>
      <c r="D285">
        <f>'Calculated Tab Properties'!D285</f>
        <v>235.04016805245865</v>
      </c>
      <c r="E285">
        <f>'Calculated Tab Properties'!E285</f>
        <v>6.8328953217856929</v>
      </c>
      <c r="F285">
        <f>'Calculated Tab Properties'!F285</f>
        <v>4.1328953349990911</v>
      </c>
      <c r="G285">
        <f>'Calculated Tab Properties'!G285</f>
        <v>2.6999999867866022</v>
      </c>
      <c r="H285">
        <f>'Calculated Tab Properties'!H285</f>
        <v>4.4568436386232095</v>
      </c>
      <c r="I285">
        <f>'Calculated Tab Properties'!I285</f>
        <v>0.15000000381899992</v>
      </c>
      <c r="J285" s="20">
        <f>'Calculated Tab Properties'!J285</f>
        <v>0.4653639456773126</v>
      </c>
      <c r="K285">
        <v>0</v>
      </c>
      <c r="L285">
        <v>0</v>
      </c>
      <c r="M285">
        <v>0</v>
      </c>
      <c r="N285">
        <v>0</v>
      </c>
      <c r="O285" s="27">
        <f>'Calculated Tab Properties'!O285</f>
        <v>0</v>
      </c>
      <c r="P285" s="27">
        <f>'Calculated Tab Properties'!P285</f>
        <v>2.4307500000000002</v>
      </c>
      <c r="Q285">
        <f>'Calculated Tab Properties'!Q285</f>
        <v>-300</v>
      </c>
      <c r="R285">
        <f>'Calculated Tab Properties'!R285</f>
        <v>1</v>
      </c>
      <c r="T285" s="1">
        <v>0</v>
      </c>
      <c r="U285" s="1">
        <v>0</v>
      </c>
      <c r="V285">
        <f>T285*'GEOMETRIC INPUTS'!S285</f>
        <v>0</v>
      </c>
      <c r="W285">
        <v>284</v>
      </c>
      <c r="X285">
        <f t="shared" si="98"/>
        <v>0</v>
      </c>
      <c r="Y285">
        <f t="shared" si="99"/>
        <v>0</v>
      </c>
      <c r="Z285" s="27">
        <f t="shared" si="100"/>
        <v>72.500115101700942</v>
      </c>
      <c r="AA285" s="27">
        <f t="shared" si="101"/>
        <v>-70.069365101700939</v>
      </c>
      <c r="AB285" s="27">
        <f t="shared" si="102"/>
        <v>-139.53947356115896</v>
      </c>
      <c r="AC285">
        <f t="shared" si="103"/>
        <v>139.53947356115896</v>
      </c>
      <c r="AD285" s="24" t="str">
        <f>'GT Data'!D287</f>
        <v>TKNODE_566</v>
      </c>
      <c r="AE285" s="25">
        <f t="shared" si="104"/>
        <v>114.3601277405526</v>
      </c>
      <c r="AF285" s="25">
        <f t="shared" si="105"/>
        <v>-79.956399774438765</v>
      </c>
      <c r="AG285" s="25">
        <f t="shared" si="106"/>
        <v>72.500115101700942</v>
      </c>
      <c r="AH285" s="25">
        <v>0</v>
      </c>
      <c r="AI285" s="25">
        <v>0</v>
      </c>
      <c r="AJ285" s="25">
        <f t="shared" si="107"/>
        <v>0</v>
      </c>
      <c r="AK285" s="24" t="str">
        <f>'GT Data'!N287</f>
        <v>TKNODE_567</v>
      </c>
      <c r="AL285" s="25">
        <f t="shared" si="108"/>
        <v>-114.3601277405526</v>
      </c>
      <c r="AM285" s="25">
        <f t="shared" si="109"/>
        <v>79.956399774438765</v>
      </c>
      <c r="AN285" s="25">
        <f t="shared" si="110"/>
        <v>-70.069365101700939</v>
      </c>
      <c r="AO285" s="25">
        <v>0</v>
      </c>
      <c r="AP285" s="25">
        <v>0</v>
      </c>
      <c r="AQ285" s="25">
        <f t="shared" si="111"/>
        <v>-34308.038322165783</v>
      </c>
    </row>
    <row r="286" spans="1:43" x14ac:dyDescent="0.3">
      <c r="A286" t="str">
        <f>'Calculated Tab Properties'!A286</f>
        <v>TAB_9_284</v>
      </c>
      <c r="B286">
        <f>'Calculated Tab Properties'!B286</f>
        <v>1.4743999999999999</v>
      </c>
      <c r="C286">
        <f>'Calculated Tab Properties'!C286</f>
        <v>0.87824790902949113</v>
      </c>
      <c r="D286">
        <f>'Calculated Tab Properties'!D286</f>
        <v>50.319898553579307</v>
      </c>
      <c r="E286">
        <f>'Calculated Tab Properties'!E286</f>
        <v>4.685602863618727</v>
      </c>
      <c r="F286">
        <f>'Calculated Tab Properties'!F286</f>
        <v>2.1856028600080237</v>
      </c>
      <c r="G286">
        <f>'Calculated Tab Properties'!G286</f>
        <v>2.5000000036107042</v>
      </c>
      <c r="H286">
        <f>'Calculated Tab Properties'!H286</f>
        <v>2.8535474925939481</v>
      </c>
      <c r="I286">
        <f>'Calculated Tab Properties'!I286</f>
        <v>0.15000000735416691</v>
      </c>
      <c r="J286" s="20">
        <f>'Calculated Tab Properties'!J286</f>
        <v>0.77663325622107093</v>
      </c>
      <c r="K286">
        <v>0</v>
      </c>
      <c r="L286">
        <v>0</v>
      </c>
      <c r="M286">
        <v>0</v>
      </c>
      <c r="N286">
        <v>0</v>
      </c>
      <c r="O286" s="27">
        <f>'Calculated Tab Properties'!O286</f>
        <v>0</v>
      </c>
      <c r="P286" s="27">
        <f>'Calculated Tab Properties'!P286</f>
        <v>3.642525</v>
      </c>
      <c r="Q286">
        <f>'Calculated Tab Properties'!Q286</f>
        <v>-300</v>
      </c>
      <c r="R286">
        <f>'Calculated Tab Properties'!R286</f>
        <v>1</v>
      </c>
      <c r="T286" s="1">
        <v>0</v>
      </c>
      <c r="U286" s="1">
        <v>0</v>
      </c>
      <c r="V286">
        <f>T286*'GEOMETRIC INPUTS'!S286</f>
        <v>0</v>
      </c>
      <c r="W286">
        <v>285</v>
      </c>
      <c r="X286">
        <f t="shared" si="98"/>
        <v>0</v>
      </c>
      <c r="Y286">
        <f t="shared" si="99"/>
        <v>0</v>
      </c>
      <c r="Z286" s="27">
        <f t="shared" si="100"/>
        <v>137.01190948391829</v>
      </c>
      <c r="AA286" s="27">
        <f t="shared" si="101"/>
        <v>-133.36938448391828</v>
      </c>
      <c r="AB286" s="27">
        <f t="shared" si="102"/>
        <v>-135.72805899837113</v>
      </c>
      <c r="AC286">
        <f t="shared" si="103"/>
        <v>135.72805899837113</v>
      </c>
      <c r="AD286" s="24" t="str">
        <f>'GT Data'!D288</f>
        <v>TKNODE_568</v>
      </c>
      <c r="AE286" s="25">
        <f t="shared" si="104"/>
        <v>-104.45921195685303</v>
      </c>
      <c r="AF286" s="25">
        <f t="shared" si="105"/>
        <v>86.662443058216212</v>
      </c>
      <c r="AG286" s="25">
        <f t="shared" si="106"/>
        <v>137.01190948391829</v>
      </c>
      <c r="AH286" s="25">
        <v>0</v>
      </c>
      <c r="AI286" s="25">
        <v>0</v>
      </c>
      <c r="AJ286" s="25">
        <f t="shared" si="107"/>
        <v>0</v>
      </c>
      <c r="AK286" s="24" t="str">
        <f>'GT Data'!N288</f>
        <v>TKNODE_569</v>
      </c>
      <c r="AL286" s="25">
        <f t="shared" si="108"/>
        <v>104.45921195685303</v>
      </c>
      <c r="AM286" s="25">
        <f t="shared" si="109"/>
        <v>-86.662443058216212</v>
      </c>
      <c r="AN286" s="25">
        <f t="shared" si="110"/>
        <v>-133.36938448391828</v>
      </c>
      <c r="AO286" s="25">
        <v>0</v>
      </c>
      <c r="AP286" s="25">
        <v>0</v>
      </c>
      <c r="AQ286" s="25">
        <f t="shared" si="111"/>
        <v>31337.763587055906</v>
      </c>
    </row>
    <row r="287" spans="1:43" x14ac:dyDescent="0.3">
      <c r="A287" t="str">
        <f>'Calculated Tab Properties'!A287</f>
        <v>TAB_9_285</v>
      </c>
      <c r="B287">
        <f>'Calculated Tab Properties'!B287</f>
        <v>2.1634000000000002</v>
      </c>
      <c r="C287">
        <f>'Calculated Tab Properties'!C287</f>
        <v>0.45678777797563397</v>
      </c>
      <c r="D287">
        <f>'Calculated Tab Properties'!D287</f>
        <v>26.172011811162722</v>
      </c>
      <c r="E287">
        <f>'Calculated Tab Properties'!E287</f>
        <v>4.1743594617701447</v>
      </c>
      <c r="F287">
        <f>'Calculated Tab Properties'!F287</f>
        <v>2.2743594593502809</v>
      </c>
      <c r="G287">
        <f>'Calculated Tab Properties'!G287</f>
        <v>1.9000000024198656</v>
      </c>
      <c r="H287">
        <f>'Calculated Tab Properties'!H287</f>
        <v>2.9176873815888222</v>
      </c>
      <c r="I287">
        <f>'Calculated Tab Properties'!I287</f>
        <v>0.15000004209749429</v>
      </c>
      <c r="J287" s="20">
        <f>'Calculated Tab Properties'!J287</f>
        <v>0.75525505752755184</v>
      </c>
      <c r="K287">
        <v>0</v>
      </c>
      <c r="L287">
        <v>0</v>
      </c>
      <c r="M287">
        <v>0</v>
      </c>
      <c r="N287">
        <v>0</v>
      </c>
      <c r="O287" s="27">
        <f>'Calculated Tab Properties'!O287</f>
        <v>0</v>
      </c>
      <c r="P287" s="27">
        <f>'Calculated Tab Properties'!P287</f>
        <v>3.8160749999999997</v>
      </c>
      <c r="Q287">
        <f>'Calculated Tab Properties'!Q287</f>
        <v>-300</v>
      </c>
      <c r="R287">
        <f>'Calculated Tab Properties'!R287</f>
        <v>1</v>
      </c>
      <c r="T287" s="1">
        <v>0</v>
      </c>
      <c r="U287" s="1">
        <v>0</v>
      </c>
      <c r="V287">
        <f>T287*'GEOMETRIC INPUTS'!S287</f>
        <v>0</v>
      </c>
      <c r="W287">
        <v>286</v>
      </c>
      <c r="X287">
        <f t="shared" si="98"/>
        <v>0</v>
      </c>
      <c r="Y287">
        <f t="shared" si="99"/>
        <v>0</v>
      </c>
      <c r="Z287" s="27">
        <f t="shared" si="100"/>
        <v>131.65359035853137</v>
      </c>
      <c r="AA287" s="27">
        <f t="shared" si="101"/>
        <v>-127.83751535853138</v>
      </c>
      <c r="AB287" s="27">
        <f t="shared" si="102"/>
        <v>-135.7863655152355</v>
      </c>
      <c r="AC287">
        <f t="shared" si="103"/>
        <v>135.7863655152355</v>
      </c>
      <c r="AD287" s="24" t="str">
        <f>'GT Data'!D289</f>
        <v>TKNODE_570</v>
      </c>
      <c r="AE287" s="25">
        <f t="shared" si="104"/>
        <v>-59.89095303523338</v>
      </c>
      <c r="AF287" s="25">
        <f t="shared" si="105"/>
        <v>121.86472337952689</v>
      </c>
      <c r="AG287" s="25">
        <f t="shared" si="106"/>
        <v>131.65359035853137</v>
      </c>
      <c r="AH287" s="25">
        <v>0</v>
      </c>
      <c r="AI287" s="25">
        <v>0</v>
      </c>
      <c r="AJ287" s="25">
        <f t="shared" si="107"/>
        <v>0</v>
      </c>
      <c r="AK287" s="24" t="str">
        <f>'GT Data'!N289</f>
        <v>TKNODE_571</v>
      </c>
      <c r="AL287" s="25">
        <f t="shared" si="108"/>
        <v>59.89095303523338</v>
      </c>
      <c r="AM287" s="25">
        <f t="shared" si="109"/>
        <v>-121.86472337952689</v>
      </c>
      <c r="AN287" s="25">
        <f t="shared" si="110"/>
        <v>-127.83751535853138</v>
      </c>
      <c r="AO287" s="25">
        <v>0</v>
      </c>
      <c r="AP287" s="25">
        <v>0</v>
      </c>
      <c r="AQ287" s="25">
        <f t="shared" si="111"/>
        <v>17967.285910570015</v>
      </c>
    </row>
    <row r="288" spans="1:43" x14ac:dyDescent="0.3">
      <c r="A288" t="str">
        <f>'Calculated Tab Properties'!A288</f>
        <v>TAB_9_286</v>
      </c>
      <c r="B288">
        <f>'Calculated Tab Properties'!B288</f>
        <v>2.3306</v>
      </c>
      <c r="C288">
        <f>'Calculated Tab Properties'!C288</f>
        <v>3.1640801001740542</v>
      </c>
      <c r="D288">
        <f>'Calculated Tab Properties'!D288</f>
        <v>181.28843578130406</v>
      </c>
      <c r="E288">
        <f>'Calculated Tab Properties'!E288</f>
        <v>5.8828799801477167</v>
      </c>
      <c r="F288">
        <f>'Calculated Tab Properties'!F288</f>
        <v>2.9828799674084325</v>
      </c>
      <c r="G288">
        <f>'Calculated Tab Properties'!G288</f>
        <v>2.9000000127392842</v>
      </c>
      <c r="H288">
        <f>'Calculated Tab Properties'!H288</f>
        <v>3.4677371973231477</v>
      </c>
      <c r="I288">
        <f>'Calculated Tab Properties'!I288</f>
        <v>0.14999992407944734</v>
      </c>
      <c r="J288" s="20">
        <f>'Calculated Tab Properties'!J288</f>
        <v>0.61473857072787619</v>
      </c>
      <c r="K288">
        <v>0</v>
      </c>
      <c r="L288">
        <v>0</v>
      </c>
      <c r="M288">
        <v>0</v>
      </c>
      <c r="N288">
        <v>0</v>
      </c>
      <c r="O288" s="27">
        <f>'Calculated Tab Properties'!O288</f>
        <v>0</v>
      </c>
      <c r="P288" s="27">
        <f>'Calculated Tab Properties'!P288</f>
        <v>3.0688500000000003</v>
      </c>
      <c r="Q288">
        <f>'Calculated Tab Properties'!Q288</f>
        <v>-300</v>
      </c>
      <c r="R288">
        <f>'Calculated Tab Properties'!R288</f>
        <v>1</v>
      </c>
      <c r="T288" s="1">
        <v>0</v>
      </c>
      <c r="U288" s="1">
        <v>0</v>
      </c>
      <c r="V288">
        <f>T288*'GEOMETRIC INPUTS'!S288</f>
        <v>0</v>
      </c>
      <c r="W288">
        <v>287</v>
      </c>
      <c r="X288">
        <f t="shared" si="98"/>
        <v>0</v>
      </c>
      <c r="Y288">
        <f t="shared" si="99"/>
        <v>0</v>
      </c>
      <c r="Z288" s="27">
        <f t="shared" si="100"/>
        <v>100.41961996654965</v>
      </c>
      <c r="AA288" s="27">
        <f t="shared" si="101"/>
        <v>-97.350769966549649</v>
      </c>
      <c r="AB288" s="27">
        <f t="shared" si="102"/>
        <v>-137.89145738823228</v>
      </c>
      <c r="AC288">
        <f t="shared" si="103"/>
        <v>137.89145738823228</v>
      </c>
      <c r="AD288" s="24" t="str">
        <f>'GT Data'!D290</f>
        <v>TKNODE_572</v>
      </c>
      <c r="AE288" s="25">
        <f t="shared" si="104"/>
        <v>3.1005654486550323</v>
      </c>
      <c r="AF288" s="25">
        <f t="shared" si="105"/>
        <v>-137.85659401910846</v>
      </c>
      <c r="AG288" s="25">
        <f t="shared" si="106"/>
        <v>100.41961996654965</v>
      </c>
      <c r="AH288" s="25">
        <v>0</v>
      </c>
      <c r="AI288" s="25">
        <v>0</v>
      </c>
      <c r="AJ288" s="25">
        <f t="shared" si="107"/>
        <v>0</v>
      </c>
      <c r="AK288" s="24" t="str">
        <f>'GT Data'!N290</f>
        <v>TKNODE_573</v>
      </c>
      <c r="AL288" s="25">
        <f t="shared" si="108"/>
        <v>-3.1005654486550323</v>
      </c>
      <c r="AM288" s="25">
        <f t="shared" si="109"/>
        <v>137.85659401910846</v>
      </c>
      <c r="AN288" s="25">
        <f t="shared" si="110"/>
        <v>-97.350769966549649</v>
      </c>
      <c r="AO288" s="25">
        <v>0</v>
      </c>
      <c r="AP288" s="25">
        <v>0</v>
      </c>
      <c r="AQ288" s="25">
        <f t="shared" si="111"/>
        <v>-930.1696345965097</v>
      </c>
    </row>
    <row r="289" spans="1:43" x14ac:dyDescent="0.3">
      <c r="A289" t="str">
        <f>'Calculated Tab Properties'!A289</f>
        <v>TAB_9_287</v>
      </c>
      <c r="B289">
        <f>'Calculated Tab Properties'!B289</f>
        <v>2.8845000000000001</v>
      </c>
      <c r="C289">
        <f>'Calculated Tab Properties'!C289</f>
        <v>3.7084921049764041</v>
      </c>
      <c r="D289">
        <f>'Calculated Tab Properties'!D289</f>
        <v>212.48094597273459</v>
      </c>
      <c r="E289">
        <f>'Calculated Tab Properties'!E289</f>
        <v>5.8043015151803283</v>
      </c>
      <c r="F289">
        <f>'Calculated Tab Properties'!F289</f>
        <v>3.3043014962843524</v>
      </c>
      <c r="G289">
        <f>'Calculated Tab Properties'!G289</f>
        <v>2.5000000188959763</v>
      </c>
      <c r="H289">
        <f>'Calculated Tab Properties'!H289</f>
        <v>3.734917273444462</v>
      </c>
      <c r="I289">
        <f>'Calculated Tab Properties'!I289</f>
        <v>0.1499999544936261</v>
      </c>
      <c r="J289" s="20">
        <f>'Calculated Tab Properties'!J289</f>
        <v>0.56508439691892043</v>
      </c>
      <c r="K289">
        <v>0</v>
      </c>
      <c r="L289">
        <v>0</v>
      </c>
      <c r="M289">
        <v>0</v>
      </c>
      <c r="N289">
        <v>0</v>
      </c>
      <c r="O289" s="27">
        <f>'Calculated Tab Properties'!O289</f>
        <v>0</v>
      </c>
      <c r="P289" s="27">
        <f>'Calculated Tab Properties'!P289</f>
        <v>6.1286249999999995</v>
      </c>
      <c r="Q289">
        <f>'Calculated Tab Properties'!Q289</f>
        <v>-300</v>
      </c>
      <c r="R289">
        <f>'Calculated Tab Properties'!R289</f>
        <v>1</v>
      </c>
      <c r="T289" s="1">
        <v>0</v>
      </c>
      <c r="U289" s="1">
        <v>0</v>
      </c>
      <c r="V289">
        <f>T289*'GEOMETRIC INPUTS'!S289</f>
        <v>0</v>
      </c>
      <c r="W289">
        <v>288</v>
      </c>
      <c r="X289">
        <f t="shared" si="98"/>
        <v>0</v>
      </c>
      <c r="Y289">
        <f t="shared" si="99"/>
        <v>0</v>
      </c>
      <c r="Z289" s="27">
        <f t="shared" si="100"/>
        <v>90.512535513240593</v>
      </c>
      <c r="AA289" s="27">
        <f t="shared" si="101"/>
        <v>-84.383910513240593</v>
      </c>
      <c r="AB289" s="27">
        <f t="shared" si="102"/>
        <v>-133.08607476482908</v>
      </c>
      <c r="AC289">
        <f t="shared" si="103"/>
        <v>133.08607476482908</v>
      </c>
      <c r="AD289" s="24" t="str">
        <f>'GT Data'!D291</f>
        <v>TKNODE_574</v>
      </c>
      <c r="AE289" s="25">
        <f t="shared" si="104"/>
        <v>71.46976464737277</v>
      </c>
      <c r="AF289" s="25">
        <f t="shared" si="105"/>
        <v>-112.26743088518069</v>
      </c>
      <c r="AG289" s="25">
        <f t="shared" si="106"/>
        <v>90.512535513240593</v>
      </c>
      <c r="AH289" s="25">
        <v>0</v>
      </c>
      <c r="AI289" s="25">
        <v>0</v>
      </c>
      <c r="AJ289" s="25">
        <f t="shared" si="107"/>
        <v>0</v>
      </c>
      <c r="AK289" s="24" t="str">
        <f>'GT Data'!N291</f>
        <v>TKNODE_575</v>
      </c>
      <c r="AL289" s="25">
        <f t="shared" si="108"/>
        <v>-71.46976464737277</v>
      </c>
      <c r="AM289" s="25">
        <f t="shared" si="109"/>
        <v>112.26743088518069</v>
      </c>
      <c r="AN289" s="25">
        <f t="shared" si="110"/>
        <v>-84.383910513240593</v>
      </c>
      <c r="AO289" s="25">
        <v>0</v>
      </c>
      <c r="AP289" s="25">
        <v>0</v>
      </c>
      <c r="AQ289" s="25">
        <f t="shared" si="111"/>
        <v>-21440.929394211831</v>
      </c>
    </row>
    <row r="290" spans="1:43" x14ac:dyDescent="0.3">
      <c r="A290" t="str">
        <f>'Calculated Tab Properties'!A290</f>
        <v>TAB_9_288</v>
      </c>
      <c r="B290">
        <f>'Calculated Tab Properties'!B290</f>
        <v>2.9218000000000002</v>
      </c>
      <c r="C290">
        <f>'Calculated Tab Properties'!C290</f>
        <v>4.1603889355860737</v>
      </c>
      <c r="D290">
        <f>'Calculated Tab Properties'!D290</f>
        <v>238.37272714200694</v>
      </c>
      <c r="E290">
        <f>'Calculated Tab Properties'!E290</f>
        <v>4.1996360878436052</v>
      </c>
      <c r="F290">
        <f>'Calculated Tab Properties'!F290</f>
        <v>2.2996360921767711</v>
      </c>
      <c r="G290">
        <f>'Calculated Tab Properties'!G290</f>
        <v>1.8999999956668341</v>
      </c>
      <c r="H290">
        <f>'Calculated Tab Properties'!H290</f>
        <v>2.9361308071831194</v>
      </c>
      <c r="I290">
        <f>'Calculated Tab Properties'!I290</f>
        <v>0.14999999397416591</v>
      </c>
      <c r="J290" s="20">
        <f>'Calculated Tab Properties'!J290</f>
        <v>0.74935757213548526</v>
      </c>
      <c r="K290">
        <v>0</v>
      </c>
      <c r="L290">
        <v>0</v>
      </c>
      <c r="M290">
        <v>0</v>
      </c>
      <c r="N290">
        <v>0</v>
      </c>
      <c r="O290" s="27">
        <f>'Calculated Tab Properties'!O290</f>
        <v>0</v>
      </c>
      <c r="P290" s="27">
        <f>'Calculated Tab Properties'!P290</f>
        <v>4.2817499999999997</v>
      </c>
      <c r="Q290">
        <f>'Calculated Tab Properties'!Q290</f>
        <v>-300</v>
      </c>
      <c r="R290">
        <f>'Calculated Tab Properties'!R290</f>
        <v>1</v>
      </c>
      <c r="T290" s="1">
        <v>0</v>
      </c>
      <c r="U290" s="1">
        <v>0</v>
      </c>
      <c r="V290">
        <f>T290*'GEOMETRIC INPUTS'!S290</f>
        <v>0</v>
      </c>
      <c r="W290">
        <v>289</v>
      </c>
      <c r="X290">
        <f t="shared" si="98"/>
        <v>0</v>
      </c>
      <c r="Y290">
        <f t="shared" si="99"/>
        <v>0</v>
      </c>
      <c r="Z290" s="27">
        <f t="shared" si="100"/>
        <v>130.17613462590833</v>
      </c>
      <c r="AA290" s="27">
        <f t="shared" si="101"/>
        <v>-125.89438462590833</v>
      </c>
      <c r="AB290" s="27">
        <f t="shared" si="102"/>
        <v>-135.31251385404002</v>
      </c>
      <c r="AC290">
        <f t="shared" si="103"/>
        <v>135.31251385404002</v>
      </c>
      <c r="AD290" s="24" t="str">
        <f>'GT Data'!D292</f>
        <v>TKNODE_576</v>
      </c>
      <c r="AE290" s="25">
        <f t="shared" si="104"/>
        <v>115.21555015741778</v>
      </c>
      <c r="AF290" s="25">
        <f t="shared" si="105"/>
        <v>-70.956700933902781</v>
      </c>
      <c r="AG290" s="25">
        <f t="shared" si="106"/>
        <v>130.17613462590833</v>
      </c>
      <c r="AH290" s="25">
        <v>0</v>
      </c>
      <c r="AI290" s="25">
        <v>0</v>
      </c>
      <c r="AJ290" s="25">
        <f t="shared" si="107"/>
        <v>0</v>
      </c>
      <c r="AK290" s="24" t="str">
        <f>'GT Data'!N292</f>
        <v>TKNODE_577</v>
      </c>
      <c r="AL290" s="25">
        <f t="shared" si="108"/>
        <v>-115.21555015741778</v>
      </c>
      <c r="AM290" s="25">
        <f t="shared" si="109"/>
        <v>70.956700933902781</v>
      </c>
      <c r="AN290" s="25">
        <f t="shared" si="110"/>
        <v>-125.89438462590833</v>
      </c>
      <c r="AO290" s="25">
        <v>0</v>
      </c>
      <c r="AP290" s="25">
        <v>0</v>
      </c>
      <c r="AQ290" s="25">
        <f t="shared" si="111"/>
        <v>-34564.665047225331</v>
      </c>
    </row>
    <row r="291" spans="1:43" x14ac:dyDescent="0.3">
      <c r="A291" t="str">
        <f>'Calculated Tab Properties'!A291</f>
        <v>TAB_9_289</v>
      </c>
      <c r="B291">
        <f>'Calculated Tab Properties'!B291</f>
        <v>4.9298999999999999</v>
      </c>
      <c r="C291">
        <f>'Calculated Tab Properties'!C291</f>
        <v>4.9616241187426384</v>
      </c>
      <c r="D291">
        <f>'Calculated Tab Properties'!D291</f>
        <v>284.2801215342696</v>
      </c>
      <c r="E291">
        <f>'Calculated Tab Properties'!E291</f>
        <v>5.2856652242296018</v>
      </c>
      <c r="F291">
        <f>'Calculated Tab Properties'!F291</f>
        <v>2.5856652103703723</v>
      </c>
      <c r="G291">
        <f>'Calculated Tab Properties'!G291</f>
        <v>2.7000000138592295</v>
      </c>
      <c r="H291">
        <f>'Calculated Tab Properties'!H291</f>
        <v>3.1515446204274506</v>
      </c>
      <c r="I291">
        <f>'Calculated Tab Properties'!I291</f>
        <v>0.14999998990466684</v>
      </c>
      <c r="J291" s="20">
        <f>'Calculated Tab Properties'!J291</f>
        <v>0.6875030673464686</v>
      </c>
      <c r="K291">
        <v>0</v>
      </c>
      <c r="L291">
        <v>0</v>
      </c>
      <c r="M291">
        <v>0</v>
      </c>
      <c r="N291">
        <v>0</v>
      </c>
      <c r="O291" s="27">
        <f>'Calculated Tab Properties'!O291</f>
        <v>0</v>
      </c>
      <c r="P291" s="27">
        <f>'Calculated Tab Properties'!P291</f>
        <v>3.8044500000000001</v>
      </c>
      <c r="Q291">
        <f>'Calculated Tab Properties'!Q291</f>
        <v>-300</v>
      </c>
      <c r="R291">
        <f>'Calculated Tab Properties'!R291</f>
        <v>1</v>
      </c>
      <c r="T291" s="1">
        <v>0</v>
      </c>
      <c r="U291" s="1">
        <v>0</v>
      </c>
      <c r="V291">
        <f>T291*'GEOMETRIC INPUTS'!S291</f>
        <v>0</v>
      </c>
      <c r="W291">
        <v>290</v>
      </c>
      <c r="X291">
        <f t="shared" si="98"/>
        <v>0</v>
      </c>
      <c r="Y291">
        <f t="shared" si="99"/>
        <v>0</v>
      </c>
      <c r="Z291" s="27">
        <f t="shared" si="100"/>
        <v>115.80359720874952</v>
      </c>
      <c r="AA291" s="27">
        <f t="shared" si="101"/>
        <v>-111.99914720874952</v>
      </c>
      <c r="AB291" s="27">
        <f t="shared" si="102"/>
        <v>-136.3935516745216</v>
      </c>
      <c r="AC291">
        <f t="shared" si="103"/>
        <v>136.3935516745216</v>
      </c>
      <c r="AD291" s="24" t="str">
        <f>'GT Data'!D293</f>
        <v>TKNODE_578</v>
      </c>
      <c r="AE291" s="25">
        <f t="shared" si="104"/>
        <v>132.17917752471334</v>
      </c>
      <c r="AF291" s="25">
        <f t="shared" si="105"/>
        <v>33.643215769018198</v>
      </c>
      <c r="AG291" s="25">
        <f t="shared" si="106"/>
        <v>115.80359720874952</v>
      </c>
      <c r="AH291" s="25">
        <v>0</v>
      </c>
      <c r="AI291" s="25">
        <v>0</v>
      </c>
      <c r="AJ291" s="25">
        <f t="shared" si="107"/>
        <v>0</v>
      </c>
      <c r="AK291" s="24" t="str">
        <f>'GT Data'!N293</f>
        <v>TKNODE_579</v>
      </c>
      <c r="AL291" s="25">
        <f t="shared" si="108"/>
        <v>-132.17917752471334</v>
      </c>
      <c r="AM291" s="25">
        <f t="shared" si="109"/>
        <v>-33.643215769018198</v>
      </c>
      <c r="AN291" s="25">
        <f t="shared" si="110"/>
        <v>-111.99914720874952</v>
      </c>
      <c r="AO291" s="25">
        <v>0</v>
      </c>
      <c r="AP291" s="25">
        <v>0</v>
      </c>
      <c r="AQ291" s="25">
        <f t="shared" si="111"/>
        <v>-39653.753257413999</v>
      </c>
    </row>
    <row r="292" spans="1:43" x14ac:dyDescent="0.3">
      <c r="A292" t="str">
        <f>'Calculated Tab Properties'!A292</f>
        <v>TAB_9_290</v>
      </c>
      <c r="B292">
        <f>'Calculated Tab Properties'!B292</f>
        <v>4.6811999999999996</v>
      </c>
      <c r="C292">
        <f>'Calculated Tab Properties'!C292</f>
        <v>4.6365475626991941</v>
      </c>
      <c r="D292">
        <f>'Calculated Tab Properties'!D292</f>
        <v>265.65460685433226</v>
      </c>
      <c r="E292">
        <f>'Calculated Tab Properties'!E292</f>
        <v>6.7627552950332452</v>
      </c>
      <c r="F292">
        <f>'Calculated Tab Properties'!F292</f>
        <v>4.2627553346368767</v>
      </c>
      <c r="G292">
        <f>'Calculated Tab Properties'!G292</f>
        <v>2.4999999603963712</v>
      </c>
      <c r="H292">
        <f>'Calculated Tab Properties'!H292</f>
        <v>4.5732653873987292</v>
      </c>
      <c r="I292">
        <f>'Calculated Tab Properties'!I292</f>
        <v>0.149999986591766</v>
      </c>
      <c r="J292" s="20">
        <f>'Calculated Tab Properties'!J292</f>
        <v>0.45262119163621956</v>
      </c>
      <c r="K292">
        <v>0</v>
      </c>
      <c r="L292">
        <v>0</v>
      </c>
      <c r="M292">
        <v>0</v>
      </c>
      <c r="N292">
        <v>0</v>
      </c>
      <c r="O292" s="27">
        <f>'Calculated Tab Properties'!O292</f>
        <v>0</v>
      </c>
      <c r="P292" s="27">
        <f>'Calculated Tab Properties'!P292</f>
        <v>21.013874999999999</v>
      </c>
      <c r="Q292">
        <f>'Calculated Tab Properties'!Q292</f>
        <v>-300</v>
      </c>
      <c r="R292">
        <f>'Calculated Tab Properties'!R292</f>
        <v>1</v>
      </c>
      <c r="T292" s="1">
        <v>0</v>
      </c>
      <c r="U292" s="1">
        <v>0</v>
      </c>
      <c r="V292">
        <f>T292*'GEOMETRIC INPUTS'!S292</f>
        <v>0</v>
      </c>
      <c r="W292">
        <v>291</v>
      </c>
      <c r="X292">
        <f t="shared" si="98"/>
        <v>0</v>
      </c>
      <c r="Y292">
        <f t="shared" si="99"/>
        <v>0</v>
      </c>
      <c r="Z292" s="27">
        <f t="shared" si="100"/>
        <v>69.637569067061179</v>
      </c>
      <c r="AA292" s="27">
        <f t="shared" si="101"/>
        <v>-48.62369406706118</v>
      </c>
      <c r="AB292" s="27">
        <f t="shared" si="102"/>
        <v>-99.988678171177042</v>
      </c>
      <c r="AC292">
        <f t="shared" si="103"/>
        <v>99.988678171177042</v>
      </c>
      <c r="AD292" s="24" t="str">
        <f>'GT Data'!D294</f>
        <v>TKNODE_580</v>
      </c>
      <c r="AE292" s="25">
        <f t="shared" si="104"/>
        <v>99.70125251091045</v>
      </c>
      <c r="AF292" s="25">
        <f t="shared" si="105"/>
        <v>-7.5760154550323069</v>
      </c>
      <c r="AG292" s="25">
        <f t="shared" si="106"/>
        <v>69.637569067061179</v>
      </c>
      <c r="AH292" s="25">
        <v>0</v>
      </c>
      <c r="AI292" s="25">
        <v>0</v>
      </c>
      <c r="AJ292" s="25">
        <f t="shared" si="107"/>
        <v>0</v>
      </c>
      <c r="AK292" s="24" t="str">
        <f>'GT Data'!N294</f>
        <v>TKNODE_581</v>
      </c>
      <c r="AL292" s="25">
        <f t="shared" si="108"/>
        <v>-99.70125251091045</v>
      </c>
      <c r="AM292" s="25">
        <f t="shared" si="109"/>
        <v>7.5760154550323069</v>
      </c>
      <c r="AN292" s="25">
        <f t="shared" si="110"/>
        <v>-48.62369406706118</v>
      </c>
      <c r="AO292" s="25">
        <v>0</v>
      </c>
      <c r="AP292" s="25">
        <v>0</v>
      </c>
      <c r="AQ292" s="25">
        <f t="shared" si="111"/>
        <v>-29910.375753273136</v>
      </c>
    </row>
    <row r="293" spans="1:43" x14ac:dyDescent="0.3">
      <c r="A293" t="str">
        <f>'Calculated Tab Properties'!A293</f>
        <v>TAB_9_291</v>
      </c>
      <c r="B293">
        <f>'Calculated Tab Properties'!B293</f>
        <v>2.1387999999999998</v>
      </c>
      <c r="C293">
        <f>'Calculated Tab Properties'!C293</f>
        <v>4.9018438001325411</v>
      </c>
      <c r="D293">
        <f>'Calculated Tab Properties'!D293</f>
        <v>280.85496157996363</v>
      </c>
      <c r="E293">
        <f>'Calculated Tab Properties'!E293</f>
        <v>4.8542731605611662</v>
      </c>
      <c r="F293">
        <f>'Calculated Tab Properties'!F293</f>
        <v>3.3542731278583515</v>
      </c>
      <c r="G293">
        <f>'Calculated Tab Properties'!G293</f>
        <v>1.5000000327028165</v>
      </c>
      <c r="H293">
        <f>'Calculated Tab Properties'!H293</f>
        <v>3.7772167695488075</v>
      </c>
      <c r="I293">
        <f>'Calculated Tab Properties'!I293</f>
        <v>0.15000003690486211</v>
      </c>
      <c r="J293" s="20">
        <f>'Calculated Tab Properties'!J293</f>
        <v>0.55799972737329828</v>
      </c>
      <c r="K293">
        <v>0</v>
      </c>
      <c r="L293">
        <v>0</v>
      </c>
      <c r="M293">
        <v>0</v>
      </c>
      <c r="N293">
        <v>0</v>
      </c>
      <c r="O293" s="27">
        <f>'Calculated Tab Properties'!O293</f>
        <v>0</v>
      </c>
      <c r="P293" s="27">
        <f>'Calculated Tab Properties'!P293</f>
        <v>3.036975</v>
      </c>
      <c r="Q293">
        <f>'Calculated Tab Properties'!Q293</f>
        <v>-300</v>
      </c>
      <c r="R293">
        <f>'Calculated Tab Properties'!R293</f>
        <v>1</v>
      </c>
      <c r="T293" s="1">
        <v>0</v>
      </c>
      <c r="U293" s="1">
        <v>0</v>
      </c>
      <c r="V293">
        <f>T293*'GEOMETRIC INPUTS'!S293</f>
        <v>0</v>
      </c>
      <c r="W293">
        <v>292</v>
      </c>
      <c r="X293">
        <f t="shared" si="98"/>
        <v>0</v>
      </c>
      <c r="Y293">
        <f t="shared" si="99"/>
        <v>0</v>
      </c>
      <c r="Z293" s="27">
        <f t="shared" si="100"/>
        <v>89.302344269494569</v>
      </c>
      <c r="AA293" s="27">
        <f t="shared" si="101"/>
        <v>-86.26536926949457</v>
      </c>
      <c r="AB293" s="27">
        <f t="shared" si="102"/>
        <v>-138.20890396486411</v>
      </c>
      <c r="AC293">
        <f t="shared" si="103"/>
        <v>138.20890396486411</v>
      </c>
      <c r="AD293" s="24" t="str">
        <f>'GT Data'!D295</f>
        <v>TKNODE_582</v>
      </c>
      <c r="AE293" s="25">
        <f t="shared" si="104"/>
        <v>135.73593913851681</v>
      </c>
      <c r="AF293" s="25">
        <f t="shared" si="105"/>
        <v>26.027984196896348</v>
      </c>
      <c r="AG293" s="25">
        <f t="shared" si="106"/>
        <v>89.302344269494569</v>
      </c>
      <c r="AH293" s="25">
        <v>0</v>
      </c>
      <c r="AI293" s="25">
        <v>0</v>
      </c>
      <c r="AJ293" s="25">
        <f t="shared" si="107"/>
        <v>0</v>
      </c>
      <c r="AK293" s="24" t="str">
        <f>'GT Data'!N295</f>
        <v>TKNODE_583</v>
      </c>
      <c r="AL293" s="25">
        <f t="shared" si="108"/>
        <v>-135.73593913851681</v>
      </c>
      <c r="AM293" s="25">
        <f t="shared" si="109"/>
        <v>-26.027984196896348</v>
      </c>
      <c r="AN293" s="25">
        <f t="shared" si="110"/>
        <v>-86.26536926949457</v>
      </c>
      <c r="AO293" s="25">
        <v>0</v>
      </c>
      <c r="AP293" s="25">
        <v>0</v>
      </c>
      <c r="AQ293" s="25">
        <f t="shared" si="111"/>
        <v>-40720.781741555045</v>
      </c>
    </row>
    <row r="294" spans="1:43" x14ac:dyDescent="0.3">
      <c r="A294" t="str">
        <f>'Calculated Tab Properties'!A294</f>
        <v>TAB_9_292</v>
      </c>
      <c r="B294">
        <f>'Calculated Tab Properties'!B294</f>
        <v>2.5</v>
      </c>
      <c r="C294">
        <f>'Calculated Tab Properties'!C294</f>
        <v>5.2043164463130971</v>
      </c>
      <c r="D294">
        <f>'Calculated Tab Properties'!D294</f>
        <v>298.18536762426334</v>
      </c>
      <c r="E294">
        <f>'Calculated Tab Properties'!E294</f>
        <v>4.6475116548340401</v>
      </c>
      <c r="F294">
        <f>'Calculated Tab Properties'!F294</f>
        <v>3.1475117143155558</v>
      </c>
      <c r="G294">
        <f>'Calculated Tab Properties'!G294</f>
        <v>1.4999999405184845</v>
      </c>
      <c r="H294">
        <f>'Calculated Tab Properties'!H294</f>
        <v>3.6034814233734416</v>
      </c>
      <c r="I294">
        <f>'Calculated Tab Properties'!I294</f>
        <v>0.14999996162132775</v>
      </c>
      <c r="J294" s="20">
        <f>'Calculated Tab Properties'!J294</f>
        <v>0.5883855880694997</v>
      </c>
      <c r="K294">
        <v>0</v>
      </c>
      <c r="L294">
        <v>0</v>
      </c>
      <c r="M294">
        <v>0</v>
      </c>
      <c r="N294">
        <v>0</v>
      </c>
      <c r="O294" s="27">
        <f>'Calculated Tab Properties'!O294</f>
        <v>0</v>
      </c>
      <c r="P294" s="27">
        <f>'Calculated Tab Properties'!P294</f>
        <v>4.4755500000000001</v>
      </c>
      <c r="Q294">
        <f>'Calculated Tab Properties'!Q294</f>
        <v>-300</v>
      </c>
      <c r="R294">
        <f>'Calculated Tab Properties'!R294</f>
        <v>1</v>
      </c>
      <c r="T294" s="1">
        <v>0</v>
      </c>
      <c r="U294" s="1">
        <v>0</v>
      </c>
      <c r="V294">
        <f>T294*'GEOMETRIC INPUTS'!S294</f>
        <v>0</v>
      </c>
      <c r="W294">
        <v>293</v>
      </c>
      <c r="X294">
        <f t="shared" si="98"/>
        <v>0</v>
      </c>
      <c r="Y294">
        <f t="shared" si="99"/>
        <v>0</v>
      </c>
      <c r="Z294" s="27">
        <f t="shared" si="100"/>
        <v>95.100096469968634</v>
      </c>
      <c r="AA294" s="27">
        <f t="shared" si="101"/>
        <v>-90.624546469968635</v>
      </c>
      <c r="AB294" s="27">
        <f t="shared" si="102"/>
        <v>-135.82408411795174</v>
      </c>
      <c r="AC294">
        <f t="shared" si="103"/>
        <v>135.82408411795174</v>
      </c>
      <c r="AD294" s="24" t="str">
        <f>'GT Data'!D296</f>
        <v>TKNODE_584</v>
      </c>
      <c r="AE294" s="25">
        <f t="shared" si="104"/>
        <v>119.71862175658568</v>
      </c>
      <c r="AF294" s="25">
        <f t="shared" si="105"/>
        <v>64.153202813140979</v>
      </c>
      <c r="AG294" s="25">
        <f t="shared" si="106"/>
        <v>95.100096469968634</v>
      </c>
      <c r="AH294" s="25">
        <v>0</v>
      </c>
      <c r="AI294" s="25">
        <v>0</v>
      </c>
      <c r="AJ294" s="25">
        <f t="shared" si="107"/>
        <v>0</v>
      </c>
      <c r="AK294" s="24" t="str">
        <f>'GT Data'!N296</f>
        <v>TKNODE_585</v>
      </c>
      <c r="AL294" s="25">
        <f t="shared" si="108"/>
        <v>-119.71862175658568</v>
      </c>
      <c r="AM294" s="25">
        <f t="shared" si="109"/>
        <v>-64.153202813140979</v>
      </c>
      <c r="AN294" s="25">
        <f t="shared" si="110"/>
        <v>-90.624546469968635</v>
      </c>
      <c r="AO294" s="25">
        <v>0</v>
      </c>
      <c r="AP294" s="25">
        <v>0</v>
      </c>
      <c r="AQ294" s="25">
        <f t="shared" si="111"/>
        <v>-35915.586526975705</v>
      </c>
    </row>
    <row r="295" spans="1:43" x14ac:dyDescent="0.3">
      <c r="A295" t="str">
        <f>'Calculated Tab Properties'!A295</f>
        <v>TAB_10_293</v>
      </c>
      <c r="B295">
        <f>'Calculated Tab Properties'!B295</f>
        <v>1.3753</v>
      </c>
      <c r="C295">
        <f>'Calculated Tab Properties'!C295</f>
        <v>1.5707962594880023</v>
      </c>
      <c r="D295">
        <f>'Calculated Tab Properties'!D295</f>
        <v>89.999996143599034</v>
      </c>
      <c r="E295">
        <f>'Calculated Tab Properties'!E295</f>
        <v>4.4571957000000104</v>
      </c>
      <c r="F295">
        <f>'Calculated Tab Properties'!F295</f>
        <v>2.1571957000000093</v>
      </c>
      <c r="G295">
        <f>'Calculated Tab Properties'!G295</f>
        <v>2.3000000000000029</v>
      </c>
      <c r="H295">
        <f>'Calculated Tab Properties'!H295</f>
        <v>2.8335198213703219</v>
      </c>
      <c r="I295">
        <f>'Calculated Tab Properties'!I295</f>
        <v>0.1500000000000328</v>
      </c>
      <c r="J295" s="20">
        <f>'Calculated Tab Properties'!J295</f>
        <v>-0.78360247064758026</v>
      </c>
      <c r="K295">
        <v>0</v>
      </c>
      <c r="L295">
        <v>0</v>
      </c>
      <c r="M295">
        <v>0</v>
      </c>
      <c r="N295">
        <v>0</v>
      </c>
      <c r="O295" s="27">
        <f>'Calculated Tab Properties'!O295</f>
        <v>0</v>
      </c>
      <c r="P295" s="27">
        <f>'Calculated Tab Properties'!P295</f>
        <v>48.850049999999996</v>
      </c>
      <c r="Q295">
        <f>'Calculated Tab Properties'!Q295</f>
        <v>-300</v>
      </c>
      <c r="R295">
        <f>'Calculated Tab Properties'!R295</f>
        <v>1</v>
      </c>
      <c r="T295" s="1">
        <v>0</v>
      </c>
      <c r="U295" s="1">
        <v>0</v>
      </c>
      <c r="V295">
        <f>T295*'GEOMETRIC INPUTS'!S295</f>
        <v>0</v>
      </c>
      <c r="W295">
        <v>294</v>
      </c>
      <c r="X295">
        <f t="shared" si="98"/>
        <v>0</v>
      </c>
      <c r="Y295">
        <f t="shared" si="99"/>
        <v>0</v>
      </c>
      <c r="Z295" s="27">
        <f t="shared" si="100"/>
        <v>135.67266636958212</v>
      </c>
      <c r="AA295" s="27">
        <f t="shared" si="101"/>
        <v>-86.822616369582121</v>
      </c>
      <c r="AB295" s="27">
        <f t="shared" si="102"/>
        <v>87.134991119887502</v>
      </c>
      <c r="AC295">
        <f t="shared" si="103"/>
        <v>-87.134991119887502</v>
      </c>
      <c r="AD295" s="24" t="str">
        <f>'GT Data'!D297</f>
        <v>TKNODE_586</v>
      </c>
      <c r="AE295" s="25">
        <f t="shared" si="104"/>
        <v>87.134991119887303</v>
      </c>
      <c r="AF295" s="25">
        <f t="shared" si="105"/>
        <v>-5.8647856407544655E-6</v>
      </c>
      <c r="AG295" s="25">
        <f t="shared" si="106"/>
        <v>135.67266636958212</v>
      </c>
      <c r="AH295" s="25">
        <v>0</v>
      </c>
      <c r="AI295" s="25">
        <v>0</v>
      </c>
      <c r="AJ295" s="25">
        <f t="shared" si="107"/>
        <v>0</v>
      </c>
      <c r="AK295" s="24" t="str">
        <f>'GT Data'!N297</f>
        <v>TKNODE_587</v>
      </c>
      <c r="AL295" s="25">
        <f t="shared" si="108"/>
        <v>-87.134991119887303</v>
      </c>
      <c r="AM295" s="25">
        <f t="shared" si="109"/>
        <v>5.8647856407544655E-6</v>
      </c>
      <c r="AN295" s="25">
        <f t="shared" si="110"/>
        <v>-86.822616369582121</v>
      </c>
      <c r="AO295" s="25">
        <v>0</v>
      </c>
      <c r="AP295" s="25">
        <v>0</v>
      </c>
      <c r="AQ295" s="25">
        <f t="shared" si="111"/>
        <v>-26140.497335966193</v>
      </c>
    </row>
    <row r="296" spans="1:43" x14ac:dyDescent="0.3">
      <c r="A296" t="str">
        <f>'Calculated Tab Properties'!A296</f>
        <v>TAB_10_294</v>
      </c>
      <c r="B296">
        <f>'Calculated Tab Properties'!B296</f>
        <v>5.7735000000000003</v>
      </c>
      <c r="C296">
        <f>'Calculated Tab Properties'!C296</f>
        <v>1.7697426901639675</v>
      </c>
      <c r="D296">
        <f>'Calculated Tab Properties'!D296</f>
        <v>101.39878697052384</v>
      </c>
      <c r="E296">
        <f>'Calculated Tab Properties'!E296</f>
        <v>7.4873151018661561</v>
      </c>
      <c r="F296">
        <f>'Calculated Tab Properties'!F296</f>
        <v>3.9873150700240942</v>
      </c>
      <c r="G296">
        <f>'Calculated Tab Properties'!G296</f>
        <v>3.5000000318420632</v>
      </c>
      <c r="H296">
        <f>'Calculated Tab Properties'!H296</f>
        <v>2.6656455224951419</v>
      </c>
      <c r="I296">
        <f>'Calculated Tab Properties'!I296</f>
        <v>0.14999999858646637</v>
      </c>
      <c r="J296" s="20">
        <f>'Calculated Tab Properties'!J296</f>
        <v>0.84849655309417338</v>
      </c>
      <c r="K296">
        <v>0</v>
      </c>
      <c r="L296">
        <v>0</v>
      </c>
      <c r="M296">
        <v>0</v>
      </c>
      <c r="N296">
        <v>0</v>
      </c>
      <c r="O296" s="27">
        <f>'Calculated Tab Properties'!O296</f>
        <v>0</v>
      </c>
      <c r="P296" s="27">
        <f>'Calculated Tab Properties'!P296</f>
        <v>10.34985</v>
      </c>
      <c r="Q296">
        <f>'Calculated Tab Properties'!Q296</f>
        <v>-300</v>
      </c>
      <c r="R296">
        <f>'Calculated Tab Properties'!R296</f>
        <v>1</v>
      </c>
      <c r="T296" s="1">
        <v>0</v>
      </c>
      <c r="U296" s="1">
        <v>0</v>
      </c>
      <c r="V296">
        <f>T296*'GEOMETRIC INPUTS'!S296</f>
        <v>0</v>
      </c>
      <c r="W296">
        <v>295</v>
      </c>
      <c r="X296">
        <f t="shared" si="98"/>
        <v>0</v>
      </c>
      <c r="Y296">
        <f t="shared" si="99"/>
        <v>0</v>
      </c>
      <c r="Z296" s="27">
        <f t="shared" si="100"/>
        <v>74.849244986508282</v>
      </c>
      <c r="AA296" s="27">
        <f t="shared" si="101"/>
        <v>-64.499394986508278</v>
      </c>
      <c r="AB296" s="27">
        <f t="shared" si="102"/>
        <v>-56.83331946399673</v>
      </c>
      <c r="AC296">
        <f t="shared" si="103"/>
        <v>56.83331946399673</v>
      </c>
      <c r="AD296" s="24" t="str">
        <f>'GT Data'!D298</f>
        <v>TKNODE_588</v>
      </c>
      <c r="AE296" s="25">
        <f t="shared" si="104"/>
        <v>-55.712302645073159</v>
      </c>
      <c r="AF296" s="25">
        <f t="shared" si="105"/>
        <v>-11.232343267568167</v>
      </c>
      <c r="AG296" s="25">
        <f t="shared" si="106"/>
        <v>74.849244986508282</v>
      </c>
      <c r="AH296" s="25">
        <v>0</v>
      </c>
      <c r="AI296" s="25">
        <v>0</v>
      </c>
      <c r="AJ296" s="25">
        <f t="shared" si="107"/>
        <v>0</v>
      </c>
      <c r="AK296" s="24" t="str">
        <f>'GT Data'!N298</f>
        <v>TKNODE_589</v>
      </c>
      <c r="AL296" s="25">
        <f t="shared" si="108"/>
        <v>55.712302645073159</v>
      </c>
      <c r="AM296" s="25">
        <f t="shared" si="109"/>
        <v>11.232343267568167</v>
      </c>
      <c r="AN296" s="25">
        <f t="shared" si="110"/>
        <v>-64.499394986508278</v>
      </c>
      <c r="AO296" s="25">
        <v>0</v>
      </c>
      <c r="AP296" s="25">
        <v>0</v>
      </c>
      <c r="AQ296" s="25">
        <f t="shared" si="111"/>
        <v>16713.690793521946</v>
      </c>
    </row>
    <row r="297" spans="1:43" x14ac:dyDescent="0.3">
      <c r="A297" t="str">
        <f>'Calculated Tab Properties'!A297</f>
        <v>TAB_10_295</v>
      </c>
      <c r="B297">
        <f>'Calculated Tab Properties'!B297</f>
        <v>4.7896999999999998</v>
      </c>
      <c r="C297">
        <f>'Calculated Tab Properties'!C297</f>
        <v>3.1415928844375896</v>
      </c>
      <c r="D297">
        <f>'Calculated Tab Properties'!D297</f>
        <v>180.00001322660444</v>
      </c>
      <c r="E297">
        <f>'Calculated Tab Properties'!E297</f>
        <v>5.1749876000001382</v>
      </c>
      <c r="F297">
        <f>'Calculated Tab Properties'!F297</f>
        <v>2.6749876000000667</v>
      </c>
      <c r="G297">
        <f>'Calculated Tab Properties'!G297</f>
        <v>2.5000000000000724</v>
      </c>
      <c r="H297">
        <f>'Calculated Tab Properties'!H297</f>
        <v>3.2211119788287581</v>
      </c>
      <c r="I297">
        <f>'Calculated Tab Properties'!I297</f>
        <v>0.14999999999999991</v>
      </c>
      <c r="J297" s="20">
        <f>'Calculated Tab Properties'!J297</f>
        <v>-0.6698948855916006</v>
      </c>
      <c r="K297">
        <v>0</v>
      </c>
      <c r="L297">
        <v>0</v>
      </c>
      <c r="M297">
        <v>0</v>
      </c>
      <c r="N297">
        <v>0</v>
      </c>
      <c r="O297" s="27">
        <f>'Calculated Tab Properties'!O297</f>
        <v>0</v>
      </c>
      <c r="P297" s="27">
        <f>'Calculated Tab Properties'!P297</f>
        <v>14.520900000000001</v>
      </c>
      <c r="Q297">
        <f>'Calculated Tab Properties'!Q297</f>
        <v>-300</v>
      </c>
      <c r="R297">
        <f>'Calculated Tab Properties'!R297</f>
        <v>1</v>
      </c>
      <c r="T297" s="1">
        <v>0</v>
      </c>
      <c r="U297" s="1">
        <v>0</v>
      </c>
      <c r="V297">
        <f>T297*'GEOMETRIC INPUTS'!S297</f>
        <v>0</v>
      </c>
      <c r="W297">
        <v>296</v>
      </c>
      <c r="X297">
        <f t="shared" si="98"/>
        <v>0</v>
      </c>
      <c r="Y297">
        <f t="shared" si="99"/>
        <v>0</v>
      </c>
      <c r="Z297" s="27">
        <f t="shared" si="100"/>
        <v>111.33579273413925</v>
      </c>
      <c r="AA297" s="27">
        <f t="shared" si="101"/>
        <v>-96.814892734139249</v>
      </c>
      <c r="AB297" s="27">
        <f t="shared" si="102"/>
        <v>122.22820182451927</v>
      </c>
      <c r="AC297">
        <f t="shared" si="103"/>
        <v>-122.22820182451927</v>
      </c>
      <c r="AD297" s="24" t="str">
        <f>'GT Data'!D299</f>
        <v>TKNODE_590</v>
      </c>
      <c r="AE297" s="25">
        <f t="shared" si="104"/>
        <v>-2.8216111038320061E-5</v>
      </c>
      <c r="AF297" s="25">
        <f t="shared" si="105"/>
        <v>122.22820182451602</v>
      </c>
      <c r="AG297" s="25">
        <f t="shared" si="106"/>
        <v>111.33579273413925</v>
      </c>
      <c r="AH297" s="25">
        <v>0</v>
      </c>
      <c r="AI297" s="25">
        <v>0</v>
      </c>
      <c r="AJ297" s="25">
        <f t="shared" si="107"/>
        <v>0</v>
      </c>
      <c r="AK297" s="24" t="str">
        <f>'GT Data'!N299</f>
        <v>TKNODE_591</v>
      </c>
      <c r="AL297" s="25">
        <f t="shared" si="108"/>
        <v>2.8216111038320061E-5</v>
      </c>
      <c r="AM297" s="25">
        <f t="shared" si="109"/>
        <v>-122.22820182451602</v>
      </c>
      <c r="AN297" s="25">
        <f t="shared" si="110"/>
        <v>-96.814892734139249</v>
      </c>
      <c r="AO297" s="25">
        <v>0</v>
      </c>
      <c r="AP297" s="25">
        <v>0</v>
      </c>
      <c r="AQ297" s="25">
        <f t="shared" si="111"/>
        <v>8.4648333114960179E-3</v>
      </c>
    </row>
    <row r="298" spans="1:43" x14ac:dyDescent="0.3">
      <c r="A298" t="str">
        <f>'Calculated Tab Properties'!A298</f>
        <v>TAB_10_296</v>
      </c>
      <c r="B298">
        <f>'Calculated Tab Properties'!B298</f>
        <v>1.3738999999999999</v>
      </c>
      <c r="C298">
        <f>'Calculated Tab Properties'!C298</f>
        <v>4.0493869751974554E-2</v>
      </c>
      <c r="D298">
        <f>'Calculated Tab Properties'!D298</f>
        <v>2.3201278329406074</v>
      </c>
      <c r="E298">
        <f>'Calculated Tab Properties'!E298</f>
        <v>4.8724638739681962</v>
      </c>
      <c r="F298">
        <f>'Calculated Tab Properties'!F298</f>
        <v>3.1724638726053729</v>
      </c>
      <c r="G298">
        <f>'Calculated Tab Properties'!G298</f>
        <v>1.700000001362824</v>
      </c>
      <c r="H298">
        <f>'Calculated Tab Properties'!H298</f>
        <v>4.1613354378564686</v>
      </c>
      <c r="I298">
        <f>'Calculated Tab Properties'!I298</f>
        <v>0.14999996390252901</v>
      </c>
      <c r="J298" s="20">
        <f>'Calculated Tab Properties'!J298</f>
        <v>0.50135582319275873</v>
      </c>
      <c r="K298">
        <v>0</v>
      </c>
      <c r="L298">
        <v>0</v>
      </c>
      <c r="M298">
        <v>0</v>
      </c>
      <c r="N298">
        <v>0</v>
      </c>
      <c r="O298" s="27">
        <f>'Calculated Tab Properties'!O298</f>
        <v>0</v>
      </c>
      <c r="P298" s="27">
        <f>'Calculated Tab Properties'!P298</f>
        <v>0.5655</v>
      </c>
      <c r="Q298">
        <f>'Calculated Tab Properties'!Q298</f>
        <v>-300</v>
      </c>
      <c r="R298">
        <f>'Calculated Tab Properties'!R298</f>
        <v>1</v>
      </c>
      <c r="T298" s="1">
        <v>0</v>
      </c>
      <c r="U298" s="1">
        <v>0</v>
      </c>
      <c r="V298">
        <f>T298*'GEOMETRIC INPUTS'!S298</f>
        <v>0</v>
      </c>
      <c r="W298">
        <v>297</v>
      </c>
      <c r="X298">
        <f t="shared" si="98"/>
        <v>0</v>
      </c>
      <c r="Y298">
        <f t="shared" si="99"/>
        <v>0</v>
      </c>
      <c r="Z298" s="27">
        <f t="shared" si="100"/>
        <v>94.536986728270932</v>
      </c>
      <c r="AA298" s="27">
        <f t="shared" si="101"/>
        <v>-93.971486728270932</v>
      </c>
      <c r="AB298" s="27">
        <f t="shared" si="102"/>
        <v>-171.46070936260517</v>
      </c>
      <c r="AC298">
        <f t="shared" si="103"/>
        <v>171.46070936260517</v>
      </c>
      <c r="AD298" s="24" t="str">
        <f>'GT Data'!D300</f>
        <v>TKNODE_592</v>
      </c>
      <c r="AE298" s="25">
        <f t="shared" si="104"/>
        <v>-6.9412102905834256</v>
      </c>
      <c r="AF298" s="25">
        <f t="shared" si="105"/>
        <v>171.32015192273693</v>
      </c>
      <c r="AG298" s="25">
        <f t="shared" si="106"/>
        <v>94.536986728270932</v>
      </c>
      <c r="AH298" s="25">
        <v>0</v>
      </c>
      <c r="AI298" s="25">
        <v>0</v>
      </c>
      <c r="AJ298" s="25">
        <f t="shared" si="107"/>
        <v>0</v>
      </c>
      <c r="AK298" s="24" t="str">
        <f>'GT Data'!N300</f>
        <v>TKNODE_593</v>
      </c>
      <c r="AL298" s="25">
        <f t="shared" si="108"/>
        <v>6.9412102905834256</v>
      </c>
      <c r="AM298" s="25">
        <f t="shared" si="109"/>
        <v>-171.32015192273693</v>
      </c>
      <c r="AN298" s="25">
        <f t="shared" si="110"/>
        <v>-93.971486728270932</v>
      </c>
      <c r="AO298" s="25">
        <v>0</v>
      </c>
      <c r="AP298" s="25">
        <v>0</v>
      </c>
      <c r="AQ298" s="25">
        <f t="shared" si="111"/>
        <v>2082.3630871750279</v>
      </c>
    </row>
    <row r="299" spans="1:43" x14ac:dyDescent="0.3">
      <c r="A299" t="str">
        <f>'Calculated Tab Properties'!A299</f>
        <v>TAB_10_297</v>
      </c>
      <c r="B299">
        <f>'Calculated Tab Properties'!B299</f>
        <v>2.1621999999999999</v>
      </c>
      <c r="C299">
        <f>'Calculated Tab Properties'!C299</f>
        <v>3.638162076711815E-2</v>
      </c>
      <c r="D299">
        <f>'Calculated Tab Properties'!D299</f>
        <v>2.0845133218013787</v>
      </c>
      <c r="E299">
        <f>'Calculated Tab Properties'!E299</f>
        <v>5.0991274872871335</v>
      </c>
      <c r="F299">
        <f>'Calculated Tab Properties'!F299</f>
        <v>3.1991274859030998</v>
      </c>
      <c r="G299">
        <f>'Calculated Tab Properties'!G299</f>
        <v>1.9000000013840339</v>
      </c>
      <c r="H299">
        <f>'Calculated Tab Properties'!H299</f>
        <v>3.6600378560050566</v>
      </c>
      <c r="I299">
        <f>'Calculated Tab Properties'!I299</f>
        <v>0.14999996295899531</v>
      </c>
      <c r="J299" s="20">
        <f>'Calculated Tab Properties'!J299</f>
        <v>0.57811046681658396</v>
      </c>
      <c r="K299">
        <v>0</v>
      </c>
      <c r="L299">
        <v>0</v>
      </c>
      <c r="M299">
        <v>0</v>
      </c>
      <c r="N299">
        <v>0</v>
      </c>
      <c r="O299" s="27">
        <f>'Calculated Tab Properties'!O299</f>
        <v>0</v>
      </c>
      <c r="P299" s="27">
        <f>'Calculated Tab Properties'!P299</f>
        <v>3.6466499999999997</v>
      </c>
      <c r="Q299">
        <f>'Calculated Tab Properties'!Q299</f>
        <v>-300</v>
      </c>
      <c r="R299">
        <f>'Calculated Tab Properties'!R299</f>
        <v>1</v>
      </c>
      <c r="T299" s="1">
        <v>0</v>
      </c>
      <c r="U299" s="1">
        <v>0</v>
      </c>
      <c r="V299">
        <f>T299*'GEOMETRIC INPUTS'!S299</f>
        <v>0</v>
      </c>
      <c r="W299">
        <v>298</v>
      </c>
      <c r="X299">
        <f t="shared" si="98"/>
        <v>0</v>
      </c>
      <c r="Y299">
        <f t="shared" si="99"/>
        <v>0</v>
      </c>
      <c r="Z299" s="27">
        <f t="shared" si="100"/>
        <v>93.604585611111176</v>
      </c>
      <c r="AA299" s="27">
        <f t="shared" si="101"/>
        <v>-89.957935611111182</v>
      </c>
      <c r="AB299" s="27">
        <f t="shared" si="102"/>
        <v>-137.87265815408946</v>
      </c>
      <c r="AC299">
        <f t="shared" si="103"/>
        <v>137.87265815408946</v>
      </c>
      <c r="AD299" s="24" t="str">
        <f>'GT Data'!D301</f>
        <v>TKNODE_594</v>
      </c>
      <c r="AE299" s="25">
        <f t="shared" si="104"/>
        <v>-5.0149242812933048</v>
      </c>
      <c r="AF299" s="25">
        <f t="shared" si="105"/>
        <v>137.78142255372205</v>
      </c>
      <c r="AG299" s="25">
        <f t="shared" si="106"/>
        <v>93.604585611111176</v>
      </c>
      <c r="AH299" s="25">
        <v>0</v>
      </c>
      <c r="AI299" s="25">
        <v>0</v>
      </c>
      <c r="AJ299" s="25">
        <f t="shared" si="107"/>
        <v>0</v>
      </c>
      <c r="AK299" s="24" t="str">
        <f>'GT Data'!N301</f>
        <v>TKNODE_595</v>
      </c>
      <c r="AL299" s="25">
        <f t="shared" si="108"/>
        <v>5.0149242812933048</v>
      </c>
      <c r="AM299" s="25">
        <f t="shared" si="109"/>
        <v>-137.78142255372205</v>
      </c>
      <c r="AN299" s="25">
        <f t="shared" si="110"/>
        <v>-89.957935611111182</v>
      </c>
      <c r="AO299" s="25">
        <v>0</v>
      </c>
      <c r="AP299" s="25">
        <v>0</v>
      </c>
      <c r="AQ299" s="25">
        <f t="shared" si="111"/>
        <v>1504.4772843879914</v>
      </c>
    </row>
    <row r="300" spans="1:43" x14ac:dyDescent="0.3">
      <c r="A300" t="str">
        <f>'Calculated Tab Properties'!A300</f>
        <v>TAB_10_298</v>
      </c>
      <c r="B300">
        <f>'Calculated Tab Properties'!B300</f>
        <v>2.4739</v>
      </c>
      <c r="C300">
        <f>'Calculated Tab Properties'!C300</f>
        <v>3.663237562395584</v>
      </c>
      <c r="D300">
        <f>'Calculated Tab Properties'!D300</f>
        <v>209.88805167905852</v>
      </c>
      <c r="E300">
        <f>'Calculated Tab Properties'!E300</f>
        <v>5.3533708662193451</v>
      </c>
      <c r="F300">
        <f>'Calculated Tab Properties'!F300</f>
        <v>3.0533708326631355</v>
      </c>
      <c r="G300">
        <f>'Calculated Tab Properties'!G300</f>
        <v>2.3000000335562087</v>
      </c>
      <c r="H300">
        <f>'Calculated Tab Properties'!H300</f>
        <v>3.4403266325292314</v>
      </c>
      <c r="I300">
        <f>'Calculated Tab Properties'!I300</f>
        <v>0.14999997675336502</v>
      </c>
      <c r="J300" s="20">
        <f>'Calculated Tab Properties'!J300</f>
        <v>0.62037478581634375</v>
      </c>
      <c r="K300">
        <v>0</v>
      </c>
      <c r="L300">
        <v>0</v>
      </c>
      <c r="M300">
        <v>0</v>
      </c>
      <c r="N300">
        <v>0</v>
      </c>
      <c r="O300" s="27">
        <f>'Calculated Tab Properties'!O300</f>
        <v>0</v>
      </c>
      <c r="P300" s="27">
        <f>'Calculated Tab Properties'!P300</f>
        <v>3.4213499999999999</v>
      </c>
      <c r="Q300">
        <f>'Calculated Tab Properties'!Q300</f>
        <v>-300</v>
      </c>
      <c r="R300">
        <f>'Calculated Tab Properties'!R300</f>
        <v>1</v>
      </c>
      <c r="T300" s="1">
        <v>0</v>
      </c>
      <c r="U300" s="1">
        <v>0</v>
      </c>
      <c r="V300">
        <f>T300*'GEOMETRIC INPUTS'!S300</f>
        <v>0</v>
      </c>
      <c r="W300">
        <v>299</v>
      </c>
      <c r="X300">
        <f t="shared" si="98"/>
        <v>0</v>
      </c>
      <c r="Y300">
        <f t="shared" si="99"/>
        <v>0</v>
      </c>
      <c r="Z300" s="27">
        <f t="shared" si="100"/>
        <v>98.08399110118043</v>
      </c>
      <c r="AA300" s="27">
        <f t="shared" si="101"/>
        <v>-94.662641101180427</v>
      </c>
      <c r="AB300" s="27">
        <f t="shared" si="102"/>
        <v>-132.4925945082494</v>
      </c>
      <c r="AC300">
        <f t="shared" si="103"/>
        <v>132.4925945082494</v>
      </c>
      <c r="AD300" s="24" t="str">
        <f>'GT Data'!D302</f>
        <v>TKNODE_596</v>
      </c>
      <c r="AE300" s="25">
        <f t="shared" si="104"/>
        <v>66.021980455023467</v>
      </c>
      <c r="AF300" s="25">
        <f t="shared" si="105"/>
        <v>-114.87116999632195</v>
      </c>
      <c r="AG300" s="25">
        <f t="shared" si="106"/>
        <v>98.08399110118043</v>
      </c>
      <c r="AH300" s="25">
        <v>0</v>
      </c>
      <c r="AI300" s="25">
        <v>0</v>
      </c>
      <c r="AJ300" s="25">
        <f t="shared" si="107"/>
        <v>0</v>
      </c>
      <c r="AK300" s="24" t="str">
        <f>'GT Data'!N302</f>
        <v>TKNODE_597</v>
      </c>
      <c r="AL300" s="25">
        <f t="shared" si="108"/>
        <v>-66.021980455023467</v>
      </c>
      <c r="AM300" s="25">
        <f t="shared" si="109"/>
        <v>114.87116999632195</v>
      </c>
      <c r="AN300" s="25">
        <f t="shared" si="110"/>
        <v>-94.662641101180427</v>
      </c>
      <c r="AO300" s="25">
        <v>0</v>
      </c>
      <c r="AP300" s="25">
        <v>0</v>
      </c>
      <c r="AQ300" s="25">
        <f t="shared" si="111"/>
        <v>-19806.594136507039</v>
      </c>
    </row>
    <row r="301" spans="1:43" x14ac:dyDescent="0.3">
      <c r="A301" t="str">
        <f>'Calculated Tab Properties'!A301</f>
        <v>TAB_10_299</v>
      </c>
      <c r="B301">
        <f>'Calculated Tab Properties'!B301</f>
        <v>2.7725</v>
      </c>
      <c r="C301">
        <f>'Calculated Tab Properties'!C301</f>
        <v>4.2292807559063217</v>
      </c>
      <c r="D301">
        <f>'Calculated Tab Properties'!D301</f>
        <v>242.31993768933074</v>
      </c>
      <c r="E301">
        <f>'Calculated Tab Properties'!E301</f>
        <v>5.8125809223549734</v>
      </c>
      <c r="F301">
        <f>'Calculated Tab Properties'!F301</f>
        <v>3.3125809378413882</v>
      </c>
      <c r="G301">
        <f>'Calculated Tab Properties'!G301</f>
        <v>2.4999999845135852</v>
      </c>
      <c r="H301">
        <f>'Calculated Tab Properties'!H301</f>
        <v>3.5786010475430774</v>
      </c>
      <c r="I301">
        <f>'Calculated Tab Properties'!I301</f>
        <v>0.15000000641633304</v>
      </c>
      <c r="J301" s="20">
        <f>'Calculated Tab Properties'!J301</f>
        <v>0.59303168159233199</v>
      </c>
      <c r="K301">
        <v>0</v>
      </c>
      <c r="L301">
        <v>0</v>
      </c>
      <c r="M301">
        <v>0</v>
      </c>
      <c r="N301">
        <v>0</v>
      </c>
      <c r="O301" s="27">
        <f>'Calculated Tab Properties'!O301</f>
        <v>0</v>
      </c>
      <c r="P301" s="27">
        <f>'Calculated Tab Properties'!P301</f>
        <v>5.3598749999999997</v>
      </c>
      <c r="Q301">
        <f>'Calculated Tab Properties'!Q301</f>
        <v>-300</v>
      </c>
      <c r="R301">
        <f>'Calculated Tab Properties'!R301</f>
        <v>1</v>
      </c>
      <c r="T301" s="1">
        <v>0</v>
      </c>
      <c r="U301" s="1">
        <v>0</v>
      </c>
      <c r="V301">
        <f>T301*'GEOMETRIC INPUTS'!S301</f>
        <v>0</v>
      </c>
      <c r="W301">
        <v>300</v>
      </c>
      <c r="X301">
        <f t="shared" si="98"/>
        <v>0</v>
      </c>
      <c r="Y301">
        <f t="shared" si="99"/>
        <v>0</v>
      </c>
      <c r="Z301" s="27">
        <f t="shared" si="100"/>
        <v>90.321119492578347</v>
      </c>
      <c r="AA301" s="27">
        <f t="shared" si="101"/>
        <v>-84.961244492578345</v>
      </c>
      <c r="AB301" s="27">
        <f t="shared" si="102"/>
        <v>-126.06360284404248</v>
      </c>
      <c r="AC301">
        <f t="shared" si="103"/>
        <v>126.06360284404248</v>
      </c>
      <c r="AD301" s="24" t="str">
        <f>'GT Data'!D303</f>
        <v>TKNODE_598</v>
      </c>
      <c r="AE301" s="25">
        <f t="shared" si="104"/>
        <v>111.63629505214963</v>
      </c>
      <c r="AF301" s="25">
        <f t="shared" si="105"/>
        <v>-58.560819572901018</v>
      </c>
      <c r="AG301" s="25">
        <f t="shared" si="106"/>
        <v>90.321119492578347</v>
      </c>
      <c r="AH301" s="25">
        <v>0</v>
      </c>
      <c r="AI301" s="25">
        <v>0</v>
      </c>
      <c r="AJ301" s="25">
        <f t="shared" si="107"/>
        <v>0</v>
      </c>
      <c r="AK301" s="24" t="str">
        <f>'GT Data'!N303</f>
        <v>TKNODE_599</v>
      </c>
      <c r="AL301" s="25">
        <f t="shared" si="108"/>
        <v>-111.63629505214963</v>
      </c>
      <c r="AM301" s="25">
        <f t="shared" si="109"/>
        <v>58.560819572901018</v>
      </c>
      <c r="AN301" s="25">
        <f t="shared" si="110"/>
        <v>-84.961244492578345</v>
      </c>
      <c r="AO301" s="25">
        <v>0</v>
      </c>
      <c r="AP301" s="25">
        <v>0</v>
      </c>
      <c r="AQ301" s="25">
        <f t="shared" si="111"/>
        <v>-33490.888515644889</v>
      </c>
    </row>
    <row r="302" spans="1:43" x14ac:dyDescent="0.3">
      <c r="A302" t="str">
        <f>'Calculated Tab Properties'!A302</f>
        <v>TAB_10_300</v>
      </c>
      <c r="B302">
        <f>'Calculated Tab Properties'!B302</f>
        <v>2.2957999999999998</v>
      </c>
      <c r="C302">
        <f>'Calculated Tab Properties'!C302</f>
        <v>4.8304524497932801</v>
      </c>
      <c r="D302">
        <f>'Calculated Tab Properties'!D302</f>
        <v>276.76453851178417</v>
      </c>
      <c r="E302">
        <f>'Calculated Tab Properties'!E302</f>
        <v>4.1880023576436587</v>
      </c>
      <c r="F302">
        <f>'Calculated Tab Properties'!F302</f>
        <v>2.088002318599254</v>
      </c>
      <c r="G302">
        <f>'Calculated Tab Properties'!G302</f>
        <v>2.1000000390444042</v>
      </c>
      <c r="H302">
        <f>'Calculated Tab Properties'!H302</f>
        <v>2.6362425189261858</v>
      </c>
      <c r="I302">
        <f>'Calculated Tab Properties'!I302</f>
        <v>0.15000000904066638</v>
      </c>
      <c r="J302" s="20">
        <f>'Calculated Tab Properties'!J302</f>
        <v>0.86124696951880464</v>
      </c>
      <c r="K302">
        <v>0</v>
      </c>
      <c r="L302">
        <v>0</v>
      </c>
      <c r="M302">
        <v>0</v>
      </c>
      <c r="N302">
        <v>0</v>
      </c>
      <c r="O302" s="27">
        <f>'Calculated Tab Properties'!O302</f>
        <v>0</v>
      </c>
      <c r="P302" s="27">
        <f>'Calculated Tab Properties'!P302</f>
        <v>5.6593499999999999</v>
      </c>
      <c r="Q302">
        <f>'Calculated Tab Properties'!Q302</f>
        <v>-300</v>
      </c>
      <c r="R302">
        <f>'Calculated Tab Properties'!R302</f>
        <v>1</v>
      </c>
      <c r="T302" s="1">
        <v>0</v>
      </c>
      <c r="U302" s="1">
        <v>0</v>
      </c>
      <c r="V302">
        <f>T302*'GEOMETRIC INPUTS'!S302</f>
        <v>0</v>
      </c>
      <c r="W302">
        <v>301</v>
      </c>
      <c r="X302">
        <f t="shared" si="98"/>
        <v>0</v>
      </c>
      <c r="Y302">
        <f t="shared" si="99"/>
        <v>0</v>
      </c>
      <c r="Z302" s="27">
        <f t="shared" si="100"/>
        <v>143.27143930066254</v>
      </c>
      <c r="AA302" s="27">
        <f t="shared" si="101"/>
        <v>-137.61208930066255</v>
      </c>
      <c r="AB302" s="27">
        <f t="shared" si="102"/>
        <v>-118.17374808061241</v>
      </c>
      <c r="AC302">
        <f t="shared" si="103"/>
        <v>118.17374808061241</v>
      </c>
      <c r="AD302" s="24" t="str">
        <f>'GT Data'!D304</f>
        <v>TKNODE_600</v>
      </c>
      <c r="AE302" s="25">
        <f t="shared" si="104"/>
        <v>117.35109340627928</v>
      </c>
      <c r="AF302" s="25">
        <f t="shared" si="105"/>
        <v>13.919612486371909</v>
      </c>
      <c r="AG302" s="25">
        <f t="shared" si="106"/>
        <v>143.27143930066254</v>
      </c>
      <c r="AH302" s="25">
        <v>0</v>
      </c>
      <c r="AI302" s="25">
        <v>0</v>
      </c>
      <c r="AJ302" s="25">
        <f t="shared" si="107"/>
        <v>0</v>
      </c>
      <c r="AK302" s="24" t="str">
        <f>'GT Data'!N304</f>
        <v>TKNODE_601</v>
      </c>
      <c r="AL302" s="25">
        <f t="shared" si="108"/>
        <v>-117.35109340627928</v>
      </c>
      <c r="AM302" s="25">
        <f t="shared" si="109"/>
        <v>-13.919612486371909</v>
      </c>
      <c r="AN302" s="25">
        <f t="shared" si="110"/>
        <v>-137.61208930066255</v>
      </c>
      <c r="AO302" s="25">
        <v>0</v>
      </c>
      <c r="AP302" s="25">
        <v>0</v>
      </c>
      <c r="AQ302" s="25">
        <f t="shared" si="111"/>
        <v>-35205.328021883783</v>
      </c>
    </row>
    <row r="303" spans="1:43" x14ac:dyDescent="0.3">
      <c r="A303" t="str">
        <f>'Calculated Tab Properties'!A303</f>
        <v>TAB_10_301</v>
      </c>
      <c r="B303">
        <f>'Calculated Tab Properties'!B303</f>
        <v>1.6994</v>
      </c>
      <c r="C303">
        <f>'Calculated Tab Properties'!C303</f>
        <v>5.3249231232884604</v>
      </c>
      <c r="D303">
        <f>'Calculated Tab Properties'!D303</f>
        <v>305.09562119604931</v>
      </c>
      <c r="E303">
        <f>'Calculated Tab Properties'!E303</f>
        <v>3.8730732791774143</v>
      </c>
      <c r="F303">
        <f>'Calculated Tab Properties'!F303</f>
        <v>1.9730732839186789</v>
      </c>
      <c r="G303">
        <f>'Calculated Tab Properties'!G303</f>
        <v>1.8999999952587394</v>
      </c>
      <c r="H303">
        <f>'Calculated Tab Properties'!H303</f>
        <v>2.5903556033571009</v>
      </c>
      <c r="I303">
        <f>'Calculated Tab Properties'!I303</f>
        <v>0.15000001254416623</v>
      </c>
      <c r="J303" s="20">
        <f>'Calculated Tab Properties'!J303</f>
        <v>0.88213079188272292</v>
      </c>
      <c r="K303">
        <v>0</v>
      </c>
      <c r="L303">
        <v>0</v>
      </c>
      <c r="M303">
        <v>0</v>
      </c>
      <c r="N303">
        <v>0</v>
      </c>
      <c r="O303" s="27">
        <f>'Calculated Tab Properties'!O303</f>
        <v>0</v>
      </c>
      <c r="P303" s="27">
        <f>'Calculated Tab Properties'!P303</f>
        <v>2.0891999999999999</v>
      </c>
      <c r="Q303">
        <f>'Calculated Tab Properties'!Q303</f>
        <v>-300</v>
      </c>
      <c r="R303">
        <f>'Calculated Tab Properties'!R303</f>
        <v>1</v>
      </c>
      <c r="T303" s="1">
        <v>0</v>
      </c>
      <c r="U303" s="1">
        <v>0</v>
      </c>
      <c r="V303">
        <f>T303*'GEOMETRIC INPUTS'!S303</f>
        <v>0</v>
      </c>
      <c r="W303">
        <v>302</v>
      </c>
      <c r="X303">
        <f t="shared" si="98"/>
        <v>0</v>
      </c>
      <c r="Y303">
        <f t="shared" si="99"/>
        <v>0</v>
      </c>
      <c r="Z303" s="27">
        <f t="shared" si="100"/>
        <v>151.8882356861026</v>
      </c>
      <c r="AA303" s="27">
        <f t="shared" si="101"/>
        <v>-149.7990356861026</v>
      </c>
      <c r="AB303" s="27">
        <f t="shared" si="102"/>
        <v>-123.29885174080636</v>
      </c>
      <c r="AC303">
        <f t="shared" si="103"/>
        <v>123.29885174080636</v>
      </c>
      <c r="AD303" s="24" t="str">
        <f>'GT Data'!D305</f>
        <v>TKNODE_602</v>
      </c>
      <c r="AE303" s="25">
        <f t="shared" si="104"/>
        <v>100.88233872426689</v>
      </c>
      <c r="AF303" s="25">
        <f t="shared" si="105"/>
        <v>70.889777641939517</v>
      </c>
      <c r="AG303" s="25">
        <f t="shared" si="106"/>
        <v>151.8882356861026</v>
      </c>
      <c r="AH303" s="25">
        <v>0</v>
      </c>
      <c r="AI303" s="25">
        <v>0</v>
      </c>
      <c r="AJ303" s="25">
        <f t="shared" si="107"/>
        <v>0</v>
      </c>
      <c r="AK303" s="24" t="str">
        <f>'GT Data'!N305</f>
        <v>TKNODE_603</v>
      </c>
      <c r="AL303" s="25">
        <f t="shared" si="108"/>
        <v>-100.88233872426689</v>
      </c>
      <c r="AM303" s="25">
        <f t="shared" si="109"/>
        <v>-70.889777641939517</v>
      </c>
      <c r="AN303" s="25">
        <f t="shared" si="110"/>
        <v>-149.7990356861026</v>
      </c>
      <c r="AO303" s="25">
        <v>0</v>
      </c>
      <c r="AP303" s="25">
        <v>0</v>
      </c>
      <c r="AQ303" s="25">
        <f t="shared" si="111"/>
        <v>-30264.701617280065</v>
      </c>
    </row>
    <row r="304" spans="1:43" x14ac:dyDescent="0.3">
      <c r="A304" t="str">
        <f>'Calculated Tab Properties'!A304</f>
        <v>TAB_10_302</v>
      </c>
      <c r="B304">
        <f>'Calculated Tab Properties'!B304</f>
        <v>1.3673999999999999</v>
      </c>
      <c r="C304">
        <f>'Calculated Tab Properties'!C304</f>
        <v>4.9025942761092107</v>
      </c>
      <c r="D304">
        <f>'Calculated Tab Properties'!D304</f>
        <v>280.89796068605278</v>
      </c>
      <c r="E304">
        <f>'Calculated Tab Properties'!E304</f>
        <v>3.4369163658223667</v>
      </c>
      <c r="F304">
        <f>'Calculated Tab Properties'!F304</f>
        <v>0.53691635458698794</v>
      </c>
      <c r="G304">
        <f>'Calculated Tab Properties'!G304</f>
        <v>2.9000000112353796</v>
      </c>
      <c r="H304">
        <f>'Calculated Tab Properties'!H304</f>
        <v>2.0370822943765945</v>
      </c>
      <c r="I304">
        <f>'Calculated Tab Properties'!I304</f>
        <v>0.1499999888661662</v>
      </c>
      <c r="J304" s="20">
        <f>'Calculated Tab Properties'!J304</f>
        <v>-1.3796988157733572</v>
      </c>
      <c r="K304">
        <v>0</v>
      </c>
      <c r="L304">
        <v>0</v>
      </c>
      <c r="M304">
        <v>0</v>
      </c>
      <c r="N304">
        <v>0</v>
      </c>
      <c r="O304" s="27">
        <f>'Calculated Tab Properties'!O304</f>
        <v>0</v>
      </c>
      <c r="P304" s="27">
        <f>'Calculated Tab Properties'!P304</f>
        <v>4.6488750000000003</v>
      </c>
      <c r="Q304">
        <f>'Calculated Tab Properties'!Q304</f>
        <v>-300</v>
      </c>
      <c r="R304">
        <f>'Calculated Tab Properties'!R304</f>
        <v>1</v>
      </c>
      <c r="T304" s="1">
        <v>0</v>
      </c>
      <c r="U304" s="1">
        <v>0</v>
      </c>
      <c r="V304">
        <f>T304*'GEOMETRIC INPUTS'!S304</f>
        <v>0</v>
      </c>
      <c r="W304">
        <v>303</v>
      </c>
      <c r="X304">
        <f t="shared" si="98"/>
        <v>0</v>
      </c>
      <c r="Y304">
        <f t="shared" si="99"/>
        <v>0</v>
      </c>
      <c r="Z304" s="27">
        <f t="shared" si="100"/>
        <v>557.44747993752651</v>
      </c>
      <c r="AA304" s="27">
        <f t="shared" si="101"/>
        <v>-552.79860493752653</v>
      </c>
      <c r="AB304" s="27">
        <f t="shared" si="102"/>
        <v>106.94341359898418</v>
      </c>
      <c r="AC304">
        <f t="shared" si="103"/>
        <v>-106.94341359898418</v>
      </c>
      <c r="AD304" s="24" t="str">
        <f>'GT Data'!D306</f>
        <v>TKNODE_604</v>
      </c>
      <c r="AE304" s="25">
        <f t="shared" si="104"/>
        <v>-105.01473645717918</v>
      </c>
      <c r="AF304" s="25">
        <f t="shared" si="105"/>
        <v>-20.218774419647534</v>
      </c>
      <c r="AG304" s="25">
        <f t="shared" si="106"/>
        <v>557.44747993752651</v>
      </c>
      <c r="AH304" s="25">
        <v>0</v>
      </c>
      <c r="AI304" s="25">
        <v>0</v>
      </c>
      <c r="AJ304" s="25">
        <f t="shared" si="107"/>
        <v>0</v>
      </c>
      <c r="AK304" s="24" t="str">
        <f>'GT Data'!N306</f>
        <v>TKNODE_605</v>
      </c>
      <c r="AL304" s="25">
        <f t="shared" si="108"/>
        <v>105.01473645717918</v>
      </c>
      <c r="AM304" s="25">
        <f t="shared" si="109"/>
        <v>20.218774419647534</v>
      </c>
      <c r="AN304" s="25">
        <f t="shared" si="110"/>
        <v>-552.79860493752653</v>
      </c>
      <c r="AO304" s="25">
        <v>0</v>
      </c>
      <c r="AP304" s="25">
        <v>0</v>
      </c>
      <c r="AQ304" s="25">
        <f t="shared" si="111"/>
        <v>31504.420937153754</v>
      </c>
    </row>
    <row r="305" spans="1:43" x14ac:dyDescent="0.3">
      <c r="A305" t="str">
        <f>'Calculated Tab Properties'!A305</f>
        <v>TAB_10_303</v>
      </c>
      <c r="B305">
        <f>'Calculated Tab Properties'!B305</f>
        <v>0.90720000000000001</v>
      </c>
      <c r="C305">
        <f>'Calculated Tab Properties'!C305</f>
        <v>4.1076070455730687</v>
      </c>
      <c r="D305">
        <f>'Calculated Tab Properties'!D305</f>
        <v>235.34854760953803</v>
      </c>
      <c r="E305">
        <f>'Calculated Tab Properties'!E305</f>
        <v>6.4245593059204404</v>
      </c>
      <c r="F305">
        <f>'Calculated Tab Properties'!F305</f>
        <v>3.924559334696986</v>
      </c>
      <c r="G305">
        <f>'Calculated Tab Properties'!G305</f>
        <v>2.4999999712234557</v>
      </c>
      <c r="H305">
        <f>'Calculated Tab Properties'!H305</f>
        <v>4.2716856500732847</v>
      </c>
      <c r="I305">
        <f>'Calculated Tab Properties'!I305</f>
        <v>0.14999998385323299</v>
      </c>
      <c r="J305" s="20">
        <f>'Calculated Tab Properties'!J305</f>
        <v>0.48725175364832402</v>
      </c>
      <c r="K305">
        <v>0</v>
      </c>
      <c r="L305">
        <v>0</v>
      </c>
      <c r="M305">
        <v>0</v>
      </c>
      <c r="N305">
        <v>0</v>
      </c>
      <c r="O305" s="27">
        <f>'Calculated Tab Properties'!O305</f>
        <v>0</v>
      </c>
      <c r="P305" s="27">
        <f>'Calculated Tab Properties'!P305</f>
        <v>3.4466999999999999</v>
      </c>
      <c r="Q305">
        <f>'Calculated Tab Properties'!Q305</f>
        <v>-300</v>
      </c>
      <c r="R305">
        <f>'Calculated Tab Properties'!R305</f>
        <v>1</v>
      </c>
      <c r="T305" s="1">
        <v>0</v>
      </c>
      <c r="U305" s="1">
        <v>0</v>
      </c>
      <c r="V305">
        <f>T305*'GEOMETRIC INPUTS'!S305</f>
        <v>0</v>
      </c>
      <c r="W305">
        <v>304</v>
      </c>
      <c r="X305">
        <f t="shared" si="98"/>
        <v>0</v>
      </c>
      <c r="Y305">
        <f t="shared" si="99"/>
        <v>0</v>
      </c>
      <c r="Z305" s="27">
        <f t="shared" si="100"/>
        <v>76.309967442185723</v>
      </c>
      <c r="AA305" s="27">
        <f t="shared" si="101"/>
        <v>-72.86326744218573</v>
      </c>
      <c r="AB305" s="27">
        <f t="shared" si="102"/>
        <v>-137.51336372846566</v>
      </c>
      <c r="AC305">
        <f t="shared" si="103"/>
        <v>137.51336372846566</v>
      </c>
      <c r="AD305" s="24" t="str">
        <f>'GT Data'!D307</f>
        <v>TKNODE_606</v>
      </c>
      <c r="AE305" s="25">
        <f t="shared" si="104"/>
        <v>113.12208282854797</v>
      </c>
      <c r="AF305" s="25">
        <f t="shared" si="105"/>
        <v>-78.187720138449038</v>
      </c>
      <c r="AG305" s="25">
        <f t="shared" si="106"/>
        <v>76.309967442185723</v>
      </c>
      <c r="AH305" s="25">
        <v>0</v>
      </c>
      <c r="AI305" s="25">
        <v>0</v>
      </c>
      <c r="AJ305" s="25">
        <f t="shared" si="107"/>
        <v>0</v>
      </c>
      <c r="AK305" s="24" t="str">
        <f>'GT Data'!N307</f>
        <v>TKNODE_607</v>
      </c>
      <c r="AL305" s="25">
        <f t="shared" si="108"/>
        <v>-113.12208282854797</v>
      </c>
      <c r="AM305" s="25">
        <f t="shared" si="109"/>
        <v>78.187720138449038</v>
      </c>
      <c r="AN305" s="25">
        <f t="shared" si="110"/>
        <v>-72.86326744218573</v>
      </c>
      <c r="AO305" s="25">
        <v>0</v>
      </c>
      <c r="AP305" s="25">
        <v>0</v>
      </c>
      <c r="AQ305" s="25">
        <f t="shared" si="111"/>
        <v>-33936.624848564396</v>
      </c>
    </row>
    <row r="306" spans="1:43" x14ac:dyDescent="0.3">
      <c r="A306" t="str">
        <f>'Calculated Tab Properties'!A306</f>
        <v>TAB_10_304</v>
      </c>
      <c r="B306">
        <f>'Calculated Tab Properties'!B306</f>
        <v>3.7799</v>
      </c>
      <c r="C306">
        <f>'Calculated Tab Properties'!C306</f>
        <v>3.1671218608572529</v>
      </c>
      <c r="D306">
        <f>'Calculated Tab Properties'!D306</f>
        <v>181.46271583074017</v>
      </c>
      <c r="E306">
        <f>'Calculated Tab Properties'!E306</f>
        <v>4.1641381948980811</v>
      </c>
      <c r="F306">
        <f>'Calculated Tab Properties'!F306</f>
        <v>1.6641381632596064</v>
      </c>
      <c r="G306">
        <f>'Calculated Tab Properties'!G306</f>
        <v>2.500000031638475</v>
      </c>
      <c r="H306">
        <f>'Calculated Tab Properties'!H306</f>
        <v>4.4401909348202286</v>
      </c>
      <c r="I306">
        <f>'Calculated Tab Properties'!I306</f>
        <v>0.14999997622139727</v>
      </c>
      <c r="J306" s="20">
        <f>'Calculated Tab Properties'!J306</f>
        <v>0.46724811517603998</v>
      </c>
      <c r="K306">
        <v>0</v>
      </c>
      <c r="L306">
        <v>0</v>
      </c>
      <c r="M306">
        <v>0</v>
      </c>
      <c r="N306">
        <v>0</v>
      </c>
      <c r="O306" s="27">
        <f>'Calculated Tab Properties'!O306</f>
        <v>0</v>
      </c>
      <c r="P306" s="27">
        <f>'Calculated Tab Properties'!P306</f>
        <v>3.5551499999999998</v>
      </c>
      <c r="Q306">
        <f>'Calculated Tab Properties'!Q306</f>
        <v>-300</v>
      </c>
      <c r="R306">
        <f>'Calculated Tab Properties'!R306</f>
        <v>1</v>
      </c>
      <c r="T306" s="1">
        <v>0</v>
      </c>
      <c r="U306" s="1">
        <v>0</v>
      </c>
      <c r="V306">
        <f>T306*'GEOMETRIC INPUTS'!S306</f>
        <v>0</v>
      </c>
      <c r="W306">
        <v>305</v>
      </c>
      <c r="X306">
        <f t="shared" si="98"/>
        <v>0</v>
      </c>
      <c r="Y306">
        <f t="shared" si="99"/>
        <v>0</v>
      </c>
      <c r="Z306" s="27">
        <f t="shared" si="100"/>
        <v>179.95304368115711</v>
      </c>
      <c r="AA306" s="27">
        <f t="shared" si="101"/>
        <v>-176.39789368115711</v>
      </c>
      <c r="AB306" s="27">
        <f t="shared" si="102"/>
        <v>-349.64286941148413</v>
      </c>
      <c r="AC306">
        <f t="shared" si="103"/>
        <v>349.64286941148413</v>
      </c>
      <c r="AD306" s="24" t="str">
        <f>'GT Data'!D308</f>
        <v>TKNODE_608</v>
      </c>
      <c r="AE306" s="25">
        <f t="shared" si="104"/>
        <v>8.9251357304506271</v>
      </c>
      <c r="AF306" s="25">
        <f t="shared" si="105"/>
        <v>-349.52893740359923</v>
      </c>
      <c r="AG306" s="25">
        <f t="shared" si="106"/>
        <v>179.95304368115711</v>
      </c>
      <c r="AH306" s="25">
        <v>0</v>
      </c>
      <c r="AI306" s="25">
        <v>0</v>
      </c>
      <c r="AJ306" s="25">
        <f t="shared" si="107"/>
        <v>0</v>
      </c>
      <c r="AK306" s="24" t="str">
        <f>'GT Data'!N308</f>
        <v>TKNODE_609</v>
      </c>
      <c r="AL306" s="25">
        <f t="shared" si="108"/>
        <v>-8.9251357304506271</v>
      </c>
      <c r="AM306" s="25">
        <f t="shared" si="109"/>
        <v>349.52893740359923</v>
      </c>
      <c r="AN306" s="25">
        <f t="shared" si="110"/>
        <v>-176.39789368115711</v>
      </c>
      <c r="AO306" s="25">
        <v>0</v>
      </c>
      <c r="AP306" s="25">
        <v>0</v>
      </c>
      <c r="AQ306" s="25">
        <f t="shared" si="111"/>
        <v>-2677.5407191351883</v>
      </c>
    </row>
    <row r="307" spans="1:43" x14ac:dyDescent="0.3">
      <c r="A307" t="str">
        <f>'Calculated Tab Properties'!A307</f>
        <v>TAB_10_305</v>
      </c>
      <c r="B307">
        <f>'Calculated Tab Properties'!B307</f>
        <v>5.0712000000000002</v>
      </c>
      <c r="C307">
        <f>'Calculated Tab Properties'!C307</f>
        <v>5.2058093938341656</v>
      </c>
      <c r="D307">
        <f>'Calculated Tab Properties'!D307</f>
        <v>298.27090721625507</v>
      </c>
      <c r="E307">
        <f>'Calculated Tab Properties'!E307</f>
        <v>6.1954688274784138</v>
      </c>
      <c r="F307">
        <f>'Calculated Tab Properties'!F307</f>
        <v>2.6954688748209468</v>
      </c>
      <c r="G307">
        <f>'Calculated Tab Properties'!G307</f>
        <v>3.4999999526574683</v>
      </c>
      <c r="H307">
        <f>'Calculated Tab Properties'!H307</f>
        <v>3.1781885067301858</v>
      </c>
      <c r="I307">
        <f>'Calculated Tab Properties'!I307</f>
        <v>0.14999997574833202</v>
      </c>
      <c r="J307" s="20">
        <f>'Calculated Tab Properties'!J307</f>
        <v>0.68063839385227087</v>
      </c>
      <c r="K307">
        <v>0</v>
      </c>
      <c r="L307">
        <v>0</v>
      </c>
      <c r="M307">
        <v>0</v>
      </c>
      <c r="N307">
        <v>0</v>
      </c>
      <c r="O307" s="27">
        <f>'Calculated Tab Properties'!O307</f>
        <v>0</v>
      </c>
      <c r="P307" s="27">
        <f>'Calculated Tab Properties'!P307</f>
        <v>34.578225000000003</v>
      </c>
      <c r="Q307">
        <f>'Calculated Tab Properties'!Q307</f>
        <v>-300</v>
      </c>
      <c r="R307">
        <f>'Calculated Tab Properties'!R307</f>
        <v>1</v>
      </c>
      <c r="T307" s="1">
        <v>0</v>
      </c>
      <c r="U307" s="1">
        <v>0</v>
      </c>
      <c r="V307">
        <f>T307*'GEOMETRIC INPUTS'!S307</f>
        <v>0</v>
      </c>
      <c r="W307">
        <v>306</v>
      </c>
      <c r="X307">
        <f t="shared" si="98"/>
        <v>0</v>
      </c>
      <c r="Y307">
        <f t="shared" si="99"/>
        <v>0</v>
      </c>
      <c r="Z307" s="27">
        <f t="shared" si="100"/>
        <v>109.37364917937082</v>
      </c>
      <c r="AA307" s="27">
        <f t="shared" si="101"/>
        <v>-74.795424179370812</v>
      </c>
      <c r="AB307" s="27">
        <f t="shared" si="102"/>
        <v>-92.372213989769378</v>
      </c>
      <c r="AC307">
        <f t="shared" si="103"/>
        <v>92.372213989769378</v>
      </c>
      <c r="AD307" s="24" t="str">
        <f>'GT Data'!D309</f>
        <v>TKNODE_610</v>
      </c>
      <c r="AE307" s="25">
        <f t="shared" si="104"/>
        <v>81.353868358063849</v>
      </c>
      <c r="AF307" s="25">
        <f t="shared" si="105"/>
        <v>43.751274502013814</v>
      </c>
      <c r="AG307" s="25">
        <f t="shared" si="106"/>
        <v>109.37364917937082</v>
      </c>
      <c r="AH307" s="25">
        <v>0</v>
      </c>
      <c r="AI307" s="25">
        <v>0</v>
      </c>
      <c r="AJ307" s="25">
        <f t="shared" si="107"/>
        <v>0</v>
      </c>
      <c r="AK307" s="24" t="str">
        <f>'GT Data'!N309</f>
        <v>TKNODE_611</v>
      </c>
      <c r="AL307" s="25">
        <f t="shared" si="108"/>
        <v>-81.353868358063849</v>
      </c>
      <c r="AM307" s="25">
        <f t="shared" si="109"/>
        <v>-43.751274502013814</v>
      </c>
      <c r="AN307" s="25">
        <f t="shared" si="110"/>
        <v>-74.795424179370812</v>
      </c>
      <c r="AO307" s="25">
        <v>0</v>
      </c>
      <c r="AP307" s="25">
        <v>0</v>
      </c>
      <c r="AQ307" s="25">
        <f t="shared" si="111"/>
        <v>-24406.160507419154</v>
      </c>
    </row>
    <row r="308" spans="1:43" x14ac:dyDescent="0.3">
      <c r="A308" t="str">
        <f>'Calculated Tab Properties'!A308</f>
        <v>TAB_10_306</v>
      </c>
      <c r="B308">
        <f>'Calculated Tab Properties'!B308</f>
        <v>2.2740999999999998</v>
      </c>
      <c r="C308">
        <f>'Calculated Tab Properties'!C308</f>
        <v>5.0023045709347311</v>
      </c>
      <c r="D308">
        <f>'Calculated Tab Properties'!D308</f>
        <v>286.61093975356022</v>
      </c>
      <c r="E308">
        <f>'Calculated Tab Properties'!E308</f>
        <v>4.7690597580975016</v>
      </c>
      <c r="F308">
        <f>'Calculated Tab Properties'!F308</f>
        <v>2.0690596905589018</v>
      </c>
      <c r="G308">
        <f>'Calculated Tab Properties'!G308</f>
        <v>2.7000000675386002</v>
      </c>
      <c r="H308">
        <f>'Calculated Tab Properties'!H308</f>
        <v>2.7717846420600374</v>
      </c>
      <c r="I308">
        <f>'Calculated Tab Properties'!I308</f>
        <v>0.14999999842843306</v>
      </c>
      <c r="J308" s="20">
        <f>'Calculated Tab Properties'!J308</f>
        <v>-0.80604821951157657</v>
      </c>
      <c r="K308">
        <v>0</v>
      </c>
      <c r="L308">
        <v>0</v>
      </c>
      <c r="M308">
        <v>0</v>
      </c>
      <c r="N308">
        <v>0</v>
      </c>
      <c r="O308" s="27">
        <f>'Calculated Tab Properties'!O308</f>
        <v>0</v>
      </c>
      <c r="P308" s="27">
        <f>'Calculated Tab Properties'!P308</f>
        <v>12.237974999999999</v>
      </c>
      <c r="Q308">
        <f>'Calculated Tab Properties'!Q308</f>
        <v>-300</v>
      </c>
      <c r="R308">
        <f>'Calculated Tab Properties'!R308</f>
        <v>1</v>
      </c>
      <c r="T308" s="1">
        <v>0</v>
      </c>
      <c r="U308" s="1">
        <v>0</v>
      </c>
      <c r="V308">
        <f>T308*'GEOMETRIC INPUTS'!S308</f>
        <v>0</v>
      </c>
      <c r="W308">
        <v>307</v>
      </c>
      <c r="X308">
        <f t="shared" si="98"/>
        <v>0</v>
      </c>
      <c r="Y308">
        <f t="shared" si="99"/>
        <v>0</v>
      </c>
      <c r="Z308" s="27">
        <f t="shared" si="100"/>
        <v>144.10618752554768</v>
      </c>
      <c r="AA308" s="27">
        <f t="shared" si="101"/>
        <v>-131.86821252554768</v>
      </c>
      <c r="AB308" s="27">
        <f t="shared" si="102"/>
        <v>126.53148566553642</v>
      </c>
      <c r="AC308">
        <f t="shared" si="103"/>
        <v>-126.53148566553642</v>
      </c>
      <c r="AD308" s="24" t="str">
        <f>'GT Data'!D310</f>
        <v>TKNODE_612</v>
      </c>
      <c r="AE308" s="25">
        <f t="shared" si="104"/>
        <v>-121.25107486590713</v>
      </c>
      <c r="AF308" s="25">
        <f t="shared" si="105"/>
        <v>-36.171725264217521</v>
      </c>
      <c r="AG308" s="25">
        <f t="shared" si="106"/>
        <v>144.10618752554768</v>
      </c>
      <c r="AH308" s="25">
        <v>0</v>
      </c>
      <c r="AI308" s="25">
        <v>0</v>
      </c>
      <c r="AJ308" s="25">
        <f t="shared" si="107"/>
        <v>0</v>
      </c>
      <c r="AK308" s="24" t="str">
        <f>'GT Data'!N310</f>
        <v>TKNODE_613</v>
      </c>
      <c r="AL308" s="25">
        <f t="shared" si="108"/>
        <v>121.25107486590713</v>
      </c>
      <c r="AM308" s="25">
        <f t="shared" si="109"/>
        <v>36.171725264217521</v>
      </c>
      <c r="AN308" s="25">
        <f t="shared" si="110"/>
        <v>-131.86821252554768</v>
      </c>
      <c r="AO308" s="25">
        <v>0</v>
      </c>
      <c r="AP308" s="25">
        <v>0</v>
      </c>
      <c r="AQ308" s="25">
        <f t="shared" si="111"/>
        <v>36375.322459772142</v>
      </c>
    </row>
    <row r="309" spans="1:43" x14ac:dyDescent="0.3">
      <c r="A309" t="str">
        <f>'Calculated Tab Properties'!A309</f>
        <v>TAB_10_307</v>
      </c>
      <c r="B309">
        <f>'Calculated Tab Properties'!B309</f>
        <v>1.7954000000000001</v>
      </c>
      <c r="C309">
        <f>'Calculated Tab Properties'!C309</f>
        <v>4.5115874531407654</v>
      </c>
      <c r="D309">
        <f>'Calculated Tab Properties'!D309</f>
        <v>258.4949199691419</v>
      </c>
      <c r="E309">
        <f>'Calculated Tab Properties'!E309</f>
        <v>4.5936213222588611</v>
      </c>
      <c r="F309">
        <f>'Calculated Tab Properties'!F309</f>
        <v>2.6936213776505209</v>
      </c>
      <c r="G309">
        <f>'Calculated Tab Properties'!G309</f>
        <v>1.8999999446083413</v>
      </c>
      <c r="H309">
        <f>'Calculated Tab Properties'!H309</f>
        <v>3.2357393277565132</v>
      </c>
      <c r="I309">
        <f>'Calculated Tab Properties'!I309</f>
        <v>0.15000004094816072</v>
      </c>
      <c r="J309" s="20">
        <f>'Calculated Tab Properties'!J309</f>
        <v>0.66631928334957014</v>
      </c>
      <c r="K309">
        <v>0</v>
      </c>
      <c r="L309">
        <v>0</v>
      </c>
      <c r="M309">
        <v>0</v>
      </c>
      <c r="N309">
        <v>0</v>
      </c>
      <c r="O309" s="27">
        <f>'Calculated Tab Properties'!O309</f>
        <v>0</v>
      </c>
      <c r="P309" s="27">
        <f>'Calculated Tab Properties'!P309</f>
        <v>1.3214250000000001</v>
      </c>
      <c r="Q309">
        <f>'Calculated Tab Properties'!Q309</f>
        <v>-300</v>
      </c>
      <c r="R309">
        <f>'Calculated Tab Properties'!R309</f>
        <v>1</v>
      </c>
      <c r="T309" s="1">
        <v>0</v>
      </c>
      <c r="U309" s="1">
        <v>0</v>
      </c>
      <c r="V309">
        <f>T309*'GEOMETRIC INPUTS'!S309</f>
        <v>0</v>
      </c>
      <c r="W309">
        <v>308</v>
      </c>
      <c r="X309">
        <f t="shared" si="98"/>
        <v>0</v>
      </c>
      <c r="Y309">
        <f t="shared" si="99"/>
        <v>0</v>
      </c>
      <c r="Z309" s="27">
        <f t="shared" si="100"/>
        <v>111.30064109358555</v>
      </c>
      <c r="AA309" s="27">
        <f t="shared" si="101"/>
        <v>-109.97921609358555</v>
      </c>
      <c r="AB309" s="27">
        <f t="shared" si="102"/>
        <v>-139.87273484075283</v>
      </c>
      <c r="AC309">
        <f t="shared" si="103"/>
        <v>139.87273484075283</v>
      </c>
      <c r="AD309" s="24" t="str">
        <f>'GT Data'!D311</f>
        <v>TKNODE_614</v>
      </c>
      <c r="AE309" s="25">
        <f t="shared" si="104"/>
        <v>137.06227535853904</v>
      </c>
      <c r="AF309" s="25">
        <f t="shared" si="105"/>
        <v>-27.89829072490955</v>
      </c>
      <c r="AG309" s="25">
        <f t="shared" si="106"/>
        <v>111.30064109358555</v>
      </c>
      <c r="AH309" s="25">
        <v>0</v>
      </c>
      <c r="AI309" s="25">
        <v>0</v>
      </c>
      <c r="AJ309" s="25">
        <f t="shared" si="107"/>
        <v>0</v>
      </c>
      <c r="AK309" s="24" t="str">
        <f>'GT Data'!N311</f>
        <v>TKNODE_615</v>
      </c>
      <c r="AL309" s="25">
        <f t="shared" si="108"/>
        <v>-137.06227535853904</v>
      </c>
      <c r="AM309" s="25">
        <f t="shared" si="109"/>
        <v>27.89829072490955</v>
      </c>
      <c r="AN309" s="25">
        <f t="shared" si="110"/>
        <v>-109.97921609358555</v>
      </c>
      <c r="AO309" s="25">
        <v>0</v>
      </c>
      <c r="AP309" s="25">
        <v>0</v>
      </c>
      <c r="AQ309" s="25">
        <f t="shared" si="111"/>
        <v>-41118.682607561714</v>
      </c>
    </row>
    <row r="310" spans="1:43" x14ac:dyDescent="0.3">
      <c r="A310" t="str">
        <f>'Calculated Tab Properties'!A310</f>
        <v>TAB_10_308</v>
      </c>
      <c r="B310">
        <f>'Calculated Tab Properties'!B310</f>
        <v>2.5</v>
      </c>
      <c r="C310">
        <f>'Calculated Tab Properties'!C310</f>
        <v>4.9675431837054029</v>
      </c>
      <c r="D310">
        <f>'Calculated Tab Properties'!D310</f>
        <v>284.61925897529977</v>
      </c>
      <c r="E310">
        <f>'Calculated Tab Properties'!E310</f>
        <v>4.1022114085808941</v>
      </c>
      <c r="F310">
        <f>'Calculated Tab Properties'!F310</f>
        <v>2.6022113731530432</v>
      </c>
      <c r="G310">
        <f>'Calculated Tab Properties'!G310</f>
        <v>1.5000000354278529</v>
      </c>
      <c r="H310">
        <f>'Calculated Tab Properties'!H310</f>
        <v>3.1643864537528295</v>
      </c>
      <c r="I310">
        <f>'Calculated Tab Properties'!I310</f>
        <v>0.14999992024587883</v>
      </c>
      <c r="J310" s="20">
        <f>'Calculated Tab Properties'!J310</f>
        <v>0.68417519848551323</v>
      </c>
      <c r="K310">
        <v>0</v>
      </c>
      <c r="L310">
        <v>0</v>
      </c>
      <c r="M310">
        <v>0</v>
      </c>
      <c r="N310">
        <v>0</v>
      </c>
      <c r="O310" s="27">
        <f>'Calculated Tab Properties'!O310</f>
        <v>0</v>
      </c>
      <c r="P310" s="27">
        <f>'Calculated Tab Properties'!P310</f>
        <v>4.6050750000000003</v>
      </c>
      <c r="Q310">
        <f>'Calculated Tab Properties'!Q310</f>
        <v>-300</v>
      </c>
      <c r="R310">
        <f>'Calculated Tab Properties'!R310</f>
        <v>1</v>
      </c>
      <c r="T310" s="1">
        <v>0</v>
      </c>
      <c r="U310" s="1">
        <v>0</v>
      </c>
      <c r="V310">
        <f>T310*'GEOMETRIC INPUTS'!S310</f>
        <v>0</v>
      </c>
      <c r="W310">
        <v>309</v>
      </c>
      <c r="X310">
        <f t="shared" si="98"/>
        <v>0</v>
      </c>
      <c r="Y310">
        <f t="shared" si="99"/>
        <v>0</v>
      </c>
      <c r="Z310" s="27">
        <f t="shared" si="100"/>
        <v>115.02110943224692</v>
      </c>
      <c r="AA310" s="27">
        <f t="shared" si="101"/>
        <v>-110.41603443224692</v>
      </c>
      <c r="AB310" s="27">
        <f t="shared" si="102"/>
        <v>-135.38173907678103</v>
      </c>
      <c r="AC310">
        <f t="shared" si="103"/>
        <v>135.38173907678103</v>
      </c>
      <c r="AD310" s="24" t="str">
        <f>'GT Data'!D312</f>
        <v>TKNODE_616</v>
      </c>
      <c r="AE310" s="25">
        <f t="shared" si="104"/>
        <v>130.99867229927278</v>
      </c>
      <c r="AF310" s="25">
        <f t="shared" si="105"/>
        <v>34.169622931506865</v>
      </c>
      <c r="AG310" s="25">
        <f t="shared" si="106"/>
        <v>115.02110943224692</v>
      </c>
      <c r="AH310" s="25">
        <v>0</v>
      </c>
      <c r="AI310" s="25">
        <v>0</v>
      </c>
      <c r="AJ310" s="25">
        <f t="shared" si="107"/>
        <v>0</v>
      </c>
      <c r="AK310" s="24" t="str">
        <f>'GT Data'!N312</f>
        <v>TKNODE_617</v>
      </c>
      <c r="AL310" s="25">
        <f t="shared" si="108"/>
        <v>-130.99867229927278</v>
      </c>
      <c r="AM310" s="25">
        <f t="shared" si="109"/>
        <v>-34.169622931506865</v>
      </c>
      <c r="AN310" s="25">
        <f t="shared" si="110"/>
        <v>-110.41603443224692</v>
      </c>
      <c r="AO310" s="25">
        <v>0</v>
      </c>
      <c r="AP310" s="25">
        <v>0</v>
      </c>
      <c r="AQ310" s="25">
        <f t="shared" si="111"/>
        <v>-39299.601689781834</v>
      </c>
    </row>
    <row r="311" spans="1:43" x14ac:dyDescent="0.3">
      <c r="A311" t="str">
        <f>'Calculated Tab Properties'!A311</f>
        <v>TAB_11_309</v>
      </c>
      <c r="B311">
        <f>'Calculated Tab Properties'!B311</f>
        <v>1.5179</v>
      </c>
      <c r="C311">
        <f>'Calculated Tab Properties'!C311</f>
        <v>1.570796254270022</v>
      </c>
      <c r="D311">
        <f>'Calculated Tab Properties'!D311</f>
        <v>89.999995844630774</v>
      </c>
      <c r="E311">
        <f>'Calculated Tab Properties'!E311</f>
        <v>4.1365118000000107</v>
      </c>
      <c r="F311">
        <f>'Calculated Tab Properties'!F311</f>
        <v>1.8365118000000031</v>
      </c>
      <c r="G311">
        <f>'Calculated Tab Properties'!G311</f>
        <v>2.3000000000000087</v>
      </c>
      <c r="H311">
        <f>'Calculated Tab Properties'!H311</f>
        <v>2.6161655244917608</v>
      </c>
      <c r="I311">
        <f>'Calculated Tab Properties'!I311</f>
        <v>0.15000000000000036</v>
      </c>
      <c r="J311" s="20">
        <f>'Calculated Tab Properties'!J311</f>
        <v>0.87023061350848352</v>
      </c>
      <c r="K311">
        <v>0</v>
      </c>
      <c r="L311">
        <v>0</v>
      </c>
      <c r="M311">
        <v>0</v>
      </c>
      <c r="N311">
        <v>0</v>
      </c>
      <c r="O311" s="27">
        <f>'Calculated Tab Properties'!O311</f>
        <v>0</v>
      </c>
      <c r="P311" s="27">
        <f>'Calculated Tab Properties'!P311</f>
        <v>44.795700000000004</v>
      </c>
      <c r="Q311">
        <f>'Calculated Tab Properties'!Q311</f>
        <v>-300</v>
      </c>
      <c r="R311">
        <f>'Calculated Tab Properties'!R311</f>
        <v>1</v>
      </c>
      <c r="T311" s="1">
        <v>0</v>
      </c>
      <c r="U311" s="1">
        <v>0</v>
      </c>
      <c r="V311">
        <f>T311*'GEOMETRIC INPUTS'!S311</f>
        <v>0</v>
      </c>
      <c r="W311">
        <v>310</v>
      </c>
      <c r="X311">
        <f t="shared" si="98"/>
        <v>0</v>
      </c>
      <c r="Y311">
        <f t="shared" si="99"/>
        <v>0</v>
      </c>
      <c r="Z311" s="27">
        <f t="shared" si="100"/>
        <v>159.69439728075773</v>
      </c>
      <c r="AA311" s="27">
        <f t="shared" si="101"/>
        <v>-114.89869728075772</v>
      </c>
      <c r="AB311" s="27">
        <f t="shared" si="102"/>
        <v>-96.889004384313068</v>
      </c>
      <c r="AC311">
        <f t="shared" si="103"/>
        <v>96.889004384313068</v>
      </c>
      <c r="AD311" s="24" t="str">
        <f>'GT Data'!D313</f>
        <v>TKNODE_618</v>
      </c>
      <c r="AE311" s="25">
        <f t="shared" si="104"/>
        <v>-96.889004384312813</v>
      </c>
      <c r="AF311" s="25">
        <f t="shared" si="105"/>
        <v>7.0268628942147431E-6</v>
      </c>
      <c r="AG311" s="25">
        <f t="shared" si="106"/>
        <v>159.69439728075773</v>
      </c>
      <c r="AH311" s="25">
        <v>0</v>
      </c>
      <c r="AI311" s="25">
        <v>0</v>
      </c>
      <c r="AJ311" s="25">
        <f t="shared" si="107"/>
        <v>0</v>
      </c>
      <c r="AK311" s="24" t="str">
        <f>'GT Data'!N313</f>
        <v>TKNODE_619</v>
      </c>
      <c r="AL311" s="25">
        <f t="shared" si="108"/>
        <v>96.889004384312813</v>
      </c>
      <c r="AM311" s="25">
        <f t="shared" si="109"/>
        <v>-7.0268628942147431E-6</v>
      </c>
      <c r="AN311" s="25">
        <f t="shared" si="110"/>
        <v>-114.89869728075772</v>
      </c>
      <c r="AO311" s="25">
        <v>0</v>
      </c>
      <c r="AP311" s="25">
        <v>0</v>
      </c>
      <c r="AQ311" s="25">
        <f t="shared" si="111"/>
        <v>29066.701315293845</v>
      </c>
    </row>
    <row r="312" spans="1:43" x14ac:dyDescent="0.3">
      <c r="A312" t="str">
        <f>'Calculated Tab Properties'!A312</f>
        <v>TAB_11_310</v>
      </c>
      <c r="B312">
        <f>'Calculated Tab Properties'!B312</f>
        <v>5.4543999999999997</v>
      </c>
      <c r="C312">
        <f>'Calculated Tab Properties'!C312</f>
        <v>1.7718433089947776</v>
      </c>
      <c r="D312">
        <f>'Calculated Tab Properties'!D312</f>
        <v>101.51914356389497</v>
      </c>
      <c r="E312">
        <f>'Calculated Tab Properties'!E312</f>
        <v>6.8300343969313078</v>
      </c>
      <c r="F312">
        <f>'Calculated Tab Properties'!F312</f>
        <v>3.3300343232447474</v>
      </c>
      <c r="G312">
        <f>'Calculated Tab Properties'!G312</f>
        <v>3.50000007368656</v>
      </c>
      <c r="H312">
        <f>'Calculated Tab Properties'!H312</f>
        <v>3.7566751568391918</v>
      </c>
      <c r="I312">
        <f>'Calculated Tab Properties'!I312</f>
        <v>0.14999999447393411</v>
      </c>
      <c r="J312" s="20">
        <f>'Calculated Tab Properties'!J312</f>
        <v>0.56141633828126924</v>
      </c>
      <c r="K312">
        <v>0</v>
      </c>
      <c r="L312">
        <v>0</v>
      </c>
      <c r="M312">
        <v>0</v>
      </c>
      <c r="N312">
        <v>0</v>
      </c>
      <c r="O312" s="27">
        <f>'Calculated Tab Properties'!O312</f>
        <v>0</v>
      </c>
      <c r="P312" s="27">
        <f>'Calculated Tab Properties'!P312</f>
        <v>8.062875</v>
      </c>
      <c r="Q312">
        <f>'Calculated Tab Properties'!Q312</f>
        <v>-300</v>
      </c>
      <c r="R312">
        <f>'Calculated Tab Properties'!R312</f>
        <v>1</v>
      </c>
      <c r="T312" s="1">
        <v>0</v>
      </c>
      <c r="U312" s="1">
        <v>0</v>
      </c>
      <c r="V312">
        <f>T312*'GEOMETRIC INPUTS'!S312</f>
        <v>0</v>
      </c>
      <c r="W312">
        <v>311</v>
      </c>
      <c r="X312">
        <f t="shared" si="98"/>
        <v>0</v>
      </c>
      <c r="Y312">
        <f t="shared" si="99"/>
        <v>0</v>
      </c>
      <c r="Z312" s="27">
        <f t="shared" si="100"/>
        <v>89.725972705115495</v>
      </c>
      <c r="AA312" s="27">
        <f t="shared" si="101"/>
        <v>-81.66309770511549</v>
      </c>
      <c r="AB312" s="27">
        <f t="shared" si="102"/>
        <v>-129.8456622180353</v>
      </c>
      <c r="AC312">
        <f t="shared" si="103"/>
        <v>129.8456622180353</v>
      </c>
      <c r="AD312" s="24" t="str">
        <f>'GT Data'!D314</f>
        <v>TKNODE_620</v>
      </c>
      <c r="AE312" s="25">
        <f t="shared" si="104"/>
        <v>-127.23031575439185</v>
      </c>
      <c r="AF312" s="25">
        <f t="shared" si="105"/>
        <v>-25.929572882673316</v>
      </c>
      <c r="AG312" s="25">
        <f t="shared" si="106"/>
        <v>89.725972705115495</v>
      </c>
      <c r="AH312" s="25">
        <v>0</v>
      </c>
      <c r="AI312" s="25">
        <v>0</v>
      </c>
      <c r="AJ312" s="25">
        <f t="shared" si="107"/>
        <v>0</v>
      </c>
      <c r="AK312" s="24" t="str">
        <f>'GT Data'!N314</f>
        <v>TKNODE_621</v>
      </c>
      <c r="AL312" s="25">
        <f t="shared" si="108"/>
        <v>127.23031575439185</v>
      </c>
      <c r="AM312" s="25">
        <f t="shared" si="109"/>
        <v>25.929572882673316</v>
      </c>
      <c r="AN312" s="25">
        <f t="shared" si="110"/>
        <v>-81.66309770511549</v>
      </c>
      <c r="AO312" s="25">
        <v>0</v>
      </c>
      <c r="AP312" s="25">
        <v>0</v>
      </c>
      <c r="AQ312" s="25">
        <f t="shared" si="111"/>
        <v>38169.094726317555</v>
      </c>
    </row>
    <row r="313" spans="1:43" x14ac:dyDescent="0.3">
      <c r="A313" t="str">
        <f>'Calculated Tab Properties'!A313</f>
        <v>TAB_11_311</v>
      </c>
      <c r="B313">
        <f>'Calculated Tab Properties'!B313</f>
        <v>4.7262000000000004</v>
      </c>
      <c r="C313">
        <f>'Calculated Tab Properties'!C313</f>
        <v>3.1415928910752235</v>
      </c>
      <c r="D313">
        <f>'Calculated Tab Properties'!D313</f>
        <v>180.00001360691289</v>
      </c>
      <c r="E313">
        <f>'Calculated Tab Properties'!E313</f>
        <v>4.6332669000001303</v>
      </c>
      <c r="F313">
        <f>'Calculated Tab Properties'!F313</f>
        <v>2.1332669000000584</v>
      </c>
      <c r="G313">
        <f>'Calculated Tab Properties'!G313</f>
        <v>2.5000000000000719</v>
      </c>
      <c r="H313">
        <f>'Calculated Tab Properties'!H313</f>
        <v>2.8166198885607301</v>
      </c>
      <c r="I313">
        <f>'Calculated Tab Properties'!I313</f>
        <v>0.15000000000000036</v>
      </c>
      <c r="J313" s="20">
        <f>'Calculated Tab Properties'!J313</f>
        <v>0.78959898699041464</v>
      </c>
      <c r="K313">
        <v>0</v>
      </c>
      <c r="L313">
        <v>0</v>
      </c>
      <c r="M313">
        <v>0</v>
      </c>
      <c r="N313">
        <v>0</v>
      </c>
      <c r="O313" s="27">
        <f>'Calculated Tab Properties'!O313</f>
        <v>0</v>
      </c>
      <c r="P313" s="27">
        <f>'Calculated Tab Properties'!P313</f>
        <v>13.881224999999999</v>
      </c>
      <c r="Q313">
        <f>'Calculated Tab Properties'!Q313</f>
        <v>-300</v>
      </c>
      <c r="R313">
        <f>'Calculated Tab Properties'!R313</f>
        <v>1</v>
      </c>
      <c r="T313" s="1">
        <v>0</v>
      </c>
      <c r="U313" s="1">
        <v>0</v>
      </c>
      <c r="V313">
        <f>T313*'GEOMETRIC INPUTS'!S313</f>
        <v>0</v>
      </c>
      <c r="W313">
        <v>312</v>
      </c>
      <c r="X313">
        <f t="shared" si="98"/>
        <v>0</v>
      </c>
      <c r="Y313">
        <f t="shared" si="99"/>
        <v>0</v>
      </c>
      <c r="Z313" s="27">
        <f t="shared" si="100"/>
        <v>139.65332525901556</v>
      </c>
      <c r="AA313" s="27">
        <f t="shared" si="101"/>
        <v>-125.77210025901556</v>
      </c>
      <c r="AB313" s="27">
        <f t="shared" si="102"/>
        <v>-124.71982169359745</v>
      </c>
      <c r="AC313">
        <f t="shared" si="103"/>
        <v>124.71982169359745</v>
      </c>
      <c r="AD313" s="24" t="str">
        <f>'GT Data'!D315</f>
        <v>TKNODE_622</v>
      </c>
      <c r="AE313" s="25">
        <f t="shared" si="104"/>
        <v>2.9619140523040458E-5</v>
      </c>
      <c r="AF313" s="25">
        <f t="shared" si="105"/>
        <v>-124.71982169359394</v>
      </c>
      <c r="AG313" s="25">
        <f t="shared" si="106"/>
        <v>139.65332525901556</v>
      </c>
      <c r="AH313" s="25">
        <v>0</v>
      </c>
      <c r="AI313" s="25">
        <v>0</v>
      </c>
      <c r="AJ313" s="25">
        <f t="shared" si="107"/>
        <v>0</v>
      </c>
      <c r="AK313" s="24" t="str">
        <f>'GT Data'!N315</f>
        <v>TKNODE_623</v>
      </c>
      <c r="AL313" s="25">
        <f t="shared" si="108"/>
        <v>-2.9619140523040458E-5</v>
      </c>
      <c r="AM313" s="25">
        <f t="shared" si="109"/>
        <v>124.71982169359394</v>
      </c>
      <c r="AN313" s="25">
        <f t="shared" si="110"/>
        <v>-125.77210025901556</v>
      </c>
      <c r="AO313" s="25">
        <v>0</v>
      </c>
      <c r="AP313" s="25">
        <v>0</v>
      </c>
      <c r="AQ313" s="25">
        <f t="shared" si="111"/>
        <v>-8.8857421569121381E-3</v>
      </c>
    </row>
    <row r="314" spans="1:43" x14ac:dyDescent="0.3">
      <c r="A314" t="str">
        <f>'Calculated Tab Properties'!A314</f>
        <v>TAB_11_312</v>
      </c>
      <c r="B314">
        <f>'Calculated Tab Properties'!B314</f>
        <v>1.84</v>
      </c>
      <c r="C314">
        <f>'Calculated Tab Properties'!C314</f>
        <v>1.6330322067409142E-2</v>
      </c>
      <c r="D314">
        <f>'Calculated Tab Properties'!D314</f>
        <v>0.9356585325518969</v>
      </c>
      <c r="E314">
        <f>'Calculated Tab Properties'!E314</f>
        <v>4.3481601695289296</v>
      </c>
      <c r="F314">
        <f>'Calculated Tab Properties'!F314</f>
        <v>2.8481601643184757</v>
      </c>
      <c r="G314">
        <f>'Calculated Tab Properties'!G314</f>
        <v>1.5000000052104534</v>
      </c>
      <c r="H314">
        <f>'Calculated Tab Properties'!H314</f>
        <v>3.3585812506904098</v>
      </c>
      <c r="I314">
        <f>'Calculated Tab Properties'!I314</f>
        <v>0.14999999986786644</v>
      </c>
      <c r="J314" s="20">
        <f>'Calculated Tab Properties'!J314</f>
        <v>0.63787487302920953</v>
      </c>
      <c r="K314">
        <v>0</v>
      </c>
      <c r="L314">
        <v>0</v>
      </c>
      <c r="M314">
        <v>0</v>
      </c>
      <c r="N314">
        <v>0</v>
      </c>
      <c r="O314" s="27">
        <f>'Calculated Tab Properties'!O314</f>
        <v>0</v>
      </c>
      <c r="P314" s="27">
        <f>'Calculated Tab Properties'!P314</f>
        <v>2.6974499999999999</v>
      </c>
      <c r="Q314">
        <f>'Calculated Tab Properties'!Q314</f>
        <v>-300</v>
      </c>
      <c r="R314">
        <f>'Calculated Tab Properties'!R314</f>
        <v>1</v>
      </c>
      <c r="T314" s="1">
        <v>0</v>
      </c>
      <c r="U314" s="1">
        <v>0</v>
      </c>
      <c r="V314">
        <f>T314*'GEOMETRIC INPUTS'!S314</f>
        <v>0</v>
      </c>
      <c r="W314">
        <v>313</v>
      </c>
      <c r="X314">
        <f t="shared" si="98"/>
        <v>0</v>
      </c>
      <c r="Y314">
        <f t="shared" si="99"/>
        <v>0</v>
      </c>
      <c r="Z314" s="27">
        <f t="shared" si="100"/>
        <v>105.18909233183709</v>
      </c>
      <c r="AA314" s="27">
        <f t="shared" si="101"/>
        <v>-102.49164233183708</v>
      </c>
      <c r="AB314" s="27">
        <f t="shared" si="102"/>
        <v>-138.26943083773116</v>
      </c>
      <c r="AC314">
        <f t="shared" si="103"/>
        <v>138.26943083773116</v>
      </c>
      <c r="AD314" s="24" t="str">
        <f>'GT Data'!D316</f>
        <v>TKNODE_624</v>
      </c>
      <c r="AE314" s="25">
        <f t="shared" si="104"/>
        <v>-2.257883979337207</v>
      </c>
      <c r="AF314" s="25">
        <f t="shared" si="105"/>
        <v>138.25099444172534</v>
      </c>
      <c r="AG314" s="25">
        <f t="shared" si="106"/>
        <v>105.18909233183709</v>
      </c>
      <c r="AH314" s="25">
        <v>0</v>
      </c>
      <c r="AI314" s="25">
        <v>0</v>
      </c>
      <c r="AJ314" s="25">
        <f t="shared" si="107"/>
        <v>0</v>
      </c>
      <c r="AK314" s="24" t="str">
        <f>'GT Data'!N316</f>
        <v>TKNODE_625</v>
      </c>
      <c r="AL314" s="25">
        <f t="shared" si="108"/>
        <v>2.257883979337207</v>
      </c>
      <c r="AM314" s="25">
        <f t="shared" si="109"/>
        <v>-138.25099444172534</v>
      </c>
      <c r="AN314" s="25">
        <f t="shared" si="110"/>
        <v>-102.49164233183708</v>
      </c>
      <c r="AO314" s="25">
        <v>0</v>
      </c>
      <c r="AP314" s="25">
        <v>0</v>
      </c>
      <c r="AQ314" s="25">
        <f t="shared" si="111"/>
        <v>677.36519380116204</v>
      </c>
    </row>
    <row r="315" spans="1:43" x14ac:dyDescent="0.3">
      <c r="A315" t="str">
        <f>'Calculated Tab Properties'!A315</f>
        <v>TAB_11_313</v>
      </c>
      <c r="B315">
        <f>'Calculated Tab Properties'!B315</f>
        <v>1.8994</v>
      </c>
      <c r="C315">
        <f>'Calculated Tab Properties'!C315</f>
        <v>3.4598494685317256</v>
      </c>
      <c r="D315">
        <f>'Calculated Tab Properties'!D315</f>
        <v>198.23477229744879</v>
      </c>
      <c r="E315">
        <f>'Calculated Tab Properties'!E315</f>
        <v>4.51680073916891</v>
      </c>
      <c r="F315">
        <f>'Calculated Tab Properties'!F315</f>
        <v>2.8168007750117434</v>
      </c>
      <c r="G315">
        <f>'Calculated Tab Properties'!G315</f>
        <v>1.699999964157167</v>
      </c>
      <c r="H315">
        <f>'Calculated Tab Properties'!H315</f>
        <v>3.3334411847956953</v>
      </c>
      <c r="I315">
        <f>'Calculated Tab Properties'!I315</f>
        <v>0.15000004623215968</v>
      </c>
      <c r="J315" s="20">
        <f>'Calculated Tab Properties'!J315</f>
        <v>0.64347684322018761</v>
      </c>
      <c r="K315">
        <v>0</v>
      </c>
      <c r="L315">
        <v>0</v>
      </c>
      <c r="M315">
        <v>0</v>
      </c>
      <c r="N315">
        <v>0</v>
      </c>
      <c r="O315" s="27">
        <f>'Calculated Tab Properties'!O315</f>
        <v>0</v>
      </c>
      <c r="P315" s="27">
        <f>'Calculated Tab Properties'!P315</f>
        <v>3.42015</v>
      </c>
      <c r="Q315">
        <f>'Calculated Tab Properties'!Q315</f>
        <v>-300</v>
      </c>
      <c r="R315">
        <f>'Calculated Tab Properties'!R315</f>
        <v>1</v>
      </c>
      <c r="T315" s="1">
        <v>0</v>
      </c>
      <c r="U315" s="1">
        <v>0</v>
      </c>
      <c r="V315">
        <f>T315*'GEOMETRIC INPUTS'!S315</f>
        <v>0</v>
      </c>
      <c r="W315">
        <v>314</v>
      </c>
      <c r="X315">
        <f t="shared" si="98"/>
        <v>0</v>
      </c>
      <c r="Y315">
        <f t="shared" si="99"/>
        <v>0</v>
      </c>
      <c r="Z315" s="27">
        <f t="shared" si="100"/>
        <v>106.32167528448316</v>
      </c>
      <c r="AA315" s="27">
        <f t="shared" si="101"/>
        <v>-102.90152528448316</v>
      </c>
      <c r="AB315" s="27">
        <f t="shared" si="102"/>
        <v>-137.20896994951559</v>
      </c>
      <c r="AC315">
        <f t="shared" si="103"/>
        <v>137.20896994951559</v>
      </c>
      <c r="AD315" s="24" t="str">
        <f>'GT Data'!D317</f>
        <v>TKNODE_626</v>
      </c>
      <c r="AE315" s="25">
        <f t="shared" si="104"/>
        <v>42.934249578868439</v>
      </c>
      <c r="AF315" s="25">
        <f t="shared" si="105"/>
        <v>-130.31865425834673</v>
      </c>
      <c r="AG315" s="25">
        <f t="shared" si="106"/>
        <v>106.32167528448316</v>
      </c>
      <c r="AH315" s="25">
        <v>0</v>
      </c>
      <c r="AI315" s="25">
        <v>0</v>
      </c>
      <c r="AJ315" s="25">
        <f t="shared" si="107"/>
        <v>0</v>
      </c>
      <c r="AK315" s="24" t="str">
        <f>'GT Data'!N317</f>
        <v>TKNODE_627</v>
      </c>
      <c r="AL315" s="25">
        <f t="shared" si="108"/>
        <v>-42.934249578868439</v>
      </c>
      <c r="AM315" s="25">
        <f t="shared" si="109"/>
        <v>130.31865425834673</v>
      </c>
      <c r="AN315" s="25">
        <f t="shared" si="110"/>
        <v>-102.90152528448316</v>
      </c>
      <c r="AO315" s="25">
        <v>0</v>
      </c>
      <c r="AP315" s="25">
        <v>0</v>
      </c>
      <c r="AQ315" s="25">
        <f t="shared" si="111"/>
        <v>-12880.274873660532</v>
      </c>
    </row>
    <row r="316" spans="1:43" x14ac:dyDescent="0.3">
      <c r="A316" t="str">
        <f>'Calculated Tab Properties'!A316</f>
        <v>TAB_11_314</v>
      </c>
      <c r="B316">
        <f>'Calculated Tab Properties'!B316</f>
        <v>2.0951</v>
      </c>
      <c r="C316">
        <f>'Calculated Tab Properties'!C316</f>
        <v>3.9271483092162036</v>
      </c>
      <c r="D316">
        <f>'Calculated Tab Properties'!D316</f>
        <v>225.00902364002565</v>
      </c>
      <c r="E316">
        <f>'Calculated Tab Properties'!E316</f>
        <v>4.8494204606166713</v>
      </c>
      <c r="F316">
        <f>'Calculated Tab Properties'!F316</f>
        <v>2.5494204981742259</v>
      </c>
      <c r="G316">
        <f>'Calculated Tab Properties'!G316</f>
        <v>2.2999999624424454</v>
      </c>
      <c r="H316">
        <f>'Calculated Tab Properties'!H316</f>
        <v>3.1236560277834209</v>
      </c>
      <c r="I316">
        <f>'Calculated Tab Properties'!I316</f>
        <v>0.14999997756593164</v>
      </c>
      <c r="J316" s="20">
        <f>'Calculated Tab Properties'!J316</f>
        <v>0.6948566909849031</v>
      </c>
      <c r="K316">
        <v>0</v>
      </c>
      <c r="L316">
        <v>0</v>
      </c>
      <c r="M316">
        <v>0</v>
      </c>
      <c r="N316">
        <v>0</v>
      </c>
      <c r="O316" s="27">
        <f>'Calculated Tab Properties'!O316</f>
        <v>0</v>
      </c>
      <c r="P316" s="27">
        <f>'Calculated Tab Properties'!P316</f>
        <v>3.4496250000000002</v>
      </c>
      <c r="Q316">
        <f>'Calculated Tab Properties'!Q316</f>
        <v>-300</v>
      </c>
      <c r="R316">
        <f>'Calculated Tab Properties'!R316</f>
        <v>1</v>
      </c>
      <c r="T316" s="1">
        <v>0</v>
      </c>
      <c r="U316" s="1">
        <v>0</v>
      </c>
      <c r="V316">
        <f>T316*'GEOMETRIC INPUTS'!S316</f>
        <v>0</v>
      </c>
      <c r="W316">
        <v>315</v>
      </c>
      <c r="X316">
        <f t="shared" si="98"/>
        <v>0</v>
      </c>
      <c r="Y316">
        <f t="shared" si="99"/>
        <v>0</v>
      </c>
      <c r="Z316" s="27">
        <f t="shared" si="100"/>
        <v>117.47083564357639</v>
      </c>
      <c r="AA316" s="27">
        <f t="shared" si="101"/>
        <v>-114.0212106435764</v>
      </c>
      <c r="AB316" s="27">
        <f t="shared" si="102"/>
        <v>-136.79251306687448</v>
      </c>
      <c r="AC316">
        <f t="shared" si="103"/>
        <v>136.79251306687448</v>
      </c>
      <c r="AD316" s="24" t="str">
        <f>'GT Data'!D318</f>
        <v>TKNODE_628</v>
      </c>
      <c r="AE316" s="25">
        <f t="shared" si="104"/>
        <v>96.742146142700065</v>
      </c>
      <c r="AF316" s="25">
        <f t="shared" si="105"/>
        <v>-96.711678668377431</v>
      </c>
      <c r="AG316" s="25">
        <f t="shared" si="106"/>
        <v>117.47083564357639</v>
      </c>
      <c r="AH316" s="25">
        <v>0</v>
      </c>
      <c r="AI316" s="25">
        <v>0</v>
      </c>
      <c r="AJ316" s="25">
        <f t="shared" si="107"/>
        <v>0</v>
      </c>
      <c r="AK316" s="24" t="str">
        <f>'GT Data'!N318</f>
        <v>TKNODE_629</v>
      </c>
      <c r="AL316" s="25">
        <f t="shared" si="108"/>
        <v>-96.742146142700065</v>
      </c>
      <c r="AM316" s="25">
        <f t="shared" si="109"/>
        <v>96.711678668377431</v>
      </c>
      <c r="AN316" s="25">
        <f t="shared" si="110"/>
        <v>-114.0212106435764</v>
      </c>
      <c r="AO316" s="25">
        <v>0</v>
      </c>
      <c r="AP316" s="25">
        <v>0</v>
      </c>
      <c r="AQ316" s="25">
        <f t="shared" si="111"/>
        <v>-29022.643842810019</v>
      </c>
    </row>
    <row r="317" spans="1:43" x14ac:dyDescent="0.3">
      <c r="A317" t="str">
        <f>'Calculated Tab Properties'!A317</f>
        <v>TAB_11_315</v>
      </c>
      <c r="B317">
        <f>'Calculated Tab Properties'!B317</f>
        <v>3.6061999999999999</v>
      </c>
      <c r="C317">
        <f>'Calculated Tab Properties'!C317</f>
        <v>4.5354603369961053</v>
      </c>
      <c r="D317">
        <f>'Calculated Tab Properties'!D317</f>
        <v>259.86273545885888</v>
      </c>
      <c r="E317">
        <f>'Calculated Tab Properties'!E317</f>
        <v>5.5640707809129557</v>
      </c>
      <c r="F317">
        <f>'Calculated Tab Properties'!F317</f>
        <v>2.4640708168061423</v>
      </c>
      <c r="G317">
        <f>'Calculated Tab Properties'!G317</f>
        <v>3.0999999641068134</v>
      </c>
      <c r="H317">
        <f>'Calculated Tab Properties'!H317</f>
        <v>3.0585837912845171</v>
      </c>
      <c r="I317">
        <f>'Calculated Tab Properties'!I317</f>
        <v>0.14999997213366409</v>
      </c>
      <c r="J317" s="20">
        <f>'Calculated Tab Properties'!J317</f>
        <v>0.71272436453746368</v>
      </c>
      <c r="K317">
        <v>0</v>
      </c>
      <c r="L317">
        <v>0</v>
      </c>
      <c r="M317">
        <v>0</v>
      </c>
      <c r="N317">
        <v>0</v>
      </c>
      <c r="O317" s="27">
        <f>'Calculated Tab Properties'!O317</f>
        <v>0</v>
      </c>
      <c r="P317" s="27">
        <f>'Calculated Tab Properties'!P317</f>
        <v>3.9288000000000003</v>
      </c>
      <c r="Q317">
        <f>'Calculated Tab Properties'!Q317</f>
        <v>-300</v>
      </c>
      <c r="R317">
        <f>'Calculated Tab Properties'!R317</f>
        <v>1</v>
      </c>
      <c r="T317" s="1">
        <v>0</v>
      </c>
      <c r="U317" s="1">
        <v>0</v>
      </c>
      <c r="V317">
        <f>T317*'GEOMETRIC INPUTS'!S317</f>
        <v>0</v>
      </c>
      <c r="W317">
        <v>316</v>
      </c>
      <c r="X317">
        <f t="shared" si="98"/>
        <v>0</v>
      </c>
      <c r="Y317">
        <f t="shared" si="99"/>
        <v>0</v>
      </c>
      <c r="Z317" s="27">
        <f t="shared" si="100"/>
        <v>121.51058243430225</v>
      </c>
      <c r="AA317" s="27">
        <f t="shared" si="101"/>
        <v>-117.58178243430226</v>
      </c>
      <c r="AB317" s="27">
        <f t="shared" si="102"/>
        <v>-136.04642619336823</v>
      </c>
      <c r="AC317">
        <f t="shared" si="103"/>
        <v>136.04642619336823</v>
      </c>
      <c r="AD317" s="24" t="str">
        <f>'GT Data'!D319</f>
        <v>TKNODE_630</v>
      </c>
      <c r="AE317" s="25">
        <f t="shared" si="104"/>
        <v>133.92259389441887</v>
      </c>
      <c r="AF317" s="25">
        <f t="shared" si="105"/>
        <v>-23.945123189872177</v>
      </c>
      <c r="AG317" s="25">
        <f t="shared" si="106"/>
        <v>121.51058243430225</v>
      </c>
      <c r="AH317" s="25">
        <v>0</v>
      </c>
      <c r="AI317" s="25">
        <v>0</v>
      </c>
      <c r="AJ317" s="25">
        <f t="shared" si="107"/>
        <v>0</v>
      </c>
      <c r="AK317" s="24" t="str">
        <f>'GT Data'!N319</f>
        <v>TKNODE_631</v>
      </c>
      <c r="AL317" s="25">
        <f t="shared" si="108"/>
        <v>-133.92259389441887</v>
      </c>
      <c r="AM317" s="25">
        <f t="shared" si="109"/>
        <v>23.945123189872177</v>
      </c>
      <c r="AN317" s="25">
        <f t="shared" si="110"/>
        <v>-117.58178243430226</v>
      </c>
      <c r="AO317" s="25">
        <v>0</v>
      </c>
      <c r="AP317" s="25">
        <v>0</v>
      </c>
      <c r="AQ317" s="25">
        <f t="shared" si="111"/>
        <v>-40176.778168325662</v>
      </c>
    </row>
    <row r="318" spans="1:43" x14ac:dyDescent="0.3">
      <c r="A318" t="str">
        <f>'Calculated Tab Properties'!A318</f>
        <v>TAB_11_316</v>
      </c>
      <c r="B318">
        <f>'Calculated Tab Properties'!B318</f>
        <v>3.0145</v>
      </c>
      <c r="C318">
        <f>'Calculated Tab Properties'!C318</f>
        <v>4.9025942730182877</v>
      </c>
      <c r="D318">
        <f>'Calculated Tab Properties'!D318</f>
        <v>280.89796050895592</v>
      </c>
      <c r="E318">
        <f>'Calculated Tab Properties'!E318</f>
        <v>2.9737858094353689</v>
      </c>
      <c r="F318">
        <f>'Calculated Tab Properties'!F318</f>
        <v>0.67378583295513883</v>
      </c>
      <c r="G318">
        <f>'Calculated Tab Properties'!G318</f>
        <v>2.2999999764802297</v>
      </c>
      <c r="H318">
        <f>'Calculated Tab Properties'!H318</f>
        <v>2.0674505097989648</v>
      </c>
      <c r="I318">
        <f>'Calculated Tab Properties'!I318</f>
        <v>0.14999998886616639</v>
      </c>
      <c r="J318" s="20">
        <f>'Calculated Tab Properties'!J318</f>
        <v>1.3146560241094685</v>
      </c>
      <c r="K318">
        <v>0</v>
      </c>
      <c r="L318">
        <v>0</v>
      </c>
      <c r="M318">
        <v>0</v>
      </c>
      <c r="N318">
        <v>0</v>
      </c>
      <c r="O318" s="27">
        <f>'Calculated Tab Properties'!O318</f>
        <v>0</v>
      </c>
      <c r="P318" s="27">
        <f>'Calculated Tab Properties'!P318</f>
        <v>7.9272749999999998</v>
      </c>
      <c r="Q318">
        <f>'Calculated Tab Properties'!Q318</f>
        <v>-300</v>
      </c>
      <c r="R318">
        <f>'Calculated Tab Properties'!R318</f>
        <v>1</v>
      </c>
      <c r="T318" s="1">
        <v>0</v>
      </c>
      <c r="U318" s="1">
        <v>0</v>
      </c>
      <c r="V318">
        <f>T318*'GEOMETRIC INPUTS'!S318</f>
        <v>0</v>
      </c>
      <c r="W318">
        <v>317</v>
      </c>
      <c r="X318">
        <f t="shared" si="98"/>
        <v>0</v>
      </c>
      <c r="Y318">
        <f t="shared" si="99"/>
        <v>0</v>
      </c>
      <c r="Z318" s="27">
        <f t="shared" si="100"/>
        <v>443.48054563230335</v>
      </c>
      <c r="AA318" s="27">
        <f t="shared" si="101"/>
        <v>-435.55327063230334</v>
      </c>
      <c r="AB318" s="27">
        <f t="shared" si="102"/>
        <v>-114.06831875192736</v>
      </c>
      <c r="AC318">
        <f t="shared" si="103"/>
        <v>114.06831875192736</v>
      </c>
      <c r="AD318" s="24" t="str">
        <f>'GT Data'!D320</f>
        <v>TKNODE_632</v>
      </c>
      <c r="AE318" s="25">
        <f t="shared" si="104"/>
        <v>112.01114716511732</v>
      </c>
      <c r="AF318" s="25">
        <f t="shared" si="105"/>
        <v>21.565812148994837</v>
      </c>
      <c r="AG318" s="25">
        <f t="shared" si="106"/>
        <v>443.48054563230335</v>
      </c>
      <c r="AH318" s="25">
        <v>0</v>
      </c>
      <c r="AI318" s="25">
        <v>0</v>
      </c>
      <c r="AJ318" s="25">
        <f t="shared" si="107"/>
        <v>0</v>
      </c>
      <c r="AK318" s="24" t="str">
        <f>'GT Data'!N320</f>
        <v>TKNODE_633</v>
      </c>
      <c r="AL318" s="25">
        <f t="shared" si="108"/>
        <v>-112.01114716511732</v>
      </c>
      <c r="AM318" s="25">
        <f t="shared" si="109"/>
        <v>-21.565812148994837</v>
      </c>
      <c r="AN318" s="25">
        <f t="shared" si="110"/>
        <v>-435.55327063230334</v>
      </c>
      <c r="AO318" s="25">
        <v>0</v>
      </c>
      <c r="AP318" s="25">
        <v>0</v>
      </c>
      <c r="AQ318" s="25">
        <f t="shared" si="111"/>
        <v>-33603.344149535194</v>
      </c>
    </row>
    <row r="319" spans="1:43" x14ac:dyDescent="0.3">
      <c r="A319" t="str">
        <f>'Calculated Tab Properties'!A319</f>
        <v>TAB_11_317</v>
      </c>
      <c r="B319">
        <f>'Calculated Tab Properties'!B319</f>
        <v>0.9446</v>
      </c>
      <c r="C319">
        <f>'Calculated Tab Properties'!C319</f>
        <v>4.2615168137597781</v>
      </c>
      <c r="D319">
        <f>'Calculated Tab Properties'!D319</f>
        <v>244.16692775247336</v>
      </c>
      <c r="E319">
        <f>'Calculated Tab Properties'!E319</f>
        <v>6.3986636067060978</v>
      </c>
      <c r="F319">
        <f>'Calculated Tab Properties'!F319</f>
        <v>3.6986635882713563</v>
      </c>
      <c r="G319">
        <f>'Calculated Tab Properties'!G319</f>
        <v>2.7000000184347419</v>
      </c>
      <c r="H319">
        <f>'Calculated Tab Properties'!H319</f>
        <v>4.0734522635737678</v>
      </c>
      <c r="I319">
        <f>'Calculated Tab Properties'!I319</f>
        <v>0.14999998860256647</v>
      </c>
      <c r="J319" s="20">
        <f>'Calculated Tab Properties'!J319</f>
        <v>0.51321894326656359</v>
      </c>
      <c r="K319">
        <v>0</v>
      </c>
      <c r="L319">
        <v>0</v>
      </c>
      <c r="M319">
        <v>0</v>
      </c>
      <c r="N319">
        <v>0</v>
      </c>
      <c r="O319" s="27">
        <f>'Calculated Tab Properties'!O319</f>
        <v>0</v>
      </c>
      <c r="P319" s="27">
        <f>'Calculated Tab Properties'!P319</f>
        <v>5.0862749999999997</v>
      </c>
      <c r="Q319">
        <f>'Calculated Tab Properties'!Q319</f>
        <v>-300</v>
      </c>
      <c r="R319">
        <f>'Calculated Tab Properties'!R319</f>
        <v>1</v>
      </c>
      <c r="T319" s="1">
        <v>0</v>
      </c>
      <c r="U319" s="1">
        <v>0</v>
      </c>
      <c r="V319">
        <f>T319*'GEOMETRIC INPUTS'!S319</f>
        <v>0</v>
      </c>
      <c r="W319">
        <v>318</v>
      </c>
      <c r="X319">
        <f t="shared" si="98"/>
        <v>0</v>
      </c>
      <c r="Y319">
        <f t="shared" si="99"/>
        <v>0</v>
      </c>
      <c r="Z319" s="27">
        <f t="shared" si="100"/>
        <v>80.904102702626389</v>
      </c>
      <c r="AA319" s="27">
        <f t="shared" si="101"/>
        <v>-75.817827702626388</v>
      </c>
      <c r="AB319" s="27">
        <f t="shared" si="102"/>
        <v>-134.52598268713513</v>
      </c>
      <c r="AC319">
        <f t="shared" si="103"/>
        <v>134.52598268713513</v>
      </c>
      <c r="AD319" s="24" t="str">
        <f>'GT Data'!D321</f>
        <v>TKNODE_634</v>
      </c>
      <c r="AE319" s="25">
        <f t="shared" si="104"/>
        <v>121.08245113405621</v>
      </c>
      <c r="AF319" s="25">
        <f t="shared" si="105"/>
        <v>-58.619792265993823</v>
      </c>
      <c r="AG319" s="25">
        <f t="shared" si="106"/>
        <v>80.904102702626389</v>
      </c>
      <c r="AH319" s="25">
        <v>0</v>
      </c>
      <c r="AI319" s="25">
        <v>0</v>
      </c>
      <c r="AJ319" s="25">
        <f t="shared" si="107"/>
        <v>0</v>
      </c>
      <c r="AK319" s="24" t="str">
        <f>'GT Data'!N321</f>
        <v>TKNODE_635</v>
      </c>
      <c r="AL319" s="25">
        <f t="shared" si="108"/>
        <v>-121.08245113405621</v>
      </c>
      <c r="AM319" s="25">
        <f t="shared" si="109"/>
        <v>58.619792265993823</v>
      </c>
      <c r="AN319" s="25">
        <f t="shared" si="110"/>
        <v>-75.817827702626388</v>
      </c>
      <c r="AO319" s="25">
        <v>0</v>
      </c>
      <c r="AP319" s="25">
        <v>0</v>
      </c>
      <c r="AQ319" s="25">
        <f t="shared" si="111"/>
        <v>-36324.735340216866</v>
      </c>
    </row>
    <row r="320" spans="1:43" x14ac:dyDescent="0.3">
      <c r="A320" t="str">
        <f>'Calculated Tab Properties'!A320</f>
        <v>TAB_11_318</v>
      </c>
      <c r="B320">
        <f>'Calculated Tab Properties'!B320</f>
        <v>3.2608999999999999</v>
      </c>
      <c r="C320">
        <f>'Calculated Tab Properties'!C320</f>
        <v>3.3033756945254833</v>
      </c>
      <c r="D320">
        <f>'Calculated Tab Properties'!D320</f>
        <v>189.2694854424073</v>
      </c>
      <c r="E320">
        <f>'Calculated Tab Properties'!E320</f>
        <v>4.7816787668251921</v>
      </c>
      <c r="F320">
        <f>'Calculated Tab Properties'!F320</f>
        <v>1.2816788124530607</v>
      </c>
      <c r="G320">
        <f>'Calculated Tab Properties'!G320</f>
        <v>3.4999999543721327</v>
      </c>
      <c r="H320">
        <f>'Calculated Tab Properties'!H320</f>
        <v>2.2979766811319577</v>
      </c>
      <c r="I320">
        <f>'Calculated Tab Properties'!I320</f>
        <v>0.15000004750859244</v>
      </c>
      <c r="J320" s="20">
        <f>'Calculated Tab Properties'!J320</f>
        <v>1.0558737448833471</v>
      </c>
      <c r="K320">
        <v>0</v>
      </c>
      <c r="L320">
        <v>0</v>
      </c>
      <c r="M320">
        <v>0</v>
      </c>
      <c r="N320">
        <v>0</v>
      </c>
      <c r="O320" s="27">
        <f>'Calculated Tab Properties'!O320</f>
        <v>0</v>
      </c>
      <c r="P320" s="27">
        <f>'Calculated Tab Properties'!P320</f>
        <v>3.2294999999999998</v>
      </c>
      <c r="Q320">
        <f>'Calculated Tab Properties'!Q320</f>
        <v>-300</v>
      </c>
      <c r="R320">
        <f>'Calculated Tab Properties'!R320</f>
        <v>1</v>
      </c>
      <c r="T320" s="1">
        <v>0</v>
      </c>
      <c r="U320" s="1">
        <v>0</v>
      </c>
      <c r="V320">
        <f>T320*'GEOMETRIC INPUTS'!S320</f>
        <v>0</v>
      </c>
      <c r="W320">
        <v>319</v>
      </c>
      <c r="X320">
        <f t="shared" si="98"/>
        <v>0</v>
      </c>
      <c r="Y320">
        <f t="shared" si="99"/>
        <v>0</v>
      </c>
      <c r="Z320" s="27">
        <f t="shared" si="100"/>
        <v>233.69004148029501</v>
      </c>
      <c r="AA320" s="27">
        <f t="shared" si="101"/>
        <v>-230.46054148029501</v>
      </c>
      <c r="AB320" s="27">
        <f t="shared" si="102"/>
        <v>-130.40365047542738</v>
      </c>
      <c r="AC320">
        <f t="shared" si="103"/>
        <v>130.40365047542738</v>
      </c>
      <c r="AD320" s="24" t="str">
        <f>'GT Data'!D322</f>
        <v>TKNODE_636</v>
      </c>
      <c r="AE320" s="25">
        <f t="shared" si="104"/>
        <v>21.005187780853014</v>
      </c>
      <c r="AF320" s="25">
        <f t="shared" si="105"/>
        <v>-128.7007930962686</v>
      </c>
      <c r="AG320" s="25">
        <f t="shared" si="106"/>
        <v>233.69004148029501</v>
      </c>
      <c r="AH320" s="25">
        <v>0</v>
      </c>
      <c r="AI320" s="25">
        <v>0</v>
      </c>
      <c r="AJ320" s="25">
        <f t="shared" si="107"/>
        <v>0</v>
      </c>
      <c r="AK320" s="24" t="str">
        <f>'GT Data'!N322</f>
        <v>TKNODE_637</v>
      </c>
      <c r="AL320" s="25">
        <f t="shared" si="108"/>
        <v>-21.005187780853014</v>
      </c>
      <c r="AM320" s="25">
        <f t="shared" si="109"/>
        <v>128.7007930962686</v>
      </c>
      <c r="AN320" s="25">
        <f t="shared" si="110"/>
        <v>-230.46054148029501</v>
      </c>
      <c r="AO320" s="25">
        <v>0</v>
      </c>
      <c r="AP320" s="25">
        <v>0</v>
      </c>
      <c r="AQ320" s="25">
        <f t="shared" si="111"/>
        <v>-6301.5563342559044</v>
      </c>
    </row>
    <row r="321" spans="1:43" x14ac:dyDescent="0.3">
      <c r="A321" t="str">
        <f>'Calculated Tab Properties'!A321</f>
        <v>TAB_11_319</v>
      </c>
      <c r="B321">
        <f>'Calculated Tab Properties'!B321</f>
        <v>5.5387000000000004</v>
      </c>
      <c r="C321">
        <f>'Calculated Tab Properties'!C321</f>
        <v>4.8814756277200289</v>
      </c>
      <c r="D321">
        <f>'Calculated Tab Properties'!D321</f>
        <v>279.6879512643319</v>
      </c>
      <c r="E321">
        <f>'Calculated Tab Properties'!E321</f>
        <v>5.8848133353701355</v>
      </c>
      <c r="F321">
        <f>'Calculated Tab Properties'!F321</f>
        <v>2.5848133365668482</v>
      </c>
      <c r="G321">
        <f>'Calculated Tab Properties'!G321</f>
        <v>3.2999999988032873</v>
      </c>
      <c r="H321">
        <f>'Calculated Tab Properties'!H321</f>
        <v>3.1509230628652753</v>
      </c>
      <c r="I321">
        <f>'Calculated Tab Properties'!I321</f>
        <v>0.14999996628643048</v>
      </c>
      <c r="J321" s="20">
        <f>'Calculated Tab Properties'!J321</f>
        <v>0.68766505925442645</v>
      </c>
      <c r="K321">
        <v>0</v>
      </c>
      <c r="L321">
        <v>0</v>
      </c>
      <c r="M321">
        <v>0</v>
      </c>
      <c r="N321">
        <v>0</v>
      </c>
      <c r="O321" s="27">
        <f>'Calculated Tab Properties'!O321</f>
        <v>0</v>
      </c>
      <c r="P321" s="27">
        <f>'Calculated Tab Properties'!P321</f>
        <v>19.949175</v>
      </c>
      <c r="Q321">
        <f>'Calculated Tab Properties'!Q321</f>
        <v>-300</v>
      </c>
      <c r="R321">
        <f>'Calculated Tab Properties'!R321</f>
        <v>1</v>
      </c>
      <c r="T321" s="1">
        <v>0</v>
      </c>
      <c r="U321" s="1">
        <v>0</v>
      </c>
      <c r="V321">
        <f>T321*'GEOMETRIC INPUTS'!S321</f>
        <v>0</v>
      </c>
      <c r="W321">
        <v>320</v>
      </c>
      <c r="X321">
        <f t="shared" si="98"/>
        <v>0</v>
      </c>
      <c r="Y321">
        <f t="shared" si="99"/>
        <v>0</v>
      </c>
      <c r="Z321" s="27">
        <f t="shared" si="100"/>
        <v>114.90486381389681</v>
      </c>
      <c r="AA321" s="27">
        <f t="shared" si="101"/>
        <v>-94.955688813896813</v>
      </c>
      <c r="AB321" s="27">
        <f t="shared" si="102"/>
        <v>-115.59969035413134</v>
      </c>
      <c r="AC321">
        <f t="shared" si="103"/>
        <v>115.59969035413134</v>
      </c>
      <c r="AD321" s="24" t="str">
        <f>'GT Data'!D323</f>
        <v>TKNODE_638</v>
      </c>
      <c r="AE321" s="25">
        <f t="shared" si="104"/>
        <v>113.95110917590664</v>
      </c>
      <c r="AF321" s="25">
        <f t="shared" si="105"/>
        <v>19.453357744915156</v>
      </c>
      <c r="AG321" s="25">
        <f t="shared" si="106"/>
        <v>114.90486381389681</v>
      </c>
      <c r="AH321" s="25">
        <v>0</v>
      </c>
      <c r="AI321" s="25">
        <v>0</v>
      </c>
      <c r="AJ321" s="25">
        <f t="shared" si="107"/>
        <v>0</v>
      </c>
      <c r="AK321" s="24" t="str">
        <f>'GT Data'!N323</f>
        <v>TKNODE_639</v>
      </c>
      <c r="AL321" s="25">
        <f t="shared" si="108"/>
        <v>-113.95110917590664</v>
      </c>
      <c r="AM321" s="25">
        <f t="shared" si="109"/>
        <v>-19.453357744915156</v>
      </c>
      <c r="AN321" s="25">
        <f t="shared" si="110"/>
        <v>-94.955688813896813</v>
      </c>
      <c r="AO321" s="25">
        <v>0</v>
      </c>
      <c r="AP321" s="25">
        <v>0</v>
      </c>
      <c r="AQ321" s="25">
        <f t="shared" si="111"/>
        <v>-34185.332752771988</v>
      </c>
    </row>
    <row r="322" spans="1:43" x14ac:dyDescent="0.3">
      <c r="A322" t="str">
        <f>'Calculated Tab Properties'!A322</f>
        <v>TAB_11_320</v>
      </c>
      <c r="B322">
        <f>'Calculated Tab Properties'!B322</f>
        <v>3.8498999999999999</v>
      </c>
      <c r="C322">
        <f>'Calculated Tab Properties'!C322</f>
        <v>5.0023045762891609</v>
      </c>
      <c r="D322">
        <f>'Calculated Tab Properties'!D322</f>
        <v>286.61094006034642</v>
      </c>
      <c r="E322">
        <f>'Calculated Tab Properties'!E322</f>
        <v>4.5495441413562796</v>
      </c>
      <c r="F322">
        <f>'Calculated Tab Properties'!F322</f>
        <v>2.0495441484909689</v>
      </c>
      <c r="G322">
        <f>'Calculated Tab Properties'!G322</f>
        <v>2.4999999928653112</v>
      </c>
      <c r="H322">
        <f>'Calculated Tab Properties'!H322</f>
        <v>2.7583088982267374</v>
      </c>
      <c r="I322">
        <f>'Calculated Tab Properties'!I322</f>
        <v>0.14999999842843392</v>
      </c>
      <c r="J322" s="20">
        <f>'Calculated Tab Properties'!J322</f>
        <v>0.81115338842969487</v>
      </c>
      <c r="K322">
        <v>0</v>
      </c>
      <c r="L322">
        <v>0</v>
      </c>
      <c r="M322">
        <v>0</v>
      </c>
      <c r="N322">
        <v>0</v>
      </c>
      <c r="O322" s="27">
        <f>'Calculated Tab Properties'!O322</f>
        <v>0</v>
      </c>
      <c r="P322" s="27">
        <f>'Calculated Tab Properties'!P322</f>
        <v>11.294775</v>
      </c>
      <c r="Q322">
        <f>'Calculated Tab Properties'!Q322</f>
        <v>-300</v>
      </c>
      <c r="R322">
        <f>'Calculated Tab Properties'!R322</f>
        <v>1</v>
      </c>
      <c r="T322" s="1">
        <v>0</v>
      </c>
      <c r="U322" s="1">
        <v>0</v>
      </c>
      <c r="V322">
        <f>T322*'GEOMETRIC INPUTS'!S322</f>
        <v>0</v>
      </c>
      <c r="W322">
        <v>321</v>
      </c>
      <c r="X322">
        <f t="shared" si="98"/>
        <v>0</v>
      </c>
      <c r="Y322">
        <f t="shared" si="99"/>
        <v>0</v>
      </c>
      <c r="Z322" s="27">
        <f t="shared" si="100"/>
        <v>145.54738134691365</v>
      </c>
      <c r="AA322" s="27">
        <f t="shared" si="101"/>
        <v>-134.25260634691367</v>
      </c>
      <c r="AB322" s="27">
        <f t="shared" si="102"/>
        <v>-127.50937650846409</v>
      </c>
      <c r="AC322">
        <f t="shared" si="103"/>
        <v>127.50937650846409</v>
      </c>
      <c r="AD322" s="24" t="str">
        <f>'GT Data'!D324</f>
        <v>TKNODE_640</v>
      </c>
      <c r="AE322" s="25">
        <f t="shared" si="104"/>
        <v>122.1881561819682</v>
      </c>
      <c r="AF322" s="25">
        <f t="shared" si="105"/>
        <v>36.451276883371293</v>
      </c>
      <c r="AG322" s="25">
        <f t="shared" si="106"/>
        <v>145.54738134691365</v>
      </c>
      <c r="AH322" s="25">
        <v>0</v>
      </c>
      <c r="AI322" s="25">
        <v>0</v>
      </c>
      <c r="AJ322" s="25">
        <f t="shared" si="107"/>
        <v>0</v>
      </c>
      <c r="AK322" s="24" t="str">
        <f>'GT Data'!N324</f>
        <v>TKNODE_641</v>
      </c>
      <c r="AL322" s="25">
        <f t="shared" si="108"/>
        <v>-122.1881561819682</v>
      </c>
      <c r="AM322" s="25">
        <f t="shared" si="109"/>
        <v>-36.451276883371293</v>
      </c>
      <c r="AN322" s="25">
        <f t="shared" si="110"/>
        <v>-134.25260634691367</v>
      </c>
      <c r="AO322" s="25">
        <v>0</v>
      </c>
      <c r="AP322" s="25">
        <v>0</v>
      </c>
      <c r="AQ322" s="25">
        <f t="shared" si="111"/>
        <v>-36656.44685459046</v>
      </c>
    </row>
    <row r="323" spans="1:43" x14ac:dyDescent="0.3">
      <c r="A323" t="str">
        <f>'Calculated Tab Properties'!A323</f>
        <v>TAB_11_321</v>
      </c>
      <c r="B323">
        <f>'Calculated Tab Properties'!B323</f>
        <v>2.5</v>
      </c>
      <c r="C323">
        <f>'Calculated Tab Properties'!C323</f>
        <v>4.8729513032565039</v>
      </c>
      <c r="D323">
        <f>'Calculated Tab Properties'!D323</f>
        <v>279.19954344937184</v>
      </c>
      <c r="E323">
        <f>'Calculated Tab Properties'!E323</f>
        <v>4.0685674905725291</v>
      </c>
      <c r="F323">
        <f>'Calculated Tab Properties'!F323</f>
        <v>2.3685675142491189</v>
      </c>
      <c r="G323">
        <f>'Calculated Tab Properties'!G323</f>
        <v>1.6999999763234119</v>
      </c>
      <c r="H323">
        <f>'Calculated Tab Properties'!H323</f>
        <v>2.9869787801314769</v>
      </c>
      <c r="I323">
        <f>'Calculated Tab Properties'!I323</f>
        <v>0.14999996981786426</v>
      </c>
      <c r="J323" s="20">
        <f>'Calculated Tab Properties'!J323</f>
        <v>0.73363359037335651</v>
      </c>
      <c r="K323">
        <v>0</v>
      </c>
      <c r="L323">
        <v>0</v>
      </c>
      <c r="M323">
        <v>0</v>
      </c>
      <c r="N323">
        <v>0</v>
      </c>
      <c r="O323" s="27">
        <f>'Calculated Tab Properties'!O323</f>
        <v>0</v>
      </c>
      <c r="P323" s="27">
        <f>'Calculated Tab Properties'!P323</f>
        <v>4.7778</v>
      </c>
      <c r="Q323">
        <f>'Calculated Tab Properties'!Q323</f>
        <v>-300</v>
      </c>
      <c r="R323">
        <f>'Calculated Tab Properties'!R323</f>
        <v>1</v>
      </c>
      <c r="T323" s="1">
        <v>0</v>
      </c>
      <c r="U323" s="1">
        <v>0</v>
      </c>
      <c r="V323">
        <f>T323*'GEOMETRIC INPUTS'!S323</f>
        <v>0</v>
      </c>
      <c r="W323">
        <v>322</v>
      </c>
      <c r="X323">
        <f t="shared" si="98"/>
        <v>0</v>
      </c>
      <c r="Y323">
        <f t="shared" si="99"/>
        <v>0</v>
      </c>
      <c r="Z323" s="27">
        <f t="shared" si="100"/>
        <v>126.35625893867871</v>
      </c>
      <c r="AA323" s="27">
        <f t="shared" si="101"/>
        <v>-121.57845893867871</v>
      </c>
      <c r="AB323" s="27">
        <f t="shared" si="102"/>
        <v>-134.86501543909321</v>
      </c>
      <c r="AC323">
        <f t="shared" si="103"/>
        <v>134.86501543909321</v>
      </c>
      <c r="AD323" s="24" t="str">
        <f>'GT Data'!D325</f>
        <v>TKNODE_642</v>
      </c>
      <c r="AE323" s="25">
        <f t="shared" si="104"/>
        <v>133.1303194410857</v>
      </c>
      <c r="AF323" s="25">
        <f t="shared" si="105"/>
        <v>21.561318023287118</v>
      </c>
      <c r="AG323" s="25">
        <f t="shared" si="106"/>
        <v>126.35625893867871</v>
      </c>
      <c r="AH323" s="25">
        <v>0</v>
      </c>
      <c r="AI323" s="25">
        <v>0</v>
      </c>
      <c r="AJ323" s="25">
        <f t="shared" si="107"/>
        <v>0</v>
      </c>
      <c r="AK323" s="24" t="str">
        <f>'GT Data'!N325</f>
        <v>TKNODE_643</v>
      </c>
      <c r="AL323" s="25">
        <f t="shared" si="108"/>
        <v>-133.1303194410857</v>
      </c>
      <c r="AM323" s="25">
        <f t="shared" si="109"/>
        <v>-21.561318023287118</v>
      </c>
      <c r="AN323" s="25">
        <f t="shared" si="110"/>
        <v>-121.57845893867871</v>
      </c>
      <c r="AO323" s="25">
        <v>0</v>
      </c>
      <c r="AP323" s="25">
        <v>0</v>
      </c>
      <c r="AQ323" s="25">
        <f t="shared" si="111"/>
        <v>-39939.095832325707</v>
      </c>
    </row>
    <row r="324" spans="1:43" x14ac:dyDescent="0.3">
      <c r="A324" t="str">
        <f>'Calculated Tab Properties'!A324</f>
        <v>TAB_12_322</v>
      </c>
      <c r="B324">
        <f>'Calculated Tab Properties'!B324</f>
        <v>1.4576</v>
      </c>
      <c r="C324">
        <f>'Calculated Tab Properties'!C324</f>
        <v>1.5707962693549138</v>
      </c>
      <c r="D324">
        <f>'Calculated Tab Properties'!D324</f>
        <v>89.999996708931405</v>
      </c>
      <c r="E324">
        <f>'Calculated Tab Properties'!E324</f>
        <v>3.481895200000007</v>
      </c>
      <c r="F324">
        <f>'Calculated Tab Properties'!F324</f>
        <v>0.98189520000000452</v>
      </c>
      <c r="G324">
        <f>'Calculated Tab Properties'!G324</f>
        <v>2.5000000000000036</v>
      </c>
      <c r="H324">
        <f>'Calculated Tab Properties'!H324</f>
        <v>2.1661139452445859</v>
      </c>
      <c r="I324">
        <f>'Calculated Tab Properties'!I324</f>
        <v>0.14999999999999947</v>
      </c>
      <c r="J324" s="20">
        <f>'Calculated Tab Properties'!J324</f>
        <v>1.1766180593314253</v>
      </c>
      <c r="K324">
        <v>0</v>
      </c>
      <c r="L324">
        <v>0</v>
      </c>
      <c r="M324">
        <v>0</v>
      </c>
      <c r="N324">
        <v>0</v>
      </c>
      <c r="O324" s="27">
        <f>'Calculated Tab Properties'!O324</f>
        <v>0</v>
      </c>
      <c r="P324" s="27">
        <f>'Calculated Tab Properties'!P324</f>
        <v>26.4558</v>
      </c>
      <c r="Q324">
        <f>'Calculated Tab Properties'!Q324</f>
        <v>-300</v>
      </c>
      <c r="R324">
        <f>'Calculated Tab Properties'!R324</f>
        <v>1</v>
      </c>
      <c r="T324" s="1">
        <v>0</v>
      </c>
      <c r="U324" s="1">
        <v>0</v>
      </c>
      <c r="V324">
        <f>T324*'GEOMETRIC INPUTS'!S324</f>
        <v>0</v>
      </c>
      <c r="W324">
        <v>323</v>
      </c>
      <c r="X324">
        <f t="shared" si="98"/>
        <v>0</v>
      </c>
      <c r="Y324">
        <f t="shared" si="99"/>
        <v>0</v>
      </c>
      <c r="Z324" s="27">
        <f t="shared" si="100"/>
        <v>301.49004700297814</v>
      </c>
      <c r="AA324" s="27">
        <f t="shared" si="101"/>
        <v>-275.03424700297813</v>
      </c>
      <c r="AB324" s="27">
        <f t="shared" si="102"/>
        <v>-114.39983495869663</v>
      </c>
      <c r="AC324">
        <f t="shared" si="103"/>
        <v>114.39983495869663</v>
      </c>
      <c r="AD324" s="24" t="str">
        <f>'GT Data'!D326</f>
        <v>TKNODE_644</v>
      </c>
      <c r="AE324" s="25">
        <f t="shared" si="104"/>
        <v>-114.39983495869645</v>
      </c>
      <c r="AF324" s="25">
        <f t="shared" si="105"/>
        <v>6.5711245559480661E-6</v>
      </c>
      <c r="AG324" s="25">
        <f t="shared" si="106"/>
        <v>301.49004700297814</v>
      </c>
      <c r="AH324" s="25">
        <v>0</v>
      </c>
      <c r="AI324" s="25">
        <v>0</v>
      </c>
      <c r="AJ324" s="25">
        <f t="shared" si="107"/>
        <v>0</v>
      </c>
      <c r="AK324" s="24" t="str">
        <f>'GT Data'!N326</f>
        <v>TKNODE_645</v>
      </c>
      <c r="AL324" s="25">
        <f t="shared" si="108"/>
        <v>114.39983495869645</v>
      </c>
      <c r="AM324" s="25">
        <f t="shared" si="109"/>
        <v>-6.5711245559480661E-6</v>
      </c>
      <c r="AN324" s="25">
        <f t="shared" si="110"/>
        <v>-275.03424700297813</v>
      </c>
      <c r="AO324" s="25">
        <v>0</v>
      </c>
      <c r="AP324" s="25">
        <v>0</v>
      </c>
      <c r="AQ324" s="25">
        <f t="shared" si="111"/>
        <v>34319.950487608934</v>
      </c>
    </row>
    <row r="325" spans="1:43" x14ac:dyDescent="0.3">
      <c r="A325" t="str">
        <f>'Calculated Tab Properties'!A325</f>
        <v>TAB_12_323</v>
      </c>
      <c r="B325">
        <f>'Calculated Tab Properties'!B325</f>
        <v>4.9610000000000003</v>
      </c>
      <c r="C325">
        <f>'Calculated Tab Properties'!C325</f>
        <v>1.9527217052765473</v>
      </c>
      <c r="D325">
        <f>'Calculated Tab Properties'!D325</f>
        <v>111.88271227593518</v>
      </c>
      <c r="E325">
        <f>'Calculated Tab Properties'!E325</f>
        <v>5.9663783001176292</v>
      </c>
      <c r="F325">
        <f>'Calculated Tab Properties'!F325</f>
        <v>2.4663782536085197</v>
      </c>
      <c r="G325">
        <f>'Calculated Tab Properties'!G325</f>
        <v>3.5000000465091112</v>
      </c>
      <c r="H325">
        <f>'Calculated Tab Properties'!H325</f>
        <v>3.0603270412173749</v>
      </c>
      <c r="I325">
        <f>'Calculated Tab Properties'!I325</f>
        <v>0.14999999859243368</v>
      </c>
      <c r="J325" s="20">
        <f>'Calculated Tab Properties'!J325</f>
        <v>0.71223215234159254</v>
      </c>
      <c r="K325">
        <v>0</v>
      </c>
      <c r="L325">
        <v>0</v>
      </c>
      <c r="M325">
        <v>0</v>
      </c>
      <c r="N325">
        <v>0</v>
      </c>
      <c r="O325" s="27">
        <f>'Calculated Tab Properties'!O325</f>
        <v>0</v>
      </c>
      <c r="P325" s="27">
        <f>'Calculated Tab Properties'!P325</f>
        <v>6.5831249999999999</v>
      </c>
      <c r="Q325">
        <f>'Calculated Tab Properties'!Q325</f>
        <v>-300</v>
      </c>
      <c r="R325">
        <f>'Calculated Tab Properties'!R325</f>
        <v>1</v>
      </c>
      <c r="T325" s="1">
        <v>0</v>
      </c>
      <c r="U325" s="1">
        <v>0</v>
      </c>
      <c r="V325">
        <f>T325*'GEOMETRIC INPUTS'!S325</f>
        <v>0</v>
      </c>
      <c r="W325">
        <v>324</v>
      </c>
      <c r="X325">
        <f t="shared" si="98"/>
        <v>0</v>
      </c>
      <c r="Y325">
        <f t="shared" si="99"/>
        <v>0</v>
      </c>
      <c r="Z325" s="27">
        <f t="shared" si="100"/>
        <v>121.23547181856053</v>
      </c>
      <c r="AA325" s="27">
        <f t="shared" si="101"/>
        <v>-114.65234681856053</v>
      </c>
      <c r="AB325" s="27">
        <f t="shared" si="102"/>
        <v>-132.78901959832322</v>
      </c>
      <c r="AC325">
        <f t="shared" si="103"/>
        <v>132.78901959832322</v>
      </c>
      <c r="AD325" s="24" t="str">
        <f>'GT Data'!D327</f>
        <v>TKNODE_646</v>
      </c>
      <c r="AE325" s="25">
        <f t="shared" si="104"/>
        <v>-123.2214050700055</v>
      </c>
      <c r="AF325" s="25">
        <f t="shared" si="105"/>
        <v>-49.491504912030038</v>
      </c>
      <c r="AG325" s="25">
        <f t="shared" si="106"/>
        <v>121.23547181856053</v>
      </c>
      <c r="AH325" s="25">
        <v>0</v>
      </c>
      <c r="AI325" s="25">
        <v>0</v>
      </c>
      <c r="AJ325" s="25">
        <f t="shared" si="107"/>
        <v>0</v>
      </c>
      <c r="AK325" s="24" t="str">
        <f>'GT Data'!N327</f>
        <v>TKNODE_647</v>
      </c>
      <c r="AL325" s="25">
        <f t="shared" si="108"/>
        <v>123.2214050700055</v>
      </c>
      <c r="AM325" s="25">
        <f t="shared" si="109"/>
        <v>49.491504912030038</v>
      </c>
      <c r="AN325" s="25">
        <f t="shared" si="110"/>
        <v>-114.65234681856053</v>
      </c>
      <c r="AO325" s="25">
        <v>0</v>
      </c>
      <c r="AP325" s="25">
        <v>0</v>
      </c>
      <c r="AQ325" s="25">
        <f t="shared" si="111"/>
        <v>36966.421521001648</v>
      </c>
    </row>
    <row r="326" spans="1:43" x14ac:dyDescent="0.3">
      <c r="A326" t="str">
        <f>'Calculated Tab Properties'!A326</f>
        <v>TAB_12_324</v>
      </c>
      <c r="B326">
        <f>'Calculated Tab Properties'!B326</f>
        <v>4.3587999999999996</v>
      </c>
      <c r="C326">
        <f>'Calculated Tab Properties'!C326</f>
        <v>3.1415928938637974</v>
      </c>
      <c r="D326">
        <f>'Calculated Tab Properties'!D326</f>
        <v>180.00001376668635</v>
      </c>
      <c r="E326">
        <f>'Calculated Tab Properties'!E326</f>
        <v>3.7517800000001071</v>
      </c>
      <c r="F326">
        <f>'Calculated Tab Properties'!F326</f>
        <v>1.2517800000000359</v>
      </c>
      <c r="G326">
        <f>'Calculated Tab Properties'!G326</f>
        <v>2.5000000000000715</v>
      </c>
      <c r="H326">
        <f>'Calculated Tab Properties'!H326</f>
        <v>2.2834007901374003</v>
      </c>
      <c r="I326">
        <f>'Calculated Tab Properties'!I326</f>
        <v>0.14999999999999991</v>
      </c>
      <c r="J326" s="20">
        <f>'Calculated Tab Properties'!J326</f>
        <v>1.0672700713286036</v>
      </c>
      <c r="K326">
        <v>0</v>
      </c>
      <c r="L326">
        <v>0</v>
      </c>
      <c r="M326">
        <v>0</v>
      </c>
      <c r="N326">
        <v>0</v>
      </c>
      <c r="O326" s="27">
        <f>'Calculated Tab Properties'!O326</f>
        <v>0</v>
      </c>
      <c r="P326" s="27">
        <f>'Calculated Tab Properties'!P326</f>
        <v>10.0212</v>
      </c>
      <c r="Q326">
        <f>'Calculated Tab Properties'!Q326</f>
        <v>-300</v>
      </c>
      <c r="R326">
        <f>'Calculated Tab Properties'!R326</f>
        <v>1</v>
      </c>
      <c r="T326" s="1">
        <v>0</v>
      </c>
      <c r="U326" s="1">
        <v>0</v>
      </c>
      <c r="V326">
        <f>T326*'GEOMETRIC INPUTS'!S326</f>
        <v>0</v>
      </c>
      <c r="W326">
        <v>325</v>
      </c>
      <c r="X326">
        <f t="shared" si="98"/>
        <v>0</v>
      </c>
      <c r="Y326">
        <f t="shared" si="99"/>
        <v>0</v>
      </c>
      <c r="Z326" s="27">
        <f t="shared" si="100"/>
        <v>238.45789196183952</v>
      </c>
      <c r="AA326" s="27">
        <f t="shared" si="101"/>
        <v>-228.43669196183953</v>
      </c>
      <c r="AB326" s="27">
        <f t="shared" si="102"/>
        <v>-125.84348923486216</v>
      </c>
      <c r="AC326">
        <f t="shared" si="103"/>
        <v>125.84348923486216</v>
      </c>
      <c r="AD326" s="24" t="str">
        <f>'GT Data'!D328</f>
        <v>TKNODE_648</v>
      </c>
      <c r="AE326" s="25">
        <f t="shared" si="104"/>
        <v>3.0236919051635244E-5</v>
      </c>
      <c r="AF326" s="25">
        <f t="shared" si="105"/>
        <v>-125.84348923485852</v>
      </c>
      <c r="AG326" s="25">
        <f t="shared" si="106"/>
        <v>238.45789196183952</v>
      </c>
      <c r="AH326" s="25">
        <v>0</v>
      </c>
      <c r="AI326" s="25">
        <v>0</v>
      </c>
      <c r="AJ326" s="25">
        <f t="shared" si="107"/>
        <v>0</v>
      </c>
      <c r="AK326" s="24" t="str">
        <f>'GT Data'!N328</f>
        <v>TKNODE_649</v>
      </c>
      <c r="AL326" s="25">
        <f t="shared" si="108"/>
        <v>-3.0236919051635244E-5</v>
      </c>
      <c r="AM326" s="25">
        <f t="shared" si="109"/>
        <v>125.84348923485852</v>
      </c>
      <c r="AN326" s="25">
        <f t="shared" si="110"/>
        <v>-228.43669196183953</v>
      </c>
      <c r="AO326" s="25">
        <v>0</v>
      </c>
      <c r="AP326" s="25">
        <v>0</v>
      </c>
      <c r="AQ326" s="25">
        <f t="shared" si="111"/>
        <v>-9.0710757154905727E-3</v>
      </c>
    </row>
    <row r="327" spans="1:43" x14ac:dyDescent="0.3">
      <c r="A327" t="str">
        <f>'Calculated Tab Properties'!A327</f>
        <v>TAB_12_325</v>
      </c>
      <c r="B327">
        <f>'Calculated Tab Properties'!B327</f>
        <v>1.7014</v>
      </c>
      <c r="C327">
        <f>'Calculated Tab Properties'!C327</f>
        <v>3.2124177372280514</v>
      </c>
      <c r="D327">
        <f>'Calculated Tab Properties'!D327</f>
        <v>184.05797837613326</v>
      </c>
      <c r="E327">
        <f>'Calculated Tab Properties'!E327</f>
        <v>3.871433168732537</v>
      </c>
      <c r="F327">
        <f>'Calculated Tab Properties'!F327</f>
        <v>2.3714331987812707</v>
      </c>
      <c r="G327">
        <f>'Calculated Tab Properties'!G327</f>
        <v>1.4999999699512665</v>
      </c>
      <c r="H327">
        <f>'Calculated Tab Properties'!H327</f>
        <v>2.989107832610042</v>
      </c>
      <c r="I327">
        <f>'Calculated Tab Properties'!I327</f>
        <v>0.15000005826002222</v>
      </c>
      <c r="J327" s="20">
        <f>'Calculated Tab Properties'!J327</f>
        <v>0.73299167688400035</v>
      </c>
      <c r="K327">
        <v>0</v>
      </c>
      <c r="L327">
        <v>0</v>
      </c>
      <c r="M327">
        <v>0</v>
      </c>
      <c r="N327">
        <v>0</v>
      </c>
      <c r="O327" s="27">
        <f>'Calculated Tab Properties'!O327</f>
        <v>0</v>
      </c>
      <c r="P327" s="27">
        <f>'Calculated Tab Properties'!P327</f>
        <v>3.2687249999999999</v>
      </c>
      <c r="Q327">
        <f>'Calculated Tab Properties'!Q327</f>
        <v>-300</v>
      </c>
      <c r="R327">
        <f>'Calculated Tab Properties'!R327</f>
        <v>1</v>
      </c>
      <c r="T327" s="1">
        <v>0</v>
      </c>
      <c r="U327" s="1">
        <v>0</v>
      </c>
      <c r="V327">
        <f>T327*'GEOMETRIC INPUTS'!S327</f>
        <v>0</v>
      </c>
      <c r="W327">
        <v>326</v>
      </c>
      <c r="X327">
        <f t="shared" si="98"/>
        <v>0</v>
      </c>
      <c r="Y327">
        <f t="shared" si="99"/>
        <v>0</v>
      </c>
      <c r="Z327" s="27">
        <f t="shared" si="100"/>
        <v>126.2990208678399</v>
      </c>
      <c r="AA327" s="27">
        <f t="shared" si="101"/>
        <v>-123.0302958678399</v>
      </c>
      <c r="AB327" s="27">
        <f t="shared" si="102"/>
        <v>-136.6517943173809</v>
      </c>
      <c r="AC327">
        <f t="shared" si="103"/>
        <v>136.6517943173809</v>
      </c>
      <c r="AD327" s="24" t="str">
        <f>'GT Data'!D329</f>
        <v>TKNODE_650</v>
      </c>
      <c r="AE327" s="25">
        <f t="shared" si="104"/>
        <v>9.6702853592422908</v>
      </c>
      <c r="AF327" s="25">
        <f t="shared" si="105"/>
        <v>-136.30920171151541</v>
      </c>
      <c r="AG327" s="25">
        <f t="shared" si="106"/>
        <v>126.2990208678399</v>
      </c>
      <c r="AH327" s="25">
        <v>0</v>
      </c>
      <c r="AI327" s="25">
        <v>0</v>
      </c>
      <c r="AJ327" s="25">
        <f t="shared" si="107"/>
        <v>0</v>
      </c>
      <c r="AK327" s="24" t="str">
        <f>'GT Data'!N329</f>
        <v>TKNODE_651</v>
      </c>
      <c r="AL327" s="25">
        <f t="shared" si="108"/>
        <v>-9.6702853592422908</v>
      </c>
      <c r="AM327" s="25">
        <f t="shared" si="109"/>
        <v>136.30920171151541</v>
      </c>
      <c r="AN327" s="25">
        <f t="shared" si="110"/>
        <v>-123.0302958678399</v>
      </c>
      <c r="AO327" s="25">
        <v>0</v>
      </c>
      <c r="AP327" s="25">
        <v>0</v>
      </c>
      <c r="AQ327" s="25">
        <f t="shared" si="111"/>
        <v>-2901.0856077726871</v>
      </c>
    </row>
    <row r="328" spans="1:43" x14ac:dyDescent="0.3">
      <c r="A328" t="str">
        <f>'Calculated Tab Properties'!A328</f>
        <v>TAB_12_326</v>
      </c>
      <c r="B328">
        <f>'Calculated Tab Properties'!B328</f>
        <v>2.1242000000000001</v>
      </c>
      <c r="C328">
        <f>'Calculated Tab Properties'!C328</f>
        <v>3.4989861185476832</v>
      </c>
      <c r="D328">
        <f>'Calculated Tab Properties'!D328</f>
        <v>200.47713716764378</v>
      </c>
      <c r="E328">
        <f>'Calculated Tab Properties'!E328</f>
        <v>3.9877133983985171</v>
      </c>
      <c r="F328">
        <f>'Calculated Tab Properties'!F328</f>
        <v>1.6877133607575219</v>
      </c>
      <c r="G328">
        <f>'Calculated Tab Properties'!G328</f>
        <v>2.3000000376409955</v>
      </c>
      <c r="H328">
        <f>'Calculated Tab Properties'!H328</f>
        <v>2.5228089602856008</v>
      </c>
      <c r="I328">
        <f>'Calculated Tab Properties'!I328</f>
        <v>0.1499999126529411</v>
      </c>
      <c r="J328" s="20">
        <f>'Calculated Tab Properties'!J328</f>
        <v>0.91533549257050972</v>
      </c>
      <c r="K328">
        <v>0</v>
      </c>
      <c r="L328">
        <v>0</v>
      </c>
      <c r="M328">
        <v>0</v>
      </c>
      <c r="N328">
        <v>0</v>
      </c>
      <c r="O328" s="27">
        <f>'Calculated Tab Properties'!O328</f>
        <v>0</v>
      </c>
      <c r="P328" s="27">
        <f>'Calculated Tab Properties'!P328</f>
        <v>4.2391499999999995</v>
      </c>
      <c r="Q328">
        <f>'Calculated Tab Properties'!Q328</f>
        <v>-300</v>
      </c>
      <c r="R328">
        <f>'Calculated Tab Properties'!R328</f>
        <v>1</v>
      </c>
      <c r="T328" s="1">
        <v>0</v>
      </c>
      <c r="U328" s="1">
        <v>0</v>
      </c>
      <c r="V328">
        <f>T328*'GEOMETRIC INPUTS'!S328</f>
        <v>0</v>
      </c>
      <c r="W328">
        <v>327</v>
      </c>
      <c r="X328">
        <f t="shared" si="98"/>
        <v>0</v>
      </c>
      <c r="Y328">
        <f t="shared" si="99"/>
        <v>0</v>
      </c>
      <c r="Z328" s="27">
        <f t="shared" si="100"/>
        <v>177.37853763029355</v>
      </c>
      <c r="AA328" s="27">
        <f t="shared" si="101"/>
        <v>-173.13938763029356</v>
      </c>
      <c r="AB328" s="27">
        <f t="shared" si="102"/>
        <v>-133.11944998051905</v>
      </c>
      <c r="AC328">
        <f t="shared" si="103"/>
        <v>133.11944998051905</v>
      </c>
      <c r="AD328" s="24" t="str">
        <f>'GT Data'!D330</f>
        <v>TKNODE_652</v>
      </c>
      <c r="AE328" s="25">
        <f t="shared" si="104"/>
        <v>46.5696552840405</v>
      </c>
      <c r="AF328" s="25">
        <f t="shared" si="105"/>
        <v>-124.70787934144961</v>
      </c>
      <c r="AG328" s="25">
        <f t="shared" si="106"/>
        <v>177.37853763029355</v>
      </c>
      <c r="AH328" s="25">
        <v>0</v>
      </c>
      <c r="AI328" s="25">
        <v>0</v>
      </c>
      <c r="AJ328" s="25">
        <f t="shared" si="107"/>
        <v>0</v>
      </c>
      <c r="AK328" s="24" t="str">
        <f>'GT Data'!N330</f>
        <v>TKNODE_653</v>
      </c>
      <c r="AL328" s="25">
        <f t="shared" si="108"/>
        <v>-46.5696552840405</v>
      </c>
      <c r="AM328" s="25">
        <f t="shared" si="109"/>
        <v>124.70787934144961</v>
      </c>
      <c r="AN328" s="25">
        <f t="shared" si="110"/>
        <v>-173.13938763029356</v>
      </c>
      <c r="AO328" s="25">
        <v>0</v>
      </c>
      <c r="AP328" s="25">
        <v>0</v>
      </c>
      <c r="AQ328" s="25">
        <f t="shared" si="111"/>
        <v>-13970.896585212151</v>
      </c>
    </row>
    <row r="329" spans="1:43" x14ac:dyDescent="0.3">
      <c r="A329" t="str">
        <f>'Calculated Tab Properties'!A329</f>
        <v>TAB_12_327</v>
      </c>
      <c r="B329">
        <f>'Calculated Tab Properties'!B329</f>
        <v>4.2881999999999998</v>
      </c>
      <c r="C329">
        <f>'Calculated Tab Properties'!C329</f>
        <v>4.1566699150469733</v>
      </c>
      <c r="D329">
        <f>'Calculated Tab Properties'!D329</f>
        <v>238.15964296119401</v>
      </c>
      <c r="E329">
        <f>'Calculated Tab Properties'!E329</f>
        <v>5.1306544386736403</v>
      </c>
      <c r="F329">
        <f>'Calculated Tab Properties'!F329</f>
        <v>2.8306544495103778</v>
      </c>
      <c r="G329">
        <f>'Calculated Tab Properties'!G329</f>
        <v>2.299999989163263</v>
      </c>
      <c r="H329">
        <f>'Calculated Tab Properties'!H329</f>
        <v>3.3445357666381539</v>
      </c>
      <c r="I329">
        <f>'Calculated Tab Properties'!I329</f>
        <v>0.14999997890283182</v>
      </c>
      <c r="J329" s="20">
        <f>'Calculated Tab Properties'!J329</f>
        <v>0.64099136322884243</v>
      </c>
      <c r="K329">
        <v>0</v>
      </c>
      <c r="L329">
        <v>0</v>
      </c>
      <c r="M329">
        <v>0</v>
      </c>
      <c r="N329">
        <v>0</v>
      </c>
      <c r="O329" s="27">
        <f>'Calculated Tab Properties'!O329</f>
        <v>0</v>
      </c>
      <c r="P329" s="27">
        <f>'Calculated Tab Properties'!P329</f>
        <v>3.7188749999999997</v>
      </c>
      <c r="Q329">
        <f>'Calculated Tab Properties'!Q329</f>
        <v>-300</v>
      </c>
      <c r="R329">
        <f>'Calculated Tab Properties'!R329</f>
        <v>1</v>
      </c>
      <c r="T329" s="1">
        <v>0</v>
      </c>
      <c r="U329" s="1">
        <v>0</v>
      </c>
      <c r="V329">
        <f>T329*'GEOMETRIC INPUTS'!S329</f>
        <v>0</v>
      </c>
      <c r="W329">
        <v>328</v>
      </c>
      <c r="X329">
        <f t="shared" si="98"/>
        <v>0</v>
      </c>
      <c r="Y329">
        <f t="shared" si="99"/>
        <v>0</v>
      </c>
      <c r="Z329" s="27">
        <f t="shared" si="100"/>
        <v>105.78549030605014</v>
      </c>
      <c r="AA329" s="27">
        <f t="shared" si="101"/>
        <v>-102.06661530605014</v>
      </c>
      <c r="AB329" s="27">
        <f t="shared" si="102"/>
        <v>-136.80277000241267</v>
      </c>
      <c r="AC329">
        <f t="shared" si="103"/>
        <v>136.80277000241267</v>
      </c>
      <c r="AD329" s="24" t="str">
        <f>'GT Data'!D331</f>
        <v>TKNODE_654</v>
      </c>
      <c r="AE329" s="25">
        <f t="shared" si="104"/>
        <v>116.21686892003824</v>
      </c>
      <c r="AF329" s="25">
        <f t="shared" si="105"/>
        <v>-72.170889275078707</v>
      </c>
      <c r="AG329" s="25">
        <f t="shared" si="106"/>
        <v>105.78549030605014</v>
      </c>
      <c r="AH329" s="25">
        <v>0</v>
      </c>
      <c r="AI329" s="25">
        <v>0</v>
      </c>
      <c r="AJ329" s="25">
        <f t="shared" si="107"/>
        <v>0</v>
      </c>
      <c r="AK329" s="24" t="str">
        <f>'GT Data'!N331</f>
        <v>TKNODE_655</v>
      </c>
      <c r="AL329" s="25">
        <f t="shared" si="108"/>
        <v>-116.21686892003824</v>
      </c>
      <c r="AM329" s="25">
        <f t="shared" si="109"/>
        <v>72.170889275078707</v>
      </c>
      <c r="AN329" s="25">
        <f t="shared" si="110"/>
        <v>-102.06661530605014</v>
      </c>
      <c r="AO329" s="25">
        <v>0</v>
      </c>
      <c r="AP329" s="25">
        <v>0</v>
      </c>
      <c r="AQ329" s="25">
        <f t="shared" si="111"/>
        <v>-34865.060676011468</v>
      </c>
    </row>
    <row r="330" spans="1:43" x14ac:dyDescent="0.3">
      <c r="A330" t="str">
        <f>'Calculated Tab Properties'!A330</f>
        <v>TAB_12_328</v>
      </c>
      <c r="B330">
        <f>'Calculated Tab Properties'!B330</f>
        <v>3.6924000000000001</v>
      </c>
      <c r="C330">
        <f>'Calculated Tab Properties'!C330</f>
        <v>4.9025942771213868</v>
      </c>
      <c r="D330">
        <f>'Calculated Tab Properties'!D330</f>
        <v>280.8979607440462</v>
      </c>
      <c r="E330">
        <f>'Calculated Tab Properties'!E330</f>
        <v>4.2906473267478384</v>
      </c>
      <c r="F330">
        <f>'Calculated Tab Properties'!F330</f>
        <v>1.3906473155124599</v>
      </c>
      <c r="G330">
        <f>'Calculated Tab Properties'!G330</f>
        <v>2.9000000112353792</v>
      </c>
      <c r="H330">
        <f>'Calculated Tab Properties'!H330</f>
        <v>2.3535517392049434</v>
      </c>
      <c r="I330">
        <f>'Calculated Tab Properties'!I330</f>
        <v>0.14999998886616658</v>
      </c>
      <c r="J330" s="20">
        <f>'Calculated Tab Properties'!J330</f>
        <v>1.0155668401320734</v>
      </c>
      <c r="K330">
        <v>0</v>
      </c>
      <c r="L330">
        <v>0</v>
      </c>
      <c r="M330">
        <v>0</v>
      </c>
      <c r="N330">
        <v>0</v>
      </c>
      <c r="O330" s="27">
        <f>'Calculated Tab Properties'!O330</f>
        <v>0</v>
      </c>
      <c r="P330" s="27">
        <f>'Calculated Tab Properties'!P330</f>
        <v>10.505775</v>
      </c>
      <c r="Q330">
        <f>'Calculated Tab Properties'!Q330</f>
        <v>-300</v>
      </c>
      <c r="R330">
        <f>'Calculated Tab Properties'!R330</f>
        <v>1</v>
      </c>
      <c r="T330" s="1">
        <v>0</v>
      </c>
      <c r="U330" s="1">
        <v>0</v>
      </c>
      <c r="V330">
        <f>T330*'GEOMETRIC INPUTS'!S330</f>
        <v>0</v>
      </c>
      <c r="W330">
        <v>329</v>
      </c>
      <c r="X330">
        <f t="shared" si="98"/>
        <v>0</v>
      </c>
      <c r="Y330">
        <f t="shared" si="99"/>
        <v>0</v>
      </c>
      <c r="Z330" s="27">
        <f t="shared" si="100"/>
        <v>214.5936863632451</v>
      </c>
      <c r="AA330" s="27">
        <f t="shared" si="101"/>
        <v>-204.0879113632451</v>
      </c>
      <c r="AB330" s="27">
        <f t="shared" si="102"/>
        <v>-126.60056081681782</v>
      </c>
      <c r="AC330">
        <f t="shared" si="103"/>
        <v>126.60056081681782</v>
      </c>
      <c r="AD330" s="24" t="str">
        <f>'GT Data'!D332</f>
        <v>TKNODE_656</v>
      </c>
      <c r="AE330" s="25">
        <f t="shared" si="104"/>
        <v>124.3173756989988</v>
      </c>
      <c r="AF330" s="25">
        <f t="shared" si="105"/>
        <v>23.935164475030625</v>
      </c>
      <c r="AG330" s="25">
        <f t="shared" si="106"/>
        <v>214.5936863632451</v>
      </c>
      <c r="AH330" s="25">
        <v>0</v>
      </c>
      <c r="AI330" s="25">
        <v>0</v>
      </c>
      <c r="AJ330" s="25">
        <f t="shared" si="107"/>
        <v>0</v>
      </c>
      <c r="AK330" s="24" t="str">
        <f>'GT Data'!N332</f>
        <v>TKNODE_657</v>
      </c>
      <c r="AL330" s="25">
        <f t="shared" si="108"/>
        <v>-124.3173756989988</v>
      </c>
      <c r="AM330" s="25">
        <f t="shared" si="109"/>
        <v>-23.935164475030625</v>
      </c>
      <c r="AN330" s="25">
        <f t="shared" si="110"/>
        <v>-204.0879113632451</v>
      </c>
      <c r="AO330" s="25">
        <v>0</v>
      </c>
      <c r="AP330" s="25">
        <v>0</v>
      </c>
      <c r="AQ330" s="25">
        <f t="shared" si="111"/>
        <v>-37295.212709699641</v>
      </c>
    </row>
    <row r="331" spans="1:43" x14ac:dyDescent="0.3">
      <c r="A331" t="str">
        <f>'Calculated Tab Properties'!A331</f>
        <v>TAB_12_329</v>
      </c>
      <c r="B331">
        <f>'Calculated Tab Properties'!B331</f>
        <v>1.3354999999999999</v>
      </c>
      <c r="C331">
        <f>'Calculated Tab Properties'!C331</f>
        <v>3.9614655772322074</v>
      </c>
      <c r="D331">
        <f>'Calculated Tab Properties'!D331</f>
        <v>226.97525826176195</v>
      </c>
      <c r="E331">
        <f>'Calculated Tab Properties'!E331</f>
        <v>5.4100135538427256</v>
      </c>
      <c r="F331">
        <f>'Calculated Tab Properties'!F331</f>
        <v>2.7100135210209304</v>
      </c>
      <c r="G331">
        <f>'Calculated Tab Properties'!G331</f>
        <v>2.7000000328217961</v>
      </c>
      <c r="H331">
        <f>'Calculated Tab Properties'!H331</f>
        <v>3.2486411309473064</v>
      </c>
      <c r="I331">
        <f>'Calculated Tab Properties'!I331</f>
        <v>0.15000000588426696</v>
      </c>
      <c r="J331" s="20">
        <f>'Calculated Tab Properties'!J331</f>
        <v>0.66320043147724406</v>
      </c>
      <c r="K331">
        <v>0</v>
      </c>
      <c r="L331">
        <v>0</v>
      </c>
      <c r="M331">
        <v>0</v>
      </c>
      <c r="N331">
        <v>0</v>
      </c>
      <c r="O331" s="27">
        <f>'Calculated Tab Properties'!O331</f>
        <v>0</v>
      </c>
      <c r="P331" s="27">
        <f>'Calculated Tab Properties'!P331</f>
        <v>2.475225</v>
      </c>
      <c r="Q331">
        <f>'Calculated Tab Properties'!Q331</f>
        <v>-300</v>
      </c>
      <c r="R331">
        <f>'Calculated Tab Properties'!R331</f>
        <v>1</v>
      </c>
      <c r="T331" s="1">
        <v>0</v>
      </c>
      <c r="U331" s="1">
        <v>0</v>
      </c>
      <c r="V331">
        <f>T331*'GEOMETRIC INPUTS'!S331</f>
        <v>0</v>
      </c>
      <c r="W331">
        <v>330</v>
      </c>
      <c r="X331">
        <f t="shared" si="98"/>
        <v>0</v>
      </c>
      <c r="Y331">
        <f t="shared" si="99"/>
        <v>0</v>
      </c>
      <c r="Z331" s="27">
        <f t="shared" si="100"/>
        <v>110.56355029644185</v>
      </c>
      <c r="AA331" s="27">
        <f t="shared" si="101"/>
        <v>-108.08832529644185</v>
      </c>
      <c r="AB331" s="27">
        <f t="shared" si="102"/>
        <v>-138.35378679369151</v>
      </c>
      <c r="AC331">
        <f t="shared" si="103"/>
        <v>138.35378679369151</v>
      </c>
      <c r="AD331" s="24" t="str">
        <f>'GT Data'!D333</f>
        <v>TKNODE_658</v>
      </c>
      <c r="AE331" s="25">
        <f t="shared" si="104"/>
        <v>101.14479895546516</v>
      </c>
      <c r="AF331" s="25">
        <f t="shared" si="105"/>
        <v>-94.40074133402122</v>
      </c>
      <c r="AG331" s="25">
        <f t="shared" si="106"/>
        <v>110.56355029644185</v>
      </c>
      <c r="AH331" s="25">
        <v>0</v>
      </c>
      <c r="AI331" s="25">
        <v>0</v>
      </c>
      <c r="AJ331" s="25">
        <f t="shared" si="107"/>
        <v>0</v>
      </c>
      <c r="AK331" s="24" t="str">
        <f>'GT Data'!N333</f>
        <v>TKNODE_659</v>
      </c>
      <c r="AL331" s="25">
        <f t="shared" si="108"/>
        <v>-101.14479895546516</v>
      </c>
      <c r="AM331" s="25">
        <f t="shared" si="109"/>
        <v>94.40074133402122</v>
      </c>
      <c r="AN331" s="25">
        <f t="shared" si="110"/>
        <v>-108.08832529644185</v>
      </c>
      <c r="AO331" s="25">
        <v>0</v>
      </c>
      <c r="AP331" s="25">
        <v>0</v>
      </c>
      <c r="AQ331" s="25">
        <f t="shared" si="111"/>
        <v>-30343.439686639547</v>
      </c>
    </row>
    <row r="332" spans="1:43" x14ac:dyDescent="0.3">
      <c r="A332" t="str">
        <f>'Calculated Tab Properties'!A332</f>
        <v>TAB_12_330</v>
      </c>
      <c r="B332">
        <f>'Calculated Tab Properties'!B332</f>
        <v>2.0323000000000002</v>
      </c>
      <c r="C332">
        <f>'Calculated Tab Properties'!C332</f>
        <v>0.38104408399367262</v>
      </c>
      <c r="D332">
        <f>'Calculated Tab Properties'!D332</f>
        <v>21.832217821265886</v>
      </c>
      <c r="E332">
        <f>'Calculated Tab Properties'!E332</f>
        <v>3.7326117446244869</v>
      </c>
      <c r="F332">
        <f>'Calculated Tab Properties'!F332</f>
        <v>1.0326117403830926</v>
      </c>
      <c r="G332">
        <f>'Calculated Tab Properties'!G332</f>
        <v>2.7000000042413963</v>
      </c>
      <c r="H332">
        <f>'Calculated Tab Properties'!H332</f>
        <v>2.1860932240114974</v>
      </c>
      <c r="I332">
        <f>'Calculated Tab Properties'!I332</f>
        <v>0.14999994345935605</v>
      </c>
      <c r="J332" s="20">
        <f>'Calculated Tab Properties'!J332</f>
        <v>1.1551958952491541</v>
      </c>
      <c r="K332">
        <v>0</v>
      </c>
      <c r="L332">
        <v>0</v>
      </c>
      <c r="M332">
        <v>0</v>
      </c>
      <c r="N332">
        <v>0</v>
      </c>
      <c r="O332" s="27">
        <f>'Calculated Tab Properties'!O332</f>
        <v>0</v>
      </c>
      <c r="P332" s="27">
        <f>'Calculated Tab Properties'!P332</f>
        <v>5.4960000000000004</v>
      </c>
      <c r="Q332">
        <f>'Calculated Tab Properties'!Q332</f>
        <v>-300</v>
      </c>
      <c r="R332">
        <f>'Calculated Tab Properties'!R332</f>
        <v>1</v>
      </c>
      <c r="T332" s="1">
        <v>0</v>
      </c>
      <c r="U332" s="1">
        <v>0</v>
      </c>
      <c r="V332">
        <f>T332*'GEOMETRIC INPUTS'!S332</f>
        <v>0</v>
      </c>
      <c r="W332">
        <v>331</v>
      </c>
      <c r="X332">
        <f t="shared" ref="X332:X395" si="112">V332*COS(C332)</f>
        <v>0</v>
      </c>
      <c r="Y332">
        <f t="shared" ref="Y332:Y395" si="113">V332*SIN(C332)</f>
        <v>0</v>
      </c>
      <c r="Z332" s="27">
        <f t="shared" ref="Z332:Z395" si="114">(F332/2*L332-G332/2*M332-G332/2*O332-I332*(K332+P332)-Q332)/F332</f>
        <v>289.72709549065854</v>
      </c>
      <c r="AA332" s="27">
        <f t="shared" ref="AA332:AA395" si="115">SUM(K332:N332) + P332+O332-Z332</f>
        <v>-284.23109549065856</v>
      </c>
      <c r="AB332" s="27">
        <f t="shared" ref="AB332:AB395" si="116">(N332*H332*COS(J332) + 2*H332*COS(J332)*(L332+M332+O332+K332+P332-Z332)/(2*H332*SIN(J332)))</f>
        <v>-125.43285896630762</v>
      </c>
      <c r="AC332">
        <f t="shared" ref="AC332:AC395" si="117">X332-AB332</f>
        <v>125.43285896630762</v>
      </c>
      <c r="AD332" s="24" t="str">
        <f>'GT Data'!D334</f>
        <v>TKNODE_660</v>
      </c>
      <c r="AE332" s="25">
        <f t="shared" ref="AE332:AE395" si="118">-AC332*SIN(C332) + Y332*COS(C332)</f>
        <v>-46.647209733370481</v>
      </c>
      <c r="AF332" s="25">
        <f t="shared" ref="AF332:AF395" si="119">AC332*COS(C332) + Y332*SIN(C332)</f>
        <v>116.43642012941038</v>
      </c>
      <c r="AG332" s="25">
        <f t="shared" ref="AG332:AG395" si="120">Z332</f>
        <v>289.72709549065854</v>
      </c>
      <c r="AH332" s="25">
        <v>0</v>
      </c>
      <c r="AI332" s="25">
        <v>0</v>
      </c>
      <c r="AJ332" s="25">
        <f t="shared" ref="AJ332:AJ395" si="121">Y332*(F332+I332)</f>
        <v>0</v>
      </c>
      <c r="AK332" s="24" t="str">
        <f>'GT Data'!N334</f>
        <v>TKNODE_661</v>
      </c>
      <c r="AL332" s="25">
        <f t="shared" ref="AL332:AL395" si="122">-AB332*SIN(C332)</f>
        <v>46.647209733370481</v>
      </c>
      <c r="AM332" s="25">
        <f t="shared" ref="AM332:AM395" si="123">AB332*COS(C332)</f>
        <v>-116.43642012941038</v>
      </c>
      <c r="AN332" s="25">
        <f t="shared" ref="AN332:AN395" si="124">AA332</f>
        <v>-284.23109549065856</v>
      </c>
      <c r="AO332" s="25">
        <v>0</v>
      </c>
      <c r="AP332" s="25">
        <v>0</v>
      </c>
      <c r="AQ332" s="25">
        <f t="shared" ref="AQ332:AQ395" si="125">AE332*(M332+Q332)</f>
        <v>13994.162920011144</v>
      </c>
    </row>
    <row r="333" spans="1:43" x14ac:dyDescent="0.3">
      <c r="A333" t="str">
        <f>'Calculated Tab Properties'!A333</f>
        <v>TAB_12_331</v>
      </c>
      <c r="B333">
        <f>'Calculated Tab Properties'!B333</f>
        <v>3.2073999999999998</v>
      </c>
      <c r="C333">
        <f>'Calculated Tab Properties'!C333</f>
        <v>3.7071479675795223</v>
      </c>
      <c r="D333">
        <f>'Calculated Tab Properties'!D333</f>
        <v>212.40393257280758</v>
      </c>
      <c r="E333">
        <f>'Calculated Tab Properties'!E333</f>
        <v>4.0168887412560137</v>
      </c>
      <c r="F333">
        <f>'Calculated Tab Properties'!F333</f>
        <v>1.5168886926880092</v>
      </c>
      <c r="G333">
        <f>'Calculated Tab Properties'!G333</f>
        <v>2.5000000485680043</v>
      </c>
      <c r="H333">
        <f>'Calculated Tab Properties'!H333</f>
        <v>2.4224749019816598</v>
      </c>
      <c r="I333">
        <f>'Calculated Tab Properties'!I333</f>
        <v>0.15000001736326521</v>
      </c>
      <c r="J333" s="20">
        <f>'Calculated Tab Properties'!J333</f>
        <v>0.9712681754276018</v>
      </c>
      <c r="K333">
        <v>0</v>
      </c>
      <c r="L333">
        <v>0</v>
      </c>
      <c r="M333">
        <v>0</v>
      </c>
      <c r="N333">
        <v>0</v>
      </c>
      <c r="O333" s="27">
        <f>'Calculated Tab Properties'!O333</f>
        <v>0</v>
      </c>
      <c r="P333" s="27">
        <f>'Calculated Tab Properties'!P333</f>
        <v>2.7372750000000003</v>
      </c>
      <c r="Q333">
        <f>'Calculated Tab Properties'!Q333</f>
        <v>-300</v>
      </c>
      <c r="R333">
        <f>'Calculated Tab Properties'!R333</f>
        <v>1</v>
      </c>
      <c r="T333" s="1">
        <v>0</v>
      </c>
      <c r="U333" s="1">
        <v>0</v>
      </c>
      <c r="V333">
        <f>T333*'GEOMETRIC INPUTS'!S333</f>
        <v>0</v>
      </c>
      <c r="W333">
        <v>332</v>
      </c>
      <c r="X333">
        <f t="shared" si="112"/>
        <v>0</v>
      </c>
      <c r="Y333">
        <f t="shared" si="113"/>
        <v>0</v>
      </c>
      <c r="Z333" s="27">
        <f t="shared" si="114"/>
        <v>197.50256571006753</v>
      </c>
      <c r="AA333" s="27">
        <f t="shared" si="115"/>
        <v>-194.76529071006752</v>
      </c>
      <c r="AB333" s="27">
        <f t="shared" si="116"/>
        <v>-133.11123510896138</v>
      </c>
      <c r="AC333">
        <f t="shared" si="117"/>
        <v>133.11123510896138</v>
      </c>
      <c r="AD333" s="24" t="str">
        <f>'GT Data'!D335</f>
        <v>TKNODE_662</v>
      </c>
      <c r="AE333" s="25">
        <f t="shared" si="118"/>
        <v>71.332280322721545</v>
      </c>
      <c r="AF333" s="25">
        <f t="shared" si="119"/>
        <v>-112.38463727838368</v>
      </c>
      <c r="AG333" s="25">
        <f t="shared" si="120"/>
        <v>197.50256571006753</v>
      </c>
      <c r="AH333" s="25">
        <v>0</v>
      </c>
      <c r="AI333" s="25">
        <v>0</v>
      </c>
      <c r="AJ333" s="25">
        <f t="shared" si="121"/>
        <v>0</v>
      </c>
      <c r="AK333" s="24" t="str">
        <f>'GT Data'!N335</f>
        <v>TKNODE_663</v>
      </c>
      <c r="AL333" s="25">
        <f t="shared" si="122"/>
        <v>-71.332280322721545</v>
      </c>
      <c r="AM333" s="25">
        <f t="shared" si="123"/>
        <v>112.38463727838368</v>
      </c>
      <c r="AN333" s="25">
        <f t="shared" si="124"/>
        <v>-194.76529071006752</v>
      </c>
      <c r="AO333" s="25">
        <v>0</v>
      </c>
      <c r="AP333" s="25">
        <v>0</v>
      </c>
      <c r="AQ333" s="25">
        <f t="shared" si="125"/>
        <v>-21399.684096816462</v>
      </c>
    </row>
    <row r="334" spans="1:43" x14ac:dyDescent="0.3">
      <c r="A334" t="str">
        <f>'Calculated Tab Properties'!A334</f>
        <v>TAB_12_332</v>
      </c>
      <c r="B334">
        <f>'Calculated Tab Properties'!B334</f>
        <v>4.3807999999999998</v>
      </c>
      <c r="C334">
        <f>'Calculated Tab Properties'!C334</f>
        <v>4.8708876374706689</v>
      </c>
      <c r="D334">
        <f>'Calculated Tab Properties'!D334</f>
        <v>279.08130410951793</v>
      </c>
      <c r="E334">
        <f>'Calculated Tab Properties'!E334</f>
        <v>5.1336413361486688</v>
      </c>
      <c r="F334">
        <f>'Calculated Tab Properties'!F334</f>
        <v>2.4336413175045042</v>
      </c>
      <c r="G334">
        <f>'Calculated Tab Properties'!G334</f>
        <v>2.7000000186441651</v>
      </c>
      <c r="H334">
        <f>'Calculated Tab Properties'!H334</f>
        <v>3.0356247579895563</v>
      </c>
      <c r="I334">
        <f>'Calculated Tab Properties'!I334</f>
        <v>0.14999999905733327</v>
      </c>
      <c r="J334" s="20">
        <f>'Calculated Tab Properties'!J334</f>
        <v>0.71927967922704028</v>
      </c>
      <c r="K334">
        <v>0</v>
      </c>
      <c r="L334">
        <v>0</v>
      </c>
      <c r="M334">
        <v>0</v>
      </c>
      <c r="N334">
        <v>0</v>
      </c>
      <c r="O334" s="27">
        <f>'Calculated Tab Properties'!O334</f>
        <v>0</v>
      </c>
      <c r="P334" s="27">
        <f>'Calculated Tab Properties'!P334</f>
        <v>4.6900500000000003</v>
      </c>
      <c r="Q334">
        <f>'Calculated Tab Properties'!Q334</f>
        <v>-300</v>
      </c>
      <c r="R334">
        <f>'Calculated Tab Properties'!R334</f>
        <v>1</v>
      </c>
      <c r="T334" s="1">
        <v>0</v>
      </c>
      <c r="U334" s="1">
        <v>0</v>
      </c>
      <c r="V334">
        <f>T334*'GEOMETRIC INPUTS'!S334</f>
        <v>0</v>
      </c>
      <c r="W334">
        <v>333</v>
      </c>
      <c r="X334">
        <f t="shared" si="112"/>
        <v>0</v>
      </c>
      <c r="Y334">
        <f t="shared" si="113"/>
        <v>0</v>
      </c>
      <c r="Z334" s="27">
        <f t="shared" si="114"/>
        <v>122.98299274904024</v>
      </c>
      <c r="AA334" s="27">
        <f t="shared" si="115"/>
        <v>-118.29294274904024</v>
      </c>
      <c r="AB334" s="27">
        <f t="shared" si="116"/>
        <v>-135.06932587120679</v>
      </c>
      <c r="AC334">
        <f t="shared" si="117"/>
        <v>135.06932587120679</v>
      </c>
      <c r="AD334" s="24" t="str">
        <f>'GT Data'!D336</f>
        <v>TKNODE_664</v>
      </c>
      <c r="AE334" s="25">
        <f t="shared" si="118"/>
        <v>133.37628075655627</v>
      </c>
      <c r="AF334" s="25">
        <f t="shared" si="119"/>
        <v>21.318783334199242</v>
      </c>
      <c r="AG334" s="25">
        <f t="shared" si="120"/>
        <v>122.98299274904024</v>
      </c>
      <c r="AH334" s="25">
        <v>0</v>
      </c>
      <c r="AI334" s="25">
        <v>0</v>
      </c>
      <c r="AJ334" s="25">
        <f t="shared" si="121"/>
        <v>0</v>
      </c>
      <c r="AK334" s="24" t="str">
        <f>'GT Data'!N336</f>
        <v>TKNODE_665</v>
      </c>
      <c r="AL334" s="25">
        <f t="shared" si="122"/>
        <v>-133.37628075655627</v>
      </c>
      <c r="AM334" s="25">
        <f t="shared" si="123"/>
        <v>-21.318783334199242</v>
      </c>
      <c r="AN334" s="25">
        <f t="shared" si="124"/>
        <v>-118.29294274904024</v>
      </c>
      <c r="AO334" s="25">
        <v>0</v>
      </c>
      <c r="AP334" s="25">
        <v>0</v>
      </c>
      <c r="AQ334" s="25">
        <f t="shared" si="125"/>
        <v>-40012.884226966882</v>
      </c>
    </row>
    <row r="335" spans="1:43" x14ac:dyDescent="0.3">
      <c r="A335" t="str">
        <f>'Calculated Tab Properties'!A335</f>
        <v>TAB_12_333</v>
      </c>
      <c r="B335">
        <f>'Calculated Tab Properties'!B335</f>
        <v>3.1735000000000002</v>
      </c>
      <c r="C335">
        <f>'Calculated Tab Properties'!C335</f>
        <v>5.002304560124351</v>
      </c>
      <c r="D335">
        <f>'Calculated Tab Properties'!D335</f>
        <v>286.61093913417108</v>
      </c>
      <c r="E335">
        <f>'Calculated Tab Properties'!E335</f>
        <v>4.4199126401118489</v>
      </c>
      <c r="F335">
        <f>'Calculated Tab Properties'!F335</f>
        <v>1.7199126969871847</v>
      </c>
      <c r="G335">
        <f>'Calculated Tab Properties'!G335</f>
        <v>2.6999999431246668</v>
      </c>
      <c r="H335">
        <f>'Calculated Tab Properties'!H335</f>
        <v>2.5425628568623502</v>
      </c>
      <c r="I335">
        <f>'Calculated Tab Properties'!I335</f>
        <v>0.14999999842843306</v>
      </c>
      <c r="J335" s="20">
        <f>'Calculated Tab Properties'!J335</f>
        <v>0.90529589146617018</v>
      </c>
      <c r="K335">
        <v>0</v>
      </c>
      <c r="L335">
        <v>0</v>
      </c>
      <c r="M335">
        <v>0</v>
      </c>
      <c r="N335">
        <v>0</v>
      </c>
      <c r="O335" s="27">
        <f>'Calculated Tab Properties'!O335</f>
        <v>0</v>
      </c>
      <c r="P335" s="27">
        <f>'Calculated Tab Properties'!P335</f>
        <v>11.171849999999999</v>
      </c>
      <c r="Q335">
        <f>'Calculated Tab Properties'!Q335</f>
        <v>-300</v>
      </c>
      <c r="R335">
        <f>'Calculated Tab Properties'!R335</f>
        <v>1</v>
      </c>
      <c r="T335" s="1">
        <v>0</v>
      </c>
      <c r="U335" s="1">
        <v>0</v>
      </c>
      <c r="V335">
        <f>T335*'GEOMETRIC INPUTS'!S335</f>
        <v>0</v>
      </c>
      <c r="W335">
        <v>334</v>
      </c>
      <c r="X335">
        <f t="shared" si="112"/>
        <v>0</v>
      </c>
      <c r="Y335">
        <f t="shared" si="113"/>
        <v>0</v>
      </c>
      <c r="Z335" s="27">
        <f t="shared" si="114"/>
        <v>173.45311947527307</v>
      </c>
      <c r="AA335" s="27">
        <f t="shared" si="115"/>
        <v>-162.28126947527306</v>
      </c>
      <c r="AB335" s="27">
        <f t="shared" si="116"/>
        <v>-127.3837128437327</v>
      </c>
      <c r="AC335">
        <f t="shared" si="117"/>
        <v>127.3837128437327</v>
      </c>
      <c r="AD335" s="24" t="str">
        <f>'GT Data'!D337</f>
        <v>TKNODE_666</v>
      </c>
      <c r="AE335" s="25">
        <f t="shared" si="118"/>
        <v>122.06773730098078</v>
      </c>
      <c r="AF335" s="25">
        <f t="shared" si="119"/>
        <v>36.415351269393199</v>
      </c>
      <c r="AG335" s="25">
        <f t="shared" si="120"/>
        <v>173.45311947527307</v>
      </c>
      <c r="AH335" s="25">
        <v>0</v>
      </c>
      <c r="AI335" s="25">
        <v>0</v>
      </c>
      <c r="AJ335" s="25">
        <f t="shared" si="121"/>
        <v>0</v>
      </c>
      <c r="AK335" s="24" t="str">
        <f>'GT Data'!N337</f>
        <v>TKNODE_667</v>
      </c>
      <c r="AL335" s="25">
        <f t="shared" si="122"/>
        <v>-122.06773730098078</v>
      </c>
      <c r="AM335" s="25">
        <f t="shared" si="123"/>
        <v>-36.415351269393199</v>
      </c>
      <c r="AN335" s="25">
        <f t="shared" si="124"/>
        <v>-162.28126947527306</v>
      </c>
      <c r="AO335" s="25">
        <v>0</v>
      </c>
      <c r="AP335" s="25">
        <v>0</v>
      </c>
      <c r="AQ335" s="25">
        <f t="shared" si="125"/>
        <v>-36620.321190294235</v>
      </c>
    </row>
    <row r="336" spans="1:43" x14ac:dyDescent="0.3">
      <c r="A336" t="str">
        <f>'Calculated Tab Properties'!A336</f>
        <v>TAB_12_334</v>
      </c>
      <c r="B336">
        <f>'Calculated Tab Properties'!B336</f>
        <v>1.8712</v>
      </c>
      <c r="C336">
        <f>'Calculated Tab Properties'!C336</f>
        <v>4.6877593227527363</v>
      </c>
      <c r="D336">
        <f>'Calculated Tab Properties'!D336</f>
        <v>268.58882456683688</v>
      </c>
      <c r="E336">
        <f>'Calculated Tab Properties'!E336</f>
        <v>4.3266932630703838</v>
      </c>
      <c r="F336">
        <f>'Calculated Tab Properties'!F336</f>
        <v>2.4266933036092651</v>
      </c>
      <c r="G336">
        <f>'Calculated Tab Properties'!G336</f>
        <v>1.8999999594611179</v>
      </c>
      <c r="H336">
        <f>'Calculated Tab Properties'!H336</f>
        <v>3.0304013539846251</v>
      </c>
      <c r="I336">
        <f>'Calculated Tab Properties'!I336</f>
        <v>0.14999999481686724</v>
      </c>
      <c r="J336" s="20">
        <f>'Calculated Tab Properties'!J336</f>
        <v>0.72079025705606015</v>
      </c>
      <c r="K336">
        <v>0</v>
      </c>
      <c r="L336">
        <v>0</v>
      </c>
      <c r="M336">
        <v>0</v>
      </c>
      <c r="N336">
        <v>0</v>
      </c>
      <c r="O336" s="27">
        <f>'Calculated Tab Properties'!O336</f>
        <v>0</v>
      </c>
      <c r="P336" s="27">
        <f>'Calculated Tab Properties'!P336</f>
        <v>2.4178500000000001</v>
      </c>
      <c r="Q336">
        <f>'Calculated Tab Properties'!Q336</f>
        <v>-300</v>
      </c>
      <c r="R336">
        <f>'Calculated Tab Properties'!R336</f>
        <v>1</v>
      </c>
      <c r="T336" s="1">
        <v>0</v>
      </c>
      <c r="U336" s="1">
        <v>0</v>
      </c>
      <c r="V336">
        <f>T336*'GEOMETRIC INPUTS'!S336</f>
        <v>0</v>
      </c>
      <c r="W336">
        <v>335</v>
      </c>
      <c r="X336">
        <f t="shared" si="112"/>
        <v>0</v>
      </c>
      <c r="Y336">
        <f t="shared" si="113"/>
        <v>0</v>
      </c>
      <c r="Z336" s="27">
        <f t="shared" si="114"/>
        <v>123.4755632559236</v>
      </c>
      <c r="AA336" s="27">
        <f t="shared" si="115"/>
        <v>-121.0577132559236</v>
      </c>
      <c r="AB336" s="27">
        <f t="shared" si="116"/>
        <v>-137.80564212841114</v>
      </c>
      <c r="AC336">
        <f t="shared" si="117"/>
        <v>137.80564212841114</v>
      </c>
      <c r="AD336" s="24" t="str">
        <f>'GT Data'!D338</f>
        <v>TKNODE_668</v>
      </c>
      <c r="AE336" s="25">
        <f t="shared" si="118"/>
        <v>137.76384640958838</v>
      </c>
      <c r="AF336" s="25">
        <f t="shared" si="119"/>
        <v>-3.3937626403539523</v>
      </c>
      <c r="AG336" s="25">
        <f t="shared" si="120"/>
        <v>123.4755632559236</v>
      </c>
      <c r="AH336" s="25">
        <v>0</v>
      </c>
      <c r="AI336" s="25">
        <v>0</v>
      </c>
      <c r="AJ336" s="25">
        <f t="shared" si="121"/>
        <v>0</v>
      </c>
      <c r="AK336" s="24" t="str">
        <f>'GT Data'!N338</f>
        <v>TKNODE_669</v>
      </c>
      <c r="AL336" s="25">
        <f t="shared" si="122"/>
        <v>-137.76384640958838</v>
      </c>
      <c r="AM336" s="25">
        <f t="shared" si="123"/>
        <v>3.3937626403539523</v>
      </c>
      <c r="AN336" s="25">
        <f t="shared" si="124"/>
        <v>-121.0577132559236</v>
      </c>
      <c r="AO336" s="25">
        <v>0</v>
      </c>
      <c r="AP336" s="25">
        <v>0</v>
      </c>
      <c r="AQ336" s="25">
        <f t="shared" si="125"/>
        <v>-41329.153922876518</v>
      </c>
    </row>
    <row r="337" spans="1:43" x14ac:dyDescent="0.3">
      <c r="A337" t="str">
        <f>'Calculated Tab Properties'!A337</f>
        <v>TAB_12_335</v>
      </c>
      <c r="B337">
        <f>'Calculated Tab Properties'!B337</f>
        <v>2.5</v>
      </c>
      <c r="C337">
        <f>'Calculated Tab Properties'!C337</f>
        <v>5.2098599663878984</v>
      </c>
      <c r="D337">
        <f>'Calculated Tab Properties'!D337</f>
        <v>298.50298792819552</v>
      </c>
      <c r="E337">
        <f>'Calculated Tab Properties'!E337</f>
        <v>3.7315033012566743</v>
      </c>
      <c r="F337">
        <f>'Calculated Tab Properties'!F337</f>
        <v>2.2315032425959509</v>
      </c>
      <c r="G337">
        <f>'Calculated Tab Properties'!G337</f>
        <v>1.5000000586607236</v>
      </c>
      <c r="H337">
        <f>'Calculated Tab Properties'!H337</f>
        <v>2.8866342355990606</v>
      </c>
      <c r="I337">
        <f>'Calculated Tab Properties'!I337</f>
        <v>0.14999997548643018</v>
      </c>
      <c r="J337" s="20">
        <f>'Calculated Tab Properties'!J337</f>
        <v>0.76543180521178655</v>
      </c>
      <c r="K337">
        <v>0</v>
      </c>
      <c r="L337">
        <v>0</v>
      </c>
      <c r="M337">
        <v>0</v>
      </c>
      <c r="N337">
        <v>0</v>
      </c>
      <c r="O337" s="27">
        <f>'Calculated Tab Properties'!O337</f>
        <v>0</v>
      </c>
      <c r="P337" s="27">
        <f>'Calculated Tab Properties'!P337</f>
        <v>3.7451249999999998</v>
      </c>
      <c r="Q337">
        <f>'Calculated Tab Properties'!Q337</f>
        <v>-300</v>
      </c>
      <c r="R337">
        <f>'Calculated Tab Properties'!R337</f>
        <v>1</v>
      </c>
      <c r="T337" s="1">
        <v>0</v>
      </c>
      <c r="U337" s="1">
        <v>0</v>
      </c>
      <c r="V337">
        <f>T337*'GEOMETRIC INPUTS'!S337</f>
        <v>0</v>
      </c>
      <c r="W337">
        <v>336</v>
      </c>
      <c r="X337">
        <f t="shared" si="112"/>
        <v>0</v>
      </c>
      <c r="Y337">
        <f t="shared" si="113"/>
        <v>0</v>
      </c>
      <c r="Z337" s="27">
        <f t="shared" si="114"/>
        <v>134.1867785024879</v>
      </c>
      <c r="AA337" s="27">
        <f t="shared" si="115"/>
        <v>-130.4416535024879</v>
      </c>
      <c r="AB337" s="27">
        <f t="shared" si="116"/>
        <v>-135.75738525969496</v>
      </c>
      <c r="AC337">
        <f t="shared" si="117"/>
        <v>135.75738525969496</v>
      </c>
      <c r="AD337" s="24" t="str">
        <f>'GT Data'!D339</f>
        <v>TKNODE_670</v>
      </c>
      <c r="AE337" s="25">
        <f t="shared" si="118"/>
        <v>119.30253506343408</v>
      </c>
      <c r="AF337" s="25">
        <f t="shared" si="119"/>
        <v>64.784047264641657</v>
      </c>
      <c r="AG337" s="25">
        <f t="shared" si="120"/>
        <v>134.1867785024879</v>
      </c>
      <c r="AH337" s="25">
        <v>0</v>
      </c>
      <c r="AI337" s="25">
        <v>0</v>
      </c>
      <c r="AJ337" s="25">
        <f t="shared" si="121"/>
        <v>0</v>
      </c>
      <c r="AK337" s="24" t="str">
        <f>'GT Data'!N339</f>
        <v>TKNODE_671</v>
      </c>
      <c r="AL337" s="25">
        <f t="shared" si="122"/>
        <v>-119.30253506343408</v>
      </c>
      <c r="AM337" s="25">
        <f t="shared" si="123"/>
        <v>-64.784047264641657</v>
      </c>
      <c r="AN337" s="25">
        <f t="shared" si="124"/>
        <v>-130.4416535024879</v>
      </c>
      <c r="AO337" s="25">
        <v>0</v>
      </c>
      <c r="AP337" s="25">
        <v>0</v>
      </c>
      <c r="AQ337" s="25">
        <f t="shared" si="125"/>
        <v>-35790.76051903022</v>
      </c>
    </row>
    <row r="338" spans="1:43" x14ac:dyDescent="0.3">
      <c r="A338" t="str">
        <f>'Calculated Tab Properties'!A338</f>
        <v>TAB_13_336</v>
      </c>
      <c r="B338">
        <f>'Calculated Tab Properties'!B338</f>
        <v>1.6137999999999999</v>
      </c>
      <c r="C338">
        <f>'Calculated Tab Properties'!C338</f>
        <v>1.5707962668440785</v>
      </c>
      <c r="D338">
        <f>'Calculated Tab Properties'!D338</f>
        <v>89.999996565071157</v>
      </c>
      <c r="E338">
        <f>'Calculated Tab Properties'!E338</f>
        <v>3.3360679000000069</v>
      </c>
      <c r="F338">
        <f>'Calculated Tab Properties'!F338</f>
        <v>0.83606790000000575</v>
      </c>
      <c r="G338">
        <f>'Calculated Tab Properties'!G338</f>
        <v>2.5000000000000027</v>
      </c>
      <c r="H338">
        <f>'Calculated Tab Properties'!H338</f>
        <v>2.114400426459099</v>
      </c>
      <c r="I338">
        <f>'Calculated Tab Properties'!I338</f>
        <v>0.14999999999999947</v>
      </c>
      <c r="J338" s="20">
        <f>'Calculated Tab Properties'!J338</f>
        <v>1.2403407710888288</v>
      </c>
      <c r="K338">
        <v>0</v>
      </c>
      <c r="L338">
        <v>0</v>
      </c>
      <c r="M338">
        <v>0</v>
      </c>
      <c r="N338">
        <v>0</v>
      </c>
      <c r="O338" s="27">
        <f>'Calculated Tab Properties'!O338</f>
        <v>0</v>
      </c>
      <c r="P338" s="27">
        <f>'Calculated Tab Properties'!P338</f>
        <v>18.47625</v>
      </c>
      <c r="Q338">
        <f>'Calculated Tab Properties'!Q338</f>
        <v>-300</v>
      </c>
      <c r="R338">
        <f>'Calculated Tab Properties'!R338</f>
        <v>1</v>
      </c>
      <c r="T338" s="1">
        <v>0</v>
      </c>
      <c r="U338" s="1">
        <v>0</v>
      </c>
      <c r="V338">
        <f>T338*'GEOMETRIC INPUTS'!S338</f>
        <v>0</v>
      </c>
      <c r="W338">
        <v>337</v>
      </c>
      <c r="X338">
        <f t="shared" si="112"/>
        <v>0</v>
      </c>
      <c r="Y338">
        <f t="shared" si="113"/>
        <v>0</v>
      </c>
      <c r="Z338" s="27">
        <f t="shared" si="114"/>
        <v>355.507683646266</v>
      </c>
      <c r="AA338" s="27">
        <f t="shared" si="115"/>
        <v>-337.03143364626601</v>
      </c>
      <c r="AB338" s="27">
        <f t="shared" si="116"/>
        <v>-115.61322395784273</v>
      </c>
      <c r="AC338">
        <f t="shared" si="117"/>
        <v>115.61322395784273</v>
      </c>
      <c r="AD338" s="24" t="str">
        <f>'GT Data'!D340</f>
        <v>TKNODE_672</v>
      </c>
      <c r="AE338" s="25">
        <f t="shared" si="118"/>
        <v>-115.61322395784254</v>
      </c>
      <c r="AF338" s="25">
        <f t="shared" si="119"/>
        <v>6.931107365103044E-6</v>
      </c>
      <c r="AG338" s="25">
        <f t="shared" si="120"/>
        <v>355.507683646266</v>
      </c>
      <c r="AH338" s="25">
        <v>0</v>
      </c>
      <c r="AI338" s="25">
        <v>0</v>
      </c>
      <c r="AJ338" s="25">
        <f t="shared" si="121"/>
        <v>0</v>
      </c>
      <c r="AK338" s="24" t="str">
        <f>'GT Data'!N340</f>
        <v>TKNODE_673</v>
      </c>
      <c r="AL338" s="25">
        <f t="shared" si="122"/>
        <v>115.61322395784254</v>
      </c>
      <c r="AM338" s="25">
        <f t="shared" si="123"/>
        <v>-6.931107365103044E-6</v>
      </c>
      <c r="AN338" s="25">
        <f t="shared" si="124"/>
        <v>-337.03143364626601</v>
      </c>
      <c r="AO338" s="25">
        <v>0</v>
      </c>
      <c r="AP338" s="25">
        <v>0</v>
      </c>
      <c r="AQ338" s="25">
        <f t="shared" si="125"/>
        <v>34683.967187352762</v>
      </c>
    </row>
    <row r="339" spans="1:43" x14ac:dyDescent="0.3">
      <c r="A339" t="str">
        <f>'Calculated Tab Properties'!A339</f>
        <v>TAB_13_337</v>
      </c>
      <c r="B339">
        <f>'Calculated Tab Properties'!B339</f>
        <v>4.6607000000000003</v>
      </c>
      <c r="C339">
        <f>'Calculated Tab Properties'!C339</f>
        <v>1.9861826280673718</v>
      </c>
      <c r="D339">
        <f>'Calculated Tab Properties'!D339</f>
        <v>113.79988193046252</v>
      </c>
      <c r="E339">
        <f>'Calculated Tab Properties'!E339</f>
        <v>5.487036438297209</v>
      </c>
      <c r="F339">
        <f>'Calculated Tab Properties'!F339</f>
        <v>1.9870364061225174</v>
      </c>
      <c r="G339">
        <f>'Calculated Tab Properties'!G339</f>
        <v>3.5000000321746931</v>
      </c>
      <c r="H339">
        <f>'Calculated Tab Properties'!H339</f>
        <v>2.7156394273969529</v>
      </c>
      <c r="I339">
        <f>'Calculated Tab Properties'!I339</f>
        <v>0.14999996711519634</v>
      </c>
      <c r="J339" s="20">
        <f>'Calculated Tab Properties'!J339</f>
        <v>0.82784425639738102</v>
      </c>
      <c r="K339">
        <v>0</v>
      </c>
      <c r="L339">
        <v>0</v>
      </c>
      <c r="M339">
        <v>0</v>
      </c>
      <c r="N339">
        <v>0</v>
      </c>
      <c r="O339" s="27">
        <f>'Calculated Tab Properties'!O339</f>
        <v>0</v>
      </c>
      <c r="P339" s="27">
        <f>'Calculated Tab Properties'!P339</f>
        <v>7.8499499999999998</v>
      </c>
      <c r="Q339">
        <f>'Calculated Tab Properties'!Q339</f>
        <v>-300</v>
      </c>
      <c r="R339">
        <f>'Calculated Tab Properties'!R339</f>
        <v>1</v>
      </c>
      <c r="T339" s="1">
        <v>0</v>
      </c>
      <c r="U339" s="1">
        <v>0</v>
      </c>
      <c r="V339">
        <f>T339*'GEOMETRIC INPUTS'!S339</f>
        <v>0</v>
      </c>
      <c r="W339">
        <v>338</v>
      </c>
      <c r="X339">
        <f t="shared" si="112"/>
        <v>0</v>
      </c>
      <c r="Y339">
        <f t="shared" si="113"/>
        <v>0</v>
      </c>
      <c r="Z339" s="27">
        <f t="shared" si="114"/>
        <v>150.38602555917095</v>
      </c>
      <c r="AA339" s="27">
        <f t="shared" si="115"/>
        <v>-142.53607555917094</v>
      </c>
      <c r="AB339" s="27">
        <f t="shared" si="116"/>
        <v>-130.92187800575545</v>
      </c>
      <c r="AC339">
        <f t="shared" si="117"/>
        <v>130.92187800575545</v>
      </c>
      <c r="AD339" s="24" t="str">
        <f>'GT Data'!D341</f>
        <v>TKNODE_674</v>
      </c>
      <c r="AE339" s="25">
        <f t="shared" si="118"/>
        <v>-119.78834688705551</v>
      </c>
      <c r="AF339" s="25">
        <f t="shared" si="119"/>
        <v>-52.83266121084921</v>
      </c>
      <c r="AG339" s="25">
        <f t="shared" si="120"/>
        <v>150.38602555917095</v>
      </c>
      <c r="AH339" s="25">
        <v>0</v>
      </c>
      <c r="AI339" s="25">
        <v>0</v>
      </c>
      <c r="AJ339" s="25">
        <f t="shared" si="121"/>
        <v>0</v>
      </c>
      <c r="AK339" s="24" t="str">
        <f>'GT Data'!N341</f>
        <v>TKNODE_675</v>
      </c>
      <c r="AL339" s="25">
        <f t="shared" si="122"/>
        <v>119.78834688705551</v>
      </c>
      <c r="AM339" s="25">
        <f t="shared" si="123"/>
        <v>52.83266121084921</v>
      </c>
      <c r="AN339" s="25">
        <f t="shared" si="124"/>
        <v>-142.53607555917094</v>
      </c>
      <c r="AO339" s="25">
        <v>0</v>
      </c>
      <c r="AP339" s="25">
        <v>0</v>
      </c>
      <c r="AQ339" s="25">
        <f t="shared" si="125"/>
        <v>35936.504066116657</v>
      </c>
    </row>
    <row r="340" spans="1:43" x14ac:dyDescent="0.3">
      <c r="A340" t="str">
        <f>'Calculated Tab Properties'!A340</f>
        <v>TAB_13_338</v>
      </c>
      <c r="B340">
        <f>'Calculated Tab Properties'!B340</f>
        <v>4.0199999999999996</v>
      </c>
      <c r="C340">
        <f>'Calculated Tab Properties'!C340</f>
        <v>3.1415928863533717</v>
      </c>
      <c r="D340">
        <f>'Calculated Tab Properties'!D340</f>
        <v>180.00001333637067</v>
      </c>
      <c r="E340">
        <f>'Calculated Tab Properties'!E340</f>
        <v>3.0174506000000805</v>
      </c>
      <c r="F340">
        <f>'Calculated Tab Properties'!F340</f>
        <v>0.51745060000000953</v>
      </c>
      <c r="G340">
        <f>'Calculated Tab Properties'!G340</f>
        <v>2.5000000000000715</v>
      </c>
      <c r="H340">
        <f>'Calculated Tab Properties'!H340</f>
        <v>2.0334748445555872</v>
      </c>
      <c r="I340">
        <f>'Calculated Tab Properties'!I340</f>
        <v>0.15000000000000013</v>
      </c>
      <c r="J340" s="20">
        <f>'Calculated Tab Properties'!J340</f>
        <v>1.3890973581349826</v>
      </c>
      <c r="K340">
        <v>0</v>
      </c>
      <c r="L340">
        <v>0</v>
      </c>
      <c r="M340">
        <v>0</v>
      </c>
      <c r="N340">
        <v>0</v>
      </c>
      <c r="O340" s="27">
        <f>'Calculated Tab Properties'!O340</f>
        <v>0</v>
      </c>
      <c r="P340" s="27">
        <f>'Calculated Tab Properties'!P340</f>
        <v>6.6167250000000006</v>
      </c>
      <c r="Q340">
        <f>'Calculated Tab Properties'!Q340</f>
        <v>-300</v>
      </c>
      <c r="R340">
        <f>'Calculated Tab Properties'!R340</f>
        <v>1</v>
      </c>
      <c r="T340" s="1">
        <v>0</v>
      </c>
      <c r="U340" s="1">
        <v>0</v>
      </c>
      <c r="V340">
        <f>T340*'GEOMETRIC INPUTS'!S340</f>
        <v>0</v>
      </c>
      <c r="W340">
        <v>339</v>
      </c>
      <c r="X340">
        <f t="shared" si="112"/>
        <v>0</v>
      </c>
      <c r="Y340">
        <f t="shared" si="113"/>
        <v>0</v>
      </c>
      <c r="Z340" s="27">
        <f t="shared" si="114"/>
        <v>577.84741432321164</v>
      </c>
      <c r="AA340" s="27">
        <f t="shared" si="115"/>
        <v>-571.23068932321166</v>
      </c>
      <c r="AB340" s="27">
        <f t="shared" si="116"/>
        <v>-104.94952976511759</v>
      </c>
      <c r="AC340">
        <f t="shared" si="117"/>
        <v>104.94952976511759</v>
      </c>
      <c r="AD340" s="24" t="str">
        <f>'GT Data'!D342</f>
        <v>TKNODE_676</v>
      </c>
      <c r="AE340" s="25">
        <f t="shared" si="118"/>
        <v>2.4428428111191094E-5</v>
      </c>
      <c r="AF340" s="25">
        <f t="shared" si="119"/>
        <v>-104.94952976511475</v>
      </c>
      <c r="AG340" s="25">
        <f t="shared" si="120"/>
        <v>577.84741432321164</v>
      </c>
      <c r="AH340" s="25">
        <v>0</v>
      </c>
      <c r="AI340" s="25">
        <v>0</v>
      </c>
      <c r="AJ340" s="25">
        <f t="shared" si="121"/>
        <v>0</v>
      </c>
      <c r="AK340" s="24" t="str">
        <f>'GT Data'!N342</f>
        <v>TKNODE_677</v>
      </c>
      <c r="AL340" s="25">
        <f t="shared" si="122"/>
        <v>-2.4428428111191094E-5</v>
      </c>
      <c r="AM340" s="25">
        <f t="shared" si="123"/>
        <v>104.94952976511475</v>
      </c>
      <c r="AN340" s="25">
        <f t="shared" si="124"/>
        <v>-571.23068932321166</v>
      </c>
      <c r="AO340" s="25">
        <v>0</v>
      </c>
      <c r="AP340" s="25">
        <v>0</v>
      </c>
      <c r="AQ340" s="25">
        <f t="shared" si="125"/>
        <v>-7.3285284333573283E-3</v>
      </c>
    </row>
    <row r="341" spans="1:43" x14ac:dyDescent="0.3">
      <c r="A341" t="str">
        <f>'Calculated Tab Properties'!A341</f>
        <v>TAB_13_339</v>
      </c>
      <c r="B341">
        <f>'Calculated Tab Properties'!B341</f>
        <v>1.8973</v>
      </c>
      <c r="C341">
        <f>'Calculated Tab Properties'!C341</f>
        <v>0.16818918491947699</v>
      </c>
      <c r="D341">
        <f>'Calculated Tab Properties'!D341</f>
        <v>9.6365304556313838</v>
      </c>
      <c r="E341">
        <f>'Calculated Tab Properties'!E341</f>
        <v>3.1607129117261961</v>
      </c>
      <c r="F341">
        <f>'Calculated Tab Properties'!F341</f>
        <v>1.6607128656289654</v>
      </c>
      <c r="G341">
        <f>'Calculated Tab Properties'!G341</f>
        <v>1.5000000460972325</v>
      </c>
      <c r="H341">
        <f>'Calculated Tab Properties'!H341</f>
        <v>2.5064421455536552</v>
      </c>
      <c r="I341">
        <f>'Calculated Tab Properties'!I341</f>
        <v>0.14999997335906431</v>
      </c>
      <c r="J341" s="20">
        <f>'Calculated Tab Properties'!J341</f>
        <v>0.92387602513166311</v>
      </c>
      <c r="K341">
        <v>0</v>
      </c>
      <c r="L341">
        <v>0</v>
      </c>
      <c r="M341">
        <v>0</v>
      </c>
      <c r="N341">
        <v>0</v>
      </c>
      <c r="O341" s="27">
        <f>'Calculated Tab Properties'!O341</f>
        <v>0</v>
      </c>
      <c r="P341" s="27">
        <f>'Calculated Tab Properties'!P341</f>
        <v>3.9933749999999995</v>
      </c>
      <c r="Q341">
        <f>'Calculated Tab Properties'!Q341</f>
        <v>-300</v>
      </c>
      <c r="R341">
        <f>'Calculated Tab Properties'!R341</f>
        <v>1</v>
      </c>
      <c r="T341" s="1">
        <v>0</v>
      </c>
      <c r="U341" s="1">
        <v>0</v>
      </c>
      <c r="V341">
        <f>T341*'GEOMETRIC INPUTS'!S341</f>
        <v>0</v>
      </c>
      <c r="W341">
        <v>340</v>
      </c>
      <c r="X341">
        <f t="shared" si="112"/>
        <v>0</v>
      </c>
      <c r="Y341">
        <f t="shared" si="113"/>
        <v>0</v>
      </c>
      <c r="Z341" s="27">
        <f t="shared" si="114"/>
        <v>180.28462358120797</v>
      </c>
      <c r="AA341" s="27">
        <f t="shared" si="115"/>
        <v>-176.29124858120798</v>
      </c>
      <c r="AB341" s="27">
        <f t="shared" si="116"/>
        <v>-133.1626956003372</v>
      </c>
      <c r="AC341">
        <f t="shared" si="117"/>
        <v>133.1626956003372</v>
      </c>
      <c r="AD341" s="24" t="str">
        <f>'GT Data'!D343</f>
        <v>TKNODE_678</v>
      </c>
      <c r="AE341" s="25">
        <f t="shared" si="118"/>
        <v>-22.291083814436533</v>
      </c>
      <c r="AF341" s="25">
        <f t="shared" si="119"/>
        <v>131.283704555919</v>
      </c>
      <c r="AG341" s="25">
        <f t="shared" si="120"/>
        <v>180.28462358120797</v>
      </c>
      <c r="AH341" s="25">
        <v>0</v>
      </c>
      <c r="AI341" s="25">
        <v>0</v>
      </c>
      <c r="AJ341" s="25">
        <f t="shared" si="121"/>
        <v>0</v>
      </c>
      <c r="AK341" s="24" t="str">
        <f>'GT Data'!N343</f>
        <v>TKNODE_679</v>
      </c>
      <c r="AL341" s="25">
        <f t="shared" si="122"/>
        <v>22.291083814436533</v>
      </c>
      <c r="AM341" s="25">
        <f t="shared" si="123"/>
        <v>-131.283704555919</v>
      </c>
      <c r="AN341" s="25">
        <f t="shared" si="124"/>
        <v>-176.29124858120798</v>
      </c>
      <c r="AO341" s="25">
        <v>0</v>
      </c>
      <c r="AP341" s="25">
        <v>0</v>
      </c>
      <c r="AQ341" s="25">
        <f t="shared" si="125"/>
        <v>6687.32514433096</v>
      </c>
    </row>
    <row r="342" spans="1:43" x14ac:dyDescent="0.3">
      <c r="A342" t="str">
        <f>'Calculated Tab Properties'!A342</f>
        <v>TAB_13_340</v>
      </c>
      <c r="B342">
        <f>'Calculated Tab Properties'!B342</f>
        <v>2.0366</v>
      </c>
      <c r="C342">
        <f>'Calculated Tab Properties'!C342</f>
        <v>3.7108467651148072</v>
      </c>
      <c r="D342">
        <f>'Calculated Tab Properties'!D342</f>
        <v>212.61585806085276</v>
      </c>
      <c r="E342">
        <f>'Calculated Tab Properties'!E342</f>
        <v>4.0232006881916789</v>
      </c>
      <c r="F342">
        <f>'Calculated Tab Properties'!F342</f>
        <v>1.7232006864118437</v>
      </c>
      <c r="G342">
        <f>'Calculated Tab Properties'!G342</f>
        <v>2.300000001779837</v>
      </c>
      <c r="H342">
        <f>'Calculated Tab Properties'!H342</f>
        <v>2.5445951384561045</v>
      </c>
      <c r="I342">
        <f>'Calculated Tab Properties'!I342</f>
        <v>0.15000001630203227</v>
      </c>
      <c r="J342" s="20">
        <f>'Calculated Tab Properties'!J342</f>
        <v>0.90427908437958615</v>
      </c>
      <c r="K342">
        <v>0</v>
      </c>
      <c r="L342">
        <v>0</v>
      </c>
      <c r="M342">
        <v>0</v>
      </c>
      <c r="N342">
        <v>0</v>
      </c>
      <c r="O342" s="27">
        <f>'Calculated Tab Properties'!O342</f>
        <v>0</v>
      </c>
      <c r="P342" s="27">
        <f>'Calculated Tab Properties'!P342</f>
        <v>2.6841749999999998</v>
      </c>
      <c r="Q342">
        <f>'Calculated Tab Properties'!Q342</f>
        <v>-300</v>
      </c>
      <c r="R342">
        <f>'Calculated Tab Properties'!R342</f>
        <v>1</v>
      </c>
      <c r="T342" s="1">
        <v>0</v>
      </c>
      <c r="U342" s="1">
        <v>0</v>
      </c>
      <c r="V342">
        <f>T342*'GEOMETRIC INPUTS'!S342</f>
        <v>0</v>
      </c>
      <c r="W342">
        <v>341</v>
      </c>
      <c r="X342">
        <f t="shared" si="112"/>
        <v>0</v>
      </c>
      <c r="Y342">
        <f t="shared" si="113"/>
        <v>0</v>
      </c>
      <c r="Z342" s="27">
        <f t="shared" si="114"/>
        <v>173.8609879097036</v>
      </c>
      <c r="AA342" s="27">
        <f t="shared" si="115"/>
        <v>-171.17681290970359</v>
      </c>
      <c r="AB342" s="27">
        <f t="shared" si="116"/>
        <v>-134.6478491064922</v>
      </c>
      <c r="AC342">
        <f t="shared" si="117"/>
        <v>134.6478491064922</v>
      </c>
      <c r="AD342" s="24" t="str">
        <f>'GT Data'!D344</f>
        <v>TKNODE_680</v>
      </c>
      <c r="AE342" s="25">
        <f t="shared" si="118"/>
        <v>72.575720433051472</v>
      </c>
      <c r="AF342" s="25">
        <f t="shared" si="119"/>
        <v>-113.4143204036785</v>
      </c>
      <c r="AG342" s="25">
        <f t="shared" si="120"/>
        <v>173.8609879097036</v>
      </c>
      <c r="AH342" s="25">
        <v>0</v>
      </c>
      <c r="AI342" s="25">
        <v>0</v>
      </c>
      <c r="AJ342" s="25">
        <f t="shared" si="121"/>
        <v>0</v>
      </c>
      <c r="AK342" s="24" t="str">
        <f>'GT Data'!N344</f>
        <v>TKNODE_681</v>
      </c>
      <c r="AL342" s="25">
        <f t="shared" si="122"/>
        <v>-72.575720433051472</v>
      </c>
      <c r="AM342" s="25">
        <f t="shared" si="123"/>
        <v>113.4143204036785</v>
      </c>
      <c r="AN342" s="25">
        <f t="shared" si="124"/>
        <v>-171.17681290970359</v>
      </c>
      <c r="AO342" s="25">
        <v>0</v>
      </c>
      <c r="AP342" s="25">
        <v>0</v>
      </c>
      <c r="AQ342" s="25">
        <f t="shared" si="125"/>
        <v>-21772.716129915443</v>
      </c>
    </row>
    <row r="343" spans="1:43" x14ac:dyDescent="0.3">
      <c r="A343" t="str">
        <f>'Calculated Tab Properties'!A343</f>
        <v>TAB_13_341</v>
      </c>
      <c r="B343">
        <f>'Calculated Tab Properties'!B343</f>
        <v>2.5990000000000002</v>
      </c>
      <c r="C343">
        <f>'Calculated Tab Properties'!C343</f>
        <v>4.3097679851368405</v>
      </c>
      <c r="D343">
        <f>'Calculated Tab Properties'!D343</f>
        <v>246.93151622894146</v>
      </c>
      <c r="E343">
        <f>'Calculated Tab Properties'!E343</f>
        <v>4.6960721271197716</v>
      </c>
      <c r="F343">
        <f>'Calculated Tab Properties'!F343</f>
        <v>2.5960721781159419</v>
      </c>
      <c r="G343">
        <f>'Calculated Tab Properties'!G343</f>
        <v>2.0999999490038306</v>
      </c>
      <c r="H343">
        <f>'Calculated Tab Properties'!H343</f>
        <v>3.1596328766646185</v>
      </c>
      <c r="I343">
        <f>'Calculated Tab Properties'!I343</f>
        <v>0.1499999974550667</v>
      </c>
      <c r="J343" s="20">
        <f>'Calculated Tab Properties'!J343</f>
        <v>0.68540284562930631</v>
      </c>
      <c r="K343">
        <v>0</v>
      </c>
      <c r="L343">
        <v>0</v>
      </c>
      <c r="M343">
        <v>0</v>
      </c>
      <c r="N343">
        <v>0</v>
      </c>
      <c r="O343" s="27">
        <f>'Calculated Tab Properties'!O343</f>
        <v>0</v>
      </c>
      <c r="P343" s="27">
        <f>'Calculated Tab Properties'!P343</f>
        <v>3.2605500000000003</v>
      </c>
      <c r="Q343">
        <f>'Calculated Tab Properties'!Q343</f>
        <v>-300</v>
      </c>
      <c r="R343">
        <f>'Calculated Tab Properties'!R343</f>
        <v>1</v>
      </c>
      <c r="T343" s="1">
        <v>0</v>
      </c>
      <c r="U343" s="1">
        <v>0</v>
      </c>
      <c r="V343">
        <f>T343*'GEOMETRIC INPUTS'!S343</f>
        <v>0</v>
      </c>
      <c r="W343">
        <v>342</v>
      </c>
      <c r="X343">
        <f t="shared" si="112"/>
        <v>0</v>
      </c>
      <c r="Y343">
        <f t="shared" si="113"/>
        <v>0</v>
      </c>
      <c r="Z343" s="27">
        <f t="shared" si="114"/>
        <v>115.37079748131778</v>
      </c>
      <c r="AA343" s="27">
        <f t="shared" si="115"/>
        <v>-112.11024748131778</v>
      </c>
      <c r="AB343" s="27">
        <f t="shared" si="116"/>
        <v>-137.11500254025211</v>
      </c>
      <c r="AC343">
        <f t="shared" si="117"/>
        <v>137.11500254025211</v>
      </c>
      <c r="AD343" s="24" t="str">
        <f>'GT Data'!D345</f>
        <v>TKNODE_682</v>
      </c>
      <c r="AE343" s="25">
        <f t="shared" si="118"/>
        <v>126.15089861112448</v>
      </c>
      <c r="AF343" s="25">
        <f t="shared" si="119"/>
        <v>-53.725922060204169</v>
      </c>
      <c r="AG343" s="25">
        <f t="shared" si="120"/>
        <v>115.37079748131778</v>
      </c>
      <c r="AH343" s="25">
        <v>0</v>
      </c>
      <c r="AI343" s="25">
        <v>0</v>
      </c>
      <c r="AJ343" s="25">
        <f t="shared" si="121"/>
        <v>0</v>
      </c>
      <c r="AK343" s="24" t="str">
        <f>'GT Data'!N345</f>
        <v>TKNODE_683</v>
      </c>
      <c r="AL343" s="25">
        <f t="shared" si="122"/>
        <v>-126.15089861112448</v>
      </c>
      <c r="AM343" s="25">
        <f t="shared" si="123"/>
        <v>53.725922060204169</v>
      </c>
      <c r="AN343" s="25">
        <f t="shared" si="124"/>
        <v>-112.11024748131778</v>
      </c>
      <c r="AO343" s="25">
        <v>0</v>
      </c>
      <c r="AP343" s="25">
        <v>0</v>
      </c>
      <c r="AQ343" s="25">
        <f t="shared" si="125"/>
        <v>-37845.269583337344</v>
      </c>
    </row>
    <row r="344" spans="1:43" x14ac:dyDescent="0.3">
      <c r="A344" t="str">
        <f>'Calculated Tab Properties'!A344</f>
        <v>TAB_13_342</v>
      </c>
      <c r="B344">
        <f>'Calculated Tab Properties'!B344</f>
        <v>2.6591999999999998</v>
      </c>
      <c r="C344">
        <f>'Calculated Tab Properties'!C344</f>
        <v>5.1404174518093049</v>
      </c>
      <c r="D344">
        <f>'Calculated Tab Properties'!D344</f>
        <v>294.5242249240664</v>
      </c>
      <c r="E344">
        <f>'Calculated Tab Properties'!E344</f>
        <v>4.003791418358615</v>
      </c>
      <c r="F344">
        <f>'Calculated Tab Properties'!F344</f>
        <v>2.3037913767256013</v>
      </c>
      <c r="G344">
        <f>'Calculated Tab Properties'!G344</f>
        <v>1.7000000416330141</v>
      </c>
      <c r="H344">
        <f>'Calculated Tab Properties'!H344</f>
        <v>2.9391881517095242</v>
      </c>
      <c r="I344">
        <f>'Calculated Tab Properties'!I344</f>
        <v>0.14999993241241824</v>
      </c>
      <c r="J344" s="20">
        <f>'Calculated Tab Properties'!J344</f>
        <v>0.74839020782233556</v>
      </c>
      <c r="K344">
        <v>0</v>
      </c>
      <c r="L344">
        <v>0</v>
      </c>
      <c r="M344">
        <v>0</v>
      </c>
      <c r="N344">
        <v>0</v>
      </c>
      <c r="O344" s="27">
        <f>'Calculated Tab Properties'!O344</f>
        <v>0</v>
      </c>
      <c r="P344" s="27">
        <f>'Calculated Tab Properties'!P344</f>
        <v>3.5805749999999996</v>
      </c>
      <c r="Q344">
        <f>'Calculated Tab Properties'!Q344</f>
        <v>-300</v>
      </c>
      <c r="R344">
        <f>'Calculated Tab Properties'!R344</f>
        <v>1</v>
      </c>
      <c r="T344" s="1">
        <v>0</v>
      </c>
      <c r="U344" s="1">
        <v>0</v>
      </c>
      <c r="V344">
        <f>T344*'GEOMETRIC INPUTS'!S344</f>
        <v>0</v>
      </c>
      <c r="W344">
        <v>343</v>
      </c>
      <c r="X344">
        <f t="shared" si="112"/>
        <v>0</v>
      </c>
      <c r="Y344">
        <f t="shared" si="113"/>
        <v>0</v>
      </c>
      <c r="Z344" s="27">
        <f t="shared" si="114"/>
        <v>129.9869931875653</v>
      </c>
      <c r="AA344" s="27">
        <f t="shared" si="115"/>
        <v>-126.40641818756531</v>
      </c>
      <c r="AB344" s="27">
        <f t="shared" si="116"/>
        <v>-136.12666900266726</v>
      </c>
      <c r="AC344">
        <f t="shared" si="117"/>
        <v>136.12666900266726</v>
      </c>
      <c r="AD344" s="24" t="str">
        <f>'GT Data'!D346</f>
        <v>TKNODE_684</v>
      </c>
      <c r="AE344" s="25">
        <f t="shared" si="118"/>
        <v>123.84611798792908</v>
      </c>
      <c r="AF344" s="25">
        <f t="shared" si="119"/>
        <v>56.503177548538631</v>
      </c>
      <c r="AG344" s="25">
        <f t="shared" si="120"/>
        <v>129.9869931875653</v>
      </c>
      <c r="AH344" s="25">
        <v>0</v>
      </c>
      <c r="AI344" s="25">
        <v>0</v>
      </c>
      <c r="AJ344" s="25">
        <f t="shared" si="121"/>
        <v>0</v>
      </c>
      <c r="AK344" s="24" t="str">
        <f>'GT Data'!N346</f>
        <v>TKNODE_685</v>
      </c>
      <c r="AL344" s="25">
        <f t="shared" si="122"/>
        <v>-123.84611798792908</v>
      </c>
      <c r="AM344" s="25">
        <f t="shared" si="123"/>
        <v>-56.503177548538631</v>
      </c>
      <c r="AN344" s="25">
        <f t="shared" si="124"/>
        <v>-126.40641818756531</v>
      </c>
      <c r="AO344" s="25">
        <v>0</v>
      </c>
      <c r="AP344" s="25">
        <v>0</v>
      </c>
      <c r="AQ344" s="25">
        <f t="shared" si="125"/>
        <v>-37153.835396378723</v>
      </c>
    </row>
    <row r="345" spans="1:43" x14ac:dyDescent="0.3">
      <c r="A345" t="str">
        <f>'Calculated Tab Properties'!A345</f>
        <v>TAB_13_343</v>
      </c>
      <c r="B345">
        <f>'Calculated Tab Properties'!B345</f>
        <v>1.4805999999999999</v>
      </c>
      <c r="C345">
        <f>'Calculated Tab Properties'!C345</f>
        <v>4.902594282320563</v>
      </c>
      <c r="D345">
        <f>'Calculated Tab Properties'!D345</f>
        <v>280.89796104193704</v>
      </c>
      <c r="E345">
        <f>'Calculated Tab Properties'!E345</f>
        <v>3.641490982791431</v>
      </c>
      <c r="F345">
        <f>'Calculated Tab Properties'!F345</f>
        <v>1.3414910063112013</v>
      </c>
      <c r="G345">
        <f>'Calculated Tab Properties'!G345</f>
        <v>2.2999999764802297</v>
      </c>
      <c r="H345">
        <f>'Calculated Tab Properties'!H345</f>
        <v>2.3280143566250211</v>
      </c>
      <c r="I345">
        <f>'Calculated Tab Properties'!I345</f>
        <v>0.14999998886616597</v>
      </c>
      <c r="J345" s="20">
        <f>'Calculated Tab Properties'!J345</f>
        <v>1.0335110014792974</v>
      </c>
      <c r="K345">
        <v>0</v>
      </c>
      <c r="L345">
        <v>0</v>
      </c>
      <c r="M345">
        <v>0</v>
      </c>
      <c r="N345">
        <v>0</v>
      </c>
      <c r="O345" s="27">
        <f>'Calculated Tab Properties'!O345</f>
        <v>0</v>
      </c>
      <c r="P345" s="27">
        <f>'Calculated Tab Properties'!P345</f>
        <v>6.881475</v>
      </c>
      <c r="Q345">
        <f>'Calculated Tab Properties'!Q345</f>
        <v>-300</v>
      </c>
      <c r="R345">
        <f>'Calculated Tab Properties'!R345</f>
        <v>1</v>
      </c>
      <c r="T345" s="1">
        <v>0</v>
      </c>
      <c r="U345" s="1">
        <v>0</v>
      </c>
      <c r="V345">
        <f>T345*'GEOMETRIC INPUTS'!S345</f>
        <v>0</v>
      </c>
      <c r="W345">
        <v>344</v>
      </c>
      <c r="X345">
        <f t="shared" si="112"/>
        <v>0</v>
      </c>
      <c r="Y345">
        <f t="shared" si="113"/>
        <v>0</v>
      </c>
      <c r="Z345" s="27">
        <f t="shared" si="114"/>
        <v>222.86230576283276</v>
      </c>
      <c r="AA345" s="27">
        <f t="shared" si="115"/>
        <v>-215.98083076283277</v>
      </c>
      <c r="AB345" s="27">
        <f t="shared" si="116"/>
        <v>-128.66960989711609</v>
      </c>
      <c r="AC345">
        <f t="shared" si="117"/>
        <v>128.66960989711609</v>
      </c>
      <c r="AD345" s="24" t="str">
        <f>'GT Data'!D347</f>
        <v>TKNODE_686</v>
      </c>
      <c r="AE345" s="25">
        <f t="shared" si="118"/>
        <v>126.34911026781509</v>
      </c>
      <c r="AF345" s="25">
        <f t="shared" si="119"/>
        <v>24.326340571642426</v>
      </c>
      <c r="AG345" s="25">
        <f t="shared" si="120"/>
        <v>222.86230576283276</v>
      </c>
      <c r="AH345" s="25">
        <v>0</v>
      </c>
      <c r="AI345" s="25">
        <v>0</v>
      </c>
      <c r="AJ345" s="25">
        <f t="shared" si="121"/>
        <v>0</v>
      </c>
      <c r="AK345" s="24" t="str">
        <f>'GT Data'!N347</f>
        <v>TKNODE_687</v>
      </c>
      <c r="AL345" s="25">
        <f t="shared" si="122"/>
        <v>-126.34911026781509</v>
      </c>
      <c r="AM345" s="25">
        <f t="shared" si="123"/>
        <v>-24.326340571642426</v>
      </c>
      <c r="AN345" s="25">
        <f t="shared" si="124"/>
        <v>-215.98083076283277</v>
      </c>
      <c r="AO345" s="25">
        <v>0</v>
      </c>
      <c r="AP345" s="25">
        <v>0</v>
      </c>
      <c r="AQ345" s="25">
        <f t="shared" si="125"/>
        <v>-37904.733080344529</v>
      </c>
    </row>
    <row r="346" spans="1:43" x14ac:dyDescent="0.3">
      <c r="A346" t="str">
        <f>'Calculated Tab Properties'!A346</f>
        <v>TAB_13_344</v>
      </c>
      <c r="B346">
        <f>'Calculated Tab Properties'!B346</f>
        <v>0.68389999999999995</v>
      </c>
      <c r="C346">
        <f>'Calculated Tab Properties'!C346</f>
        <v>4.0941920557213933</v>
      </c>
      <c r="D346">
        <f>'Calculated Tab Properties'!D346</f>
        <v>234.57992530882623</v>
      </c>
      <c r="E346">
        <f>'Calculated Tab Properties'!E346</f>
        <v>5.8168904631599929</v>
      </c>
      <c r="F346">
        <f>'Calculated Tab Properties'!F346</f>
        <v>2.7168903879417332</v>
      </c>
      <c r="G346">
        <f>'Calculated Tab Properties'!G346</f>
        <v>3.1000000752182597</v>
      </c>
      <c r="H346">
        <f>'Calculated Tab Properties'!H346</f>
        <v>3.2540630550647371</v>
      </c>
      <c r="I346">
        <f>'Calculated Tab Properties'!I346</f>
        <v>0.14999998000896561</v>
      </c>
      <c r="J346" s="20">
        <f>'Calculated Tab Properties'!J346</f>
        <v>0.66189937943238708</v>
      </c>
      <c r="K346">
        <v>0</v>
      </c>
      <c r="L346">
        <v>0</v>
      </c>
      <c r="M346">
        <v>0</v>
      </c>
      <c r="N346">
        <v>0</v>
      </c>
      <c r="O346" s="27">
        <f>'Calculated Tab Properties'!O346</f>
        <v>0</v>
      </c>
      <c r="P346" s="27">
        <f>'Calculated Tab Properties'!P346</f>
        <v>3.0821249999999996</v>
      </c>
      <c r="Q346">
        <f>'Calculated Tab Properties'!Q346</f>
        <v>-300</v>
      </c>
      <c r="R346">
        <f>'Calculated Tab Properties'!R346</f>
        <v>1</v>
      </c>
      <c r="T346" s="1">
        <v>0</v>
      </c>
      <c r="U346" s="1">
        <v>0</v>
      </c>
      <c r="V346">
        <f>T346*'GEOMETRIC INPUTS'!S346</f>
        <v>0</v>
      </c>
      <c r="W346">
        <v>345</v>
      </c>
      <c r="X346">
        <f t="shared" si="112"/>
        <v>0</v>
      </c>
      <c r="Y346">
        <f t="shared" si="113"/>
        <v>0</v>
      </c>
      <c r="Z346" s="27">
        <f t="shared" si="114"/>
        <v>110.25018993811493</v>
      </c>
      <c r="AA346" s="27">
        <f t="shared" si="115"/>
        <v>-107.16806493811492</v>
      </c>
      <c r="AB346" s="27">
        <f t="shared" si="116"/>
        <v>-137.54433896318153</v>
      </c>
      <c r="AC346">
        <f t="shared" si="117"/>
        <v>137.54433896318153</v>
      </c>
      <c r="AD346" s="24" t="str">
        <f>'GT Data'!D348</f>
        <v>TKNODE_688</v>
      </c>
      <c r="AE346" s="25">
        <f t="shared" si="118"/>
        <v>112.08829061968102</v>
      </c>
      <c r="AF346" s="25">
        <f t="shared" si="119"/>
        <v>-79.716123129367659</v>
      </c>
      <c r="AG346" s="25">
        <f t="shared" si="120"/>
        <v>110.25018993811493</v>
      </c>
      <c r="AH346" s="25">
        <v>0</v>
      </c>
      <c r="AI346" s="25">
        <v>0</v>
      </c>
      <c r="AJ346" s="25">
        <f t="shared" si="121"/>
        <v>0</v>
      </c>
      <c r="AK346" s="24" t="str">
        <f>'GT Data'!N348</f>
        <v>TKNODE_689</v>
      </c>
      <c r="AL346" s="25">
        <f t="shared" si="122"/>
        <v>-112.08829061968102</v>
      </c>
      <c r="AM346" s="25">
        <f t="shared" si="123"/>
        <v>79.716123129367659</v>
      </c>
      <c r="AN346" s="25">
        <f t="shared" si="124"/>
        <v>-107.16806493811492</v>
      </c>
      <c r="AO346" s="25">
        <v>0</v>
      </c>
      <c r="AP346" s="25">
        <v>0</v>
      </c>
      <c r="AQ346" s="25">
        <f t="shared" si="125"/>
        <v>-33626.487185904305</v>
      </c>
    </row>
    <row r="347" spans="1:43" x14ac:dyDescent="0.3">
      <c r="A347" t="str">
        <f>'Calculated Tab Properties'!A347</f>
        <v>TAB_13_345</v>
      </c>
      <c r="B347">
        <f>'Calculated Tab Properties'!B347</f>
        <v>3.8089</v>
      </c>
      <c r="C347">
        <f>'Calculated Tab Properties'!C347</f>
        <v>0.28986520953546746</v>
      </c>
      <c r="D347">
        <f>'Calculated Tab Properties'!D347</f>
        <v>16.608053134057553</v>
      </c>
      <c r="E347">
        <f>'Calculated Tab Properties'!E347</f>
        <v>4.0315641379897453</v>
      </c>
      <c r="F347">
        <f>'Calculated Tab Properties'!F347</f>
        <v>0.53156417623730934</v>
      </c>
      <c r="G347">
        <f>'Calculated Tab Properties'!G347</f>
        <v>3.4999999617524358</v>
      </c>
      <c r="H347">
        <f>'Calculated Tab Properties'!H347</f>
        <v>2.0360724897582796</v>
      </c>
      <c r="I347">
        <f>'Calculated Tab Properties'!I347</f>
        <v>0.15000004853335774</v>
      </c>
      <c r="J347" s="20">
        <f>'Calculated Tab Properties'!J347</f>
        <v>1.382279673631343</v>
      </c>
      <c r="K347">
        <v>0</v>
      </c>
      <c r="L347">
        <v>0</v>
      </c>
      <c r="M347">
        <v>0</v>
      </c>
      <c r="N347">
        <v>0</v>
      </c>
      <c r="O347" s="27">
        <f>'Calculated Tab Properties'!O347</f>
        <v>0</v>
      </c>
      <c r="P347" s="27">
        <f>'Calculated Tab Properties'!P347</f>
        <v>5.6045249999999998</v>
      </c>
      <c r="Q347">
        <f>'Calculated Tab Properties'!Q347</f>
        <v>-300</v>
      </c>
      <c r="R347">
        <f>'Calculated Tab Properties'!R347</f>
        <v>1</v>
      </c>
      <c r="T347" s="1">
        <v>0</v>
      </c>
      <c r="U347" s="1">
        <v>0</v>
      </c>
      <c r="V347">
        <f>T347*'GEOMETRIC INPUTS'!S347</f>
        <v>0</v>
      </c>
      <c r="W347">
        <v>346</v>
      </c>
      <c r="X347">
        <f t="shared" si="112"/>
        <v>0</v>
      </c>
      <c r="Y347">
        <f t="shared" si="113"/>
        <v>0</v>
      </c>
      <c r="Z347" s="27">
        <f t="shared" si="114"/>
        <v>562.79059867352328</v>
      </c>
      <c r="AA347" s="27">
        <f t="shared" si="115"/>
        <v>-557.18607367352331</v>
      </c>
      <c r="AB347" s="27">
        <f t="shared" si="116"/>
        <v>-106.30110908501453</v>
      </c>
      <c r="AC347">
        <f t="shared" si="117"/>
        <v>106.30110908501453</v>
      </c>
      <c r="AD347" s="24" t="str">
        <f>'GT Data'!D349</f>
        <v>TKNODE_690</v>
      </c>
      <c r="AE347" s="25">
        <f t="shared" si="118"/>
        <v>-30.383308319452297</v>
      </c>
      <c r="AF347" s="25">
        <f t="shared" si="119"/>
        <v>101.86648304653136</v>
      </c>
      <c r="AG347" s="25">
        <f t="shared" si="120"/>
        <v>562.79059867352328</v>
      </c>
      <c r="AH347" s="25">
        <v>0</v>
      </c>
      <c r="AI347" s="25">
        <v>0</v>
      </c>
      <c r="AJ347" s="25">
        <f t="shared" si="121"/>
        <v>0</v>
      </c>
      <c r="AK347" s="24" t="str">
        <f>'GT Data'!N349</f>
        <v>TKNODE_691</v>
      </c>
      <c r="AL347" s="25">
        <f t="shared" si="122"/>
        <v>30.383308319452297</v>
      </c>
      <c r="AM347" s="25">
        <f t="shared" si="123"/>
        <v>-101.86648304653136</v>
      </c>
      <c r="AN347" s="25">
        <f t="shared" si="124"/>
        <v>-557.18607367352331</v>
      </c>
      <c r="AO347" s="25">
        <v>0</v>
      </c>
      <c r="AP347" s="25">
        <v>0</v>
      </c>
      <c r="AQ347" s="25">
        <f t="shared" si="125"/>
        <v>9114.9924958356896</v>
      </c>
    </row>
    <row r="348" spans="1:43" x14ac:dyDescent="0.3">
      <c r="A348" t="str">
        <f>'Calculated Tab Properties'!A348</f>
        <v>TAB_13_346</v>
      </c>
      <c r="B348">
        <f>'Calculated Tab Properties'!B348</f>
        <v>5.2942999999999998</v>
      </c>
      <c r="C348">
        <f>'Calculated Tab Properties'!C348</f>
        <v>5.1692773960360601</v>
      </c>
      <c r="D348">
        <f>'Calculated Tab Properties'!D348</f>
        <v>296.17777792524242</v>
      </c>
      <c r="E348">
        <f>'Calculated Tab Properties'!E348</f>
        <v>5.5506385523241155</v>
      </c>
      <c r="F348">
        <f>'Calculated Tab Properties'!F348</f>
        <v>2.4506385012155611</v>
      </c>
      <c r="G348">
        <f>'Calculated Tab Properties'!G348</f>
        <v>3.1000000511085553</v>
      </c>
      <c r="H348">
        <f>'Calculated Tab Properties'!H348</f>
        <v>3.0484320213806786</v>
      </c>
      <c r="I348">
        <f>'Calculated Tab Properties'!I348</f>
        <v>0.14999994008105488</v>
      </c>
      <c r="J348" s="20">
        <f>'Calculated Tab Properties'!J348</f>
        <v>0.71560613860452071</v>
      </c>
      <c r="K348">
        <v>0</v>
      </c>
      <c r="L348">
        <v>0</v>
      </c>
      <c r="M348">
        <v>0</v>
      </c>
      <c r="N348">
        <v>0</v>
      </c>
      <c r="O348" s="27">
        <f>'Calculated Tab Properties'!O348</f>
        <v>0</v>
      </c>
      <c r="P348" s="27">
        <f>'Calculated Tab Properties'!P348</f>
        <v>7.1292749999999998</v>
      </c>
      <c r="Q348">
        <f>'Calculated Tab Properties'!Q348</f>
        <v>-300</v>
      </c>
      <c r="R348">
        <f>'Calculated Tab Properties'!R348</f>
        <v>1</v>
      </c>
      <c r="T348" s="1">
        <v>0</v>
      </c>
      <c r="U348" s="1">
        <v>0</v>
      </c>
      <c r="V348">
        <f>T348*'GEOMETRIC INPUTS'!S348</f>
        <v>0</v>
      </c>
      <c r="W348">
        <v>347</v>
      </c>
      <c r="X348">
        <f t="shared" si="112"/>
        <v>0</v>
      </c>
      <c r="Y348">
        <f t="shared" si="113"/>
        <v>0</v>
      </c>
      <c r="Z348" s="27">
        <f t="shared" si="114"/>
        <v>121.98070381612939</v>
      </c>
      <c r="AA348" s="27">
        <f t="shared" si="115"/>
        <v>-114.85142881612938</v>
      </c>
      <c r="AB348" s="27">
        <f t="shared" si="116"/>
        <v>-132.11581296789151</v>
      </c>
      <c r="AC348">
        <f t="shared" si="117"/>
        <v>132.11581296789151</v>
      </c>
      <c r="AD348" s="24" t="str">
        <f>'GT Data'!D350</f>
        <v>TKNODE_692</v>
      </c>
      <c r="AE348" s="25">
        <f t="shared" si="118"/>
        <v>118.5646331937955</v>
      </c>
      <c r="AF348" s="25">
        <f t="shared" si="119"/>
        <v>58.283923956676212</v>
      </c>
      <c r="AG348" s="25">
        <f t="shared" si="120"/>
        <v>121.98070381612939</v>
      </c>
      <c r="AH348" s="25">
        <v>0</v>
      </c>
      <c r="AI348" s="25">
        <v>0</v>
      </c>
      <c r="AJ348" s="25">
        <f t="shared" si="121"/>
        <v>0</v>
      </c>
      <c r="AK348" s="24" t="str">
        <f>'GT Data'!N350</f>
        <v>TKNODE_693</v>
      </c>
      <c r="AL348" s="25">
        <f t="shared" si="122"/>
        <v>-118.5646331937955</v>
      </c>
      <c r="AM348" s="25">
        <f t="shared" si="123"/>
        <v>-58.283923956676212</v>
      </c>
      <c r="AN348" s="25">
        <f t="shared" si="124"/>
        <v>-114.85142881612938</v>
      </c>
      <c r="AO348" s="25">
        <v>0</v>
      </c>
      <c r="AP348" s="25">
        <v>0</v>
      </c>
      <c r="AQ348" s="25">
        <f t="shared" si="125"/>
        <v>-35569.38995813865</v>
      </c>
    </row>
    <row r="349" spans="1:43" x14ac:dyDescent="0.3">
      <c r="A349" t="str">
        <f>'Calculated Tab Properties'!A349</f>
        <v>TAB_13_347</v>
      </c>
      <c r="B349">
        <f>'Calculated Tab Properties'!B349</f>
        <v>3.0154000000000001</v>
      </c>
      <c r="C349">
        <f>'Calculated Tab Properties'!C349</f>
        <v>5.0023045649819666</v>
      </c>
      <c r="D349">
        <f>'Calculated Tab Properties'!D349</f>
        <v>286.61093941249192</v>
      </c>
      <c r="E349">
        <f>'Calculated Tab Properties'!E349</f>
        <v>4.0646964688520102</v>
      </c>
      <c r="F349">
        <f>'Calculated Tab Properties'!F349</f>
        <v>1.7646965120074549</v>
      </c>
      <c r="G349">
        <f>'Calculated Tab Properties'!G349</f>
        <v>2.299999956844557</v>
      </c>
      <c r="H349">
        <f>'Calculated Tab Properties'!H349</f>
        <v>2.5704561523130964</v>
      </c>
      <c r="I349">
        <f>'Calculated Tab Properties'!I349</f>
        <v>0.14999999842843306</v>
      </c>
      <c r="J349" s="20">
        <f>'Calculated Tab Properties'!J349</f>
        <v>0.8915907734259445</v>
      </c>
      <c r="K349">
        <v>0</v>
      </c>
      <c r="L349">
        <v>0</v>
      </c>
      <c r="M349">
        <v>0</v>
      </c>
      <c r="N349">
        <v>0</v>
      </c>
      <c r="O349" s="27">
        <f>'Calculated Tab Properties'!O349</f>
        <v>0</v>
      </c>
      <c r="P349" s="27">
        <f>'Calculated Tab Properties'!P349</f>
        <v>11.5794</v>
      </c>
      <c r="Q349">
        <f>'Calculated Tab Properties'!Q349</f>
        <v>-300</v>
      </c>
      <c r="R349">
        <f>'Calculated Tab Properties'!R349</f>
        <v>1</v>
      </c>
      <c r="T349" s="1">
        <v>0</v>
      </c>
      <c r="U349" s="1">
        <v>0</v>
      </c>
      <c r="V349">
        <f>T349*'GEOMETRIC INPUTS'!S349</f>
        <v>0</v>
      </c>
      <c r="W349">
        <v>348</v>
      </c>
      <c r="X349">
        <f t="shared" si="112"/>
        <v>0</v>
      </c>
      <c r="Y349">
        <f t="shared" si="113"/>
        <v>0</v>
      </c>
      <c r="Z349" s="27">
        <f t="shared" si="114"/>
        <v>169.01664846546589</v>
      </c>
      <c r="AA349" s="27">
        <f t="shared" si="115"/>
        <v>-157.4372484654659</v>
      </c>
      <c r="AB349" s="27">
        <f t="shared" si="116"/>
        <v>-127.10668810233101</v>
      </c>
      <c r="AC349">
        <f t="shared" si="117"/>
        <v>127.10668810233101</v>
      </c>
      <c r="AD349" s="24" t="str">
        <f>'GT Data'!D351</f>
        <v>TKNODE_694</v>
      </c>
      <c r="AE349" s="25">
        <f t="shared" si="118"/>
        <v>121.80227317618402</v>
      </c>
      <c r="AF349" s="25">
        <f t="shared" si="119"/>
        <v>36.336158430102323</v>
      </c>
      <c r="AG349" s="25">
        <f t="shared" si="120"/>
        <v>169.01664846546589</v>
      </c>
      <c r="AH349" s="25">
        <v>0</v>
      </c>
      <c r="AI349" s="25">
        <v>0</v>
      </c>
      <c r="AJ349" s="25">
        <f t="shared" si="121"/>
        <v>0</v>
      </c>
      <c r="AK349" s="24" t="str">
        <f>'GT Data'!N351</f>
        <v>TKNODE_695</v>
      </c>
      <c r="AL349" s="25">
        <f t="shared" si="122"/>
        <v>-121.80227317618402</v>
      </c>
      <c r="AM349" s="25">
        <f t="shared" si="123"/>
        <v>-36.336158430102323</v>
      </c>
      <c r="AN349" s="25">
        <f t="shared" si="124"/>
        <v>-157.4372484654659</v>
      </c>
      <c r="AO349" s="25">
        <v>0</v>
      </c>
      <c r="AP349" s="25">
        <v>0</v>
      </c>
      <c r="AQ349" s="25">
        <f t="shared" si="125"/>
        <v>-36540.681952855208</v>
      </c>
    </row>
    <row r="350" spans="1:43" x14ac:dyDescent="0.3">
      <c r="A350" t="str">
        <f>'Calculated Tab Properties'!A350</f>
        <v>TAB_13_348</v>
      </c>
      <c r="B350">
        <f>'Calculated Tab Properties'!B350</f>
        <v>2.4462000000000002</v>
      </c>
      <c r="C350">
        <f>'Calculated Tab Properties'!C350</f>
        <v>5.0016700734343988</v>
      </c>
      <c r="D350">
        <f>'Calculated Tab Properties'!D350</f>
        <v>286.57458572467959</v>
      </c>
      <c r="E350">
        <f>'Calculated Tab Properties'!E350</f>
        <v>3.7960513677000942</v>
      </c>
      <c r="F350">
        <f>'Calculated Tab Properties'!F350</f>
        <v>1.8960513501573868</v>
      </c>
      <c r="G350">
        <f>'Calculated Tab Properties'!G350</f>
        <v>1.9000000175427076</v>
      </c>
      <c r="H350">
        <f>'Calculated Tab Properties'!H350</f>
        <v>2.6549380357320302</v>
      </c>
      <c r="I350">
        <f>'Calculated Tab Properties'!I350</f>
        <v>0.1499999261984484</v>
      </c>
      <c r="J350" s="20">
        <f>'Calculated Tab Properties'!J350</f>
        <v>0.85308557026413567</v>
      </c>
      <c r="K350">
        <v>0</v>
      </c>
      <c r="L350">
        <v>0</v>
      </c>
      <c r="M350">
        <v>0</v>
      </c>
      <c r="N350">
        <v>0</v>
      </c>
      <c r="O350" s="27">
        <f>'Calculated Tab Properties'!O350</f>
        <v>0</v>
      </c>
      <c r="P350" s="27">
        <f>'Calculated Tab Properties'!P350</f>
        <v>4.0304250000000001</v>
      </c>
      <c r="Q350">
        <f>'Calculated Tab Properties'!Q350</f>
        <v>-300</v>
      </c>
      <c r="R350">
        <f>'Calculated Tab Properties'!R350</f>
        <v>1</v>
      </c>
      <c r="T350" s="1">
        <v>0</v>
      </c>
      <c r="U350" s="1">
        <v>0</v>
      </c>
      <c r="V350">
        <f>T350*'GEOMETRIC INPUTS'!S350</f>
        <v>0</v>
      </c>
      <c r="W350">
        <v>349</v>
      </c>
      <c r="X350">
        <f t="shared" si="112"/>
        <v>0</v>
      </c>
      <c r="Y350">
        <f t="shared" si="113"/>
        <v>0</v>
      </c>
      <c r="Z350" s="27">
        <f t="shared" si="114"/>
        <v>157.9047089218335</v>
      </c>
      <c r="AA350" s="27">
        <f t="shared" si="115"/>
        <v>-153.8742839218335</v>
      </c>
      <c r="AB350" s="27">
        <f t="shared" si="116"/>
        <v>-134.33621505512883</v>
      </c>
      <c r="AC350">
        <f t="shared" si="117"/>
        <v>134.33621505512883</v>
      </c>
      <c r="AD350" s="24" t="str">
        <f>'GT Data'!D352</f>
        <v>TKNODE_696</v>
      </c>
      <c r="AE350" s="25">
        <f t="shared" si="118"/>
        <v>128.75443797337641</v>
      </c>
      <c r="AF350" s="25">
        <f t="shared" si="119"/>
        <v>38.321187057524597</v>
      </c>
      <c r="AG350" s="25">
        <f t="shared" si="120"/>
        <v>157.9047089218335</v>
      </c>
      <c r="AH350" s="25">
        <v>0</v>
      </c>
      <c r="AI350" s="25">
        <v>0</v>
      </c>
      <c r="AJ350" s="25">
        <f t="shared" si="121"/>
        <v>0</v>
      </c>
      <c r="AK350" s="24" t="str">
        <f>'GT Data'!N352</f>
        <v>TKNODE_697</v>
      </c>
      <c r="AL350" s="25">
        <f t="shared" si="122"/>
        <v>-128.75443797337641</v>
      </c>
      <c r="AM350" s="25">
        <f t="shared" si="123"/>
        <v>-38.321187057524597</v>
      </c>
      <c r="AN350" s="25">
        <f t="shared" si="124"/>
        <v>-153.8742839218335</v>
      </c>
      <c r="AO350" s="25">
        <v>0</v>
      </c>
      <c r="AP350" s="25">
        <v>0</v>
      </c>
      <c r="AQ350" s="25">
        <f t="shared" si="125"/>
        <v>-38626.331392012922</v>
      </c>
    </row>
    <row r="351" spans="1:43" x14ac:dyDescent="0.3">
      <c r="A351" t="str">
        <f>'Calculated Tab Properties'!A351</f>
        <v>TAB_13_349</v>
      </c>
      <c r="B351">
        <f>'Calculated Tab Properties'!B351</f>
        <v>2.5</v>
      </c>
      <c r="C351">
        <f>'Calculated Tab Properties'!C351</f>
        <v>5.6001735440486673</v>
      </c>
      <c r="D351">
        <f>'Calculated Tab Properties'!D351</f>
        <v>320.86630861480927</v>
      </c>
      <c r="E351">
        <f>'Calculated Tab Properties'!E351</f>
        <v>3.967301558150842</v>
      </c>
      <c r="F351">
        <f>'Calculated Tab Properties'!F351</f>
        <v>2.0673015328009221</v>
      </c>
      <c r="G351">
        <f>'Calculated Tab Properties'!G351</f>
        <v>1.9000000253499199</v>
      </c>
      <c r="H351">
        <f>'Calculated Tab Properties'!H351</f>
        <v>2.7705678854727545</v>
      </c>
      <c r="I351">
        <f>'Calculated Tab Properties'!I351</f>
        <v>0.14999998681243326</v>
      </c>
      <c r="J351" s="20">
        <f>'Calculated Tab Properties'!J351</f>
        <v>0.80650602400776938</v>
      </c>
      <c r="K351">
        <v>0</v>
      </c>
      <c r="L351">
        <v>0</v>
      </c>
      <c r="M351">
        <v>0</v>
      </c>
      <c r="N351">
        <v>0</v>
      </c>
      <c r="O351" s="27">
        <f>'Calculated Tab Properties'!O351</f>
        <v>0</v>
      </c>
      <c r="P351" s="27">
        <f>'Calculated Tab Properties'!P351</f>
        <v>3.7811250000000003</v>
      </c>
      <c r="Q351">
        <f>'Calculated Tab Properties'!Q351</f>
        <v>-300</v>
      </c>
      <c r="R351">
        <f>'Calculated Tab Properties'!R351</f>
        <v>1</v>
      </c>
      <c r="T351" s="1">
        <v>0</v>
      </c>
      <c r="U351" s="1">
        <v>0</v>
      </c>
      <c r="V351">
        <f>T351*'GEOMETRIC INPUTS'!S351</f>
        <v>0</v>
      </c>
      <c r="W351">
        <v>350</v>
      </c>
      <c r="X351">
        <f t="shared" si="112"/>
        <v>0</v>
      </c>
      <c r="Y351">
        <f t="shared" si="113"/>
        <v>0</v>
      </c>
      <c r="Z351" s="27">
        <f t="shared" si="114"/>
        <v>144.84235925379093</v>
      </c>
      <c r="AA351" s="27">
        <f t="shared" si="115"/>
        <v>-141.06123425379093</v>
      </c>
      <c r="AB351" s="27">
        <f t="shared" si="116"/>
        <v>-135.22848314046678</v>
      </c>
      <c r="AC351">
        <f t="shared" si="117"/>
        <v>135.22848314046678</v>
      </c>
      <c r="AD351" s="24" t="str">
        <f>'GT Data'!D353</f>
        <v>TKNODE_698</v>
      </c>
      <c r="AE351" s="25">
        <f t="shared" si="118"/>
        <v>85.347027554853909</v>
      </c>
      <c r="AF351" s="25">
        <f t="shared" si="119"/>
        <v>104.89341037463943</v>
      </c>
      <c r="AG351" s="25">
        <f t="shared" si="120"/>
        <v>144.84235925379093</v>
      </c>
      <c r="AH351" s="25">
        <v>0</v>
      </c>
      <c r="AI351" s="25">
        <v>0</v>
      </c>
      <c r="AJ351" s="25">
        <f t="shared" si="121"/>
        <v>0</v>
      </c>
      <c r="AK351" s="24" t="str">
        <f>'GT Data'!N353</f>
        <v>TKNODE_699</v>
      </c>
      <c r="AL351" s="25">
        <f t="shared" si="122"/>
        <v>-85.347027554853909</v>
      </c>
      <c r="AM351" s="25">
        <f t="shared" si="123"/>
        <v>-104.89341037463943</v>
      </c>
      <c r="AN351" s="25">
        <f t="shared" si="124"/>
        <v>-141.06123425379093</v>
      </c>
      <c r="AO351" s="25">
        <v>0</v>
      </c>
      <c r="AP351" s="25">
        <v>0</v>
      </c>
      <c r="AQ351" s="25">
        <f t="shared" si="125"/>
        <v>-25604.108266456173</v>
      </c>
    </row>
    <row r="352" spans="1:43" x14ac:dyDescent="0.3">
      <c r="A352" t="str">
        <f>'Calculated Tab Properties'!A352</f>
        <v>TAB12-352</v>
      </c>
      <c r="B352">
        <f>'Calculated Tab Properties'!B352</f>
        <v>2100</v>
      </c>
      <c r="C352">
        <f>'Calculated Tab Properties'!C352</f>
        <v>6.0835393412608774</v>
      </c>
      <c r="D352">
        <f>'Calculated Tab Properties'!D352</f>
        <v>348.56112875604532</v>
      </c>
      <c r="E352">
        <f>'Calculated Tab Properties'!E352</f>
        <v>2.6919525005699061</v>
      </c>
      <c r="F352">
        <f>'Calculated Tab Properties'!F352</f>
        <v>2.6919525005699061</v>
      </c>
      <c r="G352">
        <f>'Calculated Tab Properties'!G352</f>
        <v>0</v>
      </c>
      <c r="H352">
        <f>'Calculated Tab Properties'!H352</f>
        <v>3.3135951817829032</v>
      </c>
      <c r="I352">
        <f>'Calculated Tab Properties'!I352</f>
        <v>4.9999997451262122E-2</v>
      </c>
      <c r="J352" s="20">
        <f>'Calculated Tab Properties'!J352</f>
        <v>0.64797617192214974</v>
      </c>
      <c r="K352">
        <v>0</v>
      </c>
      <c r="L352">
        <v>0</v>
      </c>
      <c r="M352">
        <v>0</v>
      </c>
      <c r="N352">
        <v>0</v>
      </c>
      <c r="O352" s="27">
        <f>'Calculated Tab Properties'!O352</f>
        <v>0</v>
      </c>
      <c r="P352" s="27">
        <f>'Calculated Tab Properties'!P352</f>
        <v>3</v>
      </c>
      <c r="Q352">
        <f>'Calculated Tab Properties'!Q352</f>
        <v>-300</v>
      </c>
      <c r="R352">
        <f>'Calculated Tab Properties'!R352</f>
        <v>1</v>
      </c>
      <c r="T352" s="1">
        <v>0</v>
      </c>
      <c r="U352" s="1">
        <v>0</v>
      </c>
      <c r="V352">
        <f>T352*'GEOMETRIC INPUTS'!S352</f>
        <v>0</v>
      </c>
      <c r="W352">
        <v>351</v>
      </c>
      <c r="X352">
        <f t="shared" si="112"/>
        <v>0</v>
      </c>
      <c r="Y352">
        <f t="shared" si="113"/>
        <v>0</v>
      </c>
      <c r="Z352" s="27">
        <f t="shared" si="114"/>
        <v>111.38755232277158</v>
      </c>
      <c r="AA352" s="27">
        <f t="shared" si="115"/>
        <v>-108.38755232277158</v>
      </c>
      <c r="AB352" s="27">
        <f t="shared" si="116"/>
        <v>-143.17738258302472</v>
      </c>
      <c r="AC352">
        <f t="shared" si="117"/>
        <v>143.17738258302472</v>
      </c>
      <c r="AD352" s="24">
        <f>'GT Data'!D354</f>
        <v>896</v>
      </c>
      <c r="AE352" s="25">
        <f t="shared" si="118"/>
        <v>28.395273746697285</v>
      </c>
      <c r="AF352" s="25">
        <f t="shared" si="119"/>
        <v>140.33342906156022</v>
      </c>
      <c r="AG352" s="25">
        <f t="shared" si="120"/>
        <v>111.38755232277158</v>
      </c>
      <c r="AH352" s="25">
        <v>0</v>
      </c>
      <c r="AI352" s="25">
        <v>0</v>
      </c>
      <c r="AJ352" s="25">
        <f t="shared" si="121"/>
        <v>0</v>
      </c>
      <c r="AK352" s="24">
        <f>'GT Data'!N354</f>
        <v>897</v>
      </c>
      <c r="AL352" s="25">
        <f t="shared" si="122"/>
        <v>-28.395273746697285</v>
      </c>
      <c r="AM352" s="25">
        <f t="shared" si="123"/>
        <v>-140.33342906156022</v>
      </c>
      <c r="AN352" s="25">
        <f t="shared" si="124"/>
        <v>-108.38755232277158</v>
      </c>
      <c r="AO352" s="25">
        <v>0</v>
      </c>
      <c r="AP352" s="25">
        <v>0</v>
      </c>
      <c r="AQ352" s="25">
        <f t="shared" si="125"/>
        <v>-8518.5821240091864</v>
      </c>
    </row>
    <row r="353" spans="1:43" x14ac:dyDescent="0.3">
      <c r="A353" t="str">
        <f>'Calculated Tab Properties'!A353</f>
        <v>TAB13-353</v>
      </c>
      <c r="B353">
        <f>'Calculated Tab Properties'!B353</f>
        <v>2100</v>
      </c>
      <c r="C353">
        <f>'Calculated Tab Properties'!C353</f>
        <v>6.0835393411747711</v>
      </c>
      <c r="D353">
        <f>'Calculated Tab Properties'!D353</f>
        <v>348.56112875111177</v>
      </c>
      <c r="E353">
        <f>'Calculated Tab Properties'!E353</f>
        <v>2.6486654025871714</v>
      </c>
      <c r="F353">
        <f>'Calculated Tab Properties'!F353</f>
        <v>2.6486654025871714</v>
      </c>
      <c r="G353">
        <f>'Calculated Tab Properties'!G353</f>
        <v>0</v>
      </c>
      <c r="H353">
        <f>'Calculated Tab Properties'!H353</f>
        <v>3.2791861624266154</v>
      </c>
      <c r="I353">
        <f>'Calculated Tab Properties'!I353</f>
        <v>4.9999997451262108E-2</v>
      </c>
      <c r="J353" s="20">
        <f>'Calculated Tab Properties'!J353</f>
        <v>0.65594377221985489</v>
      </c>
      <c r="K353">
        <v>0</v>
      </c>
      <c r="L353">
        <v>0</v>
      </c>
      <c r="M353">
        <v>0</v>
      </c>
      <c r="N353">
        <v>0</v>
      </c>
      <c r="O353" s="27">
        <f>'Calculated Tab Properties'!O353</f>
        <v>0</v>
      </c>
      <c r="P353" s="27">
        <f>'Calculated Tab Properties'!P353</f>
        <v>3</v>
      </c>
      <c r="Q353">
        <f>'Calculated Tab Properties'!Q353</f>
        <v>-300</v>
      </c>
      <c r="R353">
        <f>'Calculated Tab Properties'!R353</f>
        <v>1</v>
      </c>
      <c r="T353" s="1">
        <v>0</v>
      </c>
      <c r="U353" s="1">
        <v>0</v>
      </c>
      <c r="V353">
        <f>T353*'GEOMETRIC INPUTS'!S353</f>
        <v>0</v>
      </c>
      <c r="W353">
        <v>352</v>
      </c>
      <c r="X353">
        <f t="shared" si="112"/>
        <v>0</v>
      </c>
      <c r="Y353">
        <f t="shared" si="113"/>
        <v>0</v>
      </c>
      <c r="Z353" s="27">
        <f t="shared" si="114"/>
        <v>113.20795737912302</v>
      </c>
      <c r="AA353" s="27">
        <f t="shared" si="115"/>
        <v>-110.20795737912302</v>
      </c>
      <c r="AB353" s="27">
        <f t="shared" si="116"/>
        <v>-143.19680310590962</v>
      </c>
      <c r="AC353">
        <f t="shared" si="117"/>
        <v>143.19680310590962</v>
      </c>
      <c r="AD353" s="24">
        <f>'GT Data'!D355</f>
        <v>898</v>
      </c>
      <c r="AE353" s="25">
        <f t="shared" si="118"/>
        <v>28.399125282351886</v>
      </c>
      <c r="AF353" s="25">
        <f t="shared" si="119"/>
        <v>140.35246382928207</v>
      </c>
      <c r="AG353" s="25">
        <f t="shared" si="120"/>
        <v>113.20795737912302</v>
      </c>
      <c r="AH353" s="25">
        <v>0</v>
      </c>
      <c r="AI353" s="25">
        <v>0</v>
      </c>
      <c r="AJ353" s="25">
        <f t="shared" si="121"/>
        <v>0</v>
      </c>
      <c r="AK353" s="24">
        <f>'GT Data'!N355</f>
        <v>899</v>
      </c>
      <c r="AL353" s="25">
        <f t="shared" si="122"/>
        <v>-28.399125282351886</v>
      </c>
      <c r="AM353" s="25">
        <f t="shared" si="123"/>
        <v>-140.35246382928207</v>
      </c>
      <c r="AN353" s="25">
        <f t="shared" si="124"/>
        <v>-110.20795737912302</v>
      </c>
      <c r="AO353" s="25">
        <v>0</v>
      </c>
      <c r="AP353" s="25">
        <v>0</v>
      </c>
      <c r="AQ353" s="25">
        <f t="shared" si="125"/>
        <v>-8519.7375847055664</v>
      </c>
    </row>
    <row r="354" spans="1:43" x14ac:dyDescent="0.3">
      <c r="A354" t="str">
        <f>'Calculated Tab Properties'!A354</f>
        <v>TAB14-354</v>
      </c>
      <c r="B354">
        <f>'Calculated Tab Properties'!B354</f>
        <v>2100</v>
      </c>
      <c r="C354">
        <f>'Calculated Tab Properties'!C354</f>
        <v>6.0835393411610861</v>
      </c>
      <c r="D354">
        <f>'Calculated Tab Properties'!D354</f>
        <v>348.56112875032767</v>
      </c>
      <c r="E354">
        <f>'Calculated Tab Properties'!E354</f>
        <v>2.6052960813529347</v>
      </c>
      <c r="F354">
        <f>'Calculated Tab Properties'!F354</f>
        <v>2.6052960813529347</v>
      </c>
      <c r="G354">
        <f>'Calculated Tab Properties'!G354</f>
        <v>0</v>
      </c>
      <c r="H354">
        <f>'Calculated Tab Properties'!H354</f>
        <v>3.2449249723842932</v>
      </c>
      <c r="I354">
        <f>'Calculated Tab Properties'!I354</f>
        <v>4.9999997451265606E-2</v>
      </c>
      <c r="J354" s="20">
        <f>'Calculated Tab Properties'!J354</f>
        <v>0.66409544425087219</v>
      </c>
      <c r="K354">
        <v>0</v>
      </c>
      <c r="L354">
        <v>0</v>
      </c>
      <c r="M354">
        <v>0</v>
      </c>
      <c r="N354">
        <v>0</v>
      </c>
      <c r="O354" s="27">
        <f>'Calculated Tab Properties'!O354</f>
        <v>0</v>
      </c>
      <c r="P354" s="27">
        <f>'Calculated Tab Properties'!P354</f>
        <v>3</v>
      </c>
      <c r="Q354">
        <f>'Calculated Tab Properties'!Q354</f>
        <v>-300</v>
      </c>
      <c r="R354">
        <f>'Calculated Tab Properties'!R354</f>
        <v>1</v>
      </c>
      <c r="T354" s="1">
        <v>0</v>
      </c>
      <c r="U354" s="1">
        <v>0</v>
      </c>
      <c r="V354">
        <f>T354*'GEOMETRIC INPUTS'!S354</f>
        <v>0</v>
      </c>
      <c r="W354">
        <v>353</v>
      </c>
      <c r="X354">
        <f t="shared" si="112"/>
        <v>0</v>
      </c>
      <c r="Y354">
        <f t="shared" si="113"/>
        <v>0</v>
      </c>
      <c r="Z354" s="27">
        <f t="shared" si="114"/>
        <v>115.09248494011229</v>
      </c>
      <c r="AA354" s="27">
        <f t="shared" si="115"/>
        <v>-112.09248494011229</v>
      </c>
      <c r="AB354" s="27">
        <f t="shared" si="116"/>
        <v>-143.21474390113789</v>
      </c>
      <c r="AC354">
        <f t="shared" si="117"/>
        <v>143.21474390113789</v>
      </c>
      <c r="AD354" s="24">
        <f>'GT Data'!D356</f>
        <v>900</v>
      </c>
      <c r="AE354" s="25">
        <f t="shared" si="118"/>
        <v>28.402683344790283</v>
      </c>
      <c r="AF354" s="25">
        <f t="shared" si="119"/>
        <v>140.37004826345287</v>
      </c>
      <c r="AG354" s="25">
        <f t="shared" si="120"/>
        <v>115.09248494011229</v>
      </c>
      <c r="AH354" s="25">
        <v>0</v>
      </c>
      <c r="AI354" s="25">
        <v>0</v>
      </c>
      <c r="AJ354" s="25">
        <f t="shared" si="121"/>
        <v>0</v>
      </c>
      <c r="AK354" s="24">
        <f>'GT Data'!N356</f>
        <v>901</v>
      </c>
      <c r="AL354" s="25">
        <f t="shared" si="122"/>
        <v>-28.402683344790283</v>
      </c>
      <c r="AM354" s="25">
        <f t="shared" si="123"/>
        <v>-140.37004826345287</v>
      </c>
      <c r="AN354" s="25">
        <f t="shared" si="124"/>
        <v>-112.09248494011229</v>
      </c>
      <c r="AO354" s="25">
        <v>0</v>
      </c>
      <c r="AP354" s="25">
        <v>0</v>
      </c>
      <c r="AQ354" s="25">
        <f t="shared" si="125"/>
        <v>-8520.8050034370845</v>
      </c>
    </row>
    <row r="355" spans="1:43" x14ac:dyDescent="0.3">
      <c r="A355" t="str">
        <f>'Calculated Tab Properties'!A355</f>
        <v>TAB11-355</v>
      </c>
      <c r="B355">
        <f>'Calculated Tab Properties'!B355</f>
        <v>2100</v>
      </c>
      <c r="C355">
        <f>'Calculated Tab Properties'!C355</f>
        <v>6.0380461994149286</v>
      </c>
      <c r="D355">
        <f>'Calculated Tab Properties'!D355</f>
        <v>345.95456373148244</v>
      </c>
      <c r="E355">
        <f>'Calculated Tab Properties'!E355</f>
        <v>2.9061440295826921</v>
      </c>
      <c r="F355">
        <f>'Calculated Tab Properties'!F355</f>
        <v>2.9061440295826921</v>
      </c>
      <c r="G355">
        <f>'Calculated Tab Properties'!G355</f>
        <v>0</v>
      </c>
      <c r="H355">
        <f>'Calculated Tab Properties'!H355</f>
        <v>3.486769093340941</v>
      </c>
      <c r="I355">
        <f>'Calculated Tab Properties'!I355</f>
        <v>5.0000001303024309E-2</v>
      </c>
      <c r="J355" s="20">
        <f>'Calculated Tab Properties'!J355</f>
        <v>0.61089023989147018</v>
      </c>
      <c r="K355">
        <v>0</v>
      </c>
      <c r="L355">
        <v>0</v>
      </c>
      <c r="M355">
        <v>0</v>
      </c>
      <c r="N355">
        <v>0</v>
      </c>
      <c r="O355" s="27">
        <f>'Calculated Tab Properties'!O355</f>
        <v>0</v>
      </c>
      <c r="P355" s="27">
        <f>'Calculated Tab Properties'!P355</f>
        <v>3</v>
      </c>
      <c r="Q355">
        <f>'Calculated Tab Properties'!Q355</f>
        <v>-300</v>
      </c>
      <c r="R355">
        <f>'Calculated Tab Properties'!R355</f>
        <v>1</v>
      </c>
      <c r="T355" s="1">
        <v>0</v>
      </c>
      <c r="U355" s="1">
        <v>0</v>
      </c>
      <c r="V355">
        <f>T355*'GEOMETRIC INPUTS'!S355</f>
        <v>0</v>
      </c>
      <c r="W355">
        <v>354</v>
      </c>
      <c r="X355">
        <f t="shared" si="112"/>
        <v>0</v>
      </c>
      <c r="Y355">
        <f t="shared" si="113"/>
        <v>0</v>
      </c>
      <c r="Z355" s="27">
        <f t="shared" si="114"/>
        <v>103.17795571857734</v>
      </c>
      <c r="AA355" s="27">
        <f t="shared" si="115"/>
        <v>-100.17795571857734</v>
      </c>
      <c r="AB355" s="27">
        <f t="shared" si="116"/>
        <v>-143.06133499543981</v>
      </c>
      <c r="AC355">
        <f t="shared" si="117"/>
        <v>143.06133499543981</v>
      </c>
      <c r="AD355" s="24">
        <f>'GT Data'!D357</f>
        <v>904</v>
      </c>
      <c r="AE355" s="25">
        <f t="shared" si="118"/>
        <v>34.719737947175801</v>
      </c>
      <c r="AF355" s="25">
        <f t="shared" si="119"/>
        <v>138.78431239717582</v>
      </c>
      <c r="AG355" s="25">
        <f t="shared" si="120"/>
        <v>103.17795571857734</v>
      </c>
      <c r="AH355" s="25">
        <v>0</v>
      </c>
      <c r="AI355" s="25">
        <v>0</v>
      </c>
      <c r="AJ355" s="25">
        <f t="shared" si="121"/>
        <v>0</v>
      </c>
      <c r="AK355" s="24">
        <f>'GT Data'!N357</f>
        <v>905</v>
      </c>
      <c r="AL355" s="25">
        <f t="shared" si="122"/>
        <v>-34.719737947175801</v>
      </c>
      <c r="AM355" s="25">
        <f t="shared" si="123"/>
        <v>-138.78431239717582</v>
      </c>
      <c r="AN355" s="25">
        <f t="shared" si="124"/>
        <v>-100.17795571857734</v>
      </c>
      <c r="AO355" s="25">
        <v>0</v>
      </c>
      <c r="AP355" s="25">
        <v>0</v>
      </c>
      <c r="AQ355" s="25">
        <f t="shared" si="125"/>
        <v>-10415.92138415274</v>
      </c>
    </row>
    <row r="356" spans="1:43" x14ac:dyDescent="0.3">
      <c r="A356" t="str">
        <f>'Calculated Tab Properties'!A356</f>
        <v>TAB12-356</v>
      </c>
      <c r="B356">
        <f>'Calculated Tab Properties'!B356</f>
        <v>2100</v>
      </c>
      <c r="C356">
        <f>'Calculated Tab Properties'!C356</f>
        <v>6.0380461989640182</v>
      </c>
      <c r="D356">
        <f>'Calculated Tab Properties'!D356</f>
        <v>345.95456370564716</v>
      </c>
      <c r="E356">
        <f>'Calculated Tab Properties'!E356</f>
        <v>2.8453134118393404</v>
      </c>
      <c r="F356">
        <f>'Calculated Tab Properties'!F356</f>
        <v>2.8453134118393404</v>
      </c>
      <c r="G356">
        <f>'Calculated Tab Properties'!G356</f>
        <v>0</v>
      </c>
      <c r="H356">
        <f>'Calculated Tab Properties'!H356</f>
        <v>3.4371175515428871</v>
      </c>
      <c r="I356">
        <f>'Calculated Tab Properties'!I356</f>
        <v>5.0000001303024309E-2</v>
      </c>
      <c r="J356" s="20">
        <f>'Calculated Tab Properties'!J356</f>
        <v>0.62104201781767676</v>
      </c>
      <c r="K356">
        <v>0</v>
      </c>
      <c r="L356">
        <v>0</v>
      </c>
      <c r="M356">
        <v>0</v>
      </c>
      <c r="N356">
        <v>0</v>
      </c>
      <c r="O356" s="27">
        <f>'Calculated Tab Properties'!O356</f>
        <v>0</v>
      </c>
      <c r="P356" s="27">
        <f>'Calculated Tab Properties'!P356</f>
        <v>3</v>
      </c>
      <c r="Q356">
        <f>'Calculated Tab Properties'!Q356</f>
        <v>-300</v>
      </c>
      <c r="R356">
        <f>'Calculated Tab Properties'!R356</f>
        <v>1</v>
      </c>
      <c r="T356" s="1">
        <v>0</v>
      </c>
      <c r="U356" s="1">
        <v>0</v>
      </c>
      <c r="V356">
        <f>T356*'GEOMETRIC INPUTS'!S356</f>
        <v>0</v>
      </c>
      <c r="W356">
        <v>355</v>
      </c>
      <c r="X356">
        <f t="shared" si="112"/>
        <v>0</v>
      </c>
      <c r="Y356">
        <f t="shared" si="113"/>
        <v>0</v>
      </c>
      <c r="Z356" s="27">
        <f t="shared" si="114"/>
        <v>105.38382125090894</v>
      </c>
      <c r="AA356" s="27">
        <f t="shared" si="115"/>
        <v>-102.38382125090894</v>
      </c>
      <c r="AB356" s="27">
        <f t="shared" si="116"/>
        <v>-143.09743428230942</v>
      </c>
      <c r="AC356">
        <f t="shared" si="117"/>
        <v>143.09743428230942</v>
      </c>
      <c r="AD356" s="24">
        <f>'GT Data'!D358</f>
        <v>906</v>
      </c>
      <c r="AE356" s="25">
        <f t="shared" si="118"/>
        <v>34.728498991766706</v>
      </c>
      <c r="AF356" s="25">
        <f t="shared" si="119"/>
        <v>138.81933242873171</v>
      </c>
      <c r="AG356" s="25">
        <f t="shared" si="120"/>
        <v>105.38382125090894</v>
      </c>
      <c r="AH356" s="25">
        <v>0</v>
      </c>
      <c r="AI356" s="25">
        <v>0</v>
      </c>
      <c r="AJ356" s="25">
        <f t="shared" si="121"/>
        <v>0</v>
      </c>
      <c r="AK356" s="24">
        <f>'GT Data'!N358</f>
        <v>907</v>
      </c>
      <c r="AL356" s="25">
        <f t="shared" si="122"/>
        <v>-34.728498991766706</v>
      </c>
      <c r="AM356" s="25">
        <f t="shared" si="123"/>
        <v>-138.81933242873171</v>
      </c>
      <c r="AN356" s="25">
        <f t="shared" si="124"/>
        <v>-102.38382125090894</v>
      </c>
      <c r="AO356" s="25">
        <v>0</v>
      </c>
      <c r="AP356" s="25">
        <v>0</v>
      </c>
      <c r="AQ356" s="25">
        <f t="shared" si="125"/>
        <v>-10418.549697530012</v>
      </c>
    </row>
    <row r="357" spans="1:43" x14ac:dyDescent="0.3">
      <c r="A357" t="str">
        <f>'Calculated Tab Properties'!A357</f>
        <v>TAB13-357</v>
      </c>
      <c r="B357">
        <f>'Calculated Tab Properties'!B357</f>
        <v>2100</v>
      </c>
      <c r="C357">
        <f>'Calculated Tab Properties'!C357</f>
        <v>6.0380461990522223</v>
      </c>
      <c r="D357">
        <f>'Calculated Tab Properties'!D357</f>
        <v>345.95456371070088</v>
      </c>
      <c r="E357">
        <f>'Calculated Tab Properties'!E357</f>
        <v>2.783712484205755</v>
      </c>
      <c r="F357">
        <f>'Calculated Tab Properties'!F357</f>
        <v>2.783712484205755</v>
      </c>
      <c r="G357">
        <f>'Calculated Tab Properties'!G357</f>
        <v>0</v>
      </c>
      <c r="H357">
        <f>'Calculated Tab Properties'!H357</f>
        <v>3.387208871501465</v>
      </c>
      <c r="I357">
        <f>'Calculated Tab Properties'!I357</f>
        <v>5.0000001303024309E-2</v>
      </c>
      <c r="J357" s="20">
        <f>'Calculated Tab Properties'!J357</f>
        <v>0.63162453519399497</v>
      </c>
      <c r="K357">
        <v>0</v>
      </c>
      <c r="L357">
        <v>0</v>
      </c>
      <c r="M357">
        <v>0</v>
      </c>
      <c r="N357">
        <v>0</v>
      </c>
      <c r="O357" s="27">
        <f>'Calculated Tab Properties'!O357</f>
        <v>0</v>
      </c>
      <c r="P357" s="27">
        <f>'Calculated Tab Properties'!P357</f>
        <v>3</v>
      </c>
      <c r="Q357">
        <f>'Calculated Tab Properties'!Q357</f>
        <v>-300</v>
      </c>
      <c r="R357">
        <f>'Calculated Tab Properties'!R357</f>
        <v>1</v>
      </c>
      <c r="T357" s="1">
        <v>0</v>
      </c>
      <c r="U357" s="1">
        <v>0</v>
      </c>
      <c r="V357">
        <f>T357*'GEOMETRIC INPUTS'!S357</f>
        <v>0</v>
      </c>
      <c r="W357">
        <v>356</v>
      </c>
      <c r="X357">
        <f t="shared" si="112"/>
        <v>0</v>
      </c>
      <c r="Y357">
        <f t="shared" si="113"/>
        <v>0</v>
      </c>
      <c r="Z357" s="27">
        <f t="shared" si="114"/>
        <v>107.71586566406613</v>
      </c>
      <c r="AA357" s="27">
        <f t="shared" si="115"/>
        <v>-104.71586566406613</v>
      </c>
      <c r="AB357" s="27">
        <f t="shared" si="116"/>
        <v>-143.13153456191125</v>
      </c>
      <c r="AC357">
        <f t="shared" si="117"/>
        <v>143.13153456191125</v>
      </c>
      <c r="AD357" s="24">
        <f>'GT Data'!D359</f>
        <v>908</v>
      </c>
      <c r="AE357" s="25">
        <f t="shared" si="118"/>
        <v>34.736774819905378</v>
      </c>
      <c r="AF357" s="25">
        <f t="shared" si="119"/>
        <v>138.85241323491206</v>
      </c>
      <c r="AG357" s="25">
        <f t="shared" si="120"/>
        <v>107.71586566406613</v>
      </c>
      <c r="AH357" s="25">
        <v>0</v>
      </c>
      <c r="AI357" s="25">
        <v>0</v>
      </c>
      <c r="AJ357" s="25">
        <f t="shared" si="121"/>
        <v>0</v>
      </c>
      <c r="AK357" s="24">
        <f>'GT Data'!N359</f>
        <v>909</v>
      </c>
      <c r="AL357" s="25">
        <f t="shared" si="122"/>
        <v>-34.736774819905378</v>
      </c>
      <c r="AM357" s="25">
        <f t="shared" si="123"/>
        <v>-138.85241323491206</v>
      </c>
      <c r="AN357" s="25">
        <f t="shared" si="124"/>
        <v>-104.71586566406613</v>
      </c>
      <c r="AO357" s="25">
        <v>0</v>
      </c>
      <c r="AP357" s="25">
        <v>0</v>
      </c>
      <c r="AQ357" s="25">
        <f t="shared" si="125"/>
        <v>-10421.032445971614</v>
      </c>
    </row>
    <row r="358" spans="1:43" x14ac:dyDescent="0.3">
      <c r="A358" t="str">
        <f>'Calculated Tab Properties'!A358</f>
        <v>TAB14-358</v>
      </c>
      <c r="B358">
        <f>'Calculated Tab Properties'!B358</f>
        <v>2100</v>
      </c>
      <c r="C358">
        <f>'Calculated Tab Properties'!C358</f>
        <v>6.038046198728078</v>
      </c>
      <c r="D358">
        <f>'Calculated Tab Properties'!D358</f>
        <v>345.95456369212883</v>
      </c>
      <c r="E358">
        <f>'Calculated Tab Properties'!E358</f>
        <v>2.7213033235690069</v>
      </c>
      <c r="F358">
        <f>'Calculated Tab Properties'!F358</f>
        <v>2.7213033235690069</v>
      </c>
      <c r="G358">
        <f>'Calculated Tab Properties'!G358</f>
        <v>0</v>
      </c>
      <c r="H358">
        <f>'Calculated Tab Properties'!H358</f>
        <v>3.3370438252108827</v>
      </c>
      <c r="I358">
        <f>'Calculated Tab Properties'!I358</f>
        <v>4.9999991601991263E-2</v>
      </c>
      <c r="J358" s="20">
        <f>'Calculated Tab Properties'!J358</f>
        <v>0.6426674369423353</v>
      </c>
      <c r="K358">
        <v>0</v>
      </c>
      <c r="L358">
        <v>0</v>
      </c>
      <c r="M358">
        <v>0</v>
      </c>
      <c r="N358">
        <v>0</v>
      </c>
      <c r="O358" s="27">
        <f>'Calculated Tab Properties'!O358</f>
        <v>0</v>
      </c>
      <c r="P358" s="27">
        <f>'Calculated Tab Properties'!P358</f>
        <v>3</v>
      </c>
      <c r="Q358">
        <f>'Calculated Tab Properties'!Q358</f>
        <v>-300</v>
      </c>
      <c r="R358">
        <f>'Calculated Tab Properties'!R358</f>
        <v>1</v>
      </c>
      <c r="T358" s="1">
        <v>0</v>
      </c>
      <c r="U358" s="1">
        <v>0</v>
      </c>
      <c r="V358">
        <f>T358*'GEOMETRIC INPUTS'!S358</f>
        <v>0</v>
      </c>
      <c r="W358">
        <v>357</v>
      </c>
      <c r="X358">
        <f t="shared" si="112"/>
        <v>0</v>
      </c>
      <c r="Y358">
        <f t="shared" si="113"/>
        <v>0</v>
      </c>
      <c r="Z358" s="27">
        <f t="shared" si="114"/>
        <v>110.18617345160143</v>
      </c>
      <c r="AA358" s="27">
        <f t="shared" si="115"/>
        <v>-107.18617345160143</v>
      </c>
      <c r="AB358" s="27">
        <f t="shared" si="116"/>
        <v>-143.16339114102868</v>
      </c>
      <c r="AC358">
        <f t="shared" si="117"/>
        <v>143.16339114102868</v>
      </c>
      <c r="AD358" s="24">
        <f>'GT Data'!D360</f>
        <v>910</v>
      </c>
      <c r="AE358" s="25">
        <f t="shared" si="118"/>
        <v>34.744506178772248</v>
      </c>
      <c r="AF358" s="25">
        <f t="shared" si="119"/>
        <v>138.88331740490801</v>
      </c>
      <c r="AG358" s="25">
        <f t="shared" si="120"/>
        <v>110.18617345160143</v>
      </c>
      <c r="AH358" s="25">
        <v>0</v>
      </c>
      <c r="AI358" s="25">
        <v>0</v>
      </c>
      <c r="AJ358" s="25">
        <f t="shared" si="121"/>
        <v>0</v>
      </c>
      <c r="AK358" s="24">
        <f>'GT Data'!N360</f>
        <v>911</v>
      </c>
      <c r="AL358" s="25">
        <f t="shared" si="122"/>
        <v>-34.744506178772248</v>
      </c>
      <c r="AM358" s="25">
        <f t="shared" si="123"/>
        <v>-138.88331740490801</v>
      </c>
      <c r="AN358" s="25">
        <f t="shared" si="124"/>
        <v>-107.18617345160143</v>
      </c>
      <c r="AO358" s="25">
        <v>0</v>
      </c>
      <c r="AP358" s="25">
        <v>0</v>
      </c>
      <c r="AQ358" s="25">
        <f t="shared" si="125"/>
        <v>-10423.351853631675</v>
      </c>
    </row>
    <row r="359" spans="1:43" x14ac:dyDescent="0.3">
      <c r="A359" t="str">
        <f>'Calculated Tab Properties'!A359</f>
        <v>TAB11-359</v>
      </c>
      <c r="B359">
        <f>'Calculated Tab Properties'!B359</f>
        <v>2100</v>
      </c>
      <c r="C359">
        <f>'Calculated Tab Properties'!C359</f>
        <v>5.8802624673106427</v>
      </c>
      <c r="D359">
        <f>'Calculated Tab Properties'!D359</f>
        <v>336.91422180608407</v>
      </c>
      <c r="E359">
        <f>'Calculated Tab Properties'!E359</f>
        <v>2.7565914095107082</v>
      </c>
      <c r="F359">
        <f>'Calculated Tab Properties'!F359</f>
        <v>2.7565914095107082</v>
      </c>
      <c r="G359">
        <f>'Calculated Tab Properties'!G359</f>
        <v>0</v>
      </c>
      <c r="H359">
        <f>'Calculated Tab Properties'!H359</f>
        <v>3.3653583869165149</v>
      </c>
      <c r="I359">
        <f>'Calculated Tab Properties'!I359</f>
        <v>4.9999997348664109E-2</v>
      </c>
      <c r="J359" s="20">
        <f>'Calculated Tab Properties'!J359</f>
        <v>0.63638298143983441</v>
      </c>
      <c r="K359">
        <v>0</v>
      </c>
      <c r="L359">
        <v>0</v>
      </c>
      <c r="M359">
        <v>0</v>
      </c>
      <c r="N359">
        <v>0</v>
      </c>
      <c r="O359" s="27">
        <f>'Calculated Tab Properties'!O359</f>
        <v>0</v>
      </c>
      <c r="P359" s="27">
        <f>'Calculated Tab Properties'!P359</f>
        <v>3</v>
      </c>
      <c r="Q359">
        <f>'Calculated Tab Properties'!Q359</f>
        <v>-300</v>
      </c>
      <c r="R359">
        <f>'Calculated Tab Properties'!R359</f>
        <v>1</v>
      </c>
      <c r="T359" s="1">
        <v>0</v>
      </c>
      <c r="U359" s="1">
        <v>0</v>
      </c>
      <c r="V359">
        <f>T359*'GEOMETRIC INPUTS'!S359</f>
        <v>0</v>
      </c>
      <c r="W359">
        <v>358</v>
      </c>
      <c r="X359">
        <f t="shared" si="112"/>
        <v>0</v>
      </c>
      <c r="Y359">
        <f t="shared" si="113"/>
        <v>0</v>
      </c>
      <c r="Z359" s="27">
        <f t="shared" si="114"/>
        <v>108.77564189361566</v>
      </c>
      <c r="AA359" s="27">
        <f t="shared" si="115"/>
        <v>-105.77564189361566</v>
      </c>
      <c r="AB359" s="27">
        <f t="shared" si="116"/>
        <v>-143.14572198259393</v>
      </c>
      <c r="AC359">
        <f t="shared" si="117"/>
        <v>143.14572198259393</v>
      </c>
      <c r="AD359" s="24">
        <f>'GT Data'!D361</f>
        <v>914</v>
      </c>
      <c r="AE359" s="25">
        <f t="shared" si="118"/>
        <v>56.128695678896278</v>
      </c>
      <c r="AF359" s="25">
        <f t="shared" si="119"/>
        <v>131.6824485013243</v>
      </c>
      <c r="AG359" s="25">
        <f t="shared" si="120"/>
        <v>108.77564189361566</v>
      </c>
      <c r="AH359" s="25">
        <v>0</v>
      </c>
      <c r="AI359" s="25">
        <v>0</v>
      </c>
      <c r="AJ359" s="25">
        <f t="shared" si="121"/>
        <v>0</v>
      </c>
      <c r="AK359" s="24">
        <f>'GT Data'!N361</f>
        <v>915</v>
      </c>
      <c r="AL359" s="25">
        <f t="shared" si="122"/>
        <v>-56.128695678896278</v>
      </c>
      <c r="AM359" s="25">
        <f t="shared" si="123"/>
        <v>-131.6824485013243</v>
      </c>
      <c r="AN359" s="25">
        <f t="shared" si="124"/>
        <v>-105.77564189361566</v>
      </c>
      <c r="AO359" s="25">
        <v>0</v>
      </c>
      <c r="AP359" s="25">
        <v>0</v>
      </c>
      <c r="AQ359" s="25">
        <f t="shared" si="125"/>
        <v>-16838.608703668884</v>
      </c>
    </row>
    <row r="360" spans="1:43" x14ac:dyDescent="0.3">
      <c r="A360" t="str">
        <f>'Calculated Tab Properties'!A360</f>
        <v>TAB12-360</v>
      </c>
      <c r="B360">
        <f>'Calculated Tab Properties'!B360</f>
        <v>2100</v>
      </c>
      <c r="C360">
        <f>'Calculated Tab Properties'!C360</f>
        <v>5.8802624671543695</v>
      </c>
      <c r="D360">
        <f>'Calculated Tab Properties'!D360</f>
        <v>336.91422179713021</v>
      </c>
      <c r="E360">
        <f>'Calculated Tab Properties'!E360</f>
        <v>2.6530971943004866</v>
      </c>
      <c r="F360">
        <f>'Calculated Tab Properties'!F360</f>
        <v>2.6530971943004866</v>
      </c>
      <c r="G360">
        <f>'Calculated Tab Properties'!G360</f>
        <v>0</v>
      </c>
      <c r="H360">
        <f>'Calculated Tab Properties'!H360</f>
        <v>3.2826993488190541</v>
      </c>
      <c r="I360">
        <f>'Calculated Tab Properties'!I360</f>
        <v>4.9999997740772954E-2</v>
      </c>
      <c r="J360" s="20">
        <f>'Calculated Tab Properties'!J360</f>
        <v>0.65512036973022791</v>
      </c>
      <c r="K360">
        <v>0</v>
      </c>
      <c r="L360">
        <v>0</v>
      </c>
      <c r="M360">
        <v>0</v>
      </c>
      <c r="N360">
        <v>0</v>
      </c>
      <c r="O360" s="27">
        <f>'Calculated Tab Properties'!O360</f>
        <v>0</v>
      </c>
      <c r="P360" s="27">
        <f>'Calculated Tab Properties'!P360</f>
        <v>3</v>
      </c>
      <c r="Q360">
        <f>'Calculated Tab Properties'!Q360</f>
        <v>-300</v>
      </c>
      <c r="R360">
        <f>'Calculated Tab Properties'!R360</f>
        <v>1</v>
      </c>
      <c r="T360" s="1">
        <v>0</v>
      </c>
      <c r="U360" s="1">
        <v>0</v>
      </c>
      <c r="V360">
        <f>T360*'GEOMETRIC INPUTS'!S360</f>
        <v>0</v>
      </c>
      <c r="W360">
        <v>359</v>
      </c>
      <c r="X360">
        <f t="shared" si="112"/>
        <v>0</v>
      </c>
      <c r="Y360">
        <f t="shared" si="113"/>
        <v>0</v>
      </c>
      <c r="Z360" s="27">
        <f t="shared" si="114"/>
        <v>113.01885232509768</v>
      </c>
      <c r="AA360" s="27">
        <f t="shared" si="115"/>
        <v>-110.01885232509768</v>
      </c>
      <c r="AB360" s="27">
        <f t="shared" si="116"/>
        <v>-143.19488302808946</v>
      </c>
      <c r="AC360">
        <f t="shared" si="117"/>
        <v>143.19488302808946</v>
      </c>
      <c r="AD360" s="24">
        <f>'GT Data'!D362</f>
        <v>916</v>
      </c>
      <c r="AE360" s="25">
        <f t="shared" si="118"/>
        <v>56.14797217749075</v>
      </c>
      <c r="AF360" s="25">
        <f t="shared" si="119"/>
        <v>131.72767266517673</v>
      </c>
      <c r="AG360" s="25">
        <f t="shared" si="120"/>
        <v>113.01885232509768</v>
      </c>
      <c r="AH360" s="25">
        <v>0</v>
      </c>
      <c r="AI360" s="25">
        <v>0</v>
      </c>
      <c r="AJ360" s="25">
        <f t="shared" si="121"/>
        <v>0</v>
      </c>
      <c r="AK360" s="24">
        <f>'GT Data'!N362</f>
        <v>917</v>
      </c>
      <c r="AL360" s="25">
        <f t="shared" si="122"/>
        <v>-56.14797217749075</v>
      </c>
      <c r="AM360" s="25">
        <f t="shared" si="123"/>
        <v>-131.72767266517673</v>
      </c>
      <c r="AN360" s="25">
        <f t="shared" si="124"/>
        <v>-110.01885232509768</v>
      </c>
      <c r="AO360" s="25">
        <v>0</v>
      </c>
      <c r="AP360" s="25">
        <v>0</v>
      </c>
      <c r="AQ360" s="25">
        <f t="shared" si="125"/>
        <v>-16844.391653247225</v>
      </c>
    </row>
    <row r="361" spans="1:43" x14ac:dyDescent="0.3">
      <c r="A361" t="str">
        <f>'Calculated Tab Properties'!A361</f>
        <v>TAB13-361</v>
      </c>
      <c r="B361">
        <f>'Calculated Tab Properties'!B361</f>
        <v>2100</v>
      </c>
      <c r="C361">
        <f>'Calculated Tab Properties'!C361</f>
        <v>5.8802624680813214</v>
      </c>
      <c r="D361">
        <f>'Calculated Tab Properties'!D361</f>
        <v>336.91422185024066</v>
      </c>
      <c r="E361">
        <f>'Calculated Tab Properties'!E361</f>
        <v>2.5481366094322144</v>
      </c>
      <c r="F361">
        <f>'Calculated Tab Properties'!F361</f>
        <v>2.5481366094322144</v>
      </c>
      <c r="G361">
        <f>'Calculated Tab Properties'!G361</f>
        <v>0</v>
      </c>
      <c r="H361">
        <f>'Calculated Tab Properties'!H361</f>
        <v>3.2001072689258883</v>
      </c>
      <c r="I361">
        <f>'Calculated Tab Properties'!I361</f>
        <v>4.9999997348661188E-2</v>
      </c>
      <c r="J361" s="20">
        <f>'Calculated Tab Properties'!J361</f>
        <v>0.67510469541397022</v>
      </c>
      <c r="K361">
        <v>0</v>
      </c>
      <c r="L361">
        <v>0</v>
      </c>
      <c r="M361">
        <v>0</v>
      </c>
      <c r="N361">
        <v>0</v>
      </c>
      <c r="O361" s="27">
        <f>'Calculated Tab Properties'!O361</f>
        <v>0</v>
      </c>
      <c r="P361" s="27">
        <f>'Calculated Tab Properties'!P361</f>
        <v>3</v>
      </c>
      <c r="Q361">
        <f>'Calculated Tab Properties'!Q361</f>
        <v>-300</v>
      </c>
      <c r="R361">
        <f>'Calculated Tab Properties'!R361</f>
        <v>1</v>
      </c>
      <c r="T361" s="1">
        <v>0</v>
      </c>
      <c r="U361" s="1">
        <v>0</v>
      </c>
      <c r="V361">
        <f>T361*'GEOMETRIC INPUTS'!S361</f>
        <v>0</v>
      </c>
      <c r="W361">
        <v>360</v>
      </c>
      <c r="X361">
        <f t="shared" si="112"/>
        <v>0</v>
      </c>
      <c r="Y361">
        <f t="shared" si="113"/>
        <v>0</v>
      </c>
      <c r="Z361" s="27">
        <f t="shared" si="114"/>
        <v>117.67422472485403</v>
      </c>
      <c r="AA361" s="27">
        <f t="shared" si="115"/>
        <v>-114.67422472485403</v>
      </c>
      <c r="AB361" s="27">
        <f t="shared" si="116"/>
        <v>-143.23593962372718</v>
      </c>
      <c r="AC361">
        <f t="shared" si="117"/>
        <v>143.23593962372718</v>
      </c>
      <c r="AD361" s="24">
        <f>'GT Data'!D363</f>
        <v>918</v>
      </c>
      <c r="AE361" s="25">
        <f t="shared" si="118"/>
        <v>56.164070707347179</v>
      </c>
      <c r="AF361" s="25">
        <f t="shared" si="119"/>
        <v>131.76544145363806</v>
      </c>
      <c r="AG361" s="25">
        <f t="shared" si="120"/>
        <v>117.67422472485403</v>
      </c>
      <c r="AH361" s="25">
        <v>0</v>
      </c>
      <c r="AI361" s="25">
        <v>0</v>
      </c>
      <c r="AJ361" s="25">
        <f t="shared" si="121"/>
        <v>0</v>
      </c>
      <c r="AK361" s="24">
        <f>'GT Data'!N363</f>
        <v>919</v>
      </c>
      <c r="AL361" s="25">
        <f t="shared" si="122"/>
        <v>-56.164070707347179</v>
      </c>
      <c r="AM361" s="25">
        <f t="shared" si="123"/>
        <v>-131.76544145363806</v>
      </c>
      <c r="AN361" s="25">
        <f t="shared" si="124"/>
        <v>-114.67422472485403</v>
      </c>
      <c r="AO361" s="25">
        <v>0</v>
      </c>
      <c r="AP361" s="25">
        <v>0</v>
      </c>
      <c r="AQ361" s="25">
        <f t="shared" si="125"/>
        <v>-16849.221212204153</v>
      </c>
    </row>
    <row r="362" spans="1:43" x14ac:dyDescent="0.3">
      <c r="A362" t="str">
        <f>'Calculated Tab Properties'!A362</f>
        <v>TAB14-362</v>
      </c>
      <c r="B362">
        <f>'Calculated Tab Properties'!B362</f>
        <v>2100</v>
      </c>
      <c r="C362">
        <f>'Calculated Tab Properties'!C362</f>
        <v>5.8802624678467037</v>
      </c>
      <c r="D362">
        <f>'Calculated Tab Properties'!D362</f>
        <v>336.91422183679811</v>
      </c>
      <c r="E362">
        <f>'Calculated Tab Properties'!E362</f>
        <v>2.4416864053384408</v>
      </c>
      <c r="F362">
        <f>'Calculated Tab Properties'!F362</f>
        <v>2.4416864053384408</v>
      </c>
      <c r="G362">
        <f>'Calculated Tab Properties'!G362</f>
        <v>0</v>
      </c>
      <c r="H362">
        <f>'Calculated Tab Properties'!H362</f>
        <v>3.1177177348443617</v>
      </c>
      <c r="I362">
        <f>'Calculated Tab Properties'!I362</f>
        <v>4.9999997348660494E-2</v>
      </c>
      <c r="J362" s="20">
        <f>'Calculated Tab Properties'!J362</f>
        <v>0.69644536931665268</v>
      </c>
      <c r="K362">
        <v>0</v>
      </c>
      <c r="L362">
        <v>0</v>
      </c>
      <c r="M362">
        <v>0</v>
      </c>
      <c r="N362">
        <v>0</v>
      </c>
      <c r="O362" s="27">
        <f>'Calculated Tab Properties'!O362</f>
        <v>0</v>
      </c>
      <c r="P362" s="27">
        <f>'Calculated Tab Properties'!P362</f>
        <v>3</v>
      </c>
      <c r="Q362">
        <f>'Calculated Tab Properties'!Q362</f>
        <v>-300</v>
      </c>
      <c r="R362">
        <f>'Calculated Tab Properties'!R362</f>
        <v>1</v>
      </c>
      <c r="T362" s="1">
        <v>0</v>
      </c>
      <c r="U362" s="1">
        <v>0</v>
      </c>
      <c r="V362">
        <f>T362*'GEOMETRIC INPUTS'!S362</f>
        <v>0</v>
      </c>
      <c r="W362">
        <v>361</v>
      </c>
      <c r="X362">
        <f t="shared" si="112"/>
        <v>0</v>
      </c>
      <c r="Y362">
        <f t="shared" si="113"/>
        <v>0</v>
      </c>
      <c r="Z362" s="27">
        <f t="shared" si="114"/>
        <v>122.80446799079915</v>
      </c>
      <c r="AA362" s="27">
        <f t="shared" si="115"/>
        <v>-119.80446799079915</v>
      </c>
      <c r="AB362" s="27">
        <f t="shared" si="116"/>
        <v>-143.26735885502052</v>
      </c>
      <c r="AC362">
        <f t="shared" si="117"/>
        <v>143.26735885502052</v>
      </c>
      <c r="AD362" s="24">
        <f>'GT Data'!D364</f>
        <v>920</v>
      </c>
      <c r="AE362" s="25">
        <f t="shared" si="118"/>
        <v>56.176390494975919</v>
      </c>
      <c r="AF362" s="25">
        <f t="shared" si="119"/>
        <v>131.79434458370815</v>
      </c>
      <c r="AG362" s="25">
        <f t="shared" si="120"/>
        <v>122.80446799079915</v>
      </c>
      <c r="AH362" s="25">
        <v>0</v>
      </c>
      <c r="AI362" s="25">
        <v>0</v>
      </c>
      <c r="AJ362" s="25">
        <f t="shared" si="121"/>
        <v>0</v>
      </c>
      <c r="AK362" s="24">
        <f>'GT Data'!N364</f>
        <v>921</v>
      </c>
      <c r="AL362" s="25">
        <f t="shared" si="122"/>
        <v>-56.176390494975919</v>
      </c>
      <c r="AM362" s="25">
        <f t="shared" si="123"/>
        <v>-131.79434458370815</v>
      </c>
      <c r="AN362" s="25">
        <f t="shared" si="124"/>
        <v>-119.80446799079915</v>
      </c>
      <c r="AO362" s="25">
        <v>0</v>
      </c>
      <c r="AP362" s="25">
        <v>0</v>
      </c>
      <c r="AQ362" s="25">
        <f t="shared" si="125"/>
        <v>-16852.917148492776</v>
      </c>
    </row>
    <row r="363" spans="1:43" x14ac:dyDescent="0.3">
      <c r="A363" t="str">
        <f>'Calculated Tab Properties'!A363</f>
        <v>TAB11-363</v>
      </c>
      <c r="B363">
        <f>'Calculated Tab Properties'!B363</f>
        <v>2100</v>
      </c>
      <c r="C363">
        <f>'Calculated Tab Properties'!C363</f>
        <v>5.7991283976920203</v>
      </c>
      <c r="D363">
        <f>'Calculated Tab Properties'!D363</f>
        <v>332.26558204221641</v>
      </c>
      <c r="E363">
        <f>'Calculated Tab Properties'!E363</f>
        <v>2.5978173619739233</v>
      </c>
      <c r="F363">
        <f>'Calculated Tab Properties'!F363</f>
        <v>2.5978173619739233</v>
      </c>
      <c r="G363">
        <f>'Calculated Tab Properties'!G363</f>
        <v>0</v>
      </c>
      <c r="H363">
        <f>'Calculated Tab Properties'!H363</f>
        <v>3.2390389427414439</v>
      </c>
      <c r="I363">
        <f>'Calculated Tab Properties'!I363</f>
        <v>5.0000007335720513E-2</v>
      </c>
      <c r="J363" s="20">
        <f>'Calculated Tab Properties'!J363</f>
        <v>0.66551854984123493</v>
      </c>
      <c r="K363">
        <v>0</v>
      </c>
      <c r="L363">
        <v>0</v>
      </c>
      <c r="M363">
        <v>0</v>
      </c>
      <c r="N363">
        <v>0</v>
      </c>
      <c r="O363" s="27">
        <f>'Calculated Tab Properties'!O363</f>
        <v>0</v>
      </c>
      <c r="P363" s="27">
        <f>'Calculated Tab Properties'!P363</f>
        <v>3</v>
      </c>
      <c r="Q363">
        <f>'Calculated Tab Properties'!Q363</f>
        <v>-300</v>
      </c>
      <c r="R363">
        <f>'Calculated Tab Properties'!R363</f>
        <v>1</v>
      </c>
      <c r="T363" s="1">
        <v>0</v>
      </c>
      <c r="U363" s="1">
        <v>0</v>
      </c>
      <c r="V363">
        <f>T363*'GEOMETRIC INPUTS'!S363</f>
        <v>0</v>
      </c>
      <c r="W363">
        <v>362</v>
      </c>
      <c r="X363">
        <f t="shared" si="112"/>
        <v>0</v>
      </c>
      <c r="Y363">
        <f t="shared" si="113"/>
        <v>0</v>
      </c>
      <c r="Z363" s="27">
        <f t="shared" si="114"/>
        <v>115.42381861292786</v>
      </c>
      <c r="AA363" s="27">
        <f t="shared" si="115"/>
        <v>-112.42381861292786</v>
      </c>
      <c r="AB363" s="27">
        <f t="shared" si="116"/>
        <v>-143.21767806835751</v>
      </c>
      <c r="AC363">
        <f t="shared" si="117"/>
        <v>143.21767806835751</v>
      </c>
      <c r="AD363" s="24">
        <f>'GT Data'!D365</f>
        <v>924</v>
      </c>
      <c r="AE363" s="25">
        <f t="shared" si="118"/>
        <v>66.649758463222227</v>
      </c>
      <c r="AF363" s="25">
        <f t="shared" si="119"/>
        <v>126.76400517530925</v>
      </c>
      <c r="AG363" s="25">
        <f t="shared" si="120"/>
        <v>115.42381861292786</v>
      </c>
      <c r="AH363" s="25">
        <v>0</v>
      </c>
      <c r="AI363" s="25">
        <v>0</v>
      </c>
      <c r="AJ363" s="25">
        <f t="shared" si="121"/>
        <v>0</v>
      </c>
      <c r="AK363" s="24">
        <f>'GT Data'!N365</f>
        <v>925</v>
      </c>
      <c r="AL363" s="25">
        <f t="shared" si="122"/>
        <v>-66.649758463222227</v>
      </c>
      <c r="AM363" s="25">
        <f t="shared" si="123"/>
        <v>-126.76400517530925</v>
      </c>
      <c r="AN363" s="25">
        <f t="shared" si="124"/>
        <v>-112.42381861292786</v>
      </c>
      <c r="AO363" s="25">
        <v>0</v>
      </c>
      <c r="AP363" s="25">
        <v>0</v>
      </c>
      <c r="AQ363" s="25">
        <f t="shared" si="125"/>
        <v>-19994.927538966669</v>
      </c>
    </row>
    <row r="364" spans="1:43" x14ac:dyDescent="0.3">
      <c r="A364" t="str">
        <f>'Calculated Tab Properties'!A364</f>
        <v>TAB12-364</v>
      </c>
      <c r="B364">
        <f>'Calculated Tab Properties'!B364</f>
        <v>2100</v>
      </c>
      <c r="C364">
        <f>'Calculated Tab Properties'!C364</f>
        <v>5.7991283971916552</v>
      </c>
      <c r="D364">
        <f>'Calculated Tab Properties'!D364</f>
        <v>332.26558201354754</v>
      </c>
      <c r="E364">
        <f>'Calculated Tab Properties'!E364</f>
        <v>2.479086586230312</v>
      </c>
      <c r="F364">
        <f>'Calculated Tab Properties'!F364</f>
        <v>2.479086586230312</v>
      </c>
      <c r="G364">
        <f>'Calculated Tab Properties'!G364</f>
        <v>0</v>
      </c>
      <c r="H364">
        <f>'Calculated Tab Properties'!H364</f>
        <v>3.1464999047777225</v>
      </c>
      <c r="I364">
        <f>'Calculated Tab Properties'!I364</f>
        <v>4.9999998484577299E-2</v>
      </c>
      <c r="J364" s="20">
        <f>'Calculated Tab Properties'!J364</f>
        <v>0.68882030735232003</v>
      </c>
      <c r="K364">
        <v>0</v>
      </c>
      <c r="L364">
        <v>0</v>
      </c>
      <c r="M364">
        <v>0</v>
      </c>
      <c r="N364">
        <v>0</v>
      </c>
      <c r="O364" s="27">
        <f>'Calculated Tab Properties'!O364</f>
        <v>0</v>
      </c>
      <c r="P364" s="27">
        <f>'Calculated Tab Properties'!P364</f>
        <v>3</v>
      </c>
      <c r="Q364">
        <f>'Calculated Tab Properties'!Q364</f>
        <v>-300</v>
      </c>
      <c r="R364">
        <f>'Calculated Tab Properties'!R364</f>
        <v>1</v>
      </c>
      <c r="T364" s="1">
        <v>0</v>
      </c>
      <c r="U364" s="1">
        <v>0</v>
      </c>
      <c r="V364">
        <f>T364*'GEOMETRIC INPUTS'!S364</f>
        <v>0</v>
      </c>
      <c r="W364">
        <v>363</v>
      </c>
      <c r="X364">
        <f t="shared" si="112"/>
        <v>0</v>
      </c>
      <c r="Y364">
        <f t="shared" si="113"/>
        <v>0</v>
      </c>
      <c r="Z364" s="27">
        <f t="shared" si="114"/>
        <v>120.95180606841846</v>
      </c>
      <c r="AA364" s="27">
        <f t="shared" si="115"/>
        <v>-117.95180606841846</v>
      </c>
      <c r="AB364" s="27">
        <f t="shared" si="116"/>
        <v>-143.25757506059063</v>
      </c>
      <c r="AC364">
        <f t="shared" si="117"/>
        <v>143.25757506059063</v>
      </c>
      <c r="AD364" s="24">
        <f>'GT Data'!D366</f>
        <v>926</v>
      </c>
      <c r="AE364" s="25">
        <f t="shared" si="118"/>
        <v>66.668325542497584</v>
      </c>
      <c r="AF364" s="25">
        <f t="shared" si="119"/>
        <v>126.79931853760225</v>
      </c>
      <c r="AG364" s="25">
        <f t="shared" si="120"/>
        <v>120.95180606841846</v>
      </c>
      <c r="AH364" s="25">
        <v>0</v>
      </c>
      <c r="AI364" s="25">
        <v>0</v>
      </c>
      <c r="AJ364" s="25">
        <f t="shared" si="121"/>
        <v>0</v>
      </c>
      <c r="AK364" s="24">
        <f>'GT Data'!N366</f>
        <v>927</v>
      </c>
      <c r="AL364" s="25">
        <f t="shared" si="122"/>
        <v>-66.668325542497584</v>
      </c>
      <c r="AM364" s="25">
        <f t="shared" si="123"/>
        <v>-126.79931853760225</v>
      </c>
      <c r="AN364" s="25">
        <f t="shared" si="124"/>
        <v>-117.95180606841846</v>
      </c>
      <c r="AO364" s="25">
        <v>0</v>
      </c>
      <c r="AP364" s="25">
        <v>0</v>
      </c>
      <c r="AQ364" s="25">
        <f t="shared" si="125"/>
        <v>-20000.497662749276</v>
      </c>
    </row>
    <row r="365" spans="1:43" x14ac:dyDescent="0.3">
      <c r="A365" t="str">
        <f>'Calculated Tab Properties'!A365</f>
        <v>TAB13-365</v>
      </c>
      <c r="B365">
        <f>'Calculated Tab Properties'!B365</f>
        <v>2100</v>
      </c>
      <c r="C365">
        <f>'Calculated Tab Properties'!C365</f>
        <v>5.7991283960120468</v>
      </c>
      <c r="D365">
        <f>'Calculated Tab Properties'!D365</f>
        <v>332.26558194596095</v>
      </c>
      <c r="E365">
        <f>'Calculated Tab Properties'!E365</f>
        <v>2.3591778729142909</v>
      </c>
      <c r="F365">
        <f>'Calculated Tab Properties'!F365</f>
        <v>2.3591778729142909</v>
      </c>
      <c r="G365">
        <f>'Calculated Tab Properties'!G365</f>
        <v>0</v>
      </c>
      <c r="H365">
        <f>'Calculated Tab Properties'!H365</f>
        <v>3.0548817413455605</v>
      </c>
      <c r="I365">
        <f>'Calculated Tab Properties'!I365</f>
        <v>4.9999998949950761E-2</v>
      </c>
      <c r="J365" s="20">
        <f>'Calculated Tab Properties'!J365</f>
        <v>0.71377221075658082</v>
      </c>
      <c r="K365">
        <v>0</v>
      </c>
      <c r="L365">
        <v>0</v>
      </c>
      <c r="M365">
        <v>0</v>
      </c>
      <c r="N365">
        <v>0</v>
      </c>
      <c r="O365" s="27">
        <f>'Calculated Tab Properties'!O365</f>
        <v>0</v>
      </c>
      <c r="P365" s="27">
        <f>'Calculated Tab Properties'!P365</f>
        <v>3</v>
      </c>
      <c r="Q365">
        <f>'Calculated Tab Properties'!Q365</f>
        <v>-300</v>
      </c>
      <c r="R365">
        <f>'Calculated Tab Properties'!R365</f>
        <v>1</v>
      </c>
      <c r="T365" s="1">
        <v>0</v>
      </c>
      <c r="U365" s="1">
        <v>0</v>
      </c>
      <c r="V365">
        <f>T365*'GEOMETRIC INPUTS'!S365</f>
        <v>0</v>
      </c>
      <c r="W365">
        <v>364</v>
      </c>
      <c r="X365">
        <f t="shared" si="112"/>
        <v>0</v>
      </c>
      <c r="Y365">
        <f t="shared" si="113"/>
        <v>0</v>
      </c>
      <c r="Z365" s="27">
        <f t="shared" si="114"/>
        <v>127.09936094506756</v>
      </c>
      <c r="AA365" s="27">
        <f t="shared" si="115"/>
        <v>-124.09936094506756</v>
      </c>
      <c r="AB365" s="27">
        <f t="shared" si="116"/>
        <v>-143.28374923373192</v>
      </c>
      <c r="AC365">
        <f t="shared" si="117"/>
        <v>143.28374923373192</v>
      </c>
      <c r="AD365" s="24">
        <f>'GT Data'!D367</f>
        <v>928</v>
      </c>
      <c r="AE365" s="25">
        <f t="shared" si="118"/>
        <v>66.680506467146841</v>
      </c>
      <c r="AF365" s="25">
        <f t="shared" si="119"/>
        <v>126.82248559210532</v>
      </c>
      <c r="AG365" s="25">
        <f t="shared" si="120"/>
        <v>127.09936094506756</v>
      </c>
      <c r="AH365" s="25">
        <v>0</v>
      </c>
      <c r="AI365" s="25">
        <v>0</v>
      </c>
      <c r="AJ365" s="25">
        <f t="shared" si="121"/>
        <v>0</v>
      </c>
      <c r="AK365" s="24">
        <f>'GT Data'!N367</f>
        <v>929</v>
      </c>
      <c r="AL365" s="25">
        <f t="shared" si="122"/>
        <v>-66.680506467146841</v>
      </c>
      <c r="AM365" s="25">
        <f t="shared" si="123"/>
        <v>-126.82248559210532</v>
      </c>
      <c r="AN365" s="25">
        <f t="shared" si="124"/>
        <v>-124.09936094506756</v>
      </c>
      <c r="AO365" s="25">
        <v>0</v>
      </c>
      <c r="AP365" s="25">
        <v>0</v>
      </c>
      <c r="AQ365" s="25">
        <f t="shared" si="125"/>
        <v>-20004.151940144053</v>
      </c>
    </row>
    <row r="366" spans="1:43" x14ac:dyDescent="0.3">
      <c r="A366" t="str">
        <f>'Calculated Tab Properties'!A366</f>
        <v>TAB14-366</v>
      </c>
      <c r="B366">
        <f>'Calculated Tab Properties'!B366</f>
        <v>2100</v>
      </c>
      <c r="C366">
        <f>'Calculated Tab Properties'!C366</f>
        <v>5.7991283977254326</v>
      </c>
      <c r="D366">
        <f>'Calculated Tab Properties'!D366</f>
        <v>332.26558204413072</v>
      </c>
      <c r="E366">
        <f>'Calculated Tab Properties'!E366</f>
        <v>2.2380967537001997</v>
      </c>
      <c r="F366">
        <f>'Calculated Tab Properties'!F366</f>
        <v>2.2380967537001997</v>
      </c>
      <c r="G366">
        <f>'Calculated Tab Properties'!G366</f>
        <v>0</v>
      </c>
      <c r="H366">
        <f>'Calculated Tab Properties'!H366</f>
        <v>2.9644168687029864</v>
      </c>
      <c r="I366">
        <f>'Calculated Tab Properties'!I366</f>
        <v>5.0000007335720513E-2</v>
      </c>
      <c r="J366" s="20">
        <f>'Calculated Tab Properties'!J366</f>
        <v>0.74051609879730573</v>
      </c>
      <c r="K366">
        <v>0</v>
      </c>
      <c r="L366">
        <v>0</v>
      </c>
      <c r="M366">
        <v>0</v>
      </c>
      <c r="N366">
        <v>0</v>
      </c>
      <c r="O366" s="27">
        <f>'Calculated Tab Properties'!O366</f>
        <v>0</v>
      </c>
      <c r="P366" s="27">
        <f>'Calculated Tab Properties'!P366</f>
        <v>3</v>
      </c>
      <c r="Q366">
        <f>'Calculated Tab Properties'!Q366</f>
        <v>-300</v>
      </c>
      <c r="R366">
        <f>'Calculated Tab Properties'!R366</f>
        <v>1</v>
      </c>
      <c r="T366" s="1">
        <v>0</v>
      </c>
      <c r="U366" s="1">
        <v>0</v>
      </c>
      <c r="V366">
        <f>T366*'GEOMETRIC INPUTS'!S366</f>
        <v>0</v>
      </c>
      <c r="W366">
        <v>365</v>
      </c>
      <c r="X366">
        <f t="shared" si="112"/>
        <v>0</v>
      </c>
      <c r="Y366">
        <f t="shared" si="113"/>
        <v>0</v>
      </c>
      <c r="Z366" s="27">
        <f t="shared" si="114"/>
        <v>133.97544117887531</v>
      </c>
      <c r="AA366" s="27">
        <f t="shared" si="115"/>
        <v>-130.97544117887531</v>
      </c>
      <c r="AB366" s="27">
        <f t="shared" si="116"/>
        <v>-143.29346834857463</v>
      </c>
      <c r="AC366">
        <f t="shared" si="117"/>
        <v>143.29346834857463</v>
      </c>
      <c r="AD366" s="24">
        <f>'GT Data'!D368</f>
        <v>930</v>
      </c>
      <c r="AE366" s="25">
        <f t="shared" si="118"/>
        <v>66.685029271487963</v>
      </c>
      <c r="AF366" s="25">
        <f t="shared" si="119"/>
        <v>126.83108823322756</v>
      </c>
      <c r="AG366" s="25">
        <f t="shared" si="120"/>
        <v>133.97544117887531</v>
      </c>
      <c r="AH366" s="25">
        <v>0</v>
      </c>
      <c r="AI366" s="25">
        <v>0</v>
      </c>
      <c r="AJ366" s="25">
        <f t="shared" si="121"/>
        <v>0</v>
      </c>
      <c r="AK366" s="24">
        <f>'GT Data'!N368</f>
        <v>931</v>
      </c>
      <c r="AL366" s="25">
        <f t="shared" si="122"/>
        <v>-66.685029271487963</v>
      </c>
      <c r="AM366" s="25">
        <f t="shared" si="123"/>
        <v>-126.83108823322756</v>
      </c>
      <c r="AN366" s="25">
        <f t="shared" si="124"/>
        <v>-130.97544117887531</v>
      </c>
      <c r="AO366" s="25">
        <v>0</v>
      </c>
      <c r="AP366" s="25">
        <v>0</v>
      </c>
      <c r="AQ366" s="25">
        <f t="shared" si="125"/>
        <v>-20005.508781446388</v>
      </c>
    </row>
    <row r="367" spans="1:43" x14ac:dyDescent="0.3">
      <c r="A367" t="str">
        <f>'Calculated Tab Properties'!A367</f>
        <v>TAB11-367</v>
      </c>
      <c r="B367">
        <f>'Calculated Tab Properties'!B367</f>
        <v>2100</v>
      </c>
      <c r="C367">
        <f>'Calculated Tab Properties'!C367</f>
        <v>5.7991283985207502</v>
      </c>
      <c r="D367">
        <f>'Calculated Tab Properties'!D367</f>
        <v>332.26558208969908</v>
      </c>
      <c r="E367">
        <f>'Calculated Tab Properties'!E367</f>
        <v>2.197817364315426</v>
      </c>
      <c r="F367">
        <f>'Calculated Tab Properties'!F367</f>
        <v>2.197817364315426</v>
      </c>
      <c r="G367">
        <f>'Calculated Tab Properties'!G367</f>
        <v>0</v>
      </c>
      <c r="H367">
        <f>'Calculated Tab Properties'!H367</f>
        <v>2.9348116462463629</v>
      </c>
      <c r="I367">
        <f>'Calculated Tab Properties'!I367</f>
        <v>5.0000007335720513E-2</v>
      </c>
      <c r="J367" s="20">
        <f>'Calculated Tab Properties'!J367</f>
        <v>0.74977585538514913</v>
      </c>
      <c r="K367">
        <v>0</v>
      </c>
      <c r="L367">
        <v>0</v>
      </c>
      <c r="M367">
        <v>0</v>
      </c>
      <c r="N367">
        <v>0</v>
      </c>
      <c r="O367" s="27">
        <f>'Calculated Tab Properties'!O367</f>
        <v>0</v>
      </c>
      <c r="P367" s="27">
        <f>'Calculated Tab Properties'!P367</f>
        <v>3</v>
      </c>
      <c r="Q367">
        <f>'Calculated Tab Properties'!Q367</f>
        <v>-300</v>
      </c>
      <c r="R367">
        <f>'Calculated Tab Properties'!R367</f>
        <v>1</v>
      </c>
      <c r="T367" s="1">
        <v>0</v>
      </c>
      <c r="U367" s="1">
        <v>0</v>
      </c>
      <c r="V367">
        <f>T367*'GEOMETRIC INPUTS'!S367</f>
        <v>0</v>
      </c>
      <c r="W367">
        <v>366</v>
      </c>
      <c r="X367">
        <f t="shared" si="112"/>
        <v>0</v>
      </c>
      <c r="Y367">
        <f t="shared" si="113"/>
        <v>0</v>
      </c>
      <c r="Z367" s="27">
        <f t="shared" si="114"/>
        <v>136.43080851324052</v>
      </c>
      <c r="AA367" s="27">
        <f t="shared" si="115"/>
        <v>-133.43080851324052</v>
      </c>
      <c r="AB367" s="27">
        <f t="shared" si="116"/>
        <v>-143.29250324028669</v>
      </c>
      <c r="AC367">
        <f t="shared" si="117"/>
        <v>143.29250324028669</v>
      </c>
      <c r="AD367" s="24">
        <f>'GT Data'!D369</f>
        <v>934</v>
      </c>
      <c r="AE367" s="25">
        <f t="shared" si="118"/>
        <v>66.684580034483446</v>
      </c>
      <c r="AF367" s="25">
        <f t="shared" si="119"/>
        <v>126.83023405518159</v>
      </c>
      <c r="AG367" s="25">
        <f t="shared" si="120"/>
        <v>136.43080851324052</v>
      </c>
      <c r="AH367" s="25">
        <v>0</v>
      </c>
      <c r="AI367" s="25">
        <v>0</v>
      </c>
      <c r="AJ367" s="25">
        <f t="shared" si="121"/>
        <v>0</v>
      </c>
      <c r="AK367" s="24">
        <f>'GT Data'!N369</f>
        <v>935</v>
      </c>
      <c r="AL367" s="25">
        <f t="shared" si="122"/>
        <v>-66.684580034483446</v>
      </c>
      <c r="AM367" s="25">
        <f t="shared" si="123"/>
        <v>-126.83023405518159</v>
      </c>
      <c r="AN367" s="25">
        <f t="shared" si="124"/>
        <v>-133.43080851324052</v>
      </c>
      <c r="AO367" s="25">
        <v>0</v>
      </c>
      <c r="AP367" s="25">
        <v>0</v>
      </c>
      <c r="AQ367" s="25">
        <f t="shared" si="125"/>
        <v>-20005.374010345033</v>
      </c>
    </row>
    <row r="368" spans="1:43" x14ac:dyDescent="0.3">
      <c r="A368" t="str">
        <f>'Calculated Tab Properties'!A368</f>
        <v>TAB12-368</v>
      </c>
      <c r="B368">
        <f>'Calculated Tab Properties'!B368</f>
        <v>2100</v>
      </c>
      <c r="C368">
        <f>'Calculated Tab Properties'!C368</f>
        <v>5.7991283979714456</v>
      </c>
      <c r="D368">
        <f>'Calculated Tab Properties'!D368</f>
        <v>332.26558205822624</v>
      </c>
      <c r="E368">
        <f>'Calculated Tab Properties'!E368</f>
        <v>2.0790865885718146</v>
      </c>
      <c r="F368">
        <f>'Calculated Tab Properties'!F368</f>
        <v>2.0790865885718146</v>
      </c>
      <c r="G368">
        <f>'Calculated Tab Properties'!G368</f>
        <v>0</v>
      </c>
      <c r="H368">
        <f>'Calculated Tab Properties'!H368</f>
        <v>2.849068688198277</v>
      </c>
      <c r="I368">
        <f>'Calculated Tab Properties'!I368</f>
        <v>4.9999998484577299E-2</v>
      </c>
      <c r="J368" s="20">
        <f>'Calculated Tab Properties'!J368</f>
        <v>0.77817913641480896</v>
      </c>
      <c r="K368">
        <v>0</v>
      </c>
      <c r="L368">
        <v>0</v>
      </c>
      <c r="M368">
        <v>0</v>
      </c>
      <c r="N368">
        <v>0</v>
      </c>
      <c r="O368" s="27">
        <f>'Calculated Tab Properties'!O368</f>
        <v>0</v>
      </c>
      <c r="P368" s="27">
        <f>'Calculated Tab Properties'!P368</f>
        <v>3</v>
      </c>
      <c r="Q368">
        <f>'Calculated Tab Properties'!Q368</f>
        <v>-300</v>
      </c>
      <c r="R368">
        <f>'Calculated Tab Properties'!R368</f>
        <v>1</v>
      </c>
      <c r="T368" s="1">
        <v>0</v>
      </c>
      <c r="U368" s="1">
        <v>0</v>
      </c>
      <c r="V368">
        <f>T368*'GEOMETRIC INPUTS'!S368</f>
        <v>0</v>
      </c>
      <c r="W368">
        <v>367</v>
      </c>
      <c r="X368">
        <f t="shared" si="112"/>
        <v>0</v>
      </c>
      <c r="Y368">
        <f t="shared" si="113"/>
        <v>0</v>
      </c>
      <c r="Z368" s="27">
        <f t="shared" si="114"/>
        <v>144.2219875077555</v>
      </c>
      <c r="AA368" s="27">
        <f t="shared" si="115"/>
        <v>-141.2219875077555</v>
      </c>
      <c r="AB368" s="27">
        <f t="shared" si="116"/>
        <v>-143.27582053872698</v>
      </c>
      <c r="AC368">
        <f t="shared" si="117"/>
        <v>143.27582053872698</v>
      </c>
      <c r="AD368" s="24">
        <f>'GT Data'!D370</f>
        <v>936</v>
      </c>
      <c r="AE368" s="25">
        <f t="shared" si="118"/>
        <v>66.676816411541608</v>
      </c>
      <c r="AF368" s="25">
        <f t="shared" si="119"/>
        <v>126.81546792196555</v>
      </c>
      <c r="AG368" s="25">
        <f t="shared" si="120"/>
        <v>144.2219875077555</v>
      </c>
      <c r="AH368" s="25">
        <v>0</v>
      </c>
      <c r="AI368" s="25">
        <v>0</v>
      </c>
      <c r="AJ368" s="25">
        <f t="shared" si="121"/>
        <v>0</v>
      </c>
      <c r="AK368" s="24">
        <f>'GT Data'!N370</f>
        <v>937</v>
      </c>
      <c r="AL368" s="25">
        <f t="shared" si="122"/>
        <v>-66.676816411541608</v>
      </c>
      <c r="AM368" s="25">
        <f t="shared" si="123"/>
        <v>-126.81546792196555</v>
      </c>
      <c r="AN368" s="25">
        <f t="shared" si="124"/>
        <v>-141.2219875077555</v>
      </c>
      <c r="AO368" s="25">
        <v>0</v>
      </c>
      <c r="AP368" s="25">
        <v>0</v>
      </c>
      <c r="AQ368" s="25">
        <f t="shared" si="125"/>
        <v>-20003.044923462483</v>
      </c>
    </row>
    <row r="369" spans="1:43" x14ac:dyDescent="0.3">
      <c r="A369" t="str">
        <f>'Calculated Tab Properties'!A369</f>
        <v>TAB13-369</v>
      </c>
      <c r="B369">
        <f>'Calculated Tab Properties'!B369</f>
        <v>2100</v>
      </c>
      <c r="C369">
        <f>'Calculated Tab Properties'!C369</f>
        <v>5.7991283965987268</v>
      </c>
      <c r="D369">
        <f>'Calculated Tab Properties'!D369</f>
        <v>332.2655819795753</v>
      </c>
      <c r="E369">
        <f>'Calculated Tab Properties'!E369</f>
        <v>1.9591778752557929</v>
      </c>
      <c r="F369">
        <f>'Calculated Tab Properties'!F369</f>
        <v>1.9591778752557929</v>
      </c>
      <c r="G369">
        <f>'Calculated Tab Properties'!G369</f>
        <v>0</v>
      </c>
      <c r="H369">
        <f>'Calculated Tab Properties'!H369</f>
        <v>2.7649521086947781</v>
      </c>
      <c r="I369">
        <f>'Calculated Tab Properties'!I369</f>
        <v>4.9999998949950761E-2</v>
      </c>
      <c r="J369" s="20">
        <f>'Calculated Tab Properties'!J369</f>
        <v>0.80862703419825221</v>
      </c>
      <c r="K369">
        <v>0</v>
      </c>
      <c r="L369">
        <v>0</v>
      </c>
      <c r="M369">
        <v>0</v>
      </c>
      <c r="N369">
        <v>0</v>
      </c>
      <c r="O369" s="27">
        <f>'Calculated Tab Properties'!O369</f>
        <v>0</v>
      </c>
      <c r="P369" s="27">
        <f>'Calculated Tab Properties'!P369</f>
        <v>3</v>
      </c>
      <c r="Q369">
        <f>'Calculated Tab Properties'!Q369</f>
        <v>-300</v>
      </c>
      <c r="R369">
        <f>'Calculated Tab Properties'!R369</f>
        <v>1</v>
      </c>
      <c r="T369" s="1">
        <v>0</v>
      </c>
      <c r="U369" s="1">
        <v>0</v>
      </c>
      <c r="V369">
        <f>T369*'GEOMETRIC INPUTS'!S369</f>
        <v>0</v>
      </c>
      <c r="W369">
        <v>368</v>
      </c>
      <c r="X369">
        <f t="shared" si="112"/>
        <v>0</v>
      </c>
      <c r="Y369">
        <f t="shared" si="113"/>
        <v>0</v>
      </c>
      <c r="Z369" s="27">
        <f t="shared" si="114"/>
        <v>153.04889045054236</v>
      </c>
      <c r="AA369" s="27">
        <f t="shared" si="115"/>
        <v>-150.04889045054236</v>
      </c>
      <c r="AB369" s="27">
        <f t="shared" si="116"/>
        <v>-143.23501100620697</v>
      </c>
      <c r="AC369">
        <f t="shared" si="117"/>
        <v>143.23501100620697</v>
      </c>
      <c r="AD369" s="24">
        <f>'GT Data'!D371</f>
        <v>938</v>
      </c>
      <c r="AE369" s="25">
        <f t="shared" si="118"/>
        <v>66.657824897392103</v>
      </c>
      <c r="AF369" s="25">
        <f t="shared" si="119"/>
        <v>126.77934673241083</v>
      </c>
      <c r="AG369" s="25">
        <f t="shared" si="120"/>
        <v>153.04889045054236</v>
      </c>
      <c r="AH369" s="25">
        <v>0</v>
      </c>
      <c r="AI369" s="25">
        <v>0</v>
      </c>
      <c r="AJ369" s="25">
        <f t="shared" si="121"/>
        <v>0</v>
      </c>
      <c r="AK369" s="24">
        <f>'GT Data'!N371</f>
        <v>939</v>
      </c>
      <c r="AL369" s="25">
        <f t="shared" si="122"/>
        <v>-66.657824897392103</v>
      </c>
      <c r="AM369" s="25">
        <f t="shared" si="123"/>
        <v>-126.77934673241083</v>
      </c>
      <c r="AN369" s="25">
        <f t="shared" si="124"/>
        <v>-150.04889045054236</v>
      </c>
      <c r="AO369" s="25">
        <v>0</v>
      </c>
      <c r="AP369" s="25">
        <v>0</v>
      </c>
      <c r="AQ369" s="25">
        <f t="shared" si="125"/>
        <v>-19997.347469217631</v>
      </c>
    </row>
    <row r="370" spans="1:43" x14ac:dyDescent="0.3">
      <c r="A370" t="str">
        <f>'Calculated Tab Properties'!A370</f>
        <v>TAB14-370</v>
      </c>
      <c r="B370">
        <f>'Calculated Tab Properties'!B370</f>
        <v>2100</v>
      </c>
      <c r="C370">
        <f>'Calculated Tab Properties'!C370</f>
        <v>5.7991283987236191</v>
      </c>
      <c r="D370">
        <f>'Calculated Tab Properties'!D370</f>
        <v>332.26558210132265</v>
      </c>
      <c r="E370">
        <f>'Calculated Tab Properties'!E370</f>
        <v>1.8380967560417019</v>
      </c>
      <c r="F370">
        <f>'Calculated Tab Properties'!F370</f>
        <v>1.8380967560417019</v>
      </c>
      <c r="G370">
        <f>'Calculated Tab Properties'!G370</f>
        <v>0</v>
      </c>
      <c r="H370">
        <f>'Calculated Tab Properties'!H370</f>
        <v>2.6827765435706534</v>
      </c>
      <c r="I370">
        <f>'Calculated Tab Properties'!I370</f>
        <v>5.0000007335720513E-2</v>
      </c>
      <c r="J370" s="20">
        <f>'Calculated Tab Properties'!J370</f>
        <v>0.84127916387987312</v>
      </c>
      <c r="K370">
        <v>0</v>
      </c>
      <c r="L370">
        <v>0</v>
      </c>
      <c r="M370">
        <v>0</v>
      </c>
      <c r="N370">
        <v>0</v>
      </c>
      <c r="O370" s="27">
        <f>'Calculated Tab Properties'!O370</f>
        <v>0</v>
      </c>
      <c r="P370" s="27">
        <f>'Calculated Tab Properties'!P370</f>
        <v>3</v>
      </c>
      <c r="Q370">
        <f>'Calculated Tab Properties'!Q370</f>
        <v>-300</v>
      </c>
      <c r="R370">
        <f>'Calculated Tab Properties'!R370</f>
        <v>1</v>
      </c>
      <c r="T370" s="1">
        <v>0</v>
      </c>
      <c r="U370" s="1">
        <v>0</v>
      </c>
      <c r="V370">
        <f>T370*'GEOMETRIC INPUTS'!S370</f>
        <v>0</v>
      </c>
      <c r="W370">
        <v>369</v>
      </c>
      <c r="X370">
        <f t="shared" si="112"/>
        <v>0</v>
      </c>
      <c r="Y370">
        <f t="shared" si="113"/>
        <v>0</v>
      </c>
      <c r="Z370" s="27">
        <f t="shared" si="114"/>
        <v>163.13069428603572</v>
      </c>
      <c r="AA370" s="27">
        <f t="shared" si="115"/>
        <v>-160.13069428603572</v>
      </c>
      <c r="AB370" s="27">
        <f t="shared" si="116"/>
        <v>-143.16458691044599</v>
      </c>
      <c r="AC370">
        <f t="shared" si="117"/>
        <v>143.16458691044599</v>
      </c>
      <c r="AD370" s="24">
        <f>'GT Data'!D372</f>
        <v>940</v>
      </c>
      <c r="AE370" s="25">
        <f t="shared" si="118"/>
        <v>66.625051097339494</v>
      </c>
      <c r="AF370" s="25">
        <f t="shared" si="119"/>
        <v>126.71701350456279</v>
      </c>
      <c r="AG370" s="25">
        <f t="shared" si="120"/>
        <v>163.13069428603572</v>
      </c>
      <c r="AH370" s="25">
        <v>0</v>
      </c>
      <c r="AI370" s="25">
        <v>0</v>
      </c>
      <c r="AJ370" s="25">
        <f t="shared" si="121"/>
        <v>0</v>
      </c>
      <c r="AK370" s="24">
        <f>'GT Data'!N372</f>
        <v>941</v>
      </c>
      <c r="AL370" s="25">
        <f t="shared" si="122"/>
        <v>-66.625051097339494</v>
      </c>
      <c r="AM370" s="25">
        <f t="shared" si="123"/>
        <v>-126.71701350456279</v>
      </c>
      <c r="AN370" s="25">
        <f t="shared" si="124"/>
        <v>-160.13069428603572</v>
      </c>
      <c r="AO370" s="25">
        <v>0</v>
      </c>
      <c r="AP370" s="25">
        <v>0</v>
      </c>
      <c r="AQ370" s="25">
        <f t="shared" si="125"/>
        <v>-19987.515329201848</v>
      </c>
    </row>
    <row r="371" spans="1:43" x14ac:dyDescent="0.3">
      <c r="A371" t="str">
        <f>'Calculated Tab Properties'!A371</f>
        <v>TAB11-371</v>
      </c>
      <c r="B371">
        <f>'Calculated Tab Properties'!B371</f>
        <v>2100</v>
      </c>
      <c r="C371">
        <f>'Calculated Tab Properties'!C371</f>
        <v>5.1541967716350872</v>
      </c>
      <c r="D371">
        <f>'Calculated Tab Properties'!D371</f>
        <v>295.31372179464466</v>
      </c>
      <c r="E371">
        <f>'Calculated Tab Properties'!E371</f>
        <v>2.7355985560097382</v>
      </c>
      <c r="F371">
        <f>'Calculated Tab Properties'!F371</f>
        <v>2.7355985560097382</v>
      </c>
      <c r="G371">
        <f>'Calculated Tab Properties'!G371</f>
        <v>0</v>
      </c>
      <c r="H371">
        <f>'Calculated Tab Properties'!H371</f>
        <v>3.3484981110284235</v>
      </c>
      <c r="I371">
        <f>'Calculated Tab Properties'!I371</f>
        <v>5.0000000834203098E-2</v>
      </c>
      <c r="J371" s="20">
        <f>'Calculated Tab Properties'!J371</f>
        <v>0.6401087954291651</v>
      </c>
      <c r="K371">
        <v>0</v>
      </c>
      <c r="L371">
        <v>0</v>
      </c>
      <c r="M371">
        <v>0</v>
      </c>
      <c r="N371">
        <v>0</v>
      </c>
      <c r="O371" s="27">
        <f>'Calculated Tab Properties'!O371</f>
        <v>0</v>
      </c>
      <c r="P371" s="27">
        <f>'Calculated Tab Properties'!P371</f>
        <v>3</v>
      </c>
      <c r="Q371">
        <f>'Calculated Tab Properties'!Q371</f>
        <v>-300</v>
      </c>
      <c r="R371">
        <f>'Calculated Tab Properties'!R371</f>
        <v>1</v>
      </c>
      <c r="T371" s="1">
        <v>0</v>
      </c>
      <c r="U371" s="1">
        <v>0</v>
      </c>
      <c r="V371">
        <f>T371*'GEOMETRIC INPUTS'!S371</f>
        <v>0</v>
      </c>
      <c r="W371">
        <v>370</v>
      </c>
      <c r="X371">
        <f t="shared" si="112"/>
        <v>0</v>
      </c>
      <c r="Y371">
        <f t="shared" si="113"/>
        <v>0</v>
      </c>
      <c r="Z371" s="27">
        <f t="shared" si="114"/>
        <v>109.61038100373598</v>
      </c>
      <c r="AA371" s="27">
        <f t="shared" si="115"/>
        <v>-106.61038100373598</v>
      </c>
      <c r="AB371" s="27">
        <f t="shared" si="116"/>
        <v>-143.15634259517333</v>
      </c>
      <c r="AC371">
        <f t="shared" si="117"/>
        <v>143.15634259517333</v>
      </c>
      <c r="AD371" s="24">
        <f>'GT Data'!D373</f>
        <v>944</v>
      </c>
      <c r="AE371" s="25">
        <f t="shared" si="118"/>
        <v>129.41049571572265</v>
      </c>
      <c r="AF371" s="25">
        <f t="shared" si="119"/>
        <v>61.20998304065737</v>
      </c>
      <c r="AG371" s="25">
        <f t="shared" si="120"/>
        <v>109.61038100373598</v>
      </c>
      <c r="AH371" s="25">
        <v>0</v>
      </c>
      <c r="AI371" s="25">
        <v>0</v>
      </c>
      <c r="AJ371" s="25">
        <f t="shared" si="121"/>
        <v>0</v>
      </c>
      <c r="AK371" s="24">
        <f>'GT Data'!N373</f>
        <v>945</v>
      </c>
      <c r="AL371" s="25">
        <f t="shared" si="122"/>
        <v>-129.41049571572265</v>
      </c>
      <c r="AM371" s="25">
        <f t="shared" si="123"/>
        <v>-61.20998304065737</v>
      </c>
      <c r="AN371" s="25">
        <f t="shared" si="124"/>
        <v>-106.61038100373598</v>
      </c>
      <c r="AO371" s="25">
        <v>0</v>
      </c>
      <c r="AP371" s="25">
        <v>0</v>
      </c>
      <c r="AQ371" s="25">
        <f t="shared" si="125"/>
        <v>-38823.148714716794</v>
      </c>
    </row>
    <row r="372" spans="1:43" x14ac:dyDescent="0.3">
      <c r="A372" t="str">
        <f>'Calculated Tab Properties'!A372</f>
        <v>TAB12-372</v>
      </c>
      <c r="B372">
        <f>'Calculated Tab Properties'!B372</f>
        <v>2100</v>
      </c>
      <c r="C372">
        <f>'Calculated Tab Properties'!C372</f>
        <v>5.1541967711632166</v>
      </c>
      <c r="D372">
        <f>'Calculated Tab Properties'!D372</f>
        <v>295.31372176760846</v>
      </c>
      <c r="E372">
        <f>'Calculated Tab Properties'!E372</f>
        <v>2.618970450244229</v>
      </c>
      <c r="F372">
        <f>'Calculated Tab Properties'!F372</f>
        <v>2.618970450244229</v>
      </c>
      <c r="G372">
        <f>'Calculated Tab Properties'!G372</f>
        <v>0</v>
      </c>
      <c r="H372">
        <f>'Calculated Tab Properties'!H372</f>
        <v>3.2557040974176292</v>
      </c>
      <c r="I372">
        <f>'Calculated Tab Properties'!I372</f>
        <v>5.0000000834205464E-2</v>
      </c>
      <c r="J372" s="20">
        <f>'Calculated Tab Properties'!J372</f>
        <v>0.66150670636793318</v>
      </c>
      <c r="K372">
        <v>0</v>
      </c>
      <c r="L372">
        <v>0</v>
      </c>
      <c r="M372">
        <v>0</v>
      </c>
      <c r="N372">
        <v>0</v>
      </c>
      <c r="O372" s="27">
        <f>'Calculated Tab Properties'!O372</f>
        <v>0</v>
      </c>
      <c r="P372" s="27">
        <f>'Calculated Tab Properties'!P372</f>
        <v>3</v>
      </c>
      <c r="Q372">
        <f>'Calculated Tab Properties'!Q372</f>
        <v>-300</v>
      </c>
      <c r="R372">
        <f>'Calculated Tab Properties'!R372</f>
        <v>1</v>
      </c>
      <c r="T372" s="1">
        <v>0</v>
      </c>
      <c r="U372" s="1">
        <v>0</v>
      </c>
      <c r="V372">
        <f>T372*'GEOMETRIC INPUTS'!S372</f>
        <v>0</v>
      </c>
      <c r="W372">
        <v>371</v>
      </c>
      <c r="X372">
        <f t="shared" si="112"/>
        <v>0</v>
      </c>
      <c r="Y372">
        <f t="shared" si="113"/>
        <v>0</v>
      </c>
      <c r="Z372" s="27">
        <f t="shared" si="114"/>
        <v>114.49155524818359</v>
      </c>
      <c r="AA372" s="27">
        <f t="shared" si="115"/>
        <v>-111.49155524818359</v>
      </c>
      <c r="AB372" s="27">
        <f t="shared" si="116"/>
        <v>-143.20925539567435</v>
      </c>
      <c r="AC372">
        <f t="shared" si="117"/>
        <v>143.20925539567435</v>
      </c>
      <c r="AD372" s="24">
        <f>'GT Data'!D374</f>
        <v>946</v>
      </c>
      <c r="AE372" s="25">
        <f t="shared" si="118"/>
        <v>129.45832786730429</v>
      </c>
      <c r="AF372" s="25">
        <f t="shared" si="119"/>
        <v>61.232607136925225</v>
      </c>
      <c r="AG372" s="25">
        <f t="shared" si="120"/>
        <v>114.49155524818359</v>
      </c>
      <c r="AH372" s="25">
        <v>0</v>
      </c>
      <c r="AI372" s="25">
        <v>0</v>
      </c>
      <c r="AJ372" s="25">
        <f t="shared" si="121"/>
        <v>0</v>
      </c>
      <c r="AK372" s="24">
        <f>'GT Data'!N374</f>
        <v>947</v>
      </c>
      <c r="AL372" s="25">
        <f t="shared" si="122"/>
        <v>-129.45832786730429</v>
      </c>
      <c r="AM372" s="25">
        <f t="shared" si="123"/>
        <v>-61.232607136925225</v>
      </c>
      <c r="AN372" s="25">
        <f t="shared" si="124"/>
        <v>-111.49155524818359</v>
      </c>
      <c r="AO372" s="25">
        <v>0</v>
      </c>
      <c r="AP372" s="25">
        <v>0</v>
      </c>
      <c r="AQ372" s="25">
        <f t="shared" si="125"/>
        <v>-38837.49836019129</v>
      </c>
    </row>
    <row r="373" spans="1:43" x14ac:dyDescent="0.3">
      <c r="A373" t="str">
        <f>'Calculated Tab Properties'!A373</f>
        <v>TAB13-373</v>
      </c>
      <c r="B373">
        <f>'Calculated Tab Properties'!B373</f>
        <v>2100</v>
      </c>
      <c r="C373">
        <f>'Calculated Tab Properties'!C373</f>
        <v>5.1541967692330921</v>
      </c>
      <c r="D373">
        <f>'Calculated Tab Properties'!D373</f>
        <v>295.31372165702049</v>
      </c>
      <c r="E373">
        <f>'Calculated Tab Properties'!E373</f>
        <v>2.5021875484811966</v>
      </c>
      <c r="F373">
        <f>'Calculated Tab Properties'!F373</f>
        <v>2.5021875484811966</v>
      </c>
      <c r="G373">
        <f>'Calculated Tab Properties'!G373</f>
        <v>0</v>
      </c>
      <c r="H373">
        <f>'Calculated Tab Properties'!H373</f>
        <v>3.1643678341502652</v>
      </c>
      <c r="I373">
        <f>'Calculated Tab Properties'!I373</f>
        <v>4.9999996558460387E-2</v>
      </c>
      <c r="J373" s="20">
        <f>'Calculated Tab Properties'!J373</f>
        <v>0.68417999754742143</v>
      </c>
      <c r="K373">
        <v>0</v>
      </c>
      <c r="L373">
        <v>0</v>
      </c>
      <c r="M373">
        <v>0</v>
      </c>
      <c r="N373">
        <v>0</v>
      </c>
      <c r="O373" s="27">
        <f>'Calculated Tab Properties'!O373</f>
        <v>0</v>
      </c>
      <c r="P373" s="27">
        <f>'Calculated Tab Properties'!P373</f>
        <v>3</v>
      </c>
      <c r="Q373">
        <f>'Calculated Tab Properties'!Q373</f>
        <v>-300</v>
      </c>
      <c r="R373">
        <f>'Calculated Tab Properties'!R373</f>
        <v>1</v>
      </c>
      <c r="T373" s="1">
        <v>0</v>
      </c>
      <c r="U373" s="1">
        <v>0</v>
      </c>
      <c r="V373">
        <f>T373*'GEOMETRIC INPUTS'!S373</f>
        <v>0</v>
      </c>
      <c r="W373">
        <v>372</v>
      </c>
      <c r="X373">
        <f t="shared" si="112"/>
        <v>0</v>
      </c>
      <c r="Y373">
        <f t="shared" si="113"/>
        <v>0</v>
      </c>
      <c r="Z373" s="27">
        <f t="shared" si="114"/>
        <v>119.83514193103976</v>
      </c>
      <c r="AA373" s="27">
        <f t="shared" si="115"/>
        <v>-116.83514193103976</v>
      </c>
      <c r="AB373" s="27">
        <f t="shared" si="116"/>
        <v>-143.25084033521071</v>
      </c>
      <c r="AC373">
        <f t="shared" si="117"/>
        <v>143.25084033521071</v>
      </c>
      <c r="AD373" s="24">
        <f>'GT Data'!D375</f>
        <v>948</v>
      </c>
      <c r="AE373" s="25">
        <f t="shared" si="118"/>
        <v>129.49591994647747</v>
      </c>
      <c r="AF373" s="25">
        <f t="shared" si="119"/>
        <v>61.250387541300782</v>
      </c>
      <c r="AG373" s="25">
        <f t="shared" si="120"/>
        <v>119.83514193103976</v>
      </c>
      <c r="AH373" s="25">
        <v>0</v>
      </c>
      <c r="AI373" s="25">
        <v>0</v>
      </c>
      <c r="AJ373" s="25">
        <f t="shared" si="121"/>
        <v>0</v>
      </c>
      <c r="AK373" s="24">
        <f>'GT Data'!N375</f>
        <v>949</v>
      </c>
      <c r="AL373" s="25">
        <f t="shared" si="122"/>
        <v>-129.49591994647747</v>
      </c>
      <c r="AM373" s="25">
        <f t="shared" si="123"/>
        <v>-61.250387541300782</v>
      </c>
      <c r="AN373" s="25">
        <f t="shared" si="124"/>
        <v>-116.83514193103976</v>
      </c>
      <c r="AO373" s="25">
        <v>0</v>
      </c>
      <c r="AP373" s="25">
        <v>0</v>
      </c>
      <c r="AQ373" s="25">
        <f t="shared" si="125"/>
        <v>-38848.77598394324</v>
      </c>
    </row>
    <row r="374" spans="1:43" x14ac:dyDescent="0.3">
      <c r="A374" t="str">
        <f>'Calculated Tab Properties'!A374</f>
        <v>TAB14-374</v>
      </c>
      <c r="B374">
        <f>'Calculated Tab Properties'!B374</f>
        <v>2100</v>
      </c>
      <c r="C374">
        <f>'Calculated Tab Properties'!C374</f>
        <v>5.1541967720076673</v>
      </c>
      <c r="D374">
        <f>'Calculated Tab Properties'!D374</f>
        <v>295.31372181599193</v>
      </c>
      <c r="E374">
        <f>'Calculated Tab Properties'!E374</f>
        <v>2.385245468438979</v>
      </c>
      <c r="F374">
        <f>'Calculated Tab Properties'!F374</f>
        <v>2.385245468438979</v>
      </c>
      <c r="G374">
        <f>'Calculated Tab Properties'!G374</f>
        <v>0</v>
      </c>
      <c r="H374">
        <f>'Calculated Tab Properties'!H374</f>
        <v>3.0746335381584324</v>
      </c>
      <c r="I374">
        <f>'Calculated Tab Properties'!I374</f>
        <v>5.0000000834204701E-2</v>
      </c>
      <c r="J374" s="20">
        <f>'Calculated Tab Properties'!J374</f>
        <v>0.70822154079716448</v>
      </c>
      <c r="K374">
        <v>0</v>
      </c>
      <c r="L374">
        <v>0</v>
      </c>
      <c r="M374">
        <v>0</v>
      </c>
      <c r="N374">
        <v>0</v>
      </c>
      <c r="O374" s="27">
        <f>'Calculated Tab Properties'!O374</f>
        <v>0</v>
      </c>
      <c r="P374" s="27">
        <f>'Calculated Tab Properties'!P374</f>
        <v>3</v>
      </c>
      <c r="Q374">
        <f>'Calculated Tab Properties'!Q374</f>
        <v>-300</v>
      </c>
      <c r="R374">
        <f>'Calculated Tab Properties'!R374</f>
        <v>1</v>
      </c>
      <c r="T374" s="1">
        <v>0</v>
      </c>
      <c r="U374" s="1">
        <v>0</v>
      </c>
      <c r="V374">
        <f>T374*'GEOMETRIC INPUTS'!S374</f>
        <v>0</v>
      </c>
      <c r="W374">
        <v>373</v>
      </c>
      <c r="X374">
        <f t="shared" si="112"/>
        <v>0</v>
      </c>
      <c r="Y374">
        <f t="shared" si="113"/>
        <v>0</v>
      </c>
      <c r="Z374" s="27">
        <f t="shared" si="114"/>
        <v>125.71033210839045</v>
      </c>
      <c r="AA374" s="27">
        <f t="shared" si="115"/>
        <v>-122.71033210839045</v>
      </c>
      <c r="AB374" s="27">
        <f t="shared" si="116"/>
        <v>-143.27937344219765</v>
      </c>
      <c r="AC374">
        <f t="shared" si="117"/>
        <v>143.27937344219765</v>
      </c>
      <c r="AD374" s="24">
        <f>'GT Data'!D376</f>
        <v>950</v>
      </c>
      <c r="AE374" s="25">
        <f t="shared" si="118"/>
        <v>129.52171313959323</v>
      </c>
      <c r="AF374" s="25">
        <f t="shared" si="119"/>
        <v>61.262587925859421</v>
      </c>
      <c r="AG374" s="25">
        <f t="shared" si="120"/>
        <v>125.71033210839045</v>
      </c>
      <c r="AH374" s="25">
        <v>0</v>
      </c>
      <c r="AI374" s="25">
        <v>0</v>
      </c>
      <c r="AJ374" s="25">
        <f t="shared" si="121"/>
        <v>0</v>
      </c>
      <c r="AK374" s="24">
        <f>'GT Data'!N376</f>
        <v>951</v>
      </c>
      <c r="AL374" s="25">
        <f t="shared" si="122"/>
        <v>-129.52171313959323</v>
      </c>
      <c r="AM374" s="25">
        <f t="shared" si="123"/>
        <v>-61.262587925859421</v>
      </c>
      <c r="AN374" s="25">
        <f t="shared" si="124"/>
        <v>-122.71033210839045</v>
      </c>
      <c r="AO374" s="25">
        <v>0</v>
      </c>
      <c r="AP374" s="25">
        <v>0</v>
      </c>
      <c r="AQ374" s="25">
        <f t="shared" si="125"/>
        <v>-38856.513941877973</v>
      </c>
    </row>
    <row r="375" spans="1:43" x14ac:dyDescent="0.3">
      <c r="A375" t="str">
        <f>'Calculated Tab Properties'!A375</f>
        <v>TAB11-375</v>
      </c>
      <c r="B375">
        <f>'Calculated Tab Properties'!B375</f>
        <v>2100</v>
      </c>
      <c r="C375">
        <f>'Calculated Tab Properties'!C375</f>
        <v>4.911159070799676</v>
      </c>
      <c r="D375">
        <f>'Calculated Tab Properties'!D375</f>
        <v>281.38868727421249</v>
      </c>
      <c r="E375">
        <f>'Calculated Tab Properties'!E375</f>
        <v>2.7868479218442279</v>
      </c>
      <c r="F375">
        <f>'Calculated Tab Properties'!F375</f>
        <v>2.7868479218442279</v>
      </c>
      <c r="G375">
        <f>'Calculated Tab Properties'!G375</f>
        <v>0</v>
      </c>
      <c r="H375">
        <f>'Calculated Tab Properties'!H375</f>
        <v>3.3897398929351854</v>
      </c>
      <c r="I375">
        <f>'Calculated Tab Properties'!I375</f>
        <v>5.0000001013360586E-2</v>
      </c>
      <c r="J375" s="20">
        <f>'Calculated Tab Properties'!J375</f>
        <v>0.63107837521624965</v>
      </c>
      <c r="K375">
        <v>0</v>
      </c>
      <c r="L375">
        <v>0</v>
      </c>
      <c r="M375">
        <v>0</v>
      </c>
      <c r="N375">
        <v>0</v>
      </c>
      <c r="O375" s="27">
        <f>'Calculated Tab Properties'!O375</f>
        <v>0</v>
      </c>
      <c r="P375" s="27">
        <f>'Calculated Tab Properties'!P375</f>
        <v>3</v>
      </c>
      <c r="Q375">
        <f>'Calculated Tab Properties'!Q375</f>
        <v>-300</v>
      </c>
      <c r="R375">
        <f>'Calculated Tab Properties'!R375</f>
        <v>1</v>
      </c>
      <c r="T375" s="1">
        <v>0</v>
      </c>
      <c r="U375" s="1">
        <v>0</v>
      </c>
      <c r="V375">
        <f>T375*'GEOMETRIC INPUTS'!S375</f>
        <v>0</v>
      </c>
      <c r="W375">
        <v>374</v>
      </c>
      <c r="X375">
        <f t="shared" si="112"/>
        <v>0</v>
      </c>
      <c r="Y375">
        <f t="shared" si="113"/>
        <v>0</v>
      </c>
      <c r="Z375" s="27">
        <f t="shared" si="114"/>
        <v>107.59467628162889</v>
      </c>
      <c r="AA375" s="27">
        <f t="shared" si="115"/>
        <v>-104.59467628162889</v>
      </c>
      <c r="AB375" s="27">
        <f t="shared" si="116"/>
        <v>-143.12986115567685</v>
      </c>
      <c r="AC375">
        <f t="shared" si="117"/>
        <v>143.12986115567685</v>
      </c>
      <c r="AD375" s="24">
        <f>'GT Data'!D377</f>
        <v>954</v>
      </c>
      <c r="AE375" s="25">
        <f t="shared" si="118"/>
        <v>140.31166021504643</v>
      </c>
      <c r="AF375" s="25">
        <f t="shared" si="119"/>
        <v>28.262964496681715</v>
      </c>
      <c r="AG375" s="25">
        <f t="shared" si="120"/>
        <v>107.59467628162889</v>
      </c>
      <c r="AH375" s="25">
        <v>0</v>
      </c>
      <c r="AI375" s="25">
        <v>0</v>
      </c>
      <c r="AJ375" s="25">
        <f t="shared" si="121"/>
        <v>0</v>
      </c>
      <c r="AK375" s="24">
        <f>'GT Data'!N377</f>
        <v>955</v>
      </c>
      <c r="AL375" s="25">
        <f t="shared" si="122"/>
        <v>-140.31166021504643</v>
      </c>
      <c r="AM375" s="25">
        <f t="shared" si="123"/>
        <v>-28.262964496681715</v>
      </c>
      <c r="AN375" s="25">
        <f t="shared" si="124"/>
        <v>-104.59467628162889</v>
      </c>
      <c r="AO375" s="25">
        <v>0</v>
      </c>
      <c r="AP375" s="25">
        <v>0</v>
      </c>
      <c r="AQ375" s="25">
        <f t="shared" si="125"/>
        <v>-42093.498064513929</v>
      </c>
    </row>
    <row r="376" spans="1:43" x14ac:dyDescent="0.3">
      <c r="A376" t="str">
        <f>'Calculated Tab Properties'!A376</f>
        <v>TAB12-376</v>
      </c>
      <c r="B376">
        <f>'Calculated Tab Properties'!B376</f>
        <v>2100</v>
      </c>
      <c r="C376">
        <f>'Calculated Tab Properties'!C376</f>
        <v>4.9111590712095108</v>
      </c>
      <c r="D376">
        <f>'Calculated Tab Properties'!D376</f>
        <v>281.38868729769428</v>
      </c>
      <c r="E376">
        <f>'Calculated Tab Properties'!E376</f>
        <v>2.6796412216273753</v>
      </c>
      <c r="F376">
        <f>'Calculated Tab Properties'!F376</f>
        <v>2.6796412216273753</v>
      </c>
      <c r="G376">
        <f>'Calculated Tab Properties'!G376</f>
        <v>0</v>
      </c>
      <c r="H376">
        <f>'Calculated Tab Properties'!H376</f>
        <v>3.3037876670803712</v>
      </c>
      <c r="I376">
        <f>'Calculated Tab Properties'!I376</f>
        <v>5.0000001013360586E-2</v>
      </c>
      <c r="J376" s="20">
        <f>'Calculated Tab Properties'!J376</f>
        <v>0.65022534088165029</v>
      </c>
      <c r="K376">
        <v>0</v>
      </c>
      <c r="L376">
        <v>0</v>
      </c>
      <c r="M376">
        <v>0</v>
      </c>
      <c r="N376">
        <v>0</v>
      </c>
      <c r="O376" s="27">
        <f>'Calculated Tab Properties'!O376</f>
        <v>0</v>
      </c>
      <c r="P376" s="27">
        <f>'Calculated Tab Properties'!P376</f>
        <v>3</v>
      </c>
      <c r="Q376">
        <f>'Calculated Tab Properties'!Q376</f>
        <v>-300</v>
      </c>
      <c r="R376">
        <f>'Calculated Tab Properties'!R376</f>
        <v>1</v>
      </c>
      <c r="T376" s="1">
        <v>0</v>
      </c>
      <c r="U376" s="1">
        <v>0</v>
      </c>
      <c r="V376">
        <f>T376*'GEOMETRIC INPUTS'!S376</f>
        <v>0</v>
      </c>
      <c r="W376">
        <v>375</v>
      </c>
      <c r="X376">
        <f t="shared" si="112"/>
        <v>0</v>
      </c>
      <c r="Y376">
        <f t="shared" si="113"/>
        <v>0</v>
      </c>
      <c r="Z376" s="27">
        <f t="shared" si="114"/>
        <v>111.89930860029753</v>
      </c>
      <c r="AA376" s="27">
        <f t="shared" si="115"/>
        <v>-108.89930860029753</v>
      </c>
      <c r="AB376" s="27">
        <f t="shared" si="116"/>
        <v>-143.1830553958543</v>
      </c>
      <c r="AC376">
        <f t="shared" si="117"/>
        <v>143.1830553958543</v>
      </c>
      <c r="AD376" s="24">
        <f>'GT Data'!D378</f>
        <v>956</v>
      </c>
      <c r="AE376" s="25">
        <f t="shared" si="118"/>
        <v>140.36380705871971</v>
      </c>
      <c r="AF376" s="25">
        <f t="shared" si="119"/>
        <v>28.273468490349487</v>
      </c>
      <c r="AG376" s="25">
        <f t="shared" si="120"/>
        <v>111.89930860029753</v>
      </c>
      <c r="AH376" s="25">
        <v>0</v>
      </c>
      <c r="AI376" s="25">
        <v>0</v>
      </c>
      <c r="AJ376" s="25">
        <f t="shared" si="121"/>
        <v>0</v>
      </c>
      <c r="AK376" s="24">
        <f>'GT Data'!N378</f>
        <v>957</v>
      </c>
      <c r="AL376" s="25">
        <f t="shared" si="122"/>
        <v>-140.36380705871971</v>
      </c>
      <c r="AM376" s="25">
        <f t="shared" si="123"/>
        <v>-28.273468490349487</v>
      </c>
      <c r="AN376" s="25">
        <f t="shared" si="124"/>
        <v>-108.89930860029753</v>
      </c>
      <c r="AO376" s="25">
        <v>0</v>
      </c>
      <c r="AP376" s="25">
        <v>0</v>
      </c>
      <c r="AQ376" s="25">
        <f t="shared" si="125"/>
        <v>-42109.142117615913</v>
      </c>
    </row>
    <row r="377" spans="1:43" x14ac:dyDescent="0.3">
      <c r="A377" t="str">
        <f>'Calculated Tab Properties'!A377</f>
        <v>TAB13-377</v>
      </c>
      <c r="B377">
        <f>'Calculated Tab Properties'!B377</f>
        <v>2100</v>
      </c>
      <c r="C377">
        <f>'Calculated Tab Properties'!C377</f>
        <v>4.9111590705174866</v>
      </c>
      <c r="D377">
        <f>'Calculated Tab Properties'!D377</f>
        <v>281.38868725804423</v>
      </c>
      <c r="E377">
        <f>'Calculated Tab Properties'!E377</f>
        <v>2.5724309403224974</v>
      </c>
      <c r="F377">
        <f>'Calculated Tab Properties'!F377</f>
        <v>2.5724309403224974</v>
      </c>
      <c r="G377">
        <f>'Calculated Tab Properties'!G377</f>
        <v>0</v>
      </c>
      <c r="H377">
        <f>'Calculated Tab Properties'!H377</f>
        <v>3.219108237320389</v>
      </c>
      <c r="I377">
        <f>'Calculated Tab Properties'!I377</f>
        <v>5.000000101336198E-2</v>
      </c>
      <c r="J377" s="20">
        <f>'Calculated Tab Properties'!J377</f>
        <v>0.67038801591078023</v>
      </c>
      <c r="K377">
        <v>0</v>
      </c>
      <c r="L377">
        <v>0</v>
      </c>
      <c r="M377">
        <v>0</v>
      </c>
      <c r="N377">
        <v>0</v>
      </c>
      <c r="O377" s="27">
        <f>'Calculated Tab Properties'!O377</f>
        <v>0</v>
      </c>
      <c r="P377" s="27">
        <f>'Calculated Tab Properties'!P377</f>
        <v>3</v>
      </c>
      <c r="Q377">
        <f>'Calculated Tab Properties'!Q377</f>
        <v>-300</v>
      </c>
      <c r="R377">
        <f>'Calculated Tab Properties'!R377</f>
        <v>1</v>
      </c>
      <c r="T377" s="1">
        <v>0</v>
      </c>
      <c r="U377" s="1">
        <v>0</v>
      </c>
      <c r="V377">
        <f>T377*'GEOMETRIC INPUTS'!S377</f>
        <v>0</v>
      </c>
      <c r="W377">
        <v>376</v>
      </c>
      <c r="X377">
        <f t="shared" si="112"/>
        <v>0</v>
      </c>
      <c r="Y377">
        <f t="shared" si="113"/>
        <v>0</v>
      </c>
      <c r="Z377" s="27">
        <f t="shared" si="114"/>
        <v>116.56289593506781</v>
      </c>
      <c r="AA377" s="27">
        <f t="shared" si="115"/>
        <v>-113.56289593506781</v>
      </c>
      <c r="AB377" s="27">
        <f t="shared" si="116"/>
        <v>-143.2272811320791</v>
      </c>
      <c r="AC377">
        <f t="shared" si="117"/>
        <v>143.2272811320791</v>
      </c>
      <c r="AD377" s="24">
        <f>'GT Data'!D379</f>
        <v>958</v>
      </c>
      <c r="AE377" s="25">
        <f t="shared" si="118"/>
        <v>140.40716201780828</v>
      </c>
      <c r="AF377" s="25">
        <f t="shared" si="119"/>
        <v>28.282201374584663</v>
      </c>
      <c r="AG377" s="25">
        <f t="shared" si="120"/>
        <v>116.56289593506781</v>
      </c>
      <c r="AH377" s="25">
        <v>0</v>
      </c>
      <c r="AI377" s="25">
        <v>0</v>
      </c>
      <c r="AJ377" s="25">
        <f t="shared" si="121"/>
        <v>0</v>
      </c>
      <c r="AK377" s="24">
        <f>'GT Data'!N379</f>
        <v>959</v>
      </c>
      <c r="AL377" s="25">
        <f t="shared" si="122"/>
        <v>-140.40716201780828</v>
      </c>
      <c r="AM377" s="25">
        <f t="shared" si="123"/>
        <v>-28.282201374584663</v>
      </c>
      <c r="AN377" s="25">
        <f t="shared" si="124"/>
        <v>-113.56289593506781</v>
      </c>
      <c r="AO377" s="25">
        <v>0</v>
      </c>
      <c r="AP377" s="25">
        <v>0</v>
      </c>
      <c r="AQ377" s="25">
        <f t="shared" si="125"/>
        <v>-42122.148605342481</v>
      </c>
    </row>
    <row r="378" spans="1:43" x14ac:dyDescent="0.3">
      <c r="A378" t="str">
        <f>'Calculated Tab Properties'!A378</f>
        <v>TAB14-378</v>
      </c>
      <c r="B378">
        <f>'Calculated Tab Properties'!B378</f>
        <v>2100</v>
      </c>
      <c r="C378">
        <f>'Calculated Tab Properties'!C378</f>
        <v>4.911159068636703</v>
      </c>
      <c r="D378">
        <f>'Calculated Tab Properties'!D378</f>
        <v>281.38868715028326</v>
      </c>
      <c r="E378">
        <f>'Calculated Tab Properties'!E378</f>
        <v>2.4652169759492946</v>
      </c>
      <c r="F378">
        <f>'Calculated Tab Properties'!F378</f>
        <v>2.4652169759492946</v>
      </c>
      <c r="G378">
        <f>'Calculated Tab Properties'!G378</f>
        <v>0</v>
      </c>
      <c r="H378">
        <f>'Calculated Tab Properties'!H378</f>
        <v>3.1358050060580434</v>
      </c>
      <c r="I378">
        <f>'Calculated Tab Properties'!I378</f>
        <v>5.0000001013360239E-2</v>
      </c>
      <c r="J378" s="20">
        <f>'Calculated Tab Properties'!J378</f>
        <v>0.69163167817333604</v>
      </c>
      <c r="K378">
        <v>0</v>
      </c>
      <c r="L378">
        <v>0</v>
      </c>
      <c r="M378">
        <v>0</v>
      </c>
      <c r="N378">
        <v>0</v>
      </c>
      <c r="O378" s="27">
        <f>'Calculated Tab Properties'!O378</f>
        <v>0</v>
      </c>
      <c r="P378" s="27">
        <f>'Calculated Tab Properties'!P378</f>
        <v>3</v>
      </c>
      <c r="Q378">
        <f>'Calculated Tab Properties'!Q378</f>
        <v>-300</v>
      </c>
      <c r="R378">
        <f>'Calculated Tab Properties'!R378</f>
        <v>1</v>
      </c>
      <c r="T378" s="1">
        <v>0</v>
      </c>
      <c r="U378" s="1">
        <v>0</v>
      </c>
      <c r="V378">
        <f>T378*'GEOMETRIC INPUTS'!S378</f>
        <v>0</v>
      </c>
      <c r="W378">
        <v>377</v>
      </c>
      <c r="X378">
        <f t="shared" si="112"/>
        <v>0</v>
      </c>
      <c r="Y378">
        <f t="shared" si="113"/>
        <v>0</v>
      </c>
      <c r="Z378" s="27">
        <f t="shared" si="114"/>
        <v>121.63229562440242</v>
      </c>
      <c r="AA378" s="27">
        <f t="shared" si="115"/>
        <v>-118.63229562440242</v>
      </c>
      <c r="AB378" s="27">
        <f t="shared" si="116"/>
        <v>-143.26136708383731</v>
      </c>
      <c r="AC378">
        <f t="shared" si="117"/>
        <v>143.26136708383731</v>
      </c>
      <c r="AD378" s="24">
        <f>'GT Data'!D380</f>
        <v>960</v>
      </c>
      <c r="AE378" s="25">
        <f t="shared" si="118"/>
        <v>140.44057687658153</v>
      </c>
      <c r="AF378" s="25">
        <f t="shared" si="119"/>
        <v>28.288931851573661</v>
      </c>
      <c r="AG378" s="25">
        <f t="shared" si="120"/>
        <v>121.63229562440242</v>
      </c>
      <c r="AH378" s="25">
        <v>0</v>
      </c>
      <c r="AI378" s="25">
        <v>0</v>
      </c>
      <c r="AJ378" s="25">
        <f t="shared" si="121"/>
        <v>0</v>
      </c>
      <c r="AK378" s="24">
        <f>'GT Data'!N380</f>
        <v>961</v>
      </c>
      <c r="AL378" s="25">
        <f t="shared" si="122"/>
        <v>-140.44057687658153</v>
      </c>
      <c r="AM378" s="25">
        <f t="shared" si="123"/>
        <v>-28.288931851573661</v>
      </c>
      <c r="AN378" s="25">
        <f t="shared" si="124"/>
        <v>-118.63229562440242</v>
      </c>
      <c r="AO378" s="25">
        <v>0</v>
      </c>
      <c r="AP378" s="25">
        <v>0</v>
      </c>
      <c r="AQ378" s="25">
        <f t="shared" si="125"/>
        <v>-42132.173062974456</v>
      </c>
    </row>
    <row r="379" spans="1:43" x14ac:dyDescent="0.3">
      <c r="A379" t="str">
        <f>'Calculated Tab Properties'!A379</f>
        <v>TAB11-379</v>
      </c>
      <c r="B379">
        <f>'Calculated Tab Properties'!B379</f>
        <v>2100</v>
      </c>
      <c r="C379">
        <f>'Calculated Tab Properties'!C379</f>
        <v>4.8984883908031964</v>
      </c>
      <c r="D379">
        <f>'Calculated Tab Properties'!D379</f>
        <v>280.66271078685338</v>
      </c>
      <c r="E379">
        <f>'Calculated Tab Properties'!E379</f>
        <v>2.6380215630816415</v>
      </c>
      <c r="F379">
        <f>'Calculated Tab Properties'!F379</f>
        <v>2.6380215630816415</v>
      </c>
      <c r="G379">
        <f>'Calculated Tab Properties'!G379</f>
        <v>0</v>
      </c>
      <c r="H379">
        <f>'Calculated Tab Properties'!H379</f>
        <v>3.2707576517825232</v>
      </c>
      <c r="I379">
        <f>'Calculated Tab Properties'!I379</f>
        <v>4.9999998895221463E-2</v>
      </c>
      <c r="J379" s="20">
        <f>'Calculated Tab Properties'!J379</f>
        <v>0.65792856064400262</v>
      </c>
      <c r="K379">
        <v>0</v>
      </c>
      <c r="L379">
        <v>0</v>
      </c>
      <c r="M379">
        <v>0</v>
      </c>
      <c r="N379">
        <v>0</v>
      </c>
      <c r="O379" s="27">
        <f>'Calculated Tab Properties'!O379</f>
        <v>0</v>
      </c>
      <c r="P379" s="27">
        <f>'Calculated Tab Properties'!P379</f>
        <v>3</v>
      </c>
      <c r="Q379">
        <f>'Calculated Tab Properties'!Q379</f>
        <v>-300</v>
      </c>
      <c r="R379">
        <f>'Calculated Tab Properties'!R379</f>
        <v>1</v>
      </c>
      <c r="T379" s="1">
        <v>0</v>
      </c>
      <c r="U379" s="1">
        <v>0</v>
      </c>
      <c r="V379">
        <f>T379*'GEOMETRIC INPUTS'!S379</f>
        <v>0</v>
      </c>
      <c r="W379">
        <v>378</v>
      </c>
      <c r="X379">
        <f t="shared" si="112"/>
        <v>0</v>
      </c>
      <c r="Y379">
        <f t="shared" si="113"/>
        <v>0</v>
      </c>
      <c r="Z379" s="27">
        <f t="shared" si="114"/>
        <v>113.66472670262802</v>
      </c>
      <c r="AA379" s="27">
        <f t="shared" si="115"/>
        <v>-110.66472670262802</v>
      </c>
      <c r="AB379" s="27">
        <f t="shared" si="116"/>
        <v>-143.20134955059899</v>
      </c>
      <c r="AC379">
        <f t="shared" si="117"/>
        <v>143.20134955059899</v>
      </c>
      <c r="AD379" s="24">
        <f>'GT Data'!D381</f>
        <v>964</v>
      </c>
      <c r="AE379" s="25">
        <f t="shared" si="118"/>
        <v>140.72875255045867</v>
      </c>
      <c r="AF379" s="25">
        <f t="shared" si="119"/>
        <v>26.496126484914981</v>
      </c>
      <c r="AG379" s="25">
        <f t="shared" si="120"/>
        <v>113.66472670262802</v>
      </c>
      <c r="AH379" s="25">
        <v>0</v>
      </c>
      <c r="AI379" s="25">
        <v>0</v>
      </c>
      <c r="AJ379" s="25">
        <f t="shared" si="121"/>
        <v>0</v>
      </c>
      <c r="AK379" s="24">
        <f>'GT Data'!N381</f>
        <v>965</v>
      </c>
      <c r="AL379" s="25">
        <f t="shared" si="122"/>
        <v>-140.72875255045867</v>
      </c>
      <c r="AM379" s="25">
        <f t="shared" si="123"/>
        <v>-26.496126484914981</v>
      </c>
      <c r="AN379" s="25">
        <f t="shared" si="124"/>
        <v>-110.66472670262802</v>
      </c>
      <c r="AO379" s="25">
        <v>0</v>
      </c>
      <c r="AP379" s="25">
        <v>0</v>
      </c>
      <c r="AQ379" s="25">
        <f t="shared" si="125"/>
        <v>-42218.6257651376</v>
      </c>
    </row>
    <row r="380" spans="1:43" x14ac:dyDescent="0.3">
      <c r="A380" t="str">
        <f>'Calculated Tab Properties'!A380</f>
        <v>TAB12-380</v>
      </c>
      <c r="B380">
        <f>'Calculated Tab Properties'!B380</f>
        <v>2100</v>
      </c>
      <c r="C380">
        <f>'Calculated Tab Properties'!C380</f>
        <v>4.8984883908342116</v>
      </c>
      <c r="D380">
        <f>'Calculated Tab Properties'!D380</f>
        <v>280.66271078863042</v>
      </c>
      <c r="E380">
        <f>'Calculated Tab Properties'!E380</f>
        <v>2.5248068221558961</v>
      </c>
      <c r="F380">
        <f>'Calculated Tab Properties'!F380</f>
        <v>2.5248068221558961</v>
      </c>
      <c r="G380">
        <f>'Calculated Tab Properties'!G380</f>
        <v>0</v>
      </c>
      <c r="H380">
        <f>'Calculated Tab Properties'!H380</f>
        <v>3.1819284738123188</v>
      </c>
      <c r="I380">
        <f>'Calculated Tab Properties'!I380</f>
        <v>4.9999998895221463E-2</v>
      </c>
      <c r="J380" s="20">
        <f>'Calculated Tab Properties'!J380</f>
        <v>0.67968703609078096</v>
      </c>
      <c r="K380">
        <v>0</v>
      </c>
      <c r="L380">
        <v>0</v>
      </c>
      <c r="M380">
        <v>0</v>
      </c>
      <c r="N380">
        <v>0</v>
      </c>
      <c r="O380" s="27">
        <f>'Calculated Tab Properties'!O380</f>
        <v>0</v>
      </c>
      <c r="P380" s="27">
        <f>'Calculated Tab Properties'!P380</f>
        <v>3</v>
      </c>
      <c r="Q380">
        <f>'Calculated Tab Properties'!Q380</f>
        <v>-300</v>
      </c>
      <c r="R380">
        <f>'Calculated Tab Properties'!R380</f>
        <v>1</v>
      </c>
      <c r="T380" s="1">
        <v>0</v>
      </c>
      <c r="U380" s="1">
        <v>0</v>
      </c>
      <c r="V380">
        <f>T380*'GEOMETRIC INPUTS'!S380</f>
        <v>0</v>
      </c>
      <c r="W380">
        <v>379</v>
      </c>
      <c r="X380">
        <f t="shared" si="112"/>
        <v>0</v>
      </c>
      <c r="Y380">
        <f t="shared" si="113"/>
        <v>0</v>
      </c>
      <c r="Z380" s="27">
        <f t="shared" si="114"/>
        <v>118.76156122997035</v>
      </c>
      <c r="AA380" s="27">
        <f t="shared" si="115"/>
        <v>-115.76156122997035</v>
      </c>
      <c r="AB380" s="27">
        <f t="shared" si="116"/>
        <v>-143.24375080161951</v>
      </c>
      <c r="AC380">
        <f t="shared" si="117"/>
        <v>143.24375080161951</v>
      </c>
      <c r="AD380" s="24">
        <f>'GT Data'!D382</f>
        <v>966</v>
      </c>
      <c r="AE380" s="25">
        <f t="shared" si="118"/>
        <v>140.77042167622955</v>
      </c>
      <c r="AF380" s="25">
        <f t="shared" si="119"/>
        <v>26.503971868627527</v>
      </c>
      <c r="AG380" s="25">
        <f t="shared" si="120"/>
        <v>118.76156122997035</v>
      </c>
      <c r="AH380" s="25">
        <v>0</v>
      </c>
      <c r="AI380" s="25">
        <v>0</v>
      </c>
      <c r="AJ380" s="25">
        <f t="shared" si="121"/>
        <v>0</v>
      </c>
      <c r="AK380" s="24">
        <f>'GT Data'!N382</f>
        <v>967</v>
      </c>
      <c r="AL380" s="25">
        <f t="shared" si="122"/>
        <v>-140.77042167622955</v>
      </c>
      <c r="AM380" s="25">
        <f t="shared" si="123"/>
        <v>-26.503971868627527</v>
      </c>
      <c r="AN380" s="25">
        <f t="shared" si="124"/>
        <v>-115.76156122997035</v>
      </c>
      <c r="AO380" s="25">
        <v>0</v>
      </c>
      <c r="AP380" s="25">
        <v>0</v>
      </c>
      <c r="AQ380" s="25">
        <f t="shared" si="125"/>
        <v>-42231.126502868865</v>
      </c>
    </row>
    <row r="381" spans="1:43" x14ac:dyDescent="0.3">
      <c r="A381" t="str">
        <f>'Calculated Tab Properties'!A381</f>
        <v>TAB13-381</v>
      </c>
      <c r="B381">
        <f>'Calculated Tab Properties'!B381</f>
        <v>2100</v>
      </c>
      <c r="C381">
        <f>'Calculated Tab Properties'!C381</f>
        <v>4.8984883907312362</v>
      </c>
      <c r="D381">
        <f>'Calculated Tab Properties'!D381</f>
        <v>280.66271078273036</v>
      </c>
      <c r="E381">
        <f>'Calculated Tab Properties'!E381</f>
        <v>2.4114921354476042</v>
      </c>
      <c r="F381">
        <f>'Calculated Tab Properties'!F381</f>
        <v>2.4114921354476042</v>
      </c>
      <c r="G381">
        <f>'Calculated Tab Properties'!G381</f>
        <v>0</v>
      </c>
      <c r="H381">
        <f>'Calculated Tab Properties'!H381</f>
        <v>3.0946155030750799</v>
      </c>
      <c r="I381">
        <f>'Calculated Tab Properties'!I381</f>
        <v>4.9999998710194372E-2</v>
      </c>
      <c r="J381" s="20">
        <f>'Calculated Tab Properties'!J381</f>
        <v>0.70270449818544556</v>
      </c>
      <c r="K381">
        <v>0</v>
      </c>
      <c r="L381">
        <v>0</v>
      </c>
      <c r="M381">
        <v>0</v>
      </c>
      <c r="N381">
        <v>0</v>
      </c>
      <c r="O381" s="27">
        <f>'Calculated Tab Properties'!O381</f>
        <v>0</v>
      </c>
      <c r="P381" s="27">
        <f>'Calculated Tab Properties'!P381</f>
        <v>3</v>
      </c>
      <c r="Q381">
        <f>'Calculated Tab Properties'!Q381</f>
        <v>-300</v>
      </c>
      <c r="R381">
        <f>'Calculated Tab Properties'!R381</f>
        <v>1</v>
      </c>
      <c r="T381" s="1">
        <v>0</v>
      </c>
      <c r="U381" s="1">
        <v>0</v>
      </c>
      <c r="V381">
        <f>T381*'GEOMETRIC INPUTS'!S381</f>
        <v>0</v>
      </c>
      <c r="W381">
        <v>380</v>
      </c>
      <c r="X381">
        <f t="shared" si="112"/>
        <v>0</v>
      </c>
      <c r="Y381">
        <f t="shared" si="113"/>
        <v>0</v>
      </c>
      <c r="Z381" s="27">
        <f t="shared" si="114"/>
        <v>124.34210155456856</v>
      </c>
      <c r="AA381" s="27">
        <f t="shared" si="115"/>
        <v>-121.34210155456856</v>
      </c>
      <c r="AB381" s="27">
        <f t="shared" si="116"/>
        <v>-143.27420933815267</v>
      </c>
      <c r="AC381">
        <f t="shared" si="117"/>
        <v>143.27420933815267</v>
      </c>
      <c r="AD381" s="24">
        <f>'GT Data'!D383</f>
        <v>968</v>
      </c>
      <c r="AE381" s="25">
        <f t="shared" si="118"/>
        <v>140.80035430085329</v>
      </c>
      <c r="AF381" s="25">
        <f t="shared" si="119"/>
        <v>26.509607507976742</v>
      </c>
      <c r="AG381" s="25">
        <f t="shared" si="120"/>
        <v>124.34210155456856</v>
      </c>
      <c r="AH381" s="25">
        <v>0</v>
      </c>
      <c r="AI381" s="25">
        <v>0</v>
      </c>
      <c r="AJ381" s="25">
        <f t="shared" si="121"/>
        <v>0</v>
      </c>
      <c r="AK381" s="24">
        <f>'GT Data'!N383</f>
        <v>969</v>
      </c>
      <c r="AL381" s="25">
        <f t="shared" si="122"/>
        <v>-140.80035430085329</v>
      </c>
      <c r="AM381" s="25">
        <f t="shared" si="123"/>
        <v>-26.509607507976742</v>
      </c>
      <c r="AN381" s="25">
        <f t="shared" si="124"/>
        <v>-121.34210155456856</v>
      </c>
      <c r="AO381" s="25">
        <v>0</v>
      </c>
      <c r="AP381" s="25">
        <v>0</v>
      </c>
      <c r="AQ381" s="25">
        <f t="shared" si="125"/>
        <v>-42240.106290255986</v>
      </c>
    </row>
    <row r="382" spans="1:43" x14ac:dyDescent="0.3">
      <c r="A382" t="str">
        <f>'Calculated Tab Properties'!A382</f>
        <v>TAB14-382</v>
      </c>
      <c r="B382">
        <f>'Calculated Tab Properties'!B382</f>
        <v>2100</v>
      </c>
      <c r="C382">
        <f>'Calculated Tab Properties'!C382</f>
        <v>4.8984883907215</v>
      </c>
      <c r="D382">
        <f>'Calculated Tab Properties'!D382</f>
        <v>280.66271078217255</v>
      </c>
      <c r="E382">
        <f>'Calculated Tab Properties'!E382</f>
        <v>2.2980749489630967</v>
      </c>
      <c r="F382">
        <f>'Calculated Tab Properties'!F382</f>
        <v>2.2980749489630967</v>
      </c>
      <c r="G382">
        <f>'Calculated Tab Properties'!G382</f>
        <v>0</v>
      </c>
      <c r="H382">
        <f>'Calculated Tab Properties'!H382</f>
        <v>3.00896011623994</v>
      </c>
      <c r="I382">
        <f>'Calculated Tab Properties'!I382</f>
        <v>4.9999998895223212E-2</v>
      </c>
      <c r="J382" s="20">
        <f>'Calculated Tab Properties'!J382</f>
        <v>0.72706738240775348</v>
      </c>
      <c r="K382">
        <v>0</v>
      </c>
      <c r="L382">
        <v>0</v>
      </c>
      <c r="M382">
        <v>0</v>
      </c>
      <c r="N382">
        <v>0</v>
      </c>
      <c r="O382" s="27">
        <f>'Calculated Tab Properties'!O382</f>
        <v>0</v>
      </c>
      <c r="P382" s="27">
        <f>'Calculated Tab Properties'!P382</f>
        <v>3</v>
      </c>
      <c r="Q382">
        <f>'Calculated Tab Properties'!Q382</f>
        <v>-300</v>
      </c>
      <c r="R382">
        <f>'Calculated Tab Properties'!R382</f>
        <v>1</v>
      </c>
      <c r="T382" s="1">
        <v>0</v>
      </c>
      <c r="U382" s="1">
        <v>0</v>
      </c>
      <c r="V382">
        <f>T382*'GEOMETRIC INPUTS'!S382</f>
        <v>0</v>
      </c>
      <c r="W382">
        <v>381</v>
      </c>
      <c r="X382">
        <f t="shared" si="112"/>
        <v>0</v>
      </c>
      <c r="Y382">
        <f t="shared" si="113"/>
        <v>0</v>
      </c>
      <c r="Z382" s="27">
        <f t="shared" si="114"/>
        <v>130.47877317430758</v>
      </c>
      <c r="AA382" s="27">
        <f t="shared" si="115"/>
        <v>-127.47877317430758</v>
      </c>
      <c r="AB382" s="27">
        <f t="shared" si="116"/>
        <v>-143.29091831927263</v>
      </c>
      <c r="AC382">
        <f t="shared" si="117"/>
        <v>143.29091831927263</v>
      </c>
      <c r="AD382" s="24">
        <f>'GT Data'!D384</f>
        <v>970</v>
      </c>
      <c r="AE382" s="25">
        <f t="shared" si="118"/>
        <v>140.81677477533751</v>
      </c>
      <c r="AF382" s="25">
        <f t="shared" si="119"/>
        <v>26.51269912046557</v>
      </c>
      <c r="AG382" s="25">
        <f t="shared" si="120"/>
        <v>130.47877317430758</v>
      </c>
      <c r="AH382" s="25">
        <v>0</v>
      </c>
      <c r="AI382" s="25">
        <v>0</v>
      </c>
      <c r="AJ382" s="25">
        <f t="shared" si="121"/>
        <v>0</v>
      </c>
      <c r="AK382" s="24">
        <f>'GT Data'!N384</f>
        <v>971</v>
      </c>
      <c r="AL382" s="25">
        <f t="shared" si="122"/>
        <v>-140.81677477533751</v>
      </c>
      <c r="AM382" s="25">
        <f t="shared" si="123"/>
        <v>-26.51269912046557</v>
      </c>
      <c r="AN382" s="25">
        <f t="shared" si="124"/>
        <v>-127.47877317430758</v>
      </c>
      <c r="AO382" s="25">
        <v>0</v>
      </c>
      <c r="AP382" s="25">
        <v>0</v>
      </c>
      <c r="AQ382" s="25">
        <f t="shared" si="125"/>
        <v>-42245.032432601249</v>
      </c>
    </row>
    <row r="383" spans="1:43" x14ac:dyDescent="0.3">
      <c r="A383" t="str">
        <f>'Calculated Tab Properties'!A383</f>
        <v>TAB11-383</v>
      </c>
      <c r="B383">
        <f>'Calculated Tab Properties'!B383</f>
        <v>2100</v>
      </c>
      <c r="C383">
        <f>'Calculated Tab Properties'!C383</f>
        <v>4.8984883907564241</v>
      </c>
      <c r="D383">
        <f>'Calculated Tab Properties'!D383</f>
        <v>280.66271078417356</v>
      </c>
      <c r="E383">
        <f>'Calculated Tab Properties'!E383</f>
        <v>2.2380215636303458</v>
      </c>
      <c r="F383">
        <f>'Calculated Tab Properties'!F383</f>
        <v>2.2380215636303458</v>
      </c>
      <c r="G383">
        <f>'Calculated Tab Properties'!G383</f>
        <v>0</v>
      </c>
      <c r="H383">
        <f>'Calculated Tab Properties'!H383</f>
        <v>2.9643613760380063</v>
      </c>
      <c r="I383">
        <f>'Calculated Tab Properties'!I383</f>
        <v>4.9999998895221463E-2</v>
      </c>
      <c r="J383" s="20">
        <f>'Calculated Tab Properties'!J383</f>
        <v>0.74053320963640201</v>
      </c>
      <c r="K383">
        <v>0</v>
      </c>
      <c r="L383">
        <v>0</v>
      </c>
      <c r="M383">
        <v>0</v>
      </c>
      <c r="N383">
        <v>0</v>
      </c>
      <c r="O383" s="27">
        <f>'Calculated Tab Properties'!O383</f>
        <v>0</v>
      </c>
      <c r="P383" s="27">
        <f>'Calculated Tab Properties'!P383</f>
        <v>3</v>
      </c>
      <c r="Q383">
        <f>'Calculated Tab Properties'!Q383</f>
        <v>-300</v>
      </c>
      <c r="R383">
        <f>'Calculated Tab Properties'!R383</f>
        <v>1</v>
      </c>
      <c r="T383" s="1">
        <v>0</v>
      </c>
      <c r="U383" s="1">
        <v>0</v>
      </c>
      <c r="V383">
        <f>T383*'GEOMETRIC INPUTS'!S383</f>
        <v>0</v>
      </c>
      <c r="W383">
        <v>382</v>
      </c>
      <c r="X383">
        <f t="shared" si="112"/>
        <v>0</v>
      </c>
      <c r="Y383">
        <f t="shared" si="113"/>
        <v>0</v>
      </c>
      <c r="Z383" s="27">
        <f t="shared" si="114"/>
        <v>133.97994231875086</v>
      </c>
      <c r="AA383" s="27">
        <f t="shared" si="115"/>
        <v>-130.97994231875086</v>
      </c>
      <c r="AB383" s="27">
        <f t="shared" si="116"/>
        <v>-143.29346917059479</v>
      </c>
      <c r="AC383">
        <f t="shared" si="117"/>
        <v>143.29346917059479</v>
      </c>
      <c r="AD383" s="24">
        <f>'GT Data'!D385</f>
        <v>974</v>
      </c>
      <c r="AE383" s="25">
        <f t="shared" si="118"/>
        <v>140.81928158126524</v>
      </c>
      <c r="AF383" s="25">
        <f t="shared" si="119"/>
        <v>26.513171101935857</v>
      </c>
      <c r="AG383" s="25">
        <f t="shared" si="120"/>
        <v>133.97994231875086</v>
      </c>
      <c r="AH383" s="25">
        <v>0</v>
      </c>
      <c r="AI383" s="25">
        <v>0</v>
      </c>
      <c r="AJ383" s="25">
        <f t="shared" si="121"/>
        <v>0</v>
      </c>
      <c r="AK383" s="24">
        <f>'GT Data'!N385</f>
        <v>975</v>
      </c>
      <c r="AL383" s="25">
        <f t="shared" si="122"/>
        <v>-140.81928158126524</v>
      </c>
      <c r="AM383" s="25">
        <f t="shared" si="123"/>
        <v>-26.513171101935857</v>
      </c>
      <c r="AN383" s="25">
        <f t="shared" si="124"/>
        <v>-130.97994231875086</v>
      </c>
      <c r="AO383" s="25">
        <v>0</v>
      </c>
      <c r="AP383" s="25">
        <v>0</v>
      </c>
      <c r="AQ383" s="25">
        <f t="shared" si="125"/>
        <v>-42245.784474379572</v>
      </c>
    </row>
    <row r="384" spans="1:43" x14ac:dyDescent="0.3">
      <c r="A384" t="str">
        <f>'Calculated Tab Properties'!A384</f>
        <v>TAB12-384</v>
      </c>
      <c r="B384">
        <f>'Calculated Tab Properties'!B384</f>
        <v>2100</v>
      </c>
      <c r="C384">
        <f>'Calculated Tab Properties'!C384</f>
        <v>4.8984883907907859</v>
      </c>
      <c r="D384">
        <f>'Calculated Tab Properties'!D384</f>
        <v>280.66271078614233</v>
      </c>
      <c r="E384">
        <f>'Calculated Tab Properties'!E384</f>
        <v>2.1248068227046004</v>
      </c>
      <c r="F384">
        <f>'Calculated Tab Properties'!F384</f>
        <v>2.1248068227046004</v>
      </c>
      <c r="G384">
        <f>'Calculated Tab Properties'!G384</f>
        <v>0</v>
      </c>
      <c r="H384">
        <f>'Calculated Tab Properties'!H384</f>
        <v>2.8818090422729195</v>
      </c>
      <c r="I384">
        <f>'Calculated Tab Properties'!I384</f>
        <v>4.9999998895221463E-2</v>
      </c>
      <c r="J384" s="20">
        <f>'Calculated Tab Properties'!J384</f>
        <v>0.76704185236280475</v>
      </c>
      <c r="K384">
        <v>0</v>
      </c>
      <c r="L384">
        <v>0</v>
      </c>
      <c r="M384">
        <v>0</v>
      </c>
      <c r="N384">
        <v>0</v>
      </c>
      <c r="O384" s="27">
        <f>'Calculated Tab Properties'!O384</f>
        <v>0</v>
      </c>
      <c r="P384" s="27">
        <f>'Calculated Tab Properties'!P384</f>
        <v>3</v>
      </c>
      <c r="Q384">
        <f>'Calculated Tab Properties'!Q384</f>
        <v>-300</v>
      </c>
      <c r="R384">
        <f>'Calculated Tab Properties'!R384</f>
        <v>1</v>
      </c>
      <c r="T384" s="1">
        <v>0</v>
      </c>
      <c r="U384" s="1">
        <v>0</v>
      </c>
      <c r="V384">
        <f>T384*'GEOMETRIC INPUTS'!S384</f>
        <v>0</v>
      </c>
      <c r="W384">
        <v>383</v>
      </c>
      <c r="X384">
        <f t="shared" si="112"/>
        <v>0</v>
      </c>
      <c r="Y384">
        <f t="shared" si="113"/>
        <v>0</v>
      </c>
      <c r="Z384" s="27">
        <f t="shared" si="114"/>
        <v>141.11871102787811</v>
      </c>
      <c r="AA384" s="27">
        <f t="shared" si="115"/>
        <v>-138.11871102787811</v>
      </c>
      <c r="AB384" s="27">
        <f t="shared" si="116"/>
        <v>-143.28482206819859</v>
      </c>
      <c r="AC384">
        <f t="shared" si="117"/>
        <v>143.28482206819859</v>
      </c>
      <c r="AD384" s="24">
        <f>'GT Data'!D386</f>
        <v>976</v>
      </c>
      <c r="AE384" s="25">
        <f t="shared" si="118"/>
        <v>140.8107837838096</v>
      </c>
      <c r="AF384" s="25">
        <f t="shared" si="119"/>
        <v>26.511571158732828</v>
      </c>
      <c r="AG384" s="25">
        <f t="shared" si="120"/>
        <v>141.11871102787811</v>
      </c>
      <c r="AH384" s="25">
        <v>0</v>
      </c>
      <c r="AI384" s="25">
        <v>0</v>
      </c>
      <c r="AJ384" s="25">
        <f t="shared" si="121"/>
        <v>0</v>
      </c>
      <c r="AK384" s="24">
        <f>'GT Data'!N386</f>
        <v>977</v>
      </c>
      <c r="AL384" s="25">
        <f t="shared" si="122"/>
        <v>-140.8107837838096</v>
      </c>
      <c r="AM384" s="25">
        <f t="shared" si="123"/>
        <v>-26.511571158732828</v>
      </c>
      <c r="AN384" s="25">
        <f t="shared" si="124"/>
        <v>-138.11871102787811</v>
      </c>
      <c r="AO384" s="25">
        <v>0</v>
      </c>
      <c r="AP384" s="25">
        <v>0</v>
      </c>
      <c r="AQ384" s="25">
        <f t="shared" si="125"/>
        <v>-42243.235135142881</v>
      </c>
    </row>
    <row r="385" spans="1:43" x14ac:dyDescent="0.3">
      <c r="A385" t="str">
        <f>'Calculated Tab Properties'!A385</f>
        <v>TAB13-385</v>
      </c>
      <c r="B385">
        <f>'Calculated Tab Properties'!B385</f>
        <v>2100</v>
      </c>
      <c r="C385">
        <f>'Calculated Tab Properties'!C385</f>
        <v>4.8984883906648857</v>
      </c>
      <c r="D385">
        <f>'Calculated Tab Properties'!D385</f>
        <v>280.66271077892873</v>
      </c>
      <c r="E385">
        <f>'Calculated Tab Properties'!E385</f>
        <v>2.0114921359963085</v>
      </c>
      <c r="F385">
        <f>'Calculated Tab Properties'!F385</f>
        <v>2.0114921359963085</v>
      </c>
      <c r="G385">
        <f>'Calculated Tab Properties'!G385</f>
        <v>0</v>
      </c>
      <c r="H385">
        <f>'Calculated Tab Properties'!H385</f>
        <v>2.8013302919568877</v>
      </c>
      <c r="I385">
        <f>'Calculated Tab Properties'!I385</f>
        <v>4.9999998710194372E-2</v>
      </c>
      <c r="J385" s="20">
        <f>'Calculated Tab Properties'!J385</f>
        <v>0.79511840228516206</v>
      </c>
      <c r="K385">
        <v>0</v>
      </c>
      <c r="L385">
        <v>0</v>
      </c>
      <c r="M385">
        <v>0</v>
      </c>
      <c r="N385">
        <v>0</v>
      </c>
      <c r="O385" s="27">
        <f>'Calculated Tab Properties'!O385</f>
        <v>0</v>
      </c>
      <c r="P385" s="27">
        <f>'Calculated Tab Properties'!P385</f>
        <v>3</v>
      </c>
      <c r="Q385">
        <f>'Calculated Tab Properties'!Q385</f>
        <v>-300</v>
      </c>
      <c r="R385">
        <f>'Calculated Tab Properties'!R385</f>
        <v>1</v>
      </c>
      <c r="T385" s="1">
        <v>0</v>
      </c>
      <c r="U385" s="1">
        <v>0</v>
      </c>
      <c r="V385">
        <f>T385*'GEOMETRIC INPUTS'!S385</f>
        <v>0</v>
      </c>
      <c r="W385">
        <v>384</v>
      </c>
      <c r="X385">
        <f t="shared" si="112"/>
        <v>0</v>
      </c>
      <c r="Y385">
        <f t="shared" si="113"/>
        <v>0</v>
      </c>
      <c r="Z385" s="27">
        <f t="shared" si="114"/>
        <v>149.06844259440828</v>
      </c>
      <c r="AA385" s="27">
        <f t="shared" si="115"/>
        <v>-146.06844259440828</v>
      </c>
      <c r="AB385" s="27">
        <f t="shared" si="116"/>
        <v>-143.25605082727972</v>
      </c>
      <c r="AC385">
        <f t="shared" si="117"/>
        <v>143.25605082727972</v>
      </c>
      <c r="AD385" s="24">
        <f>'GT Data'!D387</f>
        <v>978</v>
      </c>
      <c r="AE385" s="25">
        <f t="shared" si="118"/>
        <v>140.78250932704873</v>
      </c>
      <c r="AF385" s="25">
        <f t="shared" si="119"/>
        <v>26.506247682529324</v>
      </c>
      <c r="AG385" s="25">
        <f t="shared" si="120"/>
        <v>149.06844259440828</v>
      </c>
      <c r="AH385" s="25">
        <v>0</v>
      </c>
      <c r="AI385" s="25">
        <v>0</v>
      </c>
      <c r="AJ385" s="25">
        <f t="shared" si="121"/>
        <v>0</v>
      </c>
      <c r="AK385" s="24">
        <f>'GT Data'!N387</f>
        <v>979</v>
      </c>
      <c r="AL385" s="25">
        <f t="shared" si="122"/>
        <v>-140.78250932704873</v>
      </c>
      <c r="AM385" s="25">
        <f t="shared" si="123"/>
        <v>-26.506247682529324</v>
      </c>
      <c r="AN385" s="25">
        <f t="shared" si="124"/>
        <v>-146.06844259440828</v>
      </c>
      <c r="AO385" s="25">
        <v>0</v>
      </c>
      <c r="AP385" s="25">
        <v>0</v>
      </c>
      <c r="AQ385" s="25">
        <f t="shared" si="125"/>
        <v>-42234.75279811462</v>
      </c>
    </row>
    <row r="386" spans="1:43" x14ac:dyDescent="0.3">
      <c r="A386" t="str">
        <f>'Calculated Tab Properties'!A386</f>
        <v>TAB14-386</v>
      </c>
      <c r="B386">
        <f>'Calculated Tab Properties'!B386</f>
        <v>2100</v>
      </c>
      <c r="C386">
        <f>'Calculated Tab Properties'!C386</f>
        <v>4.8984883906491339</v>
      </c>
      <c r="D386">
        <f>'Calculated Tab Properties'!D386</f>
        <v>280.66271077802628</v>
      </c>
      <c r="E386">
        <f>'Calculated Tab Properties'!E386</f>
        <v>1.898074949511801</v>
      </c>
      <c r="F386">
        <f>'Calculated Tab Properties'!F386</f>
        <v>1.898074949511801</v>
      </c>
      <c r="G386">
        <f>'Calculated Tab Properties'!G386</f>
        <v>0</v>
      </c>
      <c r="H386">
        <f>'Calculated Tab Properties'!H386</f>
        <v>2.7231197225051393</v>
      </c>
      <c r="I386">
        <f>'Calculated Tab Properties'!I386</f>
        <v>4.9999998895223212E-2</v>
      </c>
      <c r="J386" s="20">
        <f>'Calculated Tab Properties'!J386</f>
        <v>0.82485846191363377</v>
      </c>
      <c r="K386">
        <v>0</v>
      </c>
      <c r="L386">
        <v>0</v>
      </c>
      <c r="M386">
        <v>0</v>
      </c>
      <c r="N386">
        <v>0</v>
      </c>
      <c r="O386" s="27">
        <f>'Calculated Tab Properties'!O386</f>
        <v>0</v>
      </c>
      <c r="P386" s="27">
        <f>'Calculated Tab Properties'!P386</f>
        <v>3</v>
      </c>
      <c r="Q386">
        <f>'Calculated Tab Properties'!Q386</f>
        <v>-300</v>
      </c>
      <c r="R386">
        <f>'Calculated Tab Properties'!R386</f>
        <v>1</v>
      </c>
      <c r="T386" s="1">
        <v>0</v>
      </c>
      <c r="U386" s="1">
        <v>0</v>
      </c>
      <c r="V386">
        <f>T386*'GEOMETRIC INPUTS'!S386</f>
        <v>0</v>
      </c>
      <c r="W386">
        <v>385</v>
      </c>
      <c r="X386">
        <f t="shared" si="112"/>
        <v>0</v>
      </c>
      <c r="Y386">
        <f t="shared" si="113"/>
        <v>0</v>
      </c>
      <c r="Z386" s="27">
        <f t="shared" si="114"/>
        <v>157.97584815101109</v>
      </c>
      <c r="AA386" s="27">
        <f t="shared" si="115"/>
        <v>-154.97584815101109</v>
      </c>
      <c r="AB386" s="27">
        <f t="shared" si="116"/>
        <v>-143.20349145922106</v>
      </c>
      <c r="AC386">
        <f t="shared" si="117"/>
        <v>143.20349145922106</v>
      </c>
      <c r="AD386" s="24">
        <f>'GT Data'!D388</f>
        <v>980</v>
      </c>
      <c r="AE386" s="25">
        <f t="shared" si="118"/>
        <v>140.73085747973462</v>
      </c>
      <c r="AF386" s="25">
        <f t="shared" si="119"/>
        <v>26.49652277431553</v>
      </c>
      <c r="AG386" s="25">
        <f t="shared" si="120"/>
        <v>157.97584815101109</v>
      </c>
      <c r="AH386" s="25">
        <v>0</v>
      </c>
      <c r="AI386" s="25">
        <v>0</v>
      </c>
      <c r="AJ386" s="25">
        <f t="shared" si="121"/>
        <v>0</v>
      </c>
      <c r="AK386" s="24">
        <f>'GT Data'!N388</f>
        <v>981</v>
      </c>
      <c r="AL386" s="25">
        <f t="shared" si="122"/>
        <v>-140.73085747973462</v>
      </c>
      <c r="AM386" s="25">
        <f t="shared" si="123"/>
        <v>-26.49652277431553</v>
      </c>
      <c r="AN386" s="25">
        <f t="shared" si="124"/>
        <v>-154.97584815101109</v>
      </c>
      <c r="AO386" s="25">
        <v>0</v>
      </c>
      <c r="AP386" s="25">
        <v>0</v>
      </c>
      <c r="AQ386" s="25">
        <f t="shared" si="125"/>
        <v>-42219.257243920387</v>
      </c>
    </row>
    <row r="387" spans="1:43" x14ac:dyDescent="0.3">
      <c r="A387" t="str">
        <f>'Calculated Tab Properties'!A387</f>
        <v>TAB11-387</v>
      </c>
      <c r="B387">
        <f>'Calculated Tab Properties'!B387</f>
        <v>2100</v>
      </c>
      <c r="C387">
        <f>'Calculated Tab Properties'!C387</f>
        <v>4.9128951256386015</v>
      </c>
      <c r="D387">
        <f>'Calculated Tab Properties'!D387</f>
        <v>281.48815588948622</v>
      </c>
      <c r="E387">
        <f>'Calculated Tab Properties'!E387</f>
        <v>2.3006113002855901</v>
      </c>
      <c r="F387">
        <f>'Calculated Tab Properties'!F387</f>
        <v>2.3006113002855901</v>
      </c>
      <c r="G387">
        <f>'Calculated Tab Properties'!G387</f>
        <v>0</v>
      </c>
      <c r="H387">
        <f>'Calculated Tab Properties'!H387</f>
        <v>3.0108555671730972</v>
      </c>
      <c r="I387">
        <f>'Calculated Tab Properties'!I387</f>
        <v>4.999999524483914E-2</v>
      </c>
      <c r="J387" s="20">
        <f>'Calculated Tab Properties'!J387</f>
        <v>0.72650745245618975</v>
      </c>
      <c r="K387">
        <v>0</v>
      </c>
      <c r="L387">
        <v>0</v>
      </c>
      <c r="M387">
        <v>0</v>
      </c>
      <c r="N387">
        <v>0</v>
      </c>
      <c r="O387" s="27">
        <f>'Calculated Tab Properties'!O387</f>
        <v>0</v>
      </c>
      <c r="P387" s="27">
        <f>'Calculated Tab Properties'!P387</f>
        <v>3</v>
      </c>
      <c r="Q387">
        <f>'Calculated Tab Properties'!Q387</f>
        <v>-300</v>
      </c>
      <c r="R387">
        <f>'Calculated Tab Properties'!R387</f>
        <v>1</v>
      </c>
      <c r="T387" s="1">
        <v>0</v>
      </c>
      <c r="U387" s="1">
        <v>0</v>
      </c>
      <c r="V387">
        <f>T387*'GEOMETRIC INPUTS'!S387</f>
        <v>0</v>
      </c>
      <c r="W387">
        <v>386</v>
      </c>
      <c r="X387">
        <f t="shared" si="112"/>
        <v>0</v>
      </c>
      <c r="Y387">
        <f t="shared" si="113"/>
        <v>0</v>
      </c>
      <c r="Z387" s="27">
        <f t="shared" si="114"/>
        <v>130.33492445118526</v>
      </c>
      <c r="AA387" s="27">
        <f t="shared" si="115"/>
        <v>-127.33492445118526</v>
      </c>
      <c r="AB387" s="27">
        <f t="shared" si="116"/>
        <v>-143.29071024817375</v>
      </c>
      <c r="AC387">
        <f t="shared" si="117"/>
        <v>143.29071024817375</v>
      </c>
      <c r="AD387" s="24">
        <f>'GT Data'!D389</f>
        <v>984</v>
      </c>
      <c r="AE387" s="25">
        <f t="shared" si="118"/>
        <v>140.42000936693989</v>
      </c>
      <c r="AF387" s="25">
        <f t="shared" si="119"/>
        <v>28.538546087959752</v>
      </c>
      <c r="AG387" s="25">
        <f t="shared" si="120"/>
        <v>130.33492445118526</v>
      </c>
      <c r="AH387" s="25">
        <v>0</v>
      </c>
      <c r="AI387" s="25">
        <v>0</v>
      </c>
      <c r="AJ387" s="25">
        <f t="shared" si="121"/>
        <v>0</v>
      </c>
      <c r="AK387" s="24">
        <f>'GT Data'!N389</f>
        <v>985</v>
      </c>
      <c r="AL387" s="25">
        <f t="shared" si="122"/>
        <v>-140.42000936693989</v>
      </c>
      <c r="AM387" s="25">
        <f t="shared" si="123"/>
        <v>-28.538546087959752</v>
      </c>
      <c r="AN387" s="25">
        <f t="shared" si="124"/>
        <v>-127.33492445118526</v>
      </c>
      <c r="AO387" s="25">
        <v>0</v>
      </c>
      <c r="AP387" s="25">
        <v>0</v>
      </c>
      <c r="AQ387" s="25">
        <f t="shared" si="125"/>
        <v>-42126.002810081969</v>
      </c>
    </row>
    <row r="388" spans="1:43" x14ac:dyDescent="0.3">
      <c r="A388" t="str">
        <f>'Calculated Tab Properties'!A388</f>
        <v>TAB12-388</v>
      </c>
      <c r="B388">
        <f>'Calculated Tab Properties'!B388</f>
        <v>2100</v>
      </c>
      <c r="C388">
        <f>'Calculated Tab Properties'!C388</f>
        <v>4.9128951256637583</v>
      </c>
      <c r="D388">
        <f>'Calculated Tab Properties'!D388</f>
        <v>281.48815589092754</v>
      </c>
      <c r="E388">
        <f>'Calculated Tab Properties'!E388</f>
        <v>2.1752972251794467</v>
      </c>
      <c r="F388">
        <f>'Calculated Tab Properties'!F388</f>
        <v>2.1752972251794467</v>
      </c>
      <c r="G388">
        <f>'Calculated Tab Properties'!G388</f>
        <v>0</v>
      </c>
      <c r="H388">
        <f>'Calculated Tab Properties'!H388</f>
        <v>2.9183708252916292</v>
      </c>
      <c r="I388">
        <f>'Calculated Tab Properties'!I388</f>
        <v>5.0000005044497184E-2</v>
      </c>
      <c r="J388" s="20">
        <f>'Calculated Tab Properties'!J388</f>
        <v>0.75503460282595003</v>
      </c>
      <c r="K388">
        <v>0</v>
      </c>
      <c r="L388">
        <v>0</v>
      </c>
      <c r="M388">
        <v>0</v>
      </c>
      <c r="N388">
        <v>0</v>
      </c>
      <c r="O388" s="27">
        <f>'Calculated Tab Properties'!O388</f>
        <v>0</v>
      </c>
      <c r="P388" s="27">
        <f>'Calculated Tab Properties'!P388</f>
        <v>3</v>
      </c>
      <c r="Q388">
        <f>'Calculated Tab Properties'!Q388</f>
        <v>-300</v>
      </c>
      <c r="R388">
        <f>'Calculated Tab Properties'!R388</f>
        <v>1</v>
      </c>
      <c r="T388" s="1">
        <v>0</v>
      </c>
      <c r="U388" s="1">
        <v>0</v>
      </c>
      <c r="V388">
        <f>T388*'GEOMETRIC INPUTS'!S388</f>
        <v>0</v>
      </c>
      <c r="W388">
        <v>387</v>
      </c>
      <c r="X388">
        <f t="shared" si="112"/>
        <v>0</v>
      </c>
      <c r="Y388">
        <f t="shared" si="113"/>
        <v>0</v>
      </c>
      <c r="Z388" s="27">
        <f t="shared" si="114"/>
        <v>137.84323195655756</v>
      </c>
      <c r="AA388" s="27">
        <f t="shared" si="115"/>
        <v>-134.84323195655756</v>
      </c>
      <c r="AB388" s="27">
        <f t="shared" si="116"/>
        <v>-143.29097301564201</v>
      </c>
      <c r="AC388">
        <f t="shared" si="117"/>
        <v>143.29097301564201</v>
      </c>
      <c r="AD388" s="24">
        <f>'GT Data'!D390</f>
        <v>986</v>
      </c>
      <c r="AE388" s="25">
        <f t="shared" si="118"/>
        <v>140.42026686937962</v>
      </c>
      <c r="AF388" s="25">
        <f t="shared" si="119"/>
        <v>28.538598425670045</v>
      </c>
      <c r="AG388" s="25">
        <f t="shared" si="120"/>
        <v>137.84323195655756</v>
      </c>
      <c r="AH388" s="25">
        <v>0</v>
      </c>
      <c r="AI388" s="25">
        <v>0</v>
      </c>
      <c r="AJ388" s="25">
        <f t="shared" si="121"/>
        <v>0</v>
      </c>
      <c r="AK388" s="24">
        <f>'GT Data'!N390</f>
        <v>987</v>
      </c>
      <c r="AL388" s="25">
        <f t="shared" si="122"/>
        <v>-140.42026686937962</v>
      </c>
      <c r="AM388" s="25">
        <f t="shared" si="123"/>
        <v>-28.538598425670045</v>
      </c>
      <c r="AN388" s="25">
        <f t="shared" si="124"/>
        <v>-134.84323195655756</v>
      </c>
      <c r="AO388" s="25">
        <v>0</v>
      </c>
      <c r="AP388" s="25">
        <v>0</v>
      </c>
      <c r="AQ388" s="25">
        <f t="shared" si="125"/>
        <v>-42126.080060813882</v>
      </c>
    </row>
    <row r="389" spans="1:43" x14ac:dyDescent="0.3">
      <c r="A389" t="str">
        <f>'Calculated Tab Properties'!A389</f>
        <v>TAB13-389</v>
      </c>
      <c r="B389">
        <f>'Calculated Tab Properties'!B389</f>
        <v>2100</v>
      </c>
      <c r="C389">
        <f>'Calculated Tab Properties'!C389</f>
        <v>4.9128951260444511</v>
      </c>
      <c r="D389">
        <f>'Calculated Tab Properties'!D389</f>
        <v>281.48815591273967</v>
      </c>
      <c r="E389">
        <f>'Calculated Tab Properties'!E389</f>
        <v>2.0497196920723981</v>
      </c>
      <c r="F389">
        <f>'Calculated Tab Properties'!F389</f>
        <v>2.0497196920723981</v>
      </c>
      <c r="G389">
        <f>'Calculated Tab Properties'!G389</f>
        <v>0</v>
      </c>
      <c r="H389">
        <f>'Calculated Tab Properties'!H389</f>
        <v>2.8282289274173205</v>
      </c>
      <c r="I389">
        <f>'Calculated Tab Properties'!I389</f>
        <v>4.9999995244837399E-2</v>
      </c>
      <c r="J389" s="20">
        <f>'Calculated Tab Properties'!J389</f>
        <v>0.78546824410140514</v>
      </c>
      <c r="K389">
        <v>0</v>
      </c>
      <c r="L389">
        <v>0</v>
      </c>
      <c r="M389">
        <v>0</v>
      </c>
      <c r="N389">
        <v>0</v>
      </c>
      <c r="O389" s="27">
        <f>'Calculated Tab Properties'!O389</f>
        <v>0</v>
      </c>
      <c r="P389" s="27">
        <f>'Calculated Tab Properties'!P389</f>
        <v>3</v>
      </c>
      <c r="Q389">
        <f>'Calculated Tab Properties'!Q389</f>
        <v>-300</v>
      </c>
      <c r="R389">
        <f>'Calculated Tab Properties'!R389</f>
        <v>1</v>
      </c>
      <c r="T389" s="1">
        <v>0</v>
      </c>
      <c r="U389" s="1">
        <v>0</v>
      </c>
      <c r="V389">
        <f>T389*'GEOMETRIC INPUTS'!S389</f>
        <v>0</v>
      </c>
      <c r="W389">
        <v>388</v>
      </c>
      <c r="X389">
        <f t="shared" si="112"/>
        <v>0</v>
      </c>
      <c r="Y389">
        <f t="shared" si="113"/>
        <v>0</v>
      </c>
      <c r="Z389" s="27">
        <f t="shared" si="114"/>
        <v>146.28829550400519</v>
      </c>
      <c r="AA389" s="27">
        <f t="shared" si="115"/>
        <v>-143.28829550400519</v>
      </c>
      <c r="AB389" s="27">
        <f t="shared" si="116"/>
        <v>-143.26821342210337</v>
      </c>
      <c r="AC389">
        <f t="shared" si="117"/>
        <v>143.26821342210337</v>
      </c>
      <c r="AD389" s="24">
        <f>'GT Data'!D391</f>
        <v>988</v>
      </c>
      <c r="AE389" s="25">
        <f t="shared" si="118"/>
        <v>140.39796323302483</v>
      </c>
      <c r="AF389" s="25">
        <f t="shared" si="119"/>
        <v>28.534065556446155</v>
      </c>
      <c r="AG389" s="25">
        <f t="shared" si="120"/>
        <v>146.28829550400519</v>
      </c>
      <c r="AH389" s="25">
        <v>0</v>
      </c>
      <c r="AI389" s="25">
        <v>0</v>
      </c>
      <c r="AJ389" s="25">
        <f t="shared" si="121"/>
        <v>0</v>
      </c>
      <c r="AK389" s="24">
        <f>'GT Data'!N391</f>
        <v>989</v>
      </c>
      <c r="AL389" s="25">
        <f t="shared" si="122"/>
        <v>-140.39796323302483</v>
      </c>
      <c r="AM389" s="25">
        <f t="shared" si="123"/>
        <v>-28.534065556446155</v>
      </c>
      <c r="AN389" s="25">
        <f t="shared" si="124"/>
        <v>-143.28829550400519</v>
      </c>
      <c r="AO389" s="25">
        <v>0</v>
      </c>
      <c r="AP389" s="25">
        <v>0</v>
      </c>
      <c r="AQ389" s="25">
        <f t="shared" si="125"/>
        <v>-42119.38896990745</v>
      </c>
    </row>
    <row r="390" spans="1:43" x14ac:dyDescent="0.3">
      <c r="A390" t="str">
        <f>'Calculated Tab Properties'!A390</f>
        <v>TAB14-390</v>
      </c>
      <c r="B390">
        <f>'Calculated Tab Properties'!B390</f>
        <v>2100</v>
      </c>
      <c r="C390">
        <f>'Calculated Tab Properties'!C390</f>
        <v>4.9128951259448295</v>
      </c>
      <c r="D390">
        <f>'Calculated Tab Properties'!D390</f>
        <v>281.48815590703174</v>
      </c>
      <c r="E390">
        <f>'Calculated Tab Properties'!E390</f>
        <v>1.9238761086834122</v>
      </c>
      <c r="F390">
        <f>'Calculated Tab Properties'!F390</f>
        <v>1.9238761086834122</v>
      </c>
      <c r="G390">
        <f>'Calculated Tab Properties'!G390</f>
        <v>0</v>
      </c>
      <c r="H390">
        <f>'Calculated Tab Properties'!H390</f>
        <v>2.7406954753338892</v>
      </c>
      <c r="I390">
        <f>'Calculated Tab Properties'!I390</f>
        <v>4.9999995244838967E-2</v>
      </c>
      <c r="J390" s="20">
        <f>'Calculated Tab Properties'!J390</f>
        <v>0.81794420970530446</v>
      </c>
      <c r="K390">
        <v>0</v>
      </c>
      <c r="L390">
        <v>0</v>
      </c>
      <c r="M390">
        <v>0</v>
      </c>
      <c r="N390">
        <v>0</v>
      </c>
      <c r="O390" s="27">
        <f>'Calculated Tab Properties'!O390</f>
        <v>0</v>
      </c>
      <c r="P390" s="27">
        <f>'Calculated Tab Properties'!P390</f>
        <v>3</v>
      </c>
      <c r="Q390">
        <f>'Calculated Tab Properties'!Q390</f>
        <v>-300</v>
      </c>
      <c r="R390">
        <f>'Calculated Tab Properties'!R390</f>
        <v>1</v>
      </c>
      <c r="T390" s="1">
        <v>0</v>
      </c>
      <c r="U390" s="1">
        <v>0</v>
      </c>
      <c r="V390">
        <f>T390*'GEOMETRIC INPUTS'!S390</f>
        <v>0</v>
      </c>
      <c r="W390">
        <v>389</v>
      </c>
      <c r="X390">
        <f t="shared" si="112"/>
        <v>0</v>
      </c>
      <c r="Y390">
        <f t="shared" si="113"/>
        <v>0</v>
      </c>
      <c r="Z390" s="27">
        <f t="shared" si="114"/>
        <v>155.85722940312681</v>
      </c>
      <c r="AA390" s="27">
        <f t="shared" si="115"/>
        <v>-152.85722940312681</v>
      </c>
      <c r="AB390" s="27">
        <f t="shared" si="116"/>
        <v>-143.21775547245983</v>
      </c>
      <c r="AC390">
        <f t="shared" si="117"/>
        <v>143.21775547245983</v>
      </c>
      <c r="AD390" s="24">
        <f>'GT Data'!D392</f>
        <v>990</v>
      </c>
      <c r="AE390" s="25">
        <f t="shared" si="118"/>
        <v>140.348516165999</v>
      </c>
      <c r="AF390" s="25">
        <f t="shared" si="119"/>
        <v>28.524016066669446</v>
      </c>
      <c r="AG390" s="25">
        <f t="shared" si="120"/>
        <v>155.85722940312681</v>
      </c>
      <c r="AH390" s="25">
        <v>0</v>
      </c>
      <c r="AI390" s="25">
        <v>0</v>
      </c>
      <c r="AJ390" s="25">
        <f t="shared" si="121"/>
        <v>0</v>
      </c>
      <c r="AK390" s="24">
        <f>'GT Data'!N392</f>
        <v>991</v>
      </c>
      <c r="AL390" s="25">
        <f t="shared" si="122"/>
        <v>-140.348516165999</v>
      </c>
      <c r="AM390" s="25">
        <f t="shared" si="123"/>
        <v>-28.524016066669446</v>
      </c>
      <c r="AN390" s="25">
        <f t="shared" si="124"/>
        <v>-152.85722940312681</v>
      </c>
      <c r="AO390" s="25">
        <v>0</v>
      </c>
      <c r="AP390" s="25">
        <v>0</v>
      </c>
      <c r="AQ390" s="25">
        <f t="shared" si="125"/>
        <v>-42104.554849799701</v>
      </c>
    </row>
    <row r="391" spans="1:43" x14ac:dyDescent="0.3">
      <c r="A391" t="str">
        <f>'Calculated Tab Properties'!A391</f>
        <v>TAB11-391</v>
      </c>
      <c r="B391">
        <f>'Calculated Tab Properties'!B391</f>
        <v>2100</v>
      </c>
      <c r="C391">
        <f>'Calculated Tab Properties'!C391</f>
        <v>4.9441367668538625</v>
      </c>
      <c r="D391">
        <f>'Calculated Tab Properties'!D391</f>
        <v>283.27817007618262</v>
      </c>
      <c r="E391">
        <f>'Calculated Tab Properties'!E391</f>
        <v>2.2511936720431032</v>
      </c>
      <c r="F391">
        <f>'Calculated Tab Properties'!F391</f>
        <v>2.2511936720431032</v>
      </c>
      <c r="G391">
        <f>'Calculated Tab Properties'!G391</f>
        <v>0</v>
      </c>
      <c r="H391">
        <f>'Calculated Tab Properties'!H391</f>
        <v>2.9740971054683447</v>
      </c>
      <c r="I391">
        <f>'Calculated Tab Properties'!I391</f>
        <v>4.9999997521211412E-2</v>
      </c>
      <c r="J391" s="20">
        <f>'Calculated Tab Properties'!J391</f>
        <v>0.73754507822107063</v>
      </c>
      <c r="K391">
        <v>0</v>
      </c>
      <c r="L391">
        <v>0</v>
      </c>
      <c r="M391">
        <v>0</v>
      </c>
      <c r="N391">
        <v>0</v>
      </c>
      <c r="O391" s="27">
        <f>'Calculated Tab Properties'!O391</f>
        <v>0</v>
      </c>
      <c r="P391" s="27">
        <f>'Calculated Tab Properties'!P391</f>
        <v>3</v>
      </c>
      <c r="Q391">
        <f>'Calculated Tab Properties'!Q391</f>
        <v>-300</v>
      </c>
      <c r="R391">
        <f>'Calculated Tab Properties'!R391</f>
        <v>1</v>
      </c>
      <c r="T391" s="1">
        <v>0</v>
      </c>
      <c r="U391" s="1">
        <v>0</v>
      </c>
      <c r="V391">
        <f>T391*'GEOMETRIC INPUTS'!S391</f>
        <v>0</v>
      </c>
      <c r="W391">
        <v>390</v>
      </c>
      <c r="X391">
        <f t="shared" si="112"/>
        <v>0</v>
      </c>
      <c r="Y391">
        <f t="shared" si="113"/>
        <v>0</v>
      </c>
      <c r="Z391" s="27">
        <f t="shared" si="114"/>
        <v>133.19600340529706</v>
      </c>
      <c r="AA391" s="27">
        <f t="shared" si="115"/>
        <v>-130.19600340529706</v>
      </c>
      <c r="AB391" s="27">
        <f t="shared" si="116"/>
        <v>-143.29330957188526</v>
      </c>
      <c r="AC391">
        <f t="shared" si="117"/>
        <v>143.29330957188526</v>
      </c>
      <c r="AD391" s="24">
        <f>'GT Data'!D393</f>
        <v>994</v>
      </c>
      <c r="AE391" s="25">
        <f t="shared" si="118"/>
        <v>139.46257100527896</v>
      </c>
      <c r="AF391" s="25">
        <f t="shared" si="119"/>
        <v>32.911454794063232</v>
      </c>
      <c r="AG391" s="25">
        <f t="shared" si="120"/>
        <v>133.19600340529706</v>
      </c>
      <c r="AH391" s="25">
        <v>0</v>
      </c>
      <c r="AI391" s="25">
        <v>0</v>
      </c>
      <c r="AJ391" s="25">
        <f t="shared" si="121"/>
        <v>0</v>
      </c>
      <c r="AK391" s="24">
        <f>'GT Data'!N393</f>
        <v>995</v>
      </c>
      <c r="AL391" s="25">
        <f t="shared" si="122"/>
        <v>-139.46257100527896</v>
      </c>
      <c r="AM391" s="25">
        <f t="shared" si="123"/>
        <v>-32.911454794063232</v>
      </c>
      <c r="AN391" s="25">
        <f t="shared" si="124"/>
        <v>-130.19600340529706</v>
      </c>
      <c r="AO391" s="25">
        <v>0</v>
      </c>
      <c r="AP391" s="25">
        <v>0</v>
      </c>
      <c r="AQ391" s="25">
        <f t="shared" si="125"/>
        <v>-41838.771301583685</v>
      </c>
    </row>
    <row r="392" spans="1:43" x14ac:dyDescent="0.3">
      <c r="A392" t="str">
        <f>'Calculated Tab Properties'!A392</f>
        <v>TAB12-392</v>
      </c>
      <c r="B392">
        <f>'Calculated Tab Properties'!B392</f>
        <v>2100</v>
      </c>
      <c r="C392">
        <f>'Calculated Tab Properties'!C392</f>
        <v>4.9441367662480182</v>
      </c>
      <c r="D392">
        <f>'Calculated Tab Properties'!D392</f>
        <v>283.27817004147028</v>
      </c>
      <c r="E392">
        <f>'Calculated Tab Properties'!E392</f>
        <v>2.1196791006436166</v>
      </c>
      <c r="F392">
        <f>'Calculated Tab Properties'!F392</f>
        <v>2.1196791006436166</v>
      </c>
      <c r="G392">
        <f>'Calculated Tab Properties'!G392</f>
        <v>0</v>
      </c>
      <c r="H392">
        <f>'Calculated Tab Properties'!H392</f>
        <v>2.8781194467246438</v>
      </c>
      <c r="I392">
        <f>'Calculated Tab Properties'!I392</f>
        <v>5.000000725387848E-2</v>
      </c>
      <c r="J392" s="20">
        <f>'Calculated Tab Properties'!J392</f>
        <v>0.76827831579724526</v>
      </c>
      <c r="K392">
        <v>0</v>
      </c>
      <c r="L392">
        <v>0</v>
      </c>
      <c r="M392">
        <v>0</v>
      </c>
      <c r="N392">
        <v>0</v>
      </c>
      <c r="O392" s="27">
        <f>'Calculated Tab Properties'!O392</f>
        <v>0</v>
      </c>
      <c r="P392" s="27">
        <f>'Calculated Tab Properties'!P392</f>
        <v>3</v>
      </c>
      <c r="Q392">
        <f>'Calculated Tab Properties'!Q392</f>
        <v>-300</v>
      </c>
      <c r="R392">
        <f>'Calculated Tab Properties'!R392</f>
        <v>1</v>
      </c>
      <c r="T392" s="1">
        <v>0</v>
      </c>
      <c r="U392" s="1">
        <v>0</v>
      </c>
      <c r="V392">
        <f>T392*'GEOMETRIC INPUTS'!S392</f>
        <v>0</v>
      </c>
      <c r="W392">
        <v>391</v>
      </c>
      <c r="X392">
        <f t="shared" si="112"/>
        <v>0</v>
      </c>
      <c r="Y392">
        <f t="shared" si="113"/>
        <v>0</v>
      </c>
      <c r="Z392" s="27">
        <f t="shared" si="114"/>
        <v>141.46009171255795</v>
      </c>
      <c r="AA392" s="27">
        <f t="shared" si="115"/>
        <v>-138.46009171255795</v>
      </c>
      <c r="AB392" s="27">
        <f t="shared" si="116"/>
        <v>-143.28397854315349</v>
      </c>
      <c r="AC392">
        <f t="shared" si="117"/>
        <v>143.28397854315349</v>
      </c>
      <c r="AD392" s="24">
        <f>'GT Data'!D394</f>
        <v>996</v>
      </c>
      <c r="AE392" s="25">
        <f t="shared" si="118"/>
        <v>139.45348944798943</v>
      </c>
      <c r="AF392" s="25">
        <f t="shared" si="119"/>
        <v>32.909311568830724</v>
      </c>
      <c r="AG392" s="25">
        <f t="shared" si="120"/>
        <v>141.46009171255795</v>
      </c>
      <c r="AH392" s="25">
        <v>0</v>
      </c>
      <c r="AI392" s="25">
        <v>0</v>
      </c>
      <c r="AJ392" s="25">
        <f t="shared" si="121"/>
        <v>0</v>
      </c>
      <c r="AK392" s="24">
        <f>'GT Data'!N394</f>
        <v>997</v>
      </c>
      <c r="AL392" s="25">
        <f t="shared" si="122"/>
        <v>-139.45348944798943</v>
      </c>
      <c r="AM392" s="25">
        <f t="shared" si="123"/>
        <v>-32.909311568830724</v>
      </c>
      <c r="AN392" s="25">
        <f t="shared" si="124"/>
        <v>-138.46009171255795</v>
      </c>
      <c r="AO392" s="25">
        <v>0</v>
      </c>
      <c r="AP392" s="25">
        <v>0</v>
      </c>
      <c r="AQ392" s="25">
        <f t="shared" si="125"/>
        <v>-41836.046834396831</v>
      </c>
    </row>
    <row r="393" spans="1:43" x14ac:dyDescent="0.3">
      <c r="A393" t="str">
        <f>'Calculated Tab Properties'!A393</f>
        <v>TAB13-393</v>
      </c>
      <c r="B393">
        <f>'Calculated Tab Properties'!B393</f>
        <v>2100</v>
      </c>
      <c r="C393">
        <f>'Calculated Tab Properties'!C393</f>
        <v>4.9441367666256246</v>
      </c>
      <c r="D393">
        <f>'Calculated Tab Properties'!D393</f>
        <v>283.27817006310551</v>
      </c>
      <c r="E393">
        <f>'Calculated Tab Properties'!E393</f>
        <v>1.9880216295130002</v>
      </c>
      <c r="F393">
        <f>'Calculated Tab Properties'!F393</f>
        <v>1.9880216295130002</v>
      </c>
      <c r="G393">
        <f>'Calculated Tab Properties'!G393</f>
        <v>0</v>
      </c>
      <c r="H393">
        <f>'Calculated Tab Properties'!H393</f>
        <v>2.7849466504886826</v>
      </c>
      <c r="I393">
        <f>'Calculated Tab Properties'!I393</f>
        <v>4.9999997521211204E-2</v>
      </c>
      <c r="J393" s="20">
        <f>'Calculated Tab Properties'!J393</f>
        <v>0.80113531703333185</v>
      </c>
      <c r="K393">
        <v>0</v>
      </c>
      <c r="L393">
        <v>0</v>
      </c>
      <c r="M393">
        <v>0</v>
      </c>
      <c r="N393">
        <v>0</v>
      </c>
      <c r="O393" s="27">
        <f>'Calculated Tab Properties'!O393</f>
        <v>0</v>
      </c>
      <c r="P393" s="27">
        <f>'Calculated Tab Properties'!P393</f>
        <v>3</v>
      </c>
      <c r="Q393">
        <f>'Calculated Tab Properties'!Q393</f>
        <v>-300</v>
      </c>
      <c r="R393">
        <f>'Calculated Tab Properties'!R393</f>
        <v>1</v>
      </c>
      <c r="T393" s="1">
        <v>0</v>
      </c>
      <c r="U393" s="1">
        <v>0</v>
      </c>
      <c r="V393">
        <f>T393*'GEOMETRIC INPUTS'!S393</f>
        <v>0</v>
      </c>
      <c r="W393">
        <v>392</v>
      </c>
      <c r="X393">
        <f t="shared" si="112"/>
        <v>0</v>
      </c>
      <c r="Y393">
        <f t="shared" si="113"/>
        <v>0</v>
      </c>
      <c r="Z393" s="27">
        <f t="shared" si="114"/>
        <v>150.82833886515095</v>
      </c>
      <c r="AA393" s="27">
        <f t="shared" si="115"/>
        <v>-147.82833886515095</v>
      </c>
      <c r="AB393" s="27">
        <f t="shared" si="116"/>
        <v>-143.24725927103728</v>
      </c>
      <c r="AC393">
        <f t="shared" si="117"/>
        <v>143.24725927103728</v>
      </c>
      <c r="AD393" s="24">
        <f>'GT Data'!D395</f>
        <v>998</v>
      </c>
      <c r="AE393" s="25">
        <f t="shared" si="118"/>
        <v>139.4177517998674</v>
      </c>
      <c r="AF393" s="25">
        <f t="shared" si="119"/>
        <v>32.900877978168673</v>
      </c>
      <c r="AG393" s="25">
        <f t="shared" si="120"/>
        <v>150.82833886515095</v>
      </c>
      <c r="AH393" s="25">
        <v>0</v>
      </c>
      <c r="AI393" s="25">
        <v>0</v>
      </c>
      <c r="AJ393" s="25">
        <f t="shared" si="121"/>
        <v>0</v>
      </c>
      <c r="AK393" s="24">
        <f>'GT Data'!N395</f>
        <v>999</v>
      </c>
      <c r="AL393" s="25">
        <f t="shared" si="122"/>
        <v>-139.4177517998674</v>
      </c>
      <c r="AM393" s="25">
        <f t="shared" si="123"/>
        <v>-32.900877978168673</v>
      </c>
      <c r="AN393" s="25">
        <f t="shared" si="124"/>
        <v>-147.82833886515095</v>
      </c>
      <c r="AO393" s="25">
        <v>0</v>
      </c>
      <c r="AP393" s="25">
        <v>0</v>
      </c>
      <c r="AQ393" s="25">
        <f t="shared" si="125"/>
        <v>-41825.32553996022</v>
      </c>
    </row>
    <row r="394" spans="1:43" x14ac:dyDescent="0.3">
      <c r="A394" t="str">
        <f>'Calculated Tab Properties'!A394</f>
        <v>TAB14-394</v>
      </c>
      <c r="B394">
        <f>'Calculated Tab Properties'!B394</f>
        <v>2100</v>
      </c>
      <c r="C394">
        <f>'Calculated Tab Properties'!C394</f>
        <v>4.9441367667500016</v>
      </c>
      <c r="D394">
        <f>'Calculated Tab Properties'!D394</f>
        <v>283.27817007023179</v>
      </c>
      <c r="E394">
        <f>'Calculated Tab Properties'!E394</f>
        <v>1.8562281317778231</v>
      </c>
      <c r="F394">
        <f>'Calculated Tab Properties'!F394</f>
        <v>1.8562281317778231</v>
      </c>
      <c r="G394">
        <f>'Calculated Tab Properties'!G394</f>
        <v>0</v>
      </c>
      <c r="H394">
        <f>'Calculated Tab Properties'!H394</f>
        <v>2.6948951877540837</v>
      </c>
      <c r="I394">
        <f>'Calculated Tab Properties'!I394</f>
        <v>4.9999997521211613E-2</v>
      </c>
      <c r="J394" s="20">
        <f>'Calculated Tab Properties'!J394</f>
        <v>0.83626340754639761</v>
      </c>
      <c r="K394">
        <v>0</v>
      </c>
      <c r="L394">
        <v>0</v>
      </c>
      <c r="M394">
        <v>0</v>
      </c>
      <c r="N394">
        <v>0</v>
      </c>
      <c r="O394" s="27">
        <f>'Calculated Tab Properties'!O394</f>
        <v>0</v>
      </c>
      <c r="P394" s="27">
        <f>'Calculated Tab Properties'!P394</f>
        <v>3</v>
      </c>
      <c r="Q394">
        <f>'Calculated Tab Properties'!Q394</f>
        <v>-300</v>
      </c>
      <c r="R394">
        <f>'Calculated Tab Properties'!R394</f>
        <v>1</v>
      </c>
      <c r="T394" s="1">
        <v>0</v>
      </c>
      <c r="U394" s="1">
        <v>0</v>
      </c>
      <c r="V394">
        <f>T394*'GEOMETRIC INPUTS'!S394</f>
        <v>0</v>
      </c>
      <c r="W394">
        <v>393</v>
      </c>
      <c r="X394">
        <f t="shared" si="112"/>
        <v>0</v>
      </c>
      <c r="Y394">
        <f t="shared" si="113"/>
        <v>0</v>
      </c>
      <c r="Z394" s="27">
        <f t="shared" si="114"/>
        <v>161.53725658723408</v>
      </c>
      <c r="AA394" s="27">
        <f t="shared" si="115"/>
        <v>-158.53725658723408</v>
      </c>
      <c r="AB394" s="27">
        <f t="shared" si="116"/>
        <v>-143.17722658786073</v>
      </c>
      <c r="AC394">
        <f t="shared" si="117"/>
        <v>143.17722658786073</v>
      </c>
      <c r="AD394" s="24">
        <f>'GT Data'!D396</f>
        <v>1000</v>
      </c>
      <c r="AE394" s="25">
        <f t="shared" si="118"/>
        <v>139.34959133469292</v>
      </c>
      <c r="AF394" s="25">
        <f t="shared" si="119"/>
        <v>32.884792963400102</v>
      </c>
      <c r="AG394" s="25">
        <f t="shared" si="120"/>
        <v>161.53725658723408</v>
      </c>
      <c r="AH394" s="25">
        <v>0</v>
      </c>
      <c r="AI394" s="25">
        <v>0</v>
      </c>
      <c r="AJ394" s="25">
        <f t="shared" si="121"/>
        <v>0</v>
      </c>
      <c r="AK394" s="24">
        <f>'GT Data'!N396</f>
        <v>1001</v>
      </c>
      <c r="AL394" s="25">
        <f t="shared" si="122"/>
        <v>-139.34959133469292</v>
      </c>
      <c r="AM394" s="25">
        <f t="shared" si="123"/>
        <v>-32.884792963400102</v>
      </c>
      <c r="AN394" s="25">
        <f t="shared" si="124"/>
        <v>-158.53725658723408</v>
      </c>
      <c r="AO394" s="25">
        <v>0</v>
      </c>
      <c r="AP394" s="25">
        <v>0</v>
      </c>
      <c r="AQ394" s="25">
        <f t="shared" si="125"/>
        <v>-41804.877400407873</v>
      </c>
    </row>
    <row r="395" spans="1:43" x14ac:dyDescent="0.3">
      <c r="A395" t="str">
        <f>'Calculated Tab Properties'!A395</f>
        <v>TAB11-395</v>
      </c>
      <c r="B395">
        <f>'Calculated Tab Properties'!B395</f>
        <v>2100</v>
      </c>
      <c r="C395">
        <f>'Calculated Tab Properties'!C395</f>
        <v>4.9523789349591487</v>
      </c>
      <c r="D395">
        <f>'Calculated Tab Properties'!D395</f>
        <v>283.75041152265283</v>
      </c>
      <c r="E395">
        <f>'Calculated Tab Properties'!E395</f>
        <v>2.2726307965105814</v>
      </c>
      <c r="F395">
        <f>'Calculated Tab Properties'!F395</f>
        <v>2.2726307965105814</v>
      </c>
      <c r="G395">
        <f>'Calculated Tab Properties'!G395</f>
        <v>0</v>
      </c>
      <c r="H395">
        <f>'Calculated Tab Properties'!H395</f>
        <v>2.9899979346051238</v>
      </c>
      <c r="I395">
        <f>'Calculated Tab Properties'!I395</f>
        <v>5.0000001946871708E-2</v>
      </c>
      <c r="J395" s="20">
        <f>'Calculated Tab Properties'!J395</f>
        <v>0.73272369018919781</v>
      </c>
      <c r="K395">
        <v>0</v>
      </c>
      <c r="L395">
        <v>0</v>
      </c>
      <c r="M395">
        <v>0</v>
      </c>
      <c r="N395">
        <v>0</v>
      </c>
      <c r="O395" s="27">
        <f>'Calculated Tab Properties'!O395</f>
        <v>0</v>
      </c>
      <c r="P395" s="27">
        <f>'Calculated Tab Properties'!P395</f>
        <v>3</v>
      </c>
      <c r="Q395">
        <f>'Calculated Tab Properties'!Q395</f>
        <v>-300</v>
      </c>
      <c r="R395">
        <f>'Calculated Tab Properties'!R395</f>
        <v>1</v>
      </c>
      <c r="T395" s="1">
        <v>0</v>
      </c>
      <c r="U395" s="1">
        <v>0</v>
      </c>
      <c r="V395">
        <f>T395*'GEOMETRIC INPUTS'!S395</f>
        <v>0</v>
      </c>
      <c r="W395">
        <v>394</v>
      </c>
      <c r="X395">
        <f t="shared" si="112"/>
        <v>0</v>
      </c>
      <c r="Y395">
        <f t="shared" si="113"/>
        <v>0</v>
      </c>
      <c r="Z395" s="27">
        <f t="shared" si="114"/>
        <v>131.93960077217639</v>
      </c>
      <c r="AA395" s="27">
        <f t="shared" si="115"/>
        <v>-128.93960077217639</v>
      </c>
      <c r="AB395" s="27">
        <f t="shared" si="116"/>
        <v>-143.29256365749495</v>
      </c>
      <c r="AC395">
        <f t="shared" si="117"/>
        <v>143.29256365749495</v>
      </c>
      <c r="AD395" s="24">
        <f>'GT Data'!D397</f>
        <v>1004</v>
      </c>
      <c r="AE395" s="25">
        <f t="shared" si="118"/>
        <v>139.18585074483153</v>
      </c>
      <c r="AF395" s="25">
        <f t="shared" si="119"/>
        <v>34.059620549482396</v>
      </c>
      <c r="AG395" s="25">
        <f t="shared" si="120"/>
        <v>131.93960077217639</v>
      </c>
      <c r="AH395" s="25">
        <v>0</v>
      </c>
      <c r="AI395" s="25">
        <v>0</v>
      </c>
      <c r="AJ395" s="25">
        <f t="shared" si="121"/>
        <v>0</v>
      </c>
      <c r="AK395" s="24">
        <f>'GT Data'!N397</f>
        <v>1005</v>
      </c>
      <c r="AL395" s="25">
        <f t="shared" si="122"/>
        <v>-139.18585074483153</v>
      </c>
      <c r="AM395" s="25">
        <f t="shared" si="123"/>
        <v>-34.059620549482396</v>
      </c>
      <c r="AN395" s="25">
        <f t="shared" si="124"/>
        <v>-128.93960077217639</v>
      </c>
      <c r="AO395" s="25">
        <v>0</v>
      </c>
      <c r="AP395" s="25">
        <v>0</v>
      </c>
      <c r="AQ395" s="25">
        <f t="shared" si="125"/>
        <v>-41755.755223449458</v>
      </c>
    </row>
    <row r="396" spans="1:43" x14ac:dyDescent="0.3">
      <c r="A396" t="str">
        <f>'Calculated Tab Properties'!A396</f>
        <v>TAB12-396</v>
      </c>
      <c r="B396">
        <f>'Calculated Tab Properties'!B396</f>
        <v>2100</v>
      </c>
      <c r="C396">
        <f>'Calculated Tab Properties'!C396</f>
        <v>4.9523789350983662</v>
      </c>
      <c r="D396">
        <f>'Calculated Tab Properties'!D396</f>
        <v>283.75041153062938</v>
      </c>
      <c r="E396">
        <f>'Calculated Tab Properties'!E396</f>
        <v>2.1406645518643868</v>
      </c>
      <c r="F396">
        <f>'Calculated Tab Properties'!F396</f>
        <v>2.1406645518643868</v>
      </c>
      <c r="G396">
        <f>'Calculated Tab Properties'!G396</f>
        <v>0</v>
      </c>
      <c r="H396">
        <f>'Calculated Tab Properties'!H396</f>
        <v>2.8932470098976695</v>
      </c>
      <c r="I396">
        <f>'Calculated Tab Properties'!I396</f>
        <v>5.00000019468715E-2</v>
      </c>
      <c r="J396" s="20">
        <f>'Calculated Tab Properties'!J396</f>
        <v>0.76323802110573546</v>
      </c>
      <c r="K396">
        <v>0</v>
      </c>
      <c r="L396">
        <v>0</v>
      </c>
      <c r="M396">
        <v>0</v>
      </c>
      <c r="N396">
        <v>0</v>
      </c>
      <c r="O396" s="27">
        <f>'Calculated Tab Properties'!O396</f>
        <v>0</v>
      </c>
      <c r="P396" s="27">
        <f>'Calculated Tab Properties'!P396</f>
        <v>3</v>
      </c>
      <c r="Q396">
        <f>'Calculated Tab Properties'!Q396</f>
        <v>-300</v>
      </c>
      <c r="R396">
        <f>'Calculated Tab Properties'!R396</f>
        <v>1</v>
      </c>
      <c r="T396" s="1">
        <v>0</v>
      </c>
      <c r="U396" s="1">
        <v>0</v>
      </c>
      <c r="V396">
        <f>T396*'GEOMETRIC INPUTS'!S396</f>
        <v>0</v>
      </c>
      <c r="W396">
        <v>395</v>
      </c>
      <c r="X396">
        <f t="shared" ref="X396:X459" si="126">V396*COS(C396)</f>
        <v>0</v>
      </c>
      <c r="Y396">
        <f t="shared" ref="Y396:Y459" si="127">V396*SIN(C396)</f>
        <v>0</v>
      </c>
      <c r="Z396" s="27">
        <f t="shared" ref="Z396:Z459" si="128">(F396/2*L396-G396/2*M396-G396/2*O396-I396*(K396+P396)-Q396)/F396</f>
        <v>140.07332430156256</v>
      </c>
      <c r="AA396" s="27">
        <f t="shared" ref="AA396:AA459" si="129">SUM(K396:N396) + P396+O396-Z396</f>
        <v>-137.07332430156256</v>
      </c>
      <c r="AB396" s="27">
        <f t="shared" ref="AB396:AB459" si="130">(N396*H396*COS(J396) + 2*H396*COS(J396)*(L396+M396+O396+K396+P396-Z396)/(2*H396*SIN(J396)))</f>
        <v>-143.28716992831193</v>
      </c>
      <c r="AC396">
        <f t="shared" ref="AC396:AC459" si="131">X396-AB396</f>
        <v>143.28716992831193</v>
      </c>
      <c r="AD396" s="24">
        <f>'GT Data'!D398</f>
        <v>1006</v>
      </c>
      <c r="AE396" s="25">
        <f t="shared" ref="AE396:AE459" si="132">-AC396*SIN(C396) + Y396*COS(C396)</f>
        <v>139.18061159322946</v>
      </c>
      <c r="AF396" s="25">
        <f t="shared" ref="AF396:AF459" si="133">AC396*COS(C396) + Y396*SIN(C396)</f>
        <v>34.05833851789513</v>
      </c>
      <c r="AG396" s="25">
        <f t="shared" ref="AG396:AG459" si="134">Z396</f>
        <v>140.07332430156256</v>
      </c>
      <c r="AH396" s="25">
        <v>0</v>
      </c>
      <c r="AI396" s="25">
        <v>0</v>
      </c>
      <c r="AJ396" s="25">
        <f t="shared" ref="AJ396:AJ459" si="135">Y396*(F396+I396)</f>
        <v>0</v>
      </c>
      <c r="AK396" s="24">
        <f>'GT Data'!N398</f>
        <v>1007</v>
      </c>
      <c r="AL396" s="25">
        <f t="shared" ref="AL396:AL459" si="136">-AB396*SIN(C396)</f>
        <v>-139.18061159322946</v>
      </c>
      <c r="AM396" s="25">
        <f t="shared" ref="AM396:AM459" si="137">AB396*COS(C396)</f>
        <v>-34.05833851789513</v>
      </c>
      <c r="AN396" s="25">
        <f t="shared" ref="AN396:AN459" si="138">AA396</f>
        <v>-137.07332430156256</v>
      </c>
      <c r="AO396" s="25">
        <v>0</v>
      </c>
      <c r="AP396" s="25">
        <v>0</v>
      </c>
      <c r="AQ396" s="25">
        <f t="shared" ref="AQ396:AQ459" si="139">AE396*(M396+Q396)</f>
        <v>-41754.183477968836</v>
      </c>
    </row>
    <row r="397" spans="1:43" x14ac:dyDescent="0.3">
      <c r="A397" t="str">
        <f>'Calculated Tab Properties'!A397</f>
        <v>TAB13-397</v>
      </c>
      <c r="B397">
        <f>'Calculated Tab Properties'!B397</f>
        <v>2100</v>
      </c>
      <c r="C397">
        <f>'Calculated Tab Properties'!C397</f>
        <v>4.9523789349858998</v>
      </c>
      <c r="D397">
        <f>'Calculated Tab Properties'!D397</f>
        <v>283.75041152418561</v>
      </c>
      <c r="E397">
        <f>'Calculated Tab Properties'!E397</f>
        <v>2.0086602771616637</v>
      </c>
      <c r="F397">
        <f>'Calculated Tab Properties'!F397</f>
        <v>2.0086602771616637</v>
      </c>
      <c r="G397">
        <f>'Calculated Tab Properties'!G397</f>
        <v>0</v>
      </c>
      <c r="H397">
        <f>'Calculated Tab Properties'!H397</f>
        <v>2.7993481517374041</v>
      </c>
      <c r="I397">
        <f>'Calculated Tab Properties'!I397</f>
        <v>5.0000001709178621E-2</v>
      </c>
      <c r="J397" s="20">
        <f>'Calculated Tab Properties'!J397</f>
        <v>0.79584064116148701</v>
      </c>
      <c r="K397">
        <v>0</v>
      </c>
      <c r="L397">
        <v>0</v>
      </c>
      <c r="M397">
        <v>0</v>
      </c>
      <c r="N397">
        <v>0</v>
      </c>
      <c r="O397" s="27">
        <f>'Calculated Tab Properties'!O397</f>
        <v>0</v>
      </c>
      <c r="P397" s="27">
        <f>'Calculated Tab Properties'!P397</f>
        <v>3</v>
      </c>
      <c r="Q397">
        <f>'Calculated Tab Properties'!Q397</f>
        <v>-300</v>
      </c>
      <c r="R397">
        <f>'Calculated Tab Properties'!R397</f>
        <v>1</v>
      </c>
      <c r="T397" s="1">
        <v>0</v>
      </c>
      <c r="U397" s="1">
        <v>0</v>
      </c>
      <c r="V397">
        <f>T397*'GEOMETRIC INPUTS'!S397</f>
        <v>0</v>
      </c>
      <c r="W397">
        <v>396</v>
      </c>
      <c r="X397">
        <f t="shared" si="126"/>
        <v>0</v>
      </c>
      <c r="Y397">
        <f t="shared" si="127"/>
        <v>0</v>
      </c>
      <c r="Z397" s="27">
        <f t="shared" si="128"/>
        <v>149.27860295946874</v>
      </c>
      <c r="AA397" s="27">
        <f t="shared" si="129"/>
        <v>-146.27860295946874</v>
      </c>
      <c r="AB397" s="27">
        <f t="shared" si="130"/>
        <v>-143.25504438269863</v>
      </c>
      <c r="AC397">
        <f t="shared" si="131"/>
        <v>143.25504438269863</v>
      </c>
      <c r="AD397" s="24">
        <f>'GT Data'!D399</f>
        <v>1008</v>
      </c>
      <c r="AE397" s="25">
        <f t="shared" si="132"/>
        <v>139.14940675793446</v>
      </c>
      <c r="AF397" s="25">
        <f t="shared" si="133"/>
        <v>34.050702489138956</v>
      </c>
      <c r="AG397" s="25">
        <f t="shared" si="134"/>
        <v>149.27860295946874</v>
      </c>
      <c r="AH397" s="25">
        <v>0</v>
      </c>
      <c r="AI397" s="25">
        <v>0</v>
      </c>
      <c r="AJ397" s="25">
        <f t="shared" si="135"/>
        <v>0</v>
      </c>
      <c r="AK397" s="24">
        <f>'GT Data'!N399</f>
        <v>1009</v>
      </c>
      <c r="AL397" s="25">
        <f t="shared" si="136"/>
        <v>-139.14940675793446</v>
      </c>
      <c r="AM397" s="25">
        <f t="shared" si="137"/>
        <v>-34.050702489138956</v>
      </c>
      <c r="AN397" s="25">
        <f t="shared" si="138"/>
        <v>-146.27860295946874</v>
      </c>
      <c r="AO397" s="25">
        <v>0</v>
      </c>
      <c r="AP397" s="25">
        <v>0</v>
      </c>
      <c r="AQ397" s="25">
        <f t="shared" si="139"/>
        <v>-41744.822027380338</v>
      </c>
    </row>
    <row r="398" spans="1:43" x14ac:dyDescent="0.3">
      <c r="A398" t="str">
        <f>'Calculated Tab Properties'!A398</f>
        <v>TAB14-398</v>
      </c>
      <c r="B398">
        <f>'Calculated Tab Properties'!B398</f>
        <v>2100</v>
      </c>
      <c r="C398">
        <f>'Calculated Tab Properties'!C398</f>
        <v>4.9523789357491577</v>
      </c>
      <c r="D398">
        <f>'Calculated Tab Properties'!D398</f>
        <v>283.75041156791701</v>
      </c>
      <c r="E398">
        <f>'Calculated Tab Properties'!E398</f>
        <v>1.8766273620323872</v>
      </c>
      <c r="F398">
        <f>'Calculated Tab Properties'!F398</f>
        <v>1.8766273620323872</v>
      </c>
      <c r="G398">
        <f>'Calculated Tab Properties'!G398</f>
        <v>0</v>
      </c>
      <c r="H398">
        <f>'Calculated Tab Properties'!H398</f>
        <v>2.7086098921953519</v>
      </c>
      <c r="I398">
        <f>'Calculated Tab Properties'!I398</f>
        <v>4.9999992233468647E-2</v>
      </c>
      <c r="J398" s="20">
        <f>'Calculated Tab Properties'!J398</f>
        <v>0.83067410252889462</v>
      </c>
      <c r="K398">
        <v>0</v>
      </c>
      <c r="L398">
        <v>0</v>
      </c>
      <c r="M398">
        <v>0</v>
      </c>
      <c r="N398">
        <v>0</v>
      </c>
      <c r="O398" s="27">
        <f>'Calculated Tab Properties'!O398</f>
        <v>0</v>
      </c>
      <c r="P398" s="27">
        <f>'Calculated Tab Properties'!P398</f>
        <v>3</v>
      </c>
      <c r="Q398">
        <f>'Calculated Tab Properties'!Q398</f>
        <v>-300</v>
      </c>
      <c r="R398">
        <f>'Calculated Tab Properties'!R398</f>
        <v>1</v>
      </c>
      <c r="T398" s="1">
        <v>0</v>
      </c>
      <c r="U398" s="1">
        <v>0</v>
      </c>
      <c r="V398">
        <f>T398*'GEOMETRIC INPUTS'!S398</f>
        <v>0</v>
      </c>
      <c r="W398">
        <v>397</v>
      </c>
      <c r="X398">
        <f t="shared" si="126"/>
        <v>0</v>
      </c>
      <c r="Y398">
        <f t="shared" si="127"/>
        <v>0</v>
      </c>
      <c r="Z398" s="27">
        <f t="shared" si="128"/>
        <v>159.78132158243821</v>
      </c>
      <c r="AA398" s="27">
        <f t="shared" si="129"/>
        <v>-156.78132158243821</v>
      </c>
      <c r="AB398" s="27">
        <f t="shared" si="130"/>
        <v>-143.19052653786378</v>
      </c>
      <c r="AC398">
        <f t="shared" si="131"/>
        <v>143.19052653786378</v>
      </c>
      <c r="AD398" s="24">
        <f>'GT Data'!D400</f>
        <v>1010</v>
      </c>
      <c r="AE398" s="25">
        <f t="shared" si="132"/>
        <v>139.08673794515931</v>
      </c>
      <c r="AF398" s="25">
        <f t="shared" si="133"/>
        <v>34.035367163661526</v>
      </c>
      <c r="AG398" s="25">
        <f t="shared" si="134"/>
        <v>159.78132158243821</v>
      </c>
      <c r="AH398" s="25">
        <v>0</v>
      </c>
      <c r="AI398" s="25">
        <v>0</v>
      </c>
      <c r="AJ398" s="25">
        <f t="shared" si="135"/>
        <v>0</v>
      </c>
      <c r="AK398" s="24">
        <f>'GT Data'!N400</f>
        <v>1011</v>
      </c>
      <c r="AL398" s="25">
        <f t="shared" si="136"/>
        <v>-139.08673794515931</v>
      </c>
      <c r="AM398" s="25">
        <f t="shared" si="137"/>
        <v>-34.035367163661526</v>
      </c>
      <c r="AN398" s="25">
        <f t="shared" si="138"/>
        <v>-156.78132158243821</v>
      </c>
      <c r="AO398" s="25">
        <v>0</v>
      </c>
      <c r="AP398" s="25">
        <v>0</v>
      </c>
      <c r="AQ398" s="25">
        <f t="shared" si="139"/>
        <v>-41726.021383547792</v>
      </c>
    </row>
    <row r="399" spans="1:43" x14ac:dyDescent="0.3">
      <c r="A399" t="str">
        <f>'Calculated Tab Properties'!A399</f>
        <v>TAB11-399</v>
      </c>
      <c r="B399">
        <f>'Calculated Tab Properties'!B399</f>
        <v>2100</v>
      </c>
      <c r="C399">
        <f>'Calculated Tab Properties'!C399</f>
        <v>4.9523789345239138</v>
      </c>
      <c r="D399">
        <f>'Calculated Tab Properties'!D399</f>
        <v>283.75041149771573</v>
      </c>
      <c r="E399">
        <f>'Calculated Tab Properties'!E399</f>
        <v>0.67263079458921771</v>
      </c>
      <c r="F399">
        <f>'Calculated Tab Properties'!F399</f>
        <v>0.67263079458921771</v>
      </c>
      <c r="G399">
        <f>'Calculated Tab Properties'!G399</f>
        <v>0</v>
      </c>
      <c r="H399">
        <f>'Calculated Tab Properties'!H399</f>
        <v>2.0946763721268344</v>
      </c>
      <c r="I399">
        <f>'Calculated Tab Properties'!I399</f>
        <v>5.0000001946871708E-2</v>
      </c>
      <c r="J399" s="20">
        <f>'Calculated Tab Properties'!J399</f>
        <v>1.2689910339839827</v>
      </c>
      <c r="K399">
        <v>0</v>
      </c>
      <c r="L399">
        <v>0</v>
      </c>
      <c r="M399">
        <v>0</v>
      </c>
      <c r="N399">
        <v>0</v>
      </c>
      <c r="O399" s="27">
        <f>'Calculated Tab Properties'!O399</f>
        <v>0</v>
      </c>
      <c r="P399" s="27">
        <f>'Calculated Tab Properties'!P399</f>
        <v>3</v>
      </c>
      <c r="Q399">
        <f>'Calculated Tab Properties'!Q399</f>
        <v>-300</v>
      </c>
      <c r="R399">
        <f>'Calculated Tab Properties'!R399</f>
        <v>1</v>
      </c>
      <c r="T399" s="1">
        <v>0</v>
      </c>
      <c r="U399" s="1">
        <v>0</v>
      </c>
      <c r="V399">
        <f>T399*'GEOMETRIC INPUTS'!S399</f>
        <v>0</v>
      </c>
      <c r="W399">
        <v>398</v>
      </c>
      <c r="X399">
        <f t="shared" si="126"/>
        <v>0</v>
      </c>
      <c r="Y399">
        <f t="shared" si="127"/>
        <v>0</v>
      </c>
      <c r="Z399" s="27">
        <f t="shared" si="128"/>
        <v>445.7869048015869</v>
      </c>
      <c r="AA399" s="27">
        <f t="shared" si="129"/>
        <v>-442.7869048015869</v>
      </c>
      <c r="AB399" s="27">
        <f t="shared" si="130"/>
        <v>-137.84638075413164</v>
      </c>
      <c r="AC399">
        <f t="shared" si="131"/>
        <v>137.84638075413164</v>
      </c>
      <c r="AD399" s="24">
        <f>'GT Data'!D401</f>
        <v>1014</v>
      </c>
      <c r="AE399" s="25">
        <f t="shared" si="132"/>
        <v>133.89575348280587</v>
      </c>
      <c r="AF399" s="25">
        <f t="shared" si="133"/>
        <v>32.76510165228725</v>
      </c>
      <c r="AG399" s="25">
        <f t="shared" si="134"/>
        <v>445.7869048015869</v>
      </c>
      <c r="AH399" s="25">
        <v>0</v>
      </c>
      <c r="AI399" s="25">
        <v>0</v>
      </c>
      <c r="AJ399" s="25">
        <f t="shared" si="135"/>
        <v>0</v>
      </c>
      <c r="AK399" s="24">
        <f>'GT Data'!N401</f>
        <v>1015</v>
      </c>
      <c r="AL399" s="25">
        <f t="shared" si="136"/>
        <v>-133.89575348280587</v>
      </c>
      <c r="AM399" s="25">
        <f t="shared" si="137"/>
        <v>-32.76510165228725</v>
      </c>
      <c r="AN399" s="25">
        <f t="shared" si="138"/>
        <v>-442.7869048015869</v>
      </c>
      <c r="AO399" s="25">
        <v>0</v>
      </c>
      <c r="AP399" s="25">
        <v>0</v>
      </c>
      <c r="AQ399" s="25">
        <f t="shared" si="139"/>
        <v>-40168.726044841758</v>
      </c>
    </row>
    <row r="400" spans="1:43" x14ac:dyDescent="0.3">
      <c r="A400" t="str">
        <f>'Calculated Tab Properties'!A400</f>
        <v>TAB12-400</v>
      </c>
      <c r="B400">
        <f>'Calculated Tab Properties'!B400</f>
        <v>2100</v>
      </c>
      <c r="C400">
        <f>'Calculated Tab Properties'!C400</f>
        <v>4.9523789349688858</v>
      </c>
      <c r="D400">
        <f>'Calculated Tab Properties'!D400</f>
        <v>283.75041152321074</v>
      </c>
      <c r="E400">
        <f>'Calculated Tab Properties'!E400</f>
        <v>0.54066454994302304</v>
      </c>
      <c r="F400">
        <f>'Calculated Tab Properties'!F400</f>
        <v>0.54066454994302304</v>
      </c>
      <c r="G400">
        <f>'Calculated Tab Properties'!G400</f>
        <v>0</v>
      </c>
      <c r="H400">
        <f>'Calculated Tab Properties'!H400</f>
        <v>2.0593085486784801</v>
      </c>
      <c r="I400">
        <f>'Calculated Tab Properties'!I400</f>
        <v>5.00000019468715E-2</v>
      </c>
      <c r="J400" s="20">
        <f>'Calculated Tab Properties'!J400</f>
        <v>1.3302156194521442</v>
      </c>
      <c r="K400">
        <v>0</v>
      </c>
      <c r="L400">
        <v>0</v>
      </c>
      <c r="M400">
        <v>0</v>
      </c>
      <c r="N400">
        <v>0</v>
      </c>
      <c r="O400" s="27">
        <f>'Calculated Tab Properties'!O400</f>
        <v>0</v>
      </c>
      <c r="P400" s="27">
        <f>'Calculated Tab Properties'!P400</f>
        <v>3</v>
      </c>
      <c r="Q400">
        <f>'Calculated Tab Properties'!Q400</f>
        <v>-300</v>
      </c>
      <c r="R400">
        <f>'Calculated Tab Properties'!R400</f>
        <v>1</v>
      </c>
      <c r="T400" s="1">
        <v>0</v>
      </c>
      <c r="U400" s="1">
        <v>0</v>
      </c>
      <c r="V400">
        <f>T400*'GEOMETRIC INPUTS'!S400</f>
        <v>0</v>
      </c>
      <c r="W400">
        <v>399</v>
      </c>
      <c r="X400">
        <f t="shared" si="126"/>
        <v>0</v>
      </c>
      <c r="Y400">
        <f t="shared" si="127"/>
        <v>0</v>
      </c>
      <c r="Z400" s="27">
        <f t="shared" si="128"/>
        <v>554.59526618817256</v>
      </c>
      <c r="AA400" s="27">
        <f t="shared" si="129"/>
        <v>-551.59526618817256</v>
      </c>
      <c r="AB400" s="27">
        <f t="shared" si="130"/>
        <v>-135.32412098051833</v>
      </c>
      <c r="AC400">
        <f t="shared" si="131"/>
        <v>135.32412098051833</v>
      </c>
      <c r="AD400" s="24">
        <f>'GT Data'!D402</f>
        <v>1016</v>
      </c>
      <c r="AE400" s="25">
        <f t="shared" si="132"/>
        <v>131.44578074509096</v>
      </c>
      <c r="AF400" s="25">
        <f t="shared" si="133"/>
        <v>32.165578550112187</v>
      </c>
      <c r="AG400" s="25">
        <f t="shared" si="134"/>
        <v>554.59526618817256</v>
      </c>
      <c r="AH400" s="25">
        <v>0</v>
      </c>
      <c r="AI400" s="25">
        <v>0</v>
      </c>
      <c r="AJ400" s="25">
        <f t="shared" si="135"/>
        <v>0</v>
      </c>
      <c r="AK400" s="24">
        <f>'GT Data'!N402</f>
        <v>1017</v>
      </c>
      <c r="AL400" s="25">
        <f t="shared" si="136"/>
        <v>-131.44578074509096</v>
      </c>
      <c r="AM400" s="25">
        <f t="shared" si="137"/>
        <v>-32.165578550112187</v>
      </c>
      <c r="AN400" s="25">
        <f t="shared" si="138"/>
        <v>-551.59526618817256</v>
      </c>
      <c r="AO400" s="25">
        <v>0</v>
      </c>
      <c r="AP400" s="25">
        <v>0</v>
      </c>
      <c r="AQ400" s="25">
        <f t="shared" si="139"/>
        <v>-39433.734223527288</v>
      </c>
    </row>
    <row r="401" spans="1:43" x14ac:dyDescent="0.3">
      <c r="A401" t="str">
        <f>'Calculated Tab Properties'!A401</f>
        <v>TAB13-401</v>
      </c>
      <c r="B401">
        <f>'Calculated Tab Properties'!B401</f>
        <v>2100</v>
      </c>
      <c r="C401">
        <f>'Calculated Tab Properties'!C401</f>
        <v>4.9523789343742628</v>
      </c>
      <c r="D401">
        <f>'Calculated Tab Properties'!D401</f>
        <v>283.75041148914136</v>
      </c>
      <c r="E401">
        <f>'Calculated Tab Properties'!E401</f>
        <v>0.40866027524030035</v>
      </c>
      <c r="F401">
        <f>'Calculated Tab Properties'!F401</f>
        <v>0.40866027524030035</v>
      </c>
      <c r="G401">
        <f>'Calculated Tab Properties'!G401</f>
        <v>0</v>
      </c>
      <c r="H401">
        <f>'Calculated Tab Properties'!H401</f>
        <v>2.0319048185900423</v>
      </c>
      <c r="I401">
        <f>'Calculated Tab Properties'!I401</f>
        <v>5.0000001709178621E-2</v>
      </c>
      <c r="J401" s="20">
        <f>'Calculated Tab Properties'!J401</f>
        <v>1.393352305053208</v>
      </c>
      <c r="K401">
        <v>0</v>
      </c>
      <c r="L401">
        <v>0</v>
      </c>
      <c r="M401">
        <v>0</v>
      </c>
      <c r="N401">
        <v>0</v>
      </c>
      <c r="O401" s="27">
        <f>'Calculated Tab Properties'!O401</f>
        <v>0</v>
      </c>
      <c r="P401" s="27">
        <f>'Calculated Tab Properties'!P401</f>
        <v>3</v>
      </c>
      <c r="Q401">
        <f>'Calculated Tab Properties'!Q401</f>
        <v>-300</v>
      </c>
      <c r="R401">
        <f>'Calculated Tab Properties'!R401</f>
        <v>1</v>
      </c>
      <c r="T401" s="1">
        <v>0</v>
      </c>
      <c r="U401" s="1">
        <v>0</v>
      </c>
      <c r="V401">
        <f>T401*'GEOMETRIC INPUTS'!S401</f>
        <v>0</v>
      </c>
      <c r="W401">
        <v>400</v>
      </c>
      <c r="X401">
        <f t="shared" si="126"/>
        <v>0</v>
      </c>
      <c r="Y401">
        <f t="shared" si="127"/>
        <v>0</v>
      </c>
      <c r="Z401" s="27">
        <f t="shared" si="128"/>
        <v>733.73904478127884</v>
      </c>
      <c r="AA401" s="27">
        <f t="shared" si="129"/>
        <v>-730.73904478127884</v>
      </c>
      <c r="AB401" s="27">
        <f t="shared" si="130"/>
        <v>-131.0435328405614</v>
      </c>
      <c r="AC401">
        <f t="shared" si="131"/>
        <v>131.0435328405614</v>
      </c>
      <c r="AD401" s="24">
        <f>'GT Data'!D403</f>
        <v>1018</v>
      </c>
      <c r="AE401" s="25">
        <f t="shared" si="132"/>
        <v>127.28787272749942</v>
      </c>
      <c r="AF401" s="25">
        <f t="shared" si="133"/>
        <v>31.148113198767042</v>
      </c>
      <c r="AG401" s="25">
        <f t="shared" si="134"/>
        <v>733.73904478127884</v>
      </c>
      <c r="AH401" s="25">
        <v>0</v>
      </c>
      <c r="AI401" s="25">
        <v>0</v>
      </c>
      <c r="AJ401" s="25">
        <f t="shared" si="135"/>
        <v>0</v>
      </c>
      <c r="AK401" s="24">
        <f>'GT Data'!N403</f>
        <v>1019</v>
      </c>
      <c r="AL401" s="25">
        <f t="shared" si="136"/>
        <v>-127.28787272749942</v>
      </c>
      <c r="AM401" s="25">
        <f t="shared" si="137"/>
        <v>-31.148113198767042</v>
      </c>
      <c r="AN401" s="25">
        <f t="shared" si="138"/>
        <v>-730.73904478127884</v>
      </c>
      <c r="AO401" s="25">
        <v>0</v>
      </c>
      <c r="AP401" s="25">
        <v>0</v>
      </c>
      <c r="AQ401" s="25">
        <f t="shared" si="139"/>
        <v>-38186.361818249825</v>
      </c>
    </row>
    <row r="402" spans="1:43" x14ac:dyDescent="0.3">
      <c r="A402" t="str">
        <f>'Calculated Tab Properties'!A402</f>
        <v>TAB14-402</v>
      </c>
      <c r="B402">
        <f>'Calculated Tab Properties'!B402</f>
        <v>2100</v>
      </c>
      <c r="C402">
        <f>'Calculated Tab Properties'!C402</f>
        <v>4.9523789392602424</v>
      </c>
      <c r="D402">
        <f>'Calculated Tab Properties'!D402</f>
        <v>283.75041176908741</v>
      </c>
      <c r="E402">
        <f>'Calculated Tab Properties'!E402</f>
        <v>0.27662736011102362</v>
      </c>
      <c r="F402">
        <f>'Calculated Tab Properties'!F402</f>
        <v>0.27662736011102362</v>
      </c>
      <c r="G402">
        <f>'Calculated Tab Properties'!G402</f>
        <v>0</v>
      </c>
      <c r="H402">
        <f>'Calculated Tab Properties'!H402</f>
        <v>2.012799037129914</v>
      </c>
      <c r="I402">
        <f>'Calculated Tab Properties'!I402</f>
        <v>4.9999992233468647E-2</v>
      </c>
      <c r="J402" s="20">
        <f>'Calculated Tab Properties'!J402</f>
        <v>1.4579639227103074</v>
      </c>
      <c r="K402">
        <v>0</v>
      </c>
      <c r="L402">
        <v>0</v>
      </c>
      <c r="M402">
        <v>0</v>
      </c>
      <c r="N402">
        <v>0</v>
      </c>
      <c r="O402" s="27">
        <f>'Calculated Tab Properties'!O402</f>
        <v>0</v>
      </c>
      <c r="P402" s="27">
        <f>'Calculated Tab Properties'!P402</f>
        <v>3</v>
      </c>
      <c r="Q402">
        <f>'Calculated Tab Properties'!Q402</f>
        <v>-300</v>
      </c>
      <c r="R402">
        <f>'Calculated Tab Properties'!R402</f>
        <v>1</v>
      </c>
      <c r="T402" s="1">
        <v>0</v>
      </c>
      <c r="U402" s="1">
        <v>0</v>
      </c>
      <c r="V402">
        <f>T402*'GEOMETRIC INPUTS'!S402</f>
        <v>0</v>
      </c>
      <c r="W402">
        <v>401</v>
      </c>
      <c r="X402">
        <f t="shared" si="126"/>
        <v>0</v>
      </c>
      <c r="Y402">
        <f t="shared" si="127"/>
        <v>0</v>
      </c>
      <c r="Z402" s="27">
        <f t="shared" si="128"/>
        <v>1083.9491795133915</v>
      </c>
      <c r="AA402" s="27">
        <f t="shared" si="129"/>
        <v>-1080.9491795133915</v>
      </c>
      <c r="AB402" s="27">
        <f t="shared" si="130"/>
        <v>-122.48633368126156</v>
      </c>
      <c r="AC402">
        <f t="shared" si="131"/>
        <v>122.48633368126156</v>
      </c>
      <c r="AD402" s="24">
        <f>'GT Data'!D404</f>
        <v>1020</v>
      </c>
      <c r="AE402" s="25">
        <f t="shared" si="132"/>
        <v>118.97591964959248</v>
      </c>
      <c r="AF402" s="25">
        <f t="shared" si="133"/>
        <v>29.114128566918545</v>
      </c>
      <c r="AG402" s="25">
        <f t="shared" si="134"/>
        <v>1083.9491795133915</v>
      </c>
      <c r="AH402" s="25">
        <v>0</v>
      </c>
      <c r="AI402" s="25">
        <v>0</v>
      </c>
      <c r="AJ402" s="25">
        <f t="shared" si="135"/>
        <v>0</v>
      </c>
      <c r="AK402" s="24">
        <f>'GT Data'!N404</f>
        <v>1021</v>
      </c>
      <c r="AL402" s="25">
        <f t="shared" si="136"/>
        <v>-118.97591964959248</v>
      </c>
      <c r="AM402" s="25">
        <f t="shared" si="137"/>
        <v>-29.114128566918545</v>
      </c>
      <c r="AN402" s="25">
        <f t="shared" si="138"/>
        <v>-1080.9491795133915</v>
      </c>
      <c r="AO402" s="25">
        <v>0</v>
      </c>
      <c r="AP402" s="25">
        <v>0</v>
      </c>
      <c r="AQ402" s="25">
        <f t="shared" si="139"/>
        <v>-35692.775894877748</v>
      </c>
    </row>
    <row r="403" spans="1:43" x14ac:dyDescent="0.3">
      <c r="A403" t="str">
        <f>'Calculated Tab Properties'!A403</f>
        <v>TAB11-403</v>
      </c>
      <c r="B403">
        <f>'Calculated Tab Properties'!B403</f>
        <v>2100</v>
      </c>
      <c r="C403">
        <f>'Calculated Tab Properties'!C403</f>
        <v>4.943890369605997</v>
      </c>
      <c r="D403">
        <f>'Calculated Tab Properties'!D403</f>
        <v>283.26405255379626</v>
      </c>
      <c r="E403">
        <f>'Calculated Tab Properties'!E403</f>
        <v>0.72967423892138172</v>
      </c>
      <c r="F403">
        <f>'Calculated Tab Properties'!F403</f>
        <v>0.72967423892138172</v>
      </c>
      <c r="G403">
        <f>'Calculated Tab Properties'!G403</f>
        <v>0</v>
      </c>
      <c r="H403">
        <f>'Calculated Tab Properties'!H403</f>
        <v>2.1123345076745945</v>
      </c>
      <c r="I403">
        <f>'Calculated Tab Properties'!I403</f>
        <v>4.9999999073444275E-2</v>
      </c>
      <c r="J403" s="20">
        <f>'Calculated Tab Properties'!J403</f>
        <v>1.2432038294807854</v>
      </c>
      <c r="K403">
        <v>0</v>
      </c>
      <c r="L403">
        <v>0</v>
      </c>
      <c r="M403">
        <v>0</v>
      </c>
      <c r="N403">
        <v>0</v>
      </c>
      <c r="O403" s="27">
        <f>'Calculated Tab Properties'!O403</f>
        <v>0</v>
      </c>
      <c r="P403" s="27">
        <f>'Calculated Tab Properties'!P403</f>
        <v>3</v>
      </c>
      <c r="Q403">
        <f>'Calculated Tab Properties'!Q403</f>
        <v>-300</v>
      </c>
      <c r="R403">
        <f>'Calculated Tab Properties'!R403</f>
        <v>1</v>
      </c>
      <c r="T403" s="1">
        <v>0</v>
      </c>
      <c r="U403" s="1">
        <v>0</v>
      </c>
      <c r="V403">
        <f>T403*'GEOMETRIC INPUTS'!S403</f>
        <v>0</v>
      </c>
      <c r="W403">
        <v>402</v>
      </c>
      <c r="X403">
        <f t="shared" si="126"/>
        <v>0</v>
      </c>
      <c r="Y403">
        <f t="shared" si="127"/>
        <v>0</v>
      </c>
      <c r="Z403" s="27">
        <f t="shared" si="128"/>
        <v>410.93680441017574</v>
      </c>
      <c r="AA403" s="27">
        <f t="shared" si="129"/>
        <v>-407.93680441017574</v>
      </c>
      <c r="AB403" s="27">
        <f t="shared" si="130"/>
        <v>-138.6320687217414</v>
      </c>
      <c r="AC403">
        <f t="shared" si="131"/>
        <v>138.6320687217414</v>
      </c>
      <c r="AD403" s="24">
        <f>'GT Data'!D405</f>
        <v>1024</v>
      </c>
      <c r="AE403" s="25">
        <f t="shared" si="132"/>
        <v>134.93378306692441</v>
      </c>
      <c r="AF403" s="25">
        <f t="shared" si="133"/>
        <v>31.807619610995967</v>
      </c>
      <c r="AG403" s="25">
        <f t="shared" si="134"/>
        <v>410.93680441017574</v>
      </c>
      <c r="AH403" s="25">
        <v>0</v>
      </c>
      <c r="AI403" s="25">
        <v>0</v>
      </c>
      <c r="AJ403" s="25">
        <f t="shared" si="135"/>
        <v>0</v>
      </c>
      <c r="AK403" s="24">
        <f>'GT Data'!N405</f>
        <v>1025</v>
      </c>
      <c r="AL403" s="25">
        <f t="shared" si="136"/>
        <v>-134.93378306692441</v>
      </c>
      <c r="AM403" s="25">
        <f t="shared" si="137"/>
        <v>-31.807619610995967</v>
      </c>
      <c r="AN403" s="25">
        <f t="shared" si="138"/>
        <v>-407.93680441017574</v>
      </c>
      <c r="AO403" s="25">
        <v>0</v>
      </c>
      <c r="AP403" s="25">
        <v>0</v>
      </c>
      <c r="AQ403" s="25">
        <f t="shared" si="139"/>
        <v>-40480.134920077318</v>
      </c>
    </row>
    <row r="404" spans="1:43" x14ac:dyDescent="0.3">
      <c r="A404" t="str">
        <f>'Calculated Tab Properties'!A404</f>
        <v>TAB12-404</v>
      </c>
      <c r="B404">
        <f>'Calculated Tab Properties'!B404</f>
        <v>2100</v>
      </c>
      <c r="C404">
        <f>'Calculated Tab Properties'!C404</f>
        <v>4.9438903690322658</v>
      </c>
      <c r="D404">
        <f>'Calculated Tab Properties'!D404</f>
        <v>283.26405252092388</v>
      </c>
      <c r="E404">
        <f>'Calculated Tab Properties'!E404</f>
        <v>0.59818206403035257</v>
      </c>
      <c r="F404">
        <f>'Calculated Tab Properties'!F404</f>
        <v>0.59818206403035257</v>
      </c>
      <c r="G404">
        <f>'Calculated Tab Properties'!G404</f>
        <v>0</v>
      </c>
      <c r="H404">
        <f>'Calculated Tab Properties'!H404</f>
        <v>2.0737655547551341</v>
      </c>
      <c r="I404">
        <f>'Calculated Tab Properties'!I404</f>
        <v>4.9999999302884936E-2</v>
      </c>
      <c r="J404" s="20">
        <f>'Calculated Tab Properties'!J404</f>
        <v>1.3032753720936991</v>
      </c>
      <c r="K404">
        <v>0</v>
      </c>
      <c r="L404">
        <v>0</v>
      </c>
      <c r="M404">
        <v>0</v>
      </c>
      <c r="N404">
        <v>0</v>
      </c>
      <c r="O404" s="27">
        <f>'Calculated Tab Properties'!O404</f>
        <v>0</v>
      </c>
      <c r="P404" s="27">
        <f>'Calculated Tab Properties'!P404</f>
        <v>3</v>
      </c>
      <c r="Q404">
        <f>'Calculated Tab Properties'!Q404</f>
        <v>-300</v>
      </c>
      <c r="R404">
        <f>'Calculated Tab Properties'!R404</f>
        <v>1</v>
      </c>
      <c r="T404" s="1">
        <v>0</v>
      </c>
      <c r="U404" s="1">
        <v>0</v>
      </c>
      <c r="V404">
        <f>T404*'GEOMETRIC INPUTS'!S404</f>
        <v>0</v>
      </c>
      <c r="W404">
        <v>403</v>
      </c>
      <c r="X404">
        <f t="shared" si="126"/>
        <v>0</v>
      </c>
      <c r="Y404">
        <f t="shared" si="127"/>
        <v>0</v>
      </c>
      <c r="Z404" s="27">
        <f t="shared" si="128"/>
        <v>501.26879094602299</v>
      </c>
      <c r="AA404" s="27">
        <f t="shared" si="129"/>
        <v>-498.26879094602299</v>
      </c>
      <c r="AB404" s="27">
        <f t="shared" si="130"/>
        <v>-136.57100730502466</v>
      </c>
      <c r="AC404">
        <f t="shared" si="131"/>
        <v>136.57100730502466</v>
      </c>
      <c r="AD404" s="24">
        <f>'GT Data'!D406</f>
        <v>1026</v>
      </c>
      <c r="AE404" s="25">
        <f t="shared" si="132"/>
        <v>132.92770457323343</v>
      </c>
      <c r="AF404" s="25">
        <f t="shared" si="133"/>
        <v>31.334731420586316</v>
      </c>
      <c r="AG404" s="25">
        <f t="shared" si="134"/>
        <v>501.26879094602299</v>
      </c>
      <c r="AH404" s="25">
        <v>0</v>
      </c>
      <c r="AI404" s="25">
        <v>0</v>
      </c>
      <c r="AJ404" s="25">
        <f t="shared" si="135"/>
        <v>0</v>
      </c>
      <c r="AK404" s="24">
        <f>'GT Data'!N406</f>
        <v>1027</v>
      </c>
      <c r="AL404" s="25">
        <f t="shared" si="136"/>
        <v>-132.92770457323343</v>
      </c>
      <c r="AM404" s="25">
        <f t="shared" si="137"/>
        <v>-31.334731420586316</v>
      </c>
      <c r="AN404" s="25">
        <f t="shared" si="138"/>
        <v>-498.26879094602299</v>
      </c>
      <c r="AO404" s="25">
        <v>0</v>
      </c>
      <c r="AP404" s="25">
        <v>0</v>
      </c>
      <c r="AQ404" s="25">
        <f t="shared" si="139"/>
        <v>-39878.311371970027</v>
      </c>
    </row>
    <row r="405" spans="1:43" x14ac:dyDescent="0.3">
      <c r="A405" t="str">
        <f>'Calculated Tab Properties'!A405</f>
        <v>TAB13-405</v>
      </c>
      <c r="B405">
        <f>'Calculated Tab Properties'!B405</f>
        <v>2100</v>
      </c>
      <c r="C405">
        <f>'Calculated Tab Properties'!C405</f>
        <v>4.9438903689371632</v>
      </c>
      <c r="D405">
        <f>'Calculated Tab Properties'!D405</f>
        <v>283.26405251547493</v>
      </c>
      <c r="E405">
        <f>'Calculated Tab Properties'!E405</f>
        <v>0.46654468563342455</v>
      </c>
      <c r="F405">
        <f>'Calculated Tab Properties'!F405</f>
        <v>0.46654468563342455</v>
      </c>
      <c r="G405">
        <f>'Calculated Tab Properties'!G405</f>
        <v>0</v>
      </c>
      <c r="H405">
        <f>'Calculated Tab Properties'!H405</f>
        <v>2.0429169037702493</v>
      </c>
      <c r="I405">
        <f>'Calculated Tab Properties'!I405</f>
        <v>4.9999999302885144E-2</v>
      </c>
      <c r="J405" s="20">
        <f>'Calculated Tab Properties'!J405</f>
        <v>1.3654593914563407</v>
      </c>
      <c r="K405">
        <v>0</v>
      </c>
      <c r="L405">
        <v>0</v>
      </c>
      <c r="M405">
        <v>0</v>
      </c>
      <c r="N405">
        <v>0</v>
      </c>
      <c r="O405" s="27">
        <f>'Calculated Tab Properties'!O405</f>
        <v>0</v>
      </c>
      <c r="P405" s="27">
        <f>'Calculated Tab Properties'!P405</f>
        <v>3</v>
      </c>
      <c r="Q405">
        <f>'Calculated Tab Properties'!Q405</f>
        <v>-300</v>
      </c>
      <c r="R405">
        <f>'Calculated Tab Properties'!R405</f>
        <v>1</v>
      </c>
      <c r="T405" s="1">
        <v>0</v>
      </c>
      <c r="U405" s="1">
        <v>0</v>
      </c>
      <c r="V405">
        <f>T405*'GEOMETRIC INPUTS'!S405</f>
        <v>0</v>
      </c>
      <c r="W405">
        <v>404</v>
      </c>
      <c r="X405">
        <f t="shared" si="126"/>
        <v>0</v>
      </c>
      <c r="Y405">
        <f t="shared" si="127"/>
        <v>0</v>
      </c>
      <c r="Z405" s="27">
        <f t="shared" si="128"/>
        <v>642.70370928132434</v>
      </c>
      <c r="AA405" s="27">
        <f t="shared" si="129"/>
        <v>-639.70370928132434</v>
      </c>
      <c r="AB405" s="27">
        <f t="shared" si="130"/>
        <v>-133.2325904635357</v>
      </c>
      <c r="AC405">
        <f t="shared" si="131"/>
        <v>133.2325904635357</v>
      </c>
      <c r="AD405" s="24">
        <f>'GT Data'!D407</f>
        <v>1028</v>
      </c>
      <c r="AE405" s="25">
        <f t="shared" si="132"/>
        <v>129.67834663110753</v>
      </c>
      <c r="AF405" s="25">
        <f t="shared" si="133"/>
        <v>30.568767993600112</v>
      </c>
      <c r="AG405" s="25">
        <f t="shared" si="134"/>
        <v>642.70370928132434</v>
      </c>
      <c r="AH405" s="25">
        <v>0</v>
      </c>
      <c r="AI405" s="25">
        <v>0</v>
      </c>
      <c r="AJ405" s="25">
        <f t="shared" si="135"/>
        <v>0</v>
      </c>
      <c r="AK405" s="24">
        <f>'GT Data'!N407</f>
        <v>1029</v>
      </c>
      <c r="AL405" s="25">
        <f t="shared" si="136"/>
        <v>-129.67834663110753</v>
      </c>
      <c r="AM405" s="25">
        <f t="shared" si="137"/>
        <v>-30.568767993600112</v>
      </c>
      <c r="AN405" s="25">
        <f t="shared" si="138"/>
        <v>-639.70370928132434</v>
      </c>
      <c r="AO405" s="25">
        <v>0</v>
      </c>
      <c r="AP405" s="25">
        <v>0</v>
      </c>
      <c r="AQ405" s="25">
        <f t="shared" si="139"/>
        <v>-38903.503989332261</v>
      </c>
    </row>
    <row r="406" spans="1:43" x14ac:dyDescent="0.3">
      <c r="A406" t="str">
        <f>'Calculated Tab Properties'!A406</f>
        <v>TAB14-406</v>
      </c>
      <c r="B406">
        <f>'Calculated Tab Properties'!B406</f>
        <v>2100</v>
      </c>
      <c r="C406">
        <f>'Calculated Tab Properties'!C406</f>
        <v>4.9438903733674424</v>
      </c>
      <c r="D406">
        <f>'Calculated Tab Properties'!D406</f>
        <v>283.26405276931126</v>
      </c>
      <c r="E406">
        <f>'Calculated Tab Properties'!E406</f>
        <v>0.33476888489920442</v>
      </c>
      <c r="F406">
        <f>'Calculated Tab Properties'!F406</f>
        <v>0.33476888489920442</v>
      </c>
      <c r="G406">
        <f>'Calculated Tab Properties'!G406</f>
        <v>0</v>
      </c>
      <c r="H406">
        <f>'Calculated Tab Properties'!H406</f>
        <v>2.0201716061275019</v>
      </c>
      <c r="I406">
        <f>'Calculated Tab Properties'!I406</f>
        <v>4.9999999302883409E-2</v>
      </c>
      <c r="J406" s="20">
        <f>'Calculated Tab Properties'!J406</f>
        <v>1.429362548874122</v>
      </c>
      <c r="K406">
        <v>0</v>
      </c>
      <c r="L406">
        <v>0</v>
      </c>
      <c r="M406">
        <v>0</v>
      </c>
      <c r="N406">
        <v>0</v>
      </c>
      <c r="O406" s="27">
        <f>'Calculated Tab Properties'!O406</f>
        <v>0</v>
      </c>
      <c r="P406" s="27">
        <f>'Calculated Tab Properties'!P406</f>
        <v>3</v>
      </c>
      <c r="Q406">
        <f>'Calculated Tab Properties'!Q406</f>
        <v>-300</v>
      </c>
      <c r="R406">
        <f>'Calculated Tab Properties'!R406</f>
        <v>1</v>
      </c>
      <c r="T406" s="1">
        <v>0</v>
      </c>
      <c r="U406" s="1">
        <v>0</v>
      </c>
      <c r="V406">
        <f>T406*'GEOMETRIC INPUTS'!S406</f>
        <v>0</v>
      </c>
      <c r="W406">
        <v>405</v>
      </c>
      <c r="X406">
        <f t="shared" si="126"/>
        <v>0</v>
      </c>
      <c r="Y406">
        <f t="shared" si="127"/>
        <v>0</v>
      </c>
      <c r="Z406" s="27">
        <f t="shared" si="128"/>
        <v>895.69256142897871</v>
      </c>
      <c r="AA406" s="27">
        <f t="shared" si="129"/>
        <v>-892.69256142897871</v>
      </c>
      <c r="AB406" s="27">
        <f t="shared" si="130"/>
        <v>-127.10553294912795</v>
      </c>
      <c r="AC406">
        <f t="shared" si="131"/>
        <v>127.10553294912795</v>
      </c>
      <c r="AD406" s="24">
        <f>'GT Data'!D408</f>
        <v>1030</v>
      </c>
      <c r="AE406" s="25">
        <f t="shared" si="132"/>
        <v>123.71474040960099</v>
      </c>
      <c r="AF406" s="25">
        <f t="shared" si="133"/>
        <v>29.162981872004945</v>
      </c>
      <c r="AG406" s="25">
        <f t="shared" si="134"/>
        <v>895.69256142897871</v>
      </c>
      <c r="AH406" s="25">
        <v>0</v>
      </c>
      <c r="AI406" s="25">
        <v>0</v>
      </c>
      <c r="AJ406" s="25">
        <f t="shared" si="135"/>
        <v>0</v>
      </c>
      <c r="AK406" s="24">
        <f>'GT Data'!N408</f>
        <v>1031</v>
      </c>
      <c r="AL406" s="25">
        <f t="shared" si="136"/>
        <v>-123.71474040960099</v>
      </c>
      <c r="AM406" s="25">
        <f t="shared" si="137"/>
        <v>-29.162981872004945</v>
      </c>
      <c r="AN406" s="25">
        <f t="shared" si="138"/>
        <v>-892.69256142897871</v>
      </c>
      <c r="AO406" s="25">
        <v>0</v>
      </c>
      <c r="AP406" s="25">
        <v>0</v>
      </c>
      <c r="AQ406" s="25">
        <f t="shared" si="139"/>
        <v>-37114.4221228803</v>
      </c>
    </row>
    <row r="407" spans="1:43" x14ac:dyDescent="0.3">
      <c r="A407" t="str">
        <f>'Calculated Tab Properties'!A407</f>
        <v>TAB11-407</v>
      </c>
      <c r="B407">
        <f>'Calculated Tab Properties'!B407</f>
        <v>2100</v>
      </c>
      <c r="C407">
        <f>'Calculated Tab Properties'!C407</f>
        <v>4.9324366697694515</v>
      </c>
      <c r="D407">
        <f>'Calculated Tab Properties'!D407</f>
        <v>282.60780389335252</v>
      </c>
      <c r="E407">
        <f>'Calculated Tab Properties'!E407</f>
        <v>0.60351206160693704</v>
      </c>
      <c r="F407">
        <f>'Calculated Tab Properties'!F407</f>
        <v>0.60351206160693704</v>
      </c>
      <c r="G407">
        <f>'Calculated Tab Properties'!G407</f>
        <v>0</v>
      </c>
      <c r="H407">
        <f>'Calculated Tab Properties'!H407</f>
        <v>2.0751808580330691</v>
      </c>
      <c r="I407">
        <f>'Calculated Tab Properties'!I407</f>
        <v>5.0000007946979071E-2</v>
      </c>
      <c r="J407" s="20">
        <f>'Calculated Tab Properties'!J407</f>
        <v>1.3007982857916092</v>
      </c>
      <c r="K407">
        <v>0</v>
      </c>
      <c r="L407">
        <v>0</v>
      </c>
      <c r="M407">
        <v>0</v>
      </c>
      <c r="N407">
        <v>0</v>
      </c>
      <c r="O407" s="27">
        <f>'Calculated Tab Properties'!O407</f>
        <v>0</v>
      </c>
      <c r="P407" s="27">
        <f>'Calculated Tab Properties'!P407</f>
        <v>3</v>
      </c>
      <c r="Q407">
        <f>'Calculated Tab Properties'!Q407</f>
        <v>-300</v>
      </c>
      <c r="R407">
        <f>'Calculated Tab Properties'!R407</f>
        <v>1</v>
      </c>
      <c r="T407" s="1">
        <v>0</v>
      </c>
      <c r="U407" s="1">
        <v>0</v>
      </c>
      <c r="V407">
        <f>T407*'GEOMETRIC INPUTS'!S407</f>
        <v>0</v>
      </c>
      <c r="W407">
        <v>406</v>
      </c>
      <c r="X407">
        <f t="shared" si="126"/>
        <v>0</v>
      </c>
      <c r="Y407">
        <f t="shared" si="127"/>
        <v>0</v>
      </c>
      <c r="Z407" s="27">
        <f t="shared" si="128"/>
        <v>496.84176846070915</v>
      </c>
      <c r="AA407" s="27">
        <f t="shared" si="129"/>
        <v>-493.84176846070915</v>
      </c>
      <c r="AB407" s="27">
        <f t="shared" si="130"/>
        <v>-136.6736857218765</v>
      </c>
      <c r="AC407">
        <f t="shared" si="131"/>
        <v>136.6736857218765</v>
      </c>
      <c r="AD407" s="24">
        <f>'GT Data'!D409</f>
        <v>1034</v>
      </c>
      <c r="AE407" s="25">
        <f t="shared" si="132"/>
        <v>133.37807873955623</v>
      </c>
      <c r="AF407" s="25">
        <f t="shared" si="133"/>
        <v>29.832607672595479</v>
      </c>
      <c r="AG407" s="25">
        <f t="shared" si="134"/>
        <v>496.84176846070915</v>
      </c>
      <c r="AH407" s="25">
        <v>0</v>
      </c>
      <c r="AI407" s="25">
        <v>0</v>
      </c>
      <c r="AJ407" s="25">
        <f t="shared" si="135"/>
        <v>0</v>
      </c>
      <c r="AK407" s="24">
        <f>'GT Data'!N409</f>
        <v>1035</v>
      </c>
      <c r="AL407" s="25">
        <f t="shared" si="136"/>
        <v>-133.37807873955623</v>
      </c>
      <c r="AM407" s="25">
        <f t="shared" si="137"/>
        <v>-29.832607672595479</v>
      </c>
      <c r="AN407" s="25">
        <f t="shared" si="138"/>
        <v>-493.84176846070915</v>
      </c>
      <c r="AO407" s="25">
        <v>0</v>
      </c>
      <c r="AP407" s="25">
        <v>0</v>
      </c>
      <c r="AQ407" s="25">
        <f t="shared" si="139"/>
        <v>-40013.423621866867</v>
      </c>
    </row>
    <row r="408" spans="1:43" x14ac:dyDescent="0.3">
      <c r="A408" t="str">
        <f>'Calculated Tab Properties'!A408</f>
        <v>TAB12-408</v>
      </c>
      <c r="B408">
        <f>'Calculated Tab Properties'!B408</f>
        <v>2100</v>
      </c>
      <c r="C408">
        <f>'Calculated Tab Properties'!C408</f>
        <v>4.9324366722400637</v>
      </c>
      <c r="D408">
        <f>'Calculated Tab Properties'!D408</f>
        <v>282.60780403490821</v>
      </c>
      <c r="E408">
        <f>'Calculated Tab Properties'!E408</f>
        <v>0.47349318194575812</v>
      </c>
      <c r="F408">
        <f>'Calculated Tab Properties'!F408</f>
        <v>0.47349318194575812</v>
      </c>
      <c r="G408">
        <f>'Calculated Tab Properties'!G408</f>
        <v>0</v>
      </c>
      <c r="H408">
        <f>'Calculated Tab Properties'!H408</f>
        <v>2.0443449994287137</v>
      </c>
      <c r="I408">
        <f>'Calculated Tab Properties'!I408</f>
        <v>4.9999998188111329E-2</v>
      </c>
      <c r="J408" s="20">
        <f>'Calculated Tab Properties'!J408</f>
        <v>1.3621319010814044</v>
      </c>
      <c r="K408">
        <v>0</v>
      </c>
      <c r="L408">
        <v>0</v>
      </c>
      <c r="M408">
        <v>0</v>
      </c>
      <c r="N408">
        <v>0</v>
      </c>
      <c r="O408" s="27">
        <f>'Calculated Tab Properties'!O408</f>
        <v>0</v>
      </c>
      <c r="P408" s="27">
        <f>'Calculated Tab Properties'!P408</f>
        <v>3</v>
      </c>
      <c r="Q408">
        <f>'Calculated Tab Properties'!Q408</f>
        <v>-300</v>
      </c>
      <c r="R408">
        <f>'Calculated Tab Properties'!R408</f>
        <v>1</v>
      </c>
      <c r="T408" s="1">
        <v>0</v>
      </c>
      <c r="U408" s="1">
        <v>0</v>
      </c>
      <c r="V408">
        <f>T408*'GEOMETRIC INPUTS'!S408</f>
        <v>0</v>
      </c>
      <c r="W408">
        <v>407</v>
      </c>
      <c r="X408">
        <f t="shared" si="126"/>
        <v>0</v>
      </c>
      <c r="Y408">
        <f t="shared" si="127"/>
        <v>0</v>
      </c>
      <c r="Z408" s="27">
        <f t="shared" si="128"/>
        <v>633.27205425269574</v>
      </c>
      <c r="AA408" s="27">
        <f t="shared" si="129"/>
        <v>-630.27205425269574</v>
      </c>
      <c r="AB408" s="27">
        <f t="shared" si="130"/>
        <v>-133.45795944447315</v>
      </c>
      <c r="AC408">
        <f t="shared" si="131"/>
        <v>133.45795944447315</v>
      </c>
      <c r="AD408" s="24">
        <f>'GT Data'!D410</f>
        <v>1036</v>
      </c>
      <c r="AE408" s="25">
        <f t="shared" si="132"/>
        <v>130.2398930661146</v>
      </c>
      <c r="AF408" s="25">
        <f t="shared" si="133"/>
        <v>29.130691601980043</v>
      </c>
      <c r="AG408" s="25">
        <f t="shared" si="134"/>
        <v>633.27205425269574</v>
      </c>
      <c r="AH408" s="25">
        <v>0</v>
      </c>
      <c r="AI408" s="25">
        <v>0</v>
      </c>
      <c r="AJ408" s="25">
        <f t="shared" si="135"/>
        <v>0</v>
      </c>
      <c r="AK408" s="24">
        <f>'GT Data'!N410</f>
        <v>1037</v>
      </c>
      <c r="AL408" s="25">
        <f t="shared" si="136"/>
        <v>-130.2398930661146</v>
      </c>
      <c r="AM408" s="25">
        <f t="shared" si="137"/>
        <v>-29.130691601980043</v>
      </c>
      <c r="AN408" s="25">
        <f t="shared" si="138"/>
        <v>-630.27205425269574</v>
      </c>
      <c r="AO408" s="25">
        <v>0</v>
      </c>
      <c r="AP408" s="25">
        <v>0</v>
      </c>
      <c r="AQ408" s="25">
        <f t="shared" si="139"/>
        <v>-39071.96791983438</v>
      </c>
    </row>
    <row r="409" spans="1:43" x14ac:dyDescent="0.3">
      <c r="A409" t="str">
        <f>'Calculated Tab Properties'!A409</f>
        <v>TAB13-409</v>
      </c>
      <c r="B409">
        <f>'Calculated Tab Properties'!B409</f>
        <v>2100</v>
      </c>
      <c r="C409">
        <f>'Calculated Tab Properties'!C409</f>
        <v>4.9324366689461456</v>
      </c>
      <c r="D409">
        <f>'Calculated Tab Properties'!D409</f>
        <v>282.60780384618056</v>
      </c>
      <c r="E409">
        <f>'Calculated Tab Properties'!E409</f>
        <v>0.34324869157030069</v>
      </c>
      <c r="F409">
        <f>'Calculated Tab Properties'!F409</f>
        <v>0.34324869157030069</v>
      </c>
      <c r="G409">
        <f>'Calculated Tab Properties'!G409</f>
        <v>0</v>
      </c>
      <c r="H409">
        <f>'Calculated Tab Properties'!H409</f>
        <v>2.0213843747409412</v>
      </c>
      <c r="I409">
        <f>'Calculated Tab Properties'!I409</f>
        <v>5.0000007946978883E-2</v>
      </c>
      <c r="J409" s="20">
        <f>'Calculated Tab Properties'!J409</f>
        <v>1.4252093800486574</v>
      </c>
      <c r="K409">
        <v>0</v>
      </c>
      <c r="L409">
        <v>0</v>
      </c>
      <c r="M409">
        <v>0</v>
      </c>
      <c r="N409">
        <v>0</v>
      </c>
      <c r="O409" s="27">
        <f>'Calculated Tab Properties'!O409</f>
        <v>0</v>
      </c>
      <c r="P409" s="27">
        <f>'Calculated Tab Properties'!P409</f>
        <v>3</v>
      </c>
      <c r="Q409">
        <f>'Calculated Tab Properties'!Q409</f>
        <v>-300</v>
      </c>
      <c r="R409">
        <f>'Calculated Tab Properties'!R409</f>
        <v>1</v>
      </c>
      <c r="T409" s="1">
        <v>0</v>
      </c>
      <c r="U409" s="1">
        <v>0</v>
      </c>
      <c r="V409">
        <f>T409*'GEOMETRIC INPUTS'!S409</f>
        <v>0</v>
      </c>
      <c r="W409">
        <v>408</v>
      </c>
      <c r="X409">
        <f t="shared" si="126"/>
        <v>0</v>
      </c>
      <c r="Y409">
        <f t="shared" si="127"/>
        <v>0</v>
      </c>
      <c r="Z409" s="27">
        <f t="shared" si="128"/>
        <v>873.56487392391659</v>
      </c>
      <c r="AA409" s="27">
        <f t="shared" si="129"/>
        <v>-870.56487392391659</v>
      </c>
      <c r="AB409" s="27">
        <f t="shared" si="130"/>
        <v>-127.64600164344606</v>
      </c>
      <c r="AC409">
        <f t="shared" si="131"/>
        <v>127.64600164344606</v>
      </c>
      <c r="AD409" s="24">
        <f>'GT Data'!D411</f>
        <v>1038</v>
      </c>
      <c r="AE409" s="25">
        <f t="shared" si="132"/>
        <v>124.56807886025364</v>
      </c>
      <c r="AF409" s="25">
        <f t="shared" si="133"/>
        <v>27.862079330593115</v>
      </c>
      <c r="AG409" s="25">
        <f t="shared" si="134"/>
        <v>873.56487392391659</v>
      </c>
      <c r="AH409" s="25">
        <v>0</v>
      </c>
      <c r="AI409" s="25">
        <v>0</v>
      </c>
      <c r="AJ409" s="25">
        <f t="shared" si="135"/>
        <v>0</v>
      </c>
      <c r="AK409" s="24">
        <f>'GT Data'!N411</f>
        <v>1039</v>
      </c>
      <c r="AL409" s="25">
        <f t="shared" si="136"/>
        <v>-124.56807886025364</v>
      </c>
      <c r="AM409" s="25">
        <f t="shared" si="137"/>
        <v>-27.862079330593115</v>
      </c>
      <c r="AN409" s="25">
        <f t="shared" si="138"/>
        <v>-870.56487392391659</v>
      </c>
      <c r="AO409" s="25">
        <v>0</v>
      </c>
      <c r="AP409" s="25">
        <v>0</v>
      </c>
      <c r="AQ409" s="25">
        <f t="shared" si="139"/>
        <v>-37370.423658076092</v>
      </c>
    </row>
    <row r="410" spans="1:43" x14ac:dyDescent="0.3">
      <c r="A410" t="str">
        <f>'Calculated Tab Properties'!A410</f>
        <v>TAB14-410</v>
      </c>
      <c r="B410">
        <f>'Calculated Tab Properties'!B410</f>
        <v>2100</v>
      </c>
      <c r="C410">
        <f>'Calculated Tab Properties'!C410</f>
        <v>4.932436669037144</v>
      </c>
      <c r="D410">
        <f>'Calculated Tab Properties'!D410</f>
        <v>282.60780385139441</v>
      </c>
      <c r="E410">
        <f>'Calculated Tab Properties'!E410</f>
        <v>0.21278152208735279</v>
      </c>
      <c r="F410">
        <f>'Calculated Tab Properties'!F410</f>
        <v>0.21278152208735279</v>
      </c>
      <c r="G410">
        <f>'Calculated Tab Properties'!G410</f>
        <v>0</v>
      </c>
      <c r="H410">
        <f>'Calculated Tab Properties'!H410</f>
        <v>2.0066135214642005</v>
      </c>
      <c r="I410">
        <f>'Calculated Tab Properties'!I410</f>
        <v>4.9999998188111329E-2</v>
      </c>
      <c r="J410" s="20">
        <f>'Calculated Tab Properties'!J410</f>
        <v>1.4895845770443852</v>
      </c>
      <c r="K410">
        <v>0</v>
      </c>
      <c r="L410">
        <v>0</v>
      </c>
      <c r="M410">
        <v>0</v>
      </c>
      <c r="N410">
        <v>0</v>
      </c>
      <c r="O410" s="27">
        <f>'Calculated Tab Properties'!O410</f>
        <v>0</v>
      </c>
      <c r="P410" s="27">
        <f>'Calculated Tab Properties'!P410</f>
        <v>3</v>
      </c>
      <c r="Q410">
        <f>'Calculated Tab Properties'!Q410</f>
        <v>-300</v>
      </c>
      <c r="R410">
        <f>'Calculated Tab Properties'!R410</f>
        <v>1</v>
      </c>
      <c r="T410" s="1">
        <v>0</v>
      </c>
      <c r="U410" s="1">
        <v>0</v>
      </c>
      <c r="V410">
        <f>T410*'GEOMETRIC INPUTS'!S410</f>
        <v>0</v>
      </c>
      <c r="W410">
        <v>409</v>
      </c>
      <c r="X410">
        <f t="shared" si="126"/>
        <v>0</v>
      </c>
      <c r="Y410">
        <f t="shared" si="127"/>
        <v>0</v>
      </c>
      <c r="Z410" s="27">
        <f t="shared" si="128"/>
        <v>1409.1919122673576</v>
      </c>
      <c r="AA410" s="27">
        <f t="shared" si="129"/>
        <v>-1406.1919122673576</v>
      </c>
      <c r="AB410" s="27">
        <f t="shared" si="130"/>
        <v>-114.45103118683515</v>
      </c>
      <c r="AC410">
        <f t="shared" si="131"/>
        <v>114.45103118683515</v>
      </c>
      <c r="AD410" s="24">
        <f>'GT Data'!D412</f>
        <v>1040</v>
      </c>
      <c r="AE410" s="25">
        <f t="shared" si="132"/>
        <v>111.69127818083027</v>
      </c>
      <c r="AF410" s="25">
        <f t="shared" si="133"/>
        <v>24.981931832072203</v>
      </c>
      <c r="AG410" s="25">
        <f t="shared" si="134"/>
        <v>1409.1919122673576</v>
      </c>
      <c r="AH410" s="25">
        <v>0</v>
      </c>
      <c r="AI410" s="25">
        <v>0</v>
      </c>
      <c r="AJ410" s="25">
        <f t="shared" si="135"/>
        <v>0</v>
      </c>
      <c r="AK410" s="24">
        <f>'GT Data'!N412</f>
        <v>1041</v>
      </c>
      <c r="AL410" s="25">
        <f t="shared" si="136"/>
        <v>-111.69127818083027</v>
      </c>
      <c r="AM410" s="25">
        <f t="shared" si="137"/>
        <v>-24.981931832072203</v>
      </c>
      <c r="AN410" s="25">
        <f t="shared" si="138"/>
        <v>-1406.1919122673576</v>
      </c>
      <c r="AO410" s="25">
        <v>0</v>
      </c>
      <c r="AP410" s="25">
        <v>0</v>
      </c>
      <c r="AQ410" s="25">
        <f t="shared" si="139"/>
        <v>-33507.38345424908</v>
      </c>
    </row>
    <row r="411" spans="1:43" x14ac:dyDescent="0.3">
      <c r="A411" t="str">
        <f>'Calculated Tab Properties'!A411</f>
        <v>TAB11-411</v>
      </c>
      <c r="B411">
        <f>'Calculated Tab Properties'!B411</f>
        <v>2100</v>
      </c>
      <c r="C411">
        <f>'Calculated Tab Properties'!C411</f>
        <v>1.3624171156389187</v>
      </c>
      <c r="D411">
        <f>'Calculated Tab Properties'!D411</f>
        <v>78.060750662497057</v>
      </c>
      <c r="E411">
        <f>'Calculated Tab Properties'!E411</f>
        <v>1.0388983286829598</v>
      </c>
      <c r="F411">
        <f>'Calculated Tab Properties'!F411</f>
        <v>1.0388983286829598</v>
      </c>
      <c r="G411">
        <f>'Calculated Tab Properties'!G411</f>
        <v>0</v>
      </c>
      <c r="H411">
        <f>'Calculated Tab Properties'!H411</f>
        <v>2.2311252573792308</v>
      </c>
      <c r="I411">
        <f>'Calculated Tab Properties'!I411</f>
        <v>4.9999995124075616E-2</v>
      </c>
      <c r="J411" s="20">
        <f>'Calculated Tab Properties'!J411</f>
        <v>1.111599236686809</v>
      </c>
      <c r="K411">
        <v>0</v>
      </c>
      <c r="L411">
        <v>0</v>
      </c>
      <c r="M411">
        <v>0</v>
      </c>
      <c r="N411">
        <v>0</v>
      </c>
      <c r="O411" s="27">
        <f>'Calculated Tab Properties'!O411</f>
        <v>0</v>
      </c>
      <c r="P411" s="27">
        <f>'Calculated Tab Properties'!P411</f>
        <v>3</v>
      </c>
      <c r="Q411">
        <f>'Calculated Tab Properties'!Q411</f>
        <v>-300</v>
      </c>
      <c r="R411">
        <f>'Calculated Tab Properties'!R411</f>
        <v>1</v>
      </c>
      <c r="T411" s="1">
        <v>0</v>
      </c>
      <c r="U411" s="1">
        <v>0</v>
      </c>
      <c r="V411">
        <f>T411*'GEOMETRIC INPUTS'!S411</f>
        <v>0</v>
      </c>
      <c r="W411">
        <v>410</v>
      </c>
      <c r="X411">
        <f t="shared" si="126"/>
        <v>0</v>
      </c>
      <c r="Y411">
        <f t="shared" si="127"/>
        <v>0</v>
      </c>
      <c r="Z411" s="27">
        <f t="shared" si="128"/>
        <v>288.62304590936816</v>
      </c>
      <c r="AA411" s="27">
        <f t="shared" si="129"/>
        <v>-285.62304590936816</v>
      </c>
      <c r="AB411" s="27">
        <f t="shared" si="130"/>
        <v>-141.22607706289349</v>
      </c>
      <c r="AC411">
        <f t="shared" si="131"/>
        <v>141.22607706289349</v>
      </c>
      <c r="AD411" s="24">
        <f>'GT Data'!D413</f>
        <v>1044</v>
      </c>
      <c r="AE411" s="25">
        <f t="shared" si="132"/>
        <v>-138.17100387093532</v>
      </c>
      <c r="AF411" s="25">
        <f t="shared" si="133"/>
        <v>29.216066331255316</v>
      </c>
      <c r="AG411" s="25">
        <f t="shared" si="134"/>
        <v>288.62304590936816</v>
      </c>
      <c r="AH411" s="25">
        <v>0</v>
      </c>
      <c r="AI411" s="25">
        <v>0</v>
      </c>
      <c r="AJ411" s="25">
        <f t="shared" si="135"/>
        <v>0</v>
      </c>
      <c r="AK411" s="24">
        <f>'GT Data'!N413</f>
        <v>1045</v>
      </c>
      <c r="AL411" s="25">
        <f t="shared" si="136"/>
        <v>138.17100387093532</v>
      </c>
      <c r="AM411" s="25">
        <f t="shared" si="137"/>
        <v>-29.216066331255316</v>
      </c>
      <c r="AN411" s="25">
        <f t="shared" si="138"/>
        <v>-285.62304590936816</v>
      </c>
      <c r="AO411" s="25">
        <v>0</v>
      </c>
      <c r="AP411" s="25">
        <v>0</v>
      </c>
      <c r="AQ411" s="25">
        <f t="shared" si="139"/>
        <v>41451.3011612806</v>
      </c>
    </row>
    <row r="412" spans="1:43" x14ac:dyDescent="0.3">
      <c r="A412" t="str">
        <f>'Calculated Tab Properties'!A412</f>
        <v>TAB12-412</v>
      </c>
      <c r="B412">
        <f>'Calculated Tab Properties'!B412</f>
        <v>2100</v>
      </c>
      <c r="C412">
        <f>'Calculated Tab Properties'!C412</f>
        <v>1.3624171154053841</v>
      </c>
      <c r="D412">
        <f>'Calculated Tab Properties'!D412</f>
        <v>78.060750649116528</v>
      </c>
      <c r="E412">
        <f>'Calculated Tab Properties'!E412</f>
        <v>0.85074409209462276</v>
      </c>
      <c r="F412">
        <f>'Calculated Tab Properties'!F412</f>
        <v>0.85074409209462276</v>
      </c>
      <c r="G412">
        <f>'Calculated Tab Properties'!G412</f>
        <v>0</v>
      </c>
      <c r="H412">
        <f>'Calculated Tab Properties'!H412</f>
        <v>2.1543423843020046</v>
      </c>
      <c r="I412">
        <f>'Calculated Tab Properties'!I412</f>
        <v>4.9999995144763061E-2</v>
      </c>
      <c r="J412" s="20">
        <f>'Calculated Tab Properties'!J412</f>
        <v>1.1899692593918056</v>
      </c>
      <c r="K412">
        <v>0</v>
      </c>
      <c r="L412">
        <v>0</v>
      </c>
      <c r="M412">
        <v>0</v>
      </c>
      <c r="N412">
        <v>0</v>
      </c>
      <c r="O412" s="27">
        <f>'Calculated Tab Properties'!O412</f>
        <v>0</v>
      </c>
      <c r="P412" s="27">
        <f>'Calculated Tab Properties'!P412</f>
        <v>3</v>
      </c>
      <c r="Q412">
        <f>'Calculated Tab Properties'!Q412</f>
        <v>-300</v>
      </c>
      <c r="R412">
        <f>'Calculated Tab Properties'!R412</f>
        <v>1</v>
      </c>
      <c r="T412" s="1">
        <v>0</v>
      </c>
      <c r="U412" s="1">
        <v>0</v>
      </c>
      <c r="V412">
        <f>T412*'GEOMETRIC INPUTS'!S412</f>
        <v>0</v>
      </c>
      <c r="W412">
        <v>411</v>
      </c>
      <c r="X412">
        <f t="shared" si="126"/>
        <v>0</v>
      </c>
      <c r="Y412">
        <f t="shared" si="127"/>
        <v>0</v>
      </c>
      <c r="Z412" s="27">
        <f t="shared" si="128"/>
        <v>352.45616490418757</v>
      </c>
      <c r="AA412" s="27">
        <f t="shared" si="129"/>
        <v>-349.45616490418757</v>
      </c>
      <c r="AB412" s="27">
        <f t="shared" si="130"/>
        <v>-139.91248059488248</v>
      </c>
      <c r="AC412">
        <f t="shared" si="131"/>
        <v>139.91248059488248</v>
      </c>
      <c r="AD412" s="24">
        <f>'GT Data'!D414</f>
        <v>1046</v>
      </c>
      <c r="AE412" s="25">
        <f t="shared" si="132"/>
        <v>-136.88582377250219</v>
      </c>
      <c r="AF412" s="25">
        <f t="shared" si="133"/>
        <v>28.944316822769235</v>
      </c>
      <c r="AG412" s="25">
        <f t="shared" si="134"/>
        <v>352.45616490418757</v>
      </c>
      <c r="AH412" s="25">
        <v>0</v>
      </c>
      <c r="AI412" s="25">
        <v>0</v>
      </c>
      <c r="AJ412" s="25">
        <f t="shared" si="135"/>
        <v>0</v>
      </c>
      <c r="AK412" s="24">
        <f>'GT Data'!N414</f>
        <v>1047</v>
      </c>
      <c r="AL412" s="25">
        <f t="shared" si="136"/>
        <v>136.88582377250219</v>
      </c>
      <c r="AM412" s="25">
        <f t="shared" si="137"/>
        <v>-28.944316822769235</v>
      </c>
      <c r="AN412" s="25">
        <f t="shared" si="138"/>
        <v>-349.45616490418757</v>
      </c>
      <c r="AO412" s="25">
        <v>0</v>
      </c>
      <c r="AP412" s="25">
        <v>0</v>
      </c>
      <c r="AQ412" s="25">
        <f t="shared" si="139"/>
        <v>41065.747131750657</v>
      </c>
    </row>
    <row r="413" spans="1:43" x14ac:dyDescent="0.3">
      <c r="A413" t="str">
        <f>'Calculated Tab Properties'!A413</f>
        <v>TAB13-413</v>
      </c>
      <c r="B413">
        <f>'Calculated Tab Properties'!B413</f>
        <v>2100</v>
      </c>
      <c r="C413">
        <f>'Calculated Tab Properties'!C413</f>
        <v>1.3624171141048611</v>
      </c>
      <c r="D413">
        <f>'Calculated Tab Properties'!D413</f>
        <v>78.060750574602039</v>
      </c>
      <c r="E413">
        <f>'Calculated Tab Properties'!E413</f>
        <v>0.66227119214899943</v>
      </c>
      <c r="F413">
        <f>'Calculated Tab Properties'!F413</f>
        <v>0.66227119214899943</v>
      </c>
      <c r="G413">
        <f>'Calculated Tab Properties'!G413</f>
        <v>0</v>
      </c>
      <c r="H413">
        <f>'Calculated Tab Properties'!H413</f>
        <v>2.0916204289273774</v>
      </c>
      <c r="I413">
        <f>'Calculated Tab Properties'!I413</f>
        <v>4.9999995124075616E-2</v>
      </c>
      <c r="J413" s="20">
        <f>'Calculated Tab Properties'!J413</f>
        <v>1.2737200916388429</v>
      </c>
      <c r="K413">
        <v>0</v>
      </c>
      <c r="L413">
        <v>0</v>
      </c>
      <c r="M413">
        <v>0</v>
      </c>
      <c r="N413">
        <v>0</v>
      </c>
      <c r="O413" s="27">
        <f>'Calculated Tab Properties'!O413</f>
        <v>0</v>
      </c>
      <c r="P413" s="27">
        <f>'Calculated Tab Properties'!P413</f>
        <v>3</v>
      </c>
      <c r="Q413">
        <f>'Calculated Tab Properties'!Q413</f>
        <v>-300</v>
      </c>
      <c r="R413">
        <f>'Calculated Tab Properties'!R413</f>
        <v>1</v>
      </c>
      <c r="T413" s="1">
        <v>0</v>
      </c>
      <c r="U413" s="1">
        <v>0</v>
      </c>
      <c r="V413">
        <f>T413*'GEOMETRIC INPUTS'!S413</f>
        <v>0</v>
      </c>
      <c r="W413">
        <v>412</v>
      </c>
      <c r="X413">
        <f t="shared" si="126"/>
        <v>0</v>
      </c>
      <c r="Y413">
        <f t="shared" si="127"/>
        <v>0</v>
      </c>
      <c r="Z413" s="27">
        <f t="shared" si="128"/>
        <v>452.76014353220842</v>
      </c>
      <c r="AA413" s="27">
        <f t="shared" si="129"/>
        <v>-449.76014353220842</v>
      </c>
      <c r="AB413" s="27">
        <f t="shared" si="130"/>
        <v>-137.68759072728309</v>
      </c>
      <c r="AC413">
        <f t="shared" si="131"/>
        <v>137.68759072728309</v>
      </c>
      <c r="AD413" s="24">
        <f>'GT Data'!D415</f>
        <v>1048</v>
      </c>
      <c r="AE413" s="25">
        <f t="shared" si="132"/>
        <v>-134.70906379928564</v>
      </c>
      <c r="AF413" s="25">
        <f t="shared" si="133"/>
        <v>28.484044140602663</v>
      </c>
      <c r="AG413" s="25">
        <f t="shared" si="134"/>
        <v>452.76014353220842</v>
      </c>
      <c r="AH413" s="25">
        <v>0</v>
      </c>
      <c r="AI413" s="25">
        <v>0</v>
      </c>
      <c r="AJ413" s="25">
        <f t="shared" si="135"/>
        <v>0</v>
      </c>
      <c r="AK413" s="24">
        <f>'GT Data'!N415</f>
        <v>1049</v>
      </c>
      <c r="AL413" s="25">
        <f t="shared" si="136"/>
        <v>134.70906379928564</v>
      </c>
      <c r="AM413" s="25">
        <f t="shared" si="137"/>
        <v>-28.484044140602663</v>
      </c>
      <c r="AN413" s="25">
        <f t="shared" si="138"/>
        <v>-449.76014353220842</v>
      </c>
      <c r="AO413" s="25">
        <v>0</v>
      </c>
      <c r="AP413" s="25">
        <v>0</v>
      </c>
      <c r="AQ413" s="25">
        <f t="shared" si="139"/>
        <v>40412.719139785695</v>
      </c>
    </row>
    <row r="414" spans="1:43" x14ac:dyDescent="0.3">
      <c r="A414" t="str">
        <f>'Calculated Tab Properties'!A414</f>
        <v>TAB14-414</v>
      </c>
      <c r="B414">
        <f>'Calculated Tab Properties'!B414</f>
        <v>2100</v>
      </c>
      <c r="C414">
        <f>'Calculated Tab Properties'!C414</f>
        <v>1.3624171152602722</v>
      </c>
      <c r="D414">
        <f>'Calculated Tab Properties'!D414</f>
        <v>78.060750640802226</v>
      </c>
      <c r="E414">
        <f>'Calculated Tab Properties'!E414</f>
        <v>0.47372201172371581</v>
      </c>
      <c r="F414">
        <f>'Calculated Tab Properties'!F414</f>
        <v>0.47372201172371581</v>
      </c>
      <c r="G414">
        <f>'Calculated Tab Properties'!G414</f>
        <v>0</v>
      </c>
      <c r="H414">
        <f>'Calculated Tab Properties'!H414</f>
        <v>2.0443924131780928</v>
      </c>
      <c r="I414">
        <f>'Calculated Tab Properties'!I414</f>
        <v>5.0000004907754872E-2</v>
      </c>
      <c r="J414" s="20">
        <f>'Calculated Tab Properties'!J414</f>
        <v>1.3620224017837692</v>
      </c>
      <c r="K414">
        <v>0</v>
      </c>
      <c r="L414">
        <v>0</v>
      </c>
      <c r="M414">
        <v>0</v>
      </c>
      <c r="N414">
        <v>0</v>
      </c>
      <c r="O414" s="27">
        <f>'Calculated Tab Properties'!O414</f>
        <v>0</v>
      </c>
      <c r="P414" s="27">
        <f>'Calculated Tab Properties'!P414</f>
        <v>3</v>
      </c>
      <c r="Q414">
        <f>'Calculated Tab Properties'!Q414</f>
        <v>-300</v>
      </c>
      <c r="R414">
        <f>'Calculated Tab Properties'!R414</f>
        <v>1</v>
      </c>
      <c r="T414" s="1">
        <v>0</v>
      </c>
      <c r="U414" s="1">
        <v>0</v>
      </c>
      <c r="V414">
        <f>T414*'GEOMETRIC INPUTS'!S414</f>
        <v>0</v>
      </c>
      <c r="W414">
        <v>413</v>
      </c>
      <c r="X414">
        <f t="shared" si="126"/>
        <v>0</v>
      </c>
      <c r="Y414">
        <f t="shared" si="127"/>
        <v>0</v>
      </c>
      <c r="Z414" s="27">
        <f t="shared" si="128"/>
        <v>632.96615433642819</v>
      </c>
      <c r="AA414" s="27">
        <f t="shared" si="129"/>
        <v>-629.96615433642819</v>
      </c>
      <c r="AB414" s="27">
        <f t="shared" si="130"/>
        <v>-133.46526157078267</v>
      </c>
      <c r="AC414">
        <f t="shared" si="131"/>
        <v>133.46526157078267</v>
      </c>
      <c r="AD414" s="24">
        <f>'GT Data'!D416</f>
        <v>1050</v>
      </c>
      <c r="AE414" s="25">
        <f t="shared" si="132"/>
        <v>-130.57807421389342</v>
      </c>
      <c r="AF414" s="25">
        <f t="shared" si="133"/>
        <v>27.61055198195751</v>
      </c>
      <c r="AG414" s="25">
        <f t="shared" si="134"/>
        <v>632.96615433642819</v>
      </c>
      <c r="AH414" s="25">
        <v>0</v>
      </c>
      <c r="AI414" s="25">
        <v>0</v>
      </c>
      <c r="AJ414" s="25">
        <f t="shared" si="135"/>
        <v>0</v>
      </c>
      <c r="AK414" s="24">
        <f>'GT Data'!N416</f>
        <v>1051</v>
      </c>
      <c r="AL414" s="25">
        <f t="shared" si="136"/>
        <v>130.57807421389342</v>
      </c>
      <c r="AM414" s="25">
        <f t="shared" si="137"/>
        <v>-27.61055198195751</v>
      </c>
      <c r="AN414" s="25">
        <f t="shared" si="138"/>
        <v>-629.96615433642819</v>
      </c>
      <c r="AO414" s="25">
        <v>0</v>
      </c>
      <c r="AP414" s="25">
        <v>0</v>
      </c>
      <c r="AQ414" s="25">
        <f t="shared" si="139"/>
        <v>39173.422264168024</v>
      </c>
    </row>
    <row r="415" spans="1:43" x14ac:dyDescent="0.3">
      <c r="A415" t="str">
        <f>'Calculated Tab Properties'!A415</f>
        <v>TAB11-415</v>
      </c>
      <c r="B415">
        <f>'Calculated Tab Properties'!B415</f>
        <v>2100</v>
      </c>
      <c r="C415">
        <f>'Calculated Tab Properties'!C415</f>
        <v>1.3726892683758989</v>
      </c>
      <c r="D415">
        <f>'Calculated Tab Properties'!D415</f>
        <v>78.649301660839782</v>
      </c>
      <c r="E415">
        <f>'Calculated Tab Properties'!E415</f>
        <v>0.96548327241474274</v>
      </c>
      <c r="F415">
        <f>'Calculated Tab Properties'!F415</f>
        <v>0.96548327241474274</v>
      </c>
      <c r="G415">
        <f>'Calculated Tab Properties'!G415</f>
        <v>0</v>
      </c>
      <c r="H415">
        <f>'Calculated Tab Properties'!H415</f>
        <v>2.1995703285010149</v>
      </c>
      <c r="I415">
        <f>'Calculated Tab Properties'!I415</f>
        <v>4.9999995657563558E-2</v>
      </c>
      <c r="J415" s="20">
        <f>'Calculated Tab Properties'!J415</f>
        <v>1.1415231333016242</v>
      </c>
      <c r="K415">
        <v>0</v>
      </c>
      <c r="L415">
        <v>0</v>
      </c>
      <c r="M415">
        <v>0</v>
      </c>
      <c r="N415">
        <v>0</v>
      </c>
      <c r="O415" s="27">
        <f>'Calculated Tab Properties'!O415</f>
        <v>0</v>
      </c>
      <c r="P415" s="27">
        <f>'Calculated Tab Properties'!P415</f>
        <v>3</v>
      </c>
      <c r="Q415">
        <f>'Calculated Tab Properties'!Q415</f>
        <v>-300</v>
      </c>
      <c r="R415">
        <f>'Calculated Tab Properties'!R415</f>
        <v>1</v>
      </c>
      <c r="T415" s="1">
        <v>0</v>
      </c>
      <c r="U415" s="1">
        <v>0</v>
      </c>
      <c r="V415">
        <f>T415*'GEOMETRIC INPUTS'!S415</f>
        <v>0</v>
      </c>
      <c r="W415">
        <v>414</v>
      </c>
      <c r="X415">
        <f t="shared" si="126"/>
        <v>0</v>
      </c>
      <c r="Y415">
        <f t="shared" si="127"/>
        <v>0</v>
      </c>
      <c r="Z415" s="27">
        <f t="shared" si="128"/>
        <v>310.56985509762484</v>
      </c>
      <c r="AA415" s="27">
        <f t="shared" si="129"/>
        <v>-307.56985509762484</v>
      </c>
      <c r="AB415" s="27">
        <f t="shared" si="130"/>
        <v>-140.78752938825227</v>
      </c>
      <c r="AC415">
        <f t="shared" si="131"/>
        <v>140.78752938825227</v>
      </c>
      <c r="AD415" s="24">
        <f>'GT Data'!D417</f>
        <v>1054</v>
      </c>
      <c r="AE415" s="25">
        <f t="shared" si="132"/>
        <v>-138.03385077670205</v>
      </c>
      <c r="AF415" s="25">
        <f t="shared" si="133"/>
        <v>27.708924031855624</v>
      </c>
      <c r="AG415" s="25">
        <f t="shared" si="134"/>
        <v>310.56985509762484</v>
      </c>
      <c r="AH415" s="25">
        <v>0</v>
      </c>
      <c r="AI415" s="25">
        <v>0</v>
      </c>
      <c r="AJ415" s="25">
        <f t="shared" si="135"/>
        <v>0</v>
      </c>
      <c r="AK415" s="24">
        <f>'GT Data'!N417</f>
        <v>1055</v>
      </c>
      <c r="AL415" s="25">
        <f t="shared" si="136"/>
        <v>138.03385077670205</v>
      </c>
      <c r="AM415" s="25">
        <f t="shared" si="137"/>
        <v>-27.708924031855624</v>
      </c>
      <c r="AN415" s="25">
        <f t="shared" si="138"/>
        <v>-307.56985509762484</v>
      </c>
      <c r="AO415" s="25">
        <v>0</v>
      </c>
      <c r="AP415" s="25">
        <v>0</v>
      </c>
      <c r="AQ415" s="25">
        <f t="shared" si="139"/>
        <v>41410.155233010613</v>
      </c>
    </row>
    <row r="416" spans="1:43" x14ac:dyDescent="0.3">
      <c r="A416" t="str">
        <f>'Calculated Tab Properties'!A416</f>
        <v>TAB12-416</v>
      </c>
      <c r="B416">
        <f>'Calculated Tab Properties'!B416</f>
        <v>2100</v>
      </c>
      <c r="C416">
        <f>'Calculated Tab Properties'!C416</f>
        <v>1.3726892698482107</v>
      </c>
      <c r="D416">
        <f>'Calculated Tab Properties'!D416</f>
        <v>78.649301745197036</v>
      </c>
      <c r="E416">
        <f>'Calculated Tab Properties'!E416</f>
        <v>0.7857412585740392</v>
      </c>
      <c r="F416">
        <f>'Calculated Tab Properties'!F416</f>
        <v>0.7857412585740392</v>
      </c>
      <c r="G416">
        <f>'Calculated Tab Properties'!G416</f>
        <v>0</v>
      </c>
      <c r="H416">
        <f>'Calculated Tab Properties'!H416</f>
        <v>2.1310361779708296</v>
      </c>
      <c r="I416">
        <f>'Calculated Tab Properties'!I416</f>
        <v>5.0000005265159492E-2</v>
      </c>
      <c r="J416" s="20">
        <f>'Calculated Tab Properties'!J416</f>
        <v>1.2182906688402715</v>
      </c>
      <c r="K416">
        <v>0</v>
      </c>
      <c r="L416">
        <v>0</v>
      </c>
      <c r="M416">
        <v>0</v>
      </c>
      <c r="N416">
        <v>0</v>
      </c>
      <c r="O416" s="27">
        <f>'Calculated Tab Properties'!O416</f>
        <v>0</v>
      </c>
      <c r="P416" s="27">
        <f>'Calculated Tab Properties'!P416</f>
        <v>3</v>
      </c>
      <c r="Q416">
        <f>'Calculated Tab Properties'!Q416</f>
        <v>-300</v>
      </c>
      <c r="R416">
        <f>'Calculated Tab Properties'!R416</f>
        <v>1</v>
      </c>
      <c r="T416" s="1">
        <v>0</v>
      </c>
      <c r="U416" s="1">
        <v>0</v>
      </c>
      <c r="V416">
        <f>T416*'GEOMETRIC INPUTS'!S416</f>
        <v>0</v>
      </c>
      <c r="W416">
        <v>415</v>
      </c>
      <c r="X416">
        <f t="shared" si="126"/>
        <v>0</v>
      </c>
      <c r="Y416">
        <f t="shared" si="127"/>
        <v>0</v>
      </c>
      <c r="Z416" s="27">
        <f t="shared" si="128"/>
        <v>381.61417223829051</v>
      </c>
      <c r="AA416" s="27">
        <f t="shared" si="129"/>
        <v>-378.61417223829051</v>
      </c>
      <c r="AB416" s="27">
        <f t="shared" si="130"/>
        <v>-139.28103280155202</v>
      </c>
      <c r="AC416">
        <f t="shared" si="131"/>
        <v>139.28103280155202</v>
      </c>
      <c r="AD416" s="24">
        <f>'GT Data'!D418</f>
        <v>1056</v>
      </c>
      <c r="AE416" s="25">
        <f t="shared" si="132"/>
        <v>-136.55681996107776</v>
      </c>
      <c r="AF416" s="25">
        <f t="shared" si="133"/>
        <v>27.412424562318531</v>
      </c>
      <c r="AG416" s="25">
        <f t="shared" si="134"/>
        <v>381.61417223829051</v>
      </c>
      <c r="AH416" s="25">
        <v>0</v>
      </c>
      <c r="AI416" s="25">
        <v>0</v>
      </c>
      <c r="AJ416" s="25">
        <f t="shared" si="135"/>
        <v>0</v>
      </c>
      <c r="AK416" s="24">
        <f>'GT Data'!N418</f>
        <v>1057</v>
      </c>
      <c r="AL416" s="25">
        <f t="shared" si="136"/>
        <v>136.55681996107776</v>
      </c>
      <c r="AM416" s="25">
        <f t="shared" si="137"/>
        <v>-27.412424562318531</v>
      </c>
      <c r="AN416" s="25">
        <f t="shared" si="138"/>
        <v>-378.61417223829051</v>
      </c>
      <c r="AO416" s="25">
        <v>0</v>
      </c>
      <c r="AP416" s="25">
        <v>0</v>
      </c>
      <c r="AQ416" s="25">
        <f t="shared" si="139"/>
        <v>40967.045988323327</v>
      </c>
    </row>
    <row r="417" spans="1:43" x14ac:dyDescent="0.3">
      <c r="A417" t="str">
        <f>'Calculated Tab Properties'!A417</f>
        <v>TAB13-417</v>
      </c>
      <c r="B417">
        <f>'Calculated Tab Properties'!B417</f>
        <v>2100</v>
      </c>
      <c r="C417">
        <f>'Calculated Tab Properties'!C417</f>
        <v>1.3726892698590016</v>
      </c>
      <c r="D417">
        <f>'Calculated Tab Properties'!D417</f>
        <v>78.649301745815322</v>
      </c>
      <c r="E417">
        <f>'Calculated Tab Properties'!E417</f>
        <v>0.60489470112344879</v>
      </c>
      <c r="F417">
        <f>'Calculated Tab Properties'!F417</f>
        <v>0.60489470112344879</v>
      </c>
      <c r="G417">
        <f>'Calculated Tab Properties'!G417</f>
        <v>0</v>
      </c>
      <c r="H417">
        <f>'Calculated Tab Properties'!H417</f>
        <v>2.0755500772742757</v>
      </c>
      <c r="I417">
        <f>'Calculated Tab Properties'!I417</f>
        <v>5.0000005461976742E-2</v>
      </c>
      <c r="J417" s="20">
        <f>'Calculated Tab Properties'!J417</f>
        <v>1.3001562627685324</v>
      </c>
      <c r="K417">
        <v>0</v>
      </c>
      <c r="L417">
        <v>0</v>
      </c>
      <c r="M417">
        <v>0</v>
      </c>
      <c r="N417">
        <v>0</v>
      </c>
      <c r="O417" s="27">
        <f>'Calculated Tab Properties'!O417</f>
        <v>0</v>
      </c>
      <c r="P417" s="27">
        <f>'Calculated Tab Properties'!P417</f>
        <v>3</v>
      </c>
      <c r="Q417">
        <f>'Calculated Tab Properties'!Q417</f>
        <v>-300</v>
      </c>
      <c r="R417">
        <f>'Calculated Tab Properties'!R417</f>
        <v>1</v>
      </c>
      <c r="T417" s="1">
        <v>0</v>
      </c>
      <c r="U417" s="1">
        <v>0</v>
      </c>
      <c r="V417">
        <f>T417*'GEOMETRIC INPUTS'!S417</f>
        <v>0</v>
      </c>
      <c r="W417">
        <v>416</v>
      </c>
      <c r="X417">
        <f t="shared" si="126"/>
        <v>0</v>
      </c>
      <c r="Y417">
        <f t="shared" si="127"/>
        <v>0</v>
      </c>
      <c r="Z417" s="27">
        <f t="shared" si="128"/>
        <v>495.70611120698135</v>
      </c>
      <c r="AA417" s="27">
        <f t="shared" si="129"/>
        <v>-492.70611120698135</v>
      </c>
      <c r="AB417" s="27">
        <f t="shared" si="130"/>
        <v>-136.70000381437234</v>
      </c>
      <c r="AC417">
        <f t="shared" si="131"/>
        <v>136.70000381437234</v>
      </c>
      <c r="AD417" s="24">
        <f>'GT Data'!D419</f>
        <v>1058</v>
      </c>
      <c r="AE417" s="25">
        <f t="shared" si="132"/>
        <v>-134.02627360033699</v>
      </c>
      <c r="AF417" s="25">
        <f t="shared" si="133"/>
        <v>26.904442526412279</v>
      </c>
      <c r="AG417" s="25">
        <f t="shared" si="134"/>
        <v>495.70611120698135</v>
      </c>
      <c r="AH417" s="25">
        <v>0</v>
      </c>
      <c r="AI417" s="25">
        <v>0</v>
      </c>
      <c r="AJ417" s="25">
        <f t="shared" si="135"/>
        <v>0</v>
      </c>
      <c r="AK417" s="24">
        <f>'GT Data'!N419</f>
        <v>1059</v>
      </c>
      <c r="AL417" s="25">
        <f t="shared" si="136"/>
        <v>134.02627360033699</v>
      </c>
      <c r="AM417" s="25">
        <f t="shared" si="137"/>
        <v>-26.904442526412279</v>
      </c>
      <c r="AN417" s="25">
        <f t="shared" si="138"/>
        <v>-492.70611120698135</v>
      </c>
      <c r="AO417" s="25">
        <v>0</v>
      </c>
      <c r="AP417" s="25">
        <v>0</v>
      </c>
      <c r="AQ417" s="25">
        <f t="shared" si="139"/>
        <v>40207.882080101095</v>
      </c>
    </row>
    <row r="418" spans="1:43" x14ac:dyDescent="0.3">
      <c r="A418" t="str">
        <f>'Calculated Tab Properties'!A418</f>
        <v>TAB14-418</v>
      </c>
      <c r="B418">
        <f>'Calculated Tab Properties'!B418</f>
        <v>2100</v>
      </c>
      <c r="C418">
        <f>'Calculated Tab Properties'!C418</f>
        <v>1.372689268763789</v>
      </c>
      <c r="D418">
        <f>'Calculated Tab Properties'!D418</f>
        <v>78.649301683064252</v>
      </c>
      <c r="E418">
        <f>'Calculated Tab Properties'!E418</f>
        <v>0.42317921836124583</v>
      </c>
      <c r="F418">
        <f>'Calculated Tab Properties'!F418</f>
        <v>0.42317921836124583</v>
      </c>
      <c r="G418">
        <f>'Calculated Tab Properties'!G418</f>
        <v>0</v>
      </c>
      <c r="H418">
        <f>'Calculated Tab Properties'!H418</f>
        <v>2.0345178114089149</v>
      </c>
      <c r="I418">
        <f>'Calculated Tab Properties'!I418</f>
        <v>5.0000005461973258E-2</v>
      </c>
      <c r="J418" s="20">
        <f>'Calculated Tab Properties'!J418</f>
        <v>1.3863279961470276</v>
      </c>
      <c r="K418">
        <v>0</v>
      </c>
      <c r="L418">
        <v>0</v>
      </c>
      <c r="M418">
        <v>0</v>
      </c>
      <c r="N418">
        <v>0</v>
      </c>
      <c r="O418" s="27">
        <f>'Calculated Tab Properties'!O418</f>
        <v>0</v>
      </c>
      <c r="P418" s="27">
        <f>'Calculated Tab Properties'!P418</f>
        <v>3</v>
      </c>
      <c r="Q418">
        <f>'Calculated Tab Properties'!Q418</f>
        <v>-300</v>
      </c>
      <c r="R418">
        <f>'Calculated Tab Properties'!R418</f>
        <v>1</v>
      </c>
      <c r="T418" s="1">
        <v>0</v>
      </c>
      <c r="U418" s="1">
        <v>0</v>
      </c>
      <c r="V418">
        <f>T418*'GEOMETRIC INPUTS'!S418</f>
        <v>0</v>
      </c>
      <c r="W418">
        <v>417</v>
      </c>
      <c r="X418">
        <f t="shared" si="126"/>
        <v>0</v>
      </c>
      <c r="Y418">
        <f t="shared" si="127"/>
        <v>0</v>
      </c>
      <c r="Z418" s="27">
        <f t="shared" si="128"/>
        <v>708.56504046861744</v>
      </c>
      <c r="AA418" s="27">
        <f t="shared" si="129"/>
        <v>-705.56504046861744</v>
      </c>
      <c r="AB418" s="27">
        <f t="shared" si="130"/>
        <v>-131.65110322566119</v>
      </c>
      <c r="AC418">
        <f t="shared" si="131"/>
        <v>131.65110322566119</v>
      </c>
      <c r="AD418" s="24">
        <f>'GT Data'!D420</f>
        <v>1060</v>
      </c>
      <c r="AE418" s="25">
        <f t="shared" si="132"/>
        <v>-129.07612497794463</v>
      </c>
      <c r="AF418" s="25">
        <f t="shared" si="133"/>
        <v>25.910749530102635</v>
      </c>
      <c r="AG418" s="25">
        <f t="shared" si="134"/>
        <v>708.56504046861744</v>
      </c>
      <c r="AH418" s="25">
        <v>0</v>
      </c>
      <c r="AI418" s="25">
        <v>0</v>
      </c>
      <c r="AJ418" s="25">
        <f t="shared" si="135"/>
        <v>0</v>
      </c>
      <c r="AK418" s="24">
        <f>'GT Data'!N420</f>
        <v>1061</v>
      </c>
      <c r="AL418" s="25">
        <f t="shared" si="136"/>
        <v>129.07612497794463</v>
      </c>
      <c r="AM418" s="25">
        <f t="shared" si="137"/>
        <v>-25.910749530102635</v>
      </c>
      <c r="AN418" s="25">
        <f t="shared" si="138"/>
        <v>-705.56504046861744</v>
      </c>
      <c r="AO418" s="25">
        <v>0</v>
      </c>
      <c r="AP418" s="25">
        <v>0</v>
      </c>
      <c r="AQ418" s="25">
        <f t="shared" si="139"/>
        <v>38722.837493383391</v>
      </c>
    </row>
    <row r="419" spans="1:43" x14ac:dyDescent="0.3">
      <c r="A419" t="str">
        <f>'Calculated Tab Properties'!A419</f>
        <v>TAB11-419</v>
      </c>
      <c r="B419">
        <f>'Calculated Tab Properties'!B419</f>
        <v>2100</v>
      </c>
      <c r="C419">
        <f>'Calculated Tab Properties'!C419</f>
        <v>0.3179061786076709</v>
      </c>
      <c r="D419">
        <f>'Calculated Tab Properties'!D419</f>
        <v>18.214682315351681</v>
      </c>
      <c r="E419">
        <f>'Calculated Tab Properties'!E419</f>
        <v>2.5563434468139579</v>
      </c>
      <c r="F419">
        <f>'Calculated Tab Properties'!F419</f>
        <v>2.5563434468139579</v>
      </c>
      <c r="G419">
        <f>'Calculated Tab Properties'!G419</f>
        <v>0</v>
      </c>
      <c r="H419">
        <f>'Calculated Tab Properties'!H419</f>
        <v>3.2065179672584909</v>
      </c>
      <c r="I419">
        <f>'Calculated Tab Properties'!I419</f>
        <v>4.9999999807637328E-2</v>
      </c>
      <c r="J419" s="20">
        <f>'Calculated Tab Properties'!J419</f>
        <v>0.67350510915527273</v>
      </c>
      <c r="K419">
        <v>0</v>
      </c>
      <c r="L419">
        <v>0</v>
      </c>
      <c r="M419">
        <v>0</v>
      </c>
      <c r="N419">
        <v>0</v>
      </c>
      <c r="O419" s="27">
        <f>'Calculated Tab Properties'!O419</f>
        <v>0</v>
      </c>
      <c r="P419" s="27">
        <f>'Calculated Tab Properties'!P419</f>
        <v>3</v>
      </c>
      <c r="Q419">
        <f>'Calculated Tab Properties'!Q419</f>
        <v>-300</v>
      </c>
      <c r="R419">
        <f>'Calculated Tab Properties'!R419</f>
        <v>1</v>
      </c>
      <c r="T419" s="1">
        <v>0</v>
      </c>
      <c r="U419" s="1">
        <v>0</v>
      </c>
      <c r="V419">
        <f>T419*'GEOMETRIC INPUTS'!S419</f>
        <v>0</v>
      </c>
      <c r="W419">
        <v>418</v>
      </c>
      <c r="X419">
        <f t="shared" si="126"/>
        <v>0</v>
      </c>
      <c r="Y419">
        <f t="shared" si="127"/>
        <v>0</v>
      </c>
      <c r="Z419" s="27">
        <f t="shared" si="128"/>
        <v>117.29644558296285</v>
      </c>
      <c r="AA419" s="27">
        <f t="shared" si="129"/>
        <v>-114.29644558296285</v>
      </c>
      <c r="AB419" s="27">
        <f t="shared" si="130"/>
        <v>-143.23307370148666</v>
      </c>
      <c r="AC419">
        <f t="shared" si="131"/>
        <v>143.23307370148666</v>
      </c>
      <c r="AD419" s="24">
        <f>'GT Data'!D421</f>
        <v>1064</v>
      </c>
      <c r="AE419" s="25">
        <f t="shared" si="132"/>
        <v>-44.771556854750528</v>
      </c>
      <c r="AF419" s="25">
        <f t="shared" si="133"/>
        <v>136.05594841379539</v>
      </c>
      <c r="AG419" s="25">
        <f t="shared" si="134"/>
        <v>117.29644558296285</v>
      </c>
      <c r="AH419" s="25">
        <v>0</v>
      </c>
      <c r="AI419" s="25">
        <v>0</v>
      </c>
      <c r="AJ419" s="25">
        <f t="shared" si="135"/>
        <v>0</v>
      </c>
      <c r="AK419" s="24">
        <f>'GT Data'!N421</f>
        <v>1065</v>
      </c>
      <c r="AL419" s="25">
        <f t="shared" si="136"/>
        <v>44.771556854750528</v>
      </c>
      <c r="AM419" s="25">
        <f t="shared" si="137"/>
        <v>-136.05594841379539</v>
      </c>
      <c r="AN419" s="25">
        <f t="shared" si="138"/>
        <v>-114.29644558296285</v>
      </c>
      <c r="AO419" s="25">
        <v>0</v>
      </c>
      <c r="AP419" s="25">
        <v>0</v>
      </c>
      <c r="AQ419" s="25">
        <f t="shared" si="139"/>
        <v>13431.467056425159</v>
      </c>
    </row>
    <row r="420" spans="1:43" x14ac:dyDescent="0.3">
      <c r="A420" t="str">
        <f>'Calculated Tab Properties'!A420</f>
        <v>TAB12-420</v>
      </c>
      <c r="B420">
        <f>'Calculated Tab Properties'!B420</f>
        <v>2100</v>
      </c>
      <c r="C420">
        <f>'Calculated Tab Properties'!C420</f>
        <v>0.31790617840672475</v>
      </c>
      <c r="D420">
        <f>'Calculated Tab Properties'!D420</f>
        <v>18.214682303838313</v>
      </c>
      <c r="E420">
        <f>'Calculated Tab Properties'!E420</f>
        <v>2.400777622708965</v>
      </c>
      <c r="F420">
        <f>'Calculated Tab Properties'!F420</f>
        <v>2.400777622708965</v>
      </c>
      <c r="G420">
        <f>'Calculated Tab Properties'!G420</f>
        <v>0</v>
      </c>
      <c r="H420">
        <f>'Calculated Tab Properties'!H420</f>
        <v>3.0864470564604889</v>
      </c>
      <c r="I420">
        <f>'Calculated Tab Properties'!I420</f>
        <v>4.9999999807637051E-2</v>
      </c>
      <c r="J420" s="20">
        <f>'Calculated Tab Properties'!J420</f>
        <v>0.70494805618616674</v>
      </c>
      <c r="K420">
        <v>0</v>
      </c>
      <c r="L420">
        <v>0</v>
      </c>
      <c r="M420">
        <v>0</v>
      </c>
      <c r="N420">
        <v>0</v>
      </c>
      <c r="O420" s="27">
        <f>'Calculated Tab Properties'!O420</f>
        <v>0</v>
      </c>
      <c r="P420" s="27">
        <f>'Calculated Tab Properties'!P420</f>
        <v>3</v>
      </c>
      <c r="Q420">
        <f>'Calculated Tab Properties'!Q420</f>
        <v>-300</v>
      </c>
      <c r="R420">
        <f>'Calculated Tab Properties'!R420</f>
        <v>1</v>
      </c>
      <c r="T420" s="1">
        <v>0</v>
      </c>
      <c r="U420" s="1">
        <v>0</v>
      </c>
      <c r="V420">
        <f>T420*'GEOMETRIC INPUTS'!S420</f>
        <v>0</v>
      </c>
      <c r="W420">
        <v>419</v>
      </c>
      <c r="X420">
        <f t="shared" si="126"/>
        <v>0</v>
      </c>
      <c r="Y420">
        <f t="shared" si="127"/>
        <v>0</v>
      </c>
      <c r="Z420" s="27">
        <f t="shared" si="128"/>
        <v>124.89703218002983</v>
      </c>
      <c r="AA420" s="27">
        <f t="shared" si="129"/>
        <v>-121.89703218002983</v>
      </c>
      <c r="AB420" s="27">
        <f t="shared" si="130"/>
        <v>-143.27640777344854</v>
      </c>
      <c r="AC420">
        <f t="shared" si="131"/>
        <v>143.27640777344854</v>
      </c>
      <c r="AD420" s="24">
        <f>'GT Data'!D422</f>
        <v>1066</v>
      </c>
      <c r="AE420" s="25">
        <f t="shared" si="132"/>
        <v>-44.785102119815967</v>
      </c>
      <c r="AF420" s="25">
        <f t="shared" si="133"/>
        <v>136.09711111034341</v>
      </c>
      <c r="AG420" s="25">
        <f t="shared" si="134"/>
        <v>124.89703218002983</v>
      </c>
      <c r="AH420" s="25">
        <v>0</v>
      </c>
      <c r="AI420" s="25">
        <v>0</v>
      </c>
      <c r="AJ420" s="25">
        <f t="shared" si="135"/>
        <v>0</v>
      </c>
      <c r="AK420" s="24">
        <f>'GT Data'!N422</f>
        <v>1067</v>
      </c>
      <c r="AL420" s="25">
        <f t="shared" si="136"/>
        <v>44.785102119815967</v>
      </c>
      <c r="AM420" s="25">
        <f t="shared" si="137"/>
        <v>-136.09711111034341</v>
      </c>
      <c r="AN420" s="25">
        <f t="shared" si="138"/>
        <v>-121.89703218002983</v>
      </c>
      <c r="AO420" s="25">
        <v>0</v>
      </c>
      <c r="AP420" s="25">
        <v>0</v>
      </c>
      <c r="AQ420" s="25">
        <f t="shared" si="139"/>
        <v>13435.53063594479</v>
      </c>
    </row>
    <row r="421" spans="1:43" x14ac:dyDescent="0.3">
      <c r="A421" t="str">
        <f>'Calculated Tab Properties'!A421</f>
        <v>TAB13-421</v>
      </c>
      <c r="B421">
        <f>'Calculated Tab Properties'!B421</f>
        <v>2100</v>
      </c>
      <c r="C421">
        <f>'Calculated Tab Properties'!C421</f>
        <v>0.31790617863741377</v>
      </c>
      <c r="D421">
        <f>'Calculated Tab Properties'!D421</f>
        <v>18.214682317055821</v>
      </c>
      <c r="E421">
        <f>'Calculated Tab Properties'!E421</f>
        <v>2.2438247128078133</v>
      </c>
      <c r="F421">
        <f>'Calculated Tab Properties'!F421</f>
        <v>2.2438247128078133</v>
      </c>
      <c r="G421">
        <f>'Calculated Tab Properties'!G421</f>
        <v>0</v>
      </c>
      <c r="H421">
        <f>'Calculated Tab Properties'!H421</f>
        <v>2.9686473134022378</v>
      </c>
      <c r="I421">
        <f>'Calculated Tab Properties'!I421</f>
        <v>4.9999999807636211E-2</v>
      </c>
      <c r="J421" s="20">
        <f>'Calculated Tab Properties'!J421</f>
        <v>0.73921433341800258</v>
      </c>
      <c r="K421">
        <v>0</v>
      </c>
      <c r="L421">
        <v>0</v>
      </c>
      <c r="M421">
        <v>0</v>
      </c>
      <c r="N421">
        <v>0</v>
      </c>
      <c r="O421" s="27">
        <f>'Calculated Tab Properties'!O421</f>
        <v>0</v>
      </c>
      <c r="P421" s="27">
        <f>'Calculated Tab Properties'!P421</f>
        <v>3</v>
      </c>
      <c r="Q421">
        <f>'Calculated Tab Properties'!Q421</f>
        <v>-300</v>
      </c>
      <c r="R421">
        <f>'Calculated Tab Properties'!R421</f>
        <v>1</v>
      </c>
      <c r="T421" s="1">
        <v>0</v>
      </c>
      <c r="U421" s="1">
        <v>0</v>
      </c>
      <c r="V421">
        <f>T421*'GEOMETRIC INPUTS'!S421</f>
        <v>0</v>
      </c>
      <c r="W421">
        <v>420</v>
      </c>
      <c r="X421">
        <f t="shared" si="126"/>
        <v>0</v>
      </c>
      <c r="Y421">
        <f t="shared" si="127"/>
        <v>0</v>
      </c>
      <c r="Z421" s="27">
        <f t="shared" si="128"/>
        <v>133.6334332575201</v>
      </c>
      <c r="AA421" s="27">
        <f t="shared" si="129"/>
        <v>-130.6334332575201</v>
      </c>
      <c r="AB421" s="27">
        <f t="shared" si="130"/>
        <v>-143.29342711220318</v>
      </c>
      <c r="AC421">
        <f t="shared" si="131"/>
        <v>143.29342711220318</v>
      </c>
      <c r="AD421" s="24">
        <f>'GT Data'!D423</f>
        <v>1068</v>
      </c>
      <c r="AE421" s="25">
        <f t="shared" si="132"/>
        <v>-44.790422027921139</v>
      </c>
      <c r="AF421" s="25">
        <f t="shared" si="133"/>
        <v>136.11327763345133</v>
      </c>
      <c r="AG421" s="25">
        <f t="shared" si="134"/>
        <v>133.6334332575201</v>
      </c>
      <c r="AH421" s="25">
        <v>0</v>
      </c>
      <c r="AI421" s="25">
        <v>0</v>
      </c>
      <c r="AJ421" s="25">
        <f t="shared" si="135"/>
        <v>0</v>
      </c>
      <c r="AK421" s="24">
        <f>'GT Data'!N423</f>
        <v>1069</v>
      </c>
      <c r="AL421" s="25">
        <f t="shared" si="136"/>
        <v>44.790422027921139</v>
      </c>
      <c r="AM421" s="25">
        <f t="shared" si="137"/>
        <v>-136.11327763345133</v>
      </c>
      <c r="AN421" s="25">
        <f t="shared" si="138"/>
        <v>-130.6334332575201</v>
      </c>
      <c r="AO421" s="25">
        <v>0</v>
      </c>
      <c r="AP421" s="25">
        <v>0</v>
      </c>
      <c r="AQ421" s="25">
        <f t="shared" si="139"/>
        <v>13437.126608376342</v>
      </c>
    </row>
    <row r="422" spans="1:43" x14ac:dyDescent="0.3">
      <c r="A422" t="str">
        <f>'Calculated Tab Properties'!A422</f>
        <v>TAB14-422</v>
      </c>
      <c r="B422">
        <f>'Calculated Tab Properties'!B422</f>
        <v>2100</v>
      </c>
      <c r="C422">
        <f>'Calculated Tab Properties'!C422</f>
        <v>0.31790617860568227</v>
      </c>
      <c r="D422">
        <f>'Calculated Tab Properties'!D422</f>
        <v>18.214682315237742</v>
      </c>
      <c r="E422">
        <f>'Calculated Tab Properties'!E422</f>
        <v>2.0856859004946622</v>
      </c>
      <c r="F422">
        <f>'Calculated Tab Properties'!F422</f>
        <v>2.0856859004946622</v>
      </c>
      <c r="G422">
        <f>'Calculated Tab Properties'!G422</f>
        <v>0</v>
      </c>
      <c r="H422">
        <f>'Calculated Tab Properties'!H422</f>
        <v>2.8537724307057046</v>
      </c>
      <c r="I422">
        <f>'Calculated Tab Properties'!I422</f>
        <v>4.9999999807637051E-2</v>
      </c>
      <c r="J422" s="20">
        <f>'Calculated Tab Properties'!J422</f>
        <v>0.77655580759983345</v>
      </c>
      <c r="K422">
        <v>0</v>
      </c>
      <c r="L422">
        <v>0</v>
      </c>
      <c r="M422">
        <v>0</v>
      </c>
      <c r="N422">
        <v>0</v>
      </c>
      <c r="O422" s="27">
        <f>'Calculated Tab Properties'!O422</f>
        <v>0</v>
      </c>
      <c r="P422" s="27">
        <f>'Calculated Tab Properties'!P422</f>
        <v>3</v>
      </c>
      <c r="Q422">
        <f>'Calculated Tab Properties'!Q422</f>
        <v>-300</v>
      </c>
      <c r="R422">
        <f>'Calculated Tab Properties'!R422</f>
        <v>1</v>
      </c>
      <c r="T422" s="1">
        <v>0</v>
      </c>
      <c r="U422" s="1">
        <v>0</v>
      </c>
      <c r="V422">
        <f>T422*'GEOMETRIC INPUTS'!S422</f>
        <v>0</v>
      </c>
      <c r="W422">
        <v>421</v>
      </c>
      <c r="X422">
        <f t="shared" si="126"/>
        <v>0</v>
      </c>
      <c r="Y422">
        <f t="shared" si="127"/>
        <v>0</v>
      </c>
      <c r="Z422" s="27">
        <f t="shared" si="128"/>
        <v>143.76565518780257</v>
      </c>
      <c r="AA422" s="27">
        <f t="shared" si="129"/>
        <v>-140.76565518780257</v>
      </c>
      <c r="AB422" s="27">
        <f t="shared" si="130"/>
        <v>-143.27732978339054</v>
      </c>
      <c r="AC422">
        <f t="shared" si="131"/>
        <v>143.27732978339054</v>
      </c>
      <c r="AD422" s="24">
        <f>'GT Data'!D424</f>
        <v>1070</v>
      </c>
      <c r="AE422" s="25">
        <f t="shared" si="132"/>
        <v>-44.785390347233502</v>
      </c>
      <c r="AF422" s="25">
        <f t="shared" si="133"/>
        <v>136.09798691128526</v>
      </c>
      <c r="AG422" s="25">
        <f t="shared" si="134"/>
        <v>143.76565518780257</v>
      </c>
      <c r="AH422" s="25">
        <v>0</v>
      </c>
      <c r="AI422" s="25">
        <v>0</v>
      </c>
      <c r="AJ422" s="25">
        <f t="shared" si="135"/>
        <v>0</v>
      </c>
      <c r="AK422" s="24">
        <f>'GT Data'!N424</f>
        <v>1071</v>
      </c>
      <c r="AL422" s="25">
        <f t="shared" si="136"/>
        <v>44.785390347233502</v>
      </c>
      <c r="AM422" s="25">
        <f t="shared" si="137"/>
        <v>-136.09798691128526</v>
      </c>
      <c r="AN422" s="25">
        <f t="shared" si="138"/>
        <v>-140.76565518780257</v>
      </c>
      <c r="AO422" s="25">
        <v>0</v>
      </c>
      <c r="AP422" s="25">
        <v>0</v>
      </c>
      <c r="AQ422" s="25">
        <f t="shared" si="139"/>
        <v>13435.617104170051</v>
      </c>
    </row>
    <row r="423" spans="1:43" x14ac:dyDescent="0.3">
      <c r="A423" t="str">
        <f>'Calculated Tab Properties'!A423</f>
        <v>TAB11-423</v>
      </c>
      <c r="B423">
        <f>'Calculated Tab Properties'!B423</f>
        <v>2100</v>
      </c>
      <c r="C423">
        <f>'Calculated Tab Properties'!C423</f>
        <v>6.0516858986055997</v>
      </c>
      <c r="D423">
        <f>'Calculated Tab Properties'!D423</f>
        <v>346.7360609289359</v>
      </c>
      <c r="E423">
        <f>'Calculated Tab Properties'!E423</f>
        <v>1.1812700981940805</v>
      </c>
      <c r="F423">
        <f>'Calculated Tab Properties'!F423</f>
        <v>1.1812700981940805</v>
      </c>
      <c r="G423">
        <f>'Calculated Tab Properties'!G423</f>
        <v>0</v>
      </c>
      <c r="H423">
        <f>'Calculated Tab Properties'!H423</f>
        <v>2.2977754551819225</v>
      </c>
      <c r="I423">
        <f>'Calculated Tab Properties'!I423</f>
        <v>4.9999996743285528E-2</v>
      </c>
      <c r="J423" s="20">
        <f>'Calculated Tab Properties'!J423</f>
        <v>1.0560285347897154</v>
      </c>
      <c r="K423">
        <v>0</v>
      </c>
      <c r="L423">
        <v>0</v>
      </c>
      <c r="M423">
        <v>0</v>
      </c>
      <c r="N423">
        <v>0</v>
      </c>
      <c r="O423" s="27">
        <f>'Calculated Tab Properties'!O423</f>
        <v>0</v>
      </c>
      <c r="P423" s="27">
        <f>'Calculated Tab Properties'!P423</f>
        <v>3</v>
      </c>
      <c r="Q423">
        <f>'Calculated Tab Properties'!Q423</f>
        <v>-300</v>
      </c>
      <c r="R423">
        <f>'Calculated Tab Properties'!R423</f>
        <v>1</v>
      </c>
      <c r="T423" s="1">
        <v>0</v>
      </c>
      <c r="U423" s="1">
        <v>0</v>
      </c>
      <c r="V423">
        <f>T423*'GEOMETRIC INPUTS'!S423</f>
        <v>0</v>
      </c>
      <c r="W423">
        <v>422</v>
      </c>
      <c r="X423">
        <f t="shared" si="126"/>
        <v>0</v>
      </c>
      <c r="Y423">
        <f t="shared" si="127"/>
        <v>0</v>
      </c>
      <c r="Z423" s="27">
        <f t="shared" si="128"/>
        <v>253.83695098028747</v>
      </c>
      <c r="AA423" s="27">
        <f t="shared" si="129"/>
        <v>-250.83695098028747</v>
      </c>
      <c r="AB423" s="27">
        <f t="shared" si="130"/>
        <v>-141.88217149153891</v>
      </c>
      <c r="AC423">
        <f t="shared" si="131"/>
        <v>141.88217149153891</v>
      </c>
      <c r="AD423" s="24">
        <f>'GT Data'!D425</f>
        <v>1074</v>
      </c>
      <c r="AE423" s="25">
        <f t="shared" si="132"/>
        <v>32.553046802895153</v>
      </c>
      <c r="AF423" s="25">
        <f t="shared" si="133"/>
        <v>138.09724736939174</v>
      </c>
      <c r="AG423" s="25">
        <f t="shared" si="134"/>
        <v>253.83695098028747</v>
      </c>
      <c r="AH423" s="25">
        <v>0</v>
      </c>
      <c r="AI423" s="25">
        <v>0</v>
      </c>
      <c r="AJ423" s="25">
        <f t="shared" si="135"/>
        <v>0</v>
      </c>
      <c r="AK423" s="24">
        <f>'GT Data'!N425</f>
        <v>1075</v>
      </c>
      <c r="AL423" s="25">
        <f t="shared" si="136"/>
        <v>-32.553046802895153</v>
      </c>
      <c r="AM423" s="25">
        <f t="shared" si="137"/>
        <v>-138.09724736939174</v>
      </c>
      <c r="AN423" s="25">
        <f t="shared" si="138"/>
        <v>-250.83695098028747</v>
      </c>
      <c r="AO423" s="25">
        <v>0</v>
      </c>
      <c r="AP423" s="25">
        <v>0</v>
      </c>
      <c r="AQ423" s="25">
        <f t="shared" si="139"/>
        <v>-9765.9140408685453</v>
      </c>
    </row>
    <row r="424" spans="1:43" x14ac:dyDescent="0.3">
      <c r="A424" t="str">
        <f>'Calculated Tab Properties'!A424</f>
        <v>TAB12-424</v>
      </c>
      <c r="B424">
        <f>'Calculated Tab Properties'!B424</f>
        <v>2100</v>
      </c>
      <c r="C424">
        <f>'Calculated Tab Properties'!C424</f>
        <v>6.0516858998948937</v>
      </c>
      <c r="D424">
        <f>'Calculated Tab Properties'!D424</f>
        <v>346.73606100280699</v>
      </c>
      <c r="E424">
        <f>'Calculated Tab Properties'!E424</f>
        <v>1.1272745643369482</v>
      </c>
      <c r="F424">
        <f>'Calculated Tab Properties'!F424</f>
        <v>1.1272745643369482</v>
      </c>
      <c r="G424">
        <f>'Calculated Tab Properties'!G424</f>
        <v>0</v>
      </c>
      <c r="H424">
        <f>'Calculated Tab Properties'!H424</f>
        <v>2.271677898165446</v>
      </c>
      <c r="I424">
        <f>'Calculated Tab Properties'!I424</f>
        <v>5.0000006476520961E-2</v>
      </c>
      <c r="J424" s="20">
        <f>'Calculated Tab Properties'!J424</f>
        <v>1.0767187286991995</v>
      </c>
      <c r="K424">
        <v>0</v>
      </c>
      <c r="L424">
        <v>0</v>
      </c>
      <c r="M424">
        <v>0</v>
      </c>
      <c r="N424">
        <v>0</v>
      </c>
      <c r="O424" s="27">
        <f>'Calculated Tab Properties'!O424</f>
        <v>0</v>
      </c>
      <c r="P424" s="27">
        <f>'Calculated Tab Properties'!P424</f>
        <v>3</v>
      </c>
      <c r="Q424">
        <f>'Calculated Tab Properties'!Q424</f>
        <v>-300</v>
      </c>
      <c r="R424">
        <f>'Calculated Tab Properties'!R424</f>
        <v>1</v>
      </c>
      <c r="T424" s="1">
        <v>0</v>
      </c>
      <c r="U424" s="1">
        <v>0</v>
      </c>
      <c r="V424">
        <f>T424*'GEOMETRIC INPUTS'!S424</f>
        <v>0</v>
      </c>
      <c r="W424">
        <v>423</v>
      </c>
      <c r="X424">
        <f t="shared" si="126"/>
        <v>0</v>
      </c>
      <c r="Y424">
        <f t="shared" si="127"/>
        <v>0</v>
      </c>
      <c r="Z424" s="27">
        <f t="shared" si="128"/>
        <v>265.99553424408123</v>
      </c>
      <c r="AA424" s="27">
        <f t="shared" si="129"/>
        <v>-262.99553424408123</v>
      </c>
      <c r="AB424" s="27">
        <f t="shared" si="130"/>
        <v>-141.65919893602972</v>
      </c>
      <c r="AC424">
        <f t="shared" si="131"/>
        <v>141.65919893602972</v>
      </c>
      <c r="AD424" s="24">
        <f>'GT Data'!D426</f>
        <v>1076</v>
      </c>
      <c r="AE424" s="25">
        <f t="shared" si="132"/>
        <v>32.501888428442065</v>
      </c>
      <c r="AF424" s="25">
        <f t="shared" si="133"/>
        <v>137.88022299003853</v>
      </c>
      <c r="AG424" s="25">
        <f t="shared" si="134"/>
        <v>265.99553424408123</v>
      </c>
      <c r="AH424" s="25">
        <v>0</v>
      </c>
      <c r="AI424" s="25">
        <v>0</v>
      </c>
      <c r="AJ424" s="25">
        <f t="shared" si="135"/>
        <v>0</v>
      </c>
      <c r="AK424" s="24">
        <f>'GT Data'!N426</f>
        <v>1077</v>
      </c>
      <c r="AL424" s="25">
        <f t="shared" si="136"/>
        <v>-32.501888428442065</v>
      </c>
      <c r="AM424" s="25">
        <f t="shared" si="137"/>
        <v>-137.88022299003853</v>
      </c>
      <c r="AN424" s="25">
        <f t="shared" si="138"/>
        <v>-262.99553424408123</v>
      </c>
      <c r="AO424" s="25">
        <v>0</v>
      </c>
      <c r="AP424" s="25">
        <v>0</v>
      </c>
      <c r="AQ424" s="25">
        <f t="shared" si="139"/>
        <v>-9750.5665285326195</v>
      </c>
    </row>
    <row r="425" spans="1:43" x14ac:dyDescent="0.3">
      <c r="A425" t="str">
        <f>'Calculated Tab Properties'!A425</f>
        <v>TAB13-425</v>
      </c>
      <c r="B425">
        <f>'Calculated Tab Properties'!B425</f>
        <v>2100</v>
      </c>
      <c r="C425">
        <f>'Calculated Tab Properties'!C425</f>
        <v>6.0516859005917922</v>
      </c>
      <c r="D425">
        <f>'Calculated Tab Properties'!D425</f>
        <v>346.73606104273637</v>
      </c>
      <c r="E425">
        <f>'Calculated Tab Properties'!E425</f>
        <v>1.07276889193115</v>
      </c>
      <c r="F425">
        <f>'Calculated Tab Properties'!F425</f>
        <v>1.07276889193115</v>
      </c>
      <c r="G425">
        <f>'Calculated Tab Properties'!G425</f>
        <v>0</v>
      </c>
      <c r="H425">
        <f>'Calculated Tab Properties'!H425</f>
        <v>2.2463428486149319</v>
      </c>
      <c r="I425">
        <f>'Calculated Tab Properties'!I425</f>
        <v>5.0000006247080377E-2</v>
      </c>
      <c r="J425" s="20">
        <f>'Calculated Tab Properties'!J425</f>
        <v>1.0980826976818281</v>
      </c>
      <c r="K425">
        <v>0</v>
      </c>
      <c r="L425">
        <v>0</v>
      </c>
      <c r="M425">
        <v>0</v>
      </c>
      <c r="N425">
        <v>0</v>
      </c>
      <c r="O425" s="27">
        <f>'Calculated Tab Properties'!O425</f>
        <v>0</v>
      </c>
      <c r="P425" s="27">
        <f>'Calculated Tab Properties'!P425</f>
        <v>3</v>
      </c>
      <c r="Q425">
        <f>'Calculated Tab Properties'!Q425</f>
        <v>-300</v>
      </c>
      <c r="R425">
        <f>'Calculated Tab Properties'!R425</f>
        <v>1</v>
      </c>
      <c r="T425" s="1">
        <v>0</v>
      </c>
      <c r="U425" s="1">
        <v>0</v>
      </c>
      <c r="V425">
        <f>T425*'GEOMETRIC INPUTS'!S425</f>
        <v>0</v>
      </c>
      <c r="W425">
        <v>424</v>
      </c>
      <c r="X425">
        <f t="shared" si="126"/>
        <v>0</v>
      </c>
      <c r="Y425">
        <f t="shared" si="127"/>
        <v>0</v>
      </c>
      <c r="Z425" s="27">
        <f t="shared" si="128"/>
        <v>279.51034210311821</v>
      </c>
      <c r="AA425" s="27">
        <f t="shared" si="129"/>
        <v>-276.51034210311821</v>
      </c>
      <c r="AB425" s="27">
        <f t="shared" si="130"/>
        <v>-141.40308723646325</v>
      </c>
      <c r="AC425">
        <f t="shared" si="131"/>
        <v>141.40308723646325</v>
      </c>
      <c r="AD425" s="24">
        <f>'GT Data'!D427</f>
        <v>1078</v>
      </c>
      <c r="AE425" s="25">
        <f t="shared" si="132"/>
        <v>32.443126784057064</v>
      </c>
      <c r="AF425" s="25">
        <f t="shared" si="133"/>
        <v>137.63094348465549</v>
      </c>
      <c r="AG425" s="25">
        <f t="shared" si="134"/>
        <v>279.51034210311821</v>
      </c>
      <c r="AH425" s="25">
        <v>0</v>
      </c>
      <c r="AI425" s="25">
        <v>0</v>
      </c>
      <c r="AJ425" s="25">
        <f t="shared" si="135"/>
        <v>0</v>
      </c>
      <c r="AK425" s="24">
        <f>'GT Data'!N427</f>
        <v>1079</v>
      </c>
      <c r="AL425" s="25">
        <f t="shared" si="136"/>
        <v>-32.443126784057064</v>
      </c>
      <c r="AM425" s="25">
        <f t="shared" si="137"/>
        <v>-137.63094348465549</v>
      </c>
      <c r="AN425" s="25">
        <f t="shared" si="138"/>
        <v>-276.51034210311821</v>
      </c>
      <c r="AO425" s="25">
        <v>0</v>
      </c>
      <c r="AP425" s="25">
        <v>0</v>
      </c>
      <c r="AQ425" s="25">
        <f t="shared" si="139"/>
        <v>-9732.9380352171192</v>
      </c>
    </row>
    <row r="426" spans="1:43" x14ac:dyDescent="0.3">
      <c r="A426" t="str">
        <f>'Calculated Tab Properties'!A426</f>
        <v>TAB14-426</v>
      </c>
      <c r="B426">
        <f>'Calculated Tab Properties'!B426</f>
        <v>2100</v>
      </c>
      <c r="C426">
        <f>'Calculated Tab Properties'!C426</f>
        <v>6.051685897738162</v>
      </c>
      <c r="D426">
        <f>'Calculated Tab Properties'!D426</f>
        <v>346.73606087923537</v>
      </c>
      <c r="E426">
        <f>'Calculated Tab Properties'!E426</f>
        <v>1.0177274581164344</v>
      </c>
      <c r="F426">
        <f>'Calculated Tab Properties'!F426</f>
        <v>1.0177274581164344</v>
      </c>
      <c r="G426">
        <f>'Calculated Tab Properties'!G426</f>
        <v>0</v>
      </c>
      <c r="H426">
        <f>'Calculated Tab Properties'!H426</f>
        <v>2.2218227740969172</v>
      </c>
      <c r="I426">
        <f>'Calculated Tab Properties'!I426</f>
        <v>4.9999996743285473E-2</v>
      </c>
      <c r="J426" s="20">
        <f>'Calculated Tab Properties'!J426</f>
        <v>1.1201408648204483</v>
      </c>
      <c r="K426">
        <v>0</v>
      </c>
      <c r="L426">
        <v>0</v>
      </c>
      <c r="M426">
        <v>0</v>
      </c>
      <c r="N426">
        <v>0</v>
      </c>
      <c r="O426" s="27">
        <f>'Calculated Tab Properties'!O426</f>
        <v>0</v>
      </c>
      <c r="P426" s="27">
        <f>'Calculated Tab Properties'!P426</f>
        <v>3</v>
      </c>
      <c r="Q426">
        <f>'Calculated Tab Properties'!Q426</f>
        <v>-300</v>
      </c>
      <c r="R426">
        <f>'Calculated Tab Properties'!R426</f>
        <v>1</v>
      </c>
      <c r="T426" s="1">
        <v>0</v>
      </c>
      <c r="U426" s="1">
        <v>0</v>
      </c>
      <c r="V426">
        <f>T426*'GEOMETRIC INPUTS'!S426</f>
        <v>0</v>
      </c>
      <c r="W426">
        <v>425</v>
      </c>
      <c r="X426">
        <f t="shared" si="126"/>
        <v>0</v>
      </c>
      <c r="Y426">
        <f t="shared" si="127"/>
        <v>0</v>
      </c>
      <c r="Z426" s="27">
        <f t="shared" si="128"/>
        <v>294.62701199466454</v>
      </c>
      <c r="AA426" s="27">
        <f t="shared" si="129"/>
        <v>-291.62701199466454</v>
      </c>
      <c r="AB426" s="27">
        <f t="shared" si="130"/>
        <v>-141.10773399271685</v>
      </c>
      <c r="AC426">
        <f t="shared" si="131"/>
        <v>141.10773399271685</v>
      </c>
      <c r="AD426" s="24">
        <f>'GT Data'!D428</f>
        <v>1080</v>
      </c>
      <c r="AE426" s="25">
        <f t="shared" si="132"/>
        <v>32.375362158118115</v>
      </c>
      <c r="AF426" s="25">
        <f t="shared" si="133"/>
        <v>137.34346914829999</v>
      </c>
      <c r="AG426" s="25">
        <f t="shared" si="134"/>
        <v>294.62701199466454</v>
      </c>
      <c r="AH426" s="25">
        <v>0</v>
      </c>
      <c r="AI426" s="25">
        <v>0</v>
      </c>
      <c r="AJ426" s="25">
        <f t="shared" si="135"/>
        <v>0</v>
      </c>
      <c r="AK426" s="24">
        <f>'GT Data'!N428</f>
        <v>1081</v>
      </c>
      <c r="AL426" s="25">
        <f t="shared" si="136"/>
        <v>-32.375362158118115</v>
      </c>
      <c r="AM426" s="25">
        <f t="shared" si="137"/>
        <v>-137.34346914829999</v>
      </c>
      <c r="AN426" s="25">
        <f t="shared" si="138"/>
        <v>-291.62701199466454</v>
      </c>
      <c r="AO426" s="25">
        <v>0</v>
      </c>
      <c r="AP426" s="25">
        <v>0</v>
      </c>
      <c r="AQ426" s="25">
        <f t="shared" si="139"/>
        <v>-9712.6086474354342</v>
      </c>
    </row>
    <row r="427" spans="1:43" x14ac:dyDescent="0.3">
      <c r="A427" t="str">
        <f>'Calculated Tab Properties'!A427</f>
        <v>TAB11-427</v>
      </c>
      <c r="B427">
        <f>'Calculated Tab Properties'!B427</f>
        <v>2100</v>
      </c>
      <c r="C427">
        <f>'Calculated Tab Properties'!C427</f>
        <v>5.9958810185277809</v>
      </c>
      <c r="D427">
        <f>'Calculated Tab Properties'!D427</f>
        <v>343.53867682424323</v>
      </c>
      <c r="E427">
        <f>'Calculated Tab Properties'!E427</f>
        <v>1.3917465904163895</v>
      </c>
      <c r="F427">
        <f>'Calculated Tab Properties'!F427</f>
        <v>1.3917465904163895</v>
      </c>
      <c r="G427">
        <f>'Calculated Tab Properties'!G427</f>
        <v>0</v>
      </c>
      <c r="H427">
        <f>'Calculated Tab Properties'!H427</f>
        <v>2.4083778602487698</v>
      </c>
      <c r="I427">
        <f>'Calculated Tab Properties'!I427</f>
        <v>4.9999998195472468E-2</v>
      </c>
      <c r="J427" s="20">
        <f>'Calculated Tab Properties'!J427</f>
        <v>0.9798870928110307</v>
      </c>
      <c r="K427">
        <v>0</v>
      </c>
      <c r="L427">
        <v>0</v>
      </c>
      <c r="M427">
        <v>0</v>
      </c>
      <c r="N427">
        <v>0</v>
      </c>
      <c r="O427" s="27">
        <f>'Calculated Tab Properties'!O427</f>
        <v>0</v>
      </c>
      <c r="P427" s="27">
        <f>'Calculated Tab Properties'!P427</f>
        <v>3</v>
      </c>
      <c r="Q427">
        <f>'Calculated Tab Properties'!Q427</f>
        <v>-300</v>
      </c>
      <c r="R427">
        <f>'Calculated Tab Properties'!R427</f>
        <v>1</v>
      </c>
      <c r="T427" s="1">
        <v>0</v>
      </c>
      <c r="U427" s="1">
        <v>0</v>
      </c>
      <c r="V427">
        <f>T427*'GEOMETRIC INPUTS'!S427</f>
        <v>0</v>
      </c>
      <c r="W427">
        <v>426</v>
      </c>
      <c r="X427">
        <f t="shared" si="126"/>
        <v>0</v>
      </c>
      <c r="Y427">
        <f t="shared" si="127"/>
        <v>0</v>
      </c>
      <c r="Z427" s="27">
        <f t="shared" si="128"/>
        <v>215.44870457753589</v>
      </c>
      <c r="AA427" s="27">
        <f t="shared" si="129"/>
        <v>-212.44870457753589</v>
      </c>
      <c r="AB427" s="27">
        <f t="shared" si="130"/>
        <v>-142.52616269432852</v>
      </c>
      <c r="AC427">
        <f t="shared" si="131"/>
        <v>142.52616269432852</v>
      </c>
      <c r="AD427" s="24">
        <f>'GT Data'!D429</f>
        <v>1084</v>
      </c>
      <c r="AE427" s="25">
        <f t="shared" si="132"/>
        <v>40.387359422312386</v>
      </c>
      <c r="AF427" s="25">
        <f t="shared" si="133"/>
        <v>136.68419166554398</v>
      </c>
      <c r="AG427" s="25">
        <f t="shared" si="134"/>
        <v>215.44870457753589</v>
      </c>
      <c r="AH427" s="25">
        <v>0</v>
      </c>
      <c r="AI427" s="25">
        <v>0</v>
      </c>
      <c r="AJ427" s="25">
        <f t="shared" si="135"/>
        <v>0</v>
      </c>
      <c r="AK427" s="24">
        <f>'GT Data'!N429</f>
        <v>1085</v>
      </c>
      <c r="AL427" s="25">
        <f t="shared" si="136"/>
        <v>-40.387359422312386</v>
      </c>
      <c r="AM427" s="25">
        <f t="shared" si="137"/>
        <v>-136.68419166554398</v>
      </c>
      <c r="AN427" s="25">
        <f t="shared" si="138"/>
        <v>-212.44870457753589</v>
      </c>
      <c r="AO427" s="25">
        <v>0</v>
      </c>
      <c r="AP427" s="25">
        <v>0</v>
      </c>
      <c r="AQ427" s="25">
        <f t="shared" si="139"/>
        <v>-12116.207826693715</v>
      </c>
    </row>
    <row r="428" spans="1:43" x14ac:dyDescent="0.3">
      <c r="A428" t="str">
        <f>'Calculated Tab Properties'!A428</f>
        <v>TAB12-428</v>
      </c>
      <c r="B428">
        <f>'Calculated Tab Properties'!B428</f>
        <v>2100</v>
      </c>
      <c r="C428">
        <f>'Calculated Tab Properties'!C428</f>
        <v>5.9958810189932947</v>
      </c>
      <c r="D428">
        <f>'Calculated Tab Properties'!D428</f>
        <v>343.53867685091518</v>
      </c>
      <c r="E428">
        <f>'Calculated Tab Properties'!E428</f>
        <v>1.3173295164749381</v>
      </c>
      <c r="F428">
        <f>'Calculated Tab Properties'!F428</f>
        <v>1.3173295164749381</v>
      </c>
      <c r="G428">
        <f>'Calculated Tab Properties'!G428</f>
        <v>0</v>
      </c>
      <c r="H428">
        <f>'Calculated Tab Properties'!H428</f>
        <v>2.3677255084985669</v>
      </c>
      <c r="I428">
        <f>'Calculated Tab Properties'!I428</f>
        <v>5.0000007785585561E-2</v>
      </c>
      <c r="J428" s="20">
        <f>'Calculated Tab Properties'!J428</f>
        <v>1.0059904269996907</v>
      </c>
      <c r="K428">
        <v>0</v>
      </c>
      <c r="L428">
        <v>0</v>
      </c>
      <c r="M428">
        <v>0</v>
      </c>
      <c r="N428">
        <v>0</v>
      </c>
      <c r="O428" s="27">
        <f>'Calculated Tab Properties'!O428</f>
        <v>0</v>
      </c>
      <c r="P428" s="27">
        <f>'Calculated Tab Properties'!P428</f>
        <v>3</v>
      </c>
      <c r="Q428">
        <f>'Calculated Tab Properties'!Q428</f>
        <v>-300</v>
      </c>
      <c r="R428">
        <f>'Calculated Tab Properties'!R428</f>
        <v>1</v>
      </c>
      <c r="T428" s="1">
        <v>0</v>
      </c>
      <c r="U428" s="1">
        <v>0</v>
      </c>
      <c r="V428">
        <f>T428*'GEOMETRIC INPUTS'!S428</f>
        <v>0</v>
      </c>
      <c r="W428">
        <v>427</v>
      </c>
      <c r="X428">
        <f t="shared" si="126"/>
        <v>0</v>
      </c>
      <c r="Y428">
        <f t="shared" si="127"/>
        <v>0</v>
      </c>
      <c r="Z428" s="27">
        <f t="shared" si="128"/>
        <v>227.619586615668</v>
      </c>
      <c r="AA428" s="27">
        <f t="shared" si="129"/>
        <v>-224.619586615668</v>
      </c>
      <c r="AB428" s="27">
        <f t="shared" si="130"/>
        <v>-142.3335151738201</v>
      </c>
      <c r="AC428">
        <f t="shared" si="131"/>
        <v>142.3335151738201</v>
      </c>
      <c r="AD428" s="24">
        <f>'GT Data'!D430</f>
        <v>1086</v>
      </c>
      <c r="AE428" s="25">
        <f t="shared" si="132"/>
        <v>40.332769208403874</v>
      </c>
      <c r="AF428" s="25">
        <f t="shared" si="133"/>
        <v>136.49944054727004</v>
      </c>
      <c r="AG428" s="25">
        <f t="shared" si="134"/>
        <v>227.619586615668</v>
      </c>
      <c r="AH428" s="25">
        <v>0</v>
      </c>
      <c r="AI428" s="25">
        <v>0</v>
      </c>
      <c r="AJ428" s="25">
        <f t="shared" si="135"/>
        <v>0</v>
      </c>
      <c r="AK428" s="24">
        <f>'GT Data'!N430</f>
        <v>1087</v>
      </c>
      <c r="AL428" s="25">
        <f t="shared" si="136"/>
        <v>-40.332769208403874</v>
      </c>
      <c r="AM428" s="25">
        <f t="shared" si="137"/>
        <v>-136.49944054727004</v>
      </c>
      <c r="AN428" s="25">
        <f t="shared" si="138"/>
        <v>-224.619586615668</v>
      </c>
      <c r="AO428" s="25">
        <v>0</v>
      </c>
      <c r="AP428" s="25">
        <v>0</v>
      </c>
      <c r="AQ428" s="25">
        <f t="shared" si="139"/>
        <v>-12099.830762521162</v>
      </c>
    </row>
    <row r="429" spans="1:43" x14ac:dyDescent="0.3">
      <c r="A429" t="str">
        <f>'Calculated Tab Properties'!A429</f>
        <v>TAB13-429</v>
      </c>
      <c r="B429">
        <f>'Calculated Tab Properties'!B429</f>
        <v>2100</v>
      </c>
      <c r="C429">
        <f>'Calculated Tab Properties'!C429</f>
        <v>5.9958810185702696</v>
      </c>
      <c r="D429">
        <f>'Calculated Tab Properties'!D429</f>
        <v>343.5386768266776</v>
      </c>
      <c r="E429">
        <f>'Calculated Tab Properties'!E429</f>
        <v>1.2417271178752085</v>
      </c>
      <c r="F429">
        <f>'Calculated Tab Properties'!F429</f>
        <v>1.2417271178752085</v>
      </c>
      <c r="G429">
        <f>'Calculated Tab Properties'!G429</f>
        <v>0</v>
      </c>
      <c r="H429">
        <f>'Calculated Tab Properties'!H429</f>
        <v>2.3281352039304295</v>
      </c>
      <c r="I429">
        <f>'Calculated Tab Properties'!I429</f>
        <v>4.9999998195468805E-2</v>
      </c>
      <c r="J429" s="20">
        <f>'Calculated Tab Properties'!J429</f>
        <v>1.0334238777931684</v>
      </c>
      <c r="K429">
        <v>0</v>
      </c>
      <c r="L429">
        <v>0</v>
      </c>
      <c r="M429">
        <v>0</v>
      </c>
      <c r="N429">
        <v>0</v>
      </c>
      <c r="O429" s="27">
        <f>'Calculated Tab Properties'!O429</f>
        <v>0</v>
      </c>
      <c r="P429" s="27">
        <f>'Calculated Tab Properties'!P429</f>
        <v>3</v>
      </c>
      <c r="Q429">
        <f>'Calculated Tab Properties'!Q429</f>
        <v>-300</v>
      </c>
      <c r="R429">
        <f>'Calculated Tab Properties'!R429</f>
        <v>1</v>
      </c>
      <c r="T429" s="1">
        <v>0</v>
      </c>
      <c r="U429" s="1">
        <v>0</v>
      </c>
      <c r="V429">
        <f>T429*'GEOMETRIC INPUTS'!S429</f>
        <v>0</v>
      </c>
      <c r="W429">
        <v>428</v>
      </c>
      <c r="X429">
        <f t="shared" si="126"/>
        <v>0</v>
      </c>
      <c r="Y429">
        <f t="shared" si="127"/>
        <v>0</v>
      </c>
      <c r="Z429" s="27">
        <f t="shared" si="128"/>
        <v>241.47817639555493</v>
      </c>
      <c r="AA429" s="27">
        <f t="shared" si="129"/>
        <v>-238.47817639555493</v>
      </c>
      <c r="AB429" s="27">
        <f t="shared" si="130"/>
        <v>-142.10045513117549</v>
      </c>
      <c r="AC429">
        <f t="shared" si="131"/>
        <v>142.10045513117549</v>
      </c>
      <c r="AD429" s="24">
        <f>'GT Data'!D431</f>
        <v>1088</v>
      </c>
      <c r="AE429" s="25">
        <f t="shared" si="132"/>
        <v>40.26672749858632</v>
      </c>
      <c r="AF429" s="25">
        <f t="shared" si="133"/>
        <v>136.27593333029063</v>
      </c>
      <c r="AG429" s="25">
        <f t="shared" si="134"/>
        <v>241.47817639555493</v>
      </c>
      <c r="AH429" s="25">
        <v>0</v>
      </c>
      <c r="AI429" s="25">
        <v>0</v>
      </c>
      <c r="AJ429" s="25">
        <f t="shared" si="135"/>
        <v>0</v>
      </c>
      <c r="AK429" s="24">
        <f>'GT Data'!N431</f>
        <v>1089</v>
      </c>
      <c r="AL429" s="25">
        <f t="shared" si="136"/>
        <v>-40.26672749858632</v>
      </c>
      <c r="AM429" s="25">
        <f t="shared" si="137"/>
        <v>-136.27593333029063</v>
      </c>
      <c r="AN429" s="25">
        <f t="shared" si="138"/>
        <v>-238.47817639555493</v>
      </c>
      <c r="AO429" s="25">
        <v>0</v>
      </c>
      <c r="AP429" s="25">
        <v>0</v>
      </c>
      <c r="AQ429" s="25">
        <f t="shared" si="139"/>
        <v>-12080.018249575896</v>
      </c>
    </row>
    <row r="430" spans="1:43" x14ac:dyDescent="0.3">
      <c r="A430" t="str">
        <f>'Calculated Tab Properties'!A430</f>
        <v>TAB14-430</v>
      </c>
      <c r="B430">
        <f>'Calculated Tab Properties'!B430</f>
        <v>2100</v>
      </c>
      <c r="C430">
        <f>'Calculated Tab Properties'!C430</f>
        <v>5.9958810184531712</v>
      </c>
      <c r="D430">
        <f>'Calculated Tab Properties'!D430</f>
        <v>343.53867681996837</v>
      </c>
      <c r="E430">
        <f>'Calculated Tab Properties'!E430</f>
        <v>1.1648889567808747</v>
      </c>
      <c r="F430">
        <f>'Calculated Tab Properties'!F430</f>
        <v>1.1648889567808747</v>
      </c>
      <c r="G430">
        <f>'Calculated Tab Properties'!G430</f>
        <v>0</v>
      </c>
      <c r="H430">
        <f>'Calculated Tab Properties'!H430</f>
        <v>2.2897548755217523</v>
      </c>
      <c r="I430">
        <f>'Calculated Tab Properties'!I430</f>
        <v>4.9999998195475875E-2</v>
      </c>
      <c r="J430" s="20">
        <f>'Calculated Tab Properties'!J430</f>
        <v>1.0622555571024854</v>
      </c>
      <c r="K430">
        <v>0</v>
      </c>
      <c r="L430">
        <v>0</v>
      </c>
      <c r="M430">
        <v>0</v>
      </c>
      <c r="N430">
        <v>0</v>
      </c>
      <c r="O430" s="27">
        <f>'Calculated Tab Properties'!O430</f>
        <v>0</v>
      </c>
      <c r="P430" s="27">
        <f>'Calculated Tab Properties'!P430</f>
        <v>3</v>
      </c>
      <c r="Q430">
        <f>'Calculated Tab Properties'!Q430</f>
        <v>-300</v>
      </c>
      <c r="R430">
        <f>'Calculated Tab Properties'!R430</f>
        <v>1</v>
      </c>
      <c r="T430" s="1">
        <v>0</v>
      </c>
      <c r="U430" s="1">
        <v>0</v>
      </c>
      <c r="V430">
        <f>T430*'GEOMETRIC INPUTS'!S430</f>
        <v>0</v>
      </c>
      <c r="W430">
        <v>429</v>
      </c>
      <c r="X430">
        <f t="shared" si="126"/>
        <v>0</v>
      </c>
      <c r="Y430">
        <f t="shared" si="127"/>
        <v>0</v>
      </c>
      <c r="Z430" s="27">
        <f t="shared" si="128"/>
        <v>257.40650922989033</v>
      </c>
      <c r="AA430" s="27">
        <f t="shared" si="129"/>
        <v>-254.40650922989033</v>
      </c>
      <c r="AB430" s="27">
        <f t="shared" si="130"/>
        <v>-141.81750406632955</v>
      </c>
      <c r="AC430">
        <f t="shared" si="131"/>
        <v>141.81750406632955</v>
      </c>
      <c r="AD430" s="24">
        <f>'GT Data'!D432</f>
        <v>1090</v>
      </c>
      <c r="AE430" s="25">
        <f t="shared" si="132"/>
        <v>40.186548225761399</v>
      </c>
      <c r="AF430" s="25">
        <f t="shared" si="133"/>
        <v>136.00458007472378</v>
      </c>
      <c r="AG430" s="25">
        <f t="shared" si="134"/>
        <v>257.40650922989033</v>
      </c>
      <c r="AH430" s="25">
        <v>0</v>
      </c>
      <c r="AI430" s="25">
        <v>0</v>
      </c>
      <c r="AJ430" s="25">
        <f t="shared" si="135"/>
        <v>0</v>
      </c>
      <c r="AK430" s="24">
        <f>'GT Data'!N432</f>
        <v>1091</v>
      </c>
      <c r="AL430" s="25">
        <f t="shared" si="136"/>
        <v>-40.186548225761399</v>
      </c>
      <c r="AM430" s="25">
        <f t="shared" si="137"/>
        <v>-136.00458007472378</v>
      </c>
      <c r="AN430" s="25">
        <f t="shared" si="138"/>
        <v>-254.40650922989033</v>
      </c>
      <c r="AO430" s="25">
        <v>0</v>
      </c>
      <c r="AP430" s="25">
        <v>0</v>
      </c>
      <c r="AQ430" s="25">
        <f t="shared" si="139"/>
        <v>-12055.96446772842</v>
      </c>
    </row>
    <row r="431" spans="1:43" x14ac:dyDescent="0.3">
      <c r="A431" t="str">
        <f>'Calculated Tab Properties'!A431</f>
        <v>TAB11-431</v>
      </c>
      <c r="B431">
        <f>'Calculated Tab Properties'!B431</f>
        <v>2100</v>
      </c>
      <c r="C431">
        <f>'Calculated Tab Properties'!C431</f>
        <v>5.9277134826996773</v>
      </c>
      <c r="D431">
        <f>'Calculated Tab Properties'!D431</f>
        <v>339.63296472148602</v>
      </c>
      <c r="E431">
        <f>'Calculated Tab Properties'!E431</f>
        <v>1.7036789589653116</v>
      </c>
      <c r="F431">
        <f>'Calculated Tab Properties'!F431</f>
        <v>1.7036789589653116</v>
      </c>
      <c r="G431">
        <f>'Calculated Tab Properties'!G431</f>
        <v>0</v>
      </c>
      <c r="H431">
        <f>'Calculated Tab Properties'!H431</f>
        <v>2.5951212105215462</v>
      </c>
      <c r="I431">
        <f>'Calculated Tab Properties'!I431</f>
        <v>5.0000000612507541E-2</v>
      </c>
      <c r="J431" s="20">
        <f>'Calculated Tab Properties'!J431</f>
        <v>0.87990274904236843</v>
      </c>
      <c r="K431">
        <v>0</v>
      </c>
      <c r="L431">
        <v>0</v>
      </c>
      <c r="M431">
        <v>0</v>
      </c>
      <c r="N431">
        <v>0</v>
      </c>
      <c r="O431" s="27">
        <f>'Calculated Tab Properties'!O431</f>
        <v>0</v>
      </c>
      <c r="P431" s="27">
        <f>'Calculated Tab Properties'!P431</f>
        <v>3</v>
      </c>
      <c r="Q431">
        <f>'Calculated Tab Properties'!Q431</f>
        <v>-300</v>
      </c>
      <c r="R431">
        <f>'Calculated Tab Properties'!R431</f>
        <v>1</v>
      </c>
      <c r="T431" s="1">
        <v>0</v>
      </c>
      <c r="U431" s="1">
        <v>0</v>
      </c>
      <c r="V431">
        <f>T431*'GEOMETRIC INPUTS'!S431</f>
        <v>0</v>
      </c>
      <c r="W431">
        <v>430</v>
      </c>
      <c r="X431">
        <f t="shared" si="126"/>
        <v>0</v>
      </c>
      <c r="Y431">
        <f t="shared" si="127"/>
        <v>0</v>
      </c>
      <c r="Z431" s="27">
        <f t="shared" si="128"/>
        <v>176.00146930280172</v>
      </c>
      <c r="AA431" s="27">
        <f t="shared" si="129"/>
        <v>-173.00146930280172</v>
      </c>
      <c r="AB431" s="27">
        <f t="shared" si="130"/>
        <v>-143.0444447750809</v>
      </c>
      <c r="AC431">
        <f t="shared" si="131"/>
        <v>143.0444447750809</v>
      </c>
      <c r="AD431" s="24">
        <f>'GT Data'!D433</f>
        <v>1094</v>
      </c>
      <c r="AE431" s="25">
        <f t="shared" si="132"/>
        <v>49.784148783225447</v>
      </c>
      <c r="AF431" s="25">
        <f t="shared" si="133"/>
        <v>134.10164693597483</v>
      </c>
      <c r="AG431" s="25">
        <f t="shared" si="134"/>
        <v>176.00146930280172</v>
      </c>
      <c r="AH431" s="25">
        <v>0</v>
      </c>
      <c r="AI431" s="25">
        <v>0</v>
      </c>
      <c r="AJ431" s="25">
        <f t="shared" si="135"/>
        <v>0</v>
      </c>
      <c r="AK431" s="24">
        <f>'GT Data'!N433</f>
        <v>1095</v>
      </c>
      <c r="AL431" s="25">
        <f t="shared" si="136"/>
        <v>-49.784148783225447</v>
      </c>
      <c r="AM431" s="25">
        <f t="shared" si="137"/>
        <v>-134.10164693597483</v>
      </c>
      <c r="AN431" s="25">
        <f t="shared" si="138"/>
        <v>-173.00146930280172</v>
      </c>
      <c r="AO431" s="25">
        <v>0</v>
      </c>
      <c r="AP431" s="25">
        <v>0</v>
      </c>
      <c r="AQ431" s="25">
        <f t="shared" si="139"/>
        <v>-14935.244634967634</v>
      </c>
    </row>
    <row r="432" spans="1:43" x14ac:dyDescent="0.3">
      <c r="A432" t="str">
        <f>'Calculated Tab Properties'!A432</f>
        <v>TAB12-432</v>
      </c>
      <c r="B432">
        <f>'Calculated Tab Properties'!B432</f>
        <v>2100</v>
      </c>
      <c r="C432">
        <f>'Calculated Tab Properties'!C432</f>
        <v>5.9277134830462614</v>
      </c>
      <c r="D432">
        <f>'Calculated Tab Properties'!D432</f>
        <v>339.63296474134387</v>
      </c>
      <c r="E432">
        <f>'Calculated Tab Properties'!E432</f>
        <v>1.5965966585051061</v>
      </c>
      <c r="F432">
        <f>'Calculated Tab Properties'!F432</f>
        <v>1.5965966585051061</v>
      </c>
      <c r="G432">
        <f>'Calculated Tab Properties'!G432</f>
        <v>0</v>
      </c>
      <c r="H432">
        <f>'Calculated Tab Properties'!H432</f>
        <v>2.5282328257357971</v>
      </c>
      <c r="I432">
        <f>'Calculated Tab Properties'!I432</f>
        <v>5.0000000960543627E-2</v>
      </c>
      <c r="J432" s="20">
        <f>'Calculated Tab Properties'!J432</f>
        <v>0.91255026395420435</v>
      </c>
      <c r="K432">
        <v>0</v>
      </c>
      <c r="L432">
        <v>0</v>
      </c>
      <c r="M432">
        <v>0</v>
      </c>
      <c r="N432">
        <v>0</v>
      </c>
      <c r="O432" s="27">
        <f>'Calculated Tab Properties'!O432</f>
        <v>0</v>
      </c>
      <c r="P432" s="27">
        <f>'Calculated Tab Properties'!P432</f>
        <v>3</v>
      </c>
      <c r="Q432">
        <f>'Calculated Tab Properties'!Q432</f>
        <v>-300</v>
      </c>
      <c r="R432">
        <f>'Calculated Tab Properties'!R432</f>
        <v>1</v>
      </c>
      <c r="T432" s="1">
        <v>0</v>
      </c>
      <c r="U432" s="1">
        <v>0</v>
      </c>
      <c r="V432">
        <f>T432*'GEOMETRIC INPUTS'!S432</f>
        <v>0</v>
      </c>
      <c r="W432">
        <v>431</v>
      </c>
      <c r="X432">
        <f t="shared" si="126"/>
        <v>0</v>
      </c>
      <c r="Y432">
        <f t="shared" si="127"/>
        <v>0</v>
      </c>
      <c r="Z432" s="27">
        <f t="shared" si="128"/>
        <v>187.80572939308792</v>
      </c>
      <c r="AA432" s="27">
        <f t="shared" si="129"/>
        <v>-184.80572939308792</v>
      </c>
      <c r="AB432" s="27">
        <f t="shared" si="130"/>
        <v>-142.90996168721736</v>
      </c>
      <c r="AC432">
        <f t="shared" si="131"/>
        <v>142.90996168721736</v>
      </c>
      <c r="AD432" s="24">
        <f>'GT Data'!D434</f>
        <v>1096</v>
      </c>
      <c r="AE432" s="25">
        <f t="shared" si="132"/>
        <v>49.737344220436228</v>
      </c>
      <c r="AF432" s="25">
        <f t="shared" si="133"/>
        <v>133.97557142755457</v>
      </c>
      <c r="AG432" s="25">
        <f t="shared" si="134"/>
        <v>187.80572939308792</v>
      </c>
      <c r="AH432" s="25">
        <v>0</v>
      </c>
      <c r="AI432" s="25">
        <v>0</v>
      </c>
      <c r="AJ432" s="25">
        <f t="shared" si="135"/>
        <v>0</v>
      </c>
      <c r="AK432" s="24">
        <f>'GT Data'!N434</f>
        <v>1097</v>
      </c>
      <c r="AL432" s="25">
        <f t="shared" si="136"/>
        <v>-49.737344220436228</v>
      </c>
      <c r="AM432" s="25">
        <f t="shared" si="137"/>
        <v>-133.97557142755457</v>
      </c>
      <c r="AN432" s="25">
        <f t="shared" si="138"/>
        <v>-184.80572939308792</v>
      </c>
      <c r="AO432" s="25">
        <v>0</v>
      </c>
      <c r="AP432" s="25">
        <v>0</v>
      </c>
      <c r="AQ432" s="25">
        <f t="shared" si="139"/>
        <v>-14921.203266130868</v>
      </c>
    </row>
    <row r="433" spans="1:43" x14ac:dyDescent="0.3">
      <c r="A433" t="str">
        <f>'Calculated Tab Properties'!A433</f>
        <v>TAB13-433</v>
      </c>
      <c r="B433">
        <f>'Calculated Tab Properties'!B433</f>
        <v>2100</v>
      </c>
      <c r="C433">
        <f>'Calculated Tab Properties'!C433</f>
        <v>5.9277134827637399</v>
      </c>
      <c r="D433">
        <f>'Calculated Tab Properties'!D433</f>
        <v>339.63296472515651</v>
      </c>
      <c r="E433">
        <f>'Calculated Tab Properties'!E433</f>
        <v>1.4878626687157015</v>
      </c>
      <c r="F433">
        <f>'Calculated Tab Properties'!F433</f>
        <v>1.4878626687157015</v>
      </c>
      <c r="G433">
        <f>'Calculated Tab Properties'!G433</f>
        <v>0</v>
      </c>
      <c r="H433">
        <f>'Calculated Tab Properties'!H433</f>
        <v>2.4632192454842494</v>
      </c>
      <c r="I433">
        <f>'Calculated Tab Properties'!I433</f>
        <v>5.0000000960543314E-2</v>
      </c>
      <c r="J433" s="20">
        <f>'Calculated Tab Properties'!J433</f>
        <v>0.94747744120490662</v>
      </c>
      <c r="K433">
        <v>0</v>
      </c>
      <c r="L433">
        <v>0</v>
      </c>
      <c r="M433">
        <v>0</v>
      </c>
      <c r="N433">
        <v>0</v>
      </c>
      <c r="O433" s="27">
        <f>'Calculated Tab Properties'!O433</f>
        <v>0</v>
      </c>
      <c r="P433" s="27">
        <f>'Calculated Tab Properties'!P433</f>
        <v>3</v>
      </c>
      <c r="Q433">
        <f>'Calculated Tab Properties'!Q433</f>
        <v>-300</v>
      </c>
      <c r="R433">
        <f>'Calculated Tab Properties'!R433</f>
        <v>1</v>
      </c>
      <c r="T433" s="1">
        <v>0</v>
      </c>
      <c r="U433" s="1">
        <v>0</v>
      </c>
      <c r="V433">
        <f>T433*'GEOMETRIC INPUTS'!S433</f>
        <v>0</v>
      </c>
      <c r="W433">
        <v>432</v>
      </c>
      <c r="X433">
        <f t="shared" si="126"/>
        <v>0</v>
      </c>
      <c r="Y433">
        <f t="shared" si="127"/>
        <v>0</v>
      </c>
      <c r="Z433" s="27">
        <f t="shared" si="128"/>
        <v>201.53069655006797</v>
      </c>
      <c r="AA433" s="27">
        <f t="shared" si="129"/>
        <v>-198.53069655006797</v>
      </c>
      <c r="AB433" s="27">
        <f t="shared" si="130"/>
        <v>-142.72993848638504</v>
      </c>
      <c r="AC433">
        <f t="shared" si="131"/>
        <v>142.72993848638504</v>
      </c>
      <c r="AD433" s="24">
        <f>'GT Data'!D435</f>
        <v>1098</v>
      </c>
      <c r="AE433" s="25">
        <f t="shared" si="132"/>
        <v>49.674690292051658</v>
      </c>
      <c r="AF433" s="25">
        <f t="shared" si="133"/>
        <v>133.80680283422066</v>
      </c>
      <c r="AG433" s="25">
        <f t="shared" si="134"/>
        <v>201.53069655006797</v>
      </c>
      <c r="AH433" s="25">
        <v>0</v>
      </c>
      <c r="AI433" s="25">
        <v>0</v>
      </c>
      <c r="AJ433" s="25">
        <f t="shared" si="135"/>
        <v>0</v>
      </c>
      <c r="AK433" s="24">
        <f>'GT Data'!N435</f>
        <v>1099</v>
      </c>
      <c r="AL433" s="25">
        <f t="shared" si="136"/>
        <v>-49.674690292051658</v>
      </c>
      <c r="AM433" s="25">
        <f t="shared" si="137"/>
        <v>-133.80680283422066</v>
      </c>
      <c r="AN433" s="25">
        <f t="shared" si="138"/>
        <v>-198.53069655006797</v>
      </c>
      <c r="AO433" s="25">
        <v>0</v>
      </c>
      <c r="AP433" s="25">
        <v>0</v>
      </c>
      <c r="AQ433" s="25">
        <f t="shared" si="139"/>
        <v>-14902.407087615496</v>
      </c>
    </row>
    <row r="434" spans="1:43" x14ac:dyDescent="0.3">
      <c r="A434" t="str">
        <f>'Calculated Tab Properties'!A434</f>
        <v>TAB14-434</v>
      </c>
      <c r="B434">
        <f>'Calculated Tab Properties'!B434</f>
        <v>2100</v>
      </c>
      <c r="C434">
        <f>'Calculated Tab Properties'!C434</f>
        <v>5.9277134843702353</v>
      </c>
      <c r="D434">
        <f>'Calculated Tab Properties'!D434</f>
        <v>339.63296481720198</v>
      </c>
      <c r="E434">
        <f>'Calculated Tab Properties'!E434</f>
        <v>1.3774545878117594</v>
      </c>
      <c r="F434">
        <f>'Calculated Tab Properties'!F434</f>
        <v>1.3774545878117594</v>
      </c>
      <c r="G434">
        <f>'Calculated Tab Properties'!G434</f>
        <v>0</v>
      </c>
      <c r="H434">
        <f>'Calculated Tab Properties'!H434</f>
        <v>2.4004448921298613</v>
      </c>
      <c r="I434">
        <f>'Calculated Tab Properties'!I434</f>
        <v>5.0000000960539984E-2</v>
      </c>
      <c r="J434" s="20">
        <f>'Calculated Tab Properties'!J434</f>
        <v>0.98483143556553232</v>
      </c>
      <c r="K434">
        <v>0</v>
      </c>
      <c r="L434">
        <v>0</v>
      </c>
      <c r="M434">
        <v>0</v>
      </c>
      <c r="N434">
        <v>0</v>
      </c>
      <c r="O434" s="27">
        <f>'Calculated Tab Properties'!O434</f>
        <v>0</v>
      </c>
      <c r="P434" s="27">
        <f>'Calculated Tab Properties'!P434</f>
        <v>3</v>
      </c>
      <c r="Q434">
        <f>'Calculated Tab Properties'!Q434</f>
        <v>-300</v>
      </c>
      <c r="R434">
        <f>'Calculated Tab Properties'!R434</f>
        <v>1</v>
      </c>
      <c r="T434" s="1">
        <v>0</v>
      </c>
      <c r="U434" s="1">
        <v>0</v>
      </c>
      <c r="V434">
        <f>T434*'GEOMETRIC INPUTS'!S434</f>
        <v>0</v>
      </c>
      <c r="W434">
        <v>433</v>
      </c>
      <c r="X434">
        <f t="shared" si="126"/>
        <v>0</v>
      </c>
      <c r="Y434">
        <f t="shared" si="127"/>
        <v>0</v>
      </c>
      <c r="Z434" s="27">
        <f t="shared" si="128"/>
        <v>217.68412741175274</v>
      </c>
      <c r="AA434" s="27">
        <f t="shared" si="129"/>
        <v>-214.68412741175274</v>
      </c>
      <c r="AB434" s="27">
        <f t="shared" si="130"/>
        <v>-142.49171482844139</v>
      </c>
      <c r="AC434">
        <f t="shared" si="131"/>
        <v>142.49171482844139</v>
      </c>
      <c r="AD434" s="24">
        <f>'GT Data'!D436</f>
        <v>1100</v>
      </c>
      <c r="AE434" s="25">
        <f t="shared" si="132"/>
        <v>49.591780447178849</v>
      </c>
      <c r="AF434" s="25">
        <f t="shared" si="133"/>
        <v>133.58347243139278</v>
      </c>
      <c r="AG434" s="25">
        <f t="shared" si="134"/>
        <v>217.68412741175274</v>
      </c>
      <c r="AH434" s="25">
        <v>0</v>
      </c>
      <c r="AI434" s="25">
        <v>0</v>
      </c>
      <c r="AJ434" s="25">
        <f t="shared" si="135"/>
        <v>0</v>
      </c>
      <c r="AK434" s="24">
        <f>'GT Data'!N436</f>
        <v>1101</v>
      </c>
      <c r="AL434" s="25">
        <f t="shared" si="136"/>
        <v>-49.591780447178849</v>
      </c>
      <c r="AM434" s="25">
        <f t="shared" si="137"/>
        <v>-133.58347243139278</v>
      </c>
      <c r="AN434" s="25">
        <f t="shared" si="138"/>
        <v>-214.68412741175274</v>
      </c>
      <c r="AO434" s="25">
        <v>0</v>
      </c>
      <c r="AP434" s="25">
        <v>0</v>
      </c>
      <c r="AQ434" s="25">
        <f t="shared" si="139"/>
        <v>-14877.534134153655</v>
      </c>
    </row>
    <row r="435" spans="1:43" x14ac:dyDescent="0.3">
      <c r="A435" t="str">
        <f>'Calculated Tab Properties'!A435</f>
        <v>TAB11-435</v>
      </c>
      <c r="B435">
        <f>'Calculated Tab Properties'!B435</f>
        <v>2100</v>
      </c>
      <c r="C435">
        <f>'Calculated Tab Properties'!C435</f>
        <v>5.8462276044945058</v>
      </c>
      <c r="D435">
        <f>'Calculated Tab Properties'!D435</f>
        <v>334.96416781041262</v>
      </c>
      <c r="E435">
        <f>'Calculated Tab Properties'!E435</f>
        <v>2.4215337157616874</v>
      </c>
      <c r="F435">
        <f>'Calculated Tab Properties'!F435</f>
        <v>2.4215337157616874</v>
      </c>
      <c r="G435">
        <f>'Calculated Tab Properties'!G435</f>
        <v>0</v>
      </c>
      <c r="H435">
        <f>'Calculated Tab Properties'!H435</f>
        <v>3.1022849876886935</v>
      </c>
      <c r="I435">
        <f>'Calculated Tab Properties'!I435</f>
        <v>5.0000004249528295E-2</v>
      </c>
      <c r="J435" s="20">
        <f>'Calculated Tab Properties'!J435</f>
        <v>0.70061258454938724</v>
      </c>
      <c r="K435">
        <v>0</v>
      </c>
      <c r="L435">
        <v>0</v>
      </c>
      <c r="M435">
        <v>0</v>
      </c>
      <c r="N435">
        <v>0</v>
      </c>
      <c r="O435" s="27">
        <f>'Calculated Tab Properties'!O435</f>
        <v>0</v>
      </c>
      <c r="P435" s="27">
        <f>'Calculated Tab Properties'!P435</f>
        <v>3</v>
      </c>
      <c r="Q435">
        <f>'Calculated Tab Properties'!Q435</f>
        <v>-300</v>
      </c>
      <c r="R435">
        <f>'Calculated Tab Properties'!R435</f>
        <v>1</v>
      </c>
      <c r="T435" s="1">
        <v>0</v>
      </c>
      <c r="U435" s="1">
        <v>0</v>
      </c>
      <c r="V435">
        <f>T435*'GEOMETRIC INPUTS'!S435</f>
        <v>0</v>
      </c>
      <c r="W435">
        <v>434</v>
      </c>
      <c r="X435">
        <f t="shared" si="126"/>
        <v>0</v>
      </c>
      <c r="Y435">
        <f t="shared" si="127"/>
        <v>0</v>
      </c>
      <c r="Z435" s="27">
        <f t="shared" si="128"/>
        <v>123.82648155404037</v>
      </c>
      <c r="AA435" s="27">
        <f t="shared" si="129"/>
        <v>-120.82648155404037</v>
      </c>
      <c r="AB435" s="27">
        <f t="shared" si="130"/>
        <v>-143.27203712440442</v>
      </c>
      <c r="AC435">
        <f t="shared" si="131"/>
        <v>143.27203712440442</v>
      </c>
      <c r="AD435" s="24">
        <f>'GT Data'!D437</f>
        <v>1104</v>
      </c>
      <c r="AE435" s="25">
        <f t="shared" si="132"/>
        <v>60.63057339152023</v>
      </c>
      <c r="AF435" s="25">
        <f t="shared" si="133"/>
        <v>129.81067056290942</v>
      </c>
      <c r="AG435" s="25">
        <f t="shared" si="134"/>
        <v>123.82648155404037</v>
      </c>
      <c r="AH435" s="25">
        <v>0</v>
      </c>
      <c r="AI435" s="25">
        <v>0</v>
      </c>
      <c r="AJ435" s="25">
        <f t="shared" si="135"/>
        <v>0</v>
      </c>
      <c r="AK435" s="24">
        <f>'GT Data'!N437</f>
        <v>1105</v>
      </c>
      <c r="AL435" s="25">
        <f t="shared" si="136"/>
        <v>-60.63057339152023</v>
      </c>
      <c r="AM435" s="25">
        <f t="shared" si="137"/>
        <v>-129.81067056290942</v>
      </c>
      <c r="AN435" s="25">
        <f t="shared" si="138"/>
        <v>-120.82648155404037</v>
      </c>
      <c r="AO435" s="25">
        <v>0</v>
      </c>
      <c r="AP435" s="25">
        <v>0</v>
      </c>
      <c r="AQ435" s="25">
        <f t="shared" si="139"/>
        <v>-18189.172017456069</v>
      </c>
    </row>
    <row r="436" spans="1:43" x14ac:dyDescent="0.3">
      <c r="A436" t="str">
        <f>'Calculated Tab Properties'!A436</f>
        <v>TAB12-436</v>
      </c>
      <c r="B436">
        <f>'Calculated Tab Properties'!B436</f>
        <v>2100</v>
      </c>
      <c r="C436">
        <f>'Calculated Tab Properties'!C436</f>
        <v>5.8462276034775265</v>
      </c>
      <c r="D436">
        <f>'Calculated Tab Properties'!D436</f>
        <v>334.96416775214402</v>
      </c>
      <c r="E436">
        <f>'Calculated Tab Properties'!E436</f>
        <v>2.2809142687744477</v>
      </c>
      <c r="F436">
        <f>'Calculated Tab Properties'!F436</f>
        <v>2.2809142687744477</v>
      </c>
      <c r="G436">
        <f>'Calculated Tab Properties'!G436</f>
        <v>0</v>
      </c>
      <c r="H436">
        <f>'Calculated Tab Properties'!H436</f>
        <v>2.996160625882208</v>
      </c>
      <c r="I436">
        <f>'Calculated Tab Properties'!I436</f>
        <v>4.9999995189094495E-2</v>
      </c>
      <c r="J436" s="20">
        <f>'Calculated Tab Properties'!J436</f>
        <v>0.73087439159654533</v>
      </c>
      <c r="K436">
        <v>0</v>
      </c>
      <c r="L436">
        <v>0</v>
      </c>
      <c r="M436">
        <v>0</v>
      </c>
      <c r="N436">
        <v>0</v>
      </c>
      <c r="O436" s="27">
        <f>'Calculated Tab Properties'!O436</f>
        <v>0</v>
      </c>
      <c r="P436" s="27">
        <f>'Calculated Tab Properties'!P436</f>
        <v>3</v>
      </c>
      <c r="Q436">
        <f>'Calculated Tab Properties'!Q436</f>
        <v>-300</v>
      </c>
      <c r="R436">
        <f>'Calculated Tab Properties'!R436</f>
        <v>1</v>
      </c>
      <c r="T436" s="1">
        <v>0</v>
      </c>
      <c r="U436" s="1">
        <v>0</v>
      </c>
      <c r="V436">
        <f>T436*'GEOMETRIC INPUTS'!S436</f>
        <v>0</v>
      </c>
      <c r="W436">
        <v>435</v>
      </c>
      <c r="X436">
        <f t="shared" si="126"/>
        <v>0</v>
      </c>
      <c r="Y436">
        <f t="shared" si="127"/>
        <v>0</v>
      </c>
      <c r="Z436" s="27">
        <f t="shared" si="128"/>
        <v>131.4604429107037</v>
      </c>
      <c r="AA436" s="27">
        <f t="shared" si="129"/>
        <v>-128.4604429107037</v>
      </c>
      <c r="AB436" s="27">
        <f t="shared" si="130"/>
        <v>-143.29211784029266</v>
      </c>
      <c r="AC436">
        <f t="shared" si="131"/>
        <v>143.29211784029266</v>
      </c>
      <c r="AD436" s="24">
        <f>'GT Data'!D438</f>
        <v>1106</v>
      </c>
      <c r="AE436" s="25">
        <f t="shared" si="132"/>
        <v>60.639071380796643</v>
      </c>
      <c r="AF436" s="25">
        <f t="shared" si="133"/>
        <v>129.82886449950553</v>
      </c>
      <c r="AG436" s="25">
        <f t="shared" si="134"/>
        <v>131.4604429107037</v>
      </c>
      <c r="AH436" s="25">
        <v>0</v>
      </c>
      <c r="AI436" s="25">
        <v>0</v>
      </c>
      <c r="AJ436" s="25">
        <f t="shared" si="135"/>
        <v>0</v>
      </c>
      <c r="AK436" s="24">
        <f>'GT Data'!N438</f>
        <v>1107</v>
      </c>
      <c r="AL436" s="25">
        <f t="shared" si="136"/>
        <v>-60.639071380796643</v>
      </c>
      <c r="AM436" s="25">
        <f t="shared" si="137"/>
        <v>-129.82886449950553</v>
      </c>
      <c r="AN436" s="25">
        <f t="shared" si="138"/>
        <v>-128.4604429107037</v>
      </c>
      <c r="AO436" s="25">
        <v>0</v>
      </c>
      <c r="AP436" s="25">
        <v>0</v>
      </c>
      <c r="AQ436" s="25">
        <f t="shared" si="139"/>
        <v>-18191.721414238993</v>
      </c>
    </row>
    <row r="437" spans="1:43" x14ac:dyDescent="0.3">
      <c r="A437" t="str">
        <f>'Calculated Tab Properties'!A437</f>
        <v>TAB13-437</v>
      </c>
      <c r="B437">
        <f>'Calculated Tab Properties'!B437</f>
        <v>2100</v>
      </c>
      <c r="C437">
        <f>'Calculated Tab Properties'!C437</f>
        <v>5.846227604002709</v>
      </c>
      <c r="D437">
        <f>'Calculated Tab Properties'!D437</f>
        <v>334.96416778223477</v>
      </c>
      <c r="E437">
        <f>'Calculated Tab Properties'!E437</f>
        <v>2.1396358339527102</v>
      </c>
      <c r="F437">
        <f>'Calculated Tab Properties'!F437</f>
        <v>2.1396358339527102</v>
      </c>
      <c r="G437">
        <f>'Calculated Tab Properties'!G437</f>
        <v>0</v>
      </c>
      <c r="H437">
        <f>'Calculated Tab Properties'!H437</f>
        <v>2.8925037425696303</v>
      </c>
      <c r="I437">
        <f>'Calculated Tab Properties'!I437</f>
        <v>5.0000004249528295E-2</v>
      </c>
      <c r="J437" s="20">
        <f>'Calculated Tab Properties'!J437</f>
        <v>0.76348386975770632</v>
      </c>
      <c r="K437">
        <v>0</v>
      </c>
      <c r="L437">
        <v>0</v>
      </c>
      <c r="M437">
        <v>0</v>
      </c>
      <c r="N437">
        <v>0</v>
      </c>
      <c r="O437" s="27">
        <f>'Calculated Tab Properties'!O437</f>
        <v>0</v>
      </c>
      <c r="P437" s="27">
        <f>'Calculated Tab Properties'!P437</f>
        <v>3</v>
      </c>
      <c r="Q437">
        <f>'Calculated Tab Properties'!Q437</f>
        <v>-300</v>
      </c>
      <c r="R437">
        <f>'Calculated Tab Properties'!R437</f>
        <v>1</v>
      </c>
      <c r="T437" s="1">
        <v>0</v>
      </c>
      <c r="U437" s="1">
        <v>0</v>
      </c>
      <c r="V437">
        <f>T437*'GEOMETRIC INPUTS'!S437</f>
        <v>0</v>
      </c>
      <c r="W437">
        <v>436</v>
      </c>
      <c r="X437">
        <f t="shared" si="126"/>
        <v>0</v>
      </c>
      <c r="Y437">
        <f t="shared" si="127"/>
        <v>0</v>
      </c>
      <c r="Z437" s="27">
        <f t="shared" si="128"/>
        <v>140.14067030898241</v>
      </c>
      <c r="AA437" s="27">
        <f t="shared" si="129"/>
        <v>-137.14067030898241</v>
      </c>
      <c r="AB437" s="27">
        <f t="shared" si="130"/>
        <v>-143.2870291935802</v>
      </c>
      <c r="AC437">
        <f t="shared" si="131"/>
        <v>143.2870291935802</v>
      </c>
      <c r="AD437" s="24">
        <f>'GT Data'!D439</f>
        <v>1108</v>
      </c>
      <c r="AE437" s="25">
        <f t="shared" si="132"/>
        <v>60.636917873780753</v>
      </c>
      <c r="AF437" s="25">
        <f t="shared" si="133"/>
        <v>129.82425399704891</v>
      </c>
      <c r="AG437" s="25">
        <f t="shared" si="134"/>
        <v>140.14067030898241</v>
      </c>
      <c r="AH437" s="25">
        <v>0</v>
      </c>
      <c r="AI437" s="25">
        <v>0</v>
      </c>
      <c r="AJ437" s="25">
        <f t="shared" si="135"/>
        <v>0</v>
      </c>
      <c r="AK437" s="24">
        <f>'GT Data'!N439</f>
        <v>1109</v>
      </c>
      <c r="AL437" s="25">
        <f t="shared" si="136"/>
        <v>-60.636917873780753</v>
      </c>
      <c r="AM437" s="25">
        <f t="shared" si="137"/>
        <v>-129.82425399704891</v>
      </c>
      <c r="AN437" s="25">
        <f t="shared" si="138"/>
        <v>-137.14067030898241</v>
      </c>
      <c r="AO437" s="25">
        <v>0</v>
      </c>
      <c r="AP437" s="25">
        <v>0</v>
      </c>
      <c r="AQ437" s="25">
        <f t="shared" si="139"/>
        <v>-18191.075362134226</v>
      </c>
    </row>
    <row r="438" spans="1:43" x14ac:dyDescent="0.3">
      <c r="A438" t="str">
        <f>'Calculated Tab Properties'!A438</f>
        <v>TAB14-438</v>
      </c>
      <c r="B438">
        <f>'Calculated Tab Properties'!B438</f>
        <v>2100</v>
      </c>
      <c r="C438">
        <f>'Calculated Tab Properties'!C438</f>
        <v>5.8462276040683019</v>
      </c>
      <c r="D438">
        <f>'Calculated Tab Properties'!D438</f>
        <v>334.96416778599297</v>
      </c>
      <c r="E438">
        <f>'Calculated Tab Properties'!E438</f>
        <v>1.9977574393460296</v>
      </c>
      <c r="F438">
        <f>'Calculated Tab Properties'!F438</f>
        <v>1.9977574393460296</v>
      </c>
      <c r="G438">
        <f>'Calculated Tab Properties'!G438</f>
        <v>0</v>
      </c>
      <c r="H438">
        <f>'Calculated Tab Properties'!H438</f>
        <v>2.7917304718798026</v>
      </c>
      <c r="I438">
        <f>'Calculated Tab Properties'!I438</f>
        <v>5.0000003826343328E-2</v>
      </c>
      <c r="J438" s="20">
        <f>'Calculated Tab Properties'!J438</f>
        <v>0.79863086981239984</v>
      </c>
      <c r="K438">
        <v>0</v>
      </c>
      <c r="L438">
        <v>0</v>
      </c>
      <c r="M438">
        <v>0</v>
      </c>
      <c r="N438">
        <v>0</v>
      </c>
      <c r="O438" s="27">
        <f>'Calculated Tab Properties'!O438</f>
        <v>0</v>
      </c>
      <c r="P438" s="27">
        <f>'Calculated Tab Properties'!P438</f>
        <v>3</v>
      </c>
      <c r="Q438">
        <f>'Calculated Tab Properties'!Q438</f>
        <v>-300</v>
      </c>
      <c r="R438">
        <f>'Calculated Tab Properties'!R438</f>
        <v>1</v>
      </c>
      <c r="T438" s="1">
        <v>0</v>
      </c>
      <c r="U438" s="1">
        <v>0</v>
      </c>
      <c r="V438">
        <f>T438*'GEOMETRIC INPUTS'!S438</f>
        <v>0</v>
      </c>
      <c r="W438">
        <v>437</v>
      </c>
      <c r="X438">
        <f t="shared" si="126"/>
        <v>0</v>
      </c>
      <c r="Y438">
        <f t="shared" si="127"/>
        <v>0</v>
      </c>
      <c r="Z438" s="27">
        <f t="shared" si="128"/>
        <v>150.0932966550121</v>
      </c>
      <c r="AA438" s="27">
        <f t="shared" si="129"/>
        <v>-147.0932966550121</v>
      </c>
      <c r="AB438" s="27">
        <f t="shared" si="130"/>
        <v>-143.25103113745143</v>
      </c>
      <c r="AC438">
        <f t="shared" si="131"/>
        <v>143.25103113745143</v>
      </c>
      <c r="AD438" s="24">
        <f>'GT Data'!D440</f>
        <v>1110</v>
      </c>
      <c r="AE438" s="25">
        <f t="shared" si="132"/>
        <v>60.621684028782774</v>
      </c>
      <c r="AF438" s="25">
        <f t="shared" si="133"/>
        <v>129.79163820315046</v>
      </c>
      <c r="AG438" s="25">
        <f t="shared" si="134"/>
        <v>150.0932966550121</v>
      </c>
      <c r="AH438" s="25">
        <v>0</v>
      </c>
      <c r="AI438" s="25">
        <v>0</v>
      </c>
      <c r="AJ438" s="25">
        <f t="shared" si="135"/>
        <v>0</v>
      </c>
      <c r="AK438" s="24">
        <f>'GT Data'!N440</f>
        <v>1111</v>
      </c>
      <c r="AL438" s="25">
        <f t="shared" si="136"/>
        <v>-60.621684028782774</v>
      </c>
      <c r="AM438" s="25">
        <f t="shared" si="137"/>
        <v>-129.79163820315046</v>
      </c>
      <c r="AN438" s="25">
        <f t="shared" si="138"/>
        <v>-147.0932966550121</v>
      </c>
      <c r="AO438" s="25">
        <v>0</v>
      </c>
      <c r="AP438" s="25">
        <v>0</v>
      </c>
      <c r="AQ438" s="25">
        <f t="shared" si="139"/>
        <v>-18186.505208634833</v>
      </c>
    </row>
    <row r="439" spans="1:43" x14ac:dyDescent="0.3">
      <c r="A439" t="str">
        <f>'Calculated Tab Properties'!A439</f>
        <v>TAB11-439</v>
      </c>
      <c r="B439">
        <f>'Calculated Tab Properties'!B439</f>
        <v>2100</v>
      </c>
      <c r="C439">
        <f>'Calculated Tab Properties'!C439</f>
        <v>0.37054627989551392</v>
      </c>
      <c r="D439">
        <f>'Calculated Tab Properties'!D439</f>
        <v>21.230737952286255</v>
      </c>
      <c r="E439">
        <f>'Calculated Tab Properties'!E439</f>
        <v>2.3951481236921186</v>
      </c>
      <c r="F439">
        <f>'Calculated Tab Properties'!F439</f>
        <v>2.3951481236921186</v>
      </c>
      <c r="G439">
        <f>'Calculated Tab Properties'!G439</f>
        <v>0</v>
      </c>
      <c r="H439">
        <f>'Calculated Tab Properties'!H439</f>
        <v>3.0821615336024819</v>
      </c>
      <c r="I439">
        <f>'Calculated Tab Properties'!I439</f>
        <v>5.0000000605049832E-2</v>
      </c>
      <c r="J439" s="20">
        <f>'Calculated Tab Properties'!J439</f>
        <v>0.70613160364831984</v>
      </c>
      <c r="K439">
        <v>0</v>
      </c>
      <c r="L439">
        <v>0</v>
      </c>
      <c r="M439">
        <v>0</v>
      </c>
      <c r="N439">
        <v>0</v>
      </c>
      <c r="O439" s="27">
        <f>'Calculated Tab Properties'!O439</f>
        <v>0</v>
      </c>
      <c r="P439" s="27">
        <f>'Calculated Tab Properties'!P439</f>
        <v>3</v>
      </c>
      <c r="Q439">
        <f>'Calculated Tab Properties'!Q439</f>
        <v>-300</v>
      </c>
      <c r="R439">
        <f>'Calculated Tab Properties'!R439</f>
        <v>1</v>
      </c>
      <c r="T439" s="1">
        <v>0</v>
      </c>
      <c r="U439" s="1">
        <v>0</v>
      </c>
      <c r="V439">
        <f>T439*'GEOMETRIC INPUTS'!S439</f>
        <v>0</v>
      </c>
      <c r="W439">
        <v>438</v>
      </c>
      <c r="X439">
        <f t="shared" si="126"/>
        <v>0</v>
      </c>
      <c r="Y439">
        <f t="shared" si="127"/>
        <v>0</v>
      </c>
      <c r="Z439" s="27">
        <f t="shared" si="128"/>
        <v>125.19058718421404</v>
      </c>
      <c r="AA439" s="27">
        <f t="shared" si="129"/>
        <v>-122.19058718421404</v>
      </c>
      <c r="AB439" s="27">
        <f t="shared" si="130"/>
        <v>-143.2775130969832</v>
      </c>
      <c r="AC439">
        <f t="shared" si="131"/>
        <v>143.2775130969832</v>
      </c>
      <c r="AD439" s="24">
        <f>'GT Data'!D441</f>
        <v>1116</v>
      </c>
      <c r="AE439" s="25">
        <f t="shared" si="132"/>
        <v>-51.884324966593944</v>
      </c>
      <c r="AF439" s="25">
        <f t="shared" si="133"/>
        <v>133.55322003612292</v>
      </c>
      <c r="AG439" s="25">
        <f t="shared" si="134"/>
        <v>125.19058718421404</v>
      </c>
      <c r="AH439" s="25">
        <v>0</v>
      </c>
      <c r="AI439" s="25">
        <v>0</v>
      </c>
      <c r="AJ439" s="25">
        <f t="shared" si="135"/>
        <v>0</v>
      </c>
      <c r="AK439" s="24">
        <f>'GT Data'!N441</f>
        <v>1117</v>
      </c>
      <c r="AL439" s="25">
        <f t="shared" si="136"/>
        <v>51.884324966593944</v>
      </c>
      <c r="AM439" s="25">
        <f t="shared" si="137"/>
        <v>-133.55322003612292</v>
      </c>
      <c r="AN439" s="25">
        <f t="shared" si="138"/>
        <v>-122.19058718421404</v>
      </c>
      <c r="AO439" s="25">
        <v>0</v>
      </c>
      <c r="AP439" s="25">
        <v>0</v>
      </c>
      <c r="AQ439" s="25">
        <f t="shared" si="139"/>
        <v>15565.297489978184</v>
      </c>
    </row>
    <row r="440" spans="1:43" x14ac:dyDescent="0.3">
      <c r="A440" t="str">
        <f>'Calculated Tab Properties'!A440</f>
        <v>TAB12-440</v>
      </c>
      <c r="B440">
        <f>'Calculated Tab Properties'!B440</f>
        <v>2100</v>
      </c>
      <c r="C440">
        <f>'Calculated Tab Properties'!C440</f>
        <v>0.37054628004847912</v>
      </c>
      <c r="D440">
        <f>'Calculated Tab Properties'!D440</f>
        <v>21.230737961050512</v>
      </c>
      <c r="E440">
        <f>'Calculated Tab Properties'!E440</f>
        <v>2.2403640978614434</v>
      </c>
      <c r="F440">
        <f>'Calculated Tab Properties'!F440</f>
        <v>2.2403640978614434</v>
      </c>
      <c r="G440">
        <f>'Calculated Tab Properties'!G440</f>
        <v>0</v>
      </c>
      <c r="H440">
        <f>'Calculated Tab Properties'!H440</f>
        <v>2.9660908416713827</v>
      </c>
      <c r="I440">
        <f>'Calculated Tab Properties'!I440</f>
        <v>5.000000003504481E-2</v>
      </c>
      <c r="J440" s="20">
        <f>'Calculated Tab Properties'!J440</f>
        <v>0.74000036554192228</v>
      </c>
      <c r="K440">
        <v>0</v>
      </c>
      <c r="L440">
        <v>0</v>
      </c>
      <c r="M440">
        <v>0</v>
      </c>
      <c r="N440">
        <v>0</v>
      </c>
      <c r="O440" s="27">
        <f>'Calculated Tab Properties'!O440</f>
        <v>0</v>
      </c>
      <c r="P440" s="27">
        <f>'Calculated Tab Properties'!P440</f>
        <v>3</v>
      </c>
      <c r="Q440">
        <f>'Calculated Tab Properties'!Q440</f>
        <v>-300</v>
      </c>
      <c r="R440">
        <f>'Calculated Tab Properties'!R440</f>
        <v>1</v>
      </c>
      <c r="T440" s="1">
        <v>0</v>
      </c>
      <c r="U440" s="1">
        <v>0</v>
      </c>
      <c r="V440">
        <f>T440*'GEOMETRIC INPUTS'!S440</f>
        <v>0</v>
      </c>
      <c r="W440">
        <v>439</v>
      </c>
      <c r="X440">
        <f t="shared" si="126"/>
        <v>0</v>
      </c>
      <c r="Y440">
        <f t="shared" si="127"/>
        <v>0</v>
      </c>
      <c r="Z440" s="27">
        <f t="shared" si="128"/>
        <v>133.83985231959349</v>
      </c>
      <c r="AA440" s="27">
        <f t="shared" si="129"/>
        <v>-130.83985231959349</v>
      </c>
      <c r="AB440" s="27">
        <f t="shared" si="130"/>
        <v>-143.2934575428728</v>
      </c>
      <c r="AC440">
        <f t="shared" si="131"/>
        <v>143.2934575428728</v>
      </c>
      <c r="AD440" s="24">
        <f>'GT Data'!D442</f>
        <v>1118</v>
      </c>
      <c r="AE440" s="25">
        <f t="shared" si="132"/>
        <v>-51.890098864544903</v>
      </c>
      <c r="AF440" s="25">
        <f t="shared" si="133"/>
        <v>133.56808231916352</v>
      </c>
      <c r="AG440" s="25">
        <f t="shared" si="134"/>
        <v>133.83985231959349</v>
      </c>
      <c r="AH440" s="25">
        <v>0</v>
      </c>
      <c r="AI440" s="25">
        <v>0</v>
      </c>
      <c r="AJ440" s="25">
        <f t="shared" si="135"/>
        <v>0</v>
      </c>
      <c r="AK440" s="24">
        <f>'GT Data'!N442</f>
        <v>1119</v>
      </c>
      <c r="AL440" s="25">
        <f t="shared" si="136"/>
        <v>51.890098864544903</v>
      </c>
      <c r="AM440" s="25">
        <f t="shared" si="137"/>
        <v>-133.56808231916352</v>
      </c>
      <c r="AN440" s="25">
        <f t="shared" si="138"/>
        <v>-130.83985231959349</v>
      </c>
      <c r="AO440" s="25">
        <v>0</v>
      </c>
      <c r="AP440" s="25">
        <v>0</v>
      </c>
      <c r="AQ440" s="25">
        <f t="shared" si="139"/>
        <v>15567.02965936347</v>
      </c>
    </row>
    <row r="441" spans="1:43" x14ac:dyDescent="0.3">
      <c r="A441" t="str">
        <f>'Calculated Tab Properties'!A441</f>
        <v>TAB13-441</v>
      </c>
      <c r="B441">
        <f>'Calculated Tab Properties'!B441</f>
        <v>2100</v>
      </c>
      <c r="C441">
        <f>'Calculated Tab Properties'!C441</f>
        <v>0.37054628011472279</v>
      </c>
      <c r="D441">
        <f>'Calculated Tab Properties'!D441</f>
        <v>21.230737964846</v>
      </c>
      <c r="E441">
        <f>'Calculated Tab Properties'!E441</f>
        <v>2.0846379744693144</v>
      </c>
      <c r="F441">
        <f>'Calculated Tab Properties'!F441</f>
        <v>2.0846379744693144</v>
      </c>
      <c r="G441">
        <f>'Calculated Tab Properties'!G441</f>
        <v>0</v>
      </c>
      <c r="H441">
        <f>'Calculated Tab Properties'!H441</f>
        <v>2.8530250063765648</v>
      </c>
      <c r="I441">
        <f>'Calculated Tab Properties'!I441</f>
        <v>5.0000000035045795E-2</v>
      </c>
      <c r="J441" s="20">
        <f>'Calculated Tab Properties'!J441</f>
        <v>0.77681322375818751</v>
      </c>
      <c r="K441">
        <v>0</v>
      </c>
      <c r="L441">
        <v>0</v>
      </c>
      <c r="M441">
        <v>0</v>
      </c>
      <c r="N441">
        <v>0</v>
      </c>
      <c r="O441" s="27">
        <f>'Calculated Tab Properties'!O441</f>
        <v>0</v>
      </c>
      <c r="P441" s="27">
        <f>'Calculated Tab Properties'!P441</f>
        <v>3</v>
      </c>
      <c r="Q441">
        <f>'Calculated Tab Properties'!Q441</f>
        <v>-300</v>
      </c>
      <c r="R441">
        <f>'Calculated Tab Properties'!R441</f>
        <v>1</v>
      </c>
      <c r="T441" s="1">
        <v>0</v>
      </c>
      <c r="U441" s="1">
        <v>0</v>
      </c>
      <c r="V441">
        <f>T441*'GEOMETRIC INPUTS'!S441</f>
        <v>0</v>
      </c>
      <c r="W441">
        <v>440</v>
      </c>
      <c r="X441">
        <f t="shared" si="126"/>
        <v>0</v>
      </c>
      <c r="Y441">
        <f t="shared" si="127"/>
        <v>0</v>
      </c>
      <c r="Z441" s="27">
        <f t="shared" si="128"/>
        <v>143.83792470067976</v>
      </c>
      <c r="AA441" s="27">
        <f t="shared" si="129"/>
        <v>-140.83792470067976</v>
      </c>
      <c r="AB441" s="27">
        <f t="shared" si="130"/>
        <v>-143.27709491825826</v>
      </c>
      <c r="AC441">
        <f t="shared" si="131"/>
        <v>143.27709491825826</v>
      </c>
      <c r="AD441" s="24">
        <f>'GT Data'!D443</f>
        <v>1120</v>
      </c>
      <c r="AE441" s="25">
        <f t="shared" si="132"/>
        <v>-51.884173563028916</v>
      </c>
      <c r="AF441" s="25">
        <f t="shared" si="133"/>
        <v>133.55283022795538</v>
      </c>
      <c r="AG441" s="25">
        <f t="shared" si="134"/>
        <v>143.83792470067976</v>
      </c>
      <c r="AH441" s="25">
        <v>0</v>
      </c>
      <c r="AI441" s="25">
        <v>0</v>
      </c>
      <c r="AJ441" s="25">
        <f t="shared" si="135"/>
        <v>0</v>
      </c>
      <c r="AK441" s="24">
        <f>'GT Data'!N443</f>
        <v>1121</v>
      </c>
      <c r="AL441" s="25">
        <f t="shared" si="136"/>
        <v>51.884173563028916</v>
      </c>
      <c r="AM441" s="25">
        <f t="shared" si="137"/>
        <v>-133.55283022795538</v>
      </c>
      <c r="AN441" s="25">
        <f t="shared" si="138"/>
        <v>-140.83792470067976</v>
      </c>
      <c r="AO441" s="25">
        <v>0</v>
      </c>
      <c r="AP441" s="25">
        <v>0</v>
      </c>
      <c r="AQ441" s="25">
        <f t="shared" si="139"/>
        <v>15565.252068908674</v>
      </c>
    </row>
    <row r="442" spans="1:43" x14ac:dyDescent="0.3">
      <c r="A442" t="str">
        <f>'Calculated Tab Properties'!A442</f>
        <v>TAB14-442</v>
      </c>
      <c r="B442">
        <f>'Calculated Tab Properties'!B442</f>
        <v>2100</v>
      </c>
      <c r="C442">
        <f>'Calculated Tab Properties'!C442</f>
        <v>0.37054627994075551</v>
      </c>
      <c r="D442">
        <f>'Calculated Tab Properties'!D442</f>
        <v>21.230737954878407</v>
      </c>
      <c r="E442">
        <f>'Calculated Tab Properties'!E442</f>
        <v>1.9282397523338848</v>
      </c>
      <c r="F442">
        <f>'Calculated Tab Properties'!F442</f>
        <v>1.9282397523338848</v>
      </c>
      <c r="G442">
        <f>'Calculated Tab Properties'!G442</f>
        <v>0</v>
      </c>
      <c r="H442">
        <f>'Calculated Tab Properties'!H442</f>
        <v>2.7436808430420481</v>
      </c>
      <c r="I442">
        <f>'Calculated Tab Properties'!I442</f>
        <v>4.9999999672920084E-2</v>
      </c>
      <c r="J442" s="20">
        <f>'Calculated Tab Properties'!J442</f>
        <v>0.81678360438746267</v>
      </c>
      <c r="K442">
        <v>0</v>
      </c>
      <c r="L442">
        <v>0</v>
      </c>
      <c r="M442">
        <v>0</v>
      </c>
      <c r="N442">
        <v>0</v>
      </c>
      <c r="O442" s="27">
        <f>'Calculated Tab Properties'!O442</f>
        <v>0</v>
      </c>
      <c r="P442" s="27">
        <f>'Calculated Tab Properties'!P442</f>
        <v>3</v>
      </c>
      <c r="Q442">
        <f>'Calculated Tab Properties'!Q442</f>
        <v>-300</v>
      </c>
      <c r="R442">
        <f>'Calculated Tab Properties'!R442</f>
        <v>1</v>
      </c>
      <c r="T442" s="1">
        <v>0</v>
      </c>
      <c r="U442" s="1">
        <v>0</v>
      </c>
      <c r="V442">
        <f>T442*'GEOMETRIC INPUTS'!S442</f>
        <v>0</v>
      </c>
      <c r="W442">
        <v>441</v>
      </c>
      <c r="X442">
        <f t="shared" si="126"/>
        <v>0</v>
      </c>
      <c r="Y442">
        <f t="shared" si="127"/>
        <v>0</v>
      </c>
      <c r="Z442" s="27">
        <f t="shared" si="128"/>
        <v>155.50452148808344</v>
      </c>
      <c r="AA442" s="27">
        <f t="shared" si="129"/>
        <v>-152.50452148808344</v>
      </c>
      <c r="AB442" s="27">
        <f t="shared" si="130"/>
        <v>-143.22002735972833</v>
      </c>
      <c r="AC442">
        <f t="shared" si="131"/>
        <v>143.22002735972833</v>
      </c>
      <c r="AD442" s="24">
        <f>'GT Data'!D444</f>
        <v>1122</v>
      </c>
      <c r="AE442" s="25">
        <f t="shared" si="132"/>
        <v>-51.86350796786995</v>
      </c>
      <c r="AF442" s="25">
        <f t="shared" si="133"/>
        <v>133.4996358728668</v>
      </c>
      <c r="AG442" s="25">
        <f t="shared" si="134"/>
        <v>155.50452148808344</v>
      </c>
      <c r="AH442" s="25">
        <v>0</v>
      </c>
      <c r="AI442" s="25">
        <v>0</v>
      </c>
      <c r="AJ442" s="25">
        <f t="shared" si="135"/>
        <v>0</v>
      </c>
      <c r="AK442" s="24">
        <f>'GT Data'!N444</f>
        <v>1123</v>
      </c>
      <c r="AL442" s="25">
        <f t="shared" si="136"/>
        <v>51.86350796786995</v>
      </c>
      <c r="AM442" s="25">
        <f t="shared" si="137"/>
        <v>-133.4996358728668</v>
      </c>
      <c r="AN442" s="25">
        <f t="shared" si="138"/>
        <v>-152.50452148808344</v>
      </c>
      <c r="AO442" s="25">
        <v>0</v>
      </c>
      <c r="AP442" s="25">
        <v>0</v>
      </c>
      <c r="AQ442" s="25">
        <f t="shared" si="139"/>
        <v>15559.052390360985</v>
      </c>
    </row>
    <row r="443" spans="1:43" x14ac:dyDescent="0.3">
      <c r="A443" t="str">
        <f>'Calculated Tab Properties'!A443</f>
        <v>TAB11-443</v>
      </c>
      <c r="B443">
        <f>'Calculated Tab Properties'!B443</f>
        <v>2100</v>
      </c>
      <c r="C443">
        <f>'Calculated Tab Properties'!C443</f>
        <v>0.18721134377318749</v>
      </c>
      <c r="D443">
        <f>'Calculated Tab Properties'!D443</f>
        <v>10.726419875176408</v>
      </c>
      <c r="E443">
        <f>'Calculated Tab Properties'!E443</f>
        <v>2.6321851430039525</v>
      </c>
      <c r="F443">
        <f>'Calculated Tab Properties'!F443</f>
        <v>2.6321851430039525</v>
      </c>
      <c r="G443">
        <f>'Calculated Tab Properties'!G443</f>
        <v>0</v>
      </c>
      <c r="H443">
        <f>'Calculated Tab Properties'!H443</f>
        <v>3.2661414715255983</v>
      </c>
      <c r="I443">
        <f>'Calculated Tab Properties'!I443</f>
        <v>5.0000000141535633E-2</v>
      </c>
      <c r="J443" s="20">
        <f>'Calculated Tab Properties'!J443</f>
        <v>0.65902124156350383</v>
      </c>
      <c r="K443">
        <v>0</v>
      </c>
      <c r="L443">
        <v>0</v>
      </c>
      <c r="M443">
        <v>0</v>
      </c>
      <c r="N443">
        <v>0</v>
      </c>
      <c r="O443" s="27">
        <f>'Calculated Tab Properties'!O443</f>
        <v>0</v>
      </c>
      <c r="P443" s="27">
        <f>'Calculated Tab Properties'!P443</f>
        <v>3</v>
      </c>
      <c r="Q443">
        <f>'Calculated Tab Properties'!Q443</f>
        <v>-300</v>
      </c>
      <c r="R443">
        <f>'Calculated Tab Properties'!R443</f>
        <v>1</v>
      </c>
      <c r="T443" s="1">
        <v>0</v>
      </c>
      <c r="U443" s="1">
        <v>0</v>
      </c>
      <c r="V443">
        <f>T443*'GEOMETRIC INPUTS'!S443</f>
        <v>0</v>
      </c>
      <c r="W443">
        <v>442</v>
      </c>
      <c r="X443">
        <f t="shared" si="126"/>
        <v>0</v>
      </c>
      <c r="Y443">
        <f t="shared" si="127"/>
        <v>0</v>
      </c>
      <c r="Z443" s="27">
        <f t="shared" si="128"/>
        <v>113.91675877988388</v>
      </c>
      <c r="AA443" s="27">
        <f t="shared" si="129"/>
        <v>-110.91675877988388</v>
      </c>
      <c r="AB443" s="27">
        <f t="shared" si="130"/>
        <v>-143.20380330793535</v>
      </c>
      <c r="AC443">
        <f t="shared" si="131"/>
        <v>143.20380330793535</v>
      </c>
      <c r="AD443" s="24">
        <f>'GT Data'!D445</f>
        <v>1126</v>
      </c>
      <c r="AE443" s="25">
        <f t="shared" si="132"/>
        <v>-26.653047759304794</v>
      </c>
      <c r="AF443" s="25">
        <f t="shared" si="133"/>
        <v>140.70161451453941</v>
      </c>
      <c r="AG443" s="25">
        <f t="shared" si="134"/>
        <v>113.91675877988388</v>
      </c>
      <c r="AH443" s="25">
        <v>0</v>
      </c>
      <c r="AI443" s="25">
        <v>0</v>
      </c>
      <c r="AJ443" s="25">
        <f t="shared" si="135"/>
        <v>0</v>
      </c>
      <c r="AK443" s="24">
        <f>'GT Data'!N445</f>
        <v>1127</v>
      </c>
      <c r="AL443" s="25">
        <f t="shared" si="136"/>
        <v>26.653047759304794</v>
      </c>
      <c r="AM443" s="25">
        <f t="shared" si="137"/>
        <v>-140.70161451453941</v>
      </c>
      <c r="AN443" s="25">
        <f t="shared" si="138"/>
        <v>-110.91675877988388</v>
      </c>
      <c r="AO443" s="25">
        <v>0</v>
      </c>
      <c r="AP443" s="25">
        <v>0</v>
      </c>
      <c r="AQ443" s="25">
        <f t="shared" si="139"/>
        <v>7995.9143277914382</v>
      </c>
    </row>
    <row r="444" spans="1:43" x14ac:dyDescent="0.3">
      <c r="A444" t="str">
        <f>'Calculated Tab Properties'!A444</f>
        <v>TAB12-444</v>
      </c>
      <c r="B444">
        <f>'Calculated Tab Properties'!B444</f>
        <v>2100</v>
      </c>
      <c r="C444">
        <f>'Calculated Tab Properties'!C444</f>
        <v>0.18721134348523938</v>
      </c>
      <c r="D444">
        <f>'Calculated Tab Properties'!D444</f>
        <v>10.726419858678197</v>
      </c>
      <c r="E444">
        <f>'Calculated Tab Properties'!E444</f>
        <v>2.4773518580597211</v>
      </c>
      <c r="F444">
        <f>'Calculated Tab Properties'!F444</f>
        <v>2.4773518580597211</v>
      </c>
      <c r="G444">
        <f>'Calculated Tab Properties'!G444</f>
        <v>0</v>
      </c>
      <c r="H444">
        <f>'Calculated Tab Properties'!H444</f>
        <v>3.1451608930295478</v>
      </c>
      <c r="I444">
        <f>'Calculated Tab Properties'!I444</f>
        <v>4.9999999955416097E-2</v>
      </c>
      <c r="J444" s="20">
        <f>'Calculated Tab Properties'!J444</f>
        <v>0.68917089064368642</v>
      </c>
      <c r="K444">
        <v>0</v>
      </c>
      <c r="L444">
        <v>0</v>
      </c>
      <c r="M444">
        <v>0</v>
      </c>
      <c r="N444">
        <v>0</v>
      </c>
      <c r="O444" s="27">
        <f>'Calculated Tab Properties'!O444</f>
        <v>0</v>
      </c>
      <c r="P444" s="27">
        <f>'Calculated Tab Properties'!P444</f>
        <v>3</v>
      </c>
      <c r="Q444">
        <f>'Calculated Tab Properties'!Q444</f>
        <v>-300</v>
      </c>
      <c r="R444">
        <f>'Calculated Tab Properties'!R444</f>
        <v>1</v>
      </c>
      <c r="T444" s="1">
        <v>0</v>
      </c>
      <c r="U444" s="1">
        <v>0</v>
      </c>
      <c r="V444">
        <f>T444*'GEOMETRIC INPUTS'!S444</f>
        <v>0</v>
      </c>
      <c r="W444">
        <v>443</v>
      </c>
      <c r="X444">
        <f t="shared" si="126"/>
        <v>0</v>
      </c>
      <c r="Y444">
        <f t="shared" si="127"/>
        <v>0</v>
      </c>
      <c r="Z444" s="27">
        <f t="shared" si="128"/>
        <v>121.03650073953497</v>
      </c>
      <c r="AA444" s="27">
        <f t="shared" si="129"/>
        <v>-118.03650073953497</v>
      </c>
      <c r="AB444" s="27">
        <f t="shared" si="130"/>
        <v>-143.25805969712022</v>
      </c>
      <c r="AC444">
        <f t="shared" si="131"/>
        <v>143.25805969712022</v>
      </c>
      <c r="AD444" s="24">
        <f>'GT Data'!D446</f>
        <v>1128</v>
      </c>
      <c r="AE444" s="25">
        <f t="shared" si="132"/>
        <v>-26.66314590121668</v>
      </c>
      <c r="AF444" s="25">
        <f t="shared" si="133"/>
        <v>140.7549228937805</v>
      </c>
      <c r="AG444" s="25">
        <f t="shared" si="134"/>
        <v>121.03650073953497</v>
      </c>
      <c r="AH444" s="25">
        <v>0</v>
      </c>
      <c r="AI444" s="25">
        <v>0</v>
      </c>
      <c r="AJ444" s="25">
        <f t="shared" si="135"/>
        <v>0</v>
      </c>
      <c r="AK444" s="24">
        <f>'GT Data'!N446</f>
        <v>1129</v>
      </c>
      <c r="AL444" s="25">
        <f t="shared" si="136"/>
        <v>26.66314590121668</v>
      </c>
      <c r="AM444" s="25">
        <f t="shared" si="137"/>
        <v>-140.7549228937805</v>
      </c>
      <c r="AN444" s="25">
        <f t="shared" si="138"/>
        <v>-118.03650073953497</v>
      </c>
      <c r="AO444" s="25">
        <v>0</v>
      </c>
      <c r="AP444" s="25">
        <v>0</v>
      </c>
      <c r="AQ444" s="25">
        <f t="shared" si="139"/>
        <v>7998.9437703650037</v>
      </c>
    </row>
    <row r="445" spans="1:43" x14ac:dyDescent="0.3">
      <c r="A445" t="str">
        <f>'Calculated Tab Properties'!A445</f>
        <v>TAB13-445</v>
      </c>
      <c r="B445">
        <f>'Calculated Tab Properties'!B445</f>
        <v>2100</v>
      </c>
      <c r="C445">
        <f>'Calculated Tab Properties'!C445</f>
        <v>0.18721134349589796</v>
      </c>
      <c r="D445">
        <f>'Calculated Tab Properties'!D445</f>
        <v>10.726419859288889</v>
      </c>
      <c r="E445">
        <f>'Calculated Tab Properties'!E445</f>
        <v>2.3204858018080734</v>
      </c>
      <c r="F445">
        <f>'Calculated Tab Properties'!F445</f>
        <v>2.3204858018080734</v>
      </c>
      <c r="G445">
        <f>'Calculated Tab Properties'!G445</f>
        <v>0</v>
      </c>
      <c r="H445">
        <f>'Calculated Tab Properties'!H445</f>
        <v>3.0257405335577805</v>
      </c>
      <c r="I445">
        <f>'Calculated Tab Properties'!I445</f>
        <v>4.9999999955415764E-2</v>
      </c>
      <c r="J445" s="20">
        <f>'Calculated Tab Properties'!J445</f>
        <v>0.72214424452824533</v>
      </c>
      <c r="K445">
        <v>0</v>
      </c>
      <c r="L445">
        <v>0</v>
      </c>
      <c r="M445">
        <v>0</v>
      </c>
      <c r="N445">
        <v>0</v>
      </c>
      <c r="O445" s="27">
        <f>'Calculated Tab Properties'!O445</f>
        <v>0</v>
      </c>
      <c r="P445" s="27">
        <f>'Calculated Tab Properties'!P445</f>
        <v>3</v>
      </c>
      <c r="Q445">
        <f>'Calculated Tab Properties'!Q445</f>
        <v>-300</v>
      </c>
      <c r="R445">
        <f>'Calculated Tab Properties'!R445</f>
        <v>1</v>
      </c>
      <c r="T445" s="1">
        <v>0</v>
      </c>
      <c r="U445" s="1">
        <v>0</v>
      </c>
      <c r="V445">
        <f>T445*'GEOMETRIC INPUTS'!S445</f>
        <v>0</v>
      </c>
      <c r="W445">
        <v>444</v>
      </c>
      <c r="X445">
        <f t="shared" si="126"/>
        <v>0</v>
      </c>
      <c r="Y445">
        <f t="shared" si="127"/>
        <v>0</v>
      </c>
      <c r="Z445" s="27">
        <f t="shared" si="128"/>
        <v>129.21863161864511</v>
      </c>
      <c r="AA445" s="27">
        <f t="shared" si="129"/>
        <v>-126.21863161864511</v>
      </c>
      <c r="AB445" s="27">
        <f t="shared" si="130"/>
        <v>-143.28880550970212</v>
      </c>
      <c r="AC445">
        <f t="shared" si="131"/>
        <v>143.28880550970212</v>
      </c>
      <c r="AD445" s="24">
        <f>'GT Data'!D447</f>
        <v>1130</v>
      </c>
      <c r="AE445" s="25">
        <f t="shared" si="132"/>
        <v>-26.668868303875382</v>
      </c>
      <c r="AF445" s="25">
        <f t="shared" si="133"/>
        <v>140.78513148691445</v>
      </c>
      <c r="AG445" s="25">
        <f t="shared" si="134"/>
        <v>129.21863161864511</v>
      </c>
      <c r="AH445" s="25">
        <v>0</v>
      </c>
      <c r="AI445" s="25">
        <v>0</v>
      </c>
      <c r="AJ445" s="25">
        <f t="shared" si="135"/>
        <v>0</v>
      </c>
      <c r="AK445" s="24">
        <f>'GT Data'!N447</f>
        <v>1131</v>
      </c>
      <c r="AL445" s="25">
        <f t="shared" si="136"/>
        <v>26.668868303875382</v>
      </c>
      <c r="AM445" s="25">
        <f t="shared" si="137"/>
        <v>-140.78513148691445</v>
      </c>
      <c r="AN445" s="25">
        <f t="shared" si="138"/>
        <v>-126.21863161864511</v>
      </c>
      <c r="AO445" s="25">
        <v>0</v>
      </c>
      <c r="AP445" s="25">
        <v>0</v>
      </c>
      <c r="AQ445" s="25">
        <f t="shared" si="139"/>
        <v>8000.6604911626146</v>
      </c>
    </row>
    <row r="446" spans="1:43" x14ac:dyDescent="0.3">
      <c r="A446" t="str">
        <f>'Calculated Tab Properties'!A446</f>
        <v>TAB14-446</v>
      </c>
      <c r="B446">
        <f>'Calculated Tab Properties'!B446</f>
        <v>2100</v>
      </c>
      <c r="C446">
        <f>'Calculated Tab Properties'!C446</f>
        <v>0.18721134355628499</v>
      </c>
      <c r="D446">
        <f>'Calculated Tab Properties'!D446</f>
        <v>10.726419862748809</v>
      </c>
      <c r="E446">
        <f>'Calculated Tab Properties'!E446</f>
        <v>2.161645853922622</v>
      </c>
      <c r="F446">
        <f>'Calculated Tab Properties'!F446</f>
        <v>2.161645853922622</v>
      </c>
      <c r="G446">
        <f>'Calculated Tab Properties'!G446</f>
        <v>0</v>
      </c>
      <c r="H446">
        <f>'Calculated Tab Properties'!H446</f>
        <v>2.9084442942193154</v>
      </c>
      <c r="I446">
        <f>'Calculated Tab Properties'!I446</f>
        <v>4.999999995541593E-2</v>
      </c>
      <c r="J446" s="20">
        <f>'Calculated Tab Properties'!J446</f>
        <v>0.75825126635660101</v>
      </c>
      <c r="K446">
        <v>0</v>
      </c>
      <c r="L446">
        <v>0</v>
      </c>
      <c r="M446">
        <v>0</v>
      </c>
      <c r="N446">
        <v>0</v>
      </c>
      <c r="O446" s="27">
        <f>'Calculated Tab Properties'!O446</f>
        <v>0</v>
      </c>
      <c r="P446" s="27">
        <f>'Calculated Tab Properties'!P446</f>
        <v>3</v>
      </c>
      <c r="Q446">
        <f>'Calculated Tab Properties'!Q446</f>
        <v>-300</v>
      </c>
      <c r="R446">
        <f>'Calculated Tab Properties'!R446</f>
        <v>1</v>
      </c>
      <c r="T446" s="1">
        <v>0</v>
      </c>
      <c r="U446" s="1">
        <v>0</v>
      </c>
      <c r="V446">
        <f>T446*'GEOMETRIC INPUTS'!S446</f>
        <v>0</v>
      </c>
      <c r="W446">
        <v>445</v>
      </c>
      <c r="X446">
        <f t="shared" si="126"/>
        <v>0</v>
      </c>
      <c r="Y446">
        <f t="shared" si="127"/>
        <v>0</v>
      </c>
      <c r="Z446" s="27">
        <f t="shared" si="128"/>
        <v>138.71374881135694</v>
      </c>
      <c r="AA446" s="27">
        <f t="shared" si="129"/>
        <v>-135.71374881135694</v>
      </c>
      <c r="AB446" s="27">
        <f t="shared" si="130"/>
        <v>-143.28968750192442</v>
      </c>
      <c r="AC446">
        <f t="shared" si="131"/>
        <v>143.28968750192442</v>
      </c>
      <c r="AD446" s="24">
        <f>'GT Data'!D448</f>
        <v>1132</v>
      </c>
      <c r="AE446" s="25">
        <f t="shared" si="132"/>
        <v>-26.669032468497516</v>
      </c>
      <c r="AF446" s="25">
        <f t="shared" si="133"/>
        <v>140.7859980665456</v>
      </c>
      <c r="AG446" s="25">
        <f t="shared" si="134"/>
        <v>138.71374881135694</v>
      </c>
      <c r="AH446" s="25">
        <v>0</v>
      </c>
      <c r="AI446" s="25">
        <v>0</v>
      </c>
      <c r="AJ446" s="25">
        <f t="shared" si="135"/>
        <v>0</v>
      </c>
      <c r="AK446" s="24">
        <f>'GT Data'!N448</f>
        <v>1133</v>
      </c>
      <c r="AL446" s="25">
        <f t="shared" si="136"/>
        <v>26.669032468497516</v>
      </c>
      <c r="AM446" s="25">
        <f t="shared" si="137"/>
        <v>-140.7859980665456</v>
      </c>
      <c r="AN446" s="25">
        <f t="shared" si="138"/>
        <v>-135.71374881135694</v>
      </c>
      <c r="AO446" s="25">
        <v>0</v>
      </c>
      <c r="AP446" s="25">
        <v>0</v>
      </c>
      <c r="AQ446" s="25">
        <f t="shared" si="139"/>
        <v>8000.709740549255</v>
      </c>
    </row>
    <row r="447" spans="1:43" x14ac:dyDescent="0.3">
      <c r="A447" t="str">
        <f>'Calculated Tab Properties'!A447</f>
        <v>TAB11-447</v>
      </c>
      <c r="B447">
        <f>'Calculated Tab Properties'!B447</f>
        <v>2100</v>
      </c>
      <c r="C447">
        <f>'Calculated Tab Properties'!C447</f>
        <v>8.1335397895117678E-2</v>
      </c>
      <c r="D447">
        <f>'Calculated Tab Properties'!D447</f>
        <v>4.6601750244074829</v>
      </c>
      <c r="E447">
        <f>'Calculated Tab Properties'!E447</f>
        <v>2.6700242792571811</v>
      </c>
      <c r="F447">
        <f>'Calculated Tab Properties'!F447</f>
        <v>2.6700242792571811</v>
      </c>
      <c r="G447">
        <f>'Calculated Tab Properties'!G447</f>
        <v>0</v>
      </c>
      <c r="H447">
        <f>'Calculated Tab Properties'!H447</f>
        <v>3.2961382288324246</v>
      </c>
      <c r="I447">
        <f>'Calculated Tab Properties'!I447</f>
        <v>5.0000000062320013E-2</v>
      </c>
      <c r="J447" s="20">
        <f>'Calculated Tab Properties'!J447</f>
        <v>0.65199158060580531</v>
      </c>
      <c r="K447">
        <v>0</v>
      </c>
      <c r="L447">
        <v>0</v>
      </c>
      <c r="M447">
        <v>0</v>
      </c>
      <c r="N447">
        <v>0</v>
      </c>
      <c r="O447" s="27">
        <f>'Calculated Tab Properties'!O447</f>
        <v>0</v>
      </c>
      <c r="P447" s="27">
        <f>'Calculated Tab Properties'!P447</f>
        <v>3</v>
      </c>
      <c r="Q447">
        <f>'Calculated Tab Properties'!Q447</f>
        <v>-300</v>
      </c>
      <c r="R447">
        <f>'Calculated Tab Properties'!R447</f>
        <v>1</v>
      </c>
      <c r="T447" s="1">
        <v>0</v>
      </c>
      <c r="U447" s="1">
        <v>0</v>
      </c>
      <c r="V447">
        <f>T447*'GEOMETRIC INPUTS'!S447</f>
        <v>0</v>
      </c>
      <c r="W447">
        <v>446</v>
      </c>
      <c r="X447">
        <f t="shared" si="126"/>
        <v>0</v>
      </c>
      <c r="Y447">
        <f t="shared" si="127"/>
        <v>0</v>
      </c>
      <c r="Z447" s="27">
        <f t="shared" si="128"/>
        <v>112.3023495813429</v>
      </c>
      <c r="AA447" s="27">
        <f t="shared" si="129"/>
        <v>-109.3023495813429</v>
      </c>
      <c r="AB447" s="27">
        <f t="shared" si="130"/>
        <v>-143.18740483808133</v>
      </c>
      <c r="AC447">
        <f t="shared" si="131"/>
        <v>143.18740483808133</v>
      </c>
      <c r="AD447" s="24">
        <f>'GT Data'!D449</f>
        <v>1136</v>
      </c>
      <c r="AE447" s="25">
        <f t="shared" si="132"/>
        <v>-11.633367984731217</v>
      </c>
      <c r="AF447" s="25">
        <f t="shared" si="133"/>
        <v>142.71404154320774</v>
      </c>
      <c r="AG447" s="25">
        <f t="shared" si="134"/>
        <v>112.3023495813429</v>
      </c>
      <c r="AH447" s="25">
        <v>0</v>
      </c>
      <c r="AI447" s="25">
        <v>0</v>
      </c>
      <c r="AJ447" s="25">
        <f t="shared" si="135"/>
        <v>0</v>
      </c>
      <c r="AK447" s="24">
        <f>'GT Data'!N449</f>
        <v>1137</v>
      </c>
      <c r="AL447" s="25">
        <f t="shared" si="136"/>
        <v>11.633367984731217</v>
      </c>
      <c r="AM447" s="25">
        <f t="shared" si="137"/>
        <v>-142.71404154320774</v>
      </c>
      <c r="AN447" s="25">
        <f t="shared" si="138"/>
        <v>-109.3023495813429</v>
      </c>
      <c r="AO447" s="25">
        <v>0</v>
      </c>
      <c r="AP447" s="25">
        <v>0</v>
      </c>
      <c r="AQ447" s="25">
        <f t="shared" si="139"/>
        <v>3490.0103954193651</v>
      </c>
    </row>
    <row r="448" spans="1:43" x14ac:dyDescent="0.3">
      <c r="A448" t="str">
        <f>'Calculated Tab Properties'!A448</f>
        <v>TAB12-448</v>
      </c>
      <c r="B448">
        <f>'Calculated Tab Properties'!B448</f>
        <v>2100</v>
      </c>
      <c r="C448">
        <f>'Calculated Tab Properties'!C448</f>
        <v>8.1335397928916864E-2</v>
      </c>
      <c r="D448">
        <f>'Calculated Tab Properties'!D448</f>
        <v>4.6601750263440334</v>
      </c>
      <c r="E448">
        <f>'Calculated Tab Properties'!E448</f>
        <v>2.5189623565978327</v>
      </c>
      <c r="F448">
        <f>'Calculated Tab Properties'!F448</f>
        <v>2.5189623565978327</v>
      </c>
      <c r="G448">
        <f>'Calculated Tab Properties'!G448</f>
        <v>0</v>
      </c>
      <c r="H448">
        <f>'Calculated Tab Properties'!H448</f>
        <v>3.1773849496070494</v>
      </c>
      <c r="I448">
        <f>'Calculated Tab Properties'!I448</f>
        <v>5.0000000062320013E-2</v>
      </c>
      <c r="J448" s="20">
        <f>'Calculated Tab Properties'!J448</f>
        <v>0.68084318756086493</v>
      </c>
      <c r="K448">
        <v>0</v>
      </c>
      <c r="L448">
        <v>0</v>
      </c>
      <c r="M448">
        <v>0</v>
      </c>
      <c r="N448">
        <v>0</v>
      </c>
      <c r="O448" s="27">
        <f>'Calculated Tab Properties'!O448</f>
        <v>0</v>
      </c>
      <c r="P448" s="27">
        <f>'Calculated Tab Properties'!P448</f>
        <v>3</v>
      </c>
      <c r="Q448">
        <f>'Calculated Tab Properties'!Q448</f>
        <v>-300</v>
      </c>
      <c r="R448">
        <f>'Calculated Tab Properties'!R448</f>
        <v>1</v>
      </c>
      <c r="T448" s="1">
        <v>0</v>
      </c>
      <c r="U448" s="1">
        <v>0</v>
      </c>
      <c r="V448">
        <f>T448*'GEOMETRIC INPUTS'!S448</f>
        <v>0</v>
      </c>
      <c r="W448">
        <v>447</v>
      </c>
      <c r="X448">
        <f t="shared" si="126"/>
        <v>0</v>
      </c>
      <c r="Y448">
        <f t="shared" si="127"/>
        <v>0</v>
      </c>
      <c r="Z448" s="27">
        <f t="shared" si="128"/>
        <v>119.03711034602249</v>
      </c>
      <c r="AA448" s="27">
        <f t="shared" si="129"/>
        <v>-116.03711034602249</v>
      </c>
      <c r="AB448" s="27">
        <f t="shared" si="130"/>
        <v>-143.24562870274349</v>
      </c>
      <c r="AC448">
        <f t="shared" si="131"/>
        <v>143.24562870274349</v>
      </c>
      <c r="AD448" s="24">
        <f>'GT Data'!D450</f>
        <v>1138</v>
      </c>
      <c r="AE448" s="25">
        <f t="shared" si="132"/>
        <v>-11.638098431063675</v>
      </c>
      <c r="AF448" s="25">
        <f t="shared" si="133"/>
        <v>142.77207292518074</v>
      </c>
      <c r="AG448" s="25">
        <f t="shared" si="134"/>
        <v>119.03711034602249</v>
      </c>
      <c r="AH448" s="25">
        <v>0</v>
      </c>
      <c r="AI448" s="25">
        <v>0</v>
      </c>
      <c r="AJ448" s="25">
        <f t="shared" si="135"/>
        <v>0</v>
      </c>
      <c r="AK448" s="24">
        <f>'GT Data'!N450</f>
        <v>1139</v>
      </c>
      <c r="AL448" s="25">
        <f t="shared" si="136"/>
        <v>11.638098431063675</v>
      </c>
      <c r="AM448" s="25">
        <f t="shared" si="137"/>
        <v>-142.77207292518074</v>
      </c>
      <c r="AN448" s="25">
        <f t="shared" si="138"/>
        <v>-116.03711034602249</v>
      </c>
      <c r="AO448" s="25">
        <v>0</v>
      </c>
      <c r="AP448" s="25">
        <v>0</v>
      </c>
      <c r="AQ448" s="25">
        <f t="shared" si="139"/>
        <v>3491.4295293191026</v>
      </c>
    </row>
    <row r="449" spans="1:43" x14ac:dyDescent="0.3">
      <c r="A449" t="str">
        <f>'Calculated Tab Properties'!A449</f>
        <v>TAB13-449</v>
      </c>
      <c r="B449">
        <f>'Calculated Tab Properties'!B449</f>
        <v>2100</v>
      </c>
      <c r="C449">
        <f>'Calculated Tab Properties'!C449</f>
        <v>8.1335397669101361E-2</v>
      </c>
      <c r="D449">
        <f>'Calculated Tab Properties'!D449</f>
        <v>4.6601750114577012</v>
      </c>
      <c r="E449">
        <f>'Calculated Tab Properties'!E449</f>
        <v>2.365844408867158</v>
      </c>
      <c r="F449">
        <f>'Calculated Tab Properties'!F449</f>
        <v>2.365844408867158</v>
      </c>
      <c r="G449">
        <f>'Calculated Tab Properties'!G449</f>
        <v>0</v>
      </c>
      <c r="H449">
        <f>'Calculated Tab Properties'!H449</f>
        <v>3.0599240719614191</v>
      </c>
      <c r="I449">
        <f>'Calculated Tab Properties'!I449</f>
        <v>4.9999999981073372E-2</v>
      </c>
      <c r="J449" s="20">
        <f>'Calculated Tab Properties'!J449</f>
        <v>0.71234586357455665</v>
      </c>
      <c r="K449">
        <v>0</v>
      </c>
      <c r="L449">
        <v>0</v>
      </c>
      <c r="M449">
        <v>0</v>
      </c>
      <c r="N449">
        <v>0</v>
      </c>
      <c r="O449" s="27">
        <f>'Calculated Tab Properties'!O449</f>
        <v>0</v>
      </c>
      <c r="P449" s="27">
        <f>'Calculated Tab Properties'!P449</f>
        <v>3</v>
      </c>
      <c r="Q449">
        <f>'Calculated Tab Properties'!Q449</f>
        <v>-300</v>
      </c>
      <c r="R449">
        <f>'Calculated Tab Properties'!R449</f>
        <v>1</v>
      </c>
      <c r="T449" s="1">
        <v>0</v>
      </c>
      <c r="U449" s="1">
        <v>0</v>
      </c>
      <c r="V449">
        <f>T449*'GEOMETRIC INPUTS'!S449</f>
        <v>0</v>
      </c>
      <c r="W449">
        <v>448</v>
      </c>
      <c r="X449">
        <f t="shared" si="126"/>
        <v>0</v>
      </c>
      <c r="Y449">
        <f t="shared" si="127"/>
        <v>0</v>
      </c>
      <c r="Z449" s="27">
        <f t="shared" si="128"/>
        <v>126.74121716382631</v>
      </c>
      <c r="AA449" s="27">
        <f t="shared" si="129"/>
        <v>-123.74121716382631</v>
      </c>
      <c r="AB449" s="27">
        <f t="shared" si="130"/>
        <v>-143.2827029588027</v>
      </c>
      <c r="AC449">
        <f t="shared" si="131"/>
        <v>143.2827029588027</v>
      </c>
      <c r="AD449" s="24">
        <f>'GT Data'!D451</f>
        <v>1140</v>
      </c>
      <c r="AE449" s="25">
        <f t="shared" si="132"/>
        <v>-11.641110519671178</v>
      </c>
      <c r="AF449" s="25">
        <f t="shared" si="133"/>
        <v>142.80902462046748</v>
      </c>
      <c r="AG449" s="25">
        <f t="shared" si="134"/>
        <v>126.74121716382631</v>
      </c>
      <c r="AH449" s="25">
        <v>0</v>
      </c>
      <c r="AI449" s="25">
        <v>0</v>
      </c>
      <c r="AJ449" s="25">
        <f t="shared" si="135"/>
        <v>0</v>
      </c>
      <c r="AK449" s="24">
        <f>'GT Data'!N451</f>
        <v>1141</v>
      </c>
      <c r="AL449" s="25">
        <f t="shared" si="136"/>
        <v>11.641110519671178</v>
      </c>
      <c r="AM449" s="25">
        <f t="shared" si="137"/>
        <v>-142.80902462046748</v>
      </c>
      <c r="AN449" s="25">
        <f t="shared" si="138"/>
        <v>-123.74121716382631</v>
      </c>
      <c r="AO449" s="25">
        <v>0</v>
      </c>
      <c r="AP449" s="25">
        <v>0</v>
      </c>
      <c r="AQ449" s="25">
        <f t="shared" si="139"/>
        <v>3492.3331559013536</v>
      </c>
    </row>
    <row r="450" spans="1:43" x14ac:dyDescent="0.3">
      <c r="A450" t="str">
        <f>'Calculated Tab Properties'!A450</f>
        <v>TAB14-450</v>
      </c>
      <c r="B450">
        <f>'Calculated Tab Properties'!B450</f>
        <v>2100</v>
      </c>
      <c r="C450">
        <f>'Calculated Tab Properties'!C450</f>
        <v>8.1335397879348292E-2</v>
      </c>
      <c r="D450">
        <f>'Calculated Tab Properties'!D450</f>
        <v>4.660175023503963</v>
      </c>
      <c r="E450">
        <f>'Calculated Tab Properties'!E450</f>
        <v>2.2106644564453819</v>
      </c>
      <c r="F450">
        <f>'Calculated Tab Properties'!F450</f>
        <v>2.2106644564453819</v>
      </c>
      <c r="G450">
        <f>'Calculated Tab Properties'!G450</f>
        <v>0</v>
      </c>
      <c r="H450">
        <f>'Calculated Tab Properties'!H450</f>
        <v>2.9442267054486679</v>
      </c>
      <c r="I450">
        <f>'Calculated Tab Properties'!I450</f>
        <v>5.0000000062319125E-2</v>
      </c>
      <c r="J450" s="20">
        <f>'Calculated Tab Properties'!J450</f>
        <v>0.74680224380956406</v>
      </c>
      <c r="K450">
        <v>0</v>
      </c>
      <c r="L450">
        <v>0</v>
      </c>
      <c r="M450">
        <v>0</v>
      </c>
      <c r="N450">
        <v>0</v>
      </c>
      <c r="O450" s="27">
        <f>'Calculated Tab Properties'!O450</f>
        <v>0</v>
      </c>
      <c r="P450" s="27">
        <f>'Calculated Tab Properties'!P450</f>
        <v>3</v>
      </c>
      <c r="Q450">
        <f>'Calculated Tab Properties'!Q450</f>
        <v>-300</v>
      </c>
      <c r="R450">
        <f>'Calculated Tab Properties'!R450</f>
        <v>1</v>
      </c>
      <c r="T450" s="1">
        <v>0</v>
      </c>
      <c r="U450" s="1">
        <v>0</v>
      </c>
      <c r="V450">
        <f>T450*'GEOMETRIC INPUTS'!S450</f>
        <v>0</v>
      </c>
      <c r="W450">
        <v>449</v>
      </c>
      <c r="X450">
        <f t="shared" si="126"/>
        <v>0</v>
      </c>
      <c r="Y450">
        <f t="shared" si="127"/>
        <v>0</v>
      </c>
      <c r="Z450" s="27">
        <f t="shared" si="128"/>
        <v>135.63795225710291</v>
      </c>
      <c r="AA450" s="27">
        <f t="shared" si="129"/>
        <v>-132.63795225710291</v>
      </c>
      <c r="AB450" s="27">
        <f t="shared" si="130"/>
        <v>-143.29305450467797</v>
      </c>
      <c r="AC450">
        <f t="shared" si="131"/>
        <v>143.29305450467797</v>
      </c>
      <c r="AD450" s="24">
        <f>'GT Data'!D452</f>
        <v>1142</v>
      </c>
      <c r="AE450" s="25">
        <f t="shared" si="132"/>
        <v>-11.641951568796379</v>
      </c>
      <c r="AF450" s="25">
        <f t="shared" si="133"/>
        <v>142.81934194271591</v>
      </c>
      <c r="AG450" s="25">
        <f t="shared" si="134"/>
        <v>135.63795225710291</v>
      </c>
      <c r="AH450" s="25">
        <v>0</v>
      </c>
      <c r="AI450" s="25">
        <v>0</v>
      </c>
      <c r="AJ450" s="25">
        <f t="shared" si="135"/>
        <v>0</v>
      </c>
      <c r="AK450" s="24">
        <f>'GT Data'!N452</f>
        <v>1143</v>
      </c>
      <c r="AL450" s="25">
        <f t="shared" si="136"/>
        <v>11.641951568796379</v>
      </c>
      <c r="AM450" s="25">
        <f t="shared" si="137"/>
        <v>-142.81934194271591</v>
      </c>
      <c r="AN450" s="25">
        <f t="shared" si="138"/>
        <v>-132.63795225710291</v>
      </c>
      <c r="AO450" s="25">
        <v>0</v>
      </c>
      <c r="AP450" s="25">
        <v>0</v>
      </c>
      <c r="AQ450" s="25">
        <f t="shared" si="139"/>
        <v>3492.5854706389136</v>
      </c>
    </row>
    <row r="451" spans="1:43" x14ac:dyDescent="0.3">
      <c r="A451" t="str">
        <f>'Calculated Tab Properties'!A451</f>
        <v>TAB11-451</v>
      </c>
      <c r="B451">
        <f>'Calculated Tab Properties'!B451</f>
        <v>2100</v>
      </c>
      <c r="C451">
        <f>'Calculated Tab Properties'!C451</f>
        <v>4.0175079622357659</v>
      </c>
      <c r="D451">
        <f>'Calculated Tab Properties'!D451</f>
        <v>230.18625039631308</v>
      </c>
      <c r="E451">
        <f>'Calculated Tab Properties'!E451</f>
        <v>2.2805761817586294</v>
      </c>
      <c r="F451">
        <f>'Calculated Tab Properties'!F451</f>
        <v>2.2805761817586294</v>
      </c>
      <c r="G451">
        <f>'Calculated Tab Properties'!G451</f>
        <v>0</v>
      </c>
      <c r="H451">
        <f>'Calculated Tab Properties'!H451</f>
        <v>2.9959088937530032</v>
      </c>
      <c r="I451">
        <f>'Calculated Tab Properties'!I451</f>
        <v>5.0000000663631701E-2</v>
      </c>
      <c r="J451" s="20">
        <f>'Calculated Tab Properties'!J451</f>
        <v>0.73094972226579991</v>
      </c>
      <c r="K451">
        <v>0</v>
      </c>
      <c r="L451">
        <v>0</v>
      </c>
      <c r="M451">
        <v>0</v>
      </c>
      <c r="N451">
        <v>0</v>
      </c>
      <c r="O451" s="27">
        <f>'Calculated Tab Properties'!O451</f>
        <v>0</v>
      </c>
      <c r="P451" s="27">
        <f>'Calculated Tab Properties'!P451</f>
        <v>3</v>
      </c>
      <c r="Q451">
        <f>'Calculated Tab Properties'!Q451</f>
        <v>-300</v>
      </c>
      <c r="R451">
        <f>'Calculated Tab Properties'!R451</f>
        <v>1</v>
      </c>
      <c r="T451" s="1">
        <v>0</v>
      </c>
      <c r="U451" s="1">
        <v>0</v>
      </c>
      <c r="V451">
        <f>T451*'GEOMETRIC INPUTS'!S451</f>
        <v>0</v>
      </c>
      <c r="W451">
        <v>450</v>
      </c>
      <c r="X451">
        <f t="shared" si="126"/>
        <v>0</v>
      </c>
      <c r="Y451">
        <f t="shared" si="127"/>
        <v>0</v>
      </c>
      <c r="Z451" s="27">
        <f t="shared" si="128"/>
        <v>131.47993142977779</v>
      </c>
      <c r="AA451" s="27">
        <f t="shared" si="129"/>
        <v>-128.47993142977779</v>
      </c>
      <c r="AB451" s="27">
        <f t="shared" si="130"/>
        <v>-143.29213739799044</v>
      </c>
      <c r="AC451">
        <f t="shared" si="131"/>
        <v>143.29213739799044</v>
      </c>
      <c r="AD451" s="24">
        <f>'GT Data'!D453</f>
        <v>1148</v>
      </c>
      <c r="AE451" s="25">
        <f t="shared" si="132"/>
        <v>110.06697382340739</v>
      </c>
      <c r="AF451" s="25">
        <f t="shared" si="133"/>
        <v>-91.749103066144045</v>
      </c>
      <c r="AG451" s="25">
        <f t="shared" si="134"/>
        <v>131.47993142977779</v>
      </c>
      <c r="AH451" s="25">
        <v>0</v>
      </c>
      <c r="AI451" s="25">
        <v>0</v>
      </c>
      <c r="AJ451" s="25">
        <f t="shared" si="135"/>
        <v>0</v>
      </c>
      <c r="AK451" s="24">
        <f>'GT Data'!N453</f>
        <v>1149</v>
      </c>
      <c r="AL451" s="25">
        <f t="shared" si="136"/>
        <v>-110.06697382340739</v>
      </c>
      <c r="AM451" s="25">
        <f t="shared" si="137"/>
        <v>91.749103066144045</v>
      </c>
      <c r="AN451" s="25">
        <f t="shared" si="138"/>
        <v>-128.47993142977779</v>
      </c>
      <c r="AO451" s="25">
        <v>0</v>
      </c>
      <c r="AP451" s="25">
        <v>0</v>
      </c>
      <c r="AQ451" s="25">
        <f t="shared" si="139"/>
        <v>-33020.092147022217</v>
      </c>
    </row>
    <row r="452" spans="1:43" x14ac:dyDescent="0.3">
      <c r="A452" t="str">
        <f>'Calculated Tab Properties'!A452</f>
        <v>TAB12-452</v>
      </c>
      <c r="B452">
        <f>'Calculated Tab Properties'!B452</f>
        <v>2100</v>
      </c>
      <c r="C452">
        <f>'Calculated Tab Properties'!C452</f>
        <v>4.0175079622354293</v>
      </c>
      <c r="D452">
        <f>'Calculated Tab Properties'!D452</f>
        <v>230.18625039629381</v>
      </c>
      <c r="E452">
        <f>'Calculated Tab Properties'!E452</f>
        <v>2.0749512569479229</v>
      </c>
      <c r="F452">
        <f>'Calculated Tab Properties'!F452</f>
        <v>2.0749512569479229</v>
      </c>
      <c r="G452">
        <f>'Calculated Tab Properties'!G452</f>
        <v>0</v>
      </c>
      <c r="H452">
        <f>'Calculated Tab Properties'!H452</f>
        <v>2.8461250136700209</v>
      </c>
      <c r="I452">
        <f>'Calculated Tab Properties'!I452</f>
        <v>4.9999999895502432E-2</v>
      </c>
      <c r="J452" s="20">
        <f>'Calculated Tab Properties'!J452</f>
        <v>0.7791990976583405</v>
      </c>
      <c r="K452">
        <v>0</v>
      </c>
      <c r="L452">
        <v>0</v>
      </c>
      <c r="M452">
        <v>0</v>
      </c>
      <c r="N452">
        <v>0</v>
      </c>
      <c r="O452" s="27">
        <f>'Calculated Tab Properties'!O452</f>
        <v>0</v>
      </c>
      <c r="P452" s="27">
        <f>'Calculated Tab Properties'!P452</f>
        <v>3</v>
      </c>
      <c r="Q452">
        <f>'Calculated Tab Properties'!Q452</f>
        <v>-300</v>
      </c>
      <c r="R452">
        <f>'Calculated Tab Properties'!R452</f>
        <v>1</v>
      </c>
      <c r="T452" s="1">
        <v>0</v>
      </c>
      <c r="U452" s="1">
        <v>0</v>
      </c>
      <c r="V452">
        <f>T452*'GEOMETRIC INPUTS'!S452</f>
        <v>0</v>
      </c>
      <c r="W452">
        <v>451</v>
      </c>
      <c r="X452">
        <f t="shared" si="126"/>
        <v>0</v>
      </c>
      <c r="Y452">
        <f t="shared" si="127"/>
        <v>0</v>
      </c>
      <c r="Z452" s="27">
        <f t="shared" si="128"/>
        <v>144.50941871346288</v>
      </c>
      <c r="AA452" s="27">
        <f t="shared" si="129"/>
        <v>-141.50941871346288</v>
      </c>
      <c r="AB452" s="27">
        <f t="shared" si="130"/>
        <v>-143.27483765429199</v>
      </c>
      <c r="AC452">
        <f t="shared" si="131"/>
        <v>143.27483765429199</v>
      </c>
      <c r="AD452" s="24">
        <f>'GT Data'!D454</f>
        <v>1150</v>
      </c>
      <c r="AE452" s="25">
        <f t="shared" si="132"/>
        <v>110.05368537314199</v>
      </c>
      <c r="AF452" s="25">
        <f t="shared" si="133"/>
        <v>-91.738026143214967</v>
      </c>
      <c r="AG452" s="25">
        <f t="shared" si="134"/>
        <v>144.50941871346288</v>
      </c>
      <c r="AH452" s="25">
        <v>0</v>
      </c>
      <c r="AI452" s="25">
        <v>0</v>
      </c>
      <c r="AJ452" s="25">
        <f t="shared" si="135"/>
        <v>0</v>
      </c>
      <c r="AK452" s="24">
        <f>'GT Data'!N454</f>
        <v>1151</v>
      </c>
      <c r="AL452" s="25">
        <f t="shared" si="136"/>
        <v>-110.05368537314199</v>
      </c>
      <c r="AM452" s="25">
        <f t="shared" si="137"/>
        <v>91.738026143214967</v>
      </c>
      <c r="AN452" s="25">
        <f t="shared" si="138"/>
        <v>-141.50941871346288</v>
      </c>
      <c r="AO452" s="25">
        <v>0</v>
      </c>
      <c r="AP452" s="25">
        <v>0</v>
      </c>
      <c r="AQ452" s="25">
        <f t="shared" si="139"/>
        <v>-33016.105611942599</v>
      </c>
    </row>
    <row r="453" spans="1:43" x14ac:dyDescent="0.3">
      <c r="A453" t="str">
        <f>'Calculated Tab Properties'!A453</f>
        <v>TAB13-453</v>
      </c>
      <c r="B453">
        <f>'Calculated Tab Properties'!B453</f>
        <v>2100</v>
      </c>
      <c r="C453">
        <f>'Calculated Tab Properties'!C453</f>
        <v>4.0175079625425196</v>
      </c>
      <c r="D453">
        <f>'Calculated Tab Properties'!D453</f>
        <v>230.18625041388879</v>
      </c>
      <c r="E453">
        <f>'Calculated Tab Properties'!E453</f>
        <v>1.8681481350915095</v>
      </c>
      <c r="F453">
        <f>'Calculated Tab Properties'!F453</f>
        <v>1.8681481350915095</v>
      </c>
      <c r="G453">
        <f>'Calculated Tab Properties'!G453</f>
        <v>0</v>
      </c>
      <c r="H453">
        <f>'Calculated Tab Properties'!H453</f>
        <v>2.7028989328222912</v>
      </c>
      <c r="I453">
        <f>'Calculated Tab Properties'!I453</f>
        <v>5.0000000023338854E-2</v>
      </c>
      <c r="J453" s="20">
        <f>'Calculated Tab Properties'!J453</f>
        <v>0.8329904876946056</v>
      </c>
      <c r="K453">
        <v>0</v>
      </c>
      <c r="L453">
        <v>0</v>
      </c>
      <c r="M453">
        <v>0</v>
      </c>
      <c r="N453">
        <v>0</v>
      </c>
      <c r="O453" s="27">
        <f>'Calculated Tab Properties'!O453</f>
        <v>0</v>
      </c>
      <c r="P453" s="27">
        <f>'Calculated Tab Properties'!P453</f>
        <v>3</v>
      </c>
      <c r="Q453">
        <f>'Calculated Tab Properties'!Q453</f>
        <v>-300</v>
      </c>
      <c r="R453">
        <f>'Calculated Tab Properties'!R453</f>
        <v>1</v>
      </c>
      <c r="T453" s="1">
        <v>0</v>
      </c>
      <c r="U453" s="1">
        <v>0</v>
      </c>
      <c r="V453">
        <f>T453*'GEOMETRIC INPUTS'!S453</f>
        <v>0</v>
      </c>
      <c r="W453">
        <v>452</v>
      </c>
      <c r="X453">
        <f t="shared" si="126"/>
        <v>0</v>
      </c>
      <c r="Y453">
        <f t="shared" si="127"/>
        <v>0</v>
      </c>
      <c r="Z453" s="27">
        <f t="shared" si="128"/>
        <v>160.50654354840128</v>
      </c>
      <c r="AA453" s="27">
        <f t="shared" si="129"/>
        <v>-157.50654354840128</v>
      </c>
      <c r="AB453" s="27">
        <f t="shared" si="130"/>
        <v>-143.18511420677942</v>
      </c>
      <c r="AC453">
        <f t="shared" si="131"/>
        <v>143.18511420677942</v>
      </c>
      <c r="AD453" s="24">
        <f>'GT Data'!D455</f>
        <v>1152</v>
      </c>
      <c r="AE453" s="25">
        <f t="shared" si="132"/>
        <v>109.98476613937413</v>
      </c>
      <c r="AF453" s="25">
        <f t="shared" si="133"/>
        <v>-91.680576719802801</v>
      </c>
      <c r="AG453" s="25">
        <f t="shared" si="134"/>
        <v>160.50654354840128</v>
      </c>
      <c r="AH453" s="25">
        <v>0</v>
      </c>
      <c r="AI453" s="25">
        <v>0</v>
      </c>
      <c r="AJ453" s="25">
        <f t="shared" si="135"/>
        <v>0</v>
      </c>
      <c r="AK453" s="24">
        <f>'GT Data'!N455</f>
        <v>1153</v>
      </c>
      <c r="AL453" s="25">
        <f t="shared" si="136"/>
        <v>-109.98476613937413</v>
      </c>
      <c r="AM453" s="25">
        <f t="shared" si="137"/>
        <v>91.680576719802801</v>
      </c>
      <c r="AN453" s="25">
        <f t="shared" si="138"/>
        <v>-157.50654354840128</v>
      </c>
      <c r="AO453" s="25">
        <v>0</v>
      </c>
      <c r="AP453" s="25">
        <v>0</v>
      </c>
      <c r="AQ453" s="25">
        <f t="shared" si="139"/>
        <v>-32995.429841812242</v>
      </c>
    </row>
    <row r="454" spans="1:43" x14ac:dyDescent="0.3">
      <c r="A454" t="str">
        <f>'Calculated Tab Properties'!A454</f>
        <v>TAB14-454</v>
      </c>
      <c r="B454">
        <f>'Calculated Tab Properties'!B454</f>
        <v>2100</v>
      </c>
      <c r="C454">
        <f>'Calculated Tab Properties'!C454</f>
        <v>4.0175079627125267</v>
      </c>
      <c r="D454">
        <f>'Calculated Tab Properties'!D454</f>
        <v>230.18625042362947</v>
      </c>
      <c r="E454">
        <f>'Calculated Tab Properties'!E454</f>
        <v>1.6601683752946239</v>
      </c>
      <c r="F454">
        <f>'Calculated Tab Properties'!F454</f>
        <v>1.6601683752946239</v>
      </c>
      <c r="G454">
        <f>'Calculated Tab Properties'!G454</f>
        <v>0</v>
      </c>
      <c r="H454">
        <f>'Calculated Tab Properties'!H454</f>
        <v>2.567614105881912</v>
      </c>
      <c r="I454">
        <f>'Calculated Tab Properties'!I454</f>
        <v>5.0000000023338854E-2</v>
      </c>
      <c r="J454" s="20">
        <f>'Calculated Tab Properties'!J454</f>
        <v>0.8929629495635325</v>
      </c>
      <c r="K454">
        <v>0</v>
      </c>
      <c r="L454">
        <v>0</v>
      </c>
      <c r="M454">
        <v>0</v>
      </c>
      <c r="N454">
        <v>0</v>
      </c>
      <c r="O454" s="27">
        <f>'Calculated Tab Properties'!O454</f>
        <v>0</v>
      </c>
      <c r="P454" s="27">
        <f>'Calculated Tab Properties'!P454</f>
        <v>3</v>
      </c>
      <c r="Q454">
        <f>'Calculated Tab Properties'!Q454</f>
        <v>-300</v>
      </c>
      <c r="R454">
        <f>'Calculated Tab Properties'!R454</f>
        <v>1</v>
      </c>
      <c r="T454" s="1">
        <v>0</v>
      </c>
      <c r="U454" s="1">
        <v>0</v>
      </c>
      <c r="V454">
        <f>T454*'GEOMETRIC INPUTS'!S454</f>
        <v>0</v>
      </c>
      <c r="W454">
        <v>453</v>
      </c>
      <c r="X454">
        <f t="shared" si="126"/>
        <v>0</v>
      </c>
      <c r="Y454">
        <f t="shared" si="127"/>
        <v>0</v>
      </c>
      <c r="Z454" s="27">
        <f t="shared" si="128"/>
        <v>180.61421025847255</v>
      </c>
      <c r="AA454" s="27">
        <f t="shared" si="129"/>
        <v>-177.61421025847255</v>
      </c>
      <c r="AB454" s="27">
        <f t="shared" si="130"/>
        <v>-142.9943921784886</v>
      </c>
      <c r="AC454">
        <f t="shared" si="131"/>
        <v>142.9943921784886</v>
      </c>
      <c r="AD454" s="24">
        <f>'GT Data'!D456</f>
        <v>1154</v>
      </c>
      <c r="AE454" s="25">
        <f t="shared" si="132"/>
        <v>109.83826686417616</v>
      </c>
      <c r="AF454" s="25">
        <f t="shared" si="133"/>
        <v>-91.558458521151522</v>
      </c>
      <c r="AG454" s="25">
        <f t="shared" si="134"/>
        <v>180.61421025847255</v>
      </c>
      <c r="AH454" s="25">
        <v>0</v>
      </c>
      <c r="AI454" s="25">
        <v>0</v>
      </c>
      <c r="AJ454" s="25">
        <f t="shared" si="135"/>
        <v>0</v>
      </c>
      <c r="AK454" s="24">
        <f>'GT Data'!N456</f>
        <v>1155</v>
      </c>
      <c r="AL454" s="25">
        <f t="shared" si="136"/>
        <v>-109.83826686417616</v>
      </c>
      <c r="AM454" s="25">
        <f t="shared" si="137"/>
        <v>91.558458521151522</v>
      </c>
      <c r="AN454" s="25">
        <f t="shared" si="138"/>
        <v>-177.61421025847255</v>
      </c>
      <c r="AO454" s="25">
        <v>0</v>
      </c>
      <c r="AP454" s="25">
        <v>0</v>
      </c>
      <c r="AQ454" s="25">
        <f t="shared" si="139"/>
        <v>-32951.480059252848</v>
      </c>
    </row>
    <row r="455" spans="1:43" x14ac:dyDescent="0.3">
      <c r="A455" t="str">
        <f>'Calculated Tab Properties'!A455</f>
        <v>TAB11-455</v>
      </c>
      <c r="B455">
        <f>'Calculated Tab Properties'!B455</f>
        <v>2100</v>
      </c>
      <c r="C455">
        <f>'Calculated Tab Properties'!C455</f>
        <v>4.017507962188553</v>
      </c>
      <c r="D455">
        <f>'Calculated Tab Properties'!D455</f>
        <v>230.18625039360799</v>
      </c>
      <c r="E455">
        <f>'Calculated Tab Properties'!E455</f>
        <v>2.6938541025453455</v>
      </c>
      <c r="F455">
        <f>'Calculated Tab Properties'!F455</f>
        <v>2.6938541025453455</v>
      </c>
      <c r="G455">
        <f>'Calculated Tab Properties'!G455</f>
        <v>0</v>
      </c>
      <c r="H455">
        <f>'Calculated Tab Properties'!H455</f>
        <v>3.3151115395238357</v>
      </c>
      <c r="I455">
        <f>'Calculated Tab Properties'!I455</f>
        <v>4.9999999255208212E-2</v>
      </c>
      <c r="J455" s="20">
        <f>'Calculated Tab Properties'!J455</f>
        <v>0.64762995234867626</v>
      </c>
      <c r="K455">
        <v>0</v>
      </c>
      <c r="L455">
        <v>0</v>
      </c>
      <c r="M455">
        <v>0</v>
      </c>
      <c r="N455">
        <v>0</v>
      </c>
      <c r="O455" s="27">
        <f>'Calculated Tab Properties'!O455</f>
        <v>0</v>
      </c>
      <c r="P455" s="27">
        <f>'Calculated Tab Properties'!P455</f>
        <v>3</v>
      </c>
      <c r="Q455">
        <f>'Calculated Tab Properties'!Q455</f>
        <v>-300</v>
      </c>
      <c r="R455">
        <f>'Calculated Tab Properties'!R455</f>
        <v>1</v>
      </c>
      <c r="T455" s="1">
        <v>0</v>
      </c>
      <c r="U455" s="1">
        <v>0</v>
      </c>
      <c r="V455">
        <f>T455*'GEOMETRIC INPUTS'!S455</f>
        <v>0</v>
      </c>
      <c r="W455">
        <v>454</v>
      </c>
      <c r="X455">
        <f t="shared" si="126"/>
        <v>0</v>
      </c>
      <c r="Y455">
        <f t="shared" si="127"/>
        <v>0</v>
      </c>
      <c r="Z455" s="27">
        <f t="shared" si="128"/>
        <v>111.30892341902062</v>
      </c>
      <c r="AA455" s="27">
        <f t="shared" si="129"/>
        <v>-108.30892341902062</v>
      </c>
      <c r="AB455" s="27">
        <f t="shared" si="130"/>
        <v>-143.17649580215743</v>
      </c>
      <c r="AC455">
        <f t="shared" si="131"/>
        <v>143.17649580215743</v>
      </c>
      <c r="AD455" s="24">
        <f>'GT Data'!D457</f>
        <v>1158</v>
      </c>
      <c r="AE455" s="25">
        <f t="shared" si="132"/>
        <v>109.97814605272309</v>
      </c>
      <c r="AF455" s="25">
        <f t="shared" si="133"/>
        <v>-91.675058445528762</v>
      </c>
      <c r="AG455" s="25">
        <f t="shared" si="134"/>
        <v>111.30892341902062</v>
      </c>
      <c r="AH455" s="25">
        <v>0</v>
      </c>
      <c r="AI455" s="25">
        <v>0</v>
      </c>
      <c r="AJ455" s="25">
        <f t="shared" si="135"/>
        <v>0</v>
      </c>
      <c r="AK455" s="24">
        <f>'GT Data'!N457</f>
        <v>1159</v>
      </c>
      <c r="AL455" s="25">
        <f t="shared" si="136"/>
        <v>-109.97814605272309</v>
      </c>
      <c r="AM455" s="25">
        <f t="shared" si="137"/>
        <v>91.675058445528762</v>
      </c>
      <c r="AN455" s="25">
        <f t="shared" si="138"/>
        <v>-108.30892341902062</v>
      </c>
      <c r="AO455" s="25">
        <v>0</v>
      </c>
      <c r="AP455" s="25">
        <v>0</v>
      </c>
      <c r="AQ455" s="25">
        <f t="shared" si="139"/>
        <v>-32993.443815816929</v>
      </c>
    </row>
    <row r="456" spans="1:43" x14ac:dyDescent="0.3">
      <c r="A456" t="str">
        <f>'Calculated Tab Properties'!A456</f>
        <v>TAB12-456</v>
      </c>
      <c r="B456">
        <f>'Calculated Tab Properties'!B456</f>
        <v>2100</v>
      </c>
      <c r="C456">
        <f>'Calculated Tab Properties'!C456</f>
        <v>4.0175079621597316</v>
      </c>
      <c r="D456">
        <f>'Calculated Tab Properties'!D456</f>
        <v>230.18625039195663</v>
      </c>
      <c r="E456">
        <f>'Calculated Tab Properties'!E456</f>
        <v>2.5026450261158288</v>
      </c>
      <c r="F456">
        <f>'Calculated Tab Properties'!F456</f>
        <v>2.5026450261158288</v>
      </c>
      <c r="G456">
        <f>'Calculated Tab Properties'!G456</f>
        <v>0</v>
      </c>
      <c r="H456">
        <f>'Calculated Tab Properties'!H456</f>
        <v>3.1647223607886064</v>
      </c>
      <c r="I456">
        <f>'Calculated Tab Properties'!I456</f>
        <v>5.0000000663631014E-2</v>
      </c>
      <c r="J456" s="20">
        <f>'Calculated Tab Properties'!J456</f>
        <v>0.68408863390841146</v>
      </c>
      <c r="K456">
        <v>0</v>
      </c>
      <c r="L456">
        <v>0</v>
      </c>
      <c r="M456">
        <v>0</v>
      </c>
      <c r="N456">
        <v>0</v>
      </c>
      <c r="O456" s="27">
        <f>'Calculated Tab Properties'!O456</f>
        <v>0</v>
      </c>
      <c r="P456" s="27">
        <f>'Calculated Tab Properties'!P456</f>
        <v>3</v>
      </c>
      <c r="Q456">
        <f>'Calculated Tab Properties'!Q456</f>
        <v>-300</v>
      </c>
      <c r="R456">
        <f>'Calculated Tab Properties'!R456</f>
        <v>1</v>
      </c>
      <c r="T456" s="1">
        <v>0</v>
      </c>
      <c r="U456" s="1">
        <v>0</v>
      </c>
      <c r="V456">
        <f>T456*'GEOMETRIC INPUTS'!S456</f>
        <v>0</v>
      </c>
      <c r="W456">
        <v>455</v>
      </c>
      <c r="X456">
        <f t="shared" si="126"/>
        <v>0</v>
      </c>
      <c r="Y456">
        <f t="shared" si="127"/>
        <v>0</v>
      </c>
      <c r="Z456" s="27">
        <f t="shared" si="128"/>
        <v>119.81323634354338</v>
      </c>
      <c r="AA456" s="27">
        <f t="shared" si="129"/>
        <v>-116.81323634354338</v>
      </c>
      <c r="AB456" s="27">
        <f t="shared" si="130"/>
        <v>-143.25070151248175</v>
      </c>
      <c r="AC456">
        <f t="shared" si="131"/>
        <v>143.25070151248175</v>
      </c>
      <c r="AD456" s="24">
        <f>'GT Data'!D458</f>
        <v>1160</v>
      </c>
      <c r="AE456" s="25">
        <f t="shared" si="132"/>
        <v>110.03514567423062</v>
      </c>
      <c r="AF456" s="25">
        <f t="shared" si="133"/>
        <v>-91.722571923540116</v>
      </c>
      <c r="AG456" s="25">
        <f t="shared" si="134"/>
        <v>119.81323634354338</v>
      </c>
      <c r="AH456" s="25">
        <v>0</v>
      </c>
      <c r="AI456" s="25">
        <v>0</v>
      </c>
      <c r="AJ456" s="25">
        <f t="shared" si="135"/>
        <v>0</v>
      </c>
      <c r="AK456" s="24">
        <f>'GT Data'!N458</f>
        <v>1161</v>
      </c>
      <c r="AL456" s="25">
        <f t="shared" si="136"/>
        <v>-110.03514567423062</v>
      </c>
      <c r="AM456" s="25">
        <f t="shared" si="137"/>
        <v>91.722571923540116</v>
      </c>
      <c r="AN456" s="25">
        <f t="shared" si="138"/>
        <v>-116.81323634354338</v>
      </c>
      <c r="AO456" s="25">
        <v>0</v>
      </c>
      <c r="AP456" s="25">
        <v>0</v>
      </c>
      <c r="AQ456" s="25">
        <f t="shared" si="139"/>
        <v>-33010.543702269184</v>
      </c>
    </row>
    <row r="457" spans="1:43" x14ac:dyDescent="0.3">
      <c r="A457" t="str">
        <f>'Calculated Tab Properties'!A457</f>
        <v>TAB13-457</v>
      </c>
      <c r="B457">
        <f>'Calculated Tab Properties'!B457</f>
        <v>2100</v>
      </c>
      <c r="C457">
        <f>'Calculated Tab Properties'!C457</f>
        <v>4.0175079621888239</v>
      </c>
      <c r="D457">
        <f>'Calculated Tab Properties'!D457</f>
        <v>230.18625039362351</v>
      </c>
      <c r="E457">
        <f>'Calculated Tab Properties'!E457</f>
        <v>2.3104126122242286</v>
      </c>
      <c r="F457">
        <f>'Calculated Tab Properties'!F457</f>
        <v>2.3104126122242286</v>
      </c>
      <c r="G457">
        <f>'Calculated Tab Properties'!G457</f>
        <v>0</v>
      </c>
      <c r="H457">
        <f>'Calculated Tab Properties'!H457</f>
        <v>3.0181890565154204</v>
      </c>
      <c r="I457">
        <f>'Calculated Tab Properties'!I457</f>
        <v>4.9999999255208892E-2</v>
      </c>
      <c r="J457" s="20">
        <f>'Calculated Tab Properties'!J457</f>
        <v>0.72435031408837414</v>
      </c>
      <c r="K457">
        <v>0</v>
      </c>
      <c r="L457">
        <v>0</v>
      </c>
      <c r="M457">
        <v>0</v>
      </c>
      <c r="N457">
        <v>0</v>
      </c>
      <c r="O457" s="27">
        <f>'Calculated Tab Properties'!O457</f>
        <v>0</v>
      </c>
      <c r="P457" s="27">
        <f>'Calculated Tab Properties'!P457</f>
        <v>3</v>
      </c>
      <c r="Q457">
        <f>'Calculated Tab Properties'!Q457</f>
        <v>-300</v>
      </c>
      <c r="R457">
        <f>'Calculated Tab Properties'!R457</f>
        <v>1</v>
      </c>
      <c r="T457" s="1">
        <v>0</v>
      </c>
      <c r="U457" s="1">
        <v>0</v>
      </c>
      <c r="V457">
        <f>T457*'GEOMETRIC INPUTS'!S457</f>
        <v>0</v>
      </c>
      <c r="W457">
        <v>456</v>
      </c>
      <c r="X457">
        <f t="shared" si="126"/>
        <v>0</v>
      </c>
      <c r="Y457">
        <f t="shared" si="127"/>
        <v>0</v>
      </c>
      <c r="Z457" s="27">
        <f t="shared" si="128"/>
        <v>129.78201314161348</v>
      </c>
      <c r="AA457" s="27">
        <f t="shared" si="129"/>
        <v>-126.78201314161348</v>
      </c>
      <c r="AB457" s="27">
        <f t="shared" si="130"/>
        <v>-143.28983080145326</v>
      </c>
      <c r="AC457">
        <f t="shared" si="131"/>
        <v>143.28983080145326</v>
      </c>
      <c r="AD457" s="24">
        <f>'GT Data'!D459</f>
        <v>1162</v>
      </c>
      <c r="AE457" s="25">
        <f t="shared" si="132"/>
        <v>110.06520205335481</v>
      </c>
      <c r="AF457" s="25">
        <f t="shared" si="133"/>
        <v>-91.747626171270966</v>
      </c>
      <c r="AG457" s="25">
        <f t="shared" si="134"/>
        <v>129.78201314161348</v>
      </c>
      <c r="AH457" s="25">
        <v>0</v>
      </c>
      <c r="AI457" s="25">
        <v>0</v>
      </c>
      <c r="AJ457" s="25">
        <f t="shared" si="135"/>
        <v>0</v>
      </c>
      <c r="AK457" s="24">
        <f>'GT Data'!N459</f>
        <v>1163</v>
      </c>
      <c r="AL457" s="25">
        <f t="shared" si="136"/>
        <v>-110.06520205335481</v>
      </c>
      <c r="AM457" s="25">
        <f t="shared" si="137"/>
        <v>91.747626171270966</v>
      </c>
      <c r="AN457" s="25">
        <f t="shared" si="138"/>
        <v>-126.78201314161348</v>
      </c>
      <c r="AO457" s="25">
        <v>0</v>
      </c>
      <c r="AP457" s="25">
        <v>0</v>
      </c>
      <c r="AQ457" s="25">
        <f t="shared" si="139"/>
        <v>-33019.560616006442</v>
      </c>
    </row>
    <row r="458" spans="1:43" x14ac:dyDescent="0.3">
      <c r="A458" t="str">
        <f>'Calculated Tab Properties'!A458</f>
        <v>TAB14-458</v>
      </c>
      <c r="B458">
        <f>'Calculated Tab Properties'!B458</f>
        <v>2100</v>
      </c>
      <c r="C458">
        <f>'Calculated Tab Properties'!C458</f>
        <v>4.0175079620627487</v>
      </c>
      <c r="D458">
        <f>'Calculated Tab Properties'!D458</f>
        <v>230.18625038639996</v>
      </c>
      <c r="E458">
        <f>'Calculated Tab Properties'!E458</f>
        <v>2.1171166896832347</v>
      </c>
      <c r="F458">
        <f>'Calculated Tab Properties'!F458</f>
        <v>2.1171166896832347</v>
      </c>
      <c r="G458">
        <f>'Calculated Tab Properties'!G458</f>
        <v>0</v>
      </c>
      <c r="H458">
        <f>'Calculated Tab Properties'!H458</f>
        <v>2.8762773526207432</v>
      </c>
      <c r="I458">
        <f>'Calculated Tab Properties'!I458</f>
        <v>4.9999999895503001E-2</v>
      </c>
      <c r="J458" s="20">
        <f>'Calculated Tab Properties'!J458</f>
        <v>0.76889738326736223</v>
      </c>
      <c r="K458">
        <v>0</v>
      </c>
      <c r="L458">
        <v>0</v>
      </c>
      <c r="M458">
        <v>0</v>
      </c>
      <c r="N458">
        <v>0</v>
      </c>
      <c r="O458" s="27">
        <f>'Calculated Tab Properties'!O458</f>
        <v>0</v>
      </c>
      <c r="P458" s="27">
        <f>'Calculated Tab Properties'!P458</f>
        <v>3</v>
      </c>
      <c r="Q458">
        <f>'Calculated Tab Properties'!Q458</f>
        <v>-300</v>
      </c>
      <c r="R458">
        <f>'Calculated Tab Properties'!R458</f>
        <v>1</v>
      </c>
      <c r="T458" s="1">
        <v>0</v>
      </c>
      <c r="U458" s="1">
        <v>0</v>
      </c>
      <c r="V458">
        <f>T458*'GEOMETRIC INPUTS'!S458</f>
        <v>0</v>
      </c>
      <c r="W458">
        <v>457</v>
      </c>
      <c r="X458">
        <f t="shared" si="126"/>
        <v>0</v>
      </c>
      <c r="Y458">
        <f t="shared" si="127"/>
        <v>0</v>
      </c>
      <c r="Z458" s="27">
        <f t="shared" si="128"/>
        <v>141.63130519044626</v>
      </c>
      <c r="AA458" s="27">
        <f t="shared" si="129"/>
        <v>-138.63130519044626</v>
      </c>
      <c r="AB458" s="27">
        <f t="shared" si="130"/>
        <v>-143.28354234311408</v>
      </c>
      <c r="AC458">
        <f t="shared" si="131"/>
        <v>143.28354234311408</v>
      </c>
      <c r="AD458" s="24">
        <f>'GT Data'!D460</f>
        <v>1164</v>
      </c>
      <c r="AE458" s="25">
        <f t="shared" si="132"/>
        <v>110.0603716889723</v>
      </c>
      <c r="AF458" s="25">
        <f t="shared" si="133"/>
        <v>-91.74359972268492</v>
      </c>
      <c r="AG458" s="25">
        <f t="shared" si="134"/>
        <v>141.63130519044626</v>
      </c>
      <c r="AH458" s="25">
        <v>0</v>
      </c>
      <c r="AI458" s="25">
        <v>0</v>
      </c>
      <c r="AJ458" s="25">
        <f t="shared" si="135"/>
        <v>0</v>
      </c>
      <c r="AK458" s="24">
        <f>'GT Data'!N460</f>
        <v>1165</v>
      </c>
      <c r="AL458" s="25">
        <f t="shared" si="136"/>
        <v>-110.0603716889723</v>
      </c>
      <c r="AM458" s="25">
        <f t="shared" si="137"/>
        <v>91.74359972268492</v>
      </c>
      <c r="AN458" s="25">
        <f t="shared" si="138"/>
        <v>-138.63130519044626</v>
      </c>
      <c r="AO458" s="25">
        <v>0</v>
      </c>
      <c r="AP458" s="25">
        <v>0</v>
      </c>
      <c r="AQ458" s="25">
        <f t="shared" si="139"/>
        <v>-33018.11150669169</v>
      </c>
    </row>
    <row r="459" spans="1:43" x14ac:dyDescent="0.3">
      <c r="A459">
        <f>'Calculated Tab Properties'!A459</f>
        <v>0</v>
      </c>
      <c r="B459">
        <f>'Calculated Tab Properties'!B459</f>
        <v>0</v>
      </c>
      <c r="C459">
        <f>'Calculated Tab Properties'!C459</f>
        <v>0</v>
      </c>
      <c r="D459">
        <f>'Calculated Tab Properties'!D459</f>
        <v>0</v>
      </c>
      <c r="E459">
        <f>'Calculated Tab Properties'!E459</f>
        <v>0</v>
      </c>
      <c r="F459">
        <f>'Calculated Tab Properties'!F459</f>
        <v>0</v>
      </c>
      <c r="G459">
        <f>'Calculated Tab Properties'!G459</f>
        <v>0</v>
      </c>
      <c r="H459">
        <f>'Calculated Tab Properties'!H459</f>
        <v>0</v>
      </c>
      <c r="I459">
        <f>'Calculated Tab Properties'!I459</f>
        <v>0</v>
      </c>
      <c r="J459" s="20" t="e">
        <f>'Calculated Tab Properties'!J459</f>
        <v>#DIV/0!</v>
      </c>
      <c r="K459">
        <v>0</v>
      </c>
      <c r="L459">
        <v>0</v>
      </c>
      <c r="M459">
        <v>0</v>
      </c>
      <c r="N459">
        <v>0</v>
      </c>
      <c r="O459" s="27">
        <f>'Calculated Tab Properties'!O459</f>
        <v>0</v>
      </c>
      <c r="P459" s="27">
        <f>'Calculated Tab Properties'!P459</f>
        <v>0</v>
      </c>
      <c r="Q459">
        <f>'Calculated Tab Properties'!Q459</f>
        <v>-300</v>
      </c>
      <c r="R459" t="e">
        <f>'Calculated Tab Properties'!R459</f>
        <v>#DIV/0!</v>
      </c>
      <c r="T459" s="1">
        <v>0</v>
      </c>
      <c r="U459" s="1">
        <v>0</v>
      </c>
      <c r="V459">
        <f>T459*'GEOMETRIC INPUTS'!S459</f>
        <v>0</v>
      </c>
      <c r="W459">
        <v>458</v>
      </c>
      <c r="X459">
        <f t="shared" si="126"/>
        <v>0</v>
      </c>
      <c r="Y459">
        <f t="shared" si="127"/>
        <v>0</v>
      </c>
      <c r="Z459" s="27" t="e">
        <f t="shared" si="128"/>
        <v>#DIV/0!</v>
      </c>
      <c r="AA459" s="27" t="e">
        <f t="shared" si="129"/>
        <v>#DIV/0!</v>
      </c>
      <c r="AB459" s="27" t="e">
        <f t="shared" si="130"/>
        <v>#DIV/0!</v>
      </c>
      <c r="AC459" t="e">
        <f t="shared" si="131"/>
        <v>#DIV/0!</v>
      </c>
      <c r="AD459" s="24">
        <f>'GT Data'!D461</f>
        <v>0</v>
      </c>
      <c r="AE459" s="25" t="e">
        <f t="shared" si="132"/>
        <v>#DIV/0!</v>
      </c>
      <c r="AF459" s="25" t="e">
        <f t="shared" si="133"/>
        <v>#DIV/0!</v>
      </c>
      <c r="AG459" s="25" t="e">
        <f t="shared" si="134"/>
        <v>#DIV/0!</v>
      </c>
      <c r="AH459" s="25">
        <v>0</v>
      </c>
      <c r="AI459" s="25">
        <v>0</v>
      </c>
      <c r="AJ459" s="25">
        <f t="shared" si="135"/>
        <v>0</v>
      </c>
      <c r="AK459" s="24">
        <f>'GT Data'!N461</f>
        <v>0</v>
      </c>
      <c r="AL459" s="25" t="e">
        <f t="shared" si="136"/>
        <v>#DIV/0!</v>
      </c>
      <c r="AM459" s="25" t="e">
        <f t="shared" si="137"/>
        <v>#DIV/0!</v>
      </c>
      <c r="AN459" s="25" t="e">
        <f t="shared" si="138"/>
        <v>#DIV/0!</v>
      </c>
      <c r="AO459" s="25">
        <v>0</v>
      </c>
      <c r="AP459" s="25">
        <v>0</v>
      </c>
      <c r="AQ459" s="25" t="e">
        <f t="shared" si="139"/>
        <v>#DIV/0!</v>
      </c>
    </row>
    <row r="460" spans="1:43" x14ac:dyDescent="0.3">
      <c r="A460">
        <f>'Calculated Tab Properties'!A460</f>
        <v>0</v>
      </c>
      <c r="B460">
        <f>'Calculated Tab Properties'!B460</f>
        <v>0</v>
      </c>
      <c r="C460">
        <f>'Calculated Tab Properties'!C460</f>
        <v>0</v>
      </c>
      <c r="D460">
        <f>'Calculated Tab Properties'!D460</f>
        <v>0</v>
      </c>
      <c r="E460">
        <f>'Calculated Tab Properties'!E460</f>
        <v>0</v>
      </c>
      <c r="F460">
        <f>'Calculated Tab Properties'!F460</f>
        <v>0</v>
      </c>
      <c r="G460">
        <f>'Calculated Tab Properties'!G460</f>
        <v>0</v>
      </c>
      <c r="H460">
        <f>'Calculated Tab Properties'!H460</f>
        <v>0</v>
      </c>
      <c r="I460">
        <f>'Calculated Tab Properties'!I460</f>
        <v>0</v>
      </c>
      <c r="J460" s="20" t="e">
        <f>'Calculated Tab Properties'!J460</f>
        <v>#DIV/0!</v>
      </c>
      <c r="K460">
        <v>0</v>
      </c>
      <c r="L460">
        <v>0</v>
      </c>
      <c r="M460">
        <v>0</v>
      </c>
      <c r="N460">
        <v>0</v>
      </c>
      <c r="O460" s="27">
        <f>'Calculated Tab Properties'!O460</f>
        <v>0</v>
      </c>
      <c r="P460" s="27">
        <f>'Calculated Tab Properties'!P460</f>
        <v>0</v>
      </c>
      <c r="Q460">
        <f>'Calculated Tab Properties'!Q460</f>
        <v>-300</v>
      </c>
      <c r="R460" t="e">
        <f>'Calculated Tab Properties'!R460</f>
        <v>#DIV/0!</v>
      </c>
      <c r="T460" s="1">
        <v>0</v>
      </c>
      <c r="U460" s="1">
        <v>0</v>
      </c>
      <c r="V460">
        <f>T460*'GEOMETRIC INPUTS'!S460</f>
        <v>0</v>
      </c>
      <c r="W460">
        <v>459</v>
      </c>
      <c r="X460">
        <f t="shared" ref="X460:X523" si="140">V460*COS(C460)</f>
        <v>0</v>
      </c>
      <c r="Y460">
        <f t="shared" ref="Y460:Y523" si="141">V460*SIN(C460)</f>
        <v>0</v>
      </c>
      <c r="Z460" s="27" t="e">
        <f t="shared" ref="Z460:Z523" si="142">(F460/2*L460-G460/2*M460-G460/2*O460-I460*(K460+P460)-Q460)/F460</f>
        <v>#DIV/0!</v>
      </c>
      <c r="AA460" s="27" t="e">
        <f t="shared" ref="AA460:AA523" si="143">SUM(K460:N460) + P460+O460-Z460</f>
        <v>#DIV/0!</v>
      </c>
      <c r="AB460" s="27" t="e">
        <f t="shared" ref="AB460:AB523" si="144">(N460*H460*COS(J460) + 2*H460*COS(J460)*(L460+M460+O460+K460+P460-Z460)/(2*H460*SIN(J460)))</f>
        <v>#DIV/0!</v>
      </c>
      <c r="AC460" t="e">
        <f t="shared" ref="AC460:AC523" si="145">X460-AB460</f>
        <v>#DIV/0!</v>
      </c>
      <c r="AD460" s="24">
        <f>'GT Data'!D462</f>
        <v>0</v>
      </c>
      <c r="AE460" s="25" t="e">
        <f t="shared" ref="AE460:AE523" si="146">-AC460*SIN(C460) + Y460*COS(C460)</f>
        <v>#DIV/0!</v>
      </c>
      <c r="AF460" s="25" t="e">
        <f t="shared" ref="AF460:AF523" si="147">AC460*COS(C460) + Y460*SIN(C460)</f>
        <v>#DIV/0!</v>
      </c>
      <c r="AG460" s="25" t="e">
        <f t="shared" ref="AG460:AG523" si="148">Z460</f>
        <v>#DIV/0!</v>
      </c>
      <c r="AH460" s="25">
        <v>0</v>
      </c>
      <c r="AI460" s="25">
        <v>0</v>
      </c>
      <c r="AJ460" s="25">
        <f t="shared" ref="AJ460:AJ523" si="149">Y460*(F460+I460)</f>
        <v>0</v>
      </c>
      <c r="AK460" s="24">
        <f>'GT Data'!N462</f>
        <v>0</v>
      </c>
      <c r="AL460" s="25" t="e">
        <f t="shared" ref="AL460:AL523" si="150">-AB460*SIN(C460)</f>
        <v>#DIV/0!</v>
      </c>
      <c r="AM460" s="25" t="e">
        <f t="shared" ref="AM460:AM523" si="151">AB460*COS(C460)</f>
        <v>#DIV/0!</v>
      </c>
      <c r="AN460" s="25" t="e">
        <f t="shared" ref="AN460:AN523" si="152">AA460</f>
        <v>#DIV/0!</v>
      </c>
      <c r="AO460" s="25">
        <v>0</v>
      </c>
      <c r="AP460" s="25">
        <v>0</v>
      </c>
      <c r="AQ460" s="25" t="e">
        <f t="shared" ref="AQ460:AQ523" si="153">AE460*(M460+Q460)</f>
        <v>#DIV/0!</v>
      </c>
    </row>
    <row r="461" spans="1:43" x14ac:dyDescent="0.3">
      <c r="A461">
        <f>'Calculated Tab Properties'!A461</f>
        <v>0</v>
      </c>
      <c r="B461">
        <f>'Calculated Tab Properties'!B461</f>
        <v>0</v>
      </c>
      <c r="C461">
        <f>'Calculated Tab Properties'!C461</f>
        <v>0</v>
      </c>
      <c r="D461">
        <f>'Calculated Tab Properties'!D461</f>
        <v>0</v>
      </c>
      <c r="E461">
        <f>'Calculated Tab Properties'!E461</f>
        <v>0</v>
      </c>
      <c r="F461">
        <f>'Calculated Tab Properties'!F461</f>
        <v>0</v>
      </c>
      <c r="G461">
        <f>'Calculated Tab Properties'!G461</f>
        <v>0</v>
      </c>
      <c r="H461">
        <f>'Calculated Tab Properties'!H461</f>
        <v>0</v>
      </c>
      <c r="I461">
        <f>'Calculated Tab Properties'!I461</f>
        <v>0</v>
      </c>
      <c r="J461" s="20" t="e">
        <f>'Calculated Tab Properties'!J461</f>
        <v>#DIV/0!</v>
      </c>
      <c r="K461">
        <v>0</v>
      </c>
      <c r="L461">
        <v>0</v>
      </c>
      <c r="M461">
        <v>0</v>
      </c>
      <c r="N461">
        <v>0</v>
      </c>
      <c r="O461" s="27">
        <f>'Calculated Tab Properties'!O461</f>
        <v>0</v>
      </c>
      <c r="P461" s="27">
        <f>'Calculated Tab Properties'!P461</f>
        <v>0</v>
      </c>
      <c r="Q461">
        <f>'Calculated Tab Properties'!Q461</f>
        <v>-300</v>
      </c>
      <c r="R461" t="e">
        <f>'Calculated Tab Properties'!R461</f>
        <v>#DIV/0!</v>
      </c>
      <c r="T461" s="1">
        <v>0</v>
      </c>
      <c r="U461" s="1">
        <v>0</v>
      </c>
      <c r="V461">
        <f>T461*'GEOMETRIC INPUTS'!S461</f>
        <v>0</v>
      </c>
      <c r="W461">
        <v>460</v>
      </c>
      <c r="X461">
        <f t="shared" si="140"/>
        <v>0</v>
      </c>
      <c r="Y461">
        <f t="shared" si="141"/>
        <v>0</v>
      </c>
      <c r="Z461" s="27" t="e">
        <f t="shared" si="142"/>
        <v>#DIV/0!</v>
      </c>
      <c r="AA461" s="27" t="e">
        <f t="shared" si="143"/>
        <v>#DIV/0!</v>
      </c>
      <c r="AB461" s="27" t="e">
        <f t="shared" si="144"/>
        <v>#DIV/0!</v>
      </c>
      <c r="AC461" t="e">
        <f t="shared" si="145"/>
        <v>#DIV/0!</v>
      </c>
      <c r="AD461" s="24">
        <f>'GT Data'!D463</f>
        <v>0</v>
      </c>
      <c r="AE461" s="25" t="e">
        <f t="shared" si="146"/>
        <v>#DIV/0!</v>
      </c>
      <c r="AF461" s="25" t="e">
        <f t="shared" si="147"/>
        <v>#DIV/0!</v>
      </c>
      <c r="AG461" s="25" t="e">
        <f t="shared" si="148"/>
        <v>#DIV/0!</v>
      </c>
      <c r="AH461" s="25">
        <v>0</v>
      </c>
      <c r="AI461" s="25">
        <v>0</v>
      </c>
      <c r="AJ461" s="25">
        <f t="shared" si="149"/>
        <v>0</v>
      </c>
      <c r="AK461" s="24">
        <f>'GT Data'!N463</f>
        <v>0</v>
      </c>
      <c r="AL461" s="25" t="e">
        <f t="shared" si="150"/>
        <v>#DIV/0!</v>
      </c>
      <c r="AM461" s="25" t="e">
        <f t="shared" si="151"/>
        <v>#DIV/0!</v>
      </c>
      <c r="AN461" s="25" t="e">
        <f t="shared" si="152"/>
        <v>#DIV/0!</v>
      </c>
      <c r="AO461" s="25">
        <v>0</v>
      </c>
      <c r="AP461" s="25">
        <v>0</v>
      </c>
      <c r="AQ461" s="25" t="e">
        <f t="shared" si="153"/>
        <v>#DIV/0!</v>
      </c>
    </row>
    <row r="462" spans="1:43" x14ac:dyDescent="0.3">
      <c r="A462">
        <f>'Calculated Tab Properties'!A462</f>
        <v>0</v>
      </c>
      <c r="B462">
        <f>'Calculated Tab Properties'!B462</f>
        <v>0</v>
      </c>
      <c r="C462">
        <f>'Calculated Tab Properties'!C462</f>
        <v>0</v>
      </c>
      <c r="D462">
        <f>'Calculated Tab Properties'!D462</f>
        <v>0</v>
      </c>
      <c r="E462">
        <f>'Calculated Tab Properties'!E462</f>
        <v>0</v>
      </c>
      <c r="F462">
        <f>'Calculated Tab Properties'!F462</f>
        <v>0</v>
      </c>
      <c r="G462">
        <f>'Calculated Tab Properties'!G462</f>
        <v>0</v>
      </c>
      <c r="H462">
        <f>'Calculated Tab Properties'!H462</f>
        <v>0</v>
      </c>
      <c r="I462">
        <f>'Calculated Tab Properties'!I462</f>
        <v>0</v>
      </c>
      <c r="J462" s="20" t="e">
        <f>'Calculated Tab Properties'!J462</f>
        <v>#DIV/0!</v>
      </c>
      <c r="K462">
        <v>0</v>
      </c>
      <c r="L462">
        <v>0</v>
      </c>
      <c r="M462">
        <v>0</v>
      </c>
      <c r="N462">
        <v>0</v>
      </c>
      <c r="O462" s="27">
        <f>'Calculated Tab Properties'!O462</f>
        <v>0</v>
      </c>
      <c r="P462" s="27">
        <f>'Calculated Tab Properties'!P462</f>
        <v>0</v>
      </c>
      <c r="Q462">
        <f>'Calculated Tab Properties'!Q462</f>
        <v>-300</v>
      </c>
      <c r="R462" t="e">
        <f>'Calculated Tab Properties'!R462</f>
        <v>#DIV/0!</v>
      </c>
      <c r="T462" s="1">
        <v>0</v>
      </c>
      <c r="U462" s="1">
        <v>0</v>
      </c>
      <c r="V462">
        <f>T462*'GEOMETRIC INPUTS'!S462</f>
        <v>0</v>
      </c>
      <c r="W462">
        <v>461</v>
      </c>
      <c r="X462">
        <f t="shared" si="140"/>
        <v>0</v>
      </c>
      <c r="Y462">
        <f t="shared" si="141"/>
        <v>0</v>
      </c>
      <c r="Z462" s="27" t="e">
        <f t="shared" si="142"/>
        <v>#DIV/0!</v>
      </c>
      <c r="AA462" s="27" t="e">
        <f t="shared" si="143"/>
        <v>#DIV/0!</v>
      </c>
      <c r="AB462" s="27" t="e">
        <f t="shared" si="144"/>
        <v>#DIV/0!</v>
      </c>
      <c r="AC462" t="e">
        <f t="shared" si="145"/>
        <v>#DIV/0!</v>
      </c>
      <c r="AD462" s="24">
        <f>'GT Data'!D464</f>
        <v>0</v>
      </c>
      <c r="AE462" s="25" t="e">
        <f t="shared" si="146"/>
        <v>#DIV/0!</v>
      </c>
      <c r="AF462" s="25" t="e">
        <f t="shared" si="147"/>
        <v>#DIV/0!</v>
      </c>
      <c r="AG462" s="25" t="e">
        <f t="shared" si="148"/>
        <v>#DIV/0!</v>
      </c>
      <c r="AH462" s="25">
        <v>0</v>
      </c>
      <c r="AI462" s="25">
        <v>0</v>
      </c>
      <c r="AJ462" s="25">
        <f t="shared" si="149"/>
        <v>0</v>
      </c>
      <c r="AK462" s="24">
        <f>'GT Data'!N464</f>
        <v>0</v>
      </c>
      <c r="AL462" s="25" t="e">
        <f t="shared" si="150"/>
        <v>#DIV/0!</v>
      </c>
      <c r="AM462" s="25" t="e">
        <f t="shared" si="151"/>
        <v>#DIV/0!</v>
      </c>
      <c r="AN462" s="25" t="e">
        <f t="shared" si="152"/>
        <v>#DIV/0!</v>
      </c>
      <c r="AO462" s="25">
        <v>0</v>
      </c>
      <c r="AP462" s="25">
        <v>0</v>
      </c>
      <c r="AQ462" s="25" t="e">
        <f t="shared" si="153"/>
        <v>#DIV/0!</v>
      </c>
    </row>
    <row r="463" spans="1:43" x14ac:dyDescent="0.3">
      <c r="A463">
        <f>'Calculated Tab Properties'!A463</f>
        <v>0</v>
      </c>
      <c r="B463">
        <f>'Calculated Tab Properties'!B463</f>
        <v>0</v>
      </c>
      <c r="C463">
        <f>'Calculated Tab Properties'!C463</f>
        <v>0</v>
      </c>
      <c r="D463">
        <f>'Calculated Tab Properties'!D463</f>
        <v>0</v>
      </c>
      <c r="E463">
        <f>'Calculated Tab Properties'!E463</f>
        <v>0</v>
      </c>
      <c r="F463">
        <f>'Calculated Tab Properties'!F463</f>
        <v>0</v>
      </c>
      <c r="G463">
        <f>'Calculated Tab Properties'!G463</f>
        <v>0</v>
      </c>
      <c r="H463">
        <f>'Calculated Tab Properties'!H463</f>
        <v>0</v>
      </c>
      <c r="I463">
        <f>'Calculated Tab Properties'!I463</f>
        <v>0</v>
      </c>
      <c r="J463" s="20" t="e">
        <f>'Calculated Tab Properties'!J463</f>
        <v>#DIV/0!</v>
      </c>
      <c r="K463">
        <v>0</v>
      </c>
      <c r="L463">
        <v>0</v>
      </c>
      <c r="M463">
        <v>0</v>
      </c>
      <c r="N463">
        <v>0</v>
      </c>
      <c r="O463" s="27">
        <f>'Calculated Tab Properties'!O463</f>
        <v>0</v>
      </c>
      <c r="P463" s="27">
        <f>'Calculated Tab Properties'!P463</f>
        <v>0</v>
      </c>
      <c r="Q463">
        <f>'Calculated Tab Properties'!Q463</f>
        <v>-300</v>
      </c>
      <c r="R463" t="e">
        <f>'Calculated Tab Properties'!R463</f>
        <v>#DIV/0!</v>
      </c>
      <c r="T463" s="1">
        <v>0</v>
      </c>
      <c r="U463" s="1">
        <v>0</v>
      </c>
      <c r="V463">
        <f>T463*'GEOMETRIC INPUTS'!S463</f>
        <v>0</v>
      </c>
      <c r="W463">
        <v>462</v>
      </c>
      <c r="X463">
        <f t="shared" si="140"/>
        <v>0</v>
      </c>
      <c r="Y463">
        <f t="shared" si="141"/>
        <v>0</v>
      </c>
      <c r="Z463" s="27" t="e">
        <f t="shared" si="142"/>
        <v>#DIV/0!</v>
      </c>
      <c r="AA463" s="27" t="e">
        <f t="shared" si="143"/>
        <v>#DIV/0!</v>
      </c>
      <c r="AB463" s="27" t="e">
        <f t="shared" si="144"/>
        <v>#DIV/0!</v>
      </c>
      <c r="AC463" t="e">
        <f t="shared" si="145"/>
        <v>#DIV/0!</v>
      </c>
      <c r="AD463" s="24">
        <f>'GT Data'!D465</f>
        <v>0</v>
      </c>
      <c r="AE463" s="25" t="e">
        <f t="shared" si="146"/>
        <v>#DIV/0!</v>
      </c>
      <c r="AF463" s="25" t="e">
        <f t="shared" si="147"/>
        <v>#DIV/0!</v>
      </c>
      <c r="AG463" s="25" t="e">
        <f t="shared" si="148"/>
        <v>#DIV/0!</v>
      </c>
      <c r="AH463" s="25">
        <v>0</v>
      </c>
      <c r="AI463" s="25">
        <v>0</v>
      </c>
      <c r="AJ463" s="25">
        <f t="shared" si="149"/>
        <v>0</v>
      </c>
      <c r="AK463" s="24">
        <f>'GT Data'!N465</f>
        <v>0</v>
      </c>
      <c r="AL463" s="25" t="e">
        <f t="shared" si="150"/>
        <v>#DIV/0!</v>
      </c>
      <c r="AM463" s="25" t="e">
        <f t="shared" si="151"/>
        <v>#DIV/0!</v>
      </c>
      <c r="AN463" s="25" t="e">
        <f t="shared" si="152"/>
        <v>#DIV/0!</v>
      </c>
      <c r="AO463" s="25">
        <v>0</v>
      </c>
      <c r="AP463" s="25">
        <v>0</v>
      </c>
      <c r="AQ463" s="25" t="e">
        <f t="shared" si="153"/>
        <v>#DIV/0!</v>
      </c>
    </row>
    <row r="464" spans="1:43" x14ac:dyDescent="0.3">
      <c r="A464">
        <f>'Calculated Tab Properties'!A464</f>
        <v>0</v>
      </c>
      <c r="B464">
        <f>'Calculated Tab Properties'!B464</f>
        <v>0</v>
      </c>
      <c r="C464">
        <f>'Calculated Tab Properties'!C464</f>
        <v>0</v>
      </c>
      <c r="D464">
        <f>'Calculated Tab Properties'!D464</f>
        <v>0</v>
      </c>
      <c r="E464">
        <f>'Calculated Tab Properties'!E464</f>
        <v>0</v>
      </c>
      <c r="F464">
        <f>'Calculated Tab Properties'!F464</f>
        <v>0</v>
      </c>
      <c r="G464">
        <f>'Calculated Tab Properties'!G464</f>
        <v>0</v>
      </c>
      <c r="H464">
        <f>'Calculated Tab Properties'!H464</f>
        <v>0</v>
      </c>
      <c r="I464">
        <f>'Calculated Tab Properties'!I464</f>
        <v>0</v>
      </c>
      <c r="J464" s="20" t="e">
        <f>'Calculated Tab Properties'!J464</f>
        <v>#DIV/0!</v>
      </c>
      <c r="K464">
        <v>0</v>
      </c>
      <c r="L464">
        <v>0</v>
      </c>
      <c r="M464">
        <v>0</v>
      </c>
      <c r="N464">
        <v>0</v>
      </c>
      <c r="O464" s="27">
        <f>'Calculated Tab Properties'!O464</f>
        <v>0</v>
      </c>
      <c r="P464" s="27">
        <f>'Calculated Tab Properties'!P464</f>
        <v>0</v>
      </c>
      <c r="Q464">
        <f>'Calculated Tab Properties'!Q464</f>
        <v>-300</v>
      </c>
      <c r="R464" t="e">
        <f>'Calculated Tab Properties'!R464</f>
        <v>#DIV/0!</v>
      </c>
      <c r="T464" s="1">
        <v>0</v>
      </c>
      <c r="U464" s="1">
        <v>0</v>
      </c>
      <c r="V464">
        <f>T464*'GEOMETRIC INPUTS'!S464</f>
        <v>0</v>
      </c>
      <c r="W464">
        <v>463</v>
      </c>
      <c r="X464">
        <f t="shared" si="140"/>
        <v>0</v>
      </c>
      <c r="Y464">
        <f t="shared" si="141"/>
        <v>0</v>
      </c>
      <c r="Z464" s="27" t="e">
        <f t="shared" si="142"/>
        <v>#DIV/0!</v>
      </c>
      <c r="AA464" s="27" t="e">
        <f t="shared" si="143"/>
        <v>#DIV/0!</v>
      </c>
      <c r="AB464" s="27" t="e">
        <f t="shared" si="144"/>
        <v>#DIV/0!</v>
      </c>
      <c r="AC464" t="e">
        <f t="shared" si="145"/>
        <v>#DIV/0!</v>
      </c>
      <c r="AD464" s="24">
        <f>'GT Data'!D466</f>
        <v>0</v>
      </c>
      <c r="AE464" s="25" t="e">
        <f t="shared" si="146"/>
        <v>#DIV/0!</v>
      </c>
      <c r="AF464" s="25" t="e">
        <f t="shared" si="147"/>
        <v>#DIV/0!</v>
      </c>
      <c r="AG464" s="25" t="e">
        <f t="shared" si="148"/>
        <v>#DIV/0!</v>
      </c>
      <c r="AH464" s="25">
        <v>0</v>
      </c>
      <c r="AI464" s="25">
        <v>0</v>
      </c>
      <c r="AJ464" s="25">
        <f t="shared" si="149"/>
        <v>0</v>
      </c>
      <c r="AK464" s="24">
        <f>'GT Data'!N466</f>
        <v>0</v>
      </c>
      <c r="AL464" s="25" t="e">
        <f t="shared" si="150"/>
        <v>#DIV/0!</v>
      </c>
      <c r="AM464" s="25" t="e">
        <f t="shared" si="151"/>
        <v>#DIV/0!</v>
      </c>
      <c r="AN464" s="25" t="e">
        <f t="shared" si="152"/>
        <v>#DIV/0!</v>
      </c>
      <c r="AO464" s="25">
        <v>0</v>
      </c>
      <c r="AP464" s="25">
        <v>0</v>
      </c>
      <c r="AQ464" s="25" t="e">
        <f t="shared" si="153"/>
        <v>#DIV/0!</v>
      </c>
    </row>
    <row r="465" spans="1:43" x14ac:dyDescent="0.3">
      <c r="A465">
        <f>'Calculated Tab Properties'!A465</f>
        <v>0</v>
      </c>
      <c r="B465">
        <f>'Calculated Tab Properties'!B465</f>
        <v>0</v>
      </c>
      <c r="C465">
        <f>'Calculated Tab Properties'!C465</f>
        <v>0</v>
      </c>
      <c r="D465">
        <f>'Calculated Tab Properties'!D465</f>
        <v>0</v>
      </c>
      <c r="E465">
        <f>'Calculated Tab Properties'!E465</f>
        <v>0</v>
      </c>
      <c r="F465">
        <f>'Calculated Tab Properties'!F465</f>
        <v>0</v>
      </c>
      <c r="G465">
        <f>'Calculated Tab Properties'!G465</f>
        <v>0</v>
      </c>
      <c r="H465">
        <f>'Calculated Tab Properties'!H465</f>
        <v>0</v>
      </c>
      <c r="I465">
        <f>'Calculated Tab Properties'!I465</f>
        <v>0</v>
      </c>
      <c r="J465" s="20" t="e">
        <f>'Calculated Tab Properties'!J465</f>
        <v>#DIV/0!</v>
      </c>
      <c r="K465">
        <v>0</v>
      </c>
      <c r="L465">
        <v>0</v>
      </c>
      <c r="M465">
        <v>0</v>
      </c>
      <c r="N465">
        <v>0</v>
      </c>
      <c r="O465" s="27">
        <f>'Calculated Tab Properties'!O465</f>
        <v>0</v>
      </c>
      <c r="P465" s="27">
        <f>'Calculated Tab Properties'!P465</f>
        <v>0</v>
      </c>
      <c r="Q465">
        <f>'Calculated Tab Properties'!Q465</f>
        <v>-300</v>
      </c>
      <c r="R465" t="e">
        <f>'Calculated Tab Properties'!R465</f>
        <v>#DIV/0!</v>
      </c>
      <c r="T465" s="1">
        <v>0</v>
      </c>
      <c r="U465" s="1">
        <v>0</v>
      </c>
      <c r="V465">
        <f>T465*'GEOMETRIC INPUTS'!S465</f>
        <v>0</v>
      </c>
      <c r="W465">
        <v>464</v>
      </c>
      <c r="X465">
        <f t="shared" si="140"/>
        <v>0</v>
      </c>
      <c r="Y465">
        <f t="shared" si="141"/>
        <v>0</v>
      </c>
      <c r="Z465" s="27" t="e">
        <f t="shared" si="142"/>
        <v>#DIV/0!</v>
      </c>
      <c r="AA465" s="27" t="e">
        <f t="shared" si="143"/>
        <v>#DIV/0!</v>
      </c>
      <c r="AB465" s="27" t="e">
        <f t="shared" si="144"/>
        <v>#DIV/0!</v>
      </c>
      <c r="AC465" t="e">
        <f t="shared" si="145"/>
        <v>#DIV/0!</v>
      </c>
      <c r="AD465" s="24">
        <f>'GT Data'!D467</f>
        <v>0</v>
      </c>
      <c r="AE465" s="25" t="e">
        <f t="shared" si="146"/>
        <v>#DIV/0!</v>
      </c>
      <c r="AF465" s="25" t="e">
        <f t="shared" si="147"/>
        <v>#DIV/0!</v>
      </c>
      <c r="AG465" s="25" t="e">
        <f t="shared" si="148"/>
        <v>#DIV/0!</v>
      </c>
      <c r="AH465" s="25">
        <v>0</v>
      </c>
      <c r="AI465" s="25">
        <v>0</v>
      </c>
      <c r="AJ465" s="25">
        <f t="shared" si="149"/>
        <v>0</v>
      </c>
      <c r="AK465" s="24">
        <f>'GT Data'!N467</f>
        <v>0</v>
      </c>
      <c r="AL465" s="25" t="e">
        <f t="shared" si="150"/>
        <v>#DIV/0!</v>
      </c>
      <c r="AM465" s="25" t="e">
        <f t="shared" si="151"/>
        <v>#DIV/0!</v>
      </c>
      <c r="AN465" s="25" t="e">
        <f t="shared" si="152"/>
        <v>#DIV/0!</v>
      </c>
      <c r="AO465" s="25">
        <v>0</v>
      </c>
      <c r="AP465" s="25">
        <v>0</v>
      </c>
      <c r="AQ465" s="25" t="e">
        <f t="shared" si="153"/>
        <v>#DIV/0!</v>
      </c>
    </row>
    <row r="466" spans="1:43" x14ac:dyDescent="0.3">
      <c r="A466">
        <f>'Calculated Tab Properties'!A466</f>
        <v>0</v>
      </c>
      <c r="B466">
        <f>'Calculated Tab Properties'!B466</f>
        <v>0</v>
      </c>
      <c r="C466">
        <f>'Calculated Tab Properties'!C466</f>
        <v>0</v>
      </c>
      <c r="D466">
        <f>'Calculated Tab Properties'!D466</f>
        <v>0</v>
      </c>
      <c r="E466">
        <f>'Calculated Tab Properties'!E466</f>
        <v>0</v>
      </c>
      <c r="F466">
        <f>'Calculated Tab Properties'!F466</f>
        <v>0</v>
      </c>
      <c r="G466">
        <f>'Calculated Tab Properties'!G466</f>
        <v>0</v>
      </c>
      <c r="H466">
        <f>'Calculated Tab Properties'!H466</f>
        <v>0</v>
      </c>
      <c r="I466">
        <f>'Calculated Tab Properties'!I466</f>
        <v>0</v>
      </c>
      <c r="J466" s="20" t="e">
        <f>'Calculated Tab Properties'!J466</f>
        <v>#DIV/0!</v>
      </c>
      <c r="K466">
        <v>0</v>
      </c>
      <c r="L466">
        <v>0</v>
      </c>
      <c r="M466">
        <v>0</v>
      </c>
      <c r="N466">
        <v>0</v>
      </c>
      <c r="O466" s="27">
        <f>'Calculated Tab Properties'!O466</f>
        <v>0</v>
      </c>
      <c r="P466" s="27">
        <f>'Calculated Tab Properties'!P466</f>
        <v>0</v>
      </c>
      <c r="Q466">
        <f>'Calculated Tab Properties'!Q466</f>
        <v>-300</v>
      </c>
      <c r="R466" t="e">
        <f>'Calculated Tab Properties'!R466</f>
        <v>#DIV/0!</v>
      </c>
      <c r="T466" s="1">
        <v>0</v>
      </c>
      <c r="U466" s="1">
        <v>0</v>
      </c>
      <c r="V466">
        <f>T466*'GEOMETRIC INPUTS'!S466</f>
        <v>0</v>
      </c>
      <c r="W466">
        <v>465</v>
      </c>
      <c r="X466">
        <f t="shared" si="140"/>
        <v>0</v>
      </c>
      <c r="Y466">
        <f t="shared" si="141"/>
        <v>0</v>
      </c>
      <c r="Z466" s="27" t="e">
        <f t="shared" si="142"/>
        <v>#DIV/0!</v>
      </c>
      <c r="AA466" s="27" t="e">
        <f t="shared" si="143"/>
        <v>#DIV/0!</v>
      </c>
      <c r="AB466" s="27" t="e">
        <f t="shared" si="144"/>
        <v>#DIV/0!</v>
      </c>
      <c r="AC466" t="e">
        <f t="shared" si="145"/>
        <v>#DIV/0!</v>
      </c>
      <c r="AD466" s="24">
        <f>'GT Data'!D468</f>
        <v>0</v>
      </c>
      <c r="AE466" s="25" t="e">
        <f t="shared" si="146"/>
        <v>#DIV/0!</v>
      </c>
      <c r="AF466" s="25" t="e">
        <f t="shared" si="147"/>
        <v>#DIV/0!</v>
      </c>
      <c r="AG466" s="25" t="e">
        <f t="shared" si="148"/>
        <v>#DIV/0!</v>
      </c>
      <c r="AH466" s="25">
        <v>0</v>
      </c>
      <c r="AI466" s="25">
        <v>0</v>
      </c>
      <c r="AJ466" s="25">
        <f t="shared" si="149"/>
        <v>0</v>
      </c>
      <c r="AK466" s="24">
        <f>'GT Data'!N468</f>
        <v>0</v>
      </c>
      <c r="AL466" s="25" t="e">
        <f t="shared" si="150"/>
        <v>#DIV/0!</v>
      </c>
      <c r="AM466" s="25" t="e">
        <f t="shared" si="151"/>
        <v>#DIV/0!</v>
      </c>
      <c r="AN466" s="25" t="e">
        <f t="shared" si="152"/>
        <v>#DIV/0!</v>
      </c>
      <c r="AO466" s="25">
        <v>0</v>
      </c>
      <c r="AP466" s="25">
        <v>0</v>
      </c>
      <c r="AQ466" s="25" t="e">
        <f t="shared" si="153"/>
        <v>#DIV/0!</v>
      </c>
    </row>
    <row r="467" spans="1:43" x14ac:dyDescent="0.3">
      <c r="A467">
        <f>'Calculated Tab Properties'!A467</f>
        <v>0</v>
      </c>
      <c r="B467">
        <f>'Calculated Tab Properties'!B467</f>
        <v>0</v>
      </c>
      <c r="C467">
        <f>'Calculated Tab Properties'!C467</f>
        <v>0</v>
      </c>
      <c r="D467">
        <f>'Calculated Tab Properties'!D467</f>
        <v>0</v>
      </c>
      <c r="E467">
        <f>'Calculated Tab Properties'!E467</f>
        <v>0</v>
      </c>
      <c r="F467">
        <f>'Calculated Tab Properties'!F467</f>
        <v>0</v>
      </c>
      <c r="G467">
        <f>'Calculated Tab Properties'!G467</f>
        <v>0</v>
      </c>
      <c r="H467">
        <f>'Calculated Tab Properties'!H467</f>
        <v>0</v>
      </c>
      <c r="I467">
        <f>'Calculated Tab Properties'!I467</f>
        <v>0</v>
      </c>
      <c r="J467" s="20" t="e">
        <f>'Calculated Tab Properties'!J467</f>
        <v>#DIV/0!</v>
      </c>
      <c r="K467">
        <v>0</v>
      </c>
      <c r="L467">
        <v>0</v>
      </c>
      <c r="M467">
        <v>0</v>
      </c>
      <c r="N467">
        <v>0</v>
      </c>
      <c r="O467" s="27">
        <f>'Calculated Tab Properties'!O467</f>
        <v>0</v>
      </c>
      <c r="P467" s="27">
        <f>'Calculated Tab Properties'!P467</f>
        <v>0</v>
      </c>
      <c r="Q467">
        <f>'Calculated Tab Properties'!Q467</f>
        <v>-300</v>
      </c>
      <c r="R467" t="e">
        <f>'Calculated Tab Properties'!R467</f>
        <v>#DIV/0!</v>
      </c>
      <c r="T467" s="1">
        <v>0</v>
      </c>
      <c r="U467" s="1">
        <v>0</v>
      </c>
      <c r="V467">
        <f>T467*'GEOMETRIC INPUTS'!S467</f>
        <v>0</v>
      </c>
      <c r="W467">
        <v>466</v>
      </c>
      <c r="X467">
        <f t="shared" si="140"/>
        <v>0</v>
      </c>
      <c r="Y467">
        <f t="shared" si="141"/>
        <v>0</v>
      </c>
      <c r="Z467" s="27" t="e">
        <f t="shared" si="142"/>
        <v>#DIV/0!</v>
      </c>
      <c r="AA467" s="27" t="e">
        <f t="shared" si="143"/>
        <v>#DIV/0!</v>
      </c>
      <c r="AB467" s="27" t="e">
        <f t="shared" si="144"/>
        <v>#DIV/0!</v>
      </c>
      <c r="AC467" t="e">
        <f t="shared" si="145"/>
        <v>#DIV/0!</v>
      </c>
      <c r="AD467" s="24">
        <f>'GT Data'!D469</f>
        <v>0</v>
      </c>
      <c r="AE467" s="25" t="e">
        <f t="shared" si="146"/>
        <v>#DIV/0!</v>
      </c>
      <c r="AF467" s="25" t="e">
        <f t="shared" si="147"/>
        <v>#DIV/0!</v>
      </c>
      <c r="AG467" s="25" t="e">
        <f t="shared" si="148"/>
        <v>#DIV/0!</v>
      </c>
      <c r="AH467" s="25">
        <v>0</v>
      </c>
      <c r="AI467" s="25">
        <v>0</v>
      </c>
      <c r="AJ467" s="25">
        <f t="shared" si="149"/>
        <v>0</v>
      </c>
      <c r="AK467" s="24">
        <f>'GT Data'!N469</f>
        <v>0</v>
      </c>
      <c r="AL467" s="25" t="e">
        <f t="shared" si="150"/>
        <v>#DIV/0!</v>
      </c>
      <c r="AM467" s="25" t="e">
        <f t="shared" si="151"/>
        <v>#DIV/0!</v>
      </c>
      <c r="AN467" s="25" t="e">
        <f t="shared" si="152"/>
        <v>#DIV/0!</v>
      </c>
      <c r="AO467" s="25">
        <v>0</v>
      </c>
      <c r="AP467" s="25">
        <v>0</v>
      </c>
      <c r="AQ467" s="25" t="e">
        <f t="shared" si="153"/>
        <v>#DIV/0!</v>
      </c>
    </row>
    <row r="468" spans="1:43" x14ac:dyDescent="0.3">
      <c r="A468">
        <f>'Calculated Tab Properties'!A468</f>
        <v>0</v>
      </c>
      <c r="B468">
        <f>'Calculated Tab Properties'!B468</f>
        <v>0</v>
      </c>
      <c r="C468">
        <f>'Calculated Tab Properties'!C468</f>
        <v>0</v>
      </c>
      <c r="D468">
        <f>'Calculated Tab Properties'!D468</f>
        <v>0</v>
      </c>
      <c r="E468">
        <f>'Calculated Tab Properties'!E468</f>
        <v>0</v>
      </c>
      <c r="F468">
        <f>'Calculated Tab Properties'!F468</f>
        <v>0</v>
      </c>
      <c r="G468">
        <f>'Calculated Tab Properties'!G468</f>
        <v>0</v>
      </c>
      <c r="H468">
        <f>'Calculated Tab Properties'!H468</f>
        <v>0</v>
      </c>
      <c r="I468">
        <f>'Calculated Tab Properties'!I468</f>
        <v>0</v>
      </c>
      <c r="J468" s="20" t="e">
        <f>'Calculated Tab Properties'!J468</f>
        <v>#DIV/0!</v>
      </c>
      <c r="K468">
        <v>0</v>
      </c>
      <c r="L468">
        <v>0</v>
      </c>
      <c r="M468">
        <v>0</v>
      </c>
      <c r="N468">
        <v>0</v>
      </c>
      <c r="O468" s="27">
        <f>'Calculated Tab Properties'!O468</f>
        <v>0</v>
      </c>
      <c r="P468" s="27">
        <f>'Calculated Tab Properties'!P468</f>
        <v>0</v>
      </c>
      <c r="Q468">
        <f>'Calculated Tab Properties'!Q468</f>
        <v>-300</v>
      </c>
      <c r="R468" t="e">
        <f>'Calculated Tab Properties'!R468</f>
        <v>#DIV/0!</v>
      </c>
      <c r="T468" s="1">
        <v>0</v>
      </c>
      <c r="U468" s="1">
        <v>0</v>
      </c>
      <c r="V468">
        <f>T468*'GEOMETRIC INPUTS'!S468</f>
        <v>0</v>
      </c>
      <c r="W468">
        <v>467</v>
      </c>
      <c r="X468">
        <f t="shared" si="140"/>
        <v>0</v>
      </c>
      <c r="Y468">
        <f t="shared" si="141"/>
        <v>0</v>
      </c>
      <c r="Z468" s="27" t="e">
        <f t="shared" si="142"/>
        <v>#DIV/0!</v>
      </c>
      <c r="AA468" s="27" t="e">
        <f t="shared" si="143"/>
        <v>#DIV/0!</v>
      </c>
      <c r="AB468" s="27" t="e">
        <f t="shared" si="144"/>
        <v>#DIV/0!</v>
      </c>
      <c r="AC468" t="e">
        <f t="shared" si="145"/>
        <v>#DIV/0!</v>
      </c>
      <c r="AD468" s="24">
        <f>'GT Data'!D470</f>
        <v>0</v>
      </c>
      <c r="AE468" s="25" t="e">
        <f t="shared" si="146"/>
        <v>#DIV/0!</v>
      </c>
      <c r="AF468" s="25" t="e">
        <f t="shared" si="147"/>
        <v>#DIV/0!</v>
      </c>
      <c r="AG468" s="25" t="e">
        <f t="shared" si="148"/>
        <v>#DIV/0!</v>
      </c>
      <c r="AH468" s="25">
        <v>0</v>
      </c>
      <c r="AI468" s="25">
        <v>0</v>
      </c>
      <c r="AJ468" s="25">
        <f t="shared" si="149"/>
        <v>0</v>
      </c>
      <c r="AK468" s="24">
        <f>'GT Data'!N470</f>
        <v>0</v>
      </c>
      <c r="AL468" s="25" t="e">
        <f t="shared" si="150"/>
        <v>#DIV/0!</v>
      </c>
      <c r="AM468" s="25" t="e">
        <f t="shared" si="151"/>
        <v>#DIV/0!</v>
      </c>
      <c r="AN468" s="25" t="e">
        <f t="shared" si="152"/>
        <v>#DIV/0!</v>
      </c>
      <c r="AO468" s="25">
        <v>0</v>
      </c>
      <c r="AP468" s="25">
        <v>0</v>
      </c>
      <c r="AQ468" s="25" t="e">
        <f t="shared" si="153"/>
        <v>#DIV/0!</v>
      </c>
    </row>
    <row r="469" spans="1:43" x14ac:dyDescent="0.3">
      <c r="A469">
        <f>'Calculated Tab Properties'!A469</f>
        <v>0</v>
      </c>
      <c r="B469">
        <f>'Calculated Tab Properties'!B469</f>
        <v>0</v>
      </c>
      <c r="C469">
        <f>'Calculated Tab Properties'!C469</f>
        <v>0</v>
      </c>
      <c r="D469">
        <f>'Calculated Tab Properties'!D469</f>
        <v>0</v>
      </c>
      <c r="E469">
        <f>'Calculated Tab Properties'!E469</f>
        <v>0</v>
      </c>
      <c r="F469">
        <f>'Calculated Tab Properties'!F469</f>
        <v>0</v>
      </c>
      <c r="G469">
        <f>'Calculated Tab Properties'!G469</f>
        <v>0</v>
      </c>
      <c r="H469">
        <f>'Calculated Tab Properties'!H469</f>
        <v>0</v>
      </c>
      <c r="I469">
        <f>'Calculated Tab Properties'!I469</f>
        <v>0</v>
      </c>
      <c r="J469" s="20" t="e">
        <f>'Calculated Tab Properties'!J469</f>
        <v>#DIV/0!</v>
      </c>
      <c r="K469">
        <v>0</v>
      </c>
      <c r="L469">
        <v>0</v>
      </c>
      <c r="M469">
        <v>0</v>
      </c>
      <c r="N469">
        <v>0</v>
      </c>
      <c r="O469" s="27">
        <f>'Calculated Tab Properties'!O469</f>
        <v>0</v>
      </c>
      <c r="P469" s="27">
        <f>'Calculated Tab Properties'!P469</f>
        <v>0</v>
      </c>
      <c r="Q469">
        <f>'Calculated Tab Properties'!Q469</f>
        <v>-300</v>
      </c>
      <c r="R469" t="e">
        <f>'Calculated Tab Properties'!R469</f>
        <v>#DIV/0!</v>
      </c>
      <c r="T469" s="1">
        <v>0</v>
      </c>
      <c r="U469" s="1">
        <v>0</v>
      </c>
      <c r="V469">
        <f>T469*'GEOMETRIC INPUTS'!S469</f>
        <v>0</v>
      </c>
      <c r="W469">
        <v>468</v>
      </c>
      <c r="X469">
        <f t="shared" si="140"/>
        <v>0</v>
      </c>
      <c r="Y469">
        <f t="shared" si="141"/>
        <v>0</v>
      </c>
      <c r="Z469" s="27" t="e">
        <f t="shared" si="142"/>
        <v>#DIV/0!</v>
      </c>
      <c r="AA469" s="27" t="e">
        <f t="shared" si="143"/>
        <v>#DIV/0!</v>
      </c>
      <c r="AB469" s="27" t="e">
        <f t="shared" si="144"/>
        <v>#DIV/0!</v>
      </c>
      <c r="AC469" t="e">
        <f t="shared" si="145"/>
        <v>#DIV/0!</v>
      </c>
      <c r="AD469" s="24">
        <f>'GT Data'!D471</f>
        <v>0</v>
      </c>
      <c r="AE469" s="25" t="e">
        <f t="shared" si="146"/>
        <v>#DIV/0!</v>
      </c>
      <c r="AF469" s="25" t="e">
        <f t="shared" si="147"/>
        <v>#DIV/0!</v>
      </c>
      <c r="AG469" s="25" t="e">
        <f t="shared" si="148"/>
        <v>#DIV/0!</v>
      </c>
      <c r="AH469" s="25">
        <v>0</v>
      </c>
      <c r="AI469" s="25">
        <v>0</v>
      </c>
      <c r="AJ469" s="25">
        <f t="shared" si="149"/>
        <v>0</v>
      </c>
      <c r="AK469" s="24">
        <f>'GT Data'!N471</f>
        <v>0</v>
      </c>
      <c r="AL469" s="25" t="e">
        <f t="shared" si="150"/>
        <v>#DIV/0!</v>
      </c>
      <c r="AM469" s="25" t="e">
        <f t="shared" si="151"/>
        <v>#DIV/0!</v>
      </c>
      <c r="AN469" s="25" t="e">
        <f t="shared" si="152"/>
        <v>#DIV/0!</v>
      </c>
      <c r="AO469" s="25">
        <v>0</v>
      </c>
      <c r="AP469" s="25">
        <v>0</v>
      </c>
      <c r="AQ469" s="25" t="e">
        <f t="shared" si="153"/>
        <v>#DIV/0!</v>
      </c>
    </row>
    <row r="470" spans="1:43" x14ac:dyDescent="0.3">
      <c r="A470">
        <f>'Calculated Tab Properties'!A470</f>
        <v>0</v>
      </c>
      <c r="B470">
        <f>'Calculated Tab Properties'!B470</f>
        <v>0</v>
      </c>
      <c r="C470">
        <f>'Calculated Tab Properties'!C470</f>
        <v>0</v>
      </c>
      <c r="D470">
        <f>'Calculated Tab Properties'!D470</f>
        <v>0</v>
      </c>
      <c r="E470">
        <f>'Calculated Tab Properties'!E470</f>
        <v>0</v>
      </c>
      <c r="F470">
        <f>'Calculated Tab Properties'!F470</f>
        <v>0</v>
      </c>
      <c r="G470">
        <f>'Calculated Tab Properties'!G470</f>
        <v>0</v>
      </c>
      <c r="H470">
        <f>'Calculated Tab Properties'!H470</f>
        <v>0</v>
      </c>
      <c r="I470">
        <f>'Calculated Tab Properties'!I470</f>
        <v>0</v>
      </c>
      <c r="J470" s="20" t="e">
        <f>'Calculated Tab Properties'!J470</f>
        <v>#DIV/0!</v>
      </c>
      <c r="K470">
        <v>0</v>
      </c>
      <c r="L470">
        <v>0</v>
      </c>
      <c r="M470">
        <v>0</v>
      </c>
      <c r="N470">
        <v>0</v>
      </c>
      <c r="O470" s="27">
        <f>'Calculated Tab Properties'!O470</f>
        <v>0</v>
      </c>
      <c r="P470" s="27">
        <f>'Calculated Tab Properties'!P470</f>
        <v>0</v>
      </c>
      <c r="Q470">
        <f>'Calculated Tab Properties'!Q470</f>
        <v>-300</v>
      </c>
      <c r="R470" t="e">
        <f>'Calculated Tab Properties'!R470</f>
        <v>#DIV/0!</v>
      </c>
      <c r="T470" s="1">
        <v>0</v>
      </c>
      <c r="U470" s="1">
        <v>0</v>
      </c>
      <c r="V470">
        <f>T470*'GEOMETRIC INPUTS'!S470</f>
        <v>0</v>
      </c>
      <c r="W470">
        <v>469</v>
      </c>
      <c r="X470">
        <f t="shared" si="140"/>
        <v>0</v>
      </c>
      <c r="Y470">
        <f t="shared" si="141"/>
        <v>0</v>
      </c>
      <c r="Z470" s="27" t="e">
        <f t="shared" si="142"/>
        <v>#DIV/0!</v>
      </c>
      <c r="AA470" s="27" t="e">
        <f t="shared" si="143"/>
        <v>#DIV/0!</v>
      </c>
      <c r="AB470" s="27" t="e">
        <f t="shared" si="144"/>
        <v>#DIV/0!</v>
      </c>
      <c r="AC470" t="e">
        <f t="shared" si="145"/>
        <v>#DIV/0!</v>
      </c>
      <c r="AD470" s="24">
        <f>'GT Data'!D472</f>
        <v>0</v>
      </c>
      <c r="AE470" s="25" t="e">
        <f t="shared" si="146"/>
        <v>#DIV/0!</v>
      </c>
      <c r="AF470" s="25" t="e">
        <f t="shared" si="147"/>
        <v>#DIV/0!</v>
      </c>
      <c r="AG470" s="25" t="e">
        <f t="shared" si="148"/>
        <v>#DIV/0!</v>
      </c>
      <c r="AH470" s="25">
        <v>0</v>
      </c>
      <c r="AI470" s="25">
        <v>0</v>
      </c>
      <c r="AJ470" s="25">
        <f t="shared" si="149"/>
        <v>0</v>
      </c>
      <c r="AK470" s="24">
        <f>'GT Data'!N472</f>
        <v>0</v>
      </c>
      <c r="AL470" s="25" t="e">
        <f t="shared" si="150"/>
        <v>#DIV/0!</v>
      </c>
      <c r="AM470" s="25" t="e">
        <f t="shared" si="151"/>
        <v>#DIV/0!</v>
      </c>
      <c r="AN470" s="25" t="e">
        <f t="shared" si="152"/>
        <v>#DIV/0!</v>
      </c>
      <c r="AO470" s="25">
        <v>0</v>
      </c>
      <c r="AP470" s="25">
        <v>0</v>
      </c>
      <c r="AQ470" s="25" t="e">
        <f t="shared" si="153"/>
        <v>#DIV/0!</v>
      </c>
    </row>
    <row r="471" spans="1:43" x14ac:dyDescent="0.3">
      <c r="A471">
        <f>'Calculated Tab Properties'!A471</f>
        <v>0</v>
      </c>
      <c r="B471">
        <f>'Calculated Tab Properties'!B471</f>
        <v>0</v>
      </c>
      <c r="C471">
        <f>'Calculated Tab Properties'!C471</f>
        <v>0</v>
      </c>
      <c r="D471">
        <f>'Calculated Tab Properties'!D471</f>
        <v>0</v>
      </c>
      <c r="E471">
        <f>'Calculated Tab Properties'!E471</f>
        <v>0</v>
      </c>
      <c r="F471">
        <f>'Calculated Tab Properties'!F471</f>
        <v>0</v>
      </c>
      <c r="G471">
        <f>'Calculated Tab Properties'!G471</f>
        <v>0</v>
      </c>
      <c r="H471">
        <f>'Calculated Tab Properties'!H471</f>
        <v>0</v>
      </c>
      <c r="I471">
        <f>'Calculated Tab Properties'!I471</f>
        <v>0</v>
      </c>
      <c r="J471" s="20" t="e">
        <f>'Calculated Tab Properties'!J471</f>
        <v>#DIV/0!</v>
      </c>
      <c r="K471">
        <v>0</v>
      </c>
      <c r="L471">
        <v>0</v>
      </c>
      <c r="M471">
        <v>0</v>
      </c>
      <c r="N471">
        <v>0</v>
      </c>
      <c r="O471" s="27">
        <f>'Calculated Tab Properties'!O471</f>
        <v>0</v>
      </c>
      <c r="P471" s="27">
        <f>'Calculated Tab Properties'!P471</f>
        <v>0</v>
      </c>
      <c r="Q471">
        <f>'Calculated Tab Properties'!Q471</f>
        <v>-300</v>
      </c>
      <c r="R471" t="e">
        <f>'Calculated Tab Properties'!R471</f>
        <v>#DIV/0!</v>
      </c>
      <c r="T471" s="1">
        <v>0</v>
      </c>
      <c r="U471" s="1">
        <v>0</v>
      </c>
      <c r="V471">
        <f>T471*'GEOMETRIC INPUTS'!S471</f>
        <v>0</v>
      </c>
      <c r="W471">
        <v>470</v>
      </c>
      <c r="X471">
        <f t="shared" si="140"/>
        <v>0</v>
      </c>
      <c r="Y471">
        <f t="shared" si="141"/>
        <v>0</v>
      </c>
      <c r="Z471" s="27" t="e">
        <f t="shared" si="142"/>
        <v>#DIV/0!</v>
      </c>
      <c r="AA471" s="27" t="e">
        <f t="shared" si="143"/>
        <v>#DIV/0!</v>
      </c>
      <c r="AB471" s="27" t="e">
        <f t="shared" si="144"/>
        <v>#DIV/0!</v>
      </c>
      <c r="AC471" t="e">
        <f t="shared" si="145"/>
        <v>#DIV/0!</v>
      </c>
      <c r="AD471" s="24">
        <f>'GT Data'!D473</f>
        <v>0</v>
      </c>
      <c r="AE471" s="25" t="e">
        <f t="shared" si="146"/>
        <v>#DIV/0!</v>
      </c>
      <c r="AF471" s="25" t="e">
        <f t="shared" si="147"/>
        <v>#DIV/0!</v>
      </c>
      <c r="AG471" s="25" t="e">
        <f t="shared" si="148"/>
        <v>#DIV/0!</v>
      </c>
      <c r="AH471" s="25">
        <v>0</v>
      </c>
      <c r="AI471" s="25">
        <v>0</v>
      </c>
      <c r="AJ471" s="25">
        <f t="shared" si="149"/>
        <v>0</v>
      </c>
      <c r="AK471" s="24">
        <f>'GT Data'!N473</f>
        <v>0</v>
      </c>
      <c r="AL471" s="25" t="e">
        <f t="shared" si="150"/>
        <v>#DIV/0!</v>
      </c>
      <c r="AM471" s="25" t="e">
        <f t="shared" si="151"/>
        <v>#DIV/0!</v>
      </c>
      <c r="AN471" s="25" t="e">
        <f t="shared" si="152"/>
        <v>#DIV/0!</v>
      </c>
      <c r="AO471" s="25">
        <v>0</v>
      </c>
      <c r="AP471" s="25">
        <v>0</v>
      </c>
      <c r="AQ471" s="25" t="e">
        <f t="shared" si="153"/>
        <v>#DIV/0!</v>
      </c>
    </row>
    <row r="472" spans="1:43" x14ac:dyDescent="0.3">
      <c r="A472">
        <f>'Calculated Tab Properties'!A472</f>
        <v>0</v>
      </c>
      <c r="B472">
        <f>'Calculated Tab Properties'!B472</f>
        <v>0</v>
      </c>
      <c r="C472">
        <f>'Calculated Tab Properties'!C472</f>
        <v>0</v>
      </c>
      <c r="D472">
        <f>'Calculated Tab Properties'!D472</f>
        <v>0</v>
      </c>
      <c r="E472">
        <f>'Calculated Tab Properties'!E472</f>
        <v>0</v>
      </c>
      <c r="F472">
        <f>'Calculated Tab Properties'!F472</f>
        <v>0</v>
      </c>
      <c r="G472">
        <f>'Calculated Tab Properties'!G472</f>
        <v>0</v>
      </c>
      <c r="H472">
        <f>'Calculated Tab Properties'!H472</f>
        <v>0</v>
      </c>
      <c r="I472">
        <f>'Calculated Tab Properties'!I472</f>
        <v>0</v>
      </c>
      <c r="J472" s="20" t="e">
        <f>'Calculated Tab Properties'!J472</f>
        <v>#DIV/0!</v>
      </c>
      <c r="K472">
        <v>0</v>
      </c>
      <c r="L472">
        <v>0</v>
      </c>
      <c r="M472">
        <v>0</v>
      </c>
      <c r="N472">
        <v>0</v>
      </c>
      <c r="O472" s="27">
        <f>'Calculated Tab Properties'!O472</f>
        <v>0</v>
      </c>
      <c r="P472" s="27">
        <f>'Calculated Tab Properties'!P472</f>
        <v>0</v>
      </c>
      <c r="Q472">
        <f>'Calculated Tab Properties'!Q472</f>
        <v>-300</v>
      </c>
      <c r="R472" t="e">
        <f>'Calculated Tab Properties'!R472</f>
        <v>#DIV/0!</v>
      </c>
      <c r="T472" s="1">
        <v>0</v>
      </c>
      <c r="U472" s="1">
        <v>0</v>
      </c>
      <c r="V472">
        <f>T472*'GEOMETRIC INPUTS'!S472</f>
        <v>0</v>
      </c>
      <c r="W472">
        <v>471</v>
      </c>
      <c r="X472">
        <f t="shared" si="140"/>
        <v>0</v>
      </c>
      <c r="Y472">
        <f t="shared" si="141"/>
        <v>0</v>
      </c>
      <c r="Z472" s="27" t="e">
        <f t="shared" si="142"/>
        <v>#DIV/0!</v>
      </c>
      <c r="AA472" s="27" t="e">
        <f t="shared" si="143"/>
        <v>#DIV/0!</v>
      </c>
      <c r="AB472" s="27" t="e">
        <f t="shared" si="144"/>
        <v>#DIV/0!</v>
      </c>
      <c r="AC472" t="e">
        <f t="shared" si="145"/>
        <v>#DIV/0!</v>
      </c>
      <c r="AD472" s="24">
        <f>'GT Data'!D474</f>
        <v>0</v>
      </c>
      <c r="AE472" s="25" t="e">
        <f t="shared" si="146"/>
        <v>#DIV/0!</v>
      </c>
      <c r="AF472" s="25" t="e">
        <f t="shared" si="147"/>
        <v>#DIV/0!</v>
      </c>
      <c r="AG472" s="25" t="e">
        <f t="shared" si="148"/>
        <v>#DIV/0!</v>
      </c>
      <c r="AH472" s="25">
        <v>0</v>
      </c>
      <c r="AI472" s="25">
        <v>0</v>
      </c>
      <c r="AJ472" s="25">
        <f t="shared" si="149"/>
        <v>0</v>
      </c>
      <c r="AK472" s="24">
        <f>'GT Data'!N474</f>
        <v>0</v>
      </c>
      <c r="AL472" s="25" t="e">
        <f t="shared" si="150"/>
        <v>#DIV/0!</v>
      </c>
      <c r="AM472" s="25" t="e">
        <f t="shared" si="151"/>
        <v>#DIV/0!</v>
      </c>
      <c r="AN472" s="25" t="e">
        <f t="shared" si="152"/>
        <v>#DIV/0!</v>
      </c>
      <c r="AO472" s="25">
        <v>0</v>
      </c>
      <c r="AP472" s="25">
        <v>0</v>
      </c>
      <c r="AQ472" s="25" t="e">
        <f t="shared" si="153"/>
        <v>#DIV/0!</v>
      </c>
    </row>
    <row r="473" spans="1:43" x14ac:dyDescent="0.3">
      <c r="A473">
        <f>'Calculated Tab Properties'!A473</f>
        <v>0</v>
      </c>
      <c r="B473">
        <f>'Calculated Tab Properties'!B473</f>
        <v>0</v>
      </c>
      <c r="C473">
        <f>'Calculated Tab Properties'!C473</f>
        <v>0</v>
      </c>
      <c r="D473">
        <f>'Calculated Tab Properties'!D473</f>
        <v>0</v>
      </c>
      <c r="E473">
        <f>'Calculated Tab Properties'!E473</f>
        <v>0</v>
      </c>
      <c r="F473">
        <f>'Calculated Tab Properties'!F473</f>
        <v>0</v>
      </c>
      <c r="G473">
        <f>'Calculated Tab Properties'!G473</f>
        <v>0</v>
      </c>
      <c r="H473">
        <f>'Calculated Tab Properties'!H473</f>
        <v>0</v>
      </c>
      <c r="I473">
        <f>'Calculated Tab Properties'!I473</f>
        <v>0</v>
      </c>
      <c r="J473" s="20" t="e">
        <f>'Calculated Tab Properties'!J473</f>
        <v>#DIV/0!</v>
      </c>
      <c r="K473">
        <v>0</v>
      </c>
      <c r="L473">
        <v>0</v>
      </c>
      <c r="M473">
        <v>0</v>
      </c>
      <c r="N473">
        <v>0</v>
      </c>
      <c r="O473" s="27">
        <f>'Calculated Tab Properties'!O473</f>
        <v>0</v>
      </c>
      <c r="P473" s="27">
        <f>'Calculated Tab Properties'!P473</f>
        <v>0</v>
      </c>
      <c r="Q473">
        <f>'Calculated Tab Properties'!Q473</f>
        <v>-300</v>
      </c>
      <c r="R473" t="e">
        <f>'Calculated Tab Properties'!R473</f>
        <v>#DIV/0!</v>
      </c>
      <c r="T473" s="1">
        <v>0</v>
      </c>
      <c r="U473" s="1">
        <v>0</v>
      </c>
      <c r="V473">
        <f>T473*'GEOMETRIC INPUTS'!S473</f>
        <v>0</v>
      </c>
      <c r="W473">
        <v>472</v>
      </c>
      <c r="X473">
        <f t="shared" si="140"/>
        <v>0</v>
      </c>
      <c r="Y473">
        <f t="shared" si="141"/>
        <v>0</v>
      </c>
      <c r="Z473" s="27" t="e">
        <f t="shared" si="142"/>
        <v>#DIV/0!</v>
      </c>
      <c r="AA473" s="27" t="e">
        <f t="shared" si="143"/>
        <v>#DIV/0!</v>
      </c>
      <c r="AB473" s="27" t="e">
        <f t="shared" si="144"/>
        <v>#DIV/0!</v>
      </c>
      <c r="AC473" t="e">
        <f t="shared" si="145"/>
        <v>#DIV/0!</v>
      </c>
      <c r="AD473" s="24">
        <f>'GT Data'!D475</f>
        <v>0</v>
      </c>
      <c r="AE473" s="25" t="e">
        <f t="shared" si="146"/>
        <v>#DIV/0!</v>
      </c>
      <c r="AF473" s="25" t="e">
        <f t="shared" si="147"/>
        <v>#DIV/0!</v>
      </c>
      <c r="AG473" s="25" t="e">
        <f t="shared" si="148"/>
        <v>#DIV/0!</v>
      </c>
      <c r="AH473" s="25">
        <v>0</v>
      </c>
      <c r="AI473" s="25">
        <v>0</v>
      </c>
      <c r="AJ473" s="25">
        <f t="shared" si="149"/>
        <v>0</v>
      </c>
      <c r="AK473" s="24">
        <f>'GT Data'!N475</f>
        <v>0</v>
      </c>
      <c r="AL473" s="25" t="e">
        <f t="shared" si="150"/>
        <v>#DIV/0!</v>
      </c>
      <c r="AM473" s="25" t="e">
        <f t="shared" si="151"/>
        <v>#DIV/0!</v>
      </c>
      <c r="AN473" s="25" t="e">
        <f t="shared" si="152"/>
        <v>#DIV/0!</v>
      </c>
      <c r="AO473" s="25">
        <v>0</v>
      </c>
      <c r="AP473" s="25">
        <v>0</v>
      </c>
      <c r="AQ473" s="25" t="e">
        <f t="shared" si="153"/>
        <v>#DIV/0!</v>
      </c>
    </row>
    <row r="474" spans="1:43" x14ac:dyDescent="0.3">
      <c r="A474">
        <f>'Calculated Tab Properties'!A474</f>
        <v>0</v>
      </c>
      <c r="B474">
        <f>'Calculated Tab Properties'!B474</f>
        <v>0</v>
      </c>
      <c r="C474">
        <f>'Calculated Tab Properties'!C474</f>
        <v>0</v>
      </c>
      <c r="D474">
        <f>'Calculated Tab Properties'!D474</f>
        <v>0</v>
      </c>
      <c r="E474">
        <f>'Calculated Tab Properties'!E474</f>
        <v>0</v>
      </c>
      <c r="F474">
        <f>'Calculated Tab Properties'!F474</f>
        <v>0</v>
      </c>
      <c r="G474">
        <f>'Calculated Tab Properties'!G474</f>
        <v>0</v>
      </c>
      <c r="H474">
        <f>'Calculated Tab Properties'!H474</f>
        <v>0</v>
      </c>
      <c r="I474">
        <f>'Calculated Tab Properties'!I474</f>
        <v>0</v>
      </c>
      <c r="J474" s="20" t="e">
        <f>'Calculated Tab Properties'!J474</f>
        <v>#DIV/0!</v>
      </c>
      <c r="K474">
        <v>0</v>
      </c>
      <c r="L474">
        <v>0</v>
      </c>
      <c r="M474">
        <v>0</v>
      </c>
      <c r="N474">
        <v>0</v>
      </c>
      <c r="O474" s="27">
        <f>'Calculated Tab Properties'!O474</f>
        <v>0</v>
      </c>
      <c r="P474" s="27">
        <f>'Calculated Tab Properties'!P474</f>
        <v>0</v>
      </c>
      <c r="Q474">
        <f>'Calculated Tab Properties'!Q474</f>
        <v>-300</v>
      </c>
      <c r="R474" t="e">
        <f>'Calculated Tab Properties'!R474</f>
        <v>#DIV/0!</v>
      </c>
      <c r="T474" s="1">
        <v>0</v>
      </c>
      <c r="U474" s="1">
        <v>0</v>
      </c>
      <c r="V474">
        <f>T474*'GEOMETRIC INPUTS'!S474</f>
        <v>0</v>
      </c>
      <c r="W474">
        <v>473</v>
      </c>
      <c r="X474">
        <f t="shared" si="140"/>
        <v>0</v>
      </c>
      <c r="Y474">
        <f t="shared" si="141"/>
        <v>0</v>
      </c>
      <c r="Z474" s="27" t="e">
        <f t="shared" si="142"/>
        <v>#DIV/0!</v>
      </c>
      <c r="AA474" s="27" t="e">
        <f t="shared" si="143"/>
        <v>#DIV/0!</v>
      </c>
      <c r="AB474" s="27" t="e">
        <f t="shared" si="144"/>
        <v>#DIV/0!</v>
      </c>
      <c r="AC474" t="e">
        <f t="shared" si="145"/>
        <v>#DIV/0!</v>
      </c>
      <c r="AD474" s="24">
        <f>'GT Data'!D476</f>
        <v>0</v>
      </c>
      <c r="AE474" s="25" t="e">
        <f t="shared" si="146"/>
        <v>#DIV/0!</v>
      </c>
      <c r="AF474" s="25" t="e">
        <f t="shared" si="147"/>
        <v>#DIV/0!</v>
      </c>
      <c r="AG474" s="25" t="e">
        <f t="shared" si="148"/>
        <v>#DIV/0!</v>
      </c>
      <c r="AH474" s="25">
        <v>0</v>
      </c>
      <c r="AI474" s="25">
        <v>0</v>
      </c>
      <c r="AJ474" s="25">
        <f t="shared" si="149"/>
        <v>0</v>
      </c>
      <c r="AK474" s="24">
        <f>'GT Data'!N476</f>
        <v>0</v>
      </c>
      <c r="AL474" s="25" t="e">
        <f t="shared" si="150"/>
        <v>#DIV/0!</v>
      </c>
      <c r="AM474" s="25" t="e">
        <f t="shared" si="151"/>
        <v>#DIV/0!</v>
      </c>
      <c r="AN474" s="25" t="e">
        <f t="shared" si="152"/>
        <v>#DIV/0!</v>
      </c>
      <c r="AO474" s="25">
        <v>0</v>
      </c>
      <c r="AP474" s="25">
        <v>0</v>
      </c>
      <c r="AQ474" s="25" t="e">
        <f t="shared" si="153"/>
        <v>#DIV/0!</v>
      </c>
    </row>
    <row r="475" spans="1:43" x14ac:dyDescent="0.3">
      <c r="A475">
        <f>'Calculated Tab Properties'!A475</f>
        <v>0</v>
      </c>
      <c r="B475">
        <f>'Calculated Tab Properties'!B475</f>
        <v>0</v>
      </c>
      <c r="C475">
        <f>'Calculated Tab Properties'!C475</f>
        <v>0</v>
      </c>
      <c r="D475">
        <f>'Calculated Tab Properties'!D475</f>
        <v>0</v>
      </c>
      <c r="E475">
        <f>'Calculated Tab Properties'!E475</f>
        <v>0</v>
      </c>
      <c r="F475">
        <f>'Calculated Tab Properties'!F475</f>
        <v>0</v>
      </c>
      <c r="G475">
        <f>'Calculated Tab Properties'!G475</f>
        <v>0</v>
      </c>
      <c r="H475">
        <f>'Calculated Tab Properties'!H475</f>
        <v>0</v>
      </c>
      <c r="I475">
        <f>'Calculated Tab Properties'!I475</f>
        <v>0</v>
      </c>
      <c r="J475" s="20" t="e">
        <f>'Calculated Tab Properties'!J475</f>
        <v>#DIV/0!</v>
      </c>
      <c r="K475">
        <v>0</v>
      </c>
      <c r="L475">
        <v>0</v>
      </c>
      <c r="M475">
        <v>0</v>
      </c>
      <c r="N475">
        <v>0</v>
      </c>
      <c r="O475" s="27">
        <f>'Calculated Tab Properties'!O475</f>
        <v>0</v>
      </c>
      <c r="P475" s="27">
        <f>'Calculated Tab Properties'!P475</f>
        <v>0</v>
      </c>
      <c r="Q475">
        <f>'Calculated Tab Properties'!Q475</f>
        <v>-300</v>
      </c>
      <c r="R475" t="e">
        <f>'Calculated Tab Properties'!R475</f>
        <v>#DIV/0!</v>
      </c>
      <c r="T475" s="1">
        <v>0</v>
      </c>
      <c r="U475" s="1">
        <v>0</v>
      </c>
      <c r="V475">
        <f>T475*'GEOMETRIC INPUTS'!S475</f>
        <v>0</v>
      </c>
      <c r="W475">
        <v>474</v>
      </c>
      <c r="X475">
        <f t="shared" si="140"/>
        <v>0</v>
      </c>
      <c r="Y475">
        <f t="shared" si="141"/>
        <v>0</v>
      </c>
      <c r="Z475" s="27" t="e">
        <f t="shared" si="142"/>
        <v>#DIV/0!</v>
      </c>
      <c r="AA475" s="27" t="e">
        <f t="shared" si="143"/>
        <v>#DIV/0!</v>
      </c>
      <c r="AB475" s="27" t="e">
        <f t="shared" si="144"/>
        <v>#DIV/0!</v>
      </c>
      <c r="AC475" t="e">
        <f t="shared" si="145"/>
        <v>#DIV/0!</v>
      </c>
      <c r="AD475" s="24">
        <f>'GT Data'!D477</f>
        <v>0</v>
      </c>
      <c r="AE475" s="25" t="e">
        <f t="shared" si="146"/>
        <v>#DIV/0!</v>
      </c>
      <c r="AF475" s="25" t="e">
        <f t="shared" si="147"/>
        <v>#DIV/0!</v>
      </c>
      <c r="AG475" s="25" t="e">
        <f t="shared" si="148"/>
        <v>#DIV/0!</v>
      </c>
      <c r="AH475" s="25">
        <v>0</v>
      </c>
      <c r="AI475" s="25">
        <v>0</v>
      </c>
      <c r="AJ475" s="25">
        <f t="shared" si="149"/>
        <v>0</v>
      </c>
      <c r="AK475" s="24">
        <f>'GT Data'!N477</f>
        <v>0</v>
      </c>
      <c r="AL475" s="25" t="e">
        <f t="shared" si="150"/>
        <v>#DIV/0!</v>
      </c>
      <c r="AM475" s="25" t="e">
        <f t="shared" si="151"/>
        <v>#DIV/0!</v>
      </c>
      <c r="AN475" s="25" t="e">
        <f t="shared" si="152"/>
        <v>#DIV/0!</v>
      </c>
      <c r="AO475" s="25">
        <v>0</v>
      </c>
      <c r="AP475" s="25">
        <v>0</v>
      </c>
      <c r="AQ475" s="25" t="e">
        <f t="shared" si="153"/>
        <v>#DIV/0!</v>
      </c>
    </row>
    <row r="476" spans="1:43" x14ac:dyDescent="0.3">
      <c r="A476">
        <f>'Calculated Tab Properties'!A476</f>
        <v>0</v>
      </c>
      <c r="B476">
        <f>'Calculated Tab Properties'!B476</f>
        <v>0</v>
      </c>
      <c r="C476">
        <f>'Calculated Tab Properties'!C476</f>
        <v>0</v>
      </c>
      <c r="D476">
        <f>'Calculated Tab Properties'!D476</f>
        <v>0</v>
      </c>
      <c r="E476">
        <f>'Calculated Tab Properties'!E476</f>
        <v>0</v>
      </c>
      <c r="F476">
        <f>'Calculated Tab Properties'!F476</f>
        <v>0</v>
      </c>
      <c r="G476">
        <f>'Calculated Tab Properties'!G476</f>
        <v>0</v>
      </c>
      <c r="H476">
        <f>'Calculated Tab Properties'!H476</f>
        <v>0</v>
      </c>
      <c r="I476">
        <f>'Calculated Tab Properties'!I476</f>
        <v>0</v>
      </c>
      <c r="J476" s="20" t="e">
        <f>'Calculated Tab Properties'!J476</f>
        <v>#DIV/0!</v>
      </c>
      <c r="K476">
        <v>0</v>
      </c>
      <c r="L476">
        <v>0</v>
      </c>
      <c r="M476">
        <v>0</v>
      </c>
      <c r="N476">
        <v>0</v>
      </c>
      <c r="O476" s="27">
        <f>'Calculated Tab Properties'!O476</f>
        <v>0</v>
      </c>
      <c r="P476" s="27">
        <f>'Calculated Tab Properties'!P476</f>
        <v>0</v>
      </c>
      <c r="Q476">
        <f>'Calculated Tab Properties'!Q476</f>
        <v>-300</v>
      </c>
      <c r="R476" t="e">
        <f>'Calculated Tab Properties'!R476</f>
        <v>#DIV/0!</v>
      </c>
      <c r="T476" s="1">
        <v>0</v>
      </c>
      <c r="U476" s="1">
        <v>0</v>
      </c>
      <c r="V476">
        <f>T476*'GEOMETRIC INPUTS'!S476</f>
        <v>0</v>
      </c>
      <c r="W476">
        <v>475</v>
      </c>
      <c r="X476">
        <f t="shared" si="140"/>
        <v>0</v>
      </c>
      <c r="Y476">
        <f t="shared" si="141"/>
        <v>0</v>
      </c>
      <c r="Z476" s="27" t="e">
        <f t="shared" si="142"/>
        <v>#DIV/0!</v>
      </c>
      <c r="AA476" s="27" t="e">
        <f t="shared" si="143"/>
        <v>#DIV/0!</v>
      </c>
      <c r="AB476" s="27" t="e">
        <f t="shared" si="144"/>
        <v>#DIV/0!</v>
      </c>
      <c r="AC476" t="e">
        <f t="shared" si="145"/>
        <v>#DIV/0!</v>
      </c>
      <c r="AD476" s="24">
        <f>'GT Data'!D478</f>
        <v>0</v>
      </c>
      <c r="AE476" s="25" t="e">
        <f t="shared" si="146"/>
        <v>#DIV/0!</v>
      </c>
      <c r="AF476" s="25" t="e">
        <f t="shared" si="147"/>
        <v>#DIV/0!</v>
      </c>
      <c r="AG476" s="25" t="e">
        <f t="shared" si="148"/>
        <v>#DIV/0!</v>
      </c>
      <c r="AH476" s="25">
        <v>0</v>
      </c>
      <c r="AI476" s="25">
        <v>0</v>
      </c>
      <c r="AJ476" s="25">
        <f t="shared" si="149"/>
        <v>0</v>
      </c>
      <c r="AK476" s="24">
        <f>'GT Data'!N478</f>
        <v>0</v>
      </c>
      <c r="AL476" s="25" t="e">
        <f t="shared" si="150"/>
        <v>#DIV/0!</v>
      </c>
      <c r="AM476" s="25" t="e">
        <f t="shared" si="151"/>
        <v>#DIV/0!</v>
      </c>
      <c r="AN476" s="25" t="e">
        <f t="shared" si="152"/>
        <v>#DIV/0!</v>
      </c>
      <c r="AO476" s="25">
        <v>0</v>
      </c>
      <c r="AP476" s="25">
        <v>0</v>
      </c>
      <c r="AQ476" s="25" t="e">
        <f t="shared" si="153"/>
        <v>#DIV/0!</v>
      </c>
    </row>
    <row r="477" spans="1:43" x14ac:dyDescent="0.3">
      <c r="A477">
        <f>'Calculated Tab Properties'!A477</f>
        <v>0</v>
      </c>
      <c r="B477">
        <f>'Calculated Tab Properties'!B477</f>
        <v>0</v>
      </c>
      <c r="C477">
        <f>'Calculated Tab Properties'!C477</f>
        <v>0</v>
      </c>
      <c r="D477">
        <f>'Calculated Tab Properties'!D477</f>
        <v>0</v>
      </c>
      <c r="E477">
        <f>'Calculated Tab Properties'!E477</f>
        <v>0</v>
      </c>
      <c r="F477">
        <f>'Calculated Tab Properties'!F477</f>
        <v>0</v>
      </c>
      <c r="G477">
        <f>'Calculated Tab Properties'!G477</f>
        <v>0</v>
      </c>
      <c r="H477">
        <f>'Calculated Tab Properties'!H477</f>
        <v>0</v>
      </c>
      <c r="I477">
        <f>'Calculated Tab Properties'!I477</f>
        <v>0</v>
      </c>
      <c r="J477" s="20" t="e">
        <f>'Calculated Tab Properties'!J477</f>
        <v>#DIV/0!</v>
      </c>
      <c r="K477">
        <v>0</v>
      </c>
      <c r="L477">
        <v>0</v>
      </c>
      <c r="M477">
        <v>0</v>
      </c>
      <c r="N477">
        <v>0</v>
      </c>
      <c r="O477" s="27">
        <f>'Calculated Tab Properties'!O477</f>
        <v>0</v>
      </c>
      <c r="P477" s="27">
        <f>'Calculated Tab Properties'!P477</f>
        <v>0</v>
      </c>
      <c r="Q477">
        <f>'Calculated Tab Properties'!Q477</f>
        <v>-300</v>
      </c>
      <c r="R477" t="e">
        <f>'Calculated Tab Properties'!R477</f>
        <v>#DIV/0!</v>
      </c>
      <c r="T477" s="1">
        <v>0</v>
      </c>
      <c r="U477" s="1">
        <v>0</v>
      </c>
      <c r="V477">
        <f>T477*'GEOMETRIC INPUTS'!S477</f>
        <v>0</v>
      </c>
      <c r="W477">
        <v>476</v>
      </c>
      <c r="X477">
        <f t="shared" si="140"/>
        <v>0</v>
      </c>
      <c r="Y477">
        <f t="shared" si="141"/>
        <v>0</v>
      </c>
      <c r="Z477" s="27" t="e">
        <f t="shared" si="142"/>
        <v>#DIV/0!</v>
      </c>
      <c r="AA477" s="27" t="e">
        <f t="shared" si="143"/>
        <v>#DIV/0!</v>
      </c>
      <c r="AB477" s="27" t="e">
        <f t="shared" si="144"/>
        <v>#DIV/0!</v>
      </c>
      <c r="AC477" t="e">
        <f t="shared" si="145"/>
        <v>#DIV/0!</v>
      </c>
      <c r="AD477" s="24">
        <f>'GT Data'!D479</f>
        <v>0</v>
      </c>
      <c r="AE477" s="25" t="e">
        <f t="shared" si="146"/>
        <v>#DIV/0!</v>
      </c>
      <c r="AF477" s="25" t="e">
        <f t="shared" si="147"/>
        <v>#DIV/0!</v>
      </c>
      <c r="AG477" s="25" t="e">
        <f t="shared" si="148"/>
        <v>#DIV/0!</v>
      </c>
      <c r="AH477" s="25">
        <v>0</v>
      </c>
      <c r="AI477" s="25">
        <v>0</v>
      </c>
      <c r="AJ477" s="25">
        <f t="shared" si="149"/>
        <v>0</v>
      </c>
      <c r="AK477" s="24">
        <f>'GT Data'!N479</f>
        <v>0</v>
      </c>
      <c r="AL477" s="25" t="e">
        <f t="shared" si="150"/>
        <v>#DIV/0!</v>
      </c>
      <c r="AM477" s="25" t="e">
        <f t="shared" si="151"/>
        <v>#DIV/0!</v>
      </c>
      <c r="AN477" s="25" t="e">
        <f t="shared" si="152"/>
        <v>#DIV/0!</v>
      </c>
      <c r="AO477" s="25">
        <v>0</v>
      </c>
      <c r="AP477" s="25">
        <v>0</v>
      </c>
      <c r="AQ477" s="25" t="e">
        <f t="shared" si="153"/>
        <v>#DIV/0!</v>
      </c>
    </row>
    <row r="478" spans="1:43" x14ac:dyDescent="0.3">
      <c r="A478">
        <f>'Calculated Tab Properties'!A478</f>
        <v>0</v>
      </c>
      <c r="B478">
        <f>'Calculated Tab Properties'!B478</f>
        <v>0</v>
      </c>
      <c r="C478">
        <f>'Calculated Tab Properties'!C478</f>
        <v>0</v>
      </c>
      <c r="D478">
        <f>'Calculated Tab Properties'!D478</f>
        <v>0</v>
      </c>
      <c r="E478">
        <f>'Calculated Tab Properties'!E478</f>
        <v>0</v>
      </c>
      <c r="F478">
        <f>'Calculated Tab Properties'!F478</f>
        <v>0</v>
      </c>
      <c r="G478">
        <f>'Calculated Tab Properties'!G478</f>
        <v>0</v>
      </c>
      <c r="H478">
        <f>'Calculated Tab Properties'!H478</f>
        <v>0</v>
      </c>
      <c r="I478">
        <f>'Calculated Tab Properties'!I478</f>
        <v>0</v>
      </c>
      <c r="J478" s="20" t="e">
        <f>'Calculated Tab Properties'!J478</f>
        <v>#DIV/0!</v>
      </c>
      <c r="K478">
        <v>0</v>
      </c>
      <c r="L478">
        <v>0</v>
      </c>
      <c r="M478">
        <v>0</v>
      </c>
      <c r="N478">
        <v>0</v>
      </c>
      <c r="O478" s="27">
        <f>'Calculated Tab Properties'!O478</f>
        <v>0</v>
      </c>
      <c r="P478" s="27">
        <f>'Calculated Tab Properties'!P478</f>
        <v>0</v>
      </c>
      <c r="Q478">
        <f>'Calculated Tab Properties'!Q478</f>
        <v>-300</v>
      </c>
      <c r="R478" t="e">
        <f>'Calculated Tab Properties'!R478</f>
        <v>#DIV/0!</v>
      </c>
      <c r="T478" s="1">
        <v>0</v>
      </c>
      <c r="U478" s="1">
        <v>0</v>
      </c>
      <c r="V478">
        <f>T478*'GEOMETRIC INPUTS'!S478</f>
        <v>0</v>
      </c>
      <c r="W478">
        <v>477</v>
      </c>
      <c r="X478">
        <f t="shared" si="140"/>
        <v>0</v>
      </c>
      <c r="Y478">
        <f t="shared" si="141"/>
        <v>0</v>
      </c>
      <c r="Z478" s="27" t="e">
        <f t="shared" si="142"/>
        <v>#DIV/0!</v>
      </c>
      <c r="AA478" s="27" t="e">
        <f t="shared" si="143"/>
        <v>#DIV/0!</v>
      </c>
      <c r="AB478" s="27" t="e">
        <f t="shared" si="144"/>
        <v>#DIV/0!</v>
      </c>
      <c r="AC478" t="e">
        <f t="shared" si="145"/>
        <v>#DIV/0!</v>
      </c>
      <c r="AD478" s="24">
        <f>'GT Data'!D480</f>
        <v>0</v>
      </c>
      <c r="AE478" s="25" t="e">
        <f t="shared" si="146"/>
        <v>#DIV/0!</v>
      </c>
      <c r="AF478" s="25" t="e">
        <f t="shared" si="147"/>
        <v>#DIV/0!</v>
      </c>
      <c r="AG478" s="25" t="e">
        <f t="shared" si="148"/>
        <v>#DIV/0!</v>
      </c>
      <c r="AH478" s="25">
        <v>0</v>
      </c>
      <c r="AI478" s="25">
        <v>0</v>
      </c>
      <c r="AJ478" s="25">
        <f t="shared" si="149"/>
        <v>0</v>
      </c>
      <c r="AK478" s="24">
        <f>'GT Data'!N480</f>
        <v>0</v>
      </c>
      <c r="AL478" s="25" t="e">
        <f t="shared" si="150"/>
        <v>#DIV/0!</v>
      </c>
      <c r="AM478" s="25" t="e">
        <f t="shared" si="151"/>
        <v>#DIV/0!</v>
      </c>
      <c r="AN478" s="25" t="e">
        <f t="shared" si="152"/>
        <v>#DIV/0!</v>
      </c>
      <c r="AO478" s="25">
        <v>0</v>
      </c>
      <c r="AP478" s="25">
        <v>0</v>
      </c>
      <c r="AQ478" s="25" t="e">
        <f t="shared" si="153"/>
        <v>#DIV/0!</v>
      </c>
    </row>
    <row r="479" spans="1:43" x14ac:dyDescent="0.3">
      <c r="A479">
        <f>'Calculated Tab Properties'!A479</f>
        <v>0</v>
      </c>
      <c r="B479">
        <f>'Calculated Tab Properties'!B479</f>
        <v>0</v>
      </c>
      <c r="C479">
        <f>'Calculated Tab Properties'!C479</f>
        <v>0</v>
      </c>
      <c r="D479">
        <f>'Calculated Tab Properties'!D479</f>
        <v>0</v>
      </c>
      <c r="E479">
        <f>'Calculated Tab Properties'!E479</f>
        <v>0</v>
      </c>
      <c r="F479">
        <f>'Calculated Tab Properties'!F479</f>
        <v>0</v>
      </c>
      <c r="G479">
        <f>'Calculated Tab Properties'!G479</f>
        <v>0</v>
      </c>
      <c r="H479">
        <f>'Calculated Tab Properties'!H479</f>
        <v>0</v>
      </c>
      <c r="I479">
        <f>'Calculated Tab Properties'!I479</f>
        <v>0</v>
      </c>
      <c r="J479" s="20" t="e">
        <f>'Calculated Tab Properties'!J479</f>
        <v>#DIV/0!</v>
      </c>
      <c r="K479">
        <v>0</v>
      </c>
      <c r="L479">
        <v>0</v>
      </c>
      <c r="M479">
        <v>0</v>
      </c>
      <c r="N479">
        <v>0</v>
      </c>
      <c r="O479" s="27">
        <f>'Calculated Tab Properties'!O479</f>
        <v>0</v>
      </c>
      <c r="P479" s="27">
        <f>'Calculated Tab Properties'!P479</f>
        <v>0</v>
      </c>
      <c r="Q479">
        <f>'Calculated Tab Properties'!Q479</f>
        <v>-300</v>
      </c>
      <c r="R479" t="e">
        <f>'Calculated Tab Properties'!R479</f>
        <v>#DIV/0!</v>
      </c>
      <c r="T479" s="1">
        <v>0</v>
      </c>
      <c r="U479" s="1">
        <v>0</v>
      </c>
      <c r="V479">
        <f>T479*'GEOMETRIC INPUTS'!S479</f>
        <v>0</v>
      </c>
      <c r="W479">
        <v>478</v>
      </c>
      <c r="X479">
        <f t="shared" si="140"/>
        <v>0</v>
      </c>
      <c r="Y479">
        <f t="shared" si="141"/>
        <v>0</v>
      </c>
      <c r="Z479" s="27" t="e">
        <f t="shared" si="142"/>
        <v>#DIV/0!</v>
      </c>
      <c r="AA479" s="27" t="e">
        <f t="shared" si="143"/>
        <v>#DIV/0!</v>
      </c>
      <c r="AB479" s="27" t="e">
        <f t="shared" si="144"/>
        <v>#DIV/0!</v>
      </c>
      <c r="AC479" t="e">
        <f t="shared" si="145"/>
        <v>#DIV/0!</v>
      </c>
      <c r="AD479" s="24">
        <f>'GT Data'!D481</f>
        <v>0</v>
      </c>
      <c r="AE479" s="25" t="e">
        <f t="shared" si="146"/>
        <v>#DIV/0!</v>
      </c>
      <c r="AF479" s="25" t="e">
        <f t="shared" si="147"/>
        <v>#DIV/0!</v>
      </c>
      <c r="AG479" s="25" t="e">
        <f t="shared" si="148"/>
        <v>#DIV/0!</v>
      </c>
      <c r="AH479" s="25">
        <v>0</v>
      </c>
      <c r="AI479" s="25">
        <v>0</v>
      </c>
      <c r="AJ479" s="25">
        <f t="shared" si="149"/>
        <v>0</v>
      </c>
      <c r="AK479" s="24">
        <f>'GT Data'!N481</f>
        <v>0</v>
      </c>
      <c r="AL479" s="25" t="e">
        <f t="shared" si="150"/>
        <v>#DIV/0!</v>
      </c>
      <c r="AM479" s="25" t="e">
        <f t="shared" si="151"/>
        <v>#DIV/0!</v>
      </c>
      <c r="AN479" s="25" t="e">
        <f t="shared" si="152"/>
        <v>#DIV/0!</v>
      </c>
      <c r="AO479" s="25">
        <v>0</v>
      </c>
      <c r="AP479" s="25">
        <v>0</v>
      </c>
      <c r="AQ479" s="25" t="e">
        <f t="shared" si="153"/>
        <v>#DIV/0!</v>
      </c>
    </row>
    <row r="480" spans="1:43" x14ac:dyDescent="0.3">
      <c r="A480">
        <f>'Calculated Tab Properties'!A480</f>
        <v>0</v>
      </c>
      <c r="B480">
        <f>'Calculated Tab Properties'!B480</f>
        <v>0</v>
      </c>
      <c r="C480">
        <f>'Calculated Tab Properties'!C480</f>
        <v>0</v>
      </c>
      <c r="D480">
        <f>'Calculated Tab Properties'!D480</f>
        <v>0</v>
      </c>
      <c r="E480">
        <f>'Calculated Tab Properties'!E480</f>
        <v>0</v>
      </c>
      <c r="F480">
        <f>'Calculated Tab Properties'!F480</f>
        <v>0</v>
      </c>
      <c r="G480">
        <f>'Calculated Tab Properties'!G480</f>
        <v>0</v>
      </c>
      <c r="H480">
        <f>'Calculated Tab Properties'!H480</f>
        <v>0</v>
      </c>
      <c r="I480">
        <f>'Calculated Tab Properties'!I480</f>
        <v>0</v>
      </c>
      <c r="J480" s="20" t="e">
        <f>'Calculated Tab Properties'!J480</f>
        <v>#DIV/0!</v>
      </c>
      <c r="K480">
        <v>0</v>
      </c>
      <c r="L480">
        <v>0</v>
      </c>
      <c r="M480">
        <v>0</v>
      </c>
      <c r="N480">
        <v>0</v>
      </c>
      <c r="O480" s="27">
        <f>'Calculated Tab Properties'!O480</f>
        <v>0</v>
      </c>
      <c r="P480" s="27">
        <f>'Calculated Tab Properties'!P480</f>
        <v>0</v>
      </c>
      <c r="Q480">
        <f>'Calculated Tab Properties'!Q480</f>
        <v>-300</v>
      </c>
      <c r="R480" t="e">
        <f>'Calculated Tab Properties'!R480</f>
        <v>#DIV/0!</v>
      </c>
      <c r="T480" s="1">
        <v>0</v>
      </c>
      <c r="U480" s="1">
        <v>0</v>
      </c>
      <c r="V480">
        <f>T480*'GEOMETRIC INPUTS'!S480</f>
        <v>0</v>
      </c>
      <c r="W480">
        <v>479</v>
      </c>
      <c r="X480">
        <f t="shared" si="140"/>
        <v>0</v>
      </c>
      <c r="Y480">
        <f t="shared" si="141"/>
        <v>0</v>
      </c>
      <c r="Z480" s="27" t="e">
        <f t="shared" si="142"/>
        <v>#DIV/0!</v>
      </c>
      <c r="AA480" s="27" t="e">
        <f t="shared" si="143"/>
        <v>#DIV/0!</v>
      </c>
      <c r="AB480" s="27" t="e">
        <f t="shared" si="144"/>
        <v>#DIV/0!</v>
      </c>
      <c r="AC480" t="e">
        <f t="shared" si="145"/>
        <v>#DIV/0!</v>
      </c>
      <c r="AD480" s="24">
        <f>'GT Data'!D482</f>
        <v>0</v>
      </c>
      <c r="AE480" s="25" t="e">
        <f t="shared" si="146"/>
        <v>#DIV/0!</v>
      </c>
      <c r="AF480" s="25" t="e">
        <f t="shared" si="147"/>
        <v>#DIV/0!</v>
      </c>
      <c r="AG480" s="25" t="e">
        <f t="shared" si="148"/>
        <v>#DIV/0!</v>
      </c>
      <c r="AH480" s="25">
        <v>0</v>
      </c>
      <c r="AI480" s="25">
        <v>0</v>
      </c>
      <c r="AJ480" s="25">
        <f t="shared" si="149"/>
        <v>0</v>
      </c>
      <c r="AK480" s="24">
        <f>'GT Data'!N482</f>
        <v>0</v>
      </c>
      <c r="AL480" s="25" t="e">
        <f t="shared" si="150"/>
        <v>#DIV/0!</v>
      </c>
      <c r="AM480" s="25" t="e">
        <f t="shared" si="151"/>
        <v>#DIV/0!</v>
      </c>
      <c r="AN480" s="25" t="e">
        <f t="shared" si="152"/>
        <v>#DIV/0!</v>
      </c>
      <c r="AO480" s="25">
        <v>0</v>
      </c>
      <c r="AP480" s="25">
        <v>0</v>
      </c>
      <c r="AQ480" s="25" t="e">
        <f t="shared" si="153"/>
        <v>#DIV/0!</v>
      </c>
    </row>
    <row r="481" spans="1:43" x14ac:dyDescent="0.3">
      <c r="A481">
        <f>'Calculated Tab Properties'!A481</f>
        <v>0</v>
      </c>
      <c r="B481">
        <f>'Calculated Tab Properties'!B481</f>
        <v>0</v>
      </c>
      <c r="C481">
        <f>'Calculated Tab Properties'!C481</f>
        <v>0</v>
      </c>
      <c r="D481">
        <f>'Calculated Tab Properties'!D481</f>
        <v>0</v>
      </c>
      <c r="E481">
        <f>'Calculated Tab Properties'!E481</f>
        <v>0</v>
      </c>
      <c r="F481">
        <f>'Calculated Tab Properties'!F481</f>
        <v>0</v>
      </c>
      <c r="G481">
        <f>'Calculated Tab Properties'!G481</f>
        <v>0</v>
      </c>
      <c r="H481">
        <f>'Calculated Tab Properties'!H481</f>
        <v>0</v>
      </c>
      <c r="I481">
        <f>'Calculated Tab Properties'!I481</f>
        <v>0</v>
      </c>
      <c r="J481" s="20" t="e">
        <f>'Calculated Tab Properties'!J481</f>
        <v>#DIV/0!</v>
      </c>
      <c r="K481">
        <v>0</v>
      </c>
      <c r="L481">
        <v>0</v>
      </c>
      <c r="M481">
        <v>0</v>
      </c>
      <c r="N481">
        <v>0</v>
      </c>
      <c r="O481" s="27">
        <f>'Calculated Tab Properties'!O481</f>
        <v>0</v>
      </c>
      <c r="P481" s="27">
        <f>'Calculated Tab Properties'!P481</f>
        <v>0</v>
      </c>
      <c r="Q481">
        <f>'Calculated Tab Properties'!Q481</f>
        <v>-300</v>
      </c>
      <c r="R481" t="e">
        <f>'Calculated Tab Properties'!R481</f>
        <v>#DIV/0!</v>
      </c>
      <c r="T481" s="1">
        <v>0</v>
      </c>
      <c r="U481" s="1">
        <v>0</v>
      </c>
      <c r="V481">
        <f>T481*'GEOMETRIC INPUTS'!S481</f>
        <v>0</v>
      </c>
      <c r="W481">
        <v>480</v>
      </c>
      <c r="X481">
        <f t="shared" si="140"/>
        <v>0</v>
      </c>
      <c r="Y481">
        <f t="shared" si="141"/>
        <v>0</v>
      </c>
      <c r="Z481" s="27" t="e">
        <f t="shared" si="142"/>
        <v>#DIV/0!</v>
      </c>
      <c r="AA481" s="27" t="e">
        <f t="shared" si="143"/>
        <v>#DIV/0!</v>
      </c>
      <c r="AB481" s="27" t="e">
        <f t="shared" si="144"/>
        <v>#DIV/0!</v>
      </c>
      <c r="AC481" t="e">
        <f t="shared" si="145"/>
        <v>#DIV/0!</v>
      </c>
      <c r="AD481" s="24">
        <f>'GT Data'!D483</f>
        <v>0</v>
      </c>
      <c r="AE481" s="25" t="e">
        <f t="shared" si="146"/>
        <v>#DIV/0!</v>
      </c>
      <c r="AF481" s="25" t="e">
        <f t="shared" si="147"/>
        <v>#DIV/0!</v>
      </c>
      <c r="AG481" s="25" t="e">
        <f t="shared" si="148"/>
        <v>#DIV/0!</v>
      </c>
      <c r="AH481" s="25">
        <v>0</v>
      </c>
      <c r="AI481" s="25">
        <v>0</v>
      </c>
      <c r="AJ481" s="25">
        <f t="shared" si="149"/>
        <v>0</v>
      </c>
      <c r="AK481" s="24">
        <f>'GT Data'!N483</f>
        <v>0</v>
      </c>
      <c r="AL481" s="25" t="e">
        <f t="shared" si="150"/>
        <v>#DIV/0!</v>
      </c>
      <c r="AM481" s="25" t="e">
        <f t="shared" si="151"/>
        <v>#DIV/0!</v>
      </c>
      <c r="AN481" s="25" t="e">
        <f t="shared" si="152"/>
        <v>#DIV/0!</v>
      </c>
      <c r="AO481" s="25">
        <v>0</v>
      </c>
      <c r="AP481" s="25">
        <v>0</v>
      </c>
      <c r="AQ481" s="25" t="e">
        <f t="shared" si="153"/>
        <v>#DIV/0!</v>
      </c>
    </row>
    <row r="482" spans="1:43" x14ac:dyDescent="0.3">
      <c r="A482">
        <f>'Calculated Tab Properties'!A482</f>
        <v>0</v>
      </c>
      <c r="B482">
        <f>'Calculated Tab Properties'!B482</f>
        <v>0</v>
      </c>
      <c r="C482">
        <f>'Calculated Tab Properties'!C482</f>
        <v>0</v>
      </c>
      <c r="D482">
        <f>'Calculated Tab Properties'!D482</f>
        <v>0</v>
      </c>
      <c r="E482">
        <f>'Calculated Tab Properties'!E482</f>
        <v>0</v>
      </c>
      <c r="F482">
        <f>'Calculated Tab Properties'!F482</f>
        <v>0</v>
      </c>
      <c r="G482">
        <f>'Calculated Tab Properties'!G482</f>
        <v>0</v>
      </c>
      <c r="H482">
        <f>'Calculated Tab Properties'!H482</f>
        <v>0</v>
      </c>
      <c r="I482">
        <f>'Calculated Tab Properties'!I482</f>
        <v>0</v>
      </c>
      <c r="J482" s="20" t="e">
        <f>'Calculated Tab Properties'!J482</f>
        <v>#DIV/0!</v>
      </c>
      <c r="K482">
        <v>0</v>
      </c>
      <c r="L482">
        <v>0</v>
      </c>
      <c r="M482">
        <v>0</v>
      </c>
      <c r="N482">
        <v>0</v>
      </c>
      <c r="O482" s="27">
        <f>'Calculated Tab Properties'!O482</f>
        <v>0</v>
      </c>
      <c r="P482" s="27">
        <f>'Calculated Tab Properties'!P482</f>
        <v>0</v>
      </c>
      <c r="Q482">
        <f>'Calculated Tab Properties'!Q482</f>
        <v>-300</v>
      </c>
      <c r="R482" t="e">
        <f>'Calculated Tab Properties'!R482</f>
        <v>#DIV/0!</v>
      </c>
      <c r="T482" s="1">
        <v>0</v>
      </c>
      <c r="U482" s="1">
        <v>0</v>
      </c>
      <c r="V482">
        <f>T482*'GEOMETRIC INPUTS'!S482</f>
        <v>0</v>
      </c>
      <c r="W482">
        <v>481</v>
      </c>
      <c r="X482">
        <f t="shared" si="140"/>
        <v>0</v>
      </c>
      <c r="Y482">
        <f t="shared" si="141"/>
        <v>0</v>
      </c>
      <c r="Z482" s="27" t="e">
        <f t="shared" si="142"/>
        <v>#DIV/0!</v>
      </c>
      <c r="AA482" s="27" t="e">
        <f t="shared" si="143"/>
        <v>#DIV/0!</v>
      </c>
      <c r="AB482" s="27" t="e">
        <f t="shared" si="144"/>
        <v>#DIV/0!</v>
      </c>
      <c r="AC482" t="e">
        <f t="shared" si="145"/>
        <v>#DIV/0!</v>
      </c>
      <c r="AD482" s="24">
        <f>'GT Data'!D484</f>
        <v>0</v>
      </c>
      <c r="AE482" s="25" t="e">
        <f t="shared" si="146"/>
        <v>#DIV/0!</v>
      </c>
      <c r="AF482" s="25" t="e">
        <f t="shared" si="147"/>
        <v>#DIV/0!</v>
      </c>
      <c r="AG482" s="25" t="e">
        <f t="shared" si="148"/>
        <v>#DIV/0!</v>
      </c>
      <c r="AH482" s="25">
        <v>0</v>
      </c>
      <c r="AI482" s="25">
        <v>0</v>
      </c>
      <c r="AJ482" s="25">
        <f t="shared" si="149"/>
        <v>0</v>
      </c>
      <c r="AK482" s="24">
        <f>'GT Data'!N484</f>
        <v>0</v>
      </c>
      <c r="AL482" s="25" t="e">
        <f t="shared" si="150"/>
        <v>#DIV/0!</v>
      </c>
      <c r="AM482" s="25" t="e">
        <f t="shared" si="151"/>
        <v>#DIV/0!</v>
      </c>
      <c r="AN482" s="25" t="e">
        <f t="shared" si="152"/>
        <v>#DIV/0!</v>
      </c>
      <c r="AO482" s="25">
        <v>0</v>
      </c>
      <c r="AP482" s="25">
        <v>0</v>
      </c>
      <c r="AQ482" s="25" t="e">
        <f t="shared" si="153"/>
        <v>#DIV/0!</v>
      </c>
    </row>
    <row r="483" spans="1:43" x14ac:dyDescent="0.3">
      <c r="A483">
        <f>'Calculated Tab Properties'!A483</f>
        <v>0</v>
      </c>
      <c r="B483">
        <f>'Calculated Tab Properties'!B483</f>
        <v>0</v>
      </c>
      <c r="C483">
        <f>'Calculated Tab Properties'!C483</f>
        <v>0</v>
      </c>
      <c r="D483">
        <f>'Calculated Tab Properties'!D483</f>
        <v>0</v>
      </c>
      <c r="E483">
        <f>'Calculated Tab Properties'!E483</f>
        <v>0</v>
      </c>
      <c r="F483">
        <f>'Calculated Tab Properties'!F483</f>
        <v>0</v>
      </c>
      <c r="G483">
        <f>'Calculated Tab Properties'!G483</f>
        <v>0</v>
      </c>
      <c r="H483">
        <f>'Calculated Tab Properties'!H483</f>
        <v>0</v>
      </c>
      <c r="I483">
        <f>'Calculated Tab Properties'!I483</f>
        <v>0</v>
      </c>
      <c r="J483" s="20" t="e">
        <f>'Calculated Tab Properties'!J483</f>
        <v>#DIV/0!</v>
      </c>
      <c r="K483">
        <v>0</v>
      </c>
      <c r="L483">
        <v>0</v>
      </c>
      <c r="M483">
        <v>0</v>
      </c>
      <c r="N483">
        <v>0</v>
      </c>
      <c r="O483" s="27">
        <f>'Calculated Tab Properties'!O483</f>
        <v>0</v>
      </c>
      <c r="P483" s="27">
        <f>'Calculated Tab Properties'!P483</f>
        <v>0</v>
      </c>
      <c r="Q483">
        <f>'Calculated Tab Properties'!Q483</f>
        <v>-300</v>
      </c>
      <c r="R483" t="e">
        <f>'Calculated Tab Properties'!R483</f>
        <v>#DIV/0!</v>
      </c>
      <c r="T483" s="1">
        <v>0</v>
      </c>
      <c r="U483" s="1">
        <v>0</v>
      </c>
      <c r="V483">
        <f>T483*'GEOMETRIC INPUTS'!S483</f>
        <v>0</v>
      </c>
      <c r="W483">
        <v>482</v>
      </c>
      <c r="X483">
        <f t="shared" si="140"/>
        <v>0</v>
      </c>
      <c r="Y483">
        <f t="shared" si="141"/>
        <v>0</v>
      </c>
      <c r="Z483" s="27" t="e">
        <f t="shared" si="142"/>
        <v>#DIV/0!</v>
      </c>
      <c r="AA483" s="27" t="e">
        <f t="shared" si="143"/>
        <v>#DIV/0!</v>
      </c>
      <c r="AB483" s="27" t="e">
        <f t="shared" si="144"/>
        <v>#DIV/0!</v>
      </c>
      <c r="AC483" t="e">
        <f t="shared" si="145"/>
        <v>#DIV/0!</v>
      </c>
      <c r="AD483" s="24">
        <f>'GT Data'!D485</f>
        <v>0</v>
      </c>
      <c r="AE483" s="25" t="e">
        <f t="shared" si="146"/>
        <v>#DIV/0!</v>
      </c>
      <c r="AF483" s="25" t="e">
        <f t="shared" si="147"/>
        <v>#DIV/0!</v>
      </c>
      <c r="AG483" s="25" t="e">
        <f t="shared" si="148"/>
        <v>#DIV/0!</v>
      </c>
      <c r="AH483" s="25">
        <v>0</v>
      </c>
      <c r="AI483" s="25">
        <v>0</v>
      </c>
      <c r="AJ483" s="25">
        <f t="shared" si="149"/>
        <v>0</v>
      </c>
      <c r="AK483" s="24">
        <f>'GT Data'!N485</f>
        <v>0</v>
      </c>
      <c r="AL483" s="25" t="e">
        <f t="shared" si="150"/>
        <v>#DIV/0!</v>
      </c>
      <c r="AM483" s="25" t="e">
        <f t="shared" si="151"/>
        <v>#DIV/0!</v>
      </c>
      <c r="AN483" s="25" t="e">
        <f t="shared" si="152"/>
        <v>#DIV/0!</v>
      </c>
      <c r="AO483" s="25">
        <v>0</v>
      </c>
      <c r="AP483" s="25">
        <v>0</v>
      </c>
      <c r="AQ483" s="25" t="e">
        <f t="shared" si="153"/>
        <v>#DIV/0!</v>
      </c>
    </row>
    <row r="484" spans="1:43" x14ac:dyDescent="0.3">
      <c r="A484">
        <f>'Calculated Tab Properties'!A484</f>
        <v>0</v>
      </c>
      <c r="B484">
        <f>'Calculated Tab Properties'!B484</f>
        <v>0</v>
      </c>
      <c r="C484">
        <f>'Calculated Tab Properties'!C484</f>
        <v>0</v>
      </c>
      <c r="D484">
        <f>'Calculated Tab Properties'!D484</f>
        <v>0</v>
      </c>
      <c r="E484">
        <f>'Calculated Tab Properties'!E484</f>
        <v>0</v>
      </c>
      <c r="F484">
        <f>'Calculated Tab Properties'!F484</f>
        <v>0</v>
      </c>
      <c r="G484">
        <f>'Calculated Tab Properties'!G484</f>
        <v>0</v>
      </c>
      <c r="H484">
        <f>'Calculated Tab Properties'!H484</f>
        <v>0</v>
      </c>
      <c r="I484">
        <f>'Calculated Tab Properties'!I484</f>
        <v>0</v>
      </c>
      <c r="J484" s="20" t="e">
        <f>'Calculated Tab Properties'!J484</f>
        <v>#DIV/0!</v>
      </c>
      <c r="K484">
        <v>0</v>
      </c>
      <c r="L484">
        <v>0</v>
      </c>
      <c r="M484">
        <v>0</v>
      </c>
      <c r="N484">
        <v>0</v>
      </c>
      <c r="O484" s="27">
        <f>'Calculated Tab Properties'!O484</f>
        <v>0</v>
      </c>
      <c r="P484" s="27">
        <f>'Calculated Tab Properties'!P484</f>
        <v>0</v>
      </c>
      <c r="Q484">
        <f>'Calculated Tab Properties'!Q484</f>
        <v>-300</v>
      </c>
      <c r="R484" t="e">
        <f>'Calculated Tab Properties'!R484</f>
        <v>#DIV/0!</v>
      </c>
      <c r="T484" s="1">
        <v>0</v>
      </c>
      <c r="U484" s="1">
        <v>0</v>
      </c>
      <c r="V484">
        <f>T484*'GEOMETRIC INPUTS'!S484</f>
        <v>0</v>
      </c>
      <c r="W484">
        <v>483</v>
      </c>
      <c r="X484">
        <f t="shared" si="140"/>
        <v>0</v>
      </c>
      <c r="Y484">
        <f t="shared" si="141"/>
        <v>0</v>
      </c>
      <c r="Z484" s="27" t="e">
        <f t="shared" si="142"/>
        <v>#DIV/0!</v>
      </c>
      <c r="AA484" s="27" t="e">
        <f t="shared" si="143"/>
        <v>#DIV/0!</v>
      </c>
      <c r="AB484" s="27" t="e">
        <f t="shared" si="144"/>
        <v>#DIV/0!</v>
      </c>
      <c r="AC484" t="e">
        <f t="shared" si="145"/>
        <v>#DIV/0!</v>
      </c>
      <c r="AD484" s="24">
        <f>'GT Data'!D486</f>
        <v>0</v>
      </c>
      <c r="AE484" s="25" t="e">
        <f t="shared" si="146"/>
        <v>#DIV/0!</v>
      </c>
      <c r="AF484" s="25" t="e">
        <f t="shared" si="147"/>
        <v>#DIV/0!</v>
      </c>
      <c r="AG484" s="25" t="e">
        <f t="shared" si="148"/>
        <v>#DIV/0!</v>
      </c>
      <c r="AH484" s="25">
        <v>0</v>
      </c>
      <c r="AI484" s="25">
        <v>0</v>
      </c>
      <c r="AJ484" s="25">
        <f t="shared" si="149"/>
        <v>0</v>
      </c>
      <c r="AK484" s="24">
        <f>'GT Data'!N486</f>
        <v>0</v>
      </c>
      <c r="AL484" s="25" t="e">
        <f t="shared" si="150"/>
        <v>#DIV/0!</v>
      </c>
      <c r="AM484" s="25" t="e">
        <f t="shared" si="151"/>
        <v>#DIV/0!</v>
      </c>
      <c r="AN484" s="25" t="e">
        <f t="shared" si="152"/>
        <v>#DIV/0!</v>
      </c>
      <c r="AO484" s="25">
        <v>0</v>
      </c>
      <c r="AP484" s="25">
        <v>0</v>
      </c>
      <c r="AQ484" s="25" t="e">
        <f t="shared" si="153"/>
        <v>#DIV/0!</v>
      </c>
    </row>
    <row r="485" spans="1:43" x14ac:dyDescent="0.3">
      <c r="A485">
        <f>'Calculated Tab Properties'!A485</f>
        <v>0</v>
      </c>
      <c r="B485">
        <f>'Calculated Tab Properties'!B485</f>
        <v>0</v>
      </c>
      <c r="C485">
        <f>'Calculated Tab Properties'!C485</f>
        <v>0</v>
      </c>
      <c r="D485">
        <f>'Calculated Tab Properties'!D485</f>
        <v>0</v>
      </c>
      <c r="E485">
        <f>'Calculated Tab Properties'!E485</f>
        <v>0</v>
      </c>
      <c r="F485">
        <f>'Calculated Tab Properties'!F485</f>
        <v>0</v>
      </c>
      <c r="G485">
        <f>'Calculated Tab Properties'!G485</f>
        <v>0</v>
      </c>
      <c r="H485">
        <f>'Calculated Tab Properties'!H485</f>
        <v>0</v>
      </c>
      <c r="I485">
        <f>'Calculated Tab Properties'!I485</f>
        <v>0</v>
      </c>
      <c r="J485" s="20" t="e">
        <f>'Calculated Tab Properties'!J485</f>
        <v>#DIV/0!</v>
      </c>
      <c r="K485">
        <v>0</v>
      </c>
      <c r="L485">
        <v>0</v>
      </c>
      <c r="M485">
        <v>0</v>
      </c>
      <c r="N485">
        <v>0</v>
      </c>
      <c r="O485" s="27">
        <f>'Calculated Tab Properties'!O485</f>
        <v>0</v>
      </c>
      <c r="P485" s="27">
        <f>'Calculated Tab Properties'!P485</f>
        <v>0</v>
      </c>
      <c r="Q485">
        <f>'Calculated Tab Properties'!Q485</f>
        <v>-300</v>
      </c>
      <c r="R485" t="e">
        <f>'Calculated Tab Properties'!R485</f>
        <v>#DIV/0!</v>
      </c>
      <c r="T485" s="1">
        <v>0</v>
      </c>
      <c r="U485" s="1">
        <v>0</v>
      </c>
      <c r="V485">
        <f>T485*'GEOMETRIC INPUTS'!S485</f>
        <v>0</v>
      </c>
      <c r="W485">
        <v>484</v>
      </c>
      <c r="X485">
        <f t="shared" si="140"/>
        <v>0</v>
      </c>
      <c r="Y485">
        <f t="shared" si="141"/>
        <v>0</v>
      </c>
      <c r="Z485" s="27" t="e">
        <f t="shared" si="142"/>
        <v>#DIV/0!</v>
      </c>
      <c r="AA485" s="27" t="e">
        <f t="shared" si="143"/>
        <v>#DIV/0!</v>
      </c>
      <c r="AB485" s="27" t="e">
        <f t="shared" si="144"/>
        <v>#DIV/0!</v>
      </c>
      <c r="AC485" t="e">
        <f t="shared" si="145"/>
        <v>#DIV/0!</v>
      </c>
      <c r="AD485" s="24">
        <f>'GT Data'!D487</f>
        <v>0</v>
      </c>
      <c r="AE485" s="25" t="e">
        <f t="shared" si="146"/>
        <v>#DIV/0!</v>
      </c>
      <c r="AF485" s="25" t="e">
        <f t="shared" si="147"/>
        <v>#DIV/0!</v>
      </c>
      <c r="AG485" s="25" t="e">
        <f t="shared" si="148"/>
        <v>#DIV/0!</v>
      </c>
      <c r="AH485" s="25">
        <v>0</v>
      </c>
      <c r="AI485" s="25">
        <v>0</v>
      </c>
      <c r="AJ485" s="25">
        <f t="shared" si="149"/>
        <v>0</v>
      </c>
      <c r="AK485" s="24">
        <f>'GT Data'!N487</f>
        <v>0</v>
      </c>
      <c r="AL485" s="25" t="e">
        <f t="shared" si="150"/>
        <v>#DIV/0!</v>
      </c>
      <c r="AM485" s="25" t="e">
        <f t="shared" si="151"/>
        <v>#DIV/0!</v>
      </c>
      <c r="AN485" s="25" t="e">
        <f t="shared" si="152"/>
        <v>#DIV/0!</v>
      </c>
      <c r="AO485" s="25">
        <v>0</v>
      </c>
      <c r="AP485" s="25">
        <v>0</v>
      </c>
      <c r="AQ485" s="25" t="e">
        <f t="shared" si="153"/>
        <v>#DIV/0!</v>
      </c>
    </row>
    <row r="486" spans="1:43" x14ac:dyDescent="0.3">
      <c r="A486">
        <f>'Calculated Tab Properties'!A486</f>
        <v>0</v>
      </c>
      <c r="B486">
        <f>'Calculated Tab Properties'!B486</f>
        <v>0</v>
      </c>
      <c r="C486">
        <f>'Calculated Tab Properties'!C486</f>
        <v>0</v>
      </c>
      <c r="D486">
        <f>'Calculated Tab Properties'!D486</f>
        <v>0</v>
      </c>
      <c r="E486">
        <f>'Calculated Tab Properties'!E486</f>
        <v>0</v>
      </c>
      <c r="F486">
        <f>'Calculated Tab Properties'!F486</f>
        <v>0</v>
      </c>
      <c r="G486">
        <f>'Calculated Tab Properties'!G486</f>
        <v>0</v>
      </c>
      <c r="H486">
        <f>'Calculated Tab Properties'!H486</f>
        <v>0</v>
      </c>
      <c r="I486">
        <f>'Calculated Tab Properties'!I486</f>
        <v>0</v>
      </c>
      <c r="J486" s="20" t="e">
        <f>'Calculated Tab Properties'!J486</f>
        <v>#DIV/0!</v>
      </c>
      <c r="K486">
        <v>0</v>
      </c>
      <c r="L486">
        <v>0</v>
      </c>
      <c r="M486">
        <v>0</v>
      </c>
      <c r="N486">
        <v>0</v>
      </c>
      <c r="O486" s="27">
        <f>'Calculated Tab Properties'!O486</f>
        <v>0</v>
      </c>
      <c r="P486" s="27">
        <f>'Calculated Tab Properties'!P486</f>
        <v>0</v>
      </c>
      <c r="Q486">
        <f>'Calculated Tab Properties'!Q486</f>
        <v>-300</v>
      </c>
      <c r="R486" t="e">
        <f>'Calculated Tab Properties'!R486</f>
        <v>#DIV/0!</v>
      </c>
      <c r="T486" s="1">
        <v>0</v>
      </c>
      <c r="U486" s="1">
        <v>0</v>
      </c>
      <c r="V486">
        <f>T486*'GEOMETRIC INPUTS'!S486</f>
        <v>0</v>
      </c>
      <c r="W486">
        <v>485</v>
      </c>
      <c r="X486">
        <f t="shared" si="140"/>
        <v>0</v>
      </c>
      <c r="Y486">
        <f t="shared" si="141"/>
        <v>0</v>
      </c>
      <c r="Z486" s="27" t="e">
        <f t="shared" si="142"/>
        <v>#DIV/0!</v>
      </c>
      <c r="AA486" s="27" t="e">
        <f t="shared" si="143"/>
        <v>#DIV/0!</v>
      </c>
      <c r="AB486" s="27" t="e">
        <f t="shared" si="144"/>
        <v>#DIV/0!</v>
      </c>
      <c r="AC486" t="e">
        <f t="shared" si="145"/>
        <v>#DIV/0!</v>
      </c>
      <c r="AD486" s="24">
        <f>'GT Data'!D488</f>
        <v>0</v>
      </c>
      <c r="AE486" s="25" t="e">
        <f t="shared" si="146"/>
        <v>#DIV/0!</v>
      </c>
      <c r="AF486" s="25" t="e">
        <f t="shared" si="147"/>
        <v>#DIV/0!</v>
      </c>
      <c r="AG486" s="25" t="e">
        <f t="shared" si="148"/>
        <v>#DIV/0!</v>
      </c>
      <c r="AH486" s="25">
        <v>0</v>
      </c>
      <c r="AI486" s="25">
        <v>0</v>
      </c>
      <c r="AJ486" s="25">
        <f t="shared" si="149"/>
        <v>0</v>
      </c>
      <c r="AK486" s="24">
        <f>'GT Data'!N488</f>
        <v>0</v>
      </c>
      <c r="AL486" s="25" t="e">
        <f t="shared" si="150"/>
        <v>#DIV/0!</v>
      </c>
      <c r="AM486" s="25" t="e">
        <f t="shared" si="151"/>
        <v>#DIV/0!</v>
      </c>
      <c r="AN486" s="25" t="e">
        <f t="shared" si="152"/>
        <v>#DIV/0!</v>
      </c>
      <c r="AO486" s="25">
        <v>0</v>
      </c>
      <c r="AP486" s="25">
        <v>0</v>
      </c>
      <c r="AQ486" s="25" t="e">
        <f t="shared" si="153"/>
        <v>#DIV/0!</v>
      </c>
    </row>
    <row r="487" spans="1:43" x14ac:dyDescent="0.3">
      <c r="A487">
        <f>'Calculated Tab Properties'!A487</f>
        <v>0</v>
      </c>
      <c r="B487">
        <f>'Calculated Tab Properties'!B487</f>
        <v>0</v>
      </c>
      <c r="C487">
        <f>'Calculated Tab Properties'!C487</f>
        <v>0</v>
      </c>
      <c r="D487">
        <f>'Calculated Tab Properties'!D487</f>
        <v>0</v>
      </c>
      <c r="E487">
        <f>'Calculated Tab Properties'!E487</f>
        <v>0</v>
      </c>
      <c r="F487">
        <f>'Calculated Tab Properties'!F487</f>
        <v>0</v>
      </c>
      <c r="G487">
        <f>'Calculated Tab Properties'!G487</f>
        <v>0</v>
      </c>
      <c r="H487">
        <f>'Calculated Tab Properties'!H487</f>
        <v>0</v>
      </c>
      <c r="I487">
        <f>'Calculated Tab Properties'!I487</f>
        <v>0</v>
      </c>
      <c r="J487" s="20" t="e">
        <f>'Calculated Tab Properties'!J487</f>
        <v>#DIV/0!</v>
      </c>
      <c r="K487">
        <v>0</v>
      </c>
      <c r="L487">
        <v>0</v>
      </c>
      <c r="M487">
        <v>0</v>
      </c>
      <c r="N487">
        <v>0</v>
      </c>
      <c r="O487" s="27">
        <f>'Calculated Tab Properties'!O487</f>
        <v>0</v>
      </c>
      <c r="P487" s="27">
        <f>'Calculated Tab Properties'!P487</f>
        <v>0</v>
      </c>
      <c r="Q487">
        <f>'Calculated Tab Properties'!Q487</f>
        <v>-300</v>
      </c>
      <c r="R487" t="e">
        <f>'Calculated Tab Properties'!R487</f>
        <v>#DIV/0!</v>
      </c>
      <c r="T487" s="1">
        <v>0</v>
      </c>
      <c r="U487" s="1">
        <v>0</v>
      </c>
      <c r="V487">
        <f>T487*'GEOMETRIC INPUTS'!S487</f>
        <v>0</v>
      </c>
      <c r="W487">
        <v>486</v>
      </c>
      <c r="X487">
        <f t="shared" si="140"/>
        <v>0</v>
      </c>
      <c r="Y487">
        <f t="shared" si="141"/>
        <v>0</v>
      </c>
      <c r="Z487" s="27" t="e">
        <f t="shared" si="142"/>
        <v>#DIV/0!</v>
      </c>
      <c r="AA487" s="27" t="e">
        <f t="shared" si="143"/>
        <v>#DIV/0!</v>
      </c>
      <c r="AB487" s="27" t="e">
        <f t="shared" si="144"/>
        <v>#DIV/0!</v>
      </c>
      <c r="AC487" t="e">
        <f t="shared" si="145"/>
        <v>#DIV/0!</v>
      </c>
      <c r="AD487" s="24">
        <f>'GT Data'!D489</f>
        <v>0</v>
      </c>
      <c r="AE487" s="25" t="e">
        <f t="shared" si="146"/>
        <v>#DIV/0!</v>
      </c>
      <c r="AF487" s="25" t="e">
        <f t="shared" si="147"/>
        <v>#DIV/0!</v>
      </c>
      <c r="AG487" s="25" t="e">
        <f t="shared" si="148"/>
        <v>#DIV/0!</v>
      </c>
      <c r="AH487" s="25">
        <v>0</v>
      </c>
      <c r="AI487" s="25">
        <v>0</v>
      </c>
      <c r="AJ487" s="25">
        <f t="shared" si="149"/>
        <v>0</v>
      </c>
      <c r="AK487" s="24">
        <f>'GT Data'!N489</f>
        <v>0</v>
      </c>
      <c r="AL487" s="25" t="e">
        <f t="shared" si="150"/>
        <v>#DIV/0!</v>
      </c>
      <c r="AM487" s="25" t="e">
        <f t="shared" si="151"/>
        <v>#DIV/0!</v>
      </c>
      <c r="AN487" s="25" t="e">
        <f t="shared" si="152"/>
        <v>#DIV/0!</v>
      </c>
      <c r="AO487" s="25">
        <v>0</v>
      </c>
      <c r="AP487" s="25">
        <v>0</v>
      </c>
      <c r="AQ487" s="25" t="e">
        <f t="shared" si="153"/>
        <v>#DIV/0!</v>
      </c>
    </row>
    <row r="488" spans="1:43" x14ac:dyDescent="0.3">
      <c r="A488">
        <f>'Calculated Tab Properties'!A488</f>
        <v>0</v>
      </c>
      <c r="B488">
        <f>'Calculated Tab Properties'!B488</f>
        <v>0</v>
      </c>
      <c r="C488">
        <f>'Calculated Tab Properties'!C488</f>
        <v>0</v>
      </c>
      <c r="D488">
        <f>'Calculated Tab Properties'!D488</f>
        <v>0</v>
      </c>
      <c r="E488">
        <f>'Calculated Tab Properties'!E488</f>
        <v>0</v>
      </c>
      <c r="F488">
        <f>'Calculated Tab Properties'!F488</f>
        <v>0</v>
      </c>
      <c r="G488">
        <f>'Calculated Tab Properties'!G488</f>
        <v>0</v>
      </c>
      <c r="H488">
        <f>'Calculated Tab Properties'!H488</f>
        <v>0</v>
      </c>
      <c r="I488">
        <f>'Calculated Tab Properties'!I488</f>
        <v>0</v>
      </c>
      <c r="J488" s="20" t="e">
        <f>'Calculated Tab Properties'!J488</f>
        <v>#DIV/0!</v>
      </c>
      <c r="K488">
        <v>0</v>
      </c>
      <c r="L488">
        <v>0</v>
      </c>
      <c r="M488">
        <v>0</v>
      </c>
      <c r="N488">
        <v>0</v>
      </c>
      <c r="O488" s="27">
        <f>'Calculated Tab Properties'!O488</f>
        <v>0</v>
      </c>
      <c r="P488" s="27">
        <f>'Calculated Tab Properties'!P488</f>
        <v>0</v>
      </c>
      <c r="Q488">
        <f>'Calculated Tab Properties'!Q488</f>
        <v>-300</v>
      </c>
      <c r="R488" t="e">
        <f>'Calculated Tab Properties'!R488</f>
        <v>#DIV/0!</v>
      </c>
      <c r="T488" s="1">
        <v>0</v>
      </c>
      <c r="U488" s="1">
        <v>0</v>
      </c>
      <c r="V488">
        <f>T488*'GEOMETRIC INPUTS'!S488</f>
        <v>0</v>
      </c>
      <c r="W488">
        <v>487</v>
      </c>
      <c r="X488">
        <f t="shared" si="140"/>
        <v>0</v>
      </c>
      <c r="Y488">
        <f t="shared" si="141"/>
        <v>0</v>
      </c>
      <c r="Z488" s="27" t="e">
        <f t="shared" si="142"/>
        <v>#DIV/0!</v>
      </c>
      <c r="AA488" s="27" t="e">
        <f t="shared" si="143"/>
        <v>#DIV/0!</v>
      </c>
      <c r="AB488" s="27" t="e">
        <f t="shared" si="144"/>
        <v>#DIV/0!</v>
      </c>
      <c r="AC488" t="e">
        <f t="shared" si="145"/>
        <v>#DIV/0!</v>
      </c>
      <c r="AD488" s="24">
        <f>'GT Data'!D490</f>
        <v>0</v>
      </c>
      <c r="AE488" s="25" t="e">
        <f t="shared" si="146"/>
        <v>#DIV/0!</v>
      </c>
      <c r="AF488" s="25" t="e">
        <f t="shared" si="147"/>
        <v>#DIV/0!</v>
      </c>
      <c r="AG488" s="25" t="e">
        <f t="shared" si="148"/>
        <v>#DIV/0!</v>
      </c>
      <c r="AH488" s="25">
        <v>0</v>
      </c>
      <c r="AI488" s="25">
        <v>0</v>
      </c>
      <c r="AJ488" s="25">
        <f t="shared" si="149"/>
        <v>0</v>
      </c>
      <c r="AK488" s="24">
        <f>'GT Data'!N490</f>
        <v>0</v>
      </c>
      <c r="AL488" s="25" t="e">
        <f t="shared" si="150"/>
        <v>#DIV/0!</v>
      </c>
      <c r="AM488" s="25" t="e">
        <f t="shared" si="151"/>
        <v>#DIV/0!</v>
      </c>
      <c r="AN488" s="25" t="e">
        <f t="shared" si="152"/>
        <v>#DIV/0!</v>
      </c>
      <c r="AO488" s="25">
        <v>0</v>
      </c>
      <c r="AP488" s="25">
        <v>0</v>
      </c>
      <c r="AQ488" s="25" t="e">
        <f t="shared" si="153"/>
        <v>#DIV/0!</v>
      </c>
    </row>
    <row r="489" spans="1:43" x14ac:dyDescent="0.3">
      <c r="A489">
        <f>'Calculated Tab Properties'!A489</f>
        <v>0</v>
      </c>
      <c r="B489">
        <f>'Calculated Tab Properties'!B489</f>
        <v>0</v>
      </c>
      <c r="C489">
        <f>'Calculated Tab Properties'!C489</f>
        <v>0</v>
      </c>
      <c r="D489">
        <f>'Calculated Tab Properties'!D489</f>
        <v>0</v>
      </c>
      <c r="E489">
        <f>'Calculated Tab Properties'!E489</f>
        <v>0</v>
      </c>
      <c r="F489">
        <f>'Calculated Tab Properties'!F489</f>
        <v>0</v>
      </c>
      <c r="G489">
        <f>'Calculated Tab Properties'!G489</f>
        <v>0</v>
      </c>
      <c r="H489">
        <f>'Calculated Tab Properties'!H489</f>
        <v>0</v>
      </c>
      <c r="I489">
        <f>'Calculated Tab Properties'!I489</f>
        <v>0</v>
      </c>
      <c r="J489" s="20" t="e">
        <f>'Calculated Tab Properties'!J489</f>
        <v>#DIV/0!</v>
      </c>
      <c r="K489">
        <v>0</v>
      </c>
      <c r="L489">
        <v>0</v>
      </c>
      <c r="M489">
        <v>0</v>
      </c>
      <c r="N489">
        <v>0</v>
      </c>
      <c r="O489" s="27">
        <f>'Calculated Tab Properties'!O489</f>
        <v>0</v>
      </c>
      <c r="P489" s="27">
        <f>'Calculated Tab Properties'!P489</f>
        <v>0</v>
      </c>
      <c r="Q489">
        <f>'Calculated Tab Properties'!Q489</f>
        <v>-300</v>
      </c>
      <c r="R489" t="e">
        <f>'Calculated Tab Properties'!R489</f>
        <v>#DIV/0!</v>
      </c>
      <c r="T489" s="1">
        <v>0</v>
      </c>
      <c r="U489" s="1">
        <v>0</v>
      </c>
      <c r="V489">
        <f>T489*'GEOMETRIC INPUTS'!S489</f>
        <v>0</v>
      </c>
      <c r="W489">
        <v>488</v>
      </c>
      <c r="X489">
        <f t="shared" si="140"/>
        <v>0</v>
      </c>
      <c r="Y489">
        <f t="shared" si="141"/>
        <v>0</v>
      </c>
      <c r="Z489" s="27" t="e">
        <f t="shared" si="142"/>
        <v>#DIV/0!</v>
      </c>
      <c r="AA489" s="27" t="e">
        <f t="shared" si="143"/>
        <v>#DIV/0!</v>
      </c>
      <c r="AB489" s="27" t="e">
        <f t="shared" si="144"/>
        <v>#DIV/0!</v>
      </c>
      <c r="AC489" t="e">
        <f t="shared" si="145"/>
        <v>#DIV/0!</v>
      </c>
      <c r="AD489" s="24">
        <f>'GT Data'!D491</f>
        <v>0</v>
      </c>
      <c r="AE489" s="25" t="e">
        <f t="shared" si="146"/>
        <v>#DIV/0!</v>
      </c>
      <c r="AF489" s="25" t="e">
        <f t="shared" si="147"/>
        <v>#DIV/0!</v>
      </c>
      <c r="AG489" s="25" t="e">
        <f t="shared" si="148"/>
        <v>#DIV/0!</v>
      </c>
      <c r="AH489" s="25">
        <v>0</v>
      </c>
      <c r="AI489" s="25">
        <v>0</v>
      </c>
      <c r="AJ489" s="25">
        <f t="shared" si="149"/>
        <v>0</v>
      </c>
      <c r="AK489" s="24">
        <f>'GT Data'!N491</f>
        <v>0</v>
      </c>
      <c r="AL489" s="25" t="e">
        <f t="shared" si="150"/>
        <v>#DIV/0!</v>
      </c>
      <c r="AM489" s="25" t="e">
        <f t="shared" si="151"/>
        <v>#DIV/0!</v>
      </c>
      <c r="AN489" s="25" t="e">
        <f t="shared" si="152"/>
        <v>#DIV/0!</v>
      </c>
      <c r="AO489" s="25">
        <v>0</v>
      </c>
      <c r="AP489" s="25">
        <v>0</v>
      </c>
      <c r="AQ489" s="25" t="e">
        <f t="shared" si="153"/>
        <v>#DIV/0!</v>
      </c>
    </row>
    <row r="490" spans="1:43" x14ac:dyDescent="0.3">
      <c r="A490">
        <f>'Calculated Tab Properties'!A490</f>
        <v>0</v>
      </c>
      <c r="B490">
        <f>'Calculated Tab Properties'!B490</f>
        <v>0</v>
      </c>
      <c r="C490">
        <f>'Calculated Tab Properties'!C490</f>
        <v>0</v>
      </c>
      <c r="D490">
        <f>'Calculated Tab Properties'!D490</f>
        <v>0</v>
      </c>
      <c r="E490">
        <f>'Calculated Tab Properties'!E490</f>
        <v>0</v>
      </c>
      <c r="F490">
        <f>'Calculated Tab Properties'!F490</f>
        <v>0</v>
      </c>
      <c r="G490">
        <f>'Calculated Tab Properties'!G490</f>
        <v>0</v>
      </c>
      <c r="H490">
        <f>'Calculated Tab Properties'!H490</f>
        <v>0</v>
      </c>
      <c r="I490">
        <f>'Calculated Tab Properties'!I490</f>
        <v>0</v>
      </c>
      <c r="J490" s="20" t="e">
        <f>'Calculated Tab Properties'!J490</f>
        <v>#DIV/0!</v>
      </c>
      <c r="K490">
        <v>0</v>
      </c>
      <c r="L490">
        <v>0</v>
      </c>
      <c r="M490">
        <v>0</v>
      </c>
      <c r="N490">
        <v>0</v>
      </c>
      <c r="O490" s="27">
        <f>'Calculated Tab Properties'!O490</f>
        <v>0</v>
      </c>
      <c r="P490" s="27">
        <f>'Calculated Tab Properties'!P490</f>
        <v>0</v>
      </c>
      <c r="Q490">
        <f>'Calculated Tab Properties'!Q490</f>
        <v>-300</v>
      </c>
      <c r="R490" t="e">
        <f>'Calculated Tab Properties'!R490</f>
        <v>#DIV/0!</v>
      </c>
      <c r="T490" s="1">
        <v>0</v>
      </c>
      <c r="U490" s="1">
        <v>0</v>
      </c>
      <c r="V490">
        <f>T490*'GEOMETRIC INPUTS'!S490</f>
        <v>0</v>
      </c>
      <c r="W490">
        <v>489</v>
      </c>
      <c r="X490">
        <f t="shared" si="140"/>
        <v>0</v>
      </c>
      <c r="Y490">
        <f t="shared" si="141"/>
        <v>0</v>
      </c>
      <c r="Z490" s="27" t="e">
        <f t="shared" si="142"/>
        <v>#DIV/0!</v>
      </c>
      <c r="AA490" s="27" t="e">
        <f t="shared" si="143"/>
        <v>#DIV/0!</v>
      </c>
      <c r="AB490" s="27" t="e">
        <f t="shared" si="144"/>
        <v>#DIV/0!</v>
      </c>
      <c r="AC490" t="e">
        <f t="shared" si="145"/>
        <v>#DIV/0!</v>
      </c>
      <c r="AD490" s="24">
        <f>'GT Data'!D492</f>
        <v>0</v>
      </c>
      <c r="AE490" s="25" t="e">
        <f t="shared" si="146"/>
        <v>#DIV/0!</v>
      </c>
      <c r="AF490" s="25" t="e">
        <f t="shared" si="147"/>
        <v>#DIV/0!</v>
      </c>
      <c r="AG490" s="25" t="e">
        <f t="shared" si="148"/>
        <v>#DIV/0!</v>
      </c>
      <c r="AH490" s="25">
        <v>0</v>
      </c>
      <c r="AI490" s="25">
        <v>0</v>
      </c>
      <c r="AJ490" s="25">
        <f t="shared" si="149"/>
        <v>0</v>
      </c>
      <c r="AK490" s="24">
        <f>'GT Data'!N492</f>
        <v>0</v>
      </c>
      <c r="AL490" s="25" t="e">
        <f t="shared" si="150"/>
        <v>#DIV/0!</v>
      </c>
      <c r="AM490" s="25" t="e">
        <f t="shared" si="151"/>
        <v>#DIV/0!</v>
      </c>
      <c r="AN490" s="25" t="e">
        <f t="shared" si="152"/>
        <v>#DIV/0!</v>
      </c>
      <c r="AO490" s="25">
        <v>0</v>
      </c>
      <c r="AP490" s="25">
        <v>0</v>
      </c>
      <c r="AQ490" s="25" t="e">
        <f t="shared" si="153"/>
        <v>#DIV/0!</v>
      </c>
    </row>
    <row r="491" spans="1:43" x14ac:dyDescent="0.3">
      <c r="A491">
        <f>'Calculated Tab Properties'!A491</f>
        <v>0</v>
      </c>
      <c r="B491">
        <f>'Calculated Tab Properties'!B491</f>
        <v>0</v>
      </c>
      <c r="C491">
        <f>'Calculated Tab Properties'!C491</f>
        <v>0</v>
      </c>
      <c r="D491">
        <f>'Calculated Tab Properties'!D491</f>
        <v>0</v>
      </c>
      <c r="E491">
        <f>'Calculated Tab Properties'!E491</f>
        <v>0</v>
      </c>
      <c r="F491">
        <f>'Calculated Tab Properties'!F491</f>
        <v>0</v>
      </c>
      <c r="G491">
        <f>'Calculated Tab Properties'!G491</f>
        <v>0</v>
      </c>
      <c r="H491">
        <f>'Calculated Tab Properties'!H491</f>
        <v>0</v>
      </c>
      <c r="I491">
        <f>'Calculated Tab Properties'!I491</f>
        <v>0</v>
      </c>
      <c r="J491" s="20" t="e">
        <f>'Calculated Tab Properties'!J491</f>
        <v>#DIV/0!</v>
      </c>
      <c r="K491">
        <v>0</v>
      </c>
      <c r="L491">
        <v>0</v>
      </c>
      <c r="M491">
        <v>0</v>
      </c>
      <c r="N491">
        <v>0</v>
      </c>
      <c r="O491" s="27">
        <f>'Calculated Tab Properties'!O491</f>
        <v>0</v>
      </c>
      <c r="P491" s="27">
        <f>'Calculated Tab Properties'!P491</f>
        <v>0</v>
      </c>
      <c r="Q491">
        <f>'Calculated Tab Properties'!Q491</f>
        <v>-300</v>
      </c>
      <c r="R491" t="e">
        <f>'Calculated Tab Properties'!R491</f>
        <v>#DIV/0!</v>
      </c>
      <c r="T491" s="1">
        <v>0</v>
      </c>
      <c r="U491" s="1">
        <v>0</v>
      </c>
      <c r="V491">
        <f>T491*'GEOMETRIC INPUTS'!S491</f>
        <v>0</v>
      </c>
      <c r="W491">
        <v>490</v>
      </c>
      <c r="X491">
        <f t="shared" si="140"/>
        <v>0</v>
      </c>
      <c r="Y491">
        <f t="shared" si="141"/>
        <v>0</v>
      </c>
      <c r="Z491" s="27" t="e">
        <f t="shared" si="142"/>
        <v>#DIV/0!</v>
      </c>
      <c r="AA491" s="27" t="e">
        <f t="shared" si="143"/>
        <v>#DIV/0!</v>
      </c>
      <c r="AB491" s="27" t="e">
        <f t="shared" si="144"/>
        <v>#DIV/0!</v>
      </c>
      <c r="AC491" t="e">
        <f t="shared" si="145"/>
        <v>#DIV/0!</v>
      </c>
      <c r="AD491" s="24">
        <f>'GT Data'!D493</f>
        <v>0</v>
      </c>
      <c r="AE491" s="25" t="e">
        <f t="shared" si="146"/>
        <v>#DIV/0!</v>
      </c>
      <c r="AF491" s="25" t="e">
        <f t="shared" si="147"/>
        <v>#DIV/0!</v>
      </c>
      <c r="AG491" s="25" t="e">
        <f t="shared" si="148"/>
        <v>#DIV/0!</v>
      </c>
      <c r="AH491" s="25">
        <v>0</v>
      </c>
      <c r="AI491" s="25">
        <v>0</v>
      </c>
      <c r="AJ491" s="25">
        <f t="shared" si="149"/>
        <v>0</v>
      </c>
      <c r="AK491" s="24">
        <f>'GT Data'!N493</f>
        <v>0</v>
      </c>
      <c r="AL491" s="25" t="e">
        <f t="shared" si="150"/>
        <v>#DIV/0!</v>
      </c>
      <c r="AM491" s="25" t="e">
        <f t="shared" si="151"/>
        <v>#DIV/0!</v>
      </c>
      <c r="AN491" s="25" t="e">
        <f t="shared" si="152"/>
        <v>#DIV/0!</v>
      </c>
      <c r="AO491" s="25">
        <v>0</v>
      </c>
      <c r="AP491" s="25">
        <v>0</v>
      </c>
      <c r="AQ491" s="25" t="e">
        <f t="shared" si="153"/>
        <v>#DIV/0!</v>
      </c>
    </row>
    <row r="492" spans="1:43" x14ac:dyDescent="0.3">
      <c r="A492">
        <f>'Calculated Tab Properties'!A492</f>
        <v>0</v>
      </c>
      <c r="B492">
        <f>'Calculated Tab Properties'!B492</f>
        <v>0</v>
      </c>
      <c r="C492">
        <f>'Calculated Tab Properties'!C492</f>
        <v>0</v>
      </c>
      <c r="D492">
        <f>'Calculated Tab Properties'!D492</f>
        <v>0</v>
      </c>
      <c r="E492">
        <f>'Calculated Tab Properties'!E492</f>
        <v>0</v>
      </c>
      <c r="F492">
        <f>'Calculated Tab Properties'!F492</f>
        <v>0</v>
      </c>
      <c r="G492">
        <f>'Calculated Tab Properties'!G492</f>
        <v>0</v>
      </c>
      <c r="H492">
        <f>'Calculated Tab Properties'!H492</f>
        <v>0</v>
      </c>
      <c r="I492">
        <f>'Calculated Tab Properties'!I492</f>
        <v>0</v>
      </c>
      <c r="J492" s="20" t="e">
        <f>'Calculated Tab Properties'!J492</f>
        <v>#DIV/0!</v>
      </c>
      <c r="K492">
        <v>0</v>
      </c>
      <c r="L492">
        <v>0</v>
      </c>
      <c r="M492">
        <v>0</v>
      </c>
      <c r="N492">
        <v>0</v>
      </c>
      <c r="O492" s="27">
        <f>'Calculated Tab Properties'!O492</f>
        <v>0</v>
      </c>
      <c r="P492" s="27">
        <f>'Calculated Tab Properties'!P492</f>
        <v>0</v>
      </c>
      <c r="Q492">
        <f>'Calculated Tab Properties'!Q492</f>
        <v>-300</v>
      </c>
      <c r="R492" t="e">
        <f>'Calculated Tab Properties'!R492</f>
        <v>#DIV/0!</v>
      </c>
      <c r="T492" s="1">
        <v>0</v>
      </c>
      <c r="U492" s="1">
        <v>0</v>
      </c>
      <c r="V492">
        <f>T492*'GEOMETRIC INPUTS'!S492</f>
        <v>0</v>
      </c>
      <c r="W492">
        <v>491</v>
      </c>
      <c r="X492">
        <f t="shared" si="140"/>
        <v>0</v>
      </c>
      <c r="Y492">
        <f t="shared" si="141"/>
        <v>0</v>
      </c>
      <c r="Z492" s="27" t="e">
        <f t="shared" si="142"/>
        <v>#DIV/0!</v>
      </c>
      <c r="AA492" s="27" t="e">
        <f t="shared" si="143"/>
        <v>#DIV/0!</v>
      </c>
      <c r="AB492" s="27" t="e">
        <f t="shared" si="144"/>
        <v>#DIV/0!</v>
      </c>
      <c r="AC492" t="e">
        <f t="shared" si="145"/>
        <v>#DIV/0!</v>
      </c>
      <c r="AD492" s="24">
        <f>'GT Data'!D494</f>
        <v>0</v>
      </c>
      <c r="AE492" s="25" t="e">
        <f t="shared" si="146"/>
        <v>#DIV/0!</v>
      </c>
      <c r="AF492" s="25" t="e">
        <f t="shared" si="147"/>
        <v>#DIV/0!</v>
      </c>
      <c r="AG492" s="25" t="e">
        <f t="shared" si="148"/>
        <v>#DIV/0!</v>
      </c>
      <c r="AH492" s="25">
        <v>0</v>
      </c>
      <c r="AI492" s="25">
        <v>0</v>
      </c>
      <c r="AJ492" s="25">
        <f t="shared" si="149"/>
        <v>0</v>
      </c>
      <c r="AK492" s="24">
        <f>'GT Data'!N494</f>
        <v>0</v>
      </c>
      <c r="AL492" s="25" t="e">
        <f t="shared" si="150"/>
        <v>#DIV/0!</v>
      </c>
      <c r="AM492" s="25" t="e">
        <f t="shared" si="151"/>
        <v>#DIV/0!</v>
      </c>
      <c r="AN492" s="25" t="e">
        <f t="shared" si="152"/>
        <v>#DIV/0!</v>
      </c>
      <c r="AO492" s="25">
        <v>0</v>
      </c>
      <c r="AP492" s="25">
        <v>0</v>
      </c>
      <c r="AQ492" s="25" t="e">
        <f t="shared" si="153"/>
        <v>#DIV/0!</v>
      </c>
    </row>
    <row r="493" spans="1:43" x14ac:dyDescent="0.3">
      <c r="A493">
        <f>'Calculated Tab Properties'!A493</f>
        <v>0</v>
      </c>
      <c r="B493">
        <f>'Calculated Tab Properties'!B493</f>
        <v>0</v>
      </c>
      <c r="C493">
        <f>'Calculated Tab Properties'!C493</f>
        <v>0</v>
      </c>
      <c r="D493">
        <f>'Calculated Tab Properties'!D493</f>
        <v>0</v>
      </c>
      <c r="E493">
        <f>'Calculated Tab Properties'!E493</f>
        <v>0</v>
      </c>
      <c r="F493">
        <f>'Calculated Tab Properties'!F493</f>
        <v>0</v>
      </c>
      <c r="G493">
        <f>'Calculated Tab Properties'!G493</f>
        <v>0</v>
      </c>
      <c r="H493">
        <f>'Calculated Tab Properties'!H493</f>
        <v>0</v>
      </c>
      <c r="I493">
        <f>'Calculated Tab Properties'!I493</f>
        <v>0</v>
      </c>
      <c r="J493" s="20" t="e">
        <f>'Calculated Tab Properties'!J493</f>
        <v>#DIV/0!</v>
      </c>
      <c r="K493">
        <v>0</v>
      </c>
      <c r="L493">
        <v>0</v>
      </c>
      <c r="M493">
        <v>0</v>
      </c>
      <c r="N493">
        <v>0</v>
      </c>
      <c r="O493" s="27">
        <f>'Calculated Tab Properties'!O493</f>
        <v>0</v>
      </c>
      <c r="P493" s="27">
        <f>'Calculated Tab Properties'!P493</f>
        <v>0</v>
      </c>
      <c r="Q493">
        <f>'Calculated Tab Properties'!Q493</f>
        <v>-300</v>
      </c>
      <c r="R493" t="e">
        <f>'Calculated Tab Properties'!R493</f>
        <v>#DIV/0!</v>
      </c>
      <c r="T493" s="1">
        <v>0</v>
      </c>
      <c r="U493" s="1">
        <v>0</v>
      </c>
      <c r="V493">
        <f>T493*'GEOMETRIC INPUTS'!S493</f>
        <v>0</v>
      </c>
      <c r="W493">
        <v>492</v>
      </c>
      <c r="X493">
        <f t="shared" si="140"/>
        <v>0</v>
      </c>
      <c r="Y493">
        <f t="shared" si="141"/>
        <v>0</v>
      </c>
      <c r="Z493" s="27" t="e">
        <f t="shared" si="142"/>
        <v>#DIV/0!</v>
      </c>
      <c r="AA493" s="27" t="e">
        <f t="shared" si="143"/>
        <v>#DIV/0!</v>
      </c>
      <c r="AB493" s="27" t="e">
        <f t="shared" si="144"/>
        <v>#DIV/0!</v>
      </c>
      <c r="AC493" t="e">
        <f t="shared" si="145"/>
        <v>#DIV/0!</v>
      </c>
      <c r="AD493" s="24">
        <f>'GT Data'!D495</f>
        <v>0</v>
      </c>
      <c r="AE493" s="25" t="e">
        <f t="shared" si="146"/>
        <v>#DIV/0!</v>
      </c>
      <c r="AF493" s="25" t="e">
        <f t="shared" si="147"/>
        <v>#DIV/0!</v>
      </c>
      <c r="AG493" s="25" t="e">
        <f t="shared" si="148"/>
        <v>#DIV/0!</v>
      </c>
      <c r="AH493" s="25">
        <v>0</v>
      </c>
      <c r="AI493" s="25">
        <v>0</v>
      </c>
      <c r="AJ493" s="25">
        <f t="shared" si="149"/>
        <v>0</v>
      </c>
      <c r="AK493" s="24">
        <f>'GT Data'!N495</f>
        <v>0</v>
      </c>
      <c r="AL493" s="25" t="e">
        <f t="shared" si="150"/>
        <v>#DIV/0!</v>
      </c>
      <c r="AM493" s="25" t="e">
        <f t="shared" si="151"/>
        <v>#DIV/0!</v>
      </c>
      <c r="AN493" s="25" t="e">
        <f t="shared" si="152"/>
        <v>#DIV/0!</v>
      </c>
      <c r="AO493" s="25">
        <v>0</v>
      </c>
      <c r="AP493" s="25">
        <v>0</v>
      </c>
      <c r="AQ493" s="25" t="e">
        <f t="shared" si="153"/>
        <v>#DIV/0!</v>
      </c>
    </row>
    <row r="494" spans="1:43" x14ac:dyDescent="0.3">
      <c r="A494">
        <f>'Calculated Tab Properties'!A494</f>
        <v>0</v>
      </c>
      <c r="B494">
        <f>'Calculated Tab Properties'!B494</f>
        <v>0</v>
      </c>
      <c r="C494">
        <f>'Calculated Tab Properties'!C494</f>
        <v>0</v>
      </c>
      <c r="D494">
        <f>'Calculated Tab Properties'!D494</f>
        <v>0</v>
      </c>
      <c r="E494">
        <f>'Calculated Tab Properties'!E494</f>
        <v>0</v>
      </c>
      <c r="F494">
        <f>'Calculated Tab Properties'!F494</f>
        <v>0</v>
      </c>
      <c r="G494">
        <f>'Calculated Tab Properties'!G494</f>
        <v>0</v>
      </c>
      <c r="H494">
        <f>'Calculated Tab Properties'!H494</f>
        <v>0</v>
      </c>
      <c r="I494">
        <f>'Calculated Tab Properties'!I494</f>
        <v>0</v>
      </c>
      <c r="J494" s="20" t="e">
        <f>'Calculated Tab Properties'!J494</f>
        <v>#DIV/0!</v>
      </c>
      <c r="K494">
        <v>0</v>
      </c>
      <c r="L494">
        <v>0</v>
      </c>
      <c r="M494">
        <v>0</v>
      </c>
      <c r="N494">
        <v>0</v>
      </c>
      <c r="O494" s="27">
        <f>'Calculated Tab Properties'!O494</f>
        <v>0</v>
      </c>
      <c r="P494" s="27">
        <f>'Calculated Tab Properties'!P494</f>
        <v>0</v>
      </c>
      <c r="Q494">
        <f>'Calculated Tab Properties'!Q494</f>
        <v>-300</v>
      </c>
      <c r="R494" t="e">
        <f>'Calculated Tab Properties'!R494</f>
        <v>#DIV/0!</v>
      </c>
      <c r="T494" s="1">
        <v>0</v>
      </c>
      <c r="U494" s="1">
        <v>0</v>
      </c>
      <c r="V494">
        <f>T494*'GEOMETRIC INPUTS'!S494</f>
        <v>0</v>
      </c>
      <c r="W494">
        <v>493</v>
      </c>
      <c r="X494">
        <f t="shared" si="140"/>
        <v>0</v>
      </c>
      <c r="Y494">
        <f t="shared" si="141"/>
        <v>0</v>
      </c>
      <c r="Z494" s="27" t="e">
        <f t="shared" si="142"/>
        <v>#DIV/0!</v>
      </c>
      <c r="AA494" s="27" t="e">
        <f t="shared" si="143"/>
        <v>#DIV/0!</v>
      </c>
      <c r="AB494" s="27" t="e">
        <f t="shared" si="144"/>
        <v>#DIV/0!</v>
      </c>
      <c r="AC494" t="e">
        <f t="shared" si="145"/>
        <v>#DIV/0!</v>
      </c>
      <c r="AD494" s="24">
        <f>'GT Data'!D496</f>
        <v>0</v>
      </c>
      <c r="AE494" s="25" t="e">
        <f t="shared" si="146"/>
        <v>#DIV/0!</v>
      </c>
      <c r="AF494" s="25" t="e">
        <f t="shared" si="147"/>
        <v>#DIV/0!</v>
      </c>
      <c r="AG494" s="25" t="e">
        <f t="shared" si="148"/>
        <v>#DIV/0!</v>
      </c>
      <c r="AH494" s="25">
        <v>0</v>
      </c>
      <c r="AI494" s="25">
        <v>0</v>
      </c>
      <c r="AJ494" s="25">
        <f t="shared" si="149"/>
        <v>0</v>
      </c>
      <c r="AK494" s="24">
        <f>'GT Data'!N496</f>
        <v>0</v>
      </c>
      <c r="AL494" s="25" t="e">
        <f t="shared" si="150"/>
        <v>#DIV/0!</v>
      </c>
      <c r="AM494" s="25" t="e">
        <f t="shared" si="151"/>
        <v>#DIV/0!</v>
      </c>
      <c r="AN494" s="25" t="e">
        <f t="shared" si="152"/>
        <v>#DIV/0!</v>
      </c>
      <c r="AO494" s="25">
        <v>0</v>
      </c>
      <c r="AP494" s="25">
        <v>0</v>
      </c>
      <c r="AQ494" s="25" t="e">
        <f t="shared" si="153"/>
        <v>#DIV/0!</v>
      </c>
    </row>
    <row r="495" spans="1:43" x14ac:dyDescent="0.3">
      <c r="A495">
        <f>'Calculated Tab Properties'!A495</f>
        <v>0</v>
      </c>
      <c r="B495">
        <f>'Calculated Tab Properties'!B495</f>
        <v>0</v>
      </c>
      <c r="C495">
        <f>'Calculated Tab Properties'!C495</f>
        <v>0</v>
      </c>
      <c r="D495">
        <f>'Calculated Tab Properties'!D495</f>
        <v>0</v>
      </c>
      <c r="E495">
        <f>'Calculated Tab Properties'!E495</f>
        <v>0</v>
      </c>
      <c r="F495">
        <f>'Calculated Tab Properties'!F495</f>
        <v>0</v>
      </c>
      <c r="G495">
        <f>'Calculated Tab Properties'!G495</f>
        <v>0</v>
      </c>
      <c r="H495">
        <f>'Calculated Tab Properties'!H495</f>
        <v>0</v>
      </c>
      <c r="I495">
        <f>'Calculated Tab Properties'!I495</f>
        <v>0</v>
      </c>
      <c r="J495" s="20" t="e">
        <f>'Calculated Tab Properties'!J495</f>
        <v>#DIV/0!</v>
      </c>
      <c r="K495">
        <v>0</v>
      </c>
      <c r="L495">
        <v>0</v>
      </c>
      <c r="M495">
        <v>0</v>
      </c>
      <c r="N495">
        <v>0</v>
      </c>
      <c r="O495" s="27">
        <f>'Calculated Tab Properties'!O495</f>
        <v>0</v>
      </c>
      <c r="P495" s="27">
        <f>'Calculated Tab Properties'!P495</f>
        <v>0</v>
      </c>
      <c r="Q495">
        <f>'Calculated Tab Properties'!Q495</f>
        <v>-300</v>
      </c>
      <c r="R495" t="e">
        <f>'Calculated Tab Properties'!R495</f>
        <v>#DIV/0!</v>
      </c>
      <c r="T495" s="1">
        <v>0</v>
      </c>
      <c r="U495" s="1">
        <v>0</v>
      </c>
      <c r="V495">
        <f>T495*'GEOMETRIC INPUTS'!S495</f>
        <v>0</v>
      </c>
      <c r="W495">
        <v>494</v>
      </c>
      <c r="X495">
        <f t="shared" si="140"/>
        <v>0</v>
      </c>
      <c r="Y495">
        <f t="shared" si="141"/>
        <v>0</v>
      </c>
      <c r="Z495" s="27" t="e">
        <f t="shared" si="142"/>
        <v>#DIV/0!</v>
      </c>
      <c r="AA495" s="27" t="e">
        <f t="shared" si="143"/>
        <v>#DIV/0!</v>
      </c>
      <c r="AB495" s="27" t="e">
        <f t="shared" si="144"/>
        <v>#DIV/0!</v>
      </c>
      <c r="AC495" t="e">
        <f t="shared" si="145"/>
        <v>#DIV/0!</v>
      </c>
      <c r="AD495" s="24">
        <f>'GT Data'!D497</f>
        <v>0</v>
      </c>
      <c r="AE495" s="25" t="e">
        <f t="shared" si="146"/>
        <v>#DIV/0!</v>
      </c>
      <c r="AF495" s="25" t="e">
        <f t="shared" si="147"/>
        <v>#DIV/0!</v>
      </c>
      <c r="AG495" s="25" t="e">
        <f t="shared" si="148"/>
        <v>#DIV/0!</v>
      </c>
      <c r="AH495" s="25">
        <v>0</v>
      </c>
      <c r="AI495" s="25">
        <v>0</v>
      </c>
      <c r="AJ495" s="25">
        <f t="shared" si="149"/>
        <v>0</v>
      </c>
      <c r="AK495" s="24">
        <f>'GT Data'!N497</f>
        <v>0</v>
      </c>
      <c r="AL495" s="25" t="e">
        <f t="shared" si="150"/>
        <v>#DIV/0!</v>
      </c>
      <c r="AM495" s="25" t="e">
        <f t="shared" si="151"/>
        <v>#DIV/0!</v>
      </c>
      <c r="AN495" s="25" t="e">
        <f t="shared" si="152"/>
        <v>#DIV/0!</v>
      </c>
      <c r="AO495" s="25">
        <v>0</v>
      </c>
      <c r="AP495" s="25">
        <v>0</v>
      </c>
      <c r="AQ495" s="25" t="e">
        <f t="shared" si="153"/>
        <v>#DIV/0!</v>
      </c>
    </row>
    <row r="496" spans="1:43" x14ac:dyDescent="0.3">
      <c r="A496">
        <f>'Calculated Tab Properties'!A496</f>
        <v>0</v>
      </c>
      <c r="B496">
        <f>'Calculated Tab Properties'!B496</f>
        <v>0</v>
      </c>
      <c r="C496">
        <f>'Calculated Tab Properties'!C496</f>
        <v>0</v>
      </c>
      <c r="D496">
        <f>'Calculated Tab Properties'!D496</f>
        <v>0</v>
      </c>
      <c r="E496">
        <f>'Calculated Tab Properties'!E496</f>
        <v>0</v>
      </c>
      <c r="F496">
        <f>'Calculated Tab Properties'!F496</f>
        <v>0</v>
      </c>
      <c r="G496">
        <f>'Calculated Tab Properties'!G496</f>
        <v>0</v>
      </c>
      <c r="H496">
        <f>'Calculated Tab Properties'!H496</f>
        <v>0</v>
      </c>
      <c r="I496">
        <f>'Calculated Tab Properties'!I496</f>
        <v>0</v>
      </c>
      <c r="J496" s="20" t="e">
        <f>'Calculated Tab Properties'!J496</f>
        <v>#DIV/0!</v>
      </c>
      <c r="K496">
        <v>0</v>
      </c>
      <c r="L496">
        <v>0</v>
      </c>
      <c r="M496">
        <v>0</v>
      </c>
      <c r="N496">
        <v>0</v>
      </c>
      <c r="O496" s="27">
        <f>'Calculated Tab Properties'!O496</f>
        <v>0</v>
      </c>
      <c r="P496" s="27">
        <f>'Calculated Tab Properties'!P496</f>
        <v>0</v>
      </c>
      <c r="Q496">
        <f>'Calculated Tab Properties'!Q496</f>
        <v>-300</v>
      </c>
      <c r="R496" t="e">
        <f>'Calculated Tab Properties'!R496</f>
        <v>#DIV/0!</v>
      </c>
      <c r="T496" s="1">
        <v>0</v>
      </c>
      <c r="U496" s="1">
        <v>0</v>
      </c>
      <c r="V496">
        <f>T496*'GEOMETRIC INPUTS'!S496</f>
        <v>0</v>
      </c>
      <c r="W496">
        <v>495</v>
      </c>
      <c r="X496">
        <f t="shared" si="140"/>
        <v>0</v>
      </c>
      <c r="Y496">
        <f t="shared" si="141"/>
        <v>0</v>
      </c>
      <c r="Z496" s="27" t="e">
        <f t="shared" si="142"/>
        <v>#DIV/0!</v>
      </c>
      <c r="AA496" s="27" t="e">
        <f t="shared" si="143"/>
        <v>#DIV/0!</v>
      </c>
      <c r="AB496" s="27" t="e">
        <f t="shared" si="144"/>
        <v>#DIV/0!</v>
      </c>
      <c r="AC496" t="e">
        <f t="shared" si="145"/>
        <v>#DIV/0!</v>
      </c>
      <c r="AD496" s="24">
        <f>'GT Data'!D498</f>
        <v>0</v>
      </c>
      <c r="AE496" s="25" t="e">
        <f t="shared" si="146"/>
        <v>#DIV/0!</v>
      </c>
      <c r="AF496" s="25" t="e">
        <f t="shared" si="147"/>
        <v>#DIV/0!</v>
      </c>
      <c r="AG496" s="25" t="e">
        <f t="shared" si="148"/>
        <v>#DIV/0!</v>
      </c>
      <c r="AH496" s="25">
        <v>0</v>
      </c>
      <c r="AI496" s="25">
        <v>0</v>
      </c>
      <c r="AJ496" s="25">
        <f t="shared" si="149"/>
        <v>0</v>
      </c>
      <c r="AK496" s="24">
        <f>'GT Data'!N498</f>
        <v>0</v>
      </c>
      <c r="AL496" s="25" t="e">
        <f t="shared" si="150"/>
        <v>#DIV/0!</v>
      </c>
      <c r="AM496" s="25" t="e">
        <f t="shared" si="151"/>
        <v>#DIV/0!</v>
      </c>
      <c r="AN496" s="25" t="e">
        <f t="shared" si="152"/>
        <v>#DIV/0!</v>
      </c>
      <c r="AO496" s="25">
        <v>0</v>
      </c>
      <c r="AP496" s="25">
        <v>0</v>
      </c>
      <c r="AQ496" s="25" t="e">
        <f t="shared" si="153"/>
        <v>#DIV/0!</v>
      </c>
    </row>
    <row r="497" spans="1:43" x14ac:dyDescent="0.3">
      <c r="A497">
        <f>'Calculated Tab Properties'!A497</f>
        <v>0</v>
      </c>
      <c r="B497">
        <f>'Calculated Tab Properties'!B497</f>
        <v>0</v>
      </c>
      <c r="C497">
        <f>'Calculated Tab Properties'!C497</f>
        <v>0</v>
      </c>
      <c r="D497">
        <f>'Calculated Tab Properties'!D497</f>
        <v>0</v>
      </c>
      <c r="E497">
        <f>'Calculated Tab Properties'!E497</f>
        <v>0</v>
      </c>
      <c r="F497">
        <f>'Calculated Tab Properties'!F497</f>
        <v>0</v>
      </c>
      <c r="G497">
        <f>'Calculated Tab Properties'!G497</f>
        <v>0</v>
      </c>
      <c r="H497">
        <f>'Calculated Tab Properties'!H497</f>
        <v>0</v>
      </c>
      <c r="I497">
        <f>'Calculated Tab Properties'!I497</f>
        <v>0</v>
      </c>
      <c r="J497" s="20" t="e">
        <f>'Calculated Tab Properties'!J497</f>
        <v>#DIV/0!</v>
      </c>
      <c r="K497">
        <v>0</v>
      </c>
      <c r="L497">
        <v>0</v>
      </c>
      <c r="M497">
        <v>0</v>
      </c>
      <c r="N497">
        <v>0</v>
      </c>
      <c r="O497" s="27">
        <f>'Calculated Tab Properties'!O497</f>
        <v>0</v>
      </c>
      <c r="P497" s="27">
        <f>'Calculated Tab Properties'!P497</f>
        <v>0</v>
      </c>
      <c r="Q497">
        <f>'Calculated Tab Properties'!Q497</f>
        <v>-300</v>
      </c>
      <c r="R497" t="e">
        <f>'Calculated Tab Properties'!R497</f>
        <v>#DIV/0!</v>
      </c>
      <c r="T497" s="1">
        <v>0</v>
      </c>
      <c r="U497" s="1">
        <v>0</v>
      </c>
      <c r="V497">
        <f>T497*'GEOMETRIC INPUTS'!S497</f>
        <v>0</v>
      </c>
      <c r="W497">
        <v>496</v>
      </c>
      <c r="X497">
        <f t="shared" si="140"/>
        <v>0</v>
      </c>
      <c r="Y497">
        <f t="shared" si="141"/>
        <v>0</v>
      </c>
      <c r="Z497" s="27" t="e">
        <f t="shared" si="142"/>
        <v>#DIV/0!</v>
      </c>
      <c r="AA497" s="27" t="e">
        <f t="shared" si="143"/>
        <v>#DIV/0!</v>
      </c>
      <c r="AB497" s="27" t="e">
        <f t="shared" si="144"/>
        <v>#DIV/0!</v>
      </c>
      <c r="AC497" t="e">
        <f t="shared" si="145"/>
        <v>#DIV/0!</v>
      </c>
      <c r="AD497" s="24">
        <f>'GT Data'!D499</f>
        <v>0</v>
      </c>
      <c r="AE497" s="25" t="e">
        <f t="shared" si="146"/>
        <v>#DIV/0!</v>
      </c>
      <c r="AF497" s="25" t="e">
        <f t="shared" si="147"/>
        <v>#DIV/0!</v>
      </c>
      <c r="AG497" s="25" t="e">
        <f t="shared" si="148"/>
        <v>#DIV/0!</v>
      </c>
      <c r="AH497" s="25">
        <v>0</v>
      </c>
      <c r="AI497" s="25">
        <v>0</v>
      </c>
      <c r="AJ497" s="25">
        <f t="shared" si="149"/>
        <v>0</v>
      </c>
      <c r="AK497" s="24">
        <f>'GT Data'!N499</f>
        <v>0</v>
      </c>
      <c r="AL497" s="25" t="e">
        <f t="shared" si="150"/>
        <v>#DIV/0!</v>
      </c>
      <c r="AM497" s="25" t="e">
        <f t="shared" si="151"/>
        <v>#DIV/0!</v>
      </c>
      <c r="AN497" s="25" t="e">
        <f t="shared" si="152"/>
        <v>#DIV/0!</v>
      </c>
      <c r="AO497" s="25">
        <v>0</v>
      </c>
      <c r="AP497" s="25">
        <v>0</v>
      </c>
      <c r="AQ497" s="25" t="e">
        <f t="shared" si="153"/>
        <v>#DIV/0!</v>
      </c>
    </row>
    <row r="498" spans="1:43" x14ac:dyDescent="0.3">
      <c r="A498">
        <f>'Calculated Tab Properties'!A498</f>
        <v>0</v>
      </c>
      <c r="B498">
        <f>'Calculated Tab Properties'!B498</f>
        <v>0</v>
      </c>
      <c r="C498">
        <f>'Calculated Tab Properties'!C498</f>
        <v>0</v>
      </c>
      <c r="D498">
        <f>'Calculated Tab Properties'!D498</f>
        <v>0</v>
      </c>
      <c r="E498">
        <f>'Calculated Tab Properties'!E498</f>
        <v>0</v>
      </c>
      <c r="F498">
        <f>'Calculated Tab Properties'!F498</f>
        <v>0</v>
      </c>
      <c r="G498">
        <f>'Calculated Tab Properties'!G498</f>
        <v>0</v>
      </c>
      <c r="H498">
        <f>'Calculated Tab Properties'!H498</f>
        <v>0</v>
      </c>
      <c r="I498">
        <f>'Calculated Tab Properties'!I498</f>
        <v>0</v>
      </c>
      <c r="J498" s="20" t="e">
        <f>'Calculated Tab Properties'!J498</f>
        <v>#DIV/0!</v>
      </c>
      <c r="K498">
        <v>0</v>
      </c>
      <c r="L498">
        <v>0</v>
      </c>
      <c r="M498">
        <v>0</v>
      </c>
      <c r="N498">
        <v>0</v>
      </c>
      <c r="O498" s="27">
        <f>'Calculated Tab Properties'!O498</f>
        <v>0</v>
      </c>
      <c r="P498" s="27">
        <f>'Calculated Tab Properties'!P498</f>
        <v>0</v>
      </c>
      <c r="Q498">
        <f>'Calculated Tab Properties'!Q498</f>
        <v>-300</v>
      </c>
      <c r="R498" t="e">
        <f>'Calculated Tab Properties'!R498</f>
        <v>#DIV/0!</v>
      </c>
      <c r="T498" s="1">
        <v>0</v>
      </c>
      <c r="U498" s="1">
        <v>0</v>
      </c>
      <c r="V498">
        <f>T498*'GEOMETRIC INPUTS'!S498</f>
        <v>0</v>
      </c>
      <c r="W498">
        <v>497</v>
      </c>
      <c r="X498">
        <f t="shared" si="140"/>
        <v>0</v>
      </c>
      <c r="Y498">
        <f t="shared" si="141"/>
        <v>0</v>
      </c>
      <c r="Z498" s="27" t="e">
        <f t="shared" si="142"/>
        <v>#DIV/0!</v>
      </c>
      <c r="AA498" s="27" t="e">
        <f t="shared" si="143"/>
        <v>#DIV/0!</v>
      </c>
      <c r="AB498" s="27" t="e">
        <f t="shared" si="144"/>
        <v>#DIV/0!</v>
      </c>
      <c r="AC498" t="e">
        <f t="shared" si="145"/>
        <v>#DIV/0!</v>
      </c>
      <c r="AD498" s="24">
        <f>'GT Data'!D500</f>
        <v>0</v>
      </c>
      <c r="AE498" s="25" t="e">
        <f t="shared" si="146"/>
        <v>#DIV/0!</v>
      </c>
      <c r="AF498" s="25" t="e">
        <f t="shared" si="147"/>
        <v>#DIV/0!</v>
      </c>
      <c r="AG498" s="25" t="e">
        <f t="shared" si="148"/>
        <v>#DIV/0!</v>
      </c>
      <c r="AH498" s="25">
        <v>0</v>
      </c>
      <c r="AI498" s="25">
        <v>0</v>
      </c>
      <c r="AJ498" s="25">
        <f t="shared" si="149"/>
        <v>0</v>
      </c>
      <c r="AK498" s="24">
        <f>'GT Data'!N500</f>
        <v>0</v>
      </c>
      <c r="AL498" s="25" t="e">
        <f t="shared" si="150"/>
        <v>#DIV/0!</v>
      </c>
      <c r="AM498" s="25" t="e">
        <f t="shared" si="151"/>
        <v>#DIV/0!</v>
      </c>
      <c r="AN498" s="25" t="e">
        <f t="shared" si="152"/>
        <v>#DIV/0!</v>
      </c>
      <c r="AO498" s="25">
        <v>0</v>
      </c>
      <c r="AP498" s="25">
        <v>0</v>
      </c>
      <c r="AQ498" s="25" t="e">
        <f t="shared" si="153"/>
        <v>#DIV/0!</v>
      </c>
    </row>
    <row r="499" spans="1:43" x14ac:dyDescent="0.3">
      <c r="A499">
        <f>'Calculated Tab Properties'!A499</f>
        <v>0</v>
      </c>
      <c r="B499">
        <f>'Calculated Tab Properties'!B499</f>
        <v>0</v>
      </c>
      <c r="C499">
        <f>'Calculated Tab Properties'!C499</f>
        <v>0</v>
      </c>
      <c r="D499">
        <f>'Calculated Tab Properties'!D499</f>
        <v>0</v>
      </c>
      <c r="E499">
        <f>'Calculated Tab Properties'!E499</f>
        <v>0</v>
      </c>
      <c r="F499">
        <f>'Calculated Tab Properties'!F499</f>
        <v>0</v>
      </c>
      <c r="G499">
        <f>'Calculated Tab Properties'!G499</f>
        <v>0</v>
      </c>
      <c r="H499">
        <f>'Calculated Tab Properties'!H499</f>
        <v>0</v>
      </c>
      <c r="I499">
        <f>'Calculated Tab Properties'!I499</f>
        <v>0</v>
      </c>
      <c r="J499" s="20" t="e">
        <f>'Calculated Tab Properties'!J499</f>
        <v>#DIV/0!</v>
      </c>
      <c r="K499">
        <v>0</v>
      </c>
      <c r="L499">
        <v>0</v>
      </c>
      <c r="M499">
        <v>0</v>
      </c>
      <c r="N499">
        <v>0</v>
      </c>
      <c r="O499" s="27">
        <f>'Calculated Tab Properties'!O499</f>
        <v>0</v>
      </c>
      <c r="P499" s="27">
        <f>'Calculated Tab Properties'!P499</f>
        <v>0</v>
      </c>
      <c r="Q499">
        <f>'Calculated Tab Properties'!Q499</f>
        <v>-300</v>
      </c>
      <c r="R499" t="e">
        <f>'Calculated Tab Properties'!R499</f>
        <v>#DIV/0!</v>
      </c>
      <c r="T499" s="1">
        <v>0</v>
      </c>
      <c r="U499" s="1">
        <v>0</v>
      </c>
      <c r="V499">
        <f>T499*'GEOMETRIC INPUTS'!S499</f>
        <v>0</v>
      </c>
      <c r="W499">
        <v>498</v>
      </c>
      <c r="X499">
        <f t="shared" si="140"/>
        <v>0</v>
      </c>
      <c r="Y499">
        <f t="shared" si="141"/>
        <v>0</v>
      </c>
      <c r="Z499" s="27" t="e">
        <f t="shared" si="142"/>
        <v>#DIV/0!</v>
      </c>
      <c r="AA499" s="27" t="e">
        <f t="shared" si="143"/>
        <v>#DIV/0!</v>
      </c>
      <c r="AB499" s="27" t="e">
        <f t="shared" si="144"/>
        <v>#DIV/0!</v>
      </c>
      <c r="AC499" t="e">
        <f t="shared" si="145"/>
        <v>#DIV/0!</v>
      </c>
      <c r="AD499" s="24">
        <f>'GT Data'!D501</f>
        <v>0</v>
      </c>
      <c r="AE499" s="25" t="e">
        <f t="shared" si="146"/>
        <v>#DIV/0!</v>
      </c>
      <c r="AF499" s="25" t="e">
        <f t="shared" si="147"/>
        <v>#DIV/0!</v>
      </c>
      <c r="AG499" s="25" t="e">
        <f t="shared" si="148"/>
        <v>#DIV/0!</v>
      </c>
      <c r="AH499" s="25">
        <v>0</v>
      </c>
      <c r="AI499" s="25">
        <v>0</v>
      </c>
      <c r="AJ499" s="25">
        <f t="shared" si="149"/>
        <v>0</v>
      </c>
      <c r="AK499" s="24">
        <f>'GT Data'!N501</f>
        <v>0</v>
      </c>
      <c r="AL499" s="25" t="e">
        <f t="shared" si="150"/>
        <v>#DIV/0!</v>
      </c>
      <c r="AM499" s="25" t="e">
        <f t="shared" si="151"/>
        <v>#DIV/0!</v>
      </c>
      <c r="AN499" s="25" t="e">
        <f t="shared" si="152"/>
        <v>#DIV/0!</v>
      </c>
      <c r="AO499" s="25">
        <v>0</v>
      </c>
      <c r="AP499" s="25">
        <v>0</v>
      </c>
      <c r="AQ499" s="25" t="e">
        <f t="shared" si="153"/>
        <v>#DIV/0!</v>
      </c>
    </row>
    <row r="500" spans="1:43" x14ac:dyDescent="0.3">
      <c r="A500">
        <f>'Calculated Tab Properties'!A500</f>
        <v>0</v>
      </c>
      <c r="B500">
        <f>'Calculated Tab Properties'!B500</f>
        <v>0</v>
      </c>
      <c r="C500">
        <f>'Calculated Tab Properties'!C500</f>
        <v>0</v>
      </c>
      <c r="D500">
        <f>'Calculated Tab Properties'!D500</f>
        <v>0</v>
      </c>
      <c r="E500">
        <f>'Calculated Tab Properties'!E500</f>
        <v>0</v>
      </c>
      <c r="F500">
        <f>'Calculated Tab Properties'!F500</f>
        <v>0</v>
      </c>
      <c r="G500">
        <f>'Calculated Tab Properties'!G500</f>
        <v>0</v>
      </c>
      <c r="H500">
        <f>'Calculated Tab Properties'!H500</f>
        <v>0</v>
      </c>
      <c r="I500">
        <f>'Calculated Tab Properties'!I500</f>
        <v>0</v>
      </c>
      <c r="J500" s="20" t="e">
        <f>'Calculated Tab Properties'!J500</f>
        <v>#DIV/0!</v>
      </c>
      <c r="K500">
        <v>0</v>
      </c>
      <c r="L500">
        <v>0</v>
      </c>
      <c r="M500">
        <v>0</v>
      </c>
      <c r="N500">
        <v>0</v>
      </c>
      <c r="O500" s="27">
        <f>'Calculated Tab Properties'!O500</f>
        <v>0</v>
      </c>
      <c r="P500" s="27">
        <f>'Calculated Tab Properties'!P500</f>
        <v>0</v>
      </c>
      <c r="Q500">
        <f>'Calculated Tab Properties'!Q500</f>
        <v>-300</v>
      </c>
      <c r="R500" t="e">
        <f>'Calculated Tab Properties'!R500</f>
        <v>#DIV/0!</v>
      </c>
      <c r="T500" s="1">
        <v>0</v>
      </c>
      <c r="U500" s="1">
        <v>0</v>
      </c>
      <c r="V500">
        <f>T500*'GEOMETRIC INPUTS'!S500</f>
        <v>0</v>
      </c>
      <c r="W500">
        <v>499</v>
      </c>
      <c r="X500">
        <f t="shared" si="140"/>
        <v>0</v>
      </c>
      <c r="Y500">
        <f t="shared" si="141"/>
        <v>0</v>
      </c>
      <c r="Z500" s="27" t="e">
        <f t="shared" si="142"/>
        <v>#DIV/0!</v>
      </c>
      <c r="AA500" s="27" t="e">
        <f t="shared" si="143"/>
        <v>#DIV/0!</v>
      </c>
      <c r="AB500" s="27" t="e">
        <f t="shared" si="144"/>
        <v>#DIV/0!</v>
      </c>
      <c r="AC500" t="e">
        <f t="shared" si="145"/>
        <v>#DIV/0!</v>
      </c>
      <c r="AD500" s="24">
        <f>'GT Data'!D502</f>
        <v>0</v>
      </c>
      <c r="AE500" s="25" t="e">
        <f t="shared" si="146"/>
        <v>#DIV/0!</v>
      </c>
      <c r="AF500" s="25" t="e">
        <f t="shared" si="147"/>
        <v>#DIV/0!</v>
      </c>
      <c r="AG500" s="25" t="e">
        <f t="shared" si="148"/>
        <v>#DIV/0!</v>
      </c>
      <c r="AH500" s="25">
        <v>0</v>
      </c>
      <c r="AI500" s="25">
        <v>0</v>
      </c>
      <c r="AJ500" s="25">
        <f t="shared" si="149"/>
        <v>0</v>
      </c>
      <c r="AK500" s="24">
        <f>'GT Data'!N502</f>
        <v>0</v>
      </c>
      <c r="AL500" s="25" t="e">
        <f t="shared" si="150"/>
        <v>#DIV/0!</v>
      </c>
      <c r="AM500" s="25" t="e">
        <f t="shared" si="151"/>
        <v>#DIV/0!</v>
      </c>
      <c r="AN500" s="25" t="e">
        <f t="shared" si="152"/>
        <v>#DIV/0!</v>
      </c>
      <c r="AO500" s="25">
        <v>0</v>
      </c>
      <c r="AP500" s="25">
        <v>0</v>
      </c>
      <c r="AQ500" s="25" t="e">
        <f t="shared" si="153"/>
        <v>#DIV/0!</v>
      </c>
    </row>
    <row r="501" spans="1:43" x14ac:dyDescent="0.3">
      <c r="A501">
        <f>'Calculated Tab Properties'!A501</f>
        <v>0</v>
      </c>
      <c r="B501">
        <f>'Calculated Tab Properties'!B501</f>
        <v>0</v>
      </c>
      <c r="C501">
        <f>'Calculated Tab Properties'!C501</f>
        <v>0</v>
      </c>
      <c r="D501">
        <f>'Calculated Tab Properties'!D501</f>
        <v>0</v>
      </c>
      <c r="E501">
        <f>'Calculated Tab Properties'!E501</f>
        <v>0</v>
      </c>
      <c r="F501">
        <f>'Calculated Tab Properties'!F501</f>
        <v>0</v>
      </c>
      <c r="G501">
        <f>'Calculated Tab Properties'!G501</f>
        <v>0</v>
      </c>
      <c r="H501">
        <f>'Calculated Tab Properties'!H501</f>
        <v>0</v>
      </c>
      <c r="I501">
        <f>'Calculated Tab Properties'!I501</f>
        <v>0</v>
      </c>
      <c r="J501" s="20" t="e">
        <f>'Calculated Tab Properties'!J501</f>
        <v>#DIV/0!</v>
      </c>
      <c r="K501">
        <v>0</v>
      </c>
      <c r="L501">
        <v>0</v>
      </c>
      <c r="M501">
        <v>0</v>
      </c>
      <c r="N501">
        <v>0</v>
      </c>
      <c r="O501" s="27">
        <f>'Calculated Tab Properties'!O501</f>
        <v>0</v>
      </c>
      <c r="P501" s="27">
        <f>'Calculated Tab Properties'!P501</f>
        <v>0</v>
      </c>
      <c r="Q501">
        <f>'Calculated Tab Properties'!Q501</f>
        <v>-300</v>
      </c>
      <c r="R501" t="e">
        <f>'Calculated Tab Properties'!R501</f>
        <v>#DIV/0!</v>
      </c>
      <c r="T501" s="1">
        <v>0</v>
      </c>
      <c r="U501" s="1">
        <v>0</v>
      </c>
      <c r="V501">
        <f>T501*'GEOMETRIC INPUTS'!S501</f>
        <v>0</v>
      </c>
      <c r="W501">
        <v>500</v>
      </c>
      <c r="X501">
        <f t="shared" si="140"/>
        <v>0</v>
      </c>
      <c r="Y501">
        <f t="shared" si="141"/>
        <v>0</v>
      </c>
      <c r="Z501" s="27" t="e">
        <f t="shared" si="142"/>
        <v>#DIV/0!</v>
      </c>
      <c r="AA501" s="27" t="e">
        <f t="shared" si="143"/>
        <v>#DIV/0!</v>
      </c>
      <c r="AB501" s="27" t="e">
        <f t="shared" si="144"/>
        <v>#DIV/0!</v>
      </c>
      <c r="AC501" t="e">
        <f t="shared" si="145"/>
        <v>#DIV/0!</v>
      </c>
      <c r="AD501" s="24">
        <f>'GT Data'!D503</f>
        <v>0</v>
      </c>
      <c r="AE501" s="25" t="e">
        <f t="shared" si="146"/>
        <v>#DIV/0!</v>
      </c>
      <c r="AF501" s="25" t="e">
        <f t="shared" si="147"/>
        <v>#DIV/0!</v>
      </c>
      <c r="AG501" s="25" t="e">
        <f t="shared" si="148"/>
        <v>#DIV/0!</v>
      </c>
      <c r="AH501" s="25">
        <v>0</v>
      </c>
      <c r="AI501" s="25">
        <v>0</v>
      </c>
      <c r="AJ501" s="25">
        <f t="shared" si="149"/>
        <v>0</v>
      </c>
      <c r="AK501" s="24">
        <f>'GT Data'!N503</f>
        <v>0</v>
      </c>
      <c r="AL501" s="25" t="e">
        <f t="shared" si="150"/>
        <v>#DIV/0!</v>
      </c>
      <c r="AM501" s="25" t="e">
        <f t="shared" si="151"/>
        <v>#DIV/0!</v>
      </c>
      <c r="AN501" s="25" t="e">
        <f t="shared" si="152"/>
        <v>#DIV/0!</v>
      </c>
      <c r="AO501" s="25">
        <v>0</v>
      </c>
      <c r="AP501" s="25">
        <v>0</v>
      </c>
      <c r="AQ501" s="25" t="e">
        <f t="shared" si="153"/>
        <v>#DIV/0!</v>
      </c>
    </row>
    <row r="502" spans="1:43" x14ac:dyDescent="0.3">
      <c r="A502">
        <f>'Calculated Tab Properties'!A502</f>
        <v>0</v>
      </c>
      <c r="B502">
        <f>'Calculated Tab Properties'!B502</f>
        <v>0</v>
      </c>
      <c r="C502">
        <f>'Calculated Tab Properties'!C502</f>
        <v>0</v>
      </c>
      <c r="D502">
        <f>'Calculated Tab Properties'!D502</f>
        <v>0</v>
      </c>
      <c r="E502">
        <f>'Calculated Tab Properties'!E502</f>
        <v>0</v>
      </c>
      <c r="F502">
        <f>'Calculated Tab Properties'!F502</f>
        <v>0</v>
      </c>
      <c r="G502">
        <f>'Calculated Tab Properties'!G502</f>
        <v>0</v>
      </c>
      <c r="H502">
        <f>'Calculated Tab Properties'!H502</f>
        <v>0</v>
      </c>
      <c r="I502">
        <f>'Calculated Tab Properties'!I502</f>
        <v>0</v>
      </c>
      <c r="J502" s="20" t="e">
        <f>'Calculated Tab Properties'!J502</f>
        <v>#DIV/0!</v>
      </c>
      <c r="K502">
        <v>0</v>
      </c>
      <c r="L502">
        <v>0</v>
      </c>
      <c r="M502">
        <v>0</v>
      </c>
      <c r="N502">
        <v>0</v>
      </c>
      <c r="O502" s="27">
        <f>'Calculated Tab Properties'!O502</f>
        <v>0</v>
      </c>
      <c r="P502" s="27">
        <f>'Calculated Tab Properties'!P502</f>
        <v>0</v>
      </c>
      <c r="Q502">
        <f>'Calculated Tab Properties'!Q502</f>
        <v>-300</v>
      </c>
      <c r="R502" t="e">
        <f>'Calculated Tab Properties'!R502</f>
        <v>#DIV/0!</v>
      </c>
      <c r="T502" s="1">
        <v>0</v>
      </c>
      <c r="U502" s="1">
        <v>0</v>
      </c>
      <c r="V502">
        <f>T502*'GEOMETRIC INPUTS'!S502</f>
        <v>0</v>
      </c>
      <c r="W502">
        <v>501</v>
      </c>
      <c r="X502">
        <f t="shared" si="140"/>
        <v>0</v>
      </c>
      <c r="Y502">
        <f t="shared" si="141"/>
        <v>0</v>
      </c>
      <c r="Z502" s="27" t="e">
        <f t="shared" si="142"/>
        <v>#DIV/0!</v>
      </c>
      <c r="AA502" s="27" t="e">
        <f t="shared" si="143"/>
        <v>#DIV/0!</v>
      </c>
      <c r="AB502" s="27" t="e">
        <f t="shared" si="144"/>
        <v>#DIV/0!</v>
      </c>
      <c r="AC502" t="e">
        <f t="shared" si="145"/>
        <v>#DIV/0!</v>
      </c>
      <c r="AD502" s="24">
        <f>'GT Data'!D504</f>
        <v>0</v>
      </c>
      <c r="AE502" s="25" t="e">
        <f t="shared" si="146"/>
        <v>#DIV/0!</v>
      </c>
      <c r="AF502" s="25" t="e">
        <f t="shared" si="147"/>
        <v>#DIV/0!</v>
      </c>
      <c r="AG502" s="25" t="e">
        <f t="shared" si="148"/>
        <v>#DIV/0!</v>
      </c>
      <c r="AH502" s="25">
        <v>0</v>
      </c>
      <c r="AI502" s="25">
        <v>0</v>
      </c>
      <c r="AJ502" s="25">
        <f t="shared" si="149"/>
        <v>0</v>
      </c>
      <c r="AK502" s="24">
        <f>'GT Data'!N504</f>
        <v>0</v>
      </c>
      <c r="AL502" s="25" t="e">
        <f t="shared" si="150"/>
        <v>#DIV/0!</v>
      </c>
      <c r="AM502" s="25" t="e">
        <f t="shared" si="151"/>
        <v>#DIV/0!</v>
      </c>
      <c r="AN502" s="25" t="e">
        <f t="shared" si="152"/>
        <v>#DIV/0!</v>
      </c>
      <c r="AO502" s="25">
        <v>0</v>
      </c>
      <c r="AP502" s="25">
        <v>0</v>
      </c>
      <c r="AQ502" s="25" t="e">
        <f t="shared" si="153"/>
        <v>#DIV/0!</v>
      </c>
    </row>
    <row r="503" spans="1:43" x14ac:dyDescent="0.3">
      <c r="A503">
        <f>'Calculated Tab Properties'!A503</f>
        <v>0</v>
      </c>
      <c r="B503">
        <f>'Calculated Tab Properties'!B503</f>
        <v>0</v>
      </c>
      <c r="C503">
        <f>'Calculated Tab Properties'!C503</f>
        <v>0</v>
      </c>
      <c r="D503">
        <f>'Calculated Tab Properties'!D503</f>
        <v>0</v>
      </c>
      <c r="E503">
        <f>'Calculated Tab Properties'!E503</f>
        <v>0</v>
      </c>
      <c r="F503">
        <f>'Calculated Tab Properties'!F503</f>
        <v>0</v>
      </c>
      <c r="G503">
        <f>'Calculated Tab Properties'!G503</f>
        <v>0</v>
      </c>
      <c r="H503">
        <f>'Calculated Tab Properties'!H503</f>
        <v>0</v>
      </c>
      <c r="I503">
        <f>'Calculated Tab Properties'!I503</f>
        <v>0</v>
      </c>
      <c r="J503" s="20" t="e">
        <f>'Calculated Tab Properties'!J503</f>
        <v>#DIV/0!</v>
      </c>
      <c r="K503">
        <v>0</v>
      </c>
      <c r="L503">
        <v>0</v>
      </c>
      <c r="M503">
        <v>0</v>
      </c>
      <c r="N503">
        <v>0</v>
      </c>
      <c r="O503" s="27">
        <f>'Calculated Tab Properties'!O503</f>
        <v>0</v>
      </c>
      <c r="P503" s="27">
        <f>'Calculated Tab Properties'!P503</f>
        <v>0</v>
      </c>
      <c r="Q503">
        <f>'Calculated Tab Properties'!Q503</f>
        <v>-300</v>
      </c>
      <c r="R503" t="e">
        <f>'Calculated Tab Properties'!R503</f>
        <v>#DIV/0!</v>
      </c>
      <c r="T503" s="1">
        <v>0</v>
      </c>
      <c r="U503" s="1">
        <v>0</v>
      </c>
      <c r="V503">
        <f>T503*'GEOMETRIC INPUTS'!S503</f>
        <v>0</v>
      </c>
      <c r="W503">
        <v>502</v>
      </c>
      <c r="X503">
        <f t="shared" si="140"/>
        <v>0</v>
      </c>
      <c r="Y503">
        <f t="shared" si="141"/>
        <v>0</v>
      </c>
      <c r="Z503" s="27" t="e">
        <f t="shared" si="142"/>
        <v>#DIV/0!</v>
      </c>
      <c r="AA503" s="27" t="e">
        <f t="shared" si="143"/>
        <v>#DIV/0!</v>
      </c>
      <c r="AB503" s="27" t="e">
        <f t="shared" si="144"/>
        <v>#DIV/0!</v>
      </c>
      <c r="AC503" t="e">
        <f t="shared" si="145"/>
        <v>#DIV/0!</v>
      </c>
      <c r="AD503" s="24">
        <f>'GT Data'!D505</f>
        <v>0</v>
      </c>
      <c r="AE503" s="25" t="e">
        <f t="shared" si="146"/>
        <v>#DIV/0!</v>
      </c>
      <c r="AF503" s="25" t="e">
        <f t="shared" si="147"/>
        <v>#DIV/0!</v>
      </c>
      <c r="AG503" s="25" t="e">
        <f t="shared" si="148"/>
        <v>#DIV/0!</v>
      </c>
      <c r="AH503" s="25">
        <v>0</v>
      </c>
      <c r="AI503" s="25">
        <v>0</v>
      </c>
      <c r="AJ503" s="25">
        <f t="shared" si="149"/>
        <v>0</v>
      </c>
      <c r="AK503" s="24">
        <f>'GT Data'!N505</f>
        <v>0</v>
      </c>
      <c r="AL503" s="25" t="e">
        <f t="shared" si="150"/>
        <v>#DIV/0!</v>
      </c>
      <c r="AM503" s="25" t="e">
        <f t="shared" si="151"/>
        <v>#DIV/0!</v>
      </c>
      <c r="AN503" s="25" t="e">
        <f t="shared" si="152"/>
        <v>#DIV/0!</v>
      </c>
      <c r="AO503" s="25">
        <v>0</v>
      </c>
      <c r="AP503" s="25">
        <v>0</v>
      </c>
      <c r="AQ503" s="25" t="e">
        <f t="shared" si="153"/>
        <v>#DIV/0!</v>
      </c>
    </row>
    <row r="504" spans="1:43" x14ac:dyDescent="0.3">
      <c r="A504">
        <f>'Calculated Tab Properties'!A504</f>
        <v>0</v>
      </c>
      <c r="B504">
        <f>'Calculated Tab Properties'!B504</f>
        <v>0</v>
      </c>
      <c r="C504">
        <f>'Calculated Tab Properties'!C504</f>
        <v>0</v>
      </c>
      <c r="D504">
        <f>'Calculated Tab Properties'!D504</f>
        <v>0</v>
      </c>
      <c r="E504">
        <f>'Calculated Tab Properties'!E504</f>
        <v>0</v>
      </c>
      <c r="F504">
        <f>'Calculated Tab Properties'!F504</f>
        <v>0</v>
      </c>
      <c r="G504">
        <f>'Calculated Tab Properties'!G504</f>
        <v>0</v>
      </c>
      <c r="H504">
        <f>'Calculated Tab Properties'!H504</f>
        <v>0</v>
      </c>
      <c r="I504">
        <f>'Calculated Tab Properties'!I504</f>
        <v>0</v>
      </c>
      <c r="J504" s="20" t="e">
        <f>'Calculated Tab Properties'!J504</f>
        <v>#DIV/0!</v>
      </c>
      <c r="K504">
        <v>0</v>
      </c>
      <c r="L504">
        <v>0</v>
      </c>
      <c r="M504">
        <v>0</v>
      </c>
      <c r="N504">
        <v>0</v>
      </c>
      <c r="O504" s="27">
        <f>'Calculated Tab Properties'!O504</f>
        <v>0</v>
      </c>
      <c r="P504" s="27">
        <f>'Calculated Tab Properties'!P504</f>
        <v>0</v>
      </c>
      <c r="Q504">
        <f>'Calculated Tab Properties'!Q504</f>
        <v>-300</v>
      </c>
      <c r="R504" t="e">
        <f>'Calculated Tab Properties'!R504</f>
        <v>#DIV/0!</v>
      </c>
      <c r="T504" s="1">
        <v>0</v>
      </c>
      <c r="U504" s="1">
        <v>0</v>
      </c>
      <c r="V504">
        <f>T504*'GEOMETRIC INPUTS'!S504</f>
        <v>0</v>
      </c>
      <c r="W504">
        <v>503</v>
      </c>
      <c r="X504">
        <f t="shared" si="140"/>
        <v>0</v>
      </c>
      <c r="Y504">
        <f t="shared" si="141"/>
        <v>0</v>
      </c>
      <c r="Z504" s="27" t="e">
        <f t="shared" si="142"/>
        <v>#DIV/0!</v>
      </c>
      <c r="AA504" s="27" t="e">
        <f t="shared" si="143"/>
        <v>#DIV/0!</v>
      </c>
      <c r="AB504" s="27" t="e">
        <f t="shared" si="144"/>
        <v>#DIV/0!</v>
      </c>
      <c r="AC504" t="e">
        <f t="shared" si="145"/>
        <v>#DIV/0!</v>
      </c>
      <c r="AD504" s="24">
        <f>'GT Data'!D506</f>
        <v>0</v>
      </c>
      <c r="AE504" s="25" t="e">
        <f t="shared" si="146"/>
        <v>#DIV/0!</v>
      </c>
      <c r="AF504" s="25" t="e">
        <f t="shared" si="147"/>
        <v>#DIV/0!</v>
      </c>
      <c r="AG504" s="25" t="e">
        <f t="shared" si="148"/>
        <v>#DIV/0!</v>
      </c>
      <c r="AH504" s="25">
        <v>0</v>
      </c>
      <c r="AI504" s="25">
        <v>0</v>
      </c>
      <c r="AJ504" s="25">
        <f t="shared" si="149"/>
        <v>0</v>
      </c>
      <c r="AK504" s="24">
        <f>'GT Data'!N506</f>
        <v>0</v>
      </c>
      <c r="AL504" s="25" t="e">
        <f t="shared" si="150"/>
        <v>#DIV/0!</v>
      </c>
      <c r="AM504" s="25" t="e">
        <f t="shared" si="151"/>
        <v>#DIV/0!</v>
      </c>
      <c r="AN504" s="25" t="e">
        <f t="shared" si="152"/>
        <v>#DIV/0!</v>
      </c>
      <c r="AO504" s="25">
        <v>0</v>
      </c>
      <c r="AP504" s="25">
        <v>0</v>
      </c>
      <c r="AQ504" s="25" t="e">
        <f t="shared" si="153"/>
        <v>#DIV/0!</v>
      </c>
    </row>
    <row r="505" spans="1:43" x14ac:dyDescent="0.3">
      <c r="A505">
        <f>'Calculated Tab Properties'!A505</f>
        <v>0</v>
      </c>
      <c r="B505">
        <f>'Calculated Tab Properties'!B505</f>
        <v>0</v>
      </c>
      <c r="C505">
        <f>'Calculated Tab Properties'!C505</f>
        <v>0</v>
      </c>
      <c r="D505">
        <f>'Calculated Tab Properties'!D505</f>
        <v>0</v>
      </c>
      <c r="E505">
        <f>'Calculated Tab Properties'!E505</f>
        <v>0</v>
      </c>
      <c r="F505">
        <f>'Calculated Tab Properties'!F505</f>
        <v>0</v>
      </c>
      <c r="G505">
        <f>'Calculated Tab Properties'!G505</f>
        <v>0</v>
      </c>
      <c r="H505">
        <f>'Calculated Tab Properties'!H505</f>
        <v>0</v>
      </c>
      <c r="I505">
        <f>'Calculated Tab Properties'!I505</f>
        <v>0</v>
      </c>
      <c r="J505" s="20" t="e">
        <f>'Calculated Tab Properties'!J505</f>
        <v>#DIV/0!</v>
      </c>
      <c r="K505">
        <v>0</v>
      </c>
      <c r="L505">
        <v>0</v>
      </c>
      <c r="M505">
        <v>0</v>
      </c>
      <c r="N505">
        <v>0</v>
      </c>
      <c r="O505" s="27">
        <f>'Calculated Tab Properties'!O505</f>
        <v>0</v>
      </c>
      <c r="P505" s="27">
        <f>'Calculated Tab Properties'!P505</f>
        <v>0</v>
      </c>
      <c r="Q505">
        <f>'Calculated Tab Properties'!Q505</f>
        <v>-300</v>
      </c>
      <c r="R505" t="e">
        <f>'Calculated Tab Properties'!R505</f>
        <v>#DIV/0!</v>
      </c>
      <c r="T505" s="1">
        <v>0</v>
      </c>
      <c r="U505" s="1">
        <v>0</v>
      </c>
      <c r="V505">
        <f>T505*'GEOMETRIC INPUTS'!S505</f>
        <v>0</v>
      </c>
      <c r="W505">
        <v>504</v>
      </c>
      <c r="X505">
        <f t="shared" si="140"/>
        <v>0</v>
      </c>
      <c r="Y505">
        <f t="shared" si="141"/>
        <v>0</v>
      </c>
      <c r="Z505" s="27" t="e">
        <f t="shared" si="142"/>
        <v>#DIV/0!</v>
      </c>
      <c r="AA505" s="27" t="e">
        <f t="shared" si="143"/>
        <v>#DIV/0!</v>
      </c>
      <c r="AB505" s="27" t="e">
        <f t="shared" si="144"/>
        <v>#DIV/0!</v>
      </c>
      <c r="AC505" t="e">
        <f t="shared" si="145"/>
        <v>#DIV/0!</v>
      </c>
      <c r="AD505" s="24">
        <f>'GT Data'!D507</f>
        <v>0</v>
      </c>
      <c r="AE505" s="25" t="e">
        <f t="shared" si="146"/>
        <v>#DIV/0!</v>
      </c>
      <c r="AF505" s="25" t="e">
        <f t="shared" si="147"/>
        <v>#DIV/0!</v>
      </c>
      <c r="AG505" s="25" t="e">
        <f t="shared" si="148"/>
        <v>#DIV/0!</v>
      </c>
      <c r="AH505" s="25">
        <v>0</v>
      </c>
      <c r="AI505" s="25">
        <v>0</v>
      </c>
      <c r="AJ505" s="25">
        <f t="shared" si="149"/>
        <v>0</v>
      </c>
      <c r="AK505" s="24">
        <f>'GT Data'!N507</f>
        <v>0</v>
      </c>
      <c r="AL505" s="25" t="e">
        <f t="shared" si="150"/>
        <v>#DIV/0!</v>
      </c>
      <c r="AM505" s="25" t="e">
        <f t="shared" si="151"/>
        <v>#DIV/0!</v>
      </c>
      <c r="AN505" s="25" t="e">
        <f t="shared" si="152"/>
        <v>#DIV/0!</v>
      </c>
      <c r="AO505" s="25">
        <v>0</v>
      </c>
      <c r="AP505" s="25">
        <v>0</v>
      </c>
      <c r="AQ505" s="25" t="e">
        <f t="shared" si="153"/>
        <v>#DIV/0!</v>
      </c>
    </row>
    <row r="506" spans="1:43" x14ac:dyDescent="0.3">
      <c r="A506">
        <f>'Calculated Tab Properties'!A506</f>
        <v>0</v>
      </c>
      <c r="B506">
        <f>'Calculated Tab Properties'!B506</f>
        <v>0</v>
      </c>
      <c r="C506">
        <f>'Calculated Tab Properties'!C506</f>
        <v>0</v>
      </c>
      <c r="D506">
        <f>'Calculated Tab Properties'!D506</f>
        <v>0</v>
      </c>
      <c r="E506">
        <f>'Calculated Tab Properties'!E506</f>
        <v>0</v>
      </c>
      <c r="F506">
        <f>'Calculated Tab Properties'!F506</f>
        <v>0</v>
      </c>
      <c r="G506">
        <f>'Calculated Tab Properties'!G506</f>
        <v>0</v>
      </c>
      <c r="H506">
        <f>'Calculated Tab Properties'!H506</f>
        <v>0</v>
      </c>
      <c r="I506">
        <f>'Calculated Tab Properties'!I506</f>
        <v>0</v>
      </c>
      <c r="J506" s="20" t="e">
        <f>'Calculated Tab Properties'!J506</f>
        <v>#DIV/0!</v>
      </c>
      <c r="K506">
        <v>0</v>
      </c>
      <c r="L506">
        <v>0</v>
      </c>
      <c r="M506">
        <v>0</v>
      </c>
      <c r="N506">
        <v>0</v>
      </c>
      <c r="O506" s="27">
        <f>'Calculated Tab Properties'!O506</f>
        <v>0</v>
      </c>
      <c r="P506" s="27">
        <f>'Calculated Tab Properties'!P506</f>
        <v>0</v>
      </c>
      <c r="Q506">
        <f>'Calculated Tab Properties'!Q506</f>
        <v>-300</v>
      </c>
      <c r="R506" t="e">
        <f>'Calculated Tab Properties'!R506</f>
        <v>#DIV/0!</v>
      </c>
      <c r="T506" s="1">
        <v>0</v>
      </c>
      <c r="U506" s="1">
        <v>0</v>
      </c>
      <c r="V506">
        <f>T506*'GEOMETRIC INPUTS'!S506</f>
        <v>0</v>
      </c>
      <c r="W506">
        <v>505</v>
      </c>
      <c r="X506">
        <f t="shared" si="140"/>
        <v>0</v>
      </c>
      <c r="Y506">
        <f t="shared" si="141"/>
        <v>0</v>
      </c>
      <c r="Z506" s="27" t="e">
        <f t="shared" si="142"/>
        <v>#DIV/0!</v>
      </c>
      <c r="AA506" s="27" t="e">
        <f t="shared" si="143"/>
        <v>#DIV/0!</v>
      </c>
      <c r="AB506" s="27" t="e">
        <f t="shared" si="144"/>
        <v>#DIV/0!</v>
      </c>
      <c r="AC506" t="e">
        <f t="shared" si="145"/>
        <v>#DIV/0!</v>
      </c>
      <c r="AD506" s="24">
        <f>'GT Data'!D508</f>
        <v>0</v>
      </c>
      <c r="AE506" s="25" t="e">
        <f t="shared" si="146"/>
        <v>#DIV/0!</v>
      </c>
      <c r="AF506" s="25" t="e">
        <f t="shared" si="147"/>
        <v>#DIV/0!</v>
      </c>
      <c r="AG506" s="25" t="e">
        <f t="shared" si="148"/>
        <v>#DIV/0!</v>
      </c>
      <c r="AH506" s="25">
        <v>0</v>
      </c>
      <c r="AI506" s="25">
        <v>0</v>
      </c>
      <c r="AJ506" s="25">
        <f t="shared" si="149"/>
        <v>0</v>
      </c>
      <c r="AK506" s="24">
        <f>'GT Data'!N508</f>
        <v>0</v>
      </c>
      <c r="AL506" s="25" t="e">
        <f t="shared" si="150"/>
        <v>#DIV/0!</v>
      </c>
      <c r="AM506" s="25" t="e">
        <f t="shared" si="151"/>
        <v>#DIV/0!</v>
      </c>
      <c r="AN506" s="25" t="e">
        <f t="shared" si="152"/>
        <v>#DIV/0!</v>
      </c>
      <c r="AO506" s="25">
        <v>0</v>
      </c>
      <c r="AP506" s="25">
        <v>0</v>
      </c>
      <c r="AQ506" s="25" t="e">
        <f t="shared" si="153"/>
        <v>#DIV/0!</v>
      </c>
    </row>
    <row r="507" spans="1:43" x14ac:dyDescent="0.3">
      <c r="A507">
        <f>'Calculated Tab Properties'!A507</f>
        <v>0</v>
      </c>
      <c r="B507">
        <f>'Calculated Tab Properties'!B507</f>
        <v>0</v>
      </c>
      <c r="C507">
        <f>'Calculated Tab Properties'!C507</f>
        <v>0</v>
      </c>
      <c r="D507">
        <f>'Calculated Tab Properties'!D507</f>
        <v>0</v>
      </c>
      <c r="E507">
        <f>'Calculated Tab Properties'!E507</f>
        <v>0</v>
      </c>
      <c r="F507">
        <f>'Calculated Tab Properties'!F507</f>
        <v>0</v>
      </c>
      <c r="G507">
        <f>'Calculated Tab Properties'!G507</f>
        <v>0</v>
      </c>
      <c r="H507">
        <f>'Calculated Tab Properties'!H507</f>
        <v>0</v>
      </c>
      <c r="I507">
        <f>'Calculated Tab Properties'!I507</f>
        <v>0</v>
      </c>
      <c r="J507" s="20" t="e">
        <f>'Calculated Tab Properties'!J507</f>
        <v>#DIV/0!</v>
      </c>
      <c r="K507">
        <v>0</v>
      </c>
      <c r="L507">
        <v>0</v>
      </c>
      <c r="M507">
        <v>0</v>
      </c>
      <c r="N507">
        <v>0</v>
      </c>
      <c r="O507" s="27">
        <f>'Calculated Tab Properties'!O507</f>
        <v>0</v>
      </c>
      <c r="P507" s="27">
        <f>'Calculated Tab Properties'!P507</f>
        <v>0</v>
      </c>
      <c r="Q507">
        <f>'Calculated Tab Properties'!Q507</f>
        <v>-300</v>
      </c>
      <c r="R507" t="e">
        <f>'Calculated Tab Properties'!R507</f>
        <v>#DIV/0!</v>
      </c>
      <c r="T507" s="1">
        <v>0</v>
      </c>
      <c r="U507" s="1">
        <v>0</v>
      </c>
      <c r="V507">
        <f>T507*'GEOMETRIC INPUTS'!S507</f>
        <v>0</v>
      </c>
      <c r="W507">
        <v>506</v>
      </c>
      <c r="X507">
        <f t="shared" si="140"/>
        <v>0</v>
      </c>
      <c r="Y507">
        <f t="shared" si="141"/>
        <v>0</v>
      </c>
      <c r="Z507" s="27" t="e">
        <f t="shared" si="142"/>
        <v>#DIV/0!</v>
      </c>
      <c r="AA507" s="27" t="e">
        <f t="shared" si="143"/>
        <v>#DIV/0!</v>
      </c>
      <c r="AB507" s="27" t="e">
        <f t="shared" si="144"/>
        <v>#DIV/0!</v>
      </c>
      <c r="AC507" t="e">
        <f t="shared" si="145"/>
        <v>#DIV/0!</v>
      </c>
      <c r="AD507" s="24">
        <f>'GT Data'!D509</f>
        <v>0</v>
      </c>
      <c r="AE507" s="25" t="e">
        <f t="shared" si="146"/>
        <v>#DIV/0!</v>
      </c>
      <c r="AF507" s="25" t="e">
        <f t="shared" si="147"/>
        <v>#DIV/0!</v>
      </c>
      <c r="AG507" s="25" t="e">
        <f t="shared" si="148"/>
        <v>#DIV/0!</v>
      </c>
      <c r="AH507" s="25">
        <v>0</v>
      </c>
      <c r="AI507" s="25">
        <v>0</v>
      </c>
      <c r="AJ507" s="25">
        <f t="shared" si="149"/>
        <v>0</v>
      </c>
      <c r="AK507" s="24">
        <f>'GT Data'!N509</f>
        <v>0</v>
      </c>
      <c r="AL507" s="25" t="e">
        <f t="shared" si="150"/>
        <v>#DIV/0!</v>
      </c>
      <c r="AM507" s="25" t="e">
        <f t="shared" si="151"/>
        <v>#DIV/0!</v>
      </c>
      <c r="AN507" s="25" t="e">
        <f t="shared" si="152"/>
        <v>#DIV/0!</v>
      </c>
      <c r="AO507" s="25">
        <v>0</v>
      </c>
      <c r="AP507" s="25">
        <v>0</v>
      </c>
      <c r="AQ507" s="25" t="e">
        <f t="shared" si="153"/>
        <v>#DIV/0!</v>
      </c>
    </row>
    <row r="508" spans="1:43" x14ac:dyDescent="0.3">
      <c r="A508">
        <f>'Calculated Tab Properties'!A508</f>
        <v>0</v>
      </c>
      <c r="B508">
        <f>'Calculated Tab Properties'!B508</f>
        <v>0</v>
      </c>
      <c r="C508">
        <f>'Calculated Tab Properties'!C508</f>
        <v>0</v>
      </c>
      <c r="D508">
        <f>'Calculated Tab Properties'!D508</f>
        <v>0</v>
      </c>
      <c r="E508">
        <f>'Calculated Tab Properties'!E508</f>
        <v>0</v>
      </c>
      <c r="F508">
        <f>'Calculated Tab Properties'!F508</f>
        <v>0</v>
      </c>
      <c r="G508">
        <f>'Calculated Tab Properties'!G508</f>
        <v>0</v>
      </c>
      <c r="H508">
        <f>'Calculated Tab Properties'!H508</f>
        <v>0</v>
      </c>
      <c r="I508">
        <f>'Calculated Tab Properties'!I508</f>
        <v>0</v>
      </c>
      <c r="J508" s="20" t="e">
        <f>'Calculated Tab Properties'!J508</f>
        <v>#DIV/0!</v>
      </c>
      <c r="K508">
        <v>0</v>
      </c>
      <c r="L508">
        <v>0</v>
      </c>
      <c r="M508">
        <v>0</v>
      </c>
      <c r="N508">
        <v>0</v>
      </c>
      <c r="O508" s="27">
        <f>'Calculated Tab Properties'!O508</f>
        <v>0</v>
      </c>
      <c r="P508" s="27">
        <f>'Calculated Tab Properties'!P508</f>
        <v>0</v>
      </c>
      <c r="Q508">
        <f>'Calculated Tab Properties'!Q508</f>
        <v>-300</v>
      </c>
      <c r="R508" t="e">
        <f>'Calculated Tab Properties'!R508</f>
        <v>#DIV/0!</v>
      </c>
      <c r="T508" s="1">
        <v>0</v>
      </c>
      <c r="U508" s="1">
        <v>0</v>
      </c>
      <c r="V508">
        <f>T508*'GEOMETRIC INPUTS'!S508</f>
        <v>0</v>
      </c>
      <c r="W508">
        <v>507</v>
      </c>
      <c r="X508">
        <f t="shared" si="140"/>
        <v>0</v>
      </c>
      <c r="Y508">
        <f t="shared" si="141"/>
        <v>0</v>
      </c>
      <c r="Z508" s="27" t="e">
        <f t="shared" si="142"/>
        <v>#DIV/0!</v>
      </c>
      <c r="AA508" s="27" t="e">
        <f t="shared" si="143"/>
        <v>#DIV/0!</v>
      </c>
      <c r="AB508" s="27" t="e">
        <f t="shared" si="144"/>
        <v>#DIV/0!</v>
      </c>
      <c r="AC508" t="e">
        <f t="shared" si="145"/>
        <v>#DIV/0!</v>
      </c>
      <c r="AD508" s="24">
        <f>'GT Data'!D510</f>
        <v>0</v>
      </c>
      <c r="AE508" s="25" t="e">
        <f t="shared" si="146"/>
        <v>#DIV/0!</v>
      </c>
      <c r="AF508" s="25" t="e">
        <f t="shared" si="147"/>
        <v>#DIV/0!</v>
      </c>
      <c r="AG508" s="25" t="e">
        <f t="shared" si="148"/>
        <v>#DIV/0!</v>
      </c>
      <c r="AH508" s="25">
        <v>0</v>
      </c>
      <c r="AI508" s="25">
        <v>0</v>
      </c>
      <c r="AJ508" s="25">
        <f t="shared" si="149"/>
        <v>0</v>
      </c>
      <c r="AK508" s="24">
        <f>'GT Data'!N510</f>
        <v>0</v>
      </c>
      <c r="AL508" s="25" t="e">
        <f t="shared" si="150"/>
        <v>#DIV/0!</v>
      </c>
      <c r="AM508" s="25" t="e">
        <f t="shared" si="151"/>
        <v>#DIV/0!</v>
      </c>
      <c r="AN508" s="25" t="e">
        <f t="shared" si="152"/>
        <v>#DIV/0!</v>
      </c>
      <c r="AO508" s="25">
        <v>0</v>
      </c>
      <c r="AP508" s="25">
        <v>0</v>
      </c>
      <c r="AQ508" s="25" t="e">
        <f t="shared" si="153"/>
        <v>#DIV/0!</v>
      </c>
    </row>
    <row r="509" spans="1:43" x14ac:dyDescent="0.3">
      <c r="A509">
        <f>'Calculated Tab Properties'!A509</f>
        <v>0</v>
      </c>
      <c r="B509">
        <f>'Calculated Tab Properties'!B509</f>
        <v>0</v>
      </c>
      <c r="C509">
        <f>'Calculated Tab Properties'!C509</f>
        <v>0</v>
      </c>
      <c r="D509">
        <f>'Calculated Tab Properties'!D509</f>
        <v>0</v>
      </c>
      <c r="E509">
        <f>'Calculated Tab Properties'!E509</f>
        <v>0</v>
      </c>
      <c r="F509">
        <f>'Calculated Tab Properties'!F509</f>
        <v>0</v>
      </c>
      <c r="G509">
        <f>'Calculated Tab Properties'!G509</f>
        <v>0</v>
      </c>
      <c r="H509">
        <f>'Calculated Tab Properties'!H509</f>
        <v>0</v>
      </c>
      <c r="I509">
        <f>'Calculated Tab Properties'!I509</f>
        <v>0</v>
      </c>
      <c r="J509" s="20" t="e">
        <f>'Calculated Tab Properties'!J509</f>
        <v>#DIV/0!</v>
      </c>
      <c r="K509">
        <v>0</v>
      </c>
      <c r="L509">
        <v>0</v>
      </c>
      <c r="M509">
        <v>0</v>
      </c>
      <c r="N509">
        <v>0</v>
      </c>
      <c r="O509" s="27">
        <f>'Calculated Tab Properties'!O509</f>
        <v>0</v>
      </c>
      <c r="P509" s="27">
        <f>'Calculated Tab Properties'!P509</f>
        <v>0</v>
      </c>
      <c r="Q509">
        <f>'Calculated Tab Properties'!Q509</f>
        <v>-300</v>
      </c>
      <c r="R509" t="e">
        <f>'Calculated Tab Properties'!R509</f>
        <v>#DIV/0!</v>
      </c>
      <c r="T509" s="1">
        <v>0</v>
      </c>
      <c r="U509" s="1">
        <v>0</v>
      </c>
      <c r="V509">
        <f>T509*'GEOMETRIC INPUTS'!S509</f>
        <v>0</v>
      </c>
      <c r="W509">
        <v>508</v>
      </c>
      <c r="X509">
        <f t="shared" si="140"/>
        <v>0</v>
      </c>
      <c r="Y509">
        <f t="shared" si="141"/>
        <v>0</v>
      </c>
      <c r="Z509" s="27" t="e">
        <f t="shared" si="142"/>
        <v>#DIV/0!</v>
      </c>
      <c r="AA509" s="27" t="e">
        <f t="shared" si="143"/>
        <v>#DIV/0!</v>
      </c>
      <c r="AB509" s="27" t="e">
        <f t="shared" si="144"/>
        <v>#DIV/0!</v>
      </c>
      <c r="AC509" t="e">
        <f t="shared" si="145"/>
        <v>#DIV/0!</v>
      </c>
      <c r="AD509" s="24">
        <f>'GT Data'!D511</f>
        <v>0</v>
      </c>
      <c r="AE509" s="25" t="e">
        <f t="shared" si="146"/>
        <v>#DIV/0!</v>
      </c>
      <c r="AF509" s="25" t="e">
        <f t="shared" si="147"/>
        <v>#DIV/0!</v>
      </c>
      <c r="AG509" s="25" t="e">
        <f t="shared" si="148"/>
        <v>#DIV/0!</v>
      </c>
      <c r="AH509" s="25">
        <v>0</v>
      </c>
      <c r="AI509" s="25">
        <v>0</v>
      </c>
      <c r="AJ509" s="25">
        <f t="shared" si="149"/>
        <v>0</v>
      </c>
      <c r="AK509" s="24">
        <f>'GT Data'!N511</f>
        <v>0</v>
      </c>
      <c r="AL509" s="25" t="e">
        <f t="shared" si="150"/>
        <v>#DIV/0!</v>
      </c>
      <c r="AM509" s="25" t="e">
        <f t="shared" si="151"/>
        <v>#DIV/0!</v>
      </c>
      <c r="AN509" s="25" t="e">
        <f t="shared" si="152"/>
        <v>#DIV/0!</v>
      </c>
      <c r="AO509" s="25">
        <v>0</v>
      </c>
      <c r="AP509" s="25">
        <v>0</v>
      </c>
      <c r="AQ509" s="25" t="e">
        <f t="shared" si="153"/>
        <v>#DIV/0!</v>
      </c>
    </row>
    <row r="510" spans="1:43" x14ac:dyDescent="0.3">
      <c r="A510">
        <f>'Calculated Tab Properties'!A510</f>
        <v>0</v>
      </c>
      <c r="B510">
        <f>'Calculated Tab Properties'!B510</f>
        <v>0</v>
      </c>
      <c r="C510">
        <f>'Calculated Tab Properties'!C510</f>
        <v>0</v>
      </c>
      <c r="D510">
        <f>'Calculated Tab Properties'!D510</f>
        <v>0</v>
      </c>
      <c r="E510">
        <f>'Calculated Tab Properties'!E510</f>
        <v>0</v>
      </c>
      <c r="F510">
        <f>'Calculated Tab Properties'!F510</f>
        <v>0</v>
      </c>
      <c r="G510">
        <f>'Calculated Tab Properties'!G510</f>
        <v>0</v>
      </c>
      <c r="H510">
        <f>'Calculated Tab Properties'!H510</f>
        <v>0</v>
      </c>
      <c r="I510">
        <f>'Calculated Tab Properties'!I510</f>
        <v>0</v>
      </c>
      <c r="J510" s="20" t="e">
        <f>'Calculated Tab Properties'!J510</f>
        <v>#DIV/0!</v>
      </c>
      <c r="K510">
        <v>0</v>
      </c>
      <c r="L510">
        <v>0</v>
      </c>
      <c r="M510">
        <v>0</v>
      </c>
      <c r="N510">
        <v>0</v>
      </c>
      <c r="O510" s="27">
        <f>'Calculated Tab Properties'!O510</f>
        <v>0</v>
      </c>
      <c r="P510" s="27">
        <f>'Calculated Tab Properties'!P510</f>
        <v>0</v>
      </c>
      <c r="Q510">
        <f>'Calculated Tab Properties'!Q510</f>
        <v>-300</v>
      </c>
      <c r="R510" t="e">
        <f>'Calculated Tab Properties'!R510</f>
        <v>#DIV/0!</v>
      </c>
      <c r="T510" s="1">
        <v>0</v>
      </c>
      <c r="U510" s="1">
        <v>0</v>
      </c>
      <c r="V510">
        <f>T510*'GEOMETRIC INPUTS'!S510</f>
        <v>0</v>
      </c>
      <c r="W510">
        <v>509</v>
      </c>
      <c r="X510">
        <f t="shared" si="140"/>
        <v>0</v>
      </c>
      <c r="Y510">
        <f t="shared" si="141"/>
        <v>0</v>
      </c>
      <c r="Z510" s="27" t="e">
        <f t="shared" si="142"/>
        <v>#DIV/0!</v>
      </c>
      <c r="AA510" s="27" t="e">
        <f t="shared" si="143"/>
        <v>#DIV/0!</v>
      </c>
      <c r="AB510" s="27" t="e">
        <f t="shared" si="144"/>
        <v>#DIV/0!</v>
      </c>
      <c r="AC510" t="e">
        <f t="shared" si="145"/>
        <v>#DIV/0!</v>
      </c>
      <c r="AD510" s="24">
        <f>'GT Data'!D512</f>
        <v>0</v>
      </c>
      <c r="AE510" s="25" t="e">
        <f t="shared" si="146"/>
        <v>#DIV/0!</v>
      </c>
      <c r="AF510" s="25" t="e">
        <f t="shared" si="147"/>
        <v>#DIV/0!</v>
      </c>
      <c r="AG510" s="25" t="e">
        <f t="shared" si="148"/>
        <v>#DIV/0!</v>
      </c>
      <c r="AH510" s="25">
        <v>0</v>
      </c>
      <c r="AI510" s="25">
        <v>0</v>
      </c>
      <c r="AJ510" s="25">
        <f t="shared" si="149"/>
        <v>0</v>
      </c>
      <c r="AK510" s="24">
        <f>'GT Data'!N512</f>
        <v>0</v>
      </c>
      <c r="AL510" s="25" t="e">
        <f t="shared" si="150"/>
        <v>#DIV/0!</v>
      </c>
      <c r="AM510" s="25" t="e">
        <f t="shared" si="151"/>
        <v>#DIV/0!</v>
      </c>
      <c r="AN510" s="25" t="e">
        <f t="shared" si="152"/>
        <v>#DIV/0!</v>
      </c>
      <c r="AO510" s="25">
        <v>0</v>
      </c>
      <c r="AP510" s="25">
        <v>0</v>
      </c>
      <c r="AQ510" s="25" t="e">
        <f t="shared" si="153"/>
        <v>#DIV/0!</v>
      </c>
    </row>
    <row r="511" spans="1:43" x14ac:dyDescent="0.3">
      <c r="A511">
        <f>'Calculated Tab Properties'!A511</f>
        <v>0</v>
      </c>
      <c r="B511">
        <f>'Calculated Tab Properties'!B511</f>
        <v>0</v>
      </c>
      <c r="C511">
        <f>'Calculated Tab Properties'!C511</f>
        <v>0</v>
      </c>
      <c r="D511">
        <f>'Calculated Tab Properties'!D511</f>
        <v>0</v>
      </c>
      <c r="E511">
        <f>'Calculated Tab Properties'!E511</f>
        <v>0</v>
      </c>
      <c r="F511">
        <f>'Calculated Tab Properties'!F511</f>
        <v>0</v>
      </c>
      <c r="G511">
        <f>'Calculated Tab Properties'!G511</f>
        <v>0</v>
      </c>
      <c r="H511">
        <f>'Calculated Tab Properties'!H511</f>
        <v>0</v>
      </c>
      <c r="I511">
        <f>'Calculated Tab Properties'!I511</f>
        <v>0</v>
      </c>
      <c r="J511" s="20" t="e">
        <f>'Calculated Tab Properties'!J511</f>
        <v>#DIV/0!</v>
      </c>
      <c r="K511">
        <v>0</v>
      </c>
      <c r="L511">
        <v>0</v>
      </c>
      <c r="M511">
        <v>0</v>
      </c>
      <c r="N511">
        <v>0</v>
      </c>
      <c r="O511" s="27">
        <f>'Calculated Tab Properties'!O511</f>
        <v>0</v>
      </c>
      <c r="P511" s="27">
        <f>'Calculated Tab Properties'!P511</f>
        <v>0</v>
      </c>
      <c r="Q511">
        <f>'Calculated Tab Properties'!Q511</f>
        <v>-300</v>
      </c>
      <c r="R511" t="e">
        <f>'Calculated Tab Properties'!R511</f>
        <v>#DIV/0!</v>
      </c>
      <c r="T511" s="1">
        <v>0</v>
      </c>
      <c r="U511" s="1">
        <v>0</v>
      </c>
      <c r="V511">
        <f>T511*'GEOMETRIC INPUTS'!S511</f>
        <v>0</v>
      </c>
      <c r="W511">
        <v>510</v>
      </c>
      <c r="X511">
        <f t="shared" si="140"/>
        <v>0</v>
      </c>
      <c r="Y511">
        <f t="shared" si="141"/>
        <v>0</v>
      </c>
      <c r="Z511" s="27" t="e">
        <f t="shared" si="142"/>
        <v>#DIV/0!</v>
      </c>
      <c r="AA511" s="27" t="e">
        <f t="shared" si="143"/>
        <v>#DIV/0!</v>
      </c>
      <c r="AB511" s="27" t="e">
        <f t="shared" si="144"/>
        <v>#DIV/0!</v>
      </c>
      <c r="AC511" t="e">
        <f t="shared" si="145"/>
        <v>#DIV/0!</v>
      </c>
      <c r="AD511" s="24">
        <f>'GT Data'!D513</f>
        <v>0</v>
      </c>
      <c r="AE511" s="25" t="e">
        <f t="shared" si="146"/>
        <v>#DIV/0!</v>
      </c>
      <c r="AF511" s="25" t="e">
        <f t="shared" si="147"/>
        <v>#DIV/0!</v>
      </c>
      <c r="AG511" s="25" t="e">
        <f t="shared" si="148"/>
        <v>#DIV/0!</v>
      </c>
      <c r="AH511" s="25">
        <v>0</v>
      </c>
      <c r="AI511" s="25">
        <v>0</v>
      </c>
      <c r="AJ511" s="25">
        <f t="shared" si="149"/>
        <v>0</v>
      </c>
      <c r="AK511" s="24">
        <f>'GT Data'!N513</f>
        <v>0</v>
      </c>
      <c r="AL511" s="25" t="e">
        <f t="shared" si="150"/>
        <v>#DIV/0!</v>
      </c>
      <c r="AM511" s="25" t="e">
        <f t="shared" si="151"/>
        <v>#DIV/0!</v>
      </c>
      <c r="AN511" s="25" t="e">
        <f t="shared" si="152"/>
        <v>#DIV/0!</v>
      </c>
      <c r="AO511" s="25">
        <v>0</v>
      </c>
      <c r="AP511" s="25">
        <v>0</v>
      </c>
      <c r="AQ511" s="25" t="e">
        <f t="shared" si="153"/>
        <v>#DIV/0!</v>
      </c>
    </row>
    <row r="512" spans="1:43" x14ac:dyDescent="0.3">
      <c r="A512">
        <f>'Calculated Tab Properties'!A512</f>
        <v>0</v>
      </c>
      <c r="B512">
        <f>'Calculated Tab Properties'!B512</f>
        <v>0</v>
      </c>
      <c r="C512">
        <f>'Calculated Tab Properties'!C512</f>
        <v>0</v>
      </c>
      <c r="D512">
        <f>'Calculated Tab Properties'!D512</f>
        <v>0</v>
      </c>
      <c r="E512">
        <f>'Calculated Tab Properties'!E512</f>
        <v>0</v>
      </c>
      <c r="F512">
        <f>'Calculated Tab Properties'!F512</f>
        <v>0</v>
      </c>
      <c r="G512">
        <f>'Calculated Tab Properties'!G512</f>
        <v>0</v>
      </c>
      <c r="H512">
        <f>'Calculated Tab Properties'!H512</f>
        <v>0</v>
      </c>
      <c r="I512">
        <f>'Calculated Tab Properties'!I512</f>
        <v>0</v>
      </c>
      <c r="J512" s="20" t="e">
        <f>'Calculated Tab Properties'!J512</f>
        <v>#DIV/0!</v>
      </c>
      <c r="K512">
        <v>0</v>
      </c>
      <c r="L512">
        <v>0</v>
      </c>
      <c r="M512">
        <v>0</v>
      </c>
      <c r="N512">
        <v>0</v>
      </c>
      <c r="O512" s="27">
        <f>'Calculated Tab Properties'!O512</f>
        <v>0</v>
      </c>
      <c r="P512" s="27">
        <f>'Calculated Tab Properties'!P512</f>
        <v>0</v>
      </c>
      <c r="Q512">
        <f>'Calculated Tab Properties'!Q512</f>
        <v>-300</v>
      </c>
      <c r="R512" t="e">
        <f>'Calculated Tab Properties'!R512</f>
        <v>#DIV/0!</v>
      </c>
      <c r="T512" s="1">
        <v>0</v>
      </c>
      <c r="U512" s="1">
        <v>0</v>
      </c>
      <c r="V512">
        <f>T512*'GEOMETRIC INPUTS'!S512</f>
        <v>0</v>
      </c>
      <c r="W512">
        <v>511</v>
      </c>
      <c r="X512">
        <f t="shared" si="140"/>
        <v>0</v>
      </c>
      <c r="Y512">
        <f t="shared" si="141"/>
        <v>0</v>
      </c>
      <c r="Z512" s="27" t="e">
        <f t="shared" si="142"/>
        <v>#DIV/0!</v>
      </c>
      <c r="AA512" s="27" t="e">
        <f t="shared" si="143"/>
        <v>#DIV/0!</v>
      </c>
      <c r="AB512" s="27" t="e">
        <f t="shared" si="144"/>
        <v>#DIV/0!</v>
      </c>
      <c r="AC512" t="e">
        <f t="shared" si="145"/>
        <v>#DIV/0!</v>
      </c>
      <c r="AD512" s="24">
        <f>'GT Data'!D514</f>
        <v>0</v>
      </c>
      <c r="AE512" s="25" t="e">
        <f t="shared" si="146"/>
        <v>#DIV/0!</v>
      </c>
      <c r="AF512" s="25" t="e">
        <f t="shared" si="147"/>
        <v>#DIV/0!</v>
      </c>
      <c r="AG512" s="25" t="e">
        <f t="shared" si="148"/>
        <v>#DIV/0!</v>
      </c>
      <c r="AH512" s="25">
        <v>0</v>
      </c>
      <c r="AI512" s="25">
        <v>0</v>
      </c>
      <c r="AJ512" s="25">
        <f t="shared" si="149"/>
        <v>0</v>
      </c>
      <c r="AK512" s="24">
        <f>'GT Data'!N514</f>
        <v>0</v>
      </c>
      <c r="AL512" s="25" t="e">
        <f t="shared" si="150"/>
        <v>#DIV/0!</v>
      </c>
      <c r="AM512" s="25" t="e">
        <f t="shared" si="151"/>
        <v>#DIV/0!</v>
      </c>
      <c r="AN512" s="25" t="e">
        <f t="shared" si="152"/>
        <v>#DIV/0!</v>
      </c>
      <c r="AO512" s="25">
        <v>0</v>
      </c>
      <c r="AP512" s="25">
        <v>0</v>
      </c>
      <c r="AQ512" s="25" t="e">
        <f t="shared" si="153"/>
        <v>#DIV/0!</v>
      </c>
    </row>
    <row r="513" spans="1:43" x14ac:dyDescent="0.3">
      <c r="A513">
        <f>'Calculated Tab Properties'!A513</f>
        <v>0</v>
      </c>
      <c r="B513">
        <f>'Calculated Tab Properties'!B513</f>
        <v>0</v>
      </c>
      <c r="C513">
        <f>'Calculated Tab Properties'!C513</f>
        <v>0</v>
      </c>
      <c r="D513">
        <f>'Calculated Tab Properties'!D513</f>
        <v>0</v>
      </c>
      <c r="E513">
        <f>'Calculated Tab Properties'!E513</f>
        <v>0</v>
      </c>
      <c r="F513">
        <f>'Calculated Tab Properties'!F513</f>
        <v>0</v>
      </c>
      <c r="G513">
        <f>'Calculated Tab Properties'!G513</f>
        <v>0</v>
      </c>
      <c r="H513">
        <f>'Calculated Tab Properties'!H513</f>
        <v>0</v>
      </c>
      <c r="I513">
        <f>'Calculated Tab Properties'!I513</f>
        <v>0</v>
      </c>
      <c r="J513" s="20" t="e">
        <f>'Calculated Tab Properties'!J513</f>
        <v>#DIV/0!</v>
      </c>
      <c r="K513">
        <v>0</v>
      </c>
      <c r="L513">
        <v>0</v>
      </c>
      <c r="M513">
        <v>0</v>
      </c>
      <c r="N513">
        <v>0</v>
      </c>
      <c r="O513" s="27">
        <f>'Calculated Tab Properties'!O513</f>
        <v>0</v>
      </c>
      <c r="P513" s="27">
        <f>'Calculated Tab Properties'!P513</f>
        <v>0</v>
      </c>
      <c r="Q513">
        <f>'Calculated Tab Properties'!Q513</f>
        <v>-300</v>
      </c>
      <c r="R513" t="e">
        <f>'Calculated Tab Properties'!R513</f>
        <v>#DIV/0!</v>
      </c>
      <c r="T513" s="1">
        <v>0</v>
      </c>
      <c r="U513" s="1">
        <v>0</v>
      </c>
      <c r="V513">
        <f>T513*'GEOMETRIC INPUTS'!S513</f>
        <v>0</v>
      </c>
      <c r="W513">
        <v>512</v>
      </c>
      <c r="X513">
        <f t="shared" si="140"/>
        <v>0</v>
      </c>
      <c r="Y513">
        <f t="shared" si="141"/>
        <v>0</v>
      </c>
      <c r="Z513" s="27" t="e">
        <f t="shared" si="142"/>
        <v>#DIV/0!</v>
      </c>
      <c r="AA513" s="27" t="e">
        <f t="shared" si="143"/>
        <v>#DIV/0!</v>
      </c>
      <c r="AB513" s="27" t="e">
        <f t="shared" si="144"/>
        <v>#DIV/0!</v>
      </c>
      <c r="AC513" t="e">
        <f t="shared" si="145"/>
        <v>#DIV/0!</v>
      </c>
      <c r="AD513" s="24">
        <f>'GT Data'!D515</f>
        <v>0</v>
      </c>
      <c r="AE513" s="25" t="e">
        <f t="shared" si="146"/>
        <v>#DIV/0!</v>
      </c>
      <c r="AF513" s="25" t="e">
        <f t="shared" si="147"/>
        <v>#DIV/0!</v>
      </c>
      <c r="AG513" s="25" t="e">
        <f t="shared" si="148"/>
        <v>#DIV/0!</v>
      </c>
      <c r="AH513" s="25">
        <v>0</v>
      </c>
      <c r="AI513" s="25">
        <v>0</v>
      </c>
      <c r="AJ513" s="25">
        <f t="shared" si="149"/>
        <v>0</v>
      </c>
      <c r="AK513" s="24">
        <f>'GT Data'!N515</f>
        <v>0</v>
      </c>
      <c r="AL513" s="25" t="e">
        <f t="shared" si="150"/>
        <v>#DIV/0!</v>
      </c>
      <c r="AM513" s="25" t="e">
        <f t="shared" si="151"/>
        <v>#DIV/0!</v>
      </c>
      <c r="AN513" s="25" t="e">
        <f t="shared" si="152"/>
        <v>#DIV/0!</v>
      </c>
      <c r="AO513" s="25">
        <v>0</v>
      </c>
      <c r="AP513" s="25">
        <v>0</v>
      </c>
      <c r="AQ513" s="25" t="e">
        <f t="shared" si="153"/>
        <v>#DIV/0!</v>
      </c>
    </row>
    <row r="514" spans="1:43" x14ac:dyDescent="0.3">
      <c r="A514">
        <f>'Calculated Tab Properties'!A514</f>
        <v>0</v>
      </c>
      <c r="B514">
        <f>'Calculated Tab Properties'!B514</f>
        <v>0</v>
      </c>
      <c r="C514">
        <f>'Calculated Tab Properties'!C514</f>
        <v>0</v>
      </c>
      <c r="D514">
        <f>'Calculated Tab Properties'!D514</f>
        <v>0</v>
      </c>
      <c r="E514">
        <f>'Calculated Tab Properties'!E514</f>
        <v>0</v>
      </c>
      <c r="F514">
        <f>'Calculated Tab Properties'!F514</f>
        <v>0</v>
      </c>
      <c r="G514">
        <f>'Calculated Tab Properties'!G514</f>
        <v>0</v>
      </c>
      <c r="H514">
        <f>'Calculated Tab Properties'!H514</f>
        <v>0</v>
      </c>
      <c r="I514">
        <f>'Calculated Tab Properties'!I514</f>
        <v>0</v>
      </c>
      <c r="J514" s="20" t="e">
        <f>'Calculated Tab Properties'!J514</f>
        <v>#DIV/0!</v>
      </c>
      <c r="K514">
        <v>0</v>
      </c>
      <c r="L514">
        <v>0</v>
      </c>
      <c r="M514">
        <v>0</v>
      </c>
      <c r="N514">
        <v>0</v>
      </c>
      <c r="O514" s="27">
        <f>'Calculated Tab Properties'!O514</f>
        <v>0</v>
      </c>
      <c r="P514" s="27">
        <f>'Calculated Tab Properties'!P514</f>
        <v>0</v>
      </c>
      <c r="Q514">
        <f>'Calculated Tab Properties'!Q514</f>
        <v>-300</v>
      </c>
      <c r="R514" t="e">
        <f>'Calculated Tab Properties'!R514</f>
        <v>#DIV/0!</v>
      </c>
      <c r="T514" s="1">
        <v>0</v>
      </c>
      <c r="U514" s="1">
        <v>0</v>
      </c>
      <c r="V514">
        <f>T514*'GEOMETRIC INPUTS'!S514</f>
        <v>0</v>
      </c>
      <c r="W514">
        <v>513</v>
      </c>
      <c r="X514">
        <f t="shared" si="140"/>
        <v>0</v>
      </c>
      <c r="Y514">
        <f t="shared" si="141"/>
        <v>0</v>
      </c>
      <c r="Z514" s="27" t="e">
        <f t="shared" si="142"/>
        <v>#DIV/0!</v>
      </c>
      <c r="AA514" s="27" t="e">
        <f t="shared" si="143"/>
        <v>#DIV/0!</v>
      </c>
      <c r="AB514" s="27" t="e">
        <f t="shared" si="144"/>
        <v>#DIV/0!</v>
      </c>
      <c r="AC514" t="e">
        <f t="shared" si="145"/>
        <v>#DIV/0!</v>
      </c>
      <c r="AD514" s="24">
        <f>'GT Data'!D516</f>
        <v>0</v>
      </c>
      <c r="AE514" s="25" t="e">
        <f t="shared" si="146"/>
        <v>#DIV/0!</v>
      </c>
      <c r="AF514" s="25" t="e">
        <f t="shared" si="147"/>
        <v>#DIV/0!</v>
      </c>
      <c r="AG514" s="25" t="e">
        <f t="shared" si="148"/>
        <v>#DIV/0!</v>
      </c>
      <c r="AH514" s="25">
        <v>0</v>
      </c>
      <c r="AI514" s="25">
        <v>0</v>
      </c>
      <c r="AJ514" s="25">
        <f t="shared" si="149"/>
        <v>0</v>
      </c>
      <c r="AK514" s="24">
        <f>'GT Data'!N516</f>
        <v>0</v>
      </c>
      <c r="AL514" s="25" t="e">
        <f t="shared" si="150"/>
        <v>#DIV/0!</v>
      </c>
      <c r="AM514" s="25" t="e">
        <f t="shared" si="151"/>
        <v>#DIV/0!</v>
      </c>
      <c r="AN514" s="25" t="e">
        <f t="shared" si="152"/>
        <v>#DIV/0!</v>
      </c>
      <c r="AO514" s="25">
        <v>0</v>
      </c>
      <c r="AP514" s="25">
        <v>0</v>
      </c>
      <c r="AQ514" s="25" t="e">
        <f t="shared" si="153"/>
        <v>#DIV/0!</v>
      </c>
    </row>
    <row r="515" spans="1:43" x14ac:dyDescent="0.3">
      <c r="A515">
        <f>'Calculated Tab Properties'!A515</f>
        <v>0</v>
      </c>
      <c r="B515">
        <f>'Calculated Tab Properties'!B515</f>
        <v>0</v>
      </c>
      <c r="C515">
        <f>'Calculated Tab Properties'!C515</f>
        <v>0</v>
      </c>
      <c r="D515">
        <f>'Calculated Tab Properties'!D515</f>
        <v>0</v>
      </c>
      <c r="E515">
        <f>'Calculated Tab Properties'!E515</f>
        <v>0</v>
      </c>
      <c r="F515">
        <f>'Calculated Tab Properties'!F515</f>
        <v>0</v>
      </c>
      <c r="G515">
        <f>'Calculated Tab Properties'!G515</f>
        <v>0</v>
      </c>
      <c r="H515">
        <f>'Calculated Tab Properties'!H515</f>
        <v>0</v>
      </c>
      <c r="I515">
        <f>'Calculated Tab Properties'!I515</f>
        <v>0</v>
      </c>
      <c r="J515" s="20" t="e">
        <f>'Calculated Tab Properties'!J515</f>
        <v>#DIV/0!</v>
      </c>
      <c r="K515">
        <v>0</v>
      </c>
      <c r="L515">
        <v>0</v>
      </c>
      <c r="M515">
        <v>0</v>
      </c>
      <c r="N515">
        <v>0</v>
      </c>
      <c r="O515" s="27">
        <f>'Calculated Tab Properties'!O515</f>
        <v>0</v>
      </c>
      <c r="P515" s="27">
        <f>'Calculated Tab Properties'!P515</f>
        <v>0</v>
      </c>
      <c r="Q515">
        <f>'Calculated Tab Properties'!Q515</f>
        <v>-300</v>
      </c>
      <c r="R515" t="e">
        <f>'Calculated Tab Properties'!R515</f>
        <v>#DIV/0!</v>
      </c>
      <c r="T515" s="1">
        <v>0</v>
      </c>
      <c r="U515" s="1">
        <v>0</v>
      </c>
      <c r="V515">
        <f>T515*'GEOMETRIC INPUTS'!S515</f>
        <v>0</v>
      </c>
      <c r="W515">
        <v>514</v>
      </c>
      <c r="X515">
        <f t="shared" si="140"/>
        <v>0</v>
      </c>
      <c r="Y515">
        <f t="shared" si="141"/>
        <v>0</v>
      </c>
      <c r="Z515" s="27" t="e">
        <f t="shared" si="142"/>
        <v>#DIV/0!</v>
      </c>
      <c r="AA515" s="27" t="e">
        <f t="shared" si="143"/>
        <v>#DIV/0!</v>
      </c>
      <c r="AB515" s="27" t="e">
        <f t="shared" si="144"/>
        <v>#DIV/0!</v>
      </c>
      <c r="AC515" t="e">
        <f t="shared" si="145"/>
        <v>#DIV/0!</v>
      </c>
      <c r="AD515" s="24">
        <f>'GT Data'!D517</f>
        <v>0</v>
      </c>
      <c r="AE515" s="25" t="e">
        <f t="shared" si="146"/>
        <v>#DIV/0!</v>
      </c>
      <c r="AF515" s="25" t="e">
        <f t="shared" si="147"/>
        <v>#DIV/0!</v>
      </c>
      <c r="AG515" s="25" t="e">
        <f t="shared" si="148"/>
        <v>#DIV/0!</v>
      </c>
      <c r="AH515" s="25">
        <v>0</v>
      </c>
      <c r="AI515" s="25">
        <v>0</v>
      </c>
      <c r="AJ515" s="25">
        <f t="shared" si="149"/>
        <v>0</v>
      </c>
      <c r="AK515" s="24">
        <f>'GT Data'!N517</f>
        <v>0</v>
      </c>
      <c r="AL515" s="25" t="e">
        <f t="shared" si="150"/>
        <v>#DIV/0!</v>
      </c>
      <c r="AM515" s="25" t="e">
        <f t="shared" si="151"/>
        <v>#DIV/0!</v>
      </c>
      <c r="AN515" s="25" t="e">
        <f t="shared" si="152"/>
        <v>#DIV/0!</v>
      </c>
      <c r="AO515" s="25">
        <v>0</v>
      </c>
      <c r="AP515" s="25">
        <v>0</v>
      </c>
      <c r="AQ515" s="25" t="e">
        <f t="shared" si="153"/>
        <v>#DIV/0!</v>
      </c>
    </row>
    <row r="516" spans="1:43" x14ac:dyDescent="0.3">
      <c r="A516">
        <f>'Calculated Tab Properties'!A516</f>
        <v>0</v>
      </c>
      <c r="B516">
        <f>'Calculated Tab Properties'!B516</f>
        <v>0</v>
      </c>
      <c r="C516">
        <f>'Calculated Tab Properties'!C516</f>
        <v>0</v>
      </c>
      <c r="D516">
        <f>'Calculated Tab Properties'!D516</f>
        <v>0</v>
      </c>
      <c r="E516">
        <f>'Calculated Tab Properties'!E516</f>
        <v>0</v>
      </c>
      <c r="F516">
        <f>'Calculated Tab Properties'!F516</f>
        <v>0</v>
      </c>
      <c r="G516">
        <f>'Calculated Tab Properties'!G516</f>
        <v>0</v>
      </c>
      <c r="H516">
        <f>'Calculated Tab Properties'!H516</f>
        <v>0</v>
      </c>
      <c r="I516">
        <f>'Calculated Tab Properties'!I516</f>
        <v>0</v>
      </c>
      <c r="J516" s="20" t="e">
        <f>'Calculated Tab Properties'!J516</f>
        <v>#DIV/0!</v>
      </c>
      <c r="K516">
        <v>0</v>
      </c>
      <c r="L516">
        <v>0</v>
      </c>
      <c r="M516">
        <v>0</v>
      </c>
      <c r="N516">
        <v>0</v>
      </c>
      <c r="O516" s="27">
        <f>'Calculated Tab Properties'!O516</f>
        <v>0</v>
      </c>
      <c r="P516" s="27">
        <f>'Calculated Tab Properties'!P516</f>
        <v>0</v>
      </c>
      <c r="Q516">
        <f>'Calculated Tab Properties'!Q516</f>
        <v>-300</v>
      </c>
      <c r="R516" t="e">
        <f>'Calculated Tab Properties'!R516</f>
        <v>#DIV/0!</v>
      </c>
      <c r="T516" s="1">
        <v>0</v>
      </c>
      <c r="U516" s="1">
        <v>0</v>
      </c>
      <c r="V516">
        <f>T516*'GEOMETRIC INPUTS'!S516</f>
        <v>0</v>
      </c>
      <c r="W516">
        <v>515</v>
      </c>
      <c r="X516">
        <f t="shared" si="140"/>
        <v>0</v>
      </c>
      <c r="Y516">
        <f t="shared" si="141"/>
        <v>0</v>
      </c>
      <c r="Z516" s="27" t="e">
        <f t="shared" si="142"/>
        <v>#DIV/0!</v>
      </c>
      <c r="AA516" s="27" t="e">
        <f t="shared" si="143"/>
        <v>#DIV/0!</v>
      </c>
      <c r="AB516" s="27" t="e">
        <f t="shared" si="144"/>
        <v>#DIV/0!</v>
      </c>
      <c r="AC516" t="e">
        <f t="shared" si="145"/>
        <v>#DIV/0!</v>
      </c>
      <c r="AD516" s="24">
        <f>'GT Data'!D518</f>
        <v>0</v>
      </c>
      <c r="AE516" s="25" t="e">
        <f t="shared" si="146"/>
        <v>#DIV/0!</v>
      </c>
      <c r="AF516" s="25" t="e">
        <f t="shared" si="147"/>
        <v>#DIV/0!</v>
      </c>
      <c r="AG516" s="25" t="e">
        <f t="shared" si="148"/>
        <v>#DIV/0!</v>
      </c>
      <c r="AH516" s="25">
        <v>0</v>
      </c>
      <c r="AI516" s="25">
        <v>0</v>
      </c>
      <c r="AJ516" s="25">
        <f t="shared" si="149"/>
        <v>0</v>
      </c>
      <c r="AK516" s="24">
        <f>'GT Data'!N518</f>
        <v>0</v>
      </c>
      <c r="AL516" s="25" t="e">
        <f t="shared" si="150"/>
        <v>#DIV/0!</v>
      </c>
      <c r="AM516" s="25" t="e">
        <f t="shared" si="151"/>
        <v>#DIV/0!</v>
      </c>
      <c r="AN516" s="25" t="e">
        <f t="shared" si="152"/>
        <v>#DIV/0!</v>
      </c>
      <c r="AO516" s="25">
        <v>0</v>
      </c>
      <c r="AP516" s="25">
        <v>0</v>
      </c>
      <c r="AQ516" s="25" t="e">
        <f t="shared" si="153"/>
        <v>#DIV/0!</v>
      </c>
    </row>
    <row r="517" spans="1:43" x14ac:dyDescent="0.3">
      <c r="A517">
        <f>'Calculated Tab Properties'!A517</f>
        <v>0</v>
      </c>
      <c r="B517">
        <f>'Calculated Tab Properties'!B517</f>
        <v>0</v>
      </c>
      <c r="C517">
        <f>'Calculated Tab Properties'!C517</f>
        <v>0</v>
      </c>
      <c r="D517">
        <f>'Calculated Tab Properties'!D517</f>
        <v>0</v>
      </c>
      <c r="E517">
        <f>'Calculated Tab Properties'!E517</f>
        <v>0</v>
      </c>
      <c r="F517">
        <f>'Calculated Tab Properties'!F517</f>
        <v>0</v>
      </c>
      <c r="G517">
        <f>'Calculated Tab Properties'!G517</f>
        <v>0</v>
      </c>
      <c r="H517">
        <f>'Calculated Tab Properties'!H517</f>
        <v>0</v>
      </c>
      <c r="I517">
        <f>'Calculated Tab Properties'!I517</f>
        <v>0</v>
      </c>
      <c r="J517" s="20" t="e">
        <f>'Calculated Tab Properties'!J517</f>
        <v>#DIV/0!</v>
      </c>
      <c r="K517">
        <v>0</v>
      </c>
      <c r="L517">
        <v>0</v>
      </c>
      <c r="M517">
        <v>0</v>
      </c>
      <c r="N517">
        <v>0</v>
      </c>
      <c r="O517" s="27">
        <f>'Calculated Tab Properties'!O517</f>
        <v>0</v>
      </c>
      <c r="P517" s="27">
        <f>'Calculated Tab Properties'!P517</f>
        <v>0</v>
      </c>
      <c r="Q517">
        <f>'Calculated Tab Properties'!Q517</f>
        <v>-300</v>
      </c>
      <c r="R517" t="e">
        <f>'Calculated Tab Properties'!R517</f>
        <v>#DIV/0!</v>
      </c>
      <c r="T517" s="1">
        <v>0</v>
      </c>
      <c r="U517" s="1">
        <v>0</v>
      </c>
      <c r="V517">
        <f>T517*'GEOMETRIC INPUTS'!S517</f>
        <v>0</v>
      </c>
      <c r="W517">
        <v>516</v>
      </c>
      <c r="X517">
        <f t="shared" si="140"/>
        <v>0</v>
      </c>
      <c r="Y517">
        <f t="shared" si="141"/>
        <v>0</v>
      </c>
      <c r="Z517" s="27" t="e">
        <f t="shared" si="142"/>
        <v>#DIV/0!</v>
      </c>
      <c r="AA517" s="27" t="e">
        <f t="shared" si="143"/>
        <v>#DIV/0!</v>
      </c>
      <c r="AB517" s="27" t="e">
        <f t="shared" si="144"/>
        <v>#DIV/0!</v>
      </c>
      <c r="AC517" t="e">
        <f t="shared" si="145"/>
        <v>#DIV/0!</v>
      </c>
      <c r="AD517" s="24">
        <f>'GT Data'!D519</f>
        <v>0</v>
      </c>
      <c r="AE517" s="25" t="e">
        <f t="shared" si="146"/>
        <v>#DIV/0!</v>
      </c>
      <c r="AF517" s="25" t="e">
        <f t="shared" si="147"/>
        <v>#DIV/0!</v>
      </c>
      <c r="AG517" s="25" t="e">
        <f t="shared" si="148"/>
        <v>#DIV/0!</v>
      </c>
      <c r="AH517" s="25">
        <v>0</v>
      </c>
      <c r="AI517" s="25">
        <v>0</v>
      </c>
      <c r="AJ517" s="25">
        <f t="shared" si="149"/>
        <v>0</v>
      </c>
      <c r="AK517" s="24">
        <f>'GT Data'!N519</f>
        <v>0</v>
      </c>
      <c r="AL517" s="25" t="e">
        <f t="shared" si="150"/>
        <v>#DIV/0!</v>
      </c>
      <c r="AM517" s="25" t="e">
        <f t="shared" si="151"/>
        <v>#DIV/0!</v>
      </c>
      <c r="AN517" s="25" t="e">
        <f t="shared" si="152"/>
        <v>#DIV/0!</v>
      </c>
      <c r="AO517" s="25">
        <v>0</v>
      </c>
      <c r="AP517" s="25">
        <v>0</v>
      </c>
      <c r="AQ517" s="25" t="e">
        <f t="shared" si="153"/>
        <v>#DIV/0!</v>
      </c>
    </row>
    <row r="518" spans="1:43" x14ac:dyDescent="0.3">
      <c r="A518">
        <f>'Calculated Tab Properties'!A518</f>
        <v>0</v>
      </c>
      <c r="B518">
        <f>'Calculated Tab Properties'!B518</f>
        <v>0</v>
      </c>
      <c r="C518">
        <f>'Calculated Tab Properties'!C518</f>
        <v>0</v>
      </c>
      <c r="D518">
        <f>'Calculated Tab Properties'!D518</f>
        <v>0</v>
      </c>
      <c r="E518">
        <f>'Calculated Tab Properties'!E518</f>
        <v>0</v>
      </c>
      <c r="F518">
        <f>'Calculated Tab Properties'!F518</f>
        <v>0</v>
      </c>
      <c r="G518">
        <f>'Calculated Tab Properties'!G518</f>
        <v>0</v>
      </c>
      <c r="H518">
        <f>'Calculated Tab Properties'!H518</f>
        <v>0</v>
      </c>
      <c r="I518">
        <f>'Calculated Tab Properties'!I518</f>
        <v>0</v>
      </c>
      <c r="J518" s="20" t="e">
        <f>'Calculated Tab Properties'!J518</f>
        <v>#DIV/0!</v>
      </c>
      <c r="K518">
        <v>0</v>
      </c>
      <c r="L518">
        <v>0</v>
      </c>
      <c r="M518">
        <v>0</v>
      </c>
      <c r="N518">
        <v>0</v>
      </c>
      <c r="O518" s="27">
        <f>'Calculated Tab Properties'!O518</f>
        <v>0</v>
      </c>
      <c r="P518" s="27">
        <f>'Calculated Tab Properties'!P518</f>
        <v>0</v>
      </c>
      <c r="Q518">
        <f>'Calculated Tab Properties'!Q518</f>
        <v>-300</v>
      </c>
      <c r="R518" t="e">
        <f>'Calculated Tab Properties'!R518</f>
        <v>#DIV/0!</v>
      </c>
      <c r="T518" s="1">
        <v>0</v>
      </c>
      <c r="U518" s="1">
        <v>0</v>
      </c>
      <c r="V518">
        <f>T518*'GEOMETRIC INPUTS'!S518</f>
        <v>0</v>
      </c>
      <c r="W518">
        <v>517</v>
      </c>
      <c r="X518">
        <f t="shared" si="140"/>
        <v>0</v>
      </c>
      <c r="Y518">
        <f t="shared" si="141"/>
        <v>0</v>
      </c>
      <c r="Z518" s="27" t="e">
        <f t="shared" si="142"/>
        <v>#DIV/0!</v>
      </c>
      <c r="AA518" s="27" t="e">
        <f t="shared" si="143"/>
        <v>#DIV/0!</v>
      </c>
      <c r="AB518" s="27" t="e">
        <f t="shared" si="144"/>
        <v>#DIV/0!</v>
      </c>
      <c r="AC518" t="e">
        <f t="shared" si="145"/>
        <v>#DIV/0!</v>
      </c>
      <c r="AD518" s="24">
        <f>'GT Data'!D520</f>
        <v>0</v>
      </c>
      <c r="AE518" s="25" t="e">
        <f t="shared" si="146"/>
        <v>#DIV/0!</v>
      </c>
      <c r="AF518" s="25" t="e">
        <f t="shared" si="147"/>
        <v>#DIV/0!</v>
      </c>
      <c r="AG518" s="25" t="e">
        <f t="shared" si="148"/>
        <v>#DIV/0!</v>
      </c>
      <c r="AH518" s="25">
        <v>0</v>
      </c>
      <c r="AI518" s="25">
        <v>0</v>
      </c>
      <c r="AJ518" s="25">
        <f t="shared" si="149"/>
        <v>0</v>
      </c>
      <c r="AK518" s="24">
        <f>'GT Data'!N520</f>
        <v>0</v>
      </c>
      <c r="AL518" s="25" t="e">
        <f t="shared" si="150"/>
        <v>#DIV/0!</v>
      </c>
      <c r="AM518" s="25" t="e">
        <f t="shared" si="151"/>
        <v>#DIV/0!</v>
      </c>
      <c r="AN518" s="25" t="e">
        <f t="shared" si="152"/>
        <v>#DIV/0!</v>
      </c>
      <c r="AO518" s="25">
        <v>0</v>
      </c>
      <c r="AP518" s="25">
        <v>0</v>
      </c>
      <c r="AQ518" s="25" t="e">
        <f t="shared" si="153"/>
        <v>#DIV/0!</v>
      </c>
    </row>
    <row r="519" spans="1:43" x14ac:dyDescent="0.3">
      <c r="A519">
        <f>'Calculated Tab Properties'!A519</f>
        <v>0</v>
      </c>
      <c r="B519">
        <f>'Calculated Tab Properties'!B519</f>
        <v>0</v>
      </c>
      <c r="C519">
        <f>'Calculated Tab Properties'!C519</f>
        <v>0</v>
      </c>
      <c r="D519">
        <f>'Calculated Tab Properties'!D519</f>
        <v>0</v>
      </c>
      <c r="E519">
        <f>'Calculated Tab Properties'!E519</f>
        <v>0</v>
      </c>
      <c r="F519">
        <f>'Calculated Tab Properties'!F519</f>
        <v>0</v>
      </c>
      <c r="G519">
        <f>'Calculated Tab Properties'!G519</f>
        <v>0</v>
      </c>
      <c r="H519">
        <f>'Calculated Tab Properties'!H519</f>
        <v>0</v>
      </c>
      <c r="I519">
        <f>'Calculated Tab Properties'!I519</f>
        <v>0</v>
      </c>
      <c r="J519" s="20" t="e">
        <f>'Calculated Tab Properties'!J519</f>
        <v>#DIV/0!</v>
      </c>
      <c r="K519">
        <v>0</v>
      </c>
      <c r="L519">
        <v>0</v>
      </c>
      <c r="M519">
        <v>0</v>
      </c>
      <c r="N519">
        <v>0</v>
      </c>
      <c r="O519" s="27">
        <f>'Calculated Tab Properties'!O519</f>
        <v>0</v>
      </c>
      <c r="P519" s="27">
        <f>'Calculated Tab Properties'!P519</f>
        <v>0</v>
      </c>
      <c r="Q519">
        <f>'Calculated Tab Properties'!Q519</f>
        <v>-300</v>
      </c>
      <c r="R519" t="e">
        <f>'Calculated Tab Properties'!R519</f>
        <v>#DIV/0!</v>
      </c>
      <c r="T519" s="1">
        <v>0</v>
      </c>
      <c r="U519" s="1">
        <v>0</v>
      </c>
      <c r="V519">
        <f>T519*'GEOMETRIC INPUTS'!S519</f>
        <v>0</v>
      </c>
      <c r="W519">
        <v>518</v>
      </c>
      <c r="X519">
        <f t="shared" si="140"/>
        <v>0</v>
      </c>
      <c r="Y519">
        <f t="shared" si="141"/>
        <v>0</v>
      </c>
      <c r="Z519" s="27" t="e">
        <f t="shared" si="142"/>
        <v>#DIV/0!</v>
      </c>
      <c r="AA519" s="27" t="e">
        <f t="shared" si="143"/>
        <v>#DIV/0!</v>
      </c>
      <c r="AB519" s="27" t="e">
        <f t="shared" si="144"/>
        <v>#DIV/0!</v>
      </c>
      <c r="AC519" t="e">
        <f t="shared" si="145"/>
        <v>#DIV/0!</v>
      </c>
      <c r="AD519" s="24">
        <f>'GT Data'!D521</f>
        <v>0</v>
      </c>
      <c r="AE519" s="25" t="e">
        <f t="shared" si="146"/>
        <v>#DIV/0!</v>
      </c>
      <c r="AF519" s="25" t="e">
        <f t="shared" si="147"/>
        <v>#DIV/0!</v>
      </c>
      <c r="AG519" s="25" t="e">
        <f t="shared" si="148"/>
        <v>#DIV/0!</v>
      </c>
      <c r="AH519" s="25">
        <v>0</v>
      </c>
      <c r="AI519" s="25">
        <v>0</v>
      </c>
      <c r="AJ519" s="25">
        <f t="shared" si="149"/>
        <v>0</v>
      </c>
      <c r="AK519" s="24">
        <f>'GT Data'!N521</f>
        <v>0</v>
      </c>
      <c r="AL519" s="25" t="e">
        <f t="shared" si="150"/>
        <v>#DIV/0!</v>
      </c>
      <c r="AM519" s="25" t="e">
        <f t="shared" si="151"/>
        <v>#DIV/0!</v>
      </c>
      <c r="AN519" s="25" t="e">
        <f t="shared" si="152"/>
        <v>#DIV/0!</v>
      </c>
      <c r="AO519" s="25">
        <v>0</v>
      </c>
      <c r="AP519" s="25">
        <v>0</v>
      </c>
      <c r="AQ519" s="25" t="e">
        <f t="shared" si="153"/>
        <v>#DIV/0!</v>
      </c>
    </row>
    <row r="520" spans="1:43" x14ac:dyDescent="0.3">
      <c r="A520">
        <f>'Calculated Tab Properties'!A520</f>
        <v>0</v>
      </c>
      <c r="B520">
        <f>'Calculated Tab Properties'!B520</f>
        <v>0</v>
      </c>
      <c r="C520">
        <f>'Calculated Tab Properties'!C520</f>
        <v>0</v>
      </c>
      <c r="D520">
        <f>'Calculated Tab Properties'!D520</f>
        <v>0</v>
      </c>
      <c r="E520">
        <f>'Calculated Tab Properties'!E520</f>
        <v>0</v>
      </c>
      <c r="F520">
        <f>'Calculated Tab Properties'!F520</f>
        <v>0</v>
      </c>
      <c r="G520">
        <f>'Calculated Tab Properties'!G520</f>
        <v>0</v>
      </c>
      <c r="H520">
        <f>'Calculated Tab Properties'!H520</f>
        <v>0</v>
      </c>
      <c r="I520">
        <f>'Calculated Tab Properties'!I520</f>
        <v>0</v>
      </c>
      <c r="J520" s="20" t="e">
        <f>'Calculated Tab Properties'!J520</f>
        <v>#DIV/0!</v>
      </c>
      <c r="K520">
        <v>0</v>
      </c>
      <c r="L520">
        <v>0</v>
      </c>
      <c r="M520">
        <v>0</v>
      </c>
      <c r="N520">
        <v>0</v>
      </c>
      <c r="O520" s="27">
        <f>'Calculated Tab Properties'!O520</f>
        <v>0</v>
      </c>
      <c r="P520" s="27">
        <f>'Calculated Tab Properties'!P520</f>
        <v>0</v>
      </c>
      <c r="Q520">
        <f>'Calculated Tab Properties'!Q520</f>
        <v>-300</v>
      </c>
      <c r="R520" t="e">
        <f>'Calculated Tab Properties'!R520</f>
        <v>#DIV/0!</v>
      </c>
      <c r="T520" s="1">
        <v>0</v>
      </c>
      <c r="U520" s="1">
        <v>0</v>
      </c>
      <c r="V520">
        <f>T520*'GEOMETRIC INPUTS'!S520</f>
        <v>0</v>
      </c>
      <c r="W520">
        <v>519</v>
      </c>
      <c r="X520">
        <f t="shared" si="140"/>
        <v>0</v>
      </c>
      <c r="Y520">
        <f t="shared" si="141"/>
        <v>0</v>
      </c>
      <c r="Z520" s="27" t="e">
        <f t="shared" si="142"/>
        <v>#DIV/0!</v>
      </c>
      <c r="AA520" s="27" t="e">
        <f t="shared" si="143"/>
        <v>#DIV/0!</v>
      </c>
      <c r="AB520" s="27" t="e">
        <f t="shared" si="144"/>
        <v>#DIV/0!</v>
      </c>
      <c r="AC520" t="e">
        <f t="shared" si="145"/>
        <v>#DIV/0!</v>
      </c>
      <c r="AD520" s="24">
        <f>'GT Data'!D522</f>
        <v>0</v>
      </c>
      <c r="AE520" s="25" t="e">
        <f t="shared" si="146"/>
        <v>#DIV/0!</v>
      </c>
      <c r="AF520" s="25" t="e">
        <f t="shared" si="147"/>
        <v>#DIV/0!</v>
      </c>
      <c r="AG520" s="25" t="e">
        <f t="shared" si="148"/>
        <v>#DIV/0!</v>
      </c>
      <c r="AH520" s="25">
        <v>0</v>
      </c>
      <c r="AI520" s="25">
        <v>0</v>
      </c>
      <c r="AJ520" s="25">
        <f t="shared" si="149"/>
        <v>0</v>
      </c>
      <c r="AK520" s="24">
        <f>'GT Data'!N522</f>
        <v>0</v>
      </c>
      <c r="AL520" s="25" t="e">
        <f t="shared" si="150"/>
        <v>#DIV/0!</v>
      </c>
      <c r="AM520" s="25" t="e">
        <f t="shared" si="151"/>
        <v>#DIV/0!</v>
      </c>
      <c r="AN520" s="25" t="e">
        <f t="shared" si="152"/>
        <v>#DIV/0!</v>
      </c>
      <c r="AO520" s="25">
        <v>0</v>
      </c>
      <c r="AP520" s="25">
        <v>0</v>
      </c>
      <c r="AQ520" s="25" t="e">
        <f t="shared" si="153"/>
        <v>#DIV/0!</v>
      </c>
    </row>
    <row r="521" spans="1:43" x14ac:dyDescent="0.3">
      <c r="A521">
        <f>'Calculated Tab Properties'!A521</f>
        <v>0</v>
      </c>
      <c r="B521">
        <f>'Calculated Tab Properties'!B521</f>
        <v>0</v>
      </c>
      <c r="C521">
        <f>'Calculated Tab Properties'!C521</f>
        <v>0</v>
      </c>
      <c r="D521">
        <f>'Calculated Tab Properties'!D521</f>
        <v>0</v>
      </c>
      <c r="E521">
        <f>'Calculated Tab Properties'!E521</f>
        <v>0</v>
      </c>
      <c r="F521">
        <f>'Calculated Tab Properties'!F521</f>
        <v>0</v>
      </c>
      <c r="G521">
        <f>'Calculated Tab Properties'!G521</f>
        <v>0</v>
      </c>
      <c r="H521">
        <f>'Calculated Tab Properties'!H521</f>
        <v>0</v>
      </c>
      <c r="I521">
        <f>'Calculated Tab Properties'!I521</f>
        <v>0</v>
      </c>
      <c r="J521" s="20" t="e">
        <f>'Calculated Tab Properties'!J521</f>
        <v>#DIV/0!</v>
      </c>
      <c r="K521">
        <v>0</v>
      </c>
      <c r="L521">
        <v>0</v>
      </c>
      <c r="M521">
        <v>0</v>
      </c>
      <c r="N521">
        <v>0</v>
      </c>
      <c r="O521" s="27">
        <f>'Calculated Tab Properties'!O521</f>
        <v>0</v>
      </c>
      <c r="P521" s="27">
        <f>'Calculated Tab Properties'!P521</f>
        <v>0</v>
      </c>
      <c r="Q521">
        <f>'Calculated Tab Properties'!Q521</f>
        <v>-300</v>
      </c>
      <c r="R521" t="e">
        <f>'Calculated Tab Properties'!R521</f>
        <v>#DIV/0!</v>
      </c>
      <c r="T521" s="1">
        <v>0</v>
      </c>
      <c r="U521" s="1">
        <v>0</v>
      </c>
      <c r="V521">
        <f>T521*'GEOMETRIC INPUTS'!S521</f>
        <v>0</v>
      </c>
      <c r="W521">
        <v>520</v>
      </c>
      <c r="X521">
        <f t="shared" si="140"/>
        <v>0</v>
      </c>
      <c r="Y521">
        <f t="shared" si="141"/>
        <v>0</v>
      </c>
      <c r="Z521" s="27" t="e">
        <f t="shared" si="142"/>
        <v>#DIV/0!</v>
      </c>
      <c r="AA521" s="27" t="e">
        <f t="shared" si="143"/>
        <v>#DIV/0!</v>
      </c>
      <c r="AB521" s="27" t="e">
        <f t="shared" si="144"/>
        <v>#DIV/0!</v>
      </c>
      <c r="AC521" t="e">
        <f t="shared" si="145"/>
        <v>#DIV/0!</v>
      </c>
      <c r="AD521" s="24">
        <f>'GT Data'!D523</f>
        <v>0</v>
      </c>
      <c r="AE521" s="25" t="e">
        <f t="shared" si="146"/>
        <v>#DIV/0!</v>
      </c>
      <c r="AF521" s="25" t="e">
        <f t="shared" si="147"/>
        <v>#DIV/0!</v>
      </c>
      <c r="AG521" s="25" t="e">
        <f t="shared" si="148"/>
        <v>#DIV/0!</v>
      </c>
      <c r="AH521" s="25">
        <v>0</v>
      </c>
      <c r="AI521" s="25">
        <v>0</v>
      </c>
      <c r="AJ521" s="25">
        <f t="shared" si="149"/>
        <v>0</v>
      </c>
      <c r="AK521" s="24">
        <f>'GT Data'!N523</f>
        <v>0</v>
      </c>
      <c r="AL521" s="25" t="e">
        <f t="shared" si="150"/>
        <v>#DIV/0!</v>
      </c>
      <c r="AM521" s="25" t="e">
        <f t="shared" si="151"/>
        <v>#DIV/0!</v>
      </c>
      <c r="AN521" s="25" t="e">
        <f t="shared" si="152"/>
        <v>#DIV/0!</v>
      </c>
      <c r="AO521" s="25">
        <v>0</v>
      </c>
      <c r="AP521" s="25">
        <v>0</v>
      </c>
      <c r="AQ521" s="25" t="e">
        <f t="shared" si="153"/>
        <v>#DIV/0!</v>
      </c>
    </row>
    <row r="522" spans="1:43" x14ac:dyDescent="0.3">
      <c r="A522">
        <f>'Calculated Tab Properties'!A522</f>
        <v>0</v>
      </c>
      <c r="B522">
        <f>'Calculated Tab Properties'!B522</f>
        <v>0</v>
      </c>
      <c r="C522">
        <f>'Calculated Tab Properties'!C522</f>
        <v>0</v>
      </c>
      <c r="D522">
        <f>'Calculated Tab Properties'!D522</f>
        <v>0</v>
      </c>
      <c r="E522">
        <f>'Calculated Tab Properties'!E522</f>
        <v>0</v>
      </c>
      <c r="F522">
        <f>'Calculated Tab Properties'!F522</f>
        <v>0</v>
      </c>
      <c r="G522">
        <f>'Calculated Tab Properties'!G522</f>
        <v>0</v>
      </c>
      <c r="H522">
        <f>'Calculated Tab Properties'!H522</f>
        <v>0</v>
      </c>
      <c r="I522">
        <f>'Calculated Tab Properties'!I522</f>
        <v>0</v>
      </c>
      <c r="J522" s="20" t="e">
        <f>'Calculated Tab Properties'!J522</f>
        <v>#DIV/0!</v>
      </c>
      <c r="K522">
        <v>0</v>
      </c>
      <c r="L522">
        <v>0</v>
      </c>
      <c r="M522">
        <v>0</v>
      </c>
      <c r="N522">
        <v>0</v>
      </c>
      <c r="O522" s="27">
        <f>'Calculated Tab Properties'!O522</f>
        <v>0</v>
      </c>
      <c r="P522" s="27">
        <f>'Calculated Tab Properties'!P522</f>
        <v>0</v>
      </c>
      <c r="Q522">
        <f>'Calculated Tab Properties'!Q522</f>
        <v>-300</v>
      </c>
      <c r="R522" t="e">
        <f>'Calculated Tab Properties'!R522</f>
        <v>#DIV/0!</v>
      </c>
      <c r="T522" s="1">
        <v>0</v>
      </c>
      <c r="U522" s="1">
        <v>0</v>
      </c>
      <c r="V522">
        <f>T522*'GEOMETRIC INPUTS'!S522</f>
        <v>0</v>
      </c>
      <c r="W522">
        <v>521</v>
      </c>
      <c r="X522">
        <f t="shared" si="140"/>
        <v>0</v>
      </c>
      <c r="Y522">
        <f t="shared" si="141"/>
        <v>0</v>
      </c>
      <c r="Z522" s="27" t="e">
        <f t="shared" si="142"/>
        <v>#DIV/0!</v>
      </c>
      <c r="AA522" s="27" t="e">
        <f t="shared" si="143"/>
        <v>#DIV/0!</v>
      </c>
      <c r="AB522" s="27" t="e">
        <f t="shared" si="144"/>
        <v>#DIV/0!</v>
      </c>
      <c r="AC522" t="e">
        <f t="shared" si="145"/>
        <v>#DIV/0!</v>
      </c>
      <c r="AD522" s="24">
        <f>'GT Data'!D524</f>
        <v>0</v>
      </c>
      <c r="AE522" s="25" t="e">
        <f t="shared" si="146"/>
        <v>#DIV/0!</v>
      </c>
      <c r="AF522" s="25" t="e">
        <f t="shared" si="147"/>
        <v>#DIV/0!</v>
      </c>
      <c r="AG522" s="25" t="e">
        <f t="shared" si="148"/>
        <v>#DIV/0!</v>
      </c>
      <c r="AH522" s="25">
        <v>0</v>
      </c>
      <c r="AI522" s="25">
        <v>0</v>
      </c>
      <c r="AJ522" s="25">
        <f t="shared" si="149"/>
        <v>0</v>
      </c>
      <c r="AK522" s="24">
        <f>'GT Data'!N524</f>
        <v>0</v>
      </c>
      <c r="AL522" s="25" t="e">
        <f t="shared" si="150"/>
        <v>#DIV/0!</v>
      </c>
      <c r="AM522" s="25" t="e">
        <f t="shared" si="151"/>
        <v>#DIV/0!</v>
      </c>
      <c r="AN522" s="25" t="e">
        <f t="shared" si="152"/>
        <v>#DIV/0!</v>
      </c>
      <c r="AO522" s="25">
        <v>0</v>
      </c>
      <c r="AP522" s="25">
        <v>0</v>
      </c>
      <c r="AQ522" s="25" t="e">
        <f t="shared" si="153"/>
        <v>#DIV/0!</v>
      </c>
    </row>
    <row r="523" spans="1:43" x14ac:dyDescent="0.3">
      <c r="A523">
        <f>'Calculated Tab Properties'!A523</f>
        <v>0</v>
      </c>
      <c r="B523">
        <f>'Calculated Tab Properties'!B523</f>
        <v>0</v>
      </c>
      <c r="C523">
        <f>'Calculated Tab Properties'!C523</f>
        <v>0</v>
      </c>
      <c r="D523">
        <f>'Calculated Tab Properties'!D523</f>
        <v>0</v>
      </c>
      <c r="E523">
        <f>'Calculated Tab Properties'!E523</f>
        <v>0</v>
      </c>
      <c r="F523">
        <f>'Calculated Tab Properties'!F523</f>
        <v>0</v>
      </c>
      <c r="G523">
        <f>'Calculated Tab Properties'!G523</f>
        <v>0</v>
      </c>
      <c r="H523">
        <f>'Calculated Tab Properties'!H523</f>
        <v>0</v>
      </c>
      <c r="I523">
        <f>'Calculated Tab Properties'!I523</f>
        <v>0</v>
      </c>
      <c r="J523" s="20" t="e">
        <f>'Calculated Tab Properties'!J523</f>
        <v>#DIV/0!</v>
      </c>
      <c r="K523">
        <v>0</v>
      </c>
      <c r="L523">
        <v>0</v>
      </c>
      <c r="M523">
        <v>0</v>
      </c>
      <c r="N523">
        <v>0</v>
      </c>
      <c r="O523" s="27">
        <f>'Calculated Tab Properties'!O523</f>
        <v>0</v>
      </c>
      <c r="P523" s="27">
        <f>'Calculated Tab Properties'!P523</f>
        <v>0</v>
      </c>
      <c r="Q523">
        <f>'Calculated Tab Properties'!Q523</f>
        <v>-300</v>
      </c>
      <c r="R523" t="e">
        <f>'Calculated Tab Properties'!R523</f>
        <v>#DIV/0!</v>
      </c>
      <c r="T523" s="1">
        <v>0</v>
      </c>
      <c r="U523" s="1">
        <v>0</v>
      </c>
      <c r="V523">
        <f>T523*'GEOMETRIC INPUTS'!S523</f>
        <v>0</v>
      </c>
      <c r="W523">
        <v>522</v>
      </c>
      <c r="X523">
        <f t="shared" si="140"/>
        <v>0</v>
      </c>
      <c r="Y523">
        <f t="shared" si="141"/>
        <v>0</v>
      </c>
      <c r="Z523" s="27" t="e">
        <f t="shared" si="142"/>
        <v>#DIV/0!</v>
      </c>
      <c r="AA523" s="27" t="e">
        <f t="shared" si="143"/>
        <v>#DIV/0!</v>
      </c>
      <c r="AB523" s="27" t="e">
        <f t="shared" si="144"/>
        <v>#DIV/0!</v>
      </c>
      <c r="AC523" t="e">
        <f t="shared" si="145"/>
        <v>#DIV/0!</v>
      </c>
      <c r="AD523" s="24">
        <f>'GT Data'!D525</f>
        <v>0</v>
      </c>
      <c r="AE523" s="25" t="e">
        <f t="shared" si="146"/>
        <v>#DIV/0!</v>
      </c>
      <c r="AF523" s="25" t="e">
        <f t="shared" si="147"/>
        <v>#DIV/0!</v>
      </c>
      <c r="AG523" s="25" t="e">
        <f t="shared" si="148"/>
        <v>#DIV/0!</v>
      </c>
      <c r="AH523" s="25">
        <v>0</v>
      </c>
      <c r="AI523" s="25">
        <v>0</v>
      </c>
      <c r="AJ523" s="25">
        <f t="shared" si="149"/>
        <v>0</v>
      </c>
      <c r="AK523" s="24">
        <f>'GT Data'!N525</f>
        <v>0</v>
      </c>
      <c r="AL523" s="25" t="e">
        <f t="shared" si="150"/>
        <v>#DIV/0!</v>
      </c>
      <c r="AM523" s="25" t="e">
        <f t="shared" si="151"/>
        <v>#DIV/0!</v>
      </c>
      <c r="AN523" s="25" t="e">
        <f t="shared" si="152"/>
        <v>#DIV/0!</v>
      </c>
      <c r="AO523" s="25">
        <v>0</v>
      </c>
      <c r="AP523" s="25">
        <v>0</v>
      </c>
      <c r="AQ523" s="25" t="e">
        <f t="shared" si="153"/>
        <v>#DIV/0!</v>
      </c>
    </row>
    <row r="524" spans="1:43" x14ac:dyDescent="0.3">
      <c r="A524">
        <f>'Calculated Tab Properties'!A524</f>
        <v>0</v>
      </c>
      <c r="B524">
        <f>'Calculated Tab Properties'!B524</f>
        <v>0</v>
      </c>
      <c r="C524">
        <f>'Calculated Tab Properties'!C524</f>
        <v>0</v>
      </c>
      <c r="D524">
        <f>'Calculated Tab Properties'!D524</f>
        <v>0</v>
      </c>
      <c r="E524">
        <f>'Calculated Tab Properties'!E524</f>
        <v>0</v>
      </c>
      <c r="F524">
        <f>'Calculated Tab Properties'!F524</f>
        <v>0</v>
      </c>
      <c r="G524">
        <f>'Calculated Tab Properties'!G524</f>
        <v>0</v>
      </c>
      <c r="H524">
        <f>'Calculated Tab Properties'!H524</f>
        <v>0</v>
      </c>
      <c r="I524">
        <f>'Calculated Tab Properties'!I524</f>
        <v>0</v>
      </c>
      <c r="J524" s="20" t="e">
        <f>'Calculated Tab Properties'!J524</f>
        <v>#DIV/0!</v>
      </c>
      <c r="K524">
        <v>0</v>
      </c>
      <c r="L524">
        <v>0</v>
      </c>
      <c r="M524">
        <v>0</v>
      </c>
      <c r="N524">
        <v>0</v>
      </c>
      <c r="O524" s="27">
        <f>'Calculated Tab Properties'!O524</f>
        <v>0</v>
      </c>
      <c r="P524" s="27">
        <f>'Calculated Tab Properties'!P524</f>
        <v>0</v>
      </c>
      <c r="Q524">
        <f>'Calculated Tab Properties'!Q524</f>
        <v>-300</v>
      </c>
      <c r="R524" t="e">
        <f>'Calculated Tab Properties'!R524</f>
        <v>#DIV/0!</v>
      </c>
      <c r="T524" s="1">
        <v>0</v>
      </c>
      <c r="U524" s="1">
        <v>0</v>
      </c>
      <c r="V524">
        <f>T524*'GEOMETRIC INPUTS'!S524</f>
        <v>0</v>
      </c>
      <c r="W524">
        <v>523</v>
      </c>
      <c r="X524">
        <f t="shared" ref="X524:X587" si="154">V524*COS(C524)</f>
        <v>0</v>
      </c>
      <c r="Y524">
        <f t="shared" ref="Y524:Y587" si="155">V524*SIN(C524)</f>
        <v>0</v>
      </c>
      <c r="Z524" s="27" t="e">
        <f t="shared" ref="Z524:Z587" si="156">(F524/2*L524-G524/2*M524-G524/2*O524-I524*(K524+P524)-Q524)/F524</f>
        <v>#DIV/0!</v>
      </c>
      <c r="AA524" s="27" t="e">
        <f t="shared" ref="AA524:AA587" si="157">SUM(K524:N524) + P524+O524-Z524</f>
        <v>#DIV/0!</v>
      </c>
      <c r="AB524" s="27" t="e">
        <f t="shared" ref="AB524:AB587" si="158">(N524*H524*COS(J524) + 2*H524*COS(J524)*(L524+M524+O524+K524+P524-Z524)/(2*H524*SIN(J524)))</f>
        <v>#DIV/0!</v>
      </c>
      <c r="AC524" t="e">
        <f t="shared" ref="AC524:AC587" si="159">X524-AB524</f>
        <v>#DIV/0!</v>
      </c>
      <c r="AD524" s="24">
        <f>'GT Data'!D526</f>
        <v>0</v>
      </c>
      <c r="AE524" s="25" t="e">
        <f t="shared" ref="AE524:AE587" si="160">-AC524*SIN(C524) + Y524*COS(C524)</f>
        <v>#DIV/0!</v>
      </c>
      <c r="AF524" s="25" t="e">
        <f t="shared" ref="AF524:AF587" si="161">AC524*COS(C524) + Y524*SIN(C524)</f>
        <v>#DIV/0!</v>
      </c>
      <c r="AG524" s="25" t="e">
        <f t="shared" ref="AG524:AG587" si="162">Z524</f>
        <v>#DIV/0!</v>
      </c>
      <c r="AH524" s="25">
        <v>0</v>
      </c>
      <c r="AI524" s="25">
        <v>0</v>
      </c>
      <c r="AJ524" s="25">
        <f t="shared" ref="AJ524:AJ587" si="163">Y524*(F524+I524)</f>
        <v>0</v>
      </c>
      <c r="AK524" s="24">
        <f>'GT Data'!N526</f>
        <v>0</v>
      </c>
      <c r="AL524" s="25" t="e">
        <f t="shared" ref="AL524:AL587" si="164">-AB524*SIN(C524)</f>
        <v>#DIV/0!</v>
      </c>
      <c r="AM524" s="25" t="e">
        <f t="shared" ref="AM524:AM587" si="165">AB524*COS(C524)</f>
        <v>#DIV/0!</v>
      </c>
      <c r="AN524" s="25" t="e">
        <f t="shared" ref="AN524:AN587" si="166">AA524</f>
        <v>#DIV/0!</v>
      </c>
      <c r="AO524" s="25">
        <v>0</v>
      </c>
      <c r="AP524" s="25">
        <v>0</v>
      </c>
      <c r="AQ524" s="25" t="e">
        <f t="shared" ref="AQ524:AQ587" si="167">AE524*(M524+Q524)</f>
        <v>#DIV/0!</v>
      </c>
    </row>
    <row r="525" spans="1:43" x14ac:dyDescent="0.3">
      <c r="A525">
        <f>'Calculated Tab Properties'!A525</f>
        <v>0</v>
      </c>
      <c r="B525">
        <f>'Calculated Tab Properties'!B525</f>
        <v>0</v>
      </c>
      <c r="C525">
        <f>'Calculated Tab Properties'!C525</f>
        <v>0</v>
      </c>
      <c r="D525">
        <f>'Calculated Tab Properties'!D525</f>
        <v>0</v>
      </c>
      <c r="E525">
        <f>'Calculated Tab Properties'!E525</f>
        <v>0</v>
      </c>
      <c r="F525">
        <f>'Calculated Tab Properties'!F525</f>
        <v>0</v>
      </c>
      <c r="G525">
        <f>'Calculated Tab Properties'!G525</f>
        <v>0</v>
      </c>
      <c r="H525">
        <f>'Calculated Tab Properties'!H525</f>
        <v>0</v>
      </c>
      <c r="I525">
        <f>'Calculated Tab Properties'!I525</f>
        <v>0</v>
      </c>
      <c r="J525" s="20" t="e">
        <f>'Calculated Tab Properties'!J525</f>
        <v>#DIV/0!</v>
      </c>
      <c r="K525">
        <v>0</v>
      </c>
      <c r="L525">
        <v>0</v>
      </c>
      <c r="M525">
        <v>0</v>
      </c>
      <c r="N525">
        <v>0</v>
      </c>
      <c r="O525" s="27">
        <f>'Calculated Tab Properties'!O525</f>
        <v>0</v>
      </c>
      <c r="P525" s="27">
        <f>'Calculated Tab Properties'!P525</f>
        <v>0</v>
      </c>
      <c r="Q525">
        <f>'Calculated Tab Properties'!Q525</f>
        <v>-300</v>
      </c>
      <c r="R525" t="e">
        <f>'Calculated Tab Properties'!R525</f>
        <v>#DIV/0!</v>
      </c>
      <c r="T525" s="1">
        <v>0</v>
      </c>
      <c r="U525" s="1">
        <v>0</v>
      </c>
      <c r="V525">
        <f>T525*'GEOMETRIC INPUTS'!S525</f>
        <v>0</v>
      </c>
      <c r="W525">
        <v>524</v>
      </c>
      <c r="X525">
        <f t="shared" si="154"/>
        <v>0</v>
      </c>
      <c r="Y525">
        <f t="shared" si="155"/>
        <v>0</v>
      </c>
      <c r="Z525" s="27" t="e">
        <f t="shared" si="156"/>
        <v>#DIV/0!</v>
      </c>
      <c r="AA525" s="27" t="e">
        <f t="shared" si="157"/>
        <v>#DIV/0!</v>
      </c>
      <c r="AB525" s="27" t="e">
        <f t="shared" si="158"/>
        <v>#DIV/0!</v>
      </c>
      <c r="AC525" t="e">
        <f t="shared" si="159"/>
        <v>#DIV/0!</v>
      </c>
      <c r="AD525" s="24">
        <f>'GT Data'!D527</f>
        <v>0</v>
      </c>
      <c r="AE525" s="25" t="e">
        <f t="shared" si="160"/>
        <v>#DIV/0!</v>
      </c>
      <c r="AF525" s="25" t="e">
        <f t="shared" si="161"/>
        <v>#DIV/0!</v>
      </c>
      <c r="AG525" s="25" t="e">
        <f t="shared" si="162"/>
        <v>#DIV/0!</v>
      </c>
      <c r="AH525" s="25">
        <v>0</v>
      </c>
      <c r="AI525" s="25">
        <v>0</v>
      </c>
      <c r="AJ525" s="25">
        <f t="shared" si="163"/>
        <v>0</v>
      </c>
      <c r="AK525" s="24">
        <f>'GT Data'!N527</f>
        <v>0</v>
      </c>
      <c r="AL525" s="25" t="e">
        <f t="shared" si="164"/>
        <v>#DIV/0!</v>
      </c>
      <c r="AM525" s="25" t="e">
        <f t="shared" si="165"/>
        <v>#DIV/0!</v>
      </c>
      <c r="AN525" s="25" t="e">
        <f t="shared" si="166"/>
        <v>#DIV/0!</v>
      </c>
      <c r="AO525" s="25">
        <v>0</v>
      </c>
      <c r="AP525" s="25">
        <v>0</v>
      </c>
      <c r="AQ525" s="25" t="e">
        <f t="shared" si="167"/>
        <v>#DIV/0!</v>
      </c>
    </row>
    <row r="526" spans="1:43" x14ac:dyDescent="0.3">
      <c r="A526">
        <f>'Calculated Tab Properties'!A526</f>
        <v>0</v>
      </c>
      <c r="B526">
        <f>'Calculated Tab Properties'!B526</f>
        <v>0</v>
      </c>
      <c r="C526">
        <f>'Calculated Tab Properties'!C526</f>
        <v>0</v>
      </c>
      <c r="D526">
        <f>'Calculated Tab Properties'!D526</f>
        <v>0</v>
      </c>
      <c r="E526">
        <f>'Calculated Tab Properties'!E526</f>
        <v>0</v>
      </c>
      <c r="F526">
        <f>'Calculated Tab Properties'!F526</f>
        <v>0</v>
      </c>
      <c r="G526">
        <f>'Calculated Tab Properties'!G526</f>
        <v>0</v>
      </c>
      <c r="H526">
        <f>'Calculated Tab Properties'!H526</f>
        <v>0</v>
      </c>
      <c r="I526">
        <f>'Calculated Tab Properties'!I526</f>
        <v>0</v>
      </c>
      <c r="J526" s="20" t="e">
        <f>'Calculated Tab Properties'!J526</f>
        <v>#DIV/0!</v>
      </c>
      <c r="K526">
        <v>0</v>
      </c>
      <c r="L526">
        <v>0</v>
      </c>
      <c r="M526">
        <v>0</v>
      </c>
      <c r="N526">
        <v>0</v>
      </c>
      <c r="O526" s="27">
        <f>'Calculated Tab Properties'!O526</f>
        <v>0</v>
      </c>
      <c r="P526" s="27">
        <f>'Calculated Tab Properties'!P526</f>
        <v>0</v>
      </c>
      <c r="Q526">
        <f>'Calculated Tab Properties'!Q526</f>
        <v>-300</v>
      </c>
      <c r="R526" t="e">
        <f>'Calculated Tab Properties'!R526</f>
        <v>#DIV/0!</v>
      </c>
      <c r="T526" s="1">
        <v>0</v>
      </c>
      <c r="U526" s="1">
        <v>0</v>
      </c>
      <c r="V526">
        <f>T526*'GEOMETRIC INPUTS'!S526</f>
        <v>0</v>
      </c>
      <c r="W526">
        <v>525</v>
      </c>
      <c r="X526">
        <f t="shared" si="154"/>
        <v>0</v>
      </c>
      <c r="Y526">
        <f t="shared" si="155"/>
        <v>0</v>
      </c>
      <c r="Z526" s="27" t="e">
        <f t="shared" si="156"/>
        <v>#DIV/0!</v>
      </c>
      <c r="AA526" s="27" t="e">
        <f t="shared" si="157"/>
        <v>#DIV/0!</v>
      </c>
      <c r="AB526" s="27" t="e">
        <f t="shared" si="158"/>
        <v>#DIV/0!</v>
      </c>
      <c r="AC526" t="e">
        <f t="shared" si="159"/>
        <v>#DIV/0!</v>
      </c>
      <c r="AD526" s="24">
        <f>'GT Data'!D528</f>
        <v>0</v>
      </c>
      <c r="AE526" s="25" t="e">
        <f t="shared" si="160"/>
        <v>#DIV/0!</v>
      </c>
      <c r="AF526" s="25" t="e">
        <f t="shared" si="161"/>
        <v>#DIV/0!</v>
      </c>
      <c r="AG526" s="25" t="e">
        <f t="shared" si="162"/>
        <v>#DIV/0!</v>
      </c>
      <c r="AH526" s="25">
        <v>0</v>
      </c>
      <c r="AI526" s="25">
        <v>0</v>
      </c>
      <c r="AJ526" s="25">
        <f t="shared" si="163"/>
        <v>0</v>
      </c>
      <c r="AK526" s="24">
        <f>'GT Data'!N528</f>
        <v>0</v>
      </c>
      <c r="AL526" s="25" t="e">
        <f t="shared" si="164"/>
        <v>#DIV/0!</v>
      </c>
      <c r="AM526" s="25" t="e">
        <f t="shared" si="165"/>
        <v>#DIV/0!</v>
      </c>
      <c r="AN526" s="25" t="e">
        <f t="shared" si="166"/>
        <v>#DIV/0!</v>
      </c>
      <c r="AO526" s="25">
        <v>0</v>
      </c>
      <c r="AP526" s="25">
        <v>0</v>
      </c>
      <c r="AQ526" s="25" t="e">
        <f t="shared" si="167"/>
        <v>#DIV/0!</v>
      </c>
    </row>
    <row r="527" spans="1:43" x14ac:dyDescent="0.3">
      <c r="A527">
        <f>'Calculated Tab Properties'!A527</f>
        <v>0</v>
      </c>
      <c r="B527">
        <f>'Calculated Tab Properties'!B527</f>
        <v>0</v>
      </c>
      <c r="C527">
        <f>'Calculated Tab Properties'!C527</f>
        <v>0</v>
      </c>
      <c r="D527">
        <f>'Calculated Tab Properties'!D527</f>
        <v>0</v>
      </c>
      <c r="E527">
        <f>'Calculated Tab Properties'!E527</f>
        <v>0</v>
      </c>
      <c r="F527">
        <f>'Calculated Tab Properties'!F527</f>
        <v>0</v>
      </c>
      <c r="G527">
        <f>'Calculated Tab Properties'!G527</f>
        <v>0</v>
      </c>
      <c r="H527">
        <f>'Calculated Tab Properties'!H527</f>
        <v>0</v>
      </c>
      <c r="I527">
        <f>'Calculated Tab Properties'!I527</f>
        <v>0</v>
      </c>
      <c r="J527" s="20" t="e">
        <f>'Calculated Tab Properties'!J527</f>
        <v>#DIV/0!</v>
      </c>
      <c r="K527">
        <v>0</v>
      </c>
      <c r="L527">
        <v>0</v>
      </c>
      <c r="M527">
        <v>0</v>
      </c>
      <c r="N527">
        <v>0</v>
      </c>
      <c r="O527" s="27">
        <f>'Calculated Tab Properties'!O527</f>
        <v>0</v>
      </c>
      <c r="P527" s="27">
        <f>'Calculated Tab Properties'!P527</f>
        <v>0</v>
      </c>
      <c r="Q527">
        <f>'Calculated Tab Properties'!Q527</f>
        <v>-300</v>
      </c>
      <c r="R527" t="e">
        <f>'Calculated Tab Properties'!R527</f>
        <v>#DIV/0!</v>
      </c>
      <c r="T527" s="1">
        <v>0</v>
      </c>
      <c r="U527" s="1">
        <v>0</v>
      </c>
      <c r="V527">
        <f>T527*'GEOMETRIC INPUTS'!S527</f>
        <v>0</v>
      </c>
      <c r="W527">
        <v>526</v>
      </c>
      <c r="X527">
        <f t="shared" si="154"/>
        <v>0</v>
      </c>
      <c r="Y527">
        <f t="shared" si="155"/>
        <v>0</v>
      </c>
      <c r="Z527" s="27" t="e">
        <f t="shared" si="156"/>
        <v>#DIV/0!</v>
      </c>
      <c r="AA527" s="27" t="e">
        <f t="shared" si="157"/>
        <v>#DIV/0!</v>
      </c>
      <c r="AB527" s="27" t="e">
        <f t="shared" si="158"/>
        <v>#DIV/0!</v>
      </c>
      <c r="AC527" t="e">
        <f t="shared" si="159"/>
        <v>#DIV/0!</v>
      </c>
      <c r="AD527" s="24">
        <f>'GT Data'!D529</f>
        <v>0</v>
      </c>
      <c r="AE527" s="25" t="e">
        <f t="shared" si="160"/>
        <v>#DIV/0!</v>
      </c>
      <c r="AF527" s="25" t="e">
        <f t="shared" si="161"/>
        <v>#DIV/0!</v>
      </c>
      <c r="AG527" s="25" t="e">
        <f t="shared" si="162"/>
        <v>#DIV/0!</v>
      </c>
      <c r="AH527" s="25">
        <v>0</v>
      </c>
      <c r="AI527" s="25">
        <v>0</v>
      </c>
      <c r="AJ527" s="25">
        <f t="shared" si="163"/>
        <v>0</v>
      </c>
      <c r="AK527" s="24">
        <f>'GT Data'!N529</f>
        <v>0</v>
      </c>
      <c r="AL527" s="25" t="e">
        <f t="shared" si="164"/>
        <v>#DIV/0!</v>
      </c>
      <c r="AM527" s="25" t="e">
        <f t="shared" si="165"/>
        <v>#DIV/0!</v>
      </c>
      <c r="AN527" s="25" t="e">
        <f t="shared" si="166"/>
        <v>#DIV/0!</v>
      </c>
      <c r="AO527" s="25">
        <v>0</v>
      </c>
      <c r="AP527" s="25">
        <v>0</v>
      </c>
      <c r="AQ527" s="25" t="e">
        <f t="shared" si="167"/>
        <v>#DIV/0!</v>
      </c>
    </row>
    <row r="528" spans="1:43" x14ac:dyDescent="0.3">
      <c r="A528">
        <f>'Calculated Tab Properties'!A528</f>
        <v>0</v>
      </c>
      <c r="B528">
        <f>'Calculated Tab Properties'!B528</f>
        <v>0</v>
      </c>
      <c r="C528">
        <f>'Calculated Tab Properties'!C528</f>
        <v>0</v>
      </c>
      <c r="D528">
        <f>'Calculated Tab Properties'!D528</f>
        <v>0</v>
      </c>
      <c r="E528">
        <f>'Calculated Tab Properties'!E528</f>
        <v>0</v>
      </c>
      <c r="F528">
        <f>'Calculated Tab Properties'!F528</f>
        <v>0</v>
      </c>
      <c r="G528">
        <f>'Calculated Tab Properties'!G528</f>
        <v>0</v>
      </c>
      <c r="H528">
        <f>'Calculated Tab Properties'!H528</f>
        <v>0</v>
      </c>
      <c r="I528">
        <f>'Calculated Tab Properties'!I528</f>
        <v>0</v>
      </c>
      <c r="J528" s="20" t="e">
        <f>'Calculated Tab Properties'!J528</f>
        <v>#DIV/0!</v>
      </c>
      <c r="K528">
        <v>0</v>
      </c>
      <c r="L528">
        <v>0</v>
      </c>
      <c r="M528">
        <v>0</v>
      </c>
      <c r="N528">
        <v>0</v>
      </c>
      <c r="O528" s="27">
        <f>'Calculated Tab Properties'!O528</f>
        <v>0</v>
      </c>
      <c r="P528" s="27">
        <f>'Calculated Tab Properties'!P528</f>
        <v>0</v>
      </c>
      <c r="Q528">
        <f>'Calculated Tab Properties'!Q528</f>
        <v>-300</v>
      </c>
      <c r="R528" t="e">
        <f>'Calculated Tab Properties'!R528</f>
        <v>#DIV/0!</v>
      </c>
      <c r="T528" s="1">
        <v>0</v>
      </c>
      <c r="U528" s="1">
        <v>0</v>
      </c>
      <c r="V528">
        <f>T528*'GEOMETRIC INPUTS'!S528</f>
        <v>0</v>
      </c>
      <c r="W528">
        <v>527</v>
      </c>
      <c r="X528">
        <f t="shared" si="154"/>
        <v>0</v>
      </c>
      <c r="Y528">
        <f t="shared" si="155"/>
        <v>0</v>
      </c>
      <c r="Z528" s="27" t="e">
        <f t="shared" si="156"/>
        <v>#DIV/0!</v>
      </c>
      <c r="AA528" s="27" t="e">
        <f t="shared" si="157"/>
        <v>#DIV/0!</v>
      </c>
      <c r="AB528" s="27" t="e">
        <f t="shared" si="158"/>
        <v>#DIV/0!</v>
      </c>
      <c r="AC528" t="e">
        <f t="shared" si="159"/>
        <v>#DIV/0!</v>
      </c>
      <c r="AD528" s="24">
        <f>'GT Data'!D530</f>
        <v>0</v>
      </c>
      <c r="AE528" s="25" t="e">
        <f t="shared" si="160"/>
        <v>#DIV/0!</v>
      </c>
      <c r="AF528" s="25" t="e">
        <f t="shared" si="161"/>
        <v>#DIV/0!</v>
      </c>
      <c r="AG528" s="25" t="e">
        <f t="shared" si="162"/>
        <v>#DIV/0!</v>
      </c>
      <c r="AH528" s="25">
        <v>0</v>
      </c>
      <c r="AI528" s="25">
        <v>0</v>
      </c>
      <c r="AJ528" s="25">
        <f t="shared" si="163"/>
        <v>0</v>
      </c>
      <c r="AK528" s="24">
        <f>'GT Data'!N530</f>
        <v>0</v>
      </c>
      <c r="AL528" s="25" t="e">
        <f t="shared" si="164"/>
        <v>#DIV/0!</v>
      </c>
      <c r="AM528" s="25" t="e">
        <f t="shared" si="165"/>
        <v>#DIV/0!</v>
      </c>
      <c r="AN528" s="25" t="e">
        <f t="shared" si="166"/>
        <v>#DIV/0!</v>
      </c>
      <c r="AO528" s="25">
        <v>0</v>
      </c>
      <c r="AP528" s="25">
        <v>0</v>
      </c>
      <c r="AQ528" s="25" t="e">
        <f t="shared" si="167"/>
        <v>#DIV/0!</v>
      </c>
    </row>
    <row r="529" spans="1:43" x14ac:dyDescent="0.3">
      <c r="A529">
        <f>'Calculated Tab Properties'!A529</f>
        <v>0</v>
      </c>
      <c r="B529">
        <f>'Calculated Tab Properties'!B529</f>
        <v>0</v>
      </c>
      <c r="C529">
        <f>'Calculated Tab Properties'!C529</f>
        <v>0</v>
      </c>
      <c r="D529">
        <f>'Calculated Tab Properties'!D529</f>
        <v>0</v>
      </c>
      <c r="E529">
        <f>'Calculated Tab Properties'!E529</f>
        <v>0</v>
      </c>
      <c r="F529">
        <f>'Calculated Tab Properties'!F529</f>
        <v>0</v>
      </c>
      <c r="G529">
        <f>'Calculated Tab Properties'!G529</f>
        <v>0</v>
      </c>
      <c r="H529">
        <f>'Calculated Tab Properties'!H529</f>
        <v>0</v>
      </c>
      <c r="I529">
        <f>'Calculated Tab Properties'!I529</f>
        <v>0</v>
      </c>
      <c r="J529" s="20" t="e">
        <f>'Calculated Tab Properties'!J529</f>
        <v>#DIV/0!</v>
      </c>
      <c r="K529">
        <v>0</v>
      </c>
      <c r="L529">
        <v>0</v>
      </c>
      <c r="M529">
        <v>0</v>
      </c>
      <c r="N529">
        <v>0</v>
      </c>
      <c r="O529" s="27">
        <f>'Calculated Tab Properties'!O529</f>
        <v>0</v>
      </c>
      <c r="P529" s="27">
        <f>'Calculated Tab Properties'!P529</f>
        <v>0</v>
      </c>
      <c r="Q529">
        <f>'Calculated Tab Properties'!Q529</f>
        <v>-300</v>
      </c>
      <c r="R529" t="e">
        <f>'Calculated Tab Properties'!R529</f>
        <v>#DIV/0!</v>
      </c>
      <c r="T529" s="1">
        <v>0</v>
      </c>
      <c r="U529" s="1">
        <v>0</v>
      </c>
      <c r="V529">
        <f>T529*'GEOMETRIC INPUTS'!S529</f>
        <v>0</v>
      </c>
      <c r="W529">
        <v>528</v>
      </c>
      <c r="X529">
        <f t="shared" si="154"/>
        <v>0</v>
      </c>
      <c r="Y529">
        <f t="shared" si="155"/>
        <v>0</v>
      </c>
      <c r="Z529" s="27" t="e">
        <f t="shared" si="156"/>
        <v>#DIV/0!</v>
      </c>
      <c r="AA529" s="27" t="e">
        <f t="shared" si="157"/>
        <v>#DIV/0!</v>
      </c>
      <c r="AB529" s="27" t="e">
        <f t="shared" si="158"/>
        <v>#DIV/0!</v>
      </c>
      <c r="AC529" t="e">
        <f t="shared" si="159"/>
        <v>#DIV/0!</v>
      </c>
      <c r="AD529" s="24">
        <f>'GT Data'!D531</f>
        <v>0</v>
      </c>
      <c r="AE529" s="25" t="e">
        <f t="shared" si="160"/>
        <v>#DIV/0!</v>
      </c>
      <c r="AF529" s="25" t="e">
        <f t="shared" si="161"/>
        <v>#DIV/0!</v>
      </c>
      <c r="AG529" s="25" t="e">
        <f t="shared" si="162"/>
        <v>#DIV/0!</v>
      </c>
      <c r="AH529" s="25">
        <v>0</v>
      </c>
      <c r="AI529" s="25">
        <v>0</v>
      </c>
      <c r="AJ529" s="25">
        <f t="shared" si="163"/>
        <v>0</v>
      </c>
      <c r="AK529" s="24">
        <f>'GT Data'!N531</f>
        <v>0</v>
      </c>
      <c r="AL529" s="25" t="e">
        <f t="shared" si="164"/>
        <v>#DIV/0!</v>
      </c>
      <c r="AM529" s="25" t="e">
        <f t="shared" si="165"/>
        <v>#DIV/0!</v>
      </c>
      <c r="AN529" s="25" t="e">
        <f t="shared" si="166"/>
        <v>#DIV/0!</v>
      </c>
      <c r="AO529" s="25">
        <v>0</v>
      </c>
      <c r="AP529" s="25">
        <v>0</v>
      </c>
      <c r="AQ529" s="25" t="e">
        <f t="shared" si="167"/>
        <v>#DIV/0!</v>
      </c>
    </row>
    <row r="530" spans="1:43" x14ac:dyDescent="0.3">
      <c r="A530">
        <f>'Calculated Tab Properties'!A530</f>
        <v>0</v>
      </c>
      <c r="B530">
        <f>'Calculated Tab Properties'!B530</f>
        <v>0</v>
      </c>
      <c r="C530">
        <f>'Calculated Tab Properties'!C530</f>
        <v>0</v>
      </c>
      <c r="D530">
        <f>'Calculated Tab Properties'!D530</f>
        <v>0</v>
      </c>
      <c r="E530">
        <f>'Calculated Tab Properties'!E530</f>
        <v>0</v>
      </c>
      <c r="F530">
        <f>'Calculated Tab Properties'!F530</f>
        <v>0</v>
      </c>
      <c r="G530">
        <f>'Calculated Tab Properties'!G530</f>
        <v>0</v>
      </c>
      <c r="H530">
        <f>'Calculated Tab Properties'!H530</f>
        <v>0</v>
      </c>
      <c r="I530">
        <f>'Calculated Tab Properties'!I530</f>
        <v>0</v>
      </c>
      <c r="J530" s="20" t="e">
        <f>'Calculated Tab Properties'!J530</f>
        <v>#DIV/0!</v>
      </c>
      <c r="K530">
        <v>0</v>
      </c>
      <c r="L530">
        <v>0</v>
      </c>
      <c r="M530">
        <v>0</v>
      </c>
      <c r="N530">
        <v>0</v>
      </c>
      <c r="O530" s="27">
        <f>'Calculated Tab Properties'!O530</f>
        <v>0</v>
      </c>
      <c r="P530" s="27">
        <f>'Calculated Tab Properties'!P530</f>
        <v>0</v>
      </c>
      <c r="Q530">
        <f>'Calculated Tab Properties'!Q530</f>
        <v>-300</v>
      </c>
      <c r="R530" t="e">
        <f>'Calculated Tab Properties'!R530</f>
        <v>#DIV/0!</v>
      </c>
      <c r="T530" s="1">
        <v>0</v>
      </c>
      <c r="U530" s="1">
        <v>0</v>
      </c>
      <c r="V530">
        <f>T530*'GEOMETRIC INPUTS'!S530</f>
        <v>0</v>
      </c>
      <c r="W530">
        <v>529</v>
      </c>
      <c r="X530">
        <f t="shared" si="154"/>
        <v>0</v>
      </c>
      <c r="Y530">
        <f t="shared" si="155"/>
        <v>0</v>
      </c>
      <c r="Z530" s="27" t="e">
        <f t="shared" si="156"/>
        <v>#DIV/0!</v>
      </c>
      <c r="AA530" s="27" t="e">
        <f t="shared" si="157"/>
        <v>#DIV/0!</v>
      </c>
      <c r="AB530" s="27" t="e">
        <f t="shared" si="158"/>
        <v>#DIV/0!</v>
      </c>
      <c r="AC530" t="e">
        <f t="shared" si="159"/>
        <v>#DIV/0!</v>
      </c>
      <c r="AD530" s="24">
        <f>'GT Data'!D532</f>
        <v>0</v>
      </c>
      <c r="AE530" s="25" t="e">
        <f t="shared" si="160"/>
        <v>#DIV/0!</v>
      </c>
      <c r="AF530" s="25" t="e">
        <f t="shared" si="161"/>
        <v>#DIV/0!</v>
      </c>
      <c r="AG530" s="25" t="e">
        <f t="shared" si="162"/>
        <v>#DIV/0!</v>
      </c>
      <c r="AH530" s="25">
        <v>0</v>
      </c>
      <c r="AI530" s="25">
        <v>0</v>
      </c>
      <c r="AJ530" s="25">
        <f t="shared" si="163"/>
        <v>0</v>
      </c>
      <c r="AK530" s="24">
        <f>'GT Data'!N532</f>
        <v>0</v>
      </c>
      <c r="AL530" s="25" t="e">
        <f t="shared" si="164"/>
        <v>#DIV/0!</v>
      </c>
      <c r="AM530" s="25" t="e">
        <f t="shared" si="165"/>
        <v>#DIV/0!</v>
      </c>
      <c r="AN530" s="25" t="e">
        <f t="shared" si="166"/>
        <v>#DIV/0!</v>
      </c>
      <c r="AO530" s="25">
        <v>0</v>
      </c>
      <c r="AP530" s="25">
        <v>0</v>
      </c>
      <c r="AQ530" s="25" t="e">
        <f t="shared" si="167"/>
        <v>#DIV/0!</v>
      </c>
    </row>
    <row r="531" spans="1:43" x14ac:dyDescent="0.3">
      <c r="A531">
        <f>'Calculated Tab Properties'!A531</f>
        <v>0</v>
      </c>
      <c r="B531">
        <f>'Calculated Tab Properties'!B531</f>
        <v>0</v>
      </c>
      <c r="C531">
        <f>'Calculated Tab Properties'!C531</f>
        <v>0</v>
      </c>
      <c r="D531">
        <f>'Calculated Tab Properties'!D531</f>
        <v>0</v>
      </c>
      <c r="E531">
        <f>'Calculated Tab Properties'!E531</f>
        <v>0</v>
      </c>
      <c r="F531">
        <f>'Calculated Tab Properties'!F531</f>
        <v>0</v>
      </c>
      <c r="G531">
        <f>'Calculated Tab Properties'!G531</f>
        <v>0</v>
      </c>
      <c r="H531">
        <f>'Calculated Tab Properties'!H531</f>
        <v>0</v>
      </c>
      <c r="I531">
        <f>'Calculated Tab Properties'!I531</f>
        <v>0</v>
      </c>
      <c r="J531" s="20" t="e">
        <f>'Calculated Tab Properties'!J531</f>
        <v>#DIV/0!</v>
      </c>
      <c r="K531">
        <v>0</v>
      </c>
      <c r="L531">
        <v>0</v>
      </c>
      <c r="M531">
        <v>0</v>
      </c>
      <c r="N531">
        <v>0</v>
      </c>
      <c r="O531" s="27">
        <f>'Calculated Tab Properties'!O531</f>
        <v>0</v>
      </c>
      <c r="P531" s="27">
        <f>'Calculated Tab Properties'!P531</f>
        <v>0</v>
      </c>
      <c r="Q531">
        <f>'Calculated Tab Properties'!Q531</f>
        <v>-300</v>
      </c>
      <c r="R531" t="e">
        <f>'Calculated Tab Properties'!R531</f>
        <v>#DIV/0!</v>
      </c>
      <c r="T531" s="1">
        <v>0</v>
      </c>
      <c r="U531" s="1">
        <v>0</v>
      </c>
      <c r="V531">
        <f>T531*'GEOMETRIC INPUTS'!S531</f>
        <v>0</v>
      </c>
      <c r="W531">
        <v>530</v>
      </c>
      <c r="X531">
        <f t="shared" si="154"/>
        <v>0</v>
      </c>
      <c r="Y531">
        <f t="shared" si="155"/>
        <v>0</v>
      </c>
      <c r="Z531" s="27" t="e">
        <f t="shared" si="156"/>
        <v>#DIV/0!</v>
      </c>
      <c r="AA531" s="27" t="e">
        <f t="shared" si="157"/>
        <v>#DIV/0!</v>
      </c>
      <c r="AB531" s="27" t="e">
        <f t="shared" si="158"/>
        <v>#DIV/0!</v>
      </c>
      <c r="AC531" t="e">
        <f t="shared" si="159"/>
        <v>#DIV/0!</v>
      </c>
      <c r="AD531" s="24">
        <f>'GT Data'!D533</f>
        <v>0</v>
      </c>
      <c r="AE531" s="25" t="e">
        <f t="shared" si="160"/>
        <v>#DIV/0!</v>
      </c>
      <c r="AF531" s="25" t="e">
        <f t="shared" si="161"/>
        <v>#DIV/0!</v>
      </c>
      <c r="AG531" s="25" t="e">
        <f t="shared" si="162"/>
        <v>#DIV/0!</v>
      </c>
      <c r="AH531" s="25">
        <v>0</v>
      </c>
      <c r="AI531" s="25">
        <v>0</v>
      </c>
      <c r="AJ531" s="25">
        <f t="shared" si="163"/>
        <v>0</v>
      </c>
      <c r="AK531" s="24">
        <f>'GT Data'!N533</f>
        <v>0</v>
      </c>
      <c r="AL531" s="25" t="e">
        <f t="shared" si="164"/>
        <v>#DIV/0!</v>
      </c>
      <c r="AM531" s="25" t="e">
        <f t="shared" si="165"/>
        <v>#DIV/0!</v>
      </c>
      <c r="AN531" s="25" t="e">
        <f t="shared" si="166"/>
        <v>#DIV/0!</v>
      </c>
      <c r="AO531" s="25">
        <v>0</v>
      </c>
      <c r="AP531" s="25">
        <v>0</v>
      </c>
      <c r="AQ531" s="25" t="e">
        <f t="shared" si="167"/>
        <v>#DIV/0!</v>
      </c>
    </row>
    <row r="532" spans="1:43" x14ac:dyDescent="0.3">
      <c r="A532">
        <f>'Calculated Tab Properties'!A532</f>
        <v>0</v>
      </c>
      <c r="B532">
        <f>'Calculated Tab Properties'!B532</f>
        <v>0</v>
      </c>
      <c r="C532">
        <f>'Calculated Tab Properties'!C532</f>
        <v>0</v>
      </c>
      <c r="D532">
        <f>'Calculated Tab Properties'!D532</f>
        <v>0</v>
      </c>
      <c r="E532">
        <f>'Calculated Tab Properties'!E532</f>
        <v>0</v>
      </c>
      <c r="F532">
        <f>'Calculated Tab Properties'!F532</f>
        <v>0</v>
      </c>
      <c r="G532">
        <f>'Calculated Tab Properties'!G532</f>
        <v>0</v>
      </c>
      <c r="H532">
        <f>'Calculated Tab Properties'!H532</f>
        <v>0</v>
      </c>
      <c r="I532">
        <f>'Calculated Tab Properties'!I532</f>
        <v>0</v>
      </c>
      <c r="J532" s="20" t="e">
        <f>'Calculated Tab Properties'!J532</f>
        <v>#DIV/0!</v>
      </c>
      <c r="K532">
        <v>0</v>
      </c>
      <c r="L532">
        <v>0</v>
      </c>
      <c r="M532">
        <v>0</v>
      </c>
      <c r="N532">
        <v>0</v>
      </c>
      <c r="O532" s="27">
        <f>'Calculated Tab Properties'!O532</f>
        <v>0</v>
      </c>
      <c r="P532" s="27">
        <f>'Calculated Tab Properties'!P532</f>
        <v>0</v>
      </c>
      <c r="Q532">
        <f>'Calculated Tab Properties'!Q532</f>
        <v>-300</v>
      </c>
      <c r="R532" t="e">
        <f>'Calculated Tab Properties'!R532</f>
        <v>#DIV/0!</v>
      </c>
      <c r="T532" s="1">
        <v>0</v>
      </c>
      <c r="U532" s="1">
        <v>0</v>
      </c>
      <c r="V532">
        <f>T532*'GEOMETRIC INPUTS'!S532</f>
        <v>0</v>
      </c>
      <c r="W532">
        <v>531</v>
      </c>
      <c r="X532">
        <f t="shared" si="154"/>
        <v>0</v>
      </c>
      <c r="Y532">
        <f t="shared" si="155"/>
        <v>0</v>
      </c>
      <c r="Z532" s="27" t="e">
        <f t="shared" si="156"/>
        <v>#DIV/0!</v>
      </c>
      <c r="AA532" s="27" t="e">
        <f t="shared" si="157"/>
        <v>#DIV/0!</v>
      </c>
      <c r="AB532" s="27" t="e">
        <f t="shared" si="158"/>
        <v>#DIV/0!</v>
      </c>
      <c r="AC532" t="e">
        <f t="shared" si="159"/>
        <v>#DIV/0!</v>
      </c>
      <c r="AD532" s="24">
        <f>'GT Data'!D534</f>
        <v>0</v>
      </c>
      <c r="AE532" s="25" t="e">
        <f t="shared" si="160"/>
        <v>#DIV/0!</v>
      </c>
      <c r="AF532" s="25" t="e">
        <f t="shared" si="161"/>
        <v>#DIV/0!</v>
      </c>
      <c r="AG532" s="25" t="e">
        <f t="shared" si="162"/>
        <v>#DIV/0!</v>
      </c>
      <c r="AH532" s="25">
        <v>0</v>
      </c>
      <c r="AI532" s="25">
        <v>0</v>
      </c>
      <c r="AJ532" s="25">
        <f t="shared" si="163"/>
        <v>0</v>
      </c>
      <c r="AK532" s="24">
        <f>'GT Data'!N534</f>
        <v>0</v>
      </c>
      <c r="AL532" s="25" t="e">
        <f t="shared" si="164"/>
        <v>#DIV/0!</v>
      </c>
      <c r="AM532" s="25" t="e">
        <f t="shared" si="165"/>
        <v>#DIV/0!</v>
      </c>
      <c r="AN532" s="25" t="e">
        <f t="shared" si="166"/>
        <v>#DIV/0!</v>
      </c>
      <c r="AO532" s="25">
        <v>0</v>
      </c>
      <c r="AP532" s="25">
        <v>0</v>
      </c>
      <c r="AQ532" s="25" t="e">
        <f t="shared" si="167"/>
        <v>#DIV/0!</v>
      </c>
    </row>
    <row r="533" spans="1:43" x14ac:dyDescent="0.3">
      <c r="A533">
        <f>'Calculated Tab Properties'!A533</f>
        <v>0</v>
      </c>
      <c r="B533">
        <f>'Calculated Tab Properties'!B533</f>
        <v>0</v>
      </c>
      <c r="C533">
        <f>'Calculated Tab Properties'!C533</f>
        <v>0</v>
      </c>
      <c r="D533">
        <f>'Calculated Tab Properties'!D533</f>
        <v>0</v>
      </c>
      <c r="E533">
        <f>'Calculated Tab Properties'!E533</f>
        <v>0</v>
      </c>
      <c r="F533">
        <f>'Calculated Tab Properties'!F533</f>
        <v>0</v>
      </c>
      <c r="G533">
        <f>'Calculated Tab Properties'!G533</f>
        <v>0</v>
      </c>
      <c r="H533">
        <f>'Calculated Tab Properties'!H533</f>
        <v>0</v>
      </c>
      <c r="I533">
        <f>'Calculated Tab Properties'!I533</f>
        <v>0</v>
      </c>
      <c r="J533" s="20" t="e">
        <f>'Calculated Tab Properties'!J533</f>
        <v>#DIV/0!</v>
      </c>
      <c r="K533">
        <v>0</v>
      </c>
      <c r="L533">
        <v>0</v>
      </c>
      <c r="M533">
        <v>0</v>
      </c>
      <c r="N533">
        <v>0</v>
      </c>
      <c r="O533" s="27">
        <f>'Calculated Tab Properties'!O533</f>
        <v>0</v>
      </c>
      <c r="P533" s="27">
        <f>'Calculated Tab Properties'!P533</f>
        <v>0</v>
      </c>
      <c r="Q533">
        <f>'Calculated Tab Properties'!Q533</f>
        <v>-300</v>
      </c>
      <c r="R533" t="e">
        <f>'Calculated Tab Properties'!R533</f>
        <v>#DIV/0!</v>
      </c>
      <c r="T533" s="1">
        <v>0</v>
      </c>
      <c r="U533" s="1">
        <v>0</v>
      </c>
      <c r="V533">
        <f>T533*'GEOMETRIC INPUTS'!S533</f>
        <v>0</v>
      </c>
      <c r="W533">
        <v>532</v>
      </c>
      <c r="X533">
        <f t="shared" si="154"/>
        <v>0</v>
      </c>
      <c r="Y533">
        <f t="shared" si="155"/>
        <v>0</v>
      </c>
      <c r="Z533" s="27" t="e">
        <f t="shared" si="156"/>
        <v>#DIV/0!</v>
      </c>
      <c r="AA533" s="27" t="e">
        <f t="shared" si="157"/>
        <v>#DIV/0!</v>
      </c>
      <c r="AB533" s="27" t="e">
        <f t="shared" si="158"/>
        <v>#DIV/0!</v>
      </c>
      <c r="AC533" t="e">
        <f t="shared" si="159"/>
        <v>#DIV/0!</v>
      </c>
      <c r="AD533" s="24">
        <f>'GT Data'!D535</f>
        <v>0</v>
      </c>
      <c r="AE533" s="25" t="e">
        <f t="shared" si="160"/>
        <v>#DIV/0!</v>
      </c>
      <c r="AF533" s="25" t="e">
        <f t="shared" si="161"/>
        <v>#DIV/0!</v>
      </c>
      <c r="AG533" s="25" t="e">
        <f t="shared" si="162"/>
        <v>#DIV/0!</v>
      </c>
      <c r="AH533" s="25">
        <v>0</v>
      </c>
      <c r="AI533" s="25">
        <v>0</v>
      </c>
      <c r="AJ533" s="25">
        <f t="shared" si="163"/>
        <v>0</v>
      </c>
      <c r="AK533" s="24">
        <f>'GT Data'!N535</f>
        <v>0</v>
      </c>
      <c r="AL533" s="25" t="e">
        <f t="shared" si="164"/>
        <v>#DIV/0!</v>
      </c>
      <c r="AM533" s="25" t="e">
        <f t="shared" si="165"/>
        <v>#DIV/0!</v>
      </c>
      <c r="AN533" s="25" t="e">
        <f t="shared" si="166"/>
        <v>#DIV/0!</v>
      </c>
      <c r="AO533" s="25">
        <v>0</v>
      </c>
      <c r="AP533" s="25">
        <v>0</v>
      </c>
      <c r="AQ533" s="25" t="e">
        <f t="shared" si="167"/>
        <v>#DIV/0!</v>
      </c>
    </row>
    <row r="534" spans="1:43" x14ac:dyDescent="0.3">
      <c r="A534">
        <f>'Calculated Tab Properties'!A534</f>
        <v>0</v>
      </c>
      <c r="B534">
        <f>'Calculated Tab Properties'!B534</f>
        <v>0</v>
      </c>
      <c r="C534">
        <f>'Calculated Tab Properties'!C534</f>
        <v>0</v>
      </c>
      <c r="D534">
        <f>'Calculated Tab Properties'!D534</f>
        <v>0</v>
      </c>
      <c r="E534">
        <f>'Calculated Tab Properties'!E534</f>
        <v>0</v>
      </c>
      <c r="F534">
        <f>'Calculated Tab Properties'!F534</f>
        <v>0</v>
      </c>
      <c r="G534">
        <f>'Calculated Tab Properties'!G534</f>
        <v>0</v>
      </c>
      <c r="H534">
        <f>'Calculated Tab Properties'!H534</f>
        <v>0</v>
      </c>
      <c r="I534">
        <f>'Calculated Tab Properties'!I534</f>
        <v>0</v>
      </c>
      <c r="J534" s="20" t="e">
        <f>'Calculated Tab Properties'!J534</f>
        <v>#DIV/0!</v>
      </c>
      <c r="K534">
        <v>0</v>
      </c>
      <c r="L534">
        <v>0</v>
      </c>
      <c r="M534">
        <v>0</v>
      </c>
      <c r="N534">
        <v>0</v>
      </c>
      <c r="O534" s="27">
        <f>'Calculated Tab Properties'!O534</f>
        <v>0</v>
      </c>
      <c r="P534" s="27">
        <f>'Calculated Tab Properties'!P534</f>
        <v>0</v>
      </c>
      <c r="Q534">
        <f>'Calculated Tab Properties'!Q534</f>
        <v>-300</v>
      </c>
      <c r="R534" t="e">
        <f>'Calculated Tab Properties'!R534</f>
        <v>#DIV/0!</v>
      </c>
      <c r="T534" s="1">
        <v>0</v>
      </c>
      <c r="U534" s="1">
        <v>0</v>
      </c>
      <c r="V534">
        <f>T534*'GEOMETRIC INPUTS'!S534</f>
        <v>0</v>
      </c>
      <c r="W534">
        <v>533</v>
      </c>
      <c r="X534">
        <f t="shared" si="154"/>
        <v>0</v>
      </c>
      <c r="Y534">
        <f t="shared" si="155"/>
        <v>0</v>
      </c>
      <c r="Z534" s="27" t="e">
        <f t="shared" si="156"/>
        <v>#DIV/0!</v>
      </c>
      <c r="AA534" s="27" t="e">
        <f t="shared" si="157"/>
        <v>#DIV/0!</v>
      </c>
      <c r="AB534" s="27" t="e">
        <f t="shared" si="158"/>
        <v>#DIV/0!</v>
      </c>
      <c r="AC534" t="e">
        <f t="shared" si="159"/>
        <v>#DIV/0!</v>
      </c>
      <c r="AD534" s="24">
        <f>'GT Data'!D536</f>
        <v>0</v>
      </c>
      <c r="AE534" s="25" t="e">
        <f t="shared" si="160"/>
        <v>#DIV/0!</v>
      </c>
      <c r="AF534" s="25" t="e">
        <f t="shared" si="161"/>
        <v>#DIV/0!</v>
      </c>
      <c r="AG534" s="25" t="e">
        <f t="shared" si="162"/>
        <v>#DIV/0!</v>
      </c>
      <c r="AH534" s="25">
        <v>0</v>
      </c>
      <c r="AI534" s="25">
        <v>0</v>
      </c>
      <c r="AJ534" s="25">
        <f t="shared" si="163"/>
        <v>0</v>
      </c>
      <c r="AK534" s="24">
        <f>'GT Data'!N536</f>
        <v>0</v>
      </c>
      <c r="AL534" s="25" t="e">
        <f t="shared" si="164"/>
        <v>#DIV/0!</v>
      </c>
      <c r="AM534" s="25" t="e">
        <f t="shared" si="165"/>
        <v>#DIV/0!</v>
      </c>
      <c r="AN534" s="25" t="e">
        <f t="shared" si="166"/>
        <v>#DIV/0!</v>
      </c>
      <c r="AO534" s="25">
        <v>0</v>
      </c>
      <c r="AP534" s="25">
        <v>0</v>
      </c>
      <c r="AQ534" s="25" t="e">
        <f t="shared" si="167"/>
        <v>#DIV/0!</v>
      </c>
    </row>
    <row r="535" spans="1:43" x14ac:dyDescent="0.3">
      <c r="A535">
        <f>'Calculated Tab Properties'!A535</f>
        <v>0</v>
      </c>
      <c r="B535">
        <f>'Calculated Tab Properties'!B535</f>
        <v>0</v>
      </c>
      <c r="C535">
        <f>'Calculated Tab Properties'!C535</f>
        <v>0</v>
      </c>
      <c r="D535">
        <f>'Calculated Tab Properties'!D535</f>
        <v>0</v>
      </c>
      <c r="E535">
        <f>'Calculated Tab Properties'!E535</f>
        <v>0</v>
      </c>
      <c r="F535">
        <f>'Calculated Tab Properties'!F535</f>
        <v>0</v>
      </c>
      <c r="G535">
        <f>'Calculated Tab Properties'!G535</f>
        <v>0</v>
      </c>
      <c r="H535">
        <f>'Calculated Tab Properties'!H535</f>
        <v>0</v>
      </c>
      <c r="I535">
        <f>'Calculated Tab Properties'!I535</f>
        <v>0</v>
      </c>
      <c r="J535" s="20" t="e">
        <f>'Calculated Tab Properties'!J535</f>
        <v>#DIV/0!</v>
      </c>
      <c r="K535">
        <v>0</v>
      </c>
      <c r="L535">
        <v>0</v>
      </c>
      <c r="M535">
        <v>0</v>
      </c>
      <c r="N535">
        <v>0</v>
      </c>
      <c r="O535" s="27">
        <f>'Calculated Tab Properties'!O535</f>
        <v>0</v>
      </c>
      <c r="P535" s="27">
        <f>'Calculated Tab Properties'!P535</f>
        <v>0</v>
      </c>
      <c r="Q535">
        <f>'Calculated Tab Properties'!Q535</f>
        <v>-300</v>
      </c>
      <c r="R535" t="e">
        <f>'Calculated Tab Properties'!R535</f>
        <v>#DIV/0!</v>
      </c>
      <c r="T535" s="1">
        <v>0</v>
      </c>
      <c r="U535" s="1">
        <v>0</v>
      </c>
      <c r="V535">
        <f>T535*'GEOMETRIC INPUTS'!S535</f>
        <v>0</v>
      </c>
      <c r="W535">
        <v>534</v>
      </c>
      <c r="X535">
        <f t="shared" si="154"/>
        <v>0</v>
      </c>
      <c r="Y535">
        <f t="shared" si="155"/>
        <v>0</v>
      </c>
      <c r="Z535" s="27" t="e">
        <f t="shared" si="156"/>
        <v>#DIV/0!</v>
      </c>
      <c r="AA535" s="27" t="e">
        <f t="shared" si="157"/>
        <v>#DIV/0!</v>
      </c>
      <c r="AB535" s="27" t="e">
        <f t="shared" si="158"/>
        <v>#DIV/0!</v>
      </c>
      <c r="AC535" t="e">
        <f t="shared" si="159"/>
        <v>#DIV/0!</v>
      </c>
      <c r="AD535" s="24">
        <f>'GT Data'!D537</f>
        <v>0</v>
      </c>
      <c r="AE535" s="25" t="e">
        <f t="shared" si="160"/>
        <v>#DIV/0!</v>
      </c>
      <c r="AF535" s="25" t="e">
        <f t="shared" si="161"/>
        <v>#DIV/0!</v>
      </c>
      <c r="AG535" s="25" t="e">
        <f t="shared" si="162"/>
        <v>#DIV/0!</v>
      </c>
      <c r="AH535" s="25">
        <v>0</v>
      </c>
      <c r="AI535" s="25">
        <v>0</v>
      </c>
      <c r="AJ535" s="25">
        <f t="shared" si="163"/>
        <v>0</v>
      </c>
      <c r="AK535" s="24">
        <f>'GT Data'!N537</f>
        <v>0</v>
      </c>
      <c r="AL535" s="25" t="e">
        <f t="shared" si="164"/>
        <v>#DIV/0!</v>
      </c>
      <c r="AM535" s="25" t="e">
        <f t="shared" si="165"/>
        <v>#DIV/0!</v>
      </c>
      <c r="AN535" s="25" t="e">
        <f t="shared" si="166"/>
        <v>#DIV/0!</v>
      </c>
      <c r="AO535" s="25">
        <v>0</v>
      </c>
      <c r="AP535" s="25">
        <v>0</v>
      </c>
      <c r="AQ535" s="25" t="e">
        <f t="shared" si="167"/>
        <v>#DIV/0!</v>
      </c>
    </row>
    <row r="536" spans="1:43" x14ac:dyDescent="0.3">
      <c r="A536">
        <f>'Calculated Tab Properties'!A536</f>
        <v>0</v>
      </c>
      <c r="B536">
        <f>'Calculated Tab Properties'!B536</f>
        <v>0</v>
      </c>
      <c r="C536">
        <f>'Calculated Tab Properties'!C536</f>
        <v>0</v>
      </c>
      <c r="D536">
        <f>'Calculated Tab Properties'!D536</f>
        <v>0</v>
      </c>
      <c r="E536">
        <f>'Calculated Tab Properties'!E536</f>
        <v>0</v>
      </c>
      <c r="F536">
        <f>'Calculated Tab Properties'!F536</f>
        <v>0</v>
      </c>
      <c r="G536">
        <f>'Calculated Tab Properties'!G536</f>
        <v>0</v>
      </c>
      <c r="H536">
        <f>'Calculated Tab Properties'!H536</f>
        <v>0</v>
      </c>
      <c r="I536">
        <f>'Calculated Tab Properties'!I536</f>
        <v>0</v>
      </c>
      <c r="J536" s="20" t="e">
        <f>'Calculated Tab Properties'!J536</f>
        <v>#DIV/0!</v>
      </c>
      <c r="K536">
        <v>0</v>
      </c>
      <c r="L536">
        <v>0</v>
      </c>
      <c r="M536">
        <v>0</v>
      </c>
      <c r="N536">
        <v>0</v>
      </c>
      <c r="O536" s="27">
        <f>'Calculated Tab Properties'!O536</f>
        <v>0</v>
      </c>
      <c r="P536" s="27">
        <f>'Calculated Tab Properties'!P536</f>
        <v>0</v>
      </c>
      <c r="Q536">
        <f>'Calculated Tab Properties'!Q536</f>
        <v>-300</v>
      </c>
      <c r="R536" t="e">
        <f>'Calculated Tab Properties'!R536</f>
        <v>#DIV/0!</v>
      </c>
      <c r="T536" s="1">
        <v>0</v>
      </c>
      <c r="U536" s="1">
        <v>0</v>
      </c>
      <c r="V536">
        <f>T536*'GEOMETRIC INPUTS'!S536</f>
        <v>0</v>
      </c>
      <c r="W536">
        <v>535</v>
      </c>
      <c r="X536">
        <f t="shared" si="154"/>
        <v>0</v>
      </c>
      <c r="Y536">
        <f t="shared" si="155"/>
        <v>0</v>
      </c>
      <c r="Z536" s="27" t="e">
        <f t="shared" si="156"/>
        <v>#DIV/0!</v>
      </c>
      <c r="AA536" s="27" t="e">
        <f t="shared" si="157"/>
        <v>#DIV/0!</v>
      </c>
      <c r="AB536" s="27" t="e">
        <f t="shared" si="158"/>
        <v>#DIV/0!</v>
      </c>
      <c r="AC536" t="e">
        <f t="shared" si="159"/>
        <v>#DIV/0!</v>
      </c>
      <c r="AD536" s="24">
        <f>'GT Data'!D538</f>
        <v>0</v>
      </c>
      <c r="AE536" s="25" t="e">
        <f t="shared" si="160"/>
        <v>#DIV/0!</v>
      </c>
      <c r="AF536" s="25" t="e">
        <f t="shared" si="161"/>
        <v>#DIV/0!</v>
      </c>
      <c r="AG536" s="25" t="e">
        <f t="shared" si="162"/>
        <v>#DIV/0!</v>
      </c>
      <c r="AH536" s="25">
        <v>0</v>
      </c>
      <c r="AI536" s="25">
        <v>0</v>
      </c>
      <c r="AJ536" s="25">
        <f t="shared" si="163"/>
        <v>0</v>
      </c>
      <c r="AK536" s="24">
        <f>'GT Data'!N538</f>
        <v>0</v>
      </c>
      <c r="AL536" s="25" t="e">
        <f t="shared" si="164"/>
        <v>#DIV/0!</v>
      </c>
      <c r="AM536" s="25" t="e">
        <f t="shared" si="165"/>
        <v>#DIV/0!</v>
      </c>
      <c r="AN536" s="25" t="e">
        <f t="shared" si="166"/>
        <v>#DIV/0!</v>
      </c>
      <c r="AO536" s="25">
        <v>0</v>
      </c>
      <c r="AP536" s="25">
        <v>0</v>
      </c>
      <c r="AQ536" s="25" t="e">
        <f t="shared" si="167"/>
        <v>#DIV/0!</v>
      </c>
    </row>
    <row r="537" spans="1:43" x14ac:dyDescent="0.3">
      <c r="A537">
        <f>'Calculated Tab Properties'!A537</f>
        <v>0</v>
      </c>
      <c r="B537">
        <f>'Calculated Tab Properties'!B537</f>
        <v>0</v>
      </c>
      <c r="C537">
        <f>'Calculated Tab Properties'!C537</f>
        <v>0</v>
      </c>
      <c r="D537">
        <f>'Calculated Tab Properties'!D537</f>
        <v>0</v>
      </c>
      <c r="E537">
        <f>'Calculated Tab Properties'!E537</f>
        <v>0</v>
      </c>
      <c r="F537">
        <f>'Calculated Tab Properties'!F537</f>
        <v>0</v>
      </c>
      <c r="G537">
        <f>'Calculated Tab Properties'!G537</f>
        <v>0</v>
      </c>
      <c r="H537">
        <f>'Calculated Tab Properties'!H537</f>
        <v>0</v>
      </c>
      <c r="I537">
        <f>'Calculated Tab Properties'!I537</f>
        <v>0</v>
      </c>
      <c r="J537" s="20" t="e">
        <f>'Calculated Tab Properties'!J537</f>
        <v>#DIV/0!</v>
      </c>
      <c r="K537">
        <v>0</v>
      </c>
      <c r="L537">
        <v>0</v>
      </c>
      <c r="M537">
        <v>0</v>
      </c>
      <c r="N537">
        <v>0</v>
      </c>
      <c r="O537" s="27">
        <f>'Calculated Tab Properties'!O537</f>
        <v>0</v>
      </c>
      <c r="P537" s="27">
        <f>'Calculated Tab Properties'!P537</f>
        <v>0</v>
      </c>
      <c r="Q537">
        <f>'Calculated Tab Properties'!Q537</f>
        <v>-300</v>
      </c>
      <c r="R537" t="e">
        <f>'Calculated Tab Properties'!R537</f>
        <v>#DIV/0!</v>
      </c>
      <c r="T537" s="1">
        <v>0</v>
      </c>
      <c r="U537" s="1">
        <v>0</v>
      </c>
      <c r="V537">
        <f>T537*'GEOMETRIC INPUTS'!S537</f>
        <v>0</v>
      </c>
      <c r="W537">
        <v>536</v>
      </c>
      <c r="X537">
        <f t="shared" si="154"/>
        <v>0</v>
      </c>
      <c r="Y537">
        <f t="shared" si="155"/>
        <v>0</v>
      </c>
      <c r="Z537" s="27" t="e">
        <f t="shared" si="156"/>
        <v>#DIV/0!</v>
      </c>
      <c r="AA537" s="27" t="e">
        <f t="shared" si="157"/>
        <v>#DIV/0!</v>
      </c>
      <c r="AB537" s="27" t="e">
        <f t="shared" si="158"/>
        <v>#DIV/0!</v>
      </c>
      <c r="AC537" t="e">
        <f t="shared" si="159"/>
        <v>#DIV/0!</v>
      </c>
      <c r="AD537" s="24">
        <f>'GT Data'!D539</f>
        <v>0</v>
      </c>
      <c r="AE537" s="25" t="e">
        <f t="shared" si="160"/>
        <v>#DIV/0!</v>
      </c>
      <c r="AF537" s="25" t="e">
        <f t="shared" si="161"/>
        <v>#DIV/0!</v>
      </c>
      <c r="AG537" s="25" t="e">
        <f t="shared" si="162"/>
        <v>#DIV/0!</v>
      </c>
      <c r="AH537" s="25">
        <v>0</v>
      </c>
      <c r="AI537" s="25">
        <v>0</v>
      </c>
      <c r="AJ537" s="25">
        <f t="shared" si="163"/>
        <v>0</v>
      </c>
      <c r="AK537" s="24">
        <f>'GT Data'!N539</f>
        <v>0</v>
      </c>
      <c r="AL537" s="25" t="e">
        <f t="shared" si="164"/>
        <v>#DIV/0!</v>
      </c>
      <c r="AM537" s="25" t="e">
        <f t="shared" si="165"/>
        <v>#DIV/0!</v>
      </c>
      <c r="AN537" s="25" t="e">
        <f t="shared" si="166"/>
        <v>#DIV/0!</v>
      </c>
      <c r="AO537" s="25">
        <v>0</v>
      </c>
      <c r="AP537" s="25">
        <v>0</v>
      </c>
      <c r="AQ537" s="25" t="e">
        <f t="shared" si="167"/>
        <v>#DIV/0!</v>
      </c>
    </row>
    <row r="538" spans="1:43" x14ac:dyDescent="0.3">
      <c r="A538">
        <f>'Calculated Tab Properties'!A538</f>
        <v>0</v>
      </c>
      <c r="B538">
        <f>'Calculated Tab Properties'!B538</f>
        <v>0</v>
      </c>
      <c r="C538">
        <f>'Calculated Tab Properties'!C538</f>
        <v>0</v>
      </c>
      <c r="D538">
        <f>'Calculated Tab Properties'!D538</f>
        <v>0</v>
      </c>
      <c r="E538">
        <f>'Calculated Tab Properties'!E538</f>
        <v>0</v>
      </c>
      <c r="F538">
        <f>'Calculated Tab Properties'!F538</f>
        <v>0</v>
      </c>
      <c r="G538">
        <f>'Calculated Tab Properties'!G538</f>
        <v>0</v>
      </c>
      <c r="H538">
        <f>'Calculated Tab Properties'!H538</f>
        <v>0</v>
      </c>
      <c r="I538">
        <f>'Calculated Tab Properties'!I538</f>
        <v>0</v>
      </c>
      <c r="J538" s="20" t="e">
        <f>'Calculated Tab Properties'!J538</f>
        <v>#DIV/0!</v>
      </c>
      <c r="K538">
        <v>0</v>
      </c>
      <c r="L538">
        <v>0</v>
      </c>
      <c r="M538">
        <v>0</v>
      </c>
      <c r="N538">
        <v>0</v>
      </c>
      <c r="O538" s="27">
        <f>'Calculated Tab Properties'!O538</f>
        <v>0</v>
      </c>
      <c r="P538" s="27">
        <f>'Calculated Tab Properties'!P538</f>
        <v>0</v>
      </c>
      <c r="Q538">
        <f>'Calculated Tab Properties'!Q538</f>
        <v>-300</v>
      </c>
      <c r="R538" t="e">
        <f>'Calculated Tab Properties'!R538</f>
        <v>#DIV/0!</v>
      </c>
      <c r="T538" s="1">
        <v>0</v>
      </c>
      <c r="U538" s="1">
        <v>0</v>
      </c>
      <c r="V538">
        <f>T538*'GEOMETRIC INPUTS'!S538</f>
        <v>0</v>
      </c>
      <c r="W538">
        <v>537</v>
      </c>
      <c r="X538">
        <f t="shared" si="154"/>
        <v>0</v>
      </c>
      <c r="Y538">
        <f t="shared" si="155"/>
        <v>0</v>
      </c>
      <c r="Z538" s="27" t="e">
        <f t="shared" si="156"/>
        <v>#DIV/0!</v>
      </c>
      <c r="AA538" s="27" t="e">
        <f t="shared" si="157"/>
        <v>#DIV/0!</v>
      </c>
      <c r="AB538" s="27" t="e">
        <f t="shared" si="158"/>
        <v>#DIV/0!</v>
      </c>
      <c r="AC538" t="e">
        <f t="shared" si="159"/>
        <v>#DIV/0!</v>
      </c>
      <c r="AD538" s="24">
        <f>'GT Data'!D540</f>
        <v>0</v>
      </c>
      <c r="AE538" s="25" t="e">
        <f t="shared" si="160"/>
        <v>#DIV/0!</v>
      </c>
      <c r="AF538" s="25" t="e">
        <f t="shared" si="161"/>
        <v>#DIV/0!</v>
      </c>
      <c r="AG538" s="25" t="e">
        <f t="shared" si="162"/>
        <v>#DIV/0!</v>
      </c>
      <c r="AH538" s="25">
        <v>0</v>
      </c>
      <c r="AI538" s="25">
        <v>0</v>
      </c>
      <c r="AJ538" s="25">
        <f t="shared" si="163"/>
        <v>0</v>
      </c>
      <c r="AK538" s="24">
        <f>'GT Data'!N540</f>
        <v>0</v>
      </c>
      <c r="AL538" s="25" t="e">
        <f t="shared" si="164"/>
        <v>#DIV/0!</v>
      </c>
      <c r="AM538" s="25" t="e">
        <f t="shared" si="165"/>
        <v>#DIV/0!</v>
      </c>
      <c r="AN538" s="25" t="e">
        <f t="shared" si="166"/>
        <v>#DIV/0!</v>
      </c>
      <c r="AO538" s="25">
        <v>0</v>
      </c>
      <c r="AP538" s="25">
        <v>0</v>
      </c>
      <c r="AQ538" s="25" t="e">
        <f t="shared" si="167"/>
        <v>#DIV/0!</v>
      </c>
    </row>
    <row r="539" spans="1:43" x14ac:dyDescent="0.3">
      <c r="A539">
        <f>'Calculated Tab Properties'!A539</f>
        <v>0</v>
      </c>
      <c r="B539">
        <f>'Calculated Tab Properties'!B539</f>
        <v>0</v>
      </c>
      <c r="C539">
        <f>'Calculated Tab Properties'!C539</f>
        <v>0</v>
      </c>
      <c r="D539">
        <f>'Calculated Tab Properties'!D539</f>
        <v>0</v>
      </c>
      <c r="E539">
        <f>'Calculated Tab Properties'!E539</f>
        <v>0</v>
      </c>
      <c r="F539">
        <f>'Calculated Tab Properties'!F539</f>
        <v>0</v>
      </c>
      <c r="G539">
        <f>'Calculated Tab Properties'!G539</f>
        <v>0</v>
      </c>
      <c r="H539">
        <f>'Calculated Tab Properties'!H539</f>
        <v>0</v>
      </c>
      <c r="I539">
        <f>'Calculated Tab Properties'!I539</f>
        <v>0</v>
      </c>
      <c r="J539" s="20" t="e">
        <f>'Calculated Tab Properties'!J539</f>
        <v>#DIV/0!</v>
      </c>
      <c r="K539">
        <v>0</v>
      </c>
      <c r="L539">
        <v>0</v>
      </c>
      <c r="M539">
        <v>0</v>
      </c>
      <c r="N539">
        <v>0</v>
      </c>
      <c r="O539" s="27">
        <f>'Calculated Tab Properties'!O539</f>
        <v>0</v>
      </c>
      <c r="P539" s="27">
        <f>'Calculated Tab Properties'!P539</f>
        <v>0</v>
      </c>
      <c r="Q539">
        <f>'Calculated Tab Properties'!Q539</f>
        <v>-300</v>
      </c>
      <c r="R539" t="e">
        <f>'Calculated Tab Properties'!R539</f>
        <v>#DIV/0!</v>
      </c>
      <c r="T539" s="1">
        <v>0</v>
      </c>
      <c r="U539" s="1">
        <v>0</v>
      </c>
      <c r="V539">
        <f>T539*'GEOMETRIC INPUTS'!S539</f>
        <v>0</v>
      </c>
      <c r="W539">
        <v>538</v>
      </c>
      <c r="X539">
        <f t="shared" si="154"/>
        <v>0</v>
      </c>
      <c r="Y539">
        <f t="shared" si="155"/>
        <v>0</v>
      </c>
      <c r="Z539" s="27" t="e">
        <f t="shared" si="156"/>
        <v>#DIV/0!</v>
      </c>
      <c r="AA539" s="27" t="e">
        <f t="shared" si="157"/>
        <v>#DIV/0!</v>
      </c>
      <c r="AB539" s="27" t="e">
        <f t="shared" si="158"/>
        <v>#DIV/0!</v>
      </c>
      <c r="AC539" t="e">
        <f t="shared" si="159"/>
        <v>#DIV/0!</v>
      </c>
      <c r="AD539" s="24">
        <f>'GT Data'!D541</f>
        <v>0</v>
      </c>
      <c r="AE539" s="25" t="e">
        <f t="shared" si="160"/>
        <v>#DIV/0!</v>
      </c>
      <c r="AF539" s="25" t="e">
        <f t="shared" si="161"/>
        <v>#DIV/0!</v>
      </c>
      <c r="AG539" s="25" t="e">
        <f t="shared" si="162"/>
        <v>#DIV/0!</v>
      </c>
      <c r="AH539" s="25">
        <v>0</v>
      </c>
      <c r="AI539" s="25">
        <v>0</v>
      </c>
      <c r="AJ539" s="25">
        <f t="shared" si="163"/>
        <v>0</v>
      </c>
      <c r="AK539" s="24">
        <f>'GT Data'!N541</f>
        <v>0</v>
      </c>
      <c r="AL539" s="25" t="e">
        <f t="shared" si="164"/>
        <v>#DIV/0!</v>
      </c>
      <c r="AM539" s="25" t="e">
        <f t="shared" si="165"/>
        <v>#DIV/0!</v>
      </c>
      <c r="AN539" s="25" t="e">
        <f t="shared" si="166"/>
        <v>#DIV/0!</v>
      </c>
      <c r="AO539" s="25">
        <v>0</v>
      </c>
      <c r="AP539" s="25">
        <v>0</v>
      </c>
      <c r="AQ539" s="25" t="e">
        <f t="shared" si="167"/>
        <v>#DIV/0!</v>
      </c>
    </row>
    <row r="540" spans="1:43" x14ac:dyDescent="0.3">
      <c r="A540">
        <f>'Calculated Tab Properties'!A540</f>
        <v>0</v>
      </c>
      <c r="B540">
        <f>'Calculated Tab Properties'!B540</f>
        <v>0</v>
      </c>
      <c r="C540">
        <f>'Calculated Tab Properties'!C540</f>
        <v>0</v>
      </c>
      <c r="D540">
        <f>'Calculated Tab Properties'!D540</f>
        <v>0</v>
      </c>
      <c r="E540">
        <f>'Calculated Tab Properties'!E540</f>
        <v>0</v>
      </c>
      <c r="F540">
        <f>'Calculated Tab Properties'!F540</f>
        <v>0</v>
      </c>
      <c r="G540">
        <f>'Calculated Tab Properties'!G540</f>
        <v>0</v>
      </c>
      <c r="H540">
        <f>'Calculated Tab Properties'!H540</f>
        <v>0</v>
      </c>
      <c r="I540">
        <f>'Calculated Tab Properties'!I540</f>
        <v>0</v>
      </c>
      <c r="J540" s="20" t="e">
        <f>'Calculated Tab Properties'!J540</f>
        <v>#DIV/0!</v>
      </c>
      <c r="K540">
        <v>0</v>
      </c>
      <c r="L540">
        <v>0</v>
      </c>
      <c r="M540">
        <v>0</v>
      </c>
      <c r="N540">
        <v>0</v>
      </c>
      <c r="O540" s="27">
        <f>'Calculated Tab Properties'!O540</f>
        <v>0</v>
      </c>
      <c r="P540" s="27">
        <f>'Calculated Tab Properties'!P540</f>
        <v>0</v>
      </c>
      <c r="Q540">
        <f>'Calculated Tab Properties'!Q540</f>
        <v>-300</v>
      </c>
      <c r="R540" t="e">
        <f>'Calculated Tab Properties'!R540</f>
        <v>#DIV/0!</v>
      </c>
      <c r="T540" s="1">
        <v>0</v>
      </c>
      <c r="U540" s="1">
        <v>0</v>
      </c>
      <c r="V540">
        <f>T540*'GEOMETRIC INPUTS'!S540</f>
        <v>0</v>
      </c>
      <c r="W540">
        <v>539</v>
      </c>
      <c r="X540">
        <f t="shared" si="154"/>
        <v>0</v>
      </c>
      <c r="Y540">
        <f t="shared" si="155"/>
        <v>0</v>
      </c>
      <c r="Z540" s="27" t="e">
        <f t="shared" si="156"/>
        <v>#DIV/0!</v>
      </c>
      <c r="AA540" s="27" t="e">
        <f t="shared" si="157"/>
        <v>#DIV/0!</v>
      </c>
      <c r="AB540" s="27" t="e">
        <f t="shared" si="158"/>
        <v>#DIV/0!</v>
      </c>
      <c r="AC540" t="e">
        <f t="shared" si="159"/>
        <v>#DIV/0!</v>
      </c>
      <c r="AD540" s="24">
        <f>'GT Data'!D542</f>
        <v>0</v>
      </c>
      <c r="AE540" s="25" t="e">
        <f t="shared" si="160"/>
        <v>#DIV/0!</v>
      </c>
      <c r="AF540" s="25" t="e">
        <f t="shared" si="161"/>
        <v>#DIV/0!</v>
      </c>
      <c r="AG540" s="25" t="e">
        <f t="shared" si="162"/>
        <v>#DIV/0!</v>
      </c>
      <c r="AH540" s="25">
        <v>0</v>
      </c>
      <c r="AI540" s="25">
        <v>0</v>
      </c>
      <c r="AJ540" s="25">
        <f t="shared" si="163"/>
        <v>0</v>
      </c>
      <c r="AK540" s="24">
        <f>'GT Data'!N542</f>
        <v>0</v>
      </c>
      <c r="AL540" s="25" t="e">
        <f t="shared" si="164"/>
        <v>#DIV/0!</v>
      </c>
      <c r="AM540" s="25" t="e">
        <f t="shared" si="165"/>
        <v>#DIV/0!</v>
      </c>
      <c r="AN540" s="25" t="e">
        <f t="shared" si="166"/>
        <v>#DIV/0!</v>
      </c>
      <c r="AO540" s="25">
        <v>0</v>
      </c>
      <c r="AP540" s="25">
        <v>0</v>
      </c>
      <c r="AQ540" s="25" t="e">
        <f t="shared" si="167"/>
        <v>#DIV/0!</v>
      </c>
    </row>
    <row r="541" spans="1:43" x14ac:dyDescent="0.3">
      <c r="A541">
        <f>'Calculated Tab Properties'!A541</f>
        <v>0</v>
      </c>
      <c r="B541">
        <f>'Calculated Tab Properties'!B541</f>
        <v>0</v>
      </c>
      <c r="C541">
        <f>'Calculated Tab Properties'!C541</f>
        <v>0</v>
      </c>
      <c r="D541">
        <f>'Calculated Tab Properties'!D541</f>
        <v>0</v>
      </c>
      <c r="E541">
        <f>'Calculated Tab Properties'!E541</f>
        <v>0</v>
      </c>
      <c r="F541">
        <f>'Calculated Tab Properties'!F541</f>
        <v>0</v>
      </c>
      <c r="G541">
        <f>'Calculated Tab Properties'!G541</f>
        <v>0</v>
      </c>
      <c r="H541">
        <f>'Calculated Tab Properties'!H541</f>
        <v>0</v>
      </c>
      <c r="I541">
        <f>'Calculated Tab Properties'!I541</f>
        <v>0</v>
      </c>
      <c r="J541" s="20" t="e">
        <f>'Calculated Tab Properties'!J541</f>
        <v>#DIV/0!</v>
      </c>
      <c r="K541">
        <v>0</v>
      </c>
      <c r="L541">
        <v>0</v>
      </c>
      <c r="M541">
        <v>0</v>
      </c>
      <c r="N541">
        <v>0</v>
      </c>
      <c r="O541" s="27">
        <f>'Calculated Tab Properties'!O541</f>
        <v>0</v>
      </c>
      <c r="P541" s="27">
        <f>'Calculated Tab Properties'!P541</f>
        <v>0</v>
      </c>
      <c r="Q541">
        <f>'Calculated Tab Properties'!Q541</f>
        <v>-300</v>
      </c>
      <c r="R541" t="e">
        <f>'Calculated Tab Properties'!R541</f>
        <v>#DIV/0!</v>
      </c>
      <c r="T541" s="1">
        <v>0</v>
      </c>
      <c r="U541" s="1">
        <v>0</v>
      </c>
      <c r="V541">
        <f>T541*'GEOMETRIC INPUTS'!S541</f>
        <v>0</v>
      </c>
      <c r="W541">
        <v>540</v>
      </c>
      <c r="X541">
        <f t="shared" si="154"/>
        <v>0</v>
      </c>
      <c r="Y541">
        <f t="shared" si="155"/>
        <v>0</v>
      </c>
      <c r="Z541" s="27" t="e">
        <f t="shared" si="156"/>
        <v>#DIV/0!</v>
      </c>
      <c r="AA541" s="27" t="e">
        <f t="shared" si="157"/>
        <v>#DIV/0!</v>
      </c>
      <c r="AB541" s="27" t="e">
        <f t="shared" si="158"/>
        <v>#DIV/0!</v>
      </c>
      <c r="AC541" t="e">
        <f t="shared" si="159"/>
        <v>#DIV/0!</v>
      </c>
      <c r="AD541" s="24">
        <f>'GT Data'!D543</f>
        <v>0</v>
      </c>
      <c r="AE541" s="25" t="e">
        <f t="shared" si="160"/>
        <v>#DIV/0!</v>
      </c>
      <c r="AF541" s="25" t="e">
        <f t="shared" si="161"/>
        <v>#DIV/0!</v>
      </c>
      <c r="AG541" s="25" t="e">
        <f t="shared" si="162"/>
        <v>#DIV/0!</v>
      </c>
      <c r="AH541" s="25">
        <v>0</v>
      </c>
      <c r="AI541" s="25">
        <v>0</v>
      </c>
      <c r="AJ541" s="25">
        <f t="shared" si="163"/>
        <v>0</v>
      </c>
      <c r="AK541" s="24">
        <f>'GT Data'!N543</f>
        <v>0</v>
      </c>
      <c r="AL541" s="25" t="e">
        <f t="shared" si="164"/>
        <v>#DIV/0!</v>
      </c>
      <c r="AM541" s="25" t="e">
        <f t="shared" si="165"/>
        <v>#DIV/0!</v>
      </c>
      <c r="AN541" s="25" t="e">
        <f t="shared" si="166"/>
        <v>#DIV/0!</v>
      </c>
      <c r="AO541" s="25">
        <v>0</v>
      </c>
      <c r="AP541" s="25">
        <v>0</v>
      </c>
      <c r="AQ541" s="25" t="e">
        <f t="shared" si="167"/>
        <v>#DIV/0!</v>
      </c>
    </row>
    <row r="542" spans="1:43" x14ac:dyDescent="0.3">
      <c r="A542">
        <f>'Calculated Tab Properties'!A542</f>
        <v>0</v>
      </c>
      <c r="B542">
        <f>'Calculated Tab Properties'!B542</f>
        <v>0</v>
      </c>
      <c r="C542">
        <f>'Calculated Tab Properties'!C542</f>
        <v>0</v>
      </c>
      <c r="D542">
        <f>'Calculated Tab Properties'!D542</f>
        <v>0</v>
      </c>
      <c r="E542">
        <f>'Calculated Tab Properties'!E542</f>
        <v>0</v>
      </c>
      <c r="F542">
        <f>'Calculated Tab Properties'!F542</f>
        <v>0</v>
      </c>
      <c r="G542">
        <f>'Calculated Tab Properties'!G542</f>
        <v>0</v>
      </c>
      <c r="H542">
        <f>'Calculated Tab Properties'!H542</f>
        <v>0</v>
      </c>
      <c r="I542">
        <f>'Calculated Tab Properties'!I542</f>
        <v>0</v>
      </c>
      <c r="J542" s="20" t="e">
        <f>'Calculated Tab Properties'!J542</f>
        <v>#DIV/0!</v>
      </c>
      <c r="K542">
        <v>0</v>
      </c>
      <c r="L542">
        <v>0</v>
      </c>
      <c r="M542">
        <v>0</v>
      </c>
      <c r="N542">
        <v>0</v>
      </c>
      <c r="O542" s="27">
        <f>'Calculated Tab Properties'!O542</f>
        <v>0</v>
      </c>
      <c r="P542" s="27">
        <f>'Calculated Tab Properties'!P542</f>
        <v>0</v>
      </c>
      <c r="Q542">
        <f>'Calculated Tab Properties'!Q542</f>
        <v>-300</v>
      </c>
      <c r="R542" t="e">
        <f>'Calculated Tab Properties'!R542</f>
        <v>#DIV/0!</v>
      </c>
      <c r="T542" s="1">
        <v>0</v>
      </c>
      <c r="U542" s="1">
        <v>0</v>
      </c>
      <c r="V542">
        <f>T542*'GEOMETRIC INPUTS'!S542</f>
        <v>0</v>
      </c>
      <c r="W542">
        <v>541</v>
      </c>
      <c r="X542">
        <f t="shared" si="154"/>
        <v>0</v>
      </c>
      <c r="Y542">
        <f t="shared" si="155"/>
        <v>0</v>
      </c>
      <c r="Z542" s="27" t="e">
        <f t="shared" si="156"/>
        <v>#DIV/0!</v>
      </c>
      <c r="AA542" s="27" t="e">
        <f t="shared" si="157"/>
        <v>#DIV/0!</v>
      </c>
      <c r="AB542" s="27" t="e">
        <f t="shared" si="158"/>
        <v>#DIV/0!</v>
      </c>
      <c r="AC542" t="e">
        <f t="shared" si="159"/>
        <v>#DIV/0!</v>
      </c>
      <c r="AD542" s="24">
        <f>'GT Data'!D544</f>
        <v>0</v>
      </c>
      <c r="AE542" s="25" t="e">
        <f t="shared" si="160"/>
        <v>#DIV/0!</v>
      </c>
      <c r="AF542" s="25" t="e">
        <f t="shared" si="161"/>
        <v>#DIV/0!</v>
      </c>
      <c r="AG542" s="25" t="e">
        <f t="shared" si="162"/>
        <v>#DIV/0!</v>
      </c>
      <c r="AH542" s="25">
        <v>0</v>
      </c>
      <c r="AI542" s="25">
        <v>0</v>
      </c>
      <c r="AJ542" s="25">
        <f t="shared" si="163"/>
        <v>0</v>
      </c>
      <c r="AK542" s="24">
        <f>'GT Data'!N544</f>
        <v>0</v>
      </c>
      <c r="AL542" s="25" t="e">
        <f t="shared" si="164"/>
        <v>#DIV/0!</v>
      </c>
      <c r="AM542" s="25" t="e">
        <f t="shared" si="165"/>
        <v>#DIV/0!</v>
      </c>
      <c r="AN542" s="25" t="e">
        <f t="shared" si="166"/>
        <v>#DIV/0!</v>
      </c>
      <c r="AO542" s="25">
        <v>0</v>
      </c>
      <c r="AP542" s="25">
        <v>0</v>
      </c>
      <c r="AQ542" s="25" t="e">
        <f t="shared" si="167"/>
        <v>#DIV/0!</v>
      </c>
    </row>
    <row r="543" spans="1:43" x14ac:dyDescent="0.3">
      <c r="A543">
        <f>'Calculated Tab Properties'!A543</f>
        <v>0</v>
      </c>
      <c r="B543">
        <f>'Calculated Tab Properties'!B543</f>
        <v>0</v>
      </c>
      <c r="C543">
        <f>'Calculated Tab Properties'!C543</f>
        <v>0</v>
      </c>
      <c r="D543">
        <f>'Calculated Tab Properties'!D543</f>
        <v>0</v>
      </c>
      <c r="E543">
        <f>'Calculated Tab Properties'!E543</f>
        <v>0</v>
      </c>
      <c r="F543">
        <f>'Calculated Tab Properties'!F543</f>
        <v>0</v>
      </c>
      <c r="G543">
        <f>'Calculated Tab Properties'!G543</f>
        <v>0</v>
      </c>
      <c r="H543">
        <f>'Calculated Tab Properties'!H543</f>
        <v>0</v>
      </c>
      <c r="I543">
        <f>'Calculated Tab Properties'!I543</f>
        <v>0</v>
      </c>
      <c r="J543" s="20" t="e">
        <f>'Calculated Tab Properties'!J543</f>
        <v>#DIV/0!</v>
      </c>
      <c r="K543">
        <v>0</v>
      </c>
      <c r="L543">
        <v>0</v>
      </c>
      <c r="M543">
        <v>0</v>
      </c>
      <c r="N543">
        <v>0</v>
      </c>
      <c r="O543" s="27">
        <f>'Calculated Tab Properties'!O543</f>
        <v>0</v>
      </c>
      <c r="P543" s="27">
        <f>'Calculated Tab Properties'!P543</f>
        <v>0</v>
      </c>
      <c r="Q543">
        <f>'Calculated Tab Properties'!Q543</f>
        <v>-300</v>
      </c>
      <c r="R543" t="e">
        <f>'Calculated Tab Properties'!R543</f>
        <v>#DIV/0!</v>
      </c>
      <c r="T543" s="1">
        <v>0</v>
      </c>
      <c r="U543" s="1">
        <v>0</v>
      </c>
      <c r="V543">
        <f>T543*'GEOMETRIC INPUTS'!S543</f>
        <v>0</v>
      </c>
      <c r="W543">
        <v>542</v>
      </c>
      <c r="X543">
        <f t="shared" si="154"/>
        <v>0</v>
      </c>
      <c r="Y543">
        <f t="shared" si="155"/>
        <v>0</v>
      </c>
      <c r="Z543" s="27" t="e">
        <f t="shared" si="156"/>
        <v>#DIV/0!</v>
      </c>
      <c r="AA543" s="27" t="e">
        <f t="shared" si="157"/>
        <v>#DIV/0!</v>
      </c>
      <c r="AB543" s="27" t="e">
        <f t="shared" si="158"/>
        <v>#DIV/0!</v>
      </c>
      <c r="AC543" t="e">
        <f t="shared" si="159"/>
        <v>#DIV/0!</v>
      </c>
      <c r="AD543" s="24">
        <f>'GT Data'!D545</f>
        <v>0</v>
      </c>
      <c r="AE543" s="25" t="e">
        <f t="shared" si="160"/>
        <v>#DIV/0!</v>
      </c>
      <c r="AF543" s="25" t="e">
        <f t="shared" si="161"/>
        <v>#DIV/0!</v>
      </c>
      <c r="AG543" s="25" t="e">
        <f t="shared" si="162"/>
        <v>#DIV/0!</v>
      </c>
      <c r="AH543" s="25">
        <v>0</v>
      </c>
      <c r="AI543" s="25">
        <v>0</v>
      </c>
      <c r="AJ543" s="25">
        <f t="shared" si="163"/>
        <v>0</v>
      </c>
      <c r="AK543" s="24">
        <f>'GT Data'!N545</f>
        <v>0</v>
      </c>
      <c r="AL543" s="25" t="e">
        <f t="shared" si="164"/>
        <v>#DIV/0!</v>
      </c>
      <c r="AM543" s="25" t="e">
        <f t="shared" si="165"/>
        <v>#DIV/0!</v>
      </c>
      <c r="AN543" s="25" t="e">
        <f t="shared" si="166"/>
        <v>#DIV/0!</v>
      </c>
      <c r="AO543" s="25">
        <v>0</v>
      </c>
      <c r="AP543" s="25">
        <v>0</v>
      </c>
      <c r="AQ543" s="25" t="e">
        <f t="shared" si="167"/>
        <v>#DIV/0!</v>
      </c>
    </row>
    <row r="544" spans="1:43" x14ac:dyDescent="0.3">
      <c r="A544">
        <f>'Calculated Tab Properties'!A544</f>
        <v>0</v>
      </c>
      <c r="B544">
        <f>'Calculated Tab Properties'!B544</f>
        <v>0</v>
      </c>
      <c r="C544">
        <f>'Calculated Tab Properties'!C544</f>
        <v>0</v>
      </c>
      <c r="D544">
        <f>'Calculated Tab Properties'!D544</f>
        <v>0</v>
      </c>
      <c r="E544">
        <f>'Calculated Tab Properties'!E544</f>
        <v>0</v>
      </c>
      <c r="F544">
        <f>'Calculated Tab Properties'!F544</f>
        <v>0</v>
      </c>
      <c r="G544">
        <f>'Calculated Tab Properties'!G544</f>
        <v>0</v>
      </c>
      <c r="H544">
        <f>'Calculated Tab Properties'!H544</f>
        <v>0</v>
      </c>
      <c r="I544">
        <f>'Calculated Tab Properties'!I544</f>
        <v>0</v>
      </c>
      <c r="J544" s="20" t="e">
        <f>'Calculated Tab Properties'!J544</f>
        <v>#DIV/0!</v>
      </c>
      <c r="K544">
        <v>0</v>
      </c>
      <c r="L544">
        <v>0</v>
      </c>
      <c r="M544">
        <v>0</v>
      </c>
      <c r="N544">
        <v>0</v>
      </c>
      <c r="O544" s="27">
        <f>'Calculated Tab Properties'!O544</f>
        <v>0</v>
      </c>
      <c r="P544" s="27">
        <f>'Calculated Tab Properties'!P544</f>
        <v>0</v>
      </c>
      <c r="Q544">
        <f>'Calculated Tab Properties'!Q544</f>
        <v>-300</v>
      </c>
      <c r="R544" t="e">
        <f>'Calculated Tab Properties'!R544</f>
        <v>#DIV/0!</v>
      </c>
      <c r="T544" s="1">
        <v>0</v>
      </c>
      <c r="U544" s="1">
        <v>0</v>
      </c>
      <c r="V544">
        <f>T544*'GEOMETRIC INPUTS'!S544</f>
        <v>0</v>
      </c>
      <c r="W544">
        <v>543</v>
      </c>
      <c r="X544">
        <f t="shared" si="154"/>
        <v>0</v>
      </c>
      <c r="Y544">
        <f t="shared" si="155"/>
        <v>0</v>
      </c>
      <c r="Z544" s="27" t="e">
        <f t="shared" si="156"/>
        <v>#DIV/0!</v>
      </c>
      <c r="AA544" s="27" t="e">
        <f t="shared" si="157"/>
        <v>#DIV/0!</v>
      </c>
      <c r="AB544" s="27" t="e">
        <f t="shared" si="158"/>
        <v>#DIV/0!</v>
      </c>
      <c r="AC544" t="e">
        <f t="shared" si="159"/>
        <v>#DIV/0!</v>
      </c>
      <c r="AD544" s="24">
        <f>'GT Data'!D546</f>
        <v>0</v>
      </c>
      <c r="AE544" s="25" t="e">
        <f t="shared" si="160"/>
        <v>#DIV/0!</v>
      </c>
      <c r="AF544" s="25" t="e">
        <f t="shared" si="161"/>
        <v>#DIV/0!</v>
      </c>
      <c r="AG544" s="25" t="e">
        <f t="shared" si="162"/>
        <v>#DIV/0!</v>
      </c>
      <c r="AH544" s="25">
        <v>0</v>
      </c>
      <c r="AI544" s="25">
        <v>0</v>
      </c>
      <c r="AJ544" s="25">
        <f t="shared" si="163"/>
        <v>0</v>
      </c>
      <c r="AK544" s="24">
        <f>'GT Data'!N546</f>
        <v>0</v>
      </c>
      <c r="AL544" s="25" t="e">
        <f t="shared" si="164"/>
        <v>#DIV/0!</v>
      </c>
      <c r="AM544" s="25" t="e">
        <f t="shared" si="165"/>
        <v>#DIV/0!</v>
      </c>
      <c r="AN544" s="25" t="e">
        <f t="shared" si="166"/>
        <v>#DIV/0!</v>
      </c>
      <c r="AO544" s="25">
        <v>0</v>
      </c>
      <c r="AP544" s="25">
        <v>0</v>
      </c>
      <c r="AQ544" s="25" t="e">
        <f t="shared" si="167"/>
        <v>#DIV/0!</v>
      </c>
    </row>
    <row r="545" spans="1:43" x14ac:dyDescent="0.3">
      <c r="A545">
        <f>'Calculated Tab Properties'!A545</f>
        <v>0</v>
      </c>
      <c r="B545">
        <f>'Calculated Tab Properties'!B545</f>
        <v>0</v>
      </c>
      <c r="C545">
        <f>'Calculated Tab Properties'!C545</f>
        <v>0</v>
      </c>
      <c r="D545">
        <f>'Calculated Tab Properties'!D545</f>
        <v>0</v>
      </c>
      <c r="E545">
        <f>'Calculated Tab Properties'!E545</f>
        <v>0</v>
      </c>
      <c r="F545">
        <f>'Calculated Tab Properties'!F545</f>
        <v>0</v>
      </c>
      <c r="G545">
        <f>'Calculated Tab Properties'!G545</f>
        <v>0</v>
      </c>
      <c r="H545">
        <f>'Calculated Tab Properties'!H545</f>
        <v>0</v>
      </c>
      <c r="I545">
        <f>'Calculated Tab Properties'!I545</f>
        <v>0</v>
      </c>
      <c r="J545" s="20" t="e">
        <f>'Calculated Tab Properties'!J545</f>
        <v>#DIV/0!</v>
      </c>
      <c r="K545">
        <v>0</v>
      </c>
      <c r="L545">
        <v>0</v>
      </c>
      <c r="M545">
        <v>0</v>
      </c>
      <c r="N545">
        <v>0</v>
      </c>
      <c r="O545" s="27">
        <f>'Calculated Tab Properties'!O545</f>
        <v>0</v>
      </c>
      <c r="P545" s="27">
        <f>'Calculated Tab Properties'!P545</f>
        <v>0</v>
      </c>
      <c r="Q545">
        <f>'Calculated Tab Properties'!Q545</f>
        <v>-300</v>
      </c>
      <c r="R545" t="e">
        <f>'Calculated Tab Properties'!R545</f>
        <v>#DIV/0!</v>
      </c>
      <c r="T545" s="1">
        <v>0</v>
      </c>
      <c r="U545" s="1">
        <v>0</v>
      </c>
      <c r="V545">
        <f>T545*'GEOMETRIC INPUTS'!S545</f>
        <v>0</v>
      </c>
      <c r="W545">
        <v>544</v>
      </c>
      <c r="X545">
        <f t="shared" si="154"/>
        <v>0</v>
      </c>
      <c r="Y545">
        <f t="shared" si="155"/>
        <v>0</v>
      </c>
      <c r="Z545" s="27" t="e">
        <f t="shared" si="156"/>
        <v>#DIV/0!</v>
      </c>
      <c r="AA545" s="27" t="e">
        <f t="shared" si="157"/>
        <v>#DIV/0!</v>
      </c>
      <c r="AB545" s="27" t="e">
        <f t="shared" si="158"/>
        <v>#DIV/0!</v>
      </c>
      <c r="AC545" t="e">
        <f t="shared" si="159"/>
        <v>#DIV/0!</v>
      </c>
      <c r="AD545" s="24">
        <f>'GT Data'!D547</f>
        <v>0</v>
      </c>
      <c r="AE545" s="25" t="e">
        <f t="shared" si="160"/>
        <v>#DIV/0!</v>
      </c>
      <c r="AF545" s="25" t="e">
        <f t="shared" si="161"/>
        <v>#DIV/0!</v>
      </c>
      <c r="AG545" s="25" t="e">
        <f t="shared" si="162"/>
        <v>#DIV/0!</v>
      </c>
      <c r="AH545" s="25">
        <v>0</v>
      </c>
      <c r="AI545" s="25">
        <v>0</v>
      </c>
      <c r="AJ545" s="25">
        <f t="shared" si="163"/>
        <v>0</v>
      </c>
      <c r="AK545" s="24">
        <f>'GT Data'!N547</f>
        <v>0</v>
      </c>
      <c r="AL545" s="25" t="e">
        <f t="shared" si="164"/>
        <v>#DIV/0!</v>
      </c>
      <c r="AM545" s="25" t="e">
        <f t="shared" si="165"/>
        <v>#DIV/0!</v>
      </c>
      <c r="AN545" s="25" t="e">
        <f t="shared" si="166"/>
        <v>#DIV/0!</v>
      </c>
      <c r="AO545" s="25">
        <v>0</v>
      </c>
      <c r="AP545" s="25">
        <v>0</v>
      </c>
      <c r="AQ545" s="25" t="e">
        <f t="shared" si="167"/>
        <v>#DIV/0!</v>
      </c>
    </row>
    <row r="546" spans="1:43" x14ac:dyDescent="0.3">
      <c r="A546">
        <f>'Calculated Tab Properties'!A546</f>
        <v>0</v>
      </c>
      <c r="B546">
        <f>'Calculated Tab Properties'!B546</f>
        <v>0</v>
      </c>
      <c r="C546">
        <f>'Calculated Tab Properties'!C546</f>
        <v>0</v>
      </c>
      <c r="D546">
        <f>'Calculated Tab Properties'!D546</f>
        <v>0</v>
      </c>
      <c r="E546">
        <f>'Calculated Tab Properties'!E546</f>
        <v>0</v>
      </c>
      <c r="F546">
        <f>'Calculated Tab Properties'!F546</f>
        <v>0</v>
      </c>
      <c r="G546">
        <f>'Calculated Tab Properties'!G546</f>
        <v>0</v>
      </c>
      <c r="H546">
        <f>'Calculated Tab Properties'!H546</f>
        <v>0</v>
      </c>
      <c r="I546">
        <f>'Calculated Tab Properties'!I546</f>
        <v>0</v>
      </c>
      <c r="J546" s="20" t="e">
        <f>'Calculated Tab Properties'!J546</f>
        <v>#DIV/0!</v>
      </c>
      <c r="K546">
        <v>0</v>
      </c>
      <c r="L546">
        <v>0</v>
      </c>
      <c r="M546">
        <v>0</v>
      </c>
      <c r="N546">
        <v>0</v>
      </c>
      <c r="O546" s="27">
        <f>'Calculated Tab Properties'!O546</f>
        <v>0</v>
      </c>
      <c r="P546" s="27">
        <f>'Calculated Tab Properties'!P546</f>
        <v>0</v>
      </c>
      <c r="Q546">
        <f>'Calculated Tab Properties'!Q546</f>
        <v>-300</v>
      </c>
      <c r="R546" t="e">
        <f>'Calculated Tab Properties'!R546</f>
        <v>#DIV/0!</v>
      </c>
      <c r="T546" s="1">
        <v>0</v>
      </c>
      <c r="U546" s="1">
        <v>0</v>
      </c>
      <c r="V546">
        <f>T546*'GEOMETRIC INPUTS'!S546</f>
        <v>0</v>
      </c>
      <c r="W546">
        <v>545</v>
      </c>
      <c r="X546">
        <f t="shared" si="154"/>
        <v>0</v>
      </c>
      <c r="Y546">
        <f t="shared" si="155"/>
        <v>0</v>
      </c>
      <c r="Z546" s="27" t="e">
        <f t="shared" si="156"/>
        <v>#DIV/0!</v>
      </c>
      <c r="AA546" s="27" t="e">
        <f t="shared" si="157"/>
        <v>#DIV/0!</v>
      </c>
      <c r="AB546" s="27" t="e">
        <f t="shared" si="158"/>
        <v>#DIV/0!</v>
      </c>
      <c r="AC546" t="e">
        <f t="shared" si="159"/>
        <v>#DIV/0!</v>
      </c>
      <c r="AD546" s="24">
        <f>'GT Data'!D548</f>
        <v>0</v>
      </c>
      <c r="AE546" s="25" t="e">
        <f t="shared" si="160"/>
        <v>#DIV/0!</v>
      </c>
      <c r="AF546" s="25" t="e">
        <f t="shared" si="161"/>
        <v>#DIV/0!</v>
      </c>
      <c r="AG546" s="25" t="e">
        <f t="shared" si="162"/>
        <v>#DIV/0!</v>
      </c>
      <c r="AH546" s="25">
        <v>0</v>
      </c>
      <c r="AI546" s="25">
        <v>0</v>
      </c>
      <c r="AJ546" s="25">
        <f t="shared" si="163"/>
        <v>0</v>
      </c>
      <c r="AK546" s="24">
        <f>'GT Data'!N548</f>
        <v>0</v>
      </c>
      <c r="AL546" s="25" t="e">
        <f t="shared" si="164"/>
        <v>#DIV/0!</v>
      </c>
      <c r="AM546" s="25" t="e">
        <f t="shared" si="165"/>
        <v>#DIV/0!</v>
      </c>
      <c r="AN546" s="25" t="e">
        <f t="shared" si="166"/>
        <v>#DIV/0!</v>
      </c>
      <c r="AO546" s="25">
        <v>0</v>
      </c>
      <c r="AP546" s="25">
        <v>0</v>
      </c>
      <c r="AQ546" s="25" t="e">
        <f t="shared" si="167"/>
        <v>#DIV/0!</v>
      </c>
    </row>
    <row r="547" spans="1:43" x14ac:dyDescent="0.3">
      <c r="A547">
        <f>'Calculated Tab Properties'!A547</f>
        <v>0</v>
      </c>
      <c r="B547">
        <f>'Calculated Tab Properties'!B547</f>
        <v>0</v>
      </c>
      <c r="C547">
        <f>'Calculated Tab Properties'!C547</f>
        <v>0</v>
      </c>
      <c r="D547">
        <f>'Calculated Tab Properties'!D547</f>
        <v>0</v>
      </c>
      <c r="E547">
        <f>'Calculated Tab Properties'!E547</f>
        <v>0</v>
      </c>
      <c r="F547">
        <f>'Calculated Tab Properties'!F547</f>
        <v>0</v>
      </c>
      <c r="G547">
        <f>'Calculated Tab Properties'!G547</f>
        <v>0</v>
      </c>
      <c r="H547">
        <f>'Calculated Tab Properties'!H547</f>
        <v>0</v>
      </c>
      <c r="I547">
        <f>'Calculated Tab Properties'!I547</f>
        <v>0</v>
      </c>
      <c r="J547" s="20" t="e">
        <f>'Calculated Tab Properties'!J547</f>
        <v>#DIV/0!</v>
      </c>
      <c r="K547">
        <v>0</v>
      </c>
      <c r="L547">
        <v>0</v>
      </c>
      <c r="M547">
        <v>0</v>
      </c>
      <c r="N547">
        <v>0</v>
      </c>
      <c r="O547" s="27">
        <f>'Calculated Tab Properties'!O547</f>
        <v>0</v>
      </c>
      <c r="P547" s="27">
        <f>'Calculated Tab Properties'!P547</f>
        <v>0</v>
      </c>
      <c r="Q547">
        <f>'Calculated Tab Properties'!Q547</f>
        <v>-300</v>
      </c>
      <c r="R547" t="e">
        <f>'Calculated Tab Properties'!R547</f>
        <v>#DIV/0!</v>
      </c>
      <c r="T547" s="1">
        <v>0</v>
      </c>
      <c r="U547" s="1">
        <v>0</v>
      </c>
      <c r="V547">
        <f>T547*'GEOMETRIC INPUTS'!S547</f>
        <v>0</v>
      </c>
      <c r="W547">
        <v>546</v>
      </c>
      <c r="X547">
        <f t="shared" si="154"/>
        <v>0</v>
      </c>
      <c r="Y547">
        <f t="shared" si="155"/>
        <v>0</v>
      </c>
      <c r="Z547" s="27" t="e">
        <f t="shared" si="156"/>
        <v>#DIV/0!</v>
      </c>
      <c r="AA547" s="27" t="e">
        <f t="shared" si="157"/>
        <v>#DIV/0!</v>
      </c>
      <c r="AB547" s="27" t="e">
        <f t="shared" si="158"/>
        <v>#DIV/0!</v>
      </c>
      <c r="AC547" t="e">
        <f t="shared" si="159"/>
        <v>#DIV/0!</v>
      </c>
      <c r="AD547" s="24">
        <f>'GT Data'!D549</f>
        <v>0</v>
      </c>
      <c r="AE547" s="25" t="e">
        <f t="shared" si="160"/>
        <v>#DIV/0!</v>
      </c>
      <c r="AF547" s="25" t="e">
        <f t="shared" si="161"/>
        <v>#DIV/0!</v>
      </c>
      <c r="AG547" s="25" t="e">
        <f t="shared" si="162"/>
        <v>#DIV/0!</v>
      </c>
      <c r="AH547" s="25">
        <v>0</v>
      </c>
      <c r="AI547" s="25">
        <v>0</v>
      </c>
      <c r="AJ547" s="25">
        <f t="shared" si="163"/>
        <v>0</v>
      </c>
      <c r="AK547" s="24">
        <f>'GT Data'!N549</f>
        <v>0</v>
      </c>
      <c r="AL547" s="25" t="e">
        <f t="shared" si="164"/>
        <v>#DIV/0!</v>
      </c>
      <c r="AM547" s="25" t="e">
        <f t="shared" si="165"/>
        <v>#DIV/0!</v>
      </c>
      <c r="AN547" s="25" t="e">
        <f t="shared" si="166"/>
        <v>#DIV/0!</v>
      </c>
      <c r="AO547" s="25">
        <v>0</v>
      </c>
      <c r="AP547" s="25">
        <v>0</v>
      </c>
      <c r="AQ547" s="25" t="e">
        <f t="shared" si="167"/>
        <v>#DIV/0!</v>
      </c>
    </row>
    <row r="548" spans="1:43" x14ac:dyDescent="0.3">
      <c r="A548">
        <f>'Calculated Tab Properties'!A548</f>
        <v>0</v>
      </c>
      <c r="B548">
        <f>'Calculated Tab Properties'!B548</f>
        <v>0</v>
      </c>
      <c r="C548">
        <f>'Calculated Tab Properties'!C548</f>
        <v>0</v>
      </c>
      <c r="D548">
        <f>'Calculated Tab Properties'!D548</f>
        <v>0</v>
      </c>
      <c r="E548">
        <f>'Calculated Tab Properties'!E548</f>
        <v>0</v>
      </c>
      <c r="F548">
        <f>'Calculated Tab Properties'!F548</f>
        <v>0</v>
      </c>
      <c r="G548">
        <f>'Calculated Tab Properties'!G548</f>
        <v>0</v>
      </c>
      <c r="H548">
        <f>'Calculated Tab Properties'!H548</f>
        <v>0</v>
      </c>
      <c r="I548">
        <f>'Calculated Tab Properties'!I548</f>
        <v>0</v>
      </c>
      <c r="J548" s="20" t="e">
        <f>'Calculated Tab Properties'!J548</f>
        <v>#DIV/0!</v>
      </c>
      <c r="K548">
        <v>0</v>
      </c>
      <c r="L548">
        <v>0</v>
      </c>
      <c r="M548">
        <v>0</v>
      </c>
      <c r="N548">
        <v>0</v>
      </c>
      <c r="O548" s="27">
        <f>'Calculated Tab Properties'!O548</f>
        <v>0</v>
      </c>
      <c r="P548" s="27">
        <f>'Calculated Tab Properties'!P548</f>
        <v>0</v>
      </c>
      <c r="Q548">
        <f>'Calculated Tab Properties'!Q548</f>
        <v>-300</v>
      </c>
      <c r="R548" t="e">
        <f>'Calculated Tab Properties'!R548</f>
        <v>#DIV/0!</v>
      </c>
      <c r="T548" s="1">
        <v>0</v>
      </c>
      <c r="U548" s="1">
        <v>0</v>
      </c>
      <c r="V548">
        <f>T548*'GEOMETRIC INPUTS'!S548</f>
        <v>0</v>
      </c>
      <c r="W548">
        <v>547</v>
      </c>
      <c r="X548">
        <f t="shared" si="154"/>
        <v>0</v>
      </c>
      <c r="Y548">
        <f t="shared" si="155"/>
        <v>0</v>
      </c>
      <c r="Z548" s="27" t="e">
        <f t="shared" si="156"/>
        <v>#DIV/0!</v>
      </c>
      <c r="AA548" s="27" t="e">
        <f t="shared" si="157"/>
        <v>#DIV/0!</v>
      </c>
      <c r="AB548" s="27" t="e">
        <f t="shared" si="158"/>
        <v>#DIV/0!</v>
      </c>
      <c r="AC548" t="e">
        <f t="shared" si="159"/>
        <v>#DIV/0!</v>
      </c>
      <c r="AD548" s="24">
        <f>'GT Data'!D550</f>
        <v>0</v>
      </c>
      <c r="AE548" s="25" t="e">
        <f t="shared" si="160"/>
        <v>#DIV/0!</v>
      </c>
      <c r="AF548" s="25" t="e">
        <f t="shared" si="161"/>
        <v>#DIV/0!</v>
      </c>
      <c r="AG548" s="25" t="e">
        <f t="shared" si="162"/>
        <v>#DIV/0!</v>
      </c>
      <c r="AH548" s="25">
        <v>0</v>
      </c>
      <c r="AI548" s="25">
        <v>0</v>
      </c>
      <c r="AJ548" s="25">
        <f t="shared" si="163"/>
        <v>0</v>
      </c>
      <c r="AK548" s="24">
        <f>'GT Data'!N550</f>
        <v>0</v>
      </c>
      <c r="AL548" s="25" t="e">
        <f t="shared" si="164"/>
        <v>#DIV/0!</v>
      </c>
      <c r="AM548" s="25" t="e">
        <f t="shared" si="165"/>
        <v>#DIV/0!</v>
      </c>
      <c r="AN548" s="25" t="e">
        <f t="shared" si="166"/>
        <v>#DIV/0!</v>
      </c>
      <c r="AO548" s="25">
        <v>0</v>
      </c>
      <c r="AP548" s="25">
        <v>0</v>
      </c>
      <c r="AQ548" s="25" t="e">
        <f t="shared" si="167"/>
        <v>#DIV/0!</v>
      </c>
    </row>
    <row r="549" spans="1:43" x14ac:dyDescent="0.3">
      <c r="A549">
        <f>'Calculated Tab Properties'!A549</f>
        <v>0</v>
      </c>
      <c r="B549">
        <f>'Calculated Tab Properties'!B549</f>
        <v>0</v>
      </c>
      <c r="C549">
        <f>'Calculated Tab Properties'!C549</f>
        <v>0</v>
      </c>
      <c r="D549">
        <f>'Calculated Tab Properties'!D549</f>
        <v>0</v>
      </c>
      <c r="E549">
        <f>'Calculated Tab Properties'!E549</f>
        <v>0</v>
      </c>
      <c r="F549">
        <f>'Calculated Tab Properties'!F549</f>
        <v>0</v>
      </c>
      <c r="G549">
        <f>'Calculated Tab Properties'!G549</f>
        <v>0</v>
      </c>
      <c r="H549">
        <f>'Calculated Tab Properties'!H549</f>
        <v>0</v>
      </c>
      <c r="I549">
        <f>'Calculated Tab Properties'!I549</f>
        <v>0</v>
      </c>
      <c r="J549" s="20" t="e">
        <f>'Calculated Tab Properties'!J549</f>
        <v>#DIV/0!</v>
      </c>
      <c r="K549">
        <v>0</v>
      </c>
      <c r="L549">
        <v>0</v>
      </c>
      <c r="M549">
        <v>0</v>
      </c>
      <c r="N549">
        <v>0</v>
      </c>
      <c r="O549" s="27">
        <f>'Calculated Tab Properties'!O549</f>
        <v>0</v>
      </c>
      <c r="P549" s="27">
        <f>'Calculated Tab Properties'!P549</f>
        <v>0</v>
      </c>
      <c r="Q549">
        <f>'Calculated Tab Properties'!Q549</f>
        <v>-300</v>
      </c>
      <c r="R549" t="e">
        <f>'Calculated Tab Properties'!R549</f>
        <v>#DIV/0!</v>
      </c>
      <c r="T549" s="1">
        <v>0</v>
      </c>
      <c r="U549" s="1">
        <v>0</v>
      </c>
      <c r="V549">
        <f>T549*'GEOMETRIC INPUTS'!S549</f>
        <v>0</v>
      </c>
      <c r="W549">
        <v>548</v>
      </c>
      <c r="X549">
        <f t="shared" si="154"/>
        <v>0</v>
      </c>
      <c r="Y549">
        <f t="shared" si="155"/>
        <v>0</v>
      </c>
      <c r="Z549" s="27" t="e">
        <f t="shared" si="156"/>
        <v>#DIV/0!</v>
      </c>
      <c r="AA549" s="27" t="e">
        <f t="shared" si="157"/>
        <v>#DIV/0!</v>
      </c>
      <c r="AB549" s="27" t="e">
        <f t="shared" si="158"/>
        <v>#DIV/0!</v>
      </c>
      <c r="AC549" t="e">
        <f t="shared" si="159"/>
        <v>#DIV/0!</v>
      </c>
      <c r="AD549" s="24">
        <f>'GT Data'!D551</f>
        <v>0</v>
      </c>
      <c r="AE549" s="25" t="e">
        <f t="shared" si="160"/>
        <v>#DIV/0!</v>
      </c>
      <c r="AF549" s="25" t="e">
        <f t="shared" si="161"/>
        <v>#DIV/0!</v>
      </c>
      <c r="AG549" s="25" t="e">
        <f t="shared" si="162"/>
        <v>#DIV/0!</v>
      </c>
      <c r="AH549" s="25">
        <v>0</v>
      </c>
      <c r="AI549" s="25">
        <v>0</v>
      </c>
      <c r="AJ549" s="25">
        <f t="shared" si="163"/>
        <v>0</v>
      </c>
      <c r="AK549" s="24">
        <f>'GT Data'!N551</f>
        <v>0</v>
      </c>
      <c r="AL549" s="25" t="e">
        <f t="shared" si="164"/>
        <v>#DIV/0!</v>
      </c>
      <c r="AM549" s="25" t="e">
        <f t="shared" si="165"/>
        <v>#DIV/0!</v>
      </c>
      <c r="AN549" s="25" t="e">
        <f t="shared" si="166"/>
        <v>#DIV/0!</v>
      </c>
      <c r="AO549" s="25">
        <v>0</v>
      </c>
      <c r="AP549" s="25">
        <v>0</v>
      </c>
      <c r="AQ549" s="25" t="e">
        <f t="shared" si="167"/>
        <v>#DIV/0!</v>
      </c>
    </row>
    <row r="550" spans="1:43" x14ac:dyDescent="0.3">
      <c r="A550">
        <f>'Calculated Tab Properties'!A550</f>
        <v>0</v>
      </c>
      <c r="B550">
        <f>'Calculated Tab Properties'!B550</f>
        <v>0</v>
      </c>
      <c r="C550">
        <f>'Calculated Tab Properties'!C550</f>
        <v>0</v>
      </c>
      <c r="D550">
        <f>'Calculated Tab Properties'!D550</f>
        <v>0</v>
      </c>
      <c r="E550">
        <f>'Calculated Tab Properties'!E550</f>
        <v>0</v>
      </c>
      <c r="F550">
        <f>'Calculated Tab Properties'!F550</f>
        <v>0</v>
      </c>
      <c r="G550">
        <f>'Calculated Tab Properties'!G550</f>
        <v>0</v>
      </c>
      <c r="H550">
        <f>'Calculated Tab Properties'!H550</f>
        <v>0</v>
      </c>
      <c r="I550">
        <f>'Calculated Tab Properties'!I550</f>
        <v>0</v>
      </c>
      <c r="J550" s="20" t="e">
        <f>'Calculated Tab Properties'!J550</f>
        <v>#DIV/0!</v>
      </c>
      <c r="K550">
        <v>0</v>
      </c>
      <c r="L550">
        <v>0</v>
      </c>
      <c r="M550">
        <v>0</v>
      </c>
      <c r="N550">
        <v>0</v>
      </c>
      <c r="O550" s="27">
        <f>'Calculated Tab Properties'!O550</f>
        <v>0</v>
      </c>
      <c r="P550" s="27">
        <f>'Calculated Tab Properties'!P550</f>
        <v>0</v>
      </c>
      <c r="Q550">
        <f>'Calculated Tab Properties'!Q550</f>
        <v>-300</v>
      </c>
      <c r="R550" t="e">
        <f>'Calculated Tab Properties'!R550</f>
        <v>#DIV/0!</v>
      </c>
      <c r="T550" s="1">
        <v>0</v>
      </c>
      <c r="U550" s="1">
        <v>0</v>
      </c>
      <c r="V550">
        <f>T550*'GEOMETRIC INPUTS'!S550</f>
        <v>0</v>
      </c>
      <c r="W550">
        <v>549</v>
      </c>
      <c r="X550">
        <f t="shared" si="154"/>
        <v>0</v>
      </c>
      <c r="Y550">
        <f t="shared" si="155"/>
        <v>0</v>
      </c>
      <c r="Z550" s="27" t="e">
        <f t="shared" si="156"/>
        <v>#DIV/0!</v>
      </c>
      <c r="AA550" s="27" t="e">
        <f t="shared" si="157"/>
        <v>#DIV/0!</v>
      </c>
      <c r="AB550" s="27" t="e">
        <f t="shared" si="158"/>
        <v>#DIV/0!</v>
      </c>
      <c r="AC550" t="e">
        <f t="shared" si="159"/>
        <v>#DIV/0!</v>
      </c>
      <c r="AD550" s="24">
        <f>'GT Data'!D552</f>
        <v>0</v>
      </c>
      <c r="AE550" s="25" t="e">
        <f t="shared" si="160"/>
        <v>#DIV/0!</v>
      </c>
      <c r="AF550" s="25" t="e">
        <f t="shared" si="161"/>
        <v>#DIV/0!</v>
      </c>
      <c r="AG550" s="25" t="e">
        <f t="shared" si="162"/>
        <v>#DIV/0!</v>
      </c>
      <c r="AH550" s="25">
        <v>0</v>
      </c>
      <c r="AI550" s="25">
        <v>0</v>
      </c>
      <c r="AJ550" s="25">
        <f t="shared" si="163"/>
        <v>0</v>
      </c>
      <c r="AK550" s="24">
        <f>'GT Data'!N552</f>
        <v>0</v>
      </c>
      <c r="AL550" s="25" t="e">
        <f t="shared" si="164"/>
        <v>#DIV/0!</v>
      </c>
      <c r="AM550" s="25" t="e">
        <f t="shared" si="165"/>
        <v>#DIV/0!</v>
      </c>
      <c r="AN550" s="25" t="e">
        <f t="shared" si="166"/>
        <v>#DIV/0!</v>
      </c>
      <c r="AO550" s="25">
        <v>0</v>
      </c>
      <c r="AP550" s="25">
        <v>0</v>
      </c>
      <c r="AQ550" s="25" t="e">
        <f t="shared" si="167"/>
        <v>#DIV/0!</v>
      </c>
    </row>
    <row r="551" spans="1:43" x14ac:dyDescent="0.3">
      <c r="A551">
        <f>'Calculated Tab Properties'!A551</f>
        <v>0</v>
      </c>
      <c r="B551">
        <f>'Calculated Tab Properties'!B551</f>
        <v>0</v>
      </c>
      <c r="C551">
        <f>'Calculated Tab Properties'!C551</f>
        <v>0</v>
      </c>
      <c r="D551">
        <f>'Calculated Tab Properties'!D551</f>
        <v>0</v>
      </c>
      <c r="E551">
        <f>'Calculated Tab Properties'!E551</f>
        <v>0</v>
      </c>
      <c r="F551">
        <f>'Calculated Tab Properties'!F551</f>
        <v>0</v>
      </c>
      <c r="G551">
        <f>'Calculated Tab Properties'!G551</f>
        <v>0</v>
      </c>
      <c r="H551">
        <f>'Calculated Tab Properties'!H551</f>
        <v>0</v>
      </c>
      <c r="I551">
        <f>'Calculated Tab Properties'!I551</f>
        <v>0</v>
      </c>
      <c r="J551" s="20" t="e">
        <f>'Calculated Tab Properties'!J551</f>
        <v>#DIV/0!</v>
      </c>
      <c r="K551">
        <v>0</v>
      </c>
      <c r="L551">
        <v>0</v>
      </c>
      <c r="M551">
        <v>0</v>
      </c>
      <c r="N551">
        <v>0</v>
      </c>
      <c r="O551" s="27">
        <f>'Calculated Tab Properties'!O551</f>
        <v>0</v>
      </c>
      <c r="P551" s="27">
        <f>'Calculated Tab Properties'!P551</f>
        <v>0</v>
      </c>
      <c r="Q551">
        <f>'Calculated Tab Properties'!Q551</f>
        <v>-300</v>
      </c>
      <c r="R551" t="e">
        <f>'Calculated Tab Properties'!R551</f>
        <v>#DIV/0!</v>
      </c>
      <c r="T551" s="1">
        <v>0</v>
      </c>
      <c r="U551" s="1">
        <v>0</v>
      </c>
      <c r="V551">
        <f>T551*'GEOMETRIC INPUTS'!S551</f>
        <v>0</v>
      </c>
      <c r="W551">
        <v>550</v>
      </c>
      <c r="X551">
        <f t="shared" si="154"/>
        <v>0</v>
      </c>
      <c r="Y551">
        <f t="shared" si="155"/>
        <v>0</v>
      </c>
      <c r="Z551" s="27" t="e">
        <f t="shared" si="156"/>
        <v>#DIV/0!</v>
      </c>
      <c r="AA551" s="27" t="e">
        <f t="shared" si="157"/>
        <v>#DIV/0!</v>
      </c>
      <c r="AB551" s="27" t="e">
        <f t="shared" si="158"/>
        <v>#DIV/0!</v>
      </c>
      <c r="AC551" t="e">
        <f t="shared" si="159"/>
        <v>#DIV/0!</v>
      </c>
      <c r="AD551" s="24">
        <f>'GT Data'!D553</f>
        <v>0</v>
      </c>
      <c r="AE551" s="25" t="e">
        <f t="shared" si="160"/>
        <v>#DIV/0!</v>
      </c>
      <c r="AF551" s="25" t="e">
        <f t="shared" si="161"/>
        <v>#DIV/0!</v>
      </c>
      <c r="AG551" s="25" t="e">
        <f t="shared" si="162"/>
        <v>#DIV/0!</v>
      </c>
      <c r="AH551" s="25">
        <v>0</v>
      </c>
      <c r="AI551" s="25">
        <v>0</v>
      </c>
      <c r="AJ551" s="25">
        <f t="shared" si="163"/>
        <v>0</v>
      </c>
      <c r="AK551" s="24">
        <f>'GT Data'!N553</f>
        <v>0</v>
      </c>
      <c r="AL551" s="25" t="e">
        <f t="shared" si="164"/>
        <v>#DIV/0!</v>
      </c>
      <c r="AM551" s="25" t="e">
        <f t="shared" si="165"/>
        <v>#DIV/0!</v>
      </c>
      <c r="AN551" s="25" t="e">
        <f t="shared" si="166"/>
        <v>#DIV/0!</v>
      </c>
      <c r="AO551" s="25">
        <v>0</v>
      </c>
      <c r="AP551" s="25">
        <v>0</v>
      </c>
      <c r="AQ551" s="25" t="e">
        <f t="shared" si="167"/>
        <v>#DIV/0!</v>
      </c>
    </row>
    <row r="552" spans="1:43" x14ac:dyDescent="0.3">
      <c r="A552">
        <f>'Calculated Tab Properties'!A552</f>
        <v>0</v>
      </c>
      <c r="B552">
        <f>'Calculated Tab Properties'!B552</f>
        <v>0</v>
      </c>
      <c r="C552">
        <f>'Calculated Tab Properties'!C552</f>
        <v>0</v>
      </c>
      <c r="D552">
        <f>'Calculated Tab Properties'!D552</f>
        <v>0</v>
      </c>
      <c r="E552">
        <f>'Calculated Tab Properties'!E552</f>
        <v>0</v>
      </c>
      <c r="F552">
        <f>'Calculated Tab Properties'!F552</f>
        <v>0</v>
      </c>
      <c r="G552">
        <f>'Calculated Tab Properties'!G552</f>
        <v>0</v>
      </c>
      <c r="H552">
        <f>'Calculated Tab Properties'!H552</f>
        <v>0</v>
      </c>
      <c r="I552">
        <f>'Calculated Tab Properties'!I552</f>
        <v>0</v>
      </c>
      <c r="J552" s="20" t="e">
        <f>'Calculated Tab Properties'!J552</f>
        <v>#DIV/0!</v>
      </c>
      <c r="K552">
        <v>0</v>
      </c>
      <c r="L552">
        <v>0</v>
      </c>
      <c r="M552">
        <v>0</v>
      </c>
      <c r="N552">
        <v>0</v>
      </c>
      <c r="O552" s="27">
        <f>'Calculated Tab Properties'!O552</f>
        <v>0</v>
      </c>
      <c r="P552" s="27">
        <f>'Calculated Tab Properties'!P552</f>
        <v>0</v>
      </c>
      <c r="Q552">
        <f>'Calculated Tab Properties'!Q552</f>
        <v>-300</v>
      </c>
      <c r="R552" t="e">
        <f>'Calculated Tab Properties'!R552</f>
        <v>#DIV/0!</v>
      </c>
      <c r="T552" s="1">
        <v>0</v>
      </c>
      <c r="U552" s="1">
        <v>0</v>
      </c>
      <c r="V552">
        <f>T552*'GEOMETRIC INPUTS'!S552</f>
        <v>0</v>
      </c>
      <c r="W552">
        <v>551</v>
      </c>
      <c r="X552">
        <f t="shared" si="154"/>
        <v>0</v>
      </c>
      <c r="Y552">
        <f t="shared" si="155"/>
        <v>0</v>
      </c>
      <c r="Z552" s="27" t="e">
        <f t="shared" si="156"/>
        <v>#DIV/0!</v>
      </c>
      <c r="AA552" s="27" t="e">
        <f t="shared" si="157"/>
        <v>#DIV/0!</v>
      </c>
      <c r="AB552" s="27" t="e">
        <f t="shared" si="158"/>
        <v>#DIV/0!</v>
      </c>
      <c r="AC552" t="e">
        <f t="shared" si="159"/>
        <v>#DIV/0!</v>
      </c>
      <c r="AD552" s="24">
        <f>'GT Data'!D554</f>
        <v>0</v>
      </c>
      <c r="AE552" s="25" t="e">
        <f t="shared" si="160"/>
        <v>#DIV/0!</v>
      </c>
      <c r="AF552" s="25" t="e">
        <f t="shared" si="161"/>
        <v>#DIV/0!</v>
      </c>
      <c r="AG552" s="25" t="e">
        <f t="shared" si="162"/>
        <v>#DIV/0!</v>
      </c>
      <c r="AH552" s="25">
        <v>0</v>
      </c>
      <c r="AI552" s="25">
        <v>0</v>
      </c>
      <c r="AJ552" s="25">
        <f t="shared" si="163"/>
        <v>0</v>
      </c>
      <c r="AK552" s="24">
        <f>'GT Data'!N554</f>
        <v>0</v>
      </c>
      <c r="AL552" s="25" t="e">
        <f t="shared" si="164"/>
        <v>#DIV/0!</v>
      </c>
      <c r="AM552" s="25" t="e">
        <f t="shared" si="165"/>
        <v>#DIV/0!</v>
      </c>
      <c r="AN552" s="25" t="e">
        <f t="shared" si="166"/>
        <v>#DIV/0!</v>
      </c>
      <c r="AO552" s="25">
        <v>0</v>
      </c>
      <c r="AP552" s="25">
        <v>0</v>
      </c>
      <c r="AQ552" s="25" t="e">
        <f t="shared" si="167"/>
        <v>#DIV/0!</v>
      </c>
    </row>
    <row r="553" spans="1:43" x14ac:dyDescent="0.3">
      <c r="A553">
        <f>'Calculated Tab Properties'!A553</f>
        <v>0</v>
      </c>
      <c r="B553">
        <f>'Calculated Tab Properties'!B553</f>
        <v>0</v>
      </c>
      <c r="C553">
        <f>'Calculated Tab Properties'!C553</f>
        <v>0</v>
      </c>
      <c r="D553">
        <f>'Calculated Tab Properties'!D553</f>
        <v>0</v>
      </c>
      <c r="E553">
        <f>'Calculated Tab Properties'!E553</f>
        <v>0</v>
      </c>
      <c r="F553">
        <f>'Calculated Tab Properties'!F553</f>
        <v>0</v>
      </c>
      <c r="G553">
        <f>'Calculated Tab Properties'!G553</f>
        <v>0</v>
      </c>
      <c r="H553">
        <f>'Calculated Tab Properties'!H553</f>
        <v>0</v>
      </c>
      <c r="I553">
        <f>'Calculated Tab Properties'!I553</f>
        <v>0</v>
      </c>
      <c r="J553" s="20" t="e">
        <f>'Calculated Tab Properties'!J553</f>
        <v>#DIV/0!</v>
      </c>
      <c r="K553">
        <v>0</v>
      </c>
      <c r="L553">
        <v>0</v>
      </c>
      <c r="M553">
        <v>0</v>
      </c>
      <c r="N553">
        <v>0</v>
      </c>
      <c r="O553" s="27">
        <f>'Calculated Tab Properties'!O553</f>
        <v>0</v>
      </c>
      <c r="P553" s="27">
        <f>'Calculated Tab Properties'!P553</f>
        <v>0</v>
      </c>
      <c r="Q553">
        <f>'Calculated Tab Properties'!Q553</f>
        <v>-300</v>
      </c>
      <c r="R553" t="e">
        <f>'Calculated Tab Properties'!R553</f>
        <v>#DIV/0!</v>
      </c>
      <c r="T553" s="1">
        <v>0</v>
      </c>
      <c r="U553" s="1">
        <v>0</v>
      </c>
      <c r="V553">
        <f>T553*'GEOMETRIC INPUTS'!S553</f>
        <v>0</v>
      </c>
      <c r="W553">
        <v>552</v>
      </c>
      <c r="X553">
        <f t="shared" si="154"/>
        <v>0</v>
      </c>
      <c r="Y553">
        <f t="shared" si="155"/>
        <v>0</v>
      </c>
      <c r="Z553" s="27" t="e">
        <f t="shared" si="156"/>
        <v>#DIV/0!</v>
      </c>
      <c r="AA553" s="27" t="e">
        <f t="shared" si="157"/>
        <v>#DIV/0!</v>
      </c>
      <c r="AB553" s="27" t="e">
        <f t="shared" si="158"/>
        <v>#DIV/0!</v>
      </c>
      <c r="AC553" t="e">
        <f t="shared" si="159"/>
        <v>#DIV/0!</v>
      </c>
      <c r="AD553" s="24">
        <f>'GT Data'!D555</f>
        <v>0</v>
      </c>
      <c r="AE553" s="25" t="e">
        <f t="shared" si="160"/>
        <v>#DIV/0!</v>
      </c>
      <c r="AF553" s="25" t="e">
        <f t="shared" si="161"/>
        <v>#DIV/0!</v>
      </c>
      <c r="AG553" s="25" t="e">
        <f t="shared" si="162"/>
        <v>#DIV/0!</v>
      </c>
      <c r="AH553" s="25">
        <v>0</v>
      </c>
      <c r="AI553" s="25">
        <v>0</v>
      </c>
      <c r="AJ553" s="25">
        <f t="shared" si="163"/>
        <v>0</v>
      </c>
      <c r="AK553" s="24">
        <f>'GT Data'!N555</f>
        <v>0</v>
      </c>
      <c r="AL553" s="25" t="e">
        <f t="shared" si="164"/>
        <v>#DIV/0!</v>
      </c>
      <c r="AM553" s="25" t="e">
        <f t="shared" si="165"/>
        <v>#DIV/0!</v>
      </c>
      <c r="AN553" s="25" t="e">
        <f t="shared" si="166"/>
        <v>#DIV/0!</v>
      </c>
      <c r="AO553" s="25">
        <v>0</v>
      </c>
      <c r="AP553" s="25">
        <v>0</v>
      </c>
      <c r="AQ553" s="25" t="e">
        <f t="shared" si="167"/>
        <v>#DIV/0!</v>
      </c>
    </row>
    <row r="554" spans="1:43" x14ac:dyDescent="0.3">
      <c r="A554">
        <f>'Calculated Tab Properties'!A554</f>
        <v>0</v>
      </c>
      <c r="B554">
        <f>'Calculated Tab Properties'!B554</f>
        <v>0</v>
      </c>
      <c r="C554">
        <f>'Calculated Tab Properties'!C554</f>
        <v>0</v>
      </c>
      <c r="D554">
        <f>'Calculated Tab Properties'!D554</f>
        <v>0</v>
      </c>
      <c r="E554">
        <f>'Calculated Tab Properties'!E554</f>
        <v>0</v>
      </c>
      <c r="F554">
        <f>'Calculated Tab Properties'!F554</f>
        <v>0</v>
      </c>
      <c r="G554">
        <f>'Calculated Tab Properties'!G554</f>
        <v>0</v>
      </c>
      <c r="H554">
        <f>'Calculated Tab Properties'!H554</f>
        <v>0</v>
      </c>
      <c r="I554">
        <f>'Calculated Tab Properties'!I554</f>
        <v>0</v>
      </c>
      <c r="J554" s="20" t="e">
        <f>'Calculated Tab Properties'!J554</f>
        <v>#DIV/0!</v>
      </c>
      <c r="K554">
        <v>0</v>
      </c>
      <c r="L554">
        <v>0</v>
      </c>
      <c r="M554">
        <v>0</v>
      </c>
      <c r="N554">
        <v>0</v>
      </c>
      <c r="O554" s="27">
        <f>'Calculated Tab Properties'!O554</f>
        <v>0</v>
      </c>
      <c r="P554" s="27">
        <f>'Calculated Tab Properties'!P554</f>
        <v>0</v>
      </c>
      <c r="Q554">
        <f>'Calculated Tab Properties'!Q554</f>
        <v>-300</v>
      </c>
      <c r="R554" t="e">
        <f>'Calculated Tab Properties'!R554</f>
        <v>#DIV/0!</v>
      </c>
      <c r="T554" s="1">
        <v>0</v>
      </c>
      <c r="U554" s="1">
        <v>0</v>
      </c>
      <c r="V554">
        <f>T554*'GEOMETRIC INPUTS'!S554</f>
        <v>0</v>
      </c>
      <c r="W554">
        <v>553</v>
      </c>
      <c r="X554">
        <f t="shared" si="154"/>
        <v>0</v>
      </c>
      <c r="Y554">
        <f t="shared" si="155"/>
        <v>0</v>
      </c>
      <c r="Z554" s="27" t="e">
        <f t="shared" si="156"/>
        <v>#DIV/0!</v>
      </c>
      <c r="AA554" s="27" t="e">
        <f t="shared" si="157"/>
        <v>#DIV/0!</v>
      </c>
      <c r="AB554" s="27" t="e">
        <f t="shared" si="158"/>
        <v>#DIV/0!</v>
      </c>
      <c r="AC554" t="e">
        <f t="shared" si="159"/>
        <v>#DIV/0!</v>
      </c>
      <c r="AD554" s="24">
        <f>'GT Data'!D556</f>
        <v>0</v>
      </c>
      <c r="AE554" s="25" t="e">
        <f t="shared" si="160"/>
        <v>#DIV/0!</v>
      </c>
      <c r="AF554" s="25" t="e">
        <f t="shared" si="161"/>
        <v>#DIV/0!</v>
      </c>
      <c r="AG554" s="25" t="e">
        <f t="shared" si="162"/>
        <v>#DIV/0!</v>
      </c>
      <c r="AH554" s="25">
        <v>0</v>
      </c>
      <c r="AI554" s="25">
        <v>0</v>
      </c>
      <c r="AJ554" s="25">
        <f t="shared" si="163"/>
        <v>0</v>
      </c>
      <c r="AK554" s="24">
        <f>'GT Data'!N556</f>
        <v>0</v>
      </c>
      <c r="AL554" s="25" t="e">
        <f t="shared" si="164"/>
        <v>#DIV/0!</v>
      </c>
      <c r="AM554" s="25" t="e">
        <f t="shared" si="165"/>
        <v>#DIV/0!</v>
      </c>
      <c r="AN554" s="25" t="e">
        <f t="shared" si="166"/>
        <v>#DIV/0!</v>
      </c>
      <c r="AO554" s="25">
        <v>0</v>
      </c>
      <c r="AP554" s="25">
        <v>0</v>
      </c>
      <c r="AQ554" s="25" t="e">
        <f t="shared" si="167"/>
        <v>#DIV/0!</v>
      </c>
    </row>
    <row r="555" spans="1:43" x14ac:dyDescent="0.3">
      <c r="A555">
        <f>'Calculated Tab Properties'!A555</f>
        <v>0</v>
      </c>
      <c r="B555">
        <f>'Calculated Tab Properties'!B555</f>
        <v>0</v>
      </c>
      <c r="C555">
        <f>'Calculated Tab Properties'!C555</f>
        <v>0</v>
      </c>
      <c r="D555">
        <f>'Calculated Tab Properties'!D555</f>
        <v>0</v>
      </c>
      <c r="E555">
        <f>'Calculated Tab Properties'!E555</f>
        <v>0</v>
      </c>
      <c r="F555">
        <f>'Calculated Tab Properties'!F555</f>
        <v>0</v>
      </c>
      <c r="G555">
        <f>'Calculated Tab Properties'!G555</f>
        <v>0</v>
      </c>
      <c r="H555">
        <f>'Calculated Tab Properties'!H555</f>
        <v>0</v>
      </c>
      <c r="I555">
        <f>'Calculated Tab Properties'!I555</f>
        <v>0</v>
      </c>
      <c r="J555" s="20" t="e">
        <f>'Calculated Tab Properties'!J555</f>
        <v>#DIV/0!</v>
      </c>
      <c r="K555">
        <v>0</v>
      </c>
      <c r="L555">
        <v>0</v>
      </c>
      <c r="M555">
        <v>0</v>
      </c>
      <c r="N555">
        <v>0</v>
      </c>
      <c r="O555" s="27">
        <f>'Calculated Tab Properties'!O555</f>
        <v>0</v>
      </c>
      <c r="P555" s="27">
        <f>'Calculated Tab Properties'!P555</f>
        <v>0</v>
      </c>
      <c r="Q555">
        <f>'Calculated Tab Properties'!Q555</f>
        <v>-300</v>
      </c>
      <c r="R555" t="e">
        <f>'Calculated Tab Properties'!R555</f>
        <v>#DIV/0!</v>
      </c>
      <c r="T555" s="1">
        <v>0</v>
      </c>
      <c r="U555" s="1">
        <v>0</v>
      </c>
      <c r="V555">
        <f>T555*'GEOMETRIC INPUTS'!S555</f>
        <v>0</v>
      </c>
      <c r="W555">
        <v>554</v>
      </c>
      <c r="X555">
        <f t="shared" si="154"/>
        <v>0</v>
      </c>
      <c r="Y555">
        <f t="shared" si="155"/>
        <v>0</v>
      </c>
      <c r="Z555" s="27" t="e">
        <f t="shared" si="156"/>
        <v>#DIV/0!</v>
      </c>
      <c r="AA555" s="27" t="e">
        <f t="shared" si="157"/>
        <v>#DIV/0!</v>
      </c>
      <c r="AB555" s="27" t="e">
        <f t="shared" si="158"/>
        <v>#DIV/0!</v>
      </c>
      <c r="AC555" t="e">
        <f t="shared" si="159"/>
        <v>#DIV/0!</v>
      </c>
      <c r="AD555" s="24">
        <f>'GT Data'!D557</f>
        <v>0</v>
      </c>
      <c r="AE555" s="25" t="e">
        <f t="shared" si="160"/>
        <v>#DIV/0!</v>
      </c>
      <c r="AF555" s="25" t="e">
        <f t="shared" si="161"/>
        <v>#DIV/0!</v>
      </c>
      <c r="AG555" s="25" t="e">
        <f t="shared" si="162"/>
        <v>#DIV/0!</v>
      </c>
      <c r="AH555" s="25">
        <v>0</v>
      </c>
      <c r="AI555" s="25">
        <v>0</v>
      </c>
      <c r="AJ555" s="25">
        <f t="shared" si="163"/>
        <v>0</v>
      </c>
      <c r="AK555" s="24">
        <f>'GT Data'!N557</f>
        <v>0</v>
      </c>
      <c r="AL555" s="25" t="e">
        <f t="shared" si="164"/>
        <v>#DIV/0!</v>
      </c>
      <c r="AM555" s="25" t="e">
        <f t="shared" si="165"/>
        <v>#DIV/0!</v>
      </c>
      <c r="AN555" s="25" t="e">
        <f t="shared" si="166"/>
        <v>#DIV/0!</v>
      </c>
      <c r="AO555" s="25">
        <v>0</v>
      </c>
      <c r="AP555" s="25">
        <v>0</v>
      </c>
      <c r="AQ555" s="25" t="e">
        <f t="shared" si="167"/>
        <v>#DIV/0!</v>
      </c>
    </row>
    <row r="556" spans="1:43" x14ac:dyDescent="0.3">
      <c r="A556">
        <f>'Calculated Tab Properties'!A556</f>
        <v>0</v>
      </c>
      <c r="B556">
        <f>'Calculated Tab Properties'!B556</f>
        <v>0</v>
      </c>
      <c r="C556">
        <f>'Calculated Tab Properties'!C556</f>
        <v>0</v>
      </c>
      <c r="D556">
        <f>'Calculated Tab Properties'!D556</f>
        <v>0</v>
      </c>
      <c r="E556">
        <f>'Calculated Tab Properties'!E556</f>
        <v>0</v>
      </c>
      <c r="F556">
        <f>'Calculated Tab Properties'!F556</f>
        <v>0</v>
      </c>
      <c r="G556">
        <f>'Calculated Tab Properties'!G556</f>
        <v>0</v>
      </c>
      <c r="H556">
        <f>'Calculated Tab Properties'!H556</f>
        <v>0</v>
      </c>
      <c r="I556">
        <f>'Calculated Tab Properties'!I556</f>
        <v>0</v>
      </c>
      <c r="J556" s="20" t="e">
        <f>'Calculated Tab Properties'!J556</f>
        <v>#DIV/0!</v>
      </c>
      <c r="K556">
        <v>0</v>
      </c>
      <c r="L556">
        <v>0</v>
      </c>
      <c r="M556">
        <v>0</v>
      </c>
      <c r="N556">
        <v>0</v>
      </c>
      <c r="O556" s="27">
        <f>'Calculated Tab Properties'!O556</f>
        <v>0</v>
      </c>
      <c r="P556" s="27">
        <f>'Calculated Tab Properties'!P556</f>
        <v>0</v>
      </c>
      <c r="Q556">
        <f>'Calculated Tab Properties'!Q556</f>
        <v>-300</v>
      </c>
      <c r="R556" t="e">
        <f>'Calculated Tab Properties'!R556</f>
        <v>#DIV/0!</v>
      </c>
      <c r="T556" s="1">
        <v>0</v>
      </c>
      <c r="U556" s="1">
        <v>0</v>
      </c>
      <c r="V556">
        <f>T556*'GEOMETRIC INPUTS'!S556</f>
        <v>0</v>
      </c>
      <c r="W556">
        <v>555</v>
      </c>
      <c r="X556">
        <f t="shared" si="154"/>
        <v>0</v>
      </c>
      <c r="Y556">
        <f t="shared" si="155"/>
        <v>0</v>
      </c>
      <c r="Z556" s="27" t="e">
        <f t="shared" si="156"/>
        <v>#DIV/0!</v>
      </c>
      <c r="AA556" s="27" t="e">
        <f t="shared" si="157"/>
        <v>#DIV/0!</v>
      </c>
      <c r="AB556" s="27" t="e">
        <f t="shared" si="158"/>
        <v>#DIV/0!</v>
      </c>
      <c r="AC556" t="e">
        <f t="shared" si="159"/>
        <v>#DIV/0!</v>
      </c>
      <c r="AD556" s="24">
        <f>'GT Data'!D558</f>
        <v>0</v>
      </c>
      <c r="AE556" s="25" t="e">
        <f t="shared" si="160"/>
        <v>#DIV/0!</v>
      </c>
      <c r="AF556" s="25" t="e">
        <f t="shared" si="161"/>
        <v>#DIV/0!</v>
      </c>
      <c r="AG556" s="25" t="e">
        <f t="shared" si="162"/>
        <v>#DIV/0!</v>
      </c>
      <c r="AH556" s="25">
        <v>0</v>
      </c>
      <c r="AI556" s="25">
        <v>0</v>
      </c>
      <c r="AJ556" s="25">
        <f t="shared" si="163"/>
        <v>0</v>
      </c>
      <c r="AK556" s="24">
        <f>'GT Data'!N558</f>
        <v>0</v>
      </c>
      <c r="AL556" s="25" t="e">
        <f t="shared" si="164"/>
        <v>#DIV/0!</v>
      </c>
      <c r="AM556" s="25" t="e">
        <f t="shared" si="165"/>
        <v>#DIV/0!</v>
      </c>
      <c r="AN556" s="25" t="e">
        <f t="shared" si="166"/>
        <v>#DIV/0!</v>
      </c>
      <c r="AO556" s="25">
        <v>0</v>
      </c>
      <c r="AP556" s="25">
        <v>0</v>
      </c>
      <c r="AQ556" s="25" t="e">
        <f t="shared" si="167"/>
        <v>#DIV/0!</v>
      </c>
    </row>
    <row r="557" spans="1:43" x14ac:dyDescent="0.3">
      <c r="A557">
        <f>'Calculated Tab Properties'!A557</f>
        <v>0</v>
      </c>
      <c r="B557">
        <f>'Calculated Tab Properties'!B557</f>
        <v>0</v>
      </c>
      <c r="C557">
        <f>'Calculated Tab Properties'!C557</f>
        <v>0</v>
      </c>
      <c r="D557">
        <f>'Calculated Tab Properties'!D557</f>
        <v>0</v>
      </c>
      <c r="E557">
        <f>'Calculated Tab Properties'!E557</f>
        <v>0</v>
      </c>
      <c r="F557">
        <f>'Calculated Tab Properties'!F557</f>
        <v>0</v>
      </c>
      <c r="G557">
        <f>'Calculated Tab Properties'!G557</f>
        <v>0</v>
      </c>
      <c r="H557">
        <f>'Calculated Tab Properties'!H557</f>
        <v>0</v>
      </c>
      <c r="I557">
        <f>'Calculated Tab Properties'!I557</f>
        <v>0</v>
      </c>
      <c r="J557" s="20" t="e">
        <f>'Calculated Tab Properties'!J557</f>
        <v>#DIV/0!</v>
      </c>
      <c r="K557">
        <v>0</v>
      </c>
      <c r="L557">
        <v>0</v>
      </c>
      <c r="M557">
        <v>0</v>
      </c>
      <c r="N557">
        <v>0</v>
      </c>
      <c r="O557" s="27">
        <f>'Calculated Tab Properties'!O557</f>
        <v>0</v>
      </c>
      <c r="P557" s="27">
        <f>'Calculated Tab Properties'!P557</f>
        <v>0</v>
      </c>
      <c r="Q557">
        <f>'Calculated Tab Properties'!Q557</f>
        <v>-300</v>
      </c>
      <c r="R557" t="e">
        <f>'Calculated Tab Properties'!R557</f>
        <v>#DIV/0!</v>
      </c>
      <c r="T557" s="1">
        <v>0</v>
      </c>
      <c r="U557" s="1">
        <v>0</v>
      </c>
      <c r="V557">
        <f>T557*'GEOMETRIC INPUTS'!S557</f>
        <v>0</v>
      </c>
      <c r="W557">
        <v>556</v>
      </c>
      <c r="X557">
        <f t="shared" si="154"/>
        <v>0</v>
      </c>
      <c r="Y557">
        <f t="shared" si="155"/>
        <v>0</v>
      </c>
      <c r="Z557" s="27" t="e">
        <f t="shared" si="156"/>
        <v>#DIV/0!</v>
      </c>
      <c r="AA557" s="27" t="e">
        <f t="shared" si="157"/>
        <v>#DIV/0!</v>
      </c>
      <c r="AB557" s="27" t="e">
        <f t="shared" si="158"/>
        <v>#DIV/0!</v>
      </c>
      <c r="AC557" t="e">
        <f t="shared" si="159"/>
        <v>#DIV/0!</v>
      </c>
      <c r="AD557" s="24">
        <f>'GT Data'!D559</f>
        <v>0</v>
      </c>
      <c r="AE557" s="25" t="e">
        <f t="shared" si="160"/>
        <v>#DIV/0!</v>
      </c>
      <c r="AF557" s="25" t="e">
        <f t="shared" si="161"/>
        <v>#DIV/0!</v>
      </c>
      <c r="AG557" s="25" t="e">
        <f t="shared" si="162"/>
        <v>#DIV/0!</v>
      </c>
      <c r="AH557" s="25">
        <v>0</v>
      </c>
      <c r="AI557" s="25">
        <v>0</v>
      </c>
      <c r="AJ557" s="25">
        <f t="shared" si="163"/>
        <v>0</v>
      </c>
      <c r="AK557" s="24">
        <f>'GT Data'!N559</f>
        <v>0</v>
      </c>
      <c r="AL557" s="25" t="e">
        <f t="shared" si="164"/>
        <v>#DIV/0!</v>
      </c>
      <c r="AM557" s="25" t="e">
        <f t="shared" si="165"/>
        <v>#DIV/0!</v>
      </c>
      <c r="AN557" s="25" t="e">
        <f t="shared" si="166"/>
        <v>#DIV/0!</v>
      </c>
      <c r="AO557" s="25">
        <v>0</v>
      </c>
      <c r="AP557" s="25">
        <v>0</v>
      </c>
      <c r="AQ557" s="25" t="e">
        <f t="shared" si="167"/>
        <v>#DIV/0!</v>
      </c>
    </row>
    <row r="558" spans="1:43" x14ac:dyDescent="0.3">
      <c r="A558">
        <f>'Calculated Tab Properties'!A558</f>
        <v>0</v>
      </c>
      <c r="B558">
        <f>'Calculated Tab Properties'!B558</f>
        <v>0</v>
      </c>
      <c r="C558">
        <f>'Calculated Tab Properties'!C558</f>
        <v>0</v>
      </c>
      <c r="D558">
        <f>'Calculated Tab Properties'!D558</f>
        <v>0</v>
      </c>
      <c r="E558">
        <f>'Calculated Tab Properties'!E558</f>
        <v>0</v>
      </c>
      <c r="F558">
        <f>'Calculated Tab Properties'!F558</f>
        <v>0</v>
      </c>
      <c r="G558">
        <f>'Calculated Tab Properties'!G558</f>
        <v>0</v>
      </c>
      <c r="H558">
        <f>'Calculated Tab Properties'!H558</f>
        <v>0</v>
      </c>
      <c r="I558">
        <f>'Calculated Tab Properties'!I558</f>
        <v>0</v>
      </c>
      <c r="J558" s="20" t="e">
        <f>'Calculated Tab Properties'!J558</f>
        <v>#DIV/0!</v>
      </c>
      <c r="K558">
        <v>0</v>
      </c>
      <c r="L558">
        <v>0</v>
      </c>
      <c r="M558">
        <v>0</v>
      </c>
      <c r="N558">
        <v>0</v>
      </c>
      <c r="O558" s="27">
        <f>'Calculated Tab Properties'!O558</f>
        <v>0</v>
      </c>
      <c r="P558" s="27">
        <f>'Calculated Tab Properties'!P558</f>
        <v>0</v>
      </c>
      <c r="Q558">
        <f>'Calculated Tab Properties'!Q558</f>
        <v>-300</v>
      </c>
      <c r="R558" t="e">
        <f>'Calculated Tab Properties'!R558</f>
        <v>#DIV/0!</v>
      </c>
      <c r="T558" s="1">
        <v>0</v>
      </c>
      <c r="U558" s="1">
        <v>0</v>
      </c>
      <c r="V558">
        <f>T558*'GEOMETRIC INPUTS'!S558</f>
        <v>0</v>
      </c>
      <c r="W558">
        <v>557</v>
      </c>
      <c r="X558">
        <f t="shared" si="154"/>
        <v>0</v>
      </c>
      <c r="Y558">
        <f t="shared" si="155"/>
        <v>0</v>
      </c>
      <c r="Z558" s="27" t="e">
        <f t="shared" si="156"/>
        <v>#DIV/0!</v>
      </c>
      <c r="AA558" s="27" t="e">
        <f t="shared" si="157"/>
        <v>#DIV/0!</v>
      </c>
      <c r="AB558" s="27" t="e">
        <f t="shared" si="158"/>
        <v>#DIV/0!</v>
      </c>
      <c r="AC558" t="e">
        <f t="shared" si="159"/>
        <v>#DIV/0!</v>
      </c>
      <c r="AD558" s="24">
        <f>'GT Data'!D560</f>
        <v>0</v>
      </c>
      <c r="AE558" s="25" t="e">
        <f t="shared" si="160"/>
        <v>#DIV/0!</v>
      </c>
      <c r="AF558" s="25" t="e">
        <f t="shared" si="161"/>
        <v>#DIV/0!</v>
      </c>
      <c r="AG558" s="25" t="e">
        <f t="shared" si="162"/>
        <v>#DIV/0!</v>
      </c>
      <c r="AH558" s="25">
        <v>0</v>
      </c>
      <c r="AI558" s="25">
        <v>0</v>
      </c>
      <c r="AJ558" s="25">
        <f t="shared" si="163"/>
        <v>0</v>
      </c>
      <c r="AK558" s="24">
        <f>'GT Data'!N560</f>
        <v>0</v>
      </c>
      <c r="AL558" s="25" t="e">
        <f t="shared" si="164"/>
        <v>#DIV/0!</v>
      </c>
      <c r="AM558" s="25" t="e">
        <f t="shared" si="165"/>
        <v>#DIV/0!</v>
      </c>
      <c r="AN558" s="25" t="e">
        <f t="shared" si="166"/>
        <v>#DIV/0!</v>
      </c>
      <c r="AO558" s="25">
        <v>0</v>
      </c>
      <c r="AP558" s="25">
        <v>0</v>
      </c>
      <c r="AQ558" s="25" t="e">
        <f t="shared" si="167"/>
        <v>#DIV/0!</v>
      </c>
    </row>
    <row r="559" spans="1:43" x14ac:dyDescent="0.3">
      <c r="A559">
        <f>'Calculated Tab Properties'!A559</f>
        <v>0</v>
      </c>
      <c r="B559">
        <f>'Calculated Tab Properties'!B559</f>
        <v>0</v>
      </c>
      <c r="C559">
        <f>'Calculated Tab Properties'!C559</f>
        <v>0</v>
      </c>
      <c r="D559">
        <f>'Calculated Tab Properties'!D559</f>
        <v>0</v>
      </c>
      <c r="E559">
        <f>'Calculated Tab Properties'!E559</f>
        <v>0</v>
      </c>
      <c r="F559">
        <f>'Calculated Tab Properties'!F559</f>
        <v>0</v>
      </c>
      <c r="G559">
        <f>'Calculated Tab Properties'!G559</f>
        <v>0</v>
      </c>
      <c r="H559">
        <f>'Calculated Tab Properties'!H559</f>
        <v>0</v>
      </c>
      <c r="I559">
        <f>'Calculated Tab Properties'!I559</f>
        <v>0</v>
      </c>
      <c r="J559" s="20" t="e">
        <f>'Calculated Tab Properties'!J559</f>
        <v>#DIV/0!</v>
      </c>
      <c r="K559">
        <v>0</v>
      </c>
      <c r="L559">
        <v>0</v>
      </c>
      <c r="M559">
        <v>0</v>
      </c>
      <c r="N559">
        <v>0</v>
      </c>
      <c r="O559" s="27">
        <f>'Calculated Tab Properties'!O559</f>
        <v>0</v>
      </c>
      <c r="P559" s="27">
        <f>'Calculated Tab Properties'!P559</f>
        <v>0</v>
      </c>
      <c r="Q559">
        <f>'Calculated Tab Properties'!Q559</f>
        <v>-300</v>
      </c>
      <c r="R559" t="e">
        <f>'Calculated Tab Properties'!R559</f>
        <v>#DIV/0!</v>
      </c>
      <c r="T559" s="1">
        <v>0</v>
      </c>
      <c r="U559" s="1">
        <v>0</v>
      </c>
      <c r="V559">
        <f>T559*'GEOMETRIC INPUTS'!S559</f>
        <v>0</v>
      </c>
      <c r="W559">
        <v>558</v>
      </c>
      <c r="X559">
        <f t="shared" si="154"/>
        <v>0</v>
      </c>
      <c r="Y559">
        <f t="shared" si="155"/>
        <v>0</v>
      </c>
      <c r="Z559" s="27" t="e">
        <f t="shared" si="156"/>
        <v>#DIV/0!</v>
      </c>
      <c r="AA559" s="27" t="e">
        <f t="shared" si="157"/>
        <v>#DIV/0!</v>
      </c>
      <c r="AB559" s="27" t="e">
        <f t="shared" si="158"/>
        <v>#DIV/0!</v>
      </c>
      <c r="AC559" t="e">
        <f t="shared" si="159"/>
        <v>#DIV/0!</v>
      </c>
      <c r="AD559" s="24">
        <f>'GT Data'!D561</f>
        <v>0</v>
      </c>
      <c r="AE559" s="25" t="e">
        <f t="shared" si="160"/>
        <v>#DIV/0!</v>
      </c>
      <c r="AF559" s="25" t="e">
        <f t="shared" si="161"/>
        <v>#DIV/0!</v>
      </c>
      <c r="AG559" s="25" t="e">
        <f t="shared" si="162"/>
        <v>#DIV/0!</v>
      </c>
      <c r="AH559" s="25">
        <v>0</v>
      </c>
      <c r="AI559" s="25">
        <v>0</v>
      </c>
      <c r="AJ559" s="25">
        <f t="shared" si="163"/>
        <v>0</v>
      </c>
      <c r="AK559" s="24">
        <f>'GT Data'!N561</f>
        <v>0</v>
      </c>
      <c r="AL559" s="25" t="e">
        <f t="shared" si="164"/>
        <v>#DIV/0!</v>
      </c>
      <c r="AM559" s="25" t="e">
        <f t="shared" si="165"/>
        <v>#DIV/0!</v>
      </c>
      <c r="AN559" s="25" t="e">
        <f t="shared" si="166"/>
        <v>#DIV/0!</v>
      </c>
      <c r="AO559" s="25">
        <v>0</v>
      </c>
      <c r="AP559" s="25">
        <v>0</v>
      </c>
      <c r="AQ559" s="25" t="e">
        <f t="shared" si="167"/>
        <v>#DIV/0!</v>
      </c>
    </row>
    <row r="560" spans="1:43" x14ac:dyDescent="0.3">
      <c r="A560">
        <f>'Calculated Tab Properties'!A560</f>
        <v>0</v>
      </c>
      <c r="B560">
        <f>'Calculated Tab Properties'!B560</f>
        <v>0</v>
      </c>
      <c r="C560">
        <f>'Calculated Tab Properties'!C560</f>
        <v>0</v>
      </c>
      <c r="D560">
        <f>'Calculated Tab Properties'!D560</f>
        <v>0</v>
      </c>
      <c r="E560">
        <f>'Calculated Tab Properties'!E560</f>
        <v>0</v>
      </c>
      <c r="F560">
        <f>'Calculated Tab Properties'!F560</f>
        <v>0</v>
      </c>
      <c r="G560">
        <f>'Calculated Tab Properties'!G560</f>
        <v>0</v>
      </c>
      <c r="H560">
        <f>'Calculated Tab Properties'!H560</f>
        <v>0</v>
      </c>
      <c r="I560">
        <f>'Calculated Tab Properties'!I560</f>
        <v>0</v>
      </c>
      <c r="J560" s="20" t="e">
        <f>'Calculated Tab Properties'!J560</f>
        <v>#DIV/0!</v>
      </c>
      <c r="K560">
        <v>0</v>
      </c>
      <c r="L560">
        <v>0</v>
      </c>
      <c r="M560">
        <v>0</v>
      </c>
      <c r="N560">
        <v>0</v>
      </c>
      <c r="O560" s="27">
        <f>'Calculated Tab Properties'!O560</f>
        <v>0</v>
      </c>
      <c r="P560" s="27">
        <f>'Calculated Tab Properties'!P560</f>
        <v>0</v>
      </c>
      <c r="Q560">
        <f>'Calculated Tab Properties'!Q560</f>
        <v>-300</v>
      </c>
      <c r="R560" t="e">
        <f>'Calculated Tab Properties'!R560</f>
        <v>#DIV/0!</v>
      </c>
      <c r="T560" s="1">
        <v>0</v>
      </c>
      <c r="U560" s="1">
        <v>0</v>
      </c>
      <c r="V560">
        <f>T560*'GEOMETRIC INPUTS'!S560</f>
        <v>0</v>
      </c>
      <c r="W560">
        <v>559</v>
      </c>
      <c r="X560">
        <f t="shared" si="154"/>
        <v>0</v>
      </c>
      <c r="Y560">
        <f t="shared" si="155"/>
        <v>0</v>
      </c>
      <c r="Z560" s="27" t="e">
        <f t="shared" si="156"/>
        <v>#DIV/0!</v>
      </c>
      <c r="AA560" s="27" t="e">
        <f t="shared" si="157"/>
        <v>#DIV/0!</v>
      </c>
      <c r="AB560" s="27" t="e">
        <f t="shared" si="158"/>
        <v>#DIV/0!</v>
      </c>
      <c r="AC560" t="e">
        <f t="shared" si="159"/>
        <v>#DIV/0!</v>
      </c>
      <c r="AD560" s="24">
        <f>'GT Data'!D562</f>
        <v>0</v>
      </c>
      <c r="AE560" s="25" t="e">
        <f t="shared" si="160"/>
        <v>#DIV/0!</v>
      </c>
      <c r="AF560" s="25" t="e">
        <f t="shared" si="161"/>
        <v>#DIV/0!</v>
      </c>
      <c r="AG560" s="25" t="e">
        <f t="shared" si="162"/>
        <v>#DIV/0!</v>
      </c>
      <c r="AH560" s="25">
        <v>0</v>
      </c>
      <c r="AI560" s="25">
        <v>0</v>
      </c>
      <c r="AJ560" s="25">
        <f t="shared" si="163"/>
        <v>0</v>
      </c>
      <c r="AK560" s="24">
        <f>'GT Data'!N562</f>
        <v>0</v>
      </c>
      <c r="AL560" s="25" t="e">
        <f t="shared" si="164"/>
        <v>#DIV/0!</v>
      </c>
      <c r="AM560" s="25" t="e">
        <f t="shared" si="165"/>
        <v>#DIV/0!</v>
      </c>
      <c r="AN560" s="25" t="e">
        <f t="shared" si="166"/>
        <v>#DIV/0!</v>
      </c>
      <c r="AO560" s="25">
        <v>0</v>
      </c>
      <c r="AP560" s="25">
        <v>0</v>
      </c>
      <c r="AQ560" s="25" t="e">
        <f t="shared" si="167"/>
        <v>#DIV/0!</v>
      </c>
    </row>
    <row r="561" spans="1:43" x14ac:dyDescent="0.3">
      <c r="A561">
        <f>'Calculated Tab Properties'!A561</f>
        <v>0</v>
      </c>
      <c r="B561">
        <f>'Calculated Tab Properties'!B561</f>
        <v>0</v>
      </c>
      <c r="C561">
        <f>'Calculated Tab Properties'!C561</f>
        <v>0</v>
      </c>
      <c r="D561">
        <f>'Calculated Tab Properties'!D561</f>
        <v>0</v>
      </c>
      <c r="E561">
        <f>'Calculated Tab Properties'!E561</f>
        <v>0</v>
      </c>
      <c r="F561">
        <f>'Calculated Tab Properties'!F561</f>
        <v>0</v>
      </c>
      <c r="G561">
        <f>'Calculated Tab Properties'!G561</f>
        <v>0</v>
      </c>
      <c r="H561">
        <f>'Calculated Tab Properties'!H561</f>
        <v>0</v>
      </c>
      <c r="I561">
        <f>'Calculated Tab Properties'!I561</f>
        <v>0</v>
      </c>
      <c r="J561" s="20" t="e">
        <f>'Calculated Tab Properties'!J561</f>
        <v>#DIV/0!</v>
      </c>
      <c r="K561">
        <v>0</v>
      </c>
      <c r="L561">
        <v>0</v>
      </c>
      <c r="M561">
        <v>0</v>
      </c>
      <c r="N561">
        <v>0</v>
      </c>
      <c r="O561" s="27">
        <f>'Calculated Tab Properties'!O561</f>
        <v>0</v>
      </c>
      <c r="P561" s="27">
        <f>'Calculated Tab Properties'!P561</f>
        <v>0</v>
      </c>
      <c r="Q561">
        <f>'Calculated Tab Properties'!Q561</f>
        <v>-300</v>
      </c>
      <c r="R561" t="e">
        <f>'Calculated Tab Properties'!R561</f>
        <v>#DIV/0!</v>
      </c>
      <c r="T561" s="1">
        <v>0</v>
      </c>
      <c r="U561" s="1">
        <v>0</v>
      </c>
      <c r="V561">
        <f>T561*'GEOMETRIC INPUTS'!S561</f>
        <v>0</v>
      </c>
      <c r="W561">
        <v>560</v>
      </c>
      <c r="X561">
        <f t="shared" si="154"/>
        <v>0</v>
      </c>
      <c r="Y561">
        <f t="shared" si="155"/>
        <v>0</v>
      </c>
      <c r="Z561" s="27" t="e">
        <f t="shared" si="156"/>
        <v>#DIV/0!</v>
      </c>
      <c r="AA561" s="27" t="e">
        <f t="shared" si="157"/>
        <v>#DIV/0!</v>
      </c>
      <c r="AB561" s="27" t="e">
        <f t="shared" si="158"/>
        <v>#DIV/0!</v>
      </c>
      <c r="AC561" t="e">
        <f t="shared" si="159"/>
        <v>#DIV/0!</v>
      </c>
      <c r="AD561" s="24">
        <f>'GT Data'!D563</f>
        <v>0</v>
      </c>
      <c r="AE561" s="25" t="e">
        <f t="shared" si="160"/>
        <v>#DIV/0!</v>
      </c>
      <c r="AF561" s="25" t="e">
        <f t="shared" si="161"/>
        <v>#DIV/0!</v>
      </c>
      <c r="AG561" s="25" t="e">
        <f t="shared" si="162"/>
        <v>#DIV/0!</v>
      </c>
      <c r="AH561" s="25">
        <v>0</v>
      </c>
      <c r="AI561" s="25">
        <v>0</v>
      </c>
      <c r="AJ561" s="25">
        <f t="shared" si="163"/>
        <v>0</v>
      </c>
      <c r="AK561" s="24">
        <f>'GT Data'!N563</f>
        <v>0</v>
      </c>
      <c r="AL561" s="25" t="e">
        <f t="shared" si="164"/>
        <v>#DIV/0!</v>
      </c>
      <c r="AM561" s="25" t="e">
        <f t="shared" si="165"/>
        <v>#DIV/0!</v>
      </c>
      <c r="AN561" s="25" t="e">
        <f t="shared" si="166"/>
        <v>#DIV/0!</v>
      </c>
      <c r="AO561" s="25">
        <v>0</v>
      </c>
      <c r="AP561" s="25">
        <v>0</v>
      </c>
      <c r="AQ561" s="25" t="e">
        <f t="shared" si="167"/>
        <v>#DIV/0!</v>
      </c>
    </row>
    <row r="562" spans="1:43" x14ac:dyDescent="0.3">
      <c r="A562">
        <f>'Calculated Tab Properties'!A562</f>
        <v>0</v>
      </c>
      <c r="B562">
        <f>'Calculated Tab Properties'!B562</f>
        <v>0</v>
      </c>
      <c r="C562">
        <f>'Calculated Tab Properties'!C562</f>
        <v>0</v>
      </c>
      <c r="D562">
        <f>'Calculated Tab Properties'!D562</f>
        <v>0</v>
      </c>
      <c r="E562">
        <f>'Calculated Tab Properties'!E562</f>
        <v>0</v>
      </c>
      <c r="F562">
        <f>'Calculated Tab Properties'!F562</f>
        <v>0</v>
      </c>
      <c r="G562">
        <f>'Calculated Tab Properties'!G562</f>
        <v>0</v>
      </c>
      <c r="H562">
        <f>'Calculated Tab Properties'!H562</f>
        <v>0</v>
      </c>
      <c r="I562">
        <f>'Calculated Tab Properties'!I562</f>
        <v>0</v>
      </c>
      <c r="J562" s="20" t="e">
        <f>'Calculated Tab Properties'!J562</f>
        <v>#DIV/0!</v>
      </c>
      <c r="K562">
        <v>0</v>
      </c>
      <c r="L562">
        <v>0</v>
      </c>
      <c r="M562">
        <v>0</v>
      </c>
      <c r="N562">
        <v>0</v>
      </c>
      <c r="O562" s="27">
        <f>'Calculated Tab Properties'!O562</f>
        <v>0</v>
      </c>
      <c r="P562" s="27">
        <f>'Calculated Tab Properties'!P562</f>
        <v>0</v>
      </c>
      <c r="Q562">
        <f>'Calculated Tab Properties'!Q562</f>
        <v>-300</v>
      </c>
      <c r="R562" t="e">
        <f>'Calculated Tab Properties'!R562</f>
        <v>#DIV/0!</v>
      </c>
      <c r="T562" s="1">
        <v>0</v>
      </c>
      <c r="U562" s="1">
        <v>0</v>
      </c>
      <c r="V562">
        <f>T562*'GEOMETRIC INPUTS'!S562</f>
        <v>0</v>
      </c>
      <c r="W562">
        <v>561</v>
      </c>
      <c r="X562">
        <f t="shared" si="154"/>
        <v>0</v>
      </c>
      <c r="Y562">
        <f t="shared" si="155"/>
        <v>0</v>
      </c>
      <c r="Z562" s="27" t="e">
        <f t="shared" si="156"/>
        <v>#DIV/0!</v>
      </c>
      <c r="AA562" s="27" t="e">
        <f t="shared" si="157"/>
        <v>#DIV/0!</v>
      </c>
      <c r="AB562" s="27" t="e">
        <f t="shared" si="158"/>
        <v>#DIV/0!</v>
      </c>
      <c r="AC562" t="e">
        <f t="shared" si="159"/>
        <v>#DIV/0!</v>
      </c>
      <c r="AD562" s="24">
        <f>'GT Data'!D564</f>
        <v>0</v>
      </c>
      <c r="AE562" s="25" t="e">
        <f t="shared" si="160"/>
        <v>#DIV/0!</v>
      </c>
      <c r="AF562" s="25" t="e">
        <f t="shared" si="161"/>
        <v>#DIV/0!</v>
      </c>
      <c r="AG562" s="25" t="e">
        <f t="shared" si="162"/>
        <v>#DIV/0!</v>
      </c>
      <c r="AH562" s="25">
        <v>0</v>
      </c>
      <c r="AI562" s="25">
        <v>0</v>
      </c>
      <c r="AJ562" s="25">
        <f t="shared" si="163"/>
        <v>0</v>
      </c>
      <c r="AK562" s="24">
        <f>'GT Data'!N564</f>
        <v>0</v>
      </c>
      <c r="AL562" s="25" t="e">
        <f t="shared" si="164"/>
        <v>#DIV/0!</v>
      </c>
      <c r="AM562" s="25" t="e">
        <f t="shared" si="165"/>
        <v>#DIV/0!</v>
      </c>
      <c r="AN562" s="25" t="e">
        <f t="shared" si="166"/>
        <v>#DIV/0!</v>
      </c>
      <c r="AO562" s="25">
        <v>0</v>
      </c>
      <c r="AP562" s="25">
        <v>0</v>
      </c>
      <c r="AQ562" s="25" t="e">
        <f t="shared" si="167"/>
        <v>#DIV/0!</v>
      </c>
    </row>
    <row r="563" spans="1:43" x14ac:dyDescent="0.3">
      <c r="A563">
        <f>'Calculated Tab Properties'!A563</f>
        <v>0</v>
      </c>
      <c r="B563">
        <f>'Calculated Tab Properties'!B563</f>
        <v>0</v>
      </c>
      <c r="C563">
        <f>'Calculated Tab Properties'!C563</f>
        <v>0</v>
      </c>
      <c r="D563">
        <f>'Calculated Tab Properties'!D563</f>
        <v>0</v>
      </c>
      <c r="E563">
        <f>'Calculated Tab Properties'!E563</f>
        <v>0</v>
      </c>
      <c r="F563">
        <f>'Calculated Tab Properties'!F563</f>
        <v>0</v>
      </c>
      <c r="G563">
        <f>'Calculated Tab Properties'!G563</f>
        <v>0</v>
      </c>
      <c r="H563">
        <f>'Calculated Tab Properties'!H563</f>
        <v>0</v>
      </c>
      <c r="I563">
        <f>'Calculated Tab Properties'!I563</f>
        <v>0</v>
      </c>
      <c r="J563" s="20" t="e">
        <f>'Calculated Tab Properties'!J563</f>
        <v>#DIV/0!</v>
      </c>
      <c r="K563">
        <v>0</v>
      </c>
      <c r="L563">
        <v>0</v>
      </c>
      <c r="M563">
        <v>0</v>
      </c>
      <c r="N563">
        <v>0</v>
      </c>
      <c r="O563" s="27">
        <f>'Calculated Tab Properties'!O563</f>
        <v>0</v>
      </c>
      <c r="P563" s="27">
        <f>'Calculated Tab Properties'!P563</f>
        <v>0</v>
      </c>
      <c r="Q563">
        <f>'Calculated Tab Properties'!Q563</f>
        <v>-300</v>
      </c>
      <c r="R563" t="e">
        <f>'Calculated Tab Properties'!R563</f>
        <v>#DIV/0!</v>
      </c>
      <c r="T563" s="1">
        <v>0</v>
      </c>
      <c r="U563" s="1">
        <v>0</v>
      </c>
      <c r="V563">
        <f>T563*'GEOMETRIC INPUTS'!S563</f>
        <v>0</v>
      </c>
      <c r="W563">
        <v>562</v>
      </c>
      <c r="X563">
        <f t="shared" si="154"/>
        <v>0</v>
      </c>
      <c r="Y563">
        <f t="shared" si="155"/>
        <v>0</v>
      </c>
      <c r="Z563" s="27" t="e">
        <f t="shared" si="156"/>
        <v>#DIV/0!</v>
      </c>
      <c r="AA563" s="27" t="e">
        <f t="shared" si="157"/>
        <v>#DIV/0!</v>
      </c>
      <c r="AB563" s="27" t="e">
        <f t="shared" si="158"/>
        <v>#DIV/0!</v>
      </c>
      <c r="AC563" t="e">
        <f t="shared" si="159"/>
        <v>#DIV/0!</v>
      </c>
      <c r="AD563" s="24">
        <f>'GT Data'!D565</f>
        <v>0</v>
      </c>
      <c r="AE563" s="25" t="e">
        <f t="shared" si="160"/>
        <v>#DIV/0!</v>
      </c>
      <c r="AF563" s="25" t="e">
        <f t="shared" si="161"/>
        <v>#DIV/0!</v>
      </c>
      <c r="AG563" s="25" t="e">
        <f t="shared" si="162"/>
        <v>#DIV/0!</v>
      </c>
      <c r="AH563" s="25">
        <v>0</v>
      </c>
      <c r="AI563" s="25">
        <v>0</v>
      </c>
      <c r="AJ563" s="25">
        <f t="shared" si="163"/>
        <v>0</v>
      </c>
      <c r="AK563" s="24">
        <f>'GT Data'!N565</f>
        <v>0</v>
      </c>
      <c r="AL563" s="25" t="e">
        <f t="shared" si="164"/>
        <v>#DIV/0!</v>
      </c>
      <c r="AM563" s="25" t="e">
        <f t="shared" si="165"/>
        <v>#DIV/0!</v>
      </c>
      <c r="AN563" s="25" t="e">
        <f t="shared" si="166"/>
        <v>#DIV/0!</v>
      </c>
      <c r="AO563" s="25">
        <v>0</v>
      </c>
      <c r="AP563" s="25">
        <v>0</v>
      </c>
      <c r="AQ563" s="25" t="e">
        <f t="shared" si="167"/>
        <v>#DIV/0!</v>
      </c>
    </row>
    <row r="564" spans="1:43" x14ac:dyDescent="0.3">
      <c r="A564">
        <f>'Calculated Tab Properties'!A564</f>
        <v>0</v>
      </c>
      <c r="B564">
        <f>'Calculated Tab Properties'!B564</f>
        <v>0</v>
      </c>
      <c r="C564">
        <f>'Calculated Tab Properties'!C564</f>
        <v>0</v>
      </c>
      <c r="D564">
        <f>'Calculated Tab Properties'!D564</f>
        <v>0</v>
      </c>
      <c r="E564">
        <f>'Calculated Tab Properties'!E564</f>
        <v>0</v>
      </c>
      <c r="F564">
        <f>'Calculated Tab Properties'!F564</f>
        <v>0</v>
      </c>
      <c r="G564">
        <f>'Calculated Tab Properties'!G564</f>
        <v>0</v>
      </c>
      <c r="H564">
        <f>'Calculated Tab Properties'!H564</f>
        <v>0</v>
      </c>
      <c r="I564">
        <f>'Calculated Tab Properties'!I564</f>
        <v>0</v>
      </c>
      <c r="J564" s="20" t="e">
        <f>'Calculated Tab Properties'!J564</f>
        <v>#DIV/0!</v>
      </c>
      <c r="K564">
        <v>0</v>
      </c>
      <c r="L564">
        <v>0</v>
      </c>
      <c r="M564">
        <v>0</v>
      </c>
      <c r="N564">
        <v>0</v>
      </c>
      <c r="O564" s="27">
        <f>'Calculated Tab Properties'!O564</f>
        <v>0</v>
      </c>
      <c r="P564" s="27">
        <f>'Calculated Tab Properties'!P564</f>
        <v>0</v>
      </c>
      <c r="Q564">
        <f>'Calculated Tab Properties'!Q564</f>
        <v>-300</v>
      </c>
      <c r="R564" t="e">
        <f>'Calculated Tab Properties'!R564</f>
        <v>#DIV/0!</v>
      </c>
      <c r="T564" s="1">
        <v>0</v>
      </c>
      <c r="U564" s="1">
        <v>0</v>
      </c>
      <c r="V564">
        <f>T564*'GEOMETRIC INPUTS'!S564</f>
        <v>0</v>
      </c>
      <c r="W564">
        <v>563</v>
      </c>
      <c r="X564">
        <f t="shared" si="154"/>
        <v>0</v>
      </c>
      <c r="Y564">
        <f t="shared" si="155"/>
        <v>0</v>
      </c>
      <c r="Z564" s="27" t="e">
        <f t="shared" si="156"/>
        <v>#DIV/0!</v>
      </c>
      <c r="AA564" s="27" t="e">
        <f t="shared" si="157"/>
        <v>#DIV/0!</v>
      </c>
      <c r="AB564" s="27" t="e">
        <f t="shared" si="158"/>
        <v>#DIV/0!</v>
      </c>
      <c r="AC564" t="e">
        <f t="shared" si="159"/>
        <v>#DIV/0!</v>
      </c>
      <c r="AD564" s="24">
        <f>'GT Data'!D566</f>
        <v>0</v>
      </c>
      <c r="AE564" s="25" t="e">
        <f t="shared" si="160"/>
        <v>#DIV/0!</v>
      </c>
      <c r="AF564" s="25" t="e">
        <f t="shared" si="161"/>
        <v>#DIV/0!</v>
      </c>
      <c r="AG564" s="25" t="e">
        <f t="shared" si="162"/>
        <v>#DIV/0!</v>
      </c>
      <c r="AH564" s="25">
        <v>0</v>
      </c>
      <c r="AI564" s="25">
        <v>0</v>
      </c>
      <c r="AJ564" s="25">
        <f t="shared" si="163"/>
        <v>0</v>
      </c>
      <c r="AK564" s="24">
        <f>'GT Data'!N566</f>
        <v>0</v>
      </c>
      <c r="AL564" s="25" t="e">
        <f t="shared" si="164"/>
        <v>#DIV/0!</v>
      </c>
      <c r="AM564" s="25" t="e">
        <f t="shared" si="165"/>
        <v>#DIV/0!</v>
      </c>
      <c r="AN564" s="25" t="e">
        <f t="shared" si="166"/>
        <v>#DIV/0!</v>
      </c>
      <c r="AO564" s="25">
        <v>0</v>
      </c>
      <c r="AP564" s="25">
        <v>0</v>
      </c>
      <c r="AQ564" s="25" t="e">
        <f t="shared" si="167"/>
        <v>#DIV/0!</v>
      </c>
    </row>
    <row r="565" spans="1:43" x14ac:dyDescent="0.3">
      <c r="A565">
        <f>'Calculated Tab Properties'!A565</f>
        <v>0</v>
      </c>
      <c r="B565">
        <f>'Calculated Tab Properties'!B565</f>
        <v>0</v>
      </c>
      <c r="C565">
        <f>'Calculated Tab Properties'!C565</f>
        <v>0</v>
      </c>
      <c r="D565">
        <f>'Calculated Tab Properties'!D565</f>
        <v>0</v>
      </c>
      <c r="E565">
        <f>'Calculated Tab Properties'!E565</f>
        <v>0</v>
      </c>
      <c r="F565">
        <f>'Calculated Tab Properties'!F565</f>
        <v>0</v>
      </c>
      <c r="G565">
        <f>'Calculated Tab Properties'!G565</f>
        <v>0</v>
      </c>
      <c r="H565">
        <f>'Calculated Tab Properties'!H565</f>
        <v>0</v>
      </c>
      <c r="I565">
        <f>'Calculated Tab Properties'!I565</f>
        <v>0</v>
      </c>
      <c r="J565" s="20" t="e">
        <f>'Calculated Tab Properties'!J565</f>
        <v>#DIV/0!</v>
      </c>
      <c r="K565">
        <v>0</v>
      </c>
      <c r="L565">
        <v>0</v>
      </c>
      <c r="M565">
        <v>0</v>
      </c>
      <c r="N565">
        <v>0</v>
      </c>
      <c r="O565" s="27">
        <f>'Calculated Tab Properties'!O565</f>
        <v>0</v>
      </c>
      <c r="P565" s="27">
        <f>'Calculated Tab Properties'!P565</f>
        <v>0</v>
      </c>
      <c r="Q565">
        <f>'Calculated Tab Properties'!Q565</f>
        <v>-300</v>
      </c>
      <c r="R565" t="e">
        <f>'Calculated Tab Properties'!R565</f>
        <v>#DIV/0!</v>
      </c>
      <c r="T565" s="1">
        <v>0</v>
      </c>
      <c r="U565" s="1">
        <v>0</v>
      </c>
      <c r="V565">
        <f>T565*'GEOMETRIC INPUTS'!S565</f>
        <v>0</v>
      </c>
      <c r="W565">
        <v>564</v>
      </c>
      <c r="X565">
        <f t="shared" si="154"/>
        <v>0</v>
      </c>
      <c r="Y565">
        <f t="shared" si="155"/>
        <v>0</v>
      </c>
      <c r="Z565" s="27" t="e">
        <f t="shared" si="156"/>
        <v>#DIV/0!</v>
      </c>
      <c r="AA565" s="27" t="e">
        <f t="shared" si="157"/>
        <v>#DIV/0!</v>
      </c>
      <c r="AB565" s="27" t="e">
        <f t="shared" si="158"/>
        <v>#DIV/0!</v>
      </c>
      <c r="AC565" t="e">
        <f t="shared" si="159"/>
        <v>#DIV/0!</v>
      </c>
      <c r="AD565" s="24">
        <f>'GT Data'!D567</f>
        <v>0</v>
      </c>
      <c r="AE565" s="25" t="e">
        <f t="shared" si="160"/>
        <v>#DIV/0!</v>
      </c>
      <c r="AF565" s="25" t="e">
        <f t="shared" si="161"/>
        <v>#DIV/0!</v>
      </c>
      <c r="AG565" s="25" t="e">
        <f t="shared" si="162"/>
        <v>#DIV/0!</v>
      </c>
      <c r="AH565" s="25">
        <v>0</v>
      </c>
      <c r="AI565" s="25">
        <v>0</v>
      </c>
      <c r="AJ565" s="25">
        <f t="shared" si="163"/>
        <v>0</v>
      </c>
      <c r="AK565" s="24">
        <f>'GT Data'!N567</f>
        <v>0</v>
      </c>
      <c r="AL565" s="25" t="e">
        <f t="shared" si="164"/>
        <v>#DIV/0!</v>
      </c>
      <c r="AM565" s="25" t="e">
        <f t="shared" si="165"/>
        <v>#DIV/0!</v>
      </c>
      <c r="AN565" s="25" t="e">
        <f t="shared" si="166"/>
        <v>#DIV/0!</v>
      </c>
      <c r="AO565" s="25">
        <v>0</v>
      </c>
      <c r="AP565" s="25">
        <v>0</v>
      </c>
      <c r="AQ565" s="25" t="e">
        <f t="shared" si="167"/>
        <v>#DIV/0!</v>
      </c>
    </row>
    <row r="566" spans="1:43" x14ac:dyDescent="0.3">
      <c r="A566">
        <f>'Calculated Tab Properties'!A566</f>
        <v>0</v>
      </c>
      <c r="B566">
        <f>'Calculated Tab Properties'!B566</f>
        <v>0</v>
      </c>
      <c r="C566">
        <f>'Calculated Tab Properties'!C566</f>
        <v>0</v>
      </c>
      <c r="D566">
        <f>'Calculated Tab Properties'!D566</f>
        <v>0</v>
      </c>
      <c r="E566">
        <f>'Calculated Tab Properties'!E566</f>
        <v>0</v>
      </c>
      <c r="F566">
        <f>'Calculated Tab Properties'!F566</f>
        <v>0</v>
      </c>
      <c r="G566">
        <f>'Calculated Tab Properties'!G566</f>
        <v>0</v>
      </c>
      <c r="H566">
        <f>'Calculated Tab Properties'!H566</f>
        <v>0</v>
      </c>
      <c r="I566">
        <f>'Calculated Tab Properties'!I566</f>
        <v>0</v>
      </c>
      <c r="J566" s="20" t="e">
        <f>'Calculated Tab Properties'!J566</f>
        <v>#DIV/0!</v>
      </c>
      <c r="K566">
        <v>0</v>
      </c>
      <c r="L566">
        <v>0</v>
      </c>
      <c r="M566">
        <v>0</v>
      </c>
      <c r="N566">
        <v>0</v>
      </c>
      <c r="O566" s="27">
        <f>'Calculated Tab Properties'!O566</f>
        <v>0</v>
      </c>
      <c r="P566" s="27">
        <f>'Calculated Tab Properties'!P566</f>
        <v>0</v>
      </c>
      <c r="Q566">
        <f>'Calculated Tab Properties'!Q566</f>
        <v>-300</v>
      </c>
      <c r="R566" t="e">
        <f>'Calculated Tab Properties'!R566</f>
        <v>#DIV/0!</v>
      </c>
      <c r="T566" s="1">
        <v>0</v>
      </c>
      <c r="U566" s="1">
        <v>0</v>
      </c>
      <c r="V566">
        <f>T566*'GEOMETRIC INPUTS'!S566</f>
        <v>0</v>
      </c>
      <c r="W566">
        <v>565</v>
      </c>
      <c r="X566">
        <f t="shared" si="154"/>
        <v>0</v>
      </c>
      <c r="Y566">
        <f t="shared" si="155"/>
        <v>0</v>
      </c>
      <c r="Z566" s="27" t="e">
        <f t="shared" si="156"/>
        <v>#DIV/0!</v>
      </c>
      <c r="AA566" s="27" t="e">
        <f t="shared" si="157"/>
        <v>#DIV/0!</v>
      </c>
      <c r="AB566" s="27" t="e">
        <f t="shared" si="158"/>
        <v>#DIV/0!</v>
      </c>
      <c r="AC566" t="e">
        <f t="shared" si="159"/>
        <v>#DIV/0!</v>
      </c>
      <c r="AD566" s="24">
        <f>'GT Data'!D568</f>
        <v>0</v>
      </c>
      <c r="AE566" s="25" t="e">
        <f t="shared" si="160"/>
        <v>#DIV/0!</v>
      </c>
      <c r="AF566" s="25" t="e">
        <f t="shared" si="161"/>
        <v>#DIV/0!</v>
      </c>
      <c r="AG566" s="25" t="e">
        <f t="shared" si="162"/>
        <v>#DIV/0!</v>
      </c>
      <c r="AH566" s="25">
        <v>0</v>
      </c>
      <c r="AI566" s="25">
        <v>0</v>
      </c>
      <c r="AJ566" s="25">
        <f t="shared" si="163"/>
        <v>0</v>
      </c>
      <c r="AK566" s="24">
        <f>'GT Data'!N568</f>
        <v>0</v>
      </c>
      <c r="AL566" s="25" t="e">
        <f t="shared" si="164"/>
        <v>#DIV/0!</v>
      </c>
      <c r="AM566" s="25" t="e">
        <f t="shared" si="165"/>
        <v>#DIV/0!</v>
      </c>
      <c r="AN566" s="25" t="e">
        <f t="shared" si="166"/>
        <v>#DIV/0!</v>
      </c>
      <c r="AO566" s="25">
        <v>0</v>
      </c>
      <c r="AP566" s="25">
        <v>0</v>
      </c>
      <c r="AQ566" s="25" t="e">
        <f t="shared" si="167"/>
        <v>#DIV/0!</v>
      </c>
    </row>
    <row r="567" spans="1:43" x14ac:dyDescent="0.3">
      <c r="A567">
        <f>'Calculated Tab Properties'!A567</f>
        <v>0</v>
      </c>
      <c r="B567">
        <f>'Calculated Tab Properties'!B567</f>
        <v>0</v>
      </c>
      <c r="C567">
        <f>'Calculated Tab Properties'!C567</f>
        <v>0</v>
      </c>
      <c r="D567">
        <f>'Calculated Tab Properties'!D567</f>
        <v>0</v>
      </c>
      <c r="E567">
        <f>'Calculated Tab Properties'!E567</f>
        <v>0</v>
      </c>
      <c r="F567">
        <f>'Calculated Tab Properties'!F567</f>
        <v>0</v>
      </c>
      <c r="G567">
        <f>'Calculated Tab Properties'!G567</f>
        <v>0</v>
      </c>
      <c r="H567">
        <f>'Calculated Tab Properties'!H567</f>
        <v>0</v>
      </c>
      <c r="I567">
        <f>'Calculated Tab Properties'!I567</f>
        <v>0</v>
      </c>
      <c r="J567" s="20" t="e">
        <f>'Calculated Tab Properties'!J567</f>
        <v>#DIV/0!</v>
      </c>
      <c r="K567">
        <v>0</v>
      </c>
      <c r="L567">
        <v>0</v>
      </c>
      <c r="M567">
        <v>0</v>
      </c>
      <c r="N567">
        <v>0</v>
      </c>
      <c r="O567" s="27">
        <f>'Calculated Tab Properties'!O567</f>
        <v>0</v>
      </c>
      <c r="P567" s="27">
        <f>'Calculated Tab Properties'!P567</f>
        <v>0</v>
      </c>
      <c r="Q567">
        <f>'Calculated Tab Properties'!Q567</f>
        <v>-300</v>
      </c>
      <c r="R567" t="e">
        <f>'Calculated Tab Properties'!R567</f>
        <v>#DIV/0!</v>
      </c>
      <c r="T567" s="1">
        <v>0</v>
      </c>
      <c r="U567" s="1">
        <v>0</v>
      </c>
      <c r="V567">
        <f>T567*'GEOMETRIC INPUTS'!S567</f>
        <v>0</v>
      </c>
      <c r="W567">
        <v>566</v>
      </c>
      <c r="X567">
        <f t="shared" si="154"/>
        <v>0</v>
      </c>
      <c r="Y567">
        <f t="shared" si="155"/>
        <v>0</v>
      </c>
      <c r="Z567" s="27" t="e">
        <f t="shared" si="156"/>
        <v>#DIV/0!</v>
      </c>
      <c r="AA567" s="27" t="e">
        <f t="shared" si="157"/>
        <v>#DIV/0!</v>
      </c>
      <c r="AB567" s="27" t="e">
        <f t="shared" si="158"/>
        <v>#DIV/0!</v>
      </c>
      <c r="AC567" t="e">
        <f t="shared" si="159"/>
        <v>#DIV/0!</v>
      </c>
      <c r="AD567" s="24">
        <f>'GT Data'!D569</f>
        <v>0</v>
      </c>
      <c r="AE567" s="25" t="e">
        <f t="shared" si="160"/>
        <v>#DIV/0!</v>
      </c>
      <c r="AF567" s="25" t="e">
        <f t="shared" si="161"/>
        <v>#DIV/0!</v>
      </c>
      <c r="AG567" s="25" t="e">
        <f t="shared" si="162"/>
        <v>#DIV/0!</v>
      </c>
      <c r="AH567" s="25">
        <v>0</v>
      </c>
      <c r="AI567" s="25">
        <v>0</v>
      </c>
      <c r="AJ567" s="25">
        <f t="shared" si="163"/>
        <v>0</v>
      </c>
      <c r="AK567" s="24">
        <f>'GT Data'!N569</f>
        <v>0</v>
      </c>
      <c r="AL567" s="25" t="e">
        <f t="shared" si="164"/>
        <v>#DIV/0!</v>
      </c>
      <c r="AM567" s="25" t="e">
        <f t="shared" si="165"/>
        <v>#DIV/0!</v>
      </c>
      <c r="AN567" s="25" t="e">
        <f t="shared" si="166"/>
        <v>#DIV/0!</v>
      </c>
      <c r="AO567" s="25">
        <v>0</v>
      </c>
      <c r="AP567" s="25">
        <v>0</v>
      </c>
      <c r="AQ567" s="25" t="e">
        <f t="shared" si="167"/>
        <v>#DIV/0!</v>
      </c>
    </row>
    <row r="568" spans="1:43" x14ac:dyDescent="0.3">
      <c r="A568">
        <f>'Calculated Tab Properties'!A568</f>
        <v>0</v>
      </c>
      <c r="B568">
        <f>'Calculated Tab Properties'!B568</f>
        <v>0</v>
      </c>
      <c r="C568">
        <f>'Calculated Tab Properties'!C568</f>
        <v>0</v>
      </c>
      <c r="D568">
        <f>'Calculated Tab Properties'!D568</f>
        <v>0</v>
      </c>
      <c r="E568">
        <f>'Calculated Tab Properties'!E568</f>
        <v>0</v>
      </c>
      <c r="F568">
        <f>'Calculated Tab Properties'!F568</f>
        <v>0</v>
      </c>
      <c r="G568">
        <f>'Calculated Tab Properties'!G568</f>
        <v>0</v>
      </c>
      <c r="H568">
        <f>'Calculated Tab Properties'!H568</f>
        <v>0</v>
      </c>
      <c r="I568">
        <f>'Calculated Tab Properties'!I568</f>
        <v>0</v>
      </c>
      <c r="J568" s="20" t="e">
        <f>'Calculated Tab Properties'!J568</f>
        <v>#DIV/0!</v>
      </c>
      <c r="K568">
        <v>0</v>
      </c>
      <c r="L568">
        <v>0</v>
      </c>
      <c r="M568">
        <v>0</v>
      </c>
      <c r="N568">
        <v>0</v>
      </c>
      <c r="O568" s="27">
        <f>'Calculated Tab Properties'!O568</f>
        <v>0</v>
      </c>
      <c r="P568" s="27">
        <f>'Calculated Tab Properties'!P568</f>
        <v>0</v>
      </c>
      <c r="Q568">
        <f>'Calculated Tab Properties'!Q568</f>
        <v>-300</v>
      </c>
      <c r="R568" t="e">
        <f>'Calculated Tab Properties'!R568</f>
        <v>#DIV/0!</v>
      </c>
      <c r="T568" s="1">
        <v>0</v>
      </c>
      <c r="U568" s="1">
        <v>0</v>
      </c>
      <c r="V568">
        <f>T568*'GEOMETRIC INPUTS'!S568</f>
        <v>0</v>
      </c>
      <c r="W568">
        <v>567</v>
      </c>
      <c r="X568">
        <f t="shared" si="154"/>
        <v>0</v>
      </c>
      <c r="Y568">
        <f t="shared" si="155"/>
        <v>0</v>
      </c>
      <c r="Z568" s="27" t="e">
        <f t="shared" si="156"/>
        <v>#DIV/0!</v>
      </c>
      <c r="AA568" s="27" t="e">
        <f t="shared" si="157"/>
        <v>#DIV/0!</v>
      </c>
      <c r="AB568" s="27" t="e">
        <f t="shared" si="158"/>
        <v>#DIV/0!</v>
      </c>
      <c r="AC568" t="e">
        <f t="shared" si="159"/>
        <v>#DIV/0!</v>
      </c>
      <c r="AD568" s="24">
        <f>'GT Data'!D570</f>
        <v>0</v>
      </c>
      <c r="AE568" s="25" t="e">
        <f t="shared" si="160"/>
        <v>#DIV/0!</v>
      </c>
      <c r="AF568" s="25" t="e">
        <f t="shared" si="161"/>
        <v>#DIV/0!</v>
      </c>
      <c r="AG568" s="25" t="e">
        <f t="shared" si="162"/>
        <v>#DIV/0!</v>
      </c>
      <c r="AH568" s="25">
        <v>0</v>
      </c>
      <c r="AI568" s="25">
        <v>0</v>
      </c>
      <c r="AJ568" s="25">
        <f t="shared" si="163"/>
        <v>0</v>
      </c>
      <c r="AK568" s="24">
        <f>'GT Data'!N570</f>
        <v>0</v>
      </c>
      <c r="AL568" s="25" t="e">
        <f t="shared" si="164"/>
        <v>#DIV/0!</v>
      </c>
      <c r="AM568" s="25" t="e">
        <f t="shared" si="165"/>
        <v>#DIV/0!</v>
      </c>
      <c r="AN568" s="25" t="e">
        <f t="shared" si="166"/>
        <v>#DIV/0!</v>
      </c>
      <c r="AO568" s="25">
        <v>0</v>
      </c>
      <c r="AP568" s="25">
        <v>0</v>
      </c>
      <c r="AQ568" s="25" t="e">
        <f t="shared" si="167"/>
        <v>#DIV/0!</v>
      </c>
    </row>
    <row r="569" spans="1:43" x14ac:dyDescent="0.3">
      <c r="A569">
        <f>'Calculated Tab Properties'!A569</f>
        <v>0</v>
      </c>
      <c r="B569">
        <f>'Calculated Tab Properties'!B569</f>
        <v>0</v>
      </c>
      <c r="C569">
        <f>'Calculated Tab Properties'!C569</f>
        <v>0</v>
      </c>
      <c r="D569">
        <f>'Calculated Tab Properties'!D569</f>
        <v>0</v>
      </c>
      <c r="E569">
        <f>'Calculated Tab Properties'!E569</f>
        <v>0</v>
      </c>
      <c r="F569">
        <f>'Calculated Tab Properties'!F569</f>
        <v>0</v>
      </c>
      <c r="G569">
        <f>'Calculated Tab Properties'!G569</f>
        <v>0</v>
      </c>
      <c r="H569">
        <f>'Calculated Tab Properties'!H569</f>
        <v>0</v>
      </c>
      <c r="I569">
        <f>'Calculated Tab Properties'!I569</f>
        <v>0</v>
      </c>
      <c r="J569" s="20" t="e">
        <f>'Calculated Tab Properties'!J569</f>
        <v>#DIV/0!</v>
      </c>
      <c r="K569">
        <v>0</v>
      </c>
      <c r="L569">
        <v>0</v>
      </c>
      <c r="M569">
        <v>0</v>
      </c>
      <c r="N569">
        <v>0</v>
      </c>
      <c r="O569" s="27">
        <f>'Calculated Tab Properties'!O569</f>
        <v>0</v>
      </c>
      <c r="P569" s="27">
        <f>'Calculated Tab Properties'!P569</f>
        <v>0</v>
      </c>
      <c r="Q569">
        <f>'Calculated Tab Properties'!Q569</f>
        <v>-300</v>
      </c>
      <c r="R569" t="e">
        <f>'Calculated Tab Properties'!R569</f>
        <v>#DIV/0!</v>
      </c>
      <c r="T569" s="1">
        <v>0</v>
      </c>
      <c r="U569" s="1">
        <v>0</v>
      </c>
      <c r="V569">
        <f>T569*'GEOMETRIC INPUTS'!S569</f>
        <v>0</v>
      </c>
      <c r="W569">
        <v>568</v>
      </c>
      <c r="X569">
        <f t="shared" si="154"/>
        <v>0</v>
      </c>
      <c r="Y569">
        <f t="shared" si="155"/>
        <v>0</v>
      </c>
      <c r="Z569" s="27" t="e">
        <f t="shared" si="156"/>
        <v>#DIV/0!</v>
      </c>
      <c r="AA569" s="27" t="e">
        <f t="shared" si="157"/>
        <v>#DIV/0!</v>
      </c>
      <c r="AB569" s="27" t="e">
        <f t="shared" si="158"/>
        <v>#DIV/0!</v>
      </c>
      <c r="AC569" t="e">
        <f t="shared" si="159"/>
        <v>#DIV/0!</v>
      </c>
      <c r="AD569" s="24">
        <f>'GT Data'!D571</f>
        <v>0</v>
      </c>
      <c r="AE569" s="25" t="e">
        <f t="shared" si="160"/>
        <v>#DIV/0!</v>
      </c>
      <c r="AF569" s="25" t="e">
        <f t="shared" si="161"/>
        <v>#DIV/0!</v>
      </c>
      <c r="AG569" s="25" t="e">
        <f t="shared" si="162"/>
        <v>#DIV/0!</v>
      </c>
      <c r="AH569" s="25">
        <v>0</v>
      </c>
      <c r="AI569" s="25">
        <v>0</v>
      </c>
      <c r="AJ569" s="25">
        <f t="shared" si="163"/>
        <v>0</v>
      </c>
      <c r="AK569" s="24">
        <f>'GT Data'!N571</f>
        <v>0</v>
      </c>
      <c r="AL569" s="25" t="e">
        <f t="shared" si="164"/>
        <v>#DIV/0!</v>
      </c>
      <c r="AM569" s="25" t="e">
        <f t="shared" si="165"/>
        <v>#DIV/0!</v>
      </c>
      <c r="AN569" s="25" t="e">
        <f t="shared" si="166"/>
        <v>#DIV/0!</v>
      </c>
      <c r="AO569" s="25">
        <v>0</v>
      </c>
      <c r="AP569" s="25">
        <v>0</v>
      </c>
      <c r="AQ569" s="25" t="e">
        <f t="shared" si="167"/>
        <v>#DIV/0!</v>
      </c>
    </row>
    <row r="570" spans="1:43" x14ac:dyDescent="0.3">
      <c r="A570">
        <f>'Calculated Tab Properties'!A570</f>
        <v>0</v>
      </c>
      <c r="B570">
        <f>'Calculated Tab Properties'!B570</f>
        <v>0</v>
      </c>
      <c r="C570">
        <f>'Calculated Tab Properties'!C570</f>
        <v>0</v>
      </c>
      <c r="D570">
        <f>'Calculated Tab Properties'!D570</f>
        <v>0</v>
      </c>
      <c r="E570">
        <f>'Calculated Tab Properties'!E570</f>
        <v>0</v>
      </c>
      <c r="F570">
        <f>'Calculated Tab Properties'!F570</f>
        <v>0</v>
      </c>
      <c r="G570">
        <f>'Calculated Tab Properties'!G570</f>
        <v>0</v>
      </c>
      <c r="H570">
        <f>'Calculated Tab Properties'!H570</f>
        <v>0</v>
      </c>
      <c r="I570">
        <f>'Calculated Tab Properties'!I570</f>
        <v>0</v>
      </c>
      <c r="J570" s="20" t="e">
        <f>'Calculated Tab Properties'!J570</f>
        <v>#DIV/0!</v>
      </c>
      <c r="K570">
        <v>0</v>
      </c>
      <c r="L570">
        <v>0</v>
      </c>
      <c r="M570">
        <v>0</v>
      </c>
      <c r="N570">
        <v>0</v>
      </c>
      <c r="O570" s="27">
        <f>'Calculated Tab Properties'!O570</f>
        <v>0</v>
      </c>
      <c r="P570" s="27">
        <f>'Calculated Tab Properties'!P570</f>
        <v>0</v>
      </c>
      <c r="Q570">
        <f>'Calculated Tab Properties'!Q570</f>
        <v>-300</v>
      </c>
      <c r="R570" t="e">
        <f>'Calculated Tab Properties'!R570</f>
        <v>#DIV/0!</v>
      </c>
      <c r="T570" s="1">
        <v>0</v>
      </c>
      <c r="U570" s="1">
        <v>0</v>
      </c>
      <c r="V570">
        <f>T570*'GEOMETRIC INPUTS'!S570</f>
        <v>0</v>
      </c>
      <c r="W570">
        <v>569</v>
      </c>
      <c r="X570">
        <f t="shared" si="154"/>
        <v>0</v>
      </c>
      <c r="Y570">
        <f t="shared" si="155"/>
        <v>0</v>
      </c>
      <c r="Z570" s="27" t="e">
        <f t="shared" si="156"/>
        <v>#DIV/0!</v>
      </c>
      <c r="AA570" s="27" t="e">
        <f t="shared" si="157"/>
        <v>#DIV/0!</v>
      </c>
      <c r="AB570" s="27" t="e">
        <f t="shared" si="158"/>
        <v>#DIV/0!</v>
      </c>
      <c r="AC570" t="e">
        <f t="shared" si="159"/>
        <v>#DIV/0!</v>
      </c>
      <c r="AD570" s="24">
        <f>'GT Data'!D572</f>
        <v>0</v>
      </c>
      <c r="AE570" s="25" t="e">
        <f t="shared" si="160"/>
        <v>#DIV/0!</v>
      </c>
      <c r="AF570" s="25" t="e">
        <f t="shared" si="161"/>
        <v>#DIV/0!</v>
      </c>
      <c r="AG570" s="25" t="e">
        <f t="shared" si="162"/>
        <v>#DIV/0!</v>
      </c>
      <c r="AH570" s="25">
        <v>0</v>
      </c>
      <c r="AI570" s="25">
        <v>0</v>
      </c>
      <c r="AJ570" s="25">
        <f t="shared" si="163"/>
        <v>0</v>
      </c>
      <c r="AK570" s="24">
        <f>'GT Data'!N572</f>
        <v>0</v>
      </c>
      <c r="AL570" s="25" t="e">
        <f t="shared" si="164"/>
        <v>#DIV/0!</v>
      </c>
      <c r="AM570" s="25" t="e">
        <f t="shared" si="165"/>
        <v>#DIV/0!</v>
      </c>
      <c r="AN570" s="25" t="e">
        <f t="shared" si="166"/>
        <v>#DIV/0!</v>
      </c>
      <c r="AO570" s="25">
        <v>0</v>
      </c>
      <c r="AP570" s="25">
        <v>0</v>
      </c>
      <c r="AQ570" s="25" t="e">
        <f t="shared" si="167"/>
        <v>#DIV/0!</v>
      </c>
    </row>
    <row r="571" spans="1:43" x14ac:dyDescent="0.3">
      <c r="A571">
        <f>'Calculated Tab Properties'!A571</f>
        <v>0</v>
      </c>
      <c r="B571">
        <f>'Calculated Tab Properties'!B571</f>
        <v>0</v>
      </c>
      <c r="C571">
        <f>'Calculated Tab Properties'!C571</f>
        <v>0</v>
      </c>
      <c r="D571">
        <f>'Calculated Tab Properties'!D571</f>
        <v>0</v>
      </c>
      <c r="E571">
        <f>'Calculated Tab Properties'!E571</f>
        <v>0</v>
      </c>
      <c r="F571">
        <f>'Calculated Tab Properties'!F571</f>
        <v>0</v>
      </c>
      <c r="G571">
        <f>'Calculated Tab Properties'!G571</f>
        <v>0</v>
      </c>
      <c r="H571">
        <f>'Calculated Tab Properties'!H571</f>
        <v>0</v>
      </c>
      <c r="I571">
        <f>'Calculated Tab Properties'!I571</f>
        <v>0</v>
      </c>
      <c r="J571" s="20" t="e">
        <f>'Calculated Tab Properties'!J571</f>
        <v>#DIV/0!</v>
      </c>
      <c r="K571">
        <v>0</v>
      </c>
      <c r="L571">
        <v>0</v>
      </c>
      <c r="M571">
        <v>0</v>
      </c>
      <c r="N571">
        <v>0</v>
      </c>
      <c r="O571" s="27">
        <f>'Calculated Tab Properties'!O571</f>
        <v>0</v>
      </c>
      <c r="P571" s="27">
        <f>'Calculated Tab Properties'!P571</f>
        <v>0</v>
      </c>
      <c r="Q571">
        <f>'Calculated Tab Properties'!Q571</f>
        <v>-300</v>
      </c>
      <c r="R571" t="e">
        <f>'Calculated Tab Properties'!R571</f>
        <v>#DIV/0!</v>
      </c>
      <c r="T571" s="1">
        <v>0</v>
      </c>
      <c r="U571" s="1">
        <v>0</v>
      </c>
      <c r="V571">
        <f>T571*'GEOMETRIC INPUTS'!S571</f>
        <v>0</v>
      </c>
      <c r="W571">
        <v>570</v>
      </c>
      <c r="X571">
        <f t="shared" si="154"/>
        <v>0</v>
      </c>
      <c r="Y571">
        <f t="shared" si="155"/>
        <v>0</v>
      </c>
      <c r="Z571" s="27" t="e">
        <f t="shared" si="156"/>
        <v>#DIV/0!</v>
      </c>
      <c r="AA571" s="27" t="e">
        <f t="shared" si="157"/>
        <v>#DIV/0!</v>
      </c>
      <c r="AB571" s="27" t="e">
        <f t="shared" si="158"/>
        <v>#DIV/0!</v>
      </c>
      <c r="AC571" t="e">
        <f t="shared" si="159"/>
        <v>#DIV/0!</v>
      </c>
      <c r="AD571" s="24">
        <f>'GT Data'!D573</f>
        <v>0</v>
      </c>
      <c r="AE571" s="25" t="e">
        <f t="shared" si="160"/>
        <v>#DIV/0!</v>
      </c>
      <c r="AF571" s="25" t="e">
        <f t="shared" si="161"/>
        <v>#DIV/0!</v>
      </c>
      <c r="AG571" s="25" t="e">
        <f t="shared" si="162"/>
        <v>#DIV/0!</v>
      </c>
      <c r="AH571" s="25">
        <v>0</v>
      </c>
      <c r="AI571" s="25">
        <v>0</v>
      </c>
      <c r="AJ571" s="25">
        <f t="shared" si="163"/>
        <v>0</v>
      </c>
      <c r="AK571" s="24">
        <f>'GT Data'!N573</f>
        <v>0</v>
      </c>
      <c r="AL571" s="25" t="e">
        <f t="shared" si="164"/>
        <v>#DIV/0!</v>
      </c>
      <c r="AM571" s="25" t="e">
        <f t="shared" si="165"/>
        <v>#DIV/0!</v>
      </c>
      <c r="AN571" s="25" t="e">
        <f t="shared" si="166"/>
        <v>#DIV/0!</v>
      </c>
      <c r="AO571" s="25">
        <v>0</v>
      </c>
      <c r="AP571" s="25">
        <v>0</v>
      </c>
      <c r="AQ571" s="25" t="e">
        <f t="shared" si="167"/>
        <v>#DIV/0!</v>
      </c>
    </row>
    <row r="572" spans="1:43" x14ac:dyDescent="0.3">
      <c r="A572">
        <f>'Calculated Tab Properties'!A572</f>
        <v>0</v>
      </c>
      <c r="B572">
        <f>'Calculated Tab Properties'!B572</f>
        <v>0</v>
      </c>
      <c r="C572">
        <f>'Calculated Tab Properties'!C572</f>
        <v>0</v>
      </c>
      <c r="D572">
        <f>'Calculated Tab Properties'!D572</f>
        <v>0</v>
      </c>
      <c r="E572">
        <f>'Calculated Tab Properties'!E572</f>
        <v>0</v>
      </c>
      <c r="F572">
        <f>'Calculated Tab Properties'!F572</f>
        <v>0</v>
      </c>
      <c r="G572">
        <f>'Calculated Tab Properties'!G572</f>
        <v>0</v>
      </c>
      <c r="H572">
        <f>'Calculated Tab Properties'!H572</f>
        <v>0</v>
      </c>
      <c r="I572">
        <f>'Calculated Tab Properties'!I572</f>
        <v>0</v>
      </c>
      <c r="J572" s="20" t="e">
        <f>'Calculated Tab Properties'!J572</f>
        <v>#DIV/0!</v>
      </c>
      <c r="K572">
        <v>0</v>
      </c>
      <c r="L572">
        <v>0</v>
      </c>
      <c r="M572">
        <v>0</v>
      </c>
      <c r="N572">
        <v>0</v>
      </c>
      <c r="O572" s="27">
        <f>'Calculated Tab Properties'!O572</f>
        <v>0</v>
      </c>
      <c r="P572" s="27">
        <f>'Calculated Tab Properties'!P572</f>
        <v>0</v>
      </c>
      <c r="Q572">
        <f>'Calculated Tab Properties'!Q572</f>
        <v>-300</v>
      </c>
      <c r="R572" t="e">
        <f>'Calculated Tab Properties'!R572</f>
        <v>#DIV/0!</v>
      </c>
      <c r="T572" s="1">
        <v>0</v>
      </c>
      <c r="U572" s="1">
        <v>0</v>
      </c>
      <c r="V572">
        <f>T572*'GEOMETRIC INPUTS'!S572</f>
        <v>0</v>
      </c>
      <c r="W572">
        <v>571</v>
      </c>
      <c r="X572">
        <f t="shared" si="154"/>
        <v>0</v>
      </c>
      <c r="Y572">
        <f t="shared" si="155"/>
        <v>0</v>
      </c>
      <c r="Z572" s="27" t="e">
        <f t="shared" si="156"/>
        <v>#DIV/0!</v>
      </c>
      <c r="AA572" s="27" t="e">
        <f t="shared" si="157"/>
        <v>#DIV/0!</v>
      </c>
      <c r="AB572" s="27" t="e">
        <f t="shared" si="158"/>
        <v>#DIV/0!</v>
      </c>
      <c r="AC572" t="e">
        <f t="shared" si="159"/>
        <v>#DIV/0!</v>
      </c>
      <c r="AD572" s="24">
        <f>'GT Data'!D574</f>
        <v>0</v>
      </c>
      <c r="AE572" s="25" t="e">
        <f t="shared" si="160"/>
        <v>#DIV/0!</v>
      </c>
      <c r="AF572" s="25" t="e">
        <f t="shared" si="161"/>
        <v>#DIV/0!</v>
      </c>
      <c r="AG572" s="25" t="e">
        <f t="shared" si="162"/>
        <v>#DIV/0!</v>
      </c>
      <c r="AH572" s="25">
        <v>0</v>
      </c>
      <c r="AI572" s="25">
        <v>0</v>
      </c>
      <c r="AJ572" s="25">
        <f t="shared" si="163"/>
        <v>0</v>
      </c>
      <c r="AK572" s="24">
        <f>'GT Data'!N574</f>
        <v>0</v>
      </c>
      <c r="AL572" s="25" t="e">
        <f t="shared" si="164"/>
        <v>#DIV/0!</v>
      </c>
      <c r="AM572" s="25" t="e">
        <f t="shared" si="165"/>
        <v>#DIV/0!</v>
      </c>
      <c r="AN572" s="25" t="e">
        <f t="shared" si="166"/>
        <v>#DIV/0!</v>
      </c>
      <c r="AO572" s="25">
        <v>0</v>
      </c>
      <c r="AP572" s="25">
        <v>0</v>
      </c>
      <c r="AQ572" s="25" t="e">
        <f t="shared" si="167"/>
        <v>#DIV/0!</v>
      </c>
    </row>
    <row r="573" spans="1:43" x14ac:dyDescent="0.3">
      <c r="A573">
        <f>'Calculated Tab Properties'!A573</f>
        <v>0</v>
      </c>
      <c r="B573">
        <f>'Calculated Tab Properties'!B573</f>
        <v>0</v>
      </c>
      <c r="C573">
        <f>'Calculated Tab Properties'!C573</f>
        <v>0</v>
      </c>
      <c r="D573">
        <f>'Calculated Tab Properties'!D573</f>
        <v>0</v>
      </c>
      <c r="E573">
        <f>'Calculated Tab Properties'!E573</f>
        <v>0</v>
      </c>
      <c r="F573">
        <f>'Calculated Tab Properties'!F573</f>
        <v>0</v>
      </c>
      <c r="G573">
        <f>'Calculated Tab Properties'!G573</f>
        <v>0</v>
      </c>
      <c r="H573">
        <f>'Calculated Tab Properties'!H573</f>
        <v>0</v>
      </c>
      <c r="I573">
        <f>'Calculated Tab Properties'!I573</f>
        <v>0</v>
      </c>
      <c r="J573" s="20" t="e">
        <f>'Calculated Tab Properties'!J573</f>
        <v>#DIV/0!</v>
      </c>
      <c r="K573">
        <v>0</v>
      </c>
      <c r="L573">
        <v>0</v>
      </c>
      <c r="M573">
        <v>0</v>
      </c>
      <c r="N573">
        <v>0</v>
      </c>
      <c r="O573" s="27">
        <f>'Calculated Tab Properties'!O573</f>
        <v>0</v>
      </c>
      <c r="P573" s="27">
        <f>'Calculated Tab Properties'!P573</f>
        <v>0</v>
      </c>
      <c r="Q573">
        <f>'Calculated Tab Properties'!Q573</f>
        <v>-300</v>
      </c>
      <c r="R573" t="e">
        <f>'Calculated Tab Properties'!R573</f>
        <v>#DIV/0!</v>
      </c>
      <c r="T573" s="1">
        <v>0</v>
      </c>
      <c r="U573" s="1">
        <v>0</v>
      </c>
      <c r="V573">
        <f>T573*'GEOMETRIC INPUTS'!S573</f>
        <v>0</v>
      </c>
      <c r="W573">
        <v>572</v>
      </c>
      <c r="X573">
        <f t="shared" si="154"/>
        <v>0</v>
      </c>
      <c r="Y573">
        <f t="shared" si="155"/>
        <v>0</v>
      </c>
      <c r="Z573" s="27" t="e">
        <f t="shared" si="156"/>
        <v>#DIV/0!</v>
      </c>
      <c r="AA573" s="27" t="e">
        <f t="shared" si="157"/>
        <v>#DIV/0!</v>
      </c>
      <c r="AB573" s="27" t="e">
        <f t="shared" si="158"/>
        <v>#DIV/0!</v>
      </c>
      <c r="AC573" t="e">
        <f t="shared" si="159"/>
        <v>#DIV/0!</v>
      </c>
      <c r="AD573" s="24">
        <f>'GT Data'!D575</f>
        <v>0</v>
      </c>
      <c r="AE573" s="25" t="e">
        <f t="shared" si="160"/>
        <v>#DIV/0!</v>
      </c>
      <c r="AF573" s="25" t="e">
        <f t="shared" si="161"/>
        <v>#DIV/0!</v>
      </c>
      <c r="AG573" s="25" t="e">
        <f t="shared" si="162"/>
        <v>#DIV/0!</v>
      </c>
      <c r="AH573" s="25">
        <v>0</v>
      </c>
      <c r="AI573" s="25">
        <v>0</v>
      </c>
      <c r="AJ573" s="25">
        <f t="shared" si="163"/>
        <v>0</v>
      </c>
      <c r="AK573" s="24">
        <f>'GT Data'!N575</f>
        <v>0</v>
      </c>
      <c r="AL573" s="25" t="e">
        <f t="shared" si="164"/>
        <v>#DIV/0!</v>
      </c>
      <c r="AM573" s="25" t="e">
        <f t="shared" si="165"/>
        <v>#DIV/0!</v>
      </c>
      <c r="AN573" s="25" t="e">
        <f t="shared" si="166"/>
        <v>#DIV/0!</v>
      </c>
      <c r="AO573" s="25">
        <v>0</v>
      </c>
      <c r="AP573" s="25">
        <v>0</v>
      </c>
      <c r="AQ573" s="25" t="e">
        <f t="shared" si="167"/>
        <v>#DIV/0!</v>
      </c>
    </row>
    <row r="574" spans="1:43" x14ac:dyDescent="0.3">
      <c r="A574">
        <f>'Calculated Tab Properties'!A574</f>
        <v>0</v>
      </c>
      <c r="B574">
        <f>'Calculated Tab Properties'!B574</f>
        <v>0</v>
      </c>
      <c r="C574">
        <f>'Calculated Tab Properties'!C574</f>
        <v>0</v>
      </c>
      <c r="D574">
        <f>'Calculated Tab Properties'!D574</f>
        <v>0</v>
      </c>
      <c r="E574">
        <f>'Calculated Tab Properties'!E574</f>
        <v>0</v>
      </c>
      <c r="F574">
        <f>'Calculated Tab Properties'!F574</f>
        <v>0</v>
      </c>
      <c r="G574">
        <f>'Calculated Tab Properties'!G574</f>
        <v>0</v>
      </c>
      <c r="H574">
        <f>'Calculated Tab Properties'!H574</f>
        <v>0</v>
      </c>
      <c r="I574">
        <f>'Calculated Tab Properties'!I574</f>
        <v>0</v>
      </c>
      <c r="J574" s="20" t="e">
        <f>'Calculated Tab Properties'!J574</f>
        <v>#DIV/0!</v>
      </c>
      <c r="K574">
        <v>0</v>
      </c>
      <c r="L574">
        <v>0</v>
      </c>
      <c r="M574">
        <v>0</v>
      </c>
      <c r="N574">
        <v>0</v>
      </c>
      <c r="O574" s="27">
        <f>'Calculated Tab Properties'!O574</f>
        <v>0</v>
      </c>
      <c r="P574" s="27">
        <f>'Calculated Tab Properties'!P574</f>
        <v>0</v>
      </c>
      <c r="Q574">
        <f>'Calculated Tab Properties'!Q574</f>
        <v>-300</v>
      </c>
      <c r="R574" t="e">
        <f>'Calculated Tab Properties'!R574</f>
        <v>#DIV/0!</v>
      </c>
      <c r="T574" s="1">
        <v>0</v>
      </c>
      <c r="U574" s="1">
        <v>0</v>
      </c>
      <c r="V574">
        <f>T574*'GEOMETRIC INPUTS'!S574</f>
        <v>0</v>
      </c>
      <c r="W574">
        <v>573</v>
      </c>
      <c r="X574">
        <f t="shared" si="154"/>
        <v>0</v>
      </c>
      <c r="Y574">
        <f t="shared" si="155"/>
        <v>0</v>
      </c>
      <c r="Z574" s="27" t="e">
        <f t="shared" si="156"/>
        <v>#DIV/0!</v>
      </c>
      <c r="AA574" s="27" t="e">
        <f t="shared" si="157"/>
        <v>#DIV/0!</v>
      </c>
      <c r="AB574" s="27" t="e">
        <f t="shared" si="158"/>
        <v>#DIV/0!</v>
      </c>
      <c r="AC574" t="e">
        <f t="shared" si="159"/>
        <v>#DIV/0!</v>
      </c>
      <c r="AD574" s="24">
        <f>'GT Data'!D576</f>
        <v>0</v>
      </c>
      <c r="AE574" s="25" t="e">
        <f t="shared" si="160"/>
        <v>#DIV/0!</v>
      </c>
      <c r="AF574" s="25" t="e">
        <f t="shared" si="161"/>
        <v>#DIV/0!</v>
      </c>
      <c r="AG574" s="25" t="e">
        <f t="shared" si="162"/>
        <v>#DIV/0!</v>
      </c>
      <c r="AH574" s="25">
        <v>0</v>
      </c>
      <c r="AI574" s="25">
        <v>0</v>
      </c>
      <c r="AJ574" s="25">
        <f t="shared" si="163"/>
        <v>0</v>
      </c>
      <c r="AK574" s="24">
        <f>'GT Data'!N576</f>
        <v>0</v>
      </c>
      <c r="AL574" s="25" t="e">
        <f t="shared" si="164"/>
        <v>#DIV/0!</v>
      </c>
      <c r="AM574" s="25" t="e">
        <f t="shared" si="165"/>
        <v>#DIV/0!</v>
      </c>
      <c r="AN574" s="25" t="e">
        <f t="shared" si="166"/>
        <v>#DIV/0!</v>
      </c>
      <c r="AO574" s="25">
        <v>0</v>
      </c>
      <c r="AP574" s="25">
        <v>0</v>
      </c>
      <c r="AQ574" s="25" t="e">
        <f t="shared" si="167"/>
        <v>#DIV/0!</v>
      </c>
    </row>
    <row r="575" spans="1:43" x14ac:dyDescent="0.3">
      <c r="A575">
        <f>'Calculated Tab Properties'!A575</f>
        <v>0</v>
      </c>
      <c r="B575">
        <f>'Calculated Tab Properties'!B575</f>
        <v>0</v>
      </c>
      <c r="C575">
        <f>'Calculated Tab Properties'!C575</f>
        <v>0</v>
      </c>
      <c r="D575">
        <f>'Calculated Tab Properties'!D575</f>
        <v>0</v>
      </c>
      <c r="E575">
        <f>'Calculated Tab Properties'!E575</f>
        <v>0</v>
      </c>
      <c r="F575">
        <f>'Calculated Tab Properties'!F575</f>
        <v>0</v>
      </c>
      <c r="G575">
        <f>'Calculated Tab Properties'!G575</f>
        <v>0</v>
      </c>
      <c r="H575">
        <f>'Calculated Tab Properties'!H575</f>
        <v>0</v>
      </c>
      <c r="I575">
        <f>'Calculated Tab Properties'!I575</f>
        <v>0</v>
      </c>
      <c r="J575" s="20" t="e">
        <f>'Calculated Tab Properties'!J575</f>
        <v>#DIV/0!</v>
      </c>
      <c r="K575">
        <v>0</v>
      </c>
      <c r="L575">
        <v>0</v>
      </c>
      <c r="M575">
        <v>0</v>
      </c>
      <c r="N575">
        <v>0</v>
      </c>
      <c r="O575" s="27">
        <f>'Calculated Tab Properties'!O575</f>
        <v>0</v>
      </c>
      <c r="P575" s="27">
        <f>'Calculated Tab Properties'!P575</f>
        <v>0</v>
      </c>
      <c r="Q575">
        <f>'Calculated Tab Properties'!Q575</f>
        <v>-300</v>
      </c>
      <c r="R575" t="e">
        <f>'Calculated Tab Properties'!R575</f>
        <v>#DIV/0!</v>
      </c>
      <c r="T575" s="1">
        <v>0</v>
      </c>
      <c r="U575" s="1">
        <v>0</v>
      </c>
      <c r="V575">
        <f>T575*'GEOMETRIC INPUTS'!S575</f>
        <v>0</v>
      </c>
      <c r="W575">
        <v>574</v>
      </c>
      <c r="X575">
        <f t="shared" si="154"/>
        <v>0</v>
      </c>
      <c r="Y575">
        <f t="shared" si="155"/>
        <v>0</v>
      </c>
      <c r="Z575" s="27" t="e">
        <f t="shared" si="156"/>
        <v>#DIV/0!</v>
      </c>
      <c r="AA575" s="27" t="e">
        <f t="shared" si="157"/>
        <v>#DIV/0!</v>
      </c>
      <c r="AB575" s="27" t="e">
        <f t="shared" si="158"/>
        <v>#DIV/0!</v>
      </c>
      <c r="AC575" t="e">
        <f t="shared" si="159"/>
        <v>#DIV/0!</v>
      </c>
      <c r="AD575" s="24">
        <f>'GT Data'!D577</f>
        <v>0</v>
      </c>
      <c r="AE575" s="25" t="e">
        <f t="shared" si="160"/>
        <v>#DIV/0!</v>
      </c>
      <c r="AF575" s="25" t="e">
        <f t="shared" si="161"/>
        <v>#DIV/0!</v>
      </c>
      <c r="AG575" s="25" t="e">
        <f t="shared" si="162"/>
        <v>#DIV/0!</v>
      </c>
      <c r="AH575" s="25">
        <v>0</v>
      </c>
      <c r="AI575" s="25">
        <v>0</v>
      </c>
      <c r="AJ575" s="25">
        <f t="shared" si="163"/>
        <v>0</v>
      </c>
      <c r="AK575" s="24">
        <f>'GT Data'!N577</f>
        <v>0</v>
      </c>
      <c r="AL575" s="25" t="e">
        <f t="shared" si="164"/>
        <v>#DIV/0!</v>
      </c>
      <c r="AM575" s="25" t="e">
        <f t="shared" si="165"/>
        <v>#DIV/0!</v>
      </c>
      <c r="AN575" s="25" t="e">
        <f t="shared" si="166"/>
        <v>#DIV/0!</v>
      </c>
      <c r="AO575" s="25">
        <v>0</v>
      </c>
      <c r="AP575" s="25">
        <v>0</v>
      </c>
      <c r="AQ575" s="25" t="e">
        <f t="shared" si="167"/>
        <v>#DIV/0!</v>
      </c>
    </row>
    <row r="576" spans="1:43" x14ac:dyDescent="0.3">
      <c r="A576">
        <f>'Calculated Tab Properties'!A576</f>
        <v>0</v>
      </c>
      <c r="B576">
        <f>'Calculated Tab Properties'!B576</f>
        <v>0</v>
      </c>
      <c r="C576">
        <f>'Calculated Tab Properties'!C576</f>
        <v>0</v>
      </c>
      <c r="D576">
        <f>'Calculated Tab Properties'!D576</f>
        <v>0</v>
      </c>
      <c r="E576">
        <f>'Calculated Tab Properties'!E576</f>
        <v>0</v>
      </c>
      <c r="F576">
        <f>'Calculated Tab Properties'!F576</f>
        <v>0</v>
      </c>
      <c r="G576">
        <f>'Calculated Tab Properties'!G576</f>
        <v>0</v>
      </c>
      <c r="H576">
        <f>'Calculated Tab Properties'!H576</f>
        <v>0</v>
      </c>
      <c r="I576">
        <f>'Calculated Tab Properties'!I576</f>
        <v>0</v>
      </c>
      <c r="J576" s="20" t="e">
        <f>'Calculated Tab Properties'!J576</f>
        <v>#DIV/0!</v>
      </c>
      <c r="K576">
        <v>0</v>
      </c>
      <c r="L576">
        <v>0</v>
      </c>
      <c r="M576">
        <v>0</v>
      </c>
      <c r="N576">
        <v>0</v>
      </c>
      <c r="O576" s="27">
        <f>'Calculated Tab Properties'!O576</f>
        <v>0</v>
      </c>
      <c r="P576" s="27">
        <f>'Calculated Tab Properties'!P576</f>
        <v>0</v>
      </c>
      <c r="Q576">
        <f>'Calculated Tab Properties'!Q576</f>
        <v>-300</v>
      </c>
      <c r="R576" t="e">
        <f>'Calculated Tab Properties'!R576</f>
        <v>#DIV/0!</v>
      </c>
      <c r="T576" s="1">
        <v>0</v>
      </c>
      <c r="U576" s="1">
        <v>0</v>
      </c>
      <c r="V576">
        <f>T576*'GEOMETRIC INPUTS'!S576</f>
        <v>0</v>
      </c>
      <c r="W576">
        <v>575</v>
      </c>
      <c r="X576">
        <f t="shared" si="154"/>
        <v>0</v>
      </c>
      <c r="Y576">
        <f t="shared" si="155"/>
        <v>0</v>
      </c>
      <c r="Z576" s="27" t="e">
        <f t="shared" si="156"/>
        <v>#DIV/0!</v>
      </c>
      <c r="AA576" s="27" t="e">
        <f t="shared" si="157"/>
        <v>#DIV/0!</v>
      </c>
      <c r="AB576" s="27" t="e">
        <f t="shared" si="158"/>
        <v>#DIV/0!</v>
      </c>
      <c r="AC576" t="e">
        <f t="shared" si="159"/>
        <v>#DIV/0!</v>
      </c>
      <c r="AD576" s="24">
        <f>'GT Data'!D578</f>
        <v>0</v>
      </c>
      <c r="AE576" s="25" t="e">
        <f t="shared" si="160"/>
        <v>#DIV/0!</v>
      </c>
      <c r="AF576" s="25" t="e">
        <f t="shared" si="161"/>
        <v>#DIV/0!</v>
      </c>
      <c r="AG576" s="25" t="e">
        <f t="shared" si="162"/>
        <v>#DIV/0!</v>
      </c>
      <c r="AH576" s="25">
        <v>0</v>
      </c>
      <c r="AI576" s="25">
        <v>0</v>
      </c>
      <c r="AJ576" s="25">
        <f t="shared" si="163"/>
        <v>0</v>
      </c>
      <c r="AK576" s="24">
        <f>'GT Data'!N578</f>
        <v>0</v>
      </c>
      <c r="AL576" s="25" t="e">
        <f t="shared" si="164"/>
        <v>#DIV/0!</v>
      </c>
      <c r="AM576" s="25" t="e">
        <f t="shared" si="165"/>
        <v>#DIV/0!</v>
      </c>
      <c r="AN576" s="25" t="e">
        <f t="shared" si="166"/>
        <v>#DIV/0!</v>
      </c>
      <c r="AO576" s="25">
        <v>0</v>
      </c>
      <c r="AP576" s="25">
        <v>0</v>
      </c>
      <c r="AQ576" s="25" t="e">
        <f t="shared" si="167"/>
        <v>#DIV/0!</v>
      </c>
    </row>
    <row r="577" spans="1:43" x14ac:dyDescent="0.3">
      <c r="A577">
        <f>'Calculated Tab Properties'!A577</f>
        <v>0</v>
      </c>
      <c r="B577">
        <f>'Calculated Tab Properties'!B577</f>
        <v>0</v>
      </c>
      <c r="C577">
        <f>'Calculated Tab Properties'!C577</f>
        <v>0</v>
      </c>
      <c r="D577">
        <f>'Calculated Tab Properties'!D577</f>
        <v>0</v>
      </c>
      <c r="E577">
        <f>'Calculated Tab Properties'!E577</f>
        <v>0</v>
      </c>
      <c r="F577">
        <f>'Calculated Tab Properties'!F577</f>
        <v>0</v>
      </c>
      <c r="G577">
        <f>'Calculated Tab Properties'!G577</f>
        <v>0</v>
      </c>
      <c r="H577">
        <f>'Calculated Tab Properties'!H577</f>
        <v>0</v>
      </c>
      <c r="I577">
        <f>'Calculated Tab Properties'!I577</f>
        <v>0</v>
      </c>
      <c r="J577" s="20" t="e">
        <f>'Calculated Tab Properties'!J577</f>
        <v>#DIV/0!</v>
      </c>
      <c r="K577">
        <v>0</v>
      </c>
      <c r="L577">
        <v>0</v>
      </c>
      <c r="M577">
        <v>0</v>
      </c>
      <c r="N577">
        <v>0</v>
      </c>
      <c r="O577" s="27">
        <f>'Calculated Tab Properties'!O577</f>
        <v>0</v>
      </c>
      <c r="P577" s="27">
        <f>'Calculated Tab Properties'!P577</f>
        <v>0</v>
      </c>
      <c r="Q577">
        <f>'Calculated Tab Properties'!Q577</f>
        <v>-300</v>
      </c>
      <c r="R577" t="e">
        <f>'Calculated Tab Properties'!R577</f>
        <v>#DIV/0!</v>
      </c>
      <c r="T577" s="1">
        <v>0</v>
      </c>
      <c r="U577" s="1">
        <v>0</v>
      </c>
      <c r="V577">
        <f>T577*'GEOMETRIC INPUTS'!S577</f>
        <v>0</v>
      </c>
      <c r="W577">
        <v>576</v>
      </c>
      <c r="X577">
        <f t="shared" si="154"/>
        <v>0</v>
      </c>
      <c r="Y577">
        <f t="shared" si="155"/>
        <v>0</v>
      </c>
      <c r="Z577" s="27" t="e">
        <f t="shared" si="156"/>
        <v>#DIV/0!</v>
      </c>
      <c r="AA577" s="27" t="e">
        <f t="shared" si="157"/>
        <v>#DIV/0!</v>
      </c>
      <c r="AB577" s="27" t="e">
        <f t="shared" si="158"/>
        <v>#DIV/0!</v>
      </c>
      <c r="AC577" t="e">
        <f t="shared" si="159"/>
        <v>#DIV/0!</v>
      </c>
      <c r="AD577" s="24">
        <f>'GT Data'!D579</f>
        <v>0</v>
      </c>
      <c r="AE577" s="25" t="e">
        <f t="shared" si="160"/>
        <v>#DIV/0!</v>
      </c>
      <c r="AF577" s="25" t="e">
        <f t="shared" si="161"/>
        <v>#DIV/0!</v>
      </c>
      <c r="AG577" s="25" t="e">
        <f t="shared" si="162"/>
        <v>#DIV/0!</v>
      </c>
      <c r="AH577" s="25">
        <v>0</v>
      </c>
      <c r="AI577" s="25">
        <v>0</v>
      </c>
      <c r="AJ577" s="25">
        <f t="shared" si="163"/>
        <v>0</v>
      </c>
      <c r="AK577" s="24">
        <f>'GT Data'!N579</f>
        <v>0</v>
      </c>
      <c r="AL577" s="25" t="e">
        <f t="shared" si="164"/>
        <v>#DIV/0!</v>
      </c>
      <c r="AM577" s="25" t="e">
        <f t="shared" si="165"/>
        <v>#DIV/0!</v>
      </c>
      <c r="AN577" s="25" t="e">
        <f t="shared" si="166"/>
        <v>#DIV/0!</v>
      </c>
      <c r="AO577" s="25">
        <v>0</v>
      </c>
      <c r="AP577" s="25">
        <v>0</v>
      </c>
      <c r="AQ577" s="25" t="e">
        <f t="shared" si="167"/>
        <v>#DIV/0!</v>
      </c>
    </row>
    <row r="578" spans="1:43" x14ac:dyDescent="0.3">
      <c r="A578">
        <f>'Calculated Tab Properties'!A578</f>
        <v>0</v>
      </c>
      <c r="B578">
        <f>'Calculated Tab Properties'!B578</f>
        <v>0</v>
      </c>
      <c r="C578">
        <f>'Calculated Tab Properties'!C578</f>
        <v>0</v>
      </c>
      <c r="D578">
        <f>'Calculated Tab Properties'!D578</f>
        <v>0</v>
      </c>
      <c r="E578">
        <f>'Calculated Tab Properties'!E578</f>
        <v>0</v>
      </c>
      <c r="F578">
        <f>'Calculated Tab Properties'!F578</f>
        <v>0</v>
      </c>
      <c r="G578">
        <f>'Calculated Tab Properties'!G578</f>
        <v>0</v>
      </c>
      <c r="H578">
        <f>'Calculated Tab Properties'!H578</f>
        <v>0</v>
      </c>
      <c r="I578">
        <f>'Calculated Tab Properties'!I578</f>
        <v>0</v>
      </c>
      <c r="J578" s="20" t="e">
        <f>'Calculated Tab Properties'!J578</f>
        <v>#DIV/0!</v>
      </c>
      <c r="K578">
        <v>0</v>
      </c>
      <c r="L578">
        <v>0</v>
      </c>
      <c r="M578">
        <v>0</v>
      </c>
      <c r="N578">
        <v>0</v>
      </c>
      <c r="O578" s="27">
        <f>'Calculated Tab Properties'!O578</f>
        <v>0</v>
      </c>
      <c r="P578" s="27">
        <f>'Calculated Tab Properties'!P578</f>
        <v>0</v>
      </c>
      <c r="Q578">
        <f>'Calculated Tab Properties'!Q578</f>
        <v>-300</v>
      </c>
      <c r="R578" t="e">
        <f>'Calculated Tab Properties'!R578</f>
        <v>#DIV/0!</v>
      </c>
      <c r="T578" s="1">
        <v>0</v>
      </c>
      <c r="U578" s="1">
        <v>0</v>
      </c>
      <c r="V578">
        <f>T578*'GEOMETRIC INPUTS'!S578</f>
        <v>0</v>
      </c>
      <c r="W578">
        <v>577</v>
      </c>
      <c r="X578">
        <f t="shared" si="154"/>
        <v>0</v>
      </c>
      <c r="Y578">
        <f t="shared" si="155"/>
        <v>0</v>
      </c>
      <c r="Z578" s="27" t="e">
        <f t="shared" si="156"/>
        <v>#DIV/0!</v>
      </c>
      <c r="AA578" s="27" t="e">
        <f t="shared" si="157"/>
        <v>#DIV/0!</v>
      </c>
      <c r="AB578" s="27" t="e">
        <f t="shared" si="158"/>
        <v>#DIV/0!</v>
      </c>
      <c r="AC578" t="e">
        <f t="shared" si="159"/>
        <v>#DIV/0!</v>
      </c>
      <c r="AD578" s="24">
        <f>'GT Data'!D580</f>
        <v>0</v>
      </c>
      <c r="AE578" s="25" t="e">
        <f t="shared" si="160"/>
        <v>#DIV/0!</v>
      </c>
      <c r="AF578" s="25" t="e">
        <f t="shared" si="161"/>
        <v>#DIV/0!</v>
      </c>
      <c r="AG578" s="25" t="e">
        <f t="shared" si="162"/>
        <v>#DIV/0!</v>
      </c>
      <c r="AH578" s="25">
        <v>0</v>
      </c>
      <c r="AI578" s="25">
        <v>0</v>
      </c>
      <c r="AJ578" s="25">
        <f t="shared" si="163"/>
        <v>0</v>
      </c>
      <c r="AK578" s="24">
        <f>'GT Data'!N580</f>
        <v>0</v>
      </c>
      <c r="AL578" s="25" t="e">
        <f t="shared" si="164"/>
        <v>#DIV/0!</v>
      </c>
      <c r="AM578" s="25" t="e">
        <f t="shared" si="165"/>
        <v>#DIV/0!</v>
      </c>
      <c r="AN578" s="25" t="e">
        <f t="shared" si="166"/>
        <v>#DIV/0!</v>
      </c>
      <c r="AO578" s="25">
        <v>0</v>
      </c>
      <c r="AP578" s="25">
        <v>0</v>
      </c>
      <c r="AQ578" s="25" t="e">
        <f t="shared" si="167"/>
        <v>#DIV/0!</v>
      </c>
    </row>
    <row r="579" spans="1:43" x14ac:dyDescent="0.3">
      <c r="A579">
        <f>'Calculated Tab Properties'!A579</f>
        <v>0</v>
      </c>
      <c r="B579">
        <f>'Calculated Tab Properties'!B579</f>
        <v>0</v>
      </c>
      <c r="C579">
        <f>'Calculated Tab Properties'!C579</f>
        <v>0</v>
      </c>
      <c r="D579">
        <f>'Calculated Tab Properties'!D579</f>
        <v>0</v>
      </c>
      <c r="E579">
        <f>'Calculated Tab Properties'!E579</f>
        <v>0</v>
      </c>
      <c r="F579">
        <f>'Calculated Tab Properties'!F579</f>
        <v>0</v>
      </c>
      <c r="G579">
        <f>'Calculated Tab Properties'!G579</f>
        <v>0</v>
      </c>
      <c r="H579">
        <f>'Calculated Tab Properties'!H579</f>
        <v>0</v>
      </c>
      <c r="I579">
        <f>'Calculated Tab Properties'!I579</f>
        <v>0</v>
      </c>
      <c r="J579" s="20" t="e">
        <f>'Calculated Tab Properties'!J579</f>
        <v>#DIV/0!</v>
      </c>
      <c r="K579">
        <v>0</v>
      </c>
      <c r="L579">
        <v>0</v>
      </c>
      <c r="M579">
        <v>0</v>
      </c>
      <c r="N579">
        <v>0</v>
      </c>
      <c r="O579" s="27">
        <f>'Calculated Tab Properties'!O579</f>
        <v>0</v>
      </c>
      <c r="P579" s="27">
        <f>'Calculated Tab Properties'!P579</f>
        <v>0</v>
      </c>
      <c r="Q579">
        <f>'Calculated Tab Properties'!Q579</f>
        <v>-300</v>
      </c>
      <c r="R579" t="e">
        <f>'Calculated Tab Properties'!R579</f>
        <v>#DIV/0!</v>
      </c>
      <c r="T579" s="1">
        <v>0</v>
      </c>
      <c r="U579" s="1">
        <v>0</v>
      </c>
      <c r="V579">
        <f>T579*'GEOMETRIC INPUTS'!S579</f>
        <v>0</v>
      </c>
      <c r="W579">
        <v>578</v>
      </c>
      <c r="X579">
        <f t="shared" si="154"/>
        <v>0</v>
      </c>
      <c r="Y579">
        <f t="shared" si="155"/>
        <v>0</v>
      </c>
      <c r="Z579" s="27" t="e">
        <f t="shared" si="156"/>
        <v>#DIV/0!</v>
      </c>
      <c r="AA579" s="27" t="e">
        <f t="shared" si="157"/>
        <v>#DIV/0!</v>
      </c>
      <c r="AB579" s="27" t="e">
        <f t="shared" si="158"/>
        <v>#DIV/0!</v>
      </c>
      <c r="AC579" t="e">
        <f t="shared" si="159"/>
        <v>#DIV/0!</v>
      </c>
      <c r="AD579" s="24">
        <f>'GT Data'!D581</f>
        <v>0</v>
      </c>
      <c r="AE579" s="25" t="e">
        <f t="shared" si="160"/>
        <v>#DIV/0!</v>
      </c>
      <c r="AF579" s="25" t="e">
        <f t="shared" si="161"/>
        <v>#DIV/0!</v>
      </c>
      <c r="AG579" s="25" t="e">
        <f t="shared" si="162"/>
        <v>#DIV/0!</v>
      </c>
      <c r="AH579" s="25">
        <v>0</v>
      </c>
      <c r="AI579" s="25">
        <v>0</v>
      </c>
      <c r="AJ579" s="25">
        <f t="shared" si="163"/>
        <v>0</v>
      </c>
      <c r="AK579" s="24">
        <f>'GT Data'!N581</f>
        <v>0</v>
      </c>
      <c r="AL579" s="25" t="e">
        <f t="shared" si="164"/>
        <v>#DIV/0!</v>
      </c>
      <c r="AM579" s="25" t="e">
        <f t="shared" si="165"/>
        <v>#DIV/0!</v>
      </c>
      <c r="AN579" s="25" t="e">
        <f t="shared" si="166"/>
        <v>#DIV/0!</v>
      </c>
      <c r="AO579" s="25">
        <v>0</v>
      </c>
      <c r="AP579" s="25">
        <v>0</v>
      </c>
      <c r="AQ579" s="25" t="e">
        <f t="shared" si="167"/>
        <v>#DIV/0!</v>
      </c>
    </row>
    <row r="580" spans="1:43" x14ac:dyDescent="0.3">
      <c r="A580">
        <f>'Calculated Tab Properties'!A580</f>
        <v>0</v>
      </c>
      <c r="B580">
        <f>'Calculated Tab Properties'!B580</f>
        <v>0</v>
      </c>
      <c r="C580">
        <f>'Calculated Tab Properties'!C580</f>
        <v>0</v>
      </c>
      <c r="D580">
        <f>'Calculated Tab Properties'!D580</f>
        <v>0</v>
      </c>
      <c r="E580">
        <f>'Calculated Tab Properties'!E580</f>
        <v>0</v>
      </c>
      <c r="F580">
        <f>'Calculated Tab Properties'!F580</f>
        <v>0</v>
      </c>
      <c r="G580">
        <f>'Calculated Tab Properties'!G580</f>
        <v>0</v>
      </c>
      <c r="H580">
        <f>'Calculated Tab Properties'!H580</f>
        <v>0</v>
      </c>
      <c r="I580">
        <f>'Calculated Tab Properties'!I580</f>
        <v>0</v>
      </c>
      <c r="J580" s="20" t="e">
        <f>'Calculated Tab Properties'!J580</f>
        <v>#DIV/0!</v>
      </c>
      <c r="K580">
        <v>0</v>
      </c>
      <c r="L580">
        <v>0</v>
      </c>
      <c r="M580">
        <v>0</v>
      </c>
      <c r="N580">
        <v>0</v>
      </c>
      <c r="O580" s="27">
        <f>'Calculated Tab Properties'!O580</f>
        <v>0</v>
      </c>
      <c r="P580" s="27">
        <f>'Calculated Tab Properties'!P580</f>
        <v>0</v>
      </c>
      <c r="Q580">
        <f>'Calculated Tab Properties'!Q580</f>
        <v>-300</v>
      </c>
      <c r="R580" t="e">
        <f>'Calculated Tab Properties'!R580</f>
        <v>#DIV/0!</v>
      </c>
      <c r="T580" s="1">
        <v>0</v>
      </c>
      <c r="U580" s="1">
        <v>0</v>
      </c>
      <c r="V580">
        <f>T580*'GEOMETRIC INPUTS'!S580</f>
        <v>0</v>
      </c>
      <c r="W580">
        <v>579</v>
      </c>
      <c r="X580">
        <f t="shared" si="154"/>
        <v>0</v>
      </c>
      <c r="Y580">
        <f t="shared" si="155"/>
        <v>0</v>
      </c>
      <c r="Z580" s="27" t="e">
        <f t="shared" si="156"/>
        <v>#DIV/0!</v>
      </c>
      <c r="AA580" s="27" t="e">
        <f t="shared" si="157"/>
        <v>#DIV/0!</v>
      </c>
      <c r="AB580" s="27" t="e">
        <f t="shared" si="158"/>
        <v>#DIV/0!</v>
      </c>
      <c r="AC580" t="e">
        <f t="shared" si="159"/>
        <v>#DIV/0!</v>
      </c>
      <c r="AD580" s="24">
        <f>'GT Data'!D582</f>
        <v>0</v>
      </c>
      <c r="AE580" s="25" t="e">
        <f t="shared" si="160"/>
        <v>#DIV/0!</v>
      </c>
      <c r="AF580" s="25" t="e">
        <f t="shared" si="161"/>
        <v>#DIV/0!</v>
      </c>
      <c r="AG580" s="25" t="e">
        <f t="shared" si="162"/>
        <v>#DIV/0!</v>
      </c>
      <c r="AH580" s="25">
        <v>0</v>
      </c>
      <c r="AI580" s="25">
        <v>0</v>
      </c>
      <c r="AJ580" s="25">
        <f t="shared" si="163"/>
        <v>0</v>
      </c>
      <c r="AK580" s="24">
        <f>'GT Data'!N582</f>
        <v>0</v>
      </c>
      <c r="AL580" s="25" t="e">
        <f t="shared" si="164"/>
        <v>#DIV/0!</v>
      </c>
      <c r="AM580" s="25" t="e">
        <f t="shared" si="165"/>
        <v>#DIV/0!</v>
      </c>
      <c r="AN580" s="25" t="e">
        <f t="shared" si="166"/>
        <v>#DIV/0!</v>
      </c>
      <c r="AO580" s="25">
        <v>0</v>
      </c>
      <c r="AP580" s="25">
        <v>0</v>
      </c>
      <c r="AQ580" s="25" t="e">
        <f t="shared" si="167"/>
        <v>#DIV/0!</v>
      </c>
    </row>
    <row r="581" spans="1:43" x14ac:dyDescent="0.3">
      <c r="A581">
        <f>'Calculated Tab Properties'!A581</f>
        <v>0</v>
      </c>
      <c r="B581">
        <f>'Calculated Tab Properties'!B581</f>
        <v>0</v>
      </c>
      <c r="C581">
        <f>'Calculated Tab Properties'!C581</f>
        <v>0</v>
      </c>
      <c r="D581">
        <f>'Calculated Tab Properties'!D581</f>
        <v>0</v>
      </c>
      <c r="E581">
        <f>'Calculated Tab Properties'!E581</f>
        <v>0</v>
      </c>
      <c r="F581">
        <f>'Calculated Tab Properties'!F581</f>
        <v>0</v>
      </c>
      <c r="G581">
        <f>'Calculated Tab Properties'!G581</f>
        <v>0</v>
      </c>
      <c r="H581">
        <f>'Calculated Tab Properties'!H581</f>
        <v>0</v>
      </c>
      <c r="I581">
        <f>'Calculated Tab Properties'!I581</f>
        <v>0</v>
      </c>
      <c r="J581" s="20" t="e">
        <f>'Calculated Tab Properties'!J581</f>
        <v>#DIV/0!</v>
      </c>
      <c r="K581">
        <v>0</v>
      </c>
      <c r="L581">
        <v>0</v>
      </c>
      <c r="M581">
        <v>0</v>
      </c>
      <c r="N581">
        <v>0</v>
      </c>
      <c r="O581" s="27">
        <f>'Calculated Tab Properties'!O581</f>
        <v>0</v>
      </c>
      <c r="P581" s="27">
        <f>'Calculated Tab Properties'!P581</f>
        <v>0</v>
      </c>
      <c r="Q581">
        <f>'Calculated Tab Properties'!Q581</f>
        <v>-300</v>
      </c>
      <c r="R581" t="e">
        <f>'Calculated Tab Properties'!R581</f>
        <v>#DIV/0!</v>
      </c>
      <c r="T581" s="1">
        <v>0</v>
      </c>
      <c r="U581" s="1">
        <v>0</v>
      </c>
      <c r="V581">
        <f>T581*'GEOMETRIC INPUTS'!S581</f>
        <v>0</v>
      </c>
      <c r="W581">
        <v>580</v>
      </c>
      <c r="X581">
        <f t="shared" si="154"/>
        <v>0</v>
      </c>
      <c r="Y581">
        <f t="shared" si="155"/>
        <v>0</v>
      </c>
      <c r="Z581" s="27" t="e">
        <f t="shared" si="156"/>
        <v>#DIV/0!</v>
      </c>
      <c r="AA581" s="27" t="e">
        <f t="shared" si="157"/>
        <v>#DIV/0!</v>
      </c>
      <c r="AB581" s="27" t="e">
        <f t="shared" si="158"/>
        <v>#DIV/0!</v>
      </c>
      <c r="AC581" t="e">
        <f t="shared" si="159"/>
        <v>#DIV/0!</v>
      </c>
      <c r="AD581" s="24">
        <f>'GT Data'!D583</f>
        <v>0</v>
      </c>
      <c r="AE581" s="25" t="e">
        <f t="shared" si="160"/>
        <v>#DIV/0!</v>
      </c>
      <c r="AF581" s="25" t="e">
        <f t="shared" si="161"/>
        <v>#DIV/0!</v>
      </c>
      <c r="AG581" s="25" t="e">
        <f t="shared" si="162"/>
        <v>#DIV/0!</v>
      </c>
      <c r="AH581" s="25">
        <v>0</v>
      </c>
      <c r="AI581" s="25">
        <v>0</v>
      </c>
      <c r="AJ581" s="25">
        <f t="shared" si="163"/>
        <v>0</v>
      </c>
      <c r="AK581" s="24">
        <f>'GT Data'!N583</f>
        <v>0</v>
      </c>
      <c r="AL581" s="25" t="e">
        <f t="shared" si="164"/>
        <v>#DIV/0!</v>
      </c>
      <c r="AM581" s="25" t="e">
        <f t="shared" si="165"/>
        <v>#DIV/0!</v>
      </c>
      <c r="AN581" s="25" t="e">
        <f t="shared" si="166"/>
        <v>#DIV/0!</v>
      </c>
      <c r="AO581" s="25">
        <v>0</v>
      </c>
      <c r="AP581" s="25">
        <v>0</v>
      </c>
      <c r="AQ581" s="25" t="e">
        <f t="shared" si="167"/>
        <v>#DIV/0!</v>
      </c>
    </row>
    <row r="582" spans="1:43" x14ac:dyDescent="0.3">
      <c r="A582">
        <f>'Calculated Tab Properties'!A582</f>
        <v>0</v>
      </c>
      <c r="B582">
        <f>'Calculated Tab Properties'!B582</f>
        <v>0</v>
      </c>
      <c r="C582">
        <f>'Calculated Tab Properties'!C582</f>
        <v>0</v>
      </c>
      <c r="D582">
        <f>'Calculated Tab Properties'!D582</f>
        <v>0</v>
      </c>
      <c r="E582">
        <f>'Calculated Tab Properties'!E582</f>
        <v>0</v>
      </c>
      <c r="F582">
        <f>'Calculated Tab Properties'!F582</f>
        <v>0</v>
      </c>
      <c r="G582">
        <f>'Calculated Tab Properties'!G582</f>
        <v>0</v>
      </c>
      <c r="H582">
        <f>'Calculated Tab Properties'!H582</f>
        <v>0</v>
      </c>
      <c r="I582">
        <f>'Calculated Tab Properties'!I582</f>
        <v>0</v>
      </c>
      <c r="J582" s="20" t="e">
        <f>'Calculated Tab Properties'!J582</f>
        <v>#DIV/0!</v>
      </c>
      <c r="K582">
        <v>0</v>
      </c>
      <c r="L582">
        <v>0</v>
      </c>
      <c r="M582">
        <v>0</v>
      </c>
      <c r="N582">
        <v>0</v>
      </c>
      <c r="O582" s="27">
        <f>'Calculated Tab Properties'!O582</f>
        <v>0</v>
      </c>
      <c r="P582" s="27">
        <f>'Calculated Tab Properties'!P582</f>
        <v>0</v>
      </c>
      <c r="Q582">
        <f>'Calculated Tab Properties'!Q582</f>
        <v>-300</v>
      </c>
      <c r="R582" t="e">
        <f>'Calculated Tab Properties'!R582</f>
        <v>#DIV/0!</v>
      </c>
      <c r="T582" s="1">
        <v>0</v>
      </c>
      <c r="U582" s="1">
        <v>0</v>
      </c>
      <c r="V582">
        <f>T582*'GEOMETRIC INPUTS'!S582</f>
        <v>0</v>
      </c>
      <c r="W582">
        <v>581</v>
      </c>
      <c r="X582">
        <f t="shared" si="154"/>
        <v>0</v>
      </c>
      <c r="Y582">
        <f t="shared" si="155"/>
        <v>0</v>
      </c>
      <c r="Z582" s="27" t="e">
        <f t="shared" si="156"/>
        <v>#DIV/0!</v>
      </c>
      <c r="AA582" s="27" t="e">
        <f t="shared" si="157"/>
        <v>#DIV/0!</v>
      </c>
      <c r="AB582" s="27" t="e">
        <f t="shared" si="158"/>
        <v>#DIV/0!</v>
      </c>
      <c r="AC582" t="e">
        <f t="shared" si="159"/>
        <v>#DIV/0!</v>
      </c>
      <c r="AD582" s="24">
        <f>'GT Data'!D584</f>
        <v>0</v>
      </c>
      <c r="AE582" s="25" t="e">
        <f t="shared" si="160"/>
        <v>#DIV/0!</v>
      </c>
      <c r="AF582" s="25" t="e">
        <f t="shared" si="161"/>
        <v>#DIV/0!</v>
      </c>
      <c r="AG582" s="25" t="e">
        <f t="shared" si="162"/>
        <v>#DIV/0!</v>
      </c>
      <c r="AH582" s="25">
        <v>0</v>
      </c>
      <c r="AI582" s="25">
        <v>0</v>
      </c>
      <c r="AJ582" s="25">
        <f t="shared" si="163"/>
        <v>0</v>
      </c>
      <c r="AK582" s="24">
        <f>'GT Data'!N584</f>
        <v>0</v>
      </c>
      <c r="AL582" s="25" t="e">
        <f t="shared" si="164"/>
        <v>#DIV/0!</v>
      </c>
      <c r="AM582" s="25" t="e">
        <f t="shared" si="165"/>
        <v>#DIV/0!</v>
      </c>
      <c r="AN582" s="25" t="e">
        <f t="shared" si="166"/>
        <v>#DIV/0!</v>
      </c>
      <c r="AO582" s="25">
        <v>0</v>
      </c>
      <c r="AP582" s="25">
        <v>0</v>
      </c>
      <c r="AQ582" s="25" t="e">
        <f t="shared" si="167"/>
        <v>#DIV/0!</v>
      </c>
    </row>
    <row r="583" spans="1:43" x14ac:dyDescent="0.3">
      <c r="A583">
        <f>'Calculated Tab Properties'!A583</f>
        <v>0</v>
      </c>
      <c r="B583">
        <f>'Calculated Tab Properties'!B583</f>
        <v>0</v>
      </c>
      <c r="C583">
        <f>'Calculated Tab Properties'!C583</f>
        <v>0</v>
      </c>
      <c r="D583">
        <f>'Calculated Tab Properties'!D583</f>
        <v>0</v>
      </c>
      <c r="E583">
        <f>'Calculated Tab Properties'!E583</f>
        <v>0</v>
      </c>
      <c r="F583">
        <f>'Calculated Tab Properties'!F583</f>
        <v>0</v>
      </c>
      <c r="G583">
        <f>'Calculated Tab Properties'!G583</f>
        <v>0</v>
      </c>
      <c r="H583">
        <f>'Calculated Tab Properties'!H583</f>
        <v>0</v>
      </c>
      <c r="I583">
        <f>'Calculated Tab Properties'!I583</f>
        <v>0</v>
      </c>
      <c r="J583" s="20" t="e">
        <f>'Calculated Tab Properties'!J583</f>
        <v>#DIV/0!</v>
      </c>
      <c r="K583">
        <v>0</v>
      </c>
      <c r="L583">
        <v>0</v>
      </c>
      <c r="M583">
        <v>0</v>
      </c>
      <c r="N583">
        <v>0</v>
      </c>
      <c r="O583" s="27">
        <f>'Calculated Tab Properties'!O583</f>
        <v>0</v>
      </c>
      <c r="P583" s="27">
        <f>'Calculated Tab Properties'!P583</f>
        <v>0</v>
      </c>
      <c r="Q583">
        <f>'Calculated Tab Properties'!Q583</f>
        <v>-300</v>
      </c>
      <c r="R583" t="e">
        <f>'Calculated Tab Properties'!R583</f>
        <v>#DIV/0!</v>
      </c>
      <c r="T583" s="1">
        <v>0</v>
      </c>
      <c r="U583" s="1">
        <v>0</v>
      </c>
      <c r="V583">
        <f>T583*'GEOMETRIC INPUTS'!S583</f>
        <v>0</v>
      </c>
      <c r="W583">
        <v>582</v>
      </c>
      <c r="X583">
        <f t="shared" si="154"/>
        <v>0</v>
      </c>
      <c r="Y583">
        <f t="shared" si="155"/>
        <v>0</v>
      </c>
      <c r="Z583" s="27" t="e">
        <f t="shared" si="156"/>
        <v>#DIV/0!</v>
      </c>
      <c r="AA583" s="27" t="e">
        <f t="shared" si="157"/>
        <v>#DIV/0!</v>
      </c>
      <c r="AB583" s="27" t="e">
        <f t="shared" si="158"/>
        <v>#DIV/0!</v>
      </c>
      <c r="AC583" t="e">
        <f t="shared" si="159"/>
        <v>#DIV/0!</v>
      </c>
      <c r="AD583" s="24">
        <f>'GT Data'!D585</f>
        <v>0</v>
      </c>
      <c r="AE583" s="25" t="e">
        <f t="shared" si="160"/>
        <v>#DIV/0!</v>
      </c>
      <c r="AF583" s="25" t="e">
        <f t="shared" si="161"/>
        <v>#DIV/0!</v>
      </c>
      <c r="AG583" s="25" t="e">
        <f t="shared" si="162"/>
        <v>#DIV/0!</v>
      </c>
      <c r="AH583" s="25">
        <v>0</v>
      </c>
      <c r="AI583" s="25">
        <v>0</v>
      </c>
      <c r="AJ583" s="25">
        <f t="shared" si="163"/>
        <v>0</v>
      </c>
      <c r="AK583" s="24">
        <f>'GT Data'!N585</f>
        <v>0</v>
      </c>
      <c r="AL583" s="25" t="e">
        <f t="shared" si="164"/>
        <v>#DIV/0!</v>
      </c>
      <c r="AM583" s="25" t="e">
        <f t="shared" si="165"/>
        <v>#DIV/0!</v>
      </c>
      <c r="AN583" s="25" t="e">
        <f t="shared" si="166"/>
        <v>#DIV/0!</v>
      </c>
      <c r="AO583" s="25">
        <v>0</v>
      </c>
      <c r="AP583" s="25">
        <v>0</v>
      </c>
      <c r="AQ583" s="25" t="e">
        <f t="shared" si="167"/>
        <v>#DIV/0!</v>
      </c>
    </row>
    <row r="584" spans="1:43" x14ac:dyDescent="0.3">
      <c r="A584">
        <f>'Calculated Tab Properties'!A584</f>
        <v>0</v>
      </c>
      <c r="B584">
        <f>'Calculated Tab Properties'!B584</f>
        <v>0</v>
      </c>
      <c r="C584">
        <f>'Calculated Tab Properties'!C584</f>
        <v>0</v>
      </c>
      <c r="D584">
        <f>'Calculated Tab Properties'!D584</f>
        <v>0</v>
      </c>
      <c r="E584">
        <f>'Calculated Tab Properties'!E584</f>
        <v>0</v>
      </c>
      <c r="F584">
        <f>'Calculated Tab Properties'!F584</f>
        <v>0</v>
      </c>
      <c r="G584">
        <f>'Calculated Tab Properties'!G584</f>
        <v>0</v>
      </c>
      <c r="H584">
        <f>'Calculated Tab Properties'!H584</f>
        <v>0</v>
      </c>
      <c r="I584">
        <f>'Calculated Tab Properties'!I584</f>
        <v>0</v>
      </c>
      <c r="J584" s="20" t="e">
        <f>'Calculated Tab Properties'!J584</f>
        <v>#DIV/0!</v>
      </c>
      <c r="K584">
        <v>0</v>
      </c>
      <c r="L584">
        <v>0</v>
      </c>
      <c r="M584">
        <v>0</v>
      </c>
      <c r="N584">
        <v>0</v>
      </c>
      <c r="O584" s="27">
        <f>'Calculated Tab Properties'!O584</f>
        <v>0</v>
      </c>
      <c r="P584" s="27">
        <f>'Calculated Tab Properties'!P584</f>
        <v>0</v>
      </c>
      <c r="Q584">
        <f>'Calculated Tab Properties'!Q584</f>
        <v>-300</v>
      </c>
      <c r="R584" t="e">
        <f>'Calculated Tab Properties'!R584</f>
        <v>#DIV/0!</v>
      </c>
      <c r="T584" s="1">
        <v>0</v>
      </c>
      <c r="U584" s="1">
        <v>0</v>
      </c>
      <c r="V584">
        <f>T584*'GEOMETRIC INPUTS'!S584</f>
        <v>0</v>
      </c>
      <c r="W584">
        <v>583</v>
      </c>
      <c r="X584">
        <f t="shared" si="154"/>
        <v>0</v>
      </c>
      <c r="Y584">
        <f t="shared" si="155"/>
        <v>0</v>
      </c>
      <c r="Z584" s="27" t="e">
        <f t="shared" si="156"/>
        <v>#DIV/0!</v>
      </c>
      <c r="AA584" s="27" t="e">
        <f t="shared" si="157"/>
        <v>#DIV/0!</v>
      </c>
      <c r="AB584" s="27" t="e">
        <f t="shared" si="158"/>
        <v>#DIV/0!</v>
      </c>
      <c r="AC584" t="e">
        <f t="shared" si="159"/>
        <v>#DIV/0!</v>
      </c>
      <c r="AD584" s="24">
        <f>'GT Data'!D586</f>
        <v>0</v>
      </c>
      <c r="AE584" s="25" t="e">
        <f t="shared" si="160"/>
        <v>#DIV/0!</v>
      </c>
      <c r="AF584" s="25" t="e">
        <f t="shared" si="161"/>
        <v>#DIV/0!</v>
      </c>
      <c r="AG584" s="25" t="e">
        <f t="shared" si="162"/>
        <v>#DIV/0!</v>
      </c>
      <c r="AH584" s="25">
        <v>0</v>
      </c>
      <c r="AI584" s="25">
        <v>0</v>
      </c>
      <c r="AJ584" s="25">
        <f t="shared" si="163"/>
        <v>0</v>
      </c>
      <c r="AK584" s="24">
        <f>'GT Data'!N586</f>
        <v>0</v>
      </c>
      <c r="AL584" s="25" t="e">
        <f t="shared" si="164"/>
        <v>#DIV/0!</v>
      </c>
      <c r="AM584" s="25" t="e">
        <f t="shared" si="165"/>
        <v>#DIV/0!</v>
      </c>
      <c r="AN584" s="25" t="e">
        <f t="shared" si="166"/>
        <v>#DIV/0!</v>
      </c>
      <c r="AO584" s="25">
        <v>0</v>
      </c>
      <c r="AP584" s="25">
        <v>0</v>
      </c>
      <c r="AQ584" s="25" t="e">
        <f t="shared" si="167"/>
        <v>#DIV/0!</v>
      </c>
    </row>
    <row r="585" spans="1:43" x14ac:dyDescent="0.3">
      <c r="A585">
        <f>'Calculated Tab Properties'!A585</f>
        <v>0</v>
      </c>
      <c r="B585">
        <f>'Calculated Tab Properties'!B585</f>
        <v>0</v>
      </c>
      <c r="C585">
        <f>'Calculated Tab Properties'!C585</f>
        <v>0</v>
      </c>
      <c r="D585">
        <f>'Calculated Tab Properties'!D585</f>
        <v>0</v>
      </c>
      <c r="E585">
        <f>'Calculated Tab Properties'!E585</f>
        <v>0</v>
      </c>
      <c r="F585">
        <f>'Calculated Tab Properties'!F585</f>
        <v>0</v>
      </c>
      <c r="G585">
        <f>'Calculated Tab Properties'!G585</f>
        <v>0</v>
      </c>
      <c r="H585">
        <f>'Calculated Tab Properties'!H585</f>
        <v>0</v>
      </c>
      <c r="I585">
        <f>'Calculated Tab Properties'!I585</f>
        <v>0</v>
      </c>
      <c r="J585" s="20" t="e">
        <f>'Calculated Tab Properties'!J585</f>
        <v>#DIV/0!</v>
      </c>
      <c r="K585">
        <v>0</v>
      </c>
      <c r="L585">
        <v>0</v>
      </c>
      <c r="M585">
        <v>0</v>
      </c>
      <c r="N585">
        <v>0</v>
      </c>
      <c r="O585" s="27">
        <f>'Calculated Tab Properties'!O585</f>
        <v>0</v>
      </c>
      <c r="P585" s="27">
        <f>'Calculated Tab Properties'!P585</f>
        <v>0</v>
      </c>
      <c r="Q585">
        <f>'Calculated Tab Properties'!Q585</f>
        <v>-300</v>
      </c>
      <c r="R585" t="e">
        <f>'Calculated Tab Properties'!R585</f>
        <v>#DIV/0!</v>
      </c>
      <c r="T585" s="1">
        <v>0</v>
      </c>
      <c r="U585" s="1">
        <v>0</v>
      </c>
      <c r="V585">
        <f>T585*'GEOMETRIC INPUTS'!S585</f>
        <v>0</v>
      </c>
      <c r="W585">
        <v>584</v>
      </c>
      <c r="X585">
        <f t="shared" si="154"/>
        <v>0</v>
      </c>
      <c r="Y585">
        <f t="shared" si="155"/>
        <v>0</v>
      </c>
      <c r="Z585" s="27" t="e">
        <f t="shared" si="156"/>
        <v>#DIV/0!</v>
      </c>
      <c r="AA585" s="27" t="e">
        <f t="shared" si="157"/>
        <v>#DIV/0!</v>
      </c>
      <c r="AB585" s="27" t="e">
        <f t="shared" si="158"/>
        <v>#DIV/0!</v>
      </c>
      <c r="AC585" t="e">
        <f t="shared" si="159"/>
        <v>#DIV/0!</v>
      </c>
      <c r="AD585" s="24">
        <f>'GT Data'!D587</f>
        <v>0</v>
      </c>
      <c r="AE585" s="25" t="e">
        <f t="shared" si="160"/>
        <v>#DIV/0!</v>
      </c>
      <c r="AF585" s="25" t="e">
        <f t="shared" si="161"/>
        <v>#DIV/0!</v>
      </c>
      <c r="AG585" s="25" t="e">
        <f t="shared" si="162"/>
        <v>#DIV/0!</v>
      </c>
      <c r="AH585" s="25">
        <v>0</v>
      </c>
      <c r="AI585" s="25">
        <v>0</v>
      </c>
      <c r="AJ585" s="25">
        <f t="shared" si="163"/>
        <v>0</v>
      </c>
      <c r="AK585" s="24">
        <f>'GT Data'!N587</f>
        <v>0</v>
      </c>
      <c r="AL585" s="25" t="e">
        <f t="shared" si="164"/>
        <v>#DIV/0!</v>
      </c>
      <c r="AM585" s="25" t="e">
        <f t="shared" si="165"/>
        <v>#DIV/0!</v>
      </c>
      <c r="AN585" s="25" t="e">
        <f t="shared" si="166"/>
        <v>#DIV/0!</v>
      </c>
      <c r="AO585" s="25">
        <v>0</v>
      </c>
      <c r="AP585" s="25">
        <v>0</v>
      </c>
      <c r="AQ585" s="25" t="e">
        <f t="shared" si="167"/>
        <v>#DIV/0!</v>
      </c>
    </row>
    <row r="586" spans="1:43" x14ac:dyDescent="0.3">
      <c r="A586">
        <f>'Calculated Tab Properties'!A586</f>
        <v>0</v>
      </c>
      <c r="B586">
        <f>'Calculated Tab Properties'!B586</f>
        <v>0</v>
      </c>
      <c r="C586">
        <f>'Calculated Tab Properties'!C586</f>
        <v>0</v>
      </c>
      <c r="D586">
        <f>'Calculated Tab Properties'!D586</f>
        <v>0</v>
      </c>
      <c r="E586">
        <f>'Calculated Tab Properties'!E586</f>
        <v>0</v>
      </c>
      <c r="F586">
        <f>'Calculated Tab Properties'!F586</f>
        <v>0</v>
      </c>
      <c r="G586">
        <f>'Calculated Tab Properties'!G586</f>
        <v>0</v>
      </c>
      <c r="H586">
        <f>'Calculated Tab Properties'!H586</f>
        <v>0</v>
      </c>
      <c r="I586">
        <f>'Calculated Tab Properties'!I586</f>
        <v>0</v>
      </c>
      <c r="J586" s="20" t="e">
        <f>'Calculated Tab Properties'!J586</f>
        <v>#DIV/0!</v>
      </c>
      <c r="K586">
        <v>0</v>
      </c>
      <c r="L586">
        <v>0</v>
      </c>
      <c r="M586">
        <v>0</v>
      </c>
      <c r="N586">
        <v>0</v>
      </c>
      <c r="O586" s="27">
        <f>'Calculated Tab Properties'!O586</f>
        <v>0</v>
      </c>
      <c r="P586" s="27">
        <f>'Calculated Tab Properties'!P586</f>
        <v>0</v>
      </c>
      <c r="Q586">
        <f>'Calculated Tab Properties'!Q586</f>
        <v>-300</v>
      </c>
      <c r="R586" t="e">
        <f>'Calculated Tab Properties'!R586</f>
        <v>#DIV/0!</v>
      </c>
      <c r="T586" s="1">
        <v>0</v>
      </c>
      <c r="U586" s="1">
        <v>0</v>
      </c>
      <c r="V586">
        <f>T586*'GEOMETRIC INPUTS'!S586</f>
        <v>0</v>
      </c>
      <c r="W586">
        <v>585</v>
      </c>
      <c r="X586">
        <f t="shared" si="154"/>
        <v>0</v>
      </c>
      <c r="Y586">
        <f t="shared" si="155"/>
        <v>0</v>
      </c>
      <c r="Z586" s="27" t="e">
        <f t="shared" si="156"/>
        <v>#DIV/0!</v>
      </c>
      <c r="AA586" s="27" t="e">
        <f t="shared" si="157"/>
        <v>#DIV/0!</v>
      </c>
      <c r="AB586" s="27" t="e">
        <f t="shared" si="158"/>
        <v>#DIV/0!</v>
      </c>
      <c r="AC586" t="e">
        <f t="shared" si="159"/>
        <v>#DIV/0!</v>
      </c>
      <c r="AD586" s="24">
        <f>'GT Data'!D588</f>
        <v>0</v>
      </c>
      <c r="AE586" s="25" t="e">
        <f t="shared" si="160"/>
        <v>#DIV/0!</v>
      </c>
      <c r="AF586" s="25" t="e">
        <f t="shared" si="161"/>
        <v>#DIV/0!</v>
      </c>
      <c r="AG586" s="25" t="e">
        <f t="shared" si="162"/>
        <v>#DIV/0!</v>
      </c>
      <c r="AH586" s="25">
        <v>0</v>
      </c>
      <c r="AI586" s="25">
        <v>0</v>
      </c>
      <c r="AJ586" s="25">
        <f t="shared" si="163"/>
        <v>0</v>
      </c>
      <c r="AK586" s="24">
        <f>'GT Data'!N588</f>
        <v>0</v>
      </c>
      <c r="AL586" s="25" t="e">
        <f t="shared" si="164"/>
        <v>#DIV/0!</v>
      </c>
      <c r="AM586" s="25" t="e">
        <f t="shared" si="165"/>
        <v>#DIV/0!</v>
      </c>
      <c r="AN586" s="25" t="e">
        <f t="shared" si="166"/>
        <v>#DIV/0!</v>
      </c>
      <c r="AO586" s="25">
        <v>0</v>
      </c>
      <c r="AP586" s="25">
        <v>0</v>
      </c>
      <c r="AQ586" s="25" t="e">
        <f t="shared" si="167"/>
        <v>#DIV/0!</v>
      </c>
    </row>
    <row r="587" spans="1:43" x14ac:dyDescent="0.3">
      <c r="A587">
        <f>'Calculated Tab Properties'!A587</f>
        <v>0</v>
      </c>
      <c r="B587">
        <f>'Calculated Tab Properties'!B587</f>
        <v>0</v>
      </c>
      <c r="C587">
        <f>'Calculated Tab Properties'!C587</f>
        <v>0</v>
      </c>
      <c r="D587">
        <f>'Calculated Tab Properties'!D587</f>
        <v>0</v>
      </c>
      <c r="E587">
        <f>'Calculated Tab Properties'!E587</f>
        <v>0</v>
      </c>
      <c r="F587">
        <f>'Calculated Tab Properties'!F587</f>
        <v>0</v>
      </c>
      <c r="G587">
        <f>'Calculated Tab Properties'!G587</f>
        <v>0</v>
      </c>
      <c r="H587">
        <f>'Calculated Tab Properties'!H587</f>
        <v>0</v>
      </c>
      <c r="I587">
        <f>'Calculated Tab Properties'!I587</f>
        <v>0</v>
      </c>
      <c r="J587" s="20" t="e">
        <f>'Calculated Tab Properties'!J587</f>
        <v>#DIV/0!</v>
      </c>
      <c r="K587">
        <v>0</v>
      </c>
      <c r="L587">
        <v>0</v>
      </c>
      <c r="M587">
        <v>0</v>
      </c>
      <c r="N587">
        <v>0</v>
      </c>
      <c r="O587" s="27">
        <f>'Calculated Tab Properties'!O587</f>
        <v>0</v>
      </c>
      <c r="P587" s="27">
        <f>'Calculated Tab Properties'!P587</f>
        <v>0</v>
      </c>
      <c r="Q587">
        <f>'Calculated Tab Properties'!Q587</f>
        <v>-300</v>
      </c>
      <c r="R587" t="e">
        <f>'Calculated Tab Properties'!R587</f>
        <v>#DIV/0!</v>
      </c>
      <c r="T587" s="1">
        <v>0</v>
      </c>
      <c r="U587" s="1">
        <v>0</v>
      </c>
      <c r="V587">
        <f>T587*'GEOMETRIC INPUTS'!S587</f>
        <v>0</v>
      </c>
      <c r="W587">
        <v>586</v>
      </c>
      <c r="X587">
        <f t="shared" si="154"/>
        <v>0</v>
      </c>
      <c r="Y587">
        <f t="shared" si="155"/>
        <v>0</v>
      </c>
      <c r="Z587" s="27" t="e">
        <f t="shared" si="156"/>
        <v>#DIV/0!</v>
      </c>
      <c r="AA587" s="27" t="e">
        <f t="shared" si="157"/>
        <v>#DIV/0!</v>
      </c>
      <c r="AB587" s="27" t="e">
        <f t="shared" si="158"/>
        <v>#DIV/0!</v>
      </c>
      <c r="AC587" t="e">
        <f t="shared" si="159"/>
        <v>#DIV/0!</v>
      </c>
      <c r="AD587" s="24">
        <f>'GT Data'!D589</f>
        <v>0</v>
      </c>
      <c r="AE587" s="25" t="e">
        <f t="shared" si="160"/>
        <v>#DIV/0!</v>
      </c>
      <c r="AF587" s="25" t="e">
        <f t="shared" si="161"/>
        <v>#DIV/0!</v>
      </c>
      <c r="AG587" s="25" t="e">
        <f t="shared" si="162"/>
        <v>#DIV/0!</v>
      </c>
      <c r="AH587" s="25">
        <v>0</v>
      </c>
      <c r="AI587" s="25">
        <v>0</v>
      </c>
      <c r="AJ587" s="25">
        <f t="shared" si="163"/>
        <v>0</v>
      </c>
      <c r="AK587" s="24">
        <f>'GT Data'!N589</f>
        <v>0</v>
      </c>
      <c r="AL587" s="25" t="e">
        <f t="shared" si="164"/>
        <v>#DIV/0!</v>
      </c>
      <c r="AM587" s="25" t="e">
        <f t="shared" si="165"/>
        <v>#DIV/0!</v>
      </c>
      <c r="AN587" s="25" t="e">
        <f t="shared" si="166"/>
        <v>#DIV/0!</v>
      </c>
      <c r="AO587" s="25">
        <v>0</v>
      </c>
      <c r="AP587" s="25">
        <v>0</v>
      </c>
      <c r="AQ587" s="25" t="e">
        <f t="shared" si="167"/>
        <v>#DIV/0!</v>
      </c>
    </row>
    <row r="588" spans="1:43" x14ac:dyDescent="0.3">
      <c r="A588">
        <f>'Calculated Tab Properties'!A588</f>
        <v>0</v>
      </c>
      <c r="B588">
        <f>'Calculated Tab Properties'!B588</f>
        <v>0</v>
      </c>
      <c r="C588">
        <f>'Calculated Tab Properties'!C588</f>
        <v>0</v>
      </c>
      <c r="D588">
        <f>'Calculated Tab Properties'!D588</f>
        <v>0</v>
      </c>
      <c r="E588">
        <f>'Calculated Tab Properties'!E588</f>
        <v>0</v>
      </c>
      <c r="F588">
        <f>'Calculated Tab Properties'!F588</f>
        <v>0</v>
      </c>
      <c r="G588">
        <f>'Calculated Tab Properties'!G588</f>
        <v>0</v>
      </c>
      <c r="H588">
        <f>'Calculated Tab Properties'!H588</f>
        <v>0</v>
      </c>
      <c r="I588">
        <f>'Calculated Tab Properties'!I588</f>
        <v>0</v>
      </c>
      <c r="J588" s="20" t="e">
        <f>'Calculated Tab Properties'!J588</f>
        <v>#DIV/0!</v>
      </c>
      <c r="K588">
        <v>0</v>
      </c>
      <c r="L588">
        <v>0</v>
      </c>
      <c r="M588">
        <v>0</v>
      </c>
      <c r="N588">
        <v>0</v>
      </c>
      <c r="O588" s="27">
        <f>'Calculated Tab Properties'!O588</f>
        <v>0</v>
      </c>
      <c r="P588" s="27">
        <f>'Calculated Tab Properties'!P588</f>
        <v>0</v>
      </c>
      <c r="Q588">
        <f>'Calculated Tab Properties'!Q588</f>
        <v>-300</v>
      </c>
      <c r="R588" t="e">
        <f>'Calculated Tab Properties'!R588</f>
        <v>#DIV/0!</v>
      </c>
      <c r="T588" s="1">
        <v>0</v>
      </c>
      <c r="U588" s="1">
        <v>0</v>
      </c>
      <c r="V588">
        <f>T588*'GEOMETRIC INPUTS'!S588</f>
        <v>0</v>
      </c>
      <c r="W588">
        <v>587</v>
      </c>
      <c r="X588">
        <f t="shared" ref="X588:X651" si="168">V588*COS(C588)</f>
        <v>0</v>
      </c>
      <c r="Y588">
        <f t="shared" ref="Y588:Y651" si="169">V588*SIN(C588)</f>
        <v>0</v>
      </c>
      <c r="Z588" s="27" t="e">
        <f t="shared" ref="Z588:Z651" si="170">(F588/2*L588-G588/2*M588-G588/2*O588-I588*(K588+P588)-Q588)/F588</f>
        <v>#DIV/0!</v>
      </c>
      <c r="AA588" s="27" t="e">
        <f t="shared" ref="AA588:AA651" si="171">SUM(K588:N588) + P588+O588-Z588</f>
        <v>#DIV/0!</v>
      </c>
      <c r="AB588" s="27" t="e">
        <f t="shared" ref="AB588:AB651" si="172">(N588*H588*COS(J588) + 2*H588*COS(J588)*(L588+M588+O588+K588+P588-Z588)/(2*H588*SIN(J588)))</f>
        <v>#DIV/0!</v>
      </c>
      <c r="AC588" t="e">
        <f t="shared" ref="AC588:AC651" si="173">X588-AB588</f>
        <v>#DIV/0!</v>
      </c>
      <c r="AD588" s="24">
        <f>'GT Data'!D590</f>
        <v>0</v>
      </c>
      <c r="AE588" s="25" t="e">
        <f t="shared" ref="AE588:AE651" si="174">-AC588*SIN(C588) + Y588*COS(C588)</f>
        <v>#DIV/0!</v>
      </c>
      <c r="AF588" s="25" t="e">
        <f t="shared" ref="AF588:AF651" si="175">AC588*COS(C588) + Y588*SIN(C588)</f>
        <v>#DIV/0!</v>
      </c>
      <c r="AG588" s="25" t="e">
        <f t="shared" ref="AG588:AG651" si="176">Z588</f>
        <v>#DIV/0!</v>
      </c>
      <c r="AH588" s="25">
        <v>0</v>
      </c>
      <c r="AI588" s="25">
        <v>0</v>
      </c>
      <c r="AJ588" s="25">
        <f t="shared" ref="AJ588:AJ651" si="177">Y588*(F588+I588)</f>
        <v>0</v>
      </c>
      <c r="AK588" s="24">
        <f>'GT Data'!N590</f>
        <v>0</v>
      </c>
      <c r="AL588" s="25" t="e">
        <f t="shared" ref="AL588:AL651" si="178">-AB588*SIN(C588)</f>
        <v>#DIV/0!</v>
      </c>
      <c r="AM588" s="25" t="e">
        <f t="shared" ref="AM588:AM651" si="179">AB588*COS(C588)</f>
        <v>#DIV/0!</v>
      </c>
      <c r="AN588" s="25" t="e">
        <f t="shared" ref="AN588:AN651" si="180">AA588</f>
        <v>#DIV/0!</v>
      </c>
      <c r="AO588" s="25">
        <v>0</v>
      </c>
      <c r="AP588" s="25">
        <v>0</v>
      </c>
      <c r="AQ588" s="25" t="e">
        <f t="shared" ref="AQ588:AQ651" si="181">AE588*(M588+Q588)</f>
        <v>#DIV/0!</v>
      </c>
    </row>
    <row r="589" spans="1:43" x14ac:dyDescent="0.3">
      <c r="A589">
        <f>'Calculated Tab Properties'!A589</f>
        <v>0</v>
      </c>
      <c r="B589">
        <f>'Calculated Tab Properties'!B589</f>
        <v>0</v>
      </c>
      <c r="C589">
        <f>'Calculated Tab Properties'!C589</f>
        <v>0</v>
      </c>
      <c r="D589">
        <f>'Calculated Tab Properties'!D589</f>
        <v>0</v>
      </c>
      <c r="E589">
        <f>'Calculated Tab Properties'!E589</f>
        <v>0</v>
      </c>
      <c r="F589">
        <f>'Calculated Tab Properties'!F589</f>
        <v>0</v>
      </c>
      <c r="G589">
        <f>'Calculated Tab Properties'!G589</f>
        <v>0</v>
      </c>
      <c r="H589">
        <f>'Calculated Tab Properties'!H589</f>
        <v>0</v>
      </c>
      <c r="I589">
        <f>'Calculated Tab Properties'!I589</f>
        <v>0</v>
      </c>
      <c r="J589" s="20" t="e">
        <f>'Calculated Tab Properties'!J589</f>
        <v>#DIV/0!</v>
      </c>
      <c r="K589">
        <v>0</v>
      </c>
      <c r="L589">
        <v>0</v>
      </c>
      <c r="M589">
        <v>0</v>
      </c>
      <c r="N589">
        <v>0</v>
      </c>
      <c r="O589" s="27">
        <f>'Calculated Tab Properties'!O589</f>
        <v>0</v>
      </c>
      <c r="P589" s="27">
        <f>'Calculated Tab Properties'!P589</f>
        <v>0</v>
      </c>
      <c r="Q589">
        <f>'Calculated Tab Properties'!Q589</f>
        <v>-300</v>
      </c>
      <c r="R589" t="e">
        <f>'Calculated Tab Properties'!R589</f>
        <v>#DIV/0!</v>
      </c>
      <c r="T589" s="1">
        <v>0</v>
      </c>
      <c r="U589" s="1">
        <v>0</v>
      </c>
      <c r="V589">
        <f>T589*'GEOMETRIC INPUTS'!S589</f>
        <v>0</v>
      </c>
      <c r="W589">
        <v>588</v>
      </c>
      <c r="X589">
        <f t="shared" si="168"/>
        <v>0</v>
      </c>
      <c r="Y589">
        <f t="shared" si="169"/>
        <v>0</v>
      </c>
      <c r="Z589" s="27" t="e">
        <f t="shared" si="170"/>
        <v>#DIV/0!</v>
      </c>
      <c r="AA589" s="27" t="e">
        <f t="shared" si="171"/>
        <v>#DIV/0!</v>
      </c>
      <c r="AB589" s="27" t="e">
        <f t="shared" si="172"/>
        <v>#DIV/0!</v>
      </c>
      <c r="AC589" t="e">
        <f t="shared" si="173"/>
        <v>#DIV/0!</v>
      </c>
      <c r="AD589" s="24">
        <f>'GT Data'!D591</f>
        <v>0</v>
      </c>
      <c r="AE589" s="25" t="e">
        <f t="shared" si="174"/>
        <v>#DIV/0!</v>
      </c>
      <c r="AF589" s="25" t="e">
        <f t="shared" si="175"/>
        <v>#DIV/0!</v>
      </c>
      <c r="AG589" s="25" t="e">
        <f t="shared" si="176"/>
        <v>#DIV/0!</v>
      </c>
      <c r="AH589" s="25">
        <v>0</v>
      </c>
      <c r="AI589" s="25">
        <v>0</v>
      </c>
      <c r="AJ589" s="25">
        <f t="shared" si="177"/>
        <v>0</v>
      </c>
      <c r="AK589" s="24">
        <f>'GT Data'!N591</f>
        <v>0</v>
      </c>
      <c r="AL589" s="25" t="e">
        <f t="shared" si="178"/>
        <v>#DIV/0!</v>
      </c>
      <c r="AM589" s="25" t="e">
        <f t="shared" si="179"/>
        <v>#DIV/0!</v>
      </c>
      <c r="AN589" s="25" t="e">
        <f t="shared" si="180"/>
        <v>#DIV/0!</v>
      </c>
      <c r="AO589" s="25">
        <v>0</v>
      </c>
      <c r="AP589" s="25">
        <v>0</v>
      </c>
      <c r="AQ589" s="25" t="e">
        <f t="shared" si="181"/>
        <v>#DIV/0!</v>
      </c>
    </row>
    <row r="590" spans="1:43" x14ac:dyDescent="0.3">
      <c r="A590">
        <f>'Calculated Tab Properties'!A590</f>
        <v>0</v>
      </c>
      <c r="B590">
        <f>'Calculated Tab Properties'!B590</f>
        <v>0</v>
      </c>
      <c r="C590">
        <f>'Calculated Tab Properties'!C590</f>
        <v>0</v>
      </c>
      <c r="D590">
        <f>'Calculated Tab Properties'!D590</f>
        <v>0</v>
      </c>
      <c r="E590">
        <f>'Calculated Tab Properties'!E590</f>
        <v>0</v>
      </c>
      <c r="F590">
        <f>'Calculated Tab Properties'!F590</f>
        <v>0</v>
      </c>
      <c r="G590">
        <f>'Calculated Tab Properties'!G590</f>
        <v>0</v>
      </c>
      <c r="H590">
        <f>'Calculated Tab Properties'!H590</f>
        <v>0</v>
      </c>
      <c r="I590">
        <f>'Calculated Tab Properties'!I590</f>
        <v>0</v>
      </c>
      <c r="J590" s="20" t="e">
        <f>'Calculated Tab Properties'!J590</f>
        <v>#DIV/0!</v>
      </c>
      <c r="K590">
        <v>0</v>
      </c>
      <c r="L590">
        <v>0</v>
      </c>
      <c r="M590">
        <v>0</v>
      </c>
      <c r="N590">
        <v>0</v>
      </c>
      <c r="O590" s="27">
        <f>'Calculated Tab Properties'!O590</f>
        <v>0</v>
      </c>
      <c r="P590" s="27">
        <f>'Calculated Tab Properties'!P590</f>
        <v>0</v>
      </c>
      <c r="Q590">
        <f>'Calculated Tab Properties'!Q590</f>
        <v>-300</v>
      </c>
      <c r="R590" t="e">
        <f>'Calculated Tab Properties'!R590</f>
        <v>#DIV/0!</v>
      </c>
      <c r="T590" s="1">
        <v>0</v>
      </c>
      <c r="U590" s="1">
        <v>0</v>
      </c>
      <c r="V590">
        <f>T590*'GEOMETRIC INPUTS'!S590</f>
        <v>0</v>
      </c>
      <c r="W590">
        <v>589</v>
      </c>
      <c r="X590">
        <f t="shared" si="168"/>
        <v>0</v>
      </c>
      <c r="Y590">
        <f t="shared" si="169"/>
        <v>0</v>
      </c>
      <c r="Z590" s="27" t="e">
        <f t="shared" si="170"/>
        <v>#DIV/0!</v>
      </c>
      <c r="AA590" s="27" t="e">
        <f t="shared" si="171"/>
        <v>#DIV/0!</v>
      </c>
      <c r="AB590" s="27" t="e">
        <f t="shared" si="172"/>
        <v>#DIV/0!</v>
      </c>
      <c r="AC590" t="e">
        <f t="shared" si="173"/>
        <v>#DIV/0!</v>
      </c>
      <c r="AD590" s="24">
        <f>'GT Data'!D592</f>
        <v>0</v>
      </c>
      <c r="AE590" s="25" t="e">
        <f t="shared" si="174"/>
        <v>#DIV/0!</v>
      </c>
      <c r="AF590" s="25" t="e">
        <f t="shared" si="175"/>
        <v>#DIV/0!</v>
      </c>
      <c r="AG590" s="25" t="e">
        <f t="shared" si="176"/>
        <v>#DIV/0!</v>
      </c>
      <c r="AH590" s="25">
        <v>0</v>
      </c>
      <c r="AI590" s="25">
        <v>0</v>
      </c>
      <c r="AJ590" s="25">
        <f t="shared" si="177"/>
        <v>0</v>
      </c>
      <c r="AK590" s="24">
        <f>'GT Data'!N592</f>
        <v>0</v>
      </c>
      <c r="AL590" s="25" t="e">
        <f t="shared" si="178"/>
        <v>#DIV/0!</v>
      </c>
      <c r="AM590" s="25" t="e">
        <f t="shared" si="179"/>
        <v>#DIV/0!</v>
      </c>
      <c r="AN590" s="25" t="e">
        <f t="shared" si="180"/>
        <v>#DIV/0!</v>
      </c>
      <c r="AO590" s="25">
        <v>0</v>
      </c>
      <c r="AP590" s="25">
        <v>0</v>
      </c>
      <c r="AQ590" s="25" t="e">
        <f t="shared" si="181"/>
        <v>#DIV/0!</v>
      </c>
    </row>
    <row r="591" spans="1:43" x14ac:dyDescent="0.3">
      <c r="A591">
        <f>'Calculated Tab Properties'!A591</f>
        <v>0</v>
      </c>
      <c r="B591">
        <f>'Calculated Tab Properties'!B591</f>
        <v>0</v>
      </c>
      <c r="C591">
        <f>'Calculated Tab Properties'!C591</f>
        <v>0</v>
      </c>
      <c r="D591">
        <f>'Calculated Tab Properties'!D591</f>
        <v>0</v>
      </c>
      <c r="E591">
        <f>'Calculated Tab Properties'!E591</f>
        <v>0</v>
      </c>
      <c r="F591">
        <f>'Calculated Tab Properties'!F591</f>
        <v>0</v>
      </c>
      <c r="G591">
        <f>'Calculated Tab Properties'!G591</f>
        <v>0</v>
      </c>
      <c r="H591">
        <f>'Calculated Tab Properties'!H591</f>
        <v>0</v>
      </c>
      <c r="I591">
        <f>'Calculated Tab Properties'!I591</f>
        <v>0</v>
      </c>
      <c r="J591" s="20" t="e">
        <f>'Calculated Tab Properties'!J591</f>
        <v>#DIV/0!</v>
      </c>
      <c r="K591">
        <v>0</v>
      </c>
      <c r="L591">
        <v>0</v>
      </c>
      <c r="M591">
        <v>0</v>
      </c>
      <c r="N591">
        <v>0</v>
      </c>
      <c r="O591" s="27">
        <f>'Calculated Tab Properties'!O591</f>
        <v>0</v>
      </c>
      <c r="P591" s="27">
        <f>'Calculated Tab Properties'!P591</f>
        <v>0</v>
      </c>
      <c r="Q591">
        <f>'Calculated Tab Properties'!Q591</f>
        <v>-300</v>
      </c>
      <c r="R591" t="e">
        <f>'Calculated Tab Properties'!R591</f>
        <v>#DIV/0!</v>
      </c>
      <c r="T591" s="1">
        <v>0</v>
      </c>
      <c r="U591" s="1">
        <v>0</v>
      </c>
      <c r="V591">
        <f>T591*'GEOMETRIC INPUTS'!S591</f>
        <v>0</v>
      </c>
      <c r="W591">
        <v>590</v>
      </c>
      <c r="X591">
        <f t="shared" si="168"/>
        <v>0</v>
      </c>
      <c r="Y591">
        <f t="shared" si="169"/>
        <v>0</v>
      </c>
      <c r="Z591" s="27" t="e">
        <f t="shared" si="170"/>
        <v>#DIV/0!</v>
      </c>
      <c r="AA591" s="27" t="e">
        <f t="shared" si="171"/>
        <v>#DIV/0!</v>
      </c>
      <c r="AB591" s="27" t="e">
        <f t="shared" si="172"/>
        <v>#DIV/0!</v>
      </c>
      <c r="AC591" t="e">
        <f t="shared" si="173"/>
        <v>#DIV/0!</v>
      </c>
      <c r="AD591" s="24">
        <f>'GT Data'!D593</f>
        <v>0</v>
      </c>
      <c r="AE591" s="25" t="e">
        <f t="shared" si="174"/>
        <v>#DIV/0!</v>
      </c>
      <c r="AF591" s="25" t="e">
        <f t="shared" si="175"/>
        <v>#DIV/0!</v>
      </c>
      <c r="AG591" s="25" t="e">
        <f t="shared" si="176"/>
        <v>#DIV/0!</v>
      </c>
      <c r="AH591" s="25">
        <v>0</v>
      </c>
      <c r="AI591" s="25">
        <v>0</v>
      </c>
      <c r="AJ591" s="25">
        <f t="shared" si="177"/>
        <v>0</v>
      </c>
      <c r="AK591" s="24">
        <f>'GT Data'!N593</f>
        <v>0</v>
      </c>
      <c r="AL591" s="25" t="e">
        <f t="shared" si="178"/>
        <v>#DIV/0!</v>
      </c>
      <c r="AM591" s="25" t="e">
        <f t="shared" si="179"/>
        <v>#DIV/0!</v>
      </c>
      <c r="AN591" s="25" t="e">
        <f t="shared" si="180"/>
        <v>#DIV/0!</v>
      </c>
      <c r="AO591" s="25">
        <v>0</v>
      </c>
      <c r="AP591" s="25">
        <v>0</v>
      </c>
      <c r="AQ591" s="25" t="e">
        <f t="shared" si="181"/>
        <v>#DIV/0!</v>
      </c>
    </row>
    <row r="592" spans="1:43" x14ac:dyDescent="0.3">
      <c r="A592">
        <f>'Calculated Tab Properties'!A592</f>
        <v>0</v>
      </c>
      <c r="B592">
        <f>'Calculated Tab Properties'!B592</f>
        <v>0</v>
      </c>
      <c r="C592">
        <f>'Calculated Tab Properties'!C592</f>
        <v>0</v>
      </c>
      <c r="D592">
        <f>'Calculated Tab Properties'!D592</f>
        <v>0</v>
      </c>
      <c r="E592">
        <f>'Calculated Tab Properties'!E592</f>
        <v>0</v>
      </c>
      <c r="F592">
        <f>'Calculated Tab Properties'!F592</f>
        <v>0</v>
      </c>
      <c r="G592">
        <f>'Calculated Tab Properties'!G592</f>
        <v>0</v>
      </c>
      <c r="H592">
        <f>'Calculated Tab Properties'!H592</f>
        <v>0</v>
      </c>
      <c r="I592">
        <f>'Calculated Tab Properties'!I592</f>
        <v>0</v>
      </c>
      <c r="J592" s="20" t="e">
        <f>'Calculated Tab Properties'!J592</f>
        <v>#DIV/0!</v>
      </c>
      <c r="K592">
        <v>0</v>
      </c>
      <c r="L592">
        <v>0</v>
      </c>
      <c r="M592">
        <v>0</v>
      </c>
      <c r="N592">
        <v>0</v>
      </c>
      <c r="O592" s="27">
        <f>'Calculated Tab Properties'!O592</f>
        <v>0</v>
      </c>
      <c r="P592" s="27">
        <f>'Calculated Tab Properties'!P592</f>
        <v>0</v>
      </c>
      <c r="Q592">
        <f>'Calculated Tab Properties'!Q592</f>
        <v>-300</v>
      </c>
      <c r="R592" t="e">
        <f>'Calculated Tab Properties'!R592</f>
        <v>#DIV/0!</v>
      </c>
      <c r="T592" s="1">
        <v>0</v>
      </c>
      <c r="U592" s="1">
        <v>0</v>
      </c>
      <c r="V592">
        <f>T592*'GEOMETRIC INPUTS'!S592</f>
        <v>0</v>
      </c>
      <c r="W592">
        <v>591</v>
      </c>
      <c r="X592">
        <f t="shared" si="168"/>
        <v>0</v>
      </c>
      <c r="Y592">
        <f t="shared" si="169"/>
        <v>0</v>
      </c>
      <c r="Z592" s="27" t="e">
        <f t="shared" si="170"/>
        <v>#DIV/0!</v>
      </c>
      <c r="AA592" s="27" t="e">
        <f t="shared" si="171"/>
        <v>#DIV/0!</v>
      </c>
      <c r="AB592" s="27" t="e">
        <f t="shared" si="172"/>
        <v>#DIV/0!</v>
      </c>
      <c r="AC592" t="e">
        <f t="shared" si="173"/>
        <v>#DIV/0!</v>
      </c>
      <c r="AD592" s="24">
        <f>'GT Data'!D594</f>
        <v>0</v>
      </c>
      <c r="AE592" s="25" t="e">
        <f t="shared" si="174"/>
        <v>#DIV/0!</v>
      </c>
      <c r="AF592" s="25" t="e">
        <f t="shared" si="175"/>
        <v>#DIV/0!</v>
      </c>
      <c r="AG592" s="25" t="e">
        <f t="shared" si="176"/>
        <v>#DIV/0!</v>
      </c>
      <c r="AH592" s="25">
        <v>0</v>
      </c>
      <c r="AI592" s="25">
        <v>0</v>
      </c>
      <c r="AJ592" s="25">
        <f t="shared" si="177"/>
        <v>0</v>
      </c>
      <c r="AK592" s="24">
        <f>'GT Data'!N594</f>
        <v>0</v>
      </c>
      <c r="AL592" s="25" t="e">
        <f t="shared" si="178"/>
        <v>#DIV/0!</v>
      </c>
      <c r="AM592" s="25" t="e">
        <f t="shared" si="179"/>
        <v>#DIV/0!</v>
      </c>
      <c r="AN592" s="25" t="e">
        <f t="shared" si="180"/>
        <v>#DIV/0!</v>
      </c>
      <c r="AO592" s="25">
        <v>0</v>
      </c>
      <c r="AP592" s="25">
        <v>0</v>
      </c>
      <c r="AQ592" s="25" t="e">
        <f t="shared" si="181"/>
        <v>#DIV/0!</v>
      </c>
    </row>
    <row r="593" spans="1:43" x14ac:dyDescent="0.3">
      <c r="A593">
        <f>'Calculated Tab Properties'!A593</f>
        <v>0</v>
      </c>
      <c r="B593">
        <f>'Calculated Tab Properties'!B593</f>
        <v>0</v>
      </c>
      <c r="C593">
        <f>'Calculated Tab Properties'!C593</f>
        <v>0</v>
      </c>
      <c r="D593">
        <f>'Calculated Tab Properties'!D593</f>
        <v>0</v>
      </c>
      <c r="E593">
        <f>'Calculated Tab Properties'!E593</f>
        <v>0</v>
      </c>
      <c r="F593">
        <f>'Calculated Tab Properties'!F593</f>
        <v>0</v>
      </c>
      <c r="G593">
        <f>'Calculated Tab Properties'!G593</f>
        <v>0</v>
      </c>
      <c r="H593">
        <f>'Calculated Tab Properties'!H593</f>
        <v>0</v>
      </c>
      <c r="I593">
        <f>'Calculated Tab Properties'!I593</f>
        <v>0</v>
      </c>
      <c r="J593" s="20" t="e">
        <f>'Calculated Tab Properties'!J593</f>
        <v>#DIV/0!</v>
      </c>
      <c r="K593">
        <v>0</v>
      </c>
      <c r="L593">
        <v>0</v>
      </c>
      <c r="M593">
        <v>0</v>
      </c>
      <c r="N593">
        <v>0</v>
      </c>
      <c r="O593" s="27">
        <f>'Calculated Tab Properties'!O593</f>
        <v>0</v>
      </c>
      <c r="P593" s="27">
        <f>'Calculated Tab Properties'!P593</f>
        <v>0</v>
      </c>
      <c r="Q593">
        <f>'Calculated Tab Properties'!Q593</f>
        <v>-300</v>
      </c>
      <c r="R593" t="e">
        <f>'Calculated Tab Properties'!R593</f>
        <v>#DIV/0!</v>
      </c>
      <c r="T593" s="1">
        <v>0</v>
      </c>
      <c r="U593" s="1">
        <v>0</v>
      </c>
      <c r="V593">
        <f>T593*'GEOMETRIC INPUTS'!S593</f>
        <v>0</v>
      </c>
      <c r="W593">
        <v>592</v>
      </c>
      <c r="X593">
        <f t="shared" si="168"/>
        <v>0</v>
      </c>
      <c r="Y593">
        <f t="shared" si="169"/>
        <v>0</v>
      </c>
      <c r="Z593" s="27" t="e">
        <f t="shared" si="170"/>
        <v>#DIV/0!</v>
      </c>
      <c r="AA593" s="27" t="e">
        <f t="shared" si="171"/>
        <v>#DIV/0!</v>
      </c>
      <c r="AB593" s="27" t="e">
        <f t="shared" si="172"/>
        <v>#DIV/0!</v>
      </c>
      <c r="AC593" t="e">
        <f t="shared" si="173"/>
        <v>#DIV/0!</v>
      </c>
      <c r="AD593" s="24">
        <f>'GT Data'!D595</f>
        <v>0</v>
      </c>
      <c r="AE593" s="25" t="e">
        <f t="shared" si="174"/>
        <v>#DIV/0!</v>
      </c>
      <c r="AF593" s="25" t="e">
        <f t="shared" si="175"/>
        <v>#DIV/0!</v>
      </c>
      <c r="AG593" s="25" t="e">
        <f t="shared" si="176"/>
        <v>#DIV/0!</v>
      </c>
      <c r="AH593" s="25">
        <v>0</v>
      </c>
      <c r="AI593" s="25">
        <v>0</v>
      </c>
      <c r="AJ593" s="25">
        <f t="shared" si="177"/>
        <v>0</v>
      </c>
      <c r="AK593" s="24">
        <f>'GT Data'!N595</f>
        <v>0</v>
      </c>
      <c r="AL593" s="25" t="e">
        <f t="shared" si="178"/>
        <v>#DIV/0!</v>
      </c>
      <c r="AM593" s="25" t="e">
        <f t="shared" si="179"/>
        <v>#DIV/0!</v>
      </c>
      <c r="AN593" s="25" t="e">
        <f t="shared" si="180"/>
        <v>#DIV/0!</v>
      </c>
      <c r="AO593" s="25">
        <v>0</v>
      </c>
      <c r="AP593" s="25">
        <v>0</v>
      </c>
      <c r="AQ593" s="25" t="e">
        <f t="shared" si="181"/>
        <v>#DIV/0!</v>
      </c>
    </row>
    <row r="594" spans="1:43" x14ac:dyDescent="0.3">
      <c r="A594">
        <f>'Calculated Tab Properties'!A594</f>
        <v>0</v>
      </c>
      <c r="B594">
        <f>'Calculated Tab Properties'!B594</f>
        <v>0</v>
      </c>
      <c r="C594">
        <f>'Calculated Tab Properties'!C594</f>
        <v>0</v>
      </c>
      <c r="D594">
        <f>'Calculated Tab Properties'!D594</f>
        <v>0</v>
      </c>
      <c r="E594">
        <f>'Calculated Tab Properties'!E594</f>
        <v>0</v>
      </c>
      <c r="F594">
        <f>'Calculated Tab Properties'!F594</f>
        <v>0</v>
      </c>
      <c r="G594">
        <f>'Calculated Tab Properties'!G594</f>
        <v>0</v>
      </c>
      <c r="H594">
        <f>'Calculated Tab Properties'!H594</f>
        <v>0</v>
      </c>
      <c r="I594">
        <f>'Calculated Tab Properties'!I594</f>
        <v>0</v>
      </c>
      <c r="J594" s="20" t="e">
        <f>'Calculated Tab Properties'!J594</f>
        <v>#DIV/0!</v>
      </c>
      <c r="K594">
        <v>0</v>
      </c>
      <c r="L594">
        <v>0</v>
      </c>
      <c r="M594">
        <v>0</v>
      </c>
      <c r="N594">
        <v>0</v>
      </c>
      <c r="O594" s="27">
        <f>'Calculated Tab Properties'!O594</f>
        <v>0</v>
      </c>
      <c r="P594" s="27">
        <f>'Calculated Tab Properties'!P594</f>
        <v>0</v>
      </c>
      <c r="Q594">
        <f>'Calculated Tab Properties'!Q594</f>
        <v>-300</v>
      </c>
      <c r="R594" t="e">
        <f>'Calculated Tab Properties'!R594</f>
        <v>#DIV/0!</v>
      </c>
      <c r="T594" s="1">
        <v>0</v>
      </c>
      <c r="U594" s="1">
        <v>0</v>
      </c>
      <c r="V594">
        <f>T594*'GEOMETRIC INPUTS'!S594</f>
        <v>0</v>
      </c>
      <c r="W594">
        <v>593</v>
      </c>
      <c r="X594">
        <f t="shared" si="168"/>
        <v>0</v>
      </c>
      <c r="Y594">
        <f t="shared" si="169"/>
        <v>0</v>
      </c>
      <c r="Z594" s="27" t="e">
        <f t="shared" si="170"/>
        <v>#DIV/0!</v>
      </c>
      <c r="AA594" s="27" t="e">
        <f t="shared" si="171"/>
        <v>#DIV/0!</v>
      </c>
      <c r="AB594" s="27" t="e">
        <f t="shared" si="172"/>
        <v>#DIV/0!</v>
      </c>
      <c r="AC594" t="e">
        <f t="shared" si="173"/>
        <v>#DIV/0!</v>
      </c>
      <c r="AD594" s="24">
        <f>'GT Data'!D596</f>
        <v>0</v>
      </c>
      <c r="AE594" s="25" t="e">
        <f t="shared" si="174"/>
        <v>#DIV/0!</v>
      </c>
      <c r="AF594" s="25" t="e">
        <f t="shared" si="175"/>
        <v>#DIV/0!</v>
      </c>
      <c r="AG594" s="25" t="e">
        <f t="shared" si="176"/>
        <v>#DIV/0!</v>
      </c>
      <c r="AH594" s="25">
        <v>0</v>
      </c>
      <c r="AI594" s="25">
        <v>0</v>
      </c>
      <c r="AJ594" s="25">
        <f t="shared" si="177"/>
        <v>0</v>
      </c>
      <c r="AK594" s="24">
        <f>'GT Data'!N596</f>
        <v>0</v>
      </c>
      <c r="AL594" s="25" t="e">
        <f t="shared" si="178"/>
        <v>#DIV/0!</v>
      </c>
      <c r="AM594" s="25" t="e">
        <f t="shared" si="179"/>
        <v>#DIV/0!</v>
      </c>
      <c r="AN594" s="25" t="e">
        <f t="shared" si="180"/>
        <v>#DIV/0!</v>
      </c>
      <c r="AO594" s="25">
        <v>0</v>
      </c>
      <c r="AP594" s="25">
        <v>0</v>
      </c>
      <c r="AQ594" s="25" t="e">
        <f t="shared" si="181"/>
        <v>#DIV/0!</v>
      </c>
    </row>
    <row r="595" spans="1:43" x14ac:dyDescent="0.3">
      <c r="A595">
        <f>'Calculated Tab Properties'!A595</f>
        <v>0</v>
      </c>
      <c r="B595">
        <f>'Calculated Tab Properties'!B595</f>
        <v>0</v>
      </c>
      <c r="C595">
        <f>'Calculated Tab Properties'!C595</f>
        <v>0</v>
      </c>
      <c r="D595">
        <f>'Calculated Tab Properties'!D595</f>
        <v>0</v>
      </c>
      <c r="E595">
        <f>'Calculated Tab Properties'!E595</f>
        <v>0</v>
      </c>
      <c r="F595">
        <f>'Calculated Tab Properties'!F595</f>
        <v>0</v>
      </c>
      <c r="G595">
        <f>'Calculated Tab Properties'!G595</f>
        <v>0</v>
      </c>
      <c r="H595">
        <f>'Calculated Tab Properties'!H595</f>
        <v>0</v>
      </c>
      <c r="I595">
        <f>'Calculated Tab Properties'!I595</f>
        <v>0</v>
      </c>
      <c r="J595" s="20" t="e">
        <f>'Calculated Tab Properties'!J595</f>
        <v>#DIV/0!</v>
      </c>
      <c r="K595">
        <v>0</v>
      </c>
      <c r="L595">
        <v>0</v>
      </c>
      <c r="M595">
        <v>0</v>
      </c>
      <c r="N595">
        <v>0</v>
      </c>
      <c r="O595" s="27">
        <f>'Calculated Tab Properties'!O595</f>
        <v>0</v>
      </c>
      <c r="P595" s="27">
        <f>'Calculated Tab Properties'!P595</f>
        <v>0</v>
      </c>
      <c r="Q595">
        <f>'Calculated Tab Properties'!Q595</f>
        <v>-300</v>
      </c>
      <c r="R595" t="e">
        <f>'Calculated Tab Properties'!R595</f>
        <v>#DIV/0!</v>
      </c>
      <c r="T595" s="1">
        <v>0</v>
      </c>
      <c r="U595" s="1">
        <v>0</v>
      </c>
      <c r="V595">
        <f>T595*'GEOMETRIC INPUTS'!S595</f>
        <v>0</v>
      </c>
      <c r="W595">
        <v>594</v>
      </c>
      <c r="X595">
        <f t="shared" si="168"/>
        <v>0</v>
      </c>
      <c r="Y595">
        <f t="shared" si="169"/>
        <v>0</v>
      </c>
      <c r="Z595" s="27" t="e">
        <f t="shared" si="170"/>
        <v>#DIV/0!</v>
      </c>
      <c r="AA595" s="27" t="e">
        <f t="shared" si="171"/>
        <v>#DIV/0!</v>
      </c>
      <c r="AB595" s="27" t="e">
        <f t="shared" si="172"/>
        <v>#DIV/0!</v>
      </c>
      <c r="AC595" t="e">
        <f t="shared" si="173"/>
        <v>#DIV/0!</v>
      </c>
      <c r="AD595" s="24">
        <f>'GT Data'!D597</f>
        <v>0</v>
      </c>
      <c r="AE595" s="25" t="e">
        <f t="shared" si="174"/>
        <v>#DIV/0!</v>
      </c>
      <c r="AF595" s="25" t="e">
        <f t="shared" si="175"/>
        <v>#DIV/0!</v>
      </c>
      <c r="AG595" s="25" t="e">
        <f t="shared" si="176"/>
        <v>#DIV/0!</v>
      </c>
      <c r="AH595" s="25">
        <v>0</v>
      </c>
      <c r="AI595" s="25">
        <v>0</v>
      </c>
      <c r="AJ595" s="25">
        <f t="shared" si="177"/>
        <v>0</v>
      </c>
      <c r="AK595" s="24">
        <f>'GT Data'!N597</f>
        <v>0</v>
      </c>
      <c r="AL595" s="25" t="e">
        <f t="shared" si="178"/>
        <v>#DIV/0!</v>
      </c>
      <c r="AM595" s="25" t="e">
        <f t="shared" si="179"/>
        <v>#DIV/0!</v>
      </c>
      <c r="AN595" s="25" t="e">
        <f t="shared" si="180"/>
        <v>#DIV/0!</v>
      </c>
      <c r="AO595" s="25">
        <v>0</v>
      </c>
      <c r="AP595" s="25">
        <v>0</v>
      </c>
      <c r="AQ595" s="25" t="e">
        <f t="shared" si="181"/>
        <v>#DIV/0!</v>
      </c>
    </row>
    <row r="596" spans="1:43" x14ac:dyDescent="0.3">
      <c r="A596">
        <f>'Calculated Tab Properties'!A596</f>
        <v>0</v>
      </c>
      <c r="B596">
        <f>'Calculated Tab Properties'!B596</f>
        <v>0</v>
      </c>
      <c r="C596">
        <f>'Calculated Tab Properties'!C596</f>
        <v>0</v>
      </c>
      <c r="D596">
        <f>'Calculated Tab Properties'!D596</f>
        <v>0</v>
      </c>
      <c r="E596">
        <f>'Calculated Tab Properties'!E596</f>
        <v>0</v>
      </c>
      <c r="F596">
        <f>'Calculated Tab Properties'!F596</f>
        <v>0</v>
      </c>
      <c r="G596">
        <f>'Calculated Tab Properties'!G596</f>
        <v>0</v>
      </c>
      <c r="H596">
        <f>'Calculated Tab Properties'!H596</f>
        <v>0</v>
      </c>
      <c r="I596">
        <f>'Calculated Tab Properties'!I596</f>
        <v>0</v>
      </c>
      <c r="J596" s="20" t="e">
        <f>'Calculated Tab Properties'!J596</f>
        <v>#DIV/0!</v>
      </c>
      <c r="K596">
        <v>0</v>
      </c>
      <c r="L596">
        <v>0</v>
      </c>
      <c r="M596">
        <v>0</v>
      </c>
      <c r="N596">
        <v>0</v>
      </c>
      <c r="O596" s="27">
        <f>'Calculated Tab Properties'!O596</f>
        <v>0</v>
      </c>
      <c r="P596" s="27">
        <f>'Calculated Tab Properties'!P596</f>
        <v>0</v>
      </c>
      <c r="Q596">
        <f>'Calculated Tab Properties'!Q596</f>
        <v>-300</v>
      </c>
      <c r="R596" t="e">
        <f>'Calculated Tab Properties'!R596</f>
        <v>#DIV/0!</v>
      </c>
      <c r="T596" s="1">
        <v>0</v>
      </c>
      <c r="U596" s="1">
        <v>0</v>
      </c>
      <c r="V596">
        <f>T596*'GEOMETRIC INPUTS'!S596</f>
        <v>0</v>
      </c>
      <c r="W596">
        <v>595</v>
      </c>
      <c r="X596">
        <f t="shared" si="168"/>
        <v>0</v>
      </c>
      <c r="Y596">
        <f t="shared" si="169"/>
        <v>0</v>
      </c>
      <c r="Z596" s="27" t="e">
        <f t="shared" si="170"/>
        <v>#DIV/0!</v>
      </c>
      <c r="AA596" s="27" t="e">
        <f t="shared" si="171"/>
        <v>#DIV/0!</v>
      </c>
      <c r="AB596" s="27" t="e">
        <f t="shared" si="172"/>
        <v>#DIV/0!</v>
      </c>
      <c r="AC596" t="e">
        <f t="shared" si="173"/>
        <v>#DIV/0!</v>
      </c>
      <c r="AD596" s="24">
        <f>'GT Data'!D598</f>
        <v>0</v>
      </c>
      <c r="AE596" s="25" t="e">
        <f t="shared" si="174"/>
        <v>#DIV/0!</v>
      </c>
      <c r="AF596" s="25" t="e">
        <f t="shared" si="175"/>
        <v>#DIV/0!</v>
      </c>
      <c r="AG596" s="25" t="e">
        <f t="shared" si="176"/>
        <v>#DIV/0!</v>
      </c>
      <c r="AH596" s="25">
        <v>0</v>
      </c>
      <c r="AI596" s="25">
        <v>0</v>
      </c>
      <c r="AJ596" s="25">
        <f t="shared" si="177"/>
        <v>0</v>
      </c>
      <c r="AK596" s="24">
        <f>'GT Data'!N598</f>
        <v>0</v>
      </c>
      <c r="AL596" s="25" t="e">
        <f t="shared" si="178"/>
        <v>#DIV/0!</v>
      </c>
      <c r="AM596" s="25" t="e">
        <f t="shared" si="179"/>
        <v>#DIV/0!</v>
      </c>
      <c r="AN596" s="25" t="e">
        <f t="shared" si="180"/>
        <v>#DIV/0!</v>
      </c>
      <c r="AO596" s="25">
        <v>0</v>
      </c>
      <c r="AP596" s="25">
        <v>0</v>
      </c>
      <c r="AQ596" s="25" t="e">
        <f t="shared" si="181"/>
        <v>#DIV/0!</v>
      </c>
    </row>
    <row r="597" spans="1:43" x14ac:dyDescent="0.3">
      <c r="A597">
        <f>'Calculated Tab Properties'!A597</f>
        <v>0</v>
      </c>
      <c r="B597">
        <f>'Calculated Tab Properties'!B597</f>
        <v>0</v>
      </c>
      <c r="C597">
        <f>'Calculated Tab Properties'!C597</f>
        <v>0</v>
      </c>
      <c r="D597">
        <f>'Calculated Tab Properties'!D597</f>
        <v>0</v>
      </c>
      <c r="E597">
        <f>'Calculated Tab Properties'!E597</f>
        <v>0</v>
      </c>
      <c r="F597">
        <f>'Calculated Tab Properties'!F597</f>
        <v>0</v>
      </c>
      <c r="G597">
        <f>'Calculated Tab Properties'!G597</f>
        <v>0</v>
      </c>
      <c r="H597">
        <f>'Calculated Tab Properties'!H597</f>
        <v>0</v>
      </c>
      <c r="I597">
        <f>'Calculated Tab Properties'!I597</f>
        <v>0</v>
      </c>
      <c r="J597" s="20" t="e">
        <f>'Calculated Tab Properties'!J597</f>
        <v>#DIV/0!</v>
      </c>
      <c r="K597">
        <v>0</v>
      </c>
      <c r="L597">
        <v>0</v>
      </c>
      <c r="M597">
        <v>0</v>
      </c>
      <c r="N597">
        <v>0</v>
      </c>
      <c r="O597" s="27">
        <f>'Calculated Tab Properties'!O597</f>
        <v>0</v>
      </c>
      <c r="P597" s="27">
        <f>'Calculated Tab Properties'!P597</f>
        <v>0</v>
      </c>
      <c r="Q597">
        <f>'Calculated Tab Properties'!Q597</f>
        <v>-300</v>
      </c>
      <c r="R597" t="e">
        <f>'Calculated Tab Properties'!R597</f>
        <v>#DIV/0!</v>
      </c>
      <c r="T597" s="1">
        <v>0</v>
      </c>
      <c r="U597" s="1">
        <v>0</v>
      </c>
      <c r="V597">
        <f>T597*'GEOMETRIC INPUTS'!S597</f>
        <v>0</v>
      </c>
      <c r="W597">
        <v>596</v>
      </c>
      <c r="X597">
        <f t="shared" si="168"/>
        <v>0</v>
      </c>
      <c r="Y597">
        <f t="shared" si="169"/>
        <v>0</v>
      </c>
      <c r="Z597" s="27" t="e">
        <f t="shared" si="170"/>
        <v>#DIV/0!</v>
      </c>
      <c r="AA597" s="27" t="e">
        <f t="shared" si="171"/>
        <v>#DIV/0!</v>
      </c>
      <c r="AB597" s="27" t="e">
        <f t="shared" si="172"/>
        <v>#DIV/0!</v>
      </c>
      <c r="AC597" t="e">
        <f t="shared" si="173"/>
        <v>#DIV/0!</v>
      </c>
      <c r="AD597" s="24">
        <f>'GT Data'!D599</f>
        <v>0</v>
      </c>
      <c r="AE597" s="25" t="e">
        <f t="shared" si="174"/>
        <v>#DIV/0!</v>
      </c>
      <c r="AF597" s="25" t="e">
        <f t="shared" si="175"/>
        <v>#DIV/0!</v>
      </c>
      <c r="AG597" s="25" t="e">
        <f t="shared" si="176"/>
        <v>#DIV/0!</v>
      </c>
      <c r="AH597" s="25">
        <v>0</v>
      </c>
      <c r="AI597" s="25">
        <v>0</v>
      </c>
      <c r="AJ597" s="25">
        <f t="shared" si="177"/>
        <v>0</v>
      </c>
      <c r="AK597" s="24">
        <f>'GT Data'!N599</f>
        <v>0</v>
      </c>
      <c r="AL597" s="25" t="e">
        <f t="shared" si="178"/>
        <v>#DIV/0!</v>
      </c>
      <c r="AM597" s="25" t="e">
        <f t="shared" si="179"/>
        <v>#DIV/0!</v>
      </c>
      <c r="AN597" s="25" t="e">
        <f t="shared" si="180"/>
        <v>#DIV/0!</v>
      </c>
      <c r="AO597" s="25">
        <v>0</v>
      </c>
      <c r="AP597" s="25">
        <v>0</v>
      </c>
      <c r="AQ597" s="25" t="e">
        <f t="shared" si="181"/>
        <v>#DIV/0!</v>
      </c>
    </row>
    <row r="598" spans="1:43" x14ac:dyDescent="0.3">
      <c r="A598">
        <f>'Calculated Tab Properties'!A598</f>
        <v>0</v>
      </c>
      <c r="B598">
        <f>'Calculated Tab Properties'!B598</f>
        <v>0</v>
      </c>
      <c r="C598">
        <f>'Calculated Tab Properties'!C598</f>
        <v>0</v>
      </c>
      <c r="D598">
        <f>'Calculated Tab Properties'!D598</f>
        <v>0</v>
      </c>
      <c r="E598">
        <f>'Calculated Tab Properties'!E598</f>
        <v>0</v>
      </c>
      <c r="F598">
        <f>'Calculated Tab Properties'!F598</f>
        <v>0</v>
      </c>
      <c r="G598">
        <f>'Calculated Tab Properties'!G598</f>
        <v>0</v>
      </c>
      <c r="H598">
        <f>'Calculated Tab Properties'!H598</f>
        <v>0</v>
      </c>
      <c r="I598">
        <f>'Calculated Tab Properties'!I598</f>
        <v>0</v>
      </c>
      <c r="J598" s="20" t="e">
        <f>'Calculated Tab Properties'!J598</f>
        <v>#DIV/0!</v>
      </c>
      <c r="K598">
        <v>0</v>
      </c>
      <c r="L598">
        <v>0</v>
      </c>
      <c r="M598">
        <v>0</v>
      </c>
      <c r="N598">
        <v>0</v>
      </c>
      <c r="O598" s="27">
        <f>'Calculated Tab Properties'!O598</f>
        <v>0</v>
      </c>
      <c r="P598" s="27">
        <f>'Calculated Tab Properties'!P598</f>
        <v>0</v>
      </c>
      <c r="Q598">
        <f>'Calculated Tab Properties'!Q598</f>
        <v>-300</v>
      </c>
      <c r="R598" t="e">
        <f>'Calculated Tab Properties'!R598</f>
        <v>#DIV/0!</v>
      </c>
      <c r="T598" s="1">
        <v>0</v>
      </c>
      <c r="U598" s="1">
        <v>0</v>
      </c>
      <c r="V598">
        <f>T598*'GEOMETRIC INPUTS'!S598</f>
        <v>0</v>
      </c>
      <c r="W598">
        <v>597</v>
      </c>
      <c r="X598">
        <f t="shared" si="168"/>
        <v>0</v>
      </c>
      <c r="Y598">
        <f t="shared" si="169"/>
        <v>0</v>
      </c>
      <c r="Z598" s="27" t="e">
        <f t="shared" si="170"/>
        <v>#DIV/0!</v>
      </c>
      <c r="AA598" s="27" t="e">
        <f t="shared" si="171"/>
        <v>#DIV/0!</v>
      </c>
      <c r="AB598" s="27" t="e">
        <f t="shared" si="172"/>
        <v>#DIV/0!</v>
      </c>
      <c r="AC598" t="e">
        <f t="shared" si="173"/>
        <v>#DIV/0!</v>
      </c>
      <c r="AD598" s="24">
        <f>'GT Data'!D600</f>
        <v>0</v>
      </c>
      <c r="AE598" s="25" t="e">
        <f t="shared" si="174"/>
        <v>#DIV/0!</v>
      </c>
      <c r="AF598" s="25" t="e">
        <f t="shared" si="175"/>
        <v>#DIV/0!</v>
      </c>
      <c r="AG598" s="25" t="e">
        <f t="shared" si="176"/>
        <v>#DIV/0!</v>
      </c>
      <c r="AH598" s="25">
        <v>0</v>
      </c>
      <c r="AI598" s="25">
        <v>0</v>
      </c>
      <c r="AJ598" s="25">
        <f t="shared" si="177"/>
        <v>0</v>
      </c>
      <c r="AK598" s="24">
        <f>'GT Data'!N600</f>
        <v>0</v>
      </c>
      <c r="AL598" s="25" t="e">
        <f t="shared" si="178"/>
        <v>#DIV/0!</v>
      </c>
      <c r="AM598" s="25" t="e">
        <f t="shared" si="179"/>
        <v>#DIV/0!</v>
      </c>
      <c r="AN598" s="25" t="e">
        <f t="shared" si="180"/>
        <v>#DIV/0!</v>
      </c>
      <c r="AO598" s="25">
        <v>0</v>
      </c>
      <c r="AP598" s="25">
        <v>0</v>
      </c>
      <c r="AQ598" s="25" t="e">
        <f t="shared" si="181"/>
        <v>#DIV/0!</v>
      </c>
    </row>
    <row r="599" spans="1:43" x14ac:dyDescent="0.3">
      <c r="A599">
        <f>'Calculated Tab Properties'!A599</f>
        <v>0</v>
      </c>
      <c r="B599">
        <f>'Calculated Tab Properties'!B599</f>
        <v>0</v>
      </c>
      <c r="C599">
        <f>'Calculated Tab Properties'!C599</f>
        <v>0</v>
      </c>
      <c r="D599">
        <f>'Calculated Tab Properties'!D599</f>
        <v>0</v>
      </c>
      <c r="E599">
        <f>'Calculated Tab Properties'!E599</f>
        <v>0</v>
      </c>
      <c r="F599">
        <f>'Calculated Tab Properties'!F599</f>
        <v>0</v>
      </c>
      <c r="G599">
        <f>'Calculated Tab Properties'!G599</f>
        <v>0</v>
      </c>
      <c r="H599">
        <f>'Calculated Tab Properties'!H599</f>
        <v>0</v>
      </c>
      <c r="I599">
        <f>'Calculated Tab Properties'!I599</f>
        <v>0</v>
      </c>
      <c r="J599" s="20" t="e">
        <f>'Calculated Tab Properties'!J599</f>
        <v>#DIV/0!</v>
      </c>
      <c r="K599">
        <v>0</v>
      </c>
      <c r="L599">
        <v>0</v>
      </c>
      <c r="M599">
        <v>0</v>
      </c>
      <c r="N599">
        <v>0</v>
      </c>
      <c r="O599" s="27">
        <f>'Calculated Tab Properties'!O599</f>
        <v>0</v>
      </c>
      <c r="P599" s="27">
        <f>'Calculated Tab Properties'!P599</f>
        <v>0</v>
      </c>
      <c r="Q599">
        <f>'Calculated Tab Properties'!Q599</f>
        <v>-300</v>
      </c>
      <c r="R599" t="e">
        <f>'Calculated Tab Properties'!R599</f>
        <v>#DIV/0!</v>
      </c>
      <c r="T599" s="1">
        <v>0</v>
      </c>
      <c r="U599" s="1">
        <v>0</v>
      </c>
      <c r="V599">
        <f>T599*'GEOMETRIC INPUTS'!S599</f>
        <v>0</v>
      </c>
      <c r="W599">
        <v>598</v>
      </c>
      <c r="X599">
        <f t="shared" si="168"/>
        <v>0</v>
      </c>
      <c r="Y599">
        <f t="shared" si="169"/>
        <v>0</v>
      </c>
      <c r="Z599" s="27" t="e">
        <f t="shared" si="170"/>
        <v>#DIV/0!</v>
      </c>
      <c r="AA599" s="27" t="e">
        <f t="shared" si="171"/>
        <v>#DIV/0!</v>
      </c>
      <c r="AB599" s="27" t="e">
        <f t="shared" si="172"/>
        <v>#DIV/0!</v>
      </c>
      <c r="AC599" t="e">
        <f t="shared" si="173"/>
        <v>#DIV/0!</v>
      </c>
      <c r="AD599" s="24">
        <f>'GT Data'!D601</f>
        <v>0</v>
      </c>
      <c r="AE599" s="25" t="e">
        <f t="shared" si="174"/>
        <v>#DIV/0!</v>
      </c>
      <c r="AF599" s="25" t="e">
        <f t="shared" si="175"/>
        <v>#DIV/0!</v>
      </c>
      <c r="AG599" s="25" t="e">
        <f t="shared" si="176"/>
        <v>#DIV/0!</v>
      </c>
      <c r="AH599" s="25">
        <v>0</v>
      </c>
      <c r="AI599" s="25">
        <v>0</v>
      </c>
      <c r="AJ599" s="25">
        <f t="shared" si="177"/>
        <v>0</v>
      </c>
      <c r="AK599" s="24">
        <f>'GT Data'!N601</f>
        <v>0</v>
      </c>
      <c r="AL599" s="25" t="e">
        <f t="shared" si="178"/>
        <v>#DIV/0!</v>
      </c>
      <c r="AM599" s="25" t="e">
        <f t="shared" si="179"/>
        <v>#DIV/0!</v>
      </c>
      <c r="AN599" s="25" t="e">
        <f t="shared" si="180"/>
        <v>#DIV/0!</v>
      </c>
      <c r="AO599" s="25">
        <v>0</v>
      </c>
      <c r="AP599" s="25">
        <v>0</v>
      </c>
      <c r="AQ599" s="25" t="e">
        <f t="shared" si="181"/>
        <v>#DIV/0!</v>
      </c>
    </row>
    <row r="600" spans="1:43" x14ac:dyDescent="0.3">
      <c r="A600">
        <f>'Calculated Tab Properties'!A600</f>
        <v>0</v>
      </c>
      <c r="B600">
        <f>'Calculated Tab Properties'!B600</f>
        <v>0</v>
      </c>
      <c r="C600">
        <f>'Calculated Tab Properties'!C600</f>
        <v>0</v>
      </c>
      <c r="D600">
        <f>'Calculated Tab Properties'!D600</f>
        <v>0</v>
      </c>
      <c r="E600">
        <f>'Calculated Tab Properties'!E600</f>
        <v>0</v>
      </c>
      <c r="F600">
        <f>'Calculated Tab Properties'!F600</f>
        <v>0</v>
      </c>
      <c r="G600">
        <f>'Calculated Tab Properties'!G600</f>
        <v>0</v>
      </c>
      <c r="H600">
        <f>'Calculated Tab Properties'!H600</f>
        <v>0</v>
      </c>
      <c r="I600">
        <f>'Calculated Tab Properties'!I600</f>
        <v>0</v>
      </c>
      <c r="J600" s="20" t="e">
        <f>'Calculated Tab Properties'!J600</f>
        <v>#DIV/0!</v>
      </c>
      <c r="K600">
        <v>0</v>
      </c>
      <c r="L600">
        <v>0</v>
      </c>
      <c r="M600">
        <v>0</v>
      </c>
      <c r="N600">
        <v>0</v>
      </c>
      <c r="O600" s="27">
        <f>'Calculated Tab Properties'!O600</f>
        <v>0</v>
      </c>
      <c r="P600" s="27">
        <f>'Calculated Tab Properties'!P600</f>
        <v>0</v>
      </c>
      <c r="Q600">
        <f>'Calculated Tab Properties'!Q600</f>
        <v>-300</v>
      </c>
      <c r="R600" t="e">
        <f>'Calculated Tab Properties'!R600</f>
        <v>#DIV/0!</v>
      </c>
      <c r="T600" s="1">
        <v>0</v>
      </c>
      <c r="U600" s="1">
        <v>0</v>
      </c>
      <c r="V600">
        <f>T600*'GEOMETRIC INPUTS'!S600</f>
        <v>0</v>
      </c>
      <c r="W600">
        <v>599</v>
      </c>
      <c r="X600">
        <f t="shared" si="168"/>
        <v>0</v>
      </c>
      <c r="Y600">
        <f t="shared" si="169"/>
        <v>0</v>
      </c>
      <c r="Z600" s="27" t="e">
        <f t="shared" si="170"/>
        <v>#DIV/0!</v>
      </c>
      <c r="AA600" s="27" t="e">
        <f t="shared" si="171"/>
        <v>#DIV/0!</v>
      </c>
      <c r="AB600" s="27" t="e">
        <f t="shared" si="172"/>
        <v>#DIV/0!</v>
      </c>
      <c r="AC600" t="e">
        <f t="shared" si="173"/>
        <v>#DIV/0!</v>
      </c>
      <c r="AD600" s="24">
        <f>'GT Data'!D602</f>
        <v>0</v>
      </c>
      <c r="AE600" s="25" t="e">
        <f t="shared" si="174"/>
        <v>#DIV/0!</v>
      </c>
      <c r="AF600" s="25" t="e">
        <f t="shared" si="175"/>
        <v>#DIV/0!</v>
      </c>
      <c r="AG600" s="25" t="e">
        <f t="shared" si="176"/>
        <v>#DIV/0!</v>
      </c>
      <c r="AH600" s="25">
        <v>0</v>
      </c>
      <c r="AI600" s="25">
        <v>0</v>
      </c>
      <c r="AJ600" s="25">
        <f t="shared" si="177"/>
        <v>0</v>
      </c>
      <c r="AK600" s="24">
        <f>'GT Data'!N602</f>
        <v>0</v>
      </c>
      <c r="AL600" s="25" t="e">
        <f t="shared" si="178"/>
        <v>#DIV/0!</v>
      </c>
      <c r="AM600" s="25" t="e">
        <f t="shared" si="179"/>
        <v>#DIV/0!</v>
      </c>
      <c r="AN600" s="25" t="e">
        <f t="shared" si="180"/>
        <v>#DIV/0!</v>
      </c>
      <c r="AO600" s="25">
        <v>0</v>
      </c>
      <c r="AP600" s="25">
        <v>0</v>
      </c>
      <c r="AQ600" s="25" t="e">
        <f t="shared" si="181"/>
        <v>#DIV/0!</v>
      </c>
    </row>
    <row r="601" spans="1:43" x14ac:dyDescent="0.3">
      <c r="A601">
        <f>'Calculated Tab Properties'!A601</f>
        <v>0</v>
      </c>
      <c r="B601">
        <f>'Calculated Tab Properties'!B601</f>
        <v>0</v>
      </c>
      <c r="C601">
        <f>'Calculated Tab Properties'!C601</f>
        <v>0</v>
      </c>
      <c r="D601">
        <f>'Calculated Tab Properties'!D601</f>
        <v>0</v>
      </c>
      <c r="E601">
        <f>'Calculated Tab Properties'!E601</f>
        <v>0</v>
      </c>
      <c r="F601">
        <f>'Calculated Tab Properties'!F601</f>
        <v>0</v>
      </c>
      <c r="G601">
        <f>'Calculated Tab Properties'!G601</f>
        <v>0</v>
      </c>
      <c r="H601">
        <f>'Calculated Tab Properties'!H601</f>
        <v>0</v>
      </c>
      <c r="I601">
        <f>'Calculated Tab Properties'!I601</f>
        <v>0</v>
      </c>
      <c r="J601" s="20" t="e">
        <f>'Calculated Tab Properties'!J601</f>
        <v>#DIV/0!</v>
      </c>
      <c r="K601">
        <v>0</v>
      </c>
      <c r="L601">
        <v>0</v>
      </c>
      <c r="M601">
        <v>0</v>
      </c>
      <c r="N601">
        <v>0</v>
      </c>
      <c r="O601" s="27">
        <f>'Calculated Tab Properties'!O601</f>
        <v>0</v>
      </c>
      <c r="P601" s="27">
        <f>'Calculated Tab Properties'!P601</f>
        <v>0</v>
      </c>
      <c r="Q601">
        <f>'Calculated Tab Properties'!Q601</f>
        <v>-300</v>
      </c>
      <c r="R601" t="e">
        <f>'Calculated Tab Properties'!R601</f>
        <v>#DIV/0!</v>
      </c>
      <c r="T601" s="1">
        <v>0</v>
      </c>
      <c r="U601" s="1">
        <v>0</v>
      </c>
      <c r="V601">
        <f>T601*'GEOMETRIC INPUTS'!S601</f>
        <v>0</v>
      </c>
      <c r="W601">
        <v>600</v>
      </c>
      <c r="X601">
        <f t="shared" si="168"/>
        <v>0</v>
      </c>
      <c r="Y601">
        <f t="shared" si="169"/>
        <v>0</v>
      </c>
      <c r="Z601" s="27" t="e">
        <f t="shared" si="170"/>
        <v>#DIV/0!</v>
      </c>
      <c r="AA601" s="27" t="e">
        <f t="shared" si="171"/>
        <v>#DIV/0!</v>
      </c>
      <c r="AB601" s="27" t="e">
        <f t="shared" si="172"/>
        <v>#DIV/0!</v>
      </c>
      <c r="AC601" t="e">
        <f t="shared" si="173"/>
        <v>#DIV/0!</v>
      </c>
      <c r="AD601" s="24">
        <f>'GT Data'!D603</f>
        <v>0</v>
      </c>
      <c r="AE601" s="25" t="e">
        <f t="shared" si="174"/>
        <v>#DIV/0!</v>
      </c>
      <c r="AF601" s="25" t="e">
        <f t="shared" si="175"/>
        <v>#DIV/0!</v>
      </c>
      <c r="AG601" s="25" t="e">
        <f t="shared" si="176"/>
        <v>#DIV/0!</v>
      </c>
      <c r="AH601" s="25">
        <v>0</v>
      </c>
      <c r="AI601" s="25">
        <v>0</v>
      </c>
      <c r="AJ601" s="25">
        <f t="shared" si="177"/>
        <v>0</v>
      </c>
      <c r="AK601" s="24">
        <f>'GT Data'!N603</f>
        <v>0</v>
      </c>
      <c r="AL601" s="25" t="e">
        <f t="shared" si="178"/>
        <v>#DIV/0!</v>
      </c>
      <c r="AM601" s="25" t="e">
        <f t="shared" si="179"/>
        <v>#DIV/0!</v>
      </c>
      <c r="AN601" s="25" t="e">
        <f t="shared" si="180"/>
        <v>#DIV/0!</v>
      </c>
      <c r="AO601" s="25">
        <v>0</v>
      </c>
      <c r="AP601" s="25">
        <v>0</v>
      </c>
      <c r="AQ601" s="25" t="e">
        <f t="shared" si="181"/>
        <v>#DIV/0!</v>
      </c>
    </row>
    <row r="602" spans="1:43" x14ac:dyDescent="0.3">
      <c r="A602">
        <f>'Calculated Tab Properties'!A602</f>
        <v>0</v>
      </c>
      <c r="B602">
        <f>'Calculated Tab Properties'!B602</f>
        <v>0</v>
      </c>
      <c r="C602">
        <f>'Calculated Tab Properties'!C602</f>
        <v>0</v>
      </c>
      <c r="D602">
        <f>'Calculated Tab Properties'!D602</f>
        <v>0</v>
      </c>
      <c r="E602">
        <f>'Calculated Tab Properties'!E602</f>
        <v>0</v>
      </c>
      <c r="F602">
        <f>'Calculated Tab Properties'!F602</f>
        <v>0</v>
      </c>
      <c r="G602">
        <f>'Calculated Tab Properties'!G602</f>
        <v>0</v>
      </c>
      <c r="H602">
        <f>'Calculated Tab Properties'!H602</f>
        <v>0</v>
      </c>
      <c r="I602">
        <f>'Calculated Tab Properties'!I602</f>
        <v>0</v>
      </c>
      <c r="J602" s="20" t="e">
        <f>'Calculated Tab Properties'!J602</f>
        <v>#DIV/0!</v>
      </c>
      <c r="K602">
        <v>0</v>
      </c>
      <c r="L602">
        <v>0</v>
      </c>
      <c r="M602">
        <v>0</v>
      </c>
      <c r="N602">
        <v>0</v>
      </c>
      <c r="O602" s="27">
        <f>'Calculated Tab Properties'!O602</f>
        <v>0</v>
      </c>
      <c r="P602" s="27">
        <f>'Calculated Tab Properties'!P602</f>
        <v>0</v>
      </c>
      <c r="Q602">
        <f>'Calculated Tab Properties'!Q602</f>
        <v>-300</v>
      </c>
      <c r="R602" t="e">
        <f>'Calculated Tab Properties'!R602</f>
        <v>#DIV/0!</v>
      </c>
      <c r="T602" s="1">
        <v>0</v>
      </c>
      <c r="U602" s="1">
        <v>0</v>
      </c>
      <c r="V602">
        <f>T602*'GEOMETRIC INPUTS'!S602</f>
        <v>0</v>
      </c>
      <c r="W602">
        <v>601</v>
      </c>
      <c r="X602">
        <f t="shared" si="168"/>
        <v>0</v>
      </c>
      <c r="Y602">
        <f t="shared" si="169"/>
        <v>0</v>
      </c>
      <c r="Z602" s="27" t="e">
        <f t="shared" si="170"/>
        <v>#DIV/0!</v>
      </c>
      <c r="AA602" s="27" t="e">
        <f t="shared" si="171"/>
        <v>#DIV/0!</v>
      </c>
      <c r="AB602" s="27" t="e">
        <f t="shared" si="172"/>
        <v>#DIV/0!</v>
      </c>
      <c r="AC602" t="e">
        <f t="shared" si="173"/>
        <v>#DIV/0!</v>
      </c>
      <c r="AD602" s="24">
        <f>'GT Data'!D604</f>
        <v>0</v>
      </c>
      <c r="AE602" s="25" t="e">
        <f t="shared" si="174"/>
        <v>#DIV/0!</v>
      </c>
      <c r="AF602" s="25" t="e">
        <f t="shared" si="175"/>
        <v>#DIV/0!</v>
      </c>
      <c r="AG602" s="25" t="e">
        <f t="shared" si="176"/>
        <v>#DIV/0!</v>
      </c>
      <c r="AH602" s="25">
        <v>0</v>
      </c>
      <c r="AI602" s="25">
        <v>0</v>
      </c>
      <c r="AJ602" s="25">
        <f t="shared" si="177"/>
        <v>0</v>
      </c>
      <c r="AK602" s="24">
        <f>'GT Data'!N604</f>
        <v>0</v>
      </c>
      <c r="AL602" s="25" t="e">
        <f t="shared" si="178"/>
        <v>#DIV/0!</v>
      </c>
      <c r="AM602" s="25" t="e">
        <f t="shared" si="179"/>
        <v>#DIV/0!</v>
      </c>
      <c r="AN602" s="25" t="e">
        <f t="shared" si="180"/>
        <v>#DIV/0!</v>
      </c>
      <c r="AO602" s="25">
        <v>0</v>
      </c>
      <c r="AP602" s="25">
        <v>0</v>
      </c>
      <c r="AQ602" s="25" t="e">
        <f t="shared" si="181"/>
        <v>#DIV/0!</v>
      </c>
    </row>
    <row r="603" spans="1:43" x14ac:dyDescent="0.3">
      <c r="A603">
        <f>'Calculated Tab Properties'!A603</f>
        <v>0</v>
      </c>
      <c r="B603">
        <f>'Calculated Tab Properties'!B603</f>
        <v>0</v>
      </c>
      <c r="C603">
        <f>'Calculated Tab Properties'!C603</f>
        <v>0</v>
      </c>
      <c r="D603">
        <f>'Calculated Tab Properties'!D603</f>
        <v>0</v>
      </c>
      <c r="E603">
        <f>'Calculated Tab Properties'!E603</f>
        <v>0</v>
      </c>
      <c r="F603">
        <f>'Calculated Tab Properties'!F603</f>
        <v>0</v>
      </c>
      <c r="G603">
        <f>'Calculated Tab Properties'!G603</f>
        <v>0</v>
      </c>
      <c r="H603">
        <f>'Calculated Tab Properties'!H603</f>
        <v>0</v>
      </c>
      <c r="I603">
        <f>'Calculated Tab Properties'!I603</f>
        <v>0</v>
      </c>
      <c r="J603" s="20" t="e">
        <f>'Calculated Tab Properties'!J603</f>
        <v>#DIV/0!</v>
      </c>
      <c r="K603">
        <v>0</v>
      </c>
      <c r="L603">
        <v>0</v>
      </c>
      <c r="M603">
        <v>0</v>
      </c>
      <c r="N603">
        <v>0</v>
      </c>
      <c r="O603" s="27">
        <f>'Calculated Tab Properties'!O603</f>
        <v>0</v>
      </c>
      <c r="P603" s="27">
        <f>'Calculated Tab Properties'!P603</f>
        <v>0</v>
      </c>
      <c r="Q603">
        <f>'Calculated Tab Properties'!Q603</f>
        <v>-300</v>
      </c>
      <c r="R603" t="e">
        <f>'Calculated Tab Properties'!R603</f>
        <v>#DIV/0!</v>
      </c>
      <c r="T603" s="1">
        <v>0</v>
      </c>
      <c r="U603" s="1">
        <v>0</v>
      </c>
      <c r="V603">
        <f>T603*'GEOMETRIC INPUTS'!S603</f>
        <v>0</v>
      </c>
      <c r="W603">
        <v>602</v>
      </c>
      <c r="X603">
        <f t="shared" si="168"/>
        <v>0</v>
      </c>
      <c r="Y603">
        <f t="shared" si="169"/>
        <v>0</v>
      </c>
      <c r="Z603" s="27" t="e">
        <f t="shared" si="170"/>
        <v>#DIV/0!</v>
      </c>
      <c r="AA603" s="27" t="e">
        <f t="shared" si="171"/>
        <v>#DIV/0!</v>
      </c>
      <c r="AB603" s="27" t="e">
        <f t="shared" si="172"/>
        <v>#DIV/0!</v>
      </c>
      <c r="AC603" t="e">
        <f t="shared" si="173"/>
        <v>#DIV/0!</v>
      </c>
      <c r="AD603" s="24">
        <f>'GT Data'!D605</f>
        <v>0</v>
      </c>
      <c r="AE603" s="25" t="e">
        <f t="shared" si="174"/>
        <v>#DIV/0!</v>
      </c>
      <c r="AF603" s="25" t="e">
        <f t="shared" si="175"/>
        <v>#DIV/0!</v>
      </c>
      <c r="AG603" s="25" t="e">
        <f t="shared" si="176"/>
        <v>#DIV/0!</v>
      </c>
      <c r="AH603" s="25">
        <v>0</v>
      </c>
      <c r="AI603" s="25">
        <v>0</v>
      </c>
      <c r="AJ603" s="25">
        <f t="shared" si="177"/>
        <v>0</v>
      </c>
      <c r="AK603" s="24">
        <f>'GT Data'!N605</f>
        <v>0</v>
      </c>
      <c r="AL603" s="25" t="e">
        <f t="shared" si="178"/>
        <v>#DIV/0!</v>
      </c>
      <c r="AM603" s="25" t="e">
        <f t="shared" si="179"/>
        <v>#DIV/0!</v>
      </c>
      <c r="AN603" s="25" t="e">
        <f t="shared" si="180"/>
        <v>#DIV/0!</v>
      </c>
      <c r="AO603" s="25">
        <v>0</v>
      </c>
      <c r="AP603" s="25">
        <v>0</v>
      </c>
      <c r="AQ603" s="25" t="e">
        <f t="shared" si="181"/>
        <v>#DIV/0!</v>
      </c>
    </row>
    <row r="604" spans="1:43" x14ac:dyDescent="0.3">
      <c r="A604">
        <f>'Calculated Tab Properties'!A604</f>
        <v>0</v>
      </c>
      <c r="B604">
        <f>'Calculated Tab Properties'!B604</f>
        <v>0</v>
      </c>
      <c r="C604">
        <f>'Calculated Tab Properties'!C604</f>
        <v>0</v>
      </c>
      <c r="D604">
        <f>'Calculated Tab Properties'!D604</f>
        <v>0</v>
      </c>
      <c r="E604">
        <f>'Calculated Tab Properties'!E604</f>
        <v>0</v>
      </c>
      <c r="F604">
        <f>'Calculated Tab Properties'!F604</f>
        <v>0</v>
      </c>
      <c r="G604">
        <f>'Calculated Tab Properties'!G604</f>
        <v>0</v>
      </c>
      <c r="H604">
        <f>'Calculated Tab Properties'!H604</f>
        <v>0</v>
      </c>
      <c r="I604">
        <f>'Calculated Tab Properties'!I604</f>
        <v>0</v>
      </c>
      <c r="J604" s="20" t="e">
        <f>'Calculated Tab Properties'!J604</f>
        <v>#DIV/0!</v>
      </c>
      <c r="K604">
        <v>0</v>
      </c>
      <c r="L604">
        <v>0</v>
      </c>
      <c r="M604">
        <v>0</v>
      </c>
      <c r="N604">
        <v>0</v>
      </c>
      <c r="O604" s="27">
        <f>'Calculated Tab Properties'!O604</f>
        <v>0</v>
      </c>
      <c r="P604" s="27">
        <f>'Calculated Tab Properties'!P604</f>
        <v>0</v>
      </c>
      <c r="Q604">
        <f>'Calculated Tab Properties'!Q604</f>
        <v>-300</v>
      </c>
      <c r="R604" t="e">
        <f>'Calculated Tab Properties'!R604</f>
        <v>#DIV/0!</v>
      </c>
      <c r="T604" s="1">
        <v>0</v>
      </c>
      <c r="U604" s="1">
        <v>0</v>
      </c>
      <c r="V604">
        <f>T604*'GEOMETRIC INPUTS'!S604</f>
        <v>0</v>
      </c>
      <c r="W604">
        <v>603</v>
      </c>
      <c r="X604">
        <f t="shared" si="168"/>
        <v>0</v>
      </c>
      <c r="Y604">
        <f t="shared" si="169"/>
        <v>0</v>
      </c>
      <c r="Z604" s="27" t="e">
        <f t="shared" si="170"/>
        <v>#DIV/0!</v>
      </c>
      <c r="AA604" s="27" t="e">
        <f t="shared" si="171"/>
        <v>#DIV/0!</v>
      </c>
      <c r="AB604" s="27" t="e">
        <f t="shared" si="172"/>
        <v>#DIV/0!</v>
      </c>
      <c r="AC604" t="e">
        <f t="shared" si="173"/>
        <v>#DIV/0!</v>
      </c>
      <c r="AD604" s="24">
        <f>'GT Data'!D606</f>
        <v>0</v>
      </c>
      <c r="AE604" s="25" t="e">
        <f t="shared" si="174"/>
        <v>#DIV/0!</v>
      </c>
      <c r="AF604" s="25" t="e">
        <f t="shared" si="175"/>
        <v>#DIV/0!</v>
      </c>
      <c r="AG604" s="25" t="e">
        <f t="shared" si="176"/>
        <v>#DIV/0!</v>
      </c>
      <c r="AH604" s="25">
        <v>0</v>
      </c>
      <c r="AI604" s="25">
        <v>0</v>
      </c>
      <c r="AJ604" s="25">
        <f t="shared" si="177"/>
        <v>0</v>
      </c>
      <c r="AK604" s="24">
        <f>'GT Data'!N606</f>
        <v>0</v>
      </c>
      <c r="AL604" s="25" t="e">
        <f t="shared" si="178"/>
        <v>#DIV/0!</v>
      </c>
      <c r="AM604" s="25" t="e">
        <f t="shared" si="179"/>
        <v>#DIV/0!</v>
      </c>
      <c r="AN604" s="25" t="e">
        <f t="shared" si="180"/>
        <v>#DIV/0!</v>
      </c>
      <c r="AO604" s="25">
        <v>0</v>
      </c>
      <c r="AP604" s="25">
        <v>0</v>
      </c>
      <c r="AQ604" s="25" t="e">
        <f t="shared" si="181"/>
        <v>#DIV/0!</v>
      </c>
    </row>
    <row r="605" spans="1:43" x14ac:dyDescent="0.3">
      <c r="A605">
        <f>'Calculated Tab Properties'!A605</f>
        <v>0</v>
      </c>
      <c r="B605">
        <f>'Calculated Tab Properties'!B605</f>
        <v>0</v>
      </c>
      <c r="C605">
        <f>'Calculated Tab Properties'!C605</f>
        <v>0</v>
      </c>
      <c r="D605">
        <f>'Calculated Tab Properties'!D605</f>
        <v>0</v>
      </c>
      <c r="E605">
        <f>'Calculated Tab Properties'!E605</f>
        <v>0</v>
      </c>
      <c r="F605">
        <f>'Calculated Tab Properties'!F605</f>
        <v>0</v>
      </c>
      <c r="G605">
        <f>'Calculated Tab Properties'!G605</f>
        <v>0</v>
      </c>
      <c r="H605">
        <f>'Calculated Tab Properties'!H605</f>
        <v>0</v>
      </c>
      <c r="I605">
        <f>'Calculated Tab Properties'!I605</f>
        <v>0</v>
      </c>
      <c r="J605" s="20" t="e">
        <f>'Calculated Tab Properties'!J605</f>
        <v>#DIV/0!</v>
      </c>
      <c r="K605">
        <v>0</v>
      </c>
      <c r="L605">
        <v>0</v>
      </c>
      <c r="M605">
        <v>0</v>
      </c>
      <c r="N605">
        <v>0</v>
      </c>
      <c r="O605" s="27">
        <f>'Calculated Tab Properties'!O605</f>
        <v>0</v>
      </c>
      <c r="P605" s="27">
        <f>'Calculated Tab Properties'!P605</f>
        <v>0</v>
      </c>
      <c r="Q605">
        <f>'Calculated Tab Properties'!Q605</f>
        <v>-300</v>
      </c>
      <c r="R605" t="e">
        <f>'Calculated Tab Properties'!R605</f>
        <v>#DIV/0!</v>
      </c>
      <c r="T605" s="1">
        <v>0</v>
      </c>
      <c r="U605" s="1">
        <v>0</v>
      </c>
      <c r="V605">
        <f>T605*'GEOMETRIC INPUTS'!S605</f>
        <v>0</v>
      </c>
      <c r="W605">
        <v>604</v>
      </c>
      <c r="X605">
        <f t="shared" si="168"/>
        <v>0</v>
      </c>
      <c r="Y605">
        <f t="shared" si="169"/>
        <v>0</v>
      </c>
      <c r="Z605" s="27" t="e">
        <f t="shared" si="170"/>
        <v>#DIV/0!</v>
      </c>
      <c r="AA605" s="27" t="e">
        <f t="shared" si="171"/>
        <v>#DIV/0!</v>
      </c>
      <c r="AB605" s="27" t="e">
        <f t="shared" si="172"/>
        <v>#DIV/0!</v>
      </c>
      <c r="AC605" t="e">
        <f t="shared" si="173"/>
        <v>#DIV/0!</v>
      </c>
      <c r="AD605" s="24">
        <f>'GT Data'!D607</f>
        <v>0</v>
      </c>
      <c r="AE605" s="25" t="e">
        <f t="shared" si="174"/>
        <v>#DIV/0!</v>
      </c>
      <c r="AF605" s="25" t="e">
        <f t="shared" si="175"/>
        <v>#DIV/0!</v>
      </c>
      <c r="AG605" s="25" t="e">
        <f t="shared" si="176"/>
        <v>#DIV/0!</v>
      </c>
      <c r="AH605" s="25">
        <v>0</v>
      </c>
      <c r="AI605" s="25">
        <v>0</v>
      </c>
      <c r="AJ605" s="25">
        <f t="shared" si="177"/>
        <v>0</v>
      </c>
      <c r="AK605" s="24">
        <f>'GT Data'!N607</f>
        <v>0</v>
      </c>
      <c r="AL605" s="25" t="e">
        <f t="shared" si="178"/>
        <v>#DIV/0!</v>
      </c>
      <c r="AM605" s="25" t="e">
        <f t="shared" si="179"/>
        <v>#DIV/0!</v>
      </c>
      <c r="AN605" s="25" t="e">
        <f t="shared" si="180"/>
        <v>#DIV/0!</v>
      </c>
      <c r="AO605" s="25">
        <v>0</v>
      </c>
      <c r="AP605" s="25">
        <v>0</v>
      </c>
      <c r="AQ605" s="25" t="e">
        <f t="shared" si="181"/>
        <v>#DIV/0!</v>
      </c>
    </row>
    <row r="606" spans="1:43" x14ac:dyDescent="0.3">
      <c r="A606">
        <f>'Calculated Tab Properties'!A606</f>
        <v>0</v>
      </c>
      <c r="B606">
        <f>'Calculated Tab Properties'!B606</f>
        <v>0</v>
      </c>
      <c r="C606">
        <f>'Calculated Tab Properties'!C606</f>
        <v>0</v>
      </c>
      <c r="D606">
        <f>'Calculated Tab Properties'!D606</f>
        <v>0</v>
      </c>
      <c r="E606">
        <f>'Calculated Tab Properties'!E606</f>
        <v>0</v>
      </c>
      <c r="F606">
        <f>'Calculated Tab Properties'!F606</f>
        <v>0</v>
      </c>
      <c r="G606">
        <f>'Calculated Tab Properties'!G606</f>
        <v>0</v>
      </c>
      <c r="H606">
        <f>'Calculated Tab Properties'!H606</f>
        <v>0</v>
      </c>
      <c r="I606">
        <f>'Calculated Tab Properties'!I606</f>
        <v>0</v>
      </c>
      <c r="J606" s="20" t="e">
        <f>'Calculated Tab Properties'!J606</f>
        <v>#DIV/0!</v>
      </c>
      <c r="K606">
        <v>0</v>
      </c>
      <c r="L606">
        <v>0</v>
      </c>
      <c r="M606">
        <v>0</v>
      </c>
      <c r="N606">
        <v>0</v>
      </c>
      <c r="O606" s="27">
        <f>'Calculated Tab Properties'!O606</f>
        <v>0</v>
      </c>
      <c r="P606" s="27">
        <f>'Calculated Tab Properties'!P606</f>
        <v>0</v>
      </c>
      <c r="Q606">
        <f>'Calculated Tab Properties'!Q606</f>
        <v>-300</v>
      </c>
      <c r="R606" t="e">
        <f>'Calculated Tab Properties'!R606</f>
        <v>#DIV/0!</v>
      </c>
      <c r="T606" s="1">
        <v>0</v>
      </c>
      <c r="U606" s="1">
        <v>0</v>
      </c>
      <c r="V606">
        <f>T606*'GEOMETRIC INPUTS'!S606</f>
        <v>0</v>
      </c>
      <c r="W606">
        <v>605</v>
      </c>
      <c r="X606">
        <f t="shared" si="168"/>
        <v>0</v>
      </c>
      <c r="Y606">
        <f t="shared" si="169"/>
        <v>0</v>
      </c>
      <c r="Z606" s="27" t="e">
        <f t="shared" si="170"/>
        <v>#DIV/0!</v>
      </c>
      <c r="AA606" s="27" t="e">
        <f t="shared" si="171"/>
        <v>#DIV/0!</v>
      </c>
      <c r="AB606" s="27" t="e">
        <f t="shared" si="172"/>
        <v>#DIV/0!</v>
      </c>
      <c r="AC606" t="e">
        <f t="shared" si="173"/>
        <v>#DIV/0!</v>
      </c>
      <c r="AD606" s="24">
        <f>'GT Data'!D608</f>
        <v>0</v>
      </c>
      <c r="AE606" s="25" t="e">
        <f t="shared" si="174"/>
        <v>#DIV/0!</v>
      </c>
      <c r="AF606" s="25" t="e">
        <f t="shared" si="175"/>
        <v>#DIV/0!</v>
      </c>
      <c r="AG606" s="25" t="e">
        <f t="shared" si="176"/>
        <v>#DIV/0!</v>
      </c>
      <c r="AH606" s="25">
        <v>0</v>
      </c>
      <c r="AI606" s="25">
        <v>0</v>
      </c>
      <c r="AJ606" s="25">
        <f t="shared" si="177"/>
        <v>0</v>
      </c>
      <c r="AK606" s="24">
        <f>'GT Data'!N608</f>
        <v>0</v>
      </c>
      <c r="AL606" s="25" t="e">
        <f t="shared" si="178"/>
        <v>#DIV/0!</v>
      </c>
      <c r="AM606" s="25" t="e">
        <f t="shared" si="179"/>
        <v>#DIV/0!</v>
      </c>
      <c r="AN606" s="25" t="e">
        <f t="shared" si="180"/>
        <v>#DIV/0!</v>
      </c>
      <c r="AO606" s="25">
        <v>0</v>
      </c>
      <c r="AP606" s="25">
        <v>0</v>
      </c>
      <c r="AQ606" s="25" t="e">
        <f t="shared" si="181"/>
        <v>#DIV/0!</v>
      </c>
    </row>
    <row r="607" spans="1:43" x14ac:dyDescent="0.3">
      <c r="A607">
        <f>'Calculated Tab Properties'!A607</f>
        <v>0</v>
      </c>
      <c r="B607">
        <f>'Calculated Tab Properties'!B607</f>
        <v>0</v>
      </c>
      <c r="C607">
        <f>'Calculated Tab Properties'!C607</f>
        <v>0</v>
      </c>
      <c r="D607">
        <f>'Calculated Tab Properties'!D607</f>
        <v>0</v>
      </c>
      <c r="E607">
        <f>'Calculated Tab Properties'!E607</f>
        <v>0</v>
      </c>
      <c r="F607">
        <f>'Calculated Tab Properties'!F607</f>
        <v>0</v>
      </c>
      <c r="G607">
        <f>'Calculated Tab Properties'!G607</f>
        <v>0</v>
      </c>
      <c r="H607">
        <f>'Calculated Tab Properties'!H607</f>
        <v>0</v>
      </c>
      <c r="I607">
        <f>'Calculated Tab Properties'!I607</f>
        <v>0</v>
      </c>
      <c r="J607" s="20" t="e">
        <f>'Calculated Tab Properties'!J607</f>
        <v>#DIV/0!</v>
      </c>
      <c r="K607">
        <v>0</v>
      </c>
      <c r="L607">
        <v>0</v>
      </c>
      <c r="M607">
        <v>0</v>
      </c>
      <c r="N607">
        <v>0</v>
      </c>
      <c r="O607" s="27">
        <f>'Calculated Tab Properties'!O607</f>
        <v>0</v>
      </c>
      <c r="P607" s="27">
        <f>'Calculated Tab Properties'!P607</f>
        <v>0</v>
      </c>
      <c r="Q607">
        <f>'Calculated Tab Properties'!Q607</f>
        <v>-300</v>
      </c>
      <c r="R607" t="e">
        <f>'Calculated Tab Properties'!R607</f>
        <v>#DIV/0!</v>
      </c>
      <c r="T607" s="1">
        <v>0</v>
      </c>
      <c r="U607" s="1">
        <v>0</v>
      </c>
      <c r="V607">
        <f>T607*'GEOMETRIC INPUTS'!S607</f>
        <v>0</v>
      </c>
      <c r="W607">
        <v>606</v>
      </c>
      <c r="X607">
        <f t="shared" si="168"/>
        <v>0</v>
      </c>
      <c r="Y607">
        <f t="shared" si="169"/>
        <v>0</v>
      </c>
      <c r="Z607" s="27" t="e">
        <f t="shared" si="170"/>
        <v>#DIV/0!</v>
      </c>
      <c r="AA607" s="27" t="e">
        <f t="shared" si="171"/>
        <v>#DIV/0!</v>
      </c>
      <c r="AB607" s="27" t="e">
        <f t="shared" si="172"/>
        <v>#DIV/0!</v>
      </c>
      <c r="AC607" t="e">
        <f t="shared" si="173"/>
        <v>#DIV/0!</v>
      </c>
      <c r="AD607" s="24">
        <f>'GT Data'!D609</f>
        <v>0</v>
      </c>
      <c r="AE607" s="25" t="e">
        <f t="shared" si="174"/>
        <v>#DIV/0!</v>
      </c>
      <c r="AF607" s="25" t="e">
        <f t="shared" si="175"/>
        <v>#DIV/0!</v>
      </c>
      <c r="AG607" s="25" t="e">
        <f t="shared" si="176"/>
        <v>#DIV/0!</v>
      </c>
      <c r="AH607" s="25">
        <v>0</v>
      </c>
      <c r="AI607" s="25">
        <v>0</v>
      </c>
      <c r="AJ607" s="25">
        <f t="shared" si="177"/>
        <v>0</v>
      </c>
      <c r="AK607" s="24">
        <f>'GT Data'!N609</f>
        <v>0</v>
      </c>
      <c r="AL607" s="25" t="e">
        <f t="shared" si="178"/>
        <v>#DIV/0!</v>
      </c>
      <c r="AM607" s="25" t="e">
        <f t="shared" si="179"/>
        <v>#DIV/0!</v>
      </c>
      <c r="AN607" s="25" t="e">
        <f t="shared" si="180"/>
        <v>#DIV/0!</v>
      </c>
      <c r="AO607" s="25">
        <v>0</v>
      </c>
      <c r="AP607" s="25">
        <v>0</v>
      </c>
      <c r="AQ607" s="25" t="e">
        <f t="shared" si="181"/>
        <v>#DIV/0!</v>
      </c>
    </row>
    <row r="608" spans="1:43" x14ac:dyDescent="0.3">
      <c r="A608">
        <f>'Calculated Tab Properties'!A608</f>
        <v>0</v>
      </c>
      <c r="B608">
        <f>'Calculated Tab Properties'!B608</f>
        <v>0</v>
      </c>
      <c r="C608">
        <f>'Calculated Tab Properties'!C608</f>
        <v>0</v>
      </c>
      <c r="D608">
        <f>'Calculated Tab Properties'!D608</f>
        <v>0</v>
      </c>
      <c r="E608">
        <f>'Calculated Tab Properties'!E608</f>
        <v>0</v>
      </c>
      <c r="F608">
        <f>'Calculated Tab Properties'!F608</f>
        <v>0</v>
      </c>
      <c r="G608">
        <f>'Calculated Tab Properties'!G608</f>
        <v>0</v>
      </c>
      <c r="H608">
        <f>'Calculated Tab Properties'!H608</f>
        <v>0</v>
      </c>
      <c r="I608">
        <f>'Calculated Tab Properties'!I608</f>
        <v>0</v>
      </c>
      <c r="J608" s="20" t="e">
        <f>'Calculated Tab Properties'!J608</f>
        <v>#DIV/0!</v>
      </c>
      <c r="K608">
        <v>0</v>
      </c>
      <c r="L608">
        <v>0</v>
      </c>
      <c r="M608">
        <v>0</v>
      </c>
      <c r="N608">
        <v>0</v>
      </c>
      <c r="O608" s="27">
        <f>'Calculated Tab Properties'!O608</f>
        <v>0</v>
      </c>
      <c r="P608" s="27">
        <f>'Calculated Tab Properties'!P608</f>
        <v>0</v>
      </c>
      <c r="Q608">
        <f>'Calculated Tab Properties'!Q608</f>
        <v>-300</v>
      </c>
      <c r="R608" t="e">
        <f>'Calculated Tab Properties'!R608</f>
        <v>#DIV/0!</v>
      </c>
      <c r="T608" s="1">
        <v>0</v>
      </c>
      <c r="U608" s="1">
        <v>0</v>
      </c>
      <c r="V608">
        <f>T608*'GEOMETRIC INPUTS'!S608</f>
        <v>0</v>
      </c>
      <c r="W608">
        <v>607</v>
      </c>
      <c r="X608">
        <f t="shared" si="168"/>
        <v>0</v>
      </c>
      <c r="Y608">
        <f t="shared" si="169"/>
        <v>0</v>
      </c>
      <c r="Z608" s="27" t="e">
        <f t="shared" si="170"/>
        <v>#DIV/0!</v>
      </c>
      <c r="AA608" s="27" t="e">
        <f t="shared" si="171"/>
        <v>#DIV/0!</v>
      </c>
      <c r="AB608" s="27" t="e">
        <f t="shared" si="172"/>
        <v>#DIV/0!</v>
      </c>
      <c r="AC608" t="e">
        <f t="shared" si="173"/>
        <v>#DIV/0!</v>
      </c>
      <c r="AD608" s="24">
        <f>'GT Data'!D610</f>
        <v>0</v>
      </c>
      <c r="AE608" s="25" t="e">
        <f t="shared" si="174"/>
        <v>#DIV/0!</v>
      </c>
      <c r="AF608" s="25" t="e">
        <f t="shared" si="175"/>
        <v>#DIV/0!</v>
      </c>
      <c r="AG608" s="25" t="e">
        <f t="shared" si="176"/>
        <v>#DIV/0!</v>
      </c>
      <c r="AH608" s="25">
        <v>0</v>
      </c>
      <c r="AI608" s="25">
        <v>0</v>
      </c>
      <c r="AJ608" s="25">
        <f t="shared" si="177"/>
        <v>0</v>
      </c>
      <c r="AK608" s="24">
        <f>'GT Data'!N610</f>
        <v>0</v>
      </c>
      <c r="AL608" s="25" t="e">
        <f t="shared" si="178"/>
        <v>#DIV/0!</v>
      </c>
      <c r="AM608" s="25" t="e">
        <f t="shared" si="179"/>
        <v>#DIV/0!</v>
      </c>
      <c r="AN608" s="25" t="e">
        <f t="shared" si="180"/>
        <v>#DIV/0!</v>
      </c>
      <c r="AO608" s="25">
        <v>0</v>
      </c>
      <c r="AP608" s="25">
        <v>0</v>
      </c>
      <c r="AQ608" s="25" t="e">
        <f t="shared" si="181"/>
        <v>#DIV/0!</v>
      </c>
    </row>
    <row r="609" spans="1:43" x14ac:dyDescent="0.3">
      <c r="A609">
        <f>'Calculated Tab Properties'!A609</f>
        <v>0</v>
      </c>
      <c r="B609">
        <f>'Calculated Tab Properties'!B609</f>
        <v>0</v>
      </c>
      <c r="C609">
        <f>'Calculated Tab Properties'!C609</f>
        <v>0</v>
      </c>
      <c r="D609">
        <f>'Calculated Tab Properties'!D609</f>
        <v>0</v>
      </c>
      <c r="E609">
        <f>'Calculated Tab Properties'!E609</f>
        <v>0</v>
      </c>
      <c r="F609">
        <f>'Calculated Tab Properties'!F609</f>
        <v>0</v>
      </c>
      <c r="G609">
        <f>'Calculated Tab Properties'!G609</f>
        <v>0</v>
      </c>
      <c r="H609">
        <f>'Calculated Tab Properties'!H609</f>
        <v>0</v>
      </c>
      <c r="I609">
        <f>'Calculated Tab Properties'!I609</f>
        <v>0</v>
      </c>
      <c r="J609" s="20" t="e">
        <f>'Calculated Tab Properties'!J609</f>
        <v>#DIV/0!</v>
      </c>
      <c r="K609">
        <v>0</v>
      </c>
      <c r="L609">
        <v>0</v>
      </c>
      <c r="M609">
        <v>0</v>
      </c>
      <c r="N609">
        <v>0</v>
      </c>
      <c r="O609" s="27">
        <f>'Calculated Tab Properties'!O609</f>
        <v>0</v>
      </c>
      <c r="P609" s="27">
        <f>'Calculated Tab Properties'!P609</f>
        <v>0</v>
      </c>
      <c r="Q609">
        <f>'Calculated Tab Properties'!Q609</f>
        <v>-300</v>
      </c>
      <c r="R609" t="e">
        <f>'Calculated Tab Properties'!R609</f>
        <v>#DIV/0!</v>
      </c>
      <c r="T609" s="1">
        <v>0</v>
      </c>
      <c r="U609" s="1">
        <v>0</v>
      </c>
      <c r="V609">
        <f>T609*'GEOMETRIC INPUTS'!S609</f>
        <v>0</v>
      </c>
      <c r="W609">
        <v>608</v>
      </c>
      <c r="X609">
        <f t="shared" si="168"/>
        <v>0</v>
      </c>
      <c r="Y609">
        <f t="shared" si="169"/>
        <v>0</v>
      </c>
      <c r="Z609" s="27" t="e">
        <f t="shared" si="170"/>
        <v>#DIV/0!</v>
      </c>
      <c r="AA609" s="27" t="e">
        <f t="shared" si="171"/>
        <v>#DIV/0!</v>
      </c>
      <c r="AB609" s="27" t="e">
        <f t="shared" si="172"/>
        <v>#DIV/0!</v>
      </c>
      <c r="AC609" t="e">
        <f t="shared" si="173"/>
        <v>#DIV/0!</v>
      </c>
      <c r="AD609" s="24">
        <f>'GT Data'!D611</f>
        <v>0</v>
      </c>
      <c r="AE609" s="25" t="e">
        <f t="shared" si="174"/>
        <v>#DIV/0!</v>
      </c>
      <c r="AF609" s="25" t="e">
        <f t="shared" si="175"/>
        <v>#DIV/0!</v>
      </c>
      <c r="AG609" s="25" t="e">
        <f t="shared" si="176"/>
        <v>#DIV/0!</v>
      </c>
      <c r="AH609" s="25">
        <v>0</v>
      </c>
      <c r="AI609" s="25">
        <v>0</v>
      </c>
      <c r="AJ609" s="25">
        <f t="shared" si="177"/>
        <v>0</v>
      </c>
      <c r="AK609" s="24">
        <f>'GT Data'!N611</f>
        <v>0</v>
      </c>
      <c r="AL609" s="25" t="e">
        <f t="shared" si="178"/>
        <v>#DIV/0!</v>
      </c>
      <c r="AM609" s="25" t="e">
        <f t="shared" si="179"/>
        <v>#DIV/0!</v>
      </c>
      <c r="AN609" s="25" t="e">
        <f t="shared" si="180"/>
        <v>#DIV/0!</v>
      </c>
      <c r="AO609" s="25">
        <v>0</v>
      </c>
      <c r="AP609" s="25">
        <v>0</v>
      </c>
      <c r="AQ609" s="25" t="e">
        <f t="shared" si="181"/>
        <v>#DIV/0!</v>
      </c>
    </row>
    <row r="610" spans="1:43" x14ac:dyDescent="0.3">
      <c r="A610">
        <f>'Calculated Tab Properties'!A610</f>
        <v>0</v>
      </c>
      <c r="B610">
        <f>'Calculated Tab Properties'!B610</f>
        <v>0</v>
      </c>
      <c r="C610">
        <f>'Calculated Tab Properties'!C610</f>
        <v>0</v>
      </c>
      <c r="D610">
        <f>'Calculated Tab Properties'!D610</f>
        <v>0</v>
      </c>
      <c r="E610">
        <f>'Calculated Tab Properties'!E610</f>
        <v>0</v>
      </c>
      <c r="F610">
        <f>'Calculated Tab Properties'!F610</f>
        <v>0</v>
      </c>
      <c r="G610">
        <f>'Calculated Tab Properties'!G610</f>
        <v>0</v>
      </c>
      <c r="H610">
        <f>'Calculated Tab Properties'!H610</f>
        <v>0</v>
      </c>
      <c r="I610">
        <f>'Calculated Tab Properties'!I610</f>
        <v>0</v>
      </c>
      <c r="J610" s="20" t="e">
        <f>'Calculated Tab Properties'!J610</f>
        <v>#DIV/0!</v>
      </c>
      <c r="K610">
        <v>0</v>
      </c>
      <c r="L610">
        <v>0</v>
      </c>
      <c r="M610">
        <v>0</v>
      </c>
      <c r="N610">
        <v>0</v>
      </c>
      <c r="O610" s="27">
        <f>'Calculated Tab Properties'!O610</f>
        <v>0</v>
      </c>
      <c r="P610" s="27">
        <f>'Calculated Tab Properties'!P610</f>
        <v>0</v>
      </c>
      <c r="Q610">
        <f>'Calculated Tab Properties'!Q610</f>
        <v>-300</v>
      </c>
      <c r="R610" t="e">
        <f>'Calculated Tab Properties'!R610</f>
        <v>#DIV/0!</v>
      </c>
      <c r="T610" s="1">
        <v>0</v>
      </c>
      <c r="U610" s="1">
        <v>0</v>
      </c>
      <c r="V610">
        <f>T610*'GEOMETRIC INPUTS'!S610</f>
        <v>0</v>
      </c>
      <c r="W610">
        <v>609</v>
      </c>
      <c r="X610">
        <f t="shared" si="168"/>
        <v>0</v>
      </c>
      <c r="Y610">
        <f t="shared" si="169"/>
        <v>0</v>
      </c>
      <c r="Z610" s="27" t="e">
        <f t="shared" si="170"/>
        <v>#DIV/0!</v>
      </c>
      <c r="AA610" s="27" t="e">
        <f t="shared" si="171"/>
        <v>#DIV/0!</v>
      </c>
      <c r="AB610" s="27" t="e">
        <f t="shared" si="172"/>
        <v>#DIV/0!</v>
      </c>
      <c r="AC610" t="e">
        <f t="shared" si="173"/>
        <v>#DIV/0!</v>
      </c>
      <c r="AD610" s="24">
        <f>'GT Data'!D612</f>
        <v>0</v>
      </c>
      <c r="AE610" s="25" t="e">
        <f t="shared" si="174"/>
        <v>#DIV/0!</v>
      </c>
      <c r="AF610" s="25" t="e">
        <f t="shared" si="175"/>
        <v>#DIV/0!</v>
      </c>
      <c r="AG610" s="25" t="e">
        <f t="shared" si="176"/>
        <v>#DIV/0!</v>
      </c>
      <c r="AH610" s="25">
        <v>0</v>
      </c>
      <c r="AI610" s="25">
        <v>0</v>
      </c>
      <c r="AJ610" s="25">
        <f t="shared" si="177"/>
        <v>0</v>
      </c>
      <c r="AK610" s="24">
        <f>'GT Data'!N612</f>
        <v>0</v>
      </c>
      <c r="AL610" s="25" t="e">
        <f t="shared" si="178"/>
        <v>#DIV/0!</v>
      </c>
      <c r="AM610" s="25" t="e">
        <f t="shared" si="179"/>
        <v>#DIV/0!</v>
      </c>
      <c r="AN610" s="25" t="e">
        <f t="shared" si="180"/>
        <v>#DIV/0!</v>
      </c>
      <c r="AO610" s="25">
        <v>0</v>
      </c>
      <c r="AP610" s="25">
        <v>0</v>
      </c>
      <c r="AQ610" s="25" t="e">
        <f t="shared" si="181"/>
        <v>#DIV/0!</v>
      </c>
    </row>
    <row r="611" spans="1:43" x14ac:dyDescent="0.3">
      <c r="A611">
        <f>'Calculated Tab Properties'!A611</f>
        <v>0</v>
      </c>
      <c r="B611">
        <f>'Calculated Tab Properties'!B611</f>
        <v>0</v>
      </c>
      <c r="C611">
        <f>'Calculated Tab Properties'!C611</f>
        <v>0</v>
      </c>
      <c r="D611">
        <f>'Calculated Tab Properties'!D611</f>
        <v>0</v>
      </c>
      <c r="E611">
        <f>'Calculated Tab Properties'!E611</f>
        <v>0</v>
      </c>
      <c r="F611">
        <f>'Calculated Tab Properties'!F611</f>
        <v>0</v>
      </c>
      <c r="G611">
        <f>'Calculated Tab Properties'!G611</f>
        <v>0</v>
      </c>
      <c r="H611">
        <f>'Calculated Tab Properties'!H611</f>
        <v>0</v>
      </c>
      <c r="I611">
        <f>'Calculated Tab Properties'!I611</f>
        <v>0</v>
      </c>
      <c r="J611" s="20" t="e">
        <f>'Calculated Tab Properties'!J611</f>
        <v>#DIV/0!</v>
      </c>
      <c r="K611">
        <v>0</v>
      </c>
      <c r="L611">
        <v>0</v>
      </c>
      <c r="M611">
        <v>0</v>
      </c>
      <c r="N611">
        <v>0</v>
      </c>
      <c r="O611" s="27">
        <f>'Calculated Tab Properties'!O611</f>
        <v>0</v>
      </c>
      <c r="P611" s="27">
        <f>'Calculated Tab Properties'!P611</f>
        <v>0</v>
      </c>
      <c r="Q611">
        <f>'Calculated Tab Properties'!Q611</f>
        <v>-300</v>
      </c>
      <c r="R611" t="e">
        <f>'Calculated Tab Properties'!R611</f>
        <v>#DIV/0!</v>
      </c>
      <c r="T611" s="1">
        <v>0</v>
      </c>
      <c r="U611" s="1">
        <v>0</v>
      </c>
      <c r="V611">
        <f>T611*'GEOMETRIC INPUTS'!S611</f>
        <v>0</v>
      </c>
      <c r="W611">
        <v>610</v>
      </c>
      <c r="X611">
        <f t="shared" si="168"/>
        <v>0</v>
      </c>
      <c r="Y611">
        <f t="shared" si="169"/>
        <v>0</v>
      </c>
      <c r="Z611" s="27" t="e">
        <f t="shared" si="170"/>
        <v>#DIV/0!</v>
      </c>
      <c r="AA611" s="27" t="e">
        <f t="shared" si="171"/>
        <v>#DIV/0!</v>
      </c>
      <c r="AB611" s="27" t="e">
        <f t="shared" si="172"/>
        <v>#DIV/0!</v>
      </c>
      <c r="AC611" t="e">
        <f t="shared" si="173"/>
        <v>#DIV/0!</v>
      </c>
      <c r="AD611" s="24">
        <f>'GT Data'!D613</f>
        <v>0</v>
      </c>
      <c r="AE611" s="25" t="e">
        <f t="shared" si="174"/>
        <v>#DIV/0!</v>
      </c>
      <c r="AF611" s="25" t="e">
        <f t="shared" si="175"/>
        <v>#DIV/0!</v>
      </c>
      <c r="AG611" s="25" t="e">
        <f t="shared" si="176"/>
        <v>#DIV/0!</v>
      </c>
      <c r="AH611" s="25">
        <v>0</v>
      </c>
      <c r="AI611" s="25">
        <v>0</v>
      </c>
      <c r="AJ611" s="25">
        <f t="shared" si="177"/>
        <v>0</v>
      </c>
      <c r="AK611" s="24">
        <f>'GT Data'!N613</f>
        <v>0</v>
      </c>
      <c r="AL611" s="25" t="e">
        <f t="shared" si="178"/>
        <v>#DIV/0!</v>
      </c>
      <c r="AM611" s="25" t="e">
        <f t="shared" si="179"/>
        <v>#DIV/0!</v>
      </c>
      <c r="AN611" s="25" t="e">
        <f t="shared" si="180"/>
        <v>#DIV/0!</v>
      </c>
      <c r="AO611" s="25">
        <v>0</v>
      </c>
      <c r="AP611" s="25">
        <v>0</v>
      </c>
      <c r="AQ611" s="25" t="e">
        <f t="shared" si="181"/>
        <v>#DIV/0!</v>
      </c>
    </row>
    <row r="612" spans="1:43" x14ac:dyDescent="0.3">
      <c r="A612">
        <f>'Calculated Tab Properties'!A612</f>
        <v>0</v>
      </c>
      <c r="B612">
        <f>'Calculated Tab Properties'!B612</f>
        <v>0</v>
      </c>
      <c r="C612">
        <f>'Calculated Tab Properties'!C612</f>
        <v>0</v>
      </c>
      <c r="D612">
        <f>'Calculated Tab Properties'!D612</f>
        <v>0</v>
      </c>
      <c r="E612">
        <f>'Calculated Tab Properties'!E612</f>
        <v>0</v>
      </c>
      <c r="F612">
        <f>'Calculated Tab Properties'!F612</f>
        <v>0</v>
      </c>
      <c r="G612">
        <f>'Calculated Tab Properties'!G612</f>
        <v>0</v>
      </c>
      <c r="H612">
        <f>'Calculated Tab Properties'!H612</f>
        <v>0</v>
      </c>
      <c r="I612">
        <f>'Calculated Tab Properties'!I612</f>
        <v>0</v>
      </c>
      <c r="J612" s="20" t="e">
        <f>'Calculated Tab Properties'!J612</f>
        <v>#DIV/0!</v>
      </c>
      <c r="K612">
        <v>0</v>
      </c>
      <c r="L612">
        <v>0</v>
      </c>
      <c r="M612">
        <v>0</v>
      </c>
      <c r="N612">
        <v>0</v>
      </c>
      <c r="O612" s="27">
        <f>'Calculated Tab Properties'!O612</f>
        <v>0</v>
      </c>
      <c r="P612" s="27">
        <f>'Calculated Tab Properties'!P612</f>
        <v>0</v>
      </c>
      <c r="Q612">
        <f>'Calculated Tab Properties'!Q612</f>
        <v>-300</v>
      </c>
      <c r="R612" t="e">
        <f>'Calculated Tab Properties'!R612</f>
        <v>#DIV/0!</v>
      </c>
      <c r="T612" s="1">
        <v>0</v>
      </c>
      <c r="U612" s="1">
        <v>0</v>
      </c>
      <c r="V612">
        <f>T612*'GEOMETRIC INPUTS'!S612</f>
        <v>0</v>
      </c>
      <c r="W612">
        <v>611</v>
      </c>
      <c r="X612">
        <f t="shared" si="168"/>
        <v>0</v>
      </c>
      <c r="Y612">
        <f t="shared" si="169"/>
        <v>0</v>
      </c>
      <c r="Z612" s="27" t="e">
        <f t="shared" si="170"/>
        <v>#DIV/0!</v>
      </c>
      <c r="AA612" s="27" t="e">
        <f t="shared" si="171"/>
        <v>#DIV/0!</v>
      </c>
      <c r="AB612" s="27" t="e">
        <f t="shared" si="172"/>
        <v>#DIV/0!</v>
      </c>
      <c r="AC612" t="e">
        <f t="shared" si="173"/>
        <v>#DIV/0!</v>
      </c>
      <c r="AD612" s="24">
        <f>'GT Data'!D614</f>
        <v>0</v>
      </c>
      <c r="AE612" s="25" t="e">
        <f t="shared" si="174"/>
        <v>#DIV/0!</v>
      </c>
      <c r="AF612" s="25" t="e">
        <f t="shared" si="175"/>
        <v>#DIV/0!</v>
      </c>
      <c r="AG612" s="25" t="e">
        <f t="shared" si="176"/>
        <v>#DIV/0!</v>
      </c>
      <c r="AH612" s="25">
        <v>0</v>
      </c>
      <c r="AI612" s="25">
        <v>0</v>
      </c>
      <c r="AJ612" s="25">
        <f t="shared" si="177"/>
        <v>0</v>
      </c>
      <c r="AK612" s="24">
        <f>'GT Data'!N614</f>
        <v>0</v>
      </c>
      <c r="AL612" s="25" t="e">
        <f t="shared" si="178"/>
        <v>#DIV/0!</v>
      </c>
      <c r="AM612" s="25" t="e">
        <f t="shared" si="179"/>
        <v>#DIV/0!</v>
      </c>
      <c r="AN612" s="25" t="e">
        <f t="shared" si="180"/>
        <v>#DIV/0!</v>
      </c>
      <c r="AO612" s="25">
        <v>0</v>
      </c>
      <c r="AP612" s="25">
        <v>0</v>
      </c>
      <c r="AQ612" s="25" t="e">
        <f t="shared" si="181"/>
        <v>#DIV/0!</v>
      </c>
    </row>
    <row r="613" spans="1:43" x14ac:dyDescent="0.3">
      <c r="A613">
        <f>'Calculated Tab Properties'!A613</f>
        <v>0</v>
      </c>
      <c r="B613">
        <f>'Calculated Tab Properties'!B613</f>
        <v>0</v>
      </c>
      <c r="C613">
        <f>'Calculated Tab Properties'!C613</f>
        <v>0</v>
      </c>
      <c r="D613">
        <f>'Calculated Tab Properties'!D613</f>
        <v>0</v>
      </c>
      <c r="E613">
        <f>'Calculated Tab Properties'!E613</f>
        <v>0</v>
      </c>
      <c r="F613">
        <f>'Calculated Tab Properties'!F613</f>
        <v>0</v>
      </c>
      <c r="G613">
        <f>'Calculated Tab Properties'!G613</f>
        <v>0</v>
      </c>
      <c r="H613">
        <f>'Calculated Tab Properties'!H613</f>
        <v>0</v>
      </c>
      <c r="I613">
        <f>'Calculated Tab Properties'!I613</f>
        <v>0</v>
      </c>
      <c r="J613" s="20" t="e">
        <f>'Calculated Tab Properties'!J613</f>
        <v>#DIV/0!</v>
      </c>
      <c r="K613">
        <v>0</v>
      </c>
      <c r="L613">
        <v>0</v>
      </c>
      <c r="M613">
        <v>0</v>
      </c>
      <c r="N613">
        <v>0</v>
      </c>
      <c r="O613" s="27">
        <f>'Calculated Tab Properties'!O613</f>
        <v>0</v>
      </c>
      <c r="P613" s="27">
        <f>'Calculated Tab Properties'!P613</f>
        <v>0</v>
      </c>
      <c r="Q613">
        <f>'Calculated Tab Properties'!Q613</f>
        <v>-300</v>
      </c>
      <c r="R613" t="e">
        <f>'Calculated Tab Properties'!R613</f>
        <v>#DIV/0!</v>
      </c>
      <c r="T613" s="1">
        <v>0</v>
      </c>
      <c r="U613" s="1">
        <v>0</v>
      </c>
      <c r="V613">
        <f>T613*'GEOMETRIC INPUTS'!S613</f>
        <v>0</v>
      </c>
      <c r="W613">
        <v>612</v>
      </c>
      <c r="X613">
        <f t="shared" si="168"/>
        <v>0</v>
      </c>
      <c r="Y613">
        <f t="shared" si="169"/>
        <v>0</v>
      </c>
      <c r="Z613" s="27" t="e">
        <f t="shared" si="170"/>
        <v>#DIV/0!</v>
      </c>
      <c r="AA613" s="27" t="e">
        <f t="shared" si="171"/>
        <v>#DIV/0!</v>
      </c>
      <c r="AB613" s="27" t="e">
        <f t="shared" si="172"/>
        <v>#DIV/0!</v>
      </c>
      <c r="AC613" t="e">
        <f t="shared" si="173"/>
        <v>#DIV/0!</v>
      </c>
      <c r="AD613" s="24">
        <f>'GT Data'!D615</f>
        <v>0</v>
      </c>
      <c r="AE613" s="25" t="e">
        <f t="shared" si="174"/>
        <v>#DIV/0!</v>
      </c>
      <c r="AF613" s="25" t="e">
        <f t="shared" si="175"/>
        <v>#DIV/0!</v>
      </c>
      <c r="AG613" s="25" t="e">
        <f t="shared" si="176"/>
        <v>#DIV/0!</v>
      </c>
      <c r="AH613" s="25">
        <v>0</v>
      </c>
      <c r="AI613" s="25">
        <v>0</v>
      </c>
      <c r="AJ613" s="25">
        <f t="shared" si="177"/>
        <v>0</v>
      </c>
      <c r="AK613" s="24">
        <f>'GT Data'!N615</f>
        <v>0</v>
      </c>
      <c r="AL613" s="25" t="e">
        <f t="shared" si="178"/>
        <v>#DIV/0!</v>
      </c>
      <c r="AM613" s="25" t="e">
        <f t="shared" si="179"/>
        <v>#DIV/0!</v>
      </c>
      <c r="AN613" s="25" t="e">
        <f t="shared" si="180"/>
        <v>#DIV/0!</v>
      </c>
      <c r="AO613" s="25">
        <v>0</v>
      </c>
      <c r="AP613" s="25">
        <v>0</v>
      </c>
      <c r="AQ613" s="25" t="e">
        <f t="shared" si="181"/>
        <v>#DIV/0!</v>
      </c>
    </row>
    <row r="614" spans="1:43" x14ac:dyDescent="0.3">
      <c r="A614">
        <f>'Calculated Tab Properties'!A614</f>
        <v>0</v>
      </c>
      <c r="B614">
        <f>'Calculated Tab Properties'!B614</f>
        <v>0</v>
      </c>
      <c r="C614">
        <f>'Calculated Tab Properties'!C614</f>
        <v>0</v>
      </c>
      <c r="D614">
        <f>'Calculated Tab Properties'!D614</f>
        <v>0</v>
      </c>
      <c r="E614">
        <f>'Calculated Tab Properties'!E614</f>
        <v>0</v>
      </c>
      <c r="F614">
        <f>'Calculated Tab Properties'!F614</f>
        <v>0</v>
      </c>
      <c r="G614">
        <f>'Calculated Tab Properties'!G614</f>
        <v>0</v>
      </c>
      <c r="H614">
        <f>'Calculated Tab Properties'!H614</f>
        <v>0</v>
      </c>
      <c r="I614">
        <f>'Calculated Tab Properties'!I614</f>
        <v>0</v>
      </c>
      <c r="J614" s="20" t="e">
        <f>'Calculated Tab Properties'!J614</f>
        <v>#DIV/0!</v>
      </c>
      <c r="K614">
        <v>0</v>
      </c>
      <c r="L614">
        <v>0</v>
      </c>
      <c r="M614">
        <v>0</v>
      </c>
      <c r="N614">
        <v>0</v>
      </c>
      <c r="O614" s="27">
        <f>'Calculated Tab Properties'!O614</f>
        <v>0</v>
      </c>
      <c r="P614" s="27">
        <f>'Calculated Tab Properties'!P614</f>
        <v>0</v>
      </c>
      <c r="Q614">
        <f>'Calculated Tab Properties'!Q614</f>
        <v>-300</v>
      </c>
      <c r="R614" t="e">
        <f>'Calculated Tab Properties'!R614</f>
        <v>#DIV/0!</v>
      </c>
      <c r="T614" s="1">
        <v>0</v>
      </c>
      <c r="U614" s="1">
        <v>0</v>
      </c>
      <c r="V614">
        <f>T614*'GEOMETRIC INPUTS'!S614</f>
        <v>0</v>
      </c>
      <c r="W614">
        <v>613</v>
      </c>
      <c r="X614">
        <f t="shared" si="168"/>
        <v>0</v>
      </c>
      <c r="Y614">
        <f t="shared" si="169"/>
        <v>0</v>
      </c>
      <c r="Z614" s="27" t="e">
        <f t="shared" si="170"/>
        <v>#DIV/0!</v>
      </c>
      <c r="AA614" s="27" t="e">
        <f t="shared" si="171"/>
        <v>#DIV/0!</v>
      </c>
      <c r="AB614" s="27" t="e">
        <f t="shared" si="172"/>
        <v>#DIV/0!</v>
      </c>
      <c r="AC614" t="e">
        <f t="shared" si="173"/>
        <v>#DIV/0!</v>
      </c>
      <c r="AD614" s="24">
        <f>'GT Data'!D616</f>
        <v>0</v>
      </c>
      <c r="AE614" s="25" t="e">
        <f t="shared" si="174"/>
        <v>#DIV/0!</v>
      </c>
      <c r="AF614" s="25" t="e">
        <f t="shared" si="175"/>
        <v>#DIV/0!</v>
      </c>
      <c r="AG614" s="25" t="e">
        <f t="shared" si="176"/>
        <v>#DIV/0!</v>
      </c>
      <c r="AH614" s="25">
        <v>0</v>
      </c>
      <c r="AI614" s="25">
        <v>0</v>
      </c>
      <c r="AJ614" s="25">
        <f t="shared" si="177"/>
        <v>0</v>
      </c>
      <c r="AK614" s="24">
        <f>'GT Data'!N616</f>
        <v>0</v>
      </c>
      <c r="AL614" s="25" t="e">
        <f t="shared" si="178"/>
        <v>#DIV/0!</v>
      </c>
      <c r="AM614" s="25" t="e">
        <f t="shared" si="179"/>
        <v>#DIV/0!</v>
      </c>
      <c r="AN614" s="25" t="e">
        <f t="shared" si="180"/>
        <v>#DIV/0!</v>
      </c>
      <c r="AO614" s="25">
        <v>0</v>
      </c>
      <c r="AP614" s="25">
        <v>0</v>
      </c>
      <c r="AQ614" s="25" t="e">
        <f t="shared" si="181"/>
        <v>#DIV/0!</v>
      </c>
    </row>
    <row r="615" spans="1:43" x14ac:dyDescent="0.3">
      <c r="A615">
        <f>'Calculated Tab Properties'!A615</f>
        <v>0</v>
      </c>
      <c r="B615">
        <f>'Calculated Tab Properties'!B615</f>
        <v>0</v>
      </c>
      <c r="C615">
        <f>'Calculated Tab Properties'!C615</f>
        <v>0</v>
      </c>
      <c r="D615">
        <f>'Calculated Tab Properties'!D615</f>
        <v>0</v>
      </c>
      <c r="E615">
        <f>'Calculated Tab Properties'!E615</f>
        <v>0</v>
      </c>
      <c r="F615">
        <f>'Calculated Tab Properties'!F615</f>
        <v>0</v>
      </c>
      <c r="G615">
        <f>'Calculated Tab Properties'!G615</f>
        <v>0</v>
      </c>
      <c r="H615">
        <f>'Calculated Tab Properties'!H615</f>
        <v>0</v>
      </c>
      <c r="I615">
        <f>'Calculated Tab Properties'!I615</f>
        <v>0</v>
      </c>
      <c r="J615" s="20" t="e">
        <f>'Calculated Tab Properties'!J615</f>
        <v>#DIV/0!</v>
      </c>
      <c r="K615">
        <v>0</v>
      </c>
      <c r="L615">
        <v>0</v>
      </c>
      <c r="M615">
        <v>0</v>
      </c>
      <c r="N615">
        <v>0</v>
      </c>
      <c r="O615" s="27">
        <f>'Calculated Tab Properties'!O615</f>
        <v>0</v>
      </c>
      <c r="P615" s="27">
        <f>'Calculated Tab Properties'!P615</f>
        <v>0</v>
      </c>
      <c r="Q615">
        <f>'Calculated Tab Properties'!Q615</f>
        <v>-300</v>
      </c>
      <c r="R615" t="e">
        <f>'Calculated Tab Properties'!R615</f>
        <v>#DIV/0!</v>
      </c>
      <c r="T615" s="1">
        <v>0</v>
      </c>
      <c r="U615" s="1">
        <v>0</v>
      </c>
      <c r="V615">
        <f>T615*'GEOMETRIC INPUTS'!S615</f>
        <v>0</v>
      </c>
      <c r="W615">
        <v>614</v>
      </c>
      <c r="X615">
        <f t="shared" si="168"/>
        <v>0</v>
      </c>
      <c r="Y615">
        <f t="shared" si="169"/>
        <v>0</v>
      </c>
      <c r="Z615" s="27" t="e">
        <f t="shared" si="170"/>
        <v>#DIV/0!</v>
      </c>
      <c r="AA615" s="27" t="e">
        <f t="shared" si="171"/>
        <v>#DIV/0!</v>
      </c>
      <c r="AB615" s="27" t="e">
        <f t="shared" si="172"/>
        <v>#DIV/0!</v>
      </c>
      <c r="AC615" t="e">
        <f t="shared" si="173"/>
        <v>#DIV/0!</v>
      </c>
      <c r="AD615" s="24">
        <f>'GT Data'!D617</f>
        <v>0</v>
      </c>
      <c r="AE615" s="25" t="e">
        <f t="shared" si="174"/>
        <v>#DIV/0!</v>
      </c>
      <c r="AF615" s="25" t="e">
        <f t="shared" si="175"/>
        <v>#DIV/0!</v>
      </c>
      <c r="AG615" s="25" t="e">
        <f t="shared" si="176"/>
        <v>#DIV/0!</v>
      </c>
      <c r="AH615" s="25">
        <v>0</v>
      </c>
      <c r="AI615" s="25">
        <v>0</v>
      </c>
      <c r="AJ615" s="25">
        <f t="shared" si="177"/>
        <v>0</v>
      </c>
      <c r="AK615" s="24">
        <f>'GT Data'!N617</f>
        <v>0</v>
      </c>
      <c r="AL615" s="25" t="e">
        <f t="shared" si="178"/>
        <v>#DIV/0!</v>
      </c>
      <c r="AM615" s="25" t="e">
        <f t="shared" si="179"/>
        <v>#DIV/0!</v>
      </c>
      <c r="AN615" s="25" t="e">
        <f t="shared" si="180"/>
        <v>#DIV/0!</v>
      </c>
      <c r="AO615" s="25">
        <v>0</v>
      </c>
      <c r="AP615" s="25">
        <v>0</v>
      </c>
      <c r="AQ615" s="25" t="e">
        <f t="shared" si="181"/>
        <v>#DIV/0!</v>
      </c>
    </row>
    <row r="616" spans="1:43" x14ac:dyDescent="0.3">
      <c r="A616">
        <f>'Calculated Tab Properties'!A616</f>
        <v>0</v>
      </c>
      <c r="B616">
        <f>'Calculated Tab Properties'!B616</f>
        <v>0</v>
      </c>
      <c r="C616">
        <f>'Calculated Tab Properties'!C616</f>
        <v>0</v>
      </c>
      <c r="D616">
        <f>'Calculated Tab Properties'!D616</f>
        <v>0</v>
      </c>
      <c r="E616">
        <f>'Calculated Tab Properties'!E616</f>
        <v>0</v>
      </c>
      <c r="F616">
        <f>'Calculated Tab Properties'!F616</f>
        <v>0</v>
      </c>
      <c r="G616">
        <f>'Calculated Tab Properties'!G616</f>
        <v>0</v>
      </c>
      <c r="H616">
        <f>'Calculated Tab Properties'!H616</f>
        <v>0</v>
      </c>
      <c r="I616">
        <f>'Calculated Tab Properties'!I616</f>
        <v>0</v>
      </c>
      <c r="J616" s="20" t="e">
        <f>'Calculated Tab Properties'!J616</f>
        <v>#DIV/0!</v>
      </c>
      <c r="K616">
        <v>0</v>
      </c>
      <c r="L616">
        <v>0</v>
      </c>
      <c r="M616">
        <v>0</v>
      </c>
      <c r="N616">
        <v>0</v>
      </c>
      <c r="O616" s="27">
        <f>'Calculated Tab Properties'!O616</f>
        <v>0</v>
      </c>
      <c r="P616" s="27">
        <f>'Calculated Tab Properties'!P616</f>
        <v>0</v>
      </c>
      <c r="Q616">
        <f>'Calculated Tab Properties'!Q616</f>
        <v>-300</v>
      </c>
      <c r="R616" t="e">
        <f>'Calculated Tab Properties'!R616</f>
        <v>#DIV/0!</v>
      </c>
      <c r="T616" s="1">
        <v>0</v>
      </c>
      <c r="U616" s="1">
        <v>0</v>
      </c>
      <c r="V616">
        <f>T616*'GEOMETRIC INPUTS'!S616</f>
        <v>0</v>
      </c>
      <c r="W616">
        <v>615</v>
      </c>
      <c r="X616">
        <f t="shared" si="168"/>
        <v>0</v>
      </c>
      <c r="Y616">
        <f t="shared" si="169"/>
        <v>0</v>
      </c>
      <c r="Z616" s="27" t="e">
        <f t="shared" si="170"/>
        <v>#DIV/0!</v>
      </c>
      <c r="AA616" s="27" t="e">
        <f t="shared" si="171"/>
        <v>#DIV/0!</v>
      </c>
      <c r="AB616" s="27" t="e">
        <f t="shared" si="172"/>
        <v>#DIV/0!</v>
      </c>
      <c r="AC616" t="e">
        <f t="shared" si="173"/>
        <v>#DIV/0!</v>
      </c>
      <c r="AD616" s="24">
        <f>'GT Data'!D618</f>
        <v>0</v>
      </c>
      <c r="AE616" s="25" t="e">
        <f t="shared" si="174"/>
        <v>#DIV/0!</v>
      </c>
      <c r="AF616" s="25" t="e">
        <f t="shared" si="175"/>
        <v>#DIV/0!</v>
      </c>
      <c r="AG616" s="25" t="e">
        <f t="shared" si="176"/>
        <v>#DIV/0!</v>
      </c>
      <c r="AH616" s="25">
        <v>0</v>
      </c>
      <c r="AI616" s="25">
        <v>0</v>
      </c>
      <c r="AJ616" s="25">
        <f t="shared" si="177"/>
        <v>0</v>
      </c>
      <c r="AK616" s="24">
        <f>'GT Data'!N618</f>
        <v>0</v>
      </c>
      <c r="AL616" s="25" t="e">
        <f t="shared" si="178"/>
        <v>#DIV/0!</v>
      </c>
      <c r="AM616" s="25" t="e">
        <f t="shared" si="179"/>
        <v>#DIV/0!</v>
      </c>
      <c r="AN616" s="25" t="e">
        <f t="shared" si="180"/>
        <v>#DIV/0!</v>
      </c>
      <c r="AO616" s="25">
        <v>0</v>
      </c>
      <c r="AP616" s="25">
        <v>0</v>
      </c>
      <c r="AQ616" s="25" t="e">
        <f t="shared" si="181"/>
        <v>#DIV/0!</v>
      </c>
    </row>
    <row r="617" spans="1:43" x14ac:dyDescent="0.3">
      <c r="A617">
        <f>'Calculated Tab Properties'!A617</f>
        <v>0</v>
      </c>
      <c r="B617">
        <f>'Calculated Tab Properties'!B617</f>
        <v>0</v>
      </c>
      <c r="C617">
        <f>'Calculated Tab Properties'!C617</f>
        <v>0</v>
      </c>
      <c r="D617">
        <f>'Calculated Tab Properties'!D617</f>
        <v>0</v>
      </c>
      <c r="E617">
        <f>'Calculated Tab Properties'!E617</f>
        <v>0</v>
      </c>
      <c r="F617">
        <f>'Calculated Tab Properties'!F617</f>
        <v>0</v>
      </c>
      <c r="G617">
        <f>'Calculated Tab Properties'!G617</f>
        <v>0</v>
      </c>
      <c r="H617">
        <f>'Calculated Tab Properties'!H617</f>
        <v>0</v>
      </c>
      <c r="I617">
        <f>'Calculated Tab Properties'!I617</f>
        <v>0</v>
      </c>
      <c r="J617" s="20" t="e">
        <f>'Calculated Tab Properties'!J617</f>
        <v>#DIV/0!</v>
      </c>
      <c r="K617">
        <v>0</v>
      </c>
      <c r="L617">
        <v>0</v>
      </c>
      <c r="M617">
        <v>0</v>
      </c>
      <c r="N617">
        <v>0</v>
      </c>
      <c r="O617" s="27">
        <f>'Calculated Tab Properties'!O617</f>
        <v>0</v>
      </c>
      <c r="P617" s="27">
        <f>'Calculated Tab Properties'!P617</f>
        <v>0</v>
      </c>
      <c r="Q617">
        <f>'Calculated Tab Properties'!Q617</f>
        <v>-300</v>
      </c>
      <c r="R617" t="e">
        <f>'Calculated Tab Properties'!R617</f>
        <v>#DIV/0!</v>
      </c>
      <c r="T617" s="1">
        <v>0</v>
      </c>
      <c r="U617" s="1">
        <v>0</v>
      </c>
      <c r="V617">
        <f>T617*'GEOMETRIC INPUTS'!S617</f>
        <v>0</v>
      </c>
      <c r="W617">
        <v>616</v>
      </c>
      <c r="X617">
        <f t="shared" si="168"/>
        <v>0</v>
      </c>
      <c r="Y617">
        <f t="shared" si="169"/>
        <v>0</v>
      </c>
      <c r="Z617" s="27" t="e">
        <f t="shared" si="170"/>
        <v>#DIV/0!</v>
      </c>
      <c r="AA617" s="27" t="e">
        <f t="shared" si="171"/>
        <v>#DIV/0!</v>
      </c>
      <c r="AB617" s="27" t="e">
        <f t="shared" si="172"/>
        <v>#DIV/0!</v>
      </c>
      <c r="AC617" t="e">
        <f t="shared" si="173"/>
        <v>#DIV/0!</v>
      </c>
      <c r="AD617" s="24">
        <f>'GT Data'!D619</f>
        <v>0</v>
      </c>
      <c r="AE617" s="25" t="e">
        <f t="shared" si="174"/>
        <v>#DIV/0!</v>
      </c>
      <c r="AF617" s="25" t="e">
        <f t="shared" si="175"/>
        <v>#DIV/0!</v>
      </c>
      <c r="AG617" s="25" t="e">
        <f t="shared" si="176"/>
        <v>#DIV/0!</v>
      </c>
      <c r="AH617" s="25">
        <v>0</v>
      </c>
      <c r="AI617" s="25">
        <v>0</v>
      </c>
      <c r="AJ617" s="25">
        <f t="shared" si="177"/>
        <v>0</v>
      </c>
      <c r="AK617" s="24">
        <f>'GT Data'!N619</f>
        <v>0</v>
      </c>
      <c r="AL617" s="25" t="e">
        <f t="shared" si="178"/>
        <v>#DIV/0!</v>
      </c>
      <c r="AM617" s="25" t="e">
        <f t="shared" si="179"/>
        <v>#DIV/0!</v>
      </c>
      <c r="AN617" s="25" t="e">
        <f t="shared" si="180"/>
        <v>#DIV/0!</v>
      </c>
      <c r="AO617" s="25">
        <v>0</v>
      </c>
      <c r="AP617" s="25">
        <v>0</v>
      </c>
      <c r="AQ617" s="25" t="e">
        <f t="shared" si="181"/>
        <v>#DIV/0!</v>
      </c>
    </row>
    <row r="618" spans="1:43" x14ac:dyDescent="0.3">
      <c r="A618">
        <f>'Calculated Tab Properties'!A618</f>
        <v>0</v>
      </c>
      <c r="B618">
        <f>'Calculated Tab Properties'!B618</f>
        <v>0</v>
      </c>
      <c r="C618">
        <f>'Calculated Tab Properties'!C618</f>
        <v>0</v>
      </c>
      <c r="D618">
        <f>'Calculated Tab Properties'!D618</f>
        <v>0</v>
      </c>
      <c r="E618">
        <f>'Calculated Tab Properties'!E618</f>
        <v>0</v>
      </c>
      <c r="F618">
        <f>'Calculated Tab Properties'!F618</f>
        <v>0</v>
      </c>
      <c r="G618">
        <f>'Calculated Tab Properties'!G618</f>
        <v>0</v>
      </c>
      <c r="H618">
        <f>'Calculated Tab Properties'!H618</f>
        <v>0</v>
      </c>
      <c r="I618">
        <f>'Calculated Tab Properties'!I618</f>
        <v>0</v>
      </c>
      <c r="J618" s="20" t="e">
        <f>'Calculated Tab Properties'!J618</f>
        <v>#DIV/0!</v>
      </c>
      <c r="K618">
        <v>0</v>
      </c>
      <c r="L618">
        <v>0</v>
      </c>
      <c r="M618">
        <v>0</v>
      </c>
      <c r="N618">
        <v>0</v>
      </c>
      <c r="O618" s="27">
        <f>'Calculated Tab Properties'!O618</f>
        <v>0</v>
      </c>
      <c r="P618" s="27">
        <f>'Calculated Tab Properties'!P618</f>
        <v>0</v>
      </c>
      <c r="Q618">
        <f>'Calculated Tab Properties'!Q618</f>
        <v>-300</v>
      </c>
      <c r="R618" t="e">
        <f>'Calculated Tab Properties'!R618</f>
        <v>#DIV/0!</v>
      </c>
      <c r="T618" s="1">
        <v>0</v>
      </c>
      <c r="U618" s="1">
        <v>0</v>
      </c>
      <c r="V618">
        <f>T618*'GEOMETRIC INPUTS'!S618</f>
        <v>0</v>
      </c>
      <c r="W618">
        <v>617</v>
      </c>
      <c r="X618">
        <f t="shared" si="168"/>
        <v>0</v>
      </c>
      <c r="Y618">
        <f t="shared" si="169"/>
        <v>0</v>
      </c>
      <c r="Z618" s="27" t="e">
        <f t="shared" si="170"/>
        <v>#DIV/0!</v>
      </c>
      <c r="AA618" s="27" t="e">
        <f t="shared" si="171"/>
        <v>#DIV/0!</v>
      </c>
      <c r="AB618" s="27" t="e">
        <f t="shared" si="172"/>
        <v>#DIV/0!</v>
      </c>
      <c r="AC618" t="e">
        <f t="shared" si="173"/>
        <v>#DIV/0!</v>
      </c>
      <c r="AD618" s="24">
        <f>'GT Data'!D620</f>
        <v>0</v>
      </c>
      <c r="AE618" s="25" t="e">
        <f t="shared" si="174"/>
        <v>#DIV/0!</v>
      </c>
      <c r="AF618" s="25" t="e">
        <f t="shared" si="175"/>
        <v>#DIV/0!</v>
      </c>
      <c r="AG618" s="25" t="e">
        <f t="shared" si="176"/>
        <v>#DIV/0!</v>
      </c>
      <c r="AH618" s="25">
        <v>0</v>
      </c>
      <c r="AI618" s="25">
        <v>0</v>
      </c>
      <c r="AJ618" s="25">
        <f t="shared" si="177"/>
        <v>0</v>
      </c>
      <c r="AK618" s="24">
        <f>'GT Data'!N620</f>
        <v>0</v>
      </c>
      <c r="AL618" s="25" t="e">
        <f t="shared" si="178"/>
        <v>#DIV/0!</v>
      </c>
      <c r="AM618" s="25" t="e">
        <f t="shared" si="179"/>
        <v>#DIV/0!</v>
      </c>
      <c r="AN618" s="25" t="e">
        <f t="shared" si="180"/>
        <v>#DIV/0!</v>
      </c>
      <c r="AO618" s="25">
        <v>0</v>
      </c>
      <c r="AP618" s="25">
        <v>0</v>
      </c>
      <c r="AQ618" s="25" t="e">
        <f t="shared" si="181"/>
        <v>#DIV/0!</v>
      </c>
    </row>
    <row r="619" spans="1:43" x14ac:dyDescent="0.3">
      <c r="A619">
        <f>'Calculated Tab Properties'!A619</f>
        <v>0</v>
      </c>
      <c r="B619">
        <f>'Calculated Tab Properties'!B619</f>
        <v>0</v>
      </c>
      <c r="C619">
        <f>'Calculated Tab Properties'!C619</f>
        <v>0</v>
      </c>
      <c r="D619">
        <f>'Calculated Tab Properties'!D619</f>
        <v>0</v>
      </c>
      <c r="E619">
        <f>'Calculated Tab Properties'!E619</f>
        <v>0</v>
      </c>
      <c r="F619">
        <f>'Calculated Tab Properties'!F619</f>
        <v>0</v>
      </c>
      <c r="G619">
        <f>'Calculated Tab Properties'!G619</f>
        <v>0</v>
      </c>
      <c r="H619">
        <f>'Calculated Tab Properties'!H619</f>
        <v>0</v>
      </c>
      <c r="I619">
        <f>'Calculated Tab Properties'!I619</f>
        <v>0</v>
      </c>
      <c r="J619" s="20" t="e">
        <f>'Calculated Tab Properties'!J619</f>
        <v>#DIV/0!</v>
      </c>
      <c r="K619">
        <v>0</v>
      </c>
      <c r="L619">
        <v>0</v>
      </c>
      <c r="M619">
        <v>0</v>
      </c>
      <c r="N619">
        <v>0</v>
      </c>
      <c r="O619" s="27">
        <f>'Calculated Tab Properties'!O619</f>
        <v>0</v>
      </c>
      <c r="P619" s="27">
        <f>'Calculated Tab Properties'!P619</f>
        <v>0</v>
      </c>
      <c r="Q619">
        <f>'Calculated Tab Properties'!Q619</f>
        <v>-300</v>
      </c>
      <c r="R619" t="e">
        <f>'Calculated Tab Properties'!R619</f>
        <v>#DIV/0!</v>
      </c>
      <c r="T619" s="1">
        <v>0</v>
      </c>
      <c r="U619" s="1">
        <v>0</v>
      </c>
      <c r="V619">
        <f>T619*'GEOMETRIC INPUTS'!S619</f>
        <v>0</v>
      </c>
      <c r="W619">
        <v>618</v>
      </c>
      <c r="X619">
        <f t="shared" si="168"/>
        <v>0</v>
      </c>
      <c r="Y619">
        <f t="shared" si="169"/>
        <v>0</v>
      </c>
      <c r="Z619" s="27" t="e">
        <f t="shared" si="170"/>
        <v>#DIV/0!</v>
      </c>
      <c r="AA619" s="27" t="e">
        <f t="shared" si="171"/>
        <v>#DIV/0!</v>
      </c>
      <c r="AB619" s="27" t="e">
        <f t="shared" si="172"/>
        <v>#DIV/0!</v>
      </c>
      <c r="AC619" t="e">
        <f t="shared" si="173"/>
        <v>#DIV/0!</v>
      </c>
      <c r="AD619" s="24">
        <f>'GT Data'!D621</f>
        <v>0</v>
      </c>
      <c r="AE619" s="25" t="e">
        <f t="shared" si="174"/>
        <v>#DIV/0!</v>
      </c>
      <c r="AF619" s="25" t="e">
        <f t="shared" si="175"/>
        <v>#DIV/0!</v>
      </c>
      <c r="AG619" s="25" t="e">
        <f t="shared" si="176"/>
        <v>#DIV/0!</v>
      </c>
      <c r="AH619" s="25">
        <v>0</v>
      </c>
      <c r="AI619" s="25">
        <v>0</v>
      </c>
      <c r="AJ619" s="25">
        <f t="shared" si="177"/>
        <v>0</v>
      </c>
      <c r="AK619" s="24">
        <f>'GT Data'!N621</f>
        <v>0</v>
      </c>
      <c r="AL619" s="25" t="e">
        <f t="shared" si="178"/>
        <v>#DIV/0!</v>
      </c>
      <c r="AM619" s="25" t="e">
        <f t="shared" si="179"/>
        <v>#DIV/0!</v>
      </c>
      <c r="AN619" s="25" t="e">
        <f t="shared" si="180"/>
        <v>#DIV/0!</v>
      </c>
      <c r="AO619" s="25">
        <v>0</v>
      </c>
      <c r="AP619" s="25">
        <v>0</v>
      </c>
      <c r="AQ619" s="25" t="e">
        <f t="shared" si="181"/>
        <v>#DIV/0!</v>
      </c>
    </row>
    <row r="620" spans="1:43" x14ac:dyDescent="0.3">
      <c r="A620">
        <f>'Calculated Tab Properties'!A620</f>
        <v>0</v>
      </c>
      <c r="B620">
        <f>'Calculated Tab Properties'!B620</f>
        <v>0</v>
      </c>
      <c r="C620">
        <f>'Calculated Tab Properties'!C620</f>
        <v>0</v>
      </c>
      <c r="D620">
        <f>'Calculated Tab Properties'!D620</f>
        <v>0</v>
      </c>
      <c r="E620">
        <f>'Calculated Tab Properties'!E620</f>
        <v>0</v>
      </c>
      <c r="F620">
        <f>'Calculated Tab Properties'!F620</f>
        <v>0</v>
      </c>
      <c r="G620">
        <f>'Calculated Tab Properties'!G620</f>
        <v>0</v>
      </c>
      <c r="H620">
        <f>'Calculated Tab Properties'!H620</f>
        <v>0</v>
      </c>
      <c r="I620">
        <f>'Calculated Tab Properties'!I620</f>
        <v>0</v>
      </c>
      <c r="J620" s="20" t="e">
        <f>'Calculated Tab Properties'!J620</f>
        <v>#DIV/0!</v>
      </c>
      <c r="K620">
        <v>0</v>
      </c>
      <c r="L620">
        <v>0</v>
      </c>
      <c r="M620">
        <v>0</v>
      </c>
      <c r="N620">
        <v>0</v>
      </c>
      <c r="O620" s="27">
        <f>'Calculated Tab Properties'!O620</f>
        <v>0</v>
      </c>
      <c r="P620" s="27">
        <f>'Calculated Tab Properties'!P620</f>
        <v>0</v>
      </c>
      <c r="Q620">
        <f>'Calculated Tab Properties'!Q620</f>
        <v>-300</v>
      </c>
      <c r="R620" t="e">
        <f>'Calculated Tab Properties'!R620</f>
        <v>#DIV/0!</v>
      </c>
      <c r="T620" s="1">
        <v>0</v>
      </c>
      <c r="U620" s="1">
        <v>0</v>
      </c>
      <c r="V620">
        <f>T620*'GEOMETRIC INPUTS'!S620</f>
        <v>0</v>
      </c>
      <c r="W620">
        <v>619</v>
      </c>
      <c r="X620">
        <f t="shared" si="168"/>
        <v>0</v>
      </c>
      <c r="Y620">
        <f t="shared" si="169"/>
        <v>0</v>
      </c>
      <c r="Z620" s="27" t="e">
        <f t="shared" si="170"/>
        <v>#DIV/0!</v>
      </c>
      <c r="AA620" s="27" t="e">
        <f t="shared" si="171"/>
        <v>#DIV/0!</v>
      </c>
      <c r="AB620" s="27" t="e">
        <f t="shared" si="172"/>
        <v>#DIV/0!</v>
      </c>
      <c r="AC620" t="e">
        <f t="shared" si="173"/>
        <v>#DIV/0!</v>
      </c>
      <c r="AD620" s="24">
        <f>'GT Data'!D622</f>
        <v>0</v>
      </c>
      <c r="AE620" s="25" t="e">
        <f t="shared" si="174"/>
        <v>#DIV/0!</v>
      </c>
      <c r="AF620" s="25" t="e">
        <f t="shared" si="175"/>
        <v>#DIV/0!</v>
      </c>
      <c r="AG620" s="25" t="e">
        <f t="shared" si="176"/>
        <v>#DIV/0!</v>
      </c>
      <c r="AH620" s="25">
        <v>0</v>
      </c>
      <c r="AI620" s="25">
        <v>0</v>
      </c>
      <c r="AJ620" s="25">
        <f t="shared" si="177"/>
        <v>0</v>
      </c>
      <c r="AK620" s="24">
        <f>'GT Data'!N622</f>
        <v>0</v>
      </c>
      <c r="AL620" s="25" t="e">
        <f t="shared" si="178"/>
        <v>#DIV/0!</v>
      </c>
      <c r="AM620" s="25" t="e">
        <f t="shared" si="179"/>
        <v>#DIV/0!</v>
      </c>
      <c r="AN620" s="25" t="e">
        <f t="shared" si="180"/>
        <v>#DIV/0!</v>
      </c>
      <c r="AO620" s="25">
        <v>0</v>
      </c>
      <c r="AP620" s="25">
        <v>0</v>
      </c>
      <c r="AQ620" s="25" t="e">
        <f t="shared" si="181"/>
        <v>#DIV/0!</v>
      </c>
    </row>
    <row r="621" spans="1:43" x14ac:dyDescent="0.3">
      <c r="A621">
        <f>'Calculated Tab Properties'!A621</f>
        <v>0</v>
      </c>
      <c r="B621">
        <f>'Calculated Tab Properties'!B621</f>
        <v>0</v>
      </c>
      <c r="C621">
        <f>'Calculated Tab Properties'!C621</f>
        <v>0</v>
      </c>
      <c r="D621">
        <f>'Calculated Tab Properties'!D621</f>
        <v>0</v>
      </c>
      <c r="E621">
        <f>'Calculated Tab Properties'!E621</f>
        <v>0</v>
      </c>
      <c r="F621">
        <f>'Calculated Tab Properties'!F621</f>
        <v>0</v>
      </c>
      <c r="G621">
        <f>'Calculated Tab Properties'!G621</f>
        <v>0</v>
      </c>
      <c r="H621">
        <f>'Calculated Tab Properties'!H621</f>
        <v>0</v>
      </c>
      <c r="I621">
        <f>'Calculated Tab Properties'!I621</f>
        <v>0</v>
      </c>
      <c r="J621" s="20" t="e">
        <f>'Calculated Tab Properties'!J621</f>
        <v>#DIV/0!</v>
      </c>
      <c r="K621">
        <v>0</v>
      </c>
      <c r="L621">
        <v>0</v>
      </c>
      <c r="M621">
        <v>0</v>
      </c>
      <c r="N621">
        <v>0</v>
      </c>
      <c r="O621" s="27">
        <f>'Calculated Tab Properties'!O621</f>
        <v>0</v>
      </c>
      <c r="P621" s="27">
        <f>'Calculated Tab Properties'!P621</f>
        <v>0</v>
      </c>
      <c r="Q621">
        <f>'Calculated Tab Properties'!Q621</f>
        <v>-300</v>
      </c>
      <c r="R621" t="e">
        <f>'Calculated Tab Properties'!R621</f>
        <v>#DIV/0!</v>
      </c>
      <c r="T621" s="1">
        <v>0</v>
      </c>
      <c r="U621" s="1">
        <v>0</v>
      </c>
      <c r="V621">
        <f>T621*'GEOMETRIC INPUTS'!S621</f>
        <v>0</v>
      </c>
      <c r="W621">
        <v>620</v>
      </c>
      <c r="X621">
        <f t="shared" si="168"/>
        <v>0</v>
      </c>
      <c r="Y621">
        <f t="shared" si="169"/>
        <v>0</v>
      </c>
      <c r="Z621" s="27" t="e">
        <f t="shared" si="170"/>
        <v>#DIV/0!</v>
      </c>
      <c r="AA621" s="27" t="e">
        <f t="shared" si="171"/>
        <v>#DIV/0!</v>
      </c>
      <c r="AB621" s="27" t="e">
        <f t="shared" si="172"/>
        <v>#DIV/0!</v>
      </c>
      <c r="AC621" t="e">
        <f t="shared" si="173"/>
        <v>#DIV/0!</v>
      </c>
      <c r="AD621" s="24">
        <f>'GT Data'!D623</f>
        <v>0</v>
      </c>
      <c r="AE621" s="25" t="e">
        <f t="shared" si="174"/>
        <v>#DIV/0!</v>
      </c>
      <c r="AF621" s="25" t="e">
        <f t="shared" si="175"/>
        <v>#DIV/0!</v>
      </c>
      <c r="AG621" s="25" t="e">
        <f t="shared" si="176"/>
        <v>#DIV/0!</v>
      </c>
      <c r="AH621" s="25">
        <v>0</v>
      </c>
      <c r="AI621" s="25">
        <v>0</v>
      </c>
      <c r="AJ621" s="25">
        <f t="shared" si="177"/>
        <v>0</v>
      </c>
      <c r="AK621" s="24">
        <f>'GT Data'!N623</f>
        <v>0</v>
      </c>
      <c r="AL621" s="25" t="e">
        <f t="shared" si="178"/>
        <v>#DIV/0!</v>
      </c>
      <c r="AM621" s="25" t="e">
        <f t="shared" si="179"/>
        <v>#DIV/0!</v>
      </c>
      <c r="AN621" s="25" t="e">
        <f t="shared" si="180"/>
        <v>#DIV/0!</v>
      </c>
      <c r="AO621" s="25">
        <v>0</v>
      </c>
      <c r="AP621" s="25">
        <v>0</v>
      </c>
      <c r="AQ621" s="25" t="e">
        <f t="shared" si="181"/>
        <v>#DIV/0!</v>
      </c>
    </row>
    <row r="622" spans="1:43" x14ac:dyDescent="0.3">
      <c r="A622">
        <f>'Calculated Tab Properties'!A622</f>
        <v>0</v>
      </c>
      <c r="B622">
        <f>'Calculated Tab Properties'!B622</f>
        <v>0</v>
      </c>
      <c r="C622">
        <f>'Calculated Tab Properties'!C622</f>
        <v>0</v>
      </c>
      <c r="D622">
        <f>'Calculated Tab Properties'!D622</f>
        <v>0</v>
      </c>
      <c r="E622">
        <f>'Calculated Tab Properties'!E622</f>
        <v>0</v>
      </c>
      <c r="F622">
        <f>'Calculated Tab Properties'!F622</f>
        <v>0</v>
      </c>
      <c r="G622">
        <f>'Calculated Tab Properties'!G622</f>
        <v>0</v>
      </c>
      <c r="H622">
        <f>'Calculated Tab Properties'!H622</f>
        <v>0</v>
      </c>
      <c r="I622">
        <f>'Calculated Tab Properties'!I622</f>
        <v>0</v>
      </c>
      <c r="J622" s="20" t="e">
        <f>'Calculated Tab Properties'!J622</f>
        <v>#DIV/0!</v>
      </c>
      <c r="K622">
        <v>0</v>
      </c>
      <c r="L622">
        <v>0</v>
      </c>
      <c r="M622">
        <v>0</v>
      </c>
      <c r="N622">
        <v>0</v>
      </c>
      <c r="O622" s="27">
        <f>'Calculated Tab Properties'!O622</f>
        <v>0</v>
      </c>
      <c r="P622" s="27">
        <f>'Calculated Tab Properties'!P622</f>
        <v>0</v>
      </c>
      <c r="Q622">
        <f>'Calculated Tab Properties'!Q622</f>
        <v>-300</v>
      </c>
      <c r="R622" t="e">
        <f>'Calculated Tab Properties'!R622</f>
        <v>#DIV/0!</v>
      </c>
      <c r="T622" s="1">
        <v>0</v>
      </c>
      <c r="U622" s="1">
        <v>0</v>
      </c>
      <c r="V622">
        <f>T622*'GEOMETRIC INPUTS'!S622</f>
        <v>0</v>
      </c>
      <c r="W622">
        <v>621</v>
      </c>
      <c r="X622">
        <f t="shared" si="168"/>
        <v>0</v>
      </c>
      <c r="Y622">
        <f t="shared" si="169"/>
        <v>0</v>
      </c>
      <c r="Z622" s="27" t="e">
        <f t="shared" si="170"/>
        <v>#DIV/0!</v>
      </c>
      <c r="AA622" s="27" t="e">
        <f t="shared" si="171"/>
        <v>#DIV/0!</v>
      </c>
      <c r="AB622" s="27" t="e">
        <f t="shared" si="172"/>
        <v>#DIV/0!</v>
      </c>
      <c r="AC622" t="e">
        <f t="shared" si="173"/>
        <v>#DIV/0!</v>
      </c>
      <c r="AD622" s="24">
        <f>'GT Data'!D624</f>
        <v>0</v>
      </c>
      <c r="AE622" s="25" t="e">
        <f t="shared" si="174"/>
        <v>#DIV/0!</v>
      </c>
      <c r="AF622" s="25" t="e">
        <f t="shared" si="175"/>
        <v>#DIV/0!</v>
      </c>
      <c r="AG622" s="25" t="e">
        <f t="shared" si="176"/>
        <v>#DIV/0!</v>
      </c>
      <c r="AH622" s="25">
        <v>0</v>
      </c>
      <c r="AI622" s="25">
        <v>0</v>
      </c>
      <c r="AJ622" s="25">
        <f t="shared" si="177"/>
        <v>0</v>
      </c>
      <c r="AK622" s="24">
        <f>'GT Data'!N624</f>
        <v>0</v>
      </c>
      <c r="AL622" s="25" t="e">
        <f t="shared" si="178"/>
        <v>#DIV/0!</v>
      </c>
      <c r="AM622" s="25" t="e">
        <f t="shared" si="179"/>
        <v>#DIV/0!</v>
      </c>
      <c r="AN622" s="25" t="e">
        <f t="shared" si="180"/>
        <v>#DIV/0!</v>
      </c>
      <c r="AO622" s="25">
        <v>0</v>
      </c>
      <c r="AP622" s="25">
        <v>0</v>
      </c>
      <c r="AQ622" s="25" t="e">
        <f t="shared" si="181"/>
        <v>#DIV/0!</v>
      </c>
    </row>
    <row r="623" spans="1:43" x14ac:dyDescent="0.3">
      <c r="A623">
        <f>'Calculated Tab Properties'!A623</f>
        <v>0</v>
      </c>
      <c r="B623">
        <f>'Calculated Tab Properties'!B623</f>
        <v>0</v>
      </c>
      <c r="C623">
        <f>'Calculated Tab Properties'!C623</f>
        <v>0</v>
      </c>
      <c r="D623">
        <f>'Calculated Tab Properties'!D623</f>
        <v>0</v>
      </c>
      <c r="E623">
        <f>'Calculated Tab Properties'!E623</f>
        <v>0</v>
      </c>
      <c r="F623">
        <f>'Calculated Tab Properties'!F623</f>
        <v>0</v>
      </c>
      <c r="G623">
        <f>'Calculated Tab Properties'!G623</f>
        <v>0</v>
      </c>
      <c r="H623">
        <f>'Calculated Tab Properties'!H623</f>
        <v>0</v>
      </c>
      <c r="I623">
        <f>'Calculated Tab Properties'!I623</f>
        <v>0</v>
      </c>
      <c r="J623" s="20" t="e">
        <f>'Calculated Tab Properties'!J623</f>
        <v>#DIV/0!</v>
      </c>
      <c r="K623">
        <v>0</v>
      </c>
      <c r="L623">
        <v>0</v>
      </c>
      <c r="M623">
        <v>0</v>
      </c>
      <c r="N623">
        <v>0</v>
      </c>
      <c r="O623" s="27">
        <f>'Calculated Tab Properties'!O623</f>
        <v>0</v>
      </c>
      <c r="P623" s="27">
        <f>'Calculated Tab Properties'!P623</f>
        <v>0</v>
      </c>
      <c r="Q623">
        <f>'Calculated Tab Properties'!Q623</f>
        <v>-300</v>
      </c>
      <c r="R623" t="e">
        <f>'Calculated Tab Properties'!R623</f>
        <v>#DIV/0!</v>
      </c>
      <c r="T623" s="1">
        <v>0</v>
      </c>
      <c r="U623" s="1">
        <v>0</v>
      </c>
      <c r="V623">
        <f>T623*'GEOMETRIC INPUTS'!S623</f>
        <v>0</v>
      </c>
      <c r="W623">
        <v>622</v>
      </c>
      <c r="X623">
        <f t="shared" si="168"/>
        <v>0</v>
      </c>
      <c r="Y623">
        <f t="shared" si="169"/>
        <v>0</v>
      </c>
      <c r="Z623" s="27" t="e">
        <f t="shared" si="170"/>
        <v>#DIV/0!</v>
      </c>
      <c r="AA623" s="27" t="e">
        <f t="shared" si="171"/>
        <v>#DIV/0!</v>
      </c>
      <c r="AB623" s="27" t="e">
        <f t="shared" si="172"/>
        <v>#DIV/0!</v>
      </c>
      <c r="AC623" t="e">
        <f t="shared" si="173"/>
        <v>#DIV/0!</v>
      </c>
      <c r="AD623" s="24">
        <f>'GT Data'!D625</f>
        <v>0</v>
      </c>
      <c r="AE623" s="25" t="e">
        <f t="shared" si="174"/>
        <v>#DIV/0!</v>
      </c>
      <c r="AF623" s="25" t="e">
        <f t="shared" si="175"/>
        <v>#DIV/0!</v>
      </c>
      <c r="AG623" s="25" t="e">
        <f t="shared" si="176"/>
        <v>#DIV/0!</v>
      </c>
      <c r="AH623" s="25">
        <v>0</v>
      </c>
      <c r="AI623" s="25">
        <v>0</v>
      </c>
      <c r="AJ623" s="25">
        <f t="shared" si="177"/>
        <v>0</v>
      </c>
      <c r="AK623" s="24">
        <f>'GT Data'!N625</f>
        <v>0</v>
      </c>
      <c r="AL623" s="25" t="e">
        <f t="shared" si="178"/>
        <v>#DIV/0!</v>
      </c>
      <c r="AM623" s="25" t="e">
        <f t="shared" si="179"/>
        <v>#DIV/0!</v>
      </c>
      <c r="AN623" s="25" t="e">
        <f t="shared" si="180"/>
        <v>#DIV/0!</v>
      </c>
      <c r="AO623" s="25">
        <v>0</v>
      </c>
      <c r="AP623" s="25">
        <v>0</v>
      </c>
      <c r="AQ623" s="25" t="e">
        <f t="shared" si="181"/>
        <v>#DIV/0!</v>
      </c>
    </row>
    <row r="624" spans="1:43" x14ac:dyDescent="0.3">
      <c r="A624">
        <f>'Calculated Tab Properties'!A624</f>
        <v>0</v>
      </c>
      <c r="B624">
        <f>'Calculated Tab Properties'!B624</f>
        <v>0</v>
      </c>
      <c r="C624">
        <f>'Calculated Tab Properties'!C624</f>
        <v>0</v>
      </c>
      <c r="D624">
        <f>'Calculated Tab Properties'!D624</f>
        <v>0</v>
      </c>
      <c r="E624">
        <f>'Calculated Tab Properties'!E624</f>
        <v>0</v>
      </c>
      <c r="F624">
        <f>'Calculated Tab Properties'!F624</f>
        <v>0</v>
      </c>
      <c r="G624">
        <f>'Calculated Tab Properties'!G624</f>
        <v>0</v>
      </c>
      <c r="H624">
        <f>'Calculated Tab Properties'!H624</f>
        <v>0</v>
      </c>
      <c r="I624">
        <f>'Calculated Tab Properties'!I624</f>
        <v>0</v>
      </c>
      <c r="J624" s="20" t="e">
        <f>'Calculated Tab Properties'!J624</f>
        <v>#DIV/0!</v>
      </c>
      <c r="K624">
        <v>0</v>
      </c>
      <c r="L624">
        <v>0</v>
      </c>
      <c r="M624">
        <v>0</v>
      </c>
      <c r="N624">
        <v>0</v>
      </c>
      <c r="O624" s="27">
        <f>'Calculated Tab Properties'!O624</f>
        <v>0</v>
      </c>
      <c r="P624" s="27">
        <f>'Calculated Tab Properties'!P624</f>
        <v>0</v>
      </c>
      <c r="Q624">
        <f>'Calculated Tab Properties'!Q624</f>
        <v>-300</v>
      </c>
      <c r="R624" t="e">
        <f>'Calculated Tab Properties'!R624</f>
        <v>#DIV/0!</v>
      </c>
      <c r="T624" s="1">
        <v>0</v>
      </c>
      <c r="U624" s="1">
        <v>0</v>
      </c>
      <c r="V624">
        <f>T624*'GEOMETRIC INPUTS'!S624</f>
        <v>0</v>
      </c>
      <c r="W624">
        <v>623</v>
      </c>
      <c r="X624">
        <f t="shared" si="168"/>
        <v>0</v>
      </c>
      <c r="Y624">
        <f t="shared" si="169"/>
        <v>0</v>
      </c>
      <c r="Z624" s="27" t="e">
        <f t="shared" si="170"/>
        <v>#DIV/0!</v>
      </c>
      <c r="AA624" s="27" t="e">
        <f t="shared" si="171"/>
        <v>#DIV/0!</v>
      </c>
      <c r="AB624" s="27" t="e">
        <f t="shared" si="172"/>
        <v>#DIV/0!</v>
      </c>
      <c r="AC624" t="e">
        <f t="shared" si="173"/>
        <v>#DIV/0!</v>
      </c>
      <c r="AD624" s="24">
        <f>'GT Data'!D626</f>
        <v>0</v>
      </c>
      <c r="AE624" s="25" t="e">
        <f t="shared" si="174"/>
        <v>#DIV/0!</v>
      </c>
      <c r="AF624" s="25" t="e">
        <f t="shared" si="175"/>
        <v>#DIV/0!</v>
      </c>
      <c r="AG624" s="25" t="e">
        <f t="shared" si="176"/>
        <v>#DIV/0!</v>
      </c>
      <c r="AH624" s="25">
        <v>0</v>
      </c>
      <c r="AI624" s="25">
        <v>0</v>
      </c>
      <c r="AJ624" s="25">
        <f t="shared" si="177"/>
        <v>0</v>
      </c>
      <c r="AK624" s="24">
        <f>'GT Data'!N626</f>
        <v>0</v>
      </c>
      <c r="AL624" s="25" t="e">
        <f t="shared" si="178"/>
        <v>#DIV/0!</v>
      </c>
      <c r="AM624" s="25" t="e">
        <f t="shared" si="179"/>
        <v>#DIV/0!</v>
      </c>
      <c r="AN624" s="25" t="e">
        <f t="shared" si="180"/>
        <v>#DIV/0!</v>
      </c>
      <c r="AO624" s="25">
        <v>0</v>
      </c>
      <c r="AP624" s="25">
        <v>0</v>
      </c>
      <c r="AQ624" s="25" t="e">
        <f t="shared" si="181"/>
        <v>#DIV/0!</v>
      </c>
    </row>
    <row r="625" spans="1:43" x14ac:dyDescent="0.3">
      <c r="A625">
        <f>'Calculated Tab Properties'!A625</f>
        <v>0</v>
      </c>
      <c r="B625">
        <f>'Calculated Tab Properties'!B625</f>
        <v>0</v>
      </c>
      <c r="C625">
        <f>'Calculated Tab Properties'!C625</f>
        <v>0</v>
      </c>
      <c r="D625">
        <f>'Calculated Tab Properties'!D625</f>
        <v>0</v>
      </c>
      <c r="E625">
        <f>'Calculated Tab Properties'!E625</f>
        <v>0</v>
      </c>
      <c r="F625">
        <f>'Calculated Tab Properties'!F625</f>
        <v>0</v>
      </c>
      <c r="G625">
        <f>'Calculated Tab Properties'!G625</f>
        <v>0</v>
      </c>
      <c r="H625">
        <f>'Calculated Tab Properties'!H625</f>
        <v>0</v>
      </c>
      <c r="I625">
        <f>'Calculated Tab Properties'!I625</f>
        <v>0</v>
      </c>
      <c r="J625" s="20" t="e">
        <f>'Calculated Tab Properties'!J625</f>
        <v>#DIV/0!</v>
      </c>
      <c r="K625">
        <v>0</v>
      </c>
      <c r="L625">
        <v>0</v>
      </c>
      <c r="M625">
        <v>0</v>
      </c>
      <c r="N625">
        <v>0</v>
      </c>
      <c r="O625" s="27">
        <f>'Calculated Tab Properties'!O625</f>
        <v>0</v>
      </c>
      <c r="P625" s="27">
        <f>'Calculated Tab Properties'!P625</f>
        <v>0</v>
      </c>
      <c r="Q625">
        <f>'Calculated Tab Properties'!Q625</f>
        <v>-300</v>
      </c>
      <c r="R625" t="e">
        <f>'Calculated Tab Properties'!R625</f>
        <v>#DIV/0!</v>
      </c>
      <c r="T625" s="1">
        <v>0</v>
      </c>
      <c r="U625" s="1">
        <v>0</v>
      </c>
      <c r="V625">
        <f>T625*'GEOMETRIC INPUTS'!S625</f>
        <v>0</v>
      </c>
      <c r="W625">
        <v>624</v>
      </c>
      <c r="X625">
        <f t="shared" si="168"/>
        <v>0</v>
      </c>
      <c r="Y625">
        <f t="shared" si="169"/>
        <v>0</v>
      </c>
      <c r="Z625" s="27" t="e">
        <f t="shared" si="170"/>
        <v>#DIV/0!</v>
      </c>
      <c r="AA625" s="27" t="e">
        <f t="shared" si="171"/>
        <v>#DIV/0!</v>
      </c>
      <c r="AB625" s="27" t="e">
        <f t="shared" si="172"/>
        <v>#DIV/0!</v>
      </c>
      <c r="AC625" t="e">
        <f t="shared" si="173"/>
        <v>#DIV/0!</v>
      </c>
      <c r="AD625" s="24">
        <f>'GT Data'!D627</f>
        <v>0</v>
      </c>
      <c r="AE625" s="25" t="e">
        <f t="shared" si="174"/>
        <v>#DIV/0!</v>
      </c>
      <c r="AF625" s="25" t="e">
        <f t="shared" si="175"/>
        <v>#DIV/0!</v>
      </c>
      <c r="AG625" s="25" t="e">
        <f t="shared" si="176"/>
        <v>#DIV/0!</v>
      </c>
      <c r="AH625" s="25">
        <v>0</v>
      </c>
      <c r="AI625" s="25">
        <v>0</v>
      </c>
      <c r="AJ625" s="25">
        <f t="shared" si="177"/>
        <v>0</v>
      </c>
      <c r="AK625" s="24">
        <f>'GT Data'!N627</f>
        <v>0</v>
      </c>
      <c r="AL625" s="25" t="e">
        <f t="shared" si="178"/>
        <v>#DIV/0!</v>
      </c>
      <c r="AM625" s="25" t="e">
        <f t="shared" si="179"/>
        <v>#DIV/0!</v>
      </c>
      <c r="AN625" s="25" t="e">
        <f t="shared" si="180"/>
        <v>#DIV/0!</v>
      </c>
      <c r="AO625" s="25">
        <v>0</v>
      </c>
      <c r="AP625" s="25">
        <v>0</v>
      </c>
      <c r="AQ625" s="25" t="e">
        <f t="shared" si="181"/>
        <v>#DIV/0!</v>
      </c>
    </row>
    <row r="626" spans="1:43" x14ac:dyDescent="0.3">
      <c r="A626">
        <f>'Calculated Tab Properties'!A626</f>
        <v>0</v>
      </c>
      <c r="B626">
        <f>'Calculated Tab Properties'!B626</f>
        <v>0</v>
      </c>
      <c r="C626">
        <f>'Calculated Tab Properties'!C626</f>
        <v>0</v>
      </c>
      <c r="D626">
        <f>'Calculated Tab Properties'!D626</f>
        <v>0</v>
      </c>
      <c r="E626">
        <f>'Calculated Tab Properties'!E626</f>
        <v>0</v>
      </c>
      <c r="F626">
        <f>'Calculated Tab Properties'!F626</f>
        <v>0</v>
      </c>
      <c r="G626">
        <f>'Calculated Tab Properties'!G626</f>
        <v>0</v>
      </c>
      <c r="H626">
        <f>'Calculated Tab Properties'!H626</f>
        <v>0</v>
      </c>
      <c r="I626">
        <f>'Calculated Tab Properties'!I626</f>
        <v>0</v>
      </c>
      <c r="J626" s="20" t="e">
        <f>'Calculated Tab Properties'!J626</f>
        <v>#DIV/0!</v>
      </c>
      <c r="K626">
        <v>0</v>
      </c>
      <c r="L626">
        <v>0</v>
      </c>
      <c r="M626">
        <v>0</v>
      </c>
      <c r="N626">
        <v>0</v>
      </c>
      <c r="O626" s="27">
        <f>'Calculated Tab Properties'!O626</f>
        <v>0</v>
      </c>
      <c r="P626" s="27">
        <f>'Calculated Tab Properties'!P626</f>
        <v>0</v>
      </c>
      <c r="Q626">
        <f>'Calculated Tab Properties'!Q626</f>
        <v>-300</v>
      </c>
      <c r="R626" t="e">
        <f>'Calculated Tab Properties'!R626</f>
        <v>#DIV/0!</v>
      </c>
      <c r="T626" s="1">
        <v>0</v>
      </c>
      <c r="U626" s="1">
        <v>0</v>
      </c>
      <c r="V626">
        <f>T626*'GEOMETRIC INPUTS'!S626</f>
        <v>0</v>
      </c>
      <c r="W626">
        <v>625</v>
      </c>
      <c r="X626">
        <f t="shared" si="168"/>
        <v>0</v>
      </c>
      <c r="Y626">
        <f t="shared" si="169"/>
        <v>0</v>
      </c>
      <c r="Z626" s="27" t="e">
        <f t="shared" si="170"/>
        <v>#DIV/0!</v>
      </c>
      <c r="AA626" s="27" t="e">
        <f t="shared" si="171"/>
        <v>#DIV/0!</v>
      </c>
      <c r="AB626" s="27" t="e">
        <f t="shared" si="172"/>
        <v>#DIV/0!</v>
      </c>
      <c r="AC626" t="e">
        <f t="shared" si="173"/>
        <v>#DIV/0!</v>
      </c>
      <c r="AD626" s="24">
        <f>'GT Data'!D628</f>
        <v>0</v>
      </c>
      <c r="AE626" s="25" t="e">
        <f t="shared" si="174"/>
        <v>#DIV/0!</v>
      </c>
      <c r="AF626" s="25" t="e">
        <f t="shared" si="175"/>
        <v>#DIV/0!</v>
      </c>
      <c r="AG626" s="25" t="e">
        <f t="shared" si="176"/>
        <v>#DIV/0!</v>
      </c>
      <c r="AH626" s="25">
        <v>0</v>
      </c>
      <c r="AI626" s="25">
        <v>0</v>
      </c>
      <c r="AJ626" s="25">
        <f t="shared" si="177"/>
        <v>0</v>
      </c>
      <c r="AK626" s="24">
        <f>'GT Data'!N628</f>
        <v>0</v>
      </c>
      <c r="AL626" s="25" t="e">
        <f t="shared" si="178"/>
        <v>#DIV/0!</v>
      </c>
      <c r="AM626" s="25" t="e">
        <f t="shared" si="179"/>
        <v>#DIV/0!</v>
      </c>
      <c r="AN626" s="25" t="e">
        <f t="shared" si="180"/>
        <v>#DIV/0!</v>
      </c>
      <c r="AO626" s="25">
        <v>0</v>
      </c>
      <c r="AP626" s="25">
        <v>0</v>
      </c>
      <c r="AQ626" s="25" t="e">
        <f t="shared" si="181"/>
        <v>#DIV/0!</v>
      </c>
    </row>
    <row r="627" spans="1:43" x14ac:dyDescent="0.3">
      <c r="A627">
        <f>'Calculated Tab Properties'!A627</f>
        <v>0</v>
      </c>
      <c r="B627">
        <f>'Calculated Tab Properties'!B627</f>
        <v>0</v>
      </c>
      <c r="C627">
        <f>'Calculated Tab Properties'!C627</f>
        <v>0</v>
      </c>
      <c r="D627">
        <f>'Calculated Tab Properties'!D627</f>
        <v>0</v>
      </c>
      <c r="E627">
        <f>'Calculated Tab Properties'!E627</f>
        <v>0</v>
      </c>
      <c r="F627">
        <f>'Calculated Tab Properties'!F627</f>
        <v>0</v>
      </c>
      <c r="G627">
        <f>'Calculated Tab Properties'!G627</f>
        <v>0</v>
      </c>
      <c r="H627">
        <f>'Calculated Tab Properties'!H627</f>
        <v>0</v>
      </c>
      <c r="I627">
        <f>'Calculated Tab Properties'!I627</f>
        <v>0</v>
      </c>
      <c r="J627" s="20" t="e">
        <f>'Calculated Tab Properties'!J627</f>
        <v>#DIV/0!</v>
      </c>
      <c r="K627">
        <v>0</v>
      </c>
      <c r="L627">
        <v>0</v>
      </c>
      <c r="M627">
        <v>0</v>
      </c>
      <c r="N627">
        <v>0</v>
      </c>
      <c r="O627" s="27">
        <f>'Calculated Tab Properties'!O627</f>
        <v>0</v>
      </c>
      <c r="P627" s="27">
        <f>'Calculated Tab Properties'!P627</f>
        <v>0</v>
      </c>
      <c r="Q627">
        <f>'Calculated Tab Properties'!Q627</f>
        <v>-300</v>
      </c>
      <c r="R627" t="e">
        <f>'Calculated Tab Properties'!R627</f>
        <v>#DIV/0!</v>
      </c>
      <c r="T627" s="1">
        <v>0</v>
      </c>
      <c r="U627" s="1">
        <v>0</v>
      </c>
      <c r="V627">
        <f>T627*'GEOMETRIC INPUTS'!S627</f>
        <v>0</v>
      </c>
      <c r="W627">
        <v>626</v>
      </c>
      <c r="X627">
        <f t="shared" si="168"/>
        <v>0</v>
      </c>
      <c r="Y627">
        <f t="shared" si="169"/>
        <v>0</v>
      </c>
      <c r="Z627" s="27" t="e">
        <f t="shared" si="170"/>
        <v>#DIV/0!</v>
      </c>
      <c r="AA627" s="27" t="e">
        <f t="shared" si="171"/>
        <v>#DIV/0!</v>
      </c>
      <c r="AB627" s="27" t="e">
        <f t="shared" si="172"/>
        <v>#DIV/0!</v>
      </c>
      <c r="AC627" t="e">
        <f t="shared" si="173"/>
        <v>#DIV/0!</v>
      </c>
      <c r="AD627" s="24">
        <f>'GT Data'!D629</f>
        <v>0</v>
      </c>
      <c r="AE627" s="25" t="e">
        <f t="shared" si="174"/>
        <v>#DIV/0!</v>
      </c>
      <c r="AF627" s="25" t="e">
        <f t="shared" si="175"/>
        <v>#DIV/0!</v>
      </c>
      <c r="AG627" s="25" t="e">
        <f t="shared" si="176"/>
        <v>#DIV/0!</v>
      </c>
      <c r="AH627" s="25">
        <v>0</v>
      </c>
      <c r="AI627" s="25">
        <v>0</v>
      </c>
      <c r="AJ627" s="25">
        <f t="shared" si="177"/>
        <v>0</v>
      </c>
      <c r="AK627" s="24">
        <f>'GT Data'!N629</f>
        <v>0</v>
      </c>
      <c r="AL627" s="25" t="e">
        <f t="shared" si="178"/>
        <v>#DIV/0!</v>
      </c>
      <c r="AM627" s="25" t="e">
        <f t="shared" si="179"/>
        <v>#DIV/0!</v>
      </c>
      <c r="AN627" s="25" t="e">
        <f t="shared" si="180"/>
        <v>#DIV/0!</v>
      </c>
      <c r="AO627" s="25">
        <v>0</v>
      </c>
      <c r="AP627" s="25">
        <v>0</v>
      </c>
      <c r="AQ627" s="25" t="e">
        <f t="shared" si="181"/>
        <v>#DIV/0!</v>
      </c>
    </row>
    <row r="628" spans="1:43" x14ac:dyDescent="0.3">
      <c r="A628">
        <f>'Calculated Tab Properties'!A628</f>
        <v>0</v>
      </c>
      <c r="B628">
        <f>'Calculated Tab Properties'!B628</f>
        <v>0</v>
      </c>
      <c r="C628">
        <f>'Calculated Tab Properties'!C628</f>
        <v>0</v>
      </c>
      <c r="D628">
        <f>'Calculated Tab Properties'!D628</f>
        <v>0</v>
      </c>
      <c r="E628">
        <f>'Calculated Tab Properties'!E628</f>
        <v>0</v>
      </c>
      <c r="F628">
        <f>'Calculated Tab Properties'!F628</f>
        <v>0</v>
      </c>
      <c r="G628">
        <f>'Calculated Tab Properties'!G628</f>
        <v>0</v>
      </c>
      <c r="H628">
        <f>'Calculated Tab Properties'!H628</f>
        <v>0</v>
      </c>
      <c r="I628">
        <f>'Calculated Tab Properties'!I628</f>
        <v>0</v>
      </c>
      <c r="J628" s="20" t="e">
        <f>'Calculated Tab Properties'!J628</f>
        <v>#DIV/0!</v>
      </c>
      <c r="K628">
        <v>0</v>
      </c>
      <c r="L628">
        <v>0</v>
      </c>
      <c r="M628">
        <v>0</v>
      </c>
      <c r="N628">
        <v>0</v>
      </c>
      <c r="O628" s="27">
        <f>'Calculated Tab Properties'!O628</f>
        <v>0</v>
      </c>
      <c r="P628" s="27">
        <f>'Calculated Tab Properties'!P628</f>
        <v>0</v>
      </c>
      <c r="Q628">
        <f>'Calculated Tab Properties'!Q628</f>
        <v>-300</v>
      </c>
      <c r="R628" t="e">
        <f>'Calculated Tab Properties'!R628</f>
        <v>#DIV/0!</v>
      </c>
      <c r="T628" s="1">
        <v>0</v>
      </c>
      <c r="U628" s="1">
        <v>0</v>
      </c>
      <c r="V628">
        <f>T628*'GEOMETRIC INPUTS'!S628</f>
        <v>0</v>
      </c>
      <c r="W628">
        <v>627</v>
      </c>
      <c r="X628">
        <f t="shared" si="168"/>
        <v>0</v>
      </c>
      <c r="Y628">
        <f t="shared" si="169"/>
        <v>0</v>
      </c>
      <c r="Z628" s="27" t="e">
        <f t="shared" si="170"/>
        <v>#DIV/0!</v>
      </c>
      <c r="AA628" s="27" t="e">
        <f t="shared" si="171"/>
        <v>#DIV/0!</v>
      </c>
      <c r="AB628" s="27" t="e">
        <f t="shared" si="172"/>
        <v>#DIV/0!</v>
      </c>
      <c r="AC628" t="e">
        <f t="shared" si="173"/>
        <v>#DIV/0!</v>
      </c>
      <c r="AD628" s="24">
        <f>'GT Data'!D630</f>
        <v>0</v>
      </c>
      <c r="AE628" s="25" t="e">
        <f t="shared" si="174"/>
        <v>#DIV/0!</v>
      </c>
      <c r="AF628" s="25" t="e">
        <f t="shared" si="175"/>
        <v>#DIV/0!</v>
      </c>
      <c r="AG628" s="25" t="e">
        <f t="shared" si="176"/>
        <v>#DIV/0!</v>
      </c>
      <c r="AH628" s="25">
        <v>0</v>
      </c>
      <c r="AI628" s="25">
        <v>0</v>
      </c>
      <c r="AJ628" s="25">
        <f t="shared" si="177"/>
        <v>0</v>
      </c>
      <c r="AK628" s="24">
        <f>'GT Data'!N630</f>
        <v>0</v>
      </c>
      <c r="AL628" s="25" t="e">
        <f t="shared" si="178"/>
        <v>#DIV/0!</v>
      </c>
      <c r="AM628" s="25" t="e">
        <f t="shared" si="179"/>
        <v>#DIV/0!</v>
      </c>
      <c r="AN628" s="25" t="e">
        <f t="shared" si="180"/>
        <v>#DIV/0!</v>
      </c>
      <c r="AO628" s="25">
        <v>0</v>
      </c>
      <c r="AP628" s="25">
        <v>0</v>
      </c>
      <c r="AQ628" s="25" t="e">
        <f t="shared" si="181"/>
        <v>#DIV/0!</v>
      </c>
    </row>
    <row r="629" spans="1:43" x14ac:dyDescent="0.3">
      <c r="A629">
        <f>'Calculated Tab Properties'!A629</f>
        <v>0</v>
      </c>
      <c r="B629">
        <f>'Calculated Tab Properties'!B629</f>
        <v>0</v>
      </c>
      <c r="C629">
        <f>'Calculated Tab Properties'!C629</f>
        <v>0</v>
      </c>
      <c r="D629">
        <f>'Calculated Tab Properties'!D629</f>
        <v>0</v>
      </c>
      <c r="E629">
        <f>'Calculated Tab Properties'!E629</f>
        <v>0</v>
      </c>
      <c r="F629">
        <f>'Calculated Tab Properties'!F629</f>
        <v>0</v>
      </c>
      <c r="G629">
        <f>'Calculated Tab Properties'!G629</f>
        <v>0</v>
      </c>
      <c r="H629">
        <f>'Calculated Tab Properties'!H629</f>
        <v>0</v>
      </c>
      <c r="I629">
        <f>'Calculated Tab Properties'!I629</f>
        <v>0</v>
      </c>
      <c r="J629" s="20" t="e">
        <f>'Calculated Tab Properties'!J629</f>
        <v>#DIV/0!</v>
      </c>
      <c r="K629">
        <v>0</v>
      </c>
      <c r="L629">
        <v>0</v>
      </c>
      <c r="M629">
        <v>0</v>
      </c>
      <c r="N629">
        <v>0</v>
      </c>
      <c r="O629" s="27">
        <f>'Calculated Tab Properties'!O629</f>
        <v>0</v>
      </c>
      <c r="P629" s="27">
        <f>'Calculated Tab Properties'!P629</f>
        <v>0</v>
      </c>
      <c r="Q629">
        <f>'Calculated Tab Properties'!Q629</f>
        <v>-300</v>
      </c>
      <c r="R629" t="e">
        <f>'Calculated Tab Properties'!R629</f>
        <v>#DIV/0!</v>
      </c>
      <c r="T629" s="1">
        <v>0</v>
      </c>
      <c r="U629" s="1">
        <v>0</v>
      </c>
      <c r="V629">
        <f>T629*'GEOMETRIC INPUTS'!S629</f>
        <v>0</v>
      </c>
      <c r="W629">
        <v>628</v>
      </c>
      <c r="X629">
        <f t="shared" si="168"/>
        <v>0</v>
      </c>
      <c r="Y629">
        <f t="shared" si="169"/>
        <v>0</v>
      </c>
      <c r="Z629" s="27" t="e">
        <f t="shared" si="170"/>
        <v>#DIV/0!</v>
      </c>
      <c r="AA629" s="27" t="e">
        <f t="shared" si="171"/>
        <v>#DIV/0!</v>
      </c>
      <c r="AB629" s="27" t="e">
        <f t="shared" si="172"/>
        <v>#DIV/0!</v>
      </c>
      <c r="AC629" t="e">
        <f t="shared" si="173"/>
        <v>#DIV/0!</v>
      </c>
      <c r="AD629" s="24">
        <f>'GT Data'!D631</f>
        <v>0</v>
      </c>
      <c r="AE629" s="25" t="e">
        <f t="shared" si="174"/>
        <v>#DIV/0!</v>
      </c>
      <c r="AF629" s="25" t="e">
        <f t="shared" si="175"/>
        <v>#DIV/0!</v>
      </c>
      <c r="AG629" s="25" t="e">
        <f t="shared" si="176"/>
        <v>#DIV/0!</v>
      </c>
      <c r="AH629" s="25">
        <v>0</v>
      </c>
      <c r="AI629" s="25">
        <v>0</v>
      </c>
      <c r="AJ629" s="25">
        <f t="shared" si="177"/>
        <v>0</v>
      </c>
      <c r="AK629" s="24">
        <f>'GT Data'!N631</f>
        <v>0</v>
      </c>
      <c r="AL629" s="25" t="e">
        <f t="shared" si="178"/>
        <v>#DIV/0!</v>
      </c>
      <c r="AM629" s="25" t="e">
        <f t="shared" si="179"/>
        <v>#DIV/0!</v>
      </c>
      <c r="AN629" s="25" t="e">
        <f t="shared" si="180"/>
        <v>#DIV/0!</v>
      </c>
      <c r="AO629" s="25">
        <v>0</v>
      </c>
      <c r="AP629" s="25">
        <v>0</v>
      </c>
      <c r="AQ629" s="25" t="e">
        <f t="shared" si="181"/>
        <v>#DIV/0!</v>
      </c>
    </row>
    <row r="630" spans="1:43" x14ac:dyDescent="0.3">
      <c r="A630">
        <f>'Calculated Tab Properties'!A630</f>
        <v>0</v>
      </c>
      <c r="B630">
        <f>'Calculated Tab Properties'!B630</f>
        <v>0</v>
      </c>
      <c r="C630">
        <f>'Calculated Tab Properties'!C630</f>
        <v>0</v>
      </c>
      <c r="D630">
        <f>'Calculated Tab Properties'!D630</f>
        <v>0</v>
      </c>
      <c r="E630">
        <f>'Calculated Tab Properties'!E630</f>
        <v>0</v>
      </c>
      <c r="F630">
        <f>'Calculated Tab Properties'!F630</f>
        <v>0</v>
      </c>
      <c r="G630">
        <f>'Calculated Tab Properties'!G630</f>
        <v>0</v>
      </c>
      <c r="H630">
        <f>'Calculated Tab Properties'!H630</f>
        <v>0</v>
      </c>
      <c r="I630">
        <f>'Calculated Tab Properties'!I630</f>
        <v>0</v>
      </c>
      <c r="J630" s="20" t="e">
        <f>'Calculated Tab Properties'!J630</f>
        <v>#DIV/0!</v>
      </c>
      <c r="K630">
        <v>0</v>
      </c>
      <c r="L630">
        <v>0</v>
      </c>
      <c r="M630">
        <v>0</v>
      </c>
      <c r="N630">
        <v>0</v>
      </c>
      <c r="O630" s="27">
        <f>'Calculated Tab Properties'!O630</f>
        <v>0</v>
      </c>
      <c r="P630" s="27">
        <f>'Calculated Tab Properties'!P630</f>
        <v>0</v>
      </c>
      <c r="Q630">
        <f>'Calculated Tab Properties'!Q630</f>
        <v>-300</v>
      </c>
      <c r="R630" t="e">
        <f>'Calculated Tab Properties'!R630</f>
        <v>#DIV/0!</v>
      </c>
      <c r="T630" s="1">
        <v>0</v>
      </c>
      <c r="U630" s="1">
        <v>0</v>
      </c>
      <c r="V630">
        <f>T630*'GEOMETRIC INPUTS'!S630</f>
        <v>0</v>
      </c>
      <c r="W630">
        <v>629</v>
      </c>
      <c r="X630">
        <f t="shared" si="168"/>
        <v>0</v>
      </c>
      <c r="Y630">
        <f t="shared" si="169"/>
        <v>0</v>
      </c>
      <c r="Z630" s="27" t="e">
        <f t="shared" si="170"/>
        <v>#DIV/0!</v>
      </c>
      <c r="AA630" s="27" t="e">
        <f t="shared" si="171"/>
        <v>#DIV/0!</v>
      </c>
      <c r="AB630" s="27" t="e">
        <f t="shared" si="172"/>
        <v>#DIV/0!</v>
      </c>
      <c r="AC630" t="e">
        <f t="shared" si="173"/>
        <v>#DIV/0!</v>
      </c>
      <c r="AD630" s="24">
        <f>'GT Data'!D632</f>
        <v>0</v>
      </c>
      <c r="AE630" s="25" t="e">
        <f t="shared" si="174"/>
        <v>#DIV/0!</v>
      </c>
      <c r="AF630" s="25" t="e">
        <f t="shared" si="175"/>
        <v>#DIV/0!</v>
      </c>
      <c r="AG630" s="25" t="e">
        <f t="shared" si="176"/>
        <v>#DIV/0!</v>
      </c>
      <c r="AH630" s="25">
        <v>0</v>
      </c>
      <c r="AI630" s="25">
        <v>0</v>
      </c>
      <c r="AJ630" s="25">
        <f t="shared" si="177"/>
        <v>0</v>
      </c>
      <c r="AK630" s="24">
        <f>'GT Data'!N632</f>
        <v>0</v>
      </c>
      <c r="AL630" s="25" t="e">
        <f t="shared" si="178"/>
        <v>#DIV/0!</v>
      </c>
      <c r="AM630" s="25" t="e">
        <f t="shared" si="179"/>
        <v>#DIV/0!</v>
      </c>
      <c r="AN630" s="25" t="e">
        <f t="shared" si="180"/>
        <v>#DIV/0!</v>
      </c>
      <c r="AO630" s="25">
        <v>0</v>
      </c>
      <c r="AP630" s="25">
        <v>0</v>
      </c>
      <c r="AQ630" s="25" t="e">
        <f t="shared" si="181"/>
        <v>#DIV/0!</v>
      </c>
    </row>
    <row r="631" spans="1:43" x14ac:dyDescent="0.3">
      <c r="A631">
        <f>'Calculated Tab Properties'!A631</f>
        <v>0</v>
      </c>
      <c r="B631">
        <f>'Calculated Tab Properties'!B631</f>
        <v>0</v>
      </c>
      <c r="C631">
        <f>'Calculated Tab Properties'!C631</f>
        <v>0</v>
      </c>
      <c r="D631">
        <f>'Calculated Tab Properties'!D631</f>
        <v>0</v>
      </c>
      <c r="E631">
        <f>'Calculated Tab Properties'!E631</f>
        <v>0</v>
      </c>
      <c r="F631">
        <f>'Calculated Tab Properties'!F631</f>
        <v>0</v>
      </c>
      <c r="G631">
        <f>'Calculated Tab Properties'!G631</f>
        <v>0</v>
      </c>
      <c r="H631">
        <f>'Calculated Tab Properties'!H631</f>
        <v>0</v>
      </c>
      <c r="I631">
        <f>'Calculated Tab Properties'!I631</f>
        <v>0</v>
      </c>
      <c r="J631" s="20" t="e">
        <f>'Calculated Tab Properties'!J631</f>
        <v>#DIV/0!</v>
      </c>
      <c r="K631">
        <v>0</v>
      </c>
      <c r="L631">
        <v>0</v>
      </c>
      <c r="M631">
        <v>0</v>
      </c>
      <c r="N631">
        <v>0</v>
      </c>
      <c r="O631" s="27">
        <f>'Calculated Tab Properties'!O631</f>
        <v>0</v>
      </c>
      <c r="P631" s="27">
        <f>'Calculated Tab Properties'!P631</f>
        <v>0</v>
      </c>
      <c r="Q631">
        <f>'Calculated Tab Properties'!Q631</f>
        <v>-300</v>
      </c>
      <c r="R631" t="e">
        <f>'Calculated Tab Properties'!R631</f>
        <v>#DIV/0!</v>
      </c>
      <c r="T631" s="1">
        <v>0</v>
      </c>
      <c r="U631" s="1">
        <v>0</v>
      </c>
      <c r="V631">
        <f>T631*'GEOMETRIC INPUTS'!S631</f>
        <v>0</v>
      </c>
      <c r="W631">
        <v>630</v>
      </c>
      <c r="X631">
        <f t="shared" si="168"/>
        <v>0</v>
      </c>
      <c r="Y631">
        <f t="shared" si="169"/>
        <v>0</v>
      </c>
      <c r="Z631" s="27" t="e">
        <f t="shared" si="170"/>
        <v>#DIV/0!</v>
      </c>
      <c r="AA631" s="27" t="e">
        <f t="shared" si="171"/>
        <v>#DIV/0!</v>
      </c>
      <c r="AB631" s="27" t="e">
        <f t="shared" si="172"/>
        <v>#DIV/0!</v>
      </c>
      <c r="AC631" t="e">
        <f t="shared" si="173"/>
        <v>#DIV/0!</v>
      </c>
      <c r="AD631" s="24">
        <f>'GT Data'!D633</f>
        <v>0</v>
      </c>
      <c r="AE631" s="25" t="e">
        <f t="shared" si="174"/>
        <v>#DIV/0!</v>
      </c>
      <c r="AF631" s="25" t="e">
        <f t="shared" si="175"/>
        <v>#DIV/0!</v>
      </c>
      <c r="AG631" s="25" t="e">
        <f t="shared" si="176"/>
        <v>#DIV/0!</v>
      </c>
      <c r="AH631" s="25">
        <v>0</v>
      </c>
      <c r="AI631" s="25">
        <v>0</v>
      </c>
      <c r="AJ631" s="25">
        <f t="shared" si="177"/>
        <v>0</v>
      </c>
      <c r="AK631" s="24">
        <f>'GT Data'!N633</f>
        <v>0</v>
      </c>
      <c r="AL631" s="25" t="e">
        <f t="shared" si="178"/>
        <v>#DIV/0!</v>
      </c>
      <c r="AM631" s="25" t="e">
        <f t="shared" si="179"/>
        <v>#DIV/0!</v>
      </c>
      <c r="AN631" s="25" t="e">
        <f t="shared" si="180"/>
        <v>#DIV/0!</v>
      </c>
      <c r="AO631" s="25">
        <v>0</v>
      </c>
      <c r="AP631" s="25">
        <v>0</v>
      </c>
      <c r="AQ631" s="25" t="e">
        <f t="shared" si="181"/>
        <v>#DIV/0!</v>
      </c>
    </row>
    <row r="632" spans="1:43" x14ac:dyDescent="0.3">
      <c r="A632">
        <f>'Calculated Tab Properties'!A632</f>
        <v>0</v>
      </c>
      <c r="B632">
        <f>'Calculated Tab Properties'!B632</f>
        <v>0</v>
      </c>
      <c r="C632">
        <f>'Calculated Tab Properties'!C632</f>
        <v>0</v>
      </c>
      <c r="D632">
        <f>'Calculated Tab Properties'!D632</f>
        <v>0</v>
      </c>
      <c r="E632">
        <f>'Calculated Tab Properties'!E632</f>
        <v>0</v>
      </c>
      <c r="F632">
        <f>'Calculated Tab Properties'!F632</f>
        <v>0</v>
      </c>
      <c r="G632">
        <f>'Calculated Tab Properties'!G632</f>
        <v>0</v>
      </c>
      <c r="H632">
        <f>'Calculated Tab Properties'!H632</f>
        <v>0</v>
      </c>
      <c r="I632">
        <f>'Calculated Tab Properties'!I632</f>
        <v>0</v>
      </c>
      <c r="J632" s="20" t="e">
        <f>'Calculated Tab Properties'!J632</f>
        <v>#DIV/0!</v>
      </c>
      <c r="K632">
        <v>0</v>
      </c>
      <c r="L632">
        <v>0</v>
      </c>
      <c r="M632">
        <v>0</v>
      </c>
      <c r="N632">
        <v>0</v>
      </c>
      <c r="O632" s="27">
        <f>'Calculated Tab Properties'!O632</f>
        <v>0</v>
      </c>
      <c r="P632" s="27">
        <f>'Calculated Tab Properties'!P632</f>
        <v>0</v>
      </c>
      <c r="Q632">
        <f>'Calculated Tab Properties'!Q632</f>
        <v>-300</v>
      </c>
      <c r="R632" t="e">
        <f>'Calculated Tab Properties'!R632</f>
        <v>#DIV/0!</v>
      </c>
      <c r="T632" s="1">
        <v>0</v>
      </c>
      <c r="U632" s="1">
        <v>0</v>
      </c>
      <c r="V632">
        <f>T632*'GEOMETRIC INPUTS'!S632</f>
        <v>0</v>
      </c>
      <c r="W632">
        <v>631</v>
      </c>
      <c r="X632">
        <f t="shared" si="168"/>
        <v>0</v>
      </c>
      <c r="Y632">
        <f t="shared" si="169"/>
        <v>0</v>
      </c>
      <c r="Z632" s="27" t="e">
        <f t="shared" si="170"/>
        <v>#DIV/0!</v>
      </c>
      <c r="AA632" s="27" t="e">
        <f t="shared" si="171"/>
        <v>#DIV/0!</v>
      </c>
      <c r="AB632" s="27" t="e">
        <f t="shared" si="172"/>
        <v>#DIV/0!</v>
      </c>
      <c r="AC632" t="e">
        <f t="shared" si="173"/>
        <v>#DIV/0!</v>
      </c>
      <c r="AD632" s="24">
        <f>'GT Data'!D634</f>
        <v>0</v>
      </c>
      <c r="AE632" s="25" t="e">
        <f t="shared" si="174"/>
        <v>#DIV/0!</v>
      </c>
      <c r="AF632" s="25" t="e">
        <f t="shared" si="175"/>
        <v>#DIV/0!</v>
      </c>
      <c r="AG632" s="25" t="e">
        <f t="shared" si="176"/>
        <v>#DIV/0!</v>
      </c>
      <c r="AH632" s="25">
        <v>0</v>
      </c>
      <c r="AI632" s="25">
        <v>0</v>
      </c>
      <c r="AJ632" s="25">
        <f t="shared" si="177"/>
        <v>0</v>
      </c>
      <c r="AK632" s="24">
        <f>'GT Data'!N634</f>
        <v>0</v>
      </c>
      <c r="AL632" s="25" t="e">
        <f t="shared" si="178"/>
        <v>#DIV/0!</v>
      </c>
      <c r="AM632" s="25" t="e">
        <f t="shared" si="179"/>
        <v>#DIV/0!</v>
      </c>
      <c r="AN632" s="25" t="e">
        <f t="shared" si="180"/>
        <v>#DIV/0!</v>
      </c>
      <c r="AO632" s="25">
        <v>0</v>
      </c>
      <c r="AP632" s="25">
        <v>0</v>
      </c>
      <c r="AQ632" s="25" t="e">
        <f t="shared" si="181"/>
        <v>#DIV/0!</v>
      </c>
    </row>
    <row r="633" spans="1:43" x14ac:dyDescent="0.3">
      <c r="A633">
        <f>'Calculated Tab Properties'!A633</f>
        <v>0</v>
      </c>
      <c r="B633">
        <f>'Calculated Tab Properties'!B633</f>
        <v>0</v>
      </c>
      <c r="C633">
        <f>'Calculated Tab Properties'!C633</f>
        <v>0</v>
      </c>
      <c r="D633">
        <f>'Calculated Tab Properties'!D633</f>
        <v>0</v>
      </c>
      <c r="E633">
        <f>'Calculated Tab Properties'!E633</f>
        <v>0</v>
      </c>
      <c r="F633">
        <f>'Calculated Tab Properties'!F633</f>
        <v>0</v>
      </c>
      <c r="G633">
        <f>'Calculated Tab Properties'!G633</f>
        <v>0</v>
      </c>
      <c r="H633">
        <f>'Calculated Tab Properties'!H633</f>
        <v>0</v>
      </c>
      <c r="I633">
        <f>'Calculated Tab Properties'!I633</f>
        <v>0</v>
      </c>
      <c r="J633" s="20" t="e">
        <f>'Calculated Tab Properties'!J633</f>
        <v>#DIV/0!</v>
      </c>
      <c r="K633">
        <v>0</v>
      </c>
      <c r="L633">
        <v>0</v>
      </c>
      <c r="M633">
        <v>0</v>
      </c>
      <c r="N633">
        <v>0</v>
      </c>
      <c r="O633" s="27">
        <f>'Calculated Tab Properties'!O633</f>
        <v>0</v>
      </c>
      <c r="P633" s="27">
        <f>'Calculated Tab Properties'!P633</f>
        <v>0</v>
      </c>
      <c r="Q633">
        <f>'Calculated Tab Properties'!Q633</f>
        <v>-300</v>
      </c>
      <c r="R633" t="e">
        <f>'Calculated Tab Properties'!R633</f>
        <v>#DIV/0!</v>
      </c>
      <c r="T633" s="1">
        <v>0</v>
      </c>
      <c r="U633" s="1">
        <v>0</v>
      </c>
      <c r="V633">
        <f>T633*'GEOMETRIC INPUTS'!S633</f>
        <v>0</v>
      </c>
      <c r="W633">
        <v>632</v>
      </c>
      <c r="X633">
        <f t="shared" si="168"/>
        <v>0</v>
      </c>
      <c r="Y633">
        <f t="shared" si="169"/>
        <v>0</v>
      </c>
      <c r="Z633" s="27" t="e">
        <f t="shared" si="170"/>
        <v>#DIV/0!</v>
      </c>
      <c r="AA633" s="27" t="e">
        <f t="shared" si="171"/>
        <v>#DIV/0!</v>
      </c>
      <c r="AB633" s="27" t="e">
        <f t="shared" si="172"/>
        <v>#DIV/0!</v>
      </c>
      <c r="AC633" t="e">
        <f t="shared" si="173"/>
        <v>#DIV/0!</v>
      </c>
      <c r="AD633" s="24">
        <f>'GT Data'!D635</f>
        <v>0</v>
      </c>
      <c r="AE633" s="25" t="e">
        <f t="shared" si="174"/>
        <v>#DIV/0!</v>
      </c>
      <c r="AF633" s="25" t="e">
        <f t="shared" si="175"/>
        <v>#DIV/0!</v>
      </c>
      <c r="AG633" s="25" t="e">
        <f t="shared" si="176"/>
        <v>#DIV/0!</v>
      </c>
      <c r="AH633" s="25">
        <v>0</v>
      </c>
      <c r="AI633" s="25">
        <v>0</v>
      </c>
      <c r="AJ633" s="25">
        <f t="shared" si="177"/>
        <v>0</v>
      </c>
      <c r="AK633" s="24">
        <f>'GT Data'!N635</f>
        <v>0</v>
      </c>
      <c r="AL633" s="25" t="e">
        <f t="shared" si="178"/>
        <v>#DIV/0!</v>
      </c>
      <c r="AM633" s="25" t="e">
        <f t="shared" si="179"/>
        <v>#DIV/0!</v>
      </c>
      <c r="AN633" s="25" t="e">
        <f t="shared" si="180"/>
        <v>#DIV/0!</v>
      </c>
      <c r="AO633" s="25">
        <v>0</v>
      </c>
      <c r="AP633" s="25">
        <v>0</v>
      </c>
      <c r="AQ633" s="25" t="e">
        <f t="shared" si="181"/>
        <v>#DIV/0!</v>
      </c>
    </row>
    <row r="634" spans="1:43" x14ac:dyDescent="0.3">
      <c r="A634">
        <f>'Calculated Tab Properties'!A634</f>
        <v>0</v>
      </c>
      <c r="B634">
        <f>'Calculated Tab Properties'!B634</f>
        <v>0</v>
      </c>
      <c r="C634">
        <f>'Calculated Tab Properties'!C634</f>
        <v>0</v>
      </c>
      <c r="D634">
        <f>'Calculated Tab Properties'!D634</f>
        <v>0</v>
      </c>
      <c r="E634">
        <f>'Calculated Tab Properties'!E634</f>
        <v>0</v>
      </c>
      <c r="F634">
        <f>'Calculated Tab Properties'!F634</f>
        <v>0</v>
      </c>
      <c r="G634">
        <f>'Calculated Tab Properties'!G634</f>
        <v>0</v>
      </c>
      <c r="H634">
        <f>'Calculated Tab Properties'!H634</f>
        <v>0</v>
      </c>
      <c r="I634">
        <f>'Calculated Tab Properties'!I634</f>
        <v>0</v>
      </c>
      <c r="J634" s="20" t="e">
        <f>'Calculated Tab Properties'!J634</f>
        <v>#DIV/0!</v>
      </c>
      <c r="K634">
        <v>0</v>
      </c>
      <c r="L634">
        <v>0</v>
      </c>
      <c r="M634">
        <v>0</v>
      </c>
      <c r="N634">
        <v>0</v>
      </c>
      <c r="O634" s="27">
        <f>'Calculated Tab Properties'!O634</f>
        <v>0</v>
      </c>
      <c r="P634" s="27">
        <f>'Calculated Tab Properties'!P634</f>
        <v>0</v>
      </c>
      <c r="Q634">
        <f>'Calculated Tab Properties'!Q634</f>
        <v>-300</v>
      </c>
      <c r="R634" t="e">
        <f>'Calculated Tab Properties'!R634</f>
        <v>#DIV/0!</v>
      </c>
      <c r="T634" s="1">
        <v>0</v>
      </c>
      <c r="U634" s="1">
        <v>0</v>
      </c>
      <c r="V634">
        <f>T634*'GEOMETRIC INPUTS'!S634</f>
        <v>0</v>
      </c>
      <c r="W634">
        <v>633</v>
      </c>
      <c r="X634">
        <f t="shared" si="168"/>
        <v>0</v>
      </c>
      <c r="Y634">
        <f t="shared" si="169"/>
        <v>0</v>
      </c>
      <c r="Z634" s="27" t="e">
        <f t="shared" si="170"/>
        <v>#DIV/0!</v>
      </c>
      <c r="AA634" s="27" t="e">
        <f t="shared" si="171"/>
        <v>#DIV/0!</v>
      </c>
      <c r="AB634" s="27" t="e">
        <f t="shared" si="172"/>
        <v>#DIV/0!</v>
      </c>
      <c r="AC634" t="e">
        <f t="shared" si="173"/>
        <v>#DIV/0!</v>
      </c>
      <c r="AD634" s="24">
        <f>'GT Data'!D636</f>
        <v>0</v>
      </c>
      <c r="AE634" s="25" t="e">
        <f t="shared" si="174"/>
        <v>#DIV/0!</v>
      </c>
      <c r="AF634" s="25" t="e">
        <f t="shared" si="175"/>
        <v>#DIV/0!</v>
      </c>
      <c r="AG634" s="25" t="e">
        <f t="shared" si="176"/>
        <v>#DIV/0!</v>
      </c>
      <c r="AH634" s="25">
        <v>0</v>
      </c>
      <c r="AI634" s="25">
        <v>0</v>
      </c>
      <c r="AJ634" s="25">
        <f t="shared" si="177"/>
        <v>0</v>
      </c>
      <c r="AK634" s="24">
        <f>'GT Data'!N636</f>
        <v>0</v>
      </c>
      <c r="AL634" s="25" t="e">
        <f t="shared" si="178"/>
        <v>#DIV/0!</v>
      </c>
      <c r="AM634" s="25" t="e">
        <f t="shared" si="179"/>
        <v>#DIV/0!</v>
      </c>
      <c r="AN634" s="25" t="e">
        <f t="shared" si="180"/>
        <v>#DIV/0!</v>
      </c>
      <c r="AO634" s="25">
        <v>0</v>
      </c>
      <c r="AP634" s="25">
        <v>0</v>
      </c>
      <c r="AQ634" s="25" t="e">
        <f t="shared" si="181"/>
        <v>#DIV/0!</v>
      </c>
    </row>
    <row r="635" spans="1:43" x14ac:dyDescent="0.3">
      <c r="A635">
        <f>'Calculated Tab Properties'!A635</f>
        <v>0</v>
      </c>
      <c r="B635">
        <f>'Calculated Tab Properties'!B635</f>
        <v>0</v>
      </c>
      <c r="C635">
        <f>'Calculated Tab Properties'!C635</f>
        <v>0</v>
      </c>
      <c r="D635">
        <f>'Calculated Tab Properties'!D635</f>
        <v>0</v>
      </c>
      <c r="E635">
        <f>'Calculated Tab Properties'!E635</f>
        <v>0</v>
      </c>
      <c r="F635">
        <f>'Calculated Tab Properties'!F635</f>
        <v>0</v>
      </c>
      <c r="G635">
        <f>'Calculated Tab Properties'!G635</f>
        <v>0</v>
      </c>
      <c r="H635">
        <f>'Calculated Tab Properties'!H635</f>
        <v>0</v>
      </c>
      <c r="I635">
        <f>'Calculated Tab Properties'!I635</f>
        <v>0</v>
      </c>
      <c r="J635" s="20" t="e">
        <f>'Calculated Tab Properties'!J635</f>
        <v>#DIV/0!</v>
      </c>
      <c r="K635">
        <v>0</v>
      </c>
      <c r="L635">
        <v>0</v>
      </c>
      <c r="M635">
        <v>0</v>
      </c>
      <c r="N635">
        <v>0</v>
      </c>
      <c r="O635" s="27">
        <f>'Calculated Tab Properties'!O635</f>
        <v>0</v>
      </c>
      <c r="P635" s="27">
        <f>'Calculated Tab Properties'!P635</f>
        <v>0</v>
      </c>
      <c r="Q635">
        <f>'Calculated Tab Properties'!Q635</f>
        <v>-300</v>
      </c>
      <c r="R635" t="e">
        <f>'Calculated Tab Properties'!R635</f>
        <v>#DIV/0!</v>
      </c>
      <c r="T635" s="1">
        <v>0</v>
      </c>
      <c r="U635" s="1">
        <v>0</v>
      </c>
      <c r="V635">
        <f>T635*'GEOMETRIC INPUTS'!S635</f>
        <v>0</v>
      </c>
      <c r="W635">
        <v>634</v>
      </c>
      <c r="X635">
        <f t="shared" si="168"/>
        <v>0</v>
      </c>
      <c r="Y635">
        <f t="shared" si="169"/>
        <v>0</v>
      </c>
      <c r="Z635" s="27" t="e">
        <f t="shared" si="170"/>
        <v>#DIV/0!</v>
      </c>
      <c r="AA635" s="27" t="e">
        <f t="shared" si="171"/>
        <v>#DIV/0!</v>
      </c>
      <c r="AB635" s="27" t="e">
        <f t="shared" si="172"/>
        <v>#DIV/0!</v>
      </c>
      <c r="AC635" t="e">
        <f t="shared" si="173"/>
        <v>#DIV/0!</v>
      </c>
      <c r="AD635" s="24">
        <f>'GT Data'!D637</f>
        <v>0</v>
      </c>
      <c r="AE635" s="25" t="e">
        <f t="shared" si="174"/>
        <v>#DIV/0!</v>
      </c>
      <c r="AF635" s="25" t="e">
        <f t="shared" si="175"/>
        <v>#DIV/0!</v>
      </c>
      <c r="AG635" s="25" t="e">
        <f t="shared" si="176"/>
        <v>#DIV/0!</v>
      </c>
      <c r="AH635" s="25">
        <v>0</v>
      </c>
      <c r="AI635" s="25">
        <v>0</v>
      </c>
      <c r="AJ635" s="25">
        <f t="shared" si="177"/>
        <v>0</v>
      </c>
      <c r="AK635" s="24">
        <f>'GT Data'!N637</f>
        <v>0</v>
      </c>
      <c r="AL635" s="25" t="e">
        <f t="shared" si="178"/>
        <v>#DIV/0!</v>
      </c>
      <c r="AM635" s="25" t="e">
        <f t="shared" si="179"/>
        <v>#DIV/0!</v>
      </c>
      <c r="AN635" s="25" t="e">
        <f t="shared" si="180"/>
        <v>#DIV/0!</v>
      </c>
      <c r="AO635" s="25">
        <v>0</v>
      </c>
      <c r="AP635" s="25">
        <v>0</v>
      </c>
      <c r="AQ635" s="25" t="e">
        <f t="shared" si="181"/>
        <v>#DIV/0!</v>
      </c>
    </row>
    <row r="636" spans="1:43" x14ac:dyDescent="0.3">
      <c r="A636">
        <f>'Calculated Tab Properties'!A636</f>
        <v>0</v>
      </c>
      <c r="B636">
        <f>'Calculated Tab Properties'!B636</f>
        <v>0</v>
      </c>
      <c r="C636">
        <f>'Calculated Tab Properties'!C636</f>
        <v>0</v>
      </c>
      <c r="D636">
        <f>'Calculated Tab Properties'!D636</f>
        <v>0</v>
      </c>
      <c r="E636">
        <f>'Calculated Tab Properties'!E636</f>
        <v>0</v>
      </c>
      <c r="F636">
        <f>'Calculated Tab Properties'!F636</f>
        <v>0</v>
      </c>
      <c r="G636">
        <f>'Calculated Tab Properties'!G636</f>
        <v>0</v>
      </c>
      <c r="H636">
        <f>'Calculated Tab Properties'!H636</f>
        <v>0</v>
      </c>
      <c r="I636">
        <f>'Calculated Tab Properties'!I636</f>
        <v>0</v>
      </c>
      <c r="J636" s="20" t="e">
        <f>'Calculated Tab Properties'!J636</f>
        <v>#DIV/0!</v>
      </c>
      <c r="K636">
        <v>0</v>
      </c>
      <c r="L636">
        <v>0</v>
      </c>
      <c r="M636">
        <v>0</v>
      </c>
      <c r="N636">
        <v>0</v>
      </c>
      <c r="O636" s="27">
        <f>'Calculated Tab Properties'!O636</f>
        <v>0</v>
      </c>
      <c r="P636" s="27">
        <f>'Calculated Tab Properties'!P636</f>
        <v>0</v>
      </c>
      <c r="Q636">
        <f>'Calculated Tab Properties'!Q636</f>
        <v>-300</v>
      </c>
      <c r="R636" t="e">
        <f>'Calculated Tab Properties'!R636</f>
        <v>#DIV/0!</v>
      </c>
      <c r="T636" s="1">
        <v>0</v>
      </c>
      <c r="U636" s="1">
        <v>0</v>
      </c>
      <c r="V636">
        <f>T636*'GEOMETRIC INPUTS'!S636</f>
        <v>0</v>
      </c>
      <c r="W636">
        <v>635</v>
      </c>
      <c r="X636">
        <f t="shared" si="168"/>
        <v>0</v>
      </c>
      <c r="Y636">
        <f t="shared" si="169"/>
        <v>0</v>
      </c>
      <c r="Z636" s="27" t="e">
        <f t="shared" si="170"/>
        <v>#DIV/0!</v>
      </c>
      <c r="AA636" s="27" t="e">
        <f t="shared" si="171"/>
        <v>#DIV/0!</v>
      </c>
      <c r="AB636" s="27" t="e">
        <f t="shared" si="172"/>
        <v>#DIV/0!</v>
      </c>
      <c r="AC636" t="e">
        <f t="shared" si="173"/>
        <v>#DIV/0!</v>
      </c>
      <c r="AD636" s="24">
        <f>'GT Data'!D638</f>
        <v>0</v>
      </c>
      <c r="AE636" s="25" t="e">
        <f t="shared" si="174"/>
        <v>#DIV/0!</v>
      </c>
      <c r="AF636" s="25" t="e">
        <f t="shared" si="175"/>
        <v>#DIV/0!</v>
      </c>
      <c r="AG636" s="25" t="e">
        <f t="shared" si="176"/>
        <v>#DIV/0!</v>
      </c>
      <c r="AH636" s="25">
        <v>0</v>
      </c>
      <c r="AI636" s="25">
        <v>0</v>
      </c>
      <c r="AJ636" s="25">
        <f t="shared" si="177"/>
        <v>0</v>
      </c>
      <c r="AK636" s="24">
        <f>'GT Data'!N638</f>
        <v>0</v>
      </c>
      <c r="AL636" s="25" t="e">
        <f t="shared" si="178"/>
        <v>#DIV/0!</v>
      </c>
      <c r="AM636" s="25" t="e">
        <f t="shared" si="179"/>
        <v>#DIV/0!</v>
      </c>
      <c r="AN636" s="25" t="e">
        <f t="shared" si="180"/>
        <v>#DIV/0!</v>
      </c>
      <c r="AO636" s="25">
        <v>0</v>
      </c>
      <c r="AP636" s="25">
        <v>0</v>
      </c>
      <c r="AQ636" s="25" t="e">
        <f t="shared" si="181"/>
        <v>#DIV/0!</v>
      </c>
    </row>
    <row r="637" spans="1:43" x14ac:dyDescent="0.3">
      <c r="A637">
        <f>'Calculated Tab Properties'!A637</f>
        <v>0</v>
      </c>
      <c r="B637">
        <f>'Calculated Tab Properties'!B637</f>
        <v>0</v>
      </c>
      <c r="C637">
        <f>'Calculated Tab Properties'!C637</f>
        <v>0</v>
      </c>
      <c r="D637">
        <f>'Calculated Tab Properties'!D637</f>
        <v>0</v>
      </c>
      <c r="E637">
        <f>'Calculated Tab Properties'!E637</f>
        <v>0</v>
      </c>
      <c r="F637">
        <f>'Calculated Tab Properties'!F637</f>
        <v>0</v>
      </c>
      <c r="G637">
        <f>'Calculated Tab Properties'!G637</f>
        <v>0</v>
      </c>
      <c r="H637">
        <f>'Calculated Tab Properties'!H637</f>
        <v>0</v>
      </c>
      <c r="I637">
        <f>'Calculated Tab Properties'!I637</f>
        <v>0</v>
      </c>
      <c r="J637" s="20" t="e">
        <f>'Calculated Tab Properties'!J637</f>
        <v>#DIV/0!</v>
      </c>
      <c r="K637">
        <v>0</v>
      </c>
      <c r="L637">
        <v>0</v>
      </c>
      <c r="M637">
        <v>0</v>
      </c>
      <c r="N637">
        <v>0</v>
      </c>
      <c r="O637" s="27">
        <f>'Calculated Tab Properties'!O637</f>
        <v>0</v>
      </c>
      <c r="P637" s="27">
        <f>'Calculated Tab Properties'!P637</f>
        <v>0</v>
      </c>
      <c r="Q637">
        <f>'Calculated Tab Properties'!Q637</f>
        <v>-300</v>
      </c>
      <c r="R637" t="e">
        <f>'Calculated Tab Properties'!R637</f>
        <v>#DIV/0!</v>
      </c>
      <c r="T637" s="1">
        <v>0</v>
      </c>
      <c r="U637" s="1">
        <v>0</v>
      </c>
      <c r="V637">
        <f>T637*'GEOMETRIC INPUTS'!S637</f>
        <v>0</v>
      </c>
      <c r="W637">
        <v>636</v>
      </c>
      <c r="X637">
        <f t="shared" si="168"/>
        <v>0</v>
      </c>
      <c r="Y637">
        <f t="shared" si="169"/>
        <v>0</v>
      </c>
      <c r="Z637" s="27" t="e">
        <f t="shared" si="170"/>
        <v>#DIV/0!</v>
      </c>
      <c r="AA637" s="27" t="e">
        <f t="shared" si="171"/>
        <v>#DIV/0!</v>
      </c>
      <c r="AB637" s="27" t="e">
        <f t="shared" si="172"/>
        <v>#DIV/0!</v>
      </c>
      <c r="AC637" t="e">
        <f t="shared" si="173"/>
        <v>#DIV/0!</v>
      </c>
      <c r="AD637" s="24">
        <f>'GT Data'!D639</f>
        <v>0</v>
      </c>
      <c r="AE637" s="25" t="e">
        <f t="shared" si="174"/>
        <v>#DIV/0!</v>
      </c>
      <c r="AF637" s="25" t="e">
        <f t="shared" si="175"/>
        <v>#DIV/0!</v>
      </c>
      <c r="AG637" s="25" t="e">
        <f t="shared" si="176"/>
        <v>#DIV/0!</v>
      </c>
      <c r="AH637" s="25">
        <v>0</v>
      </c>
      <c r="AI637" s="25">
        <v>0</v>
      </c>
      <c r="AJ637" s="25">
        <f t="shared" si="177"/>
        <v>0</v>
      </c>
      <c r="AK637" s="24">
        <f>'GT Data'!N639</f>
        <v>0</v>
      </c>
      <c r="AL637" s="25" t="e">
        <f t="shared" si="178"/>
        <v>#DIV/0!</v>
      </c>
      <c r="AM637" s="25" t="e">
        <f t="shared" si="179"/>
        <v>#DIV/0!</v>
      </c>
      <c r="AN637" s="25" t="e">
        <f t="shared" si="180"/>
        <v>#DIV/0!</v>
      </c>
      <c r="AO637" s="25">
        <v>0</v>
      </c>
      <c r="AP637" s="25">
        <v>0</v>
      </c>
      <c r="AQ637" s="25" t="e">
        <f t="shared" si="181"/>
        <v>#DIV/0!</v>
      </c>
    </row>
    <row r="638" spans="1:43" x14ac:dyDescent="0.3">
      <c r="A638">
        <f>'Calculated Tab Properties'!A638</f>
        <v>0</v>
      </c>
      <c r="B638">
        <f>'Calculated Tab Properties'!B638</f>
        <v>0</v>
      </c>
      <c r="C638">
        <f>'Calculated Tab Properties'!C638</f>
        <v>0</v>
      </c>
      <c r="D638">
        <f>'Calculated Tab Properties'!D638</f>
        <v>0</v>
      </c>
      <c r="E638">
        <f>'Calculated Tab Properties'!E638</f>
        <v>0</v>
      </c>
      <c r="F638">
        <f>'Calculated Tab Properties'!F638</f>
        <v>0</v>
      </c>
      <c r="G638">
        <f>'Calculated Tab Properties'!G638</f>
        <v>0</v>
      </c>
      <c r="H638">
        <f>'Calculated Tab Properties'!H638</f>
        <v>0</v>
      </c>
      <c r="I638">
        <f>'Calculated Tab Properties'!I638</f>
        <v>0</v>
      </c>
      <c r="J638" s="20" t="e">
        <f>'Calculated Tab Properties'!J638</f>
        <v>#DIV/0!</v>
      </c>
      <c r="K638">
        <v>0</v>
      </c>
      <c r="L638">
        <v>0</v>
      </c>
      <c r="M638">
        <v>0</v>
      </c>
      <c r="N638">
        <v>0</v>
      </c>
      <c r="O638" s="27">
        <f>'Calculated Tab Properties'!O638</f>
        <v>0</v>
      </c>
      <c r="P638" s="27">
        <f>'Calculated Tab Properties'!P638</f>
        <v>0</v>
      </c>
      <c r="Q638">
        <f>'Calculated Tab Properties'!Q638</f>
        <v>-300</v>
      </c>
      <c r="R638" t="e">
        <f>'Calculated Tab Properties'!R638</f>
        <v>#DIV/0!</v>
      </c>
      <c r="T638" s="1">
        <v>0</v>
      </c>
      <c r="U638" s="1">
        <v>0</v>
      </c>
      <c r="V638">
        <f>T638*'GEOMETRIC INPUTS'!S638</f>
        <v>0</v>
      </c>
      <c r="W638">
        <v>637</v>
      </c>
      <c r="X638">
        <f t="shared" si="168"/>
        <v>0</v>
      </c>
      <c r="Y638">
        <f t="shared" si="169"/>
        <v>0</v>
      </c>
      <c r="Z638" s="27" t="e">
        <f t="shared" si="170"/>
        <v>#DIV/0!</v>
      </c>
      <c r="AA638" s="27" t="e">
        <f t="shared" si="171"/>
        <v>#DIV/0!</v>
      </c>
      <c r="AB638" s="27" t="e">
        <f t="shared" si="172"/>
        <v>#DIV/0!</v>
      </c>
      <c r="AC638" t="e">
        <f t="shared" si="173"/>
        <v>#DIV/0!</v>
      </c>
      <c r="AD638" s="24">
        <f>'GT Data'!D640</f>
        <v>0</v>
      </c>
      <c r="AE638" s="25" t="e">
        <f t="shared" si="174"/>
        <v>#DIV/0!</v>
      </c>
      <c r="AF638" s="25" t="e">
        <f t="shared" si="175"/>
        <v>#DIV/0!</v>
      </c>
      <c r="AG638" s="25" t="e">
        <f t="shared" si="176"/>
        <v>#DIV/0!</v>
      </c>
      <c r="AH638" s="25">
        <v>0</v>
      </c>
      <c r="AI638" s="25">
        <v>0</v>
      </c>
      <c r="AJ638" s="25">
        <f t="shared" si="177"/>
        <v>0</v>
      </c>
      <c r="AK638" s="24">
        <f>'GT Data'!N640</f>
        <v>0</v>
      </c>
      <c r="AL638" s="25" t="e">
        <f t="shared" si="178"/>
        <v>#DIV/0!</v>
      </c>
      <c r="AM638" s="25" t="e">
        <f t="shared" si="179"/>
        <v>#DIV/0!</v>
      </c>
      <c r="AN638" s="25" t="e">
        <f t="shared" si="180"/>
        <v>#DIV/0!</v>
      </c>
      <c r="AO638" s="25">
        <v>0</v>
      </c>
      <c r="AP638" s="25">
        <v>0</v>
      </c>
      <c r="AQ638" s="25" t="e">
        <f t="shared" si="181"/>
        <v>#DIV/0!</v>
      </c>
    </row>
    <row r="639" spans="1:43" x14ac:dyDescent="0.3">
      <c r="A639">
        <f>'Calculated Tab Properties'!A639</f>
        <v>0</v>
      </c>
      <c r="B639">
        <f>'Calculated Tab Properties'!B639</f>
        <v>0</v>
      </c>
      <c r="C639">
        <f>'Calculated Tab Properties'!C639</f>
        <v>0</v>
      </c>
      <c r="D639">
        <f>'Calculated Tab Properties'!D639</f>
        <v>0</v>
      </c>
      <c r="E639">
        <f>'Calculated Tab Properties'!E639</f>
        <v>0</v>
      </c>
      <c r="F639">
        <f>'Calculated Tab Properties'!F639</f>
        <v>0</v>
      </c>
      <c r="G639">
        <f>'Calculated Tab Properties'!G639</f>
        <v>0</v>
      </c>
      <c r="H639">
        <f>'Calculated Tab Properties'!H639</f>
        <v>0</v>
      </c>
      <c r="I639">
        <f>'Calculated Tab Properties'!I639</f>
        <v>0</v>
      </c>
      <c r="J639" s="20" t="e">
        <f>'Calculated Tab Properties'!J639</f>
        <v>#DIV/0!</v>
      </c>
      <c r="K639">
        <v>0</v>
      </c>
      <c r="L639">
        <v>0</v>
      </c>
      <c r="M639">
        <v>0</v>
      </c>
      <c r="N639">
        <v>0</v>
      </c>
      <c r="O639" s="27">
        <f>'Calculated Tab Properties'!O639</f>
        <v>0</v>
      </c>
      <c r="P639" s="27">
        <f>'Calculated Tab Properties'!P639</f>
        <v>0</v>
      </c>
      <c r="Q639">
        <f>'Calculated Tab Properties'!Q639</f>
        <v>-300</v>
      </c>
      <c r="R639" t="e">
        <f>'Calculated Tab Properties'!R639</f>
        <v>#DIV/0!</v>
      </c>
      <c r="T639" s="1">
        <v>0</v>
      </c>
      <c r="U639" s="1">
        <v>0</v>
      </c>
      <c r="V639">
        <f>T639*'GEOMETRIC INPUTS'!S639</f>
        <v>0</v>
      </c>
      <c r="W639">
        <v>638</v>
      </c>
      <c r="X639">
        <f t="shared" si="168"/>
        <v>0</v>
      </c>
      <c r="Y639">
        <f t="shared" si="169"/>
        <v>0</v>
      </c>
      <c r="Z639" s="27" t="e">
        <f t="shared" si="170"/>
        <v>#DIV/0!</v>
      </c>
      <c r="AA639" s="27" t="e">
        <f t="shared" si="171"/>
        <v>#DIV/0!</v>
      </c>
      <c r="AB639" s="27" t="e">
        <f t="shared" si="172"/>
        <v>#DIV/0!</v>
      </c>
      <c r="AC639" t="e">
        <f t="shared" si="173"/>
        <v>#DIV/0!</v>
      </c>
      <c r="AD639" s="24">
        <f>'GT Data'!D641</f>
        <v>0</v>
      </c>
      <c r="AE639" s="25" t="e">
        <f t="shared" si="174"/>
        <v>#DIV/0!</v>
      </c>
      <c r="AF639" s="25" t="e">
        <f t="shared" si="175"/>
        <v>#DIV/0!</v>
      </c>
      <c r="AG639" s="25" t="e">
        <f t="shared" si="176"/>
        <v>#DIV/0!</v>
      </c>
      <c r="AH639" s="25">
        <v>0</v>
      </c>
      <c r="AI639" s="25">
        <v>0</v>
      </c>
      <c r="AJ639" s="25">
        <f t="shared" si="177"/>
        <v>0</v>
      </c>
      <c r="AK639" s="24">
        <f>'GT Data'!N641</f>
        <v>0</v>
      </c>
      <c r="AL639" s="25" t="e">
        <f t="shared" si="178"/>
        <v>#DIV/0!</v>
      </c>
      <c r="AM639" s="25" t="e">
        <f t="shared" si="179"/>
        <v>#DIV/0!</v>
      </c>
      <c r="AN639" s="25" t="e">
        <f t="shared" si="180"/>
        <v>#DIV/0!</v>
      </c>
      <c r="AO639" s="25">
        <v>0</v>
      </c>
      <c r="AP639" s="25">
        <v>0</v>
      </c>
      <c r="AQ639" s="25" t="e">
        <f t="shared" si="181"/>
        <v>#DIV/0!</v>
      </c>
    </row>
    <row r="640" spans="1:43" x14ac:dyDescent="0.3">
      <c r="A640">
        <f>'Calculated Tab Properties'!A640</f>
        <v>0</v>
      </c>
      <c r="B640">
        <f>'Calculated Tab Properties'!B640</f>
        <v>0</v>
      </c>
      <c r="C640">
        <f>'Calculated Tab Properties'!C640</f>
        <v>0</v>
      </c>
      <c r="D640">
        <f>'Calculated Tab Properties'!D640</f>
        <v>0</v>
      </c>
      <c r="E640">
        <f>'Calculated Tab Properties'!E640</f>
        <v>0</v>
      </c>
      <c r="F640">
        <f>'Calculated Tab Properties'!F640</f>
        <v>0</v>
      </c>
      <c r="G640">
        <f>'Calculated Tab Properties'!G640</f>
        <v>0</v>
      </c>
      <c r="H640">
        <f>'Calculated Tab Properties'!H640</f>
        <v>0</v>
      </c>
      <c r="I640">
        <f>'Calculated Tab Properties'!I640</f>
        <v>0</v>
      </c>
      <c r="J640" s="20" t="e">
        <f>'Calculated Tab Properties'!J640</f>
        <v>#DIV/0!</v>
      </c>
      <c r="K640">
        <v>0</v>
      </c>
      <c r="L640">
        <v>0</v>
      </c>
      <c r="M640">
        <v>0</v>
      </c>
      <c r="N640">
        <v>0</v>
      </c>
      <c r="O640" s="27">
        <f>'Calculated Tab Properties'!O640</f>
        <v>0</v>
      </c>
      <c r="P640" s="27">
        <f>'Calculated Tab Properties'!P640</f>
        <v>0</v>
      </c>
      <c r="Q640">
        <f>'Calculated Tab Properties'!Q640</f>
        <v>-300</v>
      </c>
      <c r="R640" t="e">
        <f>'Calculated Tab Properties'!R640</f>
        <v>#DIV/0!</v>
      </c>
      <c r="T640" s="1">
        <v>0</v>
      </c>
      <c r="U640" s="1">
        <v>0</v>
      </c>
      <c r="V640">
        <f>T640*'GEOMETRIC INPUTS'!S640</f>
        <v>0</v>
      </c>
      <c r="W640">
        <v>639</v>
      </c>
      <c r="X640">
        <f t="shared" si="168"/>
        <v>0</v>
      </c>
      <c r="Y640">
        <f t="shared" si="169"/>
        <v>0</v>
      </c>
      <c r="Z640" s="27" t="e">
        <f t="shared" si="170"/>
        <v>#DIV/0!</v>
      </c>
      <c r="AA640" s="27" t="e">
        <f t="shared" si="171"/>
        <v>#DIV/0!</v>
      </c>
      <c r="AB640" s="27" t="e">
        <f t="shared" si="172"/>
        <v>#DIV/0!</v>
      </c>
      <c r="AC640" t="e">
        <f t="shared" si="173"/>
        <v>#DIV/0!</v>
      </c>
      <c r="AD640" s="24">
        <f>'GT Data'!D642</f>
        <v>0</v>
      </c>
      <c r="AE640" s="25" t="e">
        <f t="shared" si="174"/>
        <v>#DIV/0!</v>
      </c>
      <c r="AF640" s="25" t="e">
        <f t="shared" si="175"/>
        <v>#DIV/0!</v>
      </c>
      <c r="AG640" s="25" t="e">
        <f t="shared" si="176"/>
        <v>#DIV/0!</v>
      </c>
      <c r="AH640" s="25">
        <v>0</v>
      </c>
      <c r="AI640" s="25">
        <v>0</v>
      </c>
      <c r="AJ640" s="25">
        <f t="shared" si="177"/>
        <v>0</v>
      </c>
      <c r="AK640" s="24">
        <f>'GT Data'!N642</f>
        <v>0</v>
      </c>
      <c r="AL640" s="25" t="e">
        <f t="shared" si="178"/>
        <v>#DIV/0!</v>
      </c>
      <c r="AM640" s="25" t="e">
        <f t="shared" si="179"/>
        <v>#DIV/0!</v>
      </c>
      <c r="AN640" s="25" t="e">
        <f t="shared" si="180"/>
        <v>#DIV/0!</v>
      </c>
      <c r="AO640" s="25">
        <v>0</v>
      </c>
      <c r="AP640" s="25">
        <v>0</v>
      </c>
      <c r="AQ640" s="25" t="e">
        <f t="shared" si="181"/>
        <v>#DIV/0!</v>
      </c>
    </row>
    <row r="641" spans="1:43" x14ac:dyDescent="0.3">
      <c r="A641">
        <f>'Calculated Tab Properties'!A641</f>
        <v>0</v>
      </c>
      <c r="B641">
        <f>'Calculated Tab Properties'!B641</f>
        <v>0</v>
      </c>
      <c r="C641">
        <f>'Calculated Tab Properties'!C641</f>
        <v>0</v>
      </c>
      <c r="D641">
        <f>'Calculated Tab Properties'!D641</f>
        <v>0</v>
      </c>
      <c r="E641">
        <f>'Calculated Tab Properties'!E641</f>
        <v>0</v>
      </c>
      <c r="F641">
        <f>'Calculated Tab Properties'!F641</f>
        <v>0</v>
      </c>
      <c r="G641">
        <f>'Calculated Tab Properties'!G641</f>
        <v>0</v>
      </c>
      <c r="H641">
        <f>'Calculated Tab Properties'!H641</f>
        <v>0</v>
      </c>
      <c r="I641">
        <f>'Calculated Tab Properties'!I641</f>
        <v>0</v>
      </c>
      <c r="J641" s="20" t="e">
        <f>'Calculated Tab Properties'!J641</f>
        <v>#DIV/0!</v>
      </c>
      <c r="K641">
        <v>0</v>
      </c>
      <c r="L641">
        <v>0</v>
      </c>
      <c r="M641">
        <v>0</v>
      </c>
      <c r="N641">
        <v>0</v>
      </c>
      <c r="O641" s="27">
        <f>'Calculated Tab Properties'!O641</f>
        <v>0</v>
      </c>
      <c r="P641" s="27">
        <f>'Calculated Tab Properties'!P641</f>
        <v>0</v>
      </c>
      <c r="Q641">
        <f>'Calculated Tab Properties'!Q641</f>
        <v>-300</v>
      </c>
      <c r="R641" t="e">
        <f>'Calculated Tab Properties'!R641</f>
        <v>#DIV/0!</v>
      </c>
      <c r="T641" s="1">
        <v>0</v>
      </c>
      <c r="U641" s="1">
        <v>0</v>
      </c>
      <c r="V641">
        <f>T641*'GEOMETRIC INPUTS'!S641</f>
        <v>0</v>
      </c>
      <c r="W641">
        <v>640</v>
      </c>
      <c r="X641">
        <f t="shared" si="168"/>
        <v>0</v>
      </c>
      <c r="Y641">
        <f t="shared" si="169"/>
        <v>0</v>
      </c>
      <c r="Z641" s="27" t="e">
        <f t="shared" si="170"/>
        <v>#DIV/0!</v>
      </c>
      <c r="AA641" s="27" t="e">
        <f t="shared" si="171"/>
        <v>#DIV/0!</v>
      </c>
      <c r="AB641" s="27" t="e">
        <f t="shared" si="172"/>
        <v>#DIV/0!</v>
      </c>
      <c r="AC641" t="e">
        <f t="shared" si="173"/>
        <v>#DIV/0!</v>
      </c>
      <c r="AD641" s="24">
        <f>'GT Data'!D643</f>
        <v>0</v>
      </c>
      <c r="AE641" s="25" t="e">
        <f t="shared" si="174"/>
        <v>#DIV/0!</v>
      </c>
      <c r="AF641" s="25" t="e">
        <f t="shared" si="175"/>
        <v>#DIV/0!</v>
      </c>
      <c r="AG641" s="25" t="e">
        <f t="shared" si="176"/>
        <v>#DIV/0!</v>
      </c>
      <c r="AH641" s="25">
        <v>0</v>
      </c>
      <c r="AI641" s="25">
        <v>0</v>
      </c>
      <c r="AJ641" s="25">
        <f t="shared" si="177"/>
        <v>0</v>
      </c>
      <c r="AK641" s="24">
        <f>'GT Data'!N643</f>
        <v>0</v>
      </c>
      <c r="AL641" s="25" t="e">
        <f t="shared" si="178"/>
        <v>#DIV/0!</v>
      </c>
      <c r="AM641" s="25" t="e">
        <f t="shared" si="179"/>
        <v>#DIV/0!</v>
      </c>
      <c r="AN641" s="25" t="e">
        <f t="shared" si="180"/>
        <v>#DIV/0!</v>
      </c>
      <c r="AO641" s="25">
        <v>0</v>
      </c>
      <c r="AP641" s="25">
        <v>0</v>
      </c>
      <c r="AQ641" s="25" t="e">
        <f t="shared" si="181"/>
        <v>#DIV/0!</v>
      </c>
    </row>
    <row r="642" spans="1:43" x14ac:dyDescent="0.3">
      <c r="A642">
        <f>'Calculated Tab Properties'!A642</f>
        <v>0</v>
      </c>
      <c r="B642">
        <f>'Calculated Tab Properties'!B642</f>
        <v>0</v>
      </c>
      <c r="C642">
        <f>'Calculated Tab Properties'!C642</f>
        <v>0</v>
      </c>
      <c r="D642">
        <f>'Calculated Tab Properties'!D642</f>
        <v>0</v>
      </c>
      <c r="E642">
        <f>'Calculated Tab Properties'!E642</f>
        <v>0</v>
      </c>
      <c r="F642">
        <f>'Calculated Tab Properties'!F642</f>
        <v>0</v>
      </c>
      <c r="G642">
        <f>'Calculated Tab Properties'!G642</f>
        <v>0</v>
      </c>
      <c r="H642">
        <f>'Calculated Tab Properties'!H642</f>
        <v>0</v>
      </c>
      <c r="I642">
        <f>'Calculated Tab Properties'!I642</f>
        <v>0</v>
      </c>
      <c r="J642" s="20" t="e">
        <f>'Calculated Tab Properties'!J642</f>
        <v>#DIV/0!</v>
      </c>
      <c r="K642">
        <v>0</v>
      </c>
      <c r="L642">
        <v>0</v>
      </c>
      <c r="M642">
        <v>0</v>
      </c>
      <c r="N642">
        <v>0</v>
      </c>
      <c r="O642" s="27">
        <f>'Calculated Tab Properties'!O642</f>
        <v>0</v>
      </c>
      <c r="P642" s="27">
        <f>'Calculated Tab Properties'!P642</f>
        <v>0</v>
      </c>
      <c r="Q642">
        <f>'Calculated Tab Properties'!Q642</f>
        <v>-300</v>
      </c>
      <c r="R642" t="e">
        <f>'Calculated Tab Properties'!R642</f>
        <v>#DIV/0!</v>
      </c>
      <c r="T642" s="1">
        <v>0</v>
      </c>
      <c r="U642" s="1">
        <v>0</v>
      </c>
      <c r="V642">
        <f>T642*'GEOMETRIC INPUTS'!S642</f>
        <v>0</v>
      </c>
      <c r="W642">
        <v>641</v>
      </c>
      <c r="X642">
        <f t="shared" si="168"/>
        <v>0</v>
      </c>
      <c r="Y642">
        <f t="shared" si="169"/>
        <v>0</v>
      </c>
      <c r="Z642" s="27" t="e">
        <f t="shared" si="170"/>
        <v>#DIV/0!</v>
      </c>
      <c r="AA642" s="27" t="e">
        <f t="shared" si="171"/>
        <v>#DIV/0!</v>
      </c>
      <c r="AB642" s="27" t="e">
        <f t="shared" si="172"/>
        <v>#DIV/0!</v>
      </c>
      <c r="AC642" t="e">
        <f t="shared" si="173"/>
        <v>#DIV/0!</v>
      </c>
      <c r="AD642" s="24">
        <f>'GT Data'!D644</f>
        <v>0</v>
      </c>
      <c r="AE642" s="25" t="e">
        <f t="shared" si="174"/>
        <v>#DIV/0!</v>
      </c>
      <c r="AF642" s="25" t="e">
        <f t="shared" si="175"/>
        <v>#DIV/0!</v>
      </c>
      <c r="AG642" s="25" t="e">
        <f t="shared" si="176"/>
        <v>#DIV/0!</v>
      </c>
      <c r="AH642" s="25">
        <v>0</v>
      </c>
      <c r="AI642" s="25">
        <v>0</v>
      </c>
      <c r="AJ642" s="25">
        <f t="shared" si="177"/>
        <v>0</v>
      </c>
      <c r="AK642" s="24">
        <f>'GT Data'!N644</f>
        <v>0</v>
      </c>
      <c r="AL642" s="25" t="e">
        <f t="shared" si="178"/>
        <v>#DIV/0!</v>
      </c>
      <c r="AM642" s="25" t="e">
        <f t="shared" si="179"/>
        <v>#DIV/0!</v>
      </c>
      <c r="AN642" s="25" t="e">
        <f t="shared" si="180"/>
        <v>#DIV/0!</v>
      </c>
      <c r="AO642" s="25">
        <v>0</v>
      </c>
      <c r="AP642" s="25">
        <v>0</v>
      </c>
      <c r="AQ642" s="25" t="e">
        <f t="shared" si="181"/>
        <v>#DIV/0!</v>
      </c>
    </row>
    <row r="643" spans="1:43" x14ac:dyDescent="0.3">
      <c r="A643">
        <f>'Calculated Tab Properties'!A643</f>
        <v>0</v>
      </c>
      <c r="B643">
        <f>'Calculated Tab Properties'!B643</f>
        <v>0</v>
      </c>
      <c r="C643">
        <f>'Calculated Tab Properties'!C643</f>
        <v>0</v>
      </c>
      <c r="D643">
        <f>'Calculated Tab Properties'!D643</f>
        <v>0</v>
      </c>
      <c r="E643">
        <f>'Calculated Tab Properties'!E643</f>
        <v>0</v>
      </c>
      <c r="F643">
        <f>'Calculated Tab Properties'!F643</f>
        <v>0</v>
      </c>
      <c r="G643">
        <f>'Calculated Tab Properties'!G643</f>
        <v>0</v>
      </c>
      <c r="H643">
        <f>'Calculated Tab Properties'!H643</f>
        <v>0</v>
      </c>
      <c r="I643">
        <f>'Calculated Tab Properties'!I643</f>
        <v>0</v>
      </c>
      <c r="J643" s="20" t="e">
        <f>'Calculated Tab Properties'!J643</f>
        <v>#DIV/0!</v>
      </c>
      <c r="K643">
        <v>0</v>
      </c>
      <c r="L643">
        <v>0</v>
      </c>
      <c r="M643">
        <v>0</v>
      </c>
      <c r="N643">
        <v>0</v>
      </c>
      <c r="O643" s="27">
        <f>'Calculated Tab Properties'!O643</f>
        <v>0</v>
      </c>
      <c r="P643" s="27">
        <f>'Calculated Tab Properties'!P643</f>
        <v>0</v>
      </c>
      <c r="Q643">
        <f>'Calculated Tab Properties'!Q643</f>
        <v>-300</v>
      </c>
      <c r="R643" t="e">
        <f>'Calculated Tab Properties'!R643</f>
        <v>#DIV/0!</v>
      </c>
      <c r="T643" s="1">
        <v>0</v>
      </c>
      <c r="U643" s="1">
        <v>0</v>
      </c>
      <c r="V643">
        <f>T643*'GEOMETRIC INPUTS'!S643</f>
        <v>0</v>
      </c>
      <c r="W643">
        <v>642</v>
      </c>
      <c r="X643">
        <f t="shared" si="168"/>
        <v>0</v>
      </c>
      <c r="Y643">
        <f t="shared" si="169"/>
        <v>0</v>
      </c>
      <c r="Z643" s="27" t="e">
        <f t="shared" si="170"/>
        <v>#DIV/0!</v>
      </c>
      <c r="AA643" s="27" t="e">
        <f t="shared" si="171"/>
        <v>#DIV/0!</v>
      </c>
      <c r="AB643" s="27" t="e">
        <f t="shared" si="172"/>
        <v>#DIV/0!</v>
      </c>
      <c r="AC643" t="e">
        <f t="shared" si="173"/>
        <v>#DIV/0!</v>
      </c>
      <c r="AD643" s="24">
        <f>'GT Data'!D645</f>
        <v>0</v>
      </c>
      <c r="AE643" s="25" t="e">
        <f t="shared" si="174"/>
        <v>#DIV/0!</v>
      </c>
      <c r="AF643" s="25" t="e">
        <f t="shared" si="175"/>
        <v>#DIV/0!</v>
      </c>
      <c r="AG643" s="25" t="e">
        <f t="shared" si="176"/>
        <v>#DIV/0!</v>
      </c>
      <c r="AH643" s="25">
        <v>0</v>
      </c>
      <c r="AI643" s="25">
        <v>0</v>
      </c>
      <c r="AJ643" s="25">
        <f t="shared" si="177"/>
        <v>0</v>
      </c>
      <c r="AK643" s="24">
        <f>'GT Data'!N645</f>
        <v>0</v>
      </c>
      <c r="AL643" s="25" t="e">
        <f t="shared" si="178"/>
        <v>#DIV/0!</v>
      </c>
      <c r="AM643" s="25" t="e">
        <f t="shared" si="179"/>
        <v>#DIV/0!</v>
      </c>
      <c r="AN643" s="25" t="e">
        <f t="shared" si="180"/>
        <v>#DIV/0!</v>
      </c>
      <c r="AO643" s="25">
        <v>0</v>
      </c>
      <c r="AP643" s="25">
        <v>0</v>
      </c>
      <c r="AQ643" s="25" t="e">
        <f t="shared" si="181"/>
        <v>#DIV/0!</v>
      </c>
    </row>
    <row r="644" spans="1:43" x14ac:dyDescent="0.3">
      <c r="A644">
        <f>'Calculated Tab Properties'!A644</f>
        <v>0</v>
      </c>
      <c r="B644">
        <f>'Calculated Tab Properties'!B644</f>
        <v>0</v>
      </c>
      <c r="C644">
        <f>'Calculated Tab Properties'!C644</f>
        <v>0</v>
      </c>
      <c r="D644">
        <f>'Calculated Tab Properties'!D644</f>
        <v>0</v>
      </c>
      <c r="E644">
        <f>'Calculated Tab Properties'!E644</f>
        <v>0</v>
      </c>
      <c r="F644">
        <f>'Calculated Tab Properties'!F644</f>
        <v>0</v>
      </c>
      <c r="G644">
        <f>'Calculated Tab Properties'!G644</f>
        <v>0</v>
      </c>
      <c r="H644">
        <f>'Calculated Tab Properties'!H644</f>
        <v>0</v>
      </c>
      <c r="I644">
        <f>'Calculated Tab Properties'!I644</f>
        <v>0</v>
      </c>
      <c r="J644" s="20" t="e">
        <f>'Calculated Tab Properties'!J644</f>
        <v>#DIV/0!</v>
      </c>
      <c r="K644">
        <v>0</v>
      </c>
      <c r="L644">
        <v>0</v>
      </c>
      <c r="M644">
        <v>0</v>
      </c>
      <c r="N644">
        <v>0</v>
      </c>
      <c r="O644" s="27">
        <f>'Calculated Tab Properties'!O644</f>
        <v>0</v>
      </c>
      <c r="P644" s="27">
        <f>'Calculated Tab Properties'!P644</f>
        <v>0</v>
      </c>
      <c r="Q644">
        <f>'Calculated Tab Properties'!Q644</f>
        <v>-300</v>
      </c>
      <c r="R644" t="e">
        <f>'Calculated Tab Properties'!R644</f>
        <v>#DIV/0!</v>
      </c>
      <c r="T644" s="1">
        <v>0</v>
      </c>
      <c r="U644" s="1">
        <v>0</v>
      </c>
      <c r="V644">
        <f>T644*'GEOMETRIC INPUTS'!S644</f>
        <v>0</v>
      </c>
      <c r="W644">
        <v>643</v>
      </c>
      <c r="X644">
        <f t="shared" si="168"/>
        <v>0</v>
      </c>
      <c r="Y644">
        <f t="shared" si="169"/>
        <v>0</v>
      </c>
      <c r="Z644" s="27" t="e">
        <f t="shared" si="170"/>
        <v>#DIV/0!</v>
      </c>
      <c r="AA644" s="27" t="e">
        <f t="shared" si="171"/>
        <v>#DIV/0!</v>
      </c>
      <c r="AB644" s="27" t="e">
        <f t="shared" si="172"/>
        <v>#DIV/0!</v>
      </c>
      <c r="AC644" t="e">
        <f t="shared" si="173"/>
        <v>#DIV/0!</v>
      </c>
      <c r="AD644" s="24">
        <f>'GT Data'!D646</f>
        <v>0</v>
      </c>
      <c r="AE644" s="25" t="e">
        <f t="shared" si="174"/>
        <v>#DIV/0!</v>
      </c>
      <c r="AF644" s="25" t="e">
        <f t="shared" si="175"/>
        <v>#DIV/0!</v>
      </c>
      <c r="AG644" s="25" t="e">
        <f t="shared" si="176"/>
        <v>#DIV/0!</v>
      </c>
      <c r="AH644" s="25">
        <v>0</v>
      </c>
      <c r="AI644" s="25">
        <v>0</v>
      </c>
      <c r="AJ644" s="25">
        <f t="shared" si="177"/>
        <v>0</v>
      </c>
      <c r="AK644" s="24">
        <f>'GT Data'!N646</f>
        <v>0</v>
      </c>
      <c r="AL644" s="25" t="e">
        <f t="shared" si="178"/>
        <v>#DIV/0!</v>
      </c>
      <c r="AM644" s="25" t="e">
        <f t="shared" si="179"/>
        <v>#DIV/0!</v>
      </c>
      <c r="AN644" s="25" t="e">
        <f t="shared" si="180"/>
        <v>#DIV/0!</v>
      </c>
      <c r="AO644" s="25">
        <v>0</v>
      </c>
      <c r="AP644" s="25">
        <v>0</v>
      </c>
      <c r="AQ644" s="25" t="e">
        <f t="shared" si="181"/>
        <v>#DIV/0!</v>
      </c>
    </row>
    <row r="645" spans="1:43" x14ac:dyDescent="0.3">
      <c r="A645">
        <f>'Calculated Tab Properties'!A645</f>
        <v>0</v>
      </c>
      <c r="B645">
        <f>'Calculated Tab Properties'!B645</f>
        <v>0</v>
      </c>
      <c r="C645">
        <f>'Calculated Tab Properties'!C645</f>
        <v>0</v>
      </c>
      <c r="D645">
        <f>'Calculated Tab Properties'!D645</f>
        <v>0</v>
      </c>
      <c r="E645">
        <f>'Calculated Tab Properties'!E645</f>
        <v>0</v>
      </c>
      <c r="F645">
        <f>'Calculated Tab Properties'!F645</f>
        <v>0</v>
      </c>
      <c r="G645">
        <f>'Calculated Tab Properties'!G645</f>
        <v>0</v>
      </c>
      <c r="H645">
        <f>'Calculated Tab Properties'!H645</f>
        <v>0</v>
      </c>
      <c r="I645">
        <f>'Calculated Tab Properties'!I645</f>
        <v>0</v>
      </c>
      <c r="J645" s="20" t="e">
        <f>'Calculated Tab Properties'!J645</f>
        <v>#DIV/0!</v>
      </c>
      <c r="K645">
        <v>0</v>
      </c>
      <c r="L645">
        <v>0</v>
      </c>
      <c r="M645">
        <v>0</v>
      </c>
      <c r="N645">
        <v>0</v>
      </c>
      <c r="O645" s="27">
        <f>'Calculated Tab Properties'!O645</f>
        <v>0</v>
      </c>
      <c r="P645" s="27">
        <f>'Calculated Tab Properties'!P645</f>
        <v>0</v>
      </c>
      <c r="Q645">
        <f>'Calculated Tab Properties'!Q645</f>
        <v>-300</v>
      </c>
      <c r="R645" t="e">
        <f>'Calculated Tab Properties'!R645</f>
        <v>#DIV/0!</v>
      </c>
      <c r="T645" s="1">
        <v>0</v>
      </c>
      <c r="U645" s="1">
        <v>0</v>
      </c>
      <c r="V645">
        <f>T645*'GEOMETRIC INPUTS'!S645</f>
        <v>0</v>
      </c>
      <c r="W645">
        <v>644</v>
      </c>
      <c r="X645">
        <f t="shared" si="168"/>
        <v>0</v>
      </c>
      <c r="Y645">
        <f t="shared" si="169"/>
        <v>0</v>
      </c>
      <c r="Z645" s="27" t="e">
        <f t="shared" si="170"/>
        <v>#DIV/0!</v>
      </c>
      <c r="AA645" s="27" t="e">
        <f t="shared" si="171"/>
        <v>#DIV/0!</v>
      </c>
      <c r="AB645" s="27" t="e">
        <f t="shared" si="172"/>
        <v>#DIV/0!</v>
      </c>
      <c r="AC645" t="e">
        <f t="shared" si="173"/>
        <v>#DIV/0!</v>
      </c>
      <c r="AD645" s="24">
        <f>'GT Data'!D647</f>
        <v>0</v>
      </c>
      <c r="AE645" s="25" t="e">
        <f t="shared" si="174"/>
        <v>#DIV/0!</v>
      </c>
      <c r="AF645" s="25" t="e">
        <f t="shared" si="175"/>
        <v>#DIV/0!</v>
      </c>
      <c r="AG645" s="25" t="e">
        <f t="shared" si="176"/>
        <v>#DIV/0!</v>
      </c>
      <c r="AH645" s="25">
        <v>0</v>
      </c>
      <c r="AI645" s="25">
        <v>0</v>
      </c>
      <c r="AJ645" s="25">
        <f t="shared" si="177"/>
        <v>0</v>
      </c>
      <c r="AK645" s="24">
        <f>'GT Data'!N647</f>
        <v>0</v>
      </c>
      <c r="AL645" s="25" t="e">
        <f t="shared" si="178"/>
        <v>#DIV/0!</v>
      </c>
      <c r="AM645" s="25" t="e">
        <f t="shared" si="179"/>
        <v>#DIV/0!</v>
      </c>
      <c r="AN645" s="25" t="e">
        <f t="shared" si="180"/>
        <v>#DIV/0!</v>
      </c>
      <c r="AO645" s="25">
        <v>0</v>
      </c>
      <c r="AP645" s="25">
        <v>0</v>
      </c>
      <c r="AQ645" s="25" t="e">
        <f t="shared" si="181"/>
        <v>#DIV/0!</v>
      </c>
    </row>
    <row r="646" spans="1:43" x14ac:dyDescent="0.3">
      <c r="A646">
        <f>'Calculated Tab Properties'!A646</f>
        <v>0</v>
      </c>
      <c r="B646">
        <f>'Calculated Tab Properties'!B646</f>
        <v>0</v>
      </c>
      <c r="C646">
        <f>'Calculated Tab Properties'!C646</f>
        <v>0</v>
      </c>
      <c r="D646">
        <f>'Calculated Tab Properties'!D646</f>
        <v>0</v>
      </c>
      <c r="E646">
        <f>'Calculated Tab Properties'!E646</f>
        <v>0</v>
      </c>
      <c r="F646">
        <f>'Calculated Tab Properties'!F646</f>
        <v>0</v>
      </c>
      <c r="G646">
        <f>'Calculated Tab Properties'!G646</f>
        <v>0</v>
      </c>
      <c r="H646">
        <f>'Calculated Tab Properties'!H646</f>
        <v>0</v>
      </c>
      <c r="I646">
        <f>'Calculated Tab Properties'!I646</f>
        <v>0</v>
      </c>
      <c r="J646" s="20" t="e">
        <f>'Calculated Tab Properties'!J646</f>
        <v>#DIV/0!</v>
      </c>
      <c r="K646">
        <v>0</v>
      </c>
      <c r="L646">
        <v>0</v>
      </c>
      <c r="M646">
        <v>0</v>
      </c>
      <c r="N646">
        <v>0</v>
      </c>
      <c r="O646" s="27">
        <f>'Calculated Tab Properties'!O646</f>
        <v>0</v>
      </c>
      <c r="P646" s="27">
        <f>'Calculated Tab Properties'!P646</f>
        <v>0</v>
      </c>
      <c r="Q646">
        <f>'Calculated Tab Properties'!Q646</f>
        <v>-300</v>
      </c>
      <c r="R646" t="e">
        <f>'Calculated Tab Properties'!R646</f>
        <v>#DIV/0!</v>
      </c>
      <c r="T646" s="1">
        <v>0</v>
      </c>
      <c r="U646" s="1">
        <v>0</v>
      </c>
      <c r="V646">
        <f>T646*'GEOMETRIC INPUTS'!S646</f>
        <v>0</v>
      </c>
      <c r="W646">
        <v>645</v>
      </c>
      <c r="X646">
        <f t="shared" si="168"/>
        <v>0</v>
      </c>
      <c r="Y646">
        <f t="shared" si="169"/>
        <v>0</v>
      </c>
      <c r="Z646" s="27" t="e">
        <f t="shared" si="170"/>
        <v>#DIV/0!</v>
      </c>
      <c r="AA646" s="27" t="e">
        <f t="shared" si="171"/>
        <v>#DIV/0!</v>
      </c>
      <c r="AB646" s="27" t="e">
        <f t="shared" si="172"/>
        <v>#DIV/0!</v>
      </c>
      <c r="AC646" t="e">
        <f t="shared" si="173"/>
        <v>#DIV/0!</v>
      </c>
      <c r="AD646" s="24">
        <f>'GT Data'!D648</f>
        <v>0</v>
      </c>
      <c r="AE646" s="25" t="e">
        <f t="shared" si="174"/>
        <v>#DIV/0!</v>
      </c>
      <c r="AF646" s="25" t="e">
        <f t="shared" si="175"/>
        <v>#DIV/0!</v>
      </c>
      <c r="AG646" s="25" t="e">
        <f t="shared" si="176"/>
        <v>#DIV/0!</v>
      </c>
      <c r="AH646" s="25">
        <v>0</v>
      </c>
      <c r="AI646" s="25">
        <v>0</v>
      </c>
      <c r="AJ646" s="25">
        <f t="shared" si="177"/>
        <v>0</v>
      </c>
      <c r="AK646" s="24">
        <f>'GT Data'!N648</f>
        <v>0</v>
      </c>
      <c r="AL646" s="25" t="e">
        <f t="shared" si="178"/>
        <v>#DIV/0!</v>
      </c>
      <c r="AM646" s="25" t="e">
        <f t="shared" si="179"/>
        <v>#DIV/0!</v>
      </c>
      <c r="AN646" s="25" t="e">
        <f t="shared" si="180"/>
        <v>#DIV/0!</v>
      </c>
      <c r="AO646" s="25">
        <v>0</v>
      </c>
      <c r="AP646" s="25">
        <v>0</v>
      </c>
      <c r="AQ646" s="25" t="e">
        <f t="shared" si="181"/>
        <v>#DIV/0!</v>
      </c>
    </row>
    <row r="647" spans="1:43" x14ac:dyDescent="0.3">
      <c r="A647">
        <f>'Calculated Tab Properties'!A647</f>
        <v>0</v>
      </c>
      <c r="B647">
        <f>'Calculated Tab Properties'!B647</f>
        <v>0</v>
      </c>
      <c r="C647">
        <f>'Calculated Tab Properties'!C647</f>
        <v>0</v>
      </c>
      <c r="D647">
        <f>'Calculated Tab Properties'!D647</f>
        <v>0</v>
      </c>
      <c r="E647">
        <f>'Calculated Tab Properties'!E647</f>
        <v>0</v>
      </c>
      <c r="F647">
        <f>'Calculated Tab Properties'!F647</f>
        <v>0</v>
      </c>
      <c r="G647">
        <f>'Calculated Tab Properties'!G647</f>
        <v>0</v>
      </c>
      <c r="H647">
        <f>'Calculated Tab Properties'!H647</f>
        <v>0</v>
      </c>
      <c r="I647">
        <f>'Calculated Tab Properties'!I647</f>
        <v>0</v>
      </c>
      <c r="J647" s="20" t="e">
        <f>'Calculated Tab Properties'!J647</f>
        <v>#DIV/0!</v>
      </c>
      <c r="K647">
        <v>0</v>
      </c>
      <c r="L647">
        <v>0</v>
      </c>
      <c r="M647">
        <v>0</v>
      </c>
      <c r="N647">
        <v>0</v>
      </c>
      <c r="O647" s="27">
        <f>'Calculated Tab Properties'!O647</f>
        <v>0</v>
      </c>
      <c r="P647" s="27">
        <f>'Calculated Tab Properties'!P647</f>
        <v>0</v>
      </c>
      <c r="Q647">
        <f>'Calculated Tab Properties'!Q647</f>
        <v>-300</v>
      </c>
      <c r="R647" t="e">
        <f>'Calculated Tab Properties'!R647</f>
        <v>#DIV/0!</v>
      </c>
      <c r="T647" s="1">
        <v>0</v>
      </c>
      <c r="U647" s="1">
        <v>0</v>
      </c>
      <c r="V647">
        <f>T647*'GEOMETRIC INPUTS'!S647</f>
        <v>0</v>
      </c>
      <c r="W647">
        <v>646</v>
      </c>
      <c r="X647">
        <f t="shared" si="168"/>
        <v>0</v>
      </c>
      <c r="Y647">
        <f t="shared" si="169"/>
        <v>0</v>
      </c>
      <c r="Z647" s="27" t="e">
        <f t="shared" si="170"/>
        <v>#DIV/0!</v>
      </c>
      <c r="AA647" s="27" t="e">
        <f t="shared" si="171"/>
        <v>#DIV/0!</v>
      </c>
      <c r="AB647" s="27" t="e">
        <f t="shared" si="172"/>
        <v>#DIV/0!</v>
      </c>
      <c r="AC647" t="e">
        <f t="shared" si="173"/>
        <v>#DIV/0!</v>
      </c>
      <c r="AD647" s="24">
        <f>'GT Data'!D649</f>
        <v>0</v>
      </c>
      <c r="AE647" s="25" t="e">
        <f t="shared" si="174"/>
        <v>#DIV/0!</v>
      </c>
      <c r="AF647" s="25" t="e">
        <f t="shared" si="175"/>
        <v>#DIV/0!</v>
      </c>
      <c r="AG647" s="25" t="e">
        <f t="shared" si="176"/>
        <v>#DIV/0!</v>
      </c>
      <c r="AH647" s="25">
        <v>0</v>
      </c>
      <c r="AI647" s="25">
        <v>0</v>
      </c>
      <c r="AJ647" s="25">
        <f t="shared" si="177"/>
        <v>0</v>
      </c>
      <c r="AK647" s="24">
        <f>'GT Data'!N649</f>
        <v>0</v>
      </c>
      <c r="AL647" s="25" t="e">
        <f t="shared" si="178"/>
        <v>#DIV/0!</v>
      </c>
      <c r="AM647" s="25" t="e">
        <f t="shared" si="179"/>
        <v>#DIV/0!</v>
      </c>
      <c r="AN647" s="25" t="e">
        <f t="shared" si="180"/>
        <v>#DIV/0!</v>
      </c>
      <c r="AO647" s="25">
        <v>0</v>
      </c>
      <c r="AP647" s="25">
        <v>0</v>
      </c>
      <c r="AQ647" s="25" t="e">
        <f t="shared" si="181"/>
        <v>#DIV/0!</v>
      </c>
    </row>
    <row r="648" spans="1:43" x14ac:dyDescent="0.3">
      <c r="A648">
        <f>'Calculated Tab Properties'!A648</f>
        <v>0</v>
      </c>
      <c r="B648">
        <f>'Calculated Tab Properties'!B648</f>
        <v>0</v>
      </c>
      <c r="C648">
        <f>'Calculated Tab Properties'!C648</f>
        <v>0</v>
      </c>
      <c r="D648">
        <f>'Calculated Tab Properties'!D648</f>
        <v>0</v>
      </c>
      <c r="E648">
        <f>'Calculated Tab Properties'!E648</f>
        <v>0</v>
      </c>
      <c r="F648">
        <f>'Calculated Tab Properties'!F648</f>
        <v>0</v>
      </c>
      <c r="G648">
        <f>'Calculated Tab Properties'!G648</f>
        <v>0</v>
      </c>
      <c r="H648">
        <f>'Calculated Tab Properties'!H648</f>
        <v>0</v>
      </c>
      <c r="I648">
        <f>'Calculated Tab Properties'!I648</f>
        <v>0</v>
      </c>
      <c r="J648" s="20" t="e">
        <f>'Calculated Tab Properties'!J648</f>
        <v>#DIV/0!</v>
      </c>
      <c r="K648">
        <v>0</v>
      </c>
      <c r="L648">
        <v>0</v>
      </c>
      <c r="M648">
        <v>0</v>
      </c>
      <c r="N648">
        <v>0</v>
      </c>
      <c r="O648" s="27">
        <f>'Calculated Tab Properties'!O648</f>
        <v>0</v>
      </c>
      <c r="P648" s="27">
        <f>'Calculated Tab Properties'!P648</f>
        <v>0</v>
      </c>
      <c r="Q648">
        <f>'Calculated Tab Properties'!Q648</f>
        <v>-300</v>
      </c>
      <c r="R648" t="e">
        <f>'Calculated Tab Properties'!R648</f>
        <v>#DIV/0!</v>
      </c>
      <c r="T648" s="1">
        <v>0</v>
      </c>
      <c r="U648" s="1">
        <v>0</v>
      </c>
      <c r="V648">
        <f>T648*'GEOMETRIC INPUTS'!S648</f>
        <v>0</v>
      </c>
      <c r="W648">
        <v>647</v>
      </c>
      <c r="X648">
        <f t="shared" si="168"/>
        <v>0</v>
      </c>
      <c r="Y648">
        <f t="shared" si="169"/>
        <v>0</v>
      </c>
      <c r="Z648" s="27" t="e">
        <f t="shared" si="170"/>
        <v>#DIV/0!</v>
      </c>
      <c r="AA648" s="27" t="e">
        <f t="shared" si="171"/>
        <v>#DIV/0!</v>
      </c>
      <c r="AB648" s="27" t="e">
        <f t="shared" si="172"/>
        <v>#DIV/0!</v>
      </c>
      <c r="AC648" t="e">
        <f t="shared" si="173"/>
        <v>#DIV/0!</v>
      </c>
      <c r="AD648" s="24">
        <f>'GT Data'!D650</f>
        <v>0</v>
      </c>
      <c r="AE648" s="25" t="e">
        <f t="shared" si="174"/>
        <v>#DIV/0!</v>
      </c>
      <c r="AF648" s="25" t="e">
        <f t="shared" si="175"/>
        <v>#DIV/0!</v>
      </c>
      <c r="AG648" s="25" t="e">
        <f t="shared" si="176"/>
        <v>#DIV/0!</v>
      </c>
      <c r="AH648" s="25">
        <v>0</v>
      </c>
      <c r="AI648" s="25">
        <v>0</v>
      </c>
      <c r="AJ648" s="25">
        <f t="shared" si="177"/>
        <v>0</v>
      </c>
      <c r="AK648" s="24">
        <f>'GT Data'!N650</f>
        <v>0</v>
      </c>
      <c r="AL648" s="25" t="e">
        <f t="shared" si="178"/>
        <v>#DIV/0!</v>
      </c>
      <c r="AM648" s="25" t="e">
        <f t="shared" si="179"/>
        <v>#DIV/0!</v>
      </c>
      <c r="AN648" s="25" t="e">
        <f t="shared" si="180"/>
        <v>#DIV/0!</v>
      </c>
      <c r="AO648" s="25">
        <v>0</v>
      </c>
      <c r="AP648" s="25">
        <v>0</v>
      </c>
      <c r="AQ648" s="25" t="e">
        <f t="shared" si="181"/>
        <v>#DIV/0!</v>
      </c>
    </row>
    <row r="649" spans="1:43" x14ac:dyDescent="0.3">
      <c r="A649">
        <f>'Calculated Tab Properties'!A649</f>
        <v>0</v>
      </c>
      <c r="B649">
        <f>'Calculated Tab Properties'!B649</f>
        <v>0</v>
      </c>
      <c r="C649">
        <f>'Calculated Tab Properties'!C649</f>
        <v>0</v>
      </c>
      <c r="D649">
        <f>'Calculated Tab Properties'!D649</f>
        <v>0</v>
      </c>
      <c r="E649">
        <f>'Calculated Tab Properties'!E649</f>
        <v>0</v>
      </c>
      <c r="F649">
        <f>'Calculated Tab Properties'!F649</f>
        <v>0</v>
      </c>
      <c r="G649">
        <f>'Calculated Tab Properties'!G649</f>
        <v>0</v>
      </c>
      <c r="H649">
        <f>'Calculated Tab Properties'!H649</f>
        <v>0</v>
      </c>
      <c r="I649">
        <f>'Calculated Tab Properties'!I649</f>
        <v>0</v>
      </c>
      <c r="J649" s="20" t="e">
        <f>'Calculated Tab Properties'!J649</f>
        <v>#DIV/0!</v>
      </c>
      <c r="K649">
        <v>0</v>
      </c>
      <c r="L649">
        <v>0</v>
      </c>
      <c r="M649">
        <v>0</v>
      </c>
      <c r="N649">
        <v>0</v>
      </c>
      <c r="O649" s="27">
        <f>'Calculated Tab Properties'!O649</f>
        <v>0</v>
      </c>
      <c r="P649" s="27">
        <f>'Calculated Tab Properties'!P649</f>
        <v>0</v>
      </c>
      <c r="Q649">
        <f>'Calculated Tab Properties'!Q649</f>
        <v>-300</v>
      </c>
      <c r="R649" t="e">
        <f>'Calculated Tab Properties'!R649</f>
        <v>#DIV/0!</v>
      </c>
      <c r="T649" s="1">
        <v>0</v>
      </c>
      <c r="U649" s="1">
        <v>0</v>
      </c>
      <c r="V649">
        <f>T649*'GEOMETRIC INPUTS'!S649</f>
        <v>0</v>
      </c>
      <c r="W649">
        <v>648</v>
      </c>
      <c r="X649">
        <f t="shared" si="168"/>
        <v>0</v>
      </c>
      <c r="Y649">
        <f t="shared" si="169"/>
        <v>0</v>
      </c>
      <c r="Z649" s="27" t="e">
        <f t="shared" si="170"/>
        <v>#DIV/0!</v>
      </c>
      <c r="AA649" s="27" t="e">
        <f t="shared" si="171"/>
        <v>#DIV/0!</v>
      </c>
      <c r="AB649" s="27" t="e">
        <f t="shared" si="172"/>
        <v>#DIV/0!</v>
      </c>
      <c r="AC649" t="e">
        <f t="shared" si="173"/>
        <v>#DIV/0!</v>
      </c>
      <c r="AD649" s="24">
        <f>'GT Data'!D651</f>
        <v>0</v>
      </c>
      <c r="AE649" s="25" t="e">
        <f t="shared" si="174"/>
        <v>#DIV/0!</v>
      </c>
      <c r="AF649" s="25" t="e">
        <f t="shared" si="175"/>
        <v>#DIV/0!</v>
      </c>
      <c r="AG649" s="25" t="e">
        <f t="shared" si="176"/>
        <v>#DIV/0!</v>
      </c>
      <c r="AH649" s="25">
        <v>0</v>
      </c>
      <c r="AI649" s="25">
        <v>0</v>
      </c>
      <c r="AJ649" s="25">
        <f t="shared" si="177"/>
        <v>0</v>
      </c>
      <c r="AK649" s="24">
        <f>'GT Data'!N651</f>
        <v>0</v>
      </c>
      <c r="AL649" s="25" t="e">
        <f t="shared" si="178"/>
        <v>#DIV/0!</v>
      </c>
      <c r="AM649" s="25" t="e">
        <f t="shared" si="179"/>
        <v>#DIV/0!</v>
      </c>
      <c r="AN649" s="25" t="e">
        <f t="shared" si="180"/>
        <v>#DIV/0!</v>
      </c>
      <c r="AO649" s="25">
        <v>0</v>
      </c>
      <c r="AP649" s="25">
        <v>0</v>
      </c>
      <c r="AQ649" s="25" t="e">
        <f t="shared" si="181"/>
        <v>#DIV/0!</v>
      </c>
    </row>
    <row r="650" spans="1:43" x14ac:dyDescent="0.3">
      <c r="A650">
        <f>'Calculated Tab Properties'!A650</f>
        <v>0</v>
      </c>
      <c r="B650">
        <f>'Calculated Tab Properties'!B650</f>
        <v>0</v>
      </c>
      <c r="C650">
        <f>'Calculated Tab Properties'!C650</f>
        <v>0</v>
      </c>
      <c r="D650">
        <f>'Calculated Tab Properties'!D650</f>
        <v>0</v>
      </c>
      <c r="E650">
        <f>'Calculated Tab Properties'!E650</f>
        <v>0</v>
      </c>
      <c r="F650">
        <f>'Calculated Tab Properties'!F650</f>
        <v>0</v>
      </c>
      <c r="G650">
        <f>'Calculated Tab Properties'!G650</f>
        <v>0</v>
      </c>
      <c r="H650">
        <f>'Calculated Tab Properties'!H650</f>
        <v>0</v>
      </c>
      <c r="I650">
        <f>'Calculated Tab Properties'!I650</f>
        <v>0</v>
      </c>
      <c r="J650" s="20" t="e">
        <f>'Calculated Tab Properties'!J650</f>
        <v>#DIV/0!</v>
      </c>
      <c r="K650">
        <v>0</v>
      </c>
      <c r="L650">
        <v>0</v>
      </c>
      <c r="M650">
        <v>0</v>
      </c>
      <c r="N650">
        <v>0</v>
      </c>
      <c r="O650" s="27">
        <f>'Calculated Tab Properties'!O650</f>
        <v>0</v>
      </c>
      <c r="P650" s="27">
        <f>'Calculated Tab Properties'!P650</f>
        <v>0</v>
      </c>
      <c r="Q650">
        <f>'Calculated Tab Properties'!Q650</f>
        <v>-300</v>
      </c>
      <c r="R650" t="e">
        <f>'Calculated Tab Properties'!R650</f>
        <v>#DIV/0!</v>
      </c>
      <c r="T650" s="1">
        <v>0</v>
      </c>
      <c r="U650" s="1">
        <v>0</v>
      </c>
      <c r="V650">
        <f>T650*'GEOMETRIC INPUTS'!S650</f>
        <v>0</v>
      </c>
      <c r="W650">
        <v>649</v>
      </c>
      <c r="X650">
        <f t="shared" si="168"/>
        <v>0</v>
      </c>
      <c r="Y650">
        <f t="shared" si="169"/>
        <v>0</v>
      </c>
      <c r="Z650" s="27" t="e">
        <f t="shared" si="170"/>
        <v>#DIV/0!</v>
      </c>
      <c r="AA650" s="27" t="e">
        <f t="shared" si="171"/>
        <v>#DIV/0!</v>
      </c>
      <c r="AB650" s="27" t="e">
        <f t="shared" si="172"/>
        <v>#DIV/0!</v>
      </c>
      <c r="AC650" t="e">
        <f t="shared" si="173"/>
        <v>#DIV/0!</v>
      </c>
      <c r="AD650" s="24">
        <f>'GT Data'!D652</f>
        <v>0</v>
      </c>
      <c r="AE650" s="25" t="e">
        <f t="shared" si="174"/>
        <v>#DIV/0!</v>
      </c>
      <c r="AF650" s="25" t="e">
        <f t="shared" si="175"/>
        <v>#DIV/0!</v>
      </c>
      <c r="AG650" s="25" t="e">
        <f t="shared" si="176"/>
        <v>#DIV/0!</v>
      </c>
      <c r="AH650" s="25">
        <v>0</v>
      </c>
      <c r="AI650" s="25">
        <v>0</v>
      </c>
      <c r="AJ650" s="25">
        <f t="shared" si="177"/>
        <v>0</v>
      </c>
      <c r="AK650" s="24">
        <f>'GT Data'!N652</f>
        <v>0</v>
      </c>
      <c r="AL650" s="25" t="e">
        <f t="shared" si="178"/>
        <v>#DIV/0!</v>
      </c>
      <c r="AM650" s="25" t="e">
        <f t="shared" si="179"/>
        <v>#DIV/0!</v>
      </c>
      <c r="AN650" s="25" t="e">
        <f t="shared" si="180"/>
        <v>#DIV/0!</v>
      </c>
      <c r="AO650" s="25">
        <v>0</v>
      </c>
      <c r="AP650" s="25">
        <v>0</v>
      </c>
      <c r="AQ650" s="25" t="e">
        <f t="shared" si="181"/>
        <v>#DIV/0!</v>
      </c>
    </row>
    <row r="651" spans="1:43" x14ac:dyDescent="0.3">
      <c r="A651">
        <f>'Calculated Tab Properties'!A651</f>
        <v>0</v>
      </c>
      <c r="B651">
        <f>'Calculated Tab Properties'!B651</f>
        <v>0</v>
      </c>
      <c r="C651">
        <f>'Calculated Tab Properties'!C651</f>
        <v>0</v>
      </c>
      <c r="D651">
        <f>'Calculated Tab Properties'!D651</f>
        <v>0</v>
      </c>
      <c r="E651">
        <f>'Calculated Tab Properties'!E651</f>
        <v>0</v>
      </c>
      <c r="F651">
        <f>'Calculated Tab Properties'!F651</f>
        <v>0</v>
      </c>
      <c r="G651">
        <f>'Calculated Tab Properties'!G651</f>
        <v>0</v>
      </c>
      <c r="H651">
        <f>'Calculated Tab Properties'!H651</f>
        <v>0</v>
      </c>
      <c r="I651">
        <f>'Calculated Tab Properties'!I651</f>
        <v>0</v>
      </c>
      <c r="J651" s="20" t="e">
        <f>'Calculated Tab Properties'!J651</f>
        <v>#DIV/0!</v>
      </c>
      <c r="K651">
        <v>0</v>
      </c>
      <c r="L651">
        <v>0</v>
      </c>
      <c r="M651">
        <v>0</v>
      </c>
      <c r="N651">
        <v>0</v>
      </c>
      <c r="O651" s="27">
        <f>'Calculated Tab Properties'!O651</f>
        <v>0</v>
      </c>
      <c r="P651" s="27">
        <f>'Calculated Tab Properties'!P651</f>
        <v>0</v>
      </c>
      <c r="Q651">
        <f>'Calculated Tab Properties'!Q651</f>
        <v>-300</v>
      </c>
      <c r="R651" t="e">
        <f>'Calculated Tab Properties'!R651</f>
        <v>#DIV/0!</v>
      </c>
      <c r="T651" s="1">
        <v>0</v>
      </c>
      <c r="U651" s="1">
        <v>0</v>
      </c>
      <c r="V651">
        <f>T651*'GEOMETRIC INPUTS'!S651</f>
        <v>0</v>
      </c>
      <c r="W651">
        <v>650</v>
      </c>
      <c r="X651">
        <f t="shared" si="168"/>
        <v>0</v>
      </c>
      <c r="Y651">
        <f t="shared" si="169"/>
        <v>0</v>
      </c>
      <c r="Z651" s="27" t="e">
        <f t="shared" si="170"/>
        <v>#DIV/0!</v>
      </c>
      <c r="AA651" s="27" t="e">
        <f t="shared" si="171"/>
        <v>#DIV/0!</v>
      </c>
      <c r="AB651" s="27" t="e">
        <f t="shared" si="172"/>
        <v>#DIV/0!</v>
      </c>
      <c r="AC651" t="e">
        <f t="shared" si="173"/>
        <v>#DIV/0!</v>
      </c>
      <c r="AD651" s="24">
        <f>'GT Data'!D653</f>
        <v>0</v>
      </c>
      <c r="AE651" s="25" t="e">
        <f t="shared" si="174"/>
        <v>#DIV/0!</v>
      </c>
      <c r="AF651" s="25" t="e">
        <f t="shared" si="175"/>
        <v>#DIV/0!</v>
      </c>
      <c r="AG651" s="25" t="e">
        <f t="shared" si="176"/>
        <v>#DIV/0!</v>
      </c>
      <c r="AH651" s="25">
        <v>0</v>
      </c>
      <c r="AI651" s="25">
        <v>0</v>
      </c>
      <c r="AJ651" s="25">
        <f t="shared" si="177"/>
        <v>0</v>
      </c>
      <c r="AK651" s="24">
        <f>'GT Data'!N653</f>
        <v>0</v>
      </c>
      <c r="AL651" s="25" t="e">
        <f t="shared" si="178"/>
        <v>#DIV/0!</v>
      </c>
      <c r="AM651" s="25" t="e">
        <f t="shared" si="179"/>
        <v>#DIV/0!</v>
      </c>
      <c r="AN651" s="25" t="e">
        <f t="shared" si="180"/>
        <v>#DIV/0!</v>
      </c>
      <c r="AO651" s="25">
        <v>0</v>
      </c>
      <c r="AP651" s="25">
        <v>0</v>
      </c>
      <c r="AQ651" s="25" t="e">
        <f t="shared" si="181"/>
        <v>#DIV/0!</v>
      </c>
    </row>
    <row r="652" spans="1:43" x14ac:dyDescent="0.3">
      <c r="A652">
        <f>'Calculated Tab Properties'!A652</f>
        <v>0</v>
      </c>
      <c r="B652">
        <f>'Calculated Tab Properties'!B652</f>
        <v>0</v>
      </c>
      <c r="C652">
        <f>'Calculated Tab Properties'!C652</f>
        <v>0</v>
      </c>
      <c r="D652">
        <f>'Calculated Tab Properties'!D652</f>
        <v>0</v>
      </c>
      <c r="E652">
        <f>'Calculated Tab Properties'!E652</f>
        <v>0</v>
      </c>
      <c r="F652">
        <f>'Calculated Tab Properties'!F652</f>
        <v>0</v>
      </c>
      <c r="G652">
        <f>'Calculated Tab Properties'!G652</f>
        <v>0</v>
      </c>
      <c r="H652">
        <f>'Calculated Tab Properties'!H652</f>
        <v>0</v>
      </c>
      <c r="I652">
        <f>'Calculated Tab Properties'!I652</f>
        <v>0</v>
      </c>
      <c r="J652" s="20" t="e">
        <f>'Calculated Tab Properties'!J652</f>
        <v>#DIV/0!</v>
      </c>
      <c r="K652">
        <v>0</v>
      </c>
      <c r="L652">
        <v>0</v>
      </c>
      <c r="M652">
        <v>0</v>
      </c>
      <c r="N652">
        <v>0</v>
      </c>
      <c r="O652" s="27">
        <f>'Calculated Tab Properties'!O652</f>
        <v>0</v>
      </c>
      <c r="P652" s="27">
        <f>'Calculated Tab Properties'!P652</f>
        <v>0</v>
      </c>
      <c r="Q652">
        <f>'Calculated Tab Properties'!Q652</f>
        <v>-300</v>
      </c>
      <c r="R652" t="e">
        <f>'Calculated Tab Properties'!R652</f>
        <v>#DIV/0!</v>
      </c>
      <c r="T652" s="1">
        <v>0</v>
      </c>
      <c r="U652" s="1">
        <v>0</v>
      </c>
      <c r="V652">
        <f>T652*'GEOMETRIC INPUTS'!S652</f>
        <v>0</v>
      </c>
      <c r="W652">
        <v>651</v>
      </c>
      <c r="X652">
        <f t="shared" ref="X652:X715" si="182">V652*COS(C652)</f>
        <v>0</v>
      </c>
      <c r="Y652">
        <f t="shared" ref="Y652:Y715" si="183">V652*SIN(C652)</f>
        <v>0</v>
      </c>
      <c r="Z652" s="27" t="e">
        <f t="shared" ref="Z652:Z715" si="184">(F652/2*L652-G652/2*M652-G652/2*O652-I652*(K652+P652)-Q652)/F652</f>
        <v>#DIV/0!</v>
      </c>
      <c r="AA652" s="27" t="e">
        <f t="shared" ref="AA652:AA715" si="185">SUM(K652:N652) + P652+O652-Z652</f>
        <v>#DIV/0!</v>
      </c>
      <c r="AB652" s="27" t="e">
        <f t="shared" ref="AB652:AB715" si="186">(N652*H652*COS(J652) + 2*H652*COS(J652)*(L652+M652+O652+K652+P652-Z652)/(2*H652*SIN(J652)))</f>
        <v>#DIV/0!</v>
      </c>
      <c r="AC652" t="e">
        <f t="shared" ref="AC652:AC715" si="187">X652-AB652</f>
        <v>#DIV/0!</v>
      </c>
      <c r="AD652" s="24">
        <f>'GT Data'!D654</f>
        <v>0</v>
      </c>
      <c r="AE652" s="25" t="e">
        <f t="shared" ref="AE652:AE715" si="188">-AC652*SIN(C652) + Y652*COS(C652)</f>
        <v>#DIV/0!</v>
      </c>
      <c r="AF652" s="25" t="e">
        <f t="shared" ref="AF652:AF715" si="189">AC652*COS(C652) + Y652*SIN(C652)</f>
        <v>#DIV/0!</v>
      </c>
      <c r="AG652" s="25" t="e">
        <f t="shared" ref="AG652:AG715" si="190">Z652</f>
        <v>#DIV/0!</v>
      </c>
      <c r="AH652" s="25">
        <v>0</v>
      </c>
      <c r="AI652" s="25">
        <v>0</v>
      </c>
      <c r="AJ652" s="25">
        <f t="shared" ref="AJ652:AJ715" si="191">Y652*(F652+I652)</f>
        <v>0</v>
      </c>
      <c r="AK652" s="24">
        <f>'GT Data'!N654</f>
        <v>0</v>
      </c>
      <c r="AL652" s="25" t="e">
        <f t="shared" ref="AL652:AL715" si="192">-AB652*SIN(C652)</f>
        <v>#DIV/0!</v>
      </c>
      <c r="AM652" s="25" t="e">
        <f t="shared" ref="AM652:AM715" si="193">AB652*COS(C652)</f>
        <v>#DIV/0!</v>
      </c>
      <c r="AN652" s="25" t="e">
        <f t="shared" ref="AN652:AN715" si="194">AA652</f>
        <v>#DIV/0!</v>
      </c>
      <c r="AO652" s="25">
        <v>0</v>
      </c>
      <c r="AP652" s="25">
        <v>0</v>
      </c>
      <c r="AQ652" s="25" t="e">
        <f t="shared" ref="AQ652:AQ715" si="195">AE652*(M652+Q652)</f>
        <v>#DIV/0!</v>
      </c>
    </row>
    <row r="653" spans="1:43" x14ac:dyDescent="0.3">
      <c r="A653">
        <f>'Calculated Tab Properties'!A653</f>
        <v>0</v>
      </c>
      <c r="B653">
        <f>'Calculated Tab Properties'!B653</f>
        <v>0</v>
      </c>
      <c r="C653">
        <f>'Calculated Tab Properties'!C653</f>
        <v>0</v>
      </c>
      <c r="D653">
        <f>'Calculated Tab Properties'!D653</f>
        <v>0</v>
      </c>
      <c r="E653">
        <f>'Calculated Tab Properties'!E653</f>
        <v>0</v>
      </c>
      <c r="F653">
        <f>'Calculated Tab Properties'!F653</f>
        <v>0</v>
      </c>
      <c r="G653">
        <f>'Calculated Tab Properties'!G653</f>
        <v>0</v>
      </c>
      <c r="H653">
        <f>'Calculated Tab Properties'!H653</f>
        <v>0</v>
      </c>
      <c r="I653">
        <f>'Calculated Tab Properties'!I653</f>
        <v>0</v>
      </c>
      <c r="J653" s="20" t="e">
        <f>'Calculated Tab Properties'!J653</f>
        <v>#DIV/0!</v>
      </c>
      <c r="K653">
        <v>0</v>
      </c>
      <c r="L653">
        <v>0</v>
      </c>
      <c r="M653">
        <v>0</v>
      </c>
      <c r="N653">
        <v>0</v>
      </c>
      <c r="O653" s="27">
        <f>'Calculated Tab Properties'!O653</f>
        <v>0</v>
      </c>
      <c r="P653" s="27">
        <f>'Calculated Tab Properties'!P653</f>
        <v>0</v>
      </c>
      <c r="Q653">
        <f>'Calculated Tab Properties'!Q653</f>
        <v>-300</v>
      </c>
      <c r="R653" t="e">
        <f>'Calculated Tab Properties'!R653</f>
        <v>#DIV/0!</v>
      </c>
      <c r="T653" s="1">
        <v>0</v>
      </c>
      <c r="U653" s="1">
        <v>0</v>
      </c>
      <c r="V653">
        <f>T653*'GEOMETRIC INPUTS'!S653</f>
        <v>0</v>
      </c>
      <c r="W653">
        <v>652</v>
      </c>
      <c r="X653">
        <f t="shared" si="182"/>
        <v>0</v>
      </c>
      <c r="Y653">
        <f t="shared" si="183"/>
        <v>0</v>
      </c>
      <c r="Z653" s="27" t="e">
        <f t="shared" si="184"/>
        <v>#DIV/0!</v>
      </c>
      <c r="AA653" s="27" t="e">
        <f t="shared" si="185"/>
        <v>#DIV/0!</v>
      </c>
      <c r="AB653" s="27" t="e">
        <f t="shared" si="186"/>
        <v>#DIV/0!</v>
      </c>
      <c r="AC653" t="e">
        <f t="shared" si="187"/>
        <v>#DIV/0!</v>
      </c>
      <c r="AD653" s="24">
        <f>'GT Data'!D655</f>
        <v>0</v>
      </c>
      <c r="AE653" s="25" t="e">
        <f t="shared" si="188"/>
        <v>#DIV/0!</v>
      </c>
      <c r="AF653" s="25" t="e">
        <f t="shared" si="189"/>
        <v>#DIV/0!</v>
      </c>
      <c r="AG653" s="25" t="e">
        <f t="shared" si="190"/>
        <v>#DIV/0!</v>
      </c>
      <c r="AH653" s="25">
        <v>0</v>
      </c>
      <c r="AI653" s="25">
        <v>0</v>
      </c>
      <c r="AJ653" s="25">
        <f t="shared" si="191"/>
        <v>0</v>
      </c>
      <c r="AK653" s="24">
        <f>'GT Data'!N655</f>
        <v>0</v>
      </c>
      <c r="AL653" s="25" t="e">
        <f t="shared" si="192"/>
        <v>#DIV/0!</v>
      </c>
      <c r="AM653" s="25" t="e">
        <f t="shared" si="193"/>
        <v>#DIV/0!</v>
      </c>
      <c r="AN653" s="25" t="e">
        <f t="shared" si="194"/>
        <v>#DIV/0!</v>
      </c>
      <c r="AO653" s="25">
        <v>0</v>
      </c>
      <c r="AP653" s="25">
        <v>0</v>
      </c>
      <c r="AQ653" s="25" t="e">
        <f t="shared" si="195"/>
        <v>#DIV/0!</v>
      </c>
    </row>
    <row r="654" spans="1:43" x14ac:dyDescent="0.3">
      <c r="A654">
        <f>'Calculated Tab Properties'!A654</f>
        <v>0</v>
      </c>
      <c r="B654">
        <f>'Calculated Tab Properties'!B654</f>
        <v>0</v>
      </c>
      <c r="C654">
        <f>'Calculated Tab Properties'!C654</f>
        <v>0</v>
      </c>
      <c r="D654">
        <f>'Calculated Tab Properties'!D654</f>
        <v>0</v>
      </c>
      <c r="E654">
        <f>'Calculated Tab Properties'!E654</f>
        <v>0</v>
      </c>
      <c r="F654">
        <f>'Calculated Tab Properties'!F654</f>
        <v>0</v>
      </c>
      <c r="G654">
        <f>'Calculated Tab Properties'!G654</f>
        <v>0</v>
      </c>
      <c r="H654">
        <f>'Calculated Tab Properties'!H654</f>
        <v>0</v>
      </c>
      <c r="I654">
        <f>'Calculated Tab Properties'!I654</f>
        <v>0</v>
      </c>
      <c r="J654" s="20" t="e">
        <f>'Calculated Tab Properties'!J654</f>
        <v>#DIV/0!</v>
      </c>
      <c r="K654">
        <v>0</v>
      </c>
      <c r="L654">
        <v>0</v>
      </c>
      <c r="M654">
        <v>0</v>
      </c>
      <c r="N654">
        <v>0</v>
      </c>
      <c r="O654" s="27">
        <f>'Calculated Tab Properties'!O654</f>
        <v>0</v>
      </c>
      <c r="P654" s="27">
        <f>'Calculated Tab Properties'!P654</f>
        <v>0</v>
      </c>
      <c r="Q654">
        <f>'Calculated Tab Properties'!Q654</f>
        <v>-300</v>
      </c>
      <c r="R654" t="e">
        <f>'Calculated Tab Properties'!R654</f>
        <v>#DIV/0!</v>
      </c>
      <c r="T654" s="1">
        <v>0</v>
      </c>
      <c r="U654" s="1">
        <v>0</v>
      </c>
      <c r="V654">
        <f>T654*'GEOMETRIC INPUTS'!S654</f>
        <v>0</v>
      </c>
      <c r="W654">
        <v>653</v>
      </c>
      <c r="X654">
        <f t="shared" si="182"/>
        <v>0</v>
      </c>
      <c r="Y654">
        <f t="shared" si="183"/>
        <v>0</v>
      </c>
      <c r="Z654" s="27" t="e">
        <f t="shared" si="184"/>
        <v>#DIV/0!</v>
      </c>
      <c r="AA654" s="27" t="e">
        <f t="shared" si="185"/>
        <v>#DIV/0!</v>
      </c>
      <c r="AB654" s="27" t="e">
        <f t="shared" si="186"/>
        <v>#DIV/0!</v>
      </c>
      <c r="AC654" t="e">
        <f t="shared" si="187"/>
        <v>#DIV/0!</v>
      </c>
      <c r="AD654" s="24">
        <f>'GT Data'!D656</f>
        <v>0</v>
      </c>
      <c r="AE654" s="25" t="e">
        <f t="shared" si="188"/>
        <v>#DIV/0!</v>
      </c>
      <c r="AF654" s="25" t="e">
        <f t="shared" si="189"/>
        <v>#DIV/0!</v>
      </c>
      <c r="AG654" s="25" t="e">
        <f t="shared" si="190"/>
        <v>#DIV/0!</v>
      </c>
      <c r="AH654" s="25">
        <v>0</v>
      </c>
      <c r="AI654" s="25">
        <v>0</v>
      </c>
      <c r="AJ654" s="25">
        <f t="shared" si="191"/>
        <v>0</v>
      </c>
      <c r="AK654" s="24">
        <f>'GT Data'!N656</f>
        <v>0</v>
      </c>
      <c r="AL654" s="25" t="e">
        <f t="shared" si="192"/>
        <v>#DIV/0!</v>
      </c>
      <c r="AM654" s="25" t="e">
        <f t="shared" si="193"/>
        <v>#DIV/0!</v>
      </c>
      <c r="AN654" s="25" t="e">
        <f t="shared" si="194"/>
        <v>#DIV/0!</v>
      </c>
      <c r="AO654" s="25">
        <v>0</v>
      </c>
      <c r="AP654" s="25">
        <v>0</v>
      </c>
      <c r="AQ654" s="25" t="e">
        <f t="shared" si="195"/>
        <v>#DIV/0!</v>
      </c>
    </row>
    <row r="655" spans="1:43" x14ac:dyDescent="0.3">
      <c r="A655">
        <f>'Calculated Tab Properties'!A655</f>
        <v>0</v>
      </c>
      <c r="B655">
        <f>'Calculated Tab Properties'!B655</f>
        <v>0</v>
      </c>
      <c r="C655">
        <f>'Calculated Tab Properties'!C655</f>
        <v>0</v>
      </c>
      <c r="D655">
        <f>'Calculated Tab Properties'!D655</f>
        <v>0</v>
      </c>
      <c r="E655">
        <f>'Calculated Tab Properties'!E655</f>
        <v>0</v>
      </c>
      <c r="F655">
        <f>'Calculated Tab Properties'!F655</f>
        <v>0</v>
      </c>
      <c r="G655">
        <f>'Calculated Tab Properties'!G655</f>
        <v>0</v>
      </c>
      <c r="H655">
        <f>'Calculated Tab Properties'!H655</f>
        <v>0</v>
      </c>
      <c r="I655">
        <f>'Calculated Tab Properties'!I655</f>
        <v>0</v>
      </c>
      <c r="J655" s="20" t="e">
        <f>'Calculated Tab Properties'!J655</f>
        <v>#DIV/0!</v>
      </c>
      <c r="K655">
        <v>0</v>
      </c>
      <c r="L655">
        <v>0</v>
      </c>
      <c r="M655">
        <v>0</v>
      </c>
      <c r="N655">
        <v>0</v>
      </c>
      <c r="O655" s="27">
        <f>'Calculated Tab Properties'!O655</f>
        <v>0</v>
      </c>
      <c r="P655" s="27">
        <f>'Calculated Tab Properties'!P655</f>
        <v>0</v>
      </c>
      <c r="Q655">
        <f>'Calculated Tab Properties'!Q655</f>
        <v>-300</v>
      </c>
      <c r="R655" t="e">
        <f>'Calculated Tab Properties'!R655</f>
        <v>#DIV/0!</v>
      </c>
      <c r="T655" s="1">
        <v>0</v>
      </c>
      <c r="U655" s="1">
        <v>0</v>
      </c>
      <c r="V655">
        <f>T655*'GEOMETRIC INPUTS'!S655</f>
        <v>0</v>
      </c>
      <c r="W655">
        <v>654</v>
      </c>
      <c r="X655">
        <f t="shared" si="182"/>
        <v>0</v>
      </c>
      <c r="Y655">
        <f t="shared" si="183"/>
        <v>0</v>
      </c>
      <c r="Z655" s="27" t="e">
        <f t="shared" si="184"/>
        <v>#DIV/0!</v>
      </c>
      <c r="AA655" s="27" t="e">
        <f t="shared" si="185"/>
        <v>#DIV/0!</v>
      </c>
      <c r="AB655" s="27" t="e">
        <f t="shared" si="186"/>
        <v>#DIV/0!</v>
      </c>
      <c r="AC655" t="e">
        <f t="shared" si="187"/>
        <v>#DIV/0!</v>
      </c>
      <c r="AD655" s="24">
        <f>'GT Data'!D657</f>
        <v>0</v>
      </c>
      <c r="AE655" s="25" t="e">
        <f t="shared" si="188"/>
        <v>#DIV/0!</v>
      </c>
      <c r="AF655" s="25" t="e">
        <f t="shared" si="189"/>
        <v>#DIV/0!</v>
      </c>
      <c r="AG655" s="25" t="e">
        <f t="shared" si="190"/>
        <v>#DIV/0!</v>
      </c>
      <c r="AH655" s="25">
        <v>0</v>
      </c>
      <c r="AI655" s="25">
        <v>0</v>
      </c>
      <c r="AJ655" s="25">
        <f t="shared" si="191"/>
        <v>0</v>
      </c>
      <c r="AK655" s="24">
        <f>'GT Data'!N657</f>
        <v>0</v>
      </c>
      <c r="AL655" s="25" t="e">
        <f t="shared" si="192"/>
        <v>#DIV/0!</v>
      </c>
      <c r="AM655" s="25" t="e">
        <f t="shared" si="193"/>
        <v>#DIV/0!</v>
      </c>
      <c r="AN655" s="25" t="e">
        <f t="shared" si="194"/>
        <v>#DIV/0!</v>
      </c>
      <c r="AO655" s="25">
        <v>0</v>
      </c>
      <c r="AP655" s="25">
        <v>0</v>
      </c>
      <c r="AQ655" s="25" t="e">
        <f t="shared" si="195"/>
        <v>#DIV/0!</v>
      </c>
    </row>
    <row r="656" spans="1:43" x14ac:dyDescent="0.3">
      <c r="A656">
        <f>'Calculated Tab Properties'!A656</f>
        <v>0</v>
      </c>
      <c r="B656">
        <f>'Calculated Tab Properties'!B656</f>
        <v>0</v>
      </c>
      <c r="C656">
        <f>'Calculated Tab Properties'!C656</f>
        <v>0</v>
      </c>
      <c r="D656">
        <f>'Calculated Tab Properties'!D656</f>
        <v>0</v>
      </c>
      <c r="E656">
        <f>'Calculated Tab Properties'!E656</f>
        <v>0</v>
      </c>
      <c r="F656">
        <f>'Calculated Tab Properties'!F656</f>
        <v>0</v>
      </c>
      <c r="G656">
        <f>'Calculated Tab Properties'!G656</f>
        <v>0</v>
      </c>
      <c r="H656">
        <f>'Calculated Tab Properties'!H656</f>
        <v>0</v>
      </c>
      <c r="I656">
        <f>'Calculated Tab Properties'!I656</f>
        <v>0</v>
      </c>
      <c r="J656" s="20" t="e">
        <f>'Calculated Tab Properties'!J656</f>
        <v>#DIV/0!</v>
      </c>
      <c r="K656">
        <v>0</v>
      </c>
      <c r="L656">
        <v>0</v>
      </c>
      <c r="M656">
        <v>0</v>
      </c>
      <c r="N656">
        <v>0</v>
      </c>
      <c r="O656" s="27">
        <f>'Calculated Tab Properties'!O656</f>
        <v>0</v>
      </c>
      <c r="P656" s="27">
        <f>'Calculated Tab Properties'!P656</f>
        <v>0</v>
      </c>
      <c r="Q656">
        <f>'Calculated Tab Properties'!Q656</f>
        <v>-300</v>
      </c>
      <c r="R656" t="e">
        <f>'Calculated Tab Properties'!R656</f>
        <v>#DIV/0!</v>
      </c>
      <c r="T656" s="1">
        <v>0</v>
      </c>
      <c r="U656" s="1">
        <v>0</v>
      </c>
      <c r="V656">
        <f>T656*'GEOMETRIC INPUTS'!S656</f>
        <v>0</v>
      </c>
      <c r="W656">
        <v>655</v>
      </c>
      <c r="X656">
        <f t="shared" si="182"/>
        <v>0</v>
      </c>
      <c r="Y656">
        <f t="shared" si="183"/>
        <v>0</v>
      </c>
      <c r="Z656" s="27" t="e">
        <f t="shared" si="184"/>
        <v>#DIV/0!</v>
      </c>
      <c r="AA656" s="27" t="e">
        <f t="shared" si="185"/>
        <v>#DIV/0!</v>
      </c>
      <c r="AB656" s="27" t="e">
        <f t="shared" si="186"/>
        <v>#DIV/0!</v>
      </c>
      <c r="AC656" t="e">
        <f t="shared" si="187"/>
        <v>#DIV/0!</v>
      </c>
      <c r="AD656" s="24">
        <f>'GT Data'!D658</f>
        <v>0</v>
      </c>
      <c r="AE656" s="25" t="e">
        <f t="shared" si="188"/>
        <v>#DIV/0!</v>
      </c>
      <c r="AF656" s="25" t="e">
        <f t="shared" si="189"/>
        <v>#DIV/0!</v>
      </c>
      <c r="AG656" s="25" t="e">
        <f t="shared" si="190"/>
        <v>#DIV/0!</v>
      </c>
      <c r="AH656" s="25">
        <v>0</v>
      </c>
      <c r="AI656" s="25">
        <v>0</v>
      </c>
      <c r="AJ656" s="25">
        <f t="shared" si="191"/>
        <v>0</v>
      </c>
      <c r="AK656" s="24">
        <f>'GT Data'!N658</f>
        <v>0</v>
      </c>
      <c r="AL656" s="25" t="e">
        <f t="shared" si="192"/>
        <v>#DIV/0!</v>
      </c>
      <c r="AM656" s="25" t="e">
        <f t="shared" si="193"/>
        <v>#DIV/0!</v>
      </c>
      <c r="AN656" s="25" t="e">
        <f t="shared" si="194"/>
        <v>#DIV/0!</v>
      </c>
      <c r="AO656" s="25">
        <v>0</v>
      </c>
      <c r="AP656" s="25">
        <v>0</v>
      </c>
      <c r="AQ656" s="25" t="e">
        <f t="shared" si="195"/>
        <v>#DIV/0!</v>
      </c>
    </row>
    <row r="657" spans="1:43" x14ac:dyDescent="0.3">
      <c r="A657">
        <f>'Calculated Tab Properties'!A657</f>
        <v>0</v>
      </c>
      <c r="B657">
        <f>'Calculated Tab Properties'!B657</f>
        <v>0</v>
      </c>
      <c r="C657">
        <f>'Calculated Tab Properties'!C657</f>
        <v>0</v>
      </c>
      <c r="D657">
        <f>'Calculated Tab Properties'!D657</f>
        <v>0</v>
      </c>
      <c r="E657">
        <f>'Calculated Tab Properties'!E657</f>
        <v>0</v>
      </c>
      <c r="F657">
        <f>'Calculated Tab Properties'!F657</f>
        <v>0</v>
      </c>
      <c r="G657">
        <f>'Calculated Tab Properties'!G657</f>
        <v>0</v>
      </c>
      <c r="H657">
        <f>'Calculated Tab Properties'!H657</f>
        <v>0</v>
      </c>
      <c r="I657">
        <f>'Calculated Tab Properties'!I657</f>
        <v>0</v>
      </c>
      <c r="J657" s="20" t="e">
        <f>'Calculated Tab Properties'!J657</f>
        <v>#DIV/0!</v>
      </c>
      <c r="K657">
        <v>0</v>
      </c>
      <c r="L657">
        <v>0</v>
      </c>
      <c r="M657">
        <v>0</v>
      </c>
      <c r="N657">
        <v>0</v>
      </c>
      <c r="O657" s="27">
        <f>'Calculated Tab Properties'!O657</f>
        <v>0</v>
      </c>
      <c r="P657" s="27">
        <f>'Calculated Tab Properties'!P657</f>
        <v>0</v>
      </c>
      <c r="Q657">
        <f>'Calculated Tab Properties'!Q657</f>
        <v>-300</v>
      </c>
      <c r="R657" t="e">
        <f>'Calculated Tab Properties'!R657</f>
        <v>#DIV/0!</v>
      </c>
      <c r="T657" s="1">
        <v>0</v>
      </c>
      <c r="U657" s="1">
        <v>0</v>
      </c>
      <c r="V657">
        <f>T657*'GEOMETRIC INPUTS'!S657</f>
        <v>0</v>
      </c>
      <c r="W657">
        <v>656</v>
      </c>
      <c r="X657">
        <f t="shared" si="182"/>
        <v>0</v>
      </c>
      <c r="Y657">
        <f t="shared" si="183"/>
        <v>0</v>
      </c>
      <c r="Z657" s="27" t="e">
        <f t="shared" si="184"/>
        <v>#DIV/0!</v>
      </c>
      <c r="AA657" s="27" t="e">
        <f t="shared" si="185"/>
        <v>#DIV/0!</v>
      </c>
      <c r="AB657" s="27" t="e">
        <f t="shared" si="186"/>
        <v>#DIV/0!</v>
      </c>
      <c r="AC657" t="e">
        <f t="shared" si="187"/>
        <v>#DIV/0!</v>
      </c>
      <c r="AD657" s="24">
        <f>'GT Data'!D659</f>
        <v>0</v>
      </c>
      <c r="AE657" s="25" t="e">
        <f t="shared" si="188"/>
        <v>#DIV/0!</v>
      </c>
      <c r="AF657" s="25" t="e">
        <f t="shared" si="189"/>
        <v>#DIV/0!</v>
      </c>
      <c r="AG657" s="25" t="e">
        <f t="shared" si="190"/>
        <v>#DIV/0!</v>
      </c>
      <c r="AH657" s="25">
        <v>0</v>
      </c>
      <c r="AI657" s="25">
        <v>0</v>
      </c>
      <c r="AJ657" s="25">
        <f t="shared" si="191"/>
        <v>0</v>
      </c>
      <c r="AK657" s="24">
        <f>'GT Data'!N659</f>
        <v>0</v>
      </c>
      <c r="AL657" s="25" t="e">
        <f t="shared" si="192"/>
        <v>#DIV/0!</v>
      </c>
      <c r="AM657" s="25" t="e">
        <f t="shared" si="193"/>
        <v>#DIV/0!</v>
      </c>
      <c r="AN657" s="25" t="e">
        <f t="shared" si="194"/>
        <v>#DIV/0!</v>
      </c>
      <c r="AO657" s="25">
        <v>0</v>
      </c>
      <c r="AP657" s="25">
        <v>0</v>
      </c>
      <c r="AQ657" s="25" t="e">
        <f t="shared" si="195"/>
        <v>#DIV/0!</v>
      </c>
    </row>
    <row r="658" spans="1:43" x14ac:dyDescent="0.3">
      <c r="A658">
        <f>'Calculated Tab Properties'!A658</f>
        <v>0</v>
      </c>
      <c r="B658">
        <f>'Calculated Tab Properties'!B658</f>
        <v>0</v>
      </c>
      <c r="C658">
        <f>'Calculated Tab Properties'!C658</f>
        <v>0</v>
      </c>
      <c r="D658">
        <f>'Calculated Tab Properties'!D658</f>
        <v>0</v>
      </c>
      <c r="E658">
        <f>'Calculated Tab Properties'!E658</f>
        <v>0</v>
      </c>
      <c r="F658">
        <f>'Calculated Tab Properties'!F658</f>
        <v>0</v>
      </c>
      <c r="G658">
        <f>'Calculated Tab Properties'!G658</f>
        <v>0</v>
      </c>
      <c r="H658">
        <f>'Calculated Tab Properties'!H658</f>
        <v>0</v>
      </c>
      <c r="I658">
        <f>'Calculated Tab Properties'!I658</f>
        <v>0</v>
      </c>
      <c r="J658" s="20" t="e">
        <f>'Calculated Tab Properties'!J658</f>
        <v>#DIV/0!</v>
      </c>
      <c r="K658">
        <v>0</v>
      </c>
      <c r="L658">
        <v>0</v>
      </c>
      <c r="M658">
        <v>0</v>
      </c>
      <c r="N658">
        <v>0</v>
      </c>
      <c r="O658" s="27">
        <f>'Calculated Tab Properties'!O658</f>
        <v>0</v>
      </c>
      <c r="P658" s="27">
        <f>'Calculated Tab Properties'!P658</f>
        <v>0</v>
      </c>
      <c r="Q658">
        <f>'Calculated Tab Properties'!Q658</f>
        <v>-300</v>
      </c>
      <c r="R658" t="e">
        <f>'Calculated Tab Properties'!R658</f>
        <v>#DIV/0!</v>
      </c>
      <c r="T658" s="1">
        <v>0</v>
      </c>
      <c r="U658" s="1">
        <v>0</v>
      </c>
      <c r="V658">
        <f>T658*'GEOMETRIC INPUTS'!S658</f>
        <v>0</v>
      </c>
      <c r="W658">
        <v>657</v>
      </c>
      <c r="X658">
        <f t="shared" si="182"/>
        <v>0</v>
      </c>
      <c r="Y658">
        <f t="shared" si="183"/>
        <v>0</v>
      </c>
      <c r="Z658" s="27" t="e">
        <f t="shared" si="184"/>
        <v>#DIV/0!</v>
      </c>
      <c r="AA658" s="27" t="e">
        <f t="shared" si="185"/>
        <v>#DIV/0!</v>
      </c>
      <c r="AB658" s="27" t="e">
        <f t="shared" si="186"/>
        <v>#DIV/0!</v>
      </c>
      <c r="AC658" t="e">
        <f t="shared" si="187"/>
        <v>#DIV/0!</v>
      </c>
      <c r="AD658" s="24">
        <f>'GT Data'!D660</f>
        <v>0</v>
      </c>
      <c r="AE658" s="25" t="e">
        <f t="shared" si="188"/>
        <v>#DIV/0!</v>
      </c>
      <c r="AF658" s="25" t="e">
        <f t="shared" si="189"/>
        <v>#DIV/0!</v>
      </c>
      <c r="AG658" s="25" t="e">
        <f t="shared" si="190"/>
        <v>#DIV/0!</v>
      </c>
      <c r="AH658" s="25">
        <v>0</v>
      </c>
      <c r="AI658" s="25">
        <v>0</v>
      </c>
      <c r="AJ658" s="25">
        <f t="shared" si="191"/>
        <v>0</v>
      </c>
      <c r="AK658" s="24">
        <f>'GT Data'!N660</f>
        <v>0</v>
      </c>
      <c r="AL658" s="25" t="e">
        <f t="shared" si="192"/>
        <v>#DIV/0!</v>
      </c>
      <c r="AM658" s="25" t="e">
        <f t="shared" si="193"/>
        <v>#DIV/0!</v>
      </c>
      <c r="AN658" s="25" t="e">
        <f t="shared" si="194"/>
        <v>#DIV/0!</v>
      </c>
      <c r="AO658" s="25">
        <v>0</v>
      </c>
      <c r="AP658" s="25">
        <v>0</v>
      </c>
      <c r="AQ658" s="25" t="e">
        <f t="shared" si="195"/>
        <v>#DIV/0!</v>
      </c>
    </row>
    <row r="659" spans="1:43" x14ac:dyDescent="0.3">
      <c r="A659">
        <f>'Calculated Tab Properties'!A659</f>
        <v>0</v>
      </c>
      <c r="B659">
        <f>'Calculated Tab Properties'!B659</f>
        <v>0</v>
      </c>
      <c r="C659">
        <f>'Calculated Tab Properties'!C659</f>
        <v>0</v>
      </c>
      <c r="D659">
        <f>'Calculated Tab Properties'!D659</f>
        <v>0</v>
      </c>
      <c r="E659">
        <f>'Calculated Tab Properties'!E659</f>
        <v>0</v>
      </c>
      <c r="F659">
        <f>'Calculated Tab Properties'!F659</f>
        <v>0</v>
      </c>
      <c r="G659">
        <f>'Calculated Tab Properties'!G659</f>
        <v>0</v>
      </c>
      <c r="H659">
        <f>'Calculated Tab Properties'!H659</f>
        <v>0</v>
      </c>
      <c r="I659">
        <f>'Calculated Tab Properties'!I659</f>
        <v>0</v>
      </c>
      <c r="J659" s="20" t="e">
        <f>'Calculated Tab Properties'!J659</f>
        <v>#DIV/0!</v>
      </c>
      <c r="K659">
        <v>0</v>
      </c>
      <c r="L659">
        <v>0</v>
      </c>
      <c r="M659">
        <v>0</v>
      </c>
      <c r="N659">
        <v>0</v>
      </c>
      <c r="O659" s="27">
        <f>'Calculated Tab Properties'!O659</f>
        <v>0</v>
      </c>
      <c r="P659" s="27">
        <f>'Calculated Tab Properties'!P659</f>
        <v>0</v>
      </c>
      <c r="Q659">
        <f>'Calculated Tab Properties'!Q659</f>
        <v>-300</v>
      </c>
      <c r="R659" t="e">
        <f>'Calculated Tab Properties'!R659</f>
        <v>#DIV/0!</v>
      </c>
      <c r="T659" s="1">
        <v>0</v>
      </c>
      <c r="U659" s="1">
        <v>0</v>
      </c>
      <c r="V659">
        <f>T659*'GEOMETRIC INPUTS'!S659</f>
        <v>0</v>
      </c>
      <c r="W659">
        <v>658</v>
      </c>
      <c r="X659">
        <f t="shared" si="182"/>
        <v>0</v>
      </c>
      <c r="Y659">
        <f t="shared" si="183"/>
        <v>0</v>
      </c>
      <c r="Z659" s="27" t="e">
        <f t="shared" si="184"/>
        <v>#DIV/0!</v>
      </c>
      <c r="AA659" s="27" t="e">
        <f t="shared" si="185"/>
        <v>#DIV/0!</v>
      </c>
      <c r="AB659" s="27" t="e">
        <f t="shared" si="186"/>
        <v>#DIV/0!</v>
      </c>
      <c r="AC659" t="e">
        <f t="shared" si="187"/>
        <v>#DIV/0!</v>
      </c>
      <c r="AD659" s="24">
        <f>'GT Data'!D661</f>
        <v>0</v>
      </c>
      <c r="AE659" s="25" t="e">
        <f t="shared" si="188"/>
        <v>#DIV/0!</v>
      </c>
      <c r="AF659" s="25" t="e">
        <f t="shared" si="189"/>
        <v>#DIV/0!</v>
      </c>
      <c r="AG659" s="25" t="e">
        <f t="shared" si="190"/>
        <v>#DIV/0!</v>
      </c>
      <c r="AH659" s="25">
        <v>0</v>
      </c>
      <c r="AI659" s="25">
        <v>0</v>
      </c>
      <c r="AJ659" s="25">
        <f t="shared" si="191"/>
        <v>0</v>
      </c>
      <c r="AK659" s="24">
        <f>'GT Data'!N661</f>
        <v>0</v>
      </c>
      <c r="AL659" s="25" t="e">
        <f t="shared" si="192"/>
        <v>#DIV/0!</v>
      </c>
      <c r="AM659" s="25" t="e">
        <f t="shared" si="193"/>
        <v>#DIV/0!</v>
      </c>
      <c r="AN659" s="25" t="e">
        <f t="shared" si="194"/>
        <v>#DIV/0!</v>
      </c>
      <c r="AO659" s="25">
        <v>0</v>
      </c>
      <c r="AP659" s="25">
        <v>0</v>
      </c>
      <c r="AQ659" s="25" t="e">
        <f t="shared" si="195"/>
        <v>#DIV/0!</v>
      </c>
    </row>
    <row r="660" spans="1:43" x14ac:dyDescent="0.3">
      <c r="A660">
        <f>'Calculated Tab Properties'!A660</f>
        <v>0</v>
      </c>
      <c r="B660">
        <f>'Calculated Tab Properties'!B660</f>
        <v>0</v>
      </c>
      <c r="C660">
        <f>'Calculated Tab Properties'!C660</f>
        <v>0</v>
      </c>
      <c r="D660">
        <f>'Calculated Tab Properties'!D660</f>
        <v>0</v>
      </c>
      <c r="E660">
        <f>'Calculated Tab Properties'!E660</f>
        <v>0</v>
      </c>
      <c r="F660">
        <f>'Calculated Tab Properties'!F660</f>
        <v>0</v>
      </c>
      <c r="G660">
        <f>'Calculated Tab Properties'!G660</f>
        <v>0</v>
      </c>
      <c r="H660">
        <f>'Calculated Tab Properties'!H660</f>
        <v>0</v>
      </c>
      <c r="I660">
        <f>'Calculated Tab Properties'!I660</f>
        <v>0</v>
      </c>
      <c r="J660" s="20" t="e">
        <f>'Calculated Tab Properties'!J660</f>
        <v>#DIV/0!</v>
      </c>
      <c r="K660">
        <v>0</v>
      </c>
      <c r="L660">
        <v>0</v>
      </c>
      <c r="M660">
        <v>0</v>
      </c>
      <c r="N660">
        <v>0</v>
      </c>
      <c r="O660" s="27">
        <f>'Calculated Tab Properties'!O660</f>
        <v>0</v>
      </c>
      <c r="P660" s="27">
        <f>'Calculated Tab Properties'!P660</f>
        <v>0</v>
      </c>
      <c r="Q660">
        <f>'Calculated Tab Properties'!Q660</f>
        <v>-300</v>
      </c>
      <c r="R660" t="e">
        <f>'Calculated Tab Properties'!R660</f>
        <v>#DIV/0!</v>
      </c>
      <c r="T660" s="1">
        <v>0</v>
      </c>
      <c r="U660" s="1">
        <v>0</v>
      </c>
      <c r="V660">
        <f>T660*'GEOMETRIC INPUTS'!S660</f>
        <v>0</v>
      </c>
      <c r="W660">
        <v>659</v>
      </c>
      <c r="X660">
        <f t="shared" si="182"/>
        <v>0</v>
      </c>
      <c r="Y660">
        <f t="shared" si="183"/>
        <v>0</v>
      </c>
      <c r="Z660" s="27" t="e">
        <f t="shared" si="184"/>
        <v>#DIV/0!</v>
      </c>
      <c r="AA660" s="27" t="e">
        <f t="shared" si="185"/>
        <v>#DIV/0!</v>
      </c>
      <c r="AB660" s="27" t="e">
        <f t="shared" si="186"/>
        <v>#DIV/0!</v>
      </c>
      <c r="AC660" t="e">
        <f t="shared" si="187"/>
        <v>#DIV/0!</v>
      </c>
      <c r="AD660" s="24">
        <f>'GT Data'!D662</f>
        <v>0</v>
      </c>
      <c r="AE660" s="25" t="e">
        <f t="shared" si="188"/>
        <v>#DIV/0!</v>
      </c>
      <c r="AF660" s="25" t="e">
        <f t="shared" si="189"/>
        <v>#DIV/0!</v>
      </c>
      <c r="AG660" s="25" t="e">
        <f t="shared" si="190"/>
        <v>#DIV/0!</v>
      </c>
      <c r="AH660" s="25">
        <v>0</v>
      </c>
      <c r="AI660" s="25">
        <v>0</v>
      </c>
      <c r="AJ660" s="25">
        <f t="shared" si="191"/>
        <v>0</v>
      </c>
      <c r="AK660" s="24">
        <f>'GT Data'!N662</f>
        <v>0</v>
      </c>
      <c r="AL660" s="25" t="e">
        <f t="shared" si="192"/>
        <v>#DIV/0!</v>
      </c>
      <c r="AM660" s="25" t="e">
        <f t="shared" si="193"/>
        <v>#DIV/0!</v>
      </c>
      <c r="AN660" s="25" t="e">
        <f t="shared" si="194"/>
        <v>#DIV/0!</v>
      </c>
      <c r="AO660" s="25">
        <v>0</v>
      </c>
      <c r="AP660" s="25">
        <v>0</v>
      </c>
      <c r="AQ660" s="25" t="e">
        <f t="shared" si="195"/>
        <v>#DIV/0!</v>
      </c>
    </row>
    <row r="661" spans="1:43" x14ac:dyDescent="0.3">
      <c r="A661">
        <f>'Calculated Tab Properties'!A661</f>
        <v>0</v>
      </c>
      <c r="B661">
        <f>'Calculated Tab Properties'!B661</f>
        <v>0</v>
      </c>
      <c r="C661">
        <f>'Calculated Tab Properties'!C661</f>
        <v>0</v>
      </c>
      <c r="D661">
        <f>'Calculated Tab Properties'!D661</f>
        <v>0</v>
      </c>
      <c r="E661">
        <f>'Calculated Tab Properties'!E661</f>
        <v>0</v>
      </c>
      <c r="F661">
        <f>'Calculated Tab Properties'!F661</f>
        <v>0</v>
      </c>
      <c r="G661">
        <f>'Calculated Tab Properties'!G661</f>
        <v>0</v>
      </c>
      <c r="H661">
        <f>'Calculated Tab Properties'!H661</f>
        <v>0</v>
      </c>
      <c r="I661">
        <f>'Calculated Tab Properties'!I661</f>
        <v>0</v>
      </c>
      <c r="J661" s="20" t="e">
        <f>'Calculated Tab Properties'!J661</f>
        <v>#DIV/0!</v>
      </c>
      <c r="K661">
        <v>0</v>
      </c>
      <c r="L661">
        <v>0</v>
      </c>
      <c r="M661">
        <v>0</v>
      </c>
      <c r="N661">
        <v>0</v>
      </c>
      <c r="O661" s="27">
        <f>'Calculated Tab Properties'!O661</f>
        <v>0</v>
      </c>
      <c r="P661" s="27">
        <f>'Calculated Tab Properties'!P661</f>
        <v>0</v>
      </c>
      <c r="Q661">
        <f>'Calculated Tab Properties'!Q661</f>
        <v>-300</v>
      </c>
      <c r="R661" t="e">
        <f>'Calculated Tab Properties'!R661</f>
        <v>#DIV/0!</v>
      </c>
      <c r="T661" s="1">
        <v>0</v>
      </c>
      <c r="U661" s="1">
        <v>0</v>
      </c>
      <c r="V661">
        <f>T661*'GEOMETRIC INPUTS'!S661</f>
        <v>0</v>
      </c>
      <c r="W661">
        <v>660</v>
      </c>
      <c r="X661">
        <f t="shared" si="182"/>
        <v>0</v>
      </c>
      <c r="Y661">
        <f t="shared" si="183"/>
        <v>0</v>
      </c>
      <c r="Z661" s="27" t="e">
        <f t="shared" si="184"/>
        <v>#DIV/0!</v>
      </c>
      <c r="AA661" s="27" t="e">
        <f t="shared" si="185"/>
        <v>#DIV/0!</v>
      </c>
      <c r="AB661" s="27" t="e">
        <f t="shared" si="186"/>
        <v>#DIV/0!</v>
      </c>
      <c r="AC661" t="e">
        <f t="shared" si="187"/>
        <v>#DIV/0!</v>
      </c>
      <c r="AD661" s="24">
        <f>'GT Data'!D663</f>
        <v>0</v>
      </c>
      <c r="AE661" s="25" t="e">
        <f t="shared" si="188"/>
        <v>#DIV/0!</v>
      </c>
      <c r="AF661" s="25" t="e">
        <f t="shared" si="189"/>
        <v>#DIV/0!</v>
      </c>
      <c r="AG661" s="25" t="e">
        <f t="shared" si="190"/>
        <v>#DIV/0!</v>
      </c>
      <c r="AH661" s="25">
        <v>0</v>
      </c>
      <c r="AI661" s="25">
        <v>0</v>
      </c>
      <c r="AJ661" s="25">
        <f t="shared" si="191"/>
        <v>0</v>
      </c>
      <c r="AK661" s="24">
        <f>'GT Data'!N663</f>
        <v>0</v>
      </c>
      <c r="AL661" s="25" t="e">
        <f t="shared" si="192"/>
        <v>#DIV/0!</v>
      </c>
      <c r="AM661" s="25" t="e">
        <f t="shared" si="193"/>
        <v>#DIV/0!</v>
      </c>
      <c r="AN661" s="25" t="e">
        <f t="shared" si="194"/>
        <v>#DIV/0!</v>
      </c>
      <c r="AO661" s="25">
        <v>0</v>
      </c>
      <c r="AP661" s="25">
        <v>0</v>
      </c>
      <c r="AQ661" s="25" t="e">
        <f t="shared" si="195"/>
        <v>#DIV/0!</v>
      </c>
    </row>
    <row r="662" spans="1:43" x14ac:dyDescent="0.3">
      <c r="A662">
        <f>'Calculated Tab Properties'!A662</f>
        <v>0</v>
      </c>
      <c r="B662">
        <f>'Calculated Tab Properties'!B662</f>
        <v>0</v>
      </c>
      <c r="C662">
        <f>'Calculated Tab Properties'!C662</f>
        <v>0</v>
      </c>
      <c r="D662">
        <f>'Calculated Tab Properties'!D662</f>
        <v>0</v>
      </c>
      <c r="E662">
        <f>'Calculated Tab Properties'!E662</f>
        <v>0</v>
      </c>
      <c r="F662">
        <f>'Calculated Tab Properties'!F662</f>
        <v>0</v>
      </c>
      <c r="G662">
        <f>'Calculated Tab Properties'!G662</f>
        <v>0</v>
      </c>
      <c r="H662">
        <f>'Calculated Tab Properties'!H662</f>
        <v>0</v>
      </c>
      <c r="I662">
        <f>'Calculated Tab Properties'!I662</f>
        <v>0</v>
      </c>
      <c r="J662" s="20" t="e">
        <f>'Calculated Tab Properties'!J662</f>
        <v>#DIV/0!</v>
      </c>
      <c r="K662">
        <v>0</v>
      </c>
      <c r="L662">
        <v>0</v>
      </c>
      <c r="M662">
        <v>0</v>
      </c>
      <c r="N662">
        <v>0</v>
      </c>
      <c r="O662" s="27">
        <f>'Calculated Tab Properties'!O662</f>
        <v>0</v>
      </c>
      <c r="P662" s="27">
        <f>'Calculated Tab Properties'!P662</f>
        <v>0</v>
      </c>
      <c r="Q662">
        <f>'Calculated Tab Properties'!Q662</f>
        <v>-300</v>
      </c>
      <c r="R662" t="e">
        <f>'Calculated Tab Properties'!R662</f>
        <v>#DIV/0!</v>
      </c>
      <c r="T662" s="1">
        <v>0</v>
      </c>
      <c r="U662" s="1">
        <v>0</v>
      </c>
      <c r="V662">
        <f>T662*'GEOMETRIC INPUTS'!S662</f>
        <v>0</v>
      </c>
      <c r="W662">
        <v>661</v>
      </c>
      <c r="X662">
        <f t="shared" si="182"/>
        <v>0</v>
      </c>
      <c r="Y662">
        <f t="shared" si="183"/>
        <v>0</v>
      </c>
      <c r="Z662" s="27" t="e">
        <f t="shared" si="184"/>
        <v>#DIV/0!</v>
      </c>
      <c r="AA662" s="27" t="e">
        <f t="shared" si="185"/>
        <v>#DIV/0!</v>
      </c>
      <c r="AB662" s="27" t="e">
        <f t="shared" si="186"/>
        <v>#DIV/0!</v>
      </c>
      <c r="AC662" t="e">
        <f t="shared" si="187"/>
        <v>#DIV/0!</v>
      </c>
      <c r="AD662" s="24">
        <f>'GT Data'!D664</f>
        <v>0</v>
      </c>
      <c r="AE662" s="25" t="e">
        <f t="shared" si="188"/>
        <v>#DIV/0!</v>
      </c>
      <c r="AF662" s="25" t="e">
        <f t="shared" si="189"/>
        <v>#DIV/0!</v>
      </c>
      <c r="AG662" s="25" t="e">
        <f t="shared" si="190"/>
        <v>#DIV/0!</v>
      </c>
      <c r="AH662" s="25">
        <v>0</v>
      </c>
      <c r="AI662" s="25">
        <v>0</v>
      </c>
      <c r="AJ662" s="25">
        <f t="shared" si="191"/>
        <v>0</v>
      </c>
      <c r="AK662" s="24">
        <f>'GT Data'!N664</f>
        <v>0</v>
      </c>
      <c r="AL662" s="25" t="e">
        <f t="shared" si="192"/>
        <v>#DIV/0!</v>
      </c>
      <c r="AM662" s="25" t="e">
        <f t="shared" si="193"/>
        <v>#DIV/0!</v>
      </c>
      <c r="AN662" s="25" t="e">
        <f t="shared" si="194"/>
        <v>#DIV/0!</v>
      </c>
      <c r="AO662" s="25">
        <v>0</v>
      </c>
      <c r="AP662" s="25">
        <v>0</v>
      </c>
      <c r="AQ662" s="25" t="e">
        <f t="shared" si="195"/>
        <v>#DIV/0!</v>
      </c>
    </row>
    <row r="663" spans="1:43" x14ac:dyDescent="0.3">
      <c r="A663">
        <f>'Calculated Tab Properties'!A663</f>
        <v>0</v>
      </c>
      <c r="B663">
        <f>'Calculated Tab Properties'!B663</f>
        <v>0</v>
      </c>
      <c r="C663">
        <f>'Calculated Tab Properties'!C663</f>
        <v>0</v>
      </c>
      <c r="D663">
        <f>'Calculated Tab Properties'!D663</f>
        <v>0</v>
      </c>
      <c r="E663">
        <f>'Calculated Tab Properties'!E663</f>
        <v>0</v>
      </c>
      <c r="F663">
        <f>'Calculated Tab Properties'!F663</f>
        <v>0</v>
      </c>
      <c r="G663">
        <f>'Calculated Tab Properties'!G663</f>
        <v>0</v>
      </c>
      <c r="H663">
        <f>'Calculated Tab Properties'!H663</f>
        <v>0</v>
      </c>
      <c r="I663">
        <f>'Calculated Tab Properties'!I663</f>
        <v>0</v>
      </c>
      <c r="J663" s="20" t="e">
        <f>'Calculated Tab Properties'!J663</f>
        <v>#DIV/0!</v>
      </c>
      <c r="K663">
        <v>0</v>
      </c>
      <c r="L663">
        <v>0</v>
      </c>
      <c r="M663">
        <v>0</v>
      </c>
      <c r="N663">
        <v>0</v>
      </c>
      <c r="O663" s="27">
        <f>'Calculated Tab Properties'!O663</f>
        <v>0</v>
      </c>
      <c r="P663" s="27">
        <f>'Calculated Tab Properties'!P663</f>
        <v>0</v>
      </c>
      <c r="Q663">
        <f>'Calculated Tab Properties'!Q663</f>
        <v>-300</v>
      </c>
      <c r="R663" t="e">
        <f>'Calculated Tab Properties'!R663</f>
        <v>#DIV/0!</v>
      </c>
      <c r="T663" s="1">
        <v>0</v>
      </c>
      <c r="U663" s="1">
        <v>0</v>
      </c>
      <c r="V663">
        <f>T663*'GEOMETRIC INPUTS'!S663</f>
        <v>0</v>
      </c>
      <c r="W663">
        <v>662</v>
      </c>
      <c r="X663">
        <f t="shared" si="182"/>
        <v>0</v>
      </c>
      <c r="Y663">
        <f t="shared" si="183"/>
        <v>0</v>
      </c>
      <c r="Z663" s="27" t="e">
        <f t="shared" si="184"/>
        <v>#DIV/0!</v>
      </c>
      <c r="AA663" s="27" t="e">
        <f t="shared" si="185"/>
        <v>#DIV/0!</v>
      </c>
      <c r="AB663" s="27" t="e">
        <f t="shared" si="186"/>
        <v>#DIV/0!</v>
      </c>
      <c r="AC663" t="e">
        <f t="shared" si="187"/>
        <v>#DIV/0!</v>
      </c>
      <c r="AD663" s="24">
        <f>'GT Data'!D665</f>
        <v>0</v>
      </c>
      <c r="AE663" s="25" t="e">
        <f t="shared" si="188"/>
        <v>#DIV/0!</v>
      </c>
      <c r="AF663" s="25" t="e">
        <f t="shared" si="189"/>
        <v>#DIV/0!</v>
      </c>
      <c r="AG663" s="25" t="e">
        <f t="shared" si="190"/>
        <v>#DIV/0!</v>
      </c>
      <c r="AH663" s="25">
        <v>0</v>
      </c>
      <c r="AI663" s="25">
        <v>0</v>
      </c>
      <c r="AJ663" s="25">
        <f t="shared" si="191"/>
        <v>0</v>
      </c>
      <c r="AK663" s="24">
        <f>'GT Data'!N665</f>
        <v>0</v>
      </c>
      <c r="AL663" s="25" t="e">
        <f t="shared" si="192"/>
        <v>#DIV/0!</v>
      </c>
      <c r="AM663" s="25" t="e">
        <f t="shared" si="193"/>
        <v>#DIV/0!</v>
      </c>
      <c r="AN663" s="25" t="e">
        <f t="shared" si="194"/>
        <v>#DIV/0!</v>
      </c>
      <c r="AO663" s="25">
        <v>0</v>
      </c>
      <c r="AP663" s="25">
        <v>0</v>
      </c>
      <c r="AQ663" s="25" t="e">
        <f t="shared" si="195"/>
        <v>#DIV/0!</v>
      </c>
    </row>
    <row r="664" spans="1:43" x14ac:dyDescent="0.3">
      <c r="A664">
        <f>'Calculated Tab Properties'!A664</f>
        <v>0</v>
      </c>
      <c r="B664">
        <f>'Calculated Tab Properties'!B664</f>
        <v>0</v>
      </c>
      <c r="C664">
        <f>'Calculated Tab Properties'!C664</f>
        <v>0</v>
      </c>
      <c r="D664">
        <f>'Calculated Tab Properties'!D664</f>
        <v>0</v>
      </c>
      <c r="E664">
        <f>'Calculated Tab Properties'!E664</f>
        <v>0</v>
      </c>
      <c r="F664">
        <f>'Calculated Tab Properties'!F664</f>
        <v>0</v>
      </c>
      <c r="G664">
        <f>'Calculated Tab Properties'!G664</f>
        <v>0</v>
      </c>
      <c r="H664">
        <f>'Calculated Tab Properties'!H664</f>
        <v>0</v>
      </c>
      <c r="I664">
        <f>'Calculated Tab Properties'!I664</f>
        <v>0</v>
      </c>
      <c r="J664" s="20" t="e">
        <f>'Calculated Tab Properties'!J664</f>
        <v>#DIV/0!</v>
      </c>
      <c r="K664">
        <v>0</v>
      </c>
      <c r="L664">
        <v>0</v>
      </c>
      <c r="M664">
        <v>0</v>
      </c>
      <c r="N664">
        <v>0</v>
      </c>
      <c r="O664" s="27">
        <f>'Calculated Tab Properties'!O664</f>
        <v>0</v>
      </c>
      <c r="P664" s="27">
        <f>'Calculated Tab Properties'!P664</f>
        <v>0</v>
      </c>
      <c r="Q664">
        <f>'Calculated Tab Properties'!Q664</f>
        <v>-300</v>
      </c>
      <c r="R664" t="e">
        <f>'Calculated Tab Properties'!R664</f>
        <v>#DIV/0!</v>
      </c>
      <c r="T664" s="1">
        <v>0</v>
      </c>
      <c r="U664" s="1">
        <v>0</v>
      </c>
      <c r="V664">
        <f>T664*'GEOMETRIC INPUTS'!S664</f>
        <v>0</v>
      </c>
      <c r="W664">
        <v>663</v>
      </c>
      <c r="X664">
        <f t="shared" si="182"/>
        <v>0</v>
      </c>
      <c r="Y664">
        <f t="shared" si="183"/>
        <v>0</v>
      </c>
      <c r="Z664" s="27" t="e">
        <f t="shared" si="184"/>
        <v>#DIV/0!</v>
      </c>
      <c r="AA664" s="27" t="e">
        <f t="shared" si="185"/>
        <v>#DIV/0!</v>
      </c>
      <c r="AB664" s="27" t="e">
        <f t="shared" si="186"/>
        <v>#DIV/0!</v>
      </c>
      <c r="AC664" t="e">
        <f t="shared" si="187"/>
        <v>#DIV/0!</v>
      </c>
      <c r="AD664" s="24">
        <f>'GT Data'!D666</f>
        <v>0</v>
      </c>
      <c r="AE664" s="25" t="e">
        <f t="shared" si="188"/>
        <v>#DIV/0!</v>
      </c>
      <c r="AF664" s="25" t="e">
        <f t="shared" si="189"/>
        <v>#DIV/0!</v>
      </c>
      <c r="AG664" s="25" t="e">
        <f t="shared" si="190"/>
        <v>#DIV/0!</v>
      </c>
      <c r="AH664" s="25">
        <v>0</v>
      </c>
      <c r="AI664" s="25">
        <v>0</v>
      </c>
      <c r="AJ664" s="25">
        <f t="shared" si="191"/>
        <v>0</v>
      </c>
      <c r="AK664" s="24">
        <f>'GT Data'!N666</f>
        <v>0</v>
      </c>
      <c r="AL664" s="25" t="e">
        <f t="shared" si="192"/>
        <v>#DIV/0!</v>
      </c>
      <c r="AM664" s="25" t="e">
        <f t="shared" si="193"/>
        <v>#DIV/0!</v>
      </c>
      <c r="AN664" s="25" t="e">
        <f t="shared" si="194"/>
        <v>#DIV/0!</v>
      </c>
      <c r="AO664" s="25">
        <v>0</v>
      </c>
      <c r="AP664" s="25">
        <v>0</v>
      </c>
      <c r="AQ664" s="25" t="e">
        <f t="shared" si="195"/>
        <v>#DIV/0!</v>
      </c>
    </row>
    <row r="665" spans="1:43" x14ac:dyDescent="0.3">
      <c r="A665">
        <f>'Calculated Tab Properties'!A665</f>
        <v>0</v>
      </c>
      <c r="B665">
        <f>'Calculated Tab Properties'!B665</f>
        <v>0</v>
      </c>
      <c r="C665">
        <f>'Calculated Tab Properties'!C665</f>
        <v>0</v>
      </c>
      <c r="D665">
        <f>'Calculated Tab Properties'!D665</f>
        <v>0</v>
      </c>
      <c r="E665">
        <f>'Calculated Tab Properties'!E665</f>
        <v>0</v>
      </c>
      <c r="F665">
        <f>'Calculated Tab Properties'!F665</f>
        <v>0</v>
      </c>
      <c r="G665">
        <f>'Calculated Tab Properties'!G665</f>
        <v>0</v>
      </c>
      <c r="H665">
        <f>'Calculated Tab Properties'!H665</f>
        <v>0</v>
      </c>
      <c r="I665">
        <f>'Calculated Tab Properties'!I665</f>
        <v>0</v>
      </c>
      <c r="J665" s="20" t="e">
        <f>'Calculated Tab Properties'!J665</f>
        <v>#DIV/0!</v>
      </c>
      <c r="K665">
        <v>0</v>
      </c>
      <c r="L665">
        <v>0</v>
      </c>
      <c r="M665">
        <v>0</v>
      </c>
      <c r="N665">
        <v>0</v>
      </c>
      <c r="O665" s="27">
        <f>'Calculated Tab Properties'!O665</f>
        <v>0</v>
      </c>
      <c r="P665" s="27">
        <f>'Calculated Tab Properties'!P665</f>
        <v>0</v>
      </c>
      <c r="Q665">
        <f>'Calculated Tab Properties'!Q665</f>
        <v>-300</v>
      </c>
      <c r="R665" t="e">
        <f>'Calculated Tab Properties'!R665</f>
        <v>#DIV/0!</v>
      </c>
      <c r="T665" s="1">
        <v>0</v>
      </c>
      <c r="U665" s="1">
        <v>0</v>
      </c>
      <c r="V665">
        <f>T665*'GEOMETRIC INPUTS'!S665</f>
        <v>0</v>
      </c>
      <c r="W665">
        <v>664</v>
      </c>
      <c r="X665">
        <f t="shared" si="182"/>
        <v>0</v>
      </c>
      <c r="Y665">
        <f t="shared" si="183"/>
        <v>0</v>
      </c>
      <c r="Z665" s="27" t="e">
        <f t="shared" si="184"/>
        <v>#DIV/0!</v>
      </c>
      <c r="AA665" s="27" t="e">
        <f t="shared" si="185"/>
        <v>#DIV/0!</v>
      </c>
      <c r="AB665" s="27" t="e">
        <f t="shared" si="186"/>
        <v>#DIV/0!</v>
      </c>
      <c r="AC665" t="e">
        <f t="shared" si="187"/>
        <v>#DIV/0!</v>
      </c>
      <c r="AD665" s="24">
        <f>'GT Data'!D667</f>
        <v>0</v>
      </c>
      <c r="AE665" s="25" t="e">
        <f t="shared" si="188"/>
        <v>#DIV/0!</v>
      </c>
      <c r="AF665" s="25" t="e">
        <f t="shared" si="189"/>
        <v>#DIV/0!</v>
      </c>
      <c r="AG665" s="25" t="e">
        <f t="shared" si="190"/>
        <v>#DIV/0!</v>
      </c>
      <c r="AH665" s="25">
        <v>0</v>
      </c>
      <c r="AI665" s="25">
        <v>0</v>
      </c>
      <c r="AJ665" s="25">
        <f t="shared" si="191"/>
        <v>0</v>
      </c>
      <c r="AK665" s="24">
        <f>'GT Data'!N667</f>
        <v>0</v>
      </c>
      <c r="AL665" s="25" t="e">
        <f t="shared" si="192"/>
        <v>#DIV/0!</v>
      </c>
      <c r="AM665" s="25" t="e">
        <f t="shared" si="193"/>
        <v>#DIV/0!</v>
      </c>
      <c r="AN665" s="25" t="e">
        <f t="shared" si="194"/>
        <v>#DIV/0!</v>
      </c>
      <c r="AO665" s="25">
        <v>0</v>
      </c>
      <c r="AP665" s="25">
        <v>0</v>
      </c>
      <c r="AQ665" s="25" t="e">
        <f t="shared" si="195"/>
        <v>#DIV/0!</v>
      </c>
    </row>
    <row r="666" spans="1:43" x14ac:dyDescent="0.3">
      <c r="A666">
        <f>'Calculated Tab Properties'!A666</f>
        <v>0</v>
      </c>
      <c r="B666">
        <f>'Calculated Tab Properties'!B666</f>
        <v>0</v>
      </c>
      <c r="C666">
        <f>'Calculated Tab Properties'!C666</f>
        <v>0</v>
      </c>
      <c r="D666">
        <f>'Calculated Tab Properties'!D666</f>
        <v>0</v>
      </c>
      <c r="E666">
        <f>'Calculated Tab Properties'!E666</f>
        <v>0</v>
      </c>
      <c r="F666">
        <f>'Calculated Tab Properties'!F666</f>
        <v>0</v>
      </c>
      <c r="G666">
        <f>'Calculated Tab Properties'!G666</f>
        <v>0</v>
      </c>
      <c r="H666">
        <f>'Calculated Tab Properties'!H666</f>
        <v>0</v>
      </c>
      <c r="I666">
        <f>'Calculated Tab Properties'!I666</f>
        <v>0</v>
      </c>
      <c r="J666" s="20" t="e">
        <f>'Calculated Tab Properties'!J666</f>
        <v>#DIV/0!</v>
      </c>
      <c r="K666">
        <v>0</v>
      </c>
      <c r="L666">
        <v>0</v>
      </c>
      <c r="M666">
        <v>0</v>
      </c>
      <c r="N666">
        <v>0</v>
      </c>
      <c r="O666" s="27">
        <f>'Calculated Tab Properties'!O666</f>
        <v>0</v>
      </c>
      <c r="P666" s="27">
        <f>'Calculated Tab Properties'!P666</f>
        <v>0</v>
      </c>
      <c r="Q666">
        <f>'Calculated Tab Properties'!Q666</f>
        <v>-300</v>
      </c>
      <c r="R666" t="e">
        <f>'Calculated Tab Properties'!R666</f>
        <v>#DIV/0!</v>
      </c>
      <c r="T666" s="1">
        <v>0</v>
      </c>
      <c r="U666" s="1">
        <v>0</v>
      </c>
      <c r="V666">
        <f>T666*'GEOMETRIC INPUTS'!S666</f>
        <v>0</v>
      </c>
      <c r="W666">
        <v>665</v>
      </c>
      <c r="X666">
        <f t="shared" si="182"/>
        <v>0</v>
      </c>
      <c r="Y666">
        <f t="shared" si="183"/>
        <v>0</v>
      </c>
      <c r="Z666" s="27" t="e">
        <f t="shared" si="184"/>
        <v>#DIV/0!</v>
      </c>
      <c r="AA666" s="27" t="e">
        <f t="shared" si="185"/>
        <v>#DIV/0!</v>
      </c>
      <c r="AB666" s="27" t="e">
        <f t="shared" si="186"/>
        <v>#DIV/0!</v>
      </c>
      <c r="AC666" t="e">
        <f t="shared" si="187"/>
        <v>#DIV/0!</v>
      </c>
      <c r="AD666" s="24">
        <f>'GT Data'!D668</f>
        <v>0</v>
      </c>
      <c r="AE666" s="25" t="e">
        <f t="shared" si="188"/>
        <v>#DIV/0!</v>
      </c>
      <c r="AF666" s="25" t="e">
        <f t="shared" si="189"/>
        <v>#DIV/0!</v>
      </c>
      <c r="AG666" s="25" t="e">
        <f t="shared" si="190"/>
        <v>#DIV/0!</v>
      </c>
      <c r="AH666" s="25">
        <v>0</v>
      </c>
      <c r="AI666" s="25">
        <v>0</v>
      </c>
      <c r="AJ666" s="25">
        <f t="shared" si="191"/>
        <v>0</v>
      </c>
      <c r="AK666" s="24">
        <f>'GT Data'!N668</f>
        <v>0</v>
      </c>
      <c r="AL666" s="25" t="e">
        <f t="shared" si="192"/>
        <v>#DIV/0!</v>
      </c>
      <c r="AM666" s="25" t="e">
        <f t="shared" si="193"/>
        <v>#DIV/0!</v>
      </c>
      <c r="AN666" s="25" t="e">
        <f t="shared" si="194"/>
        <v>#DIV/0!</v>
      </c>
      <c r="AO666" s="25">
        <v>0</v>
      </c>
      <c r="AP666" s="25">
        <v>0</v>
      </c>
      <c r="AQ666" s="25" t="e">
        <f t="shared" si="195"/>
        <v>#DIV/0!</v>
      </c>
    </row>
    <row r="667" spans="1:43" x14ac:dyDescent="0.3">
      <c r="A667">
        <f>'Calculated Tab Properties'!A667</f>
        <v>0</v>
      </c>
      <c r="B667">
        <f>'Calculated Tab Properties'!B667</f>
        <v>0</v>
      </c>
      <c r="C667">
        <f>'Calculated Tab Properties'!C667</f>
        <v>0</v>
      </c>
      <c r="D667">
        <f>'Calculated Tab Properties'!D667</f>
        <v>0</v>
      </c>
      <c r="E667">
        <f>'Calculated Tab Properties'!E667</f>
        <v>0</v>
      </c>
      <c r="F667">
        <f>'Calculated Tab Properties'!F667</f>
        <v>0</v>
      </c>
      <c r="G667">
        <f>'Calculated Tab Properties'!G667</f>
        <v>0</v>
      </c>
      <c r="H667">
        <f>'Calculated Tab Properties'!H667</f>
        <v>0</v>
      </c>
      <c r="I667">
        <f>'Calculated Tab Properties'!I667</f>
        <v>0</v>
      </c>
      <c r="J667" s="20" t="e">
        <f>'Calculated Tab Properties'!J667</f>
        <v>#DIV/0!</v>
      </c>
      <c r="K667">
        <v>0</v>
      </c>
      <c r="L667">
        <v>0</v>
      </c>
      <c r="M667">
        <v>0</v>
      </c>
      <c r="N667">
        <v>0</v>
      </c>
      <c r="O667" s="27">
        <f>'Calculated Tab Properties'!O667</f>
        <v>0</v>
      </c>
      <c r="P667" s="27">
        <f>'Calculated Tab Properties'!P667</f>
        <v>0</v>
      </c>
      <c r="Q667">
        <f>'Calculated Tab Properties'!Q667</f>
        <v>-300</v>
      </c>
      <c r="R667" t="e">
        <f>'Calculated Tab Properties'!R667</f>
        <v>#DIV/0!</v>
      </c>
      <c r="T667" s="1">
        <v>0</v>
      </c>
      <c r="U667" s="1">
        <v>0</v>
      </c>
      <c r="V667">
        <f>T667*'GEOMETRIC INPUTS'!S667</f>
        <v>0</v>
      </c>
      <c r="W667">
        <v>666</v>
      </c>
      <c r="X667">
        <f t="shared" si="182"/>
        <v>0</v>
      </c>
      <c r="Y667">
        <f t="shared" si="183"/>
        <v>0</v>
      </c>
      <c r="Z667" s="27" t="e">
        <f t="shared" si="184"/>
        <v>#DIV/0!</v>
      </c>
      <c r="AA667" s="27" t="e">
        <f t="shared" si="185"/>
        <v>#DIV/0!</v>
      </c>
      <c r="AB667" s="27" t="e">
        <f t="shared" si="186"/>
        <v>#DIV/0!</v>
      </c>
      <c r="AC667" t="e">
        <f t="shared" si="187"/>
        <v>#DIV/0!</v>
      </c>
      <c r="AD667" s="24">
        <f>'GT Data'!D669</f>
        <v>0</v>
      </c>
      <c r="AE667" s="25" t="e">
        <f t="shared" si="188"/>
        <v>#DIV/0!</v>
      </c>
      <c r="AF667" s="25" t="e">
        <f t="shared" si="189"/>
        <v>#DIV/0!</v>
      </c>
      <c r="AG667" s="25" t="e">
        <f t="shared" si="190"/>
        <v>#DIV/0!</v>
      </c>
      <c r="AH667" s="25">
        <v>0</v>
      </c>
      <c r="AI667" s="25">
        <v>0</v>
      </c>
      <c r="AJ667" s="25">
        <f t="shared" si="191"/>
        <v>0</v>
      </c>
      <c r="AK667" s="24">
        <f>'GT Data'!N669</f>
        <v>0</v>
      </c>
      <c r="AL667" s="25" t="e">
        <f t="shared" si="192"/>
        <v>#DIV/0!</v>
      </c>
      <c r="AM667" s="25" t="e">
        <f t="shared" si="193"/>
        <v>#DIV/0!</v>
      </c>
      <c r="AN667" s="25" t="e">
        <f t="shared" si="194"/>
        <v>#DIV/0!</v>
      </c>
      <c r="AO667" s="25">
        <v>0</v>
      </c>
      <c r="AP667" s="25">
        <v>0</v>
      </c>
      <c r="AQ667" s="25" t="e">
        <f t="shared" si="195"/>
        <v>#DIV/0!</v>
      </c>
    </row>
    <row r="668" spans="1:43" x14ac:dyDescent="0.3">
      <c r="A668">
        <f>'Calculated Tab Properties'!A668</f>
        <v>0</v>
      </c>
      <c r="B668">
        <f>'Calculated Tab Properties'!B668</f>
        <v>0</v>
      </c>
      <c r="C668">
        <f>'Calculated Tab Properties'!C668</f>
        <v>0</v>
      </c>
      <c r="D668">
        <f>'Calculated Tab Properties'!D668</f>
        <v>0</v>
      </c>
      <c r="E668">
        <f>'Calculated Tab Properties'!E668</f>
        <v>0</v>
      </c>
      <c r="F668">
        <f>'Calculated Tab Properties'!F668</f>
        <v>0</v>
      </c>
      <c r="G668">
        <f>'Calculated Tab Properties'!G668</f>
        <v>0</v>
      </c>
      <c r="H668">
        <f>'Calculated Tab Properties'!H668</f>
        <v>0</v>
      </c>
      <c r="I668">
        <f>'Calculated Tab Properties'!I668</f>
        <v>0</v>
      </c>
      <c r="J668" s="20" t="e">
        <f>'Calculated Tab Properties'!J668</f>
        <v>#DIV/0!</v>
      </c>
      <c r="K668">
        <v>0</v>
      </c>
      <c r="L668">
        <v>0</v>
      </c>
      <c r="M668">
        <v>0</v>
      </c>
      <c r="N668">
        <v>0</v>
      </c>
      <c r="O668" s="27">
        <f>'Calculated Tab Properties'!O668</f>
        <v>0</v>
      </c>
      <c r="P668" s="27">
        <f>'Calculated Tab Properties'!P668</f>
        <v>0</v>
      </c>
      <c r="Q668">
        <f>'Calculated Tab Properties'!Q668</f>
        <v>-300</v>
      </c>
      <c r="R668" t="e">
        <f>'Calculated Tab Properties'!R668</f>
        <v>#DIV/0!</v>
      </c>
      <c r="T668" s="1">
        <v>0</v>
      </c>
      <c r="U668" s="1">
        <v>0</v>
      </c>
      <c r="V668">
        <f>T668*'GEOMETRIC INPUTS'!S668</f>
        <v>0</v>
      </c>
      <c r="W668">
        <v>667</v>
      </c>
      <c r="X668">
        <f t="shared" si="182"/>
        <v>0</v>
      </c>
      <c r="Y668">
        <f t="shared" si="183"/>
        <v>0</v>
      </c>
      <c r="Z668" s="27" t="e">
        <f t="shared" si="184"/>
        <v>#DIV/0!</v>
      </c>
      <c r="AA668" s="27" t="e">
        <f t="shared" si="185"/>
        <v>#DIV/0!</v>
      </c>
      <c r="AB668" s="27" t="e">
        <f t="shared" si="186"/>
        <v>#DIV/0!</v>
      </c>
      <c r="AC668" t="e">
        <f t="shared" si="187"/>
        <v>#DIV/0!</v>
      </c>
      <c r="AD668" s="24">
        <f>'GT Data'!D670</f>
        <v>0</v>
      </c>
      <c r="AE668" s="25" t="e">
        <f t="shared" si="188"/>
        <v>#DIV/0!</v>
      </c>
      <c r="AF668" s="25" t="e">
        <f t="shared" si="189"/>
        <v>#DIV/0!</v>
      </c>
      <c r="AG668" s="25" t="e">
        <f t="shared" si="190"/>
        <v>#DIV/0!</v>
      </c>
      <c r="AH668" s="25">
        <v>0</v>
      </c>
      <c r="AI668" s="25">
        <v>0</v>
      </c>
      <c r="AJ668" s="25">
        <f t="shared" si="191"/>
        <v>0</v>
      </c>
      <c r="AK668" s="24">
        <f>'GT Data'!N670</f>
        <v>0</v>
      </c>
      <c r="AL668" s="25" t="e">
        <f t="shared" si="192"/>
        <v>#DIV/0!</v>
      </c>
      <c r="AM668" s="25" t="e">
        <f t="shared" si="193"/>
        <v>#DIV/0!</v>
      </c>
      <c r="AN668" s="25" t="e">
        <f t="shared" si="194"/>
        <v>#DIV/0!</v>
      </c>
      <c r="AO668" s="25">
        <v>0</v>
      </c>
      <c r="AP668" s="25">
        <v>0</v>
      </c>
      <c r="AQ668" s="25" t="e">
        <f t="shared" si="195"/>
        <v>#DIV/0!</v>
      </c>
    </row>
    <row r="669" spans="1:43" x14ac:dyDescent="0.3">
      <c r="A669">
        <f>'Calculated Tab Properties'!A669</f>
        <v>0</v>
      </c>
      <c r="B669">
        <f>'Calculated Tab Properties'!B669</f>
        <v>0</v>
      </c>
      <c r="C669">
        <f>'Calculated Tab Properties'!C669</f>
        <v>0</v>
      </c>
      <c r="D669">
        <f>'Calculated Tab Properties'!D669</f>
        <v>0</v>
      </c>
      <c r="E669">
        <f>'Calculated Tab Properties'!E669</f>
        <v>0</v>
      </c>
      <c r="F669">
        <f>'Calculated Tab Properties'!F669</f>
        <v>0</v>
      </c>
      <c r="G669">
        <f>'Calculated Tab Properties'!G669</f>
        <v>0</v>
      </c>
      <c r="H669">
        <f>'Calculated Tab Properties'!H669</f>
        <v>0</v>
      </c>
      <c r="I669">
        <f>'Calculated Tab Properties'!I669</f>
        <v>0</v>
      </c>
      <c r="J669" s="20" t="e">
        <f>'Calculated Tab Properties'!J669</f>
        <v>#DIV/0!</v>
      </c>
      <c r="K669">
        <v>0</v>
      </c>
      <c r="L669">
        <v>0</v>
      </c>
      <c r="M669">
        <v>0</v>
      </c>
      <c r="N669">
        <v>0</v>
      </c>
      <c r="O669" s="27">
        <f>'Calculated Tab Properties'!O669</f>
        <v>0</v>
      </c>
      <c r="P669" s="27">
        <f>'Calculated Tab Properties'!P669</f>
        <v>0</v>
      </c>
      <c r="Q669">
        <f>'Calculated Tab Properties'!Q669</f>
        <v>-300</v>
      </c>
      <c r="R669" t="e">
        <f>'Calculated Tab Properties'!R669</f>
        <v>#DIV/0!</v>
      </c>
      <c r="T669" s="1">
        <v>0</v>
      </c>
      <c r="U669" s="1">
        <v>0</v>
      </c>
      <c r="V669">
        <f>T669*'GEOMETRIC INPUTS'!S669</f>
        <v>0</v>
      </c>
      <c r="W669">
        <v>668</v>
      </c>
      <c r="X669">
        <f t="shared" si="182"/>
        <v>0</v>
      </c>
      <c r="Y669">
        <f t="shared" si="183"/>
        <v>0</v>
      </c>
      <c r="Z669" s="27" t="e">
        <f t="shared" si="184"/>
        <v>#DIV/0!</v>
      </c>
      <c r="AA669" s="27" t="e">
        <f t="shared" si="185"/>
        <v>#DIV/0!</v>
      </c>
      <c r="AB669" s="27" t="e">
        <f t="shared" si="186"/>
        <v>#DIV/0!</v>
      </c>
      <c r="AC669" t="e">
        <f t="shared" si="187"/>
        <v>#DIV/0!</v>
      </c>
      <c r="AD669" s="24">
        <f>'GT Data'!D671</f>
        <v>0</v>
      </c>
      <c r="AE669" s="25" t="e">
        <f t="shared" si="188"/>
        <v>#DIV/0!</v>
      </c>
      <c r="AF669" s="25" t="e">
        <f t="shared" si="189"/>
        <v>#DIV/0!</v>
      </c>
      <c r="AG669" s="25" t="e">
        <f t="shared" si="190"/>
        <v>#DIV/0!</v>
      </c>
      <c r="AH669" s="25">
        <v>0</v>
      </c>
      <c r="AI669" s="25">
        <v>0</v>
      </c>
      <c r="AJ669" s="25">
        <f t="shared" si="191"/>
        <v>0</v>
      </c>
      <c r="AK669" s="24">
        <f>'GT Data'!N671</f>
        <v>0</v>
      </c>
      <c r="AL669" s="25" t="e">
        <f t="shared" si="192"/>
        <v>#DIV/0!</v>
      </c>
      <c r="AM669" s="25" t="e">
        <f t="shared" si="193"/>
        <v>#DIV/0!</v>
      </c>
      <c r="AN669" s="25" t="e">
        <f t="shared" si="194"/>
        <v>#DIV/0!</v>
      </c>
      <c r="AO669" s="25">
        <v>0</v>
      </c>
      <c r="AP669" s="25">
        <v>0</v>
      </c>
      <c r="AQ669" s="25" t="e">
        <f t="shared" si="195"/>
        <v>#DIV/0!</v>
      </c>
    </row>
    <row r="670" spans="1:43" x14ac:dyDescent="0.3">
      <c r="A670">
        <f>'Calculated Tab Properties'!A670</f>
        <v>0</v>
      </c>
      <c r="B670">
        <f>'Calculated Tab Properties'!B670</f>
        <v>0</v>
      </c>
      <c r="C670">
        <f>'Calculated Tab Properties'!C670</f>
        <v>0</v>
      </c>
      <c r="D670">
        <f>'Calculated Tab Properties'!D670</f>
        <v>0</v>
      </c>
      <c r="E670">
        <f>'Calculated Tab Properties'!E670</f>
        <v>0</v>
      </c>
      <c r="F670">
        <f>'Calculated Tab Properties'!F670</f>
        <v>0</v>
      </c>
      <c r="G670">
        <f>'Calculated Tab Properties'!G670</f>
        <v>0</v>
      </c>
      <c r="H670">
        <f>'Calculated Tab Properties'!H670</f>
        <v>0</v>
      </c>
      <c r="I670">
        <f>'Calculated Tab Properties'!I670</f>
        <v>0</v>
      </c>
      <c r="J670" s="20" t="e">
        <f>'Calculated Tab Properties'!J670</f>
        <v>#DIV/0!</v>
      </c>
      <c r="K670">
        <v>0</v>
      </c>
      <c r="L670">
        <v>0</v>
      </c>
      <c r="M670">
        <v>0</v>
      </c>
      <c r="N670">
        <v>0</v>
      </c>
      <c r="O670" s="27">
        <f>'Calculated Tab Properties'!O670</f>
        <v>0</v>
      </c>
      <c r="P670" s="27">
        <f>'Calculated Tab Properties'!P670</f>
        <v>0</v>
      </c>
      <c r="Q670">
        <f>'Calculated Tab Properties'!Q670</f>
        <v>-300</v>
      </c>
      <c r="R670" t="e">
        <f>'Calculated Tab Properties'!R670</f>
        <v>#DIV/0!</v>
      </c>
      <c r="T670" s="1">
        <v>0</v>
      </c>
      <c r="U670" s="1">
        <v>0</v>
      </c>
      <c r="V670">
        <f>T670*'GEOMETRIC INPUTS'!S670</f>
        <v>0</v>
      </c>
      <c r="W670">
        <v>669</v>
      </c>
      <c r="X670">
        <f t="shared" si="182"/>
        <v>0</v>
      </c>
      <c r="Y670">
        <f t="shared" si="183"/>
        <v>0</v>
      </c>
      <c r="Z670" s="27" t="e">
        <f t="shared" si="184"/>
        <v>#DIV/0!</v>
      </c>
      <c r="AA670" s="27" t="e">
        <f t="shared" si="185"/>
        <v>#DIV/0!</v>
      </c>
      <c r="AB670" s="27" t="e">
        <f t="shared" si="186"/>
        <v>#DIV/0!</v>
      </c>
      <c r="AC670" t="e">
        <f t="shared" si="187"/>
        <v>#DIV/0!</v>
      </c>
      <c r="AD670" s="24">
        <f>'GT Data'!D672</f>
        <v>0</v>
      </c>
      <c r="AE670" s="25" t="e">
        <f t="shared" si="188"/>
        <v>#DIV/0!</v>
      </c>
      <c r="AF670" s="25" t="e">
        <f t="shared" si="189"/>
        <v>#DIV/0!</v>
      </c>
      <c r="AG670" s="25" t="e">
        <f t="shared" si="190"/>
        <v>#DIV/0!</v>
      </c>
      <c r="AH670" s="25">
        <v>0</v>
      </c>
      <c r="AI670" s="25">
        <v>0</v>
      </c>
      <c r="AJ670" s="25">
        <f t="shared" si="191"/>
        <v>0</v>
      </c>
      <c r="AK670" s="24">
        <f>'GT Data'!N672</f>
        <v>0</v>
      </c>
      <c r="AL670" s="25" t="e">
        <f t="shared" si="192"/>
        <v>#DIV/0!</v>
      </c>
      <c r="AM670" s="25" t="e">
        <f t="shared" si="193"/>
        <v>#DIV/0!</v>
      </c>
      <c r="AN670" s="25" t="e">
        <f t="shared" si="194"/>
        <v>#DIV/0!</v>
      </c>
      <c r="AO670" s="25">
        <v>0</v>
      </c>
      <c r="AP670" s="25">
        <v>0</v>
      </c>
      <c r="AQ670" s="25" t="e">
        <f t="shared" si="195"/>
        <v>#DIV/0!</v>
      </c>
    </row>
    <row r="671" spans="1:43" x14ac:dyDescent="0.3">
      <c r="A671">
        <f>'Calculated Tab Properties'!A671</f>
        <v>0</v>
      </c>
      <c r="B671">
        <f>'Calculated Tab Properties'!B671</f>
        <v>0</v>
      </c>
      <c r="C671">
        <f>'Calculated Tab Properties'!C671</f>
        <v>0</v>
      </c>
      <c r="D671">
        <f>'Calculated Tab Properties'!D671</f>
        <v>0</v>
      </c>
      <c r="E671">
        <f>'Calculated Tab Properties'!E671</f>
        <v>0</v>
      </c>
      <c r="F671">
        <f>'Calculated Tab Properties'!F671</f>
        <v>0</v>
      </c>
      <c r="G671">
        <f>'Calculated Tab Properties'!G671</f>
        <v>0</v>
      </c>
      <c r="H671">
        <f>'Calculated Tab Properties'!H671</f>
        <v>0</v>
      </c>
      <c r="I671">
        <f>'Calculated Tab Properties'!I671</f>
        <v>0</v>
      </c>
      <c r="J671" s="20" t="e">
        <f>'Calculated Tab Properties'!J671</f>
        <v>#DIV/0!</v>
      </c>
      <c r="K671">
        <v>0</v>
      </c>
      <c r="L671">
        <v>0</v>
      </c>
      <c r="M671">
        <v>0</v>
      </c>
      <c r="N671">
        <v>0</v>
      </c>
      <c r="O671" s="27">
        <f>'Calculated Tab Properties'!O671</f>
        <v>0</v>
      </c>
      <c r="P671" s="27">
        <f>'Calculated Tab Properties'!P671</f>
        <v>0</v>
      </c>
      <c r="Q671">
        <f>'Calculated Tab Properties'!Q671</f>
        <v>-300</v>
      </c>
      <c r="R671" t="e">
        <f>'Calculated Tab Properties'!R671</f>
        <v>#DIV/0!</v>
      </c>
      <c r="T671" s="1">
        <v>0</v>
      </c>
      <c r="U671" s="1">
        <v>0</v>
      </c>
      <c r="V671">
        <f>T671*'GEOMETRIC INPUTS'!S671</f>
        <v>0</v>
      </c>
      <c r="W671">
        <v>670</v>
      </c>
      <c r="X671">
        <f t="shared" si="182"/>
        <v>0</v>
      </c>
      <c r="Y671">
        <f t="shared" si="183"/>
        <v>0</v>
      </c>
      <c r="Z671" s="27" t="e">
        <f t="shared" si="184"/>
        <v>#DIV/0!</v>
      </c>
      <c r="AA671" s="27" t="e">
        <f t="shared" si="185"/>
        <v>#DIV/0!</v>
      </c>
      <c r="AB671" s="27" t="e">
        <f t="shared" si="186"/>
        <v>#DIV/0!</v>
      </c>
      <c r="AC671" t="e">
        <f t="shared" si="187"/>
        <v>#DIV/0!</v>
      </c>
      <c r="AD671" s="24">
        <f>'GT Data'!D673</f>
        <v>0</v>
      </c>
      <c r="AE671" s="25" t="e">
        <f t="shared" si="188"/>
        <v>#DIV/0!</v>
      </c>
      <c r="AF671" s="25" t="e">
        <f t="shared" si="189"/>
        <v>#DIV/0!</v>
      </c>
      <c r="AG671" s="25" t="e">
        <f t="shared" si="190"/>
        <v>#DIV/0!</v>
      </c>
      <c r="AH671" s="25">
        <v>0</v>
      </c>
      <c r="AI671" s="25">
        <v>0</v>
      </c>
      <c r="AJ671" s="25">
        <f t="shared" si="191"/>
        <v>0</v>
      </c>
      <c r="AK671" s="24">
        <f>'GT Data'!N673</f>
        <v>0</v>
      </c>
      <c r="AL671" s="25" t="e">
        <f t="shared" si="192"/>
        <v>#DIV/0!</v>
      </c>
      <c r="AM671" s="25" t="e">
        <f t="shared" si="193"/>
        <v>#DIV/0!</v>
      </c>
      <c r="AN671" s="25" t="e">
        <f t="shared" si="194"/>
        <v>#DIV/0!</v>
      </c>
      <c r="AO671" s="25">
        <v>0</v>
      </c>
      <c r="AP671" s="25">
        <v>0</v>
      </c>
      <c r="AQ671" s="25" t="e">
        <f t="shared" si="195"/>
        <v>#DIV/0!</v>
      </c>
    </row>
    <row r="672" spans="1:43" x14ac:dyDescent="0.3">
      <c r="A672">
        <f>'Calculated Tab Properties'!A672</f>
        <v>0</v>
      </c>
      <c r="B672">
        <f>'Calculated Tab Properties'!B672</f>
        <v>0</v>
      </c>
      <c r="C672">
        <f>'Calculated Tab Properties'!C672</f>
        <v>0</v>
      </c>
      <c r="D672">
        <f>'Calculated Tab Properties'!D672</f>
        <v>0</v>
      </c>
      <c r="E672">
        <f>'Calculated Tab Properties'!E672</f>
        <v>0</v>
      </c>
      <c r="F672">
        <f>'Calculated Tab Properties'!F672</f>
        <v>0</v>
      </c>
      <c r="G672">
        <f>'Calculated Tab Properties'!G672</f>
        <v>0</v>
      </c>
      <c r="H672">
        <f>'Calculated Tab Properties'!H672</f>
        <v>0</v>
      </c>
      <c r="I672">
        <f>'Calculated Tab Properties'!I672</f>
        <v>0</v>
      </c>
      <c r="J672" s="20" t="e">
        <f>'Calculated Tab Properties'!J672</f>
        <v>#DIV/0!</v>
      </c>
      <c r="K672">
        <v>0</v>
      </c>
      <c r="L672">
        <v>0</v>
      </c>
      <c r="M672">
        <v>0</v>
      </c>
      <c r="N672">
        <v>0</v>
      </c>
      <c r="O672" s="27">
        <f>'Calculated Tab Properties'!O672</f>
        <v>0</v>
      </c>
      <c r="P672" s="27">
        <f>'Calculated Tab Properties'!P672</f>
        <v>0</v>
      </c>
      <c r="Q672">
        <f>'Calculated Tab Properties'!Q672</f>
        <v>-300</v>
      </c>
      <c r="R672" t="e">
        <f>'Calculated Tab Properties'!R672</f>
        <v>#DIV/0!</v>
      </c>
      <c r="T672" s="1">
        <v>0</v>
      </c>
      <c r="U672" s="1">
        <v>0</v>
      </c>
      <c r="V672">
        <f>T672*'GEOMETRIC INPUTS'!S672</f>
        <v>0</v>
      </c>
      <c r="W672">
        <v>671</v>
      </c>
      <c r="X672">
        <f t="shared" si="182"/>
        <v>0</v>
      </c>
      <c r="Y672">
        <f t="shared" si="183"/>
        <v>0</v>
      </c>
      <c r="Z672" s="27" t="e">
        <f t="shared" si="184"/>
        <v>#DIV/0!</v>
      </c>
      <c r="AA672" s="27" t="e">
        <f t="shared" si="185"/>
        <v>#DIV/0!</v>
      </c>
      <c r="AB672" s="27" t="e">
        <f t="shared" si="186"/>
        <v>#DIV/0!</v>
      </c>
      <c r="AC672" t="e">
        <f t="shared" si="187"/>
        <v>#DIV/0!</v>
      </c>
      <c r="AD672" s="24">
        <f>'GT Data'!D674</f>
        <v>0</v>
      </c>
      <c r="AE672" s="25" t="e">
        <f t="shared" si="188"/>
        <v>#DIV/0!</v>
      </c>
      <c r="AF672" s="25" t="e">
        <f t="shared" si="189"/>
        <v>#DIV/0!</v>
      </c>
      <c r="AG672" s="25" t="e">
        <f t="shared" si="190"/>
        <v>#DIV/0!</v>
      </c>
      <c r="AH672" s="25">
        <v>0</v>
      </c>
      <c r="AI672" s="25">
        <v>0</v>
      </c>
      <c r="AJ672" s="25">
        <f t="shared" si="191"/>
        <v>0</v>
      </c>
      <c r="AK672" s="24">
        <f>'GT Data'!N674</f>
        <v>0</v>
      </c>
      <c r="AL672" s="25" t="e">
        <f t="shared" si="192"/>
        <v>#DIV/0!</v>
      </c>
      <c r="AM672" s="25" t="e">
        <f t="shared" si="193"/>
        <v>#DIV/0!</v>
      </c>
      <c r="AN672" s="25" t="e">
        <f t="shared" si="194"/>
        <v>#DIV/0!</v>
      </c>
      <c r="AO672" s="25">
        <v>0</v>
      </c>
      <c r="AP672" s="25">
        <v>0</v>
      </c>
      <c r="AQ672" s="25" t="e">
        <f t="shared" si="195"/>
        <v>#DIV/0!</v>
      </c>
    </row>
    <row r="673" spans="1:43" x14ac:dyDescent="0.3">
      <c r="A673">
        <f>'Calculated Tab Properties'!A673</f>
        <v>0</v>
      </c>
      <c r="B673">
        <f>'Calculated Tab Properties'!B673</f>
        <v>0</v>
      </c>
      <c r="C673">
        <f>'Calculated Tab Properties'!C673</f>
        <v>0</v>
      </c>
      <c r="D673">
        <f>'Calculated Tab Properties'!D673</f>
        <v>0</v>
      </c>
      <c r="E673">
        <f>'Calculated Tab Properties'!E673</f>
        <v>0</v>
      </c>
      <c r="F673">
        <f>'Calculated Tab Properties'!F673</f>
        <v>0</v>
      </c>
      <c r="G673">
        <f>'Calculated Tab Properties'!G673</f>
        <v>0</v>
      </c>
      <c r="H673">
        <f>'Calculated Tab Properties'!H673</f>
        <v>0</v>
      </c>
      <c r="I673">
        <f>'Calculated Tab Properties'!I673</f>
        <v>0</v>
      </c>
      <c r="J673" s="20" t="e">
        <f>'Calculated Tab Properties'!J673</f>
        <v>#DIV/0!</v>
      </c>
      <c r="K673">
        <v>0</v>
      </c>
      <c r="L673">
        <v>0</v>
      </c>
      <c r="M673">
        <v>0</v>
      </c>
      <c r="N673">
        <v>0</v>
      </c>
      <c r="O673" s="27">
        <f>'Calculated Tab Properties'!O673</f>
        <v>0</v>
      </c>
      <c r="P673" s="27">
        <f>'Calculated Tab Properties'!P673</f>
        <v>0</v>
      </c>
      <c r="Q673">
        <f>'Calculated Tab Properties'!Q673</f>
        <v>-300</v>
      </c>
      <c r="R673" t="e">
        <f>'Calculated Tab Properties'!R673</f>
        <v>#DIV/0!</v>
      </c>
      <c r="T673" s="1">
        <v>0</v>
      </c>
      <c r="U673" s="1">
        <v>0</v>
      </c>
      <c r="V673">
        <f>T673*'GEOMETRIC INPUTS'!S673</f>
        <v>0</v>
      </c>
      <c r="W673">
        <v>672</v>
      </c>
      <c r="X673">
        <f t="shared" si="182"/>
        <v>0</v>
      </c>
      <c r="Y673">
        <f t="shared" si="183"/>
        <v>0</v>
      </c>
      <c r="Z673" s="27" t="e">
        <f t="shared" si="184"/>
        <v>#DIV/0!</v>
      </c>
      <c r="AA673" s="27" t="e">
        <f t="shared" si="185"/>
        <v>#DIV/0!</v>
      </c>
      <c r="AB673" s="27" t="e">
        <f t="shared" si="186"/>
        <v>#DIV/0!</v>
      </c>
      <c r="AC673" t="e">
        <f t="shared" si="187"/>
        <v>#DIV/0!</v>
      </c>
      <c r="AD673" s="24">
        <f>'GT Data'!D675</f>
        <v>0</v>
      </c>
      <c r="AE673" s="25" t="e">
        <f t="shared" si="188"/>
        <v>#DIV/0!</v>
      </c>
      <c r="AF673" s="25" t="e">
        <f t="shared" si="189"/>
        <v>#DIV/0!</v>
      </c>
      <c r="AG673" s="25" t="e">
        <f t="shared" si="190"/>
        <v>#DIV/0!</v>
      </c>
      <c r="AH673" s="25">
        <v>0</v>
      </c>
      <c r="AI673" s="25">
        <v>0</v>
      </c>
      <c r="AJ673" s="25">
        <f t="shared" si="191"/>
        <v>0</v>
      </c>
      <c r="AK673" s="24">
        <f>'GT Data'!N675</f>
        <v>0</v>
      </c>
      <c r="AL673" s="25" t="e">
        <f t="shared" si="192"/>
        <v>#DIV/0!</v>
      </c>
      <c r="AM673" s="25" t="e">
        <f t="shared" si="193"/>
        <v>#DIV/0!</v>
      </c>
      <c r="AN673" s="25" t="e">
        <f t="shared" si="194"/>
        <v>#DIV/0!</v>
      </c>
      <c r="AO673" s="25">
        <v>0</v>
      </c>
      <c r="AP673" s="25">
        <v>0</v>
      </c>
      <c r="AQ673" s="25" t="e">
        <f t="shared" si="195"/>
        <v>#DIV/0!</v>
      </c>
    </row>
    <row r="674" spans="1:43" x14ac:dyDescent="0.3">
      <c r="A674">
        <f>'Calculated Tab Properties'!A674</f>
        <v>0</v>
      </c>
      <c r="B674">
        <f>'Calculated Tab Properties'!B674</f>
        <v>0</v>
      </c>
      <c r="C674">
        <f>'Calculated Tab Properties'!C674</f>
        <v>0</v>
      </c>
      <c r="D674">
        <f>'Calculated Tab Properties'!D674</f>
        <v>0</v>
      </c>
      <c r="E674">
        <f>'Calculated Tab Properties'!E674</f>
        <v>0</v>
      </c>
      <c r="F674">
        <f>'Calculated Tab Properties'!F674</f>
        <v>0</v>
      </c>
      <c r="G674">
        <f>'Calculated Tab Properties'!G674</f>
        <v>0</v>
      </c>
      <c r="H674">
        <f>'Calculated Tab Properties'!H674</f>
        <v>0</v>
      </c>
      <c r="I674">
        <f>'Calculated Tab Properties'!I674</f>
        <v>0</v>
      </c>
      <c r="J674" s="20" t="e">
        <f>'Calculated Tab Properties'!J674</f>
        <v>#DIV/0!</v>
      </c>
      <c r="K674">
        <v>0</v>
      </c>
      <c r="L674">
        <v>0</v>
      </c>
      <c r="M674">
        <v>0</v>
      </c>
      <c r="N674">
        <v>0</v>
      </c>
      <c r="O674" s="27">
        <f>'Calculated Tab Properties'!O674</f>
        <v>0</v>
      </c>
      <c r="P674" s="27">
        <f>'Calculated Tab Properties'!P674</f>
        <v>0</v>
      </c>
      <c r="Q674">
        <f>'Calculated Tab Properties'!Q674</f>
        <v>-300</v>
      </c>
      <c r="R674" t="e">
        <f>'Calculated Tab Properties'!R674</f>
        <v>#DIV/0!</v>
      </c>
      <c r="T674" s="1">
        <v>0</v>
      </c>
      <c r="U674" s="1">
        <v>0</v>
      </c>
      <c r="V674">
        <f>T674*'GEOMETRIC INPUTS'!S674</f>
        <v>0</v>
      </c>
      <c r="W674">
        <v>673</v>
      </c>
      <c r="X674">
        <f t="shared" si="182"/>
        <v>0</v>
      </c>
      <c r="Y674">
        <f t="shared" si="183"/>
        <v>0</v>
      </c>
      <c r="Z674" s="27" t="e">
        <f t="shared" si="184"/>
        <v>#DIV/0!</v>
      </c>
      <c r="AA674" s="27" t="e">
        <f t="shared" si="185"/>
        <v>#DIV/0!</v>
      </c>
      <c r="AB674" s="27" t="e">
        <f t="shared" si="186"/>
        <v>#DIV/0!</v>
      </c>
      <c r="AC674" t="e">
        <f t="shared" si="187"/>
        <v>#DIV/0!</v>
      </c>
      <c r="AD674" s="24">
        <f>'GT Data'!D676</f>
        <v>0</v>
      </c>
      <c r="AE674" s="25" t="e">
        <f t="shared" si="188"/>
        <v>#DIV/0!</v>
      </c>
      <c r="AF674" s="25" t="e">
        <f t="shared" si="189"/>
        <v>#DIV/0!</v>
      </c>
      <c r="AG674" s="25" t="e">
        <f t="shared" si="190"/>
        <v>#DIV/0!</v>
      </c>
      <c r="AH674" s="25">
        <v>0</v>
      </c>
      <c r="AI674" s="25">
        <v>0</v>
      </c>
      <c r="AJ674" s="25">
        <f t="shared" si="191"/>
        <v>0</v>
      </c>
      <c r="AK674" s="24">
        <f>'GT Data'!N676</f>
        <v>0</v>
      </c>
      <c r="AL674" s="25" t="e">
        <f t="shared" si="192"/>
        <v>#DIV/0!</v>
      </c>
      <c r="AM674" s="25" t="e">
        <f t="shared" si="193"/>
        <v>#DIV/0!</v>
      </c>
      <c r="AN674" s="25" t="e">
        <f t="shared" si="194"/>
        <v>#DIV/0!</v>
      </c>
      <c r="AO674" s="25">
        <v>0</v>
      </c>
      <c r="AP674" s="25">
        <v>0</v>
      </c>
      <c r="AQ674" s="25" t="e">
        <f t="shared" si="195"/>
        <v>#DIV/0!</v>
      </c>
    </row>
    <row r="675" spans="1:43" x14ac:dyDescent="0.3">
      <c r="A675">
        <f>'Calculated Tab Properties'!A675</f>
        <v>0</v>
      </c>
      <c r="B675">
        <f>'Calculated Tab Properties'!B675</f>
        <v>0</v>
      </c>
      <c r="C675">
        <f>'Calculated Tab Properties'!C675</f>
        <v>0</v>
      </c>
      <c r="D675">
        <f>'Calculated Tab Properties'!D675</f>
        <v>0</v>
      </c>
      <c r="E675">
        <f>'Calculated Tab Properties'!E675</f>
        <v>0</v>
      </c>
      <c r="F675">
        <f>'Calculated Tab Properties'!F675</f>
        <v>0</v>
      </c>
      <c r="G675">
        <f>'Calculated Tab Properties'!G675</f>
        <v>0</v>
      </c>
      <c r="H675">
        <f>'Calculated Tab Properties'!H675</f>
        <v>0</v>
      </c>
      <c r="I675">
        <f>'Calculated Tab Properties'!I675</f>
        <v>0</v>
      </c>
      <c r="J675" s="20" t="e">
        <f>'Calculated Tab Properties'!J675</f>
        <v>#DIV/0!</v>
      </c>
      <c r="K675">
        <v>0</v>
      </c>
      <c r="L675">
        <v>0</v>
      </c>
      <c r="M675">
        <v>0</v>
      </c>
      <c r="N675">
        <v>0</v>
      </c>
      <c r="O675" s="27">
        <f>'Calculated Tab Properties'!O675</f>
        <v>0</v>
      </c>
      <c r="P675" s="27">
        <f>'Calculated Tab Properties'!P675</f>
        <v>0</v>
      </c>
      <c r="Q675">
        <f>'Calculated Tab Properties'!Q675</f>
        <v>-300</v>
      </c>
      <c r="R675" t="e">
        <f>'Calculated Tab Properties'!R675</f>
        <v>#DIV/0!</v>
      </c>
      <c r="T675" s="1">
        <v>0</v>
      </c>
      <c r="U675" s="1">
        <v>0</v>
      </c>
      <c r="V675">
        <f>T675*'GEOMETRIC INPUTS'!S675</f>
        <v>0</v>
      </c>
      <c r="W675">
        <v>674</v>
      </c>
      <c r="X675">
        <f t="shared" si="182"/>
        <v>0</v>
      </c>
      <c r="Y675">
        <f t="shared" si="183"/>
        <v>0</v>
      </c>
      <c r="Z675" s="27" t="e">
        <f t="shared" si="184"/>
        <v>#DIV/0!</v>
      </c>
      <c r="AA675" s="27" t="e">
        <f t="shared" si="185"/>
        <v>#DIV/0!</v>
      </c>
      <c r="AB675" s="27" t="e">
        <f t="shared" si="186"/>
        <v>#DIV/0!</v>
      </c>
      <c r="AC675" t="e">
        <f t="shared" si="187"/>
        <v>#DIV/0!</v>
      </c>
      <c r="AD675" s="24">
        <f>'GT Data'!D677</f>
        <v>0</v>
      </c>
      <c r="AE675" s="25" t="e">
        <f t="shared" si="188"/>
        <v>#DIV/0!</v>
      </c>
      <c r="AF675" s="25" t="e">
        <f t="shared" si="189"/>
        <v>#DIV/0!</v>
      </c>
      <c r="AG675" s="25" t="e">
        <f t="shared" si="190"/>
        <v>#DIV/0!</v>
      </c>
      <c r="AH675" s="25">
        <v>0</v>
      </c>
      <c r="AI675" s="25">
        <v>0</v>
      </c>
      <c r="AJ675" s="25">
        <f t="shared" si="191"/>
        <v>0</v>
      </c>
      <c r="AK675" s="24">
        <f>'GT Data'!N677</f>
        <v>0</v>
      </c>
      <c r="AL675" s="25" t="e">
        <f t="shared" si="192"/>
        <v>#DIV/0!</v>
      </c>
      <c r="AM675" s="25" t="e">
        <f t="shared" si="193"/>
        <v>#DIV/0!</v>
      </c>
      <c r="AN675" s="25" t="e">
        <f t="shared" si="194"/>
        <v>#DIV/0!</v>
      </c>
      <c r="AO675" s="25">
        <v>0</v>
      </c>
      <c r="AP675" s="25">
        <v>0</v>
      </c>
      <c r="AQ675" s="25" t="e">
        <f t="shared" si="195"/>
        <v>#DIV/0!</v>
      </c>
    </row>
    <row r="676" spans="1:43" x14ac:dyDescent="0.3">
      <c r="A676">
        <f>'Calculated Tab Properties'!A676</f>
        <v>0</v>
      </c>
      <c r="B676">
        <f>'Calculated Tab Properties'!B676</f>
        <v>0</v>
      </c>
      <c r="C676">
        <f>'Calculated Tab Properties'!C676</f>
        <v>0</v>
      </c>
      <c r="D676">
        <f>'Calculated Tab Properties'!D676</f>
        <v>0</v>
      </c>
      <c r="E676">
        <f>'Calculated Tab Properties'!E676</f>
        <v>0</v>
      </c>
      <c r="F676">
        <f>'Calculated Tab Properties'!F676</f>
        <v>0</v>
      </c>
      <c r="G676">
        <f>'Calculated Tab Properties'!G676</f>
        <v>0</v>
      </c>
      <c r="H676">
        <f>'Calculated Tab Properties'!H676</f>
        <v>0</v>
      </c>
      <c r="I676">
        <f>'Calculated Tab Properties'!I676</f>
        <v>0</v>
      </c>
      <c r="J676" s="20" t="e">
        <f>'Calculated Tab Properties'!J676</f>
        <v>#DIV/0!</v>
      </c>
      <c r="K676">
        <v>0</v>
      </c>
      <c r="L676">
        <v>0</v>
      </c>
      <c r="M676">
        <v>0</v>
      </c>
      <c r="N676">
        <v>0</v>
      </c>
      <c r="O676" s="27">
        <f>'Calculated Tab Properties'!O676</f>
        <v>0</v>
      </c>
      <c r="P676" s="27">
        <f>'Calculated Tab Properties'!P676</f>
        <v>0</v>
      </c>
      <c r="Q676">
        <f>'Calculated Tab Properties'!Q676</f>
        <v>-300</v>
      </c>
      <c r="R676" t="e">
        <f>'Calculated Tab Properties'!R676</f>
        <v>#DIV/0!</v>
      </c>
      <c r="T676" s="1">
        <v>0</v>
      </c>
      <c r="U676" s="1">
        <v>0</v>
      </c>
      <c r="V676">
        <f>T676*'GEOMETRIC INPUTS'!S676</f>
        <v>0</v>
      </c>
      <c r="W676">
        <v>675</v>
      </c>
      <c r="X676">
        <f t="shared" si="182"/>
        <v>0</v>
      </c>
      <c r="Y676">
        <f t="shared" si="183"/>
        <v>0</v>
      </c>
      <c r="Z676" s="27" t="e">
        <f t="shared" si="184"/>
        <v>#DIV/0!</v>
      </c>
      <c r="AA676" s="27" t="e">
        <f t="shared" si="185"/>
        <v>#DIV/0!</v>
      </c>
      <c r="AB676" s="27" t="e">
        <f t="shared" si="186"/>
        <v>#DIV/0!</v>
      </c>
      <c r="AC676" t="e">
        <f t="shared" si="187"/>
        <v>#DIV/0!</v>
      </c>
      <c r="AD676" s="24">
        <f>'GT Data'!D678</f>
        <v>0</v>
      </c>
      <c r="AE676" s="25" t="e">
        <f t="shared" si="188"/>
        <v>#DIV/0!</v>
      </c>
      <c r="AF676" s="25" t="e">
        <f t="shared" si="189"/>
        <v>#DIV/0!</v>
      </c>
      <c r="AG676" s="25" t="e">
        <f t="shared" si="190"/>
        <v>#DIV/0!</v>
      </c>
      <c r="AH676" s="25">
        <v>0</v>
      </c>
      <c r="AI676" s="25">
        <v>0</v>
      </c>
      <c r="AJ676" s="25">
        <f t="shared" si="191"/>
        <v>0</v>
      </c>
      <c r="AK676" s="24">
        <f>'GT Data'!N678</f>
        <v>0</v>
      </c>
      <c r="AL676" s="25" t="e">
        <f t="shared" si="192"/>
        <v>#DIV/0!</v>
      </c>
      <c r="AM676" s="25" t="e">
        <f t="shared" si="193"/>
        <v>#DIV/0!</v>
      </c>
      <c r="AN676" s="25" t="e">
        <f t="shared" si="194"/>
        <v>#DIV/0!</v>
      </c>
      <c r="AO676" s="25">
        <v>0</v>
      </c>
      <c r="AP676" s="25">
        <v>0</v>
      </c>
      <c r="AQ676" s="25" t="e">
        <f t="shared" si="195"/>
        <v>#DIV/0!</v>
      </c>
    </row>
    <row r="677" spans="1:43" x14ac:dyDescent="0.3">
      <c r="A677">
        <f>'Calculated Tab Properties'!A677</f>
        <v>0</v>
      </c>
      <c r="B677">
        <f>'Calculated Tab Properties'!B677</f>
        <v>0</v>
      </c>
      <c r="C677">
        <f>'Calculated Tab Properties'!C677</f>
        <v>0</v>
      </c>
      <c r="D677">
        <f>'Calculated Tab Properties'!D677</f>
        <v>0</v>
      </c>
      <c r="E677">
        <f>'Calculated Tab Properties'!E677</f>
        <v>0</v>
      </c>
      <c r="F677">
        <f>'Calculated Tab Properties'!F677</f>
        <v>0</v>
      </c>
      <c r="G677">
        <f>'Calculated Tab Properties'!G677</f>
        <v>0</v>
      </c>
      <c r="H677">
        <f>'Calculated Tab Properties'!H677</f>
        <v>0</v>
      </c>
      <c r="I677">
        <f>'Calculated Tab Properties'!I677</f>
        <v>0</v>
      </c>
      <c r="J677" s="20" t="e">
        <f>'Calculated Tab Properties'!J677</f>
        <v>#DIV/0!</v>
      </c>
      <c r="K677">
        <v>0</v>
      </c>
      <c r="L677">
        <v>0</v>
      </c>
      <c r="M677">
        <v>0</v>
      </c>
      <c r="N677">
        <v>0</v>
      </c>
      <c r="O677" s="27">
        <f>'Calculated Tab Properties'!O677</f>
        <v>0</v>
      </c>
      <c r="P677" s="27">
        <f>'Calculated Tab Properties'!P677</f>
        <v>0</v>
      </c>
      <c r="Q677">
        <f>'Calculated Tab Properties'!Q677</f>
        <v>-300</v>
      </c>
      <c r="R677" t="e">
        <f>'Calculated Tab Properties'!R677</f>
        <v>#DIV/0!</v>
      </c>
      <c r="T677" s="1">
        <v>0</v>
      </c>
      <c r="U677" s="1">
        <v>0</v>
      </c>
      <c r="V677">
        <f>T677*'GEOMETRIC INPUTS'!S677</f>
        <v>0</v>
      </c>
      <c r="W677">
        <v>676</v>
      </c>
      <c r="X677">
        <f t="shared" si="182"/>
        <v>0</v>
      </c>
      <c r="Y677">
        <f t="shared" si="183"/>
        <v>0</v>
      </c>
      <c r="Z677" s="27" t="e">
        <f t="shared" si="184"/>
        <v>#DIV/0!</v>
      </c>
      <c r="AA677" s="27" t="e">
        <f t="shared" si="185"/>
        <v>#DIV/0!</v>
      </c>
      <c r="AB677" s="27" t="e">
        <f t="shared" si="186"/>
        <v>#DIV/0!</v>
      </c>
      <c r="AC677" t="e">
        <f t="shared" si="187"/>
        <v>#DIV/0!</v>
      </c>
      <c r="AD677" s="24">
        <f>'GT Data'!D679</f>
        <v>0</v>
      </c>
      <c r="AE677" s="25" t="e">
        <f t="shared" si="188"/>
        <v>#DIV/0!</v>
      </c>
      <c r="AF677" s="25" t="e">
        <f t="shared" si="189"/>
        <v>#DIV/0!</v>
      </c>
      <c r="AG677" s="25" t="e">
        <f t="shared" si="190"/>
        <v>#DIV/0!</v>
      </c>
      <c r="AH677" s="25">
        <v>0</v>
      </c>
      <c r="AI677" s="25">
        <v>0</v>
      </c>
      <c r="AJ677" s="25">
        <f t="shared" si="191"/>
        <v>0</v>
      </c>
      <c r="AK677" s="24">
        <f>'GT Data'!N679</f>
        <v>0</v>
      </c>
      <c r="AL677" s="25" t="e">
        <f t="shared" si="192"/>
        <v>#DIV/0!</v>
      </c>
      <c r="AM677" s="25" t="e">
        <f t="shared" si="193"/>
        <v>#DIV/0!</v>
      </c>
      <c r="AN677" s="25" t="e">
        <f t="shared" si="194"/>
        <v>#DIV/0!</v>
      </c>
      <c r="AO677" s="25">
        <v>0</v>
      </c>
      <c r="AP677" s="25">
        <v>0</v>
      </c>
      <c r="AQ677" s="25" t="e">
        <f t="shared" si="195"/>
        <v>#DIV/0!</v>
      </c>
    </row>
    <row r="678" spans="1:43" x14ac:dyDescent="0.3">
      <c r="A678">
        <f>'Calculated Tab Properties'!A678</f>
        <v>0</v>
      </c>
      <c r="B678">
        <f>'Calculated Tab Properties'!B678</f>
        <v>0</v>
      </c>
      <c r="C678">
        <f>'Calculated Tab Properties'!C678</f>
        <v>0</v>
      </c>
      <c r="D678">
        <f>'Calculated Tab Properties'!D678</f>
        <v>0</v>
      </c>
      <c r="E678">
        <f>'Calculated Tab Properties'!E678</f>
        <v>0</v>
      </c>
      <c r="F678">
        <f>'Calculated Tab Properties'!F678</f>
        <v>0</v>
      </c>
      <c r="G678">
        <f>'Calculated Tab Properties'!G678</f>
        <v>0</v>
      </c>
      <c r="H678">
        <f>'Calculated Tab Properties'!H678</f>
        <v>0</v>
      </c>
      <c r="I678">
        <f>'Calculated Tab Properties'!I678</f>
        <v>0</v>
      </c>
      <c r="J678" s="20" t="e">
        <f>'Calculated Tab Properties'!J678</f>
        <v>#DIV/0!</v>
      </c>
      <c r="K678">
        <v>0</v>
      </c>
      <c r="L678">
        <v>0</v>
      </c>
      <c r="M678">
        <v>0</v>
      </c>
      <c r="N678">
        <v>0</v>
      </c>
      <c r="O678" s="27">
        <f>'Calculated Tab Properties'!O678</f>
        <v>0</v>
      </c>
      <c r="P678" s="27">
        <f>'Calculated Tab Properties'!P678</f>
        <v>0</v>
      </c>
      <c r="Q678">
        <f>'Calculated Tab Properties'!Q678</f>
        <v>-300</v>
      </c>
      <c r="R678" t="e">
        <f>'Calculated Tab Properties'!R678</f>
        <v>#DIV/0!</v>
      </c>
      <c r="T678" s="1">
        <v>0</v>
      </c>
      <c r="U678" s="1">
        <v>0</v>
      </c>
      <c r="V678">
        <f>T678*'GEOMETRIC INPUTS'!S678</f>
        <v>0</v>
      </c>
      <c r="W678">
        <v>677</v>
      </c>
      <c r="X678">
        <f t="shared" si="182"/>
        <v>0</v>
      </c>
      <c r="Y678">
        <f t="shared" si="183"/>
        <v>0</v>
      </c>
      <c r="Z678" s="27" t="e">
        <f t="shared" si="184"/>
        <v>#DIV/0!</v>
      </c>
      <c r="AA678" s="27" t="e">
        <f t="shared" si="185"/>
        <v>#DIV/0!</v>
      </c>
      <c r="AB678" s="27" t="e">
        <f t="shared" si="186"/>
        <v>#DIV/0!</v>
      </c>
      <c r="AC678" t="e">
        <f t="shared" si="187"/>
        <v>#DIV/0!</v>
      </c>
      <c r="AD678" s="24">
        <f>'GT Data'!D680</f>
        <v>0</v>
      </c>
      <c r="AE678" s="25" t="e">
        <f t="shared" si="188"/>
        <v>#DIV/0!</v>
      </c>
      <c r="AF678" s="25" t="e">
        <f t="shared" si="189"/>
        <v>#DIV/0!</v>
      </c>
      <c r="AG678" s="25" t="e">
        <f t="shared" si="190"/>
        <v>#DIV/0!</v>
      </c>
      <c r="AH678" s="25">
        <v>0</v>
      </c>
      <c r="AI678" s="25">
        <v>0</v>
      </c>
      <c r="AJ678" s="25">
        <f t="shared" si="191"/>
        <v>0</v>
      </c>
      <c r="AK678" s="24">
        <f>'GT Data'!N680</f>
        <v>0</v>
      </c>
      <c r="AL678" s="25" t="e">
        <f t="shared" si="192"/>
        <v>#DIV/0!</v>
      </c>
      <c r="AM678" s="25" t="e">
        <f t="shared" si="193"/>
        <v>#DIV/0!</v>
      </c>
      <c r="AN678" s="25" t="e">
        <f t="shared" si="194"/>
        <v>#DIV/0!</v>
      </c>
      <c r="AO678" s="25">
        <v>0</v>
      </c>
      <c r="AP678" s="25">
        <v>0</v>
      </c>
      <c r="AQ678" s="25" t="e">
        <f t="shared" si="195"/>
        <v>#DIV/0!</v>
      </c>
    </row>
    <row r="679" spans="1:43" x14ac:dyDescent="0.3">
      <c r="A679">
        <f>'Calculated Tab Properties'!A679</f>
        <v>0</v>
      </c>
      <c r="B679">
        <f>'Calculated Tab Properties'!B679</f>
        <v>0</v>
      </c>
      <c r="C679">
        <f>'Calculated Tab Properties'!C679</f>
        <v>0</v>
      </c>
      <c r="D679">
        <f>'Calculated Tab Properties'!D679</f>
        <v>0</v>
      </c>
      <c r="E679">
        <f>'Calculated Tab Properties'!E679</f>
        <v>0</v>
      </c>
      <c r="F679">
        <f>'Calculated Tab Properties'!F679</f>
        <v>0</v>
      </c>
      <c r="G679">
        <f>'Calculated Tab Properties'!G679</f>
        <v>0</v>
      </c>
      <c r="H679">
        <f>'Calculated Tab Properties'!H679</f>
        <v>0</v>
      </c>
      <c r="I679">
        <f>'Calculated Tab Properties'!I679</f>
        <v>0</v>
      </c>
      <c r="J679" s="20" t="e">
        <f>'Calculated Tab Properties'!J679</f>
        <v>#DIV/0!</v>
      </c>
      <c r="K679">
        <v>0</v>
      </c>
      <c r="L679">
        <v>0</v>
      </c>
      <c r="M679">
        <v>0</v>
      </c>
      <c r="N679">
        <v>0</v>
      </c>
      <c r="O679" s="27">
        <f>'Calculated Tab Properties'!O679</f>
        <v>0</v>
      </c>
      <c r="P679" s="27">
        <f>'Calculated Tab Properties'!P679</f>
        <v>0</v>
      </c>
      <c r="Q679">
        <f>'Calculated Tab Properties'!Q679</f>
        <v>-300</v>
      </c>
      <c r="R679" t="e">
        <f>'Calculated Tab Properties'!R679</f>
        <v>#DIV/0!</v>
      </c>
      <c r="T679" s="1">
        <v>0</v>
      </c>
      <c r="U679" s="1">
        <v>0</v>
      </c>
      <c r="V679">
        <f>T679*'GEOMETRIC INPUTS'!S679</f>
        <v>0</v>
      </c>
      <c r="W679">
        <v>678</v>
      </c>
      <c r="X679">
        <f t="shared" si="182"/>
        <v>0</v>
      </c>
      <c r="Y679">
        <f t="shared" si="183"/>
        <v>0</v>
      </c>
      <c r="Z679" s="27" t="e">
        <f t="shared" si="184"/>
        <v>#DIV/0!</v>
      </c>
      <c r="AA679" s="27" t="e">
        <f t="shared" si="185"/>
        <v>#DIV/0!</v>
      </c>
      <c r="AB679" s="27" t="e">
        <f t="shared" si="186"/>
        <v>#DIV/0!</v>
      </c>
      <c r="AC679" t="e">
        <f t="shared" si="187"/>
        <v>#DIV/0!</v>
      </c>
      <c r="AD679" s="24">
        <f>'GT Data'!D681</f>
        <v>0</v>
      </c>
      <c r="AE679" s="25" t="e">
        <f t="shared" si="188"/>
        <v>#DIV/0!</v>
      </c>
      <c r="AF679" s="25" t="e">
        <f t="shared" si="189"/>
        <v>#DIV/0!</v>
      </c>
      <c r="AG679" s="25" t="e">
        <f t="shared" si="190"/>
        <v>#DIV/0!</v>
      </c>
      <c r="AH679" s="25">
        <v>0</v>
      </c>
      <c r="AI679" s="25">
        <v>0</v>
      </c>
      <c r="AJ679" s="25">
        <f t="shared" si="191"/>
        <v>0</v>
      </c>
      <c r="AK679" s="24">
        <f>'GT Data'!N681</f>
        <v>0</v>
      </c>
      <c r="AL679" s="25" t="e">
        <f t="shared" si="192"/>
        <v>#DIV/0!</v>
      </c>
      <c r="AM679" s="25" t="e">
        <f t="shared" si="193"/>
        <v>#DIV/0!</v>
      </c>
      <c r="AN679" s="25" t="e">
        <f t="shared" si="194"/>
        <v>#DIV/0!</v>
      </c>
      <c r="AO679" s="25">
        <v>0</v>
      </c>
      <c r="AP679" s="25">
        <v>0</v>
      </c>
      <c r="AQ679" s="25" t="e">
        <f t="shared" si="195"/>
        <v>#DIV/0!</v>
      </c>
    </row>
    <row r="680" spans="1:43" x14ac:dyDescent="0.3">
      <c r="A680">
        <f>'Calculated Tab Properties'!A680</f>
        <v>0</v>
      </c>
      <c r="B680">
        <f>'Calculated Tab Properties'!B680</f>
        <v>0</v>
      </c>
      <c r="C680">
        <f>'Calculated Tab Properties'!C680</f>
        <v>0</v>
      </c>
      <c r="D680">
        <f>'Calculated Tab Properties'!D680</f>
        <v>0</v>
      </c>
      <c r="E680">
        <f>'Calculated Tab Properties'!E680</f>
        <v>0</v>
      </c>
      <c r="F680">
        <f>'Calculated Tab Properties'!F680</f>
        <v>0</v>
      </c>
      <c r="G680">
        <f>'Calculated Tab Properties'!G680</f>
        <v>0</v>
      </c>
      <c r="H680">
        <f>'Calculated Tab Properties'!H680</f>
        <v>0</v>
      </c>
      <c r="I680">
        <f>'Calculated Tab Properties'!I680</f>
        <v>0</v>
      </c>
      <c r="J680" s="20" t="e">
        <f>'Calculated Tab Properties'!J680</f>
        <v>#DIV/0!</v>
      </c>
      <c r="K680">
        <v>0</v>
      </c>
      <c r="L680">
        <v>0</v>
      </c>
      <c r="M680">
        <v>0</v>
      </c>
      <c r="N680">
        <v>0</v>
      </c>
      <c r="O680" s="27">
        <f>'Calculated Tab Properties'!O680</f>
        <v>0</v>
      </c>
      <c r="P680" s="27">
        <f>'Calculated Tab Properties'!P680</f>
        <v>0</v>
      </c>
      <c r="Q680">
        <f>'Calculated Tab Properties'!Q680</f>
        <v>-300</v>
      </c>
      <c r="R680" t="e">
        <f>'Calculated Tab Properties'!R680</f>
        <v>#DIV/0!</v>
      </c>
      <c r="T680" s="1">
        <v>0</v>
      </c>
      <c r="U680" s="1">
        <v>0</v>
      </c>
      <c r="V680">
        <f>T680*'GEOMETRIC INPUTS'!S680</f>
        <v>0</v>
      </c>
      <c r="W680">
        <v>679</v>
      </c>
      <c r="X680">
        <f t="shared" si="182"/>
        <v>0</v>
      </c>
      <c r="Y680">
        <f t="shared" si="183"/>
        <v>0</v>
      </c>
      <c r="Z680" s="27" t="e">
        <f t="shared" si="184"/>
        <v>#DIV/0!</v>
      </c>
      <c r="AA680" s="27" t="e">
        <f t="shared" si="185"/>
        <v>#DIV/0!</v>
      </c>
      <c r="AB680" s="27" t="e">
        <f t="shared" si="186"/>
        <v>#DIV/0!</v>
      </c>
      <c r="AC680" t="e">
        <f t="shared" si="187"/>
        <v>#DIV/0!</v>
      </c>
      <c r="AD680" s="24">
        <f>'GT Data'!D682</f>
        <v>0</v>
      </c>
      <c r="AE680" s="25" t="e">
        <f t="shared" si="188"/>
        <v>#DIV/0!</v>
      </c>
      <c r="AF680" s="25" t="e">
        <f t="shared" si="189"/>
        <v>#DIV/0!</v>
      </c>
      <c r="AG680" s="25" t="e">
        <f t="shared" si="190"/>
        <v>#DIV/0!</v>
      </c>
      <c r="AH680" s="25">
        <v>0</v>
      </c>
      <c r="AI680" s="25">
        <v>0</v>
      </c>
      <c r="AJ680" s="25">
        <f t="shared" si="191"/>
        <v>0</v>
      </c>
      <c r="AK680" s="24">
        <f>'GT Data'!N682</f>
        <v>0</v>
      </c>
      <c r="AL680" s="25" t="e">
        <f t="shared" si="192"/>
        <v>#DIV/0!</v>
      </c>
      <c r="AM680" s="25" t="e">
        <f t="shared" si="193"/>
        <v>#DIV/0!</v>
      </c>
      <c r="AN680" s="25" t="e">
        <f t="shared" si="194"/>
        <v>#DIV/0!</v>
      </c>
      <c r="AO680" s="25">
        <v>0</v>
      </c>
      <c r="AP680" s="25">
        <v>0</v>
      </c>
      <c r="AQ680" s="25" t="e">
        <f t="shared" si="195"/>
        <v>#DIV/0!</v>
      </c>
    </row>
    <row r="681" spans="1:43" x14ac:dyDescent="0.3">
      <c r="A681">
        <f>'Calculated Tab Properties'!A681</f>
        <v>0</v>
      </c>
      <c r="B681">
        <f>'Calculated Tab Properties'!B681</f>
        <v>0</v>
      </c>
      <c r="C681">
        <f>'Calculated Tab Properties'!C681</f>
        <v>0</v>
      </c>
      <c r="D681">
        <f>'Calculated Tab Properties'!D681</f>
        <v>0</v>
      </c>
      <c r="E681">
        <f>'Calculated Tab Properties'!E681</f>
        <v>0</v>
      </c>
      <c r="F681">
        <f>'Calculated Tab Properties'!F681</f>
        <v>0</v>
      </c>
      <c r="G681">
        <f>'Calculated Tab Properties'!G681</f>
        <v>0</v>
      </c>
      <c r="H681">
        <f>'Calculated Tab Properties'!H681</f>
        <v>0</v>
      </c>
      <c r="I681">
        <f>'Calculated Tab Properties'!I681</f>
        <v>0</v>
      </c>
      <c r="J681" s="20" t="e">
        <f>'Calculated Tab Properties'!J681</f>
        <v>#DIV/0!</v>
      </c>
      <c r="K681">
        <v>0</v>
      </c>
      <c r="L681">
        <v>0</v>
      </c>
      <c r="M681">
        <v>0</v>
      </c>
      <c r="N681">
        <v>0</v>
      </c>
      <c r="O681" s="27">
        <f>'Calculated Tab Properties'!O681</f>
        <v>0</v>
      </c>
      <c r="P681" s="27">
        <f>'Calculated Tab Properties'!P681</f>
        <v>0</v>
      </c>
      <c r="Q681">
        <f>'Calculated Tab Properties'!Q681</f>
        <v>-300</v>
      </c>
      <c r="R681" t="e">
        <f>'Calculated Tab Properties'!R681</f>
        <v>#DIV/0!</v>
      </c>
      <c r="T681" s="1">
        <v>0</v>
      </c>
      <c r="U681" s="1">
        <v>0</v>
      </c>
      <c r="V681">
        <f>T681*'GEOMETRIC INPUTS'!S681</f>
        <v>0</v>
      </c>
      <c r="W681">
        <v>680</v>
      </c>
      <c r="X681">
        <f t="shared" si="182"/>
        <v>0</v>
      </c>
      <c r="Y681">
        <f t="shared" si="183"/>
        <v>0</v>
      </c>
      <c r="Z681" s="27" t="e">
        <f t="shared" si="184"/>
        <v>#DIV/0!</v>
      </c>
      <c r="AA681" s="27" t="e">
        <f t="shared" si="185"/>
        <v>#DIV/0!</v>
      </c>
      <c r="AB681" s="27" t="e">
        <f t="shared" si="186"/>
        <v>#DIV/0!</v>
      </c>
      <c r="AC681" t="e">
        <f t="shared" si="187"/>
        <v>#DIV/0!</v>
      </c>
      <c r="AD681" s="24">
        <f>'GT Data'!D683</f>
        <v>0</v>
      </c>
      <c r="AE681" s="25" t="e">
        <f t="shared" si="188"/>
        <v>#DIV/0!</v>
      </c>
      <c r="AF681" s="25" t="e">
        <f t="shared" si="189"/>
        <v>#DIV/0!</v>
      </c>
      <c r="AG681" s="25" t="e">
        <f t="shared" si="190"/>
        <v>#DIV/0!</v>
      </c>
      <c r="AH681" s="25">
        <v>0</v>
      </c>
      <c r="AI681" s="25">
        <v>0</v>
      </c>
      <c r="AJ681" s="25">
        <f t="shared" si="191"/>
        <v>0</v>
      </c>
      <c r="AK681" s="24">
        <f>'GT Data'!N683</f>
        <v>0</v>
      </c>
      <c r="AL681" s="25" t="e">
        <f t="shared" si="192"/>
        <v>#DIV/0!</v>
      </c>
      <c r="AM681" s="25" t="e">
        <f t="shared" si="193"/>
        <v>#DIV/0!</v>
      </c>
      <c r="AN681" s="25" t="e">
        <f t="shared" si="194"/>
        <v>#DIV/0!</v>
      </c>
      <c r="AO681" s="25">
        <v>0</v>
      </c>
      <c r="AP681" s="25">
        <v>0</v>
      </c>
      <c r="AQ681" s="25" t="e">
        <f t="shared" si="195"/>
        <v>#DIV/0!</v>
      </c>
    </row>
    <row r="682" spans="1:43" x14ac:dyDescent="0.3">
      <c r="A682">
        <f>'Calculated Tab Properties'!A682</f>
        <v>0</v>
      </c>
      <c r="B682">
        <f>'Calculated Tab Properties'!B682</f>
        <v>0</v>
      </c>
      <c r="C682">
        <f>'Calculated Tab Properties'!C682</f>
        <v>0</v>
      </c>
      <c r="D682">
        <f>'Calculated Tab Properties'!D682</f>
        <v>0</v>
      </c>
      <c r="E682">
        <f>'Calculated Tab Properties'!E682</f>
        <v>0</v>
      </c>
      <c r="F682">
        <f>'Calculated Tab Properties'!F682</f>
        <v>0</v>
      </c>
      <c r="G682">
        <f>'Calculated Tab Properties'!G682</f>
        <v>0</v>
      </c>
      <c r="H682">
        <f>'Calculated Tab Properties'!H682</f>
        <v>0</v>
      </c>
      <c r="I682">
        <f>'Calculated Tab Properties'!I682</f>
        <v>0</v>
      </c>
      <c r="J682" s="20" t="e">
        <f>'Calculated Tab Properties'!J682</f>
        <v>#DIV/0!</v>
      </c>
      <c r="K682">
        <v>0</v>
      </c>
      <c r="L682">
        <v>0</v>
      </c>
      <c r="M682">
        <v>0</v>
      </c>
      <c r="N682">
        <v>0</v>
      </c>
      <c r="O682" s="27">
        <f>'Calculated Tab Properties'!O682</f>
        <v>0</v>
      </c>
      <c r="P682" s="27">
        <f>'Calculated Tab Properties'!P682</f>
        <v>0</v>
      </c>
      <c r="Q682">
        <f>'Calculated Tab Properties'!Q682</f>
        <v>-300</v>
      </c>
      <c r="R682" t="e">
        <f>'Calculated Tab Properties'!R682</f>
        <v>#DIV/0!</v>
      </c>
      <c r="T682" s="1">
        <v>0</v>
      </c>
      <c r="U682" s="1">
        <v>0</v>
      </c>
      <c r="V682">
        <f>T682*'GEOMETRIC INPUTS'!S682</f>
        <v>0</v>
      </c>
      <c r="W682">
        <v>681</v>
      </c>
      <c r="X682">
        <f t="shared" si="182"/>
        <v>0</v>
      </c>
      <c r="Y682">
        <f t="shared" si="183"/>
        <v>0</v>
      </c>
      <c r="Z682" s="27" t="e">
        <f t="shared" si="184"/>
        <v>#DIV/0!</v>
      </c>
      <c r="AA682" s="27" t="e">
        <f t="shared" si="185"/>
        <v>#DIV/0!</v>
      </c>
      <c r="AB682" s="27" t="e">
        <f t="shared" si="186"/>
        <v>#DIV/0!</v>
      </c>
      <c r="AC682" t="e">
        <f t="shared" si="187"/>
        <v>#DIV/0!</v>
      </c>
      <c r="AD682" s="24">
        <f>'GT Data'!D684</f>
        <v>0</v>
      </c>
      <c r="AE682" s="25" t="e">
        <f t="shared" si="188"/>
        <v>#DIV/0!</v>
      </c>
      <c r="AF682" s="25" t="e">
        <f t="shared" si="189"/>
        <v>#DIV/0!</v>
      </c>
      <c r="AG682" s="25" t="e">
        <f t="shared" si="190"/>
        <v>#DIV/0!</v>
      </c>
      <c r="AH682" s="25">
        <v>0</v>
      </c>
      <c r="AI682" s="25">
        <v>0</v>
      </c>
      <c r="AJ682" s="25">
        <f t="shared" si="191"/>
        <v>0</v>
      </c>
      <c r="AK682" s="24">
        <f>'GT Data'!N684</f>
        <v>0</v>
      </c>
      <c r="AL682" s="25" t="e">
        <f t="shared" si="192"/>
        <v>#DIV/0!</v>
      </c>
      <c r="AM682" s="25" t="e">
        <f t="shared" si="193"/>
        <v>#DIV/0!</v>
      </c>
      <c r="AN682" s="25" t="e">
        <f t="shared" si="194"/>
        <v>#DIV/0!</v>
      </c>
      <c r="AO682" s="25">
        <v>0</v>
      </c>
      <c r="AP682" s="25">
        <v>0</v>
      </c>
      <c r="AQ682" s="25" t="e">
        <f t="shared" si="195"/>
        <v>#DIV/0!</v>
      </c>
    </row>
    <row r="683" spans="1:43" x14ac:dyDescent="0.3">
      <c r="A683">
        <f>'Calculated Tab Properties'!A683</f>
        <v>0</v>
      </c>
      <c r="B683">
        <f>'Calculated Tab Properties'!B683</f>
        <v>0</v>
      </c>
      <c r="C683">
        <f>'Calculated Tab Properties'!C683</f>
        <v>0</v>
      </c>
      <c r="D683">
        <f>'Calculated Tab Properties'!D683</f>
        <v>0</v>
      </c>
      <c r="E683">
        <f>'Calculated Tab Properties'!E683</f>
        <v>0</v>
      </c>
      <c r="F683">
        <f>'Calculated Tab Properties'!F683</f>
        <v>0</v>
      </c>
      <c r="G683">
        <f>'Calculated Tab Properties'!G683</f>
        <v>0</v>
      </c>
      <c r="H683">
        <f>'Calculated Tab Properties'!H683</f>
        <v>0</v>
      </c>
      <c r="I683">
        <f>'Calculated Tab Properties'!I683</f>
        <v>0</v>
      </c>
      <c r="J683" s="20" t="e">
        <f>'Calculated Tab Properties'!J683</f>
        <v>#DIV/0!</v>
      </c>
      <c r="K683">
        <v>0</v>
      </c>
      <c r="L683">
        <v>0</v>
      </c>
      <c r="M683">
        <v>0</v>
      </c>
      <c r="N683">
        <v>0</v>
      </c>
      <c r="O683" s="27">
        <f>'Calculated Tab Properties'!O683</f>
        <v>0</v>
      </c>
      <c r="P683" s="27">
        <f>'Calculated Tab Properties'!P683</f>
        <v>0</v>
      </c>
      <c r="Q683">
        <f>'Calculated Tab Properties'!Q683</f>
        <v>-300</v>
      </c>
      <c r="R683" t="e">
        <f>'Calculated Tab Properties'!R683</f>
        <v>#DIV/0!</v>
      </c>
      <c r="T683" s="1">
        <v>0</v>
      </c>
      <c r="U683" s="1">
        <v>0</v>
      </c>
      <c r="V683">
        <f>T683*'GEOMETRIC INPUTS'!S683</f>
        <v>0</v>
      </c>
      <c r="W683">
        <v>682</v>
      </c>
      <c r="X683">
        <f t="shared" si="182"/>
        <v>0</v>
      </c>
      <c r="Y683">
        <f t="shared" si="183"/>
        <v>0</v>
      </c>
      <c r="Z683" s="27" t="e">
        <f t="shared" si="184"/>
        <v>#DIV/0!</v>
      </c>
      <c r="AA683" s="27" t="e">
        <f t="shared" si="185"/>
        <v>#DIV/0!</v>
      </c>
      <c r="AB683" s="27" t="e">
        <f t="shared" si="186"/>
        <v>#DIV/0!</v>
      </c>
      <c r="AC683" t="e">
        <f t="shared" si="187"/>
        <v>#DIV/0!</v>
      </c>
      <c r="AD683" s="24">
        <f>'GT Data'!D685</f>
        <v>0</v>
      </c>
      <c r="AE683" s="25" t="e">
        <f t="shared" si="188"/>
        <v>#DIV/0!</v>
      </c>
      <c r="AF683" s="25" t="e">
        <f t="shared" si="189"/>
        <v>#DIV/0!</v>
      </c>
      <c r="AG683" s="25" t="e">
        <f t="shared" si="190"/>
        <v>#DIV/0!</v>
      </c>
      <c r="AH683" s="25">
        <v>0</v>
      </c>
      <c r="AI683" s="25">
        <v>0</v>
      </c>
      <c r="AJ683" s="25">
        <f t="shared" si="191"/>
        <v>0</v>
      </c>
      <c r="AK683" s="24">
        <f>'GT Data'!N685</f>
        <v>0</v>
      </c>
      <c r="AL683" s="25" t="e">
        <f t="shared" si="192"/>
        <v>#DIV/0!</v>
      </c>
      <c r="AM683" s="25" t="e">
        <f t="shared" si="193"/>
        <v>#DIV/0!</v>
      </c>
      <c r="AN683" s="25" t="e">
        <f t="shared" si="194"/>
        <v>#DIV/0!</v>
      </c>
      <c r="AO683" s="25">
        <v>0</v>
      </c>
      <c r="AP683" s="25">
        <v>0</v>
      </c>
      <c r="AQ683" s="25" t="e">
        <f t="shared" si="195"/>
        <v>#DIV/0!</v>
      </c>
    </row>
    <row r="684" spans="1:43" x14ac:dyDescent="0.3">
      <c r="A684">
        <f>'Calculated Tab Properties'!A684</f>
        <v>0</v>
      </c>
      <c r="B684">
        <f>'Calculated Tab Properties'!B684</f>
        <v>0</v>
      </c>
      <c r="C684">
        <f>'Calculated Tab Properties'!C684</f>
        <v>0</v>
      </c>
      <c r="D684">
        <f>'Calculated Tab Properties'!D684</f>
        <v>0</v>
      </c>
      <c r="E684">
        <f>'Calculated Tab Properties'!E684</f>
        <v>0</v>
      </c>
      <c r="F684">
        <f>'Calculated Tab Properties'!F684</f>
        <v>0</v>
      </c>
      <c r="G684">
        <f>'Calculated Tab Properties'!G684</f>
        <v>0</v>
      </c>
      <c r="H684">
        <f>'Calculated Tab Properties'!H684</f>
        <v>0</v>
      </c>
      <c r="I684">
        <f>'Calculated Tab Properties'!I684</f>
        <v>0</v>
      </c>
      <c r="J684" s="20" t="e">
        <f>'Calculated Tab Properties'!J684</f>
        <v>#DIV/0!</v>
      </c>
      <c r="K684">
        <v>0</v>
      </c>
      <c r="L684">
        <v>0</v>
      </c>
      <c r="M684">
        <v>0</v>
      </c>
      <c r="N684">
        <v>0</v>
      </c>
      <c r="O684" s="27">
        <f>'Calculated Tab Properties'!O684</f>
        <v>0</v>
      </c>
      <c r="P684" s="27">
        <f>'Calculated Tab Properties'!P684</f>
        <v>0</v>
      </c>
      <c r="Q684">
        <f>'Calculated Tab Properties'!Q684</f>
        <v>-300</v>
      </c>
      <c r="R684" t="e">
        <f>'Calculated Tab Properties'!R684</f>
        <v>#DIV/0!</v>
      </c>
      <c r="T684" s="1">
        <v>0</v>
      </c>
      <c r="U684" s="1">
        <v>0</v>
      </c>
      <c r="V684">
        <f>T684*'GEOMETRIC INPUTS'!S684</f>
        <v>0</v>
      </c>
      <c r="W684">
        <v>683</v>
      </c>
      <c r="X684">
        <f t="shared" si="182"/>
        <v>0</v>
      </c>
      <c r="Y684">
        <f t="shared" si="183"/>
        <v>0</v>
      </c>
      <c r="Z684" s="27" t="e">
        <f t="shared" si="184"/>
        <v>#DIV/0!</v>
      </c>
      <c r="AA684" s="27" t="e">
        <f t="shared" si="185"/>
        <v>#DIV/0!</v>
      </c>
      <c r="AB684" s="27" t="e">
        <f t="shared" si="186"/>
        <v>#DIV/0!</v>
      </c>
      <c r="AC684" t="e">
        <f t="shared" si="187"/>
        <v>#DIV/0!</v>
      </c>
      <c r="AD684" s="24">
        <f>'GT Data'!D686</f>
        <v>0</v>
      </c>
      <c r="AE684" s="25" t="e">
        <f t="shared" si="188"/>
        <v>#DIV/0!</v>
      </c>
      <c r="AF684" s="25" t="e">
        <f t="shared" si="189"/>
        <v>#DIV/0!</v>
      </c>
      <c r="AG684" s="25" t="e">
        <f t="shared" si="190"/>
        <v>#DIV/0!</v>
      </c>
      <c r="AH684" s="25">
        <v>0</v>
      </c>
      <c r="AI684" s="25">
        <v>0</v>
      </c>
      <c r="AJ684" s="25">
        <f t="shared" si="191"/>
        <v>0</v>
      </c>
      <c r="AK684" s="24">
        <f>'GT Data'!N686</f>
        <v>0</v>
      </c>
      <c r="AL684" s="25" t="e">
        <f t="shared" si="192"/>
        <v>#DIV/0!</v>
      </c>
      <c r="AM684" s="25" t="e">
        <f t="shared" si="193"/>
        <v>#DIV/0!</v>
      </c>
      <c r="AN684" s="25" t="e">
        <f t="shared" si="194"/>
        <v>#DIV/0!</v>
      </c>
      <c r="AO684" s="25">
        <v>0</v>
      </c>
      <c r="AP684" s="25">
        <v>0</v>
      </c>
      <c r="AQ684" s="25" t="e">
        <f t="shared" si="195"/>
        <v>#DIV/0!</v>
      </c>
    </row>
    <row r="685" spans="1:43" x14ac:dyDescent="0.3">
      <c r="A685">
        <f>'Calculated Tab Properties'!A685</f>
        <v>0</v>
      </c>
      <c r="B685">
        <f>'Calculated Tab Properties'!B685</f>
        <v>0</v>
      </c>
      <c r="C685">
        <f>'Calculated Tab Properties'!C685</f>
        <v>0</v>
      </c>
      <c r="D685">
        <f>'Calculated Tab Properties'!D685</f>
        <v>0</v>
      </c>
      <c r="E685">
        <f>'Calculated Tab Properties'!E685</f>
        <v>0</v>
      </c>
      <c r="F685">
        <f>'Calculated Tab Properties'!F685</f>
        <v>0</v>
      </c>
      <c r="G685">
        <f>'Calculated Tab Properties'!G685</f>
        <v>0</v>
      </c>
      <c r="H685">
        <f>'Calculated Tab Properties'!H685</f>
        <v>0</v>
      </c>
      <c r="I685">
        <f>'Calculated Tab Properties'!I685</f>
        <v>0</v>
      </c>
      <c r="J685" s="20" t="e">
        <f>'Calculated Tab Properties'!J685</f>
        <v>#DIV/0!</v>
      </c>
      <c r="K685">
        <v>0</v>
      </c>
      <c r="L685">
        <v>0</v>
      </c>
      <c r="M685">
        <v>0</v>
      </c>
      <c r="N685">
        <v>0</v>
      </c>
      <c r="O685" s="27">
        <f>'Calculated Tab Properties'!O685</f>
        <v>0</v>
      </c>
      <c r="P685" s="27">
        <f>'Calculated Tab Properties'!P685</f>
        <v>0</v>
      </c>
      <c r="Q685">
        <f>'Calculated Tab Properties'!Q685</f>
        <v>-300</v>
      </c>
      <c r="R685" t="e">
        <f>'Calculated Tab Properties'!R685</f>
        <v>#DIV/0!</v>
      </c>
      <c r="T685" s="1">
        <v>0</v>
      </c>
      <c r="U685" s="1">
        <v>0</v>
      </c>
      <c r="V685">
        <f>T685*'GEOMETRIC INPUTS'!S685</f>
        <v>0</v>
      </c>
      <c r="W685">
        <v>684</v>
      </c>
      <c r="X685">
        <f t="shared" si="182"/>
        <v>0</v>
      </c>
      <c r="Y685">
        <f t="shared" si="183"/>
        <v>0</v>
      </c>
      <c r="Z685" s="27" t="e">
        <f t="shared" si="184"/>
        <v>#DIV/0!</v>
      </c>
      <c r="AA685" s="27" t="e">
        <f t="shared" si="185"/>
        <v>#DIV/0!</v>
      </c>
      <c r="AB685" s="27" t="e">
        <f t="shared" si="186"/>
        <v>#DIV/0!</v>
      </c>
      <c r="AC685" t="e">
        <f t="shared" si="187"/>
        <v>#DIV/0!</v>
      </c>
      <c r="AD685" s="24">
        <f>'GT Data'!D687</f>
        <v>0</v>
      </c>
      <c r="AE685" s="25" t="e">
        <f t="shared" si="188"/>
        <v>#DIV/0!</v>
      </c>
      <c r="AF685" s="25" t="e">
        <f t="shared" si="189"/>
        <v>#DIV/0!</v>
      </c>
      <c r="AG685" s="25" t="e">
        <f t="shared" si="190"/>
        <v>#DIV/0!</v>
      </c>
      <c r="AH685" s="25">
        <v>0</v>
      </c>
      <c r="AI685" s="25">
        <v>0</v>
      </c>
      <c r="AJ685" s="25">
        <f t="shared" si="191"/>
        <v>0</v>
      </c>
      <c r="AK685" s="24">
        <f>'GT Data'!N687</f>
        <v>0</v>
      </c>
      <c r="AL685" s="25" t="e">
        <f t="shared" si="192"/>
        <v>#DIV/0!</v>
      </c>
      <c r="AM685" s="25" t="e">
        <f t="shared" si="193"/>
        <v>#DIV/0!</v>
      </c>
      <c r="AN685" s="25" t="e">
        <f t="shared" si="194"/>
        <v>#DIV/0!</v>
      </c>
      <c r="AO685" s="25">
        <v>0</v>
      </c>
      <c r="AP685" s="25">
        <v>0</v>
      </c>
      <c r="AQ685" s="25" t="e">
        <f t="shared" si="195"/>
        <v>#DIV/0!</v>
      </c>
    </row>
    <row r="686" spans="1:43" x14ac:dyDescent="0.3">
      <c r="A686">
        <f>'Calculated Tab Properties'!A686</f>
        <v>0</v>
      </c>
      <c r="B686">
        <f>'Calculated Tab Properties'!B686</f>
        <v>0</v>
      </c>
      <c r="C686">
        <f>'Calculated Tab Properties'!C686</f>
        <v>0</v>
      </c>
      <c r="D686">
        <f>'Calculated Tab Properties'!D686</f>
        <v>0</v>
      </c>
      <c r="E686">
        <f>'Calculated Tab Properties'!E686</f>
        <v>0</v>
      </c>
      <c r="F686">
        <f>'Calculated Tab Properties'!F686</f>
        <v>0</v>
      </c>
      <c r="G686">
        <f>'Calculated Tab Properties'!G686</f>
        <v>0</v>
      </c>
      <c r="H686">
        <f>'Calculated Tab Properties'!H686</f>
        <v>0</v>
      </c>
      <c r="I686">
        <f>'Calculated Tab Properties'!I686</f>
        <v>0</v>
      </c>
      <c r="J686" s="20" t="e">
        <f>'Calculated Tab Properties'!J686</f>
        <v>#DIV/0!</v>
      </c>
      <c r="K686">
        <v>0</v>
      </c>
      <c r="L686">
        <v>0</v>
      </c>
      <c r="M686">
        <v>0</v>
      </c>
      <c r="N686">
        <v>0</v>
      </c>
      <c r="O686" s="27">
        <f>'Calculated Tab Properties'!O686</f>
        <v>0</v>
      </c>
      <c r="P686" s="27">
        <f>'Calculated Tab Properties'!P686</f>
        <v>0</v>
      </c>
      <c r="Q686">
        <f>'Calculated Tab Properties'!Q686</f>
        <v>-300</v>
      </c>
      <c r="R686" t="e">
        <f>'Calculated Tab Properties'!R686</f>
        <v>#DIV/0!</v>
      </c>
      <c r="T686" s="1">
        <v>0</v>
      </c>
      <c r="U686" s="1">
        <v>0</v>
      </c>
      <c r="V686">
        <f>T686*'GEOMETRIC INPUTS'!S686</f>
        <v>0</v>
      </c>
      <c r="W686">
        <v>685</v>
      </c>
      <c r="X686">
        <f t="shared" si="182"/>
        <v>0</v>
      </c>
      <c r="Y686">
        <f t="shared" si="183"/>
        <v>0</v>
      </c>
      <c r="Z686" s="27" t="e">
        <f t="shared" si="184"/>
        <v>#DIV/0!</v>
      </c>
      <c r="AA686" s="27" t="e">
        <f t="shared" si="185"/>
        <v>#DIV/0!</v>
      </c>
      <c r="AB686" s="27" t="e">
        <f t="shared" si="186"/>
        <v>#DIV/0!</v>
      </c>
      <c r="AC686" t="e">
        <f t="shared" si="187"/>
        <v>#DIV/0!</v>
      </c>
      <c r="AD686" s="24">
        <f>'GT Data'!D688</f>
        <v>0</v>
      </c>
      <c r="AE686" s="25" t="e">
        <f t="shared" si="188"/>
        <v>#DIV/0!</v>
      </c>
      <c r="AF686" s="25" t="e">
        <f t="shared" si="189"/>
        <v>#DIV/0!</v>
      </c>
      <c r="AG686" s="25" t="e">
        <f t="shared" si="190"/>
        <v>#DIV/0!</v>
      </c>
      <c r="AH686" s="25">
        <v>0</v>
      </c>
      <c r="AI686" s="25">
        <v>0</v>
      </c>
      <c r="AJ686" s="25">
        <f t="shared" si="191"/>
        <v>0</v>
      </c>
      <c r="AK686" s="24">
        <f>'GT Data'!N688</f>
        <v>0</v>
      </c>
      <c r="AL686" s="25" t="e">
        <f t="shared" si="192"/>
        <v>#DIV/0!</v>
      </c>
      <c r="AM686" s="25" t="e">
        <f t="shared" si="193"/>
        <v>#DIV/0!</v>
      </c>
      <c r="AN686" s="25" t="e">
        <f t="shared" si="194"/>
        <v>#DIV/0!</v>
      </c>
      <c r="AO686" s="25">
        <v>0</v>
      </c>
      <c r="AP686" s="25">
        <v>0</v>
      </c>
      <c r="AQ686" s="25" t="e">
        <f t="shared" si="195"/>
        <v>#DIV/0!</v>
      </c>
    </row>
    <row r="687" spans="1:43" x14ac:dyDescent="0.3">
      <c r="A687">
        <f>'Calculated Tab Properties'!A687</f>
        <v>0</v>
      </c>
      <c r="B687">
        <f>'Calculated Tab Properties'!B687</f>
        <v>0</v>
      </c>
      <c r="C687">
        <f>'Calculated Tab Properties'!C687</f>
        <v>0</v>
      </c>
      <c r="D687">
        <f>'Calculated Tab Properties'!D687</f>
        <v>0</v>
      </c>
      <c r="E687">
        <f>'Calculated Tab Properties'!E687</f>
        <v>0</v>
      </c>
      <c r="F687">
        <f>'Calculated Tab Properties'!F687</f>
        <v>0</v>
      </c>
      <c r="G687">
        <f>'Calculated Tab Properties'!G687</f>
        <v>0</v>
      </c>
      <c r="H687">
        <f>'Calculated Tab Properties'!H687</f>
        <v>0</v>
      </c>
      <c r="I687">
        <f>'Calculated Tab Properties'!I687</f>
        <v>0</v>
      </c>
      <c r="J687" s="20" t="e">
        <f>'Calculated Tab Properties'!J687</f>
        <v>#DIV/0!</v>
      </c>
      <c r="K687">
        <v>0</v>
      </c>
      <c r="L687">
        <v>0</v>
      </c>
      <c r="M687">
        <v>0</v>
      </c>
      <c r="N687">
        <v>0</v>
      </c>
      <c r="O687" s="27">
        <f>'Calculated Tab Properties'!O687</f>
        <v>0</v>
      </c>
      <c r="P687" s="27">
        <f>'Calculated Tab Properties'!P687</f>
        <v>0</v>
      </c>
      <c r="Q687">
        <f>'Calculated Tab Properties'!Q687</f>
        <v>-300</v>
      </c>
      <c r="R687" t="e">
        <f>'Calculated Tab Properties'!R687</f>
        <v>#DIV/0!</v>
      </c>
      <c r="T687" s="1">
        <v>0</v>
      </c>
      <c r="U687" s="1">
        <v>0</v>
      </c>
      <c r="V687">
        <f>T687*'GEOMETRIC INPUTS'!S687</f>
        <v>0</v>
      </c>
      <c r="W687">
        <v>686</v>
      </c>
      <c r="X687">
        <f t="shared" si="182"/>
        <v>0</v>
      </c>
      <c r="Y687">
        <f t="shared" si="183"/>
        <v>0</v>
      </c>
      <c r="Z687" s="27" t="e">
        <f t="shared" si="184"/>
        <v>#DIV/0!</v>
      </c>
      <c r="AA687" s="27" t="e">
        <f t="shared" si="185"/>
        <v>#DIV/0!</v>
      </c>
      <c r="AB687" s="27" t="e">
        <f t="shared" si="186"/>
        <v>#DIV/0!</v>
      </c>
      <c r="AC687" t="e">
        <f t="shared" si="187"/>
        <v>#DIV/0!</v>
      </c>
      <c r="AD687" s="24">
        <f>'GT Data'!D689</f>
        <v>0</v>
      </c>
      <c r="AE687" s="25" t="e">
        <f t="shared" si="188"/>
        <v>#DIV/0!</v>
      </c>
      <c r="AF687" s="25" t="e">
        <f t="shared" si="189"/>
        <v>#DIV/0!</v>
      </c>
      <c r="AG687" s="25" t="e">
        <f t="shared" si="190"/>
        <v>#DIV/0!</v>
      </c>
      <c r="AH687" s="25">
        <v>0</v>
      </c>
      <c r="AI687" s="25">
        <v>0</v>
      </c>
      <c r="AJ687" s="25">
        <f t="shared" si="191"/>
        <v>0</v>
      </c>
      <c r="AK687" s="24">
        <f>'GT Data'!N689</f>
        <v>0</v>
      </c>
      <c r="AL687" s="25" t="e">
        <f t="shared" si="192"/>
        <v>#DIV/0!</v>
      </c>
      <c r="AM687" s="25" t="e">
        <f t="shared" si="193"/>
        <v>#DIV/0!</v>
      </c>
      <c r="AN687" s="25" t="e">
        <f t="shared" si="194"/>
        <v>#DIV/0!</v>
      </c>
      <c r="AO687" s="25">
        <v>0</v>
      </c>
      <c r="AP687" s="25">
        <v>0</v>
      </c>
      <c r="AQ687" s="25" t="e">
        <f t="shared" si="195"/>
        <v>#DIV/0!</v>
      </c>
    </row>
    <row r="688" spans="1:43" x14ac:dyDescent="0.3">
      <c r="A688">
        <f>'Calculated Tab Properties'!A688</f>
        <v>0</v>
      </c>
      <c r="B688">
        <f>'Calculated Tab Properties'!B688</f>
        <v>0</v>
      </c>
      <c r="C688">
        <f>'Calculated Tab Properties'!C688</f>
        <v>0</v>
      </c>
      <c r="D688">
        <f>'Calculated Tab Properties'!D688</f>
        <v>0</v>
      </c>
      <c r="E688">
        <f>'Calculated Tab Properties'!E688</f>
        <v>0</v>
      </c>
      <c r="F688">
        <f>'Calculated Tab Properties'!F688</f>
        <v>0</v>
      </c>
      <c r="G688">
        <f>'Calculated Tab Properties'!G688</f>
        <v>0</v>
      </c>
      <c r="H688">
        <f>'Calculated Tab Properties'!H688</f>
        <v>0</v>
      </c>
      <c r="I688">
        <f>'Calculated Tab Properties'!I688</f>
        <v>0</v>
      </c>
      <c r="J688" s="20" t="e">
        <f>'Calculated Tab Properties'!J688</f>
        <v>#DIV/0!</v>
      </c>
      <c r="K688">
        <v>0</v>
      </c>
      <c r="L688">
        <v>0</v>
      </c>
      <c r="M688">
        <v>0</v>
      </c>
      <c r="N688">
        <v>0</v>
      </c>
      <c r="O688" s="27">
        <f>'Calculated Tab Properties'!O688</f>
        <v>0</v>
      </c>
      <c r="P688" s="27">
        <f>'Calculated Tab Properties'!P688</f>
        <v>0</v>
      </c>
      <c r="Q688">
        <f>'Calculated Tab Properties'!Q688</f>
        <v>-300</v>
      </c>
      <c r="R688" t="e">
        <f>'Calculated Tab Properties'!R688</f>
        <v>#DIV/0!</v>
      </c>
      <c r="T688" s="1">
        <v>0</v>
      </c>
      <c r="U688" s="1">
        <v>0</v>
      </c>
      <c r="V688">
        <f>T688*'GEOMETRIC INPUTS'!S688</f>
        <v>0</v>
      </c>
      <c r="W688">
        <v>687</v>
      </c>
      <c r="X688">
        <f t="shared" si="182"/>
        <v>0</v>
      </c>
      <c r="Y688">
        <f t="shared" si="183"/>
        <v>0</v>
      </c>
      <c r="Z688" s="27" t="e">
        <f t="shared" si="184"/>
        <v>#DIV/0!</v>
      </c>
      <c r="AA688" s="27" t="e">
        <f t="shared" si="185"/>
        <v>#DIV/0!</v>
      </c>
      <c r="AB688" s="27" t="e">
        <f t="shared" si="186"/>
        <v>#DIV/0!</v>
      </c>
      <c r="AC688" t="e">
        <f t="shared" si="187"/>
        <v>#DIV/0!</v>
      </c>
      <c r="AD688" s="24">
        <f>'GT Data'!D690</f>
        <v>0</v>
      </c>
      <c r="AE688" s="25" t="e">
        <f t="shared" si="188"/>
        <v>#DIV/0!</v>
      </c>
      <c r="AF688" s="25" t="e">
        <f t="shared" si="189"/>
        <v>#DIV/0!</v>
      </c>
      <c r="AG688" s="25" t="e">
        <f t="shared" si="190"/>
        <v>#DIV/0!</v>
      </c>
      <c r="AH688" s="25">
        <v>0</v>
      </c>
      <c r="AI688" s="25">
        <v>0</v>
      </c>
      <c r="AJ688" s="25">
        <f t="shared" si="191"/>
        <v>0</v>
      </c>
      <c r="AK688" s="24">
        <f>'GT Data'!N690</f>
        <v>0</v>
      </c>
      <c r="AL688" s="25" t="e">
        <f t="shared" si="192"/>
        <v>#DIV/0!</v>
      </c>
      <c r="AM688" s="25" t="e">
        <f t="shared" si="193"/>
        <v>#DIV/0!</v>
      </c>
      <c r="AN688" s="25" t="e">
        <f t="shared" si="194"/>
        <v>#DIV/0!</v>
      </c>
      <c r="AO688" s="25">
        <v>0</v>
      </c>
      <c r="AP688" s="25">
        <v>0</v>
      </c>
      <c r="AQ688" s="25" t="e">
        <f t="shared" si="195"/>
        <v>#DIV/0!</v>
      </c>
    </row>
    <row r="689" spans="1:43" x14ac:dyDescent="0.3">
      <c r="A689">
        <f>'Calculated Tab Properties'!A689</f>
        <v>0</v>
      </c>
      <c r="B689">
        <f>'Calculated Tab Properties'!B689</f>
        <v>0</v>
      </c>
      <c r="C689">
        <f>'Calculated Tab Properties'!C689</f>
        <v>0</v>
      </c>
      <c r="D689">
        <f>'Calculated Tab Properties'!D689</f>
        <v>0</v>
      </c>
      <c r="E689">
        <f>'Calculated Tab Properties'!E689</f>
        <v>0</v>
      </c>
      <c r="F689">
        <f>'Calculated Tab Properties'!F689</f>
        <v>0</v>
      </c>
      <c r="G689">
        <f>'Calculated Tab Properties'!G689</f>
        <v>0</v>
      </c>
      <c r="H689">
        <f>'Calculated Tab Properties'!H689</f>
        <v>0</v>
      </c>
      <c r="I689">
        <f>'Calculated Tab Properties'!I689</f>
        <v>0</v>
      </c>
      <c r="J689" s="20" t="e">
        <f>'Calculated Tab Properties'!J689</f>
        <v>#DIV/0!</v>
      </c>
      <c r="K689">
        <v>0</v>
      </c>
      <c r="L689">
        <v>0</v>
      </c>
      <c r="M689">
        <v>0</v>
      </c>
      <c r="N689">
        <v>0</v>
      </c>
      <c r="O689" s="27">
        <f>'Calculated Tab Properties'!O689</f>
        <v>0</v>
      </c>
      <c r="P689" s="27">
        <f>'Calculated Tab Properties'!P689</f>
        <v>0</v>
      </c>
      <c r="Q689">
        <f>'Calculated Tab Properties'!Q689</f>
        <v>-300</v>
      </c>
      <c r="R689" t="e">
        <f>'Calculated Tab Properties'!R689</f>
        <v>#DIV/0!</v>
      </c>
      <c r="T689" s="1">
        <v>0</v>
      </c>
      <c r="U689" s="1">
        <v>0</v>
      </c>
      <c r="V689">
        <f>T689*'GEOMETRIC INPUTS'!S689</f>
        <v>0</v>
      </c>
      <c r="W689">
        <v>688</v>
      </c>
      <c r="X689">
        <f t="shared" si="182"/>
        <v>0</v>
      </c>
      <c r="Y689">
        <f t="shared" si="183"/>
        <v>0</v>
      </c>
      <c r="Z689" s="27" t="e">
        <f t="shared" si="184"/>
        <v>#DIV/0!</v>
      </c>
      <c r="AA689" s="27" t="e">
        <f t="shared" si="185"/>
        <v>#DIV/0!</v>
      </c>
      <c r="AB689" s="27" t="e">
        <f t="shared" si="186"/>
        <v>#DIV/0!</v>
      </c>
      <c r="AC689" t="e">
        <f t="shared" si="187"/>
        <v>#DIV/0!</v>
      </c>
      <c r="AD689" s="24">
        <f>'GT Data'!D691</f>
        <v>0</v>
      </c>
      <c r="AE689" s="25" t="e">
        <f t="shared" si="188"/>
        <v>#DIV/0!</v>
      </c>
      <c r="AF689" s="25" t="e">
        <f t="shared" si="189"/>
        <v>#DIV/0!</v>
      </c>
      <c r="AG689" s="25" t="e">
        <f t="shared" si="190"/>
        <v>#DIV/0!</v>
      </c>
      <c r="AH689" s="25">
        <v>0</v>
      </c>
      <c r="AI689" s="25">
        <v>0</v>
      </c>
      <c r="AJ689" s="25">
        <f t="shared" si="191"/>
        <v>0</v>
      </c>
      <c r="AK689" s="24">
        <f>'GT Data'!N691</f>
        <v>0</v>
      </c>
      <c r="AL689" s="25" t="e">
        <f t="shared" si="192"/>
        <v>#DIV/0!</v>
      </c>
      <c r="AM689" s="25" t="e">
        <f t="shared" si="193"/>
        <v>#DIV/0!</v>
      </c>
      <c r="AN689" s="25" t="e">
        <f t="shared" si="194"/>
        <v>#DIV/0!</v>
      </c>
      <c r="AO689" s="25">
        <v>0</v>
      </c>
      <c r="AP689" s="25">
        <v>0</v>
      </c>
      <c r="AQ689" s="25" t="e">
        <f t="shared" si="195"/>
        <v>#DIV/0!</v>
      </c>
    </row>
    <row r="690" spans="1:43" x14ac:dyDescent="0.3">
      <c r="A690">
        <f>'Calculated Tab Properties'!A690</f>
        <v>0</v>
      </c>
      <c r="B690">
        <f>'Calculated Tab Properties'!B690</f>
        <v>0</v>
      </c>
      <c r="C690">
        <f>'Calculated Tab Properties'!C690</f>
        <v>0</v>
      </c>
      <c r="D690">
        <f>'Calculated Tab Properties'!D690</f>
        <v>0</v>
      </c>
      <c r="E690">
        <f>'Calculated Tab Properties'!E690</f>
        <v>0</v>
      </c>
      <c r="F690">
        <f>'Calculated Tab Properties'!F690</f>
        <v>0</v>
      </c>
      <c r="G690">
        <f>'Calculated Tab Properties'!G690</f>
        <v>0</v>
      </c>
      <c r="H690">
        <f>'Calculated Tab Properties'!H690</f>
        <v>0</v>
      </c>
      <c r="I690">
        <f>'Calculated Tab Properties'!I690</f>
        <v>0</v>
      </c>
      <c r="J690" s="20" t="e">
        <f>'Calculated Tab Properties'!J690</f>
        <v>#DIV/0!</v>
      </c>
      <c r="K690">
        <v>0</v>
      </c>
      <c r="L690">
        <v>0</v>
      </c>
      <c r="M690">
        <v>0</v>
      </c>
      <c r="N690">
        <v>0</v>
      </c>
      <c r="O690" s="27">
        <f>'Calculated Tab Properties'!O690</f>
        <v>0</v>
      </c>
      <c r="P690" s="27">
        <f>'Calculated Tab Properties'!P690</f>
        <v>0</v>
      </c>
      <c r="Q690">
        <f>'Calculated Tab Properties'!Q690</f>
        <v>-300</v>
      </c>
      <c r="R690" t="e">
        <f>'Calculated Tab Properties'!R690</f>
        <v>#DIV/0!</v>
      </c>
      <c r="T690" s="1">
        <v>0</v>
      </c>
      <c r="U690" s="1">
        <v>0</v>
      </c>
      <c r="V690">
        <f>T690*'GEOMETRIC INPUTS'!S690</f>
        <v>0</v>
      </c>
      <c r="W690">
        <v>689</v>
      </c>
      <c r="X690">
        <f t="shared" si="182"/>
        <v>0</v>
      </c>
      <c r="Y690">
        <f t="shared" si="183"/>
        <v>0</v>
      </c>
      <c r="Z690" s="27" t="e">
        <f t="shared" si="184"/>
        <v>#DIV/0!</v>
      </c>
      <c r="AA690" s="27" t="e">
        <f t="shared" si="185"/>
        <v>#DIV/0!</v>
      </c>
      <c r="AB690" s="27" t="e">
        <f t="shared" si="186"/>
        <v>#DIV/0!</v>
      </c>
      <c r="AC690" t="e">
        <f t="shared" si="187"/>
        <v>#DIV/0!</v>
      </c>
      <c r="AD690" s="24">
        <f>'GT Data'!D692</f>
        <v>0</v>
      </c>
      <c r="AE690" s="25" t="e">
        <f t="shared" si="188"/>
        <v>#DIV/0!</v>
      </c>
      <c r="AF690" s="25" t="e">
        <f t="shared" si="189"/>
        <v>#DIV/0!</v>
      </c>
      <c r="AG690" s="25" t="e">
        <f t="shared" si="190"/>
        <v>#DIV/0!</v>
      </c>
      <c r="AH690" s="25">
        <v>0</v>
      </c>
      <c r="AI690" s="25">
        <v>0</v>
      </c>
      <c r="AJ690" s="25">
        <f t="shared" si="191"/>
        <v>0</v>
      </c>
      <c r="AK690" s="24">
        <f>'GT Data'!N692</f>
        <v>0</v>
      </c>
      <c r="AL690" s="25" t="e">
        <f t="shared" si="192"/>
        <v>#DIV/0!</v>
      </c>
      <c r="AM690" s="25" t="e">
        <f t="shared" si="193"/>
        <v>#DIV/0!</v>
      </c>
      <c r="AN690" s="25" t="e">
        <f t="shared" si="194"/>
        <v>#DIV/0!</v>
      </c>
      <c r="AO690" s="25">
        <v>0</v>
      </c>
      <c r="AP690" s="25">
        <v>0</v>
      </c>
      <c r="AQ690" s="25" t="e">
        <f t="shared" si="195"/>
        <v>#DIV/0!</v>
      </c>
    </row>
    <row r="691" spans="1:43" x14ac:dyDescent="0.3">
      <c r="A691">
        <f>'Calculated Tab Properties'!A691</f>
        <v>0</v>
      </c>
      <c r="B691">
        <f>'Calculated Tab Properties'!B691</f>
        <v>0</v>
      </c>
      <c r="C691">
        <f>'Calculated Tab Properties'!C691</f>
        <v>0</v>
      </c>
      <c r="D691">
        <f>'Calculated Tab Properties'!D691</f>
        <v>0</v>
      </c>
      <c r="E691">
        <f>'Calculated Tab Properties'!E691</f>
        <v>0</v>
      </c>
      <c r="F691">
        <f>'Calculated Tab Properties'!F691</f>
        <v>0</v>
      </c>
      <c r="G691">
        <f>'Calculated Tab Properties'!G691</f>
        <v>0</v>
      </c>
      <c r="H691">
        <f>'Calculated Tab Properties'!H691</f>
        <v>0</v>
      </c>
      <c r="I691">
        <f>'Calculated Tab Properties'!I691</f>
        <v>0</v>
      </c>
      <c r="J691" s="20" t="e">
        <f>'Calculated Tab Properties'!J691</f>
        <v>#DIV/0!</v>
      </c>
      <c r="K691">
        <v>0</v>
      </c>
      <c r="L691">
        <v>0</v>
      </c>
      <c r="M691">
        <v>0</v>
      </c>
      <c r="N691">
        <v>0</v>
      </c>
      <c r="O691" s="27">
        <f>'Calculated Tab Properties'!O691</f>
        <v>0</v>
      </c>
      <c r="P691" s="27">
        <f>'Calculated Tab Properties'!P691</f>
        <v>0</v>
      </c>
      <c r="Q691">
        <f>'Calculated Tab Properties'!Q691</f>
        <v>-300</v>
      </c>
      <c r="R691" t="e">
        <f>'Calculated Tab Properties'!R691</f>
        <v>#DIV/0!</v>
      </c>
      <c r="T691" s="1">
        <v>0</v>
      </c>
      <c r="U691" s="1">
        <v>0</v>
      </c>
      <c r="V691">
        <f>T691*'GEOMETRIC INPUTS'!S691</f>
        <v>0</v>
      </c>
      <c r="W691">
        <v>690</v>
      </c>
      <c r="X691">
        <f t="shared" si="182"/>
        <v>0</v>
      </c>
      <c r="Y691">
        <f t="shared" si="183"/>
        <v>0</v>
      </c>
      <c r="Z691" s="27" t="e">
        <f t="shared" si="184"/>
        <v>#DIV/0!</v>
      </c>
      <c r="AA691" s="27" t="e">
        <f t="shared" si="185"/>
        <v>#DIV/0!</v>
      </c>
      <c r="AB691" s="27" t="e">
        <f t="shared" si="186"/>
        <v>#DIV/0!</v>
      </c>
      <c r="AC691" t="e">
        <f t="shared" si="187"/>
        <v>#DIV/0!</v>
      </c>
      <c r="AD691" s="24">
        <f>'GT Data'!D693</f>
        <v>0</v>
      </c>
      <c r="AE691" s="25" t="e">
        <f t="shared" si="188"/>
        <v>#DIV/0!</v>
      </c>
      <c r="AF691" s="25" t="e">
        <f t="shared" si="189"/>
        <v>#DIV/0!</v>
      </c>
      <c r="AG691" s="25" t="e">
        <f t="shared" si="190"/>
        <v>#DIV/0!</v>
      </c>
      <c r="AH691" s="25">
        <v>0</v>
      </c>
      <c r="AI691" s="25">
        <v>0</v>
      </c>
      <c r="AJ691" s="25">
        <f t="shared" si="191"/>
        <v>0</v>
      </c>
      <c r="AK691" s="24">
        <f>'GT Data'!N693</f>
        <v>0</v>
      </c>
      <c r="AL691" s="25" t="e">
        <f t="shared" si="192"/>
        <v>#DIV/0!</v>
      </c>
      <c r="AM691" s="25" t="e">
        <f t="shared" si="193"/>
        <v>#DIV/0!</v>
      </c>
      <c r="AN691" s="25" t="e">
        <f t="shared" si="194"/>
        <v>#DIV/0!</v>
      </c>
      <c r="AO691" s="25">
        <v>0</v>
      </c>
      <c r="AP691" s="25">
        <v>0</v>
      </c>
      <c r="AQ691" s="25" t="e">
        <f t="shared" si="195"/>
        <v>#DIV/0!</v>
      </c>
    </row>
    <row r="692" spans="1:43" x14ac:dyDescent="0.3">
      <c r="A692">
        <f>'Calculated Tab Properties'!A692</f>
        <v>0</v>
      </c>
      <c r="B692">
        <f>'Calculated Tab Properties'!B692</f>
        <v>0</v>
      </c>
      <c r="C692">
        <f>'Calculated Tab Properties'!C692</f>
        <v>0</v>
      </c>
      <c r="D692">
        <f>'Calculated Tab Properties'!D692</f>
        <v>0</v>
      </c>
      <c r="E692">
        <f>'Calculated Tab Properties'!E692</f>
        <v>0</v>
      </c>
      <c r="F692">
        <f>'Calculated Tab Properties'!F692</f>
        <v>0</v>
      </c>
      <c r="G692">
        <f>'Calculated Tab Properties'!G692</f>
        <v>0</v>
      </c>
      <c r="H692">
        <f>'Calculated Tab Properties'!H692</f>
        <v>0</v>
      </c>
      <c r="I692">
        <f>'Calculated Tab Properties'!I692</f>
        <v>0</v>
      </c>
      <c r="J692" s="20" t="e">
        <f>'Calculated Tab Properties'!J692</f>
        <v>#DIV/0!</v>
      </c>
      <c r="K692">
        <v>0</v>
      </c>
      <c r="L692">
        <v>0</v>
      </c>
      <c r="M692">
        <v>0</v>
      </c>
      <c r="N692">
        <v>0</v>
      </c>
      <c r="O692" s="27">
        <f>'Calculated Tab Properties'!O692</f>
        <v>0</v>
      </c>
      <c r="P692" s="27">
        <f>'Calculated Tab Properties'!P692</f>
        <v>0</v>
      </c>
      <c r="Q692">
        <f>'Calculated Tab Properties'!Q692</f>
        <v>-300</v>
      </c>
      <c r="R692" t="e">
        <f>'Calculated Tab Properties'!R692</f>
        <v>#DIV/0!</v>
      </c>
      <c r="T692" s="1">
        <v>0</v>
      </c>
      <c r="U692" s="1">
        <v>0</v>
      </c>
      <c r="V692">
        <f>T692*'GEOMETRIC INPUTS'!S692</f>
        <v>0</v>
      </c>
      <c r="W692">
        <v>691</v>
      </c>
      <c r="X692">
        <f t="shared" si="182"/>
        <v>0</v>
      </c>
      <c r="Y692">
        <f t="shared" si="183"/>
        <v>0</v>
      </c>
      <c r="Z692" s="27" t="e">
        <f t="shared" si="184"/>
        <v>#DIV/0!</v>
      </c>
      <c r="AA692" s="27" t="e">
        <f t="shared" si="185"/>
        <v>#DIV/0!</v>
      </c>
      <c r="AB692" s="27" t="e">
        <f t="shared" si="186"/>
        <v>#DIV/0!</v>
      </c>
      <c r="AC692" t="e">
        <f t="shared" si="187"/>
        <v>#DIV/0!</v>
      </c>
      <c r="AD692" s="24">
        <f>'GT Data'!D694</f>
        <v>0</v>
      </c>
      <c r="AE692" s="25" t="e">
        <f t="shared" si="188"/>
        <v>#DIV/0!</v>
      </c>
      <c r="AF692" s="25" t="e">
        <f t="shared" si="189"/>
        <v>#DIV/0!</v>
      </c>
      <c r="AG692" s="25" t="e">
        <f t="shared" si="190"/>
        <v>#DIV/0!</v>
      </c>
      <c r="AH692" s="25">
        <v>0</v>
      </c>
      <c r="AI692" s="25">
        <v>0</v>
      </c>
      <c r="AJ692" s="25">
        <f t="shared" si="191"/>
        <v>0</v>
      </c>
      <c r="AK692" s="24">
        <f>'GT Data'!N694</f>
        <v>0</v>
      </c>
      <c r="AL692" s="25" t="e">
        <f t="shared" si="192"/>
        <v>#DIV/0!</v>
      </c>
      <c r="AM692" s="25" t="e">
        <f t="shared" si="193"/>
        <v>#DIV/0!</v>
      </c>
      <c r="AN692" s="25" t="e">
        <f t="shared" si="194"/>
        <v>#DIV/0!</v>
      </c>
      <c r="AO692" s="25">
        <v>0</v>
      </c>
      <c r="AP692" s="25">
        <v>0</v>
      </c>
      <c r="AQ692" s="25" t="e">
        <f t="shared" si="195"/>
        <v>#DIV/0!</v>
      </c>
    </row>
    <row r="693" spans="1:43" x14ac:dyDescent="0.3">
      <c r="A693">
        <f>'Calculated Tab Properties'!A693</f>
        <v>0</v>
      </c>
      <c r="B693">
        <f>'Calculated Tab Properties'!B693</f>
        <v>0</v>
      </c>
      <c r="C693">
        <f>'Calculated Tab Properties'!C693</f>
        <v>0</v>
      </c>
      <c r="D693">
        <f>'Calculated Tab Properties'!D693</f>
        <v>0</v>
      </c>
      <c r="E693">
        <f>'Calculated Tab Properties'!E693</f>
        <v>0</v>
      </c>
      <c r="F693">
        <f>'Calculated Tab Properties'!F693</f>
        <v>0</v>
      </c>
      <c r="G693">
        <f>'Calculated Tab Properties'!G693</f>
        <v>0</v>
      </c>
      <c r="H693">
        <f>'Calculated Tab Properties'!H693</f>
        <v>0</v>
      </c>
      <c r="I693">
        <f>'Calculated Tab Properties'!I693</f>
        <v>0</v>
      </c>
      <c r="J693" s="20" t="e">
        <f>'Calculated Tab Properties'!J693</f>
        <v>#DIV/0!</v>
      </c>
      <c r="K693">
        <v>0</v>
      </c>
      <c r="L693">
        <v>0</v>
      </c>
      <c r="M693">
        <v>0</v>
      </c>
      <c r="N693">
        <v>0</v>
      </c>
      <c r="O693" s="27">
        <f>'Calculated Tab Properties'!O693</f>
        <v>0</v>
      </c>
      <c r="P693" s="27">
        <f>'Calculated Tab Properties'!P693</f>
        <v>0</v>
      </c>
      <c r="Q693">
        <f>'Calculated Tab Properties'!Q693</f>
        <v>-300</v>
      </c>
      <c r="R693" t="e">
        <f>'Calculated Tab Properties'!R693</f>
        <v>#DIV/0!</v>
      </c>
      <c r="T693" s="1">
        <v>0</v>
      </c>
      <c r="U693" s="1">
        <v>0</v>
      </c>
      <c r="V693">
        <f>T693*'GEOMETRIC INPUTS'!S693</f>
        <v>0</v>
      </c>
      <c r="W693">
        <v>692</v>
      </c>
      <c r="X693">
        <f t="shared" si="182"/>
        <v>0</v>
      </c>
      <c r="Y693">
        <f t="shared" si="183"/>
        <v>0</v>
      </c>
      <c r="Z693" s="27" t="e">
        <f t="shared" si="184"/>
        <v>#DIV/0!</v>
      </c>
      <c r="AA693" s="27" t="e">
        <f t="shared" si="185"/>
        <v>#DIV/0!</v>
      </c>
      <c r="AB693" s="27" t="e">
        <f t="shared" si="186"/>
        <v>#DIV/0!</v>
      </c>
      <c r="AC693" t="e">
        <f t="shared" si="187"/>
        <v>#DIV/0!</v>
      </c>
      <c r="AD693" s="24">
        <f>'GT Data'!D695</f>
        <v>0</v>
      </c>
      <c r="AE693" s="25" t="e">
        <f t="shared" si="188"/>
        <v>#DIV/0!</v>
      </c>
      <c r="AF693" s="25" t="e">
        <f t="shared" si="189"/>
        <v>#DIV/0!</v>
      </c>
      <c r="AG693" s="25" t="e">
        <f t="shared" si="190"/>
        <v>#DIV/0!</v>
      </c>
      <c r="AH693" s="25">
        <v>0</v>
      </c>
      <c r="AI693" s="25">
        <v>0</v>
      </c>
      <c r="AJ693" s="25">
        <f t="shared" si="191"/>
        <v>0</v>
      </c>
      <c r="AK693" s="24">
        <f>'GT Data'!N695</f>
        <v>0</v>
      </c>
      <c r="AL693" s="25" t="e">
        <f t="shared" si="192"/>
        <v>#DIV/0!</v>
      </c>
      <c r="AM693" s="25" t="e">
        <f t="shared" si="193"/>
        <v>#DIV/0!</v>
      </c>
      <c r="AN693" s="25" t="e">
        <f t="shared" si="194"/>
        <v>#DIV/0!</v>
      </c>
      <c r="AO693" s="25">
        <v>0</v>
      </c>
      <c r="AP693" s="25">
        <v>0</v>
      </c>
      <c r="AQ693" s="25" t="e">
        <f t="shared" si="195"/>
        <v>#DIV/0!</v>
      </c>
    </row>
    <row r="694" spans="1:43" x14ac:dyDescent="0.3">
      <c r="A694">
        <f>'Calculated Tab Properties'!A694</f>
        <v>0</v>
      </c>
      <c r="B694">
        <f>'Calculated Tab Properties'!B694</f>
        <v>0</v>
      </c>
      <c r="C694">
        <f>'Calculated Tab Properties'!C694</f>
        <v>0</v>
      </c>
      <c r="D694">
        <f>'Calculated Tab Properties'!D694</f>
        <v>0</v>
      </c>
      <c r="E694">
        <f>'Calculated Tab Properties'!E694</f>
        <v>0</v>
      </c>
      <c r="F694">
        <f>'Calculated Tab Properties'!F694</f>
        <v>0</v>
      </c>
      <c r="G694">
        <f>'Calculated Tab Properties'!G694</f>
        <v>0</v>
      </c>
      <c r="H694">
        <f>'Calculated Tab Properties'!H694</f>
        <v>0</v>
      </c>
      <c r="I694">
        <f>'Calculated Tab Properties'!I694</f>
        <v>0</v>
      </c>
      <c r="J694" s="20" t="e">
        <f>'Calculated Tab Properties'!J694</f>
        <v>#DIV/0!</v>
      </c>
      <c r="K694">
        <v>0</v>
      </c>
      <c r="L694">
        <v>0</v>
      </c>
      <c r="M694">
        <v>0</v>
      </c>
      <c r="N694">
        <v>0</v>
      </c>
      <c r="O694" s="27">
        <f>'Calculated Tab Properties'!O694</f>
        <v>0</v>
      </c>
      <c r="P694" s="27">
        <f>'Calculated Tab Properties'!P694</f>
        <v>0</v>
      </c>
      <c r="Q694">
        <f>'Calculated Tab Properties'!Q694</f>
        <v>-300</v>
      </c>
      <c r="R694" t="e">
        <f>'Calculated Tab Properties'!R694</f>
        <v>#DIV/0!</v>
      </c>
      <c r="T694" s="1">
        <v>0</v>
      </c>
      <c r="U694" s="1">
        <v>0</v>
      </c>
      <c r="V694">
        <f>T694*'GEOMETRIC INPUTS'!S694</f>
        <v>0</v>
      </c>
      <c r="W694">
        <v>693</v>
      </c>
      <c r="X694">
        <f t="shared" si="182"/>
        <v>0</v>
      </c>
      <c r="Y694">
        <f t="shared" si="183"/>
        <v>0</v>
      </c>
      <c r="Z694" s="27" t="e">
        <f t="shared" si="184"/>
        <v>#DIV/0!</v>
      </c>
      <c r="AA694" s="27" t="e">
        <f t="shared" si="185"/>
        <v>#DIV/0!</v>
      </c>
      <c r="AB694" s="27" t="e">
        <f t="shared" si="186"/>
        <v>#DIV/0!</v>
      </c>
      <c r="AC694" t="e">
        <f t="shared" si="187"/>
        <v>#DIV/0!</v>
      </c>
      <c r="AD694" s="24">
        <f>'GT Data'!D696</f>
        <v>0</v>
      </c>
      <c r="AE694" s="25" t="e">
        <f t="shared" si="188"/>
        <v>#DIV/0!</v>
      </c>
      <c r="AF694" s="25" t="e">
        <f t="shared" si="189"/>
        <v>#DIV/0!</v>
      </c>
      <c r="AG694" s="25" t="e">
        <f t="shared" si="190"/>
        <v>#DIV/0!</v>
      </c>
      <c r="AH694" s="25">
        <v>0</v>
      </c>
      <c r="AI694" s="25">
        <v>0</v>
      </c>
      <c r="AJ694" s="25">
        <f t="shared" si="191"/>
        <v>0</v>
      </c>
      <c r="AK694" s="24">
        <f>'GT Data'!N696</f>
        <v>0</v>
      </c>
      <c r="AL694" s="25" t="e">
        <f t="shared" si="192"/>
        <v>#DIV/0!</v>
      </c>
      <c r="AM694" s="25" t="e">
        <f t="shared" si="193"/>
        <v>#DIV/0!</v>
      </c>
      <c r="AN694" s="25" t="e">
        <f t="shared" si="194"/>
        <v>#DIV/0!</v>
      </c>
      <c r="AO694" s="25">
        <v>0</v>
      </c>
      <c r="AP694" s="25">
        <v>0</v>
      </c>
      <c r="AQ694" s="25" t="e">
        <f t="shared" si="195"/>
        <v>#DIV/0!</v>
      </c>
    </row>
    <row r="695" spans="1:43" x14ac:dyDescent="0.3">
      <c r="A695">
        <f>'Calculated Tab Properties'!A695</f>
        <v>0</v>
      </c>
      <c r="B695">
        <f>'Calculated Tab Properties'!B695</f>
        <v>0</v>
      </c>
      <c r="C695">
        <f>'Calculated Tab Properties'!C695</f>
        <v>0</v>
      </c>
      <c r="D695">
        <f>'Calculated Tab Properties'!D695</f>
        <v>0</v>
      </c>
      <c r="E695">
        <f>'Calculated Tab Properties'!E695</f>
        <v>0</v>
      </c>
      <c r="F695">
        <f>'Calculated Tab Properties'!F695</f>
        <v>0</v>
      </c>
      <c r="G695">
        <f>'Calculated Tab Properties'!G695</f>
        <v>0</v>
      </c>
      <c r="H695">
        <f>'Calculated Tab Properties'!H695</f>
        <v>0</v>
      </c>
      <c r="I695">
        <f>'Calculated Tab Properties'!I695</f>
        <v>0</v>
      </c>
      <c r="J695" s="20" t="e">
        <f>'Calculated Tab Properties'!J695</f>
        <v>#DIV/0!</v>
      </c>
      <c r="K695">
        <v>0</v>
      </c>
      <c r="L695">
        <v>0</v>
      </c>
      <c r="M695">
        <v>0</v>
      </c>
      <c r="N695">
        <v>0</v>
      </c>
      <c r="O695" s="27">
        <f>'Calculated Tab Properties'!O695</f>
        <v>0</v>
      </c>
      <c r="P695" s="27">
        <f>'Calculated Tab Properties'!P695</f>
        <v>0</v>
      </c>
      <c r="Q695">
        <f>'Calculated Tab Properties'!Q695</f>
        <v>-300</v>
      </c>
      <c r="R695" t="e">
        <f>'Calculated Tab Properties'!R695</f>
        <v>#DIV/0!</v>
      </c>
      <c r="T695" s="1">
        <v>0</v>
      </c>
      <c r="U695" s="1">
        <v>0</v>
      </c>
      <c r="V695">
        <f>T695*'GEOMETRIC INPUTS'!S695</f>
        <v>0</v>
      </c>
      <c r="W695">
        <v>694</v>
      </c>
      <c r="X695">
        <f t="shared" si="182"/>
        <v>0</v>
      </c>
      <c r="Y695">
        <f t="shared" si="183"/>
        <v>0</v>
      </c>
      <c r="Z695" s="27" t="e">
        <f t="shared" si="184"/>
        <v>#DIV/0!</v>
      </c>
      <c r="AA695" s="27" t="e">
        <f t="shared" si="185"/>
        <v>#DIV/0!</v>
      </c>
      <c r="AB695" s="27" t="e">
        <f t="shared" si="186"/>
        <v>#DIV/0!</v>
      </c>
      <c r="AC695" t="e">
        <f t="shared" si="187"/>
        <v>#DIV/0!</v>
      </c>
      <c r="AD695" s="24">
        <f>'GT Data'!D697</f>
        <v>0</v>
      </c>
      <c r="AE695" s="25" t="e">
        <f t="shared" si="188"/>
        <v>#DIV/0!</v>
      </c>
      <c r="AF695" s="25" t="e">
        <f t="shared" si="189"/>
        <v>#DIV/0!</v>
      </c>
      <c r="AG695" s="25" t="e">
        <f t="shared" si="190"/>
        <v>#DIV/0!</v>
      </c>
      <c r="AH695" s="25">
        <v>0</v>
      </c>
      <c r="AI695" s="25">
        <v>0</v>
      </c>
      <c r="AJ695" s="25">
        <f t="shared" si="191"/>
        <v>0</v>
      </c>
      <c r="AK695" s="24">
        <f>'GT Data'!N697</f>
        <v>0</v>
      </c>
      <c r="AL695" s="25" t="e">
        <f t="shared" si="192"/>
        <v>#DIV/0!</v>
      </c>
      <c r="AM695" s="25" t="e">
        <f t="shared" si="193"/>
        <v>#DIV/0!</v>
      </c>
      <c r="AN695" s="25" t="e">
        <f t="shared" si="194"/>
        <v>#DIV/0!</v>
      </c>
      <c r="AO695" s="25">
        <v>0</v>
      </c>
      <c r="AP695" s="25">
        <v>0</v>
      </c>
      <c r="AQ695" s="25" t="e">
        <f t="shared" si="195"/>
        <v>#DIV/0!</v>
      </c>
    </row>
    <row r="696" spans="1:43" x14ac:dyDescent="0.3">
      <c r="A696">
        <f>'Calculated Tab Properties'!A696</f>
        <v>0</v>
      </c>
      <c r="B696">
        <f>'Calculated Tab Properties'!B696</f>
        <v>0</v>
      </c>
      <c r="C696">
        <f>'Calculated Tab Properties'!C696</f>
        <v>0</v>
      </c>
      <c r="D696">
        <f>'Calculated Tab Properties'!D696</f>
        <v>0</v>
      </c>
      <c r="E696">
        <f>'Calculated Tab Properties'!E696</f>
        <v>0</v>
      </c>
      <c r="F696">
        <f>'Calculated Tab Properties'!F696</f>
        <v>0</v>
      </c>
      <c r="G696">
        <f>'Calculated Tab Properties'!G696</f>
        <v>0</v>
      </c>
      <c r="H696">
        <f>'Calculated Tab Properties'!H696</f>
        <v>0</v>
      </c>
      <c r="I696">
        <f>'Calculated Tab Properties'!I696</f>
        <v>0</v>
      </c>
      <c r="J696" s="20" t="e">
        <f>'Calculated Tab Properties'!J696</f>
        <v>#DIV/0!</v>
      </c>
      <c r="K696">
        <v>0</v>
      </c>
      <c r="L696">
        <v>0</v>
      </c>
      <c r="M696">
        <v>0</v>
      </c>
      <c r="N696">
        <v>0</v>
      </c>
      <c r="O696" s="27">
        <f>'Calculated Tab Properties'!O696</f>
        <v>0</v>
      </c>
      <c r="P696" s="27">
        <f>'Calculated Tab Properties'!P696</f>
        <v>0</v>
      </c>
      <c r="Q696">
        <f>'Calculated Tab Properties'!Q696</f>
        <v>-300</v>
      </c>
      <c r="R696" t="e">
        <f>'Calculated Tab Properties'!R696</f>
        <v>#DIV/0!</v>
      </c>
      <c r="T696" s="1">
        <v>0</v>
      </c>
      <c r="U696" s="1">
        <v>0</v>
      </c>
      <c r="V696">
        <f>T696*'GEOMETRIC INPUTS'!S696</f>
        <v>0</v>
      </c>
      <c r="W696">
        <v>695</v>
      </c>
      <c r="X696">
        <f t="shared" si="182"/>
        <v>0</v>
      </c>
      <c r="Y696">
        <f t="shared" si="183"/>
        <v>0</v>
      </c>
      <c r="Z696" s="27" t="e">
        <f t="shared" si="184"/>
        <v>#DIV/0!</v>
      </c>
      <c r="AA696" s="27" t="e">
        <f t="shared" si="185"/>
        <v>#DIV/0!</v>
      </c>
      <c r="AB696" s="27" t="e">
        <f t="shared" si="186"/>
        <v>#DIV/0!</v>
      </c>
      <c r="AC696" t="e">
        <f t="shared" si="187"/>
        <v>#DIV/0!</v>
      </c>
      <c r="AD696" s="24">
        <f>'GT Data'!D698</f>
        <v>0</v>
      </c>
      <c r="AE696" s="25" t="e">
        <f t="shared" si="188"/>
        <v>#DIV/0!</v>
      </c>
      <c r="AF696" s="25" t="e">
        <f t="shared" si="189"/>
        <v>#DIV/0!</v>
      </c>
      <c r="AG696" s="25" t="e">
        <f t="shared" si="190"/>
        <v>#DIV/0!</v>
      </c>
      <c r="AH696" s="25">
        <v>0</v>
      </c>
      <c r="AI696" s="25">
        <v>0</v>
      </c>
      <c r="AJ696" s="25">
        <f t="shared" si="191"/>
        <v>0</v>
      </c>
      <c r="AK696" s="24">
        <f>'GT Data'!N698</f>
        <v>0</v>
      </c>
      <c r="AL696" s="25" t="e">
        <f t="shared" si="192"/>
        <v>#DIV/0!</v>
      </c>
      <c r="AM696" s="25" t="e">
        <f t="shared" si="193"/>
        <v>#DIV/0!</v>
      </c>
      <c r="AN696" s="25" t="e">
        <f t="shared" si="194"/>
        <v>#DIV/0!</v>
      </c>
      <c r="AO696" s="25">
        <v>0</v>
      </c>
      <c r="AP696" s="25">
        <v>0</v>
      </c>
      <c r="AQ696" s="25" t="e">
        <f t="shared" si="195"/>
        <v>#DIV/0!</v>
      </c>
    </row>
    <row r="697" spans="1:43" x14ac:dyDescent="0.3">
      <c r="A697">
        <f>'Calculated Tab Properties'!A697</f>
        <v>0</v>
      </c>
      <c r="B697">
        <f>'Calculated Tab Properties'!B697</f>
        <v>0</v>
      </c>
      <c r="C697">
        <f>'Calculated Tab Properties'!C697</f>
        <v>0</v>
      </c>
      <c r="D697">
        <f>'Calculated Tab Properties'!D697</f>
        <v>0</v>
      </c>
      <c r="E697">
        <f>'Calculated Tab Properties'!E697</f>
        <v>0</v>
      </c>
      <c r="F697">
        <f>'Calculated Tab Properties'!F697</f>
        <v>0</v>
      </c>
      <c r="G697">
        <f>'Calculated Tab Properties'!G697</f>
        <v>0</v>
      </c>
      <c r="H697">
        <f>'Calculated Tab Properties'!H697</f>
        <v>0</v>
      </c>
      <c r="I697">
        <f>'Calculated Tab Properties'!I697</f>
        <v>0</v>
      </c>
      <c r="J697" s="20" t="e">
        <f>'Calculated Tab Properties'!J697</f>
        <v>#DIV/0!</v>
      </c>
      <c r="K697">
        <v>0</v>
      </c>
      <c r="L697">
        <v>0</v>
      </c>
      <c r="M697">
        <v>0</v>
      </c>
      <c r="N697">
        <v>0</v>
      </c>
      <c r="O697" s="27">
        <f>'Calculated Tab Properties'!O697</f>
        <v>0</v>
      </c>
      <c r="P697" s="27">
        <f>'Calculated Tab Properties'!P697</f>
        <v>0</v>
      </c>
      <c r="Q697">
        <f>'Calculated Tab Properties'!Q697</f>
        <v>-300</v>
      </c>
      <c r="R697" t="e">
        <f>'Calculated Tab Properties'!R697</f>
        <v>#DIV/0!</v>
      </c>
      <c r="T697" s="1">
        <v>0</v>
      </c>
      <c r="U697" s="1">
        <v>0</v>
      </c>
      <c r="V697">
        <f>T697*'GEOMETRIC INPUTS'!S697</f>
        <v>0</v>
      </c>
      <c r="W697">
        <v>696</v>
      </c>
      <c r="X697">
        <f t="shared" si="182"/>
        <v>0</v>
      </c>
      <c r="Y697">
        <f t="shared" si="183"/>
        <v>0</v>
      </c>
      <c r="Z697" s="27" t="e">
        <f t="shared" si="184"/>
        <v>#DIV/0!</v>
      </c>
      <c r="AA697" s="27" t="e">
        <f t="shared" si="185"/>
        <v>#DIV/0!</v>
      </c>
      <c r="AB697" s="27" t="e">
        <f t="shared" si="186"/>
        <v>#DIV/0!</v>
      </c>
      <c r="AC697" t="e">
        <f t="shared" si="187"/>
        <v>#DIV/0!</v>
      </c>
      <c r="AD697" s="24">
        <f>'GT Data'!D699</f>
        <v>0</v>
      </c>
      <c r="AE697" s="25" t="e">
        <f t="shared" si="188"/>
        <v>#DIV/0!</v>
      </c>
      <c r="AF697" s="25" t="e">
        <f t="shared" si="189"/>
        <v>#DIV/0!</v>
      </c>
      <c r="AG697" s="25" t="e">
        <f t="shared" si="190"/>
        <v>#DIV/0!</v>
      </c>
      <c r="AH697" s="25">
        <v>0</v>
      </c>
      <c r="AI697" s="25">
        <v>0</v>
      </c>
      <c r="AJ697" s="25">
        <f t="shared" si="191"/>
        <v>0</v>
      </c>
      <c r="AK697" s="24">
        <f>'GT Data'!N699</f>
        <v>0</v>
      </c>
      <c r="AL697" s="25" t="e">
        <f t="shared" si="192"/>
        <v>#DIV/0!</v>
      </c>
      <c r="AM697" s="25" t="e">
        <f t="shared" si="193"/>
        <v>#DIV/0!</v>
      </c>
      <c r="AN697" s="25" t="e">
        <f t="shared" si="194"/>
        <v>#DIV/0!</v>
      </c>
      <c r="AO697" s="25">
        <v>0</v>
      </c>
      <c r="AP697" s="25">
        <v>0</v>
      </c>
      <c r="AQ697" s="25" t="e">
        <f t="shared" si="195"/>
        <v>#DIV/0!</v>
      </c>
    </row>
    <row r="698" spans="1:43" x14ac:dyDescent="0.3">
      <c r="A698">
        <f>'Calculated Tab Properties'!A698</f>
        <v>0</v>
      </c>
      <c r="B698">
        <f>'Calculated Tab Properties'!B698</f>
        <v>0</v>
      </c>
      <c r="C698">
        <f>'Calculated Tab Properties'!C698</f>
        <v>0</v>
      </c>
      <c r="D698">
        <f>'Calculated Tab Properties'!D698</f>
        <v>0</v>
      </c>
      <c r="E698">
        <f>'Calculated Tab Properties'!E698</f>
        <v>0</v>
      </c>
      <c r="F698">
        <f>'Calculated Tab Properties'!F698</f>
        <v>0</v>
      </c>
      <c r="G698">
        <f>'Calculated Tab Properties'!G698</f>
        <v>0</v>
      </c>
      <c r="H698">
        <f>'Calculated Tab Properties'!H698</f>
        <v>0</v>
      </c>
      <c r="I698">
        <f>'Calculated Tab Properties'!I698</f>
        <v>0</v>
      </c>
      <c r="J698" s="20" t="e">
        <f>'Calculated Tab Properties'!J698</f>
        <v>#DIV/0!</v>
      </c>
      <c r="K698">
        <v>0</v>
      </c>
      <c r="L698">
        <v>0</v>
      </c>
      <c r="M698">
        <v>0</v>
      </c>
      <c r="N698">
        <v>0</v>
      </c>
      <c r="O698" s="27">
        <f>'Calculated Tab Properties'!O698</f>
        <v>0</v>
      </c>
      <c r="P698" s="27">
        <f>'Calculated Tab Properties'!P698</f>
        <v>0</v>
      </c>
      <c r="Q698">
        <f>'Calculated Tab Properties'!Q698</f>
        <v>-300</v>
      </c>
      <c r="R698" t="e">
        <f>'Calculated Tab Properties'!R698</f>
        <v>#DIV/0!</v>
      </c>
      <c r="T698" s="1">
        <v>0</v>
      </c>
      <c r="U698" s="1">
        <v>0</v>
      </c>
      <c r="V698">
        <f>T698*'GEOMETRIC INPUTS'!S698</f>
        <v>0</v>
      </c>
      <c r="W698">
        <v>697</v>
      </c>
      <c r="X698">
        <f t="shared" si="182"/>
        <v>0</v>
      </c>
      <c r="Y698">
        <f t="shared" si="183"/>
        <v>0</v>
      </c>
      <c r="Z698" s="27" t="e">
        <f t="shared" si="184"/>
        <v>#DIV/0!</v>
      </c>
      <c r="AA698" s="27" t="e">
        <f t="shared" si="185"/>
        <v>#DIV/0!</v>
      </c>
      <c r="AB698" s="27" t="e">
        <f t="shared" si="186"/>
        <v>#DIV/0!</v>
      </c>
      <c r="AC698" t="e">
        <f t="shared" si="187"/>
        <v>#DIV/0!</v>
      </c>
      <c r="AD698" s="24">
        <f>'GT Data'!D700</f>
        <v>0</v>
      </c>
      <c r="AE698" s="25" t="e">
        <f t="shared" si="188"/>
        <v>#DIV/0!</v>
      </c>
      <c r="AF698" s="25" t="e">
        <f t="shared" si="189"/>
        <v>#DIV/0!</v>
      </c>
      <c r="AG698" s="25" t="e">
        <f t="shared" si="190"/>
        <v>#DIV/0!</v>
      </c>
      <c r="AH698" s="25">
        <v>0</v>
      </c>
      <c r="AI698" s="25">
        <v>0</v>
      </c>
      <c r="AJ698" s="25">
        <f t="shared" si="191"/>
        <v>0</v>
      </c>
      <c r="AK698" s="24">
        <f>'GT Data'!N700</f>
        <v>0</v>
      </c>
      <c r="AL698" s="25" t="e">
        <f t="shared" si="192"/>
        <v>#DIV/0!</v>
      </c>
      <c r="AM698" s="25" t="e">
        <f t="shared" si="193"/>
        <v>#DIV/0!</v>
      </c>
      <c r="AN698" s="25" t="e">
        <f t="shared" si="194"/>
        <v>#DIV/0!</v>
      </c>
      <c r="AO698" s="25">
        <v>0</v>
      </c>
      <c r="AP698" s="25">
        <v>0</v>
      </c>
      <c r="AQ698" s="25" t="e">
        <f t="shared" si="195"/>
        <v>#DIV/0!</v>
      </c>
    </row>
    <row r="699" spans="1:43" x14ac:dyDescent="0.3">
      <c r="A699">
        <f>'Calculated Tab Properties'!A699</f>
        <v>0</v>
      </c>
      <c r="B699">
        <f>'Calculated Tab Properties'!B699</f>
        <v>0</v>
      </c>
      <c r="C699">
        <f>'Calculated Tab Properties'!C699</f>
        <v>0</v>
      </c>
      <c r="D699">
        <f>'Calculated Tab Properties'!D699</f>
        <v>0</v>
      </c>
      <c r="E699">
        <f>'Calculated Tab Properties'!E699</f>
        <v>0</v>
      </c>
      <c r="F699">
        <f>'Calculated Tab Properties'!F699</f>
        <v>0</v>
      </c>
      <c r="G699">
        <f>'Calculated Tab Properties'!G699</f>
        <v>0</v>
      </c>
      <c r="H699">
        <f>'Calculated Tab Properties'!H699</f>
        <v>0</v>
      </c>
      <c r="I699">
        <f>'Calculated Tab Properties'!I699</f>
        <v>0</v>
      </c>
      <c r="J699" s="20" t="e">
        <f>'Calculated Tab Properties'!J699</f>
        <v>#DIV/0!</v>
      </c>
      <c r="K699">
        <v>0</v>
      </c>
      <c r="L699">
        <v>0</v>
      </c>
      <c r="M699">
        <v>0</v>
      </c>
      <c r="N699">
        <v>0</v>
      </c>
      <c r="O699" s="27">
        <f>'Calculated Tab Properties'!O699</f>
        <v>0</v>
      </c>
      <c r="P699" s="27">
        <f>'Calculated Tab Properties'!P699</f>
        <v>0</v>
      </c>
      <c r="Q699">
        <f>'Calculated Tab Properties'!Q699</f>
        <v>-300</v>
      </c>
      <c r="R699" t="e">
        <f>'Calculated Tab Properties'!R699</f>
        <v>#DIV/0!</v>
      </c>
      <c r="T699" s="1">
        <v>0</v>
      </c>
      <c r="U699" s="1">
        <v>0</v>
      </c>
      <c r="V699">
        <f>T699*'GEOMETRIC INPUTS'!S699</f>
        <v>0</v>
      </c>
      <c r="W699">
        <v>698</v>
      </c>
      <c r="X699">
        <f t="shared" si="182"/>
        <v>0</v>
      </c>
      <c r="Y699">
        <f t="shared" si="183"/>
        <v>0</v>
      </c>
      <c r="Z699" s="27" t="e">
        <f t="shared" si="184"/>
        <v>#DIV/0!</v>
      </c>
      <c r="AA699" s="27" t="e">
        <f t="shared" si="185"/>
        <v>#DIV/0!</v>
      </c>
      <c r="AB699" s="27" t="e">
        <f t="shared" si="186"/>
        <v>#DIV/0!</v>
      </c>
      <c r="AC699" t="e">
        <f t="shared" si="187"/>
        <v>#DIV/0!</v>
      </c>
      <c r="AD699" s="24">
        <f>'GT Data'!D701</f>
        <v>0</v>
      </c>
      <c r="AE699" s="25" t="e">
        <f t="shared" si="188"/>
        <v>#DIV/0!</v>
      </c>
      <c r="AF699" s="25" t="e">
        <f t="shared" si="189"/>
        <v>#DIV/0!</v>
      </c>
      <c r="AG699" s="25" t="e">
        <f t="shared" si="190"/>
        <v>#DIV/0!</v>
      </c>
      <c r="AH699" s="25">
        <v>0</v>
      </c>
      <c r="AI699" s="25">
        <v>0</v>
      </c>
      <c r="AJ699" s="25">
        <f t="shared" si="191"/>
        <v>0</v>
      </c>
      <c r="AK699" s="24">
        <f>'GT Data'!N701</f>
        <v>0</v>
      </c>
      <c r="AL699" s="25" t="e">
        <f t="shared" si="192"/>
        <v>#DIV/0!</v>
      </c>
      <c r="AM699" s="25" t="e">
        <f t="shared" si="193"/>
        <v>#DIV/0!</v>
      </c>
      <c r="AN699" s="25" t="e">
        <f t="shared" si="194"/>
        <v>#DIV/0!</v>
      </c>
      <c r="AO699" s="25">
        <v>0</v>
      </c>
      <c r="AP699" s="25">
        <v>0</v>
      </c>
      <c r="AQ699" s="25" t="e">
        <f t="shared" si="195"/>
        <v>#DIV/0!</v>
      </c>
    </row>
    <row r="700" spans="1:43" x14ac:dyDescent="0.3">
      <c r="A700">
        <f>'Calculated Tab Properties'!A700</f>
        <v>0</v>
      </c>
      <c r="B700">
        <f>'Calculated Tab Properties'!B700</f>
        <v>0</v>
      </c>
      <c r="C700">
        <f>'Calculated Tab Properties'!C700</f>
        <v>0</v>
      </c>
      <c r="D700">
        <f>'Calculated Tab Properties'!D700</f>
        <v>0</v>
      </c>
      <c r="E700">
        <f>'Calculated Tab Properties'!E700</f>
        <v>0</v>
      </c>
      <c r="F700">
        <f>'Calculated Tab Properties'!F700</f>
        <v>0</v>
      </c>
      <c r="G700">
        <f>'Calculated Tab Properties'!G700</f>
        <v>0</v>
      </c>
      <c r="H700">
        <f>'Calculated Tab Properties'!H700</f>
        <v>0</v>
      </c>
      <c r="I700">
        <f>'Calculated Tab Properties'!I700</f>
        <v>0</v>
      </c>
      <c r="J700" s="20" t="e">
        <f>'Calculated Tab Properties'!J700</f>
        <v>#DIV/0!</v>
      </c>
      <c r="K700">
        <v>0</v>
      </c>
      <c r="L700">
        <v>0</v>
      </c>
      <c r="M700">
        <v>0</v>
      </c>
      <c r="N700">
        <v>0</v>
      </c>
      <c r="O700" s="27">
        <f>'Calculated Tab Properties'!O700</f>
        <v>0</v>
      </c>
      <c r="P700" s="27">
        <f>'Calculated Tab Properties'!P700</f>
        <v>0</v>
      </c>
      <c r="Q700">
        <f>'Calculated Tab Properties'!Q700</f>
        <v>-300</v>
      </c>
      <c r="R700" t="e">
        <f>'Calculated Tab Properties'!R700</f>
        <v>#DIV/0!</v>
      </c>
      <c r="T700" s="1">
        <v>0</v>
      </c>
      <c r="U700" s="1">
        <v>0</v>
      </c>
      <c r="V700">
        <f>T700*'GEOMETRIC INPUTS'!S700</f>
        <v>0</v>
      </c>
      <c r="W700">
        <v>699</v>
      </c>
      <c r="X700">
        <f t="shared" si="182"/>
        <v>0</v>
      </c>
      <c r="Y700">
        <f t="shared" si="183"/>
        <v>0</v>
      </c>
      <c r="Z700" s="27" t="e">
        <f t="shared" si="184"/>
        <v>#DIV/0!</v>
      </c>
      <c r="AA700" s="27" t="e">
        <f t="shared" si="185"/>
        <v>#DIV/0!</v>
      </c>
      <c r="AB700" s="27" t="e">
        <f t="shared" si="186"/>
        <v>#DIV/0!</v>
      </c>
      <c r="AC700" t="e">
        <f t="shared" si="187"/>
        <v>#DIV/0!</v>
      </c>
      <c r="AD700" s="24">
        <f>'GT Data'!D702</f>
        <v>0</v>
      </c>
      <c r="AE700" s="25" t="e">
        <f t="shared" si="188"/>
        <v>#DIV/0!</v>
      </c>
      <c r="AF700" s="25" t="e">
        <f t="shared" si="189"/>
        <v>#DIV/0!</v>
      </c>
      <c r="AG700" s="25" t="e">
        <f t="shared" si="190"/>
        <v>#DIV/0!</v>
      </c>
      <c r="AH700" s="25">
        <v>0</v>
      </c>
      <c r="AI700" s="25">
        <v>0</v>
      </c>
      <c r="AJ700" s="25">
        <f t="shared" si="191"/>
        <v>0</v>
      </c>
      <c r="AK700" s="24">
        <f>'GT Data'!N702</f>
        <v>0</v>
      </c>
      <c r="AL700" s="25" t="e">
        <f t="shared" si="192"/>
        <v>#DIV/0!</v>
      </c>
      <c r="AM700" s="25" t="e">
        <f t="shared" si="193"/>
        <v>#DIV/0!</v>
      </c>
      <c r="AN700" s="25" t="e">
        <f t="shared" si="194"/>
        <v>#DIV/0!</v>
      </c>
      <c r="AO700" s="25">
        <v>0</v>
      </c>
      <c r="AP700" s="25">
        <v>0</v>
      </c>
      <c r="AQ700" s="25" t="e">
        <f t="shared" si="195"/>
        <v>#DIV/0!</v>
      </c>
    </row>
    <row r="701" spans="1:43" x14ac:dyDescent="0.3">
      <c r="A701">
        <f>'Calculated Tab Properties'!A701</f>
        <v>0</v>
      </c>
      <c r="B701">
        <f>'Calculated Tab Properties'!B701</f>
        <v>0</v>
      </c>
      <c r="C701">
        <f>'Calculated Tab Properties'!C701</f>
        <v>0</v>
      </c>
      <c r="D701">
        <f>'Calculated Tab Properties'!D701</f>
        <v>0</v>
      </c>
      <c r="E701">
        <f>'Calculated Tab Properties'!E701</f>
        <v>0</v>
      </c>
      <c r="F701">
        <f>'Calculated Tab Properties'!F701</f>
        <v>0</v>
      </c>
      <c r="G701">
        <f>'Calculated Tab Properties'!G701</f>
        <v>0</v>
      </c>
      <c r="H701">
        <f>'Calculated Tab Properties'!H701</f>
        <v>0</v>
      </c>
      <c r="I701">
        <f>'Calculated Tab Properties'!I701</f>
        <v>0</v>
      </c>
      <c r="J701" s="20" t="e">
        <f>'Calculated Tab Properties'!J701</f>
        <v>#DIV/0!</v>
      </c>
      <c r="K701">
        <v>0</v>
      </c>
      <c r="L701">
        <v>0</v>
      </c>
      <c r="M701">
        <v>0</v>
      </c>
      <c r="N701">
        <v>0</v>
      </c>
      <c r="O701" s="27">
        <f>'Calculated Tab Properties'!O701</f>
        <v>0</v>
      </c>
      <c r="P701" s="27">
        <f>'Calculated Tab Properties'!P701</f>
        <v>0</v>
      </c>
      <c r="Q701">
        <f>'Calculated Tab Properties'!Q701</f>
        <v>-300</v>
      </c>
      <c r="R701" t="e">
        <f>'Calculated Tab Properties'!R701</f>
        <v>#DIV/0!</v>
      </c>
      <c r="T701" s="1">
        <v>0</v>
      </c>
      <c r="U701" s="1">
        <v>0</v>
      </c>
      <c r="V701">
        <f>T701*'GEOMETRIC INPUTS'!S701</f>
        <v>0</v>
      </c>
      <c r="W701">
        <v>700</v>
      </c>
      <c r="X701">
        <f t="shared" si="182"/>
        <v>0</v>
      </c>
      <c r="Y701">
        <f t="shared" si="183"/>
        <v>0</v>
      </c>
      <c r="Z701" s="27" t="e">
        <f t="shared" si="184"/>
        <v>#DIV/0!</v>
      </c>
      <c r="AA701" s="27" t="e">
        <f t="shared" si="185"/>
        <v>#DIV/0!</v>
      </c>
      <c r="AB701" s="27" t="e">
        <f t="shared" si="186"/>
        <v>#DIV/0!</v>
      </c>
      <c r="AC701" t="e">
        <f t="shared" si="187"/>
        <v>#DIV/0!</v>
      </c>
      <c r="AD701" s="24">
        <f>'GT Data'!D703</f>
        <v>0</v>
      </c>
      <c r="AE701" s="25" t="e">
        <f t="shared" si="188"/>
        <v>#DIV/0!</v>
      </c>
      <c r="AF701" s="25" t="e">
        <f t="shared" si="189"/>
        <v>#DIV/0!</v>
      </c>
      <c r="AG701" s="25" t="e">
        <f t="shared" si="190"/>
        <v>#DIV/0!</v>
      </c>
      <c r="AH701" s="25">
        <v>0</v>
      </c>
      <c r="AI701" s="25">
        <v>0</v>
      </c>
      <c r="AJ701" s="25">
        <f t="shared" si="191"/>
        <v>0</v>
      </c>
      <c r="AK701" s="24">
        <f>'GT Data'!N703</f>
        <v>0</v>
      </c>
      <c r="AL701" s="25" t="e">
        <f t="shared" si="192"/>
        <v>#DIV/0!</v>
      </c>
      <c r="AM701" s="25" t="e">
        <f t="shared" si="193"/>
        <v>#DIV/0!</v>
      </c>
      <c r="AN701" s="25" t="e">
        <f t="shared" si="194"/>
        <v>#DIV/0!</v>
      </c>
      <c r="AO701" s="25">
        <v>0</v>
      </c>
      <c r="AP701" s="25">
        <v>0</v>
      </c>
      <c r="AQ701" s="25" t="e">
        <f t="shared" si="195"/>
        <v>#DIV/0!</v>
      </c>
    </row>
    <row r="702" spans="1:43" x14ac:dyDescent="0.3">
      <c r="A702">
        <f>'Calculated Tab Properties'!A702</f>
        <v>0</v>
      </c>
      <c r="B702">
        <f>'Calculated Tab Properties'!B702</f>
        <v>0</v>
      </c>
      <c r="C702">
        <f>'Calculated Tab Properties'!C702</f>
        <v>0</v>
      </c>
      <c r="D702">
        <f>'Calculated Tab Properties'!D702</f>
        <v>0</v>
      </c>
      <c r="E702">
        <f>'Calculated Tab Properties'!E702</f>
        <v>0</v>
      </c>
      <c r="F702">
        <f>'Calculated Tab Properties'!F702</f>
        <v>0</v>
      </c>
      <c r="G702">
        <f>'Calculated Tab Properties'!G702</f>
        <v>0</v>
      </c>
      <c r="H702">
        <f>'Calculated Tab Properties'!H702</f>
        <v>0</v>
      </c>
      <c r="I702">
        <f>'Calculated Tab Properties'!I702</f>
        <v>0</v>
      </c>
      <c r="J702" s="20" t="e">
        <f>'Calculated Tab Properties'!J702</f>
        <v>#DIV/0!</v>
      </c>
      <c r="K702">
        <v>0</v>
      </c>
      <c r="L702">
        <v>0</v>
      </c>
      <c r="M702">
        <v>0</v>
      </c>
      <c r="N702">
        <v>0</v>
      </c>
      <c r="O702" s="27">
        <f>'Calculated Tab Properties'!O702</f>
        <v>0</v>
      </c>
      <c r="P702" s="27">
        <f>'Calculated Tab Properties'!P702</f>
        <v>0</v>
      </c>
      <c r="Q702">
        <f>'Calculated Tab Properties'!Q702</f>
        <v>-300</v>
      </c>
      <c r="R702" t="e">
        <f>'Calculated Tab Properties'!R702</f>
        <v>#DIV/0!</v>
      </c>
      <c r="T702" s="1">
        <v>0</v>
      </c>
      <c r="U702" s="1">
        <v>0</v>
      </c>
      <c r="V702">
        <f>T702*'GEOMETRIC INPUTS'!S702</f>
        <v>0</v>
      </c>
      <c r="W702">
        <v>701</v>
      </c>
      <c r="X702">
        <f t="shared" si="182"/>
        <v>0</v>
      </c>
      <c r="Y702">
        <f t="shared" si="183"/>
        <v>0</v>
      </c>
      <c r="Z702" s="27" t="e">
        <f t="shared" si="184"/>
        <v>#DIV/0!</v>
      </c>
      <c r="AA702" s="27" t="e">
        <f t="shared" si="185"/>
        <v>#DIV/0!</v>
      </c>
      <c r="AB702" s="27" t="e">
        <f t="shared" si="186"/>
        <v>#DIV/0!</v>
      </c>
      <c r="AC702" t="e">
        <f t="shared" si="187"/>
        <v>#DIV/0!</v>
      </c>
      <c r="AD702" s="24">
        <f>'GT Data'!D704</f>
        <v>0</v>
      </c>
      <c r="AE702" s="25" t="e">
        <f t="shared" si="188"/>
        <v>#DIV/0!</v>
      </c>
      <c r="AF702" s="25" t="e">
        <f t="shared" si="189"/>
        <v>#DIV/0!</v>
      </c>
      <c r="AG702" s="25" t="e">
        <f t="shared" si="190"/>
        <v>#DIV/0!</v>
      </c>
      <c r="AH702" s="25">
        <v>0</v>
      </c>
      <c r="AI702" s="25">
        <v>0</v>
      </c>
      <c r="AJ702" s="25">
        <f t="shared" si="191"/>
        <v>0</v>
      </c>
      <c r="AK702" s="24">
        <f>'GT Data'!N704</f>
        <v>0</v>
      </c>
      <c r="AL702" s="25" t="e">
        <f t="shared" si="192"/>
        <v>#DIV/0!</v>
      </c>
      <c r="AM702" s="25" t="e">
        <f t="shared" si="193"/>
        <v>#DIV/0!</v>
      </c>
      <c r="AN702" s="25" t="e">
        <f t="shared" si="194"/>
        <v>#DIV/0!</v>
      </c>
      <c r="AO702" s="25">
        <v>0</v>
      </c>
      <c r="AP702" s="25">
        <v>0</v>
      </c>
      <c r="AQ702" s="25" t="e">
        <f t="shared" si="195"/>
        <v>#DIV/0!</v>
      </c>
    </row>
    <row r="703" spans="1:43" x14ac:dyDescent="0.3">
      <c r="A703">
        <f>'Calculated Tab Properties'!A703</f>
        <v>0</v>
      </c>
      <c r="B703">
        <f>'Calculated Tab Properties'!B703</f>
        <v>0</v>
      </c>
      <c r="C703">
        <f>'Calculated Tab Properties'!C703</f>
        <v>0</v>
      </c>
      <c r="D703">
        <f>'Calculated Tab Properties'!D703</f>
        <v>0</v>
      </c>
      <c r="E703">
        <f>'Calculated Tab Properties'!E703</f>
        <v>0</v>
      </c>
      <c r="F703">
        <f>'Calculated Tab Properties'!F703</f>
        <v>0</v>
      </c>
      <c r="G703">
        <f>'Calculated Tab Properties'!G703</f>
        <v>0</v>
      </c>
      <c r="H703">
        <f>'Calculated Tab Properties'!H703</f>
        <v>0</v>
      </c>
      <c r="I703">
        <f>'Calculated Tab Properties'!I703</f>
        <v>0</v>
      </c>
      <c r="J703" s="20" t="e">
        <f>'Calculated Tab Properties'!J703</f>
        <v>#DIV/0!</v>
      </c>
      <c r="K703">
        <v>0</v>
      </c>
      <c r="L703">
        <v>0</v>
      </c>
      <c r="M703">
        <v>0</v>
      </c>
      <c r="N703">
        <v>0</v>
      </c>
      <c r="O703" s="27">
        <f>'Calculated Tab Properties'!O703</f>
        <v>0</v>
      </c>
      <c r="P703" s="27">
        <f>'Calculated Tab Properties'!P703</f>
        <v>0</v>
      </c>
      <c r="Q703">
        <f>'Calculated Tab Properties'!Q703</f>
        <v>-300</v>
      </c>
      <c r="R703" t="e">
        <f>'Calculated Tab Properties'!R703</f>
        <v>#DIV/0!</v>
      </c>
      <c r="T703" s="1">
        <v>0</v>
      </c>
      <c r="U703" s="1">
        <v>0</v>
      </c>
      <c r="V703">
        <f>T703*'GEOMETRIC INPUTS'!S703</f>
        <v>0</v>
      </c>
      <c r="W703">
        <v>702</v>
      </c>
      <c r="X703">
        <f t="shared" si="182"/>
        <v>0</v>
      </c>
      <c r="Y703">
        <f t="shared" si="183"/>
        <v>0</v>
      </c>
      <c r="Z703" s="27" t="e">
        <f t="shared" si="184"/>
        <v>#DIV/0!</v>
      </c>
      <c r="AA703" s="27" t="e">
        <f t="shared" si="185"/>
        <v>#DIV/0!</v>
      </c>
      <c r="AB703" s="27" t="e">
        <f t="shared" si="186"/>
        <v>#DIV/0!</v>
      </c>
      <c r="AC703" t="e">
        <f t="shared" si="187"/>
        <v>#DIV/0!</v>
      </c>
      <c r="AD703" s="24">
        <f>'GT Data'!D705</f>
        <v>0</v>
      </c>
      <c r="AE703" s="25" t="e">
        <f t="shared" si="188"/>
        <v>#DIV/0!</v>
      </c>
      <c r="AF703" s="25" t="e">
        <f t="shared" si="189"/>
        <v>#DIV/0!</v>
      </c>
      <c r="AG703" s="25" t="e">
        <f t="shared" si="190"/>
        <v>#DIV/0!</v>
      </c>
      <c r="AH703" s="25">
        <v>0</v>
      </c>
      <c r="AI703" s="25">
        <v>0</v>
      </c>
      <c r="AJ703" s="25">
        <f t="shared" si="191"/>
        <v>0</v>
      </c>
      <c r="AK703" s="24">
        <f>'GT Data'!N705</f>
        <v>0</v>
      </c>
      <c r="AL703" s="25" t="e">
        <f t="shared" si="192"/>
        <v>#DIV/0!</v>
      </c>
      <c r="AM703" s="25" t="e">
        <f t="shared" si="193"/>
        <v>#DIV/0!</v>
      </c>
      <c r="AN703" s="25" t="e">
        <f t="shared" si="194"/>
        <v>#DIV/0!</v>
      </c>
      <c r="AO703" s="25">
        <v>0</v>
      </c>
      <c r="AP703" s="25">
        <v>0</v>
      </c>
      <c r="AQ703" s="25" t="e">
        <f t="shared" si="195"/>
        <v>#DIV/0!</v>
      </c>
    </row>
    <row r="704" spans="1:43" x14ac:dyDescent="0.3">
      <c r="A704">
        <f>'Calculated Tab Properties'!A704</f>
        <v>0</v>
      </c>
      <c r="B704">
        <f>'Calculated Tab Properties'!B704</f>
        <v>0</v>
      </c>
      <c r="C704">
        <f>'Calculated Tab Properties'!C704</f>
        <v>0</v>
      </c>
      <c r="D704">
        <f>'Calculated Tab Properties'!D704</f>
        <v>0</v>
      </c>
      <c r="E704">
        <f>'Calculated Tab Properties'!E704</f>
        <v>0</v>
      </c>
      <c r="F704">
        <f>'Calculated Tab Properties'!F704</f>
        <v>0</v>
      </c>
      <c r="G704">
        <f>'Calculated Tab Properties'!G704</f>
        <v>0</v>
      </c>
      <c r="H704">
        <f>'Calculated Tab Properties'!H704</f>
        <v>0</v>
      </c>
      <c r="I704">
        <f>'Calculated Tab Properties'!I704</f>
        <v>0</v>
      </c>
      <c r="J704" s="20" t="e">
        <f>'Calculated Tab Properties'!J704</f>
        <v>#DIV/0!</v>
      </c>
      <c r="K704">
        <v>0</v>
      </c>
      <c r="L704">
        <v>0</v>
      </c>
      <c r="M704">
        <v>0</v>
      </c>
      <c r="N704">
        <v>0</v>
      </c>
      <c r="O704" s="27">
        <f>'Calculated Tab Properties'!O704</f>
        <v>0</v>
      </c>
      <c r="P704" s="27">
        <f>'Calculated Tab Properties'!P704</f>
        <v>0</v>
      </c>
      <c r="Q704">
        <f>'Calculated Tab Properties'!Q704</f>
        <v>-300</v>
      </c>
      <c r="R704" t="e">
        <f>'Calculated Tab Properties'!R704</f>
        <v>#DIV/0!</v>
      </c>
      <c r="T704" s="1">
        <v>0</v>
      </c>
      <c r="U704" s="1">
        <v>0</v>
      </c>
      <c r="V704">
        <f>T704*'GEOMETRIC INPUTS'!S704</f>
        <v>0</v>
      </c>
      <c r="W704">
        <v>703</v>
      </c>
      <c r="X704">
        <f t="shared" si="182"/>
        <v>0</v>
      </c>
      <c r="Y704">
        <f t="shared" si="183"/>
        <v>0</v>
      </c>
      <c r="Z704" s="27" t="e">
        <f t="shared" si="184"/>
        <v>#DIV/0!</v>
      </c>
      <c r="AA704" s="27" t="e">
        <f t="shared" si="185"/>
        <v>#DIV/0!</v>
      </c>
      <c r="AB704" s="27" t="e">
        <f t="shared" si="186"/>
        <v>#DIV/0!</v>
      </c>
      <c r="AC704" t="e">
        <f t="shared" si="187"/>
        <v>#DIV/0!</v>
      </c>
      <c r="AD704" s="24">
        <f>'GT Data'!D706</f>
        <v>0</v>
      </c>
      <c r="AE704" s="25" t="e">
        <f t="shared" si="188"/>
        <v>#DIV/0!</v>
      </c>
      <c r="AF704" s="25" t="e">
        <f t="shared" si="189"/>
        <v>#DIV/0!</v>
      </c>
      <c r="AG704" s="25" t="e">
        <f t="shared" si="190"/>
        <v>#DIV/0!</v>
      </c>
      <c r="AH704" s="25">
        <v>0</v>
      </c>
      <c r="AI704" s="25">
        <v>0</v>
      </c>
      <c r="AJ704" s="25">
        <f t="shared" si="191"/>
        <v>0</v>
      </c>
      <c r="AK704" s="24">
        <f>'GT Data'!N706</f>
        <v>0</v>
      </c>
      <c r="AL704" s="25" t="e">
        <f t="shared" si="192"/>
        <v>#DIV/0!</v>
      </c>
      <c r="AM704" s="25" t="e">
        <f t="shared" si="193"/>
        <v>#DIV/0!</v>
      </c>
      <c r="AN704" s="25" t="e">
        <f t="shared" si="194"/>
        <v>#DIV/0!</v>
      </c>
      <c r="AO704" s="25">
        <v>0</v>
      </c>
      <c r="AP704" s="25">
        <v>0</v>
      </c>
      <c r="AQ704" s="25" t="e">
        <f t="shared" si="195"/>
        <v>#DIV/0!</v>
      </c>
    </row>
    <row r="705" spans="1:43" x14ac:dyDescent="0.3">
      <c r="A705">
        <f>'Calculated Tab Properties'!A705</f>
        <v>0</v>
      </c>
      <c r="B705">
        <f>'Calculated Tab Properties'!B705</f>
        <v>0</v>
      </c>
      <c r="C705">
        <f>'Calculated Tab Properties'!C705</f>
        <v>0</v>
      </c>
      <c r="D705">
        <f>'Calculated Tab Properties'!D705</f>
        <v>0</v>
      </c>
      <c r="E705">
        <f>'Calculated Tab Properties'!E705</f>
        <v>0</v>
      </c>
      <c r="F705">
        <f>'Calculated Tab Properties'!F705</f>
        <v>0</v>
      </c>
      <c r="G705">
        <f>'Calculated Tab Properties'!G705</f>
        <v>0</v>
      </c>
      <c r="H705">
        <f>'Calculated Tab Properties'!H705</f>
        <v>0</v>
      </c>
      <c r="I705">
        <f>'Calculated Tab Properties'!I705</f>
        <v>0</v>
      </c>
      <c r="J705" s="20" t="e">
        <f>'Calculated Tab Properties'!J705</f>
        <v>#DIV/0!</v>
      </c>
      <c r="K705">
        <v>0</v>
      </c>
      <c r="L705">
        <v>0</v>
      </c>
      <c r="M705">
        <v>0</v>
      </c>
      <c r="N705">
        <v>0</v>
      </c>
      <c r="O705" s="27">
        <f>'Calculated Tab Properties'!O705</f>
        <v>0</v>
      </c>
      <c r="P705" s="27">
        <f>'Calculated Tab Properties'!P705</f>
        <v>0</v>
      </c>
      <c r="Q705">
        <f>'Calculated Tab Properties'!Q705</f>
        <v>-300</v>
      </c>
      <c r="R705" t="e">
        <f>'Calculated Tab Properties'!R705</f>
        <v>#DIV/0!</v>
      </c>
      <c r="T705" s="1">
        <v>0</v>
      </c>
      <c r="U705" s="1">
        <v>0</v>
      </c>
      <c r="V705">
        <f>T705*'GEOMETRIC INPUTS'!S705</f>
        <v>0</v>
      </c>
      <c r="W705">
        <v>704</v>
      </c>
      <c r="X705">
        <f t="shared" si="182"/>
        <v>0</v>
      </c>
      <c r="Y705">
        <f t="shared" si="183"/>
        <v>0</v>
      </c>
      <c r="Z705" s="27" t="e">
        <f t="shared" si="184"/>
        <v>#DIV/0!</v>
      </c>
      <c r="AA705" s="27" t="e">
        <f t="shared" si="185"/>
        <v>#DIV/0!</v>
      </c>
      <c r="AB705" s="27" t="e">
        <f t="shared" si="186"/>
        <v>#DIV/0!</v>
      </c>
      <c r="AC705" t="e">
        <f t="shared" si="187"/>
        <v>#DIV/0!</v>
      </c>
      <c r="AD705" s="24">
        <f>'GT Data'!D707</f>
        <v>0</v>
      </c>
      <c r="AE705" s="25" t="e">
        <f t="shared" si="188"/>
        <v>#DIV/0!</v>
      </c>
      <c r="AF705" s="25" t="e">
        <f t="shared" si="189"/>
        <v>#DIV/0!</v>
      </c>
      <c r="AG705" s="25" t="e">
        <f t="shared" si="190"/>
        <v>#DIV/0!</v>
      </c>
      <c r="AH705" s="25">
        <v>0</v>
      </c>
      <c r="AI705" s="25">
        <v>0</v>
      </c>
      <c r="AJ705" s="25">
        <f t="shared" si="191"/>
        <v>0</v>
      </c>
      <c r="AK705" s="24">
        <f>'GT Data'!N707</f>
        <v>0</v>
      </c>
      <c r="AL705" s="25" t="e">
        <f t="shared" si="192"/>
        <v>#DIV/0!</v>
      </c>
      <c r="AM705" s="25" t="e">
        <f t="shared" si="193"/>
        <v>#DIV/0!</v>
      </c>
      <c r="AN705" s="25" t="e">
        <f t="shared" si="194"/>
        <v>#DIV/0!</v>
      </c>
      <c r="AO705" s="25">
        <v>0</v>
      </c>
      <c r="AP705" s="25">
        <v>0</v>
      </c>
      <c r="AQ705" s="25" t="e">
        <f t="shared" si="195"/>
        <v>#DIV/0!</v>
      </c>
    </row>
    <row r="706" spans="1:43" x14ac:dyDescent="0.3">
      <c r="A706">
        <f>'Calculated Tab Properties'!A706</f>
        <v>0</v>
      </c>
      <c r="B706">
        <f>'Calculated Tab Properties'!B706</f>
        <v>0</v>
      </c>
      <c r="C706">
        <f>'Calculated Tab Properties'!C706</f>
        <v>0</v>
      </c>
      <c r="D706">
        <f>'Calculated Tab Properties'!D706</f>
        <v>0</v>
      </c>
      <c r="E706">
        <f>'Calculated Tab Properties'!E706</f>
        <v>0</v>
      </c>
      <c r="F706">
        <f>'Calculated Tab Properties'!F706</f>
        <v>0</v>
      </c>
      <c r="G706">
        <f>'Calculated Tab Properties'!G706</f>
        <v>0</v>
      </c>
      <c r="H706">
        <f>'Calculated Tab Properties'!H706</f>
        <v>0</v>
      </c>
      <c r="I706">
        <f>'Calculated Tab Properties'!I706</f>
        <v>0</v>
      </c>
      <c r="J706" s="20" t="e">
        <f>'Calculated Tab Properties'!J706</f>
        <v>#DIV/0!</v>
      </c>
      <c r="K706">
        <v>0</v>
      </c>
      <c r="L706">
        <v>0</v>
      </c>
      <c r="M706">
        <v>0</v>
      </c>
      <c r="N706">
        <v>0</v>
      </c>
      <c r="O706" s="27">
        <f>'Calculated Tab Properties'!O706</f>
        <v>0</v>
      </c>
      <c r="P706" s="27">
        <f>'Calculated Tab Properties'!P706</f>
        <v>0</v>
      </c>
      <c r="Q706">
        <f>'Calculated Tab Properties'!Q706</f>
        <v>-300</v>
      </c>
      <c r="R706" t="e">
        <f>'Calculated Tab Properties'!R706</f>
        <v>#DIV/0!</v>
      </c>
      <c r="T706" s="1">
        <v>0</v>
      </c>
      <c r="U706" s="1">
        <v>0</v>
      </c>
      <c r="V706">
        <f>T706*'GEOMETRIC INPUTS'!S706</f>
        <v>0</v>
      </c>
      <c r="W706">
        <v>705</v>
      </c>
      <c r="X706">
        <f t="shared" si="182"/>
        <v>0</v>
      </c>
      <c r="Y706">
        <f t="shared" si="183"/>
        <v>0</v>
      </c>
      <c r="Z706" s="27" t="e">
        <f t="shared" si="184"/>
        <v>#DIV/0!</v>
      </c>
      <c r="AA706" s="27" t="e">
        <f t="shared" si="185"/>
        <v>#DIV/0!</v>
      </c>
      <c r="AB706" s="27" t="e">
        <f t="shared" si="186"/>
        <v>#DIV/0!</v>
      </c>
      <c r="AC706" t="e">
        <f t="shared" si="187"/>
        <v>#DIV/0!</v>
      </c>
      <c r="AD706" s="24">
        <f>'GT Data'!D708</f>
        <v>0</v>
      </c>
      <c r="AE706" s="25" t="e">
        <f t="shared" si="188"/>
        <v>#DIV/0!</v>
      </c>
      <c r="AF706" s="25" t="e">
        <f t="shared" si="189"/>
        <v>#DIV/0!</v>
      </c>
      <c r="AG706" s="25" t="e">
        <f t="shared" si="190"/>
        <v>#DIV/0!</v>
      </c>
      <c r="AH706" s="25">
        <v>0</v>
      </c>
      <c r="AI706" s="25">
        <v>0</v>
      </c>
      <c r="AJ706" s="25">
        <f t="shared" si="191"/>
        <v>0</v>
      </c>
      <c r="AK706" s="24">
        <f>'GT Data'!N708</f>
        <v>0</v>
      </c>
      <c r="AL706" s="25" t="e">
        <f t="shared" si="192"/>
        <v>#DIV/0!</v>
      </c>
      <c r="AM706" s="25" t="e">
        <f t="shared" si="193"/>
        <v>#DIV/0!</v>
      </c>
      <c r="AN706" s="25" t="e">
        <f t="shared" si="194"/>
        <v>#DIV/0!</v>
      </c>
      <c r="AO706" s="25">
        <v>0</v>
      </c>
      <c r="AP706" s="25">
        <v>0</v>
      </c>
      <c r="AQ706" s="25" t="e">
        <f t="shared" si="195"/>
        <v>#DIV/0!</v>
      </c>
    </row>
    <row r="707" spans="1:43" x14ac:dyDescent="0.3">
      <c r="A707">
        <f>'Calculated Tab Properties'!A707</f>
        <v>0</v>
      </c>
      <c r="B707">
        <f>'Calculated Tab Properties'!B707</f>
        <v>0</v>
      </c>
      <c r="C707">
        <f>'Calculated Tab Properties'!C707</f>
        <v>0</v>
      </c>
      <c r="D707">
        <f>'Calculated Tab Properties'!D707</f>
        <v>0</v>
      </c>
      <c r="E707">
        <f>'Calculated Tab Properties'!E707</f>
        <v>0</v>
      </c>
      <c r="F707">
        <f>'Calculated Tab Properties'!F707</f>
        <v>0</v>
      </c>
      <c r="G707">
        <f>'Calculated Tab Properties'!G707</f>
        <v>0</v>
      </c>
      <c r="H707">
        <f>'Calculated Tab Properties'!H707</f>
        <v>0</v>
      </c>
      <c r="I707">
        <f>'Calculated Tab Properties'!I707</f>
        <v>0</v>
      </c>
      <c r="J707" s="20" t="e">
        <f>'Calculated Tab Properties'!J707</f>
        <v>#DIV/0!</v>
      </c>
      <c r="K707">
        <v>0</v>
      </c>
      <c r="L707">
        <v>0</v>
      </c>
      <c r="M707">
        <v>0</v>
      </c>
      <c r="N707">
        <v>0</v>
      </c>
      <c r="O707" s="27">
        <f>'Calculated Tab Properties'!O707</f>
        <v>0</v>
      </c>
      <c r="P707" s="27">
        <f>'Calculated Tab Properties'!P707</f>
        <v>0</v>
      </c>
      <c r="Q707">
        <f>'Calculated Tab Properties'!Q707</f>
        <v>-300</v>
      </c>
      <c r="R707" t="e">
        <f>'Calculated Tab Properties'!R707</f>
        <v>#DIV/0!</v>
      </c>
      <c r="T707" s="1">
        <v>0</v>
      </c>
      <c r="U707" s="1">
        <v>0</v>
      </c>
      <c r="V707">
        <f>T707*'GEOMETRIC INPUTS'!S707</f>
        <v>0</v>
      </c>
      <c r="W707">
        <v>706</v>
      </c>
      <c r="X707">
        <f t="shared" si="182"/>
        <v>0</v>
      </c>
      <c r="Y707">
        <f t="shared" si="183"/>
        <v>0</v>
      </c>
      <c r="Z707" s="27" t="e">
        <f t="shared" si="184"/>
        <v>#DIV/0!</v>
      </c>
      <c r="AA707" s="27" t="e">
        <f t="shared" si="185"/>
        <v>#DIV/0!</v>
      </c>
      <c r="AB707" s="27" t="e">
        <f t="shared" si="186"/>
        <v>#DIV/0!</v>
      </c>
      <c r="AC707" t="e">
        <f t="shared" si="187"/>
        <v>#DIV/0!</v>
      </c>
      <c r="AD707" s="24">
        <f>'GT Data'!D709</f>
        <v>0</v>
      </c>
      <c r="AE707" s="25" t="e">
        <f t="shared" si="188"/>
        <v>#DIV/0!</v>
      </c>
      <c r="AF707" s="25" t="e">
        <f t="shared" si="189"/>
        <v>#DIV/0!</v>
      </c>
      <c r="AG707" s="25" t="e">
        <f t="shared" si="190"/>
        <v>#DIV/0!</v>
      </c>
      <c r="AH707" s="25">
        <v>0</v>
      </c>
      <c r="AI707" s="25">
        <v>0</v>
      </c>
      <c r="AJ707" s="25">
        <f t="shared" si="191"/>
        <v>0</v>
      </c>
      <c r="AK707" s="24">
        <f>'GT Data'!N709</f>
        <v>0</v>
      </c>
      <c r="AL707" s="25" t="e">
        <f t="shared" si="192"/>
        <v>#DIV/0!</v>
      </c>
      <c r="AM707" s="25" t="e">
        <f t="shared" si="193"/>
        <v>#DIV/0!</v>
      </c>
      <c r="AN707" s="25" t="e">
        <f t="shared" si="194"/>
        <v>#DIV/0!</v>
      </c>
      <c r="AO707" s="25">
        <v>0</v>
      </c>
      <c r="AP707" s="25">
        <v>0</v>
      </c>
      <c r="AQ707" s="25" t="e">
        <f t="shared" si="195"/>
        <v>#DIV/0!</v>
      </c>
    </row>
    <row r="708" spans="1:43" x14ac:dyDescent="0.3">
      <c r="A708">
        <f>'Calculated Tab Properties'!A708</f>
        <v>0</v>
      </c>
      <c r="B708">
        <f>'Calculated Tab Properties'!B708</f>
        <v>0</v>
      </c>
      <c r="C708">
        <f>'Calculated Tab Properties'!C708</f>
        <v>0</v>
      </c>
      <c r="D708">
        <f>'Calculated Tab Properties'!D708</f>
        <v>0</v>
      </c>
      <c r="E708">
        <f>'Calculated Tab Properties'!E708</f>
        <v>0</v>
      </c>
      <c r="F708">
        <f>'Calculated Tab Properties'!F708</f>
        <v>0</v>
      </c>
      <c r="G708">
        <f>'Calculated Tab Properties'!G708</f>
        <v>0</v>
      </c>
      <c r="H708">
        <f>'Calculated Tab Properties'!H708</f>
        <v>0</v>
      </c>
      <c r="I708">
        <f>'Calculated Tab Properties'!I708</f>
        <v>0</v>
      </c>
      <c r="J708" s="20" t="e">
        <f>'Calculated Tab Properties'!J708</f>
        <v>#DIV/0!</v>
      </c>
      <c r="K708">
        <v>0</v>
      </c>
      <c r="L708">
        <v>0</v>
      </c>
      <c r="M708">
        <v>0</v>
      </c>
      <c r="N708">
        <v>0</v>
      </c>
      <c r="O708" s="27">
        <f>'Calculated Tab Properties'!O708</f>
        <v>0</v>
      </c>
      <c r="P708" s="27">
        <f>'Calculated Tab Properties'!P708</f>
        <v>0</v>
      </c>
      <c r="Q708">
        <f>'Calculated Tab Properties'!Q708</f>
        <v>-300</v>
      </c>
      <c r="R708" t="e">
        <f>'Calculated Tab Properties'!R708</f>
        <v>#DIV/0!</v>
      </c>
      <c r="T708" s="1">
        <v>0</v>
      </c>
      <c r="U708" s="1">
        <v>0</v>
      </c>
      <c r="V708">
        <f>T708*'GEOMETRIC INPUTS'!S708</f>
        <v>0</v>
      </c>
      <c r="W708">
        <v>707</v>
      </c>
      <c r="X708">
        <f t="shared" si="182"/>
        <v>0</v>
      </c>
      <c r="Y708">
        <f t="shared" si="183"/>
        <v>0</v>
      </c>
      <c r="Z708" s="27" t="e">
        <f t="shared" si="184"/>
        <v>#DIV/0!</v>
      </c>
      <c r="AA708" s="27" t="e">
        <f t="shared" si="185"/>
        <v>#DIV/0!</v>
      </c>
      <c r="AB708" s="27" t="e">
        <f t="shared" si="186"/>
        <v>#DIV/0!</v>
      </c>
      <c r="AC708" t="e">
        <f t="shared" si="187"/>
        <v>#DIV/0!</v>
      </c>
      <c r="AD708" s="24">
        <f>'GT Data'!D710</f>
        <v>0</v>
      </c>
      <c r="AE708" s="25" t="e">
        <f t="shared" si="188"/>
        <v>#DIV/0!</v>
      </c>
      <c r="AF708" s="25" t="e">
        <f t="shared" si="189"/>
        <v>#DIV/0!</v>
      </c>
      <c r="AG708" s="25" t="e">
        <f t="shared" si="190"/>
        <v>#DIV/0!</v>
      </c>
      <c r="AH708" s="25">
        <v>0</v>
      </c>
      <c r="AI708" s="25">
        <v>0</v>
      </c>
      <c r="AJ708" s="25">
        <f t="shared" si="191"/>
        <v>0</v>
      </c>
      <c r="AK708" s="24">
        <f>'GT Data'!N710</f>
        <v>0</v>
      </c>
      <c r="AL708" s="25" t="e">
        <f t="shared" si="192"/>
        <v>#DIV/0!</v>
      </c>
      <c r="AM708" s="25" t="e">
        <f t="shared" si="193"/>
        <v>#DIV/0!</v>
      </c>
      <c r="AN708" s="25" t="e">
        <f t="shared" si="194"/>
        <v>#DIV/0!</v>
      </c>
      <c r="AO708" s="25">
        <v>0</v>
      </c>
      <c r="AP708" s="25">
        <v>0</v>
      </c>
      <c r="AQ708" s="25" t="e">
        <f t="shared" si="195"/>
        <v>#DIV/0!</v>
      </c>
    </row>
    <row r="709" spans="1:43" x14ac:dyDescent="0.3">
      <c r="A709">
        <f>'Calculated Tab Properties'!A709</f>
        <v>0</v>
      </c>
      <c r="B709">
        <f>'Calculated Tab Properties'!B709</f>
        <v>0</v>
      </c>
      <c r="C709">
        <f>'Calculated Tab Properties'!C709</f>
        <v>0</v>
      </c>
      <c r="D709">
        <f>'Calculated Tab Properties'!D709</f>
        <v>0</v>
      </c>
      <c r="E709">
        <f>'Calculated Tab Properties'!E709</f>
        <v>0</v>
      </c>
      <c r="F709">
        <f>'Calculated Tab Properties'!F709</f>
        <v>0</v>
      </c>
      <c r="G709">
        <f>'Calculated Tab Properties'!G709</f>
        <v>0</v>
      </c>
      <c r="H709">
        <f>'Calculated Tab Properties'!H709</f>
        <v>0</v>
      </c>
      <c r="I709">
        <f>'Calculated Tab Properties'!I709</f>
        <v>0</v>
      </c>
      <c r="J709" s="20" t="e">
        <f>'Calculated Tab Properties'!J709</f>
        <v>#DIV/0!</v>
      </c>
      <c r="K709">
        <v>0</v>
      </c>
      <c r="L709">
        <v>0</v>
      </c>
      <c r="M709">
        <v>0</v>
      </c>
      <c r="N709">
        <v>0</v>
      </c>
      <c r="O709" s="27">
        <f>'Calculated Tab Properties'!O709</f>
        <v>0</v>
      </c>
      <c r="P709" s="27">
        <f>'Calculated Tab Properties'!P709</f>
        <v>0</v>
      </c>
      <c r="Q709">
        <f>'Calculated Tab Properties'!Q709</f>
        <v>-300</v>
      </c>
      <c r="R709" t="e">
        <f>'Calculated Tab Properties'!R709</f>
        <v>#DIV/0!</v>
      </c>
      <c r="T709" s="1">
        <v>0</v>
      </c>
      <c r="U709" s="1">
        <v>0</v>
      </c>
      <c r="V709">
        <f>T709*'GEOMETRIC INPUTS'!S709</f>
        <v>0</v>
      </c>
      <c r="W709">
        <v>708</v>
      </c>
      <c r="X709">
        <f t="shared" si="182"/>
        <v>0</v>
      </c>
      <c r="Y709">
        <f t="shared" si="183"/>
        <v>0</v>
      </c>
      <c r="Z709" s="27" t="e">
        <f t="shared" si="184"/>
        <v>#DIV/0!</v>
      </c>
      <c r="AA709" s="27" t="e">
        <f t="shared" si="185"/>
        <v>#DIV/0!</v>
      </c>
      <c r="AB709" s="27" t="e">
        <f t="shared" si="186"/>
        <v>#DIV/0!</v>
      </c>
      <c r="AC709" t="e">
        <f t="shared" si="187"/>
        <v>#DIV/0!</v>
      </c>
      <c r="AD709" s="24">
        <f>'GT Data'!D711</f>
        <v>0</v>
      </c>
      <c r="AE709" s="25" t="e">
        <f t="shared" si="188"/>
        <v>#DIV/0!</v>
      </c>
      <c r="AF709" s="25" t="e">
        <f t="shared" si="189"/>
        <v>#DIV/0!</v>
      </c>
      <c r="AG709" s="25" t="e">
        <f t="shared" si="190"/>
        <v>#DIV/0!</v>
      </c>
      <c r="AH709" s="25">
        <v>0</v>
      </c>
      <c r="AI709" s="25">
        <v>0</v>
      </c>
      <c r="AJ709" s="25">
        <f t="shared" si="191"/>
        <v>0</v>
      </c>
      <c r="AK709" s="24">
        <f>'GT Data'!N711</f>
        <v>0</v>
      </c>
      <c r="AL709" s="25" t="e">
        <f t="shared" si="192"/>
        <v>#DIV/0!</v>
      </c>
      <c r="AM709" s="25" t="e">
        <f t="shared" si="193"/>
        <v>#DIV/0!</v>
      </c>
      <c r="AN709" s="25" t="e">
        <f t="shared" si="194"/>
        <v>#DIV/0!</v>
      </c>
      <c r="AO709" s="25">
        <v>0</v>
      </c>
      <c r="AP709" s="25">
        <v>0</v>
      </c>
      <c r="AQ709" s="25" t="e">
        <f t="shared" si="195"/>
        <v>#DIV/0!</v>
      </c>
    </row>
    <row r="710" spans="1:43" x14ac:dyDescent="0.3">
      <c r="A710">
        <f>'Calculated Tab Properties'!A710</f>
        <v>0</v>
      </c>
      <c r="B710">
        <f>'Calculated Tab Properties'!B710</f>
        <v>0</v>
      </c>
      <c r="C710">
        <f>'Calculated Tab Properties'!C710</f>
        <v>0</v>
      </c>
      <c r="D710">
        <f>'Calculated Tab Properties'!D710</f>
        <v>0</v>
      </c>
      <c r="E710">
        <f>'Calculated Tab Properties'!E710</f>
        <v>0</v>
      </c>
      <c r="F710">
        <f>'Calculated Tab Properties'!F710</f>
        <v>0</v>
      </c>
      <c r="G710">
        <f>'Calculated Tab Properties'!G710</f>
        <v>0</v>
      </c>
      <c r="H710">
        <f>'Calculated Tab Properties'!H710</f>
        <v>0</v>
      </c>
      <c r="I710">
        <f>'Calculated Tab Properties'!I710</f>
        <v>0</v>
      </c>
      <c r="J710" s="20" t="e">
        <f>'Calculated Tab Properties'!J710</f>
        <v>#DIV/0!</v>
      </c>
      <c r="K710">
        <v>0</v>
      </c>
      <c r="L710">
        <v>0</v>
      </c>
      <c r="M710">
        <v>0</v>
      </c>
      <c r="N710">
        <v>0</v>
      </c>
      <c r="O710" s="27">
        <f>'Calculated Tab Properties'!O710</f>
        <v>0</v>
      </c>
      <c r="P710" s="27">
        <f>'Calculated Tab Properties'!P710</f>
        <v>0</v>
      </c>
      <c r="Q710">
        <f>'Calculated Tab Properties'!Q710</f>
        <v>-300</v>
      </c>
      <c r="R710" t="e">
        <f>'Calculated Tab Properties'!R710</f>
        <v>#DIV/0!</v>
      </c>
      <c r="T710" s="1">
        <v>0</v>
      </c>
      <c r="U710" s="1">
        <v>0</v>
      </c>
      <c r="V710">
        <f>T710*'GEOMETRIC INPUTS'!S710</f>
        <v>0</v>
      </c>
      <c r="W710">
        <v>709</v>
      </c>
      <c r="X710">
        <f t="shared" si="182"/>
        <v>0</v>
      </c>
      <c r="Y710">
        <f t="shared" si="183"/>
        <v>0</v>
      </c>
      <c r="Z710" s="27" t="e">
        <f t="shared" si="184"/>
        <v>#DIV/0!</v>
      </c>
      <c r="AA710" s="27" t="e">
        <f t="shared" si="185"/>
        <v>#DIV/0!</v>
      </c>
      <c r="AB710" s="27" t="e">
        <f t="shared" si="186"/>
        <v>#DIV/0!</v>
      </c>
      <c r="AC710" t="e">
        <f t="shared" si="187"/>
        <v>#DIV/0!</v>
      </c>
      <c r="AD710" s="24">
        <f>'GT Data'!D712</f>
        <v>0</v>
      </c>
      <c r="AE710" s="25" t="e">
        <f t="shared" si="188"/>
        <v>#DIV/0!</v>
      </c>
      <c r="AF710" s="25" t="e">
        <f t="shared" si="189"/>
        <v>#DIV/0!</v>
      </c>
      <c r="AG710" s="25" t="e">
        <f t="shared" si="190"/>
        <v>#DIV/0!</v>
      </c>
      <c r="AH710" s="25">
        <v>0</v>
      </c>
      <c r="AI710" s="25">
        <v>0</v>
      </c>
      <c r="AJ710" s="25">
        <f t="shared" si="191"/>
        <v>0</v>
      </c>
      <c r="AK710" s="24">
        <f>'GT Data'!N712</f>
        <v>0</v>
      </c>
      <c r="AL710" s="25" t="e">
        <f t="shared" si="192"/>
        <v>#DIV/0!</v>
      </c>
      <c r="AM710" s="25" t="e">
        <f t="shared" si="193"/>
        <v>#DIV/0!</v>
      </c>
      <c r="AN710" s="25" t="e">
        <f t="shared" si="194"/>
        <v>#DIV/0!</v>
      </c>
      <c r="AO710" s="25">
        <v>0</v>
      </c>
      <c r="AP710" s="25">
        <v>0</v>
      </c>
      <c r="AQ710" s="25" t="e">
        <f t="shared" si="195"/>
        <v>#DIV/0!</v>
      </c>
    </row>
    <row r="711" spans="1:43" x14ac:dyDescent="0.3">
      <c r="A711">
        <f>'Calculated Tab Properties'!A711</f>
        <v>0</v>
      </c>
      <c r="B711">
        <f>'Calculated Tab Properties'!B711</f>
        <v>0</v>
      </c>
      <c r="C711">
        <f>'Calculated Tab Properties'!C711</f>
        <v>0</v>
      </c>
      <c r="D711">
        <f>'Calculated Tab Properties'!D711</f>
        <v>0</v>
      </c>
      <c r="E711">
        <f>'Calculated Tab Properties'!E711</f>
        <v>0</v>
      </c>
      <c r="F711">
        <f>'Calculated Tab Properties'!F711</f>
        <v>0</v>
      </c>
      <c r="G711">
        <f>'Calculated Tab Properties'!G711</f>
        <v>0</v>
      </c>
      <c r="H711">
        <f>'Calculated Tab Properties'!H711</f>
        <v>0</v>
      </c>
      <c r="I711">
        <f>'Calculated Tab Properties'!I711</f>
        <v>0</v>
      </c>
      <c r="J711" s="20" t="e">
        <f>'Calculated Tab Properties'!J711</f>
        <v>#DIV/0!</v>
      </c>
      <c r="K711">
        <v>0</v>
      </c>
      <c r="L711">
        <v>0</v>
      </c>
      <c r="M711">
        <v>0</v>
      </c>
      <c r="N711">
        <v>0</v>
      </c>
      <c r="O711" s="27">
        <f>'Calculated Tab Properties'!O711</f>
        <v>0</v>
      </c>
      <c r="P711" s="27">
        <f>'Calculated Tab Properties'!P711</f>
        <v>0</v>
      </c>
      <c r="Q711">
        <f>'Calculated Tab Properties'!Q711</f>
        <v>-300</v>
      </c>
      <c r="R711" t="e">
        <f>'Calculated Tab Properties'!R711</f>
        <v>#DIV/0!</v>
      </c>
      <c r="T711" s="1">
        <v>0</v>
      </c>
      <c r="U711" s="1">
        <v>0</v>
      </c>
      <c r="V711">
        <f>T711*'GEOMETRIC INPUTS'!S711</f>
        <v>0</v>
      </c>
      <c r="W711">
        <v>710</v>
      </c>
      <c r="X711">
        <f t="shared" si="182"/>
        <v>0</v>
      </c>
      <c r="Y711">
        <f t="shared" si="183"/>
        <v>0</v>
      </c>
      <c r="Z711" s="27" t="e">
        <f t="shared" si="184"/>
        <v>#DIV/0!</v>
      </c>
      <c r="AA711" s="27" t="e">
        <f t="shared" si="185"/>
        <v>#DIV/0!</v>
      </c>
      <c r="AB711" s="27" t="e">
        <f t="shared" si="186"/>
        <v>#DIV/0!</v>
      </c>
      <c r="AC711" t="e">
        <f t="shared" si="187"/>
        <v>#DIV/0!</v>
      </c>
      <c r="AD711" s="24">
        <f>'GT Data'!D713</f>
        <v>0</v>
      </c>
      <c r="AE711" s="25" t="e">
        <f t="shared" si="188"/>
        <v>#DIV/0!</v>
      </c>
      <c r="AF711" s="25" t="e">
        <f t="shared" si="189"/>
        <v>#DIV/0!</v>
      </c>
      <c r="AG711" s="25" t="e">
        <f t="shared" si="190"/>
        <v>#DIV/0!</v>
      </c>
      <c r="AH711" s="25">
        <v>0</v>
      </c>
      <c r="AI711" s="25">
        <v>0</v>
      </c>
      <c r="AJ711" s="25">
        <f t="shared" si="191"/>
        <v>0</v>
      </c>
      <c r="AK711" s="24">
        <f>'GT Data'!N713</f>
        <v>0</v>
      </c>
      <c r="AL711" s="25" t="e">
        <f t="shared" si="192"/>
        <v>#DIV/0!</v>
      </c>
      <c r="AM711" s="25" t="e">
        <f t="shared" si="193"/>
        <v>#DIV/0!</v>
      </c>
      <c r="AN711" s="25" t="e">
        <f t="shared" si="194"/>
        <v>#DIV/0!</v>
      </c>
      <c r="AO711" s="25">
        <v>0</v>
      </c>
      <c r="AP711" s="25">
        <v>0</v>
      </c>
      <c r="AQ711" s="25" t="e">
        <f t="shared" si="195"/>
        <v>#DIV/0!</v>
      </c>
    </row>
    <row r="712" spans="1:43" x14ac:dyDescent="0.3">
      <c r="A712">
        <f>'Calculated Tab Properties'!A712</f>
        <v>0</v>
      </c>
      <c r="B712">
        <f>'Calculated Tab Properties'!B712</f>
        <v>0</v>
      </c>
      <c r="C712">
        <f>'Calculated Tab Properties'!C712</f>
        <v>0</v>
      </c>
      <c r="D712">
        <f>'Calculated Tab Properties'!D712</f>
        <v>0</v>
      </c>
      <c r="E712">
        <f>'Calculated Tab Properties'!E712</f>
        <v>0</v>
      </c>
      <c r="F712">
        <f>'Calculated Tab Properties'!F712</f>
        <v>0</v>
      </c>
      <c r="G712">
        <f>'Calculated Tab Properties'!G712</f>
        <v>0</v>
      </c>
      <c r="H712">
        <f>'Calculated Tab Properties'!H712</f>
        <v>0</v>
      </c>
      <c r="I712">
        <f>'Calculated Tab Properties'!I712</f>
        <v>0</v>
      </c>
      <c r="J712" s="20" t="e">
        <f>'Calculated Tab Properties'!J712</f>
        <v>#DIV/0!</v>
      </c>
      <c r="K712">
        <v>0</v>
      </c>
      <c r="L712">
        <v>0</v>
      </c>
      <c r="M712">
        <v>0</v>
      </c>
      <c r="N712">
        <v>0</v>
      </c>
      <c r="O712" s="27">
        <f>'Calculated Tab Properties'!O712</f>
        <v>0</v>
      </c>
      <c r="P712" s="27">
        <f>'Calculated Tab Properties'!P712</f>
        <v>0</v>
      </c>
      <c r="Q712">
        <f>'Calculated Tab Properties'!Q712</f>
        <v>-300</v>
      </c>
      <c r="R712" t="e">
        <f>'Calculated Tab Properties'!R712</f>
        <v>#DIV/0!</v>
      </c>
      <c r="T712" s="1">
        <v>0</v>
      </c>
      <c r="U712" s="1">
        <v>0</v>
      </c>
      <c r="V712">
        <f>T712*'GEOMETRIC INPUTS'!S712</f>
        <v>0</v>
      </c>
      <c r="W712">
        <v>711</v>
      </c>
      <c r="X712">
        <f t="shared" si="182"/>
        <v>0</v>
      </c>
      <c r="Y712">
        <f t="shared" si="183"/>
        <v>0</v>
      </c>
      <c r="Z712" s="27" t="e">
        <f t="shared" si="184"/>
        <v>#DIV/0!</v>
      </c>
      <c r="AA712" s="27" t="e">
        <f t="shared" si="185"/>
        <v>#DIV/0!</v>
      </c>
      <c r="AB712" s="27" t="e">
        <f t="shared" si="186"/>
        <v>#DIV/0!</v>
      </c>
      <c r="AC712" t="e">
        <f t="shared" si="187"/>
        <v>#DIV/0!</v>
      </c>
      <c r="AD712" s="24">
        <f>'GT Data'!D714</f>
        <v>0</v>
      </c>
      <c r="AE712" s="25" t="e">
        <f t="shared" si="188"/>
        <v>#DIV/0!</v>
      </c>
      <c r="AF712" s="25" t="e">
        <f t="shared" si="189"/>
        <v>#DIV/0!</v>
      </c>
      <c r="AG712" s="25" t="e">
        <f t="shared" si="190"/>
        <v>#DIV/0!</v>
      </c>
      <c r="AH712" s="25">
        <v>0</v>
      </c>
      <c r="AI712" s="25">
        <v>0</v>
      </c>
      <c r="AJ712" s="25">
        <f t="shared" si="191"/>
        <v>0</v>
      </c>
      <c r="AK712" s="24">
        <f>'GT Data'!N714</f>
        <v>0</v>
      </c>
      <c r="AL712" s="25" t="e">
        <f t="shared" si="192"/>
        <v>#DIV/0!</v>
      </c>
      <c r="AM712" s="25" t="e">
        <f t="shared" si="193"/>
        <v>#DIV/0!</v>
      </c>
      <c r="AN712" s="25" t="e">
        <f t="shared" si="194"/>
        <v>#DIV/0!</v>
      </c>
      <c r="AO712" s="25">
        <v>0</v>
      </c>
      <c r="AP712" s="25">
        <v>0</v>
      </c>
      <c r="AQ712" s="25" t="e">
        <f t="shared" si="195"/>
        <v>#DIV/0!</v>
      </c>
    </row>
    <row r="713" spans="1:43" x14ac:dyDescent="0.3">
      <c r="A713">
        <f>'Calculated Tab Properties'!A713</f>
        <v>0</v>
      </c>
      <c r="B713">
        <f>'Calculated Tab Properties'!B713</f>
        <v>0</v>
      </c>
      <c r="C713">
        <f>'Calculated Tab Properties'!C713</f>
        <v>0</v>
      </c>
      <c r="D713">
        <f>'Calculated Tab Properties'!D713</f>
        <v>0</v>
      </c>
      <c r="E713">
        <f>'Calculated Tab Properties'!E713</f>
        <v>0</v>
      </c>
      <c r="F713">
        <f>'Calculated Tab Properties'!F713</f>
        <v>0</v>
      </c>
      <c r="G713">
        <f>'Calculated Tab Properties'!G713</f>
        <v>0</v>
      </c>
      <c r="H713">
        <f>'Calculated Tab Properties'!H713</f>
        <v>0</v>
      </c>
      <c r="I713">
        <f>'Calculated Tab Properties'!I713</f>
        <v>0</v>
      </c>
      <c r="J713" s="20" t="e">
        <f>'Calculated Tab Properties'!J713</f>
        <v>#DIV/0!</v>
      </c>
      <c r="K713">
        <v>0</v>
      </c>
      <c r="L713">
        <v>0</v>
      </c>
      <c r="M713">
        <v>0</v>
      </c>
      <c r="N713">
        <v>0</v>
      </c>
      <c r="O713" s="27">
        <f>'Calculated Tab Properties'!O713</f>
        <v>0</v>
      </c>
      <c r="P713" s="27">
        <f>'Calculated Tab Properties'!P713</f>
        <v>0</v>
      </c>
      <c r="Q713">
        <f>'Calculated Tab Properties'!Q713</f>
        <v>-300</v>
      </c>
      <c r="R713" t="e">
        <f>'Calculated Tab Properties'!R713</f>
        <v>#DIV/0!</v>
      </c>
      <c r="T713" s="1">
        <v>0</v>
      </c>
      <c r="U713" s="1">
        <v>0</v>
      </c>
      <c r="V713">
        <f>T713*'GEOMETRIC INPUTS'!S713</f>
        <v>0</v>
      </c>
      <c r="W713">
        <v>712</v>
      </c>
      <c r="X713">
        <f t="shared" si="182"/>
        <v>0</v>
      </c>
      <c r="Y713">
        <f t="shared" si="183"/>
        <v>0</v>
      </c>
      <c r="Z713" s="27" t="e">
        <f t="shared" si="184"/>
        <v>#DIV/0!</v>
      </c>
      <c r="AA713" s="27" t="e">
        <f t="shared" si="185"/>
        <v>#DIV/0!</v>
      </c>
      <c r="AB713" s="27" t="e">
        <f t="shared" si="186"/>
        <v>#DIV/0!</v>
      </c>
      <c r="AC713" t="e">
        <f t="shared" si="187"/>
        <v>#DIV/0!</v>
      </c>
      <c r="AD713" s="24">
        <f>'GT Data'!D715</f>
        <v>0</v>
      </c>
      <c r="AE713" s="25" t="e">
        <f t="shared" si="188"/>
        <v>#DIV/0!</v>
      </c>
      <c r="AF713" s="25" t="e">
        <f t="shared" si="189"/>
        <v>#DIV/0!</v>
      </c>
      <c r="AG713" s="25" t="e">
        <f t="shared" si="190"/>
        <v>#DIV/0!</v>
      </c>
      <c r="AH713" s="25">
        <v>0</v>
      </c>
      <c r="AI713" s="25">
        <v>0</v>
      </c>
      <c r="AJ713" s="25">
        <f t="shared" si="191"/>
        <v>0</v>
      </c>
      <c r="AK713" s="24">
        <f>'GT Data'!N715</f>
        <v>0</v>
      </c>
      <c r="AL713" s="25" t="e">
        <f t="shared" si="192"/>
        <v>#DIV/0!</v>
      </c>
      <c r="AM713" s="25" t="e">
        <f t="shared" si="193"/>
        <v>#DIV/0!</v>
      </c>
      <c r="AN713" s="25" t="e">
        <f t="shared" si="194"/>
        <v>#DIV/0!</v>
      </c>
      <c r="AO713" s="25">
        <v>0</v>
      </c>
      <c r="AP713" s="25">
        <v>0</v>
      </c>
      <c r="AQ713" s="25" t="e">
        <f t="shared" si="195"/>
        <v>#DIV/0!</v>
      </c>
    </row>
    <row r="714" spans="1:43" x14ac:dyDescent="0.3">
      <c r="A714">
        <f>'Calculated Tab Properties'!A714</f>
        <v>0</v>
      </c>
      <c r="B714">
        <f>'Calculated Tab Properties'!B714</f>
        <v>0</v>
      </c>
      <c r="C714">
        <f>'Calculated Tab Properties'!C714</f>
        <v>0</v>
      </c>
      <c r="D714">
        <f>'Calculated Tab Properties'!D714</f>
        <v>0</v>
      </c>
      <c r="E714">
        <f>'Calculated Tab Properties'!E714</f>
        <v>0</v>
      </c>
      <c r="F714">
        <f>'Calculated Tab Properties'!F714</f>
        <v>0</v>
      </c>
      <c r="G714">
        <f>'Calculated Tab Properties'!G714</f>
        <v>0</v>
      </c>
      <c r="H714">
        <f>'Calculated Tab Properties'!H714</f>
        <v>0</v>
      </c>
      <c r="I714">
        <f>'Calculated Tab Properties'!I714</f>
        <v>0</v>
      </c>
      <c r="J714" s="20" t="e">
        <f>'Calculated Tab Properties'!J714</f>
        <v>#DIV/0!</v>
      </c>
      <c r="K714">
        <v>0</v>
      </c>
      <c r="L714">
        <v>0</v>
      </c>
      <c r="M714">
        <v>0</v>
      </c>
      <c r="N714">
        <v>0</v>
      </c>
      <c r="O714" s="27">
        <f>'Calculated Tab Properties'!O714</f>
        <v>0</v>
      </c>
      <c r="P714" s="27">
        <f>'Calculated Tab Properties'!P714</f>
        <v>0</v>
      </c>
      <c r="Q714">
        <f>'Calculated Tab Properties'!Q714</f>
        <v>-300</v>
      </c>
      <c r="R714" t="e">
        <f>'Calculated Tab Properties'!R714</f>
        <v>#DIV/0!</v>
      </c>
      <c r="T714" s="1">
        <v>0</v>
      </c>
      <c r="U714" s="1">
        <v>0</v>
      </c>
      <c r="V714">
        <f>T714*'GEOMETRIC INPUTS'!S714</f>
        <v>0</v>
      </c>
      <c r="W714">
        <v>713</v>
      </c>
      <c r="X714">
        <f t="shared" si="182"/>
        <v>0</v>
      </c>
      <c r="Y714">
        <f t="shared" si="183"/>
        <v>0</v>
      </c>
      <c r="Z714" s="27" t="e">
        <f t="shared" si="184"/>
        <v>#DIV/0!</v>
      </c>
      <c r="AA714" s="27" t="e">
        <f t="shared" si="185"/>
        <v>#DIV/0!</v>
      </c>
      <c r="AB714" s="27" t="e">
        <f t="shared" si="186"/>
        <v>#DIV/0!</v>
      </c>
      <c r="AC714" t="e">
        <f t="shared" si="187"/>
        <v>#DIV/0!</v>
      </c>
      <c r="AD714" s="24">
        <f>'GT Data'!D716</f>
        <v>0</v>
      </c>
      <c r="AE714" s="25" t="e">
        <f t="shared" si="188"/>
        <v>#DIV/0!</v>
      </c>
      <c r="AF714" s="25" t="e">
        <f t="shared" si="189"/>
        <v>#DIV/0!</v>
      </c>
      <c r="AG714" s="25" t="e">
        <f t="shared" si="190"/>
        <v>#DIV/0!</v>
      </c>
      <c r="AH714" s="25">
        <v>0</v>
      </c>
      <c r="AI714" s="25">
        <v>0</v>
      </c>
      <c r="AJ714" s="25">
        <f t="shared" si="191"/>
        <v>0</v>
      </c>
      <c r="AK714" s="24">
        <f>'GT Data'!N716</f>
        <v>0</v>
      </c>
      <c r="AL714" s="25" t="e">
        <f t="shared" si="192"/>
        <v>#DIV/0!</v>
      </c>
      <c r="AM714" s="25" t="e">
        <f t="shared" si="193"/>
        <v>#DIV/0!</v>
      </c>
      <c r="AN714" s="25" t="e">
        <f t="shared" si="194"/>
        <v>#DIV/0!</v>
      </c>
      <c r="AO714" s="25">
        <v>0</v>
      </c>
      <c r="AP714" s="25">
        <v>0</v>
      </c>
      <c r="AQ714" s="25" t="e">
        <f t="shared" si="195"/>
        <v>#DIV/0!</v>
      </c>
    </row>
    <row r="715" spans="1:43" x14ac:dyDescent="0.3">
      <c r="A715">
        <f>'Calculated Tab Properties'!A715</f>
        <v>0</v>
      </c>
      <c r="B715">
        <f>'Calculated Tab Properties'!B715</f>
        <v>0</v>
      </c>
      <c r="C715">
        <f>'Calculated Tab Properties'!C715</f>
        <v>0</v>
      </c>
      <c r="D715">
        <f>'Calculated Tab Properties'!D715</f>
        <v>0</v>
      </c>
      <c r="E715">
        <f>'Calculated Tab Properties'!E715</f>
        <v>0</v>
      </c>
      <c r="F715">
        <f>'Calculated Tab Properties'!F715</f>
        <v>0</v>
      </c>
      <c r="G715">
        <f>'Calculated Tab Properties'!G715</f>
        <v>0</v>
      </c>
      <c r="H715">
        <f>'Calculated Tab Properties'!H715</f>
        <v>0</v>
      </c>
      <c r="I715">
        <f>'Calculated Tab Properties'!I715</f>
        <v>0</v>
      </c>
      <c r="J715" s="20" t="e">
        <f>'Calculated Tab Properties'!J715</f>
        <v>#DIV/0!</v>
      </c>
      <c r="K715">
        <v>0</v>
      </c>
      <c r="L715">
        <v>0</v>
      </c>
      <c r="M715">
        <v>0</v>
      </c>
      <c r="N715">
        <v>0</v>
      </c>
      <c r="O715" s="27">
        <f>'Calculated Tab Properties'!O715</f>
        <v>0</v>
      </c>
      <c r="P715" s="27">
        <f>'Calculated Tab Properties'!P715</f>
        <v>0</v>
      </c>
      <c r="Q715">
        <f>'Calculated Tab Properties'!Q715</f>
        <v>-300</v>
      </c>
      <c r="R715" t="e">
        <f>'Calculated Tab Properties'!R715</f>
        <v>#DIV/0!</v>
      </c>
      <c r="T715" s="1">
        <v>0</v>
      </c>
      <c r="U715" s="1">
        <v>0</v>
      </c>
      <c r="V715">
        <f>T715*'GEOMETRIC INPUTS'!S715</f>
        <v>0</v>
      </c>
      <c r="W715">
        <v>714</v>
      </c>
      <c r="X715">
        <f t="shared" si="182"/>
        <v>0</v>
      </c>
      <c r="Y715">
        <f t="shared" si="183"/>
        <v>0</v>
      </c>
      <c r="Z715" s="27" t="e">
        <f t="shared" si="184"/>
        <v>#DIV/0!</v>
      </c>
      <c r="AA715" s="27" t="e">
        <f t="shared" si="185"/>
        <v>#DIV/0!</v>
      </c>
      <c r="AB715" s="27" t="e">
        <f t="shared" si="186"/>
        <v>#DIV/0!</v>
      </c>
      <c r="AC715" t="e">
        <f t="shared" si="187"/>
        <v>#DIV/0!</v>
      </c>
      <c r="AD715" s="24">
        <f>'GT Data'!D717</f>
        <v>0</v>
      </c>
      <c r="AE715" s="25" t="e">
        <f t="shared" si="188"/>
        <v>#DIV/0!</v>
      </c>
      <c r="AF715" s="25" t="e">
        <f t="shared" si="189"/>
        <v>#DIV/0!</v>
      </c>
      <c r="AG715" s="25" t="e">
        <f t="shared" si="190"/>
        <v>#DIV/0!</v>
      </c>
      <c r="AH715" s="25">
        <v>0</v>
      </c>
      <c r="AI715" s="25">
        <v>0</v>
      </c>
      <c r="AJ715" s="25">
        <f t="shared" si="191"/>
        <v>0</v>
      </c>
      <c r="AK715" s="24">
        <f>'GT Data'!N717</f>
        <v>0</v>
      </c>
      <c r="AL715" s="25" t="e">
        <f t="shared" si="192"/>
        <v>#DIV/0!</v>
      </c>
      <c r="AM715" s="25" t="e">
        <f t="shared" si="193"/>
        <v>#DIV/0!</v>
      </c>
      <c r="AN715" s="25" t="e">
        <f t="shared" si="194"/>
        <v>#DIV/0!</v>
      </c>
      <c r="AO715" s="25">
        <v>0</v>
      </c>
      <c r="AP715" s="25">
        <v>0</v>
      </c>
      <c r="AQ715" s="25" t="e">
        <f t="shared" si="195"/>
        <v>#DIV/0!</v>
      </c>
    </row>
    <row r="716" spans="1:43" x14ac:dyDescent="0.3">
      <c r="A716">
        <f>'Calculated Tab Properties'!A716</f>
        <v>0</v>
      </c>
      <c r="B716">
        <f>'Calculated Tab Properties'!B716</f>
        <v>0</v>
      </c>
      <c r="C716">
        <f>'Calculated Tab Properties'!C716</f>
        <v>0</v>
      </c>
      <c r="D716">
        <f>'Calculated Tab Properties'!D716</f>
        <v>0</v>
      </c>
      <c r="E716">
        <f>'Calculated Tab Properties'!E716</f>
        <v>0</v>
      </c>
      <c r="F716">
        <f>'Calculated Tab Properties'!F716</f>
        <v>0</v>
      </c>
      <c r="G716">
        <f>'Calculated Tab Properties'!G716</f>
        <v>0</v>
      </c>
      <c r="H716">
        <f>'Calculated Tab Properties'!H716</f>
        <v>0</v>
      </c>
      <c r="I716">
        <f>'Calculated Tab Properties'!I716</f>
        <v>0</v>
      </c>
      <c r="J716" s="20" t="e">
        <f>'Calculated Tab Properties'!J716</f>
        <v>#DIV/0!</v>
      </c>
      <c r="K716">
        <v>0</v>
      </c>
      <c r="L716">
        <v>0</v>
      </c>
      <c r="M716">
        <v>0</v>
      </c>
      <c r="N716">
        <v>0</v>
      </c>
      <c r="O716" s="27">
        <f>'Calculated Tab Properties'!O716</f>
        <v>0</v>
      </c>
      <c r="P716" s="27">
        <f>'Calculated Tab Properties'!P716</f>
        <v>0</v>
      </c>
      <c r="Q716">
        <f>'Calculated Tab Properties'!Q716</f>
        <v>-300</v>
      </c>
      <c r="R716" t="e">
        <f>'Calculated Tab Properties'!R716</f>
        <v>#DIV/0!</v>
      </c>
      <c r="T716" s="1">
        <v>0</v>
      </c>
      <c r="U716" s="1">
        <v>0</v>
      </c>
      <c r="V716">
        <f>T716*'GEOMETRIC INPUTS'!S716</f>
        <v>0</v>
      </c>
      <c r="W716">
        <v>715</v>
      </c>
      <c r="X716">
        <f t="shared" ref="X716:X779" si="196">V716*COS(C716)</f>
        <v>0</v>
      </c>
      <c r="Y716">
        <f t="shared" ref="Y716:Y779" si="197">V716*SIN(C716)</f>
        <v>0</v>
      </c>
      <c r="Z716" s="27" t="e">
        <f t="shared" ref="Z716:Z779" si="198">(F716/2*L716-G716/2*M716-G716/2*O716-I716*(K716+P716)-Q716)/F716</f>
        <v>#DIV/0!</v>
      </c>
      <c r="AA716" s="27" t="e">
        <f t="shared" ref="AA716:AA779" si="199">SUM(K716:N716) + P716+O716-Z716</f>
        <v>#DIV/0!</v>
      </c>
      <c r="AB716" s="27" t="e">
        <f t="shared" ref="AB716:AB779" si="200">(N716*H716*COS(J716) + 2*H716*COS(J716)*(L716+M716+O716+K716+P716-Z716)/(2*H716*SIN(J716)))</f>
        <v>#DIV/0!</v>
      </c>
      <c r="AC716" t="e">
        <f t="shared" ref="AC716:AC779" si="201">X716-AB716</f>
        <v>#DIV/0!</v>
      </c>
      <c r="AD716" s="24">
        <f>'GT Data'!D718</f>
        <v>0</v>
      </c>
      <c r="AE716" s="25" t="e">
        <f t="shared" ref="AE716:AE779" si="202">-AC716*SIN(C716) + Y716*COS(C716)</f>
        <v>#DIV/0!</v>
      </c>
      <c r="AF716" s="25" t="e">
        <f t="shared" ref="AF716:AF779" si="203">AC716*COS(C716) + Y716*SIN(C716)</f>
        <v>#DIV/0!</v>
      </c>
      <c r="AG716" s="25" t="e">
        <f t="shared" ref="AG716:AG779" si="204">Z716</f>
        <v>#DIV/0!</v>
      </c>
      <c r="AH716" s="25">
        <v>0</v>
      </c>
      <c r="AI716" s="25">
        <v>0</v>
      </c>
      <c r="AJ716" s="25">
        <f t="shared" ref="AJ716:AJ779" si="205">Y716*(F716+I716)</f>
        <v>0</v>
      </c>
      <c r="AK716" s="24">
        <f>'GT Data'!N718</f>
        <v>0</v>
      </c>
      <c r="AL716" s="25" t="e">
        <f t="shared" ref="AL716:AL779" si="206">-AB716*SIN(C716)</f>
        <v>#DIV/0!</v>
      </c>
      <c r="AM716" s="25" t="e">
        <f t="shared" ref="AM716:AM779" si="207">AB716*COS(C716)</f>
        <v>#DIV/0!</v>
      </c>
      <c r="AN716" s="25" t="e">
        <f t="shared" ref="AN716:AN779" si="208">AA716</f>
        <v>#DIV/0!</v>
      </c>
      <c r="AO716" s="25">
        <v>0</v>
      </c>
      <c r="AP716" s="25">
        <v>0</v>
      </c>
      <c r="AQ716" s="25" t="e">
        <f t="shared" ref="AQ716:AQ779" si="209">AE716*(M716+Q716)</f>
        <v>#DIV/0!</v>
      </c>
    </row>
    <row r="717" spans="1:43" x14ac:dyDescent="0.3">
      <c r="A717">
        <f>'Calculated Tab Properties'!A717</f>
        <v>0</v>
      </c>
      <c r="B717">
        <f>'Calculated Tab Properties'!B717</f>
        <v>0</v>
      </c>
      <c r="C717">
        <f>'Calculated Tab Properties'!C717</f>
        <v>0</v>
      </c>
      <c r="D717">
        <f>'Calculated Tab Properties'!D717</f>
        <v>0</v>
      </c>
      <c r="E717">
        <f>'Calculated Tab Properties'!E717</f>
        <v>0</v>
      </c>
      <c r="F717">
        <f>'Calculated Tab Properties'!F717</f>
        <v>0</v>
      </c>
      <c r="G717">
        <f>'Calculated Tab Properties'!G717</f>
        <v>0</v>
      </c>
      <c r="H717">
        <f>'Calculated Tab Properties'!H717</f>
        <v>0</v>
      </c>
      <c r="I717">
        <f>'Calculated Tab Properties'!I717</f>
        <v>0</v>
      </c>
      <c r="J717" s="20" t="e">
        <f>'Calculated Tab Properties'!J717</f>
        <v>#DIV/0!</v>
      </c>
      <c r="K717">
        <v>0</v>
      </c>
      <c r="L717">
        <v>0</v>
      </c>
      <c r="M717">
        <v>0</v>
      </c>
      <c r="N717">
        <v>0</v>
      </c>
      <c r="O717" s="27">
        <f>'Calculated Tab Properties'!O717</f>
        <v>0</v>
      </c>
      <c r="P717" s="27">
        <f>'Calculated Tab Properties'!P717</f>
        <v>0</v>
      </c>
      <c r="Q717">
        <f>'Calculated Tab Properties'!Q717</f>
        <v>-300</v>
      </c>
      <c r="R717" t="e">
        <f>'Calculated Tab Properties'!R717</f>
        <v>#DIV/0!</v>
      </c>
      <c r="T717" s="1">
        <v>0</v>
      </c>
      <c r="U717" s="1">
        <v>0</v>
      </c>
      <c r="V717">
        <f>T717*'GEOMETRIC INPUTS'!S717</f>
        <v>0</v>
      </c>
      <c r="W717">
        <v>716</v>
      </c>
      <c r="X717">
        <f t="shared" si="196"/>
        <v>0</v>
      </c>
      <c r="Y717">
        <f t="shared" si="197"/>
        <v>0</v>
      </c>
      <c r="Z717" s="27" t="e">
        <f t="shared" si="198"/>
        <v>#DIV/0!</v>
      </c>
      <c r="AA717" s="27" t="e">
        <f t="shared" si="199"/>
        <v>#DIV/0!</v>
      </c>
      <c r="AB717" s="27" t="e">
        <f t="shared" si="200"/>
        <v>#DIV/0!</v>
      </c>
      <c r="AC717" t="e">
        <f t="shared" si="201"/>
        <v>#DIV/0!</v>
      </c>
      <c r="AD717" s="24">
        <f>'GT Data'!D719</f>
        <v>0</v>
      </c>
      <c r="AE717" s="25" t="e">
        <f t="shared" si="202"/>
        <v>#DIV/0!</v>
      </c>
      <c r="AF717" s="25" t="e">
        <f t="shared" si="203"/>
        <v>#DIV/0!</v>
      </c>
      <c r="AG717" s="25" t="e">
        <f t="shared" si="204"/>
        <v>#DIV/0!</v>
      </c>
      <c r="AH717" s="25">
        <v>0</v>
      </c>
      <c r="AI717" s="25">
        <v>0</v>
      </c>
      <c r="AJ717" s="25">
        <f t="shared" si="205"/>
        <v>0</v>
      </c>
      <c r="AK717" s="24">
        <f>'GT Data'!N719</f>
        <v>0</v>
      </c>
      <c r="AL717" s="25" t="e">
        <f t="shared" si="206"/>
        <v>#DIV/0!</v>
      </c>
      <c r="AM717" s="25" t="e">
        <f t="shared" si="207"/>
        <v>#DIV/0!</v>
      </c>
      <c r="AN717" s="25" t="e">
        <f t="shared" si="208"/>
        <v>#DIV/0!</v>
      </c>
      <c r="AO717" s="25">
        <v>0</v>
      </c>
      <c r="AP717" s="25">
        <v>0</v>
      </c>
      <c r="AQ717" s="25" t="e">
        <f t="shared" si="209"/>
        <v>#DIV/0!</v>
      </c>
    </row>
    <row r="718" spans="1:43" x14ac:dyDescent="0.3">
      <c r="A718">
        <f>'Calculated Tab Properties'!A718</f>
        <v>0</v>
      </c>
      <c r="B718">
        <f>'Calculated Tab Properties'!B718</f>
        <v>0</v>
      </c>
      <c r="C718">
        <f>'Calculated Tab Properties'!C718</f>
        <v>0</v>
      </c>
      <c r="D718">
        <f>'Calculated Tab Properties'!D718</f>
        <v>0</v>
      </c>
      <c r="E718">
        <f>'Calculated Tab Properties'!E718</f>
        <v>0</v>
      </c>
      <c r="F718">
        <f>'Calculated Tab Properties'!F718</f>
        <v>0</v>
      </c>
      <c r="G718">
        <f>'Calculated Tab Properties'!G718</f>
        <v>0</v>
      </c>
      <c r="H718">
        <f>'Calculated Tab Properties'!H718</f>
        <v>0</v>
      </c>
      <c r="I718">
        <f>'Calculated Tab Properties'!I718</f>
        <v>0</v>
      </c>
      <c r="J718" s="20" t="e">
        <f>'Calculated Tab Properties'!J718</f>
        <v>#DIV/0!</v>
      </c>
      <c r="K718">
        <v>0</v>
      </c>
      <c r="L718">
        <v>0</v>
      </c>
      <c r="M718">
        <v>0</v>
      </c>
      <c r="N718">
        <v>0</v>
      </c>
      <c r="O718" s="27">
        <f>'Calculated Tab Properties'!O718</f>
        <v>0</v>
      </c>
      <c r="P718" s="27">
        <f>'Calculated Tab Properties'!P718</f>
        <v>0</v>
      </c>
      <c r="Q718">
        <f>'Calculated Tab Properties'!Q718</f>
        <v>-300</v>
      </c>
      <c r="R718" t="e">
        <f>'Calculated Tab Properties'!R718</f>
        <v>#DIV/0!</v>
      </c>
      <c r="T718" s="1">
        <v>0</v>
      </c>
      <c r="U718" s="1">
        <v>0</v>
      </c>
      <c r="V718">
        <f>T718*'GEOMETRIC INPUTS'!S718</f>
        <v>0</v>
      </c>
      <c r="W718">
        <v>717</v>
      </c>
      <c r="X718">
        <f t="shared" si="196"/>
        <v>0</v>
      </c>
      <c r="Y718">
        <f t="shared" si="197"/>
        <v>0</v>
      </c>
      <c r="Z718" s="27" t="e">
        <f t="shared" si="198"/>
        <v>#DIV/0!</v>
      </c>
      <c r="AA718" s="27" t="e">
        <f t="shared" si="199"/>
        <v>#DIV/0!</v>
      </c>
      <c r="AB718" s="27" t="e">
        <f t="shared" si="200"/>
        <v>#DIV/0!</v>
      </c>
      <c r="AC718" t="e">
        <f t="shared" si="201"/>
        <v>#DIV/0!</v>
      </c>
      <c r="AD718" s="24">
        <f>'GT Data'!D720</f>
        <v>0</v>
      </c>
      <c r="AE718" s="25" t="e">
        <f t="shared" si="202"/>
        <v>#DIV/0!</v>
      </c>
      <c r="AF718" s="25" t="e">
        <f t="shared" si="203"/>
        <v>#DIV/0!</v>
      </c>
      <c r="AG718" s="25" t="e">
        <f t="shared" si="204"/>
        <v>#DIV/0!</v>
      </c>
      <c r="AH718" s="25">
        <v>0</v>
      </c>
      <c r="AI718" s="25">
        <v>0</v>
      </c>
      <c r="AJ718" s="25">
        <f t="shared" si="205"/>
        <v>0</v>
      </c>
      <c r="AK718" s="24">
        <f>'GT Data'!N720</f>
        <v>0</v>
      </c>
      <c r="AL718" s="25" t="e">
        <f t="shared" si="206"/>
        <v>#DIV/0!</v>
      </c>
      <c r="AM718" s="25" t="e">
        <f t="shared" si="207"/>
        <v>#DIV/0!</v>
      </c>
      <c r="AN718" s="25" t="e">
        <f t="shared" si="208"/>
        <v>#DIV/0!</v>
      </c>
      <c r="AO718" s="25">
        <v>0</v>
      </c>
      <c r="AP718" s="25">
        <v>0</v>
      </c>
      <c r="AQ718" s="25" t="e">
        <f t="shared" si="209"/>
        <v>#DIV/0!</v>
      </c>
    </row>
    <row r="719" spans="1:43" x14ac:dyDescent="0.3">
      <c r="A719">
        <f>'Calculated Tab Properties'!A719</f>
        <v>0</v>
      </c>
      <c r="B719">
        <f>'Calculated Tab Properties'!B719</f>
        <v>0</v>
      </c>
      <c r="C719">
        <f>'Calculated Tab Properties'!C719</f>
        <v>0</v>
      </c>
      <c r="D719">
        <f>'Calculated Tab Properties'!D719</f>
        <v>0</v>
      </c>
      <c r="E719">
        <f>'Calculated Tab Properties'!E719</f>
        <v>0</v>
      </c>
      <c r="F719">
        <f>'Calculated Tab Properties'!F719</f>
        <v>0</v>
      </c>
      <c r="G719">
        <f>'Calculated Tab Properties'!G719</f>
        <v>0</v>
      </c>
      <c r="H719">
        <f>'Calculated Tab Properties'!H719</f>
        <v>0</v>
      </c>
      <c r="I719">
        <f>'Calculated Tab Properties'!I719</f>
        <v>0</v>
      </c>
      <c r="J719" s="20" t="e">
        <f>'Calculated Tab Properties'!J719</f>
        <v>#DIV/0!</v>
      </c>
      <c r="K719">
        <v>0</v>
      </c>
      <c r="L719">
        <v>0</v>
      </c>
      <c r="M719">
        <v>0</v>
      </c>
      <c r="N719">
        <v>0</v>
      </c>
      <c r="O719" s="27">
        <f>'Calculated Tab Properties'!O719</f>
        <v>0</v>
      </c>
      <c r="P719" s="27">
        <f>'Calculated Tab Properties'!P719</f>
        <v>0</v>
      </c>
      <c r="Q719">
        <f>'Calculated Tab Properties'!Q719</f>
        <v>-300</v>
      </c>
      <c r="R719" t="e">
        <f>'Calculated Tab Properties'!R719</f>
        <v>#DIV/0!</v>
      </c>
      <c r="T719" s="1">
        <v>0</v>
      </c>
      <c r="U719" s="1">
        <v>0</v>
      </c>
      <c r="V719">
        <f>T719*'GEOMETRIC INPUTS'!S719</f>
        <v>0</v>
      </c>
      <c r="W719">
        <v>718</v>
      </c>
      <c r="X719">
        <f t="shared" si="196"/>
        <v>0</v>
      </c>
      <c r="Y719">
        <f t="shared" si="197"/>
        <v>0</v>
      </c>
      <c r="Z719" s="27" t="e">
        <f t="shared" si="198"/>
        <v>#DIV/0!</v>
      </c>
      <c r="AA719" s="27" t="e">
        <f t="shared" si="199"/>
        <v>#DIV/0!</v>
      </c>
      <c r="AB719" s="27" t="e">
        <f t="shared" si="200"/>
        <v>#DIV/0!</v>
      </c>
      <c r="AC719" t="e">
        <f t="shared" si="201"/>
        <v>#DIV/0!</v>
      </c>
      <c r="AD719" s="24">
        <f>'GT Data'!D721</f>
        <v>0</v>
      </c>
      <c r="AE719" s="25" t="e">
        <f t="shared" si="202"/>
        <v>#DIV/0!</v>
      </c>
      <c r="AF719" s="25" t="e">
        <f t="shared" si="203"/>
        <v>#DIV/0!</v>
      </c>
      <c r="AG719" s="25" t="e">
        <f t="shared" si="204"/>
        <v>#DIV/0!</v>
      </c>
      <c r="AH719" s="25">
        <v>0</v>
      </c>
      <c r="AI719" s="25">
        <v>0</v>
      </c>
      <c r="AJ719" s="25">
        <f t="shared" si="205"/>
        <v>0</v>
      </c>
      <c r="AK719" s="24">
        <f>'GT Data'!N721</f>
        <v>0</v>
      </c>
      <c r="AL719" s="25" t="e">
        <f t="shared" si="206"/>
        <v>#DIV/0!</v>
      </c>
      <c r="AM719" s="25" t="e">
        <f t="shared" si="207"/>
        <v>#DIV/0!</v>
      </c>
      <c r="AN719" s="25" t="e">
        <f t="shared" si="208"/>
        <v>#DIV/0!</v>
      </c>
      <c r="AO719" s="25">
        <v>0</v>
      </c>
      <c r="AP719" s="25">
        <v>0</v>
      </c>
      <c r="AQ719" s="25" t="e">
        <f t="shared" si="209"/>
        <v>#DIV/0!</v>
      </c>
    </row>
    <row r="720" spans="1:43" x14ac:dyDescent="0.3">
      <c r="A720">
        <f>'Calculated Tab Properties'!A720</f>
        <v>0</v>
      </c>
      <c r="B720">
        <f>'Calculated Tab Properties'!B720</f>
        <v>0</v>
      </c>
      <c r="C720">
        <f>'Calculated Tab Properties'!C720</f>
        <v>0</v>
      </c>
      <c r="D720">
        <f>'Calculated Tab Properties'!D720</f>
        <v>0</v>
      </c>
      <c r="E720">
        <f>'Calculated Tab Properties'!E720</f>
        <v>0</v>
      </c>
      <c r="F720">
        <f>'Calculated Tab Properties'!F720</f>
        <v>0</v>
      </c>
      <c r="G720">
        <f>'Calculated Tab Properties'!G720</f>
        <v>0</v>
      </c>
      <c r="H720">
        <f>'Calculated Tab Properties'!H720</f>
        <v>0</v>
      </c>
      <c r="I720">
        <f>'Calculated Tab Properties'!I720</f>
        <v>0</v>
      </c>
      <c r="J720" s="20" t="e">
        <f>'Calculated Tab Properties'!J720</f>
        <v>#DIV/0!</v>
      </c>
      <c r="K720">
        <v>0</v>
      </c>
      <c r="L720">
        <v>0</v>
      </c>
      <c r="M720">
        <v>0</v>
      </c>
      <c r="N720">
        <v>0</v>
      </c>
      <c r="O720" s="27">
        <f>'Calculated Tab Properties'!O720</f>
        <v>0</v>
      </c>
      <c r="P720" s="27">
        <f>'Calculated Tab Properties'!P720</f>
        <v>0</v>
      </c>
      <c r="Q720">
        <f>'Calculated Tab Properties'!Q720</f>
        <v>-300</v>
      </c>
      <c r="R720" t="e">
        <f>'Calculated Tab Properties'!R720</f>
        <v>#DIV/0!</v>
      </c>
      <c r="T720" s="1">
        <v>0</v>
      </c>
      <c r="U720" s="1">
        <v>0</v>
      </c>
      <c r="V720">
        <f>T720*'GEOMETRIC INPUTS'!S720</f>
        <v>0</v>
      </c>
      <c r="W720">
        <v>719</v>
      </c>
      <c r="X720">
        <f t="shared" si="196"/>
        <v>0</v>
      </c>
      <c r="Y720">
        <f t="shared" si="197"/>
        <v>0</v>
      </c>
      <c r="Z720" s="27" t="e">
        <f t="shared" si="198"/>
        <v>#DIV/0!</v>
      </c>
      <c r="AA720" s="27" t="e">
        <f t="shared" si="199"/>
        <v>#DIV/0!</v>
      </c>
      <c r="AB720" s="27" t="e">
        <f t="shared" si="200"/>
        <v>#DIV/0!</v>
      </c>
      <c r="AC720" t="e">
        <f t="shared" si="201"/>
        <v>#DIV/0!</v>
      </c>
      <c r="AD720" s="24">
        <f>'GT Data'!D722</f>
        <v>0</v>
      </c>
      <c r="AE720" s="25" t="e">
        <f t="shared" si="202"/>
        <v>#DIV/0!</v>
      </c>
      <c r="AF720" s="25" t="e">
        <f t="shared" si="203"/>
        <v>#DIV/0!</v>
      </c>
      <c r="AG720" s="25" t="e">
        <f t="shared" si="204"/>
        <v>#DIV/0!</v>
      </c>
      <c r="AH720" s="25">
        <v>0</v>
      </c>
      <c r="AI720" s="25">
        <v>0</v>
      </c>
      <c r="AJ720" s="25">
        <f t="shared" si="205"/>
        <v>0</v>
      </c>
      <c r="AK720" s="24">
        <f>'GT Data'!N722</f>
        <v>0</v>
      </c>
      <c r="AL720" s="25" t="e">
        <f t="shared" si="206"/>
        <v>#DIV/0!</v>
      </c>
      <c r="AM720" s="25" t="e">
        <f t="shared" si="207"/>
        <v>#DIV/0!</v>
      </c>
      <c r="AN720" s="25" t="e">
        <f t="shared" si="208"/>
        <v>#DIV/0!</v>
      </c>
      <c r="AO720" s="25">
        <v>0</v>
      </c>
      <c r="AP720" s="25">
        <v>0</v>
      </c>
      <c r="AQ720" s="25" t="e">
        <f t="shared" si="209"/>
        <v>#DIV/0!</v>
      </c>
    </row>
    <row r="721" spans="1:43" x14ac:dyDescent="0.3">
      <c r="A721">
        <f>'Calculated Tab Properties'!A721</f>
        <v>0</v>
      </c>
      <c r="B721">
        <f>'Calculated Tab Properties'!B721</f>
        <v>0</v>
      </c>
      <c r="C721">
        <f>'Calculated Tab Properties'!C721</f>
        <v>0</v>
      </c>
      <c r="D721">
        <f>'Calculated Tab Properties'!D721</f>
        <v>0</v>
      </c>
      <c r="E721">
        <f>'Calculated Tab Properties'!E721</f>
        <v>0</v>
      </c>
      <c r="F721">
        <f>'Calculated Tab Properties'!F721</f>
        <v>0</v>
      </c>
      <c r="G721">
        <f>'Calculated Tab Properties'!G721</f>
        <v>0</v>
      </c>
      <c r="H721">
        <f>'Calculated Tab Properties'!H721</f>
        <v>0</v>
      </c>
      <c r="I721">
        <f>'Calculated Tab Properties'!I721</f>
        <v>0</v>
      </c>
      <c r="J721" s="20" t="e">
        <f>'Calculated Tab Properties'!J721</f>
        <v>#DIV/0!</v>
      </c>
      <c r="K721">
        <v>0</v>
      </c>
      <c r="L721">
        <v>0</v>
      </c>
      <c r="M721">
        <v>0</v>
      </c>
      <c r="N721">
        <v>0</v>
      </c>
      <c r="O721" s="27">
        <f>'Calculated Tab Properties'!O721</f>
        <v>0</v>
      </c>
      <c r="P721" s="27">
        <f>'Calculated Tab Properties'!P721</f>
        <v>0</v>
      </c>
      <c r="Q721">
        <f>'Calculated Tab Properties'!Q721</f>
        <v>-300</v>
      </c>
      <c r="R721" t="e">
        <f>'Calculated Tab Properties'!R721</f>
        <v>#DIV/0!</v>
      </c>
      <c r="T721" s="1">
        <v>0</v>
      </c>
      <c r="U721" s="1">
        <v>0</v>
      </c>
      <c r="V721">
        <f>T721*'GEOMETRIC INPUTS'!S721</f>
        <v>0</v>
      </c>
      <c r="W721">
        <v>720</v>
      </c>
      <c r="X721">
        <f t="shared" si="196"/>
        <v>0</v>
      </c>
      <c r="Y721">
        <f t="shared" si="197"/>
        <v>0</v>
      </c>
      <c r="Z721" s="27" t="e">
        <f t="shared" si="198"/>
        <v>#DIV/0!</v>
      </c>
      <c r="AA721" s="27" t="e">
        <f t="shared" si="199"/>
        <v>#DIV/0!</v>
      </c>
      <c r="AB721" s="27" t="e">
        <f t="shared" si="200"/>
        <v>#DIV/0!</v>
      </c>
      <c r="AC721" t="e">
        <f t="shared" si="201"/>
        <v>#DIV/0!</v>
      </c>
      <c r="AD721" s="24">
        <f>'GT Data'!D723</f>
        <v>0</v>
      </c>
      <c r="AE721" s="25" t="e">
        <f t="shared" si="202"/>
        <v>#DIV/0!</v>
      </c>
      <c r="AF721" s="25" t="e">
        <f t="shared" si="203"/>
        <v>#DIV/0!</v>
      </c>
      <c r="AG721" s="25" t="e">
        <f t="shared" si="204"/>
        <v>#DIV/0!</v>
      </c>
      <c r="AH721" s="25">
        <v>0</v>
      </c>
      <c r="AI721" s="25">
        <v>0</v>
      </c>
      <c r="AJ721" s="25">
        <f t="shared" si="205"/>
        <v>0</v>
      </c>
      <c r="AK721" s="24">
        <f>'GT Data'!N723</f>
        <v>0</v>
      </c>
      <c r="AL721" s="25" t="e">
        <f t="shared" si="206"/>
        <v>#DIV/0!</v>
      </c>
      <c r="AM721" s="25" t="e">
        <f t="shared" si="207"/>
        <v>#DIV/0!</v>
      </c>
      <c r="AN721" s="25" t="e">
        <f t="shared" si="208"/>
        <v>#DIV/0!</v>
      </c>
      <c r="AO721" s="25">
        <v>0</v>
      </c>
      <c r="AP721" s="25">
        <v>0</v>
      </c>
      <c r="AQ721" s="25" t="e">
        <f t="shared" si="209"/>
        <v>#DIV/0!</v>
      </c>
    </row>
    <row r="722" spans="1:43" x14ac:dyDescent="0.3">
      <c r="A722">
        <f>'Calculated Tab Properties'!A722</f>
        <v>0</v>
      </c>
      <c r="B722">
        <f>'Calculated Tab Properties'!B722</f>
        <v>0</v>
      </c>
      <c r="C722">
        <f>'Calculated Tab Properties'!C722</f>
        <v>0</v>
      </c>
      <c r="D722">
        <f>'Calculated Tab Properties'!D722</f>
        <v>0</v>
      </c>
      <c r="E722">
        <f>'Calculated Tab Properties'!E722</f>
        <v>0</v>
      </c>
      <c r="F722">
        <f>'Calculated Tab Properties'!F722</f>
        <v>0</v>
      </c>
      <c r="G722">
        <f>'Calculated Tab Properties'!G722</f>
        <v>0</v>
      </c>
      <c r="H722">
        <f>'Calculated Tab Properties'!H722</f>
        <v>0</v>
      </c>
      <c r="I722">
        <f>'Calculated Tab Properties'!I722</f>
        <v>0</v>
      </c>
      <c r="J722" s="20" t="e">
        <f>'Calculated Tab Properties'!J722</f>
        <v>#DIV/0!</v>
      </c>
      <c r="K722">
        <v>0</v>
      </c>
      <c r="L722">
        <v>0</v>
      </c>
      <c r="M722">
        <v>0</v>
      </c>
      <c r="N722">
        <v>0</v>
      </c>
      <c r="O722" s="27">
        <f>'Calculated Tab Properties'!O722</f>
        <v>0</v>
      </c>
      <c r="P722" s="27">
        <f>'Calculated Tab Properties'!P722</f>
        <v>0</v>
      </c>
      <c r="Q722">
        <f>'Calculated Tab Properties'!Q722</f>
        <v>-300</v>
      </c>
      <c r="R722" t="e">
        <f>'Calculated Tab Properties'!R722</f>
        <v>#DIV/0!</v>
      </c>
      <c r="T722" s="1">
        <v>0</v>
      </c>
      <c r="U722" s="1">
        <v>0</v>
      </c>
      <c r="V722">
        <f>T722*'GEOMETRIC INPUTS'!S722</f>
        <v>0</v>
      </c>
      <c r="W722">
        <v>721</v>
      </c>
      <c r="X722">
        <f t="shared" si="196"/>
        <v>0</v>
      </c>
      <c r="Y722">
        <f t="shared" si="197"/>
        <v>0</v>
      </c>
      <c r="Z722" s="27" t="e">
        <f t="shared" si="198"/>
        <v>#DIV/0!</v>
      </c>
      <c r="AA722" s="27" t="e">
        <f t="shared" si="199"/>
        <v>#DIV/0!</v>
      </c>
      <c r="AB722" s="27" t="e">
        <f t="shared" si="200"/>
        <v>#DIV/0!</v>
      </c>
      <c r="AC722" t="e">
        <f t="shared" si="201"/>
        <v>#DIV/0!</v>
      </c>
      <c r="AD722" s="24">
        <f>'GT Data'!D724</f>
        <v>0</v>
      </c>
      <c r="AE722" s="25" t="e">
        <f t="shared" si="202"/>
        <v>#DIV/0!</v>
      </c>
      <c r="AF722" s="25" t="e">
        <f t="shared" si="203"/>
        <v>#DIV/0!</v>
      </c>
      <c r="AG722" s="25" t="e">
        <f t="shared" si="204"/>
        <v>#DIV/0!</v>
      </c>
      <c r="AH722" s="25">
        <v>0</v>
      </c>
      <c r="AI722" s="25">
        <v>0</v>
      </c>
      <c r="AJ722" s="25">
        <f t="shared" si="205"/>
        <v>0</v>
      </c>
      <c r="AK722" s="24">
        <f>'GT Data'!N724</f>
        <v>0</v>
      </c>
      <c r="AL722" s="25" t="e">
        <f t="shared" si="206"/>
        <v>#DIV/0!</v>
      </c>
      <c r="AM722" s="25" t="e">
        <f t="shared" si="207"/>
        <v>#DIV/0!</v>
      </c>
      <c r="AN722" s="25" t="e">
        <f t="shared" si="208"/>
        <v>#DIV/0!</v>
      </c>
      <c r="AO722" s="25">
        <v>0</v>
      </c>
      <c r="AP722" s="25">
        <v>0</v>
      </c>
      <c r="AQ722" s="25" t="e">
        <f t="shared" si="209"/>
        <v>#DIV/0!</v>
      </c>
    </row>
    <row r="723" spans="1:43" x14ac:dyDescent="0.3">
      <c r="A723">
        <f>'Calculated Tab Properties'!A723</f>
        <v>0</v>
      </c>
      <c r="B723">
        <f>'Calculated Tab Properties'!B723</f>
        <v>0</v>
      </c>
      <c r="C723">
        <f>'Calculated Tab Properties'!C723</f>
        <v>0</v>
      </c>
      <c r="D723">
        <f>'Calculated Tab Properties'!D723</f>
        <v>0</v>
      </c>
      <c r="E723">
        <f>'Calculated Tab Properties'!E723</f>
        <v>0</v>
      </c>
      <c r="F723">
        <f>'Calculated Tab Properties'!F723</f>
        <v>0</v>
      </c>
      <c r="G723">
        <f>'Calculated Tab Properties'!G723</f>
        <v>0</v>
      </c>
      <c r="H723">
        <f>'Calculated Tab Properties'!H723</f>
        <v>0</v>
      </c>
      <c r="I723">
        <f>'Calculated Tab Properties'!I723</f>
        <v>0</v>
      </c>
      <c r="J723" s="20" t="e">
        <f>'Calculated Tab Properties'!J723</f>
        <v>#DIV/0!</v>
      </c>
      <c r="K723">
        <v>0</v>
      </c>
      <c r="L723">
        <v>0</v>
      </c>
      <c r="M723">
        <v>0</v>
      </c>
      <c r="N723">
        <v>0</v>
      </c>
      <c r="O723" s="27">
        <f>'Calculated Tab Properties'!O723</f>
        <v>0</v>
      </c>
      <c r="P723" s="27">
        <f>'Calculated Tab Properties'!P723</f>
        <v>0</v>
      </c>
      <c r="Q723">
        <f>'Calculated Tab Properties'!Q723</f>
        <v>-300</v>
      </c>
      <c r="R723" t="e">
        <f>'Calculated Tab Properties'!R723</f>
        <v>#DIV/0!</v>
      </c>
      <c r="T723" s="1">
        <v>0</v>
      </c>
      <c r="U723" s="1">
        <v>0</v>
      </c>
      <c r="V723">
        <f>T723*'GEOMETRIC INPUTS'!S723</f>
        <v>0</v>
      </c>
      <c r="W723">
        <v>722</v>
      </c>
      <c r="X723">
        <f t="shared" si="196"/>
        <v>0</v>
      </c>
      <c r="Y723">
        <f t="shared" si="197"/>
        <v>0</v>
      </c>
      <c r="Z723" s="27" t="e">
        <f t="shared" si="198"/>
        <v>#DIV/0!</v>
      </c>
      <c r="AA723" s="27" t="e">
        <f t="shared" si="199"/>
        <v>#DIV/0!</v>
      </c>
      <c r="AB723" s="27" t="e">
        <f t="shared" si="200"/>
        <v>#DIV/0!</v>
      </c>
      <c r="AC723" t="e">
        <f t="shared" si="201"/>
        <v>#DIV/0!</v>
      </c>
      <c r="AD723" s="24">
        <f>'GT Data'!D725</f>
        <v>0</v>
      </c>
      <c r="AE723" s="25" t="e">
        <f t="shared" si="202"/>
        <v>#DIV/0!</v>
      </c>
      <c r="AF723" s="25" t="e">
        <f t="shared" si="203"/>
        <v>#DIV/0!</v>
      </c>
      <c r="AG723" s="25" t="e">
        <f t="shared" si="204"/>
        <v>#DIV/0!</v>
      </c>
      <c r="AH723" s="25">
        <v>0</v>
      </c>
      <c r="AI723" s="25">
        <v>0</v>
      </c>
      <c r="AJ723" s="25">
        <f t="shared" si="205"/>
        <v>0</v>
      </c>
      <c r="AK723" s="24">
        <f>'GT Data'!N725</f>
        <v>0</v>
      </c>
      <c r="AL723" s="25" t="e">
        <f t="shared" si="206"/>
        <v>#DIV/0!</v>
      </c>
      <c r="AM723" s="25" t="e">
        <f t="shared" si="207"/>
        <v>#DIV/0!</v>
      </c>
      <c r="AN723" s="25" t="e">
        <f t="shared" si="208"/>
        <v>#DIV/0!</v>
      </c>
      <c r="AO723" s="25">
        <v>0</v>
      </c>
      <c r="AP723" s="25">
        <v>0</v>
      </c>
      <c r="AQ723" s="25" t="e">
        <f t="shared" si="209"/>
        <v>#DIV/0!</v>
      </c>
    </row>
    <row r="724" spans="1:43" x14ac:dyDescent="0.3">
      <c r="A724">
        <f>'Calculated Tab Properties'!A724</f>
        <v>0</v>
      </c>
      <c r="B724">
        <f>'Calculated Tab Properties'!B724</f>
        <v>0</v>
      </c>
      <c r="C724">
        <f>'Calculated Tab Properties'!C724</f>
        <v>0</v>
      </c>
      <c r="D724">
        <f>'Calculated Tab Properties'!D724</f>
        <v>0</v>
      </c>
      <c r="E724">
        <f>'Calculated Tab Properties'!E724</f>
        <v>0</v>
      </c>
      <c r="F724">
        <f>'Calculated Tab Properties'!F724</f>
        <v>0</v>
      </c>
      <c r="G724">
        <f>'Calculated Tab Properties'!G724</f>
        <v>0</v>
      </c>
      <c r="H724">
        <f>'Calculated Tab Properties'!H724</f>
        <v>0</v>
      </c>
      <c r="I724">
        <f>'Calculated Tab Properties'!I724</f>
        <v>0</v>
      </c>
      <c r="J724" s="20" t="e">
        <f>'Calculated Tab Properties'!J724</f>
        <v>#DIV/0!</v>
      </c>
      <c r="K724">
        <v>0</v>
      </c>
      <c r="L724">
        <v>0</v>
      </c>
      <c r="M724">
        <v>0</v>
      </c>
      <c r="N724">
        <v>0</v>
      </c>
      <c r="O724" s="27">
        <f>'Calculated Tab Properties'!O724</f>
        <v>0</v>
      </c>
      <c r="P724" s="27">
        <f>'Calculated Tab Properties'!P724</f>
        <v>0</v>
      </c>
      <c r="Q724">
        <f>'Calculated Tab Properties'!Q724</f>
        <v>-300</v>
      </c>
      <c r="R724" t="e">
        <f>'Calculated Tab Properties'!R724</f>
        <v>#DIV/0!</v>
      </c>
      <c r="T724" s="1">
        <v>0</v>
      </c>
      <c r="U724" s="1">
        <v>0</v>
      </c>
      <c r="V724">
        <f>T724*'GEOMETRIC INPUTS'!S724</f>
        <v>0</v>
      </c>
      <c r="W724">
        <v>723</v>
      </c>
      <c r="X724">
        <f t="shared" si="196"/>
        <v>0</v>
      </c>
      <c r="Y724">
        <f t="shared" si="197"/>
        <v>0</v>
      </c>
      <c r="Z724" s="27" t="e">
        <f t="shared" si="198"/>
        <v>#DIV/0!</v>
      </c>
      <c r="AA724" s="27" t="e">
        <f t="shared" si="199"/>
        <v>#DIV/0!</v>
      </c>
      <c r="AB724" s="27" t="e">
        <f t="shared" si="200"/>
        <v>#DIV/0!</v>
      </c>
      <c r="AC724" t="e">
        <f t="shared" si="201"/>
        <v>#DIV/0!</v>
      </c>
      <c r="AD724" s="24">
        <f>'GT Data'!D726</f>
        <v>0</v>
      </c>
      <c r="AE724" s="25" t="e">
        <f t="shared" si="202"/>
        <v>#DIV/0!</v>
      </c>
      <c r="AF724" s="25" t="e">
        <f t="shared" si="203"/>
        <v>#DIV/0!</v>
      </c>
      <c r="AG724" s="25" t="e">
        <f t="shared" si="204"/>
        <v>#DIV/0!</v>
      </c>
      <c r="AH724" s="25">
        <v>0</v>
      </c>
      <c r="AI724" s="25">
        <v>0</v>
      </c>
      <c r="AJ724" s="25">
        <f t="shared" si="205"/>
        <v>0</v>
      </c>
      <c r="AK724" s="24">
        <f>'GT Data'!N726</f>
        <v>0</v>
      </c>
      <c r="AL724" s="25" t="e">
        <f t="shared" si="206"/>
        <v>#DIV/0!</v>
      </c>
      <c r="AM724" s="25" t="e">
        <f t="shared" si="207"/>
        <v>#DIV/0!</v>
      </c>
      <c r="AN724" s="25" t="e">
        <f t="shared" si="208"/>
        <v>#DIV/0!</v>
      </c>
      <c r="AO724" s="25">
        <v>0</v>
      </c>
      <c r="AP724" s="25">
        <v>0</v>
      </c>
      <c r="AQ724" s="25" t="e">
        <f t="shared" si="209"/>
        <v>#DIV/0!</v>
      </c>
    </row>
    <row r="725" spans="1:43" x14ac:dyDescent="0.3">
      <c r="A725">
        <f>'Calculated Tab Properties'!A725</f>
        <v>0</v>
      </c>
      <c r="B725">
        <f>'Calculated Tab Properties'!B725</f>
        <v>0</v>
      </c>
      <c r="C725">
        <f>'Calculated Tab Properties'!C725</f>
        <v>0</v>
      </c>
      <c r="D725">
        <f>'Calculated Tab Properties'!D725</f>
        <v>0</v>
      </c>
      <c r="E725">
        <f>'Calculated Tab Properties'!E725</f>
        <v>0</v>
      </c>
      <c r="F725">
        <f>'Calculated Tab Properties'!F725</f>
        <v>0</v>
      </c>
      <c r="G725">
        <f>'Calculated Tab Properties'!G725</f>
        <v>0</v>
      </c>
      <c r="H725">
        <f>'Calculated Tab Properties'!H725</f>
        <v>0</v>
      </c>
      <c r="I725">
        <f>'Calculated Tab Properties'!I725</f>
        <v>0</v>
      </c>
      <c r="J725" s="20" t="e">
        <f>'Calculated Tab Properties'!J725</f>
        <v>#DIV/0!</v>
      </c>
      <c r="K725">
        <v>0</v>
      </c>
      <c r="L725">
        <v>0</v>
      </c>
      <c r="M725">
        <v>0</v>
      </c>
      <c r="N725">
        <v>0</v>
      </c>
      <c r="O725" s="27">
        <f>'Calculated Tab Properties'!O725</f>
        <v>0</v>
      </c>
      <c r="P725" s="27">
        <f>'Calculated Tab Properties'!P725</f>
        <v>0</v>
      </c>
      <c r="Q725">
        <f>'Calculated Tab Properties'!Q725</f>
        <v>-300</v>
      </c>
      <c r="R725" t="e">
        <f>'Calculated Tab Properties'!R725</f>
        <v>#DIV/0!</v>
      </c>
      <c r="T725" s="1">
        <v>0</v>
      </c>
      <c r="U725" s="1">
        <v>0</v>
      </c>
      <c r="V725">
        <f>T725*'GEOMETRIC INPUTS'!S725</f>
        <v>0</v>
      </c>
      <c r="W725">
        <v>724</v>
      </c>
      <c r="X725">
        <f t="shared" si="196"/>
        <v>0</v>
      </c>
      <c r="Y725">
        <f t="shared" si="197"/>
        <v>0</v>
      </c>
      <c r="Z725" s="27" t="e">
        <f t="shared" si="198"/>
        <v>#DIV/0!</v>
      </c>
      <c r="AA725" s="27" t="e">
        <f t="shared" si="199"/>
        <v>#DIV/0!</v>
      </c>
      <c r="AB725" s="27" t="e">
        <f t="shared" si="200"/>
        <v>#DIV/0!</v>
      </c>
      <c r="AC725" t="e">
        <f t="shared" si="201"/>
        <v>#DIV/0!</v>
      </c>
      <c r="AD725" s="24">
        <f>'GT Data'!D727</f>
        <v>0</v>
      </c>
      <c r="AE725" s="25" t="e">
        <f t="shared" si="202"/>
        <v>#DIV/0!</v>
      </c>
      <c r="AF725" s="25" t="e">
        <f t="shared" si="203"/>
        <v>#DIV/0!</v>
      </c>
      <c r="AG725" s="25" t="e">
        <f t="shared" si="204"/>
        <v>#DIV/0!</v>
      </c>
      <c r="AH725" s="25">
        <v>0</v>
      </c>
      <c r="AI725" s="25">
        <v>0</v>
      </c>
      <c r="AJ725" s="25">
        <f t="shared" si="205"/>
        <v>0</v>
      </c>
      <c r="AK725" s="24">
        <f>'GT Data'!N727</f>
        <v>0</v>
      </c>
      <c r="AL725" s="25" t="e">
        <f t="shared" si="206"/>
        <v>#DIV/0!</v>
      </c>
      <c r="AM725" s="25" t="e">
        <f t="shared" si="207"/>
        <v>#DIV/0!</v>
      </c>
      <c r="AN725" s="25" t="e">
        <f t="shared" si="208"/>
        <v>#DIV/0!</v>
      </c>
      <c r="AO725" s="25">
        <v>0</v>
      </c>
      <c r="AP725" s="25">
        <v>0</v>
      </c>
      <c r="AQ725" s="25" t="e">
        <f t="shared" si="209"/>
        <v>#DIV/0!</v>
      </c>
    </row>
    <row r="726" spans="1:43" x14ac:dyDescent="0.3">
      <c r="A726">
        <f>'Calculated Tab Properties'!A726</f>
        <v>0</v>
      </c>
      <c r="B726">
        <f>'Calculated Tab Properties'!B726</f>
        <v>0</v>
      </c>
      <c r="C726">
        <f>'Calculated Tab Properties'!C726</f>
        <v>0</v>
      </c>
      <c r="D726">
        <f>'Calculated Tab Properties'!D726</f>
        <v>0</v>
      </c>
      <c r="E726">
        <f>'Calculated Tab Properties'!E726</f>
        <v>0</v>
      </c>
      <c r="F726">
        <f>'Calculated Tab Properties'!F726</f>
        <v>0</v>
      </c>
      <c r="G726">
        <f>'Calculated Tab Properties'!G726</f>
        <v>0</v>
      </c>
      <c r="H726">
        <f>'Calculated Tab Properties'!H726</f>
        <v>0</v>
      </c>
      <c r="I726">
        <f>'Calculated Tab Properties'!I726</f>
        <v>0</v>
      </c>
      <c r="J726" s="20" t="e">
        <f>'Calculated Tab Properties'!J726</f>
        <v>#DIV/0!</v>
      </c>
      <c r="K726">
        <v>0</v>
      </c>
      <c r="L726">
        <v>0</v>
      </c>
      <c r="M726">
        <v>0</v>
      </c>
      <c r="N726">
        <v>0</v>
      </c>
      <c r="O726" s="27">
        <f>'Calculated Tab Properties'!O726</f>
        <v>0</v>
      </c>
      <c r="P726" s="27">
        <f>'Calculated Tab Properties'!P726</f>
        <v>0</v>
      </c>
      <c r="Q726">
        <f>'Calculated Tab Properties'!Q726</f>
        <v>-300</v>
      </c>
      <c r="R726" t="e">
        <f>'Calculated Tab Properties'!R726</f>
        <v>#DIV/0!</v>
      </c>
      <c r="T726" s="1">
        <v>0</v>
      </c>
      <c r="U726" s="1">
        <v>0</v>
      </c>
      <c r="V726">
        <f>T726*'GEOMETRIC INPUTS'!S726</f>
        <v>0</v>
      </c>
      <c r="W726">
        <v>725</v>
      </c>
      <c r="X726">
        <f t="shared" si="196"/>
        <v>0</v>
      </c>
      <c r="Y726">
        <f t="shared" si="197"/>
        <v>0</v>
      </c>
      <c r="Z726" s="27" t="e">
        <f t="shared" si="198"/>
        <v>#DIV/0!</v>
      </c>
      <c r="AA726" s="27" t="e">
        <f t="shared" si="199"/>
        <v>#DIV/0!</v>
      </c>
      <c r="AB726" s="27" t="e">
        <f t="shared" si="200"/>
        <v>#DIV/0!</v>
      </c>
      <c r="AC726" t="e">
        <f t="shared" si="201"/>
        <v>#DIV/0!</v>
      </c>
      <c r="AD726" s="24">
        <f>'GT Data'!D728</f>
        <v>0</v>
      </c>
      <c r="AE726" s="25" t="e">
        <f t="shared" si="202"/>
        <v>#DIV/0!</v>
      </c>
      <c r="AF726" s="25" t="e">
        <f t="shared" si="203"/>
        <v>#DIV/0!</v>
      </c>
      <c r="AG726" s="25" t="e">
        <f t="shared" si="204"/>
        <v>#DIV/0!</v>
      </c>
      <c r="AH726" s="25">
        <v>0</v>
      </c>
      <c r="AI726" s="25">
        <v>0</v>
      </c>
      <c r="AJ726" s="25">
        <f t="shared" si="205"/>
        <v>0</v>
      </c>
      <c r="AK726" s="24">
        <f>'GT Data'!N728</f>
        <v>0</v>
      </c>
      <c r="AL726" s="25" t="e">
        <f t="shared" si="206"/>
        <v>#DIV/0!</v>
      </c>
      <c r="AM726" s="25" t="e">
        <f t="shared" si="207"/>
        <v>#DIV/0!</v>
      </c>
      <c r="AN726" s="25" t="e">
        <f t="shared" si="208"/>
        <v>#DIV/0!</v>
      </c>
      <c r="AO726" s="25">
        <v>0</v>
      </c>
      <c r="AP726" s="25">
        <v>0</v>
      </c>
      <c r="AQ726" s="25" t="e">
        <f t="shared" si="209"/>
        <v>#DIV/0!</v>
      </c>
    </row>
    <row r="727" spans="1:43" x14ac:dyDescent="0.3">
      <c r="A727">
        <f>'Calculated Tab Properties'!A727</f>
        <v>0</v>
      </c>
      <c r="B727">
        <f>'Calculated Tab Properties'!B727</f>
        <v>0</v>
      </c>
      <c r="C727">
        <f>'Calculated Tab Properties'!C727</f>
        <v>0</v>
      </c>
      <c r="D727">
        <f>'Calculated Tab Properties'!D727</f>
        <v>0</v>
      </c>
      <c r="E727">
        <f>'Calculated Tab Properties'!E727</f>
        <v>0</v>
      </c>
      <c r="F727">
        <f>'Calculated Tab Properties'!F727</f>
        <v>0</v>
      </c>
      <c r="G727">
        <f>'Calculated Tab Properties'!G727</f>
        <v>0</v>
      </c>
      <c r="H727">
        <f>'Calculated Tab Properties'!H727</f>
        <v>0</v>
      </c>
      <c r="I727">
        <f>'Calculated Tab Properties'!I727</f>
        <v>0</v>
      </c>
      <c r="J727" s="20" t="e">
        <f>'Calculated Tab Properties'!J727</f>
        <v>#DIV/0!</v>
      </c>
      <c r="K727">
        <v>0</v>
      </c>
      <c r="L727">
        <v>0</v>
      </c>
      <c r="M727">
        <v>0</v>
      </c>
      <c r="N727">
        <v>0</v>
      </c>
      <c r="O727" s="27">
        <f>'Calculated Tab Properties'!O727</f>
        <v>0</v>
      </c>
      <c r="P727" s="27">
        <f>'Calculated Tab Properties'!P727</f>
        <v>0</v>
      </c>
      <c r="Q727">
        <f>'Calculated Tab Properties'!Q727</f>
        <v>-300</v>
      </c>
      <c r="R727" t="e">
        <f>'Calculated Tab Properties'!R727</f>
        <v>#DIV/0!</v>
      </c>
      <c r="T727" s="1">
        <v>0</v>
      </c>
      <c r="U727" s="1">
        <v>0</v>
      </c>
      <c r="V727">
        <f>T727*'GEOMETRIC INPUTS'!S727</f>
        <v>0</v>
      </c>
      <c r="W727">
        <v>726</v>
      </c>
      <c r="X727">
        <f t="shared" si="196"/>
        <v>0</v>
      </c>
      <c r="Y727">
        <f t="shared" si="197"/>
        <v>0</v>
      </c>
      <c r="Z727" s="27" t="e">
        <f t="shared" si="198"/>
        <v>#DIV/0!</v>
      </c>
      <c r="AA727" s="27" t="e">
        <f t="shared" si="199"/>
        <v>#DIV/0!</v>
      </c>
      <c r="AB727" s="27" t="e">
        <f t="shared" si="200"/>
        <v>#DIV/0!</v>
      </c>
      <c r="AC727" t="e">
        <f t="shared" si="201"/>
        <v>#DIV/0!</v>
      </c>
      <c r="AD727" s="24">
        <f>'GT Data'!D729</f>
        <v>0</v>
      </c>
      <c r="AE727" s="25" t="e">
        <f t="shared" si="202"/>
        <v>#DIV/0!</v>
      </c>
      <c r="AF727" s="25" t="e">
        <f t="shared" si="203"/>
        <v>#DIV/0!</v>
      </c>
      <c r="AG727" s="25" t="e">
        <f t="shared" si="204"/>
        <v>#DIV/0!</v>
      </c>
      <c r="AH727" s="25">
        <v>0</v>
      </c>
      <c r="AI727" s="25">
        <v>0</v>
      </c>
      <c r="AJ727" s="25">
        <f t="shared" si="205"/>
        <v>0</v>
      </c>
      <c r="AK727" s="24">
        <f>'GT Data'!N729</f>
        <v>0</v>
      </c>
      <c r="AL727" s="25" t="e">
        <f t="shared" si="206"/>
        <v>#DIV/0!</v>
      </c>
      <c r="AM727" s="25" t="e">
        <f t="shared" si="207"/>
        <v>#DIV/0!</v>
      </c>
      <c r="AN727" s="25" t="e">
        <f t="shared" si="208"/>
        <v>#DIV/0!</v>
      </c>
      <c r="AO727" s="25">
        <v>0</v>
      </c>
      <c r="AP727" s="25">
        <v>0</v>
      </c>
      <c r="AQ727" s="25" t="e">
        <f t="shared" si="209"/>
        <v>#DIV/0!</v>
      </c>
    </row>
    <row r="728" spans="1:43" x14ac:dyDescent="0.3">
      <c r="A728">
        <f>'Calculated Tab Properties'!A728</f>
        <v>0</v>
      </c>
      <c r="B728">
        <f>'Calculated Tab Properties'!B728</f>
        <v>0</v>
      </c>
      <c r="C728">
        <f>'Calculated Tab Properties'!C728</f>
        <v>0</v>
      </c>
      <c r="D728">
        <f>'Calculated Tab Properties'!D728</f>
        <v>0</v>
      </c>
      <c r="E728">
        <f>'Calculated Tab Properties'!E728</f>
        <v>0</v>
      </c>
      <c r="F728">
        <f>'Calculated Tab Properties'!F728</f>
        <v>0</v>
      </c>
      <c r="G728">
        <f>'Calculated Tab Properties'!G728</f>
        <v>0</v>
      </c>
      <c r="H728">
        <f>'Calculated Tab Properties'!H728</f>
        <v>0</v>
      </c>
      <c r="I728">
        <f>'Calculated Tab Properties'!I728</f>
        <v>0</v>
      </c>
      <c r="J728" s="20" t="e">
        <f>'Calculated Tab Properties'!J728</f>
        <v>#DIV/0!</v>
      </c>
      <c r="K728">
        <v>0</v>
      </c>
      <c r="L728">
        <v>0</v>
      </c>
      <c r="M728">
        <v>0</v>
      </c>
      <c r="N728">
        <v>0</v>
      </c>
      <c r="O728" s="27">
        <f>'Calculated Tab Properties'!O728</f>
        <v>0</v>
      </c>
      <c r="P728" s="27">
        <f>'Calculated Tab Properties'!P728</f>
        <v>0</v>
      </c>
      <c r="Q728">
        <f>'Calculated Tab Properties'!Q728</f>
        <v>-300</v>
      </c>
      <c r="R728" t="e">
        <f>'Calculated Tab Properties'!R728</f>
        <v>#DIV/0!</v>
      </c>
      <c r="T728" s="1">
        <v>0</v>
      </c>
      <c r="U728" s="1">
        <v>0</v>
      </c>
      <c r="V728">
        <f>T728*'GEOMETRIC INPUTS'!S728</f>
        <v>0</v>
      </c>
      <c r="W728">
        <v>727</v>
      </c>
      <c r="X728">
        <f t="shared" si="196"/>
        <v>0</v>
      </c>
      <c r="Y728">
        <f t="shared" si="197"/>
        <v>0</v>
      </c>
      <c r="Z728" s="27" t="e">
        <f t="shared" si="198"/>
        <v>#DIV/0!</v>
      </c>
      <c r="AA728" s="27" t="e">
        <f t="shared" si="199"/>
        <v>#DIV/0!</v>
      </c>
      <c r="AB728" s="27" t="e">
        <f t="shared" si="200"/>
        <v>#DIV/0!</v>
      </c>
      <c r="AC728" t="e">
        <f t="shared" si="201"/>
        <v>#DIV/0!</v>
      </c>
      <c r="AD728" s="24">
        <f>'GT Data'!D730</f>
        <v>0</v>
      </c>
      <c r="AE728" s="25" t="e">
        <f t="shared" si="202"/>
        <v>#DIV/0!</v>
      </c>
      <c r="AF728" s="25" t="e">
        <f t="shared" si="203"/>
        <v>#DIV/0!</v>
      </c>
      <c r="AG728" s="25" t="e">
        <f t="shared" si="204"/>
        <v>#DIV/0!</v>
      </c>
      <c r="AH728" s="25">
        <v>0</v>
      </c>
      <c r="AI728" s="25">
        <v>0</v>
      </c>
      <c r="AJ728" s="25">
        <f t="shared" si="205"/>
        <v>0</v>
      </c>
      <c r="AK728" s="24">
        <f>'GT Data'!N730</f>
        <v>0</v>
      </c>
      <c r="AL728" s="25" t="e">
        <f t="shared" si="206"/>
        <v>#DIV/0!</v>
      </c>
      <c r="AM728" s="25" t="e">
        <f t="shared" si="207"/>
        <v>#DIV/0!</v>
      </c>
      <c r="AN728" s="25" t="e">
        <f t="shared" si="208"/>
        <v>#DIV/0!</v>
      </c>
      <c r="AO728" s="25">
        <v>0</v>
      </c>
      <c r="AP728" s="25">
        <v>0</v>
      </c>
      <c r="AQ728" s="25" t="e">
        <f t="shared" si="209"/>
        <v>#DIV/0!</v>
      </c>
    </row>
    <row r="729" spans="1:43" x14ac:dyDescent="0.3">
      <c r="A729">
        <f>'Calculated Tab Properties'!A729</f>
        <v>0</v>
      </c>
      <c r="B729">
        <f>'Calculated Tab Properties'!B729</f>
        <v>0</v>
      </c>
      <c r="C729">
        <f>'Calculated Tab Properties'!C729</f>
        <v>0</v>
      </c>
      <c r="D729">
        <f>'Calculated Tab Properties'!D729</f>
        <v>0</v>
      </c>
      <c r="E729">
        <f>'Calculated Tab Properties'!E729</f>
        <v>0</v>
      </c>
      <c r="F729">
        <f>'Calculated Tab Properties'!F729</f>
        <v>0</v>
      </c>
      <c r="G729">
        <f>'Calculated Tab Properties'!G729</f>
        <v>0</v>
      </c>
      <c r="H729">
        <f>'Calculated Tab Properties'!H729</f>
        <v>0</v>
      </c>
      <c r="I729">
        <f>'Calculated Tab Properties'!I729</f>
        <v>0</v>
      </c>
      <c r="J729" s="20" t="e">
        <f>'Calculated Tab Properties'!J729</f>
        <v>#DIV/0!</v>
      </c>
      <c r="K729">
        <v>0</v>
      </c>
      <c r="L729">
        <v>0</v>
      </c>
      <c r="M729">
        <v>0</v>
      </c>
      <c r="N729">
        <v>0</v>
      </c>
      <c r="O729" s="27">
        <f>'Calculated Tab Properties'!O729</f>
        <v>0</v>
      </c>
      <c r="P729" s="27">
        <f>'Calculated Tab Properties'!P729</f>
        <v>0</v>
      </c>
      <c r="Q729">
        <f>'Calculated Tab Properties'!Q729</f>
        <v>-300</v>
      </c>
      <c r="R729" t="e">
        <f>'Calculated Tab Properties'!R729</f>
        <v>#DIV/0!</v>
      </c>
      <c r="T729" s="1">
        <v>0</v>
      </c>
      <c r="U729" s="1">
        <v>0</v>
      </c>
      <c r="V729">
        <f>T729*'GEOMETRIC INPUTS'!S729</f>
        <v>0</v>
      </c>
      <c r="W729">
        <v>728</v>
      </c>
      <c r="X729">
        <f t="shared" si="196"/>
        <v>0</v>
      </c>
      <c r="Y729">
        <f t="shared" si="197"/>
        <v>0</v>
      </c>
      <c r="Z729" s="27" t="e">
        <f t="shared" si="198"/>
        <v>#DIV/0!</v>
      </c>
      <c r="AA729" s="27" t="e">
        <f t="shared" si="199"/>
        <v>#DIV/0!</v>
      </c>
      <c r="AB729" s="27" t="e">
        <f t="shared" si="200"/>
        <v>#DIV/0!</v>
      </c>
      <c r="AC729" t="e">
        <f t="shared" si="201"/>
        <v>#DIV/0!</v>
      </c>
      <c r="AD729" s="24">
        <f>'GT Data'!D731</f>
        <v>0</v>
      </c>
      <c r="AE729" s="25" t="e">
        <f t="shared" si="202"/>
        <v>#DIV/0!</v>
      </c>
      <c r="AF729" s="25" t="e">
        <f t="shared" si="203"/>
        <v>#DIV/0!</v>
      </c>
      <c r="AG729" s="25" t="e">
        <f t="shared" si="204"/>
        <v>#DIV/0!</v>
      </c>
      <c r="AH729" s="25">
        <v>0</v>
      </c>
      <c r="AI729" s="25">
        <v>0</v>
      </c>
      <c r="AJ729" s="25">
        <f t="shared" si="205"/>
        <v>0</v>
      </c>
      <c r="AK729" s="24">
        <f>'GT Data'!N731</f>
        <v>0</v>
      </c>
      <c r="AL729" s="25" t="e">
        <f t="shared" si="206"/>
        <v>#DIV/0!</v>
      </c>
      <c r="AM729" s="25" t="e">
        <f t="shared" si="207"/>
        <v>#DIV/0!</v>
      </c>
      <c r="AN729" s="25" t="e">
        <f t="shared" si="208"/>
        <v>#DIV/0!</v>
      </c>
      <c r="AO729" s="25">
        <v>0</v>
      </c>
      <c r="AP729" s="25">
        <v>0</v>
      </c>
      <c r="AQ729" s="25" t="e">
        <f t="shared" si="209"/>
        <v>#DIV/0!</v>
      </c>
    </row>
    <row r="730" spans="1:43" x14ac:dyDescent="0.3">
      <c r="A730">
        <f>'Calculated Tab Properties'!A730</f>
        <v>0</v>
      </c>
      <c r="B730">
        <f>'Calculated Tab Properties'!B730</f>
        <v>0</v>
      </c>
      <c r="C730">
        <f>'Calculated Tab Properties'!C730</f>
        <v>0</v>
      </c>
      <c r="D730">
        <f>'Calculated Tab Properties'!D730</f>
        <v>0</v>
      </c>
      <c r="E730">
        <f>'Calculated Tab Properties'!E730</f>
        <v>0</v>
      </c>
      <c r="F730">
        <f>'Calculated Tab Properties'!F730</f>
        <v>0</v>
      </c>
      <c r="G730">
        <f>'Calculated Tab Properties'!G730</f>
        <v>0</v>
      </c>
      <c r="H730">
        <f>'Calculated Tab Properties'!H730</f>
        <v>0</v>
      </c>
      <c r="I730">
        <f>'Calculated Tab Properties'!I730</f>
        <v>0</v>
      </c>
      <c r="J730" s="20" t="e">
        <f>'Calculated Tab Properties'!J730</f>
        <v>#DIV/0!</v>
      </c>
      <c r="K730">
        <v>0</v>
      </c>
      <c r="L730">
        <v>0</v>
      </c>
      <c r="M730">
        <v>0</v>
      </c>
      <c r="N730">
        <v>0</v>
      </c>
      <c r="O730" s="27">
        <f>'Calculated Tab Properties'!O730</f>
        <v>0</v>
      </c>
      <c r="P730" s="27">
        <f>'Calculated Tab Properties'!P730</f>
        <v>0</v>
      </c>
      <c r="Q730">
        <f>'Calculated Tab Properties'!Q730</f>
        <v>-300</v>
      </c>
      <c r="R730" t="e">
        <f>'Calculated Tab Properties'!R730</f>
        <v>#DIV/0!</v>
      </c>
      <c r="T730" s="1">
        <v>0</v>
      </c>
      <c r="U730" s="1">
        <v>0</v>
      </c>
      <c r="V730">
        <f>T730*'GEOMETRIC INPUTS'!S730</f>
        <v>0</v>
      </c>
      <c r="W730">
        <v>729</v>
      </c>
      <c r="X730">
        <f t="shared" si="196"/>
        <v>0</v>
      </c>
      <c r="Y730">
        <f t="shared" si="197"/>
        <v>0</v>
      </c>
      <c r="Z730" s="27" t="e">
        <f t="shared" si="198"/>
        <v>#DIV/0!</v>
      </c>
      <c r="AA730" s="27" t="e">
        <f t="shared" si="199"/>
        <v>#DIV/0!</v>
      </c>
      <c r="AB730" s="27" t="e">
        <f t="shared" si="200"/>
        <v>#DIV/0!</v>
      </c>
      <c r="AC730" t="e">
        <f t="shared" si="201"/>
        <v>#DIV/0!</v>
      </c>
      <c r="AD730" s="24">
        <f>'GT Data'!D732</f>
        <v>0</v>
      </c>
      <c r="AE730" s="25" t="e">
        <f t="shared" si="202"/>
        <v>#DIV/0!</v>
      </c>
      <c r="AF730" s="25" t="e">
        <f t="shared" si="203"/>
        <v>#DIV/0!</v>
      </c>
      <c r="AG730" s="25" t="e">
        <f t="shared" si="204"/>
        <v>#DIV/0!</v>
      </c>
      <c r="AH730" s="25">
        <v>0</v>
      </c>
      <c r="AI730" s="25">
        <v>0</v>
      </c>
      <c r="AJ730" s="25">
        <f t="shared" si="205"/>
        <v>0</v>
      </c>
      <c r="AK730" s="24">
        <f>'GT Data'!N732</f>
        <v>0</v>
      </c>
      <c r="AL730" s="25" t="e">
        <f t="shared" si="206"/>
        <v>#DIV/0!</v>
      </c>
      <c r="AM730" s="25" t="e">
        <f t="shared" si="207"/>
        <v>#DIV/0!</v>
      </c>
      <c r="AN730" s="25" t="e">
        <f t="shared" si="208"/>
        <v>#DIV/0!</v>
      </c>
      <c r="AO730" s="25">
        <v>0</v>
      </c>
      <c r="AP730" s="25">
        <v>0</v>
      </c>
      <c r="AQ730" s="25" t="e">
        <f t="shared" si="209"/>
        <v>#DIV/0!</v>
      </c>
    </row>
    <row r="731" spans="1:43" x14ac:dyDescent="0.3">
      <c r="A731">
        <f>'Calculated Tab Properties'!A731</f>
        <v>0</v>
      </c>
      <c r="B731">
        <f>'Calculated Tab Properties'!B731</f>
        <v>0</v>
      </c>
      <c r="C731">
        <f>'Calculated Tab Properties'!C731</f>
        <v>0</v>
      </c>
      <c r="D731">
        <f>'Calculated Tab Properties'!D731</f>
        <v>0</v>
      </c>
      <c r="E731">
        <f>'Calculated Tab Properties'!E731</f>
        <v>0</v>
      </c>
      <c r="F731">
        <f>'Calculated Tab Properties'!F731</f>
        <v>0</v>
      </c>
      <c r="G731">
        <f>'Calculated Tab Properties'!G731</f>
        <v>0</v>
      </c>
      <c r="H731">
        <f>'Calculated Tab Properties'!H731</f>
        <v>0</v>
      </c>
      <c r="I731">
        <f>'Calculated Tab Properties'!I731</f>
        <v>0</v>
      </c>
      <c r="J731" s="20" t="e">
        <f>'Calculated Tab Properties'!J731</f>
        <v>#DIV/0!</v>
      </c>
      <c r="K731">
        <v>0</v>
      </c>
      <c r="L731">
        <v>0</v>
      </c>
      <c r="M731">
        <v>0</v>
      </c>
      <c r="N731">
        <v>0</v>
      </c>
      <c r="O731" s="27">
        <f>'Calculated Tab Properties'!O731</f>
        <v>0</v>
      </c>
      <c r="P731" s="27">
        <f>'Calculated Tab Properties'!P731</f>
        <v>0</v>
      </c>
      <c r="Q731">
        <f>'Calculated Tab Properties'!Q731</f>
        <v>-300</v>
      </c>
      <c r="R731" t="e">
        <f>'Calculated Tab Properties'!R731</f>
        <v>#DIV/0!</v>
      </c>
      <c r="T731" s="1">
        <v>0</v>
      </c>
      <c r="U731" s="1">
        <v>0</v>
      </c>
      <c r="V731">
        <f>T731*'GEOMETRIC INPUTS'!S731</f>
        <v>0</v>
      </c>
      <c r="W731">
        <v>730</v>
      </c>
      <c r="X731">
        <f t="shared" si="196"/>
        <v>0</v>
      </c>
      <c r="Y731">
        <f t="shared" si="197"/>
        <v>0</v>
      </c>
      <c r="Z731" s="27" t="e">
        <f t="shared" si="198"/>
        <v>#DIV/0!</v>
      </c>
      <c r="AA731" s="27" t="e">
        <f t="shared" si="199"/>
        <v>#DIV/0!</v>
      </c>
      <c r="AB731" s="27" t="e">
        <f t="shared" si="200"/>
        <v>#DIV/0!</v>
      </c>
      <c r="AC731" t="e">
        <f t="shared" si="201"/>
        <v>#DIV/0!</v>
      </c>
      <c r="AD731" s="24">
        <f>'GT Data'!D733</f>
        <v>0</v>
      </c>
      <c r="AE731" s="25" t="e">
        <f t="shared" si="202"/>
        <v>#DIV/0!</v>
      </c>
      <c r="AF731" s="25" t="e">
        <f t="shared" si="203"/>
        <v>#DIV/0!</v>
      </c>
      <c r="AG731" s="25" t="e">
        <f t="shared" si="204"/>
        <v>#DIV/0!</v>
      </c>
      <c r="AH731" s="25">
        <v>0</v>
      </c>
      <c r="AI731" s="25">
        <v>0</v>
      </c>
      <c r="AJ731" s="25">
        <f t="shared" si="205"/>
        <v>0</v>
      </c>
      <c r="AK731" s="24">
        <f>'GT Data'!N733</f>
        <v>0</v>
      </c>
      <c r="AL731" s="25" t="e">
        <f t="shared" si="206"/>
        <v>#DIV/0!</v>
      </c>
      <c r="AM731" s="25" t="e">
        <f t="shared" si="207"/>
        <v>#DIV/0!</v>
      </c>
      <c r="AN731" s="25" t="e">
        <f t="shared" si="208"/>
        <v>#DIV/0!</v>
      </c>
      <c r="AO731" s="25">
        <v>0</v>
      </c>
      <c r="AP731" s="25">
        <v>0</v>
      </c>
      <c r="AQ731" s="25" t="e">
        <f t="shared" si="209"/>
        <v>#DIV/0!</v>
      </c>
    </row>
    <row r="732" spans="1:43" x14ac:dyDescent="0.3">
      <c r="A732">
        <f>'Calculated Tab Properties'!A732</f>
        <v>0</v>
      </c>
      <c r="B732">
        <f>'Calculated Tab Properties'!B732</f>
        <v>0</v>
      </c>
      <c r="C732">
        <f>'Calculated Tab Properties'!C732</f>
        <v>0</v>
      </c>
      <c r="D732">
        <f>'Calculated Tab Properties'!D732</f>
        <v>0</v>
      </c>
      <c r="E732">
        <f>'Calculated Tab Properties'!E732</f>
        <v>0</v>
      </c>
      <c r="F732">
        <f>'Calculated Tab Properties'!F732</f>
        <v>0</v>
      </c>
      <c r="G732">
        <f>'Calculated Tab Properties'!G732</f>
        <v>0</v>
      </c>
      <c r="H732">
        <f>'Calculated Tab Properties'!H732</f>
        <v>0</v>
      </c>
      <c r="I732">
        <f>'Calculated Tab Properties'!I732</f>
        <v>0</v>
      </c>
      <c r="J732" s="20" t="e">
        <f>'Calculated Tab Properties'!J732</f>
        <v>#DIV/0!</v>
      </c>
      <c r="K732">
        <v>0</v>
      </c>
      <c r="L732">
        <v>0</v>
      </c>
      <c r="M732">
        <v>0</v>
      </c>
      <c r="N732">
        <v>0</v>
      </c>
      <c r="O732" s="27">
        <f>'Calculated Tab Properties'!O732</f>
        <v>0</v>
      </c>
      <c r="P732" s="27">
        <f>'Calculated Tab Properties'!P732</f>
        <v>0</v>
      </c>
      <c r="Q732">
        <f>'Calculated Tab Properties'!Q732</f>
        <v>-300</v>
      </c>
      <c r="R732" t="e">
        <f>'Calculated Tab Properties'!R732</f>
        <v>#DIV/0!</v>
      </c>
      <c r="T732" s="1">
        <v>0</v>
      </c>
      <c r="U732" s="1">
        <v>0</v>
      </c>
      <c r="V732">
        <f>T732*'GEOMETRIC INPUTS'!S732</f>
        <v>0</v>
      </c>
      <c r="W732">
        <v>731</v>
      </c>
      <c r="X732">
        <f t="shared" si="196"/>
        <v>0</v>
      </c>
      <c r="Y732">
        <f t="shared" si="197"/>
        <v>0</v>
      </c>
      <c r="Z732" s="27" t="e">
        <f t="shared" si="198"/>
        <v>#DIV/0!</v>
      </c>
      <c r="AA732" s="27" t="e">
        <f t="shared" si="199"/>
        <v>#DIV/0!</v>
      </c>
      <c r="AB732" s="27" t="e">
        <f t="shared" si="200"/>
        <v>#DIV/0!</v>
      </c>
      <c r="AC732" t="e">
        <f t="shared" si="201"/>
        <v>#DIV/0!</v>
      </c>
      <c r="AD732" s="24">
        <f>'GT Data'!D734</f>
        <v>0</v>
      </c>
      <c r="AE732" s="25" t="e">
        <f t="shared" si="202"/>
        <v>#DIV/0!</v>
      </c>
      <c r="AF732" s="25" t="e">
        <f t="shared" si="203"/>
        <v>#DIV/0!</v>
      </c>
      <c r="AG732" s="25" t="e">
        <f t="shared" si="204"/>
        <v>#DIV/0!</v>
      </c>
      <c r="AH732" s="25">
        <v>0</v>
      </c>
      <c r="AI732" s="25">
        <v>0</v>
      </c>
      <c r="AJ732" s="25">
        <f t="shared" si="205"/>
        <v>0</v>
      </c>
      <c r="AK732" s="24">
        <f>'GT Data'!N734</f>
        <v>0</v>
      </c>
      <c r="AL732" s="25" t="e">
        <f t="shared" si="206"/>
        <v>#DIV/0!</v>
      </c>
      <c r="AM732" s="25" t="e">
        <f t="shared" si="207"/>
        <v>#DIV/0!</v>
      </c>
      <c r="AN732" s="25" t="e">
        <f t="shared" si="208"/>
        <v>#DIV/0!</v>
      </c>
      <c r="AO732" s="25">
        <v>0</v>
      </c>
      <c r="AP732" s="25">
        <v>0</v>
      </c>
      <c r="AQ732" s="25" t="e">
        <f t="shared" si="209"/>
        <v>#DIV/0!</v>
      </c>
    </row>
    <row r="733" spans="1:43" x14ac:dyDescent="0.3">
      <c r="A733">
        <f>'Calculated Tab Properties'!A733</f>
        <v>0</v>
      </c>
      <c r="B733">
        <f>'Calculated Tab Properties'!B733</f>
        <v>0</v>
      </c>
      <c r="C733">
        <f>'Calculated Tab Properties'!C733</f>
        <v>0</v>
      </c>
      <c r="D733">
        <f>'Calculated Tab Properties'!D733</f>
        <v>0</v>
      </c>
      <c r="E733">
        <f>'Calculated Tab Properties'!E733</f>
        <v>0</v>
      </c>
      <c r="F733">
        <f>'Calculated Tab Properties'!F733</f>
        <v>0</v>
      </c>
      <c r="G733">
        <f>'Calculated Tab Properties'!G733</f>
        <v>0</v>
      </c>
      <c r="H733">
        <f>'Calculated Tab Properties'!H733</f>
        <v>0</v>
      </c>
      <c r="I733">
        <f>'Calculated Tab Properties'!I733</f>
        <v>0</v>
      </c>
      <c r="J733" s="20" t="e">
        <f>'Calculated Tab Properties'!J733</f>
        <v>#DIV/0!</v>
      </c>
      <c r="K733">
        <v>0</v>
      </c>
      <c r="L733">
        <v>0</v>
      </c>
      <c r="M733">
        <v>0</v>
      </c>
      <c r="N733">
        <v>0</v>
      </c>
      <c r="O733" s="27">
        <f>'Calculated Tab Properties'!O733</f>
        <v>0</v>
      </c>
      <c r="P733" s="27">
        <f>'Calculated Tab Properties'!P733</f>
        <v>0</v>
      </c>
      <c r="Q733">
        <f>'Calculated Tab Properties'!Q733</f>
        <v>-300</v>
      </c>
      <c r="R733" t="e">
        <f>'Calculated Tab Properties'!R733</f>
        <v>#DIV/0!</v>
      </c>
      <c r="T733" s="1">
        <v>0</v>
      </c>
      <c r="U733" s="1">
        <v>0</v>
      </c>
      <c r="V733">
        <f>T733*'GEOMETRIC INPUTS'!S733</f>
        <v>0</v>
      </c>
      <c r="W733">
        <v>732</v>
      </c>
      <c r="X733">
        <f t="shared" si="196"/>
        <v>0</v>
      </c>
      <c r="Y733">
        <f t="shared" si="197"/>
        <v>0</v>
      </c>
      <c r="Z733" s="27" t="e">
        <f t="shared" si="198"/>
        <v>#DIV/0!</v>
      </c>
      <c r="AA733" s="27" t="e">
        <f t="shared" si="199"/>
        <v>#DIV/0!</v>
      </c>
      <c r="AB733" s="27" t="e">
        <f t="shared" si="200"/>
        <v>#DIV/0!</v>
      </c>
      <c r="AC733" t="e">
        <f t="shared" si="201"/>
        <v>#DIV/0!</v>
      </c>
      <c r="AD733" s="24">
        <f>'GT Data'!D735</f>
        <v>0</v>
      </c>
      <c r="AE733" s="25" t="e">
        <f t="shared" si="202"/>
        <v>#DIV/0!</v>
      </c>
      <c r="AF733" s="25" t="e">
        <f t="shared" si="203"/>
        <v>#DIV/0!</v>
      </c>
      <c r="AG733" s="25" t="e">
        <f t="shared" si="204"/>
        <v>#DIV/0!</v>
      </c>
      <c r="AH733" s="25">
        <v>0</v>
      </c>
      <c r="AI733" s="25">
        <v>0</v>
      </c>
      <c r="AJ733" s="25">
        <f t="shared" si="205"/>
        <v>0</v>
      </c>
      <c r="AK733" s="24">
        <f>'GT Data'!N735</f>
        <v>0</v>
      </c>
      <c r="AL733" s="25" t="e">
        <f t="shared" si="206"/>
        <v>#DIV/0!</v>
      </c>
      <c r="AM733" s="25" t="e">
        <f t="shared" si="207"/>
        <v>#DIV/0!</v>
      </c>
      <c r="AN733" s="25" t="e">
        <f t="shared" si="208"/>
        <v>#DIV/0!</v>
      </c>
      <c r="AO733" s="25">
        <v>0</v>
      </c>
      <c r="AP733" s="25">
        <v>0</v>
      </c>
      <c r="AQ733" s="25" t="e">
        <f t="shared" si="209"/>
        <v>#DIV/0!</v>
      </c>
    </row>
    <row r="734" spans="1:43" x14ac:dyDescent="0.3">
      <c r="A734">
        <f>'Calculated Tab Properties'!A734</f>
        <v>0</v>
      </c>
      <c r="B734">
        <f>'Calculated Tab Properties'!B734</f>
        <v>0</v>
      </c>
      <c r="C734">
        <f>'Calculated Tab Properties'!C734</f>
        <v>0</v>
      </c>
      <c r="D734">
        <f>'Calculated Tab Properties'!D734</f>
        <v>0</v>
      </c>
      <c r="E734">
        <f>'Calculated Tab Properties'!E734</f>
        <v>0</v>
      </c>
      <c r="F734">
        <f>'Calculated Tab Properties'!F734</f>
        <v>0</v>
      </c>
      <c r="G734">
        <f>'Calculated Tab Properties'!G734</f>
        <v>0</v>
      </c>
      <c r="H734">
        <f>'Calculated Tab Properties'!H734</f>
        <v>0</v>
      </c>
      <c r="I734">
        <f>'Calculated Tab Properties'!I734</f>
        <v>0</v>
      </c>
      <c r="J734" s="20" t="e">
        <f>'Calculated Tab Properties'!J734</f>
        <v>#DIV/0!</v>
      </c>
      <c r="K734">
        <v>0</v>
      </c>
      <c r="L734">
        <v>0</v>
      </c>
      <c r="M734">
        <v>0</v>
      </c>
      <c r="N734">
        <v>0</v>
      </c>
      <c r="O734" s="27">
        <f>'Calculated Tab Properties'!O734</f>
        <v>0</v>
      </c>
      <c r="P734" s="27">
        <f>'Calculated Tab Properties'!P734</f>
        <v>0</v>
      </c>
      <c r="Q734">
        <f>'Calculated Tab Properties'!Q734</f>
        <v>-300</v>
      </c>
      <c r="R734" t="e">
        <f>'Calculated Tab Properties'!R734</f>
        <v>#DIV/0!</v>
      </c>
      <c r="T734" s="1">
        <v>0</v>
      </c>
      <c r="U734" s="1">
        <v>0</v>
      </c>
      <c r="V734">
        <f>T734*'GEOMETRIC INPUTS'!S734</f>
        <v>0</v>
      </c>
      <c r="W734">
        <v>733</v>
      </c>
      <c r="X734">
        <f t="shared" si="196"/>
        <v>0</v>
      </c>
      <c r="Y734">
        <f t="shared" si="197"/>
        <v>0</v>
      </c>
      <c r="Z734" s="27" t="e">
        <f t="shared" si="198"/>
        <v>#DIV/0!</v>
      </c>
      <c r="AA734" s="27" t="e">
        <f t="shared" si="199"/>
        <v>#DIV/0!</v>
      </c>
      <c r="AB734" s="27" t="e">
        <f t="shared" si="200"/>
        <v>#DIV/0!</v>
      </c>
      <c r="AC734" t="e">
        <f t="shared" si="201"/>
        <v>#DIV/0!</v>
      </c>
      <c r="AD734" s="24">
        <f>'GT Data'!D736</f>
        <v>0</v>
      </c>
      <c r="AE734" s="25" t="e">
        <f t="shared" si="202"/>
        <v>#DIV/0!</v>
      </c>
      <c r="AF734" s="25" t="e">
        <f t="shared" si="203"/>
        <v>#DIV/0!</v>
      </c>
      <c r="AG734" s="25" t="e">
        <f t="shared" si="204"/>
        <v>#DIV/0!</v>
      </c>
      <c r="AH734" s="25">
        <v>0</v>
      </c>
      <c r="AI734" s="25">
        <v>0</v>
      </c>
      <c r="AJ734" s="25">
        <f t="shared" si="205"/>
        <v>0</v>
      </c>
      <c r="AK734" s="24">
        <f>'GT Data'!N736</f>
        <v>0</v>
      </c>
      <c r="AL734" s="25" t="e">
        <f t="shared" si="206"/>
        <v>#DIV/0!</v>
      </c>
      <c r="AM734" s="25" t="e">
        <f t="shared" si="207"/>
        <v>#DIV/0!</v>
      </c>
      <c r="AN734" s="25" t="e">
        <f t="shared" si="208"/>
        <v>#DIV/0!</v>
      </c>
      <c r="AO734" s="25">
        <v>0</v>
      </c>
      <c r="AP734" s="25">
        <v>0</v>
      </c>
      <c r="AQ734" s="25" t="e">
        <f t="shared" si="209"/>
        <v>#DIV/0!</v>
      </c>
    </row>
    <row r="735" spans="1:43" x14ac:dyDescent="0.3">
      <c r="A735">
        <f>'Calculated Tab Properties'!A735</f>
        <v>0</v>
      </c>
      <c r="B735">
        <f>'Calculated Tab Properties'!B735</f>
        <v>0</v>
      </c>
      <c r="C735">
        <f>'Calculated Tab Properties'!C735</f>
        <v>0</v>
      </c>
      <c r="D735">
        <f>'Calculated Tab Properties'!D735</f>
        <v>0</v>
      </c>
      <c r="E735">
        <f>'Calculated Tab Properties'!E735</f>
        <v>0</v>
      </c>
      <c r="F735">
        <f>'Calculated Tab Properties'!F735</f>
        <v>0</v>
      </c>
      <c r="G735">
        <f>'Calculated Tab Properties'!G735</f>
        <v>0</v>
      </c>
      <c r="H735">
        <f>'Calculated Tab Properties'!H735</f>
        <v>0</v>
      </c>
      <c r="I735">
        <f>'Calculated Tab Properties'!I735</f>
        <v>0</v>
      </c>
      <c r="J735" s="20" t="e">
        <f>'Calculated Tab Properties'!J735</f>
        <v>#DIV/0!</v>
      </c>
      <c r="K735">
        <v>0</v>
      </c>
      <c r="L735">
        <v>0</v>
      </c>
      <c r="M735">
        <v>0</v>
      </c>
      <c r="N735">
        <v>0</v>
      </c>
      <c r="O735" s="27">
        <f>'Calculated Tab Properties'!O735</f>
        <v>0</v>
      </c>
      <c r="P735" s="27">
        <f>'Calculated Tab Properties'!P735</f>
        <v>0</v>
      </c>
      <c r="Q735">
        <f>'Calculated Tab Properties'!Q735</f>
        <v>-300</v>
      </c>
      <c r="R735" t="e">
        <f>'Calculated Tab Properties'!R735</f>
        <v>#DIV/0!</v>
      </c>
      <c r="T735" s="1">
        <v>0</v>
      </c>
      <c r="U735" s="1">
        <v>0</v>
      </c>
      <c r="V735">
        <f>T735*'GEOMETRIC INPUTS'!S735</f>
        <v>0</v>
      </c>
      <c r="W735">
        <v>734</v>
      </c>
      <c r="X735">
        <f t="shared" si="196"/>
        <v>0</v>
      </c>
      <c r="Y735">
        <f t="shared" si="197"/>
        <v>0</v>
      </c>
      <c r="Z735" s="27" t="e">
        <f t="shared" si="198"/>
        <v>#DIV/0!</v>
      </c>
      <c r="AA735" s="27" t="e">
        <f t="shared" si="199"/>
        <v>#DIV/0!</v>
      </c>
      <c r="AB735" s="27" t="e">
        <f t="shared" si="200"/>
        <v>#DIV/0!</v>
      </c>
      <c r="AC735" t="e">
        <f t="shared" si="201"/>
        <v>#DIV/0!</v>
      </c>
      <c r="AD735" s="24">
        <f>'GT Data'!D737</f>
        <v>0</v>
      </c>
      <c r="AE735" s="25" t="e">
        <f t="shared" si="202"/>
        <v>#DIV/0!</v>
      </c>
      <c r="AF735" s="25" t="e">
        <f t="shared" si="203"/>
        <v>#DIV/0!</v>
      </c>
      <c r="AG735" s="25" t="e">
        <f t="shared" si="204"/>
        <v>#DIV/0!</v>
      </c>
      <c r="AH735" s="25">
        <v>0</v>
      </c>
      <c r="AI735" s="25">
        <v>0</v>
      </c>
      <c r="AJ735" s="25">
        <f t="shared" si="205"/>
        <v>0</v>
      </c>
      <c r="AK735" s="24">
        <f>'GT Data'!N737</f>
        <v>0</v>
      </c>
      <c r="AL735" s="25" t="e">
        <f t="shared" si="206"/>
        <v>#DIV/0!</v>
      </c>
      <c r="AM735" s="25" t="e">
        <f t="shared" si="207"/>
        <v>#DIV/0!</v>
      </c>
      <c r="AN735" s="25" t="e">
        <f t="shared" si="208"/>
        <v>#DIV/0!</v>
      </c>
      <c r="AO735" s="25">
        <v>0</v>
      </c>
      <c r="AP735" s="25">
        <v>0</v>
      </c>
      <c r="AQ735" s="25" t="e">
        <f t="shared" si="209"/>
        <v>#DIV/0!</v>
      </c>
    </row>
    <row r="736" spans="1:43" x14ac:dyDescent="0.3">
      <c r="A736">
        <f>'Calculated Tab Properties'!A736</f>
        <v>0</v>
      </c>
      <c r="B736">
        <f>'Calculated Tab Properties'!B736</f>
        <v>0</v>
      </c>
      <c r="C736">
        <f>'Calculated Tab Properties'!C736</f>
        <v>0</v>
      </c>
      <c r="D736">
        <f>'Calculated Tab Properties'!D736</f>
        <v>0</v>
      </c>
      <c r="E736">
        <f>'Calculated Tab Properties'!E736</f>
        <v>0</v>
      </c>
      <c r="F736">
        <f>'Calculated Tab Properties'!F736</f>
        <v>0</v>
      </c>
      <c r="G736">
        <f>'Calculated Tab Properties'!G736</f>
        <v>0</v>
      </c>
      <c r="H736">
        <f>'Calculated Tab Properties'!H736</f>
        <v>0</v>
      </c>
      <c r="I736">
        <f>'Calculated Tab Properties'!I736</f>
        <v>0</v>
      </c>
      <c r="J736" s="20" t="e">
        <f>'Calculated Tab Properties'!J736</f>
        <v>#DIV/0!</v>
      </c>
      <c r="K736">
        <v>0</v>
      </c>
      <c r="L736">
        <v>0</v>
      </c>
      <c r="M736">
        <v>0</v>
      </c>
      <c r="N736">
        <v>0</v>
      </c>
      <c r="O736" s="27">
        <f>'Calculated Tab Properties'!O736</f>
        <v>0</v>
      </c>
      <c r="P736" s="27">
        <f>'Calculated Tab Properties'!P736</f>
        <v>0</v>
      </c>
      <c r="Q736">
        <f>'Calculated Tab Properties'!Q736</f>
        <v>-300</v>
      </c>
      <c r="R736" t="e">
        <f>'Calculated Tab Properties'!R736</f>
        <v>#DIV/0!</v>
      </c>
      <c r="T736" s="1">
        <v>0</v>
      </c>
      <c r="U736" s="1">
        <v>0</v>
      </c>
      <c r="V736">
        <f>T736*'GEOMETRIC INPUTS'!S736</f>
        <v>0</v>
      </c>
      <c r="W736">
        <v>735</v>
      </c>
      <c r="X736">
        <f t="shared" si="196"/>
        <v>0</v>
      </c>
      <c r="Y736">
        <f t="shared" si="197"/>
        <v>0</v>
      </c>
      <c r="Z736" s="27" t="e">
        <f t="shared" si="198"/>
        <v>#DIV/0!</v>
      </c>
      <c r="AA736" s="27" t="e">
        <f t="shared" si="199"/>
        <v>#DIV/0!</v>
      </c>
      <c r="AB736" s="27" t="e">
        <f t="shared" si="200"/>
        <v>#DIV/0!</v>
      </c>
      <c r="AC736" t="e">
        <f t="shared" si="201"/>
        <v>#DIV/0!</v>
      </c>
      <c r="AD736" s="24">
        <f>'GT Data'!D738</f>
        <v>0</v>
      </c>
      <c r="AE736" s="25" t="e">
        <f t="shared" si="202"/>
        <v>#DIV/0!</v>
      </c>
      <c r="AF736" s="25" t="e">
        <f t="shared" si="203"/>
        <v>#DIV/0!</v>
      </c>
      <c r="AG736" s="25" t="e">
        <f t="shared" si="204"/>
        <v>#DIV/0!</v>
      </c>
      <c r="AH736" s="25">
        <v>0</v>
      </c>
      <c r="AI736" s="25">
        <v>0</v>
      </c>
      <c r="AJ736" s="25">
        <f t="shared" si="205"/>
        <v>0</v>
      </c>
      <c r="AK736" s="24">
        <f>'GT Data'!N738</f>
        <v>0</v>
      </c>
      <c r="AL736" s="25" t="e">
        <f t="shared" si="206"/>
        <v>#DIV/0!</v>
      </c>
      <c r="AM736" s="25" t="e">
        <f t="shared" si="207"/>
        <v>#DIV/0!</v>
      </c>
      <c r="AN736" s="25" t="e">
        <f t="shared" si="208"/>
        <v>#DIV/0!</v>
      </c>
      <c r="AO736" s="25">
        <v>0</v>
      </c>
      <c r="AP736" s="25">
        <v>0</v>
      </c>
      <c r="AQ736" s="25" t="e">
        <f t="shared" si="209"/>
        <v>#DIV/0!</v>
      </c>
    </row>
    <row r="737" spans="1:43" x14ac:dyDescent="0.3">
      <c r="A737">
        <f>'Calculated Tab Properties'!A737</f>
        <v>0</v>
      </c>
      <c r="B737">
        <f>'Calculated Tab Properties'!B737</f>
        <v>0</v>
      </c>
      <c r="C737">
        <f>'Calculated Tab Properties'!C737</f>
        <v>0</v>
      </c>
      <c r="D737">
        <f>'Calculated Tab Properties'!D737</f>
        <v>0</v>
      </c>
      <c r="E737">
        <f>'Calculated Tab Properties'!E737</f>
        <v>0</v>
      </c>
      <c r="F737">
        <f>'Calculated Tab Properties'!F737</f>
        <v>0</v>
      </c>
      <c r="G737">
        <f>'Calculated Tab Properties'!G737</f>
        <v>0</v>
      </c>
      <c r="H737">
        <f>'Calculated Tab Properties'!H737</f>
        <v>0</v>
      </c>
      <c r="I737">
        <f>'Calculated Tab Properties'!I737</f>
        <v>0</v>
      </c>
      <c r="J737" s="20" t="e">
        <f>'Calculated Tab Properties'!J737</f>
        <v>#DIV/0!</v>
      </c>
      <c r="K737">
        <v>0</v>
      </c>
      <c r="L737">
        <v>0</v>
      </c>
      <c r="M737">
        <v>0</v>
      </c>
      <c r="N737">
        <v>0</v>
      </c>
      <c r="O737" s="27">
        <f>'Calculated Tab Properties'!O737</f>
        <v>0</v>
      </c>
      <c r="P737" s="27">
        <f>'Calculated Tab Properties'!P737</f>
        <v>0</v>
      </c>
      <c r="Q737">
        <f>'Calculated Tab Properties'!Q737</f>
        <v>-300</v>
      </c>
      <c r="R737" t="e">
        <f>'Calculated Tab Properties'!R737</f>
        <v>#DIV/0!</v>
      </c>
      <c r="T737" s="1">
        <v>0</v>
      </c>
      <c r="U737" s="1">
        <v>0</v>
      </c>
      <c r="V737">
        <f>T737*'GEOMETRIC INPUTS'!S737</f>
        <v>0</v>
      </c>
      <c r="W737">
        <v>736</v>
      </c>
      <c r="X737">
        <f t="shared" si="196"/>
        <v>0</v>
      </c>
      <c r="Y737">
        <f t="shared" si="197"/>
        <v>0</v>
      </c>
      <c r="Z737" s="27" t="e">
        <f t="shared" si="198"/>
        <v>#DIV/0!</v>
      </c>
      <c r="AA737" s="27" t="e">
        <f t="shared" si="199"/>
        <v>#DIV/0!</v>
      </c>
      <c r="AB737" s="27" t="e">
        <f t="shared" si="200"/>
        <v>#DIV/0!</v>
      </c>
      <c r="AC737" t="e">
        <f t="shared" si="201"/>
        <v>#DIV/0!</v>
      </c>
      <c r="AD737" s="24">
        <f>'GT Data'!D739</f>
        <v>0</v>
      </c>
      <c r="AE737" s="25" t="e">
        <f t="shared" si="202"/>
        <v>#DIV/0!</v>
      </c>
      <c r="AF737" s="25" t="e">
        <f t="shared" si="203"/>
        <v>#DIV/0!</v>
      </c>
      <c r="AG737" s="25" t="e">
        <f t="shared" si="204"/>
        <v>#DIV/0!</v>
      </c>
      <c r="AH737" s="25">
        <v>0</v>
      </c>
      <c r="AI737" s="25">
        <v>0</v>
      </c>
      <c r="AJ737" s="25">
        <f t="shared" si="205"/>
        <v>0</v>
      </c>
      <c r="AK737" s="24">
        <f>'GT Data'!N739</f>
        <v>0</v>
      </c>
      <c r="AL737" s="25" t="e">
        <f t="shared" si="206"/>
        <v>#DIV/0!</v>
      </c>
      <c r="AM737" s="25" t="e">
        <f t="shared" si="207"/>
        <v>#DIV/0!</v>
      </c>
      <c r="AN737" s="25" t="e">
        <f t="shared" si="208"/>
        <v>#DIV/0!</v>
      </c>
      <c r="AO737" s="25">
        <v>0</v>
      </c>
      <c r="AP737" s="25">
        <v>0</v>
      </c>
      <c r="AQ737" s="25" t="e">
        <f t="shared" si="209"/>
        <v>#DIV/0!</v>
      </c>
    </row>
    <row r="738" spans="1:43" x14ac:dyDescent="0.3">
      <c r="A738">
        <f>'Calculated Tab Properties'!A738</f>
        <v>0</v>
      </c>
      <c r="B738">
        <f>'Calculated Tab Properties'!B738</f>
        <v>0</v>
      </c>
      <c r="C738">
        <f>'Calculated Tab Properties'!C738</f>
        <v>0</v>
      </c>
      <c r="D738">
        <f>'Calculated Tab Properties'!D738</f>
        <v>0</v>
      </c>
      <c r="E738">
        <f>'Calculated Tab Properties'!E738</f>
        <v>0</v>
      </c>
      <c r="F738">
        <f>'Calculated Tab Properties'!F738</f>
        <v>0</v>
      </c>
      <c r="G738">
        <f>'Calculated Tab Properties'!G738</f>
        <v>0</v>
      </c>
      <c r="H738">
        <f>'Calculated Tab Properties'!H738</f>
        <v>0</v>
      </c>
      <c r="I738">
        <f>'Calculated Tab Properties'!I738</f>
        <v>0</v>
      </c>
      <c r="J738" s="20" t="e">
        <f>'Calculated Tab Properties'!J738</f>
        <v>#DIV/0!</v>
      </c>
      <c r="K738">
        <v>0</v>
      </c>
      <c r="L738">
        <v>0</v>
      </c>
      <c r="M738">
        <v>0</v>
      </c>
      <c r="N738">
        <v>0</v>
      </c>
      <c r="O738" s="27">
        <f>'Calculated Tab Properties'!O738</f>
        <v>0</v>
      </c>
      <c r="P738" s="27">
        <f>'Calculated Tab Properties'!P738</f>
        <v>0</v>
      </c>
      <c r="Q738">
        <f>'Calculated Tab Properties'!Q738</f>
        <v>-300</v>
      </c>
      <c r="R738" t="e">
        <f>'Calculated Tab Properties'!R738</f>
        <v>#DIV/0!</v>
      </c>
      <c r="T738" s="1">
        <v>0</v>
      </c>
      <c r="U738" s="1">
        <v>0</v>
      </c>
      <c r="V738">
        <f>T738*'GEOMETRIC INPUTS'!S738</f>
        <v>0</v>
      </c>
      <c r="W738">
        <v>737</v>
      </c>
      <c r="X738">
        <f t="shared" si="196"/>
        <v>0</v>
      </c>
      <c r="Y738">
        <f t="shared" si="197"/>
        <v>0</v>
      </c>
      <c r="Z738" s="27" t="e">
        <f t="shared" si="198"/>
        <v>#DIV/0!</v>
      </c>
      <c r="AA738" s="27" t="e">
        <f t="shared" si="199"/>
        <v>#DIV/0!</v>
      </c>
      <c r="AB738" s="27" t="e">
        <f t="shared" si="200"/>
        <v>#DIV/0!</v>
      </c>
      <c r="AC738" t="e">
        <f t="shared" si="201"/>
        <v>#DIV/0!</v>
      </c>
      <c r="AD738" s="24">
        <f>'GT Data'!D740</f>
        <v>0</v>
      </c>
      <c r="AE738" s="25" t="e">
        <f t="shared" si="202"/>
        <v>#DIV/0!</v>
      </c>
      <c r="AF738" s="25" t="e">
        <f t="shared" si="203"/>
        <v>#DIV/0!</v>
      </c>
      <c r="AG738" s="25" t="e">
        <f t="shared" si="204"/>
        <v>#DIV/0!</v>
      </c>
      <c r="AH738" s="25">
        <v>0</v>
      </c>
      <c r="AI738" s="25">
        <v>0</v>
      </c>
      <c r="AJ738" s="25">
        <f t="shared" si="205"/>
        <v>0</v>
      </c>
      <c r="AK738" s="24">
        <f>'GT Data'!N740</f>
        <v>0</v>
      </c>
      <c r="AL738" s="25" t="e">
        <f t="shared" si="206"/>
        <v>#DIV/0!</v>
      </c>
      <c r="AM738" s="25" t="e">
        <f t="shared" si="207"/>
        <v>#DIV/0!</v>
      </c>
      <c r="AN738" s="25" t="e">
        <f t="shared" si="208"/>
        <v>#DIV/0!</v>
      </c>
      <c r="AO738" s="25">
        <v>0</v>
      </c>
      <c r="AP738" s="25">
        <v>0</v>
      </c>
      <c r="AQ738" s="25" t="e">
        <f t="shared" si="209"/>
        <v>#DIV/0!</v>
      </c>
    </row>
    <row r="739" spans="1:43" x14ac:dyDescent="0.3">
      <c r="A739">
        <f>'Calculated Tab Properties'!A739</f>
        <v>0</v>
      </c>
      <c r="B739">
        <f>'Calculated Tab Properties'!B739</f>
        <v>0</v>
      </c>
      <c r="C739">
        <f>'Calculated Tab Properties'!C739</f>
        <v>0</v>
      </c>
      <c r="D739">
        <f>'Calculated Tab Properties'!D739</f>
        <v>0</v>
      </c>
      <c r="E739">
        <f>'Calculated Tab Properties'!E739</f>
        <v>0</v>
      </c>
      <c r="F739">
        <f>'Calculated Tab Properties'!F739</f>
        <v>0</v>
      </c>
      <c r="G739">
        <f>'Calculated Tab Properties'!G739</f>
        <v>0</v>
      </c>
      <c r="H739">
        <f>'Calculated Tab Properties'!H739</f>
        <v>0</v>
      </c>
      <c r="I739">
        <f>'Calculated Tab Properties'!I739</f>
        <v>0</v>
      </c>
      <c r="J739" s="20" t="e">
        <f>'Calculated Tab Properties'!J739</f>
        <v>#DIV/0!</v>
      </c>
      <c r="K739">
        <v>0</v>
      </c>
      <c r="L739">
        <v>0</v>
      </c>
      <c r="M739">
        <v>0</v>
      </c>
      <c r="N739">
        <v>0</v>
      </c>
      <c r="O739" s="27">
        <f>'Calculated Tab Properties'!O739</f>
        <v>0</v>
      </c>
      <c r="P739" s="27">
        <f>'Calculated Tab Properties'!P739</f>
        <v>0</v>
      </c>
      <c r="Q739">
        <f>'Calculated Tab Properties'!Q739</f>
        <v>-300</v>
      </c>
      <c r="R739" t="e">
        <f>'Calculated Tab Properties'!R739</f>
        <v>#DIV/0!</v>
      </c>
      <c r="T739" s="1">
        <v>0</v>
      </c>
      <c r="U739" s="1">
        <v>0</v>
      </c>
      <c r="V739">
        <f>T739*'GEOMETRIC INPUTS'!S739</f>
        <v>0</v>
      </c>
      <c r="W739">
        <v>738</v>
      </c>
      <c r="X739">
        <f t="shared" si="196"/>
        <v>0</v>
      </c>
      <c r="Y739">
        <f t="shared" si="197"/>
        <v>0</v>
      </c>
      <c r="Z739" s="27" t="e">
        <f t="shared" si="198"/>
        <v>#DIV/0!</v>
      </c>
      <c r="AA739" s="27" t="e">
        <f t="shared" si="199"/>
        <v>#DIV/0!</v>
      </c>
      <c r="AB739" s="27" t="e">
        <f t="shared" si="200"/>
        <v>#DIV/0!</v>
      </c>
      <c r="AC739" t="e">
        <f t="shared" si="201"/>
        <v>#DIV/0!</v>
      </c>
      <c r="AD739" s="24">
        <f>'GT Data'!D741</f>
        <v>0</v>
      </c>
      <c r="AE739" s="25" t="e">
        <f t="shared" si="202"/>
        <v>#DIV/0!</v>
      </c>
      <c r="AF739" s="25" t="e">
        <f t="shared" si="203"/>
        <v>#DIV/0!</v>
      </c>
      <c r="AG739" s="25" t="e">
        <f t="shared" si="204"/>
        <v>#DIV/0!</v>
      </c>
      <c r="AH739" s="25">
        <v>0</v>
      </c>
      <c r="AI739" s="25">
        <v>0</v>
      </c>
      <c r="AJ739" s="25">
        <f t="shared" si="205"/>
        <v>0</v>
      </c>
      <c r="AK739" s="24">
        <f>'GT Data'!N741</f>
        <v>0</v>
      </c>
      <c r="AL739" s="25" t="e">
        <f t="shared" si="206"/>
        <v>#DIV/0!</v>
      </c>
      <c r="AM739" s="25" t="e">
        <f t="shared" si="207"/>
        <v>#DIV/0!</v>
      </c>
      <c r="AN739" s="25" t="e">
        <f t="shared" si="208"/>
        <v>#DIV/0!</v>
      </c>
      <c r="AO739" s="25">
        <v>0</v>
      </c>
      <c r="AP739" s="25">
        <v>0</v>
      </c>
      <c r="AQ739" s="25" t="e">
        <f t="shared" si="209"/>
        <v>#DIV/0!</v>
      </c>
    </row>
    <row r="740" spans="1:43" x14ac:dyDescent="0.3">
      <c r="A740">
        <f>'Calculated Tab Properties'!A740</f>
        <v>0</v>
      </c>
      <c r="B740">
        <f>'Calculated Tab Properties'!B740</f>
        <v>0</v>
      </c>
      <c r="C740">
        <f>'Calculated Tab Properties'!C740</f>
        <v>0</v>
      </c>
      <c r="D740">
        <f>'Calculated Tab Properties'!D740</f>
        <v>0</v>
      </c>
      <c r="E740">
        <f>'Calculated Tab Properties'!E740</f>
        <v>0</v>
      </c>
      <c r="F740">
        <f>'Calculated Tab Properties'!F740</f>
        <v>0</v>
      </c>
      <c r="G740">
        <f>'Calculated Tab Properties'!G740</f>
        <v>0</v>
      </c>
      <c r="H740">
        <f>'Calculated Tab Properties'!H740</f>
        <v>0</v>
      </c>
      <c r="I740">
        <f>'Calculated Tab Properties'!I740</f>
        <v>0</v>
      </c>
      <c r="J740" s="20" t="e">
        <f>'Calculated Tab Properties'!J740</f>
        <v>#DIV/0!</v>
      </c>
      <c r="K740">
        <v>0</v>
      </c>
      <c r="L740">
        <v>0</v>
      </c>
      <c r="M740">
        <v>0</v>
      </c>
      <c r="N740">
        <v>0</v>
      </c>
      <c r="O740" s="27">
        <f>'Calculated Tab Properties'!O740</f>
        <v>0</v>
      </c>
      <c r="P740" s="27">
        <f>'Calculated Tab Properties'!P740</f>
        <v>0</v>
      </c>
      <c r="Q740">
        <f>'Calculated Tab Properties'!Q740</f>
        <v>-300</v>
      </c>
      <c r="R740" t="e">
        <f>'Calculated Tab Properties'!R740</f>
        <v>#DIV/0!</v>
      </c>
      <c r="T740" s="1">
        <v>0</v>
      </c>
      <c r="U740" s="1">
        <v>0</v>
      </c>
      <c r="V740">
        <f>T740*'GEOMETRIC INPUTS'!S740</f>
        <v>0</v>
      </c>
      <c r="W740">
        <v>739</v>
      </c>
      <c r="X740">
        <f t="shared" si="196"/>
        <v>0</v>
      </c>
      <c r="Y740">
        <f t="shared" si="197"/>
        <v>0</v>
      </c>
      <c r="Z740" s="27" t="e">
        <f t="shared" si="198"/>
        <v>#DIV/0!</v>
      </c>
      <c r="AA740" s="27" t="e">
        <f t="shared" si="199"/>
        <v>#DIV/0!</v>
      </c>
      <c r="AB740" s="27" t="e">
        <f t="shared" si="200"/>
        <v>#DIV/0!</v>
      </c>
      <c r="AC740" t="e">
        <f t="shared" si="201"/>
        <v>#DIV/0!</v>
      </c>
      <c r="AD740" s="24">
        <f>'GT Data'!D742</f>
        <v>0</v>
      </c>
      <c r="AE740" s="25" t="e">
        <f t="shared" si="202"/>
        <v>#DIV/0!</v>
      </c>
      <c r="AF740" s="25" t="e">
        <f t="shared" si="203"/>
        <v>#DIV/0!</v>
      </c>
      <c r="AG740" s="25" t="e">
        <f t="shared" si="204"/>
        <v>#DIV/0!</v>
      </c>
      <c r="AH740" s="25">
        <v>0</v>
      </c>
      <c r="AI740" s="25">
        <v>0</v>
      </c>
      <c r="AJ740" s="25">
        <f t="shared" si="205"/>
        <v>0</v>
      </c>
      <c r="AK740" s="24">
        <f>'GT Data'!N742</f>
        <v>0</v>
      </c>
      <c r="AL740" s="25" t="e">
        <f t="shared" si="206"/>
        <v>#DIV/0!</v>
      </c>
      <c r="AM740" s="25" t="e">
        <f t="shared" si="207"/>
        <v>#DIV/0!</v>
      </c>
      <c r="AN740" s="25" t="e">
        <f t="shared" si="208"/>
        <v>#DIV/0!</v>
      </c>
      <c r="AO740" s="25">
        <v>0</v>
      </c>
      <c r="AP740" s="25">
        <v>0</v>
      </c>
      <c r="AQ740" s="25" t="e">
        <f t="shared" si="209"/>
        <v>#DIV/0!</v>
      </c>
    </row>
    <row r="741" spans="1:43" x14ac:dyDescent="0.3">
      <c r="A741">
        <f>'Calculated Tab Properties'!A741</f>
        <v>0</v>
      </c>
      <c r="B741">
        <f>'Calculated Tab Properties'!B741</f>
        <v>0</v>
      </c>
      <c r="C741">
        <f>'Calculated Tab Properties'!C741</f>
        <v>0</v>
      </c>
      <c r="D741">
        <f>'Calculated Tab Properties'!D741</f>
        <v>0</v>
      </c>
      <c r="E741">
        <f>'Calculated Tab Properties'!E741</f>
        <v>0</v>
      </c>
      <c r="F741">
        <f>'Calculated Tab Properties'!F741</f>
        <v>0</v>
      </c>
      <c r="G741">
        <f>'Calculated Tab Properties'!G741</f>
        <v>0</v>
      </c>
      <c r="H741">
        <f>'Calculated Tab Properties'!H741</f>
        <v>0</v>
      </c>
      <c r="I741">
        <f>'Calculated Tab Properties'!I741</f>
        <v>0</v>
      </c>
      <c r="J741" s="20" t="e">
        <f>'Calculated Tab Properties'!J741</f>
        <v>#DIV/0!</v>
      </c>
      <c r="K741">
        <v>0</v>
      </c>
      <c r="L741">
        <v>0</v>
      </c>
      <c r="M741">
        <v>0</v>
      </c>
      <c r="N741">
        <v>0</v>
      </c>
      <c r="O741" s="27">
        <f>'Calculated Tab Properties'!O741</f>
        <v>0</v>
      </c>
      <c r="P741" s="27">
        <f>'Calculated Tab Properties'!P741</f>
        <v>0</v>
      </c>
      <c r="Q741">
        <f>'Calculated Tab Properties'!Q741</f>
        <v>-300</v>
      </c>
      <c r="R741" t="e">
        <f>'Calculated Tab Properties'!R741</f>
        <v>#DIV/0!</v>
      </c>
      <c r="T741" s="1">
        <v>0</v>
      </c>
      <c r="U741" s="1">
        <v>0</v>
      </c>
      <c r="V741">
        <f>T741*'GEOMETRIC INPUTS'!S741</f>
        <v>0</v>
      </c>
      <c r="W741">
        <v>740</v>
      </c>
      <c r="X741">
        <f t="shared" si="196"/>
        <v>0</v>
      </c>
      <c r="Y741">
        <f t="shared" si="197"/>
        <v>0</v>
      </c>
      <c r="Z741" s="27" t="e">
        <f t="shared" si="198"/>
        <v>#DIV/0!</v>
      </c>
      <c r="AA741" s="27" t="e">
        <f t="shared" si="199"/>
        <v>#DIV/0!</v>
      </c>
      <c r="AB741" s="27" t="e">
        <f t="shared" si="200"/>
        <v>#DIV/0!</v>
      </c>
      <c r="AC741" t="e">
        <f t="shared" si="201"/>
        <v>#DIV/0!</v>
      </c>
      <c r="AD741" s="24">
        <f>'GT Data'!D743</f>
        <v>0</v>
      </c>
      <c r="AE741" s="25" t="e">
        <f t="shared" si="202"/>
        <v>#DIV/0!</v>
      </c>
      <c r="AF741" s="25" t="e">
        <f t="shared" si="203"/>
        <v>#DIV/0!</v>
      </c>
      <c r="AG741" s="25" t="e">
        <f t="shared" si="204"/>
        <v>#DIV/0!</v>
      </c>
      <c r="AH741" s="25">
        <v>0</v>
      </c>
      <c r="AI741" s="25">
        <v>0</v>
      </c>
      <c r="AJ741" s="25">
        <f t="shared" si="205"/>
        <v>0</v>
      </c>
      <c r="AK741" s="24">
        <f>'GT Data'!N743</f>
        <v>0</v>
      </c>
      <c r="AL741" s="25" t="e">
        <f t="shared" si="206"/>
        <v>#DIV/0!</v>
      </c>
      <c r="AM741" s="25" t="e">
        <f t="shared" si="207"/>
        <v>#DIV/0!</v>
      </c>
      <c r="AN741" s="25" t="e">
        <f t="shared" si="208"/>
        <v>#DIV/0!</v>
      </c>
      <c r="AO741" s="25">
        <v>0</v>
      </c>
      <c r="AP741" s="25">
        <v>0</v>
      </c>
      <c r="AQ741" s="25" t="e">
        <f t="shared" si="209"/>
        <v>#DIV/0!</v>
      </c>
    </row>
    <row r="742" spans="1:43" x14ac:dyDescent="0.3">
      <c r="A742">
        <f>'Calculated Tab Properties'!A742</f>
        <v>0</v>
      </c>
      <c r="B742">
        <f>'Calculated Tab Properties'!B742</f>
        <v>0</v>
      </c>
      <c r="C742">
        <f>'Calculated Tab Properties'!C742</f>
        <v>0</v>
      </c>
      <c r="D742">
        <f>'Calculated Tab Properties'!D742</f>
        <v>0</v>
      </c>
      <c r="E742">
        <f>'Calculated Tab Properties'!E742</f>
        <v>0</v>
      </c>
      <c r="F742">
        <f>'Calculated Tab Properties'!F742</f>
        <v>0</v>
      </c>
      <c r="G742">
        <f>'Calculated Tab Properties'!G742</f>
        <v>0</v>
      </c>
      <c r="H742">
        <f>'Calculated Tab Properties'!H742</f>
        <v>0</v>
      </c>
      <c r="I742">
        <f>'Calculated Tab Properties'!I742</f>
        <v>0</v>
      </c>
      <c r="J742" s="20" t="e">
        <f>'Calculated Tab Properties'!J742</f>
        <v>#DIV/0!</v>
      </c>
      <c r="K742">
        <v>0</v>
      </c>
      <c r="L742">
        <v>0</v>
      </c>
      <c r="M742">
        <v>0</v>
      </c>
      <c r="N742">
        <v>0</v>
      </c>
      <c r="O742" s="27">
        <f>'Calculated Tab Properties'!O742</f>
        <v>0</v>
      </c>
      <c r="P742" s="27">
        <f>'Calculated Tab Properties'!P742</f>
        <v>0</v>
      </c>
      <c r="Q742">
        <f>'Calculated Tab Properties'!Q742</f>
        <v>-300</v>
      </c>
      <c r="R742" t="e">
        <f>'Calculated Tab Properties'!R742</f>
        <v>#DIV/0!</v>
      </c>
      <c r="T742" s="1">
        <v>0</v>
      </c>
      <c r="U742" s="1">
        <v>0</v>
      </c>
      <c r="V742">
        <f>T742*'GEOMETRIC INPUTS'!S742</f>
        <v>0</v>
      </c>
      <c r="W742">
        <v>741</v>
      </c>
      <c r="X742">
        <f t="shared" si="196"/>
        <v>0</v>
      </c>
      <c r="Y742">
        <f t="shared" si="197"/>
        <v>0</v>
      </c>
      <c r="Z742" s="27" t="e">
        <f t="shared" si="198"/>
        <v>#DIV/0!</v>
      </c>
      <c r="AA742" s="27" t="e">
        <f t="shared" si="199"/>
        <v>#DIV/0!</v>
      </c>
      <c r="AB742" s="27" t="e">
        <f t="shared" si="200"/>
        <v>#DIV/0!</v>
      </c>
      <c r="AC742" t="e">
        <f t="shared" si="201"/>
        <v>#DIV/0!</v>
      </c>
      <c r="AD742" s="24">
        <f>'GT Data'!D744</f>
        <v>0</v>
      </c>
      <c r="AE742" s="25" t="e">
        <f t="shared" si="202"/>
        <v>#DIV/0!</v>
      </c>
      <c r="AF742" s="25" t="e">
        <f t="shared" si="203"/>
        <v>#DIV/0!</v>
      </c>
      <c r="AG742" s="25" t="e">
        <f t="shared" si="204"/>
        <v>#DIV/0!</v>
      </c>
      <c r="AH742" s="25">
        <v>0</v>
      </c>
      <c r="AI742" s="25">
        <v>0</v>
      </c>
      <c r="AJ742" s="25">
        <f t="shared" si="205"/>
        <v>0</v>
      </c>
      <c r="AK742" s="24">
        <f>'GT Data'!N744</f>
        <v>0</v>
      </c>
      <c r="AL742" s="25" t="e">
        <f t="shared" si="206"/>
        <v>#DIV/0!</v>
      </c>
      <c r="AM742" s="25" t="e">
        <f t="shared" si="207"/>
        <v>#DIV/0!</v>
      </c>
      <c r="AN742" s="25" t="e">
        <f t="shared" si="208"/>
        <v>#DIV/0!</v>
      </c>
      <c r="AO742" s="25">
        <v>0</v>
      </c>
      <c r="AP742" s="25">
        <v>0</v>
      </c>
      <c r="AQ742" s="25" t="e">
        <f t="shared" si="209"/>
        <v>#DIV/0!</v>
      </c>
    </row>
    <row r="743" spans="1:43" x14ac:dyDescent="0.3">
      <c r="A743">
        <f>'Calculated Tab Properties'!A743</f>
        <v>0</v>
      </c>
      <c r="B743">
        <f>'Calculated Tab Properties'!B743</f>
        <v>0</v>
      </c>
      <c r="C743">
        <f>'Calculated Tab Properties'!C743</f>
        <v>0</v>
      </c>
      <c r="D743">
        <f>'Calculated Tab Properties'!D743</f>
        <v>0</v>
      </c>
      <c r="E743">
        <f>'Calculated Tab Properties'!E743</f>
        <v>0</v>
      </c>
      <c r="F743">
        <f>'Calculated Tab Properties'!F743</f>
        <v>0</v>
      </c>
      <c r="G743">
        <f>'Calculated Tab Properties'!G743</f>
        <v>0</v>
      </c>
      <c r="H743">
        <f>'Calculated Tab Properties'!H743</f>
        <v>0</v>
      </c>
      <c r="I743">
        <f>'Calculated Tab Properties'!I743</f>
        <v>0</v>
      </c>
      <c r="J743" s="20" t="e">
        <f>'Calculated Tab Properties'!J743</f>
        <v>#DIV/0!</v>
      </c>
      <c r="K743">
        <v>0</v>
      </c>
      <c r="L743">
        <v>0</v>
      </c>
      <c r="M743">
        <v>0</v>
      </c>
      <c r="N743">
        <v>0</v>
      </c>
      <c r="O743" s="27">
        <f>'Calculated Tab Properties'!O743</f>
        <v>0</v>
      </c>
      <c r="P743" s="27">
        <f>'Calculated Tab Properties'!P743</f>
        <v>0</v>
      </c>
      <c r="Q743">
        <f>'Calculated Tab Properties'!Q743</f>
        <v>-300</v>
      </c>
      <c r="R743" t="e">
        <f>'Calculated Tab Properties'!R743</f>
        <v>#DIV/0!</v>
      </c>
      <c r="T743" s="1">
        <v>0</v>
      </c>
      <c r="U743" s="1">
        <v>0</v>
      </c>
      <c r="V743">
        <f>T743*'GEOMETRIC INPUTS'!S743</f>
        <v>0</v>
      </c>
      <c r="W743">
        <v>742</v>
      </c>
      <c r="X743">
        <f t="shared" si="196"/>
        <v>0</v>
      </c>
      <c r="Y743">
        <f t="shared" si="197"/>
        <v>0</v>
      </c>
      <c r="Z743" s="27" t="e">
        <f t="shared" si="198"/>
        <v>#DIV/0!</v>
      </c>
      <c r="AA743" s="27" t="e">
        <f t="shared" si="199"/>
        <v>#DIV/0!</v>
      </c>
      <c r="AB743" s="27" t="e">
        <f t="shared" si="200"/>
        <v>#DIV/0!</v>
      </c>
      <c r="AC743" t="e">
        <f t="shared" si="201"/>
        <v>#DIV/0!</v>
      </c>
      <c r="AD743" s="24">
        <f>'GT Data'!D745</f>
        <v>0</v>
      </c>
      <c r="AE743" s="25" t="e">
        <f t="shared" si="202"/>
        <v>#DIV/0!</v>
      </c>
      <c r="AF743" s="25" t="e">
        <f t="shared" si="203"/>
        <v>#DIV/0!</v>
      </c>
      <c r="AG743" s="25" t="e">
        <f t="shared" si="204"/>
        <v>#DIV/0!</v>
      </c>
      <c r="AH743" s="25">
        <v>0</v>
      </c>
      <c r="AI743" s="25">
        <v>0</v>
      </c>
      <c r="AJ743" s="25">
        <f t="shared" si="205"/>
        <v>0</v>
      </c>
      <c r="AK743" s="24">
        <f>'GT Data'!N745</f>
        <v>0</v>
      </c>
      <c r="AL743" s="25" t="e">
        <f t="shared" si="206"/>
        <v>#DIV/0!</v>
      </c>
      <c r="AM743" s="25" t="e">
        <f t="shared" si="207"/>
        <v>#DIV/0!</v>
      </c>
      <c r="AN743" s="25" t="e">
        <f t="shared" si="208"/>
        <v>#DIV/0!</v>
      </c>
      <c r="AO743" s="25">
        <v>0</v>
      </c>
      <c r="AP743" s="25">
        <v>0</v>
      </c>
      <c r="AQ743" s="25" t="e">
        <f t="shared" si="209"/>
        <v>#DIV/0!</v>
      </c>
    </row>
    <row r="744" spans="1:43" x14ac:dyDescent="0.3">
      <c r="A744">
        <f>'Calculated Tab Properties'!A744</f>
        <v>0</v>
      </c>
      <c r="B744">
        <f>'Calculated Tab Properties'!B744</f>
        <v>0</v>
      </c>
      <c r="C744">
        <f>'Calculated Tab Properties'!C744</f>
        <v>0</v>
      </c>
      <c r="D744">
        <f>'Calculated Tab Properties'!D744</f>
        <v>0</v>
      </c>
      <c r="E744">
        <f>'Calculated Tab Properties'!E744</f>
        <v>0</v>
      </c>
      <c r="F744">
        <f>'Calculated Tab Properties'!F744</f>
        <v>0</v>
      </c>
      <c r="G744">
        <f>'Calculated Tab Properties'!G744</f>
        <v>0</v>
      </c>
      <c r="H744">
        <f>'Calculated Tab Properties'!H744</f>
        <v>0</v>
      </c>
      <c r="I744">
        <f>'Calculated Tab Properties'!I744</f>
        <v>0</v>
      </c>
      <c r="J744" s="20" t="e">
        <f>'Calculated Tab Properties'!J744</f>
        <v>#DIV/0!</v>
      </c>
      <c r="K744">
        <v>0</v>
      </c>
      <c r="L744">
        <v>0</v>
      </c>
      <c r="M744">
        <v>0</v>
      </c>
      <c r="N744">
        <v>0</v>
      </c>
      <c r="O744" s="27">
        <f>'Calculated Tab Properties'!O744</f>
        <v>0</v>
      </c>
      <c r="P744" s="27">
        <f>'Calculated Tab Properties'!P744</f>
        <v>0</v>
      </c>
      <c r="Q744">
        <f>'Calculated Tab Properties'!Q744</f>
        <v>-300</v>
      </c>
      <c r="R744" t="e">
        <f>'Calculated Tab Properties'!R744</f>
        <v>#DIV/0!</v>
      </c>
      <c r="T744" s="1">
        <v>0</v>
      </c>
      <c r="U744" s="1">
        <v>0</v>
      </c>
      <c r="V744">
        <f>T744*'GEOMETRIC INPUTS'!S744</f>
        <v>0</v>
      </c>
      <c r="W744">
        <v>743</v>
      </c>
      <c r="X744">
        <f t="shared" si="196"/>
        <v>0</v>
      </c>
      <c r="Y744">
        <f t="shared" si="197"/>
        <v>0</v>
      </c>
      <c r="Z744" s="27" t="e">
        <f t="shared" si="198"/>
        <v>#DIV/0!</v>
      </c>
      <c r="AA744" s="27" t="e">
        <f t="shared" si="199"/>
        <v>#DIV/0!</v>
      </c>
      <c r="AB744" s="27" t="e">
        <f t="shared" si="200"/>
        <v>#DIV/0!</v>
      </c>
      <c r="AC744" t="e">
        <f t="shared" si="201"/>
        <v>#DIV/0!</v>
      </c>
      <c r="AD744" s="24">
        <f>'GT Data'!D746</f>
        <v>0</v>
      </c>
      <c r="AE744" s="25" t="e">
        <f t="shared" si="202"/>
        <v>#DIV/0!</v>
      </c>
      <c r="AF744" s="25" t="e">
        <f t="shared" si="203"/>
        <v>#DIV/0!</v>
      </c>
      <c r="AG744" s="25" t="e">
        <f t="shared" si="204"/>
        <v>#DIV/0!</v>
      </c>
      <c r="AH744" s="25">
        <v>0</v>
      </c>
      <c r="AI744" s="25">
        <v>0</v>
      </c>
      <c r="AJ744" s="25">
        <f t="shared" si="205"/>
        <v>0</v>
      </c>
      <c r="AK744" s="24">
        <f>'GT Data'!N746</f>
        <v>0</v>
      </c>
      <c r="AL744" s="25" t="e">
        <f t="shared" si="206"/>
        <v>#DIV/0!</v>
      </c>
      <c r="AM744" s="25" t="e">
        <f t="shared" si="207"/>
        <v>#DIV/0!</v>
      </c>
      <c r="AN744" s="25" t="e">
        <f t="shared" si="208"/>
        <v>#DIV/0!</v>
      </c>
      <c r="AO744" s="25">
        <v>0</v>
      </c>
      <c r="AP744" s="25">
        <v>0</v>
      </c>
      <c r="AQ744" s="25" t="e">
        <f t="shared" si="209"/>
        <v>#DIV/0!</v>
      </c>
    </row>
    <row r="745" spans="1:43" x14ac:dyDescent="0.3">
      <c r="A745">
        <f>'Calculated Tab Properties'!A745</f>
        <v>0</v>
      </c>
      <c r="B745">
        <f>'Calculated Tab Properties'!B745</f>
        <v>0</v>
      </c>
      <c r="C745">
        <f>'Calculated Tab Properties'!C745</f>
        <v>0</v>
      </c>
      <c r="D745">
        <f>'Calculated Tab Properties'!D745</f>
        <v>0</v>
      </c>
      <c r="E745">
        <f>'Calculated Tab Properties'!E745</f>
        <v>0</v>
      </c>
      <c r="F745">
        <f>'Calculated Tab Properties'!F745</f>
        <v>0</v>
      </c>
      <c r="G745">
        <f>'Calculated Tab Properties'!G745</f>
        <v>0</v>
      </c>
      <c r="H745">
        <f>'Calculated Tab Properties'!H745</f>
        <v>0</v>
      </c>
      <c r="I745">
        <f>'Calculated Tab Properties'!I745</f>
        <v>0</v>
      </c>
      <c r="J745" s="20" t="e">
        <f>'Calculated Tab Properties'!J745</f>
        <v>#DIV/0!</v>
      </c>
      <c r="K745">
        <v>0</v>
      </c>
      <c r="L745">
        <v>0</v>
      </c>
      <c r="M745">
        <v>0</v>
      </c>
      <c r="N745">
        <v>0</v>
      </c>
      <c r="O745" s="27">
        <f>'Calculated Tab Properties'!O745</f>
        <v>0</v>
      </c>
      <c r="P745" s="27">
        <f>'Calculated Tab Properties'!P745</f>
        <v>0</v>
      </c>
      <c r="Q745">
        <f>'Calculated Tab Properties'!Q745</f>
        <v>-300</v>
      </c>
      <c r="R745" t="e">
        <f>'Calculated Tab Properties'!R745</f>
        <v>#DIV/0!</v>
      </c>
      <c r="T745" s="1">
        <v>0</v>
      </c>
      <c r="U745" s="1">
        <v>0</v>
      </c>
      <c r="V745">
        <f>T745*'GEOMETRIC INPUTS'!S745</f>
        <v>0</v>
      </c>
      <c r="W745">
        <v>744</v>
      </c>
      <c r="X745">
        <f t="shared" si="196"/>
        <v>0</v>
      </c>
      <c r="Y745">
        <f t="shared" si="197"/>
        <v>0</v>
      </c>
      <c r="Z745" s="27" t="e">
        <f t="shared" si="198"/>
        <v>#DIV/0!</v>
      </c>
      <c r="AA745" s="27" t="e">
        <f t="shared" si="199"/>
        <v>#DIV/0!</v>
      </c>
      <c r="AB745" s="27" t="e">
        <f t="shared" si="200"/>
        <v>#DIV/0!</v>
      </c>
      <c r="AC745" t="e">
        <f t="shared" si="201"/>
        <v>#DIV/0!</v>
      </c>
      <c r="AD745" s="24">
        <f>'GT Data'!D747</f>
        <v>0</v>
      </c>
      <c r="AE745" s="25" t="e">
        <f t="shared" si="202"/>
        <v>#DIV/0!</v>
      </c>
      <c r="AF745" s="25" t="e">
        <f t="shared" si="203"/>
        <v>#DIV/0!</v>
      </c>
      <c r="AG745" s="25" t="e">
        <f t="shared" si="204"/>
        <v>#DIV/0!</v>
      </c>
      <c r="AH745" s="25">
        <v>0</v>
      </c>
      <c r="AI745" s="25">
        <v>0</v>
      </c>
      <c r="AJ745" s="25">
        <f t="shared" si="205"/>
        <v>0</v>
      </c>
      <c r="AK745" s="24">
        <f>'GT Data'!N747</f>
        <v>0</v>
      </c>
      <c r="AL745" s="25" t="e">
        <f t="shared" si="206"/>
        <v>#DIV/0!</v>
      </c>
      <c r="AM745" s="25" t="e">
        <f t="shared" si="207"/>
        <v>#DIV/0!</v>
      </c>
      <c r="AN745" s="25" t="e">
        <f t="shared" si="208"/>
        <v>#DIV/0!</v>
      </c>
      <c r="AO745" s="25">
        <v>0</v>
      </c>
      <c r="AP745" s="25">
        <v>0</v>
      </c>
      <c r="AQ745" s="25" t="e">
        <f t="shared" si="209"/>
        <v>#DIV/0!</v>
      </c>
    </row>
    <row r="746" spans="1:43" x14ac:dyDescent="0.3">
      <c r="A746">
        <f>'Calculated Tab Properties'!A746</f>
        <v>0</v>
      </c>
      <c r="B746">
        <f>'Calculated Tab Properties'!B746</f>
        <v>0</v>
      </c>
      <c r="C746">
        <f>'Calculated Tab Properties'!C746</f>
        <v>0</v>
      </c>
      <c r="D746">
        <f>'Calculated Tab Properties'!D746</f>
        <v>0</v>
      </c>
      <c r="E746">
        <f>'Calculated Tab Properties'!E746</f>
        <v>0</v>
      </c>
      <c r="F746">
        <f>'Calculated Tab Properties'!F746</f>
        <v>0</v>
      </c>
      <c r="G746">
        <f>'Calculated Tab Properties'!G746</f>
        <v>0</v>
      </c>
      <c r="H746">
        <f>'Calculated Tab Properties'!H746</f>
        <v>0</v>
      </c>
      <c r="I746">
        <f>'Calculated Tab Properties'!I746</f>
        <v>0</v>
      </c>
      <c r="J746" s="20" t="e">
        <f>'Calculated Tab Properties'!J746</f>
        <v>#DIV/0!</v>
      </c>
      <c r="K746">
        <v>0</v>
      </c>
      <c r="L746">
        <v>0</v>
      </c>
      <c r="M746">
        <v>0</v>
      </c>
      <c r="N746">
        <v>0</v>
      </c>
      <c r="O746" s="27">
        <f>'Calculated Tab Properties'!O746</f>
        <v>0</v>
      </c>
      <c r="P746" s="27">
        <f>'Calculated Tab Properties'!P746</f>
        <v>0</v>
      </c>
      <c r="Q746">
        <f>'Calculated Tab Properties'!Q746</f>
        <v>-300</v>
      </c>
      <c r="R746" t="e">
        <f>'Calculated Tab Properties'!R746</f>
        <v>#DIV/0!</v>
      </c>
      <c r="T746" s="1">
        <v>0</v>
      </c>
      <c r="U746" s="1">
        <v>0</v>
      </c>
      <c r="V746">
        <f>T746*'GEOMETRIC INPUTS'!S746</f>
        <v>0</v>
      </c>
      <c r="W746">
        <v>745</v>
      </c>
      <c r="X746">
        <f t="shared" si="196"/>
        <v>0</v>
      </c>
      <c r="Y746">
        <f t="shared" si="197"/>
        <v>0</v>
      </c>
      <c r="Z746" s="27" t="e">
        <f t="shared" si="198"/>
        <v>#DIV/0!</v>
      </c>
      <c r="AA746" s="27" t="e">
        <f t="shared" si="199"/>
        <v>#DIV/0!</v>
      </c>
      <c r="AB746" s="27" t="e">
        <f t="shared" si="200"/>
        <v>#DIV/0!</v>
      </c>
      <c r="AC746" t="e">
        <f t="shared" si="201"/>
        <v>#DIV/0!</v>
      </c>
      <c r="AD746" s="24">
        <f>'GT Data'!D748</f>
        <v>0</v>
      </c>
      <c r="AE746" s="25" t="e">
        <f t="shared" si="202"/>
        <v>#DIV/0!</v>
      </c>
      <c r="AF746" s="25" t="e">
        <f t="shared" si="203"/>
        <v>#DIV/0!</v>
      </c>
      <c r="AG746" s="25" t="e">
        <f t="shared" si="204"/>
        <v>#DIV/0!</v>
      </c>
      <c r="AH746" s="25">
        <v>0</v>
      </c>
      <c r="AI746" s="25">
        <v>0</v>
      </c>
      <c r="AJ746" s="25">
        <f t="shared" si="205"/>
        <v>0</v>
      </c>
      <c r="AK746" s="24">
        <f>'GT Data'!N748</f>
        <v>0</v>
      </c>
      <c r="AL746" s="25" t="e">
        <f t="shared" si="206"/>
        <v>#DIV/0!</v>
      </c>
      <c r="AM746" s="25" t="e">
        <f t="shared" si="207"/>
        <v>#DIV/0!</v>
      </c>
      <c r="AN746" s="25" t="e">
        <f t="shared" si="208"/>
        <v>#DIV/0!</v>
      </c>
      <c r="AO746" s="25">
        <v>0</v>
      </c>
      <c r="AP746" s="25">
        <v>0</v>
      </c>
      <c r="AQ746" s="25" t="e">
        <f t="shared" si="209"/>
        <v>#DIV/0!</v>
      </c>
    </row>
    <row r="747" spans="1:43" x14ac:dyDescent="0.3">
      <c r="A747">
        <f>'Calculated Tab Properties'!A747</f>
        <v>0</v>
      </c>
      <c r="B747">
        <f>'Calculated Tab Properties'!B747</f>
        <v>0</v>
      </c>
      <c r="C747">
        <f>'Calculated Tab Properties'!C747</f>
        <v>0</v>
      </c>
      <c r="D747">
        <f>'Calculated Tab Properties'!D747</f>
        <v>0</v>
      </c>
      <c r="E747">
        <f>'Calculated Tab Properties'!E747</f>
        <v>0</v>
      </c>
      <c r="F747">
        <f>'Calculated Tab Properties'!F747</f>
        <v>0</v>
      </c>
      <c r="G747">
        <f>'Calculated Tab Properties'!G747</f>
        <v>0</v>
      </c>
      <c r="H747">
        <f>'Calculated Tab Properties'!H747</f>
        <v>0</v>
      </c>
      <c r="I747">
        <f>'Calculated Tab Properties'!I747</f>
        <v>0</v>
      </c>
      <c r="J747" s="20" t="e">
        <f>'Calculated Tab Properties'!J747</f>
        <v>#DIV/0!</v>
      </c>
      <c r="K747">
        <v>0</v>
      </c>
      <c r="L747">
        <v>0</v>
      </c>
      <c r="M747">
        <v>0</v>
      </c>
      <c r="N747">
        <v>0</v>
      </c>
      <c r="O747" s="27">
        <f>'Calculated Tab Properties'!O747</f>
        <v>0</v>
      </c>
      <c r="P747" s="27">
        <f>'Calculated Tab Properties'!P747</f>
        <v>0</v>
      </c>
      <c r="Q747">
        <f>'Calculated Tab Properties'!Q747</f>
        <v>-300</v>
      </c>
      <c r="R747" t="e">
        <f>'Calculated Tab Properties'!R747</f>
        <v>#DIV/0!</v>
      </c>
      <c r="T747" s="1">
        <v>0</v>
      </c>
      <c r="U747" s="1">
        <v>0</v>
      </c>
      <c r="V747">
        <f>T747*'GEOMETRIC INPUTS'!S747</f>
        <v>0</v>
      </c>
      <c r="W747">
        <v>746</v>
      </c>
      <c r="X747">
        <f t="shared" si="196"/>
        <v>0</v>
      </c>
      <c r="Y747">
        <f t="shared" si="197"/>
        <v>0</v>
      </c>
      <c r="Z747" s="27" t="e">
        <f t="shared" si="198"/>
        <v>#DIV/0!</v>
      </c>
      <c r="AA747" s="27" t="e">
        <f t="shared" si="199"/>
        <v>#DIV/0!</v>
      </c>
      <c r="AB747" s="27" t="e">
        <f t="shared" si="200"/>
        <v>#DIV/0!</v>
      </c>
      <c r="AC747" t="e">
        <f t="shared" si="201"/>
        <v>#DIV/0!</v>
      </c>
      <c r="AD747" s="24">
        <f>'GT Data'!D749</f>
        <v>0</v>
      </c>
      <c r="AE747" s="25" t="e">
        <f t="shared" si="202"/>
        <v>#DIV/0!</v>
      </c>
      <c r="AF747" s="25" t="e">
        <f t="shared" si="203"/>
        <v>#DIV/0!</v>
      </c>
      <c r="AG747" s="25" t="e">
        <f t="shared" si="204"/>
        <v>#DIV/0!</v>
      </c>
      <c r="AH747" s="25">
        <v>0</v>
      </c>
      <c r="AI747" s="25">
        <v>0</v>
      </c>
      <c r="AJ747" s="25">
        <f t="shared" si="205"/>
        <v>0</v>
      </c>
      <c r="AK747" s="24">
        <f>'GT Data'!N749</f>
        <v>0</v>
      </c>
      <c r="AL747" s="25" t="e">
        <f t="shared" si="206"/>
        <v>#DIV/0!</v>
      </c>
      <c r="AM747" s="25" t="e">
        <f t="shared" si="207"/>
        <v>#DIV/0!</v>
      </c>
      <c r="AN747" s="25" t="e">
        <f t="shared" si="208"/>
        <v>#DIV/0!</v>
      </c>
      <c r="AO747" s="25">
        <v>0</v>
      </c>
      <c r="AP747" s="25">
        <v>0</v>
      </c>
      <c r="AQ747" s="25" t="e">
        <f t="shared" si="209"/>
        <v>#DIV/0!</v>
      </c>
    </row>
    <row r="748" spans="1:43" x14ac:dyDescent="0.3">
      <c r="A748">
        <f>'Calculated Tab Properties'!A748</f>
        <v>0</v>
      </c>
      <c r="B748">
        <f>'Calculated Tab Properties'!B748</f>
        <v>0</v>
      </c>
      <c r="C748">
        <f>'Calculated Tab Properties'!C748</f>
        <v>0</v>
      </c>
      <c r="D748">
        <f>'Calculated Tab Properties'!D748</f>
        <v>0</v>
      </c>
      <c r="E748">
        <f>'Calculated Tab Properties'!E748</f>
        <v>0</v>
      </c>
      <c r="F748">
        <f>'Calculated Tab Properties'!F748</f>
        <v>0</v>
      </c>
      <c r="G748">
        <f>'Calculated Tab Properties'!G748</f>
        <v>0</v>
      </c>
      <c r="H748">
        <f>'Calculated Tab Properties'!H748</f>
        <v>0</v>
      </c>
      <c r="I748">
        <f>'Calculated Tab Properties'!I748</f>
        <v>0</v>
      </c>
      <c r="J748" s="20" t="e">
        <f>'Calculated Tab Properties'!J748</f>
        <v>#DIV/0!</v>
      </c>
      <c r="K748">
        <v>0</v>
      </c>
      <c r="L748">
        <v>0</v>
      </c>
      <c r="M748">
        <v>0</v>
      </c>
      <c r="N748">
        <v>0</v>
      </c>
      <c r="O748" s="27">
        <f>'Calculated Tab Properties'!O748</f>
        <v>0</v>
      </c>
      <c r="P748" s="27">
        <f>'Calculated Tab Properties'!P748</f>
        <v>0</v>
      </c>
      <c r="Q748">
        <f>'Calculated Tab Properties'!Q748</f>
        <v>-300</v>
      </c>
      <c r="R748" t="e">
        <f>'Calculated Tab Properties'!R748</f>
        <v>#DIV/0!</v>
      </c>
      <c r="T748" s="1">
        <v>0</v>
      </c>
      <c r="U748" s="1">
        <v>0</v>
      </c>
      <c r="V748">
        <f>T748*'GEOMETRIC INPUTS'!S748</f>
        <v>0</v>
      </c>
      <c r="W748">
        <v>747</v>
      </c>
      <c r="X748">
        <f t="shared" si="196"/>
        <v>0</v>
      </c>
      <c r="Y748">
        <f t="shared" si="197"/>
        <v>0</v>
      </c>
      <c r="Z748" s="27" t="e">
        <f t="shared" si="198"/>
        <v>#DIV/0!</v>
      </c>
      <c r="AA748" s="27" t="e">
        <f t="shared" si="199"/>
        <v>#DIV/0!</v>
      </c>
      <c r="AB748" s="27" t="e">
        <f t="shared" si="200"/>
        <v>#DIV/0!</v>
      </c>
      <c r="AC748" t="e">
        <f t="shared" si="201"/>
        <v>#DIV/0!</v>
      </c>
      <c r="AD748" s="24">
        <f>'GT Data'!D750</f>
        <v>0</v>
      </c>
      <c r="AE748" s="25" t="e">
        <f t="shared" si="202"/>
        <v>#DIV/0!</v>
      </c>
      <c r="AF748" s="25" t="e">
        <f t="shared" si="203"/>
        <v>#DIV/0!</v>
      </c>
      <c r="AG748" s="25" t="e">
        <f t="shared" si="204"/>
        <v>#DIV/0!</v>
      </c>
      <c r="AH748" s="25">
        <v>0</v>
      </c>
      <c r="AI748" s="25">
        <v>0</v>
      </c>
      <c r="AJ748" s="25">
        <f t="shared" si="205"/>
        <v>0</v>
      </c>
      <c r="AK748" s="24">
        <f>'GT Data'!N750</f>
        <v>0</v>
      </c>
      <c r="AL748" s="25" t="e">
        <f t="shared" si="206"/>
        <v>#DIV/0!</v>
      </c>
      <c r="AM748" s="25" t="e">
        <f t="shared" si="207"/>
        <v>#DIV/0!</v>
      </c>
      <c r="AN748" s="25" t="e">
        <f t="shared" si="208"/>
        <v>#DIV/0!</v>
      </c>
      <c r="AO748" s="25">
        <v>0</v>
      </c>
      <c r="AP748" s="25">
        <v>0</v>
      </c>
      <c r="AQ748" s="25" t="e">
        <f t="shared" si="209"/>
        <v>#DIV/0!</v>
      </c>
    </row>
    <row r="749" spans="1:43" x14ac:dyDescent="0.3">
      <c r="A749">
        <f>'Calculated Tab Properties'!A749</f>
        <v>0</v>
      </c>
      <c r="B749">
        <f>'Calculated Tab Properties'!B749</f>
        <v>0</v>
      </c>
      <c r="C749">
        <f>'Calculated Tab Properties'!C749</f>
        <v>0</v>
      </c>
      <c r="D749">
        <f>'Calculated Tab Properties'!D749</f>
        <v>0</v>
      </c>
      <c r="E749">
        <f>'Calculated Tab Properties'!E749</f>
        <v>0</v>
      </c>
      <c r="F749">
        <f>'Calculated Tab Properties'!F749</f>
        <v>0</v>
      </c>
      <c r="G749">
        <f>'Calculated Tab Properties'!G749</f>
        <v>0</v>
      </c>
      <c r="H749">
        <f>'Calculated Tab Properties'!H749</f>
        <v>0</v>
      </c>
      <c r="I749">
        <f>'Calculated Tab Properties'!I749</f>
        <v>0</v>
      </c>
      <c r="J749" s="20" t="e">
        <f>'Calculated Tab Properties'!J749</f>
        <v>#DIV/0!</v>
      </c>
      <c r="K749">
        <v>0</v>
      </c>
      <c r="L749">
        <v>0</v>
      </c>
      <c r="M749">
        <v>0</v>
      </c>
      <c r="N749">
        <v>0</v>
      </c>
      <c r="O749" s="27">
        <f>'Calculated Tab Properties'!O749</f>
        <v>0</v>
      </c>
      <c r="P749" s="27">
        <f>'Calculated Tab Properties'!P749</f>
        <v>0</v>
      </c>
      <c r="Q749">
        <f>'Calculated Tab Properties'!Q749</f>
        <v>-300</v>
      </c>
      <c r="R749" t="e">
        <f>'Calculated Tab Properties'!R749</f>
        <v>#DIV/0!</v>
      </c>
      <c r="T749" s="1">
        <v>0</v>
      </c>
      <c r="U749" s="1">
        <v>0</v>
      </c>
      <c r="V749">
        <f>T749*'GEOMETRIC INPUTS'!S749</f>
        <v>0</v>
      </c>
      <c r="W749">
        <v>748</v>
      </c>
      <c r="X749">
        <f t="shared" si="196"/>
        <v>0</v>
      </c>
      <c r="Y749">
        <f t="shared" si="197"/>
        <v>0</v>
      </c>
      <c r="Z749" s="27" t="e">
        <f t="shared" si="198"/>
        <v>#DIV/0!</v>
      </c>
      <c r="AA749" s="27" t="e">
        <f t="shared" si="199"/>
        <v>#DIV/0!</v>
      </c>
      <c r="AB749" s="27" t="e">
        <f t="shared" si="200"/>
        <v>#DIV/0!</v>
      </c>
      <c r="AC749" t="e">
        <f t="shared" si="201"/>
        <v>#DIV/0!</v>
      </c>
      <c r="AD749" s="24">
        <f>'GT Data'!D751</f>
        <v>0</v>
      </c>
      <c r="AE749" s="25" t="e">
        <f t="shared" si="202"/>
        <v>#DIV/0!</v>
      </c>
      <c r="AF749" s="25" t="e">
        <f t="shared" si="203"/>
        <v>#DIV/0!</v>
      </c>
      <c r="AG749" s="25" t="e">
        <f t="shared" si="204"/>
        <v>#DIV/0!</v>
      </c>
      <c r="AH749" s="25">
        <v>0</v>
      </c>
      <c r="AI749" s="25">
        <v>0</v>
      </c>
      <c r="AJ749" s="25">
        <f t="shared" si="205"/>
        <v>0</v>
      </c>
      <c r="AK749" s="24">
        <f>'GT Data'!N751</f>
        <v>0</v>
      </c>
      <c r="AL749" s="25" t="e">
        <f t="shared" si="206"/>
        <v>#DIV/0!</v>
      </c>
      <c r="AM749" s="25" t="e">
        <f t="shared" si="207"/>
        <v>#DIV/0!</v>
      </c>
      <c r="AN749" s="25" t="e">
        <f t="shared" si="208"/>
        <v>#DIV/0!</v>
      </c>
      <c r="AO749" s="25">
        <v>0</v>
      </c>
      <c r="AP749" s="25">
        <v>0</v>
      </c>
      <c r="AQ749" s="25" t="e">
        <f t="shared" si="209"/>
        <v>#DIV/0!</v>
      </c>
    </row>
    <row r="750" spans="1:43" x14ac:dyDescent="0.3">
      <c r="A750">
        <f>'Calculated Tab Properties'!A750</f>
        <v>0</v>
      </c>
      <c r="B750">
        <f>'Calculated Tab Properties'!B750</f>
        <v>0</v>
      </c>
      <c r="C750">
        <f>'Calculated Tab Properties'!C750</f>
        <v>0</v>
      </c>
      <c r="D750">
        <f>'Calculated Tab Properties'!D750</f>
        <v>0</v>
      </c>
      <c r="E750">
        <f>'Calculated Tab Properties'!E750</f>
        <v>0</v>
      </c>
      <c r="F750">
        <f>'Calculated Tab Properties'!F750</f>
        <v>0</v>
      </c>
      <c r="G750">
        <f>'Calculated Tab Properties'!G750</f>
        <v>0</v>
      </c>
      <c r="H750">
        <f>'Calculated Tab Properties'!H750</f>
        <v>0</v>
      </c>
      <c r="I750">
        <f>'Calculated Tab Properties'!I750</f>
        <v>0</v>
      </c>
      <c r="J750" s="20" t="e">
        <f>'Calculated Tab Properties'!J750</f>
        <v>#DIV/0!</v>
      </c>
      <c r="K750">
        <v>0</v>
      </c>
      <c r="L750">
        <v>0</v>
      </c>
      <c r="M750">
        <v>0</v>
      </c>
      <c r="N750">
        <v>0</v>
      </c>
      <c r="O750" s="27">
        <f>'Calculated Tab Properties'!O750</f>
        <v>0</v>
      </c>
      <c r="P750" s="27">
        <f>'Calculated Tab Properties'!P750</f>
        <v>0</v>
      </c>
      <c r="Q750">
        <f>'Calculated Tab Properties'!Q750</f>
        <v>-300</v>
      </c>
      <c r="R750" t="e">
        <f>'Calculated Tab Properties'!R750</f>
        <v>#DIV/0!</v>
      </c>
      <c r="T750" s="1">
        <v>0</v>
      </c>
      <c r="U750" s="1">
        <v>0</v>
      </c>
      <c r="V750">
        <f>T750*'GEOMETRIC INPUTS'!S750</f>
        <v>0</v>
      </c>
      <c r="W750">
        <v>749</v>
      </c>
      <c r="X750">
        <f t="shared" si="196"/>
        <v>0</v>
      </c>
      <c r="Y750">
        <f t="shared" si="197"/>
        <v>0</v>
      </c>
      <c r="Z750" s="27" t="e">
        <f t="shared" si="198"/>
        <v>#DIV/0!</v>
      </c>
      <c r="AA750" s="27" t="e">
        <f t="shared" si="199"/>
        <v>#DIV/0!</v>
      </c>
      <c r="AB750" s="27" t="e">
        <f t="shared" si="200"/>
        <v>#DIV/0!</v>
      </c>
      <c r="AC750" t="e">
        <f t="shared" si="201"/>
        <v>#DIV/0!</v>
      </c>
      <c r="AD750" s="24">
        <f>'GT Data'!D752</f>
        <v>0</v>
      </c>
      <c r="AE750" s="25" t="e">
        <f t="shared" si="202"/>
        <v>#DIV/0!</v>
      </c>
      <c r="AF750" s="25" t="e">
        <f t="shared" si="203"/>
        <v>#DIV/0!</v>
      </c>
      <c r="AG750" s="25" t="e">
        <f t="shared" si="204"/>
        <v>#DIV/0!</v>
      </c>
      <c r="AH750" s="25">
        <v>0</v>
      </c>
      <c r="AI750" s="25">
        <v>0</v>
      </c>
      <c r="AJ750" s="25">
        <f t="shared" si="205"/>
        <v>0</v>
      </c>
      <c r="AK750" s="24">
        <f>'GT Data'!N752</f>
        <v>0</v>
      </c>
      <c r="AL750" s="25" t="e">
        <f t="shared" si="206"/>
        <v>#DIV/0!</v>
      </c>
      <c r="AM750" s="25" t="e">
        <f t="shared" si="207"/>
        <v>#DIV/0!</v>
      </c>
      <c r="AN750" s="25" t="e">
        <f t="shared" si="208"/>
        <v>#DIV/0!</v>
      </c>
      <c r="AO750" s="25">
        <v>0</v>
      </c>
      <c r="AP750" s="25">
        <v>0</v>
      </c>
      <c r="AQ750" s="25" t="e">
        <f t="shared" si="209"/>
        <v>#DIV/0!</v>
      </c>
    </row>
    <row r="751" spans="1:43" x14ac:dyDescent="0.3">
      <c r="A751">
        <f>'Calculated Tab Properties'!A751</f>
        <v>0</v>
      </c>
      <c r="B751">
        <f>'Calculated Tab Properties'!B751</f>
        <v>0</v>
      </c>
      <c r="C751">
        <f>'Calculated Tab Properties'!C751</f>
        <v>0</v>
      </c>
      <c r="D751">
        <f>'Calculated Tab Properties'!D751</f>
        <v>0</v>
      </c>
      <c r="E751">
        <f>'Calculated Tab Properties'!E751</f>
        <v>0</v>
      </c>
      <c r="F751">
        <f>'Calculated Tab Properties'!F751</f>
        <v>0</v>
      </c>
      <c r="G751">
        <f>'Calculated Tab Properties'!G751</f>
        <v>0</v>
      </c>
      <c r="H751">
        <f>'Calculated Tab Properties'!H751</f>
        <v>0</v>
      </c>
      <c r="I751">
        <f>'Calculated Tab Properties'!I751</f>
        <v>0</v>
      </c>
      <c r="J751" s="20" t="e">
        <f>'Calculated Tab Properties'!J751</f>
        <v>#DIV/0!</v>
      </c>
      <c r="K751">
        <v>0</v>
      </c>
      <c r="L751">
        <v>0</v>
      </c>
      <c r="M751">
        <v>0</v>
      </c>
      <c r="N751">
        <v>0</v>
      </c>
      <c r="O751" s="27">
        <f>'Calculated Tab Properties'!O751</f>
        <v>0</v>
      </c>
      <c r="P751" s="27">
        <f>'Calculated Tab Properties'!P751</f>
        <v>0</v>
      </c>
      <c r="Q751">
        <f>'Calculated Tab Properties'!Q751</f>
        <v>-300</v>
      </c>
      <c r="R751" t="e">
        <f>'Calculated Tab Properties'!R751</f>
        <v>#DIV/0!</v>
      </c>
      <c r="T751" s="1">
        <v>0</v>
      </c>
      <c r="U751" s="1">
        <v>0</v>
      </c>
      <c r="V751">
        <f>T751*'GEOMETRIC INPUTS'!S751</f>
        <v>0</v>
      </c>
      <c r="W751">
        <v>750</v>
      </c>
      <c r="X751">
        <f t="shared" si="196"/>
        <v>0</v>
      </c>
      <c r="Y751">
        <f t="shared" si="197"/>
        <v>0</v>
      </c>
      <c r="Z751" s="27" t="e">
        <f t="shared" si="198"/>
        <v>#DIV/0!</v>
      </c>
      <c r="AA751" s="27" t="e">
        <f t="shared" si="199"/>
        <v>#DIV/0!</v>
      </c>
      <c r="AB751" s="27" t="e">
        <f t="shared" si="200"/>
        <v>#DIV/0!</v>
      </c>
      <c r="AC751" t="e">
        <f t="shared" si="201"/>
        <v>#DIV/0!</v>
      </c>
      <c r="AD751" s="24">
        <f>'GT Data'!D753</f>
        <v>0</v>
      </c>
      <c r="AE751" s="25" t="e">
        <f t="shared" si="202"/>
        <v>#DIV/0!</v>
      </c>
      <c r="AF751" s="25" t="e">
        <f t="shared" si="203"/>
        <v>#DIV/0!</v>
      </c>
      <c r="AG751" s="25" t="e">
        <f t="shared" si="204"/>
        <v>#DIV/0!</v>
      </c>
      <c r="AH751" s="25">
        <v>0</v>
      </c>
      <c r="AI751" s="25">
        <v>0</v>
      </c>
      <c r="AJ751" s="25">
        <f t="shared" si="205"/>
        <v>0</v>
      </c>
      <c r="AK751" s="24">
        <f>'GT Data'!N753</f>
        <v>0</v>
      </c>
      <c r="AL751" s="25" t="e">
        <f t="shared" si="206"/>
        <v>#DIV/0!</v>
      </c>
      <c r="AM751" s="25" t="e">
        <f t="shared" si="207"/>
        <v>#DIV/0!</v>
      </c>
      <c r="AN751" s="25" t="e">
        <f t="shared" si="208"/>
        <v>#DIV/0!</v>
      </c>
      <c r="AO751" s="25">
        <v>0</v>
      </c>
      <c r="AP751" s="25">
        <v>0</v>
      </c>
      <c r="AQ751" s="25" t="e">
        <f t="shared" si="209"/>
        <v>#DIV/0!</v>
      </c>
    </row>
    <row r="752" spans="1:43" x14ac:dyDescent="0.3">
      <c r="A752">
        <f>'Calculated Tab Properties'!A752</f>
        <v>0</v>
      </c>
      <c r="B752">
        <f>'Calculated Tab Properties'!B752</f>
        <v>0</v>
      </c>
      <c r="C752">
        <f>'Calculated Tab Properties'!C752</f>
        <v>0</v>
      </c>
      <c r="D752">
        <f>'Calculated Tab Properties'!D752</f>
        <v>0</v>
      </c>
      <c r="E752">
        <f>'Calculated Tab Properties'!E752</f>
        <v>0</v>
      </c>
      <c r="F752">
        <f>'Calculated Tab Properties'!F752</f>
        <v>0</v>
      </c>
      <c r="G752">
        <f>'Calculated Tab Properties'!G752</f>
        <v>0</v>
      </c>
      <c r="H752">
        <f>'Calculated Tab Properties'!H752</f>
        <v>0</v>
      </c>
      <c r="I752">
        <f>'Calculated Tab Properties'!I752</f>
        <v>0</v>
      </c>
      <c r="J752" s="20" t="e">
        <f>'Calculated Tab Properties'!J752</f>
        <v>#DIV/0!</v>
      </c>
      <c r="K752">
        <v>0</v>
      </c>
      <c r="L752">
        <v>0</v>
      </c>
      <c r="M752">
        <v>0</v>
      </c>
      <c r="N752">
        <v>0</v>
      </c>
      <c r="O752" s="27">
        <f>'Calculated Tab Properties'!O752</f>
        <v>0</v>
      </c>
      <c r="P752" s="27">
        <f>'Calculated Tab Properties'!P752</f>
        <v>0</v>
      </c>
      <c r="Q752">
        <f>'Calculated Tab Properties'!Q752</f>
        <v>-300</v>
      </c>
      <c r="R752" t="e">
        <f>'Calculated Tab Properties'!R752</f>
        <v>#DIV/0!</v>
      </c>
      <c r="T752" s="1">
        <v>0</v>
      </c>
      <c r="U752" s="1">
        <v>0</v>
      </c>
      <c r="V752">
        <f>T752*'GEOMETRIC INPUTS'!S752</f>
        <v>0</v>
      </c>
      <c r="W752">
        <v>751</v>
      </c>
      <c r="X752">
        <f t="shared" si="196"/>
        <v>0</v>
      </c>
      <c r="Y752">
        <f t="shared" si="197"/>
        <v>0</v>
      </c>
      <c r="Z752" s="27" t="e">
        <f t="shared" si="198"/>
        <v>#DIV/0!</v>
      </c>
      <c r="AA752" s="27" t="e">
        <f t="shared" si="199"/>
        <v>#DIV/0!</v>
      </c>
      <c r="AB752" s="27" t="e">
        <f t="shared" si="200"/>
        <v>#DIV/0!</v>
      </c>
      <c r="AC752" t="e">
        <f t="shared" si="201"/>
        <v>#DIV/0!</v>
      </c>
      <c r="AD752" s="24">
        <f>'GT Data'!D754</f>
        <v>0</v>
      </c>
      <c r="AE752" s="25" t="e">
        <f t="shared" si="202"/>
        <v>#DIV/0!</v>
      </c>
      <c r="AF752" s="25" t="e">
        <f t="shared" si="203"/>
        <v>#DIV/0!</v>
      </c>
      <c r="AG752" s="25" t="e">
        <f t="shared" si="204"/>
        <v>#DIV/0!</v>
      </c>
      <c r="AH752" s="25">
        <v>0</v>
      </c>
      <c r="AI752" s="25">
        <v>0</v>
      </c>
      <c r="AJ752" s="25">
        <f t="shared" si="205"/>
        <v>0</v>
      </c>
      <c r="AK752" s="24">
        <f>'GT Data'!N754</f>
        <v>0</v>
      </c>
      <c r="AL752" s="25" t="e">
        <f t="shared" si="206"/>
        <v>#DIV/0!</v>
      </c>
      <c r="AM752" s="25" t="e">
        <f t="shared" si="207"/>
        <v>#DIV/0!</v>
      </c>
      <c r="AN752" s="25" t="e">
        <f t="shared" si="208"/>
        <v>#DIV/0!</v>
      </c>
      <c r="AO752" s="25">
        <v>0</v>
      </c>
      <c r="AP752" s="25">
        <v>0</v>
      </c>
      <c r="AQ752" s="25" t="e">
        <f t="shared" si="209"/>
        <v>#DIV/0!</v>
      </c>
    </row>
    <row r="753" spans="1:43" x14ac:dyDescent="0.3">
      <c r="A753">
        <f>'Calculated Tab Properties'!A753</f>
        <v>0</v>
      </c>
      <c r="B753">
        <f>'Calculated Tab Properties'!B753</f>
        <v>0</v>
      </c>
      <c r="C753">
        <f>'Calculated Tab Properties'!C753</f>
        <v>0</v>
      </c>
      <c r="D753">
        <f>'Calculated Tab Properties'!D753</f>
        <v>0</v>
      </c>
      <c r="E753">
        <f>'Calculated Tab Properties'!E753</f>
        <v>0</v>
      </c>
      <c r="F753">
        <f>'Calculated Tab Properties'!F753</f>
        <v>0</v>
      </c>
      <c r="G753">
        <f>'Calculated Tab Properties'!G753</f>
        <v>0</v>
      </c>
      <c r="H753">
        <f>'Calculated Tab Properties'!H753</f>
        <v>0</v>
      </c>
      <c r="I753">
        <f>'Calculated Tab Properties'!I753</f>
        <v>0</v>
      </c>
      <c r="J753" s="20" t="e">
        <f>'Calculated Tab Properties'!J753</f>
        <v>#DIV/0!</v>
      </c>
      <c r="K753">
        <v>0</v>
      </c>
      <c r="L753">
        <v>0</v>
      </c>
      <c r="M753">
        <v>0</v>
      </c>
      <c r="N753">
        <v>0</v>
      </c>
      <c r="O753" s="27">
        <f>'Calculated Tab Properties'!O753</f>
        <v>0</v>
      </c>
      <c r="P753" s="27">
        <f>'Calculated Tab Properties'!P753</f>
        <v>0</v>
      </c>
      <c r="Q753">
        <f>'Calculated Tab Properties'!Q753</f>
        <v>-300</v>
      </c>
      <c r="R753" t="e">
        <f>'Calculated Tab Properties'!R753</f>
        <v>#DIV/0!</v>
      </c>
      <c r="T753" s="1">
        <v>0</v>
      </c>
      <c r="U753" s="1">
        <v>0</v>
      </c>
      <c r="V753">
        <f>T753*'GEOMETRIC INPUTS'!S753</f>
        <v>0</v>
      </c>
      <c r="W753">
        <v>752</v>
      </c>
      <c r="X753">
        <f t="shared" si="196"/>
        <v>0</v>
      </c>
      <c r="Y753">
        <f t="shared" si="197"/>
        <v>0</v>
      </c>
      <c r="Z753" s="27" t="e">
        <f t="shared" si="198"/>
        <v>#DIV/0!</v>
      </c>
      <c r="AA753" s="27" t="e">
        <f t="shared" si="199"/>
        <v>#DIV/0!</v>
      </c>
      <c r="AB753" s="27" t="e">
        <f t="shared" si="200"/>
        <v>#DIV/0!</v>
      </c>
      <c r="AC753" t="e">
        <f t="shared" si="201"/>
        <v>#DIV/0!</v>
      </c>
      <c r="AD753" s="24">
        <f>'GT Data'!D755</f>
        <v>0</v>
      </c>
      <c r="AE753" s="25" t="e">
        <f t="shared" si="202"/>
        <v>#DIV/0!</v>
      </c>
      <c r="AF753" s="25" t="e">
        <f t="shared" si="203"/>
        <v>#DIV/0!</v>
      </c>
      <c r="AG753" s="25" t="e">
        <f t="shared" si="204"/>
        <v>#DIV/0!</v>
      </c>
      <c r="AH753" s="25">
        <v>0</v>
      </c>
      <c r="AI753" s="25">
        <v>0</v>
      </c>
      <c r="AJ753" s="25">
        <f t="shared" si="205"/>
        <v>0</v>
      </c>
      <c r="AK753" s="24">
        <f>'GT Data'!N755</f>
        <v>0</v>
      </c>
      <c r="AL753" s="25" t="e">
        <f t="shared" si="206"/>
        <v>#DIV/0!</v>
      </c>
      <c r="AM753" s="25" t="e">
        <f t="shared" si="207"/>
        <v>#DIV/0!</v>
      </c>
      <c r="AN753" s="25" t="e">
        <f t="shared" si="208"/>
        <v>#DIV/0!</v>
      </c>
      <c r="AO753" s="25">
        <v>0</v>
      </c>
      <c r="AP753" s="25">
        <v>0</v>
      </c>
      <c r="AQ753" s="25" t="e">
        <f t="shared" si="209"/>
        <v>#DIV/0!</v>
      </c>
    </row>
    <row r="754" spans="1:43" x14ac:dyDescent="0.3">
      <c r="A754">
        <f>'Calculated Tab Properties'!A754</f>
        <v>0</v>
      </c>
      <c r="B754">
        <f>'Calculated Tab Properties'!B754</f>
        <v>0</v>
      </c>
      <c r="C754">
        <f>'Calculated Tab Properties'!C754</f>
        <v>0</v>
      </c>
      <c r="D754">
        <f>'Calculated Tab Properties'!D754</f>
        <v>0</v>
      </c>
      <c r="E754">
        <f>'Calculated Tab Properties'!E754</f>
        <v>0</v>
      </c>
      <c r="F754">
        <f>'Calculated Tab Properties'!F754</f>
        <v>0</v>
      </c>
      <c r="G754">
        <f>'Calculated Tab Properties'!G754</f>
        <v>0</v>
      </c>
      <c r="H754">
        <f>'Calculated Tab Properties'!H754</f>
        <v>0</v>
      </c>
      <c r="I754">
        <f>'Calculated Tab Properties'!I754</f>
        <v>0</v>
      </c>
      <c r="J754" s="20" t="e">
        <f>'Calculated Tab Properties'!J754</f>
        <v>#DIV/0!</v>
      </c>
      <c r="K754">
        <v>0</v>
      </c>
      <c r="L754">
        <v>0</v>
      </c>
      <c r="M754">
        <v>0</v>
      </c>
      <c r="N754">
        <v>0</v>
      </c>
      <c r="O754" s="27">
        <f>'Calculated Tab Properties'!O754</f>
        <v>0</v>
      </c>
      <c r="P754" s="27">
        <f>'Calculated Tab Properties'!P754</f>
        <v>0</v>
      </c>
      <c r="Q754">
        <f>'Calculated Tab Properties'!Q754</f>
        <v>-300</v>
      </c>
      <c r="R754" t="e">
        <f>'Calculated Tab Properties'!R754</f>
        <v>#DIV/0!</v>
      </c>
      <c r="T754" s="1">
        <v>0</v>
      </c>
      <c r="U754" s="1">
        <v>0</v>
      </c>
      <c r="V754">
        <f>T754*'GEOMETRIC INPUTS'!S754</f>
        <v>0</v>
      </c>
      <c r="W754">
        <v>753</v>
      </c>
      <c r="X754">
        <f t="shared" si="196"/>
        <v>0</v>
      </c>
      <c r="Y754">
        <f t="shared" si="197"/>
        <v>0</v>
      </c>
      <c r="Z754" s="27" t="e">
        <f t="shared" si="198"/>
        <v>#DIV/0!</v>
      </c>
      <c r="AA754" s="27" t="e">
        <f t="shared" si="199"/>
        <v>#DIV/0!</v>
      </c>
      <c r="AB754" s="27" t="e">
        <f t="shared" si="200"/>
        <v>#DIV/0!</v>
      </c>
      <c r="AC754" t="e">
        <f t="shared" si="201"/>
        <v>#DIV/0!</v>
      </c>
      <c r="AD754" s="24">
        <f>'GT Data'!D756</f>
        <v>0</v>
      </c>
      <c r="AE754" s="25" t="e">
        <f t="shared" si="202"/>
        <v>#DIV/0!</v>
      </c>
      <c r="AF754" s="25" t="e">
        <f t="shared" si="203"/>
        <v>#DIV/0!</v>
      </c>
      <c r="AG754" s="25" t="e">
        <f t="shared" si="204"/>
        <v>#DIV/0!</v>
      </c>
      <c r="AH754" s="25">
        <v>0</v>
      </c>
      <c r="AI754" s="25">
        <v>0</v>
      </c>
      <c r="AJ754" s="25">
        <f t="shared" si="205"/>
        <v>0</v>
      </c>
      <c r="AK754" s="24">
        <f>'GT Data'!N756</f>
        <v>0</v>
      </c>
      <c r="AL754" s="25" t="e">
        <f t="shared" si="206"/>
        <v>#DIV/0!</v>
      </c>
      <c r="AM754" s="25" t="e">
        <f t="shared" si="207"/>
        <v>#DIV/0!</v>
      </c>
      <c r="AN754" s="25" t="e">
        <f t="shared" si="208"/>
        <v>#DIV/0!</v>
      </c>
      <c r="AO754" s="25">
        <v>0</v>
      </c>
      <c r="AP754" s="25">
        <v>0</v>
      </c>
      <c r="AQ754" s="25" t="e">
        <f t="shared" si="209"/>
        <v>#DIV/0!</v>
      </c>
    </row>
    <row r="755" spans="1:43" x14ac:dyDescent="0.3">
      <c r="A755">
        <f>'Calculated Tab Properties'!A755</f>
        <v>0</v>
      </c>
      <c r="B755">
        <f>'Calculated Tab Properties'!B755</f>
        <v>0</v>
      </c>
      <c r="C755">
        <f>'Calculated Tab Properties'!C755</f>
        <v>0</v>
      </c>
      <c r="D755">
        <f>'Calculated Tab Properties'!D755</f>
        <v>0</v>
      </c>
      <c r="E755">
        <f>'Calculated Tab Properties'!E755</f>
        <v>0</v>
      </c>
      <c r="F755">
        <f>'Calculated Tab Properties'!F755</f>
        <v>0</v>
      </c>
      <c r="G755">
        <f>'Calculated Tab Properties'!G755</f>
        <v>0</v>
      </c>
      <c r="H755">
        <f>'Calculated Tab Properties'!H755</f>
        <v>0</v>
      </c>
      <c r="I755">
        <f>'Calculated Tab Properties'!I755</f>
        <v>0</v>
      </c>
      <c r="J755" s="20" t="e">
        <f>'Calculated Tab Properties'!J755</f>
        <v>#DIV/0!</v>
      </c>
      <c r="K755">
        <v>0</v>
      </c>
      <c r="L755">
        <v>0</v>
      </c>
      <c r="M755">
        <v>0</v>
      </c>
      <c r="N755">
        <v>0</v>
      </c>
      <c r="O755" s="27">
        <f>'Calculated Tab Properties'!O755</f>
        <v>0</v>
      </c>
      <c r="P755" s="27">
        <f>'Calculated Tab Properties'!P755</f>
        <v>0</v>
      </c>
      <c r="Q755">
        <f>'Calculated Tab Properties'!Q755</f>
        <v>-300</v>
      </c>
      <c r="R755" t="e">
        <f>'Calculated Tab Properties'!R755</f>
        <v>#DIV/0!</v>
      </c>
      <c r="T755" s="1">
        <v>0</v>
      </c>
      <c r="U755" s="1">
        <v>0</v>
      </c>
      <c r="V755">
        <f>T755*'GEOMETRIC INPUTS'!S755</f>
        <v>0</v>
      </c>
      <c r="W755">
        <v>754</v>
      </c>
      <c r="X755">
        <f t="shared" si="196"/>
        <v>0</v>
      </c>
      <c r="Y755">
        <f t="shared" si="197"/>
        <v>0</v>
      </c>
      <c r="Z755" s="27" t="e">
        <f t="shared" si="198"/>
        <v>#DIV/0!</v>
      </c>
      <c r="AA755" s="27" t="e">
        <f t="shared" si="199"/>
        <v>#DIV/0!</v>
      </c>
      <c r="AB755" s="27" t="e">
        <f t="shared" si="200"/>
        <v>#DIV/0!</v>
      </c>
      <c r="AC755" t="e">
        <f t="shared" si="201"/>
        <v>#DIV/0!</v>
      </c>
      <c r="AD755" s="24">
        <f>'GT Data'!D757</f>
        <v>0</v>
      </c>
      <c r="AE755" s="25" t="e">
        <f t="shared" si="202"/>
        <v>#DIV/0!</v>
      </c>
      <c r="AF755" s="25" t="e">
        <f t="shared" si="203"/>
        <v>#DIV/0!</v>
      </c>
      <c r="AG755" s="25" t="e">
        <f t="shared" si="204"/>
        <v>#DIV/0!</v>
      </c>
      <c r="AH755" s="25">
        <v>0</v>
      </c>
      <c r="AI755" s="25">
        <v>0</v>
      </c>
      <c r="AJ755" s="25">
        <f t="shared" si="205"/>
        <v>0</v>
      </c>
      <c r="AK755" s="24">
        <f>'GT Data'!N757</f>
        <v>0</v>
      </c>
      <c r="AL755" s="25" t="e">
        <f t="shared" si="206"/>
        <v>#DIV/0!</v>
      </c>
      <c r="AM755" s="25" t="e">
        <f t="shared" si="207"/>
        <v>#DIV/0!</v>
      </c>
      <c r="AN755" s="25" t="e">
        <f t="shared" si="208"/>
        <v>#DIV/0!</v>
      </c>
      <c r="AO755" s="25">
        <v>0</v>
      </c>
      <c r="AP755" s="25">
        <v>0</v>
      </c>
      <c r="AQ755" s="25" t="e">
        <f t="shared" si="209"/>
        <v>#DIV/0!</v>
      </c>
    </row>
    <row r="756" spans="1:43" x14ac:dyDescent="0.3">
      <c r="A756">
        <f>'Calculated Tab Properties'!A756</f>
        <v>0</v>
      </c>
      <c r="B756">
        <f>'Calculated Tab Properties'!B756</f>
        <v>0</v>
      </c>
      <c r="C756">
        <f>'Calculated Tab Properties'!C756</f>
        <v>0</v>
      </c>
      <c r="D756">
        <f>'Calculated Tab Properties'!D756</f>
        <v>0</v>
      </c>
      <c r="E756">
        <f>'Calculated Tab Properties'!E756</f>
        <v>0</v>
      </c>
      <c r="F756">
        <f>'Calculated Tab Properties'!F756</f>
        <v>0</v>
      </c>
      <c r="G756">
        <f>'Calculated Tab Properties'!G756</f>
        <v>0</v>
      </c>
      <c r="H756">
        <f>'Calculated Tab Properties'!H756</f>
        <v>0</v>
      </c>
      <c r="I756">
        <f>'Calculated Tab Properties'!I756</f>
        <v>0</v>
      </c>
      <c r="J756" s="20" t="e">
        <f>'Calculated Tab Properties'!J756</f>
        <v>#DIV/0!</v>
      </c>
      <c r="K756">
        <v>0</v>
      </c>
      <c r="L756">
        <v>0</v>
      </c>
      <c r="M756">
        <v>0</v>
      </c>
      <c r="N756">
        <v>0</v>
      </c>
      <c r="O756" s="27">
        <f>'Calculated Tab Properties'!O756</f>
        <v>0</v>
      </c>
      <c r="P756" s="27">
        <f>'Calculated Tab Properties'!P756</f>
        <v>0</v>
      </c>
      <c r="Q756">
        <f>'Calculated Tab Properties'!Q756</f>
        <v>-300</v>
      </c>
      <c r="R756" t="e">
        <f>'Calculated Tab Properties'!R756</f>
        <v>#DIV/0!</v>
      </c>
      <c r="T756" s="1">
        <v>0</v>
      </c>
      <c r="U756" s="1">
        <v>0</v>
      </c>
      <c r="V756">
        <f>T756*'GEOMETRIC INPUTS'!S756</f>
        <v>0</v>
      </c>
      <c r="W756">
        <v>755</v>
      </c>
      <c r="X756">
        <f t="shared" si="196"/>
        <v>0</v>
      </c>
      <c r="Y756">
        <f t="shared" si="197"/>
        <v>0</v>
      </c>
      <c r="Z756" s="27" t="e">
        <f t="shared" si="198"/>
        <v>#DIV/0!</v>
      </c>
      <c r="AA756" s="27" t="e">
        <f t="shared" si="199"/>
        <v>#DIV/0!</v>
      </c>
      <c r="AB756" s="27" t="e">
        <f t="shared" si="200"/>
        <v>#DIV/0!</v>
      </c>
      <c r="AC756" t="e">
        <f t="shared" si="201"/>
        <v>#DIV/0!</v>
      </c>
      <c r="AD756" s="24">
        <f>'GT Data'!D758</f>
        <v>0</v>
      </c>
      <c r="AE756" s="25" t="e">
        <f t="shared" si="202"/>
        <v>#DIV/0!</v>
      </c>
      <c r="AF756" s="25" t="e">
        <f t="shared" si="203"/>
        <v>#DIV/0!</v>
      </c>
      <c r="AG756" s="25" t="e">
        <f t="shared" si="204"/>
        <v>#DIV/0!</v>
      </c>
      <c r="AH756" s="25">
        <v>0</v>
      </c>
      <c r="AI756" s="25">
        <v>0</v>
      </c>
      <c r="AJ756" s="25">
        <f t="shared" si="205"/>
        <v>0</v>
      </c>
      <c r="AK756" s="24">
        <f>'GT Data'!N758</f>
        <v>0</v>
      </c>
      <c r="AL756" s="25" t="e">
        <f t="shared" si="206"/>
        <v>#DIV/0!</v>
      </c>
      <c r="AM756" s="25" t="e">
        <f t="shared" si="207"/>
        <v>#DIV/0!</v>
      </c>
      <c r="AN756" s="25" t="e">
        <f t="shared" si="208"/>
        <v>#DIV/0!</v>
      </c>
      <c r="AO756" s="25">
        <v>0</v>
      </c>
      <c r="AP756" s="25">
        <v>0</v>
      </c>
      <c r="AQ756" s="25" t="e">
        <f t="shared" si="209"/>
        <v>#DIV/0!</v>
      </c>
    </row>
    <row r="757" spans="1:43" x14ac:dyDescent="0.3">
      <c r="A757">
        <f>'Calculated Tab Properties'!A757</f>
        <v>0</v>
      </c>
      <c r="B757">
        <f>'Calculated Tab Properties'!B757</f>
        <v>0</v>
      </c>
      <c r="C757">
        <f>'Calculated Tab Properties'!C757</f>
        <v>0</v>
      </c>
      <c r="D757">
        <f>'Calculated Tab Properties'!D757</f>
        <v>0</v>
      </c>
      <c r="E757">
        <f>'Calculated Tab Properties'!E757</f>
        <v>0</v>
      </c>
      <c r="F757">
        <f>'Calculated Tab Properties'!F757</f>
        <v>0</v>
      </c>
      <c r="G757">
        <f>'Calculated Tab Properties'!G757</f>
        <v>0</v>
      </c>
      <c r="H757">
        <f>'Calculated Tab Properties'!H757</f>
        <v>0</v>
      </c>
      <c r="I757">
        <f>'Calculated Tab Properties'!I757</f>
        <v>0</v>
      </c>
      <c r="J757" s="20" t="e">
        <f>'Calculated Tab Properties'!J757</f>
        <v>#DIV/0!</v>
      </c>
      <c r="K757">
        <v>0</v>
      </c>
      <c r="L757">
        <v>0</v>
      </c>
      <c r="M757">
        <v>0</v>
      </c>
      <c r="N757">
        <v>0</v>
      </c>
      <c r="O757" s="27">
        <f>'Calculated Tab Properties'!O757</f>
        <v>0</v>
      </c>
      <c r="P757" s="27">
        <f>'Calculated Tab Properties'!P757</f>
        <v>0</v>
      </c>
      <c r="Q757">
        <f>'Calculated Tab Properties'!Q757</f>
        <v>-300</v>
      </c>
      <c r="R757" t="e">
        <f>'Calculated Tab Properties'!R757</f>
        <v>#DIV/0!</v>
      </c>
      <c r="T757" s="1">
        <v>0</v>
      </c>
      <c r="U757" s="1">
        <v>0</v>
      </c>
      <c r="V757">
        <f>T757*'GEOMETRIC INPUTS'!S757</f>
        <v>0</v>
      </c>
      <c r="W757">
        <v>756</v>
      </c>
      <c r="X757">
        <f t="shared" si="196"/>
        <v>0</v>
      </c>
      <c r="Y757">
        <f t="shared" si="197"/>
        <v>0</v>
      </c>
      <c r="Z757" s="27" t="e">
        <f t="shared" si="198"/>
        <v>#DIV/0!</v>
      </c>
      <c r="AA757" s="27" t="e">
        <f t="shared" si="199"/>
        <v>#DIV/0!</v>
      </c>
      <c r="AB757" s="27" t="e">
        <f t="shared" si="200"/>
        <v>#DIV/0!</v>
      </c>
      <c r="AC757" t="e">
        <f t="shared" si="201"/>
        <v>#DIV/0!</v>
      </c>
      <c r="AD757" s="24">
        <f>'GT Data'!D759</f>
        <v>0</v>
      </c>
      <c r="AE757" s="25" t="e">
        <f t="shared" si="202"/>
        <v>#DIV/0!</v>
      </c>
      <c r="AF757" s="25" t="e">
        <f t="shared" si="203"/>
        <v>#DIV/0!</v>
      </c>
      <c r="AG757" s="25" t="e">
        <f t="shared" si="204"/>
        <v>#DIV/0!</v>
      </c>
      <c r="AH757" s="25">
        <v>0</v>
      </c>
      <c r="AI757" s="25">
        <v>0</v>
      </c>
      <c r="AJ757" s="25">
        <f t="shared" si="205"/>
        <v>0</v>
      </c>
      <c r="AK757" s="24">
        <f>'GT Data'!N759</f>
        <v>0</v>
      </c>
      <c r="AL757" s="25" t="e">
        <f t="shared" si="206"/>
        <v>#DIV/0!</v>
      </c>
      <c r="AM757" s="25" t="e">
        <f t="shared" si="207"/>
        <v>#DIV/0!</v>
      </c>
      <c r="AN757" s="25" t="e">
        <f t="shared" si="208"/>
        <v>#DIV/0!</v>
      </c>
      <c r="AO757" s="25">
        <v>0</v>
      </c>
      <c r="AP757" s="25">
        <v>0</v>
      </c>
      <c r="AQ757" s="25" t="e">
        <f t="shared" si="209"/>
        <v>#DIV/0!</v>
      </c>
    </row>
    <row r="758" spans="1:43" x14ac:dyDescent="0.3">
      <c r="A758">
        <f>'Calculated Tab Properties'!A758</f>
        <v>0</v>
      </c>
      <c r="B758">
        <f>'Calculated Tab Properties'!B758</f>
        <v>0</v>
      </c>
      <c r="C758">
        <f>'Calculated Tab Properties'!C758</f>
        <v>0</v>
      </c>
      <c r="D758">
        <f>'Calculated Tab Properties'!D758</f>
        <v>0</v>
      </c>
      <c r="E758">
        <f>'Calculated Tab Properties'!E758</f>
        <v>0</v>
      </c>
      <c r="F758">
        <f>'Calculated Tab Properties'!F758</f>
        <v>0</v>
      </c>
      <c r="G758">
        <f>'Calculated Tab Properties'!G758</f>
        <v>0</v>
      </c>
      <c r="H758">
        <f>'Calculated Tab Properties'!H758</f>
        <v>0</v>
      </c>
      <c r="I758">
        <f>'Calculated Tab Properties'!I758</f>
        <v>0</v>
      </c>
      <c r="J758" s="20" t="e">
        <f>'Calculated Tab Properties'!J758</f>
        <v>#DIV/0!</v>
      </c>
      <c r="K758">
        <v>0</v>
      </c>
      <c r="L758">
        <v>0</v>
      </c>
      <c r="M758">
        <v>0</v>
      </c>
      <c r="N758">
        <v>0</v>
      </c>
      <c r="O758" s="27">
        <f>'Calculated Tab Properties'!O758</f>
        <v>0</v>
      </c>
      <c r="P758" s="27">
        <f>'Calculated Tab Properties'!P758</f>
        <v>0</v>
      </c>
      <c r="Q758">
        <f>'Calculated Tab Properties'!Q758</f>
        <v>-300</v>
      </c>
      <c r="R758" t="e">
        <f>'Calculated Tab Properties'!R758</f>
        <v>#DIV/0!</v>
      </c>
      <c r="T758" s="1">
        <v>0</v>
      </c>
      <c r="U758" s="1">
        <v>0</v>
      </c>
      <c r="V758">
        <f>T758*'GEOMETRIC INPUTS'!S758</f>
        <v>0</v>
      </c>
      <c r="W758">
        <v>757</v>
      </c>
      <c r="X758">
        <f t="shared" si="196"/>
        <v>0</v>
      </c>
      <c r="Y758">
        <f t="shared" si="197"/>
        <v>0</v>
      </c>
      <c r="Z758" s="27" t="e">
        <f t="shared" si="198"/>
        <v>#DIV/0!</v>
      </c>
      <c r="AA758" s="27" t="e">
        <f t="shared" si="199"/>
        <v>#DIV/0!</v>
      </c>
      <c r="AB758" s="27" t="e">
        <f t="shared" si="200"/>
        <v>#DIV/0!</v>
      </c>
      <c r="AC758" t="e">
        <f t="shared" si="201"/>
        <v>#DIV/0!</v>
      </c>
      <c r="AD758" s="24">
        <f>'GT Data'!D760</f>
        <v>0</v>
      </c>
      <c r="AE758" s="25" t="e">
        <f t="shared" si="202"/>
        <v>#DIV/0!</v>
      </c>
      <c r="AF758" s="25" t="e">
        <f t="shared" si="203"/>
        <v>#DIV/0!</v>
      </c>
      <c r="AG758" s="25" t="e">
        <f t="shared" si="204"/>
        <v>#DIV/0!</v>
      </c>
      <c r="AH758" s="25">
        <v>0</v>
      </c>
      <c r="AI758" s="25">
        <v>0</v>
      </c>
      <c r="AJ758" s="25">
        <f t="shared" si="205"/>
        <v>0</v>
      </c>
      <c r="AK758" s="24">
        <f>'GT Data'!N760</f>
        <v>0</v>
      </c>
      <c r="AL758" s="25" t="e">
        <f t="shared" si="206"/>
        <v>#DIV/0!</v>
      </c>
      <c r="AM758" s="25" t="e">
        <f t="shared" si="207"/>
        <v>#DIV/0!</v>
      </c>
      <c r="AN758" s="25" t="e">
        <f t="shared" si="208"/>
        <v>#DIV/0!</v>
      </c>
      <c r="AO758" s="25">
        <v>0</v>
      </c>
      <c r="AP758" s="25">
        <v>0</v>
      </c>
      <c r="AQ758" s="25" t="e">
        <f t="shared" si="209"/>
        <v>#DIV/0!</v>
      </c>
    </row>
    <row r="759" spans="1:43" x14ac:dyDescent="0.3">
      <c r="A759">
        <f>'Calculated Tab Properties'!A759</f>
        <v>0</v>
      </c>
      <c r="B759">
        <f>'Calculated Tab Properties'!B759</f>
        <v>0</v>
      </c>
      <c r="C759">
        <f>'Calculated Tab Properties'!C759</f>
        <v>0</v>
      </c>
      <c r="D759">
        <f>'Calculated Tab Properties'!D759</f>
        <v>0</v>
      </c>
      <c r="E759">
        <f>'Calculated Tab Properties'!E759</f>
        <v>0</v>
      </c>
      <c r="F759">
        <f>'Calculated Tab Properties'!F759</f>
        <v>0</v>
      </c>
      <c r="G759">
        <f>'Calculated Tab Properties'!G759</f>
        <v>0</v>
      </c>
      <c r="H759">
        <f>'Calculated Tab Properties'!H759</f>
        <v>0</v>
      </c>
      <c r="I759">
        <f>'Calculated Tab Properties'!I759</f>
        <v>0</v>
      </c>
      <c r="J759" s="20" t="e">
        <f>'Calculated Tab Properties'!J759</f>
        <v>#DIV/0!</v>
      </c>
      <c r="K759">
        <v>0</v>
      </c>
      <c r="L759">
        <v>0</v>
      </c>
      <c r="M759">
        <v>0</v>
      </c>
      <c r="N759">
        <v>0</v>
      </c>
      <c r="O759" s="27">
        <f>'Calculated Tab Properties'!O759</f>
        <v>0</v>
      </c>
      <c r="P759" s="27">
        <f>'Calculated Tab Properties'!P759</f>
        <v>0</v>
      </c>
      <c r="Q759">
        <f>'Calculated Tab Properties'!Q759</f>
        <v>-300</v>
      </c>
      <c r="R759" t="e">
        <f>'Calculated Tab Properties'!R759</f>
        <v>#DIV/0!</v>
      </c>
      <c r="T759" s="1">
        <v>0</v>
      </c>
      <c r="U759" s="1">
        <v>0</v>
      </c>
      <c r="V759">
        <f>T759*'GEOMETRIC INPUTS'!S759</f>
        <v>0</v>
      </c>
      <c r="W759">
        <v>758</v>
      </c>
      <c r="X759">
        <f t="shared" si="196"/>
        <v>0</v>
      </c>
      <c r="Y759">
        <f t="shared" si="197"/>
        <v>0</v>
      </c>
      <c r="Z759" s="27" t="e">
        <f t="shared" si="198"/>
        <v>#DIV/0!</v>
      </c>
      <c r="AA759" s="27" t="e">
        <f t="shared" si="199"/>
        <v>#DIV/0!</v>
      </c>
      <c r="AB759" s="27" t="e">
        <f t="shared" si="200"/>
        <v>#DIV/0!</v>
      </c>
      <c r="AC759" t="e">
        <f t="shared" si="201"/>
        <v>#DIV/0!</v>
      </c>
      <c r="AD759" s="24">
        <f>'GT Data'!D761</f>
        <v>0</v>
      </c>
      <c r="AE759" s="25" t="e">
        <f t="shared" si="202"/>
        <v>#DIV/0!</v>
      </c>
      <c r="AF759" s="25" t="e">
        <f t="shared" si="203"/>
        <v>#DIV/0!</v>
      </c>
      <c r="AG759" s="25" t="e">
        <f t="shared" si="204"/>
        <v>#DIV/0!</v>
      </c>
      <c r="AH759" s="25">
        <v>0</v>
      </c>
      <c r="AI759" s="25">
        <v>0</v>
      </c>
      <c r="AJ759" s="25">
        <f t="shared" si="205"/>
        <v>0</v>
      </c>
      <c r="AK759" s="24">
        <f>'GT Data'!N761</f>
        <v>0</v>
      </c>
      <c r="AL759" s="25" t="e">
        <f t="shared" si="206"/>
        <v>#DIV/0!</v>
      </c>
      <c r="AM759" s="25" t="e">
        <f t="shared" si="207"/>
        <v>#DIV/0!</v>
      </c>
      <c r="AN759" s="25" t="e">
        <f t="shared" si="208"/>
        <v>#DIV/0!</v>
      </c>
      <c r="AO759" s="25">
        <v>0</v>
      </c>
      <c r="AP759" s="25">
        <v>0</v>
      </c>
      <c r="AQ759" s="25" t="e">
        <f t="shared" si="209"/>
        <v>#DIV/0!</v>
      </c>
    </row>
    <row r="760" spans="1:43" x14ac:dyDescent="0.3">
      <c r="A760">
        <f>'Calculated Tab Properties'!A760</f>
        <v>0</v>
      </c>
      <c r="B760">
        <f>'Calculated Tab Properties'!B760</f>
        <v>0</v>
      </c>
      <c r="C760">
        <f>'Calculated Tab Properties'!C760</f>
        <v>0</v>
      </c>
      <c r="D760">
        <f>'Calculated Tab Properties'!D760</f>
        <v>0</v>
      </c>
      <c r="E760">
        <f>'Calculated Tab Properties'!E760</f>
        <v>0</v>
      </c>
      <c r="F760">
        <f>'Calculated Tab Properties'!F760</f>
        <v>0</v>
      </c>
      <c r="G760">
        <f>'Calculated Tab Properties'!G760</f>
        <v>0</v>
      </c>
      <c r="H760">
        <f>'Calculated Tab Properties'!H760</f>
        <v>0</v>
      </c>
      <c r="I760">
        <f>'Calculated Tab Properties'!I760</f>
        <v>0</v>
      </c>
      <c r="J760" s="20" t="e">
        <f>'Calculated Tab Properties'!J760</f>
        <v>#DIV/0!</v>
      </c>
      <c r="K760">
        <v>0</v>
      </c>
      <c r="L760">
        <v>0</v>
      </c>
      <c r="M760">
        <v>0</v>
      </c>
      <c r="N760">
        <v>0</v>
      </c>
      <c r="O760" s="27">
        <f>'Calculated Tab Properties'!O760</f>
        <v>0</v>
      </c>
      <c r="P760" s="27">
        <f>'Calculated Tab Properties'!P760</f>
        <v>0</v>
      </c>
      <c r="Q760">
        <f>'Calculated Tab Properties'!Q760</f>
        <v>-300</v>
      </c>
      <c r="R760" t="e">
        <f>'Calculated Tab Properties'!R760</f>
        <v>#DIV/0!</v>
      </c>
      <c r="T760" s="1">
        <v>0</v>
      </c>
      <c r="U760" s="1">
        <v>0</v>
      </c>
      <c r="V760">
        <f>T760*'GEOMETRIC INPUTS'!S760</f>
        <v>0</v>
      </c>
      <c r="W760">
        <v>759</v>
      </c>
      <c r="X760">
        <f t="shared" si="196"/>
        <v>0</v>
      </c>
      <c r="Y760">
        <f t="shared" si="197"/>
        <v>0</v>
      </c>
      <c r="Z760" s="27" t="e">
        <f t="shared" si="198"/>
        <v>#DIV/0!</v>
      </c>
      <c r="AA760" s="27" t="e">
        <f t="shared" si="199"/>
        <v>#DIV/0!</v>
      </c>
      <c r="AB760" s="27" t="e">
        <f t="shared" si="200"/>
        <v>#DIV/0!</v>
      </c>
      <c r="AC760" t="e">
        <f t="shared" si="201"/>
        <v>#DIV/0!</v>
      </c>
      <c r="AD760" s="24">
        <f>'GT Data'!D762</f>
        <v>0</v>
      </c>
      <c r="AE760" s="25" t="e">
        <f t="shared" si="202"/>
        <v>#DIV/0!</v>
      </c>
      <c r="AF760" s="25" t="e">
        <f t="shared" si="203"/>
        <v>#DIV/0!</v>
      </c>
      <c r="AG760" s="25" t="e">
        <f t="shared" si="204"/>
        <v>#DIV/0!</v>
      </c>
      <c r="AH760" s="25">
        <v>0</v>
      </c>
      <c r="AI760" s="25">
        <v>0</v>
      </c>
      <c r="AJ760" s="25">
        <f t="shared" si="205"/>
        <v>0</v>
      </c>
      <c r="AK760" s="24">
        <f>'GT Data'!N762</f>
        <v>0</v>
      </c>
      <c r="AL760" s="25" t="e">
        <f t="shared" si="206"/>
        <v>#DIV/0!</v>
      </c>
      <c r="AM760" s="25" t="e">
        <f t="shared" si="207"/>
        <v>#DIV/0!</v>
      </c>
      <c r="AN760" s="25" t="e">
        <f t="shared" si="208"/>
        <v>#DIV/0!</v>
      </c>
      <c r="AO760" s="25">
        <v>0</v>
      </c>
      <c r="AP760" s="25">
        <v>0</v>
      </c>
      <c r="AQ760" s="25" t="e">
        <f t="shared" si="209"/>
        <v>#DIV/0!</v>
      </c>
    </row>
    <row r="761" spans="1:43" x14ac:dyDescent="0.3">
      <c r="A761">
        <f>'Calculated Tab Properties'!A761</f>
        <v>0</v>
      </c>
      <c r="B761">
        <f>'Calculated Tab Properties'!B761</f>
        <v>0</v>
      </c>
      <c r="C761">
        <f>'Calculated Tab Properties'!C761</f>
        <v>0</v>
      </c>
      <c r="D761">
        <f>'Calculated Tab Properties'!D761</f>
        <v>0</v>
      </c>
      <c r="E761">
        <f>'Calculated Tab Properties'!E761</f>
        <v>0</v>
      </c>
      <c r="F761">
        <f>'Calculated Tab Properties'!F761</f>
        <v>0</v>
      </c>
      <c r="G761">
        <f>'Calculated Tab Properties'!G761</f>
        <v>0</v>
      </c>
      <c r="H761">
        <f>'Calculated Tab Properties'!H761</f>
        <v>0</v>
      </c>
      <c r="I761">
        <f>'Calculated Tab Properties'!I761</f>
        <v>0</v>
      </c>
      <c r="J761" s="20" t="e">
        <f>'Calculated Tab Properties'!J761</f>
        <v>#DIV/0!</v>
      </c>
      <c r="K761">
        <v>0</v>
      </c>
      <c r="L761">
        <v>0</v>
      </c>
      <c r="M761">
        <v>0</v>
      </c>
      <c r="N761">
        <v>0</v>
      </c>
      <c r="O761" s="27">
        <f>'Calculated Tab Properties'!O761</f>
        <v>0</v>
      </c>
      <c r="P761" s="27">
        <f>'Calculated Tab Properties'!P761</f>
        <v>0</v>
      </c>
      <c r="Q761">
        <f>'Calculated Tab Properties'!Q761</f>
        <v>-300</v>
      </c>
      <c r="R761" t="e">
        <f>'Calculated Tab Properties'!R761</f>
        <v>#DIV/0!</v>
      </c>
      <c r="T761" s="1">
        <v>0</v>
      </c>
      <c r="U761" s="1">
        <v>0</v>
      </c>
      <c r="V761">
        <f>T761*'GEOMETRIC INPUTS'!S761</f>
        <v>0</v>
      </c>
      <c r="W761">
        <v>760</v>
      </c>
      <c r="X761">
        <f t="shared" si="196"/>
        <v>0</v>
      </c>
      <c r="Y761">
        <f t="shared" si="197"/>
        <v>0</v>
      </c>
      <c r="Z761" s="27" t="e">
        <f t="shared" si="198"/>
        <v>#DIV/0!</v>
      </c>
      <c r="AA761" s="27" t="e">
        <f t="shared" si="199"/>
        <v>#DIV/0!</v>
      </c>
      <c r="AB761" s="27" t="e">
        <f t="shared" si="200"/>
        <v>#DIV/0!</v>
      </c>
      <c r="AC761" t="e">
        <f t="shared" si="201"/>
        <v>#DIV/0!</v>
      </c>
      <c r="AD761" s="24">
        <f>'GT Data'!D763</f>
        <v>0</v>
      </c>
      <c r="AE761" s="25" t="e">
        <f t="shared" si="202"/>
        <v>#DIV/0!</v>
      </c>
      <c r="AF761" s="25" t="e">
        <f t="shared" si="203"/>
        <v>#DIV/0!</v>
      </c>
      <c r="AG761" s="25" t="e">
        <f t="shared" si="204"/>
        <v>#DIV/0!</v>
      </c>
      <c r="AH761" s="25">
        <v>0</v>
      </c>
      <c r="AI761" s="25">
        <v>0</v>
      </c>
      <c r="AJ761" s="25">
        <f t="shared" si="205"/>
        <v>0</v>
      </c>
      <c r="AK761" s="24">
        <f>'GT Data'!N763</f>
        <v>0</v>
      </c>
      <c r="AL761" s="25" t="e">
        <f t="shared" si="206"/>
        <v>#DIV/0!</v>
      </c>
      <c r="AM761" s="25" t="e">
        <f t="shared" si="207"/>
        <v>#DIV/0!</v>
      </c>
      <c r="AN761" s="25" t="e">
        <f t="shared" si="208"/>
        <v>#DIV/0!</v>
      </c>
      <c r="AO761" s="25">
        <v>0</v>
      </c>
      <c r="AP761" s="25">
        <v>0</v>
      </c>
      <c r="AQ761" s="25" t="e">
        <f t="shared" si="209"/>
        <v>#DIV/0!</v>
      </c>
    </row>
    <row r="762" spans="1:43" x14ac:dyDescent="0.3">
      <c r="A762">
        <f>'Calculated Tab Properties'!A762</f>
        <v>0</v>
      </c>
      <c r="B762">
        <f>'Calculated Tab Properties'!B762</f>
        <v>0</v>
      </c>
      <c r="C762">
        <f>'Calculated Tab Properties'!C762</f>
        <v>0</v>
      </c>
      <c r="D762">
        <f>'Calculated Tab Properties'!D762</f>
        <v>0</v>
      </c>
      <c r="E762">
        <f>'Calculated Tab Properties'!E762</f>
        <v>0</v>
      </c>
      <c r="F762">
        <f>'Calculated Tab Properties'!F762</f>
        <v>0</v>
      </c>
      <c r="G762">
        <f>'Calculated Tab Properties'!G762</f>
        <v>0</v>
      </c>
      <c r="H762">
        <f>'Calculated Tab Properties'!H762</f>
        <v>0</v>
      </c>
      <c r="I762">
        <f>'Calculated Tab Properties'!I762</f>
        <v>0</v>
      </c>
      <c r="J762" s="20" t="e">
        <f>'Calculated Tab Properties'!J762</f>
        <v>#DIV/0!</v>
      </c>
      <c r="K762">
        <v>0</v>
      </c>
      <c r="L762">
        <v>0</v>
      </c>
      <c r="M762">
        <v>0</v>
      </c>
      <c r="N762">
        <v>0</v>
      </c>
      <c r="O762" s="27">
        <f>'Calculated Tab Properties'!O762</f>
        <v>0</v>
      </c>
      <c r="P762" s="27">
        <f>'Calculated Tab Properties'!P762</f>
        <v>0</v>
      </c>
      <c r="Q762">
        <f>'Calculated Tab Properties'!Q762</f>
        <v>-300</v>
      </c>
      <c r="R762" t="e">
        <f>'Calculated Tab Properties'!R762</f>
        <v>#DIV/0!</v>
      </c>
      <c r="T762" s="1">
        <v>0</v>
      </c>
      <c r="U762" s="1">
        <v>0</v>
      </c>
      <c r="V762">
        <f>T762*'GEOMETRIC INPUTS'!S762</f>
        <v>0</v>
      </c>
      <c r="W762">
        <v>761</v>
      </c>
      <c r="X762">
        <f t="shared" si="196"/>
        <v>0</v>
      </c>
      <c r="Y762">
        <f t="shared" si="197"/>
        <v>0</v>
      </c>
      <c r="Z762" s="27" t="e">
        <f t="shared" si="198"/>
        <v>#DIV/0!</v>
      </c>
      <c r="AA762" s="27" t="e">
        <f t="shared" si="199"/>
        <v>#DIV/0!</v>
      </c>
      <c r="AB762" s="27" t="e">
        <f t="shared" si="200"/>
        <v>#DIV/0!</v>
      </c>
      <c r="AC762" t="e">
        <f t="shared" si="201"/>
        <v>#DIV/0!</v>
      </c>
      <c r="AD762" s="24">
        <f>'GT Data'!D764</f>
        <v>0</v>
      </c>
      <c r="AE762" s="25" t="e">
        <f t="shared" si="202"/>
        <v>#DIV/0!</v>
      </c>
      <c r="AF762" s="25" t="e">
        <f t="shared" si="203"/>
        <v>#DIV/0!</v>
      </c>
      <c r="AG762" s="25" t="e">
        <f t="shared" si="204"/>
        <v>#DIV/0!</v>
      </c>
      <c r="AH762" s="25">
        <v>0</v>
      </c>
      <c r="AI762" s="25">
        <v>0</v>
      </c>
      <c r="AJ762" s="25">
        <f t="shared" si="205"/>
        <v>0</v>
      </c>
      <c r="AK762" s="24">
        <f>'GT Data'!N764</f>
        <v>0</v>
      </c>
      <c r="AL762" s="25" t="e">
        <f t="shared" si="206"/>
        <v>#DIV/0!</v>
      </c>
      <c r="AM762" s="25" t="e">
        <f t="shared" si="207"/>
        <v>#DIV/0!</v>
      </c>
      <c r="AN762" s="25" t="e">
        <f t="shared" si="208"/>
        <v>#DIV/0!</v>
      </c>
      <c r="AO762" s="25">
        <v>0</v>
      </c>
      <c r="AP762" s="25">
        <v>0</v>
      </c>
      <c r="AQ762" s="25" t="e">
        <f t="shared" si="209"/>
        <v>#DIV/0!</v>
      </c>
    </row>
    <row r="763" spans="1:43" x14ac:dyDescent="0.3">
      <c r="A763">
        <f>'Calculated Tab Properties'!A763</f>
        <v>0</v>
      </c>
      <c r="B763">
        <f>'Calculated Tab Properties'!B763</f>
        <v>0</v>
      </c>
      <c r="C763">
        <f>'Calculated Tab Properties'!C763</f>
        <v>0</v>
      </c>
      <c r="D763">
        <f>'Calculated Tab Properties'!D763</f>
        <v>0</v>
      </c>
      <c r="E763">
        <f>'Calculated Tab Properties'!E763</f>
        <v>0</v>
      </c>
      <c r="F763">
        <f>'Calculated Tab Properties'!F763</f>
        <v>0</v>
      </c>
      <c r="G763">
        <f>'Calculated Tab Properties'!G763</f>
        <v>0</v>
      </c>
      <c r="H763">
        <f>'Calculated Tab Properties'!H763</f>
        <v>0</v>
      </c>
      <c r="I763">
        <f>'Calculated Tab Properties'!I763</f>
        <v>0</v>
      </c>
      <c r="J763" s="20" t="e">
        <f>'Calculated Tab Properties'!J763</f>
        <v>#DIV/0!</v>
      </c>
      <c r="K763">
        <v>0</v>
      </c>
      <c r="L763">
        <v>0</v>
      </c>
      <c r="M763">
        <v>0</v>
      </c>
      <c r="N763">
        <v>0</v>
      </c>
      <c r="O763" s="27">
        <f>'Calculated Tab Properties'!O763</f>
        <v>0</v>
      </c>
      <c r="P763" s="27">
        <f>'Calculated Tab Properties'!P763</f>
        <v>0</v>
      </c>
      <c r="Q763">
        <f>'Calculated Tab Properties'!Q763</f>
        <v>-300</v>
      </c>
      <c r="R763" t="e">
        <f>'Calculated Tab Properties'!R763</f>
        <v>#DIV/0!</v>
      </c>
      <c r="T763" s="1">
        <v>0</v>
      </c>
      <c r="U763" s="1">
        <v>0</v>
      </c>
      <c r="V763">
        <f>T763*'GEOMETRIC INPUTS'!S763</f>
        <v>0</v>
      </c>
      <c r="W763">
        <v>762</v>
      </c>
      <c r="X763">
        <f t="shared" si="196"/>
        <v>0</v>
      </c>
      <c r="Y763">
        <f t="shared" si="197"/>
        <v>0</v>
      </c>
      <c r="Z763" s="27" t="e">
        <f t="shared" si="198"/>
        <v>#DIV/0!</v>
      </c>
      <c r="AA763" s="27" t="e">
        <f t="shared" si="199"/>
        <v>#DIV/0!</v>
      </c>
      <c r="AB763" s="27" t="e">
        <f t="shared" si="200"/>
        <v>#DIV/0!</v>
      </c>
      <c r="AC763" t="e">
        <f t="shared" si="201"/>
        <v>#DIV/0!</v>
      </c>
      <c r="AD763" s="24">
        <f>'GT Data'!D765</f>
        <v>0</v>
      </c>
      <c r="AE763" s="25" t="e">
        <f t="shared" si="202"/>
        <v>#DIV/0!</v>
      </c>
      <c r="AF763" s="25" t="e">
        <f t="shared" si="203"/>
        <v>#DIV/0!</v>
      </c>
      <c r="AG763" s="25" t="e">
        <f t="shared" si="204"/>
        <v>#DIV/0!</v>
      </c>
      <c r="AH763" s="25">
        <v>0</v>
      </c>
      <c r="AI763" s="25">
        <v>0</v>
      </c>
      <c r="AJ763" s="25">
        <f t="shared" si="205"/>
        <v>0</v>
      </c>
      <c r="AK763" s="24">
        <f>'GT Data'!N765</f>
        <v>0</v>
      </c>
      <c r="AL763" s="25" t="e">
        <f t="shared" si="206"/>
        <v>#DIV/0!</v>
      </c>
      <c r="AM763" s="25" t="e">
        <f t="shared" si="207"/>
        <v>#DIV/0!</v>
      </c>
      <c r="AN763" s="25" t="e">
        <f t="shared" si="208"/>
        <v>#DIV/0!</v>
      </c>
      <c r="AO763" s="25">
        <v>0</v>
      </c>
      <c r="AP763" s="25">
        <v>0</v>
      </c>
      <c r="AQ763" s="25" t="e">
        <f t="shared" si="209"/>
        <v>#DIV/0!</v>
      </c>
    </row>
    <row r="764" spans="1:43" x14ac:dyDescent="0.3">
      <c r="A764">
        <f>'Calculated Tab Properties'!A764</f>
        <v>0</v>
      </c>
      <c r="B764">
        <f>'Calculated Tab Properties'!B764</f>
        <v>0</v>
      </c>
      <c r="C764">
        <f>'Calculated Tab Properties'!C764</f>
        <v>0</v>
      </c>
      <c r="D764">
        <f>'Calculated Tab Properties'!D764</f>
        <v>0</v>
      </c>
      <c r="E764">
        <f>'Calculated Tab Properties'!E764</f>
        <v>0</v>
      </c>
      <c r="F764">
        <f>'Calculated Tab Properties'!F764</f>
        <v>0</v>
      </c>
      <c r="G764">
        <f>'Calculated Tab Properties'!G764</f>
        <v>0</v>
      </c>
      <c r="H764">
        <f>'Calculated Tab Properties'!H764</f>
        <v>0</v>
      </c>
      <c r="I764">
        <f>'Calculated Tab Properties'!I764</f>
        <v>0</v>
      </c>
      <c r="J764" s="20" t="e">
        <f>'Calculated Tab Properties'!J764</f>
        <v>#DIV/0!</v>
      </c>
      <c r="K764">
        <v>0</v>
      </c>
      <c r="L764">
        <v>0</v>
      </c>
      <c r="M764">
        <v>0</v>
      </c>
      <c r="N764">
        <v>0</v>
      </c>
      <c r="O764" s="27">
        <f>'Calculated Tab Properties'!O764</f>
        <v>0</v>
      </c>
      <c r="P764" s="27">
        <f>'Calculated Tab Properties'!P764</f>
        <v>0</v>
      </c>
      <c r="Q764">
        <f>'Calculated Tab Properties'!Q764</f>
        <v>-300</v>
      </c>
      <c r="R764" t="e">
        <f>'Calculated Tab Properties'!R764</f>
        <v>#DIV/0!</v>
      </c>
      <c r="T764" s="1">
        <v>0</v>
      </c>
      <c r="U764" s="1">
        <v>0</v>
      </c>
      <c r="V764">
        <f>T764*'GEOMETRIC INPUTS'!S764</f>
        <v>0</v>
      </c>
      <c r="W764">
        <v>763</v>
      </c>
      <c r="X764">
        <f t="shared" si="196"/>
        <v>0</v>
      </c>
      <c r="Y764">
        <f t="shared" si="197"/>
        <v>0</v>
      </c>
      <c r="Z764" s="27" t="e">
        <f t="shared" si="198"/>
        <v>#DIV/0!</v>
      </c>
      <c r="AA764" s="27" t="e">
        <f t="shared" si="199"/>
        <v>#DIV/0!</v>
      </c>
      <c r="AB764" s="27" t="e">
        <f t="shared" si="200"/>
        <v>#DIV/0!</v>
      </c>
      <c r="AC764" t="e">
        <f t="shared" si="201"/>
        <v>#DIV/0!</v>
      </c>
      <c r="AD764" s="24">
        <f>'GT Data'!D766</f>
        <v>0</v>
      </c>
      <c r="AE764" s="25" t="e">
        <f t="shared" si="202"/>
        <v>#DIV/0!</v>
      </c>
      <c r="AF764" s="25" t="e">
        <f t="shared" si="203"/>
        <v>#DIV/0!</v>
      </c>
      <c r="AG764" s="25" t="e">
        <f t="shared" si="204"/>
        <v>#DIV/0!</v>
      </c>
      <c r="AH764" s="25">
        <v>0</v>
      </c>
      <c r="AI764" s="25">
        <v>0</v>
      </c>
      <c r="AJ764" s="25">
        <f t="shared" si="205"/>
        <v>0</v>
      </c>
      <c r="AK764" s="24">
        <f>'GT Data'!N766</f>
        <v>0</v>
      </c>
      <c r="AL764" s="25" t="e">
        <f t="shared" si="206"/>
        <v>#DIV/0!</v>
      </c>
      <c r="AM764" s="25" t="e">
        <f t="shared" si="207"/>
        <v>#DIV/0!</v>
      </c>
      <c r="AN764" s="25" t="e">
        <f t="shared" si="208"/>
        <v>#DIV/0!</v>
      </c>
      <c r="AO764" s="25">
        <v>0</v>
      </c>
      <c r="AP764" s="25">
        <v>0</v>
      </c>
      <c r="AQ764" s="25" t="e">
        <f t="shared" si="209"/>
        <v>#DIV/0!</v>
      </c>
    </row>
    <row r="765" spans="1:43" x14ac:dyDescent="0.3">
      <c r="A765">
        <f>'Calculated Tab Properties'!A765</f>
        <v>0</v>
      </c>
      <c r="B765">
        <f>'Calculated Tab Properties'!B765</f>
        <v>0</v>
      </c>
      <c r="C765">
        <f>'Calculated Tab Properties'!C765</f>
        <v>0</v>
      </c>
      <c r="D765">
        <f>'Calculated Tab Properties'!D765</f>
        <v>0</v>
      </c>
      <c r="E765">
        <f>'Calculated Tab Properties'!E765</f>
        <v>0</v>
      </c>
      <c r="F765">
        <f>'Calculated Tab Properties'!F765</f>
        <v>0</v>
      </c>
      <c r="G765">
        <f>'Calculated Tab Properties'!G765</f>
        <v>0</v>
      </c>
      <c r="H765">
        <f>'Calculated Tab Properties'!H765</f>
        <v>0</v>
      </c>
      <c r="I765">
        <f>'Calculated Tab Properties'!I765</f>
        <v>0</v>
      </c>
      <c r="J765" s="20" t="e">
        <f>'Calculated Tab Properties'!J765</f>
        <v>#DIV/0!</v>
      </c>
      <c r="K765">
        <v>0</v>
      </c>
      <c r="L765">
        <v>0</v>
      </c>
      <c r="M765">
        <v>0</v>
      </c>
      <c r="N765">
        <v>0</v>
      </c>
      <c r="O765" s="27">
        <f>'Calculated Tab Properties'!O765</f>
        <v>0</v>
      </c>
      <c r="P765" s="27">
        <f>'Calculated Tab Properties'!P765</f>
        <v>0</v>
      </c>
      <c r="Q765">
        <f>'Calculated Tab Properties'!Q765</f>
        <v>-300</v>
      </c>
      <c r="R765" t="e">
        <f>'Calculated Tab Properties'!R765</f>
        <v>#DIV/0!</v>
      </c>
      <c r="T765" s="1">
        <v>0</v>
      </c>
      <c r="U765" s="1">
        <v>0</v>
      </c>
      <c r="V765">
        <f>T765*'GEOMETRIC INPUTS'!S765</f>
        <v>0</v>
      </c>
      <c r="W765">
        <v>764</v>
      </c>
      <c r="X765">
        <f t="shared" si="196"/>
        <v>0</v>
      </c>
      <c r="Y765">
        <f t="shared" si="197"/>
        <v>0</v>
      </c>
      <c r="Z765" s="27" t="e">
        <f t="shared" si="198"/>
        <v>#DIV/0!</v>
      </c>
      <c r="AA765" s="27" t="e">
        <f t="shared" si="199"/>
        <v>#DIV/0!</v>
      </c>
      <c r="AB765" s="27" t="e">
        <f t="shared" si="200"/>
        <v>#DIV/0!</v>
      </c>
      <c r="AC765" t="e">
        <f t="shared" si="201"/>
        <v>#DIV/0!</v>
      </c>
      <c r="AD765" s="24">
        <f>'GT Data'!D767</f>
        <v>0</v>
      </c>
      <c r="AE765" s="25" t="e">
        <f t="shared" si="202"/>
        <v>#DIV/0!</v>
      </c>
      <c r="AF765" s="25" t="e">
        <f t="shared" si="203"/>
        <v>#DIV/0!</v>
      </c>
      <c r="AG765" s="25" t="e">
        <f t="shared" si="204"/>
        <v>#DIV/0!</v>
      </c>
      <c r="AH765" s="25">
        <v>0</v>
      </c>
      <c r="AI765" s="25">
        <v>0</v>
      </c>
      <c r="AJ765" s="25">
        <f t="shared" si="205"/>
        <v>0</v>
      </c>
      <c r="AK765" s="24">
        <f>'GT Data'!N767</f>
        <v>0</v>
      </c>
      <c r="AL765" s="25" t="e">
        <f t="shared" si="206"/>
        <v>#DIV/0!</v>
      </c>
      <c r="AM765" s="25" t="e">
        <f t="shared" si="207"/>
        <v>#DIV/0!</v>
      </c>
      <c r="AN765" s="25" t="e">
        <f t="shared" si="208"/>
        <v>#DIV/0!</v>
      </c>
      <c r="AO765" s="25">
        <v>0</v>
      </c>
      <c r="AP765" s="25">
        <v>0</v>
      </c>
      <c r="AQ765" s="25" t="e">
        <f t="shared" si="209"/>
        <v>#DIV/0!</v>
      </c>
    </row>
    <row r="766" spans="1:43" x14ac:dyDescent="0.3">
      <c r="A766">
        <f>'Calculated Tab Properties'!A766</f>
        <v>0</v>
      </c>
      <c r="B766">
        <f>'Calculated Tab Properties'!B766</f>
        <v>0</v>
      </c>
      <c r="C766">
        <f>'Calculated Tab Properties'!C766</f>
        <v>0</v>
      </c>
      <c r="D766">
        <f>'Calculated Tab Properties'!D766</f>
        <v>0</v>
      </c>
      <c r="E766">
        <f>'Calculated Tab Properties'!E766</f>
        <v>0</v>
      </c>
      <c r="F766">
        <f>'Calculated Tab Properties'!F766</f>
        <v>0</v>
      </c>
      <c r="G766">
        <f>'Calculated Tab Properties'!G766</f>
        <v>0</v>
      </c>
      <c r="H766">
        <f>'Calculated Tab Properties'!H766</f>
        <v>0</v>
      </c>
      <c r="I766">
        <f>'Calculated Tab Properties'!I766</f>
        <v>0</v>
      </c>
      <c r="J766" s="20" t="e">
        <f>'Calculated Tab Properties'!J766</f>
        <v>#DIV/0!</v>
      </c>
      <c r="K766">
        <v>0</v>
      </c>
      <c r="L766">
        <v>0</v>
      </c>
      <c r="M766">
        <v>0</v>
      </c>
      <c r="N766">
        <v>0</v>
      </c>
      <c r="O766" s="27">
        <f>'Calculated Tab Properties'!O766</f>
        <v>0</v>
      </c>
      <c r="P766" s="27">
        <f>'Calculated Tab Properties'!P766</f>
        <v>0</v>
      </c>
      <c r="Q766">
        <f>'Calculated Tab Properties'!Q766</f>
        <v>-300</v>
      </c>
      <c r="R766" t="e">
        <f>'Calculated Tab Properties'!R766</f>
        <v>#DIV/0!</v>
      </c>
      <c r="T766" s="1">
        <v>0</v>
      </c>
      <c r="U766" s="1">
        <v>0</v>
      </c>
      <c r="V766">
        <f>T766*'GEOMETRIC INPUTS'!S766</f>
        <v>0</v>
      </c>
      <c r="W766">
        <v>765</v>
      </c>
      <c r="X766">
        <f t="shared" si="196"/>
        <v>0</v>
      </c>
      <c r="Y766">
        <f t="shared" si="197"/>
        <v>0</v>
      </c>
      <c r="Z766" s="27" t="e">
        <f t="shared" si="198"/>
        <v>#DIV/0!</v>
      </c>
      <c r="AA766" s="27" t="e">
        <f t="shared" si="199"/>
        <v>#DIV/0!</v>
      </c>
      <c r="AB766" s="27" t="e">
        <f t="shared" si="200"/>
        <v>#DIV/0!</v>
      </c>
      <c r="AC766" t="e">
        <f t="shared" si="201"/>
        <v>#DIV/0!</v>
      </c>
      <c r="AD766" s="24">
        <f>'GT Data'!D768</f>
        <v>0</v>
      </c>
      <c r="AE766" s="25" t="e">
        <f t="shared" si="202"/>
        <v>#DIV/0!</v>
      </c>
      <c r="AF766" s="25" t="e">
        <f t="shared" si="203"/>
        <v>#DIV/0!</v>
      </c>
      <c r="AG766" s="25" t="e">
        <f t="shared" si="204"/>
        <v>#DIV/0!</v>
      </c>
      <c r="AH766" s="25">
        <v>0</v>
      </c>
      <c r="AI766" s="25">
        <v>0</v>
      </c>
      <c r="AJ766" s="25">
        <f t="shared" si="205"/>
        <v>0</v>
      </c>
      <c r="AK766" s="24">
        <f>'GT Data'!N768</f>
        <v>0</v>
      </c>
      <c r="AL766" s="25" t="e">
        <f t="shared" si="206"/>
        <v>#DIV/0!</v>
      </c>
      <c r="AM766" s="25" t="e">
        <f t="shared" si="207"/>
        <v>#DIV/0!</v>
      </c>
      <c r="AN766" s="25" t="e">
        <f t="shared" si="208"/>
        <v>#DIV/0!</v>
      </c>
      <c r="AO766" s="25">
        <v>0</v>
      </c>
      <c r="AP766" s="25">
        <v>0</v>
      </c>
      <c r="AQ766" s="25" t="e">
        <f t="shared" si="209"/>
        <v>#DIV/0!</v>
      </c>
    </row>
    <row r="767" spans="1:43" x14ac:dyDescent="0.3">
      <c r="A767">
        <f>'Calculated Tab Properties'!A767</f>
        <v>0</v>
      </c>
      <c r="B767">
        <f>'Calculated Tab Properties'!B767</f>
        <v>0</v>
      </c>
      <c r="C767">
        <f>'Calculated Tab Properties'!C767</f>
        <v>0</v>
      </c>
      <c r="D767">
        <f>'Calculated Tab Properties'!D767</f>
        <v>0</v>
      </c>
      <c r="E767">
        <f>'Calculated Tab Properties'!E767</f>
        <v>0</v>
      </c>
      <c r="F767">
        <f>'Calculated Tab Properties'!F767</f>
        <v>0</v>
      </c>
      <c r="G767">
        <f>'Calculated Tab Properties'!G767</f>
        <v>0</v>
      </c>
      <c r="H767">
        <f>'Calculated Tab Properties'!H767</f>
        <v>0</v>
      </c>
      <c r="I767">
        <f>'Calculated Tab Properties'!I767</f>
        <v>0</v>
      </c>
      <c r="J767" s="20" t="e">
        <f>'Calculated Tab Properties'!J767</f>
        <v>#DIV/0!</v>
      </c>
      <c r="K767">
        <v>0</v>
      </c>
      <c r="L767">
        <v>0</v>
      </c>
      <c r="M767">
        <v>0</v>
      </c>
      <c r="N767">
        <v>0</v>
      </c>
      <c r="O767" s="27">
        <f>'Calculated Tab Properties'!O767</f>
        <v>0</v>
      </c>
      <c r="P767" s="27">
        <f>'Calculated Tab Properties'!P767</f>
        <v>0</v>
      </c>
      <c r="Q767">
        <f>'Calculated Tab Properties'!Q767</f>
        <v>-300</v>
      </c>
      <c r="R767" t="e">
        <f>'Calculated Tab Properties'!R767</f>
        <v>#DIV/0!</v>
      </c>
      <c r="T767" s="1">
        <v>0</v>
      </c>
      <c r="U767" s="1">
        <v>0</v>
      </c>
      <c r="V767">
        <f>T767*'GEOMETRIC INPUTS'!S767</f>
        <v>0</v>
      </c>
      <c r="W767">
        <v>766</v>
      </c>
      <c r="X767">
        <f t="shared" si="196"/>
        <v>0</v>
      </c>
      <c r="Y767">
        <f t="shared" si="197"/>
        <v>0</v>
      </c>
      <c r="Z767" s="27" t="e">
        <f t="shared" si="198"/>
        <v>#DIV/0!</v>
      </c>
      <c r="AA767" s="27" t="e">
        <f t="shared" si="199"/>
        <v>#DIV/0!</v>
      </c>
      <c r="AB767" s="27" t="e">
        <f t="shared" si="200"/>
        <v>#DIV/0!</v>
      </c>
      <c r="AC767" t="e">
        <f t="shared" si="201"/>
        <v>#DIV/0!</v>
      </c>
      <c r="AD767" s="24">
        <f>'GT Data'!D769</f>
        <v>0</v>
      </c>
      <c r="AE767" s="25" t="e">
        <f t="shared" si="202"/>
        <v>#DIV/0!</v>
      </c>
      <c r="AF767" s="25" t="e">
        <f t="shared" si="203"/>
        <v>#DIV/0!</v>
      </c>
      <c r="AG767" s="25" t="e">
        <f t="shared" si="204"/>
        <v>#DIV/0!</v>
      </c>
      <c r="AH767" s="25">
        <v>0</v>
      </c>
      <c r="AI767" s="25">
        <v>0</v>
      </c>
      <c r="AJ767" s="25">
        <f t="shared" si="205"/>
        <v>0</v>
      </c>
      <c r="AK767" s="24">
        <f>'GT Data'!N769</f>
        <v>0</v>
      </c>
      <c r="AL767" s="25" t="e">
        <f t="shared" si="206"/>
        <v>#DIV/0!</v>
      </c>
      <c r="AM767" s="25" t="e">
        <f t="shared" si="207"/>
        <v>#DIV/0!</v>
      </c>
      <c r="AN767" s="25" t="e">
        <f t="shared" si="208"/>
        <v>#DIV/0!</v>
      </c>
      <c r="AO767" s="25">
        <v>0</v>
      </c>
      <c r="AP767" s="25">
        <v>0</v>
      </c>
      <c r="AQ767" s="25" t="e">
        <f t="shared" si="209"/>
        <v>#DIV/0!</v>
      </c>
    </row>
    <row r="768" spans="1:43" x14ac:dyDescent="0.3">
      <c r="A768">
        <f>'Calculated Tab Properties'!A768</f>
        <v>0</v>
      </c>
      <c r="B768">
        <f>'Calculated Tab Properties'!B768</f>
        <v>0</v>
      </c>
      <c r="C768">
        <f>'Calculated Tab Properties'!C768</f>
        <v>0</v>
      </c>
      <c r="D768">
        <f>'Calculated Tab Properties'!D768</f>
        <v>0</v>
      </c>
      <c r="E768">
        <f>'Calculated Tab Properties'!E768</f>
        <v>0</v>
      </c>
      <c r="F768">
        <f>'Calculated Tab Properties'!F768</f>
        <v>0</v>
      </c>
      <c r="G768">
        <f>'Calculated Tab Properties'!G768</f>
        <v>0</v>
      </c>
      <c r="H768">
        <f>'Calculated Tab Properties'!H768</f>
        <v>0</v>
      </c>
      <c r="I768">
        <f>'Calculated Tab Properties'!I768</f>
        <v>0</v>
      </c>
      <c r="J768" s="20" t="e">
        <f>'Calculated Tab Properties'!J768</f>
        <v>#DIV/0!</v>
      </c>
      <c r="K768">
        <v>0</v>
      </c>
      <c r="L768">
        <v>0</v>
      </c>
      <c r="M768">
        <v>0</v>
      </c>
      <c r="N768">
        <v>0</v>
      </c>
      <c r="O768" s="27">
        <f>'Calculated Tab Properties'!O768</f>
        <v>0</v>
      </c>
      <c r="P768" s="27">
        <f>'Calculated Tab Properties'!P768</f>
        <v>0</v>
      </c>
      <c r="Q768">
        <f>'Calculated Tab Properties'!Q768</f>
        <v>-300</v>
      </c>
      <c r="R768" t="e">
        <f>'Calculated Tab Properties'!R768</f>
        <v>#DIV/0!</v>
      </c>
      <c r="T768" s="1">
        <v>0</v>
      </c>
      <c r="U768" s="1">
        <v>0</v>
      </c>
      <c r="V768">
        <f>T768*'GEOMETRIC INPUTS'!S768</f>
        <v>0</v>
      </c>
      <c r="W768">
        <v>767</v>
      </c>
      <c r="X768">
        <f t="shared" si="196"/>
        <v>0</v>
      </c>
      <c r="Y768">
        <f t="shared" si="197"/>
        <v>0</v>
      </c>
      <c r="Z768" s="27" t="e">
        <f t="shared" si="198"/>
        <v>#DIV/0!</v>
      </c>
      <c r="AA768" s="27" t="e">
        <f t="shared" si="199"/>
        <v>#DIV/0!</v>
      </c>
      <c r="AB768" s="27" t="e">
        <f t="shared" si="200"/>
        <v>#DIV/0!</v>
      </c>
      <c r="AC768" t="e">
        <f t="shared" si="201"/>
        <v>#DIV/0!</v>
      </c>
      <c r="AD768" s="24">
        <f>'GT Data'!D770</f>
        <v>0</v>
      </c>
      <c r="AE768" s="25" t="e">
        <f t="shared" si="202"/>
        <v>#DIV/0!</v>
      </c>
      <c r="AF768" s="25" t="e">
        <f t="shared" si="203"/>
        <v>#DIV/0!</v>
      </c>
      <c r="AG768" s="25" t="e">
        <f t="shared" si="204"/>
        <v>#DIV/0!</v>
      </c>
      <c r="AH768" s="25">
        <v>0</v>
      </c>
      <c r="AI768" s="25">
        <v>0</v>
      </c>
      <c r="AJ768" s="25">
        <f t="shared" si="205"/>
        <v>0</v>
      </c>
      <c r="AK768" s="24">
        <f>'GT Data'!N770</f>
        <v>0</v>
      </c>
      <c r="AL768" s="25" t="e">
        <f t="shared" si="206"/>
        <v>#DIV/0!</v>
      </c>
      <c r="AM768" s="25" t="e">
        <f t="shared" si="207"/>
        <v>#DIV/0!</v>
      </c>
      <c r="AN768" s="25" t="e">
        <f t="shared" si="208"/>
        <v>#DIV/0!</v>
      </c>
      <c r="AO768" s="25">
        <v>0</v>
      </c>
      <c r="AP768" s="25">
        <v>0</v>
      </c>
      <c r="AQ768" s="25" t="e">
        <f t="shared" si="209"/>
        <v>#DIV/0!</v>
      </c>
    </row>
    <row r="769" spans="1:43" x14ac:dyDescent="0.3">
      <c r="A769">
        <f>'Calculated Tab Properties'!A769</f>
        <v>0</v>
      </c>
      <c r="B769">
        <f>'Calculated Tab Properties'!B769</f>
        <v>0</v>
      </c>
      <c r="C769">
        <f>'Calculated Tab Properties'!C769</f>
        <v>0</v>
      </c>
      <c r="D769">
        <f>'Calculated Tab Properties'!D769</f>
        <v>0</v>
      </c>
      <c r="E769">
        <f>'Calculated Tab Properties'!E769</f>
        <v>0</v>
      </c>
      <c r="F769">
        <f>'Calculated Tab Properties'!F769</f>
        <v>0</v>
      </c>
      <c r="G769">
        <f>'Calculated Tab Properties'!G769</f>
        <v>0</v>
      </c>
      <c r="H769">
        <f>'Calculated Tab Properties'!H769</f>
        <v>0</v>
      </c>
      <c r="I769">
        <f>'Calculated Tab Properties'!I769</f>
        <v>0</v>
      </c>
      <c r="J769" s="20" t="e">
        <f>'Calculated Tab Properties'!J769</f>
        <v>#DIV/0!</v>
      </c>
      <c r="K769">
        <v>0</v>
      </c>
      <c r="L769">
        <v>0</v>
      </c>
      <c r="M769">
        <v>0</v>
      </c>
      <c r="N769">
        <v>0</v>
      </c>
      <c r="O769" s="27">
        <f>'Calculated Tab Properties'!O769</f>
        <v>0</v>
      </c>
      <c r="P769" s="27">
        <f>'Calculated Tab Properties'!P769</f>
        <v>0</v>
      </c>
      <c r="Q769">
        <f>'Calculated Tab Properties'!Q769</f>
        <v>-300</v>
      </c>
      <c r="R769" t="e">
        <f>'Calculated Tab Properties'!R769</f>
        <v>#DIV/0!</v>
      </c>
      <c r="T769" s="1">
        <v>0</v>
      </c>
      <c r="U769" s="1">
        <v>0</v>
      </c>
      <c r="V769">
        <f>T769*'GEOMETRIC INPUTS'!S769</f>
        <v>0</v>
      </c>
      <c r="W769">
        <v>768</v>
      </c>
      <c r="X769">
        <f t="shared" si="196"/>
        <v>0</v>
      </c>
      <c r="Y769">
        <f t="shared" si="197"/>
        <v>0</v>
      </c>
      <c r="Z769" s="27" t="e">
        <f t="shared" si="198"/>
        <v>#DIV/0!</v>
      </c>
      <c r="AA769" s="27" t="e">
        <f t="shared" si="199"/>
        <v>#DIV/0!</v>
      </c>
      <c r="AB769" s="27" t="e">
        <f t="shared" si="200"/>
        <v>#DIV/0!</v>
      </c>
      <c r="AC769" t="e">
        <f t="shared" si="201"/>
        <v>#DIV/0!</v>
      </c>
      <c r="AD769" s="24">
        <f>'GT Data'!D771</f>
        <v>0</v>
      </c>
      <c r="AE769" s="25" t="e">
        <f t="shared" si="202"/>
        <v>#DIV/0!</v>
      </c>
      <c r="AF769" s="25" t="e">
        <f t="shared" si="203"/>
        <v>#DIV/0!</v>
      </c>
      <c r="AG769" s="25" t="e">
        <f t="shared" si="204"/>
        <v>#DIV/0!</v>
      </c>
      <c r="AH769" s="25">
        <v>0</v>
      </c>
      <c r="AI769" s="25">
        <v>0</v>
      </c>
      <c r="AJ769" s="25">
        <f t="shared" si="205"/>
        <v>0</v>
      </c>
      <c r="AK769" s="24">
        <f>'GT Data'!N771</f>
        <v>0</v>
      </c>
      <c r="AL769" s="25" t="e">
        <f t="shared" si="206"/>
        <v>#DIV/0!</v>
      </c>
      <c r="AM769" s="25" t="e">
        <f t="shared" si="207"/>
        <v>#DIV/0!</v>
      </c>
      <c r="AN769" s="25" t="e">
        <f t="shared" si="208"/>
        <v>#DIV/0!</v>
      </c>
      <c r="AO769" s="25">
        <v>0</v>
      </c>
      <c r="AP769" s="25">
        <v>0</v>
      </c>
      <c r="AQ769" s="25" t="e">
        <f t="shared" si="209"/>
        <v>#DIV/0!</v>
      </c>
    </row>
    <row r="770" spans="1:43" x14ac:dyDescent="0.3">
      <c r="A770">
        <f>'Calculated Tab Properties'!A770</f>
        <v>0</v>
      </c>
      <c r="B770">
        <f>'Calculated Tab Properties'!B770</f>
        <v>0</v>
      </c>
      <c r="C770">
        <f>'Calculated Tab Properties'!C770</f>
        <v>0</v>
      </c>
      <c r="D770">
        <f>'Calculated Tab Properties'!D770</f>
        <v>0</v>
      </c>
      <c r="E770">
        <f>'Calculated Tab Properties'!E770</f>
        <v>0</v>
      </c>
      <c r="F770">
        <f>'Calculated Tab Properties'!F770</f>
        <v>0</v>
      </c>
      <c r="G770">
        <f>'Calculated Tab Properties'!G770</f>
        <v>0</v>
      </c>
      <c r="H770">
        <f>'Calculated Tab Properties'!H770</f>
        <v>0</v>
      </c>
      <c r="I770">
        <f>'Calculated Tab Properties'!I770</f>
        <v>0</v>
      </c>
      <c r="J770" s="20" t="e">
        <f>'Calculated Tab Properties'!J770</f>
        <v>#DIV/0!</v>
      </c>
      <c r="K770">
        <v>0</v>
      </c>
      <c r="L770">
        <v>0</v>
      </c>
      <c r="M770">
        <v>0</v>
      </c>
      <c r="N770">
        <v>0</v>
      </c>
      <c r="O770" s="27">
        <f>'Calculated Tab Properties'!O770</f>
        <v>0</v>
      </c>
      <c r="P770" s="27">
        <f>'Calculated Tab Properties'!P770</f>
        <v>0</v>
      </c>
      <c r="Q770">
        <f>'Calculated Tab Properties'!Q770</f>
        <v>-300</v>
      </c>
      <c r="R770" t="e">
        <f>'Calculated Tab Properties'!R770</f>
        <v>#DIV/0!</v>
      </c>
      <c r="T770" s="1">
        <v>0</v>
      </c>
      <c r="U770" s="1">
        <v>0</v>
      </c>
      <c r="V770">
        <f>T770*'GEOMETRIC INPUTS'!S770</f>
        <v>0</v>
      </c>
      <c r="W770">
        <v>769</v>
      </c>
      <c r="X770">
        <f t="shared" si="196"/>
        <v>0</v>
      </c>
      <c r="Y770">
        <f t="shared" si="197"/>
        <v>0</v>
      </c>
      <c r="Z770" s="27" t="e">
        <f t="shared" si="198"/>
        <v>#DIV/0!</v>
      </c>
      <c r="AA770" s="27" t="e">
        <f t="shared" si="199"/>
        <v>#DIV/0!</v>
      </c>
      <c r="AB770" s="27" t="e">
        <f t="shared" si="200"/>
        <v>#DIV/0!</v>
      </c>
      <c r="AC770" t="e">
        <f t="shared" si="201"/>
        <v>#DIV/0!</v>
      </c>
      <c r="AD770" s="24">
        <f>'GT Data'!D772</f>
        <v>0</v>
      </c>
      <c r="AE770" s="25" t="e">
        <f t="shared" si="202"/>
        <v>#DIV/0!</v>
      </c>
      <c r="AF770" s="25" t="e">
        <f t="shared" si="203"/>
        <v>#DIV/0!</v>
      </c>
      <c r="AG770" s="25" t="e">
        <f t="shared" si="204"/>
        <v>#DIV/0!</v>
      </c>
      <c r="AH770" s="25">
        <v>0</v>
      </c>
      <c r="AI770" s="25">
        <v>0</v>
      </c>
      <c r="AJ770" s="25">
        <f t="shared" si="205"/>
        <v>0</v>
      </c>
      <c r="AK770" s="24">
        <f>'GT Data'!N772</f>
        <v>0</v>
      </c>
      <c r="AL770" s="25" t="e">
        <f t="shared" si="206"/>
        <v>#DIV/0!</v>
      </c>
      <c r="AM770" s="25" t="e">
        <f t="shared" si="207"/>
        <v>#DIV/0!</v>
      </c>
      <c r="AN770" s="25" t="e">
        <f t="shared" si="208"/>
        <v>#DIV/0!</v>
      </c>
      <c r="AO770" s="25">
        <v>0</v>
      </c>
      <c r="AP770" s="25">
        <v>0</v>
      </c>
      <c r="AQ770" s="25" t="e">
        <f t="shared" si="209"/>
        <v>#DIV/0!</v>
      </c>
    </row>
    <row r="771" spans="1:43" x14ac:dyDescent="0.3">
      <c r="A771">
        <f>'Calculated Tab Properties'!A771</f>
        <v>0</v>
      </c>
      <c r="B771">
        <f>'Calculated Tab Properties'!B771</f>
        <v>0</v>
      </c>
      <c r="C771">
        <f>'Calculated Tab Properties'!C771</f>
        <v>0</v>
      </c>
      <c r="D771">
        <f>'Calculated Tab Properties'!D771</f>
        <v>0</v>
      </c>
      <c r="E771">
        <f>'Calculated Tab Properties'!E771</f>
        <v>0</v>
      </c>
      <c r="F771">
        <f>'Calculated Tab Properties'!F771</f>
        <v>0</v>
      </c>
      <c r="G771">
        <f>'Calculated Tab Properties'!G771</f>
        <v>0</v>
      </c>
      <c r="H771">
        <f>'Calculated Tab Properties'!H771</f>
        <v>0</v>
      </c>
      <c r="I771">
        <f>'Calculated Tab Properties'!I771</f>
        <v>0</v>
      </c>
      <c r="J771" s="20" t="e">
        <f>'Calculated Tab Properties'!J771</f>
        <v>#DIV/0!</v>
      </c>
      <c r="K771">
        <v>0</v>
      </c>
      <c r="L771">
        <v>0</v>
      </c>
      <c r="M771">
        <v>0</v>
      </c>
      <c r="N771">
        <v>0</v>
      </c>
      <c r="O771" s="27">
        <f>'Calculated Tab Properties'!O771</f>
        <v>0</v>
      </c>
      <c r="P771" s="27">
        <f>'Calculated Tab Properties'!P771</f>
        <v>0</v>
      </c>
      <c r="Q771">
        <f>'Calculated Tab Properties'!Q771</f>
        <v>-300</v>
      </c>
      <c r="R771" t="e">
        <f>'Calculated Tab Properties'!R771</f>
        <v>#DIV/0!</v>
      </c>
      <c r="T771" s="1">
        <v>0</v>
      </c>
      <c r="U771" s="1">
        <v>0</v>
      </c>
      <c r="V771">
        <f>T771*'GEOMETRIC INPUTS'!S771</f>
        <v>0</v>
      </c>
      <c r="W771">
        <v>770</v>
      </c>
      <c r="X771">
        <f t="shared" si="196"/>
        <v>0</v>
      </c>
      <c r="Y771">
        <f t="shared" si="197"/>
        <v>0</v>
      </c>
      <c r="Z771" s="27" t="e">
        <f t="shared" si="198"/>
        <v>#DIV/0!</v>
      </c>
      <c r="AA771" s="27" t="e">
        <f t="shared" si="199"/>
        <v>#DIV/0!</v>
      </c>
      <c r="AB771" s="27" t="e">
        <f t="shared" si="200"/>
        <v>#DIV/0!</v>
      </c>
      <c r="AC771" t="e">
        <f t="shared" si="201"/>
        <v>#DIV/0!</v>
      </c>
      <c r="AD771" s="24">
        <f>'GT Data'!D773</f>
        <v>0</v>
      </c>
      <c r="AE771" s="25" t="e">
        <f t="shared" si="202"/>
        <v>#DIV/0!</v>
      </c>
      <c r="AF771" s="25" t="e">
        <f t="shared" si="203"/>
        <v>#DIV/0!</v>
      </c>
      <c r="AG771" s="25" t="e">
        <f t="shared" si="204"/>
        <v>#DIV/0!</v>
      </c>
      <c r="AH771" s="25">
        <v>0</v>
      </c>
      <c r="AI771" s="25">
        <v>0</v>
      </c>
      <c r="AJ771" s="25">
        <f t="shared" si="205"/>
        <v>0</v>
      </c>
      <c r="AK771" s="24">
        <f>'GT Data'!N773</f>
        <v>0</v>
      </c>
      <c r="AL771" s="25" t="e">
        <f t="shared" si="206"/>
        <v>#DIV/0!</v>
      </c>
      <c r="AM771" s="25" t="e">
        <f t="shared" si="207"/>
        <v>#DIV/0!</v>
      </c>
      <c r="AN771" s="25" t="e">
        <f t="shared" si="208"/>
        <v>#DIV/0!</v>
      </c>
      <c r="AO771" s="25">
        <v>0</v>
      </c>
      <c r="AP771" s="25">
        <v>0</v>
      </c>
      <c r="AQ771" s="25" t="e">
        <f t="shared" si="209"/>
        <v>#DIV/0!</v>
      </c>
    </row>
    <row r="772" spans="1:43" x14ac:dyDescent="0.3">
      <c r="A772">
        <f>'Calculated Tab Properties'!A772</f>
        <v>0</v>
      </c>
      <c r="B772">
        <f>'Calculated Tab Properties'!B772</f>
        <v>0</v>
      </c>
      <c r="C772">
        <f>'Calculated Tab Properties'!C772</f>
        <v>0</v>
      </c>
      <c r="D772">
        <f>'Calculated Tab Properties'!D772</f>
        <v>0</v>
      </c>
      <c r="E772">
        <f>'Calculated Tab Properties'!E772</f>
        <v>0</v>
      </c>
      <c r="F772">
        <f>'Calculated Tab Properties'!F772</f>
        <v>0</v>
      </c>
      <c r="G772">
        <f>'Calculated Tab Properties'!G772</f>
        <v>0</v>
      </c>
      <c r="H772">
        <f>'Calculated Tab Properties'!H772</f>
        <v>0</v>
      </c>
      <c r="I772">
        <f>'Calculated Tab Properties'!I772</f>
        <v>0</v>
      </c>
      <c r="J772" s="20" t="e">
        <f>'Calculated Tab Properties'!J772</f>
        <v>#DIV/0!</v>
      </c>
      <c r="K772">
        <v>0</v>
      </c>
      <c r="L772">
        <v>0</v>
      </c>
      <c r="M772">
        <v>0</v>
      </c>
      <c r="N772">
        <v>0</v>
      </c>
      <c r="O772" s="27">
        <f>'Calculated Tab Properties'!O772</f>
        <v>0</v>
      </c>
      <c r="P772" s="27">
        <f>'Calculated Tab Properties'!P772</f>
        <v>0</v>
      </c>
      <c r="Q772">
        <f>'Calculated Tab Properties'!Q772</f>
        <v>-300</v>
      </c>
      <c r="R772" t="e">
        <f>'Calculated Tab Properties'!R772</f>
        <v>#DIV/0!</v>
      </c>
      <c r="T772" s="1">
        <v>0</v>
      </c>
      <c r="U772" s="1">
        <v>0</v>
      </c>
      <c r="V772">
        <f>T772*'GEOMETRIC INPUTS'!S772</f>
        <v>0</v>
      </c>
      <c r="W772">
        <v>771</v>
      </c>
      <c r="X772">
        <f t="shared" si="196"/>
        <v>0</v>
      </c>
      <c r="Y772">
        <f t="shared" si="197"/>
        <v>0</v>
      </c>
      <c r="Z772" s="27" t="e">
        <f t="shared" si="198"/>
        <v>#DIV/0!</v>
      </c>
      <c r="AA772" s="27" t="e">
        <f t="shared" si="199"/>
        <v>#DIV/0!</v>
      </c>
      <c r="AB772" s="27" t="e">
        <f t="shared" si="200"/>
        <v>#DIV/0!</v>
      </c>
      <c r="AC772" t="e">
        <f t="shared" si="201"/>
        <v>#DIV/0!</v>
      </c>
      <c r="AD772" s="24">
        <f>'GT Data'!D774</f>
        <v>0</v>
      </c>
      <c r="AE772" s="25" t="e">
        <f t="shared" si="202"/>
        <v>#DIV/0!</v>
      </c>
      <c r="AF772" s="25" t="e">
        <f t="shared" si="203"/>
        <v>#DIV/0!</v>
      </c>
      <c r="AG772" s="25" t="e">
        <f t="shared" si="204"/>
        <v>#DIV/0!</v>
      </c>
      <c r="AH772" s="25">
        <v>0</v>
      </c>
      <c r="AI772" s="25">
        <v>0</v>
      </c>
      <c r="AJ772" s="25">
        <f t="shared" si="205"/>
        <v>0</v>
      </c>
      <c r="AK772" s="24">
        <f>'GT Data'!N774</f>
        <v>0</v>
      </c>
      <c r="AL772" s="25" t="e">
        <f t="shared" si="206"/>
        <v>#DIV/0!</v>
      </c>
      <c r="AM772" s="25" t="e">
        <f t="shared" si="207"/>
        <v>#DIV/0!</v>
      </c>
      <c r="AN772" s="25" t="e">
        <f t="shared" si="208"/>
        <v>#DIV/0!</v>
      </c>
      <c r="AO772" s="25">
        <v>0</v>
      </c>
      <c r="AP772" s="25">
        <v>0</v>
      </c>
      <c r="AQ772" s="25" t="e">
        <f t="shared" si="209"/>
        <v>#DIV/0!</v>
      </c>
    </row>
    <row r="773" spans="1:43" x14ac:dyDescent="0.3">
      <c r="A773">
        <f>'Calculated Tab Properties'!A773</f>
        <v>0</v>
      </c>
      <c r="B773">
        <f>'Calculated Tab Properties'!B773</f>
        <v>0</v>
      </c>
      <c r="C773">
        <f>'Calculated Tab Properties'!C773</f>
        <v>0</v>
      </c>
      <c r="D773">
        <f>'Calculated Tab Properties'!D773</f>
        <v>0</v>
      </c>
      <c r="E773">
        <f>'Calculated Tab Properties'!E773</f>
        <v>0</v>
      </c>
      <c r="F773">
        <f>'Calculated Tab Properties'!F773</f>
        <v>0</v>
      </c>
      <c r="G773">
        <f>'Calculated Tab Properties'!G773</f>
        <v>0</v>
      </c>
      <c r="H773">
        <f>'Calculated Tab Properties'!H773</f>
        <v>0</v>
      </c>
      <c r="I773">
        <f>'Calculated Tab Properties'!I773</f>
        <v>0</v>
      </c>
      <c r="J773" s="20" t="e">
        <f>'Calculated Tab Properties'!J773</f>
        <v>#DIV/0!</v>
      </c>
      <c r="K773">
        <v>0</v>
      </c>
      <c r="L773">
        <v>0</v>
      </c>
      <c r="M773">
        <v>0</v>
      </c>
      <c r="N773">
        <v>0</v>
      </c>
      <c r="O773" s="27">
        <f>'Calculated Tab Properties'!O773</f>
        <v>0</v>
      </c>
      <c r="P773" s="27">
        <f>'Calculated Tab Properties'!P773</f>
        <v>0</v>
      </c>
      <c r="Q773">
        <f>'Calculated Tab Properties'!Q773</f>
        <v>-300</v>
      </c>
      <c r="R773" t="e">
        <f>'Calculated Tab Properties'!R773</f>
        <v>#DIV/0!</v>
      </c>
      <c r="T773" s="1">
        <v>0</v>
      </c>
      <c r="U773" s="1">
        <v>0</v>
      </c>
      <c r="V773">
        <f>T773*'GEOMETRIC INPUTS'!S773</f>
        <v>0</v>
      </c>
      <c r="W773">
        <v>772</v>
      </c>
      <c r="X773">
        <f t="shared" si="196"/>
        <v>0</v>
      </c>
      <c r="Y773">
        <f t="shared" si="197"/>
        <v>0</v>
      </c>
      <c r="Z773" s="27" t="e">
        <f t="shared" si="198"/>
        <v>#DIV/0!</v>
      </c>
      <c r="AA773" s="27" t="e">
        <f t="shared" si="199"/>
        <v>#DIV/0!</v>
      </c>
      <c r="AB773" s="27" t="e">
        <f t="shared" si="200"/>
        <v>#DIV/0!</v>
      </c>
      <c r="AC773" t="e">
        <f t="shared" si="201"/>
        <v>#DIV/0!</v>
      </c>
      <c r="AD773" s="24">
        <f>'GT Data'!D775</f>
        <v>0</v>
      </c>
      <c r="AE773" s="25" t="e">
        <f t="shared" si="202"/>
        <v>#DIV/0!</v>
      </c>
      <c r="AF773" s="25" t="e">
        <f t="shared" si="203"/>
        <v>#DIV/0!</v>
      </c>
      <c r="AG773" s="25" t="e">
        <f t="shared" si="204"/>
        <v>#DIV/0!</v>
      </c>
      <c r="AH773" s="25">
        <v>0</v>
      </c>
      <c r="AI773" s="25">
        <v>0</v>
      </c>
      <c r="AJ773" s="25">
        <f t="shared" si="205"/>
        <v>0</v>
      </c>
      <c r="AK773" s="24">
        <f>'GT Data'!N775</f>
        <v>0</v>
      </c>
      <c r="AL773" s="25" t="e">
        <f t="shared" si="206"/>
        <v>#DIV/0!</v>
      </c>
      <c r="AM773" s="25" t="e">
        <f t="shared" si="207"/>
        <v>#DIV/0!</v>
      </c>
      <c r="AN773" s="25" t="e">
        <f t="shared" si="208"/>
        <v>#DIV/0!</v>
      </c>
      <c r="AO773" s="25">
        <v>0</v>
      </c>
      <c r="AP773" s="25">
        <v>0</v>
      </c>
      <c r="AQ773" s="25" t="e">
        <f t="shared" si="209"/>
        <v>#DIV/0!</v>
      </c>
    </row>
    <row r="774" spans="1:43" x14ac:dyDescent="0.3">
      <c r="A774">
        <f>'Calculated Tab Properties'!A774</f>
        <v>0</v>
      </c>
      <c r="B774">
        <f>'Calculated Tab Properties'!B774</f>
        <v>0</v>
      </c>
      <c r="C774">
        <f>'Calculated Tab Properties'!C774</f>
        <v>0</v>
      </c>
      <c r="D774">
        <f>'Calculated Tab Properties'!D774</f>
        <v>0</v>
      </c>
      <c r="E774">
        <f>'Calculated Tab Properties'!E774</f>
        <v>0</v>
      </c>
      <c r="F774">
        <f>'Calculated Tab Properties'!F774</f>
        <v>0</v>
      </c>
      <c r="G774">
        <f>'Calculated Tab Properties'!G774</f>
        <v>0</v>
      </c>
      <c r="H774">
        <f>'Calculated Tab Properties'!H774</f>
        <v>0</v>
      </c>
      <c r="I774">
        <f>'Calculated Tab Properties'!I774</f>
        <v>0</v>
      </c>
      <c r="J774" s="20" t="e">
        <f>'Calculated Tab Properties'!J774</f>
        <v>#DIV/0!</v>
      </c>
      <c r="K774">
        <v>0</v>
      </c>
      <c r="L774">
        <v>0</v>
      </c>
      <c r="M774">
        <v>0</v>
      </c>
      <c r="N774">
        <v>0</v>
      </c>
      <c r="O774" s="27">
        <f>'Calculated Tab Properties'!O774</f>
        <v>0</v>
      </c>
      <c r="P774" s="27">
        <f>'Calculated Tab Properties'!P774</f>
        <v>0</v>
      </c>
      <c r="Q774">
        <f>'Calculated Tab Properties'!Q774</f>
        <v>-300</v>
      </c>
      <c r="R774" t="e">
        <f>'Calculated Tab Properties'!R774</f>
        <v>#DIV/0!</v>
      </c>
      <c r="T774" s="1">
        <v>0</v>
      </c>
      <c r="U774" s="1">
        <v>0</v>
      </c>
      <c r="V774">
        <f>T774*'GEOMETRIC INPUTS'!S774</f>
        <v>0</v>
      </c>
      <c r="W774">
        <v>773</v>
      </c>
      <c r="X774">
        <f t="shared" si="196"/>
        <v>0</v>
      </c>
      <c r="Y774">
        <f t="shared" si="197"/>
        <v>0</v>
      </c>
      <c r="Z774" s="27" t="e">
        <f t="shared" si="198"/>
        <v>#DIV/0!</v>
      </c>
      <c r="AA774" s="27" t="e">
        <f t="shared" si="199"/>
        <v>#DIV/0!</v>
      </c>
      <c r="AB774" s="27" t="e">
        <f t="shared" si="200"/>
        <v>#DIV/0!</v>
      </c>
      <c r="AC774" t="e">
        <f t="shared" si="201"/>
        <v>#DIV/0!</v>
      </c>
      <c r="AD774" s="24">
        <f>'GT Data'!D776</f>
        <v>0</v>
      </c>
      <c r="AE774" s="25" t="e">
        <f t="shared" si="202"/>
        <v>#DIV/0!</v>
      </c>
      <c r="AF774" s="25" t="e">
        <f t="shared" si="203"/>
        <v>#DIV/0!</v>
      </c>
      <c r="AG774" s="25" t="e">
        <f t="shared" si="204"/>
        <v>#DIV/0!</v>
      </c>
      <c r="AH774" s="25">
        <v>0</v>
      </c>
      <c r="AI774" s="25">
        <v>0</v>
      </c>
      <c r="AJ774" s="25">
        <f t="shared" si="205"/>
        <v>0</v>
      </c>
      <c r="AK774" s="24">
        <f>'GT Data'!N776</f>
        <v>0</v>
      </c>
      <c r="AL774" s="25" t="e">
        <f t="shared" si="206"/>
        <v>#DIV/0!</v>
      </c>
      <c r="AM774" s="25" t="e">
        <f t="shared" si="207"/>
        <v>#DIV/0!</v>
      </c>
      <c r="AN774" s="25" t="e">
        <f t="shared" si="208"/>
        <v>#DIV/0!</v>
      </c>
      <c r="AO774" s="25">
        <v>0</v>
      </c>
      <c r="AP774" s="25">
        <v>0</v>
      </c>
      <c r="AQ774" s="25" t="e">
        <f t="shared" si="209"/>
        <v>#DIV/0!</v>
      </c>
    </row>
    <row r="775" spans="1:43" x14ac:dyDescent="0.3">
      <c r="A775">
        <f>'Calculated Tab Properties'!A775</f>
        <v>0</v>
      </c>
      <c r="B775">
        <f>'Calculated Tab Properties'!B775</f>
        <v>0</v>
      </c>
      <c r="C775">
        <f>'Calculated Tab Properties'!C775</f>
        <v>0</v>
      </c>
      <c r="D775">
        <f>'Calculated Tab Properties'!D775</f>
        <v>0</v>
      </c>
      <c r="E775">
        <f>'Calculated Tab Properties'!E775</f>
        <v>0</v>
      </c>
      <c r="F775">
        <f>'Calculated Tab Properties'!F775</f>
        <v>0</v>
      </c>
      <c r="G775">
        <f>'Calculated Tab Properties'!G775</f>
        <v>0</v>
      </c>
      <c r="H775">
        <f>'Calculated Tab Properties'!H775</f>
        <v>0</v>
      </c>
      <c r="I775">
        <f>'Calculated Tab Properties'!I775</f>
        <v>0</v>
      </c>
      <c r="J775" s="20" t="e">
        <f>'Calculated Tab Properties'!J775</f>
        <v>#DIV/0!</v>
      </c>
      <c r="K775">
        <v>0</v>
      </c>
      <c r="L775">
        <v>0</v>
      </c>
      <c r="M775">
        <v>0</v>
      </c>
      <c r="N775">
        <v>0</v>
      </c>
      <c r="O775" s="27">
        <f>'Calculated Tab Properties'!O775</f>
        <v>0</v>
      </c>
      <c r="P775" s="27">
        <f>'Calculated Tab Properties'!P775</f>
        <v>0</v>
      </c>
      <c r="Q775">
        <f>'Calculated Tab Properties'!Q775</f>
        <v>-300</v>
      </c>
      <c r="R775" t="e">
        <f>'Calculated Tab Properties'!R775</f>
        <v>#DIV/0!</v>
      </c>
      <c r="T775" s="1">
        <v>0</v>
      </c>
      <c r="U775" s="1">
        <v>0</v>
      </c>
      <c r="V775">
        <f>T775*'GEOMETRIC INPUTS'!S775</f>
        <v>0</v>
      </c>
      <c r="W775">
        <v>774</v>
      </c>
      <c r="X775">
        <f t="shared" si="196"/>
        <v>0</v>
      </c>
      <c r="Y775">
        <f t="shared" si="197"/>
        <v>0</v>
      </c>
      <c r="Z775" s="27" t="e">
        <f t="shared" si="198"/>
        <v>#DIV/0!</v>
      </c>
      <c r="AA775" s="27" t="e">
        <f t="shared" si="199"/>
        <v>#DIV/0!</v>
      </c>
      <c r="AB775" s="27" t="e">
        <f t="shared" si="200"/>
        <v>#DIV/0!</v>
      </c>
      <c r="AC775" t="e">
        <f t="shared" si="201"/>
        <v>#DIV/0!</v>
      </c>
      <c r="AD775" s="24">
        <f>'GT Data'!D777</f>
        <v>0</v>
      </c>
      <c r="AE775" s="25" t="e">
        <f t="shared" si="202"/>
        <v>#DIV/0!</v>
      </c>
      <c r="AF775" s="25" t="e">
        <f t="shared" si="203"/>
        <v>#DIV/0!</v>
      </c>
      <c r="AG775" s="25" t="e">
        <f t="shared" si="204"/>
        <v>#DIV/0!</v>
      </c>
      <c r="AH775" s="25">
        <v>0</v>
      </c>
      <c r="AI775" s="25">
        <v>0</v>
      </c>
      <c r="AJ775" s="25">
        <f t="shared" si="205"/>
        <v>0</v>
      </c>
      <c r="AK775" s="24">
        <f>'GT Data'!N777</f>
        <v>0</v>
      </c>
      <c r="AL775" s="25" t="e">
        <f t="shared" si="206"/>
        <v>#DIV/0!</v>
      </c>
      <c r="AM775" s="25" t="e">
        <f t="shared" si="207"/>
        <v>#DIV/0!</v>
      </c>
      <c r="AN775" s="25" t="e">
        <f t="shared" si="208"/>
        <v>#DIV/0!</v>
      </c>
      <c r="AO775" s="25">
        <v>0</v>
      </c>
      <c r="AP775" s="25">
        <v>0</v>
      </c>
      <c r="AQ775" s="25" t="e">
        <f t="shared" si="209"/>
        <v>#DIV/0!</v>
      </c>
    </row>
    <row r="776" spans="1:43" x14ac:dyDescent="0.3">
      <c r="A776">
        <f>'Calculated Tab Properties'!A776</f>
        <v>0</v>
      </c>
      <c r="B776">
        <f>'Calculated Tab Properties'!B776</f>
        <v>0</v>
      </c>
      <c r="C776">
        <f>'Calculated Tab Properties'!C776</f>
        <v>0</v>
      </c>
      <c r="D776">
        <f>'Calculated Tab Properties'!D776</f>
        <v>0</v>
      </c>
      <c r="E776">
        <f>'Calculated Tab Properties'!E776</f>
        <v>0</v>
      </c>
      <c r="F776">
        <f>'Calculated Tab Properties'!F776</f>
        <v>0</v>
      </c>
      <c r="G776">
        <f>'Calculated Tab Properties'!G776</f>
        <v>0</v>
      </c>
      <c r="H776">
        <f>'Calculated Tab Properties'!H776</f>
        <v>0</v>
      </c>
      <c r="I776">
        <f>'Calculated Tab Properties'!I776</f>
        <v>0</v>
      </c>
      <c r="J776" s="20" t="e">
        <f>'Calculated Tab Properties'!J776</f>
        <v>#DIV/0!</v>
      </c>
      <c r="K776">
        <v>0</v>
      </c>
      <c r="L776">
        <v>0</v>
      </c>
      <c r="M776">
        <v>0</v>
      </c>
      <c r="N776">
        <v>0</v>
      </c>
      <c r="O776" s="27">
        <f>'Calculated Tab Properties'!O776</f>
        <v>0</v>
      </c>
      <c r="P776" s="27">
        <f>'Calculated Tab Properties'!P776</f>
        <v>0</v>
      </c>
      <c r="Q776">
        <f>'Calculated Tab Properties'!Q776</f>
        <v>-300</v>
      </c>
      <c r="R776" t="e">
        <f>'Calculated Tab Properties'!R776</f>
        <v>#DIV/0!</v>
      </c>
      <c r="T776" s="1">
        <v>0</v>
      </c>
      <c r="U776" s="1">
        <v>0</v>
      </c>
      <c r="V776">
        <f>T776*'GEOMETRIC INPUTS'!S776</f>
        <v>0</v>
      </c>
      <c r="W776">
        <v>775</v>
      </c>
      <c r="X776">
        <f t="shared" si="196"/>
        <v>0</v>
      </c>
      <c r="Y776">
        <f t="shared" si="197"/>
        <v>0</v>
      </c>
      <c r="Z776" s="27" t="e">
        <f t="shared" si="198"/>
        <v>#DIV/0!</v>
      </c>
      <c r="AA776" s="27" t="e">
        <f t="shared" si="199"/>
        <v>#DIV/0!</v>
      </c>
      <c r="AB776" s="27" t="e">
        <f t="shared" si="200"/>
        <v>#DIV/0!</v>
      </c>
      <c r="AC776" t="e">
        <f t="shared" si="201"/>
        <v>#DIV/0!</v>
      </c>
      <c r="AD776" s="24">
        <f>'GT Data'!D778</f>
        <v>0</v>
      </c>
      <c r="AE776" s="25" t="e">
        <f t="shared" si="202"/>
        <v>#DIV/0!</v>
      </c>
      <c r="AF776" s="25" t="e">
        <f t="shared" si="203"/>
        <v>#DIV/0!</v>
      </c>
      <c r="AG776" s="25" t="e">
        <f t="shared" si="204"/>
        <v>#DIV/0!</v>
      </c>
      <c r="AH776" s="25">
        <v>0</v>
      </c>
      <c r="AI776" s="25">
        <v>0</v>
      </c>
      <c r="AJ776" s="25">
        <f t="shared" si="205"/>
        <v>0</v>
      </c>
      <c r="AK776" s="24">
        <f>'GT Data'!N778</f>
        <v>0</v>
      </c>
      <c r="AL776" s="25" t="e">
        <f t="shared" si="206"/>
        <v>#DIV/0!</v>
      </c>
      <c r="AM776" s="25" t="e">
        <f t="shared" si="207"/>
        <v>#DIV/0!</v>
      </c>
      <c r="AN776" s="25" t="e">
        <f t="shared" si="208"/>
        <v>#DIV/0!</v>
      </c>
      <c r="AO776" s="25">
        <v>0</v>
      </c>
      <c r="AP776" s="25">
        <v>0</v>
      </c>
      <c r="AQ776" s="25" t="e">
        <f t="shared" si="209"/>
        <v>#DIV/0!</v>
      </c>
    </row>
    <row r="777" spans="1:43" x14ac:dyDescent="0.3">
      <c r="A777">
        <f>'Calculated Tab Properties'!A777</f>
        <v>0</v>
      </c>
      <c r="B777">
        <f>'Calculated Tab Properties'!B777</f>
        <v>0</v>
      </c>
      <c r="C777">
        <f>'Calculated Tab Properties'!C777</f>
        <v>0</v>
      </c>
      <c r="D777">
        <f>'Calculated Tab Properties'!D777</f>
        <v>0</v>
      </c>
      <c r="E777">
        <f>'Calculated Tab Properties'!E777</f>
        <v>0</v>
      </c>
      <c r="F777">
        <f>'Calculated Tab Properties'!F777</f>
        <v>0</v>
      </c>
      <c r="G777">
        <f>'Calculated Tab Properties'!G777</f>
        <v>0</v>
      </c>
      <c r="H777">
        <f>'Calculated Tab Properties'!H777</f>
        <v>0</v>
      </c>
      <c r="I777">
        <f>'Calculated Tab Properties'!I777</f>
        <v>0</v>
      </c>
      <c r="J777" s="20" t="e">
        <f>'Calculated Tab Properties'!J777</f>
        <v>#DIV/0!</v>
      </c>
      <c r="K777">
        <v>0</v>
      </c>
      <c r="L777">
        <v>0</v>
      </c>
      <c r="M777">
        <v>0</v>
      </c>
      <c r="N777">
        <v>0</v>
      </c>
      <c r="O777" s="27">
        <f>'Calculated Tab Properties'!O777</f>
        <v>0</v>
      </c>
      <c r="P777" s="27">
        <f>'Calculated Tab Properties'!P777</f>
        <v>0</v>
      </c>
      <c r="Q777">
        <f>'Calculated Tab Properties'!Q777</f>
        <v>-300</v>
      </c>
      <c r="R777" t="e">
        <f>'Calculated Tab Properties'!R777</f>
        <v>#DIV/0!</v>
      </c>
      <c r="T777" s="1">
        <v>0</v>
      </c>
      <c r="U777" s="1">
        <v>0</v>
      </c>
      <c r="V777">
        <f>T777*'GEOMETRIC INPUTS'!S777</f>
        <v>0</v>
      </c>
      <c r="W777">
        <v>776</v>
      </c>
      <c r="X777">
        <f t="shared" si="196"/>
        <v>0</v>
      </c>
      <c r="Y777">
        <f t="shared" si="197"/>
        <v>0</v>
      </c>
      <c r="Z777" s="27" t="e">
        <f t="shared" si="198"/>
        <v>#DIV/0!</v>
      </c>
      <c r="AA777" s="27" t="e">
        <f t="shared" si="199"/>
        <v>#DIV/0!</v>
      </c>
      <c r="AB777" s="27" t="e">
        <f t="shared" si="200"/>
        <v>#DIV/0!</v>
      </c>
      <c r="AC777" t="e">
        <f t="shared" si="201"/>
        <v>#DIV/0!</v>
      </c>
      <c r="AD777" s="24">
        <f>'GT Data'!D779</f>
        <v>0</v>
      </c>
      <c r="AE777" s="25" t="e">
        <f t="shared" si="202"/>
        <v>#DIV/0!</v>
      </c>
      <c r="AF777" s="25" t="e">
        <f t="shared" si="203"/>
        <v>#DIV/0!</v>
      </c>
      <c r="AG777" s="25" t="e">
        <f t="shared" si="204"/>
        <v>#DIV/0!</v>
      </c>
      <c r="AH777" s="25">
        <v>0</v>
      </c>
      <c r="AI777" s="25">
        <v>0</v>
      </c>
      <c r="AJ777" s="25">
        <f t="shared" si="205"/>
        <v>0</v>
      </c>
      <c r="AK777" s="24">
        <f>'GT Data'!N779</f>
        <v>0</v>
      </c>
      <c r="AL777" s="25" t="e">
        <f t="shared" si="206"/>
        <v>#DIV/0!</v>
      </c>
      <c r="AM777" s="25" t="e">
        <f t="shared" si="207"/>
        <v>#DIV/0!</v>
      </c>
      <c r="AN777" s="25" t="e">
        <f t="shared" si="208"/>
        <v>#DIV/0!</v>
      </c>
      <c r="AO777" s="25">
        <v>0</v>
      </c>
      <c r="AP777" s="25">
        <v>0</v>
      </c>
      <c r="AQ777" s="25" t="e">
        <f t="shared" si="209"/>
        <v>#DIV/0!</v>
      </c>
    </row>
    <row r="778" spans="1:43" x14ac:dyDescent="0.3">
      <c r="A778">
        <f>'Calculated Tab Properties'!A778</f>
        <v>0</v>
      </c>
      <c r="B778">
        <f>'Calculated Tab Properties'!B778</f>
        <v>0</v>
      </c>
      <c r="C778">
        <f>'Calculated Tab Properties'!C778</f>
        <v>0</v>
      </c>
      <c r="D778">
        <f>'Calculated Tab Properties'!D778</f>
        <v>0</v>
      </c>
      <c r="E778">
        <f>'Calculated Tab Properties'!E778</f>
        <v>0</v>
      </c>
      <c r="F778">
        <f>'Calculated Tab Properties'!F778</f>
        <v>0</v>
      </c>
      <c r="G778">
        <f>'Calculated Tab Properties'!G778</f>
        <v>0</v>
      </c>
      <c r="H778">
        <f>'Calculated Tab Properties'!H778</f>
        <v>0</v>
      </c>
      <c r="I778">
        <f>'Calculated Tab Properties'!I778</f>
        <v>0</v>
      </c>
      <c r="J778" s="20" t="e">
        <f>'Calculated Tab Properties'!J778</f>
        <v>#DIV/0!</v>
      </c>
      <c r="K778">
        <v>0</v>
      </c>
      <c r="L778">
        <v>0</v>
      </c>
      <c r="M778">
        <v>0</v>
      </c>
      <c r="N778">
        <v>0</v>
      </c>
      <c r="O778" s="27">
        <f>'Calculated Tab Properties'!O778</f>
        <v>0</v>
      </c>
      <c r="P778" s="27">
        <f>'Calculated Tab Properties'!P778</f>
        <v>0</v>
      </c>
      <c r="Q778">
        <f>'Calculated Tab Properties'!Q778</f>
        <v>-300</v>
      </c>
      <c r="R778" t="e">
        <f>'Calculated Tab Properties'!R778</f>
        <v>#DIV/0!</v>
      </c>
      <c r="T778" s="1">
        <v>0</v>
      </c>
      <c r="U778" s="1">
        <v>0</v>
      </c>
      <c r="V778">
        <f>T778*'GEOMETRIC INPUTS'!S778</f>
        <v>0</v>
      </c>
      <c r="W778">
        <v>777</v>
      </c>
      <c r="X778">
        <f t="shared" si="196"/>
        <v>0</v>
      </c>
      <c r="Y778">
        <f t="shared" si="197"/>
        <v>0</v>
      </c>
      <c r="Z778" s="27" t="e">
        <f t="shared" si="198"/>
        <v>#DIV/0!</v>
      </c>
      <c r="AA778" s="27" t="e">
        <f t="shared" si="199"/>
        <v>#DIV/0!</v>
      </c>
      <c r="AB778" s="27" t="e">
        <f t="shared" si="200"/>
        <v>#DIV/0!</v>
      </c>
      <c r="AC778" t="e">
        <f t="shared" si="201"/>
        <v>#DIV/0!</v>
      </c>
      <c r="AD778" s="24">
        <f>'GT Data'!D780</f>
        <v>0</v>
      </c>
      <c r="AE778" s="25" t="e">
        <f t="shared" si="202"/>
        <v>#DIV/0!</v>
      </c>
      <c r="AF778" s="25" t="e">
        <f t="shared" si="203"/>
        <v>#DIV/0!</v>
      </c>
      <c r="AG778" s="25" t="e">
        <f t="shared" si="204"/>
        <v>#DIV/0!</v>
      </c>
      <c r="AH778" s="25">
        <v>0</v>
      </c>
      <c r="AI778" s="25">
        <v>0</v>
      </c>
      <c r="AJ778" s="25">
        <f t="shared" si="205"/>
        <v>0</v>
      </c>
      <c r="AK778" s="24">
        <f>'GT Data'!N780</f>
        <v>0</v>
      </c>
      <c r="AL778" s="25" t="e">
        <f t="shared" si="206"/>
        <v>#DIV/0!</v>
      </c>
      <c r="AM778" s="25" t="e">
        <f t="shared" si="207"/>
        <v>#DIV/0!</v>
      </c>
      <c r="AN778" s="25" t="e">
        <f t="shared" si="208"/>
        <v>#DIV/0!</v>
      </c>
      <c r="AO778" s="25">
        <v>0</v>
      </c>
      <c r="AP778" s="25">
        <v>0</v>
      </c>
      <c r="AQ778" s="25" t="e">
        <f t="shared" si="209"/>
        <v>#DIV/0!</v>
      </c>
    </row>
    <row r="779" spans="1:43" x14ac:dyDescent="0.3">
      <c r="A779">
        <f>'Calculated Tab Properties'!A779</f>
        <v>0</v>
      </c>
      <c r="B779">
        <f>'Calculated Tab Properties'!B779</f>
        <v>0</v>
      </c>
      <c r="C779">
        <f>'Calculated Tab Properties'!C779</f>
        <v>0</v>
      </c>
      <c r="D779">
        <f>'Calculated Tab Properties'!D779</f>
        <v>0</v>
      </c>
      <c r="E779">
        <f>'Calculated Tab Properties'!E779</f>
        <v>0</v>
      </c>
      <c r="F779">
        <f>'Calculated Tab Properties'!F779</f>
        <v>0</v>
      </c>
      <c r="G779">
        <f>'Calculated Tab Properties'!G779</f>
        <v>0</v>
      </c>
      <c r="H779">
        <f>'Calculated Tab Properties'!H779</f>
        <v>0</v>
      </c>
      <c r="I779">
        <f>'Calculated Tab Properties'!I779</f>
        <v>0</v>
      </c>
      <c r="J779" s="20" t="e">
        <f>'Calculated Tab Properties'!J779</f>
        <v>#DIV/0!</v>
      </c>
      <c r="K779">
        <v>0</v>
      </c>
      <c r="L779">
        <v>0</v>
      </c>
      <c r="M779">
        <v>0</v>
      </c>
      <c r="N779">
        <v>0</v>
      </c>
      <c r="O779" s="27">
        <f>'Calculated Tab Properties'!O779</f>
        <v>0</v>
      </c>
      <c r="P779" s="27">
        <f>'Calculated Tab Properties'!P779</f>
        <v>0</v>
      </c>
      <c r="Q779">
        <f>'Calculated Tab Properties'!Q779</f>
        <v>-300</v>
      </c>
      <c r="R779" t="e">
        <f>'Calculated Tab Properties'!R779</f>
        <v>#DIV/0!</v>
      </c>
      <c r="T779" s="1">
        <v>0</v>
      </c>
      <c r="U779" s="1">
        <v>0</v>
      </c>
      <c r="V779">
        <f>T779*'GEOMETRIC INPUTS'!S779</f>
        <v>0</v>
      </c>
      <c r="W779">
        <v>778</v>
      </c>
      <c r="X779">
        <f t="shared" si="196"/>
        <v>0</v>
      </c>
      <c r="Y779">
        <f t="shared" si="197"/>
        <v>0</v>
      </c>
      <c r="Z779" s="27" t="e">
        <f t="shared" si="198"/>
        <v>#DIV/0!</v>
      </c>
      <c r="AA779" s="27" t="e">
        <f t="shared" si="199"/>
        <v>#DIV/0!</v>
      </c>
      <c r="AB779" s="27" t="e">
        <f t="shared" si="200"/>
        <v>#DIV/0!</v>
      </c>
      <c r="AC779" t="e">
        <f t="shared" si="201"/>
        <v>#DIV/0!</v>
      </c>
      <c r="AD779" s="24">
        <f>'GT Data'!D781</f>
        <v>0</v>
      </c>
      <c r="AE779" s="25" t="e">
        <f t="shared" si="202"/>
        <v>#DIV/0!</v>
      </c>
      <c r="AF779" s="25" t="e">
        <f t="shared" si="203"/>
        <v>#DIV/0!</v>
      </c>
      <c r="AG779" s="25" t="e">
        <f t="shared" si="204"/>
        <v>#DIV/0!</v>
      </c>
      <c r="AH779" s="25">
        <v>0</v>
      </c>
      <c r="AI779" s="25">
        <v>0</v>
      </c>
      <c r="AJ779" s="25">
        <f t="shared" si="205"/>
        <v>0</v>
      </c>
      <c r="AK779" s="24">
        <f>'GT Data'!N781</f>
        <v>0</v>
      </c>
      <c r="AL779" s="25" t="e">
        <f t="shared" si="206"/>
        <v>#DIV/0!</v>
      </c>
      <c r="AM779" s="25" t="e">
        <f t="shared" si="207"/>
        <v>#DIV/0!</v>
      </c>
      <c r="AN779" s="25" t="e">
        <f t="shared" si="208"/>
        <v>#DIV/0!</v>
      </c>
      <c r="AO779" s="25">
        <v>0</v>
      </c>
      <c r="AP779" s="25">
        <v>0</v>
      </c>
      <c r="AQ779" s="25" t="e">
        <f t="shared" si="209"/>
        <v>#DIV/0!</v>
      </c>
    </row>
    <row r="780" spans="1:43" x14ac:dyDescent="0.3">
      <c r="A780">
        <f>'Calculated Tab Properties'!A780</f>
        <v>0</v>
      </c>
      <c r="B780">
        <f>'Calculated Tab Properties'!B780</f>
        <v>0</v>
      </c>
      <c r="C780">
        <f>'Calculated Tab Properties'!C780</f>
        <v>0</v>
      </c>
      <c r="D780">
        <f>'Calculated Tab Properties'!D780</f>
        <v>0</v>
      </c>
      <c r="E780">
        <f>'Calculated Tab Properties'!E780</f>
        <v>0</v>
      </c>
      <c r="F780">
        <f>'Calculated Tab Properties'!F780</f>
        <v>0</v>
      </c>
      <c r="G780">
        <f>'Calculated Tab Properties'!G780</f>
        <v>0</v>
      </c>
      <c r="H780">
        <f>'Calculated Tab Properties'!H780</f>
        <v>0</v>
      </c>
      <c r="I780">
        <f>'Calculated Tab Properties'!I780</f>
        <v>0</v>
      </c>
      <c r="J780" s="20" t="e">
        <f>'Calculated Tab Properties'!J780</f>
        <v>#DIV/0!</v>
      </c>
      <c r="K780">
        <v>0</v>
      </c>
      <c r="L780">
        <v>0</v>
      </c>
      <c r="M780">
        <v>0</v>
      </c>
      <c r="N780">
        <v>0</v>
      </c>
      <c r="O780" s="27">
        <f>'Calculated Tab Properties'!O780</f>
        <v>0</v>
      </c>
      <c r="P780" s="27">
        <f>'Calculated Tab Properties'!P780</f>
        <v>0</v>
      </c>
      <c r="Q780">
        <f>'Calculated Tab Properties'!Q780</f>
        <v>-300</v>
      </c>
      <c r="R780" t="e">
        <f>'Calculated Tab Properties'!R780</f>
        <v>#DIV/0!</v>
      </c>
      <c r="T780" s="1">
        <v>0</v>
      </c>
      <c r="U780" s="1">
        <v>0</v>
      </c>
      <c r="V780">
        <f>T780*'GEOMETRIC INPUTS'!S780</f>
        <v>0</v>
      </c>
      <c r="W780">
        <v>779</v>
      </c>
      <c r="X780">
        <f t="shared" ref="X780:X843" si="210">V780*COS(C780)</f>
        <v>0</v>
      </c>
      <c r="Y780">
        <f t="shared" ref="Y780:Y843" si="211">V780*SIN(C780)</f>
        <v>0</v>
      </c>
      <c r="Z780" s="27" t="e">
        <f t="shared" ref="Z780:Z843" si="212">(F780/2*L780-G780/2*M780-G780/2*O780-I780*(K780+P780)-Q780)/F780</f>
        <v>#DIV/0!</v>
      </c>
      <c r="AA780" s="27" t="e">
        <f t="shared" ref="AA780:AA843" si="213">SUM(K780:N780) + P780+O780-Z780</f>
        <v>#DIV/0!</v>
      </c>
      <c r="AB780" s="27" t="e">
        <f t="shared" ref="AB780:AB843" si="214">(N780*H780*COS(J780) + 2*H780*COS(J780)*(L780+M780+O780+K780+P780-Z780)/(2*H780*SIN(J780)))</f>
        <v>#DIV/0!</v>
      </c>
      <c r="AC780" t="e">
        <f t="shared" ref="AC780:AC843" si="215">X780-AB780</f>
        <v>#DIV/0!</v>
      </c>
      <c r="AD780" s="24">
        <f>'GT Data'!D782</f>
        <v>0</v>
      </c>
      <c r="AE780" s="25" t="e">
        <f t="shared" ref="AE780:AE843" si="216">-AC780*SIN(C780) + Y780*COS(C780)</f>
        <v>#DIV/0!</v>
      </c>
      <c r="AF780" s="25" t="e">
        <f t="shared" ref="AF780:AF843" si="217">AC780*COS(C780) + Y780*SIN(C780)</f>
        <v>#DIV/0!</v>
      </c>
      <c r="AG780" s="25" t="e">
        <f t="shared" ref="AG780:AG843" si="218">Z780</f>
        <v>#DIV/0!</v>
      </c>
      <c r="AH780" s="25">
        <v>0</v>
      </c>
      <c r="AI780" s="25">
        <v>0</v>
      </c>
      <c r="AJ780" s="25">
        <f t="shared" ref="AJ780:AJ843" si="219">Y780*(F780+I780)</f>
        <v>0</v>
      </c>
      <c r="AK780" s="24">
        <f>'GT Data'!N782</f>
        <v>0</v>
      </c>
      <c r="AL780" s="25" t="e">
        <f t="shared" ref="AL780:AL843" si="220">-AB780*SIN(C780)</f>
        <v>#DIV/0!</v>
      </c>
      <c r="AM780" s="25" t="e">
        <f t="shared" ref="AM780:AM843" si="221">AB780*COS(C780)</f>
        <v>#DIV/0!</v>
      </c>
      <c r="AN780" s="25" t="e">
        <f t="shared" ref="AN780:AN843" si="222">AA780</f>
        <v>#DIV/0!</v>
      </c>
      <c r="AO780" s="25">
        <v>0</v>
      </c>
      <c r="AP780" s="25">
        <v>0</v>
      </c>
      <c r="AQ780" s="25" t="e">
        <f t="shared" ref="AQ780:AQ843" si="223">AE780*(M780+Q780)</f>
        <v>#DIV/0!</v>
      </c>
    </row>
    <row r="781" spans="1:43" x14ac:dyDescent="0.3">
      <c r="A781">
        <f>'Calculated Tab Properties'!A781</f>
        <v>0</v>
      </c>
      <c r="B781">
        <f>'Calculated Tab Properties'!B781</f>
        <v>0</v>
      </c>
      <c r="C781">
        <f>'Calculated Tab Properties'!C781</f>
        <v>0</v>
      </c>
      <c r="D781">
        <f>'Calculated Tab Properties'!D781</f>
        <v>0</v>
      </c>
      <c r="E781">
        <f>'Calculated Tab Properties'!E781</f>
        <v>0</v>
      </c>
      <c r="F781">
        <f>'Calculated Tab Properties'!F781</f>
        <v>0</v>
      </c>
      <c r="G781">
        <f>'Calculated Tab Properties'!G781</f>
        <v>0</v>
      </c>
      <c r="H781">
        <f>'Calculated Tab Properties'!H781</f>
        <v>0</v>
      </c>
      <c r="I781">
        <f>'Calculated Tab Properties'!I781</f>
        <v>0</v>
      </c>
      <c r="J781" s="20" t="e">
        <f>'Calculated Tab Properties'!J781</f>
        <v>#DIV/0!</v>
      </c>
      <c r="K781">
        <v>0</v>
      </c>
      <c r="L781">
        <v>0</v>
      </c>
      <c r="M781">
        <v>0</v>
      </c>
      <c r="N781">
        <v>0</v>
      </c>
      <c r="O781" s="27">
        <f>'Calculated Tab Properties'!O781</f>
        <v>0</v>
      </c>
      <c r="P781" s="27">
        <f>'Calculated Tab Properties'!P781</f>
        <v>0</v>
      </c>
      <c r="Q781">
        <f>'Calculated Tab Properties'!Q781</f>
        <v>-300</v>
      </c>
      <c r="R781" t="e">
        <f>'Calculated Tab Properties'!R781</f>
        <v>#DIV/0!</v>
      </c>
      <c r="T781" s="1">
        <v>0</v>
      </c>
      <c r="U781" s="1">
        <v>0</v>
      </c>
      <c r="V781">
        <f>T781*'GEOMETRIC INPUTS'!S781</f>
        <v>0</v>
      </c>
      <c r="W781">
        <v>780</v>
      </c>
      <c r="X781">
        <f t="shared" si="210"/>
        <v>0</v>
      </c>
      <c r="Y781">
        <f t="shared" si="211"/>
        <v>0</v>
      </c>
      <c r="Z781" s="27" t="e">
        <f t="shared" si="212"/>
        <v>#DIV/0!</v>
      </c>
      <c r="AA781" s="27" t="e">
        <f t="shared" si="213"/>
        <v>#DIV/0!</v>
      </c>
      <c r="AB781" s="27" t="e">
        <f t="shared" si="214"/>
        <v>#DIV/0!</v>
      </c>
      <c r="AC781" t="e">
        <f t="shared" si="215"/>
        <v>#DIV/0!</v>
      </c>
      <c r="AD781" s="24">
        <f>'GT Data'!D783</f>
        <v>0</v>
      </c>
      <c r="AE781" s="25" t="e">
        <f t="shared" si="216"/>
        <v>#DIV/0!</v>
      </c>
      <c r="AF781" s="25" t="e">
        <f t="shared" si="217"/>
        <v>#DIV/0!</v>
      </c>
      <c r="AG781" s="25" t="e">
        <f t="shared" si="218"/>
        <v>#DIV/0!</v>
      </c>
      <c r="AH781" s="25">
        <v>0</v>
      </c>
      <c r="AI781" s="25">
        <v>0</v>
      </c>
      <c r="AJ781" s="25">
        <f t="shared" si="219"/>
        <v>0</v>
      </c>
      <c r="AK781" s="24">
        <f>'GT Data'!N783</f>
        <v>0</v>
      </c>
      <c r="AL781" s="25" t="e">
        <f t="shared" si="220"/>
        <v>#DIV/0!</v>
      </c>
      <c r="AM781" s="25" t="e">
        <f t="shared" si="221"/>
        <v>#DIV/0!</v>
      </c>
      <c r="AN781" s="25" t="e">
        <f t="shared" si="222"/>
        <v>#DIV/0!</v>
      </c>
      <c r="AO781" s="25">
        <v>0</v>
      </c>
      <c r="AP781" s="25">
        <v>0</v>
      </c>
      <c r="AQ781" s="25" t="e">
        <f t="shared" si="223"/>
        <v>#DIV/0!</v>
      </c>
    </row>
    <row r="782" spans="1:43" x14ac:dyDescent="0.3">
      <c r="A782">
        <f>'Calculated Tab Properties'!A782</f>
        <v>0</v>
      </c>
      <c r="B782">
        <f>'Calculated Tab Properties'!B782</f>
        <v>0</v>
      </c>
      <c r="C782">
        <f>'Calculated Tab Properties'!C782</f>
        <v>0</v>
      </c>
      <c r="D782">
        <f>'Calculated Tab Properties'!D782</f>
        <v>0</v>
      </c>
      <c r="E782">
        <f>'Calculated Tab Properties'!E782</f>
        <v>0</v>
      </c>
      <c r="F782">
        <f>'Calculated Tab Properties'!F782</f>
        <v>0</v>
      </c>
      <c r="G782">
        <f>'Calculated Tab Properties'!G782</f>
        <v>0</v>
      </c>
      <c r="H782">
        <f>'Calculated Tab Properties'!H782</f>
        <v>0</v>
      </c>
      <c r="I782">
        <f>'Calculated Tab Properties'!I782</f>
        <v>0</v>
      </c>
      <c r="J782" s="20" t="e">
        <f>'Calculated Tab Properties'!J782</f>
        <v>#DIV/0!</v>
      </c>
      <c r="K782">
        <v>0</v>
      </c>
      <c r="L782">
        <v>0</v>
      </c>
      <c r="M782">
        <v>0</v>
      </c>
      <c r="N782">
        <v>0</v>
      </c>
      <c r="O782" s="27">
        <f>'Calculated Tab Properties'!O782</f>
        <v>0</v>
      </c>
      <c r="P782" s="27">
        <f>'Calculated Tab Properties'!P782</f>
        <v>0</v>
      </c>
      <c r="Q782">
        <f>'Calculated Tab Properties'!Q782</f>
        <v>-300</v>
      </c>
      <c r="R782" t="e">
        <f>'Calculated Tab Properties'!R782</f>
        <v>#DIV/0!</v>
      </c>
      <c r="T782" s="1">
        <v>0</v>
      </c>
      <c r="U782" s="1">
        <v>0</v>
      </c>
      <c r="V782">
        <f>T782*'GEOMETRIC INPUTS'!S782</f>
        <v>0</v>
      </c>
      <c r="W782">
        <v>781</v>
      </c>
      <c r="X782">
        <f t="shared" si="210"/>
        <v>0</v>
      </c>
      <c r="Y782">
        <f t="shared" si="211"/>
        <v>0</v>
      </c>
      <c r="Z782" s="27" t="e">
        <f t="shared" si="212"/>
        <v>#DIV/0!</v>
      </c>
      <c r="AA782" s="27" t="e">
        <f t="shared" si="213"/>
        <v>#DIV/0!</v>
      </c>
      <c r="AB782" s="27" t="e">
        <f t="shared" si="214"/>
        <v>#DIV/0!</v>
      </c>
      <c r="AC782" t="e">
        <f t="shared" si="215"/>
        <v>#DIV/0!</v>
      </c>
      <c r="AD782" s="24">
        <f>'GT Data'!D784</f>
        <v>0</v>
      </c>
      <c r="AE782" s="25" t="e">
        <f t="shared" si="216"/>
        <v>#DIV/0!</v>
      </c>
      <c r="AF782" s="25" t="e">
        <f t="shared" si="217"/>
        <v>#DIV/0!</v>
      </c>
      <c r="AG782" s="25" t="e">
        <f t="shared" si="218"/>
        <v>#DIV/0!</v>
      </c>
      <c r="AH782" s="25">
        <v>0</v>
      </c>
      <c r="AI782" s="25">
        <v>0</v>
      </c>
      <c r="AJ782" s="25">
        <f t="shared" si="219"/>
        <v>0</v>
      </c>
      <c r="AK782" s="24">
        <f>'GT Data'!N784</f>
        <v>0</v>
      </c>
      <c r="AL782" s="25" t="e">
        <f t="shared" si="220"/>
        <v>#DIV/0!</v>
      </c>
      <c r="AM782" s="25" t="e">
        <f t="shared" si="221"/>
        <v>#DIV/0!</v>
      </c>
      <c r="AN782" s="25" t="e">
        <f t="shared" si="222"/>
        <v>#DIV/0!</v>
      </c>
      <c r="AO782" s="25">
        <v>0</v>
      </c>
      <c r="AP782" s="25">
        <v>0</v>
      </c>
      <c r="AQ782" s="25" t="e">
        <f t="shared" si="223"/>
        <v>#DIV/0!</v>
      </c>
    </row>
    <row r="783" spans="1:43" x14ac:dyDescent="0.3">
      <c r="A783">
        <f>'Calculated Tab Properties'!A783</f>
        <v>0</v>
      </c>
      <c r="B783">
        <f>'Calculated Tab Properties'!B783</f>
        <v>0</v>
      </c>
      <c r="C783">
        <f>'Calculated Tab Properties'!C783</f>
        <v>0</v>
      </c>
      <c r="D783">
        <f>'Calculated Tab Properties'!D783</f>
        <v>0</v>
      </c>
      <c r="E783">
        <f>'Calculated Tab Properties'!E783</f>
        <v>0</v>
      </c>
      <c r="F783">
        <f>'Calculated Tab Properties'!F783</f>
        <v>0</v>
      </c>
      <c r="G783">
        <f>'Calculated Tab Properties'!G783</f>
        <v>0</v>
      </c>
      <c r="H783">
        <f>'Calculated Tab Properties'!H783</f>
        <v>0</v>
      </c>
      <c r="I783">
        <f>'Calculated Tab Properties'!I783</f>
        <v>0</v>
      </c>
      <c r="J783" s="20" t="e">
        <f>'Calculated Tab Properties'!J783</f>
        <v>#DIV/0!</v>
      </c>
      <c r="K783">
        <v>0</v>
      </c>
      <c r="L783">
        <v>0</v>
      </c>
      <c r="M783">
        <v>0</v>
      </c>
      <c r="N783">
        <v>0</v>
      </c>
      <c r="O783" s="27">
        <f>'Calculated Tab Properties'!O783</f>
        <v>0</v>
      </c>
      <c r="P783" s="27">
        <f>'Calculated Tab Properties'!P783</f>
        <v>0</v>
      </c>
      <c r="Q783">
        <f>'Calculated Tab Properties'!Q783</f>
        <v>-300</v>
      </c>
      <c r="R783" t="e">
        <f>'Calculated Tab Properties'!R783</f>
        <v>#DIV/0!</v>
      </c>
      <c r="T783" s="1">
        <v>0</v>
      </c>
      <c r="U783" s="1">
        <v>0</v>
      </c>
      <c r="V783">
        <f>T783*'GEOMETRIC INPUTS'!S783</f>
        <v>0</v>
      </c>
      <c r="W783">
        <v>782</v>
      </c>
      <c r="X783">
        <f t="shared" si="210"/>
        <v>0</v>
      </c>
      <c r="Y783">
        <f t="shared" si="211"/>
        <v>0</v>
      </c>
      <c r="Z783" s="27" t="e">
        <f t="shared" si="212"/>
        <v>#DIV/0!</v>
      </c>
      <c r="AA783" s="27" t="e">
        <f t="shared" si="213"/>
        <v>#DIV/0!</v>
      </c>
      <c r="AB783" s="27" t="e">
        <f t="shared" si="214"/>
        <v>#DIV/0!</v>
      </c>
      <c r="AC783" t="e">
        <f t="shared" si="215"/>
        <v>#DIV/0!</v>
      </c>
      <c r="AD783" s="24">
        <f>'GT Data'!D785</f>
        <v>0</v>
      </c>
      <c r="AE783" s="25" t="e">
        <f t="shared" si="216"/>
        <v>#DIV/0!</v>
      </c>
      <c r="AF783" s="25" t="e">
        <f t="shared" si="217"/>
        <v>#DIV/0!</v>
      </c>
      <c r="AG783" s="25" t="e">
        <f t="shared" si="218"/>
        <v>#DIV/0!</v>
      </c>
      <c r="AH783" s="25">
        <v>0</v>
      </c>
      <c r="AI783" s="25">
        <v>0</v>
      </c>
      <c r="AJ783" s="25">
        <f t="shared" si="219"/>
        <v>0</v>
      </c>
      <c r="AK783" s="24">
        <f>'GT Data'!N785</f>
        <v>0</v>
      </c>
      <c r="AL783" s="25" t="e">
        <f t="shared" si="220"/>
        <v>#DIV/0!</v>
      </c>
      <c r="AM783" s="25" t="e">
        <f t="shared" si="221"/>
        <v>#DIV/0!</v>
      </c>
      <c r="AN783" s="25" t="e">
        <f t="shared" si="222"/>
        <v>#DIV/0!</v>
      </c>
      <c r="AO783" s="25">
        <v>0</v>
      </c>
      <c r="AP783" s="25">
        <v>0</v>
      </c>
      <c r="AQ783" s="25" t="e">
        <f t="shared" si="223"/>
        <v>#DIV/0!</v>
      </c>
    </row>
    <row r="784" spans="1:43" x14ac:dyDescent="0.3">
      <c r="A784">
        <f>'Calculated Tab Properties'!A784</f>
        <v>0</v>
      </c>
      <c r="B784">
        <f>'Calculated Tab Properties'!B784</f>
        <v>0</v>
      </c>
      <c r="C784">
        <f>'Calculated Tab Properties'!C784</f>
        <v>0</v>
      </c>
      <c r="D784">
        <f>'Calculated Tab Properties'!D784</f>
        <v>0</v>
      </c>
      <c r="E784">
        <f>'Calculated Tab Properties'!E784</f>
        <v>0</v>
      </c>
      <c r="F784">
        <f>'Calculated Tab Properties'!F784</f>
        <v>0</v>
      </c>
      <c r="G784">
        <f>'Calculated Tab Properties'!G784</f>
        <v>0</v>
      </c>
      <c r="H784">
        <f>'Calculated Tab Properties'!H784</f>
        <v>0</v>
      </c>
      <c r="I784">
        <f>'Calculated Tab Properties'!I784</f>
        <v>0</v>
      </c>
      <c r="J784" s="20" t="e">
        <f>'Calculated Tab Properties'!J784</f>
        <v>#DIV/0!</v>
      </c>
      <c r="K784">
        <v>0</v>
      </c>
      <c r="L784">
        <v>0</v>
      </c>
      <c r="M784">
        <v>0</v>
      </c>
      <c r="N784">
        <v>0</v>
      </c>
      <c r="O784" s="27">
        <f>'Calculated Tab Properties'!O784</f>
        <v>0</v>
      </c>
      <c r="P784" s="27">
        <f>'Calculated Tab Properties'!P784</f>
        <v>0</v>
      </c>
      <c r="Q784">
        <f>'Calculated Tab Properties'!Q784</f>
        <v>-300</v>
      </c>
      <c r="R784" t="e">
        <f>'Calculated Tab Properties'!R784</f>
        <v>#DIV/0!</v>
      </c>
      <c r="T784" s="1">
        <v>0</v>
      </c>
      <c r="U784" s="1">
        <v>0</v>
      </c>
      <c r="V784">
        <f>T784*'GEOMETRIC INPUTS'!S784</f>
        <v>0</v>
      </c>
      <c r="W784">
        <v>783</v>
      </c>
      <c r="X784">
        <f t="shared" si="210"/>
        <v>0</v>
      </c>
      <c r="Y784">
        <f t="shared" si="211"/>
        <v>0</v>
      </c>
      <c r="Z784" s="27" t="e">
        <f t="shared" si="212"/>
        <v>#DIV/0!</v>
      </c>
      <c r="AA784" s="27" t="e">
        <f t="shared" si="213"/>
        <v>#DIV/0!</v>
      </c>
      <c r="AB784" s="27" t="e">
        <f t="shared" si="214"/>
        <v>#DIV/0!</v>
      </c>
      <c r="AC784" t="e">
        <f t="shared" si="215"/>
        <v>#DIV/0!</v>
      </c>
      <c r="AD784" s="24">
        <f>'GT Data'!D786</f>
        <v>0</v>
      </c>
      <c r="AE784" s="25" t="e">
        <f t="shared" si="216"/>
        <v>#DIV/0!</v>
      </c>
      <c r="AF784" s="25" t="e">
        <f t="shared" si="217"/>
        <v>#DIV/0!</v>
      </c>
      <c r="AG784" s="25" t="e">
        <f t="shared" si="218"/>
        <v>#DIV/0!</v>
      </c>
      <c r="AH784" s="25">
        <v>0</v>
      </c>
      <c r="AI784" s="25">
        <v>0</v>
      </c>
      <c r="AJ784" s="25">
        <f t="shared" si="219"/>
        <v>0</v>
      </c>
      <c r="AK784" s="24">
        <f>'GT Data'!N786</f>
        <v>0</v>
      </c>
      <c r="AL784" s="25" t="e">
        <f t="shared" si="220"/>
        <v>#DIV/0!</v>
      </c>
      <c r="AM784" s="25" t="e">
        <f t="shared" si="221"/>
        <v>#DIV/0!</v>
      </c>
      <c r="AN784" s="25" t="e">
        <f t="shared" si="222"/>
        <v>#DIV/0!</v>
      </c>
      <c r="AO784" s="25">
        <v>0</v>
      </c>
      <c r="AP784" s="25">
        <v>0</v>
      </c>
      <c r="AQ784" s="25" t="e">
        <f t="shared" si="223"/>
        <v>#DIV/0!</v>
      </c>
    </row>
    <row r="785" spans="1:43" x14ac:dyDescent="0.3">
      <c r="A785">
        <f>'Calculated Tab Properties'!A785</f>
        <v>0</v>
      </c>
      <c r="B785">
        <f>'Calculated Tab Properties'!B785</f>
        <v>0</v>
      </c>
      <c r="C785">
        <f>'Calculated Tab Properties'!C785</f>
        <v>0</v>
      </c>
      <c r="D785">
        <f>'Calculated Tab Properties'!D785</f>
        <v>0</v>
      </c>
      <c r="E785">
        <f>'Calculated Tab Properties'!E785</f>
        <v>0</v>
      </c>
      <c r="F785">
        <f>'Calculated Tab Properties'!F785</f>
        <v>0</v>
      </c>
      <c r="G785">
        <f>'Calculated Tab Properties'!G785</f>
        <v>0</v>
      </c>
      <c r="H785">
        <f>'Calculated Tab Properties'!H785</f>
        <v>0</v>
      </c>
      <c r="I785">
        <f>'Calculated Tab Properties'!I785</f>
        <v>0</v>
      </c>
      <c r="J785" s="20" t="e">
        <f>'Calculated Tab Properties'!J785</f>
        <v>#DIV/0!</v>
      </c>
      <c r="K785">
        <v>0</v>
      </c>
      <c r="L785">
        <v>0</v>
      </c>
      <c r="M785">
        <v>0</v>
      </c>
      <c r="N785">
        <v>0</v>
      </c>
      <c r="O785" s="27">
        <f>'Calculated Tab Properties'!O785</f>
        <v>0</v>
      </c>
      <c r="P785" s="27">
        <f>'Calculated Tab Properties'!P785</f>
        <v>0</v>
      </c>
      <c r="Q785">
        <f>'Calculated Tab Properties'!Q785</f>
        <v>-300</v>
      </c>
      <c r="R785" t="e">
        <f>'Calculated Tab Properties'!R785</f>
        <v>#DIV/0!</v>
      </c>
      <c r="T785" s="1">
        <v>0</v>
      </c>
      <c r="U785" s="1">
        <v>0</v>
      </c>
      <c r="V785">
        <f>T785*'GEOMETRIC INPUTS'!S785</f>
        <v>0</v>
      </c>
      <c r="W785">
        <v>784</v>
      </c>
      <c r="X785">
        <f t="shared" si="210"/>
        <v>0</v>
      </c>
      <c r="Y785">
        <f t="shared" si="211"/>
        <v>0</v>
      </c>
      <c r="Z785" s="27" t="e">
        <f t="shared" si="212"/>
        <v>#DIV/0!</v>
      </c>
      <c r="AA785" s="27" t="e">
        <f t="shared" si="213"/>
        <v>#DIV/0!</v>
      </c>
      <c r="AB785" s="27" t="e">
        <f t="shared" si="214"/>
        <v>#DIV/0!</v>
      </c>
      <c r="AC785" t="e">
        <f t="shared" si="215"/>
        <v>#DIV/0!</v>
      </c>
      <c r="AD785" s="24">
        <f>'GT Data'!D787</f>
        <v>0</v>
      </c>
      <c r="AE785" s="25" t="e">
        <f t="shared" si="216"/>
        <v>#DIV/0!</v>
      </c>
      <c r="AF785" s="25" t="e">
        <f t="shared" si="217"/>
        <v>#DIV/0!</v>
      </c>
      <c r="AG785" s="25" t="e">
        <f t="shared" si="218"/>
        <v>#DIV/0!</v>
      </c>
      <c r="AH785" s="25">
        <v>0</v>
      </c>
      <c r="AI785" s="25">
        <v>0</v>
      </c>
      <c r="AJ785" s="25">
        <f t="shared" si="219"/>
        <v>0</v>
      </c>
      <c r="AK785" s="24">
        <f>'GT Data'!N787</f>
        <v>0</v>
      </c>
      <c r="AL785" s="25" t="e">
        <f t="shared" si="220"/>
        <v>#DIV/0!</v>
      </c>
      <c r="AM785" s="25" t="e">
        <f t="shared" si="221"/>
        <v>#DIV/0!</v>
      </c>
      <c r="AN785" s="25" t="e">
        <f t="shared" si="222"/>
        <v>#DIV/0!</v>
      </c>
      <c r="AO785" s="25">
        <v>0</v>
      </c>
      <c r="AP785" s="25">
        <v>0</v>
      </c>
      <c r="AQ785" s="25" t="e">
        <f t="shared" si="223"/>
        <v>#DIV/0!</v>
      </c>
    </row>
    <row r="786" spans="1:43" x14ac:dyDescent="0.3">
      <c r="A786">
        <f>'Calculated Tab Properties'!A786</f>
        <v>0</v>
      </c>
      <c r="B786">
        <f>'Calculated Tab Properties'!B786</f>
        <v>0</v>
      </c>
      <c r="C786">
        <f>'Calculated Tab Properties'!C786</f>
        <v>0</v>
      </c>
      <c r="D786">
        <f>'Calculated Tab Properties'!D786</f>
        <v>0</v>
      </c>
      <c r="E786">
        <f>'Calculated Tab Properties'!E786</f>
        <v>0</v>
      </c>
      <c r="F786">
        <f>'Calculated Tab Properties'!F786</f>
        <v>0</v>
      </c>
      <c r="G786">
        <f>'Calculated Tab Properties'!G786</f>
        <v>0</v>
      </c>
      <c r="H786">
        <f>'Calculated Tab Properties'!H786</f>
        <v>0</v>
      </c>
      <c r="I786">
        <f>'Calculated Tab Properties'!I786</f>
        <v>0</v>
      </c>
      <c r="J786" s="20" t="e">
        <f>'Calculated Tab Properties'!J786</f>
        <v>#DIV/0!</v>
      </c>
      <c r="K786">
        <v>0</v>
      </c>
      <c r="L786">
        <v>0</v>
      </c>
      <c r="M786">
        <v>0</v>
      </c>
      <c r="N786">
        <v>0</v>
      </c>
      <c r="O786" s="27">
        <f>'Calculated Tab Properties'!O786</f>
        <v>0</v>
      </c>
      <c r="P786" s="27">
        <f>'Calculated Tab Properties'!P786</f>
        <v>0</v>
      </c>
      <c r="Q786">
        <f>'Calculated Tab Properties'!Q786</f>
        <v>-300</v>
      </c>
      <c r="R786" t="e">
        <f>'Calculated Tab Properties'!R786</f>
        <v>#DIV/0!</v>
      </c>
      <c r="T786" s="1">
        <v>0</v>
      </c>
      <c r="U786" s="1">
        <v>0</v>
      </c>
      <c r="V786">
        <f>T786*'GEOMETRIC INPUTS'!S786</f>
        <v>0</v>
      </c>
      <c r="W786">
        <v>785</v>
      </c>
      <c r="X786">
        <f t="shared" si="210"/>
        <v>0</v>
      </c>
      <c r="Y786">
        <f t="shared" si="211"/>
        <v>0</v>
      </c>
      <c r="Z786" s="27" t="e">
        <f t="shared" si="212"/>
        <v>#DIV/0!</v>
      </c>
      <c r="AA786" s="27" t="e">
        <f t="shared" si="213"/>
        <v>#DIV/0!</v>
      </c>
      <c r="AB786" s="27" t="e">
        <f t="shared" si="214"/>
        <v>#DIV/0!</v>
      </c>
      <c r="AC786" t="e">
        <f t="shared" si="215"/>
        <v>#DIV/0!</v>
      </c>
      <c r="AD786" s="24">
        <f>'GT Data'!D788</f>
        <v>0</v>
      </c>
      <c r="AE786" s="25" t="e">
        <f t="shared" si="216"/>
        <v>#DIV/0!</v>
      </c>
      <c r="AF786" s="25" t="e">
        <f t="shared" si="217"/>
        <v>#DIV/0!</v>
      </c>
      <c r="AG786" s="25" t="e">
        <f t="shared" si="218"/>
        <v>#DIV/0!</v>
      </c>
      <c r="AH786" s="25">
        <v>0</v>
      </c>
      <c r="AI786" s="25">
        <v>0</v>
      </c>
      <c r="AJ786" s="25">
        <f t="shared" si="219"/>
        <v>0</v>
      </c>
      <c r="AK786" s="24">
        <f>'GT Data'!N788</f>
        <v>0</v>
      </c>
      <c r="AL786" s="25" t="e">
        <f t="shared" si="220"/>
        <v>#DIV/0!</v>
      </c>
      <c r="AM786" s="25" t="e">
        <f t="shared" si="221"/>
        <v>#DIV/0!</v>
      </c>
      <c r="AN786" s="25" t="e">
        <f t="shared" si="222"/>
        <v>#DIV/0!</v>
      </c>
      <c r="AO786" s="25">
        <v>0</v>
      </c>
      <c r="AP786" s="25">
        <v>0</v>
      </c>
      <c r="AQ786" s="25" t="e">
        <f t="shared" si="223"/>
        <v>#DIV/0!</v>
      </c>
    </row>
    <row r="787" spans="1:43" x14ac:dyDescent="0.3">
      <c r="A787">
        <f>'Calculated Tab Properties'!A787</f>
        <v>0</v>
      </c>
      <c r="B787">
        <f>'Calculated Tab Properties'!B787</f>
        <v>0</v>
      </c>
      <c r="C787">
        <f>'Calculated Tab Properties'!C787</f>
        <v>0</v>
      </c>
      <c r="D787">
        <f>'Calculated Tab Properties'!D787</f>
        <v>0</v>
      </c>
      <c r="E787">
        <f>'Calculated Tab Properties'!E787</f>
        <v>0</v>
      </c>
      <c r="F787">
        <f>'Calculated Tab Properties'!F787</f>
        <v>0</v>
      </c>
      <c r="G787">
        <f>'Calculated Tab Properties'!G787</f>
        <v>0</v>
      </c>
      <c r="H787">
        <f>'Calculated Tab Properties'!H787</f>
        <v>0</v>
      </c>
      <c r="I787">
        <f>'Calculated Tab Properties'!I787</f>
        <v>0</v>
      </c>
      <c r="J787" s="20" t="e">
        <f>'Calculated Tab Properties'!J787</f>
        <v>#DIV/0!</v>
      </c>
      <c r="K787">
        <v>0</v>
      </c>
      <c r="L787">
        <v>0</v>
      </c>
      <c r="M787">
        <v>0</v>
      </c>
      <c r="N787">
        <v>0</v>
      </c>
      <c r="O787" s="27">
        <f>'Calculated Tab Properties'!O787</f>
        <v>0</v>
      </c>
      <c r="P787" s="27">
        <f>'Calculated Tab Properties'!P787</f>
        <v>0</v>
      </c>
      <c r="Q787">
        <f>'Calculated Tab Properties'!Q787</f>
        <v>-300</v>
      </c>
      <c r="R787" t="e">
        <f>'Calculated Tab Properties'!R787</f>
        <v>#DIV/0!</v>
      </c>
      <c r="T787" s="1">
        <v>0</v>
      </c>
      <c r="U787" s="1">
        <v>0</v>
      </c>
      <c r="V787">
        <f>T787*'GEOMETRIC INPUTS'!S787</f>
        <v>0</v>
      </c>
      <c r="W787">
        <v>786</v>
      </c>
      <c r="X787">
        <f t="shared" si="210"/>
        <v>0</v>
      </c>
      <c r="Y787">
        <f t="shared" si="211"/>
        <v>0</v>
      </c>
      <c r="Z787" s="27" t="e">
        <f t="shared" si="212"/>
        <v>#DIV/0!</v>
      </c>
      <c r="AA787" s="27" t="e">
        <f t="shared" si="213"/>
        <v>#DIV/0!</v>
      </c>
      <c r="AB787" s="27" t="e">
        <f t="shared" si="214"/>
        <v>#DIV/0!</v>
      </c>
      <c r="AC787" t="e">
        <f t="shared" si="215"/>
        <v>#DIV/0!</v>
      </c>
      <c r="AD787" s="24">
        <f>'GT Data'!D789</f>
        <v>0</v>
      </c>
      <c r="AE787" s="25" t="e">
        <f t="shared" si="216"/>
        <v>#DIV/0!</v>
      </c>
      <c r="AF787" s="25" t="e">
        <f t="shared" si="217"/>
        <v>#DIV/0!</v>
      </c>
      <c r="AG787" s="25" t="e">
        <f t="shared" si="218"/>
        <v>#DIV/0!</v>
      </c>
      <c r="AH787" s="25">
        <v>0</v>
      </c>
      <c r="AI787" s="25">
        <v>0</v>
      </c>
      <c r="AJ787" s="25">
        <f t="shared" si="219"/>
        <v>0</v>
      </c>
      <c r="AK787" s="24">
        <f>'GT Data'!N789</f>
        <v>0</v>
      </c>
      <c r="AL787" s="25" t="e">
        <f t="shared" si="220"/>
        <v>#DIV/0!</v>
      </c>
      <c r="AM787" s="25" t="e">
        <f t="shared" si="221"/>
        <v>#DIV/0!</v>
      </c>
      <c r="AN787" s="25" t="e">
        <f t="shared" si="222"/>
        <v>#DIV/0!</v>
      </c>
      <c r="AO787" s="25">
        <v>0</v>
      </c>
      <c r="AP787" s="25">
        <v>0</v>
      </c>
      <c r="AQ787" s="25" t="e">
        <f t="shared" si="223"/>
        <v>#DIV/0!</v>
      </c>
    </row>
    <row r="788" spans="1:43" x14ac:dyDescent="0.3">
      <c r="A788">
        <f>'Calculated Tab Properties'!A788</f>
        <v>0</v>
      </c>
      <c r="B788">
        <f>'Calculated Tab Properties'!B788</f>
        <v>0</v>
      </c>
      <c r="C788">
        <f>'Calculated Tab Properties'!C788</f>
        <v>0</v>
      </c>
      <c r="D788">
        <f>'Calculated Tab Properties'!D788</f>
        <v>0</v>
      </c>
      <c r="E788">
        <f>'Calculated Tab Properties'!E788</f>
        <v>0</v>
      </c>
      <c r="F788">
        <f>'Calculated Tab Properties'!F788</f>
        <v>0</v>
      </c>
      <c r="G788">
        <f>'Calculated Tab Properties'!G788</f>
        <v>0</v>
      </c>
      <c r="H788">
        <f>'Calculated Tab Properties'!H788</f>
        <v>0</v>
      </c>
      <c r="I788">
        <f>'Calculated Tab Properties'!I788</f>
        <v>0</v>
      </c>
      <c r="J788" s="20" t="e">
        <f>'Calculated Tab Properties'!J788</f>
        <v>#DIV/0!</v>
      </c>
      <c r="K788">
        <v>0</v>
      </c>
      <c r="L788">
        <v>0</v>
      </c>
      <c r="M788">
        <v>0</v>
      </c>
      <c r="N788">
        <v>0</v>
      </c>
      <c r="O788" s="27">
        <f>'Calculated Tab Properties'!O788</f>
        <v>0</v>
      </c>
      <c r="P788" s="27">
        <f>'Calculated Tab Properties'!P788</f>
        <v>0</v>
      </c>
      <c r="Q788">
        <f>'Calculated Tab Properties'!Q788</f>
        <v>-300</v>
      </c>
      <c r="R788" t="e">
        <f>'Calculated Tab Properties'!R788</f>
        <v>#DIV/0!</v>
      </c>
      <c r="T788" s="1">
        <v>0</v>
      </c>
      <c r="U788" s="1">
        <v>0</v>
      </c>
      <c r="V788">
        <f>T788*'GEOMETRIC INPUTS'!S788</f>
        <v>0</v>
      </c>
      <c r="W788">
        <v>787</v>
      </c>
      <c r="X788">
        <f t="shared" si="210"/>
        <v>0</v>
      </c>
      <c r="Y788">
        <f t="shared" si="211"/>
        <v>0</v>
      </c>
      <c r="Z788" s="27" t="e">
        <f t="shared" si="212"/>
        <v>#DIV/0!</v>
      </c>
      <c r="AA788" s="27" t="e">
        <f t="shared" si="213"/>
        <v>#DIV/0!</v>
      </c>
      <c r="AB788" s="27" t="e">
        <f t="shared" si="214"/>
        <v>#DIV/0!</v>
      </c>
      <c r="AC788" t="e">
        <f t="shared" si="215"/>
        <v>#DIV/0!</v>
      </c>
      <c r="AD788" s="24">
        <f>'GT Data'!D790</f>
        <v>0</v>
      </c>
      <c r="AE788" s="25" t="e">
        <f t="shared" si="216"/>
        <v>#DIV/0!</v>
      </c>
      <c r="AF788" s="25" t="e">
        <f t="shared" si="217"/>
        <v>#DIV/0!</v>
      </c>
      <c r="AG788" s="25" t="e">
        <f t="shared" si="218"/>
        <v>#DIV/0!</v>
      </c>
      <c r="AH788" s="25">
        <v>0</v>
      </c>
      <c r="AI788" s="25">
        <v>0</v>
      </c>
      <c r="AJ788" s="25">
        <f t="shared" si="219"/>
        <v>0</v>
      </c>
      <c r="AK788" s="24">
        <f>'GT Data'!N790</f>
        <v>0</v>
      </c>
      <c r="AL788" s="25" t="e">
        <f t="shared" si="220"/>
        <v>#DIV/0!</v>
      </c>
      <c r="AM788" s="25" t="e">
        <f t="shared" si="221"/>
        <v>#DIV/0!</v>
      </c>
      <c r="AN788" s="25" t="e">
        <f t="shared" si="222"/>
        <v>#DIV/0!</v>
      </c>
      <c r="AO788" s="25">
        <v>0</v>
      </c>
      <c r="AP788" s="25">
        <v>0</v>
      </c>
      <c r="AQ788" s="25" t="e">
        <f t="shared" si="223"/>
        <v>#DIV/0!</v>
      </c>
    </row>
    <row r="789" spans="1:43" x14ac:dyDescent="0.3">
      <c r="A789">
        <f>'Calculated Tab Properties'!A789</f>
        <v>0</v>
      </c>
      <c r="B789">
        <f>'Calculated Tab Properties'!B789</f>
        <v>0</v>
      </c>
      <c r="C789">
        <f>'Calculated Tab Properties'!C789</f>
        <v>0</v>
      </c>
      <c r="D789">
        <f>'Calculated Tab Properties'!D789</f>
        <v>0</v>
      </c>
      <c r="E789">
        <f>'Calculated Tab Properties'!E789</f>
        <v>0</v>
      </c>
      <c r="F789">
        <f>'Calculated Tab Properties'!F789</f>
        <v>0</v>
      </c>
      <c r="G789">
        <f>'Calculated Tab Properties'!G789</f>
        <v>0</v>
      </c>
      <c r="H789">
        <f>'Calculated Tab Properties'!H789</f>
        <v>0</v>
      </c>
      <c r="I789">
        <f>'Calculated Tab Properties'!I789</f>
        <v>0</v>
      </c>
      <c r="J789" s="20" t="e">
        <f>'Calculated Tab Properties'!J789</f>
        <v>#DIV/0!</v>
      </c>
      <c r="K789">
        <v>0</v>
      </c>
      <c r="L789">
        <v>0</v>
      </c>
      <c r="M789">
        <v>0</v>
      </c>
      <c r="N789">
        <v>0</v>
      </c>
      <c r="O789" s="27">
        <f>'Calculated Tab Properties'!O789</f>
        <v>0</v>
      </c>
      <c r="P789" s="27">
        <f>'Calculated Tab Properties'!P789</f>
        <v>0</v>
      </c>
      <c r="Q789">
        <f>'Calculated Tab Properties'!Q789</f>
        <v>-300</v>
      </c>
      <c r="R789" t="e">
        <f>'Calculated Tab Properties'!R789</f>
        <v>#DIV/0!</v>
      </c>
      <c r="T789" s="1">
        <v>0</v>
      </c>
      <c r="U789" s="1">
        <v>0</v>
      </c>
      <c r="V789">
        <f>T789*'GEOMETRIC INPUTS'!S789</f>
        <v>0</v>
      </c>
      <c r="W789">
        <v>788</v>
      </c>
      <c r="X789">
        <f t="shared" si="210"/>
        <v>0</v>
      </c>
      <c r="Y789">
        <f t="shared" si="211"/>
        <v>0</v>
      </c>
      <c r="Z789" s="27" t="e">
        <f t="shared" si="212"/>
        <v>#DIV/0!</v>
      </c>
      <c r="AA789" s="27" t="e">
        <f t="shared" si="213"/>
        <v>#DIV/0!</v>
      </c>
      <c r="AB789" s="27" t="e">
        <f t="shared" si="214"/>
        <v>#DIV/0!</v>
      </c>
      <c r="AC789" t="e">
        <f t="shared" si="215"/>
        <v>#DIV/0!</v>
      </c>
      <c r="AD789" s="24">
        <f>'GT Data'!D791</f>
        <v>0</v>
      </c>
      <c r="AE789" s="25" t="e">
        <f t="shared" si="216"/>
        <v>#DIV/0!</v>
      </c>
      <c r="AF789" s="25" t="e">
        <f t="shared" si="217"/>
        <v>#DIV/0!</v>
      </c>
      <c r="AG789" s="25" t="e">
        <f t="shared" si="218"/>
        <v>#DIV/0!</v>
      </c>
      <c r="AH789" s="25">
        <v>0</v>
      </c>
      <c r="AI789" s="25">
        <v>0</v>
      </c>
      <c r="AJ789" s="25">
        <f t="shared" si="219"/>
        <v>0</v>
      </c>
      <c r="AK789" s="24">
        <f>'GT Data'!N791</f>
        <v>0</v>
      </c>
      <c r="AL789" s="25" t="e">
        <f t="shared" si="220"/>
        <v>#DIV/0!</v>
      </c>
      <c r="AM789" s="25" t="e">
        <f t="shared" si="221"/>
        <v>#DIV/0!</v>
      </c>
      <c r="AN789" s="25" t="e">
        <f t="shared" si="222"/>
        <v>#DIV/0!</v>
      </c>
      <c r="AO789" s="25">
        <v>0</v>
      </c>
      <c r="AP789" s="25">
        <v>0</v>
      </c>
      <c r="AQ789" s="25" t="e">
        <f t="shared" si="223"/>
        <v>#DIV/0!</v>
      </c>
    </row>
    <row r="790" spans="1:43" x14ac:dyDescent="0.3">
      <c r="A790">
        <f>'Calculated Tab Properties'!A790</f>
        <v>0</v>
      </c>
      <c r="B790">
        <f>'Calculated Tab Properties'!B790</f>
        <v>0</v>
      </c>
      <c r="C790">
        <f>'Calculated Tab Properties'!C790</f>
        <v>0</v>
      </c>
      <c r="D790">
        <f>'Calculated Tab Properties'!D790</f>
        <v>0</v>
      </c>
      <c r="E790">
        <f>'Calculated Tab Properties'!E790</f>
        <v>0</v>
      </c>
      <c r="F790">
        <f>'Calculated Tab Properties'!F790</f>
        <v>0</v>
      </c>
      <c r="G790">
        <f>'Calculated Tab Properties'!G790</f>
        <v>0</v>
      </c>
      <c r="H790">
        <f>'Calculated Tab Properties'!H790</f>
        <v>0</v>
      </c>
      <c r="I790">
        <f>'Calculated Tab Properties'!I790</f>
        <v>0</v>
      </c>
      <c r="J790" s="20" t="e">
        <f>'Calculated Tab Properties'!J790</f>
        <v>#DIV/0!</v>
      </c>
      <c r="K790">
        <v>0</v>
      </c>
      <c r="L790">
        <v>0</v>
      </c>
      <c r="M790">
        <v>0</v>
      </c>
      <c r="N790">
        <v>0</v>
      </c>
      <c r="O790" s="27">
        <f>'Calculated Tab Properties'!O790</f>
        <v>0</v>
      </c>
      <c r="P790" s="27">
        <f>'Calculated Tab Properties'!P790</f>
        <v>0</v>
      </c>
      <c r="Q790">
        <f>'Calculated Tab Properties'!Q790</f>
        <v>-300</v>
      </c>
      <c r="R790" t="e">
        <f>'Calculated Tab Properties'!R790</f>
        <v>#DIV/0!</v>
      </c>
      <c r="T790" s="1">
        <v>0</v>
      </c>
      <c r="U790" s="1">
        <v>0</v>
      </c>
      <c r="V790">
        <f>T790*'GEOMETRIC INPUTS'!S790</f>
        <v>0</v>
      </c>
      <c r="W790">
        <v>789</v>
      </c>
      <c r="X790">
        <f t="shared" si="210"/>
        <v>0</v>
      </c>
      <c r="Y790">
        <f t="shared" si="211"/>
        <v>0</v>
      </c>
      <c r="Z790" s="27" t="e">
        <f t="shared" si="212"/>
        <v>#DIV/0!</v>
      </c>
      <c r="AA790" s="27" t="e">
        <f t="shared" si="213"/>
        <v>#DIV/0!</v>
      </c>
      <c r="AB790" s="27" t="e">
        <f t="shared" si="214"/>
        <v>#DIV/0!</v>
      </c>
      <c r="AC790" t="e">
        <f t="shared" si="215"/>
        <v>#DIV/0!</v>
      </c>
      <c r="AD790" s="24">
        <f>'GT Data'!D792</f>
        <v>0</v>
      </c>
      <c r="AE790" s="25" t="e">
        <f t="shared" si="216"/>
        <v>#DIV/0!</v>
      </c>
      <c r="AF790" s="25" t="e">
        <f t="shared" si="217"/>
        <v>#DIV/0!</v>
      </c>
      <c r="AG790" s="25" t="e">
        <f t="shared" si="218"/>
        <v>#DIV/0!</v>
      </c>
      <c r="AH790" s="25">
        <v>0</v>
      </c>
      <c r="AI790" s="25">
        <v>0</v>
      </c>
      <c r="AJ790" s="25">
        <f t="shared" si="219"/>
        <v>0</v>
      </c>
      <c r="AK790" s="24">
        <f>'GT Data'!N792</f>
        <v>0</v>
      </c>
      <c r="AL790" s="25" t="e">
        <f t="shared" si="220"/>
        <v>#DIV/0!</v>
      </c>
      <c r="AM790" s="25" t="e">
        <f t="shared" si="221"/>
        <v>#DIV/0!</v>
      </c>
      <c r="AN790" s="25" t="e">
        <f t="shared" si="222"/>
        <v>#DIV/0!</v>
      </c>
      <c r="AO790" s="25">
        <v>0</v>
      </c>
      <c r="AP790" s="25">
        <v>0</v>
      </c>
      <c r="AQ790" s="25" t="e">
        <f t="shared" si="223"/>
        <v>#DIV/0!</v>
      </c>
    </row>
    <row r="791" spans="1:43" x14ac:dyDescent="0.3">
      <c r="A791">
        <f>'Calculated Tab Properties'!A791</f>
        <v>0</v>
      </c>
      <c r="B791">
        <f>'Calculated Tab Properties'!B791</f>
        <v>0</v>
      </c>
      <c r="C791">
        <f>'Calculated Tab Properties'!C791</f>
        <v>0</v>
      </c>
      <c r="D791">
        <f>'Calculated Tab Properties'!D791</f>
        <v>0</v>
      </c>
      <c r="E791">
        <f>'Calculated Tab Properties'!E791</f>
        <v>0</v>
      </c>
      <c r="F791">
        <f>'Calculated Tab Properties'!F791</f>
        <v>0</v>
      </c>
      <c r="G791">
        <f>'Calculated Tab Properties'!G791</f>
        <v>0</v>
      </c>
      <c r="H791">
        <f>'Calculated Tab Properties'!H791</f>
        <v>0</v>
      </c>
      <c r="I791">
        <f>'Calculated Tab Properties'!I791</f>
        <v>0</v>
      </c>
      <c r="J791" s="20" t="e">
        <f>'Calculated Tab Properties'!J791</f>
        <v>#DIV/0!</v>
      </c>
      <c r="K791">
        <v>0</v>
      </c>
      <c r="L791">
        <v>0</v>
      </c>
      <c r="M791">
        <v>0</v>
      </c>
      <c r="N791">
        <v>0</v>
      </c>
      <c r="O791" s="27">
        <f>'Calculated Tab Properties'!O791</f>
        <v>0</v>
      </c>
      <c r="P791" s="27">
        <f>'Calculated Tab Properties'!P791</f>
        <v>0</v>
      </c>
      <c r="Q791">
        <f>'Calculated Tab Properties'!Q791</f>
        <v>-300</v>
      </c>
      <c r="R791" t="e">
        <f>'Calculated Tab Properties'!R791</f>
        <v>#DIV/0!</v>
      </c>
      <c r="T791" s="1">
        <v>0</v>
      </c>
      <c r="U791" s="1">
        <v>0</v>
      </c>
      <c r="V791">
        <f>T791*'GEOMETRIC INPUTS'!S791</f>
        <v>0</v>
      </c>
      <c r="W791">
        <v>790</v>
      </c>
      <c r="X791">
        <f t="shared" si="210"/>
        <v>0</v>
      </c>
      <c r="Y791">
        <f t="shared" si="211"/>
        <v>0</v>
      </c>
      <c r="Z791" s="27" t="e">
        <f t="shared" si="212"/>
        <v>#DIV/0!</v>
      </c>
      <c r="AA791" s="27" t="e">
        <f t="shared" si="213"/>
        <v>#DIV/0!</v>
      </c>
      <c r="AB791" s="27" t="e">
        <f t="shared" si="214"/>
        <v>#DIV/0!</v>
      </c>
      <c r="AC791" t="e">
        <f t="shared" si="215"/>
        <v>#DIV/0!</v>
      </c>
      <c r="AD791" s="24">
        <f>'GT Data'!D793</f>
        <v>0</v>
      </c>
      <c r="AE791" s="25" t="e">
        <f t="shared" si="216"/>
        <v>#DIV/0!</v>
      </c>
      <c r="AF791" s="25" t="e">
        <f t="shared" si="217"/>
        <v>#DIV/0!</v>
      </c>
      <c r="AG791" s="25" t="e">
        <f t="shared" si="218"/>
        <v>#DIV/0!</v>
      </c>
      <c r="AH791" s="25">
        <v>0</v>
      </c>
      <c r="AI791" s="25">
        <v>0</v>
      </c>
      <c r="AJ791" s="25">
        <f t="shared" si="219"/>
        <v>0</v>
      </c>
      <c r="AK791" s="24">
        <f>'GT Data'!N793</f>
        <v>0</v>
      </c>
      <c r="AL791" s="25" t="e">
        <f t="shared" si="220"/>
        <v>#DIV/0!</v>
      </c>
      <c r="AM791" s="25" t="e">
        <f t="shared" si="221"/>
        <v>#DIV/0!</v>
      </c>
      <c r="AN791" s="25" t="e">
        <f t="shared" si="222"/>
        <v>#DIV/0!</v>
      </c>
      <c r="AO791" s="25">
        <v>0</v>
      </c>
      <c r="AP791" s="25">
        <v>0</v>
      </c>
      <c r="AQ791" s="25" t="e">
        <f t="shared" si="223"/>
        <v>#DIV/0!</v>
      </c>
    </row>
    <row r="792" spans="1:43" x14ac:dyDescent="0.3">
      <c r="A792">
        <f>'Calculated Tab Properties'!A792</f>
        <v>0</v>
      </c>
      <c r="B792">
        <f>'Calculated Tab Properties'!B792</f>
        <v>0</v>
      </c>
      <c r="C792">
        <f>'Calculated Tab Properties'!C792</f>
        <v>0</v>
      </c>
      <c r="D792">
        <f>'Calculated Tab Properties'!D792</f>
        <v>0</v>
      </c>
      <c r="E792">
        <f>'Calculated Tab Properties'!E792</f>
        <v>0</v>
      </c>
      <c r="F792">
        <f>'Calculated Tab Properties'!F792</f>
        <v>0</v>
      </c>
      <c r="G792">
        <f>'Calculated Tab Properties'!G792</f>
        <v>0</v>
      </c>
      <c r="H792">
        <f>'Calculated Tab Properties'!H792</f>
        <v>0</v>
      </c>
      <c r="I792">
        <f>'Calculated Tab Properties'!I792</f>
        <v>0</v>
      </c>
      <c r="J792" s="20" t="e">
        <f>'Calculated Tab Properties'!J792</f>
        <v>#DIV/0!</v>
      </c>
      <c r="K792">
        <v>0</v>
      </c>
      <c r="L792">
        <v>0</v>
      </c>
      <c r="M792">
        <v>0</v>
      </c>
      <c r="N792">
        <v>0</v>
      </c>
      <c r="O792" s="27">
        <f>'Calculated Tab Properties'!O792</f>
        <v>0</v>
      </c>
      <c r="P792" s="27">
        <f>'Calculated Tab Properties'!P792</f>
        <v>0</v>
      </c>
      <c r="Q792">
        <f>'Calculated Tab Properties'!Q792</f>
        <v>-300</v>
      </c>
      <c r="R792" t="e">
        <f>'Calculated Tab Properties'!R792</f>
        <v>#DIV/0!</v>
      </c>
      <c r="T792" s="1">
        <v>0</v>
      </c>
      <c r="U792" s="1">
        <v>0</v>
      </c>
      <c r="V792">
        <f>T792*'GEOMETRIC INPUTS'!S792</f>
        <v>0</v>
      </c>
      <c r="W792">
        <v>791</v>
      </c>
      <c r="X792">
        <f t="shared" si="210"/>
        <v>0</v>
      </c>
      <c r="Y792">
        <f t="shared" si="211"/>
        <v>0</v>
      </c>
      <c r="Z792" s="27" t="e">
        <f t="shared" si="212"/>
        <v>#DIV/0!</v>
      </c>
      <c r="AA792" s="27" t="e">
        <f t="shared" si="213"/>
        <v>#DIV/0!</v>
      </c>
      <c r="AB792" s="27" t="e">
        <f t="shared" si="214"/>
        <v>#DIV/0!</v>
      </c>
      <c r="AC792" t="e">
        <f t="shared" si="215"/>
        <v>#DIV/0!</v>
      </c>
      <c r="AD792" s="24">
        <f>'GT Data'!D794</f>
        <v>0</v>
      </c>
      <c r="AE792" s="25" t="e">
        <f t="shared" si="216"/>
        <v>#DIV/0!</v>
      </c>
      <c r="AF792" s="25" t="e">
        <f t="shared" si="217"/>
        <v>#DIV/0!</v>
      </c>
      <c r="AG792" s="25" t="e">
        <f t="shared" si="218"/>
        <v>#DIV/0!</v>
      </c>
      <c r="AH792" s="25">
        <v>0</v>
      </c>
      <c r="AI792" s="25">
        <v>0</v>
      </c>
      <c r="AJ792" s="25">
        <f t="shared" si="219"/>
        <v>0</v>
      </c>
      <c r="AK792" s="24">
        <f>'GT Data'!N794</f>
        <v>0</v>
      </c>
      <c r="AL792" s="25" t="e">
        <f t="shared" si="220"/>
        <v>#DIV/0!</v>
      </c>
      <c r="AM792" s="25" t="e">
        <f t="shared" si="221"/>
        <v>#DIV/0!</v>
      </c>
      <c r="AN792" s="25" t="e">
        <f t="shared" si="222"/>
        <v>#DIV/0!</v>
      </c>
      <c r="AO792" s="25">
        <v>0</v>
      </c>
      <c r="AP792" s="25">
        <v>0</v>
      </c>
      <c r="AQ792" s="25" t="e">
        <f t="shared" si="223"/>
        <v>#DIV/0!</v>
      </c>
    </row>
    <row r="793" spans="1:43" x14ac:dyDescent="0.3">
      <c r="A793">
        <f>'Calculated Tab Properties'!A793</f>
        <v>0</v>
      </c>
      <c r="B793">
        <f>'Calculated Tab Properties'!B793</f>
        <v>0</v>
      </c>
      <c r="C793">
        <f>'Calculated Tab Properties'!C793</f>
        <v>0</v>
      </c>
      <c r="D793">
        <f>'Calculated Tab Properties'!D793</f>
        <v>0</v>
      </c>
      <c r="E793">
        <f>'Calculated Tab Properties'!E793</f>
        <v>0</v>
      </c>
      <c r="F793">
        <f>'Calculated Tab Properties'!F793</f>
        <v>0</v>
      </c>
      <c r="G793">
        <f>'Calculated Tab Properties'!G793</f>
        <v>0</v>
      </c>
      <c r="H793">
        <f>'Calculated Tab Properties'!H793</f>
        <v>0</v>
      </c>
      <c r="I793">
        <f>'Calculated Tab Properties'!I793</f>
        <v>0</v>
      </c>
      <c r="J793" s="20" t="e">
        <f>'Calculated Tab Properties'!J793</f>
        <v>#DIV/0!</v>
      </c>
      <c r="K793">
        <v>0</v>
      </c>
      <c r="L793">
        <v>0</v>
      </c>
      <c r="M793">
        <v>0</v>
      </c>
      <c r="N793">
        <v>0</v>
      </c>
      <c r="O793" s="27">
        <f>'Calculated Tab Properties'!O793</f>
        <v>0</v>
      </c>
      <c r="P793" s="27">
        <f>'Calculated Tab Properties'!P793</f>
        <v>0</v>
      </c>
      <c r="Q793">
        <f>'Calculated Tab Properties'!Q793</f>
        <v>-300</v>
      </c>
      <c r="R793" t="e">
        <f>'Calculated Tab Properties'!R793</f>
        <v>#DIV/0!</v>
      </c>
      <c r="T793" s="1">
        <v>0</v>
      </c>
      <c r="U793" s="1">
        <v>0</v>
      </c>
      <c r="V793">
        <f>T793*'GEOMETRIC INPUTS'!S793</f>
        <v>0</v>
      </c>
      <c r="W793">
        <v>792</v>
      </c>
      <c r="X793">
        <f t="shared" si="210"/>
        <v>0</v>
      </c>
      <c r="Y793">
        <f t="shared" si="211"/>
        <v>0</v>
      </c>
      <c r="Z793" s="27" t="e">
        <f t="shared" si="212"/>
        <v>#DIV/0!</v>
      </c>
      <c r="AA793" s="27" t="e">
        <f t="shared" si="213"/>
        <v>#DIV/0!</v>
      </c>
      <c r="AB793" s="27" t="e">
        <f t="shared" si="214"/>
        <v>#DIV/0!</v>
      </c>
      <c r="AC793" t="e">
        <f t="shared" si="215"/>
        <v>#DIV/0!</v>
      </c>
      <c r="AD793" s="24">
        <f>'GT Data'!D795</f>
        <v>0</v>
      </c>
      <c r="AE793" s="25" t="e">
        <f t="shared" si="216"/>
        <v>#DIV/0!</v>
      </c>
      <c r="AF793" s="25" t="e">
        <f t="shared" si="217"/>
        <v>#DIV/0!</v>
      </c>
      <c r="AG793" s="25" t="e">
        <f t="shared" si="218"/>
        <v>#DIV/0!</v>
      </c>
      <c r="AH793" s="25">
        <v>0</v>
      </c>
      <c r="AI793" s="25">
        <v>0</v>
      </c>
      <c r="AJ793" s="25">
        <f t="shared" si="219"/>
        <v>0</v>
      </c>
      <c r="AK793" s="24">
        <f>'GT Data'!N795</f>
        <v>0</v>
      </c>
      <c r="AL793" s="25" t="e">
        <f t="shared" si="220"/>
        <v>#DIV/0!</v>
      </c>
      <c r="AM793" s="25" t="e">
        <f t="shared" si="221"/>
        <v>#DIV/0!</v>
      </c>
      <c r="AN793" s="25" t="e">
        <f t="shared" si="222"/>
        <v>#DIV/0!</v>
      </c>
      <c r="AO793" s="25">
        <v>0</v>
      </c>
      <c r="AP793" s="25">
        <v>0</v>
      </c>
      <c r="AQ793" s="25" t="e">
        <f t="shared" si="223"/>
        <v>#DIV/0!</v>
      </c>
    </row>
    <row r="794" spans="1:43" x14ac:dyDescent="0.3">
      <c r="A794">
        <f>'Calculated Tab Properties'!A794</f>
        <v>0</v>
      </c>
      <c r="B794">
        <f>'Calculated Tab Properties'!B794</f>
        <v>0</v>
      </c>
      <c r="C794">
        <f>'Calculated Tab Properties'!C794</f>
        <v>0</v>
      </c>
      <c r="D794">
        <f>'Calculated Tab Properties'!D794</f>
        <v>0</v>
      </c>
      <c r="E794">
        <f>'Calculated Tab Properties'!E794</f>
        <v>0</v>
      </c>
      <c r="F794">
        <f>'Calculated Tab Properties'!F794</f>
        <v>0</v>
      </c>
      <c r="G794">
        <f>'Calculated Tab Properties'!G794</f>
        <v>0</v>
      </c>
      <c r="H794">
        <f>'Calculated Tab Properties'!H794</f>
        <v>0</v>
      </c>
      <c r="I794">
        <f>'Calculated Tab Properties'!I794</f>
        <v>0</v>
      </c>
      <c r="J794" s="20" t="e">
        <f>'Calculated Tab Properties'!J794</f>
        <v>#DIV/0!</v>
      </c>
      <c r="K794">
        <v>0</v>
      </c>
      <c r="L794">
        <v>0</v>
      </c>
      <c r="M794">
        <v>0</v>
      </c>
      <c r="N794">
        <v>0</v>
      </c>
      <c r="O794" s="27">
        <f>'Calculated Tab Properties'!O794</f>
        <v>0</v>
      </c>
      <c r="P794" s="27">
        <f>'Calculated Tab Properties'!P794</f>
        <v>0</v>
      </c>
      <c r="Q794">
        <f>'Calculated Tab Properties'!Q794</f>
        <v>-300</v>
      </c>
      <c r="R794" t="e">
        <f>'Calculated Tab Properties'!R794</f>
        <v>#DIV/0!</v>
      </c>
      <c r="T794" s="1">
        <v>0</v>
      </c>
      <c r="U794" s="1">
        <v>0</v>
      </c>
      <c r="V794">
        <f>T794*'GEOMETRIC INPUTS'!S794</f>
        <v>0</v>
      </c>
      <c r="W794">
        <v>793</v>
      </c>
      <c r="X794">
        <f t="shared" si="210"/>
        <v>0</v>
      </c>
      <c r="Y794">
        <f t="shared" si="211"/>
        <v>0</v>
      </c>
      <c r="Z794" s="27" t="e">
        <f t="shared" si="212"/>
        <v>#DIV/0!</v>
      </c>
      <c r="AA794" s="27" t="e">
        <f t="shared" si="213"/>
        <v>#DIV/0!</v>
      </c>
      <c r="AB794" s="27" t="e">
        <f t="shared" si="214"/>
        <v>#DIV/0!</v>
      </c>
      <c r="AC794" t="e">
        <f t="shared" si="215"/>
        <v>#DIV/0!</v>
      </c>
      <c r="AD794" s="24">
        <f>'GT Data'!D796</f>
        <v>0</v>
      </c>
      <c r="AE794" s="25" t="e">
        <f t="shared" si="216"/>
        <v>#DIV/0!</v>
      </c>
      <c r="AF794" s="25" t="e">
        <f t="shared" si="217"/>
        <v>#DIV/0!</v>
      </c>
      <c r="AG794" s="25" t="e">
        <f t="shared" si="218"/>
        <v>#DIV/0!</v>
      </c>
      <c r="AH794" s="25">
        <v>0</v>
      </c>
      <c r="AI794" s="25">
        <v>0</v>
      </c>
      <c r="AJ794" s="25">
        <f t="shared" si="219"/>
        <v>0</v>
      </c>
      <c r="AK794" s="24">
        <f>'GT Data'!N796</f>
        <v>0</v>
      </c>
      <c r="AL794" s="25" t="e">
        <f t="shared" si="220"/>
        <v>#DIV/0!</v>
      </c>
      <c r="AM794" s="25" t="e">
        <f t="shared" si="221"/>
        <v>#DIV/0!</v>
      </c>
      <c r="AN794" s="25" t="e">
        <f t="shared" si="222"/>
        <v>#DIV/0!</v>
      </c>
      <c r="AO794" s="25">
        <v>0</v>
      </c>
      <c r="AP794" s="25">
        <v>0</v>
      </c>
      <c r="AQ794" s="25" t="e">
        <f t="shared" si="223"/>
        <v>#DIV/0!</v>
      </c>
    </row>
    <row r="795" spans="1:43" x14ac:dyDescent="0.3">
      <c r="A795">
        <f>'Calculated Tab Properties'!A795</f>
        <v>0</v>
      </c>
      <c r="B795">
        <f>'Calculated Tab Properties'!B795</f>
        <v>0</v>
      </c>
      <c r="C795">
        <f>'Calculated Tab Properties'!C795</f>
        <v>0</v>
      </c>
      <c r="D795">
        <f>'Calculated Tab Properties'!D795</f>
        <v>0</v>
      </c>
      <c r="E795">
        <f>'Calculated Tab Properties'!E795</f>
        <v>0</v>
      </c>
      <c r="F795">
        <f>'Calculated Tab Properties'!F795</f>
        <v>0</v>
      </c>
      <c r="G795">
        <f>'Calculated Tab Properties'!G795</f>
        <v>0</v>
      </c>
      <c r="H795">
        <f>'Calculated Tab Properties'!H795</f>
        <v>0</v>
      </c>
      <c r="I795">
        <f>'Calculated Tab Properties'!I795</f>
        <v>0</v>
      </c>
      <c r="J795" s="20" t="e">
        <f>'Calculated Tab Properties'!J795</f>
        <v>#DIV/0!</v>
      </c>
      <c r="K795">
        <v>0</v>
      </c>
      <c r="L795">
        <v>0</v>
      </c>
      <c r="M795">
        <v>0</v>
      </c>
      <c r="N795">
        <v>0</v>
      </c>
      <c r="O795" s="27">
        <f>'Calculated Tab Properties'!O795</f>
        <v>0</v>
      </c>
      <c r="P795" s="27">
        <f>'Calculated Tab Properties'!P795</f>
        <v>0</v>
      </c>
      <c r="Q795">
        <f>'Calculated Tab Properties'!Q795</f>
        <v>-300</v>
      </c>
      <c r="R795" t="e">
        <f>'Calculated Tab Properties'!R795</f>
        <v>#DIV/0!</v>
      </c>
      <c r="T795" s="1">
        <v>0</v>
      </c>
      <c r="U795" s="1">
        <v>0</v>
      </c>
      <c r="V795">
        <f>T795*'GEOMETRIC INPUTS'!S795</f>
        <v>0</v>
      </c>
      <c r="W795">
        <v>794</v>
      </c>
      <c r="X795">
        <f t="shared" si="210"/>
        <v>0</v>
      </c>
      <c r="Y795">
        <f t="shared" si="211"/>
        <v>0</v>
      </c>
      <c r="Z795" s="27" t="e">
        <f t="shared" si="212"/>
        <v>#DIV/0!</v>
      </c>
      <c r="AA795" s="27" t="e">
        <f t="shared" si="213"/>
        <v>#DIV/0!</v>
      </c>
      <c r="AB795" s="27" t="e">
        <f t="shared" si="214"/>
        <v>#DIV/0!</v>
      </c>
      <c r="AC795" t="e">
        <f t="shared" si="215"/>
        <v>#DIV/0!</v>
      </c>
      <c r="AD795" s="24">
        <f>'GT Data'!D797</f>
        <v>0</v>
      </c>
      <c r="AE795" s="25" t="e">
        <f t="shared" si="216"/>
        <v>#DIV/0!</v>
      </c>
      <c r="AF795" s="25" t="e">
        <f t="shared" si="217"/>
        <v>#DIV/0!</v>
      </c>
      <c r="AG795" s="25" t="e">
        <f t="shared" si="218"/>
        <v>#DIV/0!</v>
      </c>
      <c r="AH795" s="25">
        <v>0</v>
      </c>
      <c r="AI795" s="25">
        <v>0</v>
      </c>
      <c r="AJ795" s="25">
        <f t="shared" si="219"/>
        <v>0</v>
      </c>
      <c r="AK795" s="24">
        <f>'GT Data'!N797</f>
        <v>0</v>
      </c>
      <c r="AL795" s="25" t="e">
        <f t="shared" si="220"/>
        <v>#DIV/0!</v>
      </c>
      <c r="AM795" s="25" t="e">
        <f t="shared" si="221"/>
        <v>#DIV/0!</v>
      </c>
      <c r="AN795" s="25" t="e">
        <f t="shared" si="222"/>
        <v>#DIV/0!</v>
      </c>
      <c r="AO795" s="25">
        <v>0</v>
      </c>
      <c r="AP795" s="25">
        <v>0</v>
      </c>
      <c r="AQ795" s="25" t="e">
        <f t="shared" si="223"/>
        <v>#DIV/0!</v>
      </c>
    </row>
    <row r="796" spans="1:43" x14ac:dyDescent="0.3">
      <c r="A796">
        <f>'Calculated Tab Properties'!A796</f>
        <v>0</v>
      </c>
      <c r="B796">
        <f>'Calculated Tab Properties'!B796</f>
        <v>0</v>
      </c>
      <c r="C796">
        <f>'Calculated Tab Properties'!C796</f>
        <v>0</v>
      </c>
      <c r="D796">
        <f>'Calculated Tab Properties'!D796</f>
        <v>0</v>
      </c>
      <c r="E796">
        <f>'Calculated Tab Properties'!E796</f>
        <v>0</v>
      </c>
      <c r="F796">
        <f>'Calculated Tab Properties'!F796</f>
        <v>0</v>
      </c>
      <c r="G796">
        <f>'Calculated Tab Properties'!G796</f>
        <v>0</v>
      </c>
      <c r="H796">
        <f>'Calculated Tab Properties'!H796</f>
        <v>0</v>
      </c>
      <c r="I796">
        <f>'Calculated Tab Properties'!I796</f>
        <v>0</v>
      </c>
      <c r="J796" s="20" t="e">
        <f>'Calculated Tab Properties'!J796</f>
        <v>#DIV/0!</v>
      </c>
      <c r="K796">
        <v>0</v>
      </c>
      <c r="L796">
        <v>0</v>
      </c>
      <c r="M796">
        <v>0</v>
      </c>
      <c r="N796">
        <v>0</v>
      </c>
      <c r="O796" s="27">
        <f>'Calculated Tab Properties'!O796</f>
        <v>0</v>
      </c>
      <c r="P796" s="27">
        <f>'Calculated Tab Properties'!P796</f>
        <v>0</v>
      </c>
      <c r="Q796">
        <f>'Calculated Tab Properties'!Q796</f>
        <v>-300</v>
      </c>
      <c r="R796" t="e">
        <f>'Calculated Tab Properties'!R796</f>
        <v>#DIV/0!</v>
      </c>
      <c r="T796" s="1">
        <v>0</v>
      </c>
      <c r="U796" s="1">
        <v>0</v>
      </c>
      <c r="V796">
        <f>T796*'GEOMETRIC INPUTS'!S796</f>
        <v>0</v>
      </c>
      <c r="W796">
        <v>795</v>
      </c>
      <c r="X796">
        <f t="shared" si="210"/>
        <v>0</v>
      </c>
      <c r="Y796">
        <f t="shared" si="211"/>
        <v>0</v>
      </c>
      <c r="Z796" s="27" t="e">
        <f t="shared" si="212"/>
        <v>#DIV/0!</v>
      </c>
      <c r="AA796" s="27" t="e">
        <f t="shared" si="213"/>
        <v>#DIV/0!</v>
      </c>
      <c r="AB796" s="27" t="e">
        <f t="shared" si="214"/>
        <v>#DIV/0!</v>
      </c>
      <c r="AC796" t="e">
        <f t="shared" si="215"/>
        <v>#DIV/0!</v>
      </c>
      <c r="AD796" s="24">
        <f>'GT Data'!D798</f>
        <v>0</v>
      </c>
      <c r="AE796" s="25" t="e">
        <f t="shared" si="216"/>
        <v>#DIV/0!</v>
      </c>
      <c r="AF796" s="25" t="e">
        <f t="shared" si="217"/>
        <v>#DIV/0!</v>
      </c>
      <c r="AG796" s="25" t="e">
        <f t="shared" si="218"/>
        <v>#DIV/0!</v>
      </c>
      <c r="AH796" s="25">
        <v>0</v>
      </c>
      <c r="AI796" s="25">
        <v>0</v>
      </c>
      <c r="AJ796" s="25">
        <f t="shared" si="219"/>
        <v>0</v>
      </c>
      <c r="AK796" s="24">
        <f>'GT Data'!N798</f>
        <v>0</v>
      </c>
      <c r="AL796" s="25" t="e">
        <f t="shared" si="220"/>
        <v>#DIV/0!</v>
      </c>
      <c r="AM796" s="25" t="e">
        <f t="shared" si="221"/>
        <v>#DIV/0!</v>
      </c>
      <c r="AN796" s="25" t="e">
        <f t="shared" si="222"/>
        <v>#DIV/0!</v>
      </c>
      <c r="AO796" s="25">
        <v>0</v>
      </c>
      <c r="AP796" s="25">
        <v>0</v>
      </c>
      <c r="AQ796" s="25" t="e">
        <f t="shared" si="223"/>
        <v>#DIV/0!</v>
      </c>
    </row>
    <row r="797" spans="1:43" x14ac:dyDescent="0.3">
      <c r="A797">
        <f>'Calculated Tab Properties'!A797</f>
        <v>0</v>
      </c>
      <c r="B797">
        <f>'Calculated Tab Properties'!B797</f>
        <v>0</v>
      </c>
      <c r="C797">
        <f>'Calculated Tab Properties'!C797</f>
        <v>0</v>
      </c>
      <c r="D797">
        <f>'Calculated Tab Properties'!D797</f>
        <v>0</v>
      </c>
      <c r="E797">
        <f>'Calculated Tab Properties'!E797</f>
        <v>0</v>
      </c>
      <c r="F797">
        <f>'Calculated Tab Properties'!F797</f>
        <v>0</v>
      </c>
      <c r="G797">
        <f>'Calculated Tab Properties'!G797</f>
        <v>0</v>
      </c>
      <c r="H797">
        <f>'Calculated Tab Properties'!H797</f>
        <v>0</v>
      </c>
      <c r="I797">
        <f>'Calculated Tab Properties'!I797</f>
        <v>0</v>
      </c>
      <c r="J797" s="20" t="e">
        <f>'Calculated Tab Properties'!J797</f>
        <v>#DIV/0!</v>
      </c>
      <c r="K797">
        <v>0</v>
      </c>
      <c r="L797">
        <v>0</v>
      </c>
      <c r="M797">
        <v>0</v>
      </c>
      <c r="N797">
        <v>0</v>
      </c>
      <c r="O797" s="27">
        <f>'Calculated Tab Properties'!O797</f>
        <v>0</v>
      </c>
      <c r="P797" s="27">
        <f>'Calculated Tab Properties'!P797</f>
        <v>0</v>
      </c>
      <c r="Q797">
        <f>'Calculated Tab Properties'!Q797</f>
        <v>-300</v>
      </c>
      <c r="R797" t="e">
        <f>'Calculated Tab Properties'!R797</f>
        <v>#DIV/0!</v>
      </c>
      <c r="T797" s="1">
        <v>0</v>
      </c>
      <c r="U797" s="1">
        <v>0</v>
      </c>
      <c r="V797">
        <f>T797*'GEOMETRIC INPUTS'!S797</f>
        <v>0</v>
      </c>
      <c r="W797">
        <v>796</v>
      </c>
      <c r="X797">
        <f t="shared" si="210"/>
        <v>0</v>
      </c>
      <c r="Y797">
        <f t="shared" si="211"/>
        <v>0</v>
      </c>
      <c r="Z797" s="27" t="e">
        <f t="shared" si="212"/>
        <v>#DIV/0!</v>
      </c>
      <c r="AA797" s="27" t="e">
        <f t="shared" si="213"/>
        <v>#DIV/0!</v>
      </c>
      <c r="AB797" s="27" t="e">
        <f t="shared" si="214"/>
        <v>#DIV/0!</v>
      </c>
      <c r="AC797" t="e">
        <f t="shared" si="215"/>
        <v>#DIV/0!</v>
      </c>
      <c r="AD797" s="24">
        <f>'GT Data'!D799</f>
        <v>0</v>
      </c>
      <c r="AE797" s="25" t="e">
        <f t="shared" si="216"/>
        <v>#DIV/0!</v>
      </c>
      <c r="AF797" s="25" t="e">
        <f t="shared" si="217"/>
        <v>#DIV/0!</v>
      </c>
      <c r="AG797" s="25" t="e">
        <f t="shared" si="218"/>
        <v>#DIV/0!</v>
      </c>
      <c r="AH797" s="25">
        <v>0</v>
      </c>
      <c r="AI797" s="25">
        <v>0</v>
      </c>
      <c r="AJ797" s="25">
        <f t="shared" si="219"/>
        <v>0</v>
      </c>
      <c r="AK797" s="24">
        <f>'GT Data'!N799</f>
        <v>0</v>
      </c>
      <c r="AL797" s="25" t="e">
        <f t="shared" si="220"/>
        <v>#DIV/0!</v>
      </c>
      <c r="AM797" s="25" t="e">
        <f t="shared" si="221"/>
        <v>#DIV/0!</v>
      </c>
      <c r="AN797" s="25" t="e">
        <f t="shared" si="222"/>
        <v>#DIV/0!</v>
      </c>
      <c r="AO797" s="25">
        <v>0</v>
      </c>
      <c r="AP797" s="25">
        <v>0</v>
      </c>
      <c r="AQ797" s="25" t="e">
        <f t="shared" si="223"/>
        <v>#DIV/0!</v>
      </c>
    </row>
    <row r="798" spans="1:43" x14ac:dyDescent="0.3">
      <c r="A798">
        <f>'Calculated Tab Properties'!A798</f>
        <v>0</v>
      </c>
      <c r="B798">
        <f>'Calculated Tab Properties'!B798</f>
        <v>0</v>
      </c>
      <c r="C798">
        <f>'Calculated Tab Properties'!C798</f>
        <v>0</v>
      </c>
      <c r="D798">
        <f>'Calculated Tab Properties'!D798</f>
        <v>0</v>
      </c>
      <c r="E798">
        <f>'Calculated Tab Properties'!E798</f>
        <v>0</v>
      </c>
      <c r="F798">
        <f>'Calculated Tab Properties'!F798</f>
        <v>0</v>
      </c>
      <c r="G798">
        <f>'Calculated Tab Properties'!G798</f>
        <v>0</v>
      </c>
      <c r="H798">
        <f>'Calculated Tab Properties'!H798</f>
        <v>0</v>
      </c>
      <c r="I798">
        <f>'Calculated Tab Properties'!I798</f>
        <v>0</v>
      </c>
      <c r="J798" s="20" t="e">
        <f>'Calculated Tab Properties'!J798</f>
        <v>#DIV/0!</v>
      </c>
      <c r="K798">
        <v>0</v>
      </c>
      <c r="L798">
        <v>0</v>
      </c>
      <c r="M798">
        <v>0</v>
      </c>
      <c r="N798">
        <v>0</v>
      </c>
      <c r="O798" s="27">
        <f>'Calculated Tab Properties'!O798</f>
        <v>0</v>
      </c>
      <c r="P798" s="27">
        <f>'Calculated Tab Properties'!P798</f>
        <v>0</v>
      </c>
      <c r="Q798">
        <f>'Calculated Tab Properties'!Q798</f>
        <v>-300</v>
      </c>
      <c r="R798" t="e">
        <f>'Calculated Tab Properties'!R798</f>
        <v>#DIV/0!</v>
      </c>
      <c r="T798" s="1">
        <v>0</v>
      </c>
      <c r="U798" s="1">
        <v>0</v>
      </c>
      <c r="V798">
        <f>T798*'GEOMETRIC INPUTS'!S798</f>
        <v>0</v>
      </c>
      <c r="W798">
        <v>797</v>
      </c>
      <c r="X798">
        <f t="shared" si="210"/>
        <v>0</v>
      </c>
      <c r="Y798">
        <f t="shared" si="211"/>
        <v>0</v>
      </c>
      <c r="Z798" s="27" t="e">
        <f t="shared" si="212"/>
        <v>#DIV/0!</v>
      </c>
      <c r="AA798" s="27" t="e">
        <f t="shared" si="213"/>
        <v>#DIV/0!</v>
      </c>
      <c r="AB798" s="27" t="e">
        <f t="shared" si="214"/>
        <v>#DIV/0!</v>
      </c>
      <c r="AC798" t="e">
        <f t="shared" si="215"/>
        <v>#DIV/0!</v>
      </c>
      <c r="AD798" s="24">
        <f>'GT Data'!D800</f>
        <v>0</v>
      </c>
      <c r="AE798" s="25" t="e">
        <f t="shared" si="216"/>
        <v>#DIV/0!</v>
      </c>
      <c r="AF798" s="25" t="e">
        <f t="shared" si="217"/>
        <v>#DIV/0!</v>
      </c>
      <c r="AG798" s="25" t="e">
        <f t="shared" si="218"/>
        <v>#DIV/0!</v>
      </c>
      <c r="AH798" s="25">
        <v>0</v>
      </c>
      <c r="AI798" s="25">
        <v>0</v>
      </c>
      <c r="AJ798" s="25">
        <f t="shared" si="219"/>
        <v>0</v>
      </c>
      <c r="AK798" s="24">
        <f>'GT Data'!N800</f>
        <v>0</v>
      </c>
      <c r="AL798" s="25" t="e">
        <f t="shared" si="220"/>
        <v>#DIV/0!</v>
      </c>
      <c r="AM798" s="25" t="e">
        <f t="shared" si="221"/>
        <v>#DIV/0!</v>
      </c>
      <c r="AN798" s="25" t="e">
        <f t="shared" si="222"/>
        <v>#DIV/0!</v>
      </c>
      <c r="AO798" s="25">
        <v>0</v>
      </c>
      <c r="AP798" s="25">
        <v>0</v>
      </c>
      <c r="AQ798" s="25" t="e">
        <f t="shared" si="223"/>
        <v>#DIV/0!</v>
      </c>
    </row>
    <row r="799" spans="1:43" x14ac:dyDescent="0.3">
      <c r="A799">
        <f>'Calculated Tab Properties'!A799</f>
        <v>0</v>
      </c>
      <c r="B799">
        <f>'Calculated Tab Properties'!B799</f>
        <v>0</v>
      </c>
      <c r="C799">
        <f>'Calculated Tab Properties'!C799</f>
        <v>0</v>
      </c>
      <c r="D799">
        <f>'Calculated Tab Properties'!D799</f>
        <v>0</v>
      </c>
      <c r="E799">
        <f>'Calculated Tab Properties'!E799</f>
        <v>0</v>
      </c>
      <c r="F799">
        <f>'Calculated Tab Properties'!F799</f>
        <v>0</v>
      </c>
      <c r="G799">
        <f>'Calculated Tab Properties'!G799</f>
        <v>0</v>
      </c>
      <c r="H799">
        <f>'Calculated Tab Properties'!H799</f>
        <v>0</v>
      </c>
      <c r="I799">
        <f>'Calculated Tab Properties'!I799</f>
        <v>0</v>
      </c>
      <c r="J799" s="20" t="e">
        <f>'Calculated Tab Properties'!J799</f>
        <v>#DIV/0!</v>
      </c>
      <c r="K799">
        <v>0</v>
      </c>
      <c r="L799">
        <v>0</v>
      </c>
      <c r="M799">
        <v>0</v>
      </c>
      <c r="N799">
        <v>0</v>
      </c>
      <c r="O799" s="27">
        <f>'Calculated Tab Properties'!O799</f>
        <v>0</v>
      </c>
      <c r="P799" s="27">
        <f>'Calculated Tab Properties'!P799</f>
        <v>0</v>
      </c>
      <c r="Q799">
        <f>'Calculated Tab Properties'!Q799</f>
        <v>-300</v>
      </c>
      <c r="R799" t="e">
        <f>'Calculated Tab Properties'!R799</f>
        <v>#DIV/0!</v>
      </c>
      <c r="T799" s="1">
        <v>0</v>
      </c>
      <c r="U799" s="1">
        <v>0</v>
      </c>
      <c r="V799">
        <f>T799*'GEOMETRIC INPUTS'!S799</f>
        <v>0</v>
      </c>
      <c r="W799">
        <v>798</v>
      </c>
      <c r="X799">
        <f t="shared" si="210"/>
        <v>0</v>
      </c>
      <c r="Y799">
        <f t="shared" si="211"/>
        <v>0</v>
      </c>
      <c r="Z799" s="27" t="e">
        <f t="shared" si="212"/>
        <v>#DIV/0!</v>
      </c>
      <c r="AA799" s="27" t="e">
        <f t="shared" si="213"/>
        <v>#DIV/0!</v>
      </c>
      <c r="AB799" s="27" t="e">
        <f t="shared" si="214"/>
        <v>#DIV/0!</v>
      </c>
      <c r="AC799" t="e">
        <f t="shared" si="215"/>
        <v>#DIV/0!</v>
      </c>
      <c r="AD799" s="24">
        <f>'GT Data'!D801</f>
        <v>0</v>
      </c>
      <c r="AE799" s="25" t="e">
        <f t="shared" si="216"/>
        <v>#DIV/0!</v>
      </c>
      <c r="AF799" s="25" t="e">
        <f t="shared" si="217"/>
        <v>#DIV/0!</v>
      </c>
      <c r="AG799" s="25" t="e">
        <f t="shared" si="218"/>
        <v>#DIV/0!</v>
      </c>
      <c r="AH799" s="25">
        <v>0</v>
      </c>
      <c r="AI799" s="25">
        <v>0</v>
      </c>
      <c r="AJ799" s="25">
        <f t="shared" si="219"/>
        <v>0</v>
      </c>
      <c r="AK799" s="24">
        <f>'GT Data'!N801</f>
        <v>0</v>
      </c>
      <c r="AL799" s="25" t="e">
        <f t="shared" si="220"/>
        <v>#DIV/0!</v>
      </c>
      <c r="AM799" s="25" t="e">
        <f t="shared" si="221"/>
        <v>#DIV/0!</v>
      </c>
      <c r="AN799" s="25" t="e">
        <f t="shared" si="222"/>
        <v>#DIV/0!</v>
      </c>
      <c r="AO799" s="25">
        <v>0</v>
      </c>
      <c r="AP799" s="25">
        <v>0</v>
      </c>
      <c r="AQ799" s="25" t="e">
        <f t="shared" si="223"/>
        <v>#DIV/0!</v>
      </c>
    </row>
    <row r="800" spans="1:43" x14ac:dyDescent="0.3">
      <c r="A800">
        <f>'Calculated Tab Properties'!A800</f>
        <v>0</v>
      </c>
      <c r="B800">
        <f>'Calculated Tab Properties'!B800</f>
        <v>0</v>
      </c>
      <c r="C800">
        <f>'Calculated Tab Properties'!C800</f>
        <v>0</v>
      </c>
      <c r="D800">
        <f>'Calculated Tab Properties'!D800</f>
        <v>0</v>
      </c>
      <c r="E800">
        <f>'Calculated Tab Properties'!E800</f>
        <v>0</v>
      </c>
      <c r="F800">
        <f>'Calculated Tab Properties'!F800</f>
        <v>0</v>
      </c>
      <c r="G800">
        <f>'Calculated Tab Properties'!G800</f>
        <v>0</v>
      </c>
      <c r="H800">
        <f>'Calculated Tab Properties'!H800</f>
        <v>0</v>
      </c>
      <c r="I800">
        <f>'Calculated Tab Properties'!I800</f>
        <v>0</v>
      </c>
      <c r="J800" s="20" t="e">
        <f>'Calculated Tab Properties'!J800</f>
        <v>#DIV/0!</v>
      </c>
      <c r="K800">
        <v>0</v>
      </c>
      <c r="L800">
        <v>0</v>
      </c>
      <c r="M800">
        <v>0</v>
      </c>
      <c r="N800">
        <v>0</v>
      </c>
      <c r="O800" s="27">
        <f>'Calculated Tab Properties'!O800</f>
        <v>0</v>
      </c>
      <c r="P800" s="27">
        <f>'Calculated Tab Properties'!P800</f>
        <v>0</v>
      </c>
      <c r="Q800">
        <f>'Calculated Tab Properties'!Q800</f>
        <v>-300</v>
      </c>
      <c r="R800" t="e">
        <f>'Calculated Tab Properties'!R800</f>
        <v>#DIV/0!</v>
      </c>
      <c r="T800" s="1">
        <v>0</v>
      </c>
      <c r="U800" s="1">
        <v>0</v>
      </c>
      <c r="V800">
        <f>T800*'GEOMETRIC INPUTS'!S800</f>
        <v>0</v>
      </c>
      <c r="W800">
        <v>799</v>
      </c>
      <c r="X800">
        <f t="shared" si="210"/>
        <v>0</v>
      </c>
      <c r="Y800">
        <f t="shared" si="211"/>
        <v>0</v>
      </c>
      <c r="Z800" s="27" t="e">
        <f t="shared" si="212"/>
        <v>#DIV/0!</v>
      </c>
      <c r="AA800" s="27" t="e">
        <f t="shared" si="213"/>
        <v>#DIV/0!</v>
      </c>
      <c r="AB800" s="27" t="e">
        <f t="shared" si="214"/>
        <v>#DIV/0!</v>
      </c>
      <c r="AC800" t="e">
        <f t="shared" si="215"/>
        <v>#DIV/0!</v>
      </c>
      <c r="AD800" s="24">
        <f>'GT Data'!D802</f>
        <v>0</v>
      </c>
      <c r="AE800" s="25" t="e">
        <f t="shared" si="216"/>
        <v>#DIV/0!</v>
      </c>
      <c r="AF800" s="25" t="e">
        <f t="shared" si="217"/>
        <v>#DIV/0!</v>
      </c>
      <c r="AG800" s="25" t="e">
        <f t="shared" si="218"/>
        <v>#DIV/0!</v>
      </c>
      <c r="AH800" s="25">
        <v>0</v>
      </c>
      <c r="AI800" s="25">
        <v>0</v>
      </c>
      <c r="AJ800" s="25">
        <f t="shared" si="219"/>
        <v>0</v>
      </c>
      <c r="AK800" s="24">
        <f>'GT Data'!N802</f>
        <v>0</v>
      </c>
      <c r="AL800" s="25" t="e">
        <f t="shared" si="220"/>
        <v>#DIV/0!</v>
      </c>
      <c r="AM800" s="25" t="e">
        <f t="shared" si="221"/>
        <v>#DIV/0!</v>
      </c>
      <c r="AN800" s="25" t="e">
        <f t="shared" si="222"/>
        <v>#DIV/0!</v>
      </c>
      <c r="AO800" s="25">
        <v>0</v>
      </c>
      <c r="AP800" s="25">
        <v>0</v>
      </c>
      <c r="AQ800" s="25" t="e">
        <f t="shared" si="223"/>
        <v>#DIV/0!</v>
      </c>
    </row>
    <row r="801" spans="1:43" x14ac:dyDescent="0.3">
      <c r="A801">
        <f>'Calculated Tab Properties'!A801</f>
        <v>0</v>
      </c>
      <c r="B801">
        <f>'Calculated Tab Properties'!B801</f>
        <v>0</v>
      </c>
      <c r="C801">
        <f>'Calculated Tab Properties'!C801</f>
        <v>0</v>
      </c>
      <c r="D801">
        <f>'Calculated Tab Properties'!D801</f>
        <v>0</v>
      </c>
      <c r="E801">
        <f>'Calculated Tab Properties'!E801</f>
        <v>0</v>
      </c>
      <c r="F801">
        <f>'Calculated Tab Properties'!F801</f>
        <v>0</v>
      </c>
      <c r="G801">
        <f>'Calculated Tab Properties'!G801</f>
        <v>0</v>
      </c>
      <c r="H801">
        <f>'Calculated Tab Properties'!H801</f>
        <v>0</v>
      </c>
      <c r="I801">
        <f>'Calculated Tab Properties'!I801</f>
        <v>0</v>
      </c>
      <c r="J801" s="20" t="e">
        <f>'Calculated Tab Properties'!J801</f>
        <v>#DIV/0!</v>
      </c>
      <c r="K801">
        <v>0</v>
      </c>
      <c r="L801">
        <v>0</v>
      </c>
      <c r="M801">
        <v>0</v>
      </c>
      <c r="N801">
        <v>0</v>
      </c>
      <c r="O801" s="27">
        <f>'Calculated Tab Properties'!O801</f>
        <v>0</v>
      </c>
      <c r="P801" s="27">
        <f>'Calculated Tab Properties'!P801</f>
        <v>0</v>
      </c>
      <c r="Q801">
        <f>'Calculated Tab Properties'!Q801</f>
        <v>-300</v>
      </c>
      <c r="R801" t="e">
        <f>'Calculated Tab Properties'!R801</f>
        <v>#DIV/0!</v>
      </c>
      <c r="T801" s="1">
        <v>0</v>
      </c>
      <c r="U801" s="1">
        <v>0</v>
      </c>
      <c r="V801">
        <f>T801*'GEOMETRIC INPUTS'!S801</f>
        <v>0</v>
      </c>
      <c r="W801">
        <v>800</v>
      </c>
      <c r="X801">
        <f t="shared" si="210"/>
        <v>0</v>
      </c>
      <c r="Y801">
        <f t="shared" si="211"/>
        <v>0</v>
      </c>
      <c r="Z801" s="27" t="e">
        <f t="shared" si="212"/>
        <v>#DIV/0!</v>
      </c>
      <c r="AA801" s="27" t="e">
        <f t="shared" si="213"/>
        <v>#DIV/0!</v>
      </c>
      <c r="AB801" s="27" t="e">
        <f t="shared" si="214"/>
        <v>#DIV/0!</v>
      </c>
      <c r="AC801" t="e">
        <f t="shared" si="215"/>
        <v>#DIV/0!</v>
      </c>
      <c r="AD801" s="24">
        <f>'GT Data'!D803</f>
        <v>0</v>
      </c>
      <c r="AE801" s="25" t="e">
        <f t="shared" si="216"/>
        <v>#DIV/0!</v>
      </c>
      <c r="AF801" s="25" t="e">
        <f t="shared" si="217"/>
        <v>#DIV/0!</v>
      </c>
      <c r="AG801" s="25" t="e">
        <f t="shared" si="218"/>
        <v>#DIV/0!</v>
      </c>
      <c r="AH801" s="25">
        <v>0</v>
      </c>
      <c r="AI801" s="25">
        <v>0</v>
      </c>
      <c r="AJ801" s="25">
        <f t="shared" si="219"/>
        <v>0</v>
      </c>
      <c r="AK801" s="24">
        <f>'GT Data'!N803</f>
        <v>0</v>
      </c>
      <c r="AL801" s="25" t="e">
        <f t="shared" si="220"/>
        <v>#DIV/0!</v>
      </c>
      <c r="AM801" s="25" t="e">
        <f t="shared" si="221"/>
        <v>#DIV/0!</v>
      </c>
      <c r="AN801" s="25" t="e">
        <f t="shared" si="222"/>
        <v>#DIV/0!</v>
      </c>
      <c r="AO801" s="25">
        <v>0</v>
      </c>
      <c r="AP801" s="25">
        <v>0</v>
      </c>
      <c r="AQ801" s="25" t="e">
        <f t="shared" si="223"/>
        <v>#DIV/0!</v>
      </c>
    </row>
    <row r="802" spans="1:43" x14ac:dyDescent="0.3">
      <c r="A802">
        <f>'Calculated Tab Properties'!A802</f>
        <v>0</v>
      </c>
      <c r="B802">
        <f>'Calculated Tab Properties'!B802</f>
        <v>0</v>
      </c>
      <c r="C802">
        <f>'Calculated Tab Properties'!C802</f>
        <v>0</v>
      </c>
      <c r="D802">
        <f>'Calculated Tab Properties'!D802</f>
        <v>0</v>
      </c>
      <c r="E802">
        <f>'Calculated Tab Properties'!E802</f>
        <v>0</v>
      </c>
      <c r="F802">
        <f>'Calculated Tab Properties'!F802</f>
        <v>0</v>
      </c>
      <c r="G802">
        <f>'Calculated Tab Properties'!G802</f>
        <v>0</v>
      </c>
      <c r="H802">
        <f>'Calculated Tab Properties'!H802</f>
        <v>0</v>
      </c>
      <c r="I802">
        <f>'Calculated Tab Properties'!I802</f>
        <v>0</v>
      </c>
      <c r="J802" s="20" t="e">
        <f>'Calculated Tab Properties'!J802</f>
        <v>#DIV/0!</v>
      </c>
      <c r="K802">
        <v>0</v>
      </c>
      <c r="L802">
        <v>0</v>
      </c>
      <c r="M802">
        <v>0</v>
      </c>
      <c r="N802">
        <v>0</v>
      </c>
      <c r="O802" s="27">
        <f>'Calculated Tab Properties'!O802</f>
        <v>0</v>
      </c>
      <c r="P802" s="27">
        <f>'Calculated Tab Properties'!P802</f>
        <v>0</v>
      </c>
      <c r="Q802">
        <f>'Calculated Tab Properties'!Q802</f>
        <v>-300</v>
      </c>
      <c r="R802" t="e">
        <f>'Calculated Tab Properties'!R802</f>
        <v>#DIV/0!</v>
      </c>
      <c r="T802" s="1">
        <v>0</v>
      </c>
      <c r="U802" s="1">
        <v>0</v>
      </c>
      <c r="V802">
        <f>T802*'GEOMETRIC INPUTS'!S802</f>
        <v>0</v>
      </c>
      <c r="W802">
        <v>801</v>
      </c>
      <c r="X802">
        <f t="shared" si="210"/>
        <v>0</v>
      </c>
      <c r="Y802">
        <f t="shared" si="211"/>
        <v>0</v>
      </c>
      <c r="Z802" s="27" t="e">
        <f t="shared" si="212"/>
        <v>#DIV/0!</v>
      </c>
      <c r="AA802" s="27" t="e">
        <f t="shared" si="213"/>
        <v>#DIV/0!</v>
      </c>
      <c r="AB802" s="27" t="e">
        <f t="shared" si="214"/>
        <v>#DIV/0!</v>
      </c>
      <c r="AC802" t="e">
        <f t="shared" si="215"/>
        <v>#DIV/0!</v>
      </c>
      <c r="AD802" s="24">
        <f>'GT Data'!D804</f>
        <v>0</v>
      </c>
      <c r="AE802" s="25" t="e">
        <f t="shared" si="216"/>
        <v>#DIV/0!</v>
      </c>
      <c r="AF802" s="25" t="e">
        <f t="shared" si="217"/>
        <v>#DIV/0!</v>
      </c>
      <c r="AG802" s="25" t="e">
        <f t="shared" si="218"/>
        <v>#DIV/0!</v>
      </c>
      <c r="AH802" s="25">
        <v>0</v>
      </c>
      <c r="AI802" s="25">
        <v>0</v>
      </c>
      <c r="AJ802" s="25">
        <f t="shared" si="219"/>
        <v>0</v>
      </c>
      <c r="AK802" s="24">
        <f>'GT Data'!N804</f>
        <v>0</v>
      </c>
      <c r="AL802" s="25" t="e">
        <f t="shared" si="220"/>
        <v>#DIV/0!</v>
      </c>
      <c r="AM802" s="25" t="e">
        <f t="shared" si="221"/>
        <v>#DIV/0!</v>
      </c>
      <c r="AN802" s="25" t="e">
        <f t="shared" si="222"/>
        <v>#DIV/0!</v>
      </c>
      <c r="AO802" s="25">
        <v>0</v>
      </c>
      <c r="AP802" s="25">
        <v>0</v>
      </c>
      <c r="AQ802" s="25" t="e">
        <f t="shared" si="223"/>
        <v>#DIV/0!</v>
      </c>
    </row>
    <row r="803" spans="1:43" x14ac:dyDescent="0.3">
      <c r="A803">
        <f>'Calculated Tab Properties'!A803</f>
        <v>0</v>
      </c>
      <c r="B803">
        <f>'Calculated Tab Properties'!B803</f>
        <v>0</v>
      </c>
      <c r="C803">
        <f>'Calculated Tab Properties'!C803</f>
        <v>0</v>
      </c>
      <c r="D803">
        <f>'Calculated Tab Properties'!D803</f>
        <v>0</v>
      </c>
      <c r="E803">
        <f>'Calculated Tab Properties'!E803</f>
        <v>0</v>
      </c>
      <c r="F803">
        <f>'Calculated Tab Properties'!F803</f>
        <v>0</v>
      </c>
      <c r="G803">
        <f>'Calculated Tab Properties'!G803</f>
        <v>0</v>
      </c>
      <c r="H803">
        <f>'Calculated Tab Properties'!H803</f>
        <v>0</v>
      </c>
      <c r="I803">
        <f>'Calculated Tab Properties'!I803</f>
        <v>0</v>
      </c>
      <c r="J803" s="20" t="e">
        <f>'Calculated Tab Properties'!J803</f>
        <v>#DIV/0!</v>
      </c>
      <c r="K803">
        <v>0</v>
      </c>
      <c r="L803">
        <v>0</v>
      </c>
      <c r="M803">
        <v>0</v>
      </c>
      <c r="N803">
        <v>0</v>
      </c>
      <c r="O803" s="27">
        <f>'Calculated Tab Properties'!O803</f>
        <v>0</v>
      </c>
      <c r="P803" s="27">
        <f>'Calculated Tab Properties'!P803</f>
        <v>0</v>
      </c>
      <c r="Q803">
        <f>'Calculated Tab Properties'!Q803</f>
        <v>-300</v>
      </c>
      <c r="R803" t="e">
        <f>'Calculated Tab Properties'!R803</f>
        <v>#DIV/0!</v>
      </c>
      <c r="T803" s="1">
        <v>0</v>
      </c>
      <c r="U803" s="1">
        <v>0</v>
      </c>
      <c r="V803">
        <f>T803*'GEOMETRIC INPUTS'!S803</f>
        <v>0</v>
      </c>
      <c r="W803">
        <v>802</v>
      </c>
      <c r="X803">
        <f t="shared" si="210"/>
        <v>0</v>
      </c>
      <c r="Y803">
        <f t="shared" si="211"/>
        <v>0</v>
      </c>
      <c r="Z803" s="27" t="e">
        <f t="shared" si="212"/>
        <v>#DIV/0!</v>
      </c>
      <c r="AA803" s="27" t="e">
        <f t="shared" si="213"/>
        <v>#DIV/0!</v>
      </c>
      <c r="AB803" s="27" t="e">
        <f t="shared" si="214"/>
        <v>#DIV/0!</v>
      </c>
      <c r="AC803" t="e">
        <f t="shared" si="215"/>
        <v>#DIV/0!</v>
      </c>
      <c r="AD803" s="24">
        <f>'GT Data'!D805</f>
        <v>0</v>
      </c>
      <c r="AE803" s="25" t="e">
        <f t="shared" si="216"/>
        <v>#DIV/0!</v>
      </c>
      <c r="AF803" s="25" t="e">
        <f t="shared" si="217"/>
        <v>#DIV/0!</v>
      </c>
      <c r="AG803" s="25" t="e">
        <f t="shared" si="218"/>
        <v>#DIV/0!</v>
      </c>
      <c r="AH803" s="25">
        <v>0</v>
      </c>
      <c r="AI803" s="25">
        <v>0</v>
      </c>
      <c r="AJ803" s="25">
        <f t="shared" si="219"/>
        <v>0</v>
      </c>
      <c r="AK803" s="24">
        <f>'GT Data'!N805</f>
        <v>0</v>
      </c>
      <c r="AL803" s="25" t="e">
        <f t="shared" si="220"/>
        <v>#DIV/0!</v>
      </c>
      <c r="AM803" s="25" t="e">
        <f t="shared" si="221"/>
        <v>#DIV/0!</v>
      </c>
      <c r="AN803" s="25" t="e">
        <f t="shared" si="222"/>
        <v>#DIV/0!</v>
      </c>
      <c r="AO803" s="25">
        <v>0</v>
      </c>
      <c r="AP803" s="25">
        <v>0</v>
      </c>
      <c r="AQ803" s="25" t="e">
        <f t="shared" si="223"/>
        <v>#DIV/0!</v>
      </c>
    </row>
    <row r="804" spans="1:43" x14ac:dyDescent="0.3">
      <c r="A804">
        <f>'Calculated Tab Properties'!A804</f>
        <v>0</v>
      </c>
      <c r="B804">
        <f>'Calculated Tab Properties'!B804</f>
        <v>0</v>
      </c>
      <c r="C804">
        <f>'Calculated Tab Properties'!C804</f>
        <v>0</v>
      </c>
      <c r="D804">
        <f>'Calculated Tab Properties'!D804</f>
        <v>0</v>
      </c>
      <c r="E804">
        <f>'Calculated Tab Properties'!E804</f>
        <v>0</v>
      </c>
      <c r="F804">
        <f>'Calculated Tab Properties'!F804</f>
        <v>0</v>
      </c>
      <c r="G804">
        <f>'Calculated Tab Properties'!G804</f>
        <v>0</v>
      </c>
      <c r="H804">
        <f>'Calculated Tab Properties'!H804</f>
        <v>0</v>
      </c>
      <c r="I804">
        <f>'Calculated Tab Properties'!I804</f>
        <v>0</v>
      </c>
      <c r="J804" s="20" t="e">
        <f>'Calculated Tab Properties'!J804</f>
        <v>#DIV/0!</v>
      </c>
      <c r="K804">
        <v>0</v>
      </c>
      <c r="L804">
        <v>0</v>
      </c>
      <c r="M804">
        <v>0</v>
      </c>
      <c r="N804">
        <v>0</v>
      </c>
      <c r="O804" s="27">
        <f>'Calculated Tab Properties'!O804</f>
        <v>0</v>
      </c>
      <c r="P804" s="27">
        <f>'Calculated Tab Properties'!P804</f>
        <v>0</v>
      </c>
      <c r="Q804">
        <f>'Calculated Tab Properties'!Q804</f>
        <v>-300</v>
      </c>
      <c r="R804" t="e">
        <f>'Calculated Tab Properties'!R804</f>
        <v>#DIV/0!</v>
      </c>
      <c r="T804" s="1">
        <v>0</v>
      </c>
      <c r="U804" s="1">
        <v>0</v>
      </c>
      <c r="V804">
        <f>T804*'GEOMETRIC INPUTS'!S804</f>
        <v>0</v>
      </c>
      <c r="W804">
        <v>803</v>
      </c>
      <c r="X804">
        <f t="shared" si="210"/>
        <v>0</v>
      </c>
      <c r="Y804">
        <f t="shared" si="211"/>
        <v>0</v>
      </c>
      <c r="Z804" s="27" t="e">
        <f t="shared" si="212"/>
        <v>#DIV/0!</v>
      </c>
      <c r="AA804" s="27" t="e">
        <f t="shared" si="213"/>
        <v>#DIV/0!</v>
      </c>
      <c r="AB804" s="27" t="e">
        <f t="shared" si="214"/>
        <v>#DIV/0!</v>
      </c>
      <c r="AC804" t="e">
        <f t="shared" si="215"/>
        <v>#DIV/0!</v>
      </c>
      <c r="AD804" s="24">
        <f>'GT Data'!D806</f>
        <v>0</v>
      </c>
      <c r="AE804" s="25" t="e">
        <f t="shared" si="216"/>
        <v>#DIV/0!</v>
      </c>
      <c r="AF804" s="25" t="e">
        <f t="shared" si="217"/>
        <v>#DIV/0!</v>
      </c>
      <c r="AG804" s="25" t="e">
        <f t="shared" si="218"/>
        <v>#DIV/0!</v>
      </c>
      <c r="AH804" s="25">
        <v>0</v>
      </c>
      <c r="AI804" s="25">
        <v>0</v>
      </c>
      <c r="AJ804" s="25">
        <f t="shared" si="219"/>
        <v>0</v>
      </c>
      <c r="AK804" s="24">
        <f>'GT Data'!N806</f>
        <v>0</v>
      </c>
      <c r="AL804" s="25" t="e">
        <f t="shared" si="220"/>
        <v>#DIV/0!</v>
      </c>
      <c r="AM804" s="25" t="e">
        <f t="shared" si="221"/>
        <v>#DIV/0!</v>
      </c>
      <c r="AN804" s="25" t="e">
        <f t="shared" si="222"/>
        <v>#DIV/0!</v>
      </c>
      <c r="AO804" s="25">
        <v>0</v>
      </c>
      <c r="AP804" s="25">
        <v>0</v>
      </c>
      <c r="AQ804" s="25" t="e">
        <f t="shared" si="223"/>
        <v>#DIV/0!</v>
      </c>
    </row>
    <row r="805" spans="1:43" x14ac:dyDescent="0.3">
      <c r="A805">
        <f>'Calculated Tab Properties'!A805</f>
        <v>0</v>
      </c>
      <c r="B805">
        <f>'Calculated Tab Properties'!B805</f>
        <v>0</v>
      </c>
      <c r="C805">
        <f>'Calculated Tab Properties'!C805</f>
        <v>0</v>
      </c>
      <c r="D805">
        <f>'Calculated Tab Properties'!D805</f>
        <v>0</v>
      </c>
      <c r="E805">
        <f>'Calculated Tab Properties'!E805</f>
        <v>0</v>
      </c>
      <c r="F805">
        <f>'Calculated Tab Properties'!F805</f>
        <v>0</v>
      </c>
      <c r="G805">
        <f>'Calculated Tab Properties'!G805</f>
        <v>0</v>
      </c>
      <c r="H805">
        <f>'Calculated Tab Properties'!H805</f>
        <v>0</v>
      </c>
      <c r="I805">
        <f>'Calculated Tab Properties'!I805</f>
        <v>0</v>
      </c>
      <c r="J805" s="20" t="e">
        <f>'Calculated Tab Properties'!J805</f>
        <v>#DIV/0!</v>
      </c>
      <c r="K805">
        <v>0</v>
      </c>
      <c r="L805">
        <v>0</v>
      </c>
      <c r="M805">
        <v>0</v>
      </c>
      <c r="N805">
        <v>0</v>
      </c>
      <c r="O805" s="27">
        <f>'Calculated Tab Properties'!O805</f>
        <v>0</v>
      </c>
      <c r="P805" s="27">
        <f>'Calculated Tab Properties'!P805</f>
        <v>0</v>
      </c>
      <c r="Q805">
        <f>'Calculated Tab Properties'!Q805</f>
        <v>-300</v>
      </c>
      <c r="R805" t="e">
        <f>'Calculated Tab Properties'!R805</f>
        <v>#DIV/0!</v>
      </c>
      <c r="T805" s="1">
        <v>0</v>
      </c>
      <c r="U805" s="1">
        <v>0</v>
      </c>
      <c r="V805">
        <f>T805*'GEOMETRIC INPUTS'!S805</f>
        <v>0</v>
      </c>
      <c r="W805">
        <v>804</v>
      </c>
      <c r="X805">
        <f t="shared" si="210"/>
        <v>0</v>
      </c>
      <c r="Y805">
        <f t="shared" si="211"/>
        <v>0</v>
      </c>
      <c r="Z805" s="27" t="e">
        <f t="shared" si="212"/>
        <v>#DIV/0!</v>
      </c>
      <c r="AA805" s="27" t="e">
        <f t="shared" si="213"/>
        <v>#DIV/0!</v>
      </c>
      <c r="AB805" s="27" t="e">
        <f t="shared" si="214"/>
        <v>#DIV/0!</v>
      </c>
      <c r="AC805" t="e">
        <f t="shared" si="215"/>
        <v>#DIV/0!</v>
      </c>
      <c r="AD805" s="24">
        <f>'GT Data'!D807</f>
        <v>0</v>
      </c>
      <c r="AE805" s="25" t="e">
        <f t="shared" si="216"/>
        <v>#DIV/0!</v>
      </c>
      <c r="AF805" s="25" t="e">
        <f t="shared" si="217"/>
        <v>#DIV/0!</v>
      </c>
      <c r="AG805" s="25" t="e">
        <f t="shared" si="218"/>
        <v>#DIV/0!</v>
      </c>
      <c r="AH805" s="25">
        <v>0</v>
      </c>
      <c r="AI805" s="25">
        <v>0</v>
      </c>
      <c r="AJ805" s="25">
        <f t="shared" si="219"/>
        <v>0</v>
      </c>
      <c r="AK805" s="24">
        <f>'GT Data'!N807</f>
        <v>0</v>
      </c>
      <c r="AL805" s="25" t="e">
        <f t="shared" si="220"/>
        <v>#DIV/0!</v>
      </c>
      <c r="AM805" s="25" t="e">
        <f t="shared" si="221"/>
        <v>#DIV/0!</v>
      </c>
      <c r="AN805" s="25" t="e">
        <f t="shared" si="222"/>
        <v>#DIV/0!</v>
      </c>
      <c r="AO805" s="25">
        <v>0</v>
      </c>
      <c r="AP805" s="25">
        <v>0</v>
      </c>
      <c r="AQ805" s="25" t="e">
        <f t="shared" si="223"/>
        <v>#DIV/0!</v>
      </c>
    </row>
    <row r="806" spans="1:43" x14ac:dyDescent="0.3">
      <c r="A806">
        <f>'Calculated Tab Properties'!A806</f>
        <v>0</v>
      </c>
      <c r="B806">
        <f>'Calculated Tab Properties'!B806</f>
        <v>0</v>
      </c>
      <c r="C806">
        <f>'Calculated Tab Properties'!C806</f>
        <v>0</v>
      </c>
      <c r="D806">
        <f>'Calculated Tab Properties'!D806</f>
        <v>0</v>
      </c>
      <c r="E806">
        <f>'Calculated Tab Properties'!E806</f>
        <v>0</v>
      </c>
      <c r="F806">
        <f>'Calculated Tab Properties'!F806</f>
        <v>0</v>
      </c>
      <c r="G806">
        <f>'Calculated Tab Properties'!G806</f>
        <v>0</v>
      </c>
      <c r="H806">
        <f>'Calculated Tab Properties'!H806</f>
        <v>0</v>
      </c>
      <c r="I806">
        <f>'Calculated Tab Properties'!I806</f>
        <v>0</v>
      </c>
      <c r="J806" s="20" t="e">
        <f>'Calculated Tab Properties'!J806</f>
        <v>#DIV/0!</v>
      </c>
      <c r="K806">
        <v>0</v>
      </c>
      <c r="L806">
        <v>0</v>
      </c>
      <c r="M806">
        <v>0</v>
      </c>
      <c r="N806">
        <v>0</v>
      </c>
      <c r="O806" s="27">
        <f>'Calculated Tab Properties'!O806</f>
        <v>0</v>
      </c>
      <c r="P806" s="27">
        <f>'Calculated Tab Properties'!P806</f>
        <v>0</v>
      </c>
      <c r="Q806">
        <f>'Calculated Tab Properties'!Q806</f>
        <v>-300</v>
      </c>
      <c r="R806" t="e">
        <f>'Calculated Tab Properties'!R806</f>
        <v>#DIV/0!</v>
      </c>
      <c r="T806" s="1">
        <v>0</v>
      </c>
      <c r="U806" s="1">
        <v>0</v>
      </c>
      <c r="V806">
        <f>T806*'GEOMETRIC INPUTS'!S806</f>
        <v>0</v>
      </c>
      <c r="W806">
        <v>805</v>
      </c>
      <c r="X806">
        <f t="shared" si="210"/>
        <v>0</v>
      </c>
      <c r="Y806">
        <f t="shared" si="211"/>
        <v>0</v>
      </c>
      <c r="Z806" s="27" t="e">
        <f t="shared" si="212"/>
        <v>#DIV/0!</v>
      </c>
      <c r="AA806" s="27" t="e">
        <f t="shared" si="213"/>
        <v>#DIV/0!</v>
      </c>
      <c r="AB806" s="27" t="e">
        <f t="shared" si="214"/>
        <v>#DIV/0!</v>
      </c>
      <c r="AC806" t="e">
        <f t="shared" si="215"/>
        <v>#DIV/0!</v>
      </c>
      <c r="AD806" s="24">
        <f>'GT Data'!D808</f>
        <v>0</v>
      </c>
      <c r="AE806" s="25" t="e">
        <f t="shared" si="216"/>
        <v>#DIV/0!</v>
      </c>
      <c r="AF806" s="25" t="e">
        <f t="shared" si="217"/>
        <v>#DIV/0!</v>
      </c>
      <c r="AG806" s="25" t="e">
        <f t="shared" si="218"/>
        <v>#DIV/0!</v>
      </c>
      <c r="AH806" s="25">
        <v>0</v>
      </c>
      <c r="AI806" s="25">
        <v>0</v>
      </c>
      <c r="AJ806" s="25">
        <f t="shared" si="219"/>
        <v>0</v>
      </c>
      <c r="AK806" s="24">
        <f>'GT Data'!N808</f>
        <v>0</v>
      </c>
      <c r="AL806" s="25" t="e">
        <f t="shared" si="220"/>
        <v>#DIV/0!</v>
      </c>
      <c r="AM806" s="25" t="e">
        <f t="shared" si="221"/>
        <v>#DIV/0!</v>
      </c>
      <c r="AN806" s="25" t="e">
        <f t="shared" si="222"/>
        <v>#DIV/0!</v>
      </c>
      <c r="AO806" s="25">
        <v>0</v>
      </c>
      <c r="AP806" s="25">
        <v>0</v>
      </c>
      <c r="AQ806" s="25" t="e">
        <f t="shared" si="223"/>
        <v>#DIV/0!</v>
      </c>
    </row>
    <row r="807" spans="1:43" x14ac:dyDescent="0.3">
      <c r="A807">
        <f>'Calculated Tab Properties'!A807</f>
        <v>0</v>
      </c>
      <c r="B807">
        <f>'Calculated Tab Properties'!B807</f>
        <v>0</v>
      </c>
      <c r="C807">
        <f>'Calculated Tab Properties'!C807</f>
        <v>0</v>
      </c>
      <c r="D807">
        <f>'Calculated Tab Properties'!D807</f>
        <v>0</v>
      </c>
      <c r="E807">
        <f>'Calculated Tab Properties'!E807</f>
        <v>0</v>
      </c>
      <c r="F807">
        <f>'Calculated Tab Properties'!F807</f>
        <v>0</v>
      </c>
      <c r="G807">
        <f>'Calculated Tab Properties'!G807</f>
        <v>0</v>
      </c>
      <c r="H807">
        <f>'Calculated Tab Properties'!H807</f>
        <v>0</v>
      </c>
      <c r="I807">
        <f>'Calculated Tab Properties'!I807</f>
        <v>0</v>
      </c>
      <c r="J807" s="20" t="e">
        <f>'Calculated Tab Properties'!J807</f>
        <v>#DIV/0!</v>
      </c>
      <c r="K807">
        <v>0</v>
      </c>
      <c r="L807">
        <v>0</v>
      </c>
      <c r="M807">
        <v>0</v>
      </c>
      <c r="N807">
        <v>0</v>
      </c>
      <c r="O807" s="27">
        <f>'Calculated Tab Properties'!O807</f>
        <v>0</v>
      </c>
      <c r="P807" s="27">
        <f>'Calculated Tab Properties'!P807</f>
        <v>0</v>
      </c>
      <c r="Q807">
        <f>'Calculated Tab Properties'!Q807</f>
        <v>-300</v>
      </c>
      <c r="R807" t="e">
        <f>'Calculated Tab Properties'!R807</f>
        <v>#DIV/0!</v>
      </c>
      <c r="T807" s="1">
        <v>0</v>
      </c>
      <c r="U807" s="1">
        <v>0</v>
      </c>
      <c r="V807">
        <f>T807*'GEOMETRIC INPUTS'!S807</f>
        <v>0</v>
      </c>
      <c r="W807">
        <v>806</v>
      </c>
      <c r="X807">
        <f t="shared" si="210"/>
        <v>0</v>
      </c>
      <c r="Y807">
        <f t="shared" si="211"/>
        <v>0</v>
      </c>
      <c r="Z807" s="27" t="e">
        <f t="shared" si="212"/>
        <v>#DIV/0!</v>
      </c>
      <c r="AA807" s="27" t="e">
        <f t="shared" si="213"/>
        <v>#DIV/0!</v>
      </c>
      <c r="AB807" s="27" t="e">
        <f t="shared" si="214"/>
        <v>#DIV/0!</v>
      </c>
      <c r="AC807" t="e">
        <f t="shared" si="215"/>
        <v>#DIV/0!</v>
      </c>
      <c r="AD807" s="24">
        <f>'GT Data'!D809</f>
        <v>0</v>
      </c>
      <c r="AE807" s="25" t="e">
        <f t="shared" si="216"/>
        <v>#DIV/0!</v>
      </c>
      <c r="AF807" s="25" t="e">
        <f t="shared" si="217"/>
        <v>#DIV/0!</v>
      </c>
      <c r="AG807" s="25" t="e">
        <f t="shared" si="218"/>
        <v>#DIV/0!</v>
      </c>
      <c r="AH807" s="25">
        <v>0</v>
      </c>
      <c r="AI807" s="25">
        <v>0</v>
      </c>
      <c r="AJ807" s="25">
        <f t="shared" si="219"/>
        <v>0</v>
      </c>
      <c r="AK807" s="24">
        <f>'GT Data'!N809</f>
        <v>0</v>
      </c>
      <c r="AL807" s="25" t="e">
        <f t="shared" si="220"/>
        <v>#DIV/0!</v>
      </c>
      <c r="AM807" s="25" t="e">
        <f t="shared" si="221"/>
        <v>#DIV/0!</v>
      </c>
      <c r="AN807" s="25" t="e">
        <f t="shared" si="222"/>
        <v>#DIV/0!</v>
      </c>
      <c r="AO807" s="25">
        <v>0</v>
      </c>
      <c r="AP807" s="25">
        <v>0</v>
      </c>
      <c r="AQ807" s="25" t="e">
        <f t="shared" si="223"/>
        <v>#DIV/0!</v>
      </c>
    </row>
    <row r="808" spans="1:43" x14ac:dyDescent="0.3">
      <c r="A808">
        <f>'Calculated Tab Properties'!A808</f>
        <v>0</v>
      </c>
      <c r="B808">
        <f>'Calculated Tab Properties'!B808</f>
        <v>0</v>
      </c>
      <c r="C808">
        <f>'Calculated Tab Properties'!C808</f>
        <v>0</v>
      </c>
      <c r="D808">
        <f>'Calculated Tab Properties'!D808</f>
        <v>0</v>
      </c>
      <c r="E808">
        <f>'Calculated Tab Properties'!E808</f>
        <v>0</v>
      </c>
      <c r="F808">
        <f>'Calculated Tab Properties'!F808</f>
        <v>0</v>
      </c>
      <c r="G808">
        <f>'Calculated Tab Properties'!G808</f>
        <v>0</v>
      </c>
      <c r="H808">
        <f>'Calculated Tab Properties'!H808</f>
        <v>0</v>
      </c>
      <c r="I808">
        <f>'Calculated Tab Properties'!I808</f>
        <v>0</v>
      </c>
      <c r="J808" s="20" t="e">
        <f>'Calculated Tab Properties'!J808</f>
        <v>#DIV/0!</v>
      </c>
      <c r="K808">
        <v>0</v>
      </c>
      <c r="L808">
        <v>0</v>
      </c>
      <c r="M808">
        <v>0</v>
      </c>
      <c r="N808">
        <v>0</v>
      </c>
      <c r="O808" s="27">
        <f>'Calculated Tab Properties'!O808</f>
        <v>0</v>
      </c>
      <c r="P808" s="27">
        <f>'Calculated Tab Properties'!P808</f>
        <v>0</v>
      </c>
      <c r="Q808">
        <f>'Calculated Tab Properties'!Q808</f>
        <v>-300</v>
      </c>
      <c r="R808" t="e">
        <f>'Calculated Tab Properties'!R808</f>
        <v>#DIV/0!</v>
      </c>
      <c r="T808" s="1">
        <v>0</v>
      </c>
      <c r="U808" s="1">
        <v>0</v>
      </c>
      <c r="V808">
        <f>T808*'GEOMETRIC INPUTS'!S808</f>
        <v>0</v>
      </c>
      <c r="W808">
        <v>807</v>
      </c>
      <c r="X808">
        <f t="shared" si="210"/>
        <v>0</v>
      </c>
      <c r="Y808">
        <f t="shared" si="211"/>
        <v>0</v>
      </c>
      <c r="Z808" s="27" t="e">
        <f t="shared" si="212"/>
        <v>#DIV/0!</v>
      </c>
      <c r="AA808" s="27" t="e">
        <f t="shared" si="213"/>
        <v>#DIV/0!</v>
      </c>
      <c r="AB808" s="27" t="e">
        <f t="shared" si="214"/>
        <v>#DIV/0!</v>
      </c>
      <c r="AC808" t="e">
        <f t="shared" si="215"/>
        <v>#DIV/0!</v>
      </c>
      <c r="AD808" s="24">
        <f>'GT Data'!D810</f>
        <v>0</v>
      </c>
      <c r="AE808" s="25" t="e">
        <f t="shared" si="216"/>
        <v>#DIV/0!</v>
      </c>
      <c r="AF808" s="25" t="e">
        <f t="shared" si="217"/>
        <v>#DIV/0!</v>
      </c>
      <c r="AG808" s="25" t="e">
        <f t="shared" si="218"/>
        <v>#DIV/0!</v>
      </c>
      <c r="AH808" s="25">
        <v>0</v>
      </c>
      <c r="AI808" s="25">
        <v>0</v>
      </c>
      <c r="AJ808" s="25">
        <f t="shared" si="219"/>
        <v>0</v>
      </c>
      <c r="AK808" s="24">
        <f>'GT Data'!N810</f>
        <v>0</v>
      </c>
      <c r="AL808" s="25" t="e">
        <f t="shared" si="220"/>
        <v>#DIV/0!</v>
      </c>
      <c r="AM808" s="25" t="e">
        <f t="shared" si="221"/>
        <v>#DIV/0!</v>
      </c>
      <c r="AN808" s="25" t="e">
        <f t="shared" si="222"/>
        <v>#DIV/0!</v>
      </c>
      <c r="AO808" s="25">
        <v>0</v>
      </c>
      <c r="AP808" s="25">
        <v>0</v>
      </c>
      <c r="AQ808" s="25" t="e">
        <f t="shared" si="223"/>
        <v>#DIV/0!</v>
      </c>
    </row>
    <row r="809" spans="1:43" x14ac:dyDescent="0.3">
      <c r="A809">
        <f>'Calculated Tab Properties'!A809</f>
        <v>0</v>
      </c>
      <c r="B809">
        <f>'Calculated Tab Properties'!B809</f>
        <v>0</v>
      </c>
      <c r="C809">
        <f>'Calculated Tab Properties'!C809</f>
        <v>0</v>
      </c>
      <c r="D809">
        <f>'Calculated Tab Properties'!D809</f>
        <v>0</v>
      </c>
      <c r="E809">
        <f>'Calculated Tab Properties'!E809</f>
        <v>0</v>
      </c>
      <c r="F809">
        <f>'Calculated Tab Properties'!F809</f>
        <v>0</v>
      </c>
      <c r="G809">
        <f>'Calculated Tab Properties'!G809</f>
        <v>0</v>
      </c>
      <c r="H809">
        <f>'Calculated Tab Properties'!H809</f>
        <v>0</v>
      </c>
      <c r="I809">
        <f>'Calculated Tab Properties'!I809</f>
        <v>0</v>
      </c>
      <c r="J809" s="20" t="e">
        <f>'Calculated Tab Properties'!J809</f>
        <v>#DIV/0!</v>
      </c>
      <c r="K809">
        <v>0</v>
      </c>
      <c r="L809">
        <v>0</v>
      </c>
      <c r="M809">
        <v>0</v>
      </c>
      <c r="N809">
        <v>0</v>
      </c>
      <c r="O809" s="27">
        <f>'Calculated Tab Properties'!O809</f>
        <v>0</v>
      </c>
      <c r="P809" s="27">
        <f>'Calculated Tab Properties'!P809</f>
        <v>0</v>
      </c>
      <c r="Q809">
        <f>'Calculated Tab Properties'!Q809</f>
        <v>-300</v>
      </c>
      <c r="R809" t="e">
        <f>'Calculated Tab Properties'!R809</f>
        <v>#DIV/0!</v>
      </c>
      <c r="T809" s="1">
        <v>0</v>
      </c>
      <c r="U809" s="1">
        <v>0</v>
      </c>
      <c r="V809">
        <f>T809*'GEOMETRIC INPUTS'!S809</f>
        <v>0</v>
      </c>
      <c r="W809">
        <v>808</v>
      </c>
      <c r="X809">
        <f t="shared" si="210"/>
        <v>0</v>
      </c>
      <c r="Y809">
        <f t="shared" si="211"/>
        <v>0</v>
      </c>
      <c r="Z809" s="27" t="e">
        <f t="shared" si="212"/>
        <v>#DIV/0!</v>
      </c>
      <c r="AA809" s="27" t="e">
        <f t="shared" si="213"/>
        <v>#DIV/0!</v>
      </c>
      <c r="AB809" s="27" t="e">
        <f t="shared" si="214"/>
        <v>#DIV/0!</v>
      </c>
      <c r="AC809" t="e">
        <f t="shared" si="215"/>
        <v>#DIV/0!</v>
      </c>
      <c r="AD809" s="24">
        <f>'GT Data'!D811</f>
        <v>0</v>
      </c>
      <c r="AE809" s="25" t="e">
        <f t="shared" si="216"/>
        <v>#DIV/0!</v>
      </c>
      <c r="AF809" s="25" t="e">
        <f t="shared" si="217"/>
        <v>#DIV/0!</v>
      </c>
      <c r="AG809" s="25" t="e">
        <f t="shared" si="218"/>
        <v>#DIV/0!</v>
      </c>
      <c r="AH809" s="25">
        <v>0</v>
      </c>
      <c r="AI809" s="25">
        <v>0</v>
      </c>
      <c r="AJ809" s="25">
        <f t="shared" si="219"/>
        <v>0</v>
      </c>
      <c r="AK809" s="24">
        <f>'GT Data'!N811</f>
        <v>0</v>
      </c>
      <c r="AL809" s="25" t="e">
        <f t="shared" si="220"/>
        <v>#DIV/0!</v>
      </c>
      <c r="AM809" s="25" t="e">
        <f t="shared" si="221"/>
        <v>#DIV/0!</v>
      </c>
      <c r="AN809" s="25" t="e">
        <f t="shared" si="222"/>
        <v>#DIV/0!</v>
      </c>
      <c r="AO809" s="25">
        <v>0</v>
      </c>
      <c r="AP809" s="25">
        <v>0</v>
      </c>
      <c r="AQ809" s="25" t="e">
        <f t="shared" si="223"/>
        <v>#DIV/0!</v>
      </c>
    </row>
    <row r="810" spans="1:43" x14ac:dyDescent="0.3">
      <c r="A810">
        <f>'Calculated Tab Properties'!A810</f>
        <v>0</v>
      </c>
      <c r="B810">
        <f>'Calculated Tab Properties'!B810</f>
        <v>0</v>
      </c>
      <c r="C810">
        <f>'Calculated Tab Properties'!C810</f>
        <v>0</v>
      </c>
      <c r="D810">
        <f>'Calculated Tab Properties'!D810</f>
        <v>0</v>
      </c>
      <c r="E810">
        <f>'Calculated Tab Properties'!E810</f>
        <v>0</v>
      </c>
      <c r="F810">
        <f>'Calculated Tab Properties'!F810</f>
        <v>0</v>
      </c>
      <c r="G810">
        <f>'Calculated Tab Properties'!G810</f>
        <v>0</v>
      </c>
      <c r="H810">
        <f>'Calculated Tab Properties'!H810</f>
        <v>0</v>
      </c>
      <c r="I810">
        <f>'Calculated Tab Properties'!I810</f>
        <v>0</v>
      </c>
      <c r="J810" s="20" t="e">
        <f>'Calculated Tab Properties'!J810</f>
        <v>#DIV/0!</v>
      </c>
      <c r="K810">
        <v>0</v>
      </c>
      <c r="L810">
        <v>0</v>
      </c>
      <c r="M810">
        <v>0</v>
      </c>
      <c r="N810">
        <v>0</v>
      </c>
      <c r="O810" s="27">
        <f>'Calculated Tab Properties'!O810</f>
        <v>0</v>
      </c>
      <c r="P810" s="27">
        <f>'Calculated Tab Properties'!P810</f>
        <v>0</v>
      </c>
      <c r="Q810">
        <f>'Calculated Tab Properties'!Q810</f>
        <v>-300</v>
      </c>
      <c r="R810" t="e">
        <f>'Calculated Tab Properties'!R810</f>
        <v>#DIV/0!</v>
      </c>
      <c r="T810" s="1">
        <v>0</v>
      </c>
      <c r="U810" s="1">
        <v>0</v>
      </c>
      <c r="V810">
        <f>T810*'GEOMETRIC INPUTS'!S810</f>
        <v>0</v>
      </c>
      <c r="W810">
        <v>809</v>
      </c>
      <c r="X810">
        <f t="shared" si="210"/>
        <v>0</v>
      </c>
      <c r="Y810">
        <f t="shared" si="211"/>
        <v>0</v>
      </c>
      <c r="Z810" s="27" t="e">
        <f t="shared" si="212"/>
        <v>#DIV/0!</v>
      </c>
      <c r="AA810" s="27" t="e">
        <f t="shared" si="213"/>
        <v>#DIV/0!</v>
      </c>
      <c r="AB810" s="27" t="e">
        <f t="shared" si="214"/>
        <v>#DIV/0!</v>
      </c>
      <c r="AC810" t="e">
        <f t="shared" si="215"/>
        <v>#DIV/0!</v>
      </c>
      <c r="AD810" s="24">
        <f>'GT Data'!D812</f>
        <v>0</v>
      </c>
      <c r="AE810" s="25" t="e">
        <f t="shared" si="216"/>
        <v>#DIV/0!</v>
      </c>
      <c r="AF810" s="25" t="e">
        <f t="shared" si="217"/>
        <v>#DIV/0!</v>
      </c>
      <c r="AG810" s="25" t="e">
        <f t="shared" si="218"/>
        <v>#DIV/0!</v>
      </c>
      <c r="AH810" s="25">
        <v>0</v>
      </c>
      <c r="AI810" s="25">
        <v>0</v>
      </c>
      <c r="AJ810" s="25">
        <f t="shared" si="219"/>
        <v>0</v>
      </c>
      <c r="AK810" s="24">
        <f>'GT Data'!N812</f>
        <v>0</v>
      </c>
      <c r="AL810" s="25" t="e">
        <f t="shared" si="220"/>
        <v>#DIV/0!</v>
      </c>
      <c r="AM810" s="25" t="e">
        <f t="shared" si="221"/>
        <v>#DIV/0!</v>
      </c>
      <c r="AN810" s="25" t="e">
        <f t="shared" si="222"/>
        <v>#DIV/0!</v>
      </c>
      <c r="AO810" s="25">
        <v>0</v>
      </c>
      <c r="AP810" s="25">
        <v>0</v>
      </c>
      <c r="AQ810" s="25" t="e">
        <f t="shared" si="223"/>
        <v>#DIV/0!</v>
      </c>
    </row>
    <row r="811" spans="1:43" x14ac:dyDescent="0.3">
      <c r="A811">
        <f>'Calculated Tab Properties'!A811</f>
        <v>0</v>
      </c>
      <c r="B811">
        <f>'Calculated Tab Properties'!B811</f>
        <v>0</v>
      </c>
      <c r="C811">
        <f>'Calculated Tab Properties'!C811</f>
        <v>0</v>
      </c>
      <c r="D811">
        <f>'Calculated Tab Properties'!D811</f>
        <v>0</v>
      </c>
      <c r="E811">
        <f>'Calculated Tab Properties'!E811</f>
        <v>0</v>
      </c>
      <c r="F811">
        <f>'Calculated Tab Properties'!F811</f>
        <v>0</v>
      </c>
      <c r="G811">
        <f>'Calculated Tab Properties'!G811</f>
        <v>0</v>
      </c>
      <c r="H811">
        <f>'Calculated Tab Properties'!H811</f>
        <v>0</v>
      </c>
      <c r="I811">
        <f>'Calculated Tab Properties'!I811</f>
        <v>0</v>
      </c>
      <c r="J811" s="20" t="e">
        <f>'Calculated Tab Properties'!J811</f>
        <v>#DIV/0!</v>
      </c>
      <c r="K811">
        <v>0</v>
      </c>
      <c r="L811">
        <v>0</v>
      </c>
      <c r="M811">
        <v>0</v>
      </c>
      <c r="N811">
        <v>0</v>
      </c>
      <c r="O811" s="27">
        <f>'Calculated Tab Properties'!O811</f>
        <v>0</v>
      </c>
      <c r="P811" s="27">
        <f>'Calculated Tab Properties'!P811</f>
        <v>0</v>
      </c>
      <c r="Q811">
        <f>'Calculated Tab Properties'!Q811</f>
        <v>-300</v>
      </c>
      <c r="R811" t="e">
        <f>'Calculated Tab Properties'!R811</f>
        <v>#DIV/0!</v>
      </c>
      <c r="T811" s="1">
        <v>0</v>
      </c>
      <c r="U811" s="1">
        <v>0</v>
      </c>
      <c r="V811">
        <f>T811*'GEOMETRIC INPUTS'!S811</f>
        <v>0</v>
      </c>
      <c r="W811">
        <v>810</v>
      </c>
      <c r="X811">
        <f t="shared" si="210"/>
        <v>0</v>
      </c>
      <c r="Y811">
        <f t="shared" si="211"/>
        <v>0</v>
      </c>
      <c r="Z811" s="27" t="e">
        <f t="shared" si="212"/>
        <v>#DIV/0!</v>
      </c>
      <c r="AA811" s="27" t="e">
        <f t="shared" si="213"/>
        <v>#DIV/0!</v>
      </c>
      <c r="AB811" s="27" t="e">
        <f t="shared" si="214"/>
        <v>#DIV/0!</v>
      </c>
      <c r="AC811" t="e">
        <f t="shared" si="215"/>
        <v>#DIV/0!</v>
      </c>
      <c r="AD811" s="24">
        <f>'GT Data'!D813</f>
        <v>0</v>
      </c>
      <c r="AE811" s="25" t="e">
        <f t="shared" si="216"/>
        <v>#DIV/0!</v>
      </c>
      <c r="AF811" s="25" t="e">
        <f t="shared" si="217"/>
        <v>#DIV/0!</v>
      </c>
      <c r="AG811" s="25" t="e">
        <f t="shared" si="218"/>
        <v>#DIV/0!</v>
      </c>
      <c r="AH811" s="25">
        <v>0</v>
      </c>
      <c r="AI811" s="25">
        <v>0</v>
      </c>
      <c r="AJ811" s="25">
        <f t="shared" si="219"/>
        <v>0</v>
      </c>
      <c r="AK811" s="24">
        <f>'GT Data'!N813</f>
        <v>0</v>
      </c>
      <c r="AL811" s="25" t="e">
        <f t="shared" si="220"/>
        <v>#DIV/0!</v>
      </c>
      <c r="AM811" s="25" t="e">
        <f t="shared" si="221"/>
        <v>#DIV/0!</v>
      </c>
      <c r="AN811" s="25" t="e">
        <f t="shared" si="222"/>
        <v>#DIV/0!</v>
      </c>
      <c r="AO811" s="25">
        <v>0</v>
      </c>
      <c r="AP811" s="25">
        <v>0</v>
      </c>
      <c r="AQ811" s="25" t="e">
        <f t="shared" si="223"/>
        <v>#DIV/0!</v>
      </c>
    </row>
    <row r="812" spans="1:43" x14ac:dyDescent="0.3">
      <c r="A812">
        <f>'Calculated Tab Properties'!A812</f>
        <v>0</v>
      </c>
      <c r="B812">
        <f>'Calculated Tab Properties'!B812</f>
        <v>0</v>
      </c>
      <c r="C812">
        <f>'Calculated Tab Properties'!C812</f>
        <v>0</v>
      </c>
      <c r="D812">
        <f>'Calculated Tab Properties'!D812</f>
        <v>0</v>
      </c>
      <c r="E812">
        <f>'Calculated Tab Properties'!E812</f>
        <v>0</v>
      </c>
      <c r="F812">
        <f>'Calculated Tab Properties'!F812</f>
        <v>0</v>
      </c>
      <c r="G812">
        <f>'Calculated Tab Properties'!G812</f>
        <v>0</v>
      </c>
      <c r="H812">
        <f>'Calculated Tab Properties'!H812</f>
        <v>0</v>
      </c>
      <c r="I812">
        <f>'Calculated Tab Properties'!I812</f>
        <v>0</v>
      </c>
      <c r="J812" s="20" t="e">
        <f>'Calculated Tab Properties'!J812</f>
        <v>#DIV/0!</v>
      </c>
      <c r="K812">
        <v>0</v>
      </c>
      <c r="L812">
        <v>0</v>
      </c>
      <c r="M812">
        <v>0</v>
      </c>
      <c r="N812">
        <v>0</v>
      </c>
      <c r="O812" s="27">
        <f>'Calculated Tab Properties'!O812</f>
        <v>0</v>
      </c>
      <c r="P812" s="27">
        <f>'Calculated Tab Properties'!P812</f>
        <v>0</v>
      </c>
      <c r="Q812">
        <f>'Calculated Tab Properties'!Q812</f>
        <v>-300</v>
      </c>
      <c r="R812" t="e">
        <f>'Calculated Tab Properties'!R812</f>
        <v>#DIV/0!</v>
      </c>
      <c r="T812" s="1">
        <v>0</v>
      </c>
      <c r="U812" s="1">
        <v>0</v>
      </c>
      <c r="V812">
        <f>T812*'GEOMETRIC INPUTS'!S812</f>
        <v>0</v>
      </c>
      <c r="W812">
        <v>811</v>
      </c>
      <c r="X812">
        <f t="shared" si="210"/>
        <v>0</v>
      </c>
      <c r="Y812">
        <f t="shared" si="211"/>
        <v>0</v>
      </c>
      <c r="Z812" s="27" t="e">
        <f t="shared" si="212"/>
        <v>#DIV/0!</v>
      </c>
      <c r="AA812" s="27" t="e">
        <f t="shared" si="213"/>
        <v>#DIV/0!</v>
      </c>
      <c r="AB812" s="27" t="e">
        <f t="shared" si="214"/>
        <v>#DIV/0!</v>
      </c>
      <c r="AC812" t="e">
        <f t="shared" si="215"/>
        <v>#DIV/0!</v>
      </c>
      <c r="AD812" s="24">
        <f>'GT Data'!D814</f>
        <v>0</v>
      </c>
      <c r="AE812" s="25" t="e">
        <f t="shared" si="216"/>
        <v>#DIV/0!</v>
      </c>
      <c r="AF812" s="25" t="e">
        <f t="shared" si="217"/>
        <v>#DIV/0!</v>
      </c>
      <c r="AG812" s="25" t="e">
        <f t="shared" si="218"/>
        <v>#DIV/0!</v>
      </c>
      <c r="AH812" s="25">
        <v>0</v>
      </c>
      <c r="AI812" s="25">
        <v>0</v>
      </c>
      <c r="AJ812" s="25">
        <f t="shared" si="219"/>
        <v>0</v>
      </c>
      <c r="AK812" s="24">
        <f>'GT Data'!N814</f>
        <v>0</v>
      </c>
      <c r="AL812" s="25" t="e">
        <f t="shared" si="220"/>
        <v>#DIV/0!</v>
      </c>
      <c r="AM812" s="25" t="e">
        <f t="shared" si="221"/>
        <v>#DIV/0!</v>
      </c>
      <c r="AN812" s="25" t="e">
        <f t="shared" si="222"/>
        <v>#DIV/0!</v>
      </c>
      <c r="AO812" s="25">
        <v>0</v>
      </c>
      <c r="AP812" s="25">
        <v>0</v>
      </c>
      <c r="AQ812" s="25" t="e">
        <f t="shared" si="223"/>
        <v>#DIV/0!</v>
      </c>
    </row>
    <row r="813" spans="1:43" x14ac:dyDescent="0.3">
      <c r="A813">
        <f>'Calculated Tab Properties'!A813</f>
        <v>0</v>
      </c>
      <c r="B813">
        <f>'Calculated Tab Properties'!B813</f>
        <v>0</v>
      </c>
      <c r="C813">
        <f>'Calculated Tab Properties'!C813</f>
        <v>0</v>
      </c>
      <c r="D813">
        <f>'Calculated Tab Properties'!D813</f>
        <v>0</v>
      </c>
      <c r="E813">
        <f>'Calculated Tab Properties'!E813</f>
        <v>0</v>
      </c>
      <c r="F813">
        <f>'Calculated Tab Properties'!F813</f>
        <v>0</v>
      </c>
      <c r="G813">
        <f>'Calculated Tab Properties'!G813</f>
        <v>0</v>
      </c>
      <c r="H813">
        <f>'Calculated Tab Properties'!H813</f>
        <v>0</v>
      </c>
      <c r="I813">
        <f>'Calculated Tab Properties'!I813</f>
        <v>0</v>
      </c>
      <c r="J813" s="20" t="e">
        <f>'Calculated Tab Properties'!J813</f>
        <v>#DIV/0!</v>
      </c>
      <c r="K813">
        <v>0</v>
      </c>
      <c r="L813">
        <v>0</v>
      </c>
      <c r="M813">
        <v>0</v>
      </c>
      <c r="N813">
        <v>0</v>
      </c>
      <c r="O813" s="27">
        <f>'Calculated Tab Properties'!O813</f>
        <v>0</v>
      </c>
      <c r="P813" s="27">
        <f>'Calculated Tab Properties'!P813</f>
        <v>0</v>
      </c>
      <c r="Q813">
        <f>'Calculated Tab Properties'!Q813</f>
        <v>-300</v>
      </c>
      <c r="R813" t="e">
        <f>'Calculated Tab Properties'!R813</f>
        <v>#DIV/0!</v>
      </c>
      <c r="T813" s="1">
        <v>0</v>
      </c>
      <c r="U813" s="1">
        <v>0</v>
      </c>
      <c r="V813">
        <f>T813*'GEOMETRIC INPUTS'!S813</f>
        <v>0</v>
      </c>
      <c r="W813">
        <v>812</v>
      </c>
      <c r="X813">
        <f t="shared" si="210"/>
        <v>0</v>
      </c>
      <c r="Y813">
        <f t="shared" si="211"/>
        <v>0</v>
      </c>
      <c r="Z813" s="27" t="e">
        <f t="shared" si="212"/>
        <v>#DIV/0!</v>
      </c>
      <c r="AA813" s="27" t="e">
        <f t="shared" si="213"/>
        <v>#DIV/0!</v>
      </c>
      <c r="AB813" s="27" t="e">
        <f t="shared" si="214"/>
        <v>#DIV/0!</v>
      </c>
      <c r="AC813" t="e">
        <f t="shared" si="215"/>
        <v>#DIV/0!</v>
      </c>
      <c r="AD813" s="24">
        <f>'GT Data'!D815</f>
        <v>0</v>
      </c>
      <c r="AE813" s="25" t="e">
        <f t="shared" si="216"/>
        <v>#DIV/0!</v>
      </c>
      <c r="AF813" s="25" t="e">
        <f t="shared" si="217"/>
        <v>#DIV/0!</v>
      </c>
      <c r="AG813" s="25" t="e">
        <f t="shared" si="218"/>
        <v>#DIV/0!</v>
      </c>
      <c r="AH813" s="25">
        <v>0</v>
      </c>
      <c r="AI813" s="25">
        <v>0</v>
      </c>
      <c r="AJ813" s="25">
        <f t="shared" si="219"/>
        <v>0</v>
      </c>
      <c r="AK813" s="24">
        <f>'GT Data'!N815</f>
        <v>0</v>
      </c>
      <c r="AL813" s="25" t="e">
        <f t="shared" si="220"/>
        <v>#DIV/0!</v>
      </c>
      <c r="AM813" s="25" t="e">
        <f t="shared" si="221"/>
        <v>#DIV/0!</v>
      </c>
      <c r="AN813" s="25" t="e">
        <f t="shared" si="222"/>
        <v>#DIV/0!</v>
      </c>
      <c r="AO813" s="25">
        <v>0</v>
      </c>
      <c r="AP813" s="25">
        <v>0</v>
      </c>
      <c r="AQ813" s="25" t="e">
        <f t="shared" si="223"/>
        <v>#DIV/0!</v>
      </c>
    </row>
    <row r="814" spans="1:43" x14ac:dyDescent="0.3">
      <c r="A814">
        <f>'Calculated Tab Properties'!A814</f>
        <v>0</v>
      </c>
      <c r="B814">
        <f>'Calculated Tab Properties'!B814</f>
        <v>0</v>
      </c>
      <c r="C814">
        <f>'Calculated Tab Properties'!C814</f>
        <v>0</v>
      </c>
      <c r="D814">
        <f>'Calculated Tab Properties'!D814</f>
        <v>0</v>
      </c>
      <c r="E814">
        <f>'Calculated Tab Properties'!E814</f>
        <v>0</v>
      </c>
      <c r="F814">
        <f>'Calculated Tab Properties'!F814</f>
        <v>0</v>
      </c>
      <c r="G814">
        <f>'Calculated Tab Properties'!G814</f>
        <v>0</v>
      </c>
      <c r="H814">
        <f>'Calculated Tab Properties'!H814</f>
        <v>0</v>
      </c>
      <c r="I814">
        <f>'Calculated Tab Properties'!I814</f>
        <v>0</v>
      </c>
      <c r="J814" s="20" t="e">
        <f>'Calculated Tab Properties'!J814</f>
        <v>#DIV/0!</v>
      </c>
      <c r="K814">
        <v>0</v>
      </c>
      <c r="L814">
        <v>0</v>
      </c>
      <c r="M814">
        <v>0</v>
      </c>
      <c r="N814">
        <v>0</v>
      </c>
      <c r="O814" s="27">
        <f>'Calculated Tab Properties'!O814</f>
        <v>0</v>
      </c>
      <c r="P814" s="27">
        <f>'Calculated Tab Properties'!P814</f>
        <v>0</v>
      </c>
      <c r="Q814">
        <f>'Calculated Tab Properties'!Q814</f>
        <v>-300</v>
      </c>
      <c r="R814" t="e">
        <f>'Calculated Tab Properties'!R814</f>
        <v>#DIV/0!</v>
      </c>
      <c r="T814" s="1">
        <v>0</v>
      </c>
      <c r="U814" s="1">
        <v>0</v>
      </c>
      <c r="V814">
        <f>T814*'GEOMETRIC INPUTS'!S814</f>
        <v>0</v>
      </c>
      <c r="W814">
        <v>813</v>
      </c>
      <c r="X814">
        <f t="shared" si="210"/>
        <v>0</v>
      </c>
      <c r="Y814">
        <f t="shared" si="211"/>
        <v>0</v>
      </c>
      <c r="Z814" s="27" t="e">
        <f t="shared" si="212"/>
        <v>#DIV/0!</v>
      </c>
      <c r="AA814" s="27" t="e">
        <f t="shared" si="213"/>
        <v>#DIV/0!</v>
      </c>
      <c r="AB814" s="27" t="e">
        <f t="shared" si="214"/>
        <v>#DIV/0!</v>
      </c>
      <c r="AC814" t="e">
        <f t="shared" si="215"/>
        <v>#DIV/0!</v>
      </c>
      <c r="AD814" s="24">
        <f>'GT Data'!D816</f>
        <v>0</v>
      </c>
      <c r="AE814" s="25" t="e">
        <f t="shared" si="216"/>
        <v>#DIV/0!</v>
      </c>
      <c r="AF814" s="25" t="e">
        <f t="shared" si="217"/>
        <v>#DIV/0!</v>
      </c>
      <c r="AG814" s="25" t="e">
        <f t="shared" si="218"/>
        <v>#DIV/0!</v>
      </c>
      <c r="AH814" s="25">
        <v>0</v>
      </c>
      <c r="AI814" s="25">
        <v>0</v>
      </c>
      <c r="AJ814" s="25">
        <f t="shared" si="219"/>
        <v>0</v>
      </c>
      <c r="AK814" s="24">
        <f>'GT Data'!N816</f>
        <v>0</v>
      </c>
      <c r="AL814" s="25" t="e">
        <f t="shared" si="220"/>
        <v>#DIV/0!</v>
      </c>
      <c r="AM814" s="25" t="e">
        <f t="shared" si="221"/>
        <v>#DIV/0!</v>
      </c>
      <c r="AN814" s="25" t="e">
        <f t="shared" si="222"/>
        <v>#DIV/0!</v>
      </c>
      <c r="AO814" s="25">
        <v>0</v>
      </c>
      <c r="AP814" s="25">
        <v>0</v>
      </c>
      <c r="AQ814" s="25" t="e">
        <f t="shared" si="223"/>
        <v>#DIV/0!</v>
      </c>
    </row>
    <row r="815" spans="1:43" x14ac:dyDescent="0.3">
      <c r="A815">
        <f>'Calculated Tab Properties'!A815</f>
        <v>0</v>
      </c>
      <c r="B815">
        <f>'Calculated Tab Properties'!B815</f>
        <v>0</v>
      </c>
      <c r="C815">
        <f>'Calculated Tab Properties'!C815</f>
        <v>0</v>
      </c>
      <c r="D815">
        <f>'Calculated Tab Properties'!D815</f>
        <v>0</v>
      </c>
      <c r="E815">
        <f>'Calculated Tab Properties'!E815</f>
        <v>0</v>
      </c>
      <c r="F815">
        <f>'Calculated Tab Properties'!F815</f>
        <v>0</v>
      </c>
      <c r="G815">
        <f>'Calculated Tab Properties'!G815</f>
        <v>0</v>
      </c>
      <c r="H815">
        <f>'Calculated Tab Properties'!H815</f>
        <v>0</v>
      </c>
      <c r="I815">
        <f>'Calculated Tab Properties'!I815</f>
        <v>0</v>
      </c>
      <c r="J815" s="20" t="e">
        <f>'Calculated Tab Properties'!J815</f>
        <v>#DIV/0!</v>
      </c>
      <c r="K815">
        <v>0</v>
      </c>
      <c r="L815">
        <v>0</v>
      </c>
      <c r="M815">
        <v>0</v>
      </c>
      <c r="N815">
        <v>0</v>
      </c>
      <c r="O815" s="27">
        <f>'Calculated Tab Properties'!O815</f>
        <v>0</v>
      </c>
      <c r="P815" s="27">
        <f>'Calculated Tab Properties'!P815</f>
        <v>0</v>
      </c>
      <c r="Q815">
        <f>'Calculated Tab Properties'!Q815</f>
        <v>-300</v>
      </c>
      <c r="R815" t="e">
        <f>'Calculated Tab Properties'!R815</f>
        <v>#DIV/0!</v>
      </c>
      <c r="T815" s="1">
        <v>0</v>
      </c>
      <c r="U815" s="1">
        <v>0</v>
      </c>
      <c r="V815">
        <f>T815*'GEOMETRIC INPUTS'!S815</f>
        <v>0</v>
      </c>
      <c r="W815">
        <v>814</v>
      </c>
      <c r="X815">
        <f t="shared" si="210"/>
        <v>0</v>
      </c>
      <c r="Y815">
        <f t="shared" si="211"/>
        <v>0</v>
      </c>
      <c r="Z815" s="27" t="e">
        <f t="shared" si="212"/>
        <v>#DIV/0!</v>
      </c>
      <c r="AA815" s="27" t="e">
        <f t="shared" si="213"/>
        <v>#DIV/0!</v>
      </c>
      <c r="AB815" s="27" t="e">
        <f t="shared" si="214"/>
        <v>#DIV/0!</v>
      </c>
      <c r="AC815" t="e">
        <f t="shared" si="215"/>
        <v>#DIV/0!</v>
      </c>
      <c r="AD815" s="24">
        <f>'GT Data'!D817</f>
        <v>0</v>
      </c>
      <c r="AE815" s="25" t="e">
        <f t="shared" si="216"/>
        <v>#DIV/0!</v>
      </c>
      <c r="AF815" s="25" t="e">
        <f t="shared" si="217"/>
        <v>#DIV/0!</v>
      </c>
      <c r="AG815" s="25" t="e">
        <f t="shared" si="218"/>
        <v>#DIV/0!</v>
      </c>
      <c r="AH815" s="25">
        <v>0</v>
      </c>
      <c r="AI815" s="25">
        <v>0</v>
      </c>
      <c r="AJ815" s="25">
        <f t="shared" si="219"/>
        <v>0</v>
      </c>
      <c r="AK815" s="24">
        <f>'GT Data'!N817</f>
        <v>0</v>
      </c>
      <c r="AL815" s="25" t="e">
        <f t="shared" si="220"/>
        <v>#DIV/0!</v>
      </c>
      <c r="AM815" s="25" t="e">
        <f t="shared" si="221"/>
        <v>#DIV/0!</v>
      </c>
      <c r="AN815" s="25" t="e">
        <f t="shared" si="222"/>
        <v>#DIV/0!</v>
      </c>
      <c r="AO815" s="25">
        <v>0</v>
      </c>
      <c r="AP815" s="25">
        <v>0</v>
      </c>
      <c r="AQ815" s="25" t="e">
        <f t="shared" si="223"/>
        <v>#DIV/0!</v>
      </c>
    </row>
    <row r="816" spans="1:43" x14ac:dyDescent="0.3">
      <c r="A816">
        <f>'Calculated Tab Properties'!A816</f>
        <v>0</v>
      </c>
      <c r="B816">
        <f>'Calculated Tab Properties'!B816</f>
        <v>0</v>
      </c>
      <c r="C816">
        <f>'Calculated Tab Properties'!C816</f>
        <v>0</v>
      </c>
      <c r="D816">
        <f>'Calculated Tab Properties'!D816</f>
        <v>0</v>
      </c>
      <c r="E816">
        <f>'Calculated Tab Properties'!E816</f>
        <v>0</v>
      </c>
      <c r="F816">
        <f>'Calculated Tab Properties'!F816</f>
        <v>0</v>
      </c>
      <c r="G816">
        <f>'Calculated Tab Properties'!G816</f>
        <v>0</v>
      </c>
      <c r="H816">
        <f>'Calculated Tab Properties'!H816</f>
        <v>0</v>
      </c>
      <c r="I816">
        <f>'Calculated Tab Properties'!I816</f>
        <v>0</v>
      </c>
      <c r="J816" s="20" t="e">
        <f>'Calculated Tab Properties'!J816</f>
        <v>#DIV/0!</v>
      </c>
      <c r="K816">
        <v>0</v>
      </c>
      <c r="L816">
        <v>0</v>
      </c>
      <c r="M816">
        <v>0</v>
      </c>
      <c r="N816">
        <v>0</v>
      </c>
      <c r="O816" s="27">
        <f>'Calculated Tab Properties'!O816</f>
        <v>0</v>
      </c>
      <c r="P816" s="27">
        <f>'Calculated Tab Properties'!P816</f>
        <v>0</v>
      </c>
      <c r="Q816">
        <f>'Calculated Tab Properties'!Q816</f>
        <v>-300</v>
      </c>
      <c r="R816" t="e">
        <f>'Calculated Tab Properties'!R816</f>
        <v>#DIV/0!</v>
      </c>
      <c r="T816" s="1">
        <v>0</v>
      </c>
      <c r="U816" s="1">
        <v>0</v>
      </c>
      <c r="V816">
        <f>T816*'GEOMETRIC INPUTS'!S816</f>
        <v>0</v>
      </c>
      <c r="W816">
        <v>815</v>
      </c>
      <c r="X816">
        <f t="shared" si="210"/>
        <v>0</v>
      </c>
      <c r="Y816">
        <f t="shared" si="211"/>
        <v>0</v>
      </c>
      <c r="Z816" s="27" t="e">
        <f t="shared" si="212"/>
        <v>#DIV/0!</v>
      </c>
      <c r="AA816" s="27" t="e">
        <f t="shared" si="213"/>
        <v>#DIV/0!</v>
      </c>
      <c r="AB816" s="27" t="e">
        <f t="shared" si="214"/>
        <v>#DIV/0!</v>
      </c>
      <c r="AC816" t="e">
        <f t="shared" si="215"/>
        <v>#DIV/0!</v>
      </c>
      <c r="AD816" s="24">
        <f>'GT Data'!D818</f>
        <v>0</v>
      </c>
      <c r="AE816" s="25" t="e">
        <f t="shared" si="216"/>
        <v>#DIV/0!</v>
      </c>
      <c r="AF816" s="25" t="e">
        <f t="shared" si="217"/>
        <v>#DIV/0!</v>
      </c>
      <c r="AG816" s="25" t="e">
        <f t="shared" si="218"/>
        <v>#DIV/0!</v>
      </c>
      <c r="AH816" s="25">
        <v>0</v>
      </c>
      <c r="AI816" s="25">
        <v>0</v>
      </c>
      <c r="AJ816" s="25">
        <f t="shared" si="219"/>
        <v>0</v>
      </c>
      <c r="AK816" s="24">
        <f>'GT Data'!N818</f>
        <v>0</v>
      </c>
      <c r="AL816" s="25" t="e">
        <f t="shared" si="220"/>
        <v>#DIV/0!</v>
      </c>
      <c r="AM816" s="25" t="e">
        <f t="shared" si="221"/>
        <v>#DIV/0!</v>
      </c>
      <c r="AN816" s="25" t="e">
        <f t="shared" si="222"/>
        <v>#DIV/0!</v>
      </c>
      <c r="AO816" s="25">
        <v>0</v>
      </c>
      <c r="AP816" s="25">
        <v>0</v>
      </c>
      <c r="AQ816" s="25" t="e">
        <f t="shared" si="223"/>
        <v>#DIV/0!</v>
      </c>
    </row>
    <row r="817" spans="1:43" x14ac:dyDescent="0.3">
      <c r="A817">
        <f>'Calculated Tab Properties'!A817</f>
        <v>0</v>
      </c>
      <c r="B817">
        <f>'Calculated Tab Properties'!B817</f>
        <v>0</v>
      </c>
      <c r="C817">
        <f>'Calculated Tab Properties'!C817</f>
        <v>0</v>
      </c>
      <c r="D817">
        <f>'Calculated Tab Properties'!D817</f>
        <v>0</v>
      </c>
      <c r="E817">
        <f>'Calculated Tab Properties'!E817</f>
        <v>0</v>
      </c>
      <c r="F817">
        <f>'Calculated Tab Properties'!F817</f>
        <v>0</v>
      </c>
      <c r="G817">
        <f>'Calculated Tab Properties'!G817</f>
        <v>0</v>
      </c>
      <c r="H817">
        <f>'Calculated Tab Properties'!H817</f>
        <v>0</v>
      </c>
      <c r="I817">
        <f>'Calculated Tab Properties'!I817</f>
        <v>0</v>
      </c>
      <c r="J817" s="20" t="e">
        <f>'Calculated Tab Properties'!J817</f>
        <v>#DIV/0!</v>
      </c>
      <c r="K817">
        <v>0</v>
      </c>
      <c r="L817">
        <v>0</v>
      </c>
      <c r="M817">
        <v>0</v>
      </c>
      <c r="N817">
        <v>0</v>
      </c>
      <c r="O817" s="27">
        <f>'Calculated Tab Properties'!O817</f>
        <v>0</v>
      </c>
      <c r="P817" s="27">
        <f>'Calculated Tab Properties'!P817</f>
        <v>0</v>
      </c>
      <c r="Q817">
        <f>'Calculated Tab Properties'!Q817</f>
        <v>-300</v>
      </c>
      <c r="R817" t="e">
        <f>'Calculated Tab Properties'!R817</f>
        <v>#DIV/0!</v>
      </c>
      <c r="T817" s="1">
        <v>0</v>
      </c>
      <c r="U817" s="1">
        <v>0</v>
      </c>
      <c r="V817">
        <f>T817*'GEOMETRIC INPUTS'!S817</f>
        <v>0</v>
      </c>
      <c r="W817">
        <v>816</v>
      </c>
      <c r="X817">
        <f t="shared" si="210"/>
        <v>0</v>
      </c>
      <c r="Y817">
        <f t="shared" si="211"/>
        <v>0</v>
      </c>
      <c r="Z817" s="27" t="e">
        <f t="shared" si="212"/>
        <v>#DIV/0!</v>
      </c>
      <c r="AA817" s="27" t="e">
        <f t="shared" si="213"/>
        <v>#DIV/0!</v>
      </c>
      <c r="AB817" s="27" t="e">
        <f t="shared" si="214"/>
        <v>#DIV/0!</v>
      </c>
      <c r="AC817" t="e">
        <f t="shared" si="215"/>
        <v>#DIV/0!</v>
      </c>
      <c r="AD817" s="24">
        <f>'GT Data'!D819</f>
        <v>0</v>
      </c>
      <c r="AE817" s="25" t="e">
        <f t="shared" si="216"/>
        <v>#DIV/0!</v>
      </c>
      <c r="AF817" s="25" t="e">
        <f t="shared" si="217"/>
        <v>#DIV/0!</v>
      </c>
      <c r="AG817" s="25" t="e">
        <f t="shared" si="218"/>
        <v>#DIV/0!</v>
      </c>
      <c r="AH817" s="25">
        <v>0</v>
      </c>
      <c r="AI817" s="25">
        <v>0</v>
      </c>
      <c r="AJ817" s="25">
        <f t="shared" si="219"/>
        <v>0</v>
      </c>
      <c r="AK817" s="24">
        <f>'GT Data'!N819</f>
        <v>0</v>
      </c>
      <c r="AL817" s="25" t="e">
        <f t="shared" si="220"/>
        <v>#DIV/0!</v>
      </c>
      <c r="AM817" s="25" t="e">
        <f t="shared" si="221"/>
        <v>#DIV/0!</v>
      </c>
      <c r="AN817" s="25" t="e">
        <f t="shared" si="222"/>
        <v>#DIV/0!</v>
      </c>
      <c r="AO817" s="25">
        <v>0</v>
      </c>
      <c r="AP817" s="25">
        <v>0</v>
      </c>
      <c r="AQ817" s="25" t="e">
        <f t="shared" si="223"/>
        <v>#DIV/0!</v>
      </c>
    </row>
    <row r="818" spans="1:43" x14ac:dyDescent="0.3">
      <c r="A818">
        <f>'Calculated Tab Properties'!A818</f>
        <v>0</v>
      </c>
      <c r="B818">
        <f>'Calculated Tab Properties'!B818</f>
        <v>0</v>
      </c>
      <c r="C818">
        <f>'Calculated Tab Properties'!C818</f>
        <v>0</v>
      </c>
      <c r="D818">
        <f>'Calculated Tab Properties'!D818</f>
        <v>0</v>
      </c>
      <c r="E818">
        <f>'Calculated Tab Properties'!E818</f>
        <v>0</v>
      </c>
      <c r="F818">
        <f>'Calculated Tab Properties'!F818</f>
        <v>0</v>
      </c>
      <c r="G818">
        <f>'Calculated Tab Properties'!G818</f>
        <v>0</v>
      </c>
      <c r="H818">
        <f>'Calculated Tab Properties'!H818</f>
        <v>0</v>
      </c>
      <c r="I818">
        <f>'Calculated Tab Properties'!I818</f>
        <v>0</v>
      </c>
      <c r="J818" s="20" t="e">
        <f>'Calculated Tab Properties'!J818</f>
        <v>#DIV/0!</v>
      </c>
      <c r="K818">
        <v>0</v>
      </c>
      <c r="L818">
        <v>0</v>
      </c>
      <c r="M818">
        <v>0</v>
      </c>
      <c r="N818">
        <v>0</v>
      </c>
      <c r="O818" s="27">
        <f>'Calculated Tab Properties'!O818</f>
        <v>0</v>
      </c>
      <c r="P818" s="27">
        <f>'Calculated Tab Properties'!P818</f>
        <v>0</v>
      </c>
      <c r="Q818">
        <f>'Calculated Tab Properties'!Q818</f>
        <v>-300</v>
      </c>
      <c r="R818" t="e">
        <f>'Calculated Tab Properties'!R818</f>
        <v>#DIV/0!</v>
      </c>
      <c r="T818" s="1">
        <v>0</v>
      </c>
      <c r="U818" s="1">
        <v>0</v>
      </c>
      <c r="V818">
        <f>T818*'GEOMETRIC INPUTS'!S818</f>
        <v>0</v>
      </c>
      <c r="W818">
        <v>817</v>
      </c>
      <c r="X818">
        <f t="shared" si="210"/>
        <v>0</v>
      </c>
      <c r="Y818">
        <f t="shared" si="211"/>
        <v>0</v>
      </c>
      <c r="Z818" s="27" t="e">
        <f t="shared" si="212"/>
        <v>#DIV/0!</v>
      </c>
      <c r="AA818" s="27" t="e">
        <f t="shared" si="213"/>
        <v>#DIV/0!</v>
      </c>
      <c r="AB818" s="27" t="e">
        <f t="shared" si="214"/>
        <v>#DIV/0!</v>
      </c>
      <c r="AC818" t="e">
        <f t="shared" si="215"/>
        <v>#DIV/0!</v>
      </c>
      <c r="AD818" s="24">
        <f>'GT Data'!D820</f>
        <v>0</v>
      </c>
      <c r="AE818" s="25" t="e">
        <f t="shared" si="216"/>
        <v>#DIV/0!</v>
      </c>
      <c r="AF818" s="25" t="e">
        <f t="shared" si="217"/>
        <v>#DIV/0!</v>
      </c>
      <c r="AG818" s="25" t="e">
        <f t="shared" si="218"/>
        <v>#DIV/0!</v>
      </c>
      <c r="AH818" s="25">
        <v>0</v>
      </c>
      <c r="AI818" s="25">
        <v>0</v>
      </c>
      <c r="AJ818" s="25">
        <f t="shared" si="219"/>
        <v>0</v>
      </c>
      <c r="AK818" s="24">
        <f>'GT Data'!N820</f>
        <v>0</v>
      </c>
      <c r="AL818" s="25" t="e">
        <f t="shared" si="220"/>
        <v>#DIV/0!</v>
      </c>
      <c r="AM818" s="25" t="e">
        <f t="shared" si="221"/>
        <v>#DIV/0!</v>
      </c>
      <c r="AN818" s="25" t="e">
        <f t="shared" si="222"/>
        <v>#DIV/0!</v>
      </c>
      <c r="AO818" s="25">
        <v>0</v>
      </c>
      <c r="AP818" s="25">
        <v>0</v>
      </c>
      <c r="AQ818" s="25" t="e">
        <f t="shared" si="223"/>
        <v>#DIV/0!</v>
      </c>
    </row>
    <row r="819" spans="1:43" x14ac:dyDescent="0.3">
      <c r="A819">
        <f>'Calculated Tab Properties'!A819</f>
        <v>0</v>
      </c>
      <c r="B819">
        <f>'Calculated Tab Properties'!B819</f>
        <v>0</v>
      </c>
      <c r="C819">
        <f>'Calculated Tab Properties'!C819</f>
        <v>0</v>
      </c>
      <c r="D819">
        <f>'Calculated Tab Properties'!D819</f>
        <v>0</v>
      </c>
      <c r="E819">
        <f>'Calculated Tab Properties'!E819</f>
        <v>0</v>
      </c>
      <c r="F819">
        <f>'Calculated Tab Properties'!F819</f>
        <v>0</v>
      </c>
      <c r="G819">
        <f>'Calculated Tab Properties'!G819</f>
        <v>0</v>
      </c>
      <c r="H819">
        <f>'Calculated Tab Properties'!H819</f>
        <v>0</v>
      </c>
      <c r="I819">
        <f>'Calculated Tab Properties'!I819</f>
        <v>0</v>
      </c>
      <c r="J819" s="20" t="e">
        <f>'Calculated Tab Properties'!J819</f>
        <v>#DIV/0!</v>
      </c>
      <c r="K819">
        <v>0</v>
      </c>
      <c r="L819">
        <v>0</v>
      </c>
      <c r="M819">
        <v>0</v>
      </c>
      <c r="N819">
        <v>0</v>
      </c>
      <c r="O819" s="27">
        <f>'Calculated Tab Properties'!O819</f>
        <v>0</v>
      </c>
      <c r="P819" s="27">
        <f>'Calculated Tab Properties'!P819</f>
        <v>0</v>
      </c>
      <c r="Q819">
        <f>'Calculated Tab Properties'!Q819</f>
        <v>-300</v>
      </c>
      <c r="R819" t="e">
        <f>'Calculated Tab Properties'!R819</f>
        <v>#DIV/0!</v>
      </c>
      <c r="T819" s="1">
        <v>0</v>
      </c>
      <c r="U819" s="1">
        <v>0</v>
      </c>
      <c r="V819">
        <f>T819*'GEOMETRIC INPUTS'!S819</f>
        <v>0</v>
      </c>
      <c r="W819">
        <v>818</v>
      </c>
      <c r="X819">
        <f t="shared" si="210"/>
        <v>0</v>
      </c>
      <c r="Y819">
        <f t="shared" si="211"/>
        <v>0</v>
      </c>
      <c r="Z819" s="27" t="e">
        <f t="shared" si="212"/>
        <v>#DIV/0!</v>
      </c>
      <c r="AA819" s="27" t="e">
        <f t="shared" si="213"/>
        <v>#DIV/0!</v>
      </c>
      <c r="AB819" s="27" t="e">
        <f t="shared" si="214"/>
        <v>#DIV/0!</v>
      </c>
      <c r="AC819" t="e">
        <f t="shared" si="215"/>
        <v>#DIV/0!</v>
      </c>
      <c r="AD819" s="24">
        <f>'GT Data'!D821</f>
        <v>0</v>
      </c>
      <c r="AE819" s="25" t="e">
        <f t="shared" si="216"/>
        <v>#DIV/0!</v>
      </c>
      <c r="AF819" s="25" t="e">
        <f t="shared" si="217"/>
        <v>#DIV/0!</v>
      </c>
      <c r="AG819" s="25" t="e">
        <f t="shared" si="218"/>
        <v>#DIV/0!</v>
      </c>
      <c r="AH819" s="25">
        <v>0</v>
      </c>
      <c r="AI819" s="25">
        <v>0</v>
      </c>
      <c r="AJ819" s="25">
        <f t="shared" si="219"/>
        <v>0</v>
      </c>
      <c r="AK819" s="24">
        <f>'GT Data'!N821</f>
        <v>0</v>
      </c>
      <c r="AL819" s="25" t="e">
        <f t="shared" si="220"/>
        <v>#DIV/0!</v>
      </c>
      <c r="AM819" s="25" t="e">
        <f t="shared" si="221"/>
        <v>#DIV/0!</v>
      </c>
      <c r="AN819" s="25" t="e">
        <f t="shared" si="222"/>
        <v>#DIV/0!</v>
      </c>
      <c r="AO819" s="25">
        <v>0</v>
      </c>
      <c r="AP819" s="25">
        <v>0</v>
      </c>
      <c r="AQ819" s="25" t="e">
        <f t="shared" si="223"/>
        <v>#DIV/0!</v>
      </c>
    </row>
    <row r="820" spans="1:43" x14ac:dyDescent="0.3">
      <c r="A820">
        <f>'Calculated Tab Properties'!A820</f>
        <v>0</v>
      </c>
      <c r="B820">
        <f>'Calculated Tab Properties'!B820</f>
        <v>0</v>
      </c>
      <c r="C820">
        <f>'Calculated Tab Properties'!C820</f>
        <v>0</v>
      </c>
      <c r="D820">
        <f>'Calculated Tab Properties'!D820</f>
        <v>0</v>
      </c>
      <c r="E820">
        <f>'Calculated Tab Properties'!E820</f>
        <v>0</v>
      </c>
      <c r="F820">
        <f>'Calculated Tab Properties'!F820</f>
        <v>0</v>
      </c>
      <c r="G820">
        <f>'Calculated Tab Properties'!G820</f>
        <v>0</v>
      </c>
      <c r="H820">
        <f>'Calculated Tab Properties'!H820</f>
        <v>0</v>
      </c>
      <c r="I820">
        <f>'Calculated Tab Properties'!I820</f>
        <v>0</v>
      </c>
      <c r="J820" s="20" t="e">
        <f>'Calculated Tab Properties'!J820</f>
        <v>#DIV/0!</v>
      </c>
      <c r="K820">
        <v>0</v>
      </c>
      <c r="L820">
        <v>0</v>
      </c>
      <c r="M820">
        <v>0</v>
      </c>
      <c r="N820">
        <v>0</v>
      </c>
      <c r="O820" s="27">
        <f>'Calculated Tab Properties'!O820</f>
        <v>0</v>
      </c>
      <c r="P820" s="27">
        <f>'Calculated Tab Properties'!P820</f>
        <v>0</v>
      </c>
      <c r="Q820">
        <f>'Calculated Tab Properties'!Q820</f>
        <v>-300</v>
      </c>
      <c r="R820" t="e">
        <f>'Calculated Tab Properties'!R820</f>
        <v>#DIV/0!</v>
      </c>
      <c r="T820" s="1">
        <v>0</v>
      </c>
      <c r="U820" s="1">
        <v>0</v>
      </c>
      <c r="V820">
        <f>T820*'GEOMETRIC INPUTS'!S820</f>
        <v>0</v>
      </c>
      <c r="W820">
        <v>819</v>
      </c>
      <c r="X820">
        <f t="shared" si="210"/>
        <v>0</v>
      </c>
      <c r="Y820">
        <f t="shared" si="211"/>
        <v>0</v>
      </c>
      <c r="Z820" s="27" t="e">
        <f t="shared" si="212"/>
        <v>#DIV/0!</v>
      </c>
      <c r="AA820" s="27" t="e">
        <f t="shared" si="213"/>
        <v>#DIV/0!</v>
      </c>
      <c r="AB820" s="27" t="e">
        <f t="shared" si="214"/>
        <v>#DIV/0!</v>
      </c>
      <c r="AC820" t="e">
        <f t="shared" si="215"/>
        <v>#DIV/0!</v>
      </c>
      <c r="AD820" s="24">
        <f>'GT Data'!D822</f>
        <v>0</v>
      </c>
      <c r="AE820" s="25" t="e">
        <f t="shared" si="216"/>
        <v>#DIV/0!</v>
      </c>
      <c r="AF820" s="25" t="e">
        <f t="shared" si="217"/>
        <v>#DIV/0!</v>
      </c>
      <c r="AG820" s="25" t="e">
        <f t="shared" si="218"/>
        <v>#DIV/0!</v>
      </c>
      <c r="AH820" s="25">
        <v>0</v>
      </c>
      <c r="AI820" s="25">
        <v>0</v>
      </c>
      <c r="AJ820" s="25">
        <f t="shared" si="219"/>
        <v>0</v>
      </c>
      <c r="AK820" s="24">
        <f>'GT Data'!N822</f>
        <v>0</v>
      </c>
      <c r="AL820" s="25" t="e">
        <f t="shared" si="220"/>
        <v>#DIV/0!</v>
      </c>
      <c r="AM820" s="25" t="e">
        <f t="shared" si="221"/>
        <v>#DIV/0!</v>
      </c>
      <c r="AN820" s="25" t="e">
        <f t="shared" si="222"/>
        <v>#DIV/0!</v>
      </c>
      <c r="AO820" s="25">
        <v>0</v>
      </c>
      <c r="AP820" s="25">
        <v>0</v>
      </c>
      <c r="AQ820" s="25" t="e">
        <f t="shared" si="223"/>
        <v>#DIV/0!</v>
      </c>
    </row>
    <row r="821" spans="1:43" x14ac:dyDescent="0.3">
      <c r="A821">
        <f>'Calculated Tab Properties'!A821</f>
        <v>0</v>
      </c>
      <c r="B821">
        <f>'Calculated Tab Properties'!B821</f>
        <v>0</v>
      </c>
      <c r="C821">
        <f>'Calculated Tab Properties'!C821</f>
        <v>0</v>
      </c>
      <c r="D821">
        <f>'Calculated Tab Properties'!D821</f>
        <v>0</v>
      </c>
      <c r="E821">
        <f>'Calculated Tab Properties'!E821</f>
        <v>0</v>
      </c>
      <c r="F821">
        <f>'Calculated Tab Properties'!F821</f>
        <v>0</v>
      </c>
      <c r="G821">
        <f>'Calculated Tab Properties'!G821</f>
        <v>0</v>
      </c>
      <c r="H821">
        <f>'Calculated Tab Properties'!H821</f>
        <v>0</v>
      </c>
      <c r="I821">
        <f>'Calculated Tab Properties'!I821</f>
        <v>0</v>
      </c>
      <c r="J821" s="20" t="e">
        <f>'Calculated Tab Properties'!J821</f>
        <v>#DIV/0!</v>
      </c>
      <c r="K821">
        <v>0</v>
      </c>
      <c r="L821">
        <v>0</v>
      </c>
      <c r="M821">
        <v>0</v>
      </c>
      <c r="N821">
        <v>0</v>
      </c>
      <c r="O821" s="27">
        <f>'Calculated Tab Properties'!O821</f>
        <v>0</v>
      </c>
      <c r="P821" s="27">
        <f>'Calculated Tab Properties'!P821</f>
        <v>0</v>
      </c>
      <c r="Q821">
        <f>'Calculated Tab Properties'!Q821</f>
        <v>-300</v>
      </c>
      <c r="R821" t="e">
        <f>'Calculated Tab Properties'!R821</f>
        <v>#DIV/0!</v>
      </c>
      <c r="T821" s="1">
        <v>0</v>
      </c>
      <c r="U821" s="1">
        <v>0</v>
      </c>
      <c r="V821">
        <f>T821*'GEOMETRIC INPUTS'!S821</f>
        <v>0</v>
      </c>
      <c r="W821">
        <v>820</v>
      </c>
      <c r="X821">
        <f t="shared" si="210"/>
        <v>0</v>
      </c>
      <c r="Y821">
        <f t="shared" si="211"/>
        <v>0</v>
      </c>
      <c r="Z821" s="27" t="e">
        <f t="shared" si="212"/>
        <v>#DIV/0!</v>
      </c>
      <c r="AA821" s="27" t="e">
        <f t="shared" si="213"/>
        <v>#DIV/0!</v>
      </c>
      <c r="AB821" s="27" t="e">
        <f t="shared" si="214"/>
        <v>#DIV/0!</v>
      </c>
      <c r="AC821" t="e">
        <f t="shared" si="215"/>
        <v>#DIV/0!</v>
      </c>
      <c r="AD821" s="24">
        <f>'GT Data'!D823</f>
        <v>0</v>
      </c>
      <c r="AE821" s="25" t="e">
        <f t="shared" si="216"/>
        <v>#DIV/0!</v>
      </c>
      <c r="AF821" s="25" t="e">
        <f t="shared" si="217"/>
        <v>#DIV/0!</v>
      </c>
      <c r="AG821" s="25" t="e">
        <f t="shared" si="218"/>
        <v>#DIV/0!</v>
      </c>
      <c r="AH821" s="25">
        <v>0</v>
      </c>
      <c r="AI821" s="25">
        <v>0</v>
      </c>
      <c r="AJ821" s="25">
        <f t="shared" si="219"/>
        <v>0</v>
      </c>
      <c r="AK821" s="24">
        <f>'GT Data'!N823</f>
        <v>0</v>
      </c>
      <c r="AL821" s="25" t="e">
        <f t="shared" si="220"/>
        <v>#DIV/0!</v>
      </c>
      <c r="AM821" s="25" t="e">
        <f t="shared" si="221"/>
        <v>#DIV/0!</v>
      </c>
      <c r="AN821" s="25" t="e">
        <f t="shared" si="222"/>
        <v>#DIV/0!</v>
      </c>
      <c r="AO821" s="25">
        <v>0</v>
      </c>
      <c r="AP821" s="25">
        <v>0</v>
      </c>
      <c r="AQ821" s="25" t="e">
        <f t="shared" si="223"/>
        <v>#DIV/0!</v>
      </c>
    </row>
    <row r="822" spans="1:43" x14ac:dyDescent="0.3">
      <c r="A822">
        <f>'Calculated Tab Properties'!A822</f>
        <v>0</v>
      </c>
      <c r="B822">
        <f>'Calculated Tab Properties'!B822</f>
        <v>0</v>
      </c>
      <c r="C822">
        <f>'Calculated Tab Properties'!C822</f>
        <v>0</v>
      </c>
      <c r="D822">
        <f>'Calculated Tab Properties'!D822</f>
        <v>0</v>
      </c>
      <c r="E822">
        <f>'Calculated Tab Properties'!E822</f>
        <v>0</v>
      </c>
      <c r="F822">
        <f>'Calculated Tab Properties'!F822</f>
        <v>0</v>
      </c>
      <c r="G822">
        <f>'Calculated Tab Properties'!G822</f>
        <v>0</v>
      </c>
      <c r="H822">
        <f>'Calculated Tab Properties'!H822</f>
        <v>0</v>
      </c>
      <c r="I822">
        <f>'Calculated Tab Properties'!I822</f>
        <v>0</v>
      </c>
      <c r="J822" s="20" t="e">
        <f>'Calculated Tab Properties'!J822</f>
        <v>#DIV/0!</v>
      </c>
      <c r="K822">
        <v>0</v>
      </c>
      <c r="L822">
        <v>0</v>
      </c>
      <c r="M822">
        <v>0</v>
      </c>
      <c r="N822">
        <v>0</v>
      </c>
      <c r="O822" s="27">
        <f>'Calculated Tab Properties'!O822</f>
        <v>0</v>
      </c>
      <c r="P822" s="27">
        <f>'Calculated Tab Properties'!P822</f>
        <v>0</v>
      </c>
      <c r="Q822">
        <f>'Calculated Tab Properties'!Q822</f>
        <v>-300</v>
      </c>
      <c r="R822" t="e">
        <f>'Calculated Tab Properties'!R822</f>
        <v>#DIV/0!</v>
      </c>
      <c r="T822" s="1">
        <v>0</v>
      </c>
      <c r="U822" s="1">
        <v>0</v>
      </c>
      <c r="V822">
        <f>T822*'GEOMETRIC INPUTS'!S822</f>
        <v>0</v>
      </c>
      <c r="W822">
        <v>821</v>
      </c>
      <c r="X822">
        <f t="shared" si="210"/>
        <v>0</v>
      </c>
      <c r="Y822">
        <f t="shared" si="211"/>
        <v>0</v>
      </c>
      <c r="Z822" s="27" t="e">
        <f t="shared" si="212"/>
        <v>#DIV/0!</v>
      </c>
      <c r="AA822" s="27" t="e">
        <f t="shared" si="213"/>
        <v>#DIV/0!</v>
      </c>
      <c r="AB822" s="27" t="e">
        <f t="shared" si="214"/>
        <v>#DIV/0!</v>
      </c>
      <c r="AC822" t="e">
        <f t="shared" si="215"/>
        <v>#DIV/0!</v>
      </c>
      <c r="AD822" s="24">
        <f>'GT Data'!D824</f>
        <v>0</v>
      </c>
      <c r="AE822" s="25" t="e">
        <f t="shared" si="216"/>
        <v>#DIV/0!</v>
      </c>
      <c r="AF822" s="25" t="e">
        <f t="shared" si="217"/>
        <v>#DIV/0!</v>
      </c>
      <c r="AG822" s="25" t="e">
        <f t="shared" si="218"/>
        <v>#DIV/0!</v>
      </c>
      <c r="AH822" s="25">
        <v>0</v>
      </c>
      <c r="AI822" s="25">
        <v>0</v>
      </c>
      <c r="AJ822" s="25">
        <f t="shared" si="219"/>
        <v>0</v>
      </c>
      <c r="AK822" s="24">
        <f>'GT Data'!N824</f>
        <v>0</v>
      </c>
      <c r="AL822" s="25" t="e">
        <f t="shared" si="220"/>
        <v>#DIV/0!</v>
      </c>
      <c r="AM822" s="25" t="e">
        <f t="shared" si="221"/>
        <v>#DIV/0!</v>
      </c>
      <c r="AN822" s="25" t="e">
        <f t="shared" si="222"/>
        <v>#DIV/0!</v>
      </c>
      <c r="AO822" s="25">
        <v>0</v>
      </c>
      <c r="AP822" s="25">
        <v>0</v>
      </c>
      <c r="AQ822" s="25" t="e">
        <f t="shared" si="223"/>
        <v>#DIV/0!</v>
      </c>
    </row>
    <row r="823" spans="1:43" x14ac:dyDescent="0.3">
      <c r="A823">
        <f>'Calculated Tab Properties'!A823</f>
        <v>0</v>
      </c>
      <c r="B823">
        <f>'Calculated Tab Properties'!B823</f>
        <v>0</v>
      </c>
      <c r="C823">
        <f>'Calculated Tab Properties'!C823</f>
        <v>0</v>
      </c>
      <c r="D823">
        <f>'Calculated Tab Properties'!D823</f>
        <v>0</v>
      </c>
      <c r="E823">
        <f>'Calculated Tab Properties'!E823</f>
        <v>0</v>
      </c>
      <c r="F823">
        <f>'Calculated Tab Properties'!F823</f>
        <v>0</v>
      </c>
      <c r="G823">
        <f>'Calculated Tab Properties'!G823</f>
        <v>0</v>
      </c>
      <c r="H823">
        <f>'Calculated Tab Properties'!H823</f>
        <v>0</v>
      </c>
      <c r="I823">
        <f>'Calculated Tab Properties'!I823</f>
        <v>0</v>
      </c>
      <c r="J823" s="20" t="e">
        <f>'Calculated Tab Properties'!J823</f>
        <v>#DIV/0!</v>
      </c>
      <c r="K823">
        <v>0</v>
      </c>
      <c r="L823">
        <v>0</v>
      </c>
      <c r="M823">
        <v>0</v>
      </c>
      <c r="N823">
        <v>0</v>
      </c>
      <c r="O823" s="27">
        <f>'Calculated Tab Properties'!O823</f>
        <v>0</v>
      </c>
      <c r="P823" s="27">
        <f>'Calculated Tab Properties'!P823</f>
        <v>0</v>
      </c>
      <c r="Q823">
        <f>'Calculated Tab Properties'!Q823</f>
        <v>-300</v>
      </c>
      <c r="R823" t="e">
        <f>'Calculated Tab Properties'!R823</f>
        <v>#DIV/0!</v>
      </c>
      <c r="T823" s="1">
        <v>0</v>
      </c>
      <c r="U823" s="1">
        <v>0</v>
      </c>
      <c r="V823">
        <f>T823*'GEOMETRIC INPUTS'!S823</f>
        <v>0</v>
      </c>
      <c r="W823">
        <v>822</v>
      </c>
      <c r="X823">
        <f t="shared" si="210"/>
        <v>0</v>
      </c>
      <c r="Y823">
        <f t="shared" si="211"/>
        <v>0</v>
      </c>
      <c r="Z823" s="27" t="e">
        <f t="shared" si="212"/>
        <v>#DIV/0!</v>
      </c>
      <c r="AA823" s="27" t="e">
        <f t="shared" si="213"/>
        <v>#DIV/0!</v>
      </c>
      <c r="AB823" s="27" t="e">
        <f t="shared" si="214"/>
        <v>#DIV/0!</v>
      </c>
      <c r="AC823" t="e">
        <f t="shared" si="215"/>
        <v>#DIV/0!</v>
      </c>
      <c r="AD823" s="24">
        <f>'GT Data'!D825</f>
        <v>0</v>
      </c>
      <c r="AE823" s="25" t="e">
        <f t="shared" si="216"/>
        <v>#DIV/0!</v>
      </c>
      <c r="AF823" s="25" t="e">
        <f t="shared" si="217"/>
        <v>#DIV/0!</v>
      </c>
      <c r="AG823" s="25" t="e">
        <f t="shared" si="218"/>
        <v>#DIV/0!</v>
      </c>
      <c r="AH823" s="25">
        <v>0</v>
      </c>
      <c r="AI823" s="25">
        <v>0</v>
      </c>
      <c r="AJ823" s="25">
        <f t="shared" si="219"/>
        <v>0</v>
      </c>
      <c r="AK823" s="24">
        <f>'GT Data'!N825</f>
        <v>0</v>
      </c>
      <c r="AL823" s="25" t="e">
        <f t="shared" si="220"/>
        <v>#DIV/0!</v>
      </c>
      <c r="AM823" s="25" t="e">
        <f t="shared" si="221"/>
        <v>#DIV/0!</v>
      </c>
      <c r="AN823" s="25" t="e">
        <f t="shared" si="222"/>
        <v>#DIV/0!</v>
      </c>
      <c r="AO823" s="25">
        <v>0</v>
      </c>
      <c r="AP823" s="25">
        <v>0</v>
      </c>
      <c r="AQ823" s="25" t="e">
        <f t="shared" si="223"/>
        <v>#DIV/0!</v>
      </c>
    </row>
    <row r="824" spans="1:43" x14ac:dyDescent="0.3">
      <c r="A824">
        <f>'Calculated Tab Properties'!A824</f>
        <v>0</v>
      </c>
      <c r="B824">
        <f>'Calculated Tab Properties'!B824</f>
        <v>0</v>
      </c>
      <c r="C824">
        <f>'Calculated Tab Properties'!C824</f>
        <v>0</v>
      </c>
      <c r="D824">
        <f>'Calculated Tab Properties'!D824</f>
        <v>0</v>
      </c>
      <c r="E824">
        <f>'Calculated Tab Properties'!E824</f>
        <v>0</v>
      </c>
      <c r="F824">
        <f>'Calculated Tab Properties'!F824</f>
        <v>0</v>
      </c>
      <c r="G824">
        <f>'Calculated Tab Properties'!G824</f>
        <v>0</v>
      </c>
      <c r="H824">
        <f>'Calculated Tab Properties'!H824</f>
        <v>0</v>
      </c>
      <c r="I824">
        <f>'Calculated Tab Properties'!I824</f>
        <v>0</v>
      </c>
      <c r="J824" s="20" t="e">
        <f>'Calculated Tab Properties'!J824</f>
        <v>#DIV/0!</v>
      </c>
      <c r="K824">
        <v>0</v>
      </c>
      <c r="L824">
        <v>0</v>
      </c>
      <c r="M824">
        <v>0</v>
      </c>
      <c r="N824">
        <v>0</v>
      </c>
      <c r="O824" s="27">
        <f>'Calculated Tab Properties'!O824</f>
        <v>0</v>
      </c>
      <c r="P824" s="27">
        <f>'Calculated Tab Properties'!P824</f>
        <v>0</v>
      </c>
      <c r="Q824">
        <f>'Calculated Tab Properties'!Q824</f>
        <v>-300</v>
      </c>
      <c r="R824" t="e">
        <f>'Calculated Tab Properties'!R824</f>
        <v>#DIV/0!</v>
      </c>
      <c r="T824" s="1">
        <v>0</v>
      </c>
      <c r="U824" s="1">
        <v>0</v>
      </c>
      <c r="V824">
        <f>T824*'GEOMETRIC INPUTS'!S824</f>
        <v>0</v>
      </c>
      <c r="W824">
        <v>823</v>
      </c>
      <c r="X824">
        <f t="shared" si="210"/>
        <v>0</v>
      </c>
      <c r="Y824">
        <f t="shared" si="211"/>
        <v>0</v>
      </c>
      <c r="Z824" s="27" t="e">
        <f t="shared" si="212"/>
        <v>#DIV/0!</v>
      </c>
      <c r="AA824" s="27" t="e">
        <f t="shared" si="213"/>
        <v>#DIV/0!</v>
      </c>
      <c r="AB824" s="27" t="e">
        <f t="shared" si="214"/>
        <v>#DIV/0!</v>
      </c>
      <c r="AC824" t="e">
        <f t="shared" si="215"/>
        <v>#DIV/0!</v>
      </c>
      <c r="AD824" s="24">
        <f>'GT Data'!D826</f>
        <v>0</v>
      </c>
      <c r="AE824" s="25" t="e">
        <f t="shared" si="216"/>
        <v>#DIV/0!</v>
      </c>
      <c r="AF824" s="25" t="e">
        <f t="shared" si="217"/>
        <v>#DIV/0!</v>
      </c>
      <c r="AG824" s="25" t="e">
        <f t="shared" si="218"/>
        <v>#DIV/0!</v>
      </c>
      <c r="AH824" s="25">
        <v>0</v>
      </c>
      <c r="AI824" s="25">
        <v>0</v>
      </c>
      <c r="AJ824" s="25">
        <f t="shared" si="219"/>
        <v>0</v>
      </c>
      <c r="AK824" s="24">
        <f>'GT Data'!N826</f>
        <v>0</v>
      </c>
      <c r="AL824" s="25" t="e">
        <f t="shared" si="220"/>
        <v>#DIV/0!</v>
      </c>
      <c r="AM824" s="25" t="e">
        <f t="shared" si="221"/>
        <v>#DIV/0!</v>
      </c>
      <c r="AN824" s="25" t="e">
        <f t="shared" si="222"/>
        <v>#DIV/0!</v>
      </c>
      <c r="AO824" s="25">
        <v>0</v>
      </c>
      <c r="AP824" s="25">
        <v>0</v>
      </c>
      <c r="AQ824" s="25" t="e">
        <f t="shared" si="223"/>
        <v>#DIV/0!</v>
      </c>
    </row>
    <row r="825" spans="1:43" x14ac:dyDescent="0.3">
      <c r="A825">
        <f>'Calculated Tab Properties'!A825</f>
        <v>0</v>
      </c>
      <c r="B825">
        <f>'Calculated Tab Properties'!B825</f>
        <v>0</v>
      </c>
      <c r="C825">
        <f>'Calculated Tab Properties'!C825</f>
        <v>0</v>
      </c>
      <c r="D825">
        <f>'Calculated Tab Properties'!D825</f>
        <v>0</v>
      </c>
      <c r="E825">
        <f>'Calculated Tab Properties'!E825</f>
        <v>0</v>
      </c>
      <c r="F825">
        <f>'Calculated Tab Properties'!F825</f>
        <v>0</v>
      </c>
      <c r="G825">
        <f>'Calculated Tab Properties'!G825</f>
        <v>0</v>
      </c>
      <c r="H825">
        <f>'Calculated Tab Properties'!H825</f>
        <v>0</v>
      </c>
      <c r="I825">
        <f>'Calculated Tab Properties'!I825</f>
        <v>0</v>
      </c>
      <c r="J825" s="20" t="e">
        <f>'Calculated Tab Properties'!J825</f>
        <v>#DIV/0!</v>
      </c>
      <c r="K825">
        <v>0</v>
      </c>
      <c r="L825">
        <v>0</v>
      </c>
      <c r="M825">
        <v>0</v>
      </c>
      <c r="N825">
        <v>0</v>
      </c>
      <c r="O825" s="27">
        <f>'Calculated Tab Properties'!O825</f>
        <v>0</v>
      </c>
      <c r="P825" s="27">
        <f>'Calculated Tab Properties'!P825</f>
        <v>0</v>
      </c>
      <c r="Q825">
        <f>'Calculated Tab Properties'!Q825</f>
        <v>-300</v>
      </c>
      <c r="R825" t="e">
        <f>'Calculated Tab Properties'!R825</f>
        <v>#DIV/0!</v>
      </c>
      <c r="T825" s="1">
        <v>0</v>
      </c>
      <c r="U825" s="1">
        <v>0</v>
      </c>
      <c r="V825">
        <f>T825*'GEOMETRIC INPUTS'!S825</f>
        <v>0</v>
      </c>
      <c r="W825">
        <v>824</v>
      </c>
      <c r="X825">
        <f t="shared" si="210"/>
        <v>0</v>
      </c>
      <c r="Y825">
        <f t="shared" si="211"/>
        <v>0</v>
      </c>
      <c r="Z825" s="27" t="e">
        <f t="shared" si="212"/>
        <v>#DIV/0!</v>
      </c>
      <c r="AA825" s="27" t="e">
        <f t="shared" si="213"/>
        <v>#DIV/0!</v>
      </c>
      <c r="AB825" s="27" t="e">
        <f t="shared" si="214"/>
        <v>#DIV/0!</v>
      </c>
      <c r="AC825" t="e">
        <f t="shared" si="215"/>
        <v>#DIV/0!</v>
      </c>
      <c r="AD825" s="24">
        <f>'GT Data'!D827</f>
        <v>0</v>
      </c>
      <c r="AE825" s="25" t="e">
        <f t="shared" si="216"/>
        <v>#DIV/0!</v>
      </c>
      <c r="AF825" s="25" t="e">
        <f t="shared" si="217"/>
        <v>#DIV/0!</v>
      </c>
      <c r="AG825" s="25" t="e">
        <f t="shared" si="218"/>
        <v>#DIV/0!</v>
      </c>
      <c r="AH825" s="25">
        <v>0</v>
      </c>
      <c r="AI825" s="25">
        <v>0</v>
      </c>
      <c r="AJ825" s="25">
        <f t="shared" si="219"/>
        <v>0</v>
      </c>
      <c r="AK825" s="24">
        <f>'GT Data'!N827</f>
        <v>0</v>
      </c>
      <c r="AL825" s="25" t="e">
        <f t="shared" si="220"/>
        <v>#DIV/0!</v>
      </c>
      <c r="AM825" s="25" t="e">
        <f t="shared" si="221"/>
        <v>#DIV/0!</v>
      </c>
      <c r="AN825" s="25" t="e">
        <f t="shared" si="222"/>
        <v>#DIV/0!</v>
      </c>
      <c r="AO825" s="25">
        <v>0</v>
      </c>
      <c r="AP825" s="25">
        <v>0</v>
      </c>
      <c r="AQ825" s="25" t="e">
        <f t="shared" si="223"/>
        <v>#DIV/0!</v>
      </c>
    </row>
    <row r="826" spans="1:43" x14ac:dyDescent="0.3">
      <c r="A826">
        <f>'Calculated Tab Properties'!A826</f>
        <v>0</v>
      </c>
      <c r="B826">
        <f>'Calculated Tab Properties'!B826</f>
        <v>0</v>
      </c>
      <c r="C826">
        <f>'Calculated Tab Properties'!C826</f>
        <v>0</v>
      </c>
      <c r="D826">
        <f>'Calculated Tab Properties'!D826</f>
        <v>0</v>
      </c>
      <c r="E826">
        <f>'Calculated Tab Properties'!E826</f>
        <v>0</v>
      </c>
      <c r="F826">
        <f>'Calculated Tab Properties'!F826</f>
        <v>0</v>
      </c>
      <c r="G826">
        <f>'Calculated Tab Properties'!G826</f>
        <v>0</v>
      </c>
      <c r="H826">
        <f>'Calculated Tab Properties'!H826</f>
        <v>0</v>
      </c>
      <c r="I826">
        <f>'Calculated Tab Properties'!I826</f>
        <v>0</v>
      </c>
      <c r="J826" s="20" t="e">
        <f>'Calculated Tab Properties'!J826</f>
        <v>#DIV/0!</v>
      </c>
      <c r="K826">
        <v>0</v>
      </c>
      <c r="L826">
        <v>0</v>
      </c>
      <c r="M826">
        <v>0</v>
      </c>
      <c r="N826">
        <v>0</v>
      </c>
      <c r="O826" s="27">
        <f>'Calculated Tab Properties'!O826</f>
        <v>0</v>
      </c>
      <c r="P826" s="27">
        <f>'Calculated Tab Properties'!P826</f>
        <v>0</v>
      </c>
      <c r="Q826">
        <f>'Calculated Tab Properties'!Q826</f>
        <v>-300</v>
      </c>
      <c r="R826" t="e">
        <f>'Calculated Tab Properties'!R826</f>
        <v>#DIV/0!</v>
      </c>
      <c r="T826" s="1">
        <v>0</v>
      </c>
      <c r="U826" s="1">
        <v>0</v>
      </c>
      <c r="V826">
        <f>T826*'GEOMETRIC INPUTS'!S826</f>
        <v>0</v>
      </c>
      <c r="W826">
        <v>825</v>
      </c>
      <c r="X826">
        <f t="shared" si="210"/>
        <v>0</v>
      </c>
      <c r="Y826">
        <f t="shared" si="211"/>
        <v>0</v>
      </c>
      <c r="Z826" s="27" t="e">
        <f t="shared" si="212"/>
        <v>#DIV/0!</v>
      </c>
      <c r="AA826" s="27" t="e">
        <f t="shared" si="213"/>
        <v>#DIV/0!</v>
      </c>
      <c r="AB826" s="27" t="e">
        <f t="shared" si="214"/>
        <v>#DIV/0!</v>
      </c>
      <c r="AC826" t="e">
        <f t="shared" si="215"/>
        <v>#DIV/0!</v>
      </c>
      <c r="AD826" s="24">
        <f>'GT Data'!D828</f>
        <v>0</v>
      </c>
      <c r="AE826" s="25" t="e">
        <f t="shared" si="216"/>
        <v>#DIV/0!</v>
      </c>
      <c r="AF826" s="25" t="e">
        <f t="shared" si="217"/>
        <v>#DIV/0!</v>
      </c>
      <c r="AG826" s="25" t="e">
        <f t="shared" si="218"/>
        <v>#DIV/0!</v>
      </c>
      <c r="AH826" s="25">
        <v>0</v>
      </c>
      <c r="AI826" s="25">
        <v>0</v>
      </c>
      <c r="AJ826" s="25">
        <f t="shared" si="219"/>
        <v>0</v>
      </c>
      <c r="AK826" s="24">
        <f>'GT Data'!N828</f>
        <v>0</v>
      </c>
      <c r="AL826" s="25" t="e">
        <f t="shared" si="220"/>
        <v>#DIV/0!</v>
      </c>
      <c r="AM826" s="25" t="e">
        <f t="shared" si="221"/>
        <v>#DIV/0!</v>
      </c>
      <c r="AN826" s="25" t="e">
        <f t="shared" si="222"/>
        <v>#DIV/0!</v>
      </c>
      <c r="AO826" s="25">
        <v>0</v>
      </c>
      <c r="AP826" s="25">
        <v>0</v>
      </c>
      <c r="AQ826" s="25" t="e">
        <f t="shared" si="223"/>
        <v>#DIV/0!</v>
      </c>
    </row>
    <row r="827" spans="1:43" x14ac:dyDescent="0.3">
      <c r="A827">
        <f>'Calculated Tab Properties'!A827</f>
        <v>0</v>
      </c>
      <c r="B827">
        <f>'Calculated Tab Properties'!B827</f>
        <v>0</v>
      </c>
      <c r="C827">
        <f>'Calculated Tab Properties'!C827</f>
        <v>0</v>
      </c>
      <c r="D827">
        <f>'Calculated Tab Properties'!D827</f>
        <v>0</v>
      </c>
      <c r="E827">
        <f>'Calculated Tab Properties'!E827</f>
        <v>0</v>
      </c>
      <c r="F827">
        <f>'Calculated Tab Properties'!F827</f>
        <v>0</v>
      </c>
      <c r="G827">
        <f>'Calculated Tab Properties'!G827</f>
        <v>0</v>
      </c>
      <c r="H827">
        <f>'Calculated Tab Properties'!H827</f>
        <v>0</v>
      </c>
      <c r="I827">
        <f>'Calculated Tab Properties'!I827</f>
        <v>0</v>
      </c>
      <c r="J827" s="20" t="e">
        <f>'Calculated Tab Properties'!J827</f>
        <v>#DIV/0!</v>
      </c>
      <c r="K827">
        <v>0</v>
      </c>
      <c r="L827">
        <v>0</v>
      </c>
      <c r="M827">
        <v>0</v>
      </c>
      <c r="N827">
        <v>0</v>
      </c>
      <c r="O827" s="27">
        <f>'Calculated Tab Properties'!O827</f>
        <v>0</v>
      </c>
      <c r="P827" s="27">
        <f>'Calculated Tab Properties'!P827</f>
        <v>0</v>
      </c>
      <c r="Q827">
        <f>'Calculated Tab Properties'!Q827</f>
        <v>-300</v>
      </c>
      <c r="R827" t="e">
        <f>'Calculated Tab Properties'!R827</f>
        <v>#DIV/0!</v>
      </c>
      <c r="T827" s="1">
        <v>0</v>
      </c>
      <c r="U827" s="1">
        <v>0</v>
      </c>
      <c r="V827">
        <f>T827*'GEOMETRIC INPUTS'!S827</f>
        <v>0</v>
      </c>
      <c r="W827">
        <v>826</v>
      </c>
      <c r="X827">
        <f t="shared" si="210"/>
        <v>0</v>
      </c>
      <c r="Y827">
        <f t="shared" si="211"/>
        <v>0</v>
      </c>
      <c r="Z827" s="27" t="e">
        <f t="shared" si="212"/>
        <v>#DIV/0!</v>
      </c>
      <c r="AA827" s="27" t="e">
        <f t="shared" si="213"/>
        <v>#DIV/0!</v>
      </c>
      <c r="AB827" s="27" t="e">
        <f t="shared" si="214"/>
        <v>#DIV/0!</v>
      </c>
      <c r="AC827" t="e">
        <f t="shared" si="215"/>
        <v>#DIV/0!</v>
      </c>
      <c r="AD827" s="24">
        <f>'GT Data'!D829</f>
        <v>0</v>
      </c>
      <c r="AE827" s="25" t="e">
        <f t="shared" si="216"/>
        <v>#DIV/0!</v>
      </c>
      <c r="AF827" s="25" t="e">
        <f t="shared" si="217"/>
        <v>#DIV/0!</v>
      </c>
      <c r="AG827" s="25" t="e">
        <f t="shared" si="218"/>
        <v>#DIV/0!</v>
      </c>
      <c r="AH827" s="25">
        <v>0</v>
      </c>
      <c r="AI827" s="25">
        <v>0</v>
      </c>
      <c r="AJ827" s="25">
        <f t="shared" si="219"/>
        <v>0</v>
      </c>
      <c r="AK827" s="24">
        <f>'GT Data'!N829</f>
        <v>0</v>
      </c>
      <c r="AL827" s="25" t="e">
        <f t="shared" si="220"/>
        <v>#DIV/0!</v>
      </c>
      <c r="AM827" s="25" t="e">
        <f t="shared" si="221"/>
        <v>#DIV/0!</v>
      </c>
      <c r="AN827" s="25" t="e">
        <f t="shared" si="222"/>
        <v>#DIV/0!</v>
      </c>
      <c r="AO827" s="25">
        <v>0</v>
      </c>
      <c r="AP827" s="25">
        <v>0</v>
      </c>
      <c r="AQ827" s="25" t="e">
        <f t="shared" si="223"/>
        <v>#DIV/0!</v>
      </c>
    </row>
    <row r="828" spans="1:43" x14ac:dyDescent="0.3">
      <c r="A828">
        <f>'Calculated Tab Properties'!A828</f>
        <v>0</v>
      </c>
      <c r="B828">
        <f>'Calculated Tab Properties'!B828</f>
        <v>0</v>
      </c>
      <c r="C828">
        <f>'Calculated Tab Properties'!C828</f>
        <v>0</v>
      </c>
      <c r="D828">
        <f>'Calculated Tab Properties'!D828</f>
        <v>0</v>
      </c>
      <c r="E828">
        <f>'Calculated Tab Properties'!E828</f>
        <v>0</v>
      </c>
      <c r="F828">
        <f>'Calculated Tab Properties'!F828</f>
        <v>0</v>
      </c>
      <c r="G828">
        <f>'Calculated Tab Properties'!G828</f>
        <v>0</v>
      </c>
      <c r="H828">
        <f>'Calculated Tab Properties'!H828</f>
        <v>0</v>
      </c>
      <c r="I828">
        <f>'Calculated Tab Properties'!I828</f>
        <v>0</v>
      </c>
      <c r="J828" s="20" t="e">
        <f>'Calculated Tab Properties'!J828</f>
        <v>#DIV/0!</v>
      </c>
      <c r="K828">
        <v>0</v>
      </c>
      <c r="L828">
        <v>0</v>
      </c>
      <c r="M828">
        <v>0</v>
      </c>
      <c r="N828">
        <v>0</v>
      </c>
      <c r="O828" s="27">
        <f>'Calculated Tab Properties'!O828</f>
        <v>0</v>
      </c>
      <c r="P828" s="27">
        <f>'Calculated Tab Properties'!P828</f>
        <v>0</v>
      </c>
      <c r="Q828">
        <f>'Calculated Tab Properties'!Q828</f>
        <v>-300</v>
      </c>
      <c r="R828" t="e">
        <f>'Calculated Tab Properties'!R828</f>
        <v>#DIV/0!</v>
      </c>
      <c r="T828" s="1">
        <v>0</v>
      </c>
      <c r="U828" s="1">
        <v>0</v>
      </c>
      <c r="V828">
        <f>T828*'GEOMETRIC INPUTS'!S828</f>
        <v>0</v>
      </c>
      <c r="W828">
        <v>827</v>
      </c>
      <c r="X828">
        <f t="shared" si="210"/>
        <v>0</v>
      </c>
      <c r="Y828">
        <f t="shared" si="211"/>
        <v>0</v>
      </c>
      <c r="Z828" s="27" t="e">
        <f t="shared" si="212"/>
        <v>#DIV/0!</v>
      </c>
      <c r="AA828" s="27" t="e">
        <f t="shared" si="213"/>
        <v>#DIV/0!</v>
      </c>
      <c r="AB828" s="27" t="e">
        <f t="shared" si="214"/>
        <v>#DIV/0!</v>
      </c>
      <c r="AC828" t="e">
        <f t="shared" si="215"/>
        <v>#DIV/0!</v>
      </c>
      <c r="AD828" s="24">
        <f>'GT Data'!D830</f>
        <v>0</v>
      </c>
      <c r="AE828" s="25" t="e">
        <f t="shared" si="216"/>
        <v>#DIV/0!</v>
      </c>
      <c r="AF828" s="25" t="e">
        <f t="shared" si="217"/>
        <v>#DIV/0!</v>
      </c>
      <c r="AG828" s="25" t="e">
        <f t="shared" si="218"/>
        <v>#DIV/0!</v>
      </c>
      <c r="AH828" s="25">
        <v>0</v>
      </c>
      <c r="AI828" s="25">
        <v>0</v>
      </c>
      <c r="AJ828" s="25">
        <f t="shared" si="219"/>
        <v>0</v>
      </c>
      <c r="AK828" s="24">
        <f>'GT Data'!N830</f>
        <v>0</v>
      </c>
      <c r="AL828" s="25" t="e">
        <f t="shared" si="220"/>
        <v>#DIV/0!</v>
      </c>
      <c r="AM828" s="25" t="e">
        <f t="shared" si="221"/>
        <v>#DIV/0!</v>
      </c>
      <c r="AN828" s="25" t="e">
        <f t="shared" si="222"/>
        <v>#DIV/0!</v>
      </c>
      <c r="AO828" s="25">
        <v>0</v>
      </c>
      <c r="AP828" s="25">
        <v>0</v>
      </c>
      <c r="AQ828" s="25" t="e">
        <f t="shared" si="223"/>
        <v>#DIV/0!</v>
      </c>
    </row>
    <row r="829" spans="1:43" x14ac:dyDescent="0.3">
      <c r="A829">
        <f>'Calculated Tab Properties'!A829</f>
        <v>0</v>
      </c>
      <c r="B829">
        <f>'Calculated Tab Properties'!B829</f>
        <v>0</v>
      </c>
      <c r="C829">
        <f>'Calculated Tab Properties'!C829</f>
        <v>0</v>
      </c>
      <c r="D829">
        <f>'Calculated Tab Properties'!D829</f>
        <v>0</v>
      </c>
      <c r="E829">
        <f>'Calculated Tab Properties'!E829</f>
        <v>0</v>
      </c>
      <c r="F829">
        <f>'Calculated Tab Properties'!F829</f>
        <v>0</v>
      </c>
      <c r="G829">
        <f>'Calculated Tab Properties'!G829</f>
        <v>0</v>
      </c>
      <c r="H829">
        <f>'Calculated Tab Properties'!H829</f>
        <v>0</v>
      </c>
      <c r="I829">
        <f>'Calculated Tab Properties'!I829</f>
        <v>0</v>
      </c>
      <c r="J829" s="20" t="e">
        <f>'Calculated Tab Properties'!J829</f>
        <v>#DIV/0!</v>
      </c>
      <c r="K829">
        <v>0</v>
      </c>
      <c r="L829">
        <v>0</v>
      </c>
      <c r="M829">
        <v>0</v>
      </c>
      <c r="N829">
        <v>0</v>
      </c>
      <c r="O829" s="27">
        <f>'Calculated Tab Properties'!O829</f>
        <v>0</v>
      </c>
      <c r="P829" s="27">
        <f>'Calculated Tab Properties'!P829</f>
        <v>0</v>
      </c>
      <c r="Q829">
        <f>'Calculated Tab Properties'!Q829</f>
        <v>-300</v>
      </c>
      <c r="R829" t="e">
        <f>'Calculated Tab Properties'!R829</f>
        <v>#DIV/0!</v>
      </c>
      <c r="T829" s="1">
        <v>0</v>
      </c>
      <c r="U829" s="1">
        <v>0</v>
      </c>
      <c r="V829">
        <f>T829*'GEOMETRIC INPUTS'!S829</f>
        <v>0</v>
      </c>
      <c r="W829">
        <v>828</v>
      </c>
      <c r="X829">
        <f t="shared" si="210"/>
        <v>0</v>
      </c>
      <c r="Y829">
        <f t="shared" si="211"/>
        <v>0</v>
      </c>
      <c r="Z829" s="27" t="e">
        <f t="shared" si="212"/>
        <v>#DIV/0!</v>
      </c>
      <c r="AA829" s="27" t="e">
        <f t="shared" si="213"/>
        <v>#DIV/0!</v>
      </c>
      <c r="AB829" s="27" t="e">
        <f t="shared" si="214"/>
        <v>#DIV/0!</v>
      </c>
      <c r="AC829" t="e">
        <f t="shared" si="215"/>
        <v>#DIV/0!</v>
      </c>
      <c r="AD829" s="24">
        <f>'GT Data'!D831</f>
        <v>0</v>
      </c>
      <c r="AE829" s="25" t="e">
        <f t="shared" si="216"/>
        <v>#DIV/0!</v>
      </c>
      <c r="AF829" s="25" t="e">
        <f t="shared" si="217"/>
        <v>#DIV/0!</v>
      </c>
      <c r="AG829" s="25" t="e">
        <f t="shared" si="218"/>
        <v>#DIV/0!</v>
      </c>
      <c r="AH829" s="25">
        <v>0</v>
      </c>
      <c r="AI829" s="25">
        <v>0</v>
      </c>
      <c r="AJ829" s="25">
        <f t="shared" si="219"/>
        <v>0</v>
      </c>
      <c r="AK829" s="24">
        <f>'GT Data'!N831</f>
        <v>0</v>
      </c>
      <c r="AL829" s="25" t="e">
        <f t="shared" si="220"/>
        <v>#DIV/0!</v>
      </c>
      <c r="AM829" s="25" t="e">
        <f t="shared" si="221"/>
        <v>#DIV/0!</v>
      </c>
      <c r="AN829" s="25" t="e">
        <f t="shared" si="222"/>
        <v>#DIV/0!</v>
      </c>
      <c r="AO829" s="25">
        <v>0</v>
      </c>
      <c r="AP829" s="25">
        <v>0</v>
      </c>
      <c r="AQ829" s="25" t="e">
        <f t="shared" si="223"/>
        <v>#DIV/0!</v>
      </c>
    </row>
    <row r="830" spans="1:43" x14ac:dyDescent="0.3">
      <c r="A830">
        <f>'Calculated Tab Properties'!A830</f>
        <v>0</v>
      </c>
      <c r="B830">
        <f>'Calculated Tab Properties'!B830</f>
        <v>0</v>
      </c>
      <c r="C830">
        <f>'Calculated Tab Properties'!C830</f>
        <v>0</v>
      </c>
      <c r="D830">
        <f>'Calculated Tab Properties'!D830</f>
        <v>0</v>
      </c>
      <c r="E830">
        <f>'Calculated Tab Properties'!E830</f>
        <v>0</v>
      </c>
      <c r="F830">
        <f>'Calculated Tab Properties'!F830</f>
        <v>0</v>
      </c>
      <c r="G830">
        <f>'Calculated Tab Properties'!G830</f>
        <v>0</v>
      </c>
      <c r="H830">
        <f>'Calculated Tab Properties'!H830</f>
        <v>0</v>
      </c>
      <c r="I830">
        <f>'Calculated Tab Properties'!I830</f>
        <v>0</v>
      </c>
      <c r="J830" s="20" t="e">
        <f>'Calculated Tab Properties'!J830</f>
        <v>#DIV/0!</v>
      </c>
      <c r="K830">
        <v>0</v>
      </c>
      <c r="L830">
        <v>0</v>
      </c>
      <c r="M830">
        <v>0</v>
      </c>
      <c r="N830">
        <v>0</v>
      </c>
      <c r="O830" s="27">
        <f>'Calculated Tab Properties'!O830</f>
        <v>0</v>
      </c>
      <c r="P830" s="27">
        <f>'Calculated Tab Properties'!P830</f>
        <v>0</v>
      </c>
      <c r="Q830">
        <f>'Calculated Tab Properties'!Q830</f>
        <v>-300</v>
      </c>
      <c r="R830" t="e">
        <f>'Calculated Tab Properties'!R830</f>
        <v>#DIV/0!</v>
      </c>
      <c r="T830" s="1">
        <v>0</v>
      </c>
      <c r="U830" s="1">
        <v>0</v>
      </c>
      <c r="V830">
        <f>T830*'GEOMETRIC INPUTS'!S830</f>
        <v>0</v>
      </c>
      <c r="W830">
        <v>829</v>
      </c>
      <c r="X830">
        <f t="shared" si="210"/>
        <v>0</v>
      </c>
      <c r="Y830">
        <f t="shared" si="211"/>
        <v>0</v>
      </c>
      <c r="Z830" s="27" t="e">
        <f t="shared" si="212"/>
        <v>#DIV/0!</v>
      </c>
      <c r="AA830" s="27" t="e">
        <f t="shared" si="213"/>
        <v>#DIV/0!</v>
      </c>
      <c r="AB830" s="27" t="e">
        <f t="shared" si="214"/>
        <v>#DIV/0!</v>
      </c>
      <c r="AC830" t="e">
        <f t="shared" si="215"/>
        <v>#DIV/0!</v>
      </c>
      <c r="AD830" s="24">
        <f>'GT Data'!D832</f>
        <v>0</v>
      </c>
      <c r="AE830" s="25" t="e">
        <f t="shared" si="216"/>
        <v>#DIV/0!</v>
      </c>
      <c r="AF830" s="25" t="e">
        <f t="shared" si="217"/>
        <v>#DIV/0!</v>
      </c>
      <c r="AG830" s="25" t="e">
        <f t="shared" si="218"/>
        <v>#DIV/0!</v>
      </c>
      <c r="AH830" s="25">
        <v>0</v>
      </c>
      <c r="AI830" s="25">
        <v>0</v>
      </c>
      <c r="AJ830" s="25">
        <f t="shared" si="219"/>
        <v>0</v>
      </c>
      <c r="AK830" s="24">
        <f>'GT Data'!N832</f>
        <v>0</v>
      </c>
      <c r="AL830" s="25" t="e">
        <f t="shared" si="220"/>
        <v>#DIV/0!</v>
      </c>
      <c r="AM830" s="25" t="e">
        <f t="shared" si="221"/>
        <v>#DIV/0!</v>
      </c>
      <c r="AN830" s="25" t="e">
        <f t="shared" si="222"/>
        <v>#DIV/0!</v>
      </c>
      <c r="AO830" s="25">
        <v>0</v>
      </c>
      <c r="AP830" s="25">
        <v>0</v>
      </c>
      <c r="AQ830" s="25" t="e">
        <f t="shared" si="223"/>
        <v>#DIV/0!</v>
      </c>
    </row>
    <row r="831" spans="1:43" x14ac:dyDescent="0.3">
      <c r="A831">
        <f>'Calculated Tab Properties'!A831</f>
        <v>0</v>
      </c>
      <c r="B831">
        <f>'Calculated Tab Properties'!B831</f>
        <v>0</v>
      </c>
      <c r="C831">
        <f>'Calculated Tab Properties'!C831</f>
        <v>0</v>
      </c>
      <c r="D831">
        <f>'Calculated Tab Properties'!D831</f>
        <v>0</v>
      </c>
      <c r="E831">
        <f>'Calculated Tab Properties'!E831</f>
        <v>0</v>
      </c>
      <c r="F831">
        <f>'Calculated Tab Properties'!F831</f>
        <v>0</v>
      </c>
      <c r="G831">
        <f>'Calculated Tab Properties'!G831</f>
        <v>0</v>
      </c>
      <c r="H831">
        <f>'Calculated Tab Properties'!H831</f>
        <v>0</v>
      </c>
      <c r="I831">
        <f>'Calculated Tab Properties'!I831</f>
        <v>0</v>
      </c>
      <c r="J831" s="20" t="e">
        <f>'Calculated Tab Properties'!J831</f>
        <v>#DIV/0!</v>
      </c>
      <c r="K831">
        <v>0</v>
      </c>
      <c r="L831">
        <v>0</v>
      </c>
      <c r="M831">
        <v>0</v>
      </c>
      <c r="N831">
        <v>0</v>
      </c>
      <c r="O831" s="27">
        <f>'Calculated Tab Properties'!O831</f>
        <v>0</v>
      </c>
      <c r="P831" s="27">
        <f>'Calculated Tab Properties'!P831</f>
        <v>0</v>
      </c>
      <c r="Q831">
        <f>'Calculated Tab Properties'!Q831</f>
        <v>-300</v>
      </c>
      <c r="R831" t="e">
        <f>'Calculated Tab Properties'!R831</f>
        <v>#DIV/0!</v>
      </c>
      <c r="T831" s="1">
        <v>0</v>
      </c>
      <c r="U831" s="1">
        <v>0</v>
      </c>
      <c r="V831">
        <f>T831*'GEOMETRIC INPUTS'!S831</f>
        <v>0</v>
      </c>
      <c r="W831">
        <v>830</v>
      </c>
      <c r="X831">
        <f t="shared" si="210"/>
        <v>0</v>
      </c>
      <c r="Y831">
        <f t="shared" si="211"/>
        <v>0</v>
      </c>
      <c r="Z831" s="27" t="e">
        <f t="shared" si="212"/>
        <v>#DIV/0!</v>
      </c>
      <c r="AA831" s="27" t="e">
        <f t="shared" si="213"/>
        <v>#DIV/0!</v>
      </c>
      <c r="AB831" s="27" t="e">
        <f t="shared" si="214"/>
        <v>#DIV/0!</v>
      </c>
      <c r="AC831" t="e">
        <f t="shared" si="215"/>
        <v>#DIV/0!</v>
      </c>
      <c r="AD831" s="24">
        <f>'GT Data'!D833</f>
        <v>0</v>
      </c>
      <c r="AE831" s="25" t="e">
        <f t="shared" si="216"/>
        <v>#DIV/0!</v>
      </c>
      <c r="AF831" s="25" t="e">
        <f t="shared" si="217"/>
        <v>#DIV/0!</v>
      </c>
      <c r="AG831" s="25" t="e">
        <f t="shared" si="218"/>
        <v>#DIV/0!</v>
      </c>
      <c r="AH831" s="25">
        <v>0</v>
      </c>
      <c r="AI831" s="25">
        <v>0</v>
      </c>
      <c r="AJ831" s="25">
        <f t="shared" si="219"/>
        <v>0</v>
      </c>
      <c r="AK831" s="24">
        <f>'GT Data'!N833</f>
        <v>0</v>
      </c>
      <c r="AL831" s="25" t="e">
        <f t="shared" si="220"/>
        <v>#DIV/0!</v>
      </c>
      <c r="AM831" s="25" t="e">
        <f t="shared" si="221"/>
        <v>#DIV/0!</v>
      </c>
      <c r="AN831" s="25" t="e">
        <f t="shared" si="222"/>
        <v>#DIV/0!</v>
      </c>
      <c r="AO831" s="25">
        <v>0</v>
      </c>
      <c r="AP831" s="25">
        <v>0</v>
      </c>
      <c r="AQ831" s="25" t="e">
        <f t="shared" si="223"/>
        <v>#DIV/0!</v>
      </c>
    </row>
    <row r="832" spans="1:43" x14ac:dyDescent="0.3">
      <c r="A832">
        <f>'Calculated Tab Properties'!A832</f>
        <v>0</v>
      </c>
      <c r="B832">
        <f>'Calculated Tab Properties'!B832</f>
        <v>0</v>
      </c>
      <c r="C832">
        <f>'Calculated Tab Properties'!C832</f>
        <v>0</v>
      </c>
      <c r="D832">
        <f>'Calculated Tab Properties'!D832</f>
        <v>0</v>
      </c>
      <c r="E832">
        <f>'Calculated Tab Properties'!E832</f>
        <v>0</v>
      </c>
      <c r="F832">
        <f>'Calculated Tab Properties'!F832</f>
        <v>0</v>
      </c>
      <c r="G832">
        <f>'Calculated Tab Properties'!G832</f>
        <v>0</v>
      </c>
      <c r="H832">
        <f>'Calculated Tab Properties'!H832</f>
        <v>0</v>
      </c>
      <c r="I832">
        <f>'Calculated Tab Properties'!I832</f>
        <v>0</v>
      </c>
      <c r="J832" s="20" t="e">
        <f>'Calculated Tab Properties'!J832</f>
        <v>#DIV/0!</v>
      </c>
      <c r="K832">
        <v>0</v>
      </c>
      <c r="L832">
        <v>0</v>
      </c>
      <c r="M832">
        <v>0</v>
      </c>
      <c r="N832">
        <v>0</v>
      </c>
      <c r="O832" s="27">
        <f>'Calculated Tab Properties'!O832</f>
        <v>0</v>
      </c>
      <c r="P832" s="27">
        <f>'Calculated Tab Properties'!P832</f>
        <v>0</v>
      </c>
      <c r="Q832">
        <f>'Calculated Tab Properties'!Q832</f>
        <v>-300</v>
      </c>
      <c r="R832" t="e">
        <f>'Calculated Tab Properties'!R832</f>
        <v>#DIV/0!</v>
      </c>
      <c r="T832" s="1">
        <v>0</v>
      </c>
      <c r="U832" s="1">
        <v>0</v>
      </c>
      <c r="V832">
        <f>T832*'GEOMETRIC INPUTS'!S832</f>
        <v>0</v>
      </c>
      <c r="W832">
        <v>831</v>
      </c>
      <c r="X832">
        <f t="shared" si="210"/>
        <v>0</v>
      </c>
      <c r="Y832">
        <f t="shared" si="211"/>
        <v>0</v>
      </c>
      <c r="Z832" s="27" t="e">
        <f t="shared" si="212"/>
        <v>#DIV/0!</v>
      </c>
      <c r="AA832" s="27" t="e">
        <f t="shared" si="213"/>
        <v>#DIV/0!</v>
      </c>
      <c r="AB832" s="27" t="e">
        <f t="shared" si="214"/>
        <v>#DIV/0!</v>
      </c>
      <c r="AC832" t="e">
        <f t="shared" si="215"/>
        <v>#DIV/0!</v>
      </c>
      <c r="AD832" s="24">
        <f>'GT Data'!D834</f>
        <v>0</v>
      </c>
      <c r="AE832" s="25" t="e">
        <f t="shared" si="216"/>
        <v>#DIV/0!</v>
      </c>
      <c r="AF832" s="25" t="e">
        <f t="shared" si="217"/>
        <v>#DIV/0!</v>
      </c>
      <c r="AG832" s="25" t="e">
        <f t="shared" si="218"/>
        <v>#DIV/0!</v>
      </c>
      <c r="AH832" s="25">
        <v>0</v>
      </c>
      <c r="AI832" s="25">
        <v>0</v>
      </c>
      <c r="AJ832" s="25">
        <f t="shared" si="219"/>
        <v>0</v>
      </c>
      <c r="AK832" s="24">
        <f>'GT Data'!N834</f>
        <v>0</v>
      </c>
      <c r="AL832" s="25" t="e">
        <f t="shared" si="220"/>
        <v>#DIV/0!</v>
      </c>
      <c r="AM832" s="25" t="e">
        <f t="shared" si="221"/>
        <v>#DIV/0!</v>
      </c>
      <c r="AN832" s="25" t="e">
        <f t="shared" si="222"/>
        <v>#DIV/0!</v>
      </c>
      <c r="AO832" s="25">
        <v>0</v>
      </c>
      <c r="AP832" s="25">
        <v>0</v>
      </c>
      <c r="AQ832" s="25" t="e">
        <f t="shared" si="223"/>
        <v>#DIV/0!</v>
      </c>
    </row>
    <row r="833" spans="1:43" x14ac:dyDescent="0.3">
      <c r="A833">
        <f>'Calculated Tab Properties'!A833</f>
        <v>0</v>
      </c>
      <c r="B833">
        <f>'Calculated Tab Properties'!B833</f>
        <v>0</v>
      </c>
      <c r="C833">
        <f>'Calculated Tab Properties'!C833</f>
        <v>0</v>
      </c>
      <c r="D833">
        <f>'Calculated Tab Properties'!D833</f>
        <v>0</v>
      </c>
      <c r="E833">
        <f>'Calculated Tab Properties'!E833</f>
        <v>0</v>
      </c>
      <c r="F833">
        <f>'Calculated Tab Properties'!F833</f>
        <v>0</v>
      </c>
      <c r="G833">
        <f>'Calculated Tab Properties'!G833</f>
        <v>0</v>
      </c>
      <c r="H833">
        <f>'Calculated Tab Properties'!H833</f>
        <v>0</v>
      </c>
      <c r="I833">
        <f>'Calculated Tab Properties'!I833</f>
        <v>0</v>
      </c>
      <c r="J833" s="20" t="e">
        <f>'Calculated Tab Properties'!J833</f>
        <v>#DIV/0!</v>
      </c>
      <c r="K833">
        <v>0</v>
      </c>
      <c r="L833">
        <v>0</v>
      </c>
      <c r="M833">
        <v>0</v>
      </c>
      <c r="N833">
        <v>0</v>
      </c>
      <c r="O833" s="27">
        <f>'Calculated Tab Properties'!O833</f>
        <v>0</v>
      </c>
      <c r="P833" s="27">
        <f>'Calculated Tab Properties'!P833</f>
        <v>0</v>
      </c>
      <c r="Q833">
        <f>'Calculated Tab Properties'!Q833</f>
        <v>-300</v>
      </c>
      <c r="R833" t="e">
        <f>'Calculated Tab Properties'!R833</f>
        <v>#DIV/0!</v>
      </c>
      <c r="T833" s="1">
        <v>0</v>
      </c>
      <c r="U833" s="1">
        <v>0</v>
      </c>
      <c r="V833">
        <f>T833*'GEOMETRIC INPUTS'!S833</f>
        <v>0</v>
      </c>
      <c r="W833">
        <v>832</v>
      </c>
      <c r="X833">
        <f t="shared" si="210"/>
        <v>0</v>
      </c>
      <c r="Y833">
        <f t="shared" si="211"/>
        <v>0</v>
      </c>
      <c r="Z833" s="27" t="e">
        <f t="shared" si="212"/>
        <v>#DIV/0!</v>
      </c>
      <c r="AA833" s="27" t="e">
        <f t="shared" si="213"/>
        <v>#DIV/0!</v>
      </c>
      <c r="AB833" s="27" t="e">
        <f t="shared" si="214"/>
        <v>#DIV/0!</v>
      </c>
      <c r="AC833" t="e">
        <f t="shared" si="215"/>
        <v>#DIV/0!</v>
      </c>
      <c r="AD833" s="24">
        <f>'GT Data'!D835</f>
        <v>0</v>
      </c>
      <c r="AE833" s="25" t="e">
        <f t="shared" si="216"/>
        <v>#DIV/0!</v>
      </c>
      <c r="AF833" s="25" t="e">
        <f t="shared" si="217"/>
        <v>#DIV/0!</v>
      </c>
      <c r="AG833" s="25" t="e">
        <f t="shared" si="218"/>
        <v>#DIV/0!</v>
      </c>
      <c r="AH833" s="25">
        <v>0</v>
      </c>
      <c r="AI833" s="25">
        <v>0</v>
      </c>
      <c r="AJ833" s="25">
        <f t="shared" si="219"/>
        <v>0</v>
      </c>
      <c r="AK833" s="24">
        <f>'GT Data'!N835</f>
        <v>0</v>
      </c>
      <c r="AL833" s="25" t="e">
        <f t="shared" si="220"/>
        <v>#DIV/0!</v>
      </c>
      <c r="AM833" s="25" t="e">
        <f t="shared" si="221"/>
        <v>#DIV/0!</v>
      </c>
      <c r="AN833" s="25" t="e">
        <f t="shared" si="222"/>
        <v>#DIV/0!</v>
      </c>
      <c r="AO833" s="25">
        <v>0</v>
      </c>
      <c r="AP833" s="25">
        <v>0</v>
      </c>
      <c r="AQ833" s="25" t="e">
        <f t="shared" si="223"/>
        <v>#DIV/0!</v>
      </c>
    </row>
    <row r="834" spans="1:43" x14ac:dyDescent="0.3">
      <c r="A834">
        <f>'Calculated Tab Properties'!A834</f>
        <v>0</v>
      </c>
      <c r="B834">
        <f>'Calculated Tab Properties'!B834</f>
        <v>0</v>
      </c>
      <c r="C834">
        <f>'Calculated Tab Properties'!C834</f>
        <v>0</v>
      </c>
      <c r="D834">
        <f>'Calculated Tab Properties'!D834</f>
        <v>0</v>
      </c>
      <c r="E834">
        <f>'Calculated Tab Properties'!E834</f>
        <v>0</v>
      </c>
      <c r="F834">
        <f>'Calculated Tab Properties'!F834</f>
        <v>0</v>
      </c>
      <c r="G834">
        <f>'Calculated Tab Properties'!G834</f>
        <v>0</v>
      </c>
      <c r="H834">
        <f>'Calculated Tab Properties'!H834</f>
        <v>0</v>
      </c>
      <c r="I834">
        <f>'Calculated Tab Properties'!I834</f>
        <v>0</v>
      </c>
      <c r="J834" s="20" t="e">
        <f>'Calculated Tab Properties'!J834</f>
        <v>#DIV/0!</v>
      </c>
      <c r="K834">
        <v>0</v>
      </c>
      <c r="L834">
        <v>0</v>
      </c>
      <c r="M834">
        <v>0</v>
      </c>
      <c r="N834">
        <v>0</v>
      </c>
      <c r="O834" s="27">
        <f>'Calculated Tab Properties'!O834</f>
        <v>0</v>
      </c>
      <c r="P834" s="27">
        <f>'Calculated Tab Properties'!P834</f>
        <v>0</v>
      </c>
      <c r="Q834">
        <f>'Calculated Tab Properties'!Q834</f>
        <v>-300</v>
      </c>
      <c r="R834" t="e">
        <f>'Calculated Tab Properties'!R834</f>
        <v>#DIV/0!</v>
      </c>
      <c r="T834" s="1">
        <v>0</v>
      </c>
      <c r="U834" s="1">
        <v>0</v>
      </c>
      <c r="V834">
        <f>T834*'GEOMETRIC INPUTS'!S834</f>
        <v>0</v>
      </c>
      <c r="W834">
        <v>833</v>
      </c>
      <c r="X834">
        <f t="shared" si="210"/>
        <v>0</v>
      </c>
      <c r="Y834">
        <f t="shared" si="211"/>
        <v>0</v>
      </c>
      <c r="Z834" s="27" t="e">
        <f t="shared" si="212"/>
        <v>#DIV/0!</v>
      </c>
      <c r="AA834" s="27" t="e">
        <f t="shared" si="213"/>
        <v>#DIV/0!</v>
      </c>
      <c r="AB834" s="27" t="e">
        <f t="shared" si="214"/>
        <v>#DIV/0!</v>
      </c>
      <c r="AC834" t="e">
        <f t="shared" si="215"/>
        <v>#DIV/0!</v>
      </c>
      <c r="AD834" s="24">
        <f>'GT Data'!D836</f>
        <v>0</v>
      </c>
      <c r="AE834" s="25" t="e">
        <f t="shared" si="216"/>
        <v>#DIV/0!</v>
      </c>
      <c r="AF834" s="25" t="e">
        <f t="shared" si="217"/>
        <v>#DIV/0!</v>
      </c>
      <c r="AG834" s="25" t="e">
        <f t="shared" si="218"/>
        <v>#DIV/0!</v>
      </c>
      <c r="AH834" s="25">
        <v>0</v>
      </c>
      <c r="AI834" s="25">
        <v>0</v>
      </c>
      <c r="AJ834" s="25">
        <f t="shared" si="219"/>
        <v>0</v>
      </c>
      <c r="AK834" s="24">
        <f>'GT Data'!N836</f>
        <v>0</v>
      </c>
      <c r="AL834" s="25" t="e">
        <f t="shared" si="220"/>
        <v>#DIV/0!</v>
      </c>
      <c r="AM834" s="25" t="e">
        <f t="shared" si="221"/>
        <v>#DIV/0!</v>
      </c>
      <c r="AN834" s="25" t="e">
        <f t="shared" si="222"/>
        <v>#DIV/0!</v>
      </c>
      <c r="AO834" s="25">
        <v>0</v>
      </c>
      <c r="AP834" s="25">
        <v>0</v>
      </c>
      <c r="AQ834" s="25" t="e">
        <f t="shared" si="223"/>
        <v>#DIV/0!</v>
      </c>
    </row>
    <row r="835" spans="1:43" x14ac:dyDescent="0.3">
      <c r="A835">
        <f>'Calculated Tab Properties'!A835</f>
        <v>0</v>
      </c>
      <c r="B835">
        <f>'Calculated Tab Properties'!B835</f>
        <v>0</v>
      </c>
      <c r="C835">
        <f>'Calculated Tab Properties'!C835</f>
        <v>0</v>
      </c>
      <c r="D835">
        <f>'Calculated Tab Properties'!D835</f>
        <v>0</v>
      </c>
      <c r="E835">
        <f>'Calculated Tab Properties'!E835</f>
        <v>0</v>
      </c>
      <c r="F835">
        <f>'Calculated Tab Properties'!F835</f>
        <v>0</v>
      </c>
      <c r="G835">
        <f>'Calculated Tab Properties'!G835</f>
        <v>0</v>
      </c>
      <c r="H835">
        <f>'Calculated Tab Properties'!H835</f>
        <v>0</v>
      </c>
      <c r="I835">
        <f>'Calculated Tab Properties'!I835</f>
        <v>0</v>
      </c>
      <c r="J835" s="20" t="e">
        <f>'Calculated Tab Properties'!J835</f>
        <v>#DIV/0!</v>
      </c>
      <c r="K835">
        <v>0</v>
      </c>
      <c r="L835">
        <v>0</v>
      </c>
      <c r="M835">
        <v>0</v>
      </c>
      <c r="N835">
        <v>0</v>
      </c>
      <c r="O835" s="27">
        <f>'Calculated Tab Properties'!O835</f>
        <v>0</v>
      </c>
      <c r="P835" s="27">
        <f>'Calculated Tab Properties'!P835</f>
        <v>0</v>
      </c>
      <c r="Q835">
        <f>'Calculated Tab Properties'!Q835</f>
        <v>-300</v>
      </c>
      <c r="R835" t="e">
        <f>'Calculated Tab Properties'!R835</f>
        <v>#DIV/0!</v>
      </c>
      <c r="T835" s="1">
        <v>0</v>
      </c>
      <c r="U835" s="1">
        <v>0</v>
      </c>
      <c r="V835">
        <f>T835*'GEOMETRIC INPUTS'!S835</f>
        <v>0</v>
      </c>
      <c r="W835">
        <v>834</v>
      </c>
      <c r="X835">
        <f t="shared" si="210"/>
        <v>0</v>
      </c>
      <c r="Y835">
        <f t="shared" si="211"/>
        <v>0</v>
      </c>
      <c r="Z835" s="27" t="e">
        <f t="shared" si="212"/>
        <v>#DIV/0!</v>
      </c>
      <c r="AA835" s="27" t="e">
        <f t="shared" si="213"/>
        <v>#DIV/0!</v>
      </c>
      <c r="AB835" s="27" t="e">
        <f t="shared" si="214"/>
        <v>#DIV/0!</v>
      </c>
      <c r="AC835" t="e">
        <f t="shared" si="215"/>
        <v>#DIV/0!</v>
      </c>
      <c r="AD835" s="24">
        <f>'GT Data'!D837</f>
        <v>0</v>
      </c>
      <c r="AE835" s="25" t="e">
        <f t="shared" si="216"/>
        <v>#DIV/0!</v>
      </c>
      <c r="AF835" s="25" t="e">
        <f t="shared" si="217"/>
        <v>#DIV/0!</v>
      </c>
      <c r="AG835" s="25" t="e">
        <f t="shared" si="218"/>
        <v>#DIV/0!</v>
      </c>
      <c r="AH835" s="25">
        <v>0</v>
      </c>
      <c r="AI835" s="25">
        <v>0</v>
      </c>
      <c r="AJ835" s="25">
        <f t="shared" si="219"/>
        <v>0</v>
      </c>
      <c r="AK835" s="24">
        <f>'GT Data'!N837</f>
        <v>0</v>
      </c>
      <c r="AL835" s="25" t="e">
        <f t="shared" si="220"/>
        <v>#DIV/0!</v>
      </c>
      <c r="AM835" s="25" t="e">
        <f t="shared" si="221"/>
        <v>#DIV/0!</v>
      </c>
      <c r="AN835" s="25" t="e">
        <f t="shared" si="222"/>
        <v>#DIV/0!</v>
      </c>
      <c r="AO835" s="25">
        <v>0</v>
      </c>
      <c r="AP835" s="25">
        <v>0</v>
      </c>
      <c r="AQ835" s="25" t="e">
        <f t="shared" si="223"/>
        <v>#DIV/0!</v>
      </c>
    </row>
    <row r="836" spans="1:43" x14ac:dyDescent="0.3">
      <c r="A836">
        <f>'Calculated Tab Properties'!A836</f>
        <v>0</v>
      </c>
      <c r="B836">
        <f>'Calculated Tab Properties'!B836</f>
        <v>0</v>
      </c>
      <c r="C836">
        <f>'Calculated Tab Properties'!C836</f>
        <v>0</v>
      </c>
      <c r="D836">
        <f>'Calculated Tab Properties'!D836</f>
        <v>0</v>
      </c>
      <c r="E836">
        <f>'Calculated Tab Properties'!E836</f>
        <v>0</v>
      </c>
      <c r="F836">
        <f>'Calculated Tab Properties'!F836</f>
        <v>0</v>
      </c>
      <c r="G836">
        <f>'Calculated Tab Properties'!G836</f>
        <v>0</v>
      </c>
      <c r="H836">
        <f>'Calculated Tab Properties'!H836</f>
        <v>0</v>
      </c>
      <c r="I836">
        <f>'Calculated Tab Properties'!I836</f>
        <v>0</v>
      </c>
      <c r="J836" s="20" t="e">
        <f>'Calculated Tab Properties'!J836</f>
        <v>#DIV/0!</v>
      </c>
      <c r="K836">
        <v>0</v>
      </c>
      <c r="L836">
        <v>0</v>
      </c>
      <c r="M836">
        <v>0</v>
      </c>
      <c r="N836">
        <v>0</v>
      </c>
      <c r="O836" s="27">
        <f>'Calculated Tab Properties'!O836</f>
        <v>0</v>
      </c>
      <c r="P836" s="27">
        <f>'Calculated Tab Properties'!P836</f>
        <v>0</v>
      </c>
      <c r="Q836">
        <f>'Calculated Tab Properties'!Q836</f>
        <v>-300</v>
      </c>
      <c r="R836" t="e">
        <f>'Calculated Tab Properties'!R836</f>
        <v>#DIV/0!</v>
      </c>
      <c r="T836" s="1">
        <v>0</v>
      </c>
      <c r="U836" s="1">
        <v>0</v>
      </c>
      <c r="V836">
        <f>T836*'GEOMETRIC INPUTS'!S836</f>
        <v>0</v>
      </c>
      <c r="W836">
        <v>835</v>
      </c>
      <c r="X836">
        <f t="shared" si="210"/>
        <v>0</v>
      </c>
      <c r="Y836">
        <f t="shared" si="211"/>
        <v>0</v>
      </c>
      <c r="Z836" s="27" t="e">
        <f t="shared" si="212"/>
        <v>#DIV/0!</v>
      </c>
      <c r="AA836" s="27" t="e">
        <f t="shared" si="213"/>
        <v>#DIV/0!</v>
      </c>
      <c r="AB836" s="27" t="e">
        <f t="shared" si="214"/>
        <v>#DIV/0!</v>
      </c>
      <c r="AC836" t="e">
        <f t="shared" si="215"/>
        <v>#DIV/0!</v>
      </c>
      <c r="AD836" s="24">
        <f>'GT Data'!D838</f>
        <v>0</v>
      </c>
      <c r="AE836" s="25" t="e">
        <f t="shared" si="216"/>
        <v>#DIV/0!</v>
      </c>
      <c r="AF836" s="25" t="e">
        <f t="shared" si="217"/>
        <v>#DIV/0!</v>
      </c>
      <c r="AG836" s="25" t="e">
        <f t="shared" si="218"/>
        <v>#DIV/0!</v>
      </c>
      <c r="AH836" s="25">
        <v>0</v>
      </c>
      <c r="AI836" s="25">
        <v>0</v>
      </c>
      <c r="AJ836" s="25">
        <f t="shared" si="219"/>
        <v>0</v>
      </c>
      <c r="AK836" s="24">
        <f>'GT Data'!N838</f>
        <v>0</v>
      </c>
      <c r="AL836" s="25" t="e">
        <f t="shared" si="220"/>
        <v>#DIV/0!</v>
      </c>
      <c r="AM836" s="25" t="e">
        <f t="shared" si="221"/>
        <v>#DIV/0!</v>
      </c>
      <c r="AN836" s="25" t="e">
        <f t="shared" si="222"/>
        <v>#DIV/0!</v>
      </c>
      <c r="AO836" s="25">
        <v>0</v>
      </c>
      <c r="AP836" s="25">
        <v>0</v>
      </c>
      <c r="AQ836" s="25" t="e">
        <f t="shared" si="223"/>
        <v>#DIV/0!</v>
      </c>
    </row>
    <row r="837" spans="1:43" x14ac:dyDescent="0.3">
      <c r="A837">
        <f>'Calculated Tab Properties'!A837</f>
        <v>0</v>
      </c>
      <c r="B837">
        <f>'Calculated Tab Properties'!B837</f>
        <v>0</v>
      </c>
      <c r="C837">
        <f>'Calculated Tab Properties'!C837</f>
        <v>0</v>
      </c>
      <c r="D837">
        <f>'Calculated Tab Properties'!D837</f>
        <v>0</v>
      </c>
      <c r="E837">
        <f>'Calculated Tab Properties'!E837</f>
        <v>0</v>
      </c>
      <c r="F837">
        <f>'Calculated Tab Properties'!F837</f>
        <v>0</v>
      </c>
      <c r="G837">
        <f>'Calculated Tab Properties'!G837</f>
        <v>0</v>
      </c>
      <c r="H837">
        <f>'Calculated Tab Properties'!H837</f>
        <v>0</v>
      </c>
      <c r="I837">
        <f>'Calculated Tab Properties'!I837</f>
        <v>0</v>
      </c>
      <c r="J837" s="20" t="e">
        <f>'Calculated Tab Properties'!J837</f>
        <v>#DIV/0!</v>
      </c>
      <c r="K837">
        <v>0</v>
      </c>
      <c r="L837">
        <v>0</v>
      </c>
      <c r="M837">
        <v>0</v>
      </c>
      <c r="N837">
        <v>0</v>
      </c>
      <c r="O837" s="27">
        <f>'Calculated Tab Properties'!O837</f>
        <v>0</v>
      </c>
      <c r="P837" s="27">
        <f>'Calculated Tab Properties'!P837</f>
        <v>0</v>
      </c>
      <c r="Q837">
        <f>'Calculated Tab Properties'!Q837</f>
        <v>-300</v>
      </c>
      <c r="R837" t="e">
        <f>'Calculated Tab Properties'!R837</f>
        <v>#DIV/0!</v>
      </c>
      <c r="T837" s="1">
        <v>0</v>
      </c>
      <c r="U837" s="1">
        <v>0</v>
      </c>
      <c r="V837">
        <f>T837*'GEOMETRIC INPUTS'!S837</f>
        <v>0</v>
      </c>
      <c r="W837">
        <v>836</v>
      </c>
      <c r="X837">
        <f t="shared" si="210"/>
        <v>0</v>
      </c>
      <c r="Y837">
        <f t="shared" si="211"/>
        <v>0</v>
      </c>
      <c r="Z837" s="27" t="e">
        <f t="shared" si="212"/>
        <v>#DIV/0!</v>
      </c>
      <c r="AA837" s="27" t="e">
        <f t="shared" si="213"/>
        <v>#DIV/0!</v>
      </c>
      <c r="AB837" s="27" t="e">
        <f t="shared" si="214"/>
        <v>#DIV/0!</v>
      </c>
      <c r="AC837" t="e">
        <f t="shared" si="215"/>
        <v>#DIV/0!</v>
      </c>
      <c r="AD837" s="24">
        <f>'GT Data'!D839</f>
        <v>0</v>
      </c>
      <c r="AE837" s="25" t="e">
        <f t="shared" si="216"/>
        <v>#DIV/0!</v>
      </c>
      <c r="AF837" s="25" t="e">
        <f t="shared" si="217"/>
        <v>#DIV/0!</v>
      </c>
      <c r="AG837" s="25" t="e">
        <f t="shared" si="218"/>
        <v>#DIV/0!</v>
      </c>
      <c r="AH837" s="25">
        <v>0</v>
      </c>
      <c r="AI837" s="25">
        <v>0</v>
      </c>
      <c r="AJ837" s="25">
        <f t="shared" si="219"/>
        <v>0</v>
      </c>
      <c r="AK837" s="24">
        <f>'GT Data'!N839</f>
        <v>0</v>
      </c>
      <c r="AL837" s="25" t="e">
        <f t="shared" si="220"/>
        <v>#DIV/0!</v>
      </c>
      <c r="AM837" s="25" t="e">
        <f t="shared" si="221"/>
        <v>#DIV/0!</v>
      </c>
      <c r="AN837" s="25" t="e">
        <f t="shared" si="222"/>
        <v>#DIV/0!</v>
      </c>
      <c r="AO837" s="25">
        <v>0</v>
      </c>
      <c r="AP837" s="25">
        <v>0</v>
      </c>
      <c r="AQ837" s="25" t="e">
        <f t="shared" si="223"/>
        <v>#DIV/0!</v>
      </c>
    </row>
    <row r="838" spans="1:43" x14ac:dyDescent="0.3">
      <c r="A838">
        <f>'Calculated Tab Properties'!A838</f>
        <v>0</v>
      </c>
      <c r="B838">
        <f>'Calculated Tab Properties'!B838</f>
        <v>0</v>
      </c>
      <c r="C838">
        <f>'Calculated Tab Properties'!C838</f>
        <v>0</v>
      </c>
      <c r="D838">
        <f>'Calculated Tab Properties'!D838</f>
        <v>0</v>
      </c>
      <c r="E838">
        <f>'Calculated Tab Properties'!E838</f>
        <v>0</v>
      </c>
      <c r="F838">
        <f>'Calculated Tab Properties'!F838</f>
        <v>0</v>
      </c>
      <c r="G838">
        <f>'Calculated Tab Properties'!G838</f>
        <v>0</v>
      </c>
      <c r="H838">
        <f>'Calculated Tab Properties'!H838</f>
        <v>0</v>
      </c>
      <c r="I838">
        <f>'Calculated Tab Properties'!I838</f>
        <v>0</v>
      </c>
      <c r="J838" s="20" t="e">
        <f>'Calculated Tab Properties'!J838</f>
        <v>#DIV/0!</v>
      </c>
      <c r="K838">
        <v>0</v>
      </c>
      <c r="L838">
        <v>0</v>
      </c>
      <c r="M838">
        <v>0</v>
      </c>
      <c r="N838">
        <v>0</v>
      </c>
      <c r="O838" s="27">
        <f>'Calculated Tab Properties'!O838</f>
        <v>0</v>
      </c>
      <c r="P838" s="27">
        <f>'Calculated Tab Properties'!P838</f>
        <v>0</v>
      </c>
      <c r="Q838">
        <f>'Calculated Tab Properties'!Q838</f>
        <v>-300</v>
      </c>
      <c r="R838" t="e">
        <f>'Calculated Tab Properties'!R838</f>
        <v>#DIV/0!</v>
      </c>
      <c r="T838" s="1">
        <v>0</v>
      </c>
      <c r="U838" s="1">
        <v>0</v>
      </c>
      <c r="V838">
        <f>T838*'GEOMETRIC INPUTS'!S838</f>
        <v>0</v>
      </c>
      <c r="W838">
        <v>837</v>
      </c>
      <c r="X838">
        <f t="shared" si="210"/>
        <v>0</v>
      </c>
      <c r="Y838">
        <f t="shared" si="211"/>
        <v>0</v>
      </c>
      <c r="Z838" s="27" t="e">
        <f t="shared" si="212"/>
        <v>#DIV/0!</v>
      </c>
      <c r="AA838" s="27" t="e">
        <f t="shared" si="213"/>
        <v>#DIV/0!</v>
      </c>
      <c r="AB838" s="27" t="e">
        <f t="shared" si="214"/>
        <v>#DIV/0!</v>
      </c>
      <c r="AC838" t="e">
        <f t="shared" si="215"/>
        <v>#DIV/0!</v>
      </c>
      <c r="AD838" s="24">
        <f>'GT Data'!D840</f>
        <v>0</v>
      </c>
      <c r="AE838" s="25" t="e">
        <f t="shared" si="216"/>
        <v>#DIV/0!</v>
      </c>
      <c r="AF838" s="25" t="e">
        <f t="shared" si="217"/>
        <v>#DIV/0!</v>
      </c>
      <c r="AG838" s="25" t="e">
        <f t="shared" si="218"/>
        <v>#DIV/0!</v>
      </c>
      <c r="AH838" s="25">
        <v>0</v>
      </c>
      <c r="AI838" s="25">
        <v>0</v>
      </c>
      <c r="AJ838" s="25">
        <f t="shared" si="219"/>
        <v>0</v>
      </c>
      <c r="AK838" s="24">
        <f>'GT Data'!N840</f>
        <v>0</v>
      </c>
      <c r="AL838" s="25" t="e">
        <f t="shared" si="220"/>
        <v>#DIV/0!</v>
      </c>
      <c r="AM838" s="25" t="e">
        <f t="shared" si="221"/>
        <v>#DIV/0!</v>
      </c>
      <c r="AN838" s="25" t="e">
        <f t="shared" si="222"/>
        <v>#DIV/0!</v>
      </c>
      <c r="AO838" s="25">
        <v>0</v>
      </c>
      <c r="AP838" s="25">
        <v>0</v>
      </c>
      <c r="AQ838" s="25" t="e">
        <f t="shared" si="223"/>
        <v>#DIV/0!</v>
      </c>
    </row>
    <row r="839" spans="1:43" x14ac:dyDescent="0.3">
      <c r="A839">
        <f>'Calculated Tab Properties'!A839</f>
        <v>0</v>
      </c>
      <c r="B839">
        <f>'Calculated Tab Properties'!B839</f>
        <v>0</v>
      </c>
      <c r="C839">
        <f>'Calculated Tab Properties'!C839</f>
        <v>0</v>
      </c>
      <c r="D839">
        <f>'Calculated Tab Properties'!D839</f>
        <v>0</v>
      </c>
      <c r="E839">
        <f>'Calculated Tab Properties'!E839</f>
        <v>0</v>
      </c>
      <c r="F839">
        <f>'Calculated Tab Properties'!F839</f>
        <v>0</v>
      </c>
      <c r="G839">
        <f>'Calculated Tab Properties'!G839</f>
        <v>0</v>
      </c>
      <c r="H839">
        <f>'Calculated Tab Properties'!H839</f>
        <v>0</v>
      </c>
      <c r="I839">
        <f>'Calculated Tab Properties'!I839</f>
        <v>0</v>
      </c>
      <c r="J839" s="20" t="e">
        <f>'Calculated Tab Properties'!J839</f>
        <v>#DIV/0!</v>
      </c>
      <c r="K839">
        <v>0</v>
      </c>
      <c r="L839">
        <v>0</v>
      </c>
      <c r="M839">
        <v>0</v>
      </c>
      <c r="N839">
        <v>0</v>
      </c>
      <c r="O839" s="27">
        <f>'Calculated Tab Properties'!O839</f>
        <v>0</v>
      </c>
      <c r="P839" s="27">
        <f>'Calculated Tab Properties'!P839</f>
        <v>0</v>
      </c>
      <c r="Q839">
        <f>'Calculated Tab Properties'!Q839</f>
        <v>-300</v>
      </c>
      <c r="R839" t="e">
        <f>'Calculated Tab Properties'!R839</f>
        <v>#DIV/0!</v>
      </c>
      <c r="T839" s="1">
        <v>0</v>
      </c>
      <c r="U839" s="1">
        <v>0</v>
      </c>
      <c r="V839">
        <f>T839*'GEOMETRIC INPUTS'!S839</f>
        <v>0</v>
      </c>
      <c r="W839">
        <v>838</v>
      </c>
      <c r="X839">
        <f t="shared" si="210"/>
        <v>0</v>
      </c>
      <c r="Y839">
        <f t="shared" si="211"/>
        <v>0</v>
      </c>
      <c r="Z839" s="27" t="e">
        <f t="shared" si="212"/>
        <v>#DIV/0!</v>
      </c>
      <c r="AA839" s="27" t="e">
        <f t="shared" si="213"/>
        <v>#DIV/0!</v>
      </c>
      <c r="AB839" s="27" t="e">
        <f t="shared" si="214"/>
        <v>#DIV/0!</v>
      </c>
      <c r="AC839" t="e">
        <f t="shared" si="215"/>
        <v>#DIV/0!</v>
      </c>
      <c r="AD839" s="24">
        <f>'GT Data'!D841</f>
        <v>0</v>
      </c>
      <c r="AE839" s="25" t="e">
        <f t="shared" si="216"/>
        <v>#DIV/0!</v>
      </c>
      <c r="AF839" s="25" t="e">
        <f t="shared" si="217"/>
        <v>#DIV/0!</v>
      </c>
      <c r="AG839" s="25" t="e">
        <f t="shared" si="218"/>
        <v>#DIV/0!</v>
      </c>
      <c r="AH839" s="25">
        <v>0</v>
      </c>
      <c r="AI839" s="25">
        <v>0</v>
      </c>
      <c r="AJ839" s="25">
        <f t="shared" si="219"/>
        <v>0</v>
      </c>
      <c r="AK839" s="24">
        <f>'GT Data'!N841</f>
        <v>0</v>
      </c>
      <c r="AL839" s="25" t="e">
        <f t="shared" si="220"/>
        <v>#DIV/0!</v>
      </c>
      <c r="AM839" s="25" t="e">
        <f t="shared" si="221"/>
        <v>#DIV/0!</v>
      </c>
      <c r="AN839" s="25" t="e">
        <f t="shared" si="222"/>
        <v>#DIV/0!</v>
      </c>
      <c r="AO839" s="25">
        <v>0</v>
      </c>
      <c r="AP839" s="25">
        <v>0</v>
      </c>
      <c r="AQ839" s="25" t="e">
        <f t="shared" si="223"/>
        <v>#DIV/0!</v>
      </c>
    </row>
    <row r="840" spans="1:43" x14ac:dyDescent="0.3">
      <c r="A840">
        <f>'Calculated Tab Properties'!A840</f>
        <v>0</v>
      </c>
      <c r="B840">
        <f>'Calculated Tab Properties'!B840</f>
        <v>0</v>
      </c>
      <c r="C840">
        <f>'Calculated Tab Properties'!C840</f>
        <v>0</v>
      </c>
      <c r="D840">
        <f>'Calculated Tab Properties'!D840</f>
        <v>0</v>
      </c>
      <c r="E840">
        <f>'Calculated Tab Properties'!E840</f>
        <v>0</v>
      </c>
      <c r="F840">
        <f>'Calculated Tab Properties'!F840</f>
        <v>0</v>
      </c>
      <c r="G840">
        <f>'Calculated Tab Properties'!G840</f>
        <v>0</v>
      </c>
      <c r="H840">
        <f>'Calculated Tab Properties'!H840</f>
        <v>0</v>
      </c>
      <c r="I840">
        <f>'Calculated Tab Properties'!I840</f>
        <v>0</v>
      </c>
      <c r="J840" s="20" t="e">
        <f>'Calculated Tab Properties'!J840</f>
        <v>#DIV/0!</v>
      </c>
      <c r="K840">
        <v>0</v>
      </c>
      <c r="L840">
        <v>0</v>
      </c>
      <c r="M840">
        <v>0</v>
      </c>
      <c r="N840">
        <v>0</v>
      </c>
      <c r="O840" s="27">
        <f>'Calculated Tab Properties'!O840</f>
        <v>0</v>
      </c>
      <c r="P840" s="27">
        <f>'Calculated Tab Properties'!P840</f>
        <v>0</v>
      </c>
      <c r="Q840">
        <f>'Calculated Tab Properties'!Q840</f>
        <v>-300</v>
      </c>
      <c r="R840" t="e">
        <f>'Calculated Tab Properties'!R840</f>
        <v>#DIV/0!</v>
      </c>
      <c r="T840" s="1">
        <v>0</v>
      </c>
      <c r="U840" s="1">
        <v>0</v>
      </c>
      <c r="V840">
        <f>T840*'GEOMETRIC INPUTS'!S840</f>
        <v>0</v>
      </c>
      <c r="W840">
        <v>839</v>
      </c>
      <c r="X840">
        <f t="shared" si="210"/>
        <v>0</v>
      </c>
      <c r="Y840">
        <f t="shared" si="211"/>
        <v>0</v>
      </c>
      <c r="Z840" s="27" t="e">
        <f t="shared" si="212"/>
        <v>#DIV/0!</v>
      </c>
      <c r="AA840" s="27" t="e">
        <f t="shared" si="213"/>
        <v>#DIV/0!</v>
      </c>
      <c r="AB840" s="27" t="e">
        <f t="shared" si="214"/>
        <v>#DIV/0!</v>
      </c>
      <c r="AC840" t="e">
        <f t="shared" si="215"/>
        <v>#DIV/0!</v>
      </c>
      <c r="AD840" s="24">
        <f>'GT Data'!D842</f>
        <v>0</v>
      </c>
      <c r="AE840" s="25" t="e">
        <f t="shared" si="216"/>
        <v>#DIV/0!</v>
      </c>
      <c r="AF840" s="25" t="e">
        <f t="shared" si="217"/>
        <v>#DIV/0!</v>
      </c>
      <c r="AG840" s="25" t="e">
        <f t="shared" si="218"/>
        <v>#DIV/0!</v>
      </c>
      <c r="AH840" s="25">
        <v>0</v>
      </c>
      <c r="AI840" s="25">
        <v>0</v>
      </c>
      <c r="AJ840" s="25">
        <f t="shared" si="219"/>
        <v>0</v>
      </c>
      <c r="AK840" s="24">
        <f>'GT Data'!N842</f>
        <v>0</v>
      </c>
      <c r="AL840" s="25" t="e">
        <f t="shared" si="220"/>
        <v>#DIV/0!</v>
      </c>
      <c r="AM840" s="25" t="e">
        <f t="shared" si="221"/>
        <v>#DIV/0!</v>
      </c>
      <c r="AN840" s="25" t="e">
        <f t="shared" si="222"/>
        <v>#DIV/0!</v>
      </c>
      <c r="AO840" s="25">
        <v>0</v>
      </c>
      <c r="AP840" s="25">
        <v>0</v>
      </c>
      <c r="AQ840" s="25" t="e">
        <f t="shared" si="223"/>
        <v>#DIV/0!</v>
      </c>
    </row>
    <row r="841" spans="1:43" x14ac:dyDescent="0.3">
      <c r="A841">
        <f>'Calculated Tab Properties'!A841</f>
        <v>0</v>
      </c>
      <c r="B841">
        <f>'Calculated Tab Properties'!B841</f>
        <v>0</v>
      </c>
      <c r="C841">
        <f>'Calculated Tab Properties'!C841</f>
        <v>0</v>
      </c>
      <c r="D841">
        <f>'Calculated Tab Properties'!D841</f>
        <v>0</v>
      </c>
      <c r="E841">
        <f>'Calculated Tab Properties'!E841</f>
        <v>0</v>
      </c>
      <c r="F841">
        <f>'Calculated Tab Properties'!F841</f>
        <v>0</v>
      </c>
      <c r="G841">
        <f>'Calculated Tab Properties'!G841</f>
        <v>0</v>
      </c>
      <c r="H841">
        <f>'Calculated Tab Properties'!H841</f>
        <v>0</v>
      </c>
      <c r="I841">
        <f>'Calculated Tab Properties'!I841</f>
        <v>0</v>
      </c>
      <c r="J841" s="20" t="e">
        <f>'Calculated Tab Properties'!J841</f>
        <v>#DIV/0!</v>
      </c>
      <c r="K841">
        <v>0</v>
      </c>
      <c r="L841">
        <v>0</v>
      </c>
      <c r="M841">
        <v>0</v>
      </c>
      <c r="N841">
        <v>0</v>
      </c>
      <c r="O841" s="27">
        <f>'Calculated Tab Properties'!O841</f>
        <v>0</v>
      </c>
      <c r="P841" s="27">
        <f>'Calculated Tab Properties'!P841</f>
        <v>0</v>
      </c>
      <c r="Q841">
        <f>'Calculated Tab Properties'!Q841</f>
        <v>-300</v>
      </c>
      <c r="R841" t="e">
        <f>'Calculated Tab Properties'!R841</f>
        <v>#DIV/0!</v>
      </c>
      <c r="T841" s="1">
        <v>0</v>
      </c>
      <c r="U841" s="1">
        <v>0</v>
      </c>
      <c r="V841">
        <f>T841*'GEOMETRIC INPUTS'!S841</f>
        <v>0</v>
      </c>
      <c r="W841">
        <v>840</v>
      </c>
      <c r="X841">
        <f t="shared" si="210"/>
        <v>0</v>
      </c>
      <c r="Y841">
        <f t="shared" si="211"/>
        <v>0</v>
      </c>
      <c r="Z841" s="27" t="e">
        <f t="shared" si="212"/>
        <v>#DIV/0!</v>
      </c>
      <c r="AA841" s="27" t="e">
        <f t="shared" si="213"/>
        <v>#DIV/0!</v>
      </c>
      <c r="AB841" s="27" t="e">
        <f t="shared" si="214"/>
        <v>#DIV/0!</v>
      </c>
      <c r="AC841" t="e">
        <f t="shared" si="215"/>
        <v>#DIV/0!</v>
      </c>
      <c r="AD841" s="24">
        <f>'GT Data'!D843</f>
        <v>0</v>
      </c>
      <c r="AE841" s="25" t="e">
        <f t="shared" si="216"/>
        <v>#DIV/0!</v>
      </c>
      <c r="AF841" s="25" t="e">
        <f t="shared" si="217"/>
        <v>#DIV/0!</v>
      </c>
      <c r="AG841" s="25" t="e">
        <f t="shared" si="218"/>
        <v>#DIV/0!</v>
      </c>
      <c r="AH841" s="25">
        <v>0</v>
      </c>
      <c r="AI841" s="25">
        <v>0</v>
      </c>
      <c r="AJ841" s="25">
        <f t="shared" si="219"/>
        <v>0</v>
      </c>
      <c r="AK841" s="24">
        <f>'GT Data'!N843</f>
        <v>0</v>
      </c>
      <c r="AL841" s="25" t="e">
        <f t="shared" si="220"/>
        <v>#DIV/0!</v>
      </c>
      <c r="AM841" s="25" t="e">
        <f t="shared" si="221"/>
        <v>#DIV/0!</v>
      </c>
      <c r="AN841" s="25" t="e">
        <f t="shared" si="222"/>
        <v>#DIV/0!</v>
      </c>
      <c r="AO841" s="25">
        <v>0</v>
      </c>
      <c r="AP841" s="25">
        <v>0</v>
      </c>
      <c r="AQ841" s="25" t="e">
        <f t="shared" si="223"/>
        <v>#DIV/0!</v>
      </c>
    </row>
    <row r="842" spans="1:43" x14ac:dyDescent="0.3">
      <c r="A842">
        <f>'Calculated Tab Properties'!A842</f>
        <v>0</v>
      </c>
      <c r="B842">
        <f>'Calculated Tab Properties'!B842</f>
        <v>0</v>
      </c>
      <c r="C842">
        <f>'Calculated Tab Properties'!C842</f>
        <v>0</v>
      </c>
      <c r="D842">
        <f>'Calculated Tab Properties'!D842</f>
        <v>0</v>
      </c>
      <c r="E842">
        <f>'Calculated Tab Properties'!E842</f>
        <v>0</v>
      </c>
      <c r="F842">
        <f>'Calculated Tab Properties'!F842</f>
        <v>0</v>
      </c>
      <c r="G842">
        <f>'Calculated Tab Properties'!G842</f>
        <v>0</v>
      </c>
      <c r="H842">
        <f>'Calculated Tab Properties'!H842</f>
        <v>0</v>
      </c>
      <c r="I842">
        <f>'Calculated Tab Properties'!I842</f>
        <v>0</v>
      </c>
      <c r="J842" s="20" t="e">
        <f>'Calculated Tab Properties'!J842</f>
        <v>#DIV/0!</v>
      </c>
      <c r="K842">
        <v>0</v>
      </c>
      <c r="L842">
        <v>0</v>
      </c>
      <c r="M842">
        <v>0</v>
      </c>
      <c r="N842">
        <v>0</v>
      </c>
      <c r="O842" s="27">
        <f>'Calculated Tab Properties'!O842</f>
        <v>0</v>
      </c>
      <c r="P842" s="27">
        <f>'Calculated Tab Properties'!P842</f>
        <v>0</v>
      </c>
      <c r="Q842">
        <f>'Calculated Tab Properties'!Q842</f>
        <v>-300</v>
      </c>
      <c r="R842" t="e">
        <f>'Calculated Tab Properties'!R842</f>
        <v>#DIV/0!</v>
      </c>
      <c r="T842" s="1">
        <v>0</v>
      </c>
      <c r="U842" s="1">
        <v>0</v>
      </c>
      <c r="V842">
        <f>T842*'GEOMETRIC INPUTS'!S842</f>
        <v>0</v>
      </c>
      <c r="W842">
        <v>841</v>
      </c>
      <c r="X842">
        <f t="shared" si="210"/>
        <v>0</v>
      </c>
      <c r="Y842">
        <f t="shared" si="211"/>
        <v>0</v>
      </c>
      <c r="Z842" s="27" t="e">
        <f t="shared" si="212"/>
        <v>#DIV/0!</v>
      </c>
      <c r="AA842" s="27" t="e">
        <f t="shared" si="213"/>
        <v>#DIV/0!</v>
      </c>
      <c r="AB842" s="27" t="e">
        <f t="shared" si="214"/>
        <v>#DIV/0!</v>
      </c>
      <c r="AC842" t="e">
        <f t="shared" si="215"/>
        <v>#DIV/0!</v>
      </c>
      <c r="AD842" s="24">
        <f>'GT Data'!D844</f>
        <v>0</v>
      </c>
      <c r="AE842" s="25" t="e">
        <f t="shared" si="216"/>
        <v>#DIV/0!</v>
      </c>
      <c r="AF842" s="25" t="e">
        <f t="shared" si="217"/>
        <v>#DIV/0!</v>
      </c>
      <c r="AG842" s="25" t="e">
        <f t="shared" si="218"/>
        <v>#DIV/0!</v>
      </c>
      <c r="AH842" s="25">
        <v>0</v>
      </c>
      <c r="AI842" s="25">
        <v>0</v>
      </c>
      <c r="AJ842" s="25">
        <f t="shared" si="219"/>
        <v>0</v>
      </c>
      <c r="AK842" s="24">
        <f>'GT Data'!N844</f>
        <v>0</v>
      </c>
      <c r="AL842" s="25" t="e">
        <f t="shared" si="220"/>
        <v>#DIV/0!</v>
      </c>
      <c r="AM842" s="25" t="e">
        <f t="shared" si="221"/>
        <v>#DIV/0!</v>
      </c>
      <c r="AN842" s="25" t="e">
        <f t="shared" si="222"/>
        <v>#DIV/0!</v>
      </c>
      <c r="AO842" s="25">
        <v>0</v>
      </c>
      <c r="AP842" s="25">
        <v>0</v>
      </c>
      <c r="AQ842" s="25" t="e">
        <f t="shared" si="223"/>
        <v>#DIV/0!</v>
      </c>
    </row>
    <row r="843" spans="1:43" x14ac:dyDescent="0.3">
      <c r="A843">
        <f>'Calculated Tab Properties'!A843</f>
        <v>0</v>
      </c>
      <c r="B843">
        <f>'Calculated Tab Properties'!B843</f>
        <v>0</v>
      </c>
      <c r="C843">
        <f>'Calculated Tab Properties'!C843</f>
        <v>0</v>
      </c>
      <c r="D843">
        <f>'Calculated Tab Properties'!D843</f>
        <v>0</v>
      </c>
      <c r="E843">
        <f>'Calculated Tab Properties'!E843</f>
        <v>0</v>
      </c>
      <c r="F843">
        <f>'Calculated Tab Properties'!F843</f>
        <v>0</v>
      </c>
      <c r="G843">
        <f>'Calculated Tab Properties'!G843</f>
        <v>0</v>
      </c>
      <c r="H843">
        <f>'Calculated Tab Properties'!H843</f>
        <v>0</v>
      </c>
      <c r="I843">
        <f>'Calculated Tab Properties'!I843</f>
        <v>0</v>
      </c>
      <c r="J843" s="20" t="e">
        <f>'Calculated Tab Properties'!J843</f>
        <v>#DIV/0!</v>
      </c>
      <c r="K843">
        <v>0</v>
      </c>
      <c r="L843">
        <v>0</v>
      </c>
      <c r="M843">
        <v>0</v>
      </c>
      <c r="N843">
        <v>0</v>
      </c>
      <c r="O843" s="27">
        <f>'Calculated Tab Properties'!O843</f>
        <v>0</v>
      </c>
      <c r="P843" s="27">
        <f>'Calculated Tab Properties'!P843</f>
        <v>0</v>
      </c>
      <c r="Q843">
        <f>'Calculated Tab Properties'!Q843</f>
        <v>-300</v>
      </c>
      <c r="R843" t="e">
        <f>'Calculated Tab Properties'!R843</f>
        <v>#DIV/0!</v>
      </c>
      <c r="T843" s="1">
        <v>0</v>
      </c>
      <c r="U843" s="1">
        <v>0</v>
      </c>
      <c r="V843">
        <f>T843*'GEOMETRIC INPUTS'!S843</f>
        <v>0</v>
      </c>
      <c r="W843">
        <v>842</v>
      </c>
      <c r="X843">
        <f t="shared" si="210"/>
        <v>0</v>
      </c>
      <c r="Y843">
        <f t="shared" si="211"/>
        <v>0</v>
      </c>
      <c r="Z843" s="27" t="e">
        <f t="shared" si="212"/>
        <v>#DIV/0!</v>
      </c>
      <c r="AA843" s="27" t="e">
        <f t="shared" si="213"/>
        <v>#DIV/0!</v>
      </c>
      <c r="AB843" s="27" t="e">
        <f t="shared" si="214"/>
        <v>#DIV/0!</v>
      </c>
      <c r="AC843" t="e">
        <f t="shared" si="215"/>
        <v>#DIV/0!</v>
      </c>
      <c r="AD843" s="24">
        <f>'GT Data'!D845</f>
        <v>0</v>
      </c>
      <c r="AE843" s="25" t="e">
        <f t="shared" si="216"/>
        <v>#DIV/0!</v>
      </c>
      <c r="AF843" s="25" t="e">
        <f t="shared" si="217"/>
        <v>#DIV/0!</v>
      </c>
      <c r="AG843" s="25" t="e">
        <f t="shared" si="218"/>
        <v>#DIV/0!</v>
      </c>
      <c r="AH843" s="25">
        <v>0</v>
      </c>
      <c r="AI843" s="25">
        <v>0</v>
      </c>
      <c r="AJ843" s="25">
        <f t="shared" si="219"/>
        <v>0</v>
      </c>
      <c r="AK843" s="24">
        <f>'GT Data'!N845</f>
        <v>0</v>
      </c>
      <c r="AL843" s="25" t="e">
        <f t="shared" si="220"/>
        <v>#DIV/0!</v>
      </c>
      <c r="AM843" s="25" t="e">
        <f t="shared" si="221"/>
        <v>#DIV/0!</v>
      </c>
      <c r="AN843" s="25" t="e">
        <f t="shared" si="222"/>
        <v>#DIV/0!</v>
      </c>
      <c r="AO843" s="25">
        <v>0</v>
      </c>
      <c r="AP843" s="25">
        <v>0</v>
      </c>
      <c r="AQ843" s="25" t="e">
        <f t="shared" si="223"/>
        <v>#DIV/0!</v>
      </c>
    </row>
    <row r="844" spans="1:43" x14ac:dyDescent="0.3">
      <c r="A844">
        <f>'Calculated Tab Properties'!A844</f>
        <v>0</v>
      </c>
      <c r="B844">
        <f>'Calculated Tab Properties'!B844</f>
        <v>0</v>
      </c>
      <c r="C844">
        <f>'Calculated Tab Properties'!C844</f>
        <v>0</v>
      </c>
      <c r="D844">
        <f>'Calculated Tab Properties'!D844</f>
        <v>0</v>
      </c>
      <c r="E844">
        <f>'Calculated Tab Properties'!E844</f>
        <v>0</v>
      </c>
      <c r="F844">
        <f>'Calculated Tab Properties'!F844</f>
        <v>0</v>
      </c>
      <c r="G844">
        <f>'Calculated Tab Properties'!G844</f>
        <v>0</v>
      </c>
      <c r="H844">
        <f>'Calculated Tab Properties'!H844</f>
        <v>0</v>
      </c>
      <c r="I844">
        <f>'Calculated Tab Properties'!I844</f>
        <v>0</v>
      </c>
      <c r="J844" s="20" t="e">
        <f>'Calculated Tab Properties'!J844</f>
        <v>#DIV/0!</v>
      </c>
      <c r="K844">
        <v>0</v>
      </c>
      <c r="L844">
        <v>0</v>
      </c>
      <c r="M844">
        <v>0</v>
      </c>
      <c r="N844">
        <v>0</v>
      </c>
      <c r="O844" s="27">
        <f>'Calculated Tab Properties'!O844</f>
        <v>0</v>
      </c>
      <c r="P844" s="27">
        <f>'Calculated Tab Properties'!P844</f>
        <v>0</v>
      </c>
      <c r="Q844">
        <f>'Calculated Tab Properties'!Q844</f>
        <v>-300</v>
      </c>
      <c r="R844" t="e">
        <f>'Calculated Tab Properties'!R844</f>
        <v>#DIV/0!</v>
      </c>
      <c r="T844" s="1">
        <v>0</v>
      </c>
      <c r="U844" s="1">
        <v>0</v>
      </c>
      <c r="V844">
        <f>T844*'GEOMETRIC INPUTS'!S844</f>
        <v>0</v>
      </c>
      <c r="W844">
        <v>843</v>
      </c>
      <c r="X844">
        <f t="shared" ref="X844:X907" si="224">V844*COS(C844)</f>
        <v>0</v>
      </c>
      <c r="Y844">
        <f t="shared" ref="Y844:Y907" si="225">V844*SIN(C844)</f>
        <v>0</v>
      </c>
      <c r="Z844" s="27" t="e">
        <f t="shared" ref="Z844:Z907" si="226">(F844/2*L844-G844/2*M844-G844/2*O844-I844*(K844+P844)-Q844)/F844</f>
        <v>#DIV/0!</v>
      </c>
      <c r="AA844" s="27" t="e">
        <f t="shared" ref="AA844:AA907" si="227">SUM(K844:N844) + P844+O844-Z844</f>
        <v>#DIV/0!</v>
      </c>
      <c r="AB844" s="27" t="e">
        <f t="shared" ref="AB844:AB907" si="228">(N844*H844*COS(J844) + 2*H844*COS(J844)*(L844+M844+O844+K844+P844-Z844)/(2*H844*SIN(J844)))</f>
        <v>#DIV/0!</v>
      </c>
      <c r="AC844" t="e">
        <f t="shared" ref="AC844:AC907" si="229">X844-AB844</f>
        <v>#DIV/0!</v>
      </c>
      <c r="AD844" s="24">
        <f>'GT Data'!D846</f>
        <v>0</v>
      </c>
      <c r="AE844" s="25" t="e">
        <f t="shared" ref="AE844:AE907" si="230">-AC844*SIN(C844) + Y844*COS(C844)</f>
        <v>#DIV/0!</v>
      </c>
      <c r="AF844" s="25" t="e">
        <f t="shared" ref="AF844:AF907" si="231">AC844*COS(C844) + Y844*SIN(C844)</f>
        <v>#DIV/0!</v>
      </c>
      <c r="AG844" s="25" t="e">
        <f t="shared" ref="AG844:AG907" si="232">Z844</f>
        <v>#DIV/0!</v>
      </c>
      <c r="AH844" s="25">
        <v>0</v>
      </c>
      <c r="AI844" s="25">
        <v>0</v>
      </c>
      <c r="AJ844" s="25">
        <f t="shared" ref="AJ844:AJ907" si="233">Y844*(F844+I844)</f>
        <v>0</v>
      </c>
      <c r="AK844" s="24">
        <f>'GT Data'!N846</f>
        <v>0</v>
      </c>
      <c r="AL844" s="25" t="e">
        <f t="shared" ref="AL844:AL907" si="234">-AB844*SIN(C844)</f>
        <v>#DIV/0!</v>
      </c>
      <c r="AM844" s="25" t="e">
        <f t="shared" ref="AM844:AM907" si="235">AB844*COS(C844)</f>
        <v>#DIV/0!</v>
      </c>
      <c r="AN844" s="25" t="e">
        <f t="shared" ref="AN844:AN907" si="236">AA844</f>
        <v>#DIV/0!</v>
      </c>
      <c r="AO844" s="25">
        <v>0</v>
      </c>
      <c r="AP844" s="25">
        <v>0</v>
      </c>
      <c r="AQ844" s="25" t="e">
        <f t="shared" ref="AQ844:AQ907" si="237">AE844*(M844+Q844)</f>
        <v>#DIV/0!</v>
      </c>
    </row>
    <row r="845" spans="1:43" x14ac:dyDescent="0.3">
      <c r="A845">
        <f>'Calculated Tab Properties'!A845</f>
        <v>0</v>
      </c>
      <c r="B845">
        <f>'Calculated Tab Properties'!B845</f>
        <v>0</v>
      </c>
      <c r="C845">
        <f>'Calculated Tab Properties'!C845</f>
        <v>0</v>
      </c>
      <c r="D845">
        <f>'Calculated Tab Properties'!D845</f>
        <v>0</v>
      </c>
      <c r="E845">
        <f>'Calculated Tab Properties'!E845</f>
        <v>0</v>
      </c>
      <c r="F845">
        <f>'Calculated Tab Properties'!F845</f>
        <v>0</v>
      </c>
      <c r="G845">
        <f>'Calculated Tab Properties'!G845</f>
        <v>0</v>
      </c>
      <c r="H845">
        <f>'Calculated Tab Properties'!H845</f>
        <v>0</v>
      </c>
      <c r="I845">
        <f>'Calculated Tab Properties'!I845</f>
        <v>0</v>
      </c>
      <c r="J845" s="20" t="e">
        <f>'Calculated Tab Properties'!J845</f>
        <v>#DIV/0!</v>
      </c>
      <c r="K845">
        <v>0</v>
      </c>
      <c r="L845">
        <v>0</v>
      </c>
      <c r="M845">
        <v>0</v>
      </c>
      <c r="N845">
        <v>0</v>
      </c>
      <c r="O845" s="27">
        <f>'Calculated Tab Properties'!O845</f>
        <v>0</v>
      </c>
      <c r="P845" s="27">
        <f>'Calculated Tab Properties'!P845</f>
        <v>0</v>
      </c>
      <c r="Q845">
        <f>'Calculated Tab Properties'!Q845</f>
        <v>-300</v>
      </c>
      <c r="R845" t="e">
        <f>'Calculated Tab Properties'!R845</f>
        <v>#DIV/0!</v>
      </c>
      <c r="T845" s="1">
        <v>0</v>
      </c>
      <c r="U845" s="1">
        <v>0</v>
      </c>
      <c r="V845">
        <f>T845*'GEOMETRIC INPUTS'!S845</f>
        <v>0</v>
      </c>
      <c r="W845">
        <v>844</v>
      </c>
      <c r="X845">
        <f t="shared" si="224"/>
        <v>0</v>
      </c>
      <c r="Y845">
        <f t="shared" si="225"/>
        <v>0</v>
      </c>
      <c r="Z845" s="27" t="e">
        <f t="shared" si="226"/>
        <v>#DIV/0!</v>
      </c>
      <c r="AA845" s="27" t="e">
        <f t="shared" si="227"/>
        <v>#DIV/0!</v>
      </c>
      <c r="AB845" s="27" t="e">
        <f t="shared" si="228"/>
        <v>#DIV/0!</v>
      </c>
      <c r="AC845" t="e">
        <f t="shared" si="229"/>
        <v>#DIV/0!</v>
      </c>
      <c r="AD845" s="24">
        <f>'GT Data'!D847</f>
        <v>0</v>
      </c>
      <c r="AE845" s="25" t="e">
        <f t="shared" si="230"/>
        <v>#DIV/0!</v>
      </c>
      <c r="AF845" s="25" t="e">
        <f t="shared" si="231"/>
        <v>#DIV/0!</v>
      </c>
      <c r="AG845" s="25" t="e">
        <f t="shared" si="232"/>
        <v>#DIV/0!</v>
      </c>
      <c r="AH845" s="25">
        <v>0</v>
      </c>
      <c r="AI845" s="25">
        <v>0</v>
      </c>
      <c r="AJ845" s="25">
        <f t="shared" si="233"/>
        <v>0</v>
      </c>
      <c r="AK845" s="24">
        <f>'GT Data'!N847</f>
        <v>0</v>
      </c>
      <c r="AL845" s="25" t="e">
        <f t="shared" si="234"/>
        <v>#DIV/0!</v>
      </c>
      <c r="AM845" s="25" t="e">
        <f t="shared" si="235"/>
        <v>#DIV/0!</v>
      </c>
      <c r="AN845" s="25" t="e">
        <f t="shared" si="236"/>
        <v>#DIV/0!</v>
      </c>
      <c r="AO845" s="25">
        <v>0</v>
      </c>
      <c r="AP845" s="25">
        <v>0</v>
      </c>
      <c r="AQ845" s="25" t="e">
        <f t="shared" si="237"/>
        <v>#DIV/0!</v>
      </c>
    </row>
    <row r="846" spans="1:43" x14ac:dyDescent="0.3">
      <c r="A846">
        <f>'Calculated Tab Properties'!A846</f>
        <v>0</v>
      </c>
      <c r="B846">
        <f>'Calculated Tab Properties'!B846</f>
        <v>0</v>
      </c>
      <c r="C846">
        <f>'Calculated Tab Properties'!C846</f>
        <v>0</v>
      </c>
      <c r="D846">
        <f>'Calculated Tab Properties'!D846</f>
        <v>0</v>
      </c>
      <c r="E846">
        <f>'Calculated Tab Properties'!E846</f>
        <v>0</v>
      </c>
      <c r="F846">
        <f>'Calculated Tab Properties'!F846</f>
        <v>0</v>
      </c>
      <c r="G846">
        <f>'Calculated Tab Properties'!G846</f>
        <v>0</v>
      </c>
      <c r="H846">
        <f>'Calculated Tab Properties'!H846</f>
        <v>0</v>
      </c>
      <c r="I846">
        <f>'Calculated Tab Properties'!I846</f>
        <v>0</v>
      </c>
      <c r="J846" s="20" t="e">
        <f>'Calculated Tab Properties'!J846</f>
        <v>#DIV/0!</v>
      </c>
      <c r="K846">
        <v>0</v>
      </c>
      <c r="L846">
        <v>0</v>
      </c>
      <c r="M846">
        <v>0</v>
      </c>
      <c r="N846">
        <v>0</v>
      </c>
      <c r="O846" s="27">
        <f>'Calculated Tab Properties'!O846</f>
        <v>0</v>
      </c>
      <c r="P846" s="27">
        <f>'Calculated Tab Properties'!P846</f>
        <v>0</v>
      </c>
      <c r="Q846">
        <f>'Calculated Tab Properties'!Q846</f>
        <v>-300</v>
      </c>
      <c r="R846" t="e">
        <f>'Calculated Tab Properties'!R846</f>
        <v>#DIV/0!</v>
      </c>
      <c r="T846" s="1">
        <v>0</v>
      </c>
      <c r="U846" s="1">
        <v>0</v>
      </c>
      <c r="V846">
        <f>T846*'GEOMETRIC INPUTS'!S846</f>
        <v>0</v>
      </c>
      <c r="W846">
        <v>845</v>
      </c>
      <c r="X846">
        <f t="shared" si="224"/>
        <v>0</v>
      </c>
      <c r="Y846">
        <f t="shared" si="225"/>
        <v>0</v>
      </c>
      <c r="Z846" s="27" t="e">
        <f t="shared" si="226"/>
        <v>#DIV/0!</v>
      </c>
      <c r="AA846" s="27" t="e">
        <f t="shared" si="227"/>
        <v>#DIV/0!</v>
      </c>
      <c r="AB846" s="27" t="e">
        <f t="shared" si="228"/>
        <v>#DIV/0!</v>
      </c>
      <c r="AC846" t="e">
        <f t="shared" si="229"/>
        <v>#DIV/0!</v>
      </c>
      <c r="AD846" s="24">
        <f>'GT Data'!D848</f>
        <v>0</v>
      </c>
      <c r="AE846" s="25" t="e">
        <f t="shared" si="230"/>
        <v>#DIV/0!</v>
      </c>
      <c r="AF846" s="25" t="e">
        <f t="shared" si="231"/>
        <v>#DIV/0!</v>
      </c>
      <c r="AG846" s="25" t="e">
        <f t="shared" si="232"/>
        <v>#DIV/0!</v>
      </c>
      <c r="AH846" s="25">
        <v>0</v>
      </c>
      <c r="AI846" s="25">
        <v>0</v>
      </c>
      <c r="AJ846" s="25">
        <f t="shared" si="233"/>
        <v>0</v>
      </c>
      <c r="AK846" s="24">
        <f>'GT Data'!N848</f>
        <v>0</v>
      </c>
      <c r="AL846" s="25" t="e">
        <f t="shared" si="234"/>
        <v>#DIV/0!</v>
      </c>
      <c r="AM846" s="25" t="e">
        <f t="shared" si="235"/>
        <v>#DIV/0!</v>
      </c>
      <c r="AN846" s="25" t="e">
        <f t="shared" si="236"/>
        <v>#DIV/0!</v>
      </c>
      <c r="AO846" s="25">
        <v>0</v>
      </c>
      <c r="AP846" s="25">
        <v>0</v>
      </c>
      <c r="AQ846" s="25" t="e">
        <f t="shared" si="237"/>
        <v>#DIV/0!</v>
      </c>
    </row>
    <row r="847" spans="1:43" x14ac:dyDescent="0.3">
      <c r="A847">
        <f>'Calculated Tab Properties'!A847</f>
        <v>0</v>
      </c>
      <c r="B847">
        <f>'Calculated Tab Properties'!B847</f>
        <v>0</v>
      </c>
      <c r="C847">
        <f>'Calculated Tab Properties'!C847</f>
        <v>0</v>
      </c>
      <c r="D847">
        <f>'Calculated Tab Properties'!D847</f>
        <v>0</v>
      </c>
      <c r="E847">
        <f>'Calculated Tab Properties'!E847</f>
        <v>0</v>
      </c>
      <c r="F847">
        <f>'Calculated Tab Properties'!F847</f>
        <v>0</v>
      </c>
      <c r="G847">
        <f>'Calculated Tab Properties'!G847</f>
        <v>0</v>
      </c>
      <c r="H847">
        <f>'Calculated Tab Properties'!H847</f>
        <v>0</v>
      </c>
      <c r="I847">
        <f>'Calculated Tab Properties'!I847</f>
        <v>0</v>
      </c>
      <c r="J847" s="20" t="e">
        <f>'Calculated Tab Properties'!J847</f>
        <v>#DIV/0!</v>
      </c>
      <c r="K847">
        <v>0</v>
      </c>
      <c r="L847">
        <v>0</v>
      </c>
      <c r="M847">
        <v>0</v>
      </c>
      <c r="N847">
        <v>0</v>
      </c>
      <c r="O847" s="27">
        <f>'Calculated Tab Properties'!O847</f>
        <v>0</v>
      </c>
      <c r="P847" s="27">
        <f>'Calculated Tab Properties'!P847</f>
        <v>0</v>
      </c>
      <c r="Q847">
        <f>'Calculated Tab Properties'!Q847</f>
        <v>-300</v>
      </c>
      <c r="R847" t="e">
        <f>'Calculated Tab Properties'!R847</f>
        <v>#DIV/0!</v>
      </c>
      <c r="T847" s="1">
        <v>0</v>
      </c>
      <c r="U847" s="1">
        <v>0</v>
      </c>
      <c r="V847">
        <f>T847*'GEOMETRIC INPUTS'!S847</f>
        <v>0</v>
      </c>
      <c r="W847">
        <v>846</v>
      </c>
      <c r="X847">
        <f t="shared" si="224"/>
        <v>0</v>
      </c>
      <c r="Y847">
        <f t="shared" si="225"/>
        <v>0</v>
      </c>
      <c r="Z847" s="27" t="e">
        <f t="shared" si="226"/>
        <v>#DIV/0!</v>
      </c>
      <c r="AA847" s="27" t="e">
        <f t="shared" si="227"/>
        <v>#DIV/0!</v>
      </c>
      <c r="AB847" s="27" t="e">
        <f t="shared" si="228"/>
        <v>#DIV/0!</v>
      </c>
      <c r="AC847" t="e">
        <f t="shared" si="229"/>
        <v>#DIV/0!</v>
      </c>
      <c r="AD847" s="24">
        <f>'GT Data'!D849</f>
        <v>0</v>
      </c>
      <c r="AE847" s="25" t="e">
        <f t="shared" si="230"/>
        <v>#DIV/0!</v>
      </c>
      <c r="AF847" s="25" t="e">
        <f t="shared" si="231"/>
        <v>#DIV/0!</v>
      </c>
      <c r="AG847" s="25" t="e">
        <f t="shared" si="232"/>
        <v>#DIV/0!</v>
      </c>
      <c r="AH847" s="25">
        <v>0</v>
      </c>
      <c r="AI847" s="25">
        <v>0</v>
      </c>
      <c r="AJ847" s="25">
        <f t="shared" si="233"/>
        <v>0</v>
      </c>
      <c r="AK847" s="24">
        <f>'GT Data'!N849</f>
        <v>0</v>
      </c>
      <c r="AL847" s="25" t="e">
        <f t="shared" si="234"/>
        <v>#DIV/0!</v>
      </c>
      <c r="AM847" s="25" t="e">
        <f t="shared" si="235"/>
        <v>#DIV/0!</v>
      </c>
      <c r="AN847" s="25" t="e">
        <f t="shared" si="236"/>
        <v>#DIV/0!</v>
      </c>
      <c r="AO847" s="25">
        <v>0</v>
      </c>
      <c r="AP847" s="25">
        <v>0</v>
      </c>
      <c r="AQ847" s="25" t="e">
        <f t="shared" si="237"/>
        <v>#DIV/0!</v>
      </c>
    </row>
    <row r="848" spans="1:43" x14ac:dyDescent="0.3">
      <c r="A848">
        <f>'Calculated Tab Properties'!A848</f>
        <v>0</v>
      </c>
      <c r="B848">
        <f>'Calculated Tab Properties'!B848</f>
        <v>0</v>
      </c>
      <c r="C848">
        <f>'Calculated Tab Properties'!C848</f>
        <v>0</v>
      </c>
      <c r="D848">
        <f>'Calculated Tab Properties'!D848</f>
        <v>0</v>
      </c>
      <c r="E848">
        <f>'Calculated Tab Properties'!E848</f>
        <v>0</v>
      </c>
      <c r="F848">
        <f>'Calculated Tab Properties'!F848</f>
        <v>0</v>
      </c>
      <c r="G848">
        <f>'Calculated Tab Properties'!G848</f>
        <v>0</v>
      </c>
      <c r="H848">
        <f>'Calculated Tab Properties'!H848</f>
        <v>0</v>
      </c>
      <c r="I848">
        <f>'Calculated Tab Properties'!I848</f>
        <v>0</v>
      </c>
      <c r="J848" s="20" t="e">
        <f>'Calculated Tab Properties'!J848</f>
        <v>#DIV/0!</v>
      </c>
      <c r="K848">
        <v>0</v>
      </c>
      <c r="L848">
        <v>0</v>
      </c>
      <c r="M848">
        <v>0</v>
      </c>
      <c r="N848">
        <v>0</v>
      </c>
      <c r="O848" s="27">
        <f>'Calculated Tab Properties'!O848</f>
        <v>0</v>
      </c>
      <c r="P848" s="27">
        <f>'Calculated Tab Properties'!P848</f>
        <v>0</v>
      </c>
      <c r="Q848">
        <f>'Calculated Tab Properties'!Q848</f>
        <v>-300</v>
      </c>
      <c r="R848" t="e">
        <f>'Calculated Tab Properties'!R848</f>
        <v>#DIV/0!</v>
      </c>
      <c r="T848" s="1">
        <v>0</v>
      </c>
      <c r="U848" s="1">
        <v>0</v>
      </c>
      <c r="V848">
        <f>T848*'GEOMETRIC INPUTS'!S848</f>
        <v>0</v>
      </c>
      <c r="W848">
        <v>847</v>
      </c>
      <c r="X848">
        <f t="shared" si="224"/>
        <v>0</v>
      </c>
      <c r="Y848">
        <f t="shared" si="225"/>
        <v>0</v>
      </c>
      <c r="Z848" s="27" t="e">
        <f t="shared" si="226"/>
        <v>#DIV/0!</v>
      </c>
      <c r="AA848" s="27" t="e">
        <f t="shared" si="227"/>
        <v>#DIV/0!</v>
      </c>
      <c r="AB848" s="27" t="e">
        <f t="shared" si="228"/>
        <v>#DIV/0!</v>
      </c>
      <c r="AC848" t="e">
        <f t="shared" si="229"/>
        <v>#DIV/0!</v>
      </c>
      <c r="AD848" s="24">
        <f>'GT Data'!D850</f>
        <v>0</v>
      </c>
      <c r="AE848" s="25" t="e">
        <f t="shared" si="230"/>
        <v>#DIV/0!</v>
      </c>
      <c r="AF848" s="25" t="e">
        <f t="shared" si="231"/>
        <v>#DIV/0!</v>
      </c>
      <c r="AG848" s="25" t="e">
        <f t="shared" si="232"/>
        <v>#DIV/0!</v>
      </c>
      <c r="AH848" s="25">
        <v>0</v>
      </c>
      <c r="AI848" s="25">
        <v>0</v>
      </c>
      <c r="AJ848" s="25">
        <f t="shared" si="233"/>
        <v>0</v>
      </c>
      <c r="AK848" s="24">
        <f>'GT Data'!N850</f>
        <v>0</v>
      </c>
      <c r="AL848" s="25" t="e">
        <f t="shared" si="234"/>
        <v>#DIV/0!</v>
      </c>
      <c r="AM848" s="25" t="e">
        <f t="shared" si="235"/>
        <v>#DIV/0!</v>
      </c>
      <c r="AN848" s="25" t="e">
        <f t="shared" si="236"/>
        <v>#DIV/0!</v>
      </c>
      <c r="AO848" s="25">
        <v>0</v>
      </c>
      <c r="AP848" s="25">
        <v>0</v>
      </c>
      <c r="AQ848" s="25" t="e">
        <f t="shared" si="237"/>
        <v>#DIV/0!</v>
      </c>
    </row>
    <row r="849" spans="1:43" x14ac:dyDescent="0.3">
      <c r="A849">
        <f>'Calculated Tab Properties'!A849</f>
        <v>0</v>
      </c>
      <c r="B849">
        <f>'Calculated Tab Properties'!B849</f>
        <v>0</v>
      </c>
      <c r="C849">
        <f>'Calculated Tab Properties'!C849</f>
        <v>0</v>
      </c>
      <c r="D849">
        <f>'Calculated Tab Properties'!D849</f>
        <v>0</v>
      </c>
      <c r="E849">
        <f>'Calculated Tab Properties'!E849</f>
        <v>0</v>
      </c>
      <c r="F849">
        <f>'Calculated Tab Properties'!F849</f>
        <v>0</v>
      </c>
      <c r="G849">
        <f>'Calculated Tab Properties'!G849</f>
        <v>0</v>
      </c>
      <c r="H849">
        <f>'Calculated Tab Properties'!H849</f>
        <v>0</v>
      </c>
      <c r="I849">
        <f>'Calculated Tab Properties'!I849</f>
        <v>0</v>
      </c>
      <c r="J849" s="20" t="e">
        <f>'Calculated Tab Properties'!J849</f>
        <v>#DIV/0!</v>
      </c>
      <c r="K849">
        <v>0</v>
      </c>
      <c r="L849">
        <v>0</v>
      </c>
      <c r="M849">
        <v>0</v>
      </c>
      <c r="N849">
        <v>0</v>
      </c>
      <c r="O849" s="27">
        <f>'Calculated Tab Properties'!O849</f>
        <v>0</v>
      </c>
      <c r="P849" s="27">
        <f>'Calculated Tab Properties'!P849</f>
        <v>0</v>
      </c>
      <c r="Q849">
        <f>'Calculated Tab Properties'!Q849</f>
        <v>-300</v>
      </c>
      <c r="R849" t="e">
        <f>'Calculated Tab Properties'!R849</f>
        <v>#DIV/0!</v>
      </c>
      <c r="T849" s="1">
        <v>0</v>
      </c>
      <c r="U849" s="1">
        <v>0</v>
      </c>
      <c r="V849">
        <f>T849*'GEOMETRIC INPUTS'!S849</f>
        <v>0</v>
      </c>
      <c r="W849">
        <v>848</v>
      </c>
      <c r="X849">
        <f t="shared" si="224"/>
        <v>0</v>
      </c>
      <c r="Y849">
        <f t="shared" si="225"/>
        <v>0</v>
      </c>
      <c r="Z849" s="27" t="e">
        <f t="shared" si="226"/>
        <v>#DIV/0!</v>
      </c>
      <c r="AA849" s="27" t="e">
        <f t="shared" si="227"/>
        <v>#DIV/0!</v>
      </c>
      <c r="AB849" s="27" t="e">
        <f t="shared" si="228"/>
        <v>#DIV/0!</v>
      </c>
      <c r="AC849" t="e">
        <f t="shared" si="229"/>
        <v>#DIV/0!</v>
      </c>
      <c r="AD849" s="24">
        <f>'GT Data'!D851</f>
        <v>0</v>
      </c>
      <c r="AE849" s="25" t="e">
        <f t="shared" si="230"/>
        <v>#DIV/0!</v>
      </c>
      <c r="AF849" s="25" t="e">
        <f t="shared" si="231"/>
        <v>#DIV/0!</v>
      </c>
      <c r="AG849" s="25" t="e">
        <f t="shared" si="232"/>
        <v>#DIV/0!</v>
      </c>
      <c r="AH849" s="25">
        <v>0</v>
      </c>
      <c r="AI849" s="25">
        <v>0</v>
      </c>
      <c r="AJ849" s="25">
        <f t="shared" si="233"/>
        <v>0</v>
      </c>
      <c r="AK849" s="24">
        <f>'GT Data'!N851</f>
        <v>0</v>
      </c>
      <c r="AL849" s="25" t="e">
        <f t="shared" si="234"/>
        <v>#DIV/0!</v>
      </c>
      <c r="AM849" s="25" t="e">
        <f t="shared" si="235"/>
        <v>#DIV/0!</v>
      </c>
      <c r="AN849" s="25" t="e">
        <f t="shared" si="236"/>
        <v>#DIV/0!</v>
      </c>
      <c r="AO849" s="25">
        <v>0</v>
      </c>
      <c r="AP849" s="25">
        <v>0</v>
      </c>
      <c r="AQ849" s="25" t="e">
        <f t="shared" si="237"/>
        <v>#DIV/0!</v>
      </c>
    </row>
    <row r="850" spans="1:43" x14ac:dyDescent="0.3">
      <c r="A850">
        <f>'Calculated Tab Properties'!A850</f>
        <v>0</v>
      </c>
      <c r="B850">
        <f>'Calculated Tab Properties'!B850</f>
        <v>0</v>
      </c>
      <c r="C850">
        <f>'Calculated Tab Properties'!C850</f>
        <v>0</v>
      </c>
      <c r="D850">
        <f>'Calculated Tab Properties'!D850</f>
        <v>0</v>
      </c>
      <c r="E850">
        <f>'Calculated Tab Properties'!E850</f>
        <v>0</v>
      </c>
      <c r="F850">
        <f>'Calculated Tab Properties'!F850</f>
        <v>0</v>
      </c>
      <c r="G850">
        <f>'Calculated Tab Properties'!G850</f>
        <v>0</v>
      </c>
      <c r="H850">
        <f>'Calculated Tab Properties'!H850</f>
        <v>0</v>
      </c>
      <c r="I850">
        <f>'Calculated Tab Properties'!I850</f>
        <v>0</v>
      </c>
      <c r="J850" s="20" t="e">
        <f>'Calculated Tab Properties'!J850</f>
        <v>#DIV/0!</v>
      </c>
      <c r="K850">
        <v>0</v>
      </c>
      <c r="L850">
        <v>0</v>
      </c>
      <c r="M850">
        <v>0</v>
      </c>
      <c r="N850">
        <v>0</v>
      </c>
      <c r="O850" s="27">
        <f>'Calculated Tab Properties'!O850</f>
        <v>0</v>
      </c>
      <c r="P850" s="27">
        <f>'Calculated Tab Properties'!P850</f>
        <v>0</v>
      </c>
      <c r="Q850">
        <f>'Calculated Tab Properties'!Q850</f>
        <v>-300</v>
      </c>
      <c r="R850" t="e">
        <f>'Calculated Tab Properties'!R850</f>
        <v>#DIV/0!</v>
      </c>
      <c r="T850" s="1">
        <v>0</v>
      </c>
      <c r="U850" s="1">
        <v>0</v>
      </c>
      <c r="V850">
        <f>T850*'GEOMETRIC INPUTS'!S850</f>
        <v>0</v>
      </c>
      <c r="W850">
        <v>849</v>
      </c>
      <c r="X850">
        <f t="shared" si="224"/>
        <v>0</v>
      </c>
      <c r="Y850">
        <f t="shared" si="225"/>
        <v>0</v>
      </c>
      <c r="Z850" s="27" t="e">
        <f t="shared" si="226"/>
        <v>#DIV/0!</v>
      </c>
      <c r="AA850" s="27" t="e">
        <f t="shared" si="227"/>
        <v>#DIV/0!</v>
      </c>
      <c r="AB850" s="27" t="e">
        <f t="shared" si="228"/>
        <v>#DIV/0!</v>
      </c>
      <c r="AC850" t="e">
        <f t="shared" si="229"/>
        <v>#DIV/0!</v>
      </c>
      <c r="AD850" s="24">
        <f>'GT Data'!D852</f>
        <v>0</v>
      </c>
      <c r="AE850" s="25" t="e">
        <f t="shared" si="230"/>
        <v>#DIV/0!</v>
      </c>
      <c r="AF850" s="25" t="e">
        <f t="shared" si="231"/>
        <v>#DIV/0!</v>
      </c>
      <c r="AG850" s="25" t="e">
        <f t="shared" si="232"/>
        <v>#DIV/0!</v>
      </c>
      <c r="AH850" s="25">
        <v>0</v>
      </c>
      <c r="AI850" s="25">
        <v>0</v>
      </c>
      <c r="AJ850" s="25">
        <f t="shared" si="233"/>
        <v>0</v>
      </c>
      <c r="AK850" s="24">
        <f>'GT Data'!N852</f>
        <v>0</v>
      </c>
      <c r="AL850" s="25" t="e">
        <f t="shared" si="234"/>
        <v>#DIV/0!</v>
      </c>
      <c r="AM850" s="25" t="e">
        <f t="shared" si="235"/>
        <v>#DIV/0!</v>
      </c>
      <c r="AN850" s="25" t="e">
        <f t="shared" si="236"/>
        <v>#DIV/0!</v>
      </c>
      <c r="AO850" s="25">
        <v>0</v>
      </c>
      <c r="AP850" s="25">
        <v>0</v>
      </c>
      <c r="AQ850" s="25" t="e">
        <f t="shared" si="237"/>
        <v>#DIV/0!</v>
      </c>
    </row>
    <row r="851" spans="1:43" x14ac:dyDescent="0.3">
      <c r="A851">
        <f>'Calculated Tab Properties'!A851</f>
        <v>0</v>
      </c>
      <c r="B851">
        <f>'Calculated Tab Properties'!B851</f>
        <v>0</v>
      </c>
      <c r="C851">
        <f>'Calculated Tab Properties'!C851</f>
        <v>0</v>
      </c>
      <c r="D851">
        <f>'Calculated Tab Properties'!D851</f>
        <v>0</v>
      </c>
      <c r="E851">
        <f>'Calculated Tab Properties'!E851</f>
        <v>0</v>
      </c>
      <c r="F851">
        <f>'Calculated Tab Properties'!F851</f>
        <v>0</v>
      </c>
      <c r="G851">
        <f>'Calculated Tab Properties'!G851</f>
        <v>0</v>
      </c>
      <c r="H851">
        <f>'Calculated Tab Properties'!H851</f>
        <v>0</v>
      </c>
      <c r="I851">
        <f>'Calculated Tab Properties'!I851</f>
        <v>0</v>
      </c>
      <c r="J851" s="20" t="e">
        <f>'Calculated Tab Properties'!J851</f>
        <v>#DIV/0!</v>
      </c>
      <c r="K851">
        <v>0</v>
      </c>
      <c r="L851">
        <v>0</v>
      </c>
      <c r="M851">
        <v>0</v>
      </c>
      <c r="N851">
        <v>0</v>
      </c>
      <c r="O851" s="27">
        <f>'Calculated Tab Properties'!O851</f>
        <v>0</v>
      </c>
      <c r="P851" s="27">
        <f>'Calculated Tab Properties'!P851</f>
        <v>0</v>
      </c>
      <c r="Q851">
        <f>'Calculated Tab Properties'!Q851</f>
        <v>-300</v>
      </c>
      <c r="R851" t="e">
        <f>'Calculated Tab Properties'!R851</f>
        <v>#DIV/0!</v>
      </c>
      <c r="T851" s="1">
        <v>0</v>
      </c>
      <c r="U851" s="1">
        <v>0</v>
      </c>
      <c r="V851">
        <f>T851*'GEOMETRIC INPUTS'!S851</f>
        <v>0</v>
      </c>
      <c r="W851">
        <v>850</v>
      </c>
      <c r="X851">
        <f t="shared" si="224"/>
        <v>0</v>
      </c>
      <c r="Y851">
        <f t="shared" si="225"/>
        <v>0</v>
      </c>
      <c r="Z851" s="27" t="e">
        <f t="shared" si="226"/>
        <v>#DIV/0!</v>
      </c>
      <c r="AA851" s="27" t="e">
        <f t="shared" si="227"/>
        <v>#DIV/0!</v>
      </c>
      <c r="AB851" s="27" t="e">
        <f t="shared" si="228"/>
        <v>#DIV/0!</v>
      </c>
      <c r="AC851" t="e">
        <f t="shared" si="229"/>
        <v>#DIV/0!</v>
      </c>
      <c r="AD851" s="24">
        <f>'GT Data'!D853</f>
        <v>0</v>
      </c>
      <c r="AE851" s="25" t="e">
        <f t="shared" si="230"/>
        <v>#DIV/0!</v>
      </c>
      <c r="AF851" s="25" t="e">
        <f t="shared" si="231"/>
        <v>#DIV/0!</v>
      </c>
      <c r="AG851" s="25" t="e">
        <f t="shared" si="232"/>
        <v>#DIV/0!</v>
      </c>
      <c r="AH851" s="25">
        <v>0</v>
      </c>
      <c r="AI851" s="25">
        <v>0</v>
      </c>
      <c r="AJ851" s="25">
        <f t="shared" si="233"/>
        <v>0</v>
      </c>
      <c r="AK851" s="24">
        <f>'GT Data'!N853</f>
        <v>0</v>
      </c>
      <c r="AL851" s="25" t="e">
        <f t="shared" si="234"/>
        <v>#DIV/0!</v>
      </c>
      <c r="AM851" s="25" t="e">
        <f t="shared" si="235"/>
        <v>#DIV/0!</v>
      </c>
      <c r="AN851" s="25" t="e">
        <f t="shared" si="236"/>
        <v>#DIV/0!</v>
      </c>
      <c r="AO851" s="25">
        <v>0</v>
      </c>
      <c r="AP851" s="25">
        <v>0</v>
      </c>
      <c r="AQ851" s="25" t="e">
        <f t="shared" si="237"/>
        <v>#DIV/0!</v>
      </c>
    </row>
    <row r="852" spans="1:43" x14ac:dyDescent="0.3">
      <c r="A852">
        <f>'Calculated Tab Properties'!A852</f>
        <v>0</v>
      </c>
      <c r="B852">
        <f>'Calculated Tab Properties'!B852</f>
        <v>0</v>
      </c>
      <c r="C852">
        <f>'Calculated Tab Properties'!C852</f>
        <v>0</v>
      </c>
      <c r="D852">
        <f>'Calculated Tab Properties'!D852</f>
        <v>0</v>
      </c>
      <c r="E852">
        <f>'Calculated Tab Properties'!E852</f>
        <v>0</v>
      </c>
      <c r="F852">
        <f>'Calculated Tab Properties'!F852</f>
        <v>0</v>
      </c>
      <c r="G852">
        <f>'Calculated Tab Properties'!G852</f>
        <v>0</v>
      </c>
      <c r="H852">
        <f>'Calculated Tab Properties'!H852</f>
        <v>0</v>
      </c>
      <c r="I852">
        <f>'Calculated Tab Properties'!I852</f>
        <v>0</v>
      </c>
      <c r="J852" s="20" t="e">
        <f>'Calculated Tab Properties'!J852</f>
        <v>#DIV/0!</v>
      </c>
      <c r="K852">
        <v>0</v>
      </c>
      <c r="L852">
        <v>0</v>
      </c>
      <c r="M852">
        <v>0</v>
      </c>
      <c r="N852">
        <v>0</v>
      </c>
      <c r="O852" s="27">
        <f>'Calculated Tab Properties'!O852</f>
        <v>0</v>
      </c>
      <c r="P852" s="27">
        <f>'Calculated Tab Properties'!P852</f>
        <v>0</v>
      </c>
      <c r="Q852">
        <f>'Calculated Tab Properties'!Q852</f>
        <v>-300</v>
      </c>
      <c r="R852" t="e">
        <f>'Calculated Tab Properties'!R852</f>
        <v>#DIV/0!</v>
      </c>
      <c r="T852" s="1">
        <v>0</v>
      </c>
      <c r="U852" s="1">
        <v>0</v>
      </c>
      <c r="V852">
        <f>T852*'GEOMETRIC INPUTS'!S852</f>
        <v>0</v>
      </c>
      <c r="W852">
        <v>851</v>
      </c>
      <c r="X852">
        <f t="shared" si="224"/>
        <v>0</v>
      </c>
      <c r="Y852">
        <f t="shared" si="225"/>
        <v>0</v>
      </c>
      <c r="Z852" s="27" t="e">
        <f t="shared" si="226"/>
        <v>#DIV/0!</v>
      </c>
      <c r="AA852" s="27" t="e">
        <f t="shared" si="227"/>
        <v>#DIV/0!</v>
      </c>
      <c r="AB852" s="27" t="e">
        <f t="shared" si="228"/>
        <v>#DIV/0!</v>
      </c>
      <c r="AC852" t="e">
        <f t="shared" si="229"/>
        <v>#DIV/0!</v>
      </c>
      <c r="AD852" s="24">
        <f>'GT Data'!D854</f>
        <v>0</v>
      </c>
      <c r="AE852" s="25" t="e">
        <f t="shared" si="230"/>
        <v>#DIV/0!</v>
      </c>
      <c r="AF852" s="25" t="e">
        <f t="shared" si="231"/>
        <v>#DIV/0!</v>
      </c>
      <c r="AG852" s="25" t="e">
        <f t="shared" si="232"/>
        <v>#DIV/0!</v>
      </c>
      <c r="AH852" s="25">
        <v>0</v>
      </c>
      <c r="AI852" s="25">
        <v>0</v>
      </c>
      <c r="AJ852" s="25">
        <f t="shared" si="233"/>
        <v>0</v>
      </c>
      <c r="AK852" s="24">
        <f>'GT Data'!N854</f>
        <v>0</v>
      </c>
      <c r="AL852" s="25" t="e">
        <f t="shared" si="234"/>
        <v>#DIV/0!</v>
      </c>
      <c r="AM852" s="25" t="e">
        <f t="shared" si="235"/>
        <v>#DIV/0!</v>
      </c>
      <c r="AN852" s="25" t="e">
        <f t="shared" si="236"/>
        <v>#DIV/0!</v>
      </c>
      <c r="AO852" s="25">
        <v>0</v>
      </c>
      <c r="AP852" s="25">
        <v>0</v>
      </c>
      <c r="AQ852" s="25" t="e">
        <f t="shared" si="237"/>
        <v>#DIV/0!</v>
      </c>
    </row>
    <row r="853" spans="1:43" x14ac:dyDescent="0.3">
      <c r="A853">
        <f>'Calculated Tab Properties'!A853</f>
        <v>0</v>
      </c>
      <c r="B853">
        <f>'Calculated Tab Properties'!B853</f>
        <v>0</v>
      </c>
      <c r="C853">
        <f>'Calculated Tab Properties'!C853</f>
        <v>0</v>
      </c>
      <c r="D853">
        <f>'Calculated Tab Properties'!D853</f>
        <v>0</v>
      </c>
      <c r="E853">
        <f>'Calculated Tab Properties'!E853</f>
        <v>0</v>
      </c>
      <c r="F853">
        <f>'Calculated Tab Properties'!F853</f>
        <v>0</v>
      </c>
      <c r="G853">
        <f>'Calculated Tab Properties'!G853</f>
        <v>0</v>
      </c>
      <c r="H853">
        <f>'Calculated Tab Properties'!H853</f>
        <v>0</v>
      </c>
      <c r="I853">
        <f>'Calculated Tab Properties'!I853</f>
        <v>0</v>
      </c>
      <c r="J853" s="20" t="e">
        <f>'Calculated Tab Properties'!J853</f>
        <v>#DIV/0!</v>
      </c>
      <c r="K853">
        <v>0</v>
      </c>
      <c r="L853">
        <v>0</v>
      </c>
      <c r="M853">
        <v>0</v>
      </c>
      <c r="N853">
        <v>0</v>
      </c>
      <c r="O853" s="27">
        <f>'Calculated Tab Properties'!O853</f>
        <v>0</v>
      </c>
      <c r="P853" s="27">
        <f>'Calculated Tab Properties'!P853</f>
        <v>0</v>
      </c>
      <c r="Q853">
        <f>'Calculated Tab Properties'!Q853</f>
        <v>-300</v>
      </c>
      <c r="R853" t="e">
        <f>'Calculated Tab Properties'!R853</f>
        <v>#DIV/0!</v>
      </c>
      <c r="T853" s="1">
        <v>0</v>
      </c>
      <c r="U853" s="1">
        <v>0</v>
      </c>
      <c r="V853">
        <f>T853*'GEOMETRIC INPUTS'!S853</f>
        <v>0</v>
      </c>
      <c r="W853">
        <v>852</v>
      </c>
      <c r="X853">
        <f t="shared" si="224"/>
        <v>0</v>
      </c>
      <c r="Y853">
        <f t="shared" si="225"/>
        <v>0</v>
      </c>
      <c r="Z853" s="27" t="e">
        <f t="shared" si="226"/>
        <v>#DIV/0!</v>
      </c>
      <c r="AA853" s="27" t="e">
        <f t="shared" si="227"/>
        <v>#DIV/0!</v>
      </c>
      <c r="AB853" s="27" t="e">
        <f t="shared" si="228"/>
        <v>#DIV/0!</v>
      </c>
      <c r="AC853" t="e">
        <f t="shared" si="229"/>
        <v>#DIV/0!</v>
      </c>
      <c r="AD853" s="24">
        <f>'GT Data'!D855</f>
        <v>0</v>
      </c>
      <c r="AE853" s="25" t="e">
        <f t="shared" si="230"/>
        <v>#DIV/0!</v>
      </c>
      <c r="AF853" s="25" t="e">
        <f t="shared" si="231"/>
        <v>#DIV/0!</v>
      </c>
      <c r="AG853" s="25" t="e">
        <f t="shared" si="232"/>
        <v>#DIV/0!</v>
      </c>
      <c r="AH853" s="25">
        <v>0</v>
      </c>
      <c r="AI853" s="25">
        <v>0</v>
      </c>
      <c r="AJ853" s="25">
        <f t="shared" si="233"/>
        <v>0</v>
      </c>
      <c r="AK853" s="24">
        <f>'GT Data'!N855</f>
        <v>0</v>
      </c>
      <c r="AL853" s="25" t="e">
        <f t="shared" si="234"/>
        <v>#DIV/0!</v>
      </c>
      <c r="AM853" s="25" t="e">
        <f t="shared" si="235"/>
        <v>#DIV/0!</v>
      </c>
      <c r="AN853" s="25" t="e">
        <f t="shared" si="236"/>
        <v>#DIV/0!</v>
      </c>
      <c r="AO853" s="25">
        <v>0</v>
      </c>
      <c r="AP853" s="25">
        <v>0</v>
      </c>
      <c r="AQ853" s="25" t="e">
        <f t="shared" si="237"/>
        <v>#DIV/0!</v>
      </c>
    </row>
    <row r="854" spans="1:43" x14ac:dyDescent="0.3">
      <c r="A854">
        <f>'Calculated Tab Properties'!A854</f>
        <v>0</v>
      </c>
      <c r="B854">
        <f>'Calculated Tab Properties'!B854</f>
        <v>0</v>
      </c>
      <c r="C854">
        <f>'Calculated Tab Properties'!C854</f>
        <v>0</v>
      </c>
      <c r="D854">
        <f>'Calculated Tab Properties'!D854</f>
        <v>0</v>
      </c>
      <c r="E854">
        <f>'Calculated Tab Properties'!E854</f>
        <v>0</v>
      </c>
      <c r="F854">
        <f>'Calculated Tab Properties'!F854</f>
        <v>0</v>
      </c>
      <c r="G854">
        <f>'Calculated Tab Properties'!G854</f>
        <v>0</v>
      </c>
      <c r="H854">
        <f>'Calculated Tab Properties'!H854</f>
        <v>0</v>
      </c>
      <c r="I854">
        <f>'Calculated Tab Properties'!I854</f>
        <v>0</v>
      </c>
      <c r="J854" s="20" t="e">
        <f>'Calculated Tab Properties'!J854</f>
        <v>#DIV/0!</v>
      </c>
      <c r="K854">
        <v>0</v>
      </c>
      <c r="L854">
        <v>0</v>
      </c>
      <c r="M854">
        <v>0</v>
      </c>
      <c r="N854">
        <v>0</v>
      </c>
      <c r="O854" s="27">
        <f>'Calculated Tab Properties'!O854</f>
        <v>0</v>
      </c>
      <c r="P854" s="27">
        <f>'Calculated Tab Properties'!P854</f>
        <v>0</v>
      </c>
      <c r="Q854">
        <f>'Calculated Tab Properties'!Q854</f>
        <v>-300</v>
      </c>
      <c r="R854" t="e">
        <f>'Calculated Tab Properties'!R854</f>
        <v>#DIV/0!</v>
      </c>
      <c r="T854" s="1">
        <v>0</v>
      </c>
      <c r="U854" s="1">
        <v>0</v>
      </c>
      <c r="V854">
        <f>T854*'GEOMETRIC INPUTS'!S854</f>
        <v>0</v>
      </c>
      <c r="W854">
        <v>853</v>
      </c>
      <c r="X854">
        <f t="shared" si="224"/>
        <v>0</v>
      </c>
      <c r="Y854">
        <f t="shared" si="225"/>
        <v>0</v>
      </c>
      <c r="Z854" s="27" t="e">
        <f t="shared" si="226"/>
        <v>#DIV/0!</v>
      </c>
      <c r="AA854" s="27" t="e">
        <f t="shared" si="227"/>
        <v>#DIV/0!</v>
      </c>
      <c r="AB854" s="27" t="e">
        <f t="shared" si="228"/>
        <v>#DIV/0!</v>
      </c>
      <c r="AC854" t="e">
        <f t="shared" si="229"/>
        <v>#DIV/0!</v>
      </c>
      <c r="AD854" s="24">
        <f>'GT Data'!D856</f>
        <v>0</v>
      </c>
      <c r="AE854" s="25" t="e">
        <f t="shared" si="230"/>
        <v>#DIV/0!</v>
      </c>
      <c r="AF854" s="25" t="e">
        <f t="shared" si="231"/>
        <v>#DIV/0!</v>
      </c>
      <c r="AG854" s="25" t="e">
        <f t="shared" si="232"/>
        <v>#DIV/0!</v>
      </c>
      <c r="AH854" s="25">
        <v>0</v>
      </c>
      <c r="AI854" s="25">
        <v>0</v>
      </c>
      <c r="AJ854" s="25">
        <f t="shared" si="233"/>
        <v>0</v>
      </c>
      <c r="AK854" s="24">
        <f>'GT Data'!N856</f>
        <v>0</v>
      </c>
      <c r="AL854" s="25" t="e">
        <f t="shared" si="234"/>
        <v>#DIV/0!</v>
      </c>
      <c r="AM854" s="25" t="e">
        <f t="shared" si="235"/>
        <v>#DIV/0!</v>
      </c>
      <c r="AN854" s="25" t="e">
        <f t="shared" si="236"/>
        <v>#DIV/0!</v>
      </c>
      <c r="AO854" s="25">
        <v>0</v>
      </c>
      <c r="AP854" s="25">
        <v>0</v>
      </c>
      <c r="AQ854" s="25" t="e">
        <f t="shared" si="237"/>
        <v>#DIV/0!</v>
      </c>
    </row>
    <row r="855" spans="1:43" x14ac:dyDescent="0.3">
      <c r="A855">
        <f>'Calculated Tab Properties'!A855</f>
        <v>0</v>
      </c>
      <c r="B855">
        <f>'Calculated Tab Properties'!B855</f>
        <v>0</v>
      </c>
      <c r="C855">
        <f>'Calculated Tab Properties'!C855</f>
        <v>0</v>
      </c>
      <c r="D855">
        <f>'Calculated Tab Properties'!D855</f>
        <v>0</v>
      </c>
      <c r="E855">
        <f>'Calculated Tab Properties'!E855</f>
        <v>0</v>
      </c>
      <c r="F855">
        <f>'Calculated Tab Properties'!F855</f>
        <v>0</v>
      </c>
      <c r="G855">
        <f>'Calculated Tab Properties'!G855</f>
        <v>0</v>
      </c>
      <c r="H855">
        <f>'Calculated Tab Properties'!H855</f>
        <v>0</v>
      </c>
      <c r="I855">
        <f>'Calculated Tab Properties'!I855</f>
        <v>0</v>
      </c>
      <c r="J855" s="20" t="e">
        <f>'Calculated Tab Properties'!J855</f>
        <v>#DIV/0!</v>
      </c>
      <c r="K855">
        <v>0</v>
      </c>
      <c r="L855">
        <v>0</v>
      </c>
      <c r="M855">
        <v>0</v>
      </c>
      <c r="N855">
        <v>0</v>
      </c>
      <c r="O855" s="27">
        <f>'Calculated Tab Properties'!O855</f>
        <v>0</v>
      </c>
      <c r="P855" s="27">
        <f>'Calculated Tab Properties'!P855</f>
        <v>0</v>
      </c>
      <c r="Q855">
        <f>'Calculated Tab Properties'!Q855</f>
        <v>-300</v>
      </c>
      <c r="R855" t="e">
        <f>'Calculated Tab Properties'!R855</f>
        <v>#DIV/0!</v>
      </c>
      <c r="T855" s="1">
        <v>0</v>
      </c>
      <c r="U855" s="1">
        <v>0</v>
      </c>
      <c r="V855">
        <f>T855*'GEOMETRIC INPUTS'!S855</f>
        <v>0</v>
      </c>
      <c r="W855">
        <v>854</v>
      </c>
      <c r="X855">
        <f t="shared" si="224"/>
        <v>0</v>
      </c>
      <c r="Y855">
        <f t="shared" si="225"/>
        <v>0</v>
      </c>
      <c r="Z855" s="27" t="e">
        <f t="shared" si="226"/>
        <v>#DIV/0!</v>
      </c>
      <c r="AA855" s="27" t="e">
        <f t="shared" si="227"/>
        <v>#DIV/0!</v>
      </c>
      <c r="AB855" s="27" t="e">
        <f t="shared" si="228"/>
        <v>#DIV/0!</v>
      </c>
      <c r="AC855" t="e">
        <f t="shared" si="229"/>
        <v>#DIV/0!</v>
      </c>
      <c r="AD855" s="24">
        <f>'GT Data'!D857</f>
        <v>0</v>
      </c>
      <c r="AE855" s="25" t="e">
        <f t="shared" si="230"/>
        <v>#DIV/0!</v>
      </c>
      <c r="AF855" s="25" t="e">
        <f t="shared" si="231"/>
        <v>#DIV/0!</v>
      </c>
      <c r="AG855" s="25" t="e">
        <f t="shared" si="232"/>
        <v>#DIV/0!</v>
      </c>
      <c r="AH855" s="25">
        <v>0</v>
      </c>
      <c r="AI855" s="25">
        <v>0</v>
      </c>
      <c r="AJ855" s="25">
        <f t="shared" si="233"/>
        <v>0</v>
      </c>
      <c r="AK855" s="24">
        <f>'GT Data'!N857</f>
        <v>0</v>
      </c>
      <c r="AL855" s="25" t="e">
        <f t="shared" si="234"/>
        <v>#DIV/0!</v>
      </c>
      <c r="AM855" s="25" t="e">
        <f t="shared" si="235"/>
        <v>#DIV/0!</v>
      </c>
      <c r="AN855" s="25" t="e">
        <f t="shared" si="236"/>
        <v>#DIV/0!</v>
      </c>
      <c r="AO855" s="25">
        <v>0</v>
      </c>
      <c r="AP855" s="25">
        <v>0</v>
      </c>
      <c r="AQ855" s="25" t="e">
        <f t="shared" si="237"/>
        <v>#DIV/0!</v>
      </c>
    </row>
    <row r="856" spans="1:43" x14ac:dyDescent="0.3">
      <c r="A856">
        <f>'Calculated Tab Properties'!A856</f>
        <v>0</v>
      </c>
      <c r="B856">
        <f>'Calculated Tab Properties'!B856</f>
        <v>0</v>
      </c>
      <c r="C856">
        <f>'Calculated Tab Properties'!C856</f>
        <v>0</v>
      </c>
      <c r="D856">
        <f>'Calculated Tab Properties'!D856</f>
        <v>0</v>
      </c>
      <c r="E856">
        <f>'Calculated Tab Properties'!E856</f>
        <v>0</v>
      </c>
      <c r="F856">
        <f>'Calculated Tab Properties'!F856</f>
        <v>0</v>
      </c>
      <c r="G856">
        <f>'Calculated Tab Properties'!G856</f>
        <v>0</v>
      </c>
      <c r="H856">
        <f>'Calculated Tab Properties'!H856</f>
        <v>0</v>
      </c>
      <c r="I856">
        <f>'Calculated Tab Properties'!I856</f>
        <v>0</v>
      </c>
      <c r="J856" s="20" t="e">
        <f>'Calculated Tab Properties'!J856</f>
        <v>#DIV/0!</v>
      </c>
      <c r="K856">
        <v>0</v>
      </c>
      <c r="L856">
        <v>0</v>
      </c>
      <c r="M856">
        <v>0</v>
      </c>
      <c r="N856">
        <v>0</v>
      </c>
      <c r="O856" s="27">
        <f>'Calculated Tab Properties'!O856</f>
        <v>0</v>
      </c>
      <c r="P856" s="27">
        <f>'Calculated Tab Properties'!P856</f>
        <v>0</v>
      </c>
      <c r="Q856">
        <f>'Calculated Tab Properties'!Q856</f>
        <v>-300</v>
      </c>
      <c r="R856" t="e">
        <f>'Calculated Tab Properties'!R856</f>
        <v>#DIV/0!</v>
      </c>
      <c r="T856" s="1">
        <v>0</v>
      </c>
      <c r="U856" s="1">
        <v>0</v>
      </c>
      <c r="V856">
        <f>T856*'GEOMETRIC INPUTS'!S856</f>
        <v>0</v>
      </c>
      <c r="W856">
        <v>855</v>
      </c>
      <c r="X856">
        <f t="shared" si="224"/>
        <v>0</v>
      </c>
      <c r="Y856">
        <f t="shared" si="225"/>
        <v>0</v>
      </c>
      <c r="Z856" s="27" t="e">
        <f t="shared" si="226"/>
        <v>#DIV/0!</v>
      </c>
      <c r="AA856" s="27" t="e">
        <f t="shared" si="227"/>
        <v>#DIV/0!</v>
      </c>
      <c r="AB856" s="27" t="e">
        <f t="shared" si="228"/>
        <v>#DIV/0!</v>
      </c>
      <c r="AC856" t="e">
        <f t="shared" si="229"/>
        <v>#DIV/0!</v>
      </c>
      <c r="AD856" s="24">
        <f>'GT Data'!D858</f>
        <v>0</v>
      </c>
      <c r="AE856" s="25" t="e">
        <f t="shared" si="230"/>
        <v>#DIV/0!</v>
      </c>
      <c r="AF856" s="25" t="e">
        <f t="shared" si="231"/>
        <v>#DIV/0!</v>
      </c>
      <c r="AG856" s="25" t="e">
        <f t="shared" si="232"/>
        <v>#DIV/0!</v>
      </c>
      <c r="AH856" s="25">
        <v>0</v>
      </c>
      <c r="AI856" s="25">
        <v>0</v>
      </c>
      <c r="AJ856" s="25">
        <f t="shared" si="233"/>
        <v>0</v>
      </c>
      <c r="AK856" s="24">
        <f>'GT Data'!N858</f>
        <v>0</v>
      </c>
      <c r="AL856" s="25" t="e">
        <f t="shared" si="234"/>
        <v>#DIV/0!</v>
      </c>
      <c r="AM856" s="25" t="e">
        <f t="shared" si="235"/>
        <v>#DIV/0!</v>
      </c>
      <c r="AN856" s="25" t="e">
        <f t="shared" si="236"/>
        <v>#DIV/0!</v>
      </c>
      <c r="AO856" s="25">
        <v>0</v>
      </c>
      <c r="AP856" s="25">
        <v>0</v>
      </c>
      <c r="AQ856" s="25" t="e">
        <f t="shared" si="237"/>
        <v>#DIV/0!</v>
      </c>
    </row>
    <row r="857" spans="1:43" x14ac:dyDescent="0.3">
      <c r="A857">
        <f>'Calculated Tab Properties'!A857</f>
        <v>0</v>
      </c>
      <c r="B857">
        <f>'Calculated Tab Properties'!B857</f>
        <v>0</v>
      </c>
      <c r="C857">
        <f>'Calculated Tab Properties'!C857</f>
        <v>0</v>
      </c>
      <c r="D857">
        <f>'Calculated Tab Properties'!D857</f>
        <v>0</v>
      </c>
      <c r="E857">
        <f>'Calculated Tab Properties'!E857</f>
        <v>0</v>
      </c>
      <c r="F857">
        <f>'Calculated Tab Properties'!F857</f>
        <v>0</v>
      </c>
      <c r="G857">
        <f>'Calculated Tab Properties'!G857</f>
        <v>0</v>
      </c>
      <c r="H857">
        <f>'Calculated Tab Properties'!H857</f>
        <v>0</v>
      </c>
      <c r="I857">
        <f>'Calculated Tab Properties'!I857</f>
        <v>0</v>
      </c>
      <c r="J857" s="20" t="e">
        <f>'Calculated Tab Properties'!J857</f>
        <v>#DIV/0!</v>
      </c>
      <c r="K857">
        <v>0</v>
      </c>
      <c r="L857">
        <v>0</v>
      </c>
      <c r="M857">
        <v>0</v>
      </c>
      <c r="N857">
        <v>0</v>
      </c>
      <c r="O857" s="27">
        <f>'Calculated Tab Properties'!O857</f>
        <v>0</v>
      </c>
      <c r="P857" s="27">
        <f>'Calculated Tab Properties'!P857</f>
        <v>0</v>
      </c>
      <c r="Q857">
        <f>'Calculated Tab Properties'!Q857</f>
        <v>-300</v>
      </c>
      <c r="R857" t="e">
        <f>'Calculated Tab Properties'!R857</f>
        <v>#DIV/0!</v>
      </c>
      <c r="T857" s="1">
        <v>0</v>
      </c>
      <c r="U857" s="1">
        <v>0</v>
      </c>
      <c r="V857">
        <f>T857*'GEOMETRIC INPUTS'!S857</f>
        <v>0</v>
      </c>
      <c r="W857">
        <v>856</v>
      </c>
      <c r="X857">
        <f t="shared" si="224"/>
        <v>0</v>
      </c>
      <c r="Y857">
        <f t="shared" si="225"/>
        <v>0</v>
      </c>
      <c r="Z857" s="27" t="e">
        <f t="shared" si="226"/>
        <v>#DIV/0!</v>
      </c>
      <c r="AA857" s="27" t="e">
        <f t="shared" si="227"/>
        <v>#DIV/0!</v>
      </c>
      <c r="AB857" s="27" t="e">
        <f t="shared" si="228"/>
        <v>#DIV/0!</v>
      </c>
      <c r="AC857" t="e">
        <f t="shared" si="229"/>
        <v>#DIV/0!</v>
      </c>
      <c r="AD857" s="24">
        <f>'GT Data'!D859</f>
        <v>0</v>
      </c>
      <c r="AE857" s="25" t="e">
        <f t="shared" si="230"/>
        <v>#DIV/0!</v>
      </c>
      <c r="AF857" s="25" t="e">
        <f t="shared" si="231"/>
        <v>#DIV/0!</v>
      </c>
      <c r="AG857" s="25" t="e">
        <f t="shared" si="232"/>
        <v>#DIV/0!</v>
      </c>
      <c r="AH857" s="25">
        <v>0</v>
      </c>
      <c r="AI857" s="25">
        <v>0</v>
      </c>
      <c r="AJ857" s="25">
        <f t="shared" si="233"/>
        <v>0</v>
      </c>
      <c r="AK857" s="24">
        <f>'GT Data'!N859</f>
        <v>0</v>
      </c>
      <c r="AL857" s="25" t="e">
        <f t="shared" si="234"/>
        <v>#DIV/0!</v>
      </c>
      <c r="AM857" s="25" t="e">
        <f t="shared" si="235"/>
        <v>#DIV/0!</v>
      </c>
      <c r="AN857" s="25" t="e">
        <f t="shared" si="236"/>
        <v>#DIV/0!</v>
      </c>
      <c r="AO857" s="25">
        <v>0</v>
      </c>
      <c r="AP857" s="25">
        <v>0</v>
      </c>
      <c r="AQ857" s="25" t="e">
        <f t="shared" si="237"/>
        <v>#DIV/0!</v>
      </c>
    </row>
    <row r="858" spans="1:43" x14ac:dyDescent="0.3">
      <c r="A858">
        <f>'Calculated Tab Properties'!A858</f>
        <v>0</v>
      </c>
      <c r="B858">
        <f>'Calculated Tab Properties'!B858</f>
        <v>0</v>
      </c>
      <c r="C858">
        <f>'Calculated Tab Properties'!C858</f>
        <v>0</v>
      </c>
      <c r="D858">
        <f>'Calculated Tab Properties'!D858</f>
        <v>0</v>
      </c>
      <c r="E858">
        <f>'Calculated Tab Properties'!E858</f>
        <v>0</v>
      </c>
      <c r="F858">
        <f>'Calculated Tab Properties'!F858</f>
        <v>0</v>
      </c>
      <c r="G858">
        <f>'Calculated Tab Properties'!G858</f>
        <v>0</v>
      </c>
      <c r="H858">
        <f>'Calculated Tab Properties'!H858</f>
        <v>0</v>
      </c>
      <c r="I858">
        <f>'Calculated Tab Properties'!I858</f>
        <v>0</v>
      </c>
      <c r="J858" s="20" t="e">
        <f>'Calculated Tab Properties'!J858</f>
        <v>#DIV/0!</v>
      </c>
      <c r="K858">
        <v>0</v>
      </c>
      <c r="L858">
        <v>0</v>
      </c>
      <c r="M858">
        <v>0</v>
      </c>
      <c r="N858">
        <v>0</v>
      </c>
      <c r="O858" s="27">
        <f>'Calculated Tab Properties'!O858</f>
        <v>0</v>
      </c>
      <c r="P858" s="27">
        <f>'Calculated Tab Properties'!P858</f>
        <v>0</v>
      </c>
      <c r="Q858">
        <f>'Calculated Tab Properties'!Q858</f>
        <v>-300</v>
      </c>
      <c r="R858" t="e">
        <f>'Calculated Tab Properties'!R858</f>
        <v>#DIV/0!</v>
      </c>
      <c r="T858" s="1">
        <v>0</v>
      </c>
      <c r="U858" s="1">
        <v>0</v>
      </c>
      <c r="V858">
        <f>T858*'GEOMETRIC INPUTS'!S858</f>
        <v>0</v>
      </c>
      <c r="W858">
        <v>857</v>
      </c>
      <c r="X858">
        <f t="shared" si="224"/>
        <v>0</v>
      </c>
      <c r="Y858">
        <f t="shared" si="225"/>
        <v>0</v>
      </c>
      <c r="Z858" s="27" t="e">
        <f t="shared" si="226"/>
        <v>#DIV/0!</v>
      </c>
      <c r="AA858" s="27" t="e">
        <f t="shared" si="227"/>
        <v>#DIV/0!</v>
      </c>
      <c r="AB858" s="27" t="e">
        <f t="shared" si="228"/>
        <v>#DIV/0!</v>
      </c>
      <c r="AC858" t="e">
        <f t="shared" si="229"/>
        <v>#DIV/0!</v>
      </c>
      <c r="AD858" s="24">
        <f>'GT Data'!D860</f>
        <v>0</v>
      </c>
      <c r="AE858" s="25" t="e">
        <f t="shared" si="230"/>
        <v>#DIV/0!</v>
      </c>
      <c r="AF858" s="25" t="e">
        <f t="shared" si="231"/>
        <v>#DIV/0!</v>
      </c>
      <c r="AG858" s="25" t="e">
        <f t="shared" si="232"/>
        <v>#DIV/0!</v>
      </c>
      <c r="AH858" s="25">
        <v>0</v>
      </c>
      <c r="AI858" s="25">
        <v>0</v>
      </c>
      <c r="AJ858" s="25">
        <f t="shared" si="233"/>
        <v>0</v>
      </c>
      <c r="AK858" s="24">
        <f>'GT Data'!N860</f>
        <v>0</v>
      </c>
      <c r="AL858" s="25" t="e">
        <f t="shared" si="234"/>
        <v>#DIV/0!</v>
      </c>
      <c r="AM858" s="25" t="e">
        <f t="shared" si="235"/>
        <v>#DIV/0!</v>
      </c>
      <c r="AN858" s="25" t="e">
        <f t="shared" si="236"/>
        <v>#DIV/0!</v>
      </c>
      <c r="AO858" s="25">
        <v>0</v>
      </c>
      <c r="AP858" s="25">
        <v>0</v>
      </c>
      <c r="AQ858" s="25" t="e">
        <f t="shared" si="237"/>
        <v>#DIV/0!</v>
      </c>
    </row>
    <row r="859" spans="1:43" x14ac:dyDescent="0.3">
      <c r="A859">
        <f>'Calculated Tab Properties'!A859</f>
        <v>0</v>
      </c>
      <c r="B859">
        <f>'Calculated Tab Properties'!B859</f>
        <v>0</v>
      </c>
      <c r="C859">
        <f>'Calculated Tab Properties'!C859</f>
        <v>0</v>
      </c>
      <c r="D859">
        <f>'Calculated Tab Properties'!D859</f>
        <v>0</v>
      </c>
      <c r="E859">
        <f>'Calculated Tab Properties'!E859</f>
        <v>0</v>
      </c>
      <c r="F859">
        <f>'Calculated Tab Properties'!F859</f>
        <v>0</v>
      </c>
      <c r="G859">
        <f>'Calculated Tab Properties'!G859</f>
        <v>0</v>
      </c>
      <c r="H859">
        <f>'Calculated Tab Properties'!H859</f>
        <v>0</v>
      </c>
      <c r="I859">
        <f>'Calculated Tab Properties'!I859</f>
        <v>0</v>
      </c>
      <c r="J859" s="20" t="e">
        <f>'Calculated Tab Properties'!J859</f>
        <v>#DIV/0!</v>
      </c>
      <c r="K859">
        <v>0</v>
      </c>
      <c r="L859">
        <v>0</v>
      </c>
      <c r="M859">
        <v>0</v>
      </c>
      <c r="N859">
        <v>0</v>
      </c>
      <c r="O859" s="27">
        <f>'Calculated Tab Properties'!O859</f>
        <v>0</v>
      </c>
      <c r="P859" s="27">
        <f>'Calculated Tab Properties'!P859</f>
        <v>0</v>
      </c>
      <c r="Q859">
        <f>'Calculated Tab Properties'!Q859</f>
        <v>-300</v>
      </c>
      <c r="R859" t="e">
        <f>'Calculated Tab Properties'!R859</f>
        <v>#DIV/0!</v>
      </c>
      <c r="T859" s="1">
        <v>0</v>
      </c>
      <c r="U859" s="1">
        <v>0</v>
      </c>
      <c r="V859">
        <f>T859*'GEOMETRIC INPUTS'!S859</f>
        <v>0</v>
      </c>
      <c r="W859">
        <v>858</v>
      </c>
      <c r="X859">
        <f t="shared" si="224"/>
        <v>0</v>
      </c>
      <c r="Y859">
        <f t="shared" si="225"/>
        <v>0</v>
      </c>
      <c r="Z859" s="27" t="e">
        <f t="shared" si="226"/>
        <v>#DIV/0!</v>
      </c>
      <c r="AA859" s="27" t="e">
        <f t="shared" si="227"/>
        <v>#DIV/0!</v>
      </c>
      <c r="AB859" s="27" t="e">
        <f t="shared" si="228"/>
        <v>#DIV/0!</v>
      </c>
      <c r="AC859" t="e">
        <f t="shared" si="229"/>
        <v>#DIV/0!</v>
      </c>
      <c r="AD859" s="24">
        <f>'GT Data'!D861</f>
        <v>0</v>
      </c>
      <c r="AE859" s="25" t="e">
        <f t="shared" si="230"/>
        <v>#DIV/0!</v>
      </c>
      <c r="AF859" s="25" t="e">
        <f t="shared" si="231"/>
        <v>#DIV/0!</v>
      </c>
      <c r="AG859" s="25" t="e">
        <f t="shared" si="232"/>
        <v>#DIV/0!</v>
      </c>
      <c r="AH859" s="25">
        <v>0</v>
      </c>
      <c r="AI859" s="25">
        <v>0</v>
      </c>
      <c r="AJ859" s="25">
        <f t="shared" si="233"/>
        <v>0</v>
      </c>
      <c r="AK859" s="24">
        <f>'GT Data'!N861</f>
        <v>0</v>
      </c>
      <c r="AL859" s="25" t="e">
        <f t="shared" si="234"/>
        <v>#DIV/0!</v>
      </c>
      <c r="AM859" s="25" t="e">
        <f t="shared" si="235"/>
        <v>#DIV/0!</v>
      </c>
      <c r="AN859" s="25" t="e">
        <f t="shared" si="236"/>
        <v>#DIV/0!</v>
      </c>
      <c r="AO859" s="25">
        <v>0</v>
      </c>
      <c r="AP859" s="25">
        <v>0</v>
      </c>
      <c r="AQ859" s="25" t="e">
        <f t="shared" si="237"/>
        <v>#DIV/0!</v>
      </c>
    </row>
    <row r="860" spans="1:43" x14ac:dyDescent="0.3">
      <c r="A860">
        <f>'Calculated Tab Properties'!A860</f>
        <v>0</v>
      </c>
      <c r="B860">
        <f>'Calculated Tab Properties'!B860</f>
        <v>0</v>
      </c>
      <c r="C860">
        <f>'Calculated Tab Properties'!C860</f>
        <v>0</v>
      </c>
      <c r="D860">
        <f>'Calculated Tab Properties'!D860</f>
        <v>0</v>
      </c>
      <c r="E860">
        <f>'Calculated Tab Properties'!E860</f>
        <v>0</v>
      </c>
      <c r="F860">
        <f>'Calculated Tab Properties'!F860</f>
        <v>0</v>
      </c>
      <c r="G860">
        <f>'Calculated Tab Properties'!G860</f>
        <v>0</v>
      </c>
      <c r="H860">
        <f>'Calculated Tab Properties'!H860</f>
        <v>0</v>
      </c>
      <c r="I860">
        <f>'Calculated Tab Properties'!I860</f>
        <v>0</v>
      </c>
      <c r="J860" s="20" t="e">
        <f>'Calculated Tab Properties'!J860</f>
        <v>#DIV/0!</v>
      </c>
      <c r="K860">
        <v>0</v>
      </c>
      <c r="L860">
        <v>0</v>
      </c>
      <c r="M860">
        <v>0</v>
      </c>
      <c r="N860">
        <v>0</v>
      </c>
      <c r="O860" s="27">
        <f>'Calculated Tab Properties'!O860</f>
        <v>0</v>
      </c>
      <c r="P860" s="27">
        <f>'Calculated Tab Properties'!P860</f>
        <v>0</v>
      </c>
      <c r="Q860">
        <f>'Calculated Tab Properties'!Q860</f>
        <v>-300</v>
      </c>
      <c r="R860" t="e">
        <f>'Calculated Tab Properties'!R860</f>
        <v>#DIV/0!</v>
      </c>
      <c r="T860" s="1">
        <v>0</v>
      </c>
      <c r="U860" s="1">
        <v>0</v>
      </c>
      <c r="V860">
        <f>T860*'GEOMETRIC INPUTS'!S860</f>
        <v>0</v>
      </c>
      <c r="W860">
        <v>859</v>
      </c>
      <c r="X860">
        <f t="shared" si="224"/>
        <v>0</v>
      </c>
      <c r="Y860">
        <f t="shared" si="225"/>
        <v>0</v>
      </c>
      <c r="Z860" s="27" t="e">
        <f t="shared" si="226"/>
        <v>#DIV/0!</v>
      </c>
      <c r="AA860" s="27" t="e">
        <f t="shared" si="227"/>
        <v>#DIV/0!</v>
      </c>
      <c r="AB860" s="27" t="e">
        <f t="shared" si="228"/>
        <v>#DIV/0!</v>
      </c>
      <c r="AC860" t="e">
        <f t="shared" si="229"/>
        <v>#DIV/0!</v>
      </c>
      <c r="AD860" s="24">
        <f>'GT Data'!D862</f>
        <v>0</v>
      </c>
      <c r="AE860" s="25" t="e">
        <f t="shared" si="230"/>
        <v>#DIV/0!</v>
      </c>
      <c r="AF860" s="25" t="e">
        <f t="shared" si="231"/>
        <v>#DIV/0!</v>
      </c>
      <c r="AG860" s="25" t="e">
        <f t="shared" si="232"/>
        <v>#DIV/0!</v>
      </c>
      <c r="AH860" s="25">
        <v>0</v>
      </c>
      <c r="AI860" s="25">
        <v>0</v>
      </c>
      <c r="AJ860" s="25">
        <f t="shared" si="233"/>
        <v>0</v>
      </c>
      <c r="AK860" s="24">
        <f>'GT Data'!N862</f>
        <v>0</v>
      </c>
      <c r="AL860" s="25" t="e">
        <f t="shared" si="234"/>
        <v>#DIV/0!</v>
      </c>
      <c r="AM860" s="25" t="e">
        <f t="shared" si="235"/>
        <v>#DIV/0!</v>
      </c>
      <c r="AN860" s="25" t="e">
        <f t="shared" si="236"/>
        <v>#DIV/0!</v>
      </c>
      <c r="AO860" s="25">
        <v>0</v>
      </c>
      <c r="AP860" s="25">
        <v>0</v>
      </c>
      <c r="AQ860" s="25" t="e">
        <f t="shared" si="237"/>
        <v>#DIV/0!</v>
      </c>
    </row>
    <row r="861" spans="1:43" x14ac:dyDescent="0.3">
      <c r="A861">
        <f>'Calculated Tab Properties'!A861</f>
        <v>0</v>
      </c>
      <c r="B861">
        <f>'Calculated Tab Properties'!B861</f>
        <v>0</v>
      </c>
      <c r="C861">
        <f>'Calculated Tab Properties'!C861</f>
        <v>0</v>
      </c>
      <c r="D861">
        <f>'Calculated Tab Properties'!D861</f>
        <v>0</v>
      </c>
      <c r="E861">
        <f>'Calculated Tab Properties'!E861</f>
        <v>0</v>
      </c>
      <c r="F861">
        <f>'Calculated Tab Properties'!F861</f>
        <v>0</v>
      </c>
      <c r="G861">
        <f>'Calculated Tab Properties'!G861</f>
        <v>0</v>
      </c>
      <c r="H861">
        <f>'Calculated Tab Properties'!H861</f>
        <v>0</v>
      </c>
      <c r="I861">
        <f>'Calculated Tab Properties'!I861</f>
        <v>0</v>
      </c>
      <c r="J861" s="20" t="e">
        <f>'Calculated Tab Properties'!J861</f>
        <v>#DIV/0!</v>
      </c>
      <c r="K861">
        <v>0</v>
      </c>
      <c r="L861">
        <v>0</v>
      </c>
      <c r="M861">
        <v>0</v>
      </c>
      <c r="N861">
        <v>0</v>
      </c>
      <c r="O861" s="27">
        <f>'Calculated Tab Properties'!O861</f>
        <v>0</v>
      </c>
      <c r="P861" s="27">
        <f>'Calculated Tab Properties'!P861</f>
        <v>0</v>
      </c>
      <c r="Q861">
        <f>'Calculated Tab Properties'!Q861</f>
        <v>-300</v>
      </c>
      <c r="R861" t="e">
        <f>'Calculated Tab Properties'!R861</f>
        <v>#DIV/0!</v>
      </c>
      <c r="T861" s="1">
        <v>0</v>
      </c>
      <c r="U861" s="1">
        <v>0</v>
      </c>
      <c r="V861">
        <f>T861*'GEOMETRIC INPUTS'!S861</f>
        <v>0</v>
      </c>
      <c r="W861">
        <v>860</v>
      </c>
      <c r="X861">
        <f t="shared" si="224"/>
        <v>0</v>
      </c>
      <c r="Y861">
        <f t="shared" si="225"/>
        <v>0</v>
      </c>
      <c r="Z861" s="27" t="e">
        <f t="shared" si="226"/>
        <v>#DIV/0!</v>
      </c>
      <c r="AA861" s="27" t="e">
        <f t="shared" si="227"/>
        <v>#DIV/0!</v>
      </c>
      <c r="AB861" s="27" t="e">
        <f t="shared" si="228"/>
        <v>#DIV/0!</v>
      </c>
      <c r="AC861" t="e">
        <f t="shared" si="229"/>
        <v>#DIV/0!</v>
      </c>
      <c r="AD861" s="24">
        <f>'GT Data'!D863</f>
        <v>0</v>
      </c>
      <c r="AE861" s="25" t="e">
        <f t="shared" si="230"/>
        <v>#DIV/0!</v>
      </c>
      <c r="AF861" s="25" t="e">
        <f t="shared" si="231"/>
        <v>#DIV/0!</v>
      </c>
      <c r="AG861" s="25" t="e">
        <f t="shared" si="232"/>
        <v>#DIV/0!</v>
      </c>
      <c r="AH861" s="25">
        <v>0</v>
      </c>
      <c r="AI861" s="25">
        <v>0</v>
      </c>
      <c r="AJ861" s="25">
        <f t="shared" si="233"/>
        <v>0</v>
      </c>
      <c r="AK861" s="24">
        <f>'GT Data'!N863</f>
        <v>0</v>
      </c>
      <c r="AL861" s="25" t="e">
        <f t="shared" si="234"/>
        <v>#DIV/0!</v>
      </c>
      <c r="AM861" s="25" t="e">
        <f t="shared" si="235"/>
        <v>#DIV/0!</v>
      </c>
      <c r="AN861" s="25" t="e">
        <f t="shared" si="236"/>
        <v>#DIV/0!</v>
      </c>
      <c r="AO861" s="25">
        <v>0</v>
      </c>
      <c r="AP861" s="25">
        <v>0</v>
      </c>
      <c r="AQ861" s="25" t="e">
        <f t="shared" si="237"/>
        <v>#DIV/0!</v>
      </c>
    </row>
    <row r="862" spans="1:43" x14ac:dyDescent="0.3">
      <c r="A862">
        <f>'Calculated Tab Properties'!A862</f>
        <v>0</v>
      </c>
      <c r="B862">
        <f>'Calculated Tab Properties'!B862</f>
        <v>0</v>
      </c>
      <c r="C862">
        <f>'Calculated Tab Properties'!C862</f>
        <v>0</v>
      </c>
      <c r="D862">
        <f>'Calculated Tab Properties'!D862</f>
        <v>0</v>
      </c>
      <c r="E862">
        <f>'Calculated Tab Properties'!E862</f>
        <v>0</v>
      </c>
      <c r="F862">
        <f>'Calculated Tab Properties'!F862</f>
        <v>0</v>
      </c>
      <c r="G862">
        <f>'Calculated Tab Properties'!G862</f>
        <v>0</v>
      </c>
      <c r="H862">
        <f>'Calculated Tab Properties'!H862</f>
        <v>0</v>
      </c>
      <c r="I862">
        <f>'Calculated Tab Properties'!I862</f>
        <v>0</v>
      </c>
      <c r="J862" s="20" t="e">
        <f>'Calculated Tab Properties'!J862</f>
        <v>#DIV/0!</v>
      </c>
      <c r="K862">
        <v>0</v>
      </c>
      <c r="L862">
        <v>0</v>
      </c>
      <c r="M862">
        <v>0</v>
      </c>
      <c r="N862">
        <v>0</v>
      </c>
      <c r="O862" s="27">
        <f>'Calculated Tab Properties'!O862</f>
        <v>0</v>
      </c>
      <c r="P862" s="27">
        <f>'Calculated Tab Properties'!P862</f>
        <v>0</v>
      </c>
      <c r="Q862">
        <f>'Calculated Tab Properties'!Q862</f>
        <v>-300</v>
      </c>
      <c r="R862" t="e">
        <f>'Calculated Tab Properties'!R862</f>
        <v>#DIV/0!</v>
      </c>
      <c r="T862" s="1">
        <v>0</v>
      </c>
      <c r="U862" s="1">
        <v>0</v>
      </c>
      <c r="V862">
        <f>T862*'GEOMETRIC INPUTS'!S862</f>
        <v>0</v>
      </c>
      <c r="W862">
        <v>861</v>
      </c>
      <c r="X862">
        <f t="shared" si="224"/>
        <v>0</v>
      </c>
      <c r="Y862">
        <f t="shared" si="225"/>
        <v>0</v>
      </c>
      <c r="Z862" s="27" t="e">
        <f t="shared" si="226"/>
        <v>#DIV/0!</v>
      </c>
      <c r="AA862" s="27" t="e">
        <f t="shared" si="227"/>
        <v>#DIV/0!</v>
      </c>
      <c r="AB862" s="27" t="e">
        <f t="shared" si="228"/>
        <v>#DIV/0!</v>
      </c>
      <c r="AC862" t="e">
        <f t="shared" si="229"/>
        <v>#DIV/0!</v>
      </c>
      <c r="AD862" s="24">
        <f>'GT Data'!D864</f>
        <v>0</v>
      </c>
      <c r="AE862" s="25" t="e">
        <f t="shared" si="230"/>
        <v>#DIV/0!</v>
      </c>
      <c r="AF862" s="25" t="e">
        <f t="shared" si="231"/>
        <v>#DIV/0!</v>
      </c>
      <c r="AG862" s="25" t="e">
        <f t="shared" si="232"/>
        <v>#DIV/0!</v>
      </c>
      <c r="AH862" s="25">
        <v>0</v>
      </c>
      <c r="AI862" s="25">
        <v>0</v>
      </c>
      <c r="AJ862" s="25">
        <f t="shared" si="233"/>
        <v>0</v>
      </c>
      <c r="AK862" s="24">
        <f>'GT Data'!N864</f>
        <v>0</v>
      </c>
      <c r="AL862" s="25" t="e">
        <f t="shared" si="234"/>
        <v>#DIV/0!</v>
      </c>
      <c r="AM862" s="25" t="e">
        <f t="shared" si="235"/>
        <v>#DIV/0!</v>
      </c>
      <c r="AN862" s="25" t="e">
        <f t="shared" si="236"/>
        <v>#DIV/0!</v>
      </c>
      <c r="AO862" s="25">
        <v>0</v>
      </c>
      <c r="AP862" s="25">
        <v>0</v>
      </c>
      <c r="AQ862" s="25" t="e">
        <f t="shared" si="237"/>
        <v>#DIV/0!</v>
      </c>
    </row>
    <row r="863" spans="1:43" x14ac:dyDescent="0.3">
      <c r="A863">
        <f>'Calculated Tab Properties'!A863</f>
        <v>0</v>
      </c>
      <c r="B863">
        <f>'Calculated Tab Properties'!B863</f>
        <v>0</v>
      </c>
      <c r="C863">
        <f>'Calculated Tab Properties'!C863</f>
        <v>0</v>
      </c>
      <c r="D863">
        <f>'Calculated Tab Properties'!D863</f>
        <v>0</v>
      </c>
      <c r="E863">
        <f>'Calculated Tab Properties'!E863</f>
        <v>0</v>
      </c>
      <c r="F863">
        <f>'Calculated Tab Properties'!F863</f>
        <v>0</v>
      </c>
      <c r="G863">
        <f>'Calculated Tab Properties'!G863</f>
        <v>0</v>
      </c>
      <c r="H863">
        <f>'Calculated Tab Properties'!H863</f>
        <v>0</v>
      </c>
      <c r="I863">
        <f>'Calculated Tab Properties'!I863</f>
        <v>0</v>
      </c>
      <c r="J863" s="20" t="e">
        <f>'Calculated Tab Properties'!J863</f>
        <v>#DIV/0!</v>
      </c>
      <c r="K863">
        <v>0</v>
      </c>
      <c r="L863">
        <v>0</v>
      </c>
      <c r="M863">
        <v>0</v>
      </c>
      <c r="N863">
        <v>0</v>
      </c>
      <c r="O863" s="27">
        <f>'Calculated Tab Properties'!O863</f>
        <v>0</v>
      </c>
      <c r="P863" s="27">
        <f>'Calculated Tab Properties'!P863</f>
        <v>0</v>
      </c>
      <c r="Q863">
        <f>'Calculated Tab Properties'!Q863</f>
        <v>-300</v>
      </c>
      <c r="R863" t="e">
        <f>'Calculated Tab Properties'!R863</f>
        <v>#DIV/0!</v>
      </c>
      <c r="T863" s="1">
        <v>0</v>
      </c>
      <c r="U863" s="1">
        <v>0</v>
      </c>
      <c r="V863">
        <f>T863*'GEOMETRIC INPUTS'!S863</f>
        <v>0</v>
      </c>
      <c r="W863">
        <v>862</v>
      </c>
      <c r="X863">
        <f t="shared" si="224"/>
        <v>0</v>
      </c>
      <c r="Y863">
        <f t="shared" si="225"/>
        <v>0</v>
      </c>
      <c r="Z863" s="27" t="e">
        <f t="shared" si="226"/>
        <v>#DIV/0!</v>
      </c>
      <c r="AA863" s="27" t="e">
        <f t="shared" si="227"/>
        <v>#DIV/0!</v>
      </c>
      <c r="AB863" s="27" t="e">
        <f t="shared" si="228"/>
        <v>#DIV/0!</v>
      </c>
      <c r="AC863" t="e">
        <f t="shared" si="229"/>
        <v>#DIV/0!</v>
      </c>
      <c r="AD863" s="24">
        <f>'GT Data'!D865</f>
        <v>0</v>
      </c>
      <c r="AE863" s="25" t="e">
        <f t="shared" si="230"/>
        <v>#DIV/0!</v>
      </c>
      <c r="AF863" s="25" t="e">
        <f t="shared" si="231"/>
        <v>#DIV/0!</v>
      </c>
      <c r="AG863" s="25" t="e">
        <f t="shared" si="232"/>
        <v>#DIV/0!</v>
      </c>
      <c r="AH863" s="25">
        <v>0</v>
      </c>
      <c r="AI863" s="25">
        <v>0</v>
      </c>
      <c r="AJ863" s="25">
        <f t="shared" si="233"/>
        <v>0</v>
      </c>
      <c r="AK863" s="24">
        <f>'GT Data'!N865</f>
        <v>0</v>
      </c>
      <c r="AL863" s="25" t="e">
        <f t="shared" si="234"/>
        <v>#DIV/0!</v>
      </c>
      <c r="AM863" s="25" t="e">
        <f t="shared" si="235"/>
        <v>#DIV/0!</v>
      </c>
      <c r="AN863" s="25" t="e">
        <f t="shared" si="236"/>
        <v>#DIV/0!</v>
      </c>
      <c r="AO863" s="25">
        <v>0</v>
      </c>
      <c r="AP863" s="25">
        <v>0</v>
      </c>
      <c r="AQ863" s="25" t="e">
        <f t="shared" si="237"/>
        <v>#DIV/0!</v>
      </c>
    </row>
    <row r="864" spans="1:43" x14ac:dyDescent="0.3">
      <c r="A864">
        <f>'Calculated Tab Properties'!A864</f>
        <v>0</v>
      </c>
      <c r="B864">
        <f>'Calculated Tab Properties'!B864</f>
        <v>0</v>
      </c>
      <c r="C864">
        <f>'Calculated Tab Properties'!C864</f>
        <v>0</v>
      </c>
      <c r="D864">
        <f>'Calculated Tab Properties'!D864</f>
        <v>0</v>
      </c>
      <c r="E864">
        <f>'Calculated Tab Properties'!E864</f>
        <v>0</v>
      </c>
      <c r="F864">
        <f>'Calculated Tab Properties'!F864</f>
        <v>0</v>
      </c>
      <c r="G864">
        <f>'Calculated Tab Properties'!G864</f>
        <v>0</v>
      </c>
      <c r="H864">
        <f>'Calculated Tab Properties'!H864</f>
        <v>0</v>
      </c>
      <c r="I864">
        <f>'Calculated Tab Properties'!I864</f>
        <v>0</v>
      </c>
      <c r="J864" s="20" t="e">
        <f>'Calculated Tab Properties'!J864</f>
        <v>#DIV/0!</v>
      </c>
      <c r="K864">
        <v>0</v>
      </c>
      <c r="L864">
        <v>0</v>
      </c>
      <c r="M864">
        <v>0</v>
      </c>
      <c r="N864">
        <v>0</v>
      </c>
      <c r="O864" s="27">
        <f>'Calculated Tab Properties'!O864</f>
        <v>0</v>
      </c>
      <c r="P864" s="27">
        <f>'Calculated Tab Properties'!P864</f>
        <v>0</v>
      </c>
      <c r="Q864">
        <f>'Calculated Tab Properties'!Q864</f>
        <v>-300</v>
      </c>
      <c r="R864" t="e">
        <f>'Calculated Tab Properties'!R864</f>
        <v>#DIV/0!</v>
      </c>
      <c r="T864" s="1">
        <v>0</v>
      </c>
      <c r="U864" s="1">
        <v>0</v>
      </c>
      <c r="V864">
        <f>T864*'GEOMETRIC INPUTS'!S864</f>
        <v>0</v>
      </c>
      <c r="W864">
        <v>863</v>
      </c>
      <c r="X864">
        <f t="shared" si="224"/>
        <v>0</v>
      </c>
      <c r="Y864">
        <f t="shared" si="225"/>
        <v>0</v>
      </c>
      <c r="Z864" s="27" t="e">
        <f t="shared" si="226"/>
        <v>#DIV/0!</v>
      </c>
      <c r="AA864" s="27" t="e">
        <f t="shared" si="227"/>
        <v>#DIV/0!</v>
      </c>
      <c r="AB864" s="27" t="e">
        <f t="shared" si="228"/>
        <v>#DIV/0!</v>
      </c>
      <c r="AC864" t="e">
        <f t="shared" si="229"/>
        <v>#DIV/0!</v>
      </c>
      <c r="AD864" s="24">
        <f>'GT Data'!D866</f>
        <v>0</v>
      </c>
      <c r="AE864" s="25" t="e">
        <f t="shared" si="230"/>
        <v>#DIV/0!</v>
      </c>
      <c r="AF864" s="25" t="e">
        <f t="shared" si="231"/>
        <v>#DIV/0!</v>
      </c>
      <c r="AG864" s="25" t="e">
        <f t="shared" si="232"/>
        <v>#DIV/0!</v>
      </c>
      <c r="AH864" s="25">
        <v>0</v>
      </c>
      <c r="AI864" s="25">
        <v>0</v>
      </c>
      <c r="AJ864" s="25">
        <f t="shared" si="233"/>
        <v>0</v>
      </c>
      <c r="AK864" s="24">
        <f>'GT Data'!N866</f>
        <v>0</v>
      </c>
      <c r="AL864" s="25" t="e">
        <f t="shared" si="234"/>
        <v>#DIV/0!</v>
      </c>
      <c r="AM864" s="25" t="e">
        <f t="shared" si="235"/>
        <v>#DIV/0!</v>
      </c>
      <c r="AN864" s="25" t="e">
        <f t="shared" si="236"/>
        <v>#DIV/0!</v>
      </c>
      <c r="AO864" s="25">
        <v>0</v>
      </c>
      <c r="AP864" s="25">
        <v>0</v>
      </c>
      <c r="AQ864" s="25" t="e">
        <f t="shared" si="237"/>
        <v>#DIV/0!</v>
      </c>
    </row>
    <row r="865" spans="1:43" x14ac:dyDescent="0.3">
      <c r="A865">
        <f>'Calculated Tab Properties'!A865</f>
        <v>0</v>
      </c>
      <c r="B865">
        <f>'Calculated Tab Properties'!B865</f>
        <v>0</v>
      </c>
      <c r="C865">
        <f>'Calculated Tab Properties'!C865</f>
        <v>0</v>
      </c>
      <c r="D865">
        <f>'Calculated Tab Properties'!D865</f>
        <v>0</v>
      </c>
      <c r="E865">
        <f>'Calculated Tab Properties'!E865</f>
        <v>0</v>
      </c>
      <c r="F865">
        <f>'Calculated Tab Properties'!F865</f>
        <v>0</v>
      </c>
      <c r="G865">
        <f>'Calculated Tab Properties'!G865</f>
        <v>0</v>
      </c>
      <c r="H865">
        <f>'Calculated Tab Properties'!H865</f>
        <v>0</v>
      </c>
      <c r="I865">
        <f>'Calculated Tab Properties'!I865</f>
        <v>0</v>
      </c>
      <c r="J865" s="20" t="e">
        <f>'Calculated Tab Properties'!J865</f>
        <v>#DIV/0!</v>
      </c>
      <c r="K865">
        <v>0</v>
      </c>
      <c r="L865">
        <v>0</v>
      </c>
      <c r="M865">
        <v>0</v>
      </c>
      <c r="N865">
        <v>0</v>
      </c>
      <c r="O865" s="27">
        <f>'Calculated Tab Properties'!O865</f>
        <v>0</v>
      </c>
      <c r="P865" s="27">
        <f>'Calculated Tab Properties'!P865</f>
        <v>0</v>
      </c>
      <c r="Q865">
        <f>'Calculated Tab Properties'!Q865</f>
        <v>-300</v>
      </c>
      <c r="R865" t="e">
        <f>'Calculated Tab Properties'!R865</f>
        <v>#DIV/0!</v>
      </c>
      <c r="T865" s="1">
        <v>0</v>
      </c>
      <c r="U865" s="1">
        <v>0</v>
      </c>
      <c r="V865">
        <f>T865*'GEOMETRIC INPUTS'!S865</f>
        <v>0</v>
      </c>
      <c r="W865">
        <v>864</v>
      </c>
      <c r="X865">
        <f t="shared" si="224"/>
        <v>0</v>
      </c>
      <c r="Y865">
        <f t="shared" si="225"/>
        <v>0</v>
      </c>
      <c r="Z865" s="27" t="e">
        <f t="shared" si="226"/>
        <v>#DIV/0!</v>
      </c>
      <c r="AA865" s="27" t="e">
        <f t="shared" si="227"/>
        <v>#DIV/0!</v>
      </c>
      <c r="AB865" s="27" t="e">
        <f t="shared" si="228"/>
        <v>#DIV/0!</v>
      </c>
      <c r="AC865" t="e">
        <f t="shared" si="229"/>
        <v>#DIV/0!</v>
      </c>
      <c r="AD865" s="24">
        <f>'GT Data'!D867</f>
        <v>0</v>
      </c>
      <c r="AE865" s="25" t="e">
        <f t="shared" si="230"/>
        <v>#DIV/0!</v>
      </c>
      <c r="AF865" s="25" t="e">
        <f t="shared" si="231"/>
        <v>#DIV/0!</v>
      </c>
      <c r="AG865" s="25" t="e">
        <f t="shared" si="232"/>
        <v>#DIV/0!</v>
      </c>
      <c r="AH865" s="25">
        <v>0</v>
      </c>
      <c r="AI865" s="25">
        <v>0</v>
      </c>
      <c r="AJ865" s="25">
        <f t="shared" si="233"/>
        <v>0</v>
      </c>
      <c r="AK865" s="24">
        <f>'GT Data'!N867</f>
        <v>0</v>
      </c>
      <c r="AL865" s="25" t="e">
        <f t="shared" si="234"/>
        <v>#DIV/0!</v>
      </c>
      <c r="AM865" s="25" t="e">
        <f t="shared" si="235"/>
        <v>#DIV/0!</v>
      </c>
      <c r="AN865" s="25" t="e">
        <f t="shared" si="236"/>
        <v>#DIV/0!</v>
      </c>
      <c r="AO865" s="25">
        <v>0</v>
      </c>
      <c r="AP865" s="25">
        <v>0</v>
      </c>
      <c r="AQ865" s="25" t="e">
        <f t="shared" si="237"/>
        <v>#DIV/0!</v>
      </c>
    </row>
    <row r="866" spans="1:43" x14ac:dyDescent="0.3">
      <c r="A866">
        <f>'Calculated Tab Properties'!A866</f>
        <v>0</v>
      </c>
      <c r="B866">
        <f>'Calculated Tab Properties'!B866</f>
        <v>0</v>
      </c>
      <c r="C866">
        <f>'Calculated Tab Properties'!C866</f>
        <v>0</v>
      </c>
      <c r="D866">
        <f>'Calculated Tab Properties'!D866</f>
        <v>0</v>
      </c>
      <c r="E866">
        <f>'Calculated Tab Properties'!E866</f>
        <v>0</v>
      </c>
      <c r="F866">
        <f>'Calculated Tab Properties'!F866</f>
        <v>0</v>
      </c>
      <c r="G866">
        <f>'Calculated Tab Properties'!G866</f>
        <v>0</v>
      </c>
      <c r="H866">
        <f>'Calculated Tab Properties'!H866</f>
        <v>0</v>
      </c>
      <c r="I866">
        <f>'Calculated Tab Properties'!I866</f>
        <v>0</v>
      </c>
      <c r="J866" s="20" t="e">
        <f>'Calculated Tab Properties'!J866</f>
        <v>#DIV/0!</v>
      </c>
      <c r="K866">
        <v>0</v>
      </c>
      <c r="L866">
        <v>0</v>
      </c>
      <c r="M866">
        <v>0</v>
      </c>
      <c r="N866">
        <v>0</v>
      </c>
      <c r="O866" s="27">
        <f>'Calculated Tab Properties'!O866</f>
        <v>0</v>
      </c>
      <c r="P866" s="27">
        <f>'Calculated Tab Properties'!P866</f>
        <v>0</v>
      </c>
      <c r="Q866">
        <f>'Calculated Tab Properties'!Q866</f>
        <v>-300</v>
      </c>
      <c r="R866" t="e">
        <f>'Calculated Tab Properties'!R866</f>
        <v>#DIV/0!</v>
      </c>
      <c r="T866" s="1">
        <v>0</v>
      </c>
      <c r="U866" s="1">
        <v>0</v>
      </c>
      <c r="V866">
        <f>T866*'GEOMETRIC INPUTS'!S866</f>
        <v>0</v>
      </c>
      <c r="W866">
        <v>865</v>
      </c>
      <c r="X866">
        <f t="shared" si="224"/>
        <v>0</v>
      </c>
      <c r="Y866">
        <f t="shared" si="225"/>
        <v>0</v>
      </c>
      <c r="Z866" s="27" t="e">
        <f t="shared" si="226"/>
        <v>#DIV/0!</v>
      </c>
      <c r="AA866" s="27" t="e">
        <f t="shared" si="227"/>
        <v>#DIV/0!</v>
      </c>
      <c r="AB866" s="27" t="e">
        <f t="shared" si="228"/>
        <v>#DIV/0!</v>
      </c>
      <c r="AC866" t="e">
        <f t="shared" si="229"/>
        <v>#DIV/0!</v>
      </c>
      <c r="AD866" s="24">
        <f>'GT Data'!D868</f>
        <v>0</v>
      </c>
      <c r="AE866" s="25" t="e">
        <f t="shared" si="230"/>
        <v>#DIV/0!</v>
      </c>
      <c r="AF866" s="25" t="e">
        <f t="shared" si="231"/>
        <v>#DIV/0!</v>
      </c>
      <c r="AG866" s="25" t="e">
        <f t="shared" si="232"/>
        <v>#DIV/0!</v>
      </c>
      <c r="AH866" s="25">
        <v>0</v>
      </c>
      <c r="AI866" s="25">
        <v>0</v>
      </c>
      <c r="AJ866" s="25">
        <f t="shared" si="233"/>
        <v>0</v>
      </c>
      <c r="AK866" s="24">
        <f>'GT Data'!N868</f>
        <v>0</v>
      </c>
      <c r="AL866" s="25" t="e">
        <f t="shared" si="234"/>
        <v>#DIV/0!</v>
      </c>
      <c r="AM866" s="25" t="e">
        <f t="shared" si="235"/>
        <v>#DIV/0!</v>
      </c>
      <c r="AN866" s="25" t="e">
        <f t="shared" si="236"/>
        <v>#DIV/0!</v>
      </c>
      <c r="AO866" s="25">
        <v>0</v>
      </c>
      <c r="AP866" s="25">
        <v>0</v>
      </c>
      <c r="AQ866" s="25" t="e">
        <f t="shared" si="237"/>
        <v>#DIV/0!</v>
      </c>
    </row>
    <row r="867" spans="1:43" x14ac:dyDescent="0.3">
      <c r="A867">
        <f>'Calculated Tab Properties'!A867</f>
        <v>0</v>
      </c>
      <c r="B867">
        <f>'Calculated Tab Properties'!B867</f>
        <v>0</v>
      </c>
      <c r="C867">
        <f>'Calculated Tab Properties'!C867</f>
        <v>0</v>
      </c>
      <c r="D867">
        <f>'Calculated Tab Properties'!D867</f>
        <v>0</v>
      </c>
      <c r="E867">
        <f>'Calculated Tab Properties'!E867</f>
        <v>0</v>
      </c>
      <c r="F867">
        <f>'Calculated Tab Properties'!F867</f>
        <v>0</v>
      </c>
      <c r="G867">
        <f>'Calculated Tab Properties'!G867</f>
        <v>0</v>
      </c>
      <c r="H867">
        <f>'Calculated Tab Properties'!H867</f>
        <v>0</v>
      </c>
      <c r="I867">
        <f>'Calculated Tab Properties'!I867</f>
        <v>0</v>
      </c>
      <c r="J867" s="20" t="e">
        <f>'Calculated Tab Properties'!J867</f>
        <v>#DIV/0!</v>
      </c>
      <c r="K867">
        <v>0</v>
      </c>
      <c r="L867">
        <v>0</v>
      </c>
      <c r="M867">
        <v>0</v>
      </c>
      <c r="N867">
        <v>0</v>
      </c>
      <c r="O867" s="27">
        <f>'Calculated Tab Properties'!O867</f>
        <v>0</v>
      </c>
      <c r="P867" s="27">
        <f>'Calculated Tab Properties'!P867</f>
        <v>0</v>
      </c>
      <c r="Q867">
        <f>'Calculated Tab Properties'!Q867</f>
        <v>-300</v>
      </c>
      <c r="R867" t="e">
        <f>'Calculated Tab Properties'!R867</f>
        <v>#DIV/0!</v>
      </c>
      <c r="T867" s="1">
        <v>0</v>
      </c>
      <c r="U867" s="1">
        <v>0</v>
      </c>
      <c r="V867">
        <f>T867*'GEOMETRIC INPUTS'!S867</f>
        <v>0</v>
      </c>
      <c r="W867">
        <v>866</v>
      </c>
      <c r="X867">
        <f t="shared" si="224"/>
        <v>0</v>
      </c>
      <c r="Y867">
        <f t="shared" si="225"/>
        <v>0</v>
      </c>
      <c r="Z867" s="27" t="e">
        <f t="shared" si="226"/>
        <v>#DIV/0!</v>
      </c>
      <c r="AA867" s="27" t="e">
        <f t="shared" si="227"/>
        <v>#DIV/0!</v>
      </c>
      <c r="AB867" s="27" t="e">
        <f t="shared" si="228"/>
        <v>#DIV/0!</v>
      </c>
      <c r="AC867" t="e">
        <f t="shared" si="229"/>
        <v>#DIV/0!</v>
      </c>
      <c r="AD867" s="24">
        <f>'GT Data'!D869</f>
        <v>0</v>
      </c>
      <c r="AE867" s="25" t="e">
        <f t="shared" si="230"/>
        <v>#DIV/0!</v>
      </c>
      <c r="AF867" s="25" t="e">
        <f t="shared" si="231"/>
        <v>#DIV/0!</v>
      </c>
      <c r="AG867" s="25" t="e">
        <f t="shared" si="232"/>
        <v>#DIV/0!</v>
      </c>
      <c r="AH867" s="25">
        <v>0</v>
      </c>
      <c r="AI867" s="25">
        <v>0</v>
      </c>
      <c r="AJ867" s="25">
        <f t="shared" si="233"/>
        <v>0</v>
      </c>
      <c r="AK867" s="24">
        <f>'GT Data'!N869</f>
        <v>0</v>
      </c>
      <c r="AL867" s="25" t="e">
        <f t="shared" si="234"/>
        <v>#DIV/0!</v>
      </c>
      <c r="AM867" s="25" t="e">
        <f t="shared" si="235"/>
        <v>#DIV/0!</v>
      </c>
      <c r="AN867" s="25" t="e">
        <f t="shared" si="236"/>
        <v>#DIV/0!</v>
      </c>
      <c r="AO867" s="25">
        <v>0</v>
      </c>
      <c r="AP867" s="25">
        <v>0</v>
      </c>
      <c r="AQ867" s="25" t="e">
        <f t="shared" si="237"/>
        <v>#DIV/0!</v>
      </c>
    </row>
    <row r="868" spans="1:43" x14ac:dyDescent="0.3">
      <c r="A868">
        <f>'Calculated Tab Properties'!A868</f>
        <v>0</v>
      </c>
      <c r="B868">
        <f>'Calculated Tab Properties'!B868</f>
        <v>0</v>
      </c>
      <c r="C868">
        <f>'Calculated Tab Properties'!C868</f>
        <v>0</v>
      </c>
      <c r="D868">
        <f>'Calculated Tab Properties'!D868</f>
        <v>0</v>
      </c>
      <c r="E868">
        <f>'Calculated Tab Properties'!E868</f>
        <v>0</v>
      </c>
      <c r="F868">
        <f>'Calculated Tab Properties'!F868</f>
        <v>0</v>
      </c>
      <c r="G868">
        <f>'Calculated Tab Properties'!G868</f>
        <v>0</v>
      </c>
      <c r="H868">
        <f>'Calculated Tab Properties'!H868</f>
        <v>0</v>
      </c>
      <c r="I868">
        <f>'Calculated Tab Properties'!I868</f>
        <v>0</v>
      </c>
      <c r="J868" s="20" t="e">
        <f>'Calculated Tab Properties'!J868</f>
        <v>#DIV/0!</v>
      </c>
      <c r="K868">
        <v>0</v>
      </c>
      <c r="L868">
        <v>0</v>
      </c>
      <c r="M868">
        <v>0</v>
      </c>
      <c r="N868">
        <v>0</v>
      </c>
      <c r="O868" s="27">
        <f>'Calculated Tab Properties'!O868</f>
        <v>0</v>
      </c>
      <c r="P868" s="27">
        <f>'Calculated Tab Properties'!P868</f>
        <v>0</v>
      </c>
      <c r="Q868">
        <f>'Calculated Tab Properties'!Q868</f>
        <v>-300</v>
      </c>
      <c r="R868" t="e">
        <f>'Calculated Tab Properties'!R868</f>
        <v>#DIV/0!</v>
      </c>
      <c r="T868" s="1">
        <v>0</v>
      </c>
      <c r="U868" s="1">
        <v>0</v>
      </c>
      <c r="V868">
        <f>T868*'GEOMETRIC INPUTS'!S868</f>
        <v>0</v>
      </c>
      <c r="W868">
        <v>867</v>
      </c>
      <c r="X868">
        <f t="shared" si="224"/>
        <v>0</v>
      </c>
      <c r="Y868">
        <f t="shared" si="225"/>
        <v>0</v>
      </c>
      <c r="Z868" s="27" t="e">
        <f t="shared" si="226"/>
        <v>#DIV/0!</v>
      </c>
      <c r="AA868" s="27" t="e">
        <f t="shared" si="227"/>
        <v>#DIV/0!</v>
      </c>
      <c r="AB868" s="27" t="e">
        <f t="shared" si="228"/>
        <v>#DIV/0!</v>
      </c>
      <c r="AC868" t="e">
        <f t="shared" si="229"/>
        <v>#DIV/0!</v>
      </c>
      <c r="AD868" s="24">
        <f>'GT Data'!D870</f>
        <v>0</v>
      </c>
      <c r="AE868" s="25" t="e">
        <f t="shared" si="230"/>
        <v>#DIV/0!</v>
      </c>
      <c r="AF868" s="25" t="e">
        <f t="shared" si="231"/>
        <v>#DIV/0!</v>
      </c>
      <c r="AG868" s="25" t="e">
        <f t="shared" si="232"/>
        <v>#DIV/0!</v>
      </c>
      <c r="AH868" s="25">
        <v>0</v>
      </c>
      <c r="AI868" s="25">
        <v>0</v>
      </c>
      <c r="AJ868" s="25">
        <f t="shared" si="233"/>
        <v>0</v>
      </c>
      <c r="AK868" s="24">
        <f>'GT Data'!N870</f>
        <v>0</v>
      </c>
      <c r="AL868" s="25" t="e">
        <f t="shared" si="234"/>
        <v>#DIV/0!</v>
      </c>
      <c r="AM868" s="25" t="e">
        <f t="shared" si="235"/>
        <v>#DIV/0!</v>
      </c>
      <c r="AN868" s="25" t="e">
        <f t="shared" si="236"/>
        <v>#DIV/0!</v>
      </c>
      <c r="AO868" s="25">
        <v>0</v>
      </c>
      <c r="AP868" s="25">
        <v>0</v>
      </c>
      <c r="AQ868" s="25" t="e">
        <f t="shared" si="237"/>
        <v>#DIV/0!</v>
      </c>
    </row>
    <row r="869" spans="1:43" x14ac:dyDescent="0.3">
      <c r="A869">
        <f>'Calculated Tab Properties'!A869</f>
        <v>0</v>
      </c>
      <c r="B869">
        <f>'Calculated Tab Properties'!B869</f>
        <v>0</v>
      </c>
      <c r="C869">
        <f>'Calculated Tab Properties'!C869</f>
        <v>0</v>
      </c>
      <c r="D869">
        <f>'Calculated Tab Properties'!D869</f>
        <v>0</v>
      </c>
      <c r="E869">
        <f>'Calculated Tab Properties'!E869</f>
        <v>0</v>
      </c>
      <c r="F869">
        <f>'Calculated Tab Properties'!F869</f>
        <v>0</v>
      </c>
      <c r="G869">
        <f>'Calculated Tab Properties'!G869</f>
        <v>0</v>
      </c>
      <c r="H869">
        <f>'Calculated Tab Properties'!H869</f>
        <v>0</v>
      </c>
      <c r="I869">
        <f>'Calculated Tab Properties'!I869</f>
        <v>0</v>
      </c>
      <c r="J869" s="20" t="e">
        <f>'Calculated Tab Properties'!J869</f>
        <v>#DIV/0!</v>
      </c>
      <c r="K869">
        <v>0</v>
      </c>
      <c r="L869">
        <v>0</v>
      </c>
      <c r="M869">
        <v>0</v>
      </c>
      <c r="N869">
        <v>0</v>
      </c>
      <c r="O869" s="27">
        <f>'Calculated Tab Properties'!O869</f>
        <v>0</v>
      </c>
      <c r="P869" s="27">
        <f>'Calculated Tab Properties'!P869</f>
        <v>0</v>
      </c>
      <c r="Q869">
        <f>'Calculated Tab Properties'!Q869</f>
        <v>-300</v>
      </c>
      <c r="R869" t="e">
        <f>'Calculated Tab Properties'!R869</f>
        <v>#DIV/0!</v>
      </c>
      <c r="T869" s="1">
        <v>0</v>
      </c>
      <c r="U869" s="1">
        <v>0</v>
      </c>
      <c r="V869">
        <f>T869*'GEOMETRIC INPUTS'!S869</f>
        <v>0</v>
      </c>
      <c r="W869">
        <v>868</v>
      </c>
      <c r="X869">
        <f t="shared" si="224"/>
        <v>0</v>
      </c>
      <c r="Y869">
        <f t="shared" si="225"/>
        <v>0</v>
      </c>
      <c r="Z869" s="27" t="e">
        <f t="shared" si="226"/>
        <v>#DIV/0!</v>
      </c>
      <c r="AA869" s="27" t="e">
        <f t="shared" si="227"/>
        <v>#DIV/0!</v>
      </c>
      <c r="AB869" s="27" t="e">
        <f t="shared" si="228"/>
        <v>#DIV/0!</v>
      </c>
      <c r="AC869" t="e">
        <f t="shared" si="229"/>
        <v>#DIV/0!</v>
      </c>
      <c r="AD869" s="24">
        <f>'GT Data'!D871</f>
        <v>0</v>
      </c>
      <c r="AE869" s="25" t="e">
        <f t="shared" si="230"/>
        <v>#DIV/0!</v>
      </c>
      <c r="AF869" s="25" t="e">
        <f t="shared" si="231"/>
        <v>#DIV/0!</v>
      </c>
      <c r="AG869" s="25" t="e">
        <f t="shared" si="232"/>
        <v>#DIV/0!</v>
      </c>
      <c r="AH869" s="25">
        <v>0</v>
      </c>
      <c r="AI869" s="25">
        <v>0</v>
      </c>
      <c r="AJ869" s="25">
        <f t="shared" si="233"/>
        <v>0</v>
      </c>
      <c r="AK869" s="24">
        <f>'GT Data'!N871</f>
        <v>0</v>
      </c>
      <c r="AL869" s="25" t="e">
        <f t="shared" si="234"/>
        <v>#DIV/0!</v>
      </c>
      <c r="AM869" s="25" t="e">
        <f t="shared" si="235"/>
        <v>#DIV/0!</v>
      </c>
      <c r="AN869" s="25" t="e">
        <f t="shared" si="236"/>
        <v>#DIV/0!</v>
      </c>
      <c r="AO869" s="25">
        <v>0</v>
      </c>
      <c r="AP869" s="25">
        <v>0</v>
      </c>
      <c r="AQ869" s="25" t="e">
        <f t="shared" si="237"/>
        <v>#DIV/0!</v>
      </c>
    </row>
    <row r="870" spans="1:43" x14ac:dyDescent="0.3">
      <c r="A870">
        <f>'Calculated Tab Properties'!A870</f>
        <v>0</v>
      </c>
      <c r="B870">
        <f>'Calculated Tab Properties'!B870</f>
        <v>0</v>
      </c>
      <c r="C870">
        <f>'Calculated Tab Properties'!C870</f>
        <v>0</v>
      </c>
      <c r="D870">
        <f>'Calculated Tab Properties'!D870</f>
        <v>0</v>
      </c>
      <c r="E870">
        <f>'Calculated Tab Properties'!E870</f>
        <v>0</v>
      </c>
      <c r="F870">
        <f>'Calculated Tab Properties'!F870</f>
        <v>0</v>
      </c>
      <c r="G870">
        <f>'Calculated Tab Properties'!G870</f>
        <v>0</v>
      </c>
      <c r="H870">
        <f>'Calculated Tab Properties'!H870</f>
        <v>0</v>
      </c>
      <c r="I870">
        <f>'Calculated Tab Properties'!I870</f>
        <v>0</v>
      </c>
      <c r="J870" s="20" t="e">
        <f>'Calculated Tab Properties'!J870</f>
        <v>#DIV/0!</v>
      </c>
      <c r="K870">
        <v>0</v>
      </c>
      <c r="L870">
        <v>0</v>
      </c>
      <c r="M870">
        <v>0</v>
      </c>
      <c r="N870">
        <v>0</v>
      </c>
      <c r="O870" s="27">
        <f>'Calculated Tab Properties'!O870</f>
        <v>0</v>
      </c>
      <c r="P870" s="27">
        <f>'Calculated Tab Properties'!P870</f>
        <v>0</v>
      </c>
      <c r="Q870">
        <f>'Calculated Tab Properties'!Q870</f>
        <v>-300</v>
      </c>
      <c r="R870" t="e">
        <f>'Calculated Tab Properties'!R870</f>
        <v>#DIV/0!</v>
      </c>
      <c r="T870" s="1">
        <v>0</v>
      </c>
      <c r="U870" s="1">
        <v>0</v>
      </c>
      <c r="V870">
        <f>T870*'GEOMETRIC INPUTS'!S870</f>
        <v>0</v>
      </c>
      <c r="W870">
        <v>869</v>
      </c>
      <c r="X870">
        <f t="shared" si="224"/>
        <v>0</v>
      </c>
      <c r="Y870">
        <f t="shared" si="225"/>
        <v>0</v>
      </c>
      <c r="Z870" s="27" t="e">
        <f t="shared" si="226"/>
        <v>#DIV/0!</v>
      </c>
      <c r="AA870" s="27" t="e">
        <f t="shared" si="227"/>
        <v>#DIV/0!</v>
      </c>
      <c r="AB870" s="27" t="e">
        <f t="shared" si="228"/>
        <v>#DIV/0!</v>
      </c>
      <c r="AC870" t="e">
        <f t="shared" si="229"/>
        <v>#DIV/0!</v>
      </c>
      <c r="AD870" s="24">
        <f>'GT Data'!D872</f>
        <v>0</v>
      </c>
      <c r="AE870" s="25" t="e">
        <f t="shared" si="230"/>
        <v>#DIV/0!</v>
      </c>
      <c r="AF870" s="25" t="e">
        <f t="shared" si="231"/>
        <v>#DIV/0!</v>
      </c>
      <c r="AG870" s="25" t="e">
        <f t="shared" si="232"/>
        <v>#DIV/0!</v>
      </c>
      <c r="AH870" s="25">
        <v>0</v>
      </c>
      <c r="AI870" s="25">
        <v>0</v>
      </c>
      <c r="AJ870" s="25">
        <f t="shared" si="233"/>
        <v>0</v>
      </c>
      <c r="AK870" s="24">
        <f>'GT Data'!N872</f>
        <v>0</v>
      </c>
      <c r="AL870" s="25" t="e">
        <f t="shared" si="234"/>
        <v>#DIV/0!</v>
      </c>
      <c r="AM870" s="25" t="e">
        <f t="shared" si="235"/>
        <v>#DIV/0!</v>
      </c>
      <c r="AN870" s="25" t="e">
        <f t="shared" si="236"/>
        <v>#DIV/0!</v>
      </c>
      <c r="AO870" s="25">
        <v>0</v>
      </c>
      <c r="AP870" s="25">
        <v>0</v>
      </c>
      <c r="AQ870" s="25" t="e">
        <f t="shared" si="237"/>
        <v>#DIV/0!</v>
      </c>
    </row>
    <row r="871" spans="1:43" x14ac:dyDescent="0.3">
      <c r="A871">
        <f>'Calculated Tab Properties'!A871</f>
        <v>0</v>
      </c>
      <c r="B871">
        <f>'Calculated Tab Properties'!B871</f>
        <v>0</v>
      </c>
      <c r="C871">
        <f>'Calculated Tab Properties'!C871</f>
        <v>0</v>
      </c>
      <c r="D871">
        <f>'Calculated Tab Properties'!D871</f>
        <v>0</v>
      </c>
      <c r="E871">
        <f>'Calculated Tab Properties'!E871</f>
        <v>0</v>
      </c>
      <c r="F871">
        <f>'Calculated Tab Properties'!F871</f>
        <v>0</v>
      </c>
      <c r="G871">
        <f>'Calculated Tab Properties'!G871</f>
        <v>0</v>
      </c>
      <c r="H871">
        <f>'Calculated Tab Properties'!H871</f>
        <v>0</v>
      </c>
      <c r="I871">
        <f>'Calculated Tab Properties'!I871</f>
        <v>0</v>
      </c>
      <c r="J871" s="20" t="e">
        <f>'Calculated Tab Properties'!J871</f>
        <v>#DIV/0!</v>
      </c>
      <c r="K871">
        <v>0</v>
      </c>
      <c r="L871">
        <v>0</v>
      </c>
      <c r="M871">
        <v>0</v>
      </c>
      <c r="N871">
        <v>0</v>
      </c>
      <c r="O871" s="27">
        <f>'Calculated Tab Properties'!O871</f>
        <v>0</v>
      </c>
      <c r="P871" s="27">
        <f>'Calculated Tab Properties'!P871</f>
        <v>0</v>
      </c>
      <c r="Q871">
        <f>'Calculated Tab Properties'!Q871</f>
        <v>-300</v>
      </c>
      <c r="R871" t="e">
        <f>'Calculated Tab Properties'!R871</f>
        <v>#DIV/0!</v>
      </c>
      <c r="T871" s="1">
        <v>0</v>
      </c>
      <c r="U871" s="1">
        <v>0</v>
      </c>
      <c r="V871">
        <f>T871*'GEOMETRIC INPUTS'!S871</f>
        <v>0</v>
      </c>
      <c r="W871">
        <v>870</v>
      </c>
      <c r="X871">
        <f t="shared" si="224"/>
        <v>0</v>
      </c>
      <c r="Y871">
        <f t="shared" si="225"/>
        <v>0</v>
      </c>
      <c r="Z871" s="27" t="e">
        <f t="shared" si="226"/>
        <v>#DIV/0!</v>
      </c>
      <c r="AA871" s="27" t="e">
        <f t="shared" si="227"/>
        <v>#DIV/0!</v>
      </c>
      <c r="AB871" s="27" t="e">
        <f t="shared" si="228"/>
        <v>#DIV/0!</v>
      </c>
      <c r="AC871" t="e">
        <f t="shared" si="229"/>
        <v>#DIV/0!</v>
      </c>
      <c r="AD871" s="24">
        <f>'GT Data'!D873</f>
        <v>0</v>
      </c>
      <c r="AE871" s="25" t="e">
        <f t="shared" si="230"/>
        <v>#DIV/0!</v>
      </c>
      <c r="AF871" s="25" t="e">
        <f t="shared" si="231"/>
        <v>#DIV/0!</v>
      </c>
      <c r="AG871" s="25" t="e">
        <f t="shared" si="232"/>
        <v>#DIV/0!</v>
      </c>
      <c r="AH871" s="25">
        <v>0</v>
      </c>
      <c r="AI871" s="25">
        <v>0</v>
      </c>
      <c r="AJ871" s="25">
        <f t="shared" si="233"/>
        <v>0</v>
      </c>
      <c r="AK871" s="24">
        <f>'GT Data'!N873</f>
        <v>0</v>
      </c>
      <c r="AL871" s="25" t="e">
        <f t="shared" si="234"/>
        <v>#DIV/0!</v>
      </c>
      <c r="AM871" s="25" t="e">
        <f t="shared" si="235"/>
        <v>#DIV/0!</v>
      </c>
      <c r="AN871" s="25" t="e">
        <f t="shared" si="236"/>
        <v>#DIV/0!</v>
      </c>
      <c r="AO871" s="25">
        <v>0</v>
      </c>
      <c r="AP871" s="25">
        <v>0</v>
      </c>
      <c r="AQ871" s="25" t="e">
        <f t="shared" si="237"/>
        <v>#DIV/0!</v>
      </c>
    </row>
    <row r="872" spans="1:43" x14ac:dyDescent="0.3">
      <c r="A872">
        <f>'Calculated Tab Properties'!A872</f>
        <v>0</v>
      </c>
      <c r="B872">
        <f>'Calculated Tab Properties'!B872</f>
        <v>0</v>
      </c>
      <c r="C872">
        <f>'Calculated Tab Properties'!C872</f>
        <v>0</v>
      </c>
      <c r="D872">
        <f>'Calculated Tab Properties'!D872</f>
        <v>0</v>
      </c>
      <c r="E872">
        <f>'Calculated Tab Properties'!E872</f>
        <v>0</v>
      </c>
      <c r="F872">
        <f>'Calculated Tab Properties'!F872</f>
        <v>0</v>
      </c>
      <c r="G872">
        <f>'Calculated Tab Properties'!G872</f>
        <v>0</v>
      </c>
      <c r="H872">
        <f>'Calculated Tab Properties'!H872</f>
        <v>0</v>
      </c>
      <c r="I872">
        <f>'Calculated Tab Properties'!I872</f>
        <v>0</v>
      </c>
      <c r="J872" s="20" t="e">
        <f>'Calculated Tab Properties'!J872</f>
        <v>#DIV/0!</v>
      </c>
      <c r="K872">
        <v>0</v>
      </c>
      <c r="L872">
        <v>0</v>
      </c>
      <c r="M872">
        <v>0</v>
      </c>
      <c r="N872">
        <v>0</v>
      </c>
      <c r="O872" s="27">
        <f>'Calculated Tab Properties'!O872</f>
        <v>0</v>
      </c>
      <c r="P872" s="27">
        <f>'Calculated Tab Properties'!P872</f>
        <v>0</v>
      </c>
      <c r="Q872">
        <f>'Calculated Tab Properties'!Q872</f>
        <v>-300</v>
      </c>
      <c r="R872" t="e">
        <f>'Calculated Tab Properties'!R872</f>
        <v>#DIV/0!</v>
      </c>
      <c r="T872" s="1">
        <v>0</v>
      </c>
      <c r="U872" s="1">
        <v>0</v>
      </c>
      <c r="V872">
        <f>T872*'GEOMETRIC INPUTS'!S872</f>
        <v>0</v>
      </c>
      <c r="W872">
        <v>871</v>
      </c>
      <c r="X872">
        <f t="shared" si="224"/>
        <v>0</v>
      </c>
      <c r="Y872">
        <f t="shared" si="225"/>
        <v>0</v>
      </c>
      <c r="Z872" s="27" t="e">
        <f t="shared" si="226"/>
        <v>#DIV/0!</v>
      </c>
      <c r="AA872" s="27" t="e">
        <f t="shared" si="227"/>
        <v>#DIV/0!</v>
      </c>
      <c r="AB872" s="27" t="e">
        <f t="shared" si="228"/>
        <v>#DIV/0!</v>
      </c>
      <c r="AC872" t="e">
        <f t="shared" si="229"/>
        <v>#DIV/0!</v>
      </c>
      <c r="AD872" s="24">
        <f>'GT Data'!D874</f>
        <v>0</v>
      </c>
      <c r="AE872" s="25" t="e">
        <f t="shared" si="230"/>
        <v>#DIV/0!</v>
      </c>
      <c r="AF872" s="25" t="e">
        <f t="shared" si="231"/>
        <v>#DIV/0!</v>
      </c>
      <c r="AG872" s="25" t="e">
        <f t="shared" si="232"/>
        <v>#DIV/0!</v>
      </c>
      <c r="AH872" s="25">
        <v>0</v>
      </c>
      <c r="AI872" s="25">
        <v>0</v>
      </c>
      <c r="AJ872" s="25">
        <f t="shared" si="233"/>
        <v>0</v>
      </c>
      <c r="AK872" s="24">
        <f>'GT Data'!N874</f>
        <v>0</v>
      </c>
      <c r="AL872" s="25" t="e">
        <f t="shared" si="234"/>
        <v>#DIV/0!</v>
      </c>
      <c r="AM872" s="25" t="e">
        <f t="shared" si="235"/>
        <v>#DIV/0!</v>
      </c>
      <c r="AN872" s="25" t="e">
        <f t="shared" si="236"/>
        <v>#DIV/0!</v>
      </c>
      <c r="AO872" s="25">
        <v>0</v>
      </c>
      <c r="AP872" s="25">
        <v>0</v>
      </c>
      <c r="AQ872" s="25" t="e">
        <f t="shared" si="237"/>
        <v>#DIV/0!</v>
      </c>
    </row>
    <row r="873" spans="1:43" x14ac:dyDescent="0.3">
      <c r="A873">
        <f>'Calculated Tab Properties'!A873</f>
        <v>0</v>
      </c>
      <c r="B873">
        <f>'Calculated Tab Properties'!B873</f>
        <v>0</v>
      </c>
      <c r="C873">
        <f>'Calculated Tab Properties'!C873</f>
        <v>0</v>
      </c>
      <c r="D873">
        <f>'Calculated Tab Properties'!D873</f>
        <v>0</v>
      </c>
      <c r="E873">
        <f>'Calculated Tab Properties'!E873</f>
        <v>0</v>
      </c>
      <c r="F873">
        <f>'Calculated Tab Properties'!F873</f>
        <v>0</v>
      </c>
      <c r="G873">
        <f>'Calculated Tab Properties'!G873</f>
        <v>0</v>
      </c>
      <c r="H873">
        <f>'Calculated Tab Properties'!H873</f>
        <v>0</v>
      </c>
      <c r="I873">
        <f>'Calculated Tab Properties'!I873</f>
        <v>0</v>
      </c>
      <c r="J873" s="20" t="e">
        <f>'Calculated Tab Properties'!J873</f>
        <v>#DIV/0!</v>
      </c>
      <c r="K873">
        <v>0</v>
      </c>
      <c r="L873">
        <v>0</v>
      </c>
      <c r="M873">
        <v>0</v>
      </c>
      <c r="N873">
        <v>0</v>
      </c>
      <c r="O873" s="27">
        <f>'Calculated Tab Properties'!O873</f>
        <v>0</v>
      </c>
      <c r="P873" s="27">
        <f>'Calculated Tab Properties'!P873</f>
        <v>0</v>
      </c>
      <c r="Q873">
        <f>'Calculated Tab Properties'!Q873</f>
        <v>-300</v>
      </c>
      <c r="R873" t="e">
        <f>'Calculated Tab Properties'!R873</f>
        <v>#DIV/0!</v>
      </c>
      <c r="T873" s="1">
        <v>0</v>
      </c>
      <c r="U873" s="1">
        <v>0</v>
      </c>
      <c r="V873">
        <f>T873*'GEOMETRIC INPUTS'!S873</f>
        <v>0</v>
      </c>
      <c r="W873">
        <v>872</v>
      </c>
      <c r="X873">
        <f t="shared" si="224"/>
        <v>0</v>
      </c>
      <c r="Y873">
        <f t="shared" si="225"/>
        <v>0</v>
      </c>
      <c r="Z873" s="27" t="e">
        <f t="shared" si="226"/>
        <v>#DIV/0!</v>
      </c>
      <c r="AA873" s="27" t="e">
        <f t="shared" si="227"/>
        <v>#DIV/0!</v>
      </c>
      <c r="AB873" s="27" t="e">
        <f t="shared" si="228"/>
        <v>#DIV/0!</v>
      </c>
      <c r="AC873" t="e">
        <f t="shared" si="229"/>
        <v>#DIV/0!</v>
      </c>
      <c r="AD873" s="24">
        <f>'GT Data'!D875</f>
        <v>0</v>
      </c>
      <c r="AE873" s="25" t="e">
        <f t="shared" si="230"/>
        <v>#DIV/0!</v>
      </c>
      <c r="AF873" s="25" t="e">
        <f t="shared" si="231"/>
        <v>#DIV/0!</v>
      </c>
      <c r="AG873" s="25" t="e">
        <f t="shared" si="232"/>
        <v>#DIV/0!</v>
      </c>
      <c r="AH873" s="25">
        <v>0</v>
      </c>
      <c r="AI873" s="25">
        <v>0</v>
      </c>
      <c r="AJ873" s="25">
        <f t="shared" si="233"/>
        <v>0</v>
      </c>
      <c r="AK873" s="24">
        <f>'GT Data'!N875</f>
        <v>0</v>
      </c>
      <c r="AL873" s="25" t="e">
        <f t="shared" si="234"/>
        <v>#DIV/0!</v>
      </c>
      <c r="AM873" s="25" t="e">
        <f t="shared" si="235"/>
        <v>#DIV/0!</v>
      </c>
      <c r="AN873" s="25" t="e">
        <f t="shared" si="236"/>
        <v>#DIV/0!</v>
      </c>
      <c r="AO873" s="25">
        <v>0</v>
      </c>
      <c r="AP873" s="25">
        <v>0</v>
      </c>
      <c r="AQ873" s="25" t="e">
        <f t="shared" si="237"/>
        <v>#DIV/0!</v>
      </c>
    </row>
    <row r="874" spans="1:43" x14ac:dyDescent="0.3">
      <c r="A874">
        <f>'Calculated Tab Properties'!A874</f>
        <v>0</v>
      </c>
      <c r="B874">
        <f>'Calculated Tab Properties'!B874</f>
        <v>0</v>
      </c>
      <c r="C874">
        <f>'Calculated Tab Properties'!C874</f>
        <v>0</v>
      </c>
      <c r="D874">
        <f>'Calculated Tab Properties'!D874</f>
        <v>0</v>
      </c>
      <c r="E874">
        <f>'Calculated Tab Properties'!E874</f>
        <v>0</v>
      </c>
      <c r="F874">
        <f>'Calculated Tab Properties'!F874</f>
        <v>0</v>
      </c>
      <c r="G874">
        <f>'Calculated Tab Properties'!G874</f>
        <v>0</v>
      </c>
      <c r="H874">
        <f>'Calculated Tab Properties'!H874</f>
        <v>0</v>
      </c>
      <c r="I874">
        <f>'Calculated Tab Properties'!I874</f>
        <v>0</v>
      </c>
      <c r="J874" s="20" t="e">
        <f>'Calculated Tab Properties'!J874</f>
        <v>#DIV/0!</v>
      </c>
      <c r="K874">
        <v>0</v>
      </c>
      <c r="L874">
        <v>0</v>
      </c>
      <c r="M874">
        <v>0</v>
      </c>
      <c r="N874">
        <v>0</v>
      </c>
      <c r="O874" s="27">
        <f>'Calculated Tab Properties'!O874</f>
        <v>0</v>
      </c>
      <c r="P874" s="27">
        <f>'Calculated Tab Properties'!P874</f>
        <v>0</v>
      </c>
      <c r="Q874">
        <f>'Calculated Tab Properties'!Q874</f>
        <v>-300</v>
      </c>
      <c r="R874" t="e">
        <f>'Calculated Tab Properties'!R874</f>
        <v>#DIV/0!</v>
      </c>
      <c r="T874" s="1">
        <v>0</v>
      </c>
      <c r="U874" s="1">
        <v>0</v>
      </c>
      <c r="V874">
        <f>T874*'GEOMETRIC INPUTS'!S874</f>
        <v>0</v>
      </c>
      <c r="W874">
        <v>873</v>
      </c>
      <c r="X874">
        <f t="shared" si="224"/>
        <v>0</v>
      </c>
      <c r="Y874">
        <f t="shared" si="225"/>
        <v>0</v>
      </c>
      <c r="Z874" s="27" t="e">
        <f t="shared" si="226"/>
        <v>#DIV/0!</v>
      </c>
      <c r="AA874" s="27" t="e">
        <f t="shared" si="227"/>
        <v>#DIV/0!</v>
      </c>
      <c r="AB874" s="27" t="e">
        <f t="shared" si="228"/>
        <v>#DIV/0!</v>
      </c>
      <c r="AC874" t="e">
        <f t="shared" si="229"/>
        <v>#DIV/0!</v>
      </c>
      <c r="AD874" s="24">
        <f>'GT Data'!D876</f>
        <v>0</v>
      </c>
      <c r="AE874" s="25" t="e">
        <f t="shared" si="230"/>
        <v>#DIV/0!</v>
      </c>
      <c r="AF874" s="25" t="e">
        <f t="shared" si="231"/>
        <v>#DIV/0!</v>
      </c>
      <c r="AG874" s="25" t="e">
        <f t="shared" si="232"/>
        <v>#DIV/0!</v>
      </c>
      <c r="AH874" s="25">
        <v>0</v>
      </c>
      <c r="AI874" s="25">
        <v>0</v>
      </c>
      <c r="AJ874" s="25">
        <f t="shared" si="233"/>
        <v>0</v>
      </c>
      <c r="AK874" s="24">
        <f>'GT Data'!N876</f>
        <v>0</v>
      </c>
      <c r="AL874" s="25" t="e">
        <f t="shared" si="234"/>
        <v>#DIV/0!</v>
      </c>
      <c r="AM874" s="25" t="e">
        <f t="shared" si="235"/>
        <v>#DIV/0!</v>
      </c>
      <c r="AN874" s="25" t="e">
        <f t="shared" si="236"/>
        <v>#DIV/0!</v>
      </c>
      <c r="AO874" s="25">
        <v>0</v>
      </c>
      <c r="AP874" s="25">
        <v>0</v>
      </c>
      <c r="AQ874" s="25" t="e">
        <f t="shared" si="237"/>
        <v>#DIV/0!</v>
      </c>
    </row>
    <row r="875" spans="1:43" x14ac:dyDescent="0.3">
      <c r="A875">
        <f>'Calculated Tab Properties'!A875</f>
        <v>0</v>
      </c>
      <c r="B875">
        <f>'Calculated Tab Properties'!B875</f>
        <v>0</v>
      </c>
      <c r="C875">
        <f>'Calculated Tab Properties'!C875</f>
        <v>0</v>
      </c>
      <c r="D875">
        <f>'Calculated Tab Properties'!D875</f>
        <v>0</v>
      </c>
      <c r="E875">
        <f>'Calculated Tab Properties'!E875</f>
        <v>0</v>
      </c>
      <c r="F875">
        <f>'Calculated Tab Properties'!F875</f>
        <v>0</v>
      </c>
      <c r="G875">
        <f>'Calculated Tab Properties'!G875</f>
        <v>0</v>
      </c>
      <c r="H875">
        <f>'Calculated Tab Properties'!H875</f>
        <v>0</v>
      </c>
      <c r="I875">
        <f>'Calculated Tab Properties'!I875</f>
        <v>0</v>
      </c>
      <c r="J875" s="20" t="e">
        <f>'Calculated Tab Properties'!J875</f>
        <v>#DIV/0!</v>
      </c>
      <c r="K875">
        <v>0</v>
      </c>
      <c r="L875">
        <v>0</v>
      </c>
      <c r="M875">
        <v>0</v>
      </c>
      <c r="N875">
        <v>0</v>
      </c>
      <c r="O875" s="27">
        <f>'Calculated Tab Properties'!O875</f>
        <v>0</v>
      </c>
      <c r="P875" s="27">
        <f>'Calculated Tab Properties'!P875</f>
        <v>0</v>
      </c>
      <c r="Q875">
        <f>'Calculated Tab Properties'!Q875</f>
        <v>-300</v>
      </c>
      <c r="R875" t="e">
        <f>'Calculated Tab Properties'!R875</f>
        <v>#DIV/0!</v>
      </c>
      <c r="T875" s="1">
        <v>0</v>
      </c>
      <c r="U875" s="1">
        <v>0</v>
      </c>
      <c r="V875">
        <f>T875*'GEOMETRIC INPUTS'!S875</f>
        <v>0</v>
      </c>
      <c r="W875">
        <v>874</v>
      </c>
      <c r="X875">
        <f t="shared" si="224"/>
        <v>0</v>
      </c>
      <c r="Y875">
        <f t="shared" si="225"/>
        <v>0</v>
      </c>
      <c r="Z875" s="27" t="e">
        <f t="shared" si="226"/>
        <v>#DIV/0!</v>
      </c>
      <c r="AA875" s="27" t="e">
        <f t="shared" si="227"/>
        <v>#DIV/0!</v>
      </c>
      <c r="AB875" s="27" t="e">
        <f t="shared" si="228"/>
        <v>#DIV/0!</v>
      </c>
      <c r="AC875" t="e">
        <f t="shared" si="229"/>
        <v>#DIV/0!</v>
      </c>
      <c r="AD875" s="24">
        <f>'GT Data'!D877</f>
        <v>0</v>
      </c>
      <c r="AE875" s="25" t="e">
        <f t="shared" si="230"/>
        <v>#DIV/0!</v>
      </c>
      <c r="AF875" s="25" t="e">
        <f t="shared" si="231"/>
        <v>#DIV/0!</v>
      </c>
      <c r="AG875" s="25" t="e">
        <f t="shared" si="232"/>
        <v>#DIV/0!</v>
      </c>
      <c r="AH875" s="25">
        <v>0</v>
      </c>
      <c r="AI875" s="25">
        <v>0</v>
      </c>
      <c r="AJ875" s="25">
        <f t="shared" si="233"/>
        <v>0</v>
      </c>
      <c r="AK875" s="24">
        <f>'GT Data'!N877</f>
        <v>0</v>
      </c>
      <c r="AL875" s="25" t="e">
        <f t="shared" si="234"/>
        <v>#DIV/0!</v>
      </c>
      <c r="AM875" s="25" t="e">
        <f t="shared" si="235"/>
        <v>#DIV/0!</v>
      </c>
      <c r="AN875" s="25" t="e">
        <f t="shared" si="236"/>
        <v>#DIV/0!</v>
      </c>
      <c r="AO875" s="25">
        <v>0</v>
      </c>
      <c r="AP875" s="25">
        <v>0</v>
      </c>
      <c r="AQ875" s="25" t="e">
        <f t="shared" si="237"/>
        <v>#DIV/0!</v>
      </c>
    </row>
    <row r="876" spans="1:43" x14ac:dyDescent="0.3">
      <c r="A876">
        <f>'Calculated Tab Properties'!A876</f>
        <v>0</v>
      </c>
      <c r="B876">
        <f>'Calculated Tab Properties'!B876</f>
        <v>0</v>
      </c>
      <c r="C876">
        <f>'Calculated Tab Properties'!C876</f>
        <v>0</v>
      </c>
      <c r="D876">
        <f>'Calculated Tab Properties'!D876</f>
        <v>0</v>
      </c>
      <c r="E876">
        <f>'Calculated Tab Properties'!E876</f>
        <v>0</v>
      </c>
      <c r="F876">
        <f>'Calculated Tab Properties'!F876</f>
        <v>0</v>
      </c>
      <c r="G876">
        <f>'Calculated Tab Properties'!G876</f>
        <v>0</v>
      </c>
      <c r="H876">
        <f>'Calculated Tab Properties'!H876</f>
        <v>0</v>
      </c>
      <c r="I876">
        <f>'Calculated Tab Properties'!I876</f>
        <v>0</v>
      </c>
      <c r="J876" s="20" t="e">
        <f>'Calculated Tab Properties'!J876</f>
        <v>#DIV/0!</v>
      </c>
      <c r="K876">
        <v>0</v>
      </c>
      <c r="L876">
        <v>0</v>
      </c>
      <c r="M876">
        <v>0</v>
      </c>
      <c r="N876">
        <v>0</v>
      </c>
      <c r="O876" s="27">
        <f>'Calculated Tab Properties'!O876</f>
        <v>0</v>
      </c>
      <c r="P876" s="27">
        <f>'Calculated Tab Properties'!P876</f>
        <v>0</v>
      </c>
      <c r="Q876">
        <f>'Calculated Tab Properties'!Q876</f>
        <v>-300</v>
      </c>
      <c r="R876" t="e">
        <f>'Calculated Tab Properties'!R876</f>
        <v>#DIV/0!</v>
      </c>
      <c r="T876" s="1">
        <v>0</v>
      </c>
      <c r="U876" s="1">
        <v>0</v>
      </c>
      <c r="V876">
        <f>T876*'GEOMETRIC INPUTS'!S876</f>
        <v>0</v>
      </c>
      <c r="W876">
        <v>875</v>
      </c>
      <c r="X876">
        <f t="shared" si="224"/>
        <v>0</v>
      </c>
      <c r="Y876">
        <f t="shared" si="225"/>
        <v>0</v>
      </c>
      <c r="Z876" s="27" t="e">
        <f t="shared" si="226"/>
        <v>#DIV/0!</v>
      </c>
      <c r="AA876" s="27" t="e">
        <f t="shared" si="227"/>
        <v>#DIV/0!</v>
      </c>
      <c r="AB876" s="27" t="e">
        <f t="shared" si="228"/>
        <v>#DIV/0!</v>
      </c>
      <c r="AC876" t="e">
        <f t="shared" si="229"/>
        <v>#DIV/0!</v>
      </c>
      <c r="AD876" s="24">
        <f>'GT Data'!D878</f>
        <v>0</v>
      </c>
      <c r="AE876" s="25" t="e">
        <f t="shared" si="230"/>
        <v>#DIV/0!</v>
      </c>
      <c r="AF876" s="25" t="e">
        <f t="shared" si="231"/>
        <v>#DIV/0!</v>
      </c>
      <c r="AG876" s="25" t="e">
        <f t="shared" si="232"/>
        <v>#DIV/0!</v>
      </c>
      <c r="AH876" s="25">
        <v>0</v>
      </c>
      <c r="AI876" s="25">
        <v>0</v>
      </c>
      <c r="AJ876" s="25">
        <f t="shared" si="233"/>
        <v>0</v>
      </c>
      <c r="AK876" s="24">
        <f>'GT Data'!N878</f>
        <v>0</v>
      </c>
      <c r="AL876" s="25" t="e">
        <f t="shared" si="234"/>
        <v>#DIV/0!</v>
      </c>
      <c r="AM876" s="25" t="e">
        <f t="shared" si="235"/>
        <v>#DIV/0!</v>
      </c>
      <c r="AN876" s="25" t="e">
        <f t="shared" si="236"/>
        <v>#DIV/0!</v>
      </c>
      <c r="AO876" s="25">
        <v>0</v>
      </c>
      <c r="AP876" s="25">
        <v>0</v>
      </c>
      <c r="AQ876" s="25" t="e">
        <f t="shared" si="237"/>
        <v>#DIV/0!</v>
      </c>
    </row>
    <row r="877" spans="1:43" x14ac:dyDescent="0.3">
      <c r="A877">
        <f>'Calculated Tab Properties'!A877</f>
        <v>0</v>
      </c>
      <c r="B877">
        <f>'Calculated Tab Properties'!B877</f>
        <v>0</v>
      </c>
      <c r="C877">
        <f>'Calculated Tab Properties'!C877</f>
        <v>0</v>
      </c>
      <c r="D877">
        <f>'Calculated Tab Properties'!D877</f>
        <v>0</v>
      </c>
      <c r="E877">
        <f>'Calculated Tab Properties'!E877</f>
        <v>0</v>
      </c>
      <c r="F877">
        <f>'Calculated Tab Properties'!F877</f>
        <v>0</v>
      </c>
      <c r="G877">
        <f>'Calculated Tab Properties'!G877</f>
        <v>0</v>
      </c>
      <c r="H877">
        <f>'Calculated Tab Properties'!H877</f>
        <v>0</v>
      </c>
      <c r="I877">
        <f>'Calculated Tab Properties'!I877</f>
        <v>0</v>
      </c>
      <c r="J877" s="20" t="e">
        <f>'Calculated Tab Properties'!J877</f>
        <v>#DIV/0!</v>
      </c>
      <c r="K877">
        <v>0</v>
      </c>
      <c r="L877">
        <v>0</v>
      </c>
      <c r="M877">
        <v>0</v>
      </c>
      <c r="N877">
        <v>0</v>
      </c>
      <c r="O877" s="27">
        <f>'Calculated Tab Properties'!O877</f>
        <v>0</v>
      </c>
      <c r="P877" s="27">
        <f>'Calculated Tab Properties'!P877</f>
        <v>0</v>
      </c>
      <c r="Q877">
        <f>'Calculated Tab Properties'!Q877</f>
        <v>-300</v>
      </c>
      <c r="R877" t="e">
        <f>'Calculated Tab Properties'!R877</f>
        <v>#DIV/0!</v>
      </c>
      <c r="T877" s="1">
        <v>0</v>
      </c>
      <c r="U877" s="1">
        <v>0</v>
      </c>
      <c r="V877">
        <f>T877*'GEOMETRIC INPUTS'!S877</f>
        <v>0</v>
      </c>
      <c r="W877">
        <v>876</v>
      </c>
      <c r="X877">
        <f t="shared" si="224"/>
        <v>0</v>
      </c>
      <c r="Y877">
        <f t="shared" si="225"/>
        <v>0</v>
      </c>
      <c r="Z877" s="27" t="e">
        <f t="shared" si="226"/>
        <v>#DIV/0!</v>
      </c>
      <c r="AA877" s="27" t="e">
        <f t="shared" si="227"/>
        <v>#DIV/0!</v>
      </c>
      <c r="AB877" s="27" t="e">
        <f t="shared" si="228"/>
        <v>#DIV/0!</v>
      </c>
      <c r="AC877" t="e">
        <f t="shared" si="229"/>
        <v>#DIV/0!</v>
      </c>
      <c r="AD877" s="24">
        <f>'GT Data'!D879</f>
        <v>0</v>
      </c>
      <c r="AE877" s="25" t="e">
        <f t="shared" si="230"/>
        <v>#DIV/0!</v>
      </c>
      <c r="AF877" s="25" t="e">
        <f t="shared" si="231"/>
        <v>#DIV/0!</v>
      </c>
      <c r="AG877" s="25" t="e">
        <f t="shared" si="232"/>
        <v>#DIV/0!</v>
      </c>
      <c r="AH877" s="25">
        <v>0</v>
      </c>
      <c r="AI877" s="25">
        <v>0</v>
      </c>
      <c r="AJ877" s="25">
        <f t="shared" si="233"/>
        <v>0</v>
      </c>
      <c r="AK877" s="24">
        <f>'GT Data'!N879</f>
        <v>0</v>
      </c>
      <c r="AL877" s="25" t="e">
        <f t="shared" si="234"/>
        <v>#DIV/0!</v>
      </c>
      <c r="AM877" s="25" t="e">
        <f t="shared" si="235"/>
        <v>#DIV/0!</v>
      </c>
      <c r="AN877" s="25" t="e">
        <f t="shared" si="236"/>
        <v>#DIV/0!</v>
      </c>
      <c r="AO877" s="25">
        <v>0</v>
      </c>
      <c r="AP877" s="25">
        <v>0</v>
      </c>
      <c r="AQ877" s="25" t="e">
        <f t="shared" si="237"/>
        <v>#DIV/0!</v>
      </c>
    </row>
    <row r="878" spans="1:43" x14ac:dyDescent="0.3">
      <c r="A878">
        <f>'Calculated Tab Properties'!A878</f>
        <v>0</v>
      </c>
      <c r="B878">
        <f>'Calculated Tab Properties'!B878</f>
        <v>0</v>
      </c>
      <c r="C878">
        <f>'Calculated Tab Properties'!C878</f>
        <v>0</v>
      </c>
      <c r="D878">
        <f>'Calculated Tab Properties'!D878</f>
        <v>0</v>
      </c>
      <c r="E878">
        <f>'Calculated Tab Properties'!E878</f>
        <v>0</v>
      </c>
      <c r="F878">
        <f>'Calculated Tab Properties'!F878</f>
        <v>0</v>
      </c>
      <c r="G878">
        <f>'Calculated Tab Properties'!G878</f>
        <v>0</v>
      </c>
      <c r="H878">
        <f>'Calculated Tab Properties'!H878</f>
        <v>0</v>
      </c>
      <c r="I878">
        <f>'Calculated Tab Properties'!I878</f>
        <v>0</v>
      </c>
      <c r="J878" s="20" t="e">
        <f>'Calculated Tab Properties'!J878</f>
        <v>#DIV/0!</v>
      </c>
      <c r="K878">
        <v>0</v>
      </c>
      <c r="L878">
        <v>0</v>
      </c>
      <c r="M878">
        <v>0</v>
      </c>
      <c r="N878">
        <v>0</v>
      </c>
      <c r="O878" s="27">
        <f>'Calculated Tab Properties'!O878</f>
        <v>0</v>
      </c>
      <c r="P878" s="27">
        <f>'Calculated Tab Properties'!P878</f>
        <v>0</v>
      </c>
      <c r="Q878">
        <f>'Calculated Tab Properties'!Q878</f>
        <v>-300</v>
      </c>
      <c r="R878" t="e">
        <f>'Calculated Tab Properties'!R878</f>
        <v>#DIV/0!</v>
      </c>
      <c r="T878" s="1">
        <v>0</v>
      </c>
      <c r="U878" s="1">
        <v>0</v>
      </c>
      <c r="V878">
        <f>T878*'GEOMETRIC INPUTS'!S878</f>
        <v>0</v>
      </c>
      <c r="W878">
        <v>877</v>
      </c>
      <c r="X878">
        <f t="shared" si="224"/>
        <v>0</v>
      </c>
      <c r="Y878">
        <f t="shared" si="225"/>
        <v>0</v>
      </c>
      <c r="Z878" s="27" t="e">
        <f t="shared" si="226"/>
        <v>#DIV/0!</v>
      </c>
      <c r="AA878" s="27" t="e">
        <f t="shared" si="227"/>
        <v>#DIV/0!</v>
      </c>
      <c r="AB878" s="27" t="e">
        <f t="shared" si="228"/>
        <v>#DIV/0!</v>
      </c>
      <c r="AC878" t="e">
        <f t="shared" si="229"/>
        <v>#DIV/0!</v>
      </c>
      <c r="AD878" s="24">
        <f>'GT Data'!D880</f>
        <v>0</v>
      </c>
      <c r="AE878" s="25" t="e">
        <f t="shared" si="230"/>
        <v>#DIV/0!</v>
      </c>
      <c r="AF878" s="25" t="e">
        <f t="shared" si="231"/>
        <v>#DIV/0!</v>
      </c>
      <c r="AG878" s="25" t="e">
        <f t="shared" si="232"/>
        <v>#DIV/0!</v>
      </c>
      <c r="AH878" s="25">
        <v>0</v>
      </c>
      <c r="AI878" s="25">
        <v>0</v>
      </c>
      <c r="AJ878" s="25">
        <f t="shared" si="233"/>
        <v>0</v>
      </c>
      <c r="AK878" s="24">
        <f>'GT Data'!N880</f>
        <v>0</v>
      </c>
      <c r="AL878" s="25" t="e">
        <f t="shared" si="234"/>
        <v>#DIV/0!</v>
      </c>
      <c r="AM878" s="25" t="e">
        <f t="shared" si="235"/>
        <v>#DIV/0!</v>
      </c>
      <c r="AN878" s="25" t="e">
        <f t="shared" si="236"/>
        <v>#DIV/0!</v>
      </c>
      <c r="AO878" s="25">
        <v>0</v>
      </c>
      <c r="AP878" s="25">
        <v>0</v>
      </c>
      <c r="AQ878" s="25" t="e">
        <f t="shared" si="237"/>
        <v>#DIV/0!</v>
      </c>
    </row>
    <row r="879" spans="1:43" x14ac:dyDescent="0.3">
      <c r="A879">
        <f>'Calculated Tab Properties'!A879</f>
        <v>0</v>
      </c>
      <c r="B879">
        <f>'Calculated Tab Properties'!B879</f>
        <v>0</v>
      </c>
      <c r="C879">
        <f>'Calculated Tab Properties'!C879</f>
        <v>0</v>
      </c>
      <c r="D879">
        <f>'Calculated Tab Properties'!D879</f>
        <v>0</v>
      </c>
      <c r="E879">
        <f>'Calculated Tab Properties'!E879</f>
        <v>0</v>
      </c>
      <c r="F879">
        <f>'Calculated Tab Properties'!F879</f>
        <v>0</v>
      </c>
      <c r="G879">
        <f>'Calculated Tab Properties'!G879</f>
        <v>0</v>
      </c>
      <c r="H879">
        <f>'Calculated Tab Properties'!H879</f>
        <v>0</v>
      </c>
      <c r="I879">
        <f>'Calculated Tab Properties'!I879</f>
        <v>0</v>
      </c>
      <c r="J879" s="20" t="e">
        <f>'Calculated Tab Properties'!J879</f>
        <v>#DIV/0!</v>
      </c>
      <c r="K879">
        <v>0</v>
      </c>
      <c r="L879">
        <v>0</v>
      </c>
      <c r="M879">
        <v>0</v>
      </c>
      <c r="N879">
        <v>0</v>
      </c>
      <c r="O879" s="27">
        <f>'Calculated Tab Properties'!O879</f>
        <v>0</v>
      </c>
      <c r="P879" s="27">
        <f>'Calculated Tab Properties'!P879</f>
        <v>0</v>
      </c>
      <c r="Q879">
        <f>'Calculated Tab Properties'!Q879</f>
        <v>-300</v>
      </c>
      <c r="R879" t="e">
        <f>'Calculated Tab Properties'!R879</f>
        <v>#DIV/0!</v>
      </c>
      <c r="T879" s="1">
        <v>0</v>
      </c>
      <c r="U879" s="1">
        <v>0</v>
      </c>
      <c r="V879">
        <f>T879*'GEOMETRIC INPUTS'!S879</f>
        <v>0</v>
      </c>
      <c r="W879">
        <v>878</v>
      </c>
      <c r="X879">
        <f t="shared" si="224"/>
        <v>0</v>
      </c>
      <c r="Y879">
        <f t="shared" si="225"/>
        <v>0</v>
      </c>
      <c r="Z879" s="27" t="e">
        <f t="shared" si="226"/>
        <v>#DIV/0!</v>
      </c>
      <c r="AA879" s="27" t="e">
        <f t="shared" si="227"/>
        <v>#DIV/0!</v>
      </c>
      <c r="AB879" s="27" t="e">
        <f t="shared" si="228"/>
        <v>#DIV/0!</v>
      </c>
      <c r="AC879" t="e">
        <f t="shared" si="229"/>
        <v>#DIV/0!</v>
      </c>
      <c r="AD879" s="24">
        <f>'GT Data'!D881</f>
        <v>0</v>
      </c>
      <c r="AE879" s="25" t="e">
        <f t="shared" si="230"/>
        <v>#DIV/0!</v>
      </c>
      <c r="AF879" s="25" t="e">
        <f t="shared" si="231"/>
        <v>#DIV/0!</v>
      </c>
      <c r="AG879" s="25" t="e">
        <f t="shared" si="232"/>
        <v>#DIV/0!</v>
      </c>
      <c r="AH879" s="25">
        <v>0</v>
      </c>
      <c r="AI879" s="25">
        <v>0</v>
      </c>
      <c r="AJ879" s="25">
        <f t="shared" si="233"/>
        <v>0</v>
      </c>
      <c r="AK879" s="24">
        <f>'GT Data'!N881</f>
        <v>0</v>
      </c>
      <c r="AL879" s="25" t="e">
        <f t="shared" si="234"/>
        <v>#DIV/0!</v>
      </c>
      <c r="AM879" s="25" t="e">
        <f t="shared" si="235"/>
        <v>#DIV/0!</v>
      </c>
      <c r="AN879" s="25" t="e">
        <f t="shared" si="236"/>
        <v>#DIV/0!</v>
      </c>
      <c r="AO879" s="25">
        <v>0</v>
      </c>
      <c r="AP879" s="25">
        <v>0</v>
      </c>
      <c r="AQ879" s="25" t="e">
        <f t="shared" si="237"/>
        <v>#DIV/0!</v>
      </c>
    </row>
    <row r="880" spans="1:43" x14ac:dyDescent="0.3">
      <c r="A880">
        <f>'Calculated Tab Properties'!A880</f>
        <v>0</v>
      </c>
      <c r="B880">
        <f>'Calculated Tab Properties'!B880</f>
        <v>0</v>
      </c>
      <c r="C880">
        <f>'Calculated Tab Properties'!C880</f>
        <v>0</v>
      </c>
      <c r="D880">
        <f>'Calculated Tab Properties'!D880</f>
        <v>0</v>
      </c>
      <c r="E880">
        <f>'Calculated Tab Properties'!E880</f>
        <v>0</v>
      </c>
      <c r="F880">
        <f>'Calculated Tab Properties'!F880</f>
        <v>0</v>
      </c>
      <c r="G880">
        <f>'Calculated Tab Properties'!G880</f>
        <v>0</v>
      </c>
      <c r="H880">
        <f>'Calculated Tab Properties'!H880</f>
        <v>0</v>
      </c>
      <c r="I880">
        <f>'Calculated Tab Properties'!I880</f>
        <v>0</v>
      </c>
      <c r="J880" s="20" t="e">
        <f>'Calculated Tab Properties'!J880</f>
        <v>#DIV/0!</v>
      </c>
      <c r="K880">
        <v>0</v>
      </c>
      <c r="L880">
        <v>0</v>
      </c>
      <c r="M880">
        <v>0</v>
      </c>
      <c r="N880">
        <v>0</v>
      </c>
      <c r="O880" s="27">
        <f>'Calculated Tab Properties'!O880</f>
        <v>0</v>
      </c>
      <c r="P880" s="27">
        <f>'Calculated Tab Properties'!P880</f>
        <v>0</v>
      </c>
      <c r="Q880">
        <f>'Calculated Tab Properties'!Q880</f>
        <v>-300</v>
      </c>
      <c r="R880" t="e">
        <f>'Calculated Tab Properties'!R880</f>
        <v>#DIV/0!</v>
      </c>
      <c r="T880" s="1">
        <v>0</v>
      </c>
      <c r="U880" s="1">
        <v>0</v>
      </c>
      <c r="V880">
        <f>T880*'GEOMETRIC INPUTS'!S880</f>
        <v>0</v>
      </c>
      <c r="W880">
        <v>879</v>
      </c>
      <c r="X880">
        <f t="shared" si="224"/>
        <v>0</v>
      </c>
      <c r="Y880">
        <f t="shared" si="225"/>
        <v>0</v>
      </c>
      <c r="Z880" s="27" t="e">
        <f t="shared" si="226"/>
        <v>#DIV/0!</v>
      </c>
      <c r="AA880" s="27" t="e">
        <f t="shared" si="227"/>
        <v>#DIV/0!</v>
      </c>
      <c r="AB880" s="27" t="e">
        <f t="shared" si="228"/>
        <v>#DIV/0!</v>
      </c>
      <c r="AC880" t="e">
        <f t="shared" si="229"/>
        <v>#DIV/0!</v>
      </c>
      <c r="AD880" s="24">
        <f>'GT Data'!D882</f>
        <v>0</v>
      </c>
      <c r="AE880" s="25" t="e">
        <f t="shared" si="230"/>
        <v>#DIV/0!</v>
      </c>
      <c r="AF880" s="25" t="e">
        <f t="shared" si="231"/>
        <v>#DIV/0!</v>
      </c>
      <c r="AG880" s="25" t="e">
        <f t="shared" si="232"/>
        <v>#DIV/0!</v>
      </c>
      <c r="AH880" s="25">
        <v>0</v>
      </c>
      <c r="AI880" s="25">
        <v>0</v>
      </c>
      <c r="AJ880" s="25">
        <f t="shared" si="233"/>
        <v>0</v>
      </c>
      <c r="AK880" s="24">
        <f>'GT Data'!N882</f>
        <v>0</v>
      </c>
      <c r="AL880" s="25" t="e">
        <f t="shared" si="234"/>
        <v>#DIV/0!</v>
      </c>
      <c r="AM880" s="25" t="e">
        <f t="shared" si="235"/>
        <v>#DIV/0!</v>
      </c>
      <c r="AN880" s="25" t="e">
        <f t="shared" si="236"/>
        <v>#DIV/0!</v>
      </c>
      <c r="AO880" s="25">
        <v>0</v>
      </c>
      <c r="AP880" s="25">
        <v>0</v>
      </c>
      <c r="AQ880" s="25" t="e">
        <f t="shared" si="237"/>
        <v>#DIV/0!</v>
      </c>
    </row>
    <row r="881" spans="1:43" x14ac:dyDescent="0.3">
      <c r="A881">
        <f>'Calculated Tab Properties'!A881</f>
        <v>0</v>
      </c>
      <c r="B881">
        <f>'Calculated Tab Properties'!B881</f>
        <v>0</v>
      </c>
      <c r="C881">
        <f>'Calculated Tab Properties'!C881</f>
        <v>0</v>
      </c>
      <c r="D881">
        <f>'Calculated Tab Properties'!D881</f>
        <v>0</v>
      </c>
      <c r="E881">
        <f>'Calculated Tab Properties'!E881</f>
        <v>0</v>
      </c>
      <c r="F881">
        <f>'Calculated Tab Properties'!F881</f>
        <v>0</v>
      </c>
      <c r="G881">
        <f>'Calculated Tab Properties'!G881</f>
        <v>0</v>
      </c>
      <c r="H881">
        <f>'Calculated Tab Properties'!H881</f>
        <v>0</v>
      </c>
      <c r="I881">
        <f>'Calculated Tab Properties'!I881</f>
        <v>0</v>
      </c>
      <c r="J881" s="20" t="e">
        <f>'Calculated Tab Properties'!J881</f>
        <v>#DIV/0!</v>
      </c>
      <c r="K881">
        <v>0</v>
      </c>
      <c r="L881">
        <v>0</v>
      </c>
      <c r="M881">
        <v>0</v>
      </c>
      <c r="N881">
        <v>0</v>
      </c>
      <c r="O881" s="27">
        <f>'Calculated Tab Properties'!O881</f>
        <v>0</v>
      </c>
      <c r="P881" s="27">
        <f>'Calculated Tab Properties'!P881</f>
        <v>0</v>
      </c>
      <c r="Q881">
        <f>'Calculated Tab Properties'!Q881</f>
        <v>-300</v>
      </c>
      <c r="R881" t="e">
        <f>'Calculated Tab Properties'!R881</f>
        <v>#DIV/0!</v>
      </c>
      <c r="T881" s="1">
        <v>0</v>
      </c>
      <c r="U881" s="1">
        <v>0</v>
      </c>
      <c r="V881">
        <f>T881*'GEOMETRIC INPUTS'!S881</f>
        <v>0</v>
      </c>
      <c r="W881">
        <v>880</v>
      </c>
      <c r="X881">
        <f t="shared" si="224"/>
        <v>0</v>
      </c>
      <c r="Y881">
        <f t="shared" si="225"/>
        <v>0</v>
      </c>
      <c r="Z881" s="27" t="e">
        <f t="shared" si="226"/>
        <v>#DIV/0!</v>
      </c>
      <c r="AA881" s="27" t="e">
        <f t="shared" si="227"/>
        <v>#DIV/0!</v>
      </c>
      <c r="AB881" s="27" t="e">
        <f t="shared" si="228"/>
        <v>#DIV/0!</v>
      </c>
      <c r="AC881" t="e">
        <f t="shared" si="229"/>
        <v>#DIV/0!</v>
      </c>
      <c r="AD881" s="24">
        <f>'GT Data'!D883</f>
        <v>0</v>
      </c>
      <c r="AE881" s="25" t="e">
        <f t="shared" si="230"/>
        <v>#DIV/0!</v>
      </c>
      <c r="AF881" s="25" t="e">
        <f t="shared" si="231"/>
        <v>#DIV/0!</v>
      </c>
      <c r="AG881" s="25" t="e">
        <f t="shared" si="232"/>
        <v>#DIV/0!</v>
      </c>
      <c r="AH881" s="25">
        <v>0</v>
      </c>
      <c r="AI881" s="25">
        <v>0</v>
      </c>
      <c r="AJ881" s="25">
        <f t="shared" si="233"/>
        <v>0</v>
      </c>
      <c r="AK881" s="24">
        <f>'GT Data'!N883</f>
        <v>0</v>
      </c>
      <c r="AL881" s="25" t="e">
        <f t="shared" si="234"/>
        <v>#DIV/0!</v>
      </c>
      <c r="AM881" s="25" t="e">
        <f t="shared" si="235"/>
        <v>#DIV/0!</v>
      </c>
      <c r="AN881" s="25" t="e">
        <f t="shared" si="236"/>
        <v>#DIV/0!</v>
      </c>
      <c r="AO881" s="25">
        <v>0</v>
      </c>
      <c r="AP881" s="25">
        <v>0</v>
      </c>
      <c r="AQ881" s="25" t="e">
        <f t="shared" si="237"/>
        <v>#DIV/0!</v>
      </c>
    </row>
    <row r="882" spans="1:43" x14ac:dyDescent="0.3">
      <c r="A882">
        <f>'Calculated Tab Properties'!A882</f>
        <v>0</v>
      </c>
      <c r="B882">
        <f>'Calculated Tab Properties'!B882</f>
        <v>0</v>
      </c>
      <c r="C882">
        <f>'Calculated Tab Properties'!C882</f>
        <v>0</v>
      </c>
      <c r="D882">
        <f>'Calculated Tab Properties'!D882</f>
        <v>0</v>
      </c>
      <c r="E882">
        <f>'Calculated Tab Properties'!E882</f>
        <v>0</v>
      </c>
      <c r="F882">
        <f>'Calculated Tab Properties'!F882</f>
        <v>0</v>
      </c>
      <c r="G882">
        <f>'Calculated Tab Properties'!G882</f>
        <v>0</v>
      </c>
      <c r="H882">
        <f>'Calculated Tab Properties'!H882</f>
        <v>0</v>
      </c>
      <c r="I882">
        <f>'Calculated Tab Properties'!I882</f>
        <v>0</v>
      </c>
      <c r="J882" s="20" t="e">
        <f>'Calculated Tab Properties'!J882</f>
        <v>#DIV/0!</v>
      </c>
      <c r="K882">
        <v>0</v>
      </c>
      <c r="L882">
        <v>0</v>
      </c>
      <c r="M882">
        <v>0</v>
      </c>
      <c r="N882">
        <v>0</v>
      </c>
      <c r="O882" s="27">
        <f>'Calculated Tab Properties'!O882</f>
        <v>0</v>
      </c>
      <c r="P882" s="27">
        <f>'Calculated Tab Properties'!P882</f>
        <v>0</v>
      </c>
      <c r="Q882">
        <f>'Calculated Tab Properties'!Q882</f>
        <v>-300</v>
      </c>
      <c r="R882" t="e">
        <f>'Calculated Tab Properties'!R882</f>
        <v>#DIV/0!</v>
      </c>
      <c r="T882" s="1">
        <v>0</v>
      </c>
      <c r="U882" s="1">
        <v>0</v>
      </c>
      <c r="V882">
        <f>T882*'GEOMETRIC INPUTS'!S882</f>
        <v>0</v>
      </c>
      <c r="W882">
        <v>881</v>
      </c>
      <c r="X882">
        <f t="shared" si="224"/>
        <v>0</v>
      </c>
      <c r="Y882">
        <f t="shared" si="225"/>
        <v>0</v>
      </c>
      <c r="Z882" s="27" t="e">
        <f t="shared" si="226"/>
        <v>#DIV/0!</v>
      </c>
      <c r="AA882" s="27" t="e">
        <f t="shared" si="227"/>
        <v>#DIV/0!</v>
      </c>
      <c r="AB882" s="27" t="e">
        <f t="shared" si="228"/>
        <v>#DIV/0!</v>
      </c>
      <c r="AC882" t="e">
        <f t="shared" si="229"/>
        <v>#DIV/0!</v>
      </c>
      <c r="AD882" s="24">
        <f>'GT Data'!D884</f>
        <v>0</v>
      </c>
      <c r="AE882" s="25" t="e">
        <f t="shared" si="230"/>
        <v>#DIV/0!</v>
      </c>
      <c r="AF882" s="25" t="e">
        <f t="shared" si="231"/>
        <v>#DIV/0!</v>
      </c>
      <c r="AG882" s="25" t="e">
        <f t="shared" si="232"/>
        <v>#DIV/0!</v>
      </c>
      <c r="AH882" s="25">
        <v>0</v>
      </c>
      <c r="AI882" s="25">
        <v>0</v>
      </c>
      <c r="AJ882" s="25">
        <f t="shared" si="233"/>
        <v>0</v>
      </c>
      <c r="AK882" s="24">
        <f>'GT Data'!N884</f>
        <v>0</v>
      </c>
      <c r="AL882" s="25" t="e">
        <f t="shared" si="234"/>
        <v>#DIV/0!</v>
      </c>
      <c r="AM882" s="25" t="e">
        <f t="shared" si="235"/>
        <v>#DIV/0!</v>
      </c>
      <c r="AN882" s="25" t="e">
        <f t="shared" si="236"/>
        <v>#DIV/0!</v>
      </c>
      <c r="AO882" s="25">
        <v>0</v>
      </c>
      <c r="AP882" s="25">
        <v>0</v>
      </c>
      <c r="AQ882" s="25" t="e">
        <f t="shared" si="237"/>
        <v>#DIV/0!</v>
      </c>
    </row>
    <row r="883" spans="1:43" x14ac:dyDescent="0.3">
      <c r="A883">
        <f>'Calculated Tab Properties'!A883</f>
        <v>0</v>
      </c>
      <c r="B883">
        <f>'Calculated Tab Properties'!B883</f>
        <v>0</v>
      </c>
      <c r="C883">
        <f>'Calculated Tab Properties'!C883</f>
        <v>0</v>
      </c>
      <c r="D883">
        <f>'Calculated Tab Properties'!D883</f>
        <v>0</v>
      </c>
      <c r="E883">
        <f>'Calculated Tab Properties'!E883</f>
        <v>0</v>
      </c>
      <c r="F883">
        <f>'Calculated Tab Properties'!F883</f>
        <v>0</v>
      </c>
      <c r="G883">
        <f>'Calculated Tab Properties'!G883</f>
        <v>0</v>
      </c>
      <c r="H883">
        <f>'Calculated Tab Properties'!H883</f>
        <v>0</v>
      </c>
      <c r="I883">
        <f>'Calculated Tab Properties'!I883</f>
        <v>0</v>
      </c>
      <c r="J883" s="20" t="e">
        <f>'Calculated Tab Properties'!J883</f>
        <v>#DIV/0!</v>
      </c>
      <c r="K883">
        <v>0</v>
      </c>
      <c r="L883">
        <v>0</v>
      </c>
      <c r="M883">
        <v>0</v>
      </c>
      <c r="N883">
        <v>0</v>
      </c>
      <c r="O883" s="27">
        <f>'Calculated Tab Properties'!O883</f>
        <v>0</v>
      </c>
      <c r="P883" s="27">
        <f>'Calculated Tab Properties'!P883</f>
        <v>0</v>
      </c>
      <c r="Q883">
        <f>'Calculated Tab Properties'!Q883</f>
        <v>-300</v>
      </c>
      <c r="R883" t="e">
        <f>'Calculated Tab Properties'!R883</f>
        <v>#DIV/0!</v>
      </c>
      <c r="T883" s="1">
        <v>0</v>
      </c>
      <c r="U883" s="1">
        <v>0</v>
      </c>
      <c r="V883">
        <f>T883*'GEOMETRIC INPUTS'!S883</f>
        <v>0</v>
      </c>
      <c r="W883">
        <v>882</v>
      </c>
      <c r="X883">
        <f t="shared" si="224"/>
        <v>0</v>
      </c>
      <c r="Y883">
        <f t="shared" si="225"/>
        <v>0</v>
      </c>
      <c r="Z883" s="27" t="e">
        <f t="shared" si="226"/>
        <v>#DIV/0!</v>
      </c>
      <c r="AA883" s="27" t="e">
        <f t="shared" si="227"/>
        <v>#DIV/0!</v>
      </c>
      <c r="AB883" s="27" t="e">
        <f t="shared" si="228"/>
        <v>#DIV/0!</v>
      </c>
      <c r="AC883" t="e">
        <f t="shared" si="229"/>
        <v>#DIV/0!</v>
      </c>
      <c r="AD883" s="24">
        <f>'GT Data'!D885</f>
        <v>0</v>
      </c>
      <c r="AE883" s="25" t="e">
        <f t="shared" si="230"/>
        <v>#DIV/0!</v>
      </c>
      <c r="AF883" s="25" t="e">
        <f t="shared" si="231"/>
        <v>#DIV/0!</v>
      </c>
      <c r="AG883" s="25" t="e">
        <f t="shared" si="232"/>
        <v>#DIV/0!</v>
      </c>
      <c r="AH883" s="25">
        <v>0</v>
      </c>
      <c r="AI883" s="25">
        <v>0</v>
      </c>
      <c r="AJ883" s="25">
        <f t="shared" si="233"/>
        <v>0</v>
      </c>
      <c r="AK883" s="24">
        <f>'GT Data'!N885</f>
        <v>0</v>
      </c>
      <c r="AL883" s="25" t="e">
        <f t="shared" si="234"/>
        <v>#DIV/0!</v>
      </c>
      <c r="AM883" s="25" t="e">
        <f t="shared" si="235"/>
        <v>#DIV/0!</v>
      </c>
      <c r="AN883" s="25" t="e">
        <f t="shared" si="236"/>
        <v>#DIV/0!</v>
      </c>
      <c r="AO883" s="25">
        <v>0</v>
      </c>
      <c r="AP883" s="25">
        <v>0</v>
      </c>
      <c r="AQ883" s="25" t="e">
        <f t="shared" si="237"/>
        <v>#DIV/0!</v>
      </c>
    </row>
    <row r="884" spans="1:43" x14ac:dyDescent="0.3">
      <c r="A884">
        <f>'Calculated Tab Properties'!A884</f>
        <v>0</v>
      </c>
      <c r="B884">
        <f>'Calculated Tab Properties'!B884</f>
        <v>0</v>
      </c>
      <c r="C884">
        <f>'Calculated Tab Properties'!C884</f>
        <v>0</v>
      </c>
      <c r="D884">
        <f>'Calculated Tab Properties'!D884</f>
        <v>0</v>
      </c>
      <c r="E884">
        <f>'Calculated Tab Properties'!E884</f>
        <v>0</v>
      </c>
      <c r="F884">
        <f>'Calculated Tab Properties'!F884</f>
        <v>0</v>
      </c>
      <c r="G884">
        <f>'Calculated Tab Properties'!G884</f>
        <v>0</v>
      </c>
      <c r="H884">
        <f>'Calculated Tab Properties'!H884</f>
        <v>0</v>
      </c>
      <c r="I884">
        <f>'Calculated Tab Properties'!I884</f>
        <v>0</v>
      </c>
      <c r="J884" s="20" t="e">
        <f>'Calculated Tab Properties'!J884</f>
        <v>#DIV/0!</v>
      </c>
      <c r="K884">
        <v>0</v>
      </c>
      <c r="L884">
        <v>0</v>
      </c>
      <c r="M884">
        <v>0</v>
      </c>
      <c r="N884">
        <v>0</v>
      </c>
      <c r="O884" s="27">
        <f>'Calculated Tab Properties'!O884</f>
        <v>0</v>
      </c>
      <c r="P884" s="27">
        <f>'Calculated Tab Properties'!P884</f>
        <v>0</v>
      </c>
      <c r="Q884">
        <f>'Calculated Tab Properties'!Q884</f>
        <v>-300</v>
      </c>
      <c r="R884" t="e">
        <f>'Calculated Tab Properties'!R884</f>
        <v>#DIV/0!</v>
      </c>
      <c r="T884" s="1">
        <v>0</v>
      </c>
      <c r="U884" s="1">
        <v>0</v>
      </c>
      <c r="V884">
        <f>T884*'GEOMETRIC INPUTS'!S884</f>
        <v>0</v>
      </c>
      <c r="W884">
        <v>883</v>
      </c>
      <c r="X884">
        <f t="shared" si="224"/>
        <v>0</v>
      </c>
      <c r="Y884">
        <f t="shared" si="225"/>
        <v>0</v>
      </c>
      <c r="Z884" s="27" t="e">
        <f t="shared" si="226"/>
        <v>#DIV/0!</v>
      </c>
      <c r="AA884" s="27" t="e">
        <f t="shared" si="227"/>
        <v>#DIV/0!</v>
      </c>
      <c r="AB884" s="27" t="e">
        <f t="shared" si="228"/>
        <v>#DIV/0!</v>
      </c>
      <c r="AC884" t="e">
        <f t="shared" si="229"/>
        <v>#DIV/0!</v>
      </c>
      <c r="AD884" s="24">
        <f>'GT Data'!D886</f>
        <v>0</v>
      </c>
      <c r="AE884" s="25" t="e">
        <f t="shared" si="230"/>
        <v>#DIV/0!</v>
      </c>
      <c r="AF884" s="25" t="e">
        <f t="shared" si="231"/>
        <v>#DIV/0!</v>
      </c>
      <c r="AG884" s="25" t="e">
        <f t="shared" si="232"/>
        <v>#DIV/0!</v>
      </c>
      <c r="AH884" s="25">
        <v>0</v>
      </c>
      <c r="AI884" s="25">
        <v>0</v>
      </c>
      <c r="AJ884" s="25">
        <f t="shared" si="233"/>
        <v>0</v>
      </c>
      <c r="AK884" s="24">
        <f>'GT Data'!N886</f>
        <v>0</v>
      </c>
      <c r="AL884" s="25" t="e">
        <f t="shared" si="234"/>
        <v>#DIV/0!</v>
      </c>
      <c r="AM884" s="25" t="e">
        <f t="shared" si="235"/>
        <v>#DIV/0!</v>
      </c>
      <c r="AN884" s="25" t="e">
        <f t="shared" si="236"/>
        <v>#DIV/0!</v>
      </c>
      <c r="AO884" s="25">
        <v>0</v>
      </c>
      <c r="AP884" s="25">
        <v>0</v>
      </c>
      <c r="AQ884" s="25" t="e">
        <f t="shared" si="237"/>
        <v>#DIV/0!</v>
      </c>
    </row>
    <row r="885" spans="1:43" x14ac:dyDescent="0.3">
      <c r="A885">
        <f>'Calculated Tab Properties'!A885</f>
        <v>0</v>
      </c>
      <c r="B885">
        <f>'Calculated Tab Properties'!B885</f>
        <v>0</v>
      </c>
      <c r="C885">
        <f>'Calculated Tab Properties'!C885</f>
        <v>0</v>
      </c>
      <c r="D885">
        <f>'Calculated Tab Properties'!D885</f>
        <v>0</v>
      </c>
      <c r="E885">
        <f>'Calculated Tab Properties'!E885</f>
        <v>0</v>
      </c>
      <c r="F885">
        <f>'Calculated Tab Properties'!F885</f>
        <v>0</v>
      </c>
      <c r="G885">
        <f>'Calculated Tab Properties'!G885</f>
        <v>0</v>
      </c>
      <c r="H885">
        <f>'Calculated Tab Properties'!H885</f>
        <v>0</v>
      </c>
      <c r="I885">
        <f>'Calculated Tab Properties'!I885</f>
        <v>0</v>
      </c>
      <c r="J885" s="20" t="e">
        <f>'Calculated Tab Properties'!J885</f>
        <v>#DIV/0!</v>
      </c>
      <c r="K885">
        <v>0</v>
      </c>
      <c r="L885">
        <v>0</v>
      </c>
      <c r="M885">
        <v>0</v>
      </c>
      <c r="N885">
        <v>0</v>
      </c>
      <c r="O885" s="27">
        <f>'Calculated Tab Properties'!O885</f>
        <v>0</v>
      </c>
      <c r="P885" s="27">
        <f>'Calculated Tab Properties'!P885</f>
        <v>0</v>
      </c>
      <c r="Q885">
        <f>'Calculated Tab Properties'!Q885</f>
        <v>-300</v>
      </c>
      <c r="R885" t="e">
        <f>'Calculated Tab Properties'!R885</f>
        <v>#DIV/0!</v>
      </c>
      <c r="T885" s="1">
        <v>0</v>
      </c>
      <c r="U885" s="1">
        <v>0</v>
      </c>
      <c r="V885">
        <f>T885*'GEOMETRIC INPUTS'!S885</f>
        <v>0</v>
      </c>
      <c r="W885">
        <v>884</v>
      </c>
      <c r="X885">
        <f t="shared" si="224"/>
        <v>0</v>
      </c>
      <c r="Y885">
        <f t="shared" si="225"/>
        <v>0</v>
      </c>
      <c r="Z885" s="27" t="e">
        <f t="shared" si="226"/>
        <v>#DIV/0!</v>
      </c>
      <c r="AA885" s="27" t="e">
        <f t="shared" si="227"/>
        <v>#DIV/0!</v>
      </c>
      <c r="AB885" s="27" t="e">
        <f t="shared" si="228"/>
        <v>#DIV/0!</v>
      </c>
      <c r="AC885" t="e">
        <f t="shared" si="229"/>
        <v>#DIV/0!</v>
      </c>
      <c r="AD885" s="24">
        <f>'GT Data'!D887</f>
        <v>0</v>
      </c>
      <c r="AE885" s="25" t="e">
        <f t="shared" si="230"/>
        <v>#DIV/0!</v>
      </c>
      <c r="AF885" s="25" t="e">
        <f t="shared" si="231"/>
        <v>#DIV/0!</v>
      </c>
      <c r="AG885" s="25" t="e">
        <f t="shared" si="232"/>
        <v>#DIV/0!</v>
      </c>
      <c r="AH885" s="25">
        <v>0</v>
      </c>
      <c r="AI885" s="25">
        <v>0</v>
      </c>
      <c r="AJ885" s="25">
        <f t="shared" si="233"/>
        <v>0</v>
      </c>
      <c r="AK885" s="24">
        <f>'GT Data'!N887</f>
        <v>0</v>
      </c>
      <c r="AL885" s="25" t="e">
        <f t="shared" si="234"/>
        <v>#DIV/0!</v>
      </c>
      <c r="AM885" s="25" t="e">
        <f t="shared" si="235"/>
        <v>#DIV/0!</v>
      </c>
      <c r="AN885" s="25" t="e">
        <f t="shared" si="236"/>
        <v>#DIV/0!</v>
      </c>
      <c r="AO885" s="25">
        <v>0</v>
      </c>
      <c r="AP885" s="25">
        <v>0</v>
      </c>
      <c r="AQ885" s="25" t="e">
        <f t="shared" si="237"/>
        <v>#DIV/0!</v>
      </c>
    </row>
    <row r="886" spans="1:43" x14ac:dyDescent="0.3">
      <c r="A886">
        <f>'Calculated Tab Properties'!A886</f>
        <v>0</v>
      </c>
      <c r="B886">
        <f>'Calculated Tab Properties'!B886</f>
        <v>0</v>
      </c>
      <c r="C886">
        <f>'Calculated Tab Properties'!C886</f>
        <v>0</v>
      </c>
      <c r="D886">
        <f>'Calculated Tab Properties'!D886</f>
        <v>0</v>
      </c>
      <c r="E886">
        <f>'Calculated Tab Properties'!E886</f>
        <v>0</v>
      </c>
      <c r="F886">
        <f>'Calculated Tab Properties'!F886</f>
        <v>0</v>
      </c>
      <c r="G886">
        <f>'Calculated Tab Properties'!G886</f>
        <v>0</v>
      </c>
      <c r="H886">
        <f>'Calculated Tab Properties'!H886</f>
        <v>0</v>
      </c>
      <c r="I886">
        <f>'Calculated Tab Properties'!I886</f>
        <v>0</v>
      </c>
      <c r="J886" s="20" t="e">
        <f>'Calculated Tab Properties'!J886</f>
        <v>#DIV/0!</v>
      </c>
      <c r="K886">
        <v>0</v>
      </c>
      <c r="L886">
        <v>0</v>
      </c>
      <c r="M886">
        <v>0</v>
      </c>
      <c r="N886">
        <v>0</v>
      </c>
      <c r="O886" s="27">
        <f>'Calculated Tab Properties'!O886</f>
        <v>0</v>
      </c>
      <c r="P886" s="27">
        <f>'Calculated Tab Properties'!P886</f>
        <v>0</v>
      </c>
      <c r="Q886">
        <f>'Calculated Tab Properties'!Q886</f>
        <v>-300</v>
      </c>
      <c r="R886" t="e">
        <f>'Calculated Tab Properties'!R886</f>
        <v>#DIV/0!</v>
      </c>
      <c r="T886" s="1">
        <v>0</v>
      </c>
      <c r="U886" s="1">
        <v>0</v>
      </c>
      <c r="V886">
        <f>T886*'GEOMETRIC INPUTS'!S886</f>
        <v>0</v>
      </c>
      <c r="W886">
        <v>885</v>
      </c>
      <c r="X886">
        <f t="shared" si="224"/>
        <v>0</v>
      </c>
      <c r="Y886">
        <f t="shared" si="225"/>
        <v>0</v>
      </c>
      <c r="Z886" s="27" t="e">
        <f t="shared" si="226"/>
        <v>#DIV/0!</v>
      </c>
      <c r="AA886" s="27" t="e">
        <f t="shared" si="227"/>
        <v>#DIV/0!</v>
      </c>
      <c r="AB886" s="27" t="e">
        <f t="shared" si="228"/>
        <v>#DIV/0!</v>
      </c>
      <c r="AC886" t="e">
        <f t="shared" si="229"/>
        <v>#DIV/0!</v>
      </c>
      <c r="AD886" s="24">
        <f>'GT Data'!D888</f>
        <v>0</v>
      </c>
      <c r="AE886" s="25" t="e">
        <f t="shared" si="230"/>
        <v>#DIV/0!</v>
      </c>
      <c r="AF886" s="25" t="e">
        <f t="shared" si="231"/>
        <v>#DIV/0!</v>
      </c>
      <c r="AG886" s="25" t="e">
        <f t="shared" si="232"/>
        <v>#DIV/0!</v>
      </c>
      <c r="AH886" s="25">
        <v>0</v>
      </c>
      <c r="AI886" s="25">
        <v>0</v>
      </c>
      <c r="AJ886" s="25">
        <f t="shared" si="233"/>
        <v>0</v>
      </c>
      <c r="AK886" s="24">
        <f>'GT Data'!N888</f>
        <v>0</v>
      </c>
      <c r="AL886" s="25" t="e">
        <f t="shared" si="234"/>
        <v>#DIV/0!</v>
      </c>
      <c r="AM886" s="25" t="e">
        <f t="shared" si="235"/>
        <v>#DIV/0!</v>
      </c>
      <c r="AN886" s="25" t="e">
        <f t="shared" si="236"/>
        <v>#DIV/0!</v>
      </c>
      <c r="AO886" s="25">
        <v>0</v>
      </c>
      <c r="AP886" s="25">
        <v>0</v>
      </c>
      <c r="AQ886" s="25" t="e">
        <f t="shared" si="237"/>
        <v>#DIV/0!</v>
      </c>
    </row>
    <row r="887" spans="1:43" x14ac:dyDescent="0.3">
      <c r="A887">
        <f>'Calculated Tab Properties'!A887</f>
        <v>0</v>
      </c>
      <c r="B887">
        <f>'Calculated Tab Properties'!B887</f>
        <v>0</v>
      </c>
      <c r="C887">
        <f>'Calculated Tab Properties'!C887</f>
        <v>0</v>
      </c>
      <c r="D887">
        <f>'Calculated Tab Properties'!D887</f>
        <v>0</v>
      </c>
      <c r="E887">
        <f>'Calculated Tab Properties'!E887</f>
        <v>0</v>
      </c>
      <c r="F887">
        <f>'Calculated Tab Properties'!F887</f>
        <v>0</v>
      </c>
      <c r="G887">
        <f>'Calculated Tab Properties'!G887</f>
        <v>0</v>
      </c>
      <c r="H887">
        <f>'Calculated Tab Properties'!H887</f>
        <v>0</v>
      </c>
      <c r="I887">
        <f>'Calculated Tab Properties'!I887</f>
        <v>0</v>
      </c>
      <c r="J887" s="20" t="e">
        <f>'Calculated Tab Properties'!J887</f>
        <v>#DIV/0!</v>
      </c>
      <c r="K887">
        <v>0</v>
      </c>
      <c r="L887">
        <v>0</v>
      </c>
      <c r="M887">
        <v>0</v>
      </c>
      <c r="N887">
        <v>0</v>
      </c>
      <c r="O887" s="27">
        <f>'Calculated Tab Properties'!O887</f>
        <v>0</v>
      </c>
      <c r="P887" s="27">
        <f>'Calculated Tab Properties'!P887</f>
        <v>0</v>
      </c>
      <c r="Q887">
        <f>'Calculated Tab Properties'!Q887</f>
        <v>-300</v>
      </c>
      <c r="R887" t="e">
        <f>'Calculated Tab Properties'!R887</f>
        <v>#DIV/0!</v>
      </c>
      <c r="T887" s="1">
        <v>0</v>
      </c>
      <c r="U887" s="1">
        <v>0</v>
      </c>
      <c r="V887">
        <f>T887*'GEOMETRIC INPUTS'!S887</f>
        <v>0</v>
      </c>
      <c r="W887">
        <v>886</v>
      </c>
      <c r="X887">
        <f t="shared" si="224"/>
        <v>0</v>
      </c>
      <c r="Y887">
        <f t="shared" si="225"/>
        <v>0</v>
      </c>
      <c r="Z887" s="27" t="e">
        <f t="shared" si="226"/>
        <v>#DIV/0!</v>
      </c>
      <c r="AA887" s="27" t="e">
        <f t="shared" si="227"/>
        <v>#DIV/0!</v>
      </c>
      <c r="AB887" s="27" t="e">
        <f t="shared" si="228"/>
        <v>#DIV/0!</v>
      </c>
      <c r="AC887" t="e">
        <f t="shared" si="229"/>
        <v>#DIV/0!</v>
      </c>
      <c r="AD887" s="24">
        <f>'GT Data'!D889</f>
        <v>0</v>
      </c>
      <c r="AE887" s="25" t="e">
        <f t="shared" si="230"/>
        <v>#DIV/0!</v>
      </c>
      <c r="AF887" s="25" t="e">
        <f t="shared" si="231"/>
        <v>#DIV/0!</v>
      </c>
      <c r="AG887" s="25" t="e">
        <f t="shared" si="232"/>
        <v>#DIV/0!</v>
      </c>
      <c r="AH887" s="25">
        <v>0</v>
      </c>
      <c r="AI887" s="25">
        <v>0</v>
      </c>
      <c r="AJ887" s="25">
        <f t="shared" si="233"/>
        <v>0</v>
      </c>
      <c r="AK887" s="24">
        <f>'GT Data'!N889</f>
        <v>0</v>
      </c>
      <c r="AL887" s="25" t="e">
        <f t="shared" si="234"/>
        <v>#DIV/0!</v>
      </c>
      <c r="AM887" s="25" t="e">
        <f t="shared" si="235"/>
        <v>#DIV/0!</v>
      </c>
      <c r="AN887" s="25" t="e">
        <f t="shared" si="236"/>
        <v>#DIV/0!</v>
      </c>
      <c r="AO887" s="25">
        <v>0</v>
      </c>
      <c r="AP887" s="25">
        <v>0</v>
      </c>
      <c r="AQ887" s="25" t="e">
        <f t="shared" si="237"/>
        <v>#DIV/0!</v>
      </c>
    </row>
    <row r="888" spans="1:43" x14ac:dyDescent="0.3">
      <c r="A888">
        <f>'Calculated Tab Properties'!A888</f>
        <v>0</v>
      </c>
      <c r="B888">
        <f>'Calculated Tab Properties'!B888</f>
        <v>0</v>
      </c>
      <c r="C888">
        <f>'Calculated Tab Properties'!C888</f>
        <v>0</v>
      </c>
      <c r="D888">
        <f>'Calculated Tab Properties'!D888</f>
        <v>0</v>
      </c>
      <c r="E888">
        <f>'Calculated Tab Properties'!E888</f>
        <v>0</v>
      </c>
      <c r="F888">
        <f>'Calculated Tab Properties'!F888</f>
        <v>0</v>
      </c>
      <c r="G888">
        <f>'Calculated Tab Properties'!G888</f>
        <v>0</v>
      </c>
      <c r="H888">
        <f>'Calculated Tab Properties'!H888</f>
        <v>0</v>
      </c>
      <c r="I888">
        <f>'Calculated Tab Properties'!I888</f>
        <v>0</v>
      </c>
      <c r="J888" s="20" t="e">
        <f>'Calculated Tab Properties'!J888</f>
        <v>#DIV/0!</v>
      </c>
      <c r="K888">
        <v>0</v>
      </c>
      <c r="L888">
        <v>0</v>
      </c>
      <c r="M888">
        <v>0</v>
      </c>
      <c r="N888">
        <v>0</v>
      </c>
      <c r="O888" s="27">
        <f>'Calculated Tab Properties'!O888</f>
        <v>0</v>
      </c>
      <c r="P888" s="27">
        <f>'Calculated Tab Properties'!P888</f>
        <v>0</v>
      </c>
      <c r="Q888">
        <f>'Calculated Tab Properties'!Q888</f>
        <v>-300</v>
      </c>
      <c r="R888" t="e">
        <f>'Calculated Tab Properties'!R888</f>
        <v>#DIV/0!</v>
      </c>
      <c r="T888" s="1">
        <v>0</v>
      </c>
      <c r="U888" s="1">
        <v>0</v>
      </c>
      <c r="V888">
        <f>T888*'GEOMETRIC INPUTS'!S888</f>
        <v>0</v>
      </c>
      <c r="W888">
        <v>887</v>
      </c>
      <c r="X888">
        <f t="shared" si="224"/>
        <v>0</v>
      </c>
      <c r="Y888">
        <f t="shared" si="225"/>
        <v>0</v>
      </c>
      <c r="Z888" s="27" t="e">
        <f t="shared" si="226"/>
        <v>#DIV/0!</v>
      </c>
      <c r="AA888" s="27" t="e">
        <f t="shared" si="227"/>
        <v>#DIV/0!</v>
      </c>
      <c r="AB888" s="27" t="e">
        <f t="shared" si="228"/>
        <v>#DIV/0!</v>
      </c>
      <c r="AC888" t="e">
        <f t="shared" si="229"/>
        <v>#DIV/0!</v>
      </c>
      <c r="AD888" s="24">
        <f>'GT Data'!D890</f>
        <v>0</v>
      </c>
      <c r="AE888" s="25" t="e">
        <f t="shared" si="230"/>
        <v>#DIV/0!</v>
      </c>
      <c r="AF888" s="25" t="e">
        <f t="shared" si="231"/>
        <v>#DIV/0!</v>
      </c>
      <c r="AG888" s="25" t="e">
        <f t="shared" si="232"/>
        <v>#DIV/0!</v>
      </c>
      <c r="AH888" s="25">
        <v>0</v>
      </c>
      <c r="AI888" s="25">
        <v>0</v>
      </c>
      <c r="AJ888" s="25">
        <f t="shared" si="233"/>
        <v>0</v>
      </c>
      <c r="AK888" s="24">
        <f>'GT Data'!N890</f>
        <v>0</v>
      </c>
      <c r="AL888" s="25" t="e">
        <f t="shared" si="234"/>
        <v>#DIV/0!</v>
      </c>
      <c r="AM888" s="25" t="e">
        <f t="shared" si="235"/>
        <v>#DIV/0!</v>
      </c>
      <c r="AN888" s="25" t="e">
        <f t="shared" si="236"/>
        <v>#DIV/0!</v>
      </c>
      <c r="AO888" s="25">
        <v>0</v>
      </c>
      <c r="AP888" s="25">
        <v>0</v>
      </c>
      <c r="AQ888" s="25" t="e">
        <f t="shared" si="237"/>
        <v>#DIV/0!</v>
      </c>
    </row>
    <row r="889" spans="1:43" x14ac:dyDescent="0.3">
      <c r="A889">
        <f>'Calculated Tab Properties'!A889</f>
        <v>0</v>
      </c>
      <c r="B889">
        <f>'Calculated Tab Properties'!B889</f>
        <v>0</v>
      </c>
      <c r="C889">
        <f>'Calculated Tab Properties'!C889</f>
        <v>0</v>
      </c>
      <c r="D889">
        <f>'Calculated Tab Properties'!D889</f>
        <v>0</v>
      </c>
      <c r="E889">
        <f>'Calculated Tab Properties'!E889</f>
        <v>0</v>
      </c>
      <c r="F889">
        <f>'Calculated Tab Properties'!F889</f>
        <v>0</v>
      </c>
      <c r="G889">
        <f>'Calculated Tab Properties'!G889</f>
        <v>0</v>
      </c>
      <c r="H889">
        <f>'Calculated Tab Properties'!H889</f>
        <v>0</v>
      </c>
      <c r="I889">
        <f>'Calculated Tab Properties'!I889</f>
        <v>0</v>
      </c>
      <c r="J889" s="20" t="e">
        <f>'Calculated Tab Properties'!J889</f>
        <v>#DIV/0!</v>
      </c>
      <c r="K889">
        <v>0</v>
      </c>
      <c r="L889">
        <v>0</v>
      </c>
      <c r="M889">
        <v>0</v>
      </c>
      <c r="N889">
        <v>0</v>
      </c>
      <c r="O889" s="27">
        <f>'Calculated Tab Properties'!O889</f>
        <v>0</v>
      </c>
      <c r="P889" s="27">
        <f>'Calculated Tab Properties'!P889</f>
        <v>0</v>
      </c>
      <c r="Q889">
        <f>'Calculated Tab Properties'!Q889</f>
        <v>-300</v>
      </c>
      <c r="R889" t="e">
        <f>'Calculated Tab Properties'!R889</f>
        <v>#DIV/0!</v>
      </c>
      <c r="T889" s="1">
        <v>0</v>
      </c>
      <c r="U889" s="1">
        <v>0</v>
      </c>
      <c r="V889">
        <f>T889*'GEOMETRIC INPUTS'!S889</f>
        <v>0</v>
      </c>
      <c r="W889">
        <v>888</v>
      </c>
      <c r="X889">
        <f t="shared" si="224"/>
        <v>0</v>
      </c>
      <c r="Y889">
        <f t="shared" si="225"/>
        <v>0</v>
      </c>
      <c r="Z889" s="27" t="e">
        <f t="shared" si="226"/>
        <v>#DIV/0!</v>
      </c>
      <c r="AA889" s="27" t="e">
        <f t="shared" si="227"/>
        <v>#DIV/0!</v>
      </c>
      <c r="AB889" s="27" t="e">
        <f t="shared" si="228"/>
        <v>#DIV/0!</v>
      </c>
      <c r="AC889" t="e">
        <f t="shared" si="229"/>
        <v>#DIV/0!</v>
      </c>
      <c r="AD889" s="24">
        <f>'GT Data'!D891</f>
        <v>0</v>
      </c>
      <c r="AE889" s="25" t="e">
        <f t="shared" si="230"/>
        <v>#DIV/0!</v>
      </c>
      <c r="AF889" s="25" t="e">
        <f t="shared" si="231"/>
        <v>#DIV/0!</v>
      </c>
      <c r="AG889" s="25" t="e">
        <f t="shared" si="232"/>
        <v>#DIV/0!</v>
      </c>
      <c r="AH889" s="25">
        <v>0</v>
      </c>
      <c r="AI889" s="25">
        <v>0</v>
      </c>
      <c r="AJ889" s="25">
        <f t="shared" si="233"/>
        <v>0</v>
      </c>
      <c r="AK889" s="24">
        <f>'GT Data'!N891</f>
        <v>0</v>
      </c>
      <c r="AL889" s="25" t="e">
        <f t="shared" si="234"/>
        <v>#DIV/0!</v>
      </c>
      <c r="AM889" s="25" t="e">
        <f t="shared" si="235"/>
        <v>#DIV/0!</v>
      </c>
      <c r="AN889" s="25" t="e">
        <f t="shared" si="236"/>
        <v>#DIV/0!</v>
      </c>
      <c r="AO889" s="25">
        <v>0</v>
      </c>
      <c r="AP889" s="25">
        <v>0</v>
      </c>
      <c r="AQ889" s="25" t="e">
        <f t="shared" si="237"/>
        <v>#DIV/0!</v>
      </c>
    </row>
    <row r="890" spans="1:43" x14ac:dyDescent="0.3">
      <c r="A890">
        <f>'Calculated Tab Properties'!A890</f>
        <v>0</v>
      </c>
      <c r="B890">
        <f>'Calculated Tab Properties'!B890</f>
        <v>0</v>
      </c>
      <c r="C890">
        <f>'Calculated Tab Properties'!C890</f>
        <v>0</v>
      </c>
      <c r="D890">
        <f>'Calculated Tab Properties'!D890</f>
        <v>0</v>
      </c>
      <c r="E890">
        <f>'Calculated Tab Properties'!E890</f>
        <v>0</v>
      </c>
      <c r="F890">
        <f>'Calculated Tab Properties'!F890</f>
        <v>0</v>
      </c>
      <c r="G890">
        <f>'Calculated Tab Properties'!G890</f>
        <v>0</v>
      </c>
      <c r="H890">
        <f>'Calculated Tab Properties'!H890</f>
        <v>0</v>
      </c>
      <c r="I890">
        <f>'Calculated Tab Properties'!I890</f>
        <v>0</v>
      </c>
      <c r="J890" s="20" t="e">
        <f>'Calculated Tab Properties'!J890</f>
        <v>#DIV/0!</v>
      </c>
      <c r="K890">
        <v>0</v>
      </c>
      <c r="L890">
        <v>0</v>
      </c>
      <c r="M890">
        <v>0</v>
      </c>
      <c r="N890">
        <v>0</v>
      </c>
      <c r="O890" s="27">
        <f>'Calculated Tab Properties'!O890</f>
        <v>0</v>
      </c>
      <c r="P890" s="27">
        <f>'Calculated Tab Properties'!P890</f>
        <v>0</v>
      </c>
      <c r="Q890">
        <f>'Calculated Tab Properties'!Q890</f>
        <v>-300</v>
      </c>
      <c r="R890" t="e">
        <f>'Calculated Tab Properties'!R890</f>
        <v>#DIV/0!</v>
      </c>
      <c r="T890" s="1">
        <v>0</v>
      </c>
      <c r="U890" s="1">
        <v>0</v>
      </c>
      <c r="V890">
        <f>T890*'GEOMETRIC INPUTS'!S890</f>
        <v>0</v>
      </c>
      <c r="W890">
        <v>889</v>
      </c>
      <c r="X890">
        <f t="shared" si="224"/>
        <v>0</v>
      </c>
      <c r="Y890">
        <f t="shared" si="225"/>
        <v>0</v>
      </c>
      <c r="Z890" s="27" t="e">
        <f t="shared" si="226"/>
        <v>#DIV/0!</v>
      </c>
      <c r="AA890" s="27" t="e">
        <f t="shared" si="227"/>
        <v>#DIV/0!</v>
      </c>
      <c r="AB890" s="27" t="e">
        <f t="shared" si="228"/>
        <v>#DIV/0!</v>
      </c>
      <c r="AC890" t="e">
        <f t="shared" si="229"/>
        <v>#DIV/0!</v>
      </c>
      <c r="AD890" s="24">
        <f>'GT Data'!D892</f>
        <v>0</v>
      </c>
      <c r="AE890" s="25" t="e">
        <f t="shared" si="230"/>
        <v>#DIV/0!</v>
      </c>
      <c r="AF890" s="25" t="e">
        <f t="shared" si="231"/>
        <v>#DIV/0!</v>
      </c>
      <c r="AG890" s="25" t="e">
        <f t="shared" si="232"/>
        <v>#DIV/0!</v>
      </c>
      <c r="AH890" s="25">
        <v>0</v>
      </c>
      <c r="AI890" s="25">
        <v>0</v>
      </c>
      <c r="AJ890" s="25">
        <f t="shared" si="233"/>
        <v>0</v>
      </c>
      <c r="AK890" s="24">
        <f>'GT Data'!N892</f>
        <v>0</v>
      </c>
      <c r="AL890" s="25" t="e">
        <f t="shared" si="234"/>
        <v>#DIV/0!</v>
      </c>
      <c r="AM890" s="25" t="e">
        <f t="shared" si="235"/>
        <v>#DIV/0!</v>
      </c>
      <c r="AN890" s="25" t="e">
        <f t="shared" si="236"/>
        <v>#DIV/0!</v>
      </c>
      <c r="AO890" s="25">
        <v>0</v>
      </c>
      <c r="AP890" s="25">
        <v>0</v>
      </c>
      <c r="AQ890" s="25" t="e">
        <f t="shared" si="237"/>
        <v>#DIV/0!</v>
      </c>
    </row>
    <row r="891" spans="1:43" x14ac:dyDescent="0.3">
      <c r="A891">
        <f>'Calculated Tab Properties'!A891</f>
        <v>0</v>
      </c>
      <c r="B891">
        <f>'Calculated Tab Properties'!B891</f>
        <v>0</v>
      </c>
      <c r="C891">
        <f>'Calculated Tab Properties'!C891</f>
        <v>0</v>
      </c>
      <c r="D891">
        <f>'Calculated Tab Properties'!D891</f>
        <v>0</v>
      </c>
      <c r="E891">
        <f>'Calculated Tab Properties'!E891</f>
        <v>0</v>
      </c>
      <c r="F891">
        <f>'Calculated Tab Properties'!F891</f>
        <v>0</v>
      </c>
      <c r="G891">
        <f>'Calculated Tab Properties'!G891</f>
        <v>0</v>
      </c>
      <c r="H891">
        <f>'Calculated Tab Properties'!H891</f>
        <v>0</v>
      </c>
      <c r="I891">
        <f>'Calculated Tab Properties'!I891</f>
        <v>0</v>
      </c>
      <c r="J891" s="20" t="e">
        <f>'Calculated Tab Properties'!J891</f>
        <v>#DIV/0!</v>
      </c>
      <c r="K891">
        <v>0</v>
      </c>
      <c r="L891">
        <v>0</v>
      </c>
      <c r="M891">
        <v>0</v>
      </c>
      <c r="N891">
        <v>0</v>
      </c>
      <c r="O891" s="27">
        <f>'Calculated Tab Properties'!O891</f>
        <v>0</v>
      </c>
      <c r="P891" s="27">
        <f>'Calculated Tab Properties'!P891</f>
        <v>0</v>
      </c>
      <c r="Q891">
        <f>'Calculated Tab Properties'!Q891</f>
        <v>-300</v>
      </c>
      <c r="R891" t="e">
        <f>'Calculated Tab Properties'!R891</f>
        <v>#DIV/0!</v>
      </c>
      <c r="T891" s="1">
        <v>0</v>
      </c>
      <c r="U891" s="1">
        <v>0</v>
      </c>
      <c r="V891">
        <f>T891*'GEOMETRIC INPUTS'!S891</f>
        <v>0</v>
      </c>
      <c r="W891">
        <v>890</v>
      </c>
      <c r="X891">
        <f t="shared" si="224"/>
        <v>0</v>
      </c>
      <c r="Y891">
        <f t="shared" si="225"/>
        <v>0</v>
      </c>
      <c r="Z891" s="27" t="e">
        <f t="shared" si="226"/>
        <v>#DIV/0!</v>
      </c>
      <c r="AA891" s="27" t="e">
        <f t="shared" si="227"/>
        <v>#DIV/0!</v>
      </c>
      <c r="AB891" s="27" t="e">
        <f t="shared" si="228"/>
        <v>#DIV/0!</v>
      </c>
      <c r="AC891" t="e">
        <f t="shared" si="229"/>
        <v>#DIV/0!</v>
      </c>
      <c r="AD891" s="24">
        <f>'GT Data'!D893</f>
        <v>0</v>
      </c>
      <c r="AE891" s="25" t="e">
        <f t="shared" si="230"/>
        <v>#DIV/0!</v>
      </c>
      <c r="AF891" s="25" t="e">
        <f t="shared" si="231"/>
        <v>#DIV/0!</v>
      </c>
      <c r="AG891" s="25" t="e">
        <f t="shared" si="232"/>
        <v>#DIV/0!</v>
      </c>
      <c r="AH891" s="25">
        <v>0</v>
      </c>
      <c r="AI891" s="25">
        <v>0</v>
      </c>
      <c r="AJ891" s="25">
        <f t="shared" si="233"/>
        <v>0</v>
      </c>
      <c r="AK891" s="24">
        <f>'GT Data'!N893</f>
        <v>0</v>
      </c>
      <c r="AL891" s="25" t="e">
        <f t="shared" si="234"/>
        <v>#DIV/0!</v>
      </c>
      <c r="AM891" s="25" t="e">
        <f t="shared" si="235"/>
        <v>#DIV/0!</v>
      </c>
      <c r="AN891" s="25" t="e">
        <f t="shared" si="236"/>
        <v>#DIV/0!</v>
      </c>
      <c r="AO891" s="25">
        <v>0</v>
      </c>
      <c r="AP891" s="25">
        <v>0</v>
      </c>
      <c r="AQ891" s="25" t="e">
        <f t="shared" si="237"/>
        <v>#DIV/0!</v>
      </c>
    </row>
    <row r="892" spans="1:43" x14ac:dyDescent="0.3">
      <c r="A892">
        <f>'Calculated Tab Properties'!A892</f>
        <v>0</v>
      </c>
      <c r="B892">
        <f>'Calculated Tab Properties'!B892</f>
        <v>0</v>
      </c>
      <c r="C892">
        <f>'Calculated Tab Properties'!C892</f>
        <v>0</v>
      </c>
      <c r="D892">
        <f>'Calculated Tab Properties'!D892</f>
        <v>0</v>
      </c>
      <c r="E892">
        <f>'Calculated Tab Properties'!E892</f>
        <v>0</v>
      </c>
      <c r="F892">
        <f>'Calculated Tab Properties'!F892</f>
        <v>0</v>
      </c>
      <c r="G892">
        <f>'Calculated Tab Properties'!G892</f>
        <v>0</v>
      </c>
      <c r="H892">
        <f>'Calculated Tab Properties'!H892</f>
        <v>0</v>
      </c>
      <c r="I892">
        <f>'Calculated Tab Properties'!I892</f>
        <v>0</v>
      </c>
      <c r="J892" s="20" t="e">
        <f>'Calculated Tab Properties'!J892</f>
        <v>#DIV/0!</v>
      </c>
      <c r="K892">
        <v>0</v>
      </c>
      <c r="L892">
        <v>0</v>
      </c>
      <c r="M892">
        <v>0</v>
      </c>
      <c r="N892">
        <v>0</v>
      </c>
      <c r="O892" s="27">
        <f>'Calculated Tab Properties'!O892</f>
        <v>0</v>
      </c>
      <c r="P892" s="27">
        <f>'Calculated Tab Properties'!P892</f>
        <v>0</v>
      </c>
      <c r="Q892">
        <f>'Calculated Tab Properties'!Q892</f>
        <v>-300</v>
      </c>
      <c r="R892" t="e">
        <f>'Calculated Tab Properties'!R892</f>
        <v>#DIV/0!</v>
      </c>
      <c r="T892" s="1">
        <v>0</v>
      </c>
      <c r="U892" s="1">
        <v>0</v>
      </c>
      <c r="V892">
        <f>T892*'GEOMETRIC INPUTS'!S892</f>
        <v>0</v>
      </c>
      <c r="W892">
        <v>891</v>
      </c>
      <c r="X892">
        <f t="shared" si="224"/>
        <v>0</v>
      </c>
      <c r="Y892">
        <f t="shared" si="225"/>
        <v>0</v>
      </c>
      <c r="Z892" s="27" t="e">
        <f t="shared" si="226"/>
        <v>#DIV/0!</v>
      </c>
      <c r="AA892" s="27" t="e">
        <f t="shared" si="227"/>
        <v>#DIV/0!</v>
      </c>
      <c r="AB892" s="27" t="e">
        <f t="shared" si="228"/>
        <v>#DIV/0!</v>
      </c>
      <c r="AC892" t="e">
        <f t="shared" si="229"/>
        <v>#DIV/0!</v>
      </c>
      <c r="AD892" s="24">
        <f>'GT Data'!D894</f>
        <v>0</v>
      </c>
      <c r="AE892" s="25" t="e">
        <f t="shared" si="230"/>
        <v>#DIV/0!</v>
      </c>
      <c r="AF892" s="25" t="e">
        <f t="shared" si="231"/>
        <v>#DIV/0!</v>
      </c>
      <c r="AG892" s="25" t="e">
        <f t="shared" si="232"/>
        <v>#DIV/0!</v>
      </c>
      <c r="AH892" s="25">
        <v>0</v>
      </c>
      <c r="AI892" s="25">
        <v>0</v>
      </c>
      <c r="AJ892" s="25">
        <f t="shared" si="233"/>
        <v>0</v>
      </c>
      <c r="AK892" s="24">
        <f>'GT Data'!N894</f>
        <v>0</v>
      </c>
      <c r="AL892" s="25" t="e">
        <f t="shared" si="234"/>
        <v>#DIV/0!</v>
      </c>
      <c r="AM892" s="25" t="e">
        <f t="shared" si="235"/>
        <v>#DIV/0!</v>
      </c>
      <c r="AN892" s="25" t="e">
        <f t="shared" si="236"/>
        <v>#DIV/0!</v>
      </c>
      <c r="AO892" s="25">
        <v>0</v>
      </c>
      <c r="AP892" s="25">
        <v>0</v>
      </c>
      <c r="AQ892" s="25" t="e">
        <f t="shared" si="237"/>
        <v>#DIV/0!</v>
      </c>
    </row>
    <row r="893" spans="1:43" x14ac:dyDescent="0.3">
      <c r="A893">
        <f>'Calculated Tab Properties'!A893</f>
        <v>0</v>
      </c>
      <c r="B893">
        <f>'Calculated Tab Properties'!B893</f>
        <v>0</v>
      </c>
      <c r="C893">
        <f>'Calculated Tab Properties'!C893</f>
        <v>0</v>
      </c>
      <c r="D893">
        <f>'Calculated Tab Properties'!D893</f>
        <v>0</v>
      </c>
      <c r="E893">
        <f>'Calculated Tab Properties'!E893</f>
        <v>0</v>
      </c>
      <c r="F893">
        <f>'Calculated Tab Properties'!F893</f>
        <v>0</v>
      </c>
      <c r="G893">
        <f>'Calculated Tab Properties'!G893</f>
        <v>0</v>
      </c>
      <c r="H893">
        <f>'Calculated Tab Properties'!H893</f>
        <v>0</v>
      </c>
      <c r="I893">
        <f>'Calculated Tab Properties'!I893</f>
        <v>0</v>
      </c>
      <c r="J893" s="20" t="e">
        <f>'Calculated Tab Properties'!J893</f>
        <v>#DIV/0!</v>
      </c>
      <c r="K893">
        <v>0</v>
      </c>
      <c r="L893">
        <v>0</v>
      </c>
      <c r="M893">
        <v>0</v>
      </c>
      <c r="N893">
        <v>0</v>
      </c>
      <c r="O893" s="27">
        <f>'Calculated Tab Properties'!O893</f>
        <v>0</v>
      </c>
      <c r="P893" s="27">
        <f>'Calculated Tab Properties'!P893</f>
        <v>0</v>
      </c>
      <c r="Q893">
        <f>'Calculated Tab Properties'!Q893</f>
        <v>-300</v>
      </c>
      <c r="R893" t="e">
        <f>'Calculated Tab Properties'!R893</f>
        <v>#DIV/0!</v>
      </c>
      <c r="T893" s="1">
        <v>0</v>
      </c>
      <c r="U893" s="1">
        <v>0</v>
      </c>
      <c r="V893">
        <f>T893*'GEOMETRIC INPUTS'!S893</f>
        <v>0</v>
      </c>
      <c r="W893">
        <v>892</v>
      </c>
      <c r="X893">
        <f t="shared" si="224"/>
        <v>0</v>
      </c>
      <c r="Y893">
        <f t="shared" si="225"/>
        <v>0</v>
      </c>
      <c r="Z893" s="27" t="e">
        <f t="shared" si="226"/>
        <v>#DIV/0!</v>
      </c>
      <c r="AA893" s="27" t="e">
        <f t="shared" si="227"/>
        <v>#DIV/0!</v>
      </c>
      <c r="AB893" s="27" t="e">
        <f t="shared" si="228"/>
        <v>#DIV/0!</v>
      </c>
      <c r="AC893" t="e">
        <f t="shared" si="229"/>
        <v>#DIV/0!</v>
      </c>
      <c r="AD893" s="24">
        <f>'GT Data'!D895</f>
        <v>0</v>
      </c>
      <c r="AE893" s="25" t="e">
        <f t="shared" si="230"/>
        <v>#DIV/0!</v>
      </c>
      <c r="AF893" s="25" t="e">
        <f t="shared" si="231"/>
        <v>#DIV/0!</v>
      </c>
      <c r="AG893" s="25" t="e">
        <f t="shared" si="232"/>
        <v>#DIV/0!</v>
      </c>
      <c r="AH893" s="25">
        <v>0</v>
      </c>
      <c r="AI893" s="25">
        <v>0</v>
      </c>
      <c r="AJ893" s="25">
        <f t="shared" si="233"/>
        <v>0</v>
      </c>
      <c r="AK893" s="24">
        <f>'GT Data'!N895</f>
        <v>0</v>
      </c>
      <c r="AL893" s="25" t="e">
        <f t="shared" si="234"/>
        <v>#DIV/0!</v>
      </c>
      <c r="AM893" s="25" t="e">
        <f t="shared" si="235"/>
        <v>#DIV/0!</v>
      </c>
      <c r="AN893" s="25" t="e">
        <f t="shared" si="236"/>
        <v>#DIV/0!</v>
      </c>
      <c r="AO893" s="25">
        <v>0</v>
      </c>
      <c r="AP893" s="25">
        <v>0</v>
      </c>
      <c r="AQ893" s="25" t="e">
        <f t="shared" si="237"/>
        <v>#DIV/0!</v>
      </c>
    </row>
    <row r="894" spans="1:43" x14ac:dyDescent="0.3">
      <c r="A894">
        <f>'Calculated Tab Properties'!A894</f>
        <v>0</v>
      </c>
      <c r="B894">
        <f>'Calculated Tab Properties'!B894</f>
        <v>0</v>
      </c>
      <c r="C894">
        <f>'Calculated Tab Properties'!C894</f>
        <v>0</v>
      </c>
      <c r="D894">
        <f>'Calculated Tab Properties'!D894</f>
        <v>0</v>
      </c>
      <c r="E894">
        <f>'Calculated Tab Properties'!E894</f>
        <v>0</v>
      </c>
      <c r="F894">
        <f>'Calculated Tab Properties'!F894</f>
        <v>0</v>
      </c>
      <c r="G894">
        <f>'Calculated Tab Properties'!G894</f>
        <v>0</v>
      </c>
      <c r="H894">
        <f>'Calculated Tab Properties'!H894</f>
        <v>0</v>
      </c>
      <c r="I894">
        <f>'Calculated Tab Properties'!I894</f>
        <v>0</v>
      </c>
      <c r="J894" s="20" t="e">
        <f>'Calculated Tab Properties'!J894</f>
        <v>#DIV/0!</v>
      </c>
      <c r="K894">
        <v>0</v>
      </c>
      <c r="L894">
        <v>0</v>
      </c>
      <c r="M894">
        <v>0</v>
      </c>
      <c r="N894">
        <v>0</v>
      </c>
      <c r="O894" s="27">
        <f>'Calculated Tab Properties'!O894</f>
        <v>0</v>
      </c>
      <c r="P894" s="27">
        <f>'Calculated Tab Properties'!P894</f>
        <v>0</v>
      </c>
      <c r="Q894">
        <f>'Calculated Tab Properties'!Q894</f>
        <v>-300</v>
      </c>
      <c r="R894" t="e">
        <f>'Calculated Tab Properties'!R894</f>
        <v>#DIV/0!</v>
      </c>
      <c r="T894" s="1">
        <v>0</v>
      </c>
      <c r="U894" s="1">
        <v>0</v>
      </c>
      <c r="V894">
        <f>T894*'GEOMETRIC INPUTS'!S894</f>
        <v>0</v>
      </c>
      <c r="W894">
        <v>893</v>
      </c>
      <c r="X894">
        <f t="shared" si="224"/>
        <v>0</v>
      </c>
      <c r="Y894">
        <f t="shared" si="225"/>
        <v>0</v>
      </c>
      <c r="Z894" s="27" t="e">
        <f t="shared" si="226"/>
        <v>#DIV/0!</v>
      </c>
      <c r="AA894" s="27" t="e">
        <f t="shared" si="227"/>
        <v>#DIV/0!</v>
      </c>
      <c r="AB894" s="27" t="e">
        <f t="shared" si="228"/>
        <v>#DIV/0!</v>
      </c>
      <c r="AC894" t="e">
        <f t="shared" si="229"/>
        <v>#DIV/0!</v>
      </c>
      <c r="AD894" s="24">
        <f>'GT Data'!D896</f>
        <v>0</v>
      </c>
      <c r="AE894" s="25" t="e">
        <f t="shared" si="230"/>
        <v>#DIV/0!</v>
      </c>
      <c r="AF894" s="25" t="e">
        <f t="shared" si="231"/>
        <v>#DIV/0!</v>
      </c>
      <c r="AG894" s="25" t="e">
        <f t="shared" si="232"/>
        <v>#DIV/0!</v>
      </c>
      <c r="AH894" s="25">
        <v>0</v>
      </c>
      <c r="AI894" s="25">
        <v>0</v>
      </c>
      <c r="AJ894" s="25">
        <f t="shared" si="233"/>
        <v>0</v>
      </c>
      <c r="AK894" s="24">
        <f>'GT Data'!N896</f>
        <v>0</v>
      </c>
      <c r="AL894" s="25" t="e">
        <f t="shared" si="234"/>
        <v>#DIV/0!</v>
      </c>
      <c r="AM894" s="25" t="e">
        <f t="shared" si="235"/>
        <v>#DIV/0!</v>
      </c>
      <c r="AN894" s="25" t="e">
        <f t="shared" si="236"/>
        <v>#DIV/0!</v>
      </c>
      <c r="AO894" s="25">
        <v>0</v>
      </c>
      <c r="AP894" s="25">
        <v>0</v>
      </c>
      <c r="AQ894" s="25" t="e">
        <f t="shared" si="237"/>
        <v>#DIV/0!</v>
      </c>
    </row>
    <row r="895" spans="1:43" x14ac:dyDescent="0.3">
      <c r="A895">
        <f>'Calculated Tab Properties'!A895</f>
        <v>0</v>
      </c>
      <c r="B895">
        <f>'Calculated Tab Properties'!B895</f>
        <v>0</v>
      </c>
      <c r="C895">
        <f>'Calculated Tab Properties'!C895</f>
        <v>0</v>
      </c>
      <c r="D895">
        <f>'Calculated Tab Properties'!D895</f>
        <v>0</v>
      </c>
      <c r="E895">
        <f>'Calculated Tab Properties'!E895</f>
        <v>0</v>
      </c>
      <c r="F895">
        <f>'Calculated Tab Properties'!F895</f>
        <v>0</v>
      </c>
      <c r="G895">
        <f>'Calculated Tab Properties'!G895</f>
        <v>0</v>
      </c>
      <c r="H895">
        <f>'Calculated Tab Properties'!H895</f>
        <v>0</v>
      </c>
      <c r="I895">
        <f>'Calculated Tab Properties'!I895</f>
        <v>0</v>
      </c>
      <c r="J895" s="20" t="e">
        <f>'Calculated Tab Properties'!J895</f>
        <v>#DIV/0!</v>
      </c>
      <c r="K895">
        <v>0</v>
      </c>
      <c r="L895">
        <v>0</v>
      </c>
      <c r="M895">
        <v>0</v>
      </c>
      <c r="N895">
        <v>0</v>
      </c>
      <c r="O895" s="27">
        <f>'Calculated Tab Properties'!O895</f>
        <v>0</v>
      </c>
      <c r="P895" s="27">
        <f>'Calculated Tab Properties'!P895</f>
        <v>0</v>
      </c>
      <c r="Q895">
        <f>'Calculated Tab Properties'!Q895</f>
        <v>-300</v>
      </c>
      <c r="R895" t="e">
        <f>'Calculated Tab Properties'!R895</f>
        <v>#DIV/0!</v>
      </c>
      <c r="T895" s="1">
        <v>0</v>
      </c>
      <c r="U895" s="1">
        <v>0</v>
      </c>
      <c r="V895">
        <f>T895*'GEOMETRIC INPUTS'!S895</f>
        <v>0</v>
      </c>
      <c r="W895">
        <v>894</v>
      </c>
      <c r="X895">
        <f t="shared" si="224"/>
        <v>0</v>
      </c>
      <c r="Y895">
        <f t="shared" si="225"/>
        <v>0</v>
      </c>
      <c r="Z895" s="27" t="e">
        <f t="shared" si="226"/>
        <v>#DIV/0!</v>
      </c>
      <c r="AA895" s="27" t="e">
        <f t="shared" si="227"/>
        <v>#DIV/0!</v>
      </c>
      <c r="AB895" s="27" t="e">
        <f t="shared" si="228"/>
        <v>#DIV/0!</v>
      </c>
      <c r="AC895" t="e">
        <f t="shared" si="229"/>
        <v>#DIV/0!</v>
      </c>
      <c r="AD895" s="24">
        <f>'GT Data'!D897</f>
        <v>0</v>
      </c>
      <c r="AE895" s="25" t="e">
        <f t="shared" si="230"/>
        <v>#DIV/0!</v>
      </c>
      <c r="AF895" s="25" t="e">
        <f t="shared" si="231"/>
        <v>#DIV/0!</v>
      </c>
      <c r="AG895" s="25" t="e">
        <f t="shared" si="232"/>
        <v>#DIV/0!</v>
      </c>
      <c r="AH895" s="25">
        <v>0</v>
      </c>
      <c r="AI895" s="25">
        <v>0</v>
      </c>
      <c r="AJ895" s="25">
        <f t="shared" si="233"/>
        <v>0</v>
      </c>
      <c r="AK895" s="24">
        <f>'GT Data'!N897</f>
        <v>0</v>
      </c>
      <c r="AL895" s="25" t="e">
        <f t="shared" si="234"/>
        <v>#DIV/0!</v>
      </c>
      <c r="AM895" s="25" t="e">
        <f t="shared" si="235"/>
        <v>#DIV/0!</v>
      </c>
      <c r="AN895" s="25" t="e">
        <f t="shared" si="236"/>
        <v>#DIV/0!</v>
      </c>
      <c r="AO895" s="25">
        <v>0</v>
      </c>
      <c r="AP895" s="25">
        <v>0</v>
      </c>
      <c r="AQ895" s="25" t="e">
        <f t="shared" si="237"/>
        <v>#DIV/0!</v>
      </c>
    </row>
    <row r="896" spans="1:43" x14ac:dyDescent="0.3">
      <c r="A896">
        <f>'Calculated Tab Properties'!A896</f>
        <v>0</v>
      </c>
      <c r="B896">
        <f>'Calculated Tab Properties'!B896</f>
        <v>0</v>
      </c>
      <c r="C896">
        <f>'Calculated Tab Properties'!C896</f>
        <v>0</v>
      </c>
      <c r="D896">
        <f>'Calculated Tab Properties'!D896</f>
        <v>0</v>
      </c>
      <c r="E896">
        <f>'Calculated Tab Properties'!E896</f>
        <v>0</v>
      </c>
      <c r="F896">
        <f>'Calculated Tab Properties'!F896</f>
        <v>0</v>
      </c>
      <c r="G896">
        <f>'Calculated Tab Properties'!G896</f>
        <v>0</v>
      </c>
      <c r="H896">
        <f>'Calculated Tab Properties'!H896</f>
        <v>0</v>
      </c>
      <c r="I896">
        <f>'Calculated Tab Properties'!I896</f>
        <v>0</v>
      </c>
      <c r="J896" s="20" t="e">
        <f>'Calculated Tab Properties'!J896</f>
        <v>#DIV/0!</v>
      </c>
      <c r="K896">
        <v>0</v>
      </c>
      <c r="L896">
        <v>0</v>
      </c>
      <c r="M896">
        <v>0</v>
      </c>
      <c r="N896">
        <v>0</v>
      </c>
      <c r="O896" s="27">
        <f>'Calculated Tab Properties'!O896</f>
        <v>0</v>
      </c>
      <c r="P896" s="27">
        <f>'Calculated Tab Properties'!P896</f>
        <v>0</v>
      </c>
      <c r="Q896">
        <f>'Calculated Tab Properties'!Q896</f>
        <v>-300</v>
      </c>
      <c r="R896" t="e">
        <f>'Calculated Tab Properties'!R896</f>
        <v>#DIV/0!</v>
      </c>
      <c r="T896" s="1">
        <v>0</v>
      </c>
      <c r="U896" s="1">
        <v>0</v>
      </c>
      <c r="V896">
        <f>T896*'GEOMETRIC INPUTS'!S896</f>
        <v>0</v>
      </c>
      <c r="W896">
        <v>895</v>
      </c>
      <c r="X896">
        <f t="shared" si="224"/>
        <v>0</v>
      </c>
      <c r="Y896">
        <f t="shared" si="225"/>
        <v>0</v>
      </c>
      <c r="Z896" s="27" t="e">
        <f t="shared" si="226"/>
        <v>#DIV/0!</v>
      </c>
      <c r="AA896" s="27" t="e">
        <f t="shared" si="227"/>
        <v>#DIV/0!</v>
      </c>
      <c r="AB896" s="27" t="e">
        <f t="shared" si="228"/>
        <v>#DIV/0!</v>
      </c>
      <c r="AC896" t="e">
        <f t="shared" si="229"/>
        <v>#DIV/0!</v>
      </c>
      <c r="AD896" s="24">
        <f>'GT Data'!D898</f>
        <v>0</v>
      </c>
      <c r="AE896" s="25" t="e">
        <f t="shared" si="230"/>
        <v>#DIV/0!</v>
      </c>
      <c r="AF896" s="25" t="e">
        <f t="shared" si="231"/>
        <v>#DIV/0!</v>
      </c>
      <c r="AG896" s="25" t="e">
        <f t="shared" si="232"/>
        <v>#DIV/0!</v>
      </c>
      <c r="AH896" s="25">
        <v>0</v>
      </c>
      <c r="AI896" s="25">
        <v>0</v>
      </c>
      <c r="AJ896" s="25">
        <f t="shared" si="233"/>
        <v>0</v>
      </c>
      <c r="AK896" s="24">
        <f>'GT Data'!N898</f>
        <v>0</v>
      </c>
      <c r="AL896" s="25" t="e">
        <f t="shared" si="234"/>
        <v>#DIV/0!</v>
      </c>
      <c r="AM896" s="25" t="e">
        <f t="shared" si="235"/>
        <v>#DIV/0!</v>
      </c>
      <c r="AN896" s="25" t="e">
        <f t="shared" si="236"/>
        <v>#DIV/0!</v>
      </c>
      <c r="AO896" s="25">
        <v>0</v>
      </c>
      <c r="AP896" s="25">
        <v>0</v>
      </c>
      <c r="AQ896" s="25" t="e">
        <f t="shared" si="237"/>
        <v>#DIV/0!</v>
      </c>
    </row>
    <row r="897" spans="1:43" x14ac:dyDescent="0.3">
      <c r="A897">
        <f>'Calculated Tab Properties'!A897</f>
        <v>0</v>
      </c>
      <c r="B897">
        <f>'Calculated Tab Properties'!B897</f>
        <v>0</v>
      </c>
      <c r="C897">
        <f>'Calculated Tab Properties'!C897</f>
        <v>0</v>
      </c>
      <c r="D897">
        <f>'Calculated Tab Properties'!D897</f>
        <v>0</v>
      </c>
      <c r="E897">
        <f>'Calculated Tab Properties'!E897</f>
        <v>0</v>
      </c>
      <c r="F897">
        <f>'Calculated Tab Properties'!F897</f>
        <v>0</v>
      </c>
      <c r="G897">
        <f>'Calculated Tab Properties'!G897</f>
        <v>0</v>
      </c>
      <c r="H897">
        <f>'Calculated Tab Properties'!H897</f>
        <v>0</v>
      </c>
      <c r="I897">
        <f>'Calculated Tab Properties'!I897</f>
        <v>0</v>
      </c>
      <c r="J897" s="20" t="e">
        <f>'Calculated Tab Properties'!J897</f>
        <v>#DIV/0!</v>
      </c>
      <c r="K897">
        <v>0</v>
      </c>
      <c r="L897">
        <v>0</v>
      </c>
      <c r="M897">
        <v>0</v>
      </c>
      <c r="N897">
        <v>0</v>
      </c>
      <c r="O897" s="27">
        <f>'Calculated Tab Properties'!O897</f>
        <v>0</v>
      </c>
      <c r="P897" s="27">
        <f>'Calculated Tab Properties'!P897</f>
        <v>0</v>
      </c>
      <c r="Q897">
        <f>'Calculated Tab Properties'!Q897</f>
        <v>-300</v>
      </c>
      <c r="R897" t="e">
        <f>'Calculated Tab Properties'!R897</f>
        <v>#DIV/0!</v>
      </c>
      <c r="T897" s="1">
        <v>0</v>
      </c>
      <c r="U897" s="1">
        <v>0</v>
      </c>
      <c r="V897">
        <f>T897*'GEOMETRIC INPUTS'!S897</f>
        <v>0</v>
      </c>
      <c r="W897">
        <v>896</v>
      </c>
      <c r="X897">
        <f t="shared" si="224"/>
        <v>0</v>
      </c>
      <c r="Y897">
        <f t="shared" si="225"/>
        <v>0</v>
      </c>
      <c r="Z897" s="27" t="e">
        <f t="shared" si="226"/>
        <v>#DIV/0!</v>
      </c>
      <c r="AA897" s="27" t="e">
        <f t="shared" si="227"/>
        <v>#DIV/0!</v>
      </c>
      <c r="AB897" s="27" t="e">
        <f t="shared" si="228"/>
        <v>#DIV/0!</v>
      </c>
      <c r="AC897" t="e">
        <f t="shared" si="229"/>
        <v>#DIV/0!</v>
      </c>
      <c r="AD897" s="24">
        <f>'GT Data'!D899</f>
        <v>0</v>
      </c>
      <c r="AE897" s="25" t="e">
        <f t="shared" si="230"/>
        <v>#DIV/0!</v>
      </c>
      <c r="AF897" s="25" t="e">
        <f t="shared" si="231"/>
        <v>#DIV/0!</v>
      </c>
      <c r="AG897" s="25" t="e">
        <f t="shared" si="232"/>
        <v>#DIV/0!</v>
      </c>
      <c r="AH897" s="25">
        <v>0</v>
      </c>
      <c r="AI897" s="25">
        <v>0</v>
      </c>
      <c r="AJ897" s="25">
        <f t="shared" si="233"/>
        <v>0</v>
      </c>
      <c r="AK897" s="24">
        <f>'GT Data'!N899</f>
        <v>0</v>
      </c>
      <c r="AL897" s="25" t="e">
        <f t="shared" si="234"/>
        <v>#DIV/0!</v>
      </c>
      <c r="AM897" s="25" t="e">
        <f t="shared" si="235"/>
        <v>#DIV/0!</v>
      </c>
      <c r="AN897" s="25" t="e">
        <f t="shared" si="236"/>
        <v>#DIV/0!</v>
      </c>
      <c r="AO897" s="25">
        <v>0</v>
      </c>
      <c r="AP897" s="25">
        <v>0</v>
      </c>
      <c r="AQ897" s="25" t="e">
        <f t="shared" si="237"/>
        <v>#DIV/0!</v>
      </c>
    </row>
    <row r="898" spans="1:43" x14ac:dyDescent="0.3">
      <c r="A898">
        <f>'Calculated Tab Properties'!A898</f>
        <v>0</v>
      </c>
      <c r="B898">
        <f>'Calculated Tab Properties'!B898</f>
        <v>0</v>
      </c>
      <c r="C898">
        <f>'Calculated Tab Properties'!C898</f>
        <v>0</v>
      </c>
      <c r="D898">
        <f>'Calculated Tab Properties'!D898</f>
        <v>0</v>
      </c>
      <c r="E898">
        <f>'Calculated Tab Properties'!E898</f>
        <v>0</v>
      </c>
      <c r="F898">
        <f>'Calculated Tab Properties'!F898</f>
        <v>0</v>
      </c>
      <c r="G898">
        <f>'Calculated Tab Properties'!G898</f>
        <v>0</v>
      </c>
      <c r="H898">
        <f>'Calculated Tab Properties'!H898</f>
        <v>0</v>
      </c>
      <c r="I898">
        <f>'Calculated Tab Properties'!I898</f>
        <v>0</v>
      </c>
      <c r="J898" s="20" t="e">
        <f>'Calculated Tab Properties'!J898</f>
        <v>#DIV/0!</v>
      </c>
      <c r="K898">
        <v>0</v>
      </c>
      <c r="L898">
        <v>0</v>
      </c>
      <c r="M898">
        <v>0</v>
      </c>
      <c r="N898">
        <v>0</v>
      </c>
      <c r="O898" s="27">
        <f>'Calculated Tab Properties'!O898</f>
        <v>0</v>
      </c>
      <c r="P898" s="27">
        <f>'Calculated Tab Properties'!P898</f>
        <v>0</v>
      </c>
      <c r="Q898">
        <f>'Calculated Tab Properties'!Q898</f>
        <v>-300</v>
      </c>
      <c r="R898" t="e">
        <f>'Calculated Tab Properties'!R898</f>
        <v>#DIV/0!</v>
      </c>
      <c r="T898" s="1">
        <v>0</v>
      </c>
      <c r="U898" s="1">
        <v>0</v>
      </c>
      <c r="V898">
        <f>T898*'GEOMETRIC INPUTS'!S898</f>
        <v>0</v>
      </c>
      <c r="W898">
        <v>897</v>
      </c>
      <c r="X898">
        <f t="shared" si="224"/>
        <v>0</v>
      </c>
      <c r="Y898">
        <f t="shared" si="225"/>
        <v>0</v>
      </c>
      <c r="Z898" s="27" t="e">
        <f t="shared" si="226"/>
        <v>#DIV/0!</v>
      </c>
      <c r="AA898" s="27" t="e">
        <f t="shared" si="227"/>
        <v>#DIV/0!</v>
      </c>
      <c r="AB898" s="27" t="e">
        <f t="shared" si="228"/>
        <v>#DIV/0!</v>
      </c>
      <c r="AC898" t="e">
        <f t="shared" si="229"/>
        <v>#DIV/0!</v>
      </c>
      <c r="AD898" s="24">
        <f>'GT Data'!D900</f>
        <v>0</v>
      </c>
      <c r="AE898" s="25" t="e">
        <f t="shared" si="230"/>
        <v>#DIV/0!</v>
      </c>
      <c r="AF898" s="25" t="e">
        <f t="shared" si="231"/>
        <v>#DIV/0!</v>
      </c>
      <c r="AG898" s="25" t="e">
        <f t="shared" si="232"/>
        <v>#DIV/0!</v>
      </c>
      <c r="AH898" s="25">
        <v>0</v>
      </c>
      <c r="AI898" s="25">
        <v>0</v>
      </c>
      <c r="AJ898" s="25">
        <f t="shared" si="233"/>
        <v>0</v>
      </c>
      <c r="AK898" s="24">
        <f>'GT Data'!N900</f>
        <v>0</v>
      </c>
      <c r="AL898" s="25" t="e">
        <f t="shared" si="234"/>
        <v>#DIV/0!</v>
      </c>
      <c r="AM898" s="25" t="e">
        <f t="shared" si="235"/>
        <v>#DIV/0!</v>
      </c>
      <c r="AN898" s="25" t="e">
        <f t="shared" si="236"/>
        <v>#DIV/0!</v>
      </c>
      <c r="AO898" s="25">
        <v>0</v>
      </c>
      <c r="AP898" s="25">
        <v>0</v>
      </c>
      <c r="AQ898" s="25" t="e">
        <f t="shared" si="237"/>
        <v>#DIV/0!</v>
      </c>
    </row>
    <row r="899" spans="1:43" x14ac:dyDescent="0.3">
      <c r="A899">
        <f>'Calculated Tab Properties'!A899</f>
        <v>0</v>
      </c>
      <c r="B899">
        <f>'Calculated Tab Properties'!B899</f>
        <v>0</v>
      </c>
      <c r="C899">
        <f>'Calculated Tab Properties'!C899</f>
        <v>0</v>
      </c>
      <c r="D899">
        <f>'Calculated Tab Properties'!D899</f>
        <v>0</v>
      </c>
      <c r="E899">
        <f>'Calculated Tab Properties'!E899</f>
        <v>0</v>
      </c>
      <c r="F899">
        <f>'Calculated Tab Properties'!F899</f>
        <v>0</v>
      </c>
      <c r="G899">
        <f>'Calculated Tab Properties'!G899</f>
        <v>0</v>
      </c>
      <c r="H899">
        <f>'Calculated Tab Properties'!H899</f>
        <v>0</v>
      </c>
      <c r="I899">
        <f>'Calculated Tab Properties'!I899</f>
        <v>0</v>
      </c>
      <c r="J899" s="20" t="e">
        <f>'Calculated Tab Properties'!J899</f>
        <v>#DIV/0!</v>
      </c>
      <c r="K899">
        <v>0</v>
      </c>
      <c r="L899">
        <v>0</v>
      </c>
      <c r="M899">
        <v>0</v>
      </c>
      <c r="N899">
        <v>0</v>
      </c>
      <c r="O899" s="27">
        <f>'Calculated Tab Properties'!O899</f>
        <v>0</v>
      </c>
      <c r="P899" s="27">
        <f>'Calculated Tab Properties'!P899</f>
        <v>0</v>
      </c>
      <c r="Q899">
        <f>'Calculated Tab Properties'!Q899</f>
        <v>-300</v>
      </c>
      <c r="R899" t="e">
        <f>'Calculated Tab Properties'!R899</f>
        <v>#DIV/0!</v>
      </c>
      <c r="T899" s="1">
        <v>0</v>
      </c>
      <c r="U899" s="1">
        <v>0</v>
      </c>
      <c r="V899">
        <f>T899*'GEOMETRIC INPUTS'!S899</f>
        <v>0</v>
      </c>
      <c r="W899">
        <v>898</v>
      </c>
      <c r="X899">
        <f t="shared" si="224"/>
        <v>0</v>
      </c>
      <c r="Y899">
        <f t="shared" si="225"/>
        <v>0</v>
      </c>
      <c r="Z899" s="27" t="e">
        <f t="shared" si="226"/>
        <v>#DIV/0!</v>
      </c>
      <c r="AA899" s="27" t="e">
        <f t="shared" si="227"/>
        <v>#DIV/0!</v>
      </c>
      <c r="AB899" s="27" t="e">
        <f t="shared" si="228"/>
        <v>#DIV/0!</v>
      </c>
      <c r="AC899" t="e">
        <f t="shared" si="229"/>
        <v>#DIV/0!</v>
      </c>
      <c r="AD899" s="24">
        <f>'GT Data'!D901</f>
        <v>0</v>
      </c>
      <c r="AE899" s="25" t="e">
        <f t="shared" si="230"/>
        <v>#DIV/0!</v>
      </c>
      <c r="AF899" s="25" t="e">
        <f t="shared" si="231"/>
        <v>#DIV/0!</v>
      </c>
      <c r="AG899" s="25" t="e">
        <f t="shared" si="232"/>
        <v>#DIV/0!</v>
      </c>
      <c r="AH899" s="25">
        <v>0</v>
      </c>
      <c r="AI899" s="25">
        <v>0</v>
      </c>
      <c r="AJ899" s="25">
        <f t="shared" si="233"/>
        <v>0</v>
      </c>
      <c r="AK899" s="24">
        <f>'GT Data'!N901</f>
        <v>0</v>
      </c>
      <c r="AL899" s="25" t="e">
        <f t="shared" si="234"/>
        <v>#DIV/0!</v>
      </c>
      <c r="AM899" s="25" t="e">
        <f t="shared" si="235"/>
        <v>#DIV/0!</v>
      </c>
      <c r="AN899" s="25" t="e">
        <f t="shared" si="236"/>
        <v>#DIV/0!</v>
      </c>
      <c r="AO899" s="25">
        <v>0</v>
      </c>
      <c r="AP899" s="25">
        <v>0</v>
      </c>
      <c r="AQ899" s="25" t="e">
        <f t="shared" si="237"/>
        <v>#DIV/0!</v>
      </c>
    </row>
    <row r="900" spans="1:43" x14ac:dyDescent="0.3">
      <c r="A900">
        <f>'Calculated Tab Properties'!A900</f>
        <v>0</v>
      </c>
      <c r="B900">
        <f>'Calculated Tab Properties'!B900</f>
        <v>0</v>
      </c>
      <c r="C900">
        <f>'Calculated Tab Properties'!C900</f>
        <v>0</v>
      </c>
      <c r="D900">
        <f>'Calculated Tab Properties'!D900</f>
        <v>0</v>
      </c>
      <c r="E900">
        <f>'Calculated Tab Properties'!E900</f>
        <v>0</v>
      </c>
      <c r="F900">
        <f>'Calculated Tab Properties'!F900</f>
        <v>0</v>
      </c>
      <c r="G900">
        <f>'Calculated Tab Properties'!G900</f>
        <v>0</v>
      </c>
      <c r="H900">
        <f>'Calculated Tab Properties'!H900</f>
        <v>0</v>
      </c>
      <c r="I900">
        <f>'Calculated Tab Properties'!I900</f>
        <v>0</v>
      </c>
      <c r="J900" s="20" t="e">
        <f>'Calculated Tab Properties'!J900</f>
        <v>#DIV/0!</v>
      </c>
      <c r="K900">
        <v>0</v>
      </c>
      <c r="L900">
        <v>0</v>
      </c>
      <c r="M900">
        <v>0</v>
      </c>
      <c r="N900">
        <v>0</v>
      </c>
      <c r="O900" s="27">
        <f>'Calculated Tab Properties'!O900</f>
        <v>0</v>
      </c>
      <c r="P900" s="27">
        <f>'Calculated Tab Properties'!P900</f>
        <v>0</v>
      </c>
      <c r="Q900">
        <f>'Calculated Tab Properties'!Q900</f>
        <v>-300</v>
      </c>
      <c r="R900" t="e">
        <f>'Calculated Tab Properties'!R900</f>
        <v>#DIV/0!</v>
      </c>
      <c r="T900" s="1">
        <v>0</v>
      </c>
      <c r="U900" s="1">
        <v>0</v>
      </c>
      <c r="V900">
        <f>T900*'GEOMETRIC INPUTS'!S900</f>
        <v>0</v>
      </c>
      <c r="W900">
        <v>899</v>
      </c>
      <c r="X900">
        <f t="shared" si="224"/>
        <v>0</v>
      </c>
      <c r="Y900">
        <f t="shared" si="225"/>
        <v>0</v>
      </c>
      <c r="Z900" s="27" t="e">
        <f t="shared" si="226"/>
        <v>#DIV/0!</v>
      </c>
      <c r="AA900" s="27" t="e">
        <f t="shared" si="227"/>
        <v>#DIV/0!</v>
      </c>
      <c r="AB900" s="27" t="e">
        <f t="shared" si="228"/>
        <v>#DIV/0!</v>
      </c>
      <c r="AC900" t="e">
        <f t="shared" si="229"/>
        <v>#DIV/0!</v>
      </c>
      <c r="AD900" s="24">
        <f>'GT Data'!D902</f>
        <v>0</v>
      </c>
      <c r="AE900" s="25" t="e">
        <f t="shared" si="230"/>
        <v>#DIV/0!</v>
      </c>
      <c r="AF900" s="25" t="e">
        <f t="shared" si="231"/>
        <v>#DIV/0!</v>
      </c>
      <c r="AG900" s="25" t="e">
        <f t="shared" si="232"/>
        <v>#DIV/0!</v>
      </c>
      <c r="AH900" s="25">
        <v>0</v>
      </c>
      <c r="AI900" s="25">
        <v>0</v>
      </c>
      <c r="AJ900" s="25">
        <f t="shared" si="233"/>
        <v>0</v>
      </c>
      <c r="AK900" s="24">
        <f>'GT Data'!N902</f>
        <v>0</v>
      </c>
      <c r="AL900" s="25" t="e">
        <f t="shared" si="234"/>
        <v>#DIV/0!</v>
      </c>
      <c r="AM900" s="25" t="e">
        <f t="shared" si="235"/>
        <v>#DIV/0!</v>
      </c>
      <c r="AN900" s="25" t="e">
        <f t="shared" si="236"/>
        <v>#DIV/0!</v>
      </c>
      <c r="AO900" s="25">
        <v>0</v>
      </c>
      <c r="AP900" s="25">
        <v>0</v>
      </c>
      <c r="AQ900" s="25" t="e">
        <f t="shared" si="237"/>
        <v>#DIV/0!</v>
      </c>
    </row>
    <row r="901" spans="1:43" x14ac:dyDescent="0.3">
      <c r="A901">
        <f>'Calculated Tab Properties'!A901</f>
        <v>0</v>
      </c>
      <c r="B901">
        <f>'Calculated Tab Properties'!B901</f>
        <v>0</v>
      </c>
      <c r="C901">
        <f>'Calculated Tab Properties'!C901</f>
        <v>0</v>
      </c>
      <c r="D901">
        <f>'Calculated Tab Properties'!D901</f>
        <v>0</v>
      </c>
      <c r="E901">
        <f>'Calculated Tab Properties'!E901</f>
        <v>0</v>
      </c>
      <c r="F901">
        <f>'Calculated Tab Properties'!F901</f>
        <v>0</v>
      </c>
      <c r="G901">
        <f>'Calculated Tab Properties'!G901</f>
        <v>0</v>
      </c>
      <c r="H901">
        <f>'Calculated Tab Properties'!H901</f>
        <v>0</v>
      </c>
      <c r="I901">
        <f>'Calculated Tab Properties'!I901</f>
        <v>0</v>
      </c>
      <c r="J901" s="20" t="e">
        <f>'Calculated Tab Properties'!J901</f>
        <v>#DIV/0!</v>
      </c>
      <c r="K901">
        <v>0</v>
      </c>
      <c r="L901">
        <v>0</v>
      </c>
      <c r="M901">
        <v>0</v>
      </c>
      <c r="N901">
        <v>0</v>
      </c>
      <c r="O901" s="27">
        <f>'Calculated Tab Properties'!O901</f>
        <v>0</v>
      </c>
      <c r="P901" s="27">
        <f>'Calculated Tab Properties'!P901</f>
        <v>0</v>
      </c>
      <c r="Q901">
        <f>'Calculated Tab Properties'!Q901</f>
        <v>-300</v>
      </c>
      <c r="R901" t="e">
        <f>'Calculated Tab Properties'!R901</f>
        <v>#DIV/0!</v>
      </c>
      <c r="T901" s="1">
        <v>0</v>
      </c>
      <c r="U901" s="1">
        <v>0</v>
      </c>
      <c r="V901">
        <f>T901*'GEOMETRIC INPUTS'!S901</f>
        <v>0</v>
      </c>
      <c r="W901">
        <v>900</v>
      </c>
      <c r="X901">
        <f t="shared" si="224"/>
        <v>0</v>
      </c>
      <c r="Y901">
        <f t="shared" si="225"/>
        <v>0</v>
      </c>
      <c r="Z901" s="27" t="e">
        <f t="shared" si="226"/>
        <v>#DIV/0!</v>
      </c>
      <c r="AA901" s="27" t="e">
        <f t="shared" si="227"/>
        <v>#DIV/0!</v>
      </c>
      <c r="AB901" s="27" t="e">
        <f t="shared" si="228"/>
        <v>#DIV/0!</v>
      </c>
      <c r="AC901" t="e">
        <f t="shared" si="229"/>
        <v>#DIV/0!</v>
      </c>
      <c r="AD901" s="24">
        <f>'GT Data'!D903</f>
        <v>0</v>
      </c>
      <c r="AE901" s="25" t="e">
        <f t="shared" si="230"/>
        <v>#DIV/0!</v>
      </c>
      <c r="AF901" s="25" t="e">
        <f t="shared" si="231"/>
        <v>#DIV/0!</v>
      </c>
      <c r="AG901" s="25" t="e">
        <f t="shared" si="232"/>
        <v>#DIV/0!</v>
      </c>
      <c r="AH901" s="25">
        <v>0</v>
      </c>
      <c r="AI901" s="25">
        <v>0</v>
      </c>
      <c r="AJ901" s="25">
        <f t="shared" si="233"/>
        <v>0</v>
      </c>
      <c r="AK901" s="24">
        <f>'GT Data'!N903</f>
        <v>0</v>
      </c>
      <c r="AL901" s="25" t="e">
        <f t="shared" si="234"/>
        <v>#DIV/0!</v>
      </c>
      <c r="AM901" s="25" t="e">
        <f t="shared" si="235"/>
        <v>#DIV/0!</v>
      </c>
      <c r="AN901" s="25" t="e">
        <f t="shared" si="236"/>
        <v>#DIV/0!</v>
      </c>
      <c r="AO901" s="25">
        <v>0</v>
      </c>
      <c r="AP901" s="25">
        <v>0</v>
      </c>
      <c r="AQ901" s="25" t="e">
        <f t="shared" si="237"/>
        <v>#DIV/0!</v>
      </c>
    </row>
    <row r="902" spans="1:43" x14ac:dyDescent="0.3">
      <c r="A902">
        <f>'Calculated Tab Properties'!A902</f>
        <v>0</v>
      </c>
      <c r="B902">
        <f>'Calculated Tab Properties'!B902</f>
        <v>0</v>
      </c>
      <c r="C902">
        <f>'Calculated Tab Properties'!C902</f>
        <v>0</v>
      </c>
      <c r="D902">
        <f>'Calculated Tab Properties'!D902</f>
        <v>0</v>
      </c>
      <c r="E902">
        <f>'Calculated Tab Properties'!E902</f>
        <v>0</v>
      </c>
      <c r="F902">
        <f>'Calculated Tab Properties'!F902</f>
        <v>0</v>
      </c>
      <c r="G902">
        <f>'Calculated Tab Properties'!G902</f>
        <v>0</v>
      </c>
      <c r="H902">
        <f>'Calculated Tab Properties'!H902</f>
        <v>0</v>
      </c>
      <c r="I902">
        <f>'Calculated Tab Properties'!I902</f>
        <v>0</v>
      </c>
      <c r="J902" s="20" t="e">
        <f>'Calculated Tab Properties'!J902</f>
        <v>#DIV/0!</v>
      </c>
      <c r="K902">
        <v>0</v>
      </c>
      <c r="L902">
        <v>0</v>
      </c>
      <c r="M902">
        <v>0</v>
      </c>
      <c r="N902">
        <v>0</v>
      </c>
      <c r="O902" s="27">
        <f>'Calculated Tab Properties'!O902</f>
        <v>0</v>
      </c>
      <c r="P902" s="27">
        <f>'Calculated Tab Properties'!P902</f>
        <v>0</v>
      </c>
      <c r="Q902">
        <f>'Calculated Tab Properties'!Q902</f>
        <v>-300</v>
      </c>
      <c r="R902" t="e">
        <f>'Calculated Tab Properties'!R902</f>
        <v>#DIV/0!</v>
      </c>
      <c r="T902" s="1">
        <v>0</v>
      </c>
      <c r="U902" s="1">
        <v>0</v>
      </c>
      <c r="V902">
        <f>T902*'GEOMETRIC INPUTS'!S902</f>
        <v>0</v>
      </c>
      <c r="W902">
        <v>901</v>
      </c>
      <c r="X902">
        <f t="shared" si="224"/>
        <v>0</v>
      </c>
      <c r="Y902">
        <f t="shared" si="225"/>
        <v>0</v>
      </c>
      <c r="Z902" s="27" t="e">
        <f t="shared" si="226"/>
        <v>#DIV/0!</v>
      </c>
      <c r="AA902" s="27" t="e">
        <f t="shared" si="227"/>
        <v>#DIV/0!</v>
      </c>
      <c r="AB902" s="27" t="e">
        <f t="shared" si="228"/>
        <v>#DIV/0!</v>
      </c>
      <c r="AC902" t="e">
        <f t="shared" si="229"/>
        <v>#DIV/0!</v>
      </c>
      <c r="AD902" s="24">
        <f>'GT Data'!D904</f>
        <v>0</v>
      </c>
      <c r="AE902" s="25" t="e">
        <f t="shared" si="230"/>
        <v>#DIV/0!</v>
      </c>
      <c r="AF902" s="25" t="e">
        <f t="shared" si="231"/>
        <v>#DIV/0!</v>
      </c>
      <c r="AG902" s="25" t="e">
        <f t="shared" si="232"/>
        <v>#DIV/0!</v>
      </c>
      <c r="AH902" s="25">
        <v>0</v>
      </c>
      <c r="AI902" s="25">
        <v>0</v>
      </c>
      <c r="AJ902" s="25">
        <f t="shared" si="233"/>
        <v>0</v>
      </c>
      <c r="AK902" s="24">
        <f>'GT Data'!N904</f>
        <v>0</v>
      </c>
      <c r="AL902" s="25" t="e">
        <f t="shared" si="234"/>
        <v>#DIV/0!</v>
      </c>
      <c r="AM902" s="25" t="e">
        <f t="shared" si="235"/>
        <v>#DIV/0!</v>
      </c>
      <c r="AN902" s="25" t="e">
        <f t="shared" si="236"/>
        <v>#DIV/0!</v>
      </c>
      <c r="AO902" s="25">
        <v>0</v>
      </c>
      <c r="AP902" s="25">
        <v>0</v>
      </c>
      <c r="AQ902" s="25" t="e">
        <f t="shared" si="237"/>
        <v>#DIV/0!</v>
      </c>
    </row>
    <row r="903" spans="1:43" x14ac:dyDescent="0.3">
      <c r="A903">
        <f>'Calculated Tab Properties'!A903</f>
        <v>0</v>
      </c>
      <c r="B903">
        <f>'Calculated Tab Properties'!B903</f>
        <v>0</v>
      </c>
      <c r="C903">
        <f>'Calculated Tab Properties'!C903</f>
        <v>0</v>
      </c>
      <c r="D903">
        <f>'Calculated Tab Properties'!D903</f>
        <v>0</v>
      </c>
      <c r="E903">
        <f>'Calculated Tab Properties'!E903</f>
        <v>0</v>
      </c>
      <c r="F903">
        <f>'Calculated Tab Properties'!F903</f>
        <v>0</v>
      </c>
      <c r="G903">
        <f>'Calculated Tab Properties'!G903</f>
        <v>0</v>
      </c>
      <c r="H903">
        <f>'Calculated Tab Properties'!H903</f>
        <v>0</v>
      </c>
      <c r="I903">
        <f>'Calculated Tab Properties'!I903</f>
        <v>0</v>
      </c>
      <c r="J903" s="20" t="e">
        <f>'Calculated Tab Properties'!J903</f>
        <v>#DIV/0!</v>
      </c>
      <c r="K903">
        <v>0</v>
      </c>
      <c r="L903">
        <v>0</v>
      </c>
      <c r="M903">
        <v>0</v>
      </c>
      <c r="N903">
        <v>0</v>
      </c>
      <c r="O903" s="27">
        <f>'Calculated Tab Properties'!O903</f>
        <v>0</v>
      </c>
      <c r="P903" s="27">
        <f>'Calculated Tab Properties'!P903</f>
        <v>0</v>
      </c>
      <c r="Q903">
        <f>'Calculated Tab Properties'!Q903</f>
        <v>-300</v>
      </c>
      <c r="R903" t="e">
        <f>'Calculated Tab Properties'!R903</f>
        <v>#DIV/0!</v>
      </c>
      <c r="T903" s="1">
        <v>0</v>
      </c>
      <c r="U903" s="1">
        <v>0</v>
      </c>
      <c r="V903">
        <f>T903*'GEOMETRIC INPUTS'!S903</f>
        <v>0</v>
      </c>
      <c r="W903">
        <v>902</v>
      </c>
      <c r="X903">
        <f t="shared" si="224"/>
        <v>0</v>
      </c>
      <c r="Y903">
        <f t="shared" si="225"/>
        <v>0</v>
      </c>
      <c r="Z903" s="27" t="e">
        <f t="shared" si="226"/>
        <v>#DIV/0!</v>
      </c>
      <c r="AA903" s="27" t="e">
        <f t="shared" si="227"/>
        <v>#DIV/0!</v>
      </c>
      <c r="AB903" s="27" t="e">
        <f t="shared" si="228"/>
        <v>#DIV/0!</v>
      </c>
      <c r="AC903" t="e">
        <f t="shared" si="229"/>
        <v>#DIV/0!</v>
      </c>
      <c r="AD903" s="24">
        <f>'GT Data'!D905</f>
        <v>0</v>
      </c>
      <c r="AE903" s="25" t="e">
        <f t="shared" si="230"/>
        <v>#DIV/0!</v>
      </c>
      <c r="AF903" s="25" t="e">
        <f t="shared" si="231"/>
        <v>#DIV/0!</v>
      </c>
      <c r="AG903" s="25" t="e">
        <f t="shared" si="232"/>
        <v>#DIV/0!</v>
      </c>
      <c r="AH903" s="25">
        <v>0</v>
      </c>
      <c r="AI903" s="25">
        <v>0</v>
      </c>
      <c r="AJ903" s="25">
        <f t="shared" si="233"/>
        <v>0</v>
      </c>
      <c r="AK903" s="24">
        <f>'GT Data'!N905</f>
        <v>0</v>
      </c>
      <c r="AL903" s="25" t="e">
        <f t="shared" si="234"/>
        <v>#DIV/0!</v>
      </c>
      <c r="AM903" s="25" t="e">
        <f t="shared" si="235"/>
        <v>#DIV/0!</v>
      </c>
      <c r="AN903" s="25" t="e">
        <f t="shared" si="236"/>
        <v>#DIV/0!</v>
      </c>
      <c r="AO903" s="25">
        <v>0</v>
      </c>
      <c r="AP903" s="25">
        <v>0</v>
      </c>
      <c r="AQ903" s="25" t="e">
        <f t="shared" si="237"/>
        <v>#DIV/0!</v>
      </c>
    </row>
    <row r="904" spans="1:43" x14ac:dyDescent="0.3">
      <c r="A904">
        <f>'Calculated Tab Properties'!A904</f>
        <v>0</v>
      </c>
      <c r="B904">
        <f>'Calculated Tab Properties'!B904</f>
        <v>0</v>
      </c>
      <c r="C904">
        <f>'Calculated Tab Properties'!C904</f>
        <v>0</v>
      </c>
      <c r="D904">
        <f>'Calculated Tab Properties'!D904</f>
        <v>0</v>
      </c>
      <c r="E904">
        <f>'Calculated Tab Properties'!E904</f>
        <v>0</v>
      </c>
      <c r="F904">
        <f>'Calculated Tab Properties'!F904</f>
        <v>0</v>
      </c>
      <c r="G904">
        <f>'Calculated Tab Properties'!G904</f>
        <v>0</v>
      </c>
      <c r="H904">
        <f>'Calculated Tab Properties'!H904</f>
        <v>0</v>
      </c>
      <c r="I904">
        <f>'Calculated Tab Properties'!I904</f>
        <v>0</v>
      </c>
      <c r="J904" s="20" t="e">
        <f>'Calculated Tab Properties'!J904</f>
        <v>#DIV/0!</v>
      </c>
      <c r="K904">
        <v>0</v>
      </c>
      <c r="L904">
        <v>0</v>
      </c>
      <c r="M904">
        <v>0</v>
      </c>
      <c r="N904">
        <v>0</v>
      </c>
      <c r="O904" s="27">
        <f>'Calculated Tab Properties'!O904</f>
        <v>0</v>
      </c>
      <c r="P904" s="27">
        <f>'Calculated Tab Properties'!P904</f>
        <v>0</v>
      </c>
      <c r="Q904">
        <f>'Calculated Tab Properties'!Q904</f>
        <v>-300</v>
      </c>
      <c r="R904" t="e">
        <f>'Calculated Tab Properties'!R904</f>
        <v>#DIV/0!</v>
      </c>
      <c r="T904" s="1">
        <v>0</v>
      </c>
      <c r="U904" s="1">
        <v>0</v>
      </c>
      <c r="V904">
        <f>T904*'GEOMETRIC INPUTS'!S904</f>
        <v>0</v>
      </c>
      <c r="W904">
        <v>903</v>
      </c>
      <c r="X904">
        <f t="shared" si="224"/>
        <v>0</v>
      </c>
      <c r="Y904">
        <f t="shared" si="225"/>
        <v>0</v>
      </c>
      <c r="Z904" s="27" t="e">
        <f t="shared" si="226"/>
        <v>#DIV/0!</v>
      </c>
      <c r="AA904" s="27" t="e">
        <f t="shared" si="227"/>
        <v>#DIV/0!</v>
      </c>
      <c r="AB904" s="27" t="e">
        <f t="shared" si="228"/>
        <v>#DIV/0!</v>
      </c>
      <c r="AC904" t="e">
        <f t="shared" si="229"/>
        <v>#DIV/0!</v>
      </c>
      <c r="AD904" s="24">
        <f>'GT Data'!D906</f>
        <v>0</v>
      </c>
      <c r="AE904" s="25" t="e">
        <f t="shared" si="230"/>
        <v>#DIV/0!</v>
      </c>
      <c r="AF904" s="25" t="e">
        <f t="shared" si="231"/>
        <v>#DIV/0!</v>
      </c>
      <c r="AG904" s="25" t="e">
        <f t="shared" si="232"/>
        <v>#DIV/0!</v>
      </c>
      <c r="AH904" s="25">
        <v>0</v>
      </c>
      <c r="AI904" s="25">
        <v>0</v>
      </c>
      <c r="AJ904" s="25">
        <f t="shared" si="233"/>
        <v>0</v>
      </c>
      <c r="AK904" s="24">
        <f>'GT Data'!N906</f>
        <v>0</v>
      </c>
      <c r="AL904" s="25" t="e">
        <f t="shared" si="234"/>
        <v>#DIV/0!</v>
      </c>
      <c r="AM904" s="25" t="e">
        <f t="shared" si="235"/>
        <v>#DIV/0!</v>
      </c>
      <c r="AN904" s="25" t="e">
        <f t="shared" si="236"/>
        <v>#DIV/0!</v>
      </c>
      <c r="AO904" s="25">
        <v>0</v>
      </c>
      <c r="AP904" s="25">
        <v>0</v>
      </c>
      <c r="AQ904" s="25" t="e">
        <f t="shared" si="237"/>
        <v>#DIV/0!</v>
      </c>
    </row>
    <row r="905" spans="1:43" x14ac:dyDescent="0.3">
      <c r="A905">
        <f>'Calculated Tab Properties'!A905</f>
        <v>0</v>
      </c>
      <c r="B905">
        <f>'Calculated Tab Properties'!B905</f>
        <v>0</v>
      </c>
      <c r="C905">
        <f>'Calculated Tab Properties'!C905</f>
        <v>0</v>
      </c>
      <c r="D905">
        <f>'Calculated Tab Properties'!D905</f>
        <v>0</v>
      </c>
      <c r="E905">
        <f>'Calculated Tab Properties'!E905</f>
        <v>0</v>
      </c>
      <c r="F905">
        <f>'Calculated Tab Properties'!F905</f>
        <v>0</v>
      </c>
      <c r="G905">
        <f>'Calculated Tab Properties'!G905</f>
        <v>0</v>
      </c>
      <c r="H905">
        <f>'Calculated Tab Properties'!H905</f>
        <v>0</v>
      </c>
      <c r="I905">
        <f>'Calculated Tab Properties'!I905</f>
        <v>0</v>
      </c>
      <c r="J905" s="20" t="e">
        <f>'Calculated Tab Properties'!J905</f>
        <v>#DIV/0!</v>
      </c>
      <c r="K905">
        <v>0</v>
      </c>
      <c r="L905">
        <v>0</v>
      </c>
      <c r="M905">
        <v>0</v>
      </c>
      <c r="N905">
        <v>0</v>
      </c>
      <c r="O905" s="27">
        <f>'Calculated Tab Properties'!O905</f>
        <v>0</v>
      </c>
      <c r="P905" s="27">
        <f>'Calculated Tab Properties'!P905</f>
        <v>0</v>
      </c>
      <c r="Q905">
        <f>'Calculated Tab Properties'!Q905</f>
        <v>-300</v>
      </c>
      <c r="R905" t="e">
        <f>'Calculated Tab Properties'!R905</f>
        <v>#DIV/0!</v>
      </c>
      <c r="T905" s="1">
        <v>0</v>
      </c>
      <c r="U905" s="1">
        <v>0</v>
      </c>
      <c r="V905">
        <f>T905*'GEOMETRIC INPUTS'!S905</f>
        <v>0</v>
      </c>
      <c r="W905">
        <v>904</v>
      </c>
      <c r="X905">
        <f t="shared" si="224"/>
        <v>0</v>
      </c>
      <c r="Y905">
        <f t="shared" si="225"/>
        <v>0</v>
      </c>
      <c r="Z905" s="27" t="e">
        <f t="shared" si="226"/>
        <v>#DIV/0!</v>
      </c>
      <c r="AA905" s="27" t="e">
        <f t="shared" si="227"/>
        <v>#DIV/0!</v>
      </c>
      <c r="AB905" s="27" t="e">
        <f t="shared" si="228"/>
        <v>#DIV/0!</v>
      </c>
      <c r="AC905" t="e">
        <f t="shared" si="229"/>
        <v>#DIV/0!</v>
      </c>
      <c r="AD905" s="24">
        <f>'GT Data'!D907</f>
        <v>0</v>
      </c>
      <c r="AE905" s="25" t="e">
        <f t="shared" si="230"/>
        <v>#DIV/0!</v>
      </c>
      <c r="AF905" s="25" t="e">
        <f t="shared" si="231"/>
        <v>#DIV/0!</v>
      </c>
      <c r="AG905" s="25" t="e">
        <f t="shared" si="232"/>
        <v>#DIV/0!</v>
      </c>
      <c r="AH905" s="25">
        <v>0</v>
      </c>
      <c r="AI905" s="25">
        <v>0</v>
      </c>
      <c r="AJ905" s="25">
        <f t="shared" si="233"/>
        <v>0</v>
      </c>
      <c r="AK905" s="24">
        <f>'GT Data'!N907</f>
        <v>0</v>
      </c>
      <c r="AL905" s="25" t="e">
        <f t="shared" si="234"/>
        <v>#DIV/0!</v>
      </c>
      <c r="AM905" s="25" t="e">
        <f t="shared" si="235"/>
        <v>#DIV/0!</v>
      </c>
      <c r="AN905" s="25" t="e">
        <f t="shared" si="236"/>
        <v>#DIV/0!</v>
      </c>
      <c r="AO905" s="25">
        <v>0</v>
      </c>
      <c r="AP905" s="25">
        <v>0</v>
      </c>
      <c r="AQ905" s="25" t="e">
        <f t="shared" si="237"/>
        <v>#DIV/0!</v>
      </c>
    </row>
    <row r="906" spans="1:43" x14ac:dyDescent="0.3">
      <c r="A906">
        <f>'Calculated Tab Properties'!A906</f>
        <v>0</v>
      </c>
      <c r="B906">
        <f>'Calculated Tab Properties'!B906</f>
        <v>0</v>
      </c>
      <c r="C906">
        <f>'Calculated Tab Properties'!C906</f>
        <v>0</v>
      </c>
      <c r="D906">
        <f>'Calculated Tab Properties'!D906</f>
        <v>0</v>
      </c>
      <c r="E906">
        <f>'Calculated Tab Properties'!E906</f>
        <v>0</v>
      </c>
      <c r="F906">
        <f>'Calculated Tab Properties'!F906</f>
        <v>0</v>
      </c>
      <c r="G906">
        <f>'Calculated Tab Properties'!G906</f>
        <v>0</v>
      </c>
      <c r="H906">
        <f>'Calculated Tab Properties'!H906</f>
        <v>0</v>
      </c>
      <c r="I906">
        <f>'Calculated Tab Properties'!I906</f>
        <v>0</v>
      </c>
      <c r="J906" s="20" t="e">
        <f>'Calculated Tab Properties'!J906</f>
        <v>#DIV/0!</v>
      </c>
      <c r="K906">
        <v>0</v>
      </c>
      <c r="L906">
        <v>0</v>
      </c>
      <c r="M906">
        <v>0</v>
      </c>
      <c r="N906">
        <v>0</v>
      </c>
      <c r="O906" s="27">
        <f>'Calculated Tab Properties'!O906</f>
        <v>0</v>
      </c>
      <c r="P906" s="27">
        <f>'Calculated Tab Properties'!P906</f>
        <v>0</v>
      </c>
      <c r="Q906">
        <f>'Calculated Tab Properties'!Q906</f>
        <v>-300</v>
      </c>
      <c r="R906" t="e">
        <f>'Calculated Tab Properties'!R906</f>
        <v>#DIV/0!</v>
      </c>
      <c r="T906" s="1">
        <v>0</v>
      </c>
      <c r="U906" s="1">
        <v>0</v>
      </c>
      <c r="V906">
        <f>T906*'GEOMETRIC INPUTS'!S906</f>
        <v>0</v>
      </c>
      <c r="W906">
        <v>905</v>
      </c>
      <c r="X906">
        <f t="shared" si="224"/>
        <v>0</v>
      </c>
      <c r="Y906">
        <f t="shared" si="225"/>
        <v>0</v>
      </c>
      <c r="Z906" s="27" t="e">
        <f t="shared" si="226"/>
        <v>#DIV/0!</v>
      </c>
      <c r="AA906" s="27" t="e">
        <f t="shared" si="227"/>
        <v>#DIV/0!</v>
      </c>
      <c r="AB906" s="27" t="e">
        <f t="shared" si="228"/>
        <v>#DIV/0!</v>
      </c>
      <c r="AC906" t="e">
        <f t="shared" si="229"/>
        <v>#DIV/0!</v>
      </c>
      <c r="AD906" s="24">
        <f>'GT Data'!D908</f>
        <v>0</v>
      </c>
      <c r="AE906" s="25" t="e">
        <f t="shared" si="230"/>
        <v>#DIV/0!</v>
      </c>
      <c r="AF906" s="25" t="e">
        <f t="shared" si="231"/>
        <v>#DIV/0!</v>
      </c>
      <c r="AG906" s="25" t="e">
        <f t="shared" si="232"/>
        <v>#DIV/0!</v>
      </c>
      <c r="AH906" s="25">
        <v>0</v>
      </c>
      <c r="AI906" s="25">
        <v>0</v>
      </c>
      <c r="AJ906" s="25">
        <f t="shared" si="233"/>
        <v>0</v>
      </c>
      <c r="AK906" s="24">
        <f>'GT Data'!N908</f>
        <v>0</v>
      </c>
      <c r="AL906" s="25" t="e">
        <f t="shared" si="234"/>
        <v>#DIV/0!</v>
      </c>
      <c r="AM906" s="25" t="e">
        <f t="shared" si="235"/>
        <v>#DIV/0!</v>
      </c>
      <c r="AN906" s="25" t="e">
        <f t="shared" si="236"/>
        <v>#DIV/0!</v>
      </c>
      <c r="AO906" s="25">
        <v>0</v>
      </c>
      <c r="AP906" s="25">
        <v>0</v>
      </c>
      <c r="AQ906" s="25" t="e">
        <f t="shared" si="237"/>
        <v>#DIV/0!</v>
      </c>
    </row>
    <row r="907" spans="1:43" x14ac:dyDescent="0.3">
      <c r="A907">
        <f>'Calculated Tab Properties'!A907</f>
        <v>0</v>
      </c>
      <c r="B907">
        <f>'Calculated Tab Properties'!B907</f>
        <v>0</v>
      </c>
      <c r="C907">
        <f>'Calculated Tab Properties'!C907</f>
        <v>0</v>
      </c>
      <c r="D907">
        <f>'Calculated Tab Properties'!D907</f>
        <v>0</v>
      </c>
      <c r="E907">
        <f>'Calculated Tab Properties'!E907</f>
        <v>0</v>
      </c>
      <c r="F907">
        <f>'Calculated Tab Properties'!F907</f>
        <v>0</v>
      </c>
      <c r="G907">
        <f>'Calculated Tab Properties'!G907</f>
        <v>0</v>
      </c>
      <c r="H907">
        <f>'Calculated Tab Properties'!H907</f>
        <v>0</v>
      </c>
      <c r="I907">
        <f>'Calculated Tab Properties'!I907</f>
        <v>0</v>
      </c>
      <c r="J907" s="20" t="e">
        <f>'Calculated Tab Properties'!J907</f>
        <v>#DIV/0!</v>
      </c>
      <c r="K907">
        <v>0</v>
      </c>
      <c r="L907">
        <v>0</v>
      </c>
      <c r="M907">
        <v>0</v>
      </c>
      <c r="N907">
        <v>0</v>
      </c>
      <c r="O907" s="27">
        <f>'Calculated Tab Properties'!O907</f>
        <v>0</v>
      </c>
      <c r="P907" s="27">
        <f>'Calculated Tab Properties'!P907</f>
        <v>0</v>
      </c>
      <c r="Q907">
        <f>'Calculated Tab Properties'!Q907</f>
        <v>-300</v>
      </c>
      <c r="R907" t="e">
        <f>'Calculated Tab Properties'!R907</f>
        <v>#DIV/0!</v>
      </c>
      <c r="T907" s="1">
        <v>0</v>
      </c>
      <c r="U907" s="1">
        <v>0</v>
      </c>
      <c r="V907">
        <f>T907*'GEOMETRIC INPUTS'!S907</f>
        <v>0</v>
      </c>
      <c r="W907">
        <v>906</v>
      </c>
      <c r="X907">
        <f t="shared" si="224"/>
        <v>0</v>
      </c>
      <c r="Y907">
        <f t="shared" si="225"/>
        <v>0</v>
      </c>
      <c r="Z907" s="27" t="e">
        <f t="shared" si="226"/>
        <v>#DIV/0!</v>
      </c>
      <c r="AA907" s="27" t="e">
        <f t="shared" si="227"/>
        <v>#DIV/0!</v>
      </c>
      <c r="AB907" s="27" t="e">
        <f t="shared" si="228"/>
        <v>#DIV/0!</v>
      </c>
      <c r="AC907" t="e">
        <f t="shared" si="229"/>
        <v>#DIV/0!</v>
      </c>
      <c r="AD907" s="24">
        <f>'GT Data'!D909</f>
        <v>0</v>
      </c>
      <c r="AE907" s="25" t="e">
        <f t="shared" si="230"/>
        <v>#DIV/0!</v>
      </c>
      <c r="AF907" s="25" t="e">
        <f t="shared" si="231"/>
        <v>#DIV/0!</v>
      </c>
      <c r="AG907" s="25" t="e">
        <f t="shared" si="232"/>
        <v>#DIV/0!</v>
      </c>
      <c r="AH907" s="25">
        <v>0</v>
      </c>
      <c r="AI907" s="25">
        <v>0</v>
      </c>
      <c r="AJ907" s="25">
        <f t="shared" si="233"/>
        <v>0</v>
      </c>
      <c r="AK907" s="24">
        <f>'GT Data'!N909</f>
        <v>0</v>
      </c>
      <c r="AL907" s="25" t="e">
        <f t="shared" si="234"/>
        <v>#DIV/0!</v>
      </c>
      <c r="AM907" s="25" t="e">
        <f t="shared" si="235"/>
        <v>#DIV/0!</v>
      </c>
      <c r="AN907" s="25" t="e">
        <f t="shared" si="236"/>
        <v>#DIV/0!</v>
      </c>
      <c r="AO907" s="25">
        <v>0</v>
      </c>
      <c r="AP907" s="25">
        <v>0</v>
      </c>
      <c r="AQ907" s="25" t="e">
        <f t="shared" si="237"/>
        <v>#DIV/0!</v>
      </c>
    </row>
    <row r="908" spans="1:43" x14ac:dyDescent="0.3">
      <c r="A908">
        <f>'Calculated Tab Properties'!A908</f>
        <v>0</v>
      </c>
      <c r="B908">
        <f>'Calculated Tab Properties'!B908</f>
        <v>0</v>
      </c>
      <c r="C908">
        <f>'Calculated Tab Properties'!C908</f>
        <v>0</v>
      </c>
      <c r="D908">
        <f>'Calculated Tab Properties'!D908</f>
        <v>0</v>
      </c>
      <c r="E908">
        <f>'Calculated Tab Properties'!E908</f>
        <v>0</v>
      </c>
      <c r="F908">
        <f>'Calculated Tab Properties'!F908</f>
        <v>0</v>
      </c>
      <c r="G908">
        <f>'Calculated Tab Properties'!G908</f>
        <v>0</v>
      </c>
      <c r="H908">
        <f>'Calculated Tab Properties'!H908</f>
        <v>0</v>
      </c>
      <c r="I908">
        <f>'Calculated Tab Properties'!I908</f>
        <v>0</v>
      </c>
      <c r="J908" s="20" t="e">
        <f>'Calculated Tab Properties'!J908</f>
        <v>#DIV/0!</v>
      </c>
      <c r="K908">
        <v>0</v>
      </c>
      <c r="L908">
        <v>0</v>
      </c>
      <c r="M908">
        <v>0</v>
      </c>
      <c r="N908">
        <v>0</v>
      </c>
      <c r="O908" s="27">
        <f>'Calculated Tab Properties'!O908</f>
        <v>0</v>
      </c>
      <c r="P908" s="27">
        <f>'Calculated Tab Properties'!P908</f>
        <v>0</v>
      </c>
      <c r="Q908">
        <f>'Calculated Tab Properties'!Q908</f>
        <v>-300</v>
      </c>
      <c r="R908" t="e">
        <f>'Calculated Tab Properties'!R908</f>
        <v>#DIV/0!</v>
      </c>
      <c r="T908" s="1">
        <v>0</v>
      </c>
      <c r="U908" s="1">
        <v>0</v>
      </c>
      <c r="V908">
        <f>T908*'GEOMETRIC INPUTS'!S908</f>
        <v>0</v>
      </c>
      <c r="W908">
        <v>907</v>
      </c>
      <c r="X908">
        <f t="shared" ref="X908:X971" si="238">V908*COS(C908)</f>
        <v>0</v>
      </c>
      <c r="Y908">
        <f t="shared" ref="Y908:Y971" si="239">V908*SIN(C908)</f>
        <v>0</v>
      </c>
      <c r="Z908" s="27" t="e">
        <f t="shared" ref="Z908:Z971" si="240">(F908/2*L908-G908/2*M908-G908/2*O908-I908*(K908+P908)-Q908)/F908</f>
        <v>#DIV/0!</v>
      </c>
      <c r="AA908" s="27" t="e">
        <f t="shared" ref="AA908:AA971" si="241">SUM(K908:N908) + P908+O908-Z908</f>
        <v>#DIV/0!</v>
      </c>
      <c r="AB908" s="27" t="e">
        <f t="shared" ref="AB908:AB971" si="242">(N908*H908*COS(J908) + 2*H908*COS(J908)*(L908+M908+O908+K908+P908-Z908)/(2*H908*SIN(J908)))</f>
        <v>#DIV/0!</v>
      </c>
      <c r="AC908" t="e">
        <f t="shared" ref="AC908:AC971" si="243">X908-AB908</f>
        <v>#DIV/0!</v>
      </c>
      <c r="AD908" s="24">
        <f>'GT Data'!D910</f>
        <v>0</v>
      </c>
      <c r="AE908" s="25" t="e">
        <f t="shared" ref="AE908:AE971" si="244">-AC908*SIN(C908) + Y908*COS(C908)</f>
        <v>#DIV/0!</v>
      </c>
      <c r="AF908" s="25" t="e">
        <f t="shared" ref="AF908:AF971" si="245">AC908*COS(C908) + Y908*SIN(C908)</f>
        <v>#DIV/0!</v>
      </c>
      <c r="AG908" s="25" t="e">
        <f t="shared" ref="AG908:AG971" si="246">Z908</f>
        <v>#DIV/0!</v>
      </c>
      <c r="AH908" s="25">
        <v>0</v>
      </c>
      <c r="AI908" s="25">
        <v>0</v>
      </c>
      <c r="AJ908" s="25">
        <f t="shared" ref="AJ908:AJ971" si="247">Y908*(F908+I908)</f>
        <v>0</v>
      </c>
      <c r="AK908" s="24">
        <f>'GT Data'!N910</f>
        <v>0</v>
      </c>
      <c r="AL908" s="25" t="e">
        <f t="shared" ref="AL908:AL971" si="248">-AB908*SIN(C908)</f>
        <v>#DIV/0!</v>
      </c>
      <c r="AM908" s="25" t="e">
        <f t="shared" ref="AM908:AM971" si="249">AB908*COS(C908)</f>
        <v>#DIV/0!</v>
      </c>
      <c r="AN908" s="25" t="e">
        <f t="shared" ref="AN908:AN971" si="250">AA908</f>
        <v>#DIV/0!</v>
      </c>
      <c r="AO908" s="25">
        <v>0</v>
      </c>
      <c r="AP908" s="25">
        <v>0</v>
      </c>
      <c r="AQ908" s="25" t="e">
        <f t="shared" ref="AQ908:AQ971" si="251">AE908*(M908+Q908)</f>
        <v>#DIV/0!</v>
      </c>
    </row>
    <row r="909" spans="1:43" x14ac:dyDescent="0.3">
      <c r="A909">
        <f>'Calculated Tab Properties'!A909</f>
        <v>0</v>
      </c>
      <c r="B909">
        <f>'Calculated Tab Properties'!B909</f>
        <v>0</v>
      </c>
      <c r="C909">
        <f>'Calculated Tab Properties'!C909</f>
        <v>0</v>
      </c>
      <c r="D909">
        <f>'Calculated Tab Properties'!D909</f>
        <v>0</v>
      </c>
      <c r="E909">
        <f>'Calculated Tab Properties'!E909</f>
        <v>0</v>
      </c>
      <c r="F909">
        <f>'Calculated Tab Properties'!F909</f>
        <v>0</v>
      </c>
      <c r="G909">
        <f>'Calculated Tab Properties'!G909</f>
        <v>0</v>
      </c>
      <c r="H909">
        <f>'Calculated Tab Properties'!H909</f>
        <v>0</v>
      </c>
      <c r="I909">
        <f>'Calculated Tab Properties'!I909</f>
        <v>0</v>
      </c>
      <c r="J909" s="20" t="e">
        <f>'Calculated Tab Properties'!J909</f>
        <v>#DIV/0!</v>
      </c>
      <c r="K909">
        <v>0</v>
      </c>
      <c r="L909">
        <v>0</v>
      </c>
      <c r="M909">
        <v>0</v>
      </c>
      <c r="N909">
        <v>0</v>
      </c>
      <c r="O909" s="27">
        <f>'Calculated Tab Properties'!O909</f>
        <v>0</v>
      </c>
      <c r="P909" s="27">
        <f>'Calculated Tab Properties'!P909</f>
        <v>0</v>
      </c>
      <c r="Q909">
        <f>'Calculated Tab Properties'!Q909</f>
        <v>-300</v>
      </c>
      <c r="R909" t="e">
        <f>'Calculated Tab Properties'!R909</f>
        <v>#DIV/0!</v>
      </c>
      <c r="T909" s="1">
        <v>0</v>
      </c>
      <c r="U909" s="1">
        <v>0</v>
      </c>
      <c r="V909">
        <f>T909*'GEOMETRIC INPUTS'!S909</f>
        <v>0</v>
      </c>
      <c r="W909">
        <v>908</v>
      </c>
      <c r="X909">
        <f t="shared" si="238"/>
        <v>0</v>
      </c>
      <c r="Y909">
        <f t="shared" si="239"/>
        <v>0</v>
      </c>
      <c r="Z909" s="27" t="e">
        <f t="shared" si="240"/>
        <v>#DIV/0!</v>
      </c>
      <c r="AA909" s="27" t="e">
        <f t="shared" si="241"/>
        <v>#DIV/0!</v>
      </c>
      <c r="AB909" s="27" t="e">
        <f t="shared" si="242"/>
        <v>#DIV/0!</v>
      </c>
      <c r="AC909" t="e">
        <f t="shared" si="243"/>
        <v>#DIV/0!</v>
      </c>
      <c r="AD909" s="24">
        <f>'GT Data'!D911</f>
        <v>0</v>
      </c>
      <c r="AE909" s="25" t="e">
        <f t="shared" si="244"/>
        <v>#DIV/0!</v>
      </c>
      <c r="AF909" s="25" t="e">
        <f t="shared" si="245"/>
        <v>#DIV/0!</v>
      </c>
      <c r="AG909" s="25" t="e">
        <f t="shared" si="246"/>
        <v>#DIV/0!</v>
      </c>
      <c r="AH909" s="25">
        <v>0</v>
      </c>
      <c r="AI909" s="25">
        <v>0</v>
      </c>
      <c r="AJ909" s="25">
        <f t="shared" si="247"/>
        <v>0</v>
      </c>
      <c r="AK909" s="24">
        <f>'GT Data'!N911</f>
        <v>0</v>
      </c>
      <c r="AL909" s="25" t="e">
        <f t="shared" si="248"/>
        <v>#DIV/0!</v>
      </c>
      <c r="AM909" s="25" t="e">
        <f t="shared" si="249"/>
        <v>#DIV/0!</v>
      </c>
      <c r="AN909" s="25" t="e">
        <f t="shared" si="250"/>
        <v>#DIV/0!</v>
      </c>
      <c r="AO909" s="25">
        <v>0</v>
      </c>
      <c r="AP909" s="25">
        <v>0</v>
      </c>
      <c r="AQ909" s="25" t="e">
        <f t="shared" si="251"/>
        <v>#DIV/0!</v>
      </c>
    </row>
    <row r="910" spans="1:43" x14ac:dyDescent="0.3">
      <c r="A910">
        <f>'Calculated Tab Properties'!A910</f>
        <v>0</v>
      </c>
      <c r="B910">
        <f>'Calculated Tab Properties'!B910</f>
        <v>0</v>
      </c>
      <c r="C910">
        <f>'Calculated Tab Properties'!C910</f>
        <v>0</v>
      </c>
      <c r="D910">
        <f>'Calculated Tab Properties'!D910</f>
        <v>0</v>
      </c>
      <c r="E910">
        <f>'Calculated Tab Properties'!E910</f>
        <v>0</v>
      </c>
      <c r="F910">
        <f>'Calculated Tab Properties'!F910</f>
        <v>0</v>
      </c>
      <c r="G910">
        <f>'Calculated Tab Properties'!G910</f>
        <v>0</v>
      </c>
      <c r="H910">
        <f>'Calculated Tab Properties'!H910</f>
        <v>0</v>
      </c>
      <c r="I910">
        <f>'Calculated Tab Properties'!I910</f>
        <v>0</v>
      </c>
      <c r="J910" s="20" t="e">
        <f>'Calculated Tab Properties'!J910</f>
        <v>#DIV/0!</v>
      </c>
      <c r="K910">
        <v>0</v>
      </c>
      <c r="L910">
        <v>0</v>
      </c>
      <c r="M910">
        <v>0</v>
      </c>
      <c r="N910">
        <v>0</v>
      </c>
      <c r="O910" s="27">
        <f>'Calculated Tab Properties'!O910</f>
        <v>0</v>
      </c>
      <c r="P910" s="27">
        <f>'Calculated Tab Properties'!P910</f>
        <v>0</v>
      </c>
      <c r="Q910">
        <f>'Calculated Tab Properties'!Q910</f>
        <v>-300</v>
      </c>
      <c r="R910" t="e">
        <f>'Calculated Tab Properties'!R910</f>
        <v>#DIV/0!</v>
      </c>
      <c r="T910" s="1">
        <v>0</v>
      </c>
      <c r="U910" s="1">
        <v>0</v>
      </c>
      <c r="V910">
        <f>T910*'GEOMETRIC INPUTS'!S910</f>
        <v>0</v>
      </c>
      <c r="W910">
        <v>909</v>
      </c>
      <c r="X910">
        <f t="shared" si="238"/>
        <v>0</v>
      </c>
      <c r="Y910">
        <f t="shared" si="239"/>
        <v>0</v>
      </c>
      <c r="Z910" s="27" t="e">
        <f t="shared" si="240"/>
        <v>#DIV/0!</v>
      </c>
      <c r="AA910" s="27" t="e">
        <f t="shared" si="241"/>
        <v>#DIV/0!</v>
      </c>
      <c r="AB910" s="27" t="e">
        <f t="shared" si="242"/>
        <v>#DIV/0!</v>
      </c>
      <c r="AC910" t="e">
        <f t="shared" si="243"/>
        <v>#DIV/0!</v>
      </c>
      <c r="AD910" s="24">
        <f>'GT Data'!D912</f>
        <v>0</v>
      </c>
      <c r="AE910" s="25" t="e">
        <f t="shared" si="244"/>
        <v>#DIV/0!</v>
      </c>
      <c r="AF910" s="25" t="e">
        <f t="shared" si="245"/>
        <v>#DIV/0!</v>
      </c>
      <c r="AG910" s="25" t="e">
        <f t="shared" si="246"/>
        <v>#DIV/0!</v>
      </c>
      <c r="AH910" s="25">
        <v>0</v>
      </c>
      <c r="AI910" s="25">
        <v>0</v>
      </c>
      <c r="AJ910" s="25">
        <f t="shared" si="247"/>
        <v>0</v>
      </c>
      <c r="AK910" s="24">
        <f>'GT Data'!N912</f>
        <v>0</v>
      </c>
      <c r="AL910" s="25" t="e">
        <f t="shared" si="248"/>
        <v>#DIV/0!</v>
      </c>
      <c r="AM910" s="25" t="e">
        <f t="shared" si="249"/>
        <v>#DIV/0!</v>
      </c>
      <c r="AN910" s="25" t="e">
        <f t="shared" si="250"/>
        <v>#DIV/0!</v>
      </c>
      <c r="AO910" s="25">
        <v>0</v>
      </c>
      <c r="AP910" s="25">
        <v>0</v>
      </c>
      <c r="AQ910" s="25" t="e">
        <f t="shared" si="251"/>
        <v>#DIV/0!</v>
      </c>
    </row>
    <row r="911" spans="1:43" x14ac:dyDescent="0.3">
      <c r="A911">
        <f>'Calculated Tab Properties'!A911</f>
        <v>0</v>
      </c>
      <c r="B911">
        <f>'Calculated Tab Properties'!B911</f>
        <v>0</v>
      </c>
      <c r="C911">
        <f>'Calculated Tab Properties'!C911</f>
        <v>0</v>
      </c>
      <c r="D911">
        <f>'Calculated Tab Properties'!D911</f>
        <v>0</v>
      </c>
      <c r="E911">
        <f>'Calculated Tab Properties'!E911</f>
        <v>0</v>
      </c>
      <c r="F911">
        <f>'Calculated Tab Properties'!F911</f>
        <v>0</v>
      </c>
      <c r="G911">
        <f>'Calculated Tab Properties'!G911</f>
        <v>0</v>
      </c>
      <c r="H911">
        <f>'Calculated Tab Properties'!H911</f>
        <v>0</v>
      </c>
      <c r="I911">
        <f>'Calculated Tab Properties'!I911</f>
        <v>0</v>
      </c>
      <c r="J911" s="20" t="e">
        <f>'Calculated Tab Properties'!J911</f>
        <v>#DIV/0!</v>
      </c>
      <c r="K911">
        <v>0</v>
      </c>
      <c r="L911">
        <v>0</v>
      </c>
      <c r="M911">
        <v>0</v>
      </c>
      <c r="N911">
        <v>0</v>
      </c>
      <c r="O911" s="27">
        <f>'Calculated Tab Properties'!O911</f>
        <v>0</v>
      </c>
      <c r="P911" s="27">
        <f>'Calculated Tab Properties'!P911</f>
        <v>0</v>
      </c>
      <c r="Q911">
        <f>'Calculated Tab Properties'!Q911</f>
        <v>-300</v>
      </c>
      <c r="R911" t="e">
        <f>'Calculated Tab Properties'!R911</f>
        <v>#DIV/0!</v>
      </c>
      <c r="T911" s="1">
        <v>0</v>
      </c>
      <c r="U911" s="1">
        <v>0</v>
      </c>
      <c r="V911">
        <f>T911*'GEOMETRIC INPUTS'!S911</f>
        <v>0</v>
      </c>
      <c r="W911">
        <v>910</v>
      </c>
      <c r="X911">
        <f t="shared" si="238"/>
        <v>0</v>
      </c>
      <c r="Y911">
        <f t="shared" si="239"/>
        <v>0</v>
      </c>
      <c r="Z911" s="27" t="e">
        <f t="shared" si="240"/>
        <v>#DIV/0!</v>
      </c>
      <c r="AA911" s="27" t="e">
        <f t="shared" si="241"/>
        <v>#DIV/0!</v>
      </c>
      <c r="AB911" s="27" t="e">
        <f t="shared" si="242"/>
        <v>#DIV/0!</v>
      </c>
      <c r="AC911" t="e">
        <f t="shared" si="243"/>
        <v>#DIV/0!</v>
      </c>
      <c r="AD911" s="24">
        <f>'GT Data'!D913</f>
        <v>0</v>
      </c>
      <c r="AE911" s="25" t="e">
        <f t="shared" si="244"/>
        <v>#DIV/0!</v>
      </c>
      <c r="AF911" s="25" t="e">
        <f t="shared" si="245"/>
        <v>#DIV/0!</v>
      </c>
      <c r="AG911" s="25" t="e">
        <f t="shared" si="246"/>
        <v>#DIV/0!</v>
      </c>
      <c r="AH911" s="25">
        <v>0</v>
      </c>
      <c r="AI911" s="25">
        <v>0</v>
      </c>
      <c r="AJ911" s="25">
        <f t="shared" si="247"/>
        <v>0</v>
      </c>
      <c r="AK911" s="24">
        <f>'GT Data'!N913</f>
        <v>0</v>
      </c>
      <c r="AL911" s="25" t="e">
        <f t="shared" si="248"/>
        <v>#DIV/0!</v>
      </c>
      <c r="AM911" s="25" t="e">
        <f t="shared" si="249"/>
        <v>#DIV/0!</v>
      </c>
      <c r="AN911" s="25" t="e">
        <f t="shared" si="250"/>
        <v>#DIV/0!</v>
      </c>
      <c r="AO911" s="25">
        <v>0</v>
      </c>
      <c r="AP911" s="25">
        <v>0</v>
      </c>
      <c r="AQ911" s="25" t="e">
        <f t="shared" si="251"/>
        <v>#DIV/0!</v>
      </c>
    </row>
    <row r="912" spans="1:43" x14ac:dyDescent="0.3">
      <c r="A912">
        <f>'Calculated Tab Properties'!A912</f>
        <v>0</v>
      </c>
      <c r="B912">
        <f>'Calculated Tab Properties'!B912</f>
        <v>0</v>
      </c>
      <c r="C912">
        <f>'Calculated Tab Properties'!C912</f>
        <v>0</v>
      </c>
      <c r="D912">
        <f>'Calculated Tab Properties'!D912</f>
        <v>0</v>
      </c>
      <c r="E912">
        <f>'Calculated Tab Properties'!E912</f>
        <v>0</v>
      </c>
      <c r="F912">
        <f>'Calculated Tab Properties'!F912</f>
        <v>0</v>
      </c>
      <c r="G912">
        <f>'Calculated Tab Properties'!G912</f>
        <v>0</v>
      </c>
      <c r="H912">
        <f>'Calculated Tab Properties'!H912</f>
        <v>0</v>
      </c>
      <c r="I912">
        <f>'Calculated Tab Properties'!I912</f>
        <v>0</v>
      </c>
      <c r="J912" s="20" t="e">
        <f>'Calculated Tab Properties'!J912</f>
        <v>#DIV/0!</v>
      </c>
      <c r="K912">
        <v>0</v>
      </c>
      <c r="L912">
        <v>0</v>
      </c>
      <c r="M912">
        <v>0</v>
      </c>
      <c r="N912">
        <v>0</v>
      </c>
      <c r="O912" s="27">
        <f>'Calculated Tab Properties'!O912</f>
        <v>0</v>
      </c>
      <c r="P912" s="27">
        <f>'Calculated Tab Properties'!P912</f>
        <v>0</v>
      </c>
      <c r="Q912">
        <f>'Calculated Tab Properties'!Q912</f>
        <v>-300</v>
      </c>
      <c r="R912" t="e">
        <f>'Calculated Tab Properties'!R912</f>
        <v>#DIV/0!</v>
      </c>
      <c r="T912" s="1">
        <v>0</v>
      </c>
      <c r="U912" s="1">
        <v>0</v>
      </c>
      <c r="V912">
        <f>T912*'GEOMETRIC INPUTS'!S912</f>
        <v>0</v>
      </c>
      <c r="W912">
        <v>911</v>
      </c>
      <c r="X912">
        <f t="shared" si="238"/>
        <v>0</v>
      </c>
      <c r="Y912">
        <f t="shared" si="239"/>
        <v>0</v>
      </c>
      <c r="Z912" s="27" t="e">
        <f t="shared" si="240"/>
        <v>#DIV/0!</v>
      </c>
      <c r="AA912" s="27" t="e">
        <f t="shared" si="241"/>
        <v>#DIV/0!</v>
      </c>
      <c r="AB912" s="27" t="e">
        <f t="shared" si="242"/>
        <v>#DIV/0!</v>
      </c>
      <c r="AC912" t="e">
        <f t="shared" si="243"/>
        <v>#DIV/0!</v>
      </c>
      <c r="AD912" s="24">
        <f>'GT Data'!D914</f>
        <v>0</v>
      </c>
      <c r="AE912" s="25" t="e">
        <f t="shared" si="244"/>
        <v>#DIV/0!</v>
      </c>
      <c r="AF912" s="25" t="e">
        <f t="shared" si="245"/>
        <v>#DIV/0!</v>
      </c>
      <c r="AG912" s="25" t="e">
        <f t="shared" si="246"/>
        <v>#DIV/0!</v>
      </c>
      <c r="AH912" s="25">
        <v>0</v>
      </c>
      <c r="AI912" s="25">
        <v>0</v>
      </c>
      <c r="AJ912" s="25">
        <f t="shared" si="247"/>
        <v>0</v>
      </c>
      <c r="AK912" s="24">
        <f>'GT Data'!N914</f>
        <v>0</v>
      </c>
      <c r="AL912" s="25" t="e">
        <f t="shared" si="248"/>
        <v>#DIV/0!</v>
      </c>
      <c r="AM912" s="25" t="e">
        <f t="shared" si="249"/>
        <v>#DIV/0!</v>
      </c>
      <c r="AN912" s="25" t="e">
        <f t="shared" si="250"/>
        <v>#DIV/0!</v>
      </c>
      <c r="AO912" s="25">
        <v>0</v>
      </c>
      <c r="AP912" s="25">
        <v>0</v>
      </c>
      <c r="AQ912" s="25" t="e">
        <f t="shared" si="251"/>
        <v>#DIV/0!</v>
      </c>
    </row>
    <row r="913" spans="1:43" x14ac:dyDescent="0.3">
      <c r="A913">
        <f>'Calculated Tab Properties'!A913</f>
        <v>0</v>
      </c>
      <c r="B913">
        <f>'Calculated Tab Properties'!B913</f>
        <v>0</v>
      </c>
      <c r="C913">
        <f>'Calculated Tab Properties'!C913</f>
        <v>0</v>
      </c>
      <c r="D913">
        <f>'Calculated Tab Properties'!D913</f>
        <v>0</v>
      </c>
      <c r="E913">
        <f>'Calculated Tab Properties'!E913</f>
        <v>0</v>
      </c>
      <c r="F913">
        <f>'Calculated Tab Properties'!F913</f>
        <v>0</v>
      </c>
      <c r="G913">
        <f>'Calculated Tab Properties'!G913</f>
        <v>0</v>
      </c>
      <c r="H913">
        <f>'Calculated Tab Properties'!H913</f>
        <v>0</v>
      </c>
      <c r="I913">
        <f>'Calculated Tab Properties'!I913</f>
        <v>0</v>
      </c>
      <c r="J913" s="20" t="e">
        <f>'Calculated Tab Properties'!J913</f>
        <v>#DIV/0!</v>
      </c>
      <c r="K913">
        <v>0</v>
      </c>
      <c r="L913">
        <v>0</v>
      </c>
      <c r="M913">
        <v>0</v>
      </c>
      <c r="N913">
        <v>0</v>
      </c>
      <c r="O913" s="27">
        <f>'Calculated Tab Properties'!O913</f>
        <v>0</v>
      </c>
      <c r="P913" s="27">
        <f>'Calculated Tab Properties'!P913</f>
        <v>0</v>
      </c>
      <c r="Q913">
        <f>'Calculated Tab Properties'!Q913</f>
        <v>-300</v>
      </c>
      <c r="R913" t="e">
        <f>'Calculated Tab Properties'!R913</f>
        <v>#DIV/0!</v>
      </c>
      <c r="T913" s="1">
        <v>0</v>
      </c>
      <c r="U913" s="1">
        <v>0</v>
      </c>
      <c r="V913">
        <f>T913*'GEOMETRIC INPUTS'!S913</f>
        <v>0</v>
      </c>
      <c r="W913">
        <v>912</v>
      </c>
      <c r="X913">
        <f t="shared" si="238"/>
        <v>0</v>
      </c>
      <c r="Y913">
        <f t="shared" si="239"/>
        <v>0</v>
      </c>
      <c r="Z913" s="27" t="e">
        <f t="shared" si="240"/>
        <v>#DIV/0!</v>
      </c>
      <c r="AA913" s="27" t="e">
        <f t="shared" si="241"/>
        <v>#DIV/0!</v>
      </c>
      <c r="AB913" s="27" t="e">
        <f t="shared" si="242"/>
        <v>#DIV/0!</v>
      </c>
      <c r="AC913" t="e">
        <f t="shared" si="243"/>
        <v>#DIV/0!</v>
      </c>
      <c r="AD913" s="24">
        <f>'GT Data'!D915</f>
        <v>0</v>
      </c>
      <c r="AE913" s="25" t="e">
        <f t="shared" si="244"/>
        <v>#DIV/0!</v>
      </c>
      <c r="AF913" s="25" t="e">
        <f t="shared" si="245"/>
        <v>#DIV/0!</v>
      </c>
      <c r="AG913" s="25" t="e">
        <f t="shared" si="246"/>
        <v>#DIV/0!</v>
      </c>
      <c r="AH913" s="25">
        <v>0</v>
      </c>
      <c r="AI913" s="25">
        <v>0</v>
      </c>
      <c r="AJ913" s="25">
        <f t="shared" si="247"/>
        <v>0</v>
      </c>
      <c r="AK913" s="24">
        <f>'GT Data'!N915</f>
        <v>0</v>
      </c>
      <c r="AL913" s="25" t="e">
        <f t="shared" si="248"/>
        <v>#DIV/0!</v>
      </c>
      <c r="AM913" s="25" t="e">
        <f t="shared" si="249"/>
        <v>#DIV/0!</v>
      </c>
      <c r="AN913" s="25" t="e">
        <f t="shared" si="250"/>
        <v>#DIV/0!</v>
      </c>
      <c r="AO913" s="25">
        <v>0</v>
      </c>
      <c r="AP913" s="25">
        <v>0</v>
      </c>
      <c r="AQ913" s="25" t="e">
        <f t="shared" si="251"/>
        <v>#DIV/0!</v>
      </c>
    </row>
    <row r="914" spans="1:43" x14ac:dyDescent="0.3">
      <c r="A914">
        <f>'Calculated Tab Properties'!A914</f>
        <v>0</v>
      </c>
      <c r="B914">
        <f>'Calculated Tab Properties'!B914</f>
        <v>0</v>
      </c>
      <c r="C914">
        <f>'Calculated Tab Properties'!C914</f>
        <v>0</v>
      </c>
      <c r="D914">
        <f>'Calculated Tab Properties'!D914</f>
        <v>0</v>
      </c>
      <c r="E914">
        <f>'Calculated Tab Properties'!E914</f>
        <v>0</v>
      </c>
      <c r="F914">
        <f>'Calculated Tab Properties'!F914</f>
        <v>0</v>
      </c>
      <c r="G914">
        <f>'Calculated Tab Properties'!G914</f>
        <v>0</v>
      </c>
      <c r="H914">
        <f>'Calculated Tab Properties'!H914</f>
        <v>0</v>
      </c>
      <c r="I914">
        <f>'Calculated Tab Properties'!I914</f>
        <v>0</v>
      </c>
      <c r="J914" s="20" t="e">
        <f>'Calculated Tab Properties'!J914</f>
        <v>#DIV/0!</v>
      </c>
      <c r="K914">
        <v>0</v>
      </c>
      <c r="L914">
        <v>0</v>
      </c>
      <c r="M914">
        <v>0</v>
      </c>
      <c r="N914">
        <v>0</v>
      </c>
      <c r="O914" s="27">
        <f>'Calculated Tab Properties'!O914</f>
        <v>0</v>
      </c>
      <c r="P914" s="27">
        <f>'Calculated Tab Properties'!P914</f>
        <v>0</v>
      </c>
      <c r="Q914">
        <f>'Calculated Tab Properties'!Q914</f>
        <v>-300</v>
      </c>
      <c r="R914" t="e">
        <f>'Calculated Tab Properties'!R914</f>
        <v>#DIV/0!</v>
      </c>
      <c r="T914" s="1">
        <v>0</v>
      </c>
      <c r="U914" s="1">
        <v>0</v>
      </c>
      <c r="V914">
        <f>T914*'GEOMETRIC INPUTS'!S914</f>
        <v>0</v>
      </c>
      <c r="W914">
        <v>913</v>
      </c>
      <c r="X914">
        <f t="shared" si="238"/>
        <v>0</v>
      </c>
      <c r="Y914">
        <f t="shared" si="239"/>
        <v>0</v>
      </c>
      <c r="Z914" s="27" t="e">
        <f t="shared" si="240"/>
        <v>#DIV/0!</v>
      </c>
      <c r="AA914" s="27" t="e">
        <f t="shared" si="241"/>
        <v>#DIV/0!</v>
      </c>
      <c r="AB914" s="27" t="e">
        <f t="shared" si="242"/>
        <v>#DIV/0!</v>
      </c>
      <c r="AC914" t="e">
        <f t="shared" si="243"/>
        <v>#DIV/0!</v>
      </c>
      <c r="AD914" s="24">
        <f>'GT Data'!D916</f>
        <v>0</v>
      </c>
      <c r="AE914" s="25" t="e">
        <f t="shared" si="244"/>
        <v>#DIV/0!</v>
      </c>
      <c r="AF914" s="25" t="e">
        <f t="shared" si="245"/>
        <v>#DIV/0!</v>
      </c>
      <c r="AG914" s="25" t="e">
        <f t="shared" si="246"/>
        <v>#DIV/0!</v>
      </c>
      <c r="AH914" s="25">
        <v>0</v>
      </c>
      <c r="AI914" s="25">
        <v>0</v>
      </c>
      <c r="AJ914" s="25">
        <f t="shared" si="247"/>
        <v>0</v>
      </c>
      <c r="AK914" s="24">
        <f>'GT Data'!N916</f>
        <v>0</v>
      </c>
      <c r="AL914" s="25" t="e">
        <f t="shared" si="248"/>
        <v>#DIV/0!</v>
      </c>
      <c r="AM914" s="25" t="e">
        <f t="shared" si="249"/>
        <v>#DIV/0!</v>
      </c>
      <c r="AN914" s="25" t="e">
        <f t="shared" si="250"/>
        <v>#DIV/0!</v>
      </c>
      <c r="AO914" s="25">
        <v>0</v>
      </c>
      <c r="AP914" s="25">
        <v>0</v>
      </c>
      <c r="AQ914" s="25" t="e">
        <f t="shared" si="251"/>
        <v>#DIV/0!</v>
      </c>
    </row>
    <row r="915" spans="1:43" x14ac:dyDescent="0.3">
      <c r="A915">
        <f>'Calculated Tab Properties'!A915</f>
        <v>0</v>
      </c>
      <c r="B915">
        <f>'Calculated Tab Properties'!B915</f>
        <v>0</v>
      </c>
      <c r="C915">
        <f>'Calculated Tab Properties'!C915</f>
        <v>0</v>
      </c>
      <c r="D915">
        <f>'Calculated Tab Properties'!D915</f>
        <v>0</v>
      </c>
      <c r="E915">
        <f>'Calculated Tab Properties'!E915</f>
        <v>0</v>
      </c>
      <c r="F915">
        <f>'Calculated Tab Properties'!F915</f>
        <v>0</v>
      </c>
      <c r="G915">
        <f>'Calculated Tab Properties'!G915</f>
        <v>0</v>
      </c>
      <c r="H915">
        <f>'Calculated Tab Properties'!H915</f>
        <v>0</v>
      </c>
      <c r="I915">
        <f>'Calculated Tab Properties'!I915</f>
        <v>0</v>
      </c>
      <c r="J915" s="20" t="e">
        <f>'Calculated Tab Properties'!J915</f>
        <v>#DIV/0!</v>
      </c>
      <c r="K915">
        <v>0</v>
      </c>
      <c r="L915">
        <v>0</v>
      </c>
      <c r="M915">
        <v>0</v>
      </c>
      <c r="N915">
        <v>0</v>
      </c>
      <c r="O915" s="27">
        <f>'Calculated Tab Properties'!O915</f>
        <v>0</v>
      </c>
      <c r="P915" s="27">
        <f>'Calculated Tab Properties'!P915</f>
        <v>0</v>
      </c>
      <c r="Q915">
        <f>'Calculated Tab Properties'!Q915</f>
        <v>-300</v>
      </c>
      <c r="R915" t="e">
        <f>'Calculated Tab Properties'!R915</f>
        <v>#DIV/0!</v>
      </c>
      <c r="T915" s="1">
        <v>0</v>
      </c>
      <c r="U915" s="1">
        <v>0</v>
      </c>
      <c r="V915">
        <f>T915*'GEOMETRIC INPUTS'!S915</f>
        <v>0</v>
      </c>
      <c r="W915">
        <v>914</v>
      </c>
      <c r="X915">
        <f t="shared" si="238"/>
        <v>0</v>
      </c>
      <c r="Y915">
        <f t="shared" si="239"/>
        <v>0</v>
      </c>
      <c r="Z915" s="27" t="e">
        <f t="shared" si="240"/>
        <v>#DIV/0!</v>
      </c>
      <c r="AA915" s="27" t="e">
        <f t="shared" si="241"/>
        <v>#DIV/0!</v>
      </c>
      <c r="AB915" s="27" t="e">
        <f t="shared" si="242"/>
        <v>#DIV/0!</v>
      </c>
      <c r="AC915" t="e">
        <f t="shared" si="243"/>
        <v>#DIV/0!</v>
      </c>
      <c r="AD915" s="24">
        <f>'GT Data'!D917</f>
        <v>0</v>
      </c>
      <c r="AE915" s="25" t="e">
        <f t="shared" si="244"/>
        <v>#DIV/0!</v>
      </c>
      <c r="AF915" s="25" t="e">
        <f t="shared" si="245"/>
        <v>#DIV/0!</v>
      </c>
      <c r="AG915" s="25" t="e">
        <f t="shared" si="246"/>
        <v>#DIV/0!</v>
      </c>
      <c r="AH915" s="25">
        <v>0</v>
      </c>
      <c r="AI915" s="25">
        <v>0</v>
      </c>
      <c r="AJ915" s="25">
        <f t="shared" si="247"/>
        <v>0</v>
      </c>
      <c r="AK915" s="24">
        <f>'GT Data'!N917</f>
        <v>0</v>
      </c>
      <c r="AL915" s="25" t="e">
        <f t="shared" si="248"/>
        <v>#DIV/0!</v>
      </c>
      <c r="AM915" s="25" t="e">
        <f t="shared" si="249"/>
        <v>#DIV/0!</v>
      </c>
      <c r="AN915" s="25" t="e">
        <f t="shared" si="250"/>
        <v>#DIV/0!</v>
      </c>
      <c r="AO915" s="25">
        <v>0</v>
      </c>
      <c r="AP915" s="25">
        <v>0</v>
      </c>
      <c r="AQ915" s="25" t="e">
        <f t="shared" si="251"/>
        <v>#DIV/0!</v>
      </c>
    </row>
    <row r="916" spans="1:43" x14ac:dyDescent="0.3">
      <c r="A916">
        <f>'Calculated Tab Properties'!A916</f>
        <v>0</v>
      </c>
      <c r="B916">
        <f>'Calculated Tab Properties'!B916</f>
        <v>0</v>
      </c>
      <c r="C916">
        <f>'Calculated Tab Properties'!C916</f>
        <v>0</v>
      </c>
      <c r="D916">
        <f>'Calculated Tab Properties'!D916</f>
        <v>0</v>
      </c>
      <c r="E916">
        <f>'Calculated Tab Properties'!E916</f>
        <v>0</v>
      </c>
      <c r="F916">
        <f>'Calculated Tab Properties'!F916</f>
        <v>0</v>
      </c>
      <c r="G916">
        <f>'Calculated Tab Properties'!G916</f>
        <v>0</v>
      </c>
      <c r="H916">
        <f>'Calculated Tab Properties'!H916</f>
        <v>0</v>
      </c>
      <c r="I916">
        <f>'Calculated Tab Properties'!I916</f>
        <v>0</v>
      </c>
      <c r="J916" s="20" t="e">
        <f>'Calculated Tab Properties'!J916</f>
        <v>#DIV/0!</v>
      </c>
      <c r="K916">
        <v>0</v>
      </c>
      <c r="L916">
        <v>0</v>
      </c>
      <c r="M916">
        <v>0</v>
      </c>
      <c r="N916">
        <v>0</v>
      </c>
      <c r="O916" s="27">
        <f>'Calculated Tab Properties'!O916</f>
        <v>0</v>
      </c>
      <c r="P916" s="27">
        <f>'Calculated Tab Properties'!P916</f>
        <v>0</v>
      </c>
      <c r="Q916">
        <f>'Calculated Tab Properties'!Q916</f>
        <v>-300</v>
      </c>
      <c r="R916" t="e">
        <f>'Calculated Tab Properties'!R916</f>
        <v>#DIV/0!</v>
      </c>
      <c r="T916" s="1">
        <v>0</v>
      </c>
      <c r="U916" s="1">
        <v>0</v>
      </c>
      <c r="V916">
        <f>T916*'GEOMETRIC INPUTS'!S916</f>
        <v>0</v>
      </c>
      <c r="W916">
        <v>915</v>
      </c>
      <c r="X916">
        <f t="shared" si="238"/>
        <v>0</v>
      </c>
      <c r="Y916">
        <f t="shared" si="239"/>
        <v>0</v>
      </c>
      <c r="Z916" s="27" t="e">
        <f t="shared" si="240"/>
        <v>#DIV/0!</v>
      </c>
      <c r="AA916" s="27" t="e">
        <f t="shared" si="241"/>
        <v>#DIV/0!</v>
      </c>
      <c r="AB916" s="27" t="e">
        <f t="shared" si="242"/>
        <v>#DIV/0!</v>
      </c>
      <c r="AC916" t="e">
        <f t="shared" si="243"/>
        <v>#DIV/0!</v>
      </c>
      <c r="AD916" s="24">
        <f>'GT Data'!D918</f>
        <v>0</v>
      </c>
      <c r="AE916" s="25" t="e">
        <f t="shared" si="244"/>
        <v>#DIV/0!</v>
      </c>
      <c r="AF916" s="25" t="e">
        <f t="shared" si="245"/>
        <v>#DIV/0!</v>
      </c>
      <c r="AG916" s="25" t="e">
        <f t="shared" si="246"/>
        <v>#DIV/0!</v>
      </c>
      <c r="AH916" s="25">
        <v>0</v>
      </c>
      <c r="AI916" s="25">
        <v>0</v>
      </c>
      <c r="AJ916" s="25">
        <f t="shared" si="247"/>
        <v>0</v>
      </c>
      <c r="AK916" s="24">
        <f>'GT Data'!N918</f>
        <v>0</v>
      </c>
      <c r="AL916" s="25" t="e">
        <f t="shared" si="248"/>
        <v>#DIV/0!</v>
      </c>
      <c r="AM916" s="25" t="e">
        <f t="shared" si="249"/>
        <v>#DIV/0!</v>
      </c>
      <c r="AN916" s="25" t="e">
        <f t="shared" si="250"/>
        <v>#DIV/0!</v>
      </c>
      <c r="AO916" s="25">
        <v>0</v>
      </c>
      <c r="AP916" s="25">
        <v>0</v>
      </c>
      <c r="AQ916" s="25" t="e">
        <f t="shared" si="251"/>
        <v>#DIV/0!</v>
      </c>
    </row>
    <row r="917" spans="1:43" x14ac:dyDescent="0.3">
      <c r="A917">
        <f>'Calculated Tab Properties'!A917</f>
        <v>0</v>
      </c>
      <c r="B917">
        <f>'Calculated Tab Properties'!B917</f>
        <v>0</v>
      </c>
      <c r="C917">
        <f>'Calculated Tab Properties'!C917</f>
        <v>0</v>
      </c>
      <c r="D917">
        <f>'Calculated Tab Properties'!D917</f>
        <v>0</v>
      </c>
      <c r="E917">
        <f>'Calculated Tab Properties'!E917</f>
        <v>0</v>
      </c>
      <c r="F917">
        <f>'Calculated Tab Properties'!F917</f>
        <v>0</v>
      </c>
      <c r="G917">
        <f>'Calculated Tab Properties'!G917</f>
        <v>0</v>
      </c>
      <c r="H917">
        <f>'Calculated Tab Properties'!H917</f>
        <v>0</v>
      </c>
      <c r="I917">
        <f>'Calculated Tab Properties'!I917</f>
        <v>0</v>
      </c>
      <c r="J917" s="20" t="e">
        <f>'Calculated Tab Properties'!J917</f>
        <v>#DIV/0!</v>
      </c>
      <c r="K917">
        <v>0</v>
      </c>
      <c r="L917">
        <v>0</v>
      </c>
      <c r="M917">
        <v>0</v>
      </c>
      <c r="N917">
        <v>0</v>
      </c>
      <c r="O917" s="27">
        <f>'Calculated Tab Properties'!O917</f>
        <v>0</v>
      </c>
      <c r="P917" s="27">
        <f>'Calculated Tab Properties'!P917</f>
        <v>0</v>
      </c>
      <c r="Q917">
        <f>'Calculated Tab Properties'!Q917</f>
        <v>-300</v>
      </c>
      <c r="R917" t="e">
        <f>'Calculated Tab Properties'!R917</f>
        <v>#DIV/0!</v>
      </c>
      <c r="T917" s="1">
        <v>0</v>
      </c>
      <c r="U917" s="1">
        <v>0</v>
      </c>
      <c r="V917">
        <f>T917*'GEOMETRIC INPUTS'!S917</f>
        <v>0</v>
      </c>
      <c r="W917">
        <v>916</v>
      </c>
      <c r="X917">
        <f t="shared" si="238"/>
        <v>0</v>
      </c>
      <c r="Y917">
        <f t="shared" si="239"/>
        <v>0</v>
      </c>
      <c r="Z917" s="27" t="e">
        <f t="shared" si="240"/>
        <v>#DIV/0!</v>
      </c>
      <c r="AA917" s="27" t="e">
        <f t="shared" si="241"/>
        <v>#DIV/0!</v>
      </c>
      <c r="AB917" s="27" t="e">
        <f t="shared" si="242"/>
        <v>#DIV/0!</v>
      </c>
      <c r="AC917" t="e">
        <f t="shared" si="243"/>
        <v>#DIV/0!</v>
      </c>
      <c r="AD917" s="24">
        <f>'GT Data'!D919</f>
        <v>0</v>
      </c>
      <c r="AE917" s="25" t="e">
        <f t="shared" si="244"/>
        <v>#DIV/0!</v>
      </c>
      <c r="AF917" s="25" t="e">
        <f t="shared" si="245"/>
        <v>#DIV/0!</v>
      </c>
      <c r="AG917" s="25" t="e">
        <f t="shared" si="246"/>
        <v>#DIV/0!</v>
      </c>
      <c r="AH917" s="25">
        <v>0</v>
      </c>
      <c r="AI917" s="25">
        <v>0</v>
      </c>
      <c r="AJ917" s="25">
        <f t="shared" si="247"/>
        <v>0</v>
      </c>
      <c r="AK917" s="24">
        <f>'GT Data'!N919</f>
        <v>0</v>
      </c>
      <c r="AL917" s="25" t="e">
        <f t="shared" si="248"/>
        <v>#DIV/0!</v>
      </c>
      <c r="AM917" s="25" t="e">
        <f t="shared" si="249"/>
        <v>#DIV/0!</v>
      </c>
      <c r="AN917" s="25" t="e">
        <f t="shared" si="250"/>
        <v>#DIV/0!</v>
      </c>
      <c r="AO917" s="25">
        <v>0</v>
      </c>
      <c r="AP917" s="25">
        <v>0</v>
      </c>
      <c r="AQ917" s="25" t="e">
        <f t="shared" si="251"/>
        <v>#DIV/0!</v>
      </c>
    </row>
    <row r="918" spans="1:43" x14ac:dyDescent="0.3">
      <c r="A918">
        <f>'Calculated Tab Properties'!A918</f>
        <v>0</v>
      </c>
      <c r="B918">
        <f>'Calculated Tab Properties'!B918</f>
        <v>0</v>
      </c>
      <c r="C918">
        <f>'Calculated Tab Properties'!C918</f>
        <v>0</v>
      </c>
      <c r="D918">
        <f>'Calculated Tab Properties'!D918</f>
        <v>0</v>
      </c>
      <c r="E918">
        <f>'Calculated Tab Properties'!E918</f>
        <v>0</v>
      </c>
      <c r="F918">
        <f>'Calculated Tab Properties'!F918</f>
        <v>0</v>
      </c>
      <c r="G918">
        <f>'Calculated Tab Properties'!G918</f>
        <v>0</v>
      </c>
      <c r="H918">
        <f>'Calculated Tab Properties'!H918</f>
        <v>0</v>
      </c>
      <c r="I918">
        <f>'Calculated Tab Properties'!I918</f>
        <v>0</v>
      </c>
      <c r="J918" s="20" t="e">
        <f>'Calculated Tab Properties'!J918</f>
        <v>#DIV/0!</v>
      </c>
      <c r="K918">
        <v>0</v>
      </c>
      <c r="L918">
        <v>0</v>
      </c>
      <c r="M918">
        <v>0</v>
      </c>
      <c r="N918">
        <v>0</v>
      </c>
      <c r="O918" s="27">
        <f>'Calculated Tab Properties'!O918</f>
        <v>0</v>
      </c>
      <c r="P918" s="27">
        <f>'Calculated Tab Properties'!P918</f>
        <v>0</v>
      </c>
      <c r="Q918">
        <f>'Calculated Tab Properties'!Q918</f>
        <v>-300</v>
      </c>
      <c r="R918" t="e">
        <f>'Calculated Tab Properties'!R918</f>
        <v>#DIV/0!</v>
      </c>
      <c r="T918" s="1">
        <v>0</v>
      </c>
      <c r="U918" s="1">
        <v>0</v>
      </c>
      <c r="V918">
        <f>T918*'GEOMETRIC INPUTS'!S918</f>
        <v>0</v>
      </c>
      <c r="W918">
        <v>917</v>
      </c>
      <c r="X918">
        <f t="shared" si="238"/>
        <v>0</v>
      </c>
      <c r="Y918">
        <f t="shared" si="239"/>
        <v>0</v>
      </c>
      <c r="Z918" s="27" t="e">
        <f t="shared" si="240"/>
        <v>#DIV/0!</v>
      </c>
      <c r="AA918" s="27" t="e">
        <f t="shared" si="241"/>
        <v>#DIV/0!</v>
      </c>
      <c r="AB918" s="27" t="e">
        <f t="shared" si="242"/>
        <v>#DIV/0!</v>
      </c>
      <c r="AC918" t="e">
        <f t="shared" si="243"/>
        <v>#DIV/0!</v>
      </c>
      <c r="AD918" s="24">
        <f>'GT Data'!D920</f>
        <v>0</v>
      </c>
      <c r="AE918" s="25" t="e">
        <f t="shared" si="244"/>
        <v>#DIV/0!</v>
      </c>
      <c r="AF918" s="25" t="e">
        <f t="shared" si="245"/>
        <v>#DIV/0!</v>
      </c>
      <c r="AG918" s="25" t="e">
        <f t="shared" si="246"/>
        <v>#DIV/0!</v>
      </c>
      <c r="AH918" s="25">
        <v>0</v>
      </c>
      <c r="AI918" s="25">
        <v>0</v>
      </c>
      <c r="AJ918" s="25">
        <f t="shared" si="247"/>
        <v>0</v>
      </c>
      <c r="AK918" s="24">
        <f>'GT Data'!N920</f>
        <v>0</v>
      </c>
      <c r="AL918" s="25" t="e">
        <f t="shared" si="248"/>
        <v>#DIV/0!</v>
      </c>
      <c r="AM918" s="25" t="e">
        <f t="shared" si="249"/>
        <v>#DIV/0!</v>
      </c>
      <c r="AN918" s="25" t="e">
        <f t="shared" si="250"/>
        <v>#DIV/0!</v>
      </c>
      <c r="AO918" s="25">
        <v>0</v>
      </c>
      <c r="AP918" s="25">
        <v>0</v>
      </c>
      <c r="AQ918" s="25" t="e">
        <f t="shared" si="251"/>
        <v>#DIV/0!</v>
      </c>
    </row>
    <row r="919" spans="1:43" x14ac:dyDescent="0.3">
      <c r="A919">
        <f>'Calculated Tab Properties'!A919</f>
        <v>0</v>
      </c>
      <c r="B919">
        <f>'Calculated Tab Properties'!B919</f>
        <v>0</v>
      </c>
      <c r="C919">
        <f>'Calculated Tab Properties'!C919</f>
        <v>0</v>
      </c>
      <c r="D919">
        <f>'Calculated Tab Properties'!D919</f>
        <v>0</v>
      </c>
      <c r="E919">
        <f>'Calculated Tab Properties'!E919</f>
        <v>0</v>
      </c>
      <c r="F919">
        <f>'Calculated Tab Properties'!F919</f>
        <v>0</v>
      </c>
      <c r="G919">
        <f>'Calculated Tab Properties'!G919</f>
        <v>0</v>
      </c>
      <c r="H919">
        <f>'Calculated Tab Properties'!H919</f>
        <v>0</v>
      </c>
      <c r="I919">
        <f>'Calculated Tab Properties'!I919</f>
        <v>0</v>
      </c>
      <c r="J919" s="20" t="e">
        <f>'Calculated Tab Properties'!J919</f>
        <v>#DIV/0!</v>
      </c>
      <c r="K919">
        <v>0</v>
      </c>
      <c r="L919">
        <v>0</v>
      </c>
      <c r="M919">
        <v>0</v>
      </c>
      <c r="N919">
        <v>0</v>
      </c>
      <c r="O919" s="27">
        <f>'Calculated Tab Properties'!O919</f>
        <v>0</v>
      </c>
      <c r="P919" s="27">
        <f>'Calculated Tab Properties'!P919</f>
        <v>0</v>
      </c>
      <c r="Q919">
        <f>'Calculated Tab Properties'!Q919</f>
        <v>-300</v>
      </c>
      <c r="R919" t="e">
        <f>'Calculated Tab Properties'!R919</f>
        <v>#DIV/0!</v>
      </c>
      <c r="T919" s="1">
        <v>0</v>
      </c>
      <c r="U919" s="1">
        <v>0</v>
      </c>
      <c r="V919">
        <f>T919*'GEOMETRIC INPUTS'!S919</f>
        <v>0</v>
      </c>
      <c r="W919">
        <v>918</v>
      </c>
      <c r="X919">
        <f t="shared" si="238"/>
        <v>0</v>
      </c>
      <c r="Y919">
        <f t="shared" si="239"/>
        <v>0</v>
      </c>
      <c r="Z919" s="27" t="e">
        <f t="shared" si="240"/>
        <v>#DIV/0!</v>
      </c>
      <c r="AA919" s="27" t="e">
        <f t="shared" si="241"/>
        <v>#DIV/0!</v>
      </c>
      <c r="AB919" s="27" t="e">
        <f t="shared" si="242"/>
        <v>#DIV/0!</v>
      </c>
      <c r="AC919" t="e">
        <f t="shared" si="243"/>
        <v>#DIV/0!</v>
      </c>
      <c r="AD919" s="24">
        <f>'GT Data'!D921</f>
        <v>0</v>
      </c>
      <c r="AE919" s="25" t="e">
        <f t="shared" si="244"/>
        <v>#DIV/0!</v>
      </c>
      <c r="AF919" s="25" t="e">
        <f t="shared" si="245"/>
        <v>#DIV/0!</v>
      </c>
      <c r="AG919" s="25" t="e">
        <f t="shared" si="246"/>
        <v>#DIV/0!</v>
      </c>
      <c r="AH919" s="25">
        <v>0</v>
      </c>
      <c r="AI919" s="25">
        <v>0</v>
      </c>
      <c r="AJ919" s="25">
        <f t="shared" si="247"/>
        <v>0</v>
      </c>
      <c r="AK919" s="24">
        <f>'GT Data'!N921</f>
        <v>0</v>
      </c>
      <c r="AL919" s="25" t="e">
        <f t="shared" si="248"/>
        <v>#DIV/0!</v>
      </c>
      <c r="AM919" s="25" t="e">
        <f t="shared" si="249"/>
        <v>#DIV/0!</v>
      </c>
      <c r="AN919" s="25" t="e">
        <f t="shared" si="250"/>
        <v>#DIV/0!</v>
      </c>
      <c r="AO919" s="25">
        <v>0</v>
      </c>
      <c r="AP919" s="25">
        <v>0</v>
      </c>
      <c r="AQ919" s="25" t="e">
        <f t="shared" si="251"/>
        <v>#DIV/0!</v>
      </c>
    </row>
    <row r="920" spans="1:43" x14ac:dyDescent="0.3">
      <c r="A920">
        <f>'Calculated Tab Properties'!A920</f>
        <v>0</v>
      </c>
      <c r="B920">
        <f>'Calculated Tab Properties'!B920</f>
        <v>0</v>
      </c>
      <c r="C920">
        <f>'Calculated Tab Properties'!C920</f>
        <v>0</v>
      </c>
      <c r="D920">
        <f>'Calculated Tab Properties'!D920</f>
        <v>0</v>
      </c>
      <c r="E920">
        <f>'Calculated Tab Properties'!E920</f>
        <v>0</v>
      </c>
      <c r="F920">
        <f>'Calculated Tab Properties'!F920</f>
        <v>0</v>
      </c>
      <c r="G920">
        <f>'Calculated Tab Properties'!G920</f>
        <v>0</v>
      </c>
      <c r="H920">
        <f>'Calculated Tab Properties'!H920</f>
        <v>0</v>
      </c>
      <c r="I920">
        <f>'Calculated Tab Properties'!I920</f>
        <v>0</v>
      </c>
      <c r="J920" s="20" t="e">
        <f>'Calculated Tab Properties'!J920</f>
        <v>#DIV/0!</v>
      </c>
      <c r="K920">
        <v>0</v>
      </c>
      <c r="L920">
        <v>0</v>
      </c>
      <c r="M920">
        <v>0</v>
      </c>
      <c r="N920">
        <v>0</v>
      </c>
      <c r="O920" s="27">
        <f>'Calculated Tab Properties'!O920</f>
        <v>0</v>
      </c>
      <c r="P920" s="27">
        <f>'Calculated Tab Properties'!P920</f>
        <v>0</v>
      </c>
      <c r="Q920">
        <f>'Calculated Tab Properties'!Q920</f>
        <v>-300</v>
      </c>
      <c r="R920" t="e">
        <f>'Calculated Tab Properties'!R920</f>
        <v>#DIV/0!</v>
      </c>
      <c r="T920" s="1">
        <v>0</v>
      </c>
      <c r="U920" s="1">
        <v>0</v>
      </c>
      <c r="V920">
        <f>T920*'GEOMETRIC INPUTS'!S920</f>
        <v>0</v>
      </c>
      <c r="W920">
        <v>919</v>
      </c>
      <c r="X920">
        <f t="shared" si="238"/>
        <v>0</v>
      </c>
      <c r="Y920">
        <f t="shared" si="239"/>
        <v>0</v>
      </c>
      <c r="Z920" s="27" t="e">
        <f t="shared" si="240"/>
        <v>#DIV/0!</v>
      </c>
      <c r="AA920" s="27" t="e">
        <f t="shared" si="241"/>
        <v>#DIV/0!</v>
      </c>
      <c r="AB920" s="27" t="e">
        <f t="shared" si="242"/>
        <v>#DIV/0!</v>
      </c>
      <c r="AC920" t="e">
        <f t="shared" si="243"/>
        <v>#DIV/0!</v>
      </c>
      <c r="AD920" s="24">
        <f>'GT Data'!D922</f>
        <v>0</v>
      </c>
      <c r="AE920" s="25" t="e">
        <f t="shared" si="244"/>
        <v>#DIV/0!</v>
      </c>
      <c r="AF920" s="25" t="e">
        <f t="shared" si="245"/>
        <v>#DIV/0!</v>
      </c>
      <c r="AG920" s="25" t="e">
        <f t="shared" si="246"/>
        <v>#DIV/0!</v>
      </c>
      <c r="AH920" s="25">
        <v>0</v>
      </c>
      <c r="AI920" s="25">
        <v>0</v>
      </c>
      <c r="AJ920" s="25">
        <f t="shared" si="247"/>
        <v>0</v>
      </c>
      <c r="AK920" s="24">
        <f>'GT Data'!N922</f>
        <v>0</v>
      </c>
      <c r="AL920" s="25" t="e">
        <f t="shared" si="248"/>
        <v>#DIV/0!</v>
      </c>
      <c r="AM920" s="25" t="e">
        <f t="shared" si="249"/>
        <v>#DIV/0!</v>
      </c>
      <c r="AN920" s="25" t="e">
        <f t="shared" si="250"/>
        <v>#DIV/0!</v>
      </c>
      <c r="AO920" s="25">
        <v>0</v>
      </c>
      <c r="AP920" s="25">
        <v>0</v>
      </c>
      <c r="AQ920" s="25" t="e">
        <f t="shared" si="251"/>
        <v>#DIV/0!</v>
      </c>
    </row>
    <row r="921" spans="1:43" x14ac:dyDescent="0.3">
      <c r="A921">
        <f>'Calculated Tab Properties'!A921</f>
        <v>0</v>
      </c>
      <c r="B921">
        <f>'Calculated Tab Properties'!B921</f>
        <v>0</v>
      </c>
      <c r="C921">
        <f>'Calculated Tab Properties'!C921</f>
        <v>0</v>
      </c>
      <c r="D921">
        <f>'Calculated Tab Properties'!D921</f>
        <v>0</v>
      </c>
      <c r="E921">
        <f>'Calculated Tab Properties'!E921</f>
        <v>0</v>
      </c>
      <c r="F921">
        <f>'Calculated Tab Properties'!F921</f>
        <v>0</v>
      </c>
      <c r="G921">
        <f>'Calculated Tab Properties'!G921</f>
        <v>0</v>
      </c>
      <c r="H921">
        <f>'Calculated Tab Properties'!H921</f>
        <v>0</v>
      </c>
      <c r="I921">
        <f>'Calculated Tab Properties'!I921</f>
        <v>0</v>
      </c>
      <c r="J921" s="20" t="e">
        <f>'Calculated Tab Properties'!J921</f>
        <v>#DIV/0!</v>
      </c>
      <c r="K921">
        <v>0</v>
      </c>
      <c r="L921">
        <v>0</v>
      </c>
      <c r="M921">
        <v>0</v>
      </c>
      <c r="N921">
        <v>0</v>
      </c>
      <c r="O921" s="27">
        <f>'Calculated Tab Properties'!O921</f>
        <v>0</v>
      </c>
      <c r="P921" s="27">
        <f>'Calculated Tab Properties'!P921</f>
        <v>0</v>
      </c>
      <c r="Q921">
        <f>'Calculated Tab Properties'!Q921</f>
        <v>-300</v>
      </c>
      <c r="R921" t="e">
        <f>'Calculated Tab Properties'!R921</f>
        <v>#DIV/0!</v>
      </c>
      <c r="T921" s="1">
        <v>0</v>
      </c>
      <c r="U921" s="1">
        <v>0</v>
      </c>
      <c r="V921">
        <f>T921*'GEOMETRIC INPUTS'!S921</f>
        <v>0</v>
      </c>
      <c r="W921">
        <v>920</v>
      </c>
      <c r="X921">
        <f t="shared" si="238"/>
        <v>0</v>
      </c>
      <c r="Y921">
        <f t="shared" si="239"/>
        <v>0</v>
      </c>
      <c r="Z921" s="27" t="e">
        <f t="shared" si="240"/>
        <v>#DIV/0!</v>
      </c>
      <c r="AA921" s="27" t="e">
        <f t="shared" si="241"/>
        <v>#DIV/0!</v>
      </c>
      <c r="AB921" s="27" t="e">
        <f t="shared" si="242"/>
        <v>#DIV/0!</v>
      </c>
      <c r="AC921" t="e">
        <f t="shared" si="243"/>
        <v>#DIV/0!</v>
      </c>
      <c r="AD921" s="24">
        <f>'GT Data'!D923</f>
        <v>0</v>
      </c>
      <c r="AE921" s="25" t="e">
        <f t="shared" si="244"/>
        <v>#DIV/0!</v>
      </c>
      <c r="AF921" s="25" t="e">
        <f t="shared" si="245"/>
        <v>#DIV/0!</v>
      </c>
      <c r="AG921" s="25" t="e">
        <f t="shared" si="246"/>
        <v>#DIV/0!</v>
      </c>
      <c r="AH921" s="25">
        <v>0</v>
      </c>
      <c r="AI921" s="25">
        <v>0</v>
      </c>
      <c r="AJ921" s="25">
        <f t="shared" si="247"/>
        <v>0</v>
      </c>
      <c r="AK921" s="24">
        <f>'GT Data'!N923</f>
        <v>0</v>
      </c>
      <c r="AL921" s="25" t="e">
        <f t="shared" si="248"/>
        <v>#DIV/0!</v>
      </c>
      <c r="AM921" s="25" t="e">
        <f t="shared" si="249"/>
        <v>#DIV/0!</v>
      </c>
      <c r="AN921" s="25" t="e">
        <f t="shared" si="250"/>
        <v>#DIV/0!</v>
      </c>
      <c r="AO921" s="25">
        <v>0</v>
      </c>
      <c r="AP921" s="25">
        <v>0</v>
      </c>
      <c r="AQ921" s="25" t="e">
        <f t="shared" si="251"/>
        <v>#DIV/0!</v>
      </c>
    </row>
    <row r="922" spans="1:43" x14ac:dyDescent="0.3">
      <c r="A922">
        <f>'Calculated Tab Properties'!A922</f>
        <v>0</v>
      </c>
      <c r="B922">
        <f>'Calculated Tab Properties'!B922</f>
        <v>0</v>
      </c>
      <c r="C922">
        <f>'Calculated Tab Properties'!C922</f>
        <v>0</v>
      </c>
      <c r="D922">
        <f>'Calculated Tab Properties'!D922</f>
        <v>0</v>
      </c>
      <c r="E922">
        <f>'Calculated Tab Properties'!E922</f>
        <v>0</v>
      </c>
      <c r="F922">
        <f>'Calculated Tab Properties'!F922</f>
        <v>0</v>
      </c>
      <c r="G922">
        <f>'Calculated Tab Properties'!G922</f>
        <v>0</v>
      </c>
      <c r="H922">
        <f>'Calculated Tab Properties'!H922</f>
        <v>0</v>
      </c>
      <c r="I922">
        <f>'Calculated Tab Properties'!I922</f>
        <v>0</v>
      </c>
      <c r="J922" s="20" t="e">
        <f>'Calculated Tab Properties'!J922</f>
        <v>#DIV/0!</v>
      </c>
      <c r="K922">
        <v>0</v>
      </c>
      <c r="L922">
        <v>0</v>
      </c>
      <c r="M922">
        <v>0</v>
      </c>
      <c r="N922">
        <v>0</v>
      </c>
      <c r="O922" s="27">
        <f>'Calculated Tab Properties'!O922</f>
        <v>0</v>
      </c>
      <c r="P922" s="27">
        <f>'Calculated Tab Properties'!P922</f>
        <v>0</v>
      </c>
      <c r="Q922">
        <f>'Calculated Tab Properties'!Q922</f>
        <v>-300</v>
      </c>
      <c r="R922" t="e">
        <f>'Calculated Tab Properties'!R922</f>
        <v>#DIV/0!</v>
      </c>
      <c r="T922" s="1">
        <v>0</v>
      </c>
      <c r="U922" s="1">
        <v>0</v>
      </c>
      <c r="V922">
        <f>T922*'GEOMETRIC INPUTS'!S922</f>
        <v>0</v>
      </c>
      <c r="W922">
        <v>921</v>
      </c>
      <c r="X922">
        <f t="shared" si="238"/>
        <v>0</v>
      </c>
      <c r="Y922">
        <f t="shared" si="239"/>
        <v>0</v>
      </c>
      <c r="Z922" s="27" t="e">
        <f t="shared" si="240"/>
        <v>#DIV/0!</v>
      </c>
      <c r="AA922" s="27" t="e">
        <f t="shared" si="241"/>
        <v>#DIV/0!</v>
      </c>
      <c r="AB922" s="27" t="e">
        <f t="shared" si="242"/>
        <v>#DIV/0!</v>
      </c>
      <c r="AC922" t="e">
        <f t="shared" si="243"/>
        <v>#DIV/0!</v>
      </c>
      <c r="AD922" s="24">
        <f>'GT Data'!D924</f>
        <v>0</v>
      </c>
      <c r="AE922" s="25" t="e">
        <f t="shared" si="244"/>
        <v>#DIV/0!</v>
      </c>
      <c r="AF922" s="25" t="e">
        <f t="shared" si="245"/>
        <v>#DIV/0!</v>
      </c>
      <c r="AG922" s="25" t="e">
        <f t="shared" si="246"/>
        <v>#DIV/0!</v>
      </c>
      <c r="AH922" s="25">
        <v>0</v>
      </c>
      <c r="AI922" s="25">
        <v>0</v>
      </c>
      <c r="AJ922" s="25">
        <f t="shared" si="247"/>
        <v>0</v>
      </c>
      <c r="AK922" s="24">
        <f>'GT Data'!N924</f>
        <v>0</v>
      </c>
      <c r="AL922" s="25" t="e">
        <f t="shared" si="248"/>
        <v>#DIV/0!</v>
      </c>
      <c r="AM922" s="25" t="e">
        <f t="shared" si="249"/>
        <v>#DIV/0!</v>
      </c>
      <c r="AN922" s="25" t="e">
        <f t="shared" si="250"/>
        <v>#DIV/0!</v>
      </c>
      <c r="AO922" s="25">
        <v>0</v>
      </c>
      <c r="AP922" s="25">
        <v>0</v>
      </c>
      <c r="AQ922" s="25" t="e">
        <f t="shared" si="251"/>
        <v>#DIV/0!</v>
      </c>
    </row>
    <row r="923" spans="1:43" x14ac:dyDescent="0.3">
      <c r="A923">
        <f>'Calculated Tab Properties'!A923</f>
        <v>0</v>
      </c>
      <c r="B923">
        <f>'Calculated Tab Properties'!B923</f>
        <v>0</v>
      </c>
      <c r="C923">
        <f>'Calculated Tab Properties'!C923</f>
        <v>0</v>
      </c>
      <c r="D923">
        <f>'Calculated Tab Properties'!D923</f>
        <v>0</v>
      </c>
      <c r="E923">
        <f>'Calculated Tab Properties'!E923</f>
        <v>0</v>
      </c>
      <c r="F923">
        <f>'Calculated Tab Properties'!F923</f>
        <v>0</v>
      </c>
      <c r="G923">
        <f>'Calculated Tab Properties'!G923</f>
        <v>0</v>
      </c>
      <c r="H923">
        <f>'Calculated Tab Properties'!H923</f>
        <v>0</v>
      </c>
      <c r="I923">
        <f>'Calculated Tab Properties'!I923</f>
        <v>0</v>
      </c>
      <c r="J923" s="20" t="e">
        <f>'Calculated Tab Properties'!J923</f>
        <v>#DIV/0!</v>
      </c>
      <c r="K923">
        <v>0</v>
      </c>
      <c r="L923">
        <v>0</v>
      </c>
      <c r="M923">
        <v>0</v>
      </c>
      <c r="N923">
        <v>0</v>
      </c>
      <c r="O923" s="27">
        <f>'Calculated Tab Properties'!O923</f>
        <v>0</v>
      </c>
      <c r="P923" s="27">
        <f>'Calculated Tab Properties'!P923</f>
        <v>0</v>
      </c>
      <c r="Q923">
        <f>'Calculated Tab Properties'!Q923</f>
        <v>-300</v>
      </c>
      <c r="R923" t="e">
        <f>'Calculated Tab Properties'!R923</f>
        <v>#DIV/0!</v>
      </c>
      <c r="T923" s="1">
        <v>0</v>
      </c>
      <c r="U923" s="1">
        <v>0</v>
      </c>
      <c r="V923">
        <f>T923*'GEOMETRIC INPUTS'!S923</f>
        <v>0</v>
      </c>
      <c r="W923">
        <v>922</v>
      </c>
      <c r="X923">
        <f t="shared" si="238"/>
        <v>0</v>
      </c>
      <c r="Y923">
        <f t="shared" si="239"/>
        <v>0</v>
      </c>
      <c r="Z923" s="27" t="e">
        <f t="shared" si="240"/>
        <v>#DIV/0!</v>
      </c>
      <c r="AA923" s="27" t="e">
        <f t="shared" si="241"/>
        <v>#DIV/0!</v>
      </c>
      <c r="AB923" s="27" t="e">
        <f t="shared" si="242"/>
        <v>#DIV/0!</v>
      </c>
      <c r="AC923" t="e">
        <f t="shared" si="243"/>
        <v>#DIV/0!</v>
      </c>
      <c r="AD923" s="24">
        <f>'GT Data'!D925</f>
        <v>0</v>
      </c>
      <c r="AE923" s="25" t="e">
        <f t="shared" si="244"/>
        <v>#DIV/0!</v>
      </c>
      <c r="AF923" s="25" t="e">
        <f t="shared" si="245"/>
        <v>#DIV/0!</v>
      </c>
      <c r="AG923" s="25" t="e">
        <f t="shared" si="246"/>
        <v>#DIV/0!</v>
      </c>
      <c r="AH923" s="25">
        <v>0</v>
      </c>
      <c r="AI923" s="25">
        <v>0</v>
      </c>
      <c r="AJ923" s="25">
        <f t="shared" si="247"/>
        <v>0</v>
      </c>
      <c r="AK923" s="24">
        <f>'GT Data'!N925</f>
        <v>0</v>
      </c>
      <c r="AL923" s="25" t="e">
        <f t="shared" si="248"/>
        <v>#DIV/0!</v>
      </c>
      <c r="AM923" s="25" t="e">
        <f t="shared" si="249"/>
        <v>#DIV/0!</v>
      </c>
      <c r="AN923" s="25" t="e">
        <f t="shared" si="250"/>
        <v>#DIV/0!</v>
      </c>
      <c r="AO923" s="25">
        <v>0</v>
      </c>
      <c r="AP923" s="25">
        <v>0</v>
      </c>
      <c r="AQ923" s="25" t="e">
        <f t="shared" si="251"/>
        <v>#DIV/0!</v>
      </c>
    </row>
    <row r="924" spans="1:43" x14ac:dyDescent="0.3">
      <c r="A924">
        <f>'Calculated Tab Properties'!A924</f>
        <v>0</v>
      </c>
      <c r="B924">
        <f>'Calculated Tab Properties'!B924</f>
        <v>0</v>
      </c>
      <c r="C924">
        <f>'Calculated Tab Properties'!C924</f>
        <v>0</v>
      </c>
      <c r="D924">
        <f>'Calculated Tab Properties'!D924</f>
        <v>0</v>
      </c>
      <c r="E924">
        <f>'Calculated Tab Properties'!E924</f>
        <v>0</v>
      </c>
      <c r="F924">
        <f>'Calculated Tab Properties'!F924</f>
        <v>0</v>
      </c>
      <c r="G924">
        <f>'Calculated Tab Properties'!G924</f>
        <v>0</v>
      </c>
      <c r="H924">
        <f>'Calculated Tab Properties'!H924</f>
        <v>0</v>
      </c>
      <c r="I924">
        <f>'Calculated Tab Properties'!I924</f>
        <v>0</v>
      </c>
      <c r="J924" s="20" t="e">
        <f>'Calculated Tab Properties'!J924</f>
        <v>#DIV/0!</v>
      </c>
      <c r="K924">
        <v>0</v>
      </c>
      <c r="L924">
        <v>0</v>
      </c>
      <c r="M924">
        <v>0</v>
      </c>
      <c r="N924">
        <v>0</v>
      </c>
      <c r="O924" s="27">
        <f>'Calculated Tab Properties'!O924</f>
        <v>0</v>
      </c>
      <c r="P924" s="27">
        <f>'Calculated Tab Properties'!P924</f>
        <v>0</v>
      </c>
      <c r="Q924">
        <f>'Calculated Tab Properties'!Q924</f>
        <v>-300</v>
      </c>
      <c r="R924" t="e">
        <f>'Calculated Tab Properties'!R924</f>
        <v>#DIV/0!</v>
      </c>
      <c r="T924" s="1">
        <v>0</v>
      </c>
      <c r="U924" s="1">
        <v>0</v>
      </c>
      <c r="V924">
        <f>T924*'GEOMETRIC INPUTS'!S924</f>
        <v>0</v>
      </c>
      <c r="W924">
        <v>923</v>
      </c>
      <c r="X924">
        <f t="shared" si="238"/>
        <v>0</v>
      </c>
      <c r="Y924">
        <f t="shared" si="239"/>
        <v>0</v>
      </c>
      <c r="Z924" s="27" t="e">
        <f t="shared" si="240"/>
        <v>#DIV/0!</v>
      </c>
      <c r="AA924" s="27" t="e">
        <f t="shared" si="241"/>
        <v>#DIV/0!</v>
      </c>
      <c r="AB924" s="27" t="e">
        <f t="shared" si="242"/>
        <v>#DIV/0!</v>
      </c>
      <c r="AC924" t="e">
        <f t="shared" si="243"/>
        <v>#DIV/0!</v>
      </c>
      <c r="AD924" s="24">
        <f>'GT Data'!D926</f>
        <v>0</v>
      </c>
      <c r="AE924" s="25" t="e">
        <f t="shared" si="244"/>
        <v>#DIV/0!</v>
      </c>
      <c r="AF924" s="25" t="e">
        <f t="shared" si="245"/>
        <v>#DIV/0!</v>
      </c>
      <c r="AG924" s="25" t="e">
        <f t="shared" si="246"/>
        <v>#DIV/0!</v>
      </c>
      <c r="AH924" s="25">
        <v>0</v>
      </c>
      <c r="AI924" s="25">
        <v>0</v>
      </c>
      <c r="AJ924" s="25">
        <f t="shared" si="247"/>
        <v>0</v>
      </c>
      <c r="AK924" s="24">
        <f>'GT Data'!N926</f>
        <v>0</v>
      </c>
      <c r="AL924" s="25" t="e">
        <f t="shared" si="248"/>
        <v>#DIV/0!</v>
      </c>
      <c r="AM924" s="25" t="e">
        <f t="shared" si="249"/>
        <v>#DIV/0!</v>
      </c>
      <c r="AN924" s="25" t="e">
        <f t="shared" si="250"/>
        <v>#DIV/0!</v>
      </c>
      <c r="AO924" s="25">
        <v>0</v>
      </c>
      <c r="AP924" s="25">
        <v>0</v>
      </c>
      <c r="AQ924" s="25" t="e">
        <f t="shared" si="251"/>
        <v>#DIV/0!</v>
      </c>
    </row>
    <row r="925" spans="1:43" x14ac:dyDescent="0.3">
      <c r="A925">
        <f>'Calculated Tab Properties'!A925</f>
        <v>0</v>
      </c>
      <c r="B925">
        <f>'Calculated Tab Properties'!B925</f>
        <v>0</v>
      </c>
      <c r="C925">
        <f>'Calculated Tab Properties'!C925</f>
        <v>0</v>
      </c>
      <c r="D925">
        <f>'Calculated Tab Properties'!D925</f>
        <v>0</v>
      </c>
      <c r="E925">
        <f>'Calculated Tab Properties'!E925</f>
        <v>0</v>
      </c>
      <c r="F925">
        <f>'Calculated Tab Properties'!F925</f>
        <v>0</v>
      </c>
      <c r="G925">
        <f>'Calculated Tab Properties'!G925</f>
        <v>0</v>
      </c>
      <c r="H925">
        <f>'Calculated Tab Properties'!H925</f>
        <v>0</v>
      </c>
      <c r="I925">
        <f>'Calculated Tab Properties'!I925</f>
        <v>0</v>
      </c>
      <c r="J925" s="20" t="e">
        <f>'Calculated Tab Properties'!J925</f>
        <v>#DIV/0!</v>
      </c>
      <c r="K925">
        <v>0</v>
      </c>
      <c r="L925">
        <v>0</v>
      </c>
      <c r="M925">
        <v>0</v>
      </c>
      <c r="N925">
        <v>0</v>
      </c>
      <c r="O925" s="27">
        <f>'Calculated Tab Properties'!O925</f>
        <v>0</v>
      </c>
      <c r="P925" s="27">
        <f>'Calculated Tab Properties'!P925</f>
        <v>0</v>
      </c>
      <c r="Q925">
        <f>'Calculated Tab Properties'!Q925</f>
        <v>-300</v>
      </c>
      <c r="R925" t="e">
        <f>'Calculated Tab Properties'!R925</f>
        <v>#DIV/0!</v>
      </c>
      <c r="T925" s="1">
        <v>0</v>
      </c>
      <c r="U925" s="1">
        <v>0</v>
      </c>
      <c r="V925">
        <f>T925*'GEOMETRIC INPUTS'!S925</f>
        <v>0</v>
      </c>
      <c r="W925">
        <v>924</v>
      </c>
      <c r="X925">
        <f t="shared" si="238"/>
        <v>0</v>
      </c>
      <c r="Y925">
        <f t="shared" si="239"/>
        <v>0</v>
      </c>
      <c r="Z925" s="27" t="e">
        <f t="shared" si="240"/>
        <v>#DIV/0!</v>
      </c>
      <c r="AA925" s="27" t="e">
        <f t="shared" si="241"/>
        <v>#DIV/0!</v>
      </c>
      <c r="AB925" s="27" t="e">
        <f t="shared" si="242"/>
        <v>#DIV/0!</v>
      </c>
      <c r="AC925" t="e">
        <f t="shared" si="243"/>
        <v>#DIV/0!</v>
      </c>
      <c r="AD925" s="24">
        <f>'GT Data'!D927</f>
        <v>0</v>
      </c>
      <c r="AE925" s="25" t="e">
        <f t="shared" si="244"/>
        <v>#DIV/0!</v>
      </c>
      <c r="AF925" s="25" t="e">
        <f t="shared" si="245"/>
        <v>#DIV/0!</v>
      </c>
      <c r="AG925" s="25" t="e">
        <f t="shared" si="246"/>
        <v>#DIV/0!</v>
      </c>
      <c r="AH925" s="25">
        <v>0</v>
      </c>
      <c r="AI925" s="25">
        <v>0</v>
      </c>
      <c r="AJ925" s="25">
        <f t="shared" si="247"/>
        <v>0</v>
      </c>
      <c r="AK925" s="24">
        <f>'GT Data'!N927</f>
        <v>0</v>
      </c>
      <c r="AL925" s="25" t="e">
        <f t="shared" si="248"/>
        <v>#DIV/0!</v>
      </c>
      <c r="AM925" s="25" t="e">
        <f t="shared" si="249"/>
        <v>#DIV/0!</v>
      </c>
      <c r="AN925" s="25" t="e">
        <f t="shared" si="250"/>
        <v>#DIV/0!</v>
      </c>
      <c r="AO925" s="25">
        <v>0</v>
      </c>
      <c r="AP925" s="25">
        <v>0</v>
      </c>
      <c r="AQ925" s="25" t="e">
        <f t="shared" si="251"/>
        <v>#DIV/0!</v>
      </c>
    </row>
    <row r="926" spans="1:43" x14ac:dyDescent="0.3">
      <c r="A926">
        <f>'Calculated Tab Properties'!A926</f>
        <v>0</v>
      </c>
      <c r="B926">
        <f>'Calculated Tab Properties'!B926</f>
        <v>0</v>
      </c>
      <c r="C926">
        <f>'Calculated Tab Properties'!C926</f>
        <v>0</v>
      </c>
      <c r="D926">
        <f>'Calculated Tab Properties'!D926</f>
        <v>0</v>
      </c>
      <c r="E926">
        <f>'Calculated Tab Properties'!E926</f>
        <v>0</v>
      </c>
      <c r="F926">
        <f>'Calculated Tab Properties'!F926</f>
        <v>0</v>
      </c>
      <c r="G926">
        <f>'Calculated Tab Properties'!G926</f>
        <v>0</v>
      </c>
      <c r="H926">
        <f>'Calculated Tab Properties'!H926</f>
        <v>0</v>
      </c>
      <c r="I926">
        <f>'Calculated Tab Properties'!I926</f>
        <v>0</v>
      </c>
      <c r="J926" s="20" t="e">
        <f>'Calculated Tab Properties'!J926</f>
        <v>#DIV/0!</v>
      </c>
      <c r="K926">
        <v>0</v>
      </c>
      <c r="L926">
        <v>0</v>
      </c>
      <c r="M926">
        <v>0</v>
      </c>
      <c r="N926">
        <v>0</v>
      </c>
      <c r="O926" s="27">
        <f>'Calculated Tab Properties'!O926</f>
        <v>0</v>
      </c>
      <c r="P926" s="27">
        <f>'Calculated Tab Properties'!P926</f>
        <v>0</v>
      </c>
      <c r="Q926">
        <f>'Calculated Tab Properties'!Q926</f>
        <v>-300</v>
      </c>
      <c r="R926" t="e">
        <f>'Calculated Tab Properties'!R926</f>
        <v>#DIV/0!</v>
      </c>
      <c r="T926" s="1">
        <v>0</v>
      </c>
      <c r="U926" s="1">
        <v>0</v>
      </c>
      <c r="V926">
        <f>T926*'GEOMETRIC INPUTS'!S926</f>
        <v>0</v>
      </c>
      <c r="W926">
        <v>925</v>
      </c>
      <c r="X926">
        <f t="shared" si="238"/>
        <v>0</v>
      </c>
      <c r="Y926">
        <f t="shared" si="239"/>
        <v>0</v>
      </c>
      <c r="Z926" s="27" t="e">
        <f t="shared" si="240"/>
        <v>#DIV/0!</v>
      </c>
      <c r="AA926" s="27" t="e">
        <f t="shared" si="241"/>
        <v>#DIV/0!</v>
      </c>
      <c r="AB926" s="27" t="e">
        <f t="shared" si="242"/>
        <v>#DIV/0!</v>
      </c>
      <c r="AC926" t="e">
        <f t="shared" si="243"/>
        <v>#DIV/0!</v>
      </c>
      <c r="AD926" s="24">
        <f>'GT Data'!D928</f>
        <v>0</v>
      </c>
      <c r="AE926" s="25" t="e">
        <f t="shared" si="244"/>
        <v>#DIV/0!</v>
      </c>
      <c r="AF926" s="25" t="e">
        <f t="shared" si="245"/>
        <v>#DIV/0!</v>
      </c>
      <c r="AG926" s="25" t="e">
        <f t="shared" si="246"/>
        <v>#DIV/0!</v>
      </c>
      <c r="AH926" s="25">
        <v>0</v>
      </c>
      <c r="AI926" s="25">
        <v>0</v>
      </c>
      <c r="AJ926" s="25">
        <f t="shared" si="247"/>
        <v>0</v>
      </c>
      <c r="AK926" s="24">
        <f>'GT Data'!N928</f>
        <v>0</v>
      </c>
      <c r="AL926" s="25" t="e">
        <f t="shared" si="248"/>
        <v>#DIV/0!</v>
      </c>
      <c r="AM926" s="25" t="e">
        <f t="shared" si="249"/>
        <v>#DIV/0!</v>
      </c>
      <c r="AN926" s="25" t="e">
        <f t="shared" si="250"/>
        <v>#DIV/0!</v>
      </c>
      <c r="AO926" s="25">
        <v>0</v>
      </c>
      <c r="AP926" s="25">
        <v>0</v>
      </c>
      <c r="AQ926" s="25" t="e">
        <f t="shared" si="251"/>
        <v>#DIV/0!</v>
      </c>
    </row>
    <row r="927" spans="1:43" x14ac:dyDescent="0.3">
      <c r="A927">
        <f>'Calculated Tab Properties'!A927</f>
        <v>0</v>
      </c>
      <c r="B927">
        <f>'Calculated Tab Properties'!B927</f>
        <v>0</v>
      </c>
      <c r="C927">
        <f>'Calculated Tab Properties'!C927</f>
        <v>0</v>
      </c>
      <c r="D927">
        <f>'Calculated Tab Properties'!D927</f>
        <v>0</v>
      </c>
      <c r="E927">
        <f>'Calculated Tab Properties'!E927</f>
        <v>0</v>
      </c>
      <c r="F927">
        <f>'Calculated Tab Properties'!F927</f>
        <v>0</v>
      </c>
      <c r="G927">
        <f>'Calculated Tab Properties'!G927</f>
        <v>0</v>
      </c>
      <c r="H927">
        <f>'Calculated Tab Properties'!H927</f>
        <v>0</v>
      </c>
      <c r="I927">
        <f>'Calculated Tab Properties'!I927</f>
        <v>0</v>
      </c>
      <c r="J927" s="20" t="e">
        <f>'Calculated Tab Properties'!J927</f>
        <v>#DIV/0!</v>
      </c>
      <c r="K927">
        <v>0</v>
      </c>
      <c r="L927">
        <v>0</v>
      </c>
      <c r="M927">
        <v>0</v>
      </c>
      <c r="N927">
        <v>0</v>
      </c>
      <c r="O927" s="27">
        <f>'Calculated Tab Properties'!O927</f>
        <v>0</v>
      </c>
      <c r="P927" s="27">
        <f>'Calculated Tab Properties'!P927</f>
        <v>0</v>
      </c>
      <c r="Q927">
        <f>'Calculated Tab Properties'!Q927</f>
        <v>-300</v>
      </c>
      <c r="R927" t="e">
        <f>'Calculated Tab Properties'!R927</f>
        <v>#DIV/0!</v>
      </c>
      <c r="T927" s="1">
        <v>0</v>
      </c>
      <c r="U927" s="1">
        <v>0</v>
      </c>
      <c r="V927">
        <f>T927*'GEOMETRIC INPUTS'!S927</f>
        <v>0</v>
      </c>
      <c r="W927">
        <v>926</v>
      </c>
      <c r="X927">
        <f t="shared" si="238"/>
        <v>0</v>
      </c>
      <c r="Y927">
        <f t="shared" si="239"/>
        <v>0</v>
      </c>
      <c r="Z927" s="27" t="e">
        <f t="shared" si="240"/>
        <v>#DIV/0!</v>
      </c>
      <c r="AA927" s="27" t="e">
        <f t="shared" si="241"/>
        <v>#DIV/0!</v>
      </c>
      <c r="AB927" s="27" t="e">
        <f t="shared" si="242"/>
        <v>#DIV/0!</v>
      </c>
      <c r="AC927" t="e">
        <f t="shared" si="243"/>
        <v>#DIV/0!</v>
      </c>
      <c r="AD927" s="24">
        <f>'GT Data'!D929</f>
        <v>0</v>
      </c>
      <c r="AE927" s="25" t="e">
        <f t="shared" si="244"/>
        <v>#DIV/0!</v>
      </c>
      <c r="AF927" s="25" t="e">
        <f t="shared" si="245"/>
        <v>#DIV/0!</v>
      </c>
      <c r="AG927" s="25" t="e">
        <f t="shared" si="246"/>
        <v>#DIV/0!</v>
      </c>
      <c r="AH927" s="25">
        <v>0</v>
      </c>
      <c r="AI927" s="25">
        <v>0</v>
      </c>
      <c r="AJ927" s="25">
        <f t="shared" si="247"/>
        <v>0</v>
      </c>
      <c r="AK927" s="24">
        <f>'GT Data'!N929</f>
        <v>0</v>
      </c>
      <c r="AL927" s="25" t="e">
        <f t="shared" si="248"/>
        <v>#DIV/0!</v>
      </c>
      <c r="AM927" s="25" t="e">
        <f t="shared" si="249"/>
        <v>#DIV/0!</v>
      </c>
      <c r="AN927" s="25" t="e">
        <f t="shared" si="250"/>
        <v>#DIV/0!</v>
      </c>
      <c r="AO927" s="25">
        <v>0</v>
      </c>
      <c r="AP927" s="25">
        <v>0</v>
      </c>
      <c r="AQ927" s="25" t="e">
        <f t="shared" si="251"/>
        <v>#DIV/0!</v>
      </c>
    </row>
    <row r="928" spans="1:43" x14ac:dyDescent="0.3">
      <c r="A928">
        <f>'Calculated Tab Properties'!A928</f>
        <v>0</v>
      </c>
      <c r="B928">
        <f>'Calculated Tab Properties'!B928</f>
        <v>0</v>
      </c>
      <c r="C928">
        <f>'Calculated Tab Properties'!C928</f>
        <v>0</v>
      </c>
      <c r="D928">
        <f>'Calculated Tab Properties'!D928</f>
        <v>0</v>
      </c>
      <c r="E928">
        <f>'Calculated Tab Properties'!E928</f>
        <v>0</v>
      </c>
      <c r="F928">
        <f>'Calculated Tab Properties'!F928</f>
        <v>0</v>
      </c>
      <c r="G928">
        <f>'Calculated Tab Properties'!G928</f>
        <v>0</v>
      </c>
      <c r="H928">
        <f>'Calculated Tab Properties'!H928</f>
        <v>0</v>
      </c>
      <c r="I928">
        <f>'Calculated Tab Properties'!I928</f>
        <v>0</v>
      </c>
      <c r="J928" s="20" t="e">
        <f>'Calculated Tab Properties'!J928</f>
        <v>#DIV/0!</v>
      </c>
      <c r="K928">
        <v>0</v>
      </c>
      <c r="L928">
        <v>0</v>
      </c>
      <c r="M928">
        <v>0</v>
      </c>
      <c r="N928">
        <v>0</v>
      </c>
      <c r="O928" s="27">
        <f>'Calculated Tab Properties'!O928</f>
        <v>0</v>
      </c>
      <c r="P928" s="27">
        <f>'Calculated Tab Properties'!P928</f>
        <v>0</v>
      </c>
      <c r="Q928">
        <f>'Calculated Tab Properties'!Q928</f>
        <v>-300</v>
      </c>
      <c r="R928" t="e">
        <f>'Calculated Tab Properties'!R928</f>
        <v>#DIV/0!</v>
      </c>
      <c r="T928" s="1">
        <v>0</v>
      </c>
      <c r="U928" s="1">
        <v>0</v>
      </c>
      <c r="V928">
        <f>T928*'GEOMETRIC INPUTS'!S928</f>
        <v>0</v>
      </c>
      <c r="W928">
        <v>927</v>
      </c>
      <c r="X928">
        <f t="shared" si="238"/>
        <v>0</v>
      </c>
      <c r="Y928">
        <f t="shared" si="239"/>
        <v>0</v>
      </c>
      <c r="Z928" s="27" t="e">
        <f t="shared" si="240"/>
        <v>#DIV/0!</v>
      </c>
      <c r="AA928" s="27" t="e">
        <f t="shared" si="241"/>
        <v>#DIV/0!</v>
      </c>
      <c r="AB928" s="27" t="e">
        <f t="shared" si="242"/>
        <v>#DIV/0!</v>
      </c>
      <c r="AC928" t="e">
        <f t="shared" si="243"/>
        <v>#DIV/0!</v>
      </c>
      <c r="AD928" s="24">
        <f>'GT Data'!D930</f>
        <v>0</v>
      </c>
      <c r="AE928" s="25" t="e">
        <f t="shared" si="244"/>
        <v>#DIV/0!</v>
      </c>
      <c r="AF928" s="25" t="e">
        <f t="shared" si="245"/>
        <v>#DIV/0!</v>
      </c>
      <c r="AG928" s="25" t="e">
        <f t="shared" si="246"/>
        <v>#DIV/0!</v>
      </c>
      <c r="AH928" s="25">
        <v>0</v>
      </c>
      <c r="AI928" s="25">
        <v>0</v>
      </c>
      <c r="AJ928" s="25">
        <f t="shared" si="247"/>
        <v>0</v>
      </c>
      <c r="AK928" s="24">
        <f>'GT Data'!N930</f>
        <v>0</v>
      </c>
      <c r="AL928" s="25" t="e">
        <f t="shared" si="248"/>
        <v>#DIV/0!</v>
      </c>
      <c r="AM928" s="25" t="e">
        <f t="shared" si="249"/>
        <v>#DIV/0!</v>
      </c>
      <c r="AN928" s="25" t="e">
        <f t="shared" si="250"/>
        <v>#DIV/0!</v>
      </c>
      <c r="AO928" s="25">
        <v>0</v>
      </c>
      <c r="AP928" s="25">
        <v>0</v>
      </c>
      <c r="AQ928" s="25" t="e">
        <f t="shared" si="251"/>
        <v>#DIV/0!</v>
      </c>
    </row>
    <row r="929" spans="1:43" x14ac:dyDescent="0.3">
      <c r="A929">
        <f>'Calculated Tab Properties'!A929</f>
        <v>0</v>
      </c>
      <c r="B929">
        <f>'Calculated Tab Properties'!B929</f>
        <v>0</v>
      </c>
      <c r="C929">
        <f>'Calculated Tab Properties'!C929</f>
        <v>0</v>
      </c>
      <c r="D929">
        <f>'Calculated Tab Properties'!D929</f>
        <v>0</v>
      </c>
      <c r="E929">
        <f>'Calculated Tab Properties'!E929</f>
        <v>0</v>
      </c>
      <c r="F929">
        <f>'Calculated Tab Properties'!F929</f>
        <v>0</v>
      </c>
      <c r="G929">
        <f>'Calculated Tab Properties'!G929</f>
        <v>0</v>
      </c>
      <c r="H929">
        <f>'Calculated Tab Properties'!H929</f>
        <v>0</v>
      </c>
      <c r="I929">
        <f>'Calculated Tab Properties'!I929</f>
        <v>0</v>
      </c>
      <c r="J929" s="20" t="e">
        <f>'Calculated Tab Properties'!J929</f>
        <v>#DIV/0!</v>
      </c>
      <c r="K929">
        <v>0</v>
      </c>
      <c r="L929">
        <v>0</v>
      </c>
      <c r="M929">
        <v>0</v>
      </c>
      <c r="N929">
        <v>0</v>
      </c>
      <c r="O929" s="27">
        <f>'Calculated Tab Properties'!O929</f>
        <v>0</v>
      </c>
      <c r="P929" s="27">
        <f>'Calculated Tab Properties'!P929</f>
        <v>0</v>
      </c>
      <c r="Q929">
        <f>'Calculated Tab Properties'!Q929</f>
        <v>-300</v>
      </c>
      <c r="R929" t="e">
        <f>'Calculated Tab Properties'!R929</f>
        <v>#DIV/0!</v>
      </c>
      <c r="T929" s="1">
        <v>0</v>
      </c>
      <c r="U929" s="1">
        <v>0</v>
      </c>
      <c r="V929">
        <f>T929*'GEOMETRIC INPUTS'!S929</f>
        <v>0</v>
      </c>
      <c r="W929">
        <v>928</v>
      </c>
      <c r="X929">
        <f t="shared" si="238"/>
        <v>0</v>
      </c>
      <c r="Y929">
        <f t="shared" si="239"/>
        <v>0</v>
      </c>
      <c r="Z929" s="27" t="e">
        <f t="shared" si="240"/>
        <v>#DIV/0!</v>
      </c>
      <c r="AA929" s="27" t="e">
        <f t="shared" si="241"/>
        <v>#DIV/0!</v>
      </c>
      <c r="AB929" s="27" t="e">
        <f t="shared" si="242"/>
        <v>#DIV/0!</v>
      </c>
      <c r="AC929" t="e">
        <f t="shared" si="243"/>
        <v>#DIV/0!</v>
      </c>
      <c r="AD929" s="24">
        <f>'GT Data'!D931</f>
        <v>0</v>
      </c>
      <c r="AE929" s="25" t="e">
        <f t="shared" si="244"/>
        <v>#DIV/0!</v>
      </c>
      <c r="AF929" s="25" t="e">
        <f t="shared" si="245"/>
        <v>#DIV/0!</v>
      </c>
      <c r="AG929" s="25" t="e">
        <f t="shared" si="246"/>
        <v>#DIV/0!</v>
      </c>
      <c r="AH929" s="25">
        <v>0</v>
      </c>
      <c r="AI929" s="25">
        <v>0</v>
      </c>
      <c r="AJ929" s="25">
        <f t="shared" si="247"/>
        <v>0</v>
      </c>
      <c r="AK929" s="24">
        <f>'GT Data'!N931</f>
        <v>0</v>
      </c>
      <c r="AL929" s="25" t="e">
        <f t="shared" si="248"/>
        <v>#DIV/0!</v>
      </c>
      <c r="AM929" s="25" t="e">
        <f t="shared" si="249"/>
        <v>#DIV/0!</v>
      </c>
      <c r="AN929" s="25" t="e">
        <f t="shared" si="250"/>
        <v>#DIV/0!</v>
      </c>
      <c r="AO929" s="25">
        <v>0</v>
      </c>
      <c r="AP929" s="25">
        <v>0</v>
      </c>
      <c r="AQ929" s="25" t="e">
        <f t="shared" si="251"/>
        <v>#DIV/0!</v>
      </c>
    </row>
    <row r="930" spans="1:43" x14ac:dyDescent="0.3">
      <c r="A930">
        <f>'Calculated Tab Properties'!A930</f>
        <v>0</v>
      </c>
      <c r="B930">
        <f>'Calculated Tab Properties'!B930</f>
        <v>0</v>
      </c>
      <c r="C930">
        <f>'Calculated Tab Properties'!C930</f>
        <v>0</v>
      </c>
      <c r="D930">
        <f>'Calculated Tab Properties'!D930</f>
        <v>0</v>
      </c>
      <c r="E930">
        <f>'Calculated Tab Properties'!E930</f>
        <v>0</v>
      </c>
      <c r="F930">
        <f>'Calculated Tab Properties'!F930</f>
        <v>0</v>
      </c>
      <c r="G930">
        <f>'Calculated Tab Properties'!G930</f>
        <v>0</v>
      </c>
      <c r="H930">
        <f>'Calculated Tab Properties'!H930</f>
        <v>0</v>
      </c>
      <c r="I930">
        <f>'Calculated Tab Properties'!I930</f>
        <v>0</v>
      </c>
      <c r="J930" s="20" t="e">
        <f>'Calculated Tab Properties'!J930</f>
        <v>#DIV/0!</v>
      </c>
      <c r="K930">
        <v>0</v>
      </c>
      <c r="L930">
        <v>0</v>
      </c>
      <c r="M930">
        <v>0</v>
      </c>
      <c r="N930">
        <v>0</v>
      </c>
      <c r="O930" s="27">
        <f>'Calculated Tab Properties'!O930</f>
        <v>0</v>
      </c>
      <c r="P930" s="27">
        <f>'Calculated Tab Properties'!P930</f>
        <v>0</v>
      </c>
      <c r="Q930">
        <f>'Calculated Tab Properties'!Q930</f>
        <v>-300</v>
      </c>
      <c r="R930" t="e">
        <f>'Calculated Tab Properties'!R930</f>
        <v>#DIV/0!</v>
      </c>
      <c r="T930" s="1">
        <v>0</v>
      </c>
      <c r="U930" s="1">
        <v>0</v>
      </c>
      <c r="V930">
        <f>T930*'GEOMETRIC INPUTS'!S930</f>
        <v>0</v>
      </c>
      <c r="W930">
        <v>929</v>
      </c>
      <c r="X930">
        <f t="shared" si="238"/>
        <v>0</v>
      </c>
      <c r="Y930">
        <f t="shared" si="239"/>
        <v>0</v>
      </c>
      <c r="Z930" s="27" t="e">
        <f t="shared" si="240"/>
        <v>#DIV/0!</v>
      </c>
      <c r="AA930" s="27" t="e">
        <f t="shared" si="241"/>
        <v>#DIV/0!</v>
      </c>
      <c r="AB930" s="27" t="e">
        <f t="shared" si="242"/>
        <v>#DIV/0!</v>
      </c>
      <c r="AC930" t="e">
        <f t="shared" si="243"/>
        <v>#DIV/0!</v>
      </c>
      <c r="AD930" s="24">
        <f>'GT Data'!D932</f>
        <v>0</v>
      </c>
      <c r="AE930" s="25" t="e">
        <f t="shared" si="244"/>
        <v>#DIV/0!</v>
      </c>
      <c r="AF930" s="25" t="e">
        <f t="shared" si="245"/>
        <v>#DIV/0!</v>
      </c>
      <c r="AG930" s="25" t="e">
        <f t="shared" si="246"/>
        <v>#DIV/0!</v>
      </c>
      <c r="AH930" s="25">
        <v>0</v>
      </c>
      <c r="AI930" s="25">
        <v>0</v>
      </c>
      <c r="AJ930" s="25">
        <f t="shared" si="247"/>
        <v>0</v>
      </c>
      <c r="AK930" s="24">
        <f>'GT Data'!N932</f>
        <v>0</v>
      </c>
      <c r="AL930" s="25" t="e">
        <f t="shared" si="248"/>
        <v>#DIV/0!</v>
      </c>
      <c r="AM930" s="25" t="e">
        <f t="shared" si="249"/>
        <v>#DIV/0!</v>
      </c>
      <c r="AN930" s="25" t="e">
        <f t="shared" si="250"/>
        <v>#DIV/0!</v>
      </c>
      <c r="AO930" s="25">
        <v>0</v>
      </c>
      <c r="AP930" s="25">
        <v>0</v>
      </c>
      <c r="AQ930" s="25" t="e">
        <f t="shared" si="251"/>
        <v>#DIV/0!</v>
      </c>
    </row>
    <row r="931" spans="1:43" x14ac:dyDescent="0.3">
      <c r="A931">
        <f>'Calculated Tab Properties'!A931</f>
        <v>0</v>
      </c>
      <c r="B931">
        <f>'Calculated Tab Properties'!B931</f>
        <v>0</v>
      </c>
      <c r="C931">
        <f>'Calculated Tab Properties'!C931</f>
        <v>0</v>
      </c>
      <c r="D931">
        <f>'Calculated Tab Properties'!D931</f>
        <v>0</v>
      </c>
      <c r="E931">
        <f>'Calculated Tab Properties'!E931</f>
        <v>0</v>
      </c>
      <c r="F931">
        <f>'Calculated Tab Properties'!F931</f>
        <v>0</v>
      </c>
      <c r="G931">
        <f>'Calculated Tab Properties'!G931</f>
        <v>0</v>
      </c>
      <c r="H931">
        <f>'Calculated Tab Properties'!H931</f>
        <v>0</v>
      </c>
      <c r="I931">
        <f>'Calculated Tab Properties'!I931</f>
        <v>0</v>
      </c>
      <c r="J931" s="20" t="e">
        <f>'Calculated Tab Properties'!J931</f>
        <v>#DIV/0!</v>
      </c>
      <c r="K931">
        <v>0</v>
      </c>
      <c r="L931">
        <v>0</v>
      </c>
      <c r="M931">
        <v>0</v>
      </c>
      <c r="N931">
        <v>0</v>
      </c>
      <c r="O931" s="27">
        <f>'Calculated Tab Properties'!O931</f>
        <v>0</v>
      </c>
      <c r="P931" s="27">
        <f>'Calculated Tab Properties'!P931</f>
        <v>0</v>
      </c>
      <c r="Q931">
        <f>'Calculated Tab Properties'!Q931</f>
        <v>-300</v>
      </c>
      <c r="R931" t="e">
        <f>'Calculated Tab Properties'!R931</f>
        <v>#DIV/0!</v>
      </c>
      <c r="T931" s="1">
        <v>0</v>
      </c>
      <c r="U931" s="1">
        <v>0</v>
      </c>
      <c r="V931">
        <f>T931*'GEOMETRIC INPUTS'!S931</f>
        <v>0</v>
      </c>
      <c r="W931">
        <v>930</v>
      </c>
      <c r="X931">
        <f t="shared" si="238"/>
        <v>0</v>
      </c>
      <c r="Y931">
        <f t="shared" si="239"/>
        <v>0</v>
      </c>
      <c r="Z931" s="27" t="e">
        <f t="shared" si="240"/>
        <v>#DIV/0!</v>
      </c>
      <c r="AA931" s="27" t="e">
        <f t="shared" si="241"/>
        <v>#DIV/0!</v>
      </c>
      <c r="AB931" s="27" t="e">
        <f t="shared" si="242"/>
        <v>#DIV/0!</v>
      </c>
      <c r="AC931" t="e">
        <f t="shared" si="243"/>
        <v>#DIV/0!</v>
      </c>
      <c r="AD931" s="24">
        <f>'GT Data'!D933</f>
        <v>0</v>
      </c>
      <c r="AE931" s="25" t="e">
        <f t="shared" si="244"/>
        <v>#DIV/0!</v>
      </c>
      <c r="AF931" s="25" t="e">
        <f t="shared" si="245"/>
        <v>#DIV/0!</v>
      </c>
      <c r="AG931" s="25" t="e">
        <f t="shared" si="246"/>
        <v>#DIV/0!</v>
      </c>
      <c r="AH931" s="25">
        <v>0</v>
      </c>
      <c r="AI931" s="25">
        <v>0</v>
      </c>
      <c r="AJ931" s="25">
        <f t="shared" si="247"/>
        <v>0</v>
      </c>
      <c r="AK931" s="24">
        <f>'GT Data'!N933</f>
        <v>0</v>
      </c>
      <c r="AL931" s="25" t="e">
        <f t="shared" si="248"/>
        <v>#DIV/0!</v>
      </c>
      <c r="AM931" s="25" t="e">
        <f t="shared" si="249"/>
        <v>#DIV/0!</v>
      </c>
      <c r="AN931" s="25" t="e">
        <f t="shared" si="250"/>
        <v>#DIV/0!</v>
      </c>
      <c r="AO931" s="25">
        <v>0</v>
      </c>
      <c r="AP931" s="25">
        <v>0</v>
      </c>
      <c r="AQ931" s="25" t="e">
        <f t="shared" si="251"/>
        <v>#DIV/0!</v>
      </c>
    </row>
    <row r="932" spans="1:43" x14ac:dyDescent="0.3">
      <c r="A932">
        <f>'Calculated Tab Properties'!A932</f>
        <v>0</v>
      </c>
      <c r="B932">
        <f>'Calculated Tab Properties'!B932</f>
        <v>0</v>
      </c>
      <c r="C932">
        <f>'Calculated Tab Properties'!C932</f>
        <v>0</v>
      </c>
      <c r="D932">
        <f>'Calculated Tab Properties'!D932</f>
        <v>0</v>
      </c>
      <c r="E932">
        <f>'Calculated Tab Properties'!E932</f>
        <v>0</v>
      </c>
      <c r="F932">
        <f>'Calculated Tab Properties'!F932</f>
        <v>0</v>
      </c>
      <c r="G932">
        <f>'Calculated Tab Properties'!G932</f>
        <v>0</v>
      </c>
      <c r="H932">
        <f>'Calculated Tab Properties'!H932</f>
        <v>0</v>
      </c>
      <c r="I932">
        <f>'Calculated Tab Properties'!I932</f>
        <v>0</v>
      </c>
      <c r="J932" s="20" t="e">
        <f>'Calculated Tab Properties'!J932</f>
        <v>#DIV/0!</v>
      </c>
      <c r="K932">
        <v>0</v>
      </c>
      <c r="L932">
        <v>0</v>
      </c>
      <c r="M932">
        <v>0</v>
      </c>
      <c r="N932">
        <v>0</v>
      </c>
      <c r="O932" s="27">
        <f>'Calculated Tab Properties'!O932</f>
        <v>0</v>
      </c>
      <c r="P932" s="27">
        <f>'Calculated Tab Properties'!P932</f>
        <v>0</v>
      </c>
      <c r="Q932">
        <f>'Calculated Tab Properties'!Q932</f>
        <v>-300</v>
      </c>
      <c r="R932" t="e">
        <f>'Calculated Tab Properties'!R932</f>
        <v>#DIV/0!</v>
      </c>
      <c r="T932" s="1">
        <v>0</v>
      </c>
      <c r="U932" s="1">
        <v>0</v>
      </c>
      <c r="V932">
        <f>T932*'GEOMETRIC INPUTS'!S932</f>
        <v>0</v>
      </c>
      <c r="W932">
        <v>931</v>
      </c>
      <c r="X932">
        <f t="shared" si="238"/>
        <v>0</v>
      </c>
      <c r="Y932">
        <f t="shared" si="239"/>
        <v>0</v>
      </c>
      <c r="Z932" s="27" t="e">
        <f t="shared" si="240"/>
        <v>#DIV/0!</v>
      </c>
      <c r="AA932" s="27" t="e">
        <f t="shared" si="241"/>
        <v>#DIV/0!</v>
      </c>
      <c r="AB932" s="27" t="e">
        <f t="shared" si="242"/>
        <v>#DIV/0!</v>
      </c>
      <c r="AC932" t="e">
        <f t="shared" si="243"/>
        <v>#DIV/0!</v>
      </c>
      <c r="AD932" s="24">
        <f>'GT Data'!D934</f>
        <v>0</v>
      </c>
      <c r="AE932" s="25" t="e">
        <f t="shared" si="244"/>
        <v>#DIV/0!</v>
      </c>
      <c r="AF932" s="25" t="e">
        <f t="shared" si="245"/>
        <v>#DIV/0!</v>
      </c>
      <c r="AG932" s="25" t="e">
        <f t="shared" si="246"/>
        <v>#DIV/0!</v>
      </c>
      <c r="AH932" s="25">
        <v>0</v>
      </c>
      <c r="AI932" s="25">
        <v>0</v>
      </c>
      <c r="AJ932" s="25">
        <f t="shared" si="247"/>
        <v>0</v>
      </c>
      <c r="AK932" s="24">
        <f>'GT Data'!N934</f>
        <v>0</v>
      </c>
      <c r="AL932" s="25" t="e">
        <f t="shared" si="248"/>
        <v>#DIV/0!</v>
      </c>
      <c r="AM932" s="25" t="e">
        <f t="shared" si="249"/>
        <v>#DIV/0!</v>
      </c>
      <c r="AN932" s="25" t="e">
        <f t="shared" si="250"/>
        <v>#DIV/0!</v>
      </c>
      <c r="AO932" s="25">
        <v>0</v>
      </c>
      <c r="AP932" s="25">
        <v>0</v>
      </c>
      <c r="AQ932" s="25" t="e">
        <f t="shared" si="251"/>
        <v>#DIV/0!</v>
      </c>
    </row>
    <row r="933" spans="1:43" x14ac:dyDescent="0.3">
      <c r="A933">
        <f>'Calculated Tab Properties'!A933</f>
        <v>0</v>
      </c>
      <c r="B933">
        <f>'Calculated Tab Properties'!B933</f>
        <v>0</v>
      </c>
      <c r="C933">
        <f>'Calculated Tab Properties'!C933</f>
        <v>0</v>
      </c>
      <c r="D933">
        <f>'Calculated Tab Properties'!D933</f>
        <v>0</v>
      </c>
      <c r="E933">
        <f>'Calculated Tab Properties'!E933</f>
        <v>0</v>
      </c>
      <c r="F933">
        <f>'Calculated Tab Properties'!F933</f>
        <v>0</v>
      </c>
      <c r="G933">
        <f>'Calculated Tab Properties'!G933</f>
        <v>0</v>
      </c>
      <c r="H933">
        <f>'Calculated Tab Properties'!H933</f>
        <v>0</v>
      </c>
      <c r="I933">
        <f>'Calculated Tab Properties'!I933</f>
        <v>0</v>
      </c>
      <c r="J933" s="20" t="e">
        <f>'Calculated Tab Properties'!J933</f>
        <v>#DIV/0!</v>
      </c>
      <c r="K933">
        <v>0</v>
      </c>
      <c r="L933">
        <v>0</v>
      </c>
      <c r="M933">
        <v>0</v>
      </c>
      <c r="N933">
        <v>0</v>
      </c>
      <c r="O933" s="27">
        <f>'Calculated Tab Properties'!O933</f>
        <v>0</v>
      </c>
      <c r="P933" s="27">
        <f>'Calculated Tab Properties'!P933</f>
        <v>0</v>
      </c>
      <c r="Q933">
        <f>'Calculated Tab Properties'!Q933</f>
        <v>-300</v>
      </c>
      <c r="R933" t="e">
        <f>'Calculated Tab Properties'!R933</f>
        <v>#DIV/0!</v>
      </c>
      <c r="T933" s="1">
        <v>0</v>
      </c>
      <c r="U933" s="1">
        <v>0</v>
      </c>
      <c r="V933">
        <f>T933*'GEOMETRIC INPUTS'!S933</f>
        <v>0</v>
      </c>
      <c r="W933">
        <v>932</v>
      </c>
      <c r="X933">
        <f t="shared" si="238"/>
        <v>0</v>
      </c>
      <c r="Y933">
        <f t="shared" si="239"/>
        <v>0</v>
      </c>
      <c r="Z933" s="27" t="e">
        <f t="shared" si="240"/>
        <v>#DIV/0!</v>
      </c>
      <c r="AA933" s="27" t="e">
        <f t="shared" si="241"/>
        <v>#DIV/0!</v>
      </c>
      <c r="AB933" s="27" t="e">
        <f t="shared" si="242"/>
        <v>#DIV/0!</v>
      </c>
      <c r="AC933" t="e">
        <f t="shared" si="243"/>
        <v>#DIV/0!</v>
      </c>
      <c r="AD933" s="24">
        <f>'GT Data'!D935</f>
        <v>0</v>
      </c>
      <c r="AE933" s="25" t="e">
        <f t="shared" si="244"/>
        <v>#DIV/0!</v>
      </c>
      <c r="AF933" s="25" t="e">
        <f t="shared" si="245"/>
        <v>#DIV/0!</v>
      </c>
      <c r="AG933" s="25" t="e">
        <f t="shared" si="246"/>
        <v>#DIV/0!</v>
      </c>
      <c r="AH933" s="25">
        <v>0</v>
      </c>
      <c r="AI933" s="25">
        <v>0</v>
      </c>
      <c r="AJ933" s="25">
        <f t="shared" si="247"/>
        <v>0</v>
      </c>
      <c r="AK933" s="24">
        <f>'GT Data'!N935</f>
        <v>0</v>
      </c>
      <c r="AL933" s="25" t="e">
        <f t="shared" si="248"/>
        <v>#DIV/0!</v>
      </c>
      <c r="AM933" s="25" t="e">
        <f t="shared" si="249"/>
        <v>#DIV/0!</v>
      </c>
      <c r="AN933" s="25" t="e">
        <f t="shared" si="250"/>
        <v>#DIV/0!</v>
      </c>
      <c r="AO933" s="25">
        <v>0</v>
      </c>
      <c r="AP933" s="25">
        <v>0</v>
      </c>
      <c r="AQ933" s="25" t="e">
        <f t="shared" si="251"/>
        <v>#DIV/0!</v>
      </c>
    </row>
    <row r="934" spans="1:43" x14ac:dyDescent="0.3">
      <c r="A934">
        <f>'Calculated Tab Properties'!A934</f>
        <v>0</v>
      </c>
      <c r="B934">
        <f>'Calculated Tab Properties'!B934</f>
        <v>0</v>
      </c>
      <c r="C934">
        <f>'Calculated Tab Properties'!C934</f>
        <v>0</v>
      </c>
      <c r="D934">
        <f>'Calculated Tab Properties'!D934</f>
        <v>0</v>
      </c>
      <c r="E934">
        <f>'Calculated Tab Properties'!E934</f>
        <v>0</v>
      </c>
      <c r="F934">
        <f>'Calculated Tab Properties'!F934</f>
        <v>0</v>
      </c>
      <c r="G934">
        <f>'Calculated Tab Properties'!G934</f>
        <v>0</v>
      </c>
      <c r="H934">
        <f>'Calculated Tab Properties'!H934</f>
        <v>0</v>
      </c>
      <c r="I934">
        <f>'Calculated Tab Properties'!I934</f>
        <v>0</v>
      </c>
      <c r="J934" s="20" t="e">
        <f>'Calculated Tab Properties'!J934</f>
        <v>#DIV/0!</v>
      </c>
      <c r="K934">
        <v>0</v>
      </c>
      <c r="L934">
        <v>0</v>
      </c>
      <c r="M934">
        <v>0</v>
      </c>
      <c r="N934">
        <v>0</v>
      </c>
      <c r="O934" s="27">
        <f>'Calculated Tab Properties'!O934</f>
        <v>0</v>
      </c>
      <c r="P934" s="27">
        <f>'Calculated Tab Properties'!P934</f>
        <v>0</v>
      </c>
      <c r="Q934">
        <f>'Calculated Tab Properties'!Q934</f>
        <v>-300</v>
      </c>
      <c r="R934" t="e">
        <f>'Calculated Tab Properties'!R934</f>
        <v>#DIV/0!</v>
      </c>
      <c r="T934" s="1">
        <v>0</v>
      </c>
      <c r="U934" s="1">
        <v>0</v>
      </c>
      <c r="V934">
        <f>T934*'GEOMETRIC INPUTS'!S934</f>
        <v>0</v>
      </c>
      <c r="W934">
        <v>933</v>
      </c>
      <c r="X934">
        <f t="shared" si="238"/>
        <v>0</v>
      </c>
      <c r="Y934">
        <f t="shared" si="239"/>
        <v>0</v>
      </c>
      <c r="Z934" s="27" t="e">
        <f t="shared" si="240"/>
        <v>#DIV/0!</v>
      </c>
      <c r="AA934" s="27" t="e">
        <f t="shared" si="241"/>
        <v>#DIV/0!</v>
      </c>
      <c r="AB934" s="27" t="e">
        <f t="shared" si="242"/>
        <v>#DIV/0!</v>
      </c>
      <c r="AC934" t="e">
        <f t="shared" si="243"/>
        <v>#DIV/0!</v>
      </c>
      <c r="AD934" s="24">
        <f>'GT Data'!D936</f>
        <v>0</v>
      </c>
      <c r="AE934" s="25" t="e">
        <f t="shared" si="244"/>
        <v>#DIV/0!</v>
      </c>
      <c r="AF934" s="25" t="e">
        <f t="shared" si="245"/>
        <v>#DIV/0!</v>
      </c>
      <c r="AG934" s="25" t="e">
        <f t="shared" si="246"/>
        <v>#DIV/0!</v>
      </c>
      <c r="AH934" s="25">
        <v>0</v>
      </c>
      <c r="AI934" s="25">
        <v>0</v>
      </c>
      <c r="AJ934" s="25">
        <f t="shared" si="247"/>
        <v>0</v>
      </c>
      <c r="AK934" s="24">
        <f>'GT Data'!N936</f>
        <v>0</v>
      </c>
      <c r="AL934" s="25" t="e">
        <f t="shared" si="248"/>
        <v>#DIV/0!</v>
      </c>
      <c r="AM934" s="25" t="e">
        <f t="shared" si="249"/>
        <v>#DIV/0!</v>
      </c>
      <c r="AN934" s="25" t="e">
        <f t="shared" si="250"/>
        <v>#DIV/0!</v>
      </c>
      <c r="AO934" s="25">
        <v>0</v>
      </c>
      <c r="AP934" s="25">
        <v>0</v>
      </c>
      <c r="AQ934" s="25" t="e">
        <f t="shared" si="251"/>
        <v>#DIV/0!</v>
      </c>
    </row>
    <row r="935" spans="1:43" x14ac:dyDescent="0.3">
      <c r="A935">
        <f>'Calculated Tab Properties'!A935</f>
        <v>0</v>
      </c>
      <c r="B935">
        <f>'Calculated Tab Properties'!B935</f>
        <v>0</v>
      </c>
      <c r="C935">
        <f>'Calculated Tab Properties'!C935</f>
        <v>0</v>
      </c>
      <c r="D935">
        <f>'Calculated Tab Properties'!D935</f>
        <v>0</v>
      </c>
      <c r="E935">
        <f>'Calculated Tab Properties'!E935</f>
        <v>0</v>
      </c>
      <c r="F935">
        <f>'Calculated Tab Properties'!F935</f>
        <v>0</v>
      </c>
      <c r="G935">
        <f>'Calculated Tab Properties'!G935</f>
        <v>0</v>
      </c>
      <c r="H935">
        <f>'Calculated Tab Properties'!H935</f>
        <v>0</v>
      </c>
      <c r="I935">
        <f>'Calculated Tab Properties'!I935</f>
        <v>0</v>
      </c>
      <c r="J935" s="20" t="e">
        <f>'Calculated Tab Properties'!J935</f>
        <v>#DIV/0!</v>
      </c>
      <c r="K935">
        <v>0</v>
      </c>
      <c r="L935">
        <v>0</v>
      </c>
      <c r="M935">
        <v>0</v>
      </c>
      <c r="N935">
        <v>0</v>
      </c>
      <c r="O935" s="27">
        <f>'Calculated Tab Properties'!O935</f>
        <v>0</v>
      </c>
      <c r="P935" s="27">
        <f>'Calculated Tab Properties'!P935</f>
        <v>0</v>
      </c>
      <c r="Q935">
        <f>'Calculated Tab Properties'!Q935</f>
        <v>-300</v>
      </c>
      <c r="R935" t="e">
        <f>'Calculated Tab Properties'!R935</f>
        <v>#DIV/0!</v>
      </c>
      <c r="T935" s="1">
        <v>0</v>
      </c>
      <c r="U935" s="1">
        <v>0</v>
      </c>
      <c r="V935">
        <f>T935*'GEOMETRIC INPUTS'!S935</f>
        <v>0</v>
      </c>
      <c r="W935">
        <v>934</v>
      </c>
      <c r="X935">
        <f t="shared" si="238"/>
        <v>0</v>
      </c>
      <c r="Y935">
        <f t="shared" si="239"/>
        <v>0</v>
      </c>
      <c r="Z935" s="27" t="e">
        <f t="shared" si="240"/>
        <v>#DIV/0!</v>
      </c>
      <c r="AA935" s="27" t="e">
        <f t="shared" si="241"/>
        <v>#DIV/0!</v>
      </c>
      <c r="AB935" s="27" t="e">
        <f t="shared" si="242"/>
        <v>#DIV/0!</v>
      </c>
      <c r="AC935" t="e">
        <f t="shared" si="243"/>
        <v>#DIV/0!</v>
      </c>
      <c r="AD935" s="24">
        <f>'GT Data'!D937</f>
        <v>0</v>
      </c>
      <c r="AE935" s="25" t="e">
        <f t="shared" si="244"/>
        <v>#DIV/0!</v>
      </c>
      <c r="AF935" s="25" t="e">
        <f t="shared" si="245"/>
        <v>#DIV/0!</v>
      </c>
      <c r="AG935" s="25" t="e">
        <f t="shared" si="246"/>
        <v>#DIV/0!</v>
      </c>
      <c r="AH935" s="25">
        <v>0</v>
      </c>
      <c r="AI935" s="25">
        <v>0</v>
      </c>
      <c r="AJ935" s="25">
        <f t="shared" si="247"/>
        <v>0</v>
      </c>
      <c r="AK935" s="24">
        <f>'GT Data'!N937</f>
        <v>0</v>
      </c>
      <c r="AL935" s="25" t="e">
        <f t="shared" si="248"/>
        <v>#DIV/0!</v>
      </c>
      <c r="AM935" s="25" t="e">
        <f t="shared" si="249"/>
        <v>#DIV/0!</v>
      </c>
      <c r="AN935" s="25" t="e">
        <f t="shared" si="250"/>
        <v>#DIV/0!</v>
      </c>
      <c r="AO935" s="25">
        <v>0</v>
      </c>
      <c r="AP935" s="25">
        <v>0</v>
      </c>
      <c r="AQ935" s="25" t="e">
        <f t="shared" si="251"/>
        <v>#DIV/0!</v>
      </c>
    </row>
    <row r="936" spans="1:43" x14ac:dyDescent="0.3">
      <c r="A936">
        <f>'Calculated Tab Properties'!A936</f>
        <v>0</v>
      </c>
      <c r="B936">
        <f>'Calculated Tab Properties'!B936</f>
        <v>0</v>
      </c>
      <c r="C936">
        <f>'Calculated Tab Properties'!C936</f>
        <v>0</v>
      </c>
      <c r="D936">
        <f>'Calculated Tab Properties'!D936</f>
        <v>0</v>
      </c>
      <c r="E936">
        <f>'Calculated Tab Properties'!E936</f>
        <v>0</v>
      </c>
      <c r="F936">
        <f>'Calculated Tab Properties'!F936</f>
        <v>0</v>
      </c>
      <c r="G936">
        <f>'Calculated Tab Properties'!G936</f>
        <v>0</v>
      </c>
      <c r="H936">
        <f>'Calculated Tab Properties'!H936</f>
        <v>0</v>
      </c>
      <c r="I936">
        <f>'Calculated Tab Properties'!I936</f>
        <v>0</v>
      </c>
      <c r="J936" s="20" t="e">
        <f>'Calculated Tab Properties'!J936</f>
        <v>#DIV/0!</v>
      </c>
      <c r="K936">
        <v>0</v>
      </c>
      <c r="L936">
        <v>0</v>
      </c>
      <c r="M936">
        <v>0</v>
      </c>
      <c r="N936">
        <v>0</v>
      </c>
      <c r="O936" s="27">
        <f>'Calculated Tab Properties'!O936</f>
        <v>0</v>
      </c>
      <c r="P936" s="27">
        <f>'Calculated Tab Properties'!P936</f>
        <v>0</v>
      </c>
      <c r="Q936">
        <f>'Calculated Tab Properties'!Q936</f>
        <v>-300</v>
      </c>
      <c r="R936" t="e">
        <f>'Calculated Tab Properties'!R936</f>
        <v>#DIV/0!</v>
      </c>
      <c r="T936" s="1">
        <v>0</v>
      </c>
      <c r="U936" s="1">
        <v>0</v>
      </c>
      <c r="V936">
        <f>T936*'GEOMETRIC INPUTS'!S936</f>
        <v>0</v>
      </c>
      <c r="W936">
        <v>935</v>
      </c>
      <c r="X936">
        <f t="shared" si="238"/>
        <v>0</v>
      </c>
      <c r="Y936">
        <f t="shared" si="239"/>
        <v>0</v>
      </c>
      <c r="Z936" s="27" t="e">
        <f t="shared" si="240"/>
        <v>#DIV/0!</v>
      </c>
      <c r="AA936" s="27" t="e">
        <f t="shared" si="241"/>
        <v>#DIV/0!</v>
      </c>
      <c r="AB936" s="27" t="e">
        <f t="shared" si="242"/>
        <v>#DIV/0!</v>
      </c>
      <c r="AC936" t="e">
        <f t="shared" si="243"/>
        <v>#DIV/0!</v>
      </c>
      <c r="AD936" s="24">
        <f>'GT Data'!D938</f>
        <v>0</v>
      </c>
      <c r="AE936" s="25" t="e">
        <f t="shared" si="244"/>
        <v>#DIV/0!</v>
      </c>
      <c r="AF936" s="25" t="e">
        <f t="shared" si="245"/>
        <v>#DIV/0!</v>
      </c>
      <c r="AG936" s="25" t="e">
        <f t="shared" si="246"/>
        <v>#DIV/0!</v>
      </c>
      <c r="AH936" s="25">
        <v>0</v>
      </c>
      <c r="AI936" s="25">
        <v>0</v>
      </c>
      <c r="AJ936" s="25">
        <f t="shared" si="247"/>
        <v>0</v>
      </c>
      <c r="AK936" s="24">
        <f>'GT Data'!N938</f>
        <v>0</v>
      </c>
      <c r="AL936" s="25" t="e">
        <f t="shared" si="248"/>
        <v>#DIV/0!</v>
      </c>
      <c r="AM936" s="25" t="e">
        <f t="shared" si="249"/>
        <v>#DIV/0!</v>
      </c>
      <c r="AN936" s="25" t="e">
        <f t="shared" si="250"/>
        <v>#DIV/0!</v>
      </c>
      <c r="AO936" s="25">
        <v>0</v>
      </c>
      <c r="AP936" s="25">
        <v>0</v>
      </c>
      <c r="AQ936" s="25" t="e">
        <f t="shared" si="251"/>
        <v>#DIV/0!</v>
      </c>
    </row>
    <row r="937" spans="1:43" x14ac:dyDescent="0.3">
      <c r="A937">
        <f>'Calculated Tab Properties'!A937</f>
        <v>0</v>
      </c>
      <c r="B937">
        <f>'Calculated Tab Properties'!B937</f>
        <v>0</v>
      </c>
      <c r="C937">
        <f>'Calculated Tab Properties'!C937</f>
        <v>0</v>
      </c>
      <c r="D937">
        <f>'Calculated Tab Properties'!D937</f>
        <v>0</v>
      </c>
      <c r="E937">
        <f>'Calculated Tab Properties'!E937</f>
        <v>0</v>
      </c>
      <c r="F937">
        <f>'Calculated Tab Properties'!F937</f>
        <v>0</v>
      </c>
      <c r="G937">
        <f>'Calculated Tab Properties'!G937</f>
        <v>0</v>
      </c>
      <c r="H937">
        <f>'Calculated Tab Properties'!H937</f>
        <v>0</v>
      </c>
      <c r="I937">
        <f>'Calculated Tab Properties'!I937</f>
        <v>0</v>
      </c>
      <c r="J937" s="20" t="e">
        <f>'Calculated Tab Properties'!J937</f>
        <v>#DIV/0!</v>
      </c>
      <c r="K937">
        <v>0</v>
      </c>
      <c r="L937">
        <v>0</v>
      </c>
      <c r="M937">
        <v>0</v>
      </c>
      <c r="N937">
        <v>0</v>
      </c>
      <c r="O937" s="27">
        <f>'Calculated Tab Properties'!O937</f>
        <v>0</v>
      </c>
      <c r="P937" s="27">
        <f>'Calculated Tab Properties'!P937</f>
        <v>0</v>
      </c>
      <c r="Q937">
        <f>'Calculated Tab Properties'!Q937</f>
        <v>-300</v>
      </c>
      <c r="R937" t="e">
        <f>'Calculated Tab Properties'!R937</f>
        <v>#DIV/0!</v>
      </c>
      <c r="T937" s="1">
        <v>0</v>
      </c>
      <c r="U937" s="1">
        <v>0</v>
      </c>
      <c r="V937">
        <f>T937*'GEOMETRIC INPUTS'!S937</f>
        <v>0</v>
      </c>
      <c r="W937">
        <v>936</v>
      </c>
      <c r="X937">
        <f t="shared" si="238"/>
        <v>0</v>
      </c>
      <c r="Y937">
        <f t="shared" si="239"/>
        <v>0</v>
      </c>
      <c r="Z937" s="27" t="e">
        <f t="shared" si="240"/>
        <v>#DIV/0!</v>
      </c>
      <c r="AA937" s="27" t="e">
        <f t="shared" si="241"/>
        <v>#DIV/0!</v>
      </c>
      <c r="AB937" s="27" t="e">
        <f t="shared" si="242"/>
        <v>#DIV/0!</v>
      </c>
      <c r="AC937" t="e">
        <f t="shared" si="243"/>
        <v>#DIV/0!</v>
      </c>
      <c r="AD937" s="24">
        <f>'GT Data'!D939</f>
        <v>0</v>
      </c>
      <c r="AE937" s="25" t="e">
        <f t="shared" si="244"/>
        <v>#DIV/0!</v>
      </c>
      <c r="AF937" s="25" t="e">
        <f t="shared" si="245"/>
        <v>#DIV/0!</v>
      </c>
      <c r="AG937" s="25" t="e">
        <f t="shared" si="246"/>
        <v>#DIV/0!</v>
      </c>
      <c r="AH937" s="25">
        <v>0</v>
      </c>
      <c r="AI937" s="25">
        <v>0</v>
      </c>
      <c r="AJ937" s="25">
        <f t="shared" si="247"/>
        <v>0</v>
      </c>
      <c r="AK937" s="24">
        <f>'GT Data'!N939</f>
        <v>0</v>
      </c>
      <c r="AL937" s="25" t="e">
        <f t="shared" si="248"/>
        <v>#DIV/0!</v>
      </c>
      <c r="AM937" s="25" t="e">
        <f t="shared" si="249"/>
        <v>#DIV/0!</v>
      </c>
      <c r="AN937" s="25" t="e">
        <f t="shared" si="250"/>
        <v>#DIV/0!</v>
      </c>
      <c r="AO937" s="25">
        <v>0</v>
      </c>
      <c r="AP937" s="25">
        <v>0</v>
      </c>
      <c r="AQ937" s="25" t="e">
        <f t="shared" si="251"/>
        <v>#DIV/0!</v>
      </c>
    </row>
    <row r="938" spans="1:43" x14ac:dyDescent="0.3">
      <c r="A938">
        <f>'Calculated Tab Properties'!A938</f>
        <v>0</v>
      </c>
      <c r="B938">
        <f>'Calculated Tab Properties'!B938</f>
        <v>0</v>
      </c>
      <c r="C938">
        <f>'Calculated Tab Properties'!C938</f>
        <v>0</v>
      </c>
      <c r="D938">
        <f>'Calculated Tab Properties'!D938</f>
        <v>0</v>
      </c>
      <c r="E938">
        <f>'Calculated Tab Properties'!E938</f>
        <v>0</v>
      </c>
      <c r="F938">
        <f>'Calculated Tab Properties'!F938</f>
        <v>0</v>
      </c>
      <c r="G938">
        <f>'Calculated Tab Properties'!G938</f>
        <v>0</v>
      </c>
      <c r="H938">
        <f>'Calculated Tab Properties'!H938</f>
        <v>0</v>
      </c>
      <c r="I938">
        <f>'Calculated Tab Properties'!I938</f>
        <v>0</v>
      </c>
      <c r="J938" s="20" t="e">
        <f>'Calculated Tab Properties'!J938</f>
        <v>#DIV/0!</v>
      </c>
      <c r="K938">
        <v>0</v>
      </c>
      <c r="L938">
        <v>0</v>
      </c>
      <c r="M938">
        <v>0</v>
      </c>
      <c r="N938">
        <v>0</v>
      </c>
      <c r="O938" s="27">
        <f>'Calculated Tab Properties'!O938</f>
        <v>0</v>
      </c>
      <c r="P938" s="27">
        <f>'Calculated Tab Properties'!P938</f>
        <v>0</v>
      </c>
      <c r="Q938">
        <f>'Calculated Tab Properties'!Q938</f>
        <v>-300</v>
      </c>
      <c r="R938" t="e">
        <f>'Calculated Tab Properties'!R938</f>
        <v>#DIV/0!</v>
      </c>
      <c r="T938" s="1">
        <v>0</v>
      </c>
      <c r="U938" s="1">
        <v>0</v>
      </c>
      <c r="V938">
        <f>T938*'GEOMETRIC INPUTS'!S938</f>
        <v>0</v>
      </c>
      <c r="W938">
        <v>937</v>
      </c>
      <c r="X938">
        <f t="shared" si="238"/>
        <v>0</v>
      </c>
      <c r="Y938">
        <f t="shared" si="239"/>
        <v>0</v>
      </c>
      <c r="Z938" s="27" t="e">
        <f t="shared" si="240"/>
        <v>#DIV/0!</v>
      </c>
      <c r="AA938" s="27" t="e">
        <f t="shared" si="241"/>
        <v>#DIV/0!</v>
      </c>
      <c r="AB938" s="27" t="e">
        <f t="shared" si="242"/>
        <v>#DIV/0!</v>
      </c>
      <c r="AC938" t="e">
        <f t="shared" si="243"/>
        <v>#DIV/0!</v>
      </c>
      <c r="AD938" s="24">
        <f>'GT Data'!D940</f>
        <v>0</v>
      </c>
      <c r="AE938" s="25" t="e">
        <f t="shared" si="244"/>
        <v>#DIV/0!</v>
      </c>
      <c r="AF938" s="25" t="e">
        <f t="shared" si="245"/>
        <v>#DIV/0!</v>
      </c>
      <c r="AG938" s="25" t="e">
        <f t="shared" si="246"/>
        <v>#DIV/0!</v>
      </c>
      <c r="AH938" s="25">
        <v>0</v>
      </c>
      <c r="AI938" s="25">
        <v>0</v>
      </c>
      <c r="AJ938" s="25">
        <f t="shared" si="247"/>
        <v>0</v>
      </c>
      <c r="AK938" s="24">
        <f>'GT Data'!N940</f>
        <v>0</v>
      </c>
      <c r="AL938" s="25" t="e">
        <f t="shared" si="248"/>
        <v>#DIV/0!</v>
      </c>
      <c r="AM938" s="25" t="e">
        <f t="shared" si="249"/>
        <v>#DIV/0!</v>
      </c>
      <c r="AN938" s="25" t="e">
        <f t="shared" si="250"/>
        <v>#DIV/0!</v>
      </c>
      <c r="AO938" s="25">
        <v>0</v>
      </c>
      <c r="AP938" s="25">
        <v>0</v>
      </c>
      <c r="AQ938" s="25" t="e">
        <f t="shared" si="251"/>
        <v>#DIV/0!</v>
      </c>
    </row>
    <row r="939" spans="1:43" x14ac:dyDescent="0.3">
      <c r="A939">
        <f>'Calculated Tab Properties'!A939</f>
        <v>0</v>
      </c>
      <c r="B939">
        <f>'Calculated Tab Properties'!B939</f>
        <v>0</v>
      </c>
      <c r="C939">
        <f>'Calculated Tab Properties'!C939</f>
        <v>0</v>
      </c>
      <c r="D939">
        <f>'Calculated Tab Properties'!D939</f>
        <v>0</v>
      </c>
      <c r="E939">
        <f>'Calculated Tab Properties'!E939</f>
        <v>0</v>
      </c>
      <c r="F939">
        <f>'Calculated Tab Properties'!F939</f>
        <v>0</v>
      </c>
      <c r="G939">
        <f>'Calculated Tab Properties'!G939</f>
        <v>0</v>
      </c>
      <c r="H939">
        <f>'Calculated Tab Properties'!H939</f>
        <v>0</v>
      </c>
      <c r="I939">
        <f>'Calculated Tab Properties'!I939</f>
        <v>0</v>
      </c>
      <c r="J939" s="20" t="e">
        <f>'Calculated Tab Properties'!J939</f>
        <v>#DIV/0!</v>
      </c>
      <c r="K939">
        <v>0</v>
      </c>
      <c r="L939">
        <v>0</v>
      </c>
      <c r="M939">
        <v>0</v>
      </c>
      <c r="N939">
        <v>0</v>
      </c>
      <c r="O939" s="27">
        <f>'Calculated Tab Properties'!O939</f>
        <v>0</v>
      </c>
      <c r="P939" s="27">
        <f>'Calculated Tab Properties'!P939</f>
        <v>0</v>
      </c>
      <c r="Q939">
        <f>'Calculated Tab Properties'!Q939</f>
        <v>-300</v>
      </c>
      <c r="R939" t="e">
        <f>'Calculated Tab Properties'!R939</f>
        <v>#DIV/0!</v>
      </c>
      <c r="T939" s="1">
        <v>0</v>
      </c>
      <c r="U939" s="1">
        <v>0</v>
      </c>
      <c r="V939">
        <f>T939*'GEOMETRIC INPUTS'!S939</f>
        <v>0</v>
      </c>
      <c r="W939">
        <v>938</v>
      </c>
      <c r="X939">
        <f t="shared" si="238"/>
        <v>0</v>
      </c>
      <c r="Y939">
        <f t="shared" si="239"/>
        <v>0</v>
      </c>
      <c r="Z939" s="27" t="e">
        <f t="shared" si="240"/>
        <v>#DIV/0!</v>
      </c>
      <c r="AA939" s="27" t="e">
        <f t="shared" si="241"/>
        <v>#DIV/0!</v>
      </c>
      <c r="AB939" s="27" t="e">
        <f t="shared" si="242"/>
        <v>#DIV/0!</v>
      </c>
      <c r="AC939" t="e">
        <f t="shared" si="243"/>
        <v>#DIV/0!</v>
      </c>
      <c r="AD939" s="24">
        <f>'GT Data'!D941</f>
        <v>0</v>
      </c>
      <c r="AE939" s="25" t="e">
        <f t="shared" si="244"/>
        <v>#DIV/0!</v>
      </c>
      <c r="AF939" s="25" t="e">
        <f t="shared" si="245"/>
        <v>#DIV/0!</v>
      </c>
      <c r="AG939" s="25" t="e">
        <f t="shared" si="246"/>
        <v>#DIV/0!</v>
      </c>
      <c r="AH939" s="25">
        <v>0</v>
      </c>
      <c r="AI939" s="25">
        <v>0</v>
      </c>
      <c r="AJ939" s="25">
        <f t="shared" si="247"/>
        <v>0</v>
      </c>
      <c r="AK939" s="24">
        <f>'GT Data'!N941</f>
        <v>0</v>
      </c>
      <c r="AL939" s="25" t="e">
        <f t="shared" si="248"/>
        <v>#DIV/0!</v>
      </c>
      <c r="AM939" s="25" t="e">
        <f t="shared" si="249"/>
        <v>#DIV/0!</v>
      </c>
      <c r="AN939" s="25" t="e">
        <f t="shared" si="250"/>
        <v>#DIV/0!</v>
      </c>
      <c r="AO939" s="25">
        <v>0</v>
      </c>
      <c r="AP939" s="25">
        <v>0</v>
      </c>
      <c r="AQ939" s="25" t="e">
        <f t="shared" si="251"/>
        <v>#DIV/0!</v>
      </c>
    </row>
    <row r="940" spans="1:43" x14ac:dyDescent="0.3">
      <c r="A940">
        <f>'Calculated Tab Properties'!A940</f>
        <v>0</v>
      </c>
      <c r="B940">
        <f>'Calculated Tab Properties'!B940</f>
        <v>0</v>
      </c>
      <c r="C940">
        <f>'Calculated Tab Properties'!C940</f>
        <v>0</v>
      </c>
      <c r="D940">
        <f>'Calculated Tab Properties'!D940</f>
        <v>0</v>
      </c>
      <c r="E940">
        <f>'Calculated Tab Properties'!E940</f>
        <v>0</v>
      </c>
      <c r="F940">
        <f>'Calculated Tab Properties'!F940</f>
        <v>0</v>
      </c>
      <c r="G940">
        <f>'Calculated Tab Properties'!G940</f>
        <v>0</v>
      </c>
      <c r="H940">
        <f>'Calculated Tab Properties'!H940</f>
        <v>0</v>
      </c>
      <c r="I940">
        <f>'Calculated Tab Properties'!I940</f>
        <v>0</v>
      </c>
      <c r="J940" s="20" t="e">
        <f>'Calculated Tab Properties'!J940</f>
        <v>#DIV/0!</v>
      </c>
      <c r="K940">
        <v>0</v>
      </c>
      <c r="L940">
        <v>0</v>
      </c>
      <c r="M940">
        <v>0</v>
      </c>
      <c r="N940">
        <v>0</v>
      </c>
      <c r="O940" s="27">
        <f>'Calculated Tab Properties'!O940</f>
        <v>0</v>
      </c>
      <c r="P940" s="27">
        <f>'Calculated Tab Properties'!P940</f>
        <v>0</v>
      </c>
      <c r="Q940">
        <f>'Calculated Tab Properties'!Q940</f>
        <v>-300</v>
      </c>
      <c r="R940" t="e">
        <f>'Calculated Tab Properties'!R940</f>
        <v>#DIV/0!</v>
      </c>
      <c r="T940" s="1">
        <v>0</v>
      </c>
      <c r="U940" s="1">
        <v>0</v>
      </c>
      <c r="V940">
        <f>T940*'GEOMETRIC INPUTS'!S940</f>
        <v>0</v>
      </c>
      <c r="W940">
        <v>939</v>
      </c>
      <c r="X940">
        <f t="shared" si="238"/>
        <v>0</v>
      </c>
      <c r="Y940">
        <f t="shared" si="239"/>
        <v>0</v>
      </c>
      <c r="Z940" s="27" t="e">
        <f t="shared" si="240"/>
        <v>#DIV/0!</v>
      </c>
      <c r="AA940" s="27" t="e">
        <f t="shared" si="241"/>
        <v>#DIV/0!</v>
      </c>
      <c r="AB940" s="27" t="e">
        <f t="shared" si="242"/>
        <v>#DIV/0!</v>
      </c>
      <c r="AC940" t="e">
        <f t="shared" si="243"/>
        <v>#DIV/0!</v>
      </c>
      <c r="AD940" s="24">
        <f>'GT Data'!D942</f>
        <v>0</v>
      </c>
      <c r="AE940" s="25" t="e">
        <f t="shared" si="244"/>
        <v>#DIV/0!</v>
      </c>
      <c r="AF940" s="25" t="e">
        <f t="shared" si="245"/>
        <v>#DIV/0!</v>
      </c>
      <c r="AG940" s="25" t="e">
        <f t="shared" si="246"/>
        <v>#DIV/0!</v>
      </c>
      <c r="AH940" s="25">
        <v>0</v>
      </c>
      <c r="AI940" s="25">
        <v>0</v>
      </c>
      <c r="AJ940" s="25">
        <f t="shared" si="247"/>
        <v>0</v>
      </c>
      <c r="AK940" s="24">
        <f>'GT Data'!N942</f>
        <v>0</v>
      </c>
      <c r="AL940" s="25" t="e">
        <f t="shared" si="248"/>
        <v>#DIV/0!</v>
      </c>
      <c r="AM940" s="25" t="e">
        <f t="shared" si="249"/>
        <v>#DIV/0!</v>
      </c>
      <c r="AN940" s="25" t="e">
        <f t="shared" si="250"/>
        <v>#DIV/0!</v>
      </c>
      <c r="AO940" s="25">
        <v>0</v>
      </c>
      <c r="AP940" s="25">
        <v>0</v>
      </c>
      <c r="AQ940" s="25" t="e">
        <f t="shared" si="251"/>
        <v>#DIV/0!</v>
      </c>
    </row>
    <row r="941" spans="1:43" x14ac:dyDescent="0.3">
      <c r="A941">
        <f>'Calculated Tab Properties'!A941</f>
        <v>0</v>
      </c>
      <c r="B941">
        <f>'Calculated Tab Properties'!B941</f>
        <v>0</v>
      </c>
      <c r="C941">
        <f>'Calculated Tab Properties'!C941</f>
        <v>0</v>
      </c>
      <c r="D941">
        <f>'Calculated Tab Properties'!D941</f>
        <v>0</v>
      </c>
      <c r="E941">
        <f>'Calculated Tab Properties'!E941</f>
        <v>0</v>
      </c>
      <c r="F941">
        <f>'Calculated Tab Properties'!F941</f>
        <v>0</v>
      </c>
      <c r="G941">
        <f>'Calculated Tab Properties'!G941</f>
        <v>0</v>
      </c>
      <c r="H941">
        <f>'Calculated Tab Properties'!H941</f>
        <v>0</v>
      </c>
      <c r="I941">
        <f>'Calculated Tab Properties'!I941</f>
        <v>0</v>
      </c>
      <c r="J941" s="20" t="e">
        <f>'Calculated Tab Properties'!J941</f>
        <v>#DIV/0!</v>
      </c>
      <c r="K941">
        <v>0</v>
      </c>
      <c r="L941">
        <v>0</v>
      </c>
      <c r="M941">
        <v>0</v>
      </c>
      <c r="N941">
        <v>0</v>
      </c>
      <c r="O941" s="27">
        <f>'Calculated Tab Properties'!O941</f>
        <v>0</v>
      </c>
      <c r="P941" s="27">
        <f>'Calculated Tab Properties'!P941</f>
        <v>0</v>
      </c>
      <c r="Q941">
        <f>'Calculated Tab Properties'!Q941</f>
        <v>-300</v>
      </c>
      <c r="R941" t="e">
        <f>'Calculated Tab Properties'!R941</f>
        <v>#DIV/0!</v>
      </c>
      <c r="T941" s="1">
        <v>0</v>
      </c>
      <c r="U941" s="1">
        <v>0</v>
      </c>
      <c r="V941">
        <f>T941*'GEOMETRIC INPUTS'!S941</f>
        <v>0</v>
      </c>
      <c r="W941">
        <v>940</v>
      </c>
      <c r="X941">
        <f t="shared" si="238"/>
        <v>0</v>
      </c>
      <c r="Y941">
        <f t="shared" si="239"/>
        <v>0</v>
      </c>
      <c r="Z941" s="27" t="e">
        <f t="shared" si="240"/>
        <v>#DIV/0!</v>
      </c>
      <c r="AA941" s="27" t="e">
        <f t="shared" si="241"/>
        <v>#DIV/0!</v>
      </c>
      <c r="AB941" s="27" t="e">
        <f t="shared" si="242"/>
        <v>#DIV/0!</v>
      </c>
      <c r="AC941" t="e">
        <f t="shared" si="243"/>
        <v>#DIV/0!</v>
      </c>
      <c r="AD941" s="24">
        <f>'GT Data'!D943</f>
        <v>0</v>
      </c>
      <c r="AE941" s="25" t="e">
        <f t="shared" si="244"/>
        <v>#DIV/0!</v>
      </c>
      <c r="AF941" s="25" t="e">
        <f t="shared" si="245"/>
        <v>#DIV/0!</v>
      </c>
      <c r="AG941" s="25" t="e">
        <f t="shared" si="246"/>
        <v>#DIV/0!</v>
      </c>
      <c r="AH941" s="25">
        <v>0</v>
      </c>
      <c r="AI941" s="25">
        <v>0</v>
      </c>
      <c r="AJ941" s="25">
        <f t="shared" si="247"/>
        <v>0</v>
      </c>
      <c r="AK941" s="24">
        <f>'GT Data'!N943</f>
        <v>0</v>
      </c>
      <c r="AL941" s="25" t="e">
        <f t="shared" si="248"/>
        <v>#DIV/0!</v>
      </c>
      <c r="AM941" s="25" t="e">
        <f t="shared" si="249"/>
        <v>#DIV/0!</v>
      </c>
      <c r="AN941" s="25" t="e">
        <f t="shared" si="250"/>
        <v>#DIV/0!</v>
      </c>
      <c r="AO941" s="25">
        <v>0</v>
      </c>
      <c r="AP941" s="25">
        <v>0</v>
      </c>
      <c r="AQ941" s="25" t="e">
        <f t="shared" si="251"/>
        <v>#DIV/0!</v>
      </c>
    </row>
    <row r="942" spans="1:43" x14ac:dyDescent="0.3">
      <c r="A942">
        <f>'Calculated Tab Properties'!A942</f>
        <v>0</v>
      </c>
      <c r="B942">
        <f>'Calculated Tab Properties'!B942</f>
        <v>0</v>
      </c>
      <c r="C942">
        <f>'Calculated Tab Properties'!C942</f>
        <v>0</v>
      </c>
      <c r="D942">
        <f>'Calculated Tab Properties'!D942</f>
        <v>0</v>
      </c>
      <c r="E942">
        <f>'Calculated Tab Properties'!E942</f>
        <v>0</v>
      </c>
      <c r="F942">
        <f>'Calculated Tab Properties'!F942</f>
        <v>0</v>
      </c>
      <c r="G942">
        <f>'Calculated Tab Properties'!G942</f>
        <v>0</v>
      </c>
      <c r="H942">
        <f>'Calculated Tab Properties'!H942</f>
        <v>0</v>
      </c>
      <c r="I942">
        <f>'Calculated Tab Properties'!I942</f>
        <v>0</v>
      </c>
      <c r="J942" s="20" t="e">
        <f>'Calculated Tab Properties'!J942</f>
        <v>#DIV/0!</v>
      </c>
      <c r="K942">
        <v>0</v>
      </c>
      <c r="L942">
        <v>0</v>
      </c>
      <c r="M942">
        <v>0</v>
      </c>
      <c r="N942">
        <v>0</v>
      </c>
      <c r="O942" s="27">
        <f>'Calculated Tab Properties'!O942</f>
        <v>0</v>
      </c>
      <c r="P942" s="27">
        <f>'Calculated Tab Properties'!P942</f>
        <v>0</v>
      </c>
      <c r="Q942">
        <f>'Calculated Tab Properties'!Q942</f>
        <v>-300</v>
      </c>
      <c r="R942" t="e">
        <f>'Calculated Tab Properties'!R942</f>
        <v>#DIV/0!</v>
      </c>
      <c r="T942" s="1">
        <v>0</v>
      </c>
      <c r="U942" s="1">
        <v>0</v>
      </c>
      <c r="V942">
        <f>T942*'GEOMETRIC INPUTS'!S942</f>
        <v>0</v>
      </c>
      <c r="W942">
        <v>941</v>
      </c>
      <c r="X942">
        <f t="shared" si="238"/>
        <v>0</v>
      </c>
      <c r="Y942">
        <f t="shared" si="239"/>
        <v>0</v>
      </c>
      <c r="Z942" s="27" t="e">
        <f t="shared" si="240"/>
        <v>#DIV/0!</v>
      </c>
      <c r="AA942" s="27" t="e">
        <f t="shared" si="241"/>
        <v>#DIV/0!</v>
      </c>
      <c r="AB942" s="27" t="e">
        <f t="shared" si="242"/>
        <v>#DIV/0!</v>
      </c>
      <c r="AC942" t="e">
        <f t="shared" si="243"/>
        <v>#DIV/0!</v>
      </c>
      <c r="AD942" s="24">
        <f>'GT Data'!D944</f>
        <v>0</v>
      </c>
      <c r="AE942" s="25" t="e">
        <f t="shared" si="244"/>
        <v>#DIV/0!</v>
      </c>
      <c r="AF942" s="25" t="e">
        <f t="shared" si="245"/>
        <v>#DIV/0!</v>
      </c>
      <c r="AG942" s="25" t="e">
        <f t="shared" si="246"/>
        <v>#DIV/0!</v>
      </c>
      <c r="AH942" s="25">
        <v>0</v>
      </c>
      <c r="AI942" s="25">
        <v>0</v>
      </c>
      <c r="AJ942" s="25">
        <f t="shared" si="247"/>
        <v>0</v>
      </c>
      <c r="AK942" s="24">
        <f>'GT Data'!N944</f>
        <v>0</v>
      </c>
      <c r="AL942" s="25" t="e">
        <f t="shared" si="248"/>
        <v>#DIV/0!</v>
      </c>
      <c r="AM942" s="25" t="e">
        <f t="shared" si="249"/>
        <v>#DIV/0!</v>
      </c>
      <c r="AN942" s="25" t="e">
        <f t="shared" si="250"/>
        <v>#DIV/0!</v>
      </c>
      <c r="AO942" s="25">
        <v>0</v>
      </c>
      <c r="AP942" s="25">
        <v>0</v>
      </c>
      <c r="AQ942" s="25" t="e">
        <f t="shared" si="251"/>
        <v>#DIV/0!</v>
      </c>
    </row>
    <row r="943" spans="1:43" x14ac:dyDescent="0.3">
      <c r="A943">
        <f>'Calculated Tab Properties'!A943</f>
        <v>0</v>
      </c>
      <c r="B943">
        <f>'Calculated Tab Properties'!B943</f>
        <v>0</v>
      </c>
      <c r="C943">
        <f>'Calculated Tab Properties'!C943</f>
        <v>0</v>
      </c>
      <c r="D943">
        <f>'Calculated Tab Properties'!D943</f>
        <v>0</v>
      </c>
      <c r="E943">
        <f>'Calculated Tab Properties'!E943</f>
        <v>0</v>
      </c>
      <c r="F943">
        <f>'Calculated Tab Properties'!F943</f>
        <v>0</v>
      </c>
      <c r="G943">
        <f>'Calculated Tab Properties'!G943</f>
        <v>0</v>
      </c>
      <c r="H943">
        <f>'Calculated Tab Properties'!H943</f>
        <v>0</v>
      </c>
      <c r="I943">
        <f>'Calculated Tab Properties'!I943</f>
        <v>0</v>
      </c>
      <c r="J943" s="20" t="e">
        <f>'Calculated Tab Properties'!J943</f>
        <v>#DIV/0!</v>
      </c>
      <c r="K943">
        <v>0</v>
      </c>
      <c r="L943">
        <v>0</v>
      </c>
      <c r="M943">
        <v>0</v>
      </c>
      <c r="N943">
        <v>0</v>
      </c>
      <c r="O943" s="27">
        <f>'Calculated Tab Properties'!O943</f>
        <v>0</v>
      </c>
      <c r="P943" s="27">
        <f>'Calculated Tab Properties'!P943</f>
        <v>0</v>
      </c>
      <c r="Q943">
        <f>'Calculated Tab Properties'!Q943</f>
        <v>-300</v>
      </c>
      <c r="R943" t="e">
        <f>'Calculated Tab Properties'!R943</f>
        <v>#DIV/0!</v>
      </c>
      <c r="T943" s="1">
        <v>0</v>
      </c>
      <c r="U943" s="1">
        <v>0</v>
      </c>
      <c r="V943">
        <f>T943*'GEOMETRIC INPUTS'!S943</f>
        <v>0</v>
      </c>
      <c r="W943">
        <v>942</v>
      </c>
      <c r="X943">
        <f t="shared" si="238"/>
        <v>0</v>
      </c>
      <c r="Y943">
        <f t="shared" si="239"/>
        <v>0</v>
      </c>
      <c r="Z943" s="27" t="e">
        <f t="shared" si="240"/>
        <v>#DIV/0!</v>
      </c>
      <c r="AA943" s="27" t="e">
        <f t="shared" si="241"/>
        <v>#DIV/0!</v>
      </c>
      <c r="AB943" s="27" t="e">
        <f t="shared" si="242"/>
        <v>#DIV/0!</v>
      </c>
      <c r="AC943" t="e">
        <f t="shared" si="243"/>
        <v>#DIV/0!</v>
      </c>
      <c r="AD943" s="24">
        <f>'GT Data'!D945</f>
        <v>0</v>
      </c>
      <c r="AE943" s="25" t="e">
        <f t="shared" si="244"/>
        <v>#DIV/0!</v>
      </c>
      <c r="AF943" s="25" t="e">
        <f t="shared" si="245"/>
        <v>#DIV/0!</v>
      </c>
      <c r="AG943" s="25" t="e">
        <f t="shared" si="246"/>
        <v>#DIV/0!</v>
      </c>
      <c r="AH943" s="25">
        <v>0</v>
      </c>
      <c r="AI943" s="25">
        <v>0</v>
      </c>
      <c r="AJ943" s="25">
        <f t="shared" si="247"/>
        <v>0</v>
      </c>
      <c r="AK943" s="24">
        <f>'GT Data'!N945</f>
        <v>0</v>
      </c>
      <c r="AL943" s="25" t="e">
        <f t="shared" si="248"/>
        <v>#DIV/0!</v>
      </c>
      <c r="AM943" s="25" t="e">
        <f t="shared" si="249"/>
        <v>#DIV/0!</v>
      </c>
      <c r="AN943" s="25" t="e">
        <f t="shared" si="250"/>
        <v>#DIV/0!</v>
      </c>
      <c r="AO943" s="25">
        <v>0</v>
      </c>
      <c r="AP943" s="25">
        <v>0</v>
      </c>
      <c r="AQ943" s="25" t="e">
        <f t="shared" si="251"/>
        <v>#DIV/0!</v>
      </c>
    </row>
    <row r="944" spans="1:43" x14ac:dyDescent="0.3">
      <c r="A944">
        <f>'Calculated Tab Properties'!A944</f>
        <v>0</v>
      </c>
      <c r="B944">
        <f>'Calculated Tab Properties'!B944</f>
        <v>0</v>
      </c>
      <c r="C944">
        <f>'Calculated Tab Properties'!C944</f>
        <v>0</v>
      </c>
      <c r="D944">
        <f>'Calculated Tab Properties'!D944</f>
        <v>0</v>
      </c>
      <c r="E944">
        <f>'Calculated Tab Properties'!E944</f>
        <v>0</v>
      </c>
      <c r="F944">
        <f>'Calculated Tab Properties'!F944</f>
        <v>0</v>
      </c>
      <c r="G944">
        <f>'Calculated Tab Properties'!G944</f>
        <v>0</v>
      </c>
      <c r="H944">
        <f>'Calculated Tab Properties'!H944</f>
        <v>0</v>
      </c>
      <c r="I944">
        <f>'Calculated Tab Properties'!I944</f>
        <v>0</v>
      </c>
      <c r="J944" s="20" t="e">
        <f>'Calculated Tab Properties'!J944</f>
        <v>#DIV/0!</v>
      </c>
      <c r="K944">
        <v>0</v>
      </c>
      <c r="L944">
        <v>0</v>
      </c>
      <c r="M944">
        <v>0</v>
      </c>
      <c r="N944">
        <v>0</v>
      </c>
      <c r="O944" s="27">
        <f>'Calculated Tab Properties'!O944</f>
        <v>0</v>
      </c>
      <c r="P944" s="27">
        <f>'Calculated Tab Properties'!P944</f>
        <v>0</v>
      </c>
      <c r="Q944">
        <f>'Calculated Tab Properties'!Q944</f>
        <v>-300</v>
      </c>
      <c r="R944" t="e">
        <f>'Calculated Tab Properties'!R944</f>
        <v>#DIV/0!</v>
      </c>
      <c r="T944" s="1">
        <v>0</v>
      </c>
      <c r="U944" s="1">
        <v>0</v>
      </c>
      <c r="V944">
        <f>T944*'GEOMETRIC INPUTS'!S944</f>
        <v>0</v>
      </c>
      <c r="W944">
        <v>943</v>
      </c>
      <c r="X944">
        <f t="shared" si="238"/>
        <v>0</v>
      </c>
      <c r="Y944">
        <f t="shared" si="239"/>
        <v>0</v>
      </c>
      <c r="Z944" s="27" t="e">
        <f t="shared" si="240"/>
        <v>#DIV/0!</v>
      </c>
      <c r="AA944" s="27" t="e">
        <f t="shared" si="241"/>
        <v>#DIV/0!</v>
      </c>
      <c r="AB944" s="27" t="e">
        <f t="shared" si="242"/>
        <v>#DIV/0!</v>
      </c>
      <c r="AC944" t="e">
        <f t="shared" si="243"/>
        <v>#DIV/0!</v>
      </c>
      <c r="AD944" s="24">
        <f>'GT Data'!D946</f>
        <v>0</v>
      </c>
      <c r="AE944" s="25" t="e">
        <f t="shared" si="244"/>
        <v>#DIV/0!</v>
      </c>
      <c r="AF944" s="25" t="e">
        <f t="shared" si="245"/>
        <v>#DIV/0!</v>
      </c>
      <c r="AG944" s="25" t="e">
        <f t="shared" si="246"/>
        <v>#DIV/0!</v>
      </c>
      <c r="AH944" s="25">
        <v>0</v>
      </c>
      <c r="AI944" s="25">
        <v>0</v>
      </c>
      <c r="AJ944" s="25">
        <f t="shared" si="247"/>
        <v>0</v>
      </c>
      <c r="AK944" s="24">
        <f>'GT Data'!N946</f>
        <v>0</v>
      </c>
      <c r="AL944" s="25" t="e">
        <f t="shared" si="248"/>
        <v>#DIV/0!</v>
      </c>
      <c r="AM944" s="25" t="e">
        <f t="shared" si="249"/>
        <v>#DIV/0!</v>
      </c>
      <c r="AN944" s="25" t="e">
        <f t="shared" si="250"/>
        <v>#DIV/0!</v>
      </c>
      <c r="AO944" s="25">
        <v>0</v>
      </c>
      <c r="AP944" s="25">
        <v>0</v>
      </c>
      <c r="AQ944" s="25" t="e">
        <f t="shared" si="251"/>
        <v>#DIV/0!</v>
      </c>
    </row>
    <row r="945" spans="1:43" x14ac:dyDescent="0.3">
      <c r="A945">
        <f>'Calculated Tab Properties'!A945</f>
        <v>0</v>
      </c>
      <c r="B945">
        <f>'Calculated Tab Properties'!B945</f>
        <v>0</v>
      </c>
      <c r="C945">
        <f>'Calculated Tab Properties'!C945</f>
        <v>0</v>
      </c>
      <c r="D945">
        <f>'Calculated Tab Properties'!D945</f>
        <v>0</v>
      </c>
      <c r="E945">
        <f>'Calculated Tab Properties'!E945</f>
        <v>0</v>
      </c>
      <c r="F945">
        <f>'Calculated Tab Properties'!F945</f>
        <v>0</v>
      </c>
      <c r="G945">
        <f>'Calculated Tab Properties'!G945</f>
        <v>0</v>
      </c>
      <c r="H945">
        <f>'Calculated Tab Properties'!H945</f>
        <v>0</v>
      </c>
      <c r="I945">
        <f>'Calculated Tab Properties'!I945</f>
        <v>0</v>
      </c>
      <c r="J945" s="20" t="e">
        <f>'Calculated Tab Properties'!J945</f>
        <v>#DIV/0!</v>
      </c>
      <c r="K945">
        <v>0</v>
      </c>
      <c r="L945">
        <v>0</v>
      </c>
      <c r="M945">
        <v>0</v>
      </c>
      <c r="N945">
        <v>0</v>
      </c>
      <c r="O945" s="27">
        <f>'Calculated Tab Properties'!O945</f>
        <v>0</v>
      </c>
      <c r="P945" s="27">
        <f>'Calculated Tab Properties'!P945</f>
        <v>0</v>
      </c>
      <c r="Q945">
        <f>'Calculated Tab Properties'!Q945</f>
        <v>-300</v>
      </c>
      <c r="R945" t="e">
        <f>'Calculated Tab Properties'!R945</f>
        <v>#DIV/0!</v>
      </c>
      <c r="T945" s="1">
        <v>0</v>
      </c>
      <c r="U945" s="1">
        <v>0</v>
      </c>
      <c r="V945">
        <f>T945*'GEOMETRIC INPUTS'!S945</f>
        <v>0</v>
      </c>
      <c r="W945">
        <v>944</v>
      </c>
      <c r="X945">
        <f t="shared" si="238"/>
        <v>0</v>
      </c>
      <c r="Y945">
        <f t="shared" si="239"/>
        <v>0</v>
      </c>
      <c r="Z945" s="27" t="e">
        <f t="shared" si="240"/>
        <v>#DIV/0!</v>
      </c>
      <c r="AA945" s="27" t="e">
        <f t="shared" si="241"/>
        <v>#DIV/0!</v>
      </c>
      <c r="AB945" s="27" t="e">
        <f t="shared" si="242"/>
        <v>#DIV/0!</v>
      </c>
      <c r="AC945" t="e">
        <f t="shared" si="243"/>
        <v>#DIV/0!</v>
      </c>
      <c r="AD945" s="24">
        <f>'GT Data'!D947</f>
        <v>0</v>
      </c>
      <c r="AE945" s="25" t="e">
        <f t="shared" si="244"/>
        <v>#DIV/0!</v>
      </c>
      <c r="AF945" s="25" t="e">
        <f t="shared" si="245"/>
        <v>#DIV/0!</v>
      </c>
      <c r="AG945" s="25" t="e">
        <f t="shared" si="246"/>
        <v>#DIV/0!</v>
      </c>
      <c r="AH945" s="25">
        <v>0</v>
      </c>
      <c r="AI945" s="25">
        <v>0</v>
      </c>
      <c r="AJ945" s="25">
        <f t="shared" si="247"/>
        <v>0</v>
      </c>
      <c r="AK945" s="24">
        <f>'GT Data'!N947</f>
        <v>0</v>
      </c>
      <c r="AL945" s="25" t="e">
        <f t="shared" si="248"/>
        <v>#DIV/0!</v>
      </c>
      <c r="AM945" s="25" t="e">
        <f t="shared" si="249"/>
        <v>#DIV/0!</v>
      </c>
      <c r="AN945" s="25" t="e">
        <f t="shared" si="250"/>
        <v>#DIV/0!</v>
      </c>
      <c r="AO945" s="25">
        <v>0</v>
      </c>
      <c r="AP945" s="25">
        <v>0</v>
      </c>
      <c r="AQ945" s="25" t="e">
        <f t="shared" si="251"/>
        <v>#DIV/0!</v>
      </c>
    </row>
    <row r="946" spans="1:43" x14ac:dyDescent="0.3">
      <c r="A946">
        <f>'Calculated Tab Properties'!A946</f>
        <v>0</v>
      </c>
      <c r="B946">
        <f>'Calculated Tab Properties'!B946</f>
        <v>0</v>
      </c>
      <c r="C946">
        <f>'Calculated Tab Properties'!C946</f>
        <v>0</v>
      </c>
      <c r="D946">
        <f>'Calculated Tab Properties'!D946</f>
        <v>0</v>
      </c>
      <c r="E946">
        <f>'Calculated Tab Properties'!E946</f>
        <v>0</v>
      </c>
      <c r="F946">
        <f>'Calculated Tab Properties'!F946</f>
        <v>0</v>
      </c>
      <c r="G946">
        <f>'Calculated Tab Properties'!G946</f>
        <v>0</v>
      </c>
      <c r="H946">
        <f>'Calculated Tab Properties'!H946</f>
        <v>0</v>
      </c>
      <c r="I946">
        <f>'Calculated Tab Properties'!I946</f>
        <v>0</v>
      </c>
      <c r="J946" s="20" t="e">
        <f>'Calculated Tab Properties'!J946</f>
        <v>#DIV/0!</v>
      </c>
      <c r="K946">
        <v>0</v>
      </c>
      <c r="L946">
        <v>0</v>
      </c>
      <c r="M946">
        <v>0</v>
      </c>
      <c r="N946">
        <v>0</v>
      </c>
      <c r="O946" s="27">
        <f>'Calculated Tab Properties'!O946</f>
        <v>0</v>
      </c>
      <c r="P946" s="27">
        <f>'Calculated Tab Properties'!P946</f>
        <v>0</v>
      </c>
      <c r="Q946">
        <f>'Calculated Tab Properties'!Q946</f>
        <v>-300</v>
      </c>
      <c r="R946" t="e">
        <f>'Calculated Tab Properties'!R946</f>
        <v>#DIV/0!</v>
      </c>
      <c r="T946" s="1">
        <v>0</v>
      </c>
      <c r="U946" s="1">
        <v>0</v>
      </c>
      <c r="V946">
        <f>T946*'GEOMETRIC INPUTS'!S946</f>
        <v>0</v>
      </c>
      <c r="W946">
        <v>945</v>
      </c>
      <c r="X946">
        <f t="shared" si="238"/>
        <v>0</v>
      </c>
      <c r="Y946">
        <f t="shared" si="239"/>
        <v>0</v>
      </c>
      <c r="Z946" s="27" t="e">
        <f t="shared" si="240"/>
        <v>#DIV/0!</v>
      </c>
      <c r="AA946" s="27" t="e">
        <f t="shared" si="241"/>
        <v>#DIV/0!</v>
      </c>
      <c r="AB946" s="27" t="e">
        <f t="shared" si="242"/>
        <v>#DIV/0!</v>
      </c>
      <c r="AC946" t="e">
        <f t="shared" si="243"/>
        <v>#DIV/0!</v>
      </c>
      <c r="AD946" s="24">
        <f>'GT Data'!D948</f>
        <v>0</v>
      </c>
      <c r="AE946" s="25" t="e">
        <f t="shared" si="244"/>
        <v>#DIV/0!</v>
      </c>
      <c r="AF946" s="25" t="e">
        <f t="shared" si="245"/>
        <v>#DIV/0!</v>
      </c>
      <c r="AG946" s="25" t="e">
        <f t="shared" si="246"/>
        <v>#DIV/0!</v>
      </c>
      <c r="AH946" s="25">
        <v>0</v>
      </c>
      <c r="AI946" s="25">
        <v>0</v>
      </c>
      <c r="AJ946" s="25">
        <f t="shared" si="247"/>
        <v>0</v>
      </c>
      <c r="AK946" s="24">
        <f>'GT Data'!N948</f>
        <v>0</v>
      </c>
      <c r="AL946" s="25" t="e">
        <f t="shared" si="248"/>
        <v>#DIV/0!</v>
      </c>
      <c r="AM946" s="25" t="e">
        <f t="shared" si="249"/>
        <v>#DIV/0!</v>
      </c>
      <c r="AN946" s="25" t="e">
        <f t="shared" si="250"/>
        <v>#DIV/0!</v>
      </c>
      <c r="AO946" s="25">
        <v>0</v>
      </c>
      <c r="AP946" s="25">
        <v>0</v>
      </c>
      <c r="AQ946" s="25" t="e">
        <f t="shared" si="251"/>
        <v>#DIV/0!</v>
      </c>
    </row>
    <row r="947" spans="1:43" x14ac:dyDescent="0.3">
      <c r="A947">
        <f>'Calculated Tab Properties'!A947</f>
        <v>0</v>
      </c>
      <c r="B947">
        <f>'Calculated Tab Properties'!B947</f>
        <v>0</v>
      </c>
      <c r="C947">
        <f>'Calculated Tab Properties'!C947</f>
        <v>0</v>
      </c>
      <c r="D947">
        <f>'Calculated Tab Properties'!D947</f>
        <v>0</v>
      </c>
      <c r="E947">
        <f>'Calculated Tab Properties'!E947</f>
        <v>0</v>
      </c>
      <c r="F947">
        <f>'Calculated Tab Properties'!F947</f>
        <v>0</v>
      </c>
      <c r="G947">
        <f>'Calculated Tab Properties'!G947</f>
        <v>0</v>
      </c>
      <c r="H947">
        <f>'Calculated Tab Properties'!H947</f>
        <v>0</v>
      </c>
      <c r="I947">
        <f>'Calculated Tab Properties'!I947</f>
        <v>0</v>
      </c>
      <c r="J947" s="20" t="e">
        <f>'Calculated Tab Properties'!J947</f>
        <v>#DIV/0!</v>
      </c>
      <c r="K947">
        <v>0</v>
      </c>
      <c r="L947">
        <v>0</v>
      </c>
      <c r="M947">
        <v>0</v>
      </c>
      <c r="N947">
        <v>0</v>
      </c>
      <c r="O947" s="27">
        <f>'Calculated Tab Properties'!O947</f>
        <v>0</v>
      </c>
      <c r="P947" s="27">
        <f>'Calculated Tab Properties'!P947</f>
        <v>0</v>
      </c>
      <c r="Q947">
        <f>'Calculated Tab Properties'!Q947</f>
        <v>-300</v>
      </c>
      <c r="R947" t="e">
        <f>'Calculated Tab Properties'!R947</f>
        <v>#DIV/0!</v>
      </c>
      <c r="T947" s="1">
        <v>0</v>
      </c>
      <c r="U947" s="1">
        <v>0</v>
      </c>
      <c r="V947">
        <f>T947*'GEOMETRIC INPUTS'!S947</f>
        <v>0</v>
      </c>
      <c r="W947">
        <v>946</v>
      </c>
      <c r="X947">
        <f t="shared" si="238"/>
        <v>0</v>
      </c>
      <c r="Y947">
        <f t="shared" si="239"/>
        <v>0</v>
      </c>
      <c r="Z947" s="27" t="e">
        <f t="shared" si="240"/>
        <v>#DIV/0!</v>
      </c>
      <c r="AA947" s="27" t="e">
        <f t="shared" si="241"/>
        <v>#DIV/0!</v>
      </c>
      <c r="AB947" s="27" t="e">
        <f t="shared" si="242"/>
        <v>#DIV/0!</v>
      </c>
      <c r="AC947" t="e">
        <f t="shared" si="243"/>
        <v>#DIV/0!</v>
      </c>
      <c r="AD947" s="24">
        <f>'GT Data'!D949</f>
        <v>0</v>
      </c>
      <c r="AE947" s="25" t="e">
        <f t="shared" si="244"/>
        <v>#DIV/0!</v>
      </c>
      <c r="AF947" s="25" t="e">
        <f t="shared" si="245"/>
        <v>#DIV/0!</v>
      </c>
      <c r="AG947" s="25" t="e">
        <f t="shared" si="246"/>
        <v>#DIV/0!</v>
      </c>
      <c r="AH947" s="25">
        <v>0</v>
      </c>
      <c r="AI947" s="25">
        <v>0</v>
      </c>
      <c r="AJ947" s="25">
        <f t="shared" si="247"/>
        <v>0</v>
      </c>
      <c r="AK947" s="24">
        <f>'GT Data'!N949</f>
        <v>0</v>
      </c>
      <c r="AL947" s="25" t="e">
        <f t="shared" si="248"/>
        <v>#DIV/0!</v>
      </c>
      <c r="AM947" s="25" t="e">
        <f t="shared" si="249"/>
        <v>#DIV/0!</v>
      </c>
      <c r="AN947" s="25" t="e">
        <f t="shared" si="250"/>
        <v>#DIV/0!</v>
      </c>
      <c r="AO947" s="25">
        <v>0</v>
      </c>
      <c r="AP947" s="25">
        <v>0</v>
      </c>
      <c r="AQ947" s="25" t="e">
        <f t="shared" si="251"/>
        <v>#DIV/0!</v>
      </c>
    </row>
    <row r="948" spans="1:43" x14ac:dyDescent="0.3">
      <c r="A948">
        <f>'Calculated Tab Properties'!A948</f>
        <v>0</v>
      </c>
      <c r="B948">
        <f>'Calculated Tab Properties'!B948</f>
        <v>0</v>
      </c>
      <c r="C948">
        <f>'Calculated Tab Properties'!C948</f>
        <v>0</v>
      </c>
      <c r="D948">
        <f>'Calculated Tab Properties'!D948</f>
        <v>0</v>
      </c>
      <c r="E948">
        <f>'Calculated Tab Properties'!E948</f>
        <v>0</v>
      </c>
      <c r="F948">
        <f>'Calculated Tab Properties'!F948</f>
        <v>0</v>
      </c>
      <c r="G948">
        <f>'Calculated Tab Properties'!G948</f>
        <v>0</v>
      </c>
      <c r="H948">
        <f>'Calculated Tab Properties'!H948</f>
        <v>0</v>
      </c>
      <c r="I948">
        <f>'Calculated Tab Properties'!I948</f>
        <v>0</v>
      </c>
      <c r="J948" s="20" t="e">
        <f>'Calculated Tab Properties'!J948</f>
        <v>#DIV/0!</v>
      </c>
      <c r="K948">
        <v>0</v>
      </c>
      <c r="L948">
        <v>0</v>
      </c>
      <c r="M948">
        <v>0</v>
      </c>
      <c r="N948">
        <v>0</v>
      </c>
      <c r="O948" s="27">
        <f>'Calculated Tab Properties'!O948</f>
        <v>0</v>
      </c>
      <c r="P948" s="27">
        <f>'Calculated Tab Properties'!P948</f>
        <v>0</v>
      </c>
      <c r="Q948">
        <f>'Calculated Tab Properties'!Q948</f>
        <v>-300</v>
      </c>
      <c r="R948" t="e">
        <f>'Calculated Tab Properties'!R948</f>
        <v>#DIV/0!</v>
      </c>
      <c r="T948" s="1">
        <v>0</v>
      </c>
      <c r="U948" s="1">
        <v>0</v>
      </c>
      <c r="V948">
        <f>T948*'GEOMETRIC INPUTS'!S948</f>
        <v>0</v>
      </c>
      <c r="W948">
        <v>947</v>
      </c>
      <c r="X948">
        <f t="shared" si="238"/>
        <v>0</v>
      </c>
      <c r="Y948">
        <f t="shared" si="239"/>
        <v>0</v>
      </c>
      <c r="Z948" s="27" t="e">
        <f t="shared" si="240"/>
        <v>#DIV/0!</v>
      </c>
      <c r="AA948" s="27" t="e">
        <f t="shared" si="241"/>
        <v>#DIV/0!</v>
      </c>
      <c r="AB948" s="27" t="e">
        <f t="shared" si="242"/>
        <v>#DIV/0!</v>
      </c>
      <c r="AC948" t="e">
        <f t="shared" si="243"/>
        <v>#DIV/0!</v>
      </c>
      <c r="AD948" s="24">
        <f>'GT Data'!D950</f>
        <v>0</v>
      </c>
      <c r="AE948" s="25" t="e">
        <f t="shared" si="244"/>
        <v>#DIV/0!</v>
      </c>
      <c r="AF948" s="25" t="e">
        <f t="shared" si="245"/>
        <v>#DIV/0!</v>
      </c>
      <c r="AG948" s="25" t="e">
        <f t="shared" si="246"/>
        <v>#DIV/0!</v>
      </c>
      <c r="AH948" s="25">
        <v>0</v>
      </c>
      <c r="AI948" s="25">
        <v>0</v>
      </c>
      <c r="AJ948" s="25">
        <f t="shared" si="247"/>
        <v>0</v>
      </c>
      <c r="AK948" s="24">
        <f>'GT Data'!N950</f>
        <v>0</v>
      </c>
      <c r="AL948" s="25" t="e">
        <f t="shared" si="248"/>
        <v>#DIV/0!</v>
      </c>
      <c r="AM948" s="25" t="e">
        <f t="shared" si="249"/>
        <v>#DIV/0!</v>
      </c>
      <c r="AN948" s="25" t="e">
        <f t="shared" si="250"/>
        <v>#DIV/0!</v>
      </c>
      <c r="AO948" s="25">
        <v>0</v>
      </c>
      <c r="AP948" s="25">
        <v>0</v>
      </c>
      <c r="AQ948" s="25" t="e">
        <f t="shared" si="251"/>
        <v>#DIV/0!</v>
      </c>
    </row>
    <row r="949" spans="1:43" x14ac:dyDescent="0.3">
      <c r="A949">
        <f>'Calculated Tab Properties'!A949</f>
        <v>0</v>
      </c>
      <c r="B949">
        <f>'Calculated Tab Properties'!B949</f>
        <v>0</v>
      </c>
      <c r="C949">
        <f>'Calculated Tab Properties'!C949</f>
        <v>0</v>
      </c>
      <c r="D949">
        <f>'Calculated Tab Properties'!D949</f>
        <v>0</v>
      </c>
      <c r="E949">
        <f>'Calculated Tab Properties'!E949</f>
        <v>0</v>
      </c>
      <c r="F949">
        <f>'Calculated Tab Properties'!F949</f>
        <v>0</v>
      </c>
      <c r="G949">
        <f>'Calculated Tab Properties'!G949</f>
        <v>0</v>
      </c>
      <c r="H949">
        <f>'Calculated Tab Properties'!H949</f>
        <v>0</v>
      </c>
      <c r="I949">
        <f>'Calculated Tab Properties'!I949</f>
        <v>0</v>
      </c>
      <c r="J949" s="20" t="e">
        <f>'Calculated Tab Properties'!J949</f>
        <v>#DIV/0!</v>
      </c>
      <c r="K949">
        <v>0</v>
      </c>
      <c r="L949">
        <v>0</v>
      </c>
      <c r="M949">
        <v>0</v>
      </c>
      <c r="N949">
        <v>0</v>
      </c>
      <c r="O949" s="27">
        <f>'Calculated Tab Properties'!O949</f>
        <v>0</v>
      </c>
      <c r="P949" s="27">
        <f>'Calculated Tab Properties'!P949</f>
        <v>0</v>
      </c>
      <c r="Q949">
        <f>'Calculated Tab Properties'!Q949</f>
        <v>-300</v>
      </c>
      <c r="R949" t="e">
        <f>'Calculated Tab Properties'!R949</f>
        <v>#DIV/0!</v>
      </c>
      <c r="T949" s="1">
        <v>0</v>
      </c>
      <c r="U949" s="1">
        <v>0</v>
      </c>
      <c r="V949">
        <f>T949*'GEOMETRIC INPUTS'!S949</f>
        <v>0</v>
      </c>
      <c r="W949">
        <v>948</v>
      </c>
      <c r="X949">
        <f t="shared" si="238"/>
        <v>0</v>
      </c>
      <c r="Y949">
        <f t="shared" si="239"/>
        <v>0</v>
      </c>
      <c r="Z949" s="27" t="e">
        <f t="shared" si="240"/>
        <v>#DIV/0!</v>
      </c>
      <c r="AA949" s="27" t="e">
        <f t="shared" si="241"/>
        <v>#DIV/0!</v>
      </c>
      <c r="AB949" s="27" t="e">
        <f t="shared" si="242"/>
        <v>#DIV/0!</v>
      </c>
      <c r="AC949" t="e">
        <f t="shared" si="243"/>
        <v>#DIV/0!</v>
      </c>
      <c r="AD949" s="24">
        <f>'GT Data'!D951</f>
        <v>0</v>
      </c>
      <c r="AE949" s="25" t="e">
        <f t="shared" si="244"/>
        <v>#DIV/0!</v>
      </c>
      <c r="AF949" s="25" t="e">
        <f t="shared" si="245"/>
        <v>#DIV/0!</v>
      </c>
      <c r="AG949" s="25" t="e">
        <f t="shared" si="246"/>
        <v>#DIV/0!</v>
      </c>
      <c r="AH949" s="25">
        <v>0</v>
      </c>
      <c r="AI949" s="25">
        <v>0</v>
      </c>
      <c r="AJ949" s="25">
        <f t="shared" si="247"/>
        <v>0</v>
      </c>
      <c r="AK949" s="24">
        <f>'GT Data'!N951</f>
        <v>0</v>
      </c>
      <c r="AL949" s="25" t="e">
        <f t="shared" si="248"/>
        <v>#DIV/0!</v>
      </c>
      <c r="AM949" s="25" t="e">
        <f t="shared" si="249"/>
        <v>#DIV/0!</v>
      </c>
      <c r="AN949" s="25" t="e">
        <f t="shared" si="250"/>
        <v>#DIV/0!</v>
      </c>
      <c r="AO949" s="25">
        <v>0</v>
      </c>
      <c r="AP949" s="25">
        <v>0</v>
      </c>
      <c r="AQ949" s="25" t="e">
        <f t="shared" si="251"/>
        <v>#DIV/0!</v>
      </c>
    </row>
    <row r="950" spans="1:43" x14ac:dyDescent="0.3">
      <c r="A950">
        <f>'Calculated Tab Properties'!A950</f>
        <v>0</v>
      </c>
      <c r="B950">
        <f>'Calculated Tab Properties'!B950</f>
        <v>0</v>
      </c>
      <c r="C950">
        <f>'Calculated Tab Properties'!C950</f>
        <v>0</v>
      </c>
      <c r="D950">
        <f>'Calculated Tab Properties'!D950</f>
        <v>0</v>
      </c>
      <c r="E950">
        <f>'Calculated Tab Properties'!E950</f>
        <v>0</v>
      </c>
      <c r="F950">
        <f>'Calculated Tab Properties'!F950</f>
        <v>0</v>
      </c>
      <c r="G950">
        <f>'Calculated Tab Properties'!G950</f>
        <v>0</v>
      </c>
      <c r="H950">
        <f>'Calculated Tab Properties'!H950</f>
        <v>0</v>
      </c>
      <c r="I950">
        <f>'Calculated Tab Properties'!I950</f>
        <v>0</v>
      </c>
      <c r="J950" s="20" t="e">
        <f>'Calculated Tab Properties'!J950</f>
        <v>#DIV/0!</v>
      </c>
      <c r="K950">
        <v>0</v>
      </c>
      <c r="L950">
        <v>0</v>
      </c>
      <c r="M950">
        <v>0</v>
      </c>
      <c r="N950">
        <v>0</v>
      </c>
      <c r="O950" s="27">
        <f>'Calculated Tab Properties'!O950</f>
        <v>0</v>
      </c>
      <c r="P950" s="27">
        <f>'Calculated Tab Properties'!P950</f>
        <v>0</v>
      </c>
      <c r="Q950">
        <f>'Calculated Tab Properties'!Q950</f>
        <v>-300</v>
      </c>
      <c r="R950" t="e">
        <f>'Calculated Tab Properties'!R950</f>
        <v>#DIV/0!</v>
      </c>
      <c r="T950" s="1">
        <v>0</v>
      </c>
      <c r="U950" s="1">
        <v>0</v>
      </c>
      <c r="V950">
        <f>T950*'GEOMETRIC INPUTS'!S950</f>
        <v>0</v>
      </c>
      <c r="W950">
        <v>949</v>
      </c>
      <c r="X950">
        <f t="shared" si="238"/>
        <v>0</v>
      </c>
      <c r="Y950">
        <f t="shared" si="239"/>
        <v>0</v>
      </c>
      <c r="Z950" s="27" t="e">
        <f t="shared" si="240"/>
        <v>#DIV/0!</v>
      </c>
      <c r="AA950" s="27" t="e">
        <f t="shared" si="241"/>
        <v>#DIV/0!</v>
      </c>
      <c r="AB950" s="27" t="e">
        <f t="shared" si="242"/>
        <v>#DIV/0!</v>
      </c>
      <c r="AC950" t="e">
        <f t="shared" si="243"/>
        <v>#DIV/0!</v>
      </c>
      <c r="AD950" s="24">
        <f>'GT Data'!D952</f>
        <v>0</v>
      </c>
      <c r="AE950" s="25" t="e">
        <f t="shared" si="244"/>
        <v>#DIV/0!</v>
      </c>
      <c r="AF950" s="25" t="e">
        <f t="shared" si="245"/>
        <v>#DIV/0!</v>
      </c>
      <c r="AG950" s="25" t="e">
        <f t="shared" si="246"/>
        <v>#DIV/0!</v>
      </c>
      <c r="AH950" s="25">
        <v>0</v>
      </c>
      <c r="AI950" s="25">
        <v>0</v>
      </c>
      <c r="AJ950" s="25">
        <f t="shared" si="247"/>
        <v>0</v>
      </c>
      <c r="AK950" s="24">
        <f>'GT Data'!N952</f>
        <v>0</v>
      </c>
      <c r="AL950" s="25" t="e">
        <f t="shared" si="248"/>
        <v>#DIV/0!</v>
      </c>
      <c r="AM950" s="25" t="e">
        <f t="shared" si="249"/>
        <v>#DIV/0!</v>
      </c>
      <c r="AN950" s="25" t="e">
        <f t="shared" si="250"/>
        <v>#DIV/0!</v>
      </c>
      <c r="AO950" s="25">
        <v>0</v>
      </c>
      <c r="AP950" s="25">
        <v>0</v>
      </c>
      <c r="AQ950" s="25" t="e">
        <f t="shared" si="251"/>
        <v>#DIV/0!</v>
      </c>
    </row>
    <row r="951" spans="1:43" x14ac:dyDescent="0.3">
      <c r="A951">
        <f>'Calculated Tab Properties'!A951</f>
        <v>0</v>
      </c>
      <c r="B951">
        <f>'Calculated Tab Properties'!B951</f>
        <v>0</v>
      </c>
      <c r="C951">
        <f>'Calculated Tab Properties'!C951</f>
        <v>0</v>
      </c>
      <c r="D951">
        <f>'Calculated Tab Properties'!D951</f>
        <v>0</v>
      </c>
      <c r="E951">
        <f>'Calculated Tab Properties'!E951</f>
        <v>0</v>
      </c>
      <c r="F951">
        <f>'Calculated Tab Properties'!F951</f>
        <v>0</v>
      </c>
      <c r="G951">
        <f>'Calculated Tab Properties'!G951</f>
        <v>0</v>
      </c>
      <c r="H951">
        <f>'Calculated Tab Properties'!H951</f>
        <v>0</v>
      </c>
      <c r="I951">
        <f>'Calculated Tab Properties'!I951</f>
        <v>0</v>
      </c>
      <c r="J951" s="20" t="e">
        <f>'Calculated Tab Properties'!J951</f>
        <v>#DIV/0!</v>
      </c>
      <c r="K951">
        <v>0</v>
      </c>
      <c r="L951">
        <v>0</v>
      </c>
      <c r="M951">
        <v>0</v>
      </c>
      <c r="N951">
        <v>0</v>
      </c>
      <c r="O951" s="27">
        <f>'Calculated Tab Properties'!O951</f>
        <v>0</v>
      </c>
      <c r="P951" s="27">
        <f>'Calculated Tab Properties'!P951</f>
        <v>0</v>
      </c>
      <c r="Q951">
        <f>'Calculated Tab Properties'!Q951</f>
        <v>-300</v>
      </c>
      <c r="R951" t="e">
        <f>'Calculated Tab Properties'!R951</f>
        <v>#DIV/0!</v>
      </c>
      <c r="T951" s="1">
        <v>0</v>
      </c>
      <c r="U951" s="1">
        <v>0</v>
      </c>
      <c r="V951">
        <f>T951*'GEOMETRIC INPUTS'!S951</f>
        <v>0</v>
      </c>
      <c r="W951">
        <v>950</v>
      </c>
      <c r="X951">
        <f t="shared" si="238"/>
        <v>0</v>
      </c>
      <c r="Y951">
        <f t="shared" si="239"/>
        <v>0</v>
      </c>
      <c r="Z951" s="27" t="e">
        <f t="shared" si="240"/>
        <v>#DIV/0!</v>
      </c>
      <c r="AA951" s="27" t="e">
        <f t="shared" si="241"/>
        <v>#DIV/0!</v>
      </c>
      <c r="AB951" s="27" t="e">
        <f t="shared" si="242"/>
        <v>#DIV/0!</v>
      </c>
      <c r="AC951" t="e">
        <f t="shared" si="243"/>
        <v>#DIV/0!</v>
      </c>
      <c r="AD951" s="24">
        <f>'GT Data'!D953</f>
        <v>0</v>
      </c>
      <c r="AE951" s="25" t="e">
        <f t="shared" si="244"/>
        <v>#DIV/0!</v>
      </c>
      <c r="AF951" s="25" t="e">
        <f t="shared" si="245"/>
        <v>#DIV/0!</v>
      </c>
      <c r="AG951" s="25" t="e">
        <f t="shared" si="246"/>
        <v>#DIV/0!</v>
      </c>
      <c r="AH951" s="25">
        <v>0</v>
      </c>
      <c r="AI951" s="25">
        <v>0</v>
      </c>
      <c r="AJ951" s="25">
        <f t="shared" si="247"/>
        <v>0</v>
      </c>
      <c r="AK951" s="24">
        <f>'GT Data'!N953</f>
        <v>0</v>
      </c>
      <c r="AL951" s="25" t="e">
        <f t="shared" si="248"/>
        <v>#DIV/0!</v>
      </c>
      <c r="AM951" s="25" t="e">
        <f t="shared" si="249"/>
        <v>#DIV/0!</v>
      </c>
      <c r="AN951" s="25" t="e">
        <f t="shared" si="250"/>
        <v>#DIV/0!</v>
      </c>
      <c r="AO951" s="25">
        <v>0</v>
      </c>
      <c r="AP951" s="25">
        <v>0</v>
      </c>
      <c r="AQ951" s="25" t="e">
        <f t="shared" si="251"/>
        <v>#DIV/0!</v>
      </c>
    </row>
    <row r="952" spans="1:43" x14ac:dyDescent="0.3">
      <c r="A952">
        <f>'Calculated Tab Properties'!A952</f>
        <v>0</v>
      </c>
      <c r="B952">
        <f>'Calculated Tab Properties'!B952</f>
        <v>0</v>
      </c>
      <c r="C952">
        <f>'Calculated Tab Properties'!C952</f>
        <v>0</v>
      </c>
      <c r="D952">
        <f>'Calculated Tab Properties'!D952</f>
        <v>0</v>
      </c>
      <c r="E952">
        <f>'Calculated Tab Properties'!E952</f>
        <v>0</v>
      </c>
      <c r="F952">
        <f>'Calculated Tab Properties'!F952</f>
        <v>0</v>
      </c>
      <c r="G952">
        <f>'Calculated Tab Properties'!G952</f>
        <v>0</v>
      </c>
      <c r="H952">
        <f>'Calculated Tab Properties'!H952</f>
        <v>0</v>
      </c>
      <c r="I952">
        <f>'Calculated Tab Properties'!I952</f>
        <v>0</v>
      </c>
      <c r="J952" s="20" t="e">
        <f>'Calculated Tab Properties'!J952</f>
        <v>#DIV/0!</v>
      </c>
      <c r="K952">
        <v>0</v>
      </c>
      <c r="L952">
        <v>0</v>
      </c>
      <c r="M952">
        <v>0</v>
      </c>
      <c r="N952">
        <v>0</v>
      </c>
      <c r="O952" s="27">
        <f>'Calculated Tab Properties'!O952</f>
        <v>0</v>
      </c>
      <c r="P952" s="27">
        <f>'Calculated Tab Properties'!P952</f>
        <v>0</v>
      </c>
      <c r="Q952">
        <f>'Calculated Tab Properties'!Q952</f>
        <v>-300</v>
      </c>
      <c r="R952" t="e">
        <f>'Calculated Tab Properties'!R952</f>
        <v>#DIV/0!</v>
      </c>
      <c r="T952" s="1">
        <v>0</v>
      </c>
      <c r="U952" s="1">
        <v>0</v>
      </c>
      <c r="V952">
        <f>T952*'GEOMETRIC INPUTS'!S952</f>
        <v>0</v>
      </c>
      <c r="W952">
        <v>951</v>
      </c>
      <c r="X952">
        <f t="shared" si="238"/>
        <v>0</v>
      </c>
      <c r="Y952">
        <f t="shared" si="239"/>
        <v>0</v>
      </c>
      <c r="Z952" s="27" t="e">
        <f t="shared" si="240"/>
        <v>#DIV/0!</v>
      </c>
      <c r="AA952" s="27" t="e">
        <f t="shared" si="241"/>
        <v>#DIV/0!</v>
      </c>
      <c r="AB952" s="27" t="e">
        <f t="shared" si="242"/>
        <v>#DIV/0!</v>
      </c>
      <c r="AC952" t="e">
        <f t="shared" si="243"/>
        <v>#DIV/0!</v>
      </c>
      <c r="AD952" s="24">
        <f>'GT Data'!D954</f>
        <v>0</v>
      </c>
      <c r="AE952" s="25" t="e">
        <f t="shared" si="244"/>
        <v>#DIV/0!</v>
      </c>
      <c r="AF952" s="25" t="e">
        <f t="shared" si="245"/>
        <v>#DIV/0!</v>
      </c>
      <c r="AG952" s="25" t="e">
        <f t="shared" si="246"/>
        <v>#DIV/0!</v>
      </c>
      <c r="AH952" s="25">
        <v>0</v>
      </c>
      <c r="AI952" s="25">
        <v>0</v>
      </c>
      <c r="AJ952" s="25">
        <f t="shared" si="247"/>
        <v>0</v>
      </c>
      <c r="AK952" s="24">
        <f>'GT Data'!N954</f>
        <v>0</v>
      </c>
      <c r="AL952" s="25" t="e">
        <f t="shared" si="248"/>
        <v>#DIV/0!</v>
      </c>
      <c r="AM952" s="25" t="e">
        <f t="shared" si="249"/>
        <v>#DIV/0!</v>
      </c>
      <c r="AN952" s="25" t="e">
        <f t="shared" si="250"/>
        <v>#DIV/0!</v>
      </c>
      <c r="AO952" s="25">
        <v>0</v>
      </c>
      <c r="AP952" s="25">
        <v>0</v>
      </c>
      <c r="AQ952" s="25" t="e">
        <f t="shared" si="251"/>
        <v>#DIV/0!</v>
      </c>
    </row>
    <row r="953" spans="1:43" x14ac:dyDescent="0.3">
      <c r="A953">
        <f>'Calculated Tab Properties'!A953</f>
        <v>0</v>
      </c>
      <c r="B953">
        <f>'Calculated Tab Properties'!B953</f>
        <v>0</v>
      </c>
      <c r="C953">
        <f>'Calculated Tab Properties'!C953</f>
        <v>0</v>
      </c>
      <c r="D953">
        <f>'Calculated Tab Properties'!D953</f>
        <v>0</v>
      </c>
      <c r="E953">
        <f>'Calculated Tab Properties'!E953</f>
        <v>0</v>
      </c>
      <c r="F953">
        <f>'Calculated Tab Properties'!F953</f>
        <v>0</v>
      </c>
      <c r="G953">
        <f>'Calculated Tab Properties'!G953</f>
        <v>0</v>
      </c>
      <c r="H953">
        <f>'Calculated Tab Properties'!H953</f>
        <v>0</v>
      </c>
      <c r="I953">
        <f>'Calculated Tab Properties'!I953</f>
        <v>0</v>
      </c>
      <c r="J953" s="20" t="e">
        <f>'Calculated Tab Properties'!J953</f>
        <v>#DIV/0!</v>
      </c>
      <c r="K953">
        <v>0</v>
      </c>
      <c r="L953">
        <v>0</v>
      </c>
      <c r="M953">
        <v>0</v>
      </c>
      <c r="N953">
        <v>0</v>
      </c>
      <c r="O953" s="27">
        <f>'Calculated Tab Properties'!O953</f>
        <v>0</v>
      </c>
      <c r="P953" s="27">
        <f>'Calculated Tab Properties'!P953</f>
        <v>0</v>
      </c>
      <c r="Q953">
        <f>'Calculated Tab Properties'!Q953</f>
        <v>-300</v>
      </c>
      <c r="R953" t="e">
        <f>'Calculated Tab Properties'!R953</f>
        <v>#DIV/0!</v>
      </c>
      <c r="T953" s="1">
        <v>0</v>
      </c>
      <c r="U953" s="1">
        <v>0</v>
      </c>
      <c r="V953">
        <f>T953*'GEOMETRIC INPUTS'!S953</f>
        <v>0</v>
      </c>
      <c r="W953">
        <v>952</v>
      </c>
      <c r="X953">
        <f t="shared" si="238"/>
        <v>0</v>
      </c>
      <c r="Y953">
        <f t="shared" si="239"/>
        <v>0</v>
      </c>
      <c r="Z953" s="27" t="e">
        <f t="shared" si="240"/>
        <v>#DIV/0!</v>
      </c>
      <c r="AA953" s="27" t="e">
        <f t="shared" si="241"/>
        <v>#DIV/0!</v>
      </c>
      <c r="AB953" s="27" t="e">
        <f t="shared" si="242"/>
        <v>#DIV/0!</v>
      </c>
      <c r="AC953" t="e">
        <f t="shared" si="243"/>
        <v>#DIV/0!</v>
      </c>
      <c r="AD953" s="24">
        <f>'GT Data'!D955</f>
        <v>0</v>
      </c>
      <c r="AE953" s="25" t="e">
        <f t="shared" si="244"/>
        <v>#DIV/0!</v>
      </c>
      <c r="AF953" s="25" t="e">
        <f t="shared" si="245"/>
        <v>#DIV/0!</v>
      </c>
      <c r="AG953" s="25" t="e">
        <f t="shared" si="246"/>
        <v>#DIV/0!</v>
      </c>
      <c r="AH953" s="25">
        <v>0</v>
      </c>
      <c r="AI953" s="25">
        <v>0</v>
      </c>
      <c r="AJ953" s="25">
        <f t="shared" si="247"/>
        <v>0</v>
      </c>
      <c r="AK953" s="24">
        <f>'GT Data'!N955</f>
        <v>0</v>
      </c>
      <c r="AL953" s="25" t="e">
        <f t="shared" si="248"/>
        <v>#DIV/0!</v>
      </c>
      <c r="AM953" s="25" t="e">
        <f t="shared" si="249"/>
        <v>#DIV/0!</v>
      </c>
      <c r="AN953" s="25" t="e">
        <f t="shared" si="250"/>
        <v>#DIV/0!</v>
      </c>
      <c r="AO953" s="25">
        <v>0</v>
      </c>
      <c r="AP953" s="25">
        <v>0</v>
      </c>
      <c r="AQ953" s="25" t="e">
        <f t="shared" si="251"/>
        <v>#DIV/0!</v>
      </c>
    </row>
    <row r="954" spans="1:43" x14ac:dyDescent="0.3">
      <c r="A954">
        <f>'Calculated Tab Properties'!A954</f>
        <v>0</v>
      </c>
      <c r="B954">
        <f>'Calculated Tab Properties'!B954</f>
        <v>0</v>
      </c>
      <c r="C954">
        <f>'Calculated Tab Properties'!C954</f>
        <v>0</v>
      </c>
      <c r="D954">
        <f>'Calculated Tab Properties'!D954</f>
        <v>0</v>
      </c>
      <c r="E954">
        <f>'Calculated Tab Properties'!E954</f>
        <v>0</v>
      </c>
      <c r="F954">
        <f>'Calculated Tab Properties'!F954</f>
        <v>0</v>
      </c>
      <c r="G954">
        <f>'Calculated Tab Properties'!G954</f>
        <v>0</v>
      </c>
      <c r="H954">
        <f>'Calculated Tab Properties'!H954</f>
        <v>0</v>
      </c>
      <c r="I954">
        <f>'Calculated Tab Properties'!I954</f>
        <v>0</v>
      </c>
      <c r="J954" s="20" t="e">
        <f>'Calculated Tab Properties'!J954</f>
        <v>#DIV/0!</v>
      </c>
      <c r="K954">
        <v>0</v>
      </c>
      <c r="L954">
        <v>0</v>
      </c>
      <c r="M954">
        <v>0</v>
      </c>
      <c r="N954">
        <v>0</v>
      </c>
      <c r="O954" s="27">
        <f>'Calculated Tab Properties'!O954</f>
        <v>0</v>
      </c>
      <c r="P954" s="27">
        <f>'Calculated Tab Properties'!P954</f>
        <v>0</v>
      </c>
      <c r="Q954">
        <f>'Calculated Tab Properties'!Q954</f>
        <v>-300</v>
      </c>
      <c r="R954" t="e">
        <f>'Calculated Tab Properties'!R954</f>
        <v>#DIV/0!</v>
      </c>
      <c r="T954" s="1">
        <v>0</v>
      </c>
      <c r="U954" s="1">
        <v>0</v>
      </c>
      <c r="V954">
        <f>T954*'GEOMETRIC INPUTS'!S954</f>
        <v>0</v>
      </c>
      <c r="W954">
        <v>953</v>
      </c>
      <c r="X954">
        <f t="shared" si="238"/>
        <v>0</v>
      </c>
      <c r="Y954">
        <f t="shared" si="239"/>
        <v>0</v>
      </c>
      <c r="Z954" s="27" t="e">
        <f t="shared" si="240"/>
        <v>#DIV/0!</v>
      </c>
      <c r="AA954" s="27" t="e">
        <f t="shared" si="241"/>
        <v>#DIV/0!</v>
      </c>
      <c r="AB954" s="27" t="e">
        <f t="shared" si="242"/>
        <v>#DIV/0!</v>
      </c>
      <c r="AC954" t="e">
        <f t="shared" si="243"/>
        <v>#DIV/0!</v>
      </c>
      <c r="AD954" s="24">
        <f>'GT Data'!D956</f>
        <v>0</v>
      </c>
      <c r="AE954" s="25" t="e">
        <f t="shared" si="244"/>
        <v>#DIV/0!</v>
      </c>
      <c r="AF954" s="25" t="e">
        <f t="shared" si="245"/>
        <v>#DIV/0!</v>
      </c>
      <c r="AG954" s="25" t="e">
        <f t="shared" si="246"/>
        <v>#DIV/0!</v>
      </c>
      <c r="AH954" s="25">
        <v>0</v>
      </c>
      <c r="AI954" s="25">
        <v>0</v>
      </c>
      <c r="AJ954" s="25">
        <f t="shared" si="247"/>
        <v>0</v>
      </c>
      <c r="AK954" s="24">
        <f>'GT Data'!N956</f>
        <v>0</v>
      </c>
      <c r="AL954" s="25" t="e">
        <f t="shared" si="248"/>
        <v>#DIV/0!</v>
      </c>
      <c r="AM954" s="25" t="e">
        <f t="shared" si="249"/>
        <v>#DIV/0!</v>
      </c>
      <c r="AN954" s="25" t="e">
        <f t="shared" si="250"/>
        <v>#DIV/0!</v>
      </c>
      <c r="AO954" s="25">
        <v>0</v>
      </c>
      <c r="AP954" s="25">
        <v>0</v>
      </c>
      <c r="AQ954" s="25" t="e">
        <f t="shared" si="251"/>
        <v>#DIV/0!</v>
      </c>
    </row>
    <row r="955" spans="1:43" x14ac:dyDescent="0.3">
      <c r="A955">
        <f>'Calculated Tab Properties'!A955</f>
        <v>0</v>
      </c>
      <c r="B955">
        <f>'Calculated Tab Properties'!B955</f>
        <v>0</v>
      </c>
      <c r="C955">
        <f>'Calculated Tab Properties'!C955</f>
        <v>0</v>
      </c>
      <c r="D955">
        <f>'Calculated Tab Properties'!D955</f>
        <v>0</v>
      </c>
      <c r="E955">
        <f>'Calculated Tab Properties'!E955</f>
        <v>0</v>
      </c>
      <c r="F955">
        <f>'Calculated Tab Properties'!F955</f>
        <v>0</v>
      </c>
      <c r="G955">
        <f>'Calculated Tab Properties'!G955</f>
        <v>0</v>
      </c>
      <c r="H955">
        <f>'Calculated Tab Properties'!H955</f>
        <v>0</v>
      </c>
      <c r="I955">
        <f>'Calculated Tab Properties'!I955</f>
        <v>0</v>
      </c>
      <c r="J955" s="20" t="e">
        <f>'Calculated Tab Properties'!J955</f>
        <v>#DIV/0!</v>
      </c>
      <c r="K955">
        <v>0</v>
      </c>
      <c r="L955">
        <v>0</v>
      </c>
      <c r="M955">
        <v>0</v>
      </c>
      <c r="N955">
        <v>0</v>
      </c>
      <c r="O955" s="27">
        <f>'Calculated Tab Properties'!O955</f>
        <v>0</v>
      </c>
      <c r="P955" s="27">
        <f>'Calculated Tab Properties'!P955</f>
        <v>0</v>
      </c>
      <c r="Q955">
        <f>'Calculated Tab Properties'!Q955</f>
        <v>-300</v>
      </c>
      <c r="R955" t="e">
        <f>'Calculated Tab Properties'!R955</f>
        <v>#DIV/0!</v>
      </c>
      <c r="T955" s="1">
        <v>0</v>
      </c>
      <c r="U955" s="1">
        <v>0</v>
      </c>
      <c r="V955">
        <f>T955*'GEOMETRIC INPUTS'!S955</f>
        <v>0</v>
      </c>
      <c r="W955">
        <v>954</v>
      </c>
      <c r="X955">
        <f t="shared" si="238"/>
        <v>0</v>
      </c>
      <c r="Y955">
        <f t="shared" si="239"/>
        <v>0</v>
      </c>
      <c r="Z955" s="27" t="e">
        <f t="shared" si="240"/>
        <v>#DIV/0!</v>
      </c>
      <c r="AA955" s="27" t="e">
        <f t="shared" si="241"/>
        <v>#DIV/0!</v>
      </c>
      <c r="AB955" s="27" t="e">
        <f t="shared" si="242"/>
        <v>#DIV/0!</v>
      </c>
      <c r="AC955" t="e">
        <f t="shared" si="243"/>
        <v>#DIV/0!</v>
      </c>
      <c r="AD955" s="24">
        <f>'GT Data'!D957</f>
        <v>0</v>
      </c>
      <c r="AE955" s="25" t="e">
        <f t="shared" si="244"/>
        <v>#DIV/0!</v>
      </c>
      <c r="AF955" s="25" t="e">
        <f t="shared" si="245"/>
        <v>#DIV/0!</v>
      </c>
      <c r="AG955" s="25" t="e">
        <f t="shared" si="246"/>
        <v>#DIV/0!</v>
      </c>
      <c r="AH955" s="25">
        <v>0</v>
      </c>
      <c r="AI955" s="25">
        <v>0</v>
      </c>
      <c r="AJ955" s="25">
        <f t="shared" si="247"/>
        <v>0</v>
      </c>
      <c r="AK955" s="24">
        <f>'GT Data'!N957</f>
        <v>0</v>
      </c>
      <c r="AL955" s="25" t="e">
        <f t="shared" si="248"/>
        <v>#DIV/0!</v>
      </c>
      <c r="AM955" s="25" t="e">
        <f t="shared" si="249"/>
        <v>#DIV/0!</v>
      </c>
      <c r="AN955" s="25" t="e">
        <f t="shared" si="250"/>
        <v>#DIV/0!</v>
      </c>
      <c r="AO955" s="25">
        <v>0</v>
      </c>
      <c r="AP955" s="25">
        <v>0</v>
      </c>
      <c r="AQ955" s="25" t="e">
        <f t="shared" si="251"/>
        <v>#DIV/0!</v>
      </c>
    </row>
    <row r="956" spans="1:43" x14ac:dyDescent="0.3">
      <c r="A956">
        <f>'Calculated Tab Properties'!A956</f>
        <v>0</v>
      </c>
      <c r="B956">
        <f>'Calculated Tab Properties'!B956</f>
        <v>0</v>
      </c>
      <c r="C956">
        <f>'Calculated Tab Properties'!C956</f>
        <v>0</v>
      </c>
      <c r="D956">
        <f>'Calculated Tab Properties'!D956</f>
        <v>0</v>
      </c>
      <c r="E956">
        <f>'Calculated Tab Properties'!E956</f>
        <v>0</v>
      </c>
      <c r="F956">
        <f>'Calculated Tab Properties'!F956</f>
        <v>0</v>
      </c>
      <c r="G956">
        <f>'Calculated Tab Properties'!G956</f>
        <v>0</v>
      </c>
      <c r="H956">
        <f>'Calculated Tab Properties'!H956</f>
        <v>0</v>
      </c>
      <c r="I956">
        <f>'Calculated Tab Properties'!I956</f>
        <v>0</v>
      </c>
      <c r="J956" s="20" t="e">
        <f>'Calculated Tab Properties'!J956</f>
        <v>#DIV/0!</v>
      </c>
      <c r="K956">
        <v>0</v>
      </c>
      <c r="L956">
        <v>0</v>
      </c>
      <c r="M956">
        <v>0</v>
      </c>
      <c r="N956">
        <v>0</v>
      </c>
      <c r="O956" s="27">
        <f>'Calculated Tab Properties'!O956</f>
        <v>0</v>
      </c>
      <c r="P956" s="27">
        <f>'Calculated Tab Properties'!P956</f>
        <v>0</v>
      </c>
      <c r="Q956">
        <f>'Calculated Tab Properties'!Q956</f>
        <v>-300</v>
      </c>
      <c r="R956" t="e">
        <f>'Calculated Tab Properties'!R956</f>
        <v>#DIV/0!</v>
      </c>
      <c r="T956" s="1">
        <v>0</v>
      </c>
      <c r="U956" s="1">
        <v>0</v>
      </c>
      <c r="V956">
        <f>T956*'GEOMETRIC INPUTS'!S956</f>
        <v>0</v>
      </c>
      <c r="W956">
        <v>955</v>
      </c>
      <c r="X956">
        <f t="shared" si="238"/>
        <v>0</v>
      </c>
      <c r="Y956">
        <f t="shared" si="239"/>
        <v>0</v>
      </c>
      <c r="Z956" s="27" t="e">
        <f t="shared" si="240"/>
        <v>#DIV/0!</v>
      </c>
      <c r="AA956" s="27" t="e">
        <f t="shared" si="241"/>
        <v>#DIV/0!</v>
      </c>
      <c r="AB956" s="27" t="e">
        <f t="shared" si="242"/>
        <v>#DIV/0!</v>
      </c>
      <c r="AC956" t="e">
        <f t="shared" si="243"/>
        <v>#DIV/0!</v>
      </c>
      <c r="AD956" s="24">
        <f>'GT Data'!D958</f>
        <v>0</v>
      </c>
      <c r="AE956" s="25" t="e">
        <f t="shared" si="244"/>
        <v>#DIV/0!</v>
      </c>
      <c r="AF956" s="25" t="e">
        <f t="shared" si="245"/>
        <v>#DIV/0!</v>
      </c>
      <c r="AG956" s="25" t="e">
        <f t="shared" si="246"/>
        <v>#DIV/0!</v>
      </c>
      <c r="AH956" s="25">
        <v>0</v>
      </c>
      <c r="AI956" s="25">
        <v>0</v>
      </c>
      <c r="AJ956" s="25">
        <f t="shared" si="247"/>
        <v>0</v>
      </c>
      <c r="AK956" s="24">
        <f>'GT Data'!N958</f>
        <v>0</v>
      </c>
      <c r="AL956" s="25" t="e">
        <f t="shared" si="248"/>
        <v>#DIV/0!</v>
      </c>
      <c r="AM956" s="25" t="e">
        <f t="shared" si="249"/>
        <v>#DIV/0!</v>
      </c>
      <c r="AN956" s="25" t="e">
        <f t="shared" si="250"/>
        <v>#DIV/0!</v>
      </c>
      <c r="AO956" s="25">
        <v>0</v>
      </c>
      <c r="AP956" s="25">
        <v>0</v>
      </c>
      <c r="AQ956" s="25" t="e">
        <f t="shared" si="251"/>
        <v>#DIV/0!</v>
      </c>
    </row>
    <row r="957" spans="1:43" x14ac:dyDescent="0.3">
      <c r="A957">
        <f>'Calculated Tab Properties'!A957</f>
        <v>0</v>
      </c>
      <c r="B957">
        <f>'Calculated Tab Properties'!B957</f>
        <v>0</v>
      </c>
      <c r="C957">
        <f>'Calculated Tab Properties'!C957</f>
        <v>0</v>
      </c>
      <c r="D957">
        <f>'Calculated Tab Properties'!D957</f>
        <v>0</v>
      </c>
      <c r="E957">
        <f>'Calculated Tab Properties'!E957</f>
        <v>0</v>
      </c>
      <c r="F957">
        <f>'Calculated Tab Properties'!F957</f>
        <v>0</v>
      </c>
      <c r="G957">
        <f>'Calculated Tab Properties'!G957</f>
        <v>0</v>
      </c>
      <c r="H957">
        <f>'Calculated Tab Properties'!H957</f>
        <v>0</v>
      </c>
      <c r="I957">
        <f>'Calculated Tab Properties'!I957</f>
        <v>0</v>
      </c>
      <c r="J957" s="20" t="e">
        <f>'Calculated Tab Properties'!J957</f>
        <v>#DIV/0!</v>
      </c>
      <c r="K957">
        <v>0</v>
      </c>
      <c r="L957">
        <v>0</v>
      </c>
      <c r="M957">
        <v>0</v>
      </c>
      <c r="N957">
        <v>0</v>
      </c>
      <c r="O957" s="27">
        <f>'Calculated Tab Properties'!O957</f>
        <v>0</v>
      </c>
      <c r="P957" s="27">
        <f>'Calculated Tab Properties'!P957</f>
        <v>0</v>
      </c>
      <c r="Q957">
        <f>'Calculated Tab Properties'!Q957</f>
        <v>-300</v>
      </c>
      <c r="R957" t="e">
        <f>'Calculated Tab Properties'!R957</f>
        <v>#DIV/0!</v>
      </c>
      <c r="T957" s="1">
        <v>0</v>
      </c>
      <c r="U957" s="1">
        <v>0</v>
      </c>
      <c r="V957">
        <f>T957*'GEOMETRIC INPUTS'!S957</f>
        <v>0</v>
      </c>
      <c r="W957">
        <v>956</v>
      </c>
      <c r="X957">
        <f t="shared" si="238"/>
        <v>0</v>
      </c>
      <c r="Y957">
        <f t="shared" si="239"/>
        <v>0</v>
      </c>
      <c r="Z957" s="27" t="e">
        <f t="shared" si="240"/>
        <v>#DIV/0!</v>
      </c>
      <c r="AA957" s="27" t="e">
        <f t="shared" si="241"/>
        <v>#DIV/0!</v>
      </c>
      <c r="AB957" s="27" t="e">
        <f t="shared" si="242"/>
        <v>#DIV/0!</v>
      </c>
      <c r="AC957" t="e">
        <f t="shared" si="243"/>
        <v>#DIV/0!</v>
      </c>
      <c r="AD957" s="24">
        <f>'GT Data'!D959</f>
        <v>0</v>
      </c>
      <c r="AE957" s="25" t="e">
        <f t="shared" si="244"/>
        <v>#DIV/0!</v>
      </c>
      <c r="AF957" s="25" t="e">
        <f t="shared" si="245"/>
        <v>#DIV/0!</v>
      </c>
      <c r="AG957" s="25" t="e">
        <f t="shared" si="246"/>
        <v>#DIV/0!</v>
      </c>
      <c r="AH957" s="25">
        <v>0</v>
      </c>
      <c r="AI957" s="25">
        <v>0</v>
      </c>
      <c r="AJ957" s="25">
        <f t="shared" si="247"/>
        <v>0</v>
      </c>
      <c r="AK957" s="24">
        <f>'GT Data'!N959</f>
        <v>0</v>
      </c>
      <c r="AL957" s="25" t="e">
        <f t="shared" si="248"/>
        <v>#DIV/0!</v>
      </c>
      <c r="AM957" s="25" t="e">
        <f t="shared" si="249"/>
        <v>#DIV/0!</v>
      </c>
      <c r="AN957" s="25" t="e">
        <f t="shared" si="250"/>
        <v>#DIV/0!</v>
      </c>
      <c r="AO957" s="25">
        <v>0</v>
      </c>
      <c r="AP957" s="25">
        <v>0</v>
      </c>
      <c r="AQ957" s="25" t="e">
        <f t="shared" si="251"/>
        <v>#DIV/0!</v>
      </c>
    </row>
    <row r="958" spans="1:43" x14ac:dyDescent="0.3">
      <c r="A958">
        <f>'Calculated Tab Properties'!A958</f>
        <v>0</v>
      </c>
      <c r="B958">
        <f>'Calculated Tab Properties'!B958</f>
        <v>0</v>
      </c>
      <c r="C958">
        <f>'Calculated Tab Properties'!C958</f>
        <v>0</v>
      </c>
      <c r="D958">
        <f>'Calculated Tab Properties'!D958</f>
        <v>0</v>
      </c>
      <c r="E958">
        <f>'Calculated Tab Properties'!E958</f>
        <v>0</v>
      </c>
      <c r="F958">
        <f>'Calculated Tab Properties'!F958</f>
        <v>0</v>
      </c>
      <c r="G958">
        <f>'Calculated Tab Properties'!G958</f>
        <v>0</v>
      </c>
      <c r="H958">
        <f>'Calculated Tab Properties'!H958</f>
        <v>0</v>
      </c>
      <c r="I958">
        <f>'Calculated Tab Properties'!I958</f>
        <v>0</v>
      </c>
      <c r="J958" s="20" t="e">
        <f>'Calculated Tab Properties'!J958</f>
        <v>#DIV/0!</v>
      </c>
      <c r="K958">
        <v>0</v>
      </c>
      <c r="L958">
        <v>0</v>
      </c>
      <c r="M958">
        <v>0</v>
      </c>
      <c r="N958">
        <v>0</v>
      </c>
      <c r="O958" s="27">
        <f>'Calculated Tab Properties'!O958</f>
        <v>0</v>
      </c>
      <c r="P958" s="27">
        <f>'Calculated Tab Properties'!P958</f>
        <v>0</v>
      </c>
      <c r="Q958">
        <f>'Calculated Tab Properties'!Q958</f>
        <v>-300</v>
      </c>
      <c r="R958" t="e">
        <f>'Calculated Tab Properties'!R958</f>
        <v>#DIV/0!</v>
      </c>
      <c r="T958" s="1">
        <v>0</v>
      </c>
      <c r="U958" s="1">
        <v>0</v>
      </c>
      <c r="V958">
        <f>T958*'GEOMETRIC INPUTS'!S958</f>
        <v>0</v>
      </c>
      <c r="W958">
        <v>957</v>
      </c>
      <c r="X958">
        <f t="shared" si="238"/>
        <v>0</v>
      </c>
      <c r="Y958">
        <f t="shared" si="239"/>
        <v>0</v>
      </c>
      <c r="Z958" s="27" t="e">
        <f t="shared" si="240"/>
        <v>#DIV/0!</v>
      </c>
      <c r="AA958" s="27" t="e">
        <f t="shared" si="241"/>
        <v>#DIV/0!</v>
      </c>
      <c r="AB958" s="27" t="e">
        <f t="shared" si="242"/>
        <v>#DIV/0!</v>
      </c>
      <c r="AC958" t="e">
        <f t="shared" si="243"/>
        <v>#DIV/0!</v>
      </c>
      <c r="AD958" s="24">
        <f>'GT Data'!D960</f>
        <v>0</v>
      </c>
      <c r="AE958" s="25" t="e">
        <f t="shared" si="244"/>
        <v>#DIV/0!</v>
      </c>
      <c r="AF958" s="25" t="e">
        <f t="shared" si="245"/>
        <v>#DIV/0!</v>
      </c>
      <c r="AG958" s="25" t="e">
        <f t="shared" si="246"/>
        <v>#DIV/0!</v>
      </c>
      <c r="AH958" s="25">
        <v>0</v>
      </c>
      <c r="AI958" s="25">
        <v>0</v>
      </c>
      <c r="AJ958" s="25">
        <f t="shared" si="247"/>
        <v>0</v>
      </c>
      <c r="AK958" s="24">
        <f>'GT Data'!N960</f>
        <v>0</v>
      </c>
      <c r="AL958" s="25" t="e">
        <f t="shared" si="248"/>
        <v>#DIV/0!</v>
      </c>
      <c r="AM958" s="25" t="e">
        <f t="shared" si="249"/>
        <v>#DIV/0!</v>
      </c>
      <c r="AN958" s="25" t="e">
        <f t="shared" si="250"/>
        <v>#DIV/0!</v>
      </c>
      <c r="AO958" s="25">
        <v>0</v>
      </c>
      <c r="AP958" s="25">
        <v>0</v>
      </c>
      <c r="AQ958" s="25" t="e">
        <f t="shared" si="251"/>
        <v>#DIV/0!</v>
      </c>
    </row>
    <row r="959" spans="1:43" x14ac:dyDescent="0.3">
      <c r="A959">
        <f>'Calculated Tab Properties'!A959</f>
        <v>0</v>
      </c>
      <c r="B959">
        <f>'Calculated Tab Properties'!B959</f>
        <v>0</v>
      </c>
      <c r="C959">
        <f>'Calculated Tab Properties'!C959</f>
        <v>0</v>
      </c>
      <c r="D959">
        <f>'Calculated Tab Properties'!D959</f>
        <v>0</v>
      </c>
      <c r="E959">
        <f>'Calculated Tab Properties'!E959</f>
        <v>0</v>
      </c>
      <c r="F959">
        <f>'Calculated Tab Properties'!F959</f>
        <v>0</v>
      </c>
      <c r="G959">
        <f>'Calculated Tab Properties'!G959</f>
        <v>0</v>
      </c>
      <c r="H959">
        <f>'Calculated Tab Properties'!H959</f>
        <v>0</v>
      </c>
      <c r="I959">
        <f>'Calculated Tab Properties'!I959</f>
        <v>0</v>
      </c>
      <c r="J959" s="20" t="e">
        <f>'Calculated Tab Properties'!J959</f>
        <v>#DIV/0!</v>
      </c>
      <c r="K959">
        <v>0</v>
      </c>
      <c r="L959">
        <v>0</v>
      </c>
      <c r="M959">
        <v>0</v>
      </c>
      <c r="N959">
        <v>0</v>
      </c>
      <c r="O959" s="27">
        <f>'Calculated Tab Properties'!O959</f>
        <v>0</v>
      </c>
      <c r="P959" s="27">
        <f>'Calculated Tab Properties'!P959</f>
        <v>0</v>
      </c>
      <c r="Q959">
        <f>'Calculated Tab Properties'!Q959</f>
        <v>-300</v>
      </c>
      <c r="R959" t="e">
        <f>'Calculated Tab Properties'!R959</f>
        <v>#DIV/0!</v>
      </c>
      <c r="T959" s="1">
        <v>0</v>
      </c>
      <c r="U959" s="1">
        <v>0</v>
      </c>
      <c r="V959">
        <f>T959*'GEOMETRIC INPUTS'!S959</f>
        <v>0</v>
      </c>
      <c r="W959">
        <v>958</v>
      </c>
      <c r="X959">
        <f t="shared" si="238"/>
        <v>0</v>
      </c>
      <c r="Y959">
        <f t="shared" si="239"/>
        <v>0</v>
      </c>
      <c r="Z959" s="27" t="e">
        <f t="shared" si="240"/>
        <v>#DIV/0!</v>
      </c>
      <c r="AA959" s="27" t="e">
        <f t="shared" si="241"/>
        <v>#DIV/0!</v>
      </c>
      <c r="AB959" s="27" t="e">
        <f t="shared" si="242"/>
        <v>#DIV/0!</v>
      </c>
      <c r="AC959" t="e">
        <f t="shared" si="243"/>
        <v>#DIV/0!</v>
      </c>
      <c r="AD959" s="24">
        <f>'GT Data'!D961</f>
        <v>0</v>
      </c>
      <c r="AE959" s="25" t="e">
        <f t="shared" si="244"/>
        <v>#DIV/0!</v>
      </c>
      <c r="AF959" s="25" t="e">
        <f t="shared" si="245"/>
        <v>#DIV/0!</v>
      </c>
      <c r="AG959" s="25" t="e">
        <f t="shared" si="246"/>
        <v>#DIV/0!</v>
      </c>
      <c r="AH959" s="25">
        <v>0</v>
      </c>
      <c r="AI959" s="25">
        <v>0</v>
      </c>
      <c r="AJ959" s="25">
        <f t="shared" si="247"/>
        <v>0</v>
      </c>
      <c r="AK959" s="24">
        <f>'GT Data'!N961</f>
        <v>0</v>
      </c>
      <c r="AL959" s="25" t="e">
        <f t="shared" si="248"/>
        <v>#DIV/0!</v>
      </c>
      <c r="AM959" s="25" t="e">
        <f t="shared" si="249"/>
        <v>#DIV/0!</v>
      </c>
      <c r="AN959" s="25" t="e">
        <f t="shared" si="250"/>
        <v>#DIV/0!</v>
      </c>
      <c r="AO959" s="25">
        <v>0</v>
      </c>
      <c r="AP959" s="25">
        <v>0</v>
      </c>
      <c r="AQ959" s="25" t="e">
        <f t="shared" si="251"/>
        <v>#DIV/0!</v>
      </c>
    </row>
    <row r="960" spans="1:43" x14ac:dyDescent="0.3">
      <c r="A960">
        <f>'Calculated Tab Properties'!A960</f>
        <v>0</v>
      </c>
      <c r="B960">
        <f>'Calculated Tab Properties'!B960</f>
        <v>0</v>
      </c>
      <c r="C960">
        <f>'Calculated Tab Properties'!C960</f>
        <v>0</v>
      </c>
      <c r="D960">
        <f>'Calculated Tab Properties'!D960</f>
        <v>0</v>
      </c>
      <c r="E960">
        <f>'Calculated Tab Properties'!E960</f>
        <v>0</v>
      </c>
      <c r="F960">
        <f>'Calculated Tab Properties'!F960</f>
        <v>0</v>
      </c>
      <c r="G960">
        <f>'Calculated Tab Properties'!G960</f>
        <v>0</v>
      </c>
      <c r="H960">
        <f>'Calculated Tab Properties'!H960</f>
        <v>0</v>
      </c>
      <c r="I960">
        <f>'Calculated Tab Properties'!I960</f>
        <v>0</v>
      </c>
      <c r="J960" s="20" t="e">
        <f>'Calculated Tab Properties'!J960</f>
        <v>#DIV/0!</v>
      </c>
      <c r="K960">
        <v>0</v>
      </c>
      <c r="L960">
        <v>0</v>
      </c>
      <c r="M960">
        <v>0</v>
      </c>
      <c r="N960">
        <v>0</v>
      </c>
      <c r="O960" s="27">
        <f>'Calculated Tab Properties'!O960</f>
        <v>0</v>
      </c>
      <c r="P960" s="27">
        <f>'Calculated Tab Properties'!P960</f>
        <v>0</v>
      </c>
      <c r="Q960">
        <f>'Calculated Tab Properties'!Q960</f>
        <v>-300</v>
      </c>
      <c r="R960" t="e">
        <f>'Calculated Tab Properties'!R960</f>
        <v>#DIV/0!</v>
      </c>
      <c r="T960" s="1">
        <v>0</v>
      </c>
      <c r="U960" s="1">
        <v>0</v>
      </c>
      <c r="V960">
        <f>T960*'GEOMETRIC INPUTS'!S960</f>
        <v>0</v>
      </c>
      <c r="W960">
        <v>959</v>
      </c>
      <c r="X960">
        <f t="shared" si="238"/>
        <v>0</v>
      </c>
      <c r="Y960">
        <f t="shared" si="239"/>
        <v>0</v>
      </c>
      <c r="Z960" s="27" t="e">
        <f t="shared" si="240"/>
        <v>#DIV/0!</v>
      </c>
      <c r="AA960" s="27" t="e">
        <f t="shared" si="241"/>
        <v>#DIV/0!</v>
      </c>
      <c r="AB960" s="27" t="e">
        <f t="shared" si="242"/>
        <v>#DIV/0!</v>
      </c>
      <c r="AC960" t="e">
        <f t="shared" si="243"/>
        <v>#DIV/0!</v>
      </c>
      <c r="AD960" s="24">
        <f>'GT Data'!D962</f>
        <v>0</v>
      </c>
      <c r="AE960" s="25" t="e">
        <f t="shared" si="244"/>
        <v>#DIV/0!</v>
      </c>
      <c r="AF960" s="25" t="e">
        <f t="shared" si="245"/>
        <v>#DIV/0!</v>
      </c>
      <c r="AG960" s="25" t="e">
        <f t="shared" si="246"/>
        <v>#DIV/0!</v>
      </c>
      <c r="AH960" s="25">
        <v>0</v>
      </c>
      <c r="AI960" s="25">
        <v>0</v>
      </c>
      <c r="AJ960" s="25">
        <f t="shared" si="247"/>
        <v>0</v>
      </c>
      <c r="AK960" s="24">
        <f>'GT Data'!N962</f>
        <v>0</v>
      </c>
      <c r="AL960" s="25" t="e">
        <f t="shared" si="248"/>
        <v>#DIV/0!</v>
      </c>
      <c r="AM960" s="25" t="e">
        <f t="shared" si="249"/>
        <v>#DIV/0!</v>
      </c>
      <c r="AN960" s="25" t="e">
        <f t="shared" si="250"/>
        <v>#DIV/0!</v>
      </c>
      <c r="AO960" s="25">
        <v>0</v>
      </c>
      <c r="AP960" s="25">
        <v>0</v>
      </c>
      <c r="AQ960" s="25" t="e">
        <f t="shared" si="251"/>
        <v>#DIV/0!</v>
      </c>
    </row>
    <row r="961" spans="1:43" x14ac:dyDescent="0.3">
      <c r="A961">
        <f>'Calculated Tab Properties'!A961</f>
        <v>0</v>
      </c>
      <c r="B961">
        <f>'Calculated Tab Properties'!B961</f>
        <v>0</v>
      </c>
      <c r="C961">
        <f>'Calculated Tab Properties'!C961</f>
        <v>0</v>
      </c>
      <c r="D961">
        <f>'Calculated Tab Properties'!D961</f>
        <v>0</v>
      </c>
      <c r="E961">
        <f>'Calculated Tab Properties'!E961</f>
        <v>0</v>
      </c>
      <c r="F961">
        <f>'Calculated Tab Properties'!F961</f>
        <v>0</v>
      </c>
      <c r="G961">
        <f>'Calculated Tab Properties'!G961</f>
        <v>0</v>
      </c>
      <c r="H961">
        <f>'Calculated Tab Properties'!H961</f>
        <v>0</v>
      </c>
      <c r="I961">
        <f>'Calculated Tab Properties'!I961</f>
        <v>0</v>
      </c>
      <c r="J961" s="20" t="e">
        <f>'Calculated Tab Properties'!J961</f>
        <v>#DIV/0!</v>
      </c>
      <c r="K961">
        <v>0</v>
      </c>
      <c r="L961">
        <v>0</v>
      </c>
      <c r="M961">
        <v>0</v>
      </c>
      <c r="N961">
        <v>0</v>
      </c>
      <c r="O961" s="27">
        <f>'Calculated Tab Properties'!O961</f>
        <v>0</v>
      </c>
      <c r="P961" s="27">
        <f>'Calculated Tab Properties'!P961</f>
        <v>0</v>
      </c>
      <c r="Q961">
        <f>'Calculated Tab Properties'!Q961</f>
        <v>-300</v>
      </c>
      <c r="R961" t="e">
        <f>'Calculated Tab Properties'!R961</f>
        <v>#DIV/0!</v>
      </c>
      <c r="T961" s="1">
        <v>0</v>
      </c>
      <c r="U961" s="1">
        <v>0</v>
      </c>
      <c r="V961">
        <f>T961*'GEOMETRIC INPUTS'!S961</f>
        <v>0</v>
      </c>
      <c r="W961">
        <v>960</v>
      </c>
      <c r="X961">
        <f t="shared" si="238"/>
        <v>0</v>
      </c>
      <c r="Y961">
        <f t="shared" si="239"/>
        <v>0</v>
      </c>
      <c r="Z961" s="27" t="e">
        <f t="shared" si="240"/>
        <v>#DIV/0!</v>
      </c>
      <c r="AA961" s="27" t="e">
        <f t="shared" si="241"/>
        <v>#DIV/0!</v>
      </c>
      <c r="AB961" s="27" t="e">
        <f t="shared" si="242"/>
        <v>#DIV/0!</v>
      </c>
      <c r="AC961" t="e">
        <f t="shared" si="243"/>
        <v>#DIV/0!</v>
      </c>
      <c r="AD961" s="24">
        <f>'GT Data'!D963</f>
        <v>0</v>
      </c>
      <c r="AE961" s="25" t="e">
        <f t="shared" si="244"/>
        <v>#DIV/0!</v>
      </c>
      <c r="AF961" s="25" t="e">
        <f t="shared" si="245"/>
        <v>#DIV/0!</v>
      </c>
      <c r="AG961" s="25" t="e">
        <f t="shared" si="246"/>
        <v>#DIV/0!</v>
      </c>
      <c r="AH961" s="25">
        <v>0</v>
      </c>
      <c r="AI961" s="25">
        <v>0</v>
      </c>
      <c r="AJ961" s="25">
        <f t="shared" si="247"/>
        <v>0</v>
      </c>
      <c r="AK961" s="24">
        <f>'GT Data'!N963</f>
        <v>0</v>
      </c>
      <c r="AL961" s="25" t="e">
        <f t="shared" si="248"/>
        <v>#DIV/0!</v>
      </c>
      <c r="AM961" s="25" t="e">
        <f t="shared" si="249"/>
        <v>#DIV/0!</v>
      </c>
      <c r="AN961" s="25" t="e">
        <f t="shared" si="250"/>
        <v>#DIV/0!</v>
      </c>
      <c r="AO961" s="25">
        <v>0</v>
      </c>
      <c r="AP961" s="25">
        <v>0</v>
      </c>
      <c r="AQ961" s="25" t="e">
        <f t="shared" si="251"/>
        <v>#DIV/0!</v>
      </c>
    </row>
    <row r="962" spans="1:43" x14ac:dyDescent="0.3">
      <c r="A962">
        <f>'Calculated Tab Properties'!A962</f>
        <v>0</v>
      </c>
      <c r="B962">
        <f>'Calculated Tab Properties'!B962</f>
        <v>0</v>
      </c>
      <c r="C962">
        <f>'Calculated Tab Properties'!C962</f>
        <v>0</v>
      </c>
      <c r="D962">
        <f>'Calculated Tab Properties'!D962</f>
        <v>0</v>
      </c>
      <c r="E962">
        <f>'Calculated Tab Properties'!E962</f>
        <v>0</v>
      </c>
      <c r="F962">
        <f>'Calculated Tab Properties'!F962</f>
        <v>0</v>
      </c>
      <c r="G962">
        <f>'Calculated Tab Properties'!G962</f>
        <v>0</v>
      </c>
      <c r="H962">
        <f>'Calculated Tab Properties'!H962</f>
        <v>0</v>
      </c>
      <c r="I962">
        <f>'Calculated Tab Properties'!I962</f>
        <v>0</v>
      </c>
      <c r="J962" s="20" t="e">
        <f>'Calculated Tab Properties'!J962</f>
        <v>#DIV/0!</v>
      </c>
      <c r="K962">
        <v>0</v>
      </c>
      <c r="L962">
        <v>0</v>
      </c>
      <c r="M962">
        <v>0</v>
      </c>
      <c r="N962">
        <v>0</v>
      </c>
      <c r="O962" s="27">
        <f>'Calculated Tab Properties'!O962</f>
        <v>0</v>
      </c>
      <c r="P962" s="27">
        <f>'Calculated Tab Properties'!P962</f>
        <v>0</v>
      </c>
      <c r="Q962">
        <f>'Calculated Tab Properties'!Q962</f>
        <v>-300</v>
      </c>
      <c r="R962" t="e">
        <f>'Calculated Tab Properties'!R962</f>
        <v>#DIV/0!</v>
      </c>
      <c r="T962" s="1">
        <v>0</v>
      </c>
      <c r="U962" s="1">
        <v>0</v>
      </c>
      <c r="V962">
        <f>T962*'GEOMETRIC INPUTS'!S962</f>
        <v>0</v>
      </c>
      <c r="W962">
        <v>961</v>
      </c>
      <c r="X962">
        <f t="shared" si="238"/>
        <v>0</v>
      </c>
      <c r="Y962">
        <f t="shared" si="239"/>
        <v>0</v>
      </c>
      <c r="Z962" s="27" t="e">
        <f t="shared" si="240"/>
        <v>#DIV/0!</v>
      </c>
      <c r="AA962" s="27" t="e">
        <f t="shared" si="241"/>
        <v>#DIV/0!</v>
      </c>
      <c r="AB962" s="27" t="e">
        <f t="shared" si="242"/>
        <v>#DIV/0!</v>
      </c>
      <c r="AC962" t="e">
        <f t="shared" si="243"/>
        <v>#DIV/0!</v>
      </c>
      <c r="AD962" s="24">
        <f>'GT Data'!D964</f>
        <v>0</v>
      </c>
      <c r="AE962" s="25" t="e">
        <f t="shared" si="244"/>
        <v>#DIV/0!</v>
      </c>
      <c r="AF962" s="25" t="e">
        <f t="shared" si="245"/>
        <v>#DIV/0!</v>
      </c>
      <c r="AG962" s="25" t="e">
        <f t="shared" si="246"/>
        <v>#DIV/0!</v>
      </c>
      <c r="AH962" s="25">
        <v>0</v>
      </c>
      <c r="AI962" s="25">
        <v>0</v>
      </c>
      <c r="AJ962" s="25">
        <f t="shared" si="247"/>
        <v>0</v>
      </c>
      <c r="AK962" s="24">
        <f>'GT Data'!N964</f>
        <v>0</v>
      </c>
      <c r="AL962" s="25" t="e">
        <f t="shared" si="248"/>
        <v>#DIV/0!</v>
      </c>
      <c r="AM962" s="25" t="e">
        <f t="shared" si="249"/>
        <v>#DIV/0!</v>
      </c>
      <c r="AN962" s="25" t="e">
        <f t="shared" si="250"/>
        <v>#DIV/0!</v>
      </c>
      <c r="AO962" s="25">
        <v>0</v>
      </c>
      <c r="AP962" s="25">
        <v>0</v>
      </c>
      <c r="AQ962" s="25" t="e">
        <f t="shared" si="251"/>
        <v>#DIV/0!</v>
      </c>
    </row>
    <row r="963" spans="1:43" x14ac:dyDescent="0.3">
      <c r="A963">
        <f>'Calculated Tab Properties'!A963</f>
        <v>0</v>
      </c>
      <c r="B963">
        <f>'Calculated Tab Properties'!B963</f>
        <v>0</v>
      </c>
      <c r="C963">
        <f>'Calculated Tab Properties'!C963</f>
        <v>0</v>
      </c>
      <c r="D963">
        <f>'Calculated Tab Properties'!D963</f>
        <v>0</v>
      </c>
      <c r="E963">
        <f>'Calculated Tab Properties'!E963</f>
        <v>0</v>
      </c>
      <c r="F963">
        <f>'Calculated Tab Properties'!F963</f>
        <v>0</v>
      </c>
      <c r="G963">
        <f>'Calculated Tab Properties'!G963</f>
        <v>0</v>
      </c>
      <c r="H963">
        <f>'Calculated Tab Properties'!H963</f>
        <v>0</v>
      </c>
      <c r="I963">
        <f>'Calculated Tab Properties'!I963</f>
        <v>0</v>
      </c>
      <c r="J963" s="20" t="e">
        <f>'Calculated Tab Properties'!J963</f>
        <v>#DIV/0!</v>
      </c>
      <c r="K963">
        <v>0</v>
      </c>
      <c r="L963">
        <v>0</v>
      </c>
      <c r="M963">
        <v>0</v>
      </c>
      <c r="N963">
        <v>0</v>
      </c>
      <c r="O963" s="27">
        <f>'Calculated Tab Properties'!O963</f>
        <v>0</v>
      </c>
      <c r="P963" s="27">
        <f>'Calculated Tab Properties'!P963</f>
        <v>0</v>
      </c>
      <c r="Q963">
        <f>'Calculated Tab Properties'!Q963</f>
        <v>-300</v>
      </c>
      <c r="R963" t="e">
        <f>'Calculated Tab Properties'!R963</f>
        <v>#DIV/0!</v>
      </c>
      <c r="T963" s="1">
        <v>0</v>
      </c>
      <c r="U963" s="1">
        <v>0</v>
      </c>
      <c r="V963">
        <f>T963*'GEOMETRIC INPUTS'!S963</f>
        <v>0</v>
      </c>
      <c r="W963">
        <v>962</v>
      </c>
      <c r="X963">
        <f t="shared" si="238"/>
        <v>0</v>
      </c>
      <c r="Y963">
        <f t="shared" si="239"/>
        <v>0</v>
      </c>
      <c r="Z963" s="27" t="e">
        <f t="shared" si="240"/>
        <v>#DIV/0!</v>
      </c>
      <c r="AA963" s="27" t="e">
        <f t="shared" si="241"/>
        <v>#DIV/0!</v>
      </c>
      <c r="AB963" s="27" t="e">
        <f t="shared" si="242"/>
        <v>#DIV/0!</v>
      </c>
      <c r="AC963" t="e">
        <f t="shared" si="243"/>
        <v>#DIV/0!</v>
      </c>
      <c r="AD963" s="24">
        <f>'GT Data'!D965</f>
        <v>0</v>
      </c>
      <c r="AE963" s="25" t="e">
        <f t="shared" si="244"/>
        <v>#DIV/0!</v>
      </c>
      <c r="AF963" s="25" t="e">
        <f t="shared" si="245"/>
        <v>#DIV/0!</v>
      </c>
      <c r="AG963" s="25" t="e">
        <f t="shared" si="246"/>
        <v>#DIV/0!</v>
      </c>
      <c r="AH963" s="25">
        <v>0</v>
      </c>
      <c r="AI963" s="25">
        <v>0</v>
      </c>
      <c r="AJ963" s="25">
        <f t="shared" si="247"/>
        <v>0</v>
      </c>
      <c r="AK963" s="24">
        <f>'GT Data'!N965</f>
        <v>0</v>
      </c>
      <c r="AL963" s="25" t="e">
        <f t="shared" si="248"/>
        <v>#DIV/0!</v>
      </c>
      <c r="AM963" s="25" t="e">
        <f t="shared" si="249"/>
        <v>#DIV/0!</v>
      </c>
      <c r="AN963" s="25" t="e">
        <f t="shared" si="250"/>
        <v>#DIV/0!</v>
      </c>
      <c r="AO963" s="25">
        <v>0</v>
      </c>
      <c r="AP963" s="25">
        <v>0</v>
      </c>
      <c r="AQ963" s="25" t="e">
        <f t="shared" si="251"/>
        <v>#DIV/0!</v>
      </c>
    </row>
    <row r="964" spans="1:43" x14ac:dyDescent="0.3">
      <c r="A964">
        <f>'Calculated Tab Properties'!A964</f>
        <v>0</v>
      </c>
      <c r="B964">
        <f>'Calculated Tab Properties'!B964</f>
        <v>0</v>
      </c>
      <c r="C964">
        <f>'Calculated Tab Properties'!C964</f>
        <v>0</v>
      </c>
      <c r="D964">
        <f>'Calculated Tab Properties'!D964</f>
        <v>0</v>
      </c>
      <c r="E964">
        <f>'Calculated Tab Properties'!E964</f>
        <v>0</v>
      </c>
      <c r="F964">
        <f>'Calculated Tab Properties'!F964</f>
        <v>0</v>
      </c>
      <c r="G964">
        <f>'Calculated Tab Properties'!G964</f>
        <v>0</v>
      </c>
      <c r="H964">
        <f>'Calculated Tab Properties'!H964</f>
        <v>0</v>
      </c>
      <c r="I964">
        <f>'Calculated Tab Properties'!I964</f>
        <v>0</v>
      </c>
      <c r="J964" s="20" t="e">
        <f>'Calculated Tab Properties'!J964</f>
        <v>#DIV/0!</v>
      </c>
      <c r="K964">
        <v>0</v>
      </c>
      <c r="L964">
        <v>0</v>
      </c>
      <c r="M964">
        <v>0</v>
      </c>
      <c r="N964">
        <v>0</v>
      </c>
      <c r="O964" s="27">
        <f>'Calculated Tab Properties'!O964</f>
        <v>0</v>
      </c>
      <c r="P964" s="27">
        <f>'Calculated Tab Properties'!P964</f>
        <v>0</v>
      </c>
      <c r="Q964">
        <f>'Calculated Tab Properties'!Q964</f>
        <v>-300</v>
      </c>
      <c r="R964" t="e">
        <f>'Calculated Tab Properties'!R964</f>
        <v>#DIV/0!</v>
      </c>
      <c r="T964" s="1">
        <v>0</v>
      </c>
      <c r="U964" s="1">
        <v>0</v>
      </c>
      <c r="V964">
        <f>T964*'GEOMETRIC INPUTS'!S964</f>
        <v>0</v>
      </c>
      <c r="W964">
        <v>963</v>
      </c>
      <c r="X964">
        <f t="shared" si="238"/>
        <v>0</v>
      </c>
      <c r="Y964">
        <f t="shared" si="239"/>
        <v>0</v>
      </c>
      <c r="Z964" s="27" t="e">
        <f t="shared" si="240"/>
        <v>#DIV/0!</v>
      </c>
      <c r="AA964" s="27" t="e">
        <f t="shared" si="241"/>
        <v>#DIV/0!</v>
      </c>
      <c r="AB964" s="27" t="e">
        <f t="shared" si="242"/>
        <v>#DIV/0!</v>
      </c>
      <c r="AC964" t="e">
        <f t="shared" si="243"/>
        <v>#DIV/0!</v>
      </c>
      <c r="AD964" s="24">
        <f>'GT Data'!D966</f>
        <v>0</v>
      </c>
      <c r="AE964" s="25" t="e">
        <f t="shared" si="244"/>
        <v>#DIV/0!</v>
      </c>
      <c r="AF964" s="25" t="e">
        <f t="shared" si="245"/>
        <v>#DIV/0!</v>
      </c>
      <c r="AG964" s="25" t="e">
        <f t="shared" si="246"/>
        <v>#DIV/0!</v>
      </c>
      <c r="AH964" s="25">
        <v>0</v>
      </c>
      <c r="AI964" s="25">
        <v>0</v>
      </c>
      <c r="AJ964" s="25">
        <f t="shared" si="247"/>
        <v>0</v>
      </c>
      <c r="AK964" s="24">
        <f>'GT Data'!N966</f>
        <v>0</v>
      </c>
      <c r="AL964" s="25" t="e">
        <f t="shared" si="248"/>
        <v>#DIV/0!</v>
      </c>
      <c r="AM964" s="25" t="e">
        <f t="shared" si="249"/>
        <v>#DIV/0!</v>
      </c>
      <c r="AN964" s="25" t="e">
        <f t="shared" si="250"/>
        <v>#DIV/0!</v>
      </c>
      <c r="AO964" s="25">
        <v>0</v>
      </c>
      <c r="AP964" s="25">
        <v>0</v>
      </c>
      <c r="AQ964" s="25" t="e">
        <f t="shared" si="251"/>
        <v>#DIV/0!</v>
      </c>
    </row>
    <row r="965" spans="1:43" x14ac:dyDescent="0.3">
      <c r="A965">
        <f>'Calculated Tab Properties'!A965</f>
        <v>0</v>
      </c>
      <c r="B965">
        <f>'Calculated Tab Properties'!B965</f>
        <v>0</v>
      </c>
      <c r="C965">
        <f>'Calculated Tab Properties'!C965</f>
        <v>0</v>
      </c>
      <c r="D965">
        <f>'Calculated Tab Properties'!D965</f>
        <v>0</v>
      </c>
      <c r="E965">
        <f>'Calculated Tab Properties'!E965</f>
        <v>0</v>
      </c>
      <c r="F965">
        <f>'Calculated Tab Properties'!F965</f>
        <v>0</v>
      </c>
      <c r="G965">
        <f>'Calculated Tab Properties'!G965</f>
        <v>0</v>
      </c>
      <c r="H965">
        <f>'Calculated Tab Properties'!H965</f>
        <v>0</v>
      </c>
      <c r="I965">
        <f>'Calculated Tab Properties'!I965</f>
        <v>0</v>
      </c>
      <c r="J965" s="20" t="e">
        <f>'Calculated Tab Properties'!J965</f>
        <v>#DIV/0!</v>
      </c>
      <c r="K965">
        <v>0</v>
      </c>
      <c r="L965">
        <v>0</v>
      </c>
      <c r="M965">
        <v>0</v>
      </c>
      <c r="N965">
        <v>0</v>
      </c>
      <c r="O965" s="27">
        <f>'Calculated Tab Properties'!O965</f>
        <v>0</v>
      </c>
      <c r="P965" s="27">
        <f>'Calculated Tab Properties'!P965</f>
        <v>0</v>
      </c>
      <c r="Q965">
        <f>'Calculated Tab Properties'!Q965</f>
        <v>-300</v>
      </c>
      <c r="R965" t="e">
        <f>'Calculated Tab Properties'!R965</f>
        <v>#DIV/0!</v>
      </c>
      <c r="T965" s="1">
        <v>0</v>
      </c>
      <c r="U965" s="1">
        <v>0</v>
      </c>
      <c r="V965">
        <f>T965*'GEOMETRIC INPUTS'!S965</f>
        <v>0</v>
      </c>
      <c r="W965">
        <v>964</v>
      </c>
      <c r="X965">
        <f t="shared" si="238"/>
        <v>0</v>
      </c>
      <c r="Y965">
        <f t="shared" si="239"/>
        <v>0</v>
      </c>
      <c r="Z965" s="27" t="e">
        <f t="shared" si="240"/>
        <v>#DIV/0!</v>
      </c>
      <c r="AA965" s="27" t="e">
        <f t="shared" si="241"/>
        <v>#DIV/0!</v>
      </c>
      <c r="AB965" s="27" t="e">
        <f t="shared" si="242"/>
        <v>#DIV/0!</v>
      </c>
      <c r="AC965" t="e">
        <f t="shared" si="243"/>
        <v>#DIV/0!</v>
      </c>
      <c r="AD965" s="24">
        <f>'GT Data'!D967</f>
        <v>0</v>
      </c>
      <c r="AE965" s="25" t="e">
        <f t="shared" si="244"/>
        <v>#DIV/0!</v>
      </c>
      <c r="AF965" s="25" t="e">
        <f t="shared" si="245"/>
        <v>#DIV/0!</v>
      </c>
      <c r="AG965" s="25" t="e">
        <f t="shared" si="246"/>
        <v>#DIV/0!</v>
      </c>
      <c r="AH965" s="25">
        <v>0</v>
      </c>
      <c r="AI965" s="25">
        <v>0</v>
      </c>
      <c r="AJ965" s="25">
        <f t="shared" si="247"/>
        <v>0</v>
      </c>
      <c r="AK965" s="24">
        <f>'GT Data'!N967</f>
        <v>0</v>
      </c>
      <c r="AL965" s="25" t="e">
        <f t="shared" si="248"/>
        <v>#DIV/0!</v>
      </c>
      <c r="AM965" s="25" t="e">
        <f t="shared" si="249"/>
        <v>#DIV/0!</v>
      </c>
      <c r="AN965" s="25" t="e">
        <f t="shared" si="250"/>
        <v>#DIV/0!</v>
      </c>
      <c r="AO965" s="25">
        <v>0</v>
      </c>
      <c r="AP965" s="25">
        <v>0</v>
      </c>
      <c r="AQ965" s="25" t="e">
        <f t="shared" si="251"/>
        <v>#DIV/0!</v>
      </c>
    </row>
    <row r="966" spans="1:43" x14ac:dyDescent="0.3">
      <c r="A966">
        <f>'Calculated Tab Properties'!A966</f>
        <v>0</v>
      </c>
      <c r="B966">
        <f>'Calculated Tab Properties'!B966</f>
        <v>0</v>
      </c>
      <c r="C966">
        <f>'Calculated Tab Properties'!C966</f>
        <v>0</v>
      </c>
      <c r="D966">
        <f>'Calculated Tab Properties'!D966</f>
        <v>0</v>
      </c>
      <c r="E966">
        <f>'Calculated Tab Properties'!E966</f>
        <v>0</v>
      </c>
      <c r="F966">
        <f>'Calculated Tab Properties'!F966</f>
        <v>0</v>
      </c>
      <c r="G966">
        <f>'Calculated Tab Properties'!G966</f>
        <v>0</v>
      </c>
      <c r="H966">
        <f>'Calculated Tab Properties'!H966</f>
        <v>0</v>
      </c>
      <c r="I966">
        <f>'Calculated Tab Properties'!I966</f>
        <v>0</v>
      </c>
      <c r="J966" s="20" t="e">
        <f>'Calculated Tab Properties'!J966</f>
        <v>#DIV/0!</v>
      </c>
      <c r="K966">
        <v>0</v>
      </c>
      <c r="L966">
        <v>0</v>
      </c>
      <c r="M966">
        <v>0</v>
      </c>
      <c r="N966">
        <v>0</v>
      </c>
      <c r="O966" s="27">
        <f>'Calculated Tab Properties'!O966</f>
        <v>0</v>
      </c>
      <c r="P966" s="27">
        <f>'Calculated Tab Properties'!P966</f>
        <v>0</v>
      </c>
      <c r="Q966">
        <f>'Calculated Tab Properties'!Q966</f>
        <v>-300</v>
      </c>
      <c r="R966" t="e">
        <f>'Calculated Tab Properties'!R966</f>
        <v>#DIV/0!</v>
      </c>
      <c r="T966" s="1">
        <v>0</v>
      </c>
      <c r="U966" s="1">
        <v>0</v>
      </c>
      <c r="V966">
        <f>T966*'GEOMETRIC INPUTS'!S966</f>
        <v>0</v>
      </c>
      <c r="W966">
        <v>965</v>
      </c>
      <c r="X966">
        <f t="shared" si="238"/>
        <v>0</v>
      </c>
      <c r="Y966">
        <f t="shared" si="239"/>
        <v>0</v>
      </c>
      <c r="Z966" s="27" t="e">
        <f t="shared" si="240"/>
        <v>#DIV/0!</v>
      </c>
      <c r="AA966" s="27" t="e">
        <f t="shared" si="241"/>
        <v>#DIV/0!</v>
      </c>
      <c r="AB966" s="27" t="e">
        <f t="shared" si="242"/>
        <v>#DIV/0!</v>
      </c>
      <c r="AC966" t="e">
        <f t="shared" si="243"/>
        <v>#DIV/0!</v>
      </c>
      <c r="AD966" s="24">
        <f>'GT Data'!D968</f>
        <v>0</v>
      </c>
      <c r="AE966" s="25" t="e">
        <f t="shared" si="244"/>
        <v>#DIV/0!</v>
      </c>
      <c r="AF966" s="25" t="e">
        <f t="shared" si="245"/>
        <v>#DIV/0!</v>
      </c>
      <c r="AG966" s="25" t="e">
        <f t="shared" si="246"/>
        <v>#DIV/0!</v>
      </c>
      <c r="AH966" s="25">
        <v>0</v>
      </c>
      <c r="AI966" s="25">
        <v>0</v>
      </c>
      <c r="AJ966" s="25">
        <f t="shared" si="247"/>
        <v>0</v>
      </c>
      <c r="AK966" s="24">
        <f>'GT Data'!N968</f>
        <v>0</v>
      </c>
      <c r="AL966" s="25" t="e">
        <f t="shared" si="248"/>
        <v>#DIV/0!</v>
      </c>
      <c r="AM966" s="25" t="e">
        <f t="shared" si="249"/>
        <v>#DIV/0!</v>
      </c>
      <c r="AN966" s="25" t="e">
        <f t="shared" si="250"/>
        <v>#DIV/0!</v>
      </c>
      <c r="AO966" s="25">
        <v>0</v>
      </c>
      <c r="AP966" s="25">
        <v>0</v>
      </c>
      <c r="AQ966" s="25" t="e">
        <f t="shared" si="251"/>
        <v>#DIV/0!</v>
      </c>
    </row>
    <row r="967" spans="1:43" x14ac:dyDescent="0.3">
      <c r="A967">
        <f>'Calculated Tab Properties'!A967</f>
        <v>0</v>
      </c>
      <c r="B967">
        <f>'Calculated Tab Properties'!B967</f>
        <v>0</v>
      </c>
      <c r="C967">
        <f>'Calculated Tab Properties'!C967</f>
        <v>0</v>
      </c>
      <c r="D967">
        <f>'Calculated Tab Properties'!D967</f>
        <v>0</v>
      </c>
      <c r="E967">
        <f>'Calculated Tab Properties'!E967</f>
        <v>0</v>
      </c>
      <c r="F967">
        <f>'Calculated Tab Properties'!F967</f>
        <v>0</v>
      </c>
      <c r="G967">
        <f>'Calculated Tab Properties'!G967</f>
        <v>0</v>
      </c>
      <c r="H967">
        <f>'Calculated Tab Properties'!H967</f>
        <v>0</v>
      </c>
      <c r="I967">
        <f>'Calculated Tab Properties'!I967</f>
        <v>0</v>
      </c>
      <c r="J967" s="20" t="e">
        <f>'Calculated Tab Properties'!J967</f>
        <v>#DIV/0!</v>
      </c>
      <c r="K967">
        <v>0</v>
      </c>
      <c r="L967">
        <v>0</v>
      </c>
      <c r="M967">
        <v>0</v>
      </c>
      <c r="N967">
        <v>0</v>
      </c>
      <c r="O967" s="27">
        <f>'Calculated Tab Properties'!O967</f>
        <v>0</v>
      </c>
      <c r="P967" s="27">
        <f>'Calculated Tab Properties'!P967</f>
        <v>0</v>
      </c>
      <c r="Q967">
        <f>'Calculated Tab Properties'!Q967</f>
        <v>-300</v>
      </c>
      <c r="R967" t="e">
        <f>'Calculated Tab Properties'!R967</f>
        <v>#DIV/0!</v>
      </c>
      <c r="T967" s="1">
        <v>0</v>
      </c>
      <c r="U967" s="1">
        <v>0</v>
      </c>
      <c r="V967">
        <f>T967*'GEOMETRIC INPUTS'!S967</f>
        <v>0</v>
      </c>
      <c r="W967">
        <v>966</v>
      </c>
      <c r="X967">
        <f t="shared" si="238"/>
        <v>0</v>
      </c>
      <c r="Y967">
        <f t="shared" si="239"/>
        <v>0</v>
      </c>
      <c r="Z967" s="27" t="e">
        <f t="shared" si="240"/>
        <v>#DIV/0!</v>
      </c>
      <c r="AA967" s="27" t="e">
        <f t="shared" si="241"/>
        <v>#DIV/0!</v>
      </c>
      <c r="AB967" s="27" t="e">
        <f t="shared" si="242"/>
        <v>#DIV/0!</v>
      </c>
      <c r="AC967" t="e">
        <f t="shared" si="243"/>
        <v>#DIV/0!</v>
      </c>
      <c r="AD967" s="24">
        <f>'GT Data'!D969</f>
        <v>0</v>
      </c>
      <c r="AE967" s="25" t="e">
        <f t="shared" si="244"/>
        <v>#DIV/0!</v>
      </c>
      <c r="AF967" s="25" t="e">
        <f t="shared" si="245"/>
        <v>#DIV/0!</v>
      </c>
      <c r="AG967" s="25" t="e">
        <f t="shared" si="246"/>
        <v>#DIV/0!</v>
      </c>
      <c r="AH967" s="25">
        <v>0</v>
      </c>
      <c r="AI967" s="25">
        <v>0</v>
      </c>
      <c r="AJ967" s="25">
        <f t="shared" si="247"/>
        <v>0</v>
      </c>
      <c r="AK967" s="24">
        <f>'GT Data'!N969</f>
        <v>0</v>
      </c>
      <c r="AL967" s="25" t="e">
        <f t="shared" si="248"/>
        <v>#DIV/0!</v>
      </c>
      <c r="AM967" s="25" t="e">
        <f t="shared" si="249"/>
        <v>#DIV/0!</v>
      </c>
      <c r="AN967" s="25" t="e">
        <f t="shared" si="250"/>
        <v>#DIV/0!</v>
      </c>
      <c r="AO967" s="25">
        <v>0</v>
      </c>
      <c r="AP967" s="25">
        <v>0</v>
      </c>
      <c r="AQ967" s="25" t="e">
        <f t="shared" si="251"/>
        <v>#DIV/0!</v>
      </c>
    </row>
    <row r="968" spans="1:43" x14ac:dyDescent="0.3">
      <c r="A968">
        <f>'Calculated Tab Properties'!A968</f>
        <v>0</v>
      </c>
      <c r="B968">
        <f>'Calculated Tab Properties'!B968</f>
        <v>0</v>
      </c>
      <c r="C968">
        <f>'Calculated Tab Properties'!C968</f>
        <v>0</v>
      </c>
      <c r="D968">
        <f>'Calculated Tab Properties'!D968</f>
        <v>0</v>
      </c>
      <c r="E968">
        <f>'Calculated Tab Properties'!E968</f>
        <v>0</v>
      </c>
      <c r="F968">
        <f>'Calculated Tab Properties'!F968</f>
        <v>0</v>
      </c>
      <c r="G968">
        <f>'Calculated Tab Properties'!G968</f>
        <v>0</v>
      </c>
      <c r="H968">
        <f>'Calculated Tab Properties'!H968</f>
        <v>0</v>
      </c>
      <c r="I968">
        <f>'Calculated Tab Properties'!I968</f>
        <v>0</v>
      </c>
      <c r="J968" s="20" t="e">
        <f>'Calculated Tab Properties'!J968</f>
        <v>#DIV/0!</v>
      </c>
      <c r="K968">
        <v>0</v>
      </c>
      <c r="L968">
        <v>0</v>
      </c>
      <c r="M968">
        <v>0</v>
      </c>
      <c r="N968">
        <v>0</v>
      </c>
      <c r="O968" s="27">
        <f>'Calculated Tab Properties'!O968</f>
        <v>0</v>
      </c>
      <c r="P968" s="27">
        <f>'Calculated Tab Properties'!P968</f>
        <v>0</v>
      </c>
      <c r="Q968">
        <f>'Calculated Tab Properties'!Q968</f>
        <v>-300</v>
      </c>
      <c r="R968" t="e">
        <f>'Calculated Tab Properties'!R968</f>
        <v>#DIV/0!</v>
      </c>
      <c r="T968" s="1">
        <v>0</v>
      </c>
      <c r="U968" s="1">
        <v>0</v>
      </c>
      <c r="V968">
        <f>T968*'GEOMETRIC INPUTS'!S968</f>
        <v>0</v>
      </c>
      <c r="W968">
        <v>967</v>
      </c>
      <c r="X968">
        <f t="shared" si="238"/>
        <v>0</v>
      </c>
      <c r="Y968">
        <f t="shared" si="239"/>
        <v>0</v>
      </c>
      <c r="Z968" s="27" t="e">
        <f t="shared" si="240"/>
        <v>#DIV/0!</v>
      </c>
      <c r="AA968" s="27" t="e">
        <f t="shared" si="241"/>
        <v>#DIV/0!</v>
      </c>
      <c r="AB968" s="27" t="e">
        <f t="shared" si="242"/>
        <v>#DIV/0!</v>
      </c>
      <c r="AC968" t="e">
        <f t="shared" si="243"/>
        <v>#DIV/0!</v>
      </c>
      <c r="AD968" s="24">
        <f>'GT Data'!D970</f>
        <v>0</v>
      </c>
      <c r="AE968" s="25" t="e">
        <f t="shared" si="244"/>
        <v>#DIV/0!</v>
      </c>
      <c r="AF968" s="25" t="e">
        <f t="shared" si="245"/>
        <v>#DIV/0!</v>
      </c>
      <c r="AG968" s="25" t="e">
        <f t="shared" si="246"/>
        <v>#DIV/0!</v>
      </c>
      <c r="AH968" s="25">
        <v>0</v>
      </c>
      <c r="AI968" s="25">
        <v>0</v>
      </c>
      <c r="AJ968" s="25">
        <f t="shared" si="247"/>
        <v>0</v>
      </c>
      <c r="AK968" s="24">
        <f>'GT Data'!N970</f>
        <v>0</v>
      </c>
      <c r="AL968" s="25" t="e">
        <f t="shared" si="248"/>
        <v>#DIV/0!</v>
      </c>
      <c r="AM968" s="25" t="e">
        <f t="shared" si="249"/>
        <v>#DIV/0!</v>
      </c>
      <c r="AN968" s="25" t="e">
        <f t="shared" si="250"/>
        <v>#DIV/0!</v>
      </c>
      <c r="AO968" s="25">
        <v>0</v>
      </c>
      <c r="AP968" s="25">
        <v>0</v>
      </c>
      <c r="AQ968" s="25" t="e">
        <f t="shared" si="251"/>
        <v>#DIV/0!</v>
      </c>
    </row>
    <row r="969" spans="1:43" x14ac:dyDescent="0.3">
      <c r="A969">
        <f>'Calculated Tab Properties'!A969</f>
        <v>0</v>
      </c>
      <c r="B969">
        <f>'Calculated Tab Properties'!B969</f>
        <v>0</v>
      </c>
      <c r="C969">
        <f>'Calculated Tab Properties'!C969</f>
        <v>0</v>
      </c>
      <c r="D969">
        <f>'Calculated Tab Properties'!D969</f>
        <v>0</v>
      </c>
      <c r="E969">
        <f>'Calculated Tab Properties'!E969</f>
        <v>0</v>
      </c>
      <c r="F969">
        <f>'Calculated Tab Properties'!F969</f>
        <v>0</v>
      </c>
      <c r="G969">
        <f>'Calculated Tab Properties'!G969</f>
        <v>0</v>
      </c>
      <c r="H969">
        <f>'Calculated Tab Properties'!H969</f>
        <v>0</v>
      </c>
      <c r="I969">
        <f>'Calculated Tab Properties'!I969</f>
        <v>0</v>
      </c>
      <c r="J969" s="20" t="e">
        <f>'Calculated Tab Properties'!J969</f>
        <v>#DIV/0!</v>
      </c>
      <c r="K969">
        <v>0</v>
      </c>
      <c r="L969">
        <v>0</v>
      </c>
      <c r="M969">
        <v>0</v>
      </c>
      <c r="N969">
        <v>0</v>
      </c>
      <c r="O969" s="27">
        <f>'Calculated Tab Properties'!O969</f>
        <v>0</v>
      </c>
      <c r="P969" s="27">
        <f>'Calculated Tab Properties'!P969</f>
        <v>0</v>
      </c>
      <c r="Q969">
        <f>'Calculated Tab Properties'!Q969</f>
        <v>-300</v>
      </c>
      <c r="R969" t="e">
        <f>'Calculated Tab Properties'!R969</f>
        <v>#DIV/0!</v>
      </c>
      <c r="T969" s="1">
        <v>0</v>
      </c>
      <c r="U969" s="1">
        <v>0</v>
      </c>
      <c r="V969">
        <f>T969*'GEOMETRIC INPUTS'!S969</f>
        <v>0</v>
      </c>
      <c r="W969">
        <v>968</v>
      </c>
      <c r="X969">
        <f t="shared" si="238"/>
        <v>0</v>
      </c>
      <c r="Y969">
        <f t="shared" si="239"/>
        <v>0</v>
      </c>
      <c r="Z969" s="27" t="e">
        <f t="shared" si="240"/>
        <v>#DIV/0!</v>
      </c>
      <c r="AA969" s="27" t="e">
        <f t="shared" si="241"/>
        <v>#DIV/0!</v>
      </c>
      <c r="AB969" s="27" t="e">
        <f t="shared" si="242"/>
        <v>#DIV/0!</v>
      </c>
      <c r="AC969" t="e">
        <f t="shared" si="243"/>
        <v>#DIV/0!</v>
      </c>
      <c r="AD969" s="24">
        <f>'GT Data'!D971</f>
        <v>0</v>
      </c>
      <c r="AE969" s="25" t="e">
        <f t="shared" si="244"/>
        <v>#DIV/0!</v>
      </c>
      <c r="AF969" s="25" t="e">
        <f t="shared" si="245"/>
        <v>#DIV/0!</v>
      </c>
      <c r="AG969" s="25" t="e">
        <f t="shared" si="246"/>
        <v>#DIV/0!</v>
      </c>
      <c r="AH969" s="25">
        <v>0</v>
      </c>
      <c r="AI969" s="25">
        <v>0</v>
      </c>
      <c r="AJ969" s="25">
        <f t="shared" si="247"/>
        <v>0</v>
      </c>
      <c r="AK969" s="24">
        <f>'GT Data'!N971</f>
        <v>0</v>
      </c>
      <c r="AL969" s="25" t="e">
        <f t="shared" si="248"/>
        <v>#DIV/0!</v>
      </c>
      <c r="AM969" s="25" t="e">
        <f t="shared" si="249"/>
        <v>#DIV/0!</v>
      </c>
      <c r="AN969" s="25" t="e">
        <f t="shared" si="250"/>
        <v>#DIV/0!</v>
      </c>
      <c r="AO969" s="25">
        <v>0</v>
      </c>
      <c r="AP969" s="25">
        <v>0</v>
      </c>
      <c r="AQ969" s="25" t="e">
        <f t="shared" si="251"/>
        <v>#DIV/0!</v>
      </c>
    </row>
    <row r="970" spans="1:43" x14ac:dyDescent="0.3">
      <c r="A970">
        <f>'Calculated Tab Properties'!A970</f>
        <v>0</v>
      </c>
      <c r="B970">
        <f>'Calculated Tab Properties'!B970</f>
        <v>0</v>
      </c>
      <c r="C970">
        <f>'Calculated Tab Properties'!C970</f>
        <v>0</v>
      </c>
      <c r="D970">
        <f>'Calculated Tab Properties'!D970</f>
        <v>0</v>
      </c>
      <c r="E970">
        <f>'Calculated Tab Properties'!E970</f>
        <v>0</v>
      </c>
      <c r="F970">
        <f>'Calculated Tab Properties'!F970</f>
        <v>0</v>
      </c>
      <c r="G970">
        <f>'Calculated Tab Properties'!G970</f>
        <v>0</v>
      </c>
      <c r="H970">
        <f>'Calculated Tab Properties'!H970</f>
        <v>0</v>
      </c>
      <c r="I970">
        <f>'Calculated Tab Properties'!I970</f>
        <v>0</v>
      </c>
      <c r="J970" s="20" t="e">
        <f>'Calculated Tab Properties'!J970</f>
        <v>#DIV/0!</v>
      </c>
      <c r="K970">
        <v>0</v>
      </c>
      <c r="L970">
        <v>0</v>
      </c>
      <c r="M970">
        <v>0</v>
      </c>
      <c r="N970">
        <v>0</v>
      </c>
      <c r="O970" s="27">
        <f>'Calculated Tab Properties'!O970</f>
        <v>0</v>
      </c>
      <c r="P970" s="27">
        <f>'Calculated Tab Properties'!P970</f>
        <v>0</v>
      </c>
      <c r="Q970">
        <f>'Calculated Tab Properties'!Q970</f>
        <v>-300</v>
      </c>
      <c r="R970" t="e">
        <f>'Calculated Tab Properties'!R970</f>
        <v>#DIV/0!</v>
      </c>
      <c r="T970" s="1">
        <v>0</v>
      </c>
      <c r="U970" s="1">
        <v>0</v>
      </c>
      <c r="V970">
        <f>T970*'GEOMETRIC INPUTS'!S970</f>
        <v>0</v>
      </c>
      <c r="W970">
        <v>969</v>
      </c>
      <c r="X970">
        <f t="shared" si="238"/>
        <v>0</v>
      </c>
      <c r="Y970">
        <f t="shared" si="239"/>
        <v>0</v>
      </c>
      <c r="Z970" s="27" t="e">
        <f t="shared" si="240"/>
        <v>#DIV/0!</v>
      </c>
      <c r="AA970" s="27" t="e">
        <f t="shared" si="241"/>
        <v>#DIV/0!</v>
      </c>
      <c r="AB970" s="27" t="e">
        <f t="shared" si="242"/>
        <v>#DIV/0!</v>
      </c>
      <c r="AC970" t="e">
        <f t="shared" si="243"/>
        <v>#DIV/0!</v>
      </c>
      <c r="AD970" s="24">
        <f>'GT Data'!D972</f>
        <v>0</v>
      </c>
      <c r="AE970" s="25" t="e">
        <f t="shared" si="244"/>
        <v>#DIV/0!</v>
      </c>
      <c r="AF970" s="25" t="e">
        <f t="shared" si="245"/>
        <v>#DIV/0!</v>
      </c>
      <c r="AG970" s="25" t="e">
        <f t="shared" si="246"/>
        <v>#DIV/0!</v>
      </c>
      <c r="AH970" s="25">
        <v>0</v>
      </c>
      <c r="AI970" s="25">
        <v>0</v>
      </c>
      <c r="AJ970" s="25">
        <f t="shared" si="247"/>
        <v>0</v>
      </c>
      <c r="AK970" s="24">
        <f>'GT Data'!N972</f>
        <v>0</v>
      </c>
      <c r="AL970" s="25" t="e">
        <f t="shared" si="248"/>
        <v>#DIV/0!</v>
      </c>
      <c r="AM970" s="25" t="e">
        <f t="shared" si="249"/>
        <v>#DIV/0!</v>
      </c>
      <c r="AN970" s="25" t="e">
        <f t="shared" si="250"/>
        <v>#DIV/0!</v>
      </c>
      <c r="AO970" s="25">
        <v>0</v>
      </c>
      <c r="AP970" s="25">
        <v>0</v>
      </c>
      <c r="AQ970" s="25" t="e">
        <f t="shared" si="251"/>
        <v>#DIV/0!</v>
      </c>
    </row>
    <row r="971" spans="1:43" x14ac:dyDescent="0.3">
      <c r="A971">
        <f>'Calculated Tab Properties'!A971</f>
        <v>0</v>
      </c>
      <c r="B971">
        <f>'Calculated Tab Properties'!B971</f>
        <v>0</v>
      </c>
      <c r="C971">
        <f>'Calculated Tab Properties'!C971</f>
        <v>0</v>
      </c>
      <c r="D971">
        <f>'Calculated Tab Properties'!D971</f>
        <v>0</v>
      </c>
      <c r="E971">
        <f>'Calculated Tab Properties'!E971</f>
        <v>0</v>
      </c>
      <c r="F971">
        <f>'Calculated Tab Properties'!F971</f>
        <v>0</v>
      </c>
      <c r="G971">
        <f>'Calculated Tab Properties'!G971</f>
        <v>0</v>
      </c>
      <c r="H971">
        <f>'Calculated Tab Properties'!H971</f>
        <v>0</v>
      </c>
      <c r="I971">
        <f>'Calculated Tab Properties'!I971</f>
        <v>0</v>
      </c>
      <c r="J971" s="20" t="e">
        <f>'Calculated Tab Properties'!J971</f>
        <v>#DIV/0!</v>
      </c>
      <c r="K971">
        <v>0</v>
      </c>
      <c r="L971">
        <v>0</v>
      </c>
      <c r="M971">
        <v>0</v>
      </c>
      <c r="N971">
        <v>0</v>
      </c>
      <c r="O971" s="27">
        <f>'Calculated Tab Properties'!O971</f>
        <v>0</v>
      </c>
      <c r="P971" s="27">
        <f>'Calculated Tab Properties'!P971</f>
        <v>0</v>
      </c>
      <c r="Q971">
        <f>'Calculated Tab Properties'!Q971</f>
        <v>-300</v>
      </c>
      <c r="R971" t="e">
        <f>'Calculated Tab Properties'!R971</f>
        <v>#DIV/0!</v>
      </c>
      <c r="T971" s="1">
        <v>0</v>
      </c>
      <c r="U971" s="1">
        <v>0</v>
      </c>
      <c r="V971">
        <f>T971*'GEOMETRIC INPUTS'!S971</f>
        <v>0</v>
      </c>
      <c r="W971">
        <v>970</v>
      </c>
      <c r="X971">
        <f t="shared" si="238"/>
        <v>0</v>
      </c>
      <c r="Y971">
        <f t="shared" si="239"/>
        <v>0</v>
      </c>
      <c r="Z971" s="27" t="e">
        <f t="shared" si="240"/>
        <v>#DIV/0!</v>
      </c>
      <c r="AA971" s="27" t="e">
        <f t="shared" si="241"/>
        <v>#DIV/0!</v>
      </c>
      <c r="AB971" s="27" t="e">
        <f t="shared" si="242"/>
        <v>#DIV/0!</v>
      </c>
      <c r="AC971" t="e">
        <f t="shared" si="243"/>
        <v>#DIV/0!</v>
      </c>
      <c r="AD971" s="24">
        <f>'GT Data'!D973</f>
        <v>0</v>
      </c>
      <c r="AE971" s="25" t="e">
        <f t="shared" si="244"/>
        <v>#DIV/0!</v>
      </c>
      <c r="AF971" s="25" t="e">
        <f t="shared" si="245"/>
        <v>#DIV/0!</v>
      </c>
      <c r="AG971" s="25" t="e">
        <f t="shared" si="246"/>
        <v>#DIV/0!</v>
      </c>
      <c r="AH971" s="25">
        <v>0</v>
      </c>
      <c r="AI971" s="25">
        <v>0</v>
      </c>
      <c r="AJ971" s="25">
        <f t="shared" si="247"/>
        <v>0</v>
      </c>
      <c r="AK971" s="24">
        <f>'GT Data'!N973</f>
        <v>0</v>
      </c>
      <c r="AL971" s="25" t="e">
        <f t="shared" si="248"/>
        <v>#DIV/0!</v>
      </c>
      <c r="AM971" s="25" t="e">
        <f t="shared" si="249"/>
        <v>#DIV/0!</v>
      </c>
      <c r="AN971" s="25" t="e">
        <f t="shared" si="250"/>
        <v>#DIV/0!</v>
      </c>
      <c r="AO971" s="25">
        <v>0</v>
      </c>
      <c r="AP971" s="25">
        <v>0</v>
      </c>
      <c r="AQ971" s="25" t="e">
        <f t="shared" si="251"/>
        <v>#DIV/0!</v>
      </c>
    </row>
    <row r="972" spans="1:43" x14ac:dyDescent="0.3">
      <c r="A972">
        <f>'Calculated Tab Properties'!A972</f>
        <v>0</v>
      </c>
      <c r="B972">
        <f>'Calculated Tab Properties'!B972</f>
        <v>0</v>
      </c>
      <c r="C972">
        <f>'Calculated Tab Properties'!C972</f>
        <v>0</v>
      </c>
      <c r="D972">
        <f>'Calculated Tab Properties'!D972</f>
        <v>0</v>
      </c>
      <c r="E972">
        <f>'Calculated Tab Properties'!E972</f>
        <v>0</v>
      </c>
      <c r="F972">
        <f>'Calculated Tab Properties'!F972</f>
        <v>0</v>
      </c>
      <c r="G972">
        <f>'Calculated Tab Properties'!G972</f>
        <v>0</v>
      </c>
      <c r="H972">
        <f>'Calculated Tab Properties'!H972</f>
        <v>0</v>
      </c>
      <c r="I972">
        <f>'Calculated Tab Properties'!I972</f>
        <v>0</v>
      </c>
      <c r="J972" s="20" t="e">
        <f>'Calculated Tab Properties'!J972</f>
        <v>#DIV/0!</v>
      </c>
      <c r="K972">
        <v>0</v>
      </c>
      <c r="L972">
        <v>0</v>
      </c>
      <c r="M972">
        <v>0</v>
      </c>
      <c r="N972">
        <v>0</v>
      </c>
      <c r="O972" s="27">
        <f>'Calculated Tab Properties'!O972</f>
        <v>0</v>
      </c>
      <c r="P972" s="27">
        <f>'Calculated Tab Properties'!P972</f>
        <v>0</v>
      </c>
      <c r="Q972">
        <f>'Calculated Tab Properties'!Q972</f>
        <v>-300</v>
      </c>
      <c r="R972" t="e">
        <f>'Calculated Tab Properties'!R972</f>
        <v>#DIV/0!</v>
      </c>
      <c r="T972" s="1">
        <v>0</v>
      </c>
      <c r="U972" s="1">
        <v>0</v>
      </c>
      <c r="V972">
        <f>T972*'GEOMETRIC INPUTS'!S972</f>
        <v>0</v>
      </c>
      <c r="W972">
        <v>971</v>
      </c>
      <c r="X972">
        <f t="shared" ref="X972:X1000" si="252">V972*COS(C972)</f>
        <v>0</v>
      </c>
      <c r="Y972">
        <f t="shared" ref="Y972:Y1000" si="253">V972*SIN(C972)</f>
        <v>0</v>
      </c>
      <c r="Z972" s="27" t="e">
        <f t="shared" ref="Z972:Z1000" si="254">(F972/2*L972-G972/2*M972-G972/2*O972-I972*(K972+P972)-Q972)/F972</f>
        <v>#DIV/0!</v>
      </c>
      <c r="AA972" s="27" t="e">
        <f t="shared" ref="AA972:AA1000" si="255">SUM(K972:N972) + P972+O972-Z972</f>
        <v>#DIV/0!</v>
      </c>
      <c r="AB972" s="27" t="e">
        <f t="shared" ref="AB972:AB1000" si="256">(N972*H972*COS(J972) + 2*H972*COS(J972)*(L972+M972+O972+K972+P972-Z972)/(2*H972*SIN(J972)))</f>
        <v>#DIV/0!</v>
      </c>
      <c r="AC972" t="e">
        <f t="shared" ref="AC972:AC1000" si="257">X972-AB972</f>
        <v>#DIV/0!</v>
      </c>
      <c r="AD972" s="24">
        <f>'GT Data'!D974</f>
        <v>0</v>
      </c>
      <c r="AE972" s="25" t="e">
        <f t="shared" ref="AE972:AE1000" si="258">-AC972*SIN(C972) + Y972*COS(C972)</f>
        <v>#DIV/0!</v>
      </c>
      <c r="AF972" s="25" t="e">
        <f t="shared" ref="AF972:AF1000" si="259">AC972*COS(C972) + Y972*SIN(C972)</f>
        <v>#DIV/0!</v>
      </c>
      <c r="AG972" s="25" t="e">
        <f t="shared" ref="AG972:AG1000" si="260">Z972</f>
        <v>#DIV/0!</v>
      </c>
      <c r="AH972" s="25">
        <v>0</v>
      </c>
      <c r="AI972" s="25">
        <v>0</v>
      </c>
      <c r="AJ972" s="25">
        <f t="shared" ref="AJ972:AJ1000" si="261">Y972*(F972+I972)</f>
        <v>0</v>
      </c>
      <c r="AK972" s="24">
        <f>'GT Data'!N974</f>
        <v>0</v>
      </c>
      <c r="AL972" s="25" t="e">
        <f t="shared" ref="AL972:AL1000" si="262">-AB972*SIN(C972)</f>
        <v>#DIV/0!</v>
      </c>
      <c r="AM972" s="25" t="e">
        <f t="shared" ref="AM972:AM1000" si="263">AB972*COS(C972)</f>
        <v>#DIV/0!</v>
      </c>
      <c r="AN972" s="25" t="e">
        <f t="shared" ref="AN972:AN1000" si="264">AA972</f>
        <v>#DIV/0!</v>
      </c>
      <c r="AO972" s="25">
        <v>0</v>
      </c>
      <c r="AP972" s="25">
        <v>0</v>
      </c>
      <c r="AQ972" s="25" t="e">
        <f t="shared" ref="AQ972:AQ1000" si="265">AE972*(M972+Q972)</f>
        <v>#DIV/0!</v>
      </c>
    </row>
    <row r="973" spans="1:43" x14ac:dyDescent="0.3">
      <c r="A973">
        <f>'Calculated Tab Properties'!A973</f>
        <v>0</v>
      </c>
      <c r="B973">
        <f>'Calculated Tab Properties'!B973</f>
        <v>0</v>
      </c>
      <c r="C973">
        <f>'Calculated Tab Properties'!C973</f>
        <v>0</v>
      </c>
      <c r="D973">
        <f>'Calculated Tab Properties'!D973</f>
        <v>0</v>
      </c>
      <c r="E973">
        <f>'Calculated Tab Properties'!E973</f>
        <v>0</v>
      </c>
      <c r="F973">
        <f>'Calculated Tab Properties'!F973</f>
        <v>0</v>
      </c>
      <c r="G973">
        <f>'Calculated Tab Properties'!G973</f>
        <v>0</v>
      </c>
      <c r="H973">
        <f>'Calculated Tab Properties'!H973</f>
        <v>0</v>
      </c>
      <c r="I973">
        <f>'Calculated Tab Properties'!I973</f>
        <v>0</v>
      </c>
      <c r="J973" s="20" t="e">
        <f>'Calculated Tab Properties'!J973</f>
        <v>#DIV/0!</v>
      </c>
      <c r="K973">
        <v>0</v>
      </c>
      <c r="L973">
        <v>0</v>
      </c>
      <c r="M973">
        <v>0</v>
      </c>
      <c r="N973">
        <v>0</v>
      </c>
      <c r="O973" s="27">
        <f>'Calculated Tab Properties'!O973</f>
        <v>0</v>
      </c>
      <c r="P973" s="27">
        <f>'Calculated Tab Properties'!P973</f>
        <v>0</v>
      </c>
      <c r="Q973">
        <f>'Calculated Tab Properties'!Q973</f>
        <v>-300</v>
      </c>
      <c r="R973" t="e">
        <f>'Calculated Tab Properties'!R973</f>
        <v>#DIV/0!</v>
      </c>
      <c r="T973" s="1">
        <v>0</v>
      </c>
      <c r="U973" s="1">
        <v>0</v>
      </c>
      <c r="V973">
        <f>T973*'GEOMETRIC INPUTS'!S973</f>
        <v>0</v>
      </c>
      <c r="W973">
        <v>972</v>
      </c>
      <c r="X973">
        <f t="shared" si="252"/>
        <v>0</v>
      </c>
      <c r="Y973">
        <f t="shared" si="253"/>
        <v>0</v>
      </c>
      <c r="Z973" s="27" t="e">
        <f t="shared" si="254"/>
        <v>#DIV/0!</v>
      </c>
      <c r="AA973" s="27" t="e">
        <f t="shared" si="255"/>
        <v>#DIV/0!</v>
      </c>
      <c r="AB973" s="27" t="e">
        <f t="shared" si="256"/>
        <v>#DIV/0!</v>
      </c>
      <c r="AC973" t="e">
        <f t="shared" si="257"/>
        <v>#DIV/0!</v>
      </c>
      <c r="AD973" s="24">
        <f>'GT Data'!D975</f>
        <v>0</v>
      </c>
      <c r="AE973" s="25" t="e">
        <f t="shared" si="258"/>
        <v>#DIV/0!</v>
      </c>
      <c r="AF973" s="25" t="e">
        <f t="shared" si="259"/>
        <v>#DIV/0!</v>
      </c>
      <c r="AG973" s="25" t="e">
        <f t="shared" si="260"/>
        <v>#DIV/0!</v>
      </c>
      <c r="AH973" s="25">
        <v>0</v>
      </c>
      <c r="AI973" s="25">
        <v>0</v>
      </c>
      <c r="AJ973" s="25">
        <f t="shared" si="261"/>
        <v>0</v>
      </c>
      <c r="AK973" s="24">
        <f>'GT Data'!N975</f>
        <v>0</v>
      </c>
      <c r="AL973" s="25" t="e">
        <f t="shared" si="262"/>
        <v>#DIV/0!</v>
      </c>
      <c r="AM973" s="25" t="e">
        <f t="shared" si="263"/>
        <v>#DIV/0!</v>
      </c>
      <c r="AN973" s="25" t="e">
        <f t="shared" si="264"/>
        <v>#DIV/0!</v>
      </c>
      <c r="AO973" s="25">
        <v>0</v>
      </c>
      <c r="AP973" s="25">
        <v>0</v>
      </c>
      <c r="AQ973" s="25" t="e">
        <f t="shared" si="265"/>
        <v>#DIV/0!</v>
      </c>
    </row>
    <row r="974" spans="1:43" x14ac:dyDescent="0.3">
      <c r="A974">
        <f>'Calculated Tab Properties'!A974</f>
        <v>0</v>
      </c>
      <c r="B974">
        <f>'Calculated Tab Properties'!B974</f>
        <v>0</v>
      </c>
      <c r="C974">
        <f>'Calculated Tab Properties'!C974</f>
        <v>0</v>
      </c>
      <c r="D974">
        <f>'Calculated Tab Properties'!D974</f>
        <v>0</v>
      </c>
      <c r="E974">
        <f>'Calculated Tab Properties'!E974</f>
        <v>0</v>
      </c>
      <c r="F974">
        <f>'Calculated Tab Properties'!F974</f>
        <v>0</v>
      </c>
      <c r="G974">
        <f>'Calculated Tab Properties'!G974</f>
        <v>0</v>
      </c>
      <c r="H974">
        <f>'Calculated Tab Properties'!H974</f>
        <v>0</v>
      </c>
      <c r="I974">
        <f>'Calculated Tab Properties'!I974</f>
        <v>0</v>
      </c>
      <c r="J974" s="20" t="e">
        <f>'Calculated Tab Properties'!J974</f>
        <v>#DIV/0!</v>
      </c>
      <c r="K974">
        <v>0</v>
      </c>
      <c r="L974">
        <v>0</v>
      </c>
      <c r="M974">
        <v>0</v>
      </c>
      <c r="N974">
        <v>0</v>
      </c>
      <c r="O974" s="27">
        <f>'Calculated Tab Properties'!O974</f>
        <v>0</v>
      </c>
      <c r="P974" s="27">
        <f>'Calculated Tab Properties'!P974</f>
        <v>0</v>
      </c>
      <c r="Q974">
        <f>'Calculated Tab Properties'!Q974</f>
        <v>-300</v>
      </c>
      <c r="R974" t="e">
        <f>'Calculated Tab Properties'!R974</f>
        <v>#DIV/0!</v>
      </c>
      <c r="T974" s="1">
        <v>0</v>
      </c>
      <c r="U974" s="1">
        <v>0</v>
      </c>
      <c r="V974">
        <f>T974*'GEOMETRIC INPUTS'!S974</f>
        <v>0</v>
      </c>
      <c r="W974">
        <v>973</v>
      </c>
      <c r="X974">
        <f t="shared" si="252"/>
        <v>0</v>
      </c>
      <c r="Y974">
        <f t="shared" si="253"/>
        <v>0</v>
      </c>
      <c r="Z974" s="27" t="e">
        <f t="shared" si="254"/>
        <v>#DIV/0!</v>
      </c>
      <c r="AA974" s="27" t="e">
        <f t="shared" si="255"/>
        <v>#DIV/0!</v>
      </c>
      <c r="AB974" s="27" t="e">
        <f t="shared" si="256"/>
        <v>#DIV/0!</v>
      </c>
      <c r="AC974" t="e">
        <f t="shared" si="257"/>
        <v>#DIV/0!</v>
      </c>
      <c r="AD974" s="24">
        <f>'GT Data'!D976</f>
        <v>0</v>
      </c>
      <c r="AE974" s="25" t="e">
        <f t="shared" si="258"/>
        <v>#DIV/0!</v>
      </c>
      <c r="AF974" s="25" t="e">
        <f t="shared" si="259"/>
        <v>#DIV/0!</v>
      </c>
      <c r="AG974" s="25" t="e">
        <f t="shared" si="260"/>
        <v>#DIV/0!</v>
      </c>
      <c r="AH974" s="25">
        <v>0</v>
      </c>
      <c r="AI974" s="25">
        <v>0</v>
      </c>
      <c r="AJ974" s="25">
        <f t="shared" si="261"/>
        <v>0</v>
      </c>
      <c r="AK974" s="24">
        <f>'GT Data'!N976</f>
        <v>0</v>
      </c>
      <c r="AL974" s="25" t="e">
        <f t="shared" si="262"/>
        <v>#DIV/0!</v>
      </c>
      <c r="AM974" s="25" t="e">
        <f t="shared" si="263"/>
        <v>#DIV/0!</v>
      </c>
      <c r="AN974" s="25" t="e">
        <f t="shared" si="264"/>
        <v>#DIV/0!</v>
      </c>
      <c r="AO974" s="25">
        <v>0</v>
      </c>
      <c r="AP974" s="25">
        <v>0</v>
      </c>
      <c r="AQ974" s="25" t="e">
        <f t="shared" si="265"/>
        <v>#DIV/0!</v>
      </c>
    </row>
    <row r="975" spans="1:43" x14ac:dyDescent="0.3">
      <c r="A975">
        <f>'Calculated Tab Properties'!A975</f>
        <v>0</v>
      </c>
      <c r="B975">
        <f>'Calculated Tab Properties'!B975</f>
        <v>0</v>
      </c>
      <c r="C975">
        <f>'Calculated Tab Properties'!C975</f>
        <v>0</v>
      </c>
      <c r="D975">
        <f>'Calculated Tab Properties'!D975</f>
        <v>0</v>
      </c>
      <c r="E975">
        <f>'Calculated Tab Properties'!E975</f>
        <v>0</v>
      </c>
      <c r="F975">
        <f>'Calculated Tab Properties'!F975</f>
        <v>0</v>
      </c>
      <c r="G975">
        <f>'Calculated Tab Properties'!G975</f>
        <v>0</v>
      </c>
      <c r="H975">
        <f>'Calculated Tab Properties'!H975</f>
        <v>0</v>
      </c>
      <c r="I975">
        <f>'Calculated Tab Properties'!I975</f>
        <v>0</v>
      </c>
      <c r="J975" s="20" t="e">
        <f>'Calculated Tab Properties'!J975</f>
        <v>#DIV/0!</v>
      </c>
      <c r="K975">
        <v>0</v>
      </c>
      <c r="L975">
        <v>0</v>
      </c>
      <c r="M975">
        <v>0</v>
      </c>
      <c r="N975">
        <v>0</v>
      </c>
      <c r="O975" s="27">
        <f>'Calculated Tab Properties'!O975</f>
        <v>0</v>
      </c>
      <c r="P975" s="27">
        <f>'Calculated Tab Properties'!P975</f>
        <v>0</v>
      </c>
      <c r="Q975">
        <f>'Calculated Tab Properties'!Q975</f>
        <v>-300</v>
      </c>
      <c r="R975" t="e">
        <f>'Calculated Tab Properties'!R975</f>
        <v>#DIV/0!</v>
      </c>
      <c r="T975" s="1">
        <v>0</v>
      </c>
      <c r="U975" s="1">
        <v>0</v>
      </c>
      <c r="V975">
        <f>T975*'GEOMETRIC INPUTS'!S975</f>
        <v>0</v>
      </c>
      <c r="W975">
        <v>974</v>
      </c>
      <c r="X975">
        <f t="shared" si="252"/>
        <v>0</v>
      </c>
      <c r="Y975">
        <f t="shared" si="253"/>
        <v>0</v>
      </c>
      <c r="Z975" s="27" t="e">
        <f t="shared" si="254"/>
        <v>#DIV/0!</v>
      </c>
      <c r="AA975" s="27" t="e">
        <f t="shared" si="255"/>
        <v>#DIV/0!</v>
      </c>
      <c r="AB975" s="27" t="e">
        <f t="shared" si="256"/>
        <v>#DIV/0!</v>
      </c>
      <c r="AC975" t="e">
        <f t="shared" si="257"/>
        <v>#DIV/0!</v>
      </c>
      <c r="AD975" s="24">
        <f>'GT Data'!D977</f>
        <v>0</v>
      </c>
      <c r="AE975" s="25" t="e">
        <f t="shared" si="258"/>
        <v>#DIV/0!</v>
      </c>
      <c r="AF975" s="25" t="e">
        <f t="shared" si="259"/>
        <v>#DIV/0!</v>
      </c>
      <c r="AG975" s="25" t="e">
        <f t="shared" si="260"/>
        <v>#DIV/0!</v>
      </c>
      <c r="AH975" s="25">
        <v>0</v>
      </c>
      <c r="AI975" s="25">
        <v>0</v>
      </c>
      <c r="AJ975" s="25">
        <f t="shared" si="261"/>
        <v>0</v>
      </c>
      <c r="AK975" s="24">
        <f>'GT Data'!N977</f>
        <v>0</v>
      </c>
      <c r="AL975" s="25" t="e">
        <f t="shared" si="262"/>
        <v>#DIV/0!</v>
      </c>
      <c r="AM975" s="25" t="e">
        <f t="shared" si="263"/>
        <v>#DIV/0!</v>
      </c>
      <c r="AN975" s="25" t="e">
        <f t="shared" si="264"/>
        <v>#DIV/0!</v>
      </c>
      <c r="AO975" s="25">
        <v>0</v>
      </c>
      <c r="AP975" s="25">
        <v>0</v>
      </c>
      <c r="AQ975" s="25" t="e">
        <f t="shared" si="265"/>
        <v>#DIV/0!</v>
      </c>
    </row>
    <row r="976" spans="1:43" x14ac:dyDescent="0.3">
      <c r="A976">
        <f>'Calculated Tab Properties'!A976</f>
        <v>0</v>
      </c>
      <c r="B976">
        <f>'Calculated Tab Properties'!B976</f>
        <v>0</v>
      </c>
      <c r="C976">
        <f>'Calculated Tab Properties'!C976</f>
        <v>0</v>
      </c>
      <c r="D976">
        <f>'Calculated Tab Properties'!D976</f>
        <v>0</v>
      </c>
      <c r="E976">
        <f>'Calculated Tab Properties'!E976</f>
        <v>0</v>
      </c>
      <c r="F976">
        <f>'Calculated Tab Properties'!F976</f>
        <v>0</v>
      </c>
      <c r="G976">
        <f>'Calculated Tab Properties'!G976</f>
        <v>0</v>
      </c>
      <c r="H976">
        <f>'Calculated Tab Properties'!H976</f>
        <v>0</v>
      </c>
      <c r="I976">
        <f>'Calculated Tab Properties'!I976</f>
        <v>0</v>
      </c>
      <c r="J976" s="20" t="e">
        <f>'Calculated Tab Properties'!J976</f>
        <v>#DIV/0!</v>
      </c>
      <c r="K976">
        <v>0</v>
      </c>
      <c r="L976">
        <v>0</v>
      </c>
      <c r="M976">
        <v>0</v>
      </c>
      <c r="N976">
        <v>0</v>
      </c>
      <c r="O976" s="27">
        <f>'Calculated Tab Properties'!O976</f>
        <v>0</v>
      </c>
      <c r="P976" s="27">
        <f>'Calculated Tab Properties'!P976</f>
        <v>0</v>
      </c>
      <c r="Q976">
        <f>'Calculated Tab Properties'!Q976</f>
        <v>-300</v>
      </c>
      <c r="R976" t="e">
        <f>'Calculated Tab Properties'!R976</f>
        <v>#DIV/0!</v>
      </c>
      <c r="T976" s="1">
        <v>0</v>
      </c>
      <c r="U976" s="1">
        <v>0</v>
      </c>
      <c r="V976">
        <f>T976*'GEOMETRIC INPUTS'!S976</f>
        <v>0</v>
      </c>
      <c r="W976">
        <v>975</v>
      </c>
      <c r="X976">
        <f t="shared" si="252"/>
        <v>0</v>
      </c>
      <c r="Y976">
        <f t="shared" si="253"/>
        <v>0</v>
      </c>
      <c r="Z976" s="27" t="e">
        <f t="shared" si="254"/>
        <v>#DIV/0!</v>
      </c>
      <c r="AA976" s="27" t="e">
        <f t="shared" si="255"/>
        <v>#DIV/0!</v>
      </c>
      <c r="AB976" s="27" t="e">
        <f t="shared" si="256"/>
        <v>#DIV/0!</v>
      </c>
      <c r="AC976" t="e">
        <f t="shared" si="257"/>
        <v>#DIV/0!</v>
      </c>
      <c r="AD976" s="24">
        <f>'GT Data'!D978</f>
        <v>0</v>
      </c>
      <c r="AE976" s="25" t="e">
        <f t="shared" si="258"/>
        <v>#DIV/0!</v>
      </c>
      <c r="AF976" s="25" t="e">
        <f t="shared" si="259"/>
        <v>#DIV/0!</v>
      </c>
      <c r="AG976" s="25" t="e">
        <f t="shared" si="260"/>
        <v>#DIV/0!</v>
      </c>
      <c r="AH976" s="25">
        <v>0</v>
      </c>
      <c r="AI976" s="25">
        <v>0</v>
      </c>
      <c r="AJ976" s="25">
        <f t="shared" si="261"/>
        <v>0</v>
      </c>
      <c r="AK976" s="24">
        <f>'GT Data'!N978</f>
        <v>0</v>
      </c>
      <c r="AL976" s="25" t="e">
        <f t="shared" si="262"/>
        <v>#DIV/0!</v>
      </c>
      <c r="AM976" s="25" t="e">
        <f t="shared" si="263"/>
        <v>#DIV/0!</v>
      </c>
      <c r="AN976" s="25" t="e">
        <f t="shared" si="264"/>
        <v>#DIV/0!</v>
      </c>
      <c r="AO976" s="25">
        <v>0</v>
      </c>
      <c r="AP976" s="25">
        <v>0</v>
      </c>
      <c r="AQ976" s="25" t="e">
        <f t="shared" si="265"/>
        <v>#DIV/0!</v>
      </c>
    </row>
    <row r="977" spans="1:43" x14ac:dyDescent="0.3">
      <c r="A977">
        <f>'Calculated Tab Properties'!A977</f>
        <v>0</v>
      </c>
      <c r="B977">
        <f>'Calculated Tab Properties'!B977</f>
        <v>0</v>
      </c>
      <c r="C977">
        <f>'Calculated Tab Properties'!C977</f>
        <v>0</v>
      </c>
      <c r="D977">
        <f>'Calculated Tab Properties'!D977</f>
        <v>0</v>
      </c>
      <c r="E977">
        <f>'Calculated Tab Properties'!E977</f>
        <v>0</v>
      </c>
      <c r="F977">
        <f>'Calculated Tab Properties'!F977</f>
        <v>0</v>
      </c>
      <c r="G977">
        <f>'Calculated Tab Properties'!G977</f>
        <v>0</v>
      </c>
      <c r="H977">
        <f>'Calculated Tab Properties'!H977</f>
        <v>0</v>
      </c>
      <c r="I977">
        <f>'Calculated Tab Properties'!I977</f>
        <v>0</v>
      </c>
      <c r="J977" s="20" t="e">
        <f>'Calculated Tab Properties'!J977</f>
        <v>#DIV/0!</v>
      </c>
      <c r="K977">
        <v>0</v>
      </c>
      <c r="L977">
        <v>0</v>
      </c>
      <c r="M977">
        <v>0</v>
      </c>
      <c r="N977">
        <v>0</v>
      </c>
      <c r="O977" s="27">
        <f>'Calculated Tab Properties'!O977</f>
        <v>0</v>
      </c>
      <c r="P977" s="27">
        <f>'Calculated Tab Properties'!P977</f>
        <v>0</v>
      </c>
      <c r="Q977">
        <f>'Calculated Tab Properties'!Q977</f>
        <v>-300</v>
      </c>
      <c r="R977" t="e">
        <f>'Calculated Tab Properties'!R977</f>
        <v>#DIV/0!</v>
      </c>
      <c r="T977" s="1">
        <v>0</v>
      </c>
      <c r="U977" s="1">
        <v>0</v>
      </c>
      <c r="V977">
        <f>T977*'GEOMETRIC INPUTS'!S977</f>
        <v>0</v>
      </c>
      <c r="W977">
        <v>976</v>
      </c>
      <c r="X977">
        <f t="shared" si="252"/>
        <v>0</v>
      </c>
      <c r="Y977">
        <f t="shared" si="253"/>
        <v>0</v>
      </c>
      <c r="Z977" s="27" t="e">
        <f t="shared" si="254"/>
        <v>#DIV/0!</v>
      </c>
      <c r="AA977" s="27" t="e">
        <f t="shared" si="255"/>
        <v>#DIV/0!</v>
      </c>
      <c r="AB977" s="27" t="e">
        <f t="shared" si="256"/>
        <v>#DIV/0!</v>
      </c>
      <c r="AC977" t="e">
        <f t="shared" si="257"/>
        <v>#DIV/0!</v>
      </c>
      <c r="AD977" s="24">
        <f>'GT Data'!D979</f>
        <v>0</v>
      </c>
      <c r="AE977" s="25" t="e">
        <f t="shared" si="258"/>
        <v>#DIV/0!</v>
      </c>
      <c r="AF977" s="25" t="e">
        <f t="shared" si="259"/>
        <v>#DIV/0!</v>
      </c>
      <c r="AG977" s="25" t="e">
        <f t="shared" si="260"/>
        <v>#DIV/0!</v>
      </c>
      <c r="AH977" s="25">
        <v>0</v>
      </c>
      <c r="AI977" s="25">
        <v>0</v>
      </c>
      <c r="AJ977" s="25">
        <f t="shared" si="261"/>
        <v>0</v>
      </c>
      <c r="AK977" s="24">
        <f>'GT Data'!N979</f>
        <v>0</v>
      </c>
      <c r="AL977" s="25" t="e">
        <f t="shared" si="262"/>
        <v>#DIV/0!</v>
      </c>
      <c r="AM977" s="25" t="e">
        <f t="shared" si="263"/>
        <v>#DIV/0!</v>
      </c>
      <c r="AN977" s="25" t="e">
        <f t="shared" si="264"/>
        <v>#DIV/0!</v>
      </c>
      <c r="AO977" s="25">
        <v>0</v>
      </c>
      <c r="AP977" s="25">
        <v>0</v>
      </c>
      <c r="AQ977" s="25" t="e">
        <f t="shared" si="265"/>
        <v>#DIV/0!</v>
      </c>
    </row>
    <row r="978" spans="1:43" x14ac:dyDescent="0.3">
      <c r="A978">
        <f>'Calculated Tab Properties'!A978</f>
        <v>0</v>
      </c>
      <c r="B978">
        <f>'Calculated Tab Properties'!B978</f>
        <v>0</v>
      </c>
      <c r="C978">
        <f>'Calculated Tab Properties'!C978</f>
        <v>0</v>
      </c>
      <c r="D978">
        <f>'Calculated Tab Properties'!D978</f>
        <v>0</v>
      </c>
      <c r="E978">
        <f>'Calculated Tab Properties'!E978</f>
        <v>0</v>
      </c>
      <c r="F978">
        <f>'Calculated Tab Properties'!F978</f>
        <v>0</v>
      </c>
      <c r="G978">
        <f>'Calculated Tab Properties'!G978</f>
        <v>0</v>
      </c>
      <c r="H978">
        <f>'Calculated Tab Properties'!H978</f>
        <v>0</v>
      </c>
      <c r="I978">
        <f>'Calculated Tab Properties'!I978</f>
        <v>0</v>
      </c>
      <c r="J978" s="20" t="e">
        <f>'Calculated Tab Properties'!J978</f>
        <v>#DIV/0!</v>
      </c>
      <c r="K978">
        <v>0</v>
      </c>
      <c r="L978">
        <v>0</v>
      </c>
      <c r="M978">
        <v>0</v>
      </c>
      <c r="N978">
        <v>0</v>
      </c>
      <c r="O978" s="27">
        <f>'Calculated Tab Properties'!O978</f>
        <v>0</v>
      </c>
      <c r="P978" s="27">
        <f>'Calculated Tab Properties'!P978</f>
        <v>0</v>
      </c>
      <c r="Q978">
        <f>'Calculated Tab Properties'!Q978</f>
        <v>-300</v>
      </c>
      <c r="R978" t="e">
        <f>'Calculated Tab Properties'!R978</f>
        <v>#DIV/0!</v>
      </c>
      <c r="T978" s="1">
        <v>0</v>
      </c>
      <c r="U978" s="1">
        <v>0</v>
      </c>
      <c r="V978">
        <f>T978*'GEOMETRIC INPUTS'!S978</f>
        <v>0</v>
      </c>
      <c r="W978">
        <v>977</v>
      </c>
      <c r="X978">
        <f t="shared" si="252"/>
        <v>0</v>
      </c>
      <c r="Y978">
        <f t="shared" si="253"/>
        <v>0</v>
      </c>
      <c r="Z978" s="27" t="e">
        <f t="shared" si="254"/>
        <v>#DIV/0!</v>
      </c>
      <c r="AA978" s="27" t="e">
        <f t="shared" si="255"/>
        <v>#DIV/0!</v>
      </c>
      <c r="AB978" s="27" t="e">
        <f t="shared" si="256"/>
        <v>#DIV/0!</v>
      </c>
      <c r="AC978" t="e">
        <f t="shared" si="257"/>
        <v>#DIV/0!</v>
      </c>
      <c r="AD978" s="24">
        <f>'GT Data'!D980</f>
        <v>0</v>
      </c>
      <c r="AE978" s="25" t="e">
        <f t="shared" si="258"/>
        <v>#DIV/0!</v>
      </c>
      <c r="AF978" s="25" t="e">
        <f t="shared" si="259"/>
        <v>#DIV/0!</v>
      </c>
      <c r="AG978" s="25" t="e">
        <f t="shared" si="260"/>
        <v>#DIV/0!</v>
      </c>
      <c r="AH978" s="25">
        <v>0</v>
      </c>
      <c r="AI978" s="25">
        <v>0</v>
      </c>
      <c r="AJ978" s="25">
        <f t="shared" si="261"/>
        <v>0</v>
      </c>
      <c r="AK978" s="24">
        <f>'GT Data'!N980</f>
        <v>0</v>
      </c>
      <c r="AL978" s="25" t="e">
        <f t="shared" si="262"/>
        <v>#DIV/0!</v>
      </c>
      <c r="AM978" s="25" t="e">
        <f t="shared" si="263"/>
        <v>#DIV/0!</v>
      </c>
      <c r="AN978" s="25" t="e">
        <f t="shared" si="264"/>
        <v>#DIV/0!</v>
      </c>
      <c r="AO978" s="25">
        <v>0</v>
      </c>
      <c r="AP978" s="25">
        <v>0</v>
      </c>
      <c r="AQ978" s="25" t="e">
        <f t="shared" si="265"/>
        <v>#DIV/0!</v>
      </c>
    </row>
    <row r="979" spans="1:43" x14ac:dyDescent="0.3">
      <c r="A979">
        <f>'Calculated Tab Properties'!A979</f>
        <v>0</v>
      </c>
      <c r="B979">
        <f>'Calculated Tab Properties'!B979</f>
        <v>0</v>
      </c>
      <c r="C979">
        <f>'Calculated Tab Properties'!C979</f>
        <v>0</v>
      </c>
      <c r="D979">
        <f>'Calculated Tab Properties'!D979</f>
        <v>0</v>
      </c>
      <c r="E979">
        <f>'Calculated Tab Properties'!E979</f>
        <v>0</v>
      </c>
      <c r="F979">
        <f>'Calculated Tab Properties'!F979</f>
        <v>0</v>
      </c>
      <c r="G979">
        <f>'Calculated Tab Properties'!G979</f>
        <v>0</v>
      </c>
      <c r="H979">
        <f>'Calculated Tab Properties'!H979</f>
        <v>0</v>
      </c>
      <c r="I979">
        <f>'Calculated Tab Properties'!I979</f>
        <v>0</v>
      </c>
      <c r="J979" s="20" t="e">
        <f>'Calculated Tab Properties'!J979</f>
        <v>#DIV/0!</v>
      </c>
      <c r="K979">
        <v>0</v>
      </c>
      <c r="L979">
        <v>0</v>
      </c>
      <c r="M979">
        <v>0</v>
      </c>
      <c r="N979">
        <v>0</v>
      </c>
      <c r="O979" s="27">
        <f>'Calculated Tab Properties'!O979</f>
        <v>0</v>
      </c>
      <c r="P979" s="27">
        <f>'Calculated Tab Properties'!P979</f>
        <v>0</v>
      </c>
      <c r="Q979">
        <f>'Calculated Tab Properties'!Q979</f>
        <v>-300</v>
      </c>
      <c r="R979" t="e">
        <f>'Calculated Tab Properties'!R979</f>
        <v>#DIV/0!</v>
      </c>
      <c r="T979" s="1">
        <v>0</v>
      </c>
      <c r="U979" s="1">
        <v>0</v>
      </c>
      <c r="V979">
        <f>T979*'GEOMETRIC INPUTS'!S979</f>
        <v>0</v>
      </c>
      <c r="W979">
        <v>978</v>
      </c>
      <c r="X979">
        <f t="shared" si="252"/>
        <v>0</v>
      </c>
      <c r="Y979">
        <f t="shared" si="253"/>
        <v>0</v>
      </c>
      <c r="Z979" s="27" t="e">
        <f t="shared" si="254"/>
        <v>#DIV/0!</v>
      </c>
      <c r="AA979" s="27" t="e">
        <f t="shared" si="255"/>
        <v>#DIV/0!</v>
      </c>
      <c r="AB979" s="27" t="e">
        <f t="shared" si="256"/>
        <v>#DIV/0!</v>
      </c>
      <c r="AC979" t="e">
        <f t="shared" si="257"/>
        <v>#DIV/0!</v>
      </c>
      <c r="AD979" s="24">
        <f>'GT Data'!D981</f>
        <v>0</v>
      </c>
      <c r="AE979" s="25" t="e">
        <f t="shared" si="258"/>
        <v>#DIV/0!</v>
      </c>
      <c r="AF979" s="25" t="e">
        <f t="shared" si="259"/>
        <v>#DIV/0!</v>
      </c>
      <c r="AG979" s="25" t="e">
        <f t="shared" si="260"/>
        <v>#DIV/0!</v>
      </c>
      <c r="AH979" s="25">
        <v>0</v>
      </c>
      <c r="AI979" s="25">
        <v>0</v>
      </c>
      <c r="AJ979" s="25">
        <f t="shared" si="261"/>
        <v>0</v>
      </c>
      <c r="AK979" s="24">
        <f>'GT Data'!N981</f>
        <v>0</v>
      </c>
      <c r="AL979" s="25" t="e">
        <f t="shared" si="262"/>
        <v>#DIV/0!</v>
      </c>
      <c r="AM979" s="25" t="e">
        <f t="shared" si="263"/>
        <v>#DIV/0!</v>
      </c>
      <c r="AN979" s="25" t="e">
        <f t="shared" si="264"/>
        <v>#DIV/0!</v>
      </c>
      <c r="AO979" s="25">
        <v>0</v>
      </c>
      <c r="AP979" s="25">
        <v>0</v>
      </c>
      <c r="AQ979" s="25" t="e">
        <f t="shared" si="265"/>
        <v>#DIV/0!</v>
      </c>
    </row>
    <row r="980" spans="1:43" x14ac:dyDescent="0.3">
      <c r="A980">
        <f>'Calculated Tab Properties'!A980</f>
        <v>0</v>
      </c>
      <c r="B980">
        <f>'Calculated Tab Properties'!B980</f>
        <v>0</v>
      </c>
      <c r="C980">
        <f>'Calculated Tab Properties'!C980</f>
        <v>0</v>
      </c>
      <c r="D980">
        <f>'Calculated Tab Properties'!D980</f>
        <v>0</v>
      </c>
      <c r="E980">
        <f>'Calculated Tab Properties'!E980</f>
        <v>0</v>
      </c>
      <c r="F980">
        <f>'Calculated Tab Properties'!F980</f>
        <v>0</v>
      </c>
      <c r="G980">
        <f>'Calculated Tab Properties'!G980</f>
        <v>0</v>
      </c>
      <c r="H980">
        <f>'Calculated Tab Properties'!H980</f>
        <v>0</v>
      </c>
      <c r="I980">
        <f>'Calculated Tab Properties'!I980</f>
        <v>0</v>
      </c>
      <c r="J980" s="20" t="e">
        <f>'Calculated Tab Properties'!J980</f>
        <v>#DIV/0!</v>
      </c>
      <c r="K980">
        <v>0</v>
      </c>
      <c r="L980">
        <v>0</v>
      </c>
      <c r="M980">
        <v>0</v>
      </c>
      <c r="N980">
        <v>0</v>
      </c>
      <c r="O980" s="27">
        <f>'Calculated Tab Properties'!O980</f>
        <v>0</v>
      </c>
      <c r="P980" s="27">
        <f>'Calculated Tab Properties'!P980</f>
        <v>0</v>
      </c>
      <c r="Q980">
        <f>'Calculated Tab Properties'!Q980</f>
        <v>-300</v>
      </c>
      <c r="R980" t="e">
        <f>'Calculated Tab Properties'!R980</f>
        <v>#DIV/0!</v>
      </c>
      <c r="T980" s="1">
        <v>0</v>
      </c>
      <c r="U980" s="1">
        <v>0</v>
      </c>
      <c r="V980">
        <f>T980*'GEOMETRIC INPUTS'!S980</f>
        <v>0</v>
      </c>
      <c r="W980">
        <v>979</v>
      </c>
      <c r="X980">
        <f t="shared" si="252"/>
        <v>0</v>
      </c>
      <c r="Y980">
        <f t="shared" si="253"/>
        <v>0</v>
      </c>
      <c r="Z980" s="27" t="e">
        <f t="shared" si="254"/>
        <v>#DIV/0!</v>
      </c>
      <c r="AA980" s="27" t="e">
        <f t="shared" si="255"/>
        <v>#DIV/0!</v>
      </c>
      <c r="AB980" s="27" t="e">
        <f t="shared" si="256"/>
        <v>#DIV/0!</v>
      </c>
      <c r="AC980" t="e">
        <f t="shared" si="257"/>
        <v>#DIV/0!</v>
      </c>
      <c r="AD980" s="24">
        <f>'GT Data'!D982</f>
        <v>0</v>
      </c>
      <c r="AE980" s="25" t="e">
        <f t="shared" si="258"/>
        <v>#DIV/0!</v>
      </c>
      <c r="AF980" s="25" t="e">
        <f t="shared" si="259"/>
        <v>#DIV/0!</v>
      </c>
      <c r="AG980" s="25" t="e">
        <f t="shared" si="260"/>
        <v>#DIV/0!</v>
      </c>
      <c r="AH980" s="25">
        <v>0</v>
      </c>
      <c r="AI980" s="25">
        <v>0</v>
      </c>
      <c r="AJ980" s="25">
        <f t="shared" si="261"/>
        <v>0</v>
      </c>
      <c r="AK980" s="24">
        <f>'GT Data'!N982</f>
        <v>0</v>
      </c>
      <c r="AL980" s="25" t="e">
        <f t="shared" si="262"/>
        <v>#DIV/0!</v>
      </c>
      <c r="AM980" s="25" t="e">
        <f t="shared" si="263"/>
        <v>#DIV/0!</v>
      </c>
      <c r="AN980" s="25" t="e">
        <f t="shared" si="264"/>
        <v>#DIV/0!</v>
      </c>
      <c r="AO980" s="25">
        <v>0</v>
      </c>
      <c r="AP980" s="25">
        <v>0</v>
      </c>
      <c r="AQ980" s="25" t="e">
        <f t="shared" si="265"/>
        <v>#DIV/0!</v>
      </c>
    </row>
    <row r="981" spans="1:43" x14ac:dyDescent="0.3">
      <c r="A981">
        <f>'Calculated Tab Properties'!A981</f>
        <v>0</v>
      </c>
      <c r="B981">
        <f>'Calculated Tab Properties'!B981</f>
        <v>0</v>
      </c>
      <c r="C981">
        <f>'Calculated Tab Properties'!C981</f>
        <v>0</v>
      </c>
      <c r="D981">
        <f>'Calculated Tab Properties'!D981</f>
        <v>0</v>
      </c>
      <c r="E981">
        <f>'Calculated Tab Properties'!E981</f>
        <v>0</v>
      </c>
      <c r="F981">
        <f>'Calculated Tab Properties'!F981</f>
        <v>0</v>
      </c>
      <c r="G981">
        <f>'Calculated Tab Properties'!G981</f>
        <v>0</v>
      </c>
      <c r="H981">
        <f>'Calculated Tab Properties'!H981</f>
        <v>0</v>
      </c>
      <c r="I981">
        <f>'Calculated Tab Properties'!I981</f>
        <v>0</v>
      </c>
      <c r="J981" s="20" t="e">
        <f>'Calculated Tab Properties'!J981</f>
        <v>#DIV/0!</v>
      </c>
      <c r="K981">
        <v>0</v>
      </c>
      <c r="L981">
        <v>0</v>
      </c>
      <c r="M981">
        <v>0</v>
      </c>
      <c r="N981">
        <v>0</v>
      </c>
      <c r="O981" s="27">
        <f>'Calculated Tab Properties'!O981</f>
        <v>0</v>
      </c>
      <c r="P981" s="27">
        <f>'Calculated Tab Properties'!P981</f>
        <v>0</v>
      </c>
      <c r="Q981">
        <f>'Calculated Tab Properties'!Q981</f>
        <v>-300</v>
      </c>
      <c r="R981" t="e">
        <f>'Calculated Tab Properties'!R981</f>
        <v>#DIV/0!</v>
      </c>
      <c r="T981" s="1">
        <v>0</v>
      </c>
      <c r="U981" s="1">
        <v>0</v>
      </c>
      <c r="V981">
        <f>T981*'GEOMETRIC INPUTS'!S981</f>
        <v>0</v>
      </c>
      <c r="W981">
        <v>980</v>
      </c>
      <c r="X981">
        <f t="shared" si="252"/>
        <v>0</v>
      </c>
      <c r="Y981">
        <f t="shared" si="253"/>
        <v>0</v>
      </c>
      <c r="Z981" s="27" t="e">
        <f t="shared" si="254"/>
        <v>#DIV/0!</v>
      </c>
      <c r="AA981" s="27" t="e">
        <f t="shared" si="255"/>
        <v>#DIV/0!</v>
      </c>
      <c r="AB981" s="27" t="e">
        <f t="shared" si="256"/>
        <v>#DIV/0!</v>
      </c>
      <c r="AC981" t="e">
        <f t="shared" si="257"/>
        <v>#DIV/0!</v>
      </c>
      <c r="AD981" s="24">
        <f>'GT Data'!D983</f>
        <v>0</v>
      </c>
      <c r="AE981" s="25" t="e">
        <f t="shared" si="258"/>
        <v>#DIV/0!</v>
      </c>
      <c r="AF981" s="25" t="e">
        <f t="shared" si="259"/>
        <v>#DIV/0!</v>
      </c>
      <c r="AG981" s="25" t="e">
        <f t="shared" si="260"/>
        <v>#DIV/0!</v>
      </c>
      <c r="AH981" s="25">
        <v>0</v>
      </c>
      <c r="AI981" s="25">
        <v>0</v>
      </c>
      <c r="AJ981" s="25">
        <f t="shared" si="261"/>
        <v>0</v>
      </c>
      <c r="AK981" s="24">
        <f>'GT Data'!N983</f>
        <v>0</v>
      </c>
      <c r="AL981" s="25" t="e">
        <f t="shared" si="262"/>
        <v>#DIV/0!</v>
      </c>
      <c r="AM981" s="25" t="e">
        <f t="shared" si="263"/>
        <v>#DIV/0!</v>
      </c>
      <c r="AN981" s="25" t="e">
        <f t="shared" si="264"/>
        <v>#DIV/0!</v>
      </c>
      <c r="AO981" s="25">
        <v>0</v>
      </c>
      <c r="AP981" s="25">
        <v>0</v>
      </c>
      <c r="AQ981" s="25" t="e">
        <f t="shared" si="265"/>
        <v>#DIV/0!</v>
      </c>
    </row>
    <row r="982" spans="1:43" x14ac:dyDescent="0.3">
      <c r="A982">
        <f>'Calculated Tab Properties'!A982</f>
        <v>0</v>
      </c>
      <c r="B982">
        <f>'Calculated Tab Properties'!B982</f>
        <v>0</v>
      </c>
      <c r="C982">
        <f>'Calculated Tab Properties'!C982</f>
        <v>0</v>
      </c>
      <c r="D982">
        <f>'Calculated Tab Properties'!D982</f>
        <v>0</v>
      </c>
      <c r="E982">
        <f>'Calculated Tab Properties'!E982</f>
        <v>0</v>
      </c>
      <c r="F982">
        <f>'Calculated Tab Properties'!F982</f>
        <v>0</v>
      </c>
      <c r="G982">
        <f>'Calculated Tab Properties'!G982</f>
        <v>0</v>
      </c>
      <c r="H982">
        <f>'Calculated Tab Properties'!H982</f>
        <v>0</v>
      </c>
      <c r="I982">
        <f>'Calculated Tab Properties'!I982</f>
        <v>0</v>
      </c>
      <c r="J982" s="20" t="e">
        <f>'Calculated Tab Properties'!J982</f>
        <v>#DIV/0!</v>
      </c>
      <c r="K982">
        <v>0</v>
      </c>
      <c r="L982">
        <v>0</v>
      </c>
      <c r="M982">
        <v>0</v>
      </c>
      <c r="N982">
        <v>0</v>
      </c>
      <c r="O982" s="27">
        <f>'Calculated Tab Properties'!O982</f>
        <v>0</v>
      </c>
      <c r="P982" s="27">
        <f>'Calculated Tab Properties'!P982</f>
        <v>0</v>
      </c>
      <c r="Q982">
        <f>'Calculated Tab Properties'!Q982</f>
        <v>-300</v>
      </c>
      <c r="R982" t="e">
        <f>'Calculated Tab Properties'!R982</f>
        <v>#DIV/0!</v>
      </c>
      <c r="T982" s="1">
        <v>0</v>
      </c>
      <c r="U982" s="1">
        <v>0</v>
      </c>
      <c r="V982">
        <f>T982*'GEOMETRIC INPUTS'!S982</f>
        <v>0</v>
      </c>
      <c r="W982">
        <v>981</v>
      </c>
      <c r="X982">
        <f t="shared" si="252"/>
        <v>0</v>
      </c>
      <c r="Y982">
        <f t="shared" si="253"/>
        <v>0</v>
      </c>
      <c r="Z982" s="27" t="e">
        <f t="shared" si="254"/>
        <v>#DIV/0!</v>
      </c>
      <c r="AA982" s="27" t="e">
        <f t="shared" si="255"/>
        <v>#DIV/0!</v>
      </c>
      <c r="AB982" s="27" t="e">
        <f t="shared" si="256"/>
        <v>#DIV/0!</v>
      </c>
      <c r="AC982" t="e">
        <f t="shared" si="257"/>
        <v>#DIV/0!</v>
      </c>
      <c r="AD982" s="24">
        <f>'GT Data'!D984</f>
        <v>0</v>
      </c>
      <c r="AE982" s="25" t="e">
        <f t="shared" si="258"/>
        <v>#DIV/0!</v>
      </c>
      <c r="AF982" s="25" t="e">
        <f t="shared" si="259"/>
        <v>#DIV/0!</v>
      </c>
      <c r="AG982" s="25" t="e">
        <f t="shared" si="260"/>
        <v>#DIV/0!</v>
      </c>
      <c r="AH982" s="25">
        <v>0</v>
      </c>
      <c r="AI982" s="25">
        <v>0</v>
      </c>
      <c r="AJ982" s="25">
        <f t="shared" si="261"/>
        <v>0</v>
      </c>
      <c r="AK982" s="24">
        <f>'GT Data'!N984</f>
        <v>0</v>
      </c>
      <c r="AL982" s="25" t="e">
        <f t="shared" si="262"/>
        <v>#DIV/0!</v>
      </c>
      <c r="AM982" s="25" t="e">
        <f t="shared" si="263"/>
        <v>#DIV/0!</v>
      </c>
      <c r="AN982" s="25" t="e">
        <f t="shared" si="264"/>
        <v>#DIV/0!</v>
      </c>
      <c r="AO982" s="25">
        <v>0</v>
      </c>
      <c r="AP982" s="25">
        <v>0</v>
      </c>
      <c r="AQ982" s="25" t="e">
        <f t="shared" si="265"/>
        <v>#DIV/0!</v>
      </c>
    </row>
    <row r="983" spans="1:43" x14ac:dyDescent="0.3">
      <c r="A983">
        <f>'Calculated Tab Properties'!A983</f>
        <v>0</v>
      </c>
      <c r="B983">
        <f>'Calculated Tab Properties'!B983</f>
        <v>0</v>
      </c>
      <c r="C983">
        <f>'Calculated Tab Properties'!C983</f>
        <v>0</v>
      </c>
      <c r="D983">
        <f>'Calculated Tab Properties'!D983</f>
        <v>0</v>
      </c>
      <c r="E983">
        <f>'Calculated Tab Properties'!E983</f>
        <v>0</v>
      </c>
      <c r="F983">
        <f>'Calculated Tab Properties'!F983</f>
        <v>0</v>
      </c>
      <c r="G983">
        <f>'Calculated Tab Properties'!G983</f>
        <v>0</v>
      </c>
      <c r="H983">
        <f>'Calculated Tab Properties'!H983</f>
        <v>0</v>
      </c>
      <c r="I983">
        <f>'Calculated Tab Properties'!I983</f>
        <v>0</v>
      </c>
      <c r="J983" s="20" t="e">
        <f>'Calculated Tab Properties'!J983</f>
        <v>#DIV/0!</v>
      </c>
      <c r="K983">
        <v>0</v>
      </c>
      <c r="L983">
        <v>0</v>
      </c>
      <c r="M983">
        <v>0</v>
      </c>
      <c r="N983">
        <v>0</v>
      </c>
      <c r="O983" s="27">
        <f>'Calculated Tab Properties'!O983</f>
        <v>0</v>
      </c>
      <c r="P983" s="27">
        <f>'Calculated Tab Properties'!P983</f>
        <v>0</v>
      </c>
      <c r="Q983">
        <f>'Calculated Tab Properties'!Q983</f>
        <v>-300</v>
      </c>
      <c r="R983" t="e">
        <f>'Calculated Tab Properties'!R983</f>
        <v>#DIV/0!</v>
      </c>
      <c r="T983" s="1">
        <v>0</v>
      </c>
      <c r="U983" s="1">
        <v>0</v>
      </c>
      <c r="V983">
        <f>T983*'GEOMETRIC INPUTS'!S983</f>
        <v>0</v>
      </c>
      <c r="W983">
        <v>982</v>
      </c>
      <c r="X983">
        <f t="shared" si="252"/>
        <v>0</v>
      </c>
      <c r="Y983">
        <f t="shared" si="253"/>
        <v>0</v>
      </c>
      <c r="Z983" s="27" t="e">
        <f t="shared" si="254"/>
        <v>#DIV/0!</v>
      </c>
      <c r="AA983" s="27" t="e">
        <f t="shared" si="255"/>
        <v>#DIV/0!</v>
      </c>
      <c r="AB983" s="27" t="e">
        <f t="shared" si="256"/>
        <v>#DIV/0!</v>
      </c>
      <c r="AC983" t="e">
        <f t="shared" si="257"/>
        <v>#DIV/0!</v>
      </c>
      <c r="AD983" s="24">
        <f>'GT Data'!D985</f>
        <v>0</v>
      </c>
      <c r="AE983" s="25" t="e">
        <f t="shared" si="258"/>
        <v>#DIV/0!</v>
      </c>
      <c r="AF983" s="25" t="e">
        <f t="shared" si="259"/>
        <v>#DIV/0!</v>
      </c>
      <c r="AG983" s="25" t="e">
        <f t="shared" si="260"/>
        <v>#DIV/0!</v>
      </c>
      <c r="AH983" s="25">
        <v>0</v>
      </c>
      <c r="AI983" s="25">
        <v>0</v>
      </c>
      <c r="AJ983" s="25">
        <f t="shared" si="261"/>
        <v>0</v>
      </c>
      <c r="AK983" s="24">
        <f>'GT Data'!N985</f>
        <v>0</v>
      </c>
      <c r="AL983" s="25" t="e">
        <f t="shared" si="262"/>
        <v>#DIV/0!</v>
      </c>
      <c r="AM983" s="25" t="e">
        <f t="shared" si="263"/>
        <v>#DIV/0!</v>
      </c>
      <c r="AN983" s="25" t="e">
        <f t="shared" si="264"/>
        <v>#DIV/0!</v>
      </c>
      <c r="AO983" s="25">
        <v>0</v>
      </c>
      <c r="AP983" s="25">
        <v>0</v>
      </c>
      <c r="AQ983" s="25" t="e">
        <f t="shared" si="265"/>
        <v>#DIV/0!</v>
      </c>
    </row>
    <row r="984" spans="1:43" x14ac:dyDescent="0.3">
      <c r="A984">
        <f>'Calculated Tab Properties'!A984</f>
        <v>0</v>
      </c>
      <c r="B984">
        <f>'Calculated Tab Properties'!B984</f>
        <v>0</v>
      </c>
      <c r="C984">
        <f>'Calculated Tab Properties'!C984</f>
        <v>0</v>
      </c>
      <c r="D984">
        <f>'Calculated Tab Properties'!D984</f>
        <v>0</v>
      </c>
      <c r="E984">
        <f>'Calculated Tab Properties'!E984</f>
        <v>0</v>
      </c>
      <c r="F984">
        <f>'Calculated Tab Properties'!F984</f>
        <v>0</v>
      </c>
      <c r="G984">
        <f>'Calculated Tab Properties'!G984</f>
        <v>0</v>
      </c>
      <c r="H984">
        <f>'Calculated Tab Properties'!H984</f>
        <v>0</v>
      </c>
      <c r="I984">
        <f>'Calculated Tab Properties'!I984</f>
        <v>0</v>
      </c>
      <c r="J984" s="20" t="e">
        <f>'Calculated Tab Properties'!J984</f>
        <v>#DIV/0!</v>
      </c>
      <c r="K984">
        <v>0</v>
      </c>
      <c r="L984">
        <v>0</v>
      </c>
      <c r="M984">
        <v>0</v>
      </c>
      <c r="N984">
        <v>0</v>
      </c>
      <c r="O984" s="27">
        <f>'Calculated Tab Properties'!O984</f>
        <v>0</v>
      </c>
      <c r="P984" s="27">
        <f>'Calculated Tab Properties'!P984</f>
        <v>0</v>
      </c>
      <c r="Q984">
        <f>'Calculated Tab Properties'!Q984</f>
        <v>-300</v>
      </c>
      <c r="R984" t="e">
        <f>'Calculated Tab Properties'!R984</f>
        <v>#DIV/0!</v>
      </c>
      <c r="T984" s="1">
        <v>0</v>
      </c>
      <c r="U984" s="1">
        <v>0</v>
      </c>
      <c r="V984">
        <f>T984*'GEOMETRIC INPUTS'!S984</f>
        <v>0</v>
      </c>
      <c r="W984">
        <v>983</v>
      </c>
      <c r="X984">
        <f t="shared" si="252"/>
        <v>0</v>
      </c>
      <c r="Y984">
        <f t="shared" si="253"/>
        <v>0</v>
      </c>
      <c r="Z984" s="27" t="e">
        <f t="shared" si="254"/>
        <v>#DIV/0!</v>
      </c>
      <c r="AA984" s="27" t="e">
        <f t="shared" si="255"/>
        <v>#DIV/0!</v>
      </c>
      <c r="AB984" s="27" t="e">
        <f t="shared" si="256"/>
        <v>#DIV/0!</v>
      </c>
      <c r="AC984" t="e">
        <f t="shared" si="257"/>
        <v>#DIV/0!</v>
      </c>
      <c r="AD984" s="24">
        <f>'GT Data'!D986</f>
        <v>0</v>
      </c>
      <c r="AE984" s="25" t="e">
        <f t="shared" si="258"/>
        <v>#DIV/0!</v>
      </c>
      <c r="AF984" s="25" t="e">
        <f t="shared" si="259"/>
        <v>#DIV/0!</v>
      </c>
      <c r="AG984" s="25" t="e">
        <f t="shared" si="260"/>
        <v>#DIV/0!</v>
      </c>
      <c r="AH984" s="25">
        <v>0</v>
      </c>
      <c r="AI984" s="25">
        <v>0</v>
      </c>
      <c r="AJ984" s="25">
        <f t="shared" si="261"/>
        <v>0</v>
      </c>
      <c r="AK984" s="24">
        <f>'GT Data'!N986</f>
        <v>0</v>
      </c>
      <c r="AL984" s="25" t="e">
        <f t="shared" si="262"/>
        <v>#DIV/0!</v>
      </c>
      <c r="AM984" s="25" t="e">
        <f t="shared" si="263"/>
        <v>#DIV/0!</v>
      </c>
      <c r="AN984" s="25" t="e">
        <f t="shared" si="264"/>
        <v>#DIV/0!</v>
      </c>
      <c r="AO984" s="25">
        <v>0</v>
      </c>
      <c r="AP984" s="25">
        <v>0</v>
      </c>
      <c r="AQ984" s="25" t="e">
        <f t="shared" si="265"/>
        <v>#DIV/0!</v>
      </c>
    </row>
    <row r="985" spans="1:43" x14ac:dyDescent="0.3">
      <c r="A985">
        <f>'Calculated Tab Properties'!A985</f>
        <v>0</v>
      </c>
      <c r="B985">
        <f>'Calculated Tab Properties'!B985</f>
        <v>0</v>
      </c>
      <c r="C985">
        <f>'Calculated Tab Properties'!C985</f>
        <v>0</v>
      </c>
      <c r="D985">
        <f>'Calculated Tab Properties'!D985</f>
        <v>0</v>
      </c>
      <c r="E985">
        <f>'Calculated Tab Properties'!E985</f>
        <v>0</v>
      </c>
      <c r="F985">
        <f>'Calculated Tab Properties'!F985</f>
        <v>0</v>
      </c>
      <c r="G985">
        <f>'Calculated Tab Properties'!G985</f>
        <v>0</v>
      </c>
      <c r="H985">
        <f>'Calculated Tab Properties'!H985</f>
        <v>0</v>
      </c>
      <c r="I985">
        <f>'Calculated Tab Properties'!I985</f>
        <v>0</v>
      </c>
      <c r="J985" s="20" t="e">
        <f>'Calculated Tab Properties'!J985</f>
        <v>#DIV/0!</v>
      </c>
      <c r="K985">
        <v>0</v>
      </c>
      <c r="L985">
        <v>0</v>
      </c>
      <c r="M985">
        <v>0</v>
      </c>
      <c r="N985">
        <v>0</v>
      </c>
      <c r="O985" s="27">
        <f>'Calculated Tab Properties'!O985</f>
        <v>0</v>
      </c>
      <c r="P985" s="27">
        <f>'Calculated Tab Properties'!P985</f>
        <v>0</v>
      </c>
      <c r="Q985">
        <f>'Calculated Tab Properties'!Q985</f>
        <v>-300</v>
      </c>
      <c r="R985" t="e">
        <f>'Calculated Tab Properties'!R985</f>
        <v>#DIV/0!</v>
      </c>
      <c r="T985" s="1">
        <v>0</v>
      </c>
      <c r="U985" s="1">
        <v>0</v>
      </c>
      <c r="V985">
        <f>T985*'GEOMETRIC INPUTS'!S985</f>
        <v>0</v>
      </c>
      <c r="W985">
        <v>984</v>
      </c>
      <c r="X985">
        <f t="shared" si="252"/>
        <v>0</v>
      </c>
      <c r="Y985">
        <f t="shared" si="253"/>
        <v>0</v>
      </c>
      <c r="Z985" s="27" t="e">
        <f t="shared" si="254"/>
        <v>#DIV/0!</v>
      </c>
      <c r="AA985" s="27" t="e">
        <f t="shared" si="255"/>
        <v>#DIV/0!</v>
      </c>
      <c r="AB985" s="27" t="e">
        <f t="shared" si="256"/>
        <v>#DIV/0!</v>
      </c>
      <c r="AC985" t="e">
        <f t="shared" si="257"/>
        <v>#DIV/0!</v>
      </c>
      <c r="AD985" s="24">
        <f>'GT Data'!D987</f>
        <v>0</v>
      </c>
      <c r="AE985" s="25" t="e">
        <f t="shared" si="258"/>
        <v>#DIV/0!</v>
      </c>
      <c r="AF985" s="25" t="e">
        <f t="shared" si="259"/>
        <v>#DIV/0!</v>
      </c>
      <c r="AG985" s="25" t="e">
        <f t="shared" si="260"/>
        <v>#DIV/0!</v>
      </c>
      <c r="AH985" s="25">
        <v>0</v>
      </c>
      <c r="AI985" s="25">
        <v>0</v>
      </c>
      <c r="AJ985" s="25">
        <f t="shared" si="261"/>
        <v>0</v>
      </c>
      <c r="AK985" s="24">
        <f>'GT Data'!N987</f>
        <v>0</v>
      </c>
      <c r="AL985" s="25" t="e">
        <f t="shared" si="262"/>
        <v>#DIV/0!</v>
      </c>
      <c r="AM985" s="25" t="e">
        <f t="shared" si="263"/>
        <v>#DIV/0!</v>
      </c>
      <c r="AN985" s="25" t="e">
        <f t="shared" si="264"/>
        <v>#DIV/0!</v>
      </c>
      <c r="AO985" s="25">
        <v>0</v>
      </c>
      <c r="AP985" s="25">
        <v>0</v>
      </c>
      <c r="AQ985" s="25" t="e">
        <f t="shared" si="265"/>
        <v>#DIV/0!</v>
      </c>
    </row>
    <row r="986" spans="1:43" x14ac:dyDescent="0.3">
      <c r="A986">
        <f>'Calculated Tab Properties'!A986</f>
        <v>0</v>
      </c>
      <c r="B986">
        <f>'Calculated Tab Properties'!B986</f>
        <v>0</v>
      </c>
      <c r="C986">
        <f>'Calculated Tab Properties'!C986</f>
        <v>0</v>
      </c>
      <c r="D986">
        <f>'Calculated Tab Properties'!D986</f>
        <v>0</v>
      </c>
      <c r="E986">
        <f>'Calculated Tab Properties'!E986</f>
        <v>0</v>
      </c>
      <c r="F986">
        <f>'Calculated Tab Properties'!F986</f>
        <v>0</v>
      </c>
      <c r="G986">
        <f>'Calculated Tab Properties'!G986</f>
        <v>0</v>
      </c>
      <c r="H986">
        <f>'Calculated Tab Properties'!H986</f>
        <v>0</v>
      </c>
      <c r="I986">
        <f>'Calculated Tab Properties'!I986</f>
        <v>0</v>
      </c>
      <c r="J986" s="20" t="e">
        <f>'Calculated Tab Properties'!J986</f>
        <v>#DIV/0!</v>
      </c>
      <c r="K986">
        <v>0</v>
      </c>
      <c r="L986">
        <v>0</v>
      </c>
      <c r="M986">
        <v>0</v>
      </c>
      <c r="N986">
        <v>0</v>
      </c>
      <c r="O986" s="27">
        <f>'Calculated Tab Properties'!O986</f>
        <v>0</v>
      </c>
      <c r="P986" s="27">
        <f>'Calculated Tab Properties'!P986</f>
        <v>0</v>
      </c>
      <c r="Q986">
        <f>'Calculated Tab Properties'!Q986</f>
        <v>-300</v>
      </c>
      <c r="R986" t="e">
        <f>'Calculated Tab Properties'!R986</f>
        <v>#DIV/0!</v>
      </c>
      <c r="T986" s="1">
        <v>0</v>
      </c>
      <c r="U986" s="1">
        <v>0</v>
      </c>
      <c r="V986">
        <f>T986*'GEOMETRIC INPUTS'!S986</f>
        <v>0</v>
      </c>
      <c r="W986">
        <v>985</v>
      </c>
      <c r="X986">
        <f t="shared" si="252"/>
        <v>0</v>
      </c>
      <c r="Y986">
        <f t="shared" si="253"/>
        <v>0</v>
      </c>
      <c r="Z986" s="27" t="e">
        <f t="shared" si="254"/>
        <v>#DIV/0!</v>
      </c>
      <c r="AA986" s="27" t="e">
        <f t="shared" si="255"/>
        <v>#DIV/0!</v>
      </c>
      <c r="AB986" s="27" t="e">
        <f t="shared" si="256"/>
        <v>#DIV/0!</v>
      </c>
      <c r="AC986" t="e">
        <f t="shared" si="257"/>
        <v>#DIV/0!</v>
      </c>
      <c r="AD986" s="24">
        <f>'GT Data'!D988</f>
        <v>0</v>
      </c>
      <c r="AE986" s="25" t="e">
        <f t="shared" si="258"/>
        <v>#DIV/0!</v>
      </c>
      <c r="AF986" s="25" t="e">
        <f t="shared" si="259"/>
        <v>#DIV/0!</v>
      </c>
      <c r="AG986" s="25" t="e">
        <f t="shared" si="260"/>
        <v>#DIV/0!</v>
      </c>
      <c r="AH986" s="25">
        <v>0</v>
      </c>
      <c r="AI986" s="25">
        <v>0</v>
      </c>
      <c r="AJ986" s="25">
        <f t="shared" si="261"/>
        <v>0</v>
      </c>
      <c r="AK986" s="24">
        <f>'GT Data'!N988</f>
        <v>0</v>
      </c>
      <c r="AL986" s="25" t="e">
        <f t="shared" si="262"/>
        <v>#DIV/0!</v>
      </c>
      <c r="AM986" s="25" t="e">
        <f t="shared" si="263"/>
        <v>#DIV/0!</v>
      </c>
      <c r="AN986" s="25" t="e">
        <f t="shared" si="264"/>
        <v>#DIV/0!</v>
      </c>
      <c r="AO986" s="25">
        <v>0</v>
      </c>
      <c r="AP986" s="25">
        <v>0</v>
      </c>
      <c r="AQ986" s="25" t="e">
        <f t="shared" si="265"/>
        <v>#DIV/0!</v>
      </c>
    </row>
    <row r="987" spans="1:43" x14ac:dyDescent="0.3">
      <c r="A987">
        <f>'Calculated Tab Properties'!A987</f>
        <v>0</v>
      </c>
      <c r="B987">
        <f>'Calculated Tab Properties'!B987</f>
        <v>0</v>
      </c>
      <c r="C987">
        <f>'Calculated Tab Properties'!C987</f>
        <v>0</v>
      </c>
      <c r="D987">
        <f>'Calculated Tab Properties'!D987</f>
        <v>0</v>
      </c>
      <c r="E987">
        <f>'Calculated Tab Properties'!E987</f>
        <v>0</v>
      </c>
      <c r="F987">
        <f>'Calculated Tab Properties'!F987</f>
        <v>0</v>
      </c>
      <c r="G987">
        <f>'Calculated Tab Properties'!G987</f>
        <v>0</v>
      </c>
      <c r="H987">
        <f>'Calculated Tab Properties'!H987</f>
        <v>0</v>
      </c>
      <c r="I987">
        <f>'Calculated Tab Properties'!I987</f>
        <v>0</v>
      </c>
      <c r="J987" s="20" t="e">
        <f>'Calculated Tab Properties'!J987</f>
        <v>#DIV/0!</v>
      </c>
      <c r="K987">
        <v>0</v>
      </c>
      <c r="L987">
        <v>0</v>
      </c>
      <c r="M987">
        <v>0</v>
      </c>
      <c r="N987">
        <v>0</v>
      </c>
      <c r="O987" s="27">
        <f>'Calculated Tab Properties'!O987</f>
        <v>0</v>
      </c>
      <c r="P987" s="27">
        <f>'Calculated Tab Properties'!P987</f>
        <v>0</v>
      </c>
      <c r="Q987">
        <f>'Calculated Tab Properties'!Q987</f>
        <v>-300</v>
      </c>
      <c r="R987" t="e">
        <f>'Calculated Tab Properties'!R987</f>
        <v>#DIV/0!</v>
      </c>
      <c r="T987" s="1">
        <v>0</v>
      </c>
      <c r="U987" s="1">
        <v>0</v>
      </c>
      <c r="V987">
        <f>T987*'GEOMETRIC INPUTS'!S987</f>
        <v>0</v>
      </c>
      <c r="W987">
        <v>986</v>
      </c>
      <c r="X987">
        <f t="shared" si="252"/>
        <v>0</v>
      </c>
      <c r="Y987">
        <f t="shared" si="253"/>
        <v>0</v>
      </c>
      <c r="Z987" s="27" t="e">
        <f t="shared" si="254"/>
        <v>#DIV/0!</v>
      </c>
      <c r="AA987" s="27" t="e">
        <f t="shared" si="255"/>
        <v>#DIV/0!</v>
      </c>
      <c r="AB987" s="27" t="e">
        <f t="shared" si="256"/>
        <v>#DIV/0!</v>
      </c>
      <c r="AC987" t="e">
        <f t="shared" si="257"/>
        <v>#DIV/0!</v>
      </c>
      <c r="AD987" s="24">
        <f>'GT Data'!D989</f>
        <v>0</v>
      </c>
      <c r="AE987" s="25" t="e">
        <f t="shared" si="258"/>
        <v>#DIV/0!</v>
      </c>
      <c r="AF987" s="25" t="e">
        <f t="shared" si="259"/>
        <v>#DIV/0!</v>
      </c>
      <c r="AG987" s="25" t="e">
        <f t="shared" si="260"/>
        <v>#DIV/0!</v>
      </c>
      <c r="AH987" s="25">
        <v>0</v>
      </c>
      <c r="AI987" s="25">
        <v>0</v>
      </c>
      <c r="AJ987" s="25">
        <f t="shared" si="261"/>
        <v>0</v>
      </c>
      <c r="AK987" s="24">
        <f>'GT Data'!N989</f>
        <v>0</v>
      </c>
      <c r="AL987" s="25" t="e">
        <f t="shared" si="262"/>
        <v>#DIV/0!</v>
      </c>
      <c r="AM987" s="25" t="e">
        <f t="shared" si="263"/>
        <v>#DIV/0!</v>
      </c>
      <c r="AN987" s="25" t="e">
        <f t="shared" si="264"/>
        <v>#DIV/0!</v>
      </c>
      <c r="AO987" s="25">
        <v>0</v>
      </c>
      <c r="AP987" s="25">
        <v>0</v>
      </c>
      <c r="AQ987" s="25" t="e">
        <f t="shared" si="265"/>
        <v>#DIV/0!</v>
      </c>
    </row>
    <row r="988" spans="1:43" x14ac:dyDescent="0.3">
      <c r="A988">
        <f>'Calculated Tab Properties'!A988</f>
        <v>0</v>
      </c>
      <c r="B988">
        <f>'Calculated Tab Properties'!B988</f>
        <v>0</v>
      </c>
      <c r="C988">
        <f>'Calculated Tab Properties'!C988</f>
        <v>0</v>
      </c>
      <c r="D988">
        <f>'Calculated Tab Properties'!D988</f>
        <v>0</v>
      </c>
      <c r="E988">
        <f>'Calculated Tab Properties'!E988</f>
        <v>0</v>
      </c>
      <c r="F988">
        <f>'Calculated Tab Properties'!F988</f>
        <v>0</v>
      </c>
      <c r="G988">
        <f>'Calculated Tab Properties'!G988</f>
        <v>0</v>
      </c>
      <c r="H988">
        <f>'Calculated Tab Properties'!H988</f>
        <v>0</v>
      </c>
      <c r="I988">
        <f>'Calculated Tab Properties'!I988</f>
        <v>0</v>
      </c>
      <c r="J988" s="20" t="e">
        <f>'Calculated Tab Properties'!J988</f>
        <v>#DIV/0!</v>
      </c>
      <c r="K988">
        <v>0</v>
      </c>
      <c r="L988">
        <v>0</v>
      </c>
      <c r="M988">
        <v>0</v>
      </c>
      <c r="N988">
        <v>0</v>
      </c>
      <c r="O988" s="27">
        <f>'Calculated Tab Properties'!O988</f>
        <v>0</v>
      </c>
      <c r="P988" s="27">
        <f>'Calculated Tab Properties'!P988</f>
        <v>0</v>
      </c>
      <c r="Q988">
        <f>'Calculated Tab Properties'!Q988</f>
        <v>-300</v>
      </c>
      <c r="R988" t="e">
        <f>'Calculated Tab Properties'!R988</f>
        <v>#DIV/0!</v>
      </c>
      <c r="T988" s="1">
        <v>0</v>
      </c>
      <c r="U988" s="1">
        <v>0</v>
      </c>
      <c r="V988">
        <f>T988*'GEOMETRIC INPUTS'!S988</f>
        <v>0</v>
      </c>
      <c r="W988">
        <v>987</v>
      </c>
      <c r="X988">
        <f t="shared" si="252"/>
        <v>0</v>
      </c>
      <c r="Y988">
        <f t="shared" si="253"/>
        <v>0</v>
      </c>
      <c r="Z988" s="27" t="e">
        <f t="shared" si="254"/>
        <v>#DIV/0!</v>
      </c>
      <c r="AA988" s="27" t="e">
        <f t="shared" si="255"/>
        <v>#DIV/0!</v>
      </c>
      <c r="AB988" s="27" t="e">
        <f t="shared" si="256"/>
        <v>#DIV/0!</v>
      </c>
      <c r="AC988" t="e">
        <f t="shared" si="257"/>
        <v>#DIV/0!</v>
      </c>
      <c r="AD988" s="24">
        <f>'GT Data'!D990</f>
        <v>0</v>
      </c>
      <c r="AE988" s="25" t="e">
        <f t="shared" si="258"/>
        <v>#DIV/0!</v>
      </c>
      <c r="AF988" s="25" t="e">
        <f t="shared" si="259"/>
        <v>#DIV/0!</v>
      </c>
      <c r="AG988" s="25" t="e">
        <f t="shared" si="260"/>
        <v>#DIV/0!</v>
      </c>
      <c r="AH988" s="25">
        <v>0</v>
      </c>
      <c r="AI988" s="25">
        <v>0</v>
      </c>
      <c r="AJ988" s="25">
        <f t="shared" si="261"/>
        <v>0</v>
      </c>
      <c r="AK988" s="24">
        <f>'GT Data'!N990</f>
        <v>0</v>
      </c>
      <c r="AL988" s="25" t="e">
        <f t="shared" si="262"/>
        <v>#DIV/0!</v>
      </c>
      <c r="AM988" s="25" t="e">
        <f t="shared" si="263"/>
        <v>#DIV/0!</v>
      </c>
      <c r="AN988" s="25" t="e">
        <f t="shared" si="264"/>
        <v>#DIV/0!</v>
      </c>
      <c r="AO988" s="25">
        <v>0</v>
      </c>
      <c r="AP988" s="25">
        <v>0</v>
      </c>
      <c r="AQ988" s="25" t="e">
        <f t="shared" si="265"/>
        <v>#DIV/0!</v>
      </c>
    </row>
    <row r="989" spans="1:43" x14ac:dyDescent="0.3">
      <c r="A989">
        <f>'Calculated Tab Properties'!A989</f>
        <v>0</v>
      </c>
      <c r="B989">
        <f>'Calculated Tab Properties'!B989</f>
        <v>0</v>
      </c>
      <c r="C989">
        <f>'Calculated Tab Properties'!C989</f>
        <v>0</v>
      </c>
      <c r="D989">
        <f>'Calculated Tab Properties'!D989</f>
        <v>0</v>
      </c>
      <c r="E989">
        <f>'Calculated Tab Properties'!E989</f>
        <v>0</v>
      </c>
      <c r="F989">
        <f>'Calculated Tab Properties'!F989</f>
        <v>0</v>
      </c>
      <c r="G989">
        <f>'Calculated Tab Properties'!G989</f>
        <v>0</v>
      </c>
      <c r="H989">
        <f>'Calculated Tab Properties'!H989</f>
        <v>0</v>
      </c>
      <c r="I989">
        <f>'Calculated Tab Properties'!I989</f>
        <v>0</v>
      </c>
      <c r="J989" s="20" t="e">
        <f>'Calculated Tab Properties'!J989</f>
        <v>#DIV/0!</v>
      </c>
      <c r="K989">
        <v>0</v>
      </c>
      <c r="L989">
        <v>0</v>
      </c>
      <c r="M989">
        <v>0</v>
      </c>
      <c r="N989">
        <v>0</v>
      </c>
      <c r="O989" s="27">
        <f>'Calculated Tab Properties'!O989</f>
        <v>0</v>
      </c>
      <c r="P989" s="27">
        <f>'Calculated Tab Properties'!P989</f>
        <v>0</v>
      </c>
      <c r="Q989">
        <f>'Calculated Tab Properties'!Q989</f>
        <v>-300</v>
      </c>
      <c r="R989" t="e">
        <f>'Calculated Tab Properties'!R989</f>
        <v>#DIV/0!</v>
      </c>
      <c r="T989" s="1">
        <v>0</v>
      </c>
      <c r="U989" s="1">
        <v>0</v>
      </c>
      <c r="V989">
        <f>T989*'GEOMETRIC INPUTS'!S989</f>
        <v>0</v>
      </c>
      <c r="W989">
        <v>988</v>
      </c>
      <c r="X989">
        <f t="shared" si="252"/>
        <v>0</v>
      </c>
      <c r="Y989">
        <f t="shared" si="253"/>
        <v>0</v>
      </c>
      <c r="Z989" s="27" t="e">
        <f t="shared" si="254"/>
        <v>#DIV/0!</v>
      </c>
      <c r="AA989" s="27" t="e">
        <f t="shared" si="255"/>
        <v>#DIV/0!</v>
      </c>
      <c r="AB989" s="27" t="e">
        <f t="shared" si="256"/>
        <v>#DIV/0!</v>
      </c>
      <c r="AC989" t="e">
        <f t="shared" si="257"/>
        <v>#DIV/0!</v>
      </c>
      <c r="AD989" s="24">
        <f>'GT Data'!D991</f>
        <v>0</v>
      </c>
      <c r="AE989" s="25" t="e">
        <f t="shared" si="258"/>
        <v>#DIV/0!</v>
      </c>
      <c r="AF989" s="25" t="e">
        <f t="shared" si="259"/>
        <v>#DIV/0!</v>
      </c>
      <c r="AG989" s="25" t="e">
        <f t="shared" si="260"/>
        <v>#DIV/0!</v>
      </c>
      <c r="AH989" s="25">
        <v>0</v>
      </c>
      <c r="AI989" s="25">
        <v>0</v>
      </c>
      <c r="AJ989" s="25">
        <f t="shared" si="261"/>
        <v>0</v>
      </c>
      <c r="AK989" s="24">
        <f>'GT Data'!N991</f>
        <v>0</v>
      </c>
      <c r="AL989" s="25" t="e">
        <f t="shared" si="262"/>
        <v>#DIV/0!</v>
      </c>
      <c r="AM989" s="25" t="e">
        <f t="shared" si="263"/>
        <v>#DIV/0!</v>
      </c>
      <c r="AN989" s="25" t="e">
        <f t="shared" si="264"/>
        <v>#DIV/0!</v>
      </c>
      <c r="AO989" s="25">
        <v>0</v>
      </c>
      <c r="AP989" s="25">
        <v>0</v>
      </c>
      <c r="AQ989" s="25" t="e">
        <f t="shared" si="265"/>
        <v>#DIV/0!</v>
      </c>
    </row>
    <row r="990" spans="1:43" x14ac:dyDescent="0.3">
      <c r="A990">
        <f>'Calculated Tab Properties'!A990</f>
        <v>0</v>
      </c>
      <c r="B990">
        <f>'Calculated Tab Properties'!B990</f>
        <v>0</v>
      </c>
      <c r="C990">
        <f>'Calculated Tab Properties'!C990</f>
        <v>0</v>
      </c>
      <c r="D990">
        <f>'Calculated Tab Properties'!D990</f>
        <v>0</v>
      </c>
      <c r="E990">
        <f>'Calculated Tab Properties'!E990</f>
        <v>0</v>
      </c>
      <c r="F990">
        <f>'Calculated Tab Properties'!F990</f>
        <v>0</v>
      </c>
      <c r="G990">
        <f>'Calculated Tab Properties'!G990</f>
        <v>0</v>
      </c>
      <c r="H990">
        <f>'Calculated Tab Properties'!H990</f>
        <v>0</v>
      </c>
      <c r="I990">
        <f>'Calculated Tab Properties'!I990</f>
        <v>0</v>
      </c>
      <c r="J990" s="20" t="e">
        <f>'Calculated Tab Properties'!J990</f>
        <v>#DIV/0!</v>
      </c>
      <c r="K990">
        <v>0</v>
      </c>
      <c r="L990">
        <v>0</v>
      </c>
      <c r="M990">
        <v>0</v>
      </c>
      <c r="N990">
        <v>0</v>
      </c>
      <c r="O990" s="27">
        <f>'Calculated Tab Properties'!O990</f>
        <v>0</v>
      </c>
      <c r="P990" s="27">
        <f>'Calculated Tab Properties'!P990</f>
        <v>0</v>
      </c>
      <c r="Q990">
        <f>'Calculated Tab Properties'!Q990</f>
        <v>-300</v>
      </c>
      <c r="R990" t="e">
        <f>'Calculated Tab Properties'!R990</f>
        <v>#DIV/0!</v>
      </c>
      <c r="T990" s="1">
        <v>0</v>
      </c>
      <c r="U990" s="1">
        <v>0</v>
      </c>
      <c r="V990">
        <f>T990*'GEOMETRIC INPUTS'!S990</f>
        <v>0</v>
      </c>
      <c r="W990">
        <v>989</v>
      </c>
      <c r="X990">
        <f t="shared" si="252"/>
        <v>0</v>
      </c>
      <c r="Y990">
        <f t="shared" si="253"/>
        <v>0</v>
      </c>
      <c r="Z990" s="27" t="e">
        <f t="shared" si="254"/>
        <v>#DIV/0!</v>
      </c>
      <c r="AA990" s="27" t="e">
        <f t="shared" si="255"/>
        <v>#DIV/0!</v>
      </c>
      <c r="AB990" s="27" t="e">
        <f t="shared" si="256"/>
        <v>#DIV/0!</v>
      </c>
      <c r="AC990" t="e">
        <f t="shared" si="257"/>
        <v>#DIV/0!</v>
      </c>
      <c r="AD990" s="24">
        <f>'GT Data'!D992</f>
        <v>0</v>
      </c>
      <c r="AE990" s="25" t="e">
        <f t="shared" si="258"/>
        <v>#DIV/0!</v>
      </c>
      <c r="AF990" s="25" t="e">
        <f t="shared" si="259"/>
        <v>#DIV/0!</v>
      </c>
      <c r="AG990" s="25" t="e">
        <f t="shared" si="260"/>
        <v>#DIV/0!</v>
      </c>
      <c r="AH990" s="25">
        <v>0</v>
      </c>
      <c r="AI990" s="25">
        <v>0</v>
      </c>
      <c r="AJ990" s="25">
        <f t="shared" si="261"/>
        <v>0</v>
      </c>
      <c r="AK990" s="24">
        <f>'GT Data'!N992</f>
        <v>0</v>
      </c>
      <c r="AL990" s="25" t="e">
        <f t="shared" si="262"/>
        <v>#DIV/0!</v>
      </c>
      <c r="AM990" s="25" t="e">
        <f t="shared" si="263"/>
        <v>#DIV/0!</v>
      </c>
      <c r="AN990" s="25" t="e">
        <f t="shared" si="264"/>
        <v>#DIV/0!</v>
      </c>
      <c r="AO990" s="25">
        <v>0</v>
      </c>
      <c r="AP990" s="25">
        <v>0</v>
      </c>
      <c r="AQ990" s="25" t="e">
        <f t="shared" si="265"/>
        <v>#DIV/0!</v>
      </c>
    </row>
    <row r="991" spans="1:43" x14ac:dyDescent="0.3">
      <c r="A991">
        <f>'Calculated Tab Properties'!A991</f>
        <v>0</v>
      </c>
      <c r="B991">
        <f>'Calculated Tab Properties'!B991</f>
        <v>0</v>
      </c>
      <c r="C991">
        <f>'Calculated Tab Properties'!C991</f>
        <v>0</v>
      </c>
      <c r="D991">
        <f>'Calculated Tab Properties'!D991</f>
        <v>0</v>
      </c>
      <c r="E991">
        <f>'Calculated Tab Properties'!E991</f>
        <v>0</v>
      </c>
      <c r="F991">
        <f>'Calculated Tab Properties'!F991</f>
        <v>0</v>
      </c>
      <c r="G991">
        <f>'Calculated Tab Properties'!G991</f>
        <v>0</v>
      </c>
      <c r="H991">
        <f>'Calculated Tab Properties'!H991</f>
        <v>0</v>
      </c>
      <c r="I991">
        <f>'Calculated Tab Properties'!I991</f>
        <v>0</v>
      </c>
      <c r="J991" s="20" t="e">
        <f>'Calculated Tab Properties'!J991</f>
        <v>#DIV/0!</v>
      </c>
      <c r="K991">
        <v>0</v>
      </c>
      <c r="L991">
        <v>0</v>
      </c>
      <c r="M991">
        <v>0</v>
      </c>
      <c r="N991">
        <v>0</v>
      </c>
      <c r="O991" s="27">
        <f>'Calculated Tab Properties'!O991</f>
        <v>0</v>
      </c>
      <c r="P991" s="27">
        <f>'Calculated Tab Properties'!P991</f>
        <v>0</v>
      </c>
      <c r="Q991">
        <f>'Calculated Tab Properties'!Q991</f>
        <v>-300</v>
      </c>
      <c r="R991" t="e">
        <f>'Calculated Tab Properties'!R991</f>
        <v>#DIV/0!</v>
      </c>
      <c r="T991" s="1">
        <v>0</v>
      </c>
      <c r="U991" s="1">
        <v>0</v>
      </c>
      <c r="V991">
        <f>T991*'GEOMETRIC INPUTS'!S991</f>
        <v>0</v>
      </c>
      <c r="W991">
        <v>990</v>
      </c>
      <c r="X991">
        <f t="shared" si="252"/>
        <v>0</v>
      </c>
      <c r="Y991">
        <f t="shared" si="253"/>
        <v>0</v>
      </c>
      <c r="Z991" s="27" t="e">
        <f t="shared" si="254"/>
        <v>#DIV/0!</v>
      </c>
      <c r="AA991" s="27" t="e">
        <f t="shared" si="255"/>
        <v>#DIV/0!</v>
      </c>
      <c r="AB991" s="27" t="e">
        <f t="shared" si="256"/>
        <v>#DIV/0!</v>
      </c>
      <c r="AC991" t="e">
        <f t="shared" si="257"/>
        <v>#DIV/0!</v>
      </c>
      <c r="AD991" s="24">
        <f>'GT Data'!D993</f>
        <v>0</v>
      </c>
      <c r="AE991" s="25" t="e">
        <f t="shared" si="258"/>
        <v>#DIV/0!</v>
      </c>
      <c r="AF991" s="25" t="e">
        <f t="shared" si="259"/>
        <v>#DIV/0!</v>
      </c>
      <c r="AG991" s="25" t="e">
        <f t="shared" si="260"/>
        <v>#DIV/0!</v>
      </c>
      <c r="AH991" s="25">
        <v>0</v>
      </c>
      <c r="AI991" s="25">
        <v>0</v>
      </c>
      <c r="AJ991" s="25">
        <f t="shared" si="261"/>
        <v>0</v>
      </c>
      <c r="AK991" s="24">
        <f>'GT Data'!N993</f>
        <v>0</v>
      </c>
      <c r="AL991" s="25" t="e">
        <f t="shared" si="262"/>
        <v>#DIV/0!</v>
      </c>
      <c r="AM991" s="25" t="e">
        <f t="shared" si="263"/>
        <v>#DIV/0!</v>
      </c>
      <c r="AN991" s="25" t="e">
        <f t="shared" si="264"/>
        <v>#DIV/0!</v>
      </c>
      <c r="AO991" s="25">
        <v>0</v>
      </c>
      <c r="AP991" s="25">
        <v>0</v>
      </c>
      <c r="AQ991" s="25" t="e">
        <f t="shared" si="265"/>
        <v>#DIV/0!</v>
      </c>
    </row>
    <row r="992" spans="1:43" x14ac:dyDescent="0.3">
      <c r="A992">
        <f>'Calculated Tab Properties'!A992</f>
        <v>0</v>
      </c>
      <c r="B992">
        <f>'Calculated Tab Properties'!B992</f>
        <v>0</v>
      </c>
      <c r="C992">
        <f>'Calculated Tab Properties'!C992</f>
        <v>0</v>
      </c>
      <c r="D992">
        <f>'Calculated Tab Properties'!D992</f>
        <v>0</v>
      </c>
      <c r="E992">
        <f>'Calculated Tab Properties'!E992</f>
        <v>0</v>
      </c>
      <c r="F992">
        <f>'Calculated Tab Properties'!F992</f>
        <v>0</v>
      </c>
      <c r="G992">
        <f>'Calculated Tab Properties'!G992</f>
        <v>0</v>
      </c>
      <c r="H992">
        <f>'Calculated Tab Properties'!H992</f>
        <v>0</v>
      </c>
      <c r="I992">
        <f>'Calculated Tab Properties'!I992</f>
        <v>0</v>
      </c>
      <c r="J992" s="20" t="e">
        <f>'Calculated Tab Properties'!J992</f>
        <v>#DIV/0!</v>
      </c>
      <c r="K992">
        <v>0</v>
      </c>
      <c r="L992">
        <v>0</v>
      </c>
      <c r="M992">
        <v>0</v>
      </c>
      <c r="N992">
        <v>0</v>
      </c>
      <c r="O992" s="27">
        <f>'Calculated Tab Properties'!O992</f>
        <v>0</v>
      </c>
      <c r="P992" s="27">
        <f>'Calculated Tab Properties'!P992</f>
        <v>0</v>
      </c>
      <c r="Q992">
        <f>'Calculated Tab Properties'!Q992</f>
        <v>-300</v>
      </c>
      <c r="R992" t="e">
        <f>'Calculated Tab Properties'!R992</f>
        <v>#DIV/0!</v>
      </c>
      <c r="T992" s="1">
        <v>0</v>
      </c>
      <c r="U992" s="1">
        <v>0</v>
      </c>
      <c r="V992">
        <f>T992*'GEOMETRIC INPUTS'!S992</f>
        <v>0</v>
      </c>
      <c r="W992">
        <v>991</v>
      </c>
      <c r="X992">
        <f t="shared" si="252"/>
        <v>0</v>
      </c>
      <c r="Y992">
        <f t="shared" si="253"/>
        <v>0</v>
      </c>
      <c r="Z992" s="27" t="e">
        <f t="shared" si="254"/>
        <v>#DIV/0!</v>
      </c>
      <c r="AA992" s="27" t="e">
        <f t="shared" si="255"/>
        <v>#DIV/0!</v>
      </c>
      <c r="AB992" s="27" t="e">
        <f t="shared" si="256"/>
        <v>#DIV/0!</v>
      </c>
      <c r="AC992" t="e">
        <f t="shared" si="257"/>
        <v>#DIV/0!</v>
      </c>
      <c r="AD992" s="24">
        <f>'GT Data'!D994</f>
        <v>0</v>
      </c>
      <c r="AE992" s="25" t="e">
        <f t="shared" si="258"/>
        <v>#DIV/0!</v>
      </c>
      <c r="AF992" s="25" t="e">
        <f t="shared" si="259"/>
        <v>#DIV/0!</v>
      </c>
      <c r="AG992" s="25" t="e">
        <f t="shared" si="260"/>
        <v>#DIV/0!</v>
      </c>
      <c r="AH992" s="25">
        <v>0</v>
      </c>
      <c r="AI992" s="25">
        <v>0</v>
      </c>
      <c r="AJ992" s="25">
        <f t="shared" si="261"/>
        <v>0</v>
      </c>
      <c r="AK992" s="24">
        <f>'GT Data'!N994</f>
        <v>0</v>
      </c>
      <c r="AL992" s="25" t="e">
        <f t="shared" si="262"/>
        <v>#DIV/0!</v>
      </c>
      <c r="AM992" s="25" t="e">
        <f t="shared" si="263"/>
        <v>#DIV/0!</v>
      </c>
      <c r="AN992" s="25" t="e">
        <f t="shared" si="264"/>
        <v>#DIV/0!</v>
      </c>
      <c r="AO992" s="25">
        <v>0</v>
      </c>
      <c r="AP992" s="25">
        <v>0</v>
      </c>
      <c r="AQ992" s="25" t="e">
        <f t="shared" si="265"/>
        <v>#DIV/0!</v>
      </c>
    </row>
    <row r="993" spans="1:43" x14ac:dyDescent="0.3">
      <c r="A993">
        <f>'Calculated Tab Properties'!A993</f>
        <v>0</v>
      </c>
      <c r="B993">
        <f>'Calculated Tab Properties'!B993</f>
        <v>0</v>
      </c>
      <c r="C993">
        <f>'Calculated Tab Properties'!C993</f>
        <v>0</v>
      </c>
      <c r="D993">
        <f>'Calculated Tab Properties'!D993</f>
        <v>0</v>
      </c>
      <c r="E993">
        <f>'Calculated Tab Properties'!E993</f>
        <v>0</v>
      </c>
      <c r="F993">
        <f>'Calculated Tab Properties'!F993</f>
        <v>0</v>
      </c>
      <c r="G993">
        <f>'Calculated Tab Properties'!G993</f>
        <v>0</v>
      </c>
      <c r="H993">
        <f>'Calculated Tab Properties'!H993</f>
        <v>0</v>
      </c>
      <c r="I993">
        <f>'Calculated Tab Properties'!I993</f>
        <v>0</v>
      </c>
      <c r="J993" s="20" t="e">
        <f>'Calculated Tab Properties'!J993</f>
        <v>#DIV/0!</v>
      </c>
      <c r="K993">
        <v>0</v>
      </c>
      <c r="L993">
        <v>0</v>
      </c>
      <c r="M993">
        <v>0</v>
      </c>
      <c r="N993">
        <v>0</v>
      </c>
      <c r="O993" s="27">
        <f>'Calculated Tab Properties'!O993</f>
        <v>0</v>
      </c>
      <c r="P993" s="27">
        <f>'Calculated Tab Properties'!P993</f>
        <v>0</v>
      </c>
      <c r="Q993">
        <f>'Calculated Tab Properties'!Q993</f>
        <v>-300</v>
      </c>
      <c r="R993" t="e">
        <f>'Calculated Tab Properties'!R993</f>
        <v>#DIV/0!</v>
      </c>
      <c r="T993" s="1">
        <v>0</v>
      </c>
      <c r="U993" s="1">
        <v>0</v>
      </c>
      <c r="V993">
        <f>T993*'GEOMETRIC INPUTS'!S993</f>
        <v>0</v>
      </c>
      <c r="W993">
        <v>992</v>
      </c>
      <c r="X993">
        <f t="shared" si="252"/>
        <v>0</v>
      </c>
      <c r="Y993">
        <f t="shared" si="253"/>
        <v>0</v>
      </c>
      <c r="Z993" s="27" t="e">
        <f t="shared" si="254"/>
        <v>#DIV/0!</v>
      </c>
      <c r="AA993" s="27" t="e">
        <f t="shared" si="255"/>
        <v>#DIV/0!</v>
      </c>
      <c r="AB993" s="27" t="e">
        <f t="shared" si="256"/>
        <v>#DIV/0!</v>
      </c>
      <c r="AC993" t="e">
        <f t="shared" si="257"/>
        <v>#DIV/0!</v>
      </c>
      <c r="AD993" s="24">
        <f>'GT Data'!D995</f>
        <v>0</v>
      </c>
      <c r="AE993" s="25" t="e">
        <f t="shared" si="258"/>
        <v>#DIV/0!</v>
      </c>
      <c r="AF993" s="25" t="e">
        <f t="shared" si="259"/>
        <v>#DIV/0!</v>
      </c>
      <c r="AG993" s="25" t="e">
        <f t="shared" si="260"/>
        <v>#DIV/0!</v>
      </c>
      <c r="AH993" s="25">
        <v>0</v>
      </c>
      <c r="AI993" s="25">
        <v>0</v>
      </c>
      <c r="AJ993" s="25">
        <f t="shared" si="261"/>
        <v>0</v>
      </c>
      <c r="AK993" s="24">
        <f>'GT Data'!N995</f>
        <v>0</v>
      </c>
      <c r="AL993" s="25" t="e">
        <f t="shared" si="262"/>
        <v>#DIV/0!</v>
      </c>
      <c r="AM993" s="25" t="e">
        <f t="shared" si="263"/>
        <v>#DIV/0!</v>
      </c>
      <c r="AN993" s="25" t="e">
        <f t="shared" si="264"/>
        <v>#DIV/0!</v>
      </c>
      <c r="AO993" s="25">
        <v>0</v>
      </c>
      <c r="AP993" s="25">
        <v>0</v>
      </c>
      <c r="AQ993" s="25" t="e">
        <f t="shared" si="265"/>
        <v>#DIV/0!</v>
      </c>
    </row>
    <row r="994" spans="1:43" x14ac:dyDescent="0.3">
      <c r="A994">
        <f>'Calculated Tab Properties'!A994</f>
        <v>0</v>
      </c>
      <c r="B994">
        <f>'Calculated Tab Properties'!B994</f>
        <v>0</v>
      </c>
      <c r="C994">
        <f>'Calculated Tab Properties'!C994</f>
        <v>0</v>
      </c>
      <c r="D994">
        <f>'Calculated Tab Properties'!D994</f>
        <v>0</v>
      </c>
      <c r="E994">
        <f>'Calculated Tab Properties'!E994</f>
        <v>0</v>
      </c>
      <c r="F994">
        <f>'Calculated Tab Properties'!F994</f>
        <v>0</v>
      </c>
      <c r="G994">
        <f>'Calculated Tab Properties'!G994</f>
        <v>0</v>
      </c>
      <c r="H994">
        <f>'Calculated Tab Properties'!H994</f>
        <v>0</v>
      </c>
      <c r="I994">
        <f>'Calculated Tab Properties'!I994</f>
        <v>0</v>
      </c>
      <c r="J994" s="20" t="e">
        <f>'Calculated Tab Properties'!J994</f>
        <v>#DIV/0!</v>
      </c>
      <c r="K994">
        <v>0</v>
      </c>
      <c r="L994">
        <v>0</v>
      </c>
      <c r="M994">
        <v>0</v>
      </c>
      <c r="N994">
        <v>0</v>
      </c>
      <c r="O994" s="27">
        <f>'Calculated Tab Properties'!O994</f>
        <v>0</v>
      </c>
      <c r="P994" s="27">
        <f>'Calculated Tab Properties'!P994</f>
        <v>0</v>
      </c>
      <c r="Q994">
        <f>'Calculated Tab Properties'!Q994</f>
        <v>-300</v>
      </c>
      <c r="R994" t="e">
        <f>'Calculated Tab Properties'!R994</f>
        <v>#DIV/0!</v>
      </c>
      <c r="T994" s="1">
        <v>0</v>
      </c>
      <c r="U994" s="1">
        <v>0</v>
      </c>
      <c r="V994">
        <f>T994*'GEOMETRIC INPUTS'!S994</f>
        <v>0</v>
      </c>
      <c r="W994">
        <v>993</v>
      </c>
      <c r="X994">
        <f t="shared" si="252"/>
        <v>0</v>
      </c>
      <c r="Y994">
        <f t="shared" si="253"/>
        <v>0</v>
      </c>
      <c r="Z994" s="27" t="e">
        <f t="shared" si="254"/>
        <v>#DIV/0!</v>
      </c>
      <c r="AA994" s="27" t="e">
        <f t="shared" si="255"/>
        <v>#DIV/0!</v>
      </c>
      <c r="AB994" s="27" t="e">
        <f t="shared" si="256"/>
        <v>#DIV/0!</v>
      </c>
      <c r="AC994" t="e">
        <f t="shared" si="257"/>
        <v>#DIV/0!</v>
      </c>
      <c r="AD994" s="24">
        <f>'GT Data'!D996</f>
        <v>0</v>
      </c>
      <c r="AE994" s="25" t="e">
        <f t="shared" si="258"/>
        <v>#DIV/0!</v>
      </c>
      <c r="AF994" s="25" t="e">
        <f t="shared" si="259"/>
        <v>#DIV/0!</v>
      </c>
      <c r="AG994" s="25" t="e">
        <f t="shared" si="260"/>
        <v>#DIV/0!</v>
      </c>
      <c r="AH994" s="25">
        <v>0</v>
      </c>
      <c r="AI994" s="25">
        <v>0</v>
      </c>
      <c r="AJ994" s="25">
        <f t="shared" si="261"/>
        <v>0</v>
      </c>
      <c r="AK994" s="24">
        <f>'GT Data'!N996</f>
        <v>0</v>
      </c>
      <c r="AL994" s="25" t="e">
        <f t="shared" si="262"/>
        <v>#DIV/0!</v>
      </c>
      <c r="AM994" s="25" t="e">
        <f t="shared" si="263"/>
        <v>#DIV/0!</v>
      </c>
      <c r="AN994" s="25" t="e">
        <f t="shared" si="264"/>
        <v>#DIV/0!</v>
      </c>
      <c r="AO994" s="25">
        <v>0</v>
      </c>
      <c r="AP994" s="25">
        <v>0</v>
      </c>
      <c r="AQ994" s="25" t="e">
        <f t="shared" si="265"/>
        <v>#DIV/0!</v>
      </c>
    </row>
    <row r="995" spans="1:43" x14ac:dyDescent="0.3">
      <c r="A995">
        <f>'Calculated Tab Properties'!A995</f>
        <v>0</v>
      </c>
      <c r="B995">
        <f>'Calculated Tab Properties'!B995</f>
        <v>0</v>
      </c>
      <c r="C995">
        <f>'Calculated Tab Properties'!C995</f>
        <v>0</v>
      </c>
      <c r="D995">
        <f>'Calculated Tab Properties'!D995</f>
        <v>0</v>
      </c>
      <c r="E995">
        <f>'Calculated Tab Properties'!E995</f>
        <v>0</v>
      </c>
      <c r="F995">
        <f>'Calculated Tab Properties'!F995</f>
        <v>0</v>
      </c>
      <c r="G995">
        <f>'Calculated Tab Properties'!G995</f>
        <v>0</v>
      </c>
      <c r="H995">
        <f>'Calculated Tab Properties'!H995</f>
        <v>0</v>
      </c>
      <c r="I995">
        <f>'Calculated Tab Properties'!I995</f>
        <v>0</v>
      </c>
      <c r="J995" s="20" t="e">
        <f>'Calculated Tab Properties'!J995</f>
        <v>#DIV/0!</v>
      </c>
      <c r="K995">
        <v>0</v>
      </c>
      <c r="L995">
        <v>0</v>
      </c>
      <c r="M995">
        <v>0</v>
      </c>
      <c r="N995">
        <v>0</v>
      </c>
      <c r="O995" s="27">
        <f>'Calculated Tab Properties'!O995</f>
        <v>0</v>
      </c>
      <c r="P995" s="27">
        <f>'Calculated Tab Properties'!P995</f>
        <v>0</v>
      </c>
      <c r="Q995">
        <f>'Calculated Tab Properties'!Q995</f>
        <v>-300</v>
      </c>
      <c r="R995" t="e">
        <f>'Calculated Tab Properties'!R995</f>
        <v>#DIV/0!</v>
      </c>
      <c r="T995" s="1">
        <v>0</v>
      </c>
      <c r="U995" s="1">
        <v>0</v>
      </c>
      <c r="V995">
        <f>T995*'GEOMETRIC INPUTS'!S995</f>
        <v>0</v>
      </c>
      <c r="W995">
        <v>994</v>
      </c>
      <c r="X995">
        <f t="shared" si="252"/>
        <v>0</v>
      </c>
      <c r="Y995">
        <f t="shared" si="253"/>
        <v>0</v>
      </c>
      <c r="Z995" s="27" t="e">
        <f t="shared" si="254"/>
        <v>#DIV/0!</v>
      </c>
      <c r="AA995" s="27" t="e">
        <f t="shared" si="255"/>
        <v>#DIV/0!</v>
      </c>
      <c r="AB995" s="27" t="e">
        <f t="shared" si="256"/>
        <v>#DIV/0!</v>
      </c>
      <c r="AC995" t="e">
        <f t="shared" si="257"/>
        <v>#DIV/0!</v>
      </c>
      <c r="AD995" s="24">
        <f>'GT Data'!D997</f>
        <v>0</v>
      </c>
      <c r="AE995" s="25" t="e">
        <f t="shared" si="258"/>
        <v>#DIV/0!</v>
      </c>
      <c r="AF995" s="25" t="e">
        <f t="shared" si="259"/>
        <v>#DIV/0!</v>
      </c>
      <c r="AG995" s="25" t="e">
        <f t="shared" si="260"/>
        <v>#DIV/0!</v>
      </c>
      <c r="AH995" s="25">
        <v>0</v>
      </c>
      <c r="AI995" s="25">
        <v>0</v>
      </c>
      <c r="AJ995" s="25">
        <f t="shared" si="261"/>
        <v>0</v>
      </c>
      <c r="AK995" s="24">
        <f>'GT Data'!N997</f>
        <v>0</v>
      </c>
      <c r="AL995" s="25" t="e">
        <f t="shared" si="262"/>
        <v>#DIV/0!</v>
      </c>
      <c r="AM995" s="25" t="e">
        <f t="shared" si="263"/>
        <v>#DIV/0!</v>
      </c>
      <c r="AN995" s="25" t="e">
        <f t="shared" si="264"/>
        <v>#DIV/0!</v>
      </c>
      <c r="AO995" s="25">
        <v>0</v>
      </c>
      <c r="AP995" s="25">
        <v>0</v>
      </c>
      <c r="AQ995" s="25" t="e">
        <f t="shared" si="265"/>
        <v>#DIV/0!</v>
      </c>
    </row>
    <row r="996" spans="1:43" x14ac:dyDescent="0.3">
      <c r="A996">
        <f>'Calculated Tab Properties'!A996</f>
        <v>0</v>
      </c>
      <c r="B996">
        <f>'Calculated Tab Properties'!B996</f>
        <v>0</v>
      </c>
      <c r="C996">
        <f>'Calculated Tab Properties'!C996</f>
        <v>0</v>
      </c>
      <c r="D996">
        <f>'Calculated Tab Properties'!D996</f>
        <v>0</v>
      </c>
      <c r="E996">
        <f>'Calculated Tab Properties'!E996</f>
        <v>0</v>
      </c>
      <c r="F996">
        <f>'Calculated Tab Properties'!F996</f>
        <v>0</v>
      </c>
      <c r="G996">
        <f>'Calculated Tab Properties'!G996</f>
        <v>0</v>
      </c>
      <c r="H996">
        <f>'Calculated Tab Properties'!H996</f>
        <v>0</v>
      </c>
      <c r="I996">
        <f>'Calculated Tab Properties'!I996</f>
        <v>0</v>
      </c>
      <c r="J996" s="20" t="e">
        <f>'Calculated Tab Properties'!J996</f>
        <v>#DIV/0!</v>
      </c>
      <c r="K996">
        <v>0</v>
      </c>
      <c r="L996">
        <v>0</v>
      </c>
      <c r="M996">
        <v>0</v>
      </c>
      <c r="N996">
        <v>0</v>
      </c>
      <c r="O996" s="27">
        <f>'Calculated Tab Properties'!O996</f>
        <v>0</v>
      </c>
      <c r="P996" s="27">
        <f>'Calculated Tab Properties'!P996</f>
        <v>0</v>
      </c>
      <c r="Q996">
        <f>'Calculated Tab Properties'!Q996</f>
        <v>-300</v>
      </c>
      <c r="R996" t="e">
        <f>'Calculated Tab Properties'!R996</f>
        <v>#DIV/0!</v>
      </c>
      <c r="T996" s="1">
        <v>0</v>
      </c>
      <c r="U996" s="1">
        <v>0</v>
      </c>
      <c r="V996">
        <f>T996*'GEOMETRIC INPUTS'!S996</f>
        <v>0</v>
      </c>
      <c r="W996">
        <v>995</v>
      </c>
      <c r="X996">
        <f t="shared" si="252"/>
        <v>0</v>
      </c>
      <c r="Y996">
        <f t="shared" si="253"/>
        <v>0</v>
      </c>
      <c r="Z996" s="27" t="e">
        <f t="shared" si="254"/>
        <v>#DIV/0!</v>
      </c>
      <c r="AA996" s="27" t="e">
        <f t="shared" si="255"/>
        <v>#DIV/0!</v>
      </c>
      <c r="AB996" s="27" t="e">
        <f t="shared" si="256"/>
        <v>#DIV/0!</v>
      </c>
      <c r="AC996" t="e">
        <f t="shared" si="257"/>
        <v>#DIV/0!</v>
      </c>
      <c r="AD996" s="24">
        <f>'GT Data'!D998</f>
        <v>0</v>
      </c>
      <c r="AE996" s="25" t="e">
        <f t="shared" si="258"/>
        <v>#DIV/0!</v>
      </c>
      <c r="AF996" s="25" t="e">
        <f t="shared" si="259"/>
        <v>#DIV/0!</v>
      </c>
      <c r="AG996" s="25" t="e">
        <f t="shared" si="260"/>
        <v>#DIV/0!</v>
      </c>
      <c r="AH996" s="25">
        <v>0</v>
      </c>
      <c r="AI996" s="25">
        <v>0</v>
      </c>
      <c r="AJ996" s="25">
        <f t="shared" si="261"/>
        <v>0</v>
      </c>
      <c r="AK996" s="24">
        <f>'GT Data'!N998</f>
        <v>0</v>
      </c>
      <c r="AL996" s="25" t="e">
        <f t="shared" si="262"/>
        <v>#DIV/0!</v>
      </c>
      <c r="AM996" s="25" t="e">
        <f t="shared" si="263"/>
        <v>#DIV/0!</v>
      </c>
      <c r="AN996" s="25" t="e">
        <f t="shared" si="264"/>
        <v>#DIV/0!</v>
      </c>
      <c r="AO996" s="25">
        <v>0</v>
      </c>
      <c r="AP996" s="25">
        <v>0</v>
      </c>
      <c r="AQ996" s="25" t="e">
        <f t="shared" si="265"/>
        <v>#DIV/0!</v>
      </c>
    </row>
    <row r="997" spans="1:43" x14ac:dyDescent="0.3">
      <c r="A997">
        <f>'Calculated Tab Properties'!A997</f>
        <v>0</v>
      </c>
      <c r="B997">
        <f>'Calculated Tab Properties'!B997</f>
        <v>0</v>
      </c>
      <c r="C997">
        <f>'Calculated Tab Properties'!C997</f>
        <v>0</v>
      </c>
      <c r="D997">
        <f>'Calculated Tab Properties'!D997</f>
        <v>0</v>
      </c>
      <c r="E997">
        <f>'Calculated Tab Properties'!E997</f>
        <v>0</v>
      </c>
      <c r="F997">
        <f>'Calculated Tab Properties'!F997</f>
        <v>0</v>
      </c>
      <c r="G997">
        <f>'Calculated Tab Properties'!G997</f>
        <v>0</v>
      </c>
      <c r="H997">
        <f>'Calculated Tab Properties'!H997</f>
        <v>0</v>
      </c>
      <c r="I997">
        <f>'Calculated Tab Properties'!I997</f>
        <v>0</v>
      </c>
      <c r="J997" s="20" t="e">
        <f>'Calculated Tab Properties'!J997</f>
        <v>#DIV/0!</v>
      </c>
      <c r="K997">
        <v>0</v>
      </c>
      <c r="L997">
        <v>0</v>
      </c>
      <c r="M997">
        <v>0</v>
      </c>
      <c r="N997">
        <v>0</v>
      </c>
      <c r="O997" s="27">
        <f>'Calculated Tab Properties'!O997</f>
        <v>0</v>
      </c>
      <c r="P997" s="27">
        <f>'Calculated Tab Properties'!P997</f>
        <v>0</v>
      </c>
      <c r="Q997">
        <f>'Calculated Tab Properties'!Q997</f>
        <v>-300</v>
      </c>
      <c r="R997" t="e">
        <f>'Calculated Tab Properties'!R997</f>
        <v>#DIV/0!</v>
      </c>
      <c r="T997" s="1">
        <v>0</v>
      </c>
      <c r="U997" s="1">
        <v>0</v>
      </c>
      <c r="V997">
        <f>T997*'GEOMETRIC INPUTS'!S997</f>
        <v>0</v>
      </c>
      <c r="W997">
        <v>996</v>
      </c>
      <c r="X997">
        <f t="shared" si="252"/>
        <v>0</v>
      </c>
      <c r="Y997">
        <f t="shared" si="253"/>
        <v>0</v>
      </c>
      <c r="Z997" s="27" t="e">
        <f t="shared" si="254"/>
        <v>#DIV/0!</v>
      </c>
      <c r="AA997" s="27" t="e">
        <f t="shared" si="255"/>
        <v>#DIV/0!</v>
      </c>
      <c r="AB997" s="27" t="e">
        <f t="shared" si="256"/>
        <v>#DIV/0!</v>
      </c>
      <c r="AC997" t="e">
        <f t="shared" si="257"/>
        <v>#DIV/0!</v>
      </c>
      <c r="AD997" s="24">
        <f>'GT Data'!D999</f>
        <v>0</v>
      </c>
      <c r="AE997" s="25" t="e">
        <f t="shared" si="258"/>
        <v>#DIV/0!</v>
      </c>
      <c r="AF997" s="25" t="e">
        <f t="shared" si="259"/>
        <v>#DIV/0!</v>
      </c>
      <c r="AG997" s="25" t="e">
        <f t="shared" si="260"/>
        <v>#DIV/0!</v>
      </c>
      <c r="AH997" s="25">
        <v>0</v>
      </c>
      <c r="AI997" s="25">
        <v>0</v>
      </c>
      <c r="AJ997" s="25">
        <f t="shared" si="261"/>
        <v>0</v>
      </c>
      <c r="AK997" s="24">
        <f>'GT Data'!N999</f>
        <v>0</v>
      </c>
      <c r="AL997" s="25" t="e">
        <f t="shared" si="262"/>
        <v>#DIV/0!</v>
      </c>
      <c r="AM997" s="25" t="e">
        <f t="shared" si="263"/>
        <v>#DIV/0!</v>
      </c>
      <c r="AN997" s="25" t="e">
        <f t="shared" si="264"/>
        <v>#DIV/0!</v>
      </c>
      <c r="AO997" s="25">
        <v>0</v>
      </c>
      <c r="AP997" s="25">
        <v>0</v>
      </c>
      <c r="AQ997" s="25" t="e">
        <f t="shared" si="265"/>
        <v>#DIV/0!</v>
      </c>
    </row>
    <row r="998" spans="1:43" x14ac:dyDescent="0.3">
      <c r="A998">
        <f>'Calculated Tab Properties'!A998</f>
        <v>0</v>
      </c>
      <c r="B998">
        <f>'Calculated Tab Properties'!B998</f>
        <v>0</v>
      </c>
      <c r="C998">
        <f>'Calculated Tab Properties'!C998</f>
        <v>0</v>
      </c>
      <c r="D998">
        <f>'Calculated Tab Properties'!D998</f>
        <v>0</v>
      </c>
      <c r="E998">
        <f>'Calculated Tab Properties'!E998</f>
        <v>0</v>
      </c>
      <c r="F998">
        <f>'Calculated Tab Properties'!F998</f>
        <v>0</v>
      </c>
      <c r="G998">
        <f>'Calculated Tab Properties'!G998</f>
        <v>0</v>
      </c>
      <c r="H998">
        <f>'Calculated Tab Properties'!H998</f>
        <v>0</v>
      </c>
      <c r="I998">
        <f>'Calculated Tab Properties'!I998</f>
        <v>0</v>
      </c>
      <c r="J998" s="20" t="e">
        <f>'Calculated Tab Properties'!J998</f>
        <v>#DIV/0!</v>
      </c>
      <c r="K998">
        <v>0</v>
      </c>
      <c r="L998">
        <v>0</v>
      </c>
      <c r="M998">
        <v>0</v>
      </c>
      <c r="N998">
        <v>0</v>
      </c>
      <c r="O998" s="27">
        <f>'Calculated Tab Properties'!O998</f>
        <v>0</v>
      </c>
      <c r="P998" s="27">
        <f>'Calculated Tab Properties'!P998</f>
        <v>0</v>
      </c>
      <c r="Q998">
        <f>'Calculated Tab Properties'!Q998</f>
        <v>-300</v>
      </c>
      <c r="R998" t="e">
        <f>'Calculated Tab Properties'!R998</f>
        <v>#DIV/0!</v>
      </c>
      <c r="T998" s="1">
        <v>0</v>
      </c>
      <c r="U998" s="1">
        <v>0</v>
      </c>
      <c r="V998">
        <f>T998*'GEOMETRIC INPUTS'!S998</f>
        <v>0</v>
      </c>
      <c r="W998">
        <v>997</v>
      </c>
      <c r="X998">
        <f t="shared" si="252"/>
        <v>0</v>
      </c>
      <c r="Y998">
        <f t="shared" si="253"/>
        <v>0</v>
      </c>
      <c r="Z998" s="27" t="e">
        <f t="shared" si="254"/>
        <v>#DIV/0!</v>
      </c>
      <c r="AA998" s="27" t="e">
        <f t="shared" si="255"/>
        <v>#DIV/0!</v>
      </c>
      <c r="AB998" s="27" t="e">
        <f t="shared" si="256"/>
        <v>#DIV/0!</v>
      </c>
      <c r="AC998" t="e">
        <f t="shared" si="257"/>
        <v>#DIV/0!</v>
      </c>
      <c r="AD998" s="24">
        <f>'GT Data'!D1000</f>
        <v>0</v>
      </c>
      <c r="AE998" s="25" t="e">
        <f t="shared" si="258"/>
        <v>#DIV/0!</v>
      </c>
      <c r="AF998" s="25" t="e">
        <f t="shared" si="259"/>
        <v>#DIV/0!</v>
      </c>
      <c r="AG998" s="25" t="e">
        <f t="shared" si="260"/>
        <v>#DIV/0!</v>
      </c>
      <c r="AH998" s="25">
        <v>0</v>
      </c>
      <c r="AI998" s="25">
        <v>0</v>
      </c>
      <c r="AJ998" s="25">
        <f t="shared" si="261"/>
        <v>0</v>
      </c>
      <c r="AK998" s="24">
        <f>'GT Data'!N1000</f>
        <v>0</v>
      </c>
      <c r="AL998" s="25" t="e">
        <f t="shared" si="262"/>
        <v>#DIV/0!</v>
      </c>
      <c r="AM998" s="25" t="e">
        <f t="shared" si="263"/>
        <v>#DIV/0!</v>
      </c>
      <c r="AN998" s="25" t="e">
        <f t="shared" si="264"/>
        <v>#DIV/0!</v>
      </c>
      <c r="AO998" s="25">
        <v>0</v>
      </c>
      <c r="AP998" s="25">
        <v>0</v>
      </c>
      <c r="AQ998" s="25" t="e">
        <f t="shared" si="265"/>
        <v>#DIV/0!</v>
      </c>
    </row>
    <row r="999" spans="1:43" x14ac:dyDescent="0.3">
      <c r="A999">
        <f>'Calculated Tab Properties'!A999</f>
        <v>0</v>
      </c>
      <c r="B999">
        <f>'Calculated Tab Properties'!B999</f>
        <v>0</v>
      </c>
      <c r="C999">
        <f>'Calculated Tab Properties'!C999</f>
        <v>0</v>
      </c>
      <c r="D999">
        <f>'Calculated Tab Properties'!D999</f>
        <v>0</v>
      </c>
      <c r="E999">
        <f>'Calculated Tab Properties'!E999</f>
        <v>0</v>
      </c>
      <c r="F999">
        <f>'Calculated Tab Properties'!F999</f>
        <v>0</v>
      </c>
      <c r="G999">
        <f>'Calculated Tab Properties'!G999</f>
        <v>0</v>
      </c>
      <c r="H999">
        <f>'Calculated Tab Properties'!H999</f>
        <v>0</v>
      </c>
      <c r="I999">
        <f>'Calculated Tab Properties'!I999</f>
        <v>0</v>
      </c>
      <c r="J999" s="20" t="e">
        <f>'Calculated Tab Properties'!J999</f>
        <v>#DIV/0!</v>
      </c>
      <c r="K999">
        <v>0</v>
      </c>
      <c r="L999">
        <v>0</v>
      </c>
      <c r="M999">
        <v>0</v>
      </c>
      <c r="N999">
        <v>0</v>
      </c>
      <c r="O999" s="27">
        <f>'Calculated Tab Properties'!O999</f>
        <v>0</v>
      </c>
      <c r="P999" s="27">
        <f>'Calculated Tab Properties'!P999</f>
        <v>0</v>
      </c>
      <c r="Q999">
        <f>'Calculated Tab Properties'!Q999</f>
        <v>-300</v>
      </c>
      <c r="R999" t="e">
        <f>'Calculated Tab Properties'!R999</f>
        <v>#DIV/0!</v>
      </c>
      <c r="T999" s="1">
        <v>0</v>
      </c>
      <c r="U999" s="1">
        <v>0</v>
      </c>
      <c r="V999">
        <f>T999*'GEOMETRIC INPUTS'!S999</f>
        <v>0</v>
      </c>
      <c r="W999">
        <v>998</v>
      </c>
      <c r="X999">
        <f t="shared" si="252"/>
        <v>0</v>
      </c>
      <c r="Y999">
        <f t="shared" si="253"/>
        <v>0</v>
      </c>
      <c r="Z999" s="27" t="e">
        <f t="shared" si="254"/>
        <v>#DIV/0!</v>
      </c>
      <c r="AA999" s="27" t="e">
        <f t="shared" si="255"/>
        <v>#DIV/0!</v>
      </c>
      <c r="AB999" s="27" t="e">
        <f t="shared" si="256"/>
        <v>#DIV/0!</v>
      </c>
      <c r="AC999" t="e">
        <f t="shared" si="257"/>
        <v>#DIV/0!</v>
      </c>
      <c r="AD999" s="24">
        <f>'GT Data'!D1001</f>
        <v>0</v>
      </c>
      <c r="AE999" s="25" t="e">
        <f t="shared" si="258"/>
        <v>#DIV/0!</v>
      </c>
      <c r="AF999" s="25" t="e">
        <f t="shared" si="259"/>
        <v>#DIV/0!</v>
      </c>
      <c r="AG999" s="25" t="e">
        <f t="shared" si="260"/>
        <v>#DIV/0!</v>
      </c>
      <c r="AH999" s="25">
        <v>0</v>
      </c>
      <c r="AI999" s="25">
        <v>0</v>
      </c>
      <c r="AJ999" s="25">
        <f t="shared" si="261"/>
        <v>0</v>
      </c>
      <c r="AK999" s="24">
        <f>'GT Data'!N1001</f>
        <v>0</v>
      </c>
      <c r="AL999" s="25" t="e">
        <f t="shared" si="262"/>
        <v>#DIV/0!</v>
      </c>
      <c r="AM999" s="25" t="e">
        <f t="shared" si="263"/>
        <v>#DIV/0!</v>
      </c>
      <c r="AN999" s="25" t="e">
        <f t="shared" si="264"/>
        <v>#DIV/0!</v>
      </c>
      <c r="AO999" s="25">
        <v>0</v>
      </c>
      <c r="AP999" s="25">
        <v>0</v>
      </c>
      <c r="AQ999" s="25" t="e">
        <f t="shared" si="265"/>
        <v>#DIV/0!</v>
      </c>
    </row>
    <row r="1000" spans="1:43" x14ac:dyDescent="0.3">
      <c r="A1000">
        <f>'Calculated Tab Properties'!A1000</f>
        <v>0</v>
      </c>
      <c r="B1000">
        <f>'Calculated Tab Properties'!B1000</f>
        <v>0</v>
      </c>
      <c r="C1000">
        <f>'Calculated Tab Properties'!C1000</f>
        <v>0</v>
      </c>
      <c r="D1000">
        <f>'Calculated Tab Properties'!D1000</f>
        <v>0</v>
      </c>
      <c r="E1000">
        <f>'Calculated Tab Properties'!E1000</f>
        <v>0</v>
      </c>
      <c r="F1000">
        <f>'Calculated Tab Properties'!F1000</f>
        <v>0</v>
      </c>
      <c r="G1000">
        <f>'Calculated Tab Properties'!G1000</f>
        <v>0</v>
      </c>
      <c r="H1000">
        <f>'Calculated Tab Properties'!H1000</f>
        <v>0</v>
      </c>
      <c r="I1000">
        <f>'Calculated Tab Properties'!I1000</f>
        <v>0</v>
      </c>
      <c r="J1000" s="20" t="e">
        <f>'Calculated Tab Properties'!J1000</f>
        <v>#DIV/0!</v>
      </c>
      <c r="K1000">
        <v>0</v>
      </c>
      <c r="L1000">
        <v>0</v>
      </c>
      <c r="M1000">
        <v>0</v>
      </c>
      <c r="N1000">
        <v>0</v>
      </c>
      <c r="O1000" s="27">
        <f>'Calculated Tab Properties'!O1000</f>
        <v>0</v>
      </c>
      <c r="P1000" s="27">
        <f>'Calculated Tab Properties'!P1000</f>
        <v>0</v>
      </c>
      <c r="Q1000">
        <f>'Calculated Tab Properties'!Q1000</f>
        <v>-300</v>
      </c>
      <c r="R1000" t="e">
        <f>'Calculated Tab Properties'!R1000</f>
        <v>#DIV/0!</v>
      </c>
      <c r="T1000" s="1">
        <v>0</v>
      </c>
      <c r="U1000" s="1">
        <v>0</v>
      </c>
      <c r="V1000">
        <f>T1000*'GEOMETRIC INPUTS'!S1000</f>
        <v>0</v>
      </c>
      <c r="W1000">
        <v>999</v>
      </c>
      <c r="X1000">
        <f t="shared" si="252"/>
        <v>0</v>
      </c>
      <c r="Y1000">
        <f t="shared" si="253"/>
        <v>0</v>
      </c>
      <c r="Z1000" s="27" t="e">
        <f t="shared" si="254"/>
        <v>#DIV/0!</v>
      </c>
      <c r="AA1000" s="27" t="e">
        <f t="shared" si="255"/>
        <v>#DIV/0!</v>
      </c>
      <c r="AB1000" s="27" t="e">
        <f t="shared" si="256"/>
        <v>#DIV/0!</v>
      </c>
      <c r="AC1000" t="e">
        <f t="shared" si="257"/>
        <v>#DIV/0!</v>
      </c>
      <c r="AD1000" s="24">
        <f>'GT Data'!D1002</f>
        <v>0</v>
      </c>
      <c r="AE1000" s="25" t="e">
        <f t="shared" si="258"/>
        <v>#DIV/0!</v>
      </c>
      <c r="AF1000" s="25" t="e">
        <f t="shared" si="259"/>
        <v>#DIV/0!</v>
      </c>
      <c r="AG1000" s="25" t="e">
        <f t="shared" si="260"/>
        <v>#DIV/0!</v>
      </c>
      <c r="AH1000" s="25">
        <v>0</v>
      </c>
      <c r="AI1000" s="25">
        <v>0</v>
      </c>
      <c r="AJ1000" s="25">
        <f t="shared" si="261"/>
        <v>0</v>
      </c>
      <c r="AK1000" s="24">
        <f>'GT Data'!N1002</f>
        <v>0</v>
      </c>
      <c r="AL1000" s="25" t="e">
        <f t="shared" si="262"/>
        <v>#DIV/0!</v>
      </c>
      <c r="AM1000" s="25" t="e">
        <f t="shared" si="263"/>
        <v>#DIV/0!</v>
      </c>
      <c r="AN1000" s="25" t="e">
        <f t="shared" si="264"/>
        <v>#DIV/0!</v>
      </c>
      <c r="AO1000" s="25">
        <v>0</v>
      </c>
      <c r="AP1000" s="25">
        <v>0</v>
      </c>
      <c r="AQ1000" s="25" t="e">
        <f t="shared" si="265"/>
        <v>#DIV/0!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R1000"/>
  <sheetViews>
    <sheetView topLeftCell="Y1" workbookViewId="0">
      <selection activeCell="B2" sqref="B2:B1000"/>
    </sheetView>
  </sheetViews>
  <sheetFormatPr defaultRowHeight="14.4" x14ac:dyDescent="0.3"/>
  <cols>
    <col min="2" max="2" width="14.44140625" customWidth="1"/>
    <col min="3" max="3" width="10.44140625" customWidth="1"/>
    <col min="5" max="5" width="9.44140625" customWidth="1"/>
    <col min="6" max="7" width="10.21875" customWidth="1"/>
    <col min="15" max="16" width="8.88671875" style="27"/>
    <col min="17" max="17" width="9.5546875" customWidth="1"/>
    <col min="19" max="19" width="9.33203125" customWidth="1"/>
    <col min="20" max="20" width="23.21875" customWidth="1"/>
    <col min="21" max="21" width="21.21875" customWidth="1"/>
    <col min="24" max="24" width="11.5546875" bestFit="1" customWidth="1"/>
    <col min="25" max="25" width="10.21875" customWidth="1"/>
    <col min="26" max="28" width="8.88671875" style="27"/>
    <col min="30" max="30" width="12.44140625" style="27" customWidth="1"/>
    <col min="35" max="35" width="11.5546875" bestFit="1" customWidth="1"/>
    <col min="36" max="36" width="10.6640625" customWidth="1"/>
    <col min="37" max="37" width="13.5546875" style="27" customWidth="1"/>
    <col min="41" max="41" width="10.6640625" customWidth="1"/>
    <col min="42" max="42" width="10.77734375" customWidth="1"/>
  </cols>
  <sheetData>
    <row r="1" spans="1:44" x14ac:dyDescent="0.3">
      <c r="A1" t="s">
        <v>0</v>
      </c>
      <c r="B1" t="s">
        <v>57</v>
      </c>
      <c r="C1" s="3" t="s">
        <v>74</v>
      </c>
      <c r="D1" t="s">
        <v>88</v>
      </c>
      <c r="E1" t="s">
        <v>73</v>
      </c>
      <c r="F1" t="s">
        <v>75</v>
      </c>
      <c r="G1" t="s">
        <v>76</v>
      </c>
      <c r="H1" t="s">
        <v>77</v>
      </c>
      <c r="I1" t="s">
        <v>78</v>
      </c>
      <c r="J1" s="6" t="s">
        <v>72</v>
      </c>
      <c r="K1" s="6" t="s">
        <v>79</v>
      </c>
      <c r="L1" s="6" t="s">
        <v>80</v>
      </c>
      <c r="M1" s="6" t="s">
        <v>81</v>
      </c>
      <c r="N1" s="6" t="s">
        <v>82</v>
      </c>
      <c r="O1" s="27" t="s">
        <v>113</v>
      </c>
      <c r="P1" s="27" t="s">
        <v>112</v>
      </c>
      <c r="Q1" t="s">
        <v>83</v>
      </c>
      <c r="R1" t="s">
        <v>19</v>
      </c>
      <c r="T1" s="21" t="s">
        <v>100</v>
      </c>
      <c r="U1" s="21" t="s">
        <v>101</v>
      </c>
      <c r="V1" s="19" t="s">
        <v>52</v>
      </c>
      <c r="W1" s="19" t="s">
        <v>102</v>
      </c>
      <c r="X1" s="21" t="s">
        <v>50</v>
      </c>
      <c r="Y1" s="21" t="s">
        <v>51</v>
      </c>
      <c r="Z1" s="29" t="s">
        <v>53</v>
      </c>
      <c r="AA1" s="29" t="s">
        <v>54</v>
      </c>
      <c r="AB1" s="29" t="s">
        <v>55</v>
      </c>
      <c r="AC1" s="21" t="s">
        <v>56</v>
      </c>
      <c r="AD1" s="29" t="s">
        <v>110</v>
      </c>
      <c r="AE1" s="21" t="s">
        <v>89</v>
      </c>
      <c r="AF1" s="21" t="s">
        <v>90</v>
      </c>
      <c r="AG1" s="21" t="s">
        <v>91</v>
      </c>
      <c r="AH1" s="21" t="s">
        <v>92</v>
      </c>
      <c r="AI1" s="21" t="s">
        <v>93</v>
      </c>
      <c r="AJ1" s="21" t="s">
        <v>94</v>
      </c>
      <c r="AK1" s="29" t="s">
        <v>111</v>
      </c>
      <c r="AL1" s="21" t="s">
        <v>89</v>
      </c>
      <c r="AM1" s="21" t="s">
        <v>90</v>
      </c>
      <c r="AN1" s="21" t="s">
        <v>91</v>
      </c>
      <c r="AO1" s="21" t="s">
        <v>92</v>
      </c>
      <c r="AP1" s="21" t="s">
        <v>93</v>
      </c>
      <c r="AQ1" s="21" t="s">
        <v>94</v>
      </c>
      <c r="AR1" s="26"/>
    </row>
    <row r="2" spans="1:44" x14ac:dyDescent="0.3">
      <c r="A2" t="str">
        <f>'Calculated Tab Properties'!A2</f>
        <v>TAB_0_0</v>
      </c>
      <c r="B2">
        <f>'Calculated Tab Properties'!B2</f>
        <v>2.5</v>
      </c>
      <c r="C2">
        <f>'Calculated Tab Properties'!C2</f>
        <v>3.7846146602191593</v>
      </c>
      <c r="D2">
        <f>'Calculated Tab Properties'!D2</f>
        <v>216.84244711389593</v>
      </c>
      <c r="E2">
        <f>'Calculated Tab Properties'!E2</f>
        <v>4.3654156410163054</v>
      </c>
      <c r="F2">
        <f>'Calculated Tab Properties'!F2</f>
        <v>2.8654156488205698</v>
      </c>
      <c r="G2">
        <f>'Calculated Tab Properties'!G2</f>
        <v>1.4999999921957394</v>
      </c>
      <c r="H2">
        <f>'Calculated Tab Properties'!H2</f>
        <v>3.372458929553249</v>
      </c>
      <c r="I2">
        <f>'Calculated Tab Properties'!I2</f>
        <v>0.14999999721286641</v>
      </c>
      <c r="J2" s="20">
        <f>'Calculated Tab Properties'!J2</f>
        <v>0.63482807981873013</v>
      </c>
      <c r="K2">
        <v>0</v>
      </c>
      <c r="L2">
        <v>0</v>
      </c>
      <c r="M2">
        <v>0</v>
      </c>
      <c r="N2">
        <v>0</v>
      </c>
      <c r="O2" s="27">
        <v>0</v>
      </c>
      <c r="P2" s="27">
        <v>0</v>
      </c>
      <c r="Q2">
        <v>0</v>
      </c>
      <c r="R2">
        <f>'Calculated Tab Properties'!R2</f>
        <v>1</v>
      </c>
      <c r="T2" s="1">
        <f>VLOOKUP('GEOMETRIC INPUTS'!D2,'Pressure Calculations'!$A$22:$B$61,2,TRUE)</f>
        <v>0.93275999999999992</v>
      </c>
      <c r="U2" s="1">
        <f>VLOOKUP('GEOMETRIC INPUTS'!D2,'Pressure Calculations'!$C$22:$D$61,2,TRUE)</f>
        <v>-1.0767199999999999</v>
      </c>
      <c r="V2">
        <f>T2*'GEOMETRIC INPUTS'!S2</f>
        <v>3.7310399999999997</v>
      </c>
      <c r="W2">
        <v>1</v>
      </c>
      <c r="X2">
        <f t="shared" ref="X2:X65" si="0">V2*COS(C2)</f>
        <v>-2.9859041869940723</v>
      </c>
      <c r="Y2">
        <f t="shared" ref="Y2:Y65" si="1">V2*SIN(C2)</f>
        <v>-2.2371937036589533</v>
      </c>
      <c r="Z2" s="27">
        <f t="shared" ref="Z2:Z65" si="2">(F2/2*L2-G2/2*M2-G2/2*O2-I2*(K2+P2)-Q2)/F2</f>
        <v>0</v>
      </c>
      <c r="AA2" s="27">
        <f t="shared" ref="AA2:AA65" si="3">SUM(K2:N2) + P2+O2-Z2</f>
        <v>0</v>
      </c>
      <c r="AB2" s="27">
        <f t="shared" ref="AB2:AB65" si="4">(N2*H2*COS(J2) + 2*H2*COS(J2)*(L2+M2+O2+K2+P2-Z2)/(2*H2*SIN(J2)))</f>
        <v>0</v>
      </c>
      <c r="AC2">
        <f t="shared" ref="AC2:AC65" si="5">X2-AB2</f>
        <v>-2.9859041869940723</v>
      </c>
      <c r="AD2" s="28" t="str">
        <f>'GT Data'!D4</f>
        <v>TKNODE_0</v>
      </c>
      <c r="AE2" s="25">
        <f t="shared" ref="AE2:AE65" si="6">-AC2*SIN(C2) + Y2*COS(C2)</f>
        <v>0</v>
      </c>
      <c r="AF2" s="25">
        <f t="shared" ref="AF2:AF65" si="7">AC2*COS(C2) + Y2*SIN(C2)</f>
        <v>3.7310399999999992</v>
      </c>
      <c r="AG2" s="25">
        <f t="shared" ref="AG2:AG65" si="8">Z2</f>
        <v>0</v>
      </c>
      <c r="AH2" s="25">
        <v>0</v>
      </c>
      <c r="AI2" s="25">
        <v>0</v>
      </c>
      <c r="AJ2" s="25">
        <f t="shared" ref="AJ2:AJ65" si="9">Y2*(F2+I2)</f>
        <v>-6.7460688972206979</v>
      </c>
      <c r="AK2" s="28" t="str">
        <f>'GT Data'!N4</f>
        <v>TKNODE_1</v>
      </c>
      <c r="AL2" s="25">
        <f t="shared" ref="AL2:AL65" si="10">-AB2*SIN(C2)</f>
        <v>0</v>
      </c>
      <c r="AM2" s="25">
        <f t="shared" ref="AM2:AM65" si="11">AB2*COS(C2)</f>
        <v>0</v>
      </c>
      <c r="AN2" s="25">
        <f t="shared" ref="AN2:AN65" si="12">AA2</f>
        <v>0</v>
      </c>
      <c r="AO2" s="25">
        <v>0</v>
      </c>
      <c r="AP2" s="25">
        <v>0</v>
      </c>
      <c r="AQ2" s="25">
        <v>0</v>
      </c>
      <c r="AR2" s="26"/>
    </row>
    <row r="3" spans="1:44" x14ac:dyDescent="0.3">
      <c r="A3" t="str">
        <f>'Calculated Tab Properties'!A3</f>
        <v>TAB_0_1</v>
      </c>
      <c r="B3">
        <f>'Calculated Tab Properties'!B3</f>
        <v>2.5</v>
      </c>
      <c r="C3">
        <f>'Calculated Tab Properties'!C3</f>
        <v>3.7846146602191593</v>
      </c>
      <c r="D3">
        <f>'Calculated Tab Properties'!D3</f>
        <v>216.84244711389593</v>
      </c>
      <c r="E3">
        <f>'Calculated Tab Properties'!E3</f>
        <v>4.3654156410163054</v>
      </c>
      <c r="F3">
        <f>'Calculated Tab Properties'!F3</f>
        <v>2.8654156488205698</v>
      </c>
      <c r="G3">
        <f>'Calculated Tab Properties'!G3</f>
        <v>1.4999999921957394</v>
      </c>
      <c r="H3">
        <f>'Calculated Tab Properties'!H3</f>
        <v>3.372458929553249</v>
      </c>
      <c r="I3">
        <f>'Calculated Tab Properties'!I3</f>
        <v>0.14999999721286641</v>
      </c>
      <c r="J3" s="20">
        <f>'Calculated Tab Properties'!J3</f>
        <v>0.63482807981873013</v>
      </c>
      <c r="K3">
        <v>0</v>
      </c>
      <c r="L3">
        <v>0</v>
      </c>
      <c r="M3">
        <v>0</v>
      </c>
      <c r="N3">
        <v>0</v>
      </c>
      <c r="O3" s="27">
        <v>0</v>
      </c>
      <c r="P3" s="27">
        <v>0</v>
      </c>
      <c r="Q3">
        <v>0</v>
      </c>
      <c r="R3">
        <f>'Calculated Tab Properties'!R3</f>
        <v>1</v>
      </c>
      <c r="T3" s="1">
        <f>VLOOKUP('GEOMETRIC INPUTS'!D3,'Pressure Calculations'!$A$22:$B$61,2,TRUE)</f>
        <v>0.93275999999999992</v>
      </c>
      <c r="U3" s="1">
        <f>VLOOKUP('GEOMETRIC INPUTS'!D3,'Pressure Calculations'!$C$22:$D$61,2,TRUE)</f>
        <v>-1.0767199999999999</v>
      </c>
      <c r="V3">
        <f>T3*'GEOMETRIC INPUTS'!S3</f>
        <v>3.7310399999999997</v>
      </c>
      <c r="W3">
        <v>2</v>
      </c>
      <c r="X3">
        <f t="shared" si="0"/>
        <v>-2.9859041869940723</v>
      </c>
      <c r="Y3">
        <f t="shared" si="1"/>
        <v>-2.2371937036589533</v>
      </c>
      <c r="Z3" s="27">
        <f t="shared" si="2"/>
        <v>0</v>
      </c>
      <c r="AA3" s="27">
        <f t="shared" si="3"/>
        <v>0</v>
      </c>
      <c r="AB3" s="27">
        <f t="shared" si="4"/>
        <v>0</v>
      </c>
      <c r="AC3">
        <f t="shared" si="5"/>
        <v>-2.9859041869940723</v>
      </c>
      <c r="AD3" s="28" t="str">
        <f>'GT Data'!D5</f>
        <v>TKNODE_2</v>
      </c>
      <c r="AE3" s="25">
        <f t="shared" si="6"/>
        <v>0</v>
      </c>
      <c r="AF3" s="25">
        <f t="shared" si="7"/>
        <v>3.7310399999999992</v>
      </c>
      <c r="AG3" s="25">
        <f t="shared" si="8"/>
        <v>0</v>
      </c>
      <c r="AH3" s="25">
        <v>0</v>
      </c>
      <c r="AI3" s="25">
        <v>0</v>
      </c>
      <c r="AJ3" s="25">
        <f t="shared" si="9"/>
        <v>-6.7460688972206979</v>
      </c>
      <c r="AK3" s="28" t="str">
        <f>'GT Data'!N5</f>
        <v>TKNODE_3</v>
      </c>
      <c r="AL3" s="25">
        <f t="shared" si="10"/>
        <v>0</v>
      </c>
      <c r="AM3" s="25">
        <f t="shared" si="11"/>
        <v>0</v>
      </c>
      <c r="AN3" s="25">
        <f t="shared" si="12"/>
        <v>0</v>
      </c>
      <c r="AO3" s="25">
        <v>0</v>
      </c>
      <c r="AP3" s="25">
        <v>0</v>
      </c>
      <c r="AQ3" s="25">
        <v>0</v>
      </c>
      <c r="AR3" s="26"/>
    </row>
    <row r="4" spans="1:44" x14ac:dyDescent="0.3">
      <c r="A4" t="str">
        <f>'Calculated Tab Properties'!A4</f>
        <v>TAB_0_2</v>
      </c>
      <c r="B4">
        <f>'Calculated Tab Properties'!B4</f>
        <v>0.75990000000000002</v>
      </c>
      <c r="C4">
        <f>'Calculated Tab Properties'!C4</f>
        <v>3.7846146690812819</v>
      </c>
      <c r="D4">
        <f>'Calculated Tab Properties'!D4</f>
        <v>216.84244762165812</v>
      </c>
      <c r="E4">
        <f>'Calculated Tab Properties'!E4</f>
        <v>4.5654157039508165</v>
      </c>
      <c r="F4">
        <f>'Calculated Tab Properties'!F4</f>
        <v>2.8654156488205698</v>
      </c>
      <c r="G4">
        <f>'Calculated Tab Properties'!G4</f>
        <v>1.7000000551302485</v>
      </c>
      <c r="H4">
        <f>'Calculated Tab Properties'!H4</f>
        <v>3.372458929553249</v>
      </c>
      <c r="I4">
        <f>'Calculated Tab Properties'!I4</f>
        <v>0.14999999721286641</v>
      </c>
      <c r="J4" s="20">
        <f>'Calculated Tab Properties'!J4</f>
        <v>0.63482807981873013</v>
      </c>
      <c r="K4">
        <v>0</v>
      </c>
      <c r="L4">
        <v>0</v>
      </c>
      <c r="M4">
        <v>0</v>
      </c>
      <c r="N4">
        <v>0</v>
      </c>
      <c r="O4" s="27">
        <v>0</v>
      </c>
      <c r="P4" s="27">
        <v>0</v>
      </c>
      <c r="Q4">
        <v>0</v>
      </c>
      <c r="R4">
        <f>'Calculated Tab Properties'!R4</f>
        <v>1</v>
      </c>
      <c r="T4" s="1">
        <f>VLOOKUP('GEOMETRIC INPUTS'!D4,'Pressure Calculations'!$A$22:$B$61,2,TRUE)</f>
        <v>0.93275999999999992</v>
      </c>
      <c r="U4" s="1">
        <f>VLOOKUP('GEOMETRIC INPUTS'!D4,'Pressure Calculations'!$C$22:$D$61,2,TRUE)</f>
        <v>-1.0767199999999999</v>
      </c>
      <c r="V4">
        <f>T4*'GEOMETRIC INPUTS'!S4</f>
        <v>3.7310399999999997</v>
      </c>
      <c r="W4">
        <v>3</v>
      </c>
      <c r="X4">
        <f t="shared" si="0"/>
        <v>-2.9859041671677873</v>
      </c>
      <c r="Y4">
        <f t="shared" si="1"/>
        <v>-2.2371937301204023</v>
      </c>
      <c r="Z4" s="27">
        <f t="shared" si="2"/>
        <v>0</v>
      </c>
      <c r="AA4" s="27">
        <f t="shared" si="3"/>
        <v>0</v>
      </c>
      <c r="AB4" s="27">
        <f t="shared" si="4"/>
        <v>0</v>
      </c>
      <c r="AC4">
        <f t="shared" si="5"/>
        <v>-2.9859041671677873</v>
      </c>
      <c r="AD4" s="28" t="str">
        <f>'GT Data'!D6</f>
        <v>TKNODE_4</v>
      </c>
      <c r="AE4" s="25">
        <f t="shared" si="6"/>
        <v>0</v>
      </c>
      <c r="AF4" s="25">
        <f t="shared" si="7"/>
        <v>3.7310399999999992</v>
      </c>
      <c r="AG4" s="25">
        <f t="shared" si="8"/>
        <v>0</v>
      </c>
      <c r="AH4" s="25">
        <v>0</v>
      </c>
      <c r="AI4" s="25">
        <v>0</v>
      </c>
      <c r="AJ4" s="25">
        <f t="shared" si="9"/>
        <v>-6.7460689770129658</v>
      </c>
      <c r="AK4" s="28" t="str">
        <f>'GT Data'!N6</f>
        <v>TKNODE_5</v>
      </c>
      <c r="AL4" s="25">
        <f t="shared" si="10"/>
        <v>0</v>
      </c>
      <c r="AM4" s="25">
        <f t="shared" si="11"/>
        <v>0</v>
      </c>
      <c r="AN4" s="25">
        <f t="shared" si="12"/>
        <v>0</v>
      </c>
      <c r="AO4" s="25">
        <v>0</v>
      </c>
      <c r="AP4" s="25">
        <v>0</v>
      </c>
      <c r="AQ4" s="25">
        <v>0</v>
      </c>
      <c r="AR4" s="26"/>
    </row>
    <row r="5" spans="1:44" x14ac:dyDescent="0.3">
      <c r="A5" t="str">
        <f>'Calculated Tab Properties'!A5</f>
        <v>TAB_0_3</v>
      </c>
      <c r="B5">
        <f>'Calculated Tab Properties'!B5</f>
        <v>0.8599</v>
      </c>
      <c r="C5">
        <f>'Calculated Tab Properties'!C5</f>
        <v>4.1869656148653434</v>
      </c>
      <c r="D5">
        <f>'Calculated Tab Properties'!D5</f>
        <v>239.8954586981819</v>
      </c>
      <c r="E5">
        <f>'Calculated Tab Properties'!E5</f>
        <v>4.5392506496842993</v>
      </c>
      <c r="F5">
        <f>'Calculated Tab Properties'!F5</f>
        <v>2.8392506920445699</v>
      </c>
      <c r="G5">
        <f>'Calculated Tab Properties'!G5</f>
        <v>1.6999999576397291</v>
      </c>
      <c r="H5">
        <f>'Calculated Tab Properties'!H5</f>
        <v>3.3514271292958879</v>
      </c>
      <c r="I5">
        <f>'Calculated Tab Properties'!I5</f>
        <v>0.1500000450128271</v>
      </c>
      <c r="J5" s="20">
        <f>'Calculated Tab Properties'!J5</f>
        <v>0.63945810260290625</v>
      </c>
      <c r="K5">
        <v>0</v>
      </c>
      <c r="L5">
        <v>0</v>
      </c>
      <c r="M5">
        <v>0</v>
      </c>
      <c r="N5">
        <v>0</v>
      </c>
      <c r="O5" s="27">
        <v>0</v>
      </c>
      <c r="P5" s="27">
        <v>0</v>
      </c>
      <c r="Q5">
        <v>0</v>
      </c>
      <c r="R5">
        <f>'Calculated Tab Properties'!R5</f>
        <v>1</v>
      </c>
      <c r="T5" s="1">
        <f>VLOOKUP('GEOMETRIC INPUTS'!D5,'Pressure Calculations'!$A$22:$B$61,2,TRUE)</f>
        <v>0.93275999999999992</v>
      </c>
      <c r="U5" s="1">
        <f>VLOOKUP('GEOMETRIC INPUTS'!D5,'Pressure Calculations'!$C$22:$D$61,2,TRUE)</f>
        <v>-1.0767199999999999</v>
      </c>
      <c r="V5">
        <f>T5*'GEOMETRIC INPUTS'!S5</f>
        <v>3.7310399999999997</v>
      </c>
      <c r="W5">
        <v>4</v>
      </c>
      <c r="X5">
        <f t="shared" si="0"/>
        <v>-1.8714124615609848</v>
      </c>
      <c r="Y5">
        <f t="shared" si="1"/>
        <v>-3.2277662369375903</v>
      </c>
      <c r="Z5" s="27">
        <f t="shared" si="2"/>
        <v>0</v>
      </c>
      <c r="AA5" s="27">
        <f t="shared" si="3"/>
        <v>0</v>
      </c>
      <c r="AB5" s="27">
        <f t="shared" si="4"/>
        <v>0</v>
      </c>
      <c r="AC5">
        <f t="shared" si="5"/>
        <v>-1.8714124615609848</v>
      </c>
      <c r="AD5" s="28" t="str">
        <f>'GT Data'!D7</f>
        <v>TKNODE_6</v>
      </c>
      <c r="AE5" s="25">
        <f t="shared" si="6"/>
        <v>0</v>
      </c>
      <c r="AF5" s="25">
        <f t="shared" si="7"/>
        <v>3.7310399999999997</v>
      </c>
      <c r="AG5" s="25">
        <f t="shared" si="8"/>
        <v>0</v>
      </c>
      <c r="AH5" s="25">
        <v>0</v>
      </c>
      <c r="AI5" s="25">
        <v>0</v>
      </c>
      <c r="AJ5" s="25">
        <f t="shared" si="9"/>
        <v>-9.6486026028146732</v>
      </c>
      <c r="AK5" s="28" t="str">
        <f>'GT Data'!N7</f>
        <v>TKNODE_7</v>
      </c>
      <c r="AL5" s="25">
        <f t="shared" si="10"/>
        <v>0</v>
      </c>
      <c r="AM5" s="25">
        <f t="shared" si="11"/>
        <v>0</v>
      </c>
      <c r="AN5" s="25">
        <f t="shared" si="12"/>
        <v>0</v>
      </c>
      <c r="AO5" s="25">
        <v>0</v>
      </c>
      <c r="AP5" s="25">
        <v>0</v>
      </c>
      <c r="AQ5" s="25">
        <v>0</v>
      </c>
      <c r="AR5" s="26"/>
    </row>
    <row r="6" spans="1:44" x14ac:dyDescent="0.3">
      <c r="A6" t="str">
        <f>'Calculated Tab Properties'!A6</f>
        <v>TAB_0_4</v>
      </c>
      <c r="B6">
        <f>'Calculated Tab Properties'!B6</f>
        <v>2.5</v>
      </c>
      <c r="C6">
        <f>'Calculated Tab Properties'!C6</f>
        <v>4.1869656064603245</v>
      </c>
      <c r="D6">
        <f>'Calculated Tab Properties'!D6</f>
        <v>239.89545821660974</v>
      </c>
      <c r="E6">
        <f>'Calculated Tab Properties'!E6</f>
        <v>4.3392507096169854</v>
      </c>
      <c r="F6">
        <f>'Calculated Tab Properties'!F6</f>
        <v>2.8392506920445699</v>
      </c>
      <c r="G6">
        <f>'Calculated Tab Properties'!G6</f>
        <v>1.5000000175724155</v>
      </c>
      <c r="H6">
        <f>'Calculated Tab Properties'!H6</f>
        <v>3.3514271292958879</v>
      </c>
      <c r="I6">
        <f>'Calculated Tab Properties'!I6</f>
        <v>0.1500000450128271</v>
      </c>
      <c r="J6" s="20">
        <f>'Calculated Tab Properties'!J6</f>
        <v>0.63945810260290625</v>
      </c>
      <c r="K6">
        <v>0</v>
      </c>
      <c r="L6">
        <v>0</v>
      </c>
      <c r="M6">
        <v>0</v>
      </c>
      <c r="N6">
        <v>0</v>
      </c>
      <c r="O6" s="27">
        <v>0</v>
      </c>
      <c r="P6" s="27">
        <v>0</v>
      </c>
      <c r="Q6">
        <v>0</v>
      </c>
      <c r="R6">
        <f>'Calculated Tab Properties'!R6</f>
        <v>1</v>
      </c>
      <c r="T6" s="1">
        <f>VLOOKUP('GEOMETRIC INPUTS'!D6,'Pressure Calculations'!$A$22:$B$61,2,TRUE)</f>
        <v>0.93275999999999992</v>
      </c>
      <c r="U6" s="1">
        <f>VLOOKUP('GEOMETRIC INPUTS'!D6,'Pressure Calculations'!$C$22:$D$61,2,TRUE)</f>
        <v>-1.0767199999999999</v>
      </c>
      <c r="V6">
        <f>T6*'GEOMETRIC INPUTS'!S6</f>
        <v>3.7310399999999997</v>
      </c>
      <c r="W6">
        <v>5</v>
      </c>
      <c r="X6">
        <f t="shared" si="0"/>
        <v>-1.8714124886904211</v>
      </c>
      <c r="Y6">
        <f t="shared" si="1"/>
        <v>-3.2277662212083329</v>
      </c>
      <c r="Z6" s="27">
        <f t="shared" si="2"/>
        <v>0</v>
      </c>
      <c r="AA6" s="27">
        <f t="shared" si="3"/>
        <v>0</v>
      </c>
      <c r="AB6" s="27">
        <f t="shared" si="4"/>
        <v>0</v>
      </c>
      <c r="AC6">
        <f t="shared" si="5"/>
        <v>-1.8714124886904211</v>
      </c>
      <c r="AD6" s="28" t="str">
        <f>'GT Data'!D8</f>
        <v>TKNODE_8</v>
      </c>
      <c r="AE6" s="25">
        <f t="shared" si="6"/>
        <v>0</v>
      </c>
      <c r="AF6" s="25">
        <f t="shared" si="7"/>
        <v>3.7310399999999992</v>
      </c>
      <c r="AG6" s="25">
        <f t="shared" si="8"/>
        <v>0</v>
      </c>
      <c r="AH6" s="25">
        <v>0</v>
      </c>
      <c r="AI6" s="25">
        <v>0</v>
      </c>
      <c r="AJ6" s="25">
        <f t="shared" si="9"/>
        <v>-9.6486025557959785</v>
      </c>
      <c r="AK6" s="28" t="str">
        <f>'GT Data'!N8</f>
        <v>TKNODE_9</v>
      </c>
      <c r="AL6" s="25">
        <f t="shared" si="10"/>
        <v>0</v>
      </c>
      <c r="AM6" s="25">
        <f t="shared" si="11"/>
        <v>0</v>
      </c>
      <c r="AN6" s="25">
        <f t="shared" si="12"/>
        <v>0</v>
      </c>
      <c r="AO6" s="25">
        <v>0</v>
      </c>
      <c r="AP6" s="25">
        <v>0</v>
      </c>
      <c r="AQ6" s="25">
        <v>0</v>
      </c>
      <c r="AR6" s="26"/>
    </row>
    <row r="7" spans="1:44" x14ac:dyDescent="0.3">
      <c r="A7" t="str">
        <f>'Calculated Tab Properties'!A7</f>
        <v>TAB_0_5</v>
      </c>
      <c r="B7">
        <f>'Calculated Tab Properties'!B7</f>
        <v>0.33539999999999998</v>
      </c>
      <c r="C7">
        <f>'Calculated Tab Properties'!C7</f>
        <v>4.1869656148653434</v>
      </c>
      <c r="D7">
        <f>'Calculated Tab Properties'!D7</f>
        <v>239.8954586981819</v>
      </c>
      <c r="E7">
        <f>'Calculated Tab Properties'!E7</f>
        <v>4.5392506496842993</v>
      </c>
      <c r="F7">
        <f>'Calculated Tab Properties'!F7</f>
        <v>2.8392506920445699</v>
      </c>
      <c r="G7">
        <f>'Calculated Tab Properties'!G7</f>
        <v>1.6999999576397291</v>
      </c>
      <c r="H7">
        <f>'Calculated Tab Properties'!H7</f>
        <v>3.3514271292958879</v>
      </c>
      <c r="I7">
        <f>'Calculated Tab Properties'!I7</f>
        <v>0.1500000450128271</v>
      </c>
      <c r="J7" s="20">
        <f>'Calculated Tab Properties'!J7</f>
        <v>0.63945810260290625</v>
      </c>
      <c r="K7">
        <v>0</v>
      </c>
      <c r="L7">
        <v>0</v>
      </c>
      <c r="M7">
        <v>0</v>
      </c>
      <c r="N7">
        <v>0</v>
      </c>
      <c r="O7" s="27">
        <v>0</v>
      </c>
      <c r="P7" s="27">
        <v>0</v>
      </c>
      <c r="Q7">
        <v>0</v>
      </c>
      <c r="R7">
        <f>'Calculated Tab Properties'!R7</f>
        <v>1</v>
      </c>
      <c r="T7" s="1">
        <f>VLOOKUP('GEOMETRIC INPUTS'!D7,'Pressure Calculations'!$A$22:$B$61,2,TRUE)</f>
        <v>0.93275999999999992</v>
      </c>
      <c r="U7" s="1">
        <f>VLOOKUP('GEOMETRIC INPUTS'!D7,'Pressure Calculations'!$C$22:$D$61,2,TRUE)</f>
        <v>-1.0767199999999999</v>
      </c>
      <c r="V7">
        <f>T7*'GEOMETRIC INPUTS'!S7</f>
        <v>3.7310399999999997</v>
      </c>
      <c r="W7">
        <v>6</v>
      </c>
      <c r="X7">
        <f t="shared" si="0"/>
        <v>-1.8714124615609848</v>
      </c>
      <c r="Y7">
        <f t="shared" si="1"/>
        <v>-3.2277662369375903</v>
      </c>
      <c r="Z7" s="27">
        <f t="shared" si="2"/>
        <v>0</v>
      </c>
      <c r="AA7" s="27">
        <f t="shared" si="3"/>
        <v>0</v>
      </c>
      <c r="AB7" s="27">
        <f t="shared" si="4"/>
        <v>0</v>
      </c>
      <c r="AC7">
        <f t="shared" si="5"/>
        <v>-1.8714124615609848</v>
      </c>
      <c r="AD7" s="28" t="str">
        <f>'GT Data'!D9</f>
        <v>TKNODE_10</v>
      </c>
      <c r="AE7" s="25">
        <f t="shared" si="6"/>
        <v>0</v>
      </c>
      <c r="AF7" s="25">
        <f t="shared" si="7"/>
        <v>3.7310399999999997</v>
      </c>
      <c r="AG7" s="25">
        <f t="shared" si="8"/>
        <v>0</v>
      </c>
      <c r="AH7" s="25">
        <v>0</v>
      </c>
      <c r="AI7" s="25">
        <v>0</v>
      </c>
      <c r="AJ7" s="25">
        <f t="shared" si="9"/>
        <v>-9.6486026028146732</v>
      </c>
      <c r="AK7" s="28" t="str">
        <f>'GT Data'!N9</f>
        <v>TKNODE_11</v>
      </c>
      <c r="AL7" s="25">
        <f t="shared" si="10"/>
        <v>0</v>
      </c>
      <c r="AM7" s="25">
        <f t="shared" si="11"/>
        <v>0</v>
      </c>
      <c r="AN7" s="25">
        <f t="shared" si="12"/>
        <v>0</v>
      </c>
      <c r="AO7" s="25">
        <v>0</v>
      </c>
      <c r="AP7" s="25">
        <v>0</v>
      </c>
      <c r="AQ7" s="25">
        <v>0</v>
      </c>
      <c r="AR7" s="26"/>
    </row>
    <row r="8" spans="1:44" x14ac:dyDescent="0.3">
      <c r="A8" t="str">
        <f>'Calculated Tab Properties'!A8</f>
        <v>TAB_0_6</v>
      </c>
      <c r="B8">
        <f>'Calculated Tab Properties'!B8</f>
        <v>0.59699999999999998</v>
      </c>
      <c r="C8">
        <f>'Calculated Tab Properties'!C8</f>
        <v>3.563175303172327</v>
      </c>
      <c r="D8">
        <f>'Calculated Tab Properties'!D8</f>
        <v>204.1549065370219</v>
      </c>
      <c r="E8">
        <f>'Calculated Tab Properties'!E8</f>
        <v>3.3069196671447063</v>
      </c>
      <c r="F8">
        <f>'Calculated Tab Properties'!F8</f>
        <v>1.2069197128677622</v>
      </c>
      <c r="G8">
        <f>'Calculated Tab Properties'!G8</f>
        <v>2.099999954276945</v>
      </c>
      <c r="H8">
        <f>'Calculated Tab Properties'!H8</f>
        <v>2.2620961916763833</v>
      </c>
      <c r="I8">
        <f>'Calculated Tab Properties'!I8</f>
        <v>0.15000004685866</v>
      </c>
      <c r="J8" s="20">
        <f>'Calculated Tab Properties'!J8</f>
        <v>1.0846409234870287</v>
      </c>
      <c r="K8">
        <v>0</v>
      </c>
      <c r="L8">
        <v>0</v>
      </c>
      <c r="M8">
        <v>0</v>
      </c>
      <c r="N8">
        <v>0</v>
      </c>
      <c r="O8" s="27">
        <v>0</v>
      </c>
      <c r="P8" s="27">
        <v>0</v>
      </c>
      <c r="Q8">
        <v>0</v>
      </c>
      <c r="R8">
        <f>'Calculated Tab Properties'!R8</f>
        <v>1</v>
      </c>
      <c r="T8" s="1">
        <f>VLOOKUP('GEOMETRIC INPUTS'!D8,'Pressure Calculations'!$A$22:$B$61,2,TRUE)</f>
        <v>0.93275999999999992</v>
      </c>
      <c r="U8" s="1">
        <f>VLOOKUP('GEOMETRIC INPUTS'!D8,'Pressure Calculations'!$C$22:$D$61,2,TRUE)</f>
        <v>-1.0767199999999999</v>
      </c>
      <c r="V8">
        <f>T8*'GEOMETRIC INPUTS'!S8</f>
        <v>3.7310399999999997</v>
      </c>
      <c r="W8">
        <v>7</v>
      </c>
      <c r="X8">
        <f t="shared" si="0"/>
        <v>-3.4043592977801143</v>
      </c>
      <c r="Y8">
        <f t="shared" si="1"/>
        <v>-1.5267603784543551</v>
      </c>
      <c r="Z8" s="27">
        <f t="shared" si="2"/>
        <v>0</v>
      </c>
      <c r="AA8" s="27">
        <f t="shared" si="3"/>
        <v>0</v>
      </c>
      <c r="AB8" s="27">
        <f t="shared" si="4"/>
        <v>0</v>
      </c>
      <c r="AC8">
        <f t="shared" si="5"/>
        <v>-3.4043592977801143</v>
      </c>
      <c r="AD8" s="28" t="str">
        <f>'GT Data'!D10</f>
        <v>TKNODE_12</v>
      </c>
      <c r="AE8" s="25">
        <f t="shared" si="6"/>
        <v>0</v>
      </c>
      <c r="AF8" s="25">
        <f t="shared" si="7"/>
        <v>3.7310400000000001</v>
      </c>
      <c r="AG8" s="25">
        <f t="shared" si="8"/>
        <v>0</v>
      </c>
      <c r="AH8" s="25">
        <v>0</v>
      </c>
      <c r="AI8" s="25">
        <v>0</v>
      </c>
      <c r="AJ8" s="25">
        <f t="shared" si="9"/>
        <v>-2.0716913258921048</v>
      </c>
      <c r="AK8" s="28" t="str">
        <f>'GT Data'!N10</f>
        <v>TKNODE_13</v>
      </c>
      <c r="AL8" s="25">
        <f t="shared" si="10"/>
        <v>0</v>
      </c>
      <c r="AM8" s="25">
        <f t="shared" si="11"/>
        <v>0</v>
      </c>
      <c r="AN8" s="25">
        <f t="shared" si="12"/>
        <v>0</v>
      </c>
      <c r="AO8" s="25">
        <v>0</v>
      </c>
      <c r="AP8" s="25">
        <v>0</v>
      </c>
      <c r="AQ8" s="25">
        <v>0</v>
      </c>
      <c r="AR8" s="26"/>
    </row>
    <row r="9" spans="1:44" x14ac:dyDescent="0.3">
      <c r="A9" t="str">
        <f>'Calculated Tab Properties'!A9</f>
        <v>TAB_0_7</v>
      </c>
      <c r="B9">
        <f>'Calculated Tab Properties'!B9</f>
        <v>0.56159999999999999</v>
      </c>
      <c r="C9">
        <f>'Calculated Tab Properties'!C9</f>
        <v>0.55217554067048225</v>
      </c>
      <c r="D9">
        <f>'Calculated Tab Properties'!D9</f>
        <v>31.63732803077297</v>
      </c>
      <c r="E9">
        <f>'Calculated Tab Properties'!E9</f>
        <v>5.7534161682252893</v>
      </c>
      <c r="F9">
        <f>'Calculated Tab Properties'!F9</f>
        <v>3.8534161920194658</v>
      </c>
      <c r="G9">
        <f>'Calculated Tab Properties'!G9</f>
        <v>1.8999999762058242</v>
      </c>
      <c r="H9">
        <f>'Calculated Tab Properties'!H9</f>
        <v>4.2089537356259461</v>
      </c>
      <c r="I9">
        <f>'Calculated Tab Properties'!I9</f>
        <v>0.14999999226016603</v>
      </c>
      <c r="J9" s="20">
        <f>'Calculated Tab Properties'!J9</f>
        <v>0.49516571979740404</v>
      </c>
      <c r="K9">
        <v>0</v>
      </c>
      <c r="L9">
        <v>0</v>
      </c>
      <c r="M9">
        <v>0</v>
      </c>
      <c r="N9">
        <v>0</v>
      </c>
      <c r="O9" s="27">
        <v>0</v>
      </c>
      <c r="P9" s="27">
        <v>0</v>
      </c>
      <c r="Q9">
        <v>0</v>
      </c>
      <c r="R9">
        <f>'Calculated Tab Properties'!R9</f>
        <v>1</v>
      </c>
      <c r="T9" s="1">
        <f>VLOOKUP('GEOMETRIC INPUTS'!D9,'Pressure Calculations'!$A$22:$B$61,2,TRUE)</f>
        <v>0.93275999999999992</v>
      </c>
      <c r="U9" s="1">
        <f>VLOOKUP('GEOMETRIC INPUTS'!D9,'Pressure Calculations'!$C$22:$D$61,2,TRUE)</f>
        <v>-1.0767199999999999</v>
      </c>
      <c r="V9">
        <f>T9*'GEOMETRIC INPUTS'!S9</f>
        <v>3.7310399999999997</v>
      </c>
      <c r="W9">
        <v>8</v>
      </c>
      <c r="X9">
        <f t="shared" si="0"/>
        <v>3.1765529012676064</v>
      </c>
      <c r="Y9">
        <f t="shared" si="1"/>
        <v>1.9570823046178587</v>
      </c>
      <c r="Z9" s="27">
        <f t="shared" si="2"/>
        <v>0</v>
      </c>
      <c r="AA9" s="27">
        <f t="shared" si="3"/>
        <v>0</v>
      </c>
      <c r="AB9" s="27">
        <f t="shared" si="4"/>
        <v>0</v>
      </c>
      <c r="AC9">
        <f t="shared" si="5"/>
        <v>3.1765529012676064</v>
      </c>
      <c r="AD9" s="28" t="str">
        <f>'GT Data'!D11</f>
        <v>TKNODE_14</v>
      </c>
      <c r="AE9" s="25">
        <f t="shared" si="6"/>
        <v>0</v>
      </c>
      <c r="AF9" s="25">
        <f t="shared" si="7"/>
        <v>3.7310399999999992</v>
      </c>
      <c r="AG9" s="25">
        <f t="shared" si="8"/>
        <v>0</v>
      </c>
      <c r="AH9" s="25">
        <v>0</v>
      </c>
      <c r="AI9" s="25">
        <v>0</v>
      </c>
      <c r="AJ9" s="25">
        <f t="shared" si="9"/>
        <v>7.8350149722744167</v>
      </c>
      <c r="AK9" s="28" t="str">
        <f>'GT Data'!N11</f>
        <v>TKNODE_15</v>
      </c>
      <c r="AL9" s="25">
        <f t="shared" si="10"/>
        <v>0</v>
      </c>
      <c r="AM9" s="25">
        <f t="shared" si="11"/>
        <v>0</v>
      </c>
      <c r="AN9" s="25">
        <f t="shared" si="12"/>
        <v>0</v>
      </c>
      <c r="AO9" s="25">
        <v>0</v>
      </c>
      <c r="AP9" s="25">
        <v>0</v>
      </c>
      <c r="AQ9" s="25">
        <v>0</v>
      </c>
    </row>
    <row r="10" spans="1:44" x14ac:dyDescent="0.3">
      <c r="A10" t="str">
        <f>'Calculated Tab Properties'!A10</f>
        <v>TAB_0_8</v>
      </c>
      <c r="B10">
        <f>'Calculated Tab Properties'!B10</f>
        <v>2.5</v>
      </c>
      <c r="C10">
        <f>'Calculated Tab Properties'!C10</f>
        <v>0.55217555767977289</v>
      </c>
      <c r="D10">
        <f>'Calculated Tab Properties'!D10</f>
        <v>31.637329005333537</v>
      </c>
      <c r="E10">
        <f>'Calculated Tab Properties'!E10</f>
        <v>5.3534161670751992</v>
      </c>
      <c r="F10">
        <f>'Calculated Tab Properties'!F10</f>
        <v>3.8534161920194658</v>
      </c>
      <c r="G10">
        <f>'Calculated Tab Properties'!G10</f>
        <v>1.4999999750557353</v>
      </c>
      <c r="H10">
        <f>'Calculated Tab Properties'!H10</f>
        <v>4.2089537356259461</v>
      </c>
      <c r="I10">
        <f>'Calculated Tab Properties'!I10</f>
        <v>0.14999999226016603</v>
      </c>
      <c r="J10" s="20">
        <f>'Calculated Tab Properties'!J10</f>
        <v>0.49516571979740404</v>
      </c>
      <c r="K10">
        <v>0</v>
      </c>
      <c r="L10">
        <v>0</v>
      </c>
      <c r="M10">
        <v>0</v>
      </c>
      <c r="N10">
        <v>0</v>
      </c>
      <c r="O10" s="27">
        <v>0</v>
      </c>
      <c r="P10" s="27">
        <v>0</v>
      </c>
      <c r="Q10">
        <v>0</v>
      </c>
      <c r="R10">
        <f>'Calculated Tab Properties'!R10</f>
        <v>1</v>
      </c>
      <c r="T10" s="1">
        <f>VLOOKUP('GEOMETRIC INPUTS'!D10,'Pressure Calculations'!$A$22:$B$61,2,TRUE)</f>
        <v>0.93275999999999992</v>
      </c>
      <c r="U10" s="1">
        <f>VLOOKUP('GEOMETRIC INPUTS'!D10,'Pressure Calculations'!$C$22:$D$61,2,TRUE)</f>
        <v>-1.0767199999999999</v>
      </c>
      <c r="V10">
        <f>T10*'GEOMETRIC INPUTS'!S10</f>
        <v>3.7310399999999997</v>
      </c>
      <c r="W10">
        <v>9</v>
      </c>
      <c r="X10">
        <f t="shared" si="0"/>
        <v>3.1765528679790243</v>
      </c>
      <c r="Y10">
        <f t="shared" si="1"/>
        <v>1.9570823586487702</v>
      </c>
      <c r="Z10" s="27">
        <f t="shared" si="2"/>
        <v>0</v>
      </c>
      <c r="AA10" s="27">
        <f t="shared" si="3"/>
        <v>0</v>
      </c>
      <c r="AB10" s="27">
        <f t="shared" si="4"/>
        <v>0</v>
      </c>
      <c r="AC10">
        <f t="shared" si="5"/>
        <v>3.1765528679790243</v>
      </c>
      <c r="AD10" s="28" t="str">
        <f>'GT Data'!D12</f>
        <v>TKNODE_16</v>
      </c>
      <c r="AE10" s="25">
        <f t="shared" si="6"/>
        <v>0</v>
      </c>
      <c r="AF10" s="25">
        <f t="shared" si="7"/>
        <v>3.7310400000000001</v>
      </c>
      <c r="AG10" s="25">
        <f t="shared" si="8"/>
        <v>0</v>
      </c>
      <c r="AH10" s="25">
        <v>0</v>
      </c>
      <c r="AI10" s="25">
        <v>0</v>
      </c>
      <c r="AJ10" s="25">
        <f t="shared" si="9"/>
        <v>7.8350151885826422</v>
      </c>
      <c r="AK10" s="28" t="str">
        <f>'GT Data'!N12</f>
        <v>TKNODE_17</v>
      </c>
      <c r="AL10" s="25">
        <f t="shared" si="10"/>
        <v>0</v>
      </c>
      <c r="AM10" s="25">
        <f t="shared" si="11"/>
        <v>0</v>
      </c>
      <c r="AN10" s="25">
        <f t="shared" si="12"/>
        <v>0</v>
      </c>
      <c r="AO10" s="25">
        <v>0</v>
      </c>
      <c r="AP10" s="25">
        <v>0</v>
      </c>
      <c r="AQ10" s="25">
        <v>0</v>
      </c>
    </row>
    <row r="11" spans="1:44" x14ac:dyDescent="0.3">
      <c r="A11" t="str">
        <f>'Calculated Tab Properties'!A11</f>
        <v>TAB_0_9</v>
      </c>
      <c r="B11">
        <f>'Calculated Tab Properties'!B11</f>
        <v>1.6637999999999999</v>
      </c>
      <c r="C11">
        <f>'Calculated Tab Properties'!C11</f>
        <v>0.55217555767977289</v>
      </c>
      <c r="D11">
        <f>'Calculated Tab Properties'!D11</f>
        <v>31.637329005333537</v>
      </c>
      <c r="E11">
        <f>'Calculated Tab Properties'!E11</f>
        <v>5.3534161670751992</v>
      </c>
      <c r="F11">
        <f>'Calculated Tab Properties'!F11</f>
        <v>3.8534161920194658</v>
      </c>
      <c r="G11">
        <f>'Calculated Tab Properties'!G11</f>
        <v>1.4999999750557353</v>
      </c>
      <c r="H11">
        <f>'Calculated Tab Properties'!H11</f>
        <v>4.2089537356259461</v>
      </c>
      <c r="I11">
        <f>'Calculated Tab Properties'!I11</f>
        <v>0.14999999226016603</v>
      </c>
      <c r="J11" s="20">
        <f>'Calculated Tab Properties'!J11</f>
        <v>0.49516571979740404</v>
      </c>
      <c r="K11">
        <v>0</v>
      </c>
      <c r="L11">
        <v>0</v>
      </c>
      <c r="M11">
        <v>0</v>
      </c>
      <c r="N11">
        <v>0</v>
      </c>
      <c r="O11" s="27">
        <v>0</v>
      </c>
      <c r="P11" s="27">
        <v>0</v>
      </c>
      <c r="Q11">
        <v>0</v>
      </c>
      <c r="R11">
        <f>'Calculated Tab Properties'!R11</f>
        <v>1</v>
      </c>
      <c r="T11" s="1">
        <f>VLOOKUP('GEOMETRIC INPUTS'!D11,'Pressure Calculations'!$A$22:$B$61,2,TRUE)</f>
        <v>0.93275999999999992</v>
      </c>
      <c r="U11" s="1">
        <f>VLOOKUP('GEOMETRIC INPUTS'!D11,'Pressure Calculations'!$C$22:$D$61,2,TRUE)</f>
        <v>-1.0767199999999999</v>
      </c>
      <c r="V11">
        <f>T11*'GEOMETRIC INPUTS'!S11</f>
        <v>3.7310399999999997</v>
      </c>
      <c r="W11">
        <v>10</v>
      </c>
      <c r="X11">
        <f t="shared" si="0"/>
        <v>3.1765528679790243</v>
      </c>
      <c r="Y11">
        <f t="shared" si="1"/>
        <v>1.9570823586487702</v>
      </c>
      <c r="Z11" s="27">
        <f t="shared" si="2"/>
        <v>0</v>
      </c>
      <c r="AA11" s="27">
        <f t="shared" si="3"/>
        <v>0</v>
      </c>
      <c r="AB11" s="27">
        <f t="shared" si="4"/>
        <v>0</v>
      </c>
      <c r="AC11">
        <f t="shared" si="5"/>
        <v>3.1765528679790243</v>
      </c>
      <c r="AD11" s="28" t="str">
        <f>'GT Data'!D13</f>
        <v>TKNODE_18</v>
      </c>
      <c r="AE11" s="25">
        <f t="shared" si="6"/>
        <v>0</v>
      </c>
      <c r="AF11" s="25">
        <f t="shared" si="7"/>
        <v>3.7310400000000001</v>
      </c>
      <c r="AG11" s="25">
        <f t="shared" si="8"/>
        <v>0</v>
      </c>
      <c r="AH11" s="25">
        <v>0</v>
      </c>
      <c r="AI11" s="25">
        <v>0</v>
      </c>
      <c r="AJ11" s="25">
        <f t="shared" si="9"/>
        <v>7.8350151885826422</v>
      </c>
      <c r="AK11" s="28" t="str">
        <f>'GT Data'!N13</f>
        <v>TKNODE_19</v>
      </c>
      <c r="AL11" s="25">
        <f t="shared" si="10"/>
        <v>0</v>
      </c>
      <c r="AM11" s="25">
        <f t="shared" si="11"/>
        <v>0</v>
      </c>
      <c r="AN11" s="25">
        <f t="shared" si="12"/>
        <v>0</v>
      </c>
      <c r="AO11" s="25">
        <v>0</v>
      </c>
      <c r="AP11" s="25">
        <v>0</v>
      </c>
      <c r="AQ11" s="25">
        <v>0</v>
      </c>
    </row>
    <row r="12" spans="1:44" x14ac:dyDescent="0.3">
      <c r="A12" t="str">
        <f>'Calculated Tab Properties'!A12</f>
        <v>TAB_0_10</v>
      </c>
      <c r="B12">
        <f>'Calculated Tab Properties'!B12</f>
        <v>2.2656000000000001</v>
      </c>
      <c r="C12">
        <f>'Calculated Tab Properties'!C12</f>
        <v>0.58468891460102412</v>
      </c>
      <c r="D12">
        <f>'Calculated Tab Properties'!D12</f>
        <v>33.500207134723695</v>
      </c>
      <c r="E12">
        <f>'Calculated Tab Properties'!E12</f>
        <v>6.3500000004804953</v>
      </c>
      <c r="F12">
        <f>'Calculated Tab Properties'!F12</f>
        <v>4.650000004948069</v>
      </c>
      <c r="G12">
        <f>'Calculated Tab Properties'!G12</f>
        <v>1.6999999955324256</v>
      </c>
      <c r="H12">
        <f>'Calculated Tab Properties'!H12</f>
        <v>4.9244289618102197</v>
      </c>
      <c r="I12">
        <f>'Calculated Tab Properties'!I12</f>
        <v>0.14999993829082117</v>
      </c>
      <c r="J12" s="20">
        <f>'Calculated Tab Properties'!J12</f>
        <v>0.41822432408172361</v>
      </c>
      <c r="K12">
        <v>0</v>
      </c>
      <c r="L12">
        <v>0</v>
      </c>
      <c r="M12">
        <v>0</v>
      </c>
      <c r="N12">
        <v>0</v>
      </c>
      <c r="O12" s="27">
        <v>0</v>
      </c>
      <c r="P12" s="27">
        <v>0</v>
      </c>
      <c r="Q12">
        <v>0</v>
      </c>
      <c r="R12">
        <f>'Calculated Tab Properties'!R12</f>
        <v>1</v>
      </c>
      <c r="T12" s="1">
        <f>VLOOKUP('GEOMETRIC INPUTS'!D12,'Pressure Calculations'!$A$22:$B$61,2,TRUE)</f>
        <v>0.93275999999999992</v>
      </c>
      <c r="U12" s="1">
        <f>VLOOKUP('GEOMETRIC INPUTS'!D12,'Pressure Calculations'!$C$22:$D$61,2,TRUE)</f>
        <v>-1.0767199999999999</v>
      </c>
      <c r="V12">
        <f>T12*'GEOMETRIC INPUTS'!S12</f>
        <v>3.7310399999999997</v>
      </c>
      <c r="W12">
        <v>11</v>
      </c>
      <c r="X12">
        <f t="shared" si="0"/>
        <v>3.1112539128026855</v>
      </c>
      <c r="Y12">
        <f t="shared" si="1"/>
        <v>2.0593102174441751</v>
      </c>
      <c r="Z12" s="27">
        <f t="shared" si="2"/>
        <v>0</v>
      </c>
      <c r="AA12" s="27">
        <f t="shared" si="3"/>
        <v>0</v>
      </c>
      <c r="AB12" s="27">
        <f t="shared" si="4"/>
        <v>0</v>
      </c>
      <c r="AC12">
        <f t="shared" si="5"/>
        <v>3.1112539128026855</v>
      </c>
      <c r="AD12" s="28" t="str">
        <f>'GT Data'!D14</f>
        <v>TKNODE_20</v>
      </c>
      <c r="AE12" s="25">
        <f t="shared" si="6"/>
        <v>0</v>
      </c>
      <c r="AF12" s="25">
        <f t="shared" si="7"/>
        <v>3.7310399999999992</v>
      </c>
      <c r="AG12" s="25">
        <f t="shared" si="8"/>
        <v>0</v>
      </c>
      <c r="AH12" s="25">
        <v>0</v>
      </c>
      <c r="AI12" s="25">
        <v>0</v>
      </c>
      <c r="AJ12" s="25">
        <f t="shared" si="9"/>
        <v>9.8846889268433067</v>
      </c>
      <c r="AK12" s="28" t="str">
        <f>'GT Data'!N14</f>
        <v>TKNODE_21</v>
      </c>
      <c r="AL12" s="25">
        <f t="shared" si="10"/>
        <v>0</v>
      </c>
      <c r="AM12" s="25">
        <f t="shared" si="11"/>
        <v>0</v>
      </c>
      <c r="AN12" s="25">
        <f t="shared" si="12"/>
        <v>0</v>
      </c>
      <c r="AO12" s="25">
        <v>0</v>
      </c>
      <c r="AP12" s="25">
        <v>0</v>
      </c>
      <c r="AQ12" s="25">
        <v>0</v>
      </c>
    </row>
    <row r="13" spans="1:44" x14ac:dyDescent="0.3">
      <c r="A13" t="str">
        <f>'Calculated Tab Properties'!A13</f>
        <v>TAB_0_11</v>
      </c>
      <c r="B13">
        <f>'Calculated Tab Properties'!B13</f>
        <v>1.8271999999999999</v>
      </c>
      <c r="C13">
        <f>'Calculated Tab Properties'!C13</f>
        <v>0.5846889116815841</v>
      </c>
      <c r="D13">
        <f>'Calculated Tab Properties'!D13</f>
        <v>33.500206967452108</v>
      </c>
      <c r="E13">
        <f>'Calculated Tab Properties'!E13</f>
        <v>6.5500000293860916</v>
      </c>
      <c r="F13">
        <f>'Calculated Tab Properties'!F13</f>
        <v>4.650000004948069</v>
      </c>
      <c r="G13">
        <f>'Calculated Tab Properties'!G13</f>
        <v>1.9000000244380237</v>
      </c>
      <c r="H13">
        <f>'Calculated Tab Properties'!H13</f>
        <v>4.924428885608954</v>
      </c>
      <c r="I13">
        <f>'Calculated Tab Properties'!I13</f>
        <v>0.15000002167919771</v>
      </c>
      <c r="J13" s="20">
        <f>'Calculated Tab Properties'!J13</f>
        <v>0.41822433095911576</v>
      </c>
      <c r="K13">
        <v>0</v>
      </c>
      <c r="L13">
        <v>0</v>
      </c>
      <c r="M13">
        <v>0</v>
      </c>
      <c r="N13">
        <v>0</v>
      </c>
      <c r="O13" s="27">
        <v>0</v>
      </c>
      <c r="P13" s="27">
        <v>0</v>
      </c>
      <c r="Q13">
        <v>0</v>
      </c>
      <c r="R13">
        <f>'Calculated Tab Properties'!R13</f>
        <v>1</v>
      </c>
      <c r="T13" s="1">
        <f>VLOOKUP('GEOMETRIC INPUTS'!D13,'Pressure Calculations'!$A$22:$B$61,2,TRUE)</f>
        <v>0.93275999999999992</v>
      </c>
      <c r="U13" s="1">
        <f>VLOOKUP('GEOMETRIC INPUTS'!D13,'Pressure Calculations'!$C$22:$D$61,2,TRUE)</f>
        <v>-1.0767199999999999</v>
      </c>
      <c r="V13">
        <f>T13*'GEOMETRIC INPUTS'!S13</f>
        <v>3.7310399999999997</v>
      </c>
      <c r="W13">
        <v>12</v>
      </c>
      <c r="X13">
        <f t="shared" si="0"/>
        <v>3.1112539188147181</v>
      </c>
      <c r="Y13">
        <f t="shared" si="1"/>
        <v>2.0593102083610564</v>
      </c>
      <c r="Z13" s="27">
        <f t="shared" si="2"/>
        <v>0</v>
      </c>
      <c r="AA13" s="27">
        <f t="shared" si="3"/>
        <v>0</v>
      </c>
      <c r="AB13" s="27">
        <f t="shared" si="4"/>
        <v>0</v>
      </c>
      <c r="AC13">
        <f t="shared" si="5"/>
        <v>3.1112539188147181</v>
      </c>
      <c r="AD13" s="28" t="str">
        <f>'GT Data'!D15</f>
        <v>TKNODE_22</v>
      </c>
      <c r="AE13" s="25">
        <f t="shared" si="6"/>
        <v>0</v>
      </c>
      <c r="AF13" s="25">
        <f t="shared" si="7"/>
        <v>3.7310399999999997</v>
      </c>
      <c r="AG13" s="25">
        <f t="shared" si="8"/>
        <v>0</v>
      </c>
      <c r="AH13" s="25">
        <v>0</v>
      </c>
      <c r="AI13" s="25">
        <v>0</v>
      </c>
      <c r="AJ13" s="25">
        <f t="shared" si="9"/>
        <v>9.8846890549668718</v>
      </c>
      <c r="AK13" s="28" t="str">
        <f>'GT Data'!N15</f>
        <v>TKNODE_23</v>
      </c>
      <c r="AL13" s="25">
        <f t="shared" si="10"/>
        <v>0</v>
      </c>
      <c r="AM13" s="25">
        <f t="shared" si="11"/>
        <v>0</v>
      </c>
      <c r="AN13" s="25">
        <f t="shared" si="12"/>
        <v>0</v>
      </c>
      <c r="AO13" s="25">
        <v>0</v>
      </c>
      <c r="AP13" s="25">
        <v>0</v>
      </c>
      <c r="AQ13" s="25">
        <v>0</v>
      </c>
    </row>
    <row r="14" spans="1:44" x14ac:dyDescent="0.3">
      <c r="A14" t="str">
        <f>'Calculated Tab Properties'!A14</f>
        <v>TAB_0_12</v>
      </c>
      <c r="B14">
        <f>'Calculated Tab Properties'!B14</f>
        <v>3.407</v>
      </c>
      <c r="C14">
        <f>'Calculated Tab Properties'!C14</f>
        <v>0.58468891661141109</v>
      </c>
      <c r="D14">
        <f>'Calculated Tab Properties'!D14</f>
        <v>33.500207249910389</v>
      </c>
      <c r="E14">
        <f>'Calculated Tab Properties'!E14</f>
        <v>7.3499999782317156</v>
      </c>
      <c r="F14">
        <f>'Calculated Tab Properties'!F14</f>
        <v>4.650000004948069</v>
      </c>
      <c r="G14">
        <f>'Calculated Tab Properties'!G14</f>
        <v>2.6999999732836457</v>
      </c>
      <c r="H14">
        <f>'Calculated Tab Properties'!H14</f>
        <v>4.924428885608954</v>
      </c>
      <c r="I14">
        <f>'Calculated Tab Properties'!I14</f>
        <v>0.15000002167919893</v>
      </c>
      <c r="J14" s="20">
        <f>'Calculated Tab Properties'!J14</f>
        <v>0.41822433095911576</v>
      </c>
      <c r="K14">
        <v>0</v>
      </c>
      <c r="L14">
        <v>0</v>
      </c>
      <c r="M14">
        <v>0</v>
      </c>
      <c r="N14">
        <v>0</v>
      </c>
      <c r="O14" s="27">
        <v>0</v>
      </c>
      <c r="P14" s="27">
        <v>0</v>
      </c>
      <c r="Q14">
        <v>0</v>
      </c>
      <c r="R14">
        <f>'Calculated Tab Properties'!R14</f>
        <v>1</v>
      </c>
      <c r="T14" s="1">
        <f>VLOOKUP('GEOMETRIC INPUTS'!D14,'Pressure Calculations'!$A$22:$B$61,2,TRUE)</f>
        <v>0.93275999999999992</v>
      </c>
      <c r="U14" s="1">
        <f>VLOOKUP('GEOMETRIC INPUTS'!D14,'Pressure Calculations'!$C$22:$D$61,2,TRUE)</f>
        <v>-1.0767199999999999</v>
      </c>
      <c r="V14">
        <f>T14*'GEOMETRIC INPUTS'!S14</f>
        <v>3.7310399999999997</v>
      </c>
      <c r="W14">
        <v>13</v>
      </c>
      <c r="X14">
        <f t="shared" si="0"/>
        <v>3.1112539086626754</v>
      </c>
      <c r="Y14">
        <f t="shared" si="1"/>
        <v>2.0593102236989997</v>
      </c>
      <c r="Z14" s="27">
        <f t="shared" si="2"/>
        <v>0</v>
      </c>
      <c r="AA14" s="27">
        <f t="shared" si="3"/>
        <v>0</v>
      </c>
      <c r="AB14" s="27">
        <f t="shared" si="4"/>
        <v>0</v>
      </c>
      <c r="AC14">
        <f t="shared" si="5"/>
        <v>3.1112539086626754</v>
      </c>
      <c r="AD14" s="28" t="str">
        <f>'GT Data'!D16</f>
        <v>TKNODE_24</v>
      </c>
      <c r="AE14" s="25">
        <f t="shared" si="6"/>
        <v>0</v>
      </c>
      <c r="AF14" s="25">
        <f t="shared" si="7"/>
        <v>3.7310399999999997</v>
      </c>
      <c r="AG14" s="25">
        <f t="shared" si="8"/>
        <v>0</v>
      </c>
      <c r="AH14" s="25">
        <v>0</v>
      </c>
      <c r="AI14" s="25">
        <v>0</v>
      </c>
      <c r="AJ14" s="25">
        <f t="shared" si="9"/>
        <v>9.8846891285890042</v>
      </c>
      <c r="AK14" s="28" t="str">
        <f>'GT Data'!N16</f>
        <v>TKNODE_25</v>
      </c>
      <c r="AL14" s="25">
        <f t="shared" si="10"/>
        <v>0</v>
      </c>
      <c r="AM14" s="25">
        <f t="shared" si="11"/>
        <v>0</v>
      </c>
      <c r="AN14" s="25">
        <f t="shared" si="12"/>
        <v>0</v>
      </c>
      <c r="AO14" s="25">
        <v>0</v>
      </c>
      <c r="AP14" s="25">
        <v>0</v>
      </c>
      <c r="AQ14" s="25">
        <v>0</v>
      </c>
    </row>
    <row r="15" spans="1:44" x14ac:dyDescent="0.3">
      <c r="A15" t="str">
        <f>'Calculated Tab Properties'!A15</f>
        <v>TAB_0_13</v>
      </c>
      <c r="B15">
        <f>'Calculated Tab Properties'!B15</f>
        <v>2.8816000000000002</v>
      </c>
      <c r="C15">
        <f>'Calculated Tab Properties'!C15</f>
        <v>0.38645969759039711</v>
      </c>
      <c r="D15">
        <f>'Calculated Tab Properties'!D15</f>
        <v>22.142509623831863</v>
      </c>
      <c r="E15">
        <f>'Calculated Tab Properties'!E15</f>
        <v>5.6979379377988959</v>
      </c>
      <c r="F15">
        <f>'Calculated Tab Properties'!F15</f>
        <v>3.1979379644711328</v>
      </c>
      <c r="G15">
        <f>'Calculated Tab Properties'!G15</f>
        <v>2.4999999733277636</v>
      </c>
      <c r="H15">
        <f>'Calculated Tab Properties'!H15</f>
        <v>3.6456854538878809</v>
      </c>
      <c r="I15">
        <f>'Calculated Tab Properties'!I15</f>
        <v>0.1500000362433303</v>
      </c>
      <c r="J15" s="20">
        <f>'Calculated Tab Properties'!J15</f>
        <v>0.58068128640920247</v>
      </c>
      <c r="K15">
        <v>0</v>
      </c>
      <c r="L15">
        <v>0</v>
      </c>
      <c r="M15">
        <v>0</v>
      </c>
      <c r="N15">
        <v>0</v>
      </c>
      <c r="O15" s="27">
        <v>0</v>
      </c>
      <c r="P15" s="27">
        <v>0</v>
      </c>
      <c r="Q15">
        <v>0</v>
      </c>
      <c r="R15">
        <f>'Calculated Tab Properties'!R15</f>
        <v>1</v>
      </c>
      <c r="T15" s="1">
        <f>VLOOKUP('GEOMETRIC INPUTS'!D15,'Pressure Calculations'!$A$22:$B$61,2,TRUE)</f>
        <v>0.93275999999999992</v>
      </c>
      <c r="U15" s="1">
        <f>VLOOKUP('GEOMETRIC INPUTS'!D15,'Pressure Calculations'!$C$22:$D$61,2,TRUE)</f>
        <v>-1.0767199999999999</v>
      </c>
      <c r="V15">
        <f>T15*'GEOMETRIC INPUTS'!S15</f>
        <v>3.7310399999999997</v>
      </c>
      <c r="W15">
        <v>14</v>
      </c>
      <c r="X15">
        <f t="shared" si="0"/>
        <v>3.4558729745896</v>
      </c>
      <c r="Y15">
        <f t="shared" si="1"/>
        <v>1.4062721874165143</v>
      </c>
      <c r="Z15" s="27">
        <f t="shared" si="2"/>
        <v>0</v>
      </c>
      <c r="AA15" s="27">
        <f t="shared" si="3"/>
        <v>0</v>
      </c>
      <c r="AB15" s="27">
        <f t="shared" si="4"/>
        <v>0</v>
      </c>
      <c r="AC15">
        <f t="shared" si="5"/>
        <v>3.4558729745896</v>
      </c>
      <c r="AD15" s="28" t="str">
        <f>'GT Data'!D17</f>
        <v>TKNODE_26</v>
      </c>
      <c r="AE15" s="25">
        <f t="shared" si="6"/>
        <v>0</v>
      </c>
      <c r="AF15" s="25">
        <f t="shared" si="7"/>
        <v>3.7310399999999997</v>
      </c>
      <c r="AG15" s="25">
        <f t="shared" si="8"/>
        <v>0</v>
      </c>
      <c r="AH15" s="25">
        <v>0</v>
      </c>
      <c r="AI15" s="25">
        <v>0</v>
      </c>
      <c r="AJ15" s="25">
        <f t="shared" si="9"/>
        <v>4.7081120955996001</v>
      </c>
      <c r="AK15" s="28" t="str">
        <f>'GT Data'!N17</f>
        <v>TKNODE_27</v>
      </c>
      <c r="AL15" s="25">
        <f t="shared" si="10"/>
        <v>0</v>
      </c>
      <c r="AM15" s="25">
        <f t="shared" si="11"/>
        <v>0</v>
      </c>
      <c r="AN15" s="25">
        <f t="shared" si="12"/>
        <v>0</v>
      </c>
      <c r="AO15" s="25">
        <v>0</v>
      </c>
      <c r="AP15" s="25">
        <v>0</v>
      </c>
      <c r="AQ15" s="25">
        <v>0</v>
      </c>
    </row>
    <row r="16" spans="1:44" x14ac:dyDescent="0.3">
      <c r="A16" t="str">
        <f>'Calculated Tab Properties'!A16</f>
        <v>TAB_0_14</v>
      </c>
      <c r="B16">
        <f>'Calculated Tab Properties'!B16</f>
        <v>2.5</v>
      </c>
      <c r="C16">
        <f>'Calculated Tab Properties'!C16</f>
        <v>0.38645969053476281</v>
      </c>
      <c r="D16">
        <f>'Calculated Tab Properties'!D16</f>
        <v>22.1425092195738</v>
      </c>
      <c r="E16">
        <f>'Calculated Tab Properties'!E16</f>
        <v>4.6979379704412976</v>
      </c>
      <c r="F16">
        <f>'Calculated Tab Properties'!F16</f>
        <v>3.1979379644711328</v>
      </c>
      <c r="G16">
        <f>'Calculated Tab Properties'!G16</f>
        <v>1.5000000059701672</v>
      </c>
      <c r="H16">
        <f>'Calculated Tab Properties'!H16</f>
        <v>3.6456854538878809</v>
      </c>
      <c r="I16">
        <f>'Calculated Tab Properties'!I16</f>
        <v>0.1500000362433303</v>
      </c>
      <c r="J16" s="20">
        <f>'Calculated Tab Properties'!J16</f>
        <v>0.58068128640920247</v>
      </c>
      <c r="K16">
        <v>0</v>
      </c>
      <c r="L16">
        <v>0</v>
      </c>
      <c r="M16">
        <v>0</v>
      </c>
      <c r="N16">
        <v>0</v>
      </c>
      <c r="O16" s="27">
        <v>0</v>
      </c>
      <c r="P16" s="27">
        <v>0</v>
      </c>
      <c r="Q16">
        <v>0</v>
      </c>
      <c r="R16">
        <f>'Calculated Tab Properties'!R16</f>
        <v>1</v>
      </c>
      <c r="T16" s="1">
        <f>VLOOKUP('GEOMETRIC INPUTS'!D16,'Pressure Calculations'!$A$22:$B$61,2,TRUE)</f>
        <v>0.93275999999999992</v>
      </c>
      <c r="U16" s="1">
        <f>VLOOKUP('GEOMETRIC INPUTS'!D16,'Pressure Calculations'!$C$22:$D$61,2,TRUE)</f>
        <v>-1.0767199999999999</v>
      </c>
      <c r="V16">
        <f>T16*'GEOMETRIC INPUTS'!S16</f>
        <v>3.7310399999999997</v>
      </c>
      <c r="W16">
        <v>15</v>
      </c>
      <c r="X16">
        <f t="shared" si="0"/>
        <v>3.4558729845117422</v>
      </c>
      <c r="Y16">
        <f t="shared" si="1"/>
        <v>1.4062721630331383</v>
      </c>
      <c r="Z16" s="27">
        <f t="shared" si="2"/>
        <v>0</v>
      </c>
      <c r="AA16" s="27">
        <f t="shared" si="3"/>
        <v>0</v>
      </c>
      <c r="AB16" s="27">
        <f t="shared" si="4"/>
        <v>0</v>
      </c>
      <c r="AC16">
        <f t="shared" si="5"/>
        <v>3.4558729845117422</v>
      </c>
      <c r="AD16" s="28" t="str">
        <f>'GT Data'!D18</f>
        <v>TKNODE_28</v>
      </c>
      <c r="AE16" s="25">
        <f t="shared" si="6"/>
        <v>0</v>
      </c>
      <c r="AF16" s="25">
        <f t="shared" si="7"/>
        <v>3.7310399999999997</v>
      </c>
      <c r="AG16" s="25">
        <f t="shared" si="8"/>
        <v>0</v>
      </c>
      <c r="AH16" s="25">
        <v>0</v>
      </c>
      <c r="AI16" s="25">
        <v>0</v>
      </c>
      <c r="AJ16" s="25">
        <f t="shared" si="9"/>
        <v>4.708112013965569</v>
      </c>
      <c r="AK16" s="28" t="str">
        <f>'GT Data'!N18</f>
        <v>TKNODE_29</v>
      </c>
      <c r="AL16" s="25">
        <f t="shared" si="10"/>
        <v>0</v>
      </c>
      <c r="AM16" s="25">
        <f t="shared" si="11"/>
        <v>0</v>
      </c>
      <c r="AN16" s="25">
        <f t="shared" si="12"/>
        <v>0</v>
      </c>
      <c r="AO16" s="25">
        <v>0</v>
      </c>
      <c r="AP16" s="25">
        <v>0</v>
      </c>
      <c r="AQ16" s="25">
        <v>0</v>
      </c>
    </row>
    <row r="17" spans="1:43" x14ac:dyDescent="0.3">
      <c r="A17" t="str">
        <f>'Calculated Tab Properties'!A17</f>
        <v>TAB_0_15</v>
      </c>
      <c r="B17">
        <f>'Calculated Tab Properties'!B17</f>
        <v>1.4694</v>
      </c>
      <c r="C17">
        <f>'Calculated Tab Properties'!C17</f>
        <v>0.38645969759039711</v>
      </c>
      <c r="D17">
        <f>'Calculated Tab Properties'!D17</f>
        <v>22.142509623831863</v>
      </c>
      <c r="E17">
        <f>'Calculated Tab Properties'!E17</f>
        <v>5.6979379377988959</v>
      </c>
      <c r="F17">
        <f>'Calculated Tab Properties'!F17</f>
        <v>3.1979379644711328</v>
      </c>
      <c r="G17">
        <f>'Calculated Tab Properties'!G17</f>
        <v>2.4999999733277636</v>
      </c>
      <c r="H17">
        <f>'Calculated Tab Properties'!H17</f>
        <v>3.6456854538878809</v>
      </c>
      <c r="I17">
        <f>'Calculated Tab Properties'!I17</f>
        <v>0.1500000362433303</v>
      </c>
      <c r="J17" s="20">
        <f>'Calculated Tab Properties'!J17</f>
        <v>0.58068128640920247</v>
      </c>
      <c r="K17">
        <v>0</v>
      </c>
      <c r="L17">
        <v>0</v>
      </c>
      <c r="M17">
        <v>0</v>
      </c>
      <c r="N17">
        <v>0</v>
      </c>
      <c r="O17" s="27">
        <v>0</v>
      </c>
      <c r="P17" s="27">
        <v>0</v>
      </c>
      <c r="Q17">
        <v>0</v>
      </c>
      <c r="R17">
        <f>'Calculated Tab Properties'!R17</f>
        <v>1</v>
      </c>
      <c r="T17" s="1">
        <f>VLOOKUP('GEOMETRIC INPUTS'!D17,'Pressure Calculations'!$A$22:$B$61,2,TRUE)</f>
        <v>0.93275999999999992</v>
      </c>
      <c r="U17" s="1">
        <f>VLOOKUP('GEOMETRIC INPUTS'!D17,'Pressure Calculations'!$C$22:$D$61,2,TRUE)</f>
        <v>-1.0767199999999999</v>
      </c>
      <c r="V17">
        <f>T17*'GEOMETRIC INPUTS'!S17</f>
        <v>3.7310399999999997</v>
      </c>
      <c r="W17">
        <v>16</v>
      </c>
      <c r="X17">
        <f t="shared" si="0"/>
        <v>3.4558729745896</v>
      </c>
      <c r="Y17">
        <f t="shared" si="1"/>
        <v>1.4062721874165143</v>
      </c>
      <c r="Z17" s="27">
        <f t="shared" si="2"/>
        <v>0</v>
      </c>
      <c r="AA17" s="27">
        <f t="shared" si="3"/>
        <v>0</v>
      </c>
      <c r="AB17" s="27">
        <f t="shared" si="4"/>
        <v>0</v>
      </c>
      <c r="AC17">
        <f t="shared" si="5"/>
        <v>3.4558729745896</v>
      </c>
      <c r="AD17" s="28" t="str">
        <f>'GT Data'!D19</f>
        <v>TKNODE_30</v>
      </c>
      <c r="AE17" s="25">
        <f t="shared" si="6"/>
        <v>0</v>
      </c>
      <c r="AF17" s="25">
        <f t="shared" si="7"/>
        <v>3.7310399999999997</v>
      </c>
      <c r="AG17" s="25">
        <f t="shared" si="8"/>
        <v>0</v>
      </c>
      <c r="AH17" s="25">
        <v>0</v>
      </c>
      <c r="AI17" s="25">
        <v>0</v>
      </c>
      <c r="AJ17" s="25">
        <f t="shared" si="9"/>
        <v>4.7081120955996001</v>
      </c>
      <c r="AK17" s="28" t="str">
        <f>'GT Data'!N19</f>
        <v>TKNODE_31</v>
      </c>
      <c r="AL17" s="25">
        <f t="shared" si="10"/>
        <v>0</v>
      </c>
      <c r="AM17" s="25">
        <f t="shared" si="11"/>
        <v>0</v>
      </c>
      <c r="AN17" s="25">
        <f t="shared" si="12"/>
        <v>0</v>
      </c>
      <c r="AO17" s="25">
        <v>0</v>
      </c>
      <c r="AP17" s="25">
        <v>0</v>
      </c>
      <c r="AQ17" s="25">
        <v>0</v>
      </c>
    </row>
    <row r="18" spans="1:43" x14ac:dyDescent="0.3">
      <c r="A18" t="str">
        <f>'Calculated Tab Properties'!A18</f>
        <v>TAB_0_16</v>
      </c>
      <c r="B18">
        <f>'Calculated Tab Properties'!B18</f>
        <v>1.4694</v>
      </c>
      <c r="C18">
        <f>'Calculated Tab Properties'!C18</f>
        <v>8.5412405089901E-2</v>
      </c>
      <c r="D18">
        <f>'Calculated Tab Properties'!D18</f>
        <v>4.8937703297130382</v>
      </c>
      <c r="E18">
        <f>'Calculated Tab Properties'!E18</f>
        <v>6.7429527112954366</v>
      </c>
      <c r="F18">
        <f>'Calculated Tab Properties'!F18</f>
        <v>4.2429526535765367</v>
      </c>
      <c r="G18">
        <f>'Calculated Tab Properties'!G18</f>
        <v>2.5000000577188994</v>
      </c>
      <c r="H18">
        <f>'Calculated Tab Properties'!H18</f>
        <v>4.5555086148859214</v>
      </c>
      <c r="I18">
        <f>'Calculated Tab Properties'!I18</f>
        <v>0.14999991464430784</v>
      </c>
      <c r="J18" s="20">
        <f>'Calculated Tab Properties'!J18</f>
        <v>0.45451756933736415</v>
      </c>
      <c r="K18">
        <v>0</v>
      </c>
      <c r="L18">
        <v>0</v>
      </c>
      <c r="M18">
        <v>0</v>
      </c>
      <c r="N18">
        <v>0</v>
      </c>
      <c r="O18" s="27">
        <v>0</v>
      </c>
      <c r="P18" s="27">
        <v>0</v>
      </c>
      <c r="Q18">
        <v>0</v>
      </c>
      <c r="R18">
        <f>'Calculated Tab Properties'!R18</f>
        <v>1</v>
      </c>
      <c r="T18" s="1">
        <f>VLOOKUP('GEOMETRIC INPUTS'!D18,'Pressure Calculations'!$A$22:$B$61,2,TRUE)</f>
        <v>0.93275999999999992</v>
      </c>
      <c r="U18" s="1">
        <f>VLOOKUP('GEOMETRIC INPUTS'!D18,'Pressure Calculations'!$C$22:$D$61,2,TRUE)</f>
        <v>-1.0767199999999999</v>
      </c>
      <c r="V18">
        <f>T18*'GEOMETRIC INPUTS'!S18</f>
        <v>3.7310399999999997</v>
      </c>
      <c r="W18">
        <v>17</v>
      </c>
      <c r="X18">
        <f t="shared" si="0"/>
        <v>3.7174387829654956</v>
      </c>
      <c r="Y18">
        <f t="shared" si="1"/>
        <v>0.31828976814219567</v>
      </c>
      <c r="Z18" s="27">
        <f t="shared" si="2"/>
        <v>0</v>
      </c>
      <c r="AA18" s="27">
        <f t="shared" si="3"/>
        <v>0</v>
      </c>
      <c r="AB18" s="27">
        <f t="shared" si="4"/>
        <v>0</v>
      </c>
      <c r="AC18">
        <f t="shared" si="5"/>
        <v>3.7174387829654956</v>
      </c>
      <c r="AD18" s="28" t="str">
        <f>'GT Data'!D20</f>
        <v>TKNODE_32</v>
      </c>
      <c r="AE18" s="25">
        <f t="shared" si="6"/>
        <v>0</v>
      </c>
      <c r="AF18" s="25">
        <f t="shared" si="7"/>
        <v>3.7310399999999997</v>
      </c>
      <c r="AG18" s="25">
        <f t="shared" si="8"/>
        <v>0</v>
      </c>
      <c r="AH18" s="25">
        <v>0</v>
      </c>
      <c r="AI18" s="25">
        <v>0</v>
      </c>
      <c r="AJ18" s="25">
        <f t="shared" si="9"/>
        <v>1.3982318543986758</v>
      </c>
      <c r="AK18" s="28" t="str">
        <f>'GT Data'!N20</f>
        <v>TKNODE_33</v>
      </c>
      <c r="AL18" s="25">
        <f t="shared" si="10"/>
        <v>0</v>
      </c>
      <c r="AM18" s="25">
        <f t="shared" si="11"/>
        <v>0</v>
      </c>
      <c r="AN18" s="25">
        <f t="shared" si="12"/>
        <v>0</v>
      </c>
      <c r="AO18" s="25">
        <v>0</v>
      </c>
      <c r="AP18" s="25">
        <v>0</v>
      </c>
      <c r="AQ18" s="25">
        <v>0</v>
      </c>
    </row>
    <row r="19" spans="1:43" x14ac:dyDescent="0.3">
      <c r="A19" t="str">
        <f>'Calculated Tab Properties'!A19</f>
        <v>TAB_0_17</v>
      </c>
      <c r="B19">
        <f>'Calculated Tab Properties'!B19</f>
        <v>2.5</v>
      </c>
      <c r="C19">
        <f>'Calculated Tab Properties'!C19</f>
        <v>8.5412403991338426E-2</v>
      </c>
      <c r="D19">
        <f>'Calculated Tab Properties'!D19</f>
        <v>4.8937702667700389</v>
      </c>
      <c r="E19">
        <f>'Calculated Tab Properties'!E19</f>
        <v>5.7429526882078763</v>
      </c>
      <c r="F19">
        <f>'Calculated Tab Properties'!F19</f>
        <v>4.2429526535765367</v>
      </c>
      <c r="G19">
        <f>'Calculated Tab Properties'!G19</f>
        <v>1.5000000346313396</v>
      </c>
      <c r="H19">
        <f>'Calculated Tab Properties'!H19</f>
        <v>4.5555086148859214</v>
      </c>
      <c r="I19">
        <f>'Calculated Tab Properties'!I19</f>
        <v>0.14999991464430784</v>
      </c>
      <c r="J19" s="20">
        <f>'Calculated Tab Properties'!J19</f>
        <v>0.45451756933736415</v>
      </c>
      <c r="K19">
        <v>0</v>
      </c>
      <c r="L19">
        <v>0</v>
      </c>
      <c r="M19">
        <v>0</v>
      </c>
      <c r="N19">
        <v>0</v>
      </c>
      <c r="O19" s="27">
        <v>0</v>
      </c>
      <c r="P19" s="27">
        <v>0</v>
      </c>
      <c r="Q19">
        <v>0</v>
      </c>
      <c r="R19">
        <f>'Calculated Tab Properties'!R19</f>
        <v>1</v>
      </c>
      <c r="T19" s="1">
        <f>VLOOKUP('GEOMETRIC INPUTS'!D19,'Pressure Calculations'!$A$22:$B$61,2,TRUE)</f>
        <v>0.93275999999999992</v>
      </c>
      <c r="U19" s="1">
        <f>VLOOKUP('GEOMETRIC INPUTS'!D19,'Pressure Calculations'!$C$22:$D$61,2,TRUE)</f>
        <v>-1.0767199999999999</v>
      </c>
      <c r="V19">
        <f>T19*'GEOMETRIC INPUTS'!S19</f>
        <v>3.7310399999999997</v>
      </c>
      <c r="W19">
        <v>18</v>
      </c>
      <c r="X19">
        <f t="shared" si="0"/>
        <v>3.7174387833151568</v>
      </c>
      <c r="Y19">
        <f t="shared" si="1"/>
        <v>0.31828976405835657</v>
      </c>
      <c r="Z19" s="27">
        <f t="shared" si="2"/>
        <v>0</v>
      </c>
      <c r="AA19" s="27">
        <f t="shared" si="3"/>
        <v>0</v>
      </c>
      <c r="AB19" s="27">
        <f t="shared" si="4"/>
        <v>0</v>
      </c>
      <c r="AC19">
        <f t="shared" si="5"/>
        <v>3.7174387833151568</v>
      </c>
      <c r="AD19" s="28" t="str">
        <f>'GT Data'!D21</f>
        <v>TKNODE_34</v>
      </c>
      <c r="AE19" s="25">
        <f t="shared" si="6"/>
        <v>0</v>
      </c>
      <c r="AF19" s="25">
        <f t="shared" si="7"/>
        <v>3.7310399999999997</v>
      </c>
      <c r="AG19" s="25">
        <f t="shared" si="8"/>
        <v>0</v>
      </c>
      <c r="AH19" s="25">
        <v>0</v>
      </c>
      <c r="AI19" s="25">
        <v>0</v>
      </c>
      <c r="AJ19" s="25">
        <f t="shared" si="9"/>
        <v>1.3982318364585642</v>
      </c>
      <c r="AK19" s="28" t="str">
        <f>'GT Data'!N21</f>
        <v>TKNODE_35</v>
      </c>
      <c r="AL19" s="25">
        <f t="shared" si="10"/>
        <v>0</v>
      </c>
      <c r="AM19" s="25">
        <f t="shared" si="11"/>
        <v>0</v>
      </c>
      <c r="AN19" s="25">
        <f t="shared" si="12"/>
        <v>0</v>
      </c>
      <c r="AO19" s="25">
        <v>0</v>
      </c>
      <c r="AP19" s="25">
        <v>0</v>
      </c>
      <c r="AQ19" s="25">
        <v>0</v>
      </c>
    </row>
    <row r="20" spans="1:43" x14ac:dyDescent="0.3">
      <c r="A20" t="str">
        <f>'Calculated Tab Properties'!A20</f>
        <v>TAB_0_18</v>
      </c>
      <c r="B20">
        <f>'Calculated Tab Properties'!B20</f>
        <v>1.2406999999999999</v>
      </c>
      <c r="C20">
        <f>'Calculated Tab Properties'!C20</f>
        <v>8.5412401174655761E-2</v>
      </c>
      <c r="D20">
        <f>'Calculated Tab Properties'!D20</f>
        <v>4.8937701053860101</v>
      </c>
      <c r="E20">
        <f>'Calculated Tab Properties'!E20</f>
        <v>5.9429526711921232</v>
      </c>
      <c r="F20">
        <f>'Calculated Tab Properties'!F20</f>
        <v>4.2429526535765367</v>
      </c>
      <c r="G20">
        <f>'Calculated Tab Properties'!G20</f>
        <v>1.7000000176155865</v>
      </c>
      <c r="H20">
        <f>'Calculated Tab Properties'!H20</f>
        <v>4.5555086148859214</v>
      </c>
      <c r="I20">
        <f>'Calculated Tab Properties'!I20</f>
        <v>0.14999991464430784</v>
      </c>
      <c r="J20" s="20">
        <f>'Calculated Tab Properties'!J20</f>
        <v>0.45451756933736415</v>
      </c>
      <c r="K20">
        <v>0</v>
      </c>
      <c r="L20">
        <v>0</v>
      </c>
      <c r="M20">
        <v>0</v>
      </c>
      <c r="N20">
        <v>0</v>
      </c>
      <c r="O20" s="27">
        <v>0</v>
      </c>
      <c r="P20" s="27">
        <v>0</v>
      </c>
      <c r="Q20">
        <v>0</v>
      </c>
      <c r="R20">
        <f>'Calculated Tab Properties'!R20</f>
        <v>1</v>
      </c>
      <c r="T20" s="1">
        <f>VLOOKUP('GEOMETRIC INPUTS'!D20,'Pressure Calculations'!$A$22:$B$61,2,TRUE)</f>
        <v>0.93275999999999992</v>
      </c>
      <c r="U20" s="1">
        <f>VLOOKUP('GEOMETRIC INPUTS'!D20,'Pressure Calculations'!$C$22:$D$61,2,TRUE)</f>
        <v>-1.0767199999999999</v>
      </c>
      <c r="V20">
        <f>T20*'GEOMETRIC INPUTS'!S20</f>
        <v>3.7310399999999997</v>
      </c>
      <c r="W20">
        <v>19</v>
      </c>
      <c r="X20">
        <f t="shared" si="0"/>
        <v>3.7174387842116778</v>
      </c>
      <c r="Y20">
        <f t="shared" si="1"/>
        <v>0.31828975358751116</v>
      </c>
      <c r="Z20" s="27">
        <f t="shared" si="2"/>
        <v>0</v>
      </c>
      <c r="AA20" s="27">
        <f t="shared" si="3"/>
        <v>0</v>
      </c>
      <c r="AB20" s="27">
        <f t="shared" si="4"/>
        <v>0</v>
      </c>
      <c r="AC20">
        <f t="shared" si="5"/>
        <v>3.7174387842116778</v>
      </c>
      <c r="AD20" s="28" t="str">
        <f>'GT Data'!D22</f>
        <v>TKNODE_36</v>
      </c>
      <c r="AE20" s="25">
        <f t="shared" si="6"/>
        <v>0</v>
      </c>
      <c r="AF20" s="25">
        <f t="shared" si="7"/>
        <v>3.7310399999999997</v>
      </c>
      <c r="AG20" s="25">
        <f t="shared" si="8"/>
        <v>0</v>
      </c>
      <c r="AH20" s="25">
        <v>0</v>
      </c>
      <c r="AI20" s="25">
        <v>0</v>
      </c>
      <c r="AJ20" s="25">
        <f t="shared" si="9"/>
        <v>1.3982317904606369</v>
      </c>
      <c r="AK20" s="28" t="str">
        <f>'GT Data'!N22</f>
        <v>TKNODE_37</v>
      </c>
      <c r="AL20" s="25">
        <f t="shared" si="10"/>
        <v>0</v>
      </c>
      <c r="AM20" s="25">
        <f t="shared" si="11"/>
        <v>0</v>
      </c>
      <c r="AN20" s="25">
        <f t="shared" si="12"/>
        <v>0</v>
      </c>
      <c r="AO20" s="25">
        <v>0</v>
      </c>
      <c r="AP20" s="25">
        <v>0</v>
      </c>
      <c r="AQ20" s="25">
        <v>0</v>
      </c>
    </row>
    <row r="21" spans="1:43" x14ac:dyDescent="0.3">
      <c r="A21" t="str">
        <f>'Calculated Tab Properties'!A21</f>
        <v>TAB_0_19</v>
      </c>
      <c r="B21">
        <f>'Calculated Tab Properties'!B21</f>
        <v>0.8407</v>
      </c>
      <c r="C21">
        <f>'Calculated Tab Properties'!C21</f>
        <v>3.1884639354443962</v>
      </c>
      <c r="D21">
        <f>'Calculated Tab Properties'!D21</f>
        <v>182.68552663063687</v>
      </c>
      <c r="E21">
        <f>'Calculated Tab Properties'!E21</f>
        <v>6.1298598642278872</v>
      </c>
      <c r="F21">
        <f>'Calculated Tab Properties'!F21</f>
        <v>4.4298598269358287</v>
      </c>
      <c r="G21">
        <f>'Calculated Tab Properties'!G21</f>
        <v>1.7000000372920587</v>
      </c>
      <c r="H21">
        <f>'Calculated Tab Properties'!H21</f>
        <v>4.7240973856566759</v>
      </c>
      <c r="I21">
        <f>'Calculated Tab Properties'!I21</f>
        <v>0.14999993782882051</v>
      </c>
      <c r="J21" s="20">
        <f>'Calculated Tab Properties'!J21</f>
        <v>0.43715231941714283</v>
      </c>
      <c r="K21">
        <v>0</v>
      </c>
      <c r="L21">
        <v>0</v>
      </c>
      <c r="M21">
        <v>0</v>
      </c>
      <c r="N21">
        <v>0</v>
      </c>
      <c r="O21" s="27">
        <v>0</v>
      </c>
      <c r="P21" s="27">
        <v>0</v>
      </c>
      <c r="Q21">
        <v>0</v>
      </c>
      <c r="R21">
        <f>'Calculated Tab Properties'!R21</f>
        <v>1</v>
      </c>
      <c r="T21" s="1">
        <f>VLOOKUP('GEOMETRIC INPUTS'!D21,'Pressure Calculations'!$A$22:$B$61,2,TRUE)</f>
        <v>0.93275999999999992</v>
      </c>
      <c r="U21" s="1">
        <f>VLOOKUP('GEOMETRIC INPUTS'!D21,'Pressure Calculations'!$C$22:$D$61,2,TRUE)</f>
        <v>-1.0767199999999999</v>
      </c>
      <c r="V21">
        <f>T21*'GEOMETRIC INPUTS'!S21</f>
        <v>3.7310399999999997</v>
      </c>
      <c r="W21">
        <v>20</v>
      </c>
      <c r="X21">
        <f t="shared" si="0"/>
        <v>-3.7269423575453335</v>
      </c>
      <c r="Y21">
        <f t="shared" si="1"/>
        <v>-0.17481460217735548</v>
      </c>
      <c r="Z21" s="27">
        <f t="shared" si="2"/>
        <v>0</v>
      </c>
      <c r="AA21" s="27">
        <f t="shared" si="3"/>
        <v>0</v>
      </c>
      <c r="AB21" s="27">
        <f t="shared" si="4"/>
        <v>0</v>
      </c>
      <c r="AC21">
        <f t="shared" si="5"/>
        <v>-3.7269423575453335</v>
      </c>
      <c r="AD21" s="28" t="str">
        <f>'GT Data'!D23</f>
        <v>TKNODE_38</v>
      </c>
      <c r="AE21" s="25">
        <f t="shared" si="6"/>
        <v>0</v>
      </c>
      <c r="AF21" s="25">
        <f t="shared" si="7"/>
        <v>3.7310399999999992</v>
      </c>
      <c r="AG21" s="25">
        <f t="shared" si="8"/>
        <v>0</v>
      </c>
      <c r="AH21" s="25">
        <v>0</v>
      </c>
      <c r="AI21" s="25">
        <v>0</v>
      </c>
      <c r="AJ21" s="25">
        <f t="shared" si="9"/>
        <v>-0.80062636280540889</v>
      </c>
      <c r="AK21" s="28" t="str">
        <f>'GT Data'!N23</f>
        <v>TKNODE_39</v>
      </c>
      <c r="AL21" s="25">
        <f t="shared" si="10"/>
        <v>0</v>
      </c>
      <c r="AM21" s="25">
        <f t="shared" si="11"/>
        <v>0</v>
      </c>
      <c r="AN21" s="25">
        <f t="shared" si="12"/>
        <v>0</v>
      </c>
      <c r="AO21" s="25">
        <v>0</v>
      </c>
      <c r="AP21" s="25">
        <v>0</v>
      </c>
      <c r="AQ21" s="25">
        <v>0</v>
      </c>
    </row>
    <row r="22" spans="1:43" x14ac:dyDescent="0.3">
      <c r="A22" t="str">
        <f>'Calculated Tab Properties'!A22</f>
        <v>TAB_0_20</v>
      </c>
      <c r="B22">
        <f>'Calculated Tab Properties'!B22</f>
        <v>2.5</v>
      </c>
      <c r="C22">
        <f>'Calculated Tab Properties'!C22</f>
        <v>3.1884639391607834</v>
      </c>
      <c r="D22">
        <f>'Calculated Tab Properties'!D22</f>
        <v>182.68552684357019</v>
      </c>
      <c r="E22">
        <f>'Calculated Tab Properties'!E22</f>
        <v>5.9298599138260695</v>
      </c>
      <c r="F22">
        <f>'Calculated Tab Properties'!F22</f>
        <v>4.4298598269358287</v>
      </c>
      <c r="G22">
        <f>'Calculated Tab Properties'!G22</f>
        <v>1.5000000868902406</v>
      </c>
      <c r="H22">
        <f>'Calculated Tab Properties'!H22</f>
        <v>4.7240973856566759</v>
      </c>
      <c r="I22">
        <f>'Calculated Tab Properties'!I22</f>
        <v>0.14999993782882051</v>
      </c>
      <c r="J22" s="20">
        <f>'Calculated Tab Properties'!J22</f>
        <v>0.43715231941714283</v>
      </c>
      <c r="K22">
        <v>0</v>
      </c>
      <c r="L22">
        <v>0</v>
      </c>
      <c r="M22">
        <v>0</v>
      </c>
      <c r="N22">
        <v>0</v>
      </c>
      <c r="O22" s="27">
        <v>0</v>
      </c>
      <c r="P22" s="27">
        <v>0</v>
      </c>
      <c r="Q22">
        <v>0</v>
      </c>
      <c r="R22">
        <f>'Calculated Tab Properties'!R22</f>
        <v>1</v>
      </c>
      <c r="T22" s="1">
        <f>VLOOKUP('GEOMETRIC INPUTS'!D22,'Pressure Calculations'!$A$22:$B$61,2,TRUE)</f>
        <v>0.93275999999999992</v>
      </c>
      <c r="U22" s="1">
        <f>VLOOKUP('GEOMETRIC INPUTS'!D22,'Pressure Calculations'!$C$22:$D$61,2,TRUE)</f>
        <v>-1.0767199999999999</v>
      </c>
      <c r="V22">
        <f>T22*'GEOMETRIC INPUTS'!S22</f>
        <v>3.7310399999999997</v>
      </c>
      <c r="W22">
        <v>21</v>
      </c>
      <c r="X22">
        <f t="shared" si="0"/>
        <v>-3.726942356895655</v>
      </c>
      <c r="Y22">
        <f t="shared" si="1"/>
        <v>-0.17481461602811635</v>
      </c>
      <c r="Z22" s="27">
        <f t="shared" si="2"/>
        <v>0</v>
      </c>
      <c r="AA22" s="27">
        <f t="shared" si="3"/>
        <v>0</v>
      </c>
      <c r="AB22" s="27">
        <f t="shared" si="4"/>
        <v>0</v>
      </c>
      <c r="AC22">
        <f t="shared" si="5"/>
        <v>-3.726942356895655</v>
      </c>
      <c r="AD22" s="28" t="str">
        <f>'GT Data'!D24</f>
        <v>TKNODE_40</v>
      </c>
      <c r="AE22" s="25">
        <f t="shared" si="6"/>
        <v>0</v>
      </c>
      <c r="AF22" s="25">
        <f t="shared" si="7"/>
        <v>3.7310399999999997</v>
      </c>
      <c r="AG22" s="25">
        <f t="shared" si="8"/>
        <v>0</v>
      </c>
      <c r="AH22" s="25">
        <v>0</v>
      </c>
      <c r="AI22" s="25">
        <v>0</v>
      </c>
      <c r="AJ22" s="25">
        <f t="shared" si="9"/>
        <v>-0.80062642623995139</v>
      </c>
      <c r="AK22" s="28" t="str">
        <f>'GT Data'!N24</f>
        <v>TKNODE_41</v>
      </c>
      <c r="AL22" s="25">
        <f t="shared" si="10"/>
        <v>0</v>
      </c>
      <c r="AM22" s="25">
        <f t="shared" si="11"/>
        <v>0</v>
      </c>
      <c r="AN22" s="25">
        <f t="shared" si="12"/>
        <v>0</v>
      </c>
      <c r="AO22" s="25">
        <v>0</v>
      </c>
      <c r="AP22" s="25">
        <v>0</v>
      </c>
      <c r="AQ22" s="25">
        <v>0</v>
      </c>
    </row>
    <row r="23" spans="1:43" x14ac:dyDescent="0.3">
      <c r="A23" t="str">
        <f>'Calculated Tab Properties'!A23</f>
        <v>TAB_0_21</v>
      </c>
      <c r="B23">
        <f>'Calculated Tab Properties'!B23</f>
        <v>1.6256999999999999</v>
      </c>
      <c r="C23">
        <f>'Calculated Tab Properties'!C23</f>
        <v>3.188463935786225</v>
      </c>
      <c r="D23">
        <f>'Calculated Tab Properties'!D23</f>
        <v>182.68552665022224</v>
      </c>
      <c r="E23">
        <f>'Calculated Tab Properties'!E23</f>
        <v>6.9298598703009198</v>
      </c>
      <c r="F23">
        <f>'Calculated Tab Properties'!F23</f>
        <v>4.4298598269358287</v>
      </c>
      <c r="G23">
        <f>'Calculated Tab Properties'!G23</f>
        <v>2.5000000433650906</v>
      </c>
      <c r="H23">
        <f>'Calculated Tab Properties'!H23</f>
        <v>4.7240973856566759</v>
      </c>
      <c r="I23">
        <f>'Calculated Tab Properties'!I23</f>
        <v>0.14999993782882051</v>
      </c>
      <c r="J23" s="20">
        <f>'Calculated Tab Properties'!J23</f>
        <v>0.43715231941714283</v>
      </c>
      <c r="K23">
        <v>0</v>
      </c>
      <c r="L23">
        <v>0</v>
      </c>
      <c r="M23">
        <v>0</v>
      </c>
      <c r="N23">
        <v>0</v>
      </c>
      <c r="O23" s="27">
        <v>0</v>
      </c>
      <c r="P23" s="27">
        <v>0</v>
      </c>
      <c r="Q23">
        <v>0</v>
      </c>
      <c r="R23">
        <f>'Calculated Tab Properties'!R23</f>
        <v>1</v>
      </c>
      <c r="T23" s="1">
        <f>VLOOKUP('GEOMETRIC INPUTS'!D23,'Pressure Calculations'!$A$22:$B$61,2,TRUE)</f>
        <v>0.93275999999999992</v>
      </c>
      <c r="U23" s="1">
        <f>VLOOKUP('GEOMETRIC INPUTS'!D23,'Pressure Calculations'!$C$22:$D$61,2,TRUE)</f>
        <v>-1.0767199999999999</v>
      </c>
      <c r="V23">
        <f>T23*'GEOMETRIC INPUTS'!S23</f>
        <v>3.7310399999999997</v>
      </c>
      <c r="W23">
        <v>22</v>
      </c>
      <c r="X23">
        <f t="shared" si="0"/>
        <v>-3.7269423574855769</v>
      </c>
      <c r="Y23">
        <f t="shared" si="1"/>
        <v>-0.17481460345133168</v>
      </c>
      <c r="Z23" s="27">
        <f t="shared" si="2"/>
        <v>0</v>
      </c>
      <c r="AA23" s="27">
        <f t="shared" si="3"/>
        <v>0</v>
      </c>
      <c r="AB23" s="27">
        <f t="shared" si="4"/>
        <v>0</v>
      </c>
      <c r="AC23">
        <f t="shared" si="5"/>
        <v>-3.7269423574855769</v>
      </c>
      <c r="AD23" s="28" t="str">
        <f>'GT Data'!D25</f>
        <v>TKNODE_42</v>
      </c>
      <c r="AE23" s="25">
        <f t="shared" si="6"/>
        <v>0</v>
      </c>
      <c r="AF23" s="25">
        <f t="shared" si="7"/>
        <v>3.7310399999999992</v>
      </c>
      <c r="AG23" s="25">
        <f t="shared" si="8"/>
        <v>0</v>
      </c>
      <c r="AH23" s="25">
        <v>0</v>
      </c>
      <c r="AI23" s="25">
        <v>0</v>
      </c>
      <c r="AJ23" s="25">
        <f t="shared" si="9"/>
        <v>-0.80062636864004122</v>
      </c>
      <c r="AK23" s="28" t="str">
        <f>'GT Data'!N25</f>
        <v>TKNODE_43</v>
      </c>
      <c r="AL23" s="25">
        <f t="shared" si="10"/>
        <v>0</v>
      </c>
      <c r="AM23" s="25">
        <f t="shared" si="11"/>
        <v>0</v>
      </c>
      <c r="AN23" s="25">
        <f t="shared" si="12"/>
        <v>0</v>
      </c>
      <c r="AO23" s="25">
        <v>0</v>
      </c>
      <c r="AP23" s="25">
        <v>0</v>
      </c>
      <c r="AQ23" s="25">
        <v>0</v>
      </c>
    </row>
    <row r="24" spans="1:43" x14ac:dyDescent="0.3">
      <c r="A24" t="str">
        <f>'Calculated Tab Properties'!A24</f>
        <v>TAB_0_22</v>
      </c>
      <c r="B24">
        <f>'Calculated Tab Properties'!B24</f>
        <v>2.0257000000000001</v>
      </c>
      <c r="C24">
        <f>'Calculated Tab Properties'!C24</f>
        <v>3.6947413431690572</v>
      </c>
      <c r="D24">
        <f>'Calculated Tab Properties'!D24</f>
        <v>211.69308535608391</v>
      </c>
      <c r="E24">
        <f>'Calculated Tab Properties'!E24</f>
        <v>5.5794142316480828</v>
      </c>
      <c r="F24">
        <f>'Calculated Tab Properties'!F24</f>
        <v>3.079414240502194</v>
      </c>
      <c r="G24">
        <f>'Calculated Tab Properties'!G24</f>
        <v>2.4999999911458888</v>
      </c>
      <c r="H24">
        <f>'Calculated Tab Properties'!H24</f>
        <v>3.546846193753324</v>
      </c>
      <c r="I24">
        <f>'Calculated Tab Properties'!I24</f>
        <v>0.15000004760866051</v>
      </c>
      <c r="J24" s="20">
        <f>'Calculated Tab Properties'!J24</f>
        <v>0.5990779485655523</v>
      </c>
      <c r="K24">
        <v>0</v>
      </c>
      <c r="L24">
        <v>0</v>
      </c>
      <c r="M24">
        <v>0</v>
      </c>
      <c r="N24">
        <v>0</v>
      </c>
      <c r="O24" s="27">
        <v>0</v>
      </c>
      <c r="P24" s="27">
        <v>0</v>
      </c>
      <c r="Q24">
        <v>0</v>
      </c>
      <c r="R24">
        <f>'Calculated Tab Properties'!R24</f>
        <v>1</v>
      </c>
      <c r="T24" s="1">
        <f>VLOOKUP('GEOMETRIC INPUTS'!D24,'Pressure Calculations'!$A$22:$B$61,2,TRUE)</f>
        <v>0.93275999999999992</v>
      </c>
      <c r="U24" s="1">
        <f>VLOOKUP('GEOMETRIC INPUTS'!D24,'Pressure Calculations'!$C$22:$D$61,2,TRUE)</f>
        <v>-1.0767199999999999</v>
      </c>
      <c r="V24">
        <f>T24*'GEOMETRIC INPUTS'!S24</f>
        <v>3.7310399999999997</v>
      </c>
      <c r="W24">
        <v>23</v>
      </c>
      <c r="X24">
        <f t="shared" si="0"/>
        <v>-3.1746468649315385</v>
      </c>
      <c r="Y24">
        <f t="shared" si="1"/>
        <v>-1.9601726364227081</v>
      </c>
      <c r="Z24" s="27">
        <f t="shared" si="2"/>
        <v>0</v>
      </c>
      <c r="AA24" s="27">
        <f t="shared" si="3"/>
        <v>0</v>
      </c>
      <c r="AB24" s="27">
        <f t="shared" si="4"/>
        <v>0</v>
      </c>
      <c r="AC24">
        <f t="shared" si="5"/>
        <v>-3.1746468649315385</v>
      </c>
      <c r="AD24" s="28" t="str">
        <f>'GT Data'!D26</f>
        <v>TKNODE_44</v>
      </c>
      <c r="AE24" s="25">
        <f t="shared" si="6"/>
        <v>0</v>
      </c>
      <c r="AF24" s="25">
        <f t="shared" si="7"/>
        <v>3.7310399999999992</v>
      </c>
      <c r="AG24" s="25">
        <f t="shared" si="8"/>
        <v>0</v>
      </c>
      <c r="AH24" s="25">
        <v>0</v>
      </c>
      <c r="AI24" s="25">
        <v>0</v>
      </c>
      <c r="AJ24" s="25">
        <f t="shared" si="9"/>
        <v>-6.3302095192274166</v>
      </c>
      <c r="AK24" s="28" t="str">
        <f>'GT Data'!N26</f>
        <v>TKNODE_45</v>
      </c>
      <c r="AL24" s="25">
        <f t="shared" si="10"/>
        <v>0</v>
      </c>
      <c r="AM24" s="25">
        <f t="shared" si="11"/>
        <v>0</v>
      </c>
      <c r="AN24" s="25">
        <f t="shared" si="12"/>
        <v>0</v>
      </c>
      <c r="AO24" s="25">
        <v>0</v>
      </c>
      <c r="AP24" s="25">
        <v>0</v>
      </c>
      <c r="AQ24" s="25">
        <v>0</v>
      </c>
    </row>
    <row r="25" spans="1:43" x14ac:dyDescent="0.3">
      <c r="A25" t="str">
        <f>'Calculated Tab Properties'!A25</f>
        <v>TAB_0_23</v>
      </c>
      <c r="B25">
        <f>'Calculated Tab Properties'!B25</f>
        <v>2.5</v>
      </c>
      <c r="C25">
        <f>'Calculated Tab Properties'!C25</f>
        <v>3.6947413466318322</v>
      </c>
      <c r="D25">
        <f>'Calculated Tab Properties'!D25</f>
        <v>211.69308555448634</v>
      </c>
      <c r="E25">
        <f>'Calculated Tab Properties'!E25</f>
        <v>4.5794141461050071</v>
      </c>
      <c r="F25">
        <f>'Calculated Tab Properties'!F25</f>
        <v>3.079414240502194</v>
      </c>
      <c r="G25">
        <f>'Calculated Tab Properties'!G25</f>
        <v>1.4999999056028128</v>
      </c>
      <c r="H25">
        <f>'Calculated Tab Properties'!H25</f>
        <v>3.546846193753324</v>
      </c>
      <c r="I25">
        <f>'Calculated Tab Properties'!I25</f>
        <v>0.15000004760866051</v>
      </c>
      <c r="J25" s="20">
        <f>'Calculated Tab Properties'!J25</f>
        <v>0.5990779485655523</v>
      </c>
      <c r="K25">
        <v>0</v>
      </c>
      <c r="L25">
        <v>0</v>
      </c>
      <c r="M25">
        <v>0</v>
      </c>
      <c r="N25">
        <v>0</v>
      </c>
      <c r="O25" s="27">
        <v>0</v>
      </c>
      <c r="P25" s="27">
        <v>0</v>
      </c>
      <c r="Q25">
        <v>0</v>
      </c>
      <c r="R25">
        <f>'Calculated Tab Properties'!R25</f>
        <v>1</v>
      </c>
      <c r="T25" s="1">
        <f>VLOOKUP('GEOMETRIC INPUTS'!D25,'Pressure Calculations'!$A$22:$B$61,2,TRUE)</f>
        <v>0.93275999999999992</v>
      </c>
      <c r="U25" s="1">
        <f>VLOOKUP('GEOMETRIC INPUTS'!D25,'Pressure Calculations'!$C$22:$D$61,2,TRUE)</f>
        <v>-1.0767199999999999</v>
      </c>
      <c r="V25">
        <f>T25*'GEOMETRIC INPUTS'!S25</f>
        <v>3.7310399999999997</v>
      </c>
      <c r="W25">
        <v>24</v>
      </c>
      <c r="X25">
        <f t="shared" si="0"/>
        <v>-3.1746468581439022</v>
      </c>
      <c r="Y25">
        <f t="shared" si="1"/>
        <v>-1.9601726474157959</v>
      </c>
      <c r="Z25" s="27">
        <f t="shared" si="2"/>
        <v>0</v>
      </c>
      <c r="AA25" s="27">
        <f t="shared" si="3"/>
        <v>0</v>
      </c>
      <c r="AB25" s="27">
        <f t="shared" si="4"/>
        <v>0</v>
      </c>
      <c r="AC25">
        <f t="shared" si="5"/>
        <v>-3.1746468581439022</v>
      </c>
      <c r="AD25" s="28" t="str">
        <f>'GT Data'!D27</f>
        <v>TKNODE_46</v>
      </c>
      <c r="AE25" s="25">
        <f t="shared" si="6"/>
        <v>0</v>
      </c>
      <c r="AF25" s="25">
        <f t="shared" si="7"/>
        <v>3.7310400000000001</v>
      </c>
      <c r="AG25" s="25">
        <f t="shared" si="8"/>
        <v>0</v>
      </c>
      <c r="AH25" s="25">
        <v>0</v>
      </c>
      <c r="AI25" s="25">
        <v>0</v>
      </c>
      <c r="AJ25" s="25">
        <f t="shared" si="9"/>
        <v>-6.3302095547286514</v>
      </c>
      <c r="AK25" s="28" t="str">
        <f>'GT Data'!N27</f>
        <v>TKNODE_47</v>
      </c>
      <c r="AL25" s="25">
        <f t="shared" si="10"/>
        <v>0</v>
      </c>
      <c r="AM25" s="25">
        <f t="shared" si="11"/>
        <v>0</v>
      </c>
      <c r="AN25" s="25">
        <f t="shared" si="12"/>
        <v>0</v>
      </c>
      <c r="AO25" s="25">
        <v>0</v>
      </c>
      <c r="AP25" s="25">
        <v>0</v>
      </c>
      <c r="AQ25" s="25">
        <v>0</v>
      </c>
    </row>
    <row r="26" spans="1:43" x14ac:dyDescent="0.3">
      <c r="A26" t="str">
        <f>'Calculated Tab Properties'!A26</f>
        <v>TAB_0_24</v>
      </c>
      <c r="B26">
        <f>'Calculated Tab Properties'!B26</f>
        <v>1.8246</v>
      </c>
      <c r="C26">
        <f>'Calculated Tab Properties'!C26</f>
        <v>3.6947413493001493</v>
      </c>
      <c r="D26">
        <f>'Calculated Tab Properties'!D26</f>
        <v>211.69308570736965</v>
      </c>
      <c r="E26">
        <f>'Calculated Tab Properties'!E26</f>
        <v>4.9794141462872572</v>
      </c>
      <c r="F26">
        <f>'Calculated Tab Properties'!F26</f>
        <v>3.079414240502194</v>
      </c>
      <c r="G26">
        <f>'Calculated Tab Properties'!G26</f>
        <v>1.8999999057850627</v>
      </c>
      <c r="H26">
        <f>'Calculated Tab Properties'!H26</f>
        <v>3.546846193753324</v>
      </c>
      <c r="I26">
        <f>'Calculated Tab Properties'!I26</f>
        <v>0.15000004760866051</v>
      </c>
      <c r="J26" s="20">
        <f>'Calculated Tab Properties'!J26</f>
        <v>0.5990779485655523</v>
      </c>
      <c r="K26">
        <v>0</v>
      </c>
      <c r="L26">
        <v>0</v>
      </c>
      <c r="M26">
        <v>0</v>
      </c>
      <c r="N26">
        <v>0</v>
      </c>
      <c r="O26" s="27">
        <v>0</v>
      </c>
      <c r="P26" s="27">
        <v>0</v>
      </c>
      <c r="Q26">
        <v>0</v>
      </c>
      <c r="R26">
        <f>'Calculated Tab Properties'!R26</f>
        <v>1</v>
      </c>
      <c r="T26" s="1">
        <f>VLOOKUP('GEOMETRIC INPUTS'!D26,'Pressure Calculations'!$A$22:$B$61,2,TRUE)</f>
        <v>0.93275999999999992</v>
      </c>
      <c r="U26" s="1">
        <f>VLOOKUP('GEOMETRIC INPUTS'!D26,'Pressure Calculations'!$C$22:$D$61,2,TRUE)</f>
        <v>-1.0767199999999999</v>
      </c>
      <c r="V26">
        <f>T26*'GEOMETRIC INPUTS'!S26</f>
        <v>3.7310399999999997</v>
      </c>
      <c r="W26">
        <v>25</v>
      </c>
      <c r="X26">
        <f t="shared" si="0"/>
        <v>-3.1746468529135399</v>
      </c>
      <c r="Y26">
        <f t="shared" si="1"/>
        <v>-1.9601726558867603</v>
      </c>
      <c r="Z26" s="27">
        <f t="shared" si="2"/>
        <v>0</v>
      </c>
      <c r="AA26" s="27">
        <f t="shared" si="3"/>
        <v>0</v>
      </c>
      <c r="AB26" s="27">
        <f t="shared" si="4"/>
        <v>0</v>
      </c>
      <c r="AC26">
        <f t="shared" si="5"/>
        <v>-3.1746468529135399</v>
      </c>
      <c r="AD26" s="28" t="str">
        <f>'GT Data'!D28</f>
        <v>TKNODE_48</v>
      </c>
      <c r="AE26" s="25">
        <f t="shared" si="6"/>
        <v>0</v>
      </c>
      <c r="AF26" s="25">
        <f t="shared" si="7"/>
        <v>3.7310399999999997</v>
      </c>
      <c r="AG26" s="25">
        <f t="shared" si="8"/>
        <v>0</v>
      </c>
      <c r="AH26" s="25">
        <v>0</v>
      </c>
      <c r="AI26" s="25">
        <v>0</v>
      </c>
      <c r="AJ26" s="25">
        <f t="shared" si="9"/>
        <v>-6.3302095820849047</v>
      </c>
      <c r="AK26" s="28" t="str">
        <f>'GT Data'!N28</f>
        <v>TKNODE_49</v>
      </c>
      <c r="AL26" s="25">
        <f t="shared" si="10"/>
        <v>0</v>
      </c>
      <c r="AM26" s="25">
        <f t="shared" si="11"/>
        <v>0</v>
      </c>
      <c r="AN26" s="25">
        <f t="shared" si="12"/>
        <v>0</v>
      </c>
      <c r="AO26" s="25">
        <v>0</v>
      </c>
      <c r="AP26" s="25">
        <v>0</v>
      </c>
      <c r="AQ26" s="25">
        <v>0</v>
      </c>
    </row>
    <row r="27" spans="1:43" x14ac:dyDescent="0.3">
      <c r="A27" t="str">
        <f>'Calculated Tab Properties'!A27</f>
        <v>TAB_0_25</v>
      </c>
      <c r="B27">
        <f>'Calculated Tab Properties'!B27</f>
        <v>1.6246</v>
      </c>
      <c r="C27">
        <f>'Calculated Tab Properties'!C27</f>
        <v>4.3715788933215638</v>
      </c>
      <c r="D27">
        <f>'Calculated Tab Properties'!D27</f>
        <v>250.47302039579674</v>
      </c>
      <c r="E27">
        <f>'Calculated Tab Properties'!E27</f>
        <v>4.0703170294499094</v>
      </c>
      <c r="F27">
        <f>'Calculated Tab Properties'!F27</f>
        <v>1.9703170406869375</v>
      </c>
      <c r="G27">
        <f>'Calculated Tab Properties'!G27</f>
        <v>2.0999999887629737</v>
      </c>
      <c r="H27">
        <f>'Calculated Tab Properties'!H27</f>
        <v>2.7040729836064776</v>
      </c>
      <c r="I27">
        <f>'Calculated Tab Properties'!I27</f>
        <v>0.14999996988172992</v>
      </c>
      <c r="J27" s="20">
        <f>'Calculated Tab Properties'!J27</f>
        <v>0.83251300769788539</v>
      </c>
      <c r="K27">
        <v>0</v>
      </c>
      <c r="L27">
        <v>0</v>
      </c>
      <c r="M27">
        <v>0</v>
      </c>
      <c r="N27">
        <v>0</v>
      </c>
      <c r="O27" s="27">
        <v>0</v>
      </c>
      <c r="P27" s="27">
        <v>0</v>
      </c>
      <c r="Q27">
        <v>0</v>
      </c>
      <c r="R27">
        <f>'Calculated Tab Properties'!R27</f>
        <v>1</v>
      </c>
      <c r="T27" s="1">
        <f>VLOOKUP('GEOMETRIC INPUTS'!D27,'Pressure Calculations'!$A$22:$B$61,2,TRUE)</f>
        <v>0.93275999999999992</v>
      </c>
      <c r="U27" s="1">
        <f>VLOOKUP('GEOMETRIC INPUTS'!D27,'Pressure Calculations'!$C$22:$D$61,2,TRUE)</f>
        <v>-1.0767199999999999</v>
      </c>
      <c r="V27">
        <f>T27*'GEOMETRIC INPUTS'!S27</f>
        <v>3.7310399999999997</v>
      </c>
      <c r="W27">
        <v>26</v>
      </c>
      <c r="X27">
        <f t="shared" si="0"/>
        <v>-1.2471027167724131</v>
      </c>
      <c r="Y27">
        <f t="shared" si="1"/>
        <v>-3.5164462594242591</v>
      </c>
      <c r="Z27" s="27">
        <f t="shared" si="2"/>
        <v>0</v>
      </c>
      <c r="AA27" s="27">
        <f t="shared" si="3"/>
        <v>0</v>
      </c>
      <c r="AB27" s="27">
        <f t="shared" si="4"/>
        <v>0</v>
      </c>
      <c r="AC27">
        <f t="shared" si="5"/>
        <v>-1.2471027167724131</v>
      </c>
      <c r="AD27" s="28" t="str">
        <f>'GT Data'!D29</f>
        <v>TKNODE_50</v>
      </c>
      <c r="AE27" s="25">
        <f t="shared" si="6"/>
        <v>0</v>
      </c>
      <c r="AF27" s="25">
        <f t="shared" si="7"/>
        <v>3.7310399999999997</v>
      </c>
      <c r="AG27" s="25">
        <f t="shared" si="8"/>
        <v>0</v>
      </c>
      <c r="AH27" s="25">
        <v>0</v>
      </c>
      <c r="AI27" s="25">
        <v>0</v>
      </c>
      <c r="AJ27" s="25">
        <f t="shared" si="9"/>
        <v>-7.4559808206078175</v>
      </c>
      <c r="AK27" s="28" t="str">
        <f>'GT Data'!N29</f>
        <v>TKNODE_51</v>
      </c>
      <c r="AL27" s="25">
        <f t="shared" si="10"/>
        <v>0</v>
      </c>
      <c r="AM27" s="25">
        <f t="shared" si="11"/>
        <v>0</v>
      </c>
      <c r="AN27" s="25">
        <f t="shared" si="12"/>
        <v>0</v>
      </c>
      <c r="AO27" s="25">
        <v>0</v>
      </c>
      <c r="AP27" s="25">
        <v>0</v>
      </c>
      <c r="AQ27" s="25">
        <v>0</v>
      </c>
    </row>
    <row r="28" spans="1:43" x14ac:dyDescent="0.3">
      <c r="A28" t="str">
        <f>'Calculated Tab Properties'!A28</f>
        <v>TAB_0_26</v>
      </c>
      <c r="B28">
        <f>'Calculated Tab Properties'!B28</f>
        <v>2.5</v>
      </c>
      <c r="C28">
        <f>'Calculated Tab Properties'!C28</f>
        <v>4.3715788906220547</v>
      </c>
      <c r="D28">
        <f>'Calculated Tab Properties'!D28</f>
        <v>250.47302024112628</v>
      </c>
      <c r="E28">
        <f>'Calculated Tab Properties'!E28</f>
        <v>3.4703170556745695</v>
      </c>
      <c r="F28">
        <f>'Calculated Tab Properties'!F28</f>
        <v>1.9703170406869375</v>
      </c>
      <c r="G28">
        <f>'Calculated Tab Properties'!G28</f>
        <v>1.5000000149876336</v>
      </c>
      <c r="H28">
        <f>'Calculated Tab Properties'!H28</f>
        <v>2.7040729836064776</v>
      </c>
      <c r="I28">
        <f>'Calculated Tab Properties'!I28</f>
        <v>0.14999996988172992</v>
      </c>
      <c r="J28" s="20">
        <f>'Calculated Tab Properties'!J28</f>
        <v>0.83251300769788539</v>
      </c>
      <c r="K28">
        <v>0</v>
      </c>
      <c r="L28">
        <v>0</v>
      </c>
      <c r="M28">
        <v>0</v>
      </c>
      <c r="N28">
        <v>0</v>
      </c>
      <c r="O28" s="27">
        <v>0</v>
      </c>
      <c r="P28" s="27">
        <v>0</v>
      </c>
      <c r="Q28">
        <v>0</v>
      </c>
      <c r="R28">
        <f>'Calculated Tab Properties'!R28</f>
        <v>1</v>
      </c>
      <c r="T28" s="1">
        <f>VLOOKUP('GEOMETRIC INPUTS'!D28,'Pressure Calculations'!$A$22:$B$61,2,TRUE)</f>
        <v>0.93275999999999992</v>
      </c>
      <c r="U28" s="1">
        <f>VLOOKUP('GEOMETRIC INPUTS'!D28,'Pressure Calculations'!$C$22:$D$61,2,TRUE)</f>
        <v>-1.0767199999999999</v>
      </c>
      <c r="V28">
        <f>T28*'GEOMETRIC INPUTS'!S28</f>
        <v>3.7310399999999997</v>
      </c>
      <c r="W28">
        <v>27</v>
      </c>
      <c r="X28">
        <f t="shared" si="0"/>
        <v>-1.2471027262650916</v>
      </c>
      <c r="Y28">
        <f t="shared" si="1"/>
        <v>-3.5164462560576943</v>
      </c>
      <c r="Z28" s="27">
        <f t="shared" si="2"/>
        <v>0</v>
      </c>
      <c r="AA28" s="27">
        <f t="shared" si="3"/>
        <v>0</v>
      </c>
      <c r="AB28" s="27">
        <f t="shared" si="4"/>
        <v>0</v>
      </c>
      <c r="AC28">
        <f t="shared" si="5"/>
        <v>-1.2471027262650916</v>
      </c>
      <c r="AD28" s="28" t="str">
        <f>'GT Data'!D30</f>
        <v>TKNODE_52</v>
      </c>
      <c r="AE28" s="25">
        <f t="shared" si="6"/>
        <v>0</v>
      </c>
      <c r="AF28" s="25">
        <f t="shared" si="7"/>
        <v>3.7310400000000001</v>
      </c>
      <c r="AG28" s="25">
        <f t="shared" si="8"/>
        <v>0</v>
      </c>
      <c r="AH28" s="25">
        <v>0</v>
      </c>
      <c r="AI28" s="25">
        <v>0</v>
      </c>
      <c r="AJ28" s="25">
        <f t="shared" si="9"/>
        <v>-7.4559808134696324</v>
      </c>
      <c r="AK28" s="28" t="str">
        <f>'GT Data'!N30</f>
        <v>TKNODE_53</v>
      </c>
      <c r="AL28" s="25">
        <f t="shared" si="10"/>
        <v>0</v>
      </c>
      <c r="AM28" s="25">
        <f t="shared" si="11"/>
        <v>0</v>
      </c>
      <c r="AN28" s="25">
        <f t="shared" si="12"/>
        <v>0</v>
      </c>
      <c r="AO28" s="25">
        <v>0</v>
      </c>
      <c r="AP28" s="25">
        <v>0</v>
      </c>
      <c r="AQ28" s="25">
        <v>0</v>
      </c>
    </row>
    <row r="29" spans="1:43" x14ac:dyDescent="0.3">
      <c r="A29" t="str">
        <f>'Calculated Tab Properties'!A29</f>
        <v>TAB_0_27</v>
      </c>
      <c r="B29">
        <f>'Calculated Tab Properties'!B29</f>
        <v>1.6620999999999999</v>
      </c>
      <c r="C29">
        <f>'Calculated Tab Properties'!C29</f>
        <v>4.3715789116278811</v>
      </c>
      <c r="D29">
        <f>'Calculated Tab Properties'!D29</f>
        <v>250.47302144467147</v>
      </c>
      <c r="E29">
        <f>'Calculated Tab Properties'!E29</f>
        <v>3.8703170473242245</v>
      </c>
      <c r="F29">
        <f>'Calculated Tab Properties'!F29</f>
        <v>1.9703170406869375</v>
      </c>
      <c r="G29">
        <f>'Calculated Tab Properties'!G29</f>
        <v>1.9000000066372873</v>
      </c>
      <c r="H29">
        <f>'Calculated Tab Properties'!H29</f>
        <v>2.7040729836064776</v>
      </c>
      <c r="I29">
        <f>'Calculated Tab Properties'!I29</f>
        <v>0.14999996988172992</v>
      </c>
      <c r="J29" s="20">
        <f>'Calculated Tab Properties'!J29</f>
        <v>0.83251300769788539</v>
      </c>
      <c r="K29">
        <v>0</v>
      </c>
      <c r="L29">
        <v>0</v>
      </c>
      <c r="M29">
        <v>0</v>
      </c>
      <c r="N29">
        <v>0</v>
      </c>
      <c r="O29" s="27">
        <v>0</v>
      </c>
      <c r="P29" s="27">
        <v>0</v>
      </c>
      <c r="Q29">
        <v>0</v>
      </c>
      <c r="R29">
        <f>'Calculated Tab Properties'!R29</f>
        <v>1</v>
      </c>
      <c r="T29" s="1">
        <f>VLOOKUP('GEOMETRIC INPUTS'!D29,'Pressure Calculations'!$A$22:$B$61,2,TRUE)</f>
        <v>0.93275999999999992</v>
      </c>
      <c r="U29" s="1">
        <f>VLOOKUP('GEOMETRIC INPUTS'!D29,'Pressure Calculations'!$C$22:$D$61,2,TRUE)</f>
        <v>-1.0767199999999999</v>
      </c>
      <c r="V29">
        <f>T29*'GEOMETRIC INPUTS'!S29</f>
        <v>3.7310399999999997</v>
      </c>
      <c r="W29">
        <v>28</v>
      </c>
      <c r="X29">
        <f t="shared" si="0"/>
        <v>-1.2471026523992317</v>
      </c>
      <c r="Y29">
        <f t="shared" si="1"/>
        <v>-3.5164462822541167</v>
      </c>
      <c r="Z29" s="27">
        <f t="shared" si="2"/>
        <v>0</v>
      </c>
      <c r="AA29" s="27">
        <f t="shared" si="3"/>
        <v>0</v>
      </c>
      <c r="AB29" s="27">
        <f t="shared" si="4"/>
        <v>0</v>
      </c>
      <c r="AC29">
        <f t="shared" si="5"/>
        <v>-1.2471026523992317</v>
      </c>
      <c r="AD29" s="28" t="str">
        <f>'GT Data'!D31</f>
        <v>TKNODE_54</v>
      </c>
      <c r="AE29" s="25">
        <f t="shared" si="6"/>
        <v>0</v>
      </c>
      <c r="AF29" s="25">
        <f t="shared" si="7"/>
        <v>3.7310399999999997</v>
      </c>
      <c r="AG29" s="25">
        <f t="shared" si="8"/>
        <v>0</v>
      </c>
      <c r="AH29" s="25">
        <v>0</v>
      </c>
      <c r="AI29" s="25">
        <v>0</v>
      </c>
      <c r="AJ29" s="25">
        <f t="shared" si="9"/>
        <v>-7.4559808690143523</v>
      </c>
      <c r="AK29" s="28" t="str">
        <f>'GT Data'!N31</f>
        <v>TKNODE_55</v>
      </c>
      <c r="AL29" s="25">
        <f t="shared" si="10"/>
        <v>0</v>
      </c>
      <c r="AM29" s="25">
        <f t="shared" si="11"/>
        <v>0</v>
      </c>
      <c r="AN29" s="25">
        <f t="shared" si="12"/>
        <v>0</v>
      </c>
      <c r="AO29" s="25">
        <v>0</v>
      </c>
      <c r="AP29" s="25">
        <v>0</v>
      </c>
      <c r="AQ29" s="25">
        <v>0</v>
      </c>
    </row>
    <row r="30" spans="1:43" x14ac:dyDescent="0.3">
      <c r="A30" t="str">
        <f>'Calculated Tab Properties'!A30</f>
        <v>TAB_0_28</v>
      </c>
      <c r="B30">
        <f>'Calculated Tab Properties'!B30</f>
        <v>1.6620999999999999</v>
      </c>
      <c r="C30">
        <f>'Calculated Tab Properties'!C30</f>
        <v>5.0003702549911502</v>
      </c>
      <c r="D30">
        <f>'Calculated Tab Properties'!D30</f>
        <v>286.50011161374817</v>
      </c>
      <c r="E30">
        <f>'Calculated Tab Properties'!E30</f>
        <v>3.8999576476692219</v>
      </c>
      <c r="F30">
        <f>'Calculated Tab Properties'!F30</f>
        <v>1.7999576145305252</v>
      </c>
      <c r="G30">
        <f>'Calculated Tab Properties'!G30</f>
        <v>2.1000000331386977</v>
      </c>
      <c r="H30">
        <f>'Calculated Tab Properties'!H30</f>
        <v>2.5924807710971836</v>
      </c>
      <c r="I30">
        <f>'Calculated Tab Properties'!I30</f>
        <v>0.14999993108864978</v>
      </c>
      <c r="J30" s="20">
        <f>'Calculated Tab Properties'!J30</f>
        <v>0.88113546617193672</v>
      </c>
      <c r="K30">
        <v>0</v>
      </c>
      <c r="L30">
        <v>0</v>
      </c>
      <c r="M30">
        <v>0</v>
      </c>
      <c r="N30">
        <v>0</v>
      </c>
      <c r="O30" s="27">
        <v>0</v>
      </c>
      <c r="P30" s="27">
        <v>0</v>
      </c>
      <c r="Q30">
        <v>0</v>
      </c>
      <c r="R30">
        <f>'Calculated Tab Properties'!R30</f>
        <v>1</v>
      </c>
      <c r="T30" s="1">
        <f>VLOOKUP('GEOMETRIC INPUTS'!D30,'Pressure Calculations'!$A$22:$B$61,2,TRUE)</f>
        <v>0.93275999999999992</v>
      </c>
      <c r="U30" s="1">
        <f>VLOOKUP('GEOMETRIC INPUTS'!D30,'Pressure Calculations'!$C$22:$D$61,2,TRUE)</f>
        <v>-1.0767199999999999</v>
      </c>
      <c r="V30">
        <f>T30*'GEOMETRIC INPUTS'!S30</f>
        <v>3.7310399999999997</v>
      </c>
      <c r="W30">
        <v>29</v>
      </c>
      <c r="X30">
        <f t="shared" si="0"/>
        <v>1.0596795805651571</v>
      </c>
      <c r="Y30">
        <f t="shared" si="1"/>
        <v>-3.5773927193045565</v>
      </c>
      <c r="Z30" s="27">
        <f t="shared" si="2"/>
        <v>0</v>
      </c>
      <c r="AA30" s="27">
        <f t="shared" si="3"/>
        <v>0</v>
      </c>
      <c r="AB30" s="27">
        <f t="shared" si="4"/>
        <v>0</v>
      </c>
      <c r="AC30">
        <f t="shared" si="5"/>
        <v>1.0596795805651571</v>
      </c>
      <c r="AD30" s="28" t="str">
        <f>'GT Data'!D32</f>
        <v>TKNODE_56</v>
      </c>
      <c r="AE30" s="25">
        <f t="shared" si="6"/>
        <v>0</v>
      </c>
      <c r="AF30" s="25">
        <f t="shared" si="7"/>
        <v>3.7310399999999992</v>
      </c>
      <c r="AG30" s="25">
        <f t="shared" si="8"/>
        <v>0</v>
      </c>
      <c r="AH30" s="25">
        <v>0</v>
      </c>
      <c r="AI30" s="25">
        <v>0</v>
      </c>
      <c r="AJ30" s="25">
        <f t="shared" si="9"/>
        <v>-6.9757639266510187</v>
      </c>
      <c r="AK30" s="28" t="str">
        <f>'GT Data'!N32</f>
        <v>TKNODE_57</v>
      </c>
      <c r="AL30" s="25">
        <f t="shared" si="10"/>
        <v>0</v>
      </c>
      <c r="AM30" s="25">
        <f t="shared" si="11"/>
        <v>0</v>
      </c>
      <c r="AN30" s="25">
        <f t="shared" si="12"/>
        <v>0</v>
      </c>
      <c r="AO30" s="25">
        <v>0</v>
      </c>
      <c r="AP30" s="25">
        <v>0</v>
      </c>
      <c r="AQ30" s="25">
        <v>0</v>
      </c>
    </row>
    <row r="31" spans="1:43" x14ac:dyDescent="0.3">
      <c r="A31" t="str">
        <f>'Calculated Tab Properties'!A31</f>
        <v>TAB_0_29</v>
      </c>
      <c r="B31">
        <f>'Calculated Tab Properties'!B31</f>
        <v>2.5</v>
      </c>
      <c r="C31">
        <f>'Calculated Tab Properties'!C31</f>
        <v>5.0003702331567528</v>
      </c>
      <c r="D31">
        <f>'Calculated Tab Properties'!D31</f>
        <v>286.50011036272934</v>
      </c>
      <c r="E31">
        <f>'Calculated Tab Properties'!E31</f>
        <v>3.2999576356688856</v>
      </c>
      <c r="F31">
        <f>'Calculated Tab Properties'!F31</f>
        <v>1.7999576145305252</v>
      </c>
      <c r="G31">
        <f>'Calculated Tab Properties'!G31</f>
        <v>1.5000000211383606</v>
      </c>
      <c r="H31">
        <f>'Calculated Tab Properties'!H31</f>
        <v>2.5924807710971836</v>
      </c>
      <c r="I31">
        <f>'Calculated Tab Properties'!I31</f>
        <v>0.14999993108864978</v>
      </c>
      <c r="J31" s="20">
        <f>'Calculated Tab Properties'!J31</f>
        <v>0.88113546617193672</v>
      </c>
      <c r="K31">
        <v>0</v>
      </c>
      <c r="L31">
        <v>0</v>
      </c>
      <c r="M31">
        <v>0</v>
      </c>
      <c r="N31">
        <v>0</v>
      </c>
      <c r="O31" s="27">
        <v>0</v>
      </c>
      <c r="P31" s="27">
        <v>0</v>
      </c>
      <c r="Q31">
        <v>0</v>
      </c>
      <c r="R31">
        <f>'Calculated Tab Properties'!R31</f>
        <v>1</v>
      </c>
      <c r="T31" s="1">
        <f>VLOOKUP('GEOMETRIC INPUTS'!D31,'Pressure Calculations'!$A$22:$B$61,2,TRUE)</f>
        <v>0.93275999999999992</v>
      </c>
      <c r="U31" s="1">
        <f>VLOOKUP('GEOMETRIC INPUTS'!D31,'Pressure Calculations'!$C$22:$D$61,2,TRUE)</f>
        <v>-1.0767199999999999</v>
      </c>
      <c r="V31">
        <f>T31*'GEOMETRIC INPUTS'!S31</f>
        <v>3.7310399999999997</v>
      </c>
      <c r="W31">
        <v>30</v>
      </c>
      <c r="X31">
        <f t="shared" si="0"/>
        <v>1.0596795024549426</v>
      </c>
      <c r="Y31">
        <f t="shared" si="1"/>
        <v>-3.5773927424420209</v>
      </c>
      <c r="Z31" s="27">
        <f t="shared" si="2"/>
        <v>0</v>
      </c>
      <c r="AA31" s="27">
        <f t="shared" si="3"/>
        <v>0</v>
      </c>
      <c r="AB31" s="27">
        <f t="shared" si="4"/>
        <v>0</v>
      </c>
      <c r="AC31">
        <f t="shared" si="5"/>
        <v>1.0596795024549426</v>
      </c>
      <c r="AD31" s="28" t="str">
        <f>'GT Data'!D33</f>
        <v>TKNODE_58</v>
      </c>
      <c r="AE31" s="25">
        <f t="shared" si="6"/>
        <v>0</v>
      </c>
      <c r="AF31" s="25">
        <f t="shared" si="7"/>
        <v>3.7310399999999997</v>
      </c>
      <c r="AG31" s="25">
        <f t="shared" si="8"/>
        <v>0</v>
      </c>
      <c r="AH31" s="25">
        <v>0</v>
      </c>
      <c r="AI31" s="25">
        <v>0</v>
      </c>
      <c r="AJ31" s="25">
        <f t="shared" si="9"/>
        <v>-6.9757639717680924</v>
      </c>
      <c r="AK31" s="28" t="str">
        <f>'GT Data'!N33</f>
        <v>TKNODE_59</v>
      </c>
      <c r="AL31" s="25">
        <f t="shared" si="10"/>
        <v>0</v>
      </c>
      <c r="AM31" s="25">
        <f t="shared" si="11"/>
        <v>0</v>
      </c>
      <c r="AN31" s="25">
        <f t="shared" si="12"/>
        <v>0</v>
      </c>
      <c r="AO31" s="25">
        <v>0</v>
      </c>
      <c r="AP31" s="25">
        <v>0</v>
      </c>
      <c r="AQ31" s="25">
        <v>0</v>
      </c>
    </row>
    <row r="32" spans="1:43" x14ac:dyDescent="0.3">
      <c r="A32" t="str">
        <f>'Calculated Tab Properties'!A32</f>
        <v>TAB_0_30</v>
      </c>
      <c r="B32">
        <f>'Calculated Tab Properties'!B32</f>
        <v>1.1888000000000001</v>
      </c>
      <c r="C32">
        <f>'Calculated Tab Properties'!C32</f>
        <v>5.0003702342293774</v>
      </c>
      <c r="D32">
        <f>'Calculated Tab Properties'!D32</f>
        <v>286.50011042418623</v>
      </c>
      <c r="E32">
        <f>'Calculated Tab Properties'!E32</f>
        <v>4.2999576497611258</v>
      </c>
      <c r="F32">
        <f>'Calculated Tab Properties'!F32</f>
        <v>1.7999576145305252</v>
      </c>
      <c r="G32">
        <f>'Calculated Tab Properties'!G32</f>
        <v>2.5000000352306002</v>
      </c>
      <c r="H32">
        <f>'Calculated Tab Properties'!H32</f>
        <v>2.5924807710971836</v>
      </c>
      <c r="I32">
        <f>'Calculated Tab Properties'!I32</f>
        <v>0.14999993108864978</v>
      </c>
      <c r="J32" s="20">
        <f>'Calculated Tab Properties'!J32</f>
        <v>0.88113546617193672</v>
      </c>
      <c r="K32">
        <v>0</v>
      </c>
      <c r="L32">
        <v>0</v>
      </c>
      <c r="M32">
        <v>0</v>
      </c>
      <c r="N32">
        <v>0</v>
      </c>
      <c r="O32" s="27">
        <v>0</v>
      </c>
      <c r="P32" s="27">
        <v>0</v>
      </c>
      <c r="Q32">
        <v>0</v>
      </c>
      <c r="R32">
        <f>'Calculated Tab Properties'!R32</f>
        <v>1</v>
      </c>
      <c r="T32" s="1">
        <f>VLOOKUP('GEOMETRIC INPUTS'!D32,'Pressure Calculations'!$A$22:$B$61,2,TRUE)</f>
        <v>0.93275999999999992</v>
      </c>
      <c r="U32" s="1">
        <f>VLOOKUP('GEOMETRIC INPUTS'!D32,'Pressure Calculations'!$C$22:$D$61,2,TRUE)</f>
        <v>-1.0767199999999999</v>
      </c>
      <c r="V32">
        <f>T32*'GEOMETRIC INPUTS'!S32</f>
        <v>3.7310399999999997</v>
      </c>
      <c r="W32">
        <v>31</v>
      </c>
      <c r="X32">
        <f t="shared" si="0"/>
        <v>1.0596795062921422</v>
      </c>
      <c r="Y32">
        <f t="shared" si="1"/>
        <v>-3.5773927413053821</v>
      </c>
      <c r="Z32" s="27">
        <f t="shared" si="2"/>
        <v>0</v>
      </c>
      <c r="AA32" s="27">
        <f t="shared" si="3"/>
        <v>0</v>
      </c>
      <c r="AB32" s="27">
        <f t="shared" si="4"/>
        <v>0</v>
      </c>
      <c r="AC32">
        <f t="shared" si="5"/>
        <v>1.0596795062921422</v>
      </c>
      <c r="AD32" s="28" t="str">
        <f>'GT Data'!D34</f>
        <v>TKNODE_60</v>
      </c>
      <c r="AE32" s="25">
        <f t="shared" si="6"/>
        <v>0</v>
      </c>
      <c r="AF32" s="25">
        <f t="shared" si="7"/>
        <v>3.7310399999999992</v>
      </c>
      <c r="AG32" s="25">
        <f t="shared" si="8"/>
        <v>0</v>
      </c>
      <c r="AH32" s="25">
        <v>0</v>
      </c>
      <c r="AI32" s="25">
        <v>0</v>
      </c>
      <c r="AJ32" s="25">
        <f t="shared" si="9"/>
        <v>-6.9757639695516946</v>
      </c>
      <c r="AK32" s="28" t="str">
        <f>'GT Data'!N34</f>
        <v>TKNODE_61</v>
      </c>
      <c r="AL32" s="25">
        <f t="shared" si="10"/>
        <v>0</v>
      </c>
      <c r="AM32" s="25">
        <f t="shared" si="11"/>
        <v>0</v>
      </c>
      <c r="AN32" s="25">
        <f t="shared" si="12"/>
        <v>0</v>
      </c>
      <c r="AO32" s="25">
        <v>0</v>
      </c>
      <c r="AP32" s="25">
        <v>0</v>
      </c>
      <c r="AQ32" s="25">
        <v>0</v>
      </c>
    </row>
    <row r="33" spans="1:43" x14ac:dyDescent="0.3">
      <c r="A33" t="str">
        <f>'Calculated Tab Properties'!A33</f>
        <v>TAB_0_31</v>
      </c>
      <c r="B33">
        <f>'Calculated Tab Properties'!B33</f>
        <v>1.3888</v>
      </c>
      <c r="C33">
        <f>'Calculated Tab Properties'!C33</f>
        <v>0.62686067405303847</v>
      </c>
      <c r="D33">
        <f>'Calculated Tab Properties'!D33</f>
        <v>35.916470965965061</v>
      </c>
      <c r="E33">
        <f>'Calculated Tab Properties'!E33</f>
        <v>5.0379193940929721</v>
      </c>
      <c r="F33">
        <f>'Calculated Tab Properties'!F33</f>
        <v>2.53791939211062</v>
      </c>
      <c r="G33">
        <f>'Calculated Tab Properties'!G33</f>
        <v>2.5000000019823521</v>
      </c>
      <c r="H33">
        <f>'Calculated Tab Properties'!H33</f>
        <v>3.1148293796318991</v>
      </c>
      <c r="I33">
        <f>'Calculated Tab Properties'!I33</f>
        <v>0.1499999888249666</v>
      </c>
      <c r="J33" s="20">
        <f>'Calculated Tab Properties'!J33</f>
        <v>0.69722105007494672</v>
      </c>
      <c r="K33">
        <v>0</v>
      </c>
      <c r="L33">
        <v>0</v>
      </c>
      <c r="M33">
        <v>0</v>
      </c>
      <c r="N33">
        <v>0</v>
      </c>
      <c r="O33" s="27">
        <v>0</v>
      </c>
      <c r="P33" s="27">
        <v>0</v>
      </c>
      <c r="Q33">
        <v>0</v>
      </c>
      <c r="R33">
        <f>'Calculated Tab Properties'!R33</f>
        <v>1</v>
      </c>
      <c r="T33" s="1">
        <f>VLOOKUP('GEOMETRIC INPUTS'!D33,'Pressure Calculations'!$A$22:$B$61,2,TRUE)</f>
        <v>0.93275999999999992</v>
      </c>
      <c r="U33" s="1">
        <f>VLOOKUP('GEOMETRIC INPUTS'!D33,'Pressure Calculations'!$C$22:$D$61,2,TRUE)</f>
        <v>-1.0767199999999999</v>
      </c>
      <c r="V33">
        <f>T33*'GEOMETRIC INPUTS'!S33</f>
        <v>3.7310399999999997</v>
      </c>
      <c r="W33">
        <v>32</v>
      </c>
      <c r="X33">
        <f t="shared" si="0"/>
        <v>3.0216687108874911</v>
      </c>
      <c r="Y33">
        <f t="shared" si="1"/>
        <v>2.1886474552205812</v>
      </c>
      <c r="Z33" s="27">
        <f t="shared" si="2"/>
        <v>0</v>
      </c>
      <c r="AA33" s="27">
        <f t="shared" si="3"/>
        <v>0</v>
      </c>
      <c r="AB33" s="27">
        <f t="shared" si="4"/>
        <v>0</v>
      </c>
      <c r="AC33">
        <f t="shared" si="5"/>
        <v>3.0216687108874911</v>
      </c>
      <c r="AD33" s="28" t="str">
        <f>'GT Data'!D35</f>
        <v>TKNODE_62</v>
      </c>
      <c r="AE33" s="25">
        <f t="shared" si="6"/>
        <v>0</v>
      </c>
      <c r="AF33" s="25">
        <f t="shared" si="7"/>
        <v>3.7310399999999997</v>
      </c>
      <c r="AG33" s="25">
        <f t="shared" si="8"/>
        <v>0</v>
      </c>
      <c r="AH33" s="25">
        <v>0</v>
      </c>
      <c r="AI33" s="25">
        <v>0</v>
      </c>
      <c r="AJ33" s="25">
        <f t="shared" si="9"/>
        <v>5.8829079129227519</v>
      </c>
      <c r="AK33" s="28" t="str">
        <f>'GT Data'!N35</f>
        <v>TKNODE_63</v>
      </c>
      <c r="AL33" s="25">
        <f t="shared" si="10"/>
        <v>0</v>
      </c>
      <c r="AM33" s="25">
        <f t="shared" si="11"/>
        <v>0</v>
      </c>
      <c r="AN33" s="25">
        <f t="shared" si="12"/>
        <v>0</v>
      </c>
      <c r="AO33" s="25">
        <v>0</v>
      </c>
      <c r="AP33" s="25">
        <v>0</v>
      </c>
      <c r="AQ33" s="25">
        <v>0</v>
      </c>
    </row>
    <row r="34" spans="1:43" x14ac:dyDescent="0.3">
      <c r="A34" t="str">
        <f>'Calculated Tab Properties'!A34</f>
        <v>TAB_0_32</v>
      </c>
      <c r="B34">
        <f>'Calculated Tab Properties'!B34</f>
        <v>2.5</v>
      </c>
      <c r="C34">
        <f>'Calculated Tab Properties'!C34</f>
        <v>0.6268606675493622</v>
      </c>
      <c r="D34">
        <f>'Calculated Tab Properties'!D34</f>
        <v>35.916470593331859</v>
      </c>
      <c r="E34">
        <f>'Calculated Tab Properties'!E34</f>
        <v>4.0379194256949527</v>
      </c>
      <c r="F34">
        <f>'Calculated Tab Properties'!F34</f>
        <v>2.53791939211062</v>
      </c>
      <c r="G34">
        <f>'Calculated Tab Properties'!G34</f>
        <v>1.5000000335843326</v>
      </c>
      <c r="H34">
        <f>'Calculated Tab Properties'!H34</f>
        <v>3.1148293796318991</v>
      </c>
      <c r="I34">
        <f>'Calculated Tab Properties'!I34</f>
        <v>0.1499999888249666</v>
      </c>
      <c r="J34" s="20">
        <f>'Calculated Tab Properties'!J34</f>
        <v>0.69722105007494672</v>
      </c>
      <c r="K34">
        <v>0</v>
      </c>
      <c r="L34">
        <v>0</v>
      </c>
      <c r="M34">
        <v>0</v>
      </c>
      <c r="N34">
        <v>0</v>
      </c>
      <c r="O34" s="27">
        <v>0</v>
      </c>
      <c r="P34" s="27">
        <v>0</v>
      </c>
      <c r="Q34">
        <v>0</v>
      </c>
      <c r="R34">
        <f>'Calculated Tab Properties'!R34</f>
        <v>1</v>
      </c>
      <c r="T34" s="1">
        <f>VLOOKUP('GEOMETRIC INPUTS'!D34,'Pressure Calculations'!$A$22:$B$61,2,TRUE)</f>
        <v>0.93275999999999992</v>
      </c>
      <c r="U34" s="1">
        <f>VLOOKUP('GEOMETRIC INPUTS'!D34,'Pressure Calculations'!$C$22:$D$61,2,TRUE)</f>
        <v>-1.0767199999999999</v>
      </c>
      <c r="V34">
        <f>T34*'GEOMETRIC INPUTS'!S34</f>
        <v>3.7310399999999997</v>
      </c>
      <c r="W34">
        <v>33</v>
      </c>
      <c r="X34">
        <f t="shared" si="0"/>
        <v>3.0216687251217453</v>
      </c>
      <c r="Y34">
        <f t="shared" si="1"/>
        <v>2.1886474355686261</v>
      </c>
      <c r="Z34" s="27">
        <f t="shared" si="2"/>
        <v>0</v>
      </c>
      <c r="AA34" s="27">
        <f t="shared" si="3"/>
        <v>0</v>
      </c>
      <c r="AB34" s="27">
        <f t="shared" si="4"/>
        <v>0</v>
      </c>
      <c r="AC34">
        <f t="shared" si="5"/>
        <v>3.0216687251217453</v>
      </c>
      <c r="AD34" s="28" t="str">
        <f>'GT Data'!D36</f>
        <v>TKNODE_64</v>
      </c>
      <c r="AE34" s="25">
        <f t="shared" si="6"/>
        <v>0</v>
      </c>
      <c r="AF34" s="25">
        <f t="shared" si="7"/>
        <v>3.7310399999999992</v>
      </c>
      <c r="AG34" s="25">
        <f t="shared" si="8"/>
        <v>0</v>
      </c>
      <c r="AH34" s="25">
        <v>0</v>
      </c>
      <c r="AI34" s="25">
        <v>0</v>
      </c>
      <c r="AJ34" s="25">
        <f t="shared" si="9"/>
        <v>5.8829078600998805</v>
      </c>
      <c r="AK34" s="28" t="str">
        <f>'GT Data'!N36</f>
        <v>TKNODE_65</v>
      </c>
      <c r="AL34" s="25">
        <f t="shared" si="10"/>
        <v>0</v>
      </c>
      <c r="AM34" s="25">
        <f t="shared" si="11"/>
        <v>0</v>
      </c>
      <c r="AN34" s="25">
        <f t="shared" si="12"/>
        <v>0</v>
      </c>
      <c r="AO34" s="25">
        <v>0</v>
      </c>
      <c r="AP34" s="25">
        <v>0</v>
      </c>
      <c r="AQ34" s="25">
        <v>0</v>
      </c>
    </row>
    <row r="35" spans="1:43" x14ac:dyDescent="0.3">
      <c r="A35" t="str">
        <f>'Calculated Tab Properties'!A35</f>
        <v>TAB_0_33</v>
      </c>
      <c r="B35">
        <f>'Calculated Tab Properties'!B35</f>
        <v>1.7282999999999999</v>
      </c>
      <c r="C35">
        <f>'Calculated Tab Properties'!C35</f>
        <v>0.62686067405303847</v>
      </c>
      <c r="D35">
        <f>'Calculated Tab Properties'!D35</f>
        <v>35.916470965965061</v>
      </c>
      <c r="E35">
        <f>'Calculated Tab Properties'!E35</f>
        <v>5.0379193940929721</v>
      </c>
      <c r="F35">
        <f>'Calculated Tab Properties'!F35</f>
        <v>2.53791939211062</v>
      </c>
      <c r="G35">
        <f>'Calculated Tab Properties'!G35</f>
        <v>2.5000000019823521</v>
      </c>
      <c r="H35">
        <f>'Calculated Tab Properties'!H35</f>
        <v>3.1148293796318991</v>
      </c>
      <c r="I35">
        <f>'Calculated Tab Properties'!I35</f>
        <v>0.1499999888249666</v>
      </c>
      <c r="J35" s="20">
        <f>'Calculated Tab Properties'!J35</f>
        <v>0.69722105007494672</v>
      </c>
      <c r="K35">
        <v>0</v>
      </c>
      <c r="L35">
        <v>0</v>
      </c>
      <c r="M35">
        <v>0</v>
      </c>
      <c r="N35">
        <v>0</v>
      </c>
      <c r="O35" s="27">
        <v>0</v>
      </c>
      <c r="P35" s="27">
        <v>0</v>
      </c>
      <c r="Q35">
        <v>0</v>
      </c>
      <c r="R35">
        <f>'Calculated Tab Properties'!R35</f>
        <v>1</v>
      </c>
      <c r="T35" s="1">
        <f>VLOOKUP('GEOMETRIC INPUTS'!D35,'Pressure Calculations'!$A$22:$B$61,2,TRUE)</f>
        <v>0.93275999999999992</v>
      </c>
      <c r="U35" s="1">
        <f>VLOOKUP('GEOMETRIC INPUTS'!D35,'Pressure Calculations'!$C$22:$D$61,2,TRUE)</f>
        <v>-1.0767199999999999</v>
      </c>
      <c r="V35">
        <f>T35*'GEOMETRIC INPUTS'!S35</f>
        <v>3.7310399999999997</v>
      </c>
      <c r="W35">
        <v>34</v>
      </c>
      <c r="X35">
        <f t="shared" si="0"/>
        <v>3.0216687108874911</v>
      </c>
      <c r="Y35">
        <f t="shared" si="1"/>
        <v>2.1886474552205812</v>
      </c>
      <c r="Z35" s="27">
        <f t="shared" si="2"/>
        <v>0</v>
      </c>
      <c r="AA35" s="27">
        <f t="shared" si="3"/>
        <v>0</v>
      </c>
      <c r="AB35" s="27">
        <f t="shared" si="4"/>
        <v>0</v>
      </c>
      <c r="AC35">
        <f t="shared" si="5"/>
        <v>3.0216687108874911</v>
      </c>
      <c r="AD35" s="28" t="str">
        <f>'GT Data'!D37</f>
        <v>TKNODE_66</v>
      </c>
      <c r="AE35" s="25">
        <f t="shared" si="6"/>
        <v>0</v>
      </c>
      <c r="AF35" s="25">
        <f t="shared" si="7"/>
        <v>3.7310399999999997</v>
      </c>
      <c r="AG35" s="25">
        <f t="shared" si="8"/>
        <v>0</v>
      </c>
      <c r="AH35" s="25">
        <v>0</v>
      </c>
      <c r="AI35" s="25">
        <v>0</v>
      </c>
      <c r="AJ35" s="25">
        <f t="shared" si="9"/>
        <v>5.8829079129227519</v>
      </c>
      <c r="AK35" s="28" t="str">
        <f>'GT Data'!N37</f>
        <v>TKNODE_67</v>
      </c>
      <c r="AL35" s="25">
        <f t="shared" si="10"/>
        <v>0</v>
      </c>
      <c r="AM35" s="25">
        <f t="shared" si="11"/>
        <v>0</v>
      </c>
      <c r="AN35" s="25">
        <f t="shared" si="12"/>
        <v>0</v>
      </c>
      <c r="AO35" s="25">
        <v>0</v>
      </c>
      <c r="AP35" s="25">
        <v>0</v>
      </c>
      <c r="AQ35" s="25">
        <v>0</v>
      </c>
    </row>
    <row r="36" spans="1:43" x14ac:dyDescent="0.3">
      <c r="A36" t="str">
        <f>'Calculated Tab Properties'!A36</f>
        <v>TAB_0_34</v>
      </c>
      <c r="B36">
        <f>'Calculated Tab Properties'!B36</f>
        <v>1.7282999999999999</v>
      </c>
      <c r="C36">
        <f>'Calculated Tab Properties'!C36</f>
        <v>9.473276460189517E-2</v>
      </c>
      <c r="D36">
        <f>'Calculated Tab Properties'!D36</f>
        <v>5.4277875932949158</v>
      </c>
      <c r="E36">
        <f>'Calculated Tab Properties'!E36</f>
        <v>5.5860879654585256</v>
      </c>
      <c r="F36">
        <f>'Calculated Tab Properties'!F36</f>
        <v>3.0860879849019085</v>
      </c>
      <c r="G36">
        <f>'Calculated Tab Properties'!G36</f>
        <v>2.4999999805566175</v>
      </c>
      <c r="H36">
        <f>'Calculated Tab Properties'!H36</f>
        <v>3.5525506868432486</v>
      </c>
      <c r="I36">
        <f>'Calculated Tab Properties'!I36</f>
        <v>0.15000007154644968</v>
      </c>
      <c r="J36" s="20">
        <f>'Calculated Tab Properties'!J36</f>
        <v>0.59798198083592757</v>
      </c>
      <c r="K36">
        <v>0</v>
      </c>
      <c r="L36">
        <v>0</v>
      </c>
      <c r="M36">
        <v>0</v>
      </c>
      <c r="N36">
        <v>0</v>
      </c>
      <c r="O36" s="27">
        <v>0</v>
      </c>
      <c r="P36" s="27">
        <v>0</v>
      </c>
      <c r="Q36">
        <v>0</v>
      </c>
      <c r="R36">
        <f>'Calculated Tab Properties'!R36</f>
        <v>1</v>
      </c>
      <c r="T36" s="1">
        <f>VLOOKUP('GEOMETRIC INPUTS'!D36,'Pressure Calculations'!$A$22:$B$61,2,TRUE)</f>
        <v>0.93275999999999992</v>
      </c>
      <c r="U36" s="1">
        <f>VLOOKUP('GEOMETRIC INPUTS'!D36,'Pressure Calculations'!$C$22:$D$61,2,TRUE)</f>
        <v>-1.0767199999999999</v>
      </c>
      <c r="V36">
        <f>T36*'GEOMETRIC INPUTS'!S36</f>
        <v>3.7310399999999997</v>
      </c>
      <c r="W36">
        <v>35</v>
      </c>
      <c r="X36">
        <f t="shared" si="0"/>
        <v>3.7143107867333578</v>
      </c>
      <c r="Y36">
        <f t="shared" si="1"/>
        <v>0.35292330775428143</v>
      </c>
      <c r="Z36" s="27">
        <f t="shared" si="2"/>
        <v>0</v>
      </c>
      <c r="AA36" s="27">
        <f t="shared" si="3"/>
        <v>0</v>
      </c>
      <c r="AB36" s="27">
        <f t="shared" si="4"/>
        <v>0</v>
      </c>
      <c r="AC36">
        <f t="shared" si="5"/>
        <v>3.7143107867333578</v>
      </c>
      <c r="AD36" s="28" t="str">
        <f>'GT Data'!D38</f>
        <v>TKNODE_68</v>
      </c>
      <c r="AE36" s="25">
        <f t="shared" si="6"/>
        <v>0</v>
      </c>
      <c r="AF36" s="25">
        <f t="shared" si="7"/>
        <v>3.7310399999999997</v>
      </c>
      <c r="AG36" s="25">
        <f t="shared" si="8"/>
        <v>0</v>
      </c>
      <c r="AH36" s="25">
        <v>0</v>
      </c>
      <c r="AI36" s="25">
        <v>0</v>
      </c>
      <c r="AJ36" s="25">
        <f t="shared" si="9"/>
        <v>1.1420909010658784</v>
      </c>
      <c r="AK36" s="28" t="str">
        <f>'GT Data'!N38</f>
        <v>TKNODE_69</v>
      </c>
      <c r="AL36" s="25">
        <f t="shared" si="10"/>
        <v>0</v>
      </c>
      <c r="AM36" s="25">
        <f t="shared" si="11"/>
        <v>0</v>
      </c>
      <c r="AN36" s="25">
        <f t="shared" si="12"/>
        <v>0</v>
      </c>
      <c r="AO36" s="25">
        <v>0</v>
      </c>
      <c r="AP36" s="25">
        <v>0</v>
      </c>
      <c r="AQ36" s="25">
        <v>0</v>
      </c>
    </row>
    <row r="37" spans="1:43" x14ac:dyDescent="0.3">
      <c r="A37" t="str">
        <f>'Calculated Tab Properties'!A37</f>
        <v>TAB_0_35</v>
      </c>
      <c r="B37">
        <f>'Calculated Tab Properties'!B37</f>
        <v>2.5</v>
      </c>
      <c r="C37">
        <f>'Calculated Tab Properties'!C37</f>
        <v>9.4732772033892632E-2</v>
      </c>
      <c r="D37">
        <f>'Calculated Tab Properties'!D37</f>
        <v>5.4277880191170036</v>
      </c>
      <c r="E37">
        <f>'Calculated Tab Properties'!E37</f>
        <v>4.5860879751277013</v>
      </c>
      <c r="F37">
        <f>'Calculated Tab Properties'!F37</f>
        <v>3.0860879849019085</v>
      </c>
      <c r="G37">
        <f>'Calculated Tab Properties'!G37</f>
        <v>1.499999990225793</v>
      </c>
      <c r="H37">
        <f>'Calculated Tab Properties'!H37</f>
        <v>3.5525506868432486</v>
      </c>
      <c r="I37">
        <f>'Calculated Tab Properties'!I37</f>
        <v>0.15000007154644968</v>
      </c>
      <c r="J37" s="20">
        <f>'Calculated Tab Properties'!J37</f>
        <v>0.59798198083592757</v>
      </c>
      <c r="K37">
        <v>0</v>
      </c>
      <c r="L37">
        <v>0</v>
      </c>
      <c r="M37">
        <v>0</v>
      </c>
      <c r="N37">
        <v>0</v>
      </c>
      <c r="O37" s="27">
        <v>0</v>
      </c>
      <c r="P37" s="27">
        <v>0</v>
      </c>
      <c r="Q37">
        <v>0</v>
      </c>
      <c r="R37">
        <f>'Calculated Tab Properties'!R37</f>
        <v>1</v>
      </c>
      <c r="T37" s="1">
        <f>VLOOKUP('GEOMETRIC INPUTS'!D37,'Pressure Calculations'!$A$22:$B$61,2,TRUE)</f>
        <v>0.93275999999999992</v>
      </c>
      <c r="U37" s="1">
        <f>VLOOKUP('GEOMETRIC INPUTS'!D37,'Pressure Calculations'!$C$22:$D$61,2,TRUE)</f>
        <v>-1.0767199999999999</v>
      </c>
      <c r="V37">
        <f>T37*'GEOMETRIC INPUTS'!S37</f>
        <v>3.7310399999999997</v>
      </c>
      <c r="W37">
        <v>36</v>
      </c>
      <c r="X37">
        <f t="shared" si="0"/>
        <v>3.7143107841104324</v>
      </c>
      <c r="Y37">
        <f t="shared" si="1"/>
        <v>0.35292333535902976</v>
      </c>
      <c r="Z37" s="27">
        <f t="shared" si="2"/>
        <v>0</v>
      </c>
      <c r="AA37" s="27">
        <f t="shared" si="3"/>
        <v>0</v>
      </c>
      <c r="AB37" s="27">
        <f t="shared" si="4"/>
        <v>0</v>
      </c>
      <c r="AC37">
        <f t="shared" si="5"/>
        <v>3.7143107841104324</v>
      </c>
      <c r="AD37" s="28" t="str">
        <f>'GT Data'!D39</f>
        <v>TKNODE_70</v>
      </c>
      <c r="AE37" s="25">
        <f t="shared" si="6"/>
        <v>0</v>
      </c>
      <c r="AF37" s="25">
        <f t="shared" si="7"/>
        <v>3.7310399999999997</v>
      </c>
      <c r="AG37" s="25">
        <f t="shared" si="8"/>
        <v>0</v>
      </c>
      <c r="AH37" s="25">
        <v>0</v>
      </c>
      <c r="AI37" s="25">
        <v>0</v>
      </c>
      <c r="AJ37" s="25">
        <f t="shared" si="9"/>
        <v>1.1420909903972747</v>
      </c>
      <c r="AK37" s="28" t="str">
        <f>'GT Data'!N39</f>
        <v>TKNODE_71</v>
      </c>
      <c r="AL37" s="25">
        <f t="shared" si="10"/>
        <v>0</v>
      </c>
      <c r="AM37" s="25">
        <f t="shared" si="11"/>
        <v>0</v>
      </c>
      <c r="AN37" s="25">
        <f t="shared" si="12"/>
        <v>0</v>
      </c>
      <c r="AO37" s="25">
        <v>0</v>
      </c>
      <c r="AP37" s="25">
        <v>0</v>
      </c>
      <c r="AQ37" s="25">
        <v>0</v>
      </c>
    </row>
    <row r="38" spans="1:43" x14ac:dyDescent="0.3">
      <c r="A38" t="str">
        <f>'Calculated Tab Properties'!A38</f>
        <v>TAB_0_36</v>
      </c>
      <c r="B38">
        <f>'Calculated Tab Properties'!B38</f>
        <v>1.6154999999999999</v>
      </c>
      <c r="C38">
        <f>'Calculated Tab Properties'!C38</f>
        <v>9.473276460189517E-2</v>
      </c>
      <c r="D38">
        <f>'Calculated Tab Properties'!D38</f>
        <v>5.4277875932949158</v>
      </c>
      <c r="E38">
        <f>'Calculated Tab Properties'!E38</f>
        <v>5.5860879654585256</v>
      </c>
      <c r="F38">
        <f>'Calculated Tab Properties'!F38</f>
        <v>3.0860879849019085</v>
      </c>
      <c r="G38">
        <f>'Calculated Tab Properties'!G38</f>
        <v>2.4999999805566175</v>
      </c>
      <c r="H38">
        <f>'Calculated Tab Properties'!H38</f>
        <v>3.5525506868432486</v>
      </c>
      <c r="I38">
        <f>'Calculated Tab Properties'!I38</f>
        <v>0.15000007154644968</v>
      </c>
      <c r="J38" s="20">
        <f>'Calculated Tab Properties'!J38</f>
        <v>0.59798198083592757</v>
      </c>
      <c r="K38">
        <v>0</v>
      </c>
      <c r="L38">
        <v>0</v>
      </c>
      <c r="M38">
        <v>0</v>
      </c>
      <c r="N38">
        <v>0</v>
      </c>
      <c r="O38" s="27">
        <v>0</v>
      </c>
      <c r="P38" s="27">
        <v>0</v>
      </c>
      <c r="Q38">
        <v>0</v>
      </c>
      <c r="R38">
        <f>'Calculated Tab Properties'!R38</f>
        <v>1</v>
      </c>
      <c r="T38" s="1">
        <f>VLOOKUP('GEOMETRIC INPUTS'!D38,'Pressure Calculations'!$A$22:$B$61,2,TRUE)</f>
        <v>0.93275999999999992</v>
      </c>
      <c r="U38" s="1">
        <f>VLOOKUP('GEOMETRIC INPUTS'!D38,'Pressure Calculations'!$C$22:$D$61,2,TRUE)</f>
        <v>-1.0767199999999999</v>
      </c>
      <c r="V38">
        <f>T38*'GEOMETRIC INPUTS'!S38</f>
        <v>3.7310399999999997</v>
      </c>
      <c r="W38">
        <v>37</v>
      </c>
      <c r="X38">
        <f t="shared" si="0"/>
        <v>3.7143107867333578</v>
      </c>
      <c r="Y38">
        <f t="shared" si="1"/>
        <v>0.35292330775428143</v>
      </c>
      <c r="Z38" s="27">
        <f t="shared" si="2"/>
        <v>0</v>
      </c>
      <c r="AA38" s="27">
        <f t="shared" si="3"/>
        <v>0</v>
      </c>
      <c r="AB38" s="27">
        <f t="shared" si="4"/>
        <v>0</v>
      </c>
      <c r="AC38">
        <f t="shared" si="5"/>
        <v>3.7143107867333578</v>
      </c>
      <c r="AD38" s="28" t="str">
        <f>'GT Data'!D40</f>
        <v>TKNODE_72</v>
      </c>
      <c r="AE38" s="25">
        <f t="shared" si="6"/>
        <v>0</v>
      </c>
      <c r="AF38" s="25">
        <f t="shared" si="7"/>
        <v>3.7310399999999997</v>
      </c>
      <c r="AG38" s="25">
        <f t="shared" si="8"/>
        <v>0</v>
      </c>
      <c r="AH38" s="25">
        <v>0</v>
      </c>
      <c r="AI38" s="25">
        <v>0</v>
      </c>
      <c r="AJ38" s="25">
        <f t="shared" si="9"/>
        <v>1.1420909010658784</v>
      </c>
      <c r="AK38" s="28" t="str">
        <f>'GT Data'!N40</f>
        <v>TKNODE_73</v>
      </c>
      <c r="AL38" s="25">
        <f t="shared" si="10"/>
        <v>0</v>
      </c>
      <c r="AM38" s="25">
        <f t="shared" si="11"/>
        <v>0</v>
      </c>
      <c r="AN38" s="25">
        <f t="shared" si="12"/>
        <v>0</v>
      </c>
      <c r="AO38" s="25">
        <v>0</v>
      </c>
      <c r="AP38" s="25">
        <v>0</v>
      </c>
      <c r="AQ38" s="25">
        <v>0</v>
      </c>
    </row>
    <row r="39" spans="1:43" x14ac:dyDescent="0.3">
      <c r="A39" t="str">
        <f>'Calculated Tab Properties'!A39</f>
        <v>TAB_0_37</v>
      </c>
      <c r="B39">
        <f>'Calculated Tab Properties'!B39</f>
        <v>1.6154999999999999</v>
      </c>
      <c r="C39">
        <f>'Calculated Tab Properties'!C39</f>
        <v>3.372615146699927</v>
      </c>
      <c r="D39">
        <f>'Calculated Tab Properties'!D39</f>
        <v>193.23661382780082</v>
      </c>
      <c r="E39">
        <f>'Calculated Tab Properties'!E39</f>
        <v>6.9385486440135669</v>
      </c>
      <c r="F39">
        <f>'Calculated Tab Properties'!F39</f>
        <v>4.4385485804575184</v>
      </c>
      <c r="G39">
        <f>'Calculated Tab Properties'!G39</f>
        <v>2.5000000635560489</v>
      </c>
      <c r="H39">
        <f>'Calculated Tab Properties'!H39</f>
        <v>4.7319821224815311</v>
      </c>
      <c r="I39">
        <f>'Calculated Tab Properties'!I39</f>
        <v>0.14999997289606457</v>
      </c>
      <c r="J39" s="20">
        <f>'Calculated Tab Properties'!J39</f>
        <v>0.43637380467239595</v>
      </c>
      <c r="K39">
        <v>0</v>
      </c>
      <c r="L39">
        <v>0</v>
      </c>
      <c r="M39">
        <v>0</v>
      </c>
      <c r="N39">
        <v>0</v>
      </c>
      <c r="O39" s="27">
        <v>0</v>
      </c>
      <c r="P39" s="27">
        <v>0</v>
      </c>
      <c r="Q39">
        <v>0</v>
      </c>
      <c r="R39">
        <f>'Calculated Tab Properties'!R39</f>
        <v>1</v>
      </c>
      <c r="T39" s="1">
        <f>VLOOKUP('GEOMETRIC INPUTS'!D39,'Pressure Calculations'!$A$22:$B$61,2,TRUE)</f>
        <v>0.93275999999999992</v>
      </c>
      <c r="U39" s="1">
        <f>VLOOKUP('GEOMETRIC INPUTS'!D39,'Pressure Calculations'!$C$22:$D$61,2,TRUE)</f>
        <v>-1.0767199999999999</v>
      </c>
      <c r="V39">
        <f>T39*'GEOMETRIC INPUTS'!S39</f>
        <v>3.7310399999999997</v>
      </c>
      <c r="W39">
        <v>38</v>
      </c>
      <c r="X39">
        <f t="shared" si="0"/>
        <v>-3.6319166417994673</v>
      </c>
      <c r="Y39">
        <f t="shared" si="1"/>
        <v>-0.85430731509221913</v>
      </c>
      <c r="Z39" s="27">
        <f t="shared" si="2"/>
        <v>0</v>
      </c>
      <c r="AA39" s="27">
        <f t="shared" si="3"/>
        <v>0</v>
      </c>
      <c r="AB39" s="27">
        <f t="shared" si="4"/>
        <v>0</v>
      </c>
      <c r="AC39">
        <f t="shared" si="5"/>
        <v>-3.6319166417994673</v>
      </c>
      <c r="AD39" s="28" t="str">
        <f>'GT Data'!D41</f>
        <v>TKNODE_74</v>
      </c>
      <c r="AE39" s="25">
        <f t="shared" si="6"/>
        <v>0</v>
      </c>
      <c r="AF39" s="25">
        <f t="shared" si="7"/>
        <v>3.7310399999999992</v>
      </c>
      <c r="AG39" s="25">
        <f t="shared" si="8"/>
        <v>0</v>
      </c>
      <c r="AH39" s="25">
        <v>0</v>
      </c>
      <c r="AI39" s="25">
        <v>0</v>
      </c>
      <c r="AJ39" s="25">
        <f t="shared" si="9"/>
        <v>-3.9200305947857856</v>
      </c>
      <c r="AK39" s="28" t="str">
        <f>'GT Data'!N41</f>
        <v>TKNODE_75</v>
      </c>
      <c r="AL39" s="25">
        <f t="shared" si="10"/>
        <v>0</v>
      </c>
      <c r="AM39" s="25">
        <f t="shared" si="11"/>
        <v>0</v>
      </c>
      <c r="AN39" s="25">
        <f t="shared" si="12"/>
        <v>0</v>
      </c>
      <c r="AO39" s="25">
        <v>0</v>
      </c>
      <c r="AP39" s="25">
        <v>0</v>
      </c>
      <c r="AQ39" s="25">
        <v>0</v>
      </c>
    </row>
    <row r="40" spans="1:43" x14ac:dyDescent="0.3">
      <c r="A40" t="str">
        <f>'Calculated Tab Properties'!A40</f>
        <v>TAB_0_38</v>
      </c>
      <c r="B40">
        <f>'Calculated Tab Properties'!B40</f>
        <v>2.5</v>
      </c>
      <c r="C40">
        <f>'Calculated Tab Properties'!C40</f>
        <v>3.3726151427538973</v>
      </c>
      <c r="D40">
        <f>'Calculated Tab Properties'!D40</f>
        <v>193.23661360170996</v>
      </c>
      <c r="E40">
        <f>'Calculated Tab Properties'!E40</f>
        <v>5.9385486185911462</v>
      </c>
      <c r="F40">
        <f>'Calculated Tab Properties'!F40</f>
        <v>4.4385485804575184</v>
      </c>
      <c r="G40">
        <f>'Calculated Tab Properties'!G40</f>
        <v>1.5000000381336283</v>
      </c>
      <c r="H40">
        <f>'Calculated Tab Properties'!H40</f>
        <v>4.7319821224815311</v>
      </c>
      <c r="I40">
        <f>'Calculated Tab Properties'!I40</f>
        <v>0.14999997289606457</v>
      </c>
      <c r="J40" s="20">
        <f>'Calculated Tab Properties'!J40</f>
        <v>0.43637380467239595</v>
      </c>
      <c r="K40">
        <v>0</v>
      </c>
      <c r="L40">
        <v>0</v>
      </c>
      <c r="M40">
        <v>0</v>
      </c>
      <c r="N40">
        <v>0</v>
      </c>
      <c r="O40" s="27">
        <v>0</v>
      </c>
      <c r="P40" s="27">
        <v>0</v>
      </c>
      <c r="Q40">
        <v>0</v>
      </c>
      <c r="R40">
        <f>'Calculated Tab Properties'!R40</f>
        <v>1</v>
      </c>
      <c r="T40" s="1">
        <f>VLOOKUP('GEOMETRIC INPUTS'!D40,'Pressure Calculations'!$A$22:$B$61,2,TRUE)</f>
        <v>0.93275999999999992</v>
      </c>
      <c r="U40" s="1">
        <f>VLOOKUP('GEOMETRIC INPUTS'!D40,'Pressure Calculations'!$C$22:$D$61,2,TRUE)</f>
        <v>-1.0767199999999999</v>
      </c>
      <c r="V40">
        <f>T40*'GEOMETRIC INPUTS'!S40</f>
        <v>3.7310399999999997</v>
      </c>
      <c r="W40">
        <v>39</v>
      </c>
      <c r="X40">
        <f t="shared" si="0"/>
        <v>-3.6319166451705898</v>
      </c>
      <c r="Y40">
        <f t="shared" si="1"/>
        <v>-0.85430730076056804</v>
      </c>
      <c r="Z40" s="27">
        <f t="shared" si="2"/>
        <v>0</v>
      </c>
      <c r="AA40" s="27">
        <f t="shared" si="3"/>
        <v>0</v>
      </c>
      <c r="AB40" s="27">
        <f t="shared" si="4"/>
        <v>0</v>
      </c>
      <c r="AC40">
        <f t="shared" si="5"/>
        <v>-3.6319166451705898</v>
      </c>
      <c r="AD40" s="28" t="str">
        <f>'GT Data'!D42</f>
        <v>TKNODE_76</v>
      </c>
      <c r="AE40" s="25">
        <f t="shared" si="6"/>
        <v>0</v>
      </c>
      <c r="AF40" s="25">
        <f t="shared" si="7"/>
        <v>3.7310400000000001</v>
      </c>
      <c r="AG40" s="25">
        <f t="shared" si="8"/>
        <v>0</v>
      </c>
      <c r="AH40" s="25">
        <v>0</v>
      </c>
      <c r="AI40" s="25">
        <v>0</v>
      </c>
      <c r="AJ40" s="25">
        <f t="shared" si="9"/>
        <v>-3.9200305290243085</v>
      </c>
      <c r="AK40" s="28" t="str">
        <f>'GT Data'!N42</f>
        <v>TKNODE_77</v>
      </c>
      <c r="AL40" s="25">
        <f t="shared" si="10"/>
        <v>0</v>
      </c>
      <c r="AM40" s="25">
        <f t="shared" si="11"/>
        <v>0</v>
      </c>
      <c r="AN40" s="25">
        <f t="shared" si="12"/>
        <v>0</v>
      </c>
      <c r="AO40" s="25">
        <v>0</v>
      </c>
      <c r="AP40" s="25">
        <v>0</v>
      </c>
      <c r="AQ40" s="25">
        <v>0</v>
      </c>
    </row>
    <row r="41" spans="1:43" x14ac:dyDescent="0.3">
      <c r="A41" t="str">
        <f>'Calculated Tab Properties'!A41</f>
        <v>TAB_0_39</v>
      </c>
      <c r="B41">
        <f>'Calculated Tab Properties'!B41</f>
        <v>5.1269</v>
      </c>
      <c r="C41">
        <f>'Calculated Tab Properties'!C41</f>
        <v>3.372615146699927</v>
      </c>
      <c r="D41">
        <f>'Calculated Tab Properties'!D41</f>
        <v>193.23661382780082</v>
      </c>
      <c r="E41">
        <f>'Calculated Tab Properties'!E41</f>
        <v>6.9385486440135669</v>
      </c>
      <c r="F41">
        <f>'Calculated Tab Properties'!F41</f>
        <v>4.4385485804575184</v>
      </c>
      <c r="G41">
        <f>'Calculated Tab Properties'!G41</f>
        <v>2.5000000635560489</v>
      </c>
      <c r="H41">
        <f>'Calculated Tab Properties'!H41</f>
        <v>4.7319821224815311</v>
      </c>
      <c r="I41">
        <f>'Calculated Tab Properties'!I41</f>
        <v>0.14999997289606457</v>
      </c>
      <c r="J41" s="20">
        <f>'Calculated Tab Properties'!J41</f>
        <v>0.43637380467239595</v>
      </c>
      <c r="K41">
        <v>0</v>
      </c>
      <c r="L41">
        <v>0</v>
      </c>
      <c r="M41">
        <v>0</v>
      </c>
      <c r="N41">
        <v>0</v>
      </c>
      <c r="O41" s="27">
        <v>0</v>
      </c>
      <c r="P41" s="27">
        <v>0</v>
      </c>
      <c r="Q41">
        <v>0</v>
      </c>
      <c r="R41">
        <f>'Calculated Tab Properties'!R41</f>
        <v>1</v>
      </c>
      <c r="T41" s="1">
        <f>VLOOKUP('GEOMETRIC INPUTS'!D41,'Pressure Calculations'!$A$22:$B$61,2,TRUE)</f>
        <v>0.93275999999999992</v>
      </c>
      <c r="U41" s="1">
        <f>VLOOKUP('GEOMETRIC INPUTS'!D41,'Pressure Calculations'!$C$22:$D$61,2,TRUE)</f>
        <v>-1.0767199999999999</v>
      </c>
      <c r="V41">
        <f>T41*'GEOMETRIC INPUTS'!S41</f>
        <v>3.7310399999999997</v>
      </c>
      <c r="W41">
        <v>40</v>
      </c>
      <c r="X41">
        <f t="shared" si="0"/>
        <v>-3.6319166417994673</v>
      </c>
      <c r="Y41">
        <f t="shared" si="1"/>
        <v>-0.85430731509221913</v>
      </c>
      <c r="Z41" s="27">
        <f t="shared" si="2"/>
        <v>0</v>
      </c>
      <c r="AA41" s="27">
        <f t="shared" si="3"/>
        <v>0</v>
      </c>
      <c r="AB41" s="27">
        <f t="shared" si="4"/>
        <v>0</v>
      </c>
      <c r="AC41">
        <f t="shared" si="5"/>
        <v>-3.6319166417994673</v>
      </c>
      <c r="AD41" s="28" t="str">
        <f>'GT Data'!D43</f>
        <v>TKNODE_78</v>
      </c>
      <c r="AE41" s="25">
        <f t="shared" si="6"/>
        <v>0</v>
      </c>
      <c r="AF41" s="25">
        <f t="shared" si="7"/>
        <v>3.7310399999999992</v>
      </c>
      <c r="AG41" s="25">
        <f t="shared" si="8"/>
        <v>0</v>
      </c>
      <c r="AH41" s="25">
        <v>0</v>
      </c>
      <c r="AI41" s="25">
        <v>0</v>
      </c>
      <c r="AJ41" s="25">
        <f t="shared" si="9"/>
        <v>-3.9200305947857856</v>
      </c>
      <c r="AK41" s="28" t="str">
        <f>'GT Data'!N43</f>
        <v>TKNODE_79</v>
      </c>
      <c r="AL41" s="25">
        <f t="shared" si="10"/>
        <v>0</v>
      </c>
      <c r="AM41" s="25">
        <f t="shared" si="11"/>
        <v>0</v>
      </c>
      <c r="AN41" s="25">
        <f t="shared" si="12"/>
        <v>0</v>
      </c>
      <c r="AO41" s="25">
        <v>0</v>
      </c>
      <c r="AP41" s="25">
        <v>0</v>
      </c>
      <c r="AQ41" s="25">
        <v>0</v>
      </c>
    </row>
    <row r="42" spans="1:43" x14ac:dyDescent="0.3">
      <c r="A42" t="str">
        <f>'Calculated Tab Properties'!A42</f>
        <v>TAB_0_40</v>
      </c>
      <c r="B42">
        <f>'Calculated Tab Properties'!B42</f>
        <v>5.1269</v>
      </c>
      <c r="C42">
        <f>'Calculated Tab Properties'!C42</f>
        <v>3.8896979953538531</v>
      </c>
      <c r="D42">
        <f>'Calculated Tab Properties'!D42</f>
        <v>222.86327871427267</v>
      </c>
      <c r="E42">
        <f>'Calculated Tab Properties'!E42</f>
        <v>6.96828177846825</v>
      </c>
      <c r="F42">
        <f>'Calculated Tab Properties'!F42</f>
        <v>4.4682818182423025</v>
      </c>
      <c r="G42">
        <f>'Calculated Tab Properties'!G42</f>
        <v>2.4999999602259502</v>
      </c>
      <c r="H42">
        <f>'Calculated Tab Properties'!H42</f>
        <v>4.6258771678166815</v>
      </c>
      <c r="I42">
        <f>'Calculated Tab Properties'!I42</f>
        <v>0.14999997017176644</v>
      </c>
      <c r="J42" s="20">
        <f>'Calculated Tab Properties'!J42</f>
        <v>0.44709780594429871</v>
      </c>
      <c r="K42">
        <v>0</v>
      </c>
      <c r="L42">
        <v>0</v>
      </c>
      <c r="M42">
        <v>0</v>
      </c>
      <c r="N42">
        <v>0</v>
      </c>
      <c r="O42" s="27">
        <v>0</v>
      </c>
      <c r="P42" s="27">
        <v>0</v>
      </c>
      <c r="Q42">
        <v>0</v>
      </c>
      <c r="R42">
        <f>'Calculated Tab Properties'!R42</f>
        <v>1</v>
      </c>
      <c r="T42" s="1">
        <f>VLOOKUP('GEOMETRIC INPUTS'!D42,'Pressure Calculations'!$A$22:$B$61,2,TRUE)</f>
        <v>0.93275999999999992</v>
      </c>
      <c r="U42" s="1">
        <f>VLOOKUP('GEOMETRIC INPUTS'!D42,'Pressure Calculations'!$C$22:$D$61,2,TRUE)</f>
        <v>-1.0767199999999999</v>
      </c>
      <c r="V42">
        <f>T42*'GEOMETRIC INPUTS'!S42</f>
        <v>3.7310399999999997</v>
      </c>
      <c r="W42">
        <v>41</v>
      </c>
      <c r="X42">
        <f t="shared" si="0"/>
        <v>-2.7347740700527448</v>
      </c>
      <c r="Y42">
        <f t="shared" si="1"/>
        <v>-2.5380445755280072</v>
      </c>
      <c r="Z42" s="27">
        <f t="shared" si="2"/>
        <v>0</v>
      </c>
      <c r="AA42" s="27">
        <f t="shared" si="3"/>
        <v>0</v>
      </c>
      <c r="AB42" s="27">
        <f t="shared" si="4"/>
        <v>0</v>
      </c>
      <c r="AC42">
        <f t="shared" si="5"/>
        <v>-2.7347740700527448</v>
      </c>
      <c r="AD42" s="28" t="str">
        <f>'GT Data'!D44</f>
        <v>TKNODE_80</v>
      </c>
      <c r="AE42" s="25">
        <f t="shared" si="6"/>
        <v>0</v>
      </c>
      <c r="AF42" s="25">
        <f t="shared" si="7"/>
        <v>3.7310399999999997</v>
      </c>
      <c r="AG42" s="25">
        <f t="shared" si="8"/>
        <v>0</v>
      </c>
      <c r="AH42" s="25">
        <v>0</v>
      </c>
      <c r="AI42" s="25">
        <v>0</v>
      </c>
      <c r="AJ42" s="25">
        <f t="shared" si="9"/>
        <v>-11.721405041344111</v>
      </c>
      <c r="AK42" s="28" t="str">
        <f>'GT Data'!N44</f>
        <v>TKNODE_81</v>
      </c>
      <c r="AL42" s="25">
        <f t="shared" si="10"/>
        <v>0</v>
      </c>
      <c r="AM42" s="25">
        <f t="shared" si="11"/>
        <v>0</v>
      </c>
      <c r="AN42" s="25">
        <f t="shared" si="12"/>
        <v>0</v>
      </c>
      <c r="AO42" s="25">
        <v>0</v>
      </c>
      <c r="AP42" s="25">
        <v>0</v>
      </c>
      <c r="AQ42" s="25">
        <v>0</v>
      </c>
    </row>
    <row r="43" spans="1:43" x14ac:dyDescent="0.3">
      <c r="A43" t="str">
        <f>'Calculated Tab Properties'!A43</f>
        <v>TAB_0_41</v>
      </c>
      <c r="B43">
        <f>'Calculated Tab Properties'!B43</f>
        <v>2.5</v>
      </c>
      <c r="C43">
        <f>'Calculated Tab Properties'!C43</f>
        <v>3.8896979967928607</v>
      </c>
      <c r="D43">
        <f>'Calculated Tab Properties'!D43</f>
        <v>222.86327879672174</v>
      </c>
      <c r="E43">
        <f>'Calculated Tab Properties'!E43</f>
        <v>5.9682818236970308</v>
      </c>
      <c r="F43">
        <f>'Calculated Tab Properties'!F43</f>
        <v>4.4682818182423025</v>
      </c>
      <c r="G43">
        <f>'Calculated Tab Properties'!G43</f>
        <v>1.5000000054547316</v>
      </c>
      <c r="H43">
        <f>'Calculated Tab Properties'!H43</f>
        <v>4.6258771678166815</v>
      </c>
      <c r="I43">
        <f>'Calculated Tab Properties'!I43</f>
        <v>0.14999997017176644</v>
      </c>
      <c r="J43" s="20">
        <f>'Calculated Tab Properties'!J43</f>
        <v>0.44709780594429871</v>
      </c>
      <c r="K43">
        <v>0</v>
      </c>
      <c r="L43">
        <v>0</v>
      </c>
      <c r="M43">
        <v>0</v>
      </c>
      <c r="N43">
        <v>0</v>
      </c>
      <c r="O43" s="27">
        <v>0</v>
      </c>
      <c r="P43" s="27">
        <v>0</v>
      </c>
      <c r="Q43">
        <v>0</v>
      </c>
      <c r="R43">
        <f>'Calculated Tab Properties'!R43</f>
        <v>1</v>
      </c>
      <c r="T43" s="1">
        <f>VLOOKUP('GEOMETRIC INPUTS'!D43,'Pressure Calculations'!$A$22:$B$61,2,TRUE)</f>
        <v>0.93275999999999992</v>
      </c>
      <c r="U43" s="1">
        <f>VLOOKUP('GEOMETRIC INPUTS'!D43,'Pressure Calculations'!$C$22:$D$61,2,TRUE)</f>
        <v>-1.0767199999999999</v>
      </c>
      <c r="V43">
        <f>T43*'GEOMETRIC INPUTS'!S43</f>
        <v>3.7310399999999997</v>
      </c>
      <c r="W43">
        <v>42</v>
      </c>
      <c r="X43">
        <f t="shared" si="0"/>
        <v>-2.7347740664004796</v>
      </c>
      <c r="Y43">
        <f t="shared" si="1"/>
        <v>-2.5380445794633677</v>
      </c>
      <c r="Z43" s="27">
        <f t="shared" si="2"/>
        <v>0</v>
      </c>
      <c r="AA43" s="27">
        <f t="shared" si="3"/>
        <v>0</v>
      </c>
      <c r="AB43" s="27">
        <f t="shared" si="4"/>
        <v>0</v>
      </c>
      <c r="AC43">
        <f t="shared" si="5"/>
        <v>-2.7347740664004796</v>
      </c>
      <c r="AD43" s="28" t="str">
        <f>'GT Data'!D45</f>
        <v>TKNODE_82</v>
      </c>
      <c r="AE43" s="25">
        <f t="shared" si="6"/>
        <v>0</v>
      </c>
      <c r="AF43" s="25">
        <f t="shared" si="7"/>
        <v>3.7310399999999997</v>
      </c>
      <c r="AG43" s="25">
        <f t="shared" si="8"/>
        <v>0</v>
      </c>
      <c r="AH43" s="25">
        <v>0</v>
      </c>
      <c r="AI43" s="25">
        <v>0</v>
      </c>
      <c r="AJ43" s="25">
        <f t="shared" si="9"/>
        <v>-11.721405059518714</v>
      </c>
      <c r="AK43" s="28" t="str">
        <f>'GT Data'!N45</f>
        <v>TKNODE_83</v>
      </c>
      <c r="AL43" s="25">
        <f t="shared" si="10"/>
        <v>0</v>
      </c>
      <c r="AM43" s="25">
        <f t="shared" si="11"/>
        <v>0</v>
      </c>
      <c r="AN43" s="25">
        <f t="shared" si="12"/>
        <v>0</v>
      </c>
      <c r="AO43" s="25">
        <v>0</v>
      </c>
      <c r="AP43" s="25">
        <v>0</v>
      </c>
      <c r="AQ43" s="25">
        <v>0</v>
      </c>
    </row>
    <row r="44" spans="1:43" x14ac:dyDescent="0.3">
      <c r="A44" t="str">
        <f>'Calculated Tab Properties'!A44</f>
        <v>TAB_0_42</v>
      </c>
      <c r="B44">
        <f>'Calculated Tab Properties'!B44</f>
        <v>1.6990000000000001</v>
      </c>
      <c r="C44">
        <f>'Calculated Tab Properties'!C44</f>
        <v>3.889698003597553</v>
      </c>
      <c r="D44">
        <f>'Calculated Tab Properties'!D44</f>
        <v>222.86327918660189</v>
      </c>
      <c r="E44">
        <f>'Calculated Tab Properties'!E44</f>
        <v>6.1682818554663497</v>
      </c>
      <c r="F44">
        <f>'Calculated Tab Properties'!F44</f>
        <v>4.4682818182423025</v>
      </c>
      <c r="G44">
        <f>'Calculated Tab Properties'!G44</f>
        <v>1.7000000372240485</v>
      </c>
      <c r="H44">
        <f>'Calculated Tab Properties'!H44</f>
        <v>4.6258771678166815</v>
      </c>
      <c r="I44">
        <f>'Calculated Tab Properties'!I44</f>
        <v>0.14999997017176644</v>
      </c>
      <c r="J44" s="20">
        <f>'Calculated Tab Properties'!J44</f>
        <v>0.44709780594429871</v>
      </c>
      <c r="K44">
        <v>0</v>
      </c>
      <c r="L44">
        <v>0</v>
      </c>
      <c r="M44">
        <v>0</v>
      </c>
      <c r="N44">
        <v>0</v>
      </c>
      <c r="O44" s="27">
        <v>0</v>
      </c>
      <c r="P44" s="27">
        <v>0</v>
      </c>
      <c r="Q44">
        <v>0</v>
      </c>
      <c r="R44">
        <f>'Calculated Tab Properties'!R44</f>
        <v>1</v>
      </c>
      <c r="T44" s="1">
        <f>VLOOKUP('GEOMETRIC INPUTS'!D44,'Pressure Calculations'!$A$22:$B$61,2,TRUE)</f>
        <v>0.93275999999999992</v>
      </c>
      <c r="U44" s="1">
        <f>VLOOKUP('GEOMETRIC INPUTS'!D44,'Pressure Calculations'!$C$22:$D$61,2,TRUE)</f>
        <v>-1.0767199999999999</v>
      </c>
      <c r="V44">
        <f>T44*'GEOMETRIC INPUTS'!S44</f>
        <v>3.7310399999999997</v>
      </c>
      <c r="W44">
        <v>43</v>
      </c>
      <c r="X44">
        <f t="shared" si="0"/>
        <v>-2.7347740491298671</v>
      </c>
      <c r="Y44">
        <f t="shared" si="1"/>
        <v>-2.5380445980726636</v>
      </c>
      <c r="Z44" s="27">
        <f t="shared" si="2"/>
        <v>0</v>
      </c>
      <c r="AA44" s="27">
        <f t="shared" si="3"/>
        <v>0</v>
      </c>
      <c r="AB44" s="27">
        <f t="shared" si="4"/>
        <v>0</v>
      </c>
      <c r="AC44">
        <f t="shared" si="5"/>
        <v>-2.7347740491298671</v>
      </c>
      <c r="AD44" s="28" t="str">
        <f>'GT Data'!D46</f>
        <v>TKNODE_84</v>
      </c>
      <c r="AE44" s="25">
        <f t="shared" si="6"/>
        <v>0</v>
      </c>
      <c r="AF44" s="25">
        <f t="shared" si="7"/>
        <v>3.7310400000000001</v>
      </c>
      <c r="AG44" s="25">
        <f t="shared" si="8"/>
        <v>0</v>
      </c>
      <c r="AH44" s="25">
        <v>0</v>
      </c>
      <c r="AI44" s="25">
        <v>0</v>
      </c>
      <c r="AJ44" s="25">
        <f t="shared" si="9"/>
        <v>-11.721405145461688</v>
      </c>
      <c r="AK44" s="28" t="str">
        <f>'GT Data'!N46</f>
        <v>TKNODE_85</v>
      </c>
      <c r="AL44" s="25">
        <f t="shared" si="10"/>
        <v>0</v>
      </c>
      <c r="AM44" s="25">
        <f t="shared" si="11"/>
        <v>0</v>
      </c>
      <c r="AN44" s="25">
        <f t="shared" si="12"/>
        <v>0</v>
      </c>
      <c r="AO44" s="25">
        <v>0</v>
      </c>
      <c r="AP44" s="25">
        <v>0</v>
      </c>
      <c r="AQ44" s="25">
        <v>0</v>
      </c>
    </row>
    <row r="45" spans="1:43" x14ac:dyDescent="0.3">
      <c r="A45" t="str">
        <f>'Calculated Tab Properties'!A45</f>
        <v>TAB_0_43</v>
      </c>
      <c r="B45">
        <f>'Calculated Tab Properties'!B45</f>
        <v>1.399</v>
      </c>
      <c r="C45">
        <f>'Calculated Tab Properties'!C45</f>
        <v>4.3456680560442855</v>
      </c>
      <c r="D45">
        <f>'Calculated Tab Properties'!D45</f>
        <v>248.98843877615846</v>
      </c>
      <c r="E45">
        <f>'Calculated Tab Properties'!E45</f>
        <v>5.8551442953326225</v>
      </c>
      <c r="F45">
        <f>'Calculated Tab Properties'!F45</f>
        <v>3.955144281857315</v>
      </c>
      <c r="G45">
        <f>'Calculated Tab Properties'!G45</f>
        <v>1.9000000134753074</v>
      </c>
      <c r="H45">
        <f>'Calculated Tab Properties'!H45</f>
        <v>4.1181893522969366</v>
      </c>
      <c r="I45">
        <f>'Calculated Tab Properties'!I45</f>
        <v>0.15000000519563428</v>
      </c>
      <c r="J45" s="20">
        <f>'Calculated Tab Properties'!J45</f>
        <v>0.50710696337486483</v>
      </c>
      <c r="K45">
        <v>0</v>
      </c>
      <c r="L45">
        <v>0</v>
      </c>
      <c r="M45">
        <v>0</v>
      </c>
      <c r="N45">
        <v>0</v>
      </c>
      <c r="O45" s="27">
        <v>0</v>
      </c>
      <c r="P45" s="27">
        <v>0</v>
      </c>
      <c r="Q45">
        <v>0</v>
      </c>
      <c r="R45">
        <f>'Calculated Tab Properties'!R45</f>
        <v>1</v>
      </c>
      <c r="T45" s="1">
        <f>VLOOKUP('GEOMETRIC INPUTS'!D45,'Pressure Calculations'!$A$22:$B$61,2,TRUE)</f>
        <v>0.93275999999999992</v>
      </c>
      <c r="U45" s="1">
        <f>VLOOKUP('GEOMETRIC INPUTS'!D45,'Pressure Calculations'!$C$22:$D$61,2,TRUE)</f>
        <v>-1.0767199999999999</v>
      </c>
      <c r="V45">
        <f>T45*'GEOMETRIC INPUTS'!S45</f>
        <v>3.7310399999999997</v>
      </c>
      <c r="W45">
        <v>44</v>
      </c>
      <c r="X45">
        <f t="shared" si="0"/>
        <v>-1.3377879775232808</v>
      </c>
      <c r="Y45">
        <f t="shared" si="1"/>
        <v>-3.4829560446256234</v>
      </c>
      <c r="Z45" s="27">
        <f t="shared" si="2"/>
        <v>0</v>
      </c>
      <c r="AA45" s="27">
        <f t="shared" si="3"/>
        <v>0</v>
      </c>
      <c r="AB45" s="27">
        <f t="shared" si="4"/>
        <v>0</v>
      </c>
      <c r="AC45">
        <f t="shared" si="5"/>
        <v>-1.3377879775232808</v>
      </c>
      <c r="AD45" s="28" t="str">
        <f>'GT Data'!D47</f>
        <v>TKNODE_86</v>
      </c>
      <c r="AE45" s="25">
        <f t="shared" si="6"/>
        <v>0</v>
      </c>
      <c r="AF45" s="25">
        <f t="shared" si="7"/>
        <v>3.7310399999999997</v>
      </c>
      <c r="AG45" s="25">
        <f t="shared" si="8"/>
        <v>0</v>
      </c>
      <c r="AH45" s="25">
        <v>0</v>
      </c>
      <c r="AI45" s="25">
        <v>0</v>
      </c>
      <c r="AJ45" s="25">
        <f t="shared" si="9"/>
        <v>-14.298037108651416</v>
      </c>
      <c r="AK45" s="28" t="str">
        <f>'GT Data'!N47</f>
        <v>TKNODE_87</v>
      </c>
      <c r="AL45" s="25">
        <f t="shared" si="10"/>
        <v>0</v>
      </c>
      <c r="AM45" s="25">
        <f t="shared" si="11"/>
        <v>0</v>
      </c>
      <c r="AN45" s="25">
        <f t="shared" si="12"/>
        <v>0</v>
      </c>
      <c r="AO45" s="25">
        <v>0</v>
      </c>
      <c r="AP45" s="25">
        <v>0</v>
      </c>
      <c r="AQ45" s="25">
        <v>0</v>
      </c>
    </row>
    <row r="46" spans="1:43" x14ac:dyDescent="0.3">
      <c r="A46" t="str">
        <f>'Calculated Tab Properties'!A46</f>
        <v>TAB_0_44</v>
      </c>
      <c r="B46">
        <f>'Calculated Tab Properties'!B46</f>
        <v>2.5</v>
      </c>
      <c r="C46">
        <f>'Calculated Tab Properties'!C46</f>
        <v>4.3456680470925848</v>
      </c>
      <c r="D46">
        <f>'Calculated Tab Properties'!D46</f>
        <v>248.98843826326379</v>
      </c>
      <c r="E46">
        <f>'Calculated Tab Properties'!E46</f>
        <v>5.4551442478862011</v>
      </c>
      <c r="F46">
        <f>'Calculated Tab Properties'!F46</f>
        <v>3.955144281857315</v>
      </c>
      <c r="G46">
        <f>'Calculated Tab Properties'!G46</f>
        <v>1.4999999660288856</v>
      </c>
      <c r="H46">
        <f>'Calculated Tab Properties'!H46</f>
        <v>4.1181893522969366</v>
      </c>
      <c r="I46">
        <f>'Calculated Tab Properties'!I46</f>
        <v>0.15000000519563428</v>
      </c>
      <c r="J46" s="20">
        <f>'Calculated Tab Properties'!J46</f>
        <v>0.50710696337486483</v>
      </c>
      <c r="K46">
        <v>0</v>
      </c>
      <c r="L46">
        <v>0</v>
      </c>
      <c r="M46">
        <v>0</v>
      </c>
      <c r="N46">
        <v>0</v>
      </c>
      <c r="O46" s="27">
        <v>0</v>
      </c>
      <c r="P46" s="27">
        <v>0</v>
      </c>
      <c r="Q46">
        <v>0</v>
      </c>
      <c r="R46">
        <f>'Calculated Tab Properties'!R46</f>
        <v>1</v>
      </c>
      <c r="T46" s="1">
        <f>VLOOKUP('GEOMETRIC INPUTS'!D46,'Pressure Calculations'!$A$22:$B$61,2,TRUE)</f>
        <v>0.93275999999999992</v>
      </c>
      <c r="U46" s="1">
        <f>VLOOKUP('GEOMETRIC INPUTS'!D46,'Pressure Calculations'!$C$22:$D$61,2,TRUE)</f>
        <v>-1.0767199999999999</v>
      </c>
      <c r="V46">
        <f>T46*'GEOMETRIC INPUTS'!S46</f>
        <v>3.7310399999999997</v>
      </c>
      <c r="W46">
        <v>45</v>
      </c>
      <c r="X46">
        <f t="shared" si="0"/>
        <v>-1.3377880087016609</v>
      </c>
      <c r="Y46">
        <f t="shared" si="1"/>
        <v>-3.4829560326501454</v>
      </c>
      <c r="Z46" s="27">
        <f t="shared" si="2"/>
        <v>0</v>
      </c>
      <c r="AA46" s="27">
        <f t="shared" si="3"/>
        <v>0</v>
      </c>
      <c r="AB46" s="27">
        <f t="shared" si="4"/>
        <v>0</v>
      </c>
      <c r="AC46">
        <f t="shared" si="5"/>
        <v>-1.3377880087016609</v>
      </c>
      <c r="AD46" s="28" t="str">
        <f>'GT Data'!D48</f>
        <v>TKNODE_88</v>
      </c>
      <c r="AE46" s="25">
        <f t="shared" si="6"/>
        <v>0</v>
      </c>
      <c r="AF46" s="25">
        <f t="shared" si="7"/>
        <v>3.7310399999999997</v>
      </c>
      <c r="AG46" s="25">
        <f t="shared" si="8"/>
        <v>0</v>
      </c>
      <c r="AH46" s="25">
        <v>0</v>
      </c>
      <c r="AI46" s="25">
        <v>0</v>
      </c>
      <c r="AJ46" s="25">
        <f t="shared" si="9"/>
        <v>-14.298037059490351</v>
      </c>
      <c r="AK46" s="28" t="str">
        <f>'GT Data'!N48</f>
        <v>TKNODE_89</v>
      </c>
      <c r="AL46" s="25">
        <f t="shared" si="10"/>
        <v>0</v>
      </c>
      <c r="AM46" s="25">
        <f t="shared" si="11"/>
        <v>0</v>
      </c>
      <c r="AN46" s="25">
        <f t="shared" si="12"/>
        <v>0</v>
      </c>
      <c r="AO46" s="25">
        <v>0</v>
      </c>
      <c r="AP46" s="25">
        <v>0</v>
      </c>
      <c r="AQ46" s="25">
        <v>0</v>
      </c>
    </row>
    <row r="47" spans="1:43" x14ac:dyDescent="0.3">
      <c r="A47" t="str">
        <f>'Calculated Tab Properties'!A47</f>
        <v>TAB_0_45</v>
      </c>
      <c r="B47">
        <f>'Calculated Tab Properties'!B47</f>
        <v>1.1404000000000001</v>
      </c>
      <c r="C47">
        <f>'Calculated Tab Properties'!C47</f>
        <v>4.3456680560442855</v>
      </c>
      <c r="D47">
        <f>'Calculated Tab Properties'!D47</f>
        <v>248.98843877615846</v>
      </c>
      <c r="E47">
        <f>'Calculated Tab Properties'!E47</f>
        <v>5.8551442953326225</v>
      </c>
      <c r="F47">
        <f>'Calculated Tab Properties'!F47</f>
        <v>3.955144281857315</v>
      </c>
      <c r="G47">
        <f>'Calculated Tab Properties'!G47</f>
        <v>1.9000000134753074</v>
      </c>
      <c r="H47">
        <f>'Calculated Tab Properties'!H47</f>
        <v>4.1181893522969366</v>
      </c>
      <c r="I47">
        <f>'Calculated Tab Properties'!I47</f>
        <v>0.15000000519563428</v>
      </c>
      <c r="J47" s="20">
        <f>'Calculated Tab Properties'!J47</f>
        <v>0.50710696337486483</v>
      </c>
      <c r="K47">
        <v>0</v>
      </c>
      <c r="L47">
        <v>0</v>
      </c>
      <c r="M47">
        <v>0</v>
      </c>
      <c r="N47">
        <v>0</v>
      </c>
      <c r="O47" s="27">
        <v>0</v>
      </c>
      <c r="P47" s="27">
        <v>0</v>
      </c>
      <c r="Q47">
        <v>0</v>
      </c>
      <c r="R47">
        <f>'Calculated Tab Properties'!R47</f>
        <v>1</v>
      </c>
      <c r="T47" s="1">
        <f>VLOOKUP('GEOMETRIC INPUTS'!D47,'Pressure Calculations'!$A$22:$B$61,2,TRUE)</f>
        <v>0.93275999999999992</v>
      </c>
      <c r="U47" s="1">
        <f>VLOOKUP('GEOMETRIC INPUTS'!D47,'Pressure Calculations'!$C$22:$D$61,2,TRUE)</f>
        <v>-1.0767199999999999</v>
      </c>
      <c r="V47">
        <f>T47*'GEOMETRIC INPUTS'!S47</f>
        <v>3.7310399999999997</v>
      </c>
      <c r="W47">
        <v>46</v>
      </c>
      <c r="X47">
        <f t="shared" si="0"/>
        <v>-1.3377879775232808</v>
      </c>
      <c r="Y47">
        <f t="shared" si="1"/>
        <v>-3.4829560446256234</v>
      </c>
      <c r="Z47" s="27">
        <f t="shared" si="2"/>
        <v>0</v>
      </c>
      <c r="AA47" s="27">
        <f t="shared" si="3"/>
        <v>0</v>
      </c>
      <c r="AB47" s="27">
        <f t="shared" si="4"/>
        <v>0</v>
      </c>
      <c r="AC47">
        <f t="shared" si="5"/>
        <v>-1.3377879775232808</v>
      </c>
      <c r="AD47" s="28" t="str">
        <f>'GT Data'!D49</f>
        <v>TKNODE_90</v>
      </c>
      <c r="AE47" s="25">
        <f t="shared" si="6"/>
        <v>0</v>
      </c>
      <c r="AF47" s="25">
        <f t="shared" si="7"/>
        <v>3.7310399999999997</v>
      </c>
      <c r="AG47" s="25">
        <f t="shared" si="8"/>
        <v>0</v>
      </c>
      <c r="AH47" s="25">
        <v>0</v>
      </c>
      <c r="AI47" s="25">
        <v>0</v>
      </c>
      <c r="AJ47" s="25">
        <f t="shared" si="9"/>
        <v>-14.298037108651416</v>
      </c>
      <c r="AK47" s="28" t="str">
        <f>'GT Data'!N49</f>
        <v>TKNODE_91</v>
      </c>
      <c r="AL47" s="25">
        <f t="shared" si="10"/>
        <v>0</v>
      </c>
      <c r="AM47" s="25">
        <f t="shared" si="11"/>
        <v>0</v>
      </c>
      <c r="AN47" s="25">
        <f t="shared" si="12"/>
        <v>0</v>
      </c>
      <c r="AO47" s="25">
        <v>0</v>
      </c>
      <c r="AP47" s="25">
        <v>0</v>
      </c>
      <c r="AQ47" s="25">
        <v>0</v>
      </c>
    </row>
    <row r="48" spans="1:43" x14ac:dyDescent="0.3">
      <c r="A48" t="str">
        <f>'Calculated Tab Properties'!A48</f>
        <v>TAB_0_46</v>
      </c>
      <c r="B48">
        <f>'Calculated Tab Properties'!B48</f>
        <v>1.1404000000000001</v>
      </c>
      <c r="C48">
        <f>'Calculated Tab Properties'!C48</f>
        <v>4.2429836871335382</v>
      </c>
      <c r="D48">
        <f>'Calculated Tab Properties'!D48</f>
        <v>243.10505781560829</v>
      </c>
      <c r="E48">
        <f>'Calculated Tab Properties'!E48</f>
        <v>5.4951794380423005</v>
      </c>
      <c r="F48">
        <f>'Calculated Tab Properties'!F48</f>
        <v>3.5951794093490395</v>
      </c>
      <c r="G48">
        <f>'Calculated Tab Properties'!G48</f>
        <v>1.900000028693261</v>
      </c>
      <c r="H48">
        <f>'Calculated Tab Properties'!H48</f>
        <v>3.7603856131251265</v>
      </c>
      <c r="I48">
        <f>'Calculated Tab Properties'!I48</f>
        <v>0.14999998348973537</v>
      </c>
      <c r="J48" s="20">
        <f>'Calculated Tab Properties'!J48</f>
        <v>0.56079588563298799</v>
      </c>
      <c r="K48">
        <v>0</v>
      </c>
      <c r="L48">
        <v>0</v>
      </c>
      <c r="M48">
        <v>0</v>
      </c>
      <c r="N48">
        <v>0</v>
      </c>
      <c r="O48" s="27">
        <v>0</v>
      </c>
      <c r="P48" s="27">
        <v>0</v>
      </c>
      <c r="Q48">
        <v>0</v>
      </c>
      <c r="R48">
        <f>'Calculated Tab Properties'!R48</f>
        <v>1</v>
      </c>
      <c r="T48" s="1">
        <f>VLOOKUP('GEOMETRIC INPUTS'!D48,'Pressure Calculations'!$A$22:$B$61,2,TRUE)</f>
        <v>0.93275999999999992</v>
      </c>
      <c r="U48" s="1">
        <f>VLOOKUP('GEOMETRIC INPUTS'!D48,'Pressure Calculations'!$C$22:$D$61,2,TRUE)</f>
        <v>-1.0767199999999999</v>
      </c>
      <c r="V48">
        <f>T48*'GEOMETRIC INPUTS'!S48</f>
        <v>3.7310399999999997</v>
      </c>
      <c r="W48">
        <v>47</v>
      </c>
      <c r="X48">
        <f t="shared" si="0"/>
        <v>-1.6877582692178881</v>
      </c>
      <c r="Y48">
        <f t="shared" si="1"/>
        <v>-3.3274812555875704</v>
      </c>
      <c r="Z48" s="27">
        <f t="shared" si="2"/>
        <v>0</v>
      </c>
      <c r="AA48" s="27">
        <f t="shared" si="3"/>
        <v>0</v>
      </c>
      <c r="AB48" s="27">
        <f t="shared" si="4"/>
        <v>0</v>
      </c>
      <c r="AC48">
        <f t="shared" si="5"/>
        <v>-1.6877582692178881</v>
      </c>
      <c r="AD48" s="28" t="str">
        <f>'GT Data'!D50</f>
        <v>TKNODE_92</v>
      </c>
      <c r="AE48" s="25">
        <f t="shared" si="6"/>
        <v>0</v>
      </c>
      <c r="AF48" s="25">
        <f t="shared" si="7"/>
        <v>3.7310399999999992</v>
      </c>
      <c r="AG48" s="25">
        <f t="shared" si="8"/>
        <v>0</v>
      </c>
      <c r="AH48" s="25">
        <v>0</v>
      </c>
      <c r="AI48" s="25">
        <v>0</v>
      </c>
      <c r="AJ48" s="25">
        <f t="shared" si="9"/>
        <v>-12.462014228483861</v>
      </c>
      <c r="AK48" s="28" t="str">
        <f>'GT Data'!N50</f>
        <v>TKNODE_93</v>
      </c>
      <c r="AL48" s="25">
        <f t="shared" si="10"/>
        <v>0</v>
      </c>
      <c r="AM48" s="25">
        <f t="shared" si="11"/>
        <v>0</v>
      </c>
      <c r="AN48" s="25">
        <f t="shared" si="12"/>
        <v>0</v>
      </c>
      <c r="AO48" s="25">
        <v>0</v>
      </c>
      <c r="AP48" s="25">
        <v>0</v>
      </c>
      <c r="AQ48" s="25">
        <v>0</v>
      </c>
    </row>
    <row r="49" spans="1:43" x14ac:dyDescent="0.3">
      <c r="A49" t="str">
        <f>'Calculated Tab Properties'!A49</f>
        <v>TAB_0_47</v>
      </c>
      <c r="B49">
        <f>'Calculated Tab Properties'!B49</f>
        <v>2.5</v>
      </c>
      <c r="C49">
        <f>'Calculated Tab Properties'!C49</f>
        <v>4.2429836870373574</v>
      </c>
      <c r="D49">
        <f>'Calculated Tab Properties'!D49</f>
        <v>243.10505781009752</v>
      </c>
      <c r="E49">
        <f>'Calculated Tab Properties'!E49</f>
        <v>5.0951794226138505</v>
      </c>
      <c r="F49">
        <f>'Calculated Tab Properties'!F49</f>
        <v>3.5951794093490395</v>
      </c>
      <c r="G49">
        <f>'Calculated Tab Properties'!G49</f>
        <v>1.500000013264811</v>
      </c>
      <c r="H49">
        <f>'Calculated Tab Properties'!H49</f>
        <v>3.7603856131251265</v>
      </c>
      <c r="I49">
        <f>'Calculated Tab Properties'!I49</f>
        <v>0.14999998348973537</v>
      </c>
      <c r="J49" s="20">
        <f>'Calculated Tab Properties'!J49</f>
        <v>0.56079588563298799</v>
      </c>
      <c r="K49">
        <v>0</v>
      </c>
      <c r="L49">
        <v>0</v>
      </c>
      <c r="M49">
        <v>0</v>
      </c>
      <c r="N49">
        <v>0</v>
      </c>
      <c r="O49" s="27">
        <v>0</v>
      </c>
      <c r="P49" s="27">
        <v>0</v>
      </c>
      <c r="Q49">
        <v>0</v>
      </c>
      <c r="R49">
        <f>'Calculated Tab Properties'!R49</f>
        <v>1</v>
      </c>
      <c r="T49" s="1">
        <f>VLOOKUP('GEOMETRIC INPUTS'!D49,'Pressure Calculations'!$A$22:$B$61,2,TRUE)</f>
        <v>0.93275999999999992</v>
      </c>
      <c r="U49" s="1">
        <f>VLOOKUP('GEOMETRIC INPUTS'!D49,'Pressure Calculations'!$C$22:$D$61,2,TRUE)</f>
        <v>-1.0767199999999999</v>
      </c>
      <c r="V49">
        <f>T49*'GEOMETRIC INPUTS'!S49</f>
        <v>3.7310399999999997</v>
      </c>
      <c r="W49">
        <v>48</v>
      </c>
      <c r="X49">
        <f t="shared" si="0"/>
        <v>-1.6877582695379281</v>
      </c>
      <c r="Y49">
        <f t="shared" si="1"/>
        <v>-3.3274812554252406</v>
      </c>
      <c r="Z49" s="27">
        <f t="shared" si="2"/>
        <v>0</v>
      </c>
      <c r="AA49" s="27">
        <f t="shared" si="3"/>
        <v>0</v>
      </c>
      <c r="AB49" s="27">
        <f t="shared" si="4"/>
        <v>0</v>
      </c>
      <c r="AC49">
        <f t="shared" si="5"/>
        <v>-1.6877582695379281</v>
      </c>
      <c r="AD49" s="28" t="str">
        <f>'GT Data'!D51</f>
        <v>TKNODE_94</v>
      </c>
      <c r="AE49" s="25">
        <f t="shared" si="6"/>
        <v>0</v>
      </c>
      <c r="AF49" s="25">
        <f t="shared" si="7"/>
        <v>3.7310399999999992</v>
      </c>
      <c r="AG49" s="25">
        <f t="shared" si="8"/>
        <v>0</v>
      </c>
      <c r="AH49" s="25">
        <v>0</v>
      </c>
      <c r="AI49" s="25">
        <v>0</v>
      </c>
      <c r="AJ49" s="25">
        <f t="shared" si="9"/>
        <v>-12.462014227875907</v>
      </c>
      <c r="AK49" s="28" t="str">
        <f>'GT Data'!N51</f>
        <v>TKNODE_95</v>
      </c>
      <c r="AL49" s="25">
        <f t="shared" si="10"/>
        <v>0</v>
      </c>
      <c r="AM49" s="25">
        <f t="shared" si="11"/>
        <v>0</v>
      </c>
      <c r="AN49" s="25">
        <f t="shared" si="12"/>
        <v>0</v>
      </c>
      <c r="AO49" s="25">
        <v>0</v>
      </c>
      <c r="AP49" s="25">
        <v>0</v>
      </c>
      <c r="AQ49" s="25">
        <v>0</v>
      </c>
    </row>
    <row r="50" spans="1:43" x14ac:dyDescent="0.3">
      <c r="A50" t="str">
        <f>'Calculated Tab Properties'!A50</f>
        <v>TAB_0_48</v>
      </c>
      <c r="B50">
        <f>'Calculated Tab Properties'!B50</f>
        <v>1.2533000000000001</v>
      </c>
      <c r="C50">
        <f>'Calculated Tab Properties'!C50</f>
        <v>4.2429836871335382</v>
      </c>
      <c r="D50">
        <f>'Calculated Tab Properties'!D50</f>
        <v>243.10505781560829</v>
      </c>
      <c r="E50">
        <f>'Calculated Tab Properties'!E50</f>
        <v>5.4951794380423005</v>
      </c>
      <c r="F50">
        <f>'Calculated Tab Properties'!F50</f>
        <v>3.5951794093490395</v>
      </c>
      <c r="G50">
        <f>'Calculated Tab Properties'!G50</f>
        <v>1.900000028693261</v>
      </c>
      <c r="H50">
        <f>'Calculated Tab Properties'!H50</f>
        <v>3.7603856131251265</v>
      </c>
      <c r="I50">
        <f>'Calculated Tab Properties'!I50</f>
        <v>0.14999998348973537</v>
      </c>
      <c r="J50" s="20">
        <f>'Calculated Tab Properties'!J50</f>
        <v>0.56079588563298799</v>
      </c>
      <c r="K50">
        <v>0</v>
      </c>
      <c r="L50">
        <v>0</v>
      </c>
      <c r="M50">
        <v>0</v>
      </c>
      <c r="N50">
        <v>0</v>
      </c>
      <c r="O50" s="27">
        <v>0</v>
      </c>
      <c r="P50" s="27">
        <v>0</v>
      </c>
      <c r="Q50">
        <v>0</v>
      </c>
      <c r="R50">
        <f>'Calculated Tab Properties'!R50</f>
        <v>1</v>
      </c>
      <c r="T50" s="1">
        <f>VLOOKUP('GEOMETRIC INPUTS'!D50,'Pressure Calculations'!$A$22:$B$61,2,TRUE)</f>
        <v>0.93275999999999992</v>
      </c>
      <c r="U50" s="1">
        <f>VLOOKUP('GEOMETRIC INPUTS'!D50,'Pressure Calculations'!$C$22:$D$61,2,TRUE)</f>
        <v>-1.0767199999999999</v>
      </c>
      <c r="V50">
        <f>T50*'GEOMETRIC INPUTS'!S50</f>
        <v>3.7310399999999997</v>
      </c>
      <c r="W50">
        <v>49</v>
      </c>
      <c r="X50">
        <f t="shared" si="0"/>
        <v>-1.6877582692178881</v>
      </c>
      <c r="Y50">
        <f t="shared" si="1"/>
        <v>-3.3274812555875704</v>
      </c>
      <c r="Z50" s="27">
        <f t="shared" si="2"/>
        <v>0</v>
      </c>
      <c r="AA50" s="27">
        <f t="shared" si="3"/>
        <v>0</v>
      </c>
      <c r="AB50" s="27">
        <f t="shared" si="4"/>
        <v>0</v>
      </c>
      <c r="AC50">
        <f t="shared" si="5"/>
        <v>-1.6877582692178881</v>
      </c>
      <c r="AD50" s="28" t="str">
        <f>'GT Data'!D52</f>
        <v>TKNODE_96</v>
      </c>
      <c r="AE50" s="25">
        <f t="shared" si="6"/>
        <v>0</v>
      </c>
      <c r="AF50" s="25">
        <f t="shared" si="7"/>
        <v>3.7310399999999992</v>
      </c>
      <c r="AG50" s="25">
        <f t="shared" si="8"/>
        <v>0</v>
      </c>
      <c r="AH50" s="25">
        <v>0</v>
      </c>
      <c r="AI50" s="25">
        <v>0</v>
      </c>
      <c r="AJ50" s="25">
        <f t="shared" si="9"/>
        <v>-12.462014228483861</v>
      </c>
      <c r="AK50" s="28" t="str">
        <f>'GT Data'!N52</f>
        <v>TKNODE_97</v>
      </c>
      <c r="AL50" s="25">
        <f t="shared" si="10"/>
        <v>0</v>
      </c>
      <c r="AM50" s="25">
        <f t="shared" si="11"/>
        <v>0</v>
      </c>
      <c r="AN50" s="25">
        <f t="shared" si="12"/>
        <v>0</v>
      </c>
      <c r="AO50" s="25">
        <v>0</v>
      </c>
      <c r="AP50" s="25">
        <v>0</v>
      </c>
      <c r="AQ50" s="25">
        <v>0</v>
      </c>
    </row>
    <row r="51" spans="1:43" x14ac:dyDescent="0.3">
      <c r="A51" t="str">
        <f>'Calculated Tab Properties'!A51</f>
        <v>TAB_0_49</v>
      </c>
      <c r="B51">
        <f>'Calculated Tab Properties'!B51</f>
        <v>1.3532999999999999</v>
      </c>
      <c r="C51">
        <f>'Calculated Tab Properties'!C51</f>
        <v>4.698289844686534</v>
      </c>
      <c r="D51">
        <f>'Calculated Tab Properties'!D51</f>
        <v>269.19217902971343</v>
      </c>
      <c r="E51">
        <f>'Calculated Tab Properties'!E51</f>
        <v>5.3016637385472896</v>
      </c>
      <c r="F51">
        <f>'Calculated Tab Properties'!F51</f>
        <v>3.2016637171550171</v>
      </c>
      <c r="G51">
        <f>'Calculated Tab Properties'!G51</f>
        <v>2.100000021392272</v>
      </c>
      <c r="H51">
        <f>'Calculated Tab Properties'!H51</f>
        <v>3.3103938264769983</v>
      </c>
      <c r="I51">
        <f>'Calculated Tab Properties'!I51</f>
        <v>0.15000000867016849</v>
      </c>
      <c r="J51" s="20">
        <f>'Calculated Tab Properties'!J51</f>
        <v>0.64870845607421235</v>
      </c>
      <c r="K51">
        <v>0</v>
      </c>
      <c r="L51">
        <v>0</v>
      </c>
      <c r="M51">
        <v>0</v>
      </c>
      <c r="N51">
        <v>0</v>
      </c>
      <c r="O51" s="27">
        <v>0</v>
      </c>
      <c r="P51" s="27">
        <v>0</v>
      </c>
      <c r="Q51">
        <v>0</v>
      </c>
      <c r="R51">
        <f>'Calculated Tab Properties'!R51</f>
        <v>1</v>
      </c>
      <c r="T51" s="1">
        <f>VLOOKUP('GEOMETRIC INPUTS'!D51,'Pressure Calculations'!$A$22:$B$61,2,TRUE)</f>
        <v>0.93275999999999992</v>
      </c>
      <c r="U51" s="1">
        <f>VLOOKUP('GEOMETRIC INPUTS'!D51,'Pressure Calculations'!$C$22:$D$61,2,TRUE)</f>
        <v>-1.0767199999999999</v>
      </c>
      <c r="V51">
        <f>T51*'GEOMETRIC INPUTS'!S51</f>
        <v>3.7310399999999997</v>
      </c>
      <c r="W51">
        <v>50</v>
      </c>
      <c r="X51">
        <f t="shared" si="0"/>
        <v>-5.2602696438159374E-2</v>
      </c>
      <c r="Y51">
        <f t="shared" si="1"/>
        <v>-3.7306691675793808</v>
      </c>
      <c r="Z51" s="27">
        <f t="shared" si="2"/>
        <v>0</v>
      </c>
      <c r="AA51" s="27">
        <f t="shared" si="3"/>
        <v>0</v>
      </c>
      <c r="AB51" s="27">
        <f t="shared" si="4"/>
        <v>0</v>
      </c>
      <c r="AC51">
        <f t="shared" si="5"/>
        <v>-5.2602696438159374E-2</v>
      </c>
      <c r="AD51" s="28" t="str">
        <f>'GT Data'!D53</f>
        <v>TKNODE_98</v>
      </c>
      <c r="AE51" s="25">
        <f t="shared" si="6"/>
        <v>0</v>
      </c>
      <c r="AF51" s="25">
        <f t="shared" si="7"/>
        <v>3.7310399999999992</v>
      </c>
      <c r="AG51" s="25">
        <f t="shared" si="8"/>
        <v>0</v>
      </c>
      <c r="AH51" s="25">
        <v>0</v>
      </c>
      <c r="AI51" s="25">
        <v>0</v>
      </c>
      <c r="AJ51" s="25">
        <f t="shared" si="9"/>
        <v>-12.503948522030251</v>
      </c>
      <c r="AK51" s="28" t="str">
        <f>'GT Data'!N53</f>
        <v>TKNODE_99</v>
      </c>
      <c r="AL51" s="25">
        <f t="shared" si="10"/>
        <v>0</v>
      </c>
      <c r="AM51" s="25">
        <f t="shared" si="11"/>
        <v>0</v>
      </c>
      <c r="AN51" s="25">
        <f t="shared" si="12"/>
        <v>0</v>
      </c>
      <c r="AO51" s="25">
        <v>0</v>
      </c>
      <c r="AP51" s="25">
        <v>0</v>
      </c>
      <c r="AQ51" s="25">
        <v>0</v>
      </c>
    </row>
    <row r="52" spans="1:43" x14ac:dyDescent="0.3">
      <c r="A52" t="str">
        <f>'Calculated Tab Properties'!A52</f>
        <v>TAB_0_50</v>
      </c>
      <c r="B52">
        <f>'Calculated Tab Properties'!B52</f>
        <v>2.5</v>
      </c>
      <c r="C52">
        <f>'Calculated Tab Properties'!C52</f>
        <v>4.6982898443376699</v>
      </c>
      <c r="D52">
        <f>'Calculated Tab Properties'!D52</f>
        <v>269.19217900972501</v>
      </c>
      <c r="E52">
        <f>'Calculated Tab Properties'!E52</f>
        <v>4.7016637038666227</v>
      </c>
      <c r="F52">
        <f>'Calculated Tab Properties'!F52</f>
        <v>3.2016637171550171</v>
      </c>
      <c r="G52">
        <f>'Calculated Tab Properties'!G52</f>
        <v>1.4999999867116052</v>
      </c>
      <c r="H52">
        <f>'Calculated Tab Properties'!H52</f>
        <v>3.3103938264769983</v>
      </c>
      <c r="I52">
        <f>'Calculated Tab Properties'!I52</f>
        <v>0.15000000867016849</v>
      </c>
      <c r="J52" s="20">
        <f>'Calculated Tab Properties'!J52</f>
        <v>0.64870845607421235</v>
      </c>
      <c r="K52">
        <v>0</v>
      </c>
      <c r="L52">
        <v>0</v>
      </c>
      <c r="M52">
        <v>0</v>
      </c>
      <c r="N52">
        <v>0</v>
      </c>
      <c r="O52" s="27">
        <v>0</v>
      </c>
      <c r="P52" s="27">
        <v>0</v>
      </c>
      <c r="Q52">
        <v>0</v>
      </c>
      <c r="R52">
        <f>'Calculated Tab Properties'!R52</f>
        <v>1</v>
      </c>
      <c r="T52" s="1">
        <f>VLOOKUP('GEOMETRIC INPUTS'!D52,'Pressure Calculations'!$A$22:$B$61,2,TRUE)</f>
        <v>0.93275999999999992</v>
      </c>
      <c r="U52" s="1">
        <f>VLOOKUP('GEOMETRIC INPUTS'!D52,'Pressure Calculations'!$C$22:$D$61,2,TRUE)</f>
        <v>-1.0767199999999999</v>
      </c>
      <c r="V52">
        <f>T52*'GEOMETRIC INPUTS'!S52</f>
        <v>3.7310399999999997</v>
      </c>
      <c r="W52">
        <v>51</v>
      </c>
      <c r="X52">
        <f t="shared" si="0"/>
        <v>-5.2602697739655722E-2</v>
      </c>
      <c r="Y52">
        <f t="shared" si="1"/>
        <v>-3.7306691675610297</v>
      </c>
      <c r="Z52" s="27">
        <f t="shared" si="2"/>
        <v>0</v>
      </c>
      <c r="AA52" s="27">
        <f t="shared" si="3"/>
        <v>0</v>
      </c>
      <c r="AB52" s="27">
        <f t="shared" si="4"/>
        <v>0</v>
      </c>
      <c r="AC52">
        <f t="shared" si="5"/>
        <v>-5.2602697739655722E-2</v>
      </c>
      <c r="AD52" s="28" t="str">
        <f>'GT Data'!D54</f>
        <v>TKNODE_100</v>
      </c>
      <c r="AE52" s="25">
        <f t="shared" si="6"/>
        <v>0</v>
      </c>
      <c r="AF52" s="25">
        <f t="shared" si="7"/>
        <v>3.7310399999999992</v>
      </c>
      <c r="AG52" s="25">
        <f t="shared" si="8"/>
        <v>0</v>
      </c>
      <c r="AH52" s="25">
        <v>0</v>
      </c>
      <c r="AI52" s="25">
        <v>0</v>
      </c>
      <c r="AJ52" s="25">
        <f t="shared" si="9"/>
        <v>-12.503948521968745</v>
      </c>
      <c r="AK52" s="28" t="str">
        <f>'GT Data'!N54</f>
        <v>TKNODE_101</v>
      </c>
      <c r="AL52" s="25">
        <f t="shared" si="10"/>
        <v>0</v>
      </c>
      <c r="AM52" s="25">
        <f t="shared" si="11"/>
        <v>0</v>
      </c>
      <c r="AN52" s="25">
        <f t="shared" si="12"/>
        <v>0</v>
      </c>
      <c r="AO52" s="25">
        <v>0</v>
      </c>
      <c r="AP52" s="25">
        <v>0</v>
      </c>
      <c r="AQ52" s="25">
        <v>0</v>
      </c>
    </row>
    <row r="53" spans="1:43" x14ac:dyDescent="0.3">
      <c r="A53" t="str">
        <f>'Calculated Tab Properties'!A53</f>
        <v>TAB_0_51</v>
      </c>
      <c r="B53">
        <f>'Calculated Tab Properties'!B53</f>
        <v>1.7063999999999999</v>
      </c>
      <c r="C53">
        <f>'Calculated Tab Properties'!C53</f>
        <v>4.6982898507586626</v>
      </c>
      <c r="D53">
        <f>'Calculated Tab Properties'!D53</f>
        <v>269.19217937762079</v>
      </c>
      <c r="E53">
        <f>'Calculated Tab Properties'!E53</f>
        <v>5.501663716307533</v>
      </c>
      <c r="F53">
        <f>'Calculated Tab Properties'!F53</f>
        <v>3.2016637171550171</v>
      </c>
      <c r="G53">
        <f>'Calculated Tab Properties'!G53</f>
        <v>2.2999999991525164</v>
      </c>
      <c r="H53">
        <f>'Calculated Tab Properties'!H53</f>
        <v>3.3103938264769983</v>
      </c>
      <c r="I53">
        <f>'Calculated Tab Properties'!I53</f>
        <v>0.15000000867016849</v>
      </c>
      <c r="J53" s="20">
        <f>'Calculated Tab Properties'!J53</f>
        <v>0.64870845607421235</v>
      </c>
      <c r="K53">
        <v>0</v>
      </c>
      <c r="L53">
        <v>0</v>
      </c>
      <c r="M53">
        <v>0</v>
      </c>
      <c r="N53">
        <v>0</v>
      </c>
      <c r="O53" s="27">
        <v>0</v>
      </c>
      <c r="P53" s="27">
        <v>0</v>
      </c>
      <c r="Q53">
        <v>0</v>
      </c>
      <c r="R53">
        <f>'Calculated Tab Properties'!R53</f>
        <v>1</v>
      </c>
      <c r="T53" s="1">
        <f>VLOOKUP('GEOMETRIC INPUTS'!D53,'Pressure Calculations'!$A$22:$B$61,2,TRUE)</f>
        <v>0.93275999999999992</v>
      </c>
      <c r="U53" s="1">
        <f>VLOOKUP('GEOMETRIC INPUTS'!D53,'Pressure Calculations'!$C$22:$D$61,2,TRUE)</f>
        <v>-1.0767199999999999</v>
      </c>
      <c r="V53">
        <f>T53*'GEOMETRIC INPUTS'!S53</f>
        <v>3.7310399999999997</v>
      </c>
      <c r="W53">
        <v>52</v>
      </c>
      <c r="X53">
        <f t="shared" si="0"/>
        <v>-5.2602673785056502E-2</v>
      </c>
      <c r="Y53">
        <f t="shared" si="1"/>
        <v>-3.7306691678987915</v>
      </c>
      <c r="Z53" s="27">
        <f t="shared" si="2"/>
        <v>0</v>
      </c>
      <c r="AA53" s="27">
        <f t="shared" si="3"/>
        <v>0</v>
      </c>
      <c r="AB53" s="27">
        <f t="shared" si="4"/>
        <v>0</v>
      </c>
      <c r="AC53">
        <f t="shared" si="5"/>
        <v>-5.2602673785056502E-2</v>
      </c>
      <c r="AD53" s="28" t="str">
        <f>'GT Data'!D55</f>
        <v>TKNODE_102</v>
      </c>
      <c r="AE53" s="25">
        <f t="shared" si="6"/>
        <v>0</v>
      </c>
      <c r="AF53" s="25">
        <f t="shared" si="7"/>
        <v>3.7310399999999997</v>
      </c>
      <c r="AG53" s="25">
        <f t="shared" si="8"/>
        <v>0</v>
      </c>
      <c r="AH53" s="25">
        <v>0</v>
      </c>
      <c r="AI53" s="25">
        <v>0</v>
      </c>
      <c r="AJ53" s="25">
        <f t="shared" si="9"/>
        <v>-12.503948523100808</v>
      </c>
      <c r="AK53" s="28" t="str">
        <f>'GT Data'!N55</f>
        <v>TKNODE_103</v>
      </c>
      <c r="AL53" s="25">
        <f t="shared" si="10"/>
        <v>0</v>
      </c>
      <c r="AM53" s="25">
        <f t="shared" si="11"/>
        <v>0</v>
      </c>
      <c r="AN53" s="25">
        <f t="shared" si="12"/>
        <v>0</v>
      </c>
      <c r="AO53" s="25">
        <v>0</v>
      </c>
      <c r="AP53" s="25">
        <v>0</v>
      </c>
      <c r="AQ53" s="25">
        <v>0</v>
      </c>
    </row>
    <row r="54" spans="1:43" x14ac:dyDescent="0.3">
      <c r="A54" t="str">
        <f>'Calculated Tab Properties'!A54</f>
        <v>TAB_0_52</v>
      </c>
      <c r="B54">
        <f>'Calculated Tab Properties'!B54</f>
        <v>1.9064000000000001</v>
      </c>
      <c r="C54">
        <f>'Calculated Tab Properties'!C54</f>
        <v>5.195931769842697</v>
      </c>
      <c r="D54">
        <f>'Calculated Tab Properties'!D54</f>
        <v>297.70496104992679</v>
      </c>
      <c r="E54">
        <f>'Calculated Tab Properties'!E54</f>
        <v>6.5888910301909904</v>
      </c>
      <c r="F54">
        <f>'Calculated Tab Properties'!F54</f>
        <v>4.0888910448538303</v>
      </c>
      <c r="G54">
        <f>'Calculated Tab Properties'!G54</f>
        <v>2.4999999853371611</v>
      </c>
      <c r="H54">
        <f>'Calculated Tab Properties'!H54</f>
        <v>3.999265183611024</v>
      </c>
      <c r="I54">
        <f>'Calculated Tab Properties'!I54</f>
        <v>0.14999999185946503</v>
      </c>
      <c r="J54" s="20">
        <f>'Calculated Tab Properties'!J54</f>
        <v>0.52370485994474258</v>
      </c>
      <c r="K54">
        <v>0</v>
      </c>
      <c r="L54">
        <v>0</v>
      </c>
      <c r="M54">
        <v>0</v>
      </c>
      <c r="N54">
        <v>0</v>
      </c>
      <c r="O54" s="27">
        <v>0</v>
      </c>
      <c r="P54" s="27">
        <v>0</v>
      </c>
      <c r="Q54">
        <v>0</v>
      </c>
      <c r="R54">
        <f>'Calculated Tab Properties'!R54</f>
        <v>1</v>
      </c>
      <c r="T54" s="1">
        <f>VLOOKUP('GEOMETRIC INPUTS'!D54,'Pressure Calculations'!$A$22:$B$61,2,TRUE)</f>
        <v>0.93275999999999992</v>
      </c>
      <c r="U54" s="1">
        <f>VLOOKUP('GEOMETRIC INPUTS'!D54,'Pressure Calculations'!$C$22:$D$61,2,TRUE)</f>
        <v>-1.0767199999999999</v>
      </c>
      <c r="V54">
        <f>T54*'GEOMETRIC INPUTS'!S54</f>
        <v>3.7310399999999997</v>
      </c>
      <c r="W54">
        <v>53</v>
      </c>
      <c r="X54">
        <f t="shared" si="0"/>
        <v>1.7346302935164324</v>
      </c>
      <c r="Y54">
        <f t="shared" si="1"/>
        <v>-3.3032888499819526</v>
      </c>
      <c r="Z54" s="27">
        <f t="shared" si="2"/>
        <v>0</v>
      </c>
      <c r="AA54" s="27">
        <f t="shared" si="3"/>
        <v>0</v>
      </c>
      <c r="AB54" s="27">
        <f t="shared" si="4"/>
        <v>0</v>
      </c>
      <c r="AC54">
        <f t="shared" si="5"/>
        <v>1.7346302935164324</v>
      </c>
      <c r="AD54" s="28" t="str">
        <f>'GT Data'!D56</f>
        <v>TKNODE_104</v>
      </c>
      <c r="AE54" s="25">
        <f t="shared" si="6"/>
        <v>0</v>
      </c>
      <c r="AF54" s="25">
        <f t="shared" si="7"/>
        <v>3.7310399999999992</v>
      </c>
      <c r="AG54" s="25">
        <f t="shared" si="8"/>
        <v>0</v>
      </c>
      <c r="AH54" s="25">
        <v>0</v>
      </c>
      <c r="AI54" s="25">
        <v>0</v>
      </c>
      <c r="AJ54" s="25">
        <f t="shared" si="9"/>
        <v>-14.002281497863468</v>
      </c>
      <c r="AK54" s="28" t="str">
        <f>'GT Data'!N56</f>
        <v>TKNODE_105</v>
      </c>
      <c r="AL54" s="25">
        <f t="shared" si="10"/>
        <v>0</v>
      </c>
      <c r="AM54" s="25">
        <f t="shared" si="11"/>
        <v>0</v>
      </c>
      <c r="AN54" s="25">
        <f t="shared" si="12"/>
        <v>0</v>
      </c>
      <c r="AO54" s="25">
        <v>0</v>
      </c>
      <c r="AP54" s="25">
        <v>0</v>
      </c>
      <c r="AQ54" s="25">
        <v>0</v>
      </c>
    </row>
    <row r="55" spans="1:43" x14ac:dyDescent="0.3">
      <c r="A55" t="str">
        <f>'Calculated Tab Properties'!A55</f>
        <v>TAB_0_53</v>
      </c>
      <c r="B55">
        <f>'Calculated Tab Properties'!B55</f>
        <v>2.5</v>
      </c>
      <c r="C55">
        <f>'Calculated Tab Properties'!C55</f>
        <v>5.1959317732116022</v>
      </c>
      <c r="D55">
        <f>'Calculated Tab Properties'!D55</f>
        <v>297.70496124295084</v>
      </c>
      <c r="E55">
        <f>'Calculated Tab Properties'!E55</f>
        <v>5.5888910099403635</v>
      </c>
      <c r="F55">
        <f>'Calculated Tab Properties'!F55</f>
        <v>4.0888910448538303</v>
      </c>
      <c r="G55">
        <f>'Calculated Tab Properties'!G55</f>
        <v>1.4999999650865348</v>
      </c>
      <c r="H55">
        <f>'Calculated Tab Properties'!H55</f>
        <v>3.999265183611024</v>
      </c>
      <c r="I55">
        <f>'Calculated Tab Properties'!I55</f>
        <v>0.14999999185946503</v>
      </c>
      <c r="J55" s="20">
        <f>'Calculated Tab Properties'!J55</f>
        <v>0.52370485994474258</v>
      </c>
      <c r="K55">
        <v>0</v>
      </c>
      <c r="L55">
        <v>0</v>
      </c>
      <c r="M55">
        <v>0</v>
      </c>
      <c r="N55">
        <v>0</v>
      </c>
      <c r="O55" s="27">
        <v>0</v>
      </c>
      <c r="P55" s="27">
        <v>0</v>
      </c>
      <c r="Q55">
        <v>0</v>
      </c>
      <c r="R55">
        <f>'Calculated Tab Properties'!R55</f>
        <v>1</v>
      </c>
      <c r="T55" s="1">
        <f>VLOOKUP('GEOMETRIC INPUTS'!D55,'Pressure Calculations'!$A$22:$B$61,2,TRUE)</f>
        <v>0.93275999999999992</v>
      </c>
      <c r="U55" s="1">
        <f>VLOOKUP('GEOMETRIC INPUTS'!D55,'Pressure Calculations'!$C$22:$D$61,2,TRUE)</f>
        <v>-1.0767199999999999</v>
      </c>
      <c r="V55">
        <f>T55*'GEOMETRIC INPUTS'!S55</f>
        <v>3.7310399999999997</v>
      </c>
      <c r="W55">
        <v>54</v>
      </c>
      <c r="X55">
        <f t="shared" si="0"/>
        <v>1.7346303046448992</v>
      </c>
      <c r="Y55">
        <f t="shared" si="1"/>
        <v>-3.3032888441381481</v>
      </c>
      <c r="Z55" s="27">
        <f t="shared" si="2"/>
        <v>0</v>
      </c>
      <c r="AA55" s="27">
        <f t="shared" si="3"/>
        <v>0</v>
      </c>
      <c r="AB55" s="27">
        <f t="shared" si="4"/>
        <v>0</v>
      </c>
      <c r="AC55">
        <f t="shared" si="5"/>
        <v>1.7346303046448992</v>
      </c>
      <c r="AD55" s="28" t="str">
        <f>'GT Data'!D57</f>
        <v>TKNODE_106</v>
      </c>
      <c r="AE55" s="25">
        <f t="shared" si="6"/>
        <v>0</v>
      </c>
      <c r="AF55" s="25">
        <f t="shared" si="7"/>
        <v>3.7310399999999997</v>
      </c>
      <c r="AG55" s="25">
        <f t="shared" si="8"/>
        <v>0</v>
      </c>
      <c r="AH55" s="25">
        <v>0</v>
      </c>
      <c r="AI55" s="25">
        <v>0</v>
      </c>
      <c r="AJ55" s="25">
        <f t="shared" si="9"/>
        <v>-14.002281473092218</v>
      </c>
      <c r="AK55" s="28" t="str">
        <f>'GT Data'!N57</f>
        <v>TKNODE_107</v>
      </c>
      <c r="AL55" s="25">
        <f t="shared" si="10"/>
        <v>0</v>
      </c>
      <c r="AM55" s="25">
        <f t="shared" si="11"/>
        <v>0</v>
      </c>
      <c r="AN55" s="25">
        <f t="shared" si="12"/>
        <v>0</v>
      </c>
      <c r="AO55" s="25">
        <v>0</v>
      </c>
      <c r="AP55" s="25">
        <v>0</v>
      </c>
      <c r="AQ55" s="25">
        <v>0</v>
      </c>
    </row>
    <row r="56" spans="1:43" x14ac:dyDescent="0.3">
      <c r="A56" t="str">
        <f>'Calculated Tab Properties'!A56</f>
        <v>TAB_0_54</v>
      </c>
      <c r="B56">
        <f>'Calculated Tab Properties'!B56</f>
        <v>2.5</v>
      </c>
      <c r="C56">
        <f>'Calculated Tab Properties'!C56</f>
        <v>5.1959317732116022</v>
      </c>
      <c r="D56">
        <f>'Calculated Tab Properties'!D56</f>
        <v>297.70496124295084</v>
      </c>
      <c r="E56">
        <f>'Calculated Tab Properties'!E56</f>
        <v>5.5888910099403635</v>
      </c>
      <c r="F56">
        <f>'Calculated Tab Properties'!F56</f>
        <v>4.0888910448538303</v>
      </c>
      <c r="G56">
        <f>'Calculated Tab Properties'!G56</f>
        <v>1.4999999650865348</v>
      </c>
      <c r="H56">
        <f>'Calculated Tab Properties'!H56</f>
        <v>3.999265183611024</v>
      </c>
      <c r="I56">
        <f>'Calculated Tab Properties'!I56</f>
        <v>0.14999999185946503</v>
      </c>
      <c r="J56" s="20">
        <f>'Calculated Tab Properties'!J56</f>
        <v>0.52370485994474258</v>
      </c>
      <c r="K56">
        <v>0</v>
      </c>
      <c r="L56">
        <v>0</v>
      </c>
      <c r="M56">
        <v>0</v>
      </c>
      <c r="N56">
        <v>0</v>
      </c>
      <c r="O56" s="27">
        <v>0</v>
      </c>
      <c r="P56" s="27">
        <v>0</v>
      </c>
      <c r="Q56">
        <v>0</v>
      </c>
      <c r="R56">
        <f>'Calculated Tab Properties'!R56</f>
        <v>1</v>
      </c>
      <c r="T56" s="1">
        <f>VLOOKUP('GEOMETRIC INPUTS'!D56,'Pressure Calculations'!$A$22:$B$61,2,TRUE)</f>
        <v>0.93275999999999992</v>
      </c>
      <c r="U56" s="1">
        <f>VLOOKUP('GEOMETRIC INPUTS'!D56,'Pressure Calculations'!$C$22:$D$61,2,TRUE)</f>
        <v>-1.0767199999999999</v>
      </c>
      <c r="V56">
        <f>T56*'GEOMETRIC INPUTS'!S56</f>
        <v>3.7310399999999997</v>
      </c>
      <c r="W56">
        <v>55</v>
      </c>
      <c r="X56">
        <f t="shared" si="0"/>
        <v>1.7346303046448992</v>
      </c>
      <c r="Y56">
        <f t="shared" si="1"/>
        <v>-3.3032888441381481</v>
      </c>
      <c r="Z56" s="27">
        <f t="shared" si="2"/>
        <v>0</v>
      </c>
      <c r="AA56" s="27">
        <f t="shared" si="3"/>
        <v>0</v>
      </c>
      <c r="AB56" s="27">
        <f t="shared" si="4"/>
        <v>0</v>
      </c>
      <c r="AC56">
        <f t="shared" si="5"/>
        <v>1.7346303046448992</v>
      </c>
      <c r="AD56" s="28" t="str">
        <f>'GT Data'!D58</f>
        <v>TKNODE_108</v>
      </c>
      <c r="AE56" s="25">
        <f t="shared" si="6"/>
        <v>0</v>
      </c>
      <c r="AF56" s="25">
        <f t="shared" si="7"/>
        <v>3.7310399999999997</v>
      </c>
      <c r="AG56" s="25">
        <f t="shared" si="8"/>
        <v>0</v>
      </c>
      <c r="AH56" s="25">
        <v>0</v>
      </c>
      <c r="AI56" s="25">
        <v>0</v>
      </c>
      <c r="AJ56" s="25">
        <f t="shared" si="9"/>
        <v>-14.002281473092218</v>
      </c>
      <c r="AK56" s="28" t="str">
        <f>'GT Data'!N58</f>
        <v>TKNODE_109</v>
      </c>
      <c r="AL56" s="25">
        <f t="shared" si="10"/>
        <v>0</v>
      </c>
      <c r="AM56" s="25">
        <f t="shared" si="11"/>
        <v>0</v>
      </c>
      <c r="AN56" s="25">
        <f t="shared" si="12"/>
        <v>0</v>
      </c>
      <c r="AO56" s="25">
        <v>0</v>
      </c>
      <c r="AP56" s="25">
        <v>0</v>
      </c>
      <c r="AQ56" s="25">
        <v>0</v>
      </c>
    </row>
    <row r="57" spans="1:43" x14ac:dyDescent="0.3">
      <c r="A57" t="str">
        <f>'Calculated Tab Properties'!A57</f>
        <v>TAB_1_55</v>
      </c>
      <c r="B57">
        <f>'Calculated Tab Properties'!B57</f>
        <v>1.1136999999999999</v>
      </c>
      <c r="C57">
        <f>'Calculated Tab Properties'!C57</f>
        <v>3.7021416825221309</v>
      </c>
      <c r="D57">
        <f>'Calculated Tab Properties'!D57</f>
        <v>212.11709356797962</v>
      </c>
      <c r="E57">
        <f>'Calculated Tab Properties'!E57</f>
        <v>3.7719147024365673</v>
      </c>
      <c r="F57">
        <f>'Calculated Tab Properties'!F57</f>
        <v>1.6719147791082953</v>
      </c>
      <c r="G57">
        <f>'Calculated Tab Properties'!G57</f>
        <v>2.0999999233282742</v>
      </c>
      <c r="H57">
        <f>'Calculated Tab Properties'!H57</f>
        <v>2.5132097521083634</v>
      </c>
      <c r="I57">
        <f>'Calculated Tab Properties'!I57</f>
        <v>0.15000000211846631</v>
      </c>
      <c r="J57" s="20">
        <f>'Calculated Tab Properties'!J57</f>
        <v>0.9203194317119473</v>
      </c>
      <c r="K57">
        <v>0</v>
      </c>
      <c r="L57">
        <v>0</v>
      </c>
      <c r="M57">
        <v>0</v>
      </c>
      <c r="N57">
        <v>0</v>
      </c>
      <c r="O57" s="27">
        <v>0</v>
      </c>
      <c r="P57" s="27">
        <v>0</v>
      </c>
      <c r="Q57">
        <v>0</v>
      </c>
      <c r="R57">
        <f>'Calculated Tab Properties'!R57</f>
        <v>1</v>
      </c>
      <c r="T57" s="1">
        <f>VLOOKUP('GEOMETRIC INPUTS'!D57,'Pressure Calculations'!$A$22:$B$61,2,TRUE)</f>
        <v>1.0037199999999999</v>
      </c>
      <c r="U57" s="1">
        <f>VLOOKUP('GEOMETRIC INPUTS'!D57,'Pressure Calculations'!$C$22:$D$61,2,TRUE)</f>
        <v>-1.15906</v>
      </c>
      <c r="V57">
        <f>T57*'GEOMETRIC INPUTS'!S57</f>
        <v>4.0148799999999998</v>
      </c>
      <c r="W57">
        <v>56</v>
      </c>
      <c r="X57">
        <f t="shared" si="0"/>
        <v>-3.4004562015664241</v>
      </c>
      <c r="Y57">
        <f t="shared" si="1"/>
        <v>-2.1345161127591528</v>
      </c>
      <c r="Z57" s="27">
        <f t="shared" si="2"/>
        <v>0</v>
      </c>
      <c r="AA57" s="27">
        <f t="shared" si="3"/>
        <v>0</v>
      </c>
      <c r="AB57" s="27">
        <f t="shared" si="4"/>
        <v>0</v>
      </c>
      <c r="AC57">
        <f t="shared" si="5"/>
        <v>-3.4004562015664241</v>
      </c>
      <c r="AD57" s="28" t="str">
        <f>'GT Data'!D59</f>
        <v>TKNODE_110</v>
      </c>
      <c r="AE57" s="25">
        <f t="shared" si="6"/>
        <v>0</v>
      </c>
      <c r="AF57" s="25">
        <f t="shared" si="7"/>
        <v>4.0148799999999998</v>
      </c>
      <c r="AG57" s="25">
        <f t="shared" si="8"/>
        <v>0</v>
      </c>
      <c r="AH57" s="25">
        <v>0</v>
      </c>
      <c r="AI57" s="25">
        <v>0</v>
      </c>
      <c r="AJ57" s="25">
        <f t="shared" si="9"/>
        <v>-3.888906456602589</v>
      </c>
      <c r="AK57" s="28" t="str">
        <f>'GT Data'!N59</f>
        <v>TKNODE_111</v>
      </c>
      <c r="AL57" s="25">
        <f t="shared" si="10"/>
        <v>0</v>
      </c>
      <c r="AM57" s="25">
        <f t="shared" si="11"/>
        <v>0</v>
      </c>
      <c r="AN57" s="25">
        <f t="shared" si="12"/>
        <v>0</v>
      </c>
      <c r="AO57" s="25">
        <v>0</v>
      </c>
      <c r="AP57" s="25">
        <v>0</v>
      </c>
      <c r="AQ57" s="25">
        <v>0</v>
      </c>
    </row>
    <row r="58" spans="1:43" x14ac:dyDescent="0.3">
      <c r="A58" t="str">
        <f>'Calculated Tab Properties'!A58</f>
        <v>TAB_1_56</v>
      </c>
      <c r="B58">
        <f>'Calculated Tab Properties'!B58</f>
        <v>1.7557</v>
      </c>
      <c r="C58">
        <f>'Calculated Tab Properties'!C58</f>
        <v>3.56317529092289</v>
      </c>
      <c r="D58">
        <f>'Calculated Tab Properties'!D58</f>
        <v>204.15490583518087</v>
      </c>
      <c r="E58">
        <f>'Calculated Tab Properties'!E58</f>
        <v>3.8420448994238501</v>
      </c>
      <c r="F58">
        <f>'Calculated Tab Properties'!F58</f>
        <v>0.54204491644815822</v>
      </c>
      <c r="G58">
        <f>'Calculated Tab Properties'!G58</f>
        <v>3.2999999829756916</v>
      </c>
      <c r="H58">
        <f>'Calculated Tab Properties'!H58</f>
        <v>2.0380626044779513</v>
      </c>
      <c r="I58">
        <f>'Calculated Tab Properties'!I58</f>
        <v>0.15000004685865992</v>
      </c>
      <c r="J58" s="20">
        <f>'Calculated Tab Properties'!J58</f>
        <v>1.3772282579073651</v>
      </c>
      <c r="K58">
        <v>0</v>
      </c>
      <c r="L58">
        <v>0</v>
      </c>
      <c r="M58">
        <v>0</v>
      </c>
      <c r="N58">
        <v>0</v>
      </c>
      <c r="O58" s="27">
        <v>0</v>
      </c>
      <c r="P58" s="27">
        <v>0</v>
      </c>
      <c r="Q58">
        <v>0</v>
      </c>
      <c r="R58">
        <f>'Calculated Tab Properties'!R58</f>
        <v>1</v>
      </c>
      <c r="T58" s="1">
        <f>VLOOKUP('GEOMETRIC INPUTS'!D58,'Pressure Calculations'!$A$22:$B$61,2,TRUE)</f>
        <v>1.0037199999999999</v>
      </c>
      <c r="U58" s="1">
        <f>VLOOKUP('GEOMETRIC INPUTS'!D58,'Pressure Calculations'!$C$22:$D$61,2,TRUE)</f>
        <v>-1.15906</v>
      </c>
      <c r="V58">
        <f>T58*'GEOMETRIC INPUTS'!S58</f>
        <v>4.0148799999999998</v>
      </c>
      <c r="W58">
        <v>57</v>
      </c>
      <c r="X58">
        <f t="shared" si="0"/>
        <v>-3.6633469843683075</v>
      </c>
      <c r="Y58">
        <f t="shared" si="1"/>
        <v>-1.6429090925914389</v>
      </c>
      <c r="Z58" s="27">
        <f t="shared" si="2"/>
        <v>0</v>
      </c>
      <c r="AA58" s="27">
        <f t="shared" si="3"/>
        <v>0</v>
      </c>
      <c r="AB58" s="27">
        <f t="shared" si="4"/>
        <v>0</v>
      </c>
      <c r="AC58">
        <f t="shared" si="5"/>
        <v>-3.6633469843683075</v>
      </c>
      <c r="AD58" s="28" t="str">
        <f>'GT Data'!D60</f>
        <v>TKNODE_112</v>
      </c>
      <c r="AE58" s="25">
        <f t="shared" si="6"/>
        <v>0</v>
      </c>
      <c r="AF58" s="25">
        <f t="shared" si="7"/>
        <v>4.0148799999999998</v>
      </c>
      <c r="AG58" s="25">
        <f t="shared" si="8"/>
        <v>0</v>
      </c>
      <c r="AH58" s="25">
        <v>0</v>
      </c>
      <c r="AI58" s="25">
        <v>0</v>
      </c>
      <c r="AJ58" s="25">
        <f t="shared" si="9"/>
        <v>-1.1369669626988803</v>
      </c>
      <c r="AK58" s="28" t="str">
        <f>'GT Data'!N60</f>
        <v>TKNODE_113</v>
      </c>
      <c r="AL58" s="25">
        <f t="shared" si="10"/>
        <v>0</v>
      </c>
      <c r="AM58" s="25">
        <f t="shared" si="11"/>
        <v>0</v>
      </c>
      <c r="AN58" s="25">
        <f t="shared" si="12"/>
        <v>0</v>
      </c>
      <c r="AO58" s="25">
        <v>0</v>
      </c>
      <c r="AP58" s="25">
        <v>0</v>
      </c>
      <c r="AQ58" s="25">
        <v>0</v>
      </c>
    </row>
    <row r="59" spans="1:43" x14ac:dyDescent="0.3">
      <c r="A59" t="str">
        <f>'Calculated Tab Properties'!A59</f>
        <v>TAB_1_57</v>
      </c>
      <c r="B59">
        <f>'Calculated Tab Properties'!B59</f>
        <v>1.6811</v>
      </c>
      <c r="C59">
        <f>'Calculated Tab Properties'!C59</f>
        <v>0.6708205081781915</v>
      </c>
      <c r="D59">
        <f>'Calculated Tab Properties'!D59</f>
        <v>38.435183929431496</v>
      </c>
      <c r="E59">
        <f>'Calculated Tab Properties'!E59</f>
        <v>6.1756337875179694</v>
      </c>
      <c r="F59">
        <f>'Calculated Tab Properties'!F59</f>
        <v>3.2756337075090984</v>
      </c>
      <c r="G59">
        <f>'Calculated Tab Properties'!G59</f>
        <v>2.9000000800088714</v>
      </c>
      <c r="H59">
        <f>'Calculated Tab Properties'!H59</f>
        <v>3.7107393759874969</v>
      </c>
      <c r="I59">
        <f>'Calculated Tab Properties'!I59</f>
        <v>0.14999991331124141</v>
      </c>
      <c r="J59" s="20">
        <f>'Calculated Tab Properties'!J59</f>
        <v>0.56922111839315692</v>
      </c>
      <c r="K59">
        <v>0</v>
      </c>
      <c r="L59">
        <v>0</v>
      </c>
      <c r="M59">
        <v>0</v>
      </c>
      <c r="N59">
        <v>0</v>
      </c>
      <c r="O59" s="27">
        <v>0</v>
      </c>
      <c r="P59" s="27">
        <v>0</v>
      </c>
      <c r="Q59">
        <v>0</v>
      </c>
      <c r="R59">
        <f>'Calculated Tab Properties'!R59</f>
        <v>1</v>
      </c>
      <c r="T59" s="1">
        <f>VLOOKUP('GEOMETRIC INPUTS'!D59,'Pressure Calculations'!$A$22:$B$61,2,TRUE)</f>
        <v>1.0037199999999999</v>
      </c>
      <c r="U59" s="1">
        <f>VLOOKUP('GEOMETRIC INPUTS'!D59,'Pressure Calculations'!$C$22:$D$61,2,TRUE)</f>
        <v>-1.15906</v>
      </c>
      <c r="V59">
        <f>T59*'GEOMETRIC INPUTS'!S59</f>
        <v>4.0148799999999998</v>
      </c>
      <c r="W59">
        <v>58</v>
      </c>
      <c r="X59">
        <f t="shared" si="0"/>
        <v>3.1449031927830267</v>
      </c>
      <c r="Y59">
        <f t="shared" si="1"/>
        <v>2.4957654782497336</v>
      </c>
      <c r="Z59" s="27">
        <f t="shared" si="2"/>
        <v>0</v>
      </c>
      <c r="AA59" s="27">
        <f t="shared" si="3"/>
        <v>0</v>
      </c>
      <c r="AB59" s="27">
        <f t="shared" si="4"/>
        <v>0</v>
      </c>
      <c r="AC59">
        <f t="shared" si="5"/>
        <v>3.1449031927830267</v>
      </c>
      <c r="AD59" s="28" t="str">
        <f>'GT Data'!D61</f>
        <v>TKNODE_114</v>
      </c>
      <c r="AE59" s="25">
        <f t="shared" si="6"/>
        <v>0</v>
      </c>
      <c r="AF59" s="25">
        <f t="shared" si="7"/>
        <v>4.0148799999999998</v>
      </c>
      <c r="AG59" s="25">
        <f t="shared" si="8"/>
        <v>0</v>
      </c>
      <c r="AH59" s="25">
        <v>0</v>
      </c>
      <c r="AI59" s="25">
        <v>0</v>
      </c>
      <c r="AJ59" s="25">
        <f t="shared" si="9"/>
        <v>8.5495781319750428</v>
      </c>
      <c r="AK59" s="28" t="str">
        <f>'GT Data'!N61</f>
        <v>TKNODE_115</v>
      </c>
      <c r="AL59" s="25">
        <f t="shared" si="10"/>
        <v>0</v>
      </c>
      <c r="AM59" s="25">
        <f t="shared" si="11"/>
        <v>0</v>
      </c>
      <c r="AN59" s="25">
        <f t="shared" si="12"/>
        <v>0</v>
      </c>
      <c r="AO59" s="25">
        <v>0</v>
      </c>
      <c r="AP59" s="25">
        <v>0</v>
      </c>
      <c r="AQ59" s="25">
        <v>0</v>
      </c>
    </row>
    <row r="60" spans="1:43" x14ac:dyDescent="0.3">
      <c r="A60" t="str">
        <f>'Calculated Tab Properties'!A60</f>
        <v>TAB_1_58</v>
      </c>
      <c r="B60">
        <f>'Calculated Tab Properties'!B60</f>
        <v>1.4977</v>
      </c>
      <c r="C60">
        <f>'Calculated Tab Properties'!C60</f>
        <v>0.42352273629018744</v>
      </c>
      <c r="D60">
        <f>'Calculated Tab Properties'!D60</f>
        <v>24.266065317259891</v>
      </c>
      <c r="E60">
        <f>'Calculated Tab Properties'!E60</f>
        <v>6.8446664769515868</v>
      </c>
      <c r="F60">
        <f>'Calculated Tab Properties'!F60</f>
        <v>3.9446665295478565</v>
      </c>
      <c r="G60">
        <f>'Calculated Tab Properties'!G60</f>
        <v>2.8999999474037312</v>
      </c>
      <c r="H60">
        <f>'Calculated Tab Properties'!H60</f>
        <v>4.2894632009212774</v>
      </c>
      <c r="I60">
        <f>'Calculated Tab Properties'!I60</f>
        <v>0.14999998661146555</v>
      </c>
      <c r="J60" s="20">
        <f>'Calculated Tab Properties'!J60</f>
        <v>0.4850570260722199</v>
      </c>
      <c r="K60">
        <v>0</v>
      </c>
      <c r="L60">
        <v>0</v>
      </c>
      <c r="M60">
        <v>0</v>
      </c>
      <c r="N60">
        <v>0</v>
      </c>
      <c r="O60" s="27">
        <v>0</v>
      </c>
      <c r="P60" s="27">
        <v>0</v>
      </c>
      <c r="Q60">
        <v>0</v>
      </c>
      <c r="R60">
        <f>'Calculated Tab Properties'!R60</f>
        <v>1</v>
      </c>
      <c r="T60" s="1">
        <f>VLOOKUP('GEOMETRIC INPUTS'!D60,'Pressure Calculations'!$A$22:$B$61,2,TRUE)</f>
        <v>1.0037199999999999</v>
      </c>
      <c r="U60" s="1">
        <f>VLOOKUP('GEOMETRIC INPUTS'!D60,'Pressure Calculations'!$C$22:$D$61,2,TRUE)</f>
        <v>-1.15906</v>
      </c>
      <c r="V60">
        <f>T60*'GEOMETRIC INPUTS'!S60</f>
        <v>4.0148799999999998</v>
      </c>
      <c r="W60">
        <v>59</v>
      </c>
      <c r="X60">
        <f t="shared" si="0"/>
        <v>3.6601526857632454</v>
      </c>
      <c r="Y60">
        <f t="shared" si="1"/>
        <v>1.6500132518559059</v>
      </c>
      <c r="Z60" s="27">
        <f t="shared" si="2"/>
        <v>0</v>
      </c>
      <c r="AA60" s="27">
        <f t="shared" si="3"/>
        <v>0</v>
      </c>
      <c r="AB60" s="27">
        <f t="shared" si="4"/>
        <v>0</v>
      </c>
      <c r="AC60">
        <f t="shared" si="5"/>
        <v>3.6601526857632454</v>
      </c>
      <c r="AD60" s="28" t="str">
        <f>'GT Data'!D62</f>
        <v>TKNODE_116</v>
      </c>
      <c r="AE60" s="25">
        <f t="shared" si="6"/>
        <v>0</v>
      </c>
      <c r="AF60" s="25">
        <f t="shared" si="7"/>
        <v>4.0148799999999998</v>
      </c>
      <c r="AG60" s="25">
        <f t="shared" si="8"/>
        <v>0</v>
      </c>
      <c r="AH60" s="25">
        <v>0</v>
      </c>
      <c r="AI60" s="25">
        <v>0</v>
      </c>
      <c r="AJ60" s="25">
        <f t="shared" si="9"/>
        <v>6.7562540135935354</v>
      </c>
      <c r="AK60" s="28" t="str">
        <f>'GT Data'!N62</f>
        <v>TKNODE_117</v>
      </c>
      <c r="AL60" s="25">
        <f t="shared" si="10"/>
        <v>0</v>
      </c>
      <c r="AM60" s="25">
        <f t="shared" si="11"/>
        <v>0</v>
      </c>
      <c r="AN60" s="25">
        <f t="shared" si="12"/>
        <v>0</v>
      </c>
      <c r="AO60" s="25">
        <v>0</v>
      </c>
      <c r="AP60" s="25">
        <v>0</v>
      </c>
      <c r="AQ60" s="25">
        <v>0</v>
      </c>
    </row>
    <row r="61" spans="1:43" x14ac:dyDescent="0.3">
      <c r="A61" t="str">
        <f>'Calculated Tab Properties'!A61</f>
        <v>TAB_1_59</v>
      </c>
      <c r="B61">
        <f>'Calculated Tab Properties'!B61</f>
        <v>1.3002</v>
      </c>
      <c r="C61">
        <f>'Calculated Tab Properties'!C61</f>
        <v>0.58468890923365935</v>
      </c>
      <c r="D61">
        <f>'Calculated Tab Properties'!D61</f>
        <v>33.500206827196351</v>
      </c>
      <c r="E61">
        <f>'Calculated Tab Properties'!E61</f>
        <v>6.5404870629901817</v>
      </c>
      <c r="F61">
        <f>'Calculated Tab Properties'!F61</f>
        <v>3.6404870608009374</v>
      </c>
      <c r="G61">
        <f>'Calculated Tab Properties'!G61</f>
        <v>2.9000000021892443</v>
      </c>
      <c r="H61">
        <f>'Calculated Tab Properties'!H61</f>
        <v>4.0228720797804209</v>
      </c>
      <c r="I61">
        <f>'Calculated Tab Properties'!I61</f>
        <v>0.15000002167919843</v>
      </c>
      <c r="J61" s="20">
        <f>'Calculated Tab Properties'!J61</f>
        <v>0.52031934354636955</v>
      </c>
      <c r="K61">
        <v>0</v>
      </c>
      <c r="L61">
        <v>0</v>
      </c>
      <c r="M61">
        <v>0</v>
      </c>
      <c r="N61">
        <v>0</v>
      </c>
      <c r="O61" s="27">
        <v>0</v>
      </c>
      <c r="P61" s="27">
        <v>0</v>
      </c>
      <c r="Q61">
        <v>0</v>
      </c>
      <c r="R61">
        <f>'Calculated Tab Properties'!R61</f>
        <v>1</v>
      </c>
      <c r="T61" s="1">
        <f>VLOOKUP('GEOMETRIC INPUTS'!D61,'Pressure Calculations'!$A$22:$B$61,2,TRUE)</f>
        <v>1.0037199999999999</v>
      </c>
      <c r="U61" s="1">
        <f>VLOOKUP('GEOMETRIC INPUTS'!D61,'Pressure Calculations'!$C$22:$D$61,2,TRUE)</f>
        <v>-1.15906</v>
      </c>
      <c r="V61">
        <f>T61*'GEOMETRIC INPUTS'!S61</f>
        <v>4.0148799999999998</v>
      </c>
      <c r="W61">
        <v>60</v>
      </c>
      <c r="X61">
        <f t="shared" si="0"/>
        <v>3.3479435100695762</v>
      </c>
      <c r="Y61">
        <f t="shared" si="1"/>
        <v>2.2159728490626871</v>
      </c>
      <c r="Z61" s="27">
        <f t="shared" si="2"/>
        <v>0</v>
      </c>
      <c r="AA61" s="27">
        <f t="shared" si="3"/>
        <v>0</v>
      </c>
      <c r="AB61" s="27">
        <f t="shared" si="4"/>
        <v>0</v>
      </c>
      <c r="AC61">
        <f t="shared" si="5"/>
        <v>3.3479435100695762</v>
      </c>
      <c r="AD61" s="28" t="str">
        <f>'GT Data'!D63</f>
        <v>TKNODE_118</v>
      </c>
      <c r="AE61" s="25">
        <f t="shared" si="6"/>
        <v>0</v>
      </c>
      <c r="AF61" s="25">
        <f t="shared" si="7"/>
        <v>4.0148799999999998</v>
      </c>
      <c r="AG61" s="25">
        <f t="shared" si="8"/>
        <v>0</v>
      </c>
      <c r="AH61" s="25">
        <v>0</v>
      </c>
      <c r="AI61" s="25">
        <v>0</v>
      </c>
      <c r="AJ61" s="25">
        <f t="shared" si="9"/>
        <v>8.3996164594988194</v>
      </c>
      <c r="AK61" s="28" t="str">
        <f>'GT Data'!N63</f>
        <v>TKNODE_119</v>
      </c>
      <c r="AL61" s="25">
        <f t="shared" si="10"/>
        <v>0</v>
      </c>
      <c r="AM61" s="25">
        <f t="shared" si="11"/>
        <v>0</v>
      </c>
      <c r="AN61" s="25">
        <f t="shared" si="12"/>
        <v>0</v>
      </c>
      <c r="AO61" s="25">
        <v>0</v>
      </c>
      <c r="AP61" s="25">
        <v>0</v>
      </c>
      <c r="AQ61" s="25">
        <v>0</v>
      </c>
    </row>
    <row r="62" spans="1:43" x14ac:dyDescent="0.3">
      <c r="A62" t="str">
        <f>'Calculated Tab Properties'!A62</f>
        <v>TAB_1_60</v>
      </c>
      <c r="B62">
        <f>'Calculated Tab Properties'!B62</f>
        <v>1.8993</v>
      </c>
      <c r="C62">
        <f>'Calculated Tab Properties'!C62</f>
        <v>0.5846889006466216</v>
      </c>
      <c r="D62">
        <f>'Calculated Tab Properties'!D62</f>
        <v>33.50020633519533</v>
      </c>
      <c r="E62">
        <f>'Calculated Tab Properties'!E62</f>
        <v>6.1252271470288564</v>
      </c>
      <c r="F62">
        <f>'Calculated Tab Properties'!F62</f>
        <v>3.8252271481680213</v>
      </c>
      <c r="G62">
        <f>'Calculated Tab Properties'!G62</f>
        <v>2.2999999988608355</v>
      </c>
      <c r="H62">
        <f>'Calculated Tab Properties'!H62</f>
        <v>4.1841718931324134</v>
      </c>
      <c r="I62">
        <f>'Calculated Tab Properties'!I62</f>
        <v>0.15000002167919918</v>
      </c>
      <c r="J62" s="20">
        <f>'Calculated Tab Properties'!J62</f>
        <v>0.49836703079125833</v>
      </c>
      <c r="K62">
        <v>0</v>
      </c>
      <c r="L62">
        <v>0</v>
      </c>
      <c r="M62">
        <v>0</v>
      </c>
      <c r="N62">
        <v>0</v>
      </c>
      <c r="O62" s="27">
        <v>0</v>
      </c>
      <c r="P62" s="27">
        <v>0</v>
      </c>
      <c r="Q62">
        <v>0</v>
      </c>
      <c r="R62">
        <f>'Calculated Tab Properties'!R62</f>
        <v>1</v>
      </c>
      <c r="T62" s="1">
        <f>VLOOKUP('GEOMETRIC INPUTS'!D62,'Pressure Calculations'!$A$22:$B$61,2,TRUE)</f>
        <v>1.0037199999999999</v>
      </c>
      <c r="U62" s="1">
        <f>VLOOKUP('GEOMETRIC INPUTS'!D62,'Pressure Calculations'!$C$22:$D$61,2,TRUE)</f>
        <v>-1.15906</v>
      </c>
      <c r="V62">
        <f>T62*'GEOMETRIC INPUTS'!S62</f>
        <v>4.0148799999999998</v>
      </c>
      <c r="W62">
        <v>61</v>
      </c>
      <c r="X62">
        <f t="shared" si="0"/>
        <v>3.3479435290982185</v>
      </c>
      <c r="Y62">
        <f t="shared" si="1"/>
        <v>2.2159728203137696</v>
      </c>
      <c r="Z62" s="27">
        <f t="shared" si="2"/>
        <v>0</v>
      </c>
      <c r="AA62" s="27">
        <f t="shared" si="3"/>
        <v>0</v>
      </c>
      <c r="AB62" s="27">
        <f t="shared" si="4"/>
        <v>0</v>
      </c>
      <c r="AC62">
        <f t="shared" si="5"/>
        <v>3.3479435290982185</v>
      </c>
      <c r="AD62" s="28" t="str">
        <f>'GT Data'!D64</f>
        <v>TKNODE_120</v>
      </c>
      <c r="AE62" s="25">
        <f t="shared" si="6"/>
        <v>0</v>
      </c>
      <c r="AF62" s="25">
        <f t="shared" si="7"/>
        <v>4.0148799999999998</v>
      </c>
      <c r="AG62" s="25">
        <f t="shared" si="8"/>
        <v>0</v>
      </c>
      <c r="AH62" s="25">
        <v>0</v>
      </c>
      <c r="AI62" s="25">
        <v>0</v>
      </c>
      <c r="AJ62" s="25">
        <f t="shared" si="9"/>
        <v>8.8089953629542705</v>
      </c>
      <c r="AK62" s="28" t="str">
        <f>'GT Data'!N64</f>
        <v>TKNODE_121</v>
      </c>
      <c r="AL62" s="25">
        <f t="shared" si="10"/>
        <v>0</v>
      </c>
      <c r="AM62" s="25">
        <f t="shared" si="11"/>
        <v>0</v>
      </c>
      <c r="AN62" s="25">
        <f t="shared" si="12"/>
        <v>0</v>
      </c>
      <c r="AO62" s="25">
        <v>0</v>
      </c>
      <c r="AP62" s="25">
        <v>0</v>
      </c>
      <c r="AQ62" s="25">
        <v>0</v>
      </c>
    </row>
    <row r="63" spans="1:43" x14ac:dyDescent="0.3">
      <c r="A63" t="str">
        <f>'Calculated Tab Properties'!A63</f>
        <v>TAB_1_61</v>
      </c>
      <c r="B63">
        <f>'Calculated Tab Properties'!B63</f>
        <v>3.3109999999999999</v>
      </c>
      <c r="C63">
        <f>'Calculated Tab Properties'!C63</f>
        <v>0.58468890898229964</v>
      </c>
      <c r="D63">
        <f>'Calculated Tab Properties'!D63</f>
        <v>33.500206812794502</v>
      </c>
      <c r="E63">
        <f>'Calculated Tab Properties'!E63</f>
        <v>7.1593936548236581</v>
      </c>
      <c r="F63">
        <f>'Calculated Tab Properties'!F63</f>
        <v>4.4593936815400133</v>
      </c>
      <c r="G63">
        <f>'Calculated Tab Properties'!G63</f>
        <v>2.6999999732836444</v>
      </c>
      <c r="H63">
        <f>'Calculated Tab Properties'!H63</f>
        <v>4.7508813619841721</v>
      </c>
      <c r="I63">
        <f>'Calculated Tab Properties'!I63</f>
        <v>0.15000002167919918</v>
      </c>
      <c r="J63" s="20">
        <f>'Calculated Tab Properties'!J63</f>
        <v>0.4345194097338817</v>
      </c>
      <c r="K63">
        <v>0</v>
      </c>
      <c r="L63">
        <v>0</v>
      </c>
      <c r="M63">
        <v>0</v>
      </c>
      <c r="N63">
        <v>0</v>
      </c>
      <c r="O63" s="27">
        <v>0</v>
      </c>
      <c r="P63" s="27">
        <v>0</v>
      </c>
      <c r="Q63">
        <v>0</v>
      </c>
      <c r="R63">
        <f>'Calculated Tab Properties'!R63</f>
        <v>1</v>
      </c>
      <c r="T63" s="1">
        <f>VLOOKUP('GEOMETRIC INPUTS'!D63,'Pressure Calculations'!$A$22:$B$61,2,TRUE)</f>
        <v>1.0037199999999999</v>
      </c>
      <c r="U63" s="1">
        <f>VLOOKUP('GEOMETRIC INPUTS'!D63,'Pressure Calculations'!$C$22:$D$61,2,TRUE)</f>
        <v>-1.15906</v>
      </c>
      <c r="V63">
        <f>T63*'GEOMETRIC INPUTS'!S63</f>
        <v>4.0148799999999998</v>
      </c>
      <c r="W63">
        <v>62</v>
      </c>
      <c r="X63">
        <f t="shared" si="0"/>
        <v>3.3479435106265827</v>
      </c>
      <c r="Y63">
        <f t="shared" si="1"/>
        <v>2.2159728482211491</v>
      </c>
      <c r="Z63" s="27">
        <f t="shared" si="2"/>
        <v>0</v>
      </c>
      <c r="AA63" s="27">
        <f t="shared" si="3"/>
        <v>0</v>
      </c>
      <c r="AB63" s="27">
        <f t="shared" si="4"/>
        <v>0</v>
      </c>
      <c r="AC63">
        <f t="shared" si="5"/>
        <v>3.3479435106265827</v>
      </c>
      <c r="AD63" s="28" t="str">
        <f>'GT Data'!D65</f>
        <v>TKNODE_122</v>
      </c>
      <c r="AE63" s="25">
        <f t="shared" si="6"/>
        <v>0</v>
      </c>
      <c r="AF63" s="25">
        <f t="shared" si="7"/>
        <v>4.0148799999999998</v>
      </c>
      <c r="AG63" s="25">
        <f t="shared" si="8"/>
        <v>0</v>
      </c>
      <c r="AH63" s="25">
        <v>0</v>
      </c>
      <c r="AI63" s="25">
        <v>0</v>
      </c>
      <c r="AJ63" s="25">
        <f t="shared" si="9"/>
        <v>10.214291293095309</v>
      </c>
      <c r="AK63" s="28" t="str">
        <f>'GT Data'!N65</f>
        <v>TKNODE_123</v>
      </c>
      <c r="AL63" s="25">
        <f t="shared" si="10"/>
        <v>0</v>
      </c>
      <c r="AM63" s="25">
        <f t="shared" si="11"/>
        <v>0</v>
      </c>
      <c r="AN63" s="25">
        <f t="shared" si="12"/>
        <v>0</v>
      </c>
      <c r="AO63" s="25">
        <v>0</v>
      </c>
      <c r="AP63" s="25">
        <v>0</v>
      </c>
      <c r="AQ63" s="25">
        <v>0</v>
      </c>
    </row>
    <row r="64" spans="1:43" x14ac:dyDescent="0.3">
      <c r="A64" t="str">
        <f>'Calculated Tab Properties'!A64</f>
        <v>TAB_1_62</v>
      </c>
      <c r="B64">
        <f>'Calculated Tab Properties'!B64</f>
        <v>3.1084999999999998</v>
      </c>
      <c r="C64">
        <f>'Calculated Tab Properties'!C64</f>
        <v>0.41500058352852687</v>
      </c>
      <c r="D64">
        <f>'Calculated Tab Properties'!D64</f>
        <v>23.777781931650981</v>
      </c>
      <c r="E64">
        <f>'Calculated Tab Properties'!E64</f>
        <v>5.9019825869324825</v>
      </c>
      <c r="F64">
        <f>'Calculated Tab Properties'!F64</f>
        <v>3.2019825958613639</v>
      </c>
      <c r="G64">
        <f>'Calculated Tab Properties'!G64</f>
        <v>2.6999999910711194</v>
      </c>
      <c r="H64">
        <f>'Calculated Tab Properties'!H64</f>
        <v>3.6490777675769248</v>
      </c>
      <c r="I64">
        <f>'Calculated Tab Properties'!I64</f>
        <v>0.14999996021669537</v>
      </c>
      <c r="J64" s="20">
        <f>'Calculated Tab Properties'!J64</f>
        <v>0.58007143466318067</v>
      </c>
      <c r="K64">
        <v>0</v>
      </c>
      <c r="L64">
        <v>0</v>
      </c>
      <c r="M64">
        <v>0</v>
      </c>
      <c r="N64">
        <v>0</v>
      </c>
      <c r="O64" s="27">
        <v>0</v>
      </c>
      <c r="P64" s="27">
        <v>0</v>
      </c>
      <c r="Q64">
        <v>0</v>
      </c>
      <c r="R64">
        <f>'Calculated Tab Properties'!R64</f>
        <v>1</v>
      </c>
      <c r="T64" s="1">
        <f>VLOOKUP('GEOMETRIC INPUTS'!D64,'Pressure Calculations'!$A$22:$B$61,2,TRUE)</f>
        <v>1.0037199999999999</v>
      </c>
      <c r="U64" s="1">
        <f>VLOOKUP('GEOMETRIC INPUTS'!D64,'Pressure Calculations'!$C$22:$D$61,2,TRUE)</f>
        <v>-1.15906</v>
      </c>
      <c r="V64">
        <f>T64*'GEOMETRIC INPUTS'!S64</f>
        <v>4.0148799999999998</v>
      </c>
      <c r="W64">
        <v>63</v>
      </c>
      <c r="X64">
        <f t="shared" si="0"/>
        <v>3.6740812682346973</v>
      </c>
      <c r="Y64">
        <f t="shared" si="1"/>
        <v>1.6187613316381502</v>
      </c>
      <c r="Z64" s="27">
        <f t="shared" si="2"/>
        <v>0</v>
      </c>
      <c r="AA64" s="27">
        <f t="shared" si="3"/>
        <v>0</v>
      </c>
      <c r="AB64" s="27">
        <f t="shared" si="4"/>
        <v>0</v>
      </c>
      <c r="AC64">
        <f t="shared" si="5"/>
        <v>3.6740812682346973</v>
      </c>
      <c r="AD64" s="28" t="str">
        <f>'GT Data'!D66</f>
        <v>TKNODE_124</v>
      </c>
      <c r="AE64" s="25">
        <f t="shared" si="6"/>
        <v>0</v>
      </c>
      <c r="AF64" s="25">
        <f t="shared" si="7"/>
        <v>4.0148799999999998</v>
      </c>
      <c r="AG64" s="25">
        <f t="shared" si="8"/>
        <v>0</v>
      </c>
      <c r="AH64" s="25">
        <v>0</v>
      </c>
      <c r="AI64" s="25">
        <v>0</v>
      </c>
      <c r="AJ64" s="25">
        <f t="shared" si="9"/>
        <v>5.4260597461047695</v>
      </c>
      <c r="AK64" s="28" t="str">
        <f>'GT Data'!N66</f>
        <v>TKNODE_125</v>
      </c>
      <c r="AL64" s="25">
        <f t="shared" si="10"/>
        <v>0</v>
      </c>
      <c r="AM64" s="25">
        <f t="shared" si="11"/>
        <v>0</v>
      </c>
      <c r="AN64" s="25">
        <f t="shared" si="12"/>
        <v>0</v>
      </c>
      <c r="AO64" s="25">
        <v>0</v>
      </c>
      <c r="AP64" s="25">
        <v>0</v>
      </c>
      <c r="AQ64" s="25">
        <v>0</v>
      </c>
    </row>
    <row r="65" spans="1:43" x14ac:dyDescent="0.3">
      <c r="A65" t="str">
        <f>'Calculated Tab Properties'!A65</f>
        <v>TAB_1_63</v>
      </c>
      <c r="B65">
        <f>'Calculated Tab Properties'!B65</f>
        <v>1.8208</v>
      </c>
      <c r="C65">
        <f>'Calculated Tab Properties'!C65</f>
        <v>0.1034636900478727</v>
      </c>
      <c r="D65">
        <f>'Calculated Tab Properties'!D65</f>
        <v>5.9280327725928039</v>
      </c>
      <c r="E65">
        <f>'Calculated Tab Properties'!E65</f>
        <v>6.3098912405946042</v>
      </c>
      <c r="F65">
        <f>'Calculated Tab Properties'!F65</f>
        <v>4.4098912082634421</v>
      </c>
      <c r="G65">
        <f>'Calculated Tab Properties'!G65</f>
        <v>1.9000000323311623</v>
      </c>
      <c r="H65">
        <f>'Calculated Tab Properties'!H65</f>
        <v>4.7060764679791127</v>
      </c>
      <c r="I65">
        <f>'Calculated Tab Properties'!I65</f>
        <v>0.14999994163482158</v>
      </c>
      <c r="J65" s="20">
        <f>'Calculated Tab Properties'!J65</f>
        <v>0.43894251934777834</v>
      </c>
      <c r="K65">
        <v>0</v>
      </c>
      <c r="L65">
        <v>0</v>
      </c>
      <c r="M65">
        <v>0</v>
      </c>
      <c r="N65">
        <v>0</v>
      </c>
      <c r="O65" s="27">
        <v>0</v>
      </c>
      <c r="P65" s="27">
        <v>0</v>
      </c>
      <c r="Q65">
        <v>0</v>
      </c>
      <c r="R65">
        <f>'Calculated Tab Properties'!R65</f>
        <v>1</v>
      </c>
      <c r="T65" s="1">
        <f>VLOOKUP('GEOMETRIC INPUTS'!D65,'Pressure Calculations'!$A$22:$B$61,2,TRUE)</f>
        <v>1.0037199999999999</v>
      </c>
      <c r="U65" s="1">
        <f>VLOOKUP('GEOMETRIC INPUTS'!D65,'Pressure Calculations'!$C$22:$D$61,2,TRUE)</f>
        <v>-1.15906</v>
      </c>
      <c r="V65">
        <f>T65*'GEOMETRIC INPUTS'!S65</f>
        <v>4.0148799999999998</v>
      </c>
      <c r="W65">
        <v>64</v>
      </c>
      <c r="X65">
        <f t="shared" si="0"/>
        <v>3.9934100492206746</v>
      </c>
      <c r="Y65">
        <f t="shared" si="1"/>
        <v>0.41465358214216336</v>
      </c>
      <c r="Z65" s="27">
        <f t="shared" si="2"/>
        <v>0</v>
      </c>
      <c r="AA65" s="27">
        <f t="shared" si="3"/>
        <v>0</v>
      </c>
      <c r="AB65" s="27">
        <f t="shared" si="4"/>
        <v>0</v>
      </c>
      <c r="AC65">
        <f t="shared" si="5"/>
        <v>3.9934100492206746</v>
      </c>
      <c r="AD65" s="28" t="str">
        <f>'GT Data'!D67</f>
        <v>TKNODE_126</v>
      </c>
      <c r="AE65" s="25">
        <f t="shared" si="6"/>
        <v>0</v>
      </c>
      <c r="AF65" s="25">
        <f t="shared" si="7"/>
        <v>4.0148799999999998</v>
      </c>
      <c r="AG65" s="25">
        <f t="shared" si="8"/>
        <v>0</v>
      </c>
      <c r="AH65" s="25">
        <v>0</v>
      </c>
      <c r="AI65" s="25">
        <v>0</v>
      </c>
      <c r="AJ65" s="25">
        <f t="shared" si="9"/>
        <v>1.8907751994836635</v>
      </c>
      <c r="AK65" s="28" t="str">
        <f>'GT Data'!N67</f>
        <v>TKNODE_127</v>
      </c>
      <c r="AL65" s="25">
        <f t="shared" si="10"/>
        <v>0</v>
      </c>
      <c r="AM65" s="25">
        <f t="shared" si="11"/>
        <v>0</v>
      </c>
      <c r="AN65" s="25">
        <f t="shared" si="12"/>
        <v>0</v>
      </c>
      <c r="AO65" s="25">
        <v>0</v>
      </c>
      <c r="AP65" s="25">
        <v>0</v>
      </c>
      <c r="AQ65" s="25">
        <v>0</v>
      </c>
    </row>
    <row r="66" spans="1:43" x14ac:dyDescent="0.3">
      <c r="A66" t="str">
        <f>'Calculated Tab Properties'!A66</f>
        <v>TAB_1_64</v>
      </c>
      <c r="B66">
        <f>'Calculated Tab Properties'!B66</f>
        <v>2.0695000000000001</v>
      </c>
      <c r="C66">
        <f>'Calculated Tab Properties'!C66</f>
        <v>3.3926060531756299</v>
      </c>
      <c r="D66">
        <f>'Calculated Tab Properties'!D66</f>
        <v>194.38200839749936</v>
      </c>
      <c r="E66">
        <f>'Calculated Tab Properties'!E66</f>
        <v>6.4464794984583182</v>
      </c>
      <c r="F66">
        <f>'Calculated Tab Properties'!F66</f>
        <v>4.3464794383464236</v>
      </c>
      <c r="G66">
        <f>'Calculated Tab Properties'!G66</f>
        <v>2.1000000601118947</v>
      </c>
      <c r="H66">
        <f>'Calculated Tab Properties'!H66</f>
        <v>4.6486100219680919</v>
      </c>
      <c r="I66">
        <f>'Calculated Tab Properties'!I66</f>
        <v>0.14999993191071687</v>
      </c>
      <c r="J66" s="20">
        <f>'Calculated Tab Properties'!J66</f>
        <v>0.44475434120891555</v>
      </c>
      <c r="K66">
        <v>0</v>
      </c>
      <c r="L66">
        <v>0</v>
      </c>
      <c r="M66">
        <v>0</v>
      </c>
      <c r="N66">
        <v>0</v>
      </c>
      <c r="O66" s="27">
        <v>0</v>
      </c>
      <c r="P66" s="27">
        <v>0</v>
      </c>
      <c r="Q66">
        <v>0</v>
      </c>
      <c r="R66">
        <f>'Calculated Tab Properties'!R66</f>
        <v>1</v>
      </c>
      <c r="T66" s="1">
        <f>VLOOKUP('GEOMETRIC INPUTS'!D66,'Pressure Calculations'!$A$22:$B$61,2,TRUE)</f>
        <v>1.0037199999999999</v>
      </c>
      <c r="U66" s="1">
        <f>VLOOKUP('GEOMETRIC INPUTS'!D66,'Pressure Calculations'!$C$22:$D$61,2,TRUE)</f>
        <v>-1.15906</v>
      </c>
      <c r="V66">
        <f>T66*'GEOMETRIC INPUTS'!S66</f>
        <v>4.0148799999999998</v>
      </c>
      <c r="W66">
        <v>65</v>
      </c>
      <c r="X66">
        <f t="shared" ref="X66:X75" si="13">V66*COS(C66)</f>
        <v>-3.8890584993628989</v>
      </c>
      <c r="Y66">
        <f t="shared" ref="Y66:Y75" si="14">V66*SIN(C66)</f>
        <v>-0.9972388896012806</v>
      </c>
      <c r="Z66" s="27">
        <f t="shared" ref="Z66:Z75" si="15">(F66/2*L66-G66/2*M66-G66/2*O66-I66*(K66+P66)-Q66)/F66</f>
        <v>0</v>
      </c>
      <c r="AA66" s="27">
        <f t="shared" ref="AA66:AA75" si="16">SUM(K66:N66) + P66+O66-Z66</f>
        <v>0</v>
      </c>
      <c r="AB66" s="27">
        <f t="shared" ref="AB66:AB75" si="17">(N66*H66*COS(J66) + 2*H66*COS(J66)*(L66+M66+O66+K66+P66-Z66)/(2*H66*SIN(J66)))</f>
        <v>0</v>
      </c>
      <c r="AC66">
        <f t="shared" ref="AC66:AC75" si="18">X66-AB66</f>
        <v>-3.8890584993628989</v>
      </c>
      <c r="AD66" s="28" t="str">
        <f>'GT Data'!D68</f>
        <v>TKNODE_128</v>
      </c>
      <c r="AE66" s="25">
        <f t="shared" ref="AE66:AE75" si="19">-AC66*SIN(C66) + Y66*COS(C66)</f>
        <v>0</v>
      </c>
      <c r="AF66" s="25">
        <f t="shared" ref="AF66:AF75" si="20">AC66*COS(C66) + Y66*SIN(C66)</f>
        <v>4.0148799999999998</v>
      </c>
      <c r="AG66" s="25">
        <f t="shared" ref="AG66:AG75" si="21">Z66</f>
        <v>0</v>
      </c>
      <c r="AH66" s="25">
        <v>0</v>
      </c>
      <c r="AI66" s="25">
        <v>0</v>
      </c>
      <c r="AJ66" s="25">
        <f t="shared" ref="AJ66:AJ75" si="22">Y66*(F66+I66)</f>
        <v>-4.4840640943102965</v>
      </c>
      <c r="AK66" s="28" t="str">
        <f>'GT Data'!N68</f>
        <v>TKNODE_129</v>
      </c>
      <c r="AL66" s="25">
        <f t="shared" ref="AL66:AL75" si="23">-AB66*SIN(C66)</f>
        <v>0</v>
      </c>
      <c r="AM66" s="25">
        <f t="shared" ref="AM66:AM75" si="24">AB66*COS(C66)</f>
        <v>0</v>
      </c>
      <c r="AN66" s="25">
        <f t="shared" ref="AN66:AN75" si="25">AA66</f>
        <v>0</v>
      </c>
      <c r="AO66" s="25">
        <v>0</v>
      </c>
      <c r="AP66" s="25">
        <v>0</v>
      </c>
      <c r="AQ66" s="25">
        <v>0</v>
      </c>
    </row>
    <row r="67" spans="1:43" x14ac:dyDescent="0.3">
      <c r="A67" t="str">
        <f>'Calculated Tab Properties'!A67</f>
        <v>TAB_1_65</v>
      </c>
      <c r="B67">
        <f>'Calculated Tab Properties'!B67</f>
        <v>2.3488000000000002</v>
      </c>
      <c r="C67">
        <f>'Calculated Tab Properties'!C67</f>
        <v>3.7164166352503978</v>
      </c>
      <c r="D67">
        <f>'Calculated Tab Properties'!D67</f>
        <v>212.93498811205808</v>
      </c>
      <c r="E67">
        <f>'Calculated Tab Properties'!E67</f>
        <v>4.8903940363560503</v>
      </c>
      <c r="F67">
        <f>'Calculated Tab Properties'!F67</f>
        <v>2.9903940761199972</v>
      </c>
      <c r="G67">
        <f>'Calculated Tab Properties'!G67</f>
        <v>1.8999999602360533</v>
      </c>
      <c r="H67">
        <f>'Calculated Tab Properties'!H67</f>
        <v>3.4736846829266317</v>
      </c>
      <c r="I67">
        <f>'Calculated Tab Properties'!I67</f>
        <v>0.15000001975283206</v>
      </c>
      <c r="J67" s="20">
        <f>'Calculated Tab Properties'!J67</f>
        <v>0.61353031198069885</v>
      </c>
      <c r="K67">
        <v>0</v>
      </c>
      <c r="L67">
        <v>0</v>
      </c>
      <c r="M67">
        <v>0</v>
      </c>
      <c r="N67">
        <v>0</v>
      </c>
      <c r="O67" s="27">
        <v>0</v>
      </c>
      <c r="P67" s="27">
        <v>0</v>
      </c>
      <c r="Q67">
        <v>0</v>
      </c>
      <c r="R67">
        <f>'Calculated Tab Properties'!R67</f>
        <v>1</v>
      </c>
      <c r="T67" s="1">
        <f>VLOOKUP('GEOMETRIC INPUTS'!D67,'Pressure Calculations'!$A$22:$B$61,2,TRUE)</f>
        <v>1.0037199999999999</v>
      </c>
      <c r="U67" s="1">
        <f>VLOOKUP('GEOMETRIC INPUTS'!D67,'Pressure Calculations'!$C$22:$D$61,2,TRUE)</f>
        <v>-1.15906</v>
      </c>
      <c r="V67">
        <f>T67*'GEOMETRIC INPUTS'!S67</f>
        <v>4.0148799999999998</v>
      </c>
      <c r="W67">
        <v>66</v>
      </c>
      <c r="X67">
        <f t="shared" si="13"/>
        <v>-3.3696406629202431</v>
      </c>
      <c r="Y67">
        <f t="shared" si="14"/>
        <v>-2.1828383396840052</v>
      </c>
      <c r="Z67" s="27">
        <f t="shared" si="15"/>
        <v>0</v>
      </c>
      <c r="AA67" s="27">
        <f t="shared" si="16"/>
        <v>0</v>
      </c>
      <c r="AB67" s="27">
        <f t="shared" si="17"/>
        <v>0</v>
      </c>
      <c r="AC67">
        <f t="shared" si="18"/>
        <v>-3.3696406629202431</v>
      </c>
      <c r="AD67" s="28" t="str">
        <f>'GT Data'!D69</f>
        <v>TKNODE_130</v>
      </c>
      <c r="AE67" s="25">
        <f t="shared" si="19"/>
        <v>0</v>
      </c>
      <c r="AF67" s="25">
        <f t="shared" si="20"/>
        <v>4.0148799999999998</v>
      </c>
      <c r="AG67" s="25">
        <f t="shared" si="21"/>
        <v>0</v>
      </c>
      <c r="AH67" s="25">
        <v>0</v>
      </c>
      <c r="AI67" s="25">
        <v>0</v>
      </c>
      <c r="AJ67" s="25">
        <f t="shared" si="22"/>
        <v>-6.8549726341884991</v>
      </c>
      <c r="AK67" s="28" t="str">
        <f>'GT Data'!N69</f>
        <v>TKNODE_131</v>
      </c>
      <c r="AL67" s="25">
        <f t="shared" si="23"/>
        <v>0</v>
      </c>
      <c r="AM67" s="25">
        <f t="shared" si="24"/>
        <v>0</v>
      </c>
      <c r="AN67" s="25">
        <f t="shared" si="25"/>
        <v>0</v>
      </c>
      <c r="AO67" s="25">
        <v>0</v>
      </c>
      <c r="AP67" s="25">
        <v>0</v>
      </c>
      <c r="AQ67" s="25">
        <v>0</v>
      </c>
    </row>
    <row r="68" spans="1:43" x14ac:dyDescent="0.3">
      <c r="A68" t="str">
        <f>'Calculated Tab Properties'!A68</f>
        <v>TAB_1_66</v>
      </c>
      <c r="B68">
        <f>'Calculated Tab Properties'!B68</f>
        <v>2.5602999999999998</v>
      </c>
      <c r="C68">
        <f>'Calculated Tab Properties'!C68</f>
        <v>4.2156601022782683</v>
      </c>
      <c r="D68">
        <f>'Calculated Tab Properties'!D68</f>
        <v>241.53953172223373</v>
      </c>
      <c r="E68">
        <f>'Calculated Tab Properties'!E68</f>
        <v>4.0193987169362941</v>
      </c>
      <c r="F68">
        <f>'Calculated Tab Properties'!F68</f>
        <v>2.1193986441421773</v>
      </c>
      <c r="G68">
        <f>'Calculated Tab Properties'!G68</f>
        <v>1.9000000727941166</v>
      </c>
      <c r="H68">
        <f>'Calculated Tab Properties'!H68</f>
        <v>2.8065956747835017</v>
      </c>
      <c r="I68">
        <f>'Calculated Tab Properties'!I68</f>
        <v>0.14999996235149546</v>
      </c>
      <c r="J68" s="20">
        <f>'Calculated Tab Properties'!J68</f>
        <v>0.79320735747548787</v>
      </c>
      <c r="K68">
        <v>0</v>
      </c>
      <c r="L68">
        <v>0</v>
      </c>
      <c r="M68">
        <v>0</v>
      </c>
      <c r="N68">
        <v>0</v>
      </c>
      <c r="O68" s="27">
        <v>0</v>
      </c>
      <c r="P68" s="27">
        <v>0</v>
      </c>
      <c r="Q68">
        <v>0</v>
      </c>
      <c r="R68">
        <f>'Calculated Tab Properties'!R68</f>
        <v>1</v>
      </c>
      <c r="T68" s="1">
        <f>VLOOKUP('GEOMETRIC INPUTS'!D68,'Pressure Calculations'!$A$22:$B$61,2,TRUE)</f>
        <v>1.0037199999999999</v>
      </c>
      <c r="U68" s="1">
        <f>VLOOKUP('GEOMETRIC INPUTS'!D68,'Pressure Calculations'!$C$22:$D$61,2,TRUE)</f>
        <v>-1.15906</v>
      </c>
      <c r="V68">
        <f>T68*'GEOMETRIC INPUTS'!S68</f>
        <v>4.0148799999999998</v>
      </c>
      <c r="W68">
        <v>67</v>
      </c>
      <c r="X68">
        <f t="shared" si="13"/>
        <v>-1.9133002950545273</v>
      </c>
      <c r="Y68">
        <f t="shared" si="14"/>
        <v>-3.5296661875231568</v>
      </c>
      <c r="Z68" s="27">
        <f t="shared" si="15"/>
        <v>0</v>
      </c>
      <c r="AA68" s="27">
        <f t="shared" si="16"/>
        <v>0</v>
      </c>
      <c r="AB68" s="27">
        <f t="shared" si="17"/>
        <v>0</v>
      </c>
      <c r="AC68">
        <f t="shared" si="18"/>
        <v>-1.9133002950545273</v>
      </c>
      <c r="AD68" s="28" t="str">
        <f>'GT Data'!D70</f>
        <v>TKNODE_132</v>
      </c>
      <c r="AE68" s="25">
        <f t="shared" si="19"/>
        <v>0</v>
      </c>
      <c r="AF68" s="25">
        <f t="shared" si="20"/>
        <v>4.0148799999999998</v>
      </c>
      <c r="AG68" s="25">
        <f t="shared" si="21"/>
        <v>0</v>
      </c>
      <c r="AH68" s="25">
        <v>0</v>
      </c>
      <c r="AI68" s="25">
        <v>0</v>
      </c>
      <c r="AJ68" s="25">
        <f t="shared" si="22"/>
        <v>-8.0102195273528878</v>
      </c>
      <c r="AK68" s="28" t="str">
        <f>'GT Data'!N70</f>
        <v>TKNODE_133</v>
      </c>
      <c r="AL68" s="25">
        <f t="shared" si="23"/>
        <v>0</v>
      </c>
      <c r="AM68" s="25">
        <f t="shared" si="24"/>
        <v>0</v>
      </c>
      <c r="AN68" s="25">
        <f t="shared" si="25"/>
        <v>0</v>
      </c>
      <c r="AO68" s="25">
        <v>0</v>
      </c>
      <c r="AP68" s="25">
        <v>0</v>
      </c>
      <c r="AQ68" s="25">
        <v>0</v>
      </c>
    </row>
    <row r="69" spans="1:43" x14ac:dyDescent="0.3">
      <c r="A69" t="str">
        <f>'Calculated Tab Properties'!A69</f>
        <v>TAB_1_67</v>
      </c>
      <c r="B69">
        <f>'Calculated Tab Properties'!B69</f>
        <v>2.0106000000000002</v>
      </c>
      <c r="C69">
        <f>'Calculated Tab Properties'!C69</f>
        <v>4.8098804606629439</v>
      </c>
      <c r="D69">
        <f>'Calculated Tab Properties'!D69</f>
        <v>275.58585035842685</v>
      </c>
      <c r="E69">
        <f>'Calculated Tab Properties'!E69</f>
        <v>4.6675883905269329</v>
      </c>
      <c r="F69">
        <f>'Calculated Tab Properties'!F69</f>
        <v>1.9675883573297033</v>
      </c>
      <c r="G69">
        <f>'Calculated Tab Properties'!G69</f>
        <v>2.7000000331972296</v>
      </c>
      <c r="H69">
        <f>'Calculated Tab Properties'!H69</f>
        <v>2.7022265406177701</v>
      </c>
      <c r="I69">
        <f>'Calculated Tab Properties'!I69</f>
        <v>0.14999998297216513</v>
      </c>
      <c r="J69" s="20">
        <f>'Calculated Tab Properties'!J69</f>
        <v>0.83326424583830994</v>
      </c>
      <c r="K69">
        <v>0</v>
      </c>
      <c r="L69">
        <v>0</v>
      </c>
      <c r="M69">
        <v>0</v>
      </c>
      <c r="N69">
        <v>0</v>
      </c>
      <c r="O69" s="27">
        <v>0</v>
      </c>
      <c r="P69" s="27">
        <v>0</v>
      </c>
      <c r="Q69">
        <v>0</v>
      </c>
      <c r="R69">
        <f>'Calculated Tab Properties'!R69</f>
        <v>1</v>
      </c>
      <c r="T69" s="1">
        <f>VLOOKUP('GEOMETRIC INPUTS'!D69,'Pressure Calculations'!$A$22:$B$61,2,TRUE)</f>
        <v>1.0037199999999999</v>
      </c>
      <c r="U69" s="1">
        <f>VLOOKUP('GEOMETRIC INPUTS'!D69,'Pressure Calculations'!$C$22:$D$61,2,TRUE)</f>
        <v>-1.15906</v>
      </c>
      <c r="V69">
        <f>T69*'GEOMETRIC INPUTS'!S69</f>
        <v>4.0148799999999998</v>
      </c>
      <c r="W69">
        <v>68</v>
      </c>
      <c r="X69">
        <f t="shared" si="13"/>
        <v>0.39079684664355568</v>
      </c>
      <c r="Y69">
        <f t="shared" si="14"/>
        <v>-3.9958152158293623</v>
      </c>
      <c r="Z69" s="27">
        <f t="shared" si="15"/>
        <v>0</v>
      </c>
      <c r="AA69" s="27">
        <f t="shared" si="16"/>
        <v>0</v>
      </c>
      <c r="AB69" s="27">
        <f t="shared" si="17"/>
        <v>0</v>
      </c>
      <c r="AC69">
        <f t="shared" si="18"/>
        <v>0.39079684664355568</v>
      </c>
      <c r="AD69" s="28" t="str">
        <f>'GT Data'!D71</f>
        <v>TKNODE_134</v>
      </c>
      <c r="AE69" s="25">
        <f t="shared" si="19"/>
        <v>0</v>
      </c>
      <c r="AF69" s="25">
        <f t="shared" si="20"/>
        <v>4.0148800000000007</v>
      </c>
      <c r="AG69" s="25">
        <f t="shared" si="21"/>
        <v>0</v>
      </c>
      <c r="AH69" s="25">
        <v>0</v>
      </c>
      <c r="AI69" s="25">
        <v>0</v>
      </c>
      <c r="AJ69" s="25">
        <f t="shared" si="22"/>
        <v>-8.4614917110410524</v>
      </c>
      <c r="AK69" s="28" t="str">
        <f>'GT Data'!N71</f>
        <v>TKNODE_135</v>
      </c>
      <c r="AL69" s="25">
        <f t="shared" si="23"/>
        <v>0</v>
      </c>
      <c r="AM69" s="25">
        <f t="shared" si="24"/>
        <v>0</v>
      </c>
      <c r="AN69" s="25">
        <f t="shared" si="25"/>
        <v>0</v>
      </c>
      <c r="AO69" s="25">
        <v>0</v>
      </c>
      <c r="AP69" s="25">
        <v>0</v>
      </c>
      <c r="AQ69" s="25">
        <v>0</v>
      </c>
    </row>
    <row r="70" spans="1:43" x14ac:dyDescent="0.3">
      <c r="A70" t="str">
        <f>'Calculated Tab Properties'!A70</f>
        <v>TAB_1_68</v>
      </c>
      <c r="B70">
        <f>'Calculated Tab Properties'!B70</f>
        <v>1.8766</v>
      </c>
      <c r="C70">
        <f>'Calculated Tab Properties'!C70</f>
        <v>0.40121830676383707</v>
      </c>
      <c r="D70">
        <f>'Calculated Tab Properties'!D70</f>
        <v>22.988115640953033</v>
      </c>
      <c r="E70">
        <f>'Calculated Tab Properties'!E70</f>
        <v>5.7761699565683227</v>
      </c>
      <c r="F70">
        <f>'Calculated Tab Properties'!F70</f>
        <v>3.2761699437290552</v>
      </c>
      <c r="G70">
        <f>'Calculated Tab Properties'!G70</f>
        <v>2.5000000128392683</v>
      </c>
      <c r="H70">
        <f>'Calculated Tab Properties'!H70</f>
        <v>3.7111916439283288</v>
      </c>
      <c r="I70">
        <f>'Calculated Tab Properties'!I70</f>
        <v>0.14999991356610839</v>
      </c>
      <c r="J70" s="20">
        <f>'Calculated Tab Properties'!J70</f>
        <v>0.56914314193806537</v>
      </c>
      <c r="K70">
        <v>0</v>
      </c>
      <c r="L70">
        <v>0</v>
      </c>
      <c r="M70">
        <v>0</v>
      </c>
      <c r="N70">
        <v>0</v>
      </c>
      <c r="O70" s="27">
        <v>0</v>
      </c>
      <c r="P70" s="27">
        <v>0</v>
      </c>
      <c r="Q70">
        <v>0</v>
      </c>
      <c r="R70">
        <f>'Calculated Tab Properties'!R70</f>
        <v>1</v>
      </c>
      <c r="T70" s="1">
        <f>VLOOKUP('GEOMETRIC INPUTS'!D70,'Pressure Calculations'!$A$22:$B$61,2,TRUE)</f>
        <v>1.0037199999999999</v>
      </c>
      <c r="U70" s="1">
        <f>VLOOKUP('GEOMETRIC INPUTS'!D70,'Pressure Calculations'!$C$22:$D$61,2,TRUE)</f>
        <v>-1.15906</v>
      </c>
      <c r="V70">
        <f>T70*'GEOMETRIC INPUTS'!S70</f>
        <v>4.0148799999999998</v>
      </c>
      <c r="W70">
        <v>69</v>
      </c>
      <c r="X70">
        <f t="shared" si="13"/>
        <v>3.6960418361587863</v>
      </c>
      <c r="Y70">
        <f t="shared" si="14"/>
        <v>1.5679719894704709</v>
      </c>
      <c r="Z70" s="27">
        <f t="shared" si="15"/>
        <v>0</v>
      </c>
      <c r="AA70" s="27">
        <f t="shared" si="16"/>
        <v>0</v>
      </c>
      <c r="AB70" s="27">
        <f t="shared" si="17"/>
        <v>0</v>
      </c>
      <c r="AC70">
        <f t="shared" si="18"/>
        <v>3.6960418361587863</v>
      </c>
      <c r="AD70" s="28" t="str">
        <f>'GT Data'!D72</f>
        <v>TKNODE_136</v>
      </c>
      <c r="AE70" s="25">
        <f t="shared" si="19"/>
        <v>0</v>
      </c>
      <c r="AF70" s="25">
        <f t="shared" si="20"/>
        <v>4.0148799999999998</v>
      </c>
      <c r="AG70" s="25">
        <f t="shared" si="21"/>
        <v>0</v>
      </c>
      <c r="AH70" s="25">
        <v>0</v>
      </c>
      <c r="AI70" s="25">
        <v>0</v>
      </c>
      <c r="AJ70" s="25">
        <f t="shared" si="22"/>
        <v>5.3721383674068566</v>
      </c>
      <c r="AK70" s="28" t="str">
        <f>'GT Data'!N72</f>
        <v>TKNODE_137</v>
      </c>
      <c r="AL70" s="25">
        <f t="shared" si="23"/>
        <v>0</v>
      </c>
      <c r="AM70" s="25">
        <f t="shared" si="24"/>
        <v>0</v>
      </c>
      <c r="AN70" s="25">
        <f t="shared" si="25"/>
        <v>0</v>
      </c>
      <c r="AO70" s="25">
        <v>0</v>
      </c>
      <c r="AP70" s="25">
        <v>0</v>
      </c>
      <c r="AQ70" s="25">
        <v>0</v>
      </c>
    </row>
    <row r="71" spans="1:43" x14ac:dyDescent="0.3">
      <c r="A71" t="str">
        <f>'Calculated Tab Properties'!A71</f>
        <v>TAB_1_69</v>
      </c>
      <c r="B71">
        <f>'Calculated Tab Properties'!B71</f>
        <v>2.1530999999999998</v>
      </c>
      <c r="C71">
        <f>'Calculated Tab Properties'!C71</f>
        <v>2.8670363757332895E-2</v>
      </c>
      <c r="D71">
        <f>'Calculated Tab Properties'!D71</f>
        <v>1.642690840400012</v>
      </c>
      <c r="E71">
        <f>'Calculated Tab Properties'!E71</f>
        <v>5.0870781198447119</v>
      </c>
      <c r="F71">
        <f>'Calculated Tab Properties'!F71</f>
        <v>3.3870781775729197</v>
      </c>
      <c r="G71">
        <f>'Calculated Tab Properties'!G71</f>
        <v>1.6999999422717931</v>
      </c>
      <c r="H71">
        <f>'Calculated Tab Properties'!H71</f>
        <v>3.8050859032986262</v>
      </c>
      <c r="I71">
        <f>'Calculated Tab Properties'!I71</f>
        <v>0.15000004598185959</v>
      </c>
      <c r="J71" s="20">
        <f>'Calculated Tab Properties'!J71</f>
        <v>0.55343470731882438</v>
      </c>
      <c r="K71">
        <v>0</v>
      </c>
      <c r="L71">
        <v>0</v>
      </c>
      <c r="M71">
        <v>0</v>
      </c>
      <c r="N71">
        <v>0</v>
      </c>
      <c r="O71" s="27">
        <v>0</v>
      </c>
      <c r="P71" s="27">
        <v>0</v>
      </c>
      <c r="Q71">
        <v>0</v>
      </c>
      <c r="R71">
        <f>'Calculated Tab Properties'!R71</f>
        <v>1</v>
      </c>
      <c r="T71" s="1">
        <f>VLOOKUP('GEOMETRIC INPUTS'!D71,'Pressure Calculations'!$A$22:$B$61,2,TRUE)</f>
        <v>1.0037199999999999</v>
      </c>
      <c r="U71" s="1">
        <f>VLOOKUP('GEOMETRIC INPUTS'!D71,'Pressure Calculations'!$C$22:$D$61,2,TRUE)</f>
        <v>-1.15906</v>
      </c>
      <c r="V71">
        <f>T71*'GEOMETRIC INPUTS'!S71</f>
        <v>4.0148799999999998</v>
      </c>
      <c r="W71">
        <v>70</v>
      </c>
      <c r="X71">
        <f t="shared" si="13"/>
        <v>4.0132300179072553</v>
      </c>
      <c r="Y71">
        <f t="shared" si="14"/>
        <v>0.11509230108104501</v>
      </c>
      <c r="Z71" s="27">
        <f t="shared" si="15"/>
        <v>0</v>
      </c>
      <c r="AA71" s="27">
        <f t="shared" si="16"/>
        <v>0</v>
      </c>
      <c r="AB71" s="27">
        <f t="shared" si="17"/>
        <v>0</v>
      </c>
      <c r="AC71">
        <f t="shared" si="18"/>
        <v>4.0132300179072553</v>
      </c>
      <c r="AD71" s="28" t="str">
        <f>'GT Data'!D73</f>
        <v>TKNODE_138</v>
      </c>
      <c r="AE71" s="25">
        <f t="shared" si="19"/>
        <v>0</v>
      </c>
      <c r="AF71" s="25">
        <f t="shared" si="20"/>
        <v>4.0148799999999998</v>
      </c>
      <c r="AG71" s="25">
        <f t="shared" si="21"/>
        <v>0</v>
      </c>
      <c r="AH71" s="25">
        <v>0</v>
      </c>
      <c r="AI71" s="25">
        <v>0</v>
      </c>
      <c r="AJ71" s="25">
        <f t="shared" si="22"/>
        <v>0.40709047185257452</v>
      </c>
      <c r="AK71" s="28" t="str">
        <f>'GT Data'!N73</f>
        <v>TKNODE_139</v>
      </c>
      <c r="AL71" s="25">
        <f t="shared" si="23"/>
        <v>0</v>
      </c>
      <c r="AM71" s="25">
        <f t="shared" si="24"/>
        <v>0</v>
      </c>
      <c r="AN71" s="25">
        <f t="shared" si="25"/>
        <v>0</v>
      </c>
      <c r="AO71" s="25">
        <v>0</v>
      </c>
      <c r="AP71" s="25">
        <v>0</v>
      </c>
      <c r="AQ71" s="25">
        <v>0</v>
      </c>
    </row>
    <row r="72" spans="1:43" x14ac:dyDescent="0.3">
      <c r="A72" t="str">
        <f>'Calculated Tab Properties'!A72</f>
        <v>TAB_1_70</v>
      </c>
      <c r="B72">
        <f>'Calculated Tab Properties'!B72</f>
        <v>5.0037000000000003</v>
      </c>
      <c r="C72">
        <f>'Calculated Tab Properties'!C72</f>
        <v>3.4960899860423469</v>
      </c>
      <c r="D72">
        <f>'Calculated Tab Properties'!D72</f>
        <v>200.31120099817736</v>
      </c>
      <c r="E72">
        <f>'Calculated Tab Properties'!E72</f>
        <v>6.8447515732304449</v>
      </c>
      <c r="F72">
        <f>'Calculated Tab Properties'!F72</f>
        <v>4.1447516175935384</v>
      </c>
      <c r="G72">
        <f>'Calculated Tab Properties'!G72</f>
        <v>2.6999999556369065</v>
      </c>
      <c r="H72">
        <f>'Calculated Tab Properties'!H72</f>
        <v>4.4674427018387615</v>
      </c>
      <c r="I72">
        <f>'Calculated Tab Properties'!I72</f>
        <v>0.15000005136215791</v>
      </c>
      <c r="J72" s="20">
        <f>'Calculated Tab Properties'!J72</f>
        <v>0.46417295092029237</v>
      </c>
      <c r="K72">
        <v>0</v>
      </c>
      <c r="L72">
        <v>0</v>
      </c>
      <c r="M72">
        <v>0</v>
      </c>
      <c r="N72">
        <v>0</v>
      </c>
      <c r="O72" s="27">
        <v>0</v>
      </c>
      <c r="P72" s="27">
        <v>0</v>
      </c>
      <c r="Q72">
        <v>0</v>
      </c>
      <c r="R72">
        <f>'Calculated Tab Properties'!R72</f>
        <v>1</v>
      </c>
      <c r="T72" s="1">
        <f>VLOOKUP('GEOMETRIC INPUTS'!D72,'Pressure Calculations'!$A$22:$B$61,2,TRUE)</f>
        <v>1.0037199999999999</v>
      </c>
      <c r="U72" s="1">
        <f>VLOOKUP('GEOMETRIC INPUTS'!D72,'Pressure Calculations'!$C$22:$D$61,2,TRUE)</f>
        <v>-1.15906</v>
      </c>
      <c r="V72">
        <f>T72*'GEOMETRIC INPUTS'!S72</f>
        <v>4.0148799999999998</v>
      </c>
      <c r="W72">
        <v>71</v>
      </c>
      <c r="X72">
        <f t="shared" si="13"/>
        <v>-3.7652391488546892</v>
      </c>
      <c r="Y72">
        <f t="shared" si="14"/>
        <v>-1.3936411181979429</v>
      </c>
      <c r="Z72" s="27">
        <f t="shared" si="15"/>
        <v>0</v>
      </c>
      <c r="AA72" s="27">
        <f t="shared" si="16"/>
        <v>0</v>
      </c>
      <c r="AB72" s="27">
        <f t="shared" si="17"/>
        <v>0</v>
      </c>
      <c r="AC72">
        <f t="shared" si="18"/>
        <v>-3.7652391488546892</v>
      </c>
      <c r="AD72" s="28" t="str">
        <f>'GT Data'!D74</f>
        <v>TKNODE_140</v>
      </c>
      <c r="AE72" s="25">
        <f t="shared" si="19"/>
        <v>0</v>
      </c>
      <c r="AF72" s="25">
        <f t="shared" si="20"/>
        <v>4.0148799999999998</v>
      </c>
      <c r="AG72" s="25">
        <f t="shared" si="21"/>
        <v>0</v>
      </c>
      <c r="AH72" s="25">
        <v>0</v>
      </c>
      <c r="AI72" s="25">
        <v>0</v>
      </c>
      <c r="AJ72" s="25">
        <f t="shared" si="22"/>
        <v>-5.9853425183058979</v>
      </c>
      <c r="AK72" s="28" t="str">
        <f>'GT Data'!N74</f>
        <v>TKNODE_141</v>
      </c>
      <c r="AL72" s="25">
        <f t="shared" si="23"/>
        <v>0</v>
      </c>
      <c r="AM72" s="25">
        <f t="shared" si="24"/>
        <v>0</v>
      </c>
      <c r="AN72" s="25">
        <f t="shared" si="25"/>
        <v>0</v>
      </c>
      <c r="AO72" s="25">
        <v>0</v>
      </c>
      <c r="AP72" s="25">
        <v>0</v>
      </c>
      <c r="AQ72" s="25">
        <v>0</v>
      </c>
    </row>
    <row r="73" spans="1:43" x14ac:dyDescent="0.3">
      <c r="A73" t="str">
        <f>'Calculated Tab Properties'!A73</f>
        <v>TAB_1_71</v>
      </c>
      <c r="B73">
        <f>'Calculated Tab Properties'!B73</f>
        <v>5.4576000000000002</v>
      </c>
      <c r="C73">
        <f>'Calculated Tab Properties'!C73</f>
        <v>3.8453389084750342</v>
      </c>
      <c r="D73">
        <f>'Calculated Tab Properties'!D73</f>
        <v>220.32169025306223</v>
      </c>
      <c r="E73">
        <f>'Calculated Tab Properties'!E73</f>
        <v>6.9407041360416146</v>
      </c>
      <c r="F73">
        <f>'Calculated Tab Properties'!F73</f>
        <v>4.440704200566123</v>
      </c>
      <c r="G73">
        <f>'Calculated Tab Properties'!G73</f>
        <v>2.4999999354754912</v>
      </c>
      <c r="H73">
        <f>'Calculated Tab Properties'!H73</f>
        <v>4.6078634639342599</v>
      </c>
      <c r="I73">
        <f>'Calculated Tab Properties'!I73</f>
        <v>0.15000001050496553</v>
      </c>
      <c r="J73" s="20">
        <f>'Calculated Tab Properties'!J73</f>
        <v>0.44897310299132859</v>
      </c>
      <c r="K73">
        <v>0</v>
      </c>
      <c r="L73">
        <v>0</v>
      </c>
      <c r="M73">
        <v>0</v>
      </c>
      <c r="N73">
        <v>0</v>
      </c>
      <c r="O73" s="27">
        <v>0</v>
      </c>
      <c r="P73" s="27">
        <v>0</v>
      </c>
      <c r="Q73">
        <v>0</v>
      </c>
      <c r="R73">
        <f>'Calculated Tab Properties'!R73</f>
        <v>1</v>
      </c>
      <c r="T73" s="1">
        <f>VLOOKUP('GEOMETRIC INPUTS'!D73,'Pressure Calculations'!$A$22:$B$61,2,TRUE)</f>
        <v>1.0037199999999999</v>
      </c>
      <c r="U73" s="1">
        <f>VLOOKUP('GEOMETRIC INPUTS'!D73,'Pressure Calculations'!$C$22:$D$61,2,TRUE)</f>
        <v>-1.15906</v>
      </c>
      <c r="V73">
        <f>T73*'GEOMETRIC INPUTS'!S73</f>
        <v>4.0148799999999998</v>
      </c>
      <c r="W73">
        <v>72</v>
      </c>
      <c r="X73">
        <f t="shared" si="13"/>
        <v>-3.0610385493925936</v>
      </c>
      <c r="Y73">
        <f t="shared" si="14"/>
        <v>-2.5979423422263399</v>
      </c>
      <c r="Z73" s="27">
        <f t="shared" si="15"/>
        <v>0</v>
      </c>
      <c r="AA73" s="27">
        <f t="shared" si="16"/>
        <v>0</v>
      </c>
      <c r="AB73" s="27">
        <f t="shared" si="17"/>
        <v>0</v>
      </c>
      <c r="AC73">
        <f t="shared" si="18"/>
        <v>-3.0610385493925936</v>
      </c>
      <c r="AD73" s="28" t="str">
        <f>'GT Data'!D75</f>
        <v>TKNODE_142</v>
      </c>
      <c r="AE73" s="25">
        <f t="shared" si="19"/>
        <v>0</v>
      </c>
      <c r="AF73" s="25">
        <f t="shared" si="20"/>
        <v>4.0148799999999989</v>
      </c>
      <c r="AG73" s="25">
        <f t="shared" si="21"/>
        <v>0</v>
      </c>
      <c r="AH73" s="25">
        <v>0</v>
      </c>
      <c r="AI73" s="25">
        <v>0</v>
      </c>
      <c r="AJ73" s="25">
        <f t="shared" si="22"/>
        <v>-11.926384850578344</v>
      </c>
      <c r="AK73" s="28" t="str">
        <f>'GT Data'!N75</f>
        <v>TKNODE_143</v>
      </c>
      <c r="AL73" s="25">
        <f t="shared" si="23"/>
        <v>0</v>
      </c>
      <c r="AM73" s="25">
        <f t="shared" si="24"/>
        <v>0</v>
      </c>
      <c r="AN73" s="25">
        <f t="shared" si="25"/>
        <v>0</v>
      </c>
      <c r="AO73" s="25">
        <v>0</v>
      </c>
      <c r="AP73" s="25">
        <v>0</v>
      </c>
      <c r="AQ73" s="25">
        <v>0</v>
      </c>
    </row>
    <row r="74" spans="1:43" x14ac:dyDescent="0.3">
      <c r="A74" t="str">
        <f>'Calculated Tab Properties'!A74</f>
        <v>TAB_1_72</v>
      </c>
      <c r="B74">
        <f>'Calculated Tab Properties'!B74</f>
        <v>2.6173000000000002</v>
      </c>
      <c r="C74">
        <f>'Calculated Tab Properties'!C74</f>
        <v>4.3067835536336947</v>
      </c>
      <c r="D74">
        <f>'Calculated Tab Properties'!D74</f>
        <v>246.76052089956534</v>
      </c>
      <c r="E74">
        <f>'Calculated Tab Properties'!E74</f>
        <v>5.7617923307095067</v>
      </c>
      <c r="F74">
        <f>'Calculated Tab Properties'!F74</f>
        <v>4.0617923941599381</v>
      </c>
      <c r="G74">
        <f>'Calculated Tab Properties'!G74</f>
        <v>1.6999999365495686</v>
      </c>
      <c r="H74">
        <f>'Calculated Tab Properties'!H74</f>
        <v>4.2147091074351506</v>
      </c>
      <c r="I74">
        <f>'Calculated Tab Properties'!I74</f>
        <v>0.15000005581281953</v>
      </c>
      <c r="J74" s="20">
        <f>'Calculated Tab Properties'!J74</f>
        <v>0.49442841537553422</v>
      </c>
      <c r="K74">
        <v>0</v>
      </c>
      <c r="L74">
        <v>0</v>
      </c>
      <c r="M74">
        <v>0</v>
      </c>
      <c r="N74">
        <v>0</v>
      </c>
      <c r="O74" s="27">
        <v>0</v>
      </c>
      <c r="P74" s="27">
        <v>0</v>
      </c>
      <c r="Q74">
        <v>0</v>
      </c>
      <c r="R74">
        <f>'Calculated Tab Properties'!R74</f>
        <v>1</v>
      </c>
      <c r="T74" s="1">
        <f>VLOOKUP('GEOMETRIC INPUTS'!D74,'Pressure Calculations'!$A$22:$B$61,2,TRUE)</f>
        <v>1.0037199999999999</v>
      </c>
      <c r="U74" s="1">
        <f>VLOOKUP('GEOMETRIC INPUTS'!D74,'Pressure Calculations'!$C$22:$D$61,2,TRUE)</f>
        <v>-1.15906</v>
      </c>
      <c r="V74">
        <f>T74*'GEOMETRIC INPUTS'!S74</f>
        <v>4.0148799999999998</v>
      </c>
      <c r="W74">
        <v>73</v>
      </c>
      <c r="X74">
        <f t="shared" si="13"/>
        <v>-1.5841718272543188</v>
      </c>
      <c r="Y74">
        <f t="shared" si="14"/>
        <v>-3.6891274084983445</v>
      </c>
      <c r="Z74" s="27">
        <f t="shared" si="15"/>
        <v>0</v>
      </c>
      <c r="AA74" s="27">
        <f t="shared" si="16"/>
        <v>0</v>
      </c>
      <c r="AB74" s="27">
        <f t="shared" si="17"/>
        <v>0</v>
      </c>
      <c r="AC74">
        <f t="shared" si="18"/>
        <v>-1.5841718272543188</v>
      </c>
      <c r="AD74" s="28" t="str">
        <f>'GT Data'!D76</f>
        <v>TKNODE_144</v>
      </c>
      <c r="AE74" s="25">
        <f t="shared" si="19"/>
        <v>0</v>
      </c>
      <c r="AF74" s="25">
        <f t="shared" si="20"/>
        <v>4.0148799999999998</v>
      </c>
      <c r="AG74" s="25">
        <f t="shared" si="21"/>
        <v>0</v>
      </c>
      <c r="AH74" s="25">
        <v>0</v>
      </c>
      <c r="AI74" s="25">
        <v>0</v>
      </c>
      <c r="AJ74" s="25">
        <f t="shared" si="22"/>
        <v>-15.537838966100892</v>
      </c>
      <c r="AK74" s="28" t="str">
        <f>'GT Data'!N76</f>
        <v>TKNODE_145</v>
      </c>
      <c r="AL74" s="25">
        <f t="shared" si="23"/>
        <v>0</v>
      </c>
      <c r="AM74" s="25">
        <f t="shared" si="24"/>
        <v>0</v>
      </c>
      <c r="AN74" s="25">
        <f t="shared" si="25"/>
        <v>0</v>
      </c>
      <c r="AO74" s="25">
        <v>0</v>
      </c>
      <c r="AP74" s="25">
        <v>0</v>
      </c>
      <c r="AQ74" s="25">
        <v>0</v>
      </c>
    </row>
    <row r="75" spans="1:43" x14ac:dyDescent="0.3">
      <c r="A75" t="str">
        <f>'Calculated Tab Properties'!A75</f>
        <v>TAB_1_73</v>
      </c>
      <c r="B75">
        <f>'Calculated Tab Properties'!B75</f>
        <v>2.0495999999999999</v>
      </c>
      <c r="C75">
        <f>'Calculated Tab Properties'!C75</f>
        <v>4.7656802910417557</v>
      </c>
      <c r="D75">
        <f>'Calculated Tab Properties'!D75</f>
        <v>273.0533671853704</v>
      </c>
      <c r="E75">
        <f>'Calculated Tab Properties'!E75</f>
        <v>6.1090705167254784</v>
      </c>
      <c r="F75">
        <f>'Calculated Tab Properties'!F75</f>
        <v>4.409070516241564</v>
      </c>
      <c r="G75">
        <f>'Calculated Tab Properties'!G75</f>
        <v>1.7000000004839151</v>
      </c>
      <c r="H75">
        <f>'Calculated Tab Properties'!H75</f>
        <v>4.5067818734960969</v>
      </c>
      <c r="I75">
        <f>'Calculated Tab Properties'!I75</f>
        <v>0.14999994623669027</v>
      </c>
      <c r="J75" s="20">
        <f>'Calculated Tab Properties'!J75</f>
        <v>0.45980753246164757</v>
      </c>
      <c r="K75">
        <v>0</v>
      </c>
      <c r="L75">
        <v>0</v>
      </c>
      <c r="M75">
        <v>0</v>
      </c>
      <c r="N75">
        <v>0</v>
      </c>
      <c r="O75" s="27">
        <v>0</v>
      </c>
      <c r="P75" s="27">
        <v>0</v>
      </c>
      <c r="Q75">
        <v>0</v>
      </c>
      <c r="R75">
        <f>'Calculated Tab Properties'!R75</f>
        <v>1</v>
      </c>
      <c r="T75" s="1">
        <f>VLOOKUP('GEOMETRIC INPUTS'!D75,'Pressure Calculations'!$A$22:$B$61,2,TRUE)</f>
        <v>1.0037199999999999</v>
      </c>
      <c r="U75" s="1">
        <f>VLOOKUP('GEOMETRIC INPUTS'!D75,'Pressure Calculations'!$C$22:$D$61,2,TRUE)</f>
        <v>-1.15906</v>
      </c>
      <c r="V75">
        <f>T75*'GEOMETRIC INPUTS'!S75</f>
        <v>4.0148799999999998</v>
      </c>
      <c r="W75">
        <v>74</v>
      </c>
      <c r="X75">
        <f t="shared" si="13"/>
        <v>0.21385695944532593</v>
      </c>
      <c r="Y75">
        <f t="shared" si="14"/>
        <v>-4.0091802921915098</v>
      </c>
      <c r="Z75" s="27">
        <f t="shared" si="15"/>
        <v>0</v>
      </c>
      <c r="AA75" s="27">
        <f t="shared" si="16"/>
        <v>0</v>
      </c>
      <c r="AB75" s="27">
        <f t="shared" si="17"/>
        <v>0</v>
      </c>
      <c r="AC75">
        <f t="shared" si="18"/>
        <v>0.21385695944532593</v>
      </c>
      <c r="AD75" s="28" t="str">
        <f>'GT Data'!D77</f>
        <v>TKNODE_146</v>
      </c>
      <c r="AE75" s="25">
        <f t="shared" si="19"/>
        <v>0</v>
      </c>
      <c r="AF75" s="25">
        <f t="shared" si="20"/>
        <v>4.0148799999999998</v>
      </c>
      <c r="AG75" s="25">
        <f t="shared" si="21"/>
        <v>0</v>
      </c>
      <c r="AH75" s="25">
        <v>0</v>
      </c>
      <c r="AI75" s="25">
        <v>0</v>
      </c>
      <c r="AJ75" s="25">
        <f t="shared" si="22"/>
        <v>-18.278135448880249</v>
      </c>
      <c r="AK75" s="28" t="str">
        <f>'GT Data'!N77</f>
        <v>TKNODE_147</v>
      </c>
      <c r="AL75" s="25">
        <f t="shared" si="23"/>
        <v>0</v>
      </c>
      <c r="AM75" s="25">
        <f t="shared" si="24"/>
        <v>0</v>
      </c>
      <c r="AN75" s="25">
        <f t="shared" si="25"/>
        <v>0</v>
      </c>
      <c r="AO75" s="25">
        <v>0</v>
      </c>
      <c r="AP75" s="25">
        <v>0</v>
      </c>
      <c r="AQ75" s="25">
        <v>0</v>
      </c>
    </row>
    <row r="76" spans="1:43" x14ac:dyDescent="0.3">
      <c r="A76" t="str">
        <f>'Calculated Tab Properties'!A76</f>
        <v>TAB_1_74</v>
      </c>
      <c r="B76">
        <f>'Calculated Tab Properties'!B76</f>
        <v>1.8949</v>
      </c>
      <c r="C76">
        <f>'Calculated Tab Properties'!C76</f>
        <v>4.743053162680626</v>
      </c>
      <c r="D76">
        <f>'Calculated Tab Properties'!D76</f>
        <v>271.75692822777694</v>
      </c>
      <c r="E76">
        <f>'Calculated Tab Properties'!E76</f>
        <v>5.9862958127327603</v>
      </c>
      <c r="F76">
        <f>'Calculated Tab Properties'!F76</f>
        <v>3.4862958379562938</v>
      </c>
      <c r="G76">
        <f>'Calculated Tab Properties'!G76</f>
        <v>2.4999999747764678</v>
      </c>
      <c r="H76">
        <f>'Calculated Tab Properties'!H76</f>
        <v>3.5318452819375468</v>
      </c>
      <c r="I76">
        <f>'Calculated Tab Properties'!I76</f>
        <v>0.15000001617153141</v>
      </c>
      <c r="J76" s="20">
        <f>'Calculated Tab Properties'!J76</f>
        <v>0.60198083853458706</v>
      </c>
      <c r="K76">
        <v>0</v>
      </c>
      <c r="L76">
        <v>0</v>
      </c>
      <c r="M76">
        <v>0</v>
      </c>
      <c r="N76">
        <v>0</v>
      </c>
      <c r="O76" s="27">
        <v>0</v>
      </c>
      <c r="P76" s="27">
        <v>0</v>
      </c>
      <c r="Q76">
        <v>0</v>
      </c>
      <c r="R76">
        <f>'Calculated Tab Properties'!R76</f>
        <v>1</v>
      </c>
      <c r="T76" s="1">
        <f>VLOOKUP('GEOMETRIC INPUTS'!D76,'Pressure Calculations'!$A$22:$B$61,2,TRUE)</f>
        <v>1.0037199999999999</v>
      </c>
      <c r="U76" s="1">
        <f>VLOOKUP('GEOMETRIC INPUTS'!D76,'Pressure Calculations'!$C$22:$D$61,2,TRUE)</f>
        <v>-1.15906</v>
      </c>
      <c r="V76">
        <f>T76*'GEOMETRIC INPUTS'!S76</f>
        <v>4.0148799999999998</v>
      </c>
      <c r="W76">
        <v>75</v>
      </c>
      <c r="X76">
        <f t="shared" ref="X76:X139" si="26">V76*COS(C76)</f>
        <v>0.12309371942506946</v>
      </c>
      <c r="Y76">
        <f t="shared" ref="Y76:Y139" si="27">V76*SIN(C76)</f>
        <v>-4.0129925679769327</v>
      </c>
      <c r="Z76" s="27">
        <f t="shared" ref="Z76:Z139" si="28">(F76/2*L76-G76/2*M76-G76/2*O76-I76*(K76+P76)-Q76)/F76</f>
        <v>0</v>
      </c>
      <c r="AA76" s="27">
        <f t="shared" ref="AA76:AA139" si="29">SUM(K76:N76) + P76+O76-Z76</f>
        <v>0</v>
      </c>
      <c r="AB76" s="27">
        <f t="shared" ref="AB76:AB139" si="30">(N76*H76*COS(J76) + 2*H76*COS(J76)*(L76+M76+O76+K76+P76-Z76)/(2*H76*SIN(J76)))</f>
        <v>0</v>
      </c>
      <c r="AC76">
        <f t="shared" ref="AC76:AC139" si="31">X76-AB76</f>
        <v>0.12309371942506946</v>
      </c>
      <c r="AD76" s="28" t="str">
        <f>'GT Data'!D78</f>
        <v>TKNODE_148</v>
      </c>
      <c r="AE76" s="25">
        <f t="shared" ref="AE76:AE139" si="32">-AC76*SIN(C76) + Y76*COS(C76)</f>
        <v>0</v>
      </c>
      <c r="AF76" s="25">
        <f t="shared" ref="AF76:AF139" si="33">AC76*COS(C76) + Y76*SIN(C76)</f>
        <v>4.0148799999999989</v>
      </c>
      <c r="AG76" s="25">
        <f t="shared" ref="AG76:AG139" si="34">Z76</f>
        <v>0</v>
      </c>
      <c r="AH76" s="25">
        <v>0</v>
      </c>
      <c r="AI76" s="25">
        <v>0</v>
      </c>
      <c r="AJ76" s="25">
        <f t="shared" ref="AJ76:AJ139" si="35">Y76*(F76+I76)</f>
        <v>-14.592428237580297</v>
      </c>
      <c r="AK76" s="28" t="str">
        <f>'GT Data'!N78</f>
        <v>TKNODE_149</v>
      </c>
      <c r="AL76" s="25">
        <f t="shared" ref="AL76:AL139" si="36">-AB76*SIN(C76)</f>
        <v>0</v>
      </c>
      <c r="AM76" s="25">
        <f t="shared" ref="AM76:AM139" si="37">AB76*COS(C76)</f>
        <v>0</v>
      </c>
      <c r="AN76" s="25">
        <f t="shared" ref="AN76:AN139" si="38">AA76</f>
        <v>0</v>
      </c>
      <c r="AO76" s="25">
        <v>0</v>
      </c>
      <c r="AP76" s="25">
        <v>0</v>
      </c>
      <c r="AQ76" s="25">
        <v>0</v>
      </c>
    </row>
    <row r="77" spans="1:43" x14ac:dyDescent="0.3">
      <c r="A77" t="str">
        <f>'Calculated Tab Properties'!A77</f>
        <v>TAB_1_75</v>
      </c>
      <c r="B77">
        <f>'Calculated Tab Properties'!B77</f>
        <v>7.7366000000000001</v>
      </c>
      <c r="C77">
        <f>'Calculated Tab Properties'!C77</f>
        <v>5.0680858815790284</v>
      </c>
      <c r="D77">
        <f>'Calculated Tab Properties'!D77</f>
        <v>290.37993122431749</v>
      </c>
      <c r="E77">
        <f>'Calculated Tab Properties'!E77</f>
        <v>7.938210741057766</v>
      </c>
      <c r="F77">
        <f>'Calculated Tab Properties'!F77</f>
        <v>4.4382107457452245</v>
      </c>
      <c r="G77">
        <f>'Calculated Tab Properties'!G77</f>
        <v>3.4999999953125416</v>
      </c>
      <c r="H77">
        <f>'Calculated Tab Properties'!H77</f>
        <v>4.3078976800770601</v>
      </c>
      <c r="I77">
        <f>'Calculated Tab Properties'!I77</f>
        <v>0.15000001070639857</v>
      </c>
      <c r="J77" s="20">
        <f>'Calculated Tab Properties'!J77</f>
        <v>0.4828029719762395</v>
      </c>
      <c r="K77">
        <v>0</v>
      </c>
      <c r="L77">
        <v>0</v>
      </c>
      <c r="M77">
        <v>0</v>
      </c>
      <c r="N77">
        <v>0</v>
      </c>
      <c r="O77" s="27">
        <v>0</v>
      </c>
      <c r="P77" s="27">
        <v>0</v>
      </c>
      <c r="Q77">
        <v>0</v>
      </c>
      <c r="R77">
        <f>'Calculated Tab Properties'!R77</f>
        <v>1</v>
      </c>
      <c r="T77" s="1">
        <f>VLOOKUP('GEOMETRIC INPUTS'!D77,'Pressure Calculations'!$A$22:$B$61,2,TRUE)</f>
        <v>1.0037199999999999</v>
      </c>
      <c r="U77" s="1">
        <f>VLOOKUP('GEOMETRIC INPUTS'!D77,'Pressure Calculations'!$C$22:$D$61,2,TRUE)</f>
        <v>-1.15906</v>
      </c>
      <c r="V77">
        <f>T77*'GEOMETRIC INPUTS'!S77</f>
        <v>4.0148799999999998</v>
      </c>
      <c r="W77">
        <v>76</v>
      </c>
      <c r="X77">
        <f t="shared" si="26"/>
        <v>1.3981567776026422</v>
      </c>
      <c r="Y77">
        <f t="shared" si="27"/>
        <v>-3.7635646719093052</v>
      </c>
      <c r="Z77" s="27">
        <f t="shared" si="28"/>
        <v>0</v>
      </c>
      <c r="AA77" s="27">
        <f t="shared" si="29"/>
        <v>0</v>
      </c>
      <c r="AB77" s="27">
        <f t="shared" si="30"/>
        <v>0</v>
      </c>
      <c r="AC77">
        <f t="shared" si="31"/>
        <v>1.3981567776026422</v>
      </c>
      <c r="AD77" s="28" t="str">
        <f>'GT Data'!D79</f>
        <v>TKNODE_150</v>
      </c>
      <c r="AE77" s="25">
        <f t="shared" si="32"/>
        <v>0</v>
      </c>
      <c r="AF77" s="25">
        <f t="shared" si="33"/>
        <v>4.0148799999999998</v>
      </c>
      <c r="AG77" s="25">
        <f t="shared" si="34"/>
        <v>0</v>
      </c>
      <c r="AH77" s="25">
        <v>0</v>
      </c>
      <c r="AI77" s="25">
        <v>0</v>
      </c>
      <c r="AJ77" s="25">
        <f t="shared" si="35"/>
        <v>-17.268027910255597</v>
      </c>
      <c r="AK77" s="28" t="str">
        <f>'GT Data'!N79</f>
        <v>TKNODE_151</v>
      </c>
      <c r="AL77" s="25">
        <f t="shared" si="36"/>
        <v>0</v>
      </c>
      <c r="AM77" s="25">
        <f t="shared" si="37"/>
        <v>0</v>
      </c>
      <c r="AN77" s="25">
        <f t="shared" si="38"/>
        <v>0</v>
      </c>
      <c r="AO77" s="25">
        <v>0</v>
      </c>
      <c r="AP77" s="25">
        <v>0</v>
      </c>
      <c r="AQ77" s="25">
        <v>0</v>
      </c>
    </row>
    <row r="78" spans="1:43" x14ac:dyDescent="0.3">
      <c r="A78" t="str">
        <f>'Calculated Tab Properties'!A78</f>
        <v>TAB_1_76</v>
      </c>
      <c r="B78">
        <f>'Calculated Tab Properties'!B78</f>
        <v>7.5430999999999999</v>
      </c>
      <c r="C78">
        <f>'Calculated Tab Properties'!C78</f>
        <v>5.5286371424197274</v>
      </c>
      <c r="D78">
        <f>'Calculated Tab Properties'!D78</f>
        <v>316.76757471991823</v>
      </c>
      <c r="E78">
        <f>'Calculated Tab Properties'!E78</f>
        <v>5.3430039096447572</v>
      </c>
      <c r="F78">
        <f>'Calculated Tab Properties'!F78</f>
        <v>2.843003919070902</v>
      </c>
      <c r="G78">
        <f>'Calculated Tab Properties'!G78</f>
        <v>2.4999999905738561</v>
      </c>
      <c r="H78">
        <f>'Calculated Tab Properties'!H78</f>
        <v>3.3544396801683121</v>
      </c>
      <c r="I78">
        <f>'Calculated Tab Properties'!I78</f>
        <v>0.14999999920803517</v>
      </c>
      <c r="J78" s="20">
        <f>'Calculated Tab Properties'!J78</f>
        <v>0.63879036553640844</v>
      </c>
      <c r="K78">
        <v>0</v>
      </c>
      <c r="L78">
        <v>0</v>
      </c>
      <c r="M78">
        <v>0</v>
      </c>
      <c r="N78">
        <v>0</v>
      </c>
      <c r="O78" s="27">
        <v>0</v>
      </c>
      <c r="P78" s="27">
        <v>0</v>
      </c>
      <c r="Q78">
        <v>0</v>
      </c>
      <c r="R78">
        <f>'Calculated Tab Properties'!R78</f>
        <v>1</v>
      </c>
      <c r="T78" s="1">
        <f>VLOOKUP('GEOMETRIC INPUTS'!D78,'Pressure Calculations'!$A$22:$B$61,2,TRUE)</f>
        <v>1.0037199999999999</v>
      </c>
      <c r="U78" s="1">
        <f>VLOOKUP('GEOMETRIC INPUTS'!D78,'Pressure Calculations'!$C$22:$D$61,2,TRUE)</f>
        <v>-1.15906</v>
      </c>
      <c r="V78">
        <f>T78*'GEOMETRIC INPUTS'!S78</f>
        <v>4.0148799999999998</v>
      </c>
      <c r="W78">
        <v>77</v>
      </c>
      <c r="X78">
        <f t="shared" si="26"/>
        <v>2.9251657124718742</v>
      </c>
      <c r="Y78">
        <f t="shared" si="27"/>
        <v>-2.7500303578286025</v>
      </c>
      <c r="Z78" s="27">
        <f t="shared" si="28"/>
        <v>0</v>
      </c>
      <c r="AA78" s="27">
        <f t="shared" si="29"/>
        <v>0</v>
      </c>
      <c r="AB78" s="27">
        <f t="shared" si="30"/>
        <v>0</v>
      </c>
      <c r="AC78">
        <f t="shared" si="31"/>
        <v>2.9251657124718742</v>
      </c>
      <c r="AD78" s="28" t="str">
        <f>'GT Data'!D80</f>
        <v>TKNODE_152</v>
      </c>
      <c r="AE78" s="25">
        <f t="shared" si="32"/>
        <v>0</v>
      </c>
      <c r="AF78" s="25">
        <f t="shared" si="33"/>
        <v>4.0148799999999998</v>
      </c>
      <c r="AG78" s="25">
        <f t="shared" si="34"/>
        <v>0</v>
      </c>
      <c r="AH78" s="25">
        <v>0</v>
      </c>
      <c r="AI78" s="25">
        <v>0</v>
      </c>
      <c r="AJ78" s="25">
        <f t="shared" si="35"/>
        <v>-8.230851636367035</v>
      </c>
      <c r="AK78" s="28" t="str">
        <f>'GT Data'!N80</f>
        <v>TKNODE_153</v>
      </c>
      <c r="AL78" s="25">
        <f t="shared" si="36"/>
        <v>0</v>
      </c>
      <c r="AM78" s="25">
        <f t="shared" si="37"/>
        <v>0</v>
      </c>
      <c r="AN78" s="25">
        <f t="shared" si="38"/>
        <v>0</v>
      </c>
      <c r="AO78" s="25">
        <v>0</v>
      </c>
      <c r="AP78" s="25">
        <v>0</v>
      </c>
      <c r="AQ78" s="25">
        <v>0</v>
      </c>
    </row>
    <row r="79" spans="1:43" x14ac:dyDescent="0.3">
      <c r="A79" t="str">
        <f>'Calculated Tab Properties'!A79</f>
        <v>TAB_1_77</v>
      </c>
      <c r="B79">
        <f>'Calculated Tab Properties'!B79</f>
        <v>2.5</v>
      </c>
      <c r="C79">
        <f>'Calculated Tab Properties'!C79</f>
        <v>4.9502665808133077</v>
      </c>
      <c r="D79">
        <f>'Calculated Tab Properties'!D79</f>
        <v>283.6293825452592</v>
      </c>
      <c r="E79">
        <f>'Calculated Tab Properties'!E79</f>
        <v>5.6394819962205629</v>
      </c>
      <c r="F79">
        <f>'Calculated Tab Properties'!F79</f>
        <v>3.9394819823042537</v>
      </c>
      <c r="G79">
        <f>'Calculated Tab Properties'!G79</f>
        <v>1.7000000139163096</v>
      </c>
      <c r="H79">
        <f>'Calculated Tab Properties'!H79</f>
        <v>4.2848776809507694</v>
      </c>
      <c r="I79">
        <f>'Calculated Tab Properties'!I79</f>
        <v>0.14999996320402981</v>
      </c>
      <c r="J79" s="20">
        <f>'Calculated Tab Properties'!J79</f>
        <v>0.48562114558574287</v>
      </c>
      <c r="K79">
        <v>0</v>
      </c>
      <c r="L79">
        <v>0</v>
      </c>
      <c r="M79">
        <v>0</v>
      </c>
      <c r="N79">
        <v>0</v>
      </c>
      <c r="O79" s="27">
        <v>0</v>
      </c>
      <c r="P79" s="27">
        <v>0</v>
      </c>
      <c r="Q79">
        <v>0</v>
      </c>
      <c r="R79">
        <f>'Calculated Tab Properties'!R79</f>
        <v>1</v>
      </c>
      <c r="T79" s="1">
        <f>VLOOKUP('GEOMETRIC INPUTS'!D79,'Pressure Calculations'!$A$22:$B$61,2,TRUE)</f>
        <v>1.0037199999999999</v>
      </c>
      <c r="U79" s="1">
        <f>VLOOKUP('GEOMETRIC INPUTS'!D79,'Pressure Calculations'!$C$22:$D$61,2,TRUE)</f>
        <v>-1.15906</v>
      </c>
      <c r="V79">
        <f>T79*'GEOMETRIC INPUTS'!S79</f>
        <v>4.0148799999999998</v>
      </c>
      <c r="W79">
        <v>78</v>
      </c>
      <c r="X79">
        <f t="shared" si="26"/>
        <v>0.94606843220983849</v>
      </c>
      <c r="Y79">
        <f t="shared" si="27"/>
        <v>-3.9018221302330041</v>
      </c>
      <c r="Z79" s="27">
        <f t="shared" si="28"/>
        <v>0</v>
      </c>
      <c r="AA79" s="27">
        <f t="shared" si="29"/>
        <v>0</v>
      </c>
      <c r="AB79" s="27">
        <f t="shared" si="30"/>
        <v>0</v>
      </c>
      <c r="AC79">
        <f t="shared" si="31"/>
        <v>0.94606843220983849</v>
      </c>
      <c r="AD79" s="28" t="str">
        <f>'GT Data'!D81</f>
        <v>TKNODE_154</v>
      </c>
      <c r="AE79" s="25">
        <f t="shared" si="32"/>
        <v>0</v>
      </c>
      <c r="AF79" s="25">
        <f t="shared" si="33"/>
        <v>4.0148799999999998</v>
      </c>
      <c r="AG79" s="25">
        <f t="shared" si="34"/>
        <v>0</v>
      </c>
      <c r="AH79" s="25">
        <v>0</v>
      </c>
      <c r="AI79" s="25">
        <v>0</v>
      </c>
      <c r="AJ79" s="25">
        <f t="shared" si="35"/>
        <v>-15.95643115617254</v>
      </c>
      <c r="AK79" s="28" t="str">
        <f>'GT Data'!N81</f>
        <v>TKNODE_155</v>
      </c>
      <c r="AL79" s="25">
        <f t="shared" si="36"/>
        <v>0</v>
      </c>
      <c r="AM79" s="25">
        <f t="shared" si="37"/>
        <v>0</v>
      </c>
      <c r="AN79" s="25">
        <f t="shared" si="38"/>
        <v>0</v>
      </c>
      <c r="AO79" s="25">
        <v>0</v>
      </c>
      <c r="AP79" s="25">
        <v>0</v>
      </c>
      <c r="AQ79" s="25">
        <v>0</v>
      </c>
    </row>
    <row r="80" spans="1:43" x14ac:dyDescent="0.3">
      <c r="A80" t="str">
        <f>'Calculated Tab Properties'!A80</f>
        <v>TAB_2_78</v>
      </c>
      <c r="B80">
        <f>'Calculated Tab Properties'!B80</f>
        <v>1.0566</v>
      </c>
      <c r="C80">
        <f>'Calculated Tab Properties'!C80</f>
        <v>3.7461593864119971</v>
      </c>
      <c r="D80">
        <f>'Calculated Tab Properties'!D80</f>
        <v>214.63912222472555</v>
      </c>
      <c r="E80">
        <f>'Calculated Tab Properties'!E80</f>
        <v>3.4926891842813106</v>
      </c>
      <c r="F80">
        <f>'Calculated Tab Properties'!F80</f>
        <v>1.7926891626372172</v>
      </c>
      <c r="G80">
        <f>'Calculated Tab Properties'!G80</f>
        <v>1.7000000216440945</v>
      </c>
      <c r="H80">
        <f>'Calculated Tab Properties'!H80</f>
        <v>2.5881317361495126</v>
      </c>
      <c r="I80">
        <f>'Calculated Tab Properties'!I80</f>
        <v>0.1500000562003227</v>
      </c>
      <c r="J80" s="20">
        <f>'Calculated Tab Properties'!J80</f>
        <v>0.88317538752030122</v>
      </c>
      <c r="K80">
        <v>0</v>
      </c>
      <c r="L80">
        <v>0</v>
      </c>
      <c r="M80">
        <v>0</v>
      </c>
      <c r="N80">
        <v>0</v>
      </c>
      <c r="O80" s="27">
        <v>0</v>
      </c>
      <c r="P80" s="27">
        <v>0</v>
      </c>
      <c r="Q80">
        <v>0</v>
      </c>
      <c r="R80">
        <f>'Calculated Tab Properties'!R80</f>
        <v>1</v>
      </c>
      <c r="T80" s="1">
        <f>VLOOKUP('GEOMETRIC INPUTS'!D80,'Pressure Calculations'!$A$22:$B$61,2,TRUE)</f>
        <v>1.0780959999999999</v>
      </c>
      <c r="U80" s="1">
        <f>VLOOKUP('GEOMETRIC INPUTS'!D80,'Pressure Calculations'!$C$22:$D$61,2,TRUE)</f>
        <v>-1.245576</v>
      </c>
      <c r="V80">
        <f>T80*'GEOMETRIC INPUTS'!S80</f>
        <v>4.3123839999999998</v>
      </c>
      <c r="W80">
        <v>79</v>
      </c>
      <c r="X80">
        <f t="shared" si="26"/>
        <v>-3.5480072361252244</v>
      </c>
      <c r="Y80">
        <f t="shared" si="27"/>
        <v>-2.4511834725003845</v>
      </c>
      <c r="Z80" s="27">
        <f t="shared" si="28"/>
        <v>0</v>
      </c>
      <c r="AA80" s="27">
        <f t="shared" si="29"/>
        <v>0</v>
      </c>
      <c r="AB80" s="27">
        <f t="shared" si="30"/>
        <v>0</v>
      </c>
      <c r="AC80">
        <f t="shared" si="31"/>
        <v>-3.5480072361252244</v>
      </c>
      <c r="AD80" s="28" t="str">
        <f>'GT Data'!D82</f>
        <v>TKNODE_156</v>
      </c>
      <c r="AE80" s="25">
        <f t="shared" si="32"/>
        <v>0</v>
      </c>
      <c r="AF80" s="25">
        <f t="shared" si="33"/>
        <v>4.3123839999999998</v>
      </c>
      <c r="AG80" s="25">
        <f t="shared" si="34"/>
        <v>0</v>
      </c>
      <c r="AH80" s="25">
        <v>0</v>
      </c>
      <c r="AI80" s="25">
        <v>0</v>
      </c>
      <c r="AJ80" s="25">
        <f t="shared" si="35"/>
        <v>-4.7618877054192605</v>
      </c>
      <c r="AK80" s="28" t="str">
        <f>'GT Data'!N82</f>
        <v>TKNODE_157</v>
      </c>
      <c r="AL80" s="25">
        <f t="shared" si="36"/>
        <v>0</v>
      </c>
      <c r="AM80" s="25">
        <f t="shared" si="37"/>
        <v>0</v>
      </c>
      <c r="AN80" s="25">
        <f t="shared" si="38"/>
        <v>0</v>
      </c>
      <c r="AO80" s="25">
        <v>0</v>
      </c>
      <c r="AP80" s="25">
        <v>0</v>
      </c>
      <c r="AQ80" s="25">
        <v>0</v>
      </c>
    </row>
    <row r="81" spans="1:43" x14ac:dyDescent="0.3">
      <c r="A81" t="str">
        <f>'Calculated Tab Properties'!A81</f>
        <v>TAB_2_79</v>
      </c>
      <c r="B81">
        <f>'Calculated Tab Properties'!B81</f>
        <v>2.5434000000000001</v>
      </c>
      <c r="C81">
        <f>'Calculated Tab Properties'!C81</f>
        <v>4.2653731668055634</v>
      </c>
      <c r="D81">
        <f>'Calculated Tab Properties'!D81</f>
        <v>244.38788050630927</v>
      </c>
      <c r="E81">
        <f>'Calculated Tab Properties'!E81</f>
        <v>4.8375246012304975</v>
      </c>
      <c r="F81">
        <f>'Calculated Tab Properties'!F81</f>
        <v>2.1375245743244689</v>
      </c>
      <c r="G81">
        <f>'Calculated Tab Properties'!G81</f>
        <v>2.7000000269060296</v>
      </c>
      <c r="H81">
        <f>'Calculated Tab Properties'!H81</f>
        <v>2.8196187326409823</v>
      </c>
      <c r="I81">
        <f>'Calculated Tab Properties'!I81</f>
        <v>0.14999999793133478</v>
      </c>
      <c r="J81" s="20">
        <f>'Calculated Tab Properties'!J81</f>
        <v>0.7885270290623867</v>
      </c>
      <c r="K81">
        <v>0</v>
      </c>
      <c r="L81">
        <v>0</v>
      </c>
      <c r="M81">
        <v>0</v>
      </c>
      <c r="N81">
        <v>0</v>
      </c>
      <c r="O81" s="27">
        <v>0</v>
      </c>
      <c r="P81" s="27">
        <v>0</v>
      </c>
      <c r="Q81">
        <v>0</v>
      </c>
      <c r="R81">
        <f>'Calculated Tab Properties'!R81</f>
        <v>1</v>
      </c>
      <c r="T81" s="1">
        <f>VLOOKUP('GEOMETRIC INPUTS'!D81,'Pressure Calculations'!$A$22:$B$61,2,TRUE)</f>
        <v>1.0780959999999999</v>
      </c>
      <c r="U81" s="1">
        <f>VLOOKUP('GEOMETRIC INPUTS'!D81,'Pressure Calculations'!$C$22:$D$61,2,TRUE)</f>
        <v>-1.245576</v>
      </c>
      <c r="V81">
        <f>T81*'GEOMETRIC INPUTS'!S81</f>
        <v>4.3123839999999998</v>
      </c>
      <c r="W81">
        <v>80</v>
      </c>
      <c r="X81">
        <f t="shared" si="26"/>
        <v>-1.8641422592486614</v>
      </c>
      <c r="Y81">
        <f t="shared" si="27"/>
        <v>-3.888653931727442</v>
      </c>
      <c r="Z81" s="27">
        <f t="shared" si="28"/>
        <v>0</v>
      </c>
      <c r="AA81" s="27">
        <f t="shared" si="29"/>
        <v>0</v>
      </c>
      <c r="AB81" s="27">
        <f t="shared" si="30"/>
        <v>0</v>
      </c>
      <c r="AC81">
        <f t="shared" si="31"/>
        <v>-1.8641422592486614</v>
      </c>
      <c r="AD81" s="28" t="str">
        <f>'GT Data'!D83</f>
        <v>TKNODE_158</v>
      </c>
      <c r="AE81" s="25">
        <f t="shared" si="32"/>
        <v>0</v>
      </c>
      <c r="AF81" s="25">
        <f t="shared" si="33"/>
        <v>4.3123839999999998</v>
      </c>
      <c r="AG81" s="25">
        <f t="shared" si="34"/>
        <v>0</v>
      </c>
      <c r="AH81" s="25">
        <v>0</v>
      </c>
      <c r="AI81" s="25">
        <v>0</v>
      </c>
      <c r="AJ81" s="25">
        <f t="shared" si="35"/>
        <v>-8.895391421825666</v>
      </c>
      <c r="AK81" s="28" t="str">
        <f>'GT Data'!N83</f>
        <v>TKNODE_159</v>
      </c>
      <c r="AL81" s="25">
        <f t="shared" si="36"/>
        <v>0</v>
      </c>
      <c r="AM81" s="25">
        <f t="shared" si="37"/>
        <v>0</v>
      </c>
      <c r="AN81" s="25">
        <f t="shared" si="38"/>
        <v>0</v>
      </c>
      <c r="AO81" s="25">
        <v>0</v>
      </c>
      <c r="AP81" s="25">
        <v>0</v>
      </c>
      <c r="AQ81" s="25">
        <v>0</v>
      </c>
    </row>
    <row r="82" spans="1:43" x14ac:dyDescent="0.3">
      <c r="A82" t="str">
        <f>'Calculated Tab Properties'!A82</f>
        <v>TAB_2_80</v>
      </c>
      <c r="B82">
        <f>'Calculated Tab Properties'!B82</f>
        <v>2.3791000000000002</v>
      </c>
      <c r="C82">
        <f>'Calculated Tab Properties'!C82</f>
        <v>3.5631753237161754</v>
      </c>
      <c r="D82">
        <f>'Calculated Tab Properties'!D82</f>
        <v>204.15490771409773</v>
      </c>
      <c r="E82">
        <f>'Calculated Tab Properties'!E82</f>
        <v>5.460945419522595</v>
      </c>
      <c r="F82">
        <f>'Calculated Tab Properties'!F82</f>
        <v>2.3609454004095234</v>
      </c>
      <c r="G82">
        <f>'Calculated Tab Properties'!G82</f>
        <v>3.1000000191130717</v>
      </c>
      <c r="H82">
        <f>'Calculated Tab Properties'!H82</f>
        <v>2.9813217768859119</v>
      </c>
      <c r="I82">
        <f>'Calculated Tab Properties'!I82</f>
        <v>0.15000000593816745</v>
      </c>
      <c r="J82" s="20">
        <f>'Calculated Tab Properties'!J82</f>
        <v>-0.73534545867670054</v>
      </c>
      <c r="K82">
        <v>0</v>
      </c>
      <c r="L82">
        <v>0</v>
      </c>
      <c r="M82">
        <v>0</v>
      </c>
      <c r="N82">
        <v>0</v>
      </c>
      <c r="O82" s="27">
        <v>0</v>
      </c>
      <c r="P82" s="27">
        <v>0</v>
      </c>
      <c r="Q82">
        <v>0</v>
      </c>
      <c r="R82">
        <f>'Calculated Tab Properties'!R82</f>
        <v>1</v>
      </c>
      <c r="T82" s="1">
        <f>VLOOKUP('GEOMETRIC INPUTS'!D82,'Pressure Calculations'!$A$22:$B$61,2,TRUE)</f>
        <v>1.0780959999999999</v>
      </c>
      <c r="U82" s="1">
        <f>VLOOKUP('GEOMETRIC INPUTS'!D82,'Pressure Calculations'!$C$22:$D$61,2,TRUE)</f>
        <v>-1.245576</v>
      </c>
      <c r="V82">
        <f>T82*'GEOMETRIC INPUTS'!S82</f>
        <v>4.3123839999999998</v>
      </c>
      <c r="W82">
        <v>81</v>
      </c>
      <c r="X82">
        <f t="shared" si="26"/>
        <v>-3.9348022081612557</v>
      </c>
      <c r="Y82">
        <f t="shared" si="27"/>
        <v>-1.7646493550009599</v>
      </c>
      <c r="Z82" s="27">
        <f t="shared" si="28"/>
        <v>0</v>
      </c>
      <c r="AA82" s="27">
        <f t="shared" si="29"/>
        <v>0</v>
      </c>
      <c r="AB82" s="27">
        <f t="shared" si="30"/>
        <v>0</v>
      </c>
      <c r="AC82">
        <f t="shared" si="31"/>
        <v>-3.9348022081612557</v>
      </c>
      <c r="AD82" s="28" t="str">
        <f>'GT Data'!D84</f>
        <v>TKNODE_160</v>
      </c>
      <c r="AE82" s="25">
        <f t="shared" si="32"/>
        <v>0</v>
      </c>
      <c r="AF82" s="25">
        <f t="shared" si="33"/>
        <v>4.3123839999999998</v>
      </c>
      <c r="AG82" s="25">
        <f t="shared" si="34"/>
        <v>0</v>
      </c>
      <c r="AH82" s="25">
        <v>0</v>
      </c>
      <c r="AI82" s="25">
        <v>0</v>
      </c>
      <c r="AJ82" s="25">
        <f t="shared" si="35"/>
        <v>-4.430938191754076</v>
      </c>
      <c r="AK82" s="28" t="str">
        <f>'GT Data'!N84</f>
        <v>TKNODE_161</v>
      </c>
      <c r="AL82" s="25">
        <f t="shared" si="36"/>
        <v>0</v>
      </c>
      <c r="AM82" s="25">
        <f t="shared" si="37"/>
        <v>0</v>
      </c>
      <c r="AN82" s="25">
        <f t="shared" si="38"/>
        <v>0</v>
      </c>
      <c r="AO82" s="25">
        <v>0</v>
      </c>
      <c r="AP82" s="25">
        <v>0</v>
      </c>
      <c r="AQ82" s="25">
        <v>0</v>
      </c>
    </row>
    <row r="83" spans="1:43" x14ac:dyDescent="0.3">
      <c r="A83" t="str">
        <f>'Calculated Tab Properties'!A83</f>
        <v>TAB_2_81</v>
      </c>
      <c r="B83">
        <f>'Calculated Tab Properties'!B83</f>
        <v>2.4005999999999998</v>
      </c>
      <c r="C83">
        <f>'Calculated Tab Properties'!C83</f>
        <v>3.0613128525614375E-2</v>
      </c>
      <c r="D83">
        <f>'Calculated Tab Properties'!D83</f>
        <v>1.7540030622092522</v>
      </c>
      <c r="E83">
        <f>'Calculated Tab Properties'!E83</f>
        <v>4.8724290533689878</v>
      </c>
      <c r="F83">
        <f>'Calculated Tab Properties'!F83</f>
        <v>2.3724289893528896</v>
      </c>
      <c r="G83">
        <f>'Calculated Tab Properties'!G83</f>
        <v>2.5000000640160995</v>
      </c>
      <c r="H83">
        <f>'Calculated Tab Properties'!H83</f>
        <v>2.9898480136971592</v>
      </c>
      <c r="I83">
        <f>'Calculated Tab Properties'!I83</f>
        <v>0.14999998019843241</v>
      </c>
      <c r="J83" s="20">
        <f>'Calculated Tab Properties'!J83</f>
        <v>0.73276881179812736</v>
      </c>
      <c r="K83">
        <v>0</v>
      </c>
      <c r="L83">
        <v>0</v>
      </c>
      <c r="M83">
        <v>0</v>
      </c>
      <c r="N83">
        <v>0</v>
      </c>
      <c r="O83" s="27">
        <v>0</v>
      </c>
      <c r="P83" s="27">
        <v>0</v>
      </c>
      <c r="Q83">
        <v>0</v>
      </c>
      <c r="R83">
        <f>'Calculated Tab Properties'!R83</f>
        <v>1</v>
      </c>
      <c r="T83" s="1">
        <f>VLOOKUP('GEOMETRIC INPUTS'!D83,'Pressure Calculations'!$A$22:$B$61,2,TRUE)</f>
        <v>1.0780959999999999</v>
      </c>
      <c r="U83" s="1">
        <f>VLOOKUP('GEOMETRIC INPUTS'!D83,'Pressure Calculations'!$C$22:$D$61,2,TRUE)</f>
        <v>-1.245576</v>
      </c>
      <c r="V83">
        <f>T83*'GEOMETRIC INPUTS'!S83</f>
        <v>4.3123839999999998</v>
      </c>
      <c r="W83">
        <v>82</v>
      </c>
      <c r="X83">
        <f t="shared" si="26"/>
        <v>4.3103634530667696</v>
      </c>
      <c r="Y83">
        <f t="shared" si="27"/>
        <v>0.13199494657870064</v>
      </c>
      <c r="Z83" s="27">
        <f t="shared" si="28"/>
        <v>0</v>
      </c>
      <c r="AA83" s="27">
        <f t="shared" si="29"/>
        <v>0</v>
      </c>
      <c r="AB83" s="27">
        <f t="shared" si="30"/>
        <v>0</v>
      </c>
      <c r="AC83">
        <f t="shared" si="31"/>
        <v>4.3103634530667696</v>
      </c>
      <c r="AD83" s="28" t="str">
        <f>'GT Data'!D85</f>
        <v>TKNODE_162</v>
      </c>
      <c r="AE83" s="25">
        <f t="shared" si="32"/>
        <v>0</v>
      </c>
      <c r="AF83" s="25">
        <f t="shared" si="33"/>
        <v>4.3123839999999998</v>
      </c>
      <c r="AG83" s="25">
        <f t="shared" si="34"/>
        <v>0</v>
      </c>
      <c r="AH83" s="25">
        <v>0</v>
      </c>
      <c r="AI83" s="25">
        <v>0</v>
      </c>
      <c r="AJ83" s="25">
        <f t="shared" si="35"/>
        <v>0.33294787708449364</v>
      </c>
      <c r="AK83" s="28" t="str">
        <f>'GT Data'!N85</f>
        <v>TKNODE_163</v>
      </c>
      <c r="AL83" s="25">
        <f t="shared" si="36"/>
        <v>0</v>
      </c>
      <c r="AM83" s="25">
        <f t="shared" si="37"/>
        <v>0</v>
      </c>
      <c r="AN83" s="25">
        <f t="shared" si="38"/>
        <v>0</v>
      </c>
      <c r="AO83" s="25">
        <v>0</v>
      </c>
      <c r="AP83" s="25">
        <v>0</v>
      </c>
      <c r="AQ83" s="25">
        <v>0</v>
      </c>
    </row>
    <row r="84" spans="1:43" x14ac:dyDescent="0.3">
      <c r="A84" t="str">
        <f>'Calculated Tab Properties'!A84</f>
        <v>TAB_2_82</v>
      </c>
      <c r="B84">
        <f>'Calculated Tab Properties'!B84</f>
        <v>4.1349999999999998</v>
      </c>
      <c r="C84">
        <f>'Calculated Tab Properties'!C84</f>
        <v>3.7047575400378099</v>
      </c>
      <c r="D84">
        <f>'Calculated Tab Properties'!D84</f>
        <v>212.26697116343561</v>
      </c>
      <c r="E84">
        <f>'Calculated Tab Properties'!E84</f>
        <v>3.8903134734934319</v>
      </c>
      <c r="F84">
        <f>'Calculated Tab Properties'!F84</f>
        <v>1.3903134864860844</v>
      </c>
      <c r="G84">
        <f>'Calculated Tab Properties'!G84</f>
        <v>2.4999999870073477</v>
      </c>
      <c r="H84">
        <f>'Calculated Tab Properties'!H84</f>
        <v>2.3533758166868632</v>
      </c>
      <c r="I84">
        <f>'Calculated Tab Properties'!I84</f>
        <v>0.15000000804113325</v>
      </c>
      <c r="J84" s="20">
        <f>'Calculated Tab Properties'!J84</f>
        <v>1.0156873587074045</v>
      </c>
      <c r="K84">
        <v>0</v>
      </c>
      <c r="L84">
        <v>0</v>
      </c>
      <c r="M84">
        <v>0</v>
      </c>
      <c r="N84">
        <v>0</v>
      </c>
      <c r="O84" s="27">
        <v>0</v>
      </c>
      <c r="P84" s="27">
        <v>0</v>
      </c>
      <c r="Q84">
        <v>0</v>
      </c>
      <c r="R84">
        <f>'Calculated Tab Properties'!R84</f>
        <v>1</v>
      </c>
      <c r="T84" s="1">
        <f>VLOOKUP('GEOMETRIC INPUTS'!D84,'Pressure Calculations'!$A$22:$B$61,2,TRUE)</f>
        <v>1.0780959999999999</v>
      </c>
      <c r="U84" s="1">
        <f>VLOOKUP('GEOMETRIC INPUTS'!D84,'Pressure Calculations'!$C$22:$D$61,2,TRUE)</f>
        <v>-1.245576</v>
      </c>
      <c r="V84">
        <f>T84*'GEOMETRIC INPUTS'!S84</f>
        <v>4.3123839999999998</v>
      </c>
      <c r="W84">
        <v>83</v>
      </c>
      <c r="X84">
        <f t="shared" si="26"/>
        <v>-3.6464213596856179</v>
      </c>
      <c r="Y84">
        <f t="shared" si="27"/>
        <v>-2.3022308813593142</v>
      </c>
      <c r="Z84" s="27">
        <f t="shared" si="28"/>
        <v>0</v>
      </c>
      <c r="AA84" s="27">
        <f t="shared" si="29"/>
        <v>0</v>
      </c>
      <c r="AB84" s="27">
        <f t="shared" si="30"/>
        <v>0</v>
      </c>
      <c r="AC84">
        <f t="shared" si="31"/>
        <v>-3.6464213596856179</v>
      </c>
      <c r="AD84" s="28" t="str">
        <f>'GT Data'!D86</f>
        <v>TKNODE_164</v>
      </c>
      <c r="AE84" s="25">
        <f t="shared" si="32"/>
        <v>0</v>
      </c>
      <c r="AF84" s="25">
        <f t="shared" si="33"/>
        <v>4.3123839999999998</v>
      </c>
      <c r="AG84" s="25">
        <f t="shared" si="34"/>
        <v>0</v>
      </c>
      <c r="AH84" s="25">
        <v>0</v>
      </c>
      <c r="AI84" s="25">
        <v>0</v>
      </c>
      <c r="AJ84" s="25">
        <f t="shared" si="35"/>
        <v>-3.5461572940750417</v>
      </c>
      <c r="AK84" s="28" t="str">
        <f>'GT Data'!N86</f>
        <v>TKNODE_165</v>
      </c>
      <c r="AL84" s="25">
        <f t="shared" si="36"/>
        <v>0</v>
      </c>
      <c r="AM84" s="25">
        <f t="shared" si="37"/>
        <v>0</v>
      </c>
      <c r="AN84" s="25">
        <f t="shared" si="38"/>
        <v>0</v>
      </c>
      <c r="AO84" s="25">
        <v>0</v>
      </c>
      <c r="AP84" s="25">
        <v>0</v>
      </c>
      <c r="AQ84" s="25">
        <v>0</v>
      </c>
    </row>
    <row r="85" spans="1:43" x14ac:dyDescent="0.3">
      <c r="A85" t="str">
        <f>'Calculated Tab Properties'!A85</f>
        <v>TAB_2_83</v>
      </c>
      <c r="B85">
        <f>'Calculated Tab Properties'!B85</f>
        <v>3.7924000000000002</v>
      </c>
      <c r="C85">
        <f>'Calculated Tab Properties'!C85</f>
        <v>0.82766523458035868</v>
      </c>
      <c r="D85">
        <f>'Calculated Tab Properties'!D85</f>
        <v>47.421724791159789</v>
      </c>
      <c r="E85">
        <f>'Calculated Tab Properties'!E85</f>
        <v>6.9450994901366956</v>
      </c>
      <c r="F85">
        <f>'Calculated Tab Properties'!F85</f>
        <v>3.8450995261749266</v>
      </c>
      <c r="G85">
        <f>'Calculated Tab Properties'!G85</f>
        <v>3.099999963961769</v>
      </c>
      <c r="H85">
        <f>'Calculated Tab Properties'!H85</f>
        <v>4.2019372720446233</v>
      </c>
      <c r="I85">
        <f>'Calculated Tab Properties'!I85</f>
        <v>0.15000001969953172</v>
      </c>
      <c r="J85" s="20">
        <f>'Calculated Tab Properties'!J85</f>
        <v>0.49606771043812187</v>
      </c>
      <c r="K85">
        <v>0</v>
      </c>
      <c r="L85">
        <v>0</v>
      </c>
      <c r="M85">
        <v>0</v>
      </c>
      <c r="N85">
        <v>0</v>
      </c>
      <c r="O85" s="27">
        <v>0</v>
      </c>
      <c r="P85" s="27">
        <v>0</v>
      </c>
      <c r="Q85">
        <v>0</v>
      </c>
      <c r="R85">
        <f>'Calculated Tab Properties'!R85</f>
        <v>1</v>
      </c>
      <c r="T85" s="1">
        <f>VLOOKUP('GEOMETRIC INPUTS'!D85,'Pressure Calculations'!$A$22:$B$61,2,TRUE)</f>
        <v>1.0780959999999999</v>
      </c>
      <c r="U85" s="1">
        <f>VLOOKUP('GEOMETRIC INPUTS'!D85,'Pressure Calculations'!$C$22:$D$61,2,TRUE)</f>
        <v>-1.245576</v>
      </c>
      <c r="V85">
        <f>T85*'GEOMETRIC INPUTS'!S85</f>
        <v>4.3123839999999998</v>
      </c>
      <c r="W85">
        <v>84</v>
      </c>
      <c r="X85">
        <f t="shared" si="26"/>
        <v>2.9177452826332297</v>
      </c>
      <c r="Y85">
        <f t="shared" si="27"/>
        <v>3.1754398481356136</v>
      </c>
      <c r="Z85" s="27">
        <f t="shared" si="28"/>
        <v>0</v>
      </c>
      <c r="AA85" s="27">
        <f t="shared" si="29"/>
        <v>0</v>
      </c>
      <c r="AB85" s="27">
        <f t="shared" si="30"/>
        <v>0</v>
      </c>
      <c r="AC85">
        <f t="shared" si="31"/>
        <v>2.9177452826332297</v>
      </c>
      <c r="AD85" s="28" t="str">
        <f>'GT Data'!D87</f>
        <v>TKNODE_166</v>
      </c>
      <c r="AE85" s="25">
        <f t="shared" si="32"/>
        <v>0</v>
      </c>
      <c r="AF85" s="25">
        <f t="shared" si="33"/>
        <v>4.3123839999999989</v>
      </c>
      <c r="AG85" s="25">
        <f t="shared" si="34"/>
        <v>0</v>
      </c>
      <c r="AH85" s="25">
        <v>0</v>
      </c>
      <c r="AI85" s="25">
        <v>0</v>
      </c>
      <c r="AJ85" s="25">
        <f t="shared" si="35"/>
        <v>12.686198295238249</v>
      </c>
      <c r="AK85" s="28" t="str">
        <f>'GT Data'!N87</f>
        <v>TKNODE_167</v>
      </c>
      <c r="AL85" s="25">
        <f t="shared" si="36"/>
        <v>0</v>
      </c>
      <c r="AM85" s="25">
        <f t="shared" si="37"/>
        <v>0</v>
      </c>
      <c r="AN85" s="25">
        <f t="shared" si="38"/>
        <v>0</v>
      </c>
      <c r="AO85" s="25">
        <v>0</v>
      </c>
      <c r="AP85" s="25">
        <v>0</v>
      </c>
      <c r="AQ85" s="25">
        <v>0</v>
      </c>
    </row>
    <row r="86" spans="1:43" x14ac:dyDescent="0.3">
      <c r="A86" t="str">
        <f>'Calculated Tab Properties'!A86</f>
        <v>TAB_2_84</v>
      </c>
      <c r="B86">
        <f>'Calculated Tab Properties'!B86</f>
        <v>2.0827</v>
      </c>
      <c r="C86">
        <f>'Calculated Tab Properties'!C86</f>
        <v>0.50921932917395019</v>
      </c>
      <c r="D86">
        <f>'Calculated Tab Properties'!D86</f>
        <v>29.176118408150341</v>
      </c>
      <c r="E86">
        <f>'Calculated Tab Properties'!E86</f>
        <v>5.3398155418410411</v>
      </c>
      <c r="F86">
        <f>'Calculated Tab Properties'!F86</f>
        <v>2.8398155289746576</v>
      </c>
      <c r="G86">
        <f>'Calculated Tab Properties'!G86</f>
        <v>2.5000000128663844</v>
      </c>
      <c r="H86">
        <f>'Calculated Tab Properties'!H86</f>
        <v>3.3520654837972659</v>
      </c>
      <c r="I86">
        <f>'Calculated Tab Properties'!I86</f>
        <v>0.1500000148293324</v>
      </c>
      <c r="J86" s="20">
        <f>'Calculated Tab Properties'!J86</f>
        <v>0.63931648232782268</v>
      </c>
      <c r="K86">
        <v>0</v>
      </c>
      <c r="L86">
        <v>0</v>
      </c>
      <c r="M86">
        <v>0</v>
      </c>
      <c r="N86">
        <v>0</v>
      </c>
      <c r="O86" s="27">
        <v>0</v>
      </c>
      <c r="P86" s="27">
        <v>0</v>
      </c>
      <c r="Q86">
        <v>0</v>
      </c>
      <c r="R86">
        <f>'Calculated Tab Properties'!R86</f>
        <v>1</v>
      </c>
      <c r="T86" s="1">
        <f>VLOOKUP('GEOMETRIC INPUTS'!D86,'Pressure Calculations'!$A$22:$B$61,2,TRUE)</f>
        <v>1.0780959999999999</v>
      </c>
      <c r="U86" s="1">
        <f>VLOOKUP('GEOMETRIC INPUTS'!D86,'Pressure Calculations'!$C$22:$D$61,2,TRUE)</f>
        <v>-1.245576</v>
      </c>
      <c r="V86">
        <f>T86*'GEOMETRIC INPUTS'!S86</f>
        <v>4.3123839999999998</v>
      </c>
      <c r="W86">
        <v>85</v>
      </c>
      <c r="X86">
        <f t="shared" si="26"/>
        <v>3.7652517781045325</v>
      </c>
      <c r="Y86">
        <f t="shared" si="27"/>
        <v>2.1022689673152324</v>
      </c>
      <c r="Z86" s="27">
        <f t="shared" si="28"/>
        <v>0</v>
      </c>
      <c r="AA86" s="27">
        <f t="shared" si="29"/>
        <v>0</v>
      </c>
      <c r="AB86" s="27">
        <f t="shared" si="30"/>
        <v>0</v>
      </c>
      <c r="AC86">
        <f t="shared" si="31"/>
        <v>3.7652517781045325</v>
      </c>
      <c r="AD86" s="28" t="str">
        <f>'GT Data'!D88</f>
        <v>TKNODE_168</v>
      </c>
      <c r="AE86" s="25">
        <f t="shared" si="32"/>
        <v>0</v>
      </c>
      <c r="AF86" s="25">
        <f t="shared" si="33"/>
        <v>4.3123839999999998</v>
      </c>
      <c r="AG86" s="25">
        <f t="shared" si="34"/>
        <v>0</v>
      </c>
      <c r="AH86" s="25">
        <v>0</v>
      </c>
      <c r="AI86" s="25">
        <v>0</v>
      </c>
      <c r="AJ86" s="25">
        <f t="shared" si="35"/>
        <v>6.2853964357358443</v>
      </c>
      <c r="AK86" s="28" t="str">
        <f>'GT Data'!N88</f>
        <v>TKNODE_169</v>
      </c>
      <c r="AL86" s="25">
        <f t="shared" si="36"/>
        <v>0</v>
      </c>
      <c r="AM86" s="25">
        <f t="shared" si="37"/>
        <v>0</v>
      </c>
      <c r="AN86" s="25">
        <f t="shared" si="38"/>
        <v>0</v>
      </c>
      <c r="AO86" s="25">
        <v>0</v>
      </c>
      <c r="AP86" s="25">
        <v>0</v>
      </c>
      <c r="AQ86" s="25">
        <v>0</v>
      </c>
    </row>
    <row r="87" spans="1:43" x14ac:dyDescent="0.3">
      <c r="A87" t="str">
        <f>'Calculated Tab Properties'!A87</f>
        <v>TAB_2_85</v>
      </c>
      <c r="B87">
        <f>'Calculated Tab Properties'!B87</f>
        <v>2.266</v>
      </c>
      <c r="C87">
        <f>'Calculated Tab Properties'!C87</f>
        <v>0.10583374315618643</v>
      </c>
      <c r="D87">
        <f>'Calculated Tab Properties'!D87</f>
        <v>6.0638268129210422</v>
      </c>
      <c r="E87">
        <f>'Calculated Tab Properties'!E87</f>
        <v>6.3139205281033126</v>
      </c>
      <c r="F87">
        <f>'Calculated Tab Properties'!F87</f>
        <v>3.8139205162687322</v>
      </c>
      <c r="G87">
        <f>'Calculated Tab Properties'!G87</f>
        <v>2.50000001183458</v>
      </c>
      <c r="H87">
        <f>'Calculated Tab Properties'!H87</f>
        <v>4.1742947820304304</v>
      </c>
      <c r="I87">
        <f>'Calculated Tab Properties'!I87</f>
        <v>0.14999998098246492</v>
      </c>
      <c r="J87" s="20">
        <f>'Calculated Tab Properties'!J87</f>
        <v>0.4996551171879286</v>
      </c>
      <c r="K87">
        <v>0</v>
      </c>
      <c r="L87">
        <v>0</v>
      </c>
      <c r="M87">
        <v>0</v>
      </c>
      <c r="N87">
        <v>0</v>
      </c>
      <c r="O87" s="27">
        <v>0</v>
      </c>
      <c r="P87" s="27">
        <v>0</v>
      </c>
      <c r="Q87">
        <v>0</v>
      </c>
      <c r="R87">
        <f>'Calculated Tab Properties'!R87</f>
        <v>1</v>
      </c>
      <c r="T87" s="1">
        <f>VLOOKUP('GEOMETRIC INPUTS'!D87,'Pressure Calculations'!$A$22:$B$61,2,TRUE)</f>
        <v>1.0780959999999999</v>
      </c>
      <c r="U87" s="1">
        <f>VLOOKUP('GEOMETRIC INPUTS'!D87,'Pressure Calculations'!$C$22:$D$61,2,TRUE)</f>
        <v>-1.245576</v>
      </c>
      <c r="V87">
        <f>T87*'GEOMETRIC INPUTS'!S87</f>
        <v>4.3123839999999998</v>
      </c>
      <c r="W87">
        <v>86</v>
      </c>
      <c r="X87">
        <f t="shared" si="26"/>
        <v>4.28825549932664</v>
      </c>
      <c r="Y87">
        <f t="shared" si="27"/>
        <v>0.45554421953398094</v>
      </c>
      <c r="Z87" s="27">
        <f t="shared" si="28"/>
        <v>0</v>
      </c>
      <c r="AA87" s="27">
        <f t="shared" si="29"/>
        <v>0</v>
      </c>
      <c r="AB87" s="27">
        <f t="shared" si="30"/>
        <v>0</v>
      </c>
      <c r="AC87">
        <f t="shared" si="31"/>
        <v>4.28825549932664</v>
      </c>
      <c r="AD87" s="28" t="str">
        <f>'GT Data'!D89</f>
        <v>TKNODE_170</v>
      </c>
      <c r="AE87" s="25">
        <f t="shared" si="32"/>
        <v>0</v>
      </c>
      <c r="AF87" s="25">
        <f t="shared" si="33"/>
        <v>4.3123839999999998</v>
      </c>
      <c r="AG87" s="25">
        <f t="shared" si="34"/>
        <v>0</v>
      </c>
      <c r="AH87" s="25">
        <v>0</v>
      </c>
      <c r="AI87" s="25">
        <v>0</v>
      </c>
      <c r="AJ87" s="25">
        <f t="shared" si="35"/>
        <v>1.8057410692150462</v>
      </c>
      <c r="AK87" s="28" t="str">
        <f>'GT Data'!N89</f>
        <v>TKNODE_171</v>
      </c>
      <c r="AL87" s="25">
        <f t="shared" si="36"/>
        <v>0</v>
      </c>
      <c r="AM87" s="25">
        <f t="shared" si="37"/>
        <v>0</v>
      </c>
      <c r="AN87" s="25">
        <f t="shared" si="38"/>
        <v>0</v>
      </c>
      <c r="AO87" s="25">
        <v>0</v>
      </c>
      <c r="AP87" s="25">
        <v>0</v>
      </c>
      <c r="AQ87" s="25">
        <v>0</v>
      </c>
    </row>
    <row r="88" spans="1:43" x14ac:dyDescent="0.3">
      <c r="A88" t="str">
        <f>'Calculated Tab Properties'!A88</f>
        <v>TAB_2_86</v>
      </c>
      <c r="B88">
        <f>'Calculated Tab Properties'!B88</f>
        <v>2.8062999999999998</v>
      </c>
      <c r="C88">
        <f>'Calculated Tab Properties'!C88</f>
        <v>3.5173691880043756</v>
      </c>
      <c r="D88">
        <f>'Calculated Tab Properties'!D88</f>
        <v>201.53040946200809</v>
      </c>
      <c r="E88">
        <f>'Calculated Tab Properties'!E88</f>
        <v>4.8826802815754622</v>
      </c>
      <c r="F88">
        <f>'Calculated Tab Properties'!F88</f>
        <v>2.3826803046270553</v>
      </c>
      <c r="G88">
        <f>'Calculated Tab Properties'!G88</f>
        <v>2.4999999769484091</v>
      </c>
      <c r="H88">
        <f>'Calculated Tab Properties'!H88</f>
        <v>2.9973587498617311</v>
      </c>
      <c r="I88">
        <f>'Calculated Tab Properties'!I88</f>
        <v>0.15000007684244671</v>
      </c>
      <c r="J88" s="20">
        <f>'Calculated Tab Properties'!J88</f>
        <v>0.73051609687268515</v>
      </c>
      <c r="K88">
        <v>0</v>
      </c>
      <c r="L88">
        <v>0</v>
      </c>
      <c r="M88">
        <v>0</v>
      </c>
      <c r="N88">
        <v>0</v>
      </c>
      <c r="O88" s="27">
        <v>0</v>
      </c>
      <c r="P88" s="27">
        <v>0</v>
      </c>
      <c r="Q88">
        <v>0</v>
      </c>
      <c r="R88">
        <f>'Calculated Tab Properties'!R88</f>
        <v>1</v>
      </c>
      <c r="T88" s="1">
        <f>VLOOKUP('GEOMETRIC INPUTS'!D88,'Pressure Calculations'!$A$22:$B$61,2,TRUE)</f>
        <v>1.0780959999999999</v>
      </c>
      <c r="U88" s="1">
        <f>VLOOKUP('GEOMETRIC INPUTS'!D88,'Pressure Calculations'!$C$22:$D$61,2,TRUE)</f>
        <v>-1.245576</v>
      </c>
      <c r="V88">
        <f>T88*'GEOMETRIC INPUTS'!S88</f>
        <v>4.3123839999999998</v>
      </c>
      <c r="W88">
        <v>87</v>
      </c>
      <c r="X88">
        <f t="shared" si="26"/>
        <v>-4.0114784287335024</v>
      </c>
      <c r="Y88">
        <f t="shared" si="27"/>
        <v>-1.5826233219758226</v>
      </c>
      <c r="Z88" s="27">
        <f t="shared" si="28"/>
        <v>0</v>
      </c>
      <c r="AA88" s="27">
        <f t="shared" si="29"/>
        <v>0</v>
      </c>
      <c r="AB88" s="27">
        <f t="shared" si="30"/>
        <v>0</v>
      </c>
      <c r="AC88">
        <f t="shared" si="31"/>
        <v>-4.0114784287335024</v>
      </c>
      <c r="AD88" s="28" t="str">
        <f>'GT Data'!D90</f>
        <v>TKNODE_172</v>
      </c>
      <c r="AE88" s="25">
        <f t="shared" si="32"/>
        <v>0</v>
      </c>
      <c r="AF88" s="25">
        <f t="shared" si="33"/>
        <v>4.3123839999999998</v>
      </c>
      <c r="AG88" s="25">
        <f t="shared" si="34"/>
        <v>0</v>
      </c>
      <c r="AH88" s="25">
        <v>0</v>
      </c>
      <c r="AI88" s="25">
        <v>0</v>
      </c>
      <c r="AJ88" s="25">
        <f t="shared" si="35"/>
        <v>-4.0082790388242566</v>
      </c>
      <c r="AK88" s="28" t="str">
        <f>'GT Data'!N90</f>
        <v>TKNODE_173</v>
      </c>
      <c r="AL88" s="25">
        <f t="shared" si="36"/>
        <v>0</v>
      </c>
      <c r="AM88" s="25">
        <f t="shared" si="37"/>
        <v>0</v>
      </c>
      <c r="AN88" s="25">
        <f t="shared" si="38"/>
        <v>0</v>
      </c>
      <c r="AO88" s="25">
        <v>0</v>
      </c>
      <c r="AP88" s="25">
        <v>0</v>
      </c>
      <c r="AQ88" s="25">
        <v>0</v>
      </c>
    </row>
    <row r="89" spans="1:43" x14ac:dyDescent="0.3">
      <c r="A89" t="str">
        <f>'Calculated Tab Properties'!A89</f>
        <v>TAB_2_87</v>
      </c>
      <c r="B89">
        <f>'Calculated Tab Properties'!B89</f>
        <v>2.7890999999999999</v>
      </c>
      <c r="C89">
        <f>'Calculated Tab Properties'!C89</f>
        <v>4.1228253780610249</v>
      </c>
      <c r="D89">
        <f>'Calculated Tab Properties'!D89</f>
        <v>236.22049383232473</v>
      </c>
      <c r="E89">
        <f>'Calculated Tab Properties'!E89</f>
        <v>3.7824486392826655</v>
      </c>
      <c r="F89">
        <f>'Calculated Tab Properties'!F89</f>
        <v>1.8824486605373603</v>
      </c>
      <c r="G89">
        <f>'Calculated Tab Properties'!G89</f>
        <v>1.899999978745307</v>
      </c>
      <c r="H89">
        <f>'Calculated Tab Properties'!H89</f>
        <v>2.6457685311221026</v>
      </c>
      <c r="I89">
        <f>'Calculated Tab Properties'!I89</f>
        <v>0.14999996322112899</v>
      </c>
      <c r="J89" s="20">
        <f>'Calculated Tab Properties'!J89</f>
        <v>0.8570644324824146</v>
      </c>
      <c r="K89">
        <v>0</v>
      </c>
      <c r="L89">
        <v>0</v>
      </c>
      <c r="M89">
        <v>0</v>
      </c>
      <c r="N89">
        <v>0</v>
      </c>
      <c r="O89" s="27">
        <v>0</v>
      </c>
      <c r="P89" s="27">
        <v>0</v>
      </c>
      <c r="Q89">
        <v>0</v>
      </c>
      <c r="R89">
        <f>'Calculated Tab Properties'!R89</f>
        <v>1</v>
      </c>
      <c r="T89" s="1">
        <f>VLOOKUP('GEOMETRIC INPUTS'!D89,'Pressure Calculations'!$A$22:$B$61,2,TRUE)</f>
        <v>1.0780959999999999</v>
      </c>
      <c r="U89" s="1">
        <f>VLOOKUP('GEOMETRIC INPUTS'!D89,'Pressure Calculations'!$C$22:$D$61,2,TRUE)</f>
        <v>-1.245576</v>
      </c>
      <c r="V89">
        <f>T89*'GEOMETRIC INPUTS'!S89</f>
        <v>4.3123839999999998</v>
      </c>
      <c r="W89">
        <v>88</v>
      </c>
      <c r="X89">
        <f t="shared" si="26"/>
        <v>-2.3976783858291166</v>
      </c>
      <c r="Y89">
        <f t="shared" si="27"/>
        <v>-3.5843819720537429</v>
      </c>
      <c r="Z89" s="27">
        <f t="shared" si="28"/>
        <v>0</v>
      </c>
      <c r="AA89" s="27">
        <f t="shared" si="29"/>
        <v>0</v>
      </c>
      <c r="AB89" s="27">
        <f t="shared" si="30"/>
        <v>0</v>
      </c>
      <c r="AC89">
        <f t="shared" si="31"/>
        <v>-2.3976783858291166</v>
      </c>
      <c r="AD89" s="28" t="str">
        <f>'GT Data'!D91</f>
        <v>TKNODE_174</v>
      </c>
      <c r="AE89" s="25">
        <f t="shared" si="32"/>
        <v>0</v>
      </c>
      <c r="AF89" s="25">
        <f t="shared" si="33"/>
        <v>4.3123839999999998</v>
      </c>
      <c r="AG89" s="25">
        <f t="shared" si="34"/>
        <v>0</v>
      </c>
      <c r="AH89" s="25">
        <v>0</v>
      </c>
      <c r="AI89" s="25">
        <v>0</v>
      </c>
      <c r="AJ89" s="25">
        <f t="shared" si="35"/>
        <v>-7.2850722061253697</v>
      </c>
      <c r="AK89" s="28" t="str">
        <f>'GT Data'!N91</f>
        <v>TKNODE_175</v>
      </c>
      <c r="AL89" s="25">
        <f t="shared" si="36"/>
        <v>0</v>
      </c>
      <c r="AM89" s="25">
        <f t="shared" si="37"/>
        <v>0</v>
      </c>
      <c r="AN89" s="25">
        <f t="shared" si="38"/>
        <v>0</v>
      </c>
      <c r="AO89" s="25">
        <v>0</v>
      </c>
      <c r="AP89" s="25">
        <v>0</v>
      </c>
      <c r="AQ89" s="25">
        <v>0</v>
      </c>
    </row>
    <row r="90" spans="1:43" x14ac:dyDescent="0.3">
      <c r="A90" t="str">
        <f>'Calculated Tab Properties'!A90</f>
        <v>TAB_2_88</v>
      </c>
      <c r="B90">
        <f>'Calculated Tab Properties'!B90</f>
        <v>3.4584000000000001</v>
      </c>
      <c r="C90">
        <f>'Calculated Tab Properties'!C90</f>
        <v>4.7615964829704831</v>
      </c>
      <c r="D90">
        <f>'Calculated Tab Properties'!D90</f>
        <v>272.81938221854506</v>
      </c>
      <c r="E90">
        <f>'Calculated Tab Properties'!E90</f>
        <v>3.8753185595101893</v>
      </c>
      <c r="F90">
        <f>'Calculated Tab Properties'!F90</f>
        <v>1.9753186155806488</v>
      </c>
      <c r="G90">
        <f>'Calculated Tab Properties'!G90</f>
        <v>1.8999999439295412</v>
      </c>
      <c r="H90">
        <f>'Calculated Tab Properties'!H90</f>
        <v>2.707430053702566</v>
      </c>
      <c r="I90">
        <f>'Calculated Tab Properties'!I90</f>
        <v>0.14999996937933022</v>
      </c>
      <c r="J90" s="20">
        <f>'Calculated Tab Properties'!J90</f>
        <v>0.8311513667248176</v>
      </c>
      <c r="K90">
        <v>0</v>
      </c>
      <c r="L90">
        <v>0</v>
      </c>
      <c r="M90">
        <v>0</v>
      </c>
      <c r="N90">
        <v>0</v>
      </c>
      <c r="O90" s="27">
        <v>0</v>
      </c>
      <c r="P90" s="27">
        <v>0</v>
      </c>
      <c r="Q90">
        <v>0</v>
      </c>
      <c r="R90">
        <f>'Calculated Tab Properties'!R90</f>
        <v>1</v>
      </c>
      <c r="T90" s="1">
        <f>VLOOKUP('GEOMETRIC INPUTS'!D90,'Pressure Calculations'!$A$22:$B$61,2,TRUE)</f>
        <v>1.0780959999999999</v>
      </c>
      <c r="U90" s="1">
        <f>VLOOKUP('GEOMETRIC INPUTS'!D90,'Pressure Calculations'!$C$22:$D$61,2,TRUE)</f>
        <v>-1.245576</v>
      </c>
      <c r="V90">
        <f>T90*'GEOMETRIC INPUTS'!S90</f>
        <v>4.3123839999999998</v>
      </c>
      <c r="W90">
        <v>89</v>
      </c>
      <c r="X90">
        <f t="shared" si="26"/>
        <v>0.21211602045409381</v>
      </c>
      <c r="Y90">
        <f t="shared" si="27"/>
        <v>-4.3071640968649794</v>
      </c>
      <c r="Z90" s="27">
        <f t="shared" si="28"/>
        <v>0</v>
      </c>
      <c r="AA90" s="27">
        <f t="shared" si="29"/>
        <v>0</v>
      </c>
      <c r="AB90" s="27">
        <f t="shared" si="30"/>
        <v>0</v>
      </c>
      <c r="AC90">
        <f t="shared" si="31"/>
        <v>0.21211602045409381</v>
      </c>
      <c r="AD90" s="28" t="str">
        <f>'GT Data'!D92</f>
        <v>TKNODE_176</v>
      </c>
      <c r="AE90" s="25">
        <f t="shared" si="32"/>
        <v>0</v>
      </c>
      <c r="AF90" s="25">
        <f t="shared" si="33"/>
        <v>4.3123839999999989</v>
      </c>
      <c r="AG90" s="25">
        <f t="shared" si="34"/>
        <v>0</v>
      </c>
      <c r="AH90" s="25">
        <v>0</v>
      </c>
      <c r="AI90" s="25">
        <v>0</v>
      </c>
      <c r="AJ90" s="25">
        <f t="shared" si="35"/>
        <v>-9.1540959035395044</v>
      </c>
      <c r="AK90" s="28" t="str">
        <f>'GT Data'!N92</f>
        <v>TKNODE_177</v>
      </c>
      <c r="AL90" s="25">
        <f t="shared" si="36"/>
        <v>0</v>
      </c>
      <c r="AM90" s="25">
        <f t="shared" si="37"/>
        <v>0</v>
      </c>
      <c r="AN90" s="25">
        <f t="shared" si="38"/>
        <v>0</v>
      </c>
      <c r="AO90" s="25">
        <v>0</v>
      </c>
      <c r="AP90" s="25">
        <v>0</v>
      </c>
      <c r="AQ90" s="25">
        <v>0</v>
      </c>
    </row>
    <row r="91" spans="1:43" x14ac:dyDescent="0.3">
      <c r="A91" t="str">
        <f>'Calculated Tab Properties'!A91</f>
        <v>TAB_2_89</v>
      </c>
      <c r="B91">
        <f>'Calculated Tab Properties'!B91</f>
        <v>3.8216000000000001</v>
      </c>
      <c r="C91">
        <f>'Calculated Tab Properties'!C91</f>
        <v>0.29403053514453426</v>
      </c>
      <c r="D91">
        <f>'Calculated Tab Properties'!D91</f>
        <v>16.84670871175484</v>
      </c>
      <c r="E91">
        <f>'Calculated Tab Properties'!E91</f>
        <v>4.6678505528614656</v>
      </c>
      <c r="F91">
        <f>'Calculated Tab Properties'!F91</f>
        <v>2.1678505457100057</v>
      </c>
      <c r="G91">
        <f>'Calculated Tab Properties'!G91</f>
        <v>2.5000000071514603</v>
      </c>
      <c r="H91">
        <f>'Calculated Tab Properties'!H91</f>
        <v>2.8410779285652445</v>
      </c>
      <c r="I91">
        <f>'Calculated Tab Properties'!I91</f>
        <v>0.14999999165286629</v>
      </c>
      <c r="J91" s="20">
        <f>'Calculated Tab Properties'!J91</f>
        <v>0.78095520041446376</v>
      </c>
      <c r="K91">
        <v>0</v>
      </c>
      <c r="L91">
        <v>0</v>
      </c>
      <c r="M91">
        <v>0</v>
      </c>
      <c r="N91">
        <v>0</v>
      </c>
      <c r="O91" s="27">
        <v>0</v>
      </c>
      <c r="P91" s="27">
        <v>0</v>
      </c>
      <c r="Q91">
        <v>0</v>
      </c>
      <c r="R91">
        <f>'Calculated Tab Properties'!R91</f>
        <v>1</v>
      </c>
      <c r="T91" s="1">
        <f>VLOOKUP('GEOMETRIC INPUTS'!D91,'Pressure Calculations'!$A$22:$B$61,2,TRUE)</f>
        <v>1.0780959999999999</v>
      </c>
      <c r="U91" s="1">
        <f>VLOOKUP('GEOMETRIC INPUTS'!D91,'Pressure Calculations'!$C$22:$D$61,2,TRUE)</f>
        <v>-1.245576</v>
      </c>
      <c r="V91">
        <f>T91*'GEOMETRIC INPUTS'!S91</f>
        <v>4.3123839999999998</v>
      </c>
      <c r="W91">
        <v>90</v>
      </c>
      <c r="X91">
        <f t="shared" si="26"/>
        <v>4.127311808005901</v>
      </c>
      <c r="Y91">
        <f t="shared" si="27"/>
        <v>1.2497811820279012</v>
      </c>
      <c r="Z91" s="27">
        <f t="shared" si="28"/>
        <v>0</v>
      </c>
      <c r="AA91" s="27">
        <f t="shared" si="29"/>
        <v>0</v>
      </c>
      <c r="AB91" s="27">
        <f t="shared" si="30"/>
        <v>0</v>
      </c>
      <c r="AC91">
        <f t="shared" si="31"/>
        <v>4.127311808005901</v>
      </c>
      <c r="AD91" s="28" t="str">
        <f>'GT Data'!D93</f>
        <v>TKNODE_178</v>
      </c>
      <c r="AE91" s="25">
        <f t="shared" si="32"/>
        <v>0</v>
      </c>
      <c r="AF91" s="25">
        <f t="shared" si="33"/>
        <v>4.3123839999999998</v>
      </c>
      <c r="AG91" s="25">
        <f t="shared" si="34"/>
        <v>0</v>
      </c>
      <c r="AH91" s="25">
        <v>0</v>
      </c>
      <c r="AI91" s="25">
        <v>0</v>
      </c>
      <c r="AJ91" s="25">
        <f t="shared" si="35"/>
        <v>2.8968059843493763</v>
      </c>
      <c r="AK91" s="28" t="str">
        <f>'GT Data'!N93</f>
        <v>TKNODE_179</v>
      </c>
      <c r="AL91" s="25">
        <f t="shared" si="36"/>
        <v>0</v>
      </c>
      <c r="AM91" s="25">
        <f t="shared" si="37"/>
        <v>0</v>
      </c>
      <c r="AN91" s="25">
        <f t="shared" si="38"/>
        <v>0</v>
      </c>
      <c r="AO91" s="25">
        <v>0</v>
      </c>
      <c r="AP91" s="25">
        <v>0</v>
      </c>
      <c r="AQ91" s="25">
        <v>0</v>
      </c>
    </row>
    <row r="92" spans="1:43" x14ac:dyDescent="0.3">
      <c r="A92" t="str">
        <f>'Calculated Tab Properties'!A92</f>
        <v>TAB_2_90</v>
      </c>
      <c r="B92">
        <f>'Calculated Tab Properties'!B92</f>
        <v>2.5952999999999999</v>
      </c>
      <c r="C92">
        <f>'Calculated Tab Properties'!C92</f>
        <v>3.5815614951491392</v>
      </c>
      <c r="D92">
        <f>'Calculated Tab Properties'!D92</f>
        <v>205.20835773861054</v>
      </c>
      <c r="E92">
        <f>'Calculated Tab Properties'!E92</f>
        <v>6.2049507961789567</v>
      </c>
      <c r="F92">
        <f>'Calculated Tab Properties'!F92</f>
        <v>3.3049508029413395</v>
      </c>
      <c r="G92">
        <f>'Calculated Tab Properties'!G92</f>
        <v>2.8999999932376173</v>
      </c>
      <c r="H92">
        <f>'Calculated Tab Properties'!H92</f>
        <v>3.7354675292800308</v>
      </c>
      <c r="I92">
        <f>'Calculated Tab Properties'!I92</f>
        <v>0.15000005791975651</v>
      </c>
      <c r="J92" s="20">
        <f>'Calculated Tab Properties'!J92</f>
        <v>0.56499099971723377</v>
      </c>
      <c r="K92">
        <v>0</v>
      </c>
      <c r="L92">
        <v>0</v>
      </c>
      <c r="M92">
        <v>0</v>
      </c>
      <c r="N92">
        <v>0</v>
      </c>
      <c r="O92" s="27">
        <v>0</v>
      </c>
      <c r="P92" s="27">
        <v>0</v>
      </c>
      <c r="Q92">
        <v>0</v>
      </c>
      <c r="R92">
        <f>'Calculated Tab Properties'!R92</f>
        <v>1</v>
      </c>
      <c r="T92" s="1">
        <f>VLOOKUP('GEOMETRIC INPUTS'!D92,'Pressure Calculations'!$A$22:$B$61,2,TRUE)</f>
        <v>1.0780959999999999</v>
      </c>
      <c r="U92" s="1">
        <f>VLOOKUP('GEOMETRIC INPUTS'!D92,'Pressure Calculations'!$C$22:$D$61,2,TRUE)</f>
        <v>-1.245576</v>
      </c>
      <c r="V92">
        <f>T92*'GEOMETRIC INPUTS'!S92</f>
        <v>4.3123839999999998</v>
      </c>
      <c r="W92">
        <v>91</v>
      </c>
      <c r="X92">
        <f t="shared" si="26"/>
        <v>-3.9016938268258543</v>
      </c>
      <c r="Y92">
        <f t="shared" si="27"/>
        <v>-1.8366929643152172</v>
      </c>
      <c r="Z92" s="27">
        <f t="shared" si="28"/>
        <v>0</v>
      </c>
      <c r="AA92" s="27">
        <f t="shared" si="29"/>
        <v>0</v>
      </c>
      <c r="AB92" s="27">
        <f t="shared" si="30"/>
        <v>0</v>
      </c>
      <c r="AC92">
        <f t="shared" si="31"/>
        <v>-3.9016938268258543</v>
      </c>
      <c r="AD92" s="28" t="str">
        <f>'GT Data'!D94</f>
        <v>TKNODE_180</v>
      </c>
      <c r="AE92" s="25">
        <f t="shared" si="32"/>
        <v>0</v>
      </c>
      <c r="AF92" s="25">
        <f t="shared" si="33"/>
        <v>4.3123839999999998</v>
      </c>
      <c r="AG92" s="25">
        <f t="shared" si="34"/>
        <v>0</v>
      </c>
      <c r="AH92" s="25">
        <v>0</v>
      </c>
      <c r="AI92" s="25">
        <v>0</v>
      </c>
      <c r="AJ92" s="25">
        <f t="shared" si="35"/>
        <v>-6.3456839381983778</v>
      </c>
      <c r="AK92" s="28" t="str">
        <f>'GT Data'!N94</f>
        <v>TKNODE_181</v>
      </c>
      <c r="AL92" s="25">
        <f t="shared" si="36"/>
        <v>0</v>
      </c>
      <c r="AM92" s="25">
        <f t="shared" si="37"/>
        <v>0</v>
      </c>
      <c r="AN92" s="25">
        <f t="shared" si="38"/>
        <v>0</v>
      </c>
      <c r="AO92" s="25">
        <v>0</v>
      </c>
      <c r="AP92" s="25">
        <v>0</v>
      </c>
      <c r="AQ92" s="25">
        <v>0</v>
      </c>
    </row>
    <row r="93" spans="1:43" x14ac:dyDescent="0.3">
      <c r="A93" t="str">
        <f>'Calculated Tab Properties'!A93</f>
        <v>TAB_2_91</v>
      </c>
      <c r="B93">
        <f>'Calculated Tab Properties'!B93</f>
        <v>1.544</v>
      </c>
      <c r="C93">
        <f>'Calculated Tab Properties'!C93</f>
        <v>3.8990419434728483</v>
      </c>
      <c r="D93">
        <f>'Calculated Tab Properties'!D93</f>
        <v>223.39864750548031</v>
      </c>
      <c r="E93">
        <f>'Calculated Tab Properties'!E93</f>
        <v>6.7171795965380623</v>
      </c>
      <c r="F93">
        <f>'Calculated Tab Properties'!F93</f>
        <v>4.4171795760919661</v>
      </c>
      <c r="G93">
        <f>'Calculated Tab Properties'!G93</f>
        <v>2.3000000204460971</v>
      </c>
      <c r="H93">
        <f>'Calculated Tab Properties'!H93</f>
        <v>4.712623965469346</v>
      </c>
      <c r="I93">
        <f>'Calculated Tab Properties'!I93</f>
        <v>0.15000000734106592</v>
      </c>
      <c r="J93" s="20">
        <f>'Calculated Tab Properties'!J93</f>
        <v>0.43829033283643004</v>
      </c>
      <c r="K93">
        <v>0</v>
      </c>
      <c r="L93">
        <v>0</v>
      </c>
      <c r="M93">
        <v>0</v>
      </c>
      <c r="N93">
        <v>0</v>
      </c>
      <c r="O93" s="27">
        <v>0</v>
      </c>
      <c r="P93" s="27">
        <v>0</v>
      </c>
      <c r="Q93">
        <v>0</v>
      </c>
      <c r="R93">
        <f>'Calculated Tab Properties'!R93</f>
        <v>1</v>
      </c>
      <c r="T93" s="1">
        <f>VLOOKUP('GEOMETRIC INPUTS'!D93,'Pressure Calculations'!$A$22:$B$61,2,TRUE)</f>
        <v>1.0780959999999999</v>
      </c>
      <c r="U93" s="1">
        <f>VLOOKUP('GEOMETRIC INPUTS'!D93,'Pressure Calculations'!$C$22:$D$61,2,TRUE)</f>
        <v>-1.245576</v>
      </c>
      <c r="V93">
        <f>T93*'GEOMETRIC INPUTS'!S93</f>
        <v>4.3123839999999998</v>
      </c>
      <c r="W93">
        <v>92</v>
      </c>
      <c r="X93">
        <f t="shared" si="26"/>
        <v>-3.1333389277224963</v>
      </c>
      <c r="Y93">
        <f t="shared" si="27"/>
        <v>-2.9629112250411476</v>
      </c>
      <c r="Z93" s="27">
        <f t="shared" si="28"/>
        <v>0</v>
      </c>
      <c r="AA93" s="27">
        <f t="shared" si="29"/>
        <v>0</v>
      </c>
      <c r="AB93" s="27">
        <f t="shared" si="30"/>
        <v>0</v>
      </c>
      <c r="AC93">
        <f t="shared" si="31"/>
        <v>-3.1333389277224963</v>
      </c>
      <c r="AD93" s="28" t="str">
        <f>'GT Data'!D95</f>
        <v>TKNODE_182</v>
      </c>
      <c r="AE93" s="25">
        <f t="shared" si="32"/>
        <v>0</v>
      </c>
      <c r="AF93" s="25">
        <f t="shared" si="33"/>
        <v>4.3123839999999998</v>
      </c>
      <c r="AG93" s="25">
        <f t="shared" si="34"/>
        <v>0</v>
      </c>
      <c r="AH93" s="25">
        <v>0</v>
      </c>
      <c r="AI93" s="25">
        <v>0</v>
      </c>
      <c r="AJ93" s="25">
        <f t="shared" si="35"/>
        <v>-13.532147654532483</v>
      </c>
      <c r="AK93" s="28" t="str">
        <f>'GT Data'!N95</f>
        <v>TKNODE_183</v>
      </c>
      <c r="AL93" s="25">
        <f t="shared" si="36"/>
        <v>0</v>
      </c>
      <c r="AM93" s="25">
        <f t="shared" si="37"/>
        <v>0</v>
      </c>
      <c r="AN93" s="25">
        <f t="shared" si="38"/>
        <v>0</v>
      </c>
      <c r="AO93" s="25">
        <v>0</v>
      </c>
      <c r="AP93" s="25">
        <v>0</v>
      </c>
      <c r="AQ93" s="25">
        <v>0</v>
      </c>
    </row>
    <row r="94" spans="1:43" x14ac:dyDescent="0.3">
      <c r="A94" t="str">
        <f>'Calculated Tab Properties'!A94</f>
        <v>TAB_2_92</v>
      </c>
      <c r="B94">
        <f>'Calculated Tab Properties'!B94</f>
        <v>1.8279000000000001</v>
      </c>
      <c r="C94">
        <f>'Calculated Tab Properties'!C94</f>
        <v>4.1024225585005976</v>
      </c>
      <c r="D94">
        <f>'Calculated Tab Properties'!D94</f>
        <v>235.05149838134528</v>
      </c>
      <c r="E94">
        <f>'Calculated Tab Properties'!E94</f>
        <v>6.3415578452707546</v>
      </c>
      <c r="F94">
        <f>'Calculated Tab Properties'!F94</f>
        <v>4.4415578190566363</v>
      </c>
      <c r="G94">
        <f>'Calculated Tab Properties'!G94</f>
        <v>1.9000000262141179</v>
      </c>
      <c r="H94">
        <f>'Calculated Tab Properties'!H94</f>
        <v>4.7347091165495714</v>
      </c>
      <c r="I94">
        <f>'Calculated Tab Properties'!I94</f>
        <v>0.1500000152200317</v>
      </c>
      <c r="J94" s="20">
        <f>'Calculated Tab Properties'!J94</f>
        <v>0.43610521872304814</v>
      </c>
      <c r="K94">
        <v>0</v>
      </c>
      <c r="L94">
        <v>0</v>
      </c>
      <c r="M94">
        <v>0</v>
      </c>
      <c r="N94">
        <v>0</v>
      </c>
      <c r="O94" s="27">
        <v>0</v>
      </c>
      <c r="P94" s="27">
        <v>0</v>
      </c>
      <c r="Q94">
        <v>0</v>
      </c>
      <c r="R94">
        <f>'Calculated Tab Properties'!R94</f>
        <v>1</v>
      </c>
      <c r="T94" s="1">
        <f>VLOOKUP('GEOMETRIC INPUTS'!D94,'Pressure Calculations'!$A$22:$B$61,2,TRUE)</f>
        <v>1.0780959999999999</v>
      </c>
      <c r="U94" s="1">
        <f>VLOOKUP('GEOMETRIC INPUTS'!D94,'Pressure Calculations'!$C$22:$D$61,2,TRUE)</f>
        <v>-1.245576</v>
      </c>
      <c r="V94">
        <f>T94*'GEOMETRIC INPUTS'!S94</f>
        <v>4.3123839999999998</v>
      </c>
      <c r="W94">
        <v>93</v>
      </c>
      <c r="X94">
        <f t="shared" si="26"/>
        <v>-2.4703057812144835</v>
      </c>
      <c r="Y94">
        <f t="shared" si="27"/>
        <v>-3.5347199479950744</v>
      </c>
      <c r="Z94" s="27">
        <f t="shared" si="28"/>
        <v>0</v>
      </c>
      <c r="AA94" s="27">
        <f t="shared" si="29"/>
        <v>0</v>
      </c>
      <c r="AB94" s="27">
        <f t="shared" si="30"/>
        <v>0</v>
      </c>
      <c r="AC94">
        <f t="shared" si="31"/>
        <v>-2.4703057812144835</v>
      </c>
      <c r="AD94" s="28" t="str">
        <f>'GT Data'!D96</f>
        <v>TKNODE_184</v>
      </c>
      <c r="AE94" s="25">
        <f t="shared" si="32"/>
        <v>0</v>
      </c>
      <c r="AF94" s="25">
        <f t="shared" si="33"/>
        <v>4.3123840000000007</v>
      </c>
      <c r="AG94" s="25">
        <f t="shared" si="34"/>
        <v>0</v>
      </c>
      <c r="AH94" s="25">
        <v>0</v>
      </c>
      <c r="AI94" s="25">
        <v>0</v>
      </c>
      <c r="AJ94" s="25">
        <f t="shared" si="35"/>
        <v>-16.2298710691908</v>
      </c>
      <c r="AK94" s="28" t="str">
        <f>'GT Data'!N96</f>
        <v>TKNODE_185</v>
      </c>
      <c r="AL94" s="25">
        <f t="shared" si="36"/>
        <v>0</v>
      </c>
      <c r="AM94" s="25">
        <f t="shared" si="37"/>
        <v>0</v>
      </c>
      <c r="AN94" s="25">
        <f t="shared" si="38"/>
        <v>0</v>
      </c>
      <c r="AO94" s="25">
        <v>0</v>
      </c>
      <c r="AP94" s="25">
        <v>0</v>
      </c>
      <c r="AQ94" s="25">
        <v>0</v>
      </c>
    </row>
    <row r="95" spans="1:43" x14ac:dyDescent="0.3">
      <c r="A95" t="str">
        <f>'Calculated Tab Properties'!A95</f>
        <v>TAB_2_93</v>
      </c>
      <c r="B95">
        <f>'Calculated Tab Properties'!B95</f>
        <v>1.9297</v>
      </c>
      <c r="C95">
        <f>'Calculated Tab Properties'!C95</f>
        <v>4.5170761963994916</v>
      </c>
      <c r="D95">
        <f>'Calculated Tab Properties'!D95</f>
        <v>258.80940179269783</v>
      </c>
      <c r="E95">
        <f>'Calculated Tab Properties'!E95</f>
        <v>5.7367218086120548</v>
      </c>
      <c r="F95">
        <f>'Calculated Tab Properties'!F95</f>
        <v>3.2367218351663563</v>
      </c>
      <c r="G95">
        <f>'Calculated Tab Properties'!G95</f>
        <v>2.499999973445699</v>
      </c>
      <c r="H95">
        <f>'Calculated Tab Properties'!H95</f>
        <v>3.6780227071299993</v>
      </c>
      <c r="I95">
        <f>'Calculated Tab Properties'!I95</f>
        <v>0.15000004551536053</v>
      </c>
      <c r="J95" s="20">
        <f>'Calculated Tab Properties'!J95</f>
        <v>0.57492331186164825</v>
      </c>
      <c r="K95">
        <v>0</v>
      </c>
      <c r="L95">
        <v>0</v>
      </c>
      <c r="M95">
        <v>0</v>
      </c>
      <c r="N95">
        <v>0</v>
      </c>
      <c r="O95" s="27">
        <v>0</v>
      </c>
      <c r="P95" s="27">
        <v>0</v>
      </c>
      <c r="Q95">
        <v>0</v>
      </c>
      <c r="R95">
        <f>'Calculated Tab Properties'!R95</f>
        <v>1</v>
      </c>
      <c r="T95" s="1">
        <f>VLOOKUP('GEOMETRIC INPUTS'!D95,'Pressure Calculations'!$A$22:$B$61,2,TRUE)</f>
        <v>1.0780959999999999</v>
      </c>
      <c r="U95" s="1">
        <f>VLOOKUP('GEOMETRIC INPUTS'!D95,'Pressure Calculations'!$C$22:$D$61,2,TRUE)</f>
        <v>-1.245576</v>
      </c>
      <c r="V95">
        <f>T95*'GEOMETRIC INPUTS'!S95</f>
        <v>4.3123839999999998</v>
      </c>
      <c r="W95">
        <v>94</v>
      </c>
      <c r="X95">
        <f t="shared" si="26"/>
        <v>-0.83691894511468257</v>
      </c>
      <c r="Y95">
        <f t="shared" si="27"/>
        <v>-4.2303927055019521</v>
      </c>
      <c r="Z95" s="27">
        <f t="shared" si="28"/>
        <v>0</v>
      </c>
      <c r="AA95" s="27">
        <f t="shared" si="29"/>
        <v>0</v>
      </c>
      <c r="AB95" s="27">
        <f t="shared" si="30"/>
        <v>0</v>
      </c>
      <c r="AC95">
        <f t="shared" si="31"/>
        <v>-0.83691894511468257</v>
      </c>
      <c r="AD95" s="28" t="str">
        <f>'GT Data'!D97</f>
        <v>TKNODE_186</v>
      </c>
      <c r="AE95" s="25">
        <f t="shared" si="32"/>
        <v>0</v>
      </c>
      <c r="AF95" s="25">
        <f t="shared" si="33"/>
        <v>4.3123839999999998</v>
      </c>
      <c r="AG95" s="25">
        <f t="shared" si="34"/>
        <v>0</v>
      </c>
      <c r="AH95" s="25">
        <v>0</v>
      </c>
      <c r="AI95" s="25">
        <v>0</v>
      </c>
      <c r="AJ95" s="25">
        <f t="shared" si="35"/>
        <v>-14.327163539599788</v>
      </c>
      <c r="AK95" s="28" t="str">
        <f>'GT Data'!N97</f>
        <v>TKNODE_187</v>
      </c>
      <c r="AL95" s="25">
        <f t="shared" si="36"/>
        <v>0</v>
      </c>
      <c r="AM95" s="25">
        <f t="shared" si="37"/>
        <v>0</v>
      </c>
      <c r="AN95" s="25">
        <f t="shared" si="38"/>
        <v>0</v>
      </c>
      <c r="AO95" s="25">
        <v>0</v>
      </c>
      <c r="AP95" s="25">
        <v>0</v>
      </c>
      <c r="AQ95" s="25">
        <v>0</v>
      </c>
    </row>
    <row r="96" spans="1:43" x14ac:dyDescent="0.3">
      <c r="A96" t="str">
        <f>'Calculated Tab Properties'!A96</f>
        <v>TAB_2_94</v>
      </c>
      <c r="B96">
        <f>'Calculated Tab Properties'!B96</f>
        <v>1.1001000000000001</v>
      </c>
      <c r="C96">
        <f>'Calculated Tab Properties'!C96</f>
        <v>4.6441124492468084</v>
      </c>
      <c r="D96">
        <f>'Calculated Tab Properties'!D96</f>
        <v>266.08804292600587</v>
      </c>
      <c r="E96">
        <f>'Calculated Tab Properties'!E96</f>
        <v>5.7199604476100516</v>
      </c>
      <c r="F96">
        <f>'Calculated Tab Properties'!F96</f>
        <v>2.6199604454662322</v>
      </c>
      <c r="G96">
        <f>'Calculated Tab Properties'!G96</f>
        <v>3.1000000021438199</v>
      </c>
      <c r="H96">
        <f>'Calculated Tab Properties'!H96</f>
        <v>3.1785670981894634</v>
      </c>
      <c r="I96">
        <f>'Calculated Tab Properties'!I96</f>
        <v>0.14999998890833283</v>
      </c>
      <c r="J96" s="20">
        <f>'Calculated Tab Properties'!J96</f>
        <v>0.68054195408593043</v>
      </c>
      <c r="K96">
        <v>0</v>
      </c>
      <c r="L96">
        <v>0</v>
      </c>
      <c r="M96">
        <v>0</v>
      </c>
      <c r="N96">
        <v>0</v>
      </c>
      <c r="O96" s="27">
        <v>0</v>
      </c>
      <c r="P96" s="27">
        <v>0</v>
      </c>
      <c r="Q96">
        <v>0</v>
      </c>
      <c r="R96">
        <f>'Calculated Tab Properties'!R96</f>
        <v>1</v>
      </c>
      <c r="T96" s="1">
        <f>VLOOKUP('GEOMETRIC INPUTS'!D96,'Pressure Calculations'!$A$22:$B$61,2,TRUE)</f>
        <v>1.0780959999999999</v>
      </c>
      <c r="U96" s="1">
        <f>VLOOKUP('GEOMETRIC INPUTS'!D96,'Pressure Calculations'!$C$22:$D$61,2,TRUE)</f>
        <v>-1.245576</v>
      </c>
      <c r="V96">
        <f>T96*'GEOMETRIC INPUTS'!S96</f>
        <v>4.3123839999999998</v>
      </c>
      <c r="W96">
        <v>95</v>
      </c>
      <c r="X96">
        <f t="shared" si="26"/>
        <v>-0.29420591354122555</v>
      </c>
      <c r="Y96">
        <f t="shared" si="27"/>
        <v>-4.3023364168662326</v>
      </c>
      <c r="Z96" s="27">
        <f t="shared" si="28"/>
        <v>0</v>
      </c>
      <c r="AA96" s="27">
        <f t="shared" si="29"/>
        <v>0</v>
      </c>
      <c r="AB96" s="27">
        <f t="shared" si="30"/>
        <v>0</v>
      </c>
      <c r="AC96">
        <f t="shared" si="31"/>
        <v>-0.29420591354122555</v>
      </c>
      <c r="AD96" s="28" t="str">
        <f>'GT Data'!D98</f>
        <v>TKNODE_188</v>
      </c>
      <c r="AE96" s="25">
        <f t="shared" si="32"/>
        <v>0</v>
      </c>
      <c r="AF96" s="25">
        <f t="shared" si="33"/>
        <v>4.3123839999999998</v>
      </c>
      <c r="AG96" s="25">
        <f t="shared" si="34"/>
        <v>0</v>
      </c>
      <c r="AH96" s="25">
        <v>0</v>
      </c>
      <c r="AI96" s="25">
        <v>0</v>
      </c>
      <c r="AJ96" s="25">
        <f t="shared" si="35"/>
        <v>-11.9173016500883</v>
      </c>
      <c r="AK96" s="28" t="str">
        <f>'GT Data'!N98</f>
        <v>TKNODE_189</v>
      </c>
      <c r="AL96" s="25">
        <f t="shared" si="36"/>
        <v>0</v>
      </c>
      <c r="AM96" s="25">
        <f t="shared" si="37"/>
        <v>0</v>
      </c>
      <c r="AN96" s="25">
        <f t="shared" si="38"/>
        <v>0</v>
      </c>
      <c r="AO96" s="25">
        <v>0</v>
      </c>
      <c r="AP96" s="25">
        <v>0</v>
      </c>
      <c r="AQ96" s="25">
        <v>0</v>
      </c>
    </row>
    <row r="97" spans="1:43" x14ac:dyDescent="0.3">
      <c r="A97" t="str">
        <f>'Calculated Tab Properties'!A97</f>
        <v>TAB_2_95</v>
      </c>
      <c r="B97">
        <f>'Calculated Tab Properties'!B97</f>
        <v>1.7498</v>
      </c>
      <c r="C97">
        <f>'Calculated Tab Properties'!C97</f>
        <v>3.5821461576677711</v>
      </c>
      <c r="D97">
        <f>'Calculated Tab Properties'!D97</f>
        <v>205.24185643336762</v>
      </c>
      <c r="E97">
        <f>'Calculated Tab Properties'!E97</f>
        <v>4.7353309514368052</v>
      </c>
      <c r="F97">
        <f>'Calculated Tab Properties'!F97</f>
        <v>2.435330925084318</v>
      </c>
      <c r="G97">
        <f>'Calculated Tab Properties'!G97</f>
        <v>2.300000026352488</v>
      </c>
      <c r="H97">
        <f>'Calculated Tab Properties'!H97</f>
        <v>2.9733322671152176</v>
      </c>
      <c r="I97">
        <f>'Calculated Tab Properties'!I97</f>
        <v>0.15000006273322028</v>
      </c>
      <c r="J97" s="20">
        <f>'Calculated Tab Properties'!J97</f>
        <v>0.73777882416184826</v>
      </c>
      <c r="K97">
        <v>0</v>
      </c>
      <c r="L97">
        <v>0</v>
      </c>
      <c r="M97">
        <v>0</v>
      </c>
      <c r="N97">
        <v>0</v>
      </c>
      <c r="O97" s="27">
        <v>0</v>
      </c>
      <c r="P97" s="27">
        <v>0</v>
      </c>
      <c r="Q97">
        <v>0</v>
      </c>
      <c r="R97">
        <f>'Calculated Tab Properties'!R97</f>
        <v>1</v>
      </c>
      <c r="T97" s="1">
        <f>VLOOKUP('GEOMETRIC INPUTS'!D97,'Pressure Calculations'!$A$22:$B$61,2,TRUE)</f>
        <v>1.0780959999999999</v>
      </c>
      <c r="U97" s="1">
        <f>VLOOKUP('GEOMETRIC INPUTS'!D97,'Pressure Calculations'!$C$22:$D$61,2,TRUE)</f>
        <v>-1.245576</v>
      </c>
      <c r="V97">
        <f>T97*'GEOMETRIC INPUTS'!S97</f>
        <v>4.3123839999999998</v>
      </c>
      <c r="W97">
        <v>96</v>
      </c>
      <c r="X97">
        <f t="shared" si="26"/>
        <v>-3.9006193144940728</v>
      </c>
      <c r="Y97">
        <f t="shared" si="27"/>
        <v>-1.8389738244063689</v>
      </c>
      <c r="Z97" s="27">
        <f t="shared" si="28"/>
        <v>0</v>
      </c>
      <c r="AA97" s="27">
        <f t="shared" si="29"/>
        <v>0</v>
      </c>
      <c r="AB97" s="27">
        <f t="shared" si="30"/>
        <v>0</v>
      </c>
      <c r="AC97">
        <f t="shared" si="31"/>
        <v>-3.9006193144940728</v>
      </c>
      <c r="AD97" s="28" t="str">
        <f>'GT Data'!D99</f>
        <v>TKNODE_190</v>
      </c>
      <c r="AE97" s="25">
        <f t="shared" si="32"/>
        <v>0</v>
      </c>
      <c r="AF97" s="25">
        <f t="shared" si="33"/>
        <v>4.3123839999999998</v>
      </c>
      <c r="AG97" s="25">
        <f t="shared" si="34"/>
        <v>0</v>
      </c>
      <c r="AH97" s="25">
        <v>0</v>
      </c>
      <c r="AI97" s="25">
        <v>0</v>
      </c>
      <c r="AJ97" s="25">
        <f t="shared" si="35"/>
        <v>-4.7543560140231138</v>
      </c>
      <c r="AK97" s="28" t="str">
        <f>'GT Data'!N99</f>
        <v>TKNODE_191</v>
      </c>
      <c r="AL97" s="25">
        <f t="shared" si="36"/>
        <v>0</v>
      </c>
      <c r="AM97" s="25">
        <f t="shared" si="37"/>
        <v>0</v>
      </c>
      <c r="AN97" s="25">
        <f t="shared" si="38"/>
        <v>0</v>
      </c>
      <c r="AO97" s="25">
        <v>0</v>
      </c>
      <c r="AP97" s="25">
        <v>0</v>
      </c>
      <c r="AQ97" s="25">
        <v>0</v>
      </c>
    </row>
    <row r="98" spans="1:43" x14ac:dyDescent="0.3">
      <c r="A98" t="str">
        <f>'Calculated Tab Properties'!A98</f>
        <v>TAB_2_96</v>
      </c>
      <c r="B98">
        <f>'Calculated Tab Properties'!B98</f>
        <v>2.4571999999999998</v>
      </c>
      <c r="C98">
        <f>'Calculated Tab Properties'!C98</f>
        <v>4.3577397742952115</v>
      </c>
      <c r="D98">
        <f>'Calculated Tab Properties'!D98</f>
        <v>249.68009728340758</v>
      </c>
      <c r="E98">
        <f>'Calculated Tab Properties'!E98</f>
        <v>3.5671054062549916</v>
      </c>
      <c r="F98">
        <f>'Calculated Tab Properties'!F98</f>
        <v>1.8671054301579915</v>
      </c>
      <c r="G98">
        <f>'Calculated Tab Properties'!G98</f>
        <v>1.6999999760970002</v>
      </c>
      <c r="H98">
        <f>'Calculated Tab Properties'!H98</f>
        <v>2.5072309236425689</v>
      </c>
      <c r="I98">
        <f>'Calculated Tab Properties'!I98</f>
        <v>0.1500000379357638</v>
      </c>
      <c r="J98" s="20">
        <f>'Calculated Tab Properties'!J98</f>
        <v>0.92345964594945884</v>
      </c>
      <c r="K98">
        <v>0</v>
      </c>
      <c r="L98">
        <v>0</v>
      </c>
      <c r="M98">
        <v>0</v>
      </c>
      <c r="N98">
        <v>0</v>
      </c>
      <c r="O98" s="27">
        <v>0</v>
      </c>
      <c r="P98" s="27">
        <v>0</v>
      </c>
      <c r="Q98">
        <v>0</v>
      </c>
      <c r="R98">
        <f>'Calculated Tab Properties'!R98</f>
        <v>1</v>
      </c>
      <c r="T98" s="1">
        <f>VLOOKUP('GEOMETRIC INPUTS'!D98,'Pressure Calculations'!$A$22:$B$61,2,TRUE)</f>
        <v>1.0780959999999999</v>
      </c>
      <c r="U98" s="1">
        <f>VLOOKUP('GEOMETRIC INPUTS'!D98,'Pressure Calculations'!$C$22:$D$61,2,TRUE)</f>
        <v>-1.245576</v>
      </c>
      <c r="V98">
        <f>T98*'GEOMETRIC INPUTS'!S98</f>
        <v>4.3123839999999998</v>
      </c>
      <c r="W98">
        <v>97</v>
      </c>
      <c r="X98">
        <f t="shared" si="26"/>
        <v>-1.4975246051275639</v>
      </c>
      <c r="Y98">
        <f t="shared" si="27"/>
        <v>-4.0440172873633378</v>
      </c>
      <c r="Z98" s="27">
        <f t="shared" si="28"/>
        <v>0</v>
      </c>
      <c r="AA98" s="27">
        <f t="shared" si="29"/>
        <v>0</v>
      </c>
      <c r="AB98" s="27">
        <f t="shared" si="30"/>
        <v>0</v>
      </c>
      <c r="AC98">
        <f t="shared" si="31"/>
        <v>-1.4975246051275639</v>
      </c>
      <c r="AD98" s="28" t="str">
        <f>'GT Data'!D100</f>
        <v>TKNODE_192</v>
      </c>
      <c r="AE98" s="25">
        <f t="shared" si="32"/>
        <v>0</v>
      </c>
      <c r="AF98" s="25">
        <f t="shared" si="33"/>
        <v>4.3123839999999998</v>
      </c>
      <c r="AG98" s="25">
        <f t="shared" si="34"/>
        <v>0</v>
      </c>
      <c r="AH98" s="25">
        <v>0</v>
      </c>
      <c r="AI98" s="25">
        <v>0</v>
      </c>
      <c r="AJ98" s="25">
        <f t="shared" si="35"/>
        <v>-8.1572093834062631</v>
      </c>
      <c r="AK98" s="28" t="str">
        <f>'GT Data'!N100</f>
        <v>TKNODE_193</v>
      </c>
      <c r="AL98" s="25">
        <f t="shared" si="36"/>
        <v>0</v>
      </c>
      <c r="AM98" s="25">
        <f t="shared" si="37"/>
        <v>0</v>
      </c>
      <c r="AN98" s="25">
        <f t="shared" si="38"/>
        <v>0</v>
      </c>
      <c r="AO98" s="25">
        <v>0</v>
      </c>
      <c r="AP98" s="25">
        <v>0</v>
      </c>
      <c r="AQ98" s="25">
        <v>0</v>
      </c>
    </row>
    <row r="99" spans="1:43" x14ac:dyDescent="0.3">
      <c r="A99" t="str">
        <f>'Calculated Tab Properties'!A99</f>
        <v>TAB_2_97</v>
      </c>
      <c r="B99">
        <f>'Calculated Tab Properties'!B99</f>
        <v>2.1151</v>
      </c>
      <c r="C99">
        <f>'Calculated Tab Properties'!C99</f>
        <v>4.4257163339251751</v>
      </c>
      <c r="D99">
        <f>'Calculated Tab Properties'!D99</f>
        <v>253.57486725602388</v>
      </c>
      <c r="E99">
        <f>'Calculated Tab Properties'!E99</f>
        <v>2.9536667409984583</v>
      </c>
      <c r="F99">
        <f>'Calculated Tab Properties'!F99</f>
        <v>1.053666689191592</v>
      </c>
      <c r="G99">
        <f>'Calculated Tab Properties'!G99</f>
        <v>1.9000000518068676</v>
      </c>
      <c r="H99">
        <f>'Calculated Tab Properties'!H99</f>
        <v>2.1007750757540609</v>
      </c>
      <c r="I99">
        <f>'Calculated Tab Properties'!I99</f>
        <v>0.14999998535580081</v>
      </c>
      <c r="J99" s="20">
        <f>'Calculated Tab Properties'!J99</f>
        <v>1.2598013549480014</v>
      </c>
      <c r="K99">
        <v>0</v>
      </c>
      <c r="L99">
        <v>0</v>
      </c>
      <c r="M99">
        <v>0</v>
      </c>
      <c r="N99">
        <v>0</v>
      </c>
      <c r="O99" s="27">
        <v>0</v>
      </c>
      <c r="P99" s="27">
        <v>0</v>
      </c>
      <c r="Q99">
        <v>0</v>
      </c>
      <c r="R99">
        <f>'Calculated Tab Properties'!R99</f>
        <v>1</v>
      </c>
      <c r="T99" s="1">
        <f>VLOOKUP('GEOMETRIC INPUTS'!D99,'Pressure Calculations'!$A$22:$B$61,2,TRUE)</f>
        <v>1.0780959999999999</v>
      </c>
      <c r="U99" s="1">
        <f>VLOOKUP('GEOMETRIC INPUTS'!D99,'Pressure Calculations'!$C$22:$D$61,2,TRUE)</f>
        <v>-1.245576</v>
      </c>
      <c r="V99">
        <f>T99*'GEOMETRIC INPUTS'!S99</f>
        <v>4.3123839999999998</v>
      </c>
      <c r="W99">
        <v>98</v>
      </c>
      <c r="X99">
        <f t="shared" si="26"/>
        <v>-1.2193793246885072</v>
      </c>
      <c r="Y99">
        <f t="shared" si="27"/>
        <v>-4.1363957530654876</v>
      </c>
      <c r="Z99" s="27">
        <f t="shared" si="28"/>
        <v>0</v>
      </c>
      <c r="AA99" s="27">
        <f t="shared" si="29"/>
        <v>0</v>
      </c>
      <c r="AB99" s="27">
        <f t="shared" si="30"/>
        <v>0</v>
      </c>
      <c r="AC99">
        <f t="shared" si="31"/>
        <v>-1.2193793246885072</v>
      </c>
      <c r="AD99" s="28" t="str">
        <f>'GT Data'!D101</f>
        <v>TKNODE_194</v>
      </c>
      <c r="AE99" s="25">
        <f t="shared" si="32"/>
        <v>0</v>
      </c>
      <c r="AF99" s="25">
        <f t="shared" si="33"/>
        <v>4.3123840000000007</v>
      </c>
      <c r="AG99" s="25">
        <f t="shared" si="34"/>
        <v>0</v>
      </c>
      <c r="AH99" s="25">
        <v>0</v>
      </c>
      <c r="AI99" s="25">
        <v>0</v>
      </c>
      <c r="AJ99" s="25">
        <f t="shared" si="35"/>
        <v>-4.9788417207042936</v>
      </c>
      <c r="AK99" s="28" t="str">
        <f>'GT Data'!N101</f>
        <v>TKNODE_195</v>
      </c>
      <c r="AL99" s="25">
        <f t="shared" si="36"/>
        <v>0</v>
      </c>
      <c r="AM99" s="25">
        <f t="shared" si="37"/>
        <v>0</v>
      </c>
      <c r="AN99" s="25">
        <f t="shared" si="38"/>
        <v>0</v>
      </c>
      <c r="AO99" s="25">
        <v>0</v>
      </c>
      <c r="AP99" s="25">
        <v>0</v>
      </c>
      <c r="AQ99" s="25">
        <v>0</v>
      </c>
    </row>
    <row r="100" spans="1:43" x14ac:dyDescent="0.3">
      <c r="A100" t="str">
        <f>'Calculated Tab Properties'!A100</f>
        <v>TAB_2_98</v>
      </c>
      <c r="B100">
        <f>'Calculated Tab Properties'!B100</f>
        <v>6.6182999999999996</v>
      </c>
      <c r="C100">
        <f>'Calculated Tab Properties'!C100</f>
        <v>5.2137516083861426</v>
      </c>
      <c r="D100">
        <f>'Calculated Tab Properties'!D100</f>
        <v>298.72596259007076</v>
      </c>
      <c r="E100">
        <f>'Calculated Tab Properties'!E100</f>
        <v>4.7166229032635805</v>
      </c>
      <c r="F100">
        <f>'Calculated Tab Properties'!F100</f>
        <v>1.6166229623716</v>
      </c>
      <c r="G100">
        <f>'Calculated Tab Properties'!G100</f>
        <v>3.0999999408919807</v>
      </c>
      <c r="H100">
        <f>'Calculated Tab Properties'!H100</f>
        <v>2.2322346190300539</v>
      </c>
      <c r="I100">
        <f>'Calculated Tab Properties'!I100</f>
        <v>0.15000005643575579</v>
      </c>
      <c r="J100" s="20">
        <f>'Calculated Tab Properties'!J100</f>
        <v>1.1105951505003897</v>
      </c>
      <c r="K100">
        <v>0</v>
      </c>
      <c r="L100">
        <v>0</v>
      </c>
      <c r="M100">
        <v>0</v>
      </c>
      <c r="N100">
        <v>0</v>
      </c>
      <c r="O100" s="27">
        <v>0</v>
      </c>
      <c r="P100" s="27">
        <v>0</v>
      </c>
      <c r="Q100">
        <v>0</v>
      </c>
      <c r="R100">
        <f>'Calculated Tab Properties'!R100</f>
        <v>1</v>
      </c>
      <c r="T100" s="1">
        <f>VLOOKUP('GEOMETRIC INPUTS'!D100,'Pressure Calculations'!$A$22:$B$61,2,TRUE)</f>
        <v>1.0780959999999999</v>
      </c>
      <c r="U100" s="1">
        <f>VLOOKUP('GEOMETRIC INPUTS'!D100,'Pressure Calculations'!$C$22:$D$61,2,TRUE)</f>
        <v>-1.245576</v>
      </c>
      <c r="V100">
        <f>T100*'GEOMETRIC INPUTS'!S100</f>
        <v>4.3123839999999998</v>
      </c>
      <c r="W100">
        <v>99</v>
      </c>
      <c r="X100">
        <f t="shared" si="26"/>
        <v>2.0726219297612789</v>
      </c>
      <c r="Y100">
        <f t="shared" si="27"/>
        <v>-3.7816522975716089</v>
      </c>
      <c r="Z100" s="27">
        <f t="shared" si="28"/>
        <v>0</v>
      </c>
      <c r="AA100" s="27">
        <f t="shared" si="29"/>
        <v>0</v>
      </c>
      <c r="AB100" s="27">
        <f t="shared" si="30"/>
        <v>0</v>
      </c>
      <c r="AC100">
        <f t="shared" si="31"/>
        <v>2.0726219297612789</v>
      </c>
      <c r="AD100" s="28" t="str">
        <f>'GT Data'!D102</f>
        <v>TKNODE_196</v>
      </c>
      <c r="AE100" s="25">
        <f t="shared" si="32"/>
        <v>0</v>
      </c>
      <c r="AF100" s="25">
        <f t="shared" si="33"/>
        <v>4.3123839999999998</v>
      </c>
      <c r="AG100" s="25">
        <f t="shared" si="34"/>
        <v>0</v>
      </c>
      <c r="AH100" s="25">
        <v>0</v>
      </c>
      <c r="AI100" s="25">
        <v>0</v>
      </c>
      <c r="AJ100" s="25">
        <f t="shared" si="35"/>
        <v>-6.6807539980157289</v>
      </c>
      <c r="AK100" s="28" t="str">
        <f>'GT Data'!N102</f>
        <v>TKNODE_197</v>
      </c>
      <c r="AL100" s="25">
        <f t="shared" si="36"/>
        <v>0</v>
      </c>
      <c r="AM100" s="25">
        <f t="shared" si="37"/>
        <v>0</v>
      </c>
      <c r="AN100" s="25">
        <f t="shared" si="38"/>
        <v>0</v>
      </c>
      <c r="AO100" s="25">
        <v>0</v>
      </c>
      <c r="AP100" s="25">
        <v>0</v>
      </c>
      <c r="AQ100" s="25">
        <v>0</v>
      </c>
    </row>
    <row r="101" spans="1:43" x14ac:dyDescent="0.3">
      <c r="A101" t="str">
        <f>'Calculated Tab Properties'!A101</f>
        <v>TAB_2_99</v>
      </c>
      <c r="B101">
        <f>'Calculated Tab Properties'!B101</f>
        <v>6.9073000000000002</v>
      </c>
      <c r="C101">
        <f>'Calculated Tab Properties'!C101</f>
        <v>5.5276196345435373</v>
      </c>
      <c r="D101">
        <f>'Calculated Tab Properties'!D101</f>
        <v>316.70927581299122</v>
      </c>
      <c r="E101">
        <f>'Calculated Tab Properties'!E101</f>
        <v>4.9958970260371061</v>
      </c>
      <c r="F101">
        <f>'Calculated Tab Properties'!F101</f>
        <v>2.495897062037097</v>
      </c>
      <c r="G101">
        <f>'Calculated Tab Properties'!G101</f>
        <v>2.4999999640000095</v>
      </c>
      <c r="H101">
        <f>'Calculated Tab Properties'!H101</f>
        <v>3.0827306987176168</v>
      </c>
      <c r="I101">
        <f>'Calculated Tab Properties'!I101</f>
        <v>0.15000003912922802</v>
      </c>
      <c r="J101" s="20">
        <f>'Calculated Tab Properties'!J101</f>
        <v>0.70597415706196387</v>
      </c>
      <c r="K101">
        <v>0</v>
      </c>
      <c r="L101">
        <v>0</v>
      </c>
      <c r="M101">
        <v>0</v>
      </c>
      <c r="N101">
        <v>0</v>
      </c>
      <c r="O101" s="27">
        <v>0</v>
      </c>
      <c r="P101" s="27">
        <v>0</v>
      </c>
      <c r="Q101">
        <v>0</v>
      </c>
      <c r="R101">
        <f>'Calculated Tab Properties'!R101</f>
        <v>1</v>
      </c>
      <c r="T101" s="1">
        <f>VLOOKUP('GEOMETRIC INPUTS'!D101,'Pressure Calculations'!$A$22:$B$61,2,TRUE)</f>
        <v>1.0780959999999999</v>
      </c>
      <c r="U101" s="1">
        <f>VLOOKUP('GEOMETRIC INPUTS'!D101,'Pressure Calculations'!$C$22:$D$61,2,TRUE)</f>
        <v>-1.245576</v>
      </c>
      <c r="V101">
        <f>T101*'GEOMETRIC INPUTS'!S101</f>
        <v>4.3123839999999998</v>
      </c>
      <c r="W101">
        <v>100</v>
      </c>
      <c r="X101">
        <f t="shared" si="26"/>
        <v>3.1389143565436499</v>
      </c>
      <c r="Y101">
        <f t="shared" si="27"/>
        <v>-2.9570039610626431</v>
      </c>
      <c r="Z101" s="27">
        <f t="shared" si="28"/>
        <v>0</v>
      </c>
      <c r="AA101" s="27">
        <f t="shared" si="29"/>
        <v>0</v>
      </c>
      <c r="AB101" s="27">
        <f t="shared" si="30"/>
        <v>0</v>
      </c>
      <c r="AC101">
        <f t="shared" si="31"/>
        <v>3.1389143565436499</v>
      </c>
      <c r="AD101" s="28" t="str">
        <f>'GT Data'!D103</f>
        <v>TKNODE_198</v>
      </c>
      <c r="AE101" s="25">
        <f t="shared" si="32"/>
        <v>0</v>
      </c>
      <c r="AF101" s="25">
        <f t="shared" si="33"/>
        <v>4.3123839999999998</v>
      </c>
      <c r="AG101" s="25">
        <f t="shared" si="34"/>
        <v>0</v>
      </c>
      <c r="AH101" s="25">
        <v>0</v>
      </c>
      <c r="AI101" s="25">
        <v>0</v>
      </c>
      <c r="AJ101" s="25">
        <f t="shared" si="35"/>
        <v>-7.8239282087129887</v>
      </c>
      <c r="AK101" s="28" t="str">
        <f>'GT Data'!N103</f>
        <v>TKNODE_199</v>
      </c>
      <c r="AL101" s="25">
        <f t="shared" si="36"/>
        <v>0</v>
      </c>
      <c r="AM101" s="25">
        <f t="shared" si="37"/>
        <v>0</v>
      </c>
      <c r="AN101" s="25">
        <f t="shared" si="38"/>
        <v>0</v>
      </c>
      <c r="AO101" s="25">
        <v>0</v>
      </c>
      <c r="AP101" s="25">
        <v>0</v>
      </c>
      <c r="AQ101" s="25">
        <v>0</v>
      </c>
    </row>
    <row r="102" spans="1:43" x14ac:dyDescent="0.3">
      <c r="A102" t="str">
        <f>'Calculated Tab Properties'!A102</f>
        <v>TAB_2_100</v>
      </c>
      <c r="B102">
        <f>'Calculated Tab Properties'!B102</f>
        <v>2.5</v>
      </c>
      <c r="C102">
        <f>'Calculated Tab Properties'!C102</f>
        <v>5.6362921578980627</v>
      </c>
      <c r="D102">
        <f>'Calculated Tab Properties'!D102</f>
        <v>322.93575275024239</v>
      </c>
      <c r="E102">
        <f>'Calculated Tab Properties'!E102</f>
        <v>4.8762836930836668</v>
      </c>
      <c r="F102">
        <f>'Calculated Tab Properties'!F102</f>
        <v>3.1762836930376115</v>
      </c>
      <c r="G102">
        <f>'Calculated Tab Properties'!G102</f>
        <v>1.7000000000460549</v>
      </c>
      <c r="H102">
        <f>'Calculated Tab Properties'!H102</f>
        <v>3.6274499603894195</v>
      </c>
      <c r="I102">
        <f>'Calculated Tab Properties'!I102</f>
        <v>0.14999996292749485</v>
      </c>
      <c r="J102" s="20">
        <f>'Calculated Tab Properties'!J102</f>
        <v>-0.58398335320285844</v>
      </c>
      <c r="K102">
        <v>0</v>
      </c>
      <c r="L102">
        <v>0</v>
      </c>
      <c r="M102">
        <v>0</v>
      </c>
      <c r="N102">
        <v>0</v>
      </c>
      <c r="O102" s="27">
        <v>0</v>
      </c>
      <c r="P102" s="27">
        <v>0</v>
      </c>
      <c r="Q102">
        <v>0</v>
      </c>
      <c r="R102">
        <f>'Calculated Tab Properties'!R102</f>
        <v>1</v>
      </c>
      <c r="T102" s="1">
        <f>VLOOKUP('GEOMETRIC INPUTS'!D102,'Pressure Calculations'!$A$22:$B$61,2,TRUE)</f>
        <v>1.0780959999999999</v>
      </c>
      <c r="U102" s="1">
        <f>VLOOKUP('GEOMETRIC INPUTS'!D102,'Pressure Calculations'!$C$22:$D$61,2,TRUE)</f>
        <v>-1.245576</v>
      </c>
      <c r="V102">
        <f>T102*'GEOMETRIC INPUTS'!S102</f>
        <v>4.3123839999999998</v>
      </c>
      <c r="W102">
        <v>101</v>
      </c>
      <c r="X102">
        <f t="shared" si="26"/>
        <v>3.4411107009620174</v>
      </c>
      <c r="Y102">
        <f t="shared" si="27"/>
        <v>-2.5991177170687543</v>
      </c>
      <c r="Z102" s="27">
        <f t="shared" si="28"/>
        <v>0</v>
      </c>
      <c r="AA102" s="27">
        <f t="shared" si="29"/>
        <v>0</v>
      </c>
      <c r="AB102" s="27">
        <f t="shared" si="30"/>
        <v>0</v>
      </c>
      <c r="AC102">
        <f t="shared" si="31"/>
        <v>3.4411107009620174</v>
      </c>
      <c r="AD102" s="28" t="str">
        <f>'GT Data'!D104</f>
        <v>TKNODE_200</v>
      </c>
      <c r="AE102" s="25">
        <f t="shared" si="32"/>
        <v>0</v>
      </c>
      <c r="AF102" s="25">
        <f t="shared" si="33"/>
        <v>4.3123839999999998</v>
      </c>
      <c r="AG102" s="25">
        <f t="shared" si="34"/>
        <v>0</v>
      </c>
      <c r="AH102" s="25">
        <v>0</v>
      </c>
      <c r="AI102" s="25">
        <v>0</v>
      </c>
      <c r="AJ102" s="25">
        <f t="shared" si="35"/>
        <v>-8.645402782215136</v>
      </c>
      <c r="AK102" s="28" t="str">
        <f>'GT Data'!N104</f>
        <v>TKNODE_201</v>
      </c>
      <c r="AL102" s="25">
        <f t="shared" si="36"/>
        <v>0</v>
      </c>
      <c r="AM102" s="25">
        <f t="shared" si="37"/>
        <v>0</v>
      </c>
      <c r="AN102" s="25">
        <f t="shared" si="38"/>
        <v>0</v>
      </c>
      <c r="AO102" s="25">
        <v>0</v>
      </c>
      <c r="AP102" s="25">
        <v>0</v>
      </c>
      <c r="AQ102" s="25">
        <v>0</v>
      </c>
    </row>
    <row r="103" spans="1:43" x14ac:dyDescent="0.3">
      <c r="A103" t="str">
        <f>'Calculated Tab Properties'!A103</f>
        <v>TAB_3_101</v>
      </c>
      <c r="B103">
        <f>'Calculated Tab Properties'!B103</f>
        <v>1.0992999999999999</v>
      </c>
      <c r="C103">
        <f>'Calculated Tab Properties'!C103</f>
        <v>0.17593717745273274</v>
      </c>
      <c r="D103">
        <f>'Calculated Tab Properties'!D103</f>
        <v>10.080457727485813</v>
      </c>
      <c r="E103">
        <f>'Calculated Tab Properties'!E103</f>
        <v>6.2241229831889271</v>
      </c>
      <c r="F103">
        <f>'Calculated Tab Properties'!F103</f>
        <v>3.9241230403882121</v>
      </c>
      <c r="G103">
        <f>'Calculated Tab Properties'!G103</f>
        <v>2.299999942800715</v>
      </c>
      <c r="H103">
        <f>'Calculated Tab Properties'!H103</f>
        <v>4.2713004347867516</v>
      </c>
      <c r="I103">
        <f>'Calculated Tab Properties'!I103</f>
        <v>0.1500000693744509</v>
      </c>
      <c r="J103" s="20">
        <f>'Calculated Tab Properties'!J103</f>
        <v>0.48729954096320455</v>
      </c>
      <c r="K103">
        <v>0</v>
      </c>
      <c r="L103">
        <v>0</v>
      </c>
      <c r="M103">
        <v>0</v>
      </c>
      <c r="N103">
        <v>0</v>
      </c>
      <c r="O103" s="27">
        <v>0</v>
      </c>
      <c r="P103" s="27">
        <v>0</v>
      </c>
      <c r="Q103">
        <v>0</v>
      </c>
      <c r="R103">
        <f>'Calculated Tab Properties'!R103</f>
        <v>1</v>
      </c>
      <c r="T103" s="1">
        <f>VLOOKUP('GEOMETRIC INPUTS'!D103,'Pressure Calculations'!$A$22:$B$61,2,TRUE)</f>
        <v>1.1552639999999998</v>
      </c>
      <c r="U103" s="1">
        <f>VLOOKUP('GEOMETRIC INPUTS'!D103,'Pressure Calculations'!$C$22:$D$61,2,TRUE)</f>
        <v>-1.3355959999999998</v>
      </c>
      <c r="V103">
        <f>T103*'GEOMETRIC INPUTS'!S103</f>
        <v>4.6210559999999994</v>
      </c>
      <c r="W103">
        <v>102</v>
      </c>
      <c r="X103">
        <f t="shared" si="26"/>
        <v>4.5497204640027959</v>
      </c>
      <c r="Y103">
        <f t="shared" si="27"/>
        <v>0.8088277038839462</v>
      </c>
      <c r="Z103" s="27">
        <f t="shared" si="28"/>
        <v>0</v>
      </c>
      <c r="AA103" s="27">
        <f t="shared" si="29"/>
        <v>0</v>
      </c>
      <c r="AB103" s="27">
        <f t="shared" si="30"/>
        <v>0</v>
      </c>
      <c r="AC103">
        <f t="shared" si="31"/>
        <v>4.5497204640027959</v>
      </c>
      <c r="AD103" s="28" t="str">
        <f>'GT Data'!D105</f>
        <v>TKNODE_202</v>
      </c>
      <c r="AE103" s="25">
        <f t="shared" si="32"/>
        <v>0</v>
      </c>
      <c r="AF103" s="25">
        <f t="shared" si="33"/>
        <v>4.6210559999999994</v>
      </c>
      <c r="AG103" s="25">
        <f t="shared" si="34"/>
        <v>0</v>
      </c>
      <c r="AH103" s="25">
        <v>0</v>
      </c>
      <c r="AI103" s="25">
        <v>0</v>
      </c>
      <c r="AJ103" s="25">
        <f t="shared" si="35"/>
        <v>3.2952636402098574</v>
      </c>
      <c r="AK103" s="28" t="str">
        <f>'GT Data'!N105</f>
        <v>TKNODE_203</v>
      </c>
      <c r="AL103" s="25">
        <f t="shared" si="36"/>
        <v>0</v>
      </c>
      <c r="AM103" s="25">
        <f t="shared" si="37"/>
        <v>0</v>
      </c>
      <c r="AN103" s="25">
        <f t="shared" si="38"/>
        <v>0</v>
      </c>
      <c r="AO103" s="25">
        <v>0</v>
      </c>
      <c r="AP103" s="25">
        <v>0</v>
      </c>
      <c r="AQ103" s="25">
        <v>0</v>
      </c>
    </row>
    <row r="104" spans="1:43" x14ac:dyDescent="0.3">
      <c r="A104" t="str">
        <f>'Calculated Tab Properties'!A104</f>
        <v>TAB_3_102</v>
      </c>
      <c r="B104">
        <f>'Calculated Tab Properties'!B104</f>
        <v>2.2951000000000001</v>
      </c>
      <c r="C104">
        <f>'Calculated Tab Properties'!C104</f>
        <v>3.3789515110563535</v>
      </c>
      <c r="D104">
        <f>'Calculated Tab Properties'!D104</f>
        <v>193.59966076288117</v>
      </c>
      <c r="E104">
        <f>'Calculated Tab Properties'!E104</f>
        <v>6.1800378744543236</v>
      </c>
      <c r="F104">
        <f>'Calculated Tab Properties'!F104</f>
        <v>3.2800379216467435</v>
      </c>
      <c r="G104">
        <f>'Calculated Tab Properties'!G104</f>
        <v>2.8999999528075802</v>
      </c>
      <c r="H104">
        <f>'Calculated Tab Properties'!H104</f>
        <v>3.7144496734041028</v>
      </c>
      <c r="I104">
        <f>'Calculated Tab Properties'!I104</f>
        <v>0.15000005080535808</v>
      </c>
      <c r="J104" s="20">
        <f>'Calculated Tab Properties'!J104</f>
        <v>0.56858209406300642</v>
      </c>
      <c r="K104">
        <v>0</v>
      </c>
      <c r="L104">
        <v>0</v>
      </c>
      <c r="M104">
        <v>0</v>
      </c>
      <c r="N104">
        <v>0</v>
      </c>
      <c r="O104" s="27">
        <v>0</v>
      </c>
      <c r="P104" s="27">
        <v>0</v>
      </c>
      <c r="Q104">
        <v>0</v>
      </c>
      <c r="R104">
        <f>'Calculated Tab Properties'!R104</f>
        <v>1</v>
      </c>
      <c r="T104" s="1">
        <f>VLOOKUP('GEOMETRIC INPUTS'!D104,'Pressure Calculations'!$A$22:$B$61,2,TRUE)</f>
        <v>1.1552639999999998</v>
      </c>
      <c r="U104" s="1">
        <f>VLOOKUP('GEOMETRIC INPUTS'!D104,'Pressure Calculations'!$C$22:$D$61,2,TRUE)</f>
        <v>-1.3355959999999998</v>
      </c>
      <c r="V104">
        <f>T104*'GEOMETRIC INPUTS'!S104</f>
        <v>4.6210559999999994</v>
      </c>
      <c r="W104">
        <v>103</v>
      </c>
      <c r="X104">
        <f t="shared" si="26"/>
        <v>-4.4914926469859697</v>
      </c>
      <c r="Y104">
        <f t="shared" si="27"/>
        <v>-1.0865782793738148</v>
      </c>
      <c r="Z104" s="27">
        <f t="shared" si="28"/>
        <v>0</v>
      </c>
      <c r="AA104" s="27">
        <f t="shared" si="29"/>
        <v>0</v>
      </c>
      <c r="AB104" s="27">
        <f t="shared" si="30"/>
        <v>0</v>
      </c>
      <c r="AC104">
        <f t="shared" si="31"/>
        <v>-4.4914926469859697</v>
      </c>
      <c r="AD104" s="28" t="str">
        <f>'GT Data'!D106</f>
        <v>TKNODE_204</v>
      </c>
      <c r="AE104" s="25">
        <f t="shared" si="32"/>
        <v>0</v>
      </c>
      <c r="AF104" s="25">
        <f t="shared" si="33"/>
        <v>4.6210559999999994</v>
      </c>
      <c r="AG104" s="25">
        <f t="shared" si="34"/>
        <v>0</v>
      </c>
      <c r="AH104" s="25">
        <v>0</v>
      </c>
      <c r="AI104" s="25">
        <v>0</v>
      </c>
      <c r="AJ104" s="25">
        <f t="shared" si="35"/>
        <v>-3.727004758293853</v>
      </c>
      <c r="AK104" s="28" t="str">
        <f>'GT Data'!N106</f>
        <v>TKNODE_205</v>
      </c>
      <c r="AL104" s="25">
        <f t="shared" si="36"/>
        <v>0</v>
      </c>
      <c r="AM104" s="25">
        <f t="shared" si="37"/>
        <v>0</v>
      </c>
      <c r="AN104" s="25">
        <f t="shared" si="38"/>
        <v>0</v>
      </c>
      <c r="AO104" s="25">
        <v>0</v>
      </c>
      <c r="AP104" s="25">
        <v>0</v>
      </c>
      <c r="AQ104" s="25">
        <v>0</v>
      </c>
    </row>
    <row r="105" spans="1:43" x14ac:dyDescent="0.3">
      <c r="A105" t="str">
        <f>'Calculated Tab Properties'!A105</f>
        <v>TAB_3_103</v>
      </c>
      <c r="B105">
        <f>'Calculated Tab Properties'!B105</f>
        <v>2.3408000000000002</v>
      </c>
      <c r="C105">
        <f>'Calculated Tab Properties'!C105</f>
        <v>3.7578058846235098</v>
      </c>
      <c r="D105">
        <f>'Calculated Tab Properties'!D105</f>
        <v>215.30641741835188</v>
      </c>
      <c r="E105">
        <f>'Calculated Tab Properties'!E105</f>
        <v>5.0963127115285269</v>
      </c>
      <c r="F105">
        <f>'Calculated Tab Properties'!F105</f>
        <v>2.3963126448500089</v>
      </c>
      <c r="G105">
        <f>'Calculated Tab Properties'!G105</f>
        <v>2.700000066678518</v>
      </c>
      <c r="H105">
        <f>'Calculated Tab Properties'!H105</f>
        <v>3.0076432810481366</v>
      </c>
      <c r="I105">
        <f>'Calculated Tab Properties'!I105</f>
        <v>0.14999994439365541</v>
      </c>
      <c r="J105" s="20">
        <f>'Calculated Tab Properties'!J105</f>
        <v>0.72745696503930168</v>
      </c>
      <c r="K105">
        <v>0</v>
      </c>
      <c r="L105">
        <v>0</v>
      </c>
      <c r="M105">
        <v>0</v>
      </c>
      <c r="N105">
        <v>0</v>
      </c>
      <c r="O105" s="27">
        <v>0</v>
      </c>
      <c r="P105" s="27">
        <v>0</v>
      </c>
      <c r="Q105">
        <v>0</v>
      </c>
      <c r="R105">
        <f>'Calculated Tab Properties'!R105</f>
        <v>1</v>
      </c>
      <c r="T105" s="1">
        <f>VLOOKUP('GEOMETRIC INPUTS'!D105,'Pressure Calculations'!$A$22:$B$61,2,TRUE)</f>
        <v>1.1552639999999998</v>
      </c>
      <c r="U105" s="1">
        <f>VLOOKUP('GEOMETRIC INPUTS'!D105,'Pressure Calculations'!$C$22:$D$61,2,TRUE)</f>
        <v>-1.3355959999999998</v>
      </c>
      <c r="V105">
        <f>T105*'GEOMETRIC INPUTS'!S105</f>
        <v>4.6210559999999994</v>
      </c>
      <c r="W105">
        <v>104</v>
      </c>
      <c r="X105">
        <f t="shared" si="26"/>
        <v>-3.7711183952516403</v>
      </c>
      <c r="Y105">
        <f t="shared" si="27"/>
        <v>-2.670734843471116</v>
      </c>
      <c r="Z105" s="27">
        <f t="shared" si="28"/>
        <v>0</v>
      </c>
      <c r="AA105" s="27">
        <f t="shared" si="29"/>
        <v>0</v>
      </c>
      <c r="AB105" s="27">
        <f t="shared" si="30"/>
        <v>0</v>
      </c>
      <c r="AC105">
        <f t="shared" si="31"/>
        <v>-3.7711183952516403</v>
      </c>
      <c r="AD105" s="28" t="str">
        <f>'GT Data'!D107</f>
        <v>TKNODE_206</v>
      </c>
      <c r="AE105" s="25">
        <f t="shared" si="32"/>
        <v>0</v>
      </c>
      <c r="AF105" s="25">
        <f t="shared" si="33"/>
        <v>4.6210559999999994</v>
      </c>
      <c r="AG105" s="25">
        <f t="shared" si="34"/>
        <v>0</v>
      </c>
      <c r="AH105" s="25">
        <v>0</v>
      </c>
      <c r="AI105" s="25">
        <v>0</v>
      </c>
      <c r="AJ105" s="25">
        <f t="shared" si="35"/>
        <v>-6.8005257544622104</v>
      </c>
      <c r="AK105" s="28" t="str">
        <f>'GT Data'!N107</f>
        <v>TKNODE_207</v>
      </c>
      <c r="AL105" s="25">
        <f t="shared" si="36"/>
        <v>0</v>
      </c>
      <c r="AM105" s="25">
        <f t="shared" si="37"/>
        <v>0</v>
      </c>
      <c r="AN105" s="25">
        <f t="shared" si="38"/>
        <v>0</v>
      </c>
      <c r="AO105" s="25">
        <v>0</v>
      </c>
      <c r="AP105" s="25">
        <v>0</v>
      </c>
      <c r="AQ105" s="25">
        <v>0</v>
      </c>
    </row>
    <row r="106" spans="1:43" x14ac:dyDescent="0.3">
      <c r="A106" t="str">
        <f>'Calculated Tab Properties'!A106</f>
        <v>TAB_3_104</v>
      </c>
      <c r="B106">
        <f>'Calculated Tab Properties'!B106</f>
        <v>3.0394000000000001</v>
      </c>
      <c r="C106">
        <f>'Calculated Tab Properties'!C106</f>
        <v>3.9317430246972256</v>
      </c>
      <c r="D106">
        <f>'Calculated Tab Properties'!D106</f>
        <v>225.27228144515163</v>
      </c>
      <c r="E106">
        <f>'Calculated Tab Properties'!E106</f>
        <v>3.9229467124018136</v>
      </c>
      <c r="F106">
        <f>'Calculated Tab Properties'!F106</f>
        <v>1.6229467583741932</v>
      </c>
      <c r="G106">
        <f>'Calculated Tab Properties'!G106</f>
        <v>2.2999999540276201</v>
      </c>
      <c r="H106">
        <f>'Calculated Tab Properties'!H106</f>
        <v>2.4838618560042054</v>
      </c>
      <c r="I106">
        <f>'Calculated Tab Properties'!I106</f>
        <v>0.15000004314616125</v>
      </c>
      <c r="J106" s="20">
        <f>'Calculated Tab Properties'!J106</f>
        <v>0.93600887811696565</v>
      </c>
      <c r="K106">
        <v>0</v>
      </c>
      <c r="L106">
        <v>0</v>
      </c>
      <c r="M106">
        <v>0</v>
      </c>
      <c r="N106">
        <v>0</v>
      </c>
      <c r="O106" s="27">
        <v>0</v>
      </c>
      <c r="P106" s="27">
        <v>0</v>
      </c>
      <c r="Q106">
        <v>0</v>
      </c>
      <c r="R106">
        <f>'Calculated Tab Properties'!R106</f>
        <v>1</v>
      </c>
      <c r="T106" s="1">
        <f>VLOOKUP('GEOMETRIC INPUTS'!D106,'Pressure Calculations'!$A$22:$B$61,2,TRUE)</f>
        <v>1.1552639999999998</v>
      </c>
      <c r="U106" s="1">
        <f>VLOOKUP('GEOMETRIC INPUTS'!D106,'Pressure Calculations'!$C$22:$D$61,2,TRUE)</f>
        <v>-1.3355959999999998</v>
      </c>
      <c r="V106">
        <f>T106*'GEOMETRIC INPUTS'!S106</f>
        <v>4.6210559999999994</v>
      </c>
      <c r="W106">
        <v>105</v>
      </c>
      <c r="X106">
        <f t="shared" si="26"/>
        <v>-3.2520149766681046</v>
      </c>
      <c r="Y106">
        <f t="shared" si="27"/>
        <v>-3.2830712978341401</v>
      </c>
      <c r="Z106" s="27">
        <f t="shared" si="28"/>
        <v>0</v>
      </c>
      <c r="AA106" s="27">
        <f t="shared" si="29"/>
        <v>0</v>
      </c>
      <c r="AB106" s="27">
        <f t="shared" si="30"/>
        <v>0</v>
      </c>
      <c r="AC106">
        <f t="shared" si="31"/>
        <v>-3.2520149766681046</v>
      </c>
      <c r="AD106" s="28" t="str">
        <f>'GT Data'!D108</f>
        <v>TKNODE_208</v>
      </c>
      <c r="AE106" s="25">
        <f t="shared" si="32"/>
        <v>0</v>
      </c>
      <c r="AF106" s="25">
        <f t="shared" si="33"/>
        <v>4.6210559999999994</v>
      </c>
      <c r="AG106" s="25">
        <f t="shared" si="34"/>
        <v>0</v>
      </c>
      <c r="AH106" s="25">
        <v>0</v>
      </c>
      <c r="AI106" s="25">
        <v>0</v>
      </c>
      <c r="AJ106" s="25">
        <f t="shared" si="35"/>
        <v>-5.8207107566583174</v>
      </c>
      <c r="AK106" s="28" t="str">
        <f>'GT Data'!N108</f>
        <v>TKNODE_209</v>
      </c>
      <c r="AL106" s="25">
        <f t="shared" si="36"/>
        <v>0</v>
      </c>
      <c r="AM106" s="25">
        <f t="shared" si="37"/>
        <v>0</v>
      </c>
      <c r="AN106" s="25">
        <f t="shared" si="38"/>
        <v>0</v>
      </c>
      <c r="AO106" s="25">
        <v>0</v>
      </c>
      <c r="AP106" s="25">
        <v>0</v>
      </c>
      <c r="AQ106" s="25">
        <v>0</v>
      </c>
    </row>
    <row r="107" spans="1:43" x14ac:dyDescent="0.3">
      <c r="A107" t="str">
        <f>'Calculated Tab Properties'!A107</f>
        <v>TAB_3_105</v>
      </c>
      <c r="B107">
        <f>'Calculated Tab Properties'!B107</f>
        <v>3.9453999999999998</v>
      </c>
      <c r="C107">
        <f>'Calculated Tab Properties'!C107</f>
        <v>3.5631753229455305</v>
      </c>
      <c r="D107">
        <f>'Calculated Tab Properties'!D107</f>
        <v>204.15490766994301</v>
      </c>
      <c r="E107">
        <f>'Calculated Tab Properties'!E107</f>
        <v>4.9078344771708373</v>
      </c>
      <c r="F107">
        <f>'Calculated Tab Properties'!F107</f>
        <v>2.0078344628408891</v>
      </c>
      <c r="G107">
        <f>'Calculated Tab Properties'!G107</f>
        <v>2.9000000143299483</v>
      </c>
      <c r="H107">
        <f>'Calculated Tab Properties'!H107</f>
        <v>2.7297525289401405</v>
      </c>
      <c r="I107">
        <f>'Calculated Tab Properties'!I107</f>
        <v>0.15000000593816629</v>
      </c>
      <c r="J107" s="20">
        <f>'Calculated Tab Properties'!J107</f>
        <v>0.8222326214872423</v>
      </c>
      <c r="K107">
        <v>0</v>
      </c>
      <c r="L107">
        <v>0</v>
      </c>
      <c r="M107">
        <v>0</v>
      </c>
      <c r="N107">
        <v>0</v>
      </c>
      <c r="O107" s="27">
        <v>0</v>
      </c>
      <c r="P107" s="27">
        <v>0</v>
      </c>
      <c r="Q107">
        <v>0</v>
      </c>
      <c r="R107">
        <f>'Calculated Tab Properties'!R107</f>
        <v>1</v>
      </c>
      <c r="T107" s="1">
        <f>VLOOKUP('GEOMETRIC INPUTS'!D107,'Pressure Calculations'!$A$22:$B$61,2,TRUE)</f>
        <v>1.1552639999999998</v>
      </c>
      <c r="U107" s="1">
        <f>VLOOKUP('GEOMETRIC INPUTS'!D107,'Pressure Calculations'!$C$22:$D$61,2,TRUE)</f>
        <v>-1.3355959999999998</v>
      </c>
      <c r="V107">
        <f>T107*'GEOMETRIC INPUTS'!S107</f>
        <v>4.6210559999999994</v>
      </c>
      <c r="W107">
        <v>106</v>
      </c>
      <c r="X107">
        <f t="shared" si="26"/>
        <v>-4.2164476445328329</v>
      </c>
      <c r="Y107">
        <f t="shared" si="27"/>
        <v>-1.8909594961419771</v>
      </c>
      <c r="Z107" s="27">
        <f t="shared" si="28"/>
        <v>0</v>
      </c>
      <c r="AA107" s="27">
        <f t="shared" si="29"/>
        <v>0</v>
      </c>
      <c r="AB107" s="27">
        <f t="shared" si="30"/>
        <v>0</v>
      </c>
      <c r="AC107">
        <f t="shared" si="31"/>
        <v>-4.2164476445328329</v>
      </c>
      <c r="AD107" s="28" t="str">
        <f>'GT Data'!D109</f>
        <v>TKNODE_210</v>
      </c>
      <c r="AE107" s="25">
        <f t="shared" si="32"/>
        <v>0</v>
      </c>
      <c r="AF107" s="25">
        <f t="shared" si="33"/>
        <v>4.6210559999999994</v>
      </c>
      <c r="AG107" s="25">
        <f t="shared" si="34"/>
        <v>0</v>
      </c>
      <c r="AH107" s="25">
        <v>0</v>
      </c>
      <c r="AI107" s="25">
        <v>0</v>
      </c>
      <c r="AJ107" s="25">
        <f t="shared" si="35"/>
        <v>-4.0803775798402331</v>
      </c>
      <c r="AK107" s="28" t="str">
        <f>'GT Data'!N109</f>
        <v>TKNODE_211</v>
      </c>
      <c r="AL107" s="25">
        <f t="shared" si="36"/>
        <v>0</v>
      </c>
      <c r="AM107" s="25">
        <f t="shared" si="37"/>
        <v>0</v>
      </c>
      <c r="AN107" s="25">
        <f t="shared" si="38"/>
        <v>0</v>
      </c>
      <c r="AO107" s="25">
        <v>0</v>
      </c>
      <c r="AP107" s="25">
        <v>0</v>
      </c>
      <c r="AQ107" s="25">
        <v>0</v>
      </c>
    </row>
    <row r="108" spans="1:43" x14ac:dyDescent="0.3">
      <c r="A108" t="str">
        <f>'Calculated Tab Properties'!A108</f>
        <v>TAB_3_106</v>
      </c>
      <c r="B108">
        <f>'Calculated Tab Properties'!B108</f>
        <v>2.5943000000000001</v>
      </c>
      <c r="C108">
        <f>'Calculated Tab Properties'!C108</f>
        <v>3.8046506301292764</v>
      </c>
      <c r="D108">
        <f>'Calculated Tab Properties'!D108</f>
        <v>217.99042362819677</v>
      </c>
      <c r="E108">
        <f>'Calculated Tab Properties'!E108</f>
        <v>4.9354034544532155</v>
      </c>
      <c r="F108">
        <f>'Calculated Tab Properties'!F108</f>
        <v>1.4354033912957185</v>
      </c>
      <c r="G108">
        <f>'Calculated Tab Properties'!G108</f>
        <v>3.5000000631574966</v>
      </c>
      <c r="H108">
        <f>'Calculated Tab Properties'!H108</f>
        <v>2.3774486905928423</v>
      </c>
      <c r="I108">
        <f>'Calculated Tab Properties'!I108</f>
        <v>0.14999998553083263</v>
      </c>
      <c r="J108" s="20">
        <f>'Calculated Tab Properties'!J108</f>
        <v>0.99956879147950495</v>
      </c>
      <c r="K108">
        <v>0</v>
      </c>
      <c r="L108">
        <v>0</v>
      </c>
      <c r="M108">
        <v>0</v>
      </c>
      <c r="N108">
        <v>0</v>
      </c>
      <c r="O108" s="27">
        <v>0</v>
      </c>
      <c r="P108" s="27">
        <v>0</v>
      </c>
      <c r="Q108">
        <v>0</v>
      </c>
      <c r="R108">
        <f>'Calculated Tab Properties'!R108</f>
        <v>1</v>
      </c>
      <c r="T108" s="1">
        <f>VLOOKUP('GEOMETRIC INPUTS'!D108,'Pressure Calculations'!$A$22:$B$61,2,TRUE)</f>
        <v>1.1552639999999998</v>
      </c>
      <c r="U108" s="1">
        <f>VLOOKUP('GEOMETRIC INPUTS'!D108,'Pressure Calculations'!$C$22:$D$61,2,TRUE)</f>
        <v>-1.3355959999999998</v>
      </c>
      <c r="V108">
        <f>T108*'GEOMETRIC INPUTS'!S108</f>
        <v>4.6210559999999994</v>
      </c>
      <c r="W108">
        <v>107</v>
      </c>
      <c r="X108">
        <f t="shared" si="26"/>
        <v>-3.6419172822587695</v>
      </c>
      <c r="Y108">
        <f t="shared" si="27"/>
        <v>-2.8443974870472819</v>
      </c>
      <c r="Z108" s="27">
        <f t="shared" si="28"/>
        <v>0</v>
      </c>
      <c r="AA108" s="27">
        <f t="shared" si="29"/>
        <v>0</v>
      </c>
      <c r="AB108" s="27">
        <f t="shared" si="30"/>
        <v>0</v>
      </c>
      <c r="AC108">
        <f t="shared" si="31"/>
        <v>-3.6419172822587695</v>
      </c>
      <c r="AD108" s="28" t="str">
        <f>'GT Data'!D110</f>
        <v>TKNODE_212</v>
      </c>
      <c r="AE108" s="25">
        <f t="shared" si="32"/>
        <v>0</v>
      </c>
      <c r="AF108" s="25">
        <f t="shared" si="33"/>
        <v>4.6210559999999994</v>
      </c>
      <c r="AG108" s="25">
        <f t="shared" si="34"/>
        <v>0</v>
      </c>
      <c r="AH108" s="25">
        <v>0</v>
      </c>
      <c r="AI108" s="25">
        <v>0</v>
      </c>
      <c r="AJ108" s="25">
        <f t="shared" si="35"/>
        <v>-4.5095173810017171</v>
      </c>
      <c r="AK108" s="28" t="str">
        <f>'GT Data'!N110</f>
        <v>TKNODE_213</v>
      </c>
      <c r="AL108" s="25">
        <f t="shared" si="36"/>
        <v>0</v>
      </c>
      <c r="AM108" s="25">
        <f t="shared" si="37"/>
        <v>0</v>
      </c>
      <c r="AN108" s="25">
        <f t="shared" si="38"/>
        <v>0</v>
      </c>
      <c r="AO108" s="25">
        <v>0</v>
      </c>
      <c r="AP108" s="25">
        <v>0</v>
      </c>
      <c r="AQ108" s="25">
        <v>0</v>
      </c>
    </row>
    <row r="109" spans="1:43" x14ac:dyDescent="0.3">
      <c r="A109" t="str">
        <f>'Calculated Tab Properties'!A109</f>
        <v>TAB_3_107</v>
      </c>
      <c r="B109">
        <f>'Calculated Tab Properties'!B109</f>
        <v>1.5394000000000001</v>
      </c>
      <c r="C109">
        <f>'Calculated Tab Properties'!C109</f>
        <v>1.852867268550511</v>
      </c>
      <c r="D109">
        <f>'Calculated Tab Properties'!D109</f>
        <v>106.16147448587718</v>
      </c>
      <c r="E109">
        <f>'Calculated Tab Properties'!E109</f>
        <v>4.6501133438031808</v>
      </c>
      <c r="F109">
        <f>'Calculated Tab Properties'!F109</f>
        <v>1.1501133595172692</v>
      </c>
      <c r="G109">
        <f>'Calculated Tab Properties'!G109</f>
        <v>3.4999999842859113</v>
      </c>
      <c r="H109">
        <f>'Calculated Tab Properties'!H109</f>
        <v>2.2363121126137941</v>
      </c>
      <c r="I109">
        <f>'Calculated Tab Properties'!I109</f>
        <v>0.15000003872026144</v>
      </c>
      <c r="J109" s="20">
        <f>'Calculated Tab Properties'!J109</f>
        <v>1.1069304281966406</v>
      </c>
      <c r="K109">
        <v>0</v>
      </c>
      <c r="L109">
        <v>0</v>
      </c>
      <c r="M109">
        <v>0</v>
      </c>
      <c r="N109">
        <v>0</v>
      </c>
      <c r="O109" s="27">
        <v>0</v>
      </c>
      <c r="P109" s="27">
        <v>0</v>
      </c>
      <c r="Q109">
        <v>0</v>
      </c>
      <c r="R109">
        <f>'Calculated Tab Properties'!R109</f>
        <v>1</v>
      </c>
      <c r="T109" s="1">
        <f>VLOOKUP('GEOMETRIC INPUTS'!D109,'Pressure Calculations'!$A$22:$B$61,2,TRUE)</f>
        <v>1.1552639999999998</v>
      </c>
      <c r="U109" s="1">
        <f>VLOOKUP('GEOMETRIC INPUTS'!D109,'Pressure Calculations'!$C$22:$D$61,2,TRUE)</f>
        <v>-1.3355959999999998</v>
      </c>
      <c r="V109">
        <f>T109*'GEOMETRIC INPUTS'!S109</f>
        <v>4.6210559999999994</v>
      </c>
      <c r="W109">
        <v>108</v>
      </c>
      <c r="X109">
        <f t="shared" si="26"/>
        <v>-1.2862494236328783</v>
      </c>
      <c r="Y109">
        <f t="shared" si="27"/>
        <v>4.4384367715829951</v>
      </c>
      <c r="Z109" s="27">
        <f t="shared" si="28"/>
        <v>0</v>
      </c>
      <c r="AA109" s="27">
        <f t="shared" si="29"/>
        <v>0</v>
      </c>
      <c r="AB109" s="27">
        <f t="shared" si="30"/>
        <v>0</v>
      </c>
      <c r="AC109">
        <f t="shared" si="31"/>
        <v>-1.2862494236328783</v>
      </c>
      <c r="AD109" s="28" t="str">
        <f>'GT Data'!D111</f>
        <v>TKNODE_214</v>
      </c>
      <c r="AE109" s="25">
        <f t="shared" si="32"/>
        <v>0</v>
      </c>
      <c r="AF109" s="25">
        <f t="shared" si="33"/>
        <v>4.6210559999999994</v>
      </c>
      <c r="AG109" s="25">
        <f t="shared" si="34"/>
        <v>0</v>
      </c>
      <c r="AH109" s="25">
        <v>0</v>
      </c>
      <c r="AI109" s="25">
        <v>0</v>
      </c>
      <c r="AJ109" s="25">
        <f t="shared" si="35"/>
        <v>5.7704711139651819</v>
      </c>
      <c r="AK109" s="28" t="str">
        <f>'GT Data'!N111</f>
        <v>TKNODE_215</v>
      </c>
      <c r="AL109" s="25">
        <f t="shared" si="36"/>
        <v>0</v>
      </c>
      <c r="AM109" s="25">
        <f t="shared" si="37"/>
        <v>0</v>
      </c>
      <c r="AN109" s="25">
        <f t="shared" si="38"/>
        <v>0</v>
      </c>
      <c r="AO109" s="25">
        <v>0</v>
      </c>
      <c r="AP109" s="25">
        <v>0</v>
      </c>
      <c r="AQ109" s="25">
        <v>0</v>
      </c>
    </row>
    <row r="110" spans="1:43" x14ac:dyDescent="0.3">
      <c r="A110" t="str">
        <f>'Calculated Tab Properties'!A110</f>
        <v>TAB_3_108</v>
      </c>
      <c r="B110">
        <f>'Calculated Tab Properties'!B110</f>
        <v>2.4477000000000002</v>
      </c>
      <c r="C110">
        <f>'Calculated Tab Properties'!C110</f>
        <v>1.5633560825418267</v>
      </c>
      <c r="D110">
        <f>'Calculated Tab Properties'!D110</f>
        <v>89.573705405752619</v>
      </c>
      <c r="E110">
        <f>'Calculated Tab Properties'!E110</f>
        <v>4.4356076709207395</v>
      </c>
      <c r="F110">
        <f>'Calculated Tab Properties'!F110</f>
        <v>1.5356077033689561</v>
      </c>
      <c r="G110">
        <f>'Calculated Tab Properties'!G110</f>
        <v>2.8999999675517829</v>
      </c>
      <c r="H110">
        <f>'Calculated Tab Properties'!H110</f>
        <v>2.4333443755875286</v>
      </c>
      <c r="I110">
        <f>'Calculated Tab Properties'!I110</f>
        <v>0.1500000523200575</v>
      </c>
      <c r="J110" s="20">
        <f>'Calculated Tab Properties'!J110</f>
        <v>0.964763240374922</v>
      </c>
      <c r="K110">
        <v>0</v>
      </c>
      <c r="L110">
        <v>0</v>
      </c>
      <c r="M110">
        <v>0</v>
      </c>
      <c r="N110">
        <v>0</v>
      </c>
      <c r="O110" s="27">
        <v>0</v>
      </c>
      <c r="P110" s="27">
        <v>0</v>
      </c>
      <c r="Q110">
        <v>0</v>
      </c>
      <c r="R110">
        <f>'Calculated Tab Properties'!R110</f>
        <v>1</v>
      </c>
      <c r="T110" s="1">
        <f>VLOOKUP('GEOMETRIC INPUTS'!D110,'Pressure Calculations'!$A$22:$B$61,2,TRUE)</f>
        <v>1.1552639999999998</v>
      </c>
      <c r="U110" s="1">
        <f>VLOOKUP('GEOMETRIC INPUTS'!D110,'Pressure Calculations'!$C$22:$D$61,2,TRUE)</f>
        <v>-1.3355959999999998</v>
      </c>
      <c r="V110">
        <f>T110*'GEOMETRIC INPUTS'!S110</f>
        <v>4.6210559999999994</v>
      </c>
      <c r="W110">
        <v>109</v>
      </c>
      <c r="X110">
        <f t="shared" si="26"/>
        <v>3.4381468134566461E-2</v>
      </c>
      <c r="Y110">
        <f t="shared" si="27"/>
        <v>4.6209280961496146</v>
      </c>
      <c r="Z110" s="27">
        <f t="shared" si="28"/>
        <v>0</v>
      </c>
      <c r="AA110" s="27">
        <f t="shared" si="29"/>
        <v>0</v>
      </c>
      <c r="AB110" s="27">
        <f t="shared" si="30"/>
        <v>0</v>
      </c>
      <c r="AC110">
        <f t="shared" si="31"/>
        <v>3.4381468134566461E-2</v>
      </c>
      <c r="AD110" s="28" t="str">
        <f>'GT Data'!D112</f>
        <v>TKNODE_216</v>
      </c>
      <c r="AE110" s="25">
        <f t="shared" si="32"/>
        <v>0</v>
      </c>
      <c r="AF110" s="25">
        <f t="shared" si="33"/>
        <v>4.6210559999999994</v>
      </c>
      <c r="AG110" s="25">
        <f t="shared" si="34"/>
        <v>0</v>
      </c>
      <c r="AH110" s="25">
        <v>0</v>
      </c>
      <c r="AI110" s="25">
        <v>0</v>
      </c>
      <c r="AJ110" s="25">
        <f t="shared" si="35"/>
        <v>7.7890722373510588</v>
      </c>
      <c r="AK110" s="28" t="str">
        <f>'GT Data'!N112</f>
        <v>TKNODE_217</v>
      </c>
      <c r="AL110" s="25">
        <f t="shared" si="36"/>
        <v>0</v>
      </c>
      <c r="AM110" s="25">
        <f t="shared" si="37"/>
        <v>0</v>
      </c>
      <c r="AN110" s="25">
        <f t="shared" si="38"/>
        <v>0</v>
      </c>
      <c r="AO110" s="25">
        <v>0</v>
      </c>
      <c r="AP110" s="25">
        <v>0</v>
      </c>
      <c r="AQ110" s="25">
        <v>0</v>
      </c>
    </row>
    <row r="111" spans="1:43" x14ac:dyDescent="0.3">
      <c r="A111" t="str">
        <f>'Calculated Tab Properties'!A111</f>
        <v>TAB_3_109</v>
      </c>
      <c r="B111">
        <f>'Calculated Tab Properties'!B111</f>
        <v>2.6867999999999999</v>
      </c>
      <c r="C111">
        <f>'Calculated Tab Properties'!C111</f>
        <v>0.91938623339449577</v>
      </c>
      <c r="D111">
        <f>'Calculated Tab Properties'!D111</f>
        <v>52.67695091593427</v>
      </c>
      <c r="E111">
        <f>'Calculated Tab Properties'!E111</f>
        <v>5.7773353511069248</v>
      </c>
      <c r="F111">
        <f>'Calculated Tab Properties'!F111</f>
        <v>3.477335336915647</v>
      </c>
      <c r="G111">
        <f>'Calculated Tab Properties'!G111</f>
        <v>2.3000000141912782</v>
      </c>
      <c r="H111">
        <f>'Calculated Tab Properties'!H111</f>
        <v>3.8824732549126733</v>
      </c>
      <c r="I111">
        <f>'Calculated Tab Properties'!I111</f>
        <v>0.14999999189016625</v>
      </c>
      <c r="J111" s="20">
        <f>'Calculated Tab Properties'!J111</f>
        <v>0.5411657910425095</v>
      </c>
      <c r="K111">
        <v>0</v>
      </c>
      <c r="L111">
        <v>0</v>
      </c>
      <c r="M111">
        <v>0</v>
      </c>
      <c r="N111">
        <v>0</v>
      </c>
      <c r="O111" s="27">
        <v>0</v>
      </c>
      <c r="P111" s="27">
        <v>0</v>
      </c>
      <c r="Q111">
        <v>0</v>
      </c>
      <c r="R111">
        <f>'Calculated Tab Properties'!R111</f>
        <v>1</v>
      </c>
      <c r="T111" s="1">
        <f>VLOOKUP('GEOMETRIC INPUTS'!D111,'Pressure Calculations'!$A$22:$B$61,2,TRUE)</f>
        <v>1.1552639999999998</v>
      </c>
      <c r="U111" s="1">
        <f>VLOOKUP('GEOMETRIC INPUTS'!D111,'Pressure Calculations'!$C$22:$D$61,2,TRUE)</f>
        <v>-1.3355959999999998</v>
      </c>
      <c r="V111">
        <f>T111*'GEOMETRIC INPUTS'!S111</f>
        <v>4.6210559999999994</v>
      </c>
      <c r="W111">
        <v>110</v>
      </c>
      <c r="X111">
        <f t="shared" si="26"/>
        <v>2.8017848673115076</v>
      </c>
      <c r="Y111">
        <f t="shared" si="27"/>
        <v>3.674800690165418</v>
      </c>
      <c r="Z111" s="27">
        <f t="shared" si="28"/>
        <v>0</v>
      </c>
      <c r="AA111" s="27">
        <f t="shared" si="29"/>
        <v>0</v>
      </c>
      <c r="AB111" s="27">
        <f t="shared" si="30"/>
        <v>0</v>
      </c>
      <c r="AC111">
        <f t="shared" si="31"/>
        <v>2.8017848673115076</v>
      </c>
      <c r="AD111" s="28" t="str">
        <f>'GT Data'!D113</f>
        <v>TKNODE_218</v>
      </c>
      <c r="AE111" s="25">
        <f t="shared" si="32"/>
        <v>0</v>
      </c>
      <c r="AF111" s="25">
        <f t="shared" si="33"/>
        <v>4.6210559999999994</v>
      </c>
      <c r="AG111" s="25">
        <f t="shared" si="34"/>
        <v>0</v>
      </c>
      <c r="AH111" s="25">
        <v>0</v>
      </c>
      <c r="AI111" s="25">
        <v>0</v>
      </c>
      <c r="AJ111" s="25">
        <f t="shared" si="35"/>
        <v>13.329734369757006</v>
      </c>
      <c r="AK111" s="28" t="str">
        <f>'GT Data'!N113</f>
        <v>TKNODE_219</v>
      </c>
      <c r="AL111" s="25">
        <f t="shared" si="36"/>
        <v>0</v>
      </c>
      <c r="AM111" s="25">
        <f t="shared" si="37"/>
        <v>0</v>
      </c>
      <c r="AN111" s="25">
        <f t="shared" si="38"/>
        <v>0</v>
      </c>
      <c r="AO111" s="25">
        <v>0</v>
      </c>
      <c r="AP111" s="25">
        <v>0</v>
      </c>
      <c r="AQ111" s="25">
        <v>0</v>
      </c>
    </row>
    <row r="112" spans="1:43" x14ac:dyDescent="0.3">
      <c r="A112" t="str">
        <f>'Calculated Tab Properties'!A112</f>
        <v>TAB_3_110</v>
      </c>
      <c r="B112">
        <f>'Calculated Tab Properties'!B112</f>
        <v>2.0787</v>
      </c>
      <c r="C112">
        <f>'Calculated Tab Properties'!C112</f>
        <v>0.42262756459120343</v>
      </c>
      <c r="D112">
        <f>'Calculated Tab Properties'!D112</f>
        <v>24.21477575696855</v>
      </c>
      <c r="E112">
        <f>'Calculated Tab Properties'!E112</f>
        <v>4.7690237464548852</v>
      </c>
      <c r="F112">
        <f>'Calculated Tab Properties'!F112</f>
        <v>2.6690237345464736</v>
      </c>
      <c r="G112">
        <f>'Calculated Tab Properties'!G112</f>
        <v>2.1000000119084117</v>
      </c>
      <c r="H112">
        <f>'Calculated Tab Properties'!H112</f>
        <v>3.2165917727559163</v>
      </c>
      <c r="I112">
        <f>'Calculated Tab Properties'!I112</f>
        <v>0.14999993408698442</v>
      </c>
      <c r="J112" s="20">
        <f>'Calculated Tab Properties'!J112</f>
        <v>0.67100847399934438</v>
      </c>
      <c r="K112">
        <v>0</v>
      </c>
      <c r="L112">
        <v>0</v>
      </c>
      <c r="M112">
        <v>0</v>
      </c>
      <c r="N112">
        <v>0</v>
      </c>
      <c r="O112" s="27">
        <v>0</v>
      </c>
      <c r="P112" s="27">
        <v>0</v>
      </c>
      <c r="Q112">
        <v>0</v>
      </c>
      <c r="R112">
        <f>'Calculated Tab Properties'!R112</f>
        <v>1</v>
      </c>
      <c r="T112" s="1">
        <f>VLOOKUP('GEOMETRIC INPUTS'!D112,'Pressure Calculations'!$A$22:$B$61,2,TRUE)</f>
        <v>1.1552639999999998</v>
      </c>
      <c r="U112" s="1">
        <f>VLOOKUP('GEOMETRIC INPUTS'!D112,'Pressure Calculations'!$C$22:$D$61,2,TRUE)</f>
        <v>-1.3355959999999998</v>
      </c>
      <c r="V112">
        <f>T112*'GEOMETRIC INPUTS'!S112</f>
        <v>4.6210559999999994</v>
      </c>
      <c r="W112">
        <v>111</v>
      </c>
      <c r="X112">
        <f t="shared" si="26"/>
        <v>4.2144694885530756</v>
      </c>
      <c r="Y112">
        <f t="shared" si="27"/>
        <v>1.8953642091142207</v>
      </c>
      <c r="Z112" s="27">
        <f t="shared" si="28"/>
        <v>0</v>
      </c>
      <c r="AA112" s="27">
        <f t="shared" si="29"/>
        <v>0</v>
      </c>
      <c r="AB112" s="27">
        <f t="shared" si="30"/>
        <v>0</v>
      </c>
      <c r="AC112">
        <f t="shared" si="31"/>
        <v>4.2144694885530756</v>
      </c>
      <c r="AD112" s="28" t="str">
        <f>'GT Data'!D114</f>
        <v>TKNODE_220</v>
      </c>
      <c r="AE112" s="25">
        <f t="shared" si="32"/>
        <v>0</v>
      </c>
      <c r="AF112" s="25">
        <f t="shared" si="33"/>
        <v>4.6210560000000003</v>
      </c>
      <c r="AG112" s="25">
        <f t="shared" si="34"/>
        <v>0</v>
      </c>
      <c r="AH112" s="25">
        <v>0</v>
      </c>
      <c r="AI112" s="25">
        <v>0</v>
      </c>
      <c r="AJ112" s="25">
        <f t="shared" si="35"/>
        <v>5.343076566173723</v>
      </c>
      <c r="AK112" s="28" t="str">
        <f>'GT Data'!N114</f>
        <v>TKNODE_221</v>
      </c>
      <c r="AL112" s="25">
        <f t="shared" si="36"/>
        <v>0</v>
      </c>
      <c r="AM112" s="25">
        <f t="shared" si="37"/>
        <v>0</v>
      </c>
      <c r="AN112" s="25">
        <f t="shared" si="38"/>
        <v>0</v>
      </c>
      <c r="AO112" s="25">
        <v>0</v>
      </c>
      <c r="AP112" s="25">
        <v>0</v>
      </c>
      <c r="AQ112" s="25">
        <v>0</v>
      </c>
    </row>
    <row r="113" spans="1:43" x14ac:dyDescent="0.3">
      <c r="A113" t="str">
        <f>'Calculated Tab Properties'!A113</f>
        <v>TAB_3_111</v>
      </c>
      <c r="B113">
        <f>'Calculated Tab Properties'!B113</f>
        <v>2.2238000000000002</v>
      </c>
      <c r="C113">
        <f>'Calculated Tab Properties'!C113</f>
        <v>4.4882496127297999E-2</v>
      </c>
      <c r="D113">
        <f>'Calculated Tab Properties'!D113</f>
        <v>2.5715776021064372</v>
      </c>
      <c r="E113">
        <f>'Calculated Tab Properties'!E113</f>
        <v>6.2917333911112676</v>
      </c>
      <c r="F113">
        <f>'Calculated Tab Properties'!F113</f>
        <v>3.5917334582096392</v>
      </c>
      <c r="G113">
        <f>'Calculated Tab Properties'!G113</f>
        <v>2.6999999329016298</v>
      </c>
      <c r="H113">
        <f>'Calculated Tab Properties'!H113</f>
        <v>3.9806703378564086</v>
      </c>
      <c r="I113">
        <f>'Calculated Tab Properties'!I113</f>
        <v>0.1500000613101205</v>
      </c>
      <c r="J113" s="20">
        <f>'Calculated Tab Properties'!J113</f>
        <v>0.52640459621219027</v>
      </c>
      <c r="K113">
        <v>0</v>
      </c>
      <c r="L113">
        <v>0</v>
      </c>
      <c r="M113">
        <v>0</v>
      </c>
      <c r="N113">
        <v>0</v>
      </c>
      <c r="O113" s="27">
        <v>0</v>
      </c>
      <c r="P113" s="27">
        <v>0</v>
      </c>
      <c r="Q113">
        <v>0</v>
      </c>
      <c r="R113">
        <f>'Calculated Tab Properties'!R113</f>
        <v>1</v>
      </c>
      <c r="T113" s="1">
        <f>VLOOKUP('GEOMETRIC INPUTS'!D113,'Pressure Calculations'!$A$22:$B$61,2,TRUE)</f>
        <v>1.1552639999999998</v>
      </c>
      <c r="U113" s="1">
        <f>VLOOKUP('GEOMETRIC INPUTS'!D113,'Pressure Calculations'!$C$22:$D$61,2,TRUE)</f>
        <v>-1.3355959999999998</v>
      </c>
      <c r="V113">
        <f>T113*'GEOMETRIC INPUTS'!S113</f>
        <v>4.6210559999999994</v>
      </c>
      <c r="W113">
        <v>112</v>
      </c>
      <c r="X113">
        <f t="shared" si="26"/>
        <v>4.6164023648209183</v>
      </c>
      <c r="Y113">
        <f t="shared" si="27"/>
        <v>0.20733490109439828</v>
      </c>
      <c r="Z113" s="27">
        <f t="shared" si="28"/>
        <v>0</v>
      </c>
      <c r="AA113" s="27">
        <f t="shared" si="29"/>
        <v>0</v>
      </c>
      <c r="AB113" s="27">
        <f t="shared" si="30"/>
        <v>0</v>
      </c>
      <c r="AC113">
        <f t="shared" si="31"/>
        <v>4.6164023648209183</v>
      </c>
      <c r="AD113" s="28" t="str">
        <f>'GT Data'!D115</f>
        <v>TKNODE_222</v>
      </c>
      <c r="AE113" s="25">
        <f t="shared" si="32"/>
        <v>0</v>
      </c>
      <c r="AF113" s="25">
        <f t="shared" si="33"/>
        <v>4.6210559999999994</v>
      </c>
      <c r="AG113" s="25">
        <f t="shared" si="34"/>
        <v>0</v>
      </c>
      <c r="AH113" s="25">
        <v>0</v>
      </c>
      <c r="AI113" s="25">
        <v>0</v>
      </c>
      <c r="AJ113" s="25">
        <f t="shared" si="35"/>
        <v>0.77579194919122418</v>
      </c>
      <c r="AK113" s="28" t="str">
        <f>'GT Data'!N115</f>
        <v>TKNODE_223</v>
      </c>
      <c r="AL113" s="25">
        <f t="shared" si="36"/>
        <v>0</v>
      </c>
      <c r="AM113" s="25">
        <f t="shared" si="37"/>
        <v>0</v>
      </c>
      <c r="AN113" s="25">
        <f t="shared" si="38"/>
        <v>0</v>
      </c>
      <c r="AO113" s="25">
        <v>0</v>
      </c>
      <c r="AP113" s="25">
        <v>0</v>
      </c>
      <c r="AQ113" s="25">
        <v>0</v>
      </c>
    </row>
    <row r="114" spans="1:43" x14ac:dyDescent="0.3">
      <c r="A114" t="str">
        <f>'Calculated Tab Properties'!A114</f>
        <v>TAB_3_112</v>
      </c>
      <c r="B114">
        <f>'Calculated Tab Properties'!B114</f>
        <v>2.8818000000000001</v>
      </c>
      <c r="C114">
        <f>'Calculated Tab Properties'!C114</f>
        <v>3.5861412842501359</v>
      </c>
      <c r="D114">
        <f>'Calculated Tab Properties'!D114</f>
        <v>205.47076032515767</v>
      </c>
      <c r="E114">
        <f>'Calculated Tab Properties'!E114</f>
        <v>4.729208433544601</v>
      </c>
      <c r="F114">
        <f>'Calculated Tab Properties'!F114</f>
        <v>2.2292083931745905</v>
      </c>
      <c r="G114">
        <f>'Calculated Tab Properties'!G114</f>
        <v>2.50000004037001</v>
      </c>
      <c r="H114">
        <f>'Calculated Tab Properties'!H114</f>
        <v>2.8848456278744234</v>
      </c>
      <c r="I114">
        <f>'Calculated Tab Properties'!I114</f>
        <v>0.14999994514912415</v>
      </c>
      <c r="J114" s="20">
        <f>'Calculated Tab Properties'!J114</f>
        <v>0.7660277001935184</v>
      </c>
      <c r="K114">
        <v>0</v>
      </c>
      <c r="L114">
        <v>0</v>
      </c>
      <c r="M114">
        <v>0</v>
      </c>
      <c r="N114">
        <v>0</v>
      </c>
      <c r="O114" s="27">
        <v>0</v>
      </c>
      <c r="P114" s="27">
        <v>0</v>
      </c>
      <c r="Q114">
        <v>0</v>
      </c>
      <c r="R114">
        <f>'Calculated Tab Properties'!R114</f>
        <v>1</v>
      </c>
      <c r="T114" s="1">
        <f>VLOOKUP('GEOMETRIC INPUTS'!D114,'Pressure Calculations'!$A$22:$B$61,2,TRUE)</f>
        <v>1.1552639999999998</v>
      </c>
      <c r="U114" s="1">
        <f>VLOOKUP('GEOMETRIC INPUTS'!D114,'Pressure Calculations'!$C$22:$D$61,2,TRUE)</f>
        <v>-1.3355959999999998</v>
      </c>
      <c r="V114">
        <f>T114*'GEOMETRIC INPUTS'!S114</f>
        <v>4.6210559999999994</v>
      </c>
      <c r="W114">
        <v>113</v>
      </c>
      <c r="X114">
        <f t="shared" si="26"/>
        <v>-4.1719118564090518</v>
      </c>
      <c r="Y114">
        <f t="shared" si="27"/>
        <v>-1.9872870999152521</v>
      </c>
      <c r="Z114" s="27">
        <f t="shared" si="28"/>
        <v>0</v>
      </c>
      <c r="AA114" s="27">
        <f t="shared" si="29"/>
        <v>0</v>
      </c>
      <c r="AB114" s="27">
        <f t="shared" si="30"/>
        <v>0</v>
      </c>
      <c r="AC114">
        <f t="shared" si="31"/>
        <v>-4.1719118564090518</v>
      </c>
      <c r="AD114" s="28" t="str">
        <f>'GT Data'!D116</f>
        <v>TKNODE_224</v>
      </c>
      <c r="AE114" s="25">
        <f t="shared" si="32"/>
        <v>0</v>
      </c>
      <c r="AF114" s="25">
        <f t="shared" si="33"/>
        <v>4.6210559999999994</v>
      </c>
      <c r="AG114" s="25">
        <f t="shared" si="34"/>
        <v>0</v>
      </c>
      <c r="AH114" s="25">
        <v>0</v>
      </c>
      <c r="AI114" s="25">
        <v>0</v>
      </c>
      <c r="AJ114" s="25">
        <f t="shared" si="35"/>
        <v>-4.7281700387615206</v>
      </c>
      <c r="AK114" s="28" t="str">
        <f>'GT Data'!N116</f>
        <v>TKNODE_225</v>
      </c>
      <c r="AL114" s="25">
        <f t="shared" si="36"/>
        <v>0</v>
      </c>
      <c r="AM114" s="25">
        <f t="shared" si="37"/>
        <v>0</v>
      </c>
      <c r="AN114" s="25">
        <f t="shared" si="38"/>
        <v>0</v>
      </c>
      <c r="AO114" s="25">
        <v>0</v>
      </c>
      <c r="AP114" s="25">
        <v>0</v>
      </c>
      <c r="AQ114" s="25">
        <v>0</v>
      </c>
    </row>
    <row r="115" spans="1:43" x14ac:dyDescent="0.3">
      <c r="A115" t="str">
        <f>'Calculated Tab Properties'!A115</f>
        <v>TAB_3_113</v>
      </c>
      <c r="B115">
        <f>'Calculated Tab Properties'!B115</f>
        <v>2.9483000000000001</v>
      </c>
      <c r="C115">
        <f>'Calculated Tab Properties'!C115</f>
        <v>4.2764707960946602</v>
      </c>
      <c r="D115">
        <f>'Calculated Tab Properties'!D115</f>
        <v>245.02372782717529</v>
      </c>
      <c r="E115">
        <f>'Calculated Tab Properties'!E115</f>
        <v>3.3069458562180674</v>
      </c>
      <c r="F115">
        <f>'Calculated Tab Properties'!F115</f>
        <v>1.6069459006207825</v>
      </c>
      <c r="G115">
        <f>'Calculated Tab Properties'!G115</f>
        <v>1.6999999555972851</v>
      </c>
      <c r="H115">
        <f>'Calculated Tab Properties'!H115</f>
        <v>2.474167716186809</v>
      </c>
      <c r="I115">
        <f>'Calculated Tab Properties'!I115</f>
        <v>0.14999997708906485</v>
      </c>
      <c r="J115" s="20">
        <f>'Calculated Tab Properties'!J115</f>
        <v>0.94134840290852828</v>
      </c>
      <c r="K115">
        <v>0</v>
      </c>
      <c r="L115">
        <v>0</v>
      </c>
      <c r="M115">
        <v>0</v>
      </c>
      <c r="N115">
        <v>0</v>
      </c>
      <c r="O115" s="27">
        <v>0</v>
      </c>
      <c r="P115" s="27">
        <v>0</v>
      </c>
      <c r="Q115">
        <v>0</v>
      </c>
      <c r="R115">
        <f>'Calculated Tab Properties'!R115</f>
        <v>1</v>
      </c>
      <c r="T115" s="1">
        <f>VLOOKUP('GEOMETRIC INPUTS'!D115,'Pressure Calculations'!$A$22:$B$61,2,TRUE)</f>
        <v>1.1552639999999998</v>
      </c>
      <c r="U115" s="1">
        <f>VLOOKUP('GEOMETRIC INPUTS'!D115,'Pressure Calculations'!$C$22:$D$61,2,TRUE)</f>
        <v>-1.3355959999999998</v>
      </c>
      <c r="V115">
        <f>T115*'GEOMETRIC INPUTS'!S115</f>
        <v>4.6210559999999994</v>
      </c>
      <c r="W115">
        <v>114</v>
      </c>
      <c r="X115">
        <f t="shared" si="26"/>
        <v>-1.9512080746631102</v>
      </c>
      <c r="Y115">
        <f t="shared" si="27"/>
        <v>-4.1889074475936416</v>
      </c>
      <c r="Z115" s="27">
        <f t="shared" si="28"/>
        <v>0</v>
      </c>
      <c r="AA115" s="27">
        <f t="shared" si="29"/>
        <v>0</v>
      </c>
      <c r="AB115" s="27">
        <f t="shared" si="30"/>
        <v>0</v>
      </c>
      <c r="AC115">
        <f t="shared" si="31"/>
        <v>-1.9512080746631102</v>
      </c>
      <c r="AD115" s="28" t="str">
        <f>'GT Data'!D117</f>
        <v>TKNODE_226</v>
      </c>
      <c r="AE115" s="25">
        <f t="shared" si="32"/>
        <v>0</v>
      </c>
      <c r="AF115" s="25">
        <f t="shared" si="33"/>
        <v>4.6210560000000003</v>
      </c>
      <c r="AG115" s="25">
        <f t="shared" si="34"/>
        <v>0</v>
      </c>
      <c r="AH115" s="25">
        <v>0</v>
      </c>
      <c r="AI115" s="25">
        <v>0</v>
      </c>
      <c r="AJ115" s="25">
        <f t="shared" si="35"/>
        <v>-7.3596836721577263</v>
      </c>
      <c r="AK115" s="28" t="str">
        <f>'GT Data'!N117</f>
        <v>TKNODE_227</v>
      </c>
      <c r="AL115" s="25">
        <f t="shared" si="36"/>
        <v>0</v>
      </c>
      <c r="AM115" s="25">
        <f t="shared" si="37"/>
        <v>0</v>
      </c>
      <c r="AN115" s="25">
        <f t="shared" si="38"/>
        <v>0</v>
      </c>
      <c r="AO115" s="25">
        <v>0</v>
      </c>
      <c r="AP115" s="25">
        <v>0</v>
      </c>
      <c r="AQ115" s="25">
        <v>0</v>
      </c>
    </row>
    <row r="116" spans="1:43" x14ac:dyDescent="0.3">
      <c r="A116" t="str">
        <f>'Calculated Tab Properties'!A116</f>
        <v>TAB_3_114</v>
      </c>
      <c r="B116">
        <f>'Calculated Tab Properties'!B116</f>
        <v>2.5575000000000001</v>
      </c>
      <c r="C116">
        <f>'Calculated Tab Properties'!C116</f>
        <v>5.0340587430485026</v>
      </c>
      <c r="D116">
        <f>'Calculated Tab Properties'!D116</f>
        <v>288.43031979761133</v>
      </c>
      <c r="E116">
        <f>'Calculated Tab Properties'!E116</f>
        <v>4.8691534093285771</v>
      </c>
      <c r="F116">
        <f>'Calculated Tab Properties'!F116</f>
        <v>2.1691533949661301</v>
      </c>
      <c r="G116">
        <f>'Calculated Tab Properties'!G116</f>
        <v>2.700000014362447</v>
      </c>
      <c r="H116">
        <f>'Calculated Tab Properties'!H116</f>
        <v>2.8417036299000964</v>
      </c>
      <c r="I116">
        <f>'Calculated Tab Properties'!I116</f>
        <v>0.14999998498326444</v>
      </c>
      <c r="J116" s="20">
        <f>'Calculated Tab Properties'!J116</f>
        <v>0.78073698663029345</v>
      </c>
      <c r="K116">
        <v>0</v>
      </c>
      <c r="L116">
        <v>0</v>
      </c>
      <c r="M116">
        <v>0</v>
      </c>
      <c r="N116">
        <v>0</v>
      </c>
      <c r="O116" s="27">
        <v>0</v>
      </c>
      <c r="P116" s="27">
        <v>0</v>
      </c>
      <c r="Q116">
        <v>0</v>
      </c>
      <c r="R116">
        <f>'Calculated Tab Properties'!R116</f>
        <v>1</v>
      </c>
      <c r="T116" s="1">
        <f>VLOOKUP('GEOMETRIC INPUTS'!D116,'Pressure Calculations'!$A$22:$B$61,2,TRUE)</f>
        <v>1.1552639999999998</v>
      </c>
      <c r="U116" s="1">
        <f>VLOOKUP('GEOMETRIC INPUTS'!D116,'Pressure Calculations'!$C$22:$D$61,2,TRUE)</f>
        <v>-1.3355959999999998</v>
      </c>
      <c r="V116">
        <f>T116*'GEOMETRIC INPUTS'!S116</f>
        <v>4.6210559999999994</v>
      </c>
      <c r="W116">
        <v>115</v>
      </c>
      <c r="X116">
        <f t="shared" si="26"/>
        <v>1.4609520263658566</v>
      </c>
      <c r="Y116">
        <f t="shared" si="27"/>
        <v>-4.3840366937097466</v>
      </c>
      <c r="Z116" s="27">
        <f t="shared" si="28"/>
        <v>0</v>
      </c>
      <c r="AA116" s="27">
        <f t="shared" si="29"/>
        <v>0</v>
      </c>
      <c r="AB116" s="27">
        <f t="shared" si="30"/>
        <v>0</v>
      </c>
      <c r="AC116">
        <f t="shared" si="31"/>
        <v>1.4609520263658566</v>
      </c>
      <c r="AD116" s="28" t="str">
        <f>'GT Data'!D118</f>
        <v>TKNODE_228</v>
      </c>
      <c r="AE116" s="25">
        <f t="shared" si="32"/>
        <v>0</v>
      </c>
      <c r="AF116" s="25">
        <f t="shared" si="33"/>
        <v>4.6210559999999985</v>
      </c>
      <c r="AG116" s="25">
        <f t="shared" si="34"/>
        <v>0</v>
      </c>
      <c r="AH116" s="25">
        <v>0</v>
      </c>
      <c r="AI116" s="25">
        <v>0</v>
      </c>
      <c r="AJ116" s="25">
        <f t="shared" si="35"/>
        <v>-10.167253516039128</v>
      </c>
      <c r="AK116" s="28" t="str">
        <f>'GT Data'!N118</f>
        <v>TKNODE_229</v>
      </c>
      <c r="AL116" s="25">
        <f t="shared" si="36"/>
        <v>0</v>
      </c>
      <c r="AM116" s="25">
        <f t="shared" si="37"/>
        <v>0</v>
      </c>
      <c r="AN116" s="25">
        <f t="shared" si="38"/>
        <v>0</v>
      </c>
      <c r="AO116" s="25">
        <v>0</v>
      </c>
      <c r="AP116" s="25">
        <v>0</v>
      </c>
      <c r="AQ116" s="25">
        <v>0</v>
      </c>
    </row>
    <row r="117" spans="1:43" x14ac:dyDescent="0.3">
      <c r="A117" t="str">
        <f>'Calculated Tab Properties'!A117</f>
        <v>TAB_3_115</v>
      </c>
      <c r="B117">
        <f>'Calculated Tab Properties'!B117</f>
        <v>1.9879</v>
      </c>
      <c r="C117">
        <f>'Calculated Tab Properties'!C117</f>
        <v>0.5472777956251067</v>
      </c>
      <c r="D117">
        <f>'Calculated Tab Properties'!D117</f>
        <v>31.356707910541843</v>
      </c>
      <c r="E117">
        <f>'Calculated Tab Properties'!E117</f>
        <v>4.0370715172907721</v>
      </c>
      <c r="F117">
        <f>'Calculated Tab Properties'!F117</f>
        <v>1.5370714668743084</v>
      </c>
      <c r="G117">
        <f>'Calculated Tab Properties'!G117</f>
        <v>2.5000000504164639</v>
      </c>
      <c r="H117">
        <f>'Calculated Tab Properties'!H117</f>
        <v>2.433920512018735</v>
      </c>
      <c r="I117">
        <f>'Calculated Tab Properties'!I117</f>
        <v>0.14999998060883071</v>
      </c>
      <c r="J117" s="20">
        <f>'Calculated Tab Properties'!J117</f>
        <v>0.96442176479282771</v>
      </c>
      <c r="K117">
        <v>0</v>
      </c>
      <c r="L117">
        <v>0</v>
      </c>
      <c r="M117">
        <v>0</v>
      </c>
      <c r="N117">
        <v>0</v>
      </c>
      <c r="O117" s="27">
        <v>0</v>
      </c>
      <c r="P117" s="27">
        <v>0</v>
      </c>
      <c r="Q117">
        <v>0</v>
      </c>
      <c r="R117">
        <f>'Calculated Tab Properties'!R117</f>
        <v>1</v>
      </c>
      <c r="T117" s="1">
        <f>VLOOKUP('GEOMETRIC INPUTS'!D117,'Pressure Calculations'!$A$22:$B$61,2,TRUE)</f>
        <v>1.1552639999999998</v>
      </c>
      <c r="U117" s="1">
        <f>VLOOKUP('GEOMETRIC INPUTS'!D117,'Pressure Calculations'!$C$22:$D$61,2,TRUE)</f>
        <v>-1.3355959999999998</v>
      </c>
      <c r="V117">
        <f>T117*'GEOMETRIC INPUTS'!S117</f>
        <v>4.6210559999999994</v>
      </c>
      <c r="W117">
        <v>116</v>
      </c>
      <c r="X117">
        <f t="shared" si="26"/>
        <v>3.9461240753270945</v>
      </c>
      <c r="Y117">
        <f t="shared" si="27"/>
        <v>2.4046337220582843</v>
      </c>
      <c r="Z117" s="27">
        <f t="shared" si="28"/>
        <v>0</v>
      </c>
      <c r="AA117" s="27">
        <f t="shared" si="29"/>
        <v>0</v>
      </c>
      <c r="AB117" s="27">
        <f t="shared" si="30"/>
        <v>0</v>
      </c>
      <c r="AC117">
        <f t="shared" si="31"/>
        <v>3.9461240753270945</v>
      </c>
      <c r="AD117" s="28" t="str">
        <f>'GT Data'!D119</f>
        <v>TKNODE_230</v>
      </c>
      <c r="AE117" s="25">
        <f t="shared" si="32"/>
        <v>0</v>
      </c>
      <c r="AF117" s="25">
        <f t="shared" si="33"/>
        <v>4.6210559999999994</v>
      </c>
      <c r="AG117" s="25">
        <f t="shared" si="34"/>
        <v>0</v>
      </c>
      <c r="AH117" s="25">
        <v>0</v>
      </c>
      <c r="AI117" s="25">
        <v>0</v>
      </c>
      <c r="AJ117" s="25">
        <f t="shared" si="35"/>
        <v>4.0567888941396379</v>
      </c>
      <c r="AK117" s="28" t="str">
        <f>'GT Data'!N119</f>
        <v>TKNODE_231</v>
      </c>
      <c r="AL117" s="25">
        <f t="shared" si="36"/>
        <v>0</v>
      </c>
      <c r="AM117" s="25">
        <f t="shared" si="37"/>
        <v>0</v>
      </c>
      <c r="AN117" s="25">
        <f t="shared" si="38"/>
        <v>0</v>
      </c>
      <c r="AO117" s="25">
        <v>0</v>
      </c>
      <c r="AP117" s="25">
        <v>0</v>
      </c>
      <c r="AQ117" s="25">
        <v>0</v>
      </c>
    </row>
    <row r="118" spans="1:43" x14ac:dyDescent="0.3">
      <c r="A118" t="str">
        <f>'Calculated Tab Properties'!A118</f>
        <v>TAB_3_116</v>
      </c>
      <c r="B118">
        <f>'Calculated Tab Properties'!B118</f>
        <v>2.5800999999999998</v>
      </c>
      <c r="C118">
        <f>'Calculated Tab Properties'!C118</f>
        <v>0.20790072714238939</v>
      </c>
      <c r="D118">
        <f>'Calculated Tab Properties'!D118</f>
        <v>11.911834222959833</v>
      </c>
      <c r="E118">
        <f>'Calculated Tab Properties'!E118</f>
        <v>4.0519187037803075</v>
      </c>
      <c r="F118">
        <f>'Calculated Tab Properties'!F118</f>
        <v>1.3519187077000043</v>
      </c>
      <c r="G118">
        <f>'Calculated Tab Properties'!G118</f>
        <v>2.6999999960803032</v>
      </c>
      <c r="H118">
        <f>'Calculated Tab Properties'!H118</f>
        <v>2.3333688508306998</v>
      </c>
      <c r="I118">
        <f>'Calculated Tab Properties'!I118</f>
        <v>0.14999993624938651</v>
      </c>
      <c r="J118" s="20">
        <f>'Calculated Tab Properties'!J118</f>
        <v>1.0296714711764661</v>
      </c>
      <c r="K118">
        <v>0</v>
      </c>
      <c r="L118">
        <v>0</v>
      </c>
      <c r="M118">
        <v>0</v>
      </c>
      <c r="N118">
        <v>0</v>
      </c>
      <c r="O118" s="27">
        <v>0</v>
      </c>
      <c r="P118" s="27">
        <v>0</v>
      </c>
      <c r="Q118">
        <v>0</v>
      </c>
      <c r="R118">
        <f>'Calculated Tab Properties'!R118</f>
        <v>1</v>
      </c>
      <c r="T118" s="1">
        <f>VLOOKUP('GEOMETRIC INPUTS'!D118,'Pressure Calculations'!$A$22:$B$61,2,TRUE)</f>
        <v>1.1552639999999998</v>
      </c>
      <c r="U118" s="1">
        <f>VLOOKUP('GEOMETRIC INPUTS'!D118,'Pressure Calculations'!$C$22:$D$61,2,TRUE)</f>
        <v>-1.3355959999999998</v>
      </c>
      <c r="V118">
        <f>T118*'GEOMETRIC INPUTS'!S118</f>
        <v>4.6210559999999994</v>
      </c>
      <c r="W118">
        <v>117</v>
      </c>
      <c r="X118">
        <f t="shared" si="26"/>
        <v>4.5215479062831037</v>
      </c>
      <c r="Y118">
        <f t="shared" si="27"/>
        <v>0.95381501682604952</v>
      </c>
      <c r="Z118" s="27">
        <f t="shared" si="28"/>
        <v>0</v>
      </c>
      <c r="AA118" s="27">
        <f t="shared" si="29"/>
        <v>0</v>
      </c>
      <c r="AB118" s="27">
        <f t="shared" si="30"/>
        <v>0</v>
      </c>
      <c r="AC118">
        <f t="shared" si="31"/>
        <v>4.5215479062831037</v>
      </c>
      <c r="AD118" s="28" t="str">
        <f>'GT Data'!D120</f>
        <v>TKNODE_232</v>
      </c>
      <c r="AE118" s="25">
        <f t="shared" si="32"/>
        <v>0</v>
      </c>
      <c r="AF118" s="25">
        <f t="shared" si="33"/>
        <v>4.6210559999999994</v>
      </c>
      <c r="AG118" s="25">
        <f t="shared" si="34"/>
        <v>0</v>
      </c>
      <c r="AH118" s="25">
        <v>0</v>
      </c>
      <c r="AI118" s="25">
        <v>0</v>
      </c>
      <c r="AJ118" s="25">
        <f t="shared" si="35"/>
        <v>1.4325525566499457</v>
      </c>
      <c r="AK118" s="28" t="str">
        <f>'GT Data'!N120</f>
        <v>TKNODE_233</v>
      </c>
      <c r="AL118" s="25">
        <f t="shared" si="36"/>
        <v>0</v>
      </c>
      <c r="AM118" s="25">
        <f t="shared" si="37"/>
        <v>0</v>
      </c>
      <c r="AN118" s="25">
        <f t="shared" si="38"/>
        <v>0</v>
      </c>
      <c r="AO118" s="25">
        <v>0</v>
      </c>
      <c r="AP118" s="25">
        <v>0</v>
      </c>
      <c r="AQ118" s="25">
        <v>0</v>
      </c>
    </row>
    <row r="119" spans="1:43" x14ac:dyDescent="0.3">
      <c r="A119" t="str">
        <f>'Calculated Tab Properties'!A119</f>
        <v>TAB_3_117</v>
      </c>
      <c r="B119">
        <f>'Calculated Tab Properties'!B119</f>
        <v>2.9451999999999998</v>
      </c>
      <c r="C119">
        <f>'Calculated Tab Properties'!C119</f>
        <v>3.5136387819720483</v>
      </c>
      <c r="D119">
        <f>'Calculated Tab Properties'!D119</f>
        <v>201.3166729404856</v>
      </c>
      <c r="E119">
        <f>'Calculated Tab Properties'!E119</f>
        <v>6.5979912880380693</v>
      </c>
      <c r="F119">
        <f>'Calculated Tab Properties'!F119</f>
        <v>3.8979912932501555</v>
      </c>
      <c r="G119">
        <f>'Calculated Tab Properties'!G119</f>
        <v>2.6999999947879134</v>
      </c>
      <c r="H119">
        <f>'Calculated Tab Properties'!H119</f>
        <v>4.2482281804037525</v>
      </c>
      <c r="I119">
        <f>'Calculated Tab Properties'!I119</f>
        <v>0.14999999718466603</v>
      </c>
      <c r="J119" s="20">
        <f>'Calculated Tab Properties'!J119</f>
        <v>0.49017977817449426</v>
      </c>
      <c r="K119">
        <v>0</v>
      </c>
      <c r="L119">
        <v>0</v>
      </c>
      <c r="M119">
        <v>0</v>
      </c>
      <c r="N119">
        <v>0</v>
      </c>
      <c r="O119" s="27">
        <v>0</v>
      </c>
      <c r="P119" s="27">
        <v>0</v>
      </c>
      <c r="Q119">
        <v>0</v>
      </c>
      <c r="R119">
        <f>'Calculated Tab Properties'!R119</f>
        <v>1</v>
      </c>
      <c r="T119" s="1">
        <f>VLOOKUP('GEOMETRIC INPUTS'!D119,'Pressure Calculations'!$A$22:$B$61,2,TRUE)</f>
        <v>1.1552639999999998</v>
      </c>
      <c r="U119" s="1">
        <f>VLOOKUP('GEOMETRIC INPUTS'!D119,'Pressure Calculations'!$C$22:$D$61,2,TRUE)</f>
        <v>-1.3355959999999998</v>
      </c>
      <c r="V119">
        <f>T119*'GEOMETRIC INPUTS'!S119</f>
        <v>4.6210559999999994</v>
      </c>
      <c r="W119">
        <v>118</v>
      </c>
      <c r="X119">
        <f t="shared" si="26"/>
        <v>-4.3049086851019975</v>
      </c>
      <c r="Y119">
        <f t="shared" si="27"/>
        <v>-1.6798570677499278</v>
      </c>
      <c r="Z119" s="27">
        <f t="shared" si="28"/>
        <v>0</v>
      </c>
      <c r="AA119" s="27">
        <f t="shared" si="29"/>
        <v>0</v>
      </c>
      <c r="AB119" s="27">
        <f t="shared" si="30"/>
        <v>0</v>
      </c>
      <c r="AC119">
        <f t="shared" si="31"/>
        <v>-4.3049086851019975</v>
      </c>
      <c r="AD119" s="28" t="str">
        <f>'GT Data'!D121</f>
        <v>TKNODE_234</v>
      </c>
      <c r="AE119" s="25">
        <f t="shared" si="32"/>
        <v>0</v>
      </c>
      <c r="AF119" s="25">
        <f t="shared" si="33"/>
        <v>4.6210559999999994</v>
      </c>
      <c r="AG119" s="25">
        <f t="shared" si="34"/>
        <v>0</v>
      </c>
      <c r="AH119" s="25">
        <v>0</v>
      </c>
      <c r="AI119" s="25">
        <v>0</v>
      </c>
      <c r="AJ119" s="25">
        <f t="shared" si="35"/>
        <v>-6.8000467794270856</v>
      </c>
      <c r="AK119" s="28" t="str">
        <f>'GT Data'!N121</f>
        <v>TKNODE_235</v>
      </c>
      <c r="AL119" s="25">
        <f t="shared" si="36"/>
        <v>0</v>
      </c>
      <c r="AM119" s="25">
        <f t="shared" si="37"/>
        <v>0</v>
      </c>
      <c r="AN119" s="25">
        <f t="shared" si="38"/>
        <v>0</v>
      </c>
      <c r="AO119" s="25">
        <v>0</v>
      </c>
      <c r="AP119" s="25">
        <v>0</v>
      </c>
      <c r="AQ119" s="25">
        <v>0</v>
      </c>
    </row>
    <row r="120" spans="1:43" x14ac:dyDescent="0.3">
      <c r="A120" t="str">
        <f>'Calculated Tab Properties'!A120</f>
        <v>TAB_3_118</v>
      </c>
      <c r="B120">
        <f>'Calculated Tab Properties'!B120</f>
        <v>2.3584999999999998</v>
      </c>
      <c r="C120">
        <f>'Calculated Tab Properties'!C120</f>
        <v>3.9481742779917561</v>
      </c>
      <c r="D120">
        <f>'Calculated Tab Properties'!D120</f>
        <v>226.21372291103864</v>
      </c>
      <c r="E120">
        <f>'Calculated Tab Properties'!E120</f>
        <v>6.3856233341844817</v>
      </c>
      <c r="F120">
        <f>'Calculated Tab Properties'!F120</f>
        <v>4.4856234115348137</v>
      </c>
      <c r="G120">
        <f>'Calculated Tab Properties'!G120</f>
        <v>1.8999999226496678</v>
      </c>
      <c r="H120">
        <f>'Calculated Tab Properties'!H120</f>
        <v>4.7746866893184121</v>
      </c>
      <c r="I120">
        <f>'Calculated Tab Properties'!I120</f>
        <v>0.15000004147522761</v>
      </c>
      <c r="J120" s="20">
        <f>'Calculated Tab Properties'!J120</f>
        <v>0.43220675665174002</v>
      </c>
      <c r="K120">
        <v>0</v>
      </c>
      <c r="L120">
        <v>0</v>
      </c>
      <c r="M120">
        <v>0</v>
      </c>
      <c r="N120">
        <v>0</v>
      </c>
      <c r="O120" s="27">
        <v>0</v>
      </c>
      <c r="P120" s="27">
        <v>0</v>
      </c>
      <c r="Q120">
        <v>0</v>
      </c>
      <c r="R120">
        <f>'Calculated Tab Properties'!R120</f>
        <v>1</v>
      </c>
      <c r="T120" s="1">
        <f>VLOOKUP('GEOMETRIC INPUTS'!D120,'Pressure Calculations'!$A$22:$B$61,2,TRUE)</f>
        <v>1.1552639999999998</v>
      </c>
      <c r="U120" s="1">
        <f>VLOOKUP('GEOMETRIC INPUTS'!D120,'Pressure Calculations'!$C$22:$D$61,2,TRUE)</f>
        <v>-1.3355959999999998</v>
      </c>
      <c r="V120">
        <f>T120*'GEOMETRIC INPUTS'!S120</f>
        <v>4.6210559999999994</v>
      </c>
      <c r="W120">
        <v>119</v>
      </c>
      <c r="X120">
        <f t="shared" si="26"/>
        <v>-3.1976334384366454</v>
      </c>
      <c r="Y120">
        <f t="shared" si="27"/>
        <v>-3.3360603934173358</v>
      </c>
      <c r="Z120" s="27">
        <f t="shared" si="28"/>
        <v>0</v>
      </c>
      <c r="AA120" s="27">
        <f t="shared" si="29"/>
        <v>0</v>
      </c>
      <c r="AB120" s="27">
        <f t="shared" si="30"/>
        <v>0</v>
      </c>
      <c r="AC120">
        <f t="shared" si="31"/>
        <v>-3.1976334384366454</v>
      </c>
      <c r="AD120" s="28" t="str">
        <f>'GT Data'!D122</f>
        <v>TKNODE_236</v>
      </c>
      <c r="AE120" s="25">
        <f t="shared" si="32"/>
        <v>0</v>
      </c>
      <c r="AF120" s="25">
        <f t="shared" si="33"/>
        <v>4.6210559999999994</v>
      </c>
      <c r="AG120" s="25">
        <f t="shared" si="34"/>
        <v>0</v>
      </c>
      <c r="AH120" s="25">
        <v>0</v>
      </c>
      <c r="AI120" s="25">
        <v>0</v>
      </c>
      <c r="AJ120" s="25">
        <f t="shared" si="35"/>
        <v>-15.464719800383305</v>
      </c>
      <c r="AK120" s="28" t="str">
        <f>'GT Data'!N122</f>
        <v>TKNODE_237</v>
      </c>
      <c r="AL120" s="25">
        <f t="shared" si="36"/>
        <v>0</v>
      </c>
      <c r="AM120" s="25">
        <f t="shared" si="37"/>
        <v>0</v>
      </c>
      <c r="AN120" s="25">
        <f t="shared" si="38"/>
        <v>0</v>
      </c>
      <c r="AO120" s="25">
        <v>0</v>
      </c>
      <c r="AP120" s="25">
        <v>0</v>
      </c>
      <c r="AQ120" s="25">
        <v>0</v>
      </c>
    </row>
    <row r="121" spans="1:43" x14ac:dyDescent="0.3">
      <c r="A121" t="str">
        <f>'Calculated Tab Properties'!A121</f>
        <v>TAB_3_119</v>
      </c>
      <c r="B121">
        <f>'Calculated Tab Properties'!B121</f>
        <v>2.4563999999999999</v>
      </c>
      <c r="C121">
        <f>'Calculated Tab Properties'!C121</f>
        <v>4.3279469139643618</v>
      </c>
      <c r="D121">
        <f>'Calculated Tab Properties'!D121</f>
        <v>247.97309212682717</v>
      </c>
      <c r="E121">
        <f>'Calculated Tab Properties'!E121</f>
        <v>6.1961385246372318</v>
      </c>
      <c r="F121">
        <f>'Calculated Tab Properties'!F121</f>
        <v>3.496138444772602</v>
      </c>
      <c r="G121">
        <f>'Calculated Tab Properties'!G121</f>
        <v>2.7000000798646298</v>
      </c>
      <c r="H121">
        <f>'Calculated Tab Properties'!H121</f>
        <v>3.8982872944360119</v>
      </c>
      <c r="I121">
        <f>'Calculated Tab Properties'!I121</f>
        <v>0.14999993233631942</v>
      </c>
      <c r="J121" s="20">
        <f>'Calculated Tab Properties'!J121</f>
        <v>0.53872945512639203</v>
      </c>
      <c r="K121">
        <v>0</v>
      </c>
      <c r="L121">
        <v>0</v>
      </c>
      <c r="M121">
        <v>0</v>
      </c>
      <c r="N121">
        <v>0</v>
      </c>
      <c r="O121" s="27">
        <v>0</v>
      </c>
      <c r="P121" s="27">
        <v>0</v>
      </c>
      <c r="Q121">
        <v>0</v>
      </c>
      <c r="R121">
        <f>'Calculated Tab Properties'!R121</f>
        <v>1</v>
      </c>
      <c r="T121" s="1">
        <f>VLOOKUP('GEOMETRIC INPUTS'!D121,'Pressure Calculations'!$A$22:$B$61,2,TRUE)</f>
        <v>1.1552639999999998</v>
      </c>
      <c r="U121" s="1">
        <f>VLOOKUP('GEOMETRIC INPUTS'!D121,'Pressure Calculations'!$C$22:$D$61,2,TRUE)</f>
        <v>-1.3355959999999998</v>
      </c>
      <c r="V121">
        <f>T121*'GEOMETRIC INPUTS'!S121</f>
        <v>4.6210559999999994</v>
      </c>
      <c r="W121">
        <v>120</v>
      </c>
      <c r="X121">
        <f t="shared" si="26"/>
        <v>-1.7330900212897211</v>
      </c>
      <c r="Y121">
        <f t="shared" si="27"/>
        <v>-4.283755073909103</v>
      </c>
      <c r="Z121" s="27">
        <f t="shared" si="28"/>
        <v>0</v>
      </c>
      <c r="AA121" s="27">
        <f t="shared" si="29"/>
        <v>0</v>
      </c>
      <c r="AB121" s="27">
        <f t="shared" si="30"/>
        <v>0</v>
      </c>
      <c r="AC121">
        <f t="shared" si="31"/>
        <v>-1.7330900212897211</v>
      </c>
      <c r="AD121" s="28" t="str">
        <f>'GT Data'!D123</f>
        <v>TKNODE_238</v>
      </c>
      <c r="AE121" s="25">
        <f t="shared" si="32"/>
        <v>0</v>
      </c>
      <c r="AF121" s="25">
        <f t="shared" si="33"/>
        <v>4.6210559999999994</v>
      </c>
      <c r="AG121" s="25">
        <f t="shared" si="34"/>
        <v>0</v>
      </c>
      <c r="AH121" s="25">
        <v>0</v>
      </c>
      <c r="AI121" s="25">
        <v>0</v>
      </c>
      <c r="AJ121" s="25">
        <f t="shared" si="35"/>
        <v>-15.619163773115044</v>
      </c>
      <c r="AK121" s="28" t="str">
        <f>'GT Data'!N123</f>
        <v>TKNODE_239</v>
      </c>
      <c r="AL121" s="25">
        <f t="shared" si="36"/>
        <v>0</v>
      </c>
      <c r="AM121" s="25">
        <f t="shared" si="37"/>
        <v>0</v>
      </c>
      <c r="AN121" s="25">
        <f t="shared" si="38"/>
        <v>0</v>
      </c>
      <c r="AO121" s="25">
        <v>0</v>
      </c>
      <c r="AP121" s="25">
        <v>0</v>
      </c>
      <c r="AQ121" s="25">
        <v>0</v>
      </c>
    </row>
    <row r="122" spans="1:43" x14ac:dyDescent="0.3">
      <c r="A122" t="str">
        <f>'Calculated Tab Properties'!A122</f>
        <v>TAB_3_120</v>
      </c>
      <c r="B122">
        <f>'Calculated Tab Properties'!B122</f>
        <v>1.6358999999999999</v>
      </c>
      <c r="C122">
        <f>'Calculated Tab Properties'!C122</f>
        <v>4.6966474213522922</v>
      </c>
      <c r="D122">
        <f>'Calculated Tab Properties'!D122</f>
        <v>269.09807510448758</v>
      </c>
      <c r="E122">
        <f>'Calculated Tab Properties'!E122</f>
        <v>5.8118816676237524</v>
      </c>
      <c r="F122">
        <f>'Calculated Tab Properties'!F122</f>
        <v>2.9118816704205726</v>
      </c>
      <c r="G122">
        <f>'Calculated Tab Properties'!G122</f>
        <v>2.8999999972031802</v>
      </c>
      <c r="H122">
        <f>'Calculated Tab Properties'!H122</f>
        <v>3.4104146566137077</v>
      </c>
      <c r="I122">
        <f>'Calculated Tab Properties'!I122</f>
        <v>0.1499999853713341</v>
      </c>
      <c r="J122" s="20">
        <f>'Calculated Tab Properties'!J122</f>
        <v>0.62665541710789674</v>
      </c>
      <c r="K122">
        <v>0</v>
      </c>
      <c r="L122">
        <v>0</v>
      </c>
      <c r="M122">
        <v>0</v>
      </c>
      <c r="N122">
        <v>0</v>
      </c>
      <c r="O122" s="27">
        <v>0</v>
      </c>
      <c r="P122" s="27">
        <v>0</v>
      </c>
      <c r="Q122">
        <v>0</v>
      </c>
      <c r="R122">
        <f>'Calculated Tab Properties'!R122</f>
        <v>1</v>
      </c>
      <c r="T122" s="1">
        <f>VLOOKUP('GEOMETRIC INPUTS'!D122,'Pressure Calculations'!$A$22:$B$61,2,TRUE)</f>
        <v>1.1552639999999998</v>
      </c>
      <c r="U122" s="1">
        <f>VLOOKUP('GEOMETRIC INPUTS'!D122,'Pressure Calculations'!$C$22:$D$61,2,TRUE)</f>
        <v>-1.3355959999999998</v>
      </c>
      <c r="V122">
        <f>T122*'GEOMETRIC INPUTS'!S122</f>
        <v>4.6210559999999994</v>
      </c>
      <c r="W122">
        <v>121</v>
      </c>
      <c r="X122">
        <f t="shared" si="26"/>
        <v>-7.2739621623032519E-2</v>
      </c>
      <c r="Y122">
        <f t="shared" si="27"/>
        <v>-4.6204834706534914</v>
      </c>
      <c r="Z122" s="27">
        <f t="shared" si="28"/>
        <v>0</v>
      </c>
      <c r="AA122" s="27">
        <f t="shared" si="29"/>
        <v>0</v>
      </c>
      <c r="AB122" s="27">
        <f t="shared" si="30"/>
        <v>0</v>
      </c>
      <c r="AC122">
        <f t="shared" si="31"/>
        <v>-7.2739621623032519E-2</v>
      </c>
      <c r="AD122" s="28" t="str">
        <f>'GT Data'!D124</f>
        <v>TKNODE_240</v>
      </c>
      <c r="AE122" s="25">
        <f t="shared" si="32"/>
        <v>0</v>
      </c>
      <c r="AF122" s="25">
        <f t="shared" si="33"/>
        <v>4.6210559999999994</v>
      </c>
      <c r="AG122" s="25">
        <f t="shared" si="34"/>
        <v>0</v>
      </c>
      <c r="AH122" s="25">
        <v>0</v>
      </c>
      <c r="AI122" s="25">
        <v>0</v>
      </c>
      <c r="AJ122" s="25">
        <f t="shared" si="35"/>
        <v>-14.147373579683647</v>
      </c>
      <c r="AK122" s="28" t="str">
        <f>'GT Data'!N124</f>
        <v>TKNODE_241</v>
      </c>
      <c r="AL122" s="25">
        <f t="shared" si="36"/>
        <v>0</v>
      </c>
      <c r="AM122" s="25">
        <f t="shared" si="37"/>
        <v>0</v>
      </c>
      <c r="AN122" s="25">
        <f t="shared" si="38"/>
        <v>0</v>
      </c>
      <c r="AO122" s="25">
        <v>0</v>
      </c>
      <c r="AP122" s="25">
        <v>0</v>
      </c>
      <c r="AQ122" s="25">
        <v>0</v>
      </c>
    </row>
    <row r="123" spans="1:43" x14ac:dyDescent="0.3">
      <c r="A123" t="str">
        <f>'Calculated Tab Properties'!A123</f>
        <v>TAB_3_121</v>
      </c>
      <c r="B123">
        <f>'Calculated Tab Properties'!B123</f>
        <v>1.7329000000000001</v>
      </c>
      <c r="C123">
        <f>'Calculated Tab Properties'!C123</f>
        <v>3.3849251620770149</v>
      </c>
      <c r="D123">
        <f>'Calculated Tab Properties'!D123</f>
        <v>193.94192575464911</v>
      </c>
      <c r="E123">
        <f>'Calculated Tab Properties'!E123</f>
        <v>5.0288286975852854</v>
      </c>
      <c r="F123">
        <f>'Calculated Tab Properties'!F123</f>
        <v>2.7288286952277621</v>
      </c>
      <c r="G123">
        <f>'Calculated Tab Properties'!G123</f>
        <v>2.3000000023575238</v>
      </c>
      <c r="H123">
        <f>'Calculated Tab Properties'!H123</f>
        <v>3.2286414774302856</v>
      </c>
      <c r="I123">
        <f>'Calculated Tab Properties'!I123</f>
        <v>0.15000002291233197</v>
      </c>
      <c r="J123" s="20">
        <f>'Calculated Tab Properties'!J123</f>
        <v>0.6680490209213884</v>
      </c>
      <c r="K123">
        <v>0</v>
      </c>
      <c r="L123">
        <v>0</v>
      </c>
      <c r="M123">
        <v>0</v>
      </c>
      <c r="N123">
        <v>0</v>
      </c>
      <c r="O123" s="27">
        <v>0</v>
      </c>
      <c r="P123" s="27">
        <v>0</v>
      </c>
      <c r="Q123">
        <v>0</v>
      </c>
      <c r="R123">
        <f>'Calculated Tab Properties'!R123</f>
        <v>1</v>
      </c>
      <c r="T123" s="1">
        <f>VLOOKUP('GEOMETRIC INPUTS'!D123,'Pressure Calculations'!$A$22:$B$61,2,TRUE)</f>
        <v>1.1552639999999998</v>
      </c>
      <c r="U123" s="1">
        <f>VLOOKUP('GEOMETRIC INPUTS'!D123,'Pressure Calculations'!$C$22:$D$61,2,TRUE)</f>
        <v>-1.3355959999999998</v>
      </c>
      <c r="V123">
        <f>T123*'GEOMETRIC INPUTS'!S123</f>
        <v>4.6210559999999994</v>
      </c>
      <c r="W123">
        <v>122</v>
      </c>
      <c r="X123">
        <f t="shared" si="26"/>
        <v>-4.4849217080310169</v>
      </c>
      <c r="Y123">
        <f t="shared" si="27"/>
        <v>-1.1133893424890218</v>
      </c>
      <c r="Z123" s="27">
        <f t="shared" si="28"/>
        <v>0</v>
      </c>
      <c r="AA123" s="27">
        <f t="shared" si="29"/>
        <v>0</v>
      </c>
      <c r="AB123" s="27">
        <f t="shared" si="30"/>
        <v>0</v>
      </c>
      <c r="AC123">
        <f t="shared" si="31"/>
        <v>-4.4849217080310169</v>
      </c>
      <c r="AD123" s="28" t="str">
        <f>'GT Data'!D125</f>
        <v>TKNODE_242</v>
      </c>
      <c r="AE123" s="25">
        <f t="shared" si="32"/>
        <v>0</v>
      </c>
      <c r="AF123" s="25">
        <f t="shared" si="33"/>
        <v>4.6210559999999985</v>
      </c>
      <c r="AG123" s="25">
        <f t="shared" si="34"/>
        <v>0</v>
      </c>
      <c r="AH123" s="25">
        <v>0</v>
      </c>
      <c r="AI123" s="25">
        <v>0</v>
      </c>
      <c r="AJ123" s="25">
        <f t="shared" si="35"/>
        <v>-3.2052572136285127</v>
      </c>
      <c r="AK123" s="28" t="str">
        <f>'GT Data'!N125</f>
        <v>TKNODE_243</v>
      </c>
      <c r="AL123" s="25">
        <f t="shared" si="36"/>
        <v>0</v>
      </c>
      <c r="AM123" s="25">
        <f t="shared" si="37"/>
        <v>0</v>
      </c>
      <c r="AN123" s="25">
        <f t="shared" si="38"/>
        <v>0</v>
      </c>
      <c r="AO123" s="25">
        <v>0</v>
      </c>
      <c r="AP123" s="25">
        <v>0</v>
      </c>
      <c r="AQ123" s="25">
        <v>0</v>
      </c>
    </row>
    <row r="124" spans="1:43" x14ac:dyDescent="0.3">
      <c r="A124" t="str">
        <f>'Calculated Tab Properties'!A124</f>
        <v>TAB_3_122</v>
      </c>
      <c r="B124">
        <f>'Calculated Tab Properties'!B124</f>
        <v>2.6046999999999998</v>
      </c>
      <c r="C124">
        <f>'Calculated Tab Properties'!C124</f>
        <v>4.1211995393092256</v>
      </c>
      <c r="D124">
        <f>'Calculated Tab Properties'!D124</f>
        <v>236.12734013367785</v>
      </c>
      <c r="E124">
        <f>'Calculated Tab Properties'!E124</f>
        <v>4.0645896281399061</v>
      </c>
      <c r="F124">
        <f>'Calculated Tab Properties'!F124</f>
        <v>1.9645896086059393</v>
      </c>
      <c r="G124">
        <f>'Calculated Tab Properties'!G124</f>
        <v>2.100000019533967</v>
      </c>
      <c r="H124">
        <f>'Calculated Tab Properties'!H124</f>
        <v>2.5838199332374736</v>
      </c>
      <c r="I124">
        <f>'Calculated Tab Properties'!I124</f>
        <v>0.15000001504176533</v>
      </c>
      <c r="J124" s="20">
        <f>'Calculated Tab Properties'!J124</f>
        <v>0.88520966345411956</v>
      </c>
      <c r="K124">
        <v>0</v>
      </c>
      <c r="L124">
        <v>0</v>
      </c>
      <c r="M124">
        <v>0</v>
      </c>
      <c r="N124">
        <v>0</v>
      </c>
      <c r="O124" s="27">
        <v>0</v>
      </c>
      <c r="P124" s="27">
        <v>0</v>
      </c>
      <c r="Q124">
        <v>0</v>
      </c>
      <c r="R124">
        <f>'Calculated Tab Properties'!R124</f>
        <v>1</v>
      </c>
      <c r="T124" s="1">
        <f>VLOOKUP('GEOMETRIC INPUTS'!D124,'Pressure Calculations'!$A$22:$B$61,2,TRUE)</f>
        <v>1.1552639999999998</v>
      </c>
      <c r="U124" s="1">
        <f>VLOOKUP('GEOMETRIC INPUTS'!D124,'Pressure Calculations'!$C$22:$D$61,2,TRUE)</f>
        <v>-1.3355959999999998</v>
      </c>
      <c r="V124">
        <f>T124*'GEOMETRIC INPUTS'!S124</f>
        <v>4.6210559999999994</v>
      </c>
      <c r="W124">
        <v>123</v>
      </c>
      <c r="X124">
        <f t="shared" si="26"/>
        <v>-2.575540867038316</v>
      </c>
      <c r="Y124">
        <f t="shared" si="27"/>
        <v>-3.8367626714916199</v>
      </c>
      <c r="Z124" s="27">
        <f t="shared" si="28"/>
        <v>0</v>
      </c>
      <c r="AA124" s="27">
        <f t="shared" si="29"/>
        <v>0</v>
      </c>
      <c r="AB124" s="27">
        <f t="shared" si="30"/>
        <v>0</v>
      </c>
      <c r="AC124">
        <f t="shared" si="31"/>
        <v>-2.575540867038316</v>
      </c>
      <c r="AD124" s="28" t="str">
        <f>'GT Data'!D126</f>
        <v>TKNODE_244</v>
      </c>
      <c r="AE124" s="25">
        <f t="shared" si="32"/>
        <v>0</v>
      </c>
      <c r="AF124" s="25">
        <f t="shared" si="33"/>
        <v>4.6210559999999994</v>
      </c>
      <c r="AG124" s="25">
        <f t="shared" si="34"/>
        <v>0</v>
      </c>
      <c r="AH124" s="25">
        <v>0</v>
      </c>
      <c r="AI124" s="25">
        <v>0</v>
      </c>
      <c r="AJ124" s="25">
        <f t="shared" si="35"/>
        <v>-8.1131785335350255</v>
      </c>
      <c r="AK124" s="28" t="str">
        <f>'GT Data'!N126</f>
        <v>TKNODE_245</v>
      </c>
      <c r="AL124" s="25">
        <f t="shared" si="36"/>
        <v>0</v>
      </c>
      <c r="AM124" s="25">
        <f t="shared" si="37"/>
        <v>0</v>
      </c>
      <c r="AN124" s="25">
        <f t="shared" si="38"/>
        <v>0</v>
      </c>
      <c r="AO124" s="25">
        <v>0</v>
      </c>
      <c r="AP124" s="25">
        <v>0</v>
      </c>
      <c r="AQ124" s="25">
        <v>0</v>
      </c>
    </row>
    <row r="125" spans="1:43" x14ac:dyDescent="0.3">
      <c r="A125" t="str">
        <f>'Calculated Tab Properties'!A125</f>
        <v>TAB_3_123</v>
      </c>
      <c r="B125">
        <f>'Calculated Tab Properties'!B125</f>
        <v>2.4538000000000002</v>
      </c>
      <c r="C125">
        <f>'Calculated Tab Properties'!C125</f>
        <v>4.2687387146391211</v>
      </c>
      <c r="D125">
        <f>'Calculated Tab Properties'!D125</f>
        <v>244.58071219292154</v>
      </c>
      <c r="E125">
        <f>'Calculated Tab Properties'!E125</f>
        <v>3.1792629544672644</v>
      </c>
      <c r="F125">
        <f>'Calculated Tab Properties'!F125</f>
        <v>1.2792629572069996</v>
      </c>
      <c r="G125">
        <f>'Calculated Tab Properties'!G125</f>
        <v>1.8999999972602646</v>
      </c>
      <c r="H125">
        <f>'Calculated Tab Properties'!H125</f>
        <v>2.1997128311291405</v>
      </c>
      <c r="I125">
        <f>'Calculated Tab Properties'!I125</f>
        <v>0.14999998392256669</v>
      </c>
      <c r="J125" s="20">
        <f>'Calculated Tab Properties'!J125</f>
        <v>1.1413816290969179</v>
      </c>
      <c r="K125">
        <v>0</v>
      </c>
      <c r="L125">
        <v>0</v>
      </c>
      <c r="M125">
        <v>0</v>
      </c>
      <c r="N125">
        <v>0</v>
      </c>
      <c r="O125" s="27">
        <v>0</v>
      </c>
      <c r="P125" s="27">
        <v>0</v>
      </c>
      <c r="Q125">
        <v>0</v>
      </c>
      <c r="R125">
        <f>'Calculated Tab Properties'!R125</f>
        <v>1</v>
      </c>
      <c r="T125" s="1">
        <f>VLOOKUP('GEOMETRIC INPUTS'!D125,'Pressure Calculations'!$A$22:$B$61,2,TRUE)</f>
        <v>1.1552639999999998</v>
      </c>
      <c r="U125" s="1">
        <f>VLOOKUP('GEOMETRIC INPUTS'!D125,'Pressure Calculations'!$C$22:$D$61,2,TRUE)</f>
        <v>-1.3355959999999998</v>
      </c>
      <c r="V125">
        <f>T125*'GEOMETRIC INPUTS'!S125</f>
        <v>4.6210559999999994</v>
      </c>
      <c r="W125">
        <v>124</v>
      </c>
      <c r="X125">
        <f t="shared" si="26"/>
        <v>-1.9835383992506217</v>
      </c>
      <c r="Y125">
        <f t="shared" si="27"/>
        <v>-4.1736954816845797</v>
      </c>
      <c r="Z125" s="27">
        <f t="shared" si="28"/>
        <v>0</v>
      </c>
      <c r="AA125" s="27">
        <f t="shared" si="29"/>
        <v>0</v>
      </c>
      <c r="AB125" s="27">
        <f t="shared" si="30"/>
        <v>0</v>
      </c>
      <c r="AC125">
        <f t="shared" si="31"/>
        <v>-1.9835383992506217</v>
      </c>
      <c r="AD125" s="28" t="str">
        <f>'GT Data'!D127</f>
        <v>TKNODE_246</v>
      </c>
      <c r="AE125" s="25">
        <f t="shared" si="32"/>
        <v>0</v>
      </c>
      <c r="AF125" s="25">
        <f t="shared" si="33"/>
        <v>4.6210559999999994</v>
      </c>
      <c r="AG125" s="25">
        <f t="shared" si="34"/>
        <v>0</v>
      </c>
      <c r="AH125" s="25">
        <v>0</v>
      </c>
      <c r="AI125" s="25">
        <v>0</v>
      </c>
      <c r="AJ125" s="25">
        <f t="shared" si="35"/>
        <v>-5.9653082795316843</v>
      </c>
      <c r="AK125" s="28" t="str">
        <f>'GT Data'!N127</f>
        <v>TKNODE_247</v>
      </c>
      <c r="AL125" s="25">
        <f t="shared" si="36"/>
        <v>0</v>
      </c>
      <c r="AM125" s="25">
        <f t="shared" si="37"/>
        <v>0</v>
      </c>
      <c r="AN125" s="25">
        <f t="shared" si="38"/>
        <v>0</v>
      </c>
      <c r="AO125" s="25">
        <v>0</v>
      </c>
      <c r="AP125" s="25">
        <v>0</v>
      </c>
      <c r="AQ125" s="25">
        <v>0</v>
      </c>
    </row>
    <row r="126" spans="1:43" x14ac:dyDescent="0.3">
      <c r="A126" t="str">
        <f>'Calculated Tab Properties'!A126</f>
        <v>TAB_3_124</v>
      </c>
      <c r="B126">
        <f>'Calculated Tab Properties'!B126</f>
        <v>2.4862000000000002</v>
      </c>
      <c r="C126">
        <f>'Calculated Tab Properties'!C126</f>
        <v>5.1648147756765992</v>
      </c>
      <c r="D126">
        <f>'Calculated Tab Properties'!D126</f>
        <v>295.92208861307614</v>
      </c>
      <c r="E126">
        <f>'Calculated Tab Properties'!E126</f>
        <v>4.0047047847648525</v>
      </c>
      <c r="F126">
        <f>'Calculated Tab Properties'!F126</f>
        <v>2.1047046744655584</v>
      </c>
      <c r="G126">
        <f>'Calculated Tab Properties'!G126</f>
        <v>1.9000001102992943</v>
      </c>
      <c r="H126">
        <f>'Calculated Tab Properties'!H126</f>
        <v>2.4874428523130421</v>
      </c>
      <c r="I126">
        <f>'Calculated Tab Properties'!I126</f>
        <v>0.14999996601132995</v>
      </c>
      <c r="J126" s="20">
        <f>'Calculated Tab Properties'!J126</f>
        <v>0.934056701915156</v>
      </c>
      <c r="K126">
        <v>0</v>
      </c>
      <c r="L126">
        <v>0</v>
      </c>
      <c r="M126">
        <v>0</v>
      </c>
      <c r="N126">
        <v>0</v>
      </c>
      <c r="O126" s="27">
        <v>0</v>
      </c>
      <c r="P126" s="27">
        <v>0</v>
      </c>
      <c r="Q126">
        <v>0</v>
      </c>
      <c r="R126">
        <f>'Calculated Tab Properties'!R126</f>
        <v>1</v>
      </c>
      <c r="T126" s="1">
        <f>VLOOKUP('GEOMETRIC INPUTS'!D126,'Pressure Calculations'!$A$22:$B$61,2,TRUE)</f>
        <v>1.1552639999999998</v>
      </c>
      <c r="U126" s="1">
        <f>VLOOKUP('GEOMETRIC INPUTS'!D126,'Pressure Calculations'!$C$22:$D$61,2,TRUE)</f>
        <v>-1.3355959999999998</v>
      </c>
      <c r="V126">
        <f>T126*'GEOMETRIC INPUTS'!S126</f>
        <v>4.6210559999999994</v>
      </c>
      <c r="W126">
        <v>125</v>
      </c>
      <c r="X126">
        <f t="shared" si="26"/>
        <v>2.0200879415947801</v>
      </c>
      <c r="Y126">
        <f t="shared" si="27"/>
        <v>-4.1561283983244977</v>
      </c>
      <c r="Z126" s="27">
        <f t="shared" si="28"/>
        <v>0</v>
      </c>
      <c r="AA126" s="27">
        <f t="shared" si="29"/>
        <v>0</v>
      </c>
      <c r="AB126" s="27">
        <f t="shared" si="30"/>
        <v>0</v>
      </c>
      <c r="AC126">
        <f t="shared" si="31"/>
        <v>2.0200879415947801</v>
      </c>
      <c r="AD126" s="28" t="str">
        <f>'GT Data'!D128</f>
        <v>TKNODE_248</v>
      </c>
      <c r="AE126" s="25">
        <f t="shared" si="32"/>
        <v>0</v>
      </c>
      <c r="AF126" s="25">
        <f t="shared" si="33"/>
        <v>4.6210559999999985</v>
      </c>
      <c r="AG126" s="25">
        <f t="shared" si="34"/>
        <v>0</v>
      </c>
      <c r="AH126" s="25">
        <v>0</v>
      </c>
      <c r="AI126" s="25">
        <v>0</v>
      </c>
      <c r="AJ126" s="25">
        <f t="shared" si="35"/>
        <v>-9.3708419861200216</v>
      </c>
      <c r="AK126" s="28" t="str">
        <f>'GT Data'!N128</f>
        <v>TKNODE_249</v>
      </c>
      <c r="AL126" s="25">
        <f t="shared" si="36"/>
        <v>0</v>
      </c>
      <c r="AM126" s="25">
        <f t="shared" si="37"/>
        <v>0</v>
      </c>
      <c r="AN126" s="25">
        <f t="shared" si="38"/>
        <v>0</v>
      </c>
      <c r="AO126" s="25">
        <v>0</v>
      </c>
      <c r="AP126" s="25">
        <v>0</v>
      </c>
      <c r="AQ126" s="25">
        <v>0</v>
      </c>
    </row>
    <row r="127" spans="1:43" x14ac:dyDescent="0.3">
      <c r="A127" t="str">
        <f>'Calculated Tab Properties'!A127</f>
        <v>TAB_3_125</v>
      </c>
      <c r="B127">
        <f>'Calculated Tab Properties'!B127</f>
        <v>5.0090000000000003</v>
      </c>
      <c r="C127">
        <f>'Calculated Tab Properties'!C127</f>
        <v>5.732026367323221</v>
      </c>
      <c r="D127">
        <f>'Calculated Tab Properties'!D127</f>
        <v>328.42091890532549</v>
      </c>
      <c r="E127">
        <f>'Calculated Tab Properties'!E127</f>
        <v>6.1390066349642956</v>
      </c>
      <c r="F127">
        <f>'Calculated Tab Properties'!F127</f>
        <v>3.6390065833039875</v>
      </c>
      <c r="G127">
        <f>'Calculated Tab Properties'!G127</f>
        <v>2.500000051660308</v>
      </c>
      <c r="H127">
        <f>'Calculated Tab Properties'!H127</f>
        <v>3.6853674455710439</v>
      </c>
      <c r="I127">
        <f>'Calculated Tab Properties'!I127</f>
        <v>0.14999995764242782</v>
      </c>
      <c r="J127" s="20">
        <f>'Calculated Tab Properties'!J127</f>
        <v>0.57363254856723889</v>
      </c>
      <c r="K127">
        <v>0</v>
      </c>
      <c r="L127">
        <v>0</v>
      </c>
      <c r="M127">
        <v>0</v>
      </c>
      <c r="N127">
        <v>0</v>
      </c>
      <c r="O127" s="27">
        <v>0</v>
      </c>
      <c r="P127" s="27">
        <v>0</v>
      </c>
      <c r="Q127">
        <v>0</v>
      </c>
      <c r="R127">
        <f>'Calculated Tab Properties'!R127</f>
        <v>1</v>
      </c>
      <c r="T127" s="1">
        <f>VLOOKUP('GEOMETRIC INPUTS'!D127,'Pressure Calculations'!$A$22:$B$61,2,TRUE)</f>
        <v>1.1552639999999998</v>
      </c>
      <c r="U127" s="1">
        <f>VLOOKUP('GEOMETRIC INPUTS'!D127,'Pressure Calculations'!$C$22:$D$61,2,TRUE)</f>
        <v>-1.3355959999999998</v>
      </c>
      <c r="V127">
        <f>T127*'GEOMETRIC INPUTS'!S127</f>
        <v>4.6210559999999994</v>
      </c>
      <c r="W127">
        <v>126</v>
      </c>
      <c r="X127">
        <f t="shared" si="26"/>
        <v>3.9367616477089795</v>
      </c>
      <c r="Y127">
        <f t="shared" si="27"/>
        <v>-2.419931049485434</v>
      </c>
      <c r="Z127" s="27">
        <f t="shared" si="28"/>
        <v>0</v>
      </c>
      <c r="AA127" s="27">
        <f t="shared" si="29"/>
        <v>0</v>
      </c>
      <c r="AB127" s="27">
        <f t="shared" si="30"/>
        <v>0</v>
      </c>
      <c r="AC127">
        <f t="shared" si="31"/>
        <v>3.9367616477089795</v>
      </c>
      <c r="AD127" s="28" t="str">
        <f>'GT Data'!D129</f>
        <v>TKNODE_250</v>
      </c>
      <c r="AE127" s="25">
        <f t="shared" si="32"/>
        <v>0</v>
      </c>
      <c r="AF127" s="25">
        <f t="shared" si="33"/>
        <v>4.6210559999999994</v>
      </c>
      <c r="AG127" s="25">
        <f t="shared" si="34"/>
        <v>0</v>
      </c>
      <c r="AH127" s="25">
        <v>0</v>
      </c>
      <c r="AI127" s="25">
        <v>0</v>
      </c>
      <c r="AJ127" s="25">
        <f t="shared" si="35"/>
        <v>-9.1691345751396334</v>
      </c>
      <c r="AK127" s="28" t="str">
        <f>'GT Data'!N129</f>
        <v>TKNODE_251</v>
      </c>
      <c r="AL127" s="25">
        <f t="shared" si="36"/>
        <v>0</v>
      </c>
      <c r="AM127" s="25">
        <f t="shared" si="37"/>
        <v>0</v>
      </c>
      <c r="AN127" s="25">
        <f t="shared" si="38"/>
        <v>0</v>
      </c>
      <c r="AO127" s="25">
        <v>0</v>
      </c>
      <c r="AP127" s="25">
        <v>0</v>
      </c>
      <c r="AQ127" s="25">
        <v>0</v>
      </c>
    </row>
    <row r="128" spans="1:43" x14ac:dyDescent="0.3">
      <c r="A128" t="str">
        <f>'Calculated Tab Properties'!A128</f>
        <v>TAB_3_126</v>
      </c>
      <c r="B128">
        <f>'Calculated Tab Properties'!B128</f>
        <v>5.2842000000000002</v>
      </c>
      <c r="C128">
        <f>'Calculated Tab Properties'!C128</f>
        <v>5.3365109649675571</v>
      </c>
      <c r="D128">
        <f>'Calculated Tab Properties'!D128</f>
        <v>305.75955561792733</v>
      </c>
      <c r="E128">
        <f>'Calculated Tab Properties'!E128</f>
        <v>6.9106199426220876</v>
      </c>
      <c r="F128">
        <f>'Calculated Tab Properties'!F128</f>
        <v>3.8106199165708725</v>
      </c>
      <c r="G128">
        <f>'Calculated Tab Properties'!G128</f>
        <v>3.1000000260512159</v>
      </c>
      <c r="H128">
        <f>'Calculated Tab Properties'!H128</f>
        <v>4.1713465621092984</v>
      </c>
      <c r="I128">
        <f>'Calculated Tab Properties'!I128</f>
        <v>0.14999996372932944</v>
      </c>
      <c r="J128" s="20">
        <f>'Calculated Tab Properties'!J128</f>
        <v>0.5000409564816154</v>
      </c>
      <c r="K128">
        <v>0</v>
      </c>
      <c r="L128">
        <v>0</v>
      </c>
      <c r="M128">
        <v>0</v>
      </c>
      <c r="N128">
        <v>0</v>
      </c>
      <c r="O128" s="27">
        <v>0</v>
      </c>
      <c r="P128" s="27">
        <v>0</v>
      </c>
      <c r="Q128">
        <v>0</v>
      </c>
      <c r="R128">
        <f>'Calculated Tab Properties'!R128</f>
        <v>1</v>
      </c>
      <c r="T128" s="1">
        <f>VLOOKUP('GEOMETRIC INPUTS'!D128,'Pressure Calculations'!$A$22:$B$61,2,TRUE)</f>
        <v>1.1552639999999998</v>
      </c>
      <c r="U128" s="1">
        <f>VLOOKUP('GEOMETRIC INPUTS'!D128,'Pressure Calculations'!$C$22:$D$61,2,TRUE)</f>
        <v>-1.3355959999999998</v>
      </c>
      <c r="V128">
        <f>T128*'GEOMETRIC INPUTS'!S128</f>
        <v>4.6210559999999994</v>
      </c>
      <c r="W128">
        <v>127</v>
      </c>
      <c r="X128">
        <f t="shared" si="26"/>
        <v>2.7004758539116422</v>
      </c>
      <c r="Y128">
        <f t="shared" si="27"/>
        <v>-3.7498784937083203</v>
      </c>
      <c r="Z128" s="27">
        <f t="shared" si="28"/>
        <v>0</v>
      </c>
      <c r="AA128" s="27">
        <f t="shared" si="29"/>
        <v>0</v>
      </c>
      <c r="AB128" s="27">
        <f t="shared" si="30"/>
        <v>0</v>
      </c>
      <c r="AC128">
        <f t="shared" si="31"/>
        <v>2.7004758539116422</v>
      </c>
      <c r="AD128" s="28" t="str">
        <f>'GT Data'!D130</f>
        <v>TKNODE_252</v>
      </c>
      <c r="AE128" s="25">
        <f t="shared" si="32"/>
        <v>0</v>
      </c>
      <c r="AF128" s="25">
        <f t="shared" si="33"/>
        <v>4.6210559999999994</v>
      </c>
      <c r="AG128" s="25">
        <f t="shared" si="34"/>
        <v>0</v>
      </c>
      <c r="AH128" s="25">
        <v>0</v>
      </c>
      <c r="AI128" s="25">
        <v>0</v>
      </c>
      <c r="AJ128" s="25">
        <f t="shared" si="35"/>
        <v>-14.851843310891349</v>
      </c>
      <c r="AK128" s="28" t="str">
        <f>'GT Data'!N130</f>
        <v>TKNODE_253</v>
      </c>
      <c r="AL128" s="25">
        <f t="shared" si="36"/>
        <v>0</v>
      </c>
      <c r="AM128" s="25">
        <f t="shared" si="37"/>
        <v>0</v>
      </c>
      <c r="AN128" s="25">
        <f t="shared" si="38"/>
        <v>0</v>
      </c>
      <c r="AO128" s="25">
        <v>0</v>
      </c>
      <c r="AP128" s="25">
        <v>0</v>
      </c>
      <c r="AQ128" s="25">
        <v>0</v>
      </c>
    </row>
    <row r="129" spans="1:43" x14ac:dyDescent="0.3">
      <c r="A129" t="str">
        <f>'Calculated Tab Properties'!A129</f>
        <v>TAB_3_127</v>
      </c>
      <c r="B129">
        <f>'Calculated Tab Properties'!B129</f>
        <v>2.4171999999999998</v>
      </c>
      <c r="C129">
        <f>'Calculated Tab Properties'!C129</f>
        <v>5.7197137272466509</v>
      </c>
      <c r="D129">
        <f>'Calculated Tab Properties'!D129</f>
        <v>327.71545659427437</v>
      </c>
      <c r="E129">
        <f>'Calculated Tab Properties'!E129</f>
        <v>4.6198547361795068</v>
      </c>
      <c r="F129">
        <f>'Calculated Tab Properties'!F129</f>
        <v>2.3198547317893943</v>
      </c>
      <c r="G129">
        <f>'Calculated Tab Properties'!G129</f>
        <v>2.3000000043901125</v>
      </c>
      <c r="H129">
        <f>'Calculated Tab Properties'!H129</f>
        <v>2.9509771569346332</v>
      </c>
      <c r="I129">
        <f>'Calculated Tab Properties'!I129</f>
        <v>0.14999998141589868</v>
      </c>
      <c r="J129" s="20">
        <f>'Calculated Tab Properties'!J129</f>
        <v>0.74468688042150566</v>
      </c>
      <c r="K129">
        <v>0</v>
      </c>
      <c r="L129">
        <v>0</v>
      </c>
      <c r="M129">
        <v>0</v>
      </c>
      <c r="N129">
        <v>0</v>
      </c>
      <c r="O129" s="27">
        <v>0</v>
      </c>
      <c r="P129" s="27">
        <v>0</v>
      </c>
      <c r="Q129">
        <v>0</v>
      </c>
      <c r="R129">
        <f>'Calculated Tab Properties'!R129</f>
        <v>1</v>
      </c>
      <c r="T129" s="1">
        <f>VLOOKUP('GEOMETRIC INPUTS'!D129,'Pressure Calculations'!$A$22:$B$61,2,TRUE)</f>
        <v>1.1552639999999998</v>
      </c>
      <c r="U129" s="1">
        <f>VLOOKUP('GEOMETRIC INPUTS'!D129,'Pressure Calculations'!$C$22:$D$61,2,TRUE)</f>
        <v>-1.3355959999999998</v>
      </c>
      <c r="V129">
        <f>T129*'GEOMETRIC INPUTS'!S129</f>
        <v>4.6210559999999994</v>
      </c>
      <c r="W129">
        <v>128</v>
      </c>
      <c r="X129">
        <f t="shared" si="26"/>
        <v>3.9066682555860228</v>
      </c>
      <c r="Y129">
        <f t="shared" si="27"/>
        <v>-2.4682183242032005</v>
      </c>
      <c r="Z129" s="27">
        <f t="shared" si="28"/>
        <v>0</v>
      </c>
      <c r="AA129" s="27">
        <f t="shared" si="29"/>
        <v>0</v>
      </c>
      <c r="AB129" s="27">
        <f t="shared" si="30"/>
        <v>0</v>
      </c>
      <c r="AC129">
        <f t="shared" si="31"/>
        <v>3.9066682555860228</v>
      </c>
      <c r="AD129" s="28" t="str">
        <f>'GT Data'!D131</f>
        <v>TKNODE_254</v>
      </c>
      <c r="AE129" s="25">
        <f t="shared" si="32"/>
        <v>0</v>
      </c>
      <c r="AF129" s="25">
        <f t="shared" si="33"/>
        <v>4.6210559999999994</v>
      </c>
      <c r="AG129" s="25">
        <f t="shared" si="34"/>
        <v>0</v>
      </c>
      <c r="AH129" s="25">
        <v>0</v>
      </c>
      <c r="AI129" s="25">
        <v>0</v>
      </c>
      <c r="AJ129" s="25">
        <f t="shared" si="35"/>
        <v>-6.0961406612529441</v>
      </c>
      <c r="AK129" s="28" t="str">
        <f>'GT Data'!N131</f>
        <v>TKNODE_255</v>
      </c>
      <c r="AL129" s="25">
        <f t="shared" si="36"/>
        <v>0</v>
      </c>
      <c r="AM129" s="25">
        <f t="shared" si="37"/>
        <v>0</v>
      </c>
      <c r="AN129" s="25">
        <f t="shared" si="38"/>
        <v>0</v>
      </c>
      <c r="AO129" s="25">
        <v>0</v>
      </c>
      <c r="AP129" s="25">
        <v>0</v>
      </c>
      <c r="AQ129" s="25">
        <v>0</v>
      </c>
    </row>
    <row r="130" spans="1:43" x14ac:dyDescent="0.3">
      <c r="A130" t="str">
        <f>'Calculated Tab Properties'!A130</f>
        <v>TAB_3_128</v>
      </c>
      <c r="B130">
        <f>'Calculated Tab Properties'!B130</f>
        <v>2.5</v>
      </c>
      <c r="C130">
        <f>'Calculated Tab Properties'!C130</f>
        <v>5.6362921618686421</v>
      </c>
      <c r="D130">
        <f>'Calculated Tab Properties'!D130</f>
        <v>322.93575297773981</v>
      </c>
      <c r="E130">
        <f>'Calculated Tab Properties'!E130</f>
        <v>4.3095491326222</v>
      </c>
      <c r="F130">
        <f>'Calculated Tab Properties'!F130</f>
        <v>2.8095490831461434</v>
      </c>
      <c r="G130">
        <f>'Calculated Tab Properties'!G130</f>
        <v>1.500000049476057</v>
      </c>
      <c r="H130">
        <f>'Calculated Tab Properties'!H130</f>
        <v>3.3276420364660302</v>
      </c>
      <c r="I130">
        <f>'Calculated Tab Properties'!I130</f>
        <v>0.14999996292749485</v>
      </c>
      <c r="J130" s="20">
        <f>'Calculated Tab Properties'!J130</f>
        <v>0.64478445868316525</v>
      </c>
      <c r="K130">
        <v>0</v>
      </c>
      <c r="L130">
        <v>0</v>
      </c>
      <c r="M130">
        <v>0</v>
      </c>
      <c r="N130">
        <v>0</v>
      </c>
      <c r="O130" s="27">
        <v>0</v>
      </c>
      <c r="P130" s="27">
        <v>0</v>
      </c>
      <c r="Q130">
        <v>0</v>
      </c>
      <c r="R130">
        <f>'Calculated Tab Properties'!R130</f>
        <v>1</v>
      </c>
      <c r="T130" s="1">
        <f>VLOOKUP('GEOMETRIC INPUTS'!D130,'Pressure Calculations'!$A$22:$B$61,2,TRUE)</f>
        <v>1.1552639999999998</v>
      </c>
      <c r="U130" s="1">
        <f>VLOOKUP('GEOMETRIC INPUTS'!D130,'Pressure Calculations'!$C$22:$D$61,2,TRUE)</f>
        <v>-1.3355959999999998</v>
      </c>
      <c r="V130">
        <f>T130*'GEOMETRIC INPUTS'!S130</f>
        <v>4.6210559999999994</v>
      </c>
      <c r="W130">
        <v>129</v>
      </c>
      <c r="X130">
        <f t="shared" si="26"/>
        <v>3.6874186758493788</v>
      </c>
      <c r="Y130">
        <f t="shared" si="27"/>
        <v>-2.7851574576912541</v>
      </c>
      <c r="Z130" s="27">
        <f t="shared" si="28"/>
        <v>0</v>
      </c>
      <c r="AA130" s="27">
        <f t="shared" si="29"/>
        <v>0</v>
      </c>
      <c r="AB130" s="27">
        <f t="shared" si="30"/>
        <v>0</v>
      </c>
      <c r="AC130">
        <f t="shared" si="31"/>
        <v>3.6874186758493788</v>
      </c>
      <c r="AD130" s="28" t="str">
        <f>'GT Data'!D132</f>
        <v>TKNODE_256</v>
      </c>
      <c r="AE130" s="25">
        <f t="shared" si="32"/>
        <v>0</v>
      </c>
      <c r="AF130" s="25">
        <f t="shared" si="33"/>
        <v>4.6210559999999994</v>
      </c>
      <c r="AG130" s="25">
        <f t="shared" si="34"/>
        <v>0</v>
      </c>
      <c r="AH130" s="25">
        <v>0</v>
      </c>
      <c r="AI130" s="25">
        <v>0</v>
      </c>
      <c r="AJ130" s="25">
        <f t="shared" si="35"/>
        <v>-8.2428100970750311</v>
      </c>
      <c r="AK130" s="28" t="str">
        <f>'GT Data'!N132</f>
        <v>TKNODE_257</v>
      </c>
      <c r="AL130" s="25">
        <f t="shared" si="36"/>
        <v>0</v>
      </c>
      <c r="AM130" s="25">
        <f t="shared" si="37"/>
        <v>0</v>
      </c>
      <c r="AN130" s="25">
        <f t="shared" si="38"/>
        <v>0</v>
      </c>
      <c r="AO130" s="25">
        <v>0</v>
      </c>
      <c r="AP130" s="25">
        <v>0</v>
      </c>
      <c r="AQ130" s="25">
        <v>0</v>
      </c>
    </row>
    <row r="131" spans="1:43" x14ac:dyDescent="0.3">
      <c r="A131" t="str">
        <f>'Calculated Tab Properties'!A131</f>
        <v>TAB_4_129</v>
      </c>
      <c r="B131">
        <f>'Calculated Tab Properties'!B131</f>
        <v>3.0506000000000002</v>
      </c>
      <c r="C131">
        <f>'Calculated Tab Properties'!C131</f>
        <v>0.4118829377162232</v>
      </c>
      <c r="D131">
        <f>'Calculated Tab Properties'!D131</f>
        <v>23.599153984589343</v>
      </c>
      <c r="E131">
        <f>'Calculated Tab Properties'!E131</f>
        <v>6.7753898625134354</v>
      </c>
      <c r="F131">
        <f>'Calculated Tab Properties'!F131</f>
        <v>4.2753898463270366</v>
      </c>
      <c r="G131">
        <f>'Calculated Tab Properties'!G131</f>
        <v>2.5000000161863993</v>
      </c>
      <c r="H131">
        <f>'Calculated Tab Properties'!H131</f>
        <v>4.5846336565340149</v>
      </c>
      <c r="I131">
        <f>'Calculated Tab Properties'!I131</f>
        <v>0.14999999342726672</v>
      </c>
      <c r="J131" s="20">
        <f>'Calculated Tab Properties'!J131</f>
        <v>0.45141571260527241</v>
      </c>
      <c r="K131">
        <v>0</v>
      </c>
      <c r="L131">
        <v>0</v>
      </c>
      <c r="M131">
        <v>0</v>
      </c>
      <c r="N131">
        <v>0</v>
      </c>
      <c r="O131" s="27">
        <v>0</v>
      </c>
      <c r="P131" s="27">
        <v>0</v>
      </c>
      <c r="Q131">
        <v>0</v>
      </c>
      <c r="R131">
        <f>'Calculated Tab Properties'!R131</f>
        <v>1</v>
      </c>
      <c r="T131" s="1">
        <f>VLOOKUP('GEOMETRIC INPUTS'!D131,'Pressure Calculations'!$A$22:$B$61,2,TRUE)</f>
        <v>1.2345999999999999</v>
      </c>
      <c r="U131" s="1">
        <f>VLOOKUP('GEOMETRIC INPUTS'!D131,'Pressure Calculations'!$C$22:$D$61,2,TRUE)</f>
        <v>-1.4284479999999999</v>
      </c>
      <c r="V131">
        <f>T131*'GEOMETRIC INPUTS'!S131</f>
        <v>4.9383999999999997</v>
      </c>
      <c r="W131">
        <v>130</v>
      </c>
      <c r="X131">
        <f t="shared" si="26"/>
        <v>4.5253948963086987</v>
      </c>
      <c r="Y131">
        <f t="shared" si="27"/>
        <v>1.9770168417247178</v>
      </c>
      <c r="Z131" s="27">
        <f t="shared" si="28"/>
        <v>0</v>
      </c>
      <c r="AA131" s="27">
        <f t="shared" si="29"/>
        <v>0</v>
      </c>
      <c r="AB131" s="27">
        <f t="shared" si="30"/>
        <v>0</v>
      </c>
      <c r="AC131">
        <f t="shared" si="31"/>
        <v>4.5253948963086987</v>
      </c>
      <c r="AD131" s="28" t="str">
        <f>'GT Data'!D133</f>
        <v>TKNODE_258</v>
      </c>
      <c r="AE131" s="25">
        <f t="shared" si="32"/>
        <v>0</v>
      </c>
      <c r="AF131" s="25">
        <f t="shared" si="33"/>
        <v>4.9383999999999997</v>
      </c>
      <c r="AG131" s="25">
        <f t="shared" si="34"/>
        <v>0</v>
      </c>
      <c r="AH131" s="25">
        <v>0</v>
      </c>
      <c r="AI131" s="25">
        <v>0</v>
      </c>
      <c r="AJ131" s="25">
        <f t="shared" si="35"/>
        <v>8.7490702443917083</v>
      </c>
      <c r="AK131" s="28" t="str">
        <f>'GT Data'!N133</f>
        <v>TKNODE_259</v>
      </c>
      <c r="AL131" s="25">
        <f t="shared" si="36"/>
        <v>0</v>
      </c>
      <c r="AM131" s="25">
        <f t="shared" si="37"/>
        <v>0</v>
      </c>
      <c r="AN131" s="25">
        <f t="shared" si="38"/>
        <v>0</v>
      </c>
      <c r="AO131" s="25">
        <v>0</v>
      </c>
      <c r="AP131" s="25">
        <v>0</v>
      </c>
      <c r="AQ131" s="25">
        <v>0</v>
      </c>
    </row>
    <row r="132" spans="1:43" x14ac:dyDescent="0.3">
      <c r="A132" t="str">
        <f>'Calculated Tab Properties'!A132</f>
        <v>TAB_4_130</v>
      </c>
      <c r="B132">
        <f>'Calculated Tab Properties'!B132</f>
        <v>5.7404999999999999</v>
      </c>
      <c r="C132">
        <f>'Calculated Tab Properties'!C132</f>
        <v>0.50329144359801847</v>
      </c>
      <c r="D132">
        <f>'Calculated Tab Properties'!D132</f>
        <v>28.836475583212973</v>
      </c>
      <c r="E132">
        <f>'Calculated Tab Properties'!E132</f>
        <v>6.4711024388178613</v>
      </c>
      <c r="F132">
        <f>'Calculated Tab Properties'!F132</f>
        <v>3.1711024047613168</v>
      </c>
      <c r="G132">
        <f>'Calculated Tab Properties'!G132</f>
        <v>3.300000034056545</v>
      </c>
      <c r="H132">
        <f>'Calculated Tab Properties'!H132</f>
        <v>3.6231292476276931</v>
      </c>
      <c r="I132">
        <f>'Calculated Tab Properties'!I132</f>
        <v>0.14999992906964926</v>
      </c>
      <c r="J132" s="20">
        <f>'Calculated Tab Properties'!J132</f>
        <v>0.58477167786198125</v>
      </c>
      <c r="K132">
        <v>0</v>
      </c>
      <c r="L132">
        <v>0</v>
      </c>
      <c r="M132">
        <v>0</v>
      </c>
      <c r="N132">
        <v>0</v>
      </c>
      <c r="O132" s="27">
        <v>0</v>
      </c>
      <c r="P132" s="27">
        <v>0</v>
      </c>
      <c r="Q132">
        <v>0</v>
      </c>
      <c r="R132">
        <f>'Calculated Tab Properties'!R132</f>
        <v>1</v>
      </c>
      <c r="T132" s="1">
        <f>VLOOKUP('GEOMETRIC INPUTS'!D132,'Pressure Calculations'!$A$22:$B$61,2,TRUE)</f>
        <v>1.2345999999999999</v>
      </c>
      <c r="U132" s="1">
        <f>VLOOKUP('GEOMETRIC INPUTS'!D132,'Pressure Calculations'!$C$22:$D$61,2,TRUE)</f>
        <v>-1.4284479999999999</v>
      </c>
      <c r="V132">
        <f>T132*'GEOMETRIC INPUTS'!S132</f>
        <v>4.9383999999999997</v>
      </c>
      <c r="W132">
        <v>131</v>
      </c>
      <c r="X132">
        <f t="shared" si="26"/>
        <v>4.3260374564421156</v>
      </c>
      <c r="Y132">
        <f t="shared" si="27"/>
        <v>2.3818468644016186</v>
      </c>
      <c r="Z132" s="27">
        <f t="shared" si="28"/>
        <v>0</v>
      </c>
      <c r="AA132" s="27">
        <f t="shared" si="29"/>
        <v>0</v>
      </c>
      <c r="AB132" s="27">
        <f t="shared" si="30"/>
        <v>0</v>
      </c>
      <c r="AC132">
        <f t="shared" si="31"/>
        <v>4.3260374564421156</v>
      </c>
      <c r="AD132" s="28" t="str">
        <f>'GT Data'!D134</f>
        <v>TKNODE_260</v>
      </c>
      <c r="AE132" s="25">
        <f t="shared" si="32"/>
        <v>0</v>
      </c>
      <c r="AF132" s="25">
        <f t="shared" si="33"/>
        <v>4.9383999999999988</v>
      </c>
      <c r="AG132" s="25">
        <f t="shared" si="34"/>
        <v>0</v>
      </c>
      <c r="AH132" s="25">
        <v>0</v>
      </c>
      <c r="AI132" s="25">
        <v>0</v>
      </c>
      <c r="AJ132" s="25">
        <f t="shared" si="35"/>
        <v>7.9103571801921841</v>
      </c>
      <c r="AK132" s="28" t="str">
        <f>'GT Data'!N134</f>
        <v>TKNODE_261</v>
      </c>
      <c r="AL132" s="25">
        <f t="shared" si="36"/>
        <v>0</v>
      </c>
      <c r="AM132" s="25">
        <f t="shared" si="37"/>
        <v>0</v>
      </c>
      <c r="AN132" s="25">
        <f t="shared" si="38"/>
        <v>0</v>
      </c>
      <c r="AO132" s="25">
        <v>0</v>
      </c>
      <c r="AP132" s="25">
        <v>0</v>
      </c>
      <c r="AQ132" s="25">
        <v>0</v>
      </c>
    </row>
    <row r="133" spans="1:43" x14ac:dyDescent="0.3">
      <c r="A133" t="str">
        <f>'Calculated Tab Properties'!A133</f>
        <v>TAB_4_131</v>
      </c>
      <c r="B133">
        <f>'Calculated Tab Properties'!B133</f>
        <v>4.1032999999999999</v>
      </c>
      <c r="C133">
        <f>'Calculated Tab Properties'!C133</f>
        <v>3.7645163880909047</v>
      </c>
      <c r="D133">
        <f>'Calculated Tab Properties'!D133</f>
        <v>215.69090094544154</v>
      </c>
      <c r="E133">
        <f>'Calculated Tab Properties'!E133</f>
        <v>4.915485161122719</v>
      </c>
      <c r="F133">
        <f>'Calculated Tab Properties'!F133</f>
        <v>2.415485134087398</v>
      </c>
      <c r="G133">
        <f>'Calculated Tab Properties'!G133</f>
        <v>2.5000000270353215</v>
      </c>
      <c r="H133">
        <f>'Calculated Tab Properties'!H133</f>
        <v>3.0219894927308593</v>
      </c>
      <c r="I133">
        <f>'Calculated Tab Properties'!I133</f>
        <v>0.15000001459523368</v>
      </c>
      <c r="J133" s="20">
        <f>'Calculated Tab Properties'!J133</f>
        <v>0.7232381490650287</v>
      </c>
      <c r="K133">
        <v>0</v>
      </c>
      <c r="L133">
        <v>0</v>
      </c>
      <c r="M133">
        <v>0</v>
      </c>
      <c r="N133">
        <v>0</v>
      </c>
      <c r="O133" s="27">
        <v>0</v>
      </c>
      <c r="P133" s="27">
        <v>0</v>
      </c>
      <c r="Q133">
        <v>0</v>
      </c>
      <c r="R133">
        <f>'Calculated Tab Properties'!R133</f>
        <v>1</v>
      </c>
      <c r="T133" s="1">
        <f>VLOOKUP('GEOMETRIC INPUTS'!D133,'Pressure Calculations'!$A$22:$B$61,2,TRUE)</f>
        <v>1.2345999999999999</v>
      </c>
      <c r="U133" s="1">
        <f>VLOOKUP('GEOMETRIC INPUTS'!D133,'Pressure Calculations'!$C$22:$D$61,2,TRUE)</f>
        <v>-1.4284479999999999</v>
      </c>
      <c r="V133">
        <f>T133*'GEOMETRIC INPUTS'!S133</f>
        <v>4.9383999999999997</v>
      </c>
      <c r="W133">
        <v>132</v>
      </c>
      <c r="X133">
        <f t="shared" si="26"/>
        <v>-4.0108508864864403</v>
      </c>
      <c r="Y133">
        <f t="shared" si="27"/>
        <v>-2.8811229974388337</v>
      </c>
      <c r="Z133" s="27">
        <f t="shared" si="28"/>
        <v>0</v>
      </c>
      <c r="AA133" s="27">
        <f t="shared" si="29"/>
        <v>0</v>
      </c>
      <c r="AB133" s="27">
        <f t="shared" si="30"/>
        <v>0</v>
      </c>
      <c r="AC133">
        <f t="shared" si="31"/>
        <v>-4.0108508864864403</v>
      </c>
      <c r="AD133" s="28" t="str">
        <f>'GT Data'!D135</f>
        <v>TKNODE_262</v>
      </c>
      <c r="AE133" s="25">
        <f t="shared" si="32"/>
        <v>0</v>
      </c>
      <c r="AF133" s="25">
        <f t="shared" si="33"/>
        <v>4.9383999999999988</v>
      </c>
      <c r="AG133" s="25">
        <f t="shared" si="34"/>
        <v>0</v>
      </c>
      <c r="AH133" s="25">
        <v>0</v>
      </c>
      <c r="AI133" s="25">
        <v>0</v>
      </c>
      <c r="AJ133" s="25">
        <f t="shared" si="35"/>
        <v>-7.3914782614573165</v>
      </c>
      <c r="AK133" s="28" t="str">
        <f>'GT Data'!N135</f>
        <v>TKNODE_263</v>
      </c>
      <c r="AL133" s="25">
        <f t="shared" si="36"/>
        <v>0</v>
      </c>
      <c r="AM133" s="25">
        <f t="shared" si="37"/>
        <v>0</v>
      </c>
      <c r="AN133" s="25">
        <f t="shared" si="38"/>
        <v>0</v>
      </c>
      <c r="AO133" s="25">
        <v>0</v>
      </c>
      <c r="AP133" s="25">
        <v>0</v>
      </c>
      <c r="AQ133" s="25">
        <v>0</v>
      </c>
    </row>
    <row r="134" spans="1:43" x14ac:dyDescent="0.3">
      <c r="A134" t="str">
        <f>'Calculated Tab Properties'!A134</f>
        <v>TAB_4_132</v>
      </c>
      <c r="B134">
        <f>'Calculated Tab Properties'!B134</f>
        <v>2.8079000000000001</v>
      </c>
      <c r="C134">
        <f>'Calculated Tab Properties'!C134</f>
        <v>4.4420272828943954</v>
      </c>
      <c r="D134">
        <f>'Calculated Tab Properties'!D134</f>
        <v>254.50941579181347</v>
      </c>
      <c r="E134">
        <f>'Calculated Tab Properties'!E134</f>
        <v>4.329410831242706</v>
      </c>
      <c r="F134">
        <f>'Calculated Tab Properties'!F134</f>
        <v>1.4294108757883326</v>
      </c>
      <c r="G134">
        <f>'Calculated Tab Properties'!G134</f>
        <v>2.8999999554543732</v>
      </c>
      <c r="H134">
        <f>'Calculated Tab Properties'!H134</f>
        <v>2.374213359269123</v>
      </c>
      <c r="I134">
        <f>'Calculated Tab Properties'!I134</f>
        <v>0.15000004421812546</v>
      </c>
      <c r="J134" s="20">
        <f>'Calculated Tab Properties'!J134</f>
        <v>1.0016925639715748</v>
      </c>
      <c r="K134">
        <v>0</v>
      </c>
      <c r="L134">
        <v>0</v>
      </c>
      <c r="M134">
        <v>0</v>
      </c>
      <c r="N134">
        <v>0</v>
      </c>
      <c r="O134" s="27">
        <v>0</v>
      </c>
      <c r="P134" s="27">
        <v>0</v>
      </c>
      <c r="Q134">
        <v>0</v>
      </c>
      <c r="R134">
        <f>'Calculated Tab Properties'!R134</f>
        <v>1</v>
      </c>
      <c r="T134" s="1">
        <f>VLOOKUP('GEOMETRIC INPUTS'!D134,'Pressure Calculations'!$A$22:$B$61,2,TRUE)</f>
        <v>1.2345999999999999</v>
      </c>
      <c r="U134" s="1">
        <f>VLOOKUP('GEOMETRIC INPUTS'!D134,'Pressure Calculations'!$C$22:$D$61,2,TRUE)</f>
        <v>-1.4284479999999999</v>
      </c>
      <c r="V134">
        <f>T134*'GEOMETRIC INPUTS'!S134</f>
        <v>4.9383999999999997</v>
      </c>
      <c r="W134">
        <v>133</v>
      </c>
      <c r="X134">
        <f t="shared" si="26"/>
        <v>-1.3189479349551421</v>
      </c>
      <c r="Y134">
        <f t="shared" si="27"/>
        <v>-4.7590094457646925</v>
      </c>
      <c r="Z134" s="27">
        <f t="shared" si="28"/>
        <v>0</v>
      </c>
      <c r="AA134" s="27">
        <f t="shared" si="29"/>
        <v>0</v>
      </c>
      <c r="AB134" s="27">
        <f t="shared" si="30"/>
        <v>0</v>
      </c>
      <c r="AC134">
        <f t="shared" si="31"/>
        <v>-1.3189479349551421</v>
      </c>
      <c r="AD134" s="28" t="str">
        <f>'GT Data'!D136</f>
        <v>TKNODE_264</v>
      </c>
      <c r="AE134" s="25">
        <f t="shared" si="32"/>
        <v>0</v>
      </c>
      <c r="AF134" s="25">
        <f t="shared" si="33"/>
        <v>4.9383999999999997</v>
      </c>
      <c r="AG134" s="25">
        <f t="shared" si="34"/>
        <v>0</v>
      </c>
      <c r="AH134" s="25">
        <v>0</v>
      </c>
      <c r="AI134" s="25">
        <v>0</v>
      </c>
      <c r="AJ134" s="25">
        <f t="shared" si="35"/>
        <v>-7.5164314870546374</v>
      </c>
      <c r="AK134" s="28" t="str">
        <f>'GT Data'!N136</f>
        <v>TKNODE_265</v>
      </c>
      <c r="AL134" s="25">
        <f t="shared" si="36"/>
        <v>0</v>
      </c>
      <c r="AM134" s="25">
        <f t="shared" si="37"/>
        <v>0</v>
      </c>
      <c r="AN134" s="25">
        <f t="shared" si="38"/>
        <v>0</v>
      </c>
      <c r="AO134" s="25">
        <v>0</v>
      </c>
      <c r="AP134" s="25">
        <v>0</v>
      </c>
      <c r="AQ134" s="25">
        <v>0</v>
      </c>
    </row>
    <row r="135" spans="1:43" x14ac:dyDescent="0.3">
      <c r="A135" t="str">
        <f>'Calculated Tab Properties'!A135</f>
        <v>TAB_4_133</v>
      </c>
      <c r="B135">
        <f>'Calculated Tab Properties'!B135</f>
        <v>1.9296</v>
      </c>
      <c r="C135">
        <f>'Calculated Tab Properties'!C135</f>
        <v>3.563175321212583</v>
      </c>
      <c r="D135">
        <f>'Calculated Tab Properties'!D135</f>
        <v>204.15490757065243</v>
      </c>
      <c r="E135">
        <f>'Calculated Tab Properties'!E135</f>
        <v>4.2401692397792159</v>
      </c>
      <c r="F135">
        <f>'Calculated Tab Properties'!F135</f>
        <v>1.7401692759360226</v>
      </c>
      <c r="G135">
        <f>'Calculated Tab Properties'!G135</f>
        <v>2.4999999638431936</v>
      </c>
      <c r="H135">
        <f>'Calculated Tab Properties'!H135</f>
        <v>2.5551199927018109</v>
      </c>
      <c r="I135">
        <f>'Calculated Tab Properties'!I135</f>
        <v>0.1500000468586592</v>
      </c>
      <c r="J135" s="20">
        <f>'Calculated Tab Properties'!J135</f>
        <v>0.89905976556193246</v>
      </c>
      <c r="K135">
        <v>0</v>
      </c>
      <c r="L135">
        <v>0</v>
      </c>
      <c r="M135">
        <v>0</v>
      </c>
      <c r="N135">
        <v>0</v>
      </c>
      <c r="O135" s="27">
        <v>0</v>
      </c>
      <c r="P135" s="27">
        <v>0</v>
      </c>
      <c r="Q135">
        <v>0</v>
      </c>
      <c r="R135">
        <f>'Calculated Tab Properties'!R135</f>
        <v>1</v>
      </c>
      <c r="T135" s="1">
        <f>VLOOKUP('GEOMETRIC INPUTS'!D135,'Pressure Calculations'!$A$22:$B$61,2,TRUE)</f>
        <v>1.2345999999999999</v>
      </c>
      <c r="U135" s="1">
        <f>VLOOKUP('GEOMETRIC INPUTS'!D135,'Pressure Calculations'!$C$22:$D$61,2,TRUE)</f>
        <v>-1.4284479999999999</v>
      </c>
      <c r="V135">
        <f>T135*'GEOMETRIC INPUTS'!S135</f>
        <v>4.9383999999999997</v>
      </c>
      <c r="W135">
        <v>134</v>
      </c>
      <c r="X135">
        <f t="shared" si="26"/>
        <v>-4.506005783947165</v>
      </c>
      <c r="Y135">
        <f t="shared" si="27"/>
        <v>-2.0208182587839731</v>
      </c>
      <c r="Z135" s="27">
        <f t="shared" si="28"/>
        <v>0</v>
      </c>
      <c r="AA135" s="27">
        <f t="shared" si="29"/>
        <v>0</v>
      </c>
      <c r="AB135" s="27">
        <f t="shared" si="30"/>
        <v>0</v>
      </c>
      <c r="AC135">
        <f t="shared" si="31"/>
        <v>-4.506005783947165</v>
      </c>
      <c r="AD135" s="28" t="str">
        <f>'GT Data'!D137</f>
        <v>TKNODE_266</v>
      </c>
      <c r="AE135" s="25">
        <f t="shared" si="32"/>
        <v>0</v>
      </c>
      <c r="AF135" s="25">
        <f t="shared" si="33"/>
        <v>4.9383999999999988</v>
      </c>
      <c r="AG135" s="25">
        <f t="shared" si="34"/>
        <v>0</v>
      </c>
      <c r="AH135" s="25">
        <v>0</v>
      </c>
      <c r="AI135" s="25">
        <v>0</v>
      </c>
      <c r="AJ135" s="25">
        <f t="shared" si="35"/>
        <v>-3.8196886796968306</v>
      </c>
      <c r="AK135" s="28" t="str">
        <f>'GT Data'!N137</f>
        <v>TKNODE_267</v>
      </c>
      <c r="AL135" s="25">
        <f t="shared" si="36"/>
        <v>0</v>
      </c>
      <c r="AM135" s="25">
        <f t="shared" si="37"/>
        <v>0</v>
      </c>
      <c r="AN135" s="25">
        <f t="shared" si="38"/>
        <v>0</v>
      </c>
      <c r="AO135" s="25">
        <v>0</v>
      </c>
      <c r="AP135" s="25">
        <v>0</v>
      </c>
      <c r="AQ135" s="25">
        <v>0</v>
      </c>
    </row>
    <row r="136" spans="1:43" x14ac:dyDescent="0.3">
      <c r="A136" t="str">
        <f>'Calculated Tab Properties'!A136</f>
        <v>TAB_4_134</v>
      </c>
      <c r="B136">
        <f>'Calculated Tab Properties'!B136</f>
        <v>1.8721000000000001</v>
      </c>
      <c r="C136">
        <f>'Calculated Tab Properties'!C136</f>
        <v>0.14186632657921971</v>
      </c>
      <c r="D136">
        <f>'Calculated Tab Properties'!D136</f>
        <v>8.1283417680139038</v>
      </c>
      <c r="E136">
        <f>'Calculated Tab Properties'!E136</f>
        <v>4.5121512993446418</v>
      </c>
      <c r="F136">
        <f>'Calculated Tab Properties'!F136</f>
        <v>2.6121512903227662</v>
      </c>
      <c r="G136">
        <f>'Calculated Tab Properties'!G136</f>
        <v>1.9000000090218758</v>
      </c>
      <c r="H136">
        <f>'Calculated Tab Properties'!H136</f>
        <v>3.1720954232609788</v>
      </c>
      <c r="I136">
        <f>'Calculated Tab Properties'!I136</f>
        <v>0.15000001820523265</v>
      </c>
      <c r="J136" s="20">
        <f>'Calculated Tab Properties'!J136</f>
        <v>0.6821947123048091</v>
      </c>
      <c r="K136">
        <v>0</v>
      </c>
      <c r="L136">
        <v>0</v>
      </c>
      <c r="M136">
        <v>0</v>
      </c>
      <c r="N136">
        <v>0</v>
      </c>
      <c r="O136" s="27">
        <v>0</v>
      </c>
      <c r="P136" s="27">
        <v>0</v>
      </c>
      <c r="Q136">
        <v>0</v>
      </c>
      <c r="R136">
        <f>'Calculated Tab Properties'!R136</f>
        <v>1</v>
      </c>
      <c r="T136" s="1">
        <f>VLOOKUP('GEOMETRIC INPUTS'!D136,'Pressure Calculations'!$A$22:$B$61,2,TRUE)</f>
        <v>1.2345999999999999</v>
      </c>
      <c r="U136" s="1">
        <f>VLOOKUP('GEOMETRIC INPUTS'!D136,'Pressure Calculations'!$C$22:$D$61,2,TRUE)</f>
        <v>-1.4284479999999999</v>
      </c>
      <c r="V136">
        <f>T136*'GEOMETRIC INPUTS'!S136</f>
        <v>4.9383999999999997</v>
      </c>
      <c r="W136">
        <v>135</v>
      </c>
      <c r="X136">
        <f t="shared" si="26"/>
        <v>4.8887880374942005</v>
      </c>
      <c r="Y136">
        <f t="shared" si="27"/>
        <v>0.69824500317123539</v>
      </c>
      <c r="Z136" s="27">
        <f t="shared" si="28"/>
        <v>0</v>
      </c>
      <c r="AA136" s="27">
        <f t="shared" si="29"/>
        <v>0</v>
      </c>
      <c r="AB136" s="27">
        <f t="shared" si="30"/>
        <v>0</v>
      </c>
      <c r="AC136">
        <f t="shared" si="31"/>
        <v>4.8887880374942005</v>
      </c>
      <c r="AD136" s="28" t="str">
        <f>'GT Data'!D138</f>
        <v>TKNODE_268</v>
      </c>
      <c r="AE136" s="25">
        <f t="shared" si="32"/>
        <v>0</v>
      </c>
      <c r="AF136" s="25">
        <f t="shared" si="33"/>
        <v>4.9383999999999997</v>
      </c>
      <c r="AG136" s="25">
        <f t="shared" si="34"/>
        <v>0</v>
      </c>
      <c r="AH136" s="25">
        <v>0</v>
      </c>
      <c r="AI136" s="25">
        <v>0</v>
      </c>
      <c r="AJ136" s="25">
        <f t="shared" si="35"/>
        <v>1.9286583491825646</v>
      </c>
      <c r="AK136" s="28" t="str">
        <f>'GT Data'!N138</f>
        <v>TKNODE_269</v>
      </c>
      <c r="AL136" s="25">
        <f t="shared" si="36"/>
        <v>0</v>
      </c>
      <c r="AM136" s="25">
        <f t="shared" si="37"/>
        <v>0</v>
      </c>
      <c r="AN136" s="25">
        <f t="shared" si="38"/>
        <v>0</v>
      </c>
      <c r="AO136" s="25">
        <v>0</v>
      </c>
      <c r="AP136" s="25">
        <v>0</v>
      </c>
      <c r="AQ136" s="25">
        <v>0</v>
      </c>
    </row>
    <row r="137" spans="1:43" x14ac:dyDescent="0.3">
      <c r="A137" t="str">
        <f>'Calculated Tab Properties'!A137</f>
        <v>TAB_4_135</v>
      </c>
      <c r="B137">
        <f>'Calculated Tab Properties'!B137</f>
        <v>1.5939000000000001</v>
      </c>
      <c r="C137">
        <f>'Calculated Tab Properties'!C137</f>
        <v>3.6864303247643244</v>
      </c>
      <c r="D137">
        <f>'Calculated Tab Properties'!D137</f>
        <v>211.21689907803719</v>
      </c>
      <c r="E137">
        <f>'Calculated Tab Properties'!E137</f>
        <v>5.8680598763864076</v>
      </c>
      <c r="F137">
        <f>'Calculated Tab Properties'!F137</f>
        <v>2.9680598342636055</v>
      </c>
      <c r="G137">
        <f>'Calculated Tab Properties'!G137</f>
        <v>2.9000000421228016</v>
      </c>
      <c r="H137">
        <f>'Calculated Tab Properties'!H137</f>
        <v>3.4556420180829508</v>
      </c>
      <c r="I137">
        <f>'Calculated Tab Properties'!I137</f>
        <v>0.14999999190166682</v>
      </c>
      <c r="J137" s="20">
        <f>'Calculated Tab Properties'!J137</f>
        <v>0.61721180558935274</v>
      </c>
      <c r="K137">
        <v>0</v>
      </c>
      <c r="L137">
        <v>0</v>
      </c>
      <c r="M137">
        <v>0</v>
      </c>
      <c r="N137">
        <v>0</v>
      </c>
      <c r="O137" s="27">
        <v>0</v>
      </c>
      <c r="P137" s="27">
        <v>0</v>
      </c>
      <c r="Q137">
        <v>0</v>
      </c>
      <c r="R137">
        <f>'Calculated Tab Properties'!R137</f>
        <v>1</v>
      </c>
      <c r="T137" s="1">
        <f>VLOOKUP('GEOMETRIC INPUTS'!D137,'Pressure Calculations'!$A$22:$B$61,2,TRUE)</f>
        <v>1.2345999999999999</v>
      </c>
      <c r="U137" s="1">
        <f>VLOOKUP('GEOMETRIC INPUTS'!D137,'Pressure Calculations'!$C$22:$D$61,2,TRUE)</f>
        <v>-1.4284479999999999</v>
      </c>
      <c r="V137">
        <f>T137*'GEOMETRIC INPUTS'!S137</f>
        <v>4.9383999999999997</v>
      </c>
      <c r="W137">
        <v>136</v>
      </c>
      <c r="X137">
        <f t="shared" si="26"/>
        <v>-4.2233761442498379</v>
      </c>
      <c r="Y137">
        <f t="shared" si="27"/>
        <v>-2.5594703561833589</v>
      </c>
      <c r="Z137" s="27">
        <f t="shared" si="28"/>
        <v>0</v>
      </c>
      <c r="AA137" s="27">
        <f t="shared" si="29"/>
        <v>0</v>
      </c>
      <c r="AB137" s="27">
        <f t="shared" si="30"/>
        <v>0</v>
      </c>
      <c r="AC137">
        <f t="shared" si="31"/>
        <v>-4.2233761442498379</v>
      </c>
      <c r="AD137" s="28" t="str">
        <f>'GT Data'!D139</f>
        <v>TKNODE_270</v>
      </c>
      <c r="AE137" s="25">
        <f t="shared" si="32"/>
        <v>0</v>
      </c>
      <c r="AF137" s="25">
        <f t="shared" si="33"/>
        <v>4.9383999999999997</v>
      </c>
      <c r="AG137" s="25">
        <f t="shared" si="34"/>
        <v>0</v>
      </c>
      <c r="AH137" s="25">
        <v>0</v>
      </c>
      <c r="AI137" s="25">
        <v>0</v>
      </c>
      <c r="AJ137" s="25">
        <f t="shared" si="35"/>
        <v>-7.9805816938762515</v>
      </c>
      <c r="AK137" s="28" t="str">
        <f>'GT Data'!N139</f>
        <v>TKNODE_271</v>
      </c>
      <c r="AL137" s="25">
        <f t="shared" si="36"/>
        <v>0</v>
      </c>
      <c r="AM137" s="25">
        <f t="shared" si="37"/>
        <v>0</v>
      </c>
      <c r="AN137" s="25">
        <f t="shared" si="38"/>
        <v>0</v>
      </c>
      <c r="AO137" s="25">
        <v>0</v>
      </c>
      <c r="AP137" s="25">
        <v>0</v>
      </c>
      <c r="AQ137" s="25">
        <v>0</v>
      </c>
    </row>
    <row r="138" spans="1:43" x14ac:dyDescent="0.3">
      <c r="A138" t="str">
        <f>'Calculated Tab Properties'!A138</f>
        <v>TAB_4_136</v>
      </c>
      <c r="B138">
        <f>'Calculated Tab Properties'!B138</f>
        <v>1.4350000000000001</v>
      </c>
      <c r="C138">
        <f>'Calculated Tab Properties'!C138</f>
        <v>1.3282127090575233</v>
      </c>
      <c r="D138">
        <f>'Calculated Tab Properties'!D138</f>
        <v>76.100982524633622</v>
      </c>
      <c r="E138">
        <f>'Calculated Tab Properties'!E138</f>
        <v>4.7074760704530787</v>
      </c>
      <c r="F138">
        <f>'Calculated Tab Properties'!F138</f>
        <v>2.2074759734381186</v>
      </c>
      <c r="G138">
        <f>'Calculated Tab Properties'!G138</f>
        <v>2.5000000970149601</v>
      </c>
      <c r="H138">
        <f>'Calculated Tab Properties'!H138</f>
        <v>2.8696735774577182</v>
      </c>
      <c r="I138">
        <f>'Calculated Tab Properties'!I138</f>
        <v>0.14999993425078559</v>
      </c>
      <c r="J138" s="20">
        <f>'Calculated Tab Properties'!J138</f>
        <v>0.77112629916686526</v>
      </c>
      <c r="K138">
        <v>0</v>
      </c>
      <c r="L138">
        <v>0</v>
      </c>
      <c r="M138">
        <v>0</v>
      </c>
      <c r="N138">
        <v>0</v>
      </c>
      <c r="O138" s="27">
        <v>0</v>
      </c>
      <c r="P138" s="27">
        <v>0</v>
      </c>
      <c r="Q138">
        <v>0</v>
      </c>
      <c r="R138">
        <f>'Calculated Tab Properties'!R138</f>
        <v>1</v>
      </c>
      <c r="T138" s="1">
        <f>VLOOKUP('GEOMETRIC INPUTS'!D138,'Pressure Calculations'!$A$22:$B$61,2,TRUE)</f>
        <v>1.2345999999999999</v>
      </c>
      <c r="U138" s="1">
        <f>VLOOKUP('GEOMETRIC INPUTS'!D138,'Pressure Calculations'!$C$22:$D$61,2,TRUE)</f>
        <v>-1.4284479999999999</v>
      </c>
      <c r="V138">
        <f>T138*'GEOMETRIC INPUTS'!S138</f>
        <v>4.9383999999999997</v>
      </c>
      <c r="W138">
        <v>137</v>
      </c>
      <c r="X138">
        <f t="shared" si="26"/>
        <v>1.1862599595588661</v>
      </c>
      <c r="Y138">
        <f t="shared" si="27"/>
        <v>4.7938066156601886</v>
      </c>
      <c r="Z138" s="27">
        <f t="shared" si="28"/>
        <v>0</v>
      </c>
      <c r="AA138" s="27">
        <f t="shared" si="29"/>
        <v>0</v>
      </c>
      <c r="AB138" s="27">
        <f t="shared" si="30"/>
        <v>0</v>
      </c>
      <c r="AC138">
        <f t="shared" si="31"/>
        <v>1.1862599595588661</v>
      </c>
      <c r="AD138" s="28" t="str">
        <f>'GT Data'!D140</f>
        <v>TKNODE_272</v>
      </c>
      <c r="AE138" s="25">
        <f t="shared" si="32"/>
        <v>0</v>
      </c>
      <c r="AF138" s="25">
        <f t="shared" si="33"/>
        <v>4.9383999999999997</v>
      </c>
      <c r="AG138" s="25">
        <f t="shared" si="34"/>
        <v>0</v>
      </c>
      <c r="AH138" s="25">
        <v>0</v>
      </c>
      <c r="AI138" s="25">
        <v>0</v>
      </c>
      <c r="AJ138" s="25">
        <f t="shared" si="35"/>
        <v>11.301283602538577</v>
      </c>
      <c r="AK138" s="28" t="str">
        <f>'GT Data'!N140</f>
        <v>TKNODE_273</v>
      </c>
      <c r="AL138" s="25">
        <f t="shared" si="36"/>
        <v>0</v>
      </c>
      <c r="AM138" s="25">
        <f t="shared" si="37"/>
        <v>0</v>
      </c>
      <c r="AN138" s="25">
        <f t="shared" si="38"/>
        <v>0</v>
      </c>
      <c r="AO138" s="25">
        <v>0</v>
      </c>
      <c r="AP138" s="25">
        <v>0</v>
      </c>
      <c r="AQ138" s="25">
        <v>0</v>
      </c>
    </row>
    <row r="139" spans="1:43" x14ac:dyDescent="0.3">
      <c r="A139" t="str">
        <f>'Calculated Tab Properties'!A139</f>
        <v>TAB_4_137</v>
      </c>
      <c r="B139">
        <f>'Calculated Tab Properties'!B139</f>
        <v>2.5796999999999999</v>
      </c>
      <c r="C139">
        <f>'Calculated Tab Properties'!C139</f>
        <v>0.90178068641023246</v>
      </c>
      <c r="D139">
        <f>'Calculated Tab Properties'!D139</f>
        <v>51.668227377716711</v>
      </c>
      <c r="E139">
        <f>'Calculated Tab Properties'!E139</f>
        <v>4.5933947489528322</v>
      </c>
      <c r="F139">
        <f>'Calculated Tab Properties'!F139</f>
        <v>2.6933948204787601</v>
      </c>
      <c r="G139">
        <f>'Calculated Tab Properties'!G139</f>
        <v>1.8999999284740723</v>
      </c>
      <c r="H139">
        <f>'Calculated Tab Properties'!H139</f>
        <v>3.2358456558200728</v>
      </c>
      <c r="I139">
        <f>'Calculated Tab Properties'!I139</f>
        <v>0.15000000107473296</v>
      </c>
      <c r="J139" s="20">
        <f>'Calculated Tab Properties'!J139</f>
        <v>0.6662934468752828</v>
      </c>
      <c r="K139">
        <v>0</v>
      </c>
      <c r="L139">
        <v>0</v>
      </c>
      <c r="M139">
        <v>0</v>
      </c>
      <c r="N139">
        <v>0</v>
      </c>
      <c r="O139" s="27">
        <v>0</v>
      </c>
      <c r="P139" s="27">
        <v>0</v>
      </c>
      <c r="Q139">
        <v>0</v>
      </c>
      <c r="R139">
        <f>'Calculated Tab Properties'!R139</f>
        <v>1</v>
      </c>
      <c r="T139" s="1">
        <f>VLOOKUP('GEOMETRIC INPUTS'!D139,'Pressure Calculations'!$A$22:$B$61,2,TRUE)</f>
        <v>1.2345999999999999</v>
      </c>
      <c r="U139" s="1">
        <f>VLOOKUP('GEOMETRIC INPUTS'!D139,'Pressure Calculations'!$C$22:$D$61,2,TRUE)</f>
        <v>-1.4284479999999999</v>
      </c>
      <c r="V139">
        <f>T139*'GEOMETRIC INPUTS'!S139</f>
        <v>4.9383999999999997</v>
      </c>
      <c r="W139">
        <v>138</v>
      </c>
      <c r="X139">
        <f t="shared" si="26"/>
        <v>3.0628654295229767</v>
      </c>
      <c r="Y139">
        <f t="shared" si="27"/>
        <v>3.8738417521412809</v>
      </c>
      <c r="Z139" s="27">
        <f t="shared" si="28"/>
        <v>0</v>
      </c>
      <c r="AA139" s="27">
        <f t="shared" si="29"/>
        <v>0</v>
      </c>
      <c r="AB139" s="27">
        <f t="shared" si="30"/>
        <v>0</v>
      </c>
      <c r="AC139">
        <f t="shared" si="31"/>
        <v>3.0628654295229767</v>
      </c>
      <c r="AD139" s="28" t="str">
        <f>'GT Data'!D141</f>
        <v>TKNODE_274</v>
      </c>
      <c r="AE139" s="25">
        <f t="shared" si="32"/>
        <v>0</v>
      </c>
      <c r="AF139" s="25">
        <f t="shared" si="33"/>
        <v>4.9383999999999997</v>
      </c>
      <c r="AG139" s="25">
        <f t="shared" si="34"/>
        <v>0</v>
      </c>
      <c r="AH139" s="25">
        <v>0</v>
      </c>
      <c r="AI139" s="25">
        <v>0</v>
      </c>
      <c r="AJ139" s="25">
        <f t="shared" si="35"/>
        <v>11.014861577556228</v>
      </c>
      <c r="AK139" s="28" t="str">
        <f>'GT Data'!N141</f>
        <v>TKNODE_275</v>
      </c>
      <c r="AL139" s="25">
        <f t="shared" si="36"/>
        <v>0</v>
      </c>
      <c r="AM139" s="25">
        <f t="shared" si="37"/>
        <v>0</v>
      </c>
      <c r="AN139" s="25">
        <f t="shared" si="38"/>
        <v>0</v>
      </c>
      <c r="AO139" s="25">
        <v>0</v>
      </c>
      <c r="AP139" s="25">
        <v>0</v>
      </c>
      <c r="AQ139" s="25">
        <v>0</v>
      </c>
    </row>
    <row r="140" spans="1:43" x14ac:dyDescent="0.3">
      <c r="A140" t="str">
        <f>'Calculated Tab Properties'!A140</f>
        <v>TAB_4_138</v>
      </c>
      <c r="B140">
        <f>'Calculated Tab Properties'!B140</f>
        <v>2.8127</v>
      </c>
      <c r="C140">
        <f>'Calculated Tab Properties'!C140</f>
        <v>0.11599448228467968</v>
      </c>
      <c r="D140">
        <f>'Calculated Tab Properties'!D140</f>
        <v>6.6459942817171402</v>
      </c>
      <c r="E140">
        <f>'Calculated Tab Properties'!E140</f>
        <v>4.1492900843493956</v>
      </c>
      <c r="F140">
        <f>'Calculated Tab Properties'!F140</f>
        <v>2.0492900551424156</v>
      </c>
      <c r="G140">
        <f>'Calculated Tab Properties'!G140</f>
        <v>2.1000000292069805</v>
      </c>
      <c r="H140">
        <f>'Calculated Tab Properties'!H140</f>
        <v>2.7581768100597248</v>
      </c>
      <c r="I140">
        <f>'Calculated Tab Properties'!I140</f>
        <v>0.14999996378669631</v>
      </c>
      <c r="J140" s="20">
        <f>'Calculated Tab Properties'!J140</f>
        <v>0.81120381204062542</v>
      </c>
      <c r="K140">
        <v>0</v>
      </c>
      <c r="L140">
        <v>0</v>
      </c>
      <c r="M140">
        <v>0</v>
      </c>
      <c r="N140">
        <v>0</v>
      </c>
      <c r="O140" s="27">
        <v>0</v>
      </c>
      <c r="P140" s="27">
        <v>0</v>
      </c>
      <c r="Q140">
        <v>0</v>
      </c>
      <c r="R140">
        <f>'Calculated Tab Properties'!R140</f>
        <v>1</v>
      </c>
      <c r="T140" s="1">
        <f>VLOOKUP('GEOMETRIC INPUTS'!D140,'Pressure Calculations'!$A$22:$B$61,2,TRUE)</f>
        <v>1.2345999999999999</v>
      </c>
      <c r="U140" s="1">
        <f>VLOOKUP('GEOMETRIC INPUTS'!D140,'Pressure Calculations'!$C$22:$D$61,2,TRUE)</f>
        <v>-1.4284479999999999</v>
      </c>
      <c r="V140">
        <f>T140*'GEOMETRIC INPUTS'!S140</f>
        <v>4.9383999999999997</v>
      </c>
      <c r="W140">
        <v>139</v>
      </c>
      <c r="X140">
        <f t="shared" ref="X140:X203" si="39">V140*COS(C140)</f>
        <v>4.9052148387044765</v>
      </c>
      <c r="Y140">
        <f t="shared" ref="Y140:Y203" si="40">V140*SIN(C140)</f>
        <v>0.57154347704563269</v>
      </c>
      <c r="Z140" s="27">
        <f t="shared" ref="Z140:Z203" si="41">(F140/2*L140-G140/2*M140-G140/2*O140-I140*(K140+P140)-Q140)/F140</f>
        <v>0</v>
      </c>
      <c r="AA140" s="27">
        <f t="shared" ref="AA140:AA203" si="42">SUM(K140:N140) + P140+O140-Z140</f>
        <v>0</v>
      </c>
      <c r="AB140" s="27">
        <f t="shared" ref="AB140:AB203" si="43">(N140*H140*COS(J140) + 2*H140*COS(J140)*(L140+M140+O140+K140+P140-Z140)/(2*H140*SIN(J140)))</f>
        <v>0</v>
      </c>
      <c r="AC140">
        <f t="shared" ref="AC140:AC203" si="44">X140-AB140</f>
        <v>4.9052148387044765</v>
      </c>
      <c r="AD140" s="28" t="str">
        <f>'GT Data'!D142</f>
        <v>TKNODE_276</v>
      </c>
      <c r="AE140" s="25">
        <f t="shared" ref="AE140:AE203" si="45">-AC140*SIN(C140) + Y140*COS(C140)</f>
        <v>0</v>
      </c>
      <c r="AF140" s="25">
        <f t="shared" ref="AF140:AF203" si="46">AC140*COS(C140) + Y140*SIN(C140)</f>
        <v>4.9383999999999988</v>
      </c>
      <c r="AG140" s="25">
        <f t="shared" ref="AG140:AG203" si="47">Z140</f>
        <v>0</v>
      </c>
      <c r="AH140" s="25">
        <v>0</v>
      </c>
      <c r="AI140" s="25">
        <v>0</v>
      </c>
      <c r="AJ140" s="25">
        <f t="shared" ref="AJ140:AJ203" si="48">Y140*(F140+I140)</f>
        <v>1.2569898644505</v>
      </c>
      <c r="AK140" s="28" t="str">
        <f>'GT Data'!N142</f>
        <v>TKNODE_277</v>
      </c>
      <c r="AL140" s="25">
        <f t="shared" ref="AL140:AL203" si="49">-AB140*SIN(C140)</f>
        <v>0</v>
      </c>
      <c r="AM140" s="25">
        <f t="shared" ref="AM140:AM203" si="50">AB140*COS(C140)</f>
        <v>0</v>
      </c>
      <c r="AN140" s="25">
        <f t="shared" ref="AN140:AN203" si="51">AA140</f>
        <v>0</v>
      </c>
      <c r="AO140" s="25">
        <v>0</v>
      </c>
      <c r="AP140" s="25">
        <v>0</v>
      </c>
      <c r="AQ140" s="25">
        <v>0</v>
      </c>
    </row>
    <row r="141" spans="1:43" x14ac:dyDescent="0.3">
      <c r="A141" t="str">
        <f>'Calculated Tab Properties'!A141</f>
        <v>TAB_4_139</v>
      </c>
      <c r="B141">
        <f>'Calculated Tab Properties'!B141</f>
        <v>2.8875999999999999</v>
      </c>
      <c r="C141">
        <f>'Calculated Tab Properties'!C141</f>
        <v>3.674200901054558</v>
      </c>
      <c r="D141">
        <f>'Calculated Tab Properties'!D141</f>
        <v>210.51620471359035</v>
      </c>
      <c r="E141">
        <f>'Calculated Tab Properties'!E141</f>
        <v>3.0966828214103188</v>
      </c>
      <c r="F141">
        <f>'Calculated Tab Properties'!F141</f>
        <v>1.3966828398883759</v>
      </c>
      <c r="G141">
        <f>'Calculated Tab Properties'!G141</f>
        <v>1.6999999815219446</v>
      </c>
      <c r="H141">
        <f>'Calculated Tab Properties'!H141</f>
        <v>2.3566212780769953</v>
      </c>
      <c r="I141">
        <f>'Calculated Tab Properties'!I141</f>
        <v>0.15000005157899049</v>
      </c>
      <c r="J141" s="20">
        <f>'Calculated Tab Properties'!J141</f>
        <v>1.0134706428780293</v>
      </c>
      <c r="K141">
        <v>0</v>
      </c>
      <c r="L141">
        <v>0</v>
      </c>
      <c r="M141">
        <v>0</v>
      </c>
      <c r="N141">
        <v>0</v>
      </c>
      <c r="O141" s="27">
        <v>0</v>
      </c>
      <c r="P141" s="27">
        <v>0</v>
      </c>
      <c r="Q141">
        <v>0</v>
      </c>
      <c r="R141">
        <f>'Calculated Tab Properties'!R141</f>
        <v>1</v>
      </c>
      <c r="T141" s="1">
        <f>VLOOKUP('GEOMETRIC INPUTS'!D141,'Pressure Calculations'!$A$22:$B$61,2,TRUE)</f>
        <v>1.2345999999999999</v>
      </c>
      <c r="U141" s="1">
        <f>VLOOKUP('GEOMETRIC INPUTS'!D141,'Pressure Calculations'!$C$22:$D$61,2,TRUE)</f>
        <v>-1.4284479999999999</v>
      </c>
      <c r="V141">
        <f>T141*'GEOMETRIC INPUTS'!S141</f>
        <v>4.9383999999999997</v>
      </c>
      <c r="W141">
        <v>140</v>
      </c>
      <c r="X141">
        <f t="shared" si="39"/>
        <v>-4.2543603938875458</v>
      </c>
      <c r="Y141">
        <f t="shared" si="40"/>
        <v>-2.5076307939808449</v>
      </c>
      <c r="Z141" s="27">
        <f t="shared" si="41"/>
        <v>0</v>
      </c>
      <c r="AA141" s="27">
        <f t="shared" si="42"/>
        <v>0</v>
      </c>
      <c r="AB141" s="27">
        <f t="shared" si="43"/>
        <v>0</v>
      </c>
      <c r="AC141">
        <f t="shared" si="44"/>
        <v>-4.2543603938875458</v>
      </c>
      <c r="AD141" s="28" t="str">
        <f>'GT Data'!D143</f>
        <v>TKNODE_278</v>
      </c>
      <c r="AE141" s="25">
        <f t="shared" si="45"/>
        <v>0</v>
      </c>
      <c r="AF141" s="25">
        <f t="shared" si="46"/>
        <v>4.9383999999999997</v>
      </c>
      <c r="AG141" s="25">
        <f t="shared" si="47"/>
        <v>0</v>
      </c>
      <c r="AH141" s="25">
        <v>0</v>
      </c>
      <c r="AI141" s="25">
        <v>0</v>
      </c>
      <c r="AJ141" s="25">
        <f t="shared" si="48"/>
        <v>-3.8785096471669012</v>
      </c>
      <c r="AK141" s="28" t="str">
        <f>'GT Data'!N143</f>
        <v>TKNODE_279</v>
      </c>
      <c r="AL141" s="25">
        <f t="shared" si="49"/>
        <v>0</v>
      </c>
      <c r="AM141" s="25">
        <f t="shared" si="50"/>
        <v>0</v>
      </c>
      <c r="AN141" s="25">
        <f t="shared" si="51"/>
        <v>0</v>
      </c>
      <c r="AO141" s="25">
        <v>0</v>
      </c>
      <c r="AP141" s="25">
        <v>0</v>
      </c>
      <c r="AQ141" s="25">
        <v>0</v>
      </c>
    </row>
    <row r="142" spans="1:43" x14ac:dyDescent="0.3">
      <c r="A142" t="str">
        <f>'Calculated Tab Properties'!A142</f>
        <v>TAB_4_140</v>
      </c>
      <c r="B142">
        <f>'Calculated Tab Properties'!B142</f>
        <v>2.4878</v>
      </c>
      <c r="C142">
        <f>'Calculated Tab Properties'!C142</f>
        <v>4.6759480386641794</v>
      </c>
      <c r="D142">
        <f>'Calculated Tab Properties'!D142</f>
        <v>267.91208783793257</v>
      </c>
      <c r="E142">
        <f>'Calculated Tab Properties'!E142</f>
        <v>3.4535812244372894</v>
      </c>
      <c r="F142">
        <f>'Calculated Tab Properties'!F142</f>
        <v>1.5535813212678184</v>
      </c>
      <c r="G142">
        <f>'Calculated Tab Properties'!G142</f>
        <v>1.8999999031694734</v>
      </c>
      <c r="H142">
        <f>'Calculated Tab Properties'!H142</f>
        <v>2.4431133876501434</v>
      </c>
      <c r="I142">
        <f>'Calculated Tab Properties'!I142</f>
        <v>0.15000008708414161</v>
      </c>
      <c r="J142" s="20">
        <f>'Calculated Tab Properties'!J142</f>
        <v>0.95901730899148807</v>
      </c>
      <c r="K142">
        <v>0</v>
      </c>
      <c r="L142">
        <v>0</v>
      </c>
      <c r="M142">
        <v>0</v>
      </c>
      <c r="N142">
        <v>0</v>
      </c>
      <c r="O142" s="27">
        <v>0</v>
      </c>
      <c r="P142" s="27">
        <v>0</v>
      </c>
      <c r="Q142">
        <v>0</v>
      </c>
      <c r="R142">
        <f>'Calculated Tab Properties'!R142</f>
        <v>1</v>
      </c>
      <c r="T142" s="1">
        <f>VLOOKUP('GEOMETRIC INPUTS'!D142,'Pressure Calculations'!$A$22:$B$61,2,TRUE)</f>
        <v>1.2345999999999999</v>
      </c>
      <c r="U142" s="1">
        <f>VLOOKUP('GEOMETRIC INPUTS'!D142,'Pressure Calculations'!$C$22:$D$61,2,TRUE)</f>
        <v>-1.4284479999999999</v>
      </c>
      <c r="V142">
        <f>T142*'GEOMETRIC INPUTS'!S142</f>
        <v>4.9383999999999997</v>
      </c>
      <c r="W142">
        <v>141</v>
      </c>
      <c r="X142">
        <f t="shared" si="39"/>
        <v>-0.17992011983480669</v>
      </c>
      <c r="Y142">
        <f t="shared" si="40"/>
        <v>-4.9351214078762666</v>
      </c>
      <c r="Z142" s="27">
        <f t="shared" si="41"/>
        <v>0</v>
      </c>
      <c r="AA142" s="27">
        <f t="shared" si="42"/>
        <v>0</v>
      </c>
      <c r="AB142" s="27">
        <f t="shared" si="43"/>
        <v>0</v>
      </c>
      <c r="AC142">
        <f t="shared" si="44"/>
        <v>-0.17992011983480669</v>
      </c>
      <c r="AD142" s="28" t="str">
        <f>'GT Data'!D144</f>
        <v>TKNODE_280</v>
      </c>
      <c r="AE142" s="25">
        <f t="shared" si="45"/>
        <v>0</v>
      </c>
      <c r="AF142" s="25">
        <f t="shared" si="46"/>
        <v>4.9383999999999997</v>
      </c>
      <c r="AG142" s="25">
        <f t="shared" si="47"/>
        <v>0</v>
      </c>
      <c r="AH142" s="25">
        <v>0</v>
      </c>
      <c r="AI142" s="25">
        <v>0</v>
      </c>
      <c r="AJ142" s="25">
        <f t="shared" si="48"/>
        <v>-8.4073810784177585</v>
      </c>
      <c r="AK142" s="28" t="str">
        <f>'GT Data'!N144</f>
        <v>TKNODE_281</v>
      </c>
      <c r="AL142" s="25">
        <f t="shared" si="49"/>
        <v>0</v>
      </c>
      <c r="AM142" s="25">
        <f t="shared" si="50"/>
        <v>0</v>
      </c>
      <c r="AN142" s="25">
        <f t="shared" si="51"/>
        <v>0</v>
      </c>
      <c r="AO142" s="25">
        <v>0</v>
      </c>
      <c r="AP142" s="25">
        <v>0</v>
      </c>
      <c r="AQ142" s="25">
        <v>0</v>
      </c>
    </row>
    <row r="143" spans="1:43" x14ac:dyDescent="0.3">
      <c r="A143" t="str">
        <f>'Calculated Tab Properties'!A143</f>
        <v>TAB_4_141</v>
      </c>
      <c r="B143">
        <f>'Calculated Tab Properties'!B143</f>
        <v>2.8574000000000002</v>
      </c>
      <c r="C143">
        <f>'Calculated Tab Properties'!C143</f>
        <v>5.2957703818092465</v>
      </c>
      <c r="D143">
        <f>'Calculated Tab Properties'!D143</f>
        <v>303.42529214805438</v>
      </c>
      <c r="E143">
        <f>'Calculated Tab Properties'!E143</f>
        <v>4.2253288907938167</v>
      </c>
      <c r="F143">
        <f>'Calculated Tab Properties'!F143</f>
        <v>2.3253288838114323</v>
      </c>
      <c r="G143">
        <f>'Calculated Tab Properties'!G143</f>
        <v>1.9000000069823846</v>
      </c>
      <c r="H143">
        <f>'Calculated Tab Properties'!H143</f>
        <v>2.9547308297989421</v>
      </c>
      <c r="I143">
        <f>'Calculated Tab Properties'!I143</f>
        <v>0.14999999532416658</v>
      </c>
      <c r="J143" s="20">
        <f>'Calculated Tab Properties'!J143</f>
        <v>0.74351656234505681</v>
      </c>
      <c r="K143">
        <v>0</v>
      </c>
      <c r="L143">
        <v>0</v>
      </c>
      <c r="M143">
        <v>0</v>
      </c>
      <c r="N143">
        <v>0</v>
      </c>
      <c r="O143" s="27">
        <v>0</v>
      </c>
      <c r="P143" s="27">
        <v>0</v>
      </c>
      <c r="Q143">
        <v>0</v>
      </c>
      <c r="R143">
        <f>'Calculated Tab Properties'!R143</f>
        <v>1</v>
      </c>
      <c r="T143" s="1">
        <f>VLOOKUP('GEOMETRIC INPUTS'!D143,'Pressure Calculations'!$A$22:$B$61,2,TRUE)</f>
        <v>1.2345999999999999</v>
      </c>
      <c r="U143" s="1">
        <f>VLOOKUP('GEOMETRIC INPUTS'!D143,'Pressure Calculations'!$C$22:$D$61,2,TRUE)</f>
        <v>-1.4284479999999999</v>
      </c>
      <c r="V143">
        <f>T143*'GEOMETRIC INPUTS'!S143</f>
        <v>4.9383999999999997</v>
      </c>
      <c r="W143">
        <v>142</v>
      </c>
      <c r="X143">
        <f t="shared" si="39"/>
        <v>2.72031376030484</v>
      </c>
      <c r="Y143">
        <f t="shared" si="40"/>
        <v>-4.1216122580242969</v>
      </c>
      <c r="Z143" s="27">
        <f t="shared" si="41"/>
        <v>0</v>
      </c>
      <c r="AA143" s="27">
        <f t="shared" si="42"/>
        <v>0</v>
      </c>
      <c r="AB143" s="27">
        <f t="shared" si="43"/>
        <v>0</v>
      </c>
      <c r="AC143">
        <f t="shared" si="44"/>
        <v>2.72031376030484</v>
      </c>
      <c r="AD143" s="28" t="str">
        <f>'GT Data'!D145</f>
        <v>TKNODE_282</v>
      </c>
      <c r="AE143" s="25">
        <f t="shared" si="45"/>
        <v>0</v>
      </c>
      <c r="AF143" s="25">
        <f t="shared" si="46"/>
        <v>4.9383999999999997</v>
      </c>
      <c r="AG143" s="25">
        <f t="shared" si="47"/>
        <v>0</v>
      </c>
      <c r="AH143" s="25">
        <v>0</v>
      </c>
      <c r="AI143" s="25">
        <v>0</v>
      </c>
      <c r="AJ143" s="25">
        <f t="shared" si="48"/>
        <v>-10.202345850886827</v>
      </c>
      <c r="AK143" s="28" t="str">
        <f>'GT Data'!N145</f>
        <v>TKNODE_283</v>
      </c>
      <c r="AL143" s="25">
        <f t="shared" si="49"/>
        <v>0</v>
      </c>
      <c r="AM143" s="25">
        <f t="shared" si="50"/>
        <v>0</v>
      </c>
      <c r="AN143" s="25">
        <f t="shared" si="51"/>
        <v>0</v>
      </c>
      <c r="AO143" s="25">
        <v>0</v>
      </c>
      <c r="AP143" s="25">
        <v>0</v>
      </c>
      <c r="AQ143" s="25">
        <v>0</v>
      </c>
    </row>
    <row r="144" spans="1:43" x14ac:dyDescent="0.3">
      <c r="A144" t="str">
        <f>'Calculated Tab Properties'!A144</f>
        <v>TAB_4_142</v>
      </c>
      <c r="B144">
        <f>'Calculated Tab Properties'!B144</f>
        <v>4.0178000000000003</v>
      </c>
      <c r="C144">
        <f>'Calculated Tab Properties'!C144</f>
        <v>0.59781642794583634</v>
      </c>
      <c r="D144">
        <f>'Calculated Tab Properties'!D144</f>
        <v>34.252358244883105</v>
      </c>
      <c r="E144">
        <f>'Calculated Tab Properties'!E144</f>
        <v>3.5842117959325579</v>
      </c>
      <c r="F144">
        <f>'Calculated Tab Properties'!F144</f>
        <v>1.0842118033046548</v>
      </c>
      <c r="G144">
        <f>'Calculated Tab Properties'!G144</f>
        <v>2.4999999926279077</v>
      </c>
      <c r="H144">
        <f>'Calculated Tab Properties'!H144</f>
        <v>2.2074312657999506</v>
      </c>
      <c r="I144">
        <f>'Calculated Tab Properties'!I144</f>
        <v>0.15000004271936024</v>
      </c>
      <c r="J144" s="20">
        <f>'Calculated Tab Properties'!J144</f>
        <v>1.1338083004362156</v>
      </c>
      <c r="K144">
        <v>0</v>
      </c>
      <c r="L144">
        <v>0</v>
      </c>
      <c r="M144">
        <v>0</v>
      </c>
      <c r="N144">
        <v>0</v>
      </c>
      <c r="O144" s="27">
        <v>0</v>
      </c>
      <c r="P144" s="27">
        <v>0</v>
      </c>
      <c r="Q144">
        <v>0</v>
      </c>
      <c r="R144">
        <f>'Calculated Tab Properties'!R144</f>
        <v>1</v>
      </c>
      <c r="T144" s="1">
        <f>VLOOKUP('GEOMETRIC INPUTS'!D144,'Pressure Calculations'!$A$22:$B$61,2,TRUE)</f>
        <v>1.2345999999999999</v>
      </c>
      <c r="U144" s="1">
        <f>VLOOKUP('GEOMETRIC INPUTS'!D144,'Pressure Calculations'!$C$22:$D$61,2,TRUE)</f>
        <v>-1.4284479999999999</v>
      </c>
      <c r="V144">
        <f>T144*'GEOMETRIC INPUTS'!S144</f>
        <v>4.9383999999999997</v>
      </c>
      <c r="W144">
        <v>143</v>
      </c>
      <c r="X144">
        <f t="shared" si="39"/>
        <v>4.0819164177415397</v>
      </c>
      <c r="Y144">
        <f t="shared" si="40"/>
        <v>2.7795238654438772</v>
      </c>
      <c r="Z144" s="27">
        <f t="shared" si="41"/>
        <v>0</v>
      </c>
      <c r="AA144" s="27">
        <f t="shared" si="42"/>
        <v>0</v>
      </c>
      <c r="AB144" s="27">
        <f t="shared" si="43"/>
        <v>0</v>
      </c>
      <c r="AC144">
        <f t="shared" si="44"/>
        <v>4.0819164177415397</v>
      </c>
      <c r="AD144" s="28" t="str">
        <f>'GT Data'!D146</f>
        <v>TKNODE_284</v>
      </c>
      <c r="AE144" s="25">
        <f t="shared" si="45"/>
        <v>0</v>
      </c>
      <c r="AF144" s="25">
        <f t="shared" si="46"/>
        <v>4.9383999999999997</v>
      </c>
      <c r="AG144" s="25">
        <f t="shared" si="47"/>
        <v>0</v>
      </c>
      <c r="AH144" s="25">
        <v>0</v>
      </c>
      <c r="AI144" s="25">
        <v>0</v>
      </c>
      <c r="AJ144" s="25">
        <f t="shared" si="48"/>
        <v>3.4305212810372936</v>
      </c>
      <c r="AK144" s="28" t="str">
        <f>'GT Data'!N146</f>
        <v>TKNODE_285</v>
      </c>
      <c r="AL144" s="25">
        <f t="shared" si="49"/>
        <v>0</v>
      </c>
      <c r="AM144" s="25">
        <f t="shared" si="50"/>
        <v>0</v>
      </c>
      <c r="AN144" s="25">
        <f t="shared" si="51"/>
        <v>0</v>
      </c>
      <c r="AO144" s="25">
        <v>0</v>
      </c>
      <c r="AP144" s="25">
        <v>0</v>
      </c>
      <c r="AQ144" s="25">
        <v>0</v>
      </c>
    </row>
    <row r="145" spans="1:43" x14ac:dyDescent="0.3">
      <c r="A145" t="str">
        <f>'Calculated Tab Properties'!A145</f>
        <v>TAB_4_143</v>
      </c>
      <c r="B145">
        <f>'Calculated Tab Properties'!B145</f>
        <v>3.2355</v>
      </c>
      <c r="C145">
        <f>'Calculated Tab Properties'!C145</f>
        <v>3.3884746442210929</v>
      </c>
      <c r="D145">
        <f>'Calculated Tab Properties'!D145</f>
        <v>194.14529610096179</v>
      </c>
      <c r="E145">
        <f>'Calculated Tab Properties'!E145</f>
        <v>5.5664805988745538</v>
      </c>
      <c r="F145">
        <f>'Calculated Tab Properties'!F145</f>
        <v>3.2664805897665472</v>
      </c>
      <c r="G145">
        <f>'Calculated Tab Properties'!G145</f>
        <v>2.3000000091080088</v>
      </c>
      <c r="H145">
        <f>'Calculated Tab Properties'!H145</f>
        <v>3.7030332876986094</v>
      </c>
      <c r="I145">
        <f>'Calculated Tab Properties'!I145</f>
        <v>0.14999994588842314</v>
      </c>
      <c r="J145" s="20">
        <f>'Calculated Tab Properties'!J145</f>
        <v>0.5705532696199157</v>
      </c>
      <c r="K145">
        <v>0</v>
      </c>
      <c r="L145">
        <v>0</v>
      </c>
      <c r="M145">
        <v>0</v>
      </c>
      <c r="N145">
        <v>0</v>
      </c>
      <c r="O145" s="27">
        <v>0</v>
      </c>
      <c r="P145" s="27">
        <v>0</v>
      </c>
      <c r="Q145">
        <v>0</v>
      </c>
      <c r="R145">
        <f>'Calculated Tab Properties'!R145</f>
        <v>1</v>
      </c>
      <c r="T145" s="1">
        <f>VLOOKUP('GEOMETRIC INPUTS'!D145,'Pressure Calculations'!$A$22:$B$61,2,TRUE)</f>
        <v>1.2345999999999999</v>
      </c>
      <c r="U145" s="1">
        <f>VLOOKUP('GEOMETRIC INPUTS'!D145,'Pressure Calculations'!$C$22:$D$61,2,TRUE)</f>
        <v>-1.4284479999999999</v>
      </c>
      <c r="V145">
        <f>T145*'GEOMETRIC INPUTS'!S145</f>
        <v>4.9383999999999997</v>
      </c>
      <c r="W145">
        <v>144</v>
      </c>
      <c r="X145">
        <f t="shared" si="39"/>
        <v>-4.7886633585661613</v>
      </c>
      <c r="Y145">
        <f t="shared" si="40"/>
        <v>-1.2068545058646676</v>
      </c>
      <c r="Z145" s="27">
        <f t="shared" si="41"/>
        <v>0</v>
      </c>
      <c r="AA145" s="27">
        <f t="shared" si="42"/>
        <v>0</v>
      </c>
      <c r="AB145" s="27">
        <f t="shared" si="43"/>
        <v>0</v>
      </c>
      <c r="AC145">
        <f t="shared" si="44"/>
        <v>-4.7886633585661613</v>
      </c>
      <c r="AD145" s="28" t="str">
        <f>'GT Data'!D147</f>
        <v>TKNODE_286</v>
      </c>
      <c r="AE145" s="25">
        <f t="shared" si="45"/>
        <v>0</v>
      </c>
      <c r="AF145" s="25">
        <f t="shared" si="46"/>
        <v>4.9383999999999997</v>
      </c>
      <c r="AG145" s="25">
        <f t="shared" si="47"/>
        <v>0</v>
      </c>
      <c r="AH145" s="25">
        <v>0</v>
      </c>
      <c r="AI145" s="25">
        <v>0</v>
      </c>
      <c r="AJ145" s="25">
        <f t="shared" si="48"/>
        <v>-4.1231949286541338</v>
      </c>
      <c r="AK145" s="28" t="str">
        <f>'GT Data'!N147</f>
        <v>TKNODE_287</v>
      </c>
      <c r="AL145" s="25">
        <f t="shared" si="49"/>
        <v>0</v>
      </c>
      <c r="AM145" s="25">
        <f t="shared" si="50"/>
        <v>0</v>
      </c>
      <c r="AN145" s="25">
        <f t="shared" si="51"/>
        <v>0</v>
      </c>
      <c r="AO145" s="25">
        <v>0</v>
      </c>
      <c r="AP145" s="25">
        <v>0</v>
      </c>
      <c r="AQ145" s="25">
        <v>0</v>
      </c>
    </row>
    <row r="146" spans="1:43" x14ac:dyDescent="0.3">
      <c r="A146" t="str">
        <f>'Calculated Tab Properties'!A146</f>
        <v>TAB_4_144</v>
      </c>
      <c r="B146">
        <f>'Calculated Tab Properties'!B146</f>
        <v>2.2888999999999999</v>
      </c>
      <c r="C146">
        <f>'Calculated Tab Properties'!C146</f>
        <v>3.8348164804623863</v>
      </c>
      <c r="D146">
        <f>'Calculated Tab Properties'!D146</f>
        <v>219.71879953770727</v>
      </c>
      <c r="E146">
        <f>'Calculated Tab Properties'!E146</f>
        <v>6.1461557748769771</v>
      </c>
      <c r="F146">
        <f>'Calculated Tab Properties'!F146</f>
        <v>4.0461558018799089</v>
      </c>
      <c r="G146">
        <f>'Calculated Tab Properties'!G146</f>
        <v>2.0999999729970686</v>
      </c>
      <c r="H146">
        <f>'Calculated Tab Properties'!H146</f>
        <v>4.3795014944069939</v>
      </c>
      <c r="I146">
        <f>'Calculated Tab Properties'!I146</f>
        <v>0.14999998623749955</v>
      </c>
      <c r="J146" s="20">
        <f>'Calculated Tab Properties'!J146</f>
        <v>0.47425183367260132</v>
      </c>
      <c r="K146">
        <v>0</v>
      </c>
      <c r="L146">
        <v>0</v>
      </c>
      <c r="M146">
        <v>0</v>
      </c>
      <c r="N146">
        <v>0</v>
      </c>
      <c r="O146" s="27">
        <v>0</v>
      </c>
      <c r="P146" s="27">
        <v>0</v>
      </c>
      <c r="Q146">
        <v>0</v>
      </c>
      <c r="R146">
        <f>'Calculated Tab Properties'!R146</f>
        <v>1</v>
      </c>
      <c r="T146" s="1">
        <f>VLOOKUP('GEOMETRIC INPUTS'!D146,'Pressure Calculations'!$A$22:$B$61,2,TRUE)</f>
        <v>1.2345999999999999</v>
      </c>
      <c r="U146" s="1">
        <f>VLOOKUP('GEOMETRIC INPUTS'!D146,'Pressure Calculations'!$C$22:$D$61,2,TRUE)</f>
        <v>-1.4284479999999999</v>
      </c>
      <c r="V146">
        <f>T146*'GEOMETRIC INPUTS'!S146</f>
        <v>4.9383999999999997</v>
      </c>
      <c r="W146">
        <v>145</v>
      </c>
      <c r="X146">
        <f t="shared" si="39"/>
        <v>-3.7985675260089407</v>
      </c>
      <c r="Y146">
        <f t="shared" si="40"/>
        <v>-3.1557375224106194</v>
      </c>
      <c r="Z146" s="27">
        <f t="shared" si="41"/>
        <v>0</v>
      </c>
      <c r="AA146" s="27">
        <f t="shared" si="42"/>
        <v>0</v>
      </c>
      <c r="AB146" s="27">
        <f t="shared" si="43"/>
        <v>0</v>
      </c>
      <c r="AC146">
        <f t="shared" si="44"/>
        <v>-3.7985675260089407</v>
      </c>
      <c r="AD146" s="28" t="str">
        <f>'GT Data'!D148</f>
        <v>TKNODE_288</v>
      </c>
      <c r="AE146" s="25">
        <f t="shared" si="45"/>
        <v>0</v>
      </c>
      <c r="AF146" s="25">
        <f t="shared" si="46"/>
        <v>4.9383999999999997</v>
      </c>
      <c r="AG146" s="25">
        <f t="shared" si="47"/>
        <v>0</v>
      </c>
      <c r="AH146" s="25">
        <v>0</v>
      </c>
      <c r="AI146" s="25">
        <v>0</v>
      </c>
      <c r="AJ146" s="25">
        <f t="shared" si="48"/>
        <v>-13.241966270442612</v>
      </c>
      <c r="AK146" s="28" t="str">
        <f>'GT Data'!N148</f>
        <v>TKNODE_289</v>
      </c>
      <c r="AL146" s="25">
        <f t="shared" si="49"/>
        <v>0</v>
      </c>
      <c r="AM146" s="25">
        <f t="shared" si="50"/>
        <v>0</v>
      </c>
      <c r="AN146" s="25">
        <f t="shared" si="51"/>
        <v>0</v>
      </c>
      <c r="AO146" s="25">
        <v>0</v>
      </c>
      <c r="AP146" s="25">
        <v>0</v>
      </c>
      <c r="AQ146" s="25">
        <v>0</v>
      </c>
    </row>
    <row r="147" spans="1:43" x14ac:dyDescent="0.3">
      <c r="A147" t="str">
        <f>'Calculated Tab Properties'!A147</f>
        <v>TAB_4_145</v>
      </c>
      <c r="B147">
        <f>'Calculated Tab Properties'!B147</f>
        <v>2.0615999999999999</v>
      </c>
      <c r="C147">
        <f>'Calculated Tab Properties'!C147</f>
        <v>4.2899636570142796</v>
      </c>
      <c r="D147">
        <f>'Calculated Tab Properties'!D147</f>
        <v>245.79681181142647</v>
      </c>
      <c r="E147">
        <f>'Calculated Tab Properties'!E147</f>
        <v>4.9827807580000014</v>
      </c>
      <c r="F147">
        <f>'Calculated Tab Properties'!F147</f>
        <v>2.68278076372119</v>
      </c>
      <c r="G147">
        <f>'Calculated Tab Properties'!G147</f>
        <v>2.2999999942788114</v>
      </c>
      <c r="H147">
        <f>'Calculated Tab Properties'!H147</f>
        <v>3.2272246343917033</v>
      </c>
      <c r="I147">
        <f>'Calculated Tab Properties'!I147</f>
        <v>0.15000001696123166</v>
      </c>
      <c r="J147" s="20">
        <f>'Calculated Tab Properties'!J147</f>
        <v>0.66839549831439315</v>
      </c>
      <c r="K147">
        <v>0</v>
      </c>
      <c r="L147">
        <v>0</v>
      </c>
      <c r="M147">
        <v>0</v>
      </c>
      <c r="N147">
        <v>0</v>
      </c>
      <c r="O147" s="27">
        <v>0</v>
      </c>
      <c r="P147" s="27">
        <v>0</v>
      </c>
      <c r="Q147">
        <v>0</v>
      </c>
      <c r="R147">
        <f>'Calculated Tab Properties'!R147</f>
        <v>1</v>
      </c>
      <c r="T147" s="1">
        <f>VLOOKUP('GEOMETRIC INPUTS'!D147,'Pressure Calculations'!$A$22:$B$61,2,TRUE)</f>
        <v>1.2345999999999999</v>
      </c>
      <c r="U147" s="1">
        <f>VLOOKUP('GEOMETRIC INPUTS'!D147,'Pressure Calculations'!$C$22:$D$61,2,TRUE)</f>
        <v>-1.4284479999999999</v>
      </c>
      <c r="V147">
        <f>T147*'GEOMETRIC INPUTS'!S147</f>
        <v>4.9383999999999997</v>
      </c>
      <c r="W147">
        <v>146</v>
      </c>
      <c r="X147">
        <f t="shared" si="39"/>
        <v>-2.0246145525474075</v>
      </c>
      <c r="Y147">
        <f t="shared" si="40"/>
        <v>-4.504301330241268</v>
      </c>
      <c r="Z147" s="27">
        <f t="shared" si="41"/>
        <v>0</v>
      </c>
      <c r="AA147" s="27">
        <f t="shared" si="42"/>
        <v>0</v>
      </c>
      <c r="AB147" s="27">
        <f t="shared" si="43"/>
        <v>0</v>
      </c>
      <c r="AC147">
        <f t="shared" si="44"/>
        <v>-2.0246145525474075</v>
      </c>
      <c r="AD147" s="28" t="str">
        <f>'GT Data'!D149</f>
        <v>TKNODE_290</v>
      </c>
      <c r="AE147" s="25">
        <f t="shared" si="45"/>
        <v>0</v>
      </c>
      <c r="AF147" s="25">
        <f t="shared" si="46"/>
        <v>4.9383999999999997</v>
      </c>
      <c r="AG147" s="25">
        <f t="shared" si="47"/>
        <v>0</v>
      </c>
      <c r="AH147" s="25">
        <v>0</v>
      </c>
      <c r="AI147" s="25">
        <v>0</v>
      </c>
      <c r="AJ147" s="25">
        <f t="shared" si="48"/>
        <v>-12.759698238709728</v>
      </c>
      <c r="AK147" s="28" t="str">
        <f>'GT Data'!N149</f>
        <v>TKNODE_291</v>
      </c>
      <c r="AL147" s="25">
        <f t="shared" si="49"/>
        <v>0</v>
      </c>
      <c r="AM147" s="25">
        <f t="shared" si="50"/>
        <v>0</v>
      </c>
      <c r="AN147" s="25">
        <f t="shared" si="51"/>
        <v>0</v>
      </c>
      <c r="AO147" s="25">
        <v>0</v>
      </c>
      <c r="AP147" s="25">
        <v>0</v>
      </c>
      <c r="AQ147" s="25">
        <v>0</v>
      </c>
    </row>
    <row r="148" spans="1:43" x14ac:dyDescent="0.3">
      <c r="A148" t="str">
        <f>'Calculated Tab Properties'!A148</f>
        <v>TAB_4_146</v>
      </c>
      <c r="B148">
        <f>'Calculated Tab Properties'!B148</f>
        <v>1.4609000000000001</v>
      </c>
      <c r="C148">
        <f>'Calculated Tab Properties'!C148</f>
        <v>4.5128535156629166</v>
      </c>
      <c r="D148">
        <f>'Calculated Tab Properties'!D148</f>
        <v>258.56746000826087</v>
      </c>
      <c r="E148">
        <f>'Calculated Tab Properties'!E148</f>
        <v>5.6348729611281216</v>
      </c>
      <c r="F148">
        <f>'Calculated Tab Properties'!F148</f>
        <v>3.5348729535553089</v>
      </c>
      <c r="G148">
        <f>'Calculated Tab Properties'!G148</f>
        <v>2.1000000075728122</v>
      </c>
      <c r="H148">
        <f>'Calculated Tab Properties'!H148</f>
        <v>3.9320117591604897</v>
      </c>
      <c r="I148">
        <f>'Calculated Tab Properties'!I148</f>
        <v>0.14999998512283033</v>
      </c>
      <c r="J148" s="20">
        <f>'Calculated Tab Properties'!J148</f>
        <v>0.53361081758890372</v>
      </c>
      <c r="K148">
        <v>0</v>
      </c>
      <c r="L148">
        <v>0</v>
      </c>
      <c r="M148">
        <v>0</v>
      </c>
      <c r="N148">
        <v>0</v>
      </c>
      <c r="O148" s="27">
        <v>0</v>
      </c>
      <c r="P148" s="27">
        <v>0</v>
      </c>
      <c r="Q148">
        <v>0</v>
      </c>
      <c r="R148">
        <f>'Calculated Tab Properties'!R148</f>
        <v>1</v>
      </c>
      <c r="T148" s="1">
        <f>VLOOKUP('GEOMETRIC INPUTS'!D148,'Pressure Calculations'!$A$22:$B$61,2,TRUE)</f>
        <v>1.2345999999999999</v>
      </c>
      <c r="U148" s="1">
        <f>VLOOKUP('GEOMETRIC INPUTS'!D148,'Pressure Calculations'!$C$22:$D$61,2,TRUE)</f>
        <v>-1.4284479999999999</v>
      </c>
      <c r="V148">
        <f>T148*'GEOMETRIC INPUTS'!S148</f>
        <v>4.9383999999999997</v>
      </c>
      <c r="W148">
        <v>147</v>
      </c>
      <c r="X148">
        <f t="shared" si="39"/>
        <v>-0.9788601848897307</v>
      </c>
      <c r="Y148">
        <f t="shared" si="40"/>
        <v>-4.8404160253471638</v>
      </c>
      <c r="Z148" s="27">
        <f t="shared" si="41"/>
        <v>0</v>
      </c>
      <c r="AA148" s="27">
        <f t="shared" si="42"/>
        <v>0</v>
      </c>
      <c r="AB148" s="27">
        <f t="shared" si="43"/>
        <v>0</v>
      </c>
      <c r="AC148">
        <f t="shared" si="44"/>
        <v>-0.9788601848897307</v>
      </c>
      <c r="AD148" s="28" t="str">
        <f>'GT Data'!D150</f>
        <v>TKNODE_292</v>
      </c>
      <c r="AE148" s="25">
        <f t="shared" si="45"/>
        <v>0</v>
      </c>
      <c r="AF148" s="25">
        <f t="shared" si="46"/>
        <v>4.9383999999999988</v>
      </c>
      <c r="AG148" s="25">
        <f t="shared" si="47"/>
        <v>0</v>
      </c>
      <c r="AH148" s="25">
        <v>0</v>
      </c>
      <c r="AI148" s="25">
        <v>0</v>
      </c>
      <c r="AJ148" s="25">
        <f t="shared" si="48"/>
        <v>-17.836318023745761</v>
      </c>
      <c r="AK148" s="28" t="str">
        <f>'GT Data'!N150</f>
        <v>TKNODE_293</v>
      </c>
      <c r="AL148" s="25">
        <f t="shared" si="49"/>
        <v>0</v>
      </c>
      <c r="AM148" s="25">
        <f t="shared" si="50"/>
        <v>0</v>
      </c>
      <c r="AN148" s="25">
        <f t="shared" si="51"/>
        <v>0</v>
      </c>
      <c r="AO148" s="25">
        <v>0</v>
      </c>
      <c r="AP148" s="25">
        <v>0</v>
      </c>
      <c r="AQ148" s="25">
        <v>0</v>
      </c>
    </row>
    <row r="149" spans="1:43" x14ac:dyDescent="0.3">
      <c r="A149" t="str">
        <f>'Calculated Tab Properties'!A149</f>
        <v>TAB_4_147</v>
      </c>
      <c r="B149">
        <f>'Calculated Tab Properties'!B149</f>
        <v>2.0802</v>
      </c>
      <c r="C149">
        <f>'Calculated Tab Properties'!C149</f>
        <v>3.5308888646070344</v>
      </c>
      <c r="D149">
        <f>'Calculated Tab Properties'!D149</f>
        <v>202.30502987172221</v>
      </c>
      <c r="E149">
        <f>'Calculated Tab Properties'!E149</f>
        <v>4.3187622233124268</v>
      </c>
      <c r="F149">
        <f>'Calculated Tab Properties'!F149</f>
        <v>1.8187622119177793</v>
      </c>
      <c r="G149">
        <f>'Calculated Tab Properties'!G149</f>
        <v>2.5000000113946492</v>
      </c>
      <c r="H149">
        <f>'Calculated Tab Properties'!H149</f>
        <v>2.5599781257587746</v>
      </c>
      <c r="I149">
        <f>'Calculated Tab Properties'!I149</f>
        <v>0.15000003389536309</v>
      </c>
      <c r="J149" s="20">
        <f>'Calculated Tab Properties'!J149</f>
        <v>0.89667651444844076</v>
      </c>
      <c r="K149">
        <v>0</v>
      </c>
      <c r="L149">
        <v>0</v>
      </c>
      <c r="M149">
        <v>0</v>
      </c>
      <c r="N149">
        <v>0</v>
      </c>
      <c r="O149" s="27">
        <v>0</v>
      </c>
      <c r="P149" s="27">
        <v>0</v>
      </c>
      <c r="Q149">
        <v>0</v>
      </c>
      <c r="R149">
        <f>'Calculated Tab Properties'!R149</f>
        <v>1</v>
      </c>
      <c r="T149" s="1">
        <f>VLOOKUP('GEOMETRIC INPUTS'!D149,'Pressure Calculations'!$A$22:$B$61,2,TRUE)</f>
        <v>1.2345999999999999</v>
      </c>
      <c r="U149" s="1">
        <f>VLOOKUP('GEOMETRIC INPUTS'!D149,'Pressure Calculations'!$C$22:$D$61,2,TRUE)</f>
        <v>-1.4284479999999999</v>
      </c>
      <c r="V149">
        <f>T149*'GEOMETRIC INPUTS'!S149</f>
        <v>4.9383999999999997</v>
      </c>
      <c r="W149">
        <v>148</v>
      </c>
      <c r="X149">
        <f t="shared" si="39"/>
        <v>-4.5688911495168822</v>
      </c>
      <c r="Y149">
        <f t="shared" si="40"/>
        <v>-1.874307398445169</v>
      </c>
      <c r="Z149" s="27">
        <f t="shared" si="41"/>
        <v>0</v>
      </c>
      <c r="AA149" s="27">
        <f t="shared" si="42"/>
        <v>0</v>
      </c>
      <c r="AB149" s="27">
        <f t="shared" si="43"/>
        <v>0</v>
      </c>
      <c r="AC149">
        <f t="shared" si="44"/>
        <v>-4.5688911495168822</v>
      </c>
      <c r="AD149" s="28" t="str">
        <f>'GT Data'!D151</f>
        <v>TKNODE_294</v>
      </c>
      <c r="AE149" s="25">
        <f t="shared" si="45"/>
        <v>0</v>
      </c>
      <c r="AF149" s="25">
        <f t="shared" si="46"/>
        <v>4.9383999999999997</v>
      </c>
      <c r="AG149" s="25">
        <f t="shared" si="47"/>
        <v>0</v>
      </c>
      <c r="AH149" s="25">
        <v>0</v>
      </c>
      <c r="AI149" s="25">
        <v>0</v>
      </c>
      <c r="AJ149" s="25">
        <f t="shared" si="48"/>
        <v>-3.6900656431070993</v>
      </c>
      <c r="AK149" s="28" t="str">
        <f>'GT Data'!N151</f>
        <v>TKNODE_295</v>
      </c>
      <c r="AL149" s="25">
        <f t="shared" si="49"/>
        <v>0</v>
      </c>
      <c r="AM149" s="25">
        <f t="shared" si="50"/>
        <v>0</v>
      </c>
      <c r="AN149" s="25">
        <f t="shared" si="51"/>
        <v>0</v>
      </c>
      <c r="AO149" s="25">
        <v>0</v>
      </c>
      <c r="AP149" s="25">
        <v>0</v>
      </c>
      <c r="AQ149" s="25">
        <v>0</v>
      </c>
    </row>
    <row r="150" spans="1:43" x14ac:dyDescent="0.3">
      <c r="A150" t="str">
        <f>'Calculated Tab Properties'!A150</f>
        <v>TAB_4_148</v>
      </c>
      <c r="B150">
        <f>'Calculated Tab Properties'!B150</f>
        <v>2.6825999999999999</v>
      </c>
      <c r="C150">
        <f>'Calculated Tab Properties'!C150</f>
        <v>4.4353472822094702</v>
      </c>
      <c r="D150">
        <f>'Calculated Tab Properties'!D150</f>
        <v>254.12667994542272</v>
      </c>
      <c r="E150">
        <f>'Calculated Tab Properties'!E150</f>
        <v>3.7351126190086625</v>
      </c>
      <c r="F150">
        <f>'Calculated Tab Properties'!F150</f>
        <v>1.8351125840304909</v>
      </c>
      <c r="G150">
        <f>'Calculated Tab Properties'!G150</f>
        <v>1.9000000349781723</v>
      </c>
      <c r="H150">
        <f>'Calculated Tab Properties'!H150</f>
        <v>2.4844945811351433</v>
      </c>
      <c r="I150">
        <f>'Calculated Tab Properties'!I150</f>
        <v>0.14999998360326583</v>
      </c>
      <c r="J150" s="20">
        <f>'Calculated Tab Properties'!J150</f>
        <v>0.93566316304942732</v>
      </c>
      <c r="K150">
        <v>0</v>
      </c>
      <c r="L150">
        <v>0</v>
      </c>
      <c r="M150">
        <v>0</v>
      </c>
      <c r="N150">
        <v>0</v>
      </c>
      <c r="O150" s="27">
        <v>0</v>
      </c>
      <c r="P150" s="27">
        <v>0</v>
      </c>
      <c r="Q150">
        <v>0</v>
      </c>
      <c r="R150">
        <f>'Calculated Tab Properties'!R150</f>
        <v>1</v>
      </c>
      <c r="T150" s="1">
        <f>VLOOKUP('GEOMETRIC INPUTS'!D150,'Pressure Calculations'!$A$22:$B$61,2,TRUE)</f>
        <v>1.2345999999999999</v>
      </c>
      <c r="U150" s="1">
        <f>VLOOKUP('GEOMETRIC INPUTS'!D150,'Pressure Calculations'!$C$22:$D$61,2,TRUE)</f>
        <v>-1.4284479999999999</v>
      </c>
      <c r="V150">
        <f>T150*'GEOMETRIC INPUTS'!S150</f>
        <v>4.9383999999999997</v>
      </c>
      <c r="W150">
        <v>149</v>
      </c>
      <c r="X150">
        <f t="shared" si="39"/>
        <v>-1.3507084576793851</v>
      </c>
      <c r="Y150">
        <f t="shared" si="40"/>
        <v>-4.7500927593420084</v>
      </c>
      <c r="Z150" s="27">
        <f t="shared" si="41"/>
        <v>0</v>
      </c>
      <c r="AA150" s="27">
        <f t="shared" si="42"/>
        <v>0</v>
      </c>
      <c r="AB150" s="27">
        <f t="shared" si="43"/>
        <v>0</v>
      </c>
      <c r="AC150">
        <f t="shared" si="44"/>
        <v>-1.3507084576793851</v>
      </c>
      <c r="AD150" s="28" t="str">
        <f>'GT Data'!D152</f>
        <v>TKNODE_296</v>
      </c>
      <c r="AE150" s="25">
        <f t="shared" si="45"/>
        <v>0</v>
      </c>
      <c r="AF150" s="25">
        <f t="shared" si="46"/>
        <v>4.9383999999999997</v>
      </c>
      <c r="AG150" s="25">
        <f t="shared" si="47"/>
        <v>0</v>
      </c>
      <c r="AH150" s="25">
        <v>0</v>
      </c>
      <c r="AI150" s="25">
        <v>0</v>
      </c>
      <c r="AJ150" s="25">
        <f t="shared" si="48"/>
        <v>-9.4294688339959318</v>
      </c>
      <c r="AK150" s="28" t="str">
        <f>'GT Data'!N152</f>
        <v>TKNODE_297</v>
      </c>
      <c r="AL150" s="25">
        <f t="shared" si="49"/>
        <v>0</v>
      </c>
      <c r="AM150" s="25">
        <f t="shared" si="50"/>
        <v>0</v>
      </c>
      <c r="AN150" s="25">
        <f t="shared" si="51"/>
        <v>0</v>
      </c>
      <c r="AO150" s="25">
        <v>0</v>
      </c>
      <c r="AP150" s="25">
        <v>0</v>
      </c>
      <c r="AQ150" s="25">
        <v>0</v>
      </c>
    </row>
    <row r="151" spans="1:43" x14ac:dyDescent="0.3">
      <c r="A151" t="str">
        <f>'Calculated Tab Properties'!A151</f>
        <v>TAB_4_149</v>
      </c>
      <c r="B151">
        <f>'Calculated Tab Properties'!B151</f>
        <v>2.3931</v>
      </c>
      <c r="C151">
        <f>'Calculated Tab Properties'!C151</f>
        <v>4.8806368395466455</v>
      </c>
      <c r="D151">
        <f>'Calculated Tab Properties'!D151</f>
        <v>279.63989224209155</v>
      </c>
      <c r="E151">
        <f>'Calculated Tab Properties'!E151</f>
        <v>3.7883450243536911</v>
      </c>
      <c r="F151">
        <f>'Calculated Tab Properties'!F151</f>
        <v>1.4883449966032798</v>
      </c>
      <c r="G151">
        <f>'Calculated Tab Properties'!G151</f>
        <v>2.3000000277504111</v>
      </c>
      <c r="H151">
        <f>'Calculated Tab Properties'!H151</f>
        <v>2.1906032781992373</v>
      </c>
      <c r="I151">
        <f>'Calculated Tab Properties'!I151</f>
        <v>0.14999993439615206</v>
      </c>
      <c r="J151" s="20">
        <f>'Calculated Tab Properties'!J151</f>
        <v>1.1505549948392968</v>
      </c>
      <c r="K151">
        <v>0</v>
      </c>
      <c r="L151">
        <v>0</v>
      </c>
      <c r="M151">
        <v>0</v>
      </c>
      <c r="N151">
        <v>0</v>
      </c>
      <c r="O151" s="27">
        <v>0</v>
      </c>
      <c r="P151" s="27">
        <v>0</v>
      </c>
      <c r="Q151">
        <v>0</v>
      </c>
      <c r="R151">
        <f>'Calculated Tab Properties'!R151</f>
        <v>1</v>
      </c>
      <c r="T151" s="1">
        <f>VLOOKUP('GEOMETRIC INPUTS'!D151,'Pressure Calculations'!$A$22:$B$61,2,TRUE)</f>
        <v>1.2345999999999999</v>
      </c>
      <c r="U151" s="1">
        <f>VLOOKUP('GEOMETRIC INPUTS'!D151,'Pressure Calculations'!$C$22:$D$61,2,TRUE)</f>
        <v>-1.4284479999999999</v>
      </c>
      <c r="V151">
        <f>T151*'GEOMETRIC INPUTS'!S151</f>
        <v>4.9383999999999997</v>
      </c>
      <c r="W151">
        <v>150</v>
      </c>
      <c r="X151">
        <f t="shared" si="39"/>
        <v>0.82696079393520094</v>
      </c>
      <c r="Y151">
        <f t="shared" si="40"/>
        <v>-4.8686682373410965</v>
      </c>
      <c r="Z151" s="27">
        <f t="shared" si="41"/>
        <v>0</v>
      </c>
      <c r="AA151" s="27">
        <f t="shared" si="42"/>
        <v>0</v>
      </c>
      <c r="AB151" s="27">
        <f t="shared" si="43"/>
        <v>0</v>
      </c>
      <c r="AC151">
        <f t="shared" si="44"/>
        <v>0.82696079393520094</v>
      </c>
      <c r="AD151" s="28" t="str">
        <f>'GT Data'!D153</f>
        <v>TKNODE_298</v>
      </c>
      <c r="AE151" s="25">
        <f t="shared" si="45"/>
        <v>0</v>
      </c>
      <c r="AF151" s="25">
        <f t="shared" si="46"/>
        <v>4.9383999999999988</v>
      </c>
      <c r="AG151" s="25">
        <f t="shared" si="47"/>
        <v>0</v>
      </c>
      <c r="AH151" s="25">
        <v>0</v>
      </c>
      <c r="AI151" s="25">
        <v>0</v>
      </c>
      <c r="AJ151" s="25">
        <f t="shared" si="48"/>
        <v>-7.9765579273657243</v>
      </c>
      <c r="AK151" s="28" t="str">
        <f>'GT Data'!N153</f>
        <v>TKNODE_299</v>
      </c>
      <c r="AL151" s="25">
        <f t="shared" si="49"/>
        <v>0</v>
      </c>
      <c r="AM151" s="25">
        <f t="shared" si="50"/>
        <v>0</v>
      </c>
      <c r="AN151" s="25">
        <f t="shared" si="51"/>
        <v>0</v>
      </c>
      <c r="AO151" s="25">
        <v>0</v>
      </c>
      <c r="AP151" s="25">
        <v>0</v>
      </c>
      <c r="AQ151" s="25">
        <v>0</v>
      </c>
    </row>
    <row r="152" spans="1:43" x14ac:dyDescent="0.3">
      <c r="A152" t="str">
        <f>'Calculated Tab Properties'!A152</f>
        <v>TAB_4_150</v>
      </c>
      <c r="B152">
        <f>'Calculated Tab Properties'!B152</f>
        <v>2.605</v>
      </c>
      <c r="C152">
        <f>'Calculated Tab Properties'!C152</f>
        <v>5.2879654268812306</v>
      </c>
      <c r="D152">
        <f>'Calculated Tab Properties'!D152</f>
        <v>302.9781011713892</v>
      </c>
      <c r="E152">
        <f>'Calculated Tab Properties'!E152</f>
        <v>3.6767337224523406</v>
      </c>
      <c r="F152">
        <f>'Calculated Tab Properties'!F152</f>
        <v>1.5767337549278815</v>
      </c>
      <c r="G152">
        <f>'Calculated Tab Properties'!G152</f>
        <v>2.0999999675244601</v>
      </c>
      <c r="H152">
        <f>'Calculated Tab Properties'!H152</f>
        <v>2.3435754830420157</v>
      </c>
      <c r="I152">
        <f>'Calculated Tab Properties'!I152</f>
        <v>0.15000001712026534</v>
      </c>
      <c r="J152" s="20">
        <f>'Calculated Tab Properties'!J152</f>
        <v>1.0224675876317821</v>
      </c>
      <c r="K152">
        <v>0</v>
      </c>
      <c r="L152">
        <v>0</v>
      </c>
      <c r="M152">
        <v>0</v>
      </c>
      <c r="N152">
        <v>0</v>
      </c>
      <c r="O152" s="27">
        <v>0</v>
      </c>
      <c r="P152" s="27">
        <v>0</v>
      </c>
      <c r="Q152">
        <v>0</v>
      </c>
      <c r="R152">
        <f>'Calculated Tab Properties'!R152</f>
        <v>1</v>
      </c>
      <c r="T152" s="1">
        <f>VLOOKUP('GEOMETRIC INPUTS'!D152,'Pressure Calculations'!$A$22:$B$61,2,TRUE)</f>
        <v>1.2345999999999999</v>
      </c>
      <c r="U152" s="1">
        <f>VLOOKUP('GEOMETRIC INPUTS'!D152,'Pressure Calculations'!$C$22:$D$61,2,TRUE)</f>
        <v>-1.4284479999999999</v>
      </c>
      <c r="V152">
        <f>T152*'GEOMETRIC INPUTS'!S152</f>
        <v>4.9383999999999997</v>
      </c>
      <c r="W152">
        <v>151</v>
      </c>
      <c r="X152">
        <f t="shared" si="39"/>
        <v>2.6880622323141625</v>
      </c>
      <c r="Y152">
        <f t="shared" si="40"/>
        <v>-4.1427184305967746</v>
      </c>
      <c r="Z152" s="27">
        <f t="shared" si="41"/>
        <v>0</v>
      </c>
      <c r="AA152" s="27">
        <f t="shared" si="42"/>
        <v>0</v>
      </c>
      <c r="AB152" s="27">
        <f t="shared" si="43"/>
        <v>0</v>
      </c>
      <c r="AC152">
        <f t="shared" si="44"/>
        <v>2.6880622323141625</v>
      </c>
      <c r="AD152" s="28" t="str">
        <f>'GT Data'!D154</f>
        <v>TKNODE_300</v>
      </c>
      <c r="AE152" s="25">
        <f t="shared" si="45"/>
        <v>0</v>
      </c>
      <c r="AF152" s="25">
        <f t="shared" si="46"/>
        <v>4.9383999999999997</v>
      </c>
      <c r="AG152" s="25">
        <f t="shared" si="47"/>
        <v>0</v>
      </c>
      <c r="AH152" s="25">
        <v>0</v>
      </c>
      <c r="AI152" s="25">
        <v>0</v>
      </c>
      <c r="AJ152" s="25">
        <f t="shared" si="48"/>
        <v>-7.1533718221977471</v>
      </c>
      <c r="AK152" s="28" t="str">
        <f>'GT Data'!N154</f>
        <v>TKNODE_301</v>
      </c>
      <c r="AL152" s="25">
        <f t="shared" si="49"/>
        <v>0</v>
      </c>
      <c r="AM152" s="25">
        <f t="shared" si="50"/>
        <v>0</v>
      </c>
      <c r="AN152" s="25">
        <f t="shared" si="51"/>
        <v>0</v>
      </c>
      <c r="AO152" s="25">
        <v>0</v>
      </c>
      <c r="AP152" s="25">
        <v>0</v>
      </c>
      <c r="AQ152" s="25">
        <v>0</v>
      </c>
    </row>
    <row r="153" spans="1:43" x14ac:dyDescent="0.3">
      <c r="A153" t="str">
        <f>'Calculated Tab Properties'!A153</f>
        <v>TAB_4_151</v>
      </c>
      <c r="B153">
        <f>'Calculated Tab Properties'!B153</f>
        <v>1.639</v>
      </c>
      <c r="C153">
        <f>'Calculated Tab Properties'!C153</f>
        <v>5.9796045591105855</v>
      </c>
      <c r="D153">
        <f>'Calculated Tab Properties'!D153</f>
        <v>342.60610439422197</v>
      </c>
      <c r="E153">
        <f>'Calculated Tab Properties'!E153</f>
        <v>5.993929718660052</v>
      </c>
      <c r="F153">
        <f>'Calculated Tab Properties'!F153</f>
        <v>3.6939297352087492</v>
      </c>
      <c r="G153">
        <f>'Calculated Tab Properties'!G153</f>
        <v>2.2999999834513032</v>
      </c>
      <c r="H153">
        <f>'Calculated Tab Properties'!H153</f>
        <v>3.8901637488482166</v>
      </c>
      <c r="I153">
        <f>'Calculated Tab Properties'!I153</f>
        <v>0.14999998312483195</v>
      </c>
      <c r="J153" s="20">
        <f>'Calculated Tab Properties'!J153</f>
        <v>0.53997806280983562</v>
      </c>
      <c r="K153">
        <v>0</v>
      </c>
      <c r="L153">
        <v>0</v>
      </c>
      <c r="M153">
        <v>0</v>
      </c>
      <c r="N153">
        <v>0</v>
      </c>
      <c r="O153" s="27">
        <v>0</v>
      </c>
      <c r="P153" s="27">
        <v>0</v>
      </c>
      <c r="Q153">
        <v>0</v>
      </c>
      <c r="R153">
        <f>'Calculated Tab Properties'!R153</f>
        <v>1</v>
      </c>
      <c r="T153" s="1">
        <f>VLOOKUP('GEOMETRIC INPUTS'!D153,'Pressure Calculations'!$A$22:$B$61,2,TRUE)</f>
        <v>1.2345999999999999</v>
      </c>
      <c r="U153" s="1">
        <f>VLOOKUP('GEOMETRIC INPUTS'!D153,'Pressure Calculations'!$C$22:$D$61,2,TRUE)</f>
        <v>-1.4284479999999999</v>
      </c>
      <c r="V153">
        <f>T153*'GEOMETRIC INPUTS'!S153</f>
        <v>4.9383999999999997</v>
      </c>
      <c r="W153">
        <v>152</v>
      </c>
      <c r="X153">
        <f t="shared" si="39"/>
        <v>4.7125777506905111</v>
      </c>
      <c r="Y153">
        <f t="shared" si="40"/>
        <v>-1.4762809704445716</v>
      </c>
      <c r="Z153" s="27">
        <f t="shared" si="41"/>
        <v>0</v>
      </c>
      <c r="AA153" s="27">
        <f t="shared" si="42"/>
        <v>0</v>
      </c>
      <c r="AB153" s="27">
        <f t="shared" si="43"/>
        <v>0</v>
      </c>
      <c r="AC153">
        <f t="shared" si="44"/>
        <v>4.7125777506905111</v>
      </c>
      <c r="AD153" s="28" t="str">
        <f>'GT Data'!D155</f>
        <v>TKNODE_302</v>
      </c>
      <c r="AE153" s="25">
        <f t="shared" si="45"/>
        <v>0</v>
      </c>
      <c r="AF153" s="25">
        <f t="shared" si="46"/>
        <v>4.9384000000000006</v>
      </c>
      <c r="AG153" s="25">
        <f t="shared" si="47"/>
        <v>0</v>
      </c>
      <c r="AH153" s="25">
        <v>0</v>
      </c>
      <c r="AI153" s="25">
        <v>0</v>
      </c>
      <c r="AJ153" s="25">
        <f t="shared" si="48"/>
        <v>-5.6747202949022277</v>
      </c>
      <c r="AK153" s="28" t="str">
        <f>'GT Data'!N155</f>
        <v>TKNODE_303</v>
      </c>
      <c r="AL153" s="25">
        <f t="shared" si="49"/>
        <v>0</v>
      </c>
      <c r="AM153" s="25">
        <f t="shared" si="50"/>
        <v>0</v>
      </c>
      <c r="AN153" s="25">
        <f t="shared" si="51"/>
        <v>0</v>
      </c>
      <c r="AO153" s="25">
        <v>0</v>
      </c>
      <c r="AP153" s="25">
        <v>0</v>
      </c>
      <c r="AQ153" s="25">
        <v>0</v>
      </c>
    </row>
    <row r="154" spans="1:43" x14ac:dyDescent="0.3">
      <c r="A154" t="str">
        <f>'Calculated Tab Properties'!A154</f>
        <v>TAB_4_152</v>
      </c>
      <c r="B154">
        <f>'Calculated Tab Properties'!B154</f>
        <v>1.4117</v>
      </c>
      <c r="C154">
        <f>'Calculated Tab Properties'!C154</f>
        <v>4.5404951381570058</v>
      </c>
      <c r="D154">
        <f>'Calculated Tab Properties'!D154</f>
        <v>260.15120831606606</v>
      </c>
      <c r="E154">
        <f>'Calculated Tab Properties'!E154</f>
        <v>7.3581601870500482</v>
      </c>
      <c r="F154">
        <f>'Calculated Tab Properties'!F154</f>
        <v>4.4581602122474528</v>
      </c>
      <c r="G154">
        <f>'Calculated Tab Properties'!G154</f>
        <v>2.8999999748025957</v>
      </c>
      <c r="H154">
        <f>'Calculated Tab Properties'!H154</f>
        <v>4.7497618531130517</v>
      </c>
      <c r="I154">
        <f>'Calculated Tab Properties'!I154</f>
        <v>0.15000001265216686</v>
      </c>
      <c r="J154" s="20">
        <f>'Calculated Tab Properties'!J154</f>
        <v>0.43462880047298114</v>
      </c>
      <c r="K154">
        <v>0</v>
      </c>
      <c r="L154">
        <v>0</v>
      </c>
      <c r="M154">
        <v>0</v>
      </c>
      <c r="N154">
        <v>0</v>
      </c>
      <c r="O154" s="27">
        <v>0</v>
      </c>
      <c r="P154" s="27">
        <v>0</v>
      </c>
      <c r="Q154">
        <v>0</v>
      </c>
      <c r="R154">
        <f>'Calculated Tab Properties'!R154</f>
        <v>1</v>
      </c>
      <c r="T154" s="1">
        <f>VLOOKUP('GEOMETRIC INPUTS'!D154,'Pressure Calculations'!$A$22:$B$61,2,TRUE)</f>
        <v>1.2345999999999999</v>
      </c>
      <c r="U154" s="1">
        <f>VLOOKUP('GEOMETRIC INPUTS'!D154,'Pressure Calculations'!$C$22:$D$61,2,TRUE)</f>
        <v>-1.4284479999999999</v>
      </c>
      <c r="V154">
        <f>T154*'GEOMETRIC INPUTS'!S154</f>
        <v>4.9383999999999997</v>
      </c>
      <c r="W154">
        <v>153</v>
      </c>
      <c r="X154">
        <f t="shared" si="39"/>
        <v>-0.84470634008470147</v>
      </c>
      <c r="Y154">
        <f t="shared" si="40"/>
        <v>-4.8656207989341613</v>
      </c>
      <c r="Z154" s="27">
        <f t="shared" si="41"/>
        <v>0</v>
      </c>
      <c r="AA154" s="27">
        <f t="shared" si="42"/>
        <v>0</v>
      </c>
      <c r="AB154" s="27">
        <f t="shared" si="43"/>
        <v>0</v>
      </c>
      <c r="AC154">
        <f t="shared" si="44"/>
        <v>-0.84470634008470147</v>
      </c>
      <c r="AD154" s="28" t="str">
        <f>'GT Data'!D156</f>
        <v>TKNODE_304</v>
      </c>
      <c r="AE154" s="25">
        <f t="shared" si="45"/>
        <v>0</v>
      </c>
      <c r="AF154" s="25">
        <f t="shared" si="46"/>
        <v>4.9384000000000006</v>
      </c>
      <c r="AG154" s="25">
        <f t="shared" si="47"/>
        <v>0</v>
      </c>
      <c r="AH154" s="25">
        <v>0</v>
      </c>
      <c r="AI154" s="25">
        <v>0</v>
      </c>
      <c r="AJ154" s="25">
        <f t="shared" si="48"/>
        <v>-22.421560235092713</v>
      </c>
      <c r="AK154" s="28" t="str">
        <f>'GT Data'!N156</f>
        <v>TKNODE_305</v>
      </c>
      <c r="AL154" s="25">
        <f t="shared" si="49"/>
        <v>0</v>
      </c>
      <c r="AM154" s="25">
        <f t="shared" si="50"/>
        <v>0</v>
      </c>
      <c r="AN154" s="25">
        <f t="shared" si="51"/>
        <v>0</v>
      </c>
      <c r="AO154" s="25">
        <v>0</v>
      </c>
      <c r="AP154" s="25">
        <v>0</v>
      </c>
      <c r="AQ154" s="25">
        <v>0</v>
      </c>
    </row>
    <row r="155" spans="1:43" x14ac:dyDescent="0.3">
      <c r="A155" t="str">
        <f>'Calculated Tab Properties'!A155</f>
        <v>TAB_4_153</v>
      </c>
      <c r="B155">
        <f>'Calculated Tab Properties'!B155</f>
        <v>3.1617999999999999</v>
      </c>
      <c r="C155">
        <f>'Calculated Tab Properties'!C155</f>
        <v>4.7639659587324115</v>
      </c>
      <c r="D155">
        <f>'Calculated Tab Properties'!D155</f>
        <v>272.9551431793621</v>
      </c>
      <c r="E155">
        <f>'Calculated Tab Properties'!E155</f>
        <v>7.2882214587939771</v>
      </c>
      <c r="F155">
        <f>'Calculated Tab Properties'!F155</f>
        <v>4.3882214475924979</v>
      </c>
      <c r="G155">
        <f>'Calculated Tab Properties'!G155</f>
        <v>2.9000000112014792</v>
      </c>
      <c r="H155">
        <f>'Calculated Tab Properties'!H155</f>
        <v>4.6864181634802708</v>
      </c>
      <c r="I155">
        <f>'Calculated Tab Properties'!I155</f>
        <v>0.14999996878619637</v>
      </c>
      <c r="J155" s="20">
        <f>'Calculated Tab Properties'!J155</f>
        <v>0.44091281740457045</v>
      </c>
      <c r="K155">
        <v>0</v>
      </c>
      <c r="L155">
        <v>0</v>
      </c>
      <c r="M155">
        <v>0</v>
      </c>
      <c r="N155">
        <v>0</v>
      </c>
      <c r="O155" s="27">
        <v>0</v>
      </c>
      <c r="P155" s="27">
        <v>0</v>
      </c>
      <c r="Q155">
        <v>0</v>
      </c>
      <c r="R155">
        <f>'Calculated Tab Properties'!R155</f>
        <v>1</v>
      </c>
      <c r="T155" s="1">
        <f>VLOOKUP('GEOMETRIC INPUTS'!D155,'Pressure Calculations'!$A$22:$B$61,2,TRUE)</f>
        <v>1.2345999999999999</v>
      </c>
      <c r="U155" s="1">
        <f>VLOOKUP('GEOMETRIC INPUTS'!D155,'Pressure Calculations'!$C$22:$D$61,2,TRUE)</f>
        <v>-1.4284479999999999</v>
      </c>
      <c r="V155">
        <f>T155*'GEOMETRIC INPUTS'!S155</f>
        <v>4.9383999999999997</v>
      </c>
      <c r="W155">
        <v>154</v>
      </c>
      <c r="X155">
        <f t="shared" si="39"/>
        <v>0.25459483661560217</v>
      </c>
      <c r="Y155">
        <f t="shared" si="40"/>
        <v>-4.9318329279456208</v>
      </c>
      <c r="Z155" s="27">
        <f t="shared" si="41"/>
        <v>0</v>
      </c>
      <c r="AA155" s="27">
        <f t="shared" si="42"/>
        <v>0</v>
      </c>
      <c r="AB155" s="27">
        <f t="shared" si="43"/>
        <v>0</v>
      </c>
      <c r="AC155">
        <f t="shared" si="44"/>
        <v>0.25459483661560217</v>
      </c>
      <c r="AD155" s="28" t="str">
        <f>'GT Data'!D157</f>
        <v>TKNODE_306</v>
      </c>
      <c r="AE155" s="25">
        <f t="shared" si="45"/>
        <v>0</v>
      </c>
      <c r="AF155" s="25">
        <f t="shared" si="46"/>
        <v>4.9383999999999997</v>
      </c>
      <c r="AG155" s="25">
        <f t="shared" si="47"/>
        <v>0</v>
      </c>
      <c r="AH155" s="25">
        <v>0</v>
      </c>
      <c r="AI155" s="25">
        <v>0</v>
      </c>
      <c r="AJ155" s="25">
        <f t="shared" si="48"/>
        <v>-22.381749815604458</v>
      </c>
      <c r="AK155" s="28" t="str">
        <f>'GT Data'!N157</f>
        <v>TKNODE_307</v>
      </c>
      <c r="AL155" s="25">
        <f t="shared" si="49"/>
        <v>0</v>
      </c>
      <c r="AM155" s="25">
        <f t="shared" si="50"/>
        <v>0</v>
      </c>
      <c r="AN155" s="25">
        <f t="shared" si="51"/>
        <v>0</v>
      </c>
      <c r="AO155" s="25">
        <v>0</v>
      </c>
      <c r="AP155" s="25">
        <v>0</v>
      </c>
      <c r="AQ155" s="25">
        <v>0</v>
      </c>
    </row>
    <row r="156" spans="1:43" x14ac:dyDescent="0.3">
      <c r="A156" t="str">
        <f>'Calculated Tab Properties'!A156</f>
        <v>TAB_4_154</v>
      </c>
      <c r="B156">
        <f>'Calculated Tab Properties'!B156</f>
        <v>3.4329999999999998</v>
      </c>
      <c r="C156">
        <f>'Calculated Tab Properties'!C156</f>
        <v>5.4025952874711436</v>
      </c>
      <c r="D156">
        <f>'Calculated Tab Properties'!D156</f>
        <v>309.54590838936423</v>
      </c>
      <c r="E156">
        <f>'Calculated Tab Properties'!E156</f>
        <v>5.837532908468571</v>
      </c>
      <c r="F156">
        <f>'Calculated Tab Properties'!F156</f>
        <v>3.337532982233363</v>
      </c>
      <c r="G156">
        <f>'Calculated Tab Properties'!G156</f>
        <v>2.4999999262352093</v>
      </c>
      <c r="H156">
        <f>'Calculated Tab Properties'!H156</f>
        <v>3.7630255948010576</v>
      </c>
      <c r="I156">
        <f>'Calculated Tab Properties'!I156</f>
        <v>0.1499999719173295</v>
      </c>
      <c r="J156" s="20">
        <f>'Calculated Tab Properties'!J156</f>
        <v>0.56035532672572652</v>
      </c>
      <c r="K156">
        <v>0</v>
      </c>
      <c r="L156">
        <v>0</v>
      </c>
      <c r="M156">
        <v>0</v>
      </c>
      <c r="N156">
        <v>0</v>
      </c>
      <c r="O156" s="27">
        <v>0</v>
      </c>
      <c r="P156" s="27">
        <v>0</v>
      </c>
      <c r="Q156">
        <v>0</v>
      </c>
      <c r="R156">
        <f>'Calculated Tab Properties'!R156</f>
        <v>1</v>
      </c>
      <c r="T156" s="1">
        <f>VLOOKUP('GEOMETRIC INPUTS'!D156,'Pressure Calculations'!$A$22:$B$61,2,TRUE)</f>
        <v>1.2345999999999999</v>
      </c>
      <c r="U156" s="1">
        <f>VLOOKUP('GEOMETRIC INPUTS'!D156,'Pressure Calculations'!$C$22:$D$61,2,TRUE)</f>
        <v>-1.4284479999999999</v>
      </c>
      <c r="V156">
        <f>T156*'GEOMETRIC INPUTS'!S156</f>
        <v>4.9383999999999997</v>
      </c>
      <c r="W156">
        <v>155</v>
      </c>
      <c r="X156">
        <f t="shared" si="39"/>
        <v>3.1442609199808698</v>
      </c>
      <c r="Y156">
        <f t="shared" si="40"/>
        <v>-3.8080727181976251</v>
      </c>
      <c r="Z156" s="27">
        <f t="shared" si="41"/>
        <v>0</v>
      </c>
      <c r="AA156" s="27">
        <f t="shared" si="42"/>
        <v>0</v>
      </c>
      <c r="AB156" s="27">
        <f t="shared" si="43"/>
        <v>0</v>
      </c>
      <c r="AC156">
        <f t="shared" si="44"/>
        <v>3.1442609199808698</v>
      </c>
      <c r="AD156" s="28" t="str">
        <f>'GT Data'!D158</f>
        <v>TKNODE_308</v>
      </c>
      <c r="AE156" s="25">
        <f t="shared" si="45"/>
        <v>0</v>
      </c>
      <c r="AF156" s="25">
        <f t="shared" si="46"/>
        <v>4.9383999999999997</v>
      </c>
      <c r="AG156" s="25">
        <f t="shared" si="47"/>
        <v>0</v>
      </c>
      <c r="AH156" s="25">
        <v>0</v>
      </c>
      <c r="AI156" s="25">
        <v>0</v>
      </c>
      <c r="AJ156" s="25">
        <f t="shared" si="48"/>
        <v>-13.280779096516421</v>
      </c>
      <c r="AK156" s="28" t="str">
        <f>'GT Data'!N158</f>
        <v>TKNODE_309</v>
      </c>
      <c r="AL156" s="25">
        <f t="shared" si="49"/>
        <v>0</v>
      </c>
      <c r="AM156" s="25">
        <f t="shared" si="50"/>
        <v>0</v>
      </c>
      <c r="AN156" s="25">
        <f t="shared" si="51"/>
        <v>0</v>
      </c>
      <c r="AO156" s="25">
        <v>0</v>
      </c>
      <c r="AP156" s="25">
        <v>0</v>
      </c>
      <c r="AQ156" s="25">
        <v>0</v>
      </c>
    </row>
    <row r="157" spans="1:43" x14ac:dyDescent="0.3">
      <c r="A157" t="str">
        <f>'Calculated Tab Properties'!A157</f>
        <v>TAB_4_155</v>
      </c>
      <c r="B157">
        <f>'Calculated Tab Properties'!B157</f>
        <v>1.8444</v>
      </c>
      <c r="C157">
        <f>'Calculated Tab Properties'!C157</f>
        <v>6.019989743954639</v>
      </c>
      <c r="D157">
        <f>'Calculated Tab Properties'!D157</f>
        <v>344.92000504064191</v>
      </c>
      <c r="E157">
        <f>'Calculated Tab Properties'!E157</f>
        <v>4.7552361559103993</v>
      </c>
      <c r="F157">
        <f>'Calculated Tab Properties'!F157</f>
        <v>3.0552361461571174</v>
      </c>
      <c r="G157">
        <f>'Calculated Tab Properties'!G157</f>
        <v>1.7000000097532826</v>
      </c>
      <c r="H157">
        <f>'Calculated Tab Properties'!H157</f>
        <v>3.5270942630436046</v>
      </c>
      <c r="I157">
        <f>'Calculated Tab Properties'!I157</f>
        <v>0.1499999694008618</v>
      </c>
      <c r="J157" s="20">
        <f>'Calculated Tab Properties'!J157</f>
        <v>0.60290659215767251</v>
      </c>
      <c r="K157">
        <v>0</v>
      </c>
      <c r="L157">
        <v>0</v>
      </c>
      <c r="M157">
        <v>0</v>
      </c>
      <c r="N157">
        <v>0</v>
      </c>
      <c r="O157" s="27">
        <v>0</v>
      </c>
      <c r="P157" s="27">
        <v>0</v>
      </c>
      <c r="Q157">
        <v>0</v>
      </c>
      <c r="R157">
        <f>'Calculated Tab Properties'!R157</f>
        <v>1</v>
      </c>
      <c r="T157" s="1">
        <f>VLOOKUP('GEOMETRIC INPUTS'!D157,'Pressure Calculations'!$A$22:$B$61,2,TRUE)</f>
        <v>1.2345999999999999</v>
      </c>
      <c r="U157" s="1">
        <f>VLOOKUP('GEOMETRIC INPUTS'!D157,'Pressure Calculations'!$C$22:$D$61,2,TRUE)</f>
        <v>-1.4284479999999999</v>
      </c>
      <c r="V157">
        <f>T157*'GEOMETRIC INPUTS'!S157</f>
        <v>4.9383999999999997</v>
      </c>
      <c r="W157">
        <v>156</v>
      </c>
      <c r="X157">
        <f t="shared" si="39"/>
        <v>4.7683389275330121</v>
      </c>
      <c r="Y157">
        <f t="shared" si="40"/>
        <v>-1.2848106600481342</v>
      </c>
      <c r="Z157" s="27">
        <f t="shared" si="41"/>
        <v>0</v>
      </c>
      <c r="AA157" s="27">
        <f t="shared" si="42"/>
        <v>0</v>
      </c>
      <c r="AB157" s="27">
        <f t="shared" si="43"/>
        <v>0</v>
      </c>
      <c r="AC157">
        <f t="shared" si="44"/>
        <v>4.7683389275330121</v>
      </c>
      <c r="AD157" s="28" t="str">
        <f>'GT Data'!D159</f>
        <v>TKNODE_310</v>
      </c>
      <c r="AE157" s="25">
        <f t="shared" si="45"/>
        <v>0</v>
      </c>
      <c r="AF157" s="25">
        <f t="shared" si="46"/>
        <v>4.9383999999999997</v>
      </c>
      <c r="AG157" s="25">
        <f t="shared" si="47"/>
        <v>0</v>
      </c>
      <c r="AH157" s="25">
        <v>0</v>
      </c>
      <c r="AI157" s="25">
        <v>0</v>
      </c>
      <c r="AJ157" s="25">
        <f t="shared" si="48"/>
        <v>-4.1181215292401649</v>
      </c>
      <c r="AK157" s="28" t="str">
        <f>'GT Data'!N159</f>
        <v>TKNODE_311</v>
      </c>
      <c r="AL157" s="25">
        <f t="shared" si="49"/>
        <v>0</v>
      </c>
      <c r="AM157" s="25">
        <f t="shared" si="50"/>
        <v>0</v>
      </c>
      <c r="AN157" s="25">
        <f t="shared" si="51"/>
        <v>0</v>
      </c>
      <c r="AO157" s="25">
        <v>0</v>
      </c>
      <c r="AP157" s="25">
        <v>0</v>
      </c>
      <c r="AQ157" s="25">
        <v>0</v>
      </c>
    </row>
    <row r="158" spans="1:43" x14ac:dyDescent="0.3">
      <c r="A158" t="str">
        <f>'Calculated Tab Properties'!A158</f>
        <v>TAB_4_156</v>
      </c>
      <c r="B158">
        <f>'Calculated Tab Properties'!B158</f>
        <v>2.5</v>
      </c>
      <c r="C158">
        <f>'Calculated Tab Properties'!C158</f>
        <v>5.6362921564276895</v>
      </c>
      <c r="D158">
        <f>'Calculated Tab Properties'!D158</f>
        <v>322.93575266599623</v>
      </c>
      <c r="E158">
        <f>'Calculated Tab Properties'!E158</f>
        <v>4.1947733724003662</v>
      </c>
      <c r="F158">
        <f>'Calculated Tab Properties'!F158</f>
        <v>2.4947733723543157</v>
      </c>
      <c r="G158">
        <f>'Calculated Tab Properties'!G158</f>
        <v>1.7000000000460505</v>
      </c>
      <c r="H158">
        <f>'Calculated Tab Properties'!H158</f>
        <v>3.0818764319088268</v>
      </c>
      <c r="I158">
        <f>'Calculated Tab Properties'!I158</f>
        <v>0.14999996292749432</v>
      </c>
      <c r="J158" s="20">
        <f>'Calculated Tab Properties'!J158</f>
        <v>0.70621050036025346</v>
      </c>
      <c r="K158">
        <v>0</v>
      </c>
      <c r="L158">
        <v>0</v>
      </c>
      <c r="M158">
        <v>0</v>
      </c>
      <c r="N158">
        <v>0</v>
      </c>
      <c r="O158" s="27">
        <v>0</v>
      </c>
      <c r="P158" s="27">
        <v>0</v>
      </c>
      <c r="Q158">
        <v>0</v>
      </c>
      <c r="R158">
        <f>'Calculated Tab Properties'!R158</f>
        <v>1</v>
      </c>
      <c r="T158" s="1">
        <f>VLOOKUP('GEOMETRIC INPUTS'!D158,'Pressure Calculations'!$A$22:$B$61,2,TRUE)</f>
        <v>1.2345999999999999</v>
      </c>
      <c r="U158" s="1">
        <f>VLOOKUP('GEOMETRIC INPUTS'!D158,'Pressure Calculations'!$C$22:$D$61,2,TRUE)</f>
        <v>-1.4284479999999999</v>
      </c>
      <c r="V158">
        <f>T158*'GEOMETRIC INPUTS'!S158</f>
        <v>4.9383999999999997</v>
      </c>
      <c r="W158">
        <v>157</v>
      </c>
      <c r="X158">
        <f t="shared" si="39"/>
        <v>3.9406465348999244</v>
      </c>
      <c r="Y158">
        <f t="shared" si="40"/>
        <v>-2.9764239360314946</v>
      </c>
      <c r="Z158" s="27">
        <f t="shared" si="41"/>
        <v>0</v>
      </c>
      <c r="AA158" s="27">
        <f t="shared" si="42"/>
        <v>0</v>
      </c>
      <c r="AB158" s="27">
        <f t="shared" si="43"/>
        <v>0</v>
      </c>
      <c r="AC158">
        <f t="shared" si="44"/>
        <v>3.9406465348999244</v>
      </c>
      <c r="AD158" s="28" t="str">
        <f>'GT Data'!D160</f>
        <v>TKNODE_312</v>
      </c>
      <c r="AE158" s="25">
        <f t="shared" si="45"/>
        <v>0</v>
      </c>
      <c r="AF158" s="25">
        <f t="shared" si="46"/>
        <v>4.9383999999999997</v>
      </c>
      <c r="AG158" s="25">
        <f t="shared" si="47"/>
        <v>0</v>
      </c>
      <c r="AH158" s="25">
        <v>0</v>
      </c>
      <c r="AI158" s="25">
        <v>0</v>
      </c>
      <c r="AJ158" s="25">
        <f t="shared" si="48"/>
        <v>-7.8719666605106289</v>
      </c>
      <c r="AK158" s="28" t="str">
        <f>'GT Data'!N160</f>
        <v>TKNODE_313</v>
      </c>
      <c r="AL158" s="25">
        <f t="shared" si="49"/>
        <v>0</v>
      </c>
      <c r="AM158" s="25">
        <f t="shared" si="50"/>
        <v>0</v>
      </c>
      <c r="AN158" s="25">
        <f t="shared" si="51"/>
        <v>0</v>
      </c>
      <c r="AO158" s="25">
        <v>0</v>
      </c>
      <c r="AP158" s="25">
        <v>0</v>
      </c>
      <c r="AQ158" s="25">
        <v>0</v>
      </c>
    </row>
    <row r="159" spans="1:43" x14ac:dyDescent="0.3">
      <c r="A159" t="str">
        <f>'Calculated Tab Properties'!A159</f>
        <v>TAB_5_157</v>
      </c>
      <c r="B159">
        <f>'Calculated Tab Properties'!B159</f>
        <v>5.6327999999999996</v>
      </c>
      <c r="C159">
        <f>'Calculated Tab Properties'!C159</f>
        <v>2.720010009918302</v>
      </c>
      <c r="D159">
        <f>'Calculated Tab Properties'!D159</f>
        <v>155.84509380165591</v>
      </c>
      <c r="E159">
        <f>'Calculated Tab Properties'!E159</f>
        <v>2.2560780496064865</v>
      </c>
      <c r="F159">
        <f>'Calculated Tab Properties'!F159</f>
        <v>0.55607801365154674</v>
      </c>
      <c r="G159">
        <f>'Calculated Tab Properties'!G159</f>
        <v>1.7000000359549405</v>
      </c>
      <c r="H159">
        <f>'Calculated Tab Properties'!H159</f>
        <v>2.0408085217513792</v>
      </c>
      <c r="I159">
        <f>'Calculated Tab Properties'!I159</f>
        <v>0.14999991469390936</v>
      </c>
      <c r="J159" s="20">
        <f>'Calculated Tab Properties'!J159</f>
        <v>1.3704803190972479</v>
      </c>
      <c r="K159">
        <v>0</v>
      </c>
      <c r="L159">
        <v>0</v>
      </c>
      <c r="M159">
        <v>0</v>
      </c>
      <c r="N159">
        <v>0</v>
      </c>
      <c r="O159" s="27">
        <v>0</v>
      </c>
      <c r="P159" s="27">
        <v>0</v>
      </c>
      <c r="Q159">
        <v>0</v>
      </c>
      <c r="R159">
        <f>'Calculated Tab Properties'!R159</f>
        <v>1</v>
      </c>
      <c r="T159" s="1">
        <f>VLOOKUP('GEOMETRIC INPUTS'!D159,'Pressure Calculations'!$A$22:$B$61,2,TRUE)</f>
        <v>1.31548</v>
      </c>
      <c r="U159" s="1">
        <f>VLOOKUP('GEOMETRIC INPUTS'!D159,'Pressure Calculations'!$C$22:$D$61,2,TRUE)</f>
        <v>-1.52346</v>
      </c>
      <c r="V159">
        <f>T159*'GEOMETRIC INPUTS'!S159</f>
        <v>5.2619199999999999</v>
      </c>
      <c r="W159">
        <v>158</v>
      </c>
      <c r="X159">
        <f t="shared" si="39"/>
        <v>-4.8011992162138784</v>
      </c>
      <c r="Y159">
        <f t="shared" si="40"/>
        <v>2.1532041641765511</v>
      </c>
      <c r="Z159" s="27">
        <f t="shared" si="41"/>
        <v>0</v>
      </c>
      <c r="AA159" s="27">
        <f t="shared" si="42"/>
        <v>0</v>
      </c>
      <c r="AB159" s="27">
        <f t="shared" si="43"/>
        <v>0</v>
      </c>
      <c r="AC159">
        <f t="shared" si="44"/>
        <v>-4.8011992162138784</v>
      </c>
      <c r="AD159" s="28" t="str">
        <f>'GT Data'!D161</f>
        <v>TKNODE_314</v>
      </c>
      <c r="AE159" s="25">
        <f t="shared" si="45"/>
        <v>0</v>
      </c>
      <c r="AF159" s="25">
        <f t="shared" si="46"/>
        <v>5.2619199999999999</v>
      </c>
      <c r="AG159" s="25">
        <f t="shared" si="47"/>
        <v>0</v>
      </c>
      <c r="AH159" s="25">
        <v>0</v>
      </c>
      <c r="AI159" s="25">
        <v>0</v>
      </c>
      <c r="AJ159" s="25">
        <f t="shared" si="48"/>
        <v>1.5203299355465887</v>
      </c>
      <c r="AK159" s="28" t="str">
        <f>'GT Data'!N161</f>
        <v>TKNODE_315</v>
      </c>
      <c r="AL159" s="25">
        <f t="shared" si="49"/>
        <v>0</v>
      </c>
      <c r="AM159" s="25">
        <f t="shared" si="50"/>
        <v>0</v>
      </c>
      <c r="AN159" s="25">
        <f t="shared" si="51"/>
        <v>0</v>
      </c>
      <c r="AO159" s="25">
        <v>0</v>
      </c>
      <c r="AP159" s="25">
        <v>0</v>
      </c>
      <c r="AQ159" s="25">
        <v>0</v>
      </c>
    </row>
    <row r="160" spans="1:43" x14ac:dyDescent="0.3">
      <c r="A160" t="str">
        <f>'Calculated Tab Properties'!A160</f>
        <v>TAB_5_158</v>
      </c>
      <c r="B160">
        <f>'Calculated Tab Properties'!B160</f>
        <v>6.7948000000000004</v>
      </c>
      <c r="C160">
        <f>'Calculated Tab Properties'!C160</f>
        <v>0.40035717660373282</v>
      </c>
      <c r="D160">
        <f>'Calculated Tab Properties'!D160</f>
        <v>22.938776517167636</v>
      </c>
      <c r="E160">
        <f>'Calculated Tab Properties'!E160</f>
        <v>6.073137406429332</v>
      </c>
      <c r="F160">
        <f>'Calculated Tab Properties'!F160</f>
        <v>3.5731374343588547</v>
      </c>
      <c r="G160">
        <f>'Calculated Tab Properties'!G160</f>
        <v>2.4999999720704782</v>
      </c>
      <c r="H160">
        <f>'Calculated Tab Properties'!H160</f>
        <v>3.9645788088871496</v>
      </c>
      <c r="I160">
        <f>'Calculated Tab Properties'!I160</f>
        <v>0.15000002354433145</v>
      </c>
      <c r="J160" s="20">
        <f>'Calculated Tab Properties'!J160</f>
        <v>0.52876478935509974</v>
      </c>
      <c r="K160">
        <v>0</v>
      </c>
      <c r="L160">
        <v>0</v>
      </c>
      <c r="M160">
        <v>0</v>
      </c>
      <c r="N160">
        <v>0</v>
      </c>
      <c r="O160" s="27">
        <v>0</v>
      </c>
      <c r="P160" s="27">
        <v>0</v>
      </c>
      <c r="Q160">
        <v>0</v>
      </c>
      <c r="R160">
        <f>'Calculated Tab Properties'!R160</f>
        <v>1</v>
      </c>
      <c r="T160" s="1">
        <f>VLOOKUP('GEOMETRIC INPUTS'!D160,'Pressure Calculations'!$A$22:$B$61,2,TRUE)</f>
        <v>1.31548</v>
      </c>
      <c r="U160" s="1">
        <f>VLOOKUP('GEOMETRIC INPUTS'!D160,'Pressure Calculations'!$C$22:$D$61,2,TRUE)</f>
        <v>-1.52346</v>
      </c>
      <c r="V160">
        <f>T160*'GEOMETRIC INPUTS'!S160</f>
        <v>5.2619199999999999</v>
      </c>
      <c r="W160">
        <v>159</v>
      </c>
      <c r="X160">
        <f t="shared" si="39"/>
        <v>4.8458170700785779</v>
      </c>
      <c r="Y160">
        <f t="shared" si="40"/>
        <v>2.0508191070240858</v>
      </c>
      <c r="Z160" s="27">
        <f t="shared" si="41"/>
        <v>0</v>
      </c>
      <c r="AA160" s="27">
        <f t="shared" si="42"/>
        <v>0</v>
      </c>
      <c r="AB160" s="27">
        <f t="shared" si="43"/>
        <v>0</v>
      </c>
      <c r="AC160">
        <f t="shared" si="44"/>
        <v>4.8458170700785779</v>
      </c>
      <c r="AD160" s="28" t="str">
        <f>'GT Data'!D162</f>
        <v>TKNODE_316</v>
      </c>
      <c r="AE160" s="25">
        <f t="shared" si="45"/>
        <v>0</v>
      </c>
      <c r="AF160" s="25">
        <f t="shared" si="46"/>
        <v>5.2619199999999999</v>
      </c>
      <c r="AG160" s="25">
        <f t="shared" si="47"/>
        <v>0</v>
      </c>
      <c r="AH160" s="25">
        <v>0</v>
      </c>
      <c r="AI160" s="25">
        <v>0</v>
      </c>
      <c r="AJ160" s="25">
        <f t="shared" si="48"/>
        <v>7.6354814367449366</v>
      </c>
      <c r="AK160" s="28" t="str">
        <f>'GT Data'!N162</f>
        <v>TKNODE_317</v>
      </c>
      <c r="AL160" s="25">
        <f t="shared" si="49"/>
        <v>0</v>
      </c>
      <c r="AM160" s="25">
        <f t="shared" si="50"/>
        <v>0</v>
      </c>
      <c r="AN160" s="25">
        <f t="shared" si="51"/>
        <v>0</v>
      </c>
      <c r="AO160" s="25">
        <v>0</v>
      </c>
      <c r="AP160" s="25">
        <v>0</v>
      </c>
      <c r="AQ160" s="25">
        <v>0</v>
      </c>
    </row>
    <row r="161" spans="1:43" x14ac:dyDescent="0.3">
      <c r="A161" t="str">
        <f>'Calculated Tab Properties'!A161</f>
        <v>TAB_5_159</v>
      </c>
      <c r="B161">
        <f>'Calculated Tab Properties'!B161</f>
        <v>2.5394999999999999</v>
      </c>
      <c r="C161">
        <f>'Calculated Tab Properties'!C161</f>
        <v>1.1494975292722589</v>
      </c>
      <c r="D161">
        <f>'Calculated Tab Properties'!D161</f>
        <v>65.86135698801624</v>
      </c>
      <c r="E161">
        <f>'Calculated Tab Properties'!E161</f>
        <v>5.5274959377177897</v>
      </c>
      <c r="F161">
        <f>'Calculated Tab Properties'!F161</f>
        <v>3.2274959360754227</v>
      </c>
      <c r="G161">
        <f>'Calculated Tab Properties'!G161</f>
        <v>2.3000000016423674</v>
      </c>
      <c r="H161">
        <f>'Calculated Tab Properties'!H161</f>
        <v>3.670282353303246</v>
      </c>
      <c r="I161">
        <f>'Calculated Tab Properties'!I161</f>
        <v>0.15000001132683241</v>
      </c>
      <c r="J161" s="20">
        <f>'Calculated Tab Properties'!J161</f>
        <v>0.57629036807745526</v>
      </c>
      <c r="K161">
        <v>0</v>
      </c>
      <c r="L161">
        <v>0</v>
      </c>
      <c r="M161">
        <v>0</v>
      </c>
      <c r="N161">
        <v>0</v>
      </c>
      <c r="O161" s="27">
        <v>0</v>
      </c>
      <c r="P161" s="27">
        <v>0</v>
      </c>
      <c r="Q161">
        <v>0</v>
      </c>
      <c r="R161">
        <f>'Calculated Tab Properties'!R161</f>
        <v>1</v>
      </c>
      <c r="T161" s="1">
        <f>VLOOKUP('GEOMETRIC INPUTS'!D161,'Pressure Calculations'!$A$22:$B$61,2,TRUE)</f>
        <v>1.31548</v>
      </c>
      <c r="U161" s="1">
        <f>VLOOKUP('GEOMETRIC INPUTS'!D161,'Pressure Calculations'!$C$22:$D$61,2,TRUE)</f>
        <v>-1.52346</v>
      </c>
      <c r="V161">
        <f>T161*'GEOMETRIC INPUTS'!S161</f>
        <v>5.2619199999999999</v>
      </c>
      <c r="W161">
        <v>160</v>
      </c>
      <c r="X161">
        <f t="shared" si="39"/>
        <v>2.1518412755470893</v>
      </c>
      <c r="Y161">
        <f t="shared" si="40"/>
        <v>4.8018102015023327</v>
      </c>
      <c r="Z161" s="27">
        <f t="shared" si="41"/>
        <v>0</v>
      </c>
      <c r="AA161" s="27">
        <f t="shared" si="42"/>
        <v>0</v>
      </c>
      <c r="AB161" s="27">
        <f t="shared" si="43"/>
        <v>0</v>
      </c>
      <c r="AC161">
        <f t="shared" si="44"/>
        <v>2.1518412755470893</v>
      </c>
      <c r="AD161" s="28" t="str">
        <f>'GT Data'!D163</f>
        <v>TKNODE_318</v>
      </c>
      <c r="AE161" s="25">
        <f t="shared" si="45"/>
        <v>0</v>
      </c>
      <c r="AF161" s="25">
        <f t="shared" si="46"/>
        <v>5.2619199999999999</v>
      </c>
      <c r="AG161" s="25">
        <f t="shared" si="47"/>
        <v>0</v>
      </c>
      <c r="AH161" s="25">
        <v>0</v>
      </c>
      <c r="AI161" s="25">
        <v>0</v>
      </c>
      <c r="AJ161" s="25">
        <f t="shared" si="48"/>
        <v>16.218094495768934</v>
      </c>
      <c r="AK161" s="28" t="str">
        <f>'GT Data'!N163</f>
        <v>TKNODE_319</v>
      </c>
      <c r="AL161" s="25">
        <f t="shared" si="49"/>
        <v>0</v>
      </c>
      <c r="AM161" s="25">
        <f t="shared" si="50"/>
        <v>0</v>
      </c>
      <c r="AN161" s="25">
        <f t="shared" si="51"/>
        <v>0</v>
      </c>
      <c r="AO161" s="25">
        <v>0</v>
      </c>
      <c r="AP161" s="25">
        <v>0</v>
      </c>
      <c r="AQ161" s="25">
        <v>0</v>
      </c>
    </row>
    <row r="162" spans="1:43" x14ac:dyDescent="0.3">
      <c r="A162" t="str">
        <f>'Calculated Tab Properties'!A162</f>
        <v>TAB_5_160</v>
      </c>
      <c r="B162">
        <f>'Calculated Tab Properties'!B162</f>
        <v>2.6429999999999998</v>
      </c>
      <c r="C162">
        <f>'Calculated Tab Properties'!C162</f>
        <v>0.68334888225812362</v>
      </c>
      <c r="D162">
        <f>'Calculated Tab Properties'!D162</f>
        <v>39.153006888372701</v>
      </c>
      <c r="E162">
        <f>'Calculated Tab Properties'!E162</f>
        <v>3.8526695764484784</v>
      </c>
      <c r="F162">
        <f>'Calculated Tab Properties'!F162</f>
        <v>2.1526695639231974</v>
      </c>
      <c r="G162">
        <f>'Calculated Tab Properties'!G162</f>
        <v>1.7000000125252837</v>
      </c>
      <c r="H162">
        <f>'Calculated Tab Properties'!H162</f>
        <v>2.8303161722862211</v>
      </c>
      <c r="I162">
        <f>'Calculated Tab Properties'!I162</f>
        <v>0.14999999165786645</v>
      </c>
      <c r="J162" s="20">
        <f>'Calculated Tab Properties'!J162</f>
        <v>0.78473095253519287</v>
      </c>
      <c r="K162">
        <v>0</v>
      </c>
      <c r="L162">
        <v>0</v>
      </c>
      <c r="M162">
        <v>0</v>
      </c>
      <c r="N162">
        <v>0</v>
      </c>
      <c r="O162" s="27">
        <v>0</v>
      </c>
      <c r="P162" s="27">
        <v>0</v>
      </c>
      <c r="Q162">
        <v>0</v>
      </c>
      <c r="R162">
        <f>'Calculated Tab Properties'!R162</f>
        <v>1</v>
      </c>
      <c r="T162" s="1">
        <f>VLOOKUP('GEOMETRIC INPUTS'!D162,'Pressure Calculations'!$A$22:$B$61,2,TRUE)</f>
        <v>1.31548</v>
      </c>
      <c r="U162" s="1">
        <f>VLOOKUP('GEOMETRIC INPUTS'!D162,'Pressure Calculations'!$C$22:$D$61,2,TRUE)</f>
        <v>-1.52346</v>
      </c>
      <c r="V162">
        <f>T162*'GEOMETRIC INPUTS'!S162</f>
        <v>5.2619199999999999</v>
      </c>
      <c r="W162">
        <v>161</v>
      </c>
      <c r="X162">
        <f t="shared" si="39"/>
        <v>4.0804222096813483</v>
      </c>
      <c r="Y162">
        <f t="shared" si="40"/>
        <v>3.3223420469811931</v>
      </c>
      <c r="Z162" s="27">
        <f t="shared" si="41"/>
        <v>0</v>
      </c>
      <c r="AA162" s="27">
        <f t="shared" si="42"/>
        <v>0</v>
      </c>
      <c r="AB162" s="27">
        <f t="shared" si="43"/>
        <v>0</v>
      </c>
      <c r="AC162">
        <f t="shared" si="44"/>
        <v>4.0804222096813483</v>
      </c>
      <c r="AD162" s="28" t="str">
        <f>'GT Data'!D164</f>
        <v>TKNODE_320</v>
      </c>
      <c r="AE162" s="25">
        <f t="shared" si="45"/>
        <v>0</v>
      </c>
      <c r="AF162" s="25">
        <f t="shared" si="46"/>
        <v>5.2619199999999999</v>
      </c>
      <c r="AG162" s="25">
        <f t="shared" si="47"/>
        <v>0</v>
      </c>
      <c r="AH162" s="25">
        <v>0</v>
      </c>
      <c r="AI162" s="25">
        <v>0</v>
      </c>
      <c r="AJ162" s="25">
        <f t="shared" si="48"/>
        <v>7.6502558848104654</v>
      </c>
      <c r="AK162" s="28" t="str">
        <f>'GT Data'!N164</f>
        <v>TKNODE_321</v>
      </c>
      <c r="AL162" s="25">
        <f t="shared" si="49"/>
        <v>0</v>
      </c>
      <c r="AM162" s="25">
        <f t="shared" si="50"/>
        <v>0</v>
      </c>
      <c r="AN162" s="25">
        <f t="shared" si="51"/>
        <v>0</v>
      </c>
      <c r="AO162" s="25">
        <v>0</v>
      </c>
      <c r="AP162" s="25">
        <v>0</v>
      </c>
      <c r="AQ162" s="25">
        <v>0</v>
      </c>
    </row>
    <row r="163" spans="1:43" x14ac:dyDescent="0.3">
      <c r="A163" t="str">
        <f>'Calculated Tab Properties'!A163</f>
        <v>TAB_5_161</v>
      </c>
      <c r="B163">
        <f>'Calculated Tab Properties'!B163</f>
        <v>2.2414000000000001</v>
      </c>
      <c r="C163">
        <f>'Calculated Tab Properties'!C163</f>
        <v>0.12588642266060779</v>
      </c>
      <c r="D163">
        <f>'Calculated Tab Properties'!D163</f>
        <v>7.2127607164528742</v>
      </c>
      <c r="E163">
        <f>'Calculated Tab Properties'!E163</f>
        <v>4.3736158591566552</v>
      </c>
      <c r="F163">
        <f>'Calculated Tab Properties'!F163</f>
        <v>2.2736158613692066</v>
      </c>
      <c r="G163">
        <f>'Calculated Tab Properties'!G163</f>
        <v>2.0999999977874486</v>
      </c>
      <c r="H163">
        <f>'Calculated Tab Properties'!H163</f>
        <v>2.9171468741556308</v>
      </c>
      <c r="I163">
        <f>'Calculated Tab Properties'!I163</f>
        <v>0.15000009384613719</v>
      </c>
      <c r="J163" s="20">
        <f>'Calculated Tab Properties'!J163</f>
        <v>0.75542951163550598</v>
      </c>
      <c r="K163">
        <v>0</v>
      </c>
      <c r="L163">
        <v>0</v>
      </c>
      <c r="M163">
        <v>0</v>
      </c>
      <c r="N163">
        <v>0</v>
      </c>
      <c r="O163" s="27">
        <v>0</v>
      </c>
      <c r="P163" s="27">
        <v>0</v>
      </c>
      <c r="Q163">
        <v>0</v>
      </c>
      <c r="R163">
        <f>'Calculated Tab Properties'!R163</f>
        <v>1</v>
      </c>
      <c r="T163" s="1">
        <f>VLOOKUP('GEOMETRIC INPUTS'!D163,'Pressure Calculations'!$A$22:$B$61,2,TRUE)</f>
        <v>1.31548</v>
      </c>
      <c r="U163" s="1">
        <f>VLOOKUP('GEOMETRIC INPUTS'!D163,'Pressure Calculations'!$C$22:$D$61,2,TRUE)</f>
        <v>-1.52346</v>
      </c>
      <c r="V163">
        <f>T163*'GEOMETRIC INPUTS'!S163</f>
        <v>5.2619199999999999</v>
      </c>
      <c r="W163">
        <v>162</v>
      </c>
      <c r="X163">
        <f t="shared" si="39"/>
        <v>5.2202811795845507</v>
      </c>
      <c r="Y163">
        <f t="shared" si="40"/>
        <v>0.66065610757437943</v>
      </c>
      <c r="Z163" s="27">
        <f t="shared" si="41"/>
        <v>0</v>
      </c>
      <c r="AA163" s="27">
        <f t="shared" si="42"/>
        <v>0</v>
      </c>
      <c r="AB163" s="27">
        <f t="shared" si="43"/>
        <v>0</v>
      </c>
      <c r="AC163">
        <f t="shared" si="44"/>
        <v>5.2202811795845507</v>
      </c>
      <c r="AD163" s="28" t="str">
        <f>'GT Data'!D165</f>
        <v>TKNODE_322</v>
      </c>
      <c r="AE163" s="25">
        <f t="shared" si="45"/>
        <v>0</v>
      </c>
      <c r="AF163" s="25">
        <f t="shared" si="46"/>
        <v>5.261919999999999</v>
      </c>
      <c r="AG163" s="25">
        <f t="shared" si="47"/>
        <v>0</v>
      </c>
      <c r="AH163" s="25">
        <v>0</v>
      </c>
      <c r="AI163" s="25">
        <v>0</v>
      </c>
      <c r="AJ163" s="25">
        <f t="shared" si="48"/>
        <v>1.6011766832277303</v>
      </c>
      <c r="AK163" s="28" t="str">
        <f>'GT Data'!N165</f>
        <v>TKNODE_323</v>
      </c>
      <c r="AL163" s="25">
        <f t="shared" si="49"/>
        <v>0</v>
      </c>
      <c r="AM163" s="25">
        <f t="shared" si="50"/>
        <v>0</v>
      </c>
      <c r="AN163" s="25">
        <f t="shared" si="51"/>
        <v>0</v>
      </c>
      <c r="AO163" s="25">
        <v>0</v>
      </c>
      <c r="AP163" s="25">
        <v>0</v>
      </c>
      <c r="AQ163" s="25">
        <v>0</v>
      </c>
    </row>
    <row r="164" spans="1:43" x14ac:dyDescent="0.3">
      <c r="A164" t="str">
        <f>'Calculated Tab Properties'!A164</f>
        <v>TAB_5_162</v>
      </c>
      <c r="B164">
        <f>'Calculated Tab Properties'!B164</f>
        <v>2.3567999999999998</v>
      </c>
      <c r="C164">
        <f>'Calculated Tab Properties'!C164</f>
        <v>3.5786372969304523</v>
      </c>
      <c r="D164">
        <f>'Calculated Tab Properties'!D164</f>
        <v>205.04081352222011</v>
      </c>
      <c r="E164">
        <f>'Calculated Tab Properties'!E164</f>
        <v>3.7509576918693397</v>
      </c>
      <c r="F164">
        <f>'Calculated Tab Properties'!F164</f>
        <v>1.6509576568757922</v>
      </c>
      <c r="G164">
        <f>'Calculated Tab Properties'!G164</f>
        <v>2.1000000349935477</v>
      </c>
      <c r="H164">
        <f>'Calculated Tab Properties'!H164</f>
        <v>2.500574547534502</v>
      </c>
      <c r="I164">
        <f>'Calculated Tab Properties'!I164</f>
        <v>0.14999999470416592</v>
      </c>
      <c r="J164" s="20">
        <f>'Calculated Tab Properties'!J164</f>
        <v>0.92698892559463875</v>
      </c>
      <c r="K164">
        <v>0</v>
      </c>
      <c r="L164">
        <v>0</v>
      </c>
      <c r="M164">
        <v>0</v>
      </c>
      <c r="N164">
        <v>0</v>
      </c>
      <c r="O164" s="27">
        <v>0</v>
      </c>
      <c r="P164" s="27">
        <v>0</v>
      </c>
      <c r="Q164">
        <v>0</v>
      </c>
      <c r="R164">
        <f>'Calculated Tab Properties'!R164</f>
        <v>1</v>
      </c>
      <c r="T164" s="1">
        <f>VLOOKUP('GEOMETRIC INPUTS'!D164,'Pressure Calculations'!$A$22:$B$61,2,TRUE)</f>
        <v>1.31548</v>
      </c>
      <c r="U164" s="1">
        <f>VLOOKUP('GEOMETRIC INPUTS'!D164,'Pressure Calculations'!$C$22:$D$61,2,TRUE)</f>
        <v>-1.52346</v>
      </c>
      <c r="V164">
        <f>T164*'GEOMETRIC INPUTS'!S164</f>
        <v>5.2619199999999999</v>
      </c>
      <c r="W164">
        <v>163</v>
      </c>
      <c r="X164">
        <f t="shared" si="39"/>
        <v>-4.7673337925387882</v>
      </c>
      <c r="Y164">
        <f t="shared" si="40"/>
        <v>-2.2271799650943627</v>
      </c>
      <c r="Z164" s="27">
        <f t="shared" si="41"/>
        <v>0</v>
      </c>
      <c r="AA164" s="27">
        <f t="shared" si="42"/>
        <v>0</v>
      </c>
      <c r="AB164" s="27">
        <f t="shared" si="43"/>
        <v>0</v>
      </c>
      <c r="AC164">
        <f t="shared" si="44"/>
        <v>-4.7673337925387882</v>
      </c>
      <c r="AD164" s="28" t="str">
        <f>'GT Data'!D166</f>
        <v>TKNODE_324</v>
      </c>
      <c r="AE164" s="25">
        <f t="shared" si="45"/>
        <v>0</v>
      </c>
      <c r="AF164" s="25">
        <f t="shared" si="46"/>
        <v>5.261919999999999</v>
      </c>
      <c r="AG164" s="25">
        <f t="shared" si="47"/>
        <v>0</v>
      </c>
      <c r="AH164" s="25">
        <v>0</v>
      </c>
      <c r="AI164" s="25">
        <v>0</v>
      </c>
      <c r="AJ164" s="25">
        <f t="shared" si="48"/>
        <v>-4.0110567995822768</v>
      </c>
      <c r="AK164" s="28" t="str">
        <f>'GT Data'!N166</f>
        <v>TKNODE_325</v>
      </c>
      <c r="AL164" s="25">
        <f t="shared" si="49"/>
        <v>0</v>
      </c>
      <c r="AM164" s="25">
        <f t="shared" si="50"/>
        <v>0</v>
      </c>
      <c r="AN164" s="25">
        <f t="shared" si="51"/>
        <v>0</v>
      </c>
      <c r="AO164" s="25">
        <v>0</v>
      </c>
      <c r="AP164" s="25">
        <v>0</v>
      </c>
      <c r="AQ164" s="25">
        <v>0</v>
      </c>
    </row>
    <row r="165" spans="1:43" x14ac:dyDescent="0.3">
      <c r="A165" t="str">
        <f>'Calculated Tab Properties'!A165</f>
        <v>TAB_5_163</v>
      </c>
      <c r="B165">
        <f>'Calculated Tab Properties'!B165</f>
        <v>1.6555</v>
      </c>
      <c r="C165">
        <f>'Calculated Tab Properties'!C165</f>
        <v>4.3071389005052092</v>
      </c>
      <c r="D165">
        <f>'Calculated Tab Properties'!D165</f>
        <v>246.78088077556626</v>
      </c>
      <c r="E165">
        <f>'Calculated Tab Properties'!E165</f>
        <v>4.7027454601147438</v>
      </c>
      <c r="F165">
        <f>'Calculated Tab Properties'!F165</f>
        <v>1.8027453930902226</v>
      </c>
      <c r="G165">
        <f>'Calculated Tab Properties'!G165</f>
        <v>2.9000000670245236</v>
      </c>
      <c r="H165">
        <f>'Calculated Tab Properties'!H165</f>
        <v>2.594525773622228</v>
      </c>
      <c r="I165">
        <f>'Calculated Tab Properties'!I165</f>
        <v>0.14999993533845332</v>
      </c>
      <c r="J165" s="20">
        <f>'Calculated Tab Properties'!J165</f>
        <v>0.88018035543839912</v>
      </c>
      <c r="K165">
        <v>0</v>
      </c>
      <c r="L165">
        <v>0</v>
      </c>
      <c r="M165">
        <v>0</v>
      </c>
      <c r="N165">
        <v>0</v>
      </c>
      <c r="O165" s="27">
        <v>0</v>
      </c>
      <c r="P165" s="27">
        <v>0</v>
      </c>
      <c r="Q165">
        <v>0</v>
      </c>
      <c r="R165">
        <f>'Calculated Tab Properties'!R165</f>
        <v>1</v>
      </c>
      <c r="T165" s="1">
        <f>VLOOKUP('GEOMETRIC INPUTS'!D165,'Pressure Calculations'!$A$22:$B$61,2,TRUE)</f>
        <v>1.31548</v>
      </c>
      <c r="U165" s="1">
        <f>VLOOKUP('GEOMETRIC INPUTS'!D165,'Pressure Calculations'!$C$22:$D$61,2,TRUE)</f>
        <v>-1.52346</v>
      </c>
      <c r="V165">
        <f>T165*'GEOMETRIC INPUTS'!S165</f>
        <v>5.2619199999999999</v>
      </c>
      <c r="W165">
        <v>164</v>
      </c>
      <c r="X165">
        <f t="shared" si="39"/>
        <v>-2.0745045778637516</v>
      </c>
      <c r="Y165">
        <f t="shared" si="40"/>
        <v>-4.8357246450581055</v>
      </c>
      <c r="Z165" s="27">
        <f t="shared" si="41"/>
        <v>0</v>
      </c>
      <c r="AA165" s="27">
        <f t="shared" si="42"/>
        <v>0</v>
      </c>
      <c r="AB165" s="27">
        <f t="shared" si="43"/>
        <v>0</v>
      </c>
      <c r="AC165">
        <f t="shared" si="44"/>
        <v>-2.0745045778637516</v>
      </c>
      <c r="AD165" s="28" t="str">
        <f>'GT Data'!D167</f>
        <v>TKNODE_326</v>
      </c>
      <c r="AE165" s="25">
        <f t="shared" si="45"/>
        <v>0</v>
      </c>
      <c r="AF165" s="25">
        <f t="shared" si="46"/>
        <v>5.2619199999999999</v>
      </c>
      <c r="AG165" s="25">
        <f t="shared" si="47"/>
        <v>0</v>
      </c>
      <c r="AH165" s="25">
        <v>0</v>
      </c>
      <c r="AI165" s="25">
        <v>0</v>
      </c>
      <c r="AJ165" s="25">
        <f t="shared" si="48"/>
        <v>-9.4429387102046327</v>
      </c>
      <c r="AK165" s="28" t="str">
        <f>'GT Data'!N167</f>
        <v>TKNODE_327</v>
      </c>
      <c r="AL165" s="25">
        <f t="shared" si="49"/>
        <v>0</v>
      </c>
      <c r="AM165" s="25">
        <f t="shared" si="50"/>
        <v>0</v>
      </c>
      <c r="AN165" s="25">
        <f t="shared" si="51"/>
        <v>0</v>
      </c>
      <c r="AO165" s="25">
        <v>0</v>
      </c>
      <c r="AP165" s="25">
        <v>0</v>
      </c>
      <c r="AQ165" s="25">
        <v>0</v>
      </c>
    </row>
    <row r="166" spans="1:43" x14ac:dyDescent="0.3">
      <c r="A166" t="str">
        <f>'Calculated Tab Properties'!A166</f>
        <v>TAB_5_164</v>
      </c>
      <c r="B166">
        <f>'Calculated Tab Properties'!B166</f>
        <v>1.9975000000000001</v>
      </c>
      <c r="C166">
        <f>'Calculated Tab Properties'!C166</f>
        <v>0.77818777335218958</v>
      </c>
      <c r="D166">
        <f>'Calculated Tab Properties'!D166</f>
        <v>44.58687508176353</v>
      </c>
      <c r="E166">
        <f>'Calculated Tab Properties'!E166</f>
        <v>6.817660916461044</v>
      </c>
      <c r="F166">
        <f>'Calculated Tab Properties'!F166</f>
        <v>3.5176610160876445</v>
      </c>
      <c r="G166">
        <f>'Calculated Tab Properties'!G166</f>
        <v>3.2999999003734</v>
      </c>
      <c r="H166">
        <f>'Calculated Tab Properties'!H166</f>
        <v>3.9167768402252396</v>
      </c>
      <c r="I166">
        <f>'Calculated Tab Properties'!I166</f>
        <v>0.15000005683952219</v>
      </c>
      <c r="J166" s="20">
        <f>'Calculated Tab Properties'!J166</f>
        <v>0.53591030430649056</v>
      </c>
      <c r="K166">
        <v>0</v>
      </c>
      <c r="L166">
        <v>0</v>
      </c>
      <c r="M166">
        <v>0</v>
      </c>
      <c r="N166">
        <v>0</v>
      </c>
      <c r="O166" s="27">
        <v>0</v>
      </c>
      <c r="P166" s="27">
        <v>0</v>
      </c>
      <c r="Q166">
        <v>0</v>
      </c>
      <c r="R166">
        <f>'Calculated Tab Properties'!R166</f>
        <v>1</v>
      </c>
      <c r="T166" s="1">
        <f>VLOOKUP('GEOMETRIC INPUTS'!D166,'Pressure Calculations'!$A$22:$B$61,2,TRUE)</f>
        <v>1.31548</v>
      </c>
      <c r="U166" s="1">
        <f>VLOOKUP('GEOMETRIC INPUTS'!D166,'Pressure Calculations'!$C$22:$D$61,2,TRUE)</f>
        <v>-1.52346</v>
      </c>
      <c r="V166">
        <f>T166*'GEOMETRIC INPUTS'!S166</f>
        <v>5.2619199999999999</v>
      </c>
      <c r="W166">
        <v>165</v>
      </c>
      <c r="X166">
        <f t="shared" si="39"/>
        <v>3.7474703436225059</v>
      </c>
      <c r="Y166">
        <f t="shared" si="40"/>
        <v>3.6938148451255399</v>
      </c>
      <c r="Z166" s="27">
        <f t="shared" si="41"/>
        <v>0</v>
      </c>
      <c r="AA166" s="27">
        <f t="shared" si="42"/>
        <v>0</v>
      </c>
      <c r="AB166" s="27">
        <f t="shared" si="43"/>
        <v>0</v>
      </c>
      <c r="AC166">
        <f t="shared" si="44"/>
        <v>3.7474703436225059</v>
      </c>
      <c r="AD166" s="28" t="str">
        <f>'GT Data'!D168</f>
        <v>TKNODE_328</v>
      </c>
      <c r="AE166" s="25">
        <f t="shared" si="45"/>
        <v>0</v>
      </c>
      <c r="AF166" s="25">
        <f t="shared" si="46"/>
        <v>5.2619199999999999</v>
      </c>
      <c r="AG166" s="25">
        <f t="shared" si="47"/>
        <v>0</v>
      </c>
      <c r="AH166" s="25">
        <v>0</v>
      </c>
      <c r="AI166" s="25">
        <v>0</v>
      </c>
      <c r="AJ166" s="25">
        <f t="shared" si="48"/>
        <v>13.547660918067434</v>
      </c>
      <c r="AK166" s="28" t="str">
        <f>'GT Data'!N168</f>
        <v>TKNODE_329</v>
      </c>
      <c r="AL166" s="25">
        <f t="shared" si="49"/>
        <v>0</v>
      </c>
      <c r="AM166" s="25">
        <f t="shared" si="50"/>
        <v>0</v>
      </c>
      <c r="AN166" s="25">
        <f t="shared" si="51"/>
        <v>0</v>
      </c>
      <c r="AO166" s="25">
        <v>0</v>
      </c>
      <c r="AP166" s="25">
        <v>0</v>
      </c>
      <c r="AQ166" s="25">
        <v>0</v>
      </c>
    </row>
    <row r="167" spans="1:43" x14ac:dyDescent="0.3">
      <c r="A167" t="str">
        <f>'Calculated Tab Properties'!A167</f>
        <v>TAB_5_165</v>
      </c>
      <c r="B167">
        <f>'Calculated Tab Properties'!B167</f>
        <v>3.0779999999999998</v>
      </c>
      <c r="C167">
        <f>'Calculated Tab Properties'!C167</f>
        <v>0.22002210573948799</v>
      </c>
      <c r="D167">
        <f>'Calculated Tab Properties'!D167</f>
        <v>12.606338058453789</v>
      </c>
      <c r="E167">
        <f>'Calculated Tab Properties'!E167</f>
        <v>4.653291339467823</v>
      </c>
      <c r="F167">
        <f>'Calculated Tab Properties'!F167</f>
        <v>2.3532913870534138</v>
      </c>
      <c r="G167">
        <f>'Calculated Tab Properties'!G167</f>
        <v>2.2999999524144097</v>
      </c>
      <c r="H167">
        <f>'Calculated Tab Properties'!H167</f>
        <v>2.9756500667218599</v>
      </c>
      <c r="I167">
        <f>'Calculated Tab Properties'!I167</f>
        <v>0.15000001060166615</v>
      </c>
      <c r="J167" s="20">
        <f>'Calculated Tab Properties'!J167</f>
        <v>0.73707099237251505</v>
      </c>
      <c r="K167">
        <v>0</v>
      </c>
      <c r="L167">
        <v>0</v>
      </c>
      <c r="M167">
        <v>0</v>
      </c>
      <c r="N167">
        <v>0</v>
      </c>
      <c r="O167" s="27">
        <v>0</v>
      </c>
      <c r="P167" s="27">
        <v>0</v>
      </c>
      <c r="Q167">
        <v>0</v>
      </c>
      <c r="R167">
        <f>'Calculated Tab Properties'!R167</f>
        <v>1</v>
      </c>
      <c r="T167" s="1">
        <f>VLOOKUP('GEOMETRIC INPUTS'!D167,'Pressure Calculations'!$A$22:$B$61,2,TRUE)</f>
        <v>1.31548</v>
      </c>
      <c r="U167" s="1">
        <f>VLOOKUP('GEOMETRIC INPUTS'!D167,'Pressure Calculations'!$C$22:$D$61,2,TRUE)</f>
        <v>-1.52346</v>
      </c>
      <c r="V167">
        <f>T167*'GEOMETRIC INPUTS'!S167</f>
        <v>5.2619199999999999</v>
      </c>
      <c r="W167">
        <v>166</v>
      </c>
      <c r="X167">
        <f t="shared" si="39"/>
        <v>5.1350689211556571</v>
      </c>
      <c r="Y167">
        <f t="shared" si="40"/>
        <v>1.1484203330580982</v>
      </c>
      <c r="Z167" s="27">
        <f t="shared" si="41"/>
        <v>0</v>
      </c>
      <c r="AA167" s="27">
        <f t="shared" si="42"/>
        <v>0</v>
      </c>
      <c r="AB167" s="27">
        <f t="shared" si="43"/>
        <v>0</v>
      </c>
      <c r="AC167">
        <f t="shared" si="44"/>
        <v>5.1350689211556571</v>
      </c>
      <c r="AD167" s="28" t="str">
        <f>'GT Data'!D169</f>
        <v>TKNODE_330</v>
      </c>
      <c r="AE167" s="25">
        <f t="shared" si="45"/>
        <v>0</v>
      </c>
      <c r="AF167" s="25">
        <f t="shared" si="46"/>
        <v>5.261919999999999</v>
      </c>
      <c r="AG167" s="25">
        <f t="shared" si="47"/>
        <v>0</v>
      </c>
      <c r="AH167" s="25">
        <v>0</v>
      </c>
      <c r="AI167" s="25">
        <v>0</v>
      </c>
      <c r="AJ167" s="25">
        <f t="shared" si="48"/>
        <v>2.874830740636519</v>
      </c>
      <c r="AK167" s="28" t="str">
        <f>'GT Data'!N169</f>
        <v>TKNODE_331</v>
      </c>
      <c r="AL167" s="25">
        <f t="shared" si="49"/>
        <v>0</v>
      </c>
      <c r="AM167" s="25">
        <f t="shared" si="50"/>
        <v>0</v>
      </c>
      <c r="AN167" s="25">
        <f t="shared" si="51"/>
        <v>0</v>
      </c>
      <c r="AO167" s="25">
        <v>0</v>
      </c>
      <c r="AP167" s="25">
        <v>0</v>
      </c>
      <c r="AQ167" s="25">
        <v>0</v>
      </c>
    </row>
    <row r="168" spans="1:43" x14ac:dyDescent="0.3">
      <c r="A168" t="str">
        <f>'Calculated Tab Properties'!A168</f>
        <v>TAB_5_166</v>
      </c>
      <c r="B168">
        <f>'Calculated Tab Properties'!B168</f>
        <v>2.1257999999999999</v>
      </c>
      <c r="C168">
        <f>'Calculated Tab Properties'!C168</f>
        <v>3.4421097885763872</v>
      </c>
      <c r="D168">
        <f>'Calculated Tab Properties'!D168</f>
        <v>197.21836350609507</v>
      </c>
      <c r="E168">
        <f>'Calculated Tab Properties'!E168</f>
        <v>5.0596281342799774</v>
      </c>
      <c r="F168">
        <f>'Calculated Tab Properties'!F168</f>
        <v>2.3596281992416195</v>
      </c>
      <c r="G168">
        <f>'Calculated Tab Properties'!G168</f>
        <v>2.6999999350383583</v>
      </c>
      <c r="H168">
        <f>'Calculated Tab Properties'!H168</f>
        <v>2.9803451544628263</v>
      </c>
      <c r="I168">
        <f>'Calculated Tab Properties'!I168</f>
        <v>0.14999999123696633</v>
      </c>
      <c r="J168" s="20">
        <f>'Calculated Tab Properties'!J168</f>
        <v>0.73564192157632091</v>
      </c>
      <c r="K168">
        <v>0</v>
      </c>
      <c r="L168">
        <v>0</v>
      </c>
      <c r="M168">
        <v>0</v>
      </c>
      <c r="N168">
        <v>0</v>
      </c>
      <c r="O168" s="27">
        <v>0</v>
      </c>
      <c r="P168" s="27">
        <v>0</v>
      </c>
      <c r="Q168">
        <v>0</v>
      </c>
      <c r="R168">
        <f>'Calculated Tab Properties'!R168</f>
        <v>1</v>
      </c>
      <c r="T168" s="1">
        <f>VLOOKUP('GEOMETRIC INPUTS'!D168,'Pressure Calculations'!$A$22:$B$61,2,TRUE)</f>
        <v>1.31548</v>
      </c>
      <c r="U168" s="1">
        <f>VLOOKUP('GEOMETRIC INPUTS'!D168,'Pressure Calculations'!$C$22:$D$61,2,TRUE)</f>
        <v>-1.52346</v>
      </c>
      <c r="V168">
        <f>T168*'GEOMETRIC INPUTS'!S168</f>
        <v>5.2619199999999999</v>
      </c>
      <c r="W168">
        <v>167</v>
      </c>
      <c r="X168">
        <f t="shared" si="39"/>
        <v>-5.0260993599164783</v>
      </c>
      <c r="Y168">
        <f t="shared" si="40"/>
        <v>-1.5576030658184918</v>
      </c>
      <c r="Z168" s="27">
        <f t="shared" si="41"/>
        <v>0</v>
      </c>
      <c r="AA168" s="27">
        <f t="shared" si="42"/>
        <v>0</v>
      </c>
      <c r="AB168" s="27">
        <f t="shared" si="43"/>
        <v>0</v>
      </c>
      <c r="AC168">
        <f t="shared" si="44"/>
        <v>-5.0260993599164783</v>
      </c>
      <c r="AD168" s="28" t="str">
        <f>'GT Data'!D170</f>
        <v>TKNODE_332</v>
      </c>
      <c r="AE168" s="25">
        <f t="shared" si="45"/>
        <v>0</v>
      </c>
      <c r="AF168" s="25">
        <f t="shared" si="46"/>
        <v>5.2619199999999999</v>
      </c>
      <c r="AG168" s="25">
        <f t="shared" si="47"/>
        <v>0</v>
      </c>
      <c r="AH168" s="25">
        <v>0</v>
      </c>
      <c r="AI168" s="25">
        <v>0</v>
      </c>
      <c r="AJ168" s="25">
        <f t="shared" si="48"/>
        <v>-3.9090045635539594</v>
      </c>
      <c r="AK168" s="28" t="str">
        <f>'GT Data'!N170</f>
        <v>TKNODE_333</v>
      </c>
      <c r="AL168" s="25">
        <f t="shared" si="49"/>
        <v>0</v>
      </c>
      <c r="AM168" s="25">
        <f t="shared" si="50"/>
        <v>0</v>
      </c>
      <c r="AN168" s="25">
        <f t="shared" si="51"/>
        <v>0</v>
      </c>
      <c r="AO168" s="25">
        <v>0</v>
      </c>
      <c r="AP168" s="25">
        <v>0</v>
      </c>
      <c r="AQ168" s="25">
        <v>0</v>
      </c>
    </row>
    <row r="169" spans="1:43" x14ac:dyDescent="0.3">
      <c r="A169" t="str">
        <f>'Calculated Tab Properties'!A169</f>
        <v>TAB_5_167</v>
      </c>
      <c r="B169">
        <f>'Calculated Tab Properties'!B169</f>
        <v>1.8564000000000001</v>
      </c>
      <c r="C169">
        <f>'Calculated Tab Properties'!C169</f>
        <v>1.2872905787994988</v>
      </c>
      <c r="D169">
        <f>'Calculated Tab Properties'!D169</f>
        <v>73.756317172164216</v>
      </c>
      <c r="E169">
        <f>'Calculated Tab Properties'!E169</f>
        <v>4.3131044033220345</v>
      </c>
      <c r="F169">
        <f>'Calculated Tab Properties'!F169</f>
        <v>1.8131044553849758</v>
      </c>
      <c r="G169">
        <f>'Calculated Tab Properties'!G169</f>
        <v>2.4999999479370594</v>
      </c>
      <c r="H169">
        <f>'Calculated Tab Properties'!H169</f>
        <v>2.6014172618550928</v>
      </c>
      <c r="I169">
        <f>'Calculated Tab Properties'!I169</f>
        <v>0.15000009823693441</v>
      </c>
      <c r="J169" s="20">
        <f>'Calculated Tab Properties'!J169</f>
        <v>0.87698081126273097</v>
      </c>
      <c r="K169">
        <v>0</v>
      </c>
      <c r="L169">
        <v>0</v>
      </c>
      <c r="M169">
        <v>0</v>
      </c>
      <c r="N169">
        <v>0</v>
      </c>
      <c r="O169" s="27">
        <v>0</v>
      </c>
      <c r="P169" s="27">
        <v>0</v>
      </c>
      <c r="Q169">
        <v>0</v>
      </c>
      <c r="R169">
        <f>'Calculated Tab Properties'!R169</f>
        <v>1</v>
      </c>
      <c r="T169" s="1">
        <f>VLOOKUP('GEOMETRIC INPUTS'!D169,'Pressure Calculations'!$A$22:$B$61,2,TRUE)</f>
        <v>1.31548</v>
      </c>
      <c r="U169" s="1">
        <f>VLOOKUP('GEOMETRIC INPUTS'!D169,'Pressure Calculations'!$C$22:$D$61,2,TRUE)</f>
        <v>-1.52346</v>
      </c>
      <c r="V169">
        <f>T169*'GEOMETRIC INPUTS'!S169</f>
        <v>5.2619199999999999</v>
      </c>
      <c r="W169">
        <v>168</v>
      </c>
      <c r="X169">
        <f t="shared" si="39"/>
        <v>1.4718808984763649</v>
      </c>
      <c r="Y169">
        <f t="shared" si="40"/>
        <v>5.0518678433922251</v>
      </c>
      <c r="Z169" s="27">
        <f t="shared" si="41"/>
        <v>0</v>
      </c>
      <c r="AA169" s="27">
        <f t="shared" si="42"/>
        <v>0</v>
      </c>
      <c r="AB169" s="27">
        <f t="shared" si="43"/>
        <v>0</v>
      </c>
      <c r="AC169">
        <f t="shared" si="44"/>
        <v>1.4718808984763649</v>
      </c>
      <c r="AD169" s="28" t="str">
        <f>'GT Data'!D171</f>
        <v>TKNODE_334</v>
      </c>
      <c r="AE169" s="25">
        <f t="shared" si="45"/>
        <v>0</v>
      </c>
      <c r="AF169" s="25">
        <f t="shared" si="46"/>
        <v>5.2619200000000008</v>
      </c>
      <c r="AG169" s="25">
        <f t="shared" si="47"/>
        <v>0</v>
      </c>
      <c r="AH169" s="25">
        <v>0</v>
      </c>
      <c r="AI169" s="25">
        <v>0</v>
      </c>
      <c r="AJ169" s="25">
        <f t="shared" si="48"/>
        <v>9.917344767659376</v>
      </c>
      <c r="AK169" s="28" t="str">
        <f>'GT Data'!N171</f>
        <v>TKNODE_335</v>
      </c>
      <c r="AL169" s="25">
        <f t="shared" si="49"/>
        <v>0</v>
      </c>
      <c r="AM169" s="25">
        <f t="shared" si="50"/>
        <v>0</v>
      </c>
      <c r="AN169" s="25">
        <f t="shared" si="51"/>
        <v>0</v>
      </c>
      <c r="AO169" s="25">
        <v>0</v>
      </c>
      <c r="AP169" s="25">
        <v>0</v>
      </c>
      <c r="AQ169" s="25">
        <v>0</v>
      </c>
    </row>
    <row r="170" spans="1:43" x14ac:dyDescent="0.3">
      <c r="A170" t="str">
        <f>'Calculated Tab Properties'!A170</f>
        <v>TAB_5_168</v>
      </c>
      <c r="B170">
        <f>'Calculated Tab Properties'!B170</f>
        <v>2.7042000000000002</v>
      </c>
      <c r="C170">
        <f>'Calculated Tab Properties'!C170</f>
        <v>0.86194742593992768</v>
      </c>
      <c r="D170">
        <f>'Calculated Tab Properties'!D170</f>
        <v>49.385949668522947</v>
      </c>
      <c r="E170">
        <f>'Calculated Tab Properties'!E170</f>
        <v>4.3638223540650927</v>
      </c>
      <c r="F170">
        <f>'Calculated Tab Properties'!F170</f>
        <v>2.2638224170240253</v>
      </c>
      <c r="G170">
        <f>'Calculated Tab Properties'!G170</f>
        <v>2.0999999370410682</v>
      </c>
      <c r="H170">
        <f>'Calculated Tab Properties'!H170</f>
        <v>2.9102795668280068</v>
      </c>
      <c r="I170">
        <f>'Calculated Tab Properties'!I170</f>
        <v>0.15000006135682029</v>
      </c>
      <c r="J170" s="20">
        <f>'Calculated Tab Properties'!J170</f>
        <v>0.75765415954881399</v>
      </c>
      <c r="K170">
        <v>0</v>
      </c>
      <c r="L170">
        <v>0</v>
      </c>
      <c r="M170">
        <v>0</v>
      </c>
      <c r="N170">
        <v>0</v>
      </c>
      <c r="O170" s="27">
        <v>0</v>
      </c>
      <c r="P170" s="27">
        <v>0</v>
      </c>
      <c r="Q170">
        <v>0</v>
      </c>
      <c r="R170">
        <f>'Calculated Tab Properties'!R170</f>
        <v>1</v>
      </c>
      <c r="T170" s="1">
        <f>VLOOKUP('GEOMETRIC INPUTS'!D170,'Pressure Calculations'!$A$22:$B$61,2,TRUE)</f>
        <v>1.31548</v>
      </c>
      <c r="U170" s="1">
        <f>VLOOKUP('GEOMETRIC INPUTS'!D170,'Pressure Calculations'!$C$22:$D$61,2,TRUE)</f>
        <v>-1.52346</v>
      </c>
      <c r="V170">
        <f>T170*'GEOMETRIC INPUTS'!S170</f>
        <v>5.2619199999999999</v>
      </c>
      <c r="W170">
        <v>169</v>
      </c>
      <c r="X170">
        <f t="shared" si="39"/>
        <v>3.4253014935486155</v>
      </c>
      <c r="Y170">
        <f t="shared" si="40"/>
        <v>3.9943850296001289</v>
      </c>
      <c r="Z170" s="27">
        <f t="shared" si="41"/>
        <v>0</v>
      </c>
      <c r="AA170" s="27">
        <f t="shared" si="42"/>
        <v>0</v>
      </c>
      <c r="AB170" s="27">
        <f t="shared" si="43"/>
        <v>0</v>
      </c>
      <c r="AC170">
        <f t="shared" si="44"/>
        <v>3.4253014935486155</v>
      </c>
      <c r="AD170" s="28" t="str">
        <f>'GT Data'!D172</f>
        <v>TKNODE_336</v>
      </c>
      <c r="AE170" s="25">
        <f t="shared" si="45"/>
        <v>0</v>
      </c>
      <c r="AF170" s="25">
        <f t="shared" si="46"/>
        <v>5.2619199999999999</v>
      </c>
      <c r="AG170" s="25">
        <f t="shared" si="47"/>
        <v>0</v>
      </c>
      <c r="AH170" s="25">
        <v>0</v>
      </c>
      <c r="AI170" s="25">
        <v>0</v>
      </c>
      <c r="AJ170" s="25">
        <f t="shared" si="48"/>
        <v>9.6417363717567302</v>
      </c>
      <c r="AK170" s="28" t="str">
        <f>'GT Data'!N172</f>
        <v>TKNODE_337</v>
      </c>
      <c r="AL170" s="25">
        <f t="shared" si="49"/>
        <v>0</v>
      </c>
      <c r="AM170" s="25">
        <f t="shared" si="50"/>
        <v>0</v>
      </c>
      <c r="AN170" s="25">
        <f t="shared" si="51"/>
        <v>0</v>
      </c>
      <c r="AO170" s="25">
        <v>0</v>
      </c>
      <c r="AP170" s="25">
        <v>0</v>
      </c>
      <c r="AQ170" s="25">
        <v>0</v>
      </c>
    </row>
    <row r="171" spans="1:43" x14ac:dyDescent="0.3">
      <c r="A171" t="str">
        <f>'Calculated Tab Properties'!A171</f>
        <v>TAB_5_169</v>
      </c>
      <c r="B171">
        <f>'Calculated Tab Properties'!B171</f>
        <v>3.2597</v>
      </c>
      <c r="C171">
        <f>'Calculated Tab Properties'!C171</f>
        <v>3.3355780438288578</v>
      </c>
      <c r="D171">
        <f>'Calculated Tab Properties'!D171</f>
        <v>191.11454414789668</v>
      </c>
      <c r="E171">
        <f>'Calculated Tab Properties'!E171</f>
        <v>3.6949561775687743</v>
      </c>
      <c r="F171">
        <f>'Calculated Tab Properties'!F171</f>
        <v>1.1949561895667515</v>
      </c>
      <c r="G171">
        <f>'Calculated Tab Properties'!G171</f>
        <v>2.4999999880020241</v>
      </c>
      <c r="H171">
        <f>'Calculated Tab Properties'!H171</f>
        <v>2.2564953429270713</v>
      </c>
      <c r="I171">
        <f>'Calculated Tab Properties'!I171</f>
        <v>0.15000004308682666</v>
      </c>
      <c r="J171" s="20">
        <f>'Calculated Tab Properties'!J171</f>
        <v>1.0893588590158534</v>
      </c>
      <c r="K171">
        <v>0</v>
      </c>
      <c r="L171">
        <v>0</v>
      </c>
      <c r="M171">
        <v>0</v>
      </c>
      <c r="N171">
        <v>0</v>
      </c>
      <c r="O171" s="27">
        <v>0</v>
      </c>
      <c r="P171" s="27">
        <v>0</v>
      </c>
      <c r="Q171">
        <v>0</v>
      </c>
      <c r="R171">
        <f>'Calculated Tab Properties'!R171</f>
        <v>1</v>
      </c>
      <c r="T171" s="1">
        <f>VLOOKUP('GEOMETRIC INPUTS'!D171,'Pressure Calculations'!$A$22:$B$61,2,TRUE)</f>
        <v>1.31548</v>
      </c>
      <c r="U171" s="1">
        <f>VLOOKUP('GEOMETRIC INPUTS'!D171,'Pressure Calculations'!$C$22:$D$61,2,TRUE)</f>
        <v>-1.52346</v>
      </c>
      <c r="V171">
        <f>T171*'GEOMETRIC INPUTS'!S171</f>
        <v>5.2619199999999999</v>
      </c>
      <c r="W171">
        <v>170</v>
      </c>
      <c r="X171">
        <f t="shared" si="39"/>
        <v>-5.163226175996753</v>
      </c>
      <c r="Y171">
        <f t="shared" si="40"/>
        <v>-1.0143458689726856</v>
      </c>
      <c r="Z171" s="27">
        <f t="shared" si="41"/>
        <v>0</v>
      </c>
      <c r="AA171" s="27">
        <f t="shared" si="42"/>
        <v>0</v>
      </c>
      <c r="AB171" s="27">
        <f t="shared" si="43"/>
        <v>0</v>
      </c>
      <c r="AC171">
        <f t="shared" si="44"/>
        <v>-5.163226175996753</v>
      </c>
      <c r="AD171" s="28" t="str">
        <f>'GT Data'!D173</f>
        <v>TKNODE_338</v>
      </c>
      <c r="AE171" s="25">
        <f t="shared" si="45"/>
        <v>0</v>
      </c>
      <c r="AF171" s="25">
        <f t="shared" si="46"/>
        <v>5.2619200000000008</v>
      </c>
      <c r="AG171" s="25">
        <f t="shared" si="47"/>
        <v>0</v>
      </c>
      <c r="AH171" s="25">
        <v>0</v>
      </c>
      <c r="AI171" s="25">
        <v>0</v>
      </c>
      <c r="AJ171" s="25">
        <f t="shared" si="48"/>
        <v>-1.3642507985412233</v>
      </c>
      <c r="AK171" s="28" t="str">
        <f>'GT Data'!N173</f>
        <v>TKNODE_339</v>
      </c>
      <c r="AL171" s="25">
        <f t="shared" si="49"/>
        <v>0</v>
      </c>
      <c r="AM171" s="25">
        <f t="shared" si="50"/>
        <v>0</v>
      </c>
      <c r="AN171" s="25">
        <f t="shared" si="51"/>
        <v>0</v>
      </c>
      <c r="AO171" s="25">
        <v>0</v>
      </c>
      <c r="AP171" s="25">
        <v>0</v>
      </c>
      <c r="AQ171" s="25">
        <v>0</v>
      </c>
    </row>
    <row r="172" spans="1:43" x14ac:dyDescent="0.3">
      <c r="A172" t="str">
        <f>'Calculated Tab Properties'!A172</f>
        <v>TAB_5_170</v>
      </c>
      <c r="B172">
        <f>'Calculated Tab Properties'!B172</f>
        <v>2.544</v>
      </c>
      <c r="C172">
        <f>'Calculated Tab Properties'!C172</f>
        <v>4.4361640006442284</v>
      </c>
      <c r="D172">
        <f>'Calculated Tab Properties'!D172</f>
        <v>254.1734744647849</v>
      </c>
      <c r="E172">
        <f>'Calculated Tab Properties'!E172</f>
        <v>2.9344309908993429</v>
      </c>
      <c r="F172">
        <f>'Calculated Tab Properties'!F172</f>
        <v>0.83443095851800686</v>
      </c>
      <c r="G172">
        <f>'Calculated Tab Properties'!G172</f>
        <v>2.1000000323813377</v>
      </c>
      <c r="H172">
        <f>'Calculated Tab Properties'!H172</f>
        <v>2.1137295938608278</v>
      </c>
      <c r="I172">
        <f>'Calculated Tab Properties'!I172</f>
        <v>0.14999994035632153</v>
      </c>
      <c r="J172" s="20">
        <f>'Calculated Tab Properties'!J172</f>
        <v>1.2412672051967903</v>
      </c>
      <c r="K172">
        <v>0</v>
      </c>
      <c r="L172">
        <v>0</v>
      </c>
      <c r="M172">
        <v>0</v>
      </c>
      <c r="N172">
        <v>0</v>
      </c>
      <c r="O172" s="27">
        <v>0</v>
      </c>
      <c r="P172" s="27">
        <v>0</v>
      </c>
      <c r="Q172">
        <v>0</v>
      </c>
      <c r="R172">
        <f>'Calculated Tab Properties'!R172</f>
        <v>1</v>
      </c>
      <c r="T172" s="1">
        <f>VLOOKUP('GEOMETRIC INPUTS'!D172,'Pressure Calculations'!$A$22:$B$61,2,TRUE)</f>
        <v>1.31548</v>
      </c>
      <c r="U172" s="1">
        <f>VLOOKUP('GEOMETRIC INPUTS'!D172,'Pressure Calculations'!$C$22:$D$61,2,TRUE)</f>
        <v>-1.52346</v>
      </c>
      <c r="V172">
        <f>T172*'GEOMETRIC INPUTS'!S172</f>
        <v>5.2619199999999999</v>
      </c>
      <c r="W172">
        <v>171</v>
      </c>
      <c r="X172">
        <f t="shared" si="39"/>
        <v>-1.4350607326885487</v>
      </c>
      <c r="Y172">
        <f t="shared" si="40"/>
        <v>-5.0624502743133588</v>
      </c>
      <c r="Z172" s="27">
        <f t="shared" si="41"/>
        <v>0</v>
      </c>
      <c r="AA172" s="27">
        <f t="shared" si="42"/>
        <v>0</v>
      </c>
      <c r="AB172" s="27">
        <f t="shared" si="43"/>
        <v>0</v>
      </c>
      <c r="AC172">
        <f t="shared" si="44"/>
        <v>-1.4350607326885487</v>
      </c>
      <c r="AD172" s="28" t="str">
        <f>'GT Data'!D174</f>
        <v>TKNODE_340</v>
      </c>
      <c r="AE172" s="25">
        <f t="shared" si="45"/>
        <v>0</v>
      </c>
      <c r="AF172" s="25">
        <f t="shared" si="46"/>
        <v>5.2619199999999999</v>
      </c>
      <c r="AG172" s="25">
        <f t="shared" si="47"/>
        <v>0</v>
      </c>
      <c r="AH172" s="25">
        <v>0</v>
      </c>
      <c r="AI172" s="25">
        <v>0</v>
      </c>
      <c r="AJ172" s="25">
        <f t="shared" si="48"/>
        <v>-4.98363247404889</v>
      </c>
      <c r="AK172" s="28" t="str">
        <f>'GT Data'!N174</f>
        <v>TKNODE_341</v>
      </c>
      <c r="AL172" s="25">
        <f t="shared" si="49"/>
        <v>0</v>
      </c>
      <c r="AM172" s="25">
        <f t="shared" si="50"/>
        <v>0</v>
      </c>
      <c r="AN172" s="25">
        <f t="shared" si="51"/>
        <v>0</v>
      </c>
      <c r="AO172" s="25">
        <v>0</v>
      </c>
      <c r="AP172" s="25">
        <v>0</v>
      </c>
      <c r="AQ172" s="25">
        <v>0</v>
      </c>
    </row>
    <row r="173" spans="1:43" x14ac:dyDescent="0.3">
      <c r="A173" t="str">
        <f>'Calculated Tab Properties'!A173</f>
        <v>TAB_5_171</v>
      </c>
      <c r="B173">
        <f>'Calculated Tab Properties'!B173</f>
        <v>2.1877</v>
      </c>
      <c r="C173">
        <f>'Calculated Tab Properties'!C173</f>
        <v>4.8780207589339977</v>
      </c>
      <c r="D173">
        <f>'Calculated Tab Properties'!D173</f>
        <v>279.49000186412081</v>
      </c>
      <c r="E173">
        <f>'Calculated Tab Properties'!E173</f>
        <v>3.6490637731804925</v>
      </c>
      <c r="F173">
        <f>'Calculated Tab Properties'!F173</f>
        <v>1.5490637769343039</v>
      </c>
      <c r="G173">
        <f>'Calculated Tab Properties'!G173</f>
        <v>2.0999999962461904</v>
      </c>
      <c r="H173">
        <f>'Calculated Tab Properties'!H173</f>
        <v>2.4405240640914916</v>
      </c>
      <c r="I173">
        <f>'Calculated Tab Properties'!I173</f>
        <v>0.15000003729176184</v>
      </c>
      <c r="J173" s="20">
        <f>'Calculated Tab Properties'!J173</f>
        <v>0.96053122258891344</v>
      </c>
      <c r="K173">
        <v>0</v>
      </c>
      <c r="L173">
        <v>0</v>
      </c>
      <c r="M173">
        <v>0</v>
      </c>
      <c r="N173">
        <v>0</v>
      </c>
      <c r="O173" s="27">
        <v>0</v>
      </c>
      <c r="P173" s="27">
        <v>0</v>
      </c>
      <c r="Q173">
        <v>0</v>
      </c>
      <c r="R173">
        <f>'Calculated Tab Properties'!R173</f>
        <v>1</v>
      </c>
      <c r="T173" s="1">
        <f>VLOOKUP('GEOMETRIC INPUTS'!D173,'Pressure Calculations'!$A$22:$B$61,2,TRUE)</f>
        <v>1.31548</v>
      </c>
      <c r="U173" s="1">
        <f>VLOOKUP('GEOMETRIC INPUTS'!D173,'Pressure Calculations'!$C$22:$D$61,2,TRUE)</f>
        <v>-1.52346</v>
      </c>
      <c r="V173">
        <f>T173*'GEOMETRIC INPUTS'!S173</f>
        <v>5.2619199999999999</v>
      </c>
      <c r="W173">
        <v>172</v>
      </c>
      <c r="X173">
        <f t="shared" si="39"/>
        <v>0.8675616705774184</v>
      </c>
      <c r="Y173">
        <f t="shared" si="40"/>
        <v>-5.1899074013073605</v>
      </c>
      <c r="Z173" s="27">
        <f t="shared" si="41"/>
        <v>0</v>
      </c>
      <c r="AA173" s="27">
        <f t="shared" si="42"/>
        <v>0</v>
      </c>
      <c r="AB173" s="27">
        <f t="shared" si="43"/>
        <v>0</v>
      </c>
      <c r="AC173">
        <f t="shared" si="44"/>
        <v>0.8675616705774184</v>
      </c>
      <c r="AD173" s="28" t="str">
        <f>'GT Data'!D175</f>
        <v>TKNODE_342</v>
      </c>
      <c r="AE173" s="25">
        <f t="shared" si="45"/>
        <v>0</v>
      </c>
      <c r="AF173" s="25">
        <f t="shared" si="46"/>
        <v>5.2619199999999999</v>
      </c>
      <c r="AG173" s="25">
        <f t="shared" si="47"/>
        <v>0</v>
      </c>
      <c r="AH173" s="25">
        <v>0</v>
      </c>
      <c r="AI173" s="25">
        <v>0</v>
      </c>
      <c r="AJ173" s="25">
        <f t="shared" si="48"/>
        <v>-8.8179838647453721</v>
      </c>
      <c r="AK173" s="28" t="str">
        <f>'GT Data'!N175</f>
        <v>TKNODE_343</v>
      </c>
      <c r="AL173" s="25">
        <f t="shared" si="49"/>
        <v>0</v>
      </c>
      <c r="AM173" s="25">
        <f t="shared" si="50"/>
        <v>0</v>
      </c>
      <c r="AN173" s="25">
        <f t="shared" si="51"/>
        <v>0</v>
      </c>
      <c r="AO173" s="25">
        <v>0</v>
      </c>
      <c r="AP173" s="25">
        <v>0</v>
      </c>
      <c r="AQ173" s="25">
        <v>0</v>
      </c>
    </row>
    <row r="174" spans="1:43" x14ac:dyDescent="0.3">
      <c r="A174" t="str">
        <f>'Calculated Tab Properties'!A174</f>
        <v>TAB_5_172</v>
      </c>
      <c r="B174">
        <f>'Calculated Tab Properties'!B174</f>
        <v>1.9031</v>
      </c>
      <c r="C174">
        <f>'Calculated Tab Properties'!C174</f>
        <v>5.591952013571035</v>
      </c>
      <c r="D174">
        <f>'Calculated Tab Properties'!D174</f>
        <v>320.39524961730274</v>
      </c>
      <c r="E174">
        <f>'Calculated Tab Properties'!E174</f>
        <v>5.672899150524727</v>
      </c>
      <c r="F174">
        <f>'Calculated Tab Properties'!F174</f>
        <v>2.7728991934848906</v>
      </c>
      <c r="G174">
        <f>'Calculated Tab Properties'!G174</f>
        <v>2.8999999570398365</v>
      </c>
      <c r="H174">
        <f>'Calculated Tab Properties'!H174</f>
        <v>3.2981952811877284</v>
      </c>
      <c r="I174">
        <f>'Calculated Tab Properties'!I174</f>
        <v>0.15000004417682655</v>
      </c>
      <c r="J174" s="20">
        <f>'Calculated Tab Properties'!J174</f>
        <v>0.65151557202715316</v>
      </c>
      <c r="K174">
        <v>0</v>
      </c>
      <c r="L174">
        <v>0</v>
      </c>
      <c r="M174">
        <v>0</v>
      </c>
      <c r="N174">
        <v>0</v>
      </c>
      <c r="O174" s="27">
        <v>0</v>
      </c>
      <c r="P174" s="27">
        <v>0</v>
      </c>
      <c r="Q174">
        <v>0</v>
      </c>
      <c r="R174">
        <f>'Calculated Tab Properties'!R174</f>
        <v>1</v>
      </c>
      <c r="T174" s="1">
        <f>VLOOKUP('GEOMETRIC INPUTS'!D174,'Pressure Calculations'!$A$22:$B$61,2,TRUE)</f>
        <v>1.31548</v>
      </c>
      <c r="U174" s="1">
        <f>VLOOKUP('GEOMETRIC INPUTS'!D174,'Pressure Calculations'!$C$22:$D$61,2,TRUE)</f>
        <v>-1.52346</v>
      </c>
      <c r="V174">
        <f>T174*'GEOMETRIC INPUTS'!S174</f>
        <v>5.2619199999999999</v>
      </c>
      <c r="W174">
        <v>173</v>
      </c>
      <c r="X174">
        <f t="shared" si="39"/>
        <v>4.054100942821222</v>
      </c>
      <c r="Y174">
        <f t="shared" si="40"/>
        <v>-3.3544101764417658</v>
      </c>
      <c r="Z174" s="27">
        <f t="shared" si="41"/>
        <v>0</v>
      </c>
      <c r="AA174" s="27">
        <f t="shared" si="42"/>
        <v>0</v>
      </c>
      <c r="AB174" s="27">
        <f t="shared" si="43"/>
        <v>0</v>
      </c>
      <c r="AC174">
        <f t="shared" si="44"/>
        <v>4.054100942821222</v>
      </c>
      <c r="AD174" s="28" t="str">
        <f>'GT Data'!D176</f>
        <v>TKNODE_344</v>
      </c>
      <c r="AE174" s="25">
        <f t="shared" si="45"/>
        <v>0</v>
      </c>
      <c r="AF174" s="25">
        <f t="shared" si="46"/>
        <v>5.2619199999999999</v>
      </c>
      <c r="AG174" s="25">
        <f t="shared" si="47"/>
        <v>0</v>
      </c>
      <c r="AH174" s="25">
        <v>0</v>
      </c>
      <c r="AI174" s="25">
        <v>0</v>
      </c>
      <c r="AJ174" s="25">
        <f t="shared" si="48"/>
        <v>-9.8046029475263428</v>
      </c>
      <c r="AK174" s="28" t="str">
        <f>'GT Data'!N176</f>
        <v>TKNODE_345</v>
      </c>
      <c r="AL174" s="25">
        <f t="shared" si="49"/>
        <v>0</v>
      </c>
      <c r="AM174" s="25">
        <f t="shared" si="50"/>
        <v>0</v>
      </c>
      <c r="AN174" s="25">
        <f t="shared" si="51"/>
        <v>0</v>
      </c>
      <c r="AO174" s="25">
        <v>0</v>
      </c>
      <c r="AP174" s="25">
        <v>0</v>
      </c>
      <c r="AQ174" s="25">
        <v>0</v>
      </c>
    </row>
    <row r="175" spans="1:43" x14ac:dyDescent="0.3">
      <c r="A175" t="str">
        <f>'Calculated Tab Properties'!A175</f>
        <v>TAB_5_173</v>
      </c>
      <c r="B175">
        <f>'Calculated Tab Properties'!B175</f>
        <v>2.0215999999999998</v>
      </c>
      <c r="C175">
        <f>'Calculated Tab Properties'!C175</f>
        <v>1.1336683388181439</v>
      </c>
      <c r="D175">
        <f>'Calculated Tab Properties'!D175</f>
        <v>64.95441118188667</v>
      </c>
      <c r="E175">
        <f>'Calculated Tab Properties'!E175</f>
        <v>4.0794043604566834</v>
      </c>
      <c r="F175">
        <f>'Calculated Tab Properties'!F175</f>
        <v>1.3794042915608034</v>
      </c>
      <c r="G175">
        <f>'Calculated Tab Properties'!G175</f>
        <v>2.7000000688958807</v>
      </c>
      <c r="H175">
        <f>'Calculated Tab Properties'!H175</f>
        <v>2.3476446656910945</v>
      </c>
      <c r="I175">
        <f>'Calculated Tab Properties'!I175</f>
        <v>0.15000001859766615</v>
      </c>
      <c r="J175" s="20">
        <f>'Calculated Tab Properties'!J175</f>
        <v>1.0196364219317391</v>
      </c>
      <c r="K175">
        <v>0</v>
      </c>
      <c r="L175">
        <v>0</v>
      </c>
      <c r="M175">
        <v>0</v>
      </c>
      <c r="N175">
        <v>0</v>
      </c>
      <c r="O175" s="27">
        <v>0</v>
      </c>
      <c r="P175" s="27">
        <v>0</v>
      </c>
      <c r="Q175">
        <v>0</v>
      </c>
      <c r="R175">
        <f>'Calculated Tab Properties'!R175</f>
        <v>1</v>
      </c>
      <c r="T175" s="1">
        <f>VLOOKUP('GEOMETRIC INPUTS'!D175,'Pressure Calculations'!$A$22:$B$61,2,TRUE)</f>
        <v>1.31548</v>
      </c>
      <c r="U175" s="1">
        <f>VLOOKUP('GEOMETRIC INPUTS'!D175,'Pressure Calculations'!$C$22:$D$61,2,TRUE)</f>
        <v>-1.52346</v>
      </c>
      <c r="V175">
        <f>T175*'GEOMETRIC INPUTS'!S175</f>
        <v>5.2619199999999999</v>
      </c>
      <c r="W175">
        <v>174</v>
      </c>
      <c r="X175">
        <f t="shared" si="39"/>
        <v>2.2275772890586176</v>
      </c>
      <c r="Y175">
        <f t="shared" si="40"/>
        <v>4.7671481524775654</v>
      </c>
      <c r="Z175" s="27">
        <f t="shared" si="41"/>
        <v>0</v>
      </c>
      <c r="AA175" s="27">
        <f t="shared" si="42"/>
        <v>0</v>
      </c>
      <c r="AB175" s="27">
        <f t="shared" si="43"/>
        <v>0</v>
      </c>
      <c r="AC175">
        <f t="shared" si="44"/>
        <v>2.2275772890586176</v>
      </c>
      <c r="AD175" s="28" t="str">
        <f>'GT Data'!D177</f>
        <v>TKNODE_346</v>
      </c>
      <c r="AE175" s="25">
        <f t="shared" si="45"/>
        <v>0</v>
      </c>
      <c r="AF175" s="25">
        <f t="shared" si="46"/>
        <v>5.2619200000000008</v>
      </c>
      <c r="AG175" s="25">
        <f t="shared" si="47"/>
        <v>0</v>
      </c>
      <c r="AH175" s="25">
        <v>0</v>
      </c>
      <c r="AI175" s="25">
        <v>0</v>
      </c>
      <c r="AJ175" s="25">
        <f t="shared" si="48"/>
        <v>7.2908969315631733</v>
      </c>
      <c r="AK175" s="28" t="str">
        <f>'GT Data'!N177</f>
        <v>TKNODE_347</v>
      </c>
      <c r="AL175" s="25">
        <f t="shared" si="49"/>
        <v>0</v>
      </c>
      <c r="AM175" s="25">
        <f t="shared" si="50"/>
        <v>0</v>
      </c>
      <c r="AN175" s="25">
        <f t="shared" si="51"/>
        <v>0</v>
      </c>
      <c r="AO175" s="25">
        <v>0</v>
      </c>
      <c r="AP175" s="25">
        <v>0</v>
      </c>
      <c r="AQ175" s="25">
        <v>0</v>
      </c>
    </row>
    <row r="176" spans="1:43" x14ac:dyDescent="0.3">
      <c r="A176" t="str">
        <f>'Calculated Tab Properties'!A176</f>
        <v>TAB_5_174</v>
      </c>
      <c r="B176">
        <f>'Calculated Tab Properties'!B176</f>
        <v>2.8395999999999999</v>
      </c>
      <c r="C176">
        <f>'Calculated Tab Properties'!C176</f>
        <v>0.45572843035889177</v>
      </c>
      <c r="D176">
        <f>'Calculated Tab Properties'!D176</f>
        <v>26.111315663686153</v>
      </c>
      <c r="E176">
        <f>'Calculated Tab Properties'!E176</f>
        <v>3.3053535627473272</v>
      </c>
      <c r="F176">
        <f>'Calculated Tab Properties'!F176</f>
        <v>1.005353600082926</v>
      </c>
      <c r="G176">
        <f>'Calculated Tab Properties'!G176</f>
        <v>2.2999999626644021</v>
      </c>
      <c r="H176">
        <f>'Calculated Tab Properties'!H176</f>
        <v>2.1752311975035781</v>
      </c>
      <c r="I176">
        <f>'Calculated Tab Properties'!I176</f>
        <v>0.1500000090848668</v>
      </c>
      <c r="J176" s="20">
        <f>'Calculated Tab Properties'!J176</f>
        <v>1.1666603496334786</v>
      </c>
      <c r="K176">
        <v>0</v>
      </c>
      <c r="L176">
        <v>0</v>
      </c>
      <c r="M176">
        <v>0</v>
      </c>
      <c r="N176">
        <v>0</v>
      </c>
      <c r="O176" s="27">
        <v>0</v>
      </c>
      <c r="P176" s="27">
        <v>0</v>
      </c>
      <c r="Q176">
        <v>0</v>
      </c>
      <c r="R176">
        <f>'Calculated Tab Properties'!R176</f>
        <v>1</v>
      </c>
      <c r="T176" s="1">
        <f>VLOOKUP('GEOMETRIC INPUTS'!D176,'Pressure Calculations'!$A$22:$B$61,2,TRUE)</f>
        <v>1.31548</v>
      </c>
      <c r="U176" s="1">
        <f>VLOOKUP('GEOMETRIC INPUTS'!D176,'Pressure Calculations'!$C$22:$D$61,2,TRUE)</f>
        <v>-1.52346</v>
      </c>
      <c r="V176">
        <f>T176*'GEOMETRIC INPUTS'!S176</f>
        <v>5.2619199999999999</v>
      </c>
      <c r="W176">
        <v>175</v>
      </c>
      <c r="X176">
        <f t="shared" si="39"/>
        <v>4.7248919818753601</v>
      </c>
      <c r="Y176">
        <f t="shared" si="40"/>
        <v>2.3158579071285725</v>
      </c>
      <c r="Z176" s="27">
        <f t="shared" si="41"/>
        <v>0</v>
      </c>
      <c r="AA176" s="27">
        <f t="shared" si="42"/>
        <v>0</v>
      </c>
      <c r="AB176" s="27">
        <f t="shared" si="43"/>
        <v>0</v>
      </c>
      <c r="AC176">
        <f t="shared" si="44"/>
        <v>4.7248919818753601</v>
      </c>
      <c r="AD176" s="28" t="str">
        <f>'GT Data'!D178</f>
        <v>TKNODE_348</v>
      </c>
      <c r="AE176" s="25">
        <f t="shared" si="45"/>
        <v>0</v>
      </c>
      <c r="AF176" s="25">
        <f t="shared" si="46"/>
        <v>5.2619200000000008</v>
      </c>
      <c r="AG176" s="25">
        <f t="shared" si="47"/>
        <v>0</v>
      </c>
      <c r="AH176" s="25">
        <v>0</v>
      </c>
      <c r="AI176" s="25">
        <v>0</v>
      </c>
      <c r="AJ176" s="25">
        <f t="shared" si="48"/>
        <v>2.6756347913207672</v>
      </c>
      <c r="AK176" s="28" t="str">
        <f>'GT Data'!N178</f>
        <v>TKNODE_349</v>
      </c>
      <c r="AL176" s="25">
        <f t="shared" si="49"/>
        <v>0</v>
      </c>
      <c r="AM176" s="25">
        <f t="shared" si="50"/>
        <v>0</v>
      </c>
      <c r="AN176" s="25">
        <f t="shared" si="51"/>
        <v>0</v>
      </c>
      <c r="AO176" s="25">
        <v>0</v>
      </c>
      <c r="AP176" s="25">
        <v>0</v>
      </c>
      <c r="AQ176" s="25">
        <v>0</v>
      </c>
    </row>
    <row r="177" spans="1:43" x14ac:dyDescent="0.3">
      <c r="A177" t="str">
        <f>'Calculated Tab Properties'!A177</f>
        <v>TAB_5_175</v>
      </c>
      <c r="B177">
        <f>'Calculated Tab Properties'!B177</f>
        <v>2.3117999999999999</v>
      </c>
      <c r="C177">
        <f>'Calculated Tab Properties'!C177</f>
        <v>3.447503496709305</v>
      </c>
      <c r="D177">
        <f>'Calculated Tab Properties'!D177</f>
        <v>197.52740021803669</v>
      </c>
      <c r="E177">
        <f>'Calculated Tab Properties'!E177</f>
        <v>4.8666322558696065</v>
      </c>
      <c r="F177">
        <f>'Calculated Tab Properties'!F177</f>
        <v>2.7666322334592328</v>
      </c>
      <c r="G177">
        <f>'Calculated Tab Properties'!G177</f>
        <v>2.1000000224103732</v>
      </c>
      <c r="H177">
        <f>'Calculated Tab Properties'!H177</f>
        <v>3.293443080540857</v>
      </c>
      <c r="I177">
        <f>'Calculated Tab Properties'!I177</f>
        <v>0.14999995356432658</v>
      </c>
      <c r="J177" s="20">
        <f>'Calculated Tab Properties'!J177</f>
        <v>0.65261640905536333</v>
      </c>
      <c r="K177">
        <v>0</v>
      </c>
      <c r="L177">
        <v>0</v>
      </c>
      <c r="M177">
        <v>0</v>
      </c>
      <c r="N177">
        <v>0</v>
      </c>
      <c r="O177" s="27">
        <v>0</v>
      </c>
      <c r="P177" s="27">
        <v>0</v>
      </c>
      <c r="Q177">
        <v>0</v>
      </c>
      <c r="R177">
        <f>'Calculated Tab Properties'!R177</f>
        <v>1</v>
      </c>
      <c r="T177" s="1">
        <f>VLOOKUP('GEOMETRIC INPUTS'!D177,'Pressure Calculations'!$A$22:$B$61,2,TRUE)</f>
        <v>1.31548</v>
      </c>
      <c r="U177" s="1">
        <f>VLOOKUP('GEOMETRIC INPUTS'!D177,'Pressure Calculations'!$C$22:$D$61,2,TRUE)</f>
        <v>-1.52346</v>
      </c>
      <c r="V177">
        <f>T177*'GEOMETRIC INPUTS'!S177</f>
        <v>5.2619199999999999</v>
      </c>
      <c r="W177">
        <v>176</v>
      </c>
      <c r="X177">
        <f t="shared" si="39"/>
        <v>-5.017625034643725</v>
      </c>
      <c r="Y177">
        <f t="shared" si="40"/>
        <v>-1.5846895904613481</v>
      </c>
      <c r="Z177" s="27">
        <f t="shared" si="41"/>
        <v>0</v>
      </c>
      <c r="AA177" s="27">
        <f t="shared" si="42"/>
        <v>0</v>
      </c>
      <c r="AB177" s="27">
        <f t="shared" si="43"/>
        <v>0</v>
      </c>
      <c r="AC177">
        <f t="shared" si="44"/>
        <v>-5.017625034643725</v>
      </c>
      <c r="AD177" s="28" t="str">
        <f>'GT Data'!D179</f>
        <v>TKNODE_350</v>
      </c>
      <c r="AE177" s="25">
        <f t="shared" si="45"/>
        <v>0</v>
      </c>
      <c r="AF177" s="25">
        <f t="shared" si="46"/>
        <v>5.2619199999999999</v>
      </c>
      <c r="AG177" s="25">
        <f t="shared" si="47"/>
        <v>0</v>
      </c>
      <c r="AH177" s="25">
        <v>0</v>
      </c>
      <c r="AI177" s="25">
        <v>0</v>
      </c>
      <c r="AJ177" s="25">
        <f t="shared" si="48"/>
        <v>-4.6219566659807496</v>
      </c>
      <c r="AK177" s="28" t="str">
        <f>'GT Data'!N179</f>
        <v>TKNODE_351</v>
      </c>
      <c r="AL177" s="25">
        <f t="shared" si="49"/>
        <v>0</v>
      </c>
      <c r="AM177" s="25">
        <f t="shared" si="50"/>
        <v>0</v>
      </c>
      <c r="AN177" s="25">
        <f t="shared" si="51"/>
        <v>0</v>
      </c>
      <c r="AO177" s="25">
        <v>0</v>
      </c>
      <c r="AP177" s="25">
        <v>0</v>
      </c>
      <c r="AQ177" s="25">
        <v>0</v>
      </c>
    </row>
    <row r="178" spans="1:43" x14ac:dyDescent="0.3">
      <c r="A178" t="str">
        <f>'Calculated Tab Properties'!A178</f>
        <v>TAB_5_176</v>
      </c>
      <c r="B178">
        <f>'Calculated Tab Properties'!B178</f>
        <v>1.8796999999999999</v>
      </c>
      <c r="C178">
        <f>'Calculated Tab Properties'!C178</f>
        <v>3.8865256007985916</v>
      </c>
      <c r="D178">
        <f>'Calculated Tab Properties'!D178</f>
        <v>222.6815138953059</v>
      </c>
      <c r="E178">
        <f>'Calculated Tab Properties'!E178</f>
        <v>4.6070918303757864</v>
      </c>
      <c r="F178">
        <f>'Calculated Tab Properties'!F178</f>
        <v>2.9070918282587916</v>
      </c>
      <c r="G178">
        <f>'Calculated Tab Properties'!G178</f>
        <v>1.7000000021169948</v>
      </c>
      <c r="H178">
        <f>'Calculated Tab Properties'!H178</f>
        <v>3.4061059460295411</v>
      </c>
      <c r="I178">
        <f>'Calculated Tab Properties'!I178</f>
        <v>0.14999994418962373</v>
      </c>
      <c r="J178" s="20">
        <f>'Calculated Tab Properties'!J178</f>
        <v>0.62757158402540336</v>
      </c>
      <c r="K178">
        <v>0</v>
      </c>
      <c r="L178">
        <v>0</v>
      </c>
      <c r="M178">
        <v>0</v>
      </c>
      <c r="N178">
        <v>0</v>
      </c>
      <c r="O178" s="27">
        <v>0</v>
      </c>
      <c r="P178" s="27">
        <v>0</v>
      </c>
      <c r="Q178">
        <v>0</v>
      </c>
      <c r="R178">
        <f>'Calculated Tab Properties'!R178</f>
        <v>1</v>
      </c>
      <c r="T178" s="1">
        <f>VLOOKUP('GEOMETRIC INPUTS'!D178,'Pressure Calculations'!$A$22:$B$61,2,TRUE)</f>
        <v>1.31548</v>
      </c>
      <c r="U178" s="1">
        <f>VLOOKUP('GEOMETRIC INPUTS'!D178,'Pressure Calculations'!$C$22:$D$61,2,TRUE)</f>
        <v>-1.52346</v>
      </c>
      <c r="V178">
        <f>T178*'GEOMETRIC INPUTS'!S178</f>
        <v>5.2619199999999999</v>
      </c>
      <c r="W178">
        <v>177</v>
      </c>
      <c r="X178">
        <f t="shared" si="39"/>
        <v>-3.8682129329717267</v>
      </c>
      <c r="Y178">
        <f t="shared" si="40"/>
        <v>-3.567174062418355</v>
      </c>
      <c r="Z178" s="27">
        <f t="shared" si="41"/>
        <v>0</v>
      </c>
      <c r="AA178" s="27">
        <f t="shared" si="42"/>
        <v>0</v>
      </c>
      <c r="AB178" s="27">
        <f t="shared" si="43"/>
        <v>0</v>
      </c>
      <c r="AC178">
        <f t="shared" si="44"/>
        <v>-3.8682129329717267</v>
      </c>
      <c r="AD178" s="28" t="str">
        <f>'GT Data'!D180</f>
        <v>TKNODE_352</v>
      </c>
      <c r="AE178" s="25">
        <f t="shared" si="45"/>
        <v>0</v>
      </c>
      <c r="AF178" s="25">
        <f t="shared" si="46"/>
        <v>5.2619199999999999</v>
      </c>
      <c r="AG178" s="25">
        <f t="shared" si="47"/>
        <v>0</v>
      </c>
      <c r="AH178" s="25">
        <v>0</v>
      </c>
      <c r="AI178" s="25">
        <v>0</v>
      </c>
      <c r="AJ178" s="25">
        <f t="shared" si="48"/>
        <v>-10.905178477110542</v>
      </c>
      <c r="AK178" s="28" t="str">
        <f>'GT Data'!N180</f>
        <v>TKNODE_353</v>
      </c>
      <c r="AL178" s="25">
        <f t="shared" si="49"/>
        <v>0</v>
      </c>
      <c r="AM178" s="25">
        <f t="shared" si="50"/>
        <v>0</v>
      </c>
      <c r="AN178" s="25">
        <f t="shared" si="51"/>
        <v>0</v>
      </c>
      <c r="AO178" s="25">
        <v>0</v>
      </c>
      <c r="AP178" s="25">
        <v>0</v>
      </c>
      <c r="AQ178" s="25">
        <v>0</v>
      </c>
    </row>
    <row r="179" spans="1:43" x14ac:dyDescent="0.3">
      <c r="A179" t="str">
        <f>'Calculated Tab Properties'!A179</f>
        <v>TAB_5_177</v>
      </c>
      <c r="B179">
        <f>'Calculated Tab Properties'!B179</f>
        <v>1.8548</v>
      </c>
      <c r="C179">
        <f>'Calculated Tab Properties'!C179</f>
        <v>4.2098406291964023</v>
      </c>
      <c r="D179">
        <f>'Calculated Tab Properties'!D179</f>
        <v>241.20610047565282</v>
      </c>
      <c r="E179">
        <f>'Calculated Tab Properties'!E179</f>
        <v>4.0311435793118875</v>
      </c>
      <c r="F179">
        <f>'Calculated Tab Properties'!F179</f>
        <v>2.33114363315218</v>
      </c>
      <c r="G179">
        <f>'Calculated Tab Properties'!G179</f>
        <v>1.6999999461597068</v>
      </c>
      <c r="H179">
        <f>'Calculated Tab Properties'!H179</f>
        <v>2.9595823409534967</v>
      </c>
      <c r="I179">
        <f>'Calculated Tab Properties'!I179</f>
        <v>0.15000002564833093</v>
      </c>
      <c r="J179" s="20">
        <f>'Calculated Tab Properties'!J179</f>
        <v>0.742010213436196</v>
      </c>
      <c r="K179">
        <v>0</v>
      </c>
      <c r="L179">
        <v>0</v>
      </c>
      <c r="M179">
        <v>0</v>
      </c>
      <c r="N179">
        <v>0</v>
      </c>
      <c r="O179" s="27">
        <v>0</v>
      </c>
      <c r="P179" s="27">
        <v>0</v>
      </c>
      <c r="Q179">
        <v>0</v>
      </c>
      <c r="R179">
        <f>'Calculated Tab Properties'!R179</f>
        <v>1</v>
      </c>
      <c r="T179" s="1">
        <f>VLOOKUP('GEOMETRIC INPUTS'!D179,'Pressure Calculations'!$A$22:$B$61,2,TRUE)</f>
        <v>1.31548</v>
      </c>
      <c r="U179" s="1">
        <f>VLOOKUP('GEOMETRIC INPUTS'!D179,'Pressure Calculations'!$C$22:$D$61,2,TRUE)</f>
        <v>-1.52346</v>
      </c>
      <c r="V179">
        <f>T179*'GEOMETRIC INPUTS'!S179</f>
        <v>5.2619199999999999</v>
      </c>
      <c r="W179">
        <v>178</v>
      </c>
      <c r="X179">
        <f t="shared" si="39"/>
        <v>-2.5344583237533804</v>
      </c>
      <c r="Y179">
        <f t="shared" si="40"/>
        <v>-4.6113255243538394</v>
      </c>
      <c r="Z179" s="27">
        <f t="shared" si="41"/>
        <v>0</v>
      </c>
      <c r="AA179" s="27">
        <f t="shared" si="42"/>
        <v>0</v>
      </c>
      <c r="AB179" s="27">
        <f t="shared" si="43"/>
        <v>0</v>
      </c>
      <c r="AC179">
        <f t="shared" si="44"/>
        <v>-2.5344583237533804</v>
      </c>
      <c r="AD179" s="28" t="str">
        <f>'GT Data'!D181</f>
        <v>TKNODE_354</v>
      </c>
      <c r="AE179" s="25">
        <f t="shared" si="45"/>
        <v>0</v>
      </c>
      <c r="AF179" s="25">
        <f t="shared" si="46"/>
        <v>5.2619200000000008</v>
      </c>
      <c r="AG179" s="25">
        <f t="shared" si="47"/>
        <v>0</v>
      </c>
      <c r="AH179" s="25">
        <v>0</v>
      </c>
      <c r="AI179" s="25">
        <v>0</v>
      </c>
      <c r="AJ179" s="25">
        <f t="shared" si="48"/>
        <v>-11.441361083415469</v>
      </c>
      <c r="AK179" s="28" t="str">
        <f>'GT Data'!N181</f>
        <v>TKNODE_355</v>
      </c>
      <c r="AL179" s="25">
        <f t="shared" si="49"/>
        <v>0</v>
      </c>
      <c r="AM179" s="25">
        <f t="shared" si="50"/>
        <v>0</v>
      </c>
      <c r="AN179" s="25">
        <f t="shared" si="51"/>
        <v>0</v>
      </c>
      <c r="AO179" s="25">
        <v>0</v>
      </c>
      <c r="AP179" s="25">
        <v>0</v>
      </c>
      <c r="AQ179" s="25">
        <v>0</v>
      </c>
    </row>
    <row r="180" spans="1:43" x14ac:dyDescent="0.3">
      <c r="A180" t="str">
        <f>'Calculated Tab Properties'!A180</f>
        <v>TAB_5_178</v>
      </c>
      <c r="B180">
        <f>'Calculated Tab Properties'!B180</f>
        <v>1.4053</v>
      </c>
      <c r="C180">
        <f>'Calculated Tab Properties'!C180</f>
        <v>4.6883762861703584</v>
      </c>
      <c r="D180">
        <f>'Calculated Tab Properties'!D180</f>
        <v>268.62417396678057</v>
      </c>
      <c r="E180">
        <f>'Calculated Tab Properties'!E180</f>
        <v>4.8447658018386095</v>
      </c>
      <c r="F180">
        <f>'Calculated Tab Properties'!F180</f>
        <v>2.9447658499667879</v>
      </c>
      <c r="G180">
        <f>'Calculated Tab Properties'!G180</f>
        <v>1.899999951871822</v>
      </c>
      <c r="H180">
        <f>'Calculated Tab Properties'!H180</f>
        <v>3.4371036404591764</v>
      </c>
      <c r="I180">
        <f>'Calculated Tab Properties'!I180</f>
        <v>0.1500000446293267</v>
      </c>
      <c r="J180" s="20">
        <f>'Calculated Tab Properties'!J180</f>
        <v>0.62104491361574277</v>
      </c>
      <c r="K180">
        <v>0</v>
      </c>
      <c r="L180">
        <v>0</v>
      </c>
      <c r="M180">
        <v>0</v>
      </c>
      <c r="N180">
        <v>0</v>
      </c>
      <c r="O180" s="27">
        <v>0</v>
      </c>
      <c r="P180" s="27">
        <v>0</v>
      </c>
      <c r="Q180">
        <v>0</v>
      </c>
      <c r="R180">
        <f>'Calculated Tab Properties'!R180</f>
        <v>1</v>
      </c>
      <c r="T180" s="1">
        <f>VLOOKUP('GEOMETRIC INPUTS'!D180,'Pressure Calculations'!$A$22:$B$61,2,TRUE)</f>
        <v>1.31548</v>
      </c>
      <c r="U180" s="1">
        <f>VLOOKUP('GEOMETRIC INPUTS'!D180,'Pressure Calculations'!$C$22:$D$61,2,TRUE)</f>
        <v>-1.52346</v>
      </c>
      <c r="V180">
        <f>T180*'GEOMETRIC INPUTS'!S180</f>
        <v>5.2619199999999999</v>
      </c>
      <c r="W180">
        <v>179</v>
      </c>
      <c r="X180">
        <f t="shared" si="39"/>
        <v>-0.12634073357926265</v>
      </c>
      <c r="Y180">
        <f t="shared" si="40"/>
        <v>-5.2604030364068732</v>
      </c>
      <c r="Z180" s="27">
        <f t="shared" si="41"/>
        <v>0</v>
      </c>
      <c r="AA180" s="27">
        <f t="shared" si="42"/>
        <v>0</v>
      </c>
      <c r="AB180" s="27">
        <f t="shared" si="43"/>
        <v>0</v>
      </c>
      <c r="AC180">
        <f t="shared" si="44"/>
        <v>-0.12634073357926265</v>
      </c>
      <c r="AD180" s="28" t="str">
        <f>'GT Data'!D182</f>
        <v>TKNODE_356</v>
      </c>
      <c r="AE180" s="25">
        <f t="shared" si="45"/>
        <v>0</v>
      </c>
      <c r="AF180" s="25">
        <f t="shared" si="46"/>
        <v>5.2619199999999999</v>
      </c>
      <c r="AG180" s="25">
        <f t="shared" si="47"/>
        <v>0</v>
      </c>
      <c r="AH180" s="25">
        <v>0</v>
      </c>
      <c r="AI180" s="25">
        <v>0</v>
      </c>
      <c r="AJ180" s="25">
        <f t="shared" si="48"/>
        <v>-16.279715908901835</v>
      </c>
      <c r="AK180" s="28" t="str">
        <f>'GT Data'!N182</f>
        <v>TKNODE_357</v>
      </c>
      <c r="AL180" s="25">
        <f t="shared" si="49"/>
        <v>0</v>
      </c>
      <c r="AM180" s="25">
        <f t="shared" si="50"/>
        <v>0</v>
      </c>
      <c r="AN180" s="25">
        <f t="shared" si="51"/>
        <v>0</v>
      </c>
      <c r="AO180" s="25">
        <v>0</v>
      </c>
      <c r="AP180" s="25">
        <v>0</v>
      </c>
      <c r="AQ180" s="25">
        <v>0</v>
      </c>
    </row>
    <row r="181" spans="1:43" x14ac:dyDescent="0.3">
      <c r="A181" t="str">
        <f>'Calculated Tab Properties'!A181</f>
        <v>TAB_5_179</v>
      </c>
      <c r="B181">
        <f>'Calculated Tab Properties'!B181</f>
        <v>2.1789000000000001</v>
      </c>
      <c r="C181">
        <f>'Calculated Tab Properties'!C181</f>
        <v>3.5890499746442242</v>
      </c>
      <c r="D181">
        <f>'Calculated Tab Properties'!D181</f>
        <v>205.63741600864918</v>
      </c>
      <c r="E181">
        <f>'Calculated Tab Properties'!E181</f>
        <v>3.6692823285268545</v>
      </c>
      <c r="F181">
        <f>'Calculated Tab Properties'!F181</f>
        <v>1.369282290470395</v>
      </c>
      <c r="G181">
        <f>'Calculated Tab Properties'!G181</f>
        <v>2.3000000380564609</v>
      </c>
      <c r="H181">
        <f>'Calculated Tab Properties'!H181</f>
        <v>2.3026494097130055</v>
      </c>
      <c r="I181">
        <f>'Calculated Tab Properties'!I181</f>
        <v>0.14999998272563161</v>
      </c>
      <c r="J181" s="20">
        <f>'Calculated Tab Properties'!J181</f>
        <v>1.0522987066572886</v>
      </c>
      <c r="K181">
        <v>0</v>
      </c>
      <c r="L181">
        <v>0</v>
      </c>
      <c r="M181">
        <v>0</v>
      </c>
      <c r="N181">
        <v>0</v>
      </c>
      <c r="O181" s="27">
        <v>0</v>
      </c>
      <c r="P181" s="27">
        <v>0</v>
      </c>
      <c r="Q181">
        <v>0</v>
      </c>
      <c r="R181">
        <f>'Calculated Tab Properties'!R181</f>
        <v>1</v>
      </c>
      <c r="T181" s="1">
        <f>VLOOKUP('GEOMETRIC INPUTS'!D181,'Pressure Calculations'!$A$22:$B$61,2,TRUE)</f>
        <v>1.31548</v>
      </c>
      <c r="U181" s="1">
        <f>VLOOKUP('GEOMETRIC INPUTS'!D181,'Pressure Calculations'!$C$22:$D$61,2,TRUE)</f>
        <v>-1.52346</v>
      </c>
      <c r="V181">
        <f>T181*'GEOMETRIC INPUTS'!S181</f>
        <v>5.2619199999999999</v>
      </c>
      <c r="W181">
        <v>180</v>
      </c>
      <c r="X181">
        <f t="shared" si="39"/>
        <v>-4.7438848604000547</v>
      </c>
      <c r="Y181">
        <f t="shared" si="40"/>
        <v>-2.2766990397650617</v>
      </c>
      <c r="Z181" s="27">
        <f t="shared" si="41"/>
        <v>0</v>
      </c>
      <c r="AA181" s="27">
        <f t="shared" si="42"/>
        <v>0</v>
      </c>
      <c r="AB181" s="27">
        <f t="shared" si="43"/>
        <v>0</v>
      </c>
      <c r="AC181">
        <f t="shared" si="44"/>
        <v>-4.7438848604000547</v>
      </c>
      <c r="AD181" s="28" t="str">
        <f>'GT Data'!D183</f>
        <v>TKNODE_358</v>
      </c>
      <c r="AE181" s="25">
        <f t="shared" si="45"/>
        <v>0</v>
      </c>
      <c r="AF181" s="25">
        <f t="shared" si="46"/>
        <v>5.2619199999999999</v>
      </c>
      <c r="AG181" s="25">
        <f t="shared" si="47"/>
        <v>0</v>
      </c>
      <c r="AH181" s="25">
        <v>0</v>
      </c>
      <c r="AI181" s="25">
        <v>0</v>
      </c>
      <c r="AJ181" s="25">
        <f t="shared" si="48"/>
        <v>-3.4589484925174738</v>
      </c>
      <c r="AK181" s="28" t="str">
        <f>'GT Data'!N183</f>
        <v>TKNODE_359</v>
      </c>
      <c r="AL181" s="25">
        <f t="shared" si="49"/>
        <v>0</v>
      </c>
      <c r="AM181" s="25">
        <f t="shared" si="50"/>
        <v>0</v>
      </c>
      <c r="AN181" s="25">
        <f t="shared" si="51"/>
        <v>0</v>
      </c>
      <c r="AO181" s="25">
        <v>0</v>
      </c>
      <c r="AP181" s="25">
        <v>0</v>
      </c>
      <c r="AQ181" s="25">
        <v>0</v>
      </c>
    </row>
    <row r="182" spans="1:43" x14ac:dyDescent="0.3">
      <c r="A182" t="str">
        <f>'Calculated Tab Properties'!A182</f>
        <v>TAB_5_180</v>
      </c>
      <c r="B182">
        <f>'Calculated Tab Properties'!B182</f>
        <v>2.5817000000000001</v>
      </c>
      <c r="C182">
        <f>'Calculated Tab Properties'!C182</f>
        <v>4.4518045679695541</v>
      </c>
      <c r="D182">
        <f>'Calculated Tab Properties'!D182</f>
        <v>255.06961296171627</v>
      </c>
      <c r="E182">
        <f>'Calculated Tab Properties'!E182</f>
        <v>2.7386630361171003</v>
      </c>
      <c r="F182">
        <f>'Calculated Tab Properties'!F182</f>
        <v>0.83866303084261595</v>
      </c>
      <c r="G182">
        <f>'Calculated Tab Properties'!G182</f>
        <v>1.9000000052744854</v>
      </c>
      <c r="H182">
        <f>'Calculated Tab Properties'!H182</f>
        <v>2.0516443707722472</v>
      </c>
      <c r="I182">
        <f>'Calculated Tab Properties'!I182</f>
        <v>0.14999996753016315</v>
      </c>
      <c r="J182" s="20">
        <f>'Calculated Tab Properties'!J182</f>
        <v>1.3459474632057871</v>
      </c>
      <c r="K182">
        <v>0</v>
      </c>
      <c r="L182">
        <v>0</v>
      </c>
      <c r="M182">
        <v>0</v>
      </c>
      <c r="N182">
        <v>0</v>
      </c>
      <c r="O182" s="27">
        <v>0</v>
      </c>
      <c r="P182" s="27">
        <v>0</v>
      </c>
      <c r="Q182">
        <v>0</v>
      </c>
      <c r="R182">
        <f>'Calculated Tab Properties'!R182</f>
        <v>1</v>
      </c>
      <c r="T182" s="1">
        <f>VLOOKUP('GEOMETRIC INPUTS'!D182,'Pressure Calculations'!$A$22:$B$61,2,TRUE)</f>
        <v>1.31548</v>
      </c>
      <c r="U182" s="1">
        <f>VLOOKUP('GEOMETRIC INPUTS'!D182,'Pressure Calculations'!$C$22:$D$61,2,TRUE)</f>
        <v>-1.52346</v>
      </c>
      <c r="V182">
        <f>T182*'GEOMETRIC INPUTS'!S182</f>
        <v>5.2619199999999999</v>
      </c>
      <c r="W182">
        <v>181</v>
      </c>
      <c r="X182">
        <f t="shared" si="39"/>
        <v>-1.3557088425803874</v>
      </c>
      <c r="Y182">
        <f t="shared" si="40"/>
        <v>-5.0842753289480056</v>
      </c>
      <c r="Z182" s="27">
        <f t="shared" si="41"/>
        <v>0</v>
      </c>
      <c r="AA182" s="27">
        <f t="shared" si="42"/>
        <v>0</v>
      </c>
      <c r="AB182" s="27">
        <f t="shared" si="43"/>
        <v>0</v>
      </c>
      <c r="AC182">
        <f t="shared" si="44"/>
        <v>-1.3557088425803874</v>
      </c>
      <c r="AD182" s="28" t="str">
        <f>'GT Data'!D184</f>
        <v>TKNODE_360</v>
      </c>
      <c r="AE182" s="25">
        <f t="shared" si="45"/>
        <v>0</v>
      </c>
      <c r="AF182" s="25">
        <f t="shared" si="46"/>
        <v>5.2619199999999999</v>
      </c>
      <c r="AG182" s="25">
        <f t="shared" si="47"/>
        <v>0</v>
      </c>
      <c r="AH182" s="25">
        <v>0</v>
      </c>
      <c r="AI182" s="25">
        <v>0</v>
      </c>
      <c r="AJ182" s="25">
        <f t="shared" si="48"/>
        <v>-5.0266348912704828</v>
      </c>
      <c r="AK182" s="28" t="str">
        <f>'GT Data'!N184</f>
        <v>TKNODE_361</v>
      </c>
      <c r="AL182" s="25">
        <f t="shared" si="49"/>
        <v>0</v>
      </c>
      <c r="AM182" s="25">
        <f t="shared" si="50"/>
        <v>0</v>
      </c>
      <c r="AN182" s="25">
        <f t="shared" si="51"/>
        <v>0</v>
      </c>
      <c r="AO182" s="25">
        <v>0</v>
      </c>
      <c r="AP182" s="25">
        <v>0</v>
      </c>
      <c r="AQ182" s="25">
        <v>0</v>
      </c>
    </row>
    <row r="183" spans="1:43" x14ac:dyDescent="0.3">
      <c r="A183" t="str">
        <f>'Calculated Tab Properties'!A183</f>
        <v>TAB_5_181</v>
      </c>
      <c r="B183">
        <f>'Calculated Tab Properties'!B183</f>
        <v>4.1482000000000001</v>
      </c>
      <c r="C183">
        <f>'Calculated Tab Properties'!C183</f>
        <v>5.0702091593838903</v>
      </c>
      <c r="D183">
        <f>'Calculated Tab Properties'!D183</f>
        <v>290.50158608126986</v>
      </c>
      <c r="E183">
        <f>'Calculated Tab Properties'!E183</f>
        <v>3.1423224670767564</v>
      </c>
      <c r="F183">
        <f>'Calculated Tab Properties'!F183</f>
        <v>1.2423225002345004</v>
      </c>
      <c r="G183">
        <f>'Calculated Tab Properties'!G183</f>
        <v>1.8999999668422565</v>
      </c>
      <c r="H183">
        <f>'Calculated Tab Properties'!H183</f>
        <v>2.198895249592359</v>
      </c>
      <c r="I183">
        <f>'Calculated Tab Properties'!I183</f>
        <v>0.15000002541786397</v>
      </c>
      <c r="J183" s="20">
        <f>'Calculated Tab Properties'!J183</f>
        <v>1.1421943274086876</v>
      </c>
      <c r="K183">
        <v>0</v>
      </c>
      <c r="L183">
        <v>0</v>
      </c>
      <c r="M183">
        <v>0</v>
      </c>
      <c r="N183">
        <v>0</v>
      </c>
      <c r="O183" s="27">
        <v>0</v>
      </c>
      <c r="P183" s="27">
        <v>0</v>
      </c>
      <c r="Q183">
        <v>0</v>
      </c>
      <c r="R183">
        <f>'Calculated Tab Properties'!R183</f>
        <v>1</v>
      </c>
      <c r="T183" s="1">
        <f>VLOOKUP('GEOMETRIC INPUTS'!D183,'Pressure Calculations'!$A$22:$B$61,2,TRUE)</f>
        <v>1.31548</v>
      </c>
      <c r="U183" s="1">
        <f>VLOOKUP('GEOMETRIC INPUTS'!D183,'Pressure Calculations'!$C$22:$D$61,2,TRUE)</f>
        <v>-1.52346</v>
      </c>
      <c r="V183">
        <f>T183*'GEOMETRIC INPUTS'!S183</f>
        <v>5.2619199999999999</v>
      </c>
      <c r="W183">
        <v>182</v>
      </c>
      <c r="X183">
        <f t="shared" si="39"/>
        <v>1.8428996606790757</v>
      </c>
      <c r="Y183">
        <f t="shared" si="40"/>
        <v>-4.9286431121627121</v>
      </c>
      <c r="Z183" s="27">
        <f t="shared" si="41"/>
        <v>0</v>
      </c>
      <c r="AA183" s="27">
        <f t="shared" si="42"/>
        <v>0</v>
      </c>
      <c r="AB183" s="27">
        <f t="shared" si="43"/>
        <v>0</v>
      </c>
      <c r="AC183">
        <f t="shared" si="44"/>
        <v>1.8428996606790757</v>
      </c>
      <c r="AD183" s="28" t="str">
        <f>'GT Data'!D185</f>
        <v>TKNODE_362</v>
      </c>
      <c r="AE183" s="25">
        <f t="shared" si="45"/>
        <v>0</v>
      </c>
      <c r="AF183" s="25">
        <f t="shared" si="46"/>
        <v>5.2619199999999999</v>
      </c>
      <c r="AG183" s="25">
        <f t="shared" si="47"/>
        <v>0</v>
      </c>
      <c r="AH183" s="25">
        <v>0</v>
      </c>
      <c r="AI183" s="25">
        <v>0</v>
      </c>
      <c r="AJ183" s="25">
        <f t="shared" si="48"/>
        <v>-6.8622608259655165</v>
      </c>
      <c r="AK183" s="28" t="str">
        <f>'GT Data'!N185</f>
        <v>TKNODE_363</v>
      </c>
      <c r="AL183" s="25">
        <f t="shared" si="49"/>
        <v>0</v>
      </c>
      <c r="AM183" s="25">
        <f t="shared" si="50"/>
        <v>0</v>
      </c>
      <c r="AN183" s="25">
        <f t="shared" si="51"/>
        <v>0</v>
      </c>
      <c r="AO183" s="25">
        <v>0</v>
      </c>
      <c r="AP183" s="25">
        <v>0</v>
      </c>
      <c r="AQ183" s="25">
        <v>0</v>
      </c>
    </row>
    <row r="184" spans="1:43" x14ac:dyDescent="0.3">
      <c r="A184" t="str">
        <f>'Calculated Tab Properties'!A184</f>
        <v>TAB_5_182</v>
      </c>
      <c r="B184">
        <f>'Calculated Tab Properties'!B184</f>
        <v>4.3750999999999998</v>
      </c>
      <c r="C184">
        <f>'Calculated Tab Properties'!C184</f>
        <v>4.828287533375029</v>
      </c>
      <c r="D184">
        <f>'Calculated Tab Properties'!D184</f>
        <v>276.64049793801973</v>
      </c>
      <c r="E184">
        <f>'Calculated Tab Properties'!E184</f>
        <v>6.5114555495517275</v>
      </c>
      <c r="F184">
        <f>'Calculated Tab Properties'!F184</f>
        <v>4.4114555373053834</v>
      </c>
      <c r="G184">
        <f>'Calculated Tab Properties'!G184</f>
        <v>2.1000000122463454</v>
      </c>
      <c r="H184">
        <f>'Calculated Tab Properties'!H184</f>
        <v>4.7074406198968735</v>
      </c>
      <c r="I184">
        <f>'Calculated Tab Properties'!I184</f>
        <v>0.14999991029253887</v>
      </c>
      <c r="J184" s="20">
        <f>'Calculated Tab Properties'!J184</f>
        <v>0.43880647210896317</v>
      </c>
      <c r="K184">
        <v>0</v>
      </c>
      <c r="L184">
        <v>0</v>
      </c>
      <c r="M184">
        <v>0</v>
      </c>
      <c r="N184">
        <v>0</v>
      </c>
      <c r="O184" s="27">
        <v>0</v>
      </c>
      <c r="P184" s="27">
        <v>0</v>
      </c>
      <c r="Q184">
        <v>0</v>
      </c>
      <c r="R184">
        <f>'Calculated Tab Properties'!R184</f>
        <v>1</v>
      </c>
      <c r="T184" s="1">
        <f>VLOOKUP('GEOMETRIC INPUTS'!D184,'Pressure Calculations'!$A$22:$B$61,2,TRUE)</f>
        <v>1.31548</v>
      </c>
      <c r="U184" s="1">
        <f>VLOOKUP('GEOMETRIC INPUTS'!D184,'Pressure Calculations'!$C$22:$D$61,2,TRUE)</f>
        <v>-1.52346</v>
      </c>
      <c r="V184">
        <f>T184*'GEOMETRIC INPUTS'!S184</f>
        <v>5.2619199999999999</v>
      </c>
      <c r="W184">
        <v>183</v>
      </c>
      <c r="X184">
        <f t="shared" si="39"/>
        <v>0.60848453395044333</v>
      </c>
      <c r="Y184">
        <f t="shared" si="40"/>
        <v>-5.226619237934127</v>
      </c>
      <c r="Z184" s="27">
        <f t="shared" si="41"/>
        <v>0</v>
      </c>
      <c r="AA184" s="27">
        <f t="shared" si="42"/>
        <v>0</v>
      </c>
      <c r="AB184" s="27">
        <f t="shared" si="43"/>
        <v>0</v>
      </c>
      <c r="AC184">
        <f t="shared" si="44"/>
        <v>0.60848453395044333</v>
      </c>
      <c r="AD184" s="28" t="str">
        <f>'GT Data'!D186</f>
        <v>TKNODE_364</v>
      </c>
      <c r="AE184" s="25">
        <f t="shared" si="45"/>
        <v>0</v>
      </c>
      <c r="AF184" s="25">
        <f t="shared" si="46"/>
        <v>5.2619200000000008</v>
      </c>
      <c r="AG184" s="25">
        <f t="shared" si="47"/>
        <v>0</v>
      </c>
      <c r="AH184" s="25">
        <v>0</v>
      </c>
      <c r="AI184" s="25">
        <v>0</v>
      </c>
      <c r="AJ184" s="25">
        <f t="shared" si="48"/>
        <v>-23.840990795394724</v>
      </c>
      <c r="AK184" s="28" t="str">
        <f>'GT Data'!N186</f>
        <v>TKNODE_365</v>
      </c>
      <c r="AL184" s="25">
        <f t="shared" si="49"/>
        <v>0</v>
      </c>
      <c r="AM184" s="25">
        <f t="shared" si="50"/>
        <v>0</v>
      </c>
      <c r="AN184" s="25">
        <f t="shared" si="51"/>
        <v>0</v>
      </c>
      <c r="AO184" s="25">
        <v>0</v>
      </c>
      <c r="AP184" s="25">
        <v>0</v>
      </c>
      <c r="AQ184" s="25">
        <v>0</v>
      </c>
    </row>
    <row r="185" spans="1:43" x14ac:dyDescent="0.3">
      <c r="A185" t="str">
        <f>'Calculated Tab Properties'!A185</f>
        <v>TAB_5_183</v>
      </c>
      <c r="B185">
        <f>'Calculated Tab Properties'!B185</f>
        <v>2.5529999999999999</v>
      </c>
      <c r="C185">
        <f>'Calculated Tab Properties'!C185</f>
        <v>5.1224725136275486</v>
      </c>
      <c r="D185">
        <f>'Calculated Tab Properties'!D185</f>
        <v>293.49605570262861</v>
      </c>
      <c r="E185">
        <f>'Calculated Tab Properties'!E185</f>
        <v>4.7846443141000483</v>
      </c>
      <c r="F185">
        <f>'Calculated Tab Properties'!F185</f>
        <v>2.2846443364175522</v>
      </c>
      <c r="G185">
        <f>'Calculated Tab Properties'!G185</f>
        <v>2.499999977682497</v>
      </c>
      <c r="H185">
        <f>'Calculated Tab Properties'!H185</f>
        <v>2.9251843079472386</v>
      </c>
      <c r="I185">
        <f>'Calculated Tab Properties'!I185</f>
        <v>0.14999997776673166</v>
      </c>
      <c r="J185" s="20">
        <f>'Calculated Tab Properties'!J185</f>
        <v>0.75284492929322255</v>
      </c>
      <c r="K185">
        <v>0</v>
      </c>
      <c r="L185">
        <v>0</v>
      </c>
      <c r="M185">
        <v>0</v>
      </c>
      <c r="N185">
        <v>0</v>
      </c>
      <c r="O185" s="27">
        <v>0</v>
      </c>
      <c r="P185" s="27">
        <v>0</v>
      </c>
      <c r="Q185">
        <v>0</v>
      </c>
      <c r="R185">
        <f>'Calculated Tab Properties'!R185</f>
        <v>1</v>
      </c>
      <c r="T185" s="1">
        <f>VLOOKUP('GEOMETRIC INPUTS'!D185,'Pressure Calculations'!$A$22:$B$61,2,TRUE)</f>
        <v>1.31548</v>
      </c>
      <c r="U185" s="1">
        <f>VLOOKUP('GEOMETRIC INPUTS'!D185,'Pressure Calculations'!$C$22:$D$61,2,TRUE)</f>
        <v>-1.52346</v>
      </c>
      <c r="V185">
        <f>T185*'GEOMETRIC INPUTS'!S185</f>
        <v>5.2619199999999999</v>
      </c>
      <c r="W185">
        <v>184</v>
      </c>
      <c r="X185">
        <f t="shared" si="39"/>
        <v>2.097853503882861</v>
      </c>
      <c r="Y185">
        <f t="shared" si="40"/>
        <v>-4.825641176325318</v>
      </c>
      <c r="Z185" s="27">
        <f t="shared" si="41"/>
        <v>0</v>
      </c>
      <c r="AA185" s="27">
        <f t="shared" si="42"/>
        <v>0</v>
      </c>
      <c r="AB185" s="27">
        <f t="shared" si="43"/>
        <v>0</v>
      </c>
      <c r="AC185">
        <f t="shared" si="44"/>
        <v>2.097853503882861</v>
      </c>
      <c r="AD185" s="28" t="str">
        <f>'GT Data'!D187</f>
        <v>TKNODE_366</v>
      </c>
      <c r="AE185" s="25">
        <f t="shared" si="45"/>
        <v>0</v>
      </c>
      <c r="AF185" s="25">
        <f t="shared" si="46"/>
        <v>5.2619199999999999</v>
      </c>
      <c r="AG185" s="25">
        <f t="shared" si="47"/>
        <v>0</v>
      </c>
      <c r="AH185" s="25">
        <v>0</v>
      </c>
      <c r="AI185" s="25">
        <v>0</v>
      </c>
      <c r="AJ185" s="25">
        <f t="shared" si="48"/>
        <v>-11.748719852233995</v>
      </c>
      <c r="AK185" s="28" t="str">
        <f>'GT Data'!N187</f>
        <v>TKNODE_367</v>
      </c>
      <c r="AL185" s="25">
        <f t="shared" si="49"/>
        <v>0</v>
      </c>
      <c r="AM185" s="25">
        <f t="shared" si="50"/>
        <v>0</v>
      </c>
      <c r="AN185" s="25">
        <f t="shared" si="51"/>
        <v>0</v>
      </c>
      <c r="AO185" s="25">
        <v>0</v>
      </c>
      <c r="AP185" s="25">
        <v>0</v>
      </c>
      <c r="AQ185" s="25">
        <v>0</v>
      </c>
    </row>
    <row r="186" spans="1:43" x14ac:dyDescent="0.3">
      <c r="A186" t="str">
        <f>'Calculated Tab Properties'!A186</f>
        <v>TAB_5_184</v>
      </c>
      <c r="B186">
        <f>'Calculated Tab Properties'!B186</f>
        <v>2.5</v>
      </c>
      <c r="C186">
        <f>'Calculated Tab Properties'!C186</f>
        <v>5.5186283399493181</v>
      </c>
      <c r="D186">
        <f>'Calculated Tab Properties'!D186</f>
        <v>316.19411258038366</v>
      </c>
      <c r="E186">
        <f>'Calculated Tab Properties'!E186</f>
        <v>3.9314437302139087</v>
      </c>
      <c r="F186">
        <f>'Calculated Tab Properties'!F186</f>
        <v>2.0314437521263047</v>
      </c>
      <c r="G186">
        <f>'Calculated Tab Properties'!G186</f>
        <v>1.8999999780876045</v>
      </c>
      <c r="H186">
        <f>'Calculated Tab Properties'!H186</f>
        <v>2.7458746513066186</v>
      </c>
      <c r="I186">
        <f>'Calculated Tab Properties'!I186</f>
        <v>0.14999995261215918</v>
      </c>
      <c r="J186" s="20">
        <f>'Calculated Tab Properties'!J186</f>
        <v>0.81593324912826715</v>
      </c>
      <c r="K186">
        <v>0</v>
      </c>
      <c r="L186">
        <v>0</v>
      </c>
      <c r="M186">
        <v>0</v>
      </c>
      <c r="N186">
        <v>0</v>
      </c>
      <c r="O186" s="27">
        <v>0</v>
      </c>
      <c r="P186" s="27">
        <v>0</v>
      </c>
      <c r="Q186">
        <v>0</v>
      </c>
      <c r="R186">
        <f>'Calculated Tab Properties'!R186</f>
        <v>1</v>
      </c>
      <c r="T186" s="1">
        <f>VLOOKUP('GEOMETRIC INPUTS'!D186,'Pressure Calculations'!$A$22:$B$61,2,TRUE)</f>
        <v>1.31548</v>
      </c>
      <c r="U186" s="1">
        <f>VLOOKUP('GEOMETRIC INPUTS'!D186,'Pressure Calculations'!$C$22:$D$61,2,TRUE)</f>
        <v>-1.52346</v>
      </c>
      <c r="V186">
        <f>T186*'GEOMETRIC INPUTS'!S186</f>
        <v>5.2619199999999999</v>
      </c>
      <c r="W186">
        <v>185</v>
      </c>
      <c r="X186">
        <f t="shared" si="39"/>
        <v>3.7974703259913349</v>
      </c>
      <c r="Y186">
        <f t="shared" si="40"/>
        <v>-3.642392237200061</v>
      </c>
      <c r="Z186" s="27">
        <f t="shared" si="41"/>
        <v>0</v>
      </c>
      <c r="AA186" s="27">
        <f t="shared" si="42"/>
        <v>0</v>
      </c>
      <c r="AB186" s="27">
        <f t="shared" si="43"/>
        <v>0</v>
      </c>
      <c r="AC186">
        <f t="shared" si="44"/>
        <v>3.7974703259913349</v>
      </c>
      <c r="AD186" s="28" t="str">
        <f>'GT Data'!D188</f>
        <v>TKNODE_368</v>
      </c>
      <c r="AE186" s="25">
        <f t="shared" si="45"/>
        <v>0</v>
      </c>
      <c r="AF186" s="25">
        <f t="shared" si="46"/>
        <v>5.2619199999999999</v>
      </c>
      <c r="AG186" s="25">
        <f t="shared" si="47"/>
        <v>0</v>
      </c>
      <c r="AH186" s="25">
        <v>0</v>
      </c>
      <c r="AI186" s="25">
        <v>0</v>
      </c>
      <c r="AJ186" s="25">
        <f t="shared" si="48"/>
        <v>-7.9456736160283228</v>
      </c>
      <c r="AK186" s="28" t="str">
        <f>'GT Data'!N188</f>
        <v>TKNODE_369</v>
      </c>
      <c r="AL186" s="25">
        <f t="shared" si="49"/>
        <v>0</v>
      </c>
      <c r="AM186" s="25">
        <f t="shared" si="50"/>
        <v>0</v>
      </c>
      <c r="AN186" s="25">
        <f t="shared" si="51"/>
        <v>0</v>
      </c>
      <c r="AO186" s="25">
        <v>0</v>
      </c>
      <c r="AP186" s="25">
        <v>0</v>
      </c>
      <c r="AQ186" s="25">
        <v>0</v>
      </c>
    </row>
    <row r="187" spans="1:43" x14ac:dyDescent="0.3">
      <c r="A187" t="str">
        <f>'Calculated Tab Properties'!A187</f>
        <v>TAB_6_185</v>
      </c>
      <c r="B187">
        <f>'Calculated Tab Properties'!B187</f>
        <v>1.3940999999999999</v>
      </c>
      <c r="C187">
        <f>'Calculated Tab Properties'!C187</f>
        <v>0.34247459481165987</v>
      </c>
      <c r="D187">
        <f>'Calculated Tab Properties'!D187</f>
        <v>19.622348873161069</v>
      </c>
      <c r="E187">
        <f>'Calculated Tab Properties'!E187</f>
        <v>4.464447752966116</v>
      </c>
      <c r="F187">
        <f>'Calculated Tab Properties'!F187</f>
        <v>2.9644477567473535</v>
      </c>
      <c r="G187">
        <f>'Calculated Tab Properties'!G187</f>
        <v>1.4999999962187622</v>
      </c>
      <c r="H187">
        <f>'Calculated Tab Properties'!H187</f>
        <v>3.4526987069076984</v>
      </c>
      <c r="I187">
        <f>'Calculated Tab Properties'!I187</f>
        <v>0.15000003525136391</v>
      </c>
      <c r="J187" s="20">
        <f>'Calculated Tab Properties'!J187</f>
        <v>0.61781693820691774</v>
      </c>
      <c r="K187">
        <v>0</v>
      </c>
      <c r="L187">
        <v>0</v>
      </c>
      <c r="M187">
        <v>0</v>
      </c>
      <c r="N187">
        <v>0</v>
      </c>
      <c r="O187" s="27">
        <v>0</v>
      </c>
      <c r="P187" s="27">
        <v>0</v>
      </c>
      <c r="Q187">
        <v>0</v>
      </c>
      <c r="R187">
        <f>'Calculated Tab Properties'!R187</f>
        <v>1</v>
      </c>
      <c r="T187" s="1">
        <f>VLOOKUP('GEOMETRIC INPUTS'!D187,'Pressure Calculations'!$A$22:$B$61,2,TRUE)</f>
        <v>1.3972800000000001</v>
      </c>
      <c r="U187" s="1">
        <f>VLOOKUP('GEOMETRIC INPUTS'!D187,'Pressure Calculations'!$C$22:$D$61,2,TRUE)</f>
        <v>-1.6199599999999998</v>
      </c>
      <c r="V187">
        <f>T187*'GEOMETRIC INPUTS'!S187</f>
        <v>5.5891200000000003</v>
      </c>
      <c r="W187">
        <v>186</v>
      </c>
      <c r="X187">
        <f t="shared" si="39"/>
        <v>5.2645404319942513</v>
      </c>
      <c r="Y187">
        <f t="shared" si="40"/>
        <v>1.8769327143767793</v>
      </c>
      <c r="Z187" s="27">
        <f t="shared" si="41"/>
        <v>0</v>
      </c>
      <c r="AA187" s="27">
        <f t="shared" si="42"/>
        <v>0</v>
      </c>
      <c r="AB187" s="27">
        <f t="shared" si="43"/>
        <v>0</v>
      </c>
      <c r="AC187">
        <f t="shared" si="44"/>
        <v>5.2645404319942513</v>
      </c>
      <c r="AD187" s="28" t="str">
        <f>'GT Data'!D189</f>
        <v>TKNODE_370</v>
      </c>
      <c r="AE187" s="25">
        <f t="shared" si="45"/>
        <v>0</v>
      </c>
      <c r="AF187" s="25">
        <f t="shared" si="46"/>
        <v>5.5891200000000003</v>
      </c>
      <c r="AG187" s="25">
        <f t="shared" si="47"/>
        <v>0</v>
      </c>
      <c r="AH187" s="25">
        <v>0</v>
      </c>
      <c r="AI187" s="25">
        <v>0</v>
      </c>
      <c r="AJ187" s="25">
        <f t="shared" si="48"/>
        <v>5.8456089480209199</v>
      </c>
      <c r="AK187" s="28" t="str">
        <f>'GT Data'!N189</f>
        <v>TKNODE_371</v>
      </c>
      <c r="AL187" s="25">
        <f t="shared" si="49"/>
        <v>0</v>
      </c>
      <c r="AM187" s="25">
        <f t="shared" si="50"/>
        <v>0</v>
      </c>
      <c r="AN187" s="25">
        <f t="shared" si="51"/>
        <v>0</v>
      </c>
      <c r="AO187" s="25">
        <v>0</v>
      </c>
      <c r="AP187" s="25">
        <v>0</v>
      </c>
      <c r="AQ187" s="25">
        <v>0</v>
      </c>
    </row>
    <row r="188" spans="1:43" x14ac:dyDescent="0.3">
      <c r="A188" t="str">
        <f>'Calculated Tab Properties'!A188</f>
        <v>TAB_6_186</v>
      </c>
      <c r="B188">
        <f>'Calculated Tab Properties'!B188</f>
        <v>2.7376</v>
      </c>
      <c r="C188">
        <f>'Calculated Tab Properties'!C188</f>
        <v>1.6127647715233397</v>
      </c>
      <c r="D188">
        <f>'Calculated Tab Properties'!D188</f>
        <v>92.404614755667865</v>
      </c>
      <c r="E188">
        <f>'Calculated Tab Properties'!E188</f>
        <v>3.9178998907608671</v>
      </c>
      <c r="F188">
        <f>'Calculated Tab Properties'!F188</f>
        <v>2.017899955082139</v>
      </c>
      <c r="G188">
        <f>'Calculated Tab Properties'!G188</f>
        <v>1.8999999356787285</v>
      </c>
      <c r="H188">
        <f>'Calculated Tab Properties'!H188</f>
        <v>2.7366139172783885</v>
      </c>
      <c r="I188">
        <f>'Calculated Tab Properties'!I188</f>
        <v>0.14999998530886624</v>
      </c>
      <c r="J188" s="20">
        <f>'Calculated Tab Properties'!J188</f>
        <v>0.81953741284365367</v>
      </c>
      <c r="K188">
        <v>0</v>
      </c>
      <c r="L188">
        <v>0</v>
      </c>
      <c r="M188">
        <v>0</v>
      </c>
      <c r="N188">
        <v>0</v>
      </c>
      <c r="O188" s="27">
        <v>0</v>
      </c>
      <c r="P188" s="27">
        <v>0</v>
      </c>
      <c r="Q188">
        <v>0</v>
      </c>
      <c r="R188">
        <f>'Calculated Tab Properties'!R188</f>
        <v>1</v>
      </c>
      <c r="T188" s="1">
        <f>VLOOKUP('GEOMETRIC INPUTS'!D188,'Pressure Calculations'!$A$22:$B$61,2,TRUE)</f>
        <v>1.3972800000000001</v>
      </c>
      <c r="U188" s="1">
        <f>VLOOKUP('GEOMETRIC INPUTS'!D188,'Pressure Calculations'!$C$22:$D$61,2,TRUE)</f>
        <v>-1.6199599999999998</v>
      </c>
      <c r="V188">
        <f>T188*'GEOMETRIC INPUTS'!S188</f>
        <v>5.5891200000000003</v>
      </c>
      <c r="W188">
        <v>187</v>
      </c>
      <c r="X188">
        <f t="shared" si="39"/>
        <v>-0.23449782084901047</v>
      </c>
      <c r="Y188">
        <f t="shared" si="40"/>
        <v>5.5841985231917635</v>
      </c>
      <c r="Z188" s="27">
        <f t="shared" si="41"/>
        <v>0</v>
      </c>
      <c r="AA188" s="27">
        <f t="shared" si="42"/>
        <v>0</v>
      </c>
      <c r="AB188" s="27">
        <f t="shared" si="43"/>
        <v>0</v>
      </c>
      <c r="AC188">
        <f t="shared" si="44"/>
        <v>-0.23449782084901047</v>
      </c>
      <c r="AD188" s="28" t="str">
        <f>'GT Data'!D190</f>
        <v>TKNODE_372</v>
      </c>
      <c r="AE188" s="25">
        <f t="shared" si="45"/>
        <v>0</v>
      </c>
      <c r="AF188" s="25">
        <f t="shared" si="46"/>
        <v>5.5891200000000003</v>
      </c>
      <c r="AG188" s="25">
        <f t="shared" si="47"/>
        <v>0</v>
      </c>
      <c r="AH188" s="25">
        <v>0</v>
      </c>
      <c r="AI188" s="25">
        <v>0</v>
      </c>
      <c r="AJ188" s="25">
        <f t="shared" si="48"/>
        <v>12.105983645558965</v>
      </c>
      <c r="AK188" s="28" t="str">
        <f>'GT Data'!N190</f>
        <v>TKNODE_373</v>
      </c>
      <c r="AL188" s="25">
        <f t="shared" si="49"/>
        <v>0</v>
      </c>
      <c r="AM188" s="25">
        <f t="shared" si="50"/>
        <v>0</v>
      </c>
      <c r="AN188" s="25">
        <f t="shared" si="51"/>
        <v>0</v>
      </c>
      <c r="AO188" s="25">
        <v>0</v>
      </c>
      <c r="AP188" s="25">
        <v>0</v>
      </c>
      <c r="AQ188" s="25">
        <v>0</v>
      </c>
    </row>
    <row r="189" spans="1:43" x14ac:dyDescent="0.3">
      <c r="A189" t="str">
        <f>'Calculated Tab Properties'!A189</f>
        <v>TAB_6_187</v>
      </c>
      <c r="B189">
        <f>'Calculated Tab Properties'!B189</f>
        <v>2.9445999999999999</v>
      </c>
      <c r="C189">
        <f>'Calculated Tab Properties'!C189</f>
        <v>0.93524213873880113</v>
      </c>
      <c r="D189">
        <f>'Calculated Tab Properties'!D189</f>
        <v>53.585427372521899</v>
      </c>
      <c r="E189">
        <f>'Calculated Tab Properties'!E189</f>
        <v>3.8959525209671768</v>
      </c>
      <c r="F189">
        <f>'Calculated Tab Properties'!F189</f>
        <v>1.3959524997068966</v>
      </c>
      <c r="G189">
        <f>'Calculated Tab Properties'!G189</f>
        <v>2.5000000212602811</v>
      </c>
      <c r="H189">
        <f>'Calculated Tab Properties'!H189</f>
        <v>2.3563532821671083</v>
      </c>
      <c r="I189">
        <f>'Calculated Tab Properties'!I189</f>
        <v>0.14999995660735976</v>
      </c>
      <c r="J189" s="20">
        <f>'Calculated Tab Properties'!J189</f>
        <v>1.0136531596704008</v>
      </c>
      <c r="K189">
        <v>0</v>
      </c>
      <c r="L189">
        <v>0</v>
      </c>
      <c r="M189">
        <v>0</v>
      </c>
      <c r="N189">
        <v>0</v>
      </c>
      <c r="O189" s="27">
        <v>0</v>
      </c>
      <c r="P189" s="27">
        <v>0</v>
      </c>
      <c r="Q189">
        <v>0</v>
      </c>
      <c r="R189">
        <f>'Calculated Tab Properties'!R189</f>
        <v>1</v>
      </c>
      <c r="T189" s="1">
        <f>VLOOKUP('GEOMETRIC INPUTS'!D189,'Pressure Calculations'!$A$22:$B$61,2,TRUE)</f>
        <v>1.3972800000000001</v>
      </c>
      <c r="U189" s="1">
        <f>VLOOKUP('GEOMETRIC INPUTS'!D189,'Pressure Calculations'!$C$22:$D$61,2,TRUE)</f>
        <v>-1.6199599999999998</v>
      </c>
      <c r="V189">
        <f>T189*'GEOMETRIC INPUTS'!S189</f>
        <v>5.5891200000000003</v>
      </c>
      <c r="W189">
        <v>188</v>
      </c>
      <c r="X189">
        <f t="shared" si="39"/>
        <v>3.3178334478283298</v>
      </c>
      <c r="Y189">
        <f t="shared" si="40"/>
        <v>4.4978043073116885</v>
      </c>
      <c r="Z189" s="27">
        <f t="shared" si="41"/>
        <v>0</v>
      </c>
      <c r="AA189" s="27">
        <f t="shared" si="42"/>
        <v>0</v>
      </c>
      <c r="AB189" s="27">
        <f t="shared" si="43"/>
        <v>0</v>
      </c>
      <c r="AC189">
        <f t="shared" si="44"/>
        <v>3.3178334478283298</v>
      </c>
      <c r="AD189" s="28" t="str">
        <f>'GT Data'!D191</f>
        <v>TKNODE_374</v>
      </c>
      <c r="AE189" s="25">
        <f t="shared" si="45"/>
        <v>0</v>
      </c>
      <c r="AF189" s="25">
        <f t="shared" si="46"/>
        <v>5.5891199999999994</v>
      </c>
      <c r="AG189" s="25">
        <f t="shared" si="47"/>
        <v>0</v>
      </c>
      <c r="AH189" s="25">
        <v>0</v>
      </c>
      <c r="AI189" s="25">
        <v>0</v>
      </c>
      <c r="AJ189" s="25">
        <f t="shared" si="48"/>
        <v>6.9533916169093475</v>
      </c>
      <c r="AK189" s="28" t="str">
        <f>'GT Data'!N191</f>
        <v>TKNODE_375</v>
      </c>
      <c r="AL189" s="25">
        <f t="shared" si="49"/>
        <v>0</v>
      </c>
      <c r="AM189" s="25">
        <f t="shared" si="50"/>
        <v>0</v>
      </c>
      <c r="AN189" s="25">
        <f t="shared" si="51"/>
        <v>0</v>
      </c>
      <c r="AO189" s="25">
        <v>0</v>
      </c>
      <c r="AP189" s="25">
        <v>0</v>
      </c>
      <c r="AQ189" s="25">
        <v>0</v>
      </c>
    </row>
    <row r="190" spans="1:43" x14ac:dyDescent="0.3">
      <c r="A190" t="str">
        <f>'Calculated Tab Properties'!A190</f>
        <v>TAB_6_188</v>
      </c>
      <c r="B190">
        <f>'Calculated Tab Properties'!B190</f>
        <v>2.5804</v>
      </c>
      <c r="C190">
        <f>'Calculated Tab Properties'!C190</f>
        <v>3.4212819696927577</v>
      </c>
      <c r="D190">
        <f>'Calculated Tab Properties'!D190</f>
        <v>196.02501738760023</v>
      </c>
      <c r="E190">
        <f>'Calculated Tab Properties'!E190</f>
        <v>3.0941933835005875</v>
      </c>
      <c r="F190">
        <f>'Calculated Tab Properties'!F190</f>
        <v>0.7941933667107075</v>
      </c>
      <c r="G190">
        <f>'Calculated Tab Properties'!G190</f>
        <v>2.3000000167898804</v>
      </c>
      <c r="H190">
        <f>'Calculated Tab Properties'!H190</f>
        <v>2.1011865714580464</v>
      </c>
      <c r="I190">
        <f>'Calculated Tab Properties'!I190</f>
        <v>0.14999999593896665</v>
      </c>
      <c r="J190" s="20">
        <f>'Calculated Tab Properties'!J190</f>
        <v>1.2591926453710958</v>
      </c>
      <c r="K190">
        <v>0</v>
      </c>
      <c r="L190">
        <v>0</v>
      </c>
      <c r="M190">
        <v>0</v>
      </c>
      <c r="N190">
        <v>0</v>
      </c>
      <c r="O190" s="27">
        <v>0</v>
      </c>
      <c r="P190" s="27">
        <v>0</v>
      </c>
      <c r="Q190">
        <v>0</v>
      </c>
      <c r="R190">
        <f>'Calculated Tab Properties'!R190</f>
        <v>1</v>
      </c>
      <c r="T190" s="1">
        <f>VLOOKUP('GEOMETRIC INPUTS'!D190,'Pressure Calculations'!$A$22:$B$61,2,TRUE)</f>
        <v>1.3972800000000001</v>
      </c>
      <c r="U190" s="1">
        <f>VLOOKUP('GEOMETRIC INPUTS'!D190,'Pressure Calculations'!$C$22:$D$61,2,TRUE)</f>
        <v>-1.6199599999999998</v>
      </c>
      <c r="V190">
        <f>T190*'GEOMETRIC INPUTS'!S190</f>
        <v>5.5891200000000003</v>
      </c>
      <c r="W190">
        <v>189</v>
      </c>
      <c r="X190">
        <f t="shared" si="39"/>
        <v>-5.371933789775956</v>
      </c>
      <c r="Y190">
        <f t="shared" si="40"/>
        <v>-1.5429159836696682</v>
      </c>
      <c r="Z190" s="27">
        <f t="shared" si="41"/>
        <v>0</v>
      </c>
      <c r="AA190" s="27">
        <f t="shared" si="42"/>
        <v>0</v>
      </c>
      <c r="AB190" s="27">
        <f t="shared" si="43"/>
        <v>0</v>
      </c>
      <c r="AC190">
        <f t="shared" si="44"/>
        <v>-5.371933789775956</v>
      </c>
      <c r="AD190" s="28" t="str">
        <f>'GT Data'!D192</f>
        <v>TKNODE_376</v>
      </c>
      <c r="AE190" s="25">
        <f t="shared" si="45"/>
        <v>0</v>
      </c>
      <c r="AF190" s="25">
        <f t="shared" si="46"/>
        <v>5.5891200000000012</v>
      </c>
      <c r="AG190" s="25">
        <f t="shared" si="47"/>
        <v>0</v>
      </c>
      <c r="AH190" s="25">
        <v>0</v>
      </c>
      <c r="AI190" s="25">
        <v>0</v>
      </c>
      <c r="AJ190" s="25">
        <f t="shared" si="48"/>
        <v>-1.4568110309069937</v>
      </c>
      <c r="AK190" s="28" t="str">
        <f>'GT Data'!N192</f>
        <v>TKNODE_377</v>
      </c>
      <c r="AL190" s="25">
        <f t="shared" si="49"/>
        <v>0</v>
      </c>
      <c r="AM190" s="25">
        <f t="shared" si="50"/>
        <v>0</v>
      </c>
      <c r="AN190" s="25">
        <f t="shared" si="51"/>
        <v>0</v>
      </c>
      <c r="AO190" s="25">
        <v>0</v>
      </c>
      <c r="AP190" s="25">
        <v>0</v>
      </c>
      <c r="AQ190" s="25">
        <v>0</v>
      </c>
    </row>
    <row r="191" spans="1:43" x14ac:dyDescent="0.3">
      <c r="A191" t="str">
        <f>'Calculated Tab Properties'!A191</f>
        <v>TAB_6_189</v>
      </c>
      <c r="B191">
        <f>'Calculated Tab Properties'!B191</f>
        <v>2.3479999999999999</v>
      </c>
      <c r="C191">
        <f>'Calculated Tab Properties'!C191</f>
        <v>3.9586685129104091</v>
      </c>
      <c r="D191">
        <f>'Calculated Tab Properties'!D191</f>
        <v>226.81499828109631</v>
      </c>
      <c r="E191">
        <f>'Calculated Tab Properties'!E191</f>
        <v>3.4650475721612004</v>
      </c>
      <c r="F191">
        <f>'Calculated Tab Properties'!F191</f>
        <v>1.5650475780342938</v>
      </c>
      <c r="G191">
        <f>'Calculated Tab Properties'!G191</f>
        <v>1.8999999941269068</v>
      </c>
      <c r="H191">
        <f>'Calculated Tab Properties'!H191</f>
        <v>2.4499708907323487</v>
      </c>
      <c r="I191">
        <f>'Calculated Tab Properties'!I191</f>
        <v>0.15000006398362026</v>
      </c>
      <c r="J191" s="20">
        <f>'Calculated Tab Properties'!J191</f>
        <v>0.95503893630113368</v>
      </c>
      <c r="K191">
        <v>0</v>
      </c>
      <c r="L191">
        <v>0</v>
      </c>
      <c r="M191">
        <v>0</v>
      </c>
      <c r="N191">
        <v>0</v>
      </c>
      <c r="O191" s="27">
        <v>0</v>
      </c>
      <c r="P191" s="27">
        <v>0</v>
      </c>
      <c r="Q191">
        <v>0</v>
      </c>
      <c r="R191">
        <f>'Calculated Tab Properties'!R191</f>
        <v>1</v>
      </c>
      <c r="T191" s="1">
        <f>VLOOKUP('GEOMETRIC INPUTS'!D191,'Pressure Calculations'!$A$22:$B$61,2,TRUE)</f>
        <v>1.3972800000000001</v>
      </c>
      <c r="U191" s="1">
        <f>VLOOKUP('GEOMETRIC INPUTS'!D191,'Pressure Calculations'!$C$22:$D$61,2,TRUE)</f>
        <v>-1.6199599999999998</v>
      </c>
      <c r="V191">
        <f>T191*'GEOMETRIC INPUTS'!S191</f>
        <v>5.5891200000000003</v>
      </c>
      <c r="W191">
        <v>190</v>
      </c>
      <c r="X191">
        <f t="shared" si="39"/>
        <v>-3.8249492643974055</v>
      </c>
      <c r="Y191">
        <f t="shared" si="40"/>
        <v>-4.0752945291335383</v>
      </c>
      <c r="Z191" s="27">
        <f t="shared" si="41"/>
        <v>0</v>
      </c>
      <c r="AA191" s="27">
        <f t="shared" si="42"/>
        <v>0</v>
      </c>
      <c r="AB191" s="27">
        <f t="shared" si="43"/>
        <v>0</v>
      </c>
      <c r="AC191">
        <f t="shared" si="44"/>
        <v>-3.8249492643974055</v>
      </c>
      <c r="AD191" s="28" t="str">
        <f>'GT Data'!D193</f>
        <v>TKNODE_378</v>
      </c>
      <c r="AE191" s="25">
        <f t="shared" si="45"/>
        <v>0</v>
      </c>
      <c r="AF191" s="25">
        <f t="shared" si="46"/>
        <v>5.5891199999999994</v>
      </c>
      <c r="AG191" s="25">
        <f t="shared" si="47"/>
        <v>0</v>
      </c>
      <c r="AH191" s="25">
        <v>0</v>
      </c>
      <c r="AI191" s="25">
        <v>0</v>
      </c>
      <c r="AJ191" s="25">
        <f t="shared" si="48"/>
        <v>-6.9893242727189806</v>
      </c>
      <c r="AK191" s="28" t="str">
        <f>'GT Data'!N193</f>
        <v>TKNODE_379</v>
      </c>
      <c r="AL191" s="25">
        <f t="shared" si="49"/>
        <v>0</v>
      </c>
      <c r="AM191" s="25">
        <f t="shared" si="50"/>
        <v>0</v>
      </c>
      <c r="AN191" s="25">
        <f t="shared" si="51"/>
        <v>0</v>
      </c>
      <c r="AO191" s="25">
        <v>0</v>
      </c>
      <c r="AP191" s="25">
        <v>0</v>
      </c>
      <c r="AQ191" s="25">
        <v>0</v>
      </c>
    </row>
    <row r="192" spans="1:43" x14ac:dyDescent="0.3">
      <c r="A192" t="str">
        <f>'Calculated Tab Properties'!A192</f>
        <v>TAB_6_190</v>
      </c>
      <c r="B192">
        <f>'Calculated Tab Properties'!B192</f>
        <v>2.8117999999999999</v>
      </c>
      <c r="C192">
        <f>'Calculated Tab Properties'!C192</f>
        <v>4.7500066369426044</v>
      </c>
      <c r="D192">
        <f>'Calculated Tab Properties'!D192</f>
        <v>272.15533295594116</v>
      </c>
      <c r="E192">
        <f>'Calculated Tab Properties'!E192</f>
        <v>3.2207740707886678</v>
      </c>
      <c r="F192">
        <f>'Calculated Tab Properties'!F192</f>
        <v>0.9207740116463965</v>
      </c>
      <c r="G192">
        <f>'Calculated Tab Properties'!G192</f>
        <v>2.3000000591422713</v>
      </c>
      <c r="H192">
        <f>'Calculated Tab Properties'!H192</f>
        <v>2.1433829636032193</v>
      </c>
      <c r="I192">
        <f>'Calculated Tab Properties'!I192</f>
        <v>0.15000001840966409</v>
      </c>
      <c r="J192" s="20">
        <f>'Calculated Tab Properties'!J192</f>
        <v>1.2029510598000288</v>
      </c>
      <c r="K192">
        <v>0</v>
      </c>
      <c r="L192">
        <v>0</v>
      </c>
      <c r="M192">
        <v>0</v>
      </c>
      <c r="N192">
        <v>0</v>
      </c>
      <c r="O192" s="27">
        <v>0</v>
      </c>
      <c r="P192" s="27">
        <v>0</v>
      </c>
      <c r="Q192">
        <v>0</v>
      </c>
      <c r="R192">
        <f>'Calculated Tab Properties'!R192</f>
        <v>1</v>
      </c>
      <c r="T192" s="1">
        <f>VLOOKUP('GEOMETRIC INPUTS'!D192,'Pressure Calculations'!$A$22:$B$61,2,TRUE)</f>
        <v>1.3972800000000001</v>
      </c>
      <c r="U192" s="1">
        <f>VLOOKUP('GEOMETRIC INPUTS'!D192,'Pressure Calculations'!$C$22:$D$61,2,TRUE)</f>
        <v>-1.6199599999999998</v>
      </c>
      <c r="V192">
        <f>T192*'GEOMETRIC INPUTS'!S192</f>
        <v>5.5891200000000003</v>
      </c>
      <c r="W192">
        <v>191</v>
      </c>
      <c r="X192">
        <f t="shared" si="39"/>
        <v>0.21020001317950893</v>
      </c>
      <c r="Y192">
        <f t="shared" si="40"/>
        <v>-5.5851659177556519</v>
      </c>
      <c r="Z192" s="27">
        <f t="shared" si="41"/>
        <v>0</v>
      </c>
      <c r="AA192" s="27">
        <f t="shared" si="42"/>
        <v>0</v>
      </c>
      <c r="AB192" s="27">
        <f t="shared" si="43"/>
        <v>0</v>
      </c>
      <c r="AC192">
        <f t="shared" si="44"/>
        <v>0.21020001317950893</v>
      </c>
      <c r="AD192" s="28" t="str">
        <f>'GT Data'!D194</f>
        <v>TKNODE_380</v>
      </c>
      <c r="AE192" s="25">
        <f t="shared" si="45"/>
        <v>0</v>
      </c>
      <c r="AF192" s="25">
        <f t="shared" si="46"/>
        <v>5.5891199999999994</v>
      </c>
      <c r="AG192" s="25">
        <f t="shared" si="47"/>
        <v>0</v>
      </c>
      <c r="AH192" s="25">
        <v>0</v>
      </c>
      <c r="AI192" s="25">
        <v>0</v>
      </c>
      <c r="AJ192" s="25">
        <f t="shared" si="48"/>
        <v>-5.9804506182869757</v>
      </c>
      <c r="AK192" s="28" t="str">
        <f>'GT Data'!N194</f>
        <v>TKNODE_381</v>
      </c>
      <c r="AL192" s="25">
        <f t="shared" si="49"/>
        <v>0</v>
      </c>
      <c r="AM192" s="25">
        <f t="shared" si="50"/>
        <v>0</v>
      </c>
      <c r="AN192" s="25">
        <f t="shared" si="51"/>
        <v>0</v>
      </c>
      <c r="AO192" s="25">
        <v>0</v>
      </c>
      <c r="AP192" s="25">
        <v>0</v>
      </c>
      <c r="AQ192" s="25">
        <v>0</v>
      </c>
    </row>
    <row r="193" spans="1:43" x14ac:dyDescent="0.3">
      <c r="A193" t="str">
        <f>'Calculated Tab Properties'!A193</f>
        <v>TAB_6_191</v>
      </c>
      <c r="B193">
        <f>'Calculated Tab Properties'!B193</f>
        <v>2.4561999999999999</v>
      </c>
      <c r="C193">
        <f>'Calculated Tab Properties'!C193</f>
        <v>0</v>
      </c>
      <c r="D193">
        <f>'Calculated Tab Properties'!D193</f>
        <v>0</v>
      </c>
      <c r="E193">
        <f>'Calculated Tab Properties'!E193</f>
        <v>3.0208975999999996</v>
      </c>
      <c r="F193">
        <f>'Calculated Tab Properties'!F193</f>
        <v>0.92089759999999987</v>
      </c>
      <c r="G193">
        <f>'Calculated Tab Properties'!G193</f>
        <v>2.1</v>
      </c>
      <c r="H193">
        <f>'Calculated Tab Properties'!H193</f>
        <v>2.1434278876803297</v>
      </c>
      <c r="I193">
        <f>'Calculated Tab Properties'!I193</f>
        <v>0.15000000000000002</v>
      </c>
      <c r="J193" s="20">
        <f>'Calculated Tab Properties'!J193</f>
        <v>-1.2028966792834426</v>
      </c>
      <c r="K193">
        <v>0</v>
      </c>
      <c r="L193">
        <v>0</v>
      </c>
      <c r="M193">
        <v>0</v>
      </c>
      <c r="N193">
        <v>0</v>
      </c>
      <c r="O193" s="27">
        <v>0</v>
      </c>
      <c r="P193" s="27">
        <v>0</v>
      </c>
      <c r="Q193">
        <v>0</v>
      </c>
      <c r="R193">
        <f>'Calculated Tab Properties'!R193</f>
        <v>1</v>
      </c>
      <c r="T193" s="1">
        <f>VLOOKUP('GEOMETRIC INPUTS'!D193,'Pressure Calculations'!$A$22:$B$61,2,TRUE)</f>
        <v>1.3972800000000001</v>
      </c>
      <c r="U193" s="1">
        <f>VLOOKUP('GEOMETRIC INPUTS'!D193,'Pressure Calculations'!$C$22:$D$61,2,TRUE)</f>
        <v>-1.6199599999999998</v>
      </c>
      <c r="V193">
        <f>T193*'GEOMETRIC INPUTS'!S193</f>
        <v>5.5891200000000003</v>
      </c>
      <c r="W193">
        <v>192</v>
      </c>
      <c r="X193">
        <f t="shared" si="39"/>
        <v>5.5891200000000003</v>
      </c>
      <c r="Y193">
        <f t="shared" si="40"/>
        <v>0</v>
      </c>
      <c r="Z193" s="27">
        <f t="shared" si="41"/>
        <v>0</v>
      </c>
      <c r="AA193" s="27">
        <f t="shared" si="42"/>
        <v>0</v>
      </c>
      <c r="AB193" s="27">
        <f t="shared" si="43"/>
        <v>0</v>
      </c>
      <c r="AC193">
        <f t="shared" si="44"/>
        <v>5.5891200000000003</v>
      </c>
      <c r="AD193" s="28" t="str">
        <f>'GT Data'!D195</f>
        <v>TKNODE_382</v>
      </c>
      <c r="AE193" s="25">
        <f t="shared" si="45"/>
        <v>0</v>
      </c>
      <c r="AF193" s="25">
        <f t="shared" si="46"/>
        <v>5.5891200000000003</v>
      </c>
      <c r="AG193" s="25">
        <f t="shared" si="47"/>
        <v>0</v>
      </c>
      <c r="AH193" s="25">
        <v>0</v>
      </c>
      <c r="AI193" s="25">
        <v>0</v>
      </c>
      <c r="AJ193" s="25">
        <f t="shared" si="48"/>
        <v>0</v>
      </c>
      <c r="AK193" s="28" t="str">
        <f>'GT Data'!N195</f>
        <v>TKNODE_383</v>
      </c>
      <c r="AL193" s="25">
        <f t="shared" si="49"/>
        <v>0</v>
      </c>
      <c r="AM193" s="25">
        <f t="shared" si="50"/>
        <v>0</v>
      </c>
      <c r="AN193" s="25">
        <f t="shared" si="51"/>
        <v>0</v>
      </c>
      <c r="AO193" s="25">
        <v>0</v>
      </c>
      <c r="AP193" s="25">
        <v>0</v>
      </c>
      <c r="AQ193" s="25">
        <v>0</v>
      </c>
    </row>
    <row r="194" spans="1:43" x14ac:dyDescent="0.3">
      <c r="A194" t="str">
        <f>'Calculated Tab Properties'!A194</f>
        <v>TAB_6_192</v>
      </c>
      <c r="B194">
        <f>'Calculated Tab Properties'!B194</f>
        <v>2.6223000000000001</v>
      </c>
      <c r="C194">
        <f>'Calculated Tab Properties'!C194</f>
        <v>0</v>
      </c>
      <c r="D194">
        <f>'Calculated Tab Properties'!D194</f>
        <v>0</v>
      </c>
      <c r="E194">
        <f>'Calculated Tab Properties'!E194</f>
        <v>4.3464985</v>
      </c>
      <c r="F194">
        <f>'Calculated Tab Properties'!F194</f>
        <v>1.8464985</v>
      </c>
      <c r="G194">
        <f>'Calculated Tab Properties'!G194</f>
        <v>2.5</v>
      </c>
      <c r="H194">
        <f>'Calculated Tab Properties'!H194</f>
        <v>2.6226145657534676</v>
      </c>
      <c r="I194">
        <f>'Calculated Tab Properties'!I194</f>
        <v>0.15000000000000005</v>
      </c>
      <c r="J194" s="20">
        <f>'Calculated Tab Properties'!J194</f>
        <v>-0.86731954165122704</v>
      </c>
      <c r="K194">
        <v>0</v>
      </c>
      <c r="L194">
        <v>0</v>
      </c>
      <c r="M194">
        <v>0</v>
      </c>
      <c r="N194">
        <v>0</v>
      </c>
      <c r="O194" s="27">
        <v>0</v>
      </c>
      <c r="P194" s="27">
        <v>0</v>
      </c>
      <c r="Q194">
        <v>0</v>
      </c>
      <c r="R194">
        <f>'Calculated Tab Properties'!R194</f>
        <v>1</v>
      </c>
      <c r="T194" s="1">
        <f>VLOOKUP('GEOMETRIC INPUTS'!D194,'Pressure Calculations'!$A$22:$B$61,2,TRUE)</f>
        <v>1.3972800000000001</v>
      </c>
      <c r="U194" s="1">
        <f>VLOOKUP('GEOMETRIC INPUTS'!D194,'Pressure Calculations'!$C$22:$D$61,2,TRUE)</f>
        <v>-1.6199599999999998</v>
      </c>
      <c r="V194">
        <f>T194*'GEOMETRIC INPUTS'!S194</f>
        <v>5.5891200000000003</v>
      </c>
      <c r="W194">
        <v>193</v>
      </c>
      <c r="X194">
        <f t="shared" si="39"/>
        <v>5.5891200000000003</v>
      </c>
      <c r="Y194">
        <f t="shared" si="40"/>
        <v>0</v>
      </c>
      <c r="Z194" s="27">
        <f t="shared" si="41"/>
        <v>0</v>
      </c>
      <c r="AA194" s="27">
        <f t="shared" si="42"/>
        <v>0</v>
      </c>
      <c r="AB194" s="27">
        <f t="shared" si="43"/>
        <v>0</v>
      </c>
      <c r="AC194">
        <f t="shared" si="44"/>
        <v>5.5891200000000003</v>
      </c>
      <c r="AD194" s="28" t="str">
        <f>'GT Data'!D196</f>
        <v>TKNODE_384</v>
      </c>
      <c r="AE194" s="25">
        <f t="shared" si="45"/>
        <v>0</v>
      </c>
      <c r="AF194" s="25">
        <f t="shared" si="46"/>
        <v>5.5891200000000003</v>
      </c>
      <c r="AG194" s="25">
        <f t="shared" si="47"/>
        <v>0</v>
      </c>
      <c r="AH194" s="25">
        <v>0</v>
      </c>
      <c r="AI194" s="25">
        <v>0</v>
      </c>
      <c r="AJ194" s="25">
        <f t="shared" si="48"/>
        <v>0</v>
      </c>
      <c r="AK194" s="28" t="str">
        <f>'GT Data'!N196</f>
        <v>TKNODE_385</v>
      </c>
      <c r="AL194" s="25">
        <f t="shared" si="49"/>
        <v>0</v>
      </c>
      <c r="AM194" s="25">
        <f t="shared" si="50"/>
        <v>0</v>
      </c>
      <c r="AN194" s="25">
        <f t="shared" si="51"/>
        <v>0</v>
      </c>
      <c r="AO194" s="25">
        <v>0</v>
      </c>
      <c r="AP194" s="25">
        <v>0</v>
      </c>
      <c r="AQ194" s="25">
        <v>0</v>
      </c>
    </row>
    <row r="195" spans="1:43" x14ac:dyDescent="0.3">
      <c r="A195" t="str">
        <f>'Calculated Tab Properties'!A195</f>
        <v>TAB_6_193</v>
      </c>
      <c r="B195">
        <f>'Calculated Tab Properties'!B195</f>
        <v>3.2111999999999998</v>
      </c>
      <c r="C195">
        <f>'Calculated Tab Properties'!C195</f>
        <v>0.46707577101603581</v>
      </c>
      <c r="D195">
        <f>'Calculated Tab Properties'!D195</f>
        <v>26.761470392037715</v>
      </c>
      <c r="E195">
        <f>'Calculated Tab Properties'!E195</f>
        <v>5.8044990575153204</v>
      </c>
      <c r="F195">
        <f>'Calculated Tab Properties'!F195</f>
        <v>2.504499087049914</v>
      </c>
      <c r="G195">
        <f>'Calculated Tab Properties'!G195</f>
        <v>3.2999999704654082</v>
      </c>
      <c r="H195">
        <f>'Calculated Tab Properties'!H195</f>
        <v>3.0892824073843834</v>
      </c>
      <c r="I195">
        <f>'Calculated Tab Properties'!I195</f>
        <v>0.15000007788704622</v>
      </c>
      <c r="J195" s="20">
        <f>'Calculated Tab Properties'!J195</f>
        <v>0.70416746523556006</v>
      </c>
      <c r="K195">
        <v>0</v>
      </c>
      <c r="L195">
        <v>0</v>
      </c>
      <c r="M195">
        <v>0</v>
      </c>
      <c r="N195">
        <v>0</v>
      </c>
      <c r="O195" s="27">
        <v>0</v>
      </c>
      <c r="P195" s="27">
        <v>0</v>
      </c>
      <c r="Q195">
        <v>0</v>
      </c>
      <c r="R195">
        <f>'Calculated Tab Properties'!R195</f>
        <v>1</v>
      </c>
      <c r="T195" s="1">
        <f>VLOOKUP('GEOMETRIC INPUTS'!D195,'Pressure Calculations'!$A$22:$B$61,2,TRUE)</f>
        <v>1.3972800000000001</v>
      </c>
      <c r="U195" s="1">
        <f>VLOOKUP('GEOMETRIC INPUTS'!D195,'Pressure Calculations'!$C$22:$D$61,2,TRUE)</f>
        <v>-1.6199599999999998</v>
      </c>
      <c r="V195">
        <f>T195*'GEOMETRIC INPUTS'!S195</f>
        <v>5.5891200000000003</v>
      </c>
      <c r="W195">
        <v>194</v>
      </c>
      <c r="X195">
        <f t="shared" si="39"/>
        <v>4.9904627480076975</v>
      </c>
      <c r="Y195">
        <f t="shared" si="40"/>
        <v>2.5166533204133348</v>
      </c>
      <c r="Z195" s="27">
        <f t="shared" si="41"/>
        <v>0</v>
      </c>
      <c r="AA195" s="27">
        <f t="shared" si="42"/>
        <v>0</v>
      </c>
      <c r="AB195" s="27">
        <f t="shared" si="43"/>
        <v>0</v>
      </c>
      <c r="AC195">
        <f t="shared" si="44"/>
        <v>4.9904627480076975</v>
      </c>
      <c r="AD195" s="28" t="str">
        <f>'GT Data'!D197</f>
        <v>TKNODE_386</v>
      </c>
      <c r="AE195" s="25">
        <f t="shared" si="45"/>
        <v>0</v>
      </c>
      <c r="AF195" s="25">
        <f t="shared" si="46"/>
        <v>5.5891200000000012</v>
      </c>
      <c r="AG195" s="25">
        <f t="shared" si="47"/>
        <v>0</v>
      </c>
      <c r="AH195" s="25">
        <v>0</v>
      </c>
      <c r="AI195" s="25">
        <v>0</v>
      </c>
      <c r="AJ195" s="25">
        <f t="shared" si="48"/>
        <v>6.6804541374730251</v>
      </c>
      <c r="AK195" s="28" t="str">
        <f>'GT Data'!N197</f>
        <v>TKNODE_387</v>
      </c>
      <c r="AL195" s="25">
        <f t="shared" si="49"/>
        <v>0</v>
      </c>
      <c r="AM195" s="25">
        <f t="shared" si="50"/>
        <v>0</v>
      </c>
      <c r="AN195" s="25">
        <f t="shared" si="51"/>
        <v>0</v>
      </c>
      <c r="AO195" s="25">
        <v>0</v>
      </c>
      <c r="AP195" s="25">
        <v>0</v>
      </c>
      <c r="AQ195" s="25">
        <v>0</v>
      </c>
    </row>
    <row r="196" spans="1:43" x14ac:dyDescent="0.3">
      <c r="A196" t="str">
        <f>'Calculated Tab Properties'!A196</f>
        <v>TAB_6_194</v>
      </c>
      <c r="B196">
        <f>'Calculated Tab Properties'!B196</f>
        <v>2.1472000000000002</v>
      </c>
      <c r="C196">
        <f>'Calculated Tab Properties'!C196</f>
        <v>8.4602982889787626E-3</v>
      </c>
      <c r="D196">
        <f>'Calculated Tab Properties'!D196</f>
        <v>0.48473938538023481</v>
      </c>
      <c r="E196">
        <f>'Calculated Tab Properties'!E196</f>
        <v>4.8694608688017116</v>
      </c>
      <c r="F196">
        <f>'Calculated Tab Properties'!F196</f>
        <v>1.7694608257619748</v>
      </c>
      <c r="G196">
        <f>'Calculated Tab Properties'!G196</f>
        <v>3.1000000430397368</v>
      </c>
      <c r="H196">
        <f>'Calculated Tab Properties'!H196</f>
        <v>2.5734517269748447</v>
      </c>
      <c r="I196">
        <f>'Calculated Tab Properties'!I196</f>
        <v>0.14999996796719645</v>
      </c>
      <c r="J196" s="20">
        <f>'Calculated Tab Properties'!J196</f>
        <v>0.89015026405194975</v>
      </c>
      <c r="K196">
        <v>0</v>
      </c>
      <c r="L196">
        <v>0</v>
      </c>
      <c r="M196">
        <v>0</v>
      </c>
      <c r="N196">
        <v>0</v>
      </c>
      <c r="O196" s="27">
        <v>0</v>
      </c>
      <c r="P196" s="27">
        <v>0</v>
      </c>
      <c r="Q196">
        <v>0</v>
      </c>
      <c r="R196">
        <f>'Calculated Tab Properties'!R196</f>
        <v>1</v>
      </c>
      <c r="T196" s="1">
        <f>VLOOKUP('GEOMETRIC INPUTS'!D196,'Pressure Calculations'!$A$22:$B$61,2,TRUE)</f>
        <v>1.3972800000000001</v>
      </c>
      <c r="U196" s="1">
        <f>VLOOKUP('GEOMETRIC INPUTS'!D196,'Pressure Calculations'!$C$22:$D$61,2,TRUE)</f>
        <v>-1.6199599999999998</v>
      </c>
      <c r="V196">
        <f>T196*'GEOMETRIC INPUTS'!S196</f>
        <v>5.5891200000000003</v>
      </c>
      <c r="W196">
        <v>195</v>
      </c>
      <c r="X196">
        <f t="shared" si="39"/>
        <v>5.5889199759580643</v>
      </c>
      <c r="Y196">
        <f t="shared" si="40"/>
        <v>4.7285058283864548E-2</v>
      </c>
      <c r="Z196" s="27">
        <f t="shared" si="41"/>
        <v>0</v>
      </c>
      <c r="AA196" s="27">
        <f t="shared" si="42"/>
        <v>0</v>
      </c>
      <c r="AB196" s="27">
        <f t="shared" si="43"/>
        <v>0</v>
      </c>
      <c r="AC196">
        <f t="shared" si="44"/>
        <v>5.5889199759580643</v>
      </c>
      <c r="AD196" s="28" t="str">
        <f>'GT Data'!D198</f>
        <v>TKNODE_388</v>
      </c>
      <c r="AE196" s="25">
        <f t="shared" si="45"/>
        <v>0</v>
      </c>
      <c r="AF196" s="25">
        <f t="shared" si="46"/>
        <v>5.5891199999999994</v>
      </c>
      <c r="AG196" s="25">
        <f t="shared" si="47"/>
        <v>0</v>
      </c>
      <c r="AH196" s="25">
        <v>0</v>
      </c>
      <c r="AI196" s="25">
        <v>0</v>
      </c>
      <c r="AJ196" s="25">
        <f t="shared" si="48"/>
        <v>9.0761815505076768E-2</v>
      </c>
      <c r="AK196" s="28" t="str">
        <f>'GT Data'!N198</f>
        <v>TKNODE_389</v>
      </c>
      <c r="AL196" s="25">
        <f t="shared" si="49"/>
        <v>0</v>
      </c>
      <c r="AM196" s="25">
        <f t="shared" si="50"/>
        <v>0</v>
      </c>
      <c r="AN196" s="25">
        <f t="shared" si="51"/>
        <v>0</v>
      </c>
      <c r="AO196" s="25">
        <v>0</v>
      </c>
      <c r="AP196" s="25">
        <v>0</v>
      </c>
      <c r="AQ196" s="25">
        <v>0</v>
      </c>
    </row>
    <row r="197" spans="1:43" x14ac:dyDescent="0.3">
      <c r="A197" t="str">
        <f>'Calculated Tab Properties'!A197</f>
        <v>TAB_6_195</v>
      </c>
      <c r="B197">
        <f>'Calculated Tab Properties'!B197</f>
        <v>1.1543000000000001</v>
      </c>
      <c r="C197">
        <f>'Calculated Tab Properties'!C197</f>
        <v>3.141592674663217</v>
      </c>
      <c r="D197">
        <f>'Calculated Tab Properties'!D197</f>
        <v>180.00000120741825</v>
      </c>
      <c r="E197">
        <f>'Calculated Tab Properties'!E197</f>
        <v>4.0763133000000007</v>
      </c>
      <c r="F197">
        <f>'Calculated Tab Properties'!F197</f>
        <v>1.7763132999999998</v>
      </c>
      <c r="G197">
        <f>'Calculated Tab Properties'!G197</f>
        <v>2.3000000000000025</v>
      </c>
      <c r="H197">
        <f>'Calculated Tab Properties'!H197</f>
        <v>2.5777693748194173</v>
      </c>
      <c r="I197">
        <f>'Calculated Tab Properties'!I197</f>
        <v>0.14999999999999991</v>
      </c>
      <c r="J197" s="20">
        <f>'Calculated Tab Properties'!J197</f>
        <v>-0.88808436395508039</v>
      </c>
      <c r="K197">
        <v>0</v>
      </c>
      <c r="L197">
        <v>0</v>
      </c>
      <c r="M197">
        <v>0</v>
      </c>
      <c r="N197">
        <v>0</v>
      </c>
      <c r="O197" s="27">
        <v>0</v>
      </c>
      <c r="P197" s="27">
        <v>0</v>
      </c>
      <c r="Q197">
        <v>0</v>
      </c>
      <c r="R197">
        <f>'Calculated Tab Properties'!R197</f>
        <v>1</v>
      </c>
      <c r="T197" s="1">
        <f>VLOOKUP('GEOMETRIC INPUTS'!D197,'Pressure Calculations'!$A$22:$B$61,2,TRUE)</f>
        <v>1.3972800000000001</v>
      </c>
      <c r="U197" s="1">
        <f>VLOOKUP('GEOMETRIC INPUTS'!D197,'Pressure Calculations'!$C$22:$D$61,2,TRUE)</f>
        <v>-1.6199599999999998</v>
      </c>
      <c r="V197">
        <f>T197*'GEOMETRIC INPUTS'!S197</f>
        <v>5.5891200000000003</v>
      </c>
      <c r="W197">
        <v>196</v>
      </c>
      <c r="X197">
        <f t="shared" si="39"/>
        <v>-5.5891199999999994</v>
      </c>
      <c r="Y197">
        <f t="shared" si="40"/>
        <v>-1.1778189427410255E-7</v>
      </c>
      <c r="Z197" s="27">
        <f t="shared" si="41"/>
        <v>0</v>
      </c>
      <c r="AA197" s="27">
        <f t="shared" si="42"/>
        <v>0</v>
      </c>
      <c r="AB197" s="27">
        <f t="shared" si="43"/>
        <v>0</v>
      </c>
      <c r="AC197">
        <f t="shared" si="44"/>
        <v>-5.5891199999999994</v>
      </c>
      <c r="AD197" s="28" t="str">
        <f>'GT Data'!D199</f>
        <v>TKNODE_390</v>
      </c>
      <c r="AE197" s="25">
        <f t="shared" si="45"/>
        <v>0</v>
      </c>
      <c r="AF197" s="25">
        <f t="shared" si="46"/>
        <v>5.5891200000000012</v>
      </c>
      <c r="AG197" s="25">
        <f t="shared" si="47"/>
        <v>0</v>
      </c>
      <c r="AH197" s="25">
        <v>0</v>
      </c>
      <c r="AI197" s="25">
        <v>0</v>
      </c>
      <c r="AJ197" s="25">
        <f t="shared" si="48"/>
        <v>-2.2688482943939755E-7</v>
      </c>
      <c r="AK197" s="28" t="str">
        <f>'GT Data'!N199</f>
        <v>TKNODE_391</v>
      </c>
      <c r="AL197" s="25">
        <f t="shared" si="49"/>
        <v>0</v>
      </c>
      <c r="AM197" s="25">
        <f t="shared" si="50"/>
        <v>0</v>
      </c>
      <c r="AN197" s="25">
        <f t="shared" si="51"/>
        <v>0</v>
      </c>
      <c r="AO197" s="25">
        <v>0</v>
      </c>
      <c r="AP197" s="25">
        <v>0</v>
      </c>
      <c r="AQ197" s="25">
        <v>0</v>
      </c>
    </row>
    <row r="198" spans="1:43" x14ac:dyDescent="0.3">
      <c r="A198" t="str">
        <f>'Calculated Tab Properties'!A198</f>
        <v>TAB_6_196</v>
      </c>
      <c r="B198">
        <f>'Calculated Tab Properties'!B198</f>
        <v>2.2924000000000002</v>
      </c>
      <c r="C198">
        <f>'Calculated Tab Properties'!C198</f>
        <v>3.141592674663217</v>
      </c>
      <c r="D198">
        <f>'Calculated Tab Properties'!D198</f>
        <v>180.00000120741825</v>
      </c>
      <c r="E198">
        <f>'Calculated Tab Properties'!E198</f>
        <v>4.287559700000001</v>
      </c>
      <c r="F198">
        <f>'Calculated Tab Properties'!F198</f>
        <v>2.5875597000000017</v>
      </c>
      <c r="G198">
        <f>'Calculated Tab Properties'!G198</f>
        <v>1.7000000000000002</v>
      </c>
      <c r="H198">
        <f>'Calculated Tab Properties'!H198</f>
        <v>3.1530457166149848</v>
      </c>
      <c r="I198">
        <f>'Calculated Tab Properties'!I198</f>
        <v>0.14999999999999947</v>
      </c>
      <c r="J198" s="20">
        <f>'Calculated Tab Properties'!J198</f>
        <v>-0.68711219994395911</v>
      </c>
      <c r="K198">
        <v>0</v>
      </c>
      <c r="L198">
        <v>0</v>
      </c>
      <c r="M198">
        <v>0</v>
      </c>
      <c r="N198">
        <v>0</v>
      </c>
      <c r="O198" s="27">
        <v>0</v>
      </c>
      <c r="P198" s="27">
        <v>0</v>
      </c>
      <c r="Q198">
        <v>0</v>
      </c>
      <c r="R198">
        <f>'Calculated Tab Properties'!R198</f>
        <v>1</v>
      </c>
      <c r="T198" s="1">
        <f>VLOOKUP('GEOMETRIC INPUTS'!D198,'Pressure Calculations'!$A$22:$B$61,2,TRUE)</f>
        <v>1.3972800000000001</v>
      </c>
      <c r="U198" s="1">
        <f>VLOOKUP('GEOMETRIC INPUTS'!D198,'Pressure Calculations'!$C$22:$D$61,2,TRUE)</f>
        <v>-1.6199599999999998</v>
      </c>
      <c r="V198">
        <f>T198*'GEOMETRIC INPUTS'!S198</f>
        <v>5.5891200000000003</v>
      </c>
      <c r="W198">
        <v>197</v>
      </c>
      <c r="X198">
        <f t="shared" si="39"/>
        <v>-5.5891199999999994</v>
      </c>
      <c r="Y198">
        <f t="shared" si="40"/>
        <v>-1.1778189427410255E-7</v>
      </c>
      <c r="Z198" s="27">
        <f t="shared" si="41"/>
        <v>0</v>
      </c>
      <c r="AA198" s="27">
        <f t="shared" si="42"/>
        <v>0</v>
      </c>
      <c r="AB198" s="27">
        <f t="shared" si="43"/>
        <v>0</v>
      </c>
      <c r="AC198">
        <f t="shared" si="44"/>
        <v>-5.5891199999999994</v>
      </c>
      <c r="AD198" s="28" t="str">
        <f>'GT Data'!D200</f>
        <v>TKNODE_392</v>
      </c>
      <c r="AE198" s="25">
        <f t="shared" si="45"/>
        <v>0</v>
      </c>
      <c r="AF198" s="25">
        <f t="shared" si="46"/>
        <v>5.5891200000000012</v>
      </c>
      <c r="AG198" s="25">
        <f t="shared" si="47"/>
        <v>0</v>
      </c>
      <c r="AH198" s="25">
        <v>0</v>
      </c>
      <c r="AI198" s="25">
        <v>0</v>
      </c>
      <c r="AJ198" s="25">
        <f t="shared" si="48"/>
        <v>-3.2243496715444404E-7</v>
      </c>
      <c r="AK198" s="28" t="str">
        <f>'GT Data'!N200</f>
        <v>TKNODE_393</v>
      </c>
      <c r="AL198" s="25">
        <f t="shared" si="49"/>
        <v>0</v>
      </c>
      <c r="AM198" s="25">
        <f t="shared" si="50"/>
        <v>0</v>
      </c>
      <c r="AN198" s="25">
        <f t="shared" si="51"/>
        <v>0</v>
      </c>
      <c r="AO198" s="25">
        <v>0</v>
      </c>
      <c r="AP198" s="25">
        <v>0</v>
      </c>
      <c r="AQ198" s="25">
        <v>0</v>
      </c>
    </row>
    <row r="199" spans="1:43" x14ac:dyDescent="0.3">
      <c r="A199" t="str">
        <f>'Calculated Tab Properties'!A199</f>
        <v>TAB_6_197</v>
      </c>
      <c r="B199">
        <f>'Calculated Tab Properties'!B199</f>
        <v>3.0865999999999998</v>
      </c>
      <c r="C199">
        <f>'Calculated Tab Properties'!C199</f>
        <v>0.77926338486444535</v>
      </c>
      <c r="D199">
        <f>'Calculated Tab Properties'!D199</f>
        <v>44.648503081811469</v>
      </c>
      <c r="E199">
        <f>'Calculated Tab Properties'!E199</f>
        <v>2.6372915544489368</v>
      </c>
      <c r="F199">
        <f>'Calculated Tab Properties'!F199</f>
        <v>0.53729162159789956</v>
      </c>
      <c r="G199">
        <f>'Calculated Tab Properties'!G199</f>
        <v>2.099999932851039</v>
      </c>
      <c r="H199">
        <f>'Calculated Tab Properties'!H199</f>
        <v>2.0372155190106152</v>
      </c>
      <c r="I199">
        <f>'Calculated Tab Properties'!I199</f>
        <v>0.15000004031882772</v>
      </c>
      <c r="J199" s="20">
        <f>'Calculated Tab Properties'!J199</f>
        <v>1.3793610765239563</v>
      </c>
      <c r="K199">
        <v>0</v>
      </c>
      <c r="L199">
        <v>0</v>
      </c>
      <c r="M199">
        <v>0</v>
      </c>
      <c r="N199">
        <v>0</v>
      </c>
      <c r="O199" s="27">
        <v>0</v>
      </c>
      <c r="P199" s="27">
        <v>0</v>
      </c>
      <c r="Q199">
        <v>0</v>
      </c>
      <c r="R199">
        <f>'Calculated Tab Properties'!R199</f>
        <v>1</v>
      </c>
      <c r="T199" s="1">
        <f>VLOOKUP('GEOMETRIC INPUTS'!D199,'Pressure Calculations'!$A$22:$B$61,2,TRUE)</f>
        <v>1.3972800000000001</v>
      </c>
      <c r="U199" s="1">
        <f>VLOOKUP('GEOMETRIC INPUTS'!D199,'Pressure Calculations'!$C$22:$D$61,2,TRUE)</f>
        <v>-1.6199599999999998</v>
      </c>
      <c r="V199">
        <f>T199*'GEOMETRIC INPUTS'!S199</f>
        <v>5.5891200000000003</v>
      </c>
      <c r="W199">
        <v>198</v>
      </c>
      <c r="X199">
        <f t="shared" si="39"/>
        <v>3.9762754180704083</v>
      </c>
      <c r="Y199">
        <f t="shared" si="40"/>
        <v>3.9277851486619024</v>
      </c>
      <c r="Z199" s="27">
        <f t="shared" si="41"/>
        <v>0</v>
      </c>
      <c r="AA199" s="27">
        <f t="shared" si="42"/>
        <v>0</v>
      </c>
      <c r="AB199" s="27">
        <f t="shared" si="43"/>
        <v>0</v>
      </c>
      <c r="AC199">
        <f t="shared" si="44"/>
        <v>3.9762754180704083</v>
      </c>
      <c r="AD199" s="28" t="str">
        <f>'GT Data'!D201</f>
        <v>TKNODE_394</v>
      </c>
      <c r="AE199" s="25">
        <f t="shared" si="45"/>
        <v>0</v>
      </c>
      <c r="AF199" s="25">
        <f t="shared" si="46"/>
        <v>5.5891200000000003</v>
      </c>
      <c r="AG199" s="25">
        <f t="shared" si="47"/>
        <v>0</v>
      </c>
      <c r="AH199" s="25">
        <v>0</v>
      </c>
      <c r="AI199" s="25">
        <v>0</v>
      </c>
      <c r="AJ199" s="25">
        <f t="shared" si="48"/>
        <v>2.6995339824756788</v>
      </c>
      <c r="AK199" s="28" t="str">
        <f>'GT Data'!N201</f>
        <v>TKNODE_395</v>
      </c>
      <c r="AL199" s="25">
        <f t="shared" si="49"/>
        <v>0</v>
      </c>
      <c r="AM199" s="25">
        <f t="shared" si="50"/>
        <v>0</v>
      </c>
      <c r="AN199" s="25">
        <f t="shared" si="51"/>
        <v>0</v>
      </c>
      <c r="AO199" s="25">
        <v>0</v>
      </c>
      <c r="AP199" s="25">
        <v>0</v>
      </c>
      <c r="AQ199" s="25">
        <v>0</v>
      </c>
    </row>
    <row r="200" spans="1:43" x14ac:dyDescent="0.3">
      <c r="A200" t="str">
        <f>'Calculated Tab Properties'!A200</f>
        <v>TAB_6_198</v>
      </c>
      <c r="B200">
        <f>'Calculated Tab Properties'!B200</f>
        <v>3.3532000000000002</v>
      </c>
      <c r="C200">
        <f>'Calculated Tab Properties'!C200</f>
        <v>3.4882795919445728</v>
      </c>
      <c r="D200">
        <f>'Calculated Tab Properties'!D200</f>
        <v>199.86369838004103</v>
      </c>
      <c r="E200">
        <f>'Calculated Tab Properties'!E200</f>
        <v>3.3257601675660564</v>
      </c>
      <c r="F200">
        <f>'Calculated Tab Properties'!F200</f>
        <v>0.62576026411210384</v>
      </c>
      <c r="G200">
        <f>'Calculated Tab Properties'!G200</f>
        <v>2.6999999034539566</v>
      </c>
      <c r="H200">
        <f>'Calculated Tab Properties'!H200</f>
        <v>2.055774664662414</v>
      </c>
      <c r="I200">
        <f>'Calculated Tab Properties'!I200</f>
        <v>0.15000003657202865</v>
      </c>
      <c r="J200" s="20">
        <f>'Calculated Tab Properties'!J200</f>
        <v>1.3373255428646178</v>
      </c>
      <c r="K200">
        <v>0</v>
      </c>
      <c r="L200">
        <v>0</v>
      </c>
      <c r="M200">
        <v>0</v>
      </c>
      <c r="N200">
        <v>0</v>
      </c>
      <c r="O200" s="27">
        <v>0</v>
      </c>
      <c r="P200" s="27">
        <v>0</v>
      </c>
      <c r="Q200">
        <v>0</v>
      </c>
      <c r="R200">
        <f>'Calculated Tab Properties'!R200</f>
        <v>1</v>
      </c>
      <c r="T200" s="1">
        <f>VLOOKUP('GEOMETRIC INPUTS'!D200,'Pressure Calculations'!$A$22:$B$61,2,TRUE)</f>
        <v>1.3972800000000001</v>
      </c>
      <c r="U200" s="1">
        <f>VLOOKUP('GEOMETRIC INPUTS'!D200,'Pressure Calculations'!$C$22:$D$61,2,TRUE)</f>
        <v>-1.6199599999999998</v>
      </c>
      <c r="V200">
        <f>T200*'GEOMETRIC INPUTS'!S200</f>
        <v>5.5891200000000003</v>
      </c>
      <c r="W200">
        <v>199</v>
      </c>
      <c r="X200">
        <f t="shared" si="39"/>
        <v>-5.2565874634677119</v>
      </c>
      <c r="Y200">
        <f t="shared" si="40"/>
        <v>-1.8990920497211536</v>
      </c>
      <c r="Z200" s="27">
        <f t="shared" si="41"/>
        <v>0</v>
      </c>
      <c r="AA200" s="27">
        <f t="shared" si="42"/>
        <v>0</v>
      </c>
      <c r="AB200" s="27">
        <f t="shared" si="43"/>
        <v>0</v>
      </c>
      <c r="AC200">
        <f t="shared" si="44"/>
        <v>-5.2565874634677119</v>
      </c>
      <c r="AD200" s="28" t="str">
        <f>'GT Data'!D202</f>
        <v>TKNODE_396</v>
      </c>
      <c r="AE200" s="25">
        <f t="shared" si="45"/>
        <v>0</v>
      </c>
      <c r="AF200" s="25">
        <f t="shared" si="46"/>
        <v>5.5891200000000003</v>
      </c>
      <c r="AG200" s="25">
        <f t="shared" si="47"/>
        <v>0</v>
      </c>
      <c r="AH200" s="25">
        <v>0</v>
      </c>
      <c r="AI200" s="25">
        <v>0</v>
      </c>
      <c r="AJ200" s="25">
        <f t="shared" si="48"/>
        <v>-1.4732402195185277</v>
      </c>
      <c r="AK200" s="28" t="str">
        <f>'GT Data'!N202</f>
        <v>TKNODE_397</v>
      </c>
      <c r="AL200" s="25">
        <f t="shared" si="49"/>
        <v>0</v>
      </c>
      <c r="AM200" s="25">
        <f t="shared" si="50"/>
        <v>0</v>
      </c>
      <c r="AN200" s="25">
        <f t="shared" si="51"/>
        <v>0</v>
      </c>
      <c r="AO200" s="25">
        <v>0</v>
      </c>
      <c r="AP200" s="25">
        <v>0</v>
      </c>
      <c r="AQ200" s="25">
        <v>0</v>
      </c>
    </row>
    <row r="201" spans="1:43" x14ac:dyDescent="0.3">
      <c r="A201" t="str">
        <f>'Calculated Tab Properties'!A201</f>
        <v>TAB_6_199</v>
      </c>
      <c r="B201">
        <f>'Calculated Tab Properties'!B201</f>
        <v>4.6191000000000004</v>
      </c>
      <c r="C201">
        <f>'Calculated Tab Properties'!C201</f>
        <v>4.8152249424051803</v>
      </c>
      <c r="D201">
        <f>'Calculated Tab Properties'!D201</f>
        <v>275.89206660594169</v>
      </c>
      <c r="E201">
        <f>'Calculated Tab Properties'!E201</f>
        <v>3.7246127779679328</v>
      </c>
      <c r="F201">
        <f>'Calculated Tab Properties'!F201</f>
        <v>1.2246127809311809</v>
      </c>
      <c r="G201">
        <f>'Calculated Tab Properties'!G201</f>
        <v>2.4999999970367521</v>
      </c>
      <c r="H201">
        <f>'Calculated Tab Properties'!H201</f>
        <v>2.2702086967701738</v>
      </c>
      <c r="I201">
        <f>'Calculated Tab Properties'!I201</f>
        <v>0.14999994206495562</v>
      </c>
      <c r="J201" s="20">
        <f>'Calculated Tab Properties'!J201</f>
        <v>1.0779215591899984</v>
      </c>
      <c r="K201">
        <v>0</v>
      </c>
      <c r="L201">
        <v>0</v>
      </c>
      <c r="M201">
        <v>0</v>
      </c>
      <c r="N201">
        <v>0</v>
      </c>
      <c r="O201" s="27">
        <v>0</v>
      </c>
      <c r="P201" s="27">
        <v>0</v>
      </c>
      <c r="Q201">
        <v>0</v>
      </c>
      <c r="R201">
        <f>'Calculated Tab Properties'!R201</f>
        <v>1</v>
      </c>
      <c r="T201" s="1">
        <f>VLOOKUP('GEOMETRIC INPUTS'!D201,'Pressure Calculations'!$A$22:$B$61,2,TRUE)</f>
        <v>1.3972800000000001</v>
      </c>
      <c r="U201" s="1">
        <f>VLOOKUP('GEOMETRIC INPUTS'!D201,'Pressure Calculations'!$C$22:$D$61,2,TRUE)</f>
        <v>-1.6199599999999998</v>
      </c>
      <c r="V201">
        <f>T201*'GEOMETRIC INPUTS'!S201</f>
        <v>5.5891200000000003</v>
      </c>
      <c r="W201">
        <v>200</v>
      </c>
      <c r="X201">
        <f t="shared" si="39"/>
        <v>0.57375002608832193</v>
      </c>
      <c r="Y201">
        <f t="shared" si="40"/>
        <v>-5.5595929061365323</v>
      </c>
      <c r="Z201" s="27">
        <f t="shared" si="41"/>
        <v>0</v>
      </c>
      <c r="AA201" s="27">
        <f t="shared" si="42"/>
        <v>0</v>
      </c>
      <c r="AB201" s="27">
        <f t="shared" si="43"/>
        <v>0</v>
      </c>
      <c r="AC201">
        <f t="shared" si="44"/>
        <v>0.57375002608832193</v>
      </c>
      <c r="AD201" s="28" t="str">
        <f>'GT Data'!D203</f>
        <v>TKNODE_398</v>
      </c>
      <c r="AE201" s="25">
        <f t="shared" si="45"/>
        <v>0</v>
      </c>
      <c r="AF201" s="25">
        <f t="shared" si="46"/>
        <v>5.5891200000000003</v>
      </c>
      <c r="AG201" s="25">
        <f t="shared" si="47"/>
        <v>0</v>
      </c>
      <c r="AH201" s="25">
        <v>0</v>
      </c>
      <c r="AI201" s="25">
        <v>0</v>
      </c>
      <c r="AJ201" s="25">
        <f t="shared" si="48"/>
        <v>-7.6422871434543422</v>
      </c>
      <c r="AK201" s="28" t="str">
        <f>'GT Data'!N203</f>
        <v>TKNODE_399</v>
      </c>
      <c r="AL201" s="25">
        <f t="shared" si="49"/>
        <v>0</v>
      </c>
      <c r="AM201" s="25">
        <f t="shared" si="50"/>
        <v>0</v>
      </c>
      <c r="AN201" s="25">
        <f t="shared" si="51"/>
        <v>0</v>
      </c>
      <c r="AO201" s="25">
        <v>0</v>
      </c>
      <c r="AP201" s="25">
        <v>0</v>
      </c>
      <c r="AQ201" s="25">
        <v>0</v>
      </c>
    </row>
    <row r="202" spans="1:43" x14ac:dyDescent="0.3">
      <c r="A202" t="str">
        <f>'Calculated Tab Properties'!A202</f>
        <v>TAB_6_200</v>
      </c>
      <c r="B202">
        <f>'Calculated Tab Properties'!B202</f>
        <v>4.5921000000000003</v>
      </c>
      <c r="C202">
        <f>'Calculated Tab Properties'!C202</f>
        <v>1.4640849164301393</v>
      </c>
      <c r="D202">
        <f>'Calculated Tab Properties'!D202</f>
        <v>83.885886560210821</v>
      </c>
      <c r="E202">
        <f>'Calculated Tab Properties'!E202</f>
        <v>4.6720577870709237</v>
      </c>
      <c r="F202">
        <f>'Calculated Tab Properties'!F202</f>
        <v>1.9720577805154829</v>
      </c>
      <c r="G202">
        <f>'Calculated Tab Properties'!G202</f>
        <v>2.7000000065554408</v>
      </c>
      <c r="H202">
        <f>'Calculated Tab Properties'!H202</f>
        <v>2.7055302656845659</v>
      </c>
      <c r="I202">
        <f>'Calculated Tab Properties'!I202</f>
        <v>0.15000004435732722</v>
      </c>
      <c r="J202" s="20">
        <f>'Calculated Tab Properties'!J202</f>
        <v>0.83192126324792803</v>
      </c>
      <c r="K202">
        <v>0</v>
      </c>
      <c r="L202">
        <v>0</v>
      </c>
      <c r="M202">
        <v>0</v>
      </c>
      <c r="N202">
        <v>0</v>
      </c>
      <c r="O202" s="27">
        <v>0</v>
      </c>
      <c r="P202" s="27">
        <v>0</v>
      </c>
      <c r="Q202">
        <v>0</v>
      </c>
      <c r="R202">
        <f>'Calculated Tab Properties'!R202</f>
        <v>1</v>
      </c>
      <c r="T202" s="1">
        <f>VLOOKUP('GEOMETRIC INPUTS'!D202,'Pressure Calculations'!$A$22:$B$61,2,TRUE)</f>
        <v>1.3972800000000001</v>
      </c>
      <c r="U202" s="1">
        <f>VLOOKUP('GEOMETRIC INPUTS'!D202,'Pressure Calculations'!$C$22:$D$61,2,TRUE)</f>
        <v>-1.6199599999999998</v>
      </c>
      <c r="V202">
        <f>T202*'GEOMETRIC INPUTS'!S202</f>
        <v>5.5891200000000003</v>
      </c>
      <c r="W202">
        <v>201</v>
      </c>
      <c r="X202">
        <f t="shared" si="39"/>
        <v>0.5952915786787939</v>
      </c>
      <c r="Y202">
        <f t="shared" si="40"/>
        <v>5.5573276231255351</v>
      </c>
      <c r="Z202" s="27">
        <f t="shared" si="41"/>
        <v>0</v>
      </c>
      <c r="AA202" s="27">
        <f t="shared" si="42"/>
        <v>0</v>
      </c>
      <c r="AB202" s="27">
        <f t="shared" si="43"/>
        <v>0</v>
      </c>
      <c r="AC202">
        <f t="shared" si="44"/>
        <v>0.5952915786787939</v>
      </c>
      <c r="AD202" s="28" t="str">
        <f>'GT Data'!D204</f>
        <v>TKNODE_400</v>
      </c>
      <c r="AE202" s="25">
        <f t="shared" si="45"/>
        <v>0</v>
      </c>
      <c r="AF202" s="25">
        <f t="shared" si="46"/>
        <v>5.5891200000000003</v>
      </c>
      <c r="AG202" s="25">
        <f t="shared" si="47"/>
        <v>0</v>
      </c>
      <c r="AH202" s="25">
        <v>0</v>
      </c>
      <c r="AI202" s="25">
        <v>0</v>
      </c>
      <c r="AJ202" s="25">
        <f t="shared" si="48"/>
        <v>11.792970568035356</v>
      </c>
      <c r="AK202" s="28" t="str">
        <f>'GT Data'!N204</f>
        <v>TKNODE_401</v>
      </c>
      <c r="AL202" s="25">
        <f t="shared" si="49"/>
        <v>0</v>
      </c>
      <c r="AM202" s="25">
        <f t="shared" si="50"/>
        <v>0</v>
      </c>
      <c r="AN202" s="25">
        <f t="shared" si="51"/>
        <v>0</v>
      </c>
      <c r="AO202" s="25">
        <v>0</v>
      </c>
      <c r="AP202" s="25">
        <v>0</v>
      </c>
      <c r="AQ202" s="25">
        <v>0</v>
      </c>
    </row>
    <row r="203" spans="1:43" x14ac:dyDescent="0.3">
      <c r="A203" t="str">
        <f>'Calculated Tab Properties'!A203</f>
        <v>TAB_6_201</v>
      </c>
      <c r="B203">
        <f>'Calculated Tab Properties'!B203</f>
        <v>3.9773000000000001</v>
      </c>
      <c r="C203">
        <f>'Calculated Tab Properties'!C203</f>
        <v>0.29706382757470484</v>
      </c>
      <c r="D203">
        <f>'Calculated Tab Properties'!D203</f>
        <v>17.020503566032595</v>
      </c>
      <c r="E203">
        <f>'Calculated Tab Properties'!E203</f>
        <v>4.2247456726117436</v>
      </c>
      <c r="F203">
        <f>'Calculated Tab Properties'!F203</f>
        <v>1.1247455885821156</v>
      </c>
      <c r="G203">
        <f>'Calculated Tab Properties'!G203</f>
        <v>3.1000000840296287</v>
      </c>
      <c r="H203">
        <f>'Calculated Tab Properties'!H203</f>
        <v>2.2248888819164097</v>
      </c>
      <c r="I203">
        <f>'Calculated Tab Properties'!I203</f>
        <v>0.14999999443469944</v>
      </c>
      <c r="J203" s="20">
        <f>'Calculated Tab Properties'!J203</f>
        <v>1.1173010890560917</v>
      </c>
      <c r="K203">
        <v>0</v>
      </c>
      <c r="L203">
        <v>0</v>
      </c>
      <c r="M203">
        <v>0</v>
      </c>
      <c r="N203">
        <v>0</v>
      </c>
      <c r="O203" s="27">
        <v>0</v>
      </c>
      <c r="P203" s="27">
        <v>0</v>
      </c>
      <c r="Q203">
        <v>0</v>
      </c>
      <c r="R203">
        <f>'Calculated Tab Properties'!R203</f>
        <v>1</v>
      </c>
      <c r="T203" s="1">
        <f>VLOOKUP('GEOMETRIC INPUTS'!D203,'Pressure Calculations'!$A$22:$B$61,2,TRUE)</f>
        <v>1.3972800000000001</v>
      </c>
      <c r="U203" s="1">
        <f>VLOOKUP('GEOMETRIC INPUTS'!D203,'Pressure Calculations'!$C$22:$D$61,2,TRUE)</f>
        <v>-1.6199599999999998</v>
      </c>
      <c r="V203">
        <f>T203*'GEOMETRIC INPUTS'!S203</f>
        <v>5.5891200000000003</v>
      </c>
      <c r="W203">
        <v>202</v>
      </c>
      <c r="X203">
        <f t="shared" si="39"/>
        <v>5.3443169248088758</v>
      </c>
      <c r="Y203">
        <f t="shared" si="40"/>
        <v>1.6360131361335108</v>
      </c>
      <c r="Z203" s="27">
        <f t="shared" si="41"/>
        <v>0</v>
      </c>
      <c r="AA203" s="27">
        <f t="shared" si="42"/>
        <v>0</v>
      </c>
      <c r="AB203" s="27">
        <f t="shared" si="43"/>
        <v>0</v>
      </c>
      <c r="AC203">
        <f t="shared" si="44"/>
        <v>5.3443169248088758</v>
      </c>
      <c r="AD203" s="28" t="str">
        <f>'GT Data'!D205</f>
        <v>TKNODE_402</v>
      </c>
      <c r="AE203" s="25">
        <f t="shared" si="45"/>
        <v>0</v>
      </c>
      <c r="AF203" s="25">
        <f t="shared" si="46"/>
        <v>5.5891200000000003</v>
      </c>
      <c r="AG203" s="25">
        <f t="shared" si="47"/>
        <v>0</v>
      </c>
      <c r="AH203" s="25">
        <v>0</v>
      </c>
      <c r="AI203" s="25">
        <v>0</v>
      </c>
      <c r="AJ203" s="25">
        <f t="shared" si="48"/>
        <v>2.0855005190436802</v>
      </c>
      <c r="AK203" s="28" t="str">
        <f>'GT Data'!N205</f>
        <v>TKNODE_403</v>
      </c>
      <c r="AL203" s="25">
        <f t="shared" si="49"/>
        <v>0</v>
      </c>
      <c r="AM203" s="25">
        <f t="shared" si="50"/>
        <v>0</v>
      </c>
      <c r="AN203" s="25">
        <f t="shared" si="51"/>
        <v>0</v>
      </c>
      <c r="AO203" s="25">
        <v>0</v>
      </c>
      <c r="AP203" s="25">
        <v>0</v>
      </c>
      <c r="AQ203" s="25">
        <v>0</v>
      </c>
    </row>
    <row r="204" spans="1:43" x14ac:dyDescent="0.3">
      <c r="A204" t="str">
        <f>'Calculated Tab Properties'!A204</f>
        <v>TAB_6_202</v>
      </c>
      <c r="B204">
        <f>'Calculated Tab Properties'!B204</f>
        <v>2.4163999999999999</v>
      </c>
      <c r="C204">
        <f>'Calculated Tab Properties'!C204</f>
        <v>4.3048009745122329</v>
      </c>
      <c r="D204">
        <f>'Calculated Tab Properties'!D204</f>
        <v>246.6469274833548</v>
      </c>
      <c r="E204">
        <f>'Calculated Tab Properties'!E204</f>
        <v>3.0434009291789552</v>
      </c>
      <c r="F204">
        <f>'Calculated Tab Properties'!F204</f>
        <v>0.74340089967316836</v>
      </c>
      <c r="G204">
        <f>'Calculated Tab Properties'!G204</f>
        <v>2.300000029505787</v>
      </c>
      <c r="H204">
        <f>'Calculated Tab Properties'!H204</f>
        <v>2.0861746669300181</v>
      </c>
      <c r="I204">
        <f>'Calculated Tab Properties'!I204</f>
        <v>0.15000005064119026</v>
      </c>
      <c r="J204" s="20">
        <f>'Calculated Tab Properties'!J204</f>
        <v>1.2823693409694521</v>
      </c>
      <c r="K204">
        <v>0</v>
      </c>
      <c r="L204">
        <v>0</v>
      </c>
      <c r="M204">
        <v>0</v>
      </c>
      <c r="N204">
        <v>0</v>
      </c>
      <c r="O204" s="27">
        <v>0</v>
      </c>
      <c r="P204" s="27">
        <v>0</v>
      </c>
      <c r="Q204">
        <v>0</v>
      </c>
      <c r="R204">
        <f>'Calculated Tab Properties'!R204</f>
        <v>1</v>
      </c>
      <c r="T204" s="1">
        <f>VLOOKUP('GEOMETRIC INPUTS'!D204,'Pressure Calculations'!$A$22:$B$61,2,TRUE)</f>
        <v>1.3972800000000001</v>
      </c>
      <c r="U204" s="1">
        <f>VLOOKUP('GEOMETRIC INPUTS'!D204,'Pressure Calculations'!$C$22:$D$61,2,TRUE)</f>
        <v>-1.6199599999999998</v>
      </c>
      <c r="V204">
        <f>T204*'GEOMETRIC INPUTS'!S204</f>
        <v>5.5891200000000003</v>
      </c>
      <c r="W204">
        <v>203</v>
      </c>
      <c r="X204">
        <f t="shared" ref="X204:X267" si="52">V204*COS(C204)</f>
        <v>-2.2155052619646272</v>
      </c>
      <c r="Y204">
        <f t="shared" ref="Y204:Y267" si="53">V204*SIN(C204)</f>
        <v>-5.131257039810718</v>
      </c>
      <c r="Z204" s="27">
        <f t="shared" ref="Z204:Z267" si="54">(F204/2*L204-G204/2*M204-G204/2*O204-I204*(K204+P204)-Q204)/F204</f>
        <v>0</v>
      </c>
      <c r="AA204" s="27">
        <f t="shared" ref="AA204:AA267" si="55">SUM(K204:N204) + P204+O204-Z204</f>
        <v>0</v>
      </c>
      <c r="AB204" s="27">
        <f t="shared" ref="AB204:AB267" si="56">(N204*H204*COS(J204) + 2*H204*COS(J204)*(L204+M204+O204+K204+P204-Z204)/(2*H204*SIN(J204)))</f>
        <v>0</v>
      </c>
      <c r="AC204">
        <f t="shared" ref="AC204:AC267" si="57">X204-AB204</f>
        <v>-2.2155052619646272</v>
      </c>
      <c r="AD204" s="28" t="str">
        <f>'GT Data'!D206</f>
        <v>TKNODE_404</v>
      </c>
      <c r="AE204" s="25">
        <f t="shared" ref="AE204:AE267" si="58">-AC204*SIN(C204) + Y204*COS(C204)</f>
        <v>0</v>
      </c>
      <c r="AF204" s="25">
        <f t="shared" ref="AF204:AF267" si="59">AC204*COS(C204) + Y204*SIN(C204)</f>
        <v>5.5891200000000003</v>
      </c>
      <c r="AG204" s="25">
        <f t="shared" ref="AG204:AG267" si="60">Z204</f>
        <v>0</v>
      </c>
      <c r="AH204" s="25">
        <v>0</v>
      </c>
      <c r="AI204" s="25">
        <v>0</v>
      </c>
      <c r="AJ204" s="25">
        <f t="shared" ref="AJ204:AJ267" si="61">Y204*(F204+I204)</f>
        <v>-4.5842699156741382</v>
      </c>
      <c r="AK204" s="28" t="str">
        <f>'GT Data'!N206</f>
        <v>TKNODE_405</v>
      </c>
      <c r="AL204" s="25">
        <f t="shared" ref="AL204:AL267" si="62">-AB204*SIN(C204)</f>
        <v>0</v>
      </c>
      <c r="AM204" s="25">
        <f t="shared" ref="AM204:AM267" si="63">AB204*COS(C204)</f>
        <v>0</v>
      </c>
      <c r="AN204" s="25">
        <f t="shared" ref="AN204:AN267" si="64">AA204</f>
        <v>0</v>
      </c>
      <c r="AO204" s="25">
        <v>0</v>
      </c>
      <c r="AP204" s="25">
        <v>0</v>
      </c>
      <c r="AQ204" s="25">
        <v>0</v>
      </c>
    </row>
    <row r="205" spans="1:43" x14ac:dyDescent="0.3">
      <c r="A205" t="str">
        <f>'Calculated Tab Properties'!A205</f>
        <v>TAB_6_203</v>
      </c>
      <c r="B205">
        <f>'Calculated Tab Properties'!B205</f>
        <v>1.3389</v>
      </c>
      <c r="C205">
        <f>'Calculated Tab Properties'!C205</f>
        <v>4.3067954176795222</v>
      </c>
      <c r="D205">
        <f>'Calculated Tab Properties'!D205</f>
        <v>246.7612006593192</v>
      </c>
      <c r="E205">
        <f>'Calculated Tab Properties'!E205</f>
        <v>3.1534064342382377</v>
      </c>
      <c r="F205">
        <f>'Calculated Tab Properties'!F205</f>
        <v>1.6534063614516668</v>
      </c>
      <c r="G205">
        <f>'Calculated Tab Properties'!G205</f>
        <v>1.5000000727865712</v>
      </c>
      <c r="H205">
        <f>'Calculated Tab Properties'!H205</f>
        <v>2.5023062059407883</v>
      </c>
      <c r="I205">
        <f>'Calculated Tab Properties'!I205</f>
        <v>0.14999993636398629</v>
      </c>
      <c r="J205" s="20">
        <f>'Calculated Tab Properties'!J205</f>
        <v>0.92606737983486243</v>
      </c>
      <c r="K205">
        <v>0</v>
      </c>
      <c r="L205">
        <v>0</v>
      </c>
      <c r="M205">
        <v>0</v>
      </c>
      <c r="N205">
        <v>0</v>
      </c>
      <c r="O205" s="27">
        <v>0</v>
      </c>
      <c r="P205" s="27">
        <v>0</v>
      </c>
      <c r="Q205">
        <v>0</v>
      </c>
      <c r="R205">
        <f>'Calculated Tab Properties'!R205</f>
        <v>1</v>
      </c>
      <c r="T205" s="1">
        <f>VLOOKUP('GEOMETRIC INPUTS'!D205,'Pressure Calculations'!$A$22:$B$61,2,TRUE)</f>
        <v>1.3972800000000001</v>
      </c>
      <c r="U205" s="1">
        <f>VLOOKUP('GEOMETRIC INPUTS'!D205,'Pressure Calculations'!$C$22:$D$61,2,TRUE)</f>
        <v>-1.6199599999999998</v>
      </c>
      <c r="V205">
        <f>T205*'GEOMETRIC INPUTS'!S205</f>
        <v>5.5891200000000003</v>
      </c>
      <c r="W205">
        <v>204</v>
      </c>
      <c r="X205">
        <f t="shared" si="52"/>
        <v>-2.2052668617858919</v>
      </c>
      <c r="Y205">
        <f t="shared" si="53"/>
        <v>-5.1356655306502397</v>
      </c>
      <c r="Z205" s="27">
        <f t="shared" si="54"/>
        <v>0</v>
      </c>
      <c r="AA205" s="27">
        <f t="shared" si="55"/>
        <v>0</v>
      </c>
      <c r="AB205" s="27">
        <f t="shared" si="56"/>
        <v>0</v>
      </c>
      <c r="AC205">
        <f t="shared" si="57"/>
        <v>-2.2052668617858919</v>
      </c>
      <c r="AD205" s="28" t="str">
        <f>'GT Data'!D207</f>
        <v>TKNODE_406</v>
      </c>
      <c r="AE205" s="25">
        <f t="shared" si="58"/>
        <v>0</v>
      </c>
      <c r="AF205" s="25">
        <f t="shared" si="59"/>
        <v>5.5891200000000003</v>
      </c>
      <c r="AG205" s="25">
        <f t="shared" si="60"/>
        <v>0</v>
      </c>
      <c r="AH205" s="25">
        <v>0</v>
      </c>
      <c r="AI205" s="25">
        <v>0</v>
      </c>
      <c r="AJ205" s="25">
        <f t="shared" si="61"/>
        <v>-9.2616915614494104</v>
      </c>
      <c r="AK205" s="28" t="str">
        <f>'GT Data'!N207</f>
        <v>TKNODE_407</v>
      </c>
      <c r="AL205" s="25">
        <f t="shared" si="62"/>
        <v>0</v>
      </c>
      <c r="AM205" s="25">
        <f t="shared" si="63"/>
        <v>0</v>
      </c>
      <c r="AN205" s="25">
        <f t="shared" si="64"/>
        <v>0</v>
      </c>
      <c r="AO205" s="25">
        <v>0</v>
      </c>
      <c r="AP205" s="25">
        <v>0</v>
      </c>
      <c r="AQ205" s="25">
        <v>0</v>
      </c>
    </row>
    <row r="206" spans="1:43" x14ac:dyDescent="0.3">
      <c r="A206" t="str">
        <f>'Calculated Tab Properties'!A206</f>
        <v>TAB_6_204</v>
      </c>
      <c r="B206">
        <f>'Calculated Tab Properties'!B206</f>
        <v>1.3796999999999999</v>
      </c>
      <c r="C206">
        <f>'Calculated Tab Properties'!C206</f>
        <v>5.0671061713147072</v>
      </c>
      <c r="D206">
        <f>'Calculated Tab Properties'!D206</f>
        <v>290.32379796102617</v>
      </c>
      <c r="E206">
        <f>'Calculated Tab Properties'!E206</f>
        <v>4.5284523174170674</v>
      </c>
      <c r="F206">
        <f>'Calculated Tab Properties'!F206</f>
        <v>2.0284523153214651</v>
      </c>
      <c r="G206">
        <f>'Calculated Tab Properties'!G206</f>
        <v>2.5000000020956032</v>
      </c>
      <c r="H206">
        <f>'Calculated Tab Properties'!H206</f>
        <v>2.7442034499917574</v>
      </c>
      <c r="I206">
        <f>'Calculated Tab Properties'!I206</f>
        <v>0.14999999602776742</v>
      </c>
      <c r="J206" s="20">
        <f>'Calculated Tab Properties'!J206</f>
        <v>0.81658084033434919</v>
      </c>
      <c r="K206">
        <v>0</v>
      </c>
      <c r="L206">
        <v>0</v>
      </c>
      <c r="M206">
        <v>0</v>
      </c>
      <c r="N206">
        <v>0</v>
      </c>
      <c r="O206" s="27">
        <v>0</v>
      </c>
      <c r="P206" s="27">
        <v>0</v>
      </c>
      <c r="Q206">
        <v>0</v>
      </c>
      <c r="R206">
        <f>'Calculated Tab Properties'!R206</f>
        <v>1</v>
      </c>
      <c r="T206" s="1">
        <f>VLOOKUP('GEOMETRIC INPUTS'!D206,'Pressure Calculations'!$A$22:$B$61,2,TRUE)</f>
        <v>1.3972800000000001</v>
      </c>
      <c r="U206" s="1">
        <f>VLOOKUP('GEOMETRIC INPUTS'!D206,'Pressure Calculations'!$C$22:$D$61,2,TRUE)</f>
        <v>-1.6199599999999998</v>
      </c>
      <c r="V206">
        <f>T206*'GEOMETRIC INPUTS'!S206</f>
        <v>5.5891200000000003</v>
      </c>
      <c r="W206">
        <v>205</v>
      </c>
      <c r="X206">
        <f t="shared" si="52"/>
        <v>1.9412420899628899</v>
      </c>
      <c r="Y206">
        <f t="shared" si="53"/>
        <v>-5.2411679540496037</v>
      </c>
      <c r="Z206" s="27">
        <f t="shared" si="54"/>
        <v>0</v>
      </c>
      <c r="AA206" s="27">
        <f t="shared" si="55"/>
        <v>0</v>
      </c>
      <c r="AB206" s="27">
        <f t="shared" si="56"/>
        <v>0</v>
      </c>
      <c r="AC206">
        <f t="shared" si="57"/>
        <v>1.9412420899628899</v>
      </c>
      <c r="AD206" s="28" t="str">
        <f>'GT Data'!D208</f>
        <v>TKNODE_408</v>
      </c>
      <c r="AE206" s="25">
        <f t="shared" si="58"/>
        <v>0</v>
      </c>
      <c r="AF206" s="25">
        <f t="shared" si="59"/>
        <v>5.5891199999999994</v>
      </c>
      <c r="AG206" s="25">
        <f t="shared" si="60"/>
        <v>0</v>
      </c>
      <c r="AH206" s="25">
        <v>0</v>
      </c>
      <c r="AI206" s="25">
        <v>0</v>
      </c>
      <c r="AJ206" s="25">
        <f t="shared" si="61"/>
        <v>-11.417634443668888</v>
      </c>
      <c r="AK206" s="28" t="str">
        <f>'GT Data'!N208</f>
        <v>TKNODE_409</v>
      </c>
      <c r="AL206" s="25">
        <f t="shared" si="62"/>
        <v>0</v>
      </c>
      <c r="AM206" s="25">
        <f t="shared" si="63"/>
        <v>0</v>
      </c>
      <c r="AN206" s="25">
        <f t="shared" si="64"/>
        <v>0</v>
      </c>
      <c r="AO206" s="25">
        <v>0</v>
      </c>
      <c r="AP206" s="25">
        <v>0</v>
      </c>
      <c r="AQ206" s="25">
        <v>0</v>
      </c>
    </row>
    <row r="207" spans="1:43" x14ac:dyDescent="0.3">
      <c r="A207" t="str">
        <f>'Calculated Tab Properties'!A207</f>
        <v>TAB_6_205</v>
      </c>
      <c r="B207">
        <f>'Calculated Tab Properties'!B207</f>
        <v>2.4586999999999999</v>
      </c>
      <c r="C207">
        <f>'Calculated Tab Properties'!C207</f>
        <v>3.3740965131293281</v>
      </c>
      <c r="D207">
        <f>'Calculated Tab Properties'!D207</f>
        <v>193.32148987211787</v>
      </c>
      <c r="E207">
        <f>'Calculated Tab Properties'!E207</f>
        <v>4.09271186344293</v>
      </c>
      <c r="F207">
        <f>'Calculated Tab Properties'!F207</f>
        <v>1.1927118747373817</v>
      </c>
      <c r="G207">
        <f>'Calculated Tab Properties'!G207</f>
        <v>2.8999999887055488</v>
      </c>
      <c r="H207">
        <f>'Calculated Tab Properties'!H207</f>
        <v>2.242684614743645</v>
      </c>
      <c r="I207">
        <f>'Calculated Tab Properties'!I207</f>
        <v>0.15000004228166045</v>
      </c>
      <c r="J207" s="20">
        <f>'Calculated Tab Properties'!J207</f>
        <v>1.1012824570897668</v>
      </c>
      <c r="K207">
        <v>0</v>
      </c>
      <c r="L207">
        <v>0</v>
      </c>
      <c r="M207">
        <v>0</v>
      </c>
      <c r="N207">
        <v>0</v>
      </c>
      <c r="O207" s="27">
        <v>0</v>
      </c>
      <c r="P207" s="27">
        <v>0</v>
      </c>
      <c r="Q207">
        <v>0</v>
      </c>
      <c r="R207">
        <f>'Calculated Tab Properties'!R207</f>
        <v>1</v>
      </c>
      <c r="T207" s="1">
        <f>VLOOKUP('GEOMETRIC INPUTS'!D207,'Pressure Calculations'!$A$22:$B$61,2,TRUE)</f>
        <v>1.3972800000000001</v>
      </c>
      <c r="U207" s="1">
        <f>VLOOKUP('GEOMETRIC INPUTS'!D207,'Pressure Calculations'!$C$22:$D$61,2,TRUE)</f>
        <v>-1.6199599999999998</v>
      </c>
      <c r="V207">
        <f>T207*'GEOMETRIC INPUTS'!S207</f>
        <v>5.5891200000000003</v>
      </c>
      <c r="W207">
        <v>206</v>
      </c>
      <c r="X207">
        <f t="shared" si="52"/>
        <v>-5.4387308642467769</v>
      </c>
      <c r="Y207">
        <f t="shared" si="53"/>
        <v>-1.287815577126443</v>
      </c>
      <c r="Z207" s="27">
        <f t="shared" si="54"/>
        <v>0</v>
      </c>
      <c r="AA207" s="27">
        <f t="shared" si="55"/>
        <v>0</v>
      </c>
      <c r="AB207" s="27">
        <f t="shared" si="56"/>
        <v>0</v>
      </c>
      <c r="AC207">
        <f t="shared" si="57"/>
        <v>-5.4387308642467769</v>
      </c>
      <c r="AD207" s="28" t="str">
        <f>'GT Data'!D209</f>
        <v>TKNODE_410</v>
      </c>
      <c r="AE207" s="25">
        <f t="shared" si="58"/>
        <v>0</v>
      </c>
      <c r="AF207" s="25">
        <f t="shared" si="59"/>
        <v>5.5891200000000003</v>
      </c>
      <c r="AG207" s="25">
        <f t="shared" si="60"/>
        <v>0</v>
      </c>
      <c r="AH207" s="25">
        <v>0</v>
      </c>
      <c r="AI207" s="25">
        <v>0</v>
      </c>
      <c r="AJ207" s="25">
        <f t="shared" si="61"/>
        <v>-1.7291653223304306</v>
      </c>
      <c r="AK207" s="28" t="str">
        <f>'GT Data'!N209</f>
        <v>TKNODE_411</v>
      </c>
      <c r="AL207" s="25">
        <f t="shared" si="62"/>
        <v>0</v>
      </c>
      <c r="AM207" s="25">
        <f t="shared" si="63"/>
        <v>0</v>
      </c>
      <c r="AN207" s="25">
        <f t="shared" si="64"/>
        <v>0</v>
      </c>
      <c r="AO207" s="25">
        <v>0</v>
      </c>
      <c r="AP207" s="25">
        <v>0</v>
      </c>
      <c r="AQ207" s="25">
        <v>0</v>
      </c>
    </row>
    <row r="208" spans="1:43" x14ac:dyDescent="0.3">
      <c r="A208" t="str">
        <f>'Calculated Tab Properties'!A208</f>
        <v>TAB_6_206</v>
      </c>
      <c r="B208">
        <f>'Calculated Tab Properties'!B208</f>
        <v>4.4973999999999998</v>
      </c>
      <c r="C208">
        <f>'Calculated Tab Properties'!C208</f>
        <v>4.488114555930351</v>
      </c>
      <c r="D208">
        <f>'Calculated Tab Properties'!D208</f>
        <v>257.15002202604074</v>
      </c>
      <c r="E208">
        <f>'Calculated Tab Properties'!E208</f>
        <v>4.1051989057760236</v>
      </c>
      <c r="F208">
        <f>'Calculated Tab Properties'!F208</f>
        <v>1.0051988841783746</v>
      </c>
      <c r="G208">
        <f>'Calculated Tab Properties'!G208</f>
        <v>3.1000000215976513</v>
      </c>
      <c r="H208">
        <f>'Calculated Tab Properties'!H208</f>
        <v>2.1507574197973138</v>
      </c>
      <c r="I208">
        <f>'Calculated Tab Properties'!I208</f>
        <v>0.15000004990522445</v>
      </c>
      <c r="J208" s="20">
        <f>'Calculated Tab Properties'!J208</f>
        <v>1.1941543682084037</v>
      </c>
      <c r="K208">
        <v>0</v>
      </c>
      <c r="L208">
        <v>0</v>
      </c>
      <c r="M208">
        <v>0</v>
      </c>
      <c r="N208">
        <v>0</v>
      </c>
      <c r="O208" s="27">
        <v>0</v>
      </c>
      <c r="P208" s="27">
        <v>0</v>
      </c>
      <c r="Q208">
        <v>0</v>
      </c>
      <c r="R208">
        <f>'Calculated Tab Properties'!R208</f>
        <v>1</v>
      </c>
      <c r="T208" s="1">
        <f>VLOOKUP('GEOMETRIC INPUTS'!D208,'Pressure Calculations'!$A$22:$B$61,2,TRUE)</f>
        <v>1.3972800000000001</v>
      </c>
      <c r="U208" s="1">
        <f>VLOOKUP('GEOMETRIC INPUTS'!D208,'Pressure Calculations'!$C$22:$D$61,2,TRUE)</f>
        <v>-1.6199599999999998</v>
      </c>
      <c r="V208">
        <f>T208*'GEOMETRIC INPUTS'!S208</f>
        <v>5.5891200000000003</v>
      </c>
      <c r="W208">
        <v>207</v>
      </c>
      <c r="X208">
        <f t="shared" si="52"/>
        <v>-1.2430147922148969</v>
      </c>
      <c r="Y208">
        <f t="shared" si="53"/>
        <v>-5.4491445751360787</v>
      </c>
      <c r="Z208" s="27">
        <f t="shared" si="54"/>
        <v>0</v>
      </c>
      <c r="AA208" s="27">
        <f t="shared" si="55"/>
        <v>0</v>
      </c>
      <c r="AB208" s="27">
        <f t="shared" si="56"/>
        <v>0</v>
      </c>
      <c r="AC208">
        <f t="shared" si="57"/>
        <v>-1.2430147922148969</v>
      </c>
      <c r="AD208" s="28" t="str">
        <f>'GT Data'!D210</f>
        <v>TKNODE_412</v>
      </c>
      <c r="AE208" s="25">
        <f t="shared" si="58"/>
        <v>0</v>
      </c>
      <c r="AF208" s="25">
        <f t="shared" si="59"/>
        <v>5.5891199999999994</v>
      </c>
      <c r="AG208" s="25">
        <f t="shared" si="60"/>
        <v>0</v>
      </c>
      <c r="AH208" s="25">
        <v>0</v>
      </c>
      <c r="AI208" s="25">
        <v>0</v>
      </c>
      <c r="AJ208" s="25">
        <f t="shared" si="61"/>
        <v>-6.2948460048646249</v>
      </c>
      <c r="AK208" s="28" t="str">
        <f>'GT Data'!N210</f>
        <v>TKNODE_413</v>
      </c>
      <c r="AL208" s="25">
        <f t="shared" si="62"/>
        <v>0</v>
      </c>
      <c r="AM208" s="25">
        <f t="shared" si="63"/>
        <v>0</v>
      </c>
      <c r="AN208" s="25">
        <f t="shared" si="64"/>
        <v>0</v>
      </c>
      <c r="AO208" s="25">
        <v>0</v>
      </c>
      <c r="AP208" s="25">
        <v>0</v>
      </c>
      <c r="AQ208" s="25">
        <v>0</v>
      </c>
    </row>
    <row r="209" spans="1:43" x14ac:dyDescent="0.3">
      <c r="A209" t="str">
        <f>'Calculated Tab Properties'!A209</f>
        <v>TAB_6_207</v>
      </c>
      <c r="B209">
        <f>'Calculated Tab Properties'!B209</f>
        <v>2.6535000000000002</v>
      </c>
      <c r="C209">
        <f>'Calculated Tab Properties'!C209</f>
        <v>2.9849708372227788</v>
      </c>
      <c r="D209">
        <f>'Calculated Tab Properties'!D209</f>
        <v>171.02623094249708</v>
      </c>
      <c r="E209">
        <f>'Calculated Tab Properties'!E209</f>
        <v>4.2628999116108988</v>
      </c>
      <c r="F209">
        <f>'Calculated Tab Properties'!F209</f>
        <v>0.7628999117399472</v>
      </c>
      <c r="G209">
        <f>'Calculated Tab Properties'!G209</f>
        <v>3.4999999998709521</v>
      </c>
      <c r="H209">
        <f>'Calculated Tab Properties'!H209</f>
        <v>2.0581993077768392</v>
      </c>
      <c r="I209">
        <f>'Calculated Tab Properties'!I209</f>
        <v>0.15000003074253004</v>
      </c>
      <c r="J209" s="20">
        <f>'Calculated Tab Properties'!J209</f>
        <v>1.3324223113341582</v>
      </c>
      <c r="K209">
        <v>0</v>
      </c>
      <c r="L209">
        <v>0</v>
      </c>
      <c r="M209">
        <v>0</v>
      </c>
      <c r="N209">
        <v>0</v>
      </c>
      <c r="O209" s="27">
        <v>0</v>
      </c>
      <c r="P209" s="27">
        <v>0</v>
      </c>
      <c r="Q209">
        <v>0</v>
      </c>
      <c r="R209">
        <f>'Calculated Tab Properties'!R209</f>
        <v>1</v>
      </c>
      <c r="T209" s="1">
        <f>VLOOKUP('GEOMETRIC INPUTS'!D209,'Pressure Calculations'!$A$22:$B$61,2,TRUE)</f>
        <v>1.3972800000000001</v>
      </c>
      <c r="U209" s="1">
        <f>VLOOKUP('GEOMETRIC INPUTS'!D209,'Pressure Calculations'!$C$22:$D$61,2,TRUE)</f>
        <v>-1.6199599999999998</v>
      </c>
      <c r="V209">
        <f>T209*'GEOMETRIC INPUTS'!S209</f>
        <v>5.5891200000000003</v>
      </c>
      <c r="W209">
        <v>208</v>
      </c>
      <c r="X209">
        <f t="shared" si="52"/>
        <v>-5.5207083626494766</v>
      </c>
      <c r="Y209">
        <f t="shared" si="53"/>
        <v>0.87180361835228348</v>
      </c>
      <c r="Z209" s="27">
        <f t="shared" si="54"/>
        <v>0</v>
      </c>
      <c r="AA209" s="27">
        <f t="shared" si="55"/>
        <v>0</v>
      </c>
      <c r="AB209" s="27">
        <f t="shared" si="56"/>
        <v>0</v>
      </c>
      <c r="AC209">
        <f t="shared" si="57"/>
        <v>-5.5207083626494766</v>
      </c>
      <c r="AD209" s="28" t="str">
        <f>'GT Data'!D211</f>
        <v>TKNODE_414</v>
      </c>
      <c r="AE209" s="25">
        <f t="shared" si="58"/>
        <v>0</v>
      </c>
      <c r="AF209" s="25">
        <f t="shared" si="59"/>
        <v>5.5891200000000003</v>
      </c>
      <c r="AG209" s="25">
        <f t="shared" si="60"/>
        <v>0</v>
      </c>
      <c r="AH209" s="25">
        <v>0</v>
      </c>
      <c r="AI209" s="25">
        <v>0</v>
      </c>
      <c r="AJ209" s="25">
        <f t="shared" si="61"/>
        <v>0.79586947304981515</v>
      </c>
      <c r="AK209" s="28" t="str">
        <f>'GT Data'!N211</f>
        <v>TKNODE_415</v>
      </c>
      <c r="AL209" s="25">
        <f t="shared" si="62"/>
        <v>0</v>
      </c>
      <c r="AM209" s="25">
        <f t="shared" si="63"/>
        <v>0</v>
      </c>
      <c r="AN209" s="25">
        <f t="shared" si="64"/>
        <v>0</v>
      </c>
      <c r="AO209" s="25">
        <v>0</v>
      </c>
      <c r="AP209" s="25">
        <v>0</v>
      </c>
      <c r="AQ209" s="25">
        <v>0</v>
      </c>
    </row>
    <row r="210" spans="1:43" x14ac:dyDescent="0.3">
      <c r="A210" t="str">
        <f>'Calculated Tab Properties'!A210</f>
        <v>TAB_6_208</v>
      </c>
      <c r="B210">
        <f>'Calculated Tab Properties'!B210</f>
        <v>1.5707</v>
      </c>
      <c r="C210">
        <f>'Calculated Tab Properties'!C210</f>
        <v>4.0263732037126658</v>
      </c>
      <c r="D210">
        <f>'Calculated Tab Properties'!D210</f>
        <v>230.69419131730379</v>
      </c>
      <c r="E210">
        <f>'Calculated Tab Properties'!E210</f>
        <v>5.5353180218570888</v>
      </c>
      <c r="F210">
        <f>'Calculated Tab Properties'!F210</f>
        <v>3.0353180115185121</v>
      </c>
      <c r="G210">
        <f>'Calculated Tab Properties'!G210</f>
        <v>2.5000000103385771</v>
      </c>
      <c r="H210">
        <f>'Calculated Tab Properties'!H210</f>
        <v>3.5107059752362559</v>
      </c>
      <c r="I210">
        <f>'Calculated Tab Properties'!I210</f>
        <v>0.15000000188723522</v>
      </c>
      <c r="J210" s="20">
        <f>'Calculated Tab Properties'!J210</f>
        <v>0.60612373020507004</v>
      </c>
      <c r="K210">
        <v>0</v>
      </c>
      <c r="L210">
        <v>0</v>
      </c>
      <c r="M210">
        <v>0</v>
      </c>
      <c r="N210">
        <v>0</v>
      </c>
      <c r="O210" s="27">
        <v>0</v>
      </c>
      <c r="P210" s="27">
        <v>0</v>
      </c>
      <c r="Q210">
        <v>0</v>
      </c>
      <c r="R210">
        <f>'Calculated Tab Properties'!R210</f>
        <v>1</v>
      </c>
      <c r="T210" s="1">
        <f>VLOOKUP('GEOMETRIC INPUTS'!D210,'Pressure Calculations'!$A$22:$B$61,2,TRUE)</f>
        <v>1.3972800000000001</v>
      </c>
      <c r="U210" s="1">
        <f>VLOOKUP('GEOMETRIC INPUTS'!D210,'Pressure Calculations'!$C$22:$D$61,2,TRUE)</f>
        <v>-1.6199599999999998</v>
      </c>
      <c r="V210">
        <f>T210*'GEOMETRIC INPUTS'!S210</f>
        <v>5.5891200000000003</v>
      </c>
      <c r="W210">
        <v>209</v>
      </c>
      <c r="X210">
        <f t="shared" si="52"/>
        <v>-3.540480164585198</v>
      </c>
      <c r="Y210">
        <f t="shared" si="53"/>
        <v>-4.324726879073264</v>
      </c>
      <c r="Z210" s="27">
        <f t="shared" si="54"/>
        <v>0</v>
      </c>
      <c r="AA210" s="27">
        <f t="shared" si="55"/>
        <v>0</v>
      </c>
      <c r="AB210" s="27">
        <f t="shared" si="56"/>
        <v>0</v>
      </c>
      <c r="AC210">
        <f t="shared" si="57"/>
        <v>-3.540480164585198</v>
      </c>
      <c r="AD210" s="28" t="str">
        <f>'GT Data'!D212</f>
        <v>TKNODE_416</v>
      </c>
      <c r="AE210" s="25">
        <f t="shared" si="58"/>
        <v>0</v>
      </c>
      <c r="AF210" s="25">
        <f t="shared" si="59"/>
        <v>5.5891200000000003</v>
      </c>
      <c r="AG210" s="25">
        <f t="shared" si="60"/>
        <v>0</v>
      </c>
      <c r="AH210" s="25">
        <v>0</v>
      </c>
      <c r="AI210" s="25">
        <v>0</v>
      </c>
      <c r="AJ210" s="25">
        <f t="shared" si="61"/>
        <v>-13.775630430972086</v>
      </c>
      <c r="AK210" s="28" t="str">
        <f>'GT Data'!N212</f>
        <v>TKNODE_417</v>
      </c>
      <c r="AL210" s="25">
        <f t="shared" si="62"/>
        <v>0</v>
      </c>
      <c r="AM210" s="25">
        <f t="shared" si="63"/>
        <v>0</v>
      </c>
      <c r="AN210" s="25">
        <f t="shared" si="64"/>
        <v>0</v>
      </c>
      <c r="AO210" s="25">
        <v>0</v>
      </c>
      <c r="AP210" s="25">
        <v>0</v>
      </c>
      <c r="AQ210" s="25">
        <v>0</v>
      </c>
    </row>
    <row r="211" spans="1:43" x14ac:dyDescent="0.3">
      <c r="A211" t="str">
        <f>'Calculated Tab Properties'!A211</f>
        <v>TAB_6_209</v>
      </c>
      <c r="B211">
        <f>'Calculated Tab Properties'!B211</f>
        <v>2.1516999999999999</v>
      </c>
      <c r="C211">
        <f>'Calculated Tab Properties'!C211</f>
        <v>4.626780717832335</v>
      </c>
      <c r="D211">
        <f>'Calculated Tab Properties'!D211</f>
        <v>265.0950078643022</v>
      </c>
      <c r="E211">
        <f>'Calculated Tab Properties'!E211</f>
        <v>5.7675083802352525</v>
      </c>
      <c r="F211">
        <f>'Calculated Tab Properties'!F211</f>
        <v>3.4675083345399549</v>
      </c>
      <c r="G211">
        <f>'Calculated Tab Properties'!G211</f>
        <v>2.3000000456952971</v>
      </c>
      <c r="H211">
        <f>'Calculated Tab Properties'!H211</f>
        <v>3.8737392977054168</v>
      </c>
      <c r="I211">
        <f>'Calculated Tab Properties'!I211</f>
        <v>0.15000001726913148</v>
      </c>
      <c r="J211" s="20">
        <f>'Calculated Tab Properties'!J211</f>
        <v>0.54252142790505886</v>
      </c>
      <c r="K211">
        <v>0</v>
      </c>
      <c r="L211">
        <v>0</v>
      </c>
      <c r="M211">
        <v>0</v>
      </c>
      <c r="N211">
        <v>0</v>
      </c>
      <c r="O211" s="27">
        <v>0</v>
      </c>
      <c r="P211" s="27">
        <v>0</v>
      </c>
      <c r="Q211">
        <v>0</v>
      </c>
      <c r="R211">
        <f>'Calculated Tab Properties'!R211</f>
        <v>1</v>
      </c>
      <c r="T211" s="1">
        <f>VLOOKUP('GEOMETRIC INPUTS'!D211,'Pressure Calculations'!$A$22:$B$61,2,TRUE)</f>
        <v>1.3972800000000001</v>
      </c>
      <c r="U211" s="1">
        <f>VLOOKUP('GEOMETRIC INPUTS'!D211,'Pressure Calculations'!$C$22:$D$61,2,TRUE)</f>
        <v>-1.6199599999999998</v>
      </c>
      <c r="V211">
        <f>T211*'GEOMETRIC INPUTS'!S211</f>
        <v>5.5891200000000003</v>
      </c>
      <c r="W211">
        <v>210</v>
      </c>
      <c r="X211">
        <f t="shared" si="52"/>
        <v>-0.47789062746148686</v>
      </c>
      <c r="Y211">
        <f t="shared" si="53"/>
        <v>-5.5686518047535056</v>
      </c>
      <c r="Z211" s="27">
        <f t="shared" si="54"/>
        <v>0</v>
      </c>
      <c r="AA211" s="27">
        <f t="shared" si="55"/>
        <v>0</v>
      </c>
      <c r="AB211" s="27">
        <f t="shared" si="56"/>
        <v>0</v>
      </c>
      <c r="AC211">
        <f t="shared" si="57"/>
        <v>-0.47789062746148686</v>
      </c>
      <c r="AD211" s="28" t="str">
        <f>'GT Data'!D213</f>
        <v>TKNODE_418</v>
      </c>
      <c r="AE211" s="25">
        <f t="shared" si="58"/>
        <v>0</v>
      </c>
      <c r="AF211" s="25">
        <f t="shared" si="59"/>
        <v>5.5891200000000003</v>
      </c>
      <c r="AG211" s="25">
        <f t="shared" si="60"/>
        <v>0</v>
      </c>
      <c r="AH211" s="25">
        <v>0</v>
      </c>
      <c r="AI211" s="25">
        <v>0</v>
      </c>
      <c r="AJ211" s="25">
        <f t="shared" si="61"/>
        <v>-20.144644412012546</v>
      </c>
      <c r="AK211" s="28" t="str">
        <f>'GT Data'!N213</f>
        <v>TKNODE_419</v>
      </c>
      <c r="AL211" s="25">
        <f t="shared" si="62"/>
        <v>0</v>
      </c>
      <c r="AM211" s="25">
        <f t="shared" si="63"/>
        <v>0</v>
      </c>
      <c r="AN211" s="25">
        <f t="shared" si="64"/>
        <v>0</v>
      </c>
      <c r="AO211" s="25">
        <v>0</v>
      </c>
      <c r="AP211" s="25">
        <v>0</v>
      </c>
      <c r="AQ211" s="25">
        <v>0</v>
      </c>
    </row>
    <row r="212" spans="1:43" x14ac:dyDescent="0.3">
      <c r="A212" t="str">
        <f>'Calculated Tab Properties'!A212</f>
        <v>TAB_6_210</v>
      </c>
      <c r="B212">
        <f>'Calculated Tab Properties'!B212</f>
        <v>2.3631000000000002</v>
      </c>
      <c r="C212">
        <f>'Calculated Tab Properties'!C212</f>
        <v>4.9300407623568958</v>
      </c>
      <c r="D212">
        <f>'Calculated Tab Properties'!D212</f>
        <v>282.47052851050898</v>
      </c>
      <c r="E212">
        <f>'Calculated Tab Properties'!E212</f>
        <v>5.0176981027171461</v>
      </c>
      <c r="F212">
        <f>'Calculated Tab Properties'!F212</f>
        <v>2.5176981265538969</v>
      </c>
      <c r="G212">
        <f>'Calculated Tab Properties'!G212</f>
        <v>2.4999999761632492</v>
      </c>
      <c r="H212">
        <f>'Calculated Tab Properties'!H212</f>
        <v>3.0993532457300086</v>
      </c>
      <c r="I212">
        <f>'Calculated Tab Properties'!I212</f>
        <v>0.15000003753232855</v>
      </c>
      <c r="J212" s="20">
        <f>'Calculated Tab Properties'!J212</f>
        <v>0.70141058211201546</v>
      </c>
      <c r="K212">
        <v>0</v>
      </c>
      <c r="L212">
        <v>0</v>
      </c>
      <c r="M212">
        <v>0</v>
      </c>
      <c r="N212">
        <v>0</v>
      </c>
      <c r="O212" s="27">
        <v>0</v>
      </c>
      <c r="P212" s="27">
        <v>0</v>
      </c>
      <c r="Q212">
        <v>0</v>
      </c>
      <c r="R212">
        <f>'Calculated Tab Properties'!R212</f>
        <v>1</v>
      </c>
      <c r="T212" s="1">
        <f>VLOOKUP('GEOMETRIC INPUTS'!D212,'Pressure Calculations'!$A$22:$B$61,2,TRUE)</f>
        <v>1.3972800000000001</v>
      </c>
      <c r="U212" s="1">
        <f>VLOOKUP('GEOMETRIC INPUTS'!D212,'Pressure Calculations'!$C$22:$D$61,2,TRUE)</f>
        <v>-1.6199599999999998</v>
      </c>
      <c r="V212">
        <f>T212*'GEOMETRIC INPUTS'!S212</f>
        <v>5.5891200000000003</v>
      </c>
      <c r="W212">
        <v>211</v>
      </c>
      <c r="X212">
        <f t="shared" si="52"/>
        <v>1.2069000608196572</v>
      </c>
      <c r="Y212">
        <f t="shared" si="53"/>
        <v>-5.4572570598784802</v>
      </c>
      <c r="Z212" s="27">
        <f t="shared" si="54"/>
        <v>0</v>
      </c>
      <c r="AA212" s="27">
        <f t="shared" si="55"/>
        <v>0</v>
      </c>
      <c r="AB212" s="27">
        <f t="shared" si="56"/>
        <v>0</v>
      </c>
      <c r="AC212">
        <f t="shared" si="57"/>
        <v>1.2069000608196572</v>
      </c>
      <c r="AD212" s="28" t="str">
        <f>'GT Data'!D214</f>
        <v>TKNODE_420</v>
      </c>
      <c r="AE212" s="25">
        <f t="shared" si="58"/>
        <v>0</v>
      </c>
      <c r="AF212" s="25">
        <f t="shared" si="59"/>
        <v>5.5891200000000003</v>
      </c>
      <c r="AG212" s="25">
        <f t="shared" si="60"/>
        <v>0</v>
      </c>
      <c r="AH212" s="25">
        <v>0</v>
      </c>
      <c r="AI212" s="25">
        <v>0</v>
      </c>
      <c r="AJ212" s="25">
        <f t="shared" si="61"/>
        <v>-14.558314639584415</v>
      </c>
      <c r="AK212" s="28" t="str">
        <f>'GT Data'!N214</f>
        <v>TKNODE_421</v>
      </c>
      <c r="AL212" s="25">
        <f t="shared" si="62"/>
        <v>0</v>
      </c>
      <c r="AM212" s="25">
        <f t="shared" si="63"/>
        <v>0</v>
      </c>
      <c r="AN212" s="25">
        <f t="shared" si="64"/>
        <v>0</v>
      </c>
      <c r="AO212" s="25">
        <v>0</v>
      </c>
      <c r="AP212" s="25">
        <v>0</v>
      </c>
      <c r="AQ212" s="25">
        <v>0</v>
      </c>
    </row>
    <row r="213" spans="1:43" x14ac:dyDescent="0.3">
      <c r="A213" t="str">
        <f>'Calculated Tab Properties'!A213</f>
        <v>TAB_6_211</v>
      </c>
      <c r="B213">
        <f>'Calculated Tab Properties'!B213</f>
        <v>2.3107000000000002</v>
      </c>
      <c r="C213">
        <f>'Calculated Tab Properties'!C213</f>
        <v>5.5853603473775788</v>
      </c>
      <c r="D213">
        <f>'Calculated Tab Properties'!D213</f>
        <v>320.01757496445867</v>
      </c>
      <c r="E213">
        <f>'Calculated Tab Properties'!E213</f>
        <v>3.1251136375104851</v>
      </c>
      <c r="F213">
        <f>'Calculated Tab Properties'!F213</f>
        <v>1.625113612507495</v>
      </c>
      <c r="G213">
        <f>'Calculated Tab Properties'!G213</f>
        <v>1.5000000250029901</v>
      </c>
      <c r="H213">
        <f>'Calculated Tab Properties'!H213</f>
        <v>2.4851473974518492</v>
      </c>
      <c r="I213">
        <f>'Calculated Tab Properties'!I213</f>
        <v>0.14999997827616546</v>
      </c>
      <c r="J213" s="20">
        <f>'Calculated Tab Properties'!J213</f>
        <v>0.93530682461907122</v>
      </c>
      <c r="K213">
        <v>0</v>
      </c>
      <c r="L213">
        <v>0</v>
      </c>
      <c r="M213">
        <v>0</v>
      </c>
      <c r="N213">
        <v>0</v>
      </c>
      <c r="O213" s="27">
        <v>0</v>
      </c>
      <c r="P213" s="27">
        <v>0</v>
      </c>
      <c r="Q213">
        <v>0</v>
      </c>
      <c r="R213">
        <f>'Calculated Tab Properties'!R213</f>
        <v>1</v>
      </c>
      <c r="T213" s="1">
        <f>VLOOKUP('GEOMETRIC INPUTS'!D213,'Pressure Calculations'!$A$22:$B$61,2,TRUE)</f>
        <v>1.3972800000000001</v>
      </c>
      <c r="U213" s="1">
        <f>VLOOKUP('GEOMETRIC INPUTS'!D213,'Pressure Calculations'!$C$22:$D$61,2,TRUE)</f>
        <v>-1.6199599999999998</v>
      </c>
      <c r="V213">
        <f>T213*'GEOMETRIC INPUTS'!S213</f>
        <v>5.5891200000000003</v>
      </c>
      <c r="W213">
        <v>212</v>
      </c>
      <c r="X213">
        <f t="shared" si="52"/>
        <v>4.2826161194258638</v>
      </c>
      <c r="Y213">
        <f t="shared" si="53"/>
        <v>-3.5913036000919996</v>
      </c>
      <c r="Z213" s="27">
        <f t="shared" si="54"/>
        <v>0</v>
      </c>
      <c r="AA213" s="27">
        <f t="shared" si="55"/>
        <v>0</v>
      </c>
      <c r="AB213" s="27">
        <f t="shared" si="56"/>
        <v>0</v>
      </c>
      <c r="AC213">
        <f t="shared" si="57"/>
        <v>4.2826161194258638</v>
      </c>
      <c r="AD213" s="28" t="str">
        <f>'GT Data'!D215</f>
        <v>TKNODE_422</v>
      </c>
      <c r="AE213" s="25">
        <f t="shared" si="58"/>
        <v>0</v>
      </c>
      <c r="AF213" s="25">
        <f t="shared" si="59"/>
        <v>5.5891199999999994</v>
      </c>
      <c r="AG213" s="25">
        <f t="shared" si="60"/>
        <v>0</v>
      </c>
      <c r="AH213" s="25">
        <v>0</v>
      </c>
      <c r="AI213" s="25">
        <v>0</v>
      </c>
      <c r="AJ213" s="25">
        <f t="shared" si="61"/>
        <v>-6.3749718291535959</v>
      </c>
      <c r="AK213" s="28" t="str">
        <f>'GT Data'!N215</f>
        <v>TKNODE_423</v>
      </c>
      <c r="AL213" s="25">
        <f t="shared" si="62"/>
        <v>0</v>
      </c>
      <c r="AM213" s="25">
        <f t="shared" si="63"/>
        <v>0</v>
      </c>
      <c r="AN213" s="25">
        <f t="shared" si="64"/>
        <v>0</v>
      </c>
      <c r="AO213" s="25">
        <v>0</v>
      </c>
      <c r="AP213" s="25">
        <v>0</v>
      </c>
      <c r="AQ213" s="25">
        <v>0</v>
      </c>
    </row>
    <row r="214" spans="1:43" x14ac:dyDescent="0.3">
      <c r="A214" t="str">
        <f>'Calculated Tab Properties'!A214</f>
        <v>TAB_6_212</v>
      </c>
      <c r="B214">
        <f>'Calculated Tab Properties'!B214</f>
        <v>2.5</v>
      </c>
      <c r="C214">
        <f>'Calculated Tab Properties'!C214</f>
        <v>4.8473505917963848</v>
      </c>
      <c r="D214">
        <f>'Calculated Tab Properties'!D214</f>
        <v>277.73273073017481</v>
      </c>
      <c r="E214">
        <f>'Calculated Tab Properties'!E214</f>
        <v>4.6842375270377783</v>
      </c>
      <c r="F214">
        <f>'Calculated Tab Properties'!F214</f>
        <v>2.9842375667277188</v>
      </c>
      <c r="G214">
        <f>'Calculated Tab Properties'!G214</f>
        <v>1.6999999603100606</v>
      </c>
      <c r="H214">
        <f>'Calculated Tab Properties'!H214</f>
        <v>3.4688478319770133</v>
      </c>
      <c r="I214">
        <f>'Calculated Tab Properties'!I214</f>
        <v>0.15000001970613189</v>
      </c>
      <c r="J214" s="20">
        <f>'Calculated Tab Properties'!J214</f>
        <v>0.61451254735331129</v>
      </c>
      <c r="K214">
        <v>0</v>
      </c>
      <c r="L214">
        <v>0</v>
      </c>
      <c r="M214">
        <v>0</v>
      </c>
      <c r="N214">
        <v>0</v>
      </c>
      <c r="O214" s="27">
        <v>0</v>
      </c>
      <c r="P214" s="27">
        <v>0</v>
      </c>
      <c r="Q214">
        <v>0</v>
      </c>
      <c r="R214">
        <f>'Calculated Tab Properties'!R214</f>
        <v>1</v>
      </c>
      <c r="T214" s="1">
        <f>VLOOKUP('GEOMETRIC INPUTS'!D214,'Pressure Calculations'!$A$22:$B$61,2,TRUE)</f>
        <v>1.3972800000000001</v>
      </c>
      <c r="U214" s="1">
        <f>VLOOKUP('GEOMETRIC INPUTS'!D214,'Pressure Calculations'!$C$22:$D$61,2,TRUE)</f>
        <v>-1.6199599999999998</v>
      </c>
      <c r="V214">
        <f>T214*'GEOMETRIC INPUTS'!S214</f>
        <v>5.5891200000000003</v>
      </c>
      <c r="W214">
        <v>213</v>
      </c>
      <c r="X214">
        <f t="shared" si="52"/>
        <v>0.75202879227255404</v>
      </c>
      <c r="Y214">
        <f t="shared" si="53"/>
        <v>-5.5382953216665038</v>
      </c>
      <c r="Z214" s="27">
        <f t="shared" si="54"/>
        <v>0</v>
      </c>
      <c r="AA214" s="27">
        <f t="shared" si="55"/>
        <v>0</v>
      </c>
      <c r="AB214" s="27">
        <f t="shared" si="56"/>
        <v>0</v>
      </c>
      <c r="AC214">
        <f t="shared" si="57"/>
        <v>0.75202879227255404</v>
      </c>
      <c r="AD214" s="28" t="str">
        <f>'GT Data'!D216</f>
        <v>TKNODE_424</v>
      </c>
      <c r="AE214" s="25">
        <f t="shared" si="58"/>
        <v>0</v>
      </c>
      <c r="AF214" s="25">
        <f t="shared" si="59"/>
        <v>5.5891199999999994</v>
      </c>
      <c r="AG214" s="25">
        <f t="shared" si="60"/>
        <v>0</v>
      </c>
      <c r="AH214" s="25">
        <v>0</v>
      </c>
      <c r="AI214" s="25">
        <v>0</v>
      </c>
      <c r="AJ214" s="25">
        <f t="shared" si="61"/>
        <v>-17.358333361937909</v>
      </c>
      <c r="AK214" s="28" t="str">
        <f>'GT Data'!N216</f>
        <v>TKNODE_425</v>
      </c>
      <c r="AL214" s="25">
        <f t="shared" si="62"/>
        <v>0</v>
      </c>
      <c r="AM214" s="25">
        <f t="shared" si="63"/>
        <v>0</v>
      </c>
      <c r="AN214" s="25">
        <f t="shared" si="64"/>
        <v>0</v>
      </c>
      <c r="AO214" s="25">
        <v>0</v>
      </c>
      <c r="AP214" s="25">
        <v>0</v>
      </c>
      <c r="AQ214" s="25">
        <v>0</v>
      </c>
    </row>
    <row r="215" spans="1:43" x14ac:dyDescent="0.3">
      <c r="A215" t="str">
        <f>'Calculated Tab Properties'!A215</f>
        <v>TAB_7_213</v>
      </c>
      <c r="B215">
        <f>'Calculated Tab Properties'!B215</f>
        <v>1.1515</v>
      </c>
      <c r="C215">
        <f>'Calculated Tab Properties'!C215</f>
        <v>1.6849479886544547</v>
      </c>
      <c r="D215">
        <f>'Calculated Tab Properties'!D215</f>
        <v>96.540408448957166</v>
      </c>
      <c r="E215">
        <f>'Calculated Tab Properties'!E215</f>
        <v>3.391530558099582</v>
      </c>
      <c r="F215">
        <f>'Calculated Tab Properties'!F215</f>
        <v>1.8915305110775482</v>
      </c>
      <c r="G215">
        <f>'Calculated Tab Properties'!G215</f>
        <v>1.500000047022034</v>
      </c>
      <c r="H215">
        <f>'Calculated Tab Properties'!H215</f>
        <v>2.0476932166434527</v>
      </c>
      <c r="I215">
        <f>'Calculated Tab Properties'!I215</f>
        <v>0.15000003564599768</v>
      </c>
      <c r="J215" s="20">
        <f>'Calculated Tab Properties'!J215</f>
        <v>1.3545456784810246</v>
      </c>
      <c r="K215">
        <v>0</v>
      </c>
      <c r="L215">
        <v>0</v>
      </c>
      <c r="M215">
        <v>0</v>
      </c>
      <c r="N215">
        <v>0</v>
      </c>
      <c r="O215" s="27">
        <v>0</v>
      </c>
      <c r="P215" s="27">
        <v>0</v>
      </c>
      <c r="Q215">
        <v>0</v>
      </c>
      <c r="R215">
        <f>'Calculated Tab Properties'!R215</f>
        <v>1</v>
      </c>
      <c r="T215" s="1">
        <f>VLOOKUP('GEOMETRIC INPUTS'!D215,'Pressure Calculations'!$A$22:$B$61,2,TRUE)</f>
        <v>1.479376</v>
      </c>
      <c r="U215" s="1">
        <f>VLOOKUP('GEOMETRIC INPUTS'!D215,'Pressure Calculations'!$C$22:$D$61,2,TRUE)</f>
        <v>-1.717276</v>
      </c>
      <c r="V215">
        <f>T215*'GEOMETRIC INPUTS'!S215</f>
        <v>5.9175040000000001</v>
      </c>
      <c r="W215">
        <v>214</v>
      </c>
      <c r="X215">
        <f t="shared" si="52"/>
        <v>-0.67402685795505002</v>
      </c>
      <c r="Y215">
        <f t="shared" si="53"/>
        <v>5.8789915278703404</v>
      </c>
      <c r="Z215" s="27">
        <f t="shared" si="54"/>
        <v>0</v>
      </c>
      <c r="AA215" s="27">
        <f t="shared" si="55"/>
        <v>0</v>
      </c>
      <c r="AB215" s="27">
        <f t="shared" si="56"/>
        <v>0</v>
      </c>
      <c r="AC215">
        <f t="shared" si="57"/>
        <v>-0.67402685795505002</v>
      </c>
      <c r="AD215" s="28" t="str">
        <f>'GT Data'!D217</f>
        <v>TKNODE_426</v>
      </c>
      <c r="AE215" s="25">
        <f t="shared" si="58"/>
        <v>0</v>
      </c>
      <c r="AF215" s="25">
        <f t="shared" si="59"/>
        <v>5.9175039999999992</v>
      </c>
      <c r="AG215" s="25">
        <f t="shared" si="60"/>
        <v>0</v>
      </c>
      <c r="AH215" s="25">
        <v>0</v>
      </c>
      <c r="AI215" s="25">
        <v>0</v>
      </c>
      <c r="AJ215" s="25">
        <f t="shared" si="61"/>
        <v>12.002140788076231</v>
      </c>
      <c r="AK215" s="28" t="str">
        <f>'GT Data'!N217</f>
        <v>TKNODE_427</v>
      </c>
      <c r="AL215" s="25">
        <f t="shared" si="62"/>
        <v>0</v>
      </c>
      <c r="AM215" s="25">
        <f t="shared" si="63"/>
        <v>0</v>
      </c>
      <c r="AN215" s="25">
        <f t="shared" si="64"/>
        <v>0</v>
      </c>
      <c r="AO215" s="25">
        <v>0</v>
      </c>
      <c r="AP215" s="25">
        <v>0</v>
      </c>
      <c r="AQ215" s="25">
        <v>0</v>
      </c>
    </row>
    <row r="216" spans="1:43" x14ac:dyDescent="0.3">
      <c r="A216" t="str">
        <f>'Calculated Tab Properties'!A216</f>
        <v>TAB_7_214</v>
      </c>
      <c r="B216">
        <f>'Calculated Tab Properties'!B216</f>
        <v>2.3835000000000002</v>
      </c>
      <c r="C216">
        <f>'Calculated Tab Properties'!C216</f>
        <v>0.97388802314014378</v>
      </c>
      <c r="D216">
        <f>'Calculated Tab Properties'!D216</f>
        <v>55.799673444269295</v>
      </c>
      <c r="E216">
        <f>'Calculated Tab Properties'!E216</f>
        <v>3.3276316068588256</v>
      </c>
      <c r="F216">
        <f>'Calculated Tab Properties'!F216</f>
        <v>1.6276316070728589</v>
      </c>
      <c r="G216">
        <f>'Calculated Tab Properties'!G216</f>
        <v>1.6999999997859683</v>
      </c>
      <c r="H216">
        <f>'Calculated Tab Properties'!H216</f>
        <v>2.345221580189337</v>
      </c>
      <c r="I216">
        <f>'Calculated Tab Properties'!I216</f>
        <v>0.14999998762933367</v>
      </c>
      <c r="J216" s="20">
        <f>'Calculated Tab Properties'!J216</f>
        <v>1.0213195425184431</v>
      </c>
      <c r="K216">
        <v>0</v>
      </c>
      <c r="L216">
        <v>0</v>
      </c>
      <c r="M216">
        <v>0</v>
      </c>
      <c r="N216">
        <v>0</v>
      </c>
      <c r="O216" s="27">
        <v>0</v>
      </c>
      <c r="P216" s="27">
        <v>0</v>
      </c>
      <c r="Q216">
        <v>0</v>
      </c>
      <c r="R216">
        <f>'Calculated Tab Properties'!R216</f>
        <v>1</v>
      </c>
      <c r="T216" s="1">
        <f>VLOOKUP('GEOMETRIC INPUTS'!D216,'Pressure Calculations'!$A$22:$B$61,2,TRUE)</f>
        <v>1.479376</v>
      </c>
      <c r="U216" s="1">
        <f>VLOOKUP('GEOMETRIC INPUTS'!D216,'Pressure Calculations'!$C$22:$D$61,2,TRUE)</f>
        <v>-1.717276</v>
      </c>
      <c r="V216">
        <f>T216*'GEOMETRIC INPUTS'!S216</f>
        <v>5.9175040000000001</v>
      </c>
      <c r="W216">
        <v>215</v>
      </c>
      <c r="X216">
        <f t="shared" si="52"/>
        <v>3.3261585313785509</v>
      </c>
      <c r="Y216">
        <f t="shared" si="53"/>
        <v>4.8942336493217899</v>
      </c>
      <c r="Z216" s="27">
        <f t="shared" si="54"/>
        <v>0</v>
      </c>
      <c r="AA216" s="27">
        <f t="shared" si="55"/>
        <v>0</v>
      </c>
      <c r="AB216" s="27">
        <f t="shared" si="56"/>
        <v>0</v>
      </c>
      <c r="AC216">
        <f t="shared" si="57"/>
        <v>3.3261585313785509</v>
      </c>
      <c r="AD216" s="28" t="str">
        <f>'GT Data'!D218</f>
        <v>TKNODE_428</v>
      </c>
      <c r="AE216" s="25">
        <f t="shared" si="58"/>
        <v>0</v>
      </c>
      <c r="AF216" s="25">
        <f t="shared" si="59"/>
        <v>5.9175040000000001</v>
      </c>
      <c r="AG216" s="25">
        <f t="shared" si="60"/>
        <v>0</v>
      </c>
      <c r="AH216" s="25">
        <v>0</v>
      </c>
      <c r="AI216" s="25">
        <v>0</v>
      </c>
      <c r="AJ216" s="25">
        <f t="shared" si="61"/>
        <v>8.7001443668890257</v>
      </c>
      <c r="AK216" s="28" t="str">
        <f>'GT Data'!N218</f>
        <v>TKNODE_429</v>
      </c>
      <c r="AL216" s="25">
        <f t="shared" si="62"/>
        <v>0</v>
      </c>
      <c r="AM216" s="25">
        <f t="shared" si="63"/>
        <v>0</v>
      </c>
      <c r="AN216" s="25">
        <f t="shared" si="64"/>
        <v>0</v>
      </c>
      <c r="AO216" s="25">
        <v>0</v>
      </c>
      <c r="AP216" s="25">
        <v>0</v>
      </c>
      <c r="AQ216" s="25">
        <v>0</v>
      </c>
    </row>
    <row r="217" spans="1:43" x14ac:dyDescent="0.3">
      <c r="A217" t="str">
        <f>'Calculated Tab Properties'!A217</f>
        <v>TAB_7_215</v>
      </c>
      <c r="B217">
        <f>'Calculated Tab Properties'!B217</f>
        <v>2.37</v>
      </c>
      <c r="C217">
        <f>'Calculated Tab Properties'!C217</f>
        <v>0.39804398739803459</v>
      </c>
      <c r="D217">
        <f>'Calculated Tab Properties'!D217</f>
        <v>22.806240538465911</v>
      </c>
      <c r="E217">
        <f>'Calculated Tab Properties'!E217</f>
        <v>4.5140604050270712</v>
      </c>
      <c r="F217">
        <f>'Calculated Tab Properties'!F217</f>
        <v>2.6140603836870175</v>
      </c>
      <c r="G217">
        <f>'Calculated Tab Properties'!G217</f>
        <v>1.9000000213400532</v>
      </c>
      <c r="H217">
        <f>'Calculated Tab Properties'!H217</f>
        <v>3.7223444631020084</v>
      </c>
      <c r="I217">
        <f>'Calculated Tab Properties'!I217</f>
        <v>0.14999996287122869</v>
      </c>
      <c r="J217" s="20">
        <f>'Calculated Tab Properties'!J217</f>
        <v>0.56722747668037732</v>
      </c>
      <c r="K217">
        <v>0</v>
      </c>
      <c r="L217">
        <v>0</v>
      </c>
      <c r="M217">
        <v>0</v>
      </c>
      <c r="N217">
        <v>0</v>
      </c>
      <c r="O217" s="27">
        <v>0</v>
      </c>
      <c r="P217" s="27">
        <v>0</v>
      </c>
      <c r="Q217">
        <v>0</v>
      </c>
      <c r="R217">
        <f>'Calculated Tab Properties'!R217</f>
        <v>1</v>
      </c>
      <c r="T217" s="1">
        <f>VLOOKUP('GEOMETRIC INPUTS'!D217,'Pressure Calculations'!$A$22:$B$61,2,TRUE)</f>
        <v>1.479376</v>
      </c>
      <c r="U217" s="1">
        <f>VLOOKUP('GEOMETRIC INPUTS'!D217,'Pressure Calculations'!$C$22:$D$61,2,TRUE)</f>
        <v>-1.717276</v>
      </c>
      <c r="V217">
        <f>T217*'GEOMETRIC INPUTS'!S217</f>
        <v>5.9175040000000001</v>
      </c>
      <c r="W217">
        <v>216</v>
      </c>
      <c r="X217">
        <f t="shared" si="52"/>
        <v>5.4548790921582571</v>
      </c>
      <c r="Y217">
        <f t="shared" si="53"/>
        <v>2.2937191807086394</v>
      </c>
      <c r="Z217" s="27">
        <f t="shared" si="54"/>
        <v>0</v>
      </c>
      <c r="AA217" s="27">
        <f t="shared" si="55"/>
        <v>0</v>
      </c>
      <c r="AB217" s="27">
        <f t="shared" si="56"/>
        <v>0</v>
      </c>
      <c r="AC217">
        <f t="shared" si="57"/>
        <v>5.4548790921582571</v>
      </c>
      <c r="AD217" s="28" t="str">
        <f>'GT Data'!D219</f>
        <v>TKNODE_430</v>
      </c>
      <c r="AE217" s="25">
        <f t="shared" si="58"/>
        <v>0</v>
      </c>
      <c r="AF217" s="25">
        <f t="shared" si="59"/>
        <v>5.9175040000000001</v>
      </c>
      <c r="AG217" s="25">
        <f t="shared" si="60"/>
        <v>0</v>
      </c>
      <c r="AH217" s="25">
        <v>0</v>
      </c>
      <c r="AI217" s="25">
        <v>0</v>
      </c>
      <c r="AJ217" s="25">
        <f t="shared" si="61"/>
        <v>6.3399782335368187</v>
      </c>
      <c r="AK217" s="28" t="str">
        <f>'GT Data'!N219</f>
        <v>TKNODE_431</v>
      </c>
      <c r="AL217" s="25">
        <f t="shared" si="62"/>
        <v>0</v>
      </c>
      <c r="AM217" s="25">
        <f t="shared" si="63"/>
        <v>0</v>
      </c>
      <c r="AN217" s="25">
        <f t="shared" si="64"/>
        <v>0</v>
      </c>
      <c r="AO217" s="25">
        <v>0</v>
      </c>
      <c r="AP217" s="25">
        <v>0</v>
      </c>
      <c r="AQ217" s="25">
        <v>0</v>
      </c>
    </row>
    <row r="218" spans="1:43" x14ac:dyDescent="0.3">
      <c r="A218" t="str">
        <f>'Calculated Tab Properties'!A218</f>
        <v>TAB_7_216</v>
      </c>
      <c r="B218">
        <f>'Calculated Tab Properties'!B218</f>
        <v>3.2538</v>
      </c>
      <c r="C218">
        <f>'Calculated Tab Properties'!C218</f>
        <v>6.191756751747568E-2</v>
      </c>
      <c r="D218">
        <f>'Calculated Tab Properties'!D218</f>
        <v>3.5476152964676748</v>
      </c>
      <c r="E218">
        <f>'Calculated Tab Properties'!E218</f>
        <v>7.2110881658262178</v>
      </c>
      <c r="F218">
        <f>'Calculated Tab Properties'!F218</f>
        <v>4.3110881552803075</v>
      </c>
      <c r="G218">
        <f>'Calculated Tab Properties'!G218</f>
        <v>2.9000000105459103</v>
      </c>
      <c r="H218">
        <f>'Calculated Tab Properties'!H218</f>
        <v>5.4272699641073618</v>
      </c>
      <c r="I218">
        <f>'Calculated Tab Properties'!I218</f>
        <v>0.14999994822495788</v>
      </c>
      <c r="J218" s="20">
        <f>'Calculated Tab Properties'!J218</f>
        <v>0.37740506653529254</v>
      </c>
      <c r="K218">
        <v>0</v>
      </c>
      <c r="L218">
        <v>0</v>
      </c>
      <c r="M218">
        <v>0</v>
      </c>
      <c r="N218">
        <v>0</v>
      </c>
      <c r="O218" s="27">
        <v>0</v>
      </c>
      <c r="P218" s="27">
        <v>0</v>
      </c>
      <c r="Q218">
        <v>0</v>
      </c>
      <c r="R218">
        <f>'Calculated Tab Properties'!R218</f>
        <v>1</v>
      </c>
      <c r="T218" s="1">
        <f>VLOOKUP('GEOMETRIC INPUTS'!D218,'Pressure Calculations'!$A$22:$B$61,2,TRUE)</f>
        <v>1.479376</v>
      </c>
      <c r="U218" s="1">
        <f>VLOOKUP('GEOMETRIC INPUTS'!D218,'Pressure Calculations'!$C$22:$D$61,2,TRUE)</f>
        <v>-1.717276</v>
      </c>
      <c r="V218">
        <f>T218*'GEOMETRIC INPUTS'!S218</f>
        <v>5.9175040000000001</v>
      </c>
      <c r="W218">
        <v>217</v>
      </c>
      <c r="X218">
        <f t="shared" si="52"/>
        <v>5.9061644039612187</v>
      </c>
      <c r="Y218">
        <f t="shared" si="53"/>
        <v>0.36616338347440802</v>
      </c>
      <c r="Z218" s="27">
        <f t="shared" si="54"/>
        <v>0</v>
      </c>
      <c r="AA218" s="27">
        <f t="shared" si="55"/>
        <v>0</v>
      </c>
      <c r="AB218" s="27">
        <f t="shared" si="56"/>
        <v>0</v>
      </c>
      <c r="AC218">
        <f t="shared" si="57"/>
        <v>5.9061644039612187</v>
      </c>
      <c r="AD218" s="28" t="str">
        <f>'GT Data'!D220</f>
        <v>TKNODE_432</v>
      </c>
      <c r="AE218" s="25">
        <f t="shared" si="58"/>
        <v>0</v>
      </c>
      <c r="AF218" s="25">
        <f t="shared" si="59"/>
        <v>5.9175040000000001</v>
      </c>
      <c r="AG218" s="25">
        <f t="shared" si="60"/>
        <v>0</v>
      </c>
      <c r="AH218" s="25">
        <v>0</v>
      </c>
      <c r="AI218" s="25">
        <v>0</v>
      </c>
      <c r="AJ218" s="25">
        <f t="shared" si="61"/>
        <v>1.633487113956918</v>
      </c>
      <c r="AK218" s="28" t="str">
        <f>'GT Data'!N220</f>
        <v>TKNODE_433</v>
      </c>
      <c r="AL218" s="25">
        <f t="shared" si="62"/>
        <v>0</v>
      </c>
      <c r="AM218" s="25">
        <f t="shared" si="63"/>
        <v>0</v>
      </c>
      <c r="AN218" s="25">
        <f t="shared" si="64"/>
        <v>0</v>
      </c>
      <c r="AO218" s="25">
        <v>0</v>
      </c>
      <c r="AP218" s="25">
        <v>0</v>
      </c>
      <c r="AQ218" s="25">
        <v>0</v>
      </c>
    </row>
    <row r="219" spans="1:43" x14ac:dyDescent="0.3">
      <c r="A219" t="str">
        <f>'Calculated Tab Properties'!A219</f>
        <v>TAB_7_217</v>
      </c>
      <c r="B219">
        <f>'Calculated Tab Properties'!B219</f>
        <v>3.7732000000000001</v>
      </c>
      <c r="C219">
        <f>'Calculated Tab Properties'!C219</f>
        <v>3.7924475748734925</v>
      </c>
      <c r="D219">
        <f>'Calculated Tab Properties'!D219</f>
        <v>217.29124006487538</v>
      </c>
      <c r="E219">
        <f>'Calculated Tab Properties'!E219</f>
        <v>6.2693868789374836</v>
      </c>
      <c r="F219">
        <f>'Calculated Tab Properties'!F219</f>
        <v>3.3693869454092353</v>
      </c>
      <c r="G219">
        <f>'Calculated Tab Properties'!G219</f>
        <v>2.8999999335282487</v>
      </c>
      <c r="H219">
        <f>'Calculated Tab Properties'!H219</f>
        <v>6.024356870811423</v>
      </c>
      <c r="I219">
        <f>'Calculated Tab Properties'!I219</f>
        <v>0.14999997586003275</v>
      </c>
      <c r="J219" s="20">
        <f>'Calculated Tab Properties'!J219</f>
        <v>0.33840783039550115</v>
      </c>
      <c r="K219">
        <v>0</v>
      </c>
      <c r="L219">
        <v>0</v>
      </c>
      <c r="M219">
        <v>0</v>
      </c>
      <c r="N219">
        <v>0</v>
      </c>
      <c r="O219" s="27">
        <v>0</v>
      </c>
      <c r="P219" s="27">
        <v>0</v>
      </c>
      <c r="Q219">
        <v>0</v>
      </c>
      <c r="R219">
        <f>'Calculated Tab Properties'!R219</f>
        <v>1</v>
      </c>
      <c r="T219" s="1">
        <f>VLOOKUP('GEOMETRIC INPUTS'!D219,'Pressure Calculations'!$A$22:$B$61,2,TRUE)</f>
        <v>1.479376</v>
      </c>
      <c r="U219" s="1">
        <f>VLOOKUP('GEOMETRIC INPUTS'!D219,'Pressure Calculations'!$C$22:$D$61,2,TRUE)</f>
        <v>-1.717276</v>
      </c>
      <c r="V219">
        <f>T219*'GEOMETRIC INPUTS'!S219</f>
        <v>5.9175040000000001</v>
      </c>
      <c r="W219">
        <v>218</v>
      </c>
      <c r="X219">
        <f t="shared" si="52"/>
        <v>-4.707765702975613</v>
      </c>
      <c r="Y219">
        <f t="shared" si="53"/>
        <v>-3.5852190554975198</v>
      </c>
      <c r="Z219" s="27">
        <f t="shared" si="54"/>
        <v>0</v>
      </c>
      <c r="AA219" s="27">
        <f t="shared" si="55"/>
        <v>0</v>
      </c>
      <c r="AB219" s="27">
        <f t="shared" si="56"/>
        <v>0</v>
      </c>
      <c r="AC219">
        <f t="shared" si="57"/>
        <v>-4.707765702975613</v>
      </c>
      <c r="AD219" s="28" t="str">
        <f>'GT Data'!D221</f>
        <v>TKNODE_434</v>
      </c>
      <c r="AE219" s="25">
        <f t="shared" si="58"/>
        <v>0</v>
      </c>
      <c r="AF219" s="25">
        <f t="shared" si="59"/>
        <v>5.9175039999999992</v>
      </c>
      <c r="AG219" s="25">
        <f t="shared" si="60"/>
        <v>0</v>
      </c>
      <c r="AH219" s="25">
        <v>0</v>
      </c>
      <c r="AI219" s="25">
        <v>0</v>
      </c>
      <c r="AJ219" s="25">
        <f t="shared" si="61"/>
        <v>-12.617773053803329</v>
      </c>
      <c r="AK219" s="28" t="str">
        <f>'GT Data'!N221</f>
        <v>TKNODE_435</v>
      </c>
      <c r="AL219" s="25">
        <f t="shared" si="62"/>
        <v>0</v>
      </c>
      <c r="AM219" s="25">
        <f t="shared" si="63"/>
        <v>0</v>
      </c>
      <c r="AN219" s="25">
        <f t="shared" si="64"/>
        <v>0</v>
      </c>
      <c r="AO219" s="25">
        <v>0</v>
      </c>
      <c r="AP219" s="25">
        <v>0</v>
      </c>
      <c r="AQ219" s="25">
        <v>0</v>
      </c>
    </row>
    <row r="220" spans="1:43" x14ac:dyDescent="0.3">
      <c r="A220" t="str">
        <f>'Calculated Tab Properties'!A220</f>
        <v>TAB_7_218</v>
      </c>
      <c r="B220">
        <f>'Calculated Tab Properties'!B220</f>
        <v>2.6798999999999999</v>
      </c>
      <c r="C220">
        <f>'Calculated Tab Properties'!C220</f>
        <v>0</v>
      </c>
      <c r="D220">
        <f>'Calculated Tab Properties'!D220</f>
        <v>0</v>
      </c>
      <c r="E220">
        <f>'Calculated Tab Properties'!E220</f>
        <v>3.4912185999999998</v>
      </c>
      <c r="F220">
        <f>'Calculated Tab Properties'!F220</f>
        <v>0.99121859999999984</v>
      </c>
      <c r="G220">
        <f>'Calculated Tab Properties'!G220</f>
        <v>2.5</v>
      </c>
      <c r="H220">
        <f>'Calculated Tab Properties'!H220</f>
        <v>2.1697116704728212</v>
      </c>
      <c r="I220">
        <f>'Calculated Tab Properties'!I220</f>
        <v>0.15000000000000002</v>
      </c>
      <c r="J220" s="20">
        <f>'Calculated Tab Properties'!J220</f>
        <v>1.1726505118866493</v>
      </c>
      <c r="K220">
        <v>0</v>
      </c>
      <c r="L220">
        <v>0</v>
      </c>
      <c r="M220">
        <v>0</v>
      </c>
      <c r="N220">
        <v>0</v>
      </c>
      <c r="O220" s="27">
        <v>0</v>
      </c>
      <c r="P220" s="27">
        <v>0</v>
      </c>
      <c r="Q220">
        <v>0</v>
      </c>
      <c r="R220">
        <f>'Calculated Tab Properties'!R220</f>
        <v>1</v>
      </c>
      <c r="T220" s="1">
        <f>VLOOKUP('GEOMETRIC INPUTS'!D220,'Pressure Calculations'!$A$22:$B$61,2,TRUE)</f>
        <v>1.479376</v>
      </c>
      <c r="U220" s="1">
        <f>VLOOKUP('GEOMETRIC INPUTS'!D220,'Pressure Calculations'!$C$22:$D$61,2,TRUE)</f>
        <v>-1.717276</v>
      </c>
      <c r="V220">
        <f>T220*'GEOMETRIC INPUTS'!S220</f>
        <v>5.9175040000000001</v>
      </c>
      <c r="W220">
        <v>219</v>
      </c>
      <c r="X220">
        <f t="shared" si="52"/>
        <v>5.9175040000000001</v>
      </c>
      <c r="Y220">
        <f t="shared" si="53"/>
        <v>0</v>
      </c>
      <c r="Z220" s="27">
        <f t="shared" si="54"/>
        <v>0</v>
      </c>
      <c r="AA220" s="27">
        <f t="shared" si="55"/>
        <v>0</v>
      </c>
      <c r="AB220" s="27">
        <f t="shared" si="56"/>
        <v>0</v>
      </c>
      <c r="AC220">
        <f t="shared" si="57"/>
        <v>5.9175040000000001</v>
      </c>
      <c r="AD220" s="28" t="str">
        <f>'GT Data'!D222</f>
        <v>TKNODE_436</v>
      </c>
      <c r="AE220" s="25">
        <f t="shared" si="58"/>
        <v>0</v>
      </c>
      <c r="AF220" s="25">
        <f t="shared" si="59"/>
        <v>5.9175040000000001</v>
      </c>
      <c r="AG220" s="25">
        <f t="shared" si="60"/>
        <v>0</v>
      </c>
      <c r="AH220" s="25">
        <v>0</v>
      </c>
      <c r="AI220" s="25">
        <v>0</v>
      </c>
      <c r="AJ220" s="25">
        <f t="shared" si="61"/>
        <v>0</v>
      </c>
      <c r="AK220" s="28" t="str">
        <f>'GT Data'!N222</f>
        <v>TKNODE_437</v>
      </c>
      <c r="AL220" s="25">
        <f t="shared" si="62"/>
        <v>0</v>
      </c>
      <c r="AM220" s="25">
        <f t="shared" si="63"/>
        <v>0</v>
      </c>
      <c r="AN220" s="25">
        <f t="shared" si="64"/>
        <v>0</v>
      </c>
      <c r="AO220" s="25">
        <v>0</v>
      </c>
      <c r="AP220" s="25">
        <v>0</v>
      </c>
      <c r="AQ220" s="25">
        <v>0</v>
      </c>
    </row>
    <row r="221" spans="1:43" x14ac:dyDescent="0.3">
      <c r="A221" t="str">
        <f>'Calculated Tab Properties'!A221</f>
        <v>TAB_7_219</v>
      </c>
      <c r="B221">
        <f>'Calculated Tab Properties'!B221</f>
        <v>1.8753</v>
      </c>
      <c r="C221">
        <f>'Calculated Tab Properties'!C221</f>
        <v>0</v>
      </c>
      <c r="D221">
        <f>'Calculated Tab Properties'!D221</f>
        <v>0</v>
      </c>
      <c r="E221">
        <f>'Calculated Tab Properties'!E221</f>
        <v>4.0653864000000004</v>
      </c>
      <c r="F221">
        <f>'Calculated Tab Properties'!F221</f>
        <v>0.96538639999999987</v>
      </c>
      <c r="G221">
        <f>'Calculated Tab Properties'!G221</f>
        <v>3.1000000000000005</v>
      </c>
      <c r="H221">
        <f>'Calculated Tab Properties'!H221</f>
        <v>2.1598275350835214</v>
      </c>
      <c r="I221">
        <f>'Calculated Tab Properties'!I221</f>
        <v>0.14999999999999991</v>
      </c>
      <c r="J221" s="20">
        <f>'Calculated Tab Properties'!J221</f>
        <v>1.1836755243662906</v>
      </c>
      <c r="K221">
        <v>0</v>
      </c>
      <c r="L221">
        <v>0</v>
      </c>
      <c r="M221">
        <v>0</v>
      </c>
      <c r="N221">
        <v>0</v>
      </c>
      <c r="O221" s="27">
        <v>0</v>
      </c>
      <c r="P221" s="27">
        <v>0</v>
      </c>
      <c r="Q221">
        <v>0</v>
      </c>
      <c r="R221">
        <f>'Calculated Tab Properties'!R221</f>
        <v>1</v>
      </c>
      <c r="T221" s="1">
        <f>VLOOKUP('GEOMETRIC INPUTS'!D221,'Pressure Calculations'!$A$22:$B$61,2,TRUE)</f>
        <v>1.479376</v>
      </c>
      <c r="U221" s="1">
        <f>VLOOKUP('GEOMETRIC INPUTS'!D221,'Pressure Calculations'!$C$22:$D$61,2,TRUE)</f>
        <v>-1.717276</v>
      </c>
      <c r="V221">
        <f>T221*'GEOMETRIC INPUTS'!S221</f>
        <v>5.9175040000000001</v>
      </c>
      <c r="W221">
        <v>220</v>
      </c>
      <c r="X221">
        <f t="shared" si="52"/>
        <v>5.9175040000000001</v>
      </c>
      <c r="Y221">
        <f t="shared" si="53"/>
        <v>0</v>
      </c>
      <c r="Z221" s="27">
        <f t="shared" si="54"/>
        <v>0</v>
      </c>
      <c r="AA221" s="27">
        <f t="shared" si="55"/>
        <v>0</v>
      </c>
      <c r="AB221" s="27">
        <f t="shared" si="56"/>
        <v>0</v>
      </c>
      <c r="AC221">
        <f t="shared" si="57"/>
        <v>5.9175040000000001</v>
      </c>
      <c r="AD221" s="28" t="str">
        <f>'GT Data'!D223</f>
        <v>TKNODE_438</v>
      </c>
      <c r="AE221" s="25">
        <f t="shared" si="58"/>
        <v>0</v>
      </c>
      <c r="AF221" s="25">
        <f t="shared" si="59"/>
        <v>5.9175040000000001</v>
      </c>
      <c r="AG221" s="25">
        <f t="shared" si="60"/>
        <v>0</v>
      </c>
      <c r="AH221" s="25">
        <v>0</v>
      </c>
      <c r="AI221" s="25">
        <v>0</v>
      </c>
      <c r="AJ221" s="25">
        <f t="shared" si="61"/>
        <v>0</v>
      </c>
      <c r="AK221" s="28" t="str">
        <f>'GT Data'!N223</f>
        <v>TKNODE_439</v>
      </c>
      <c r="AL221" s="25">
        <f t="shared" si="62"/>
        <v>0</v>
      </c>
      <c r="AM221" s="25">
        <f t="shared" si="63"/>
        <v>0</v>
      </c>
      <c r="AN221" s="25">
        <f t="shared" si="64"/>
        <v>0</v>
      </c>
      <c r="AO221" s="25">
        <v>0</v>
      </c>
      <c r="AP221" s="25">
        <v>0</v>
      </c>
      <c r="AQ221" s="25">
        <v>0</v>
      </c>
    </row>
    <row r="222" spans="1:43" x14ac:dyDescent="0.3">
      <c r="A222" t="str">
        <f>'Calculated Tab Properties'!A222</f>
        <v>TAB_7_220</v>
      </c>
      <c r="B222">
        <f>'Calculated Tab Properties'!B222</f>
        <v>1.9061999999999999</v>
      </c>
      <c r="C222">
        <f>'Calculated Tab Properties'!C222</f>
        <v>1.070326103919734</v>
      </c>
      <c r="D222">
        <f>'Calculated Tab Properties'!D222</f>
        <v>61.325168457281521</v>
      </c>
      <c r="E222">
        <f>'Calculated Tab Properties'!E222</f>
        <v>4.534195171338796</v>
      </c>
      <c r="F222">
        <f>'Calculated Tab Properties'!F222</f>
        <v>1.8341951458823134</v>
      </c>
      <c r="G222">
        <f>'Calculated Tab Properties'!G222</f>
        <v>2.7000000254564824</v>
      </c>
      <c r="H222">
        <f>'Calculated Tab Properties'!H222</f>
        <v>2.6146727299510086</v>
      </c>
      <c r="I222">
        <f>'Calculated Tab Properties'!I222</f>
        <v>0.14999994200912206</v>
      </c>
      <c r="J222" s="20">
        <f>'Calculated Tab Properties'!J222</f>
        <v>0.87090793958996215</v>
      </c>
      <c r="K222">
        <v>0</v>
      </c>
      <c r="L222">
        <v>0</v>
      </c>
      <c r="M222">
        <v>0</v>
      </c>
      <c r="N222">
        <v>0</v>
      </c>
      <c r="O222" s="27">
        <v>0</v>
      </c>
      <c r="P222" s="27">
        <v>0</v>
      </c>
      <c r="Q222">
        <v>0</v>
      </c>
      <c r="R222">
        <f>'Calculated Tab Properties'!R222</f>
        <v>1</v>
      </c>
      <c r="T222" s="1">
        <f>VLOOKUP('GEOMETRIC INPUTS'!D222,'Pressure Calculations'!$A$22:$B$61,2,TRUE)</f>
        <v>1.479376</v>
      </c>
      <c r="U222" s="1">
        <f>VLOOKUP('GEOMETRIC INPUTS'!D222,'Pressure Calculations'!$C$22:$D$61,2,TRUE)</f>
        <v>-1.717276</v>
      </c>
      <c r="V222">
        <f>T222*'GEOMETRIC INPUTS'!S222</f>
        <v>5.9175040000000001</v>
      </c>
      <c r="W222">
        <v>221</v>
      </c>
      <c r="X222">
        <f t="shared" si="52"/>
        <v>2.8394441422815433</v>
      </c>
      <c r="Y222">
        <f t="shared" si="53"/>
        <v>5.1917637227515501</v>
      </c>
      <c r="Z222" s="27">
        <f t="shared" si="54"/>
        <v>0</v>
      </c>
      <c r="AA222" s="27">
        <f t="shared" si="55"/>
        <v>0</v>
      </c>
      <c r="AB222" s="27">
        <f t="shared" si="56"/>
        <v>0</v>
      </c>
      <c r="AC222">
        <f t="shared" si="57"/>
        <v>2.8394441422815433</v>
      </c>
      <c r="AD222" s="28" t="str">
        <f>'GT Data'!D224</f>
        <v>TKNODE_440</v>
      </c>
      <c r="AE222" s="25">
        <f t="shared" si="58"/>
        <v>0</v>
      </c>
      <c r="AF222" s="25">
        <f t="shared" si="59"/>
        <v>5.9175040000000001</v>
      </c>
      <c r="AG222" s="25">
        <f t="shared" si="60"/>
        <v>0</v>
      </c>
      <c r="AH222" s="25">
        <v>0</v>
      </c>
      <c r="AI222" s="25">
        <v>0</v>
      </c>
      <c r="AJ222" s="25">
        <f t="shared" si="61"/>
        <v>10.301472076176578</v>
      </c>
      <c r="AK222" s="28" t="str">
        <f>'GT Data'!N224</f>
        <v>TKNODE_441</v>
      </c>
      <c r="AL222" s="25">
        <f t="shared" si="62"/>
        <v>0</v>
      </c>
      <c r="AM222" s="25">
        <f t="shared" si="63"/>
        <v>0</v>
      </c>
      <c r="AN222" s="25">
        <f t="shared" si="64"/>
        <v>0</v>
      </c>
      <c r="AO222" s="25">
        <v>0</v>
      </c>
      <c r="AP222" s="25">
        <v>0</v>
      </c>
      <c r="AQ222" s="25">
        <v>0</v>
      </c>
    </row>
    <row r="223" spans="1:43" x14ac:dyDescent="0.3">
      <c r="A223" t="str">
        <f>'Calculated Tab Properties'!A223</f>
        <v>TAB_7_221</v>
      </c>
      <c r="B223">
        <f>'Calculated Tab Properties'!B223</f>
        <v>2.5044</v>
      </c>
      <c r="C223">
        <f>'Calculated Tab Properties'!C223</f>
        <v>0.53406699930276669</v>
      </c>
      <c r="D223">
        <f>'Calculated Tab Properties'!D223</f>
        <v>30.599785037264809</v>
      </c>
      <c r="E223">
        <f>'Calculated Tab Properties'!E223</f>
        <v>5.039578107293206</v>
      </c>
      <c r="F223">
        <f>'Calculated Tab Properties'!F223</f>
        <v>2.9395780748233662</v>
      </c>
      <c r="G223">
        <f>'Calculated Tab Properties'!G223</f>
        <v>2.1000000324698398</v>
      </c>
      <c r="H223">
        <f>'Calculated Tab Properties'!H223</f>
        <v>3.4324547876755784</v>
      </c>
      <c r="I223">
        <f>'Calculated Tab Properties'!I223</f>
        <v>0.14999999392349961</v>
      </c>
      <c r="J223" s="20">
        <f>'Calculated Tab Properties'!J223</f>
        <v>0.62201429308211675</v>
      </c>
      <c r="K223">
        <v>0</v>
      </c>
      <c r="L223">
        <v>0</v>
      </c>
      <c r="M223">
        <v>0</v>
      </c>
      <c r="N223">
        <v>0</v>
      </c>
      <c r="O223" s="27">
        <v>0</v>
      </c>
      <c r="P223" s="27">
        <v>0</v>
      </c>
      <c r="Q223">
        <v>0</v>
      </c>
      <c r="R223">
        <f>'Calculated Tab Properties'!R223</f>
        <v>1</v>
      </c>
      <c r="T223" s="1">
        <f>VLOOKUP('GEOMETRIC INPUTS'!D223,'Pressure Calculations'!$A$22:$B$61,2,TRUE)</f>
        <v>1.479376</v>
      </c>
      <c r="U223" s="1">
        <f>VLOOKUP('GEOMETRIC INPUTS'!D223,'Pressure Calculations'!$C$22:$D$61,2,TRUE)</f>
        <v>-1.717276</v>
      </c>
      <c r="V223">
        <f>T223*'GEOMETRIC INPUTS'!S223</f>
        <v>5.9175040000000001</v>
      </c>
      <c r="W223">
        <v>222</v>
      </c>
      <c r="X223">
        <f t="shared" si="52"/>
        <v>5.0934556891275431</v>
      </c>
      <c r="Y223">
        <f t="shared" si="53"/>
        <v>3.0122355042244391</v>
      </c>
      <c r="Z223" s="27">
        <f t="shared" si="54"/>
        <v>0</v>
      </c>
      <c r="AA223" s="27">
        <f t="shared" si="55"/>
        <v>0</v>
      </c>
      <c r="AB223" s="27">
        <f t="shared" si="56"/>
        <v>0</v>
      </c>
      <c r="AC223">
        <f t="shared" si="57"/>
        <v>5.0934556891275431</v>
      </c>
      <c r="AD223" s="28" t="str">
        <f>'GT Data'!D225</f>
        <v>TKNODE_442</v>
      </c>
      <c r="AE223" s="25">
        <f t="shared" si="58"/>
        <v>0</v>
      </c>
      <c r="AF223" s="25">
        <f t="shared" si="59"/>
        <v>5.9175039999999992</v>
      </c>
      <c r="AG223" s="25">
        <f t="shared" si="60"/>
        <v>0</v>
      </c>
      <c r="AH223" s="25">
        <v>0</v>
      </c>
      <c r="AI223" s="25">
        <v>0</v>
      </c>
      <c r="AJ223" s="25">
        <f t="shared" si="61"/>
        <v>9.3065367517524837</v>
      </c>
      <c r="AK223" s="28" t="str">
        <f>'GT Data'!N225</f>
        <v>TKNODE_443</v>
      </c>
      <c r="AL223" s="25">
        <f t="shared" si="62"/>
        <v>0</v>
      </c>
      <c r="AM223" s="25">
        <f t="shared" si="63"/>
        <v>0</v>
      </c>
      <c r="AN223" s="25">
        <f t="shared" si="64"/>
        <v>0</v>
      </c>
      <c r="AO223" s="25">
        <v>0</v>
      </c>
      <c r="AP223" s="25">
        <v>0</v>
      </c>
      <c r="AQ223" s="25">
        <v>0</v>
      </c>
    </row>
    <row r="224" spans="1:43" x14ac:dyDescent="0.3">
      <c r="A224" t="str">
        <f>'Calculated Tab Properties'!A224</f>
        <v>TAB_7_222</v>
      </c>
      <c r="B224">
        <f>'Calculated Tab Properties'!B224</f>
        <v>1.9779</v>
      </c>
      <c r="C224">
        <f>'Calculated Tab Properties'!C224</f>
        <v>3.3423720532001182</v>
      </c>
      <c r="D224">
        <f>'Calculated Tab Properties'!D224</f>
        <v>191.50381221084223</v>
      </c>
      <c r="E224">
        <f>'Calculated Tab Properties'!E224</f>
        <v>4.5204619836273112</v>
      </c>
      <c r="F224">
        <f>'Calculated Tab Properties'!F224</f>
        <v>2.6204620248722339</v>
      </c>
      <c r="G224">
        <f>'Calculated Tab Properties'!G224</f>
        <v>1.8999999587550782</v>
      </c>
      <c r="H224">
        <f>'Calculated Tab Properties'!H224</f>
        <v>3.1785504026867342</v>
      </c>
      <c r="I224">
        <f>'Calculated Tab Properties'!I224</f>
        <v>0.14999999067296615</v>
      </c>
      <c r="J224" s="20">
        <f>'Calculated Tab Properties'!J224</f>
        <v>0.68054620633976382</v>
      </c>
      <c r="K224">
        <v>0</v>
      </c>
      <c r="L224">
        <v>0</v>
      </c>
      <c r="M224">
        <v>0</v>
      </c>
      <c r="N224">
        <v>0</v>
      </c>
      <c r="O224" s="27">
        <v>0</v>
      </c>
      <c r="P224" s="27">
        <v>0</v>
      </c>
      <c r="Q224">
        <v>0</v>
      </c>
      <c r="R224">
        <f>'Calculated Tab Properties'!R224</f>
        <v>1</v>
      </c>
      <c r="T224" s="1">
        <f>VLOOKUP('GEOMETRIC INPUTS'!D224,'Pressure Calculations'!$A$22:$B$61,2,TRUE)</f>
        <v>1.479376</v>
      </c>
      <c r="U224" s="1">
        <f>VLOOKUP('GEOMETRIC INPUTS'!D224,'Pressure Calculations'!$C$22:$D$61,2,TRUE)</f>
        <v>-1.717276</v>
      </c>
      <c r="V224">
        <f>T224*'GEOMETRIC INPUTS'!S224</f>
        <v>5.9175040000000001</v>
      </c>
      <c r="W224">
        <v>223</v>
      </c>
      <c r="X224">
        <f t="shared" si="52"/>
        <v>-5.7986298503446676</v>
      </c>
      <c r="Y224">
        <f t="shared" si="53"/>
        <v>-1.1801463674933608</v>
      </c>
      <c r="Z224" s="27">
        <f t="shared" si="54"/>
        <v>0</v>
      </c>
      <c r="AA224" s="27">
        <f t="shared" si="55"/>
        <v>0</v>
      </c>
      <c r="AB224" s="27">
        <f t="shared" si="56"/>
        <v>0</v>
      </c>
      <c r="AC224">
        <f t="shared" si="57"/>
        <v>-5.7986298503446676</v>
      </c>
      <c r="AD224" s="28" t="str">
        <f>'GT Data'!D226</f>
        <v>TKNODE_444</v>
      </c>
      <c r="AE224" s="25">
        <f t="shared" si="58"/>
        <v>0</v>
      </c>
      <c r="AF224" s="25">
        <f t="shared" si="59"/>
        <v>5.9175040000000001</v>
      </c>
      <c r="AG224" s="25">
        <f t="shared" si="60"/>
        <v>0</v>
      </c>
      <c r="AH224" s="25">
        <v>0</v>
      </c>
      <c r="AI224" s="25">
        <v>0</v>
      </c>
      <c r="AJ224" s="25">
        <f t="shared" si="61"/>
        <v>-3.2695506839240025</v>
      </c>
      <c r="AK224" s="28" t="str">
        <f>'GT Data'!N226</f>
        <v>TKNODE_445</v>
      </c>
      <c r="AL224" s="25">
        <f t="shared" si="62"/>
        <v>0</v>
      </c>
      <c r="AM224" s="25">
        <f t="shared" si="63"/>
        <v>0</v>
      </c>
      <c r="AN224" s="25">
        <f t="shared" si="64"/>
        <v>0</v>
      </c>
      <c r="AO224" s="25">
        <v>0</v>
      </c>
      <c r="AP224" s="25">
        <v>0</v>
      </c>
      <c r="AQ224" s="25">
        <v>0</v>
      </c>
    </row>
    <row r="225" spans="1:43" x14ac:dyDescent="0.3">
      <c r="A225" t="str">
        <f>'Calculated Tab Properties'!A225</f>
        <v>TAB_7_223</v>
      </c>
      <c r="B225">
        <f>'Calculated Tab Properties'!B225</f>
        <v>1.1399999999999999</v>
      </c>
      <c r="C225">
        <f>'Calculated Tab Properties'!C225</f>
        <v>3.1415926833921155</v>
      </c>
      <c r="D225">
        <f>'Calculated Tab Properties'!D225</f>
        <v>180.00000170754728</v>
      </c>
      <c r="E225">
        <f>'Calculated Tab Properties'!E225</f>
        <v>4.104325000000002</v>
      </c>
      <c r="F225">
        <f>'Calculated Tab Properties'!F225</f>
        <v>2.4043250000000018</v>
      </c>
      <c r="G225">
        <f>'Calculated Tab Properties'!G225</f>
        <v>1.7000000000000002</v>
      </c>
      <c r="H225">
        <f>'Calculated Tab Properties'!H225</f>
        <v>3.0136325598229479</v>
      </c>
      <c r="I225">
        <f>'Calculated Tab Properties'!I225</f>
        <v>0.14999999999999947</v>
      </c>
      <c r="J225" s="20">
        <f>'Calculated Tab Properties'!J225</f>
        <v>0.72568888202966408</v>
      </c>
      <c r="K225">
        <v>0</v>
      </c>
      <c r="L225">
        <v>0</v>
      </c>
      <c r="M225">
        <v>0</v>
      </c>
      <c r="N225">
        <v>0</v>
      </c>
      <c r="O225" s="27">
        <v>0</v>
      </c>
      <c r="P225" s="27">
        <v>0</v>
      </c>
      <c r="Q225">
        <v>0</v>
      </c>
      <c r="R225">
        <f>'Calculated Tab Properties'!R225</f>
        <v>1</v>
      </c>
      <c r="T225" s="1">
        <f>VLOOKUP('GEOMETRIC INPUTS'!D225,'Pressure Calculations'!$A$22:$B$61,2,TRUE)</f>
        <v>1.479376</v>
      </c>
      <c r="U225" s="1">
        <f>VLOOKUP('GEOMETRIC INPUTS'!D225,'Pressure Calculations'!$C$22:$D$61,2,TRUE)</f>
        <v>-1.717276</v>
      </c>
      <c r="V225">
        <f>T225*'GEOMETRIC INPUTS'!S225</f>
        <v>5.9175040000000001</v>
      </c>
      <c r="W225">
        <v>224</v>
      </c>
      <c r="X225">
        <f t="shared" si="52"/>
        <v>-5.9175039999999974</v>
      </c>
      <c r="Y225">
        <f t="shared" si="53"/>
        <v>-1.7635536121349445E-7</v>
      </c>
      <c r="Z225" s="27">
        <f t="shared" si="54"/>
        <v>0</v>
      </c>
      <c r="AA225" s="27">
        <f t="shared" si="55"/>
        <v>0</v>
      </c>
      <c r="AB225" s="27">
        <f t="shared" si="56"/>
        <v>0</v>
      </c>
      <c r="AC225">
        <f t="shared" si="57"/>
        <v>-5.9175039999999974</v>
      </c>
      <c r="AD225" s="28" t="str">
        <f>'GT Data'!D227</f>
        <v>TKNODE_446</v>
      </c>
      <c r="AE225" s="25">
        <f t="shared" si="58"/>
        <v>0</v>
      </c>
      <c r="AF225" s="25">
        <f t="shared" si="59"/>
        <v>5.9175040000000001</v>
      </c>
      <c r="AG225" s="25">
        <f t="shared" si="60"/>
        <v>0</v>
      </c>
      <c r="AH225" s="25">
        <v>0</v>
      </c>
      <c r="AI225" s="25">
        <v>0</v>
      </c>
      <c r="AJ225" s="25">
        <f t="shared" si="61"/>
        <v>-4.5046890803165944E-7</v>
      </c>
      <c r="AK225" s="28" t="str">
        <f>'GT Data'!N227</f>
        <v>TKNODE_447</v>
      </c>
      <c r="AL225" s="25">
        <f t="shared" si="62"/>
        <v>0</v>
      </c>
      <c r="AM225" s="25">
        <f t="shared" si="63"/>
        <v>0</v>
      </c>
      <c r="AN225" s="25">
        <f t="shared" si="64"/>
        <v>0</v>
      </c>
      <c r="AO225" s="25">
        <v>0</v>
      </c>
      <c r="AP225" s="25">
        <v>0</v>
      </c>
      <c r="AQ225" s="25">
        <v>0</v>
      </c>
    </row>
    <row r="226" spans="1:43" x14ac:dyDescent="0.3">
      <c r="A226" t="str">
        <f>'Calculated Tab Properties'!A226</f>
        <v>TAB_7_224</v>
      </c>
      <c r="B226">
        <f>'Calculated Tab Properties'!B226</f>
        <v>1.2394000000000001</v>
      </c>
      <c r="C226">
        <f>'Calculated Tab Properties'!C226</f>
        <v>3.1415926833921155</v>
      </c>
      <c r="D226">
        <f>'Calculated Tab Properties'!D226</f>
        <v>180.00000170754728</v>
      </c>
      <c r="E226">
        <f>'Calculated Tab Properties'!E226</f>
        <v>3.8516720000000011</v>
      </c>
      <c r="F226">
        <f>'Calculated Tab Properties'!F226</f>
        <v>2.351672000000002</v>
      </c>
      <c r="G226">
        <f>'Calculated Tab Properties'!G226</f>
        <v>1.5</v>
      </c>
      <c r="H226">
        <f>'Calculated Tab Properties'!H226</f>
        <v>2.9744511419056812</v>
      </c>
      <c r="I226">
        <f>'Calculated Tab Properties'!I226</f>
        <v>0.14999999999999947</v>
      </c>
      <c r="J226" s="20">
        <f>'Calculated Tab Properties'!J226</f>
        <v>0.73743693693581447</v>
      </c>
      <c r="K226">
        <v>0</v>
      </c>
      <c r="L226">
        <v>0</v>
      </c>
      <c r="M226">
        <v>0</v>
      </c>
      <c r="N226">
        <v>0</v>
      </c>
      <c r="O226" s="27">
        <v>0</v>
      </c>
      <c r="P226" s="27">
        <v>0</v>
      </c>
      <c r="Q226">
        <v>0</v>
      </c>
      <c r="R226">
        <f>'Calculated Tab Properties'!R226</f>
        <v>1</v>
      </c>
      <c r="T226" s="1">
        <f>VLOOKUP('GEOMETRIC INPUTS'!D226,'Pressure Calculations'!$A$22:$B$61,2,TRUE)</f>
        <v>1.479376</v>
      </c>
      <c r="U226" s="1">
        <f>VLOOKUP('GEOMETRIC INPUTS'!D226,'Pressure Calculations'!$C$22:$D$61,2,TRUE)</f>
        <v>-1.717276</v>
      </c>
      <c r="V226">
        <f>T226*'GEOMETRIC INPUTS'!S226</f>
        <v>5.9175040000000001</v>
      </c>
      <c r="W226">
        <v>225</v>
      </c>
      <c r="X226">
        <f t="shared" si="52"/>
        <v>-5.9175039999999974</v>
      </c>
      <c r="Y226">
        <f t="shared" si="53"/>
        <v>-1.7635536121349445E-7</v>
      </c>
      <c r="Z226" s="27">
        <f t="shared" si="54"/>
        <v>0</v>
      </c>
      <c r="AA226" s="27">
        <f t="shared" si="55"/>
        <v>0</v>
      </c>
      <c r="AB226" s="27">
        <f t="shared" si="56"/>
        <v>0</v>
      </c>
      <c r="AC226">
        <f t="shared" si="57"/>
        <v>-5.9175039999999974</v>
      </c>
      <c r="AD226" s="28" t="str">
        <f>'GT Data'!D228</f>
        <v>TKNODE_448</v>
      </c>
      <c r="AE226" s="25">
        <f t="shared" si="58"/>
        <v>0</v>
      </c>
      <c r="AF226" s="25">
        <f t="shared" si="59"/>
        <v>5.9175040000000001</v>
      </c>
      <c r="AG226" s="25">
        <f t="shared" si="60"/>
        <v>0</v>
      </c>
      <c r="AH226" s="25">
        <v>0</v>
      </c>
      <c r="AI226" s="25">
        <v>0</v>
      </c>
      <c r="AJ226" s="25">
        <f t="shared" si="61"/>
        <v>-4.4118326919768535E-7</v>
      </c>
      <c r="AK226" s="28" t="str">
        <f>'GT Data'!N228</f>
        <v>TKNODE_449</v>
      </c>
      <c r="AL226" s="25">
        <f t="shared" si="62"/>
        <v>0</v>
      </c>
      <c r="AM226" s="25">
        <f t="shared" si="63"/>
        <v>0</v>
      </c>
      <c r="AN226" s="25">
        <f t="shared" si="64"/>
        <v>0</v>
      </c>
      <c r="AO226" s="25">
        <v>0</v>
      </c>
      <c r="AP226" s="25">
        <v>0</v>
      </c>
      <c r="AQ226" s="25">
        <v>0</v>
      </c>
    </row>
    <row r="227" spans="1:43" x14ac:dyDescent="0.3">
      <c r="A227" t="str">
        <f>'Calculated Tab Properties'!A227</f>
        <v>TAB_7_225</v>
      </c>
      <c r="B227">
        <f>'Calculated Tab Properties'!B227</f>
        <v>1.6771</v>
      </c>
      <c r="C227">
        <f>'Calculated Tab Properties'!C227</f>
        <v>0.24696098490677709</v>
      </c>
      <c r="D227">
        <f>'Calculated Tab Properties'!D227</f>
        <v>14.149822139552352</v>
      </c>
      <c r="E227">
        <f>'Calculated Tab Properties'!E227</f>
        <v>4.5887858308897274</v>
      </c>
      <c r="F227">
        <f>'Calculated Tab Properties'!F227</f>
        <v>2.688785757217012</v>
      </c>
      <c r="G227">
        <f>'Calculated Tab Properties'!G227</f>
        <v>1.9000000736727172</v>
      </c>
      <c r="H227">
        <f>'Calculated Tab Properties'!H227</f>
        <v>3.3327385778759502</v>
      </c>
      <c r="I227">
        <f>'Calculated Tab Properties'!I227</f>
        <v>0.15000001720229875</v>
      </c>
      <c r="J227" s="20">
        <f>'Calculated Tab Properties'!J227</f>
        <v>0.64363495937139636</v>
      </c>
      <c r="K227">
        <v>0</v>
      </c>
      <c r="L227">
        <v>0</v>
      </c>
      <c r="M227">
        <v>0</v>
      </c>
      <c r="N227">
        <v>0</v>
      </c>
      <c r="O227" s="27">
        <v>0</v>
      </c>
      <c r="P227" s="27">
        <v>0</v>
      </c>
      <c r="Q227">
        <v>0</v>
      </c>
      <c r="R227">
        <f>'Calculated Tab Properties'!R227</f>
        <v>1</v>
      </c>
      <c r="T227" s="1">
        <f>VLOOKUP('GEOMETRIC INPUTS'!D227,'Pressure Calculations'!$A$22:$B$61,2,TRUE)</f>
        <v>1.479376</v>
      </c>
      <c r="U227" s="1">
        <f>VLOOKUP('GEOMETRIC INPUTS'!D227,'Pressure Calculations'!$C$22:$D$61,2,TRUE)</f>
        <v>-1.717276</v>
      </c>
      <c r="V227">
        <f>T227*'GEOMETRIC INPUTS'!S227</f>
        <v>5.9175040000000001</v>
      </c>
      <c r="W227">
        <v>226</v>
      </c>
      <c r="X227">
        <f t="shared" si="52"/>
        <v>5.7379658082973934</v>
      </c>
      <c r="Y227">
        <f t="shared" si="53"/>
        <v>1.4465828606844635</v>
      </c>
      <c r="Z227" s="27">
        <f t="shared" si="54"/>
        <v>0</v>
      </c>
      <c r="AA227" s="27">
        <f t="shared" si="55"/>
        <v>0</v>
      </c>
      <c r="AB227" s="27">
        <f t="shared" si="56"/>
        <v>0</v>
      </c>
      <c r="AC227">
        <f t="shared" si="57"/>
        <v>5.7379658082973934</v>
      </c>
      <c r="AD227" s="28" t="str">
        <f>'GT Data'!D229</f>
        <v>TKNODE_450</v>
      </c>
      <c r="AE227" s="25">
        <f t="shared" si="58"/>
        <v>0</v>
      </c>
      <c r="AF227" s="25">
        <f t="shared" si="59"/>
        <v>5.9175040000000001</v>
      </c>
      <c r="AG227" s="25">
        <f t="shared" si="60"/>
        <v>0</v>
      </c>
      <c r="AH227" s="25">
        <v>0</v>
      </c>
      <c r="AI227" s="25">
        <v>0</v>
      </c>
      <c r="AJ227" s="25">
        <f t="shared" si="61"/>
        <v>4.1065388464298467</v>
      </c>
      <c r="AK227" s="28" t="str">
        <f>'GT Data'!N229</f>
        <v>TKNODE_451</v>
      </c>
      <c r="AL227" s="25">
        <f t="shared" si="62"/>
        <v>0</v>
      </c>
      <c r="AM227" s="25">
        <f t="shared" si="63"/>
        <v>0</v>
      </c>
      <c r="AN227" s="25">
        <f t="shared" si="64"/>
        <v>0</v>
      </c>
      <c r="AO227" s="25">
        <v>0</v>
      </c>
      <c r="AP227" s="25">
        <v>0</v>
      </c>
      <c r="AQ227" s="25">
        <v>0</v>
      </c>
    </row>
    <row r="228" spans="1:43" x14ac:dyDescent="0.3">
      <c r="A228" t="str">
        <f>'Calculated Tab Properties'!A228</f>
        <v>TAB_7_226</v>
      </c>
      <c r="B228">
        <f>'Calculated Tab Properties'!B228</f>
        <v>3.0699000000000001</v>
      </c>
      <c r="C228">
        <f>'Calculated Tab Properties'!C228</f>
        <v>3.4408285165532928</v>
      </c>
      <c r="D228">
        <f>'Calculated Tab Properties'!D228</f>
        <v>197.1449520267636</v>
      </c>
      <c r="E228">
        <f>'Calculated Tab Properties'!E228</f>
        <v>5.6944637185659071</v>
      </c>
      <c r="F228">
        <f>'Calculated Tab Properties'!F228</f>
        <v>2.994463696648288</v>
      </c>
      <c r="G228">
        <f>'Calculated Tab Properties'!G228</f>
        <v>2.7000000219176186</v>
      </c>
      <c r="H228">
        <f>'Calculated Tab Properties'!H228</f>
        <v>2.3565873081961568</v>
      </c>
      <c r="I228">
        <f>'Calculated Tab Properties'!I228</f>
        <v>0.14999999099579911</v>
      </c>
      <c r="J228" s="20">
        <f>'Calculated Tab Properties'!J228</f>
        <v>1.0134937725787572</v>
      </c>
      <c r="K228">
        <v>0</v>
      </c>
      <c r="L228">
        <v>0</v>
      </c>
      <c r="M228">
        <v>0</v>
      </c>
      <c r="N228">
        <v>0</v>
      </c>
      <c r="O228" s="27">
        <v>0</v>
      </c>
      <c r="P228" s="27">
        <v>0</v>
      </c>
      <c r="Q228">
        <v>0</v>
      </c>
      <c r="R228">
        <f>'Calculated Tab Properties'!R228</f>
        <v>1</v>
      </c>
      <c r="T228" s="1">
        <f>VLOOKUP('GEOMETRIC INPUTS'!D228,'Pressure Calculations'!$A$22:$B$61,2,TRUE)</f>
        <v>1.479376</v>
      </c>
      <c r="U228" s="1">
        <f>VLOOKUP('GEOMETRIC INPUTS'!D228,'Pressure Calculations'!$C$22:$D$61,2,TRUE)</f>
        <v>-1.717276</v>
      </c>
      <c r="V228">
        <f>T228*'GEOMETRIC INPUTS'!S228</f>
        <v>5.9175040000000001</v>
      </c>
      <c r="W228">
        <v>227</v>
      </c>
      <c r="X228">
        <f t="shared" si="52"/>
        <v>-5.6545421236808489</v>
      </c>
      <c r="Y228">
        <f t="shared" si="53"/>
        <v>-1.7444216696472421</v>
      </c>
      <c r="Z228" s="27">
        <f t="shared" si="54"/>
        <v>0</v>
      </c>
      <c r="AA228" s="27">
        <f t="shared" si="55"/>
        <v>0</v>
      </c>
      <c r="AB228" s="27">
        <f t="shared" si="56"/>
        <v>0</v>
      </c>
      <c r="AC228">
        <f t="shared" si="57"/>
        <v>-5.6545421236808489</v>
      </c>
      <c r="AD228" s="28" t="str">
        <f>'GT Data'!D230</f>
        <v>TKNODE_452</v>
      </c>
      <c r="AE228" s="25">
        <f t="shared" si="58"/>
        <v>0</v>
      </c>
      <c r="AF228" s="25">
        <f t="shared" si="59"/>
        <v>5.9175040000000001</v>
      </c>
      <c r="AG228" s="25">
        <f t="shared" si="60"/>
        <v>0</v>
      </c>
      <c r="AH228" s="25">
        <v>0</v>
      </c>
      <c r="AI228" s="25">
        <v>0</v>
      </c>
      <c r="AJ228" s="25">
        <f t="shared" si="61"/>
        <v>-5.4852705961452219</v>
      </c>
      <c r="AK228" s="28" t="str">
        <f>'GT Data'!N230</f>
        <v>TKNODE_453</v>
      </c>
      <c r="AL228" s="25">
        <f t="shared" si="62"/>
        <v>0</v>
      </c>
      <c r="AM228" s="25">
        <f t="shared" si="63"/>
        <v>0</v>
      </c>
      <c r="AN228" s="25">
        <f t="shared" si="64"/>
        <v>0</v>
      </c>
      <c r="AO228" s="25">
        <v>0</v>
      </c>
      <c r="AP228" s="25">
        <v>0</v>
      </c>
      <c r="AQ228" s="25">
        <v>0</v>
      </c>
    </row>
    <row r="229" spans="1:43" x14ac:dyDescent="0.3">
      <c r="A229" t="str">
        <f>'Calculated Tab Properties'!A229</f>
        <v>TAB_7_227</v>
      </c>
      <c r="B229">
        <f>'Calculated Tab Properties'!B229</f>
        <v>3.5491000000000001</v>
      </c>
      <c r="C229">
        <f>'Calculated Tab Properties'!C229</f>
        <v>3.9352962478489841</v>
      </c>
      <c r="D229">
        <f>'Calculated Tab Properties'!D229</f>
        <v>225.47586613541554</v>
      </c>
      <c r="E229">
        <f>'Calculated Tab Properties'!E229</f>
        <v>6.6267746098562048</v>
      </c>
      <c r="F229">
        <f>'Calculated Tab Properties'!F229</f>
        <v>4.1267745856067606</v>
      </c>
      <c r="G229">
        <f>'Calculated Tab Properties'!G229</f>
        <v>2.5000000242494438</v>
      </c>
      <c r="H229">
        <f>'Calculated Tab Properties'!H229</f>
        <v>3.1870089275444982</v>
      </c>
      <c r="I229">
        <f>'Calculated Tab Properties'!I229</f>
        <v>0.15000005785712264</v>
      </c>
      <c r="J229" s="20">
        <f>'Calculated Tab Properties'!J229</f>
        <v>0.67839943263516422</v>
      </c>
      <c r="K229">
        <v>0</v>
      </c>
      <c r="L229">
        <v>0</v>
      </c>
      <c r="M229">
        <v>0</v>
      </c>
      <c r="N229">
        <v>0</v>
      </c>
      <c r="O229" s="27">
        <v>0</v>
      </c>
      <c r="P229" s="27">
        <v>0</v>
      </c>
      <c r="Q229">
        <v>0</v>
      </c>
      <c r="R229">
        <f>'Calculated Tab Properties'!R229</f>
        <v>1</v>
      </c>
      <c r="T229" s="1">
        <f>VLOOKUP('GEOMETRIC INPUTS'!D229,'Pressure Calculations'!$A$22:$B$61,2,TRUE)</f>
        <v>1.479376</v>
      </c>
      <c r="U229" s="1">
        <f>VLOOKUP('GEOMETRIC INPUTS'!D229,'Pressure Calculations'!$C$22:$D$61,2,TRUE)</f>
        <v>-1.717276</v>
      </c>
      <c r="V229">
        <f>T229*'GEOMETRIC INPUTS'!S229</f>
        <v>5.9175040000000001</v>
      </c>
      <c r="W229">
        <v>228</v>
      </c>
      <c r="X229">
        <f t="shared" si="52"/>
        <v>-4.1494108151249565</v>
      </c>
      <c r="Y229">
        <f t="shared" si="53"/>
        <v>-4.2189149644594695</v>
      </c>
      <c r="Z229" s="27">
        <f t="shared" si="54"/>
        <v>0</v>
      </c>
      <c r="AA229" s="27">
        <f t="shared" si="55"/>
        <v>0</v>
      </c>
      <c r="AB229" s="27">
        <f t="shared" si="56"/>
        <v>0</v>
      </c>
      <c r="AC229">
        <f t="shared" si="57"/>
        <v>-4.1494108151249565</v>
      </c>
      <c r="AD229" s="28" t="str">
        <f>'GT Data'!D231</f>
        <v>TKNODE_454</v>
      </c>
      <c r="AE229" s="25">
        <f t="shared" si="58"/>
        <v>0</v>
      </c>
      <c r="AF229" s="25">
        <f t="shared" si="59"/>
        <v>5.9175040000000001</v>
      </c>
      <c r="AG229" s="25">
        <f t="shared" si="60"/>
        <v>0</v>
      </c>
      <c r="AH229" s="25">
        <v>0</v>
      </c>
      <c r="AI229" s="25">
        <v>0</v>
      </c>
      <c r="AJ229" s="25">
        <f t="shared" si="61"/>
        <v>-18.043348542930591</v>
      </c>
      <c r="AK229" s="28" t="str">
        <f>'GT Data'!N231</f>
        <v>TKNODE_455</v>
      </c>
      <c r="AL229" s="25">
        <f t="shared" si="62"/>
        <v>0</v>
      </c>
      <c r="AM229" s="25">
        <f t="shared" si="63"/>
        <v>0</v>
      </c>
      <c r="AN229" s="25">
        <f t="shared" si="64"/>
        <v>0</v>
      </c>
      <c r="AO229" s="25">
        <v>0</v>
      </c>
      <c r="AP229" s="25">
        <v>0</v>
      </c>
      <c r="AQ229" s="25">
        <v>0</v>
      </c>
    </row>
    <row r="230" spans="1:43" x14ac:dyDescent="0.3">
      <c r="A230" t="str">
        <f>'Calculated Tab Properties'!A230</f>
        <v>TAB_7_228</v>
      </c>
      <c r="B230">
        <f>'Calculated Tab Properties'!B230</f>
        <v>2.8654999999999999</v>
      </c>
      <c r="C230">
        <f>'Calculated Tab Properties'!C230</f>
        <v>4.438596727113751</v>
      </c>
      <c r="D230">
        <f>'Calculated Tab Properties'!D230</f>
        <v>254.31285942419831</v>
      </c>
      <c r="E230">
        <f>'Calculated Tab Properties'!E230</f>
        <v>5.1446445775739349</v>
      </c>
      <c r="F230">
        <f>'Calculated Tab Properties'!F230</f>
        <v>3.2446446431912386</v>
      </c>
      <c r="G230">
        <f>'Calculated Tab Properties'!G230</f>
        <v>1.8999999343826963</v>
      </c>
      <c r="H230">
        <f>'Calculated Tab Properties'!H230</f>
        <v>4.491764566803278</v>
      </c>
      <c r="I230">
        <f>'Calculated Tab Properties'!I230</f>
        <v>0.15000004238566056</v>
      </c>
      <c r="J230" s="20">
        <f>'Calculated Tab Properties'!J230</f>
        <v>0.46146384392607709</v>
      </c>
      <c r="K230">
        <v>0</v>
      </c>
      <c r="L230">
        <v>0</v>
      </c>
      <c r="M230">
        <v>0</v>
      </c>
      <c r="N230">
        <v>0</v>
      </c>
      <c r="O230" s="27">
        <v>0</v>
      </c>
      <c r="P230" s="27">
        <v>0</v>
      </c>
      <c r="Q230">
        <v>0</v>
      </c>
      <c r="R230">
        <f>'Calculated Tab Properties'!R230</f>
        <v>1</v>
      </c>
      <c r="T230" s="1">
        <f>VLOOKUP('GEOMETRIC INPUTS'!D230,'Pressure Calculations'!$A$22:$B$61,2,TRUE)</f>
        <v>1.479376</v>
      </c>
      <c r="U230" s="1">
        <f>VLOOKUP('GEOMETRIC INPUTS'!D230,'Pressure Calculations'!$C$22:$D$61,2,TRUE)</f>
        <v>-1.717276</v>
      </c>
      <c r="V230">
        <f>T230*'GEOMETRIC INPUTS'!S230</f>
        <v>5.9175040000000001</v>
      </c>
      <c r="W230">
        <v>229</v>
      </c>
      <c r="X230">
        <f t="shared" si="52"/>
        <v>-1.600000610587899</v>
      </c>
      <c r="Y230">
        <f t="shared" si="53"/>
        <v>-5.697091506736955</v>
      </c>
      <c r="Z230" s="27">
        <f t="shared" si="54"/>
        <v>0</v>
      </c>
      <c r="AA230" s="27">
        <f t="shared" si="55"/>
        <v>0</v>
      </c>
      <c r="AB230" s="27">
        <f t="shared" si="56"/>
        <v>0</v>
      </c>
      <c r="AC230">
        <f t="shared" si="57"/>
        <v>-1.600000610587899</v>
      </c>
      <c r="AD230" s="28" t="str">
        <f>'GT Data'!D232</f>
        <v>TKNODE_456</v>
      </c>
      <c r="AE230" s="25">
        <f t="shared" si="58"/>
        <v>0</v>
      </c>
      <c r="AF230" s="25">
        <f t="shared" si="59"/>
        <v>5.9175039999999992</v>
      </c>
      <c r="AG230" s="25">
        <f t="shared" si="60"/>
        <v>0</v>
      </c>
      <c r="AH230" s="25">
        <v>0</v>
      </c>
      <c r="AI230" s="25">
        <v>0</v>
      </c>
      <c r="AJ230" s="25">
        <f t="shared" si="61"/>
        <v>-19.339601406589892</v>
      </c>
      <c r="AK230" s="28" t="str">
        <f>'GT Data'!N232</f>
        <v>TKNODE_457</v>
      </c>
      <c r="AL230" s="25">
        <f t="shared" si="62"/>
        <v>0</v>
      </c>
      <c r="AM230" s="25">
        <f t="shared" si="63"/>
        <v>0</v>
      </c>
      <c r="AN230" s="25">
        <f t="shared" si="64"/>
        <v>0</v>
      </c>
      <c r="AO230" s="25">
        <v>0</v>
      </c>
      <c r="AP230" s="25">
        <v>0</v>
      </c>
      <c r="AQ230" s="25">
        <v>0</v>
      </c>
    </row>
    <row r="231" spans="1:43" x14ac:dyDescent="0.3">
      <c r="A231" t="str">
        <f>'Calculated Tab Properties'!A231</f>
        <v>TAB_7_229</v>
      </c>
      <c r="B231">
        <f>'Calculated Tab Properties'!B231</f>
        <v>1.7663</v>
      </c>
      <c r="C231">
        <f>'Calculated Tab Properties'!C231</f>
        <v>5.0911158896841346</v>
      </c>
      <c r="D231">
        <f>'Calculated Tab Properties'!D231</f>
        <v>291.6994534908921</v>
      </c>
      <c r="E231">
        <f>'Calculated Tab Properties'!E231</f>
        <v>5.1276764607783294</v>
      </c>
      <c r="F231">
        <f>'Calculated Tab Properties'!F231</f>
        <v>2.227676445005899</v>
      </c>
      <c r="G231">
        <f>'Calculated Tab Properties'!G231</f>
        <v>2.9000000157724308</v>
      </c>
      <c r="H231">
        <f>'Calculated Tab Properties'!H231</f>
        <v>5.4935056303906933</v>
      </c>
      <c r="I231">
        <f>'Calculated Tab Properties'!I231</f>
        <v>0.14999999213549958</v>
      </c>
      <c r="J231" s="20">
        <f>'Calculated Tab Properties'!J231</f>
        <v>0.37263005542883543</v>
      </c>
      <c r="K231">
        <v>0</v>
      </c>
      <c r="L231">
        <v>0</v>
      </c>
      <c r="M231">
        <v>0</v>
      </c>
      <c r="N231">
        <v>0</v>
      </c>
      <c r="O231" s="27">
        <v>0</v>
      </c>
      <c r="P231" s="27">
        <v>0</v>
      </c>
      <c r="Q231">
        <v>0</v>
      </c>
      <c r="R231">
        <f>'Calculated Tab Properties'!R231</f>
        <v>1</v>
      </c>
      <c r="T231" s="1">
        <f>VLOOKUP('GEOMETRIC INPUTS'!D231,'Pressure Calculations'!$A$22:$B$61,2,TRUE)</f>
        <v>1.479376</v>
      </c>
      <c r="U231" s="1">
        <f>VLOOKUP('GEOMETRIC INPUTS'!D231,'Pressure Calculations'!$C$22:$D$61,2,TRUE)</f>
        <v>-1.717276</v>
      </c>
      <c r="V231">
        <f>T231*'GEOMETRIC INPUTS'!S231</f>
        <v>5.9175040000000001</v>
      </c>
      <c r="W231">
        <v>230</v>
      </c>
      <c r="X231">
        <f t="shared" si="52"/>
        <v>2.1879254716340393</v>
      </c>
      <c r="Y231">
        <f t="shared" si="53"/>
        <v>-5.4981665781050113</v>
      </c>
      <c r="Z231" s="27">
        <f t="shared" si="54"/>
        <v>0</v>
      </c>
      <c r="AA231" s="27">
        <f t="shared" si="55"/>
        <v>0</v>
      </c>
      <c r="AB231" s="27">
        <f t="shared" si="56"/>
        <v>0</v>
      </c>
      <c r="AC231">
        <f t="shared" si="57"/>
        <v>2.1879254716340393</v>
      </c>
      <c r="AD231" s="28" t="str">
        <f>'GT Data'!D233</f>
        <v>TKNODE_458</v>
      </c>
      <c r="AE231" s="25">
        <f t="shared" si="58"/>
        <v>0</v>
      </c>
      <c r="AF231" s="25">
        <f t="shared" si="59"/>
        <v>5.9175039999999992</v>
      </c>
      <c r="AG231" s="25">
        <f t="shared" si="60"/>
        <v>0</v>
      </c>
      <c r="AH231" s="25">
        <v>0</v>
      </c>
      <c r="AI231" s="25">
        <v>0</v>
      </c>
      <c r="AJ231" s="25">
        <f t="shared" si="61"/>
        <v>-13.07286112023864</v>
      </c>
      <c r="AK231" s="28" t="str">
        <f>'GT Data'!N233</f>
        <v>TKNODE_459</v>
      </c>
      <c r="AL231" s="25">
        <f t="shared" si="62"/>
        <v>0</v>
      </c>
      <c r="AM231" s="25">
        <f t="shared" si="63"/>
        <v>0</v>
      </c>
      <c r="AN231" s="25">
        <f t="shared" si="64"/>
        <v>0</v>
      </c>
      <c r="AO231" s="25">
        <v>0</v>
      </c>
      <c r="AP231" s="25">
        <v>0</v>
      </c>
      <c r="AQ231" s="25">
        <v>0</v>
      </c>
    </row>
    <row r="232" spans="1:43" x14ac:dyDescent="0.3">
      <c r="A232" t="str">
        <f>'Calculated Tab Properties'!A232</f>
        <v>TAB_7_230</v>
      </c>
      <c r="B232">
        <f>'Calculated Tab Properties'!B232</f>
        <v>1.1753</v>
      </c>
      <c r="C232">
        <f>'Calculated Tab Properties'!C232</f>
        <v>0.6126869663914436</v>
      </c>
      <c r="D232">
        <f>'Calculated Tab Properties'!D232</f>
        <v>35.104377336903433</v>
      </c>
      <c r="E232">
        <f>'Calculated Tab Properties'!E232</f>
        <v>5.2009300957660303</v>
      </c>
      <c r="F232">
        <f>'Calculated Tab Properties'!F232</f>
        <v>2.7009300600347079</v>
      </c>
      <c r="G232">
        <f>'Calculated Tab Properties'!G232</f>
        <v>2.5000000357313215</v>
      </c>
      <c r="H232">
        <f>'Calculated Tab Properties'!H232</f>
        <v>4.64618037771152</v>
      </c>
      <c r="I232">
        <f>'Calculated Tab Properties'!I232</f>
        <v>0.14999996557892978</v>
      </c>
      <c r="J232" s="20">
        <f>'Calculated Tab Properties'!J232</f>
        <v>0.44500358708451299</v>
      </c>
      <c r="K232">
        <v>0</v>
      </c>
      <c r="L232">
        <v>0</v>
      </c>
      <c r="M232">
        <v>0</v>
      </c>
      <c r="N232">
        <v>0</v>
      </c>
      <c r="O232" s="27">
        <v>0</v>
      </c>
      <c r="P232" s="27">
        <v>0</v>
      </c>
      <c r="Q232">
        <v>0</v>
      </c>
      <c r="R232">
        <f>'Calculated Tab Properties'!R232</f>
        <v>1</v>
      </c>
      <c r="T232" s="1">
        <f>VLOOKUP('GEOMETRIC INPUTS'!D232,'Pressure Calculations'!$A$22:$B$61,2,TRUE)</f>
        <v>1.479376</v>
      </c>
      <c r="U232" s="1">
        <f>VLOOKUP('GEOMETRIC INPUTS'!D232,'Pressure Calculations'!$C$22:$D$61,2,TRUE)</f>
        <v>-1.717276</v>
      </c>
      <c r="V232">
        <f>T232*'GEOMETRIC INPUTS'!S232</f>
        <v>5.9175040000000001</v>
      </c>
      <c r="W232">
        <v>231</v>
      </c>
      <c r="X232">
        <f t="shared" si="52"/>
        <v>4.8411442566092671</v>
      </c>
      <c r="Y232">
        <f t="shared" si="53"/>
        <v>3.4029657472144952</v>
      </c>
      <c r="Z232" s="27">
        <f t="shared" si="54"/>
        <v>0</v>
      </c>
      <c r="AA232" s="27">
        <f t="shared" si="55"/>
        <v>0</v>
      </c>
      <c r="AB232" s="27">
        <f t="shared" si="56"/>
        <v>0</v>
      </c>
      <c r="AC232">
        <f t="shared" si="57"/>
        <v>4.8411442566092671</v>
      </c>
      <c r="AD232" s="28" t="str">
        <f>'GT Data'!D234</f>
        <v>TKNODE_460</v>
      </c>
      <c r="AE232" s="25">
        <f t="shared" si="58"/>
        <v>0</v>
      </c>
      <c r="AF232" s="25">
        <f t="shared" si="59"/>
        <v>5.9175040000000001</v>
      </c>
      <c r="AG232" s="25">
        <f t="shared" si="60"/>
        <v>0</v>
      </c>
      <c r="AH232" s="25">
        <v>0</v>
      </c>
      <c r="AI232" s="25">
        <v>0</v>
      </c>
      <c r="AJ232" s="25">
        <f t="shared" si="61"/>
        <v>9.7016172248685528</v>
      </c>
      <c r="AK232" s="28" t="str">
        <f>'GT Data'!N234</f>
        <v>TKNODE_461</v>
      </c>
      <c r="AL232" s="25">
        <f t="shared" si="62"/>
        <v>0</v>
      </c>
      <c r="AM232" s="25">
        <f t="shared" si="63"/>
        <v>0</v>
      </c>
      <c r="AN232" s="25">
        <f t="shared" si="64"/>
        <v>0</v>
      </c>
      <c r="AO232" s="25">
        <v>0</v>
      </c>
      <c r="AP232" s="25">
        <v>0</v>
      </c>
      <c r="AQ232" s="25">
        <v>0</v>
      </c>
    </row>
    <row r="233" spans="1:43" x14ac:dyDescent="0.3">
      <c r="A233" t="str">
        <f>'Calculated Tab Properties'!A233</f>
        <v>TAB_7_231</v>
      </c>
      <c r="B233">
        <f>'Calculated Tab Properties'!B233</f>
        <v>1.9452</v>
      </c>
      <c r="C233">
        <f>'Calculated Tab Properties'!C233</f>
        <v>0.49135841662678836</v>
      </c>
      <c r="D233">
        <f>'Calculated Tab Properties'!D233</f>
        <v>28.15276350094571</v>
      </c>
      <c r="E233">
        <f>'Calculated Tab Properties'!E233</f>
        <v>4.5723983232263263</v>
      </c>
      <c r="F233">
        <f>'Calculated Tab Properties'!F233</f>
        <v>2.2723983068508966</v>
      </c>
      <c r="G233">
        <f>'Calculated Tab Properties'!G233</f>
        <v>2.3000000163754302</v>
      </c>
      <c r="H233">
        <f>'Calculated Tab Properties'!H233</f>
        <v>3.658474487680778</v>
      </c>
      <c r="I233">
        <f>'Calculated Tab Properties'!I233</f>
        <v>0.14999998840723308</v>
      </c>
      <c r="J233" s="20">
        <f>'Calculated Tab Properties'!J233</f>
        <v>0.57838931134309302</v>
      </c>
      <c r="K233">
        <v>0</v>
      </c>
      <c r="L233">
        <v>0</v>
      </c>
      <c r="M233">
        <v>0</v>
      </c>
      <c r="N233">
        <v>0</v>
      </c>
      <c r="O233" s="27">
        <v>0</v>
      </c>
      <c r="P233" s="27">
        <v>0</v>
      </c>
      <c r="Q233">
        <v>0</v>
      </c>
      <c r="R233">
        <f>'Calculated Tab Properties'!R233</f>
        <v>1</v>
      </c>
      <c r="T233" s="1">
        <f>VLOOKUP('GEOMETRIC INPUTS'!D233,'Pressure Calculations'!$A$22:$B$61,2,TRUE)</f>
        <v>1.479376</v>
      </c>
      <c r="U233" s="1">
        <f>VLOOKUP('GEOMETRIC INPUTS'!D233,'Pressure Calculations'!$C$22:$D$61,2,TRUE)</f>
        <v>-1.717276</v>
      </c>
      <c r="V233">
        <f>T233*'GEOMETRIC INPUTS'!S233</f>
        <v>5.9175040000000001</v>
      </c>
      <c r="W233">
        <v>232</v>
      </c>
      <c r="X233">
        <f t="shared" si="52"/>
        <v>5.2174203079858765</v>
      </c>
      <c r="Y233">
        <f t="shared" si="53"/>
        <v>2.7920205801233915</v>
      </c>
      <c r="Z233" s="27">
        <f t="shared" si="54"/>
        <v>0</v>
      </c>
      <c r="AA233" s="27">
        <f t="shared" si="55"/>
        <v>0</v>
      </c>
      <c r="AB233" s="27">
        <f t="shared" si="56"/>
        <v>0</v>
      </c>
      <c r="AC233">
        <f t="shared" si="57"/>
        <v>5.2174203079858765</v>
      </c>
      <c r="AD233" s="28" t="str">
        <f>'GT Data'!D235</f>
        <v>TKNODE_462</v>
      </c>
      <c r="AE233" s="25">
        <f t="shared" si="58"/>
        <v>0</v>
      </c>
      <c r="AF233" s="25">
        <f t="shared" si="59"/>
        <v>5.9175039999999992</v>
      </c>
      <c r="AG233" s="25">
        <f t="shared" si="60"/>
        <v>0</v>
      </c>
      <c r="AH233" s="25">
        <v>0</v>
      </c>
      <c r="AI233" s="25">
        <v>0</v>
      </c>
      <c r="AJ233" s="25">
        <f t="shared" si="61"/>
        <v>6.7633858936165181</v>
      </c>
      <c r="AK233" s="28" t="str">
        <f>'GT Data'!N235</f>
        <v>TKNODE_463</v>
      </c>
      <c r="AL233" s="25">
        <f t="shared" si="62"/>
        <v>0</v>
      </c>
      <c r="AM233" s="25">
        <f t="shared" si="63"/>
        <v>0</v>
      </c>
      <c r="AN233" s="25">
        <f t="shared" si="64"/>
        <v>0</v>
      </c>
      <c r="AO233" s="25">
        <v>0</v>
      </c>
      <c r="AP233" s="25">
        <v>0</v>
      </c>
      <c r="AQ233" s="25">
        <v>0</v>
      </c>
    </row>
    <row r="234" spans="1:43" x14ac:dyDescent="0.3">
      <c r="A234" t="str">
        <f>'Calculated Tab Properties'!A234</f>
        <v>TAB_7_232</v>
      </c>
      <c r="B234">
        <f>'Calculated Tab Properties'!B234</f>
        <v>2.8258999999999999</v>
      </c>
      <c r="C234">
        <f>'Calculated Tab Properties'!C234</f>
        <v>3.1597503652914458</v>
      </c>
      <c r="D234">
        <f>'Calculated Tab Properties'!D234</f>
        <v>181.04036024612</v>
      </c>
      <c r="E234">
        <f>'Calculated Tab Properties'!E234</f>
        <v>6.6007814171518469</v>
      </c>
      <c r="F234">
        <f>'Calculated Tab Properties'!F234</f>
        <v>3.5007814925542915</v>
      </c>
      <c r="G234">
        <f>'Calculated Tab Properties'!G234</f>
        <v>3.0999999245975554</v>
      </c>
      <c r="H234">
        <f>'Calculated Tab Properties'!H234</f>
        <v>2.5695490613142402</v>
      </c>
      <c r="I234">
        <f>'Calculated Tab Properties'!I234</f>
        <v>0.15000002687446407</v>
      </c>
      <c r="J234" s="20">
        <f>'Calculated Tab Properties'!J234</f>
        <v>0.89202814514547824</v>
      </c>
      <c r="K234">
        <v>0</v>
      </c>
      <c r="L234">
        <v>0</v>
      </c>
      <c r="M234">
        <v>0</v>
      </c>
      <c r="N234">
        <v>0</v>
      </c>
      <c r="O234" s="27">
        <v>0</v>
      </c>
      <c r="P234" s="27">
        <v>0</v>
      </c>
      <c r="Q234">
        <v>0</v>
      </c>
      <c r="R234">
        <f>'Calculated Tab Properties'!R234</f>
        <v>1</v>
      </c>
      <c r="T234" s="1">
        <f>VLOOKUP('GEOMETRIC INPUTS'!D234,'Pressure Calculations'!$A$22:$B$61,2,TRUE)</f>
        <v>1.479376</v>
      </c>
      <c r="U234" s="1">
        <f>VLOOKUP('GEOMETRIC INPUTS'!D234,'Pressure Calculations'!$C$22:$D$61,2,TRUE)</f>
        <v>-1.717276</v>
      </c>
      <c r="V234">
        <f>T234*'GEOMETRIC INPUTS'!S234</f>
        <v>5.9175040000000001</v>
      </c>
      <c r="W234">
        <v>233</v>
      </c>
      <c r="X234">
        <f t="shared" si="52"/>
        <v>-5.9165285188877492</v>
      </c>
      <c r="Y234">
        <f t="shared" si="53"/>
        <v>-0.10744242739221899</v>
      </c>
      <c r="Z234" s="27">
        <f t="shared" si="54"/>
        <v>0</v>
      </c>
      <c r="AA234" s="27">
        <f t="shared" si="55"/>
        <v>0</v>
      </c>
      <c r="AB234" s="27">
        <f t="shared" si="56"/>
        <v>0</v>
      </c>
      <c r="AC234">
        <f t="shared" si="57"/>
        <v>-5.9165285188877492</v>
      </c>
      <c r="AD234" s="28" t="str">
        <f>'GT Data'!D236</f>
        <v>TKNODE_464</v>
      </c>
      <c r="AE234" s="25">
        <f t="shared" si="58"/>
        <v>0</v>
      </c>
      <c r="AF234" s="25">
        <f t="shared" si="59"/>
        <v>5.9175039999999992</v>
      </c>
      <c r="AG234" s="25">
        <f t="shared" si="60"/>
        <v>0</v>
      </c>
      <c r="AH234" s="25">
        <v>0</v>
      </c>
      <c r="AI234" s="25">
        <v>0</v>
      </c>
      <c r="AJ234" s="25">
        <f t="shared" si="61"/>
        <v>-0.39224882832607894</v>
      </c>
      <c r="AK234" s="28" t="str">
        <f>'GT Data'!N236</f>
        <v>TKNODE_465</v>
      </c>
      <c r="AL234" s="25">
        <f t="shared" si="62"/>
        <v>0</v>
      </c>
      <c r="AM234" s="25">
        <f t="shared" si="63"/>
        <v>0</v>
      </c>
      <c r="AN234" s="25">
        <f t="shared" si="64"/>
        <v>0</v>
      </c>
      <c r="AO234" s="25">
        <v>0</v>
      </c>
      <c r="AP234" s="25">
        <v>0</v>
      </c>
      <c r="AQ234" s="25">
        <v>0</v>
      </c>
    </row>
    <row r="235" spans="1:43" x14ac:dyDescent="0.3">
      <c r="A235" t="str">
        <f>'Calculated Tab Properties'!A235</f>
        <v>TAB_7_233</v>
      </c>
      <c r="B235">
        <f>'Calculated Tab Properties'!B235</f>
        <v>2.9954000000000001</v>
      </c>
      <c r="C235">
        <f>'Calculated Tab Properties'!C235</f>
        <v>3.7364761244689313</v>
      </c>
      <c r="D235">
        <f>'Calculated Tab Properties'!D235</f>
        <v>214.08431218346823</v>
      </c>
      <c r="E235">
        <f>'Calculated Tab Properties'!E235</f>
        <v>6.2750784214440065</v>
      </c>
      <c r="F235">
        <f>'Calculated Tab Properties'!F235</f>
        <v>3.7750784498786851</v>
      </c>
      <c r="G235">
        <f>'Calculated Tab Properties'!G235</f>
        <v>2.4999999715653209</v>
      </c>
      <c r="H235">
        <f>'Calculated Tab Properties'!H235</f>
        <v>2.0635411262649868</v>
      </c>
      <c r="I235">
        <f>'Calculated Tab Properties'!I235</f>
        <v>0.15000005900672289</v>
      </c>
      <c r="J235" s="20">
        <f>'Calculated Tab Properties'!J235</f>
        <v>1.3219927369132125</v>
      </c>
      <c r="K235">
        <v>0</v>
      </c>
      <c r="L235">
        <v>0</v>
      </c>
      <c r="M235">
        <v>0</v>
      </c>
      <c r="N235">
        <v>0</v>
      </c>
      <c r="O235" s="27">
        <v>0</v>
      </c>
      <c r="P235" s="27">
        <v>0</v>
      </c>
      <c r="Q235">
        <v>0</v>
      </c>
      <c r="R235">
        <f>'Calculated Tab Properties'!R235</f>
        <v>1</v>
      </c>
      <c r="T235" s="1">
        <f>VLOOKUP('GEOMETRIC INPUTS'!D235,'Pressure Calculations'!$A$22:$B$61,2,TRUE)</f>
        <v>1.479376</v>
      </c>
      <c r="U235" s="1">
        <f>VLOOKUP('GEOMETRIC INPUTS'!D235,'Pressure Calculations'!$C$22:$D$61,2,TRUE)</f>
        <v>-1.717276</v>
      </c>
      <c r="V235">
        <f>T235*'GEOMETRIC INPUTS'!S235</f>
        <v>5.9175040000000001</v>
      </c>
      <c r="W235">
        <v>234</v>
      </c>
      <c r="X235">
        <f t="shared" si="52"/>
        <v>-4.9009585264831452</v>
      </c>
      <c r="Y235">
        <f t="shared" si="53"/>
        <v>-3.3162417149098404</v>
      </c>
      <c r="Z235" s="27">
        <f t="shared" si="54"/>
        <v>0</v>
      </c>
      <c r="AA235" s="27">
        <f t="shared" si="55"/>
        <v>0</v>
      </c>
      <c r="AB235" s="27">
        <f t="shared" si="56"/>
        <v>0</v>
      </c>
      <c r="AC235">
        <f t="shared" si="57"/>
        <v>-4.9009585264831452</v>
      </c>
      <c r="AD235" s="28" t="str">
        <f>'GT Data'!D237</f>
        <v>TKNODE_466</v>
      </c>
      <c r="AE235" s="25">
        <f t="shared" si="58"/>
        <v>0</v>
      </c>
      <c r="AF235" s="25">
        <f t="shared" si="59"/>
        <v>5.9175039999999992</v>
      </c>
      <c r="AG235" s="25">
        <f t="shared" si="60"/>
        <v>0</v>
      </c>
      <c r="AH235" s="25">
        <v>0</v>
      </c>
      <c r="AI235" s="25">
        <v>0</v>
      </c>
      <c r="AJ235" s="25">
        <f t="shared" si="61"/>
        <v>-13.016509085461905</v>
      </c>
      <c r="AK235" s="28" t="str">
        <f>'GT Data'!N237</f>
        <v>TKNODE_467</v>
      </c>
      <c r="AL235" s="25">
        <f t="shared" si="62"/>
        <v>0</v>
      </c>
      <c r="AM235" s="25">
        <f t="shared" si="63"/>
        <v>0</v>
      </c>
      <c r="AN235" s="25">
        <f t="shared" si="64"/>
        <v>0</v>
      </c>
      <c r="AO235" s="25">
        <v>0</v>
      </c>
      <c r="AP235" s="25">
        <v>0</v>
      </c>
      <c r="AQ235" s="25">
        <v>0</v>
      </c>
    </row>
    <row r="236" spans="1:43" x14ac:dyDescent="0.3">
      <c r="A236" t="str">
        <f>'Calculated Tab Properties'!A236</f>
        <v>TAB_7_234</v>
      </c>
      <c r="B236">
        <f>'Calculated Tab Properties'!B236</f>
        <v>3.4468999999999999</v>
      </c>
      <c r="C236">
        <f>'Calculated Tab Properties'!C236</f>
        <v>4.0949681808466893</v>
      </c>
      <c r="D236">
        <f>'Calculated Tab Properties'!D236</f>
        <v>234.62439400287971</v>
      </c>
      <c r="E236">
        <f>'Calculated Tab Properties'!E236</f>
        <v>5.0339189348238813</v>
      </c>
      <c r="F236">
        <f>'Calculated Tab Properties'!F236</f>
        <v>2.9339189452315564</v>
      </c>
      <c r="G236">
        <f>'Calculated Tab Properties'!G236</f>
        <v>2.0999999895923263</v>
      </c>
      <c r="H236">
        <f>'Calculated Tab Properties'!H236</f>
        <v>3.1335632248421761</v>
      </c>
      <c r="I236">
        <f>'Calculated Tab Properties'!I236</f>
        <v>0.15000003175483037</v>
      </c>
      <c r="J236" s="20">
        <f>'Calculated Tab Properties'!J236</f>
        <v>0.69222424208467415</v>
      </c>
      <c r="K236">
        <v>0</v>
      </c>
      <c r="L236">
        <v>0</v>
      </c>
      <c r="M236">
        <v>0</v>
      </c>
      <c r="N236">
        <v>0</v>
      </c>
      <c r="O236" s="27">
        <v>0</v>
      </c>
      <c r="P236" s="27">
        <v>0</v>
      </c>
      <c r="Q236">
        <v>0</v>
      </c>
      <c r="R236">
        <f>'Calculated Tab Properties'!R236</f>
        <v>1</v>
      </c>
      <c r="T236" s="1">
        <f>VLOOKUP('GEOMETRIC INPUTS'!D236,'Pressure Calculations'!$A$22:$B$61,2,TRUE)</f>
        <v>1.479376</v>
      </c>
      <c r="U236" s="1">
        <f>VLOOKUP('GEOMETRIC INPUTS'!D236,'Pressure Calculations'!$C$22:$D$61,2,TRUE)</f>
        <v>-1.717276</v>
      </c>
      <c r="V236">
        <f>T236*'GEOMETRIC INPUTS'!S236</f>
        <v>5.9175040000000001</v>
      </c>
      <c r="W236">
        <v>235</v>
      </c>
      <c r="X236">
        <f t="shared" si="52"/>
        <v>-3.4258447020128977</v>
      </c>
      <c r="Y236">
        <f t="shared" si="53"/>
        <v>-4.8249810017974335</v>
      </c>
      <c r="Z236" s="27">
        <f t="shared" si="54"/>
        <v>0</v>
      </c>
      <c r="AA236" s="27">
        <f t="shared" si="55"/>
        <v>0</v>
      </c>
      <c r="AB236" s="27">
        <f t="shared" si="56"/>
        <v>0</v>
      </c>
      <c r="AC236">
        <f t="shared" si="57"/>
        <v>-3.4258447020128977</v>
      </c>
      <c r="AD236" s="28" t="str">
        <f>'GT Data'!D238</f>
        <v>TKNODE_468</v>
      </c>
      <c r="AE236" s="25">
        <f t="shared" si="58"/>
        <v>0</v>
      </c>
      <c r="AF236" s="25">
        <f t="shared" si="59"/>
        <v>5.917504000000001</v>
      </c>
      <c r="AG236" s="25">
        <f t="shared" si="60"/>
        <v>0</v>
      </c>
      <c r="AH236" s="25">
        <v>0</v>
      </c>
      <c r="AI236" s="25">
        <v>0</v>
      </c>
      <c r="AJ236" s="25">
        <f t="shared" si="61"/>
        <v>-14.879850475041891</v>
      </c>
      <c r="AK236" s="28" t="str">
        <f>'GT Data'!N238</f>
        <v>TKNODE_469</v>
      </c>
      <c r="AL236" s="25">
        <f t="shared" si="62"/>
        <v>0</v>
      </c>
      <c r="AM236" s="25">
        <f t="shared" si="63"/>
        <v>0</v>
      </c>
      <c r="AN236" s="25">
        <f t="shared" si="64"/>
        <v>0</v>
      </c>
      <c r="AO236" s="25">
        <v>0</v>
      </c>
      <c r="AP236" s="25">
        <v>0</v>
      </c>
      <c r="AQ236" s="25">
        <v>0</v>
      </c>
    </row>
    <row r="237" spans="1:43" x14ac:dyDescent="0.3">
      <c r="A237" t="str">
        <f>'Calculated Tab Properties'!A237</f>
        <v>TAB_7_235</v>
      </c>
      <c r="B237">
        <f>'Calculated Tab Properties'!B237</f>
        <v>2.7555000000000001</v>
      </c>
      <c r="C237">
        <f>'Calculated Tab Properties'!C237</f>
        <v>5.1839716599391608</v>
      </c>
      <c r="D237">
        <f>'Calculated Tab Properties'!D237</f>
        <v>297.01969722994153</v>
      </c>
      <c r="E237">
        <f>'Calculated Tab Properties'!E237</f>
        <v>4.4196271437406693</v>
      </c>
      <c r="F237">
        <f>'Calculated Tab Properties'!F237</f>
        <v>2.5196271004057094</v>
      </c>
      <c r="G237">
        <f>'Calculated Tab Properties'!G237</f>
        <v>1.90000004333496</v>
      </c>
      <c r="H237">
        <f>'Calculated Tab Properties'!H237</f>
        <v>5.2736687134140539</v>
      </c>
      <c r="I237">
        <f>'Calculated Tab Properties'!I237</f>
        <v>0.1499999387883206</v>
      </c>
      <c r="J237" s="20">
        <f>'Calculated Tab Properties'!J237</f>
        <v>0.38897764521720651</v>
      </c>
      <c r="K237">
        <v>0</v>
      </c>
      <c r="L237">
        <v>0</v>
      </c>
      <c r="M237">
        <v>0</v>
      </c>
      <c r="N237">
        <v>0</v>
      </c>
      <c r="O237" s="27">
        <v>0</v>
      </c>
      <c r="P237" s="27">
        <v>0</v>
      </c>
      <c r="Q237">
        <v>0</v>
      </c>
      <c r="R237">
        <f>'Calculated Tab Properties'!R237</f>
        <v>1</v>
      </c>
      <c r="T237" s="1">
        <f>VLOOKUP('GEOMETRIC INPUTS'!D237,'Pressure Calculations'!$A$22:$B$61,2,TRUE)</f>
        <v>1.479376</v>
      </c>
      <c r="U237" s="1">
        <f>VLOOKUP('GEOMETRIC INPUTS'!D237,'Pressure Calculations'!$C$22:$D$61,2,TRUE)</f>
        <v>-1.717276</v>
      </c>
      <c r="V237">
        <f>T237*'GEOMETRIC INPUTS'!S237</f>
        <v>5.9175040000000001</v>
      </c>
      <c r="W237">
        <v>236</v>
      </c>
      <c r="X237">
        <f t="shared" si="52"/>
        <v>2.6883030393449761</v>
      </c>
      <c r="Y237">
        <f t="shared" si="53"/>
        <v>-5.2716107935492129</v>
      </c>
      <c r="Z237" s="27">
        <f t="shared" si="54"/>
        <v>0</v>
      </c>
      <c r="AA237" s="27">
        <f t="shared" si="55"/>
        <v>0</v>
      </c>
      <c r="AB237" s="27">
        <f t="shared" si="56"/>
        <v>0</v>
      </c>
      <c r="AC237">
        <f t="shared" si="57"/>
        <v>2.6883030393449761</v>
      </c>
      <c r="AD237" s="28" t="str">
        <f>'GT Data'!D239</f>
        <v>TKNODE_470</v>
      </c>
      <c r="AE237" s="25">
        <f t="shared" si="58"/>
        <v>0</v>
      </c>
      <c r="AF237" s="25">
        <f t="shared" si="59"/>
        <v>5.9175039999999992</v>
      </c>
      <c r="AG237" s="25">
        <f t="shared" si="60"/>
        <v>0</v>
      </c>
      <c r="AH237" s="25">
        <v>0</v>
      </c>
      <c r="AI237" s="25">
        <v>0</v>
      </c>
      <c r="AJ237" s="25">
        <f t="shared" si="61"/>
        <v>-14.073234714566077</v>
      </c>
      <c r="AK237" s="28" t="str">
        <f>'GT Data'!N239</f>
        <v>TKNODE_471</v>
      </c>
      <c r="AL237" s="25">
        <f t="shared" si="62"/>
        <v>0</v>
      </c>
      <c r="AM237" s="25">
        <f t="shared" si="63"/>
        <v>0</v>
      </c>
      <c r="AN237" s="25">
        <f t="shared" si="64"/>
        <v>0</v>
      </c>
      <c r="AO237" s="25">
        <v>0</v>
      </c>
      <c r="AP237" s="25">
        <v>0</v>
      </c>
      <c r="AQ237" s="25">
        <v>0</v>
      </c>
    </row>
    <row r="238" spans="1:43" x14ac:dyDescent="0.3">
      <c r="A238" t="str">
        <f>'Calculated Tab Properties'!A238</f>
        <v>TAB_7_236</v>
      </c>
      <c r="B238">
        <f>'Calculated Tab Properties'!B238</f>
        <v>1.7716000000000001</v>
      </c>
      <c r="C238">
        <f>'Calculated Tab Properties'!C238</f>
        <v>5.2634700148036542</v>
      </c>
      <c r="D238">
        <f>'Calculated Tab Properties'!D238</f>
        <v>301.57461744191033</v>
      </c>
      <c r="E238">
        <f>'Calculated Tab Properties'!E238</f>
        <v>5.9078496869266734</v>
      </c>
      <c r="F238">
        <f>'Calculated Tab Properties'!F238</f>
        <v>3.4078496096938351</v>
      </c>
      <c r="G238">
        <f>'Calculated Tab Properties'!G238</f>
        <v>2.5000000772328388</v>
      </c>
      <c r="H238">
        <f>'Calculated Tab Properties'!H238</f>
        <v>6.325071918833082</v>
      </c>
      <c r="I238">
        <f>'Calculated Tab Properties'!I238</f>
        <v>0.14999991805291182</v>
      </c>
      <c r="J238" s="20">
        <f>'Calculated Tab Properties'!J238</f>
        <v>0.32172332961253536</v>
      </c>
      <c r="K238">
        <v>0</v>
      </c>
      <c r="L238">
        <v>0</v>
      </c>
      <c r="M238">
        <v>0</v>
      </c>
      <c r="N238">
        <v>0</v>
      </c>
      <c r="O238" s="27">
        <v>0</v>
      </c>
      <c r="P238" s="27">
        <v>0</v>
      </c>
      <c r="Q238">
        <v>0</v>
      </c>
      <c r="R238">
        <f>'Calculated Tab Properties'!R238</f>
        <v>1</v>
      </c>
      <c r="T238" s="1">
        <f>VLOOKUP('GEOMETRIC INPUTS'!D238,'Pressure Calculations'!$A$22:$B$61,2,TRUE)</f>
        <v>1.479376</v>
      </c>
      <c r="U238" s="1">
        <f>VLOOKUP('GEOMETRIC INPUTS'!D238,'Pressure Calculations'!$C$22:$D$61,2,TRUE)</f>
        <v>-1.717276</v>
      </c>
      <c r="V238">
        <f>T238*'GEOMETRIC INPUTS'!S238</f>
        <v>5.9175040000000001</v>
      </c>
      <c r="W238">
        <v>237</v>
      </c>
      <c r="X238">
        <f t="shared" si="52"/>
        <v>3.0984555806927716</v>
      </c>
      <c r="Y238">
        <f t="shared" si="53"/>
        <v>-5.0414706787295529</v>
      </c>
      <c r="Z238" s="27">
        <f t="shared" si="54"/>
        <v>0</v>
      </c>
      <c r="AA238" s="27">
        <f t="shared" si="55"/>
        <v>0</v>
      </c>
      <c r="AB238" s="27">
        <f t="shared" si="56"/>
        <v>0</v>
      </c>
      <c r="AC238">
        <f t="shared" si="57"/>
        <v>3.0984555806927716</v>
      </c>
      <c r="AD238" s="28" t="str">
        <f>'GT Data'!D240</f>
        <v>TKNODE_472</v>
      </c>
      <c r="AE238" s="25">
        <f t="shared" si="58"/>
        <v>0</v>
      </c>
      <c r="AF238" s="25">
        <f t="shared" si="59"/>
        <v>5.9175039999999992</v>
      </c>
      <c r="AG238" s="25">
        <f t="shared" si="60"/>
        <v>0</v>
      </c>
      <c r="AH238" s="25">
        <v>0</v>
      </c>
      <c r="AI238" s="25">
        <v>0</v>
      </c>
      <c r="AJ238" s="25">
        <f t="shared" si="61"/>
        <v>-17.936794073467009</v>
      </c>
      <c r="AK238" s="28" t="str">
        <f>'GT Data'!N240</f>
        <v>TKNODE_473</v>
      </c>
      <c r="AL238" s="25">
        <f t="shared" si="62"/>
        <v>0</v>
      </c>
      <c r="AM238" s="25">
        <f t="shared" si="63"/>
        <v>0</v>
      </c>
      <c r="AN238" s="25">
        <f t="shared" si="64"/>
        <v>0</v>
      </c>
      <c r="AO238" s="25">
        <v>0</v>
      </c>
      <c r="AP238" s="25">
        <v>0</v>
      </c>
      <c r="AQ238" s="25">
        <v>0</v>
      </c>
    </row>
    <row r="239" spans="1:43" x14ac:dyDescent="0.3">
      <c r="A239" t="str">
        <f>'Calculated Tab Properties'!A239</f>
        <v>TAB_7_237</v>
      </c>
      <c r="B239">
        <f>'Calculated Tab Properties'!B239</f>
        <v>4.1295999999999999</v>
      </c>
      <c r="C239">
        <f>'Calculated Tab Properties'!C239</f>
        <v>4.9661159533786376</v>
      </c>
      <c r="D239">
        <f>'Calculated Tab Properties'!D239</f>
        <v>284.53748470118308</v>
      </c>
      <c r="E239">
        <f>'Calculated Tab Properties'!E239</f>
        <v>7.8976825526297549</v>
      </c>
      <c r="F239">
        <f>'Calculated Tab Properties'!F239</f>
        <v>4.3976825465491585</v>
      </c>
      <c r="G239">
        <f>'Calculated Tab Properties'!G239</f>
        <v>3.5000000060805969</v>
      </c>
      <c r="H239">
        <f>'Calculated Tab Properties'!H239</f>
        <v>4.0173012232902243</v>
      </c>
      <c r="I239">
        <f>'Calculated Tab Properties'!I239</f>
        <v>0.1499999570341605</v>
      </c>
      <c r="J239" s="20">
        <f>'Calculated Tab Properties'!J239</f>
        <v>0.52111409344531467</v>
      </c>
      <c r="K239">
        <v>0</v>
      </c>
      <c r="L239">
        <v>0</v>
      </c>
      <c r="M239">
        <v>0</v>
      </c>
      <c r="N239">
        <v>0</v>
      </c>
      <c r="O239" s="27">
        <v>0</v>
      </c>
      <c r="P239" s="27">
        <v>0</v>
      </c>
      <c r="Q239">
        <v>0</v>
      </c>
      <c r="R239">
        <f>'Calculated Tab Properties'!R239</f>
        <v>1</v>
      </c>
      <c r="T239" s="1">
        <f>VLOOKUP('GEOMETRIC INPUTS'!D239,'Pressure Calculations'!$A$22:$B$61,2,TRUE)</f>
        <v>1.479376</v>
      </c>
      <c r="U239" s="1">
        <f>VLOOKUP('GEOMETRIC INPUTS'!D239,'Pressure Calculations'!$C$22:$D$61,2,TRUE)</f>
        <v>-1.717276</v>
      </c>
      <c r="V239">
        <f>T239*'GEOMETRIC INPUTS'!S239</f>
        <v>5.9175040000000001</v>
      </c>
      <c r="W239">
        <v>238</v>
      </c>
      <c r="X239">
        <f t="shared" si="52"/>
        <v>1.4853724616392201</v>
      </c>
      <c r="Y239">
        <f t="shared" si="53"/>
        <v>-5.7280469830667284</v>
      </c>
      <c r="Z239" s="27">
        <f t="shared" si="54"/>
        <v>0</v>
      </c>
      <c r="AA239" s="27">
        <f t="shared" si="55"/>
        <v>0</v>
      </c>
      <c r="AB239" s="27">
        <f t="shared" si="56"/>
        <v>0</v>
      </c>
      <c r="AC239">
        <f t="shared" si="57"/>
        <v>1.4853724616392201</v>
      </c>
      <c r="AD239" s="28" t="str">
        <f>'GT Data'!D241</f>
        <v>TKNODE_474</v>
      </c>
      <c r="AE239" s="25">
        <f t="shared" si="58"/>
        <v>0</v>
      </c>
      <c r="AF239" s="25">
        <f t="shared" si="59"/>
        <v>5.917504000000001</v>
      </c>
      <c r="AG239" s="25">
        <f t="shared" si="60"/>
        <v>0</v>
      </c>
      <c r="AH239" s="25">
        <v>0</v>
      </c>
      <c r="AI239" s="25">
        <v>0</v>
      </c>
      <c r="AJ239" s="25">
        <f t="shared" si="61"/>
        <v>-26.049339044595776</v>
      </c>
      <c r="AK239" s="28" t="str">
        <f>'GT Data'!N241</f>
        <v>TKNODE_475</v>
      </c>
      <c r="AL239" s="25">
        <f t="shared" si="62"/>
        <v>0</v>
      </c>
      <c r="AM239" s="25">
        <f t="shared" si="63"/>
        <v>0</v>
      </c>
      <c r="AN239" s="25">
        <f t="shared" si="64"/>
        <v>0</v>
      </c>
      <c r="AO239" s="25">
        <v>0</v>
      </c>
      <c r="AP239" s="25">
        <v>0</v>
      </c>
      <c r="AQ239" s="25">
        <v>0</v>
      </c>
    </row>
    <row r="240" spans="1:43" x14ac:dyDescent="0.3">
      <c r="A240" t="str">
        <f>'Calculated Tab Properties'!A240</f>
        <v>TAB_7_238</v>
      </c>
      <c r="B240">
        <f>'Calculated Tab Properties'!B240</f>
        <v>2.5</v>
      </c>
      <c r="C240">
        <f>'Calculated Tab Properties'!C240</f>
        <v>5.0913215153942986</v>
      </c>
      <c r="D240">
        <f>'Calculated Tab Properties'!D240</f>
        <v>291.71123497624387</v>
      </c>
      <c r="E240">
        <f>'Calculated Tab Properties'!E240</f>
        <v>5.8848934404247375</v>
      </c>
      <c r="F240">
        <f>'Calculated Tab Properties'!F240</f>
        <v>3.3848934487103857</v>
      </c>
      <c r="G240">
        <f>'Calculated Tab Properties'!G240</f>
        <v>2.4999999917143541</v>
      </c>
      <c r="H240">
        <f>'Calculated Tab Properties'!H240</f>
        <v>3.4969048895332016</v>
      </c>
      <c r="I240">
        <f>'Calculated Tab Properties'!I240</f>
        <v>0.14999997765163134</v>
      </c>
      <c r="J240" s="20">
        <f>'Calculated Tab Properties'!J240</f>
        <v>0.60886201576931986</v>
      </c>
      <c r="K240">
        <v>0</v>
      </c>
      <c r="L240">
        <v>0</v>
      </c>
      <c r="M240">
        <v>0</v>
      </c>
      <c r="N240">
        <v>0</v>
      </c>
      <c r="O240" s="27">
        <v>0</v>
      </c>
      <c r="P240" s="27">
        <v>0</v>
      </c>
      <c r="Q240">
        <v>0</v>
      </c>
      <c r="R240">
        <f>'Calculated Tab Properties'!R240</f>
        <v>1</v>
      </c>
      <c r="T240" s="1">
        <f>VLOOKUP('GEOMETRIC INPUTS'!D240,'Pressure Calculations'!$A$22:$B$61,2,TRUE)</f>
        <v>1.479376</v>
      </c>
      <c r="U240" s="1">
        <f>VLOOKUP('GEOMETRIC INPUTS'!D240,'Pressure Calculations'!$C$22:$D$61,2,TRUE)</f>
        <v>-1.717276</v>
      </c>
      <c r="V240">
        <f>T240*'GEOMETRIC INPUTS'!S240</f>
        <v>5.9175040000000001</v>
      </c>
      <c r="W240">
        <v>239</v>
      </c>
      <c r="X240">
        <f t="shared" si="52"/>
        <v>2.1890559897784359</v>
      </c>
      <c r="Y240">
        <f t="shared" si="53"/>
        <v>-5.4977165681427369</v>
      </c>
      <c r="Z240" s="27">
        <f t="shared" si="54"/>
        <v>0</v>
      </c>
      <c r="AA240" s="27">
        <f t="shared" si="55"/>
        <v>0</v>
      </c>
      <c r="AB240" s="27">
        <f t="shared" si="56"/>
        <v>0</v>
      </c>
      <c r="AC240">
        <f t="shared" si="57"/>
        <v>2.1890559897784359</v>
      </c>
      <c r="AD240" s="28" t="str">
        <f>'GT Data'!D242</f>
        <v>TKNODE_476</v>
      </c>
      <c r="AE240" s="25">
        <f t="shared" si="58"/>
        <v>0</v>
      </c>
      <c r="AF240" s="25">
        <f t="shared" si="59"/>
        <v>5.9175040000000001</v>
      </c>
      <c r="AG240" s="25">
        <f t="shared" si="60"/>
        <v>0</v>
      </c>
      <c r="AH240" s="25">
        <v>0</v>
      </c>
      <c r="AI240" s="25">
        <v>0</v>
      </c>
      <c r="AJ240" s="25">
        <f t="shared" si="61"/>
        <v>-19.433842156729309</v>
      </c>
      <c r="AK240" s="28" t="str">
        <f>'GT Data'!N242</f>
        <v>TKNODE_477</v>
      </c>
      <c r="AL240" s="25">
        <f t="shared" si="62"/>
        <v>0</v>
      </c>
      <c r="AM240" s="25">
        <f t="shared" si="63"/>
        <v>0</v>
      </c>
      <c r="AN240" s="25">
        <f t="shared" si="64"/>
        <v>0</v>
      </c>
      <c r="AO240" s="25">
        <v>0</v>
      </c>
      <c r="AP240" s="25">
        <v>0</v>
      </c>
      <c r="AQ240" s="25">
        <v>0</v>
      </c>
    </row>
    <row r="241" spans="1:43" x14ac:dyDescent="0.3">
      <c r="A241" t="str">
        <f>'Calculated Tab Properties'!A241</f>
        <v>TAB_8_239</v>
      </c>
      <c r="B241">
        <f>'Calculated Tab Properties'!B241</f>
        <v>0.96699999999999997</v>
      </c>
      <c r="C241">
        <f>'Calculated Tab Properties'!C241</f>
        <v>0.287652530517573</v>
      </c>
      <c r="D241">
        <f>'Calculated Tab Properties'!D241</f>
        <v>16.481275964915046</v>
      </c>
      <c r="E241">
        <f>'Calculated Tab Properties'!E241</f>
        <v>4.8241829217620467</v>
      </c>
      <c r="F241">
        <f>'Calculated Tab Properties'!F241</f>
        <v>2.3241829603823581</v>
      </c>
      <c r="G241">
        <f>'Calculated Tab Properties'!G241</f>
        <v>2.4999999613796886</v>
      </c>
      <c r="H241">
        <f>'Calculated Tab Properties'!H241</f>
        <v>2.9541454926783066</v>
      </c>
      <c r="I241">
        <f>'Calculated Tab Properties'!I241</f>
        <v>0.15000002453233149</v>
      </c>
      <c r="J241" s="20">
        <f>'Calculated Tab Properties'!J241</f>
        <v>0.74369877983692156</v>
      </c>
      <c r="K241">
        <v>0</v>
      </c>
      <c r="L241">
        <v>0</v>
      </c>
      <c r="M241">
        <v>0</v>
      </c>
      <c r="N241">
        <v>0</v>
      </c>
      <c r="O241" s="27">
        <v>0</v>
      </c>
      <c r="P241" s="27">
        <v>0</v>
      </c>
      <c r="Q241">
        <v>0</v>
      </c>
      <c r="R241">
        <f>'Calculated Tab Properties'!R241</f>
        <v>1</v>
      </c>
      <c r="T241" s="1">
        <f>VLOOKUP('GEOMETRIC INPUTS'!D241,'Pressure Calculations'!$A$22:$B$61,2,TRUE)</f>
        <v>1.5611439999999999</v>
      </c>
      <c r="U241" s="1">
        <f>VLOOKUP('GEOMETRIC INPUTS'!D241,'Pressure Calculations'!$C$22:$D$61,2,TRUE)</f>
        <v>-1.8147360000000001</v>
      </c>
      <c r="V241">
        <f>T241*'GEOMETRIC INPUTS'!S241</f>
        <v>6.2445759999999995</v>
      </c>
      <c r="W241">
        <v>240</v>
      </c>
      <c r="X241">
        <f t="shared" si="52"/>
        <v>5.9880019758798166</v>
      </c>
      <c r="Y241">
        <f t="shared" si="53"/>
        <v>1.7715986443422802</v>
      </c>
      <c r="Z241" s="27">
        <f t="shared" si="54"/>
        <v>0</v>
      </c>
      <c r="AA241" s="27">
        <f t="shared" si="55"/>
        <v>0</v>
      </c>
      <c r="AB241" s="27">
        <f t="shared" si="56"/>
        <v>0</v>
      </c>
      <c r="AC241">
        <f t="shared" si="57"/>
        <v>5.9880019758798166</v>
      </c>
      <c r="AD241" s="28" t="str">
        <f>'GT Data'!D243</f>
        <v>TKNODE_478</v>
      </c>
      <c r="AE241" s="25">
        <f t="shared" si="58"/>
        <v>0</v>
      </c>
      <c r="AF241" s="25">
        <f t="shared" si="59"/>
        <v>6.2445760000000003</v>
      </c>
      <c r="AG241" s="25">
        <f t="shared" si="60"/>
        <v>0</v>
      </c>
      <c r="AH241" s="25">
        <v>0</v>
      </c>
      <c r="AI241" s="25">
        <v>0</v>
      </c>
      <c r="AJ241" s="25">
        <f t="shared" si="61"/>
        <v>4.3832592219296007</v>
      </c>
      <c r="AK241" s="28" t="str">
        <f>'GT Data'!N243</f>
        <v>TKNODE_479</v>
      </c>
      <c r="AL241" s="25">
        <f t="shared" si="62"/>
        <v>0</v>
      </c>
      <c r="AM241" s="25">
        <f t="shared" si="63"/>
        <v>0</v>
      </c>
      <c r="AN241" s="25">
        <f t="shared" si="64"/>
        <v>0</v>
      </c>
      <c r="AO241" s="25">
        <v>0</v>
      </c>
      <c r="AP241" s="25">
        <v>0</v>
      </c>
      <c r="AQ241" s="25">
        <v>0</v>
      </c>
    </row>
    <row r="242" spans="1:43" x14ac:dyDescent="0.3">
      <c r="A242" t="str">
        <f>'Calculated Tab Properties'!A242</f>
        <v>TAB_8_240</v>
      </c>
      <c r="B242">
        <f>'Calculated Tab Properties'!B242</f>
        <v>1.7744</v>
      </c>
      <c r="C242">
        <f>'Calculated Tab Properties'!C242</f>
        <v>1.6873238482058683E-2</v>
      </c>
      <c r="D242">
        <f>'Calculated Tab Properties'!D242</f>
        <v>0.96676535173969014</v>
      </c>
      <c r="E242">
        <f>'Calculated Tab Properties'!E242</f>
        <v>7.2734776774458432</v>
      </c>
      <c r="F242">
        <f>'Calculated Tab Properties'!F242</f>
        <v>3.7734776523206737</v>
      </c>
      <c r="G242">
        <f>'Calculated Tab Properties'!G242</f>
        <v>3.5000000251251713</v>
      </c>
      <c r="H242">
        <f>'Calculated Tab Properties'!H242</f>
        <v>4.1387822232138989</v>
      </c>
      <c r="I242">
        <f>'Calculated Tab Properties'!I242</f>
        <v>0.14999995135532573</v>
      </c>
      <c r="J242" s="20">
        <f>'Calculated Tab Properties'!J242</f>
        <v>0.50434480914356383</v>
      </c>
      <c r="K242">
        <v>0</v>
      </c>
      <c r="L242">
        <v>0</v>
      </c>
      <c r="M242">
        <v>0</v>
      </c>
      <c r="N242">
        <v>0</v>
      </c>
      <c r="O242" s="27">
        <v>0</v>
      </c>
      <c r="P242" s="27">
        <v>0</v>
      </c>
      <c r="Q242">
        <v>0</v>
      </c>
      <c r="R242">
        <f>'Calculated Tab Properties'!R242</f>
        <v>1</v>
      </c>
      <c r="T242" s="1">
        <f>VLOOKUP('GEOMETRIC INPUTS'!D242,'Pressure Calculations'!$A$22:$B$61,2,TRUE)</f>
        <v>1.5611439999999999</v>
      </c>
      <c r="U242" s="1">
        <f>VLOOKUP('GEOMETRIC INPUTS'!D242,'Pressure Calculations'!$C$22:$D$61,2,TRUE)</f>
        <v>-1.8147360000000001</v>
      </c>
      <c r="V242">
        <f>T242*'GEOMETRIC INPUTS'!S242</f>
        <v>6.2445759999999995</v>
      </c>
      <c r="W242">
        <v>241</v>
      </c>
      <c r="X242">
        <f t="shared" si="52"/>
        <v>6.2436870864106577</v>
      </c>
      <c r="Y242">
        <f t="shared" si="53"/>
        <v>0.1053612204028979</v>
      </c>
      <c r="Z242" s="27">
        <f t="shared" si="54"/>
        <v>0</v>
      </c>
      <c r="AA242" s="27">
        <f t="shared" si="55"/>
        <v>0</v>
      </c>
      <c r="AB242" s="27">
        <f t="shared" si="56"/>
        <v>0</v>
      </c>
      <c r="AC242">
        <f t="shared" si="57"/>
        <v>6.2436870864106577</v>
      </c>
      <c r="AD242" s="28" t="str">
        <f>'GT Data'!D244</f>
        <v>TKNODE_480</v>
      </c>
      <c r="AE242" s="25">
        <f t="shared" si="58"/>
        <v>0</v>
      </c>
      <c r="AF242" s="25">
        <f t="shared" si="59"/>
        <v>6.2445760000000003</v>
      </c>
      <c r="AG242" s="25">
        <f t="shared" si="60"/>
        <v>0</v>
      </c>
      <c r="AH242" s="25">
        <v>0</v>
      </c>
      <c r="AI242" s="25">
        <v>0</v>
      </c>
      <c r="AJ242" s="25">
        <f t="shared" si="61"/>
        <v>0.4133823885467407</v>
      </c>
      <c r="AK242" s="28" t="str">
        <f>'GT Data'!N244</f>
        <v>TKNODE_481</v>
      </c>
      <c r="AL242" s="25">
        <f t="shared" si="62"/>
        <v>0</v>
      </c>
      <c r="AM242" s="25">
        <f t="shared" si="63"/>
        <v>0</v>
      </c>
      <c r="AN242" s="25">
        <f t="shared" si="64"/>
        <v>0</v>
      </c>
      <c r="AO242" s="25">
        <v>0</v>
      </c>
      <c r="AP242" s="25">
        <v>0</v>
      </c>
      <c r="AQ242" s="25">
        <v>0</v>
      </c>
    </row>
    <row r="243" spans="1:43" x14ac:dyDescent="0.3">
      <c r="A243" t="str">
        <f>'Calculated Tab Properties'!A243</f>
        <v>TAB_8_241</v>
      </c>
      <c r="B243">
        <f>'Calculated Tab Properties'!B243</f>
        <v>2.7391000000000001</v>
      </c>
      <c r="C243">
        <f>'Calculated Tab Properties'!C243</f>
        <v>1.5934537183855602</v>
      </c>
      <c r="D243">
        <f>'Calculated Tab Properties'!D243</f>
        <v>91.298172912920222</v>
      </c>
      <c r="E243">
        <f>'Calculated Tab Properties'!E243</f>
        <v>4.2412393892286326</v>
      </c>
      <c r="F243">
        <f>'Calculated Tab Properties'!F243</f>
        <v>1.1412393194291248</v>
      </c>
      <c r="G243">
        <f>'Calculated Tab Properties'!G243</f>
        <v>3.1000000697995085</v>
      </c>
      <c r="H243">
        <f>'Calculated Tab Properties'!H243</f>
        <v>2.2321641098812601</v>
      </c>
      <c r="I243">
        <f>'Calculated Tab Properties'!I243</f>
        <v>0.14999999975046652</v>
      </c>
      <c r="J243" s="20">
        <f>'Calculated Tab Properties'!J243</f>
        <v>1.1106588782990023</v>
      </c>
      <c r="K243">
        <v>0</v>
      </c>
      <c r="L243">
        <v>0</v>
      </c>
      <c r="M243">
        <v>0</v>
      </c>
      <c r="N243">
        <v>0</v>
      </c>
      <c r="O243" s="27">
        <v>0</v>
      </c>
      <c r="P243" s="27">
        <v>0</v>
      </c>
      <c r="Q243">
        <v>0</v>
      </c>
      <c r="R243">
        <f>'Calculated Tab Properties'!R243</f>
        <v>1</v>
      </c>
      <c r="T243" s="1">
        <f>VLOOKUP('GEOMETRIC INPUTS'!D243,'Pressure Calculations'!$A$22:$B$61,2,TRUE)</f>
        <v>1.5611439999999999</v>
      </c>
      <c r="U243" s="1">
        <f>VLOOKUP('GEOMETRIC INPUTS'!D243,'Pressure Calculations'!$C$22:$D$61,2,TRUE)</f>
        <v>-1.8147360000000001</v>
      </c>
      <c r="V243">
        <f>T243*'GEOMETRIC INPUTS'!S243</f>
        <v>6.2445759999999995</v>
      </c>
      <c r="W243">
        <v>242</v>
      </c>
      <c r="X243">
        <f t="shared" si="52"/>
        <v>-0.14147369859646747</v>
      </c>
      <c r="Y243">
        <f t="shared" si="53"/>
        <v>6.2429732189383476</v>
      </c>
      <c r="Z243" s="27">
        <f t="shared" si="54"/>
        <v>0</v>
      </c>
      <c r="AA243" s="27">
        <f t="shared" si="55"/>
        <v>0</v>
      </c>
      <c r="AB243" s="27">
        <f t="shared" si="56"/>
        <v>0</v>
      </c>
      <c r="AC243">
        <f t="shared" si="57"/>
        <v>-0.14147369859646747</v>
      </c>
      <c r="AD243" s="28" t="str">
        <f>'GT Data'!D245</f>
        <v>TKNODE_482</v>
      </c>
      <c r="AE243" s="25">
        <f t="shared" si="58"/>
        <v>0</v>
      </c>
      <c r="AF243" s="25">
        <f t="shared" si="59"/>
        <v>6.2445760000000003</v>
      </c>
      <c r="AG243" s="25">
        <f t="shared" si="60"/>
        <v>0</v>
      </c>
      <c r="AH243" s="25">
        <v>0</v>
      </c>
      <c r="AI243" s="25">
        <v>0</v>
      </c>
      <c r="AJ243" s="25">
        <f t="shared" si="61"/>
        <v>8.0611724888783733</v>
      </c>
      <c r="AK243" s="28" t="str">
        <f>'GT Data'!N245</f>
        <v>TKNODE_483</v>
      </c>
      <c r="AL243" s="25">
        <f t="shared" si="62"/>
        <v>0</v>
      </c>
      <c r="AM243" s="25">
        <f t="shared" si="63"/>
        <v>0</v>
      </c>
      <c r="AN243" s="25">
        <f t="shared" si="64"/>
        <v>0</v>
      </c>
      <c r="AO243" s="25">
        <v>0</v>
      </c>
      <c r="AP243" s="25">
        <v>0</v>
      </c>
      <c r="AQ243" s="25">
        <v>0</v>
      </c>
    </row>
    <row r="244" spans="1:43" x14ac:dyDescent="0.3">
      <c r="A244" t="str">
        <f>'Calculated Tab Properties'!A244</f>
        <v>TAB_8_242</v>
      </c>
      <c r="B244">
        <f>'Calculated Tab Properties'!B244</f>
        <v>2.5246</v>
      </c>
      <c r="C244">
        <f>'Calculated Tab Properties'!C244</f>
        <v>0.42823885187911825</v>
      </c>
      <c r="D244">
        <f>'Calculated Tab Properties'!D244</f>
        <v>24.536278836201479</v>
      </c>
      <c r="E244">
        <f>'Calculated Tab Properties'!E244</f>
        <v>3.4777506637123077</v>
      </c>
      <c r="F244">
        <f>'Calculated Tab Properties'!F244</f>
        <v>1.377750639112554</v>
      </c>
      <c r="G244">
        <f>'Calculated Tab Properties'!G244</f>
        <v>2.1000000245997534</v>
      </c>
      <c r="H244">
        <f>'Calculated Tab Properties'!H244</f>
        <v>2.3467765876935536</v>
      </c>
      <c r="I244">
        <f>'Calculated Tab Properties'!I244</f>
        <v>0.1499999302808179</v>
      </c>
      <c r="J244" s="20">
        <f>'Calculated Tab Properties'!J244</f>
        <v>1.0202384752422931</v>
      </c>
      <c r="K244">
        <v>0</v>
      </c>
      <c r="L244">
        <v>0</v>
      </c>
      <c r="M244">
        <v>0</v>
      </c>
      <c r="N244">
        <v>0</v>
      </c>
      <c r="O244" s="27">
        <v>0</v>
      </c>
      <c r="P244" s="27">
        <v>0</v>
      </c>
      <c r="Q244">
        <v>0</v>
      </c>
      <c r="R244">
        <f>'Calculated Tab Properties'!R244</f>
        <v>1</v>
      </c>
      <c r="T244" s="1">
        <f>VLOOKUP('GEOMETRIC INPUTS'!D244,'Pressure Calculations'!$A$22:$B$61,2,TRUE)</f>
        <v>1.5611439999999999</v>
      </c>
      <c r="U244" s="1">
        <f>VLOOKUP('GEOMETRIC INPUTS'!D244,'Pressure Calculations'!$C$22:$D$61,2,TRUE)</f>
        <v>-1.8147360000000001</v>
      </c>
      <c r="V244">
        <f>T244*'GEOMETRIC INPUTS'!S244</f>
        <v>6.2445759999999995</v>
      </c>
      <c r="W244">
        <v>243</v>
      </c>
      <c r="X244">
        <f t="shared" si="52"/>
        <v>5.6806814882931143</v>
      </c>
      <c r="Y244">
        <f t="shared" si="53"/>
        <v>2.5931809131527865</v>
      </c>
      <c r="Z244" s="27">
        <f t="shared" si="54"/>
        <v>0</v>
      </c>
      <c r="AA244" s="27">
        <f t="shared" si="55"/>
        <v>0</v>
      </c>
      <c r="AB244" s="27">
        <f t="shared" si="56"/>
        <v>0</v>
      </c>
      <c r="AC244">
        <f t="shared" si="57"/>
        <v>5.6806814882931143</v>
      </c>
      <c r="AD244" s="28" t="str">
        <f>'GT Data'!D246</f>
        <v>TKNODE_484</v>
      </c>
      <c r="AE244" s="25">
        <f t="shared" si="58"/>
        <v>0</v>
      </c>
      <c r="AF244" s="25">
        <f t="shared" si="59"/>
        <v>6.2445759999999995</v>
      </c>
      <c r="AG244" s="25">
        <f t="shared" si="60"/>
        <v>0</v>
      </c>
      <c r="AH244" s="25">
        <v>0</v>
      </c>
      <c r="AI244" s="25">
        <v>0</v>
      </c>
      <c r="AJ244" s="25">
        <f t="shared" si="61"/>
        <v>3.9617336166091937</v>
      </c>
      <c r="AK244" s="28" t="str">
        <f>'GT Data'!N246</f>
        <v>TKNODE_485</v>
      </c>
      <c r="AL244" s="25">
        <f t="shared" si="62"/>
        <v>0</v>
      </c>
      <c r="AM244" s="25">
        <f t="shared" si="63"/>
        <v>0</v>
      </c>
      <c r="AN244" s="25">
        <f t="shared" si="64"/>
        <v>0</v>
      </c>
      <c r="AO244" s="25">
        <v>0</v>
      </c>
      <c r="AP244" s="25">
        <v>0</v>
      </c>
      <c r="AQ244" s="25">
        <v>0</v>
      </c>
    </row>
    <row r="245" spans="1:43" x14ac:dyDescent="0.3">
      <c r="A245" t="str">
        <f>'Calculated Tab Properties'!A245</f>
        <v>TAB_8_243</v>
      </c>
      <c r="B245">
        <f>'Calculated Tab Properties'!B245</f>
        <v>1.3459000000000001</v>
      </c>
      <c r="C245">
        <f>'Calculated Tab Properties'!C245</f>
        <v>0.34361904879287453</v>
      </c>
      <c r="D245">
        <f>'Calculated Tab Properties'!D245</f>
        <v>19.687921256131617</v>
      </c>
      <c r="E245">
        <f>'Calculated Tab Properties'!E245</f>
        <v>4.3855029364321263</v>
      </c>
      <c r="F245">
        <f>'Calculated Tab Properties'!F245</f>
        <v>2.2855028854223662</v>
      </c>
      <c r="G245">
        <f>'Calculated Tab Properties'!G245</f>
        <v>2.1000000510097609</v>
      </c>
      <c r="H245">
        <f>'Calculated Tab Properties'!H245</f>
        <v>2.9258078366554732</v>
      </c>
      <c r="I245">
        <f>'Calculated Tab Properties'!I245</f>
        <v>0.14999995847896097</v>
      </c>
      <c r="J245" s="20">
        <f>'Calculated Tab Properties'!J245</f>
        <v>0.75264527683422811</v>
      </c>
      <c r="K245">
        <v>0</v>
      </c>
      <c r="L245">
        <v>0</v>
      </c>
      <c r="M245">
        <v>0</v>
      </c>
      <c r="N245">
        <v>0</v>
      </c>
      <c r="O245" s="27">
        <v>0</v>
      </c>
      <c r="P245" s="27">
        <v>0</v>
      </c>
      <c r="Q245">
        <v>0</v>
      </c>
      <c r="R245">
        <f>'Calculated Tab Properties'!R245</f>
        <v>1</v>
      </c>
      <c r="T245" s="1">
        <f>VLOOKUP('GEOMETRIC INPUTS'!D245,'Pressure Calculations'!$A$22:$B$61,2,TRUE)</f>
        <v>1.5611439999999999</v>
      </c>
      <c r="U245" s="1">
        <f>VLOOKUP('GEOMETRIC INPUTS'!D245,'Pressure Calculations'!$C$22:$D$61,2,TRUE)</f>
        <v>-1.8147360000000001</v>
      </c>
      <c r="V245">
        <f>T245*'GEOMETRIC INPUTS'!S245</f>
        <v>6.2445759999999995</v>
      </c>
      <c r="W245">
        <v>244</v>
      </c>
      <c r="X245">
        <f t="shared" si="52"/>
        <v>5.8795280049261143</v>
      </c>
      <c r="Y245">
        <f t="shared" si="53"/>
        <v>2.1037775212853504</v>
      </c>
      <c r="Z245" s="27">
        <f t="shared" si="54"/>
        <v>0</v>
      </c>
      <c r="AA245" s="27">
        <f t="shared" si="55"/>
        <v>0</v>
      </c>
      <c r="AB245" s="27">
        <f t="shared" si="56"/>
        <v>0</v>
      </c>
      <c r="AC245">
        <f t="shared" si="57"/>
        <v>5.8795280049261143</v>
      </c>
      <c r="AD245" s="28" t="str">
        <f>'GT Data'!D247</f>
        <v>TKNODE_486</v>
      </c>
      <c r="AE245" s="25">
        <f t="shared" si="58"/>
        <v>0</v>
      </c>
      <c r="AF245" s="25">
        <f t="shared" si="59"/>
        <v>6.2445759999999986</v>
      </c>
      <c r="AG245" s="25">
        <f t="shared" si="60"/>
        <v>0</v>
      </c>
      <c r="AH245" s="25">
        <v>0</v>
      </c>
      <c r="AI245" s="25">
        <v>0</v>
      </c>
      <c r="AJ245" s="25">
        <f t="shared" si="61"/>
        <v>5.1237561360261559</v>
      </c>
      <c r="AK245" s="28" t="str">
        <f>'GT Data'!N247</f>
        <v>TKNODE_487</v>
      </c>
      <c r="AL245" s="25">
        <f t="shared" si="62"/>
        <v>0</v>
      </c>
      <c r="AM245" s="25">
        <f t="shared" si="63"/>
        <v>0</v>
      </c>
      <c r="AN245" s="25">
        <f t="shared" si="64"/>
        <v>0</v>
      </c>
      <c r="AO245" s="25">
        <v>0</v>
      </c>
      <c r="AP245" s="25">
        <v>0</v>
      </c>
      <c r="AQ245" s="25">
        <v>0</v>
      </c>
    </row>
    <row r="246" spans="1:43" x14ac:dyDescent="0.3">
      <c r="A246" t="str">
        <f>'Calculated Tab Properties'!A246</f>
        <v>TAB_8_244</v>
      </c>
      <c r="B246">
        <f>'Calculated Tab Properties'!B246</f>
        <v>1.3411</v>
      </c>
      <c r="C246">
        <f>'Calculated Tab Properties'!C246</f>
        <v>3.1561403460053015</v>
      </c>
      <c r="D246">
        <f>'Calculated Tab Properties'!D246</f>
        <v>180.83352137706314</v>
      </c>
      <c r="E246">
        <f>'Calculated Tab Properties'!E246</f>
        <v>4.9568441124802156</v>
      </c>
      <c r="F246">
        <f>'Calculated Tab Properties'!F246</f>
        <v>3.0568441630251191</v>
      </c>
      <c r="G246">
        <f>'Calculated Tab Properties'!G246</f>
        <v>1.8999999494550965</v>
      </c>
      <c r="H246">
        <f>'Calculated Tab Properties'!H246</f>
        <v>3.5284148174709915</v>
      </c>
      <c r="I246">
        <f>'Calculated Tab Properties'!I246</f>
        <v>0.14999997271073104</v>
      </c>
      <c r="J246" s="20">
        <f>'Calculated Tab Properties'!J246</f>
        <v>0.60264896787199407</v>
      </c>
      <c r="K246">
        <v>0</v>
      </c>
      <c r="L246">
        <v>0</v>
      </c>
      <c r="M246">
        <v>0</v>
      </c>
      <c r="N246">
        <v>0</v>
      </c>
      <c r="O246" s="27">
        <v>0</v>
      </c>
      <c r="P246" s="27">
        <v>0</v>
      </c>
      <c r="Q246">
        <v>0</v>
      </c>
      <c r="R246">
        <f>'Calculated Tab Properties'!R246</f>
        <v>1</v>
      </c>
      <c r="T246" s="1">
        <f>VLOOKUP('GEOMETRIC INPUTS'!D246,'Pressure Calculations'!$A$22:$B$61,2,TRUE)</f>
        <v>1.5611439999999999</v>
      </c>
      <c r="U246" s="1">
        <f>VLOOKUP('GEOMETRIC INPUTS'!D246,'Pressure Calculations'!$C$22:$D$61,2,TRUE)</f>
        <v>-1.8147360000000001</v>
      </c>
      <c r="V246">
        <f>T246*'GEOMETRIC INPUTS'!S246</f>
        <v>6.2445759999999995</v>
      </c>
      <c r="W246">
        <v>245</v>
      </c>
      <c r="X246">
        <f t="shared" si="52"/>
        <v>-6.2439152251256393</v>
      </c>
      <c r="Y246">
        <f t="shared" si="53"/>
        <v>-9.0840966640784088E-2</v>
      </c>
      <c r="Z246" s="27">
        <f t="shared" si="54"/>
        <v>0</v>
      </c>
      <c r="AA246" s="27">
        <f t="shared" si="55"/>
        <v>0</v>
      </c>
      <c r="AB246" s="27">
        <f t="shared" si="56"/>
        <v>0</v>
      </c>
      <c r="AC246">
        <f t="shared" si="57"/>
        <v>-6.2439152251256393</v>
      </c>
      <c r="AD246" s="28" t="str">
        <f>'GT Data'!D248</f>
        <v>TKNODE_488</v>
      </c>
      <c r="AE246" s="25">
        <f t="shared" si="58"/>
        <v>0</v>
      </c>
      <c r="AF246" s="25">
        <f t="shared" si="59"/>
        <v>6.2445760000000003</v>
      </c>
      <c r="AG246" s="25">
        <f t="shared" si="60"/>
        <v>0</v>
      </c>
      <c r="AH246" s="25">
        <v>0</v>
      </c>
      <c r="AI246" s="25">
        <v>0</v>
      </c>
      <c r="AJ246" s="25">
        <f t="shared" si="61"/>
        <v>-0.29131282115657442</v>
      </c>
      <c r="AK246" s="28" t="str">
        <f>'GT Data'!N248</f>
        <v>TKNODE_489</v>
      </c>
      <c r="AL246" s="25">
        <f t="shared" si="62"/>
        <v>0</v>
      </c>
      <c r="AM246" s="25">
        <f t="shared" si="63"/>
        <v>0</v>
      </c>
      <c r="AN246" s="25">
        <f t="shared" si="64"/>
        <v>0</v>
      </c>
      <c r="AO246" s="25">
        <v>0</v>
      </c>
      <c r="AP246" s="25">
        <v>0</v>
      </c>
      <c r="AQ246" s="25">
        <v>0</v>
      </c>
    </row>
    <row r="247" spans="1:43" x14ac:dyDescent="0.3">
      <c r="A247" t="str">
        <f>'Calculated Tab Properties'!A247</f>
        <v>TAB_8_245</v>
      </c>
      <c r="B247">
        <f>'Calculated Tab Properties'!B247</f>
        <v>1.3933</v>
      </c>
      <c r="C247">
        <f>'Calculated Tab Properties'!C247</f>
        <v>3.3489904306079037</v>
      </c>
      <c r="D247">
        <f>'Calculated Tab Properties'!D247</f>
        <v>191.88301730353305</v>
      </c>
      <c r="E247">
        <f>'Calculated Tab Properties'!E247</f>
        <v>5.7355268863970315</v>
      </c>
      <c r="F247">
        <f>'Calculated Tab Properties'!F247</f>
        <v>4.2355269799922199</v>
      </c>
      <c r="G247">
        <f>'Calculated Tab Properties'!G247</f>
        <v>1.4999999064048106</v>
      </c>
      <c r="H247">
        <f>'Calculated Tab Properties'!H247</f>
        <v>4.5487894024200859</v>
      </c>
      <c r="I247">
        <f>'Calculated Tab Properties'!I247</f>
        <v>0.15000008437920931</v>
      </c>
      <c r="J247" s="20">
        <f>'Calculated Tab Properties'!J247</f>
        <v>0.45523948641046125</v>
      </c>
      <c r="K247">
        <v>0</v>
      </c>
      <c r="L247">
        <v>0</v>
      </c>
      <c r="M247">
        <v>0</v>
      </c>
      <c r="N247">
        <v>0</v>
      </c>
      <c r="O247" s="27">
        <v>0</v>
      </c>
      <c r="P247" s="27">
        <v>0</v>
      </c>
      <c r="Q247">
        <v>0</v>
      </c>
      <c r="R247">
        <f>'Calculated Tab Properties'!R247</f>
        <v>1</v>
      </c>
      <c r="T247" s="1">
        <f>VLOOKUP('GEOMETRIC INPUTS'!D247,'Pressure Calculations'!$A$22:$B$61,2,TRUE)</f>
        <v>1.5611439999999999</v>
      </c>
      <c r="U247" s="1">
        <f>VLOOKUP('GEOMETRIC INPUTS'!D247,'Pressure Calculations'!$C$22:$D$61,2,TRUE)</f>
        <v>-1.8147360000000001</v>
      </c>
      <c r="V247">
        <f>T247*'GEOMETRIC INPUTS'!S247</f>
        <v>6.2445759999999995</v>
      </c>
      <c r="W247">
        <v>246</v>
      </c>
      <c r="X247">
        <f t="shared" si="52"/>
        <v>-6.1107551225863501</v>
      </c>
      <c r="Y247">
        <f t="shared" si="53"/>
        <v>-1.2858465116648545</v>
      </c>
      <c r="Z247" s="27">
        <f t="shared" si="54"/>
        <v>0</v>
      </c>
      <c r="AA247" s="27">
        <f t="shared" si="55"/>
        <v>0</v>
      </c>
      <c r="AB247" s="27">
        <f t="shared" si="56"/>
        <v>0</v>
      </c>
      <c r="AC247">
        <f t="shared" si="57"/>
        <v>-6.1107551225863501</v>
      </c>
      <c r="AD247" s="28" t="str">
        <f>'GT Data'!D249</f>
        <v>TKNODE_490</v>
      </c>
      <c r="AE247" s="25">
        <f t="shared" si="58"/>
        <v>0</v>
      </c>
      <c r="AF247" s="25">
        <f t="shared" si="59"/>
        <v>6.2445759999999995</v>
      </c>
      <c r="AG247" s="25">
        <f t="shared" si="60"/>
        <v>0</v>
      </c>
      <c r="AH247" s="25">
        <v>0</v>
      </c>
      <c r="AI247" s="25">
        <v>0</v>
      </c>
      <c r="AJ247" s="25">
        <f t="shared" si="61"/>
        <v>-5.6391146775338115</v>
      </c>
      <c r="AK247" s="28" t="str">
        <f>'GT Data'!N249</f>
        <v>TKNODE_491</v>
      </c>
      <c r="AL247" s="25">
        <f t="shared" si="62"/>
        <v>0</v>
      </c>
      <c r="AM247" s="25">
        <f t="shared" si="63"/>
        <v>0</v>
      </c>
      <c r="AN247" s="25">
        <f t="shared" si="64"/>
        <v>0</v>
      </c>
      <c r="AO247" s="25">
        <v>0</v>
      </c>
      <c r="AP247" s="25">
        <v>0</v>
      </c>
      <c r="AQ247" s="25">
        <v>0</v>
      </c>
    </row>
    <row r="248" spans="1:43" x14ac:dyDescent="0.3">
      <c r="A248" t="str">
        <f>'Calculated Tab Properties'!A248</f>
        <v>TAB_8_246</v>
      </c>
      <c r="B248">
        <f>'Calculated Tab Properties'!B248</f>
        <v>2.1684999999999999</v>
      </c>
      <c r="C248">
        <f>'Calculated Tab Properties'!C248</f>
        <v>3.6477386758887733</v>
      </c>
      <c r="D248">
        <f>'Calculated Tab Properties'!D248</f>
        <v>209.00003089506603</v>
      </c>
      <c r="E248">
        <f>'Calculated Tab Properties'!E248</f>
        <v>4.851759151669798</v>
      </c>
      <c r="F248">
        <f>'Calculated Tab Properties'!F248</f>
        <v>3.3517591425095827</v>
      </c>
      <c r="G248">
        <f>'Calculated Tab Properties'!G248</f>
        <v>1.500000009160217</v>
      </c>
      <c r="H248">
        <f>'Calculated Tab Properties'!H248</f>
        <v>3.7750799683178027</v>
      </c>
      <c r="I248">
        <f>'Calculated Tab Properties'!I248</f>
        <v>0.15000002705656384</v>
      </c>
      <c r="J248" s="20">
        <f>'Calculated Tab Properties'!J248</f>
        <v>0.55835306210836366</v>
      </c>
      <c r="K248">
        <v>0</v>
      </c>
      <c r="L248">
        <v>0</v>
      </c>
      <c r="M248">
        <v>0</v>
      </c>
      <c r="N248">
        <v>0</v>
      </c>
      <c r="O248" s="27">
        <v>0</v>
      </c>
      <c r="P248" s="27">
        <v>0</v>
      </c>
      <c r="Q248">
        <v>0</v>
      </c>
      <c r="R248">
        <f>'Calculated Tab Properties'!R248</f>
        <v>1</v>
      </c>
      <c r="T248" s="1">
        <f>VLOOKUP('GEOMETRIC INPUTS'!D248,'Pressure Calculations'!$A$22:$B$61,2,TRUE)</f>
        <v>1.5611439999999999</v>
      </c>
      <c r="U248" s="1">
        <f>VLOOKUP('GEOMETRIC INPUTS'!D248,'Pressure Calculations'!$C$22:$D$61,2,TRUE)</f>
        <v>-1.8147360000000001</v>
      </c>
      <c r="V248">
        <f>T248*'GEOMETRIC INPUTS'!S248</f>
        <v>6.2445759999999995</v>
      </c>
      <c r="W248">
        <v>247</v>
      </c>
      <c r="X248">
        <f t="shared" si="52"/>
        <v>-5.4616275998759303</v>
      </c>
      <c r="Y248">
        <f t="shared" si="53"/>
        <v>-3.0274334641820753</v>
      </c>
      <c r="Z248" s="27">
        <f t="shared" si="54"/>
        <v>0</v>
      </c>
      <c r="AA248" s="27">
        <f t="shared" si="55"/>
        <v>0</v>
      </c>
      <c r="AB248" s="27">
        <f t="shared" si="56"/>
        <v>0</v>
      </c>
      <c r="AC248">
        <f t="shared" si="57"/>
        <v>-5.4616275998759303</v>
      </c>
      <c r="AD248" s="28" t="str">
        <f>'GT Data'!D250</f>
        <v>TKNODE_492</v>
      </c>
      <c r="AE248" s="25">
        <f t="shared" si="58"/>
        <v>0</v>
      </c>
      <c r="AF248" s="25">
        <f t="shared" si="59"/>
        <v>6.2445760000000003</v>
      </c>
      <c r="AG248" s="25">
        <f t="shared" si="60"/>
        <v>0</v>
      </c>
      <c r="AH248" s="25">
        <v>0</v>
      </c>
      <c r="AI248" s="25">
        <v>0</v>
      </c>
      <c r="AJ248" s="25">
        <f t="shared" si="61"/>
        <v>-10.601342893450987</v>
      </c>
      <c r="AK248" s="28" t="str">
        <f>'GT Data'!N250</f>
        <v>TKNODE_493</v>
      </c>
      <c r="AL248" s="25">
        <f t="shared" si="62"/>
        <v>0</v>
      </c>
      <c r="AM248" s="25">
        <f t="shared" si="63"/>
        <v>0</v>
      </c>
      <c r="AN248" s="25">
        <f t="shared" si="64"/>
        <v>0</v>
      </c>
      <c r="AO248" s="25">
        <v>0</v>
      </c>
      <c r="AP248" s="25">
        <v>0</v>
      </c>
      <c r="AQ248" s="25">
        <v>0</v>
      </c>
    </row>
    <row r="249" spans="1:43" x14ac:dyDescent="0.3">
      <c r="A249" t="str">
        <f>'Calculated Tab Properties'!A249</f>
        <v>TAB_8_247</v>
      </c>
      <c r="B249">
        <f>'Calculated Tab Properties'!B249</f>
        <v>1.6669</v>
      </c>
      <c r="C249">
        <f>'Calculated Tab Properties'!C249</f>
        <v>4.3367096747030542</v>
      </c>
      <c r="D249">
        <f>'Calculated Tab Properties'!D249</f>
        <v>248.47516133403715</v>
      </c>
      <c r="E249">
        <f>'Calculated Tab Properties'!E249</f>
        <v>5.1135444695620844</v>
      </c>
      <c r="F249">
        <f>'Calculated Tab Properties'!F249</f>
        <v>3.213544512182704</v>
      </c>
      <c r="G249">
        <f>'Calculated Tab Properties'!G249</f>
        <v>1.8999999573793807</v>
      </c>
      <c r="H249">
        <f>'Calculated Tab Properties'!H249</f>
        <v>3.6585911348862719</v>
      </c>
      <c r="I249">
        <f>'Calculated Tab Properties'!I249</f>
        <v>0.15000001659976614</v>
      </c>
      <c r="J249" s="20">
        <f>'Calculated Tab Properties'!J249</f>
        <v>0.57836849600701334</v>
      </c>
      <c r="K249">
        <v>0</v>
      </c>
      <c r="L249">
        <v>0</v>
      </c>
      <c r="M249">
        <v>0</v>
      </c>
      <c r="N249">
        <v>0</v>
      </c>
      <c r="O249" s="27">
        <v>0</v>
      </c>
      <c r="P249" s="27">
        <v>0</v>
      </c>
      <c r="Q249">
        <v>0</v>
      </c>
      <c r="R249">
        <f>'Calculated Tab Properties'!R249</f>
        <v>1</v>
      </c>
      <c r="T249" s="1">
        <f>VLOOKUP('GEOMETRIC INPUTS'!D249,'Pressure Calculations'!$A$22:$B$61,2,TRUE)</f>
        <v>1.5611439999999999</v>
      </c>
      <c r="U249" s="1">
        <f>VLOOKUP('GEOMETRIC INPUTS'!D249,'Pressure Calculations'!$C$22:$D$61,2,TRUE)</f>
        <v>-1.8147360000000001</v>
      </c>
      <c r="V249">
        <f>T249*'GEOMETRIC INPUTS'!S249</f>
        <v>6.2445759999999995</v>
      </c>
      <c r="W249">
        <v>248</v>
      </c>
      <c r="X249">
        <f t="shared" si="52"/>
        <v>-2.2911633075205353</v>
      </c>
      <c r="Y249">
        <f t="shared" si="53"/>
        <v>-5.8090705037938344</v>
      </c>
      <c r="Z249" s="27">
        <f t="shared" si="54"/>
        <v>0</v>
      </c>
      <c r="AA249" s="27">
        <f t="shared" si="55"/>
        <v>0</v>
      </c>
      <c r="AB249" s="27">
        <f t="shared" si="56"/>
        <v>0</v>
      </c>
      <c r="AC249">
        <f t="shared" si="57"/>
        <v>-2.2911633075205353</v>
      </c>
      <c r="AD249" s="28" t="str">
        <f>'GT Data'!D251</f>
        <v>TKNODE_494</v>
      </c>
      <c r="AE249" s="25">
        <f t="shared" si="58"/>
        <v>0</v>
      </c>
      <c r="AF249" s="25">
        <f t="shared" si="59"/>
        <v>6.2445759999999995</v>
      </c>
      <c r="AG249" s="25">
        <f t="shared" si="60"/>
        <v>0</v>
      </c>
      <c r="AH249" s="25">
        <v>0</v>
      </c>
      <c r="AI249" s="25">
        <v>0</v>
      </c>
      <c r="AJ249" s="25">
        <f t="shared" si="61"/>
        <v>-19.539067310347381</v>
      </c>
      <c r="AK249" s="28" t="str">
        <f>'GT Data'!N251</f>
        <v>TKNODE_495</v>
      </c>
      <c r="AL249" s="25">
        <f t="shared" si="62"/>
        <v>0</v>
      </c>
      <c r="AM249" s="25">
        <f t="shared" si="63"/>
        <v>0</v>
      </c>
      <c r="AN249" s="25">
        <f t="shared" si="64"/>
        <v>0</v>
      </c>
      <c r="AO249" s="25">
        <v>0</v>
      </c>
      <c r="AP249" s="25">
        <v>0</v>
      </c>
      <c r="AQ249" s="25">
        <v>0</v>
      </c>
    </row>
    <row r="250" spans="1:43" x14ac:dyDescent="0.3">
      <c r="A250" t="str">
        <f>'Calculated Tab Properties'!A250</f>
        <v>TAB_8_248</v>
      </c>
      <c r="B250">
        <f>'Calculated Tab Properties'!B250</f>
        <v>1.3035000000000001</v>
      </c>
      <c r="C250">
        <f>'Calculated Tab Properties'!C250</f>
        <v>0</v>
      </c>
      <c r="D250">
        <f>'Calculated Tab Properties'!D250</f>
        <v>0</v>
      </c>
      <c r="E250">
        <f>'Calculated Tab Properties'!E250</f>
        <v>3.0074690999999998</v>
      </c>
      <c r="F250">
        <f>'Calculated Tab Properties'!F250</f>
        <v>1.1074690999999999</v>
      </c>
      <c r="G250">
        <f>'Calculated Tab Properties'!G250</f>
        <v>1.9000000000000001</v>
      </c>
      <c r="H250">
        <f>'Calculated Tab Properties'!H250</f>
        <v>2.2173739146690639</v>
      </c>
      <c r="I250">
        <f>'Calculated Tab Properties'!I250</f>
        <v>0.15000000000000008</v>
      </c>
      <c r="J250" s="20">
        <f>'Calculated Tab Properties'!J250</f>
        <v>1.1243053459330512</v>
      </c>
      <c r="K250">
        <v>0</v>
      </c>
      <c r="L250">
        <v>0</v>
      </c>
      <c r="M250">
        <v>0</v>
      </c>
      <c r="N250">
        <v>0</v>
      </c>
      <c r="O250" s="27">
        <v>0</v>
      </c>
      <c r="P250" s="27">
        <v>0</v>
      </c>
      <c r="Q250">
        <v>0</v>
      </c>
      <c r="R250">
        <f>'Calculated Tab Properties'!R250</f>
        <v>1</v>
      </c>
      <c r="T250" s="1">
        <f>VLOOKUP('GEOMETRIC INPUTS'!D250,'Pressure Calculations'!$A$22:$B$61,2,TRUE)</f>
        <v>1.5611439999999999</v>
      </c>
      <c r="U250" s="1">
        <f>VLOOKUP('GEOMETRIC INPUTS'!D250,'Pressure Calculations'!$C$22:$D$61,2,TRUE)</f>
        <v>-1.8147360000000001</v>
      </c>
      <c r="V250">
        <f>T250*'GEOMETRIC INPUTS'!S250</f>
        <v>6.2445759999999995</v>
      </c>
      <c r="W250">
        <v>249</v>
      </c>
      <c r="X250">
        <f t="shared" si="52"/>
        <v>6.2445759999999995</v>
      </c>
      <c r="Y250">
        <f t="shared" si="53"/>
        <v>0</v>
      </c>
      <c r="Z250" s="27">
        <f t="shared" si="54"/>
        <v>0</v>
      </c>
      <c r="AA250" s="27">
        <f t="shared" si="55"/>
        <v>0</v>
      </c>
      <c r="AB250" s="27">
        <f t="shared" si="56"/>
        <v>0</v>
      </c>
      <c r="AC250">
        <f t="shared" si="57"/>
        <v>6.2445759999999995</v>
      </c>
      <c r="AD250" s="28" t="str">
        <f>'GT Data'!D252</f>
        <v>TKNODE_496</v>
      </c>
      <c r="AE250" s="25">
        <f t="shared" si="58"/>
        <v>0</v>
      </c>
      <c r="AF250" s="25">
        <f t="shared" si="59"/>
        <v>6.2445759999999995</v>
      </c>
      <c r="AG250" s="25">
        <f t="shared" si="60"/>
        <v>0</v>
      </c>
      <c r="AH250" s="25">
        <v>0</v>
      </c>
      <c r="AI250" s="25">
        <v>0</v>
      </c>
      <c r="AJ250" s="25">
        <f t="shared" si="61"/>
        <v>0</v>
      </c>
      <c r="AK250" s="28" t="str">
        <f>'GT Data'!N252</f>
        <v>TKNODE_497</v>
      </c>
      <c r="AL250" s="25">
        <f t="shared" si="62"/>
        <v>0</v>
      </c>
      <c r="AM250" s="25">
        <f t="shared" si="63"/>
        <v>0</v>
      </c>
      <c r="AN250" s="25">
        <f t="shared" si="64"/>
        <v>0</v>
      </c>
      <c r="AO250" s="25">
        <v>0</v>
      </c>
      <c r="AP250" s="25">
        <v>0</v>
      </c>
      <c r="AQ250" s="25">
        <v>0</v>
      </c>
    </row>
    <row r="251" spans="1:43" x14ac:dyDescent="0.3">
      <c r="A251" t="str">
        <f>'Calculated Tab Properties'!A251</f>
        <v>TAB_8_249</v>
      </c>
      <c r="B251">
        <f>'Calculated Tab Properties'!B251</f>
        <v>3.3138999999999998</v>
      </c>
      <c r="C251">
        <f>'Calculated Tab Properties'!C251</f>
        <v>0</v>
      </c>
      <c r="D251">
        <f>'Calculated Tab Properties'!D251</f>
        <v>0</v>
      </c>
      <c r="E251">
        <f>'Calculated Tab Properties'!E251</f>
        <v>4.0326369</v>
      </c>
      <c r="F251">
        <f>'Calculated Tab Properties'!F251</f>
        <v>1.3326368999999998</v>
      </c>
      <c r="G251">
        <f>'Calculated Tab Properties'!G251</f>
        <v>2.6999999999999997</v>
      </c>
      <c r="H251">
        <f>'Calculated Tab Properties'!H251</f>
        <v>2.3234952199739101</v>
      </c>
      <c r="I251">
        <f>'Calculated Tab Properties'!I251</f>
        <v>0.15</v>
      </c>
      <c r="J251" s="20">
        <f>'Calculated Tab Properties'!J251</f>
        <v>1.0367847748531867</v>
      </c>
      <c r="K251">
        <v>0</v>
      </c>
      <c r="L251">
        <v>0</v>
      </c>
      <c r="M251">
        <v>0</v>
      </c>
      <c r="N251">
        <v>0</v>
      </c>
      <c r="O251" s="27">
        <v>0</v>
      </c>
      <c r="P251" s="27">
        <v>0</v>
      </c>
      <c r="Q251">
        <v>0</v>
      </c>
      <c r="R251">
        <f>'Calculated Tab Properties'!R251</f>
        <v>1</v>
      </c>
      <c r="T251" s="1">
        <f>VLOOKUP('GEOMETRIC INPUTS'!D251,'Pressure Calculations'!$A$22:$B$61,2,TRUE)</f>
        <v>1.5611439999999999</v>
      </c>
      <c r="U251" s="1">
        <f>VLOOKUP('GEOMETRIC INPUTS'!D251,'Pressure Calculations'!$C$22:$D$61,2,TRUE)</f>
        <v>-1.8147360000000001</v>
      </c>
      <c r="V251">
        <f>T251*'GEOMETRIC INPUTS'!S251</f>
        <v>6.2445759999999995</v>
      </c>
      <c r="W251">
        <v>250</v>
      </c>
      <c r="X251">
        <f t="shared" si="52"/>
        <v>6.2445759999999995</v>
      </c>
      <c r="Y251">
        <f t="shared" si="53"/>
        <v>0</v>
      </c>
      <c r="Z251" s="27">
        <f t="shared" si="54"/>
        <v>0</v>
      </c>
      <c r="AA251" s="27">
        <f t="shared" si="55"/>
        <v>0</v>
      </c>
      <c r="AB251" s="27">
        <f t="shared" si="56"/>
        <v>0</v>
      </c>
      <c r="AC251">
        <f t="shared" si="57"/>
        <v>6.2445759999999995</v>
      </c>
      <c r="AD251" s="28" t="str">
        <f>'GT Data'!D253</f>
        <v>TKNODE_498</v>
      </c>
      <c r="AE251" s="25">
        <f t="shared" si="58"/>
        <v>0</v>
      </c>
      <c r="AF251" s="25">
        <f t="shared" si="59"/>
        <v>6.2445759999999995</v>
      </c>
      <c r="AG251" s="25">
        <f t="shared" si="60"/>
        <v>0</v>
      </c>
      <c r="AH251" s="25">
        <v>0</v>
      </c>
      <c r="AI251" s="25">
        <v>0</v>
      </c>
      <c r="AJ251" s="25">
        <f t="shared" si="61"/>
        <v>0</v>
      </c>
      <c r="AK251" s="28" t="str">
        <f>'GT Data'!N253</f>
        <v>TKNODE_499</v>
      </c>
      <c r="AL251" s="25">
        <f t="shared" si="62"/>
        <v>0</v>
      </c>
      <c r="AM251" s="25">
        <f t="shared" si="63"/>
        <v>0</v>
      </c>
      <c r="AN251" s="25">
        <f t="shared" si="64"/>
        <v>0</v>
      </c>
      <c r="AO251" s="25">
        <v>0</v>
      </c>
      <c r="AP251" s="25">
        <v>0</v>
      </c>
      <c r="AQ251" s="25">
        <v>0</v>
      </c>
    </row>
    <row r="252" spans="1:43" x14ac:dyDescent="0.3">
      <c r="A252" t="str">
        <f>'Calculated Tab Properties'!A252</f>
        <v>TAB_8_250</v>
      </c>
      <c r="B252">
        <f>'Calculated Tab Properties'!B252</f>
        <v>3.2801</v>
      </c>
      <c r="C252">
        <f>'Calculated Tab Properties'!C252</f>
        <v>0.17053300344471789</v>
      </c>
      <c r="D252">
        <f>'Calculated Tab Properties'!D252</f>
        <v>9.7708213650722655</v>
      </c>
      <c r="E252">
        <f>'Calculated Tab Properties'!E252</f>
        <v>5.1420765373102428</v>
      </c>
      <c r="F252">
        <f>'Calculated Tab Properties'!F252</f>
        <v>2.6420764538584303</v>
      </c>
      <c r="G252">
        <f>'Calculated Tab Properties'!G252</f>
        <v>2.5000000834518152</v>
      </c>
      <c r="H252">
        <f>'Calculated Tab Properties'!H252</f>
        <v>3.1953788375938541</v>
      </c>
      <c r="I252">
        <f>'Calculated Tab Properties'!I252</f>
        <v>0.14999992522671457</v>
      </c>
      <c r="J252" s="20">
        <f>'Calculated Tab Properties'!J252</f>
        <v>0.67628995847196882</v>
      </c>
      <c r="K252">
        <v>0</v>
      </c>
      <c r="L252">
        <v>0</v>
      </c>
      <c r="M252">
        <v>0</v>
      </c>
      <c r="N252">
        <v>0</v>
      </c>
      <c r="O252" s="27">
        <v>0</v>
      </c>
      <c r="P252" s="27">
        <v>0</v>
      </c>
      <c r="Q252">
        <v>0</v>
      </c>
      <c r="R252">
        <f>'Calculated Tab Properties'!R252</f>
        <v>1</v>
      </c>
      <c r="T252" s="1">
        <f>VLOOKUP('GEOMETRIC INPUTS'!D252,'Pressure Calculations'!$A$22:$B$61,2,TRUE)</f>
        <v>1.5611439999999999</v>
      </c>
      <c r="U252" s="1">
        <f>VLOOKUP('GEOMETRIC INPUTS'!D252,'Pressure Calculations'!$C$22:$D$61,2,TRUE)</f>
        <v>-1.8147360000000001</v>
      </c>
      <c r="V252">
        <f>T252*'GEOMETRIC INPUTS'!S252</f>
        <v>6.2445759999999995</v>
      </c>
      <c r="W252">
        <v>251</v>
      </c>
      <c r="X252">
        <f t="shared" si="52"/>
        <v>6.1539950039684062</v>
      </c>
      <c r="Y252">
        <f t="shared" si="53"/>
        <v>1.0597522875218945</v>
      </c>
      <c r="Z252" s="27">
        <f t="shared" si="54"/>
        <v>0</v>
      </c>
      <c r="AA252" s="27">
        <f t="shared" si="55"/>
        <v>0</v>
      </c>
      <c r="AB252" s="27">
        <f t="shared" si="56"/>
        <v>0</v>
      </c>
      <c r="AC252">
        <f t="shared" si="57"/>
        <v>6.1539950039684062</v>
      </c>
      <c r="AD252" s="28" t="str">
        <f>'GT Data'!D254</f>
        <v>TKNODE_500</v>
      </c>
      <c r="AE252" s="25">
        <f t="shared" si="58"/>
        <v>0</v>
      </c>
      <c r="AF252" s="25">
        <f t="shared" si="59"/>
        <v>6.2445759999999995</v>
      </c>
      <c r="AG252" s="25">
        <f t="shared" si="60"/>
        <v>0</v>
      </c>
      <c r="AH252" s="25">
        <v>0</v>
      </c>
      <c r="AI252" s="25">
        <v>0</v>
      </c>
      <c r="AJ252" s="25">
        <f t="shared" si="61"/>
        <v>2.9589093296713305</v>
      </c>
      <c r="AK252" s="28" t="str">
        <f>'GT Data'!N254</f>
        <v>TKNODE_501</v>
      </c>
      <c r="AL252" s="25">
        <f t="shared" si="62"/>
        <v>0</v>
      </c>
      <c r="AM252" s="25">
        <f t="shared" si="63"/>
        <v>0</v>
      </c>
      <c r="AN252" s="25">
        <f t="shared" si="64"/>
        <v>0</v>
      </c>
      <c r="AO252" s="25">
        <v>0</v>
      </c>
      <c r="AP252" s="25">
        <v>0</v>
      </c>
      <c r="AQ252" s="25">
        <v>0</v>
      </c>
    </row>
    <row r="253" spans="1:43" x14ac:dyDescent="0.3">
      <c r="A253" t="str">
        <f>'Calculated Tab Properties'!A253</f>
        <v>TAB_8_251</v>
      </c>
      <c r="B253">
        <f>'Calculated Tab Properties'!B253</f>
        <v>1.5682</v>
      </c>
      <c r="C253">
        <f>'Calculated Tab Properties'!C253</f>
        <v>3.1415926833921155</v>
      </c>
      <c r="D253">
        <f>'Calculated Tab Properties'!D253</f>
        <v>180.00000170754728</v>
      </c>
      <c r="E253">
        <f>'Calculated Tab Properties'!E253</f>
        <v>3.999026600000001</v>
      </c>
      <c r="F253">
        <f>'Calculated Tab Properties'!F253</f>
        <v>2.0990266000000024</v>
      </c>
      <c r="G253">
        <f>'Calculated Tab Properties'!G253</f>
        <v>1.8999999999999995</v>
      </c>
      <c r="H253">
        <f>'Calculated Tab Properties'!H253</f>
        <v>2.7926161009898158</v>
      </c>
      <c r="I253">
        <f>'Calculated Tab Properties'!I253</f>
        <v>0.15000000000003369</v>
      </c>
      <c r="J253" s="20">
        <f>'Calculated Tab Properties'!J253</f>
        <v>0.79830528571234582</v>
      </c>
      <c r="K253">
        <v>0</v>
      </c>
      <c r="L253">
        <v>0</v>
      </c>
      <c r="M253">
        <v>0</v>
      </c>
      <c r="N253">
        <v>0</v>
      </c>
      <c r="O253" s="27">
        <v>0</v>
      </c>
      <c r="P253" s="27">
        <v>0</v>
      </c>
      <c r="Q253">
        <v>0</v>
      </c>
      <c r="R253">
        <f>'Calculated Tab Properties'!R253</f>
        <v>1</v>
      </c>
      <c r="T253" s="1">
        <f>VLOOKUP('GEOMETRIC INPUTS'!D253,'Pressure Calculations'!$A$22:$B$61,2,TRUE)</f>
        <v>1.5611439999999999</v>
      </c>
      <c r="U253" s="1">
        <f>VLOOKUP('GEOMETRIC INPUTS'!D253,'Pressure Calculations'!$C$22:$D$61,2,TRUE)</f>
        <v>-1.8147360000000001</v>
      </c>
      <c r="V253">
        <f>T253*'GEOMETRIC INPUTS'!S253</f>
        <v>6.2445759999999995</v>
      </c>
      <c r="W253">
        <v>252</v>
      </c>
      <c r="X253">
        <f t="shared" si="52"/>
        <v>-6.2445759999999968</v>
      </c>
      <c r="Y253">
        <f t="shared" si="53"/>
        <v>-1.8610286636141154E-7</v>
      </c>
      <c r="Z253" s="27">
        <f t="shared" si="54"/>
        <v>0</v>
      </c>
      <c r="AA253" s="27">
        <f t="shared" si="55"/>
        <v>0</v>
      </c>
      <c r="AB253" s="27">
        <f t="shared" si="56"/>
        <v>0</v>
      </c>
      <c r="AC253">
        <f t="shared" si="57"/>
        <v>-6.2445759999999968</v>
      </c>
      <c r="AD253" s="28" t="str">
        <f>'GT Data'!D255</f>
        <v>TKNODE_502</v>
      </c>
      <c r="AE253" s="25">
        <f t="shared" si="58"/>
        <v>0</v>
      </c>
      <c r="AF253" s="25">
        <f t="shared" si="59"/>
        <v>6.2445759999999995</v>
      </c>
      <c r="AG253" s="25">
        <f t="shared" si="60"/>
        <v>0</v>
      </c>
      <c r="AH253" s="25">
        <v>0</v>
      </c>
      <c r="AI253" s="25">
        <v>0</v>
      </c>
      <c r="AJ253" s="25">
        <f t="shared" si="61"/>
        <v>-4.1855029678306646E-7</v>
      </c>
      <c r="AK253" s="28" t="str">
        <f>'GT Data'!N255</f>
        <v>TKNODE_503</v>
      </c>
      <c r="AL253" s="25">
        <f t="shared" si="62"/>
        <v>0</v>
      </c>
      <c r="AM253" s="25">
        <f t="shared" si="63"/>
        <v>0</v>
      </c>
      <c r="AN253" s="25">
        <f t="shared" si="64"/>
        <v>0</v>
      </c>
      <c r="AO253" s="25">
        <v>0</v>
      </c>
      <c r="AP253" s="25">
        <v>0</v>
      </c>
      <c r="AQ253" s="25">
        <v>0</v>
      </c>
    </row>
    <row r="254" spans="1:43" x14ac:dyDescent="0.3">
      <c r="A254" t="str">
        <f>'Calculated Tab Properties'!A254</f>
        <v>TAB_8_252</v>
      </c>
      <c r="B254">
        <f>'Calculated Tab Properties'!B254</f>
        <v>1.2497</v>
      </c>
      <c r="C254">
        <f>'Calculated Tab Properties'!C254</f>
        <v>3.1415926833921155</v>
      </c>
      <c r="D254">
        <f>'Calculated Tab Properties'!D254</f>
        <v>180.00000170754728</v>
      </c>
      <c r="E254">
        <f>'Calculated Tab Properties'!E254</f>
        <v>3.9015039000000011</v>
      </c>
      <c r="F254">
        <f>'Calculated Tab Properties'!F254</f>
        <v>2.0015039000000003</v>
      </c>
      <c r="G254">
        <f>'Calculated Tab Properties'!G254</f>
        <v>1.9000000000000026</v>
      </c>
      <c r="H254">
        <f>'Calculated Tab Properties'!H254</f>
        <v>2.7254479800053439</v>
      </c>
      <c r="I254">
        <f>'Calculated Tab Properties'!I254</f>
        <v>0.14999999999999991</v>
      </c>
      <c r="J254" s="20">
        <f>'Calculated Tab Properties'!J254</f>
        <v>0.82393443100396802</v>
      </c>
      <c r="K254">
        <v>0</v>
      </c>
      <c r="L254">
        <v>0</v>
      </c>
      <c r="M254">
        <v>0</v>
      </c>
      <c r="N254">
        <v>0</v>
      </c>
      <c r="O254" s="27">
        <v>0</v>
      </c>
      <c r="P254" s="27">
        <v>0</v>
      </c>
      <c r="Q254">
        <v>0</v>
      </c>
      <c r="R254">
        <f>'Calculated Tab Properties'!R254</f>
        <v>1</v>
      </c>
      <c r="T254" s="1">
        <f>VLOOKUP('GEOMETRIC INPUTS'!D254,'Pressure Calculations'!$A$22:$B$61,2,TRUE)</f>
        <v>1.5611439999999999</v>
      </c>
      <c r="U254" s="1">
        <f>VLOOKUP('GEOMETRIC INPUTS'!D254,'Pressure Calculations'!$C$22:$D$61,2,TRUE)</f>
        <v>-1.8147360000000001</v>
      </c>
      <c r="V254">
        <f>T254*'GEOMETRIC INPUTS'!S254</f>
        <v>6.2445759999999995</v>
      </c>
      <c r="W254">
        <v>253</v>
      </c>
      <c r="X254">
        <f t="shared" si="52"/>
        <v>-6.2445759999999968</v>
      </c>
      <c r="Y254">
        <f t="shared" si="53"/>
        <v>-1.8610286636141154E-7</v>
      </c>
      <c r="Z254" s="27">
        <f t="shared" si="54"/>
        <v>0</v>
      </c>
      <c r="AA254" s="27">
        <f t="shared" si="55"/>
        <v>0</v>
      </c>
      <c r="AB254" s="27">
        <f t="shared" si="56"/>
        <v>0</v>
      </c>
      <c r="AC254">
        <f t="shared" si="57"/>
        <v>-6.2445759999999968</v>
      </c>
      <c r="AD254" s="28" t="str">
        <f>'GT Data'!D256</f>
        <v>TKNODE_504</v>
      </c>
      <c r="AE254" s="25">
        <f t="shared" si="58"/>
        <v>0</v>
      </c>
      <c r="AF254" s="25">
        <f t="shared" si="59"/>
        <v>6.2445759999999995</v>
      </c>
      <c r="AG254" s="25">
        <f t="shared" si="60"/>
        <v>0</v>
      </c>
      <c r="AH254" s="25">
        <v>0</v>
      </c>
      <c r="AI254" s="25">
        <v>0</v>
      </c>
      <c r="AJ254" s="25">
        <f t="shared" si="61"/>
        <v>-4.004010427777558E-7</v>
      </c>
      <c r="AK254" s="28" t="str">
        <f>'GT Data'!N256</f>
        <v>TKNODE_505</v>
      </c>
      <c r="AL254" s="25">
        <f t="shared" si="62"/>
        <v>0</v>
      </c>
      <c r="AM254" s="25">
        <f t="shared" si="63"/>
        <v>0</v>
      </c>
      <c r="AN254" s="25">
        <f t="shared" si="64"/>
        <v>0</v>
      </c>
      <c r="AO254" s="25">
        <v>0</v>
      </c>
      <c r="AP254" s="25">
        <v>0</v>
      </c>
      <c r="AQ254" s="25">
        <v>0</v>
      </c>
    </row>
    <row r="255" spans="1:43" x14ac:dyDescent="0.3">
      <c r="A255" t="str">
        <f>'Calculated Tab Properties'!A255</f>
        <v>TAB_8_253</v>
      </c>
      <c r="B255">
        <f>'Calculated Tab Properties'!B255</f>
        <v>4.3269000000000002</v>
      </c>
      <c r="C255">
        <f>'Calculated Tab Properties'!C255</f>
        <v>0.24344888566939571</v>
      </c>
      <c r="D255">
        <f>'Calculated Tab Properties'!D255</f>
        <v>13.948593676019284</v>
      </c>
      <c r="E255">
        <f>'Calculated Tab Properties'!E255</f>
        <v>5.3002556701967398</v>
      </c>
      <c r="F255">
        <f>'Calculated Tab Properties'!F255</f>
        <v>2.8002556466226172</v>
      </c>
      <c r="G255">
        <f>'Calculated Tab Properties'!G255</f>
        <v>2.5000000235741222</v>
      </c>
      <c r="H255">
        <f>'Calculated Tab Properties'!H255</f>
        <v>3.3202186944790206</v>
      </c>
      <c r="I255">
        <f>'Calculated Tab Properties'!I255</f>
        <v>0.15000004360966032</v>
      </c>
      <c r="J255" s="20">
        <f>'Calculated Tab Properties'!J255</f>
        <v>0.64646686069768222</v>
      </c>
      <c r="K255">
        <v>0</v>
      </c>
      <c r="L255">
        <v>0</v>
      </c>
      <c r="M255">
        <v>0</v>
      </c>
      <c r="N255">
        <v>0</v>
      </c>
      <c r="O255" s="27">
        <v>0</v>
      </c>
      <c r="P255" s="27">
        <v>0</v>
      </c>
      <c r="Q255">
        <v>0</v>
      </c>
      <c r="R255">
        <f>'Calculated Tab Properties'!R255</f>
        <v>1</v>
      </c>
      <c r="T255" s="1">
        <f>VLOOKUP('GEOMETRIC INPUTS'!D255,'Pressure Calculations'!$A$22:$B$61,2,TRUE)</f>
        <v>1.5611439999999999</v>
      </c>
      <c r="U255" s="1">
        <f>VLOOKUP('GEOMETRIC INPUTS'!D255,'Pressure Calculations'!$C$22:$D$61,2,TRUE)</f>
        <v>-1.8147360000000001</v>
      </c>
      <c r="V255">
        <f>T255*'GEOMETRIC INPUTS'!S255</f>
        <v>6.2445759999999995</v>
      </c>
      <c r="W255">
        <v>254</v>
      </c>
      <c r="X255">
        <f t="shared" si="52"/>
        <v>6.0604383805425881</v>
      </c>
      <c r="Y255">
        <f t="shared" si="53"/>
        <v>1.5052627861680239</v>
      </c>
      <c r="Z255" s="27">
        <f t="shared" si="54"/>
        <v>0</v>
      </c>
      <c r="AA255" s="27">
        <f t="shared" si="55"/>
        <v>0</v>
      </c>
      <c r="AB255" s="27">
        <f t="shared" si="56"/>
        <v>0</v>
      </c>
      <c r="AC255">
        <f t="shared" si="57"/>
        <v>6.0604383805425881</v>
      </c>
      <c r="AD255" s="28" t="str">
        <f>'GT Data'!D257</f>
        <v>TKNODE_506</v>
      </c>
      <c r="AE255" s="25">
        <f t="shared" si="58"/>
        <v>0</v>
      </c>
      <c r="AF255" s="25">
        <f t="shared" si="59"/>
        <v>6.2445759999999986</v>
      </c>
      <c r="AG255" s="25">
        <f t="shared" si="60"/>
        <v>0</v>
      </c>
      <c r="AH255" s="25">
        <v>0</v>
      </c>
      <c r="AI255" s="25">
        <v>0</v>
      </c>
      <c r="AJ255" s="25">
        <f t="shared" si="61"/>
        <v>4.4409101001871045</v>
      </c>
      <c r="AK255" s="28" t="str">
        <f>'GT Data'!N257</f>
        <v>TKNODE_507</v>
      </c>
      <c r="AL255" s="25">
        <f t="shared" si="62"/>
        <v>0</v>
      </c>
      <c r="AM255" s="25">
        <f t="shared" si="63"/>
        <v>0</v>
      </c>
      <c r="AN255" s="25">
        <f t="shared" si="64"/>
        <v>0</v>
      </c>
      <c r="AO255" s="25">
        <v>0</v>
      </c>
      <c r="AP255" s="25">
        <v>0</v>
      </c>
      <c r="AQ255" s="25">
        <v>0</v>
      </c>
    </row>
    <row r="256" spans="1:43" x14ac:dyDescent="0.3">
      <c r="A256" t="str">
        <f>'Calculated Tab Properties'!A256</f>
        <v>TAB_8_254</v>
      </c>
      <c r="B256">
        <f>'Calculated Tab Properties'!B256</f>
        <v>5.0602</v>
      </c>
      <c r="C256">
        <f>'Calculated Tab Properties'!C256</f>
        <v>4.5060503550696307</v>
      </c>
      <c r="D256">
        <f>'Calculated Tab Properties'!D256</f>
        <v>258.1776676189159</v>
      </c>
      <c r="E256">
        <f>'Calculated Tab Properties'!E256</f>
        <v>4.5490269462176638</v>
      </c>
      <c r="F256">
        <f>'Calculated Tab Properties'!F256</f>
        <v>2.0490269705860218</v>
      </c>
      <c r="G256">
        <f>'Calculated Tab Properties'!G256</f>
        <v>2.499999975631642</v>
      </c>
      <c r="H256">
        <f>'Calculated Tab Properties'!H256</f>
        <v>2.7583782861595503</v>
      </c>
      <c r="I256">
        <f>'Calculated Tab Properties'!I256</f>
        <v>0.14999997290833084</v>
      </c>
      <c r="J256" s="20">
        <f>'Calculated Tab Properties'!J256</f>
        <v>0.8111269031433771</v>
      </c>
      <c r="K256">
        <v>0</v>
      </c>
      <c r="L256">
        <v>0</v>
      </c>
      <c r="M256">
        <v>0</v>
      </c>
      <c r="N256">
        <v>0</v>
      </c>
      <c r="O256" s="27">
        <v>0</v>
      </c>
      <c r="P256" s="27">
        <v>0</v>
      </c>
      <c r="Q256">
        <v>0</v>
      </c>
      <c r="R256">
        <f>'Calculated Tab Properties'!R256</f>
        <v>1</v>
      </c>
      <c r="T256" s="1">
        <f>VLOOKUP('GEOMETRIC INPUTS'!D256,'Pressure Calculations'!$A$22:$B$61,2,TRUE)</f>
        <v>1.5611439999999999</v>
      </c>
      <c r="U256" s="1">
        <f>VLOOKUP('GEOMETRIC INPUTS'!D256,'Pressure Calculations'!$C$22:$D$61,2,TRUE)</f>
        <v>-1.8147360000000001</v>
      </c>
      <c r="V256">
        <f>T256*'GEOMETRIC INPUTS'!S256</f>
        <v>6.2445759999999995</v>
      </c>
      <c r="W256">
        <v>255</v>
      </c>
      <c r="X256">
        <f t="shared" si="52"/>
        <v>-1.27937357494719</v>
      </c>
      <c r="Y256">
        <f t="shared" si="53"/>
        <v>-6.1121136013250634</v>
      </c>
      <c r="Z256" s="27">
        <f t="shared" si="54"/>
        <v>0</v>
      </c>
      <c r="AA256" s="27">
        <f t="shared" si="55"/>
        <v>0</v>
      </c>
      <c r="AB256" s="27">
        <f t="shared" si="56"/>
        <v>0</v>
      </c>
      <c r="AC256">
        <f t="shared" si="57"/>
        <v>-1.27937357494719</v>
      </c>
      <c r="AD256" s="28" t="str">
        <f>'GT Data'!D258</f>
        <v>TKNODE_508</v>
      </c>
      <c r="AE256" s="25">
        <f t="shared" si="58"/>
        <v>0</v>
      </c>
      <c r="AF256" s="25">
        <f t="shared" si="59"/>
        <v>6.2445759999999995</v>
      </c>
      <c r="AG256" s="25">
        <f t="shared" si="60"/>
        <v>0</v>
      </c>
      <c r="AH256" s="25">
        <v>0</v>
      </c>
      <c r="AI256" s="25">
        <v>0</v>
      </c>
      <c r="AJ256" s="25">
        <f t="shared" si="61"/>
        <v>-13.440702491012116</v>
      </c>
      <c r="AK256" s="28" t="str">
        <f>'GT Data'!N258</f>
        <v>TKNODE_509</v>
      </c>
      <c r="AL256" s="25">
        <f t="shared" si="62"/>
        <v>0</v>
      </c>
      <c r="AM256" s="25">
        <f t="shared" si="63"/>
        <v>0</v>
      </c>
      <c r="AN256" s="25">
        <f t="shared" si="64"/>
        <v>0</v>
      </c>
      <c r="AO256" s="25">
        <v>0</v>
      </c>
      <c r="AP256" s="25">
        <v>0</v>
      </c>
      <c r="AQ256" s="25">
        <v>0</v>
      </c>
    </row>
    <row r="257" spans="1:43" x14ac:dyDescent="0.3">
      <c r="A257" t="str">
        <f>'Calculated Tab Properties'!A257</f>
        <v>TAB_8_255</v>
      </c>
      <c r="B257">
        <f>'Calculated Tab Properties'!B257</f>
        <v>1.8713</v>
      </c>
      <c r="C257">
        <f>'Calculated Tab Properties'!C257</f>
        <v>5.3182157034947029</v>
      </c>
      <c r="D257">
        <f>'Calculated Tab Properties'!D257</f>
        <v>304.71131435044452</v>
      </c>
      <c r="E257">
        <f>'Calculated Tab Properties'!E257</f>
        <v>4.5230090479135079</v>
      </c>
      <c r="F257">
        <f>'Calculated Tab Properties'!F257</f>
        <v>2.02300904029289</v>
      </c>
      <c r="G257">
        <f>'Calculated Tab Properties'!G257</f>
        <v>2.5000000076206184</v>
      </c>
      <c r="H257">
        <f>'Calculated Tab Properties'!H257</f>
        <v>2.7404577386374873</v>
      </c>
      <c r="I257">
        <f>'Calculated Tab Properties'!I257</f>
        <v>0.15000000308493341</v>
      </c>
      <c r="J257" s="20">
        <f>'Calculated Tab Properties'!J257</f>
        <v>0.81803680388654643</v>
      </c>
      <c r="K257">
        <v>0</v>
      </c>
      <c r="L257">
        <v>0</v>
      </c>
      <c r="M257">
        <v>0</v>
      </c>
      <c r="N257">
        <v>0</v>
      </c>
      <c r="O257" s="27">
        <v>0</v>
      </c>
      <c r="P257" s="27">
        <v>0</v>
      </c>
      <c r="Q257">
        <v>0</v>
      </c>
      <c r="R257">
        <f>'Calculated Tab Properties'!R257</f>
        <v>1</v>
      </c>
      <c r="T257" s="1">
        <f>VLOOKUP('GEOMETRIC INPUTS'!D257,'Pressure Calculations'!$A$22:$B$61,2,TRUE)</f>
        <v>1.5611439999999999</v>
      </c>
      <c r="U257" s="1">
        <f>VLOOKUP('GEOMETRIC INPUTS'!D257,'Pressure Calculations'!$C$22:$D$61,2,TRUE)</f>
        <v>-1.8147360000000001</v>
      </c>
      <c r="V257">
        <f>T257*'GEOMETRIC INPUTS'!S257</f>
        <v>6.2445759999999995</v>
      </c>
      <c r="W257">
        <v>256</v>
      </c>
      <c r="X257">
        <f t="shared" si="52"/>
        <v>3.5559229930045384</v>
      </c>
      <c r="Y257">
        <f t="shared" si="53"/>
        <v>-5.1332388496540506</v>
      </c>
      <c r="Z257" s="27">
        <f t="shared" si="54"/>
        <v>0</v>
      </c>
      <c r="AA257" s="27">
        <f t="shared" si="55"/>
        <v>0</v>
      </c>
      <c r="AB257" s="27">
        <f t="shared" si="56"/>
        <v>0</v>
      </c>
      <c r="AC257">
        <f t="shared" si="57"/>
        <v>3.5559229930045384</v>
      </c>
      <c r="AD257" s="28" t="str">
        <f>'GT Data'!D259</f>
        <v>TKNODE_510</v>
      </c>
      <c r="AE257" s="25">
        <f t="shared" si="58"/>
        <v>0</v>
      </c>
      <c r="AF257" s="25">
        <f t="shared" si="59"/>
        <v>6.2445760000000003</v>
      </c>
      <c r="AG257" s="25">
        <f t="shared" si="60"/>
        <v>0</v>
      </c>
      <c r="AH257" s="25">
        <v>0</v>
      </c>
      <c r="AI257" s="25">
        <v>0</v>
      </c>
      <c r="AJ257" s="25">
        <f t="shared" si="61"/>
        <v>-11.154574442116628</v>
      </c>
      <c r="AK257" s="28" t="str">
        <f>'GT Data'!N259</f>
        <v>TKNODE_511</v>
      </c>
      <c r="AL257" s="25">
        <f t="shared" si="62"/>
        <v>0</v>
      </c>
      <c r="AM257" s="25">
        <f t="shared" si="63"/>
        <v>0</v>
      </c>
      <c r="AN257" s="25">
        <f t="shared" si="64"/>
        <v>0</v>
      </c>
      <c r="AO257" s="25">
        <v>0</v>
      </c>
      <c r="AP257" s="25">
        <v>0</v>
      </c>
      <c r="AQ257" s="25">
        <v>0</v>
      </c>
    </row>
    <row r="258" spans="1:43" x14ac:dyDescent="0.3">
      <c r="A258" t="str">
        <f>'Calculated Tab Properties'!A258</f>
        <v>TAB_8_256</v>
      </c>
      <c r="B258">
        <f>'Calculated Tab Properties'!B258</f>
        <v>1.7241</v>
      </c>
      <c r="C258">
        <f>'Calculated Tab Properties'!C258</f>
        <v>0.77872187493082146</v>
      </c>
      <c r="D258">
        <f>'Calculated Tab Properties'!D258</f>
        <v>44.617476848050416</v>
      </c>
      <c r="E258">
        <f>'Calculated Tab Properties'!E258</f>
        <v>4.9895528841126362</v>
      </c>
      <c r="F258">
        <f>'Calculated Tab Properties'!F258</f>
        <v>2.4895528923473549</v>
      </c>
      <c r="G258">
        <f>'Calculated Tab Properties'!G258</f>
        <v>2.4999999917652818</v>
      </c>
      <c r="H258">
        <f>'Calculated Tab Properties'!H258</f>
        <v>3.0777388191318718</v>
      </c>
      <c r="I258">
        <f>'Calculated Tab Properties'!I258</f>
        <v>0.14999992433711509</v>
      </c>
      <c r="J258" s="20">
        <f>'Calculated Tab Properties'!J258</f>
        <v>0.70735775503743459</v>
      </c>
      <c r="K258">
        <v>0</v>
      </c>
      <c r="L258">
        <v>0</v>
      </c>
      <c r="M258">
        <v>0</v>
      </c>
      <c r="N258">
        <v>0</v>
      </c>
      <c r="O258" s="27">
        <v>0</v>
      </c>
      <c r="P258" s="27">
        <v>0</v>
      </c>
      <c r="Q258">
        <v>0</v>
      </c>
      <c r="R258">
        <f>'Calculated Tab Properties'!R258</f>
        <v>1</v>
      </c>
      <c r="T258" s="1">
        <f>VLOOKUP('GEOMETRIC INPUTS'!D258,'Pressure Calculations'!$A$22:$B$61,2,TRUE)</f>
        <v>1.5611439999999999</v>
      </c>
      <c r="U258" s="1">
        <f>VLOOKUP('GEOMETRIC INPUTS'!D258,'Pressure Calculations'!$C$22:$D$61,2,TRUE)</f>
        <v>-1.8147360000000001</v>
      </c>
      <c r="V258">
        <f>T258*'GEOMETRIC INPUTS'!S258</f>
        <v>6.2445759999999995</v>
      </c>
      <c r="W258">
        <v>257</v>
      </c>
      <c r="X258">
        <f t="shared" si="52"/>
        <v>4.4449631085285315</v>
      </c>
      <c r="Y258">
        <f t="shared" si="53"/>
        <v>4.3860041476948437</v>
      </c>
      <c r="Z258" s="27">
        <f t="shared" si="54"/>
        <v>0</v>
      </c>
      <c r="AA258" s="27">
        <f t="shared" si="55"/>
        <v>0</v>
      </c>
      <c r="AB258" s="27">
        <f t="shared" si="56"/>
        <v>0</v>
      </c>
      <c r="AC258">
        <f t="shared" si="57"/>
        <v>4.4449631085285315</v>
      </c>
      <c r="AD258" s="28" t="str">
        <f>'GT Data'!D260</f>
        <v>TKNODE_512</v>
      </c>
      <c r="AE258" s="25">
        <f t="shared" si="58"/>
        <v>0</v>
      </c>
      <c r="AF258" s="25">
        <f t="shared" si="59"/>
        <v>6.2445759999999995</v>
      </c>
      <c r="AG258" s="25">
        <f t="shared" si="60"/>
        <v>0</v>
      </c>
      <c r="AH258" s="25">
        <v>0</v>
      </c>
      <c r="AI258" s="25">
        <v>0</v>
      </c>
      <c r="AJ258" s="25">
        <f t="shared" si="61"/>
        <v>11.577089602037693</v>
      </c>
      <c r="AK258" s="28" t="str">
        <f>'GT Data'!N260</f>
        <v>TKNODE_513</v>
      </c>
      <c r="AL258" s="25">
        <f t="shared" si="62"/>
        <v>0</v>
      </c>
      <c r="AM258" s="25">
        <f t="shared" si="63"/>
        <v>0</v>
      </c>
      <c r="AN258" s="25">
        <f t="shared" si="64"/>
        <v>0</v>
      </c>
      <c r="AO258" s="25">
        <v>0</v>
      </c>
      <c r="AP258" s="25">
        <v>0</v>
      </c>
      <c r="AQ258" s="25">
        <v>0</v>
      </c>
    </row>
    <row r="259" spans="1:43" x14ac:dyDescent="0.3">
      <c r="A259" t="str">
        <f>'Calculated Tab Properties'!A259</f>
        <v>TAB_8_257</v>
      </c>
      <c r="B259">
        <f>'Calculated Tab Properties'!B259</f>
        <v>2.1709000000000001</v>
      </c>
      <c r="C259">
        <f>'Calculated Tab Properties'!C259</f>
        <v>0.35994801429387624</v>
      </c>
      <c r="D259">
        <f>'Calculated Tab Properties'!D259</f>
        <v>20.623502063153737</v>
      </c>
      <c r="E259">
        <f>'Calculated Tab Properties'!E259</f>
        <v>4.5703103167402972</v>
      </c>
      <c r="F259">
        <f>'Calculated Tab Properties'!F259</f>
        <v>2.4703103085529334</v>
      </c>
      <c r="G259">
        <f>'Calculated Tab Properties'!G259</f>
        <v>2.1000000081873642</v>
      </c>
      <c r="H259">
        <f>'Calculated Tab Properties'!H259</f>
        <v>3.0633046556909909</v>
      </c>
      <c r="I259">
        <f>'Calculated Tab Properties'!I259</f>
        <v>0.14999992115424615</v>
      </c>
      <c r="J259" s="20">
        <f>'Calculated Tab Properties'!J259</f>
        <v>0.7113931912041348</v>
      </c>
      <c r="K259">
        <v>0</v>
      </c>
      <c r="L259">
        <v>0</v>
      </c>
      <c r="M259">
        <v>0</v>
      </c>
      <c r="N259">
        <v>0</v>
      </c>
      <c r="O259" s="27">
        <v>0</v>
      </c>
      <c r="P259" s="27">
        <v>0</v>
      </c>
      <c r="Q259">
        <v>0</v>
      </c>
      <c r="R259">
        <f>'Calculated Tab Properties'!R259</f>
        <v>1</v>
      </c>
      <c r="T259" s="1">
        <f>VLOOKUP('GEOMETRIC INPUTS'!D259,'Pressure Calculations'!$A$22:$B$61,2,TRUE)</f>
        <v>1.5611439999999999</v>
      </c>
      <c r="U259" s="1">
        <f>VLOOKUP('GEOMETRIC INPUTS'!D259,'Pressure Calculations'!$C$22:$D$61,2,TRUE)</f>
        <v>-1.8147360000000001</v>
      </c>
      <c r="V259">
        <f>T259*'GEOMETRIC INPUTS'!S259</f>
        <v>6.2445759999999995</v>
      </c>
      <c r="W259">
        <v>258</v>
      </c>
      <c r="X259">
        <f t="shared" si="52"/>
        <v>5.8443931940421461</v>
      </c>
      <c r="Y259">
        <f t="shared" si="53"/>
        <v>2.1994994005931963</v>
      </c>
      <c r="Z259" s="27">
        <f t="shared" si="54"/>
        <v>0</v>
      </c>
      <c r="AA259" s="27">
        <f t="shared" si="55"/>
        <v>0</v>
      </c>
      <c r="AB259" s="27">
        <f t="shared" si="56"/>
        <v>0</v>
      </c>
      <c r="AC259">
        <f t="shared" si="57"/>
        <v>5.8443931940421461</v>
      </c>
      <c r="AD259" s="28" t="str">
        <f>'GT Data'!D261</f>
        <v>TKNODE_514</v>
      </c>
      <c r="AE259" s="25">
        <f t="shared" si="58"/>
        <v>0</v>
      </c>
      <c r="AF259" s="25">
        <f t="shared" si="59"/>
        <v>6.2445759999999986</v>
      </c>
      <c r="AG259" s="25">
        <f t="shared" si="60"/>
        <v>0</v>
      </c>
      <c r="AH259" s="25">
        <v>0</v>
      </c>
      <c r="AI259" s="25">
        <v>0</v>
      </c>
      <c r="AJ259" s="25">
        <f t="shared" si="61"/>
        <v>5.7633707796091613</v>
      </c>
      <c r="AK259" s="28" t="str">
        <f>'GT Data'!N261</f>
        <v>TKNODE_515</v>
      </c>
      <c r="AL259" s="25">
        <f t="shared" si="62"/>
        <v>0</v>
      </c>
      <c r="AM259" s="25">
        <f t="shared" si="63"/>
        <v>0</v>
      </c>
      <c r="AN259" s="25">
        <f t="shared" si="64"/>
        <v>0</v>
      </c>
      <c r="AO259" s="25">
        <v>0</v>
      </c>
      <c r="AP259" s="25">
        <v>0</v>
      </c>
      <c r="AQ259" s="25">
        <v>0</v>
      </c>
    </row>
    <row r="260" spans="1:43" x14ac:dyDescent="0.3">
      <c r="A260" t="str">
        <f>'Calculated Tab Properties'!A260</f>
        <v>TAB_8_258</v>
      </c>
      <c r="B260">
        <f>'Calculated Tab Properties'!B260</f>
        <v>1.7374000000000001</v>
      </c>
      <c r="C260">
        <f>'Calculated Tab Properties'!C260</f>
        <v>3.1593183613595475</v>
      </c>
      <c r="D260">
        <f>'Calculated Tab Properties'!D260</f>
        <v>181.01560824408918</v>
      </c>
      <c r="E260">
        <f>'Calculated Tab Properties'!E260</f>
        <v>5.9373150298941564</v>
      </c>
      <c r="F260">
        <f>'Calculated Tab Properties'!F260</f>
        <v>3.6373151083943842</v>
      </c>
      <c r="G260">
        <f>'Calculated Tab Properties'!G260</f>
        <v>2.2999999214997722</v>
      </c>
      <c r="H260">
        <f>'Calculated Tab Properties'!H260</f>
        <v>4.0201188582000036</v>
      </c>
      <c r="I260">
        <f>'Calculated Tab Properties'!I260</f>
        <v>0.15000006412645289</v>
      </c>
      <c r="J260" s="20">
        <f>'Calculated Tab Properties'!J260</f>
        <v>0.52071180325946331</v>
      </c>
      <c r="K260">
        <v>0</v>
      </c>
      <c r="L260">
        <v>0</v>
      </c>
      <c r="M260">
        <v>0</v>
      </c>
      <c r="N260">
        <v>0</v>
      </c>
      <c r="O260" s="27">
        <v>0</v>
      </c>
      <c r="P260" s="27">
        <v>0</v>
      </c>
      <c r="Q260">
        <v>0</v>
      </c>
      <c r="R260">
        <f>'Calculated Tab Properties'!R260</f>
        <v>1</v>
      </c>
      <c r="T260" s="1">
        <f>VLOOKUP('GEOMETRIC INPUTS'!D260,'Pressure Calculations'!$A$22:$B$61,2,TRUE)</f>
        <v>1.5611439999999999</v>
      </c>
      <c r="U260" s="1">
        <f>VLOOKUP('GEOMETRIC INPUTS'!D260,'Pressure Calculations'!$C$22:$D$61,2,TRUE)</f>
        <v>-1.8147360000000001</v>
      </c>
      <c r="V260">
        <f>T260*'GEOMETRIC INPUTS'!S260</f>
        <v>6.2445759999999995</v>
      </c>
      <c r="W260">
        <v>259</v>
      </c>
      <c r="X260">
        <f t="shared" si="52"/>
        <v>-6.2435950005613297</v>
      </c>
      <c r="Y260">
        <f t="shared" si="53"/>
        <v>-0.11068373295818928</v>
      </c>
      <c r="Z260" s="27">
        <f t="shared" si="54"/>
        <v>0</v>
      </c>
      <c r="AA260" s="27">
        <f t="shared" si="55"/>
        <v>0</v>
      </c>
      <c r="AB260" s="27">
        <f t="shared" si="56"/>
        <v>0</v>
      </c>
      <c r="AC260">
        <f t="shared" si="57"/>
        <v>-6.2435950005613297</v>
      </c>
      <c r="AD260" s="28" t="str">
        <f>'GT Data'!D262</f>
        <v>TKNODE_516</v>
      </c>
      <c r="AE260" s="25">
        <f t="shared" si="58"/>
        <v>0</v>
      </c>
      <c r="AF260" s="25">
        <f t="shared" si="59"/>
        <v>6.2445759999999995</v>
      </c>
      <c r="AG260" s="25">
        <f t="shared" si="60"/>
        <v>0</v>
      </c>
      <c r="AH260" s="25">
        <v>0</v>
      </c>
      <c r="AI260" s="25">
        <v>0</v>
      </c>
      <c r="AJ260" s="25">
        <f t="shared" si="61"/>
        <v>-0.41919418118379492</v>
      </c>
      <c r="AK260" s="28" t="str">
        <f>'GT Data'!N262</f>
        <v>TKNODE_517</v>
      </c>
      <c r="AL260" s="25">
        <f t="shared" si="62"/>
        <v>0</v>
      </c>
      <c r="AM260" s="25">
        <f t="shared" si="63"/>
        <v>0</v>
      </c>
      <c r="AN260" s="25">
        <f t="shared" si="64"/>
        <v>0</v>
      </c>
      <c r="AO260" s="25">
        <v>0</v>
      </c>
      <c r="AP260" s="25">
        <v>0</v>
      </c>
      <c r="AQ260" s="25">
        <v>0</v>
      </c>
    </row>
    <row r="261" spans="1:43" x14ac:dyDescent="0.3">
      <c r="A261" t="str">
        <f>'Calculated Tab Properties'!A261</f>
        <v>TAB_8_259</v>
      </c>
      <c r="B261">
        <f>'Calculated Tab Properties'!B261</f>
        <v>2.0709</v>
      </c>
      <c r="C261">
        <f>'Calculated Tab Properties'!C261</f>
        <v>3.4435487608370332</v>
      </c>
      <c r="D261">
        <f>'Calculated Tab Properties'!D261</f>
        <v>197.3008105434665</v>
      </c>
      <c r="E261">
        <f>'Calculated Tab Properties'!E261</f>
        <v>6.5969265351588771</v>
      </c>
      <c r="F261">
        <f>'Calculated Tab Properties'!F261</f>
        <v>4.4969264818811228</v>
      </c>
      <c r="G261">
        <f>'Calculated Tab Properties'!G261</f>
        <v>2.1000000532777534</v>
      </c>
      <c r="H261">
        <f>'Calculated Tab Properties'!H261</f>
        <v>4.7849508460884325</v>
      </c>
      <c r="I261">
        <f>'Calculated Tab Properties'!I261</f>
        <v>0.15000002337046492</v>
      </c>
      <c r="J261" s="20">
        <f>'Calculated Tab Properties'!J261</f>
        <v>0.43121746306365372</v>
      </c>
      <c r="K261">
        <v>0</v>
      </c>
      <c r="L261">
        <v>0</v>
      </c>
      <c r="M261">
        <v>0</v>
      </c>
      <c r="N261">
        <v>0</v>
      </c>
      <c r="O261" s="27">
        <v>0</v>
      </c>
      <c r="P261" s="27">
        <v>0</v>
      </c>
      <c r="Q261">
        <v>0</v>
      </c>
      <c r="R261">
        <f>'Calculated Tab Properties'!R261</f>
        <v>1</v>
      </c>
      <c r="T261" s="1">
        <f>VLOOKUP('GEOMETRIC INPUTS'!D261,'Pressure Calculations'!$A$22:$B$61,2,TRUE)</f>
        <v>1.5611439999999999</v>
      </c>
      <c r="U261" s="1">
        <f>VLOOKUP('GEOMETRIC INPUTS'!D261,'Pressure Calculations'!$C$22:$D$61,2,TRUE)</f>
        <v>-1.8147360000000001</v>
      </c>
      <c r="V261">
        <f>T261*'GEOMETRIC INPUTS'!S261</f>
        <v>6.2445759999999995</v>
      </c>
      <c r="W261">
        <v>260</v>
      </c>
      <c r="X261">
        <f t="shared" si="52"/>
        <v>-5.962050103669128</v>
      </c>
      <c r="Y261">
        <f t="shared" si="53"/>
        <v>-1.8570643449043269</v>
      </c>
      <c r="Z261" s="27">
        <f t="shared" si="54"/>
        <v>0</v>
      </c>
      <c r="AA261" s="27">
        <f t="shared" si="55"/>
        <v>0</v>
      </c>
      <c r="AB261" s="27">
        <f t="shared" si="56"/>
        <v>0</v>
      </c>
      <c r="AC261">
        <f t="shared" si="57"/>
        <v>-5.962050103669128</v>
      </c>
      <c r="AD261" s="28" t="str">
        <f>'GT Data'!D263</f>
        <v>TKNODE_518</v>
      </c>
      <c r="AE261" s="25">
        <f t="shared" si="58"/>
        <v>0</v>
      </c>
      <c r="AF261" s="25">
        <f t="shared" si="59"/>
        <v>6.2445759999999995</v>
      </c>
      <c r="AG261" s="25">
        <f t="shared" si="60"/>
        <v>0</v>
      </c>
      <c r="AH261" s="25">
        <v>0</v>
      </c>
      <c r="AI261" s="25">
        <v>0</v>
      </c>
      <c r="AJ261" s="25">
        <f t="shared" si="61"/>
        <v>-8.629641526293593</v>
      </c>
      <c r="AK261" s="28" t="str">
        <f>'GT Data'!N263</f>
        <v>TKNODE_519</v>
      </c>
      <c r="AL261" s="25">
        <f t="shared" si="62"/>
        <v>0</v>
      </c>
      <c r="AM261" s="25">
        <f t="shared" si="63"/>
        <v>0</v>
      </c>
      <c r="AN261" s="25">
        <f t="shared" si="64"/>
        <v>0</v>
      </c>
      <c r="AO261" s="25">
        <v>0</v>
      </c>
      <c r="AP261" s="25">
        <v>0</v>
      </c>
      <c r="AQ261" s="25">
        <v>0</v>
      </c>
    </row>
    <row r="262" spans="1:43" x14ac:dyDescent="0.3">
      <c r="A262" t="str">
        <f>'Calculated Tab Properties'!A262</f>
        <v>TAB_8_260</v>
      </c>
      <c r="B262">
        <f>'Calculated Tab Properties'!B262</f>
        <v>2.5078</v>
      </c>
      <c r="C262">
        <f>'Calculated Tab Properties'!C262</f>
        <v>3.8785787703794634</v>
      </c>
      <c r="D262">
        <f>'Calculated Tab Properties'!D262</f>
        <v>222.22619405178369</v>
      </c>
      <c r="E262">
        <f>'Calculated Tab Properties'!E262</f>
        <v>5.4308942270517484</v>
      </c>
      <c r="F262">
        <f>'Calculated Tab Properties'!F262</f>
        <v>3.5308942146648379</v>
      </c>
      <c r="G262">
        <f>'Calculated Tab Properties'!G262</f>
        <v>1.9000000123869103</v>
      </c>
      <c r="H262">
        <f>'Calculated Tab Properties'!H262</f>
        <v>3.9281591192053327</v>
      </c>
      <c r="I262">
        <f>'Calculated Tab Properties'!I262</f>
        <v>0.14999993640865295</v>
      </c>
      <c r="J262" s="20">
        <f>'Calculated Tab Properties'!J262</f>
        <v>0.53419033680184069</v>
      </c>
      <c r="K262">
        <v>0</v>
      </c>
      <c r="L262">
        <v>0</v>
      </c>
      <c r="M262">
        <v>0</v>
      </c>
      <c r="N262">
        <v>0</v>
      </c>
      <c r="O262" s="27">
        <v>0</v>
      </c>
      <c r="P262" s="27">
        <v>0</v>
      </c>
      <c r="Q262">
        <v>0</v>
      </c>
      <c r="R262">
        <f>'Calculated Tab Properties'!R262</f>
        <v>1</v>
      </c>
      <c r="T262" s="1">
        <f>VLOOKUP('GEOMETRIC INPUTS'!D262,'Pressure Calculations'!$A$22:$B$61,2,TRUE)</f>
        <v>1.5611439999999999</v>
      </c>
      <c r="U262" s="1">
        <f>VLOOKUP('GEOMETRIC INPUTS'!D262,'Pressure Calculations'!$C$22:$D$61,2,TRUE)</f>
        <v>-1.8147360000000001</v>
      </c>
      <c r="V262">
        <f>T262*'GEOMETRIC INPUTS'!S262</f>
        <v>6.2445759999999995</v>
      </c>
      <c r="W262">
        <v>261</v>
      </c>
      <c r="X262">
        <f t="shared" si="52"/>
        <v>-4.6240924590490851</v>
      </c>
      <c r="Y262">
        <f t="shared" si="53"/>
        <v>-4.1967247169598076</v>
      </c>
      <c r="Z262" s="27">
        <f t="shared" si="54"/>
        <v>0</v>
      </c>
      <c r="AA262" s="27">
        <f t="shared" si="55"/>
        <v>0</v>
      </c>
      <c r="AB262" s="27">
        <f t="shared" si="56"/>
        <v>0</v>
      </c>
      <c r="AC262">
        <f t="shared" si="57"/>
        <v>-4.6240924590490851</v>
      </c>
      <c r="AD262" s="28" t="str">
        <f>'GT Data'!D264</f>
        <v>TKNODE_520</v>
      </c>
      <c r="AE262" s="25">
        <f t="shared" si="58"/>
        <v>0</v>
      </c>
      <c r="AF262" s="25">
        <f t="shared" si="59"/>
        <v>6.2445759999999995</v>
      </c>
      <c r="AG262" s="25">
        <f t="shared" si="60"/>
        <v>0</v>
      </c>
      <c r="AH262" s="25">
        <v>0</v>
      </c>
      <c r="AI262" s="25">
        <v>0</v>
      </c>
      <c r="AJ262" s="25">
        <f t="shared" si="61"/>
        <v>-15.447699464322907</v>
      </c>
      <c r="AK262" s="28" t="str">
        <f>'GT Data'!N264</f>
        <v>TKNODE_521</v>
      </c>
      <c r="AL262" s="25">
        <f t="shared" si="62"/>
        <v>0</v>
      </c>
      <c r="AM262" s="25">
        <f t="shared" si="63"/>
        <v>0</v>
      </c>
      <c r="AN262" s="25">
        <f t="shared" si="64"/>
        <v>0</v>
      </c>
      <c r="AO262" s="25">
        <v>0</v>
      </c>
      <c r="AP262" s="25">
        <v>0</v>
      </c>
      <c r="AQ262" s="25">
        <v>0</v>
      </c>
    </row>
    <row r="263" spans="1:43" x14ac:dyDescent="0.3">
      <c r="A263" t="str">
        <f>'Calculated Tab Properties'!A263</f>
        <v>TAB_8_261</v>
      </c>
      <c r="B263">
        <f>'Calculated Tab Properties'!B263</f>
        <v>2.6187999999999998</v>
      </c>
      <c r="C263">
        <f>'Calculated Tab Properties'!C263</f>
        <v>4.2985142783825676</v>
      </c>
      <c r="D263">
        <f>'Calculated Tab Properties'!D263</f>
        <v>246.28672632804378</v>
      </c>
      <c r="E263">
        <f>'Calculated Tab Properties'!E263</f>
        <v>4.6856782965616413</v>
      </c>
      <c r="F263">
        <f>'Calculated Tab Properties'!F263</f>
        <v>2.5856783306522901</v>
      </c>
      <c r="G263">
        <f>'Calculated Tab Properties'!G263</f>
        <v>2.0999999659093516</v>
      </c>
      <c r="H263">
        <f>'Calculated Tab Properties'!H263</f>
        <v>3.1515734096368502</v>
      </c>
      <c r="I263">
        <f>'Calculated Tab Properties'!I263</f>
        <v>0.15000008178747837</v>
      </c>
      <c r="J263" s="20">
        <f>'Calculated Tab Properties'!J263</f>
        <v>0.68749556630008812</v>
      </c>
      <c r="K263">
        <v>0</v>
      </c>
      <c r="L263">
        <v>0</v>
      </c>
      <c r="M263">
        <v>0</v>
      </c>
      <c r="N263">
        <v>0</v>
      </c>
      <c r="O263" s="27">
        <v>0</v>
      </c>
      <c r="P263" s="27">
        <v>0</v>
      </c>
      <c r="Q263">
        <v>0</v>
      </c>
      <c r="R263">
        <f>'Calculated Tab Properties'!R263</f>
        <v>1</v>
      </c>
      <c r="T263" s="1">
        <f>VLOOKUP('GEOMETRIC INPUTS'!D263,'Pressure Calculations'!$A$22:$B$61,2,TRUE)</f>
        <v>1.5611439999999999</v>
      </c>
      <c r="U263" s="1">
        <f>VLOOKUP('GEOMETRIC INPUTS'!D263,'Pressure Calculations'!$C$22:$D$61,2,TRUE)</f>
        <v>-1.8147360000000001</v>
      </c>
      <c r="V263">
        <f>T263*'GEOMETRIC INPUTS'!S263</f>
        <v>6.2445759999999995</v>
      </c>
      <c r="W263">
        <v>262</v>
      </c>
      <c r="X263">
        <f t="shared" si="52"/>
        <v>-2.5113180394755656</v>
      </c>
      <c r="Y263">
        <f t="shared" si="53"/>
        <v>-5.717343012657242</v>
      </c>
      <c r="Z263" s="27">
        <f t="shared" si="54"/>
        <v>0</v>
      </c>
      <c r="AA263" s="27">
        <f t="shared" si="55"/>
        <v>0</v>
      </c>
      <c r="AB263" s="27">
        <f t="shared" si="56"/>
        <v>0</v>
      </c>
      <c r="AC263">
        <f t="shared" si="57"/>
        <v>-2.5113180394755656</v>
      </c>
      <c r="AD263" s="28" t="str">
        <f>'GT Data'!D265</f>
        <v>TKNODE_522</v>
      </c>
      <c r="AE263" s="25">
        <f t="shared" si="58"/>
        <v>0</v>
      </c>
      <c r="AF263" s="25">
        <f t="shared" si="59"/>
        <v>6.2445759999999986</v>
      </c>
      <c r="AG263" s="25">
        <f t="shared" si="60"/>
        <v>0</v>
      </c>
      <c r="AH263" s="25">
        <v>0</v>
      </c>
      <c r="AI263" s="25">
        <v>0</v>
      </c>
      <c r="AJ263" s="25">
        <f t="shared" si="61"/>
        <v>-15.640811856239768</v>
      </c>
      <c r="AK263" s="28" t="str">
        <f>'GT Data'!N265</f>
        <v>TKNODE_523</v>
      </c>
      <c r="AL263" s="25">
        <f t="shared" si="62"/>
        <v>0</v>
      </c>
      <c r="AM263" s="25">
        <f t="shared" si="63"/>
        <v>0</v>
      </c>
      <c r="AN263" s="25">
        <f t="shared" si="64"/>
        <v>0</v>
      </c>
      <c r="AO263" s="25">
        <v>0</v>
      </c>
      <c r="AP263" s="25">
        <v>0</v>
      </c>
      <c r="AQ263" s="25">
        <v>0</v>
      </c>
    </row>
    <row r="264" spans="1:43" x14ac:dyDescent="0.3">
      <c r="A264" t="str">
        <f>'Calculated Tab Properties'!A264</f>
        <v>TAB_8_262</v>
      </c>
      <c r="B264">
        <f>'Calculated Tab Properties'!B264</f>
        <v>2.4373</v>
      </c>
      <c r="C264">
        <f>'Calculated Tab Properties'!C264</f>
        <v>5.0335813607567097</v>
      </c>
      <c r="D264">
        <f>'Calculated Tab Properties'!D264</f>
        <v>288.40296780707735</v>
      </c>
      <c r="E264">
        <f>'Calculated Tab Properties'!E264</f>
        <v>4.4872782327890741</v>
      </c>
      <c r="F264">
        <f>'Calculated Tab Properties'!F264</f>
        <v>2.3872782175675198</v>
      </c>
      <c r="G264">
        <f>'Calculated Tab Properties'!G264</f>
        <v>2.1000000152215539</v>
      </c>
      <c r="H264">
        <f>'Calculated Tab Properties'!H264</f>
        <v>3.0008655572599792</v>
      </c>
      <c r="I264">
        <f>'Calculated Tab Properties'!I264</f>
        <v>0.15000003951029484</v>
      </c>
      <c r="J264" s="20">
        <f>'Calculated Tab Properties'!J264</f>
        <v>0.72946970109940901</v>
      </c>
      <c r="K264">
        <v>0</v>
      </c>
      <c r="L264">
        <v>0</v>
      </c>
      <c r="M264">
        <v>0</v>
      </c>
      <c r="N264">
        <v>0</v>
      </c>
      <c r="O264" s="27">
        <v>0</v>
      </c>
      <c r="P264" s="27">
        <v>0</v>
      </c>
      <c r="Q264">
        <v>0</v>
      </c>
      <c r="R264">
        <f>'Calculated Tab Properties'!R264</f>
        <v>1</v>
      </c>
      <c r="T264" s="1">
        <f>VLOOKUP('GEOMETRIC INPUTS'!D264,'Pressure Calculations'!$A$22:$B$61,2,TRUE)</f>
        <v>1.5611439999999999</v>
      </c>
      <c r="U264" s="1">
        <f>VLOOKUP('GEOMETRIC INPUTS'!D264,'Pressure Calculations'!$C$22:$D$61,2,TRUE)</f>
        <v>-1.8147360000000001</v>
      </c>
      <c r="V264">
        <f>T264*'GEOMETRIC INPUTS'!S264</f>
        <v>6.2445759999999995</v>
      </c>
      <c r="W264">
        <v>263</v>
      </c>
      <c r="X264">
        <f t="shared" si="52"/>
        <v>1.9714013180874697</v>
      </c>
      <c r="Y264">
        <f t="shared" si="53"/>
        <v>-5.9252262625843226</v>
      </c>
      <c r="Z264" s="27">
        <f t="shared" si="54"/>
        <v>0</v>
      </c>
      <c r="AA264" s="27">
        <f t="shared" si="55"/>
        <v>0</v>
      </c>
      <c r="AB264" s="27">
        <f t="shared" si="56"/>
        <v>0</v>
      </c>
      <c r="AC264">
        <f t="shared" si="57"/>
        <v>1.9714013180874697</v>
      </c>
      <c r="AD264" s="28" t="str">
        <f>'GT Data'!D266</f>
        <v>TKNODE_524</v>
      </c>
      <c r="AE264" s="25">
        <f t="shared" si="58"/>
        <v>0</v>
      </c>
      <c r="AF264" s="25">
        <f t="shared" si="59"/>
        <v>6.2445759999999995</v>
      </c>
      <c r="AG264" s="25">
        <f t="shared" si="60"/>
        <v>0</v>
      </c>
      <c r="AH264" s="25">
        <v>0</v>
      </c>
      <c r="AI264" s="25">
        <v>0</v>
      </c>
      <c r="AJ264" s="25">
        <f t="shared" si="61"/>
        <v>-15.033947764321644</v>
      </c>
      <c r="AK264" s="28" t="str">
        <f>'GT Data'!N266</f>
        <v>TKNODE_525</v>
      </c>
      <c r="AL264" s="25">
        <f t="shared" si="62"/>
        <v>0</v>
      </c>
      <c r="AM264" s="25">
        <f t="shared" si="63"/>
        <v>0</v>
      </c>
      <c r="AN264" s="25">
        <f t="shared" si="64"/>
        <v>0</v>
      </c>
      <c r="AO264" s="25">
        <v>0</v>
      </c>
      <c r="AP264" s="25">
        <v>0</v>
      </c>
      <c r="AQ264" s="25">
        <v>0</v>
      </c>
    </row>
    <row r="265" spans="1:43" x14ac:dyDescent="0.3">
      <c r="A265" t="str">
        <f>'Calculated Tab Properties'!A265</f>
        <v>TAB_8_263</v>
      </c>
      <c r="B265">
        <f>'Calculated Tab Properties'!B265</f>
        <v>1.7401</v>
      </c>
      <c r="C265">
        <f>'Calculated Tab Properties'!C265</f>
        <v>5.296060352509607</v>
      </c>
      <c r="D265">
        <f>'Calculated Tab Properties'!D265</f>
        <v>303.44190624536748</v>
      </c>
      <c r="E265">
        <f>'Calculated Tab Properties'!E265</f>
        <v>5.2440352680404141</v>
      </c>
      <c r="F265">
        <f>'Calculated Tab Properties'!F265</f>
        <v>2.7440352236678636</v>
      </c>
      <c r="G265">
        <f>'Calculated Tab Properties'!G265</f>
        <v>2.5000000443725514</v>
      </c>
      <c r="H265">
        <f>'Calculated Tab Properties'!H265</f>
        <v>3.2757101703806661</v>
      </c>
      <c r="I265">
        <f>'Calculated Tab Properties'!I265</f>
        <v>0.14999996695526271</v>
      </c>
      <c r="J265" s="20">
        <f>'Calculated Tab Properties'!J265</f>
        <v>0.65676071104033418</v>
      </c>
      <c r="K265">
        <v>0</v>
      </c>
      <c r="L265">
        <v>0</v>
      </c>
      <c r="M265">
        <v>0</v>
      </c>
      <c r="N265">
        <v>0</v>
      </c>
      <c r="O265" s="27">
        <v>0</v>
      </c>
      <c r="P265" s="27">
        <v>0</v>
      </c>
      <c r="Q265">
        <v>0</v>
      </c>
      <c r="R265">
        <f>'Calculated Tab Properties'!R265</f>
        <v>1</v>
      </c>
      <c r="T265" s="1">
        <f>VLOOKUP('GEOMETRIC INPUTS'!D265,'Pressure Calculations'!$A$22:$B$61,2,TRUE)</f>
        <v>1.5611439999999999</v>
      </c>
      <c r="U265" s="1">
        <f>VLOOKUP('GEOMETRIC INPUTS'!D265,'Pressure Calculations'!$C$22:$D$61,2,TRUE)</f>
        <v>-1.8147360000000001</v>
      </c>
      <c r="V265">
        <f>T265*'GEOMETRIC INPUTS'!S265</f>
        <v>6.2445759999999995</v>
      </c>
      <c r="W265">
        <v>264</v>
      </c>
      <c r="X265">
        <f t="shared" si="52"/>
        <v>3.441330894779199</v>
      </c>
      <c r="Y265">
        <f t="shared" si="53"/>
        <v>-5.2107553283966608</v>
      </c>
      <c r="Z265" s="27">
        <f t="shared" si="54"/>
        <v>0</v>
      </c>
      <c r="AA265" s="27">
        <f t="shared" si="55"/>
        <v>0</v>
      </c>
      <c r="AB265" s="27">
        <f t="shared" si="56"/>
        <v>0</v>
      </c>
      <c r="AC265">
        <f t="shared" si="57"/>
        <v>3.441330894779199</v>
      </c>
      <c r="AD265" s="28" t="str">
        <f>'GT Data'!D267</f>
        <v>TKNODE_526</v>
      </c>
      <c r="AE265" s="25">
        <f t="shared" si="58"/>
        <v>0</v>
      </c>
      <c r="AF265" s="25">
        <f t="shared" si="59"/>
        <v>6.2445759999999995</v>
      </c>
      <c r="AG265" s="25">
        <f t="shared" si="60"/>
        <v>0</v>
      </c>
      <c r="AH265" s="25">
        <v>0</v>
      </c>
      <c r="AI265" s="25">
        <v>0</v>
      </c>
      <c r="AJ265" s="25">
        <f t="shared" si="61"/>
        <v>-15.0801092901069</v>
      </c>
      <c r="AK265" s="28" t="str">
        <f>'GT Data'!N267</f>
        <v>TKNODE_527</v>
      </c>
      <c r="AL265" s="25">
        <f t="shared" si="62"/>
        <v>0</v>
      </c>
      <c r="AM265" s="25">
        <f t="shared" si="63"/>
        <v>0</v>
      </c>
      <c r="AN265" s="25">
        <f t="shared" si="64"/>
        <v>0</v>
      </c>
      <c r="AO265" s="25">
        <v>0</v>
      </c>
      <c r="AP265" s="25">
        <v>0</v>
      </c>
      <c r="AQ265" s="25">
        <v>0</v>
      </c>
    </row>
    <row r="266" spans="1:43" x14ac:dyDescent="0.3">
      <c r="A266" t="str">
        <f>'Calculated Tab Properties'!A266</f>
        <v>TAB_8_264</v>
      </c>
      <c r="B266">
        <f>'Calculated Tab Properties'!B266</f>
        <v>1.3455999999999999</v>
      </c>
      <c r="C266">
        <f>'Calculated Tab Properties'!C266</f>
        <v>4.8241147210802025</v>
      </c>
      <c r="D266">
        <f>'Calculated Tab Properties'!D266</f>
        <v>276.40141340482592</v>
      </c>
      <c r="E266">
        <f>'Calculated Tab Properties'!E266</f>
        <v>6.5589146237020648</v>
      </c>
      <c r="F266">
        <f>'Calculated Tab Properties'!F266</f>
        <v>4.0589146482109921</v>
      </c>
      <c r="G266">
        <f>'Calculated Tab Properties'!G266</f>
        <v>2.4999999754910727</v>
      </c>
      <c r="H266">
        <f>'Calculated Tab Properties'!H266</f>
        <v>4.390855753467072</v>
      </c>
      <c r="I266">
        <f>'Calculated Tab Properties'!I266</f>
        <v>0.15000002258346462</v>
      </c>
      <c r="J266" s="20">
        <f>'Calculated Tab Properties'!J266</f>
        <v>0.47292488078945905</v>
      </c>
      <c r="K266">
        <v>0</v>
      </c>
      <c r="L266">
        <v>0</v>
      </c>
      <c r="M266">
        <v>0</v>
      </c>
      <c r="N266">
        <v>0</v>
      </c>
      <c r="O266" s="27">
        <v>0</v>
      </c>
      <c r="P266" s="27">
        <v>0</v>
      </c>
      <c r="Q266">
        <v>0</v>
      </c>
      <c r="R266">
        <f>'Calculated Tab Properties'!R266</f>
        <v>1</v>
      </c>
      <c r="T266" s="1">
        <f>VLOOKUP('GEOMETRIC INPUTS'!D266,'Pressure Calculations'!$A$22:$B$61,2,TRUE)</f>
        <v>1.5611439999999999</v>
      </c>
      <c r="U266" s="1">
        <f>VLOOKUP('GEOMETRIC INPUTS'!D266,'Pressure Calculations'!$C$22:$D$61,2,TRUE)</f>
        <v>-1.8147360000000001</v>
      </c>
      <c r="V266">
        <f>T266*'GEOMETRIC INPUTS'!S266</f>
        <v>6.2445759999999995</v>
      </c>
      <c r="W266">
        <v>265</v>
      </c>
      <c r="X266">
        <f t="shared" si="52"/>
        <v>0.69622930331703115</v>
      </c>
      <c r="Y266">
        <f t="shared" si="53"/>
        <v>-6.2056421244685609</v>
      </c>
      <c r="Z266" s="27">
        <f t="shared" si="54"/>
        <v>0</v>
      </c>
      <c r="AA266" s="27">
        <f t="shared" si="55"/>
        <v>0</v>
      </c>
      <c r="AB266" s="27">
        <f t="shared" si="56"/>
        <v>0</v>
      </c>
      <c r="AC266">
        <f t="shared" si="57"/>
        <v>0.69622930331703115</v>
      </c>
      <c r="AD266" s="28" t="str">
        <f>'GT Data'!D268</f>
        <v>TKNODE_528</v>
      </c>
      <c r="AE266" s="25">
        <f t="shared" si="58"/>
        <v>0</v>
      </c>
      <c r="AF266" s="25">
        <f t="shared" si="59"/>
        <v>6.2445759999999995</v>
      </c>
      <c r="AG266" s="25">
        <f t="shared" si="60"/>
        <v>0</v>
      </c>
      <c r="AH266" s="25">
        <v>0</v>
      </c>
      <c r="AI266" s="25">
        <v>0</v>
      </c>
      <c r="AJ266" s="25">
        <f t="shared" si="61"/>
        <v>-26.119018179375804</v>
      </c>
      <c r="AK266" s="28" t="str">
        <f>'GT Data'!N268</f>
        <v>TKNODE_529</v>
      </c>
      <c r="AL266" s="25">
        <f t="shared" si="62"/>
        <v>0</v>
      </c>
      <c r="AM266" s="25">
        <f t="shared" si="63"/>
        <v>0</v>
      </c>
      <c r="AN266" s="25">
        <f t="shared" si="64"/>
        <v>0</v>
      </c>
      <c r="AO266" s="25">
        <v>0</v>
      </c>
      <c r="AP266" s="25">
        <v>0</v>
      </c>
      <c r="AQ266" s="25">
        <v>0</v>
      </c>
    </row>
    <row r="267" spans="1:43" x14ac:dyDescent="0.3">
      <c r="A267" t="str">
        <f>'Calculated Tab Properties'!A267</f>
        <v>TAB_8_265</v>
      </c>
      <c r="B267">
        <f>'Calculated Tab Properties'!B267</f>
        <v>2.8005</v>
      </c>
      <c r="C267">
        <f>'Calculated Tab Properties'!C267</f>
        <v>4.9415483556993376</v>
      </c>
      <c r="D267">
        <f>'Calculated Tab Properties'!D267</f>
        <v>283.12986504138377</v>
      </c>
      <c r="E267">
        <f>'Calculated Tab Properties'!E267</f>
        <v>6.3851293008644534</v>
      </c>
      <c r="F267">
        <f>'Calculated Tab Properties'!F267</f>
        <v>3.6851292718158835</v>
      </c>
      <c r="G267">
        <f>'Calculated Tab Properties'!G267</f>
        <v>2.7000000290485704</v>
      </c>
      <c r="H267">
        <f>'Calculated Tab Properties'!H267</f>
        <v>4.0616671462910707</v>
      </c>
      <c r="I267">
        <f>'Calculated Tab Properties'!I267</f>
        <v>0.15000003480042959</v>
      </c>
      <c r="J267" s="20">
        <f>'Calculated Tab Properties'!J267</f>
        <v>0.51485498811983554</v>
      </c>
      <c r="K267">
        <v>0</v>
      </c>
      <c r="L267">
        <v>0</v>
      </c>
      <c r="M267">
        <v>0</v>
      </c>
      <c r="N267">
        <v>0</v>
      </c>
      <c r="O267" s="27">
        <v>0</v>
      </c>
      <c r="P267" s="27">
        <v>0</v>
      </c>
      <c r="Q267">
        <v>0</v>
      </c>
      <c r="R267">
        <f>'Calculated Tab Properties'!R267</f>
        <v>1</v>
      </c>
      <c r="T267" s="1">
        <f>VLOOKUP('GEOMETRIC INPUTS'!D267,'Pressure Calculations'!$A$22:$B$61,2,TRUE)</f>
        <v>1.5611439999999999</v>
      </c>
      <c r="U267" s="1">
        <f>VLOOKUP('GEOMETRIC INPUTS'!D267,'Pressure Calculations'!$C$22:$D$61,2,TRUE)</f>
        <v>-1.8147360000000001</v>
      </c>
      <c r="V267">
        <f>T267*'GEOMETRIC INPUTS'!S267</f>
        <v>6.2445759999999995</v>
      </c>
      <c r="W267">
        <v>266</v>
      </c>
      <c r="X267">
        <f t="shared" si="52"/>
        <v>1.4185113590433529</v>
      </c>
      <c r="Y267">
        <f t="shared" si="53"/>
        <v>-6.0813283864663132</v>
      </c>
      <c r="Z267" s="27">
        <f t="shared" si="54"/>
        <v>0</v>
      </c>
      <c r="AA267" s="27">
        <f t="shared" si="55"/>
        <v>0</v>
      </c>
      <c r="AB267" s="27">
        <f t="shared" si="56"/>
        <v>0</v>
      </c>
      <c r="AC267">
        <f t="shared" si="57"/>
        <v>1.4185113590433529</v>
      </c>
      <c r="AD267" s="28" t="str">
        <f>'GT Data'!D269</f>
        <v>TKNODE_530</v>
      </c>
      <c r="AE267" s="25">
        <f t="shared" si="58"/>
        <v>0</v>
      </c>
      <c r="AF267" s="25">
        <f t="shared" si="59"/>
        <v>6.2445759999999986</v>
      </c>
      <c r="AG267" s="25">
        <f t="shared" si="60"/>
        <v>0</v>
      </c>
      <c r="AH267" s="25">
        <v>0</v>
      </c>
      <c r="AI267" s="25">
        <v>0</v>
      </c>
      <c r="AJ267" s="25">
        <f t="shared" si="61"/>
        <v>-23.322680718094652</v>
      </c>
      <c r="AK267" s="28" t="str">
        <f>'GT Data'!N269</f>
        <v>TKNODE_531</v>
      </c>
      <c r="AL267" s="25">
        <f t="shared" si="62"/>
        <v>0</v>
      </c>
      <c r="AM267" s="25">
        <f t="shared" si="63"/>
        <v>0</v>
      </c>
      <c r="AN267" s="25">
        <f t="shared" si="64"/>
        <v>0</v>
      </c>
      <c r="AO267" s="25">
        <v>0</v>
      </c>
      <c r="AP267" s="25">
        <v>0</v>
      </c>
      <c r="AQ267" s="25">
        <v>0</v>
      </c>
    </row>
    <row r="268" spans="1:43" x14ac:dyDescent="0.3">
      <c r="A268" t="str">
        <f>'Calculated Tab Properties'!A268</f>
        <v>TAB_8_266</v>
      </c>
      <c r="B268">
        <f>'Calculated Tab Properties'!B268</f>
        <v>3.4956999999999998</v>
      </c>
      <c r="C268">
        <f>'Calculated Tab Properties'!C268</f>
        <v>4.9340384734775364</v>
      </c>
      <c r="D268">
        <f>'Calculated Tab Properties'!D268</f>
        <v>282.69958048543424</v>
      </c>
      <c r="E268">
        <f>'Calculated Tab Properties'!E268</f>
        <v>7.1957648868215163</v>
      </c>
      <c r="F268">
        <f>'Calculated Tab Properties'!F268</f>
        <v>4.4957648937963306</v>
      </c>
      <c r="G268">
        <f>'Calculated Tab Properties'!G268</f>
        <v>2.699999993025187</v>
      </c>
      <c r="H268">
        <f>'Calculated Tab Properties'!H268</f>
        <v>4.7838973417159574</v>
      </c>
      <c r="I268">
        <f>'Calculated Tab Properties'!I268</f>
        <v>0.14999996449932901</v>
      </c>
      <c r="J268" s="20">
        <f>'Calculated Tab Properties'!J268</f>
        <v>0.43131878710198995</v>
      </c>
      <c r="K268">
        <v>0</v>
      </c>
      <c r="L268">
        <v>0</v>
      </c>
      <c r="M268">
        <v>0</v>
      </c>
      <c r="N268">
        <v>0</v>
      </c>
      <c r="O268" s="27">
        <v>0</v>
      </c>
      <c r="P268" s="27">
        <v>0</v>
      </c>
      <c r="Q268">
        <v>0</v>
      </c>
      <c r="R268">
        <f>'Calculated Tab Properties'!R268</f>
        <v>1</v>
      </c>
      <c r="T268" s="1">
        <f>VLOOKUP('GEOMETRIC INPUTS'!D268,'Pressure Calculations'!$A$22:$B$61,2,TRUE)</f>
        <v>1.5611439999999999</v>
      </c>
      <c r="U268" s="1">
        <f>VLOOKUP('GEOMETRIC INPUTS'!D268,'Pressure Calculations'!$C$22:$D$61,2,TRUE)</f>
        <v>-1.8147360000000001</v>
      </c>
      <c r="V268">
        <f>T268*'GEOMETRIC INPUTS'!S268</f>
        <v>6.2445759999999995</v>
      </c>
      <c r="W268">
        <v>267</v>
      </c>
      <c r="X268">
        <f t="shared" ref="X268:X331" si="65">V268*COS(C268)</f>
        <v>1.3728017277449749</v>
      </c>
      <c r="Y268">
        <f t="shared" ref="Y268:Y331" si="66">V268*SIN(C268)</f>
        <v>-6.0918096519898262</v>
      </c>
      <c r="Z268" s="27">
        <f t="shared" ref="Z268:Z331" si="67">(F268/2*L268-G268/2*M268-G268/2*O268-I268*(K268+P268)-Q268)/F268</f>
        <v>0</v>
      </c>
      <c r="AA268" s="27">
        <f t="shared" ref="AA268:AA331" si="68">SUM(K268:N268) + P268+O268-Z268</f>
        <v>0</v>
      </c>
      <c r="AB268" s="27">
        <f t="shared" ref="AB268:AB331" si="69">(N268*H268*COS(J268) + 2*H268*COS(J268)*(L268+M268+O268+K268+P268-Z268)/(2*H268*SIN(J268)))</f>
        <v>0</v>
      </c>
      <c r="AC268">
        <f t="shared" ref="AC268:AC331" si="70">X268-AB268</f>
        <v>1.3728017277449749</v>
      </c>
      <c r="AD268" s="28" t="str">
        <f>'GT Data'!D270</f>
        <v>TKNODE_532</v>
      </c>
      <c r="AE268" s="25">
        <f t="shared" ref="AE268:AE331" si="71">-AC268*SIN(C268) + Y268*COS(C268)</f>
        <v>0</v>
      </c>
      <c r="AF268" s="25">
        <f t="shared" ref="AF268:AF331" si="72">AC268*COS(C268) + Y268*SIN(C268)</f>
        <v>6.2445759999999995</v>
      </c>
      <c r="AG268" s="25">
        <f t="shared" ref="AG268:AG331" si="73">Z268</f>
        <v>0</v>
      </c>
      <c r="AH268" s="25">
        <v>0</v>
      </c>
      <c r="AI268" s="25">
        <v>0</v>
      </c>
      <c r="AJ268" s="25">
        <f t="shared" ref="AJ268:AJ331" si="74">Y268*(F268+I268)</f>
        <v>-28.301115204640645</v>
      </c>
      <c r="AK268" s="28" t="str">
        <f>'GT Data'!N270</f>
        <v>TKNODE_533</v>
      </c>
      <c r="AL268" s="25">
        <f t="shared" ref="AL268:AL331" si="75">-AB268*SIN(C268)</f>
        <v>0</v>
      </c>
      <c r="AM268" s="25">
        <f t="shared" ref="AM268:AM331" si="76">AB268*COS(C268)</f>
        <v>0</v>
      </c>
      <c r="AN268" s="25">
        <f t="shared" ref="AN268:AN331" si="77">AA268</f>
        <v>0</v>
      </c>
      <c r="AO268" s="25">
        <v>0</v>
      </c>
      <c r="AP268" s="25">
        <v>0</v>
      </c>
      <c r="AQ268" s="25">
        <v>0</v>
      </c>
    </row>
    <row r="269" spans="1:43" x14ac:dyDescent="0.3">
      <c r="A269" t="str">
        <f>'Calculated Tab Properties'!A269</f>
        <v>TAB_8_267</v>
      </c>
      <c r="B269">
        <f>'Calculated Tab Properties'!B269</f>
        <v>2.5</v>
      </c>
      <c r="C269">
        <f>'Calculated Tab Properties'!C269</f>
        <v>5.1861082469974527</v>
      </c>
      <c r="D269">
        <f>'Calculated Tab Properties'!D269</f>
        <v>297.14211465094394</v>
      </c>
      <c r="E269">
        <f>'Calculated Tab Properties'!E269</f>
        <v>5.2202989149420294</v>
      </c>
      <c r="F269">
        <f>'Calculated Tab Properties'!F269</f>
        <v>3.3202989486482641</v>
      </c>
      <c r="G269">
        <f>'Calculated Tab Properties'!G269</f>
        <v>1.8999999662937685</v>
      </c>
      <c r="H269">
        <f>'Calculated Tab Properties'!H269</f>
        <v>3.7484392529195625</v>
      </c>
      <c r="I269">
        <f>'Calculated Tab Properties'!I269</f>
        <v>0.15000000587643261</v>
      </c>
      <c r="J269" s="20">
        <f>'Calculated Tab Properties'!J269</f>
        <v>0.56279878428552843</v>
      </c>
      <c r="K269">
        <v>0</v>
      </c>
      <c r="L269">
        <v>0</v>
      </c>
      <c r="M269">
        <v>0</v>
      </c>
      <c r="N269">
        <v>0</v>
      </c>
      <c r="O269" s="27">
        <v>0</v>
      </c>
      <c r="P269" s="27">
        <v>0</v>
      </c>
      <c r="Q269">
        <v>0</v>
      </c>
      <c r="R269">
        <f>'Calculated Tab Properties'!R269</f>
        <v>1</v>
      </c>
      <c r="T269" s="1">
        <f>VLOOKUP('GEOMETRIC INPUTS'!D269,'Pressure Calculations'!$A$22:$B$61,2,TRUE)</f>
        <v>1.5611439999999999</v>
      </c>
      <c r="U269" s="1">
        <f>VLOOKUP('GEOMETRIC INPUTS'!D269,'Pressure Calculations'!$C$22:$D$61,2,TRUE)</f>
        <v>-1.8147360000000001</v>
      </c>
      <c r="V269">
        <f>T269*'GEOMETRIC INPUTS'!S269</f>
        <v>6.2445759999999995</v>
      </c>
      <c r="W269">
        <v>268</v>
      </c>
      <c r="X269">
        <f t="shared" si="65"/>
        <v>2.8487701105035206</v>
      </c>
      <c r="Y269">
        <f t="shared" si="66"/>
        <v>-5.556909057855612</v>
      </c>
      <c r="Z269" s="27">
        <f t="shared" si="67"/>
        <v>0</v>
      </c>
      <c r="AA269" s="27">
        <f t="shared" si="68"/>
        <v>0</v>
      </c>
      <c r="AB269" s="27">
        <f t="shared" si="69"/>
        <v>0</v>
      </c>
      <c r="AC269">
        <f t="shared" si="70"/>
        <v>2.8487701105035206</v>
      </c>
      <c r="AD269" s="28" t="str">
        <f>'GT Data'!D271</f>
        <v>TKNODE_534</v>
      </c>
      <c r="AE269" s="25">
        <f t="shared" si="71"/>
        <v>0</v>
      </c>
      <c r="AF269" s="25">
        <f t="shared" si="72"/>
        <v>6.2445759999999986</v>
      </c>
      <c r="AG269" s="25">
        <f t="shared" si="73"/>
        <v>0</v>
      </c>
      <c r="AH269" s="25">
        <v>0</v>
      </c>
      <c r="AI269" s="25">
        <v>0</v>
      </c>
      <c r="AJ269" s="25">
        <f t="shared" si="74"/>
        <v>-19.284135693865149</v>
      </c>
      <c r="AK269" s="28" t="str">
        <f>'GT Data'!N271</f>
        <v>TKNODE_535</v>
      </c>
      <c r="AL269" s="25">
        <f t="shared" si="75"/>
        <v>0</v>
      </c>
      <c r="AM269" s="25">
        <f t="shared" si="76"/>
        <v>0</v>
      </c>
      <c r="AN269" s="25">
        <f t="shared" si="77"/>
        <v>0</v>
      </c>
      <c r="AO269" s="25">
        <v>0</v>
      </c>
      <c r="AP269" s="25">
        <v>0</v>
      </c>
      <c r="AQ269" s="25">
        <v>0</v>
      </c>
    </row>
    <row r="270" spans="1:43" x14ac:dyDescent="0.3">
      <c r="A270" t="str">
        <f>'Calculated Tab Properties'!A270</f>
        <v>TAB_9_268</v>
      </c>
      <c r="B270">
        <f>'Calculated Tab Properties'!B270</f>
        <v>3.6128999999999998</v>
      </c>
      <c r="C270">
        <f>'Calculated Tab Properties'!C270</f>
        <v>2.223107114601711</v>
      </c>
      <c r="D270">
        <f>'Calculated Tab Properties'!D270</f>
        <v>127.37465507218427</v>
      </c>
      <c r="E270">
        <f>'Calculated Tab Properties'!E270</f>
        <v>3.1039943304105573</v>
      </c>
      <c r="F270">
        <f>'Calculated Tab Properties'!F270</f>
        <v>0.60399429844767527</v>
      </c>
      <c r="G270">
        <f>'Calculated Tab Properties'!G270</f>
        <v>2.5000000319628852</v>
      </c>
      <c r="H270">
        <f>'Calculated Tab Properties'!H270</f>
        <v>2.0508735336534287</v>
      </c>
      <c r="I270">
        <f>'Calculated Tab Properties'!I270</f>
        <v>0.14999996149816075</v>
      </c>
      <c r="J270" s="20">
        <f>'Calculated Tab Properties'!J270</f>
        <v>1.3475967472818511</v>
      </c>
      <c r="K270">
        <v>0</v>
      </c>
      <c r="L270">
        <v>0</v>
      </c>
      <c r="M270">
        <v>0</v>
      </c>
      <c r="N270">
        <v>0</v>
      </c>
      <c r="O270" s="27">
        <v>0</v>
      </c>
      <c r="P270" s="27">
        <v>0</v>
      </c>
      <c r="Q270">
        <v>0</v>
      </c>
      <c r="R270">
        <f>'Calculated Tab Properties'!R270</f>
        <v>1</v>
      </c>
      <c r="T270" s="1">
        <f>VLOOKUP('GEOMETRIC INPUTS'!D270,'Pressure Calculations'!$A$22:$B$61,2,TRUE)</f>
        <v>1.6419599999999996</v>
      </c>
      <c r="U270" s="1">
        <f>VLOOKUP('GEOMETRIC INPUTS'!D270,'Pressure Calculations'!$C$22:$D$61,2,TRUE)</f>
        <v>-1.9116679999999999</v>
      </c>
      <c r="V270">
        <f>T270*'GEOMETRIC INPUTS'!S270</f>
        <v>6.5678399999999986</v>
      </c>
      <c r="W270">
        <v>269</v>
      </c>
      <c r="X270">
        <f t="shared" si="65"/>
        <v>-3.9868389321223976</v>
      </c>
      <c r="Y270">
        <f t="shared" si="66"/>
        <v>5.2193522198557467</v>
      </c>
      <c r="Z270" s="27">
        <f t="shared" si="67"/>
        <v>0</v>
      </c>
      <c r="AA270" s="27">
        <f t="shared" si="68"/>
        <v>0</v>
      </c>
      <c r="AB270" s="27">
        <f t="shared" si="69"/>
        <v>0</v>
      </c>
      <c r="AC270">
        <f t="shared" si="70"/>
        <v>-3.9868389321223976</v>
      </c>
      <c r="AD270" s="28" t="str">
        <f>'GT Data'!D272</f>
        <v>TKNODE_536</v>
      </c>
      <c r="AE270" s="25">
        <f t="shared" si="71"/>
        <v>0</v>
      </c>
      <c r="AF270" s="25">
        <f t="shared" si="72"/>
        <v>6.5678399999999977</v>
      </c>
      <c r="AG270" s="25">
        <f t="shared" si="73"/>
        <v>0</v>
      </c>
      <c r="AH270" s="25">
        <v>0</v>
      </c>
      <c r="AI270" s="25">
        <v>0</v>
      </c>
      <c r="AJ270" s="25">
        <f t="shared" si="74"/>
        <v>3.9353616144067902</v>
      </c>
      <c r="AK270" s="28" t="str">
        <f>'GT Data'!N272</f>
        <v>TKNODE_537</v>
      </c>
      <c r="AL270" s="25">
        <f t="shared" si="75"/>
        <v>0</v>
      </c>
      <c r="AM270" s="25">
        <f t="shared" si="76"/>
        <v>0</v>
      </c>
      <c r="AN270" s="25">
        <f t="shared" si="77"/>
        <v>0</v>
      </c>
      <c r="AO270" s="25">
        <v>0</v>
      </c>
      <c r="AP270" s="25">
        <v>0</v>
      </c>
      <c r="AQ270" s="25">
        <v>0</v>
      </c>
    </row>
    <row r="271" spans="1:43" x14ac:dyDescent="0.3">
      <c r="A271" t="str">
        <f>'Calculated Tab Properties'!A271</f>
        <v>TAB_9_269</v>
      </c>
      <c r="B271">
        <f>'Calculated Tab Properties'!B271</f>
        <v>3.9636</v>
      </c>
      <c r="C271">
        <f>'Calculated Tab Properties'!C271</f>
        <v>3.2044088435437206</v>
      </c>
      <c r="D271">
        <f>'Calculated Tab Properties'!D271</f>
        <v>183.59910256945213</v>
      </c>
      <c r="E271">
        <f>'Calculated Tab Properties'!E271</f>
        <v>6.6103599348896971</v>
      </c>
      <c r="F271">
        <f>'Calculated Tab Properties'!F271</f>
        <v>3.7103598975014216</v>
      </c>
      <c r="G271">
        <f>'Calculated Tab Properties'!G271</f>
        <v>2.9000000373882755</v>
      </c>
      <c r="H271">
        <f>'Calculated Tab Properties'!H271</f>
        <v>4.0836404322362023</v>
      </c>
      <c r="I271">
        <f>'Calculated Tab Properties'!I271</f>
        <v>0.14999994126415531</v>
      </c>
      <c r="J271" s="20">
        <f>'Calculated Tab Properties'!J271</f>
        <v>0.51181340731500835</v>
      </c>
      <c r="K271">
        <v>0</v>
      </c>
      <c r="L271">
        <v>0</v>
      </c>
      <c r="M271">
        <v>0</v>
      </c>
      <c r="N271">
        <v>0</v>
      </c>
      <c r="O271" s="27">
        <v>0</v>
      </c>
      <c r="P271" s="27">
        <v>0</v>
      </c>
      <c r="Q271">
        <v>0</v>
      </c>
      <c r="R271">
        <f>'Calculated Tab Properties'!R271</f>
        <v>1</v>
      </c>
      <c r="T271" s="1">
        <f>VLOOKUP('GEOMETRIC INPUTS'!D271,'Pressure Calculations'!$A$22:$B$61,2,TRUE)</f>
        <v>1.6419599999999996</v>
      </c>
      <c r="U271" s="1">
        <f>VLOOKUP('GEOMETRIC INPUTS'!D271,'Pressure Calculations'!$C$22:$D$61,2,TRUE)</f>
        <v>-1.9116679999999999</v>
      </c>
      <c r="V271">
        <f>T271*'GEOMETRIC INPUTS'!S271</f>
        <v>6.5678399999999986</v>
      </c>
      <c r="W271">
        <v>270</v>
      </c>
      <c r="X271">
        <f t="shared" si="65"/>
        <v>-6.5548863266760984</v>
      </c>
      <c r="Y271">
        <f t="shared" si="66"/>
        <v>-0.412295415878835</v>
      </c>
      <c r="Z271" s="27">
        <f t="shared" si="67"/>
        <v>0</v>
      </c>
      <c r="AA271" s="27">
        <f t="shared" si="68"/>
        <v>0</v>
      </c>
      <c r="AB271" s="27">
        <f t="shared" si="69"/>
        <v>0</v>
      </c>
      <c r="AC271">
        <f t="shared" si="70"/>
        <v>-6.5548863266760984</v>
      </c>
      <c r="AD271" s="28" t="str">
        <f>'GT Data'!D273</f>
        <v>TKNODE_538</v>
      </c>
      <c r="AE271" s="25">
        <f t="shared" si="71"/>
        <v>0</v>
      </c>
      <c r="AF271" s="25">
        <f t="shared" si="72"/>
        <v>6.5678399999999986</v>
      </c>
      <c r="AG271" s="25">
        <f t="shared" si="73"/>
        <v>0</v>
      </c>
      <c r="AH271" s="25">
        <v>0</v>
      </c>
      <c r="AI271" s="25">
        <v>0</v>
      </c>
      <c r="AJ271" s="25">
        <f t="shared" si="74"/>
        <v>-1.5916086651658059</v>
      </c>
      <c r="AK271" s="28" t="str">
        <f>'GT Data'!N273</f>
        <v>TKNODE_539</v>
      </c>
      <c r="AL271" s="25">
        <f t="shared" si="75"/>
        <v>0</v>
      </c>
      <c r="AM271" s="25">
        <f t="shared" si="76"/>
        <v>0</v>
      </c>
      <c r="AN271" s="25">
        <f t="shared" si="77"/>
        <v>0</v>
      </c>
      <c r="AO271" s="25">
        <v>0</v>
      </c>
      <c r="AP271" s="25">
        <v>0</v>
      </c>
      <c r="AQ271" s="25">
        <v>0</v>
      </c>
    </row>
    <row r="272" spans="1:43" x14ac:dyDescent="0.3">
      <c r="A272" t="str">
        <f>'Calculated Tab Properties'!A272</f>
        <v>TAB_9_270</v>
      </c>
      <c r="B272">
        <f>'Calculated Tab Properties'!B272</f>
        <v>1.9751000000000001</v>
      </c>
      <c r="C272">
        <f>'Calculated Tab Properties'!C272</f>
        <v>1.4172929298625292</v>
      </c>
      <c r="D272">
        <f>'Calculated Tab Properties'!D272</f>
        <v>81.204903214853914</v>
      </c>
      <c r="E272">
        <f>'Calculated Tab Properties'!E272</f>
        <v>3.0324431742376587</v>
      </c>
      <c r="F272">
        <f>'Calculated Tab Properties'!F272</f>
        <v>0.53244314396487413</v>
      </c>
      <c r="G272">
        <f>'Calculated Tab Properties'!G272</f>
        <v>2.5000000302727856</v>
      </c>
      <c r="H272">
        <f>'Calculated Tab Properties'!H272</f>
        <v>2.0362373521246733</v>
      </c>
      <c r="I272">
        <f>'Calculated Tab Properties'!I272</f>
        <v>0.14999996600816232</v>
      </c>
      <c r="J272" s="20">
        <f>'Calculated Tab Properties'!J272</f>
        <v>1.3818557639104305</v>
      </c>
      <c r="K272">
        <v>0</v>
      </c>
      <c r="L272">
        <v>0</v>
      </c>
      <c r="M272">
        <v>0</v>
      </c>
      <c r="N272">
        <v>0</v>
      </c>
      <c r="O272" s="27">
        <v>0</v>
      </c>
      <c r="P272" s="27">
        <v>0</v>
      </c>
      <c r="Q272">
        <v>0</v>
      </c>
      <c r="R272">
        <f>'Calculated Tab Properties'!R272</f>
        <v>1</v>
      </c>
      <c r="T272" s="1">
        <f>VLOOKUP('GEOMETRIC INPUTS'!D272,'Pressure Calculations'!$A$22:$B$61,2,TRUE)</f>
        <v>1.6419599999999996</v>
      </c>
      <c r="U272" s="1">
        <f>VLOOKUP('GEOMETRIC INPUTS'!D272,'Pressure Calculations'!$C$22:$D$61,2,TRUE)</f>
        <v>-1.9116679999999999</v>
      </c>
      <c r="V272">
        <f>T272*'GEOMETRIC INPUTS'!S272</f>
        <v>6.5678399999999986</v>
      </c>
      <c r="W272">
        <v>271</v>
      </c>
      <c r="X272">
        <f t="shared" si="65"/>
        <v>1.0042310499887823</v>
      </c>
      <c r="Y272">
        <f t="shared" si="66"/>
        <v>6.490611855891431</v>
      </c>
      <c r="Z272" s="27">
        <f t="shared" si="67"/>
        <v>0</v>
      </c>
      <c r="AA272" s="27">
        <f t="shared" si="68"/>
        <v>0</v>
      </c>
      <c r="AB272" s="27">
        <f t="shared" si="69"/>
        <v>0</v>
      </c>
      <c r="AC272">
        <f t="shared" si="70"/>
        <v>1.0042310499887823</v>
      </c>
      <c r="AD272" s="28" t="str">
        <f>'GT Data'!D274</f>
        <v>TKNODE_540</v>
      </c>
      <c r="AE272" s="25">
        <f t="shared" si="71"/>
        <v>0</v>
      </c>
      <c r="AF272" s="25">
        <f t="shared" si="72"/>
        <v>6.5678399999999986</v>
      </c>
      <c r="AG272" s="25">
        <f t="shared" si="73"/>
        <v>0</v>
      </c>
      <c r="AH272" s="25">
        <v>0</v>
      </c>
      <c r="AI272" s="25">
        <v>0</v>
      </c>
      <c r="AJ272" s="25">
        <f t="shared" si="74"/>
        <v>4.42947334056241</v>
      </c>
      <c r="AK272" s="28" t="str">
        <f>'GT Data'!N274</f>
        <v>TKNODE_541</v>
      </c>
      <c r="AL272" s="25">
        <f t="shared" si="75"/>
        <v>0</v>
      </c>
      <c r="AM272" s="25">
        <f t="shared" si="76"/>
        <v>0</v>
      </c>
      <c r="AN272" s="25">
        <f t="shared" si="77"/>
        <v>0</v>
      </c>
      <c r="AO272" s="25">
        <v>0</v>
      </c>
      <c r="AP272" s="25">
        <v>0</v>
      </c>
      <c r="AQ272" s="25">
        <v>0</v>
      </c>
    </row>
    <row r="273" spans="1:43" x14ac:dyDescent="0.3">
      <c r="A273" t="str">
        <f>'Calculated Tab Properties'!A273</f>
        <v>TAB_9_271</v>
      </c>
      <c r="B273">
        <f>'Calculated Tab Properties'!B273</f>
        <v>2.5436000000000001</v>
      </c>
      <c r="C273">
        <f>'Calculated Tab Properties'!C273</f>
        <v>0.36967516653000843</v>
      </c>
      <c r="D273">
        <f>'Calculated Tab Properties'!D273</f>
        <v>21.180826832965352</v>
      </c>
      <c r="E273">
        <f>'Calculated Tab Properties'!E273</f>
        <v>3.8530321038345061</v>
      </c>
      <c r="F273">
        <f>'Calculated Tab Properties'!F273</f>
        <v>1.7530320951447549</v>
      </c>
      <c r="G273">
        <f>'Calculated Tab Properties'!G273</f>
        <v>2.1000000086897512</v>
      </c>
      <c r="H273">
        <f>'Calculated Tab Properties'!H273</f>
        <v>2.5631417979158564</v>
      </c>
      <c r="I273">
        <f>'Calculated Tab Properties'!I273</f>
        <v>0.15000008570614257</v>
      </c>
      <c r="J273" s="20">
        <f>'Calculated Tab Properties'!J273</f>
        <v>0.89513317005396409</v>
      </c>
      <c r="K273">
        <v>0</v>
      </c>
      <c r="L273">
        <v>0</v>
      </c>
      <c r="M273">
        <v>0</v>
      </c>
      <c r="N273">
        <v>0</v>
      </c>
      <c r="O273" s="27">
        <v>0</v>
      </c>
      <c r="P273" s="27">
        <v>0</v>
      </c>
      <c r="Q273">
        <v>0</v>
      </c>
      <c r="R273">
        <f>'Calculated Tab Properties'!R273</f>
        <v>1</v>
      </c>
      <c r="T273" s="1">
        <f>VLOOKUP('GEOMETRIC INPUTS'!D273,'Pressure Calculations'!$A$22:$B$61,2,TRUE)</f>
        <v>1.6419599999999996</v>
      </c>
      <c r="U273" s="1">
        <f>VLOOKUP('GEOMETRIC INPUTS'!D273,'Pressure Calculations'!$C$22:$D$61,2,TRUE)</f>
        <v>-1.9116679999999999</v>
      </c>
      <c r="V273">
        <f>T273*'GEOMETRIC INPUTS'!S273</f>
        <v>6.5678399999999986</v>
      </c>
      <c r="W273">
        <v>272</v>
      </c>
      <c r="X273">
        <f t="shared" si="65"/>
        <v>6.1241480004749791</v>
      </c>
      <c r="Y273">
        <f t="shared" si="66"/>
        <v>2.3730430956639395</v>
      </c>
      <c r="Z273" s="27">
        <f t="shared" si="67"/>
        <v>0</v>
      </c>
      <c r="AA273" s="27">
        <f t="shared" si="68"/>
        <v>0</v>
      </c>
      <c r="AB273" s="27">
        <f t="shared" si="69"/>
        <v>0</v>
      </c>
      <c r="AC273">
        <f t="shared" si="70"/>
        <v>6.1241480004749791</v>
      </c>
      <c r="AD273" s="28" t="str">
        <f>'GT Data'!D275</f>
        <v>TKNODE_542</v>
      </c>
      <c r="AE273" s="25">
        <f t="shared" si="71"/>
        <v>0</v>
      </c>
      <c r="AF273" s="25">
        <f t="shared" si="72"/>
        <v>6.5678399999999986</v>
      </c>
      <c r="AG273" s="25">
        <f t="shared" si="73"/>
        <v>0</v>
      </c>
      <c r="AH273" s="25">
        <v>0</v>
      </c>
      <c r="AI273" s="25">
        <v>0</v>
      </c>
      <c r="AJ273" s="25">
        <f t="shared" si="74"/>
        <v>4.5159773775945116</v>
      </c>
      <c r="AK273" s="28" t="str">
        <f>'GT Data'!N275</f>
        <v>TKNODE_543</v>
      </c>
      <c r="AL273" s="25">
        <f t="shared" si="75"/>
        <v>0</v>
      </c>
      <c r="AM273" s="25">
        <f t="shared" si="76"/>
        <v>0</v>
      </c>
      <c r="AN273" s="25">
        <f t="shared" si="77"/>
        <v>0</v>
      </c>
      <c r="AO273" s="25">
        <v>0</v>
      </c>
      <c r="AP273" s="25">
        <v>0</v>
      </c>
      <c r="AQ273" s="25">
        <v>0</v>
      </c>
    </row>
    <row r="274" spans="1:43" x14ac:dyDescent="0.3">
      <c r="A274" t="str">
        <f>'Calculated Tab Properties'!A274</f>
        <v>TAB_9_272</v>
      </c>
      <c r="B274">
        <f>'Calculated Tab Properties'!B274</f>
        <v>2.1251000000000002</v>
      </c>
      <c r="C274">
        <f>'Calculated Tab Properties'!C274</f>
        <v>9.6542187479770503E-2</v>
      </c>
      <c r="D274">
        <f>'Calculated Tab Properties'!D274</f>
        <v>5.5314598875515877</v>
      </c>
      <c r="E274">
        <f>'Calculated Tab Properties'!E274</f>
        <v>3.9809190622483861</v>
      </c>
      <c r="F274">
        <f>'Calculated Tab Properties'!F274</f>
        <v>2.4809189979665214</v>
      </c>
      <c r="G274">
        <f>'Calculated Tab Properties'!G274</f>
        <v>1.5000000642818654</v>
      </c>
      <c r="H274">
        <f>'Calculated Tab Properties'!H274</f>
        <v>3.071344682690401</v>
      </c>
      <c r="I274">
        <f>'Calculated Tab Properties'!I274</f>
        <v>0.14999999230486638</v>
      </c>
      <c r="J274" s="20">
        <f>'Calculated Tab Properties'!J274</f>
        <v>0.70913899502242461</v>
      </c>
      <c r="K274">
        <v>0</v>
      </c>
      <c r="L274">
        <v>0</v>
      </c>
      <c r="M274">
        <v>0</v>
      </c>
      <c r="N274">
        <v>0</v>
      </c>
      <c r="O274" s="27">
        <v>0</v>
      </c>
      <c r="P274" s="27">
        <v>0</v>
      </c>
      <c r="Q274">
        <v>0</v>
      </c>
      <c r="R274">
        <f>'Calculated Tab Properties'!R274</f>
        <v>1</v>
      </c>
      <c r="T274" s="1">
        <f>VLOOKUP('GEOMETRIC INPUTS'!D274,'Pressure Calculations'!$A$22:$B$61,2,TRUE)</f>
        <v>1.6419599999999996</v>
      </c>
      <c r="U274" s="1">
        <f>VLOOKUP('GEOMETRIC INPUTS'!D274,'Pressure Calculations'!$C$22:$D$61,2,TRUE)</f>
        <v>-1.9116679999999999</v>
      </c>
      <c r="V274">
        <f>T274*'GEOMETRIC INPUTS'!S274</f>
        <v>6.5678399999999986</v>
      </c>
      <c r="W274">
        <v>273</v>
      </c>
      <c r="X274">
        <f t="shared" si="65"/>
        <v>6.5372563372453296</v>
      </c>
      <c r="Y274">
        <f t="shared" si="66"/>
        <v>0.63308913017501778</v>
      </c>
      <c r="Z274" s="27">
        <f t="shared" si="67"/>
        <v>0</v>
      </c>
      <c r="AA274" s="27">
        <f t="shared" si="68"/>
        <v>0</v>
      </c>
      <c r="AB274" s="27">
        <f t="shared" si="69"/>
        <v>0</v>
      </c>
      <c r="AC274">
        <f t="shared" si="70"/>
        <v>6.5372563372453296</v>
      </c>
      <c r="AD274" s="28" t="str">
        <f>'GT Data'!D276</f>
        <v>TKNODE_544</v>
      </c>
      <c r="AE274" s="25">
        <f t="shared" si="71"/>
        <v>0</v>
      </c>
      <c r="AF274" s="25">
        <f t="shared" si="72"/>
        <v>6.5678399999999986</v>
      </c>
      <c r="AG274" s="25">
        <f t="shared" si="73"/>
        <v>0</v>
      </c>
      <c r="AH274" s="25">
        <v>0</v>
      </c>
      <c r="AI274" s="25">
        <v>0</v>
      </c>
      <c r="AJ274" s="25">
        <f t="shared" si="74"/>
        <v>1.6656062151118489</v>
      </c>
      <c r="AK274" s="28" t="str">
        <f>'GT Data'!N276</f>
        <v>TKNODE_545</v>
      </c>
      <c r="AL274" s="25">
        <f t="shared" si="75"/>
        <v>0</v>
      </c>
      <c r="AM274" s="25">
        <f t="shared" si="76"/>
        <v>0</v>
      </c>
      <c r="AN274" s="25">
        <f t="shared" si="77"/>
        <v>0</v>
      </c>
      <c r="AO274" s="25">
        <v>0</v>
      </c>
      <c r="AP274" s="25">
        <v>0</v>
      </c>
      <c r="AQ274" s="25">
        <v>0</v>
      </c>
    </row>
    <row r="275" spans="1:43" x14ac:dyDescent="0.3">
      <c r="A275" t="str">
        <f>'Calculated Tab Properties'!A275</f>
        <v>TAB_9_273</v>
      </c>
      <c r="B275">
        <f>'Calculated Tab Properties'!B275</f>
        <v>2.4525999999999999</v>
      </c>
      <c r="C275">
        <f>'Calculated Tab Properties'!C275</f>
        <v>3.7643742045703332</v>
      </c>
      <c r="D275">
        <f>'Calculated Tab Properties'!D275</f>
        <v>215.68275442979646</v>
      </c>
      <c r="E275">
        <f>'Calculated Tab Properties'!E275</f>
        <v>4.3145957550109069</v>
      </c>
      <c r="F275">
        <f>'Calculated Tab Properties'!F275</f>
        <v>2.6145957635813484</v>
      </c>
      <c r="G275">
        <f>'Calculated Tab Properties'!G275</f>
        <v>1.6999999914295585</v>
      </c>
      <c r="H275">
        <f>'Calculated Tab Properties'!H275</f>
        <v>3.1739893585936945</v>
      </c>
      <c r="I275">
        <f>'Calculated Tab Properties'!I275</f>
        <v>0.15000001694486692</v>
      </c>
      <c r="J275" s="20">
        <f>'Calculated Tab Properties'!J275</f>
        <v>0.68171010553982214</v>
      </c>
      <c r="K275">
        <v>0</v>
      </c>
      <c r="L275">
        <v>0</v>
      </c>
      <c r="M275">
        <v>0</v>
      </c>
      <c r="N275">
        <v>0</v>
      </c>
      <c r="O275" s="27">
        <v>0</v>
      </c>
      <c r="P275" s="27">
        <v>0</v>
      </c>
      <c r="Q275">
        <v>0</v>
      </c>
      <c r="R275">
        <f>'Calculated Tab Properties'!R275</f>
        <v>1</v>
      </c>
      <c r="T275" s="1">
        <f>VLOOKUP('GEOMETRIC INPUTS'!D275,'Pressure Calculations'!$A$22:$B$61,2,TRUE)</f>
        <v>1.6419599999999996</v>
      </c>
      <c r="U275" s="1">
        <f>VLOOKUP('GEOMETRIC INPUTS'!D275,'Pressure Calculations'!$C$22:$D$61,2,TRUE)</f>
        <v>-1.9116679999999999</v>
      </c>
      <c r="V275">
        <f>T275*'GEOMETRIC INPUTS'!S275</f>
        <v>6.5678399999999986</v>
      </c>
      <c r="W275">
        <v>274</v>
      </c>
      <c r="X275">
        <f t="shared" si="65"/>
        <v>-5.3347880131064143</v>
      </c>
      <c r="Y275">
        <f t="shared" si="66"/>
        <v>-3.8309997547397603</v>
      </c>
      <c r="Z275" s="27">
        <f t="shared" si="67"/>
        <v>0</v>
      </c>
      <c r="AA275" s="27">
        <f t="shared" si="68"/>
        <v>0</v>
      </c>
      <c r="AB275" s="27">
        <f t="shared" si="69"/>
        <v>0</v>
      </c>
      <c r="AC275">
        <f t="shared" si="70"/>
        <v>-5.3347880131064143</v>
      </c>
      <c r="AD275" s="28" t="str">
        <f>'GT Data'!D277</f>
        <v>TKNODE_546</v>
      </c>
      <c r="AE275" s="25">
        <f t="shared" si="71"/>
        <v>0</v>
      </c>
      <c r="AF275" s="25">
        <f t="shared" si="72"/>
        <v>6.5678399999999986</v>
      </c>
      <c r="AG275" s="25">
        <f t="shared" si="73"/>
        <v>0</v>
      </c>
      <c r="AH275" s="25">
        <v>0</v>
      </c>
      <c r="AI275" s="25">
        <v>0</v>
      </c>
      <c r="AJ275" s="25">
        <f t="shared" si="74"/>
        <v>-10.591165757150506</v>
      </c>
      <c r="AK275" s="28" t="str">
        <f>'GT Data'!N277</f>
        <v>TKNODE_547</v>
      </c>
      <c r="AL275" s="25">
        <f t="shared" si="75"/>
        <v>0</v>
      </c>
      <c r="AM275" s="25">
        <f t="shared" si="76"/>
        <v>0</v>
      </c>
      <c r="AN275" s="25">
        <f t="shared" si="77"/>
        <v>0</v>
      </c>
      <c r="AO275" s="25">
        <v>0</v>
      </c>
      <c r="AP275" s="25">
        <v>0</v>
      </c>
      <c r="AQ275" s="25">
        <v>0</v>
      </c>
    </row>
    <row r="276" spans="1:43" x14ac:dyDescent="0.3">
      <c r="A276" t="str">
        <f>'Calculated Tab Properties'!A276</f>
        <v>TAB_9_274</v>
      </c>
      <c r="B276">
        <f>'Calculated Tab Properties'!B276</f>
        <v>1.9636</v>
      </c>
      <c r="C276">
        <f>'Calculated Tab Properties'!C276</f>
        <v>4.3656873372343048</v>
      </c>
      <c r="D276">
        <f>'Calculated Tab Properties'!D276</f>
        <v>250.13545909723223</v>
      </c>
      <c r="E276">
        <f>'Calculated Tab Properties'!E276</f>
        <v>4.0371037220284718</v>
      </c>
      <c r="F276">
        <f>'Calculated Tab Properties'!F276</f>
        <v>2.5371037368324418</v>
      </c>
      <c r="G276">
        <f>'Calculated Tab Properties'!G276</f>
        <v>1.4999999851960304</v>
      </c>
      <c r="H276">
        <f>'Calculated Tab Properties'!H276</f>
        <v>3.1142018910459353</v>
      </c>
      <c r="I276">
        <f>'Calculated Tab Properties'!I276</f>
        <v>0.1500000317104318</v>
      </c>
      <c r="J276" s="20">
        <f>'Calculated Tab Properties'!J276</f>
        <v>0.69738982191356524</v>
      </c>
      <c r="K276">
        <v>0</v>
      </c>
      <c r="L276">
        <v>0</v>
      </c>
      <c r="M276">
        <v>0</v>
      </c>
      <c r="N276">
        <v>0</v>
      </c>
      <c r="O276" s="27">
        <v>0</v>
      </c>
      <c r="P276" s="27">
        <v>0</v>
      </c>
      <c r="Q276">
        <v>0</v>
      </c>
      <c r="R276">
        <f>'Calculated Tab Properties'!R276</f>
        <v>1</v>
      </c>
      <c r="T276" s="1">
        <f>VLOOKUP('GEOMETRIC INPUTS'!D276,'Pressure Calculations'!$A$22:$B$61,2,TRUE)</f>
        <v>1.6419599999999996</v>
      </c>
      <c r="U276" s="1">
        <f>VLOOKUP('GEOMETRIC INPUTS'!D276,'Pressure Calculations'!$C$22:$D$61,2,TRUE)</f>
        <v>-1.9116679999999999</v>
      </c>
      <c r="V276">
        <f>T276*'GEOMETRIC INPUTS'!S276</f>
        <v>6.5678399999999986</v>
      </c>
      <c r="W276">
        <v>275</v>
      </c>
      <c r="X276">
        <f t="shared" si="65"/>
        <v>-2.231736015886407</v>
      </c>
      <c r="Y276">
        <f t="shared" si="66"/>
        <v>-6.1770443272648974</v>
      </c>
      <c r="Z276" s="27">
        <f t="shared" si="67"/>
        <v>0</v>
      </c>
      <c r="AA276" s="27">
        <f t="shared" si="68"/>
        <v>0</v>
      </c>
      <c r="AB276" s="27">
        <f t="shared" si="69"/>
        <v>0</v>
      </c>
      <c r="AC276">
        <f t="shared" si="70"/>
        <v>-2.231736015886407</v>
      </c>
      <c r="AD276" s="28" t="str">
        <f>'GT Data'!D278</f>
        <v>TKNODE_548</v>
      </c>
      <c r="AE276" s="25">
        <f t="shared" si="71"/>
        <v>0</v>
      </c>
      <c r="AF276" s="25">
        <f t="shared" si="72"/>
        <v>6.5678399999999986</v>
      </c>
      <c r="AG276" s="25">
        <f t="shared" si="73"/>
        <v>0</v>
      </c>
      <c r="AH276" s="25">
        <v>0</v>
      </c>
      <c r="AI276" s="25">
        <v>0</v>
      </c>
      <c r="AJ276" s="25">
        <f t="shared" si="74"/>
        <v>-16.598359090249886</v>
      </c>
      <c r="AK276" s="28" t="str">
        <f>'GT Data'!N278</f>
        <v>TKNODE_549</v>
      </c>
      <c r="AL276" s="25">
        <f t="shared" si="75"/>
        <v>0</v>
      </c>
      <c r="AM276" s="25">
        <f t="shared" si="76"/>
        <v>0</v>
      </c>
      <c r="AN276" s="25">
        <f t="shared" si="77"/>
        <v>0</v>
      </c>
      <c r="AO276" s="25">
        <v>0</v>
      </c>
      <c r="AP276" s="25">
        <v>0</v>
      </c>
      <c r="AQ276" s="25">
        <v>0</v>
      </c>
    </row>
    <row r="277" spans="1:43" x14ac:dyDescent="0.3">
      <c r="A277" t="str">
        <f>'Calculated Tab Properties'!A277</f>
        <v>TAB_9_275</v>
      </c>
      <c r="B277">
        <f>'Calculated Tab Properties'!B277</f>
        <v>1.7315</v>
      </c>
      <c r="C277">
        <f>'Calculated Tab Properties'!C277</f>
        <v>0</v>
      </c>
      <c r="D277">
        <f>'Calculated Tab Properties'!D277</f>
        <v>0</v>
      </c>
      <c r="E277">
        <f>'Calculated Tab Properties'!E277</f>
        <v>2.5127644</v>
      </c>
      <c r="F277">
        <f>'Calculated Tab Properties'!F277</f>
        <v>1.0127644</v>
      </c>
      <c r="G277">
        <f>'Calculated Tab Properties'!G277</f>
        <v>1.5</v>
      </c>
      <c r="H277">
        <f>'Calculated Tab Properties'!H277</f>
        <v>2.1781557359168238</v>
      </c>
      <c r="I277">
        <f>'Calculated Tab Properties'!I277</f>
        <v>0.15000000000000002</v>
      </c>
      <c r="J277" s="20">
        <f>'Calculated Tab Properties'!J277</f>
        <v>1.1635323418928567</v>
      </c>
      <c r="K277">
        <v>0</v>
      </c>
      <c r="L277">
        <v>0</v>
      </c>
      <c r="M277">
        <v>0</v>
      </c>
      <c r="N277">
        <v>0</v>
      </c>
      <c r="O277" s="27">
        <v>0</v>
      </c>
      <c r="P277" s="27">
        <v>0</v>
      </c>
      <c r="Q277">
        <v>0</v>
      </c>
      <c r="R277">
        <f>'Calculated Tab Properties'!R277</f>
        <v>1</v>
      </c>
      <c r="T277" s="1">
        <f>VLOOKUP('GEOMETRIC INPUTS'!D277,'Pressure Calculations'!$A$22:$B$61,2,TRUE)</f>
        <v>1.6419599999999996</v>
      </c>
      <c r="U277" s="1">
        <f>VLOOKUP('GEOMETRIC INPUTS'!D277,'Pressure Calculations'!$C$22:$D$61,2,TRUE)</f>
        <v>-1.9116679999999999</v>
      </c>
      <c r="V277">
        <f>T277*'GEOMETRIC INPUTS'!S277</f>
        <v>6.5678399999999986</v>
      </c>
      <c r="W277">
        <v>276</v>
      </c>
      <c r="X277">
        <f t="shared" si="65"/>
        <v>6.5678399999999986</v>
      </c>
      <c r="Y277">
        <f t="shared" si="66"/>
        <v>0</v>
      </c>
      <c r="Z277" s="27">
        <f t="shared" si="67"/>
        <v>0</v>
      </c>
      <c r="AA277" s="27">
        <f t="shared" si="68"/>
        <v>0</v>
      </c>
      <c r="AB277" s="27">
        <f t="shared" si="69"/>
        <v>0</v>
      </c>
      <c r="AC277">
        <f t="shared" si="70"/>
        <v>6.5678399999999986</v>
      </c>
      <c r="AD277" s="28" t="str">
        <f>'GT Data'!D279</f>
        <v>TKNODE_550</v>
      </c>
      <c r="AE277" s="25">
        <f t="shared" si="71"/>
        <v>0</v>
      </c>
      <c r="AF277" s="25">
        <f t="shared" si="72"/>
        <v>6.5678399999999986</v>
      </c>
      <c r="AG277" s="25">
        <f t="shared" si="73"/>
        <v>0</v>
      </c>
      <c r="AH277" s="25">
        <v>0</v>
      </c>
      <c r="AI277" s="25">
        <v>0</v>
      </c>
      <c r="AJ277" s="25">
        <f t="shared" si="74"/>
        <v>0</v>
      </c>
      <c r="AK277" s="28" t="str">
        <f>'GT Data'!N279</f>
        <v>TKNODE_551</v>
      </c>
      <c r="AL277" s="25">
        <f t="shared" si="75"/>
        <v>0</v>
      </c>
      <c r="AM277" s="25">
        <f t="shared" si="76"/>
        <v>0</v>
      </c>
      <c r="AN277" s="25">
        <f t="shared" si="77"/>
        <v>0</v>
      </c>
      <c r="AO277" s="25">
        <v>0</v>
      </c>
      <c r="AP277" s="25">
        <v>0</v>
      </c>
      <c r="AQ277" s="25">
        <v>0</v>
      </c>
    </row>
    <row r="278" spans="1:43" x14ac:dyDescent="0.3">
      <c r="A278" t="str">
        <f>'Calculated Tab Properties'!A278</f>
        <v>TAB_9_276</v>
      </c>
      <c r="B278">
        <f>'Calculated Tab Properties'!B278</f>
        <v>3.8873000000000002</v>
      </c>
      <c r="C278">
        <f>'Calculated Tab Properties'!C278</f>
        <v>0</v>
      </c>
      <c r="D278">
        <f>'Calculated Tab Properties'!D278</f>
        <v>0</v>
      </c>
      <c r="E278">
        <f>'Calculated Tab Properties'!E278</f>
        <v>3.8546157000000001</v>
      </c>
      <c r="F278">
        <f>'Calculated Tab Properties'!F278</f>
        <v>1.3546156999999999</v>
      </c>
      <c r="G278">
        <f>'Calculated Tab Properties'!G278</f>
        <v>2.5</v>
      </c>
      <c r="H278">
        <f>'Calculated Tab Properties'!H278</f>
        <v>2.3347588707801261</v>
      </c>
      <c r="I278">
        <f>'Calculated Tab Properties'!I278</f>
        <v>0.15</v>
      </c>
      <c r="J278" s="20">
        <f>'Calculated Tab Properties'!J278</f>
        <v>1.0286816056419998</v>
      </c>
      <c r="K278">
        <v>0</v>
      </c>
      <c r="L278">
        <v>0</v>
      </c>
      <c r="M278">
        <v>0</v>
      </c>
      <c r="N278">
        <v>0</v>
      </c>
      <c r="O278" s="27">
        <v>0</v>
      </c>
      <c r="P278" s="27">
        <v>0</v>
      </c>
      <c r="Q278">
        <v>0</v>
      </c>
      <c r="R278">
        <f>'Calculated Tab Properties'!R278</f>
        <v>1</v>
      </c>
      <c r="T278" s="1">
        <f>VLOOKUP('GEOMETRIC INPUTS'!D278,'Pressure Calculations'!$A$22:$B$61,2,TRUE)</f>
        <v>1.6419599999999996</v>
      </c>
      <c r="U278" s="1">
        <f>VLOOKUP('GEOMETRIC INPUTS'!D278,'Pressure Calculations'!$C$22:$D$61,2,TRUE)</f>
        <v>-1.9116679999999999</v>
      </c>
      <c r="V278">
        <f>T278*'GEOMETRIC INPUTS'!S278</f>
        <v>6.5678399999999986</v>
      </c>
      <c r="W278">
        <v>277</v>
      </c>
      <c r="X278">
        <f t="shared" si="65"/>
        <v>6.5678399999999986</v>
      </c>
      <c r="Y278">
        <f t="shared" si="66"/>
        <v>0</v>
      </c>
      <c r="Z278" s="27">
        <f t="shared" si="67"/>
        <v>0</v>
      </c>
      <c r="AA278" s="27">
        <f t="shared" si="68"/>
        <v>0</v>
      </c>
      <c r="AB278" s="27">
        <f t="shared" si="69"/>
        <v>0</v>
      </c>
      <c r="AC278">
        <f t="shared" si="70"/>
        <v>6.5678399999999986</v>
      </c>
      <c r="AD278" s="28" t="str">
        <f>'GT Data'!D280</f>
        <v>TKNODE_552</v>
      </c>
      <c r="AE278" s="25">
        <f t="shared" si="71"/>
        <v>0</v>
      </c>
      <c r="AF278" s="25">
        <f t="shared" si="72"/>
        <v>6.5678399999999986</v>
      </c>
      <c r="AG278" s="25">
        <f t="shared" si="73"/>
        <v>0</v>
      </c>
      <c r="AH278" s="25">
        <v>0</v>
      </c>
      <c r="AI278" s="25">
        <v>0</v>
      </c>
      <c r="AJ278" s="25">
        <f t="shared" si="74"/>
        <v>0</v>
      </c>
      <c r="AK278" s="28" t="str">
        <f>'GT Data'!N280</f>
        <v>TKNODE_553</v>
      </c>
      <c r="AL278" s="25">
        <f t="shared" si="75"/>
        <v>0</v>
      </c>
      <c r="AM278" s="25">
        <f t="shared" si="76"/>
        <v>0</v>
      </c>
      <c r="AN278" s="25">
        <f t="shared" si="77"/>
        <v>0</v>
      </c>
      <c r="AO278" s="25">
        <v>0</v>
      </c>
      <c r="AP278" s="25">
        <v>0</v>
      </c>
      <c r="AQ278" s="25">
        <v>0</v>
      </c>
    </row>
    <row r="279" spans="1:43" x14ac:dyDescent="0.3">
      <c r="A279" t="str">
        <f>'Calculated Tab Properties'!A279</f>
        <v>TAB_9_277</v>
      </c>
      <c r="B279">
        <f>'Calculated Tab Properties'!B279</f>
        <v>3.5596999999999999</v>
      </c>
      <c r="C279">
        <f>'Calculated Tab Properties'!C279</f>
        <v>3.141592674663217</v>
      </c>
      <c r="D279">
        <f>'Calculated Tab Properties'!D279</f>
        <v>180.00000120741825</v>
      </c>
      <c r="E279">
        <f>'Calculated Tab Properties'!E279</f>
        <v>4.5404221000000007</v>
      </c>
      <c r="F279">
        <f>'Calculated Tab Properties'!F279</f>
        <v>2.0404220999999998</v>
      </c>
      <c r="G279">
        <f>'Calculated Tab Properties'!G279</f>
        <v>2.5000000000000018</v>
      </c>
      <c r="H279">
        <f>'Calculated Tab Properties'!H279</f>
        <v>2.7520348319322574</v>
      </c>
      <c r="I279">
        <f>'Calculated Tab Properties'!I279</f>
        <v>0.15000000000000036</v>
      </c>
      <c r="J279" s="20">
        <f>'Calculated Tab Properties'!J279</f>
        <v>0.81355678832712008</v>
      </c>
      <c r="K279">
        <v>0</v>
      </c>
      <c r="L279">
        <v>0</v>
      </c>
      <c r="M279">
        <v>0</v>
      </c>
      <c r="N279">
        <v>0</v>
      </c>
      <c r="O279" s="27">
        <v>0</v>
      </c>
      <c r="P279" s="27">
        <v>0</v>
      </c>
      <c r="Q279">
        <v>0</v>
      </c>
      <c r="R279">
        <f>'Calculated Tab Properties'!R279</f>
        <v>1</v>
      </c>
      <c r="T279" s="1">
        <f>VLOOKUP('GEOMETRIC INPUTS'!D279,'Pressure Calculations'!$A$22:$B$61,2,TRUE)</f>
        <v>1.6419599999999996</v>
      </c>
      <c r="U279" s="1">
        <f>VLOOKUP('GEOMETRIC INPUTS'!D279,'Pressure Calculations'!$C$22:$D$61,2,TRUE)</f>
        <v>-1.9116679999999999</v>
      </c>
      <c r="V279">
        <f>T279*'GEOMETRIC INPUTS'!S279</f>
        <v>6.5678399999999986</v>
      </c>
      <c r="W279">
        <v>278</v>
      </c>
      <c r="X279">
        <f t="shared" si="65"/>
        <v>-6.5678399999999968</v>
      </c>
      <c r="Y279">
        <f t="shared" si="66"/>
        <v>-1.3840687558850436E-7</v>
      </c>
      <c r="Z279" s="27">
        <f t="shared" si="67"/>
        <v>0</v>
      </c>
      <c r="AA279" s="27">
        <f t="shared" si="68"/>
        <v>0</v>
      </c>
      <c r="AB279" s="27">
        <f t="shared" si="69"/>
        <v>0</v>
      </c>
      <c r="AC279">
        <f t="shared" si="70"/>
        <v>-6.5678399999999968</v>
      </c>
      <c r="AD279" s="28" t="str">
        <f>'GT Data'!D281</f>
        <v>TKNODE_554</v>
      </c>
      <c r="AE279" s="25">
        <f t="shared" si="71"/>
        <v>0</v>
      </c>
      <c r="AF279" s="25">
        <f t="shared" si="72"/>
        <v>6.5678399999999977</v>
      </c>
      <c r="AG279" s="25">
        <f t="shared" si="73"/>
        <v>0</v>
      </c>
      <c r="AH279" s="25">
        <v>0</v>
      </c>
      <c r="AI279" s="25">
        <v>0</v>
      </c>
      <c r="AJ279" s="25">
        <f t="shared" si="74"/>
        <v>-3.0316947908101049E-7</v>
      </c>
      <c r="AK279" s="28" t="str">
        <f>'GT Data'!N281</f>
        <v>TKNODE_555</v>
      </c>
      <c r="AL279" s="25">
        <f t="shared" si="75"/>
        <v>0</v>
      </c>
      <c r="AM279" s="25">
        <f t="shared" si="76"/>
        <v>0</v>
      </c>
      <c r="AN279" s="25">
        <f t="shared" si="77"/>
        <v>0</v>
      </c>
      <c r="AO279" s="25">
        <v>0</v>
      </c>
      <c r="AP279" s="25">
        <v>0</v>
      </c>
      <c r="AQ279" s="25">
        <v>0</v>
      </c>
    </row>
    <row r="280" spans="1:43" x14ac:dyDescent="0.3">
      <c r="A280" t="str">
        <f>'Calculated Tab Properties'!A280</f>
        <v>TAB_9_278</v>
      </c>
      <c r="B280">
        <f>'Calculated Tab Properties'!B280</f>
        <v>0.96599999999999997</v>
      </c>
      <c r="C280">
        <f>'Calculated Tab Properties'!C280</f>
        <v>3.1415926833921155</v>
      </c>
      <c r="D280">
        <f>'Calculated Tab Properties'!D280</f>
        <v>180.00000170754728</v>
      </c>
      <c r="E280">
        <f>'Calculated Tab Properties'!E280</f>
        <v>4.071766000000002</v>
      </c>
      <c r="F280">
        <f>'Calculated Tab Properties'!F280</f>
        <v>2.1717660000000021</v>
      </c>
      <c r="G280">
        <f>'Calculated Tab Properties'!G280</f>
        <v>1.9000000000000004</v>
      </c>
      <c r="H280">
        <f>'Calculated Tab Properties'!H280</f>
        <v>2.8438596587658824</v>
      </c>
      <c r="I280">
        <f>'Calculated Tab Properties'!I280</f>
        <v>0.15000000000003325</v>
      </c>
      <c r="J280" s="20">
        <f>'Calculated Tab Properties'!J280</f>
        <v>0.77998616590855252</v>
      </c>
      <c r="K280">
        <v>0</v>
      </c>
      <c r="L280">
        <v>0</v>
      </c>
      <c r="M280">
        <v>0</v>
      </c>
      <c r="N280">
        <v>0</v>
      </c>
      <c r="O280" s="27">
        <v>0</v>
      </c>
      <c r="P280" s="27">
        <v>0</v>
      </c>
      <c r="Q280">
        <v>0</v>
      </c>
      <c r="R280">
        <f>'Calculated Tab Properties'!R280</f>
        <v>1</v>
      </c>
      <c r="T280" s="1">
        <f>VLOOKUP('GEOMETRIC INPUTS'!D280,'Pressure Calculations'!$A$22:$B$61,2,TRUE)</f>
        <v>1.6419599999999996</v>
      </c>
      <c r="U280" s="1">
        <f>VLOOKUP('GEOMETRIC INPUTS'!D280,'Pressure Calculations'!$C$22:$D$61,2,TRUE)</f>
        <v>-1.9116679999999999</v>
      </c>
      <c r="V280">
        <f>T280*'GEOMETRIC INPUTS'!S280</f>
        <v>6.5678399999999986</v>
      </c>
      <c r="W280">
        <v>279</v>
      </c>
      <c r="X280">
        <f t="shared" si="65"/>
        <v>-6.5678399999999959</v>
      </c>
      <c r="Y280">
        <f t="shared" si="66"/>
        <v>-1.9573688426614281E-7</v>
      </c>
      <c r="Z280" s="27">
        <f t="shared" si="67"/>
        <v>0</v>
      </c>
      <c r="AA280" s="27">
        <f t="shared" si="68"/>
        <v>0</v>
      </c>
      <c r="AB280" s="27">
        <f t="shared" si="69"/>
        <v>0</v>
      </c>
      <c r="AC280">
        <f t="shared" si="70"/>
        <v>-6.5678399999999959</v>
      </c>
      <c r="AD280" s="28" t="str">
        <f>'GT Data'!D282</f>
        <v>TKNODE_556</v>
      </c>
      <c r="AE280" s="25">
        <f t="shared" si="71"/>
        <v>0</v>
      </c>
      <c r="AF280" s="25">
        <f t="shared" si="72"/>
        <v>6.5678399999999995</v>
      </c>
      <c r="AG280" s="25">
        <f t="shared" si="73"/>
        <v>0</v>
      </c>
      <c r="AH280" s="25">
        <v>0</v>
      </c>
      <c r="AI280" s="25">
        <v>0</v>
      </c>
      <c r="AJ280" s="25">
        <f t="shared" si="74"/>
        <v>-4.5445524283507227E-7</v>
      </c>
      <c r="AK280" s="28" t="str">
        <f>'GT Data'!N282</f>
        <v>TKNODE_557</v>
      </c>
      <c r="AL280" s="25">
        <f t="shared" si="75"/>
        <v>0</v>
      </c>
      <c r="AM280" s="25">
        <f t="shared" si="76"/>
        <v>0</v>
      </c>
      <c r="AN280" s="25">
        <f t="shared" si="77"/>
        <v>0</v>
      </c>
      <c r="AO280" s="25">
        <v>0</v>
      </c>
      <c r="AP280" s="25">
        <v>0</v>
      </c>
      <c r="AQ280" s="25">
        <v>0</v>
      </c>
    </row>
    <row r="281" spans="1:43" x14ac:dyDescent="0.3">
      <c r="A281" t="str">
        <f>'Calculated Tab Properties'!A281</f>
        <v>TAB_9_279</v>
      </c>
      <c r="B281">
        <f>'Calculated Tab Properties'!B281</f>
        <v>1.6439999999999999</v>
      </c>
      <c r="C281">
        <f>'Calculated Tab Properties'!C281</f>
        <v>0.41075734222703386</v>
      </c>
      <c r="D281">
        <f>'Calculated Tab Properties'!D281</f>
        <v>23.534662113619831</v>
      </c>
      <c r="E281">
        <f>'Calculated Tab Properties'!E281</f>
        <v>4.7432144578926652</v>
      </c>
      <c r="F281">
        <f>'Calculated Tab Properties'!F281</f>
        <v>2.843214442687378</v>
      </c>
      <c r="G281">
        <f>'Calculated Tab Properties'!G281</f>
        <v>1.9000000152052872</v>
      </c>
      <c r="H281">
        <f>'Calculated Tab Properties'!H281</f>
        <v>3.3546091900959563</v>
      </c>
      <c r="I281">
        <f>'Calculated Tab Properties'!I281</f>
        <v>0.14999997146696373</v>
      </c>
      <c r="J281" s="20">
        <f>'Calculated Tab Properties'!J281</f>
        <v>0.63875283884287248</v>
      </c>
      <c r="K281">
        <v>0</v>
      </c>
      <c r="L281">
        <v>0</v>
      </c>
      <c r="M281">
        <v>0</v>
      </c>
      <c r="N281">
        <v>0</v>
      </c>
      <c r="O281" s="27">
        <v>0</v>
      </c>
      <c r="P281" s="27">
        <v>0</v>
      </c>
      <c r="Q281">
        <v>0</v>
      </c>
      <c r="R281">
        <f>'Calculated Tab Properties'!R281</f>
        <v>1</v>
      </c>
      <c r="T281" s="1">
        <f>VLOOKUP('GEOMETRIC INPUTS'!D281,'Pressure Calculations'!$A$22:$B$61,2,TRUE)</f>
        <v>1.6419599999999996</v>
      </c>
      <c r="U281" s="1">
        <f>VLOOKUP('GEOMETRIC INPUTS'!D281,'Pressure Calculations'!$C$22:$D$61,2,TRUE)</f>
        <v>-1.9116679999999999</v>
      </c>
      <c r="V281">
        <f>T281*'GEOMETRIC INPUTS'!S281</f>
        <v>6.5678399999999986</v>
      </c>
      <c r="W281">
        <v>280</v>
      </c>
      <c r="X281">
        <f t="shared" si="65"/>
        <v>6.0215183739917482</v>
      </c>
      <c r="Y281">
        <f t="shared" si="66"/>
        <v>2.6225633905169494</v>
      </c>
      <c r="Z281" s="27">
        <f t="shared" si="67"/>
        <v>0</v>
      </c>
      <c r="AA281" s="27">
        <f t="shared" si="68"/>
        <v>0</v>
      </c>
      <c r="AB281" s="27">
        <f t="shared" si="69"/>
        <v>0</v>
      </c>
      <c r="AC281">
        <f t="shared" si="70"/>
        <v>6.0215183739917482</v>
      </c>
      <c r="AD281" s="28" t="str">
        <f>'GT Data'!D283</f>
        <v>TKNODE_558</v>
      </c>
      <c r="AE281" s="25">
        <f t="shared" si="71"/>
        <v>0</v>
      </c>
      <c r="AF281" s="25">
        <f t="shared" si="72"/>
        <v>6.5678399999999986</v>
      </c>
      <c r="AG281" s="25">
        <f t="shared" si="73"/>
        <v>0</v>
      </c>
      <c r="AH281" s="25">
        <v>0</v>
      </c>
      <c r="AI281" s="25">
        <v>0</v>
      </c>
      <c r="AJ281" s="25">
        <f t="shared" si="74"/>
        <v>7.8498945425288147</v>
      </c>
      <c r="AK281" s="28" t="str">
        <f>'GT Data'!N283</f>
        <v>TKNODE_559</v>
      </c>
      <c r="AL281" s="25">
        <f t="shared" si="75"/>
        <v>0</v>
      </c>
      <c r="AM281" s="25">
        <f t="shared" si="76"/>
        <v>0</v>
      </c>
      <c r="AN281" s="25">
        <f t="shared" si="77"/>
        <v>0</v>
      </c>
      <c r="AO281" s="25">
        <v>0</v>
      </c>
      <c r="AP281" s="25">
        <v>0</v>
      </c>
      <c r="AQ281" s="25">
        <v>0</v>
      </c>
    </row>
    <row r="282" spans="1:43" x14ac:dyDescent="0.3">
      <c r="A282" t="str">
        <f>'Calculated Tab Properties'!A282</f>
        <v>TAB_9_280</v>
      </c>
      <c r="B282">
        <f>'Calculated Tab Properties'!B282</f>
        <v>2.3498000000000001</v>
      </c>
      <c r="C282">
        <f>'Calculated Tab Properties'!C282</f>
        <v>3.472692664974991</v>
      </c>
      <c r="D282">
        <f>'Calculated Tab Properties'!D282</f>
        <v>198.97063324910533</v>
      </c>
      <c r="E282">
        <f>'Calculated Tab Properties'!E282</f>
        <v>4.1076709313070348</v>
      </c>
      <c r="F282">
        <f>'Calculated Tab Properties'!F282</f>
        <v>2.6076708913123414</v>
      </c>
      <c r="G282">
        <f>'Calculated Tab Properties'!G282</f>
        <v>1.5000000399946958</v>
      </c>
      <c r="H282">
        <f>'Calculated Tab Properties'!H282</f>
        <v>3.168618090290348</v>
      </c>
      <c r="I282">
        <f>'Calculated Tab Properties'!I282</f>
        <v>0.14999999424696625</v>
      </c>
      <c r="J282" s="20">
        <f>'Calculated Tab Properties'!J282</f>
        <v>0.68308647440220638</v>
      </c>
      <c r="K282">
        <v>0</v>
      </c>
      <c r="L282">
        <v>0</v>
      </c>
      <c r="M282">
        <v>0</v>
      </c>
      <c r="N282">
        <v>0</v>
      </c>
      <c r="O282" s="27">
        <v>0</v>
      </c>
      <c r="P282" s="27">
        <v>0</v>
      </c>
      <c r="Q282">
        <v>0</v>
      </c>
      <c r="R282">
        <f>'Calculated Tab Properties'!R282</f>
        <v>1</v>
      </c>
      <c r="T282" s="1">
        <f>VLOOKUP('GEOMETRIC INPUTS'!D282,'Pressure Calculations'!$A$22:$B$61,2,TRUE)</f>
        <v>1.6419599999999996</v>
      </c>
      <c r="U282" s="1">
        <f>VLOOKUP('GEOMETRIC INPUTS'!D282,'Pressure Calculations'!$C$22:$D$61,2,TRUE)</f>
        <v>-1.9116679999999999</v>
      </c>
      <c r="V282">
        <f>T282*'GEOMETRIC INPUTS'!S282</f>
        <v>6.5678399999999986</v>
      </c>
      <c r="W282">
        <v>281</v>
      </c>
      <c r="X282">
        <f t="shared" si="65"/>
        <v>-6.2111098735033892</v>
      </c>
      <c r="Y282">
        <f t="shared" si="66"/>
        <v>-2.1350963455705436</v>
      </c>
      <c r="Z282" s="27">
        <f t="shared" si="67"/>
        <v>0</v>
      </c>
      <c r="AA282" s="27">
        <f t="shared" si="68"/>
        <v>0</v>
      </c>
      <c r="AB282" s="27">
        <f t="shared" si="69"/>
        <v>0</v>
      </c>
      <c r="AC282">
        <f t="shared" si="70"/>
        <v>-6.2111098735033892</v>
      </c>
      <c r="AD282" s="28" t="str">
        <f>'GT Data'!D284</f>
        <v>TKNODE_560</v>
      </c>
      <c r="AE282" s="25">
        <f t="shared" si="71"/>
        <v>0</v>
      </c>
      <c r="AF282" s="25">
        <f t="shared" si="72"/>
        <v>6.5678399999999977</v>
      </c>
      <c r="AG282" s="25">
        <f t="shared" si="73"/>
        <v>0</v>
      </c>
      <c r="AH282" s="25">
        <v>0</v>
      </c>
      <c r="AI282" s="25">
        <v>0</v>
      </c>
      <c r="AJ282" s="25">
        <f t="shared" si="74"/>
        <v>-5.8878930300439629</v>
      </c>
      <c r="AK282" s="28" t="str">
        <f>'GT Data'!N284</f>
        <v>TKNODE_561</v>
      </c>
      <c r="AL282" s="25">
        <f t="shared" si="75"/>
        <v>0</v>
      </c>
      <c r="AM282" s="25">
        <f t="shared" si="76"/>
        <v>0</v>
      </c>
      <c r="AN282" s="25">
        <f t="shared" si="77"/>
        <v>0</v>
      </c>
      <c r="AO282" s="25">
        <v>0</v>
      </c>
      <c r="AP282" s="25">
        <v>0</v>
      </c>
      <c r="AQ282" s="25">
        <v>0</v>
      </c>
    </row>
    <row r="283" spans="1:43" x14ac:dyDescent="0.3">
      <c r="A283" t="str">
        <f>'Calculated Tab Properties'!A283</f>
        <v>TAB_9_281</v>
      </c>
      <c r="B283">
        <f>'Calculated Tab Properties'!B283</f>
        <v>4.2339000000000002</v>
      </c>
      <c r="C283">
        <f>'Calculated Tab Properties'!C283</f>
        <v>3.6339312097135368</v>
      </c>
      <c r="D283">
        <f>'Calculated Tab Properties'!D283</f>
        <v>208.20892135745532</v>
      </c>
      <c r="E283">
        <f>'Calculated Tab Properties'!E283</f>
        <v>5.9556428202949458</v>
      </c>
      <c r="F283">
        <f>'Calculated Tab Properties'!F283</f>
        <v>3.2556428241575168</v>
      </c>
      <c r="G283">
        <f>'Calculated Tab Properties'!G283</f>
        <v>2.6999999961374299</v>
      </c>
      <c r="H283">
        <f>'Calculated Tab Properties'!H283</f>
        <v>3.6941667317727891</v>
      </c>
      <c r="I283">
        <f>'Calculated Tab Properties'!I283</f>
        <v>0.1500000193682989</v>
      </c>
      <c r="J283" s="20">
        <f>'Calculated Tab Properties'!J283</f>
        <v>0.57209432737959465</v>
      </c>
      <c r="K283">
        <v>0</v>
      </c>
      <c r="L283">
        <v>0</v>
      </c>
      <c r="M283">
        <v>0</v>
      </c>
      <c r="N283">
        <v>0</v>
      </c>
      <c r="O283" s="27">
        <v>0</v>
      </c>
      <c r="P283" s="27">
        <v>0</v>
      </c>
      <c r="Q283">
        <v>0</v>
      </c>
      <c r="R283">
        <f>'Calculated Tab Properties'!R283</f>
        <v>1</v>
      </c>
      <c r="T283" s="1">
        <f>VLOOKUP('GEOMETRIC INPUTS'!D283,'Pressure Calculations'!$A$22:$B$61,2,TRUE)</f>
        <v>1.6419599999999996</v>
      </c>
      <c r="U283" s="1">
        <f>VLOOKUP('GEOMETRIC INPUTS'!D283,'Pressure Calculations'!$C$22:$D$61,2,TRUE)</f>
        <v>-1.9116679999999999</v>
      </c>
      <c r="V283">
        <f>T283*'GEOMETRIC INPUTS'!S283</f>
        <v>6.5678399999999986</v>
      </c>
      <c r="W283">
        <v>282</v>
      </c>
      <c r="X283">
        <f t="shared" si="65"/>
        <v>-5.7877767361214785</v>
      </c>
      <c r="Y283">
        <f t="shared" si="66"/>
        <v>-3.1045390508755055</v>
      </c>
      <c r="Z283" s="27">
        <f t="shared" si="67"/>
        <v>0</v>
      </c>
      <c r="AA283" s="27">
        <f t="shared" si="68"/>
        <v>0</v>
      </c>
      <c r="AB283" s="27">
        <f t="shared" si="69"/>
        <v>0</v>
      </c>
      <c r="AC283">
        <f t="shared" si="70"/>
        <v>-5.7877767361214785</v>
      </c>
      <c r="AD283" s="28" t="str">
        <f>'GT Data'!D285</f>
        <v>TKNODE_562</v>
      </c>
      <c r="AE283" s="25">
        <f t="shared" si="71"/>
        <v>0</v>
      </c>
      <c r="AF283" s="25">
        <f t="shared" si="72"/>
        <v>6.5678399999999986</v>
      </c>
      <c r="AG283" s="25">
        <f t="shared" si="73"/>
        <v>0</v>
      </c>
      <c r="AH283" s="25">
        <v>0</v>
      </c>
      <c r="AI283" s="25">
        <v>0</v>
      </c>
      <c r="AJ283" s="25">
        <f t="shared" si="74"/>
        <v>-10.572951201060594</v>
      </c>
      <c r="AK283" s="28" t="str">
        <f>'GT Data'!N285</f>
        <v>TKNODE_563</v>
      </c>
      <c r="AL283" s="25">
        <f t="shared" si="75"/>
        <v>0</v>
      </c>
      <c r="AM283" s="25">
        <f t="shared" si="76"/>
        <v>0</v>
      </c>
      <c r="AN283" s="25">
        <f t="shared" si="77"/>
        <v>0</v>
      </c>
      <c r="AO283" s="25">
        <v>0</v>
      </c>
      <c r="AP283" s="25">
        <v>0</v>
      </c>
      <c r="AQ283" s="25">
        <v>0</v>
      </c>
    </row>
    <row r="284" spans="1:43" x14ac:dyDescent="0.3">
      <c r="A284" t="str">
        <f>'Calculated Tab Properties'!A284</f>
        <v>TAB_9_282</v>
      </c>
      <c r="B284">
        <f>'Calculated Tab Properties'!B284</f>
        <v>4.1630000000000003</v>
      </c>
      <c r="C284">
        <f>'Calculated Tab Properties'!C284</f>
        <v>3.8406947793553941</v>
      </c>
      <c r="D284">
        <f>'Calculated Tab Properties'!D284</f>
        <v>220.05560125499304</v>
      </c>
      <c r="E284">
        <f>'Calculated Tab Properties'!E284</f>
        <v>6.93080567994045</v>
      </c>
      <c r="F284">
        <f>'Calculated Tab Properties'!F284</f>
        <v>4.4308056769777453</v>
      </c>
      <c r="G284">
        <f>'Calculated Tab Properties'!G284</f>
        <v>2.5000000029627056</v>
      </c>
      <c r="H284">
        <f>'Calculated Tab Properties'!H284</f>
        <v>4.7249653509943723</v>
      </c>
      <c r="I284">
        <f>'Calculated Tab Properties'!I284</f>
        <v>0.14999996215052891</v>
      </c>
      <c r="J284" s="20">
        <f>'Calculated Tab Properties'!J284</f>
        <v>0.43706647802992188</v>
      </c>
      <c r="K284">
        <v>0</v>
      </c>
      <c r="L284">
        <v>0</v>
      </c>
      <c r="M284">
        <v>0</v>
      </c>
      <c r="N284">
        <v>0</v>
      </c>
      <c r="O284" s="27">
        <v>0</v>
      </c>
      <c r="P284" s="27">
        <v>0</v>
      </c>
      <c r="Q284">
        <v>0</v>
      </c>
      <c r="R284">
        <f>'Calculated Tab Properties'!R284</f>
        <v>1</v>
      </c>
      <c r="T284" s="1">
        <f>VLOOKUP('GEOMETRIC INPUTS'!D284,'Pressure Calculations'!$A$22:$B$61,2,TRUE)</f>
        <v>1.6419599999999996</v>
      </c>
      <c r="U284" s="1">
        <f>VLOOKUP('GEOMETRIC INPUTS'!D284,'Pressure Calculations'!$C$22:$D$61,2,TRUE)</f>
        <v>-1.9116679999999999</v>
      </c>
      <c r="V284">
        <f>T284*'GEOMETRIC INPUTS'!S284</f>
        <v>6.5678399999999986</v>
      </c>
      <c r="W284">
        <v>283</v>
      </c>
      <c r="X284">
        <f t="shared" si="65"/>
        <v>-5.0271580984211601</v>
      </c>
      <c r="Y284">
        <f t="shared" si="66"/>
        <v>-4.2266066435236826</v>
      </c>
      <c r="Z284" s="27">
        <f t="shared" si="67"/>
        <v>0</v>
      </c>
      <c r="AA284" s="27">
        <f t="shared" si="68"/>
        <v>0</v>
      </c>
      <c r="AB284" s="27">
        <f t="shared" si="69"/>
        <v>0</v>
      </c>
      <c r="AC284">
        <f t="shared" si="70"/>
        <v>-5.0271580984211601</v>
      </c>
      <c r="AD284" s="28" t="str">
        <f>'GT Data'!D286</f>
        <v>TKNODE_564</v>
      </c>
      <c r="AE284" s="25">
        <f t="shared" si="71"/>
        <v>0</v>
      </c>
      <c r="AF284" s="25">
        <f t="shared" si="72"/>
        <v>6.5678399999999986</v>
      </c>
      <c r="AG284" s="25">
        <f t="shared" si="73"/>
        <v>0</v>
      </c>
      <c r="AH284" s="25">
        <v>0</v>
      </c>
      <c r="AI284" s="25">
        <v>0</v>
      </c>
      <c r="AJ284" s="25">
        <f t="shared" si="74"/>
        <v>-19.361263547030315</v>
      </c>
      <c r="AK284" s="28" t="str">
        <f>'GT Data'!N286</f>
        <v>TKNODE_565</v>
      </c>
      <c r="AL284" s="25">
        <f t="shared" si="75"/>
        <v>0</v>
      </c>
      <c r="AM284" s="25">
        <f t="shared" si="76"/>
        <v>0</v>
      </c>
      <c r="AN284" s="25">
        <f t="shared" si="77"/>
        <v>0</v>
      </c>
      <c r="AO284" s="25">
        <v>0</v>
      </c>
      <c r="AP284" s="25">
        <v>0</v>
      </c>
      <c r="AQ284" s="25">
        <v>0</v>
      </c>
    </row>
    <row r="285" spans="1:43" x14ac:dyDescent="0.3">
      <c r="A285" t="str">
        <f>'Calculated Tab Properties'!A285</f>
        <v>TAB_9_283</v>
      </c>
      <c r="B285">
        <f>'Calculated Tab Properties'!B285</f>
        <v>1.1857</v>
      </c>
      <c r="C285">
        <f>'Calculated Tab Properties'!C285</f>
        <v>4.1022248069561913</v>
      </c>
      <c r="D285">
        <f>'Calculated Tab Properties'!D285</f>
        <v>235.04016805245865</v>
      </c>
      <c r="E285">
        <f>'Calculated Tab Properties'!E285</f>
        <v>6.8328953217856929</v>
      </c>
      <c r="F285">
        <f>'Calculated Tab Properties'!F285</f>
        <v>4.1328953349990911</v>
      </c>
      <c r="G285">
        <f>'Calculated Tab Properties'!G285</f>
        <v>2.6999999867866022</v>
      </c>
      <c r="H285">
        <f>'Calculated Tab Properties'!H285</f>
        <v>4.4568436386232095</v>
      </c>
      <c r="I285">
        <f>'Calculated Tab Properties'!I285</f>
        <v>0.15000000381899992</v>
      </c>
      <c r="J285" s="20">
        <f>'Calculated Tab Properties'!J285</f>
        <v>0.4653639456773126</v>
      </c>
      <c r="K285">
        <v>0</v>
      </c>
      <c r="L285">
        <v>0</v>
      </c>
      <c r="M285">
        <v>0</v>
      </c>
      <c r="N285">
        <v>0</v>
      </c>
      <c r="O285" s="27">
        <v>0</v>
      </c>
      <c r="P285" s="27">
        <v>0</v>
      </c>
      <c r="Q285">
        <v>0</v>
      </c>
      <c r="R285">
        <f>'Calculated Tab Properties'!R285</f>
        <v>1</v>
      </c>
      <c r="T285" s="1">
        <f>VLOOKUP('GEOMETRIC INPUTS'!D285,'Pressure Calculations'!$A$22:$B$61,2,TRUE)</f>
        <v>1.6419599999999996</v>
      </c>
      <c r="U285" s="1">
        <f>VLOOKUP('GEOMETRIC INPUTS'!D285,'Pressure Calculations'!$C$22:$D$61,2,TRUE)</f>
        <v>-1.9116679999999999</v>
      </c>
      <c r="V285">
        <f>T285*'GEOMETRIC INPUTS'!S285</f>
        <v>6.5678399999999986</v>
      </c>
      <c r="W285">
        <v>284</v>
      </c>
      <c r="X285">
        <f t="shared" si="65"/>
        <v>-3.7633855660519244</v>
      </c>
      <c r="Y285">
        <f t="shared" si="66"/>
        <v>-5.3826992621576037</v>
      </c>
      <c r="Z285" s="27">
        <f t="shared" si="67"/>
        <v>0</v>
      </c>
      <c r="AA285" s="27">
        <f t="shared" si="68"/>
        <v>0</v>
      </c>
      <c r="AB285" s="27">
        <f t="shared" si="69"/>
        <v>0</v>
      </c>
      <c r="AC285">
        <f t="shared" si="70"/>
        <v>-3.7633855660519244</v>
      </c>
      <c r="AD285" s="28" t="str">
        <f>'GT Data'!D287</f>
        <v>TKNODE_566</v>
      </c>
      <c r="AE285" s="25">
        <f t="shared" si="71"/>
        <v>0</v>
      </c>
      <c r="AF285" s="25">
        <f t="shared" si="72"/>
        <v>6.5678399999999977</v>
      </c>
      <c r="AG285" s="25">
        <f t="shared" si="73"/>
        <v>0</v>
      </c>
      <c r="AH285" s="25">
        <v>0</v>
      </c>
      <c r="AI285" s="25">
        <v>0</v>
      </c>
      <c r="AJ285" s="25">
        <f t="shared" si="74"/>
        <v>-23.053537580154376</v>
      </c>
      <c r="AK285" s="28" t="str">
        <f>'GT Data'!N287</f>
        <v>TKNODE_567</v>
      </c>
      <c r="AL285" s="25">
        <f t="shared" si="75"/>
        <v>0</v>
      </c>
      <c r="AM285" s="25">
        <f t="shared" si="76"/>
        <v>0</v>
      </c>
      <c r="AN285" s="25">
        <f t="shared" si="77"/>
        <v>0</v>
      </c>
      <c r="AO285" s="25">
        <v>0</v>
      </c>
      <c r="AP285" s="25">
        <v>0</v>
      </c>
      <c r="AQ285" s="25">
        <v>0</v>
      </c>
    </row>
    <row r="286" spans="1:43" x14ac:dyDescent="0.3">
      <c r="A286" t="str">
        <f>'Calculated Tab Properties'!A286</f>
        <v>TAB_9_284</v>
      </c>
      <c r="B286">
        <f>'Calculated Tab Properties'!B286</f>
        <v>1.4743999999999999</v>
      </c>
      <c r="C286">
        <f>'Calculated Tab Properties'!C286</f>
        <v>0.87824790902949113</v>
      </c>
      <c r="D286">
        <f>'Calculated Tab Properties'!D286</f>
        <v>50.319898553579307</v>
      </c>
      <c r="E286">
        <f>'Calculated Tab Properties'!E286</f>
        <v>4.685602863618727</v>
      </c>
      <c r="F286">
        <f>'Calculated Tab Properties'!F286</f>
        <v>2.1856028600080237</v>
      </c>
      <c r="G286">
        <f>'Calculated Tab Properties'!G286</f>
        <v>2.5000000036107042</v>
      </c>
      <c r="H286">
        <f>'Calculated Tab Properties'!H286</f>
        <v>2.8535474925939481</v>
      </c>
      <c r="I286">
        <f>'Calculated Tab Properties'!I286</f>
        <v>0.15000000735416691</v>
      </c>
      <c r="J286" s="20">
        <f>'Calculated Tab Properties'!J286</f>
        <v>0.77663325622107093</v>
      </c>
      <c r="K286">
        <v>0</v>
      </c>
      <c r="L286">
        <v>0</v>
      </c>
      <c r="M286">
        <v>0</v>
      </c>
      <c r="N286">
        <v>0</v>
      </c>
      <c r="O286" s="27">
        <v>0</v>
      </c>
      <c r="P286" s="27">
        <v>0</v>
      </c>
      <c r="Q286">
        <v>0</v>
      </c>
      <c r="R286">
        <f>'Calculated Tab Properties'!R286</f>
        <v>1</v>
      </c>
      <c r="T286" s="1">
        <f>VLOOKUP('GEOMETRIC INPUTS'!D286,'Pressure Calculations'!$A$22:$B$61,2,TRUE)</f>
        <v>1.6419599999999996</v>
      </c>
      <c r="U286" s="1">
        <f>VLOOKUP('GEOMETRIC INPUTS'!D286,'Pressure Calculations'!$C$22:$D$61,2,TRUE)</f>
        <v>-1.9116679999999999</v>
      </c>
      <c r="V286">
        <f>T286*'GEOMETRIC INPUTS'!S286</f>
        <v>6.5678399999999986</v>
      </c>
      <c r="W286">
        <v>285</v>
      </c>
      <c r="X286">
        <f t="shared" si="65"/>
        <v>4.1935695847702759</v>
      </c>
      <c r="Y286">
        <f t="shared" si="66"/>
        <v>5.0547498853345498</v>
      </c>
      <c r="Z286" s="27">
        <f t="shared" si="67"/>
        <v>0</v>
      </c>
      <c r="AA286" s="27">
        <f t="shared" si="68"/>
        <v>0</v>
      </c>
      <c r="AB286" s="27">
        <f t="shared" si="69"/>
        <v>0</v>
      </c>
      <c r="AC286">
        <f t="shared" si="70"/>
        <v>4.1935695847702759</v>
      </c>
      <c r="AD286" s="28" t="str">
        <f>'GT Data'!D288</f>
        <v>TKNODE_568</v>
      </c>
      <c r="AE286" s="25">
        <f t="shared" si="71"/>
        <v>0</v>
      </c>
      <c r="AF286" s="25">
        <f t="shared" si="72"/>
        <v>6.5678399999999995</v>
      </c>
      <c r="AG286" s="25">
        <f t="shared" si="73"/>
        <v>0</v>
      </c>
      <c r="AH286" s="25">
        <v>0</v>
      </c>
      <c r="AI286" s="25">
        <v>0</v>
      </c>
      <c r="AJ286" s="25">
        <f t="shared" si="74"/>
        <v>11.805888325986079</v>
      </c>
      <c r="AK286" s="28" t="str">
        <f>'GT Data'!N288</f>
        <v>TKNODE_569</v>
      </c>
      <c r="AL286" s="25">
        <f t="shared" si="75"/>
        <v>0</v>
      </c>
      <c r="AM286" s="25">
        <f t="shared" si="76"/>
        <v>0</v>
      </c>
      <c r="AN286" s="25">
        <f t="shared" si="77"/>
        <v>0</v>
      </c>
      <c r="AO286" s="25">
        <v>0</v>
      </c>
      <c r="AP286" s="25">
        <v>0</v>
      </c>
      <c r="AQ286" s="25">
        <v>0</v>
      </c>
    </row>
    <row r="287" spans="1:43" x14ac:dyDescent="0.3">
      <c r="A287" t="str">
        <f>'Calculated Tab Properties'!A287</f>
        <v>TAB_9_285</v>
      </c>
      <c r="B287">
        <f>'Calculated Tab Properties'!B287</f>
        <v>2.1634000000000002</v>
      </c>
      <c r="C287">
        <f>'Calculated Tab Properties'!C287</f>
        <v>0.45678777797563397</v>
      </c>
      <c r="D287">
        <f>'Calculated Tab Properties'!D287</f>
        <v>26.172011811162722</v>
      </c>
      <c r="E287">
        <f>'Calculated Tab Properties'!E287</f>
        <v>4.1743594617701447</v>
      </c>
      <c r="F287">
        <f>'Calculated Tab Properties'!F287</f>
        <v>2.2743594593502809</v>
      </c>
      <c r="G287">
        <f>'Calculated Tab Properties'!G287</f>
        <v>1.9000000024198656</v>
      </c>
      <c r="H287">
        <f>'Calculated Tab Properties'!H287</f>
        <v>2.9176873815888222</v>
      </c>
      <c r="I287">
        <f>'Calculated Tab Properties'!I287</f>
        <v>0.15000004209749429</v>
      </c>
      <c r="J287" s="20">
        <f>'Calculated Tab Properties'!J287</f>
        <v>0.75525505752755184</v>
      </c>
      <c r="K287">
        <v>0</v>
      </c>
      <c r="L287">
        <v>0</v>
      </c>
      <c r="M287">
        <v>0</v>
      </c>
      <c r="N287">
        <v>0</v>
      </c>
      <c r="O287" s="27">
        <v>0</v>
      </c>
      <c r="P287" s="27">
        <v>0</v>
      </c>
      <c r="Q287">
        <v>0</v>
      </c>
      <c r="R287">
        <f>'Calculated Tab Properties'!R287</f>
        <v>1</v>
      </c>
      <c r="T287" s="1">
        <f>VLOOKUP('GEOMETRIC INPUTS'!D287,'Pressure Calculations'!$A$22:$B$61,2,TRUE)</f>
        <v>1.6419599999999996</v>
      </c>
      <c r="U287" s="1">
        <f>VLOOKUP('GEOMETRIC INPUTS'!D287,'Pressure Calculations'!$C$22:$D$61,2,TRUE)</f>
        <v>-1.9116679999999999</v>
      </c>
      <c r="V287">
        <f>T287*'GEOMETRIC INPUTS'!S287</f>
        <v>6.5678399999999986</v>
      </c>
      <c r="W287">
        <v>286</v>
      </c>
      <c r="X287">
        <f t="shared" si="65"/>
        <v>5.8944651899618492</v>
      </c>
      <c r="Y287">
        <f t="shared" si="66"/>
        <v>2.8968607819375793</v>
      </c>
      <c r="Z287" s="27">
        <f t="shared" si="67"/>
        <v>0</v>
      </c>
      <c r="AA287" s="27">
        <f t="shared" si="68"/>
        <v>0</v>
      </c>
      <c r="AB287" s="27">
        <f t="shared" si="69"/>
        <v>0</v>
      </c>
      <c r="AC287">
        <f t="shared" si="70"/>
        <v>5.8944651899618492</v>
      </c>
      <c r="AD287" s="28" t="str">
        <f>'GT Data'!D289</f>
        <v>TKNODE_570</v>
      </c>
      <c r="AE287" s="25">
        <f t="shared" si="71"/>
        <v>0</v>
      </c>
      <c r="AF287" s="25">
        <f t="shared" si="72"/>
        <v>6.5678399999999986</v>
      </c>
      <c r="AG287" s="25">
        <f t="shared" si="73"/>
        <v>0</v>
      </c>
      <c r="AH287" s="25">
        <v>0</v>
      </c>
      <c r="AI287" s="25">
        <v>0</v>
      </c>
      <c r="AJ287" s="25">
        <f t="shared" si="74"/>
        <v>7.0230319610618022</v>
      </c>
      <c r="AK287" s="28" t="str">
        <f>'GT Data'!N289</f>
        <v>TKNODE_571</v>
      </c>
      <c r="AL287" s="25">
        <f t="shared" si="75"/>
        <v>0</v>
      </c>
      <c r="AM287" s="25">
        <f t="shared" si="76"/>
        <v>0</v>
      </c>
      <c r="AN287" s="25">
        <f t="shared" si="77"/>
        <v>0</v>
      </c>
      <c r="AO287" s="25">
        <v>0</v>
      </c>
      <c r="AP287" s="25">
        <v>0</v>
      </c>
      <c r="AQ287" s="25">
        <v>0</v>
      </c>
    </row>
    <row r="288" spans="1:43" x14ac:dyDescent="0.3">
      <c r="A288" t="str">
        <f>'Calculated Tab Properties'!A288</f>
        <v>TAB_9_286</v>
      </c>
      <c r="B288">
        <f>'Calculated Tab Properties'!B288</f>
        <v>2.3306</v>
      </c>
      <c r="C288">
        <f>'Calculated Tab Properties'!C288</f>
        <v>3.1640801001740542</v>
      </c>
      <c r="D288">
        <f>'Calculated Tab Properties'!D288</f>
        <v>181.28843578130406</v>
      </c>
      <c r="E288">
        <f>'Calculated Tab Properties'!E288</f>
        <v>5.8828799801477167</v>
      </c>
      <c r="F288">
        <f>'Calculated Tab Properties'!F288</f>
        <v>2.9828799674084325</v>
      </c>
      <c r="G288">
        <f>'Calculated Tab Properties'!G288</f>
        <v>2.9000000127392842</v>
      </c>
      <c r="H288">
        <f>'Calculated Tab Properties'!H288</f>
        <v>3.4677371973231477</v>
      </c>
      <c r="I288">
        <f>'Calculated Tab Properties'!I288</f>
        <v>0.14999992407944734</v>
      </c>
      <c r="J288" s="20">
        <f>'Calculated Tab Properties'!J288</f>
        <v>0.61473857072787619</v>
      </c>
      <c r="K288">
        <v>0</v>
      </c>
      <c r="L288">
        <v>0</v>
      </c>
      <c r="M288">
        <v>0</v>
      </c>
      <c r="N288">
        <v>0</v>
      </c>
      <c r="O288" s="27">
        <v>0</v>
      </c>
      <c r="P288" s="27">
        <v>0</v>
      </c>
      <c r="Q288">
        <v>0</v>
      </c>
      <c r="R288">
        <f>'Calculated Tab Properties'!R288</f>
        <v>1</v>
      </c>
      <c r="T288" s="1">
        <f>VLOOKUP('GEOMETRIC INPUTS'!D288,'Pressure Calculations'!$A$22:$B$61,2,TRUE)</f>
        <v>1.6419599999999996</v>
      </c>
      <c r="U288" s="1">
        <f>VLOOKUP('GEOMETRIC INPUTS'!D288,'Pressure Calculations'!$C$22:$D$61,2,TRUE)</f>
        <v>-1.9116679999999999</v>
      </c>
      <c r="V288">
        <f>T288*'GEOMETRIC INPUTS'!S288</f>
        <v>6.5678399999999986</v>
      </c>
      <c r="W288">
        <v>287</v>
      </c>
      <c r="X288">
        <f t="shared" si="65"/>
        <v>-6.5661794400595692</v>
      </c>
      <c r="Y288">
        <f t="shared" si="66"/>
        <v>-0.14768150371316865</v>
      </c>
      <c r="Z288" s="27">
        <f t="shared" si="67"/>
        <v>0</v>
      </c>
      <c r="AA288" s="27">
        <f t="shared" si="68"/>
        <v>0</v>
      </c>
      <c r="AB288" s="27">
        <f t="shared" si="69"/>
        <v>0</v>
      </c>
      <c r="AC288">
        <f t="shared" si="70"/>
        <v>-6.5661794400595692</v>
      </c>
      <c r="AD288" s="28" t="str">
        <f>'GT Data'!D290</f>
        <v>TKNODE_572</v>
      </c>
      <c r="AE288" s="25">
        <f t="shared" si="71"/>
        <v>0</v>
      </c>
      <c r="AF288" s="25">
        <f t="shared" si="72"/>
        <v>6.5678399999999986</v>
      </c>
      <c r="AG288" s="25">
        <f t="shared" si="73"/>
        <v>0</v>
      </c>
      <c r="AH288" s="25">
        <v>0</v>
      </c>
      <c r="AI288" s="25">
        <v>0</v>
      </c>
      <c r="AJ288" s="25">
        <f t="shared" si="74"/>
        <v>-0.46266841332767877</v>
      </c>
      <c r="AK288" s="28" t="str">
        <f>'GT Data'!N290</f>
        <v>TKNODE_573</v>
      </c>
      <c r="AL288" s="25">
        <f t="shared" si="75"/>
        <v>0</v>
      </c>
      <c r="AM288" s="25">
        <f t="shared" si="76"/>
        <v>0</v>
      </c>
      <c r="AN288" s="25">
        <f t="shared" si="77"/>
        <v>0</v>
      </c>
      <c r="AO288" s="25">
        <v>0</v>
      </c>
      <c r="AP288" s="25">
        <v>0</v>
      </c>
      <c r="AQ288" s="25">
        <v>0</v>
      </c>
    </row>
    <row r="289" spans="1:43" x14ac:dyDescent="0.3">
      <c r="A289" t="str">
        <f>'Calculated Tab Properties'!A289</f>
        <v>TAB_9_287</v>
      </c>
      <c r="B289">
        <f>'Calculated Tab Properties'!B289</f>
        <v>2.8845000000000001</v>
      </c>
      <c r="C289">
        <f>'Calculated Tab Properties'!C289</f>
        <v>3.7084921049764041</v>
      </c>
      <c r="D289">
        <f>'Calculated Tab Properties'!D289</f>
        <v>212.48094597273459</v>
      </c>
      <c r="E289">
        <f>'Calculated Tab Properties'!E289</f>
        <v>5.8043015151803283</v>
      </c>
      <c r="F289">
        <f>'Calculated Tab Properties'!F289</f>
        <v>3.3043014962843524</v>
      </c>
      <c r="G289">
        <f>'Calculated Tab Properties'!G289</f>
        <v>2.5000000188959763</v>
      </c>
      <c r="H289">
        <f>'Calculated Tab Properties'!H289</f>
        <v>3.734917273444462</v>
      </c>
      <c r="I289">
        <f>'Calculated Tab Properties'!I289</f>
        <v>0.1499999544936261</v>
      </c>
      <c r="J289" s="20">
        <f>'Calculated Tab Properties'!J289</f>
        <v>0.56508439691892043</v>
      </c>
      <c r="K289">
        <v>0</v>
      </c>
      <c r="L289">
        <v>0</v>
      </c>
      <c r="M289">
        <v>0</v>
      </c>
      <c r="N289">
        <v>0</v>
      </c>
      <c r="O289" s="27">
        <v>0</v>
      </c>
      <c r="P289" s="27">
        <v>0</v>
      </c>
      <c r="Q289">
        <v>0</v>
      </c>
      <c r="R289">
        <f>'Calculated Tab Properties'!R289</f>
        <v>1</v>
      </c>
      <c r="T289" s="1">
        <f>VLOOKUP('GEOMETRIC INPUTS'!D289,'Pressure Calculations'!$A$22:$B$61,2,TRUE)</f>
        <v>1.6419599999999996</v>
      </c>
      <c r="U289" s="1">
        <f>VLOOKUP('GEOMETRIC INPUTS'!D289,'Pressure Calculations'!$C$22:$D$61,2,TRUE)</f>
        <v>-1.9116679999999999</v>
      </c>
      <c r="V289">
        <f>T289*'GEOMETRIC INPUTS'!S289</f>
        <v>6.5678399999999986</v>
      </c>
      <c r="W289">
        <v>288</v>
      </c>
      <c r="X289">
        <f t="shared" si="65"/>
        <v>-5.5404333215768347</v>
      </c>
      <c r="Y289">
        <f t="shared" si="66"/>
        <v>-3.5270555531152419</v>
      </c>
      <c r="Z289" s="27">
        <f t="shared" si="67"/>
        <v>0</v>
      </c>
      <c r="AA289" s="27">
        <f t="shared" si="68"/>
        <v>0</v>
      </c>
      <c r="AB289" s="27">
        <f t="shared" si="69"/>
        <v>0</v>
      </c>
      <c r="AC289">
        <f t="shared" si="70"/>
        <v>-5.5404333215768347</v>
      </c>
      <c r="AD289" s="28" t="str">
        <f>'GT Data'!D291</f>
        <v>TKNODE_574</v>
      </c>
      <c r="AE289" s="25">
        <f t="shared" si="71"/>
        <v>0</v>
      </c>
      <c r="AF289" s="25">
        <f t="shared" si="72"/>
        <v>6.5678399999999995</v>
      </c>
      <c r="AG289" s="25">
        <f t="shared" si="73"/>
        <v>0</v>
      </c>
      <c r="AH289" s="25">
        <v>0</v>
      </c>
      <c r="AI289" s="25">
        <v>0</v>
      </c>
      <c r="AJ289" s="25">
        <f t="shared" si="74"/>
        <v>-12.183513114100506</v>
      </c>
      <c r="AK289" s="28" t="str">
        <f>'GT Data'!N291</f>
        <v>TKNODE_575</v>
      </c>
      <c r="AL289" s="25">
        <f t="shared" si="75"/>
        <v>0</v>
      </c>
      <c r="AM289" s="25">
        <f t="shared" si="76"/>
        <v>0</v>
      </c>
      <c r="AN289" s="25">
        <f t="shared" si="77"/>
        <v>0</v>
      </c>
      <c r="AO289" s="25">
        <v>0</v>
      </c>
      <c r="AP289" s="25">
        <v>0</v>
      </c>
      <c r="AQ289" s="25">
        <v>0</v>
      </c>
    </row>
    <row r="290" spans="1:43" x14ac:dyDescent="0.3">
      <c r="A290" t="str">
        <f>'Calculated Tab Properties'!A290</f>
        <v>TAB_9_288</v>
      </c>
      <c r="B290">
        <f>'Calculated Tab Properties'!B290</f>
        <v>2.9218000000000002</v>
      </c>
      <c r="C290">
        <f>'Calculated Tab Properties'!C290</f>
        <v>4.1603889355860737</v>
      </c>
      <c r="D290">
        <f>'Calculated Tab Properties'!D290</f>
        <v>238.37272714200694</v>
      </c>
      <c r="E290">
        <f>'Calculated Tab Properties'!E290</f>
        <v>4.1996360878436052</v>
      </c>
      <c r="F290">
        <f>'Calculated Tab Properties'!F290</f>
        <v>2.2996360921767711</v>
      </c>
      <c r="G290">
        <f>'Calculated Tab Properties'!G290</f>
        <v>1.8999999956668341</v>
      </c>
      <c r="H290">
        <f>'Calculated Tab Properties'!H290</f>
        <v>2.9361308071831194</v>
      </c>
      <c r="I290">
        <f>'Calculated Tab Properties'!I290</f>
        <v>0.14999999397416591</v>
      </c>
      <c r="J290" s="20">
        <f>'Calculated Tab Properties'!J290</f>
        <v>0.74935757213548526</v>
      </c>
      <c r="K290">
        <v>0</v>
      </c>
      <c r="L290">
        <v>0</v>
      </c>
      <c r="M290">
        <v>0</v>
      </c>
      <c r="N290">
        <v>0</v>
      </c>
      <c r="O290" s="27">
        <v>0</v>
      </c>
      <c r="P290" s="27">
        <v>0</v>
      </c>
      <c r="Q290">
        <v>0</v>
      </c>
      <c r="R290">
        <f>'Calculated Tab Properties'!R290</f>
        <v>1</v>
      </c>
      <c r="T290" s="1">
        <f>VLOOKUP('GEOMETRIC INPUTS'!D290,'Pressure Calculations'!$A$22:$B$61,2,TRUE)</f>
        <v>1.6419599999999996</v>
      </c>
      <c r="U290" s="1">
        <f>VLOOKUP('GEOMETRIC INPUTS'!D290,'Pressure Calculations'!$C$22:$D$61,2,TRUE)</f>
        <v>-1.9116679999999999</v>
      </c>
      <c r="V290">
        <f>T290*'GEOMETRIC INPUTS'!S290</f>
        <v>6.5678399999999986</v>
      </c>
      <c r="W290">
        <v>289</v>
      </c>
      <c r="X290">
        <f t="shared" si="65"/>
        <v>-3.4441179561886446</v>
      </c>
      <c r="Y290">
        <f t="shared" si="66"/>
        <v>-5.592367456583923</v>
      </c>
      <c r="Z290" s="27">
        <f t="shared" si="67"/>
        <v>0</v>
      </c>
      <c r="AA290" s="27">
        <f t="shared" si="68"/>
        <v>0</v>
      </c>
      <c r="AB290" s="27">
        <f t="shared" si="69"/>
        <v>0</v>
      </c>
      <c r="AC290">
        <f t="shared" si="70"/>
        <v>-3.4441179561886446</v>
      </c>
      <c r="AD290" s="28" t="str">
        <f>'GT Data'!D292</f>
        <v>TKNODE_576</v>
      </c>
      <c r="AE290" s="25">
        <f t="shared" si="71"/>
        <v>0</v>
      </c>
      <c r="AF290" s="25">
        <f t="shared" si="72"/>
        <v>6.5678399999999986</v>
      </c>
      <c r="AG290" s="25">
        <f t="shared" si="73"/>
        <v>0</v>
      </c>
      <c r="AH290" s="25">
        <v>0</v>
      </c>
      <c r="AI290" s="25">
        <v>0</v>
      </c>
      <c r="AJ290" s="25">
        <f t="shared" si="74"/>
        <v>-13.699265128664111</v>
      </c>
      <c r="AK290" s="28" t="str">
        <f>'GT Data'!N292</f>
        <v>TKNODE_577</v>
      </c>
      <c r="AL290" s="25">
        <f t="shared" si="75"/>
        <v>0</v>
      </c>
      <c r="AM290" s="25">
        <f t="shared" si="76"/>
        <v>0</v>
      </c>
      <c r="AN290" s="25">
        <f t="shared" si="77"/>
        <v>0</v>
      </c>
      <c r="AO290" s="25">
        <v>0</v>
      </c>
      <c r="AP290" s="25">
        <v>0</v>
      </c>
      <c r="AQ290" s="25">
        <v>0</v>
      </c>
    </row>
    <row r="291" spans="1:43" x14ac:dyDescent="0.3">
      <c r="A291" t="str">
        <f>'Calculated Tab Properties'!A291</f>
        <v>TAB_9_289</v>
      </c>
      <c r="B291">
        <f>'Calculated Tab Properties'!B291</f>
        <v>4.9298999999999999</v>
      </c>
      <c r="C291">
        <f>'Calculated Tab Properties'!C291</f>
        <v>4.9616241187426384</v>
      </c>
      <c r="D291">
        <f>'Calculated Tab Properties'!D291</f>
        <v>284.2801215342696</v>
      </c>
      <c r="E291">
        <f>'Calculated Tab Properties'!E291</f>
        <v>5.2856652242296018</v>
      </c>
      <c r="F291">
        <f>'Calculated Tab Properties'!F291</f>
        <v>2.5856652103703723</v>
      </c>
      <c r="G291">
        <f>'Calculated Tab Properties'!G291</f>
        <v>2.7000000138592295</v>
      </c>
      <c r="H291">
        <f>'Calculated Tab Properties'!H291</f>
        <v>3.1515446204274506</v>
      </c>
      <c r="I291">
        <f>'Calculated Tab Properties'!I291</f>
        <v>0.14999998990466684</v>
      </c>
      <c r="J291" s="20">
        <f>'Calculated Tab Properties'!J291</f>
        <v>0.6875030673464686</v>
      </c>
      <c r="K291">
        <v>0</v>
      </c>
      <c r="L291">
        <v>0</v>
      </c>
      <c r="M291">
        <v>0</v>
      </c>
      <c r="N291">
        <v>0</v>
      </c>
      <c r="O291" s="27">
        <v>0</v>
      </c>
      <c r="P291" s="27">
        <v>0</v>
      </c>
      <c r="Q291">
        <v>0</v>
      </c>
      <c r="R291">
        <f>'Calculated Tab Properties'!R291</f>
        <v>1</v>
      </c>
      <c r="T291" s="1">
        <f>VLOOKUP('GEOMETRIC INPUTS'!D291,'Pressure Calculations'!$A$22:$B$61,2,TRUE)</f>
        <v>1.6419599999999996</v>
      </c>
      <c r="U291" s="1">
        <f>VLOOKUP('GEOMETRIC INPUTS'!D291,'Pressure Calculations'!$C$22:$D$61,2,TRUE)</f>
        <v>-1.9116679999999999</v>
      </c>
      <c r="V291">
        <f>T291*'GEOMETRIC INPUTS'!S291</f>
        <v>6.5678399999999986</v>
      </c>
      <c r="W291">
        <v>290</v>
      </c>
      <c r="X291">
        <f t="shared" si="65"/>
        <v>1.6200418241448615</v>
      </c>
      <c r="Y291">
        <f t="shared" si="66"/>
        <v>-6.3649027293134157</v>
      </c>
      <c r="Z291" s="27">
        <f t="shared" si="67"/>
        <v>0</v>
      </c>
      <c r="AA291" s="27">
        <f t="shared" si="68"/>
        <v>0</v>
      </c>
      <c r="AB291" s="27">
        <f t="shared" si="69"/>
        <v>0</v>
      </c>
      <c r="AC291">
        <f t="shared" si="70"/>
        <v>1.6200418241448615</v>
      </c>
      <c r="AD291" s="28" t="str">
        <f>'GT Data'!D293</f>
        <v>TKNODE_578</v>
      </c>
      <c r="AE291" s="25">
        <f t="shared" si="71"/>
        <v>0</v>
      </c>
      <c r="AF291" s="25">
        <f t="shared" si="72"/>
        <v>6.5678399999999986</v>
      </c>
      <c r="AG291" s="25">
        <f t="shared" si="73"/>
        <v>0</v>
      </c>
      <c r="AH291" s="25">
        <v>0</v>
      </c>
      <c r="AI291" s="25">
        <v>0</v>
      </c>
      <c r="AJ291" s="25">
        <f t="shared" si="74"/>
        <v>-17.412242899718329</v>
      </c>
      <c r="AK291" s="28" t="str">
        <f>'GT Data'!N293</f>
        <v>TKNODE_579</v>
      </c>
      <c r="AL291" s="25">
        <f t="shared" si="75"/>
        <v>0</v>
      </c>
      <c r="AM291" s="25">
        <f t="shared" si="76"/>
        <v>0</v>
      </c>
      <c r="AN291" s="25">
        <f t="shared" si="77"/>
        <v>0</v>
      </c>
      <c r="AO291" s="25">
        <v>0</v>
      </c>
      <c r="AP291" s="25">
        <v>0</v>
      </c>
      <c r="AQ291" s="25">
        <v>0</v>
      </c>
    </row>
    <row r="292" spans="1:43" x14ac:dyDescent="0.3">
      <c r="A292" t="str">
        <f>'Calculated Tab Properties'!A292</f>
        <v>TAB_9_290</v>
      </c>
      <c r="B292">
        <f>'Calculated Tab Properties'!B292</f>
        <v>4.6811999999999996</v>
      </c>
      <c r="C292">
        <f>'Calculated Tab Properties'!C292</f>
        <v>4.6365475626991941</v>
      </c>
      <c r="D292">
        <f>'Calculated Tab Properties'!D292</f>
        <v>265.65460685433226</v>
      </c>
      <c r="E292">
        <f>'Calculated Tab Properties'!E292</f>
        <v>6.7627552950332452</v>
      </c>
      <c r="F292">
        <f>'Calculated Tab Properties'!F292</f>
        <v>4.2627553346368767</v>
      </c>
      <c r="G292">
        <f>'Calculated Tab Properties'!G292</f>
        <v>2.4999999603963712</v>
      </c>
      <c r="H292">
        <f>'Calculated Tab Properties'!H292</f>
        <v>4.5732653873987292</v>
      </c>
      <c r="I292">
        <f>'Calculated Tab Properties'!I292</f>
        <v>0.149999986591766</v>
      </c>
      <c r="J292" s="20">
        <f>'Calculated Tab Properties'!J292</f>
        <v>0.45262119163621956</v>
      </c>
      <c r="K292">
        <v>0</v>
      </c>
      <c r="L292">
        <v>0</v>
      </c>
      <c r="M292">
        <v>0</v>
      </c>
      <c r="N292">
        <v>0</v>
      </c>
      <c r="O292" s="27">
        <v>0</v>
      </c>
      <c r="P292" s="27">
        <v>0</v>
      </c>
      <c r="Q292">
        <v>0</v>
      </c>
      <c r="R292">
        <f>'Calculated Tab Properties'!R292</f>
        <v>1</v>
      </c>
      <c r="T292" s="1">
        <f>VLOOKUP('GEOMETRIC INPUTS'!D292,'Pressure Calculations'!$A$22:$B$61,2,TRUE)</f>
        <v>1.6419599999999996</v>
      </c>
      <c r="U292" s="1">
        <f>VLOOKUP('GEOMETRIC INPUTS'!D292,'Pressure Calculations'!$C$22:$D$61,2,TRUE)</f>
        <v>-1.9116679999999999</v>
      </c>
      <c r="V292">
        <f>T292*'GEOMETRIC INPUTS'!S292</f>
        <v>6.5678399999999986</v>
      </c>
      <c r="W292">
        <v>291</v>
      </c>
      <c r="X292">
        <f t="shared" si="65"/>
        <v>-0.49763691506147684</v>
      </c>
      <c r="Y292">
        <f t="shared" si="66"/>
        <v>-6.5489602049766704</v>
      </c>
      <c r="Z292" s="27">
        <f t="shared" si="67"/>
        <v>0</v>
      </c>
      <c r="AA292" s="27">
        <f t="shared" si="68"/>
        <v>0</v>
      </c>
      <c r="AB292" s="27">
        <f t="shared" si="69"/>
        <v>0</v>
      </c>
      <c r="AC292">
        <f t="shared" si="70"/>
        <v>-0.49763691506147684</v>
      </c>
      <c r="AD292" s="28" t="str">
        <f>'GT Data'!D294</f>
        <v>TKNODE_580</v>
      </c>
      <c r="AE292" s="25">
        <f t="shared" si="71"/>
        <v>0</v>
      </c>
      <c r="AF292" s="25">
        <f t="shared" si="72"/>
        <v>6.5678399999999986</v>
      </c>
      <c r="AG292" s="25">
        <f t="shared" si="73"/>
        <v>0</v>
      </c>
      <c r="AH292" s="25">
        <v>0</v>
      </c>
      <c r="AI292" s="25">
        <v>0</v>
      </c>
      <c r="AJ292" s="25">
        <f t="shared" si="74"/>
        <v>-28.898958993025424</v>
      </c>
      <c r="AK292" s="28" t="str">
        <f>'GT Data'!N294</f>
        <v>TKNODE_581</v>
      </c>
      <c r="AL292" s="25">
        <f t="shared" si="75"/>
        <v>0</v>
      </c>
      <c r="AM292" s="25">
        <f t="shared" si="76"/>
        <v>0</v>
      </c>
      <c r="AN292" s="25">
        <f t="shared" si="77"/>
        <v>0</v>
      </c>
      <c r="AO292" s="25">
        <v>0</v>
      </c>
      <c r="AP292" s="25">
        <v>0</v>
      </c>
      <c r="AQ292" s="25">
        <v>0</v>
      </c>
    </row>
    <row r="293" spans="1:43" x14ac:dyDescent="0.3">
      <c r="A293" t="str">
        <f>'Calculated Tab Properties'!A293</f>
        <v>TAB_9_291</v>
      </c>
      <c r="B293">
        <f>'Calculated Tab Properties'!B293</f>
        <v>2.1387999999999998</v>
      </c>
      <c r="C293">
        <f>'Calculated Tab Properties'!C293</f>
        <v>4.9018438001325411</v>
      </c>
      <c r="D293">
        <f>'Calculated Tab Properties'!D293</f>
        <v>280.85496157996363</v>
      </c>
      <c r="E293">
        <f>'Calculated Tab Properties'!E293</f>
        <v>4.8542731605611662</v>
      </c>
      <c r="F293">
        <f>'Calculated Tab Properties'!F293</f>
        <v>3.3542731278583515</v>
      </c>
      <c r="G293">
        <f>'Calculated Tab Properties'!G293</f>
        <v>1.5000000327028165</v>
      </c>
      <c r="H293">
        <f>'Calculated Tab Properties'!H293</f>
        <v>3.7772167695488075</v>
      </c>
      <c r="I293">
        <f>'Calculated Tab Properties'!I293</f>
        <v>0.15000003690486211</v>
      </c>
      <c r="J293" s="20">
        <f>'Calculated Tab Properties'!J293</f>
        <v>0.55799972737329828</v>
      </c>
      <c r="K293">
        <v>0</v>
      </c>
      <c r="L293">
        <v>0</v>
      </c>
      <c r="M293">
        <v>0</v>
      </c>
      <c r="N293">
        <v>0</v>
      </c>
      <c r="O293" s="27">
        <v>0</v>
      </c>
      <c r="P293" s="27">
        <v>0</v>
      </c>
      <c r="Q293">
        <v>0</v>
      </c>
      <c r="R293">
        <f>'Calculated Tab Properties'!R293</f>
        <v>1</v>
      </c>
      <c r="T293" s="1">
        <f>VLOOKUP('GEOMETRIC INPUTS'!D293,'Pressure Calculations'!$A$22:$B$61,2,TRUE)</f>
        <v>1.6419599999999996</v>
      </c>
      <c r="U293" s="1">
        <f>VLOOKUP('GEOMETRIC INPUTS'!D293,'Pressure Calculations'!$C$22:$D$61,2,TRUE)</f>
        <v>-1.9116679999999999</v>
      </c>
      <c r="V293">
        <f>T293*'GEOMETRIC INPUTS'!S293</f>
        <v>6.5678399999999986</v>
      </c>
      <c r="W293">
        <v>292</v>
      </c>
      <c r="X293">
        <f t="shared" si="65"/>
        <v>1.2368786006088472</v>
      </c>
      <c r="Y293">
        <f t="shared" si="66"/>
        <v>-6.4503219759137513</v>
      </c>
      <c r="Z293" s="27">
        <f t="shared" si="67"/>
        <v>0</v>
      </c>
      <c r="AA293" s="27">
        <f t="shared" si="68"/>
        <v>0</v>
      </c>
      <c r="AB293" s="27">
        <f t="shared" si="69"/>
        <v>0</v>
      </c>
      <c r="AC293">
        <f t="shared" si="70"/>
        <v>1.2368786006088472</v>
      </c>
      <c r="AD293" s="28" t="str">
        <f>'GT Data'!D295</f>
        <v>TKNODE_582</v>
      </c>
      <c r="AE293" s="25">
        <f t="shared" si="71"/>
        <v>0</v>
      </c>
      <c r="AF293" s="25">
        <f t="shared" si="72"/>
        <v>6.5678399999999986</v>
      </c>
      <c r="AG293" s="25">
        <f t="shared" si="73"/>
        <v>0</v>
      </c>
      <c r="AH293" s="25">
        <v>0</v>
      </c>
      <c r="AI293" s="25">
        <v>0</v>
      </c>
      <c r="AJ293" s="25">
        <f t="shared" si="74"/>
        <v>-22.603690204276987</v>
      </c>
      <c r="AK293" s="28" t="str">
        <f>'GT Data'!N295</f>
        <v>TKNODE_583</v>
      </c>
      <c r="AL293" s="25">
        <f t="shared" si="75"/>
        <v>0</v>
      </c>
      <c r="AM293" s="25">
        <f t="shared" si="76"/>
        <v>0</v>
      </c>
      <c r="AN293" s="25">
        <f t="shared" si="77"/>
        <v>0</v>
      </c>
      <c r="AO293" s="25">
        <v>0</v>
      </c>
      <c r="AP293" s="25">
        <v>0</v>
      </c>
      <c r="AQ293" s="25">
        <v>0</v>
      </c>
    </row>
    <row r="294" spans="1:43" x14ac:dyDescent="0.3">
      <c r="A294" t="str">
        <f>'Calculated Tab Properties'!A294</f>
        <v>TAB_9_292</v>
      </c>
      <c r="B294">
        <f>'Calculated Tab Properties'!B294</f>
        <v>2.5</v>
      </c>
      <c r="C294">
        <f>'Calculated Tab Properties'!C294</f>
        <v>5.2043164463130971</v>
      </c>
      <c r="D294">
        <f>'Calculated Tab Properties'!D294</f>
        <v>298.18536762426334</v>
      </c>
      <c r="E294">
        <f>'Calculated Tab Properties'!E294</f>
        <v>4.6475116548340401</v>
      </c>
      <c r="F294">
        <f>'Calculated Tab Properties'!F294</f>
        <v>3.1475117143155558</v>
      </c>
      <c r="G294">
        <f>'Calculated Tab Properties'!G294</f>
        <v>1.4999999405184845</v>
      </c>
      <c r="H294">
        <f>'Calculated Tab Properties'!H294</f>
        <v>3.6034814233734416</v>
      </c>
      <c r="I294">
        <f>'Calculated Tab Properties'!I294</f>
        <v>0.14999996162132775</v>
      </c>
      <c r="J294" s="20">
        <f>'Calculated Tab Properties'!J294</f>
        <v>0.5883855880694997</v>
      </c>
      <c r="K294">
        <v>0</v>
      </c>
      <c r="L294">
        <v>0</v>
      </c>
      <c r="M294">
        <v>0</v>
      </c>
      <c r="N294">
        <v>0</v>
      </c>
      <c r="O294" s="27">
        <v>0</v>
      </c>
      <c r="P294" s="27">
        <v>0</v>
      </c>
      <c r="Q294">
        <v>0</v>
      </c>
      <c r="R294">
        <f>'Calculated Tab Properties'!R294</f>
        <v>1</v>
      </c>
      <c r="T294" s="1">
        <f>VLOOKUP('GEOMETRIC INPUTS'!D294,'Pressure Calculations'!$A$22:$B$61,2,TRUE)</f>
        <v>1.6419599999999996</v>
      </c>
      <c r="U294" s="1">
        <f>VLOOKUP('GEOMETRIC INPUTS'!D294,'Pressure Calculations'!$C$22:$D$61,2,TRUE)</f>
        <v>-1.9116679999999999</v>
      </c>
      <c r="V294">
        <f>T294*'GEOMETRIC INPUTS'!S294</f>
        <v>6.5678399999999986</v>
      </c>
      <c r="W294">
        <v>293</v>
      </c>
      <c r="X294">
        <f t="shared" si="65"/>
        <v>3.1021594903474896</v>
      </c>
      <c r="Y294">
        <f t="shared" si="66"/>
        <v>-5.789052492597297</v>
      </c>
      <c r="Z294" s="27">
        <f t="shared" si="67"/>
        <v>0</v>
      </c>
      <c r="AA294" s="27">
        <f t="shared" si="68"/>
        <v>0</v>
      </c>
      <c r="AB294" s="27">
        <f t="shared" si="69"/>
        <v>0</v>
      </c>
      <c r="AC294">
        <f t="shared" si="70"/>
        <v>3.1021594903474896</v>
      </c>
      <c r="AD294" s="28" t="str">
        <f>'GT Data'!D296</f>
        <v>TKNODE_584</v>
      </c>
      <c r="AE294" s="25">
        <f t="shared" si="71"/>
        <v>0</v>
      </c>
      <c r="AF294" s="25">
        <f t="shared" si="72"/>
        <v>6.5678399999999977</v>
      </c>
      <c r="AG294" s="25">
        <f t="shared" si="73"/>
        <v>0</v>
      </c>
      <c r="AH294" s="25">
        <v>0</v>
      </c>
      <c r="AI294" s="25">
        <v>0</v>
      </c>
      <c r="AJ294" s="25">
        <f t="shared" si="74"/>
        <v>-19.089468186951105</v>
      </c>
      <c r="AK294" s="28" t="str">
        <f>'GT Data'!N296</f>
        <v>TKNODE_585</v>
      </c>
      <c r="AL294" s="25">
        <f t="shared" si="75"/>
        <v>0</v>
      </c>
      <c r="AM294" s="25">
        <f t="shared" si="76"/>
        <v>0</v>
      </c>
      <c r="AN294" s="25">
        <f t="shared" si="77"/>
        <v>0</v>
      </c>
      <c r="AO294" s="25">
        <v>0</v>
      </c>
      <c r="AP294" s="25">
        <v>0</v>
      </c>
      <c r="AQ294" s="25">
        <v>0</v>
      </c>
    </row>
    <row r="295" spans="1:43" x14ac:dyDescent="0.3">
      <c r="A295" t="str">
        <f>'Calculated Tab Properties'!A295</f>
        <v>TAB_10_293</v>
      </c>
      <c r="B295">
        <f>'Calculated Tab Properties'!B295</f>
        <v>1.3753</v>
      </c>
      <c r="C295">
        <f>'Calculated Tab Properties'!C295</f>
        <v>1.5707962594880023</v>
      </c>
      <c r="D295">
        <f>'Calculated Tab Properties'!D295</f>
        <v>89.999996143599034</v>
      </c>
      <c r="E295">
        <f>'Calculated Tab Properties'!E295</f>
        <v>4.4571957000000104</v>
      </c>
      <c r="F295">
        <f>'Calculated Tab Properties'!F295</f>
        <v>2.1571957000000093</v>
      </c>
      <c r="G295">
        <f>'Calculated Tab Properties'!G295</f>
        <v>2.3000000000000029</v>
      </c>
      <c r="H295">
        <f>'Calculated Tab Properties'!H295</f>
        <v>2.8335198213703219</v>
      </c>
      <c r="I295">
        <f>'Calculated Tab Properties'!I295</f>
        <v>0.1500000000000328</v>
      </c>
      <c r="J295" s="20">
        <f>'Calculated Tab Properties'!J295</f>
        <v>-0.78360247064758026</v>
      </c>
      <c r="K295">
        <v>0</v>
      </c>
      <c r="L295">
        <v>0</v>
      </c>
      <c r="M295">
        <v>0</v>
      </c>
      <c r="N295">
        <v>0</v>
      </c>
      <c r="O295" s="27">
        <v>0</v>
      </c>
      <c r="P295" s="27">
        <v>0</v>
      </c>
      <c r="Q295">
        <v>0</v>
      </c>
      <c r="R295">
        <f>'Calculated Tab Properties'!R295</f>
        <v>1</v>
      </c>
      <c r="T295" s="1">
        <f>VLOOKUP('GEOMETRIC INPUTS'!D295,'Pressure Calculations'!$A$22:$B$61,2,TRUE)</f>
        <v>1.7212000000000001</v>
      </c>
      <c r="U295" s="1">
        <f>VLOOKUP('GEOMETRIC INPUTS'!D295,'Pressure Calculations'!$C$22:$D$61,2,TRUE)</f>
        <v>-2.0074000000000001</v>
      </c>
      <c r="V295">
        <f>T295*'GEOMETRIC INPUTS'!S295</f>
        <v>6.8848000000000003</v>
      </c>
      <c r="W295">
        <v>294</v>
      </c>
      <c r="X295">
        <f t="shared" si="65"/>
        <v>4.6339450616241106E-7</v>
      </c>
      <c r="Y295">
        <f t="shared" si="66"/>
        <v>6.8847999999999852</v>
      </c>
      <c r="Z295" s="27">
        <f t="shared" si="67"/>
        <v>0</v>
      </c>
      <c r="AA295" s="27">
        <f t="shared" si="68"/>
        <v>0</v>
      </c>
      <c r="AB295" s="27">
        <f t="shared" si="69"/>
        <v>0</v>
      </c>
      <c r="AC295">
        <f t="shared" si="70"/>
        <v>4.6339450616241106E-7</v>
      </c>
      <c r="AD295" s="28" t="str">
        <f>'GT Data'!D297</f>
        <v>TKNODE_586</v>
      </c>
      <c r="AE295" s="25">
        <f t="shared" si="71"/>
        <v>0</v>
      </c>
      <c r="AF295" s="25">
        <f t="shared" si="72"/>
        <v>6.8848000000000011</v>
      </c>
      <c r="AG295" s="25">
        <f t="shared" si="73"/>
        <v>0</v>
      </c>
      <c r="AH295" s="25">
        <v>0</v>
      </c>
      <c r="AI295" s="25">
        <v>0</v>
      </c>
      <c r="AJ295" s="25">
        <f t="shared" si="74"/>
        <v>15.884580955360255</v>
      </c>
      <c r="AK295" s="28" t="str">
        <f>'GT Data'!N297</f>
        <v>TKNODE_587</v>
      </c>
      <c r="AL295" s="25">
        <f t="shared" si="75"/>
        <v>0</v>
      </c>
      <c r="AM295" s="25">
        <f t="shared" si="76"/>
        <v>0</v>
      </c>
      <c r="AN295" s="25">
        <f t="shared" si="77"/>
        <v>0</v>
      </c>
      <c r="AO295" s="25">
        <v>0</v>
      </c>
      <c r="AP295" s="25">
        <v>0</v>
      </c>
      <c r="AQ295" s="25">
        <v>0</v>
      </c>
    </row>
    <row r="296" spans="1:43" x14ac:dyDescent="0.3">
      <c r="A296" t="str">
        <f>'Calculated Tab Properties'!A296</f>
        <v>TAB_10_294</v>
      </c>
      <c r="B296">
        <f>'Calculated Tab Properties'!B296</f>
        <v>5.7735000000000003</v>
      </c>
      <c r="C296">
        <f>'Calculated Tab Properties'!C296</f>
        <v>1.7697426901639675</v>
      </c>
      <c r="D296">
        <f>'Calculated Tab Properties'!D296</f>
        <v>101.39878697052384</v>
      </c>
      <c r="E296">
        <f>'Calculated Tab Properties'!E296</f>
        <v>7.4873151018661561</v>
      </c>
      <c r="F296">
        <f>'Calculated Tab Properties'!F296</f>
        <v>3.9873150700240942</v>
      </c>
      <c r="G296">
        <f>'Calculated Tab Properties'!G296</f>
        <v>3.5000000318420632</v>
      </c>
      <c r="H296">
        <f>'Calculated Tab Properties'!H296</f>
        <v>2.6656455224951419</v>
      </c>
      <c r="I296">
        <f>'Calculated Tab Properties'!I296</f>
        <v>0.14999999858646637</v>
      </c>
      <c r="J296" s="20">
        <f>'Calculated Tab Properties'!J296</f>
        <v>0.84849655309417338</v>
      </c>
      <c r="K296">
        <v>0</v>
      </c>
      <c r="L296">
        <v>0</v>
      </c>
      <c r="M296">
        <v>0</v>
      </c>
      <c r="N296">
        <v>0</v>
      </c>
      <c r="O296" s="27">
        <v>0</v>
      </c>
      <c r="P296" s="27">
        <v>0</v>
      </c>
      <c r="Q296">
        <v>0</v>
      </c>
      <c r="R296">
        <f>'Calculated Tab Properties'!R296</f>
        <v>1</v>
      </c>
      <c r="T296" s="1">
        <f>VLOOKUP('GEOMETRIC INPUTS'!D296,'Pressure Calculations'!$A$22:$B$61,2,TRUE)</f>
        <v>1.7212000000000001</v>
      </c>
      <c r="U296" s="1">
        <f>VLOOKUP('GEOMETRIC INPUTS'!D296,'Pressure Calculations'!$C$22:$D$61,2,TRUE)</f>
        <v>-2.0074000000000001</v>
      </c>
      <c r="V296">
        <f>T296*'GEOMETRIC INPUTS'!S296</f>
        <v>6.8848000000000003</v>
      </c>
      <c r="W296">
        <v>295</v>
      </c>
      <c r="X296">
        <f t="shared" si="65"/>
        <v>-1.3606883718545166</v>
      </c>
      <c r="Y296">
        <f t="shared" si="66"/>
        <v>6.7489997921692</v>
      </c>
      <c r="Z296" s="27">
        <f t="shared" si="67"/>
        <v>0</v>
      </c>
      <c r="AA296" s="27">
        <f t="shared" si="68"/>
        <v>0</v>
      </c>
      <c r="AB296" s="27">
        <f t="shared" si="69"/>
        <v>0</v>
      </c>
      <c r="AC296">
        <f t="shared" si="70"/>
        <v>-1.3606883718545166</v>
      </c>
      <c r="AD296" s="28" t="str">
        <f>'GT Data'!D298</f>
        <v>TKNODE_588</v>
      </c>
      <c r="AE296" s="25">
        <f t="shared" si="71"/>
        <v>0</v>
      </c>
      <c r="AF296" s="25">
        <f t="shared" si="72"/>
        <v>6.8847999999999994</v>
      </c>
      <c r="AG296" s="25">
        <f t="shared" si="73"/>
        <v>0</v>
      </c>
      <c r="AH296" s="25">
        <v>0</v>
      </c>
      <c r="AI296" s="25">
        <v>0</v>
      </c>
      <c r="AJ296" s="25">
        <f t="shared" si="74"/>
        <v>27.922738538191176</v>
      </c>
      <c r="AK296" s="28" t="str">
        <f>'GT Data'!N298</f>
        <v>TKNODE_589</v>
      </c>
      <c r="AL296" s="25">
        <f t="shared" si="75"/>
        <v>0</v>
      </c>
      <c r="AM296" s="25">
        <f t="shared" si="76"/>
        <v>0</v>
      </c>
      <c r="AN296" s="25">
        <f t="shared" si="77"/>
        <v>0</v>
      </c>
      <c r="AO296" s="25">
        <v>0</v>
      </c>
      <c r="AP296" s="25">
        <v>0</v>
      </c>
      <c r="AQ296" s="25">
        <v>0</v>
      </c>
    </row>
    <row r="297" spans="1:43" x14ac:dyDescent="0.3">
      <c r="A297" t="str">
        <f>'Calculated Tab Properties'!A297</f>
        <v>TAB_10_295</v>
      </c>
      <c r="B297">
        <f>'Calculated Tab Properties'!B297</f>
        <v>4.7896999999999998</v>
      </c>
      <c r="C297">
        <f>'Calculated Tab Properties'!C297</f>
        <v>3.1415928844375896</v>
      </c>
      <c r="D297">
        <f>'Calculated Tab Properties'!D297</f>
        <v>180.00001322660444</v>
      </c>
      <c r="E297">
        <f>'Calculated Tab Properties'!E297</f>
        <v>5.1749876000001382</v>
      </c>
      <c r="F297">
        <f>'Calculated Tab Properties'!F297</f>
        <v>2.6749876000000667</v>
      </c>
      <c r="G297">
        <f>'Calculated Tab Properties'!G297</f>
        <v>2.5000000000000724</v>
      </c>
      <c r="H297">
        <f>'Calculated Tab Properties'!H297</f>
        <v>3.2211119788287581</v>
      </c>
      <c r="I297">
        <f>'Calculated Tab Properties'!I297</f>
        <v>0.14999999999999991</v>
      </c>
      <c r="J297" s="20">
        <f>'Calculated Tab Properties'!J297</f>
        <v>-0.6698948855916006</v>
      </c>
      <c r="K297">
        <v>0</v>
      </c>
      <c r="L297">
        <v>0</v>
      </c>
      <c r="M297">
        <v>0</v>
      </c>
      <c r="N297">
        <v>0</v>
      </c>
      <c r="O297" s="27">
        <v>0</v>
      </c>
      <c r="P297" s="27">
        <v>0</v>
      </c>
      <c r="Q297">
        <v>0</v>
      </c>
      <c r="R297">
        <f>'Calculated Tab Properties'!R297</f>
        <v>1</v>
      </c>
      <c r="T297" s="1">
        <f>VLOOKUP('GEOMETRIC INPUTS'!D297,'Pressure Calculations'!$A$22:$B$61,2,TRUE)</f>
        <v>1.7212000000000001</v>
      </c>
      <c r="U297" s="1">
        <f>VLOOKUP('GEOMETRIC INPUTS'!D297,'Pressure Calculations'!$C$22:$D$61,2,TRUE)</f>
        <v>-2.0074000000000001</v>
      </c>
      <c r="V297">
        <f>T297*'GEOMETRIC INPUTS'!S297</f>
        <v>6.8848000000000003</v>
      </c>
      <c r="W297">
        <v>296</v>
      </c>
      <c r="X297">
        <f t="shared" si="65"/>
        <v>-6.8847999999998164</v>
      </c>
      <c r="Y297">
        <f t="shared" si="66"/>
        <v>-1.5893409080461207E-6</v>
      </c>
      <c r="Z297" s="27">
        <f t="shared" si="67"/>
        <v>0</v>
      </c>
      <c r="AA297" s="27">
        <f t="shared" si="68"/>
        <v>0</v>
      </c>
      <c r="AB297" s="27">
        <f t="shared" si="69"/>
        <v>0</v>
      </c>
      <c r="AC297">
        <f t="shared" si="70"/>
        <v>-6.8847999999998164</v>
      </c>
      <c r="AD297" s="28" t="str">
        <f>'GT Data'!D299</f>
        <v>TKNODE_590</v>
      </c>
      <c r="AE297" s="25">
        <f t="shared" si="71"/>
        <v>0</v>
      </c>
      <c r="AF297" s="25">
        <f t="shared" si="72"/>
        <v>6.8847999999999994</v>
      </c>
      <c r="AG297" s="25">
        <f t="shared" si="73"/>
        <v>0</v>
      </c>
      <c r="AH297" s="25">
        <v>0</v>
      </c>
      <c r="AI297" s="25">
        <v>0</v>
      </c>
      <c r="AJ297" s="25">
        <f t="shared" si="74"/>
        <v>-4.4898683574031372E-6</v>
      </c>
      <c r="AK297" s="28" t="str">
        <f>'GT Data'!N299</f>
        <v>TKNODE_591</v>
      </c>
      <c r="AL297" s="25">
        <f t="shared" si="75"/>
        <v>0</v>
      </c>
      <c r="AM297" s="25">
        <f t="shared" si="76"/>
        <v>0</v>
      </c>
      <c r="AN297" s="25">
        <f t="shared" si="77"/>
        <v>0</v>
      </c>
      <c r="AO297" s="25">
        <v>0</v>
      </c>
      <c r="AP297" s="25">
        <v>0</v>
      </c>
      <c r="AQ297" s="25">
        <v>0</v>
      </c>
    </row>
    <row r="298" spans="1:43" x14ac:dyDescent="0.3">
      <c r="A298" t="str">
        <f>'Calculated Tab Properties'!A298</f>
        <v>TAB_10_296</v>
      </c>
      <c r="B298">
        <f>'Calculated Tab Properties'!B298</f>
        <v>1.3738999999999999</v>
      </c>
      <c r="C298">
        <f>'Calculated Tab Properties'!C298</f>
        <v>4.0493869751974554E-2</v>
      </c>
      <c r="D298">
        <f>'Calculated Tab Properties'!D298</f>
        <v>2.3201278329406074</v>
      </c>
      <c r="E298">
        <f>'Calculated Tab Properties'!E298</f>
        <v>4.8724638739681962</v>
      </c>
      <c r="F298">
        <f>'Calculated Tab Properties'!F298</f>
        <v>3.1724638726053729</v>
      </c>
      <c r="G298">
        <f>'Calculated Tab Properties'!G298</f>
        <v>1.700000001362824</v>
      </c>
      <c r="H298">
        <f>'Calculated Tab Properties'!H298</f>
        <v>4.1613354378564686</v>
      </c>
      <c r="I298">
        <f>'Calculated Tab Properties'!I298</f>
        <v>0.14999996390252901</v>
      </c>
      <c r="J298" s="20">
        <f>'Calculated Tab Properties'!J298</f>
        <v>0.50135582319275873</v>
      </c>
      <c r="K298">
        <v>0</v>
      </c>
      <c r="L298">
        <v>0</v>
      </c>
      <c r="M298">
        <v>0</v>
      </c>
      <c r="N298">
        <v>0</v>
      </c>
      <c r="O298" s="27">
        <v>0</v>
      </c>
      <c r="P298" s="27">
        <v>0</v>
      </c>
      <c r="Q298">
        <v>0</v>
      </c>
      <c r="R298">
        <f>'Calculated Tab Properties'!R298</f>
        <v>1</v>
      </c>
      <c r="T298" s="1">
        <f>VLOOKUP('GEOMETRIC INPUTS'!D298,'Pressure Calculations'!$A$22:$B$61,2,TRUE)</f>
        <v>1.7212000000000001</v>
      </c>
      <c r="U298" s="1">
        <f>VLOOKUP('GEOMETRIC INPUTS'!D298,'Pressure Calculations'!$C$22:$D$61,2,TRUE)</f>
        <v>-2.0074000000000001</v>
      </c>
      <c r="V298">
        <f>T298*'GEOMETRIC INPUTS'!S298</f>
        <v>6.8848000000000003</v>
      </c>
      <c r="W298">
        <v>297</v>
      </c>
      <c r="X298">
        <f t="shared" si="65"/>
        <v>6.8791560838771622</v>
      </c>
      <c r="Y298">
        <f t="shared" si="66"/>
        <v>0.27871600896940713</v>
      </c>
      <c r="Z298" s="27">
        <f t="shared" si="67"/>
        <v>0</v>
      </c>
      <c r="AA298" s="27">
        <f t="shared" si="68"/>
        <v>0</v>
      </c>
      <c r="AB298" s="27">
        <f t="shared" si="69"/>
        <v>0</v>
      </c>
      <c r="AC298">
        <f t="shared" si="70"/>
        <v>6.8791560838771622</v>
      </c>
      <c r="AD298" s="28" t="str">
        <f>'GT Data'!D300</f>
        <v>TKNODE_592</v>
      </c>
      <c r="AE298" s="25">
        <f t="shared" si="71"/>
        <v>0</v>
      </c>
      <c r="AF298" s="25">
        <f t="shared" si="72"/>
        <v>6.8848000000000003</v>
      </c>
      <c r="AG298" s="25">
        <f t="shared" si="73"/>
        <v>0</v>
      </c>
      <c r="AH298" s="25">
        <v>0</v>
      </c>
      <c r="AI298" s="25">
        <v>0</v>
      </c>
      <c r="AJ298" s="25">
        <f t="shared" si="74"/>
        <v>0.92602386045666718</v>
      </c>
      <c r="AK298" s="28" t="str">
        <f>'GT Data'!N300</f>
        <v>TKNODE_593</v>
      </c>
      <c r="AL298" s="25">
        <f t="shared" si="75"/>
        <v>0</v>
      </c>
      <c r="AM298" s="25">
        <f t="shared" si="76"/>
        <v>0</v>
      </c>
      <c r="AN298" s="25">
        <f t="shared" si="77"/>
        <v>0</v>
      </c>
      <c r="AO298" s="25">
        <v>0</v>
      </c>
      <c r="AP298" s="25">
        <v>0</v>
      </c>
      <c r="AQ298" s="25">
        <v>0</v>
      </c>
    </row>
    <row r="299" spans="1:43" x14ac:dyDescent="0.3">
      <c r="A299" t="str">
        <f>'Calculated Tab Properties'!A299</f>
        <v>TAB_10_297</v>
      </c>
      <c r="B299">
        <f>'Calculated Tab Properties'!B299</f>
        <v>2.1621999999999999</v>
      </c>
      <c r="C299">
        <f>'Calculated Tab Properties'!C299</f>
        <v>3.638162076711815E-2</v>
      </c>
      <c r="D299">
        <f>'Calculated Tab Properties'!D299</f>
        <v>2.0845133218013787</v>
      </c>
      <c r="E299">
        <f>'Calculated Tab Properties'!E299</f>
        <v>5.0991274872871335</v>
      </c>
      <c r="F299">
        <f>'Calculated Tab Properties'!F299</f>
        <v>3.1991274859030998</v>
      </c>
      <c r="G299">
        <f>'Calculated Tab Properties'!G299</f>
        <v>1.9000000013840339</v>
      </c>
      <c r="H299">
        <f>'Calculated Tab Properties'!H299</f>
        <v>3.6600378560050566</v>
      </c>
      <c r="I299">
        <f>'Calculated Tab Properties'!I299</f>
        <v>0.14999996295899531</v>
      </c>
      <c r="J299" s="20">
        <f>'Calculated Tab Properties'!J299</f>
        <v>0.57811046681658396</v>
      </c>
      <c r="K299">
        <v>0</v>
      </c>
      <c r="L299">
        <v>0</v>
      </c>
      <c r="M299">
        <v>0</v>
      </c>
      <c r="N299">
        <v>0</v>
      </c>
      <c r="O299" s="27">
        <v>0</v>
      </c>
      <c r="P299" s="27">
        <v>0</v>
      </c>
      <c r="Q299">
        <v>0</v>
      </c>
      <c r="R299">
        <f>'Calculated Tab Properties'!R299</f>
        <v>1</v>
      </c>
      <c r="T299" s="1">
        <f>VLOOKUP('GEOMETRIC INPUTS'!D299,'Pressure Calculations'!$A$22:$B$61,2,TRUE)</f>
        <v>1.7212000000000001</v>
      </c>
      <c r="U299" s="1">
        <f>VLOOKUP('GEOMETRIC INPUTS'!D299,'Pressure Calculations'!$C$22:$D$61,2,TRUE)</f>
        <v>-2.0074000000000001</v>
      </c>
      <c r="V299">
        <f>T299*'GEOMETRIC INPUTS'!S299</f>
        <v>6.8848000000000003</v>
      </c>
      <c r="W299">
        <v>298</v>
      </c>
      <c r="X299">
        <f t="shared" si="65"/>
        <v>6.8802440650538008</v>
      </c>
      <c r="Y299">
        <f t="shared" si="66"/>
        <v>0.2504249294538175</v>
      </c>
      <c r="Z299" s="27">
        <f t="shared" si="67"/>
        <v>0</v>
      </c>
      <c r="AA299" s="27">
        <f t="shared" si="68"/>
        <v>0</v>
      </c>
      <c r="AB299" s="27">
        <f t="shared" si="69"/>
        <v>0</v>
      </c>
      <c r="AC299">
        <f t="shared" si="70"/>
        <v>6.8802440650538008</v>
      </c>
      <c r="AD299" s="28" t="str">
        <f>'GT Data'!D301</f>
        <v>TKNODE_594</v>
      </c>
      <c r="AE299" s="25">
        <f t="shared" si="71"/>
        <v>0</v>
      </c>
      <c r="AF299" s="25">
        <f t="shared" si="72"/>
        <v>6.8848000000000003</v>
      </c>
      <c r="AG299" s="25">
        <f t="shared" si="73"/>
        <v>0</v>
      </c>
      <c r="AH299" s="25">
        <v>0</v>
      </c>
      <c r="AI299" s="25">
        <v>0</v>
      </c>
      <c r="AJ299" s="25">
        <f t="shared" si="74"/>
        <v>0.83870500511313395</v>
      </c>
      <c r="AK299" s="28" t="str">
        <f>'GT Data'!N301</f>
        <v>TKNODE_595</v>
      </c>
      <c r="AL299" s="25">
        <f t="shared" si="75"/>
        <v>0</v>
      </c>
      <c r="AM299" s="25">
        <f t="shared" si="76"/>
        <v>0</v>
      </c>
      <c r="AN299" s="25">
        <f t="shared" si="77"/>
        <v>0</v>
      </c>
      <c r="AO299" s="25">
        <v>0</v>
      </c>
      <c r="AP299" s="25">
        <v>0</v>
      </c>
      <c r="AQ299" s="25">
        <v>0</v>
      </c>
    </row>
    <row r="300" spans="1:43" x14ac:dyDescent="0.3">
      <c r="A300" t="str">
        <f>'Calculated Tab Properties'!A300</f>
        <v>TAB_10_298</v>
      </c>
      <c r="B300">
        <f>'Calculated Tab Properties'!B300</f>
        <v>2.4739</v>
      </c>
      <c r="C300">
        <f>'Calculated Tab Properties'!C300</f>
        <v>3.663237562395584</v>
      </c>
      <c r="D300">
        <f>'Calculated Tab Properties'!D300</f>
        <v>209.88805167905852</v>
      </c>
      <c r="E300">
        <f>'Calculated Tab Properties'!E300</f>
        <v>5.3533708662193451</v>
      </c>
      <c r="F300">
        <f>'Calculated Tab Properties'!F300</f>
        <v>3.0533708326631355</v>
      </c>
      <c r="G300">
        <f>'Calculated Tab Properties'!G300</f>
        <v>2.3000000335562087</v>
      </c>
      <c r="H300">
        <f>'Calculated Tab Properties'!H300</f>
        <v>3.4403266325292314</v>
      </c>
      <c r="I300">
        <f>'Calculated Tab Properties'!I300</f>
        <v>0.14999997675336502</v>
      </c>
      <c r="J300" s="20">
        <f>'Calculated Tab Properties'!J300</f>
        <v>0.62037478581634375</v>
      </c>
      <c r="K300">
        <v>0</v>
      </c>
      <c r="L300">
        <v>0</v>
      </c>
      <c r="M300">
        <v>0</v>
      </c>
      <c r="N300">
        <v>0</v>
      </c>
      <c r="O300" s="27">
        <v>0</v>
      </c>
      <c r="P300" s="27">
        <v>0</v>
      </c>
      <c r="Q300">
        <v>0</v>
      </c>
      <c r="R300">
        <f>'Calculated Tab Properties'!R300</f>
        <v>1</v>
      </c>
      <c r="T300" s="1">
        <f>VLOOKUP('GEOMETRIC INPUTS'!D300,'Pressure Calculations'!$A$22:$B$61,2,TRUE)</f>
        <v>1.7212000000000001</v>
      </c>
      <c r="U300" s="1">
        <f>VLOOKUP('GEOMETRIC INPUTS'!D300,'Pressure Calculations'!$C$22:$D$61,2,TRUE)</f>
        <v>-2.0074000000000001</v>
      </c>
      <c r="V300">
        <f>T300*'GEOMETRIC INPUTS'!S300</f>
        <v>6.8848000000000003</v>
      </c>
      <c r="W300">
        <v>299</v>
      </c>
      <c r="X300">
        <f t="shared" si="65"/>
        <v>-5.969126305707869</v>
      </c>
      <c r="Y300">
        <f t="shared" si="66"/>
        <v>-3.4307436783453134</v>
      </c>
      <c r="Z300" s="27">
        <f t="shared" si="67"/>
        <v>0</v>
      </c>
      <c r="AA300" s="27">
        <f t="shared" si="68"/>
        <v>0</v>
      </c>
      <c r="AB300" s="27">
        <f t="shared" si="69"/>
        <v>0</v>
      </c>
      <c r="AC300">
        <f t="shared" si="70"/>
        <v>-5.969126305707869</v>
      </c>
      <c r="AD300" s="28" t="str">
        <f>'GT Data'!D302</f>
        <v>TKNODE_596</v>
      </c>
      <c r="AE300" s="25">
        <f t="shared" si="71"/>
        <v>0</v>
      </c>
      <c r="AF300" s="25">
        <f t="shared" si="72"/>
        <v>6.8848000000000003</v>
      </c>
      <c r="AG300" s="25">
        <f t="shared" si="73"/>
        <v>0</v>
      </c>
      <c r="AH300" s="25">
        <v>0</v>
      </c>
      <c r="AI300" s="25">
        <v>0</v>
      </c>
      <c r="AJ300" s="25">
        <f t="shared" si="74"/>
        <v>-10.989944153801568</v>
      </c>
      <c r="AK300" s="28" t="str">
        <f>'GT Data'!N302</f>
        <v>TKNODE_597</v>
      </c>
      <c r="AL300" s="25">
        <f t="shared" si="75"/>
        <v>0</v>
      </c>
      <c r="AM300" s="25">
        <f t="shared" si="76"/>
        <v>0</v>
      </c>
      <c r="AN300" s="25">
        <f t="shared" si="77"/>
        <v>0</v>
      </c>
      <c r="AO300" s="25">
        <v>0</v>
      </c>
      <c r="AP300" s="25">
        <v>0</v>
      </c>
      <c r="AQ300" s="25">
        <v>0</v>
      </c>
    </row>
    <row r="301" spans="1:43" x14ac:dyDescent="0.3">
      <c r="A301" t="str">
        <f>'Calculated Tab Properties'!A301</f>
        <v>TAB_10_299</v>
      </c>
      <c r="B301">
        <f>'Calculated Tab Properties'!B301</f>
        <v>2.7725</v>
      </c>
      <c r="C301">
        <f>'Calculated Tab Properties'!C301</f>
        <v>4.2292807559063217</v>
      </c>
      <c r="D301">
        <f>'Calculated Tab Properties'!D301</f>
        <v>242.31993768933074</v>
      </c>
      <c r="E301">
        <f>'Calculated Tab Properties'!E301</f>
        <v>5.8125809223549734</v>
      </c>
      <c r="F301">
        <f>'Calculated Tab Properties'!F301</f>
        <v>3.3125809378413882</v>
      </c>
      <c r="G301">
        <f>'Calculated Tab Properties'!G301</f>
        <v>2.4999999845135852</v>
      </c>
      <c r="H301">
        <f>'Calculated Tab Properties'!H301</f>
        <v>3.5786010475430774</v>
      </c>
      <c r="I301">
        <f>'Calculated Tab Properties'!I301</f>
        <v>0.15000000641633304</v>
      </c>
      <c r="J301" s="20">
        <f>'Calculated Tab Properties'!J301</f>
        <v>0.59303168159233199</v>
      </c>
      <c r="K301">
        <v>0</v>
      </c>
      <c r="L301">
        <v>0</v>
      </c>
      <c r="M301">
        <v>0</v>
      </c>
      <c r="N301">
        <v>0</v>
      </c>
      <c r="O301" s="27">
        <v>0</v>
      </c>
      <c r="P301" s="27">
        <v>0</v>
      </c>
      <c r="Q301">
        <v>0</v>
      </c>
      <c r="R301">
        <f>'Calculated Tab Properties'!R301</f>
        <v>1</v>
      </c>
      <c r="T301" s="1">
        <f>VLOOKUP('GEOMETRIC INPUTS'!D301,'Pressure Calculations'!$A$22:$B$61,2,TRUE)</f>
        <v>1.7212000000000001</v>
      </c>
      <c r="U301" s="1">
        <f>VLOOKUP('GEOMETRIC INPUTS'!D301,'Pressure Calculations'!$C$22:$D$61,2,TRUE)</f>
        <v>-2.0074000000000001</v>
      </c>
      <c r="V301">
        <f>T301*'GEOMETRIC INPUTS'!S301</f>
        <v>6.8848000000000003</v>
      </c>
      <c r="W301">
        <v>300</v>
      </c>
      <c r="X301">
        <f t="shared" si="65"/>
        <v>-3.1982231310197911</v>
      </c>
      <c r="Y301">
        <f t="shared" si="66"/>
        <v>-6.096871316028408</v>
      </c>
      <c r="Z301" s="27">
        <f t="shared" si="67"/>
        <v>0</v>
      </c>
      <c r="AA301" s="27">
        <f t="shared" si="68"/>
        <v>0</v>
      </c>
      <c r="AB301" s="27">
        <f t="shared" si="69"/>
        <v>0</v>
      </c>
      <c r="AC301">
        <f t="shared" si="70"/>
        <v>-3.1982231310197911</v>
      </c>
      <c r="AD301" s="28" t="str">
        <f>'GT Data'!D303</f>
        <v>TKNODE_598</v>
      </c>
      <c r="AE301" s="25">
        <f t="shared" si="71"/>
        <v>0</v>
      </c>
      <c r="AF301" s="25">
        <f t="shared" si="72"/>
        <v>6.8848000000000003</v>
      </c>
      <c r="AG301" s="25">
        <f t="shared" si="73"/>
        <v>0</v>
      </c>
      <c r="AH301" s="25">
        <v>0</v>
      </c>
      <c r="AI301" s="25">
        <v>0</v>
      </c>
      <c r="AJ301" s="25">
        <f t="shared" si="74"/>
        <v>-21.110910438471461</v>
      </c>
      <c r="AK301" s="28" t="str">
        <f>'GT Data'!N303</f>
        <v>TKNODE_599</v>
      </c>
      <c r="AL301" s="25">
        <f t="shared" si="75"/>
        <v>0</v>
      </c>
      <c r="AM301" s="25">
        <f t="shared" si="76"/>
        <v>0</v>
      </c>
      <c r="AN301" s="25">
        <f t="shared" si="77"/>
        <v>0</v>
      </c>
      <c r="AO301" s="25">
        <v>0</v>
      </c>
      <c r="AP301" s="25">
        <v>0</v>
      </c>
      <c r="AQ301" s="25">
        <v>0</v>
      </c>
    </row>
    <row r="302" spans="1:43" x14ac:dyDescent="0.3">
      <c r="A302" t="str">
        <f>'Calculated Tab Properties'!A302</f>
        <v>TAB_10_300</v>
      </c>
      <c r="B302">
        <f>'Calculated Tab Properties'!B302</f>
        <v>2.2957999999999998</v>
      </c>
      <c r="C302">
        <f>'Calculated Tab Properties'!C302</f>
        <v>4.8304524497932801</v>
      </c>
      <c r="D302">
        <f>'Calculated Tab Properties'!D302</f>
        <v>276.76453851178417</v>
      </c>
      <c r="E302">
        <f>'Calculated Tab Properties'!E302</f>
        <v>4.1880023576436587</v>
      </c>
      <c r="F302">
        <f>'Calculated Tab Properties'!F302</f>
        <v>2.088002318599254</v>
      </c>
      <c r="G302">
        <f>'Calculated Tab Properties'!G302</f>
        <v>2.1000000390444042</v>
      </c>
      <c r="H302">
        <f>'Calculated Tab Properties'!H302</f>
        <v>2.6362425189261858</v>
      </c>
      <c r="I302">
        <f>'Calculated Tab Properties'!I302</f>
        <v>0.15000000904066638</v>
      </c>
      <c r="J302" s="20">
        <f>'Calculated Tab Properties'!J302</f>
        <v>0.86124696951880464</v>
      </c>
      <c r="K302">
        <v>0</v>
      </c>
      <c r="L302">
        <v>0</v>
      </c>
      <c r="M302">
        <v>0</v>
      </c>
      <c r="N302">
        <v>0</v>
      </c>
      <c r="O302" s="27">
        <v>0</v>
      </c>
      <c r="P302" s="27">
        <v>0</v>
      </c>
      <c r="Q302">
        <v>0</v>
      </c>
      <c r="R302">
        <f>'Calculated Tab Properties'!R302</f>
        <v>1</v>
      </c>
      <c r="T302" s="1">
        <f>VLOOKUP('GEOMETRIC INPUTS'!D302,'Pressure Calculations'!$A$22:$B$61,2,TRUE)</f>
        <v>1.7212000000000001</v>
      </c>
      <c r="U302" s="1">
        <f>VLOOKUP('GEOMETRIC INPUTS'!D302,'Pressure Calculations'!$C$22:$D$61,2,TRUE)</f>
        <v>-2.0074000000000001</v>
      </c>
      <c r="V302">
        <f>T302*'GEOMETRIC INPUTS'!S302</f>
        <v>6.8848000000000003</v>
      </c>
      <c r="W302">
        <v>301</v>
      </c>
      <c r="X302">
        <f t="shared" si="65"/>
        <v>0.8109563215410599</v>
      </c>
      <c r="Y302">
        <f t="shared" si="66"/>
        <v>-6.8368721565166473</v>
      </c>
      <c r="Z302" s="27">
        <f t="shared" si="67"/>
        <v>0</v>
      </c>
      <c r="AA302" s="27">
        <f t="shared" si="68"/>
        <v>0</v>
      </c>
      <c r="AB302" s="27">
        <f t="shared" si="69"/>
        <v>0</v>
      </c>
      <c r="AC302">
        <f t="shared" si="70"/>
        <v>0.8109563215410599</v>
      </c>
      <c r="AD302" s="28" t="str">
        <f>'GT Data'!D304</f>
        <v>TKNODE_600</v>
      </c>
      <c r="AE302" s="25">
        <f t="shared" si="71"/>
        <v>0</v>
      </c>
      <c r="AF302" s="25">
        <f t="shared" si="72"/>
        <v>6.8847999999999994</v>
      </c>
      <c r="AG302" s="25">
        <f t="shared" si="73"/>
        <v>0</v>
      </c>
      <c r="AH302" s="25">
        <v>0</v>
      </c>
      <c r="AI302" s="25">
        <v>0</v>
      </c>
      <c r="AJ302" s="25">
        <f t="shared" si="74"/>
        <v>-15.300935800060818</v>
      </c>
      <c r="AK302" s="28" t="str">
        <f>'GT Data'!N304</f>
        <v>TKNODE_601</v>
      </c>
      <c r="AL302" s="25">
        <f t="shared" si="75"/>
        <v>0</v>
      </c>
      <c r="AM302" s="25">
        <f t="shared" si="76"/>
        <v>0</v>
      </c>
      <c r="AN302" s="25">
        <f t="shared" si="77"/>
        <v>0</v>
      </c>
      <c r="AO302" s="25">
        <v>0</v>
      </c>
      <c r="AP302" s="25">
        <v>0</v>
      </c>
      <c r="AQ302" s="25">
        <v>0</v>
      </c>
    </row>
    <row r="303" spans="1:43" x14ac:dyDescent="0.3">
      <c r="A303" t="str">
        <f>'Calculated Tab Properties'!A303</f>
        <v>TAB_10_301</v>
      </c>
      <c r="B303">
        <f>'Calculated Tab Properties'!B303</f>
        <v>1.6994</v>
      </c>
      <c r="C303">
        <f>'Calculated Tab Properties'!C303</f>
        <v>5.3249231232884604</v>
      </c>
      <c r="D303">
        <f>'Calculated Tab Properties'!D303</f>
        <v>305.09562119604931</v>
      </c>
      <c r="E303">
        <f>'Calculated Tab Properties'!E303</f>
        <v>3.8730732791774143</v>
      </c>
      <c r="F303">
        <f>'Calculated Tab Properties'!F303</f>
        <v>1.9730732839186789</v>
      </c>
      <c r="G303">
        <f>'Calculated Tab Properties'!G303</f>
        <v>1.8999999952587394</v>
      </c>
      <c r="H303">
        <f>'Calculated Tab Properties'!H303</f>
        <v>2.5903556033571009</v>
      </c>
      <c r="I303">
        <f>'Calculated Tab Properties'!I303</f>
        <v>0.15000001254416623</v>
      </c>
      <c r="J303" s="20">
        <f>'Calculated Tab Properties'!J303</f>
        <v>0.88213079188272292</v>
      </c>
      <c r="K303">
        <v>0</v>
      </c>
      <c r="L303">
        <v>0</v>
      </c>
      <c r="M303">
        <v>0</v>
      </c>
      <c r="N303">
        <v>0</v>
      </c>
      <c r="O303" s="27">
        <v>0</v>
      </c>
      <c r="P303" s="27">
        <v>0</v>
      </c>
      <c r="Q303">
        <v>0</v>
      </c>
      <c r="R303">
        <f>'Calculated Tab Properties'!R303</f>
        <v>1</v>
      </c>
      <c r="T303" s="1">
        <f>VLOOKUP('GEOMETRIC INPUTS'!D303,'Pressure Calculations'!$A$22:$B$61,2,TRUE)</f>
        <v>1.7212000000000001</v>
      </c>
      <c r="U303" s="1">
        <f>VLOOKUP('GEOMETRIC INPUTS'!D303,'Pressure Calculations'!$C$22:$D$61,2,TRUE)</f>
        <v>-2.0074000000000001</v>
      </c>
      <c r="V303">
        <f>T303*'GEOMETRIC INPUTS'!S303</f>
        <v>6.8848000000000003</v>
      </c>
      <c r="W303">
        <v>302</v>
      </c>
      <c r="X303">
        <f t="shared" si="65"/>
        <v>3.9583656637387707</v>
      </c>
      <c r="Y303">
        <f t="shared" si="66"/>
        <v>-5.6330997072778617</v>
      </c>
      <c r="Z303" s="27">
        <f t="shared" si="67"/>
        <v>0</v>
      </c>
      <c r="AA303" s="27">
        <f t="shared" si="68"/>
        <v>0</v>
      </c>
      <c r="AB303" s="27">
        <f t="shared" si="69"/>
        <v>0</v>
      </c>
      <c r="AC303">
        <f t="shared" si="70"/>
        <v>3.9583656637387707</v>
      </c>
      <c r="AD303" s="28" t="str">
        <f>'GT Data'!D305</f>
        <v>TKNODE_602</v>
      </c>
      <c r="AE303" s="25">
        <f t="shared" si="71"/>
        <v>0</v>
      </c>
      <c r="AF303" s="25">
        <f t="shared" si="72"/>
        <v>6.8848000000000003</v>
      </c>
      <c r="AG303" s="25">
        <f t="shared" si="73"/>
        <v>0</v>
      </c>
      <c r="AH303" s="25">
        <v>0</v>
      </c>
      <c r="AI303" s="25">
        <v>0</v>
      </c>
      <c r="AJ303" s="25">
        <f t="shared" si="74"/>
        <v>-11.959483564834297</v>
      </c>
      <c r="AK303" s="28" t="str">
        <f>'GT Data'!N305</f>
        <v>TKNODE_603</v>
      </c>
      <c r="AL303" s="25">
        <f t="shared" si="75"/>
        <v>0</v>
      </c>
      <c r="AM303" s="25">
        <f t="shared" si="76"/>
        <v>0</v>
      </c>
      <c r="AN303" s="25">
        <f t="shared" si="77"/>
        <v>0</v>
      </c>
      <c r="AO303" s="25">
        <v>0</v>
      </c>
      <c r="AP303" s="25">
        <v>0</v>
      </c>
      <c r="AQ303" s="25">
        <v>0</v>
      </c>
    </row>
    <row r="304" spans="1:43" x14ac:dyDescent="0.3">
      <c r="A304" t="str">
        <f>'Calculated Tab Properties'!A304</f>
        <v>TAB_10_302</v>
      </c>
      <c r="B304">
        <f>'Calculated Tab Properties'!B304</f>
        <v>1.3673999999999999</v>
      </c>
      <c r="C304">
        <f>'Calculated Tab Properties'!C304</f>
        <v>4.9025942761092107</v>
      </c>
      <c r="D304">
        <f>'Calculated Tab Properties'!D304</f>
        <v>280.89796068605278</v>
      </c>
      <c r="E304">
        <f>'Calculated Tab Properties'!E304</f>
        <v>3.4369163658223667</v>
      </c>
      <c r="F304">
        <f>'Calculated Tab Properties'!F304</f>
        <v>0.53691635458698794</v>
      </c>
      <c r="G304">
        <f>'Calculated Tab Properties'!G304</f>
        <v>2.9000000112353796</v>
      </c>
      <c r="H304">
        <f>'Calculated Tab Properties'!H304</f>
        <v>2.0370822943765945</v>
      </c>
      <c r="I304">
        <f>'Calculated Tab Properties'!I304</f>
        <v>0.1499999888661662</v>
      </c>
      <c r="J304" s="20">
        <f>'Calculated Tab Properties'!J304</f>
        <v>-1.3796988157733572</v>
      </c>
      <c r="K304">
        <v>0</v>
      </c>
      <c r="L304">
        <v>0</v>
      </c>
      <c r="M304">
        <v>0</v>
      </c>
      <c r="N304">
        <v>0</v>
      </c>
      <c r="O304" s="27">
        <v>0</v>
      </c>
      <c r="P304" s="27">
        <v>0</v>
      </c>
      <c r="Q304">
        <v>0</v>
      </c>
      <c r="R304">
        <f>'Calculated Tab Properties'!R304</f>
        <v>1</v>
      </c>
      <c r="T304" s="1">
        <f>VLOOKUP('GEOMETRIC INPUTS'!D304,'Pressure Calculations'!$A$22:$B$61,2,TRUE)</f>
        <v>1.7212000000000001</v>
      </c>
      <c r="U304" s="1">
        <f>VLOOKUP('GEOMETRIC INPUTS'!D304,'Pressure Calculations'!$C$22:$D$61,2,TRUE)</f>
        <v>-2.0074000000000001</v>
      </c>
      <c r="V304">
        <f>T304*'GEOMETRIC INPUTS'!S304</f>
        <v>6.8848000000000003</v>
      </c>
      <c r="W304">
        <v>303</v>
      </c>
      <c r="X304">
        <f t="shared" si="65"/>
        <v>1.3016436771540607</v>
      </c>
      <c r="Y304">
        <f t="shared" si="66"/>
        <v>-6.7606356785234958</v>
      </c>
      <c r="Z304" s="27">
        <f t="shared" si="67"/>
        <v>0</v>
      </c>
      <c r="AA304" s="27">
        <f t="shared" si="68"/>
        <v>0</v>
      </c>
      <c r="AB304" s="27">
        <f t="shared" si="69"/>
        <v>0</v>
      </c>
      <c r="AC304">
        <f t="shared" si="70"/>
        <v>1.3016436771540607</v>
      </c>
      <c r="AD304" s="28" t="str">
        <f>'GT Data'!D306</f>
        <v>TKNODE_604</v>
      </c>
      <c r="AE304" s="25">
        <f t="shared" si="71"/>
        <v>0</v>
      </c>
      <c r="AF304" s="25">
        <f t="shared" si="72"/>
        <v>6.8847999999999994</v>
      </c>
      <c r="AG304" s="25">
        <f t="shared" si="73"/>
        <v>0</v>
      </c>
      <c r="AH304" s="25">
        <v>0</v>
      </c>
      <c r="AI304" s="25">
        <v>0</v>
      </c>
      <c r="AJ304" s="25">
        <f t="shared" si="74"/>
        <v>-4.6439911397102929</v>
      </c>
      <c r="AK304" s="28" t="str">
        <f>'GT Data'!N306</f>
        <v>TKNODE_605</v>
      </c>
      <c r="AL304" s="25">
        <f t="shared" si="75"/>
        <v>0</v>
      </c>
      <c r="AM304" s="25">
        <f t="shared" si="76"/>
        <v>0</v>
      </c>
      <c r="AN304" s="25">
        <f t="shared" si="77"/>
        <v>0</v>
      </c>
      <c r="AO304" s="25">
        <v>0</v>
      </c>
      <c r="AP304" s="25">
        <v>0</v>
      </c>
      <c r="AQ304" s="25">
        <v>0</v>
      </c>
    </row>
    <row r="305" spans="1:43" x14ac:dyDescent="0.3">
      <c r="A305" t="str">
        <f>'Calculated Tab Properties'!A305</f>
        <v>TAB_10_303</v>
      </c>
      <c r="B305">
        <f>'Calculated Tab Properties'!B305</f>
        <v>0.90720000000000001</v>
      </c>
      <c r="C305">
        <f>'Calculated Tab Properties'!C305</f>
        <v>4.1076070455730687</v>
      </c>
      <c r="D305">
        <f>'Calculated Tab Properties'!D305</f>
        <v>235.34854760953803</v>
      </c>
      <c r="E305">
        <f>'Calculated Tab Properties'!E305</f>
        <v>6.4245593059204404</v>
      </c>
      <c r="F305">
        <f>'Calculated Tab Properties'!F305</f>
        <v>3.924559334696986</v>
      </c>
      <c r="G305">
        <f>'Calculated Tab Properties'!G305</f>
        <v>2.4999999712234557</v>
      </c>
      <c r="H305">
        <f>'Calculated Tab Properties'!H305</f>
        <v>4.2716856500732847</v>
      </c>
      <c r="I305">
        <f>'Calculated Tab Properties'!I305</f>
        <v>0.14999998385323299</v>
      </c>
      <c r="J305" s="20">
        <f>'Calculated Tab Properties'!J305</f>
        <v>0.48725175364832402</v>
      </c>
      <c r="K305">
        <v>0</v>
      </c>
      <c r="L305">
        <v>0</v>
      </c>
      <c r="M305">
        <v>0</v>
      </c>
      <c r="N305">
        <v>0</v>
      </c>
      <c r="O305" s="27">
        <v>0</v>
      </c>
      <c r="P305" s="27">
        <v>0</v>
      </c>
      <c r="Q305">
        <v>0</v>
      </c>
      <c r="R305">
        <f>'Calculated Tab Properties'!R305</f>
        <v>1</v>
      </c>
      <c r="T305" s="1">
        <f>VLOOKUP('GEOMETRIC INPUTS'!D305,'Pressure Calculations'!$A$22:$B$61,2,TRUE)</f>
        <v>1.7212000000000001</v>
      </c>
      <c r="U305" s="1">
        <f>VLOOKUP('GEOMETRIC INPUTS'!D305,'Pressure Calculations'!$C$22:$D$61,2,TRUE)</f>
        <v>-2.0074000000000001</v>
      </c>
      <c r="V305">
        <f>T305*'GEOMETRIC INPUTS'!S305</f>
        <v>6.8848000000000003</v>
      </c>
      <c r="W305">
        <v>304</v>
      </c>
      <c r="X305">
        <f t="shared" si="65"/>
        <v>-3.914578198175243</v>
      </c>
      <c r="Y305">
        <f t="shared" si="66"/>
        <v>-5.6636162096641991</v>
      </c>
      <c r="Z305" s="27">
        <f t="shared" si="67"/>
        <v>0</v>
      </c>
      <c r="AA305" s="27">
        <f t="shared" si="68"/>
        <v>0</v>
      </c>
      <c r="AB305" s="27">
        <f t="shared" si="69"/>
        <v>0</v>
      </c>
      <c r="AC305">
        <f t="shared" si="70"/>
        <v>-3.914578198175243</v>
      </c>
      <c r="AD305" s="28" t="str">
        <f>'GT Data'!D307</f>
        <v>TKNODE_606</v>
      </c>
      <c r="AE305" s="25">
        <f t="shared" si="71"/>
        <v>0</v>
      </c>
      <c r="AF305" s="25">
        <f t="shared" si="72"/>
        <v>6.8848000000000003</v>
      </c>
      <c r="AG305" s="25">
        <f t="shared" si="73"/>
        <v>0</v>
      </c>
      <c r="AH305" s="25">
        <v>0</v>
      </c>
      <c r="AI305" s="25">
        <v>0</v>
      </c>
      <c r="AJ305" s="25">
        <f t="shared" si="74"/>
        <v>-23.076740203779334</v>
      </c>
      <c r="AK305" s="28" t="str">
        <f>'GT Data'!N307</f>
        <v>TKNODE_607</v>
      </c>
      <c r="AL305" s="25">
        <f t="shared" si="75"/>
        <v>0</v>
      </c>
      <c r="AM305" s="25">
        <f t="shared" si="76"/>
        <v>0</v>
      </c>
      <c r="AN305" s="25">
        <f t="shared" si="77"/>
        <v>0</v>
      </c>
      <c r="AO305" s="25">
        <v>0</v>
      </c>
      <c r="AP305" s="25">
        <v>0</v>
      </c>
      <c r="AQ305" s="25">
        <v>0</v>
      </c>
    </row>
    <row r="306" spans="1:43" x14ac:dyDescent="0.3">
      <c r="A306" t="str">
        <f>'Calculated Tab Properties'!A306</f>
        <v>TAB_10_304</v>
      </c>
      <c r="B306">
        <f>'Calculated Tab Properties'!B306</f>
        <v>3.7799</v>
      </c>
      <c r="C306">
        <f>'Calculated Tab Properties'!C306</f>
        <v>3.1671218608572529</v>
      </c>
      <c r="D306">
        <f>'Calculated Tab Properties'!D306</f>
        <v>181.46271583074017</v>
      </c>
      <c r="E306">
        <f>'Calculated Tab Properties'!E306</f>
        <v>4.1641381948980811</v>
      </c>
      <c r="F306">
        <f>'Calculated Tab Properties'!F306</f>
        <v>1.6641381632596064</v>
      </c>
      <c r="G306">
        <f>'Calculated Tab Properties'!G306</f>
        <v>2.500000031638475</v>
      </c>
      <c r="H306">
        <f>'Calculated Tab Properties'!H306</f>
        <v>4.4401909348202286</v>
      </c>
      <c r="I306">
        <f>'Calculated Tab Properties'!I306</f>
        <v>0.14999997622139727</v>
      </c>
      <c r="J306" s="20">
        <f>'Calculated Tab Properties'!J306</f>
        <v>0.46724811517603998</v>
      </c>
      <c r="K306">
        <v>0</v>
      </c>
      <c r="L306">
        <v>0</v>
      </c>
      <c r="M306">
        <v>0</v>
      </c>
      <c r="N306">
        <v>0</v>
      </c>
      <c r="O306" s="27">
        <v>0</v>
      </c>
      <c r="P306" s="27">
        <v>0</v>
      </c>
      <c r="Q306">
        <v>0</v>
      </c>
      <c r="R306">
        <f>'Calculated Tab Properties'!R306</f>
        <v>1</v>
      </c>
      <c r="T306" s="1">
        <f>VLOOKUP('GEOMETRIC INPUTS'!D306,'Pressure Calculations'!$A$22:$B$61,2,TRUE)</f>
        <v>1.7212000000000001</v>
      </c>
      <c r="U306" s="1">
        <f>VLOOKUP('GEOMETRIC INPUTS'!D306,'Pressure Calculations'!$C$22:$D$61,2,TRUE)</f>
        <v>-2.0074000000000001</v>
      </c>
      <c r="V306">
        <f>T306*'GEOMETRIC INPUTS'!S306</f>
        <v>6.8848000000000003</v>
      </c>
      <c r="W306">
        <v>305</v>
      </c>
      <c r="X306">
        <f t="shared" si="65"/>
        <v>-6.8825565706138772</v>
      </c>
      <c r="Y306">
        <f t="shared" si="66"/>
        <v>-0.17574439478898812</v>
      </c>
      <c r="Z306" s="27">
        <f t="shared" si="67"/>
        <v>0</v>
      </c>
      <c r="AA306" s="27">
        <f t="shared" si="68"/>
        <v>0</v>
      </c>
      <c r="AB306" s="27">
        <f t="shared" si="69"/>
        <v>0</v>
      </c>
      <c r="AC306">
        <f t="shared" si="70"/>
        <v>-6.8825565706138772</v>
      </c>
      <c r="AD306" s="28" t="str">
        <f>'GT Data'!D308</f>
        <v>TKNODE_608</v>
      </c>
      <c r="AE306" s="25">
        <f t="shared" si="71"/>
        <v>0</v>
      </c>
      <c r="AF306" s="25">
        <f t="shared" si="72"/>
        <v>6.8848000000000003</v>
      </c>
      <c r="AG306" s="25">
        <f t="shared" si="73"/>
        <v>0</v>
      </c>
      <c r="AH306" s="25">
        <v>0</v>
      </c>
      <c r="AI306" s="25">
        <v>0</v>
      </c>
      <c r="AJ306" s="25">
        <f t="shared" si="74"/>
        <v>-0.31882460938670992</v>
      </c>
      <c r="AK306" s="28" t="str">
        <f>'GT Data'!N308</f>
        <v>TKNODE_609</v>
      </c>
      <c r="AL306" s="25">
        <f t="shared" si="75"/>
        <v>0</v>
      </c>
      <c r="AM306" s="25">
        <f t="shared" si="76"/>
        <v>0</v>
      </c>
      <c r="AN306" s="25">
        <f t="shared" si="77"/>
        <v>0</v>
      </c>
      <c r="AO306" s="25">
        <v>0</v>
      </c>
      <c r="AP306" s="25">
        <v>0</v>
      </c>
      <c r="AQ306" s="25">
        <v>0</v>
      </c>
    </row>
    <row r="307" spans="1:43" x14ac:dyDescent="0.3">
      <c r="A307" t="str">
        <f>'Calculated Tab Properties'!A307</f>
        <v>TAB_10_305</v>
      </c>
      <c r="B307">
        <f>'Calculated Tab Properties'!B307</f>
        <v>5.0712000000000002</v>
      </c>
      <c r="C307">
        <f>'Calculated Tab Properties'!C307</f>
        <v>5.2058093938341656</v>
      </c>
      <c r="D307">
        <f>'Calculated Tab Properties'!D307</f>
        <v>298.27090721625507</v>
      </c>
      <c r="E307">
        <f>'Calculated Tab Properties'!E307</f>
        <v>6.1954688274784138</v>
      </c>
      <c r="F307">
        <f>'Calculated Tab Properties'!F307</f>
        <v>2.6954688748209468</v>
      </c>
      <c r="G307">
        <f>'Calculated Tab Properties'!G307</f>
        <v>3.4999999526574683</v>
      </c>
      <c r="H307">
        <f>'Calculated Tab Properties'!H307</f>
        <v>3.1781885067301858</v>
      </c>
      <c r="I307">
        <f>'Calculated Tab Properties'!I307</f>
        <v>0.14999997574833202</v>
      </c>
      <c r="J307" s="20">
        <f>'Calculated Tab Properties'!J307</f>
        <v>0.68063839385227087</v>
      </c>
      <c r="K307">
        <v>0</v>
      </c>
      <c r="L307">
        <v>0</v>
      </c>
      <c r="M307">
        <v>0</v>
      </c>
      <c r="N307">
        <v>0</v>
      </c>
      <c r="O307" s="27">
        <v>0</v>
      </c>
      <c r="P307" s="27">
        <v>0</v>
      </c>
      <c r="Q307">
        <v>0</v>
      </c>
      <c r="R307">
        <f>'Calculated Tab Properties'!R307</f>
        <v>1</v>
      </c>
      <c r="T307" s="1">
        <f>VLOOKUP('GEOMETRIC INPUTS'!D307,'Pressure Calculations'!$A$22:$B$61,2,TRUE)</f>
        <v>1.7212000000000001</v>
      </c>
      <c r="U307" s="1">
        <f>VLOOKUP('GEOMETRIC INPUTS'!D307,'Pressure Calculations'!$C$22:$D$61,2,TRUE)</f>
        <v>-2.0074000000000001</v>
      </c>
      <c r="V307">
        <f>T307*'GEOMETRIC INPUTS'!S307</f>
        <v>6.8848000000000003</v>
      </c>
      <c r="W307">
        <v>306</v>
      </c>
      <c r="X307">
        <f t="shared" si="65"/>
        <v>3.2609240558511026</v>
      </c>
      <c r="Y307">
        <f t="shared" si="66"/>
        <v>-6.0635670477015093</v>
      </c>
      <c r="Z307" s="27">
        <f t="shared" si="67"/>
        <v>0</v>
      </c>
      <c r="AA307" s="27">
        <f t="shared" si="68"/>
        <v>0</v>
      </c>
      <c r="AB307" s="27">
        <f t="shared" si="69"/>
        <v>0</v>
      </c>
      <c r="AC307">
        <f t="shared" si="70"/>
        <v>3.2609240558511026</v>
      </c>
      <c r="AD307" s="28" t="str">
        <f>'GT Data'!D309</f>
        <v>TKNODE_610</v>
      </c>
      <c r="AE307" s="25">
        <f t="shared" si="71"/>
        <v>0</v>
      </c>
      <c r="AF307" s="25">
        <f t="shared" si="72"/>
        <v>6.8848000000000003</v>
      </c>
      <c r="AG307" s="25">
        <f t="shared" si="73"/>
        <v>0</v>
      </c>
      <c r="AH307" s="25">
        <v>0</v>
      </c>
      <c r="AI307" s="25">
        <v>0</v>
      </c>
      <c r="AJ307" s="25">
        <f t="shared" si="74"/>
        <v>-17.25369115757297</v>
      </c>
      <c r="AK307" s="28" t="str">
        <f>'GT Data'!N309</f>
        <v>TKNODE_611</v>
      </c>
      <c r="AL307" s="25">
        <f t="shared" si="75"/>
        <v>0</v>
      </c>
      <c r="AM307" s="25">
        <f t="shared" si="76"/>
        <v>0</v>
      </c>
      <c r="AN307" s="25">
        <f t="shared" si="77"/>
        <v>0</v>
      </c>
      <c r="AO307" s="25">
        <v>0</v>
      </c>
      <c r="AP307" s="25">
        <v>0</v>
      </c>
      <c r="AQ307" s="25">
        <v>0</v>
      </c>
    </row>
    <row r="308" spans="1:43" x14ac:dyDescent="0.3">
      <c r="A308" t="str">
        <f>'Calculated Tab Properties'!A308</f>
        <v>TAB_10_306</v>
      </c>
      <c r="B308">
        <f>'Calculated Tab Properties'!B308</f>
        <v>2.2740999999999998</v>
      </c>
      <c r="C308">
        <f>'Calculated Tab Properties'!C308</f>
        <v>5.0023045709347311</v>
      </c>
      <c r="D308">
        <f>'Calculated Tab Properties'!D308</f>
        <v>286.61093975356022</v>
      </c>
      <c r="E308">
        <f>'Calculated Tab Properties'!E308</f>
        <v>4.7690597580975016</v>
      </c>
      <c r="F308">
        <f>'Calculated Tab Properties'!F308</f>
        <v>2.0690596905589018</v>
      </c>
      <c r="G308">
        <f>'Calculated Tab Properties'!G308</f>
        <v>2.7000000675386002</v>
      </c>
      <c r="H308">
        <f>'Calculated Tab Properties'!H308</f>
        <v>2.7717846420600374</v>
      </c>
      <c r="I308">
        <f>'Calculated Tab Properties'!I308</f>
        <v>0.14999999842843306</v>
      </c>
      <c r="J308" s="20">
        <f>'Calculated Tab Properties'!J308</f>
        <v>-0.80604821951157657</v>
      </c>
      <c r="K308">
        <v>0</v>
      </c>
      <c r="L308">
        <v>0</v>
      </c>
      <c r="M308">
        <v>0</v>
      </c>
      <c r="N308">
        <v>0</v>
      </c>
      <c r="O308" s="27">
        <v>0</v>
      </c>
      <c r="P308" s="27">
        <v>0</v>
      </c>
      <c r="Q308">
        <v>0</v>
      </c>
      <c r="R308">
        <f>'Calculated Tab Properties'!R308</f>
        <v>1</v>
      </c>
      <c r="T308" s="1">
        <f>VLOOKUP('GEOMETRIC INPUTS'!D308,'Pressure Calculations'!$A$22:$B$61,2,TRUE)</f>
        <v>1.7212000000000001</v>
      </c>
      <c r="U308" s="1">
        <f>VLOOKUP('GEOMETRIC INPUTS'!D308,'Pressure Calculations'!$C$22:$D$61,2,TRUE)</f>
        <v>-2.0074000000000001</v>
      </c>
      <c r="V308">
        <f>T308*'GEOMETRIC INPUTS'!S308</f>
        <v>6.8848000000000003</v>
      </c>
      <c r="W308">
        <v>307</v>
      </c>
      <c r="X308">
        <f t="shared" si="65"/>
        <v>1.9681669964530804</v>
      </c>
      <c r="Y308">
        <f t="shared" si="66"/>
        <v>-6.5974835895266057</v>
      </c>
      <c r="Z308" s="27">
        <f t="shared" si="67"/>
        <v>0</v>
      </c>
      <c r="AA308" s="27">
        <f t="shared" si="68"/>
        <v>0</v>
      </c>
      <c r="AB308" s="27">
        <f t="shared" si="69"/>
        <v>0</v>
      </c>
      <c r="AC308">
        <f t="shared" si="70"/>
        <v>1.9681669964530804</v>
      </c>
      <c r="AD308" s="28" t="str">
        <f>'GT Data'!D310</f>
        <v>TKNODE_612</v>
      </c>
      <c r="AE308" s="25">
        <f t="shared" si="71"/>
        <v>0</v>
      </c>
      <c r="AF308" s="25">
        <f t="shared" si="72"/>
        <v>6.8848000000000003</v>
      </c>
      <c r="AG308" s="25">
        <f t="shared" si="73"/>
        <v>0</v>
      </c>
      <c r="AH308" s="25">
        <v>0</v>
      </c>
      <c r="AI308" s="25">
        <v>0</v>
      </c>
      <c r="AJ308" s="25">
        <f t="shared" si="74"/>
        <v>-14.640209882273956</v>
      </c>
      <c r="AK308" s="28" t="str">
        <f>'GT Data'!N310</f>
        <v>TKNODE_613</v>
      </c>
      <c r="AL308" s="25">
        <f t="shared" si="75"/>
        <v>0</v>
      </c>
      <c r="AM308" s="25">
        <f t="shared" si="76"/>
        <v>0</v>
      </c>
      <c r="AN308" s="25">
        <f t="shared" si="77"/>
        <v>0</v>
      </c>
      <c r="AO308" s="25">
        <v>0</v>
      </c>
      <c r="AP308" s="25">
        <v>0</v>
      </c>
      <c r="AQ308" s="25">
        <v>0</v>
      </c>
    </row>
    <row r="309" spans="1:43" x14ac:dyDescent="0.3">
      <c r="A309" t="str">
        <f>'Calculated Tab Properties'!A309</f>
        <v>TAB_10_307</v>
      </c>
      <c r="B309">
        <f>'Calculated Tab Properties'!B309</f>
        <v>1.7954000000000001</v>
      </c>
      <c r="C309">
        <f>'Calculated Tab Properties'!C309</f>
        <v>4.5115874531407654</v>
      </c>
      <c r="D309">
        <f>'Calculated Tab Properties'!D309</f>
        <v>258.4949199691419</v>
      </c>
      <c r="E309">
        <f>'Calculated Tab Properties'!E309</f>
        <v>4.5936213222588611</v>
      </c>
      <c r="F309">
        <f>'Calculated Tab Properties'!F309</f>
        <v>2.6936213776505209</v>
      </c>
      <c r="G309">
        <f>'Calculated Tab Properties'!G309</f>
        <v>1.8999999446083413</v>
      </c>
      <c r="H309">
        <f>'Calculated Tab Properties'!H309</f>
        <v>3.2357393277565132</v>
      </c>
      <c r="I309">
        <f>'Calculated Tab Properties'!I309</f>
        <v>0.15000004094816072</v>
      </c>
      <c r="J309" s="20">
        <f>'Calculated Tab Properties'!J309</f>
        <v>0.66631928334957014</v>
      </c>
      <c r="K309">
        <v>0</v>
      </c>
      <c r="L309">
        <v>0</v>
      </c>
      <c r="M309">
        <v>0</v>
      </c>
      <c r="N309">
        <v>0</v>
      </c>
      <c r="O309" s="27">
        <v>0</v>
      </c>
      <c r="P309" s="27">
        <v>0</v>
      </c>
      <c r="Q309">
        <v>0</v>
      </c>
      <c r="R309">
        <f>'Calculated Tab Properties'!R309</f>
        <v>1</v>
      </c>
      <c r="T309" s="1">
        <f>VLOOKUP('GEOMETRIC INPUTS'!D309,'Pressure Calculations'!$A$22:$B$61,2,TRUE)</f>
        <v>1.7212000000000001</v>
      </c>
      <c r="U309" s="1">
        <f>VLOOKUP('GEOMETRIC INPUTS'!D309,'Pressure Calculations'!$C$22:$D$61,2,TRUE)</f>
        <v>-2.0074000000000001</v>
      </c>
      <c r="V309">
        <f>T309*'GEOMETRIC INPUTS'!S309</f>
        <v>6.8848000000000003</v>
      </c>
      <c r="W309">
        <v>308</v>
      </c>
      <c r="X309">
        <f t="shared" si="65"/>
        <v>-1.3732065237841851</v>
      </c>
      <c r="Y309">
        <f t="shared" si="66"/>
        <v>-6.7464638799178758</v>
      </c>
      <c r="Z309" s="27">
        <f t="shared" si="67"/>
        <v>0</v>
      </c>
      <c r="AA309" s="27">
        <f t="shared" si="68"/>
        <v>0</v>
      </c>
      <c r="AB309" s="27">
        <f t="shared" si="69"/>
        <v>0</v>
      </c>
      <c r="AC309">
        <f t="shared" si="70"/>
        <v>-1.3732065237841851</v>
      </c>
      <c r="AD309" s="28" t="str">
        <f>'GT Data'!D311</f>
        <v>TKNODE_614</v>
      </c>
      <c r="AE309" s="25">
        <f t="shared" si="71"/>
        <v>0</v>
      </c>
      <c r="AF309" s="25">
        <f t="shared" si="72"/>
        <v>6.8848000000000003</v>
      </c>
      <c r="AG309" s="25">
        <f t="shared" si="73"/>
        <v>0</v>
      </c>
      <c r="AH309" s="25">
        <v>0</v>
      </c>
      <c r="AI309" s="25">
        <v>0</v>
      </c>
      <c r="AJ309" s="25">
        <f t="shared" si="74"/>
        <v>-19.184389188736837</v>
      </c>
      <c r="AK309" s="28" t="str">
        <f>'GT Data'!N311</f>
        <v>TKNODE_615</v>
      </c>
      <c r="AL309" s="25">
        <f t="shared" si="75"/>
        <v>0</v>
      </c>
      <c r="AM309" s="25">
        <f t="shared" si="76"/>
        <v>0</v>
      </c>
      <c r="AN309" s="25">
        <f t="shared" si="77"/>
        <v>0</v>
      </c>
      <c r="AO309" s="25">
        <v>0</v>
      </c>
      <c r="AP309" s="25">
        <v>0</v>
      </c>
      <c r="AQ309" s="25">
        <v>0</v>
      </c>
    </row>
    <row r="310" spans="1:43" x14ac:dyDescent="0.3">
      <c r="A310" t="str">
        <f>'Calculated Tab Properties'!A310</f>
        <v>TAB_10_308</v>
      </c>
      <c r="B310">
        <f>'Calculated Tab Properties'!B310</f>
        <v>2.5</v>
      </c>
      <c r="C310">
        <f>'Calculated Tab Properties'!C310</f>
        <v>4.9675431837054029</v>
      </c>
      <c r="D310">
        <f>'Calculated Tab Properties'!D310</f>
        <v>284.61925897529977</v>
      </c>
      <c r="E310">
        <f>'Calculated Tab Properties'!E310</f>
        <v>4.1022114085808941</v>
      </c>
      <c r="F310">
        <f>'Calculated Tab Properties'!F310</f>
        <v>2.6022113731530432</v>
      </c>
      <c r="G310">
        <f>'Calculated Tab Properties'!G310</f>
        <v>1.5000000354278529</v>
      </c>
      <c r="H310">
        <f>'Calculated Tab Properties'!H310</f>
        <v>3.1643864537528295</v>
      </c>
      <c r="I310">
        <f>'Calculated Tab Properties'!I310</f>
        <v>0.14999992024587883</v>
      </c>
      <c r="J310" s="20">
        <f>'Calculated Tab Properties'!J310</f>
        <v>0.68417519848551323</v>
      </c>
      <c r="K310">
        <v>0</v>
      </c>
      <c r="L310">
        <v>0</v>
      </c>
      <c r="M310">
        <v>0</v>
      </c>
      <c r="N310">
        <v>0</v>
      </c>
      <c r="O310" s="27">
        <v>0</v>
      </c>
      <c r="P310" s="27">
        <v>0</v>
      </c>
      <c r="Q310">
        <v>0</v>
      </c>
      <c r="R310">
        <f>'Calculated Tab Properties'!R310</f>
        <v>1</v>
      </c>
      <c r="T310" s="1">
        <f>VLOOKUP('GEOMETRIC INPUTS'!D310,'Pressure Calculations'!$A$22:$B$61,2,TRUE)</f>
        <v>1.7212000000000001</v>
      </c>
      <c r="U310" s="1">
        <f>VLOOKUP('GEOMETRIC INPUTS'!D310,'Pressure Calculations'!$C$22:$D$61,2,TRUE)</f>
        <v>-2.0074000000000001</v>
      </c>
      <c r="V310">
        <f>T310*'GEOMETRIC INPUTS'!S310</f>
        <v>6.8848000000000003</v>
      </c>
      <c r="W310">
        <v>309</v>
      </c>
      <c r="X310">
        <f t="shared" si="65"/>
        <v>1.7376864971827339</v>
      </c>
      <c r="Y310">
        <f t="shared" si="66"/>
        <v>-6.6619003803350898</v>
      </c>
      <c r="Z310" s="27">
        <f t="shared" si="67"/>
        <v>0</v>
      </c>
      <c r="AA310" s="27">
        <f t="shared" si="68"/>
        <v>0</v>
      </c>
      <c r="AB310" s="27">
        <f t="shared" si="69"/>
        <v>0</v>
      </c>
      <c r="AC310">
        <f t="shared" si="70"/>
        <v>1.7376864971827339</v>
      </c>
      <c r="AD310" s="28" t="str">
        <f>'GT Data'!D312</f>
        <v>TKNODE_616</v>
      </c>
      <c r="AE310" s="25">
        <f t="shared" si="71"/>
        <v>0</v>
      </c>
      <c r="AF310" s="25">
        <f t="shared" si="72"/>
        <v>6.8848000000000011</v>
      </c>
      <c r="AG310" s="25">
        <f t="shared" si="73"/>
        <v>0</v>
      </c>
      <c r="AH310" s="25">
        <v>0</v>
      </c>
      <c r="AI310" s="25">
        <v>0</v>
      </c>
      <c r="AJ310" s="25">
        <f t="shared" si="74"/>
        <v>-18.334957462256806</v>
      </c>
      <c r="AK310" s="28" t="str">
        <f>'GT Data'!N312</f>
        <v>TKNODE_617</v>
      </c>
      <c r="AL310" s="25">
        <f t="shared" si="75"/>
        <v>0</v>
      </c>
      <c r="AM310" s="25">
        <f t="shared" si="76"/>
        <v>0</v>
      </c>
      <c r="AN310" s="25">
        <f t="shared" si="77"/>
        <v>0</v>
      </c>
      <c r="AO310" s="25">
        <v>0</v>
      </c>
      <c r="AP310" s="25">
        <v>0</v>
      </c>
      <c r="AQ310" s="25">
        <v>0</v>
      </c>
    </row>
    <row r="311" spans="1:43" x14ac:dyDescent="0.3">
      <c r="A311" t="str">
        <f>'Calculated Tab Properties'!A311</f>
        <v>TAB_11_309</v>
      </c>
      <c r="B311">
        <f>'Calculated Tab Properties'!B311</f>
        <v>1.5179</v>
      </c>
      <c r="C311">
        <f>'Calculated Tab Properties'!C311</f>
        <v>1.570796254270022</v>
      </c>
      <c r="D311">
        <f>'Calculated Tab Properties'!D311</f>
        <v>89.999995844630774</v>
      </c>
      <c r="E311">
        <f>'Calculated Tab Properties'!E311</f>
        <v>4.1365118000000107</v>
      </c>
      <c r="F311">
        <f>'Calculated Tab Properties'!F311</f>
        <v>1.8365118000000031</v>
      </c>
      <c r="G311">
        <f>'Calculated Tab Properties'!G311</f>
        <v>2.3000000000000087</v>
      </c>
      <c r="H311">
        <f>'Calculated Tab Properties'!H311</f>
        <v>2.6161655244917608</v>
      </c>
      <c r="I311">
        <f>'Calculated Tab Properties'!I311</f>
        <v>0.15000000000000036</v>
      </c>
      <c r="J311" s="20">
        <f>'Calculated Tab Properties'!J311</f>
        <v>0.87023061350848352</v>
      </c>
      <c r="K311">
        <v>0</v>
      </c>
      <c r="L311">
        <v>0</v>
      </c>
      <c r="M311">
        <v>0</v>
      </c>
      <c r="N311">
        <v>0</v>
      </c>
      <c r="O311" s="27">
        <v>0</v>
      </c>
      <c r="P311" s="27">
        <v>0</v>
      </c>
      <c r="Q311">
        <v>0</v>
      </c>
      <c r="R311">
        <f>'Calculated Tab Properties'!R311</f>
        <v>1</v>
      </c>
      <c r="T311" s="1">
        <f>VLOOKUP('GEOMETRIC INPUTS'!D311,'Pressure Calculations'!$A$22:$B$61,2,TRUE)</f>
        <v>1.7982400000000001</v>
      </c>
      <c r="U311" s="1">
        <f>VLOOKUP('GEOMETRIC INPUTS'!D311,'Pressure Calculations'!$C$22:$D$61,2,TRUE)</f>
        <v>-2.1012599999999999</v>
      </c>
      <c r="V311">
        <f>T311*'GEOMETRIC INPUTS'!S311</f>
        <v>7.1929600000000002</v>
      </c>
      <c r="W311">
        <v>310</v>
      </c>
      <c r="X311">
        <f t="shared" si="65"/>
        <v>5.2166852208623025E-7</v>
      </c>
      <c r="Y311">
        <f t="shared" si="66"/>
        <v>7.1929599999999807</v>
      </c>
      <c r="Z311" s="27">
        <f t="shared" si="67"/>
        <v>0</v>
      </c>
      <c r="AA311" s="27">
        <f t="shared" si="68"/>
        <v>0</v>
      </c>
      <c r="AB311" s="27">
        <f t="shared" si="69"/>
        <v>0</v>
      </c>
      <c r="AC311">
        <f t="shared" si="70"/>
        <v>5.2166852208623025E-7</v>
      </c>
      <c r="AD311" s="28" t="str">
        <f>'GT Data'!D313</f>
        <v>TKNODE_618</v>
      </c>
      <c r="AE311" s="25">
        <f t="shared" si="71"/>
        <v>0</v>
      </c>
      <c r="AF311" s="25">
        <f t="shared" si="72"/>
        <v>7.1929599999999994</v>
      </c>
      <c r="AG311" s="25">
        <f t="shared" si="73"/>
        <v>0</v>
      </c>
      <c r="AH311" s="25">
        <v>0</v>
      </c>
      <c r="AI311" s="25">
        <v>0</v>
      </c>
      <c r="AJ311" s="25">
        <f t="shared" si="74"/>
        <v>14.288899916927987</v>
      </c>
      <c r="AK311" s="28" t="str">
        <f>'GT Data'!N313</f>
        <v>TKNODE_619</v>
      </c>
      <c r="AL311" s="25">
        <f t="shared" si="75"/>
        <v>0</v>
      </c>
      <c r="AM311" s="25">
        <f t="shared" si="76"/>
        <v>0</v>
      </c>
      <c r="AN311" s="25">
        <f t="shared" si="77"/>
        <v>0</v>
      </c>
      <c r="AO311" s="25">
        <v>0</v>
      </c>
      <c r="AP311" s="25">
        <v>0</v>
      </c>
      <c r="AQ311" s="25">
        <v>0</v>
      </c>
    </row>
    <row r="312" spans="1:43" x14ac:dyDescent="0.3">
      <c r="A312" t="str">
        <f>'Calculated Tab Properties'!A312</f>
        <v>TAB_11_310</v>
      </c>
      <c r="B312">
        <f>'Calculated Tab Properties'!B312</f>
        <v>5.4543999999999997</v>
      </c>
      <c r="C312">
        <f>'Calculated Tab Properties'!C312</f>
        <v>1.7718433089947776</v>
      </c>
      <c r="D312">
        <f>'Calculated Tab Properties'!D312</f>
        <v>101.51914356389497</v>
      </c>
      <c r="E312">
        <f>'Calculated Tab Properties'!E312</f>
        <v>6.8300343969313078</v>
      </c>
      <c r="F312">
        <f>'Calculated Tab Properties'!F312</f>
        <v>3.3300343232447474</v>
      </c>
      <c r="G312">
        <f>'Calculated Tab Properties'!G312</f>
        <v>3.50000007368656</v>
      </c>
      <c r="H312">
        <f>'Calculated Tab Properties'!H312</f>
        <v>3.7566751568391918</v>
      </c>
      <c r="I312">
        <f>'Calculated Tab Properties'!I312</f>
        <v>0.14999999447393411</v>
      </c>
      <c r="J312" s="20">
        <f>'Calculated Tab Properties'!J312</f>
        <v>0.56141633828126924</v>
      </c>
      <c r="K312">
        <v>0</v>
      </c>
      <c r="L312">
        <v>0</v>
      </c>
      <c r="M312">
        <v>0</v>
      </c>
      <c r="N312">
        <v>0</v>
      </c>
      <c r="O312" s="27">
        <v>0</v>
      </c>
      <c r="P312" s="27">
        <v>0</v>
      </c>
      <c r="Q312">
        <v>0</v>
      </c>
      <c r="R312">
        <f>'Calculated Tab Properties'!R312</f>
        <v>1</v>
      </c>
      <c r="T312" s="1">
        <f>VLOOKUP('GEOMETRIC INPUTS'!D312,'Pressure Calculations'!$A$22:$B$61,2,TRUE)</f>
        <v>1.7982400000000001</v>
      </c>
      <c r="U312" s="1">
        <f>VLOOKUP('GEOMETRIC INPUTS'!D312,'Pressure Calculations'!$C$22:$D$61,2,TRUE)</f>
        <v>-2.1012599999999999</v>
      </c>
      <c r="V312">
        <f>T312*'GEOMETRIC INPUTS'!S312</f>
        <v>7.1929600000000002</v>
      </c>
      <c r="W312">
        <v>311</v>
      </c>
      <c r="X312">
        <f t="shared" si="65"/>
        <v>-1.4364005495152226</v>
      </c>
      <c r="Y312">
        <f t="shared" si="66"/>
        <v>7.0480796691689269</v>
      </c>
      <c r="Z312" s="27">
        <f t="shared" si="67"/>
        <v>0</v>
      </c>
      <c r="AA312" s="27">
        <f t="shared" si="68"/>
        <v>0</v>
      </c>
      <c r="AB312" s="27">
        <f t="shared" si="69"/>
        <v>0</v>
      </c>
      <c r="AC312">
        <f t="shared" si="70"/>
        <v>-1.4364005495152226</v>
      </c>
      <c r="AD312" s="28" t="str">
        <f>'GT Data'!D314</f>
        <v>TKNODE_620</v>
      </c>
      <c r="AE312" s="25">
        <f t="shared" si="71"/>
        <v>0</v>
      </c>
      <c r="AF312" s="25">
        <f t="shared" si="72"/>
        <v>7.1929600000000002</v>
      </c>
      <c r="AG312" s="25">
        <f t="shared" si="73"/>
        <v>0</v>
      </c>
      <c r="AH312" s="25">
        <v>0</v>
      </c>
      <c r="AI312" s="25">
        <v>0</v>
      </c>
      <c r="AJ312" s="25">
        <f t="shared" si="74"/>
        <v>24.527559122723197</v>
      </c>
      <c r="AK312" s="28" t="str">
        <f>'GT Data'!N314</f>
        <v>TKNODE_621</v>
      </c>
      <c r="AL312" s="25">
        <f t="shared" si="75"/>
        <v>0</v>
      </c>
      <c r="AM312" s="25">
        <f t="shared" si="76"/>
        <v>0</v>
      </c>
      <c r="AN312" s="25">
        <f t="shared" si="77"/>
        <v>0</v>
      </c>
      <c r="AO312" s="25">
        <v>0</v>
      </c>
      <c r="AP312" s="25">
        <v>0</v>
      </c>
      <c r="AQ312" s="25">
        <v>0</v>
      </c>
    </row>
    <row r="313" spans="1:43" x14ac:dyDescent="0.3">
      <c r="A313" t="str">
        <f>'Calculated Tab Properties'!A313</f>
        <v>TAB_11_311</v>
      </c>
      <c r="B313">
        <f>'Calculated Tab Properties'!B313</f>
        <v>4.7262000000000004</v>
      </c>
      <c r="C313">
        <f>'Calculated Tab Properties'!C313</f>
        <v>3.1415928910752235</v>
      </c>
      <c r="D313">
        <f>'Calculated Tab Properties'!D313</f>
        <v>180.00001360691289</v>
      </c>
      <c r="E313">
        <f>'Calculated Tab Properties'!E313</f>
        <v>4.6332669000001303</v>
      </c>
      <c r="F313">
        <f>'Calculated Tab Properties'!F313</f>
        <v>2.1332669000000584</v>
      </c>
      <c r="G313">
        <f>'Calculated Tab Properties'!G313</f>
        <v>2.5000000000000719</v>
      </c>
      <c r="H313">
        <f>'Calculated Tab Properties'!H313</f>
        <v>2.8166198885607301</v>
      </c>
      <c r="I313">
        <f>'Calculated Tab Properties'!I313</f>
        <v>0.15000000000000036</v>
      </c>
      <c r="J313" s="20">
        <f>'Calculated Tab Properties'!J313</f>
        <v>0.78959898699041464</v>
      </c>
      <c r="K313">
        <v>0</v>
      </c>
      <c r="L313">
        <v>0</v>
      </c>
      <c r="M313">
        <v>0</v>
      </c>
      <c r="N313">
        <v>0</v>
      </c>
      <c r="O313" s="27">
        <v>0</v>
      </c>
      <c r="P313" s="27">
        <v>0</v>
      </c>
      <c r="Q313">
        <v>0</v>
      </c>
      <c r="R313">
        <f>'Calculated Tab Properties'!R313</f>
        <v>1</v>
      </c>
      <c r="T313" s="1">
        <f>VLOOKUP('GEOMETRIC INPUTS'!D313,'Pressure Calculations'!$A$22:$B$61,2,TRUE)</f>
        <v>1.7982400000000001</v>
      </c>
      <c r="U313" s="1">
        <f>VLOOKUP('GEOMETRIC INPUTS'!D313,'Pressure Calculations'!$C$22:$D$61,2,TRUE)</f>
        <v>-2.1012599999999999</v>
      </c>
      <c r="V313">
        <f>T313*'GEOMETRIC INPUTS'!S313</f>
        <v>7.1929600000000002</v>
      </c>
      <c r="W313">
        <v>312</v>
      </c>
      <c r="X313">
        <f t="shared" si="65"/>
        <v>-7.1929599999997977</v>
      </c>
      <c r="Y313">
        <f t="shared" si="66"/>
        <v>-1.7082232007997337E-6</v>
      </c>
      <c r="Z313" s="27">
        <f t="shared" si="67"/>
        <v>0</v>
      </c>
      <c r="AA313" s="27">
        <f t="shared" si="68"/>
        <v>0</v>
      </c>
      <c r="AB313" s="27">
        <f t="shared" si="69"/>
        <v>0</v>
      </c>
      <c r="AC313">
        <f t="shared" si="70"/>
        <v>-7.1929599999997977</v>
      </c>
      <c r="AD313" s="28" t="str">
        <f>'GT Data'!D315</f>
        <v>TKNODE_622</v>
      </c>
      <c r="AE313" s="25">
        <f t="shared" si="71"/>
        <v>0</v>
      </c>
      <c r="AF313" s="25">
        <f t="shared" si="72"/>
        <v>7.1929600000000011</v>
      </c>
      <c r="AG313" s="25">
        <f t="shared" si="73"/>
        <v>0</v>
      </c>
      <c r="AH313" s="25">
        <v>0</v>
      </c>
      <c r="AI313" s="25">
        <v>0</v>
      </c>
      <c r="AJ313" s="25">
        <f t="shared" si="74"/>
        <v>-3.9003294921981858E-6</v>
      </c>
      <c r="AK313" s="28" t="str">
        <f>'GT Data'!N315</f>
        <v>TKNODE_623</v>
      </c>
      <c r="AL313" s="25">
        <f t="shared" si="75"/>
        <v>0</v>
      </c>
      <c r="AM313" s="25">
        <f t="shared" si="76"/>
        <v>0</v>
      </c>
      <c r="AN313" s="25">
        <f t="shared" si="77"/>
        <v>0</v>
      </c>
      <c r="AO313" s="25">
        <v>0</v>
      </c>
      <c r="AP313" s="25">
        <v>0</v>
      </c>
      <c r="AQ313" s="25">
        <v>0</v>
      </c>
    </row>
    <row r="314" spans="1:43" x14ac:dyDescent="0.3">
      <c r="A314" t="str">
        <f>'Calculated Tab Properties'!A314</f>
        <v>TAB_11_312</v>
      </c>
      <c r="B314">
        <f>'Calculated Tab Properties'!B314</f>
        <v>1.84</v>
      </c>
      <c r="C314">
        <f>'Calculated Tab Properties'!C314</f>
        <v>1.6330322067409142E-2</v>
      </c>
      <c r="D314">
        <f>'Calculated Tab Properties'!D314</f>
        <v>0.9356585325518969</v>
      </c>
      <c r="E314">
        <f>'Calculated Tab Properties'!E314</f>
        <v>4.3481601695289296</v>
      </c>
      <c r="F314">
        <f>'Calculated Tab Properties'!F314</f>
        <v>2.8481601643184757</v>
      </c>
      <c r="G314">
        <f>'Calculated Tab Properties'!G314</f>
        <v>1.5000000052104534</v>
      </c>
      <c r="H314">
        <f>'Calculated Tab Properties'!H314</f>
        <v>3.3585812506904098</v>
      </c>
      <c r="I314">
        <f>'Calculated Tab Properties'!I314</f>
        <v>0.14999999986786644</v>
      </c>
      <c r="J314" s="20">
        <f>'Calculated Tab Properties'!J314</f>
        <v>0.63787487302920953</v>
      </c>
      <c r="K314">
        <v>0</v>
      </c>
      <c r="L314">
        <v>0</v>
      </c>
      <c r="M314">
        <v>0</v>
      </c>
      <c r="N314">
        <v>0</v>
      </c>
      <c r="O314" s="27">
        <v>0</v>
      </c>
      <c r="P314" s="27">
        <v>0</v>
      </c>
      <c r="Q314">
        <v>0</v>
      </c>
      <c r="R314">
        <f>'Calculated Tab Properties'!R314</f>
        <v>1</v>
      </c>
      <c r="T314" s="1">
        <f>VLOOKUP('GEOMETRIC INPUTS'!D314,'Pressure Calculations'!$A$22:$B$61,2,TRUE)</f>
        <v>1.7982400000000001</v>
      </c>
      <c r="U314" s="1">
        <f>VLOOKUP('GEOMETRIC INPUTS'!D314,'Pressure Calculations'!$C$22:$D$61,2,TRUE)</f>
        <v>-2.1012599999999999</v>
      </c>
      <c r="V314">
        <f>T314*'GEOMETRIC INPUTS'!S314</f>
        <v>7.1929600000000002</v>
      </c>
      <c r="W314">
        <v>313</v>
      </c>
      <c r="X314">
        <f t="shared" si="65"/>
        <v>7.1920009141181067</v>
      </c>
      <c r="Y314">
        <f t="shared" si="66"/>
        <v>0.11745813264446826</v>
      </c>
      <c r="Z314" s="27">
        <f t="shared" si="67"/>
        <v>0</v>
      </c>
      <c r="AA314" s="27">
        <f t="shared" si="68"/>
        <v>0</v>
      </c>
      <c r="AB314" s="27">
        <f t="shared" si="69"/>
        <v>0</v>
      </c>
      <c r="AC314">
        <f t="shared" si="70"/>
        <v>7.1920009141181067</v>
      </c>
      <c r="AD314" s="28" t="str">
        <f>'GT Data'!D316</f>
        <v>TKNODE_624</v>
      </c>
      <c r="AE314" s="25">
        <f t="shared" si="71"/>
        <v>0</v>
      </c>
      <c r="AF314" s="25">
        <f t="shared" si="72"/>
        <v>7.1929600000000011</v>
      </c>
      <c r="AG314" s="25">
        <f t="shared" si="73"/>
        <v>0</v>
      </c>
      <c r="AH314" s="25">
        <v>0</v>
      </c>
      <c r="AI314" s="25">
        <v>0</v>
      </c>
      <c r="AJ314" s="25">
        <f t="shared" si="74"/>
        <v>0.35215829425436013</v>
      </c>
      <c r="AK314" s="28" t="str">
        <f>'GT Data'!N316</f>
        <v>TKNODE_625</v>
      </c>
      <c r="AL314" s="25">
        <f t="shared" si="75"/>
        <v>0</v>
      </c>
      <c r="AM314" s="25">
        <f t="shared" si="76"/>
        <v>0</v>
      </c>
      <c r="AN314" s="25">
        <f t="shared" si="77"/>
        <v>0</v>
      </c>
      <c r="AO314" s="25">
        <v>0</v>
      </c>
      <c r="AP314" s="25">
        <v>0</v>
      </c>
      <c r="AQ314" s="25">
        <v>0</v>
      </c>
    </row>
    <row r="315" spans="1:43" x14ac:dyDescent="0.3">
      <c r="A315" t="str">
        <f>'Calculated Tab Properties'!A315</f>
        <v>TAB_11_313</v>
      </c>
      <c r="B315">
        <f>'Calculated Tab Properties'!B315</f>
        <v>1.8994</v>
      </c>
      <c r="C315">
        <f>'Calculated Tab Properties'!C315</f>
        <v>3.4598494685317256</v>
      </c>
      <c r="D315">
        <f>'Calculated Tab Properties'!D315</f>
        <v>198.23477229744879</v>
      </c>
      <c r="E315">
        <f>'Calculated Tab Properties'!E315</f>
        <v>4.51680073916891</v>
      </c>
      <c r="F315">
        <f>'Calculated Tab Properties'!F315</f>
        <v>2.8168007750117434</v>
      </c>
      <c r="G315">
        <f>'Calculated Tab Properties'!G315</f>
        <v>1.699999964157167</v>
      </c>
      <c r="H315">
        <f>'Calculated Tab Properties'!H315</f>
        <v>3.3334411847956953</v>
      </c>
      <c r="I315">
        <f>'Calculated Tab Properties'!I315</f>
        <v>0.15000004623215968</v>
      </c>
      <c r="J315" s="20">
        <f>'Calculated Tab Properties'!J315</f>
        <v>0.64347684322018761</v>
      </c>
      <c r="K315">
        <v>0</v>
      </c>
      <c r="L315">
        <v>0</v>
      </c>
      <c r="M315">
        <v>0</v>
      </c>
      <c r="N315">
        <v>0</v>
      </c>
      <c r="O315" s="27">
        <v>0</v>
      </c>
      <c r="P315" s="27">
        <v>0</v>
      </c>
      <c r="Q315">
        <v>0</v>
      </c>
      <c r="R315">
        <f>'Calculated Tab Properties'!R315</f>
        <v>1</v>
      </c>
      <c r="T315" s="1">
        <f>VLOOKUP('GEOMETRIC INPUTS'!D315,'Pressure Calculations'!$A$22:$B$61,2,TRUE)</f>
        <v>1.7982400000000001</v>
      </c>
      <c r="U315" s="1">
        <f>VLOOKUP('GEOMETRIC INPUTS'!D315,'Pressure Calculations'!$C$22:$D$61,2,TRUE)</f>
        <v>-2.1012599999999999</v>
      </c>
      <c r="V315">
        <f>T315*'GEOMETRIC INPUTS'!S315</f>
        <v>7.1929600000000002</v>
      </c>
      <c r="W315">
        <v>314</v>
      </c>
      <c r="X315">
        <f t="shared" si="65"/>
        <v>-6.8317462603138432</v>
      </c>
      <c r="Y315">
        <f t="shared" si="66"/>
        <v>-2.2507591155625306</v>
      </c>
      <c r="Z315" s="27">
        <f t="shared" si="67"/>
        <v>0</v>
      </c>
      <c r="AA315" s="27">
        <f t="shared" si="68"/>
        <v>0</v>
      </c>
      <c r="AB315" s="27">
        <f t="shared" si="69"/>
        <v>0</v>
      </c>
      <c r="AC315">
        <f t="shared" si="70"/>
        <v>-6.8317462603138432</v>
      </c>
      <c r="AD315" s="28" t="str">
        <f>'GT Data'!D317</f>
        <v>TKNODE_626</v>
      </c>
      <c r="AE315" s="25">
        <f t="shared" si="71"/>
        <v>0</v>
      </c>
      <c r="AF315" s="25">
        <f t="shared" si="72"/>
        <v>7.1929600000000011</v>
      </c>
      <c r="AG315" s="25">
        <f t="shared" si="73"/>
        <v>0</v>
      </c>
      <c r="AH315" s="25">
        <v>0</v>
      </c>
      <c r="AI315" s="25">
        <v>0</v>
      </c>
      <c r="AJ315" s="25">
        <f t="shared" si="74"/>
        <v>-6.6775539924731167</v>
      </c>
      <c r="AK315" s="28" t="str">
        <f>'GT Data'!N317</f>
        <v>TKNODE_627</v>
      </c>
      <c r="AL315" s="25">
        <f t="shared" si="75"/>
        <v>0</v>
      </c>
      <c r="AM315" s="25">
        <f t="shared" si="76"/>
        <v>0</v>
      </c>
      <c r="AN315" s="25">
        <f t="shared" si="77"/>
        <v>0</v>
      </c>
      <c r="AO315" s="25">
        <v>0</v>
      </c>
      <c r="AP315" s="25">
        <v>0</v>
      </c>
      <c r="AQ315" s="25">
        <v>0</v>
      </c>
    </row>
    <row r="316" spans="1:43" x14ac:dyDescent="0.3">
      <c r="A316" t="str">
        <f>'Calculated Tab Properties'!A316</f>
        <v>TAB_11_314</v>
      </c>
      <c r="B316">
        <f>'Calculated Tab Properties'!B316</f>
        <v>2.0951</v>
      </c>
      <c r="C316">
        <f>'Calculated Tab Properties'!C316</f>
        <v>3.9271483092162036</v>
      </c>
      <c r="D316">
        <f>'Calculated Tab Properties'!D316</f>
        <v>225.00902364002565</v>
      </c>
      <c r="E316">
        <f>'Calculated Tab Properties'!E316</f>
        <v>4.8494204606166713</v>
      </c>
      <c r="F316">
        <f>'Calculated Tab Properties'!F316</f>
        <v>2.5494204981742259</v>
      </c>
      <c r="G316">
        <f>'Calculated Tab Properties'!G316</f>
        <v>2.2999999624424454</v>
      </c>
      <c r="H316">
        <f>'Calculated Tab Properties'!H316</f>
        <v>3.1236560277834209</v>
      </c>
      <c r="I316">
        <f>'Calculated Tab Properties'!I316</f>
        <v>0.14999997756593164</v>
      </c>
      <c r="J316" s="20">
        <f>'Calculated Tab Properties'!J316</f>
        <v>0.6948566909849031</v>
      </c>
      <c r="K316">
        <v>0</v>
      </c>
      <c r="L316">
        <v>0</v>
      </c>
      <c r="M316">
        <v>0</v>
      </c>
      <c r="N316">
        <v>0</v>
      </c>
      <c r="O316" s="27">
        <v>0</v>
      </c>
      <c r="P316" s="27">
        <v>0</v>
      </c>
      <c r="Q316">
        <v>0</v>
      </c>
      <c r="R316">
        <f>'Calculated Tab Properties'!R316</f>
        <v>1</v>
      </c>
      <c r="T316" s="1">
        <f>VLOOKUP('GEOMETRIC INPUTS'!D316,'Pressure Calculations'!$A$22:$B$61,2,TRUE)</f>
        <v>1.7982400000000001</v>
      </c>
      <c r="U316" s="1">
        <f>VLOOKUP('GEOMETRIC INPUTS'!D316,'Pressure Calculations'!$C$22:$D$61,2,TRUE)</f>
        <v>-2.1012599999999999</v>
      </c>
      <c r="V316">
        <f>T316*'GEOMETRIC INPUTS'!S316</f>
        <v>7.1929600000000002</v>
      </c>
      <c r="W316">
        <v>315</v>
      </c>
      <c r="X316">
        <f t="shared" si="65"/>
        <v>-5.085389694203581</v>
      </c>
      <c r="Y316">
        <f t="shared" si="66"/>
        <v>-5.0869917652467276</v>
      </c>
      <c r="Z316" s="27">
        <f t="shared" si="67"/>
        <v>0</v>
      </c>
      <c r="AA316" s="27">
        <f t="shared" si="68"/>
        <v>0</v>
      </c>
      <c r="AB316" s="27">
        <f t="shared" si="69"/>
        <v>0</v>
      </c>
      <c r="AC316">
        <f t="shared" si="70"/>
        <v>-5.085389694203581</v>
      </c>
      <c r="AD316" s="28" t="str">
        <f>'GT Data'!D318</f>
        <v>TKNODE_628</v>
      </c>
      <c r="AE316" s="25">
        <f t="shared" si="71"/>
        <v>0</v>
      </c>
      <c r="AF316" s="25">
        <f t="shared" si="72"/>
        <v>7.1929600000000011</v>
      </c>
      <c r="AG316" s="25">
        <f t="shared" si="73"/>
        <v>0</v>
      </c>
      <c r="AH316" s="25">
        <v>0</v>
      </c>
      <c r="AI316" s="25">
        <v>0</v>
      </c>
      <c r="AJ316" s="25">
        <f t="shared" si="74"/>
        <v>-13.731929731028584</v>
      </c>
      <c r="AK316" s="28" t="str">
        <f>'GT Data'!N318</f>
        <v>TKNODE_629</v>
      </c>
      <c r="AL316" s="25">
        <f t="shared" si="75"/>
        <v>0</v>
      </c>
      <c r="AM316" s="25">
        <f t="shared" si="76"/>
        <v>0</v>
      </c>
      <c r="AN316" s="25">
        <f t="shared" si="77"/>
        <v>0</v>
      </c>
      <c r="AO316" s="25">
        <v>0</v>
      </c>
      <c r="AP316" s="25">
        <v>0</v>
      </c>
      <c r="AQ316" s="25">
        <v>0</v>
      </c>
    </row>
    <row r="317" spans="1:43" x14ac:dyDescent="0.3">
      <c r="A317" t="str">
        <f>'Calculated Tab Properties'!A317</f>
        <v>TAB_11_315</v>
      </c>
      <c r="B317">
        <f>'Calculated Tab Properties'!B317</f>
        <v>3.6061999999999999</v>
      </c>
      <c r="C317">
        <f>'Calculated Tab Properties'!C317</f>
        <v>4.5354603369961053</v>
      </c>
      <c r="D317">
        <f>'Calculated Tab Properties'!D317</f>
        <v>259.86273545885888</v>
      </c>
      <c r="E317">
        <f>'Calculated Tab Properties'!E317</f>
        <v>5.5640707809129557</v>
      </c>
      <c r="F317">
        <f>'Calculated Tab Properties'!F317</f>
        <v>2.4640708168061423</v>
      </c>
      <c r="G317">
        <f>'Calculated Tab Properties'!G317</f>
        <v>3.0999999641068134</v>
      </c>
      <c r="H317">
        <f>'Calculated Tab Properties'!H317</f>
        <v>3.0585837912845171</v>
      </c>
      <c r="I317">
        <f>'Calculated Tab Properties'!I317</f>
        <v>0.14999997213366409</v>
      </c>
      <c r="J317" s="20">
        <f>'Calculated Tab Properties'!J317</f>
        <v>0.71272436453746368</v>
      </c>
      <c r="K317">
        <v>0</v>
      </c>
      <c r="L317">
        <v>0</v>
      </c>
      <c r="M317">
        <v>0</v>
      </c>
      <c r="N317">
        <v>0</v>
      </c>
      <c r="O317" s="27">
        <v>0</v>
      </c>
      <c r="P317" s="27">
        <v>0</v>
      </c>
      <c r="Q317">
        <v>0</v>
      </c>
      <c r="R317">
        <f>'Calculated Tab Properties'!R317</f>
        <v>1</v>
      </c>
      <c r="T317" s="1">
        <f>VLOOKUP('GEOMETRIC INPUTS'!D317,'Pressure Calculations'!$A$22:$B$61,2,TRUE)</f>
        <v>1.7982400000000001</v>
      </c>
      <c r="U317" s="1">
        <f>VLOOKUP('GEOMETRIC INPUTS'!D317,'Pressure Calculations'!$C$22:$D$61,2,TRUE)</f>
        <v>-2.1012599999999999</v>
      </c>
      <c r="V317">
        <f>T317*'GEOMETRIC INPUTS'!S317</f>
        <v>7.1929600000000002</v>
      </c>
      <c r="W317">
        <v>316</v>
      </c>
      <c r="X317">
        <f t="shared" si="65"/>
        <v>-1.2660113030460398</v>
      </c>
      <c r="Y317">
        <f t="shared" si="66"/>
        <v>-7.0806700913232552</v>
      </c>
      <c r="Z317" s="27">
        <f t="shared" si="67"/>
        <v>0</v>
      </c>
      <c r="AA317" s="27">
        <f t="shared" si="68"/>
        <v>0</v>
      </c>
      <c r="AB317" s="27">
        <f t="shared" si="69"/>
        <v>0</v>
      </c>
      <c r="AC317">
        <f t="shared" si="70"/>
        <v>-1.2660113030460398</v>
      </c>
      <c r="AD317" s="28" t="str">
        <f>'GT Data'!D319</f>
        <v>TKNODE_630</v>
      </c>
      <c r="AE317" s="25">
        <f t="shared" si="71"/>
        <v>0</v>
      </c>
      <c r="AF317" s="25">
        <f t="shared" si="72"/>
        <v>7.1929600000000002</v>
      </c>
      <c r="AG317" s="25">
        <f t="shared" si="73"/>
        <v>0</v>
      </c>
      <c r="AH317" s="25">
        <v>0</v>
      </c>
      <c r="AI317" s="25">
        <v>0</v>
      </c>
      <c r="AJ317" s="25">
        <f t="shared" si="74"/>
        <v>-18.509372851847871</v>
      </c>
      <c r="AK317" s="28" t="str">
        <f>'GT Data'!N319</f>
        <v>TKNODE_631</v>
      </c>
      <c r="AL317" s="25">
        <f t="shared" si="75"/>
        <v>0</v>
      </c>
      <c r="AM317" s="25">
        <f t="shared" si="76"/>
        <v>0</v>
      </c>
      <c r="AN317" s="25">
        <f t="shared" si="77"/>
        <v>0</v>
      </c>
      <c r="AO317" s="25">
        <v>0</v>
      </c>
      <c r="AP317" s="25">
        <v>0</v>
      </c>
      <c r="AQ317" s="25">
        <v>0</v>
      </c>
    </row>
    <row r="318" spans="1:43" x14ac:dyDescent="0.3">
      <c r="A318" t="str">
        <f>'Calculated Tab Properties'!A318</f>
        <v>TAB_11_316</v>
      </c>
      <c r="B318">
        <f>'Calculated Tab Properties'!B318</f>
        <v>3.0145</v>
      </c>
      <c r="C318">
        <f>'Calculated Tab Properties'!C318</f>
        <v>4.9025942730182877</v>
      </c>
      <c r="D318">
        <f>'Calculated Tab Properties'!D318</f>
        <v>280.89796050895592</v>
      </c>
      <c r="E318">
        <f>'Calculated Tab Properties'!E318</f>
        <v>2.9737858094353689</v>
      </c>
      <c r="F318">
        <f>'Calculated Tab Properties'!F318</f>
        <v>0.67378583295513883</v>
      </c>
      <c r="G318">
        <f>'Calculated Tab Properties'!G318</f>
        <v>2.2999999764802297</v>
      </c>
      <c r="H318">
        <f>'Calculated Tab Properties'!H318</f>
        <v>2.0674505097989648</v>
      </c>
      <c r="I318">
        <f>'Calculated Tab Properties'!I318</f>
        <v>0.14999998886616639</v>
      </c>
      <c r="J318" s="20">
        <f>'Calculated Tab Properties'!J318</f>
        <v>1.3146560241094685</v>
      </c>
      <c r="K318">
        <v>0</v>
      </c>
      <c r="L318">
        <v>0</v>
      </c>
      <c r="M318">
        <v>0</v>
      </c>
      <c r="N318">
        <v>0</v>
      </c>
      <c r="O318" s="27">
        <v>0</v>
      </c>
      <c r="P318" s="27">
        <v>0</v>
      </c>
      <c r="Q318">
        <v>0</v>
      </c>
      <c r="R318">
        <f>'Calculated Tab Properties'!R318</f>
        <v>1</v>
      </c>
      <c r="T318" s="1">
        <f>VLOOKUP('GEOMETRIC INPUTS'!D318,'Pressure Calculations'!$A$22:$B$61,2,TRUE)</f>
        <v>1.7982400000000001</v>
      </c>
      <c r="U318" s="1">
        <f>VLOOKUP('GEOMETRIC INPUTS'!D318,'Pressure Calculations'!$C$22:$D$61,2,TRUE)</f>
        <v>-2.1012599999999999</v>
      </c>
      <c r="V318">
        <f>T318*'GEOMETRIC INPUTS'!S318</f>
        <v>7.1929600000000002</v>
      </c>
      <c r="W318">
        <v>317</v>
      </c>
      <c r="X318">
        <f t="shared" si="65"/>
        <v>1.3599045366188751</v>
      </c>
      <c r="Y318">
        <f t="shared" si="66"/>
        <v>-7.0632381534876343</v>
      </c>
      <c r="Z318" s="27">
        <f t="shared" si="67"/>
        <v>0</v>
      </c>
      <c r="AA318" s="27">
        <f t="shared" si="68"/>
        <v>0</v>
      </c>
      <c r="AB318" s="27">
        <f t="shared" si="69"/>
        <v>0</v>
      </c>
      <c r="AC318">
        <f t="shared" si="70"/>
        <v>1.3599045366188751</v>
      </c>
      <c r="AD318" s="28" t="str">
        <f>'GT Data'!D320</f>
        <v>TKNODE_632</v>
      </c>
      <c r="AE318" s="25">
        <f t="shared" si="71"/>
        <v>0</v>
      </c>
      <c r="AF318" s="25">
        <f t="shared" si="72"/>
        <v>7.1929599999999994</v>
      </c>
      <c r="AG318" s="25">
        <f t="shared" si="73"/>
        <v>0</v>
      </c>
      <c r="AH318" s="25">
        <v>0</v>
      </c>
      <c r="AI318" s="25">
        <v>0</v>
      </c>
      <c r="AJ318" s="25">
        <f t="shared" si="74"/>
        <v>-5.8185954469904093</v>
      </c>
      <c r="AK318" s="28" t="str">
        <f>'GT Data'!N320</f>
        <v>TKNODE_633</v>
      </c>
      <c r="AL318" s="25">
        <f t="shared" si="75"/>
        <v>0</v>
      </c>
      <c r="AM318" s="25">
        <f t="shared" si="76"/>
        <v>0</v>
      </c>
      <c r="AN318" s="25">
        <f t="shared" si="77"/>
        <v>0</v>
      </c>
      <c r="AO318" s="25">
        <v>0</v>
      </c>
      <c r="AP318" s="25">
        <v>0</v>
      </c>
      <c r="AQ318" s="25">
        <v>0</v>
      </c>
    </row>
    <row r="319" spans="1:43" x14ac:dyDescent="0.3">
      <c r="A319" t="str">
        <f>'Calculated Tab Properties'!A319</f>
        <v>TAB_11_317</v>
      </c>
      <c r="B319">
        <f>'Calculated Tab Properties'!B319</f>
        <v>0.9446</v>
      </c>
      <c r="C319">
        <f>'Calculated Tab Properties'!C319</f>
        <v>4.2615168137597781</v>
      </c>
      <c r="D319">
        <f>'Calculated Tab Properties'!D319</f>
        <v>244.16692775247336</v>
      </c>
      <c r="E319">
        <f>'Calculated Tab Properties'!E319</f>
        <v>6.3986636067060978</v>
      </c>
      <c r="F319">
        <f>'Calculated Tab Properties'!F319</f>
        <v>3.6986635882713563</v>
      </c>
      <c r="G319">
        <f>'Calculated Tab Properties'!G319</f>
        <v>2.7000000184347419</v>
      </c>
      <c r="H319">
        <f>'Calculated Tab Properties'!H319</f>
        <v>4.0734522635737678</v>
      </c>
      <c r="I319">
        <f>'Calculated Tab Properties'!I319</f>
        <v>0.14999998860256647</v>
      </c>
      <c r="J319" s="20">
        <f>'Calculated Tab Properties'!J319</f>
        <v>0.51321894326656359</v>
      </c>
      <c r="K319">
        <v>0</v>
      </c>
      <c r="L319">
        <v>0</v>
      </c>
      <c r="M319">
        <v>0</v>
      </c>
      <c r="N319">
        <v>0</v>
      </c>
      <c r="O319" s="27">
        <v>0</v>
      </c>
      <c r="P319" s="27">
        <v>0</v>
      </c>
      <c r="Q319">
        <v>0</v>
      </c>
      <c r="R319">
        <f>'Calculated Tab Properties'!R319</f>
        <v>1</v>
      </c>
      <c r="T319" s="1">
        <f>VLOOKUP('GEOMETRIC INPUTS'!D319,'Pressure Calculations'!$A$22:$B$61,2,TRUE)</f>
        <v>1.7982400000000001</v>
      </c>
      <c r="U319" s="1">
        <f>VLOOKUP('GEOMETRIC INPUTS'!D319,'Pressure Calculations'!$C$22:$D$61,2,TRUE)</f>
        <v>-2.1012599999999999</v>
      </c>
      <c r="V319">
        <f>T319*'GEOMETRIC INPUTS'!S319</f>
        <v>7.1929600000000002</v>
      </c>
      <c r="W319">
        <v>318</v>
      </c>
      <c r="X319">
        <f t="shared" si="65"/>
        <v>-3.1343374161274631</v>
      </c>
      <c r="Y319">
        <f t="shared" si="66"/>
        <v>-6.4741487875599075</v>
      </c>
      <c r="Z319" s="27">
        <f t="shared" si="67"/>
        <v>0</v>
      </c>
      <c r="AA319" s="27">
        <f t="shared" si="68"/>
        <v>0</v>
      </c>
      <c r="AB319" s="27">
        <f t="shared" si="69"/>
        <v>0</v>
      </c>
      <c r="AC319">
        <f t="shared" si="70"/>
        <v>-3.1343374161274631</v>
      </c>
      <c r="AD319" s="28" t="str">
        <f>'GT Data'!D321</f>
        <v>TKNODE_634</v>
      </c>
      <c r="AE319" s="25">
        <f t="shared" si="71"/>
        <v>0</v>
      </c>
      <c r="AF319" s="25">
        <f t="shared" si="72"/>
        <v>7.1929600000000002</v>
      </c>
      <c r="AG319" s="25">
        <f t="shared" si="73"/>
        <v>0</v>
      </c>
      <c r="AH319" s="25">
        <v>0</v>
      </c>
      <c r="AI319" s="25">
        <v>0</v>
      </c>
      <c r="AJ319" s="25">
        <f t="shared" si="74"/>
        <v>-24.916820629944286</v>
      </c>
      <c r="AK319" s="28" t="str">
        <f>'GT Data'!N321</f>
        <v>TKNODE_635</v>
      </c>
      <c r="AL319" s="25">
        <f t="shared" si="75"/>
        <v>0</v>
      </c>
      <c r="AM319" s="25">
        <f t="shared" si="76"/>
        <v>0</v>
      </c>
      <c r="AN319" s="25">
        <f t="shared" si="77"/>
        <v>0</v>
      </c>
      <c r="AO319" s="25">
        <v>0</v>
      </c>
      <c r="AP319" s="25">
        <v>0</v>
      </c>
      <c r="AQ319" s="25">
        <v>0</v>
      </c>
    </row>
    <row r="320" spans="1:43" x14ac:dyDescent="0.3">
      <c r="A320" t="str">
        <f>'Calculated Tab Properties'!A320</f>
        <v>TAB_11_318</v>
      </c>
      <c r="B320">
        <f>'Calculated Tab Properties'!B320</f>
        <v>3.2608999999999999</v>
      </c>
      <c r="C320">
        <f>'Calculated Tab Properties'!C320</f>
        <v>3.3033756945254833</v>
      </c>
      <c r="D320">
        <f>'Calculated Tab Properties'!D320</f>
        <v>189.2694854424073</v>
      </c>
      <c r="E320">
        <f>'Calculated Tab Properties'!E320</f>
        <v>4.7816787668251921</v>
      </c>
      <c r="F320">
        <f>'Calculated Tab Properties'!F320</f>
        <v>1.2816788124530607</v>
      </c>
      <c r="G320">
        <f>'Calculated Tab Properties'!G320</f>
        <v>3.4999999543721327</v>
      </c>
      <c r="H320">
        <f>'Calculated Tab Properties'!H320</f>
        <v>2.2979766811319577</v>
      </c>
      <c r="I320">
        <f>'Calculated Tab Properties'!I320</f>
        <v>0.15000004750859244</v>
      </c>
      <c r="J320" s="20">
        <f>'Calculated Tab Properties'!J320</f>
        <v>1.0558737448833471</v>
      </c>
      <c r="K320">
        <v>0</v>
      </c>
      <c r="L320">
        <v>0</v>
      </c>
      <c r="M320">
        <v>0</v>
      </c>
      <c r="N320">
        <v>0</v>
      </c>
      <c r="O320" s="27">
        <v>0</v>
      </c>
      <c r="P320" s="27">
        <v>0</v>
      </c>
      <c r="Q320">
        <v>0</v>
      </c>
      <c r="R320">
        <f>'Calculated Tab Properties'!R320</f>
        <v>1</v>
      </c>
      <c r="T320" s="1">
        <f>VLOOKUP('GEOMETRIC INPUTS'!D320,'Pressure Calculations'!$A$22:$B$61,2,TRUE)</f>
        <v>1.7982400000000001</v>
      </c>
      <c r="U320" s="1">
        <f>VLOOKUP('GEOMETRIC INPUTS'!D320,'Pressure Calculations'!$C$22:$D$61,2,TRUE)</f>
        <v>-2.1012599999999999</v>
      </c>
      <c r="V320">
        <f>T320*'GEOMETRIC INPUTS'!S320</f>
        <v>7.1929600000000002</v>
      </c>
      <c r="W320">
        <v>319</v>
      </c>
      <c r="X320">
        <f t="shared" si="65"/>
        <v>-7.0990317627969928</v>
      </c>
      <c r="Y320">
        <f t="shared" si="66"/>
        <v>-1.1586291867545153</v>
      </c>
      <c r="Z320" s="27">
        <f t="shared" si="67"/>
        <v>0</v>
      </c>
      <c r="AA320" s="27">
        <f t="shared" si="68"/>
        <v>0</v>
      </c>
      <c r="AB320" s="27">
        <f t="shared" si="69"/>
        <v>0</v>
      </c>
      <c r="AC320">
        <f t="shared" si="70"/>
        <v>-7.0990317627969928</v>
      </c>
      <c r="AD320" s="28" t="str">
        <f>'GT Data'!D322</f>
        <v>TKNODE_636</v>
      </c>
      <c r="AE320" s="25">
        <f t="shared" si="71"/>
        <v>0</v>
      </c>
      <c r="AF320" s="25">
        <f t="shared" si="72"/>
        <v>7.1929600000000002</v>
      </c>
      <c r="AG320" s="25">
        <f t="shared" si="73"/>
        <v>0</v>
      </c>
      <c r="AH320" s="25">
        <v>0</v>
      </c>
      <c r="AI320" s="25">
        <v>0</v>
      </c>
      <c r="AJ320" s="25">
        <f t="shared" si="74"/>
        <v>-1.658784913211002</v>
      </c>
      <c r="AK320" s="28" t="str">
        <f>'GT Data'!N322</f>
        <v>TKNODE_637</v>
      </c>
      <c r="AL320" s="25">
        <f t="shared" si="75"/>
        <v>0</v>
      </c>
      <c r="AM320" s="25">
        <f t="shared" si="76"/>
        <v>0</v>
      </c>
      <c r="AN320" s="25">
        <f t="shared" si="77"/>
        <v>0</v>
      </c>
      <c r="AO320" s="25">
        <v>0</v>
      </c>
      <c r="AP320" s="25">
        <v>0</v>
      </c>
      <c r="AQ320" s="25">
        <v>0</v>
      </c>
    </row>
    <row r="321" spans="1:43" x14ac:dyDescent="0.3">
      <c r="A321" t="str">
        <f>'Calculated Tab Properties'!A321</f>
        <v>TAB_11_319</v>
      </c>
      <c r="B321">
        <f>'Calculated Tab Properties'!B321</f>
        <v>5.5387000000000004</v>
      </c>
      <c r="C321">
        <f>'Calculated Tab Properties'!C321</f>
        <v>4.8814756277200289</v>
      </c>
      <c r="D321">
        <f>'Calculated Tab Properties'!D321</f>
        <v>279.6879512643319</v>
      </c>
      <c r="E321">
        <f>'Calculated Tab Properties'!E321</f>
        <v>5.8848133353701355</v>
      </c>
      <c r="F321">
        <f>'Calculated Tab Properties'!F321</f>
        <v>2.5848133365668482</v>
      </c>
      <c r="G321">
        <f>'Calculated Tab Properties'!G321</f>
        <v>3.2999999988032873</v>
      </c>
      <c r="H321">
        <f>'Calculated Tab Properties'!H321</f>
        <v>3.1509230628652753</v>
      </c>
      <c r="I321">
        <f>'Calculated Tab Properties'!I321</f>
        <v>0.14999996628643048</v>
      </c>
      <c r="J321" s="20">
        <f>'Calculated Tab Properties'!J321</f>
        <v>0.68766505925442645</v>
      </c>
      <c r="K321">
        <v>0</v>
      </c>
      <c r="L321">
        <v>0</v>
      </c>
      <c r="M321">
        <v>0</v>
      </c>
      <c r="N321">
        <v>0</v>
      </c>
      <c r="O321" s="27">
        <v>0</v>
      </c>
      <c r="P321" s="27">
        <v>0</v>
      </c>
      <c r="Q321">
        <v>0</v>
      </c>
      <c r="R321">
        <f>'Calculated Tab Properties'!R321</f>
        <v>1</v>
      </c>
      <c r="T321" s="1">
        <f>VLOOKUP('GEOMETRIC INPUTS'!D321,'Pressure Calculations'!$A$22:$B$61,2,TRUE)</f>
        <v>1.7982400000000001</v>
      </c>
      <c r="U321" s="1">
        <f>VLOOKUP('GEOMETRIC INPUTS'!D321,'Pressure Calculations'!$C$22:$D$61,2,TRUE)</f>
        <v>-2.1012599999999999</v>
      </c>
      <c r="V321">
        <f>T321*'GEOMETRIC INPUTS'!S321</f>
        <v>7.1929600000000002</v>
      </c>
      <c r="W321">
        <v>320</v>
      </c>
      <c r="X321">
        <f t="shared" si="65"/>
        <v>1.2104463575655604</v>
      </c>
      <c r="Y321">
        <f t="shared" si="66"/>
        <v>-7.0903803266860281</v>
      </c>
      <c r="Z321" s="27">
        <f t="shared" si="67"/>
        <v>0</v>
      </c>
      <c r="AA321" s="27">
        <f t="shared" si="68"/>
        <v>0</v>
      </c>
      <c r="AB321" s="27">
        <f t="shared" si="69"/>
        <v>0</v>
      </c>
      <c r="AC321">
        <f t="shared" si="70"/>
        <v>1.2104463575655604</v>
      </c>
      <c r="AD321" s="28" t="str">
        <f>'GT Data'!D323</f>
        <v>TKNODE_638</v>
      </c>
      <c r="AE321" s="25">
        <f t="shared" si="71"/>
        <v>0</v>
      </c>
      <c r="AF321" s="25">
        <f t="shared" si="72"/>
        <v>7.1929600000000002</v>
      </c>
      <c r="AG321" s="25">
        <f t="shared" si="73"/>
        <v>0</v>
      </c>
      <c r="AH321" s="25">
        <v>0</v>
      </c>
      <c r="AI321" s="25">
        <v>0</v>
      </c>
      <c r="AJ321" s="25">
        <f t="shared" si="74"/>
        <v>-19.390866439710127</v>
      </c>
      <c r="AK321" s="28" t="str">
        <f>'GT Data'!N323</f>
        <v>TKNODE_639</v>
      </c>
      <c r="AL321" s="25">
        <f t="shared" si="75"/>
        <v>0</v>
      </c>
      <c r="AM321" s="25">
        <f t="shared" si="76"/>
        <v>0</v>
      </c>
      <c r="AN321" s="25">
        <f t="shared" si="77"/>
        <v>0</v>
      </c>
      <c r="AO321" s="25">
        <v>0</v>
      </c>
      <c r="AP321" s="25">
        <v>0</v>
      </c>
      <c r="AQ321" s="25">
        <v>0</v>
      </c>
    </row>
    <row r="322" spans="1:43" x14ac:dyDescent="0.3">
      <c r="A322" t="str">
        <f>'Calculated Tab Properties'!A322</f>
        <v>TAB_11_320</v>
      </c>
      <c r="B322">
        <f>'Calculated Tab Properties'!B322</f>
        <v>3.8498999999999999</v>
      </c>
      <c r="C322">
        <f>'Calculated Tab Properties'!C322</f>
        <v>5.0023045762891609</v>
      </c>
      <c r="D322">
        <f>'Calculated Tab Properties'!D322</f>
        <v>286.61094006034642</v>
      </c>
      <c r="E322">
        <f>'Calculated Tab Properties'!E322</f>
        <v>4.5495441413562796</v>
      </c>
      <c r="F322">
        <f>'Calculated Tab Properties'!F322</f>
        <v>2.0495441484909689</v>
      </c>
      <c r="G322">
        <f>'Calculated Tab Properties'!G322</f>
        <v>2.4999999928653112</v>
      </c>
      <c r="H322">
        <f>'Calculated Tab Properties'!H322</f>
        <v>2.7583088982267374</v>
      </c>
      <c r="I322">
        <f>'Calculated Tab Properties'!I322</f>
        <v>0.14999999842843392</v>
      </c>
      <c r="J322" s="20">
        <f>'Calculated Tab Properties'!J322</f>
        <v>0.81115338842969487</v>
      </c>
      <c r="K322">
        <v>0</v>
      </c>
      <c r="L322">
        <v>0</v>
      </c>
      <c r="M322">
        <v>0</v>
      </c>
      <c r="N322">
        <v>0</v>
      </c>
      <c r="O322" s="27">
        <v>0</v>
      </c>
      <c r="P322" s="27">
        <v>0</v>
      </c>
      <c r="Q322">
        <v>0</v>
      </c>
      <c r="R322">
        <f>'Calculated Tab Properties'!R322</f>
        <v>1</v>
      </c>
      <c r="T322" s="1">
        <f>VLOOKUP('GEOMETRIC INPUTS'!D322,'Pressure Calculations'!$A$22:$B$61,2,TRUE)</f>
        <v>1.7982400000000001</v>
      </c>
      <c r="U322" s="1">
        <f>VLOOKUP('GEOMETRIC INPUTS'!D322,'Pressure Calculations'!$C$22:$D$61,2,TRUE)</f>
        <v>-2.1012599999999999</v>
      </c>
      <c r="V322">
        <f>T322*'GEOMETRIC INPUTS'!S322</f>
        <v>7.1929600000000002</v>
      </c>
      <c r="W322">
        <v>321</v>
      </c>
      <c r="X322">
        <f t="shared" si="65"/>
        <v>2.0562611452625998</v>
      </c>
      <c r="Y322">
        <f t="shared" si="66"/>
        <v>-6.8927834482220129</v>
      </c>
      <c r="Z322" s="27">
        <f t="shared" si="67"/>
        <v>0</v>
      </c>
      <c r="AA322" s="27">
        <f t="shared" si="68"/>
        <v>0</v>
      </c>
      <c r="AB322" s="27">
        <f t="shared" si="69"/>
        <v>0</v>
      </c>
      <c r="AC322">
        <f t="shared" si="70"/>
        <v>2.0562611452625998</v>
      </c>
      <c r="AD322" s="28" t="str">
        <f>'GT Data'!D324</f>
        <v>TKNODE_640</v>
      </c>
      <c r="AE322" s="25">
        <f t="shared" si="71"/>
        <v>0</v>
      </c>
      <c r="AF322" s="25">
        <f t="shared" si="72"/>
        <v>7.1929599999999994</v>
      </c>
      <c r="AG322" s="25">
        <f t="shared" si="73"/>
        <v>0</v>
      </c>
      <c r="AH322" s="25">
        <v>0</v>
      </c>
      <c r="AI322" s="25">
        <v>0</v>
      </c>
      <c r="AJ322" s="25">
        <f t="shared" si="74"/>
        <v>-15.160981489519667</v>
      </c>
      <c r="AK322" s="28" t="str">
        <f>'GT Data'!N324</f>
        <v>TKNODE_641</v>
      </c>
      <c r="AL322" s="25">
        <f t="shared" si="75"/>
        <v>0</v>
      </c>
      <c r="AM322" s="25">
        <f t="shared" si="76"/>
        <v>0</v>
      </c>
      <c r="AN322" s="25">
        <f t="shared" si="77"/>
        <v>0</v>
      </c>
      <c r="AO322" s="25">
        <v>0</v>
      </c>
      <c r="AP322" s="25">
        <v>0</v>
      </c>
      <c r="AQ322" s="25">
        <v>0</v>
      </c>
    </row>
    <row r="323" spans="1:43" x14ac:dyDescent="0.3">
      <c r="A323" t="str">
        <f>'Calculated Tab Properties'!A323</f>
        <v>TAB_11_321</v>
      </c>
      <c r="B323">
        <f>'Calculated Tab Properties'!B323</f>
        <v>2.5</v>
      </c>
      <c r="C323">
        <f>'Calculated Tab Properties'!C323</f>
        <v>4.8729513032565039</v>
      </c>
      <c r="D323">
        <f>'Calculated Tab Properties'!D323</f>
        <v>279.19954344937184</v>
      </c>
      <c r="E323">
        <f>'Calculated Tab Properties'!E323</f>
        <v>4.0685674905725291</v>
      </c>
      <c r="F323">
        <f>'Calculated Tab Properties'!F323</f>
        <v>2.3685675142491189</v>
      </c>
      <c r="G323">
        <f>'Calculated Tab Properties'!G323</f>
        <v>1.6999999763234119</v>
      </c>
      <c r="H323">
        <f>'Calculated Tab Properties'!H323</f>
        <v>2.9869787801314769</v>
      </c>
      <c r="I323">
        <f>'Calculated Tab Properties'!I323</f>
        <v>0.14999996981786426</v>
      </c>
      <c r="J323" s="20">
        <f>'Calculated Tab Properties'!J323</f>
        <v>0.73363359037335651</v>
      </c>
      <c r="K323">
        <v>0</v>
      </c>
      <c r="L323">
        <v>0</v>
      </c>
      <c r="M323">
        <v>0</v>
      </c>
      <c r="N323">
        <v>0</v>
      </c>
      <c r="O323" s="27">
        <v>0</v>
      </c>
      <c r="P323" s="27">
        <v>0</v>
      </c>
      <c r="Q323">
        <v>0</v>
      </c>
      <c r="R323">
        <f>'Calculated Tab Properties'!R323</f>
        <v>1</v>
      </c>
      <c r="T323" s="1">
        <f>VLOOKUP('GEOMETRIC INPUTS'!D323,'Pressure Calculations'!$A$22:$B$61,2,TRUE)</f>
        <v>1.7982400000000001</v>
      </c>
      <c r="U323" s="1">
        <f>VLOOKUP('GEOMETRIC INPUTS'!D323,'Pressure Calculations'!$C$22:$D$61,2,TRUE)</f>
        <v>-2.1012599999999999</v>
      </c>
      <c r="V323">
        <f>T323*'GEOMETRIC INPUTS'!S323</f>
        <v>7.1929600000000002</v>
      </c>
      <c r="W323">
        <v>322</v>
      </c>
      <c r="X323">
        <f t="shared" si="65"/>
        <v>1.1499624093308605</v>
      </c>
      <c r="Y323">
        <f t="shared" si="66"/>
        <v>-7.100440832703697</v>
      </c>
      <c r="Z323" s="27">
        <f t="shared" si="67"/>
        <v>0</v>
      </c>
      <c r="AA323" s="27">
        <f t="shared" si="68"/>
        <v>0</v>
      </c>
      <c r="AB323" s="27">
        <f t="shared" si="69"/>
        <v>0</v>
      </c>
      <c r="AC323">
        <f t="shared" si="70"/>
        <v>1.1499624093308605</v>
      </c>
      <c r="AD323" s="28" t="str">
        <f>'GT Data'!D325</f>
        <v>TKNODE_642</v>
      </c>
      <c r="AE323" s="25">
        <f t="shared" si="71"/>
        <v>0</v>
      </c>
      <c r="AF323" s="25">
        <f t="shared" si="72"/>
        <v>7.1929600000000011</v>
      </c>
      <c r="AG323" s="25">
        <f t="shared" si="73"/>
        <v>0</v>
      </c>
      <c r="AH323" s="25">
        <v>0</v>
      </c>
      <c r="AI323" s="25">
        <v>0</v>
      </c>
      <c r="AJ323" s="25">
        <f t="shared" si="74"/>
        <v>-17.882939403789027</v>
      </c>
      <c r="AK323" s="28" t="str">
        <f>'GT Data'!N325</f>
        <v>TKNODE_643</v>
      </c>
      <c r="AL323" s="25">
        <f t="shared" si="75"/>
        <v>0</v>
      </c>
      <c r="AM323" s="25">
        <f t="shared" si="76"/>
        <v>0</v>
      </c>
      <c r="AN323" s="25">
        <f t="shared" si="77"/>
        <v>0</v>
      </c>
      <c r="AO323" s="25">
        <v>0</v>
      </c>
      <c r="AP323" s="25">
        <v>0</v>
      </c>
      <c r="AQ323" s="25">
        <v>0</v>
      </c>
    </row>
    <row r="324" spans="1:43" x14ac:dyDescent="0.3">
      <c r="A324" t="str">
        <f>'Calculated Tab Properties'!A324</f>
        <v>TAB_12_322</v>
      </c>
      <c r="B324">
        <f>'Calculated Tab Properties'!B324</f>
        <v>1.4576</v>
      </c>
      <c r="C324">
        <f>'Calculated Tab Properties'!C324</f>
        <v>1.5707962693549138</v>
      </c>
      <c r="D324">
        <f>'Calculated Tab Properties'!D324</f>
        <v>89.999996708931405</v>
      </c>
      <c r="E324">
        <f>'Calculated Tab Properties'!E324</f>
        <v>3.481895200000007</v>
      </c>
      <c r="F324">
        <f>'Calculated Tab Properties'!F324</f>
        <v>0.98189520000000452</v>
      </c>
      <c r="G324">
        <f>'Calculated Tab Properties'!G324</f>
        <v>2.5000000000000036</v>
      </c>
      <c r="H324">
        <f>'Calculated Tab Properties'!H324</f>
        <v>2.1661139452445859</v>
      </c>
      <c r="I324">
        <f>'Calculated Tab Properties'!I324</f>
        <v>0.14999999999999947</v>
      </c>
      <c r="J324" s="20">
        <f>'Calculated Tab Properties'!J324</f>
        <v>1.1766180593314253</v>
      </c>
      <c r="K324">
        <v>0</v>
      </c>
      <c r="L324">
        <v>0</v>
      </c>
      <c r="M324">
        <v>0</v>
      </c>
      <c r="N324">
        <v>0</v>
      </c>
      <c r="O324" s="27">
        <v>0</v>
      </c>
      <c r="P324" s="27">
        <v>0</v>
      </c>
      <c r="Q324">
        <v>0</v>
      </c>
      <c r="R324">
        <f>'Calculated Tab Properties'!R324</f>
        <v>1</v>
      </c>
      <c r="T324" s="1">
        <f>VLOOKUP('GEOMETRIC INPUTS'!D324,'Pressure Calculations'!$A$22:$B$61,2,TRUE)</f>
        <v>1.8724559999999999</v>
      </c>
      <c r="U324" s="1">
        <f>VLOOKUP('GEOMETRIC INPUTS'!D324,'Pressure Calculations'!$C$22:$D$61,2,TRUE)</f>
        <v>-2.1925759999999999</v>
      </c>
      <c r="V324">
        <f>T324*'GEOMETRIC INPUTS'!S324</f>
        <v>7.4898239999999996</v>
      </c>
      <c r="W324">
        <v>323</v>
      </c>
      <c r="X324">
        <f t="shared" si="65"/>
        <v>4.3021536197057027E-7</v>
      </c>
      <c r="Y324">
        <f t="shared" si="66"/>
        <v>7.4898239999999872</v>
      </c>
      <c r="Z324" s="27">
        <f t="shared" si="67"/>
        <v>0</v>
      </c>
      <c r="AA324" s="27">
        <f t="shared" si="68"/>
        <v>0</v>
      </c>
      <c r="AB324" s="27">
        <f t="shared" si="69"/>
        <v>0</v>
      </c>
      <c r="AC324">
        <f t="shared" si="70"/>
        <v>4.3021536197057027E-7</v>
      </c>
      <c r="AD324" s="28" t="str">
        <f>'GT Data'!D326</f>
        <v>TKNODE_644</v>
      </c>
      <c r="AE324" s="25">
        <f t="shared" si="71"/>
        <v>0</v>
      </c>
      <c r="AF324" s="25">
        <f t="shared" si="72"/>
        <v>7.4898239999999996</v>
      </c>
      <c r="AG324" s="25">
        <f t="shared" si="73"/>
        <v>0</v>
      </c>
      <c r="AH324" s="25">
        <v>0</v>
      </c>
      <c r="AI324" s="25">
        <v>0</v>
      </c>
      <c r="AJ324" s="25">
        <f t="shared" si="74"/>
        <v>8.4776958344448161</v>
      </c>
      <c r="AK324" s="28" t="str">
        <f>'GT Data'!N326</f>
        <v>TKNODE_645</v>
      </c>
      <c r="AL324" s="25">
        <f t="shared" si="75"/>
        <v>0</v>
      </c>
      <c r="AM324" s="25">
        <f t="shared" si="76"/>
        <v>0</v>
      </c>
      <c r="AN324" s="25">
        <f t="shared" si="77"/>
        <v>0</v>
      </c>
      <c r="AO324" s="25">
        <v>0</v>
      </c>
      <c r="AP324" s="25">
        <v>0</v>
      </c>
      <c r="AQ324" s="25">
        <v>0</v>
      </c>
    </row>
    <row r="325" spans="1:43" x14ac:dyDescent="0.3">
      <c r="A325" t="str">
        <f>'Calculated Tab Properties'!A325</f>
        <v>TAB_12_323</v>
      </c>
      <c r="B325">
        <f>'Calculated Tab Properties'!B325</f>
        <v>4.9610000000000003</v>
      </c>
      <c r="C325">
        <f>'Calculated Tab Properties'!C325</f>
        <v>1.9527217052765473</v>
      </c>
      <c r="D325">
        <f>'Calculated Tab Properties'!D325</f>
        <v>111.88271227593518</v>
      </c>
      <c r="E325">
        <f>'Calculated Tab Properties'!E325</f>
        <v>5.9663783001176292</v>
      </c>
      <c r="F325">
        <f>'Calculated Tab Properties'!F325</f>
        <v>2.4663782536085197</v>
      </c>
      <c r="G325">
        <f>'Calculated Tab Properties'!G325</f>
        <v>3.5000000465091112</v>
      </c>
      <c r="H325">
        <f>'Calculated Tab Properties'!H325</f>
        <v>3.0603270412173749</v>
      </c>
      <c r="I325">
        <f>'Calculated Tab Properties'!I325</f>
        <v>0.14999999859243368</v>
      </c>
      <c r="J325" s="20">
        <f>'Calculated Tab Properties'!J325</f>
        <v>0.71223215234159254</v>
      </c>
      <c r="K325">
        <v>0</v>
      </c>
      <c r="L325">
        <v>0</v>
      </c>
      <c r="M325">
        <v>0</v>
      </c>
      <c r="N325">
        <v>0</v>
      </c>
      <c r="O325" s="27">
        <v>0</v>
      </c>
      <c r="P325" s="27">
        <v>0</v>
      </c>
      <c r="Q325">
        <v>0</v>
      </c>
      <c r="R325">
        <f>'Calculated Tab Properties'!R325</f>
        <v>1</v>
      </c>
      <c r="T325" s="1">
        <f>VLOOKUP('GEOMETRIC INPUTS'!D325,'Pressure Calculations'!$A$22:$B$61,2,TRUE)</f>
        <v>1.8724559999999999</v>
      </c>
      <c r="U325" s="1">
        <f>VLOOKUP('GEOMETRIC INPUTS'!D325,'Pressure Calculations'!$C$22:$D$61,2,TRUE)</f>
        <v>-2.1925759999999999</v>
      </c>
      <c r="V325">
        <f>T325*'GEOMETRIC INPUTS'!S325</f>
        <v>7.4898239999999996</v>
      </c>
      <c r="W325">
        <v>324</v>
      </c>
      <c r="X325">
        <f t="shared" si="65"/>
        <v>-2.7915159130440723</v>
      </c>
      <c r="Y325">
        <f t="shared" si="66"/>
        <v>6.9501728365701609</v>
      </c>
      <c r="Z325" s="27">
        <f t="shared" si="67"/>
        <v>0</v>
      </c>
      <c r="AA325" s="27">
        <f t="shared" si="68"/>
        <v>0</v>
      </c>
      <c r="AB325" s="27">
        <f t="shared" si="69"/>
        <v>0</v>
      </c>
      <c r="AC325">
        <f t="shared" si="70"/>
        <v>-2.7915159130440723</v>
      </c>
      <c r="AD325" s="28" t="str">
        <f>'GT Data'!D327</f>
        <v>TKNODE_646</v>
      </c>
      <c r="AE325" s="25">
        <f t="shared" si="71"/>
        <v>0</v>
      </c>
      <c r="AF325" s="25">
        <f t="shared" si="72"/>
        <v>7.4898240000000005</v>
      </c>
      <c r="AG325" s="25">
        <f t="shared" si="73"/>
        <v>0</v>
      </c>
      <c r="AH325" s="25">
        <v>0</v>
      </c>
      <c r="AI325" s="25">
        <v>0</v>
      </c>
      <c r="AJ325" s="25">
        <f t="shared" si="74"/>
        <v>18.184281058639982</v>
      </c>
      <c r="AK325" s="28" t="str">
        <f>'GT Data'!N327</f>
        <v>TKNODE_647</v>
      </c>
      <c r="AL325" s="25">
        <f t="shared" si="75"/>
        <v>0</v>
      </c>
      <c r="AM325" s="25">
        <f t="shared" si="76"/>
        <v>0</v>
      </c>
      <c r="AN325" s="25">
        <f t="shared" si="77"/>
        <v>0</v>
      </c>
      <c r="AO325" s="25">
        <v>0</v>
      </c>
      <c r="AP325" s="25">
        <v>0</v>
      </c>
      <c r="AQ325" s="25">
        <v>0</v>
      </c>
    </row>
    <row r="326" spans="1:43" x14ac:dyDescent="0.3">
      <c r="A326" t="str">
        <f>'Calculated Tab Properties'!A326</f>
        <v>TAB_12_324</v>
      </c>
      <c r="B326">
        <f>'Calculated Tab Properties'!B326</f>
        <v>4.3587999999999996</v>
      </c>
      <c r="C326">
        <f>'Calculated Tab Properties'!C326</f>
        <v>3.1415928938637974</v>
      </c>
      <c r="D326">
        <f>'Calculated Tab Properties'!D326</f>
        <v>180.00001376668635</v>
      </c>
      <c r="E326">
        <f>'Calculated Tab Properties'!E326</f>
        <v>3.7517800000001071</v>
      </c>
      <c r="F326">
        <f>'Calculated Tab Properties'!F326</f>
        <v>1.2517800000000359</v>
      </c>
      <c r="G326">
        <f>'Calculated Tab Properties'!G326</f>
        <v>2.5000000000000715</v>
      </c>
      <c r="H326">
        <f>'Calculated Tab Properties'!H326</f>
        <v>2.2834007901374003</v>
      </c>
      <c r="I326">
        <f>'Calculated Tab Properties'!I326</f>
        <v>0.14999999999999991</v>
      </c>
      <c r="J326" s="20">
        <f>'Calculated Tab Properties'!J326</f>
        <v>1.0672700713286036</v>
      </c>
      <c r="K326">
        <v>0</v>
      </c>
      <c r="L326">
        <v>0</v>
      </c>
      <c r="M326">
        <v>0</v>
      </c>
      <c r="N326">
        <v>0</v>
      </c>
      <c r="O326" s="27">
        <v>0</v>
      </c>
      <c r="P326" s="27">
        <v>0</v>
      </c>
      <c r="Q326">
        <v>0</v>
      </c>
      <c r="R326">
        <f>'Calculated Tab Properties'!R326</f>
        <v>1</v>
      </c>
      <c r="T326" s="1">
        <f>VLOOKUP('GEOMETRIC INPUTS'!D326,'Pressure Calculations'!$A$22:$B$61,2,TRUE)</f>
        <v>1.8724559999999999</v>
      </c>
      <c r="U326" s="1">
        <f>VLOOKUP('GEOMETRIC INPUTS'!D326,'Pressure Calculations'!$C$22:$D$61,2,TRUE)</f>
        <v>-2.1925759999999999</v>
      </c>
      <c r="V326">
        <f>T326*'GEOMETRIC INPUTS'!S326</f>
        <v>7.4898239999999996</v>
      </c>
      <c r="W326">
        <v>325</v>
      </c>
      <c r="X326">
        <f t="shared" si="65"/>
        <v>-7.4898239999997838</v>
      </c>
      <c r="Y326">
        <f t="shared" si="66"/>
        <v>-1.7996100026782838E-6</v>
      </c>
      <c r="Z326" s="27">
        <f t="shared" si="67"/>
        <v>0</v>
      </c>
      <c r="AA326" s="27">
        <f t="shared" si="68"/>
        <v>0</v>
      </c>
      <c r="AB326" s="27">
        <f t="shared" si="69"/>
        <v>0</v>
      </c>
      <c r="AC326">
        <f t="shared" si="70"/>
        <v>-7.4898239999997838</v>
      </c>
      <c r="AD326" s="28" t="str">
        <f>'GT Data'!D328</f>
        <v>TKNODE_648</v>
      </c>
      <c r="AE326" s="25">
        <f t="shared" si="71"/>
        <v>0</v>
      </c>
      <c r="AF326" s="25">
        <f t="shared" si="72"/>
        <v>7.4898240000000005</v>
      </c>
      <c r="AG326" s="25">
        <f t="shared" si="73"/>
        <v>0</v>
      </c>
      <c r="AH326" s="25">
        <v>0</v>
      </c>
      <c r="AI326" s="25">
        <v>0</v>
      </c>
      <c r="AJ326" s="25">
        <f t="shared" si="74"/>
        <v>-2.5226573095544293E-6</v>
      </c>
      <c r="AK326" s="28" t="str">
        <f>'GT Data'!N328</f>
        <v>TKNODE_649</v>
      </c>
      <c r="AL326" s="25">
        <f t="shared" si="75"/>
        <v>0</v>
      </c>
      <c r="AM326" s="25">
        <f t="shared" si="76"/>
        <v>0</v>
      </c>
      <c r="AN326" s="25">
        <f t="shared" si="77"/>
        <v>0</v>
      </c>
      <c r="AO326" s="25">
        <v>0</v>
      </c>
      <c r="AP326" s="25">
        <v>0</v>
      </c>
      <c r="AQ326" s="25">
        <v>0</v>
      </c>
    </row>
    <row r="327" spans="1:43" x14ac:dyDescent="0.3">
      <c r="A327" t="str">
        <f>'Calculated Tab Properties'!A327</f>
        <v>TAB_12_325</v>
      </c>
      <c r="B327">
        <f>'Calculated Tab Properties'!B327</f>
        <v>1.7014</v>
      </c>
      <c r="C327">
        <f>'Calculated Tab Properties'!C327</f>
        <v>3.2124177372280514</v>
      </c>
      <c r="D327">
        <f>'Calculated Tab Properties'!D327</f>
        <v>184.05797837613326</v>
      </c>
      <c r="E327">
        <f>'Calculated Tab Properties'!E327</f>
        <v>3.871433168732537</v>
      </c>
      <c r="F327">
        <f>'Calculated Tab Properties'!F327</f>
        <v>2.3714331987812707</v>
      </c>
      <c r="G327">
        <f>'Calculated Tab Properties'!G327</f>
        <v>1.4999999699512665</v>
      </c>
      <c r="H327">
        <f>'Calculated Tab Properties'!H327</f>
        <v>2.989107832610042</v>
      </c>
      <c r="I327">
        <f>'Calculated Tab Properties'!I327</f>
        <v>0.15000005826002222</v>
      </c>
      <c r="J327" s="20">
        <f>'Calculated Tab Properties'!J327</f>
        <v>0.73299167688400035</v>
      </c>
      <c r="K327">
        <v>0</v>
      </c>
      <c r="L327">
        <v>0</v>
      </c>
      <c r="M327">
        <v>0</v>
      </c>
      <c r="N327">
        <v>0</v>
      </c>
      <c r="O327" s="27">
        <v>0</v>
      </c>
      <c r="P327" s="27">
        <v>0</v>
      </c>
      <c r="Q327">
        <v>0</v>
      </c>
      <c r="R327">
        <f>'Calculated Tab Properties'!R327</f>
        <v>1</v>
      </c>
      <c r="T327" s="1">
        <f>VLOOKUP('GEOMETRIC INPUTS'!D327,'Pressure Calculations'!$A$22:$B$61,2,TRUE)</f>
        <v>1.8724559999999999</v>
      </c>
      <c r="U327" s="1">
        <f>VLOOKUP('GEOMETRIC INPUTS'!D327,'Pressure Calculations'!$C$22:$D$61,2,TRUE)</f>
        <v>-2.1925759999999999</v>
      </c>
      <c r="V327">
        <f>T327*'GEOMETRIC INPUTS'!S327</f>
        <v>7.4898239999999996</v>
      </c>
      <c r="W327">
        <v>326</v>
      </c>
      <c r="X327">
        <f t="shared" si="65"/>
        <v>-7.4710466518176979</v>
      </c>
      <c r="Y327">
        <f t="shared" si="66"/>
        <v>-0.53002403468103765</v>
      </c>
      <c r="Z327" s="27">
        <f t="shared" si="67"/>
        <v>0</v>
      </c>
      <c r="AA327" s="27">
        <f t="shared" si="68"/>
        <v>0</v>
      </c>
      <c r="AB327" s="27">
        <f t="shared" si="69"/>
        <v>0</v>
      </c>
      <c r="AC327">
        <f t="shared" si="70"/>
        <v>-7.4710466518176979</v>
      </c>
      <c r="AD327" s="28" t="str">
        <f>'GT Data'!D329</f>
        <v>TKNODE_650</v>
      </c>
      <c r="AE327" s="25">
        <f t="shared" si="71"/>
        <v>0</v>
      </c>
      <c r="AF327" s="25">
        <f t="shared" si="72"/>
        <v>7.4898240000000005</v>
      </c>
      <c r="AG327" s="25">
        <f t="shared" si="73"/>
        <v>0</v>
      </c>
      <c r="AH327" s="25">
        <v>0</v>
      </c>
      <c r="AI327" s="25">
        <v>0</v>
      </c>
      <c r="AJ327" s="25">
        <f t="shared" si="74"/>
        <v>-1.3364202280759758</v>
      </c>
      <c r="AK327" s="28" t="str">
        <f>'GT Data'!N329</f>
        <v>TKNODE_651</v>
      </c>
      <c r="AL327" s="25">
        <f t="shared" si="75"/>
        <v>0</v>
      </c>
      <c r="AM327" s="25">
        <f t="shared" si="76"/>
        <v>0</v>
      </c>
      <c r="AN327" s="25">
        <f t="shared" si="77"/>
        <v>0</v>
      </c>
      <c r="AO327" s="25">
        <v>0</v>
      </c>
      <c r="AP327" s="25">
        <v>0</v>
      </c>
      <c r="AQ327" s="25">
        <v>0</v>
      </c>
    </row>
    <row r="328" spans="1:43" x14ac:dyDescent="0.3">
      <c r="A328" t="str">
        <f>'Calculated Tab Properties'!A328</f>
        <v>TAB_12_326</v>
      </c>
      <c r="B328">
        <f>'Calculated Tab Properties'!B328</f>
        <v>2.1242000000000001</v>
      </c>
      <c r="C328">
        <f>'Calculated Tab Properties'!C328</f>
        <v>3.4989861185476832</v>
      </c>
      <c r="D328">
        <f>'Calculated Tab Properties'!D328</f>
        <v>200.47713716764378</v>
      </c>
      <c r="E328">
        <f>'Calculated Tab Properties'!E328</f>
        <v>3.9877133983985171</v>
      </c>
      <c r="F328">
        <f>'Calculated Tab Properties'!F328</f>
        <v>1.6877133607575219</v>
      </c>
      <c r="G328">
        <f>'Calculated Tab Properties'!G328</f>
        <v>2.3000000376409955</v>
      </c>
      <c r="H328">
        <f>'Calculated Tab Properties'!H328</f>
        <v>2.5228089602856008</v>
      </c>
      <c r="I328">
        <f>'Calculated Tab Properties'!I328</f>
        <v>0.1499999126529411</v>
      </c>
      <c r="J328" s="20">
        <f>'Calculated Tab Properties'!J328</f>
        <v>0.91533549257050972</v>
      </c>
      <c r="K328">
        <v>0</v>
      </c>
      <c r="L328">
        <v>0</v>
      </c>
      <c r="M328">
        <v>0</v>
      </c>
      <c r="N328">
        <v>0</v>
      </c>
      <c r="O328" s="27">
        <v>0</v>
      </c>
      <c r="P328" s="27">
        <v>0</v>
      </c>
      <c r="Q328">
        <v>0</v>
      </c>
      <c r="R328">
        <f>'Calculated Tab Properties'!R328</f>
        <v>1</v>
      </c>
      <c r="T328" s="1">
        <f>VLOOKUP('GEOMETRIC INPUTS'!D328,'Pressure Calculations'!$A$22:$B$61,2,TRUE)</f>
        <v>1.8724559999999999</v>
      </c>
      <c r="U328" s="1">
        <f>VLOOKUP('GEOMETRIC INPUTS'!D328,'Pressure Calculations'!$C$22:$D$61,2,TRUE)</f>
        <v>-2.1925759999999999</v>
      </c>
      <c r="V328">
        <f>T328*'GEOMETRIC INPUTS'!S328</f>
        <v>7.4898239999999996</v>
      </c>
      <c r="W328">
        <v>327</v>
      </c>
      <c r="X328">
        <f t="shared" si="65"/>
        <v>-7.0165559414299157</v>
      </c>
      <c r="Y328">
        <f t="shared" si="66"/>
        <v>-2.6201920295582437</v>
      </c>
      <c r="Z328" s="27">
        <f t="shared" si="67"/>
        <v>0</v>
      </c>
      <c r="AA328" s="27">
        <f t="shared" si="68"/>
        <v>0</v>
      </c>
      <c r="AB328" s="27">
        <f t="shared" si="69"/>
        <v>0</v>
      </c>
      <c r="AC328">
        <f t="shared" si="70"/>
        <v>-7.0165559414299157</v>
      </c>
      <c r="AD328" s="28" t="str">
        <f>'GT Data'!D330</f>
        <v>TKNODE_652</v>
      </c>
      <c r="AE328" s="25">
        <f t="shared" si="71"/>
        <v>0</v>
      </c>
      <c r="AF328" s="25">
        <f t="shared" si="72"/>
        <v>7.4898240000000005</v>
      </c>
      <c r="AG328" s="25">
        <f t="shared" si="73"/>
        <v>0</v>
      </c>
      <c r="AH328" s="25">
        <v>0</v>
      </c>
      <c r="AI328" s="25">
        <v>0</v>
      </c>
      <c r="AJ328" s="25">
        <f t="shared" si="74"/>
        <v>-4.8151616716034846</v>
      </c>
      <c r="AK328" s="28" t="str">
        <f>'GT Data'!N330</f>
        <v>TKNODE_653</v>
      </c>
      <c r="AL328" s="25">
        <f t="shared" si="75"/>
        <v>0</v>
      </c>
      <c r="AM328" s="25">
        <f t="shared" si="76"/>
        <v>0</v>
      </c>
      <c r="AN328" s="25">
        <f t="shared" si="77"/>
        <v>0</v>
      </c>
      <c r="AO328" s="25">
        <v>0</v>
      </c>
      <c r="AP328" s="25">
        <v>0</v>
      </c>
      <c r="AQ328" s="25">
        <v>0</v>
      </c>
    </row>
    <row r="329" spans="1:43" x14ac:dyDescent="0.3">
      <c r="A329" t="str">
        <f>'Calculated Tab Properties'!A329</f>
        <v>TAB_12_327</v>
      </c>
      <c r="B329">
        <f>'Calculated Tab Properties'!B329</f>
        <v>4.2881999999999998</v>
      </c>
      <c r="C329">
        <f>'Calculated Tab Properties'!C329</f>
        <v>4.1566699150469733</v>
      </c>
      <c r="D329">
        <f>'Calculated Tab Properties'!D329</f>
        <v>238.15964296119401</v>
      </c>
      <c r="E329">
        <f>'Calculated Tab Properties'!E329</f>
        <v>5.1306544386736403</v>
      </c>
      <c r="F329">
        <f>'Calculated Tab Properties'!F329</f>
        <v>2.8306544495103778</v>
      </c>
      <c r="G329">
        <f>'Calculated Tab Properties'!G329</f>
        <v>2.299999989163263</v>
      </c>
      <c r="H329">
        <f>'Calculated Tab Properties'!H329</f>
        <v>3.3445357666381539</v>
      </c>
      <c r="I329">
        <f>'Calculated Tab Properties'!I329</f>
        <v>0.14999997890283182</v>
      </c>
      <c r="J329" s="20">
        <f>'Calculated Tab Properties'!J329</f>
        <v>0.64099136322884243</v>
      </c>
      <c r="K329">
        <v>0</v>
      </c>
      <c r="L329">
        <v>0</v>
      </c>
      <c r="M329">
        <v>0</v>
      </c>
      <c r="N329">
        <v>0</v>
      </c>
      <c r="O329" s="27">
        <v>0</v>
      </c>
      <c r="P329" s="27">
        <v>0</v>
      </c>
      <c r="Q329">
        <v>0</v>
      </c>
      <c r="R329">
        <f>'Calculated Tab Properties'!R329</f>
        <v>1</v>
      </c>
      <c r="T329" s="1">
        <f>VLOOKUP('GEOMETRIC INPUTS'!D329,'Pressure Calculations'!$A$22:$B$61,2,TRUE)</f>
        <v>1.8724559999999999</v>
      </c>
      <c r="U329" s="1">
        <f>VLOOKUP('GEOMETRIC INPUTS'!D329,'Pressure Calculations'!$C$22:$D$61,2,TRUE)</f>
        <v>-2.1925759999999999</v>
      </c>
      <c r="V329">
        <f>T329*'GEOMETRIC INPUTS'!S329</f>
        <v>7.4898239999999996</v>
      </c>
      <c r="W329">
        <v>328</v>
      </c>
      <c r="X329">
        <f t="shared" si="65"/>
        <v>-3.9512888414780925</v>
      </c>
      <c r="Y329">
        <f t="shared" si="66"/>
        <v>-6.3627651254927446</v>
      </c>
      <c r="Z329" s="27">
        <f t="shared" si="67"/>
        <v>0</v>
      </c>
      <c r="AA329" s="27">
        <f t="shared" si="68"/>
        <v>0</v>
      </c>
      <c r="AB329" s="27">
        <f t="shared" si="69"/>
        <v>0</v>
      </c>
      <c r="AC329">
        <f t="shared" si="70"/>
        <v>-3.9512888414780925</v>
      </c>
      <c r="AD329" s="28" t="str">
        <f>'GT Data'!D331</f>
        <v>TKNODE_654</v>
      </c>
      <c r="AE329" s="25">
        <f t="shared" si="71"/>
        <v>0</v>
      </c>
      <c r="AF329" s="25">
        <f t="shared" si="72"/>
        <v>7.4898239999999987</v>
      </c>
      <c r="AG329" s="25">
        <f t="shared" si="73"/>
        <v>0</v>
      </c>
      <c r="AH329" s="25">
        <v>0</v>
      </c>
      <c r="AI329" s="25">
        <v>0</v>
      </c>
      <c r="AJ329" s="25">
        <f t="shared" si="74"/>
        <v>-18.965204048253081</v>
      </c>
      <c r="AK329" s="28" t="str">
        <f>'GT Data'!N331</f>
        <v>TKNODE_655</v>
      </c>
      <c r="AL329" s="25">
        <f t="shared" si="75"/>
        <v>0</v>
      </c>
      <c r="AM329" s="25">
        <f t="shared" si="76"/>
        <v>0</v>
      </c>
      <c r="AN329" s="25">
        <f t="shared" si="77"/>
        <v>0</v>
      </c>
      <c r="AO329" s="25">
        <v>0</v>
      </c>
      <c r="AP329" s="25">
        <v>0</v>
      </c>
      <c r="AQ329" s="25">
        <v>0</v>
      </c>
    </row>
    <row r="330" spans="1:43" x14ac:dyDescent="0.3">
      <c r="A330" t="str">
        <f>'Calculated Tab Properties'!A330</f>
        <v>TAB_12_328</v>
      </c>
      <c r="B330">
        <f>'Calculated Tab Properties'!B330</f>
        <v>3.6924000000000001</v>
      </c>
      <c r="C330">
        <f>'Calculated Tab Properties'!C330</f>
        <v>4.9025942771213868</v>
      </c>
      <c r="D330">
        <f>'Calculated Tab Properties'!D330</f>
        <v>280.8979607440462</v>
      </c>
      <c r="E330">
        <f>'Calculated Tab Properties'!E330</f>
        <v>4.2906473267478384</v>
      </c>
      <c r="F330">
        <f>'Calculated Tab Properties'!F330</f>
        <v>1.3906473155124599</v>
      </c>
      <c r="G330">
        <f>'Calculated Tab Properties'!G330</f>
        <v>2.9000000112353792</v>
      </c>
      <c r="H330">
        <f>'Calculated Tab Properties'!H330</f>
        <v>2.3535517392049434</v>
      </c>
      <c r="I330">
        <f>'Calculated Tab Properties'!I330</f>
        <v>0.14999998886616658</v>
      </c>
      <c r="J330" s="20">
        <f>'Calculated Tab Properties'!J330</f>
        <v>1.0155668401320734</v>
      </c>
      <c r="K330">
        <v>0</v>
      </c>
      <c r="L330">
        <v>0</v>
      </c>
      <c r="M330">
        <v>0</v>
      </c>
      <c r="N330">
        <v>0</v>
      </c>
      <c r="O330" s="27">
        <v>0</v>
      </c>
      <c r="P330" s="27">
        <v>0</v>
      </c>
      <c r="Q330">
        <v>0</v>
      </c>
      <c r="R330">
        <f>'Calculated Tab Properties'!R330</f>
        <v>1</v>
      </c>
      <c r="T330" s="1">
        <f>VLOOKUP('GEOMETRIC INPUTS'!D330,'Pressure Calculations'!$A$22:$B$61,2,TRUE)</f>
        <v>1.8724559999999999</v>
      </c>
      <c r="U330" s="1">
        <f>VLOOKUP('GEOMETRIC INPUTS'!D330,'Pressure Calculations'!$C$22:$D$61,2,TRUE)</f>
        <v>-2.1925759999999999</v>
      </c>
      <c r="V330">
        <f>T330*'GEOMETRIC INPUTS'!S330</f>
        <v>7.4898239999999996</v>
      </c>
      <c r="W330">
        <v>329</v>
      </c>
      <c r="X330">
        <f t="shared" si="65"/>
        <v>1.4160298198712027</v>
      </c>
      <c r="Y330">
        <f t="shared" si="66"/>
        <v>-7.3547483369732998</v>
      </c>
      <c r="Z330" s="27">
        <f t="shared" si="67"/>
        <v>0</v>
      </c>
      <c r="AA330" s="27">
        <f t="shared" si="68"/>
        <v>0</v>
      </c>
      <c r="AB330" s="27">
        <f t="shared" si="69"/>
        <v>0</v>
      </c>
      <c r="AC330">
        <f t="shared" si="70"/>
        <v>1.4160298198712027</v>
      </c>
      <c r="AD330" s="28" t="str">
        <f>'GT Data'!D332</f>
        <v>TKNODE_656</v>
      </c>
      <c r="AE330" s="25">
        <f t="shared" si="71"/>
        <v>0</v>
      </c>
      <c r="AF330" s="25">
        <f t="shared" si="72"/>
        <v>7.4898239999999987</v>
      </c>
      <c r="AG330" s="25">
        <f t="shared" si="73"/>
        <v>0</v>
      </c>
      <c r="AH330" s="25">
        <v>0</v>
      </c>
      <c r="AI330" s="25">
        <v>0</v>
      </c>
      <c r="AJ330" s="25">
        <f t="shared" si="74"/>
        <v>-11.3310731997411</v>
      </c>
      <c r="AK330" s="28" t="str">
        <f>'GT Data'!N332</f>
        <v>TKNODE_657</v>
      </c>
      <c r="AL330" s="25">
        <f t="shared" si="75"/>
        <v>0</v>
      </c>
      <c r="AM330" s="25">
        <f t="shared" si="76"/>
        <v>0</v>
      </c>
      <c r="AN330" s="25">
        <f t="shared" si="77"/>
        <v>0</v>
      </c>
      <c r="AO330" s="25">
        <v>0</v>
      </c>
      <c r="AP330" s="25">
        <v>0</v>
      </c>
      <c r="AQ330" s="25">
        <v>0</v>
      </c>
    </row>
    <row r="331" spans="1:43" x14ac:dyDescent="0.3">
      <c r="A331" t="str">
        <f>'Calculated Tab Properties'!A331</f>
        <v>TAB_12_329</v>
      </c>
      <c r="B331">
        <f>'Calculated Tab Properties'!B331</f>
        <v>1.3354999999999999</v>
      </c>
      <c r="C331">
        <f>'Calculated Tab Properties'!C331</f>
        <v>3.9614655772322074</v>
      </c>
      <c r="D331">
        <f>'Calculated Tab Properties'!D331</f>
        <v>226.97525826176195</v>
      </c>
      <c r="E331">
        <f>'Calculated Tab Properties'!E331</f>
        <v>5.4100135538427256</v>
      </c>
      <c r="F331">
        <f>'Calculated Tab Properties'!F331</f>
        <v>2.7100135210209304</v>
      </c>
      <c r="G331">
        <f>'Calculated Tab Properties'!G331</f>
        <v>2.7000000328217961</v>
      </c>
      <c r="H331">
        <f>'Calculated Tab Properties'!H331</f>
        <v>3.2486411309473064</v>
      </c>
      <c r="I331">
        <f>'Calculated Tab Properties'!I331</f>
        <v>0.15000000588426696</v>
      </c>
      <c r="J331" s="20">
        <f>'Calculated Tab Properties'!J331</f>
        <v>0.66320043147724406</v>
      </c>
      <c r="K331">
        <v>0</v>
      </c>
      <c r="L331">
        <v>0</v>
      </c>
      <c r="M331">
        <v>0</v>
      </c>
      <c r="N331">
        <v>0</v>
      </c>
      <c r="O331" s="27">
        <v>0</v>
      </c>
      <c r="P331" s="27">
        <v>0</v>
      </c>
      <c r="Q331">
        <v>0</v>
      </c>
      <c r="R331">
        <f>'Calculated Tab Properties'!R331</f>
        <v>1</v>
      </c>
      <c r="T331" s="1">
        <f>VLOOKUP('GEOMETRIC INPUTS'!D331,'Pressure Calculations'!$A$22:$B$61,2,TRUE)</f>
        <v>1.8724559999999999</v>
      </c>
      <c r="U331" s="1">
        <f>VLOOKUP('GEOMETRIC INPUTS'!D331,'Pressure Calculations'!$C$22:$D$61,2,TRUE)</f>
        <v>-2.1925759999999999</v>
      </c>
      <c r="V331">
        <f>T331*'GEOMETRIC INPUTS'!S331</f>
        <v>7.4898239999999996</v>
      </c>
      <c r="W331">
        <v>330</v>
      </c>
      <c r="X331">
        <f t="shared" si="65"/>
        <v>-5.1104126200439</v>
      </c>
      <c r="Y331">
        <f t="shared" si="66"/>
        <v>-5.4755042145789679</v>
      </c>
      <c r="Z331" s="27">
        <f t="shared" si="67"/>
        <v>0</v>
      </c>
      <c r="AA331" s="27">
        <f t="shared" si="68"/>
        <v>0</v>
      </c>
      <c r="AB331" s="27">
        <f t="shared" si="69"/>
        <v>0</v>
      </c>
      <c r="AC331">
        <f t="shared" si="70"/>
        <v>-5.1104126200439</v>
      </c>
      <c r="AD331" s="28" t="str">
        <f>'GT Data'!D333</f>
        <v>TKNODE_658</v>
      </c>
      <c r="AE331" s="25">
        <f t="shared" si="71"/>
        <v>0</v>
      </c>
      <c r="AF331" s="25">
        <f t="shared" si="72"/>
        <v>7.4898240000000005</v>
      </c>
      <c r="AG331" s="25">
        <f t="shared" si="73"/>
        <v>0</v>
      </c>
      <c r="AH331" s="25">
        <v>0</v>
      </c>
      <c r="AI331" s="25">
        <v>0</v>
      </c>
      <c r="AJ331" s="25">
        <f t="shared" si="74"/>
        <v>-15.660016120322265</v>
      </c>
      <c r="AK331" s="28" t="str">
        <f>'GT Data'!N333</f>
        <v>TKNODE_659</v>
      </c>
      <c r="AL331" s="25">
        <f t="shared" si="75"/>
        <v>0</v>
      </c>
      <c r="AM331" s="25">
        <f t="shared" si="76"/>
        <v>0</v>
      </c>
      <c r="AN331" s="25">
        <f t="shared" si="77"/>
        <v>0</v>
      </c>
      <c r="AO331" s="25">
        <v>0</v>
      </c>
      <c r="AP331" s="25">
        <v>0</v>
      </c>
      <c r="AQ331" s="25">
        <v>0</v>
      </c>
    </row>
    <row r="332" spans="1:43" x14ac:dyDescent="0.3">
      <c r="A332" t="str">
        <f>'Calculated Tab Properties'!A332</f>
        <v>TAB_12_330</v>
      </c>
      <c r="B332">
        <f>'Calculated Tab Properties'!B332</f>
        <v>2.0323000000000002</v>
      </c>
      <c r="C332">
        <f>'Calculated Tab Properties'!C332</f>
        <v>0.38104408399367262</v>
      </c>
      <c r="D332">
        <f>'Calculated Tab Properties'!D332</f>
        <v>21.832217821265886</v>
      </c>
      <c r="E332">
        <f>'Calculated Tab Properties'!E332</f>
        <v>3.7326117446244869</v>
      </c>
      <c r="F332">
        <f>'Calculated Tab Properties'!F332</f>
        <v>1.0326117403830926</v>
      </c>
      <c r="G332">
        <f>'Calculated Tab Properties'!G332</f>
        <v>2.7000000042413963</v>
      </c>
      <c r="H332">
        <f>'Calculated Tab Properties'!H332</f>
        <v>2.1860932240114974</v>
      </c>
      <c r="I332">
        <f>'Calculated Tab Properties'!I332</f>
        <v>0.14999994345935605</v>
      </c>
      <c r="J332" s="20">
        <f>'Calculated Tab Properties'!J332</f>
        <v>1.1551958952491541</v>
      </c>
      <c r="K332">
        <v>0</v>
      </c>
      <c r="L332">
        <v>0</v>
      </c>
      <c r="M332">
        <v>0</v>
      </c>
      <c r="N332">
        <v>0</v>
      </c>
      <c r="O332" s="27">
        <v>0</v>
      </c>
      <c r="P332" s="27">
        <v>0</v>
      </c>
      <c r="Q332">
        <v>0</v>
      </c>
      <c r="R332">
        <f>'Calculated Tab Properties'!R332</f>
        <v>1</v>
      </c>
      <c r="T332" s="1">
        <f>VLOOKUP('GEOMETRIC INPUTS'!D332,'Pressure Calculations'!$A$22:$B$61,2,TRUE)</f>
        <v>1.8724559999999999</v>
      </c>
      <c r="U332" s="1">
        <f>VLOOKUP('GEOMETRIC INPUTS'!D332,'Pressure Calculations'!$C$22:$D$61,2,TRUE)</f>
        <v>-2.1925759999999999</v>
      </c>
      <c r="V332">
        <f>T332*'GEOMETRIC INPUTS'!S332</f>
        <v>7.4898239999999996</v>
      </c>
      <c r="W332">
        <v>331</v>
      </c>
      <c r="X332">
        <f t="shared" ref="X332:X395" si="78">V332*COS(C332)</f>
        <v>6.952630284809115</v>
      </c>
      <c r="Y332">
        <f t="shared" ref="Y332:Y395" si="79">V332*SIN(C332)</f>
        <v>2.7853896807684038</v>
      </c>
      <c r="Z332" s="27">
        <f t="shared" ref="Z332:Z395" si="80">(F332/2*L332-G332/2*M332-G332/2*O332-I332*(K332+P332)-Q332)/F332</f>
        <v>0</v>
      </c>
      <c r="AA332" s="27">
        <f t="shared" ref="AA332:AA395" si="81">SUM(K332:N332) + P332+O332-Z332</f>
        <v>0</v>
      </c>
      <c r="AB332" s="27">
        <f t="shared" ref="AB332:AB395" si="82">(N332*H332*COS(J332) + 2*H332*COS(J332)*(L332+M332+O332+K332+P332-Z332)/(2*H332*SIN(J332)))</f>
        <v>0</v>
      </c>
      <c r="AC332">
        <f t="shared" ref="AC332:AC395" si="83">X332-AB332</f>
        <v>6.952630284809115</v>
      </c>
      <c r="AD332" s="28" t="str">
        <f>'GT Data'!D334</f>
        <v>TKNODE_660</v>
      </c>
      <c r="AE332" s="25">
        <f t="shared" ref="AE332:AE395" si="84">-AC332*SIN(C332) + Y332*COS(C332)</f>
        <v>0</v>
      </c>
      <c r="AF332" s="25">
        <f t="shared" ref="AF332:AF395" si="85">AC332*COS(C332) + Y332*SIN(C332)</f>
        <v>7.4898239999999987</v>
      </c>
      <c r="AG332" s="25">
        <f t="shared" ref="AG332:AG395" si="86">Z332</f>
        <v>0</v>
      </c>
      <c r="AH332" s="25">
        <v>0</v>
      </c>
      <c r="AI332" s="25">
        <v>0</v>
      </c>
      <c r="AJ332" s="25">
        <f t="shared" ref="AJ332:AJ395" si="87">Y332*(F332+I332)</f>
        <v>3.2940343805309023</v>
      </c>
      <c r="AK332" s="28" t="str">
        <f>'GT Data'!N334</f>
        <v>TKNODE_661</v>
      </c>
      <c r="AL332" s="25">
        <f t="shared" ref="AL332:AL395" si="88">-AB332*SIN(C332)</f>
        <v>0</v>
      </c>
      <c r="AM332" s="25">
        <f t="shared" ref="AM332:AM395" si="89">AB332*COS(C332)</f>
        <v>0</v>
      </c>
      <c r="AN332" s="25">
        <f t="shared" ref="AN332:AN395" si="90">AA332</f>
        <v>0</v>
      </c>
      <c r="AO332" s="25">
        <v>0</v>
      </c>
      <c r="AP332" s="25">
        <v>0</v>
      </c>
      <c r="AQ332" s="25">
        <v>0</v>
      </c>
    </row>
    <row r="333" spans="1:43" x14ac:dyDescent="0.3">
      <c r="A333" t="str">
        <f>'Calculated Tab Properties'!A333</f>
        <v>TAB_12_331</v>
      </c>
      <c r="B333">
        <f>'Calculated Tab Properties'!B333</f>
        <v>3.2073999999999998</v>
      </c>
      <c r="C333">
        <f>'Calculated Tab Properties'!C333</f>
        <v>3.7071479675795223</v>
      </c>
      <c r="D333">
        <f>'Calculated Tab Properties'!D333</f>
        <v>212.40393257280758</v>
      </c>
      <c r="E333">
        <f>'Calculated Tab Properties'!E333</f>
        <v>4.0168887412560137</v>
      </c>
      <c r="F333">
        <f>'Calculated Tab Properties'!F333</f>
        <v>1.5168886926880092</v>
      </c>
      <c r="G333">
        <f>'Calculated Tab Properties'!G333</f>
        <v>2.5000000485680043</v>
      </c>
      <c r="H333">
        <f>'Calculated Tab Properties'!H333</f>
        <v>2.4224749019816598</v>
      </c>
      <c r="I333">
        <f>'Calculated Tab Properties'!I333</f>
        <v>0.15000001736326521</v>
      </c>
      <c r="J333" s="20">
        <f>'Calculated Tab Properties'!J333</f>
        <v>0.9712681754276018</v>
      </c>
      <c r="K333">
        <v>0</v>
      </c>
      <c r="L333">
        <v>0</v>
      </c>
      <c r="M333">
        <v>0</v>
      </c>
      <c r="N333">
        <v>0</v>
      </c>
      <c r="O333" s="27">
        <v>0</v>
      </c>
      <c r="P333" s="27">
        <v>0</v>
      </c>
      <c r="Q333">
        <v>0</v>
      </c>
      <c r="R333">
        <f>'Calculated Tab Properties'!R333</f>
        <v>1</v>
      </c>
      <c r="T333" s="1">
        <f>VLOOKUP('GEOMETRIC INPUTS'!D333,'Pressure Calculations'!$A$22:$B$61,2,TRUE)</f>
        <v>1.8724559999999999</v>
      </c>
      <c r="U333" s="1">
        <f>VLOOKUP('GEOMETRIC INPUTS'!D333,'Pressure Calculations'!$C$22:$D$61,2,TRUE)</f>
        <v>-2.1925759999999999</v>
      </c>
      <c r="V333">
        <f>T333*'GEOMETRIC INPUTS'!S333</f>
        <v>7.4898239999999996</v>
      </c>
      <c r="W333">
        <v>332</v>
      </c>
      <c r="X333">
        <f t="shared" si="78"/>
        <v>-6.32359209070448</v>
      </c>
      <c r="Y333">
        <f t="shared" si="79"/>
        <v>-4.0136824265698614</v>
      </c>
      <c r="Z333" s="27">
        <f t="shared" si="80"/>
        <v>0</v>
      </c>
      <c r="AA333" s="27">
        <f t="shared" si="81"/>
        <v>0</v>
      </c>
      <c r="AB333" s="27">
        <f t="shared" si="82"/>
        <v>0</v>
      </c>
      <c r="AC333">
        <f t="shared" si="83"/>
        <v>-6.32359209070448</v>
      </c>
      <c r="AD333" s="28" t="str">
        <f>'GT Data'!D335</f>
        <v>TKNODE_662</v>
      </c>
      <c r="AE333" s="25">
        <f t="shared" si="84"/>
        <v>0</v>
      </c>
      <c r="AF333" s="25">
        <f t="shared" si="85"/>
        <v>7.4898239999999987</v>
      </c>
      <c r="AG333" s="25">
        <f t="shared" si="86"/>
        <v>0</v>
      </c>
      <c r="AH333" s="25">
        <v>0</v>
      </c>
      <c r="AI333" s="25">
        <v>0</v>
      </c>
      <c r="AJ333" s="25">
        <f t="shared" si="87"/>
        <v>-6.6903619225805047</v>
      </c>
      <c r="AK333" s="28" t="str">
        <f>'GT Data'!N335</f>
        <v>TKNODE_663</v>
      </c>
      <c r="AL333" s="25">
        <f t="shared" si="88"/>
        <v>0</v>
      </c>
      <c r="AM333" s="25">
        <f t="shared" si="89"/>
        <v>0</v>
      </c>
      <c r="AN333" s="25">
        <f t="shared" si="90"/>
        <v>0</v>
      </c>
      <c r="AO333" s="25">
        <v>0</v>
      </c>
      <c r="AP333" s="25">
        <v>0</v>
      </c>
      <c r="AQ333" s="25">
        <v>0</v>
      </c>
    </row>
    <row r="334" spans="1:43" x14ac:dyDescent="0.3">
      <c r="A334" t="str">
        <f>'Calculated Tab Properties'!A334</f>
        <v>TAB_12_332</v>
      </c>
      <c r="B334">
        <f>'Calculated Tab Properties'!B334</f>
        <v>4.3807999999999998</v>
      </c>
      <c r="C334">
        <f>'Calculated Tab Properties'!C334</f>
        <v>4.8708876374706689</v>
      </c>
      <c r="D334">
        <f>'Calculated Tab Properties'!D334</f>
        <v>279.08130410951793</v>
      </c>
      <c r="E334">
        <f>'Calculated Tab Properties'!E334</f>
        <v>5.1336413361486688</v>
      </c>
      <c r="F334">
        <f>'Calculated Tab Properties'!F334</f>
        <v>2.4336413175045042</v>
      </c>
      <c r="G334">
        <f>'Calculated Tab Properties'!G334</f>
        <v>2.7000000186441651</v>
      </c>
      <c r="H334">
        <f>'Calculated Tab Properties'!H334</f>
        <v>3.0356247579895563</v>
      </c>
      <c r="I334">
        <f>'Calculated Tab Properties'!I334</f>
        <v>0.14999999905733327</v>
      </c>
      <c r="J334" s="20">
        <f>'Calculated Tab Properties'!J334</f>
        <v>0.71927967922704028</v>
      </c>
      <c r="K334">
        <v>0</v>
      </c>
      <c r="L334">
        <v>0</v>
      </c>
      <c r="M334">
        <v>0</v>
      </c>
      <c r="N334">
        <v>0</v>
      </c>
      <c r="O334" s="27">
        <v>0</v>
      </c>
      <c r="P334" s="27">
        <v>0</v>
      </c>
      <c r="Q334">
        <v>0</v>
      </c>
      <c r="R334">
        <f>'Calculated Tab Properties'!R334</f>
        <v>1</v>
      </c>
      <c r="T334" s="1">
        <f>VLOOKUP('GEOMETRIC INPUTS'!D334,'Pressure Calculations'!$A$22:$B$61,2,TRUE)</f>
        <v>1.8724559999999999</v>
      </c>
      <c r="U334" s="1">
        <f>VLOOKUP('GEOMETRIC INPUTS'!D334,'Pressure Calculations'!$C$22:$D$61,2,TRUE)</f>
        <v>-2.1925759999999999</v>
      </c>
      <c r="V334">
        <f>T334*'GEOMETRIC INPUTS'!S334</f>
        <v>7.4898239999999996</v>
      </c>
      <c r="W334">
        <v>333</v>
      </c>
      <c r="X334">
        <f t="shared" si="78"/>
        <v>1.1821628192587565</v>
      </c>
      <c r="Y334">
        <f t="shared" si="79"/>
        <v>-7.3959417669244925</v>
      </c>
      <c r="Z334" s="27">
        <f t="shared" si="80"/>
        <v>0</v>
      </c>
      <c r="AA334" s="27">
        <f t="shared" si="81"/>
        <v>0</v>
      </c>
      <c r="AB334" s="27">
        <f t="shared" si="82"/>
        <v>0</v>
      </c>
      <c r="AC334">
        <f t="shared" si="83"/>
        <v>1.1821628192587565</v>
      </c>
      <c r="AD334" s="28" t="str">
        <f>'GT Data'!D336</f>
        <v>TKNODE_664</v>
      </c>
      <c r="AE334" s="25">
        <f t="shared" si="84"/>
        <v>0</v>
      </c>
      <c r="AF334" s="25">
        <f t="shared" si="85"/>
        <v>7.4898240000000005</v>
      </c>
      <c r="AG334" s="25">
        <f t="shared" si="86"/>
        <v>0</v>
      </c>
      <c r="AH334" s="25">
        <v>0</v>
      </c>
      <c r="AI334" s="25">
        <v>0</v>
      </c>
      <c r="AJ334" s="25">
        <f t="shared" si="87"/>
        <v>-19.108460723911477</v>
      </c>
      <c r="AK334" s="28" t="str">
        <f>'GT Data'!N336</f>
        <v>TKNODE_665</v>
      </c>
      <c r="AL334" s="25">
        <f t="shared" si="88"/>
        <v>0</v>
      </c>
      <c r="AM334" s="25">
        <f t="shared" si="89"/>
        <v>0</v>
      </c>
      <c r="AN334" s="25">
        <f t="shared" si="90"/>
        <v>0</v>
      </c>
      <c r="AO334" s="25">
        <v>0</v>
      </c>
      <c r="AP334" s="25">
        <v>0</v>
      </c>
      <c r="AQ334" s="25">
        <v>0</v>
      </c>
    </row>
    <row r="335" spans="1:43" x14ac:dyDescent="0.3">
      <c r="A335" t="str">
        <f>'Calculated Tab Properties'!A335</f>
        <v>TAB_12_333</v>
      </c>
      <c r="B335">
        <f>'Calculated Tab Properties'!B335</f>
        <v>3.1735000000000002</v>
      </c>
      <c r="C335">
        <f>'Calculated Tab Properties'!C335</f>
        <v>5.002304560124351</v>
      </c>
      <c r="D335">
        <f>'Calculated Tab Properties'!D335</f>
        <v>286.61093913417108</v>
      </c>
      <c r="E335">
        <f>'Calculated Tab Properties'!E335</f>
        <v>4.4199126401118489</v>
      </c>
      <c r="F335">
        <f>'Calculated Tab Properties'!F335</f>
        <v>1.7199126969871847</v>
      </c>
      <c r="G335">
        <f>'Calculated Tab Properties'!G335</f>
        <v>2.6999999431246668</v>
      </c>
      <c r="H335">
        <f>'Calculated Tab Properties'!H335</f>
        <v>2.5425628568623502</v>
      </c>
      <c r="I335">
        <f>'Calculated Tab Properties'!I335</f>
        <v>0.14999999842843306</v>
      </c>
      <c r="J335" s="20">
        <f>'Calculated Tab Properties'!J335</f>
        <v>0.90529589146617018</v>
      </c>
      <c r="K335">
        <v>0</v>
      </c>
      <c r="L335">
        <v>0</v>
      </c>
      <c r="M335">
        <v>0</v>
      </c>
      <c r="N335">
        <v>0</v>
      </c>
      <c r="O335" s="27">
        <v>0</v>
      </c>
      <c r="P335" s="27">
        <v>0</v>
      </c>
      <c r="Q335">
        <v>0</v>
      </c>
      <c r="R335">
        <f>'Calculated Tab Properties'!R335</f>
        <v>1</v>
      </c>
      <c r="T335" s="1">
        <f>VLOOKUP('GEOMETRIC INPUTS'!D335,'Pressure Calculations'!$A$22:$B$61,2,TRUE)</f>
        <v>1.8724559999999999</v>
      </c>
      <c r="U335" s="1">
        <f>VLOOKUP('GEOMETRIC INPUTS'!D335,'Pressure Calculations'!$C$22:$D$61,2,TRUE)</f>
        <v>-2.1925759999999999</v>
      </c>
      <c r="V335">
        <f>T335*'GEOMETRIC INPUTS'!S335</f>
        <v>7.4898239999999996</v>
      </c>
      <c r="W335">
        <v>334</v>
      </c>
      <c r="X335">
        <f t="shared" si="78"/>
        <v>2.1411259400212304</v>
      </c>
      <c r="Y335">
        <f t="shared" si="79"/>
        <v>-7.1772587566524448</v>
      </c>
      <c r="Z335" s="27">
        <f t="shared" si="80"/>
        <v>0</v>
      </c>
      <c r="AA335" s="27">
        <f t="shared" si="81"/>
        <v>0</v>
      </c>
      <c r="AB335" s="27">
        <f t="shared" si="82"/>
        <v>0</v>
      </c>
      <c r="AC335">
        <f t="shared" si="83"/>
        <v>2.1411259400212304</v>
      </c>
      <c r="AD335" s="28" t="str">
        <f>'GT Data'!D337</f>
        <v>TKNODE_666</v>
      </c>
      <c r="AE335" s="25">
        <f t="shared" si="84"/>
        <v>0</v>
      </c>
      <c r="AF335" s="25">
        <f t="shared" si="85"/>
        <v>7.4898239999999996</v>
      </c>
      <c r="AG335" s="25">
        <f t="shared" si="86"/>
        <v>0</v>
      </c>
      <c r="AH335" s="25">
        <v>0</v>
      </c>
      <c r="AI335" s="25">
        <v>0</v>
      </c>
      <c r="AJ335" s="25">
        <f t="shared" si="87"/>
        <v>-13.420847267347318</v>
      </c>
      <c r="AK335" s="28" t="str">
        <f>'GT Data'!N337</f>
        <v>TKNODE_667</v>
      </c>
      <c r="AL335" s="25">
        <f t="shared" si="88"/>
        <v>0</v>
      </c>
      <c r="AM335" s="25">
        <f t="shared" si="89"/>
        <v>0</v>
      </c>
      <c r="AN335" s="25">
        <f t="shared" si="90"/>
        <v>0</v>
      </c>
      <c r="AO335" s="25">
        <v>0</v>
      </c>
      <c r="AP335" s="25">
        <v>0</v>
      </c>
      <c r="AQ335" s="25">
        <v>0</v>
      </c>
    </row>
    <row r="336" spans="1:43" x14ac:dyDescent="0.3">
      <c r="A336" t="str">
        <f>'Calculated Tab Properties'!A336</f>
        <v>TAB_12_334</v>
      </c>
      <c r="B336">
        <f>'Calculated Tab Properties'!B336</f>
        <v>1.8712</v>
      </c>
      <c r="C336">
        <f>'Calculated Tab Properties'!C336</f>
        <v>4.6877593227527363</v>
      </c>
      <c r="D336">
        <f>'Calculated Tab Properties'!D336</f>
        <v>268.58882456683688</v>
      </c>
      <c r="E336">
        <f>'Calculated Tab Properties'!E336</f>
        <v>4.3266932630703838</v>
      </c>
      <c r="F336">
        <f>'Calculated Tab Properties'!F336</f>
        <v>2.4266933036092651</v>
      </c>
      <c r="G336">
        <f>'Calculated Tab Properties'!G336</f>
        <v>1.8999999594611179</v>
      </c>
      <c r="H336">
        <f>'Calculated Tab Properties'!H336</f>
        <v>3.0304013539846251</v>
      </c>
      <c r="I336">
        <f>'Calculated Tab Properties'!I336</f>
        <v>0.14999999481686724</v>
      </c>
      <c r="J336" s="20">
        <f>'Calculated Tab Properties'!J336</f>
        <v>0.72079025705606015</v>
      </c>
      <c r="K336">
        <v>0</v>
      </c>
      <c r="L336">
        <v>0</v>
      </c>
      <c r="M336">
        <v>0</v>
      </c>
      <c r="N336">
        <v>0</v>
      </c>
      <c r="O336" s="27">
        <v>0</v>
      </c>
      <c r="P336" s="27">
        <v>0</v>
      </c>
      <c r="Q336">
        <v>0</v>
      </c>
      <c r="R336">
        <f>'Calculated Tab Properties'!R336</f>
        <v>1</v>
      </c>
      <c r="T336" s="1">
        <f>VLOOKUP('GEOMETRIC INPUTS'!D336,'Pressure Calculations'!$A$22:$B$61,2,TRUE)</f>
        <v>1.8724559999999999</v>
      </c>
      <c r="U336" s="1">
        <f>VLOOKUP('GEOMETRIC INPUTS'!D336,'Pressure Calculations'!$C$22:$D$61,2,TRUE)</f>
        <v>-2.1925759999999999</v>
      </c>
      <c r="V336">
        <f>T336*'GEOMETRIC INPUTS'!S336</f>
        <v>7.4898239999999996</v>
      </c>
      <c r="W336">
        <v>335</v>
      </c>
      <c r="X336">
        <f t="shared" si="78"/>
        <v>-0.18445315069422599</v>
      </c>
      <c r="Y336">
        <f t="shared" si="79"/>
        <v>-7.487552376189095</v>
      </c>
      <c r="Z336" s="27">
        <f t="shared" si="80"/>
        <v>0</v>
      </c>
      <c r="AA336" s="27">
        <f t="shared" si="81"/>
        <v>0</v>
      </c>
      <c r="AB336" s="27">
        <f t="shared" si="82"/>
        <v>0</v>
      </c>
      <c r="AC336">
        <f t="shared" si="83"/>
        <v>-0.18445315069422599</v>
      </c>
      <c r="AD336" s="28" t="str">
        <f>'GT Data'!D338</f>
        <v>TKNODE_668</v>
      </c>
      <c r="AE336" s="25">
        <f t="shared" si="84"/>
        <v>0</v>
      </c>
      <c r="AF336" s="25">
        <f t="shared" si="85"/>
        <v>7.4898239999999987</v>
      </c>
      <c r="AG336" s="25">
        <f t="shared" si="86"/>
        <v>0</v>
      </c>
      <c r="AH336" s="25">
        <v>0</v>
      </c>
      <c r="AI336" s="25">
        <v>0</v>
      </c>
      <c r="AJ336" s="25">
        <f t="shared" si="87"/>
        <v>-19.293126029341103</v>
      </c>
      <c r="AK336" s="28" t="str">
        <f>'GT Data'!N338</f>
        <v>TKNODE_669</v>
      </c>
      <c r="AL336" s="25">
        <f t="shared" si="88"/>
        <v>0</v>
      </c>
      <c r="AM336" s="25">
        <f t="shared" si="89"/>
        <v>0</v>
      </c>
      <c r="AN336" s="25">
        <f t="shared" si="90"/>
        <v>0</v>
      </c>
      <c r="AO336" s="25">
        <v>0</v>
      </c>
      <c r="AP336" s="25">
        <v>0</v>
      </c>
      <c r="AQ336" s="25">
        <v>0</v>
      </c>
    </row>
    <row r="337" spans="1:43" x14ac:dyDescent="0.3">
      <c r="A337" t="str">
        <f>'Calculated Tab Properties'!A337</f>
        <v>TAB_12_335</v>
      </c>
      <c r="B337">
        <f>'Calculated Tab Properties'!B337</f>
        <v>2.5</v>
      </c>
      <c r="C337">
        <f>'Calculated Tab Properties'!C337</f>
        <v>5.2098599663878984</v>
      </c>
      <c r="D337">
        <f>'Calculated Tab Properties'!D337</f>
        <v>298.50298792819552</v>
      </c>
      <c r="E337">
        <f>'Calculated Tab Properties'!E337</f>
        <v>3.7315033012566743</v>
      </c>
      <c r="F337">
        <f>'Calculated Tab Properties'!F337</f>
        <v>2.2315032425959509</v>
      </c>
      <c r="G337">
        <f>'Calculated Tab Properties'!G337</f>
        <v>1.5000000586607236</v>
      </c>
      <c r="H337">
        <f>'Calculated Tab Properties'!H337</f>
        <v>2.8866342355990606</v>
      </c>
      <c r="I337">
        <f>'Calculated Tab Properties'!I337</f>
        <v>0.14999997548643018</v>
      </c>
      <c r="J337" s="20">
        <f>'Calculated Tab Properties'!J337</f>
        <v>0.76543180521178655</v>
      </c>
      <c r="K337">
        <v>0</v>
      </c>
      <c r="L337">
        <v>0</v>
      </c>
      <c r="M337">
        <v>0</v>
      </c>
      <c r="N337">
        <v>0</v>
      </c>
      <c r="O337" s="27">
        <v>0</v>
      </c>
      <c r="P337" s="27">
        <v>0</v>
      </c>
      <c r="Q337">
        <v>0</v>
      </c>
      <c r="R337">
        <f>'Calculated Tab Properties'!R337</f>
        <v>1</v>
      </c>
      <c r="T337" s="1">
        <f>VLOOKUP('GEOMETRIC INPUTS'!D337,'Pressure Calculations'!$A$22:$B$61,2,TRUE)</f>
        <v>1.8724559999999999</v>
      </c>
      <c r="U337" s="1">
        <f>VLOOKUP('GEOMETRIC INPUTS'!D337,'Pressure Calculations'!$C$22:$D$61,2,TRUE)</f>
        <v>-2.1925759999999999</v>
      </c>
      <c r="V337">
        <f>T337*'GEOMETRIC INPUTS'!S337</f>
        <v>7.4898239999999996</v>
      </c>
      <c r="W337">
        <v>336</v>
      </c>
      <c r="X337">
        <f t="shared" si="78"/>
        <v>3.5741783851512112</v>
      </c>
      <c r="Y337">
        <f t="shared" si="79"/>
        <v>-6.5819991204871693</v>
      </c>
      <c r="Z337" s="27">
        <f t="shared" si="80"/>
        <v>0</v>
      </c>
      <c r="AA337" s="27">
        <f t="shared" si="81"/>
        <v>0</v>
      </c>
      <c r="AB337" s="27">
        <f t="shared" si="82"/>
        <v>0</v>
      </c>
      <c r="AC337">
        <f t="shared" si="83"/>
        <v>3.5741783851512112</v>
      </c>
      <c r="AD337" s="28" t="str">
        <f>'GT Data'!D339</f>
        <v>TKNODE_670</v>
      </c>
      <c r="AE337" s="25">
        <f t="shared" si="84"/>
        <v>0</v>
      </c>
      <c r="AF337" s="25">
        <f t="shared" si="85"/>
        <v>7.4898239999999996</v>
      </c>
      <c r="AG337" s="25">
        <f t="shared" si="86"/>
        <v>0</v>
      </c>
      <c r="AH337" s="25">
        <v>0</v>
      </c>
      <c r="AI337" s="25">
        <v>0</v>
      </c>
      <c r="AJ337" s="25">
        <f t="shared" si="87"/>
        <v>-15.675052086855596</v>
      </c>
      <c r="AK337" s="28" t="str">
        <f>'GT Data'!N339</f>
        <v>TKNODE_671</v>
      </c>
      <c r="AL337" s="25">
        <f t="shared" si="88"/>
        <v>0</v>
      </c>
      <c r="AM337" s="25">
        <f t="shared" si="89"/>
        <v>0</v>
      </c>
      <c r="AN337" s="25">
        <f t="shared" si="90"/>
        <v>0</v>
      </c>
      <c r="AO337" s="25">
        <v>0</v>
      </c>
      <c r="AP337" s="25">
        <v>0</v>
      </c>
      <c r="AQ337" s="25">
        <v>0</v>
      </c>
    </row>
    <row r="338" spans="1:43" x14ac:dyDescent="0.3">
      <c r="A338" t="str">
        <f>'Calculated Tab Properties'!A338</f>
        <v>TAB_13_336</v>
      </c>
      <c r="B338">
        <f>'Calculated Tab Properties'!B338</f>
        <v>1.6137999999999999</v>
      </c>
      <c r="C338">
        <f>'Calculated Tab Properties'!C338</f>
        <v>1.5707962668440785</v>
      </c>
      <c r="D338">
        <f>'Calculated Tab Properties'!D338</f>
        <v>89.999996565071157</v>
      </c>
      <c r="E338">
        <f>'Calculated Tab Properties'!E338</f>
        <v>3.3360679000000069</v>
      </c>
      <c r="F338">
        <f>'Calculated Tab Properties'!F338</f>
        <v>0.83606790000000575</v>
      </c>
      <c r="G338">
        <f>'Calculated Tab Properties'!G338</f>
        <v>2.5000000000000027</v>
      </c>
      <c r="H338">
        <f>'Calculated Tab Properties'!H338</f>
        <v>2.114400426459099</v>
      </c>
      <c r="I338">
        <f>'Calculated Tab Properties'!I338</f>
        <v>0.14999999999999947</v>
      </c>
      <c r="J338" s="20">
        <f>'Calculated Tab Properties'!J338</f>
        <v>1.2403407710888288</v>
      </c>
      <c r="K338">
        <v>0</v>
      </c>
      <c r="L338">
        <v>0</v>
      </c>
      <c r="M338">
        <v>0</v>
      </c>
      <c r="N338">
        <v>0</v>
      </c>
      <c r="O338" s="27">
        <v>0</v>
      </c>
      <c r="P338" s="27">
        <v>0</v>
      </c>
      <c r="Q338">
        <v>0</v>
      </c>
      <c r="R338">
        <f>'Calculated Tab Properties'!R338</f>
        <v>1</v>
      </c>
      <c r="T338" s="1">
        <f>VLOOKUP('GEOMETRIC INPUTS'!D338,'Pressure Calculations'!$A$22:$B$61,2,TRUE)</f>
        <v>1.9432240000000001</v>
      </c>
      <c r="U338" s="1">
        <f>VLOOKUP('GEOMETRIC INPUTS'!D338,'Pressure Calculations'!$C$22:$D$61,2,TRUE)</f>
        <v>-2.2806760000000001</v>
      </c>
      <c r="V338">
        <f>T338*'GEOMETRIC INPUTS'!S338</f>
        <v>7.7728960000000002</v>
      </c>
      <c r="W338">
        <v>337</v>
      </c>
      <c r="X338">
        <f t="shared" si="78"/>
        <v>4.6599147458620234E-7</v>
      </c>
      <c r="Y338">
        <f t="shared" si="79"/>
        <v>7.772895999999986</v>
      </c>
      <c r="Z338" s="27">
        <f t="shared" si="80"/>
        <v>0</v>
      </c>
      <c r="AA338" s="27">
        <f t="shared" si="81"/>
        <v>0</v>
      </c>
      <c r="AB338" s="27">
        <f t="shared" si="82"/>
        <v>0</v>
      </c>
      <c r="AC338">
        <f t="shared" si="83"/>
        <v>4.6599147458620234E-7</v>
      </c>
      <c r="AD338" s="28" t="str">
        <f>'GT Data'!D340</f>
        <v>TKNODE_672</v>
      </c>
      <c r="AE338" s="25">
        <f t="shared" si="84"/>
        <v>0</v>
      </c>
      <c r="AF338" s="25">
        <f t="shared" si="85"/>
        <v>7.7728959999999994</v>
      </c>
      <c r="AG338" s="25">
        <f t="shared" si="86"/>
        <v>0</v>
      </c>
      <c r="AH338" s="25">
        <v>0</v>
      </c>
      <c r="AI338" s="25">
        <v>0</v>
      </c>
      <c r="AJ338" s="25">
        <f t="shared" si="87"/>
        <v>7.6646032356384266</v>
      </c>
      <c r="AK338" s="28" t="str">
        <f>'GT Data'!N340</f>
        <v>TKNODE_673</v>
      </c>
      <c r="AL338" s="25">
        <f t="shared" si="88"/>
        <v>0</v>
      </c>
      <c r="AM338" s="25">
        <f t="shared" si="89"/>
        <v>0</v>
      </c>
      <c r="AN338" s="25">
        <f t="shared" si="90"/>
        <v>0</v>
      </c>
      <c r="AO338" s="25">
        <v>0</v>
      </c>
      <c r="AP338" s="25">
        <v>0</v>
      </c>
      <c r="AQ338" s="25">
        <v>0</v>
      </c>
    </row>
    <row r="339" spans="1:43" x14ac:dyDescent="0.3">
      <c r="A339" t="str">
        <f>'Calculated Tab Properties'!A339</f>
        <v>TAB_13_337</v>
      </c>
      <c r="B339">
        <f>'Calculated Tab Properties'!B339</f>
        <v>4.6607000000000003</v>
      </c>
      <c r="C339">
        <f>'Calculated Tab Properties'!C339</f>
        <v>1.9861826280673718</v>
      </c>
      <c r="D339">
        <f>'Calculated Tab Properties'!D339</f>
        <v>113.79988193046252</v>
      </c>
      <c r="E339">
        <f>'Calculated Tab Properties'!E339</f>
        <v>5.487036438297209</v>
      </c>
      <c r="F339">
        <f>'Calculated Tab Properties'!F339</f>
        <v>1.9870364061225174</v>
      </c>
      <c r="G339">
        <f>'Calculated Tab Properties'!G339</f>
        <v>3.5000000321746931</v>
      </c>
      <c r="H339">
        <f>'Calculated Tab Properties'!H339</f>
        <v>2.7156394273969529</v>
      </c>
      <c r="I339">
        <f>'Calculated Tab Properties'!I339</f>
        <v>0.14999996711519634</v>
      </c>
      <c r="J339" s="20">
        <f>'Calculated Tab Properties'!J339</f>
        <v>0.82784425639738102</v>
      </c>
      <c r="K339">
        <v>0</v>
      </c>
      <c r="L339">
        <v>0</v>
      </c>
      <c r="M339">
        <v>0</v>
      </c>
      <c r="N339">
        <v>0</v>
      </c>
      <c r="O339" s="27">
        <v>0</v>
      </c>
      <c r="P339" s="27">
        <v>0</v>
      </c>
      <c r="Q339">
        <v>0</v>
      </c>
      <c r="R339">
        <f>'Calculated Tab Properties'!R339</f>
        <v>1</v>
      </c>
      <c r="T339" s="1">
        <f>VLOOKUP('GEOMETRIC INPUTS'!D339,'Pressure Calculations'!$A$22:$B$61,2,TRUE)</f>
        <v>1.9432240000000001</v>
      </c>
      <c r="U339" s="1">
        <f>VLOOKUP('GEOMETRIC INPUTS'!D339,'Pressure Calculations'!$C$22:$D$61,2,TRUE)</f>
        <v>-2.2806760000000001</v>
      </c>
      <c r="V339">
        <f>T339*'GEOMETRIC INPUTS'!S339</f>
        <v>7.7728960000000002</v>
      </c>
      <c r="W339">
        <v>338</v>
      </c>
      <c r="X339">
        <f t="shared" si="78"/>
        <v>-3.1367009643499912</v>
      </c>
      <c r="Y339">
        <f t="shared" si="79"/>
        <v>7.1118928062128326</v>
      </c>
      <c r="Z339" s="27">
        <f t="shared" si="80"/>
        <v>0</v>
      </c>
      <c r="AA339" s="27">
        <f t="shared" si="81"/>
        <v>0</v>
      </c>
      <c r="AB339" s="27">
        <f t="shared" si="82"/>
        <v>0</v>
      </c>
      <c r="AC339">
        <f t="shared" si="83"/>
        <v>-3.1367009643499912</v>
      </c>
      <c r="AD339" s="28" t="str">
        <f>'GT Data'!D341</f>
        <v>TKNODE_674</v>
      </c>
      <c r="AE339" s="25">
        <f t="shared" si="84"/>
        <v>0</v>
      </c>
      <c r="AF339" s="25">
        <f t="shared" si="85"/>
        <v>7.7728960000000002</v>
      </c>
      <c r="AG339" s="25">
        <f t="shared" si="86"/>
        <v>0</v>
      </c>
      <c r="AH339" s="25">
        <v>0</v>
      </c>
      <c r="AI339" s="25">
        <v>0</v>
      </c>
      <c r="AJ339" s="25">
        <f t="shared" si="87"/>
        <v>15.198373609444458</v>
      </c>
      <c r="AK339" s="28" t="str">
        <f>'GT Data'!N341</f>
        <v>TKNODE_675</v>
      </c>
      <c r="AL339" s="25">
        <f t="shared" si="88"/>
        <v>0</v>
      </c>
      <c r="AM339" s="25">
        <f t="shared" si="89"/>
        <v>0</v>
      </c>
      <c r="AN339" s="25">
        <f t="shared" si="90"/>
        <v>0</v>
      </c>
      <c r="AO339" s="25">
        <v>0</v>
      </c>
      <c r="AP339" s="25">
        <v>0</v>
      </c>
      <c r="AQ339" s="25">
        <v>0</v>
      </c>
    </row>
    <row r="340" spans="1:43" x14ac:dyDescent="0.3">
      <c r="A340" t="str">
        <f>'Calculated Tab Properties'!A340</f>
        <v>TAB_13_338</v>
      </c>
      <c r="B340">
        <f>'Calculated Tab Properties'!B340</f>
        <v>4.0199999999999996</v>
      </c>
      <c r="C340">
        <f>'Calculated Tab Properties'!C340</f>
        <v>3.1415928863533717</v>
      </c>
      <c r="D340">
        <f>'Calculated Tab Properties'!D340</f>
        <v>180.00001333637067</v>
      </c>
      <c r="E340">
        <f>'Calculated Tab Properties'!E340</f>
        <v>3.0174506000000805</v>
      </c>
      <c r="F340">
        <f>'Calculated Tab Properties'!F340</f>
        <v>0.51745060000000953</v>
      </c>
      <c r="G340">
        <f>'Calculated Tab Properties'!G340</f>
        <v>2.5000000000000715</v>
      </c>
      <c r="H340">
        <f>'Calculated Tab Properties'!H340</f>
        <v>2.0334748445555872</v>
      </c>
      <c r="I340">
        <f>'Calculated Tab Properties'!I340</f>
        <v>0.15000000000000013</v>
      </c>
      <c r="J340" s="20">
        <f>'Calculated Tab Properties'!J340</f>
        <v>1.3890973581349826</v>
      </c>
      <c r="K340">
        <v>0</v>
      </c>
      <c r="L340">
        <v>0</v>
      </c>
      <c r="M340">
        <v>0</v>
      </c>
      <c r="N340">
        <v>0</v>
      </c>
      <c r="O340" s="27">
        <v>0</v>
      </c>
      <c r="P340" s="27">
        <v>0</v>
      </c>
      <c r="Q340">
        <v>0</v>
      </c>
      <c r="R340">
        <f>'Calculated Tab Properties'!R340</f>
        <v>1</v>
      </c>
      <c r="T340" s="1">
        <f>VLOOKUP('GEOMETRIC INPUTS'!D340,'Pressure Calculations'!$A$22:$B$61,2,TRUE)</f>
        <v>1.9432240000000001</v>
      </c>
      <c r="U340" s="1">
        <f>VLOOKUP('GEOMETRIC INPUTS'!D340,'Pressure Calculations'!$C$22:$D$61,2,TRUE)</f>
        <v>-2.2806760000000001</v>
      </c>
      <c r="V340">
        <f>T340*'GEOMETRIC INPUTS'!S340</f>
        <v>7.7728960000000002</v>
      </c>
      <c r="W340">
        <v>339</v>
      </c>
      <c r="X340">
        <f t="shared" si="78"/>
        <v>-7.7728959999997898</v>
      </c>
      <c r="Y340">
        <f t="shared" si="79"/>
        <v>-1.8092470883549942E-6</v>
      </c>
      <c r="Z340" s="27">
        <f t="shared" si="80"/>
        <v>0</v>
      </c>
      <c r="AA340" s="27">
        <f t="shared" si="81"/>
        <v>0</v>
      </c>
      <c r="AB340" s="27">
        <f t="shared" si="82"/>
        <v>0</v>
      </c>
      <c r="AC340">
        <f t="shared" si="83"/>
        <v>-7.7728959999997898</v>
      </c>
      <c r="AD340" s="28" t="str">
        <f>'GT Data'!D342</f>
        <v>TKNODE_676</v>
      </c>
      <c r="AE340" s="25">
        <f t="shared" si="84"/>
        <v>0</v>
      </c>
      <c r="AF340" s="25">
        <f t="shared" si="85"/>
        <v>7.7728960000000002</v>
      </c>
      <c r="AG340" s="25">
        <f t="shared" si="86"/>
        <v>0</v>
      </c>
      <c r="AH340" s="25">
        <v>0</v>
      </c>
      <c r="AI340" s="25">
        <v>0</v>
      </c>
      <c r="AJ340" s="25">
        <f t="shared" si="87"/>
        <v>-1.2075830546708114E-6</v>
      </c>
      <c r="AK340" s="28" t="str">
        <f>'GT Data'!N342</f>
        <v>TKNODE_677</v>
      </c>
      <c r="AL340" s="25">
        <f t="shared" si="88"/>
        <v>0</v>
      </c>
      <c r="AM340" s="25">
        <f t="shared" si="89"/>
        <v>0</v>
      </c>
      <c r="AN340" s="25">
        <f t="shared" si="90"/>
        <v>0</v>
      </c>
      <c r="AO340" s="25">
        <v>0</v>
      </c>
      <c r="AP340" s="25">
        <v>0</v>
      </c>
      <c r="AQ340" s="25">
        <v>0</v>
      </c>
    </row>
    <row r="341" spans="1:43" x14ac:dyDescent="0.3">
      <c r="A341" t="str">
        <f>'Calculated Tab Properties'!A341</f>
        <v>TAB_13_339</v>
      </c>
      <c r="B341">
        <f>'Calculated Tab Properties'!B341</f>
        <v>1.8973</v>
      </c>
      <c r="C341">
        <f>'Calculated Tab Properties'!C341</f>
        <v>0.16818918491947699</v>
      </c>
      <c r="D341">
        <f>'Calculated Tab Properties'!D341</f>
        <v>9.6365304556313838</v>
      </c>
      <c r="E341">
        <f>'Calculated Tab Properties'!E341</f>
        <v>3.1607129117261961</v>
      </c>
      <c r="F341">
        <f>'Calculated Tab Properties'!F341</f>
        <v>1.6607128656289654</v>
      </c>
      <c r="G341">
        <f>'Calculated Tab Properties'!G341</f>
        <v>1.5000000460972325</v>
      </c>
      <c r="H341">
        <f>'Calculated Tab Properties'!H341</f>
        <v>2.5064421455536552</v>
      </c>
      <c r="I341">
        <f>'Calculated Tab Properties'!I341</f>
        <v>0.14999997335906431</v>
      </c>
      <c r="J341" s="20">
        <f>'Calculated Tab Properties'!J341</f>
        <v>0.92387602513166311</v>
      </c>
      <c r="K341">
        <v>0</v>
      </c>
      <c r="L341">
        <v>0</v>
      </c>
      <c r="M341">
        <v>0</v>
      </c>
      <c r="N341">
        <v>0</v>
      </c>
      <c r="O341" s="27">
        <v>0</v>
      </c>
      <c r="P341" s="27">
        <v>0</v>
      </c>
      <c r="Q341">
        <v>0</v>
      </c>
      <c r="R341">
        <f>'Calculated Tab Properties'!R341</f>
        <v>1</v>
      </c>
      <c r="T341" s="1">
        <f>VLOOKUP('GEOMETRIC INPUTS'!D341,'Pressure Calculations'!$A$22:$B$61,2,TRUE)</f>
        <v>1.9432240000000001</v>
      </c>
      <c r="U341" s="1">
        <f>VLOOKUP('GEOMETRIC INPUTS'!D341,'Pressure Calculations'!$C$22:$D$61,2,TRUE)</f>
        <v>-2.2806760000000001</v>
      </c>
      <c r="V341">
        <f>T341*'GEOMETRIC INPUTS'!S341</f>
        <v>7.7728960000000002</v>
      </c>
      <c r="W341">
        <v>340</v>
      </c>
      <c r="X341">
        <f t="shared" si="78"/>
        <v>7.6632166193945732</v>
      </c>
      <c r="Y341">
        <f t="shared" si="79"/>
        <v>1.3011622769857756</v>
      </c>
      <c r="Z341" s="27">
        <f t="shared" si="80"/>
        <v>0</v>
      </c>
      <c r="AA341" s="27">
        <f t="shared" si="81"/>
        <v>0</v>
      </c>
      <c r="AB341" s="27">
        <f t="shared" si="82"/>
        <v>0</v>
      </c>
      <c r="AC341">
        <f t="shared" si="83"/>
        <v>7.6632166193945732</v>
      </c>
      <c r="AD341" s="28" t="str">
        <f>'GT Data'!D343</f>
        <v>TKNODE_678</v>
      </c>
      <c r="AE341" s="25">
        <f t="shared" si="84"/>
        <v>0</v>
      </c>
      <c r="AF341" s="25">
        <f t="shared" si="85"/>
        <v>7.7728959999999994</v>
      </c>
      <c r="AG341" s="25">
        <f t="shared" si="86"/>
        <v>0</v>
      </c>
      <c r="AH341" s="25">
        <v>0</v>
      </c>
      <c r="AI341" s="25">
        <v>0</v>
      </c>
      <c r="AJ341" s="25">
        <f t="shared" si="87"/>
        <v>2.3560312405450428</v>
      </c>
      <c r="AK341" s="28" t="str">
        <f>'GT Data'!N343</f>
        <v>TKNODE_679</v>
      </c>
      <c r="AL341" s="25">
        <f t="shared" si="88"/>
        <v>0</v>
      </c>
      <c r="AM341" s="25">
        <f t="shared" si="89"/>
        <v>0</v>
      </c>
      <c r="AN341" s="25">
        <f t="shared" si="90"/>
        <v>0</v>
      </c>
      <c r="AO341" s="25">
        <v>0</v>
      </c>
      <c r="AP341" s="25">
        <v>0</v>
      </c>
      <c r="AQ341" s="25">
        <v>0</v>
      </c>
    </row>
    <row r="342" spans="1:43" x14ac:dyDescent="0.3">
      <c r="A342" t="str">
        <f>'Calculated Tab Properties'!A342</f>
        <v>TAB_13_340</v>
      </c>
      <c r="B342">
        <f>'Calculated Tab Properties'!B342</f>
        <v>2.0366</v>
      </c>
      <c r="C342">
        <f>'Calculated Tab Properties'!C342</f>
        <v>3.7108467651148072</v>
      </c>
      <c r="D342">
        <f>'Calculated Tab Properties'!D342</f>
        <v>212.61585806085276</v>
      </c>
      <c r="E342">
        <f>'Calculated Tab Properties'!E342</f>
        <v>4.0232006881916789</v>
      </c>
      <c r="F342">
        <f>'Calculated Tab Properties'!F342</f>
        <v>1.7232006864118437</v>
      </c>
      <c r="G342">
        <f>'Calculated Tab Properties'!G342</f>
        <v>2.300000001779837</v>
      </c>
      <c r="H342">
        <f>'Calculated Tab Properties'!H342</f>
        <v>2.5445951384561045</v>
      </c>
      <c r="I342">
        <f>'Calculated Tab Properties'!I342</f>
        <v>0.15000001630203227</v>
      </c>
      <c r="J342" s="20">
        <f>'Calculated Tab Properties'!J342</f>
        <v>0.90427908437958615</v>
      </c>
      <c r="K342">
        <v>0</v>
      </c>
      <c r="L342">
        <v>0</v>
      </c>
      <c r="M342">
        <v>0</v>
      </c>
      <c r="N342">
        <v>0</v>
      </c>
      <c r="O342" s="27">
        <v>0</v>
      </c>
      <c r="P342" s="27">
        <v>0</v>
      </c>
      <c r="Q342">
        <v>0</v>
      </c>
      <c r="R342">
        <f>'Calculated Tab Properties'!R342</f>
        <v>1</v>
      </c>
      <c r="T342" s="1">
        <f>VLOOKUP('GEOMETRIC INPUTS'!D342,'Pressure Calculations'!$A$22:$B$61,2,TRUE)</f>
        <v>1.9432240000000001</v>
      </c>
      <c r="U342" s="1">
        <f>VLOOKUP('GEOMETRIC INPUTS'!D342,'Pressure Calculations'!$C$22:$D$61,2,TRUE)</f>
        <v>-2.2806760000000001</v>
      </c>
      <c r="V342">
        <f>T342*'GEOMETRIC INPUTS'!S342</f>
        <v>7.7728960000000002</v>
      </c>
      <c r="W342">
        <v>341</v>
      </c>
      <c r="X342">
        <f t="shared" si="78"/>
        <v>-6.5471355336040471</v>
      </c>
      <c r="Y342">
        <f t="shared" si="79"/>
        <v>-4.1896215260373157</v>
      </c>
      <c r="Z342" s="27">
        <f t="shared" si="80"/>
        <v>0</v>
      </c>
      <c r="AA342" s="27">
        <f t="shared" si="81"/>
        <v>0</v>
      </c>
      <c r="AB342" s="27">
        <f t="shared" si="82"/>
        <v>0</v>
      </c>
      <c r="AC342">
        <f t="shared" si="83"/>
        <v>-6.5471355336040471</v>
      </c>
      <c r="AD342" s="28" t="str">
        <f>'GT Data'!D344</f>
        <v>TKNODE_680</v>
      </c>
      <c r="AE342" s="25">
        <f t="shared" si="84"/>
        <v>0</v>
      </c>
      <c r="AF342" s="25">
        <f t="shared" si="85"/>
        <v>7.7728959999999994</v>
      </c>
      <c r="AG342" s="25">
        <f t="shared" si="86"/>
        <v>0</v>
      </c>
      <c r="AH342" s="25">
        <v>0</v>
      </c>
      <c r="AI342" s="25">
        <v>0</v>
      </c>
      <c r="AJ342" s="25">
        <f t="shared" si="87"/>
        <v>-7.8480019866782813</v>
      </c>
      <c r="AK342" s="28" t="str">
        <f>'GT Data'!N344</f>
        <v>TKNODE_681</v>
      </c>
      <c r="AL342" s="25">
        <f t="shared" si="88"/>
        <v>0</v>
      </c>
      <c r="AM342" s="25">
        <f t="shared" si="89"/>
        <v>0</v>
      </c>
      <c r="AN342" s="25">
        <f t="shared" si="90"/>
        <v>0</v>
      </c>
      <c r="AO342" s="25">
        <v>0</v>
      </c>
      <c r="AP342" s="25">
        <v>0</v>
      </c>
      <c r="AQ342" s="25">
        <v>0</v>
      </c>
    </row>
    <row r="343" spans="1:43" x14ac:dyDescent="0.3">
      <c r="A343" t="str">
        <f>'Calculated Tab Properties'!A343</f>
        <v>TAB_13_341</v>
      </c>
      <c r="B343">
        <f>'Calculated Tab Properties'!B343</f>
        <v>2.5990000000000002</v>
      </c>
      <c r="C343">
        <f>'Calculated Tab Properties'!C343</f>
        <v>4.3097679851368405</v>
      </c>
      <c r="D343">
        <f>'Calculated Tab Properties'!D343</f>
        <v>246.93151622894146</v>
      </c>
      <c r="E343">
        <f>'Calculated Tab Properties'!E343</f>
        <v>4.6960721271197716</v>
      </c>
      <c r="F343">
        <f>'Calculated Tab Properties'!F343</f>
        <v>2.5960721781159419</v>
      </c>
      <c r="G343">
        <f>'Calculated Tab Properties'!G343</f>
        <v>2.0999999490038306</v>
      </c>
      <c r="H343">
        <f>'Calculated Tab Properties'!H343</f>
        <v>3.1596328766646185</v>
      </c>
      <c r="I343">
        <f>'Calculated Tab Properties'!I343</f>
        <v>0.1499999974550667</v>
      </c>
      <c r="J343" s="20">
        <f>'Calculated Tab Properties'!J343</f>
        <v>0.68540284562930631</v>
      </c>
      <c r="K343">
        <v>0</v>
      </c>
      <c r="L343">
        <v>0</v>
      </c>
      <c r="M343">
        <v>0</v>
      </c>
      <c r="N343">
        <v>0</v>
      </c>
      <c r="O343" s="27">
        <v>0</v>
      </c>
      <c r="P343" s="27">
        <v>0</v>
      </c>
      <c r="Q343">
        <v>0</v>
      </c>
      <c r="R343">
        <f>'Calculated Tab Properties'!R343</f>
        <v>1</v>
      </c>
      <c r="T343" s="1">
        <f>VLOOKUP('GEOMETRIC INPUTS'!D343,'Pressure Calculations'!$A$22:$B$61,2,TRUE)</f>
        <v>1.9432240000000001</v>
      </c>
      <c r="U343" s="1">
        <f>VLOOKUP('GEOMETRIC INPUTS'!D343,'Pressure Calculations'!$C$22:$D$61,2,TRUE)</f>
        <v>-2.2806760000000001</v>
      </c>
      <c r="V343">
        <f>T343*'GEOMETRIC INPUTS'!S343</f>
        <v>7.7728960000000002</v>
      </c>
      <c r="W343">
        <v>342</v>
      </c>
      <c r="X343">
        <f t="shared" si="78"/>
        <v>-3.0456623778676475</v>
      </c>
      <c r="Y343">
        <f t="shared" si="79"/>
        <v>-7.1513532220732596</v>
      </c>
      <c r="Z343" s="27">
        <f t="shared" si="80"/>
        <v>0</v>
      </c>
      <c r="AA343" s="27">
        <f t="shared" si="81"/>
        <v>0</v>
      </c>
      <c r="AB343" s="27">
        <f t="shared" si="82"/>
        <v>0</v>
      </c>
      <c r="AC343">
        <f t="shared" si="83"/>
        <v>-3.0456623778676475</v>
      </c>
      <c r="AD343" s="28" t="str">
        <f>'GT Data'!D345</f>
        <v>TKNODE_682</v>
      </c>
      <c r="AE343" s="25">
        <f t="shared" si="84"/>
        <v>0</v>
      </c>
      <c r="AF343" s="25">
        <f t="shared" si="85"/>
        <v>7.7728960000000002</v>
      </c>
      <c r="AG343" s="25">
        <f t="shared" si="86"/>
        <v>0</v>
      </c>
      <c r="AH343" s="25">
        <v>0</v>
      </c>
      <c r="AI343" s="25">
        <v>0</v>
      </c>
      <c r="AJ343" s="25">
        <f t="shared" si="87"/>
        <v>-19.638132100815458</v>
      </c>
      <c r="AK343" s="28" t="str">
        <f>'GT Data'!N345</f>
        <v>TKNODE_683</v>
      </c>
      <c r="AL343" s="25">
        <f t="shared" si="88"/>
        <v>0</v>
      </c>
      <c r="AM343" s="25">
        <f t="shared" si="89"/>
        <v>0</v>
      </c>
      <c r="AN343" s="25">
        <f t="shared" si="90"/>
        <v>0</v>
      </c>
      <c r="AO343" s="25">
        <v>0</v>
      </c>
      <c r="AP343" s="25">
        <v>0</v>
      </c>
      <c r="AQ343" s="25">
        <v>0</v>
      </c>
    </row>
    <row r="344" spans="1:43" x14ac:dyDescent="0.3">
      <c r="A344" t="str">
        <f>'Calculated Tab Properties'!A344</f>
        <v>TAB_13_342</v>
      </c>
      <c r="B344">
        <f>'Calculated Tab Properties'!B344</f>
        <v>2.6591999999999998</v>
      </c>
      <c r="C344">
        <f>'Calculated Tab Properties'!C344</f>
        <v>5.1404174518093049</v>
      </c>
      <c r="D344">
        <f>'Calculated Tab Properties'!D344</f>
        <v>294.5242249240664</v>
      </c>
      <c r="E344">
        <f>'Calculated Tab Properties'!E344</f>
        <v>4.003791418358615</v>
      </c>
      <c r="F344">
        <f>'Calculated Tab Properties'!F344</f>
        <v>2.3037913767256013</v>
      </c>
      <c r="G344">
        <f>'Calculated Tab Properties'!G344</f>
        <v>1.7000000416330141</v>
      </c>
      <c r="H344">
        <f>'Calculated Tab Properties'!H344</f>
        <v>2.9391881517095242</v>
      </c>
      <c r="I344">
        <f>'Calculated Tab Properties'!I344</f>
        <v>0.14999993241241824</v>
      </c>
      <c r="J344" s="20">
        <f>'Calculated Tab Properties'!J344</f>
        <v>0.74839020782233556</v>
      </c>
      <c r="K344">
        <v>0</v>
      </c>
      <c r="L344">
        <v>0</v>
      </c>
      <c r="M344">
        <v>0</v>
      </c>
      <c r="N344">
        <v>0</v>
      </c>
      <c r="O344" s="27">
        <v>0</v>
      </c>
      <c r="P344" s="27">
        <v>0</v>
      </c>
      <c r="Q344">
        <v>0</v>
      </c>
      <c r="R344">
        <f>'Calculated Tab Properties'!R344</f>
        <v>1</v>
      </c>
      <c r="T344" s="1">
        <f>VLOOKUP('GEOMETRIC INPUTS'!D344,'Pressure Calculations'!$A$22:$B$61,2,TRUE)</f>
        <v>1.9432240000000001</v>
      </c>
      <c r="U344" s="1">
        <f>VLOOKUP('GEOMETRIC INPUTS'!D344,'Pressure Calculations'!$C$22:$D$61,2,TRUE)</f>
        <v>-2.2806760000000001</v>
      </c>
      <c r="V344">
        <f>T344*'GEOMETRIC INPUTS'!S344</f>
        <v>7.7728960000000002</v>
      </c>
      <c r="W344">
        <v>343</v>
      </c>
      <c r="X344">
        <f t="shared" si="78"/>
        <v>3.226357670925748</v>
      </c>
      <c r="Y344">
        <f t="shared" si="79"/>
        <v>-7.0716708355292237</v>
      </c>
      <c r="Z344" s="27">
        <f t="shared" si="80"/>
        <v>0</v>
      </c>
      <c r="AA344" s="27">
        <f t="shared" si="81"/>
        <v>0</v>
      </c>
      <c r="AB344" s="27">
        <f t="shared" si="82"/>
        <v>0</v>
      </c>
      <c r="AC344">
        <f t="shared" si="83"/>
        <v>3.226357670925748</v>
      </c>
      <c r="AD344" s="28" t="str">
        <f>'GT Data'!D346</f>
        <v>TKNODE_684</v>
      </c>
      <c r="AE344" s="25">
        <f t="shared" si="84"/>
        <v>0</v>
      </c>
      <c r="AF344" s="25">
        <f t="shared" si="85"/>
        <v>7.7728960000000011</v>
      </c>
      <c r="AG344" s="25">
        <f t="shared" si="86"/>
        <v>0</v>
      </c>
      <c r="AH344" s="25">
        <v>0</v>
      </c>
      <c r="AI344" s="25">
        <v>0</v>
      </c>
      <c r="AJ344" s="25">
        <f t="shared" si="87"/>
        <v>-17.352404437306404</v>
      </c>
      <c r="AK344" s="28" t="str">
        <f>'GT Data'!N346</f>
        <v>TKNODE_685</v>
      </c>
      <c r="AL344" s="25">
        <f t="shared" si="88"/>
        <v>0</v>
      </c>
      <c r="AM344" s="25">
        <f t="shared" si="89"/>
        <v>0</v>
      </c>
      <c r="AN344" s="25">
        <f t="shared" si="90"/>
        <v>0</v>
      </c>
      <c r="AO344" s="25">
        <v>0</v>
      </c>
      <c r="AP344" s="25">
        <v>0</v>
      </c>
      <c r="AQ344" s="25">
        <v>0</v>
      </c>
    </row>
    <row r="345" spans="1:43" x14ac:dyDescent="0.3">
      <c r="A345" t="str">
        <f>'Calculated Tab Properties'!A345</f>
        <v>TAB_13_343</v>
      </c>
      <c r="B345">
        <f>'Calculated Tab Properties'!B345</f>
        <v>1.4805999999999999</v>
      </c>
      <c r="C345">
        <f>'Calculated Tab Properties'!C345</f>
        <v>4.902594282320563</v>
      </c>
      <c r="D345">
        <f>'Calculated Tab Properties'!D345</f>
        <v>280.89796104193704</v>
      </c>
      <c r="E345">
        <f>'Calculated Tab Properties'!E345</f>
        <v>3.641490982791431</v>
      </c>
      <c r="F345">
        <f>'Calculated Tab Properties'!F345</f>
        <v>1.3414910063112013</v>
      </c>
      <c r="G345">
        <f>'Calculated Tab Properties'!G345</f>
        <v>2.2999999764802297</v>
      </c>
      <c r="H345">
        <f>'Calculated Tab Properties'!H345</f>
        <v>2.3280143566250211</v>
      </c>
      <c r="I345">
        <f>'Calculated Tab Properties'!I345</f>
        <v>0.14999998886616597</v>
      </c>
      <c r="J345" s="20">
        <f>'Calculated Tab Properties'!J345</f>
        <v>1.0335110014792974</v>
      </c>
      <c r="K345">
        <v>0</v>
      </c>
      <c r="L345">
        <v>0</v>
      </c>
      <c r="M345">
        <v>0</v>
      </c>
      <c r="N345">
        <v>0</v>
      </c>
      <c r="O345" s="27">
        <v>0</v>
      </c>
      <c r="P345" s="27">
        <v>0</v>
      </c>
      <c r="Q345">
        <v>0</v>
      </c>
      <c r="R345">
        <f>'Calculated Tab Properties'!R345</f>
        <v>1</v>
      </c>
      <c r="T345" s="1">
        <f>VLOOKUP('GEOMETRIC INPUTS'!D345,'Pressure Calculations'!$A$22:$B$61,2,TRUE)</f>
        <v>1.9432240000000001</v>
      </c>
      <c r="U345" s="1">
        <f>VLOOKUP('GEOMETRIC INPUTS'!D345,'Pressure Calculations'!$C$22:$D$61,2,TRUE)</f>
        <v>-2.2806760000000001</v>
      </c>
      <c r="V345">
        <f>T345*'GEOMETRIC INPUTS'!S345</f>
        <v>7.7728960000000002</v>
      </c>
      <c r="W345">
        <v>344</v>
      </c>
      <c r="X345">
        <f t="shared" si="78"/>
        <v>1.4695475915031524</v>
      </c>
      <c r="Y345">
        <f t="shared" si="79"/>
        <v>-7.6327152510180341</v>
      </c>
      <c r="Z345" s="27">
        <f t="shared" si="80"/>
        <v>0</v>
      </c>
      <c r="AA345" s="27">
        <f t="shared" si="81"/>
        <v>0</v>
      </c>
      <c r="AB345" s="27">
        <f t="shared" si="82"/>
        <v>0</v>
      </c>
      <c r="AC345">
        <f t="shared" si="83"/>
        <v>1.4695475915031524</v>
      </c>
      <c r="AD345" s="28" t="str">
        <f>'GT Data'!D347</f>
        <v>TKNODE_686</v>
      </c>
      <c r="AE345" s="25">
        <f t="shared" si="84"/>
        <v>0</v>
      </c>
      <c r="AF345" s="25">
        <f t="shared" si="85"/>
        <v>7.7728960000000002</v>
      </c>
      <c r="AG345" s="25">
        <f t="shared" si="86"/>
        <v>0</v>
      </c>
      <c r="AH345" s="25">
        <v>0</v>
      </c>
      <c r="AI345" s="25">
        <v>0</v>
      </c>
      <c r="AJ345" s="25">
        <f t="shared" si="87"/>
        <v>-11.384126065646358</v>
      </c>
      <c r="AK345" s="28" t="str">
        <f>'GT Data'!N347</f>
        <v>TKNODE_687</v>
      </c>
      <c r="AL345" s="25">
        <f t="shared" si="88"/>
        <v>0</v>
      </c>
      <c r="AM345" s="25">
        <f t="shared" si="89"/>
        <v>0</v>
      </c>
      <c r="AN345" s="25">
        <f t="shared" si="90"/>
        <v>0</v>
      </c>
      <c r="AO345" s="25">
        <v>0</v>
      </c>
      <c r="AP345" s="25">
        <v>0</v>
      </c>
      <c r="AQ345" s="25">
        <v>0</v>
      </c>
    </row>
    <row r="346" spans="1:43" x14ac:dyDescent="0.3">
      <c r="A346" t="str">
        <f>'Calculated Tab Properties'!A346</f>
        <v>TAB_13_344</v>
      </c>
      <c r="B346">
        <f>'Calculated Tab Properties'!B346</f>
        <v>0.68389999999999995</v>
      </c>
      <c r="C346">
        <f>'Calculated Tab Properties'!C346</f>
        <v>4.0941920557213933</v>
      </c>
      <c r="D346">
        <f>'Calculated Tab Properties'!D346</f>
        <v>234.57992530882623</v>
      </c>
      <c r="E346">
        <f>'Calculated Tab Properties'!E346</f>
        <v>5.8168904631599929</v>
      </c>
      <c r="F346">
        <f>'Calculated Tab Properties'!F346</f>
        <v>2.7168903879417332</v>
      </c>
      <c r="G346">
        <f>'Calculated Tab Properties'!G346</f>
        <v>3.1000000752182597</v>
      </c>
      <c r="H346">
        <f>'Calculated Tab Properties'!H346</f>
        <v>3.2540630550647371</v>
      </c>
      <c r="I346">
        <f>'Calculated Tab Properties'!I346</f>
        <v>0.14999998000896561</v>
      </c>
      <c r="J346" s="20">
        <f>'Calculated Tab Properties'!J346</f>
        <v>0.66189937943238708</v>
      </c>
      <c r="K346">
        <v>0</v>
      </c>
      <c r="L346">
        <v>0</v>
      </c>
      <c r="M346">
        <v>0</v>
      </c>
      <c r="N346">
        <v>0</v>
      </c>
      <c r="O346" s="27">
        <v>0</v>
      </c>
      <c r="P346" s="27">
        <v>0</v>
      </c>
      <c r="Q346">
        <v>0</v>
      </c>
      <c r="R346">
        <f>'Calculated Tab Properties'!R346</f>
        <v>1</v>
      </c>
      <c r="T346" s="1">
        <f>VLOOKUP('GEOMETRIC INPUTS'!D346,'Pressure Calculations'!$A$22:$B$61,2,TRUE)</f>
        <v>1.9432240000000001</v>
      </c>
      <c r="U346" s="1">
        <f>VLOOKUP('GEOMETRIC INPUTS'!D346,'Pressure Calculations'!$C$22:$D$61,2,TRUE)</f>
        <v>-2.2806760000000001</v>
      </c>
      <c r="V346">
        <f>T346*'GEOMETRIC INPUTS'!S346</f>
        <v>7.7728960000000002</v>
      </c>
      <c r="W346">
        <v>345</v>
      </c>
      <c r="X346">
        <f t="shared" si="78"/>
        <v>-4.5049119380597213</v>
      </c>
      <c r="Y346">
        <f t="shared" si="79"/>
        <v>-6.3343255881856129</v>
      </c>
      <c r="Z346" s="27">
        <f t="shared" si="80"/>
        <v>0</v>
      </c>
      <c r="AA346" s="27">
        <f t="shared" si="81"/>
        <v>0</v>
      </c>
      <c r="AB346" s="27">
        <f t="shared" si="82"/>
        <v>0</v>
      </c>
      <c r="AC346">
        <f t="shared" si="83"/>
        <v>-4.5049119380597213</v>
      </c>
      <c r="AD346" s="28" t="str">
        <f>'GT Data'!D348</f>
        <v>TKNODE_688</v>
      </c>
      <c r="AE346" s="25">
        <f t="shared" si="84"/>
        <v>0</v>
      </c>
      <c r="AF346" s="25">
        <f t="shared" si="85"/>
        <v>7.7728960000000011</v>
      </c>
      <c r="AG346" s="25">
        <f t="shared" si="86"/>
        <v>0</v>
      </c>
      <c r="AH346" s="25">
        <v>0</v>
      </c>
      <c r="AI346" s="25">
        <v>0</v>
      </c>
      <c r="AJ346" s="25">
        <f t="shared" si="87"/>
        <v>-18.159817016232978</v>
      </c>
      <c r="AK346" s="28" t="str">
        <f>'GT Data'!N348</f>
        <v>TKNODE_689</v>
      </c>
      <c r="AL346" s="25">
        <f t="shared" si="88"/>
        <v>0</v>
      </c>
      <c r="AM346" s="25">
        <f t="shared" si="89"/>
        <v>0</v>
      </c>
      <c r="AN346" s="25">
        <f t="shared" si="90"/>
        <v>0</v>
      </c>
      <c r="AO346" s="25">
        <v>0</v>
      </c>
      <c r="AP346" s="25">
        <v>0</v>
      </c>
      <c r="AQ346" s="25">
        <v>0</v>
      </c>
    </row>
    <row r="347" spans="1:43" x14ac:dyDescent="0.3">
      <c r="A347" t="str">
        <f>'Calculated Tab Properties'!A347</f>
        <v>TAB_13_345</v>
      </c>
      <c r="B347">
        <f>'Calculated Tab Properties'!B347</f>
        <v>3.8089</v>
      </c>
      <c r="C347">
        <f>'Calculated Tab Properties'!C347</f>
        <v>0.28986520953546746</v>
      </c>
      <c r="D347">
        <f>'Calculated Tab Properties'!D347</f>
        <v>16.608053134057553</v>
      </c>
      <c r="E347">
        <f>'Calculated Tab Properties'!E347</f>
        <v>4.0315641379897453</v>
      </c>
      <c r="F347">
        <f>'Calculated Tab Properties'!F347</f>
        <v>0.53156417623730934</v>
      </c>
      <c r="G347">
        <f>'Calculated Tab Properties'!G347</f>
        <v>3.4999999617524358</v>
      </c>
      <c r="H347">
        <f>'Calculated Tab Properties'!H347</f>
        <v>2.0360724897582796</v>
      </c>
      <c r="I347">
        <f>'Calculated Tab Properties'!I347</f>
        <v>0.15000004853335774</v>
      </c>
      <c r="J347" s="20">
        <f>'Calculated Tab Properties'!J347</f>
        <v>1.382279673631343</v>
      </c>
      <c r="K347">
        <v>0</v>
      </c>
      <c r="L347">
        <v>0</v>
      </c>
      <c r="M347">
        <v>0</v>
      </c>
      <c r="N347">
        <v>0</v>
      </c>
      <c r="O347" s="27">
        <v>0</v>
      </c>
      <c r="P347" s="27">
        <v>0</v>
      </c>
      <c r="Q347">
        <v>0</v>
      </c>
      <c r="R347">
        <f>'Calculated Tab Properties'!R347</f>
        <v>1</v>
      </c>
      <c r="T347" s="1">
        <f>VLOOKUP('GEOMETRIC INPUTS'!D347,'Pressure Calculations'!$A$22:$B$61,2,TRUE)</f>
        <v>1.9432240000000001</v>
      </c>
      <c r="U347" s="1">
        <f>VLOOKUP('GEOMETRIC INPUTS'!D347,'Pressure Calculations'!$C$22:$D$61,2,TRUE)</f>
        <v>-2.2806760000000001</v>
      </c>
      <c r="V347">
        <f>T347*'GEOMETRIC INPUTS'!S347</f>
        <v>7.7728960000000002</v>
      </c>
      <c r="W347">
        <v>346</v>
      </c>
      <c r="X347">
        <f t="shared" si="78"/>
        <v>7.4486295149866182</v>
      </c>
      <c r="Y347">
        <f t="shared" si="79"/>
        <v>2.2216729226612584</v>
      </c>
      <c r="Z347" s="27">
        <f t="shared" si="80"/>
        <v>0</v>
      </c>
      <c r="AA347" s="27">
        <f t="shared" si="81"/>
        <v>0</v>
      </c>
      <c r="AB347" s="27">
        <f t="shared" si="82"/>
        <v>0</v>
      </c>
      <c r="AC347">
        <f t="shared" si="83"/>
        <v>7.4486295149866182</v>
      </c>
      <c r="AD347" s="28" t="str">
        <f>'GT Data'!D349</f>
        <v>TKNODE_690</v>
      </c>
      <c r="AE347" s="25">
        <f t="shared" si="84"/>
        <v>0</v>
      </c>
      <c r="AF347" s="25">
        <f t="shared" si="85"/>
        <v>7.7728960000000002</v>
      </c>
      <c r="AG347" s="25">
        <f t="shared" si="86"/>
        <v>0</v>
      </c>
      <c r="AH347" s="25">
        <v>0</v>
      </c>
      <c r="AI347" s="25">
        <v>0</v>
      </c>
      <c r="AJ347" s="25">
        <f t="shared" si="87"/>
        <v>1.5142127832276027</v>
      </c>
      <c r="AK347" s="28" t="str">
        <f>'GT Data'!N349</f>
        <v>TKNODE_691</v>
      </c>
      <c r="AL347" s="25">
        <f t="shared" si="88"/>
        <v>0</v>
      </c>
      <c r="AM347" s="25">
        <f t="shared" si="89"/>
        <v>0</v>
      </c>
      <c r="AN347" s="25">
        <f t="shared" si="90"/>
        <v>0</v>
      </c>
      <c r="AO347" s="25">
        <v>0</v>
      </c>
      <c r="AP347" s="25">
        <v>0</v>
      </c>
      <c r="AQ347" s="25">
        <v>0</v>
      </c>
    </row>
    <row r="348" spans="1:43" x14ac:dyDescent="0.3">
      <c r="A348" t="str">
        <f>'Calculated Tab Properties'!A348</f>
        <v>TAB_13_346</v>
      </c>
      <c r="B348">
        <f>'Calculated Tab Properties'!B348</f>
        <v>5.2942999999999998</v>
      </c>
      <c r="C348">
        <f>'Calculated Tab Properties'!C348</f>
        <v>5.1692773960360601</v>
      </c>
      <c r="D348">
        <f>'Calculated Tab Properties'!D348</f>
        <v>296.17777792524242</v>
      </c>
      <c r="E348">
        <f>'Calculated Tab Properties'!E348</f>
        <v>5.5506385523241155</v>
      </c>
      <c r="F348">
        <f>'Calculated Tab Properties'!F348</f>
        <v>2.4506385012155611</v>
      </c>
      <c r="G348">
        <f>'Calculated Tab Properties'!G348</f>
        <v>3.1000000511085553</v>
      </c>
      <c r="H348">
        <f>'Calculated Tab Properties'!H348</f>
        <v>3.0484320213806786</v>
      </c>
      <c r="I348">
        <f>'Calculated Tab Properties'!I348</f>
        <v>0.14999994008105488</v>
      </c>
      <c r="J348" s="20">
        <f>'Calculated Tab Properties'!J348</f>
        <v>0.71560613860452071</v>
      </c>
      <c r="K348">
        <v>0</v>
      </c>
      <c r="L348">
        <v>0</v>
      </c>
      <c r="M348">
        <v>0</v>
      </c>
      <c r="N348">
        <v>0</v>
      </c>
      <c r="O348" s="27">
        <v>0</v>
      </c>
      <c r="P348" s="27">
        <v>0</v>
      </c>
      <c r="Q348">
        <v>0</v>
      </c>
      <c r="R348">
        <f>'Calculated Tab Properties'!R348</f>
        <v>1</v>
      </c>
      <c r="T348" s="1">
        <f>VLOOKUP('GEOMETRIC INPUTS'!D348,'Pressure Calculations'!$A$22:$B$61,2,TRUE)</f>
        <v>1.9432240000000001</v>
      </c>
      <c r="U348" s="1">
        <f>VLOOKUP('GEOMETRIC INPUTS'!D348,'Pressure Calculations'!$C$22:$D$61,2,TRUE)</f>
        <v>-2.2806760000000001</v>
      </c>
      <c r="V348">
        <f>T348*'GEOMETRIC INPUTS'!S348</f>
        <v>7.7728960000000002</v>
      </c>
      <c r="W348">
        <v>347</v>
      </c>
      <c r="X348">
        <f t="shared" si="78"/>
        <v>3.4290738497537392</v>
      </c>
      <c r="Y348">
        <f t="shared" si="79"/>
        <v>-6.9756264779409651</v>
      </c>
      <c r="Z348" s="27">
        <f t="shared" si="80"/>
        <v>0</v>
      </c>
      <c r="AA348" s="27">
        <f t="shared" si="81"/>
        <v>0</v>
      </c>
      <c r="AB348" s="27">
        <f t="shared" si="82"/>
        <v>0</v>
      </c>
      <c r="AC348">
        <f t="shared" si="83"/>
        <v>3.4290738497537392</v>
      </c>
      <c r="AD348" s="28" t="str">
        <f>'GT Data'!D350</f>
        <v>TKNODE_692</v>
      </c>
      <c r="AE348" s="25">
        <f t="shared" si="84"/>
        <v>0</v>
      </c>
      <c r="AF348" s="25">
        <f t="shared" si="85"/>
        <v>7.7728959999999994</v>
      </c>
      <c r="AG348" s="25">
        <f t="shared" si="86"/>
        <v>0</v>
      </c>
      <c r="AH348" s="25">
        <v>0</v>
      </c>
      <c r="AI348" s="25">
        <v>0</v>
      </c>
      <c r="AJ348" s="25">
        <f t="shared" si="87"/>
        <v>-18.141082370659795</v>
      </c>
      <c r="AK348" s="28" t="str">
        <f>'GT Data'!N350</f>
        <v>TKNODE_693</v>
      </c>
      <c r="AL348" s="25">
        <f t="shared" si="88"/>
        <v>0</v>
      </c>
      <c r="AM348" s="25">
        <f t="shared" si="89"/>
        <v>0</v>
      </c>
      <c r="AN348" s="25">
        <f t="shared" si="90"/>
        <v>0</v>
      </c>
      <c r="AO348" s="25">
        <v>0</v>
      </c>
      <c r="AP348" s="25">
        <v>0</v>
      </c>
      <c r="AQ348" s="25">
        <v>0</v>
      </c>
    </row>
    <row r="349" spans="1:43" x14ac:dyDescent="0.3">
      <c r="A349" t="str">
        <f>'Calculated Tab Properties'!A349</f>
        <v>TAB_13_347</v>
      </c>
      <c r="B349">
        <f>'Calculated Tab Properties'!B349</f>
        <v>3.0154000000000001</v>
      </c>
      <c r="C349">
        <f>'Calculated Tab Properties'!C349</f>
        <v>5.0023045649819666</v>
      </c>
      <c r="D349">
        <f>'Calculated Tab Properties'!D349</f>
        <v>286.61093941249192</v>
      </c>
      <c r="E349">
        <f>'Calculated Tab Properties'!E349</f>
        <v>4.0646964688520102</v>
      </c>
      <c r="F349">
        <f>'Calculated Tab Properties'!F349</f>
        <v>1.7646965120074549</v>
      </c>
      <c r="G349">
        <f>'Calculated Tab Properties'!G349</f>
        <v>2.299999956844557</v>
      </c>
      <c r="H349">
        <f>'Calculated Tab Properties'!H349</f>
        <v>2.5704561523130964</v>
      </c>
      <c r="I349">
        <f>'Calculated Tab Properties'!I349</f>
        <v>0.14999999842843306</v>
      </c>
      <c r="J349" s="20">
        <f>'Calculated Tab Properties'!J349</f>
        <v>0.8915907734259445</v>
      </c>
      <c r="K349">
        <v>0</v>
      </c>
      <c r="L349">
        <v>0</v>
      </c>
      <c r="M349">
        <v>0</v>
      </c>
      <c r="N349">
        <v>0</v>
      </c>
      <c r="O349" s="27">
        <v>0</v>
      </c>
      <c r="P349" s="27">
        <v>0</v>
      </c>
      <c r="Q349">
        <v>0</v>
      </c>
      <c r="R349">
        <f>'Calculated Tab Properties'!R349</f>
        <v>1</v>
      </c>
      <c r="T349" s="1">
        <f>VLOOKUP('GEOMETRIC INPUTS'!D349,'Pressure Calculations'!$A$22:$B$61,2,TRUE)</f>
        <v>1.9432240000000001</v>
      </c>
      <c r="U349" s="1">
        <f>VLOOKUP('GEOMETRIC INPUTS'!D349,'Pressure Calculations'!$C$22:$D$61,2,TRUE)</f>
        <v>-2.2806760000000001</v>
      </c>
      <c r="V349">
        <f>T349*'GEOMETRIC INPUTS'!S349</f>
        <v>7.7728960000000002</v>
      </c>
      <c r="W349">
        <v>348</v>
      </c>
      <c r="X349">
        <f t="shared" si="78"/>
        <v>2.222048145014401</v>
      </c>
      <c r="Y349">
        <f t="shared" si="79"/>
        <v>-7.4485175886248713</v>
      </c>
      <c r="Z349" s="27">
        <f t="shared" si="80"/>
        <v>0</v>
      </c>
      <c r="AA349" s="27">
        <f t="shared" si="81"/>
        <v>0</v>
      </c>
      <c r="AB349" s="27">
        <f t="shared" si="82"/>
        <v>0</v>
      </c>
      <c r="AC349">
        <f t="shared" si="83"/>
        <v>2.222048145014401</v>
      </c>
      <c r="AD349" s="28" t="str">
        <f>'GT Data'!D351</f>
        <v>TKNODE_694</v>
      </c>
      <c r="AE349" s="25">
        <f t="shared" si="84"/>
        <v>0</v>
      </c>
      <c r="AF349" s="25">
        <f t="shared" si="85"/>
        <v>7.7728960000000011</v>
      </c>
      <c r="AG349" s="25">
        <f t="shared" si="86"/>
        <v>0</v>
      </c>
      <c r="AH349" s="25">
        <v>0</v>
      </c>
      <c r="AI349" s="25">
        <v>0</v>
      </c>
      <c r="AJ349" s="25">
        <f t="shared" si="87"/>
        <v>-14.261650634860375</v>
      </c>
      <c r="AK349" s="28" t="str">
        <f>'GT Data'!N351</f>
        <v>TKNODE_695</v>
      </c>
      <c r="AL349" s="25">
        <f t="shared" si="88"/>
        <v>0</v>
      </c>
      <c r="AM349" s="25">
        <f t="shared" si="89"/>
        <v>0</v>
      </c>
      <c r="AN349" s="25">
        <f t="shared" si="90"/>
        <v>0</v>
      </c>
      <c r="AO349" s="25">
        <v>0</v>
      </c>
      <c r="AP349" s="25">
        <v>0</v>
      </c>
      <c r="AQ349" s="25">
        <v>0</v>
      </c>
    </row>
    <row r="350" spans="1:43" x14ac:dyDescent="0.3">
      <c r="A350" t="str">
        <f>'Calculated Tab Properties'!A350</f>
        <v>TAB_13_348</v>
      </c>
      <c r="B350">
        <f>'Calculated Tab Properties'!B350</f>
        <v>2.4462000000000002</v>
      </c>
      <c r="C350">
        <f>'Calculated Tab Properties'!C350</f>
        <v>5.0016700734343988</v>
      </c>
      <c r="D350">
        <f>'Calculated Tab Properties'!D350</f>
        <v>286.57458572467959</v>
      </c>
      <c r="E350">
        <f>'Calculated Tab Properties'!E350</f>
        <v>3.7960513677000942</v>
      </c>
      <c r="F350">
        <f>'Calculated Tab Properties'!F350</f>
        <v>1.8960513501573868</v>
      </c>
      <c r="G350">
        <f>'Calculated Tab Properties'!G350</f>
        <v>1.9000000175427076</v>
      </c>
      <c r="H350">
        <f>'Calculated Tab Properties'!H350</f>
        <v>2.6549380357320302</v>
      </c>
      <c r="I350">
        <f>'Calculated Tab Properties'!I350</f>
        <v>0.1499999261984484</v>
      </c>
      <c r="J350" s="20">
        <f>'Calculated Tab Properties'!J350</f>
        <v>0.85308557026413567</v>
      </c>
      <c r="K350">
        <v>0</v>
      </c>
      <c r="L350">
        <v>0</v>
      </c>
      <c r="M350">
        <v>0</v>
      </c>
      <c r="N350">
        <v>0</v>
      </c>
      <c r="O350" s="27">
        <v>0</v>
      </c>
      <c r="P350" s="27">
        <v>0</v>
      </c>
      <c r="Q350">
        <v>0</v>
      </c>
      <c r="R350">
        <f>'Calculated Tab Properties'!R350</f>
        <v>1</v>
      </c>
      <c r="T350" s="1">
        <f>VLOOKUP('GEOMETRIC INPUTS'!D350,'Pressure Calculations'!$A$22:$B$61,2,TRUE)</f>
        <v>1.9432240000000001</v>
      </c>
      <c r="U350" s="1">
        <f>VLOOKUP('GEOMETRIC INPUTS'!D350,'Pressure Calculations'!$C$22:$D$61,2,TRUE)</f>
        <v>-2.2806760000000001</v>
      </c>
      <c r="V350">
        <f>T350*'GEOMETRIC INPUTS'!S350</f>
        <v>7.7728960000000002</v>
      </c>
      <c r="W350">
        <v>349</v>
      </c>
      <c r="X350">
        <f t="shared" si="78"/>
        <v>2.2173216766040813</v>
      </c>
      <c r="Y350">
        <f t="shared" si="79"/>
        <v>-7.4499259599862917</v>
      </c>
      <c r="Z350" s="27">
        <f t="shared" si="80"/>
        <v>0</v>
      </c>
      <c r="AA350" s="27">
        <f t="shared" si="81"/>
        <v>0</v>
      </c>
      <c r="AB350" s="27">
        <f t="shared" si="82"/>
        <v>0</v>
      </c>
      <c r="AC350">
        <f t="shared" si="83"/>
        <v>2.2173216766040813</v>
      </c>
      <c r="AD350" s="28" t="str">
        <f>'GT Data'!D352</f>
        <v>TKNODE_696</v>
      </c>
      <c r="AE350" s="25">
        <f t="shared" si="84"/>
        <v>0</v>
      </c>
      <c r="AF350" s="25">
        <f t="shared" si="85"/>
        <v>7.7728960000000002</v>
      </c>
      <c r="AG350" s="25">
        <f t="shared" si="86"/>
        <v>0</v>
      </c>
      <c r="AH350" s="25">
        <v>0</v>
      </c>
      <c r="AI350" s="25">
        <v>0</v>
      </c>
      <c r="AJ350" s="25">
        <f t="shared" si="87"/>
        <v>-15.242930519186425</v>
      </c>
      <c r="AK350" s="28" t="str">
        <f>'GT Data'!N352</f>
        <v>TKNODE_697</v>
      </c>
      <c r="AL350" s="25">
        <f t="shared" si="88"/>
        <v>0</v>
      </c>
      <c r="AM350" s="25">
        <f t="shared" si="89"/>
        <v>0</v>
      </c>
      <c r="AN350" s="25">
        <f t="shared" si="90"/>
        <v>0</v>
      </c>
      <c r="AO350" s="25">
        <v>0</v>
      </c>
      <c r="AP350" s="25">
        <v>0</v>
      </c>
      <c r="AQ350" s="25">
        <v>0</v>
      </c>
    </row>
    <row r="351" spans="1:43" x14ac:dyDescent="0.3">
      <c r="A351" t="str">
        <f>'Calculated Tab Properties'!A351</f>
        <v>TAB_13_349</v>
      </c>
      <c r="B351">
        <f>'Calculated Tab Properties'!B351</f>
        <v>2.5</v>
      </c>
      <c r="C351">
        <f>'Calculated Tab Properties'!C351</f>
        <v>5.6001735440486673</v>
      </c>
      <c r="D351">
        <f>'Calculated Tab Properties'!D351</f>
        <v>320.86630861480927</v>
      </c>
      <c r="E351">
        <f>'Calculated Tab Properties'!E351</f>
        <v>3.967301558150842</v>
      </c>
      <c r="F351">
        <f>'Calculated Tab Properties'!F351</f>
        <v>2.0673015328009221</v>
      </c>
      <c r="G351">
        <f>'Calculated Tab Properties'!G351</f>
        <v>1.9000000253499199</v>
      </c>
      <c r="H351">
        <f>'Calculated Tab Properties'!H351</f>
        <v>2.7705678854727545</v>
      </c>
      <c r="I351">
        <f>'Calculated Tab Properties'!I351</f>
        <v>0.14999998681243326</v>
      </c>
      <c r="J351" s="20">
        <f>'Calculated Tab Properties'!J351</f>
        <v>0.80650602400776938</v>
      </c>
      <c r="K351">
        <v>0</v>
      </c>
      <c r="L351">
        <v>0</v>
      </c>
      <c r="M351">
        <v>0</v>
      </c>
      <c r="N351">
        <v>0</v>
      </c>
      <c r="O351" s="27">
        <v>0</v>
      </c>
      <c r="P351" s="27">
        <v>0</v>
      </c>
      <c r="Q351">
        <v>0</v>
      </c>
      <c r="R351">
        <f>'Calculated Tab Properties'!R351</f>
        <v>1</v>
      </c>
      <c r="T351" s="1">
        <f>VLOOKUP('GEOMETRIC INPUTS'!D351,'Pressure Calculations'!$A$22:$B$61,2,TRUE)</f>
        <v>1.9432240000000001</v>
      </c>
      <c r="U351" s="1">
        <f>VLOOKUP('GEOMETRIC INPUTS'!D351,'Pressure Calculations'!$C$22:$D$61,2,TRUE)</f>
        <v>-2.2806760000000001</v>
      </c>
      <c r="V351">
        <f>T351*'GEOMETRIC INPUTS'!S351</f>
        <v>7.7728960000000002</v>
      </c>
      <c r="W351">
        <v>350</v>
      </c>
      <c r="X351">
        <f t="shared" si="78"/>
        <v>6.0292443647429286</v>
      </c>
      <c r="Y351">
        <f t="shared" si="79"/>
        <v>-4.9057236588531614</v>
      </c>
      <c r="Z351" s="27">
        <f t="shared" si="80"/>
        <v>0</v>
      </c>
      <c r="AA351" s="27">
        <f t="shared" si="81"/>
        <v>0</v>
      </c>
      <c r="AB351" s="27">
        <f t="shared" si="82"/>
        <v>0</v>
      </c>
      <c r="AC351">
        <f t="shared" si="83"/>
        <v>6.0292443647429286</v>
      </c>
      <c r="AD351" s="28" t="str">
        <f>'GT Data'!D353</f>
        <v>TKNODE_698</v>
      </c>
      <c r="AE351" s="25">
        <f t="shared" si="84"/>
        <v>0</v>
      </c>
      <c r="AF351" s="25">
        <f t="shared" si="85"/>
        <v>7.7728960000000011</v>
      </c>
      <c r="AG351" s="25">
        <f t="shared" si="86"/>
        <v>0</v>
      </c>
      <c r="AH351" s="25">
        <v>0</v>
      </c>
      <c r="AI351" s="25">
        <v>0</v>
      </c>
      <c r="AJ351" s="25">
        <f t="shared" si="87"/>
        <v>-10.877468523578305</v>
      </c>
      <c r="AK351" s="28" t="str">
        <f>'GT Data'!N353</f>
        <v>TKNODE_699</v>
      </c>
      <c r="AL351" s="25">
        <f t="shared" si="88"/>
        <v>0</v>
      </c>
      <c r="AM351" s="25">
        <f t="shared" si="89"/>
        <v>0</v>
      </c>
      <c r="AN351" s="25">
        <f t="shared" si="90"/>
        <v>0</v>
      </c>
      <c r="AO351" s="25">
        <v>0</v>
      </c>
      <c r="AP351" s="25">
        <v>0</v>
      </c>
      <c r="AQ351" s="25">
        <v>0</v>
      </c>
    </row>
    <row r="352" spans="1:43" x14ac:dyDescent="0.3">
      <c r="A352" t="str">
        <f>'Calculated Tab Properties'!A352</f>
        <v>TAB12-352</v>
      </c>
      <c r="B352">
        <f>'Calculated Tab Properties'!B352</f>
        <v>2100</v>
      </c>
      <c r="C352">
        <f>'Calculated Tab Properties'!C352</f>
        <v>6.0835393412608774</v>
      </c>
      <c r="D352">
        <f>'Calculated Tab Properties'!D352</f>
        <v>348.56112875604532</v>
      </c>
      <c r="E352">
        <f>'Calculated Tab Properties'!E352</f>
        <v>2.6919525005699061</v>
      </c>
      <c r="F352">
        <f>'Calculated Tab Properties'!F352</f>
        <v>2.6919525005699061</v>
      </c>
      <c r="G352">
        <f>'Calculated Tab Properties'!G352</f>
        <v>0</v>
      </c>
      <c r="H352">
        <f>'Calculated Tab Properties'!H352</f>
        <v>3.3135951817829032</v>
      </c>
      <c r="I352">
        <f>'Calculated Tab Properties'!I352</f>
        <v>4.9999997451262122E-2</v>
      </c>
      <c r="J352" s="20">
        <f>'Calculated Tab Properties'!J352</f>
        <v>0.64797617192214974</v>
      </c>
      <c r="K352">
        <v>0</v>
      </c>
      <c r="L352">
        <v>0</v>
      </c>
      <c r="M352">
        <v>0</v>
      </c>
      <c r="N352">
        <v>0</v>
      </c>
      <c r="O352" s="27">
        <v>0</v>
      </c>
      <c r="P352" s="27">
        <v>0</v>
      </c>
      <c r="Q352">
        <v>0</v>
      </c>
      <c r="R352">
        <f>'Calculated Tab Properties'!R352</f>
        <v>1</v>
      </c>
      <c r="T352" s="1">
        <f>VLOOKUP('GEOMETRIC INPUTS'!D352,'Pressure Calculations'!$A$22:$B$61,2,TRUE)</f>
        <v>1.8357400000000001</v>
      </c>
      <c r="U352" s="1">
        <f>VLOOKUP('GEOMETRIC INPUTS'!D352,'Pressure Calculations'!$C$22:$D$61,2,TRUE)</f>
        <v>-2.147278</v>
      </c>
      <c r="V352">
        <f>T352*'GEOMETRIC INPUTS'!S352</f>
        <v>7.3429600000000006</v>
      </c>
      <c r="W352">
        <v>351</v>
      </c>
      <c r="X352">
        <f t="shared" si="78"/>
        <v>7.197105699738132</v>
      </c>
      <c r="Y352">
        <f t="shared" si="79"/>
        <v>-1.4562730198684952</v>
      </c>
      <c r="Z352" s="27">
        <f t="shared" si="80"/>
        <v>0</v>
      </c>
      <c r="AA352" s="27">
        <f t="shared" si="81"/>
        <v>0</v>
      </c>
      <c r="AB352" s="27">
        <f t="shared" si="82"/>
        <v>0</v>
      </c>
      <c r="AC352">
        <f t="shared" si="83"/>
        <v>7.197105699738132</v>
      </c>
      <c r="AD352" s="28">
        <f>'GT Data'!D354</f>
        <v>896</v>
      </c>
      <c r="AE352" s="25">
        <f t="shared" si="84"/>
        <v>0</v>
      </c>
      <c r="AF352" s="25">
        <f t="shared" si="85"/>
        <v>7.3429600000000015</v>
      </c>
      <c r="AG352" s="25">
        <f t="shared" si="86"/>
        <v>0</v>
      </c>
      <c r="AH352" s="25">
        <v>0</v>
      </c>
      <c r="AI352" s="25">
        <v>0</v>
      </c>
      <c r="AJ352" s="25">
        <f t="shared" si="87"/>
        <v>-3.993031444629251</v>
      </c>
      <c r="AK352" s="28">
        <f>'GT Data'!N354</f>
        <v>897</v>
      </c>
      <c r="AL352" s="25">
        <f t="shared" si="88"/>
        <v>0</v>
      </c>
      <c r="AM352" s="25">
        <f t="shared" si="89"/>
        <v>0</v>
      </c>
      <c r="AN352" s="25">
        <f t="shared" si="90"/>
        <v>0</v>
      </c>
      <c r="AO352" s="25">
        <v>0</v>
      </c>
      <c r="AP352" s="25">
        <v>0</v>
      </c>
      <c r="AQ352" s="25">
        <v>0</v>
      </c>
    </row>
    <row r="353" spans="1:43" x14ac:dyDescent="0.3">
      <c r="A353" t="str">
        <f>'Calculated Tab Properties'!A353</f>
        <v>TAB13-353</v>
      </c>
      <c r="B353">
        <f>'Calculated Tab Properties'!B353</f>
        <v>2100</v>
      </c>
      <c r="C353">
        <f>'Calculated Tab Properties'!C353</f>
        <v>6.0835393411747711</v>
      </c>
      <c r="D353">
        <f>'Calculated Tab Properties'!D353</f>
        <v>348.56112875111177</v>
      </c>
      <c r="E353">
        <f>'Calculated Tab Properties'!E353</f>
        <v>2.6486654025871714</v>
      </c>
      <c r="F353">
        <f>'Calculated Tab Properties'!F353</f>
        <v>2.6486654025871714</v>
      </c>
      <c r="G353">
        <f>'Calculated Tab Properties'!G353</f>
        <v>0</v>
      </c>
      <c r="H353">
        <f>'Calculated Tab Properties'!H353</f>
        <v>3.2791861624266154</v>
      </c>
      <c r="I353">
        <f>'Calculated Tab Properties'!I353</f>
        <v>4.9999997451262108E-2</v>
      </c>
      <c r="J353" s="20">
        <f>'Calculated Tab Properties'!J353</f>
        <v>0.65594377221985489</v>
      </c>
      <c r="K353">
        <v>0</v>
      </c>
      <c r="L353">
        <v>0</v>
      </c>
      <c r="M353">
        <v>0</v>
      </c>
      <c r="N353">
        <v>0</v>
      </c>
      <c r="O353" s="27">
        <v>0</v>
      </c>
      <c r="P353" s="27">
        <v>0</v>
      </c>
      <c r="Q353">
        <v>0</v>
      </c>
      <c r="R353">
        <f>'Calculated Tab Properties'!R353</f>
        <v>1</v>
      </c>
      <c r="T353" s="1">
        <f>VLOOKUP('GEOMETRIC INPUTS'!D353,'Pressure Calculations'!$A$22:$B$61,2,TRUE)</f>
        <v>1.9083100000000002</v>
      </c>
      <c r="U353" s="1">
        <f>VLOOKUP('GEOMETRIC INPUTS'!D353,'Pressure Calculations'!$C$22:$D$61,2,TRUE)</f>
        <v>-2.2370700000000001</v>
      </c>
      <c r="V353">
        <f>T353*'GEOMETRIC INPUTS'!S353</f>
        <v>7.6332400000000007</v>
      </c>
      <c r="W353">
        <v>352</v>
      </c>
      <c r="X353">
        <f t="shared" si="78"/>
        <v>7.4816198250449322</v>
      </c>
      <c r="Y353">
        <f t="shared" si="79"/>
        <v>-1.513842029768844</v>
      </c>
      <c r="Z353" s="27">
        <f t="shared" si="80"/>
        <v>0</v>
      </c>
      <c r="AA353" s="27">
        <f t="shared" si="81"/>
        <v>0</v>
      </c>
      <c r="AB353" s="27">
        <f t="shared" si="82"/>
        <v>0</v>
      </c>
      <c r="AC353">
        <f t="shared" si="83"/>
        <v>7.4816198250449322</v>
      </c>
      <c r="AD353" s="28">
        <f>'GT Data'!D355</f>
        <v>898</v>
      </c>
      <c r="AE353" s="25">
        <f t="shared" si="84"/>
        <v>0</v>
      </c>
      <c r="AF353" s="25">
        <f t="shared" si="85"/>
        <v>7.6332400000000016</v>
      </c>
      <c r="AG353" s="25">
        <f t="shared" si="86"/>
        <v>0</v>
      </c>
      <c r="AH353" s="25">
        <v>0</v>
      </c>
      <c r="AI353" s="25">
        <v>0</v>
      </c>
      <c r="AJ353" s="25">
        <f t="shared" si="87"/>
        <v>-4.085353106861132</v>
      </c>
      <c r="AK353" s="28">
        <f>'GT Data'!N355</f>
        <v>899</v>
      </c>
      <c r="AL353" s="25">
        <f t="shared" si="88"/>
        <v>0</v>
      </c>
      <c r="AM353" s="25">
        <f t="shared" si="89"/>
        <v>0</v>
      </c>
      <c r="AN353" s="25">
        <f t="shared" si="90"/>
        <v>0</v>
      </c>
      <c r="AO353" s="25">
        <v>0</v>
      </c>
      <c r="AP353" s="25">
        <v>0</v>
      </c>
      <c r="AQ353" s="25">
        <v>0</v>
      </c>
    </row>
    <row r="354" spans="1:43" x14ac:dyDescent="0.3">
      <c r="A354" t="str">
        <f>'Calculated Tab Properties'!A354</f>
        <v>TAB14-354</v>
      </c>
      <c r="B354">
        <f>'Calculated Tab Properties'!B354</f>
        <v>2100</v>
      </c>
      <c r="C354">
        <f>'Calculated Tab Properties'!C354</f>
        <v>6.0835393411610861</v>
      </c>
      <c r="D354">
        <f>'Calculated Tab Properties'!D354</f>
        <v>348.56112875032767</v>
      </c>
      <c r="E354">
        <f>'Calculated Tab Properties'!E354</f>
        <v>2.6052960813529347</v>
      </c>
      <c r="F354">
        <f>'Calculated Tab Properties'!F354</f>
        <v>2.6052960813529347</v>
      </c>
      <c r="G354">
        <f>'Calculated Tab Properties'!G354</f>
        <v>0</v>
      </c>
      <c r="H354">
        <f>'Calculated Tab Properties'!H354</f>
        <v>3.2449249723842932</v>
      </c>
      <c r="I354">
        <f>'Calculated Tab Properties'!I354</f>
        <v>4.9999997451265606E-2</v>
      </c>
      <c r="J354" s="20">
        <f>'Calculated Tab Properties'!J354</f>
        <v>0.66409544425087219</v>
      </c>
      <c r="K354">
        <v>0</v>
      </c>
      <c r="L354">
        <v>0</v>
      </c>
      <c r="M354">
        <v>0</v>
      </c>
      <c r="N354">
        <v>0</v>
      </c>
      <c r="O354" s="27">
        <v>0</v>
      </c>
      <c r="P354" s="27">
        <v>0</v>
      </c>
      <c r="Q354">
        <v>0</v>
      </c>
      <c r="R354">
        <f>'Calculated Tab Properties'!R354</f>
        <v>1</v>
      </c>
      <c r="T354" s="1">
        <f>VLOOKUP('GEOMETRIC INPUTS'!D354,'Pressure Calculations'!$A$22:$B$61,2,TRUE)</f>
        <v>1.97712</v>
      </c>
      <c r="U354" s="1">
        <f>VLOOKUP('GEOMETRIC INPUTS'!D354,'Pressure Calculations'!$C$22:$D$61,2,TRUE)</f>
        <v>-2.3233100000000002</v>
      </c>
      <c r="V354">
        <f>T354*'GEOMETRIC INPUTS'!S354</f>
        <v>7.90848</v>
      </c>
      <c r="W354">
        <v>353</v>
      </c>
      <c r="X354">
        <f t="shared" si="78"/>
        <v>7.7513926921998388</v>
      </c>
      <c r="Y354">
        <f t="shared" si="79"/>
        <v>-1.5684282711399127</v>
      </c>
      <c r="Z354" s="27">
        <f t="shared" si="80"/>
        <v>0</v>
      </c>
      <c r="AA354" s="27">
        <f t="shared" si="81"/>
        <v>0</v>
      </c>
      <c r="AB354" s="27">
        <f t="shared" si="82"/>
        <v>0</v>
      </c>
      <c r="AC354">
        <f t="shared" si="83"/>
        <v>7.7513926921998388</v>
      </c>
      <c r="AD354" s="28">
        <f>'GT Data'!D356</f>
        <v>900</v>
      </c>
      <c r="AE354" s="25">
        <f t="shared" si="84"/>
        <v>0</v>
      </c>
      <c r="AF354" s="25">
        <f t="shared" si="85"/>
        <v>7.90848</v>
      </c>
      <c r="AG354" s="25">
        <f t="shared" si="86"/>
        <v>0</v>
      </c>
      <c r="AH354" s="25">
        <v>0</v>
      </c>
      <c r="AI354" s="25">
        <v>0</v>
      </c>
      <c r="AJ354" s="25">
        <f t="shared" si="87"/>
        <v>-4.1646414382434616</v>
      </c>
      <c r="AK354" s="28">
        <f>'GT Data'!N356</f>
        <v>901</v>
      </c>
      <c r="AL354" s="25">
        <f t="shared" si="88"/>
        <v>0</v>
      </c>
      <c r="AM354" s="25">
        <f t="shared" si="89"/>
        <v>0</v>
      </c>
      <c r="AN354" s="25">
        <f t="shared" si="90"/>
        <v>0</v>
      </c>
      <c r="AO354" s="25">
        <v>0</v>
      </c>
      <c r="AP354" s="25">
        <v>0</v>
      </c>
      <c r="AQ354" s="25">
        <v>0</v>
      </c>
    </row>
    <row r="355" spans="1:43" x14ac:dyDescent="0.3">
      <c r="A355" t="str">
        <f>'Calculated Tab Properties'!A355</f>
        <v>TAB11-355</v>
      </c>
      <c r="B355">
        <f>'Calculated Tab Properties'!B355</f>
        <v>2100</v>
      </c>
      <c r="C355">
        <f>'Calculated Tab Properties'!C355</f>
        <v>6.0380461994149286</v>
      </c>
      <c r="D355">
        <f>'Calculated Tab Properties'!D355</f>
        <v>345.95456373148244</v>
      </c>
      <c r="E355">
        <f>'Calculated Tab Properties'!E355</f>
        <v>2.9061440295826921</v>
      </c>
      <c r="F355">
        <f>'Calculated Tab Properties'!F355</f>
        <v>2.9061440295826921</v>
      </c>
      <c r="G355">
        <f>'Calculated Tab Properties'!G355</f>
        <v>0</v>
      </c>
      <c r="H355">
        <f>'Calculated Tab Properties'!H355</f>
        <v>3.486769093340941</v>
      </c>
      <c r="I355">
        <f>'Calculated Tab Properties'!I355</f>
        <v>5.0000001303024309E-2</v>
      </c>
      <c r="J355" s="20">
        <f>'Calculated Tab Properties'!J355</f>
        <v>0.61089023989147018</v>
      </c>
      <c r="K355">
        <v>0</v>
      </c>
      <c r="L355">
        <v>0</v>
      </c>
      <c r="M355">
        <v>0</v>
      </c>
      <c r="N355">
        <v>0</v>
      </c>
      <c r="O355" s="27">
        <v>0</v>
      </c>
      <c r="P355" s="27">
        <v>0</v>
      </c>
      <c r="Q355">
        <v>0</v>
      </c>
      <c r="R355">
        <f>'Calculated Tab Properties'!R355</f>
        <v>1</v>
      </c>
      <c r="T355" s="1">
        <f>VLOOKUP('GEOMETRIC INPUTS'!D355,'Pressure Calculations'!$A$22:$B$61,2,TRUE)</f>
        <v>1.7600340000000001</v>
      </c>
      <c r="U355" s="1">
        <f>VLOOKUP('GEOMETRIC INPUTS'!D355,'Pressure Calculations'!$C$22:$D$61,2,TRUE)</f>
        <v>-2.0546060000000002</v>
      </c>
      <c r="V355">
        <f>T355*'GEOMETRIC INPUTS'!S355</f>
        <v>7.0401360000000004</v>
      </c>
      <c r="W355">
        <v>354</v>
      </c>
      <c r="X355">
        <f t="shared" si="78"/>
        <v>6.8296610958771531</v>
      </c>
      <c r="Y355">
        <f t="shared" si="79"/>
        <v>-1.7085795895884093</v>
      </c>
      <c r="Z355" s="27">
        <f t="shared" si="80"/>
        <v>0</v>
      </c>
      <c r="AA355" s="27">
        <f t="shared" si="81"/>
        <v>0</v>
      </c>
      <c r="AB355" s="27">
        <f t="shared" si="82"/>
        <v>0</v>
      </c>
      <c r="AC355">
        <f t="shared" si="83"/>
        <v>6.8296610958771531</v>
      </c>
      <c r="AD355" s="28">
        <f>'GT Data'!D357</f>
        <v>904</v>
      </c>
      <c r="AE355" s="25">
        <f t="shared" si="84"/>
        <v>0</v>
      </c>
      <c r="AF355" s="25">
        <f t="shared" si="85"/>
        <v>7.0401360000000013</v>
      </c>
      <c r="AG355" s="25">
        <f t="shared" si="86"/>
        <v>0</v>
      </c>
      <c r="AH355" s="25">
        <v>0</v>
      </c>
      <c r="AI355" s="25">
        <v>0</v>
      </c>
      <c r="AJ355" s="25">
        <f t="shared" si="87"/>
        <v>-5.0508073550549435</v>
      </c>
      <c r="AK355" s="28">
        <f>'GT Data'!N357</f>
        <v>905</v>
      </c>
      <c r="AL355" s="25">
        <f t="shared" si="88"/>
        <v>0</v>
      </c>
      <c r="AM355" s="25">
        <f t="shared" si="89"/>
        <v>0</v>
      </c>
      <c r="AN355" s="25">
        <f t="shared" si="90"/>
        <v>0</v>
      </c>
      <c r="AO355" s="25">
        <v>0</v>
      </c>
      <c r="AP355" s="25">
        <v>0</v>
      </c>
      <c r="AQ355" s="25">
        <v>0</v>
      </c>
    </row>
    <row r="356" spans="1:43" x14ac:dyDescent="0.3">
      <c r="A356" t="str">
        <f>'Calculated Tab Properties'!A356</f>
        <v>TAB12-356</v>
      </c>
      <c r="B356">
        <f>'Calculated Tab Properties'!B356</f>
        <v>2100</v>
      </c>
      <c r="C356">
        <f>'Calculated Tab Properties'!C356</f>
        <v>6.0380461989640182</v>
      </c>
      <c r="D356">
        <f>'Calculated Tab Properties'!D356</f>
        <v>345.95456370564716</v>
      </c>
      <c r="E356">
        <f>'Calculated Tab Properties'!E356</f>
        <v>2.8453134118393404</v>
      </c>
      <c r="F356">
        <f>'Calculated Tab Properties'!F356</f>
        <v>2.8453134118393404</v>
      </c>
      <c r="G356">
        <f>'Calculated Tab Properties'!G356</f>
        <v>0</v>
      </c>
      <c r="H356">
        <f>'Calculated Tab Properties'!H356</f>
        <v>3.4371175515428871</v>
      </c>
      <c r="I356">
        <f>'Calculated Tab Properties'!I356</f>
        <v>5.0000001303024309E-2</v>
      </c>
      <c r="J356" s="20">
        <f>'Calculated Tab Properties'!J356</f>
        <v>0.62104201781767676</v>
      </c>
      <c r="K356">
        <v>0</v>
      </c>
      <c r="L356">
        <v>0</v>
      </c>
      <c r="M356">
        <v>0</v>
      </c>
      <c r="N356">
        <v>0</v>
      </c>
      <c r="O356" s="27">
        <v>0</v>
      </c>
      <c r="P356" s="27">
        <v>0</v>
      </c>
      <c r="Q356">
        <v>0</v>
      </c>
      <c r="R356">
        <f>'Calculated Tab Properties'!R356</f>
        <v>1</v>
      </c>
      <c r="T356" s="1">
        <f>VLOOKUP('GEOMETRIC INPUTS'!D356,'Pressure Calculations'!$A$22:$B$61,2,TRUE)</f>
        <v>1.8357400000000001</v>
      </c>
      <c r="U356" s="1">
        <f>VLOOKUP('GEOMETRIC INPUTS'!D356,'Pressure Calculations'!$C$22:$D$61,2,TRUE)</f>
        <v>-2.147278</v>
      </c>
      <c r="V356">
        <f>T356*'GEOMETRIC INPUTS'!S356</f>
        <v>7.3429600000000006</v>
      </c>
      <c r="W356">
        <v>355</v>
      </c>
      <c r="X356">
        <f t="shared" si="78"/>
        <v>7.1234317398023226</v>
      </c>
      <c r="Y356">
        <f t="shared" si="79"/>
        <v>-1.7820723357868697</v>
      </c>
      <c r="Z356" s="27">
        <f t="shared" si="80"/>
        <v>0</v>
      </c>
      <c r="AA356" s="27">
        <f t="shared" si="81"/>
        <v>0</v>
      </c>
      <c r="AB356" s="27">
        <f t="shared" si="82"/>
        <v>0</v>
      </c>
      <c r="AC356">
        <f t="shared" si="83"/>
        <v>7.1234317398023226</v>
      </c>
      <c r="AD356" s="28">
        <f>'GT Data'!D358</f>
        <v>906</v>
      </c>
      <c r="AE356" s="25">
        <f t="shared" si="84"/>
        <v>0</v>
      </c>
      <c r="AF356" s="25">
        <f t="shared" si="85"/>
        <v>7.3429600000000015</v>
      </c>
      <c r="AG356" s="25">
        <f t="shared" si="86"/>
        <v>0</v>
      </c>
      <c r="AH356" s="25">
        <v>0</v>
      </c>
      <c r="AI356" s="25">
        <v>0</v>
      </c>
      <c r="AJ356" s="25">
        <f t="shared" si="87"/>
        <v>-5.1596579369936677</v>
      </c>
      <c r="AK356" s="28">
        <f>'GT Data'!N358</f>
        <v>907</v>
      </c>
      <c r="AL356" s="25">
        <f t="shared" si="88"/>
        <v>0</v>
      </c>
      <c r="AM356" s="25">
        <f t="shared" si="89"/>
        <v>0</v>
      </c>
      <c r="AN356" s="25">
        <f t="shared" si="90"/>
        <v>0</v>
      </c>
      <c r="AO356" s="25">
        <v>0</v>
      </c>
      <c r="AP356" s="25">
        <v>0</v>
      </c>
      <c r="AQ356" s="25">
        <v>0</v>
      </c>
    </row>
    <row r="357" spans="1:43" x14ac:dyDescent="0.3">
      <c r="A357" t="str">
        <f>'Calculated Tab Properties'!A357</f>
        <v>TAB13-357</v>
      </c>
      <c r="B357">
        <f>'Calculated Tab Properties'!B357</f>
        <v>2100</v>
      </c>
      <c r="C357">
        <f>'Calculated Tab Properties'!C357</f>
        <v>6.0380461990522223</v>
      </c>
      <c r="D357">
        <f>'Calculated Tab Properties'!D357</f>
        <v>345.95456371070088</v>
      </c>
      <c r="E357">
        <f>'Calculated Tab Properties'!E357</f>
        <v>2.783712484205755</v>
      </c>
      <c r="F357">
        <f>'Calculated Tab Properties'!F357</f>
        <v>2.783712484205755</v>
      </c>
      <c r="G357">
        <f>'Calculated Tab Properties'!G357</f>
        <v>0</v>
      </c>
      <c r="H357">
        <f>'Calculated Tab Properties'!H357</f>
        <v>3.387208871501465</v>
      </c>
      <c r="I357">
        <f>'Calculated Tab Properties'!I357</f>
        <v>5.0000001303024309E-2</v>
      </c>
      <c r="J357" s="20">
        <f>'Calculated Tab Properties'!J357</f>
        <v>0.63162453519399497</v>
      </c>
      <c r="K357">
        <v>0</v>
      </c>
      <c r="L357">
        <v>0</v>
      </c>
      <c r="M357">
        <v>0</v>
      </c>
      <c r="N357">
        <v>0</v>
      </c>
      <c r="O357" s="27">
        <v>0</v>
      </c>
      <c r="P357" s="27">
        <v>0</v>
      </c>
      <c r="Q357">
        <v>0</v>
      </c>
      <c r="R357">
        <f>'Calculated Tab Properties'!R357</f>
        <v>1</v>
      </c>
      <c r="T357" s="1">
        <f>VLOOKUP('GEOMETRIC INPUTS'!D357,'Pressure Calculations'!$A$22:$B$61,2,TRUE)</f>
        <v>1.9083100000000002</v>
      </c>
      <c r="U357" s="1">
        <f>VLOOKUP('GEOMETRIC INPUTS'!D357,'Pressure Calculations'!$C$22:$D$61,2,TRUE)</f>
        <v>-2.2370700000000001</v>
      </c>
      <c r="V357">
        <f>T357*'GEOMETRIC INPUTS'!S357</f>
        <v>7.6332400000000007</v>
      </c>
      <c r="W357">
        <v>356</v>
      </c>
      <c r="X357">
        <f t="shared" si="78"/>
        <v>7.4050334054289433</v>
      </c>
      <c r="Y357">
        <f t="shared" si="79"/>
        <v>-1.8525207588800265</v>
      </c>
      <c r="Z357" s="27">
        <f t="shared" si="80"/>
        <v>0</v>
      </c>
      <c r="AA357" s="27">
        <f t="shared" si="81"/>
        <v>0</v>
      </c>
      <c r="AB357" s="27">
        <f t="shared" si="82"/>
        <v>0</v>
      </c>
      <c r="AC357">
        <f t="shared" si="83"/>
        <v>7.4050334054289433</v>
      </c>
      <c r="AD357" s="28">
        <f>'GT Data'!D359</f>
        <v>908</v>
      </c>
      <c r="AE357" s="25">
        <f t="shared" si="84"/>
        <v>0</v>
      </c>
      <c r="AF357" s="25">
        <f t="shared" si="85"/>
        <v>7.6332400000000007</v>
      </c>
      <c r="AG357" s="25">
        <f t="shared" si="86"/>
        <v>0</v>
      </c>
      <c r="AH357" s="25">
        <v>0</v>
      </c>
      <c r="AI357" s="25">
        <v>0</v>
      </c>
      <c r="AJ357" s="25">
        <f t="shared" si="87"/>
        <v>-5.2495112041025296</v>
      </c>
      <c r="AK357" s="28">
        <f>'GT Data'!N359</f>
        <v>909</v>
      </c>
      <c r="AL357" s="25">
        <f t="shared" si="88"/>
        <v>0</v>
      </c>
      <c r="AM357" s="25">
        <f t="shared" si="89"/>
        <v>0</v>
      </c>
      <c r="AN357" s="25">
        <f t="shared" si="90"/>
        <v>0</v>
      </c>
      <c r="AO357" s="25">
        <v>0</v>
      </c>
      <c r="AP357" s="25">
        <v>0</v>
      </c>
      <c r="AQ357" s="25">
        <v>0</v>
      </c>
    </row>
    <row r="358" spans="1:43" x14ac:dyDescent="0.3">
      <c r="A358" t="str">
        <f>'Calculated Tab Properties'!A358</f>
        <v>TAB14-358</v>
      </c>
      <c r="B358">
        <f>'Calculated Tab Properties'!B358</f>
        <v>2100</v>
      </c>
      <c r="C358">
        <f>'Calculated Tab Properties'!C358</f>
        <v>6.038046198728078</v>
      </c>
      <c r="D358">
        <f>'Calculated Tab Properties'!D358</f>
        <v>345.95456369212883</v>
      </c>
      <c r="E358">
        <f>'Calculated Tab Properties'!E358</f>
        <v>2.7213033235690069</v>
      </c>
      <c r="F358">
        <f>'Calculated Tab Properties'!F358</f>
        <v>2.7213033235690069</v>
      </c>
      <c r="G358">
        <f>'Calculated Tab Properties'!G358</f>
        <v>0</v>
      </c>
      <c r="H358">
        <f>'Calculated Tab Properties'!H358</f>
        <v>3.3370438252108827</v>
      </c>
      <c r="I358">
        <f>'Calculated Tab Properties'!I358</f>
        <v>4.9999991601991263E-2</v>
      </c>
      <c r="J358" s="20">
        <f>'Calculated Tab Properties'!J358</f>
        <v>0.6426674369423353</v>
      </c>
      <c r="K358">
        <v>0</v>
      </c>
      <c r="L358">
        <v>0</v>
      </c>
      <c r="M358">
        <v>0</v>
      </c>
      <c r="N358">
        <v>0</v>
      </c>
      <c r="O358" s="27">
        <v>0</v>
      </c>
      <c r="P358" s="27">
        <v>0</v>
      </c>
      <c r="Q358">
        <v>0</v>
      </c>
      <c r="R358">
        <f>'Calculated Tab Properties'!R358</f>
        <v>1</v>
      </c>
      <c r="T358" s="1">
        <f>VLOOKUP('GEOMETRIC INPUTS'!D358,'Pressure Calculations'!$A$22:$B$61,2,TRUE)</f>
        <v>1.97712</v>
      </c>
      <c r="U358" s="1">
        <f>VLOOKUP('GEOMETRIC INPUTS'!D358,'Pressure Calculations'!$C$22:$D$61,2,TRUE)</f>
        <v>-2.3233100000000002</v>
      </c>
      <c r="V358">
        <f>T358*'GEOMETRIC INPUTS'!S358</f>
        <v>7.90848</v>
      </c>
      <c r="W358">
        <v>357</v>
      </c>
      <c r="X358">
        <f t="shared" si="78"/>
        <v>7.6720447125228306</v>
      </c>
      <c r="Y358">
        <f t="shared" si="79"/>
        <v>-1.9193191082908736</v>
      </c>
      <c r="Z358" s="27">
        <f t="shared" si="80"/>
        <v>0</v>
      </c>
      <c r="AA358" s="27">
        <f t="shared" si="81"/>
        <v>0</v>
      </c>
      <c r="AB358" s="27">
        <f t="shared" si="82"/>
        <v>0</v>
      </c>
      <c r="AC358">
        <f t="shared" si="83"/>
        <v>7.6720447125228306</v>
      </c>
      <c r="AD358" s="28">
        <f>'GT Data'!D360</f>
        <v>910</v>
      </c>
      <c r="AE358" s="25">
        <f t="shared" si="84"/>
        <v>0</v>
      </c>
      <c r="AF358" s="25">
        <f t="shared" si="85"/>
        <v>7.90848</v>
      </c>
      <c r="AG358" s="25">
        <f t="shared" si="86"/>
        <v>0</v>
      </c>
      <c r="AH358" s="25">
        <v>0</v>
      </c>
      <c r="AI358" s="25">
        <v>0</v>
      </c>
      <c r="AJ358" s="25">
        <f t="shared" si="87"/>
        <v>-5.3190154076775418</v>
      </c>
      <c r="AK358" s="28">
        <f>'GT Data'!N360</f>
        <v>911</v>
      </c>
      <c r="AL358" s="25">
        <f t="shared" si="88"/>
        <v>0</v>
      </c>
      <c r="AM358" s="25">
        <f t="shared" si="89"/>
        <v>0</v>
      </c>
      <c r="AN358" s="25">
        <f t="shared" si="90"/>
        <v>0</v>
      </c>
      <c r="AO358" s="25">
        <v>0</v>
      </c>
      <c r="AP358" s="25">
        <v>0</v>
      </c>
      <c r="AQ358" s="25">
        <v>0</v>
      </c>
    </row>
    <row r="359" spans="1:43" x14ac:dyDescent="0.3">
      <c r="A359" t="str">
        <f>'Calculated Tab Properties'!A359</f>
        <v>TAB11-359</v>
      </c>
      <c r="B359">
        <f>'Calculated Tab Properties'!B359</f>
        <v>2100</v>
      </c>
      <c r="C359">
        <f>'Calculated Tab Properties'!C359</f>
        <v>5.8802624673106427</v>
      </c>
      <c r="D359">
        <f>'Calculated Tab Properties'!D359</f>
        <v>336.91422180608407</v>
      </c>
      <c r="E359">
        <f>'Calculated Tab Properties'!E359</f>
        <v>2.7565914095107082</v>
      </c>
      <c r="F359">
        <f>'Calculated Tab Properties'!F359</f>
        <v>2.7565914095107082</v>
      </c>
      <c r="G359">
        <f>'Calculated Tab Properties'!G359</f>
        <v>0</v>
      </c>
      <c r="H359">
        <f>'Calculated Tab Properties'!H359</f>
        <v>3.3653583869165149</v>
      </c>
      <c r="I359">
        <f>'Calculated Tab Properties'!I359</f>
        <v>4.9999997348664109E-2</v>
      </c>
      <c r="J359" s="20">
        <f>'Calculated Tab Properties'!J359</f>
        <v>0.63638298143983441</v>
      </c>
      <c r="K359">
        <v>0</v>
      </c>
      <c r="L359">
        <v>0</v>
      </c>
      <c r="M359">
        <v>0</v>
      </c>
      <c r="N359">
        <v>0</v>
      </c>
      <c r="O359" s="27">
        <v>0</v>
      </c>
      <c r="P359" s="27">
        <v>0</v>
      </c>
      <c r="Q359">
        <v>0</v>
      </c>
      <c r="R359">
        <f>'Calculated Tab Properties'!R359</f>
        <v>1</v>
      </c>
      <c r="T359" s="1">
        <f>VLOOKUP('GEOMETRIC INPUTS'!D359,'Pressure Calculations'!$A$22:$B$61,2,TRUE)</f>
        <v>1.7600340000000001</v>
      </c>
      <c r="U359" s="1">
        <f>VLOOKUP('GEOMETRIC INPUTS'!D359,'Pressure Calculations'!$C$22:$D$61,2,TRUE)</f>
        <v>-2.0546060000000002</v>
      </c>
      <c r="V359">
        <f>T359*'GEOMETRIC INPUTS'!S359</f>
        <v>7.0401360000000004</v>
      </c>
      <c r="W359">
        <v>358</v>
      </c>
      <c r="X359">
        <f t="shared" si="78"/>
        <v>6.4763538401451299</v>
      </c>
      <c r="Y359">
        <f t="shared" si="79"/>
        <v>-2.7604992004587579</v>
      </c>
      <c r="Z359" s="27">
        <f t="shared" si="80"/>
        <v>0</v>
      </c>
      <c r="AA359" s="27">
        <f t="shared" si="81"/>
        <v>0</v>
      </c>
      <c r="AB359" s="27">
        <f t="shared" si="82"/>
        <v>0</v>
      </c>
      <c r="AC359">
        <f t="shared" si="83"/>
        <v>6.4763538401451299</v>
      </c>
      <c r="AD359" s="28">
        <f>'GT Data'!D361</f>
        <v>914</v>
      </c>
      <c r="AE359" s="25">
        <f t="shared" si="84"/>
        <v>0</v>
      </c>
      <c r="AF359" s="25">
        <f t="shared" si="85"/>
        <v>7.0401360000000004</v>
      </c>
      <c r="AG359" s="25">
        <f t="shared" si="86"/>
        <v>0</v>
      </c>
      <c r="AH359" s="25">
        <v>0</v>
      </c>
      <c r="AI359" s="25">
        <v>0</v>
      </c>
      <c r="AJ359" s="25">
        <f t="shared" si="87"/>
        <v>-7.7475933346497179</v>
      </c>
      <c r="AK359" s="28">
        <f>'GT Data'!N361</f>
        <v>915</v>
      </c>
      <c r="AL359" s="25">
        <f t="shared" si="88"/>
        <v>0</v>
      </c>
      <c r="AM359" s="25">
        <f t="shared" si="89"/>
        <v>0</v>
      </c>
      <c r="AN359" s="25">
        <f t="shared" si="90"/>
        <v>0</v>
      </c>
      <c r="AO359" s="25">
        <v>0</v>
      </c>
      <c r="AP359" s="25">
        <v>0</v>
      </c>
      <c r="AQ359" s="25">
        <v>0</v>
      </c>
    </row>
    <row r="360" spans="1:43" x14ac:dyDescent="0.3">
      <c r="A360" t="str">
        <f>'Calculated Tab Properties'!A360</f>
        <v>TAB12-360</v>
      </c>
      <c r="B360">
        <f>'Calculated Tab Properties'!B360</f>
        <v>2100</v>
      </c>
      <c r="C360">
        <f>'Calculated Tab Properties'!C360</f>
        <v>5.8802624671543695</v>
      </c>
      <c r="D360">
        <f>'Calculated Tab Properties'!D360</f>
        <v>336.91422179713021</v>
      </c>
      <c r="E360">
        <f>'Calculated Tab Properties'!E360</f>
        <v>2.6530971943004866</v>
      </c>
      <c r="F360">
        <f>'Calculated Tab Properties'!F360</f>
        <v>2.6530971943004866</v>
      </c>
      <c r="G360">
        <f>'Calculated Tab Properties'!G360</f>
        <v>0</v>
      </c>
      <c r="H360">
        <f>'Calculated Tab Properties'!H360</f>
        <v>3.2826993488190541</v>
      </c>
      <c r="I360">
        <f>'Calculated Tab Properties'!I360</f>
        <v>4.9999997740772954E-2</v>
      </c>
      <c r="J360" s="20">
        <f>'Calculated Tab Properties'!J360</f>
        <v>0.65512036973022791</v>
      </c>
      <c r="K360">
        <v>0</v>
      </c>
      <c r="L360">
        <v>0</v>
      </c>
      <c r="M360">
        <v>0</v>
      </c>
      <c r="N360">
        <v>0</v>
      </c>
      <c r="O360" s="27">
        <v>0</v>
      </c>
      <c r="P360" s="27">
        <v>0</v>
      </c>
      <c r="Q360">
        <v>0</v>
      </c>
      <c r="R360">
        <f>'Calculated Tab Properties'!R360</f>
        <v>1</v>
      </c>
      <c r="T360" s="1">
        <f>VLOOKUP('GEOMETRIC INPUTS'!D360,'Pressure Calculations'!$A$22:$B$61,2,TRUE)</f>
        <v>1.8357400000000001</v>
      </c>
      <c r="U360" s="1">
        <f>VLOOKUP('GEOMETRIC INPUTS'!D360,'Pressure Calculations'!$C$22:$D$61,2,TRUE)</f>
        <v>-2.147278</v>
      </c>
      <c r="V360">
        <f>T360*'GEOMETRIC INPUTS'!S360</f>
        <v>7.3429600000000006</v>
      </c>
      <c r="W360">
        <v>359</v>
      </c>
      <c r="X360">
        <f t="shared" si="78"/>
        <v>6.7549273466967668</v>
      </c>
      <c r="Y360">
        <f t="shared" si="79"/>
        <v>-2.8792391533959441</v>
      </c>
      <c r="Z360" s="27">
        <f t="shared" si="80"/>
        <v>0</v>
      </c>
      <c r="AA360" s="27">
        <f t="shared" si="81"/>
        <v>0</v>
      </c>
      <c r="AB360" s="27">
        <f t="shared" si="82"/>
        <v>0</v>
      </c>
      <c r="AC360">
        <f t="shared" si="83"/>
        <v>6.7549273466967668</v>
      </c>
      <c r="AD360" s="28">
        <f>'GT Data'!D362</f>
        <v>916</v>
      </c>
      <c r="AE360" s="25">
        <f t="shared" si="84"/>
        <v>0</v>
      </c>
      <c r="AF360" s="25">
        <f t="shared" si="85"/>
        <v>7.3429600000000015</v>
      </c>
      <c r="AG360" s="25">
        <f t="shared" si="86"/>
        <v>0</v>
      </c>
      <c r="AH360" s="25">
        <v>0</v>
      </c>
      <c r="AI360" s="25">
        <v>0</v>
      </c>
      <c r="AJ360" s="25">
        <f t="shared" si="87"/>
        <v>-7.7828632707598295</v>
      </c>
      <c r="AK360" s="28">
        <f>'GT Data'!N362</f>
        <v>917</v>
      </c>
      <c r="AL360" s="25">
        <f t="shared" si="88"/>
        <v>0</v>
      </c>
      <c r="AM360" s="25">
        <f t="shared" si="89"/>
        <v>0</v>
      </c>
      <c r="AN360" s="25">
        <f t="shared" si="90"/>
        <v>0</v>
      </c>
      <c r="AO360" s="25">
        <v>0</v>
      </c>
      <c r="AP360" s="25">
        <v>0</v>
      </c>
      <c r="AQ360" s="25">
        <v>0</v>
      </c>
    </row>
    <row r="361" spans="1:43" x14ac:dyDescent="0.3">
      <c r="A361" t="str">
        <f>'Calculated Tab Properties'!A361</f>
        <v>TAB13-361</v>
      </c>
      <c r="B361">
        <f>'Calculated Tab Properties'!B361</f>
        <v>2100</v>
      </c>
      <c r="C361">
        <f>'Calculated Tab Properties'!C361</f>
        <v>5.8802624680813214</v>
      </c>
      <c r="D361">
        <f>'Calculated Tab Properties'!D361</f>
        <v>336.91422185024066</v>
      </c>
      <c r="E361">
        <f>'Calculated Tab Properties'!E361</f>
        <v>2.5481366094322144</v>
      </c>
      <c r="F361">
        <f>'Calculated Tab Properties'!F361</f>
        <v>2.5481366094322144</v>
      </c>
      <c r="G361">
        <f>'Calculated Tab Properties'!G361</f>
        <v>0</v>
      </c>
      <c r="H361">
        <f>'Calculated Tab Properties'!H361</f>
        <v>3.2001072689258883</v>
      </c>
      <c r="I361">
        <f>'Calculated Tab Properties'!I361</f>
        <v>4.9999997348661188E-2</v>
      </c>
      <c r="J361" s="20">
        <f>'Calculated Tab Properties'!J361</f>
        <v>0.67510469541397022</v>
      </c>
      <c r="K361">
        <v>0</v>
      </c>
      <c r="L361">
        <v>0</v>
      </c>
      <c r="M361">
        <v>0</v>
      </c>
      <c r="N361">
        <v>0</v>
      </c>
      <c r="O361" s="27">
        <v>0</v>
      </c>
      <c r="P361" s="27">
        <v>0</v>
      </c>
      <c r="Q361">
        <v>0</v>
      </c>
      <c r="R361">
        <f>'Calculated Tab Properties'!R361</f>
        <v>1</v>
      </c>
      <c r="T361" s="1">
        <f>VLOOKUP('GEOMETRIC INPUTS'!D361,'Pressure Calculations'!$A$22:$B$61,2,TRUE)</f>
        <v>1.9083100000000002</v>
      </c>
      <c r="U361" s="1">
        <f>VLOOKUP('GEOMETRIC INPUTS'!D361,'Pressure Calculations'!$C$22:$D$61,2,TRUE)</f>
        <v>-2.2370700000000001</v>
      </c>
      <c r="V361">
        <f>T361*'GEOMETRIC INPUTS'!S361</f>
        <v>7.6332400000000007</v>
      </c>
      <c r="W361">
        <v>360</v>
      </c>
      <c r="X361">
        <f t="shared" si="78"/>
        <v>7.0219613943521555</v>
      </c>
      <c r="Y361">
        <f t="shared" si="79"/>
        <v>-2.9930604861626078</v>
      </c>
      <c r="Z361" s="27">
        <f t="shared" si="80"/>
        <v>0</v>
      </c>
      <c r="AA361" s="27">
        <f t="shared" si="81"/>
        <v>0</v>
      </c>
      <c r="AB361" s="27">
        <f t="shared" si="82"/>
        <v>0</v>
      </c>
      <c r="AC361">
        <f t="shared" si="83"/>
        <v>7.0219613943521555</v>
      </c>
      <c r="AD361" s="28">
        <f>'GT Data'!D363</f>
        <v>918</v>
      </c>
      <c r="AE361" s="25">
        <f t="shared" si="84"/>
        <v>0</v>
      </c>
      <c r="AF361" s="25">
        <f t="shared" si="85"/>
        <v>7.6332400000000007</v>
      </c>
      <c r="AG361" s="25">
        <f t="shared" si="86"/>
        <v>0</v>
      </c>
      <c r="AH361" s="25">
        <v>0</v>
      </c>
      <c r="AI361" s="25">
        <v>0</v>
      </c>
      <c r="AJ361" s="25">
        <f t="shared" si="87"/>
        <v>-7.776380015408435</v>
      </c>
      <c r="AK361" s="28">
        <f>'GT Data'!N363</f>
        <v>919</v>
      </c>
      <c r="AL361" s="25">
        <f t="shared" si="88"/>
        <v>0</v>
      </c>
      <c r="AM361" s="25">
        <f t="shared" si="89"/>
        <v>0</v>
      </c>
      <c r="AN361" s="25">
        <f t="shared" si="90"/>
        <v>0</v>
      </c>
      <c r="AO361" s="25">
        <v>0</v>
      </c>
      <c r="AP361" s="25">
        <v>0</v>
      </c>
      <c r="AQ361" s="25">
        <v>0</v>
      </c>
    </row>
    <row r="362" spans="1:43" x14ac:dyDescent="0.3">
      <c r="A362" t="str">
        <f>'Calculated Tab Properties'!A362</f>
        <v>TAB14-362</v>
      </c>
      <c r="B362">
        <f>'Calculated Tab Properties'!B362</f>
        <v>2100</v>
      </c>
      <c r="C362">
        <f>'Calculated Tab Properties'!C362</f>
        <v>5.8802624678467037</v>
      </c>
      <c r="D362">
        <f>'Calculated Tab Properties'!D362</f>
        <v>336.91422183679811</v>
      </c>
      <c r="E362">
        <f>'Calculated Tab Properties'!E362</f>
        <v>2.4416864053384408</v>
      </c>
      <c r="F362">
        <f>'Calculated Tab Properties'!F362</f>
        <v>2.4416864053384408</v>
      </c>
      <c r="G362">
        <f>'Calculated Tab Properties'!G362</f>
        <v>0</v>
      </c>
      <c r="H362">
        <f>'Calculated Tab Properties'!H362</f>
        <v>3.1177177348443617</v>
      </c>
      <c r="I362">
        <f>'Calculated Tab Properties'!I362</f>
        <v>4.9999997348660494E-2</v>
      </c>
      <c r="J362" s="20">
        <f>'Calculated Tab Properties'!J362</f>
        <v>0.69644536931665268</v>
      </c>
      <c r="K362">
        <v>0</v>
      </c>
      <c r="L362">
        <v>0</v>
      </c>
      <c r="M362">
        <v>0</v>
      </c>
      <c r="N362">
        <v>0</v>
      </c>
      <c r="O362" s="27">
        <v>0</v>
      </c>
      <c r="P362" s="27">
        <v>0</v>
      </c>
      <c r="Q362">
        <v>0</v>
      </c>
      <c r="R362">
        <f>'Calculated Tab Properties'!R362</f>
        <v>1</v>
      </c>
      <c r="T362" s="1">
        <f>VLOOKUP('GEOMETRIC INPUTS'!D362,'Pressure Calculations'!$A$22:$B$61,2,TRUE)</f>
        <v>1.97712</v>
      </c>
      <c r="U362" s="1">
        <f>VLOOKUP('GEOMETRIC INPUTS'!D362,'Pressure Calculations'!$C$22:$D$61,2,TRUE)</f>
        <v>-2.3233100000000002</v>
      </c>
      <c r="V362">
        <f>T362*'GEOMETRIC INPUTS'!S362</f>
        <v>7.90848</v>
      </c>
      <c r="W362">
        <v>361</v>
      </c>
      <c r="X362">
        <f t="shared" si="78"/>
        <v>7.2751598590444679</v>
      </c>
      <c r="Y362">
        <f t="shared" si="79"/>
        <v>-3.1009845107236624</v>
      </c>
      <c r="Z362" s="27">
        <f t="shared" si="80"/>
        <v>0</v>
      </c>
      <c r="AA362" s="27">
        <f t="shared" si="81"/>
        <v>0</v>
      </c>
      <c r="AB362" s="27">
        <f t="shared" si="82"/>
        <v>0</v>
      </c>
      <c r="AC362">
        <f t="shared" si="83"/>
        <v>7.2751598590444679</v>
      </c>
      <c r="AD362" s="28">
        <f>'GT Data'!D364</f>
        <v>920</v>
      </c>
      <c r="AE362" s="25">
        <f t="shared" si="84"/>
        <v>0</v>
      </c>
      <c r="AF362" s="25">
        <f t="shared" si="85"/>
        <v>7.9084799999999991</v>
      </c>
      <c r="AG362" s="25">
        <f t="shared" si="86"/>
        <v>0</v>
      </c>
      <c r="AH362" s="25">
        <v>0</v>
      </c>
      <c r="AI362" s="25">
        <v>0</v>
      </c>
      <c r="AJ362" s="25">
        <f t="shared" si="87"/>
        <v>-7.7266809403134644</v>
      </c>
      <c r="AK362" s="28">
        <f>'GT Data'!N364</f>
        <v>921</v>
      </c>
      <c r="AL362" s="25">
        <f t="shared" si="88"/>
        <v>0</v>
      </c>
      <c r="AM362" s="25">
        <f t="shared" si="89"/>
        <v>0</v>
      </c>
      <c r="AN362" s="25">
        <f t="shared" si="90"/>
        <v>0</v>
      </c>
      <c r="AO362" s="25">
        <v>0</v>
      </c>
      <c r="AP362" s="25">
        <v>0</v>
      </c>
      <c r="AQ362" s="25">
        <v>0</v>
      </c>
    </row>
    <row r="363" spans="1:43" x14ac:dyDescent="0.3">
      <c r="A363" t="str">
        <f>'Calculated Tab Properties'!A363</f>
        <v>TAB11-363</v>
      </c>
      <c r="B363">
        <f>'Calculated Tab Properties'!B363</f>
        <v>2100</v>
      </c>
      <c r="C363">
        <f>'Calculated Tab Properties'!C363</f>
        <v>5.7991283976920203</v>
      </c>
      <c r="D363">
        <f>'Calculated Tab Properties'!D363</f>
        <v>332.26558204221641</v>
      </c>
      <c r="E363">
        <f>'Calculated Tab Properties'!E363</f>
        <v>2.5978173619739233</v>
      </c>
      <c r="F363">
        <f>'Calculated Tab Properties'!F363</f>
        <v>2.5978173619739233</v>
      </c>
      <c r="G363">
        <f>'Calculated Tab Properties'!G363</f>
        <v>0</v>
      </c>
      <c r="H363">
        <f>'Calculated Tab Properties'!H363</f>
        <v>3.2390389427414439</v>
      </c>
      <c r="I363">
        <f>'Calculated Tab Properties'!I363</f>
        <v>5.0000007335720513E-2</v>
      </c>
      <c r="J363" s="20">
        <f>'Calculated Tab Properties'!J363</f>
        <v>0.66551854984123493</v>
      </c>
      <c r="K363">
        <v>0</v>
      </c>
      <c r="L363">
        <v>0</v>
      </c>
      <c r="M363">
        <v>0</v>
      </c>
      <c r="N363">
        <v>0</v>
      </c>
      <c r="O363" s="27">
        <v>0</v>
      </c>
      <c r="P363" s="27">
        <v>0</v>
      </c>
      <c r="Q363">
        <v>0</v>
      </c>
      <c r="R363">
        <f>'Calculated Tab Properties'!R363</f>
        <v>1</v>
      </c>
      <c r="T363" s="1">
        <f>VLOOKUP('GEOMETRIC INPUTS'!D363,'Pressure Calculations'!$A$22:$B$61,2,TRUE)</f>
        <v>1.7600340000000001</v>
      </c>
      <c r="U363" s="1">
        <f>VLOOKUP('GEOMETRIC INPUTS'!D363,'Pressure Calculations'!$C$22:$D$61,2,TRUE)</f>
        <v>-2.0546060000000002</v>
      </c>
      <c r="V363">
        <f>T363*'GEOMETRIC INPUTS'!S363</f>
        <v>7.0401360000000004</v>
      </c>
      <c r="W363">
        <v>362</v>
      </c>
      <c r="X363">
        <f t="shared" si="78"/>
        <v>6.2313245709298757</v>
      </c>
      <c r="Y363">
        <f t="shared" si="79"/>
        <v>-3.2762950096445227</v>
      </c>
      <c r="Z363" s="27">
        <f t="shared" si="80"/>
        <v>0</v>
      </c>
      <c r="AA363" s="27">
        <f t="shared" si="81"/>
        <v>0</v>
      </c>
      <c r="AB363" s="27">
        <f t="shared" si="82"/>
        <v>0</v>
      </c>
      <c r="AC363">
        <f t="shared" si="83"/>
        <v>6.2313245709298757</v>
      </c>
      <c r="AD363" s="28">
        <f>'GT Data'!D365</f>
        <v>924</v>
      </c>
      <c r="AE363" s="25">
        <f t="shared" si="84"/>
        <v>0</v>
      </c>
      <c r="AF363" s="25">
        <f t="shared" si="85"/>
        <v>7.0401360000000004</v>
      </c>
      <c r="AG363" s="25">
        <f t="shared" si="86"/>
        <v>0</v>
      </c>
      <c r="AH363" s="25">
        <v>0</v>
      </c>
      <c r="AI363" s="25">
        <v>0</v>
      </c>
      <c r="AJ363" s="25">
        <f t="shared" si="87"/>
        <v>-8.6750308335192727</v>
      </c>
      <c r="AK363" s="28">
        <f>'GT Data'!N365</f>
        <v>925</v>
      </c>
      <c r="AL363" s="25">
        <f t="shared" si="88"/>
        <v>0</v>
      </c>
      <c r="AM363" s="25">
        <f t="shared" si="89"/>
        <v>0</v>
      </c>
      <c r="AN363" s="25">
        <f t="shared" si="90"/>
        <v>0</v>
      </c>
      <c r="AO363" s="25">
        <v>0</v>
      </c>
      <c r="AP363" s="25">
        <v>0</v>
      </c>
      <c r="AQ363" s="25">
        <v>0</v>
      </c>
    </row>
    <row r="364" spans="1:43" x14ac:dyDescent="0.3">
      <c r="A364" t="str">
        <f>'Calculated Tab Properties'!A364</f>
        <v>TAB12-364</v>
      </c>
      <c r="B364">
        <f>'Calculated Tab Properties'!B364</f>
        <v>2100</v>
      </c>
      <c r="C364">
        <f>'Calculated Tab Properties'!C364</f>
        <v>5.7991283971916552</v>
      </c>
      <c r="D364">
        <f>'Calculated Tab Properties'!D364</f>
        <v>332.26558201354754</v>
      </c>
      <c r="E364">
        <f>'Calculated Tab Properties'!E364</f>
        <v>2.479086586230312</v>
      </c>
      <c r="F364">
        <f>'Calculated Tab Properties'!F364</f>
        <v>2.479086586230312</v>
      </c>
      <c r="G364">
        <f>'Calculated Tab Properties'!G364</f>
        <v>0</v>
      </c>
      <c r="H364">
        <f>'Calculated Tab Properties'!H364</f>
        <v>3.1464999047777225</v>
      </c>
      <c r="I364">
        <f>'Calculated Tab Properties'!I364</f>
        <v>4.9999998484577299E-2</v>
      </c>
      <c r="J364" s="20">
        <f>'Calculated Tab Properties'!J364</f>
        <v>0.68882030735232003</v>
      </c>
      <c r="K364">
        <v>0</v>
      </c>
      <c r="L364">
        <v>0</v>
      </c>
      <c r="M364">
        <v>0</v>
      </c>
      <c r="N364">
        <v>0</v>
      </c>
      <c r="O364" s="27">
        <v>0</v>
      </c>
      <c r="P364" s="27">
        <v>0</v>
      </c>
      <c r="Q364">
        <v>0</v>
      </c>
      <c r="R364">
        <f>'Calculated Tab Properties'!R364</f>
        <v>1</v>
      </c>
      <c r="T364" s="1">
        <f>VLOOKUP('GEOMETRIC INPUTS'!D364,'Pressure Calculations'!$A$22:$B$61,2,TRUE)</f>
        <v>1.8357400000000001</v>
      </c>
      <c r="U364" s="1">
        <f>VLOOKUP('GEOMETRIC INPUTS'!D364,'Pressure Calculations'!$C$22:$D$61,2,TRUE)</f>
        <v>-2.147278</v>
      </c>
      <c r="V364">
        <f>T364*'GEOMETRIC INPUTS'!S364</f>
        <v>7.3429600000000006</v>
      </c>
      <c r="W364">
        <v>363</v>
      </c>
      <c r="X364">
        <f t="shared" si="78"/>
        <v>6.4993584015021311</v>
      </c>
      <c r="Y364">
        <f t="shared" si="79"/>
        <v>-3.4172213756828325</v>
      </c>
      <c r="Z364" s="27">
        <f t="shared" si="80"/>
        <v>0</v>
      </c>
      <c r="AA364" s="27">
        <f t="shared" si="81"/>
        <v>0</v>
      </c>
      <c r="AB364" s="27">
        <f t="shared" si="82"/>
        <v>0</v>
      </c>
      <c r="AC364">
        <f t="shared" si="83"/>
        <v>6.4993584015021311</v>
      </c>
      <c r="AD364" s="28">
        <f>'GT Data'!D366</f>
        <v>926</v>
      </c>
      <c r="AE364" s="25">
        <f t="shared" si="84"/>
        <v>0</v>
      </c>
      <c r="AF364" s="25">
        <f t="shared" si="85"/>
        <v>7.3429600000000006</v>
      </c>
      <c r="AG364" s="25">
        <f t="shared" si="86"/>
        <v>0</v>
      </c>
      <c r="AH364" s="25">
        <v>0</v>
      </c>
      <c r="AI364" s="25">
        <v>0</v>
      </c>
      <c r="AJ364" s="25">
        <f t="shared" si="87"/>
        <v>-8.6424487382404109</v>
      </c>
      <c r="AK364" s="28">
        <f>'GT Data'!N366</f>
        <v>927</v>
      </c>
      <c r="AL364" s="25">
        <f t="shared" si="88"/>
        <v>0</v>
      </c>
      <c r="AM364" s="25">
        <f t="shared" si="89"/>
        <v>0</v>
      </c>
      <c r="AN364" s="25">
        <f t="shared" si="90"/>
        <v>0</v>
      </c>
      <c r="AO364" s="25">
        <v>0</v>
      </c>
      <c r="AP364" s="25">
        <v>0</v>
      </c>
      <c r="AQ364" s="25">
        <v>0</v>
      </c>
    </row>
    <row r="365" spans="1:43" x14ac:dyDescent="0.3">
      <c r="A365" t="str">
        <f>'Calculated Tab Properties'!A365</f>
        <v>TAB13-365</v>
      </c>
      <c r="B365">
        <f>'Calculated Tab Properties'!B365</f>
        <v>2100</v>
      </c>
      <c r="C365">
        <f>'Calculated Tab Properties'!C365</f>
        <v>5.7991283960120468</v>
      </c>
      <c r="D365">
        <f>'Calculated Tab Properties'!D365</f>
        <v>332.26558194596095</v>
      </c>
      <c r="E365">
        <f>'Calculated Tab Properties'!E365</f>
        <v>2.3591778729142909</v>
      </c>
      <c r="F365">
        <f>'Calculated Tab Properties'!F365</f>
        <v>2.3591778729142909</v>
      </c>
      <c r="G365">
        <f>'Calculated Tab Properties'!G365</f>
        <v>0</v>
      </c>
      <c r="H365">
        <f>'Calculated Tab Properties'!H365</f>
        <v>3.0548817413455605</v>
      </c>
      <c r="I365">
        <f>'Calculated Tab Properties'!I365</f>
        <v>4.9999998949950761E-2</v>
      </c>
      <c r="J365" s="20">
        <f>'Calculated Tab Properties'!J365</f>
        <v>0.71377221075658082</v>
      </c>
      <c r="K365">
        <v>0</v>
      </c>
      <c r="L365">
        <v>0</v>
      </c>
      <c r="M365">
        <v>0</v>
      </c>
      <c r="N365">
        <v>0</v>
      </c>
      <c r="O365" s="27">
        <v>0</v>
      </c>
      <c r="P365" s="27">
        <v>0</v>
      </c>
      <c r="Q365">
        <v>0</v>
      </c>
      <c r="R365">
        <f>'Calculated Tab Properties'!R365</f>
        <v>1</v>
      </c>
      <c r="T365" s="1">
        <f>VLOOKUP('GEOMETRIC INPUTS'!D365,'Pressure Calculations'!$A$22:$B$61,2,TRUE)</f>
        <v>1.9083100000000002</v>
      </c>
      <c r="U365" s="1">
        <f>VLOOKUP('GEOMETRIC INPUTS'!D365,'Pressure Calculations'!$C$22:$D$61,2,TRUE)</f>
        <v>-2.2370700000000001</v>
      </c>
      <c r="V365">
        <f>T365*'GEOMETRIC INPUTS'!S365</f>
        <v>7.6332400000000007</v>
      </c>
      <c r="W365">
        <v>364</v>
      </c>
      <c r="X365">
        <f t="shared" si="78"/>
        <v>6.7562893565963407</v>
      </c>
      <c r="Y365">
        <f t="shared" si="79"/>
        <v>-3.5523100973230095</v>
      </c>
      <c r="Z365" s="27">
        <f t="shared" si="80"/>
        <v>0</v>
      </c>
      <c r="AA365" s="27">
        <f t="shared" si="81"/>
        <v>0</v>
      </c>
      <c r="AB365" s="27">
        <f t="shared" si="82"/>
        <v>0</v>
      </c>
      <c r="AC365">
        <f t="shared" si="83"/>
        <v>6.7562893565963407</v>
      </c>
      <c r="AD365" s="28">
        <f>'GT Data'!D367</f>
        <v>928</v>
      </c>
      <c r="AE365" s="25">
        <f t="shared" si="84"/>
        <v>0</v>
      </c>
      <c r="AF365" s="25">
        <f t="shared" si="85"/>
        <v>7.6332400000000007</v>
      </c>
      <c r="AG365" s="25">
        <f t="shared" si="86"/>
        <v>0</v>
      </c>
      <c r="AH365" s="25">
        <v>0</v>
      </c>
      <c r="AI365" s="25">
        <v>0</v>
      </c>
      <c r="AJ365" s="25">
        <f t="shared" si="87"/>
        <v>-8.5581468804705061</v>
      </c>
      <c r="AK365" s="28">
        <f>'GT Data'!N367</f>
        <v>929</v>
      </c>
      <c r="AL365" s="25">
        <f t="shared" si="88"/>
        <v>0</v>
      </c>
      <c r="AM365" s="25">
        <f t="shared" si="89"/>
        <v>0</v>
      </c>
      <c r="AN365" s="25">
        <f t="shared" si="90"/>
        <v>0</v>
      </c>
      <c r="AO365" s="25">
        <v>0</v>
      </c>
      <c r="AP365" s="25">
        <v>0</v>
      </c>
      <c r="AQ365" s="25">
        <v>0</v>
      </c>
    </row>
    <row r="366" spans="1:43" x14ac:dyDescent="0.3">
      <c r="A366" t="str">
        <f>'Calculated Tab Properties'!A366</f>
        <v>TAB14-366</v>
      </c>
      <c r="B366">
        <f>'Calculated Tab Properties'!B366</f>
        <v>2100</v>
      </c>
      <c r="C366">
        <f>'Calculated Tab Properties'!C366</f>
        <v>5.7991283977254326</v>
      </c>
      <c r="D366">
        <f>'Calculated Tab Properties'!D366</f>
        <v>332.26558204413072</v>
      </c>
      <c r="E366">
        <f>'Calculated Tab Properties'!E366</f>
        <v>2.2380967537001997</v>
      </c>
      <c r="F366">
        <f>'Calculated Tab Properties'!F366</f>
        <v>2.2380967537001997</v>
      </c>
      <c r="G366">
        <f>'Calculated Tab Properties'!G366</f>
        <v>0</v>
      </c>
      <c r="H366">
        <f>'Calculated Tab Properties'!H366</f>
        <v>2.9644168687029864</v>
      </c>
      <c r="I366">
        <f>'Calculated Tab Properties'!I366</f>
        <v>5.0000007335720513E-2</v>
      </c>
      <c r="J366" s="20">
        <f>'Calculated Tab Properties'!J366</f>
        <v>0.74051609879730573</v>
      </c>
      <c r="K366">
        <v>0</v>
      </c>
      <c r="L366">
        <v>0</v>
      </c>
      <c r="M366">
        <v>0</v>
      </c>
      <c r="N366">
        <v>0</v>
      </c>
      <c r="O366" s="27">
        <v>0</v>
      </c>
      <c r="P366" s="27">
        <v>0</v>
      </c>
      <c r="Q366">
        <v>0</v>
      </c>
      <c r="R366">
        <f>'Calculated Tab Properties'!R366</f>
        <v>1</v>
      </c>
      <c r="T366" s="1">
        <f>VLOOKUP('GEOMETRIC INPUTS'!D366,'Pressure Calculations'!$A$22:$B$61,2,TRUE)</f>
        <v>1.97712</v>
      </c>
      <c r="U366" s="1">
        <f>VLOOKUP('GEOMETRIC INPUTS'!D366,'Pressure Calculations'!$C$22:$D$61,2,TRUE)</f>
        <v>-2.3233100000000002</v>
      </c>
      <c r="V366">
        <f>T366*'GEOMETRIC INPUTS'!S366</f>
        <v>7.90848</v>
      </c>
      <c r="W366">
        <v>365</v>
      </c>
      <c r="X366">
        <f t="shared" si="78"/>
        <v>6.9999082039854388</v>
      </c>
      <c r="Y366">
        <f t="shared" si="79"/>
        <v>-3.680399576972226</v>
      </c>
      <c r="Z366" s="27">
        <f t="shared" si="80"/>
        <v>0</v>
      </c>
      <c r="AA366" s="27">
        <f t="shared" si="81"/>
        <v>0</v>
      </c>
      <c r="AB366" s="27">
        <f t="shared" si="82"/>
        <v>0</v>
      </c>
      <c r="AC366">
        <f t="shared" si="83"/>
        <v>6.9999082039854388</v>
      </c>
      <c r="AD366" s="28">
        <f>'GT Data'!D368</f>
        <v>930</v>
      </c>
      <c r="AE366" s="25">
        <f t="shared" si="84"/>
        <v>0</v>
      </c>
      <c r="AF366" s="25">
        <f t="shared" si="85"/>
        <v>7.90848</v>
      </c>
      <c r="AG366" s="25">
        <f t="shared" si="86"/>
        <v>0</v>
      </c>
      <c r="AH366" s="25">
        <v>0</v>
      </c>
      <c r="AI366" s="25">
        <v>0</v>
      </c>
      <c r="AJ366" s="25">
        <f t="shared" si="87"/>
        <v>-8.4211103513881209</v>
      </c>
      <c r="AK366" s="28">
        <f>'GT Data'!N368</f>
        <v>931</v>
      </c>
      <c r="AL366" s="25">
        <f t="shared" si="88"/>
        <v>0</v>
      </c>
      <c r="AM366" s="25">
        <f t="shared" si="89"/>
        <v>0</v>
      </c>
      <c r="AN366" s="25">
        <f t="shared" si="90"/>
        <v>0</v>
      </c>
      <c r="AO366" s="25">
        <v>0</v>
      </c>
      <c r="AP366" s="25">
        <v>0</v>
      </c>
      <c r="AQ366" s="25">
        <v>0</v>
      </c>
    </row>
    <row r="367" spans="1:43" x14ac:dyDescent="0.3">
      <c r="A367" t="str">
        <f>'Calculated Tab Properties'!A367</f>
        <v>TAB11-367</v>
      </c>
      <c r="B367">
        <f>'Calculated Tab Properties'!B367</f>
        <v>2100</v>
      </c>
      <c r="C367">
        <f>'Calculated Tab Properties'!C367</f>
        <v>5.7991283985207502</v>
      </c>
      <c r="D367">
        <f>'Calculated Tab Properties'!D367</f>
        <v>332.26558208969908</v>
      </c>
      <c r="E367">
        <f>'Calculated Tab Properties'!E367</f>
        <v>2.197817364315426</v>
      </c>
      <c r="F367">
        <f>'Calculated Tab Properties'!F367</f>
        <v>2.197817364315426</v>
      </c>
      <c r="G367">
        <f>'Calculated Tab Properties'!G367</f>
        <v>0</v>
      </c>
      <c r="H367">
        <f>'Calculated Tab Properties'!H367</f>
        <v>2.9348116462463629</v>
      </c>
      <c r="I367">
        <f>'Calculated Tab Properties'!I367</f>
        <v>5.0000007335720513E-2</v>
      </c>
      <c r="J367" s="20">
        <f>'Calculated Tab Properties'!J367</f>
        <v>0.74977585538514913</v>
      </c>
      <c r="K367">
        <v>0</v>
      </c>
      <c r="L367">
        <v>0</v>
      </c>
      <c r="M367">
        <v>0</v>
      </c>
      <c r="N367">
        <v>0</v>
      </c>
      <c r="O367" s="27">
        <v>0</v>
      </c>
      <c r="P367" s="27">
        <v>0</v>
      </c>
      <c r="Q367">
        <v>0</v>
      </c>
      <c r="R367">
        <f>'Calculated Tab Properties'!R367</f>
        <v>1</v>
      </c>
      <c r="T367" s="1">
        <f>VLOOKUP('GEOMETRIC INPUTS'!D367,'Pressure Calculations'!$A$22:$B$61,2,TRUE)</f>
        <v>1.7600340000000001</v>
      </c>
      <c r="U367" s="1">
        <f>VLOOKUP('GEOMETRIC INPUTS'!D367,'Pressure Calculations'!$C$22:$D$61,2,TRUE)</f>
        <v>-2.0546060000000002</v>
      </c>
      <c r="V367">
        <f>T367*'GEOMETRIC INPUTS'!S367</f>
        <v>7.0401360000000004</v>
      </c>
      <c r="W367">
        <v>366</v>
      </c>
      <c r="X367">
        <f t="shared" si="78"/>
        <v>6.2313245736450398</v>
      </c>
      <c r="Y367">
        <f t="shared" si="79"/>
        <v>-3.2762950044804371</v>
      </c>
      <c r="Z367" s="27">
        <f t="shared" si="80"/>
        <v>0</v>
      </c>
      <c r="AA367" s="27">
        <f t="shared" si="81"/>
        <v>0</v>
      </c>
      <c r="AB367" s="27">
        <f t="shared" si="82"/>
        <v>0</v>
      </c>
      <c r="AC367">
        <f t="shared" si="83"/>
        <v>6.2313245736450398</v>
      </c>
      <c r="AD367" s="28">
        <f>'GT Data'!D369</f>
        <v>934</v>
      </c>
      <c r="AE367" s="25">
        <f t="shared" si="84"/>
        <v>0</v>
      </c>
      <c r="AF367" s="25">
        <f t="shared" si="85"/>
        <v>7.0401360000000004</v>
      </c>
      <c r="AG367" s="25">
        <f t="shared" si="86"/>
        <v>0</v>
      </c>
      <c r="AH367" s="25">
        <v>0</v>
      </c>
      <c r="AI367" s="25">
        <v>0</v>
      </c>
      <c r="AJ367" s="25">
        <f t="shared" si="87"/>
        <v>-7.3645128257249963</v>
      </c>
      <c r="AK367" s="28">
        <f>'GT Data'!N369</f>
        <v>935</v>
      </c>
      <c r="AL367" s="25">
        <f t="shared" si="88"/>
        <v>0</v>
      </c>
      <c r="AM367" s="25">
        <f t="shared" si="89"/>
        <v>0</v>
      </c>
      <c r="AN367" s="25">
        <f t="shared" si="90"/>
        <v>0</v>
      </c>
      <c r="AO367" s="25">
        <v>0</v>
      </c>
      <c r="AP367" s="25">
        <v>0</v>
      </c>
      <c r="AQ367" s="25">
        <v>0</v>
      </c>
    </row>
    <row r="368" spans="1:43" x14ac:dyDescent="0.3">
      <c r="A368" t="str">
        <f>'Calculated Tab Properties'!A368</f>
        <v>TAB12-368</v>
      </c>
      <c r="B368">
        <f>'Calculated Tab Properties'!B368</f>
        <v>2100</v>
      </c>
      <c r="C368">
        <f>'Calculated Tab Properties'!C368</f>
        <v>5.7991283979714456</v>
      </c>
      <c r="D368">
        <f>'Calculated Tab Properties'!D368</f>
        <v>332.26558205822624</v>
      </c>
      <c r="E368">
        <f>'Calculated Tab Properties'!E368</f>
        <v>2.0790865885718146</v>
      </c>
      <c r="F368">
        <f>'Calculated Tab Properties'!F368</f>
        <v>2.0790865885718146</v>
      </c>
      <c r="G368">
        <f>'Calculated Tab Properties'!G368</f>
        <v>0</v>
      </c>
      <c r="H368">
        <f>'Calculated Tab Properties'!H368</f>
        <v>2.849068688198277</v>
      </c>
      <c r="I368">
        <f>'Calculated Tab Properties'!I368</f>
        <v>4.9999998484577299E-2</v>
      </c>
      <c r="J368" s="20">
        <f>'Calculated Tab Properties'!J368</f>
        <v>0.77817913641480896</v>
      </c>
      <c r="K368">
        <v>0</v>
      </c>
      <c r="L368">
        <v>0</v>
      </c>
      <c r="M368">
        <v>0</v>
      </c>
      <c r="N368">
        <v>0</v>
      </c>
      <c r="O368" s="27">
        <v>0</v>
      </c>
      <c r="P368" s="27">
        <v>0</v>
      </c>
      <c r="Q368">
        <v>0</v>
      </c>
      <c r="R368">
        <f>'Calculated Tab Properties'!R368</f>
        <v>1</v>
      </c>
      <c r="T368" s="1">
        <f>VLOOKUP('GEOMETRIC INPUTS'!D368,'Pressure Calculations'!$A$22:$B$61,2,TRUE)</f>
        <v>1.8357400000000001</v>
      </c>
      <c r="U368" s="1">
        <f>VLOOKUP('GEOMETRIC INPUTS'!D368,'Pressure Calculations'!$C$22:$D$61,2,TRUE)</f>
        <v>-2.147278</v>
      </c>
      <c r="V368">
        <f>T368*'GEOMETRIC INPUTS'!S368</f>
        <v>7.3429600000000006</v>
      </c>
      <c r="W368">
        <v>367</v>
      </c>
      <c r="X368">
        <f t="shared" si="78"/>
        <v>6.4993584041668475</v>
      </c>
      <c r="Y368">
        <f t="shared" si="79"/>
        <v>-3.4172213706146946</v>
      </c>
      <c r="Z368" s="27">
        <f t="shared" si="80"/>
        <v>0</v>
      </c>
      <c r="AA368" s="27">
        <f t="shared" si="81"/>
        <v>0</v>
      </c>
      <c r="AB368" s="27">
        <f t="shared" si="82"/>
        <v>0</v>
      </c>
      <c r="AC368">
        <f t="shared" si="83"/>
        <v>6.4993584041668475</v>
      </c>
      <c r="AD368" s="28">
        <f>'GT Data'!D370</f>
        <v>936</v>
      </c>
      <c r="AE368" s="25">
        <f t="shared" si="84"/>
        <v>0</v>
      </c>
      <c r="AF368" s="25">
        <f t="shared" si="85"/>
        <v>7.3429599999999997</v>
      </c>
      <c r="AG368" s="25">
        <f t="shared" si="86"/>
        <v>0</v>
      </c>
      <c r="AH368" s="25">
        <v>0</v>
      </c>
      <c r="AI368" s="25">
        <v>0</v>
      </c>
      <c r="AJ368" s="25">
        <f t="shared" si="87"/>
        <v>-7.2755601851782057</v>
      </c>
      <c r="AK368" s="28">
        <f>'GT Data'!N370</f>
        <v>937</v>
      </c>
      <c r="AL368" s="25">
        <f t="shared" si="88"/>
        <v>0</v>
      </c>
      <c r="AM368" s="25">
        <f t="shared" si="89"/>
        <v>0</v>
      </c>
      <c r="AN368" s="25">
        <f t="shared" si="90"/>
        <v>0</v>
      </c>
      <c r="AO368" s="25">
        <v>0</v>
      </c>
      <c r="AP368" s="25">
        <v>0</v>
      </c>
      <c r="AQ368" s="25">
        <v>0</v>
      </c>
    </row>
    <row r="369" spans="1:43" x14ac:dyDescent="0.3">
      <c r="A369" t="str">
        <f>'Calculated Tab Properties'!A369</f>
        <v>TAB13-369</v>
      </c>
      <c r="B369">
        <f>'Calculated Tab Properties'!B369</f>
        <v>2100</v>
      </c>
      <c r="C369">
        <f>'Calculated Tab Properties'!C369</f>
        <v>5.7991283965987268</v>
      </c>
      <c r="D369">
        <f>'Calculated Tab Properties'!D369</f>
        <v>332.2655819795753</v>
      </c>
      <c r="E369">
        <f>'Calculated Tab Properties'!E369</f>
        <v>1.9591778752557929</v>
      </c>
      <c r="F369">
        <f>'Calculated Tab Properties'!F369</f>
        <v>1.9591778752557929</v>
      </c>
      <c r="G369">
        <f>'Calculated Tab Properties'!G369</f>
        <v>0</v>
      </c>
      <c r="H369">
        <f>'Calculated Tab Properties'!H369</f>
        <v>2.7649521086947781</v>
      </c>
      <c r="I369">
        <f>'Calculated Tab Properties'!I369</f>
        <v>4.9999998949950761E-2</v>
      </c>
      <c r="J369" s="20">
        <f>'Calculated Tab Properties'!J369</f>
        <v>0.80862703419825221</v>
      </c>
      <c r="K369">
        <v>0</v>
      </c>
      <c r="L369">
        <v>0</v>
      </c>
      <c r="M369">
        <v>0</v>
      </c>
      <c r="N369">
        <v>0</v>
      </c>
      <c r="O369" s="27">
        <v>0</v>
      </c>
      <c r="P369" s="27">
        <v>0</v>
      </c>
      <c r="Q369">
        <v>0</v>
      </c>
      <c r="R369">
        <f>'Calculated Tab Properties'!R369</f>
        <v>1</v>
      </c>
      <c r="T369" s="1">
        <f>VLOOKUP('GEOMETRIC INPUTS'!D369,'Pressure Calculations'!$A$22:$B$61,2,TRUE)</f>
        <v>1.9083100000000002</v>
      </c>
      <c r="U369" s="1">
        <f>VLOOKUP('GEOMETRIC INPUTS'!D369,'Pressure Calculations'!$C$22:$D$61,2,TRUE)</f>
        <v>-2.2370700000000001</v>
      </c>
      <c r="V369">
        <f>T369*'GEOMETRIC INPUTS'!S369</f>
        <v>7.6332400000000007</v>
      </c>
      <c r="W369">
        <v>368</v>
      </c>
      <c r="X369">
        <f t="shared" si="78"/>
        <v>6.7562893586804105</v>
      </c>
      <c r="Y369">
        <f t="shared" si="79"/>
        <v>-3.5523100933592295</v>
      </c>
      <c r="Z369" s="27">
        <f t="shared" si="80"/>
        <v>0</v>
      </c>
      <c r="AA369" s="27">
        <f t="shared" si="81"/>
        <v>0</v>
      </c>
      <c r="AB369" s="27">
        <f t="shared" si="82"/>
        <v>0</v>
      </c>
      <c r="AC369">
        <f t="shared" si="83"/>
        <v>6.7562893586804105</v>
      </c>
      <c r="AD369" s="28">
        <f>'GT Data'!D371</f>
        <v>938</v>
      </c>
      <c r="AE369" s="25">
        <f t="shared" si="84"/>
        <v>0</v>
      </c>
      <c r="AF369" s="25">
        <f t="shared" si="85"/>
        <v>7.6332400000000007</v>
      </c>
      <c r="AG369" s="25">
        <f t="shared" si="86"/>
        <v>0</v>
      </c>
      <c r="AH369" s="25">
        <v>0</v>
      </c>
      <c r="AI369" s="25">
        <v>0</v>
      </c>
      <c r="AJ369" s="25">
        <f t="shared" si="87"/>
        <v>-7.1372228418951034</v>
      </c>
      <c r="AK369" s="28">
        <f>'GT Data'!N371</f>
        <v>939</v>
      </c>
      <c r="AL369" s="25">
        <f t="shared" si="88"/>
        <v>0</v>
      </c>
      <c r="AM369" s="25">
        <f t="shared" si="89"/>
        <v>0</v>
      </c>
      <c r="AN369" s="25">
        <f t="shared" si="90"/>
        <v>0</v>
      </c>
      <c r="AO369" s="25">
        <v>0</v>
      </c>
      <c r="AP369" s="25">
        <v>0</v>
      </c>
      <c r="AQ369" s="25">
        <v>0</v>
      </c>
    </row>
    <row r="370" spans="1:43" x14ac:dyDescent="0.3">
      <c r="A370" t="str">
        <f>'Calculated Tab Properties'!A370</f>
        <v>TAB14-370</v>
      </c>
      <c r="B370">
        <f>'Calculated Tab Properties'!B370</f>
        <v>2100</v>
      </c>
      <c r="C370">
        <f>'Calculated Tab Properties'!C370</f>
        <v>5.7991283987236191</v>
      </c>
      <c r="D370">
        <f>'Calculated Tab Properties'!D370</f>
        <v>332.26558210132265</v>
      </c>
      <c r="E370">
        <f>'Calculated Tab Properties'!E370</f>
        <v>1.8380967560417019</v>
      </c>
      <c r="F370">
        <f>'Calculated Tab Properties'!F370</f>
        <v>1.8380967560417019</v>
      </c>
      <c r="G370">
        <f>'Calculated Tab Properties'!G370</f>
        <v>0</v>
      </c>
      <c r="H370">
        <f>'Calculated Tab Properties'!H370</f>
        <v>2.6827765435706534</v>
      </c>
      <c r="I370">
        <f>'Calculated Tab Properties'!I370</f>
        <v>5.0000007335720513E-2</v>
      </c>
      <c r="J370" s="20">
        <f>'Calculated Tab Properties'!J370</f>
        <v>0.84127916387987312</v>
      </c>
      <c r="K370">
        <v>0</v>
      </c>
      <c r="L370">
        <v>0</v>
      </c>
      <c r="M370">
        <v>0</v>
      </c>
      <c r="N370">
        <v>0</v>
      </c>
      <c r="O370" s="27">
        <v>0</v>
      </c>
      <c r="P370" s="27">
        <v>0</v>
      </c>
      <c r="Q370">
        <v>0</v>
      </c>
      <c r="R370">
        <f>'Calculated Tab Properties'!R370</f>
        <v>1</v>
      </c>
      <c r="T370" s="1">
        <f>VLOOKUP('GEOMETRIC INPUTS'!D370,'Pressure Calculations'!$A$22:$B$61,2,TRUE)</f>
        <v>1.97712</v>
      </c>
      <c r="U370" s="1">
        <f>VLOOKUP('GEOMETRIC INPUTS'!D370,'Pressure Calculations'!$C$22:$D$61,2,TRUE)</f>
        <v>-2.3233100000000002</v>
      </c>
      <c r="V370">
        <f>T370*'GEOMETRIC INPUTS'!S370</f>
        <v>7.90848</v>
      </c>
      <c r="W370">
        <v>369</v>
      </c>
      <c r="X370">
        <f t="shared" si="78"/>
        <v>6.9999082076591641</v>
      </c>
      <c r="Y370">
        <f t="shared" si="79"/>
        <v>-3.6803995699850129</v>
      </c>
      <c r="Z370" s="27">
        <f t="shared" si="80"/>
        <v>0</v>
      </c>
      <c r="AA370" s="27">
        <f t="shared" si="81"/>
        <v>0</v>
      </c>
      <c r="AB370" s="27">
        <f t="shared" si="82"/>
        <v>0</v>
      </c>
      <c r="AC370">
        <f t="shared" si="83"/>
        <v>6.9999082076591641</v>
      </c>
      <c r="AD370" s="28">
        <f>'GT Data'!D372</f>
        <v>940</v>
      </c>
      <c r="AE370" s="25">
        <f t="shared" si="84"/>
        <v>0</v>
      </c>
      <c r="AF370" s="25">
        <f t="shared" si="85"/>
        <v>7.9084800000000008</v>
      </c>
      <c r="AG370" s="25">
        <f t="shared" si="86"/>
        <v>0</v>
      </c>
      <c r="AH370" s="25">
        <v>0</v>
      </c>
      <c r="AI370" s="25">
        <v>0</v>
      </c>
      <c r="AJ370" s="25">
        <f t="shared" si="87"/>
        <v>-6.9489505160243601</v>
      </c>
      <c r="AK370" s="28">
        <f>'GT Data'!N372</f>
        <v>941</v>
      </c>
      <c r="AL370" s="25">
        <f t="shared" si="88"/>
        <v>0</v>
      </c>
      <c r="AM370" s="25">
        <f t="shared" si="89"/>
        <v>0</v>
      </c>
      <c r="AN370" s="25">
        <f t="shared" si="90"/>
        <v>0</v>
      </c>
      <c r="AO370" s="25">
        <v>0</v>
      </c>
      <c r="AP370" s="25">
        <v>0</v>
      </c>
      <c r="AQ370" s="25">
        <v>0</v>
      </c>
    </row>
    <row r="371" spans="1:43" x14ac:dyDescent="0.3">
      <c r="A371" t="str">
        <f>'Calculated Tab Properties'!A371</f>
        <v>TAB11-371</v>
      </c>
      <c r="B371">
        <f>'Calculated Tab Properties'!B371</f>
        <v>2100</v>
      </c>
      <c r="C371">
        <f>'Calculated Tab Properties'!C371</f>
        <v>5.1541967716350872</v>
      </c>
      <c r="D371">
        <f>'Calculated Tab Properties'!D371</f>
        <v>295.31372179464466</v>
      </c>
      <c r="E371">
        <f>'Calculated Tab Properties'!E371</f>
        <v>2.7355985560097382</v>
      </c>
      <c r="F371">
        <f>'Calculated Tab Properties'!F371</f>
        <v>2.7355985560097382</v>
      </c>
      <c r="G371">
        <f>'Calculated Tab Properties'!G371</f>
        <v>0</v>
      </c>
      <c r="H371">
        <f>'Calculated Tab Properties'!H371</f>
        <v>3.3484981110284235</v>
      </c>
      <c r="I371">
        <f>'Calculated Tab Properties'!I371</f>
        <v>5.0000000834203098E-2</v>
      </c>
      <c r="J371" s="20">
        <f>'Calculated Tab Properties'!J371</f>
        <v>0.6401087954291651</v>
      </c>
      <c r="K371">
        <v>0</v>
      </c>
      <c r="L371">
        <v>0</v>
      </c>
      <c r="M371">
        <v>0</v>
      </c>
      <c r="N371">
        <v>0</v>
      </c>
      <c r="O371" s="27">
        <v>0</v>
      </c>
      <c r="P371" s="27">
        <v>0</v>
      </c>
      <c r="Q371">
        <v>0</v>
      </c>
      <c r="R371">
        <f>'Calculated Tab Properties'!R371</f>
        <v>1</v>
      </c>
      <c r="T371" s="1">
        <f>VLOOKUP('GEOMETRIC INPUTS'!D371,'Pressure Calculations'!$A$22:$B$61,2,TRUE)</f>
        <v>1.7600340000000001</v>
      </c>
      <c r="U371" s="1">
        <f>VLOOKUP('GEOMETRIC INPUTS'!D371,'Pressure Calculations'!$C$22:$D$61,2,TRUE)</f>
        <v>-2.0546060000000002</v>
      </c>
      <c r="V371">
        <f>T371*'GEOMETRIC INPUTS'!S371</f>
        <v>7.0401360000000004</v>
      </c>
      <c r="W371">
        <v>370</v>
      </c>
      <c r="X371">
        <f t="shared" si="78"/>
        <v>3.0101817170792304</v>
      </c>
      <c r="Y371">
        <f t="shared" si="79"/>
        <v>-6.3641433774434981</v>
      </c>
      <c r="Z371" s="27">
        <f t="shared" si="80"/>
        <v>0</v>
      </c>
      <c r="AA371" s="27">
        <f t="shared" si="81"/>
        <v>0</v>
      </c>
      <c r="AB371" s="27">
        <f t="shared" si="82"/>
        <v>0</v>
      </c>
      <c r="AC371">
        <f t="shared" si="83"/>
        <v>3.0101817170792304</v>
      </c>
      <c r="AD371" s="28">
        <f>'GT Data'!D373</f>
        <v>944</v>
      </c>
      <c r="AE371" s="25">
        <f t="shared" si="84"/>
        <v>0</v>
      </c>
      <c r="AF371" s="25">
        <f t="shared" si="85"/>
        <v>7.0401360000000004</v>
      </c>
      <c r="AG371" s="25">
        <f t="shared" si="86"/>
        <v>0</v>
      </c>
      <c r="AH371" s="25">
        <v>0</v>
      </c>
      <c r="AI371" s="25">
        <v>0</v>
      </c>
      <c r="AJ371" s="25">
        <f t="shared" si="87"/>
        <v>-17.727948607754534</v>
      </c>
      <c r="AK371" s="28">
        <f>'GT Data'!N373</f>
        <v>945</v>
      </c>
      <c r="AL371" s="25">
        <f t="shared" si="88"/>
        <v>0</v>
      </c>
      <c r="AM371" s="25">
        <f t="shared" si="89"/>
        <v>0</v>
      </c>
      <c r="AN371" s="25">
        <f t="shared" si="90"/>
        <v>0</v>
      </c>
      <c r="AO371" s="25">
        <v>0</v>
      </c>
      <c r="AP371" s="25">
        <v>0</v>
      </c>
      <c r="AQ371" s="25">
        <v>0</v>
      </c>
    </row>
    <row r="372" spans="1:43" x14ac:dyDescent="0.3">
      <c r="A372" t="str">
        <f>'Calculated Tab Properties'!A372</f>
        <v>TAB12-372</v>
      </c>
      <c r="B372">
        <f>'Calculated Tab Properties'!B372</f>
        <v>2100</v>
      </c>
      <c r="C372">
        <f>'Calculated Tab Properties'!C372</f>
        <v>5.1541967711632166</v>
      </c>
      <c r="D372">
        <f>'Calculated Tab Properties'!D372</f>
        <v>295.31372176760846</v>
      </c>
      <c r="E372">
        <f>'Calculated Tab Properties'!E372</f>
        <v>2.618970450244229</v>
      </c>
      <c r="F372">
        <f>'Calculated Tab Properties'!F372</f>
        <v>2.618970450244229</v>
      </c>
      <c r="G372">
        <f>'Calculated Tab Properties'!G372</f>
        <v>0</v>
      </c>
      <c r="H372">
        <f>'Calculated Tab Properties'!H372</f>
        <v>3.2557040974176292</v>
      </c>
      <c r="I372">
        <f>'Calculated Tab Properties'!I372</f>
        <v>5.0000000834205464E-2</v>
      </c>
      <c r="J372" s="20">
        <f>'Calculated Tab Properties'!J372</f>
        <v>0.66150670636793318</v>
      </c>
      <c r="K372">
        <v>0</v>
      </c>
      <c r="L372">
        <v>0</v>
      </c>
      <c r="M372">
        <v>0</v>
      </c>
      <c r="N372">
        <v>0</v>
      </c>
      <c r="O372" s="27">
        <v>0</v>
      </c>
      <c r="P372" s="27">
        <v>0</v>
      </c>
      <c r="Q372">
        <v>0</v>
      </c>
      <c r="R372">
        <f>'Calculated Tab Properties'!R372</f>
        <v>1</v>
      </c>
      <c r="T372" s="1">
        <f>VLOOKUP('GEOMETRIC INPUTS'!D372,'Pressure Calculations'!$A$22:$B$61,2,TRUE)</f>
        <v>1.8357400000000001</v>
      </c>
      <c r="U372" s="1">
        <f>VLOOKUP('GEOMETRIC INPUTS'!D372,'Pressure Calculations'!$C$22:$D$61,2,TRUE)</f>
        <v>-2.147278</v>
      </c>
      <c r="V372">
        <f>T372*'GEOMETRIC INPUTS'!S372</f>
        <v>7.3429600000000006</v>
      </c>
      <c r="W372">
        <v>371</v>
      </c>
      <c r="X372">
        <f t="shared" si="78"/>
        <v>3.1396614950610071</v>
      </c>
      <c r="Y372">
        <f t="shared" si="79"/>
        <v>-6.6378902716172776</v>
      </c>
      <c r="Z372" s="27">
        <f t="shared" si="80"/>
        <v>0</v>
      </c>
      <c r="AA372" s="27">
        <f t="shared" si="81"/>
        <v>0</v>
      </c>
      <c r="AB372" s="27">
        <f t="shared" si="82"/>
        <v>0</v>
      </c>
      <c r="AC372">
        <f t="shared" si="83"/>
        <v>3.1396614950610071</v>
      </c>
      <c r="AD372" s="28">
        <f>'GT Data'!D374</f>
        <v>946</v>
      </c>
      <c r="AE372" s="25">
        <f t="shared" si="84"/>
        <v>0</v>
      </c>
      <c r="AF372" s="25">
        <f t="shared" si="85"/>
        <v>7.3429600000000006</v>
      </c>
      <c r="AG372" s="25">
        <f t="shared" si="86"/>
        <v>0</v>
      </c>
      <c r="AH372" s="25">
        <v>0</v>
      </c>
      <c r="AI372" s="25">
        <v>0</v>
      </c>
      <c r="AJ372" s="25">
        <f t="shared" si="87"/>
        <v>-17.716332992447516</v>
      </c>
      <c r="AK372" s="28">
        <f>'GT Data'!N374</f>
        <v>947</v>
      </c>
      <c r="AL372" s="25">
        <f t="shared" si="88"/>
        <v>0</v>
      </c>
      <c r="AM372" s="25">
        <f t="shared" si="89"/>
        <v>0</v>
      </c>
      <c r="AN372" s="25">
        <f t="shared" si="90"/>
        <v>0</v>
      </c>
      <c r="AO372" s="25">
        <v>0</v>
      </c>
      <c r="AP372" s="25">
        <v>0</v>
      </c>
      <c r="AQ372" s="25">
        <v>0</v>
      </c>
    </row>
    <row r="373" spans="1:43" x14ac:dyDescent="0.3">
      <c r="A373" t="str">
        <f>'Calculated Tab Properties'!A373</f>
        <v>TAB13-373</v>
      </c>
      <c r="B373">
        <f>'Calculated Tab Properties'!B373</f>
        <v>2100</v>
      </c>
      <c r="C373">
        <f>'Calculated Tab Properties'!C373</f>
        <v>5.1541967692330921</v>
      </c>
      <c r="D373">
        <f>'Calculated Tab Properties'!D373</f>
        <v>295.31372165702049</v>
      </c>
      <c r="E373">
        <f>'Calculated Tab Properties'!E373</f>
        <v>2.5021875484811966</v>
      </c>
      <c r="F373">
        <f>'Calculated Tab Properties'!F373</f>
        <v>2.5021875484811966</v>
      </c>
      <c r="G373">
        <f>'Calculated Tab Properties'!G373</f>
        <v>0</v>
      </c>
      <c r="H373">
        <f>'Calculated Tab Properties'!H373</f>
        <v>3.1643678341502652</v>
      </c>
      <c r="I373">
        <f>'Calculated Tab Properties'!I373</f>
        <v>4.9999996558460387E-2</v>
      </c>
      <c r="J373" s="20">
        <f>'Calculated Tab Properties'!J373</f>
        <v>0.68417999754742143</v>
      </c>
      <c r="K373">
        <v>0</v>
      </c>
      <c r="L373">
        <v>0</v>
      </c>
      <c r="M373">
        <v>0</v>
      </c>
      <c r="N373">
        <v>0</v>
      </c>
      <c r="O373" s="27">
        <v>0</v>
      </c>
      <c r="P373" s="27">
        <v>0</v>
      </c>
      <c r="Q373">
        <v>0</v>
      </c>
      <c r="R373">
        <f>'Calculated Tab Properties'!R373</f>
        <v>1</v>
      </c>
      <c r="T373" s="1">
        <f>VLOOKUP('GEOMETRIC INPUTS'!D373,'Pressure Calculations'!$A$22:$B$61,2,TRUE)</f>
        <v>1.9083100000000002</v>
      </c>
      <c r="U373" s="1">
        <f>VLOOKUP('GEOMETRIC INPUTS'!D373,'Pressure Calculations'!$C$22:$D$61,2,TRUE)</f>
        <v>-2.2370700000000001</v>
      </c>
      <c r="V373">
        <f>T373*'GEOMETRIC INPUTS'!S373</f>
        <v>7.6332400000000007</v>
      </c>
      <c r="W373">
        <v>372</v>
      </c>
      <c r="X373">
        <f t="shared" si="78"/>
        <v>3.2637777698316155</v>
      </c>
      <c r="Y373">
        <f t="shared" si="79"/>
        <v>-6.9002976433450307</v>
      </c>
      <c r="Z373" s="27">
        <f t="shared" si="80"/>
        <v>0</v>
      </c>
      <c r="AA373" s="27">
        <f t="shared" si="81"/>
        <v>0</v>
      </c>
      <c r="AB373" s="27">
        <f t="shared" si="82"/>
        <v>0</v>
      </c>
      <c r="AC373">
        <f t="shared" si="83"/>
        <v>3.2637777698316155</v>
      </c>
      <c r="AD373" s="28">
        <f>'GT Data'!D375</f>
        <v>948</v>
      </c>
      <c r="AE373" s="25">
        <f t="shared" si="84"/>
        <v>0</v>
      </c>
      <c r="AF373" s="25">
        <f t="shared" si="85"/>
        <v>7.6332400000000016</v>
      </c>
      <c r="AG373" s="25">
        <f t="shared" si="86"/>
        <v>0</v>
      </c>
      <c r="AH373" s="25">
        <v>0</v>
      </c>
      <c r="AI373" s="25">
        <v>0</v>
      </c>
      <c r="AJ373" s="25">
        <f t="shared" si="87"/>
        <v>-17.610853702411685</v>
      </c>
      <c r="AK373" s="28">
        <f>'GT Data'!N375</f>
        <v>949</v>
      </c>
      <c r="AL373" s="25">
        <f t="shared" si="88"/>
        <v>0</v>
      </c>
      <c r="AM373" s="25">
        <f t="shared" si="89"/>
        <v>0</v>
      </c>
      <c r="AN373" s="25">
        <f t="shared" si="90"/>
        <v>0</v>
      </c>
      <c r="AO373" s="25">
        <v>0</v>
      </c>
      <c r="AP373" s="25">
        <v>0</v>
      </c>
      <c r="AQ373" s="25">
        <v>0</v>
      </c>
    </row>
    <row r="374" spans="1:43" x14ac:dyDescent="0.3">
      <c r="A374" t="str">
        <f>'Calculated Tab Properties'!A374</f>
        <v>TAB14-374</v>
      </c>
      <c r="B374">
        <f>'Calculated Tab Properties'!B374</f>
        <v>2100</v>
      </c>
      <c r="C374">
        <f>'Calculated Tab Properties'!C374</f>
        <v>5.1541967720076673</v>
      </c>
      <c r="D374">
        <f>'Calculated Tab Properties'!D374</f>
        <v>295.31372181599193</v>
      </c>
      <c r="E374">
        <f>'Calculated Tab Properties'!E374</f>
        <v>2.385245468438979</v>
      </c>
      <c r="F374">
        <f>'Calculated Tab Properties'!F374</f>
        <v>2.385245468438979</v>
      </c>
      <c r="G374">
        <f>'Calculated Tab Properties'!G374</f>
        <v>0</v>
      </c>
      <c r="H374">
        <f>'Calculated Tab Properties'!H374</f>
        <v>3.0746335381584324</v>
      </c>
      <c r="I374">
        <f>'Calculated Tab Properties'!I374</f>
        <v>5.0000000834204701E-2</v>
      </c>
      <c r="J374" s="20">
        <f>'Calculated Tab Properties'!J374</f>
        <v>0.70822154079716448</v>
      </c>
      <c r="K374">
        <v>0</v>
      </c>
      <c r="L374">
        <v>0</v>
      </c>
      <c r="M374">
        <v>0</v>
      </c>
      <c r="N374">
        <v>0</v>
      </c>
      <c r="O374" s="27">
        <v>0</v>
      </c>
      <c r="P374" s="27">
        <v>0</v>
      </c>
      <c r="Q374">
        <v>0</v>
      </c>
      <c r="R374">
        <f>'Calculated Tab Properties'!R374</f>
        <v>1</v>
      </c>
      <c r="T374" s="1">
        <f>VLOOKUP('GEOMETRIC INPUTS'!D374,'Pressure Calculations'!$A$22:$B$61,2,TRUE)</f>
        <v>1.97712</v>
      </c>
      <c r="U374" s="1">
        <f>VLOOKUP('GEOMETRIC INPUTS'!D374,'Pressure Calculations'!$C$22:$D$61,2,TRUE)</f>
        <v>-2.3233100000000002</v>
      </c>
      <c r="V374">
        <f>T374*'GEOMETRIC INPUTS'!S374</f>
        <v>7.90848</v>
      </c>
      <c r="W374">
        <v>373</v>
      </c>
      <c r="X374">
        <f t="shared" si="78"/>
        <v>3.3814633587531513</v>
      </c>
      <c r="Y374">
        <f t="shared" si="79"/>
        <v>-7.1491091377744302</v>
      </c>
      <c r="Z374" s="27">
        <f t="shared" si="80"/>
        <v>0</v>
      </c>
      <c r="AA374" s="27">
        <f t="shared" si="81"/>
        <v>0</v>
      </c>
      <c r="AB374" s="27">
        <f t="shared" si="82"/>
        <v>0</v>
      </c>
      <c r="AC374">
        <f t="shared" si="83"/>
        <v>3.3814633587531513</v>
      </c>
      <c r="AD374" s="28">
        <f>'GT Data'!D376</f>
        <v>950</v>
      </c>
      <c r="AE374" s="25">
        <f t="shared" si="84"/>
        <v>0</v>
      </c>
      <c r="AF374" s="25">
        <f t="shared" si="85"/>
        <v>7.90848</v>
      </c>
      <c r="AG374" s="25">
        <f t="shared" si="86"/>
        <v>0</v>
      </c>
      <c r="AH374" s="25">
        <v>0</v>
      </c>
      <c r="AI374" s="25">
        <v>0</v>
      </c>
      <c r="AJ374" s="25">
        <f t="shared" si="87"/>
        <v>-17.409835637104695</v>
      </c>
      <c r="AK374" s="28">
        <f>'GT Data'!N376</f>
        <v>951</v>
      </c>
      <c r="AL374" s="25">
        <f t="shared" si="88"/>
        <v>0</v>
      </c>
      <c r="AM374" s="25">
        <f t="shared" si="89"/>
        <v>0</v>
      </c>
      <c r="AN374" s="25">
        <f t="shared" si="90"/>
        <v>0</v>
      </c>
      <c r="AO374" s="25">
        <v>0</v>
      </c>
      <c r="AP374" s="25">
        <v>0</v>
      </c>
      <c r="AQ374" s="25">
        <v>0</v>
      </c>
    </row>
    <row r="375" spans="1:43" x14ac:dyDescent="0.3">
      <c r="A375" t="str">
        <f>'Calculated Tab Properties'!A375</f>
        <v>TAB11-375</v>
      </c>
      <c r="B375">
        <f>'Calculated Tab Properties'!B375</f>
        <v>2100</v>
      </c>
      <c r="C375">
        <f>'Calculated Tab Properties'!C375</f>
        <v>4.911159070799676</v>
      </c>
      <c r="D375">
        <f>'Calculated Tab Properties'!D375</f>
        <v>281.38868727421249</v>
      </c>
      <c r="E375">
        <f>'Calculated Tab Properties'!E375</f>
        <v>2.7868479218442279</v>
      </c>
      <c r="F375">
        <f>'Calculated Tab Properties'!F375</f>
        <v>2.7868479218442279</v>
      </c>
      <c r="G375">
        <f>'Calculated Tab Properties'!G375</f>
        <v>0</v>
      </c>
      <c r="H375">
        <f>'Calculated Tab Properties'!H375</f>
        <v>3.3897398929351854</v>
      </c>
      <c r="I375">
        <f>'Calculated Tab Properties'!I375</f>
        <v>5.0000001013360586E-2</v>
      </c>
      <c r="J375" s="20">
        <f>'Calculated Tab Properties'!J375</f>
        <v>0.63107837521624965</v>
      </c>
      <c r="K375">
        <v>0</v>
      </c>
      <c r="L375">
        <v>0</v>
      </c>
      <c r="M375">
        <v>0</v>
      </c>
      <c r="N375">
        <v>0</v>
      </c>
      <c r="O375" s="27">
        <v>0</v>
      </c>
      <c r="P375" s="27">
        <v>0</v>
      </c>
      <c r="Q375">
        <v>0</v>
      </c>
      <c r="R375">
        <f>'Calculated Tab Properties'!R375</f>
        <v>1</v>
      </c>
      <c r="T375" s="1">
        <f>VLOOKUP('GEOMETRIC INPUTS'!D375,'Pressure Calculations'!$A$22:$B$61,2,TRUE)</f>
        <v>1.7600340000000001</v>
      </c>
      <c r="U375" s="1">
        <f>VLOOKUP('GEOMETRIC INPUTS'!D375,'Pressure Calculations'!$C$22:$D$61,2,TRUE)</f>
        <v>-2.0546060000000002</v>
      </c>
      <c r="V375">
        <f>T375*'GEOMETRIC INPUTS'!S375</f>
        <v>7.0401360000000004</v>
      </c>
      <c r="W375">
        <v>374</v>
      </c>
      <c r="X375">
        <f t="shared" si="78"/>
        <v>1.3901719194947955</v>
      </c>
      <c r="Y375">
        <f t="shared" si="79"/>
        <v>-6.9015170022788581</v>
      </c>
      <c r="Z375" s="27">
        <f t="shared" si="80"/>
        <v>0</v>
      </c>
      <c r="AA375" s="27">
        <f t="shared" si="81"/>
        <v>0</v>
      </c>
      <c r="AB375" s="27">
        <f t="shared" si="82"/>
        <v>0</v>
      </c>
      <c r="AC375">
        <f t="shared" si="83"/>
        <v>1.3901719194947955</v>
      </c>
      <c r="AD375" s="28">
        <f>'GT Data'!D377</f>
        <v>954</v>
      </c>
      <c r="AE375" s="25">
        <f t="shared" si="84"/>
        <v>0</v>
      </c>
      <c r="AF375" s="25">
        <f t="shared" si="85"/>
        <v>7.0401359999999995</v>
      </c>
      <c r="AG375" s="25">
        <f t="shared" si="86"/>
        <v>0</v>
      </c>
      <c r="AH375" s="25">
        <v>0</v>
      </c>
      <c r="AI375" s="25">
        <v>0</v>
      </c>
      <c r="AJ375" s="25">
        <f t="shared" si="87"/>
        <v>-19.578554172481113</v>
      </c>
      <c r="AK375" s="28">
        <f>'GT Data'!N377</f>
        <v>955</v>
      </c>
      <c r="AL375" s="25">
        <f t="shared" si="88"/>
        <v>0</v>
      </c>
      <c r="AM375" s="25">
        <f t="shared" si="89"/>
        <v>0</v>
      </c>
      <c r="AN375" s="25">
        <f t="shared" si="90"/>
        <v>0</v>
      </c>
      <c r="AO375" s="25">
        <v>0</v>
      </c>
      <c r="AP375" s="25">
        <v>0</v>
      </c>
      <c r="AQ375" s="25">
        <v>0</v>
      </c>
    </row>
    <row r="376" spans="1:43" x14ac:dyDescent="0.3">
      <c r="A376" t="str">
        <f>'Calculated Tab Properties'!A376</f>
        <v>TAB12-376</v>
      </c>
      <c r="B376">
        <f>'Calculated Tab Properties'!B376</f>
        <v>2100</v>
      </c>
      <c r="C376">
        <f>'Calculated Tab Properties'!C376</f>
        <v>4.9111590712095108</v>
      </c>
      <c r="D376">
        <f>'Calculated Tab Properties'!D376</f>
        <v>281.38868729769428</v>
      </c>
      <c r="E376">
        <f>'Calculated Tab Properties'!E376</f>
        <v>2.6796412216273753</v>
      </c>
      <c r="F376">
        <f>'Calculated Tab Properties'!F376</f>
        <v>2.6796412216273753</v>
      </c>
      <c r="G376">
        <f>'Calculated Tab Properties'!G376</f>
        <v>0</v>
      </c>
      <c r="H376">
        <f>'Calculated Tab Properties'!H376</f>
        <v>3.3037876670803712</v>
      </c>
      <c r="I376">
        <f>'Calculated Tab Properties'!I376</f>
        <v>5.0000001013360586E-2</v>
      </c>
      <c r="J376" s="20">
        <f>'Calculated Tab Properties'!J376</f>
        <v>0.65022534088165029</v>
      </c>
      <c r="K376">
        <v>0</v>
      </c>
      <c r="L376">
        <v>0</v>
      </c>
      <c r="M376">
        <v>0</v>
      </c>
      <c r="N376">
        <v>0</v>
      </c>
      <c r="O376" s="27">
        <v>0</v>
      </c>
      <c r="P376" s="27">
        <v>0</v>
      </c>
      <c r="Q376">
        <v>0</v>
      </c>
      <c r="R376">
        <f>'Calculated Tab Properties'!R376</f>
        <v>1</v>
      </c>
      <c r="T376" s="1">
        <f>VLOOKUP('GEOMETRIC INPUTS'!D376,'Pressure Calculations'!$A$22:$B$61,2,TRUE)</f>
        <v>1.8357400000000001</v>
      </c>
      <c r="U376" s="1">
        <f>VLOOKUP('GEOMETRIC INPUTS'!D376,'Pressure Calculations'!$C$22:$D$61,2,TRUE)</f>
        <v>-2.147278</v>
      </c>
      <c r="V376">
        <f>T376*'GEOMETRIC INPUTS'!S376</f>
        <v>7.3429600000000006</v>
      </c>
      <c r="W376">
        <v>375</v>
      </c>
      <c r="X376">
        <f t="shared" si="78"/>
        <v>1.4499686964488945</v>
      </c>
      <c r="Y376">
        <f t="shared" si="79"/>
        <v>-7.1983784521875691</v>
      </c>
      <c r="Z376" s="27">
        <f t="shared" si="80"/>
        <v>0</v>
      </c>
      <c r="AA376" s="27">
        <f t="shared" si="81"/>
        <v>0</v>
      </c>
      <c r="AB376" s="27">
        <f t="shared" si="82"/>
        <v>0</v>
      </c>
      <c r="AC376">
        <f t="shared" si="83"/>
        <v>1.4499686964488945</v>
      </c>
      <c r="AD376" s="28">
        <f>'GT Data'!D378</f>
        <v>956</v>
      </c>
      <c r="AE376" s="25">
        <f t="shared" si="84"/>
        <v>0</v>
      </c>
      <c r="AF376" s="25">
        <f t="shared" si="85"/>
        <v>7.3429600000000006</v>
      </c>
      <c r="AG376" s="25">
        <f t="shared" si="86"/>
        <v>0</v>
      </c>
      <c r="AH376" s="25">
        <v>0</v>
      </c>
      <c r="AI376" s="25">
        <v>0</v>
      </c>
      <c r="AJ376" s="25">
        <f t="shared" si="87"/>
        <v>-19.648990559260007</v>
      </c>
      <c r="AK376" s="28">
        <f>'GT Data'!N378</f>
        <v>957</v>
      </c>
      <c r="AL376" s="25">
        <f t="shared" si="88"/>
        <v>0</v>
      </c>
      <c r="AM376" s="25">
        <f t="shared" si="89"/>
        <v>0</v>
      </c>
      <c r="AN376" s="25">
        <f t="shared" si="90"/>
        <v>0</v>
      </c>
      <c r="AO376" s="25">
        <v>0</v>
      </c>
      <c r="AP376" s="25">
        <v>0</v>
      </c>
      <c r="AQ376" s="25">
        <v>0</v>
      </c>
    </row>
    <row r="377" spans="1:43" x14ac:dyDescent="0.3">
      <c r="A377" t="str">
        <f>'Calculated Tab Properties'!A377</f>
        <v>TAB13-377</v>
      </c>
      <c r="B377">
        <f>'Calculated Tab Properties'!B377</f>
        <v>2100</v>
      </c>
      <c r="C377">
        <f>'Calculated Tab Properties'!C377</f>
        <v>4.9111590705174866</v>
      </c>
      <c r="D377">
        <f>'Calculated Tab Properties'!D377</f>
        <v>281.38868725804423</v>
      </c>
      <c r="E377">
        <f>'Calculated Tab Properties'!E377</f>
        <v>2.5724309403224974</v>
      </c>
      <c r="F377">
        <f>'Calculated Tab Properties'!F377</f>
        <v>2.5724309403224974</v>
      </c>
      <c r="G377">
        <f>'Calculated Tab Properties'!G377</f>
        <v>0</v>
      </c>
      <c r="H377">
        <f>'Calculated Tab Properties'!H377</f>
        <v>3.219108237320389</v>
      </c>
      <c r="I377">
        <f>'Calculated Tab Properties'!I377</f>
        <v>5.000000101336198E-2</v>
      </c>
      <c r="J377" s="20">
        <f>'Calculated Tab Properties'!J377</f>
        <v>0.67038801591078023</v>
      </c>
      <c r="K377">
        <v>0</v>
      </c>
      <c r="L377">
        <v>0</v>
      </c>
      <c r="M377">
        <v>0</v>
      </c>
      <c r="N377">
        <v>0</v>
      </c>
      <c r="O377" s="27">
        <v>0</v>
      </c>
      <c r="P377" s="27">
        <v>0</v>
      </c>
      <c r="Q377">
        <v>0</v>
      </c>
      <c r="R377">
        <f>'Calculated Tab Properties'!R377</f>
        <v>1</v>
      </c>
      <c r="T377" s="1">
        <f>VLOOKUP('GEOMETRIC INPUTS'!D377,'Pressure Calculations'!$A$22:$B$61,2,TRUE)</f>
        <v>1.9083100000000002</v>
      </c>
      <c r="U377" s="1">
        <f>VLOOKUP('GEOMETRIC INPUTS'!D377,'Pressure Calculations'!$C$22:$D$61,2,TRUE)</f>
        <v>-2.2370700000000001</v>
      </c>
      <c r="V377">
        <f>T377*'GEOMETRIC INPUTS'!S377</f>
        <v>7.6332400000000007</v>
      </c>
      <c r="W377">
        <v>376</v>
      </c>
      <c r="X377">
        <f t="shared" si="78"/>
        <v>1.5072884796399462</v>
      </c>
      <c r="Y377">
        <f t="shared" si="79"/>
        <v>-7.4829428927892208</v>
      </c>
      <c r="Z377" s="27">
        <f t="shared" si="80"/>
        <v>0</v>
      </c>
      <c r="AA377" s="27">
        <f t="shared" si="81"/>
        <v>0</v>
      </c>
      <c r="AB377" s="27">
        <f t="shared" si="82"/>
        <v>0</v>
      </c>
      <c r="AC377">
        <f t="shared" si="83"/>
        <v>1.5072884796399462</v>
      </c>
      <c r="AD377" s="28">
        <f>'GT Data'!D379</f>
        <v>958</v>
      </c>
      <c r="AE377" s="25">
        <f t="shared" si="84"/>
        <v>0</v>
      </c>
      <c r="AF377" s="25">
        <f t="shared" si="85"/>
        <v>7.6332400000000007</v>
      </c>
      <c r="AG377" s="25">
        <f t="shared" si="86"/>
        <v>0</v>
      </c>
      <c r="AH377" s="25">
        <v>0</v>
      </c>
      <c r="AI377" s="25">
        <v>0</v>
      </c>
      <c r="AJ377" s="25">
        <f t="shared" si="87"/>
        <v>-19.623500974299716</v>
      </c>
      <c r="AK377" s="28">
        <f>'GT Data'!N379</f>
        <v>959</v>
      </c>
      <c r="AL377" s="25">
        <f t="shared" si="88"/>
        <v>0</v>
      </c>
      <c r="AM377" s="25">
        <f t="shared" si="89"/>
        <v>0</v>
      </c>
      <c r="AN377" s="25">
        <f t="shared" si="90"/>
        <v>0</v>
      </c>
      <c r="AO377" s="25">
        <v>0</v>
      </c>
      <c r="AP377" s="25">
        <v>0</v>
      </c>
      <c r="AQ377" s="25">
        <v>0</v>
      </c>
    </row>
    <row r="378" spans="1:43" x14ac:dyDescent="0.3">
      <c r="A378" t="str">
        <f>'Calculated Tab Properties'!A378</f>
        <v>TAB14-378</v>
      </c>
      <c r="B378">
        <f>'Calculated Tab Properties'!B378</f>
        <v>2100</v>
      </c>
      <c r="C378">
        <f>'Calculated Tab Properties'!C378</f>
        <v>4.911159068636703</v>
      </c>
      <c r="D378">
        <f>'Calculated Tab Properties'!D378</f>
        <v>281.38868715028326</v>
      </c>
      <c r="E378">
        <f>'Calculated Tab Properties'!E378</f>
        <v>2.4652169759492946</v>
      </c>
      <c r="F378">
        <f>'Calculated Tab Properties'!F378</f>
        <v>2.4652169759492946</v>
      </c>
      <c r="G378">
        <f>'Calculated Tab Properties'!G378</f>
        <v>0</v>
      </c>
      <c r="H378">
        <f>'Calculated Tab Properties'!H378</f>
        <v>3.1358050060580434</v>
      </c>
      <c r="I378">
        <f>'Calculated Tab Properties'!I378</f>
        <v>5.0000001013360239E-2</v>
      </c>
      <c r="J378" s="20">
        <f>'Calculated Tab Properties'!J378</f>
        <v>0.69163167817333604</v>
      </c>
      <c r="K378">
        <v>0</v>
      </c>
      <c r="L378">
        <v>0</v>
      </c>
      <c r="M378">
        <v>0</v>
      </c>
      <c r="N378">
        <v>0</v>
      </c>
      <c r="O378" s="27">
        <v>0</v>
      </c>
      <c r="P378" s="27">
        <v>0</v>
      </c>
      <c r="Q378">
        <v>0</v>
      </c>
      <c r="R378">
        <f>'Calculated Tab Properties'!R378</f>
        <v>1</v>
      </c>
      <c r="T378" s="1">
        <f>VLOOKUP('GEOMETRIC INPUTS'!D378,'Pressure Calculations'!$A$22:$B$61,2,TRUE)</f>
        <v>1.97712</v>
      </c>
      <c r="U378" s="1">
        <f>VLOOKUP('GEOMETRIC INPUTS'!D378,'Pressure Calculations'!$C$22:$D$61,2,TRUE)</f>
        <v>-2.3233100000000002</v>
      </c>
      <c r="V378">
        <f>T378*'GEOMETRIC INPUTS'!S378</f>
        <v>7.90848</v>
      </c>
      <c r="W378">
        <v>377</v>
      </c>
      <c r="X378">
        <f t="shared" si="78"/>
        <v>1.561638397870444</v>
      </c>
      <c r="Y378">
        <f t="shared" si="79"/>
        <v>-7.7527634701889774</v>
      </c>
      <c r="Z378" s="27">
        <f t="shared" si="80"/>
        <v>0</v>
      </c>
      <c r="AA378" s="27">
        <f t="shared" si="81"/>
        <v>0</v>
      </c>
      <c r="AB378" s="27">
        <f t="shared" si="82"/>
        <v>0</v>
      </c>
      <c r="AC378">
        <f t="shared" si="83"/>
        <v>1.561638397870444</v>
      </c>
      <c r="AD378" s="28">
        <f>'GT Data'!D380</f>
        <v>960</v>
      </c>
      <c r="AE378" s="25">
        <f t="shared" si="84"/>
        <v>0</v>
      </c>
      <c r="AF378" s="25">
        <f t="shared" si="85"/>
        <v>7.90848</v>
      </c>
      <c r="AG378" s="25">
        <f t="shared" si="86"/>
        <v>0</v>
      </c>
      <c r="AH378" s="25">
        <v>0</v>
      </c>
      <c r="AI378" s="25">
        <v>0</v>
      </c>
      <c r="AJ378" s="25">
        <f t="shared" si="87"/>
        <v>-19.499882298595221</v>
      </c>
      <c r="AK378" s="28">
        <f>'GT Data'!N380</f>
        <v>961</v>
      </c>
      <c r="AL378" s="25">
        <f t="shared" si="88"/>
        <v>0</v>
      </c>
      <c r="AM378" s="25">
        <f t="shared" si="89"/>
        <v>0</v>
      </c>
      <c r="AN378" s="25">
        <f t="shared" si="90"/>
        <v>0</v>
      </c>
      <c r="AO378" s="25">
        <v>0</v>
      </c>
      <c r="AP378" s="25">
        <v>0</v>
      </c>
      <c r="AQ378" s="25">
        <v>0</v>
      </c>
    </row>
    <row r="379" spans="1:43" x14ac:dyDescent="0.3">
      <c r="A379" t="str">
        <f>'Calculated Tab Properties'!A379</f>
        <v>TAB11-379</v>
      </c>
      <c r="B379">
        <f>'Calculated Tab Properties'!B379</f>
        <v>2100</v>
      </c>
      <c r="C379">
        <f>'Calculated Tab Properties'!C379</f>
        <v>4.8984883908031964</v>
      </c>
      <c r="D379">
        <f>'Calculated Tab Properties'!D379</f>
        <v>280.66271078685338</v>
      </c>
      <c r="E379">
        <f>'Calculated Tab Properties'!E379</f>
        <v>2.6380215630816415</v>
      </c>
      <c r="F379">
        <f>'Calculated Tab Properties'!F379</f>
        <v>2.6380215630816415</v>
      </c>
      <c r="G379">
        <f>'Calculated Tab Properties'!G379</f>
        <v>0</v>
      </c>
      <c r="H379">
        <f>'Calculated Tab Properties'!H379</f>
        <v>3.2707576517825232</v>
      </c>
      <c r="I379">
        <f>'Calculated Tab Properties'!I379</f>
        <v>4.9999998895221463E-2</v>
      </c>
      <c r="J379" s="20">
        <f>'Calculated Tab Properties'!J379</f>
        <v>0.65792856064400262</v>
      </c>
      <c r="K379">
        <v>0</v>
      </c>
      <c r="L379">
        <v>0</v>
      </c>
      <c r="M379">
        <v>0</v>
      </c>
      <c r="N379">
        <v>0</v>
      </c>
      <c r="O379" s="27">
        <v>0</v>
      </c>
      <c r="P379" s="27">
        <v>0</v>
      </c>
      <c r="Q379">
        <v>0</v>
      </c>
      <c r="R379">
        <f>'Calculated Tab Properties'!R379</f>
        <v>1</v>
      </c>
      <c r="T379" s="1">
        <f>VLOOKUP('GEOMETRIC INPUTS'!D379,'Pressure Calculations'!$A$22:$B$61,2,TRUE)</f>
        <v>1.7600340000000001</v>
      </c>
      <c r="U379" s="1">
        <f>VLOOKUP('GEOMETRIC INPUTS'!D379,'Pressure Calculations'!$C$22:$D$61,2,TRUE)</f>
        <v>-2.0546060000000002</v>
      </c>
      <c r="V379">
        <f>T379*'GEOMETRIC INPUTS'!S379</f>
        <v>7.0401360000000004</v>
      </c>
      <c r="W379">
        <v>378</v>
      </c>
      <c r="X379">
        <f t="shared" si="78"/>
        <v>1.3026157540581864</v>
      </c>
      <c r="Y379">
        <f t="shared" si="79"/>
        <v>-6.9185769559769605</v>
      </c>
      <c r="Z379" s="27">
        <f t="shared" si="80"/>
        <v>0</v>
      </c>
      <c r="AA379" s="27">
        <f t="shared" si="81"/>
        <v>0</v>
      </c>
      <c r="AB379" s="27">
        <f t="shared" si="82"/>
        <v>0</v>
      </c>
      <c r="AC379">
        <f t="shared" si="83"/>
        <v>1.3026157540581864</v>
      </c>
      <c r="AD379" s="28">
        <f>'GT Data'!D381</f>
        <v>964</v>
      </c>
      <c r="AE379" s="25">
        <f t="shared" si="84"/>
        <v>0</v>
      </c>
      <c r="AF379" s="25">
        <f t="shared" si="85"/>
        <v>7.0401360000000004</v>
      </c>
      <c r="AG379" s="25">
        <f t="shared" si="86"/>
        <v>0</v>
      </c>
      <c r="AH379" s="25">
        <v>0</v>
      </c>
      <c r="AI379" s="25">
        <v>0</v>
      </c>
      <c r="AJ379" s="25">
        <f t="shared" si="87"/>
        <v>-18.597284035862319</v>
      </c>
      <c r="AK379" s="28">
        <f>'GT Data'!N381</f>
        <v>965</v>
      </c>
      <c r="AL379" s="25">
        <f t="shared" si="88"/>
        <v>0</v>
      </c>
      <c r="AM379" s="25">
        <f t="shared" si="89"/>
        <v>0</v>
      </c>
      <c r="AN379" s="25">
        <f t="shared" si="90"/>
        <v>0</v>
      </c>
      <c r="AO379" s="25">
        <v>0</v>
      </c>
      <c r="AP379" s="25">
        <v>0</v>
      </c>
      <c r="AQ379" s="25">
        <v>0</v>
      </c>
    </row>
    <row r="380" spans="1:43" x14ac:dyDescent="0.3">
      <c r="A380" t="str">
        <f>'Calculated Tab Properties'!A380</f>
        <v>TAB12-380</v>
      </c>
      <c r="B380">
        <f>'Calculated Tab Properties'!B380</f>
        <v>2100</v>
      </c>
      <c r="C380">
        <f>'Calculated Tab Properties'!C380</f>
        <v>4.8984883908342116</v>
      </c>
      <c r="D380">
        <f>'Calculated Tab Properties'!D380</f>
        <v>280.66271078863042</v>
      </c>
      <c r="E380">
        <f>'Calculated Tab Properties'!E380</f>
        <v>2.5248068221558961</v>
      </c>
      <c r="F380">
        <f>'Calculated Tab Properties'!F380</f>
        <v>2.5248068221558961</v>
      </c>
      <c r="G380">
        <f>'Calculated Tab Properties'!G380</f>
        <v>0</v>
      </c>
      <c r="H380">
        <f>'Calculated Tab Properties'!H380</f>
        <v>3.1819284738123188</v>
      </c>
      <c r="I380">
        <f>'Calculated Tab Properties'!I380</f>
        <v>4.9999998895221463E-2</v>
      </c>
      <c r="J380" s="20">
        <f>'Calculated Tab Properties'!J380</f>
        <v>0.67968703609078096</v>
      </c>
      <c r="K380">
        <v>0</v>
      </c>
      <c r="L380">
        <v>0</v>
      </c>
      <c r="M380">
        <v>0</v>
      </c>
      <c r="N380">
        <v>0</v>
      </c>
      <c r="O380" s="27">
        <v>0</v>
      </c>
      <c r="P380" s="27">
        <v>0</v>
      </c>
      <c r="Q380">
        <v>0</v>
      </c>
      <c r="R380">
        <f>'Calculated Tab Properties'!R380</f>
        <v>1</v>
      </c>
      <c r="T380" s="1">
        <f>VLOOKUP('GEOMETRIC INPUTS'!D380,'Pressure Calculations'!$A$22:$B$61,2,TRUE)</f>
        <v>1.8357400000000001</v>
      </c>
      <c r="U380" s="1">
        <f>VLOOKUP('GEOMETRIC INPUTS'!D380,'Pressure Calculations'!$C$22:$D$61,2,TRUE)</f>
        <v>-2.147278</v>
      </c>
      <c r="V380">
        <f>T380*'GEOMETRIC INPUTS'!S380</f>
        <v>7.3429600000000006</v>
      </c>
      <c r="W380">
        <v>379</v>
      </c>
      <c r="X380">
        <f t="shared" si="78"/>
        <v>1.3586463924837191</v>
      </c>
      <c r="Y380">
        <f t="shared" si="79"/>
        <v>-7.2161722222928546</v>
      </c>
      <c r="Z380" s="27">
        <f t="shared" si="80"/>
        <v>0</v>
      </c>
      <c r="AA380" s="27">
        <f t="shared" si="81"/>
        <v>0</v>
      </c>
      <c r="AB380" s="27">
        <f t="shared" si="82"/>
        <v>0</v>
      </c>
      <c r="AC380">
        <f t="shared" si="83"/>
        <v>1.3586463924837191</v>
      </c>
      <c r="AD380" s="28">
        <f>'GT Data'!D382</f>
        <v>966</v>
      </c>
      <c r="AE380" s="25">
        <f t="shared" si="84"/>
        <v>0</v>
      </c>
      <c r="AF380" s="25">
        <f t="shared" si="85"/>
        <v>7.3429600000000015</v>
      </c>
      <c r="AG380" s="25">
        <f t="shared" si="86"/>
        <v>0</v>
      </c>
      <c r="AH380" s="25">
        <v>0</v>
      </c>
      <c r="AI380" s="25">
        <v>0</v>
      </c>
      <c r="AJ380" s="25">
        <f t="shared" si="87"/>
        <v>-18.580249459839244</v>
      </c>
      <c r="AK380" s="28">
        <f>'GT Data'!N382</f>
        <v>967</v>
      </c>
      <c r="AL380" s="25">
        <f t="shared" si="88"/>
        <v>0</v>
      </c>
      <c r="AM380" s="25">
        <f t="shared" si="89"/>
        <v>0</v>
      </c>
      <c r="AN380" s="25">
        <f t="shared" si="90"/>
        <v>0</v>
      </c>
      <c r="AO380" s="25">
        <v>0</v>
      </c>
      <c r="AP380" s="25">
        <v>0</v>
      </c>
      <c r="AQ380" s="25">
        <v>0</v>
      </c>
    </row>
    <row r="381" spans="1:43" x14ac:dyDescent="0.3">
      <c r="A381" t="str">
        <f>'Calculated Tab Properties'!A381</f>
        <v>TAB13-381</v>
      </c>
      <c r="B381">
        <f>'Calculated Tab Properties'!B381</f>
        <v>2100</v>
      </c>
      <c r="C381">
        <f>'Calculated Tab Properties'!C381</f>
        <v>4.8984883907312362</v>
      </c>
      <c r="D381">
        <f>'Calculated Tab Properties'!D381</f>
        <v>280.66271078273036</v>
      </c>
      <c r="E381">
        <f>'Calculated Tab Properties'!E381</f>
        <v>2.4114921354476042</v>
      </c>
      <c r="F381">
        <f>'Calculated Tab Properties'!F381</f>
        <v>2.4114921354476042</v>
      </c>
      <c r="G381">
        <f>'Calculated Tab Properties'!G381</f>
        <v>0</v>
      </c>
      <c r="H381">
        <f>'Calculated Tab Properties'!H381</f>
        <v>3.0946155030750799</v>
      </c>
      <c r="I381">
        <f>'Calculated Tab Properties'!I381</f>
        <v>4.9999998710194372E-2</v>
      </c>
      <c r="J381" s="20">
        <f>'Calculated Tab Properties'!J381</f>
        <v>0.70270449818544556</v>
      </c>
      <c r="K381">
        <v>0</v>
      </c>
      <c r="L381">
        <v>0</v>
      </c>
      <c r="M381">
        <v>0</v>
      </c>
      <c r="N381">
        <v>0</v>
      </c>
      <c r="O381" s="27">
        <v>0</v>
      </c>
      <c r="P381" s="27">
        <v>0</v>
      </c>
      <c r="Q381">
        <v>0</v>
      </c>
      <c r="R381">
        <f>'Calculated Tab Properties'!R381</f>
        <v>1</v>
      </c>
      <c r="T381" s="1">
        <f>VLOOKUP('GEOMETRIC INPUTS'!D381,'Pressure Calculations'!$A$22:$B$61,2,TRUE)</f>
        <v>1.9083100000000002</v>
      </c>
      <c r="U381" s="1">
        <f>VLOOKUP('GEOMETRIC INPUTS'!D381,'Pressure Calculations'!$C$22:$D$61,2,TRUE)</f>
        <v>-2.2370700000000001</v>
      </c>
      <c r="V381">
        <f>T381*'GEOMETRIC INPUTS'!S381</f>
        <v>7.6332400000000007</v>
      </c>
      <c r="W381">
        <v>380</v>
      </c>
      <c r="X381">
        <f t="shared" si="78"/>
        <v>1.4123560503244268</v>
      </c>
      <c r="Y381">
        <f t="shared" si="79"/>
        <v>-7.5014400807252999</v>
      </c>
      <c r="Z381" s="27">
        <f t="shared" si="80"/>
        <v>0</v>
      </c>
      <c r="AA381" s="27">
        <f t="shared" si="81"/>
        <v>0</v>
      </c>
      <c r="AB381" s="27">
        <f t="shared" si="82"/>
        <v>0</v>
      </c>
      <c r="AC381">
        <f t="shared" si="83"/>
        <v>1.4123560503244268</v>
      </c>
      <c r="AD381" s="28">
        <f>'GT Data'!D383</f>
        <v>968</v>
      </c>
      <c r="AE381" s="25">
        <f t="shared" si="84"/>
        <v>0</v>
      </c>
      <c r="AF381" s="25">
        <f t="shared" si="85"/>
        <v>7.6332400000000007</v>
      </c>
      <c r="AG381" s="25">
        <f t="shared" si="86"/>
        <v>0</v>
      </c>
      <c r="AH381" s="25">
        <v>0</v>
      </c>
      <c r="AI381" s="25">
        <v>0</v>
      </c>
      <c r="AJ381" s="25">
        <f t="shared" si="87"/>
        <v>-18.464735753561367</v>
      </c>
      <c r="AK381" s="28">
        <f>'GT Data'!N383</f>
        <v>969</v>
      </c>
      <c r="AL381" s="25">
        <f t="shared" si="88"/>
        <v>0</v>
      </c>
      <c r="AM381" s="25">
        <f t="shared" si="89"/>
        <v>0</v>
      </c>
      <c r="AN381" s="25">
        <f t="shared" si="90"/>
        <v>0</v>
      </c>
      <c r="AO381" s="25">
        <v>0</v>
      </c>
      <c r="AP381" s="25">
        <v>0</v>
      </c>
      <c r="AQ381" s="25">
        <v>0</v>
      </c>
    </row>
    <row r="382" spans="1:43" x14ac:dyDescent="0.3">
      <c r="A382" t="str">
        <f>'Calculated Tab Properties'!A382</f>
        <v>TAB14-382</v>
      </c>
      <c r="B382">
        <f>'Calculated Tab Properties'!B382</f>
        <v>2100</v>
      </c>
      <c r="C382">
        <f>'Calculated Tab Properties'!C382</f>
        <v>4.8984883907215</v>
      </c>
      <c r="D382">
        <f>'Calculated Tab Properties'!D382</f>
        <v>280.66271078217255</v>
      </c>
      <c r="E382">
        <f>'Calculated Tab Properties'!E382</f>
        <v>2.2980749489630967</v>
      </c>
      <c r="F382">
        <f>'Calculated Tab Properties'!F382</f>
        <v>2.2980749489630967</v>
      </c>
      <c r="G382">
        <f>'Calculated Tab Properties'!G382</f>
        <v>0</v>
      </c>
      <c r="H382">
        <f>'Calculated Tab Properties'!H382</f>
        <v>3.00896011623994</v>
      </c>
      <c r="I382">
        <f>'Calculated Tab Properties'!I382</f>
        <v>4.9999998895223212E-2</v>
      </c>
      <c r="J382" s="20">
        <f>'Calculated Tab Properties'!J382</f>
        <v>0.72706738240775348</v>
      </c>
      <c r="K382">
        <v>0</v>
      </c>
      <c r="L382">
        <v>0</v>
      </c>
      <c r="M382">
        <v>0</v>
      </c>
      <c r="N382">
        <v>0</v>
      </c>
      <c r="O382" s="27">
        <v>0</v>
      </c>
      <c r="P382" s="27">
        <v>0</v>
      </c>
      <c r="Q382">
        <v>0</v>
      </c>
      <c r="R382">
        <f>'Calculated Tab Properties'!R382</f>
        <v>1</v>
      </c>
      <c r="T382" s="1">
        <f>VLOOKUP('GEOMETRIC INPUTS'!D382,'Pressure Calculations'!$A$22:$B$61,2,TRUE)</f>
        <v>1.97712</v>
      </c>
      <c r="U382" s="1">
        <f>VLOOKUP('GEOMETRIC INPUTS'!D382,'Pressure Calculations'!$C$22:$D$61,2,TRUE)</f>
        <v>-2.3233100000000002</v>
      </c>
      <c r="V382">
        <f>T382*'GEOMETRIC INPUTS'!S382</f>
        <v>7.90848</v>
      </c>
      <c r="W382">
        <v>381</v>
      </c>
      <c r="X382">
        <f t="shared" si="78"/>
        <v>1.4632829016632678</v>
      </c>
      <c r="Y382">
        <f t="shared" si="79"/>
        <v>-7.7719276283364813</v>
      </c>
      <c r="Z382" s="27">
        <f t="shared" si="80"/>
        <v>0</v>
      </c>
      <c r="AA382" s="27">
        <f t="shared" si="81"/>
        <v>0</v>
      </c>
      <c r="AB382" s="27">
        <f t="shared" si="82"/>
        <v>0</v>
      </c>
      <c r="AC382">
        <f t="shared" si="83"/>
        <v>1.4632829016632678</v>
      </c>
      <c r="AD382" s="28">
        <f>'GT Data'!D384</f>
        <v>970</v>
      </c>
      <c r="AE382" s="25">
        <f t="shared" si="84"/>
        <v>0</v>
      </c>
      <c r="AF382" s="25">
        <f t="shared" si="85"/>
        <v>7.90848</v>
      </c>
      <c r="AG382" s="25">
        <f t="shared" si="86"/>
        <v>0</v>
      </c>
      <c r="AH382" s="25">
        <v>0</v>
      </c>
      <c r="AI382" s="25">
        <v>0</v>
      </c>
      <c r="AJ382" s="25">
        <f t="shared" si="87"/>
        <v>-18.249068560664817</v>
      </c>
      <c r="AK382" s="28">
        <f>'GT Data'!N384</f>
        <v>971</v>
      </c>
      <c r="AL382" s="25">
        <f t="shared" si="88"/>
        <v>0</v>
      </c>
      <c r="AM382" s="25">
        <f t="shared" si="89"/>
        <v>0</v>
      </c>
      <c r="AN382" s="25">
        <f t="shared" si="90"/>
        <v>0</v>
      </c>
      <c r="AO382" s="25">
        <v>0</v>
      </c>
      <c r="AP382" s="25">
        <v>0</v>
      </c>
      <c r="AQ382" s="25">
        <v>0</v>
      </c>
    </row>
    <row r="383" spans="1:43" x14ac:dyDescent="0.3">
      <c r="A383" t="str">
        <f>'Calculated Tab Properties'!A383</f>
        <v>TAB11-383</v>
      </c>
      <c r="B383">
        <f>'Calculated Tab Properties'!B383</f>
        <v>2100</v>
      </c>
      <c r="C383">
        <f>'Calculated Tab Properties'!C383</f>
        <v>4.8984883907564241</v>
      </c>
      <c r="D383">
        <f>'Calculated Tab Properties'!D383</f>
        <v>280.66271078417356</v>
      </c>
      <c r="E383">
        <f>'Calculated Tab Properties'!E383</f>
        <v>2.2380215636303458</v>
      </c>
      <c r="F383">
        <f>'Calculated Tab Properties'!F383</f>
        <v>2.2380215636303458</v>
      </c>
      <c r="G383">
        <f>'Calculated Tab Properties'!G383</f>
        <v>0</v>
      </c>
      <c r="H383">
        <f>'Calculated Tab Properties'!H383</f>
        <v>2.9643613760380063</v>
      </c>
      <c r="I383">
        <f>'Calculated Tab Properties'!I383</f>
        <v>4.9999998895221463E-2</v>
      </c>
      <c r="J383" s="20">
        <f>'Calculated Tab Properties'!J383</f>
        <v>0.74053320963640201</v>
      </c>
      <c r="K383">
        <v>0</v>
      </c>
      <c r="L383">
        <v>0</v>
      </c>
      <c r="M383">
        <v>0</v>
      </c>
      <c r="N383">
        <v>0</v>
      </c>
      <c r="O383" s="27">
        <v>0</v>
      </c>
      <c r="P383" s="27">
        <v>0</v>
      </c>
      <c r="Q383">
        <v>0</v>
      </c>
      <c r="R383">
        <f>'Calculated Tab Properties'!R383</f>
        <v>1</v>
      </c>
      <c r="T383" s="1">
        <f>VLOOKUP('GEOMETRIC INPUTS'!D383,'Pressure Calculations'!$A$22:$B$61,2,TRUE)</f>
        <v>1.7600340000000001</v>
      </c>
      <c r="U383" s="1">
        <f>VLOOKUP('GEOMETRIC INPUTS'!D383,'Pressure Calculations'!$C$22:$D$61,2,TRUE)</f>
        <v>-2.0546060000000002</v>
      </c>
      <c r="V383">
        <f>T383*'GEOMETRIC INPUTS'!S383</f>
        <v>7.0401360000000004</v>
      </c>
      <c r="W383">
        <v>382</v>
      </c>
      <c r="X383">
        <f t="shared" si="78"/>
        <v>1.3026157537345882</v>
      </c>
      <c r="Y383">
        <f t="shared" si="79"/>
        <v>-6.9185769560378869</v>
      </c>
      <c r="Z383" s="27">
        <f t="shared" si="80"/>
        <v>0</v>
      </c>
      <c r="AA383" s="27">
        <f t="shared" si="81"/>
        <v>0</v>
      </c>
      <c r="AB383" s="27">
        <f t="shared" si="82"/>
        <v>0</v>
      </c>
      <c r="AC383">
        <f t="shared" si="83"/>
        <v>1.3026157537345882</v>
      </c>
      <c r="AD383" s="28">
        <f>'GT Data'!D385</f>
        <v>974</v>
      </c>
      <c r="AE383" s="25">
        <f t="shared" si="84"/>
        <v>0</v>
      </c>
      <c r="AF383" s="25">
        <f t="shared" si="85"/>
        <v>7.0401359999999995</v>
      </c>
      <c r="AG383" s="25">
        <f t="shared" si="86"/>
        <v>0</v>
      </c>
      <c r="AH383" s="25">
        <v>0</v>
      </c>
      <c r="AI383" s="25">
        <v>0</v>
      </c>
      <c r="AJ383" s="25">
        <f t="shared" si="87"/>
        <v>-15.829853257407187</v>
      </c>
      <c r="AK383" s="28">
        <f>'GT Data'!N385</f>
        <v>975</v>
      </c>
      <c r="AL383" s="25">
        <f t="shared" si="88"/>
        <v>0</v>
      </c>
      <c r="AM383" s="25">
        <f t="shared" si="89"/>
        <v>0</v>
      </c>
      <c r="AN383" s="25">
        <f t="shared" si="90"/>
        <v>0</v>
      </c>
      <c r="AO383" s="25">
        <v>0</v>
      </c>
      <c r="AP383" s="25">
        <v>0</v>
      </c>
      <c r="AQ383" s="25">
        <v>0</v>
      </c>
    </row>
    <row r="384" spans="1:43" x14ac:dyDescent="0.3">
      <c r="A384" t="str">
        <f>'Calculated Tab Properties'!A384</f>
        <v>TAB12-384</v>
      </c>
      <c r="B384">
        <f>'Calculated Tab Properties'!B384</f>
        <v>2100</v>
      </c>
      <c r="C384">
        <f>'Calculated Tab Properties'!C384</f>
        <v>4.8984883907907859</v>
      </c>
      <c r="D384">
        <f>'Calculated Tab Properties'!D384</f>
        <v>280.66271078614233</v>
      </c>
      <c r="E384">
        <f>'Calculated Tab Properties'!E384</f>
        <v>2.1248068227046004</v>
      </c>
      <c r="F384">
        <f>'Calculated Tab Properties'!F384</f>
        <v>2.1248068227046004</v>
      </c>
      <c r="G384">
        <f>'Calculated Tab Properties'!G384</f>
        <v>0</v>
      </c>
      <c r="H384">
        <f>'Calculated Tab Properties'!H384</f>
        <v>2.8818090422729195</v>
      </c>
      <c r="I384">
        <f>'Calculated Tab Properties'!I384</f>
        <v>4.9999998895221463E-2</v>
      </c>
      <c r="J384" s="20">
        <f>'Calculated Tab Properties'!J384</f>
        <v>0.76704185236280475</v>
      </c>
      <c r="K384">
        <v>0</v>
      </c>
      <c r="L384">
        <v>0</v>
      </c>
      <c r="M384">
        <v>0</v>
      </c>
      <c r="N384">
        <v>0</v>
      </c>
      <c r="O384" s="27">
        <v>0</v>
      </c>
      <c r="P384" s="27">
        <v>0</v>
      </c>
      <c r="Q384">
        <v>0</v>
      </c>
      <c r="R384">
        <f>'Calculated Tab Properties'!R384</f>
        <v>1</v>
      </c>
      <c r="T384" s="1">
        <f>VLOOKUP('GEOMETRIC INPUTS'!D384,'Pressure Calculations'!$A$22:$B$61,2,TRUE)</f>
        <v>1.8357400000000001</v>
      </c>
      <c r="U384" s="1">
        <f>VLOOKUP('GEOMETRIC INPUTS'!D384,'Pressure Calculations'!$C$22:$D$61,2,TRUE)</f>
        <v>-2.147278</v>
      </c>
      <c r="V384">
        <f>T384*'GEOMETRIC INPUTS'!S384</f>
        <v>7.3429600000000006</v>
      </c>
      <c r="W384">
        <v>383</v>
      </c>
      <c r="X384">
        <f t="shared" si="78"/>
        <v>1.3586463921703518</v>
      </c>
      <c r="Y384">
        <f t="shared" si="79"/>
        <v>-7.2161722223518545</v>
      </c>
      <c r="Z384" s="27">
        <f t="shared" si="80"/>
        <v>0</v>
      </c>
      <c r="AA384" s="27">
        <f t="shared" si="81"/>
        <v>0</v>
      </c>
      <c r="AB384" s="27">
        <f t="shared" si="82"/>
        <v>0</v>
      </c>
      <c r="AC384">
        <f t="shared" si="83"/>
        <v>1.3586463921703518</v>
      </c>
      <c r="AD384" s="28">
        <f>'GT Data'!D386</f>
        <v>976</v>
      </c>
      <c r="AE384" s="25">
        <f t="shared" si="84"/>
        <v>0</v>
      </c>
      <c r="AF384" s="25">
        <f t="shared" si="85"/>
        <v>7.3429600000000015</v>
      </c>
      <c r="AG384" s="25">
        <f t="shared" si="86"/>
        <v>0</v>
      </c>
      <c r="AH384" s="25">
        <v>0</v>
      </c>
      <c r="AI384" s="25">
        <v>0</v>
      </c>
      <c r="AJ384" s="25">
        <f t="shared" si="87"/>
        <v>-15.693780575009958</v>
      </c>
      <c r="AK384" s="28">
        <f>'GT Data'!N386</f>
        <v>977</v>
      </c>
      <c r="AL384" s="25">
        <f t="shared" si="88"/>
        <v>0</v>
      </c>
      <c r="AM384" s="25">
        <f t="shared" si="89"/>
        <v>0</v>
      </c>
      <c r="AN384" s="25">
        <f t="shared" si="90"/>
        <v>0</v>
      </c>
      <c r="AO384" s="25">
        <v>0</v>
      </c>
      <c r="AP384" s="25">
        <v>0</v>
      </c>
      <c r="AQ384" s="25">
        <v>0</v>
      </c>
    </row>
    <row r="385" spans="1:43" x14ac:dyDescent="0.3">
      <c r="A385" t="str">
        <f>'Calculated Tab Properties'!A385</f>
        <v>TAB13-385</v>
      </c>
      <c r="B385">
        <f>'Calculated Tab Properties'!B385</f>
        <v>2100</v>
      </c>
      <c r="C385">
        <f>'Calculated Tab Properties'!C385</f>
        <v>4.8984883906648857</v>
      </c>
      <c r="D385">
        <f>'Calculated Tab Properties'!D385</f>
        <v>280.66271077892873</v>
      </c>
      <c r="E385">
        <f>'Calculated Tab Properties'!E385</f>
        <v>2.0114921359963085</v>
      </c>
      <c r="F385">
        <f>'Calculated Tab Properties'!F385</f>
        <v>2.0114921359963085</v>
      </c>
      <c r="G385">
        <f>'Calculated Tab Properties'!G385</f>
        <v>0</v>
      </c>
      <c r="H385">
        <f>'Calculated Tab Properties'!H385</f>
        <v>2.8013302919568877</v>
      </c>
      <c r="I385">
        <f>'Calculated Tab Properties'!I385</f>
        <v>4.9999998710194372E-2</v>
      </c>
      <c r="J385" s="20">
        <f>'Calculated Tab Properties'!J385</f>
        <v>0.79511840228516206</v>
      </c>
      <c r="K385">
        <v>0</v>
      </c>
      <c r="L385">
        <v>0</v>
      </c>
      <c r="M385">
        <v>0</v>
      </c>
      <c r="N385">
        <v>0</v>
      </c>
      <c r="O385" s="27">
        <v>0</v>
      </c>
      <c r="P385" s="27">
        <v>0</v>
      </c>
      <c r="Q385">
        <v>0</v>
      </c>
      <c r="R385">
        <f>'Calculated Tab Properties'!R385</f>
        <v>1</v>
      </c>
      <c r="T385" s="1">
        <f>VLOOKUP('GEOMETRIC INPUTS'!D385,'Pressure Calculations'!$A$22:$B$61,2,TRUE)</f>
        <v>1.9083100000000002</v>
      </c>
      <c r="U385" s="1">
        <f>VLOOKUP('GEOMETRIC INPUTS'!D385,'Pressure Calculations'!$C$22:$D$61,2,TRUE)</f>
        <v>-2.2370700000000001</v>
      </c>
      <c r="V385">
        <f>T385*'GEOMETRIC INPUTS'!S385</f>
        <v>7.6332400000000007</v>
      </c>
      <c r="W385">
        <v>384</v>
      </c>
      <c r="X385">
        <f t="shared" si="78"/>
        <v>1.4123560498267027</v>
      </c>
      <c r="Y385">
        <f t="shared" si="79"/>
        <v>-7.5014400808190107</v>
      </c>
      <c r="Z385" s="27">
        <f t="shared" si="80"/>
        <v>0</v>
      </c>
      <c r="AA385" s="27">
        <f t="shared" si="81"/>
        <v>0</v>
      </c>
      <c r="AB385" s="27">
        <f t="shared" si="82"/>
        <v>0</v>
      </c>
      <c r="AC385">
        <f t="shared" si="83"/>
        <v>1.4123560498267027</v>
      </c>
      <c r="AD385" s="28">
        <f>'GT Data'!D387</f>
        <v>978</v>
      </c>
      <c r="AE385" s="25">
        <f t="shared" si="84"/>
        <v>0</v>
      </c>
      <c r="AF385" s="25">
        <f t="shared" si="85"/>
        <v>7.6332400000000007</v>
      </c>
      <c r="AG385" s="25">
        <f t="shared" si="86"/>
        <v>0</v>
      </c>
      <c r="AH385" s="25">
        <v>0</v>
      </c>
      <c r="AI385" s="25">
        <v>0</v>
      </c>
      <c r="AJ385" s="25">
        <f t="shared" si="87"/>
        <v>-15.464159725580503</v>
      </c>
      <c r="AK385" s="28">
        <f>'GT Data'!N387</f>
        <v>979</v>
      </c>
      <c r="AL385" s="25">
        <f t="shared" si="88"/>
        <v>0</v>
      </c>
      <c r="AM385" s="25">
        <f t="shared" si="89"/>
        <v>0</v>
      </c>
      <c r="AN385" s="25">
        <f t="shared" si="90"/>
        <v>0</v>
      </c>
      <c r="AO385" s="25">
        <v>0</v>
      </c>
      <c r="AP385" s="25">
        <v>0</v>
      </c>
      <c r="AQ385" s="25">
        <v>0</v>
      </c>
    </row>
    <row r="386" spans="1:43" x14ac:dyDescent="0.3">
      <c r="A386" t="str">
        <f>'Calculated Tab Properties'!A386</f>
        <v>TAB14-386</v>
      </c>
      <c r="B386">
        <f>'Calculated Tab Properties'!B386</f>
        <v>2100</v>
      </c>
      <c r="C386">
        <f>'Calculated Tab Properties'!C386</f>
        <v>4.8984883906491339</v>
      </c>
      <c r="D386">
        <f>'Calculated Tab Properties'!D386</f>
        <v>280.66271077802628</v>
      </c>
      <c r="E386">
        <f>'Calculated Tab Properties'!E386</f>
        <v>1.898074949511801</v>
      </c>
      <c r="F386">
        <f>'Calculated Tab Properties'!F386</f>
        <v>1.898074949511801</v>
      </c>
      <c r="G386">
        <f>'Calculated Tab Properties'!G386</f>
        <v>0</v>
      </c>
      <c r="H386">
        <f>'Calculated Tab Properties'!H386</f>
        <v>2.7231197225051393</v>
      </c>
      <c r="I386">
        <f>'Calculated Tab Properties'!I386</f>
        <v>4.9999998895223212E-2</v>
      </c>
      <c r="J386" s="20">
        <f>'Calculated Tab Properties'!J386</f>
        <v>0.82485846191363377</v>
      </c>
      <c r="K386">
        <v>0</v>
      </c>
      <c r="L386">
        <v>0</v>
      </c>
      <c r="M386">
        <v>0</v>
      </c>
      <c r="N386">
        <v>0</v>
      </c>
      <c r="O386" s="27">
        <v>0</v>
      </c>
      <c r="P386" s="27">
        <v>0</v>
      </c>
      <c r="Q386">
        <v>0</v>
      </c>
      <c r="R386">
        <f>'Calculated Tab Properties'!R386</f>
        <v>1</v>
      </c>
      <c r="T386" s="1">
        <f>VLOOKUP('GEOMETRIC INPUTS'!D386,'Pressure Calculations'!$A$22:$B$61,2,TRUE)</f>
        <v>1.97712</v>
      </c>
      <c r="U386" s="1">
        <f>VLOOKUP('GEOMETRIC INPUTS'!D386,'Pressure Calculations'!$C$22:$D$61,2,TRUE)</f>
        <v>-2.3233100000000002</v>
      </c>
      <c r="V386">
        <f>T386*'GEOMETRIC INPUTS'!S386</f>
        <v>7.90848</v>
      </c>
      <c r="W386">
        <v>385</v>
      </c>
      <c r="X386">
        <f t="shared" si="78"/>
        <v>1.4632829011008437</v>
      </c>
      <c r="Y386">
        <f t="shared" si="79"/>
        <v>-7.7719276284423744</v>
      </c>
      <c r="Z386" s="27">
        <f t="shared" si="80"/>
        <v>0</v>
      </c>
      <c r="AA386" s="27">
        <f t="shared" si="81"/>
        <v>0</v>
      </c>
      <c r="AB386" s="27">
        <f t="shared" si="82"/>
        <v>0</v>
      </c>
      <c r="AC386">
        <f t="shared" si="83"/>
        <v>1.4632829011008437</v>
      </c>
      <c r="AD386" s="28">
        <f>'GT Data'!D388</f>
        <v>980</v>
      </c>
      <c r="AE386" s="25">
        <f t="shared" si="84"/>
        <v>0</v>
      </c>
      <c r="AF386" s="25">
        <f t="shared" si="85"/>
        <v>7.9084800000000008</v>
      </c>
      <c r="AG386" s="25">
        <f t="shared" si="86"/>
        <v>0</v>
      </c>
      <c r="AH386" s="25">
        <v>0</v>
      </c>
      <c r="AI386" s="25">
        <v>0</v>
      </c>
      <c r="AJ386" s="25">
        <f t="shared" si="87"/>
        <v>-15.140297513801004</v>
      </c>
      <c r="AK386" s="28">
        <f>'GT Data'!N388</f>
        <v>981</v>
      </c>
      <c r="AL386" s="25">
        <f t="shared" si="88"/>
        <v>0</v>
      </c>
      <c r="AM386" s="25">
        <f t="shared" si="89"/>
        <v>0</v>
      </c>
      <c r="AN386" s="25">
        <f t="shared" si="90"/>
        <v>0</v>
      </c>
      <c r="AO386" s="25">
        <v>0</v>
      </c>
      <c r="AP386" s="25">
        <v>0</v>
      </c>
      <c r="AQ386" s="25">
        <v>0</v>
      </c>
    </row>
    <row r="387" spans="1:43" x14ac:dyDescent="0.3">
      <c r="A387" t="str">
        <f>'Calculated Tab Properties'!A387</f>
        <v>TAB11-387</v>
      </c>
      <c r="B387">
        <f>'Calculated Tab Properties'!B387</f>
        <v>2100</v>
      </c>
      <c r="C387">
        <f>'Calculated Tab Properties'!C387</f>
        <v>4.9128951256386015</v>
      </c>
      <c r="D387">
        <f>'Calculated Tab Properties'!D387</f>
        <v>281.48815588948622</v>
      </c>
      <c r="E387">
        <f>'Calculated Tab Properties'!E387</f>
        <v>2.3006113002855901</v>
      </c>
      <c r="F387">
        <f>'Calculated Tab Properties'!F387</f>
        <v>2.3006113002855901</v>
      </c>
      <c r="G387">
        <f>'Calculated Tab Properties'!G387</f>
        <v>0</v>
      </c>
      <c r="H387">
        <f>'Calculated Tab Properties'!H387</f>
        <v>3.0108555671730972</v>
      </c>
      <c r="I387">
        <f>'Calculated Tab Properties'!I387</f>
        <v>4.999999524483914E-2</v>
      </c>
      <c r="J387" s="20">
        <f>'Calculated Tab Properties'!J387</f>
        <v>0.72650745245618975</v>
      </c>
      <c r="K387">
        <v>0</v>
      </c>
      <c r="L387">
        <v>0</v>
      </c>
      <c r="M387">
        <v>0</v>
      </c>
      <c r="N387">
        <v>0</v>
      </c>
      <c r="O387" s="27">
        <v>0</v>
      </c>
      <c r="P387" s="27">
        <v>0</v>
      </c>
      <c r="Q387">
        <v>0</v>
      </c>
      <c r="R387">
        <f>'Calculated Tab Properties'!R387</f>
        <v>1</v>
      </c>
      <c r="T387" s="1">
        <f>VLOOKUP('GEOMETRIC INPUTS'!D387,'Pressure Calculations'!$A$22:$B$61,2,TRUE)</f>
        <v>1.7600340000000001</v>
      </c>
      <c r="U387" s="1">
        <f>VLOOKUP('GEOMETRIC INPUTS'!D387,'Pressure Calculations'!$C$22:$D$61,2,TRUE)</f>
        <v>-2.0546060000000002</v>
      </c>
      <c r="V387">
        <f>T387*'GEOMETRIC INPUTS'!S387</f>
        <v>7.0401360000000004</v>
      </c>
      <c r="W387">
        <v>386</v>
      </c>
      <c r="X387">
        <f t="shared" si="78"/>
        <v>1.4021512305544965</v>
      </c>
      <c r="Y387">
        <f t="shared" si="79"/>
        <v>-6.8990931886118565</v>
      </c>
      <c r="Z387" s="27">
        <f t="shared" si="80"/>
        <v>0</v>
      </c>
      <c r="AA387" s="27">
        <f t="shared" si="81"/>
        <v>0</v>
      </c>
      <c r="AB387" s="27">
        <f t="shared" si="82"/>
        <v>0</v>
      </c>
      <c r="AC387">
        <f t="shared" si="83"/>
        <v>1.4021512305544965</v>
      </c>
      <c r="AD387" s="28">
        <f>'GT Data'!D389</f>
        <v>984</v>
      </c>
      <c r="AE387" s="25">
        <f t="shared" si="84"/>
        <v>0</v>
      </c>
      <c r="AF387" s="25">
        <f t="shared" si="85"/>
        <v>7.0401360000000004</v>
      </c>
      <c r="AG387" s="25">
        <f t="shared" si="86"/>
        <v>0</v>
      </c>
      <c r="AH387" s="25">
        <v>0</v>
      </c>
      <c r="AI387" s="25">
        <v>0</v>
      </c>
      <c r="AJ387" s="25">
        <f t="shared" si="87"/>
        <v>-16.217086378068075</v>
      </c>
      <c r="AK387" s="28">
        <f>'GT Data'!N389</f>
        <v>985</v>
      </c>
      <c r="AL387" s="25">
        <f t="shared" si="88"/>
        <v>0</v>
      </c>
      <c r="AM387" s="25">
        <f t="shared" si="89"/>
        <v>0</v>
      </c>
      <c r="AN387" s="25">
        <f t="shared" si="90"/>
        <v>0</v>
      </c>
      <c r="AO387" s="25">
        <v>0</v>
      </c>
      <c r="AP387" s="25">
        <v>0</v>
      </c>
      <c r="AQ387" s="25">
        <v>0</v>
      </c>
    </row>
    <row r="388" spans="1:43" x14ac:dyDescent="0.3">
      <c r="A388" t="str">
        <f>'Calculated Tab Properties'!A388</f>
        <v>TAB12-388</v>
      </c>
      <c r="B388">
        <f>'Calculated Tab Properties'!B388</f>
        <v>2100</v>
      </c>
      <c r="C388">
        <f>'Calculated Tab Properties'!C388</f>
        <v>4.9128951256637583</v>
      </c>
      <c r="D388">
        <f>'Calculated Tab Properties'!D388</f>
        <v>281.48815589092754</v>
      </c>
      <c r="E388">
        <f>'Calculated Tab Properties'!E388</f>
        <v>2.1752972251794467</v>
      </c>
      <c r="F388">
        <f>'Calculated Tab Properties'!F388</f>
        <v>2.1752972251794467</v>
      </c>
      <c r="G388">
        <f>'Calculated Tab Properties'!G388</f>
        <v>0</v>
      </c>
      <c r="H388">
        <f>'Calculated Tab Properties'!H388</f>
        <v>2.9183708252916292</v>
      </c>
      <c r="I388">
        <f>'Calculated Tab Properties'!I388</f>
        <v>5.0000005044497184E-2</v>
      </c>
      <c r="J388" s="20">
        <f>'Calculated Tab Properties'!J388</f>
        <v>0.75503460282595003</v>
      </c>
      <c r="K388">
        <v>0</v>
      </c>
      <c r="L388">
        <v>0</v>
      </c>
      <c r="M388">
        <v>0</v>
      </c>
      <c r="N388">
        <v>0</v>
      </c>
      <c r="O388" s="27">
        <v>0</v>
      </c>
      <c r="P388" s="27">
        <v>0</v>
      </c>
      <c r="Q388">
        <v>0</v>
      </c>
      <c r="R388">
        <f>'Calculated Tab Properties'!R388</f>
        <v>1</v>
      </c>
      <c r="T388" s="1">
        <f>VLOOKUP('GEOMETRIC INPUTS'!D388,'Pressure Calculations'!$A$22:$B$61,2,TRUE)</f>
        <v>1.8357400000000001</v>
      </c>
      <c r="U388" s="1">
        <f>VLOOKUP('GEOMETRIC INPUTS'!D388,'Pressure Calculations'!$C$22:$D$61,2,TRUE)</f>
        <v>-2.147278</v>
      </c>
      <c r="V388">
        <f>T388*'GEOMETRIC INPUTS'!S388</f>
        <v>7.3429600000000006</v>
      </c>
      <c r="W388">
        <v>387</v>
      </c>
      <c r="X388">
        <f t="shared" si="78"/>
        <v>1.4624632821279138</v>
      </c>
      <c r="Y388">
        <f t="shared" si="79"/>
        <v>-7.1958503812980759</v>
      </c>
      <c r="Z388" s="27">
        <f t="shared" si="80"/>
        <v>0</v>
      </c>
      <c r="AA388" s="27">
        <f t="shared" si="81"/>
        <v>0</v>
      </c>
      <c r="AB388" s="27">
        <f t="shared" si="82"/>
        <v>0</v>
      </c>
      <c r="AC388">
        <f t="shared" si="83"/>
        <v>1.4624632821279138</v>
      </c>
      <c r="AD388" s="28">
        <f>'GT Data'!D390</f>
        <v>986</v>
      </c>
      <c r="AE388" s="25">
        <f t="shared" si="84"/>
        <v>0</v>
      </c>
      <c r="AF388" s="25">
        <f t="shared" si="85"/>
        <v>7.3429600000000015</v>
      </c>
      <c r="AG388" s="25">
        <f t="shared" si="86"/>
        <v>0</v>
      </c>
      <c r="AH388" s="25">
        <v>0</v>
      </c>
      <c r="AI388" s="25">
        <v>0</v>
      </c>
      <c r="AJ388" s="25">
        <f t="shared" si="87"/>
        <v>-16.012905922608518</v>
      </c>
      <c r="AK388" s="28">
        <f>'GT Data'!N390</f>
        <v>987</v>
      </c>
      <c r="AL388" s="25">
        <f t="shared" si="88"/>
        <v>0</v>
      </c>
      <c r="AM388" s="25">
        <f t="shared" si="89"/>
        <v>0</v>
      </c>
      <c r="AN388" s="25">
        <f t="shared" si="90"/>
        <v>0</v>
      </c>
      <c r="AO388" s="25">
        <v>0</v>
      </c>
      <c r="AP388" s="25">
        <v>0</v>
      </c>
      <c r="AQ388" s="25">
        <v>0</v>
      </c>
    </row>
    <row r="389" spans="1:43" x14ac:dyDescent="0.3">
      <c r="A389" t="str">
        <f>'Calculated Tab Properties'!A389</f>
        <v>TAB13-389</v>
      </c>
      <c r="B389">
        <f>'Calculated Tab Properties'!B389</f>
        <v>2100</v>
      </c>
      <c r="C389">
        <f>'Calculated Tab Properties'!C389</f>
        <v>4.9128951260444511</v>
      </c>
      <c r="D389">
        <f>'Calculated Tab Properties'!D389</f>
        <v>281.48815591273967</v>
      </c>
      <c r="E389">
        <f>'Calculated Tab Properties'!E389</f>
        <v>2.0497196920723981</v>
      </c>
      <c r="F389">
        <f>'Calculated Tab Properties'!F389</f>
        <v>2.0497196920723981</v>
      </c>
      <c r="G389">
        <f>'Calculated Tab Properties'!G389</f>
        <v>0</v>
      </c>
      <c r="H389">
        <f>'Calculated Tab Properties'!H389</f>
        <v>2.8282289274173205</v>
      </c>
      <c r="I389">
        <f>'Calculated Tab Properties'!I389</f>
        <v>4.9999995244837399E-2</v>
      </c>
      <c r="J389" s="20">
        <f>'Calculated Tab Properties'!J389</f>
        <v>0.78546824410140514</v>
      </c>
      <c r="K389">
        <v>0</v>
      </c>
      <c r="L389">
        <v>0</v>
      </c>
      <c r="M389">
        <v>0</v>
      </c>
      <c r="N389">
        <v>0</v>
      </c>
      <c r="O389" s="27">
        <v>0</v>
      </c>
      <c r="P389" s="27">
        <v>0</v>
      </c>
      <c r="Q389">
        <v>0</v>
      </c>
      <c r="R389">
        <f>'Calculated Tab Properties'!R389</f>
        <v>1</v>
      </c>
      <c r="T389" s="1">
        <f>VLOOKUP('GEOMETRIC INPUTS'!D389,'Pressure Calculations'!$A$22:$B$61,2,TRUE)</f>
        <v>1.9083100000000002</v>
      </c>
      <c r="U389" s="1">
        <f>VLOOKUP('GEOMETRIC INPUTS'!D389,'Pressure Calculations'!$C$22:$D$61,2,TRUE)</f>
        <v>-2.2370700000000001</v>
      </c>
      <c r="V389">
        <f>T389*'GEOMETRIC INPUTS'!S389</f>
        <v>7.6332400000000007</v>
      </c>
      <c r="W389">
        <v>388</v>
      </c>
      <c r="X389">
        <f t="shared" si="78"/>
        <v>1.5202770060821029</v>
      </c>
      <c r="Y389">
        <f t="shared" si="79"/>
        <v>-7.4803148812318083</v>
      </c>
      <c r="Z389" s="27">
        <f t="shared" si="80"/>
        <v>0</v>
      </c>
      <c r="AA389" s="27">
        <f t="shared" si="81"/>
        <v>0</v>
      </c>
      <c r="AB389" s="27">
        <f t="shared" si="82"/>
        <v>0</v>
      </c>
      <c r="AC389">
        <f t="shared" si="83"/>
        <v>1.5202770060821029</v>
      </c>
      <c r="AD389" s="28">
        <f>'GT Data'!D391</f>
        <v>988</v>
      </c>
      <c r="AE389" s="25">
        <f t="shared" si="84"/>
        <v>0</v>
      </c>
      <c r="AF389" s="25">
        <f t="shared" si="85"/>
        <v>7.6332399999999998</v>
      </c>
      <c r="AG389" s="25">
        <f t="shared" si="86"/>
        <v>0</v>
      </c>
      <c r="AH389" s="25">
        <v>0</v>
      </c>
      <c r="AI389" s="25">
        <v>0</v>
      </c>
      <c r="AJ389" s="25">
        <f t="shared" si="87"/>
        <v>-15.706564423454516</v>
      </c>
      <c r="AK389" s="28">
        <f>'GT Data'!N391</f>
        <v>989</v>
      </c>
      <c r="AL389" s="25">
        <f t="shared" si="88"/>
        <v>0</v>
      </c>
      <c r="AM389" s="25">
        <f t="shared" si="89"/>
        <v>0</v>
      </c>
      <c r="AN389" s="25">
        <f t="shared" si="90"/>
        <v>0</v>
      </c>
      <c r="AO389" s="25">
        <v>0</v>
      </c>
      <c r="AP389" s="25">
        <v>0</v>
      </c>
      <c r="AQ389" s="25">
        <v>0</v>
      </c>
    </row>
    <row r="390" spans="1:43" x14ac:dyDescent="0.3">
      <c r="A390" t="str">
        <f>'Calculated Tab Properties'!A390</f>
        <v>TAB14-390</v>
      </c>
      <c r="B390">
        <f>'Calculated Tab Properties'!B390</f>
        <v>2100</v>
      </c>
      <c r="C390">
        <f>'Calculated Tab Properties'!C390</f>
        <v>4.9128951259448295</v>
      </c>
      <c r="D390">
        <f>'Calculated Tab Properties'!D390</f>
        <v>281.48815590703174</v>
      </c>
      <c r="E390">
        <f>'Calculated Tab Properties'!E390</f>
        <v>1.9238761086834122</v>
      </c>
      <c r="F390">
        <f>'Calculated Tab Properties'!F390</f>
        <v>1.9238761086834122</v>
      </c>
      <c r="G390">
        <f>'Calculated Tab Properties'!G390</f>
        <v>0</v>
      </c>
      <c r="H390">
        <f>'Calculated Tab Properties'!H390</f>
        <v>2.7406954753338892</v>
      </c>
      <c r="I390">
        <f>'Calculated Tab Properties'!I390</f>
        <v>4.9999995244838967E-2</v>
      </c>
      <c r="J390" s="20">
        <f>'Calculated Tab Properties'!J390</f>
        <v>0.81794420970530446</v>
      </c>
      <c r="K390">
        <v>0</v>
      </c>
      <c r="L390">
        <v>0</v>
      </c>
      <c r="M390">
        <v>0</v>
      </c>
      <c r="N390">
        <v>0</v>
      </c>
      <c r="O390" s="27">
        <v>0</v>
      </c>
      <c r="P390" s="27">
        <v>0</v>
      </c>
      <c r="Q390">
        <v>0</v>
      </c>
      <c r="R390">
        <f>'Calculated Tab Properties'!R390</f>
        <v>1</v>
      </c>
      <c r="T390" s="1">
        <f>VLOOKUP('GEOMETRIC INPUTS'!D390,'Pressure Calculations'!$A$22:$B$61,2,TRUE)</f>
        <v>1.97712</v>
      </c>
      <c r="U390" s="1">
        <f>VLOOKUP('GEOMETRIC INPUTS'!D390,'Pressure Calculations'!$C$22:$D$61,2,TRUE)</f>
        <v>-2.3233100000000002</v>
      </c>
      <c r="V390">
        <f>T390*'GEOMETRIC INPUTS'!S390</f>
        <v>7.90848</v>
      </c>
      <c r="W390">
        <v>389</v>
      </c>
      <c r="X390">
        <f t="shared" si="78"/>
        <v>1.5750952794837814</v>
      </c>
      <c r="Y390">
        <f t="shared" si="79"/>
        <v>-7.7500406947930225</v>
      </c>
      <c r="Z390" s="27">
        <f t="shared" si="80"/>
        <v>0</v>
      </c>
      <c r="AA390" s="27">
        <f t="shared" si="81"/>
        <v>0</v>
      </c>
      <c r="AB390" s="27">
        <f t="shared" si="82"/>
        <v>0</v>
      </c>
      <c r="AC390">
        <f t="shared" si="83"/>
        <v>1.5750952794837814</v>
      </c>
      <c r="AD390" s="28">
        <f>'GT Data'!D392</f>
        <v>990</v>
      </c>
      <c r="AE390" s="25">
        <f t="shared" si="84"/>
        <v>0</v>
      </c>
      <c r="AF390" s="25">
        <f t="shared" si="85"/>
        <v>7.9084800000000008</v>
      </c>
      <c r="AG390" s="25">
        <f t="shared" si="86"/>
        <v>0</v>
      </c>
      <c r="AH390" s="25">
        <v>0</v>
      </c>
      <c r="AI390" s="25">
        <v>0</v>
      </c>
      <c r="AJ390" s="25">
        <f t="shared" si="87"/>
        <v>-15.297620131923447</v>
      </c>
      <c r="AK390" s="28">
        <f>'GT Data'!N392</f>
        <v>991</v>
      </c>
      <c r="AL390" s="25">
        <f t="shared" si="88"/>
        <v>0</v>
      </c>
      <c r="AM390" s="25">
        <f t="shared" si="89"/>
        <v>0</v>
      </c>
      <c r="AN390" s="25">
        <f t="shared" si="90"/>
        <v>0</v>
      </c>
      <c r="AO390" s="25">
        <v>0</v>
      </c>
      <c r="AP390" s="25">
        <v>0</v>
      </c>
      <c r="AQ390" s="25">
        <v>0</v>
      </c>
    </row>
    <row r="391" spans="1:43" x14ac:dyDescent="0.3">
      <c r="A391" t="str">
        <f>'Calculated Tab Properties'!A391</f>
        <v>TAB11-391</v>
      </c>
      <c r="B391">
        <f>'Calculated Tab Properties'!B391</f>
        <v>2100</v>
      </c>
      <c r="C391">
        <f>'Calculated Tab Properties'!C391</f>
        <v>4.9441367668538625</v>
      </c>
      <c r="D391">
        <f>'Calculated Tab Properties'!D391</f>
        <v>283.27817007618262</v>
      </c>
      <c r="E391">
        <f>'Calculated Tab Properties'!E391</f>
        <v>2.2511936720431032</v>
      </c>
      <c r="F391">
        <f>'Calculated Tab Properties'!F391</f>
        <v>2.2511936720431032</v>
      </c>
      <c r="G391">
        <f>'Calculated Tab Properties'!G391</f>
        <v>0</v>
      </c>
      <c r="H391">
        <f>'Calculated Tab Properties'!H391</f>
        <v>2.9740971054683447</v>
      </c>
      <c r="I391">
        <f>'Calculated Tab Properties'!I391</f>
        <v>4.9999997521211412E-2</v>
      </c>
      <c r="J391" s="20">
        <f>'Calculated Tab Properties'!J391</f>
        <v>0.73754507822107063</v>
      </c>
      <c r="K391">
        <v>0</v>
      </c>
      <c r="L391">
        <v>0</v>
      </c>
      <c r="M391">
        <v>0</v>
      </c>
      <c r="N391">
        <v>0</v>
      </c>
      <c r="O391" s="27">
        <v>0</v>
      </c>
      <c r="P391" s="27">
        <v>0</v>
      </c>
      <c r="Q391">
        <v>0</v>
      </c>
      <c r="R391">
        <f>'Calculated Tab Properties'!R391</f>
        <v>1</v>
      </c>
      <c r="T391" s="1">
        <f>VLOOKUP('GEOMETRIC INPUTS'!D391,'Pressure Calculations'!$A$22:$B$61,2,TRUE)</f>
        <v>1.7600340000000001</v>
      </c>
      <c r="U391" s="1">
        <f>VLOOKUP('GEOMETRIC INPUTS'!D391,'Pressure Calculations'!$C$22:$D$61,2,TRUE)</f>
        <v>-2.0546060000000002</v>
      </c>
      <c r="V391">
        <f>T391*'GEOMETRIC INPUTS'!S391</f>
        <v>7.0401360000000004</v>
      </c>
      <c r="W391">
        <v>390</v>
      </c>
      <c r="X391">
        <f t="shared" si="78"/>
        <v>1.6169709416322802</v>
      </c>
      <c r="Y391">
        <f t="shared" si="79"/>
        <v>-6.8519281864605688</v>
      </c>
      <c r="Z391" s="27">
        <f t="shared" si="80"/>
        <v>0</v>
      </c>
      <c r="AA391" s="27">
        <f t="shared" si="81"/>
        <v>0</v>
      </c>
      <c r="AB391" s="27">
        <f t="shared" si="82"/>
        <v>0</v>
      </c>
      <c r="AC391">
        <f t="shared" si="83"/>
        <v>1.6169709416322802</v>
      </c>
      <c r="AD391" s="28">
        <f>'GT Data'!D393</f>
        <v>994</v>
      </c>
      <c r="AE391" s="25">
        <f t="shared" si="84"/>
        <v>0</v>
      </c>
      <c r="AF391" s="25">
        <f t="shared" si="85"/>
        <v>7.0401360000000004</v>
      </c>
      <c r="AG391" s="25">
        <f t="shared" si="86"/>
        <v>0</v>
      </c>
      <c r="AH391" s="25">
        <v>0</v>
      </c>
      <c r="AI391" s="25">
        <v>0</v>
      </c>
      <c r="AJ391" s="25">
        <f t="shared" si="87"/>
        <v>-15.767613766992357</v>
      </c>
      <c r="AK391" s="28">
        <f>'GT Data'!N393</f>
        <v>995</v>
      </c>
      <c r="AL391" s="25">
        <f t="shared" si="88"/>
        <v>0</v>
      </c>
      <c r="AM391" s="25">
        <f t="shared" si="89"/>
        <v>0</v>
      </c>
      <c r="AN391" s="25">
        <f t="shared" si="90"/>
        <v>0</v>
      </c>
      <c r="AO391" s="25">
        <v>0</v>
      </c>
      <c r="AP391" s="25">
        <v>0</v>
      </c>
      <c r="AQ391" s="25">
        <v>0</v>
      </c>
    </row>
    <row r="392" spans="1:43" x14ac:dyDescent="0.3">
      <c r="A392" t="str">
        <f>'Calculated Tab Properties'!A392</f>
        <v>TAB12-392</v>
      </c>
      <c r="B392">
        <f>'Calculated Tab Properties'!B392</f>
        <v>2100</v>
      </c>
      <c r="C392">
        <f>'Calculated Tab Properties'!C392</f>
        <v>4.9441367662480182</v>
      </c>
      <c r="D392">
        <f>'Calculated Tab Properties'!D392</f>
        <v>283.27817004147028</v>
      </c>
      <c r="E392">
        <f>'Calculated Tab Properties'!E392</f>
        <v>2.1196791006436166</v>
      </c>
      <c r="F392">
        <f>'Calculated Tab Properties'!F392</f>
        <v>2.1196791006436166</v>
      </c>
      <c r="G392">
        <f>'Calculated Tab Properties'!G392</f>
        <v>0</v>
      </c>
      <c r="H392">
        <f>'Calculated Tab Properties'!H392</f>
        <v>2.8781194467246438</v>
      </c>
      <c r="I392">
        <f>'Calculated Tab Properties'!I392</f>
        <v>5.000000725387848E-2</v>
      </c>
      <c r="J392" s="20">
        <f>'Calculated Tab Properties'!J392</f>
        <v>0.76827831579724526</v>
      </c>
      <c r="K392">
        <v>0</v>
      </c>
      <c r="L392">
        <v>0</v>
      </c>
      <c r="M392">
        <v>0</v>
      </c>
      <c r="N392">
        <v>0</v>
      </c>
      <c r="O392" s="27">
        <v>0</v>
      </c>
      <c r="P392" s="27">
        <v>0</v>
      </c>
      <c r="Q392">
        <v>0</v>
      </c>
      <c r="R392">
        <f>'Calculated Tab Properties'!R392</f>
        <v>1</v>
      </c>
      <c r="T392" s="1">
        <f>VLOOKUP('GEOMETRIC INPUTS'!D392,'Pressure Calculations'!$A$22:$B$61,2,TRUE)</f>
        <v>1.8357400000000001</v>
      </c>
      <c r="U392" s="1">
        <f>VLOOKUP('GEOMETRIC INPUTS'!D392,'Pressure Calculations'!$C$22:$D$61,2,TRUE)</f>
        <v>-2.147278</v>
      </c>
      <c r="V392">
        <f>T392*'GEOMETRIC INPUTS'!S392</f>
        <v>7.3429600000000006</v>
      </c>
      <c r="W392">
        <v>391</v>
      </c>
      <c r="X392">
        <f t="shared" si="78"/>
        <v>1.6865232312395757</v>
      </c>
      <c r="Y392">
        <f t="shared" si="79"/>
        <v>-7.1466566275489427</v>
      </c>
      <c r="Z392" s="27">
        <f t="shared" si="80"/>
        <v>0</v>
      </c>
      <c r="AA392" s="27">
        <f t="shared" si="81"/>
        <v>0</v>
      </c>
      <c r="AB392" s="27">
        <f t="shared" si="82"/>
        <v>0</v>
      </c>
      <c r="AC392">
        <f t="shared" si="83"/>
        <v>1.6865232312395757</v>
      </c>
      <c r="AD392" s="28">
        <f>'GT Data'!D394</f>
        <v>996</v>
      </c>
      <c r="AE392" s="25">
        <f t="shared" si="84"/>
        <v>0</v>
      </c>
      <c r="AF392" s="25">
        <f t="shared" si="85"/>
        <v>7.3429600000000006</v>
      </c>
      <c r="AG392" s="25">
        <f t="shared" si="86"/>
        <v>0</v>
      </c>
      <c r="AH392" s="25">
        <v>0</v>
      </c>
      <c r="AI392" s="25">
        <v>0</v>
      </c>
      <c r="AJ392" s="25">
        <f t="shared" si="87"/>
        <v>-15.505951576110112</v>
      </c>
      <c r="AK392" s="28">
        <f>'GT Data'!N394</f>
        <v>997</v>
      </c>
      <c r="AL392" s="25">
        <f t="shared" si="88"/>
        <v>0</v>
      </c>
      <c r="AM392" s="25">
        <f t="shared" si="89"/>
        <v>0</v>
      </c>
      <c r="AN392" s="25">
        <f t="shared" si="90"/>
        <v>0</v>
      </c>
      <c r="AO392" s="25">
        <v>0</v>
      </c>
      <c r="AP392" s="25">
        <v>0</v>
      </c>
      <c r="AQ392" s="25">
        <v>0</v>
      </c>
    </row>
    <row r="393" spans="1:43" x14ac:dyDescent="0.3">
      <c r="A393" t="str">
        <f>'Calculated Tab Properties'!A393</f>
        <v>TAB13-393</v>
      </c>
      <c r="B393">
        <f>'Calculated Tab Properties'!B393</f>
        <v>2100</v>
      </c>
      <c r="C393">
        <f>'Calculated Tab Properties'!C393</f>
        <v>4.9441367666256246</v>
      </c>
      <c r="D393">
        <f>'Calculated Tab Properties'!D393</f>
        <v>283.27817006310551</v>
      </c>
      <c r="E393">
        <f>'Calculated Tab Properties'!E393</f>
        <v>1.9880216295130002</v>
      </c>
      <c r="F393">
        <f>'Calculated Tab Properties'!F393</f>
        <v>1.9880216295130002</v>
      </c>
      <c r="G393">
        <f>'Calculated Tab Properties'!G393</f>
        <v>0</v>
      </c>
      <c r="H393">
        <f>'Calculated Tab Properties'!H393</f>
        <v>2.7849466504886826</v>
      </c>
      <c r="I393">
        <f>'Calculated Tab Properties'!I393</f>
        <v>4.9999997521211204E-2</v>
      </c>
      <c r="J393" s="20">
        <f>'Calculated Tab Properties'!J393</f>
        <v>0.80113531703333185</v>
      </c>
      <c r="K393">
        <v>0</v>
      </c>
      <c r="L393">
        <v>0</v>
      </c>
      <c r="M393">
        <v>0</v>
      </c>
      <c r="N393">
        <v>0</v>
      </c>
      <c r="O393" s="27">
        <v>0</v>
      </c>
      <c r="P393" s="27">
        <v>0</v>
      </c>
      <c r="Q393">
        <v>0</v>
      </c>
      <c r="R393">
        <f>'Calculated Tab Properties'!R393</f>
        <v>1</v>
      </c>
      <c r="T393" s="1">
        <f>VLOOKUP('GEOMETRIC INPUTS'!D393,'Pressure Calculations'!$A$22:$B$61,2,TRUE)</f>
        <v>1.9083100000000002</v>
      </c>
      <c r="U393" s="1">
        <f>VLOOKUP('GEOMETRIC INPUTS'!D393,'Pressure Calculations'!$C$22:$D$61,2,TRUE)</f>
        <v>-2.2370700000000001</v>
      </c>
      <c r="V393">
        <f>T393*'GEOMETRIC INPUTS'!S393</f>
        <v>7.6332400000000007</v>
      </c>
      <c r="W393">
        <v>392</v>
      </c>
      <c r="X393">
        <f t="shared" si="78"/>
        <v>1.7531944352449718</v>
      </c>
      <c r="Y393">
        <f t="shared" si="79"/>
        <v>-7.4291764126197783</v>
      </c>
      <c r="Z393" s="27">
        <f t="shared" si="80"/>
        <v>0</v>
      </c>
      <c r="AA393" s="27">
        <f t="shared" si="81"/>
        <v>0</v>
      </c>
      <c r="AB393" s="27">
        <f t="shared" si="82"/>
        <v>0</v>
      </c>
      <c r="AC393">
        <f t="shared" si="83"/>
        <v>1.7531944352449718</v>
      </c>
      <c r="AD393" s="28">
        <f>'GT Data'!D395</f>
        <v>998</v>
      </c>
      <c r="AE393" s="25">
        <f t="shared" si="84"/>
        <v>0</v>
      </c>
      <c r="AF393" s="25">
        <f t="shared" si="85"/>
        <v>7.6332400000000007</v>
      </c>
      <c r="AG393" s="25">
        <f t="shared" si="86"/>
        <v>0</v>
      </c>
      <c r="AH393" s="25">
        <v>0</v>
      </c>
      <c r="AI393" s="25">
        <v>0</v>
      </c>
      <c r="AJ393" s="25">
        <f t="shared" si="87"/>
        <v>-15.140822199971545</v>
      </c>
      <c r="AK393" s="28">
        <f>'GT Data'!N395</f>
        <v>999</v>
      </c>
      <c r="AL393" s="25">
        <f t="shared" si="88"/>
        <v>0</v>
      </c>
      <c r="AM393" s="25">
        <f t="shared" si="89"/>
        <v>0</v>
      </c>
      <c r="AN393" s="25">
        <f t="shared" si="90"/>
        <v>0</v>
      </c>
      <c r="AO393" s="25">
        <v>0</v>
      </c>
      <c r="AP393" s="25">
        <v>0</v>
      </c>
      <c r="AQ393" s="25">
        <v>0</v>
      </c>
    </row>
    <row r="394" spans="1:43" x14ac:dyDescent="0.3">
      <c r="A394" t="str">
        <f>'Calculated Tab Properties'!A394</f>
        <v>TAB14-394</v>
      </c>
      <c r="B394">
        <f>'Calculated Tab Properties'!B394</f>
        <v>2100</v>
      </c>
      <c r="C394">
        <f>'Calculated Tab Properties'!C394</f>
        <v>4.9441367667500016</v>
      </c>
      <c r="D394">
        <f>'Calculated Tab Properties'!D394</f>
        <v>283.27817007023179</v>
      </c>
      <c r="E394">
        <f>'Calculated Tab Properties'!E394</f>
        <v>1.8562281317778231</v>
      </c>
      <c r="F394">
        <f>'Calculated Tab Properties'!F394</f>
        <v>1.8562281317778231</v>
      </c>
      <c r="G394">
        <f>'Calculated Tab Properties'!G394</f>
        <v>0</v>
      </c>
      <c r="H394">
        <f>'Calculated Tab Properties'!H394</f>
        <v>2.6948951877540837</v>
      </c>
      <c r="I394">
        <f>'Calculated Tab Properties'!I394</f>
        <v>4.9999997521211613E-2</v>
      </c>
      <c r="J394" s="20">
        <f>'Calculated Tab Properties'!J394</f>
        <v>0.83626340754639761</v>
      </c>
      <c r="K394">
        <v>0</v>
      </c>
      <c r="L394">
        <v>0</v>
      </c>
      <c r="M394">
        <v>0</v>
      </c>
      <c r="N394">
        <v>0</v>
      </c>
      <c r="O394" s="27">
        <v>0</v>
      </c>
      <c r="P394" s="27">
        <v>0</v>
      </c>
      <c r="Q394">
        <v>0</v>
      </c>
      <c r="R394">
        <f>'Calculated Tab Properties'!R394</f>
        <v>1</v>
      </c>
      <c r="T394" s="1">
        <f>VLOOKUP('GEOMETRIC INPUTS'!D394,'Pressure Calculations'!$A$22:$B$61,2,TRUE)</f>
        <v>1.97712</v>
      </c>
      <c r="U394" s="1">
        <f>VLOOKUP('GEOMETRIC INPUTS'!D394,'Pressure Calculations'!$C$22:$D$61,2,TRUE)</f>
        <v>-2.3233100000000002</v>
      </c>
      <c r="V394">
        <f>T394*'GEOMETRIC INPUTS'!S394</f>
        <v>7.90848</v>
      </c>
      <c r="W394">
        <v>393</v>
      </c>
      <c r="X394">
        <f t="shared" si="78"/>
        <v>1.8164112663238328</v>
      </c>
      <c r="Y394">
        <f t="shared" si="79"/>
        <v>-7.6970582706623603</v>
      </c>
      <c r="Z394" s="27">
        <f t="shared" si="80"/>
        <v>0</v>
      </c>
      <c r="AA394" s="27">
        <f t="shared" si="81"/>
        <v>0</v>
      </c>
      <c r="AB394" s="27">
        <f t="shared" si="82"/>
        <v>0</v>
      </c>
      <c r="AC394">
        <f t="shared" si="83"/>
        <v>1.8164112663238328</v>
      </c>
      <c r="AD394" s="28">
        <f>'GT Data'!D396</f>
        <v>1000</v>
      </c>
      <c r="AE394" s="25">
        <f t="shared" si="84"/>
        <v>0</v>
      </c>
      <c r="AF394" s="25">
        <f t="shared" si="85"/>
        <v>7.90848</v>
      </c>
      <c r="AG394" s="25">
        <f t="shared" si="86"/>
        <v>0</v>
      </c>
      <c r="AH394" s="25">
        <v>0</v>
      </c>
      <c r="AI394" s="25">
        <v>0</v>
      </c>
      <c r="AJ394" s="25">
        <f t="shared" si="87"/>
        <v>-14.672348988390373</v>
      </c>
      <c r="AK394" s="28">
        <f>'GT Data'!N396</f>
        <v>1001</v>
      </c>
      <c r="AL394" s="25">
        <f t="shared" si="88"/>
        <v>0</v>
      </c>
      <c r="AM394" s="25">
        <f t="shared" si="89"/>
        <v>0</v>
      </c>
      <c r="AN394" s="25">
        <f t="shared" si="90"/>
        <v>0</v>
      </c>
      <c r="AO394" s="25">
        <v>0</v>
      </c>
      <c r="AP394" s="25">
        <v>0</v>
      </c>
      <c r="AQ394" s="25">
        <v>0</v>
      </c>
    </row>
    <row r="395" spans="1:43" x14ac:dyDescent="0.3">
      <c r="A395" t="str">
        <f>'Calculated Tab Properties'!A395</f>
        <v>TAB11-395</v>
      </c>
      <c r="B395">
        <f>'Calculated Tab Properties'!B395</f>
        <v>2100</v>
      </c>
      <c r="C395">
        <f>'Calculated Tab Properties'!C395</f>
        <v>4.9523789349591487</v>
      </c>
      <c r="D395">
        <f>'Calculated Tab Properties'!D395</f>
        <v>283.75041152265283</v>
      </c>
      <c r="E395">
        <f>'Calculated Tab Properties'!E395</f>
        <v>2.2726307965105814</v>
      </c>
      <c r="F395">
        <f>'Calculated Tab Properties'!F395</f>
        <v>2.2726307965105814</v>
      </c>
      <c r="G395">
        <f>'Calculated Tab Properties'!G395</f>
        <v>0</v>
      </c>
      <c r="H395">
        <f>'Calculated Tab Properties'!H395</f>
        <v>2.9899979346051238</v>
      </c>
      <c r="I395">
        <f>'Calculated Tab Properties'!I395</f>
        <v>5.0000001946871708E-2</v>
      </c>
      <c r="J395" s="20">
        <f>'Calculated Tab Properties'!J395</f>
        <v>0.73272369018919781</v>
      </c>
      <c r="K395">
        <v>0</v>
      </c>
      <c r="L395">
        <v>0</v>
      </c>
      <c r="M395">
        <v>0</v>
      </c>
      <c r="N395">
        <v>0</v>
      </c>
      <c r="O395" s="27">
        <v>0</v>
      </c>
      <c r="P395" s="27">
        <v>0</v>
      </c>
      <c r="Q395">
        <v>0</v>
      </c>
      <c r="R395">
        <f>'Calculated Tab Properties'!R395</f>
        <v>1</v>
      </c>
      <c r="T395" s="1">
        <f>VLOOKUP('GEOMETRIC INPUTS'!D395,'Pressure Calculations'!$A$22:$B$61,2,TRUE)</f>
        <v>1.7600340000000001</v>
      </c>
      <c r="U395" s="1">
        <f>VLOOKUP('GEOMETRIC INPUTS'!D395,'Pressure Calculations'!$C$22:$D$61,2,TRUE)</f>
        <v>-2.0546060000000002</v>
      </c>
      <c r="V395">
        <f>T395*'GEOMETRIC INPUTS'!S395</f>
        <v>7.0401360000000004</v>
      </c>
      <c r="W395">
        <v>394</v>
      </c>
      <c r="X395">
        <f t="shared" si="78"/>
        <v>1.6733901233695239</v>
      </c>
      <c r="Y395">
        <f t="shared" si="79"/>
        <v>-6.8383682551837861</v>
      </c>
      <c r="Z395" s="27">
        <f t="shared" si="80"/>
        <v>0</v>
      </c>
      <c r="AA395" s="27">
        <f t="shared" si="81"/>
        <v>0</v>
      </c>
      <c r="AB395" s="27">
        <f t="shared" si="82"/>
        <v>0</v>
      </c>
      <c r="AC395">
        <f t="shared" si="83"/>
        <v>1.6733901233695239</v>
      </c>
      <c r="AD395" s="28">
        <f>'GT Data'!D397</f>
        <v>1004</v>
      </c>
      <c r="AE395" s="25">
        <f t="shared" si="84"/>
        <v>0</v>
      </c>
      <c r="AF395" s="25">
        <f t="shared" si="85"/>
        <v>7.0401360000000004</v>
      </c>
      <c r="AG395" s="25">
        <f t="shared" si="86"/>
        <v>0</v>
      </c>
      <c r="AH395" s="25">
        <v>0</v>
      </c>
      <c r="AI395" s="25">
        <v>0</v>
      </c>
      <c r="AJ395" s="25">
        <f t="shared" si="87"/>
        <v>-15.883004720683619</v>
      </c>
      <c r="AK395" s="28">
        <f>'GT Data'!N397</f>
        <v>1005</v>
      </c>
      <c r="AL395" s="25">
        <f t="shared" si="88"/>
        <v>0</v>
      </c>
      <c r="AM395" s="25">
        <f t="shared" si="89"/>
        <v>0</v>
      </c>
      <c r="AN395" s="25">
        <f t="shared" si="90"/>
        <v>0</v>
      </c>
      <c r="AO395" s="25">
        <v>0</v>
      </c>
      <c r="AP395" s="25">
        <v>0</v>
      </c>
      <c r="AQ395" s="25">
        <v>0</v>
      </c>
    </row>
    <row r="396" spans="1:43" x14ac:dyDescent="0.3">
      <c r="A396" t="str">
        <f>'Calculated Tab Properties'!A396</f>
        <v>TAB12-396</v>
      </c>
      <c r="B396">
        <f>'Calculated Tab Properties'!B396</f>
        <v>2100</v>
      </c>
      <c r="C396">
        <f>'Calculated Tab Properties'!C396</f>
        <v>4.9523789350983662</v>
      </c>
      <c r="D396">
        <f>'Calculated Tab Properties'!D396</f>
        <v>283.75041153062938</v>
      </c>
      <c r="E396">
        <f>'Calculated Tab Properties'!E396</f>
        <v>2.1406645518643868</v>
      </c>
      <c r="F396">
        <f>'Calculated Tab Properties'!F396</f>
        <v>2.1406645518643868</v>
      </c>
      <c r="G396">
        <f>'Calculated Tab Properties'!G396</f>
        <v>0</v>
      </c>
      <c r="H396">
        <f>'Calculated Tab Properties'!H396</f>
        <v>2.8932470098976695</v>
      </c>
      <c r="I396">
        <f>'Calculated Tab Properties'!I396</f>
        <v>5.00000019468715E-2</v>
      </c>
      <c r="J396" s="20">
        <f>'Calculated Tab Properties'!J396</f>
        <v>0.76323802110573546</v>
      </c>
      <c r="K396">
        <v>0</v>
      </c>
      <c r="L396">
        <v>0</v>
      </c>
      <c r="M396">
        <v>0</v>
      </c>
      <c r="N396">
        <v>0</v>
      </c>
      <c r="O396" s="27">
        <v>0</v>
      </c>
      <c r="P396" s="27">
        <v>0</v>
      </c>
      <c r="Q396">
        <v>0</v>
      </c>
      <c r="R396">
        <f>'Calculated Tab Properties'!R396</f>
        <v>1</v>
      </c>
      <c r="T396" s="1">
        <f>VLOOKUP('GEOMETRIC INPUTS'!D396,'Pressure Calculations'!$A$22:$B$61,2,TRUE)</f>
        <v>1.8357400000000001</v>
      </c>
      <c r="U396" s="1">
        <f>VLOOKUP('GEOMETRIC INPUTS'!D396,'Pressure Calculations'!$C$22:$D$61,2,TRUE)</f>
        <v>-2.147278</v>
      </c>
      <c r="V396">
        <f>T396*'GEOMETRIC INPUTS'!S396</f>
        <v>7.3429600000000006</v>
      </c>
      <c r="W396">
        <v>395</v>
      </c>
      <c r="X396">
        <f t="shared" ref="X396:X459" si="91">V396*COS(C396)</f>
        <v>1.7453692296978538</v>
      </c>
      <c r="Y396">
        <f t="shared" ref="Y396:Y459" si="92">V396*SIN(C396)</f>
        <v>-7.1325134289129757</v>
      </c>
      <c r="Z396" s="27">
        <f t="shared" ref="Z396:Z459" si="93">(F396/2*L396-G396/2*M396-G396/2*O396-I396*(K396+P396)-Q396)/F396</f>
        <v>0</v>
      </c>
      <c r="AA396" s="27">
        <f t="shared" ref="AA396:AA459" si="94">SUM(K396:N396) + P396+O396-Z396</f>
        <v>0</v>
      </c>
      <c r="AB396" s="27">
        <f t="shared" ref="AB396:AB459" si="95">(N396*H396*COS(J396) + 2*H396*COS(J396)*(L396+M396+O396+K396+P396-Z396)/(2*H396*SIN(J396)))</f>
        <v>0</v>
      </c>
      <c r="AC396">
        <f t="shared" ref="AC396:AC459" si="96">X396-AB396</f>
        <v>1.7453692296978538</v>
      </c>
      <c r="AD396" s="28">
        <f>'GT Data'!D398</f>
        <v>1006</v>
      </c>
      <c r="AE396" s="25">
        <f t="shared" ref="AE396:AE459" si="97">-AC396*SIN(C396) + Y396*COS(C396)</f>
        <v>0</v>
      </c>
      <c r="AF396" s="25">
        <f t="shared" ref="AF396:AF459" si="98">AC396*COS(C396) + Y396*SIN(C396)</f>
        <v>7.3429600000000006</v>
      </c>
      <c r="AG396" s="25">
        <f t="shared" ref="AG396:AG459" si="99">Z396</f>
        <v>0</v>
      </c>
      <c r="AH396" s="25">
        <v>0</v>
      </c>
      <c r="AI396" s="25">
        <v>0</v>
      </c>
      <c r="AJ396" s="25">
        <f t="shared" ref="AJ396:AJ459" si="100">Y396*(F396+I396)</f>
        <v>-15.624944348302451</v>
      </c>
      <c r="AK396" s="28">
        <f>'GT Data'!N398</f>
        <v>1007</v>
      </c>
      <c r="AL396" s="25">
        <f t="shared" ref="AL396:AL459" si="101">-AB396*SIN(C396)</f>
        <v>0</v>
      </c>
      <c r="AM396" s="25">
        <f t="shared" ref="AM396:AM459" si="102">AB396*COS(C396)</f>
        <v>0</v>
      </c>
      <c r="AN396" s="25">
        <f t="shared" ref="AN396:AN459" si="103">AA396</f>
        <v>0</v>
      </c>
      <c r="AO396" s="25">
        <v>0</v>
      </c>
      <c r="AP396" s="25">
        <v>0</v>
      </c>
      <c r="AQ396" s="25">
        <v>0</v>
      </c>
    </row>
    <row r="397" spans="1:43" x14ac:dyDescent="0.3">
      <c r="A397" t="str">
        <f>'Calculated Tab Properties'!A397</f>
        <v>TAB13-397</v>
      </c>
      <c r="B397">
        <f>'Calculated Tab Properties'!B397</f>
        <v>2100</v>
      </c>
      <c r="C397">
        <f>'Calculated Tab Properties'!C397</f>
        <v>4.9523789349858998</v>
      </c>
      <c r="D397">
        <f>'Calculated Tab Properties'!D397</f>
        <v>283.75041152418561</v>
      </c>
      <c r="E397">
        <f>'Calculated Tab Properties'!E397</f>
        <v>2.0086602771616637</v>
      </c>
      <c r="F397">
        <f>'Calculated Tab Properties'!F397</f>
        <v>2.0086602771616637</v>
      </c>
      <c r="G397">
        <f>'Calculated Tab Properties'!G397</f>
        <v>0</v>
      </c>
      <c r="H397">
        <f>'Calculated Tab Properties'!H397</f>
        <v>2.7993481517374041</v>
      </c>
      <c r="I397">
        <f>'Calculated Tab Properties'!I397</f>
        <v>5.0000001709178621E-2</v>
      </c>
      <c r="J397" s="20">
        <f>'Calculated Tab Properties'!J397</f>
        <v>0.79584064116148701</v>
      </c>
      <c r="K397">
        <v>0</v>
      </c>
      <c r="L397">
        <v>0</v>
      </c>
      <c r="M397">
        <v>0</v>
      </c>
      <c r="N397">
        <v>0</v>
      </c>
      <c r="O397" s="27">
        <v>0</v>
      </c>
      <c r="P397" s="27">
        <v>0</v>
      </c>
      <c r="Q397">
        <v>0</v>
      </c>
      <c r="R397">
        <f>'Calculated Tab Properties'!R397</f>
        <v>1</v>
      </c>
      <c r="T397" s="1">
        <f>VLOOKUP('GEOMETRIC INPUTS'!D397,'Pressure Calculations'!$A$22:$B$61,2,TRUE)</f>
        <v>1.9083100000000002</v>
      </c>
      <c r="U397" s="1">
        <f>VLOOKUP('GEOMETRIC INPUTS'!D397,'Pressure Calculations'!$C$22:$D$61,2,TRUE)</f>
        <v>-2.2370700000000001</v>
      </c>
      <c r="V397">
        <f>T397*'GEOMETRIC INPUTS'!S397</f>
        <v>7.6332400000000007</v>
      </c>
      <c r="W397">
        <v>396</v>
      </c>
      <c r="X397">
        <f t="shared" si="91"/>
        <v>1.8143667148909566</v>
      </c>
      <c r="Y397">
        <f t="shared" si="92"/>
        <v>-7.4144741095708069</v>
      </c>
      <c r="Z397" s="27">
        <f t="shared" si="93"/>
        <v>0</v>
      </c>
      <c r="AA397" s="27">
        <f t="shared" si="94"/>
        <v>0</v>
      </c>
      <c r="AB397" s="27">
        <f t="shared" si="95"/>
        <v>0</v>
      </c>
      <c r="AC397">
        <f t="shared" si="96"/>
        <v>1.8143667148909566</v>
      </c>
      <c r="AD397" s="28">
        <f>'GT Data'!D399</f>
        <v>1008</v>
      </c>
      <c r="AE397" s="25">
        <f t="shared" si="97"/>
        <v>0</v>
      </c>
      <c r="AF397" s="25">
        <f t="shared" si="98"/>
        <v>7.6332399999999998</v>
      </c>
      <c r="AG397" s="25">
        <f t="shared" si="99"/>
        <v>0</v>
      </c>
      <c r="AH397" s="25">
        <v>0</v>
      </c>
      <c r="AI397" s="25">
        <v>0</v>
      </c>
      <c r="AJ397" s="25">
        <f t="shared" si="100"/>
        <v>-15.263883338089679</v>
      </c>
      <c r="AK397" s="28">
        <f>'GT Data'!N399</f>
        <v>1009</v>
      </c>
      <c r="AL397" s="25">
        <f t="shared" si="101"/>
        <v>0</v>
      </c>
      <c r="AM397" s="25">
        <f t="shared" si="102"/>
        <v>0</v>
      </c>
      <c r="AN397" s="25">
        <f t="shared" si="103"/>
        <v>0</v>
      </c>
      <c r="AO397" s="25">
        <v>0</v>
      </c>
      <c r="AP397" s="25">
        <v>0</v>
      </c>
      <c r="AQ397" s="25">
        <v>0</v>
      </c>
    </row>
    <row r="398" spans="1:43" x14ac:dyDescent="0.3">
      <c r="A398" t="str">
        <f>'Calculated Tab Properties'!A398</f>
        <v>TAB14-398</v>
      </c>
      <c r="B398">
        <f>'Calculated Tab Properties'!B398</f>
        <v>2100</v>
      </c>
      <c r="C398">
        <f>'Calculated Tab Properties'!C398</f>
        <v>4.9523789357491577</v>
      </c>
      <c r="D398">
        <f>'Calculated Tab Properties'!D398</f>
        <v>283.75041156791701</v>
      </c>
      <c r="E398">
        <f>'Calculated Tab Properties'!E398</f>
        <v>1.8766273620323872</v>
      </c>
      <c r="F398">
        <f>'Calculated Tab Properties'!F398</f>
        <v>1.8766273620323872</v>
      </c>
      <c r="G398">
        <f>'Calculated Tab Properties'!G398</f>
        <v>0</v>
      </c>
      <c r="H398">
        <f>'Calculated Tab Properties'!H398</f>
        <v>2.7086098921953519</v>
      </c>
      <c r="I398">
        <f>'Calculated Tab Properties'!I398</f>
        <v>4.9999992233468647E-2</v>
      </c>
      <c r="J398" s="20">
        <f>'Calculated Tab Properties'!J398</f>
        <v>0.83067410252889462</v>
      </c>
      <c r="K398">
        <v>0</v>
      </c>
      <c r="L398">
        <v>0</v>
      </c>
      <c r="M398">
        <v>0</v>
      </c>
      <c r="N398">
        <v>0</v>
      </c>
      <c r="O398" s="27">
        <v>0</v>
      </c>
      <c r="P398" s="27">
        <v>0</v>
      </c>
      <c r="Q398">
        <v>0</v>
      </c>
      <c r="R398">
        <f>'Calculated Tab Properties'!R398</f>
        <v>1</v>
      </c>
      <c r="T398" s="1">
        <f>VLOOKUP('GEOMETRIC INPUTS'!D398,'Pressure Calculations'!$A$22:$B$61,2,TRUE)</f>
        <v>1.97712</v>
      </c>
      <c r="U398" s="1">
        <f>VLOOKUP('GEOMETRIC INPUTS'!D398,'Pressure Calculations'!$C$22:$D$61,2,TRUE)</f>
        <v>-2.3233100000000002</v>
      </c>
      <c r="V398">
        <f>T398*'GEOMETRIC INPUTS'!S398</f>
        <v>7.90848</v>
      </c>
      <c r="W398">
        <v>397</v>
      </c>
      <c r="X398">
        <f t="shared" si="91"/>
        <v>1.8797893060006174</v>
      </c>
      <c r="Y398">
        <f t="shared" si="92"/>
        <v>-7.6818258295437634</v>
      </c>
      <c r="Z398" s="27">
        <f t="shared" si="93"/>
        <v>0</v>
      </c>
      <c r="AA398" s="27">
        <f t="shared" si="94"/>
        <v>0</v>
      </c>
      <c r="AB398" s="27">
        <f t="shared" si="95"/>
        <v>0</v>
      </c>
      <c r="AC398">
        <f t="shared" si="96"/>
        <v>1.8797893060006174</v>
      </c>
      <c r="AD398" s="28">
        <f>'GT Data'!D400</f>
        <v>1010</v>
      </c>
      <c r="AE398" s="25">
        <f t="shared" si="97"/>
        <v>0</v>
      </c>
      <c r="AF398" s="25">
        <f t="shared" si="98"/>
        <v>7.9084800000000008</v>
      </c>
      <c r="AG398" s="25">
        <f t="shared" si="99"/>
        <v>0</v>
      </c>
      <c r="AH398" s="25">
        <v>0</v>
      </c>
      <c r="AI398" s="25">
        <v>0</v>
      </c>
      <c r="AJ398" s="25">
        <f t="shared" si="100"/>
        <v>-14.800015773905015</v>
      </c>
      <c r="AK398" s="28">
        <f>'GT Data'!N400</f>
        <v>1011</v>
      </c>
      <c r="AL398" s="25">
        <f t="shared" si="101"/>
        <v>0</v>
      </c>
      <c r="AM398" s="25">
        <f t="shared" si="102"/>
        <v>0</v>
      </c>
      <c r="AN398" s="25">
        <f t="shared" si="103"/>
        <v>0</v>
      </c>
      <c r="AO398" s="25">
        <v>0</v>
      </c>
      <c r="AP398" s="25">
        <v>0</v>
      </c>
      <c r="AQ398" s="25">
        <v>0</v>
      </c>
    </row>
    <row r="399" spans="1:43" x14ac:dyDescent="0.3">
      <c r="A399" t="str">
        <f>'Calculated Tab Properties'!A399</f>
        <v>TAB11-399</v>
      </c>
      <c r="B399">
        <f>'Calculated Tab Properties'!B399</f>
        <v>2100</v>
      </c>
      <c r="C399">
        <f>'Calculated Tab Properties'!C399</f>
        <v>4.9523789345239138</v>
      </c>
      <c r="D399">
        <f>'Calculated Tab Properties'!D399</f>
        <v>283.75041149771573</v>
      </c>
      <c r="E399">
        <f>'Calculated Tab Properties'!E399</f>
        <v>0.67263079458921771</v>
      </c>
      <c r="F399">
        <f>'Calculated Tab Properties'!F399</f>
        <v>0.67263079458921771</v>
      </c>
      <c r="G399">
        <f>'Calculated Tab Properties'!G399</f>
        <v>0</v>
      </c>
      <c r="H399">
        <f>'Calculated Tab Properties'!H399</f>
        <v>2.0946763721268344</v>
      </c>
      <c r="I399">
        <f>'Calculated Tab Properties'!I399</f>
        <v>5.0000001946871708E-2</v>
      </c>
      <c r="J399" s="20">
        <f>'Calculated Tab Properties'!J399</f>
        <v>1.2689910339839827</v>
      </c>
      <c r="K399">
        <v>0</v>
      </c>
      <c r="L399">
        <v>0</v>
      </c>
      <c r="M399">
        <v>0</v>
      </c>
      <c r="N399">
        <v>0</v>
      </c>
      <c r="O399" s="27">
        <v>0</v>
      </c>
      <c r="P399" s="27">
        <v>0</v>
      </c>
      <c r="Q399">
        <v>0</v>
      </c>
      <c r="R399">
        <f>'Calculated Tab Properties'!R399</f>
        <v>1</v>
      </c>
      <c r="T399" s="1">
        <f>VLOOKUP('GEOMETRIC INPUTS'!D399,'Pressure Calculations'!$A$22:$B$61,2,TRUE)</f>
        <v>1.7600340000000001</v>
      </c>
      <c r="U399" s="1">
        <f>VLOOKUP('GEOMETRIC INPUTS'!D399,'Pressure Calculations'!$C$22:$D$61,2,TRUE)</f>
        <v>-2.0546060000000002</v>
      </c>
      <c r="V399">
        <f>T399*'GEOMETRIC INPUTS'!S399</f>
        <v>7.0401360000000004</v>
      </c>
      <c r="W399">
        <v>398</v>
      </c>
      <c r="X399">
        <f t="shared" si="91"/>
        <v>1.6733901203932269</v>
      </c>
      <c r="Y399">
        <f t="shared" si="92"/>
        <v>-6.838368255912104</v>
      </c>
      <c r="Z399" s="27">
        <f t="shared" si="93"/>
        <v>0</v>
      </c>
      <c r="AA399" s="27">
        <f t="shared" si="94"/>
        <v>0</v>
      </c>
      <c r="AB399" s="27">
        <f t="shared" si="95"/>
        <v>0</v>
      </c>
      <c r="AC399">
        <f t="shared" si="96"/>
        <v>1.6733901203932269</v>
      </c>
      <c r="AD399" s="28">
        <f>'GT Data'!D401</f>
        <v>1014</v>
      </c>
      <c r="AE399" s="25">
        <f t="shared" si="97"/>
        <v>0</v>
      </c>
      <c r="AF399" s="25">
        <f t="shared" si="98"/>
        <v>7.0401360000000013</v>
      </c>
      <c r="AG399" s="25">
        <f t="shared" si="99"/>
        <v>0</v>
      </c>
      <c r="AH399" s="25">
        <v>0</v>
      </c>
      <c r="AI399" s="25">
        <v>0</v>
      </c>
      <c r="AJ399" s="25">
        <f t="shared" si="100"/>
        <v>-4.941615499776872</v>
      </c>
      <c r="AK399" s="28">
        <f>'GT Data'!N401</f>
        <v>1015</v>
      </c>
      <c r="AL399" s="25">
        <f t="shared" si="101"/>
        <v>0</v>
      </c>
      <c r="AM399" s="25">
        <f t="shared" si="102"/>
        <v>0</v>
      </c>
      <c r="AN399" s="25">
        <f t="shared" si="103"/>
        <v>0</v>
      </c>
      <c r="AO399" s="25">
        <v>0</v>
      </c>
      <c r="AP399" s="25">
        <v>0</v>
      </c>
      <c r="AQ399" s="25">
        <v>0</v>
      </c>
    </row>
    <row r="400" spans="1:43" x14ac:dyDescent="0.3">
      <c r="A400" t="str">
        <f>'Calculated Tab Properties'!A400</f>
        <v>TAB12-400</v>
      </c>
      <c r="B400">
        <f>'Calculated Tab Properties'!B400</f>
        <v>2100</v>
      </c>
      <c r="C400">
        <f>'Calculated Tab Properties'!C400</f>
        <v>4.9523789349688858</v>
      </c>
      <c r="D400">
        <f>'Calculated Tab Properties'!D400</f>
        <v>283.75041152321074</v>
      </c>
      <c r="E400">
        <f>'Calculated Tab Properties'!E400</f>
        <v>0.54066454994302304</v>
      </c>
      <c r="F400">
        <f>'Calculated Tab Properties'!F400</f>
        <v>0.54066454994302304</v>
      </c>
      <c r="G400">
        <f>'Calculated Tab Properties'!G400</f>
        <v>0</v>
      </c>
      <c r="H400">
        <f>'Calculated Tab Properties'!H400</f>
        <v>2.0593085486784801</v>
      </c>
      <c r="I400">
        <f>'Calculated Tab Properties'!I400</f>
        <v>5.00000019468715E-2</v>
      </c>
      <c r="J400" s="20">
        <f>'Calculated Tab Properties'!J400</f>
        <v>1.3302156194521442</v>
      </c>
      <c r="K400">
        <v>0</v>
      </c>
      <c r="L400">
        <v>0</v>
      </c>
      <c r="M400">
        <v>0</v>
      </c>
      <c r="N400">
        <v>0</v>
      </c>
      <c r="O400" s="27">
        <v>0</v>
      </c>
      <c r="P400" s="27">
        <v>0</v>
      </c>
      <c r="Q400">
        <v>0</v>
      </c>
      <c r="R400">
        <f>'Calculated Tab Properties'!R400</f>
        <v>1</v>
      </c>
      <c r="T400" s="1">
        <f>VLOOKUP('GEOMETRIC INPUTS'!D400,'Pressure Calculations'!$A$22:$B$61,2,TRUE)</f>
        <v>1.8357400000000001</v>
      </c>
      <c r="U400" s="1">
        <f>VLOOKUP('GEOMETRIC INPUTS'!D400,'Pressure Calculations'!$C$22:$D$61,2,TRUE)</f>
        <v>-2.147278</v>
      </c>
      <c r="V400">
        <f>T400*'GEOMETRIC INPUTS'!S400</f>
        <v>7.3429600000000006</v>
      </c>
      <c r="W400">
        <v>399</v>
      </c>
      <c r="X400">
        <f t="shared" si="91"/>
        <v>1.745369228774333</v>
      </c>
      <c r="Y400">
        <f t="shared" si="92"/>
        <v>-7.1325134291389665</v>
      </c>
      <c r="Z400" s="27">
        <f t="shared" si="93"/>
        <v>0</v>
      </c>
      <c r="AA400" s="27">
        <f t="shared" si="94"/>
        <v>0</v>
      </c>
      <c r="AB400" s="27">
        <f t="shared" si="95"/>
        <v>0</v>
      </c>
      <c r="AC400">
        <f t="shared" si="96"/>
        <v>1.745369228774333</v>
      </c>
      <c r="AD400" s="28">
        <f>'GT Data'!D402</f>
        <v>1016</v>
      </c>
      <c r="AE400" s="25">
        <f t="shared" si="97"/>
        <v>0</v>
      </c>
      <c r="AF400" s="25">
        <f t="shared" si="98"/>
        <v>7.3429600000000006</v>
      </c>
      <c r="AG400" s="25">
        <f t="shared" si="99"/>
        <v>0</v>
      </c>
      <c r="AH400" s="25">
        <v>0</v>
      </c>
      <c r="AI400" s="25">
        <v>0</v>
      </c>
      <c r="AJ400" s="25">
        <f t="shared" si="100"/>
        <v>-4.2129228484710231</v>
      </c>
      <c r="AK400" s="28">
        <f>'GT Data'!N402</f>
        <v>1017</v>
      </c>
      <c r="AL400" s="25">
        <f t="shared" si="101"/>
        <v>0</v>
      </c>
      <c r="AM400" s="25">
        <f t="shared" si="102"/>
        <v>0</v>
      </c>
      <c r="AN400" s="25">
        <f t="shared" si="103"/>
        <v>0</v>
      </c>
      <c r="AO400" s="25">
        <v>0</v>
      </c>
      <c r="AP400" s="25">
        <v>0</v>
      </c>
      <c r="AQ400" s="25">
        <v>0</v>
      </c>
    </row>
    <row r="401" spans="1:43" x14ac:dyDescent="0.3">
      <c r="A401" t="str">
        <f>'Calculated Tab Properties'!A401</f>
        <v>TAB13-401</v>
      </c>
      <c r="B401">
        <f>'Calculated Tab Properties'!B401</f>
        <v>2100</v>
      </c>
      <c r="C401">
        <f>'Calculated Tab Properties'!C401</f>
        <v>4.9523789343742628</v>
      </c>
      <c r="D401">
        <f>'Calculated Tab Properties'!D401</f>
        <v>283.75041148914136</v>
      </c>
      <c r="E401">
        <f>'Calculated Tab Properties'!E401</f>
        <v>0.40866027524030035</v>
      </c>
      <c r="F401">
        <f>'Calculated Tab Properties'!F401</f>
        <v>0.40866027524030035</v>
      </c>
      <c r="G401">
        <f>'Calculated Tab Properties'!G401</f>
        <v>0</v>
      </c>
      <c r="H401">
        <f>'Calculated Tab Properties'!H401</f>
        <v>2.0319048185900423</v>
      </c>
      <c r="I401">
        <f>'Calculated Tab Properties'!I401</f>
        <v>5.0000001709178621E-2</v>
      </c>
      <c r="J401" s="20">
        <f>'Calculated Tab Properties'!J401</f>
        <v>1.393352305053208</v>
      </c>
      <c r="K401">
        <v>0</v>
      </c>
      <c r="L401">
        <v>0</v>
      </c>
      <c r="M401">
        <v>0</v>
      </c>
      <c r="N401">
        <v>0</v>
      </c>
      <c r="O401" s="27">
        <v>0</v>
      </c>
      <c r="P401" s="27">
        <v>0</v>
      </c>
      <c r="Q401">
        <v>0</v>
      </c>
      <c r="R401">
        <f>'Calculated Tab Properties'!R401</f>
        <v>1</v>
      </c>
      <c r="T401" s="1">
        <f>VLOOKUP('GEOMETRIC INPUTS'!D401,'Pressure Calculations'!$A$22:$B$61,2,TRUE)</f>
        <v>1.9083100000000002</v>
      </c>
      <c r="U401" s="1">
        <f>VLOOKUP('GEOMETRIC INPUTS'!D401,'Pressure Calculations'!$C$22:$D$61,2,TRUE)</f>
        <v>-2.2370700000000001</v>
      </c>
      <c r="V401">
        <f>T401*'GEOMETRIC INPUTS'!S401</f>
        <v>7.6332400000000007</v>
      </c>
      <c r="W401">
        <v>400</v>
      </c>
      <c r="X401">
        <f t="shared" si="91"/>
        <v>1.8143667103559904</v>
      </c>
      <c r="Y401">
        <f t="shared" si="92"/>
        <v>-7.4144741106805405</v>
      </c>
      <c r="Z401" s="27">
        <f t="shared" si="93"/>
        <v>0</v>
      </c>
      <c r="AA401" s="27">
        <f t="shared" si="94"/>
        <v>0</v>
      </c>
      <c r="AB401" s="27">
        <f t="shared" si="95"/>
        <v>0</v>
      </c>
      <c r="AC401">
        <f t="shared" si="96"/>
        <v>1.8143667103559904</v>
      </c>
      <c r="AD401" s="28">
        <f>'GT Data'!D403</f>
        <v>1018</v>
      </c>
      <c r="AE401" s="25">
        <f t="shared" si="97"/>
        <v>0</v>
      </c>
      <c r="AF401" s="25">
        <f t="shared" si="98"/>
        <v>7.6332400000000016</v>
      </c>
      <c r="AG401" s="25">
        <f t="shared" si="99"/>
        <v>0</v>
      </c>
      <c r="AH401" s="25">
        <v>0</v>
      </c>
      <c r="AI401" s="25">
        <v>0</v>
      </c>
      <c r="AJ401" s="25">
        <f t="shared" si="100"/>
        <v>-3.4007247490394787</v>
      </c>
      <c r="AK401" s="28">
        <f>'GT Data'!N403</f>
        <v>1019</v>
      </c>
      <c r="AL401" s="25">
        <f t="shared" si="101"/>
        <v>0</v>
      </c>
      <c r="AM401" s="25">
        <f t="shared" si="102"/>
        <v>0</v>
      </c>
      <c r="AN401" s="25">
        <f t="shared" si="103"/>
        <v>0</v>
      </c>
      <c r="AO401" s="25">
        <v>0</v>
      </c>
      <c r="AP401" s="25">
        <v>0</v>
      </c>
      <c r="AQ401" s="25">
        <v>0</v>
      </c>
    </row>
    <row r="402" spans="1:43" x14ac:dyDescent="0.3">
      <c r="A402" t="str">
        <f>'Calculated Tab Properties'!A402</f>
        <v>TAB14-402</v>
      </c>
      <c r="B402">
        <f>'Calculated Tab Properties'!B402</f>
        <v>2100</v>
      </c>
      <c r="C402">
        <f>'Calculated Tab Properties'!C402</f>
        <v>4.9523789392602424</v>
      </c>
      <c r="D402">
        <f>'Calculated Tab Properties'!D402</f>
        <v>283.75041176908741</v>
      </c>
      <c r="E402">
        <f>'Calculated Tab Properties'!E402</f>
        <v>0.27662736011102362</v>
      </c>
      <c r="F402">
        <f>'Calculated Tab Properties'!F402</f>
        <v>0.27662736011102362</v>
      </c>
      <c r="G402">
        <f>'Calculated Tab Properties'!G402</f>
        <v>0</v>
      </c>
      <c r="H402">
        <f>'Calculated Tab Properties'!H402</f>
        <v>2.012799037129914</v>
      </c>
      <c r="I402">
        <f>'Calculated Tab Properties'!I402</f>
        <v>4.9999992233468647E-2</v>
      </c>
      <c r="J402" s="20">
        <f>'Calculated Tab Properties'!J402</f>
        <v>1.4579639227103074</v>
      </c>
      <c r="K402">
        <v>0</v>
      </c>
      <c r="L402">
        <v>0</v>
      </c>
      <c r="M402">
        <v>0</v>
      </c>
      <c r="N402">
        <v>0</v>
      </c>
      <c r="O402" s="27">
        <v>0</v>
      </c>
      <c r="P402" s="27">
        <v>0</v>
      </c>
      <c r="Q402">
        <v>0</v>
      </c>
      <c r="R402">
        <f>'Calculated Tab Properties'!R402</f>
        <v>1</v>
      </c>
      <c r="T402" s="1">
        <f>VLOOKUP('GEOMETRIC INPUTS'!D402,'Pressure Calculations'!$A$22:$B$61,2,TRUE)</f>
        <v>1.97712</v>
      </c>
      <c r="U402" s="1">
        <f>VLOOKUP('GEOMETRIC INPUTS'!D402,'Pressure Calculations'!$C$22:$D$61,2,TRUE)</f>
        <v>-2.3233100000000002</v>
      </c>
      <c r="V402">
        <f>T402*'GEOMETRIC INPUTS'!S402</f>
        <v>7.90848</v>
      </c>
      <c r="W402">
        <v>401</v>
      </c>
      <c r="X402">
        <f t="shared" si="91"/>
        <v>1.8797893329721591</v>
      </c>
      <c r="Y402">
        <f t="shared" si="92"/>
        <v>-7.6818258229436633</v>
      </c>
      <c r="Z402" s="27">
        <f t="shared" si="93"/>
        <v>0</v>
      </c>
      <c r="AA402" s="27">
        <f t="shared" si="94"/>
        <v>0</v>
      </c>
      <c r="AB402" s="27">
        <f t="shared" si="95"/>
        <v>0</v>
      </c>
      <c r="AC402">
        <f t="shared" si="96"/>
        <v>1.8797893329721591</v>
      </c>
      <c r="AD402" s="28">
        <f>'GT Data'!D404</f>
        <v>1020</v>
      </c>
      <c r="AE402" s="25">
        <f t="shared" si="97"/>
        <v>0</v>
      </c>
      <c r="AF402" s="25">
        <f t="shared" si="98"/>
        <v>7.90848</v>
      </c>
      <c r="AG402" s="25">
        <f t="shared" si="99"/>
        <v>0</v>
      </c>
      <c r="AH402" s="25">
        <v>0</v>
      </c>
      <c r="AI402" s="25">
        <v>0</v>
      </c>
      <c r="AJ402" s="25">
        <f t="shared" si="100"/>
        <v>-2.5090944297196391</v>
      </c>
      <c r="AK402" s="28">
        <f>'GT Data'!N404</f>
        <v>1021</v>
      </c>
      <c r="AL402" s="25">
        <f t="shared" si="101"/>
        <v>0</v>
      </c>
      <c r="AM402" s="25">
        <f t="shared" si="102"/>
        <v>0</v>
      </c>
      <c r="AN402" s="25">
        <f t="shared" si="103"/>
        <v>0</v>
      </c>
      <c r="AO402" s="25">
        <v>0</v>
      </c>
      <c r="AP402" s="25">
        <v>0</v>
      </c>
      <c r="AQ402" s="25">
        <v>0</v>
      </c>
    </row>
    <row r="403" spans="1:43" x14ac:dyDescent="0.3">
      <c r="A403" t="str">
        <f>'Calculated Tab Properties'!A403</f>
        <v>TAB11-403</v>
      </c>
      <c r="B403">
        <f>'Calculated Tab Properties'!B403</f>
        <v>2100</v>
      </c>
      <c r="C403">
        <f>'Calculated Tab Properties'!C403</f>
        <v>4.943890369605997</v>
      </c>
      <c r="D403">
        <f>'Calculated Tab Properties'!D403</f>
        <v>283.26405255379626</v>
      </c>
      <c r="E403">
        <f>'Calculated Tab Properties'!E403</f>
        <v>0.72967423892138172</v>
      </c>
      <c r="F403">
        <f>'Calculated Tab Properties'!F403</f>
        <v>0.72967423892138172</v>
      </c>
      <c r="G403">
        <f>'Calculated Tab Properties'!G403</f>
        <v>0</v>
      </c>
      <c r="H403">
        <f>'Calculated Tab Properties'!H403</f>
        <v>2.1123345076745945</v>
      </c>
      <c r="I403">
        <f>'Calculated Tab Properties'!I403</f>
        <v>4.9999999073444275E-2</v>
      </c>
      <c r="J403" s="20">
        <f>'Calculated Tab Properties'!J403</f>
        <v>1.2432038294807854</v>
      </c>
      <c r="K403">
        <v>0</v>
      </c>
      <c r="L403">
        <v>0</v>
      </c>
      <c r="M403">
        <v>0</v>
      </c>
      <c r="N403">
        <v>0</v>
      </c>
      <c r="O403" s="27">
        <v>0</v>
      </c>
      <c r="P403" s="27">
        <v>0</v>
      </c>
      <c r="Q403">
        <v>0</v>
      </c>
      <c r="R403">
        <f>'Calculated Tab Properties'!R403</f>
        <v>1</v>
      </c>
      <c r="T403" s="1">
        <f>VLOOKUP('GEOMETRIC INPUTS'!D403,'Pressure Calculations'!$A$22:$B$61,2,TRUE)</f>
        <v>1.7600340000000001</v>
      </c>
      <c r="U403" s="1">
        <f>VLOOKUP('GEOMETRIC INPUTS'!D403,'Pressure Calculations'!$C$22:$D$61,2,TRUE)</f>
        <v>-2.0546060000000002</v>
      </c>
      <c r="V403">
        <f>T403*'GEOMETRIC INPUTS'!S403</f>
        <v>7.0401360000000004</v>
      </c>
      <c r="W403">
        <v>402</v>
      </c>
      <c r="X403">
        <f t="shared" si="91"/>
        <v>1.6152825963171984</v>
      </c>
      <c r="Y403">
        <f t="shared" si="92"/>
        <v>-6.8523263956506604</v>
      </c>
      <c r="Z403" s="27">
        <f t="shared" si="93"/>
        <v>0</v>
      </c>
      <c r="AA403" s="27">
        <f t="shared" si="94"/>
        <v>0</v>
      </c>
      <c r="AB403" s="27">
        <f t="shared" si="95"/>
        <v>0</v>
      </c>
      <c r="AC403">
        <f t="shared" si="96"/>
        <v>1.6152825963171984</v>
      </c>
      <c r="AD403" s="28">
        <f>'GT Data'!D405</f>
        <v>1024</v>
      </c>
      <c r="AE403" s="25">
        <f t="shared" si="97"/>
        <v>0</v>
      </c>
      <c r="AF403" s="25">
        <f t="shared" si="98"/>
        <v>7.0401359999999995</v>
      </c>
      <c r="AG403" s="25">
        <f t="shared" si="99"/>
        <v>0</v>
      </c>
      <c r="AH403" s="25">
        <v>0</v>
      </c>
      <c r="AI403" s="25">
        <v>0</v>
      </c>
      <c r="AJ403" s="25">
        <f t="shared" si="100"/>
        <v>-5.3425823610207619</v>
      </c>
      <c r="AK403" s="28">
        <f>'GT Data'!N405</f>
        <v>1025</v>
      </c>
      <c r="AL403" s="25">
        <f t="shared" si="101"/>
        <v>0</v>
      </c>
      <c r="AM403" s="25">
        <f t="shared" si="102"/>
        <v>0</v>
      </c>
      <c r="AN403" s="25">
        <f t="shared" si="103"/>
        <v>0</v>
      </c>
      <c r="AO403" s="25">
        <v>0</v>
      </c>
      <c r="AP403" s="25">
        <v>0</v>
      </c>
      <c r="AQ403" s="25">
        <v>0</v>
      </c>
    </row>
    <row r="404" spans="1:43" x14ac:dyDescent="0.3">
      <c r="A404" t="str">
        <f>'Calculated Tab Properties'!A404</f>
        <v>TAB12-404</v>
      </c>
      <c r="B404">
        <f>'Calculated Tab Properties'!B404</f>
        <v>2100</v>
      </c>
      <c r="C404">
        <f>'Calculated Tab Properties'!C404</f>
        <v>4.9438903690322658</v>
      </c>
      <c r="D404">
        <f>'Calculated Tab Properties'!D404</f>
        <v>283.26405252092388</v>
      </c>
      <c r="E404">
        <f>'Calculated Tab Properties'!E404</f>
        <v>0.59818206403035257</v>
      </c>
      <c r="F404">
        <f>'Calculated Tab Properties'!F404</f>
        <v>0.59818206403035257</v>
      </c>
      <c r="G404">
        <f>'Calculated Tab Properties'!G404</f>
        <v>0</v>
      </c>
      <c r="H404">
        <f>'Calculated Tab Properties'!H404</f>
        <v>2.0737655547551341</v>
      </c>
      <c r="I404">
        <f>'Calculated Tab Properties'!I404</f>
        <v>4.9999999302884936E-2</v>
      </c>
      <c r="J404" s="20">
        <f>'Calculated Tab Properties'!J404</f>
        <v>1.3032753720936991</v>
      </c>
      <c r="K404">
        <v>0</v>
      </c>
      <c r="L404">
        <v>0</v>
      </c>
      <c r="M404">
        <v>0</v>
      </c>
      <c r="N404">
        <v>0</v>
      </c>
      <c r="O404" s="27">
        <v>0</v>
      </c>
      <c r="P404" s="27">
        <v>0</v>
      </c>
      <c r="Q404">
        <v>0</v>
      </c>
      <c r="R404">
        <f>'Calculated Tab Properties'!R404</f>
        <v>1</v>
      </c>
      <c r="T404" s="1">
        <f>VLOOKUP('GEOMETRIC INPUTS'!D404,'Pressure Calculations'!$A$22:$B$61,2,TRUE)</f>
        <v>1.8357400000000001</v>
      </c>
      <c r="U404" s="1">
        <f>VLOOKUP('GEOMETRIC INPUTS'!D404,'Pressure Calculations'!$C$22:$D$61,2,TRUE)</f>
        <v>-2.147278</v>
      </c>
      <c r="V404">
        <f>T404*'GEOMETRIC INPUTS'!S404</f>
        <v>7.3429600000000006</v>
      </c>
      <c r="W404">
        <v>403</v>
      </c>
      <c r="X404">
        <f t="shared" si="91"/>
        <v>1.6847622637666753</v>
      </c>
      <c r="Y404">
        <f t="shared" si="92"/>
        <v>-7.1470719652307819</v>
      </c>
      <c r="Z404" s="27">
        <f t="shared" si="93"/>
        <v>0</v>
      </c>
      <c r="AA404" s="27">
        <f t="shared" si="94"/>
        <v>0</v>
      </c>
      <c r="AB404" s="27">
        <f t="shared" si="95"/>
        <v>0</v>
      </c>
      <c r="AC404">
        <f t="shared" si="96"/>
        <v>1.6847622637666753</v>
      </c>
      <c r="AD404" s="28">
        <f>'GT Data'!D406</f>
        <v>1026</v>
      </c>
      <c r="AE404" s="25">
        <f t="shared" si="97"/>
        <v>0</v>
      </c>
      <c r="AF404" s="25">
        <f t="shared" si="98"/>
        <v>7.3429599999999997</v>
      </c>
      <c r="AG404" s="25">
        <f t="shared" si="99"/>
        <v>0</v>
      </c>
      <c r="AH404" s="25">
        <v>0</v>
      </c>
      <c r="AI404" s="25">
        <v>0</v>
      </c>
      <c r="AJ404" s="25">
        <f t="shared" si="100"/>
        <v>-4.6326038532144249</v>
      </c>
      <c r="AK404" s="28">
        <f>'GT Data'!N406</f>
        <v>1027</v>
      </c>
      <c r="AL404" s="25">
        <f t="shared" si="101"/>
        <v>0</v>
      </c>
      <c r="AM404" s="25">
        <f t="shared" si="102"/>
        <v>0</v>
      </c>
      <c r="AN404" s="25">
        <f t="shared" si="103"/>
        <v>0</v>
      </c>
      <c r="AO404" s="25">
        <v>0</v>
      </c>
      <c r="AP404" s="25">
        <v>0</v>
      </c>
      <c r="AQ404" s="25">
        <v>0</v>
      </c>
    </row>
    <row r="405" spans="1:43" x14ac:dyDescent="0.3">
      <c r="A405" t="str">
        <f>'Calculated Tab Properties'!A405</f>
        <v>TAB13-405</v>
      </c>
      <c r="B405">
        <f>'Calculated Tab Properties'!B405</f>
        <v>2100</v>
      </c>
      <c r="C405">
        <f>'Calculated Tab Properties'!C405</f>
        <v>4.9438903689371632</v>
      </c>
      <c r="D405">
        <f>'Calculated Tab Properties'!D405</f>
        <v>283.26405251547493</v>
      </c>
      <c r="E405">
        <f>'Calculated Tab Properties'!E405</f>
        <v>0.46654468563342455</v>
      </c>
      <c r="F405">
        <f>'Calculated Tab Properties'!F405</f>
        <v>0.46654468563342455</v>
      </c>
      <c r="G405">
        <f>'Calculated Tab Properties'!G405</f>
        <v>0</v>
      </c>
      <c r="H405">
        <f>'Calculated Tab Properties'!H405</f>
        <v>2.0429169037702493</v>
      </c>
      <c r="I405">
        <f>'Calculated Tab Properties'!I405</f>
        <v>4.9999999302885144E-2</v>
      </c>
      <c r="J405" s="20">
        <f>'Calculated Tab Properties'!J405</f>
        <v>1.3654593914563407</v>
      </c>
      <c r="K405">
        <v>0</v>
      </c>
      <c r="L405">
        <v>0</v>
      </c>
      <c r="M405">
        <v>0</v>
      </c>
      <c r="N405">
        <v>0</v>
      </c>
      <c r="O405" s="27">
        <v>0</v>
      </c>
      <c r="P405" s="27">
        <v>0</v>
      </c>
      <c r="Q405">
        <v>0</v>
      </c>
      <c r="R405">
        <f>'Calculated Tab Properties'!R405</f>
        <v>1</v>
      </c>
      <c r="T405" s="1">
        <f>VLOOKUP('GEOMETRIC INPUTS'!D405,'Pressure Calculations'!$A$22:$B$61,2,TRUE)</f>
        <v>1.9083100000000002</v>
      </c>
      <c r="U405" s="1">
        <f>VLOOKUP('GEOMETRIC INPUTS'!D405,'Pressure Calculations'!$C$22:$D$61,2,TRUE)</f>
        <v>-2.2370700000000001</v>
      </c>
      <c r="V405">
        <f>T405*'GEOMETRIC INPUTS'!S405</f>
        <v>7.6332400000000007</v>
      </c>
      <c r="W405">
        <v>404</v>
      </c>
      <c r="X405">
        <f t="shared" si="91"/>
        <v>1.7513638501484394</v>
      </c>
      <c r="Y405">
        <f t="shared" si="92"/>
        <v>-7.429608170152262</v>
      </c>
      <c r="Z405" s="27">
        <f t="shared" si="93"/>
        <v>0</v>
      </c>
      <c r="AA405" s="27">
        <f t="shared" si="94"/>
        <v>0</v>
      </c>
      <c r="AB405" s="27">
        <f t="shared" si="95"/>
        <v>0</v>
      </c>
      <c r="AC405">
        <f t="shared" si="96"/>
        <v>1.7513638501484394</v>
      </c>
      <c r="AD405" s="28">
        <f>'GT Data'!D407</f>
        <v>1028</v>
      </c>
      <c r="AE405" s="25">
        <f t="shared" si="97"/>
        <v>0</v>
      </c>
      <c r="AF405" s="25">
        <f t="shared" si="98"/>
        <v>7.6332400000000016</v>
      </c>
      <c r="AG405" s="25">
        <f t="shared" si="99"/>
        <v>0</v>
      </c>
      <c r="AH405" s="25">
        <v>0</v>
      </c>
      <c r="AI405" s="25">
        <v>0</v>
      </c>
      <c r="AJ405" s="25">
        <f t="shared" si="100"/>
        <v>-3.8377246114515322</v>
      </c>
      <c r="AK405" s="28">
        <f>'GT Data'!N407</f>
        <v>1029</v>
      </c>
      <c r="AL405" s="25">
        <f t="shared" si="101"/>
        <v>0</v>
      </c>
      <c r="AM405" s="25">
        <f t="shared" si="102"/>
        <v>0</v>
      </c>
      <c r="AN405" s="25">
        <f t="shared" si="103"/>
        <v>0</v>
      </c>
      <c r="AO405" s="25">
        <v>0</v>
      </c>
      <c r="AP405" s="25">
        <v>0</v>
      </c>
      <c r="AQ405" s="25">
        <v>0</v>
      </c>
    </row>
    <row r="406" spans="1:43" x14ac:dyDescent="0.3">
      <c r="A406" t="str">
        <f>'Calculated Tab Properties'!A406</f>
        <v>TAB14-406</v>
      </c>
      <c r="B406">
        <f>'Calculated Tab Properties'!B406</f>
        <v>2100</v>
      </c>
      <c r="C406">
        <f>'Calculated Tab Properties'!C406</f>
        <v>4.9438903733674424</v>
      </c>
      <c r="D406">
        <f>'Calculated Tab Properties'!D406</f>
        <v>283.26405276931126</v>
      </c>
      <c r="E406">
        <f>'Calculated Tab Properties'!E406</f>
        <v>0.33476888489920442</v>
      </c>
      <c r="F406">
        <f>'Calculated Tab Properties'!F406</f>
        <v>0.33476888489920442</v>
      </c>
      <c r="G406">
        <f>'Calculated Tab Properties'!G406</f>
        <v>0</v>
      </c>
      <c r="H406">
        <f>'Calculated Tab Properties'!H406</f>
        <v>2.0201716061275019</v>
      </c>
      <c r="I406">
        <f>'Calculated Tab Properties'!I406</f>
        <v>4.9999999302883409E-2</v>
      </c>
      <c r="J406" s="20">
        <f>'Calculated Tab Properties'!J406</f>
        <v>1.429362548874122</v>
      </c>
      <c r="K406">
        <v>0</v>
      </c>
      <c r="L406">
        <v>0</v>
      </c>
      <c r="M406">
        <v>0</v>
      </c>
      <c r="N406">
        <v>0</v>
      </c>
      <c r="O406" s="27">
        <v>0</v>
      </c>
      <c r="P406" s="27">
        <v>0</v>
      </c>
      <c r="Q406">
        <v>0</v>
      </c>
      <c r="R406">
        <f>'Calculated Tab Properties'!R406</f>
        <v>1</v>
      </c>
      <c r="T406" s="1">
        <f>VLOOKUP('GEOMETRIC INPUTS'!D406,'Pressure Calculations'!$A$22:$B$61,2,TRUE)</f>
        <v>1.97712</v>
      </c>
      <c r="U406" s="1">
        <f>VLOOKUP('GEOMETRIC INPUTS'!D406,'Pressure Calculations'!$C$22:$D$61,2,TRUE)</f>
        <v>-2.3233100000000002</v>
      </c>
      <c r="V406">
        <f>T406*'GEOMETRIC INPUTS'!S406</f>
        <v>7.90848</v>
      </c>
      <c r="W406">
        <v>405</v>
      </c>
      <c r="X406">
        <f t="shared" si="91"/>
        <v>1.8145147069830685</v>
      </c>
      <c r="Y406">
        <f t="shared" si="92"/>
        <v>-7.6975055887308157</v>
      </c>
      <c r="Z406" s="27">
        <f t="shared" si="93"/>
        <v>0</v>
      </c>
      <c r="AA406" s="27">
        <f t="shared" si="94"/>
        <v>0</v>
      </c>
      <c r="AB406" s="27">
        <f t="shared" si="95"/>
        <v>0</v>
      </c>
      <c r="AC406">
        <f t="shared" si="96"/>
        <v>1.8145147069830685</v>
      </c>
      <c r="AD406" s="28">
        <f>'GT Data'!D408</f>
        <v>1030</v>
      </c>
      <c r="AE406" s="25">
        <f t="shared" si="97"/>
        <v>0</v>
      </c>
      <c r="AF406" s="25">
        <f t="shared" si="98"/>
        <v>7.9084799999999991</v>
      </c>
      <c r="AG406" s="25">
        <f t="shared" si="99"/>
        <v>0</v>
      </c>
      <c r="AH406" s="25">
        <v>0</v>
      </c>
      <c r="AI406" s="25">
        <v>0</v>
      </c>
      <c r="AJ406" s="25">
        <f t="shared" si="100"/>
        <v>-2.9617606365152911</v>
      </c>
      <c r="AK406" s="28">
        <f>'GT Data'!N408</f>
        <v>1031</v>
      </c>
      <c r="AL406" s="25">
        <f t="shared" si="101"/>
        <v>0</v>
      </c>
      <c r="AM406" s="25">
        <f t="shared" si="102"/>
        <v>0</v>
      </c>
      <c r="AN406" s="25">
        <f t="shared" si="103"/>
        <v>0</v>
      </c>
      <c r="AO406" s="25">
        <v>0</v>
      </c>
      <c r="AP406" s="25">
        <v>0</v>
      </c>
      <c r="AQ406" s="25">
        <v>0</v>
      </c>
    </row>
    <row r="407" spans="1:43" x14ac:dyDescent="0.3">
      <c r="A407" t="str">
        <f>'Calculated Tab Properties'!A407</f>
        <v>TAB11-407</v>
      </c>
      <c r="B407">
        <f>'Calculated Tab Properties'!B407</f>
        <v>2100</v>
      </c>
      <c r="C407">
        <f>'Calculated Tab Properties'!C407</f>
        <v>4.9324366697694515</v>
      </c>
      <c r="D407">
        <f>'Calculated Tab Properties'!D407</f>
        <v>282.60780389335252</v>
      </c>
      <c r="E407">
        <f>'Calculated Tab Properties'!E407</f>
        <v>0.60351206160693704</v>
      </c>
      <c r="F407">
        <f>'Calculated Tab Properties'!F407</f>
        <v>0.60351206160693704</v>
      </c>
      <c r="G407">
        <f>'Calculated Tab Properties'!G407</f>
        <v>0</v>
      </c>
      <c r="H407">
        <f>'Calculated Tab Properties'!H407</f>
        <v>2.0751808580330691</v>
      </c>
      <c r="I407">
        <f>'Calculated Tab Properties'!I407</f>
        <v>5.0000007946979071E-2</v>
      </c>
      <c r="J407" s="20">
        <f>'Calculated Tab Properties'!J407</f>
        <v>1.3007982857916092</v>
      </c>
      <c r="K407">
        <v>0</v>
      </c>
      <c r="L407">
        <v>0</v>
      </c>
      <c r="M407">
        <v>0</v>
      </c>
      <c r="N407">
        <v>0</v>
      </c>
      <c r="O407" s="27">
        <v>0</v>
      </c>
      <c r="P407" s="27">
        <v>0</v>
      </c>
      <c r="Q407">
        <v>0</v>
      </c>
      <c r="R407">
        <f>'Calculated Tab Properties'!R407</f>
        <v>1</v>
      </c>
      <c r="T407" s="1">
        <f>VLOOKUP('GEOMETRIC INPUTS'!D407,'Pressure Calculations'!$A$22:$B$61,2,TRUE)</f>
        <v>1.7600340000000001</v>
      </c>
      <c r="U407" s="1">
        <f>VLOOKUP('GEOMETRIC INPUTS'!D407,'Pressure Calculations'!$C$22:$D$61,2,TRUE)</f>
        <v>-2.0546060000000002</v>
      </c>
      <c r="V407">
        <f>T407*'GEOMETRIC INPUTS'!S407</f>
        <v>7.0401360000000004</v>
      </c>
      <c r="W407">
        <v>406</v>
      </c>
      <c r="X407">
        <f t="shared" si="91"/>
        <v>1.5366938715409075</v>
      </c>
      <c r="Y407">
        <f t="shared" si="92"/>
        <v>-6.8703774891678711</v>
      </c>
      <c r="Z407" s="27">
        <f t="shared" si="93"/>
        <v>0</v>
      </c>
      <c r="AA407" s="27">
        <f t="shared" si="94"/>
        <v>0</v>
      </c>
      <c r="AB407" s="27">
        <f t="shared" si="95"/>
        <v>0</v>
      </c>
      <c r="AC407">
        <f t="shared" si="96"/>
        <v>1.5366938715409075</v>
      </c>
      <c r="AD407" s="28">
        <f>'GT Data'!D409</f>
        <v>1034</v>
      </c>
      <c r="AE407" s="25">
        <f t="shared" si="97"/>
        <v>0</v>
      </c>
      <c r="AF407" s="25">
        <f t="shared" si="98"/>
        <v>7.0401360000000004</v>
      </c>
      <c r="AG407" s="25">
        <f t="shared" si="99"/>
        <v>0</v>
      </c>
      <c r="AH407" s="25">
        <v>0</v>
      </c>
      <c r="AI407" s="25">
        <v>0</v>
      </c>
      <c r="AJ407" s="25">
        <f t="shared" si="100"/>
        <v>-4.4898746115627333</v>
      </c>
      <c r="AK407" s="28">
        <f>'GT Data'!N409</f>
        <v>1035</v>
      </c>
      <c r="AL407" s="25">
        <f t="shared" si="101"/>
        <v>0</v>
      </c>
      <c r="AM407" s="25">
        <f t="shared" si="102"/>
        <v>0</v>
      </c>
      <c r="AN407" s="25">
        <f t="shared" si="103"/>
        <v>0</v>
      </c>
      <c r="AO407" s="25">
        <v>0</v>
      </c>
      <c r="AP407" s="25">
        <v>0</v>
      </c>
      <c r="AQ407" s="25">
        <v>0</v>
      </c>
    </row>
    <row r="408" spans="1:43" x14ac:dyDescent="0.3">
      <c r="A408" t="str">
        <f>'Calculated Tab Properties'!A408</f>
        <v>TAB12-408</v>
      </c>
      <c r="B408">
        <f>'Calculated Tab Properties'!B408</f>
        <v>2100</v>
      </c>
      <c r="C408">
        <f>'Calculated Tab Properties'!C408</f>
        <v>4.9324366722400637</v>
      </c>
      <c r="D408">
        <f>'Calculated Tab Properties'!D408</f>
        <v>282.60780403490821</v>
      </c>
      <c r="E408">
        <f>'Calculated Tab Properties'!E408</f>
        <v>0.47349318194575812</v>
      </c>
      <c r="F408">
        <f>'Calculated Tab Properties'!F408</f>
        <v>0.47349318194575812</v>
      </c>
      <c r="G408">
        <f>'Calculated Tab Properties'!G408</f>
        <v>0</v>
      </c>
      <c r="H408">
        <f>'Calculated Tab Properties'!H408</f>
        <v>2.0443449994287137</v>
      </c>
      <c r="I408">
        <f>'Calculated Tab Properties'!I408</f>
        <v>4.9999998188111329E-2</v>
      </c>
      <c r="J408" s="20">
        <f>'Calculated Tab Properties'!J408</f>
        <v>1.3621319010814044</v>
      </c>
      <c r="K408">
        <v>0</v>
      </c>
      <c r="L408">
        <v>0</v>
      </c>
      <c r="M408">
        <v>0</v>
      </c>
      <c r="N408">
        <v>0</v>
      </c>
      <c r="O408" s="27">
        <v>0</v>
      </c>
      <c r="P408" s="27">
        <v>0</v>
      </c>
      <c r="Q408">
        <v>0</v>
      </c>
      <c r="R408">
        <f>'Calculated Tab Properties'!R408</f>
        <v>1</v>
      </c>
      <c r="T408" s="1">
        <f>VLOOKUP('GEOMETRIC INPUTS'!D408,'Pressure Calculations'!$A$22:$B$61,2,TRUE)</f>
        <v>1.8357400000000001</v>
      </c>
      <c r="U408" s="1">
        <f>VLOOKUP('GEOMETRIC INPUTS'!D408,'Pressure Calculations'!$C$22:$D$61,2,TRUE)</f>
        <v>-2.147278</v>
      </c>
      <c r="V408">
        <f>T408*'GEOMETRIC INPUTS'!S408</f>
        <v>7.3429600000000006</v>
      </c>
      <c r="W408">
        <v>407</v>
      </c>
      <c r="X408">
        <f t="shared" si="91"/>
        <v>1.6027931499632546</v>
      </c>
      <c r="Y408">
        <f t="shared" si="92"/>
        <v>-7.165899502507056</v>
      </c>
      <c r="Z408" s="27">
        <f t="shared" si="93"/>
        <v>0</v>
      </c>
      <c r="AA408" s="27">
        <f t="shared" si="94"/>
        <v>0</v>
      </c>
      <c r="AB408" s="27">
        <f t="shared" si="95"/>
        <v>0</v>
      </c>
      <c r="AC408">
        <f t="shared" si="96"/>
        <v>1.6027931499632546</v>
      </c>
      <c r="AD408" s="28">
        <f>'GT Data'!D410</f>
        <v>1036</v>
      </c>
      <c r="AE408" s="25">
        <f t="shared" si="97"/>
        <v>0</v>
      </c>
      <c r="AF408" s="25">
        <f t="shared" si="98"/>
        <v>7.3429599999999997</v>
      </c>
      <c r="AG408" s="25">
        <f t="shared" si="99"/>
        <v>0</v>
      </c>
      <c r="AH408" s="25">
        <v>0</v>
      </c>
      <c r="AI408" s="25">
        <v>0</v>
      </c>
      <c r="AJ408" s="25">
        <f t="shared" si="100"/>
        <v>-3.7512995190871319</v>
      </c>
      <c r="AK408" s="28">
        <f>'GT Data'!N410</f>
        <v>1037</v>
      </c>
      <c r="AL408" s="25">
        <f t="shared" si="101"/>
        <v>0</v>
      </c>
      <c r="AM408" s="25">
        <f t="shared" si="102"/>
        <v>0</v>
      </c>
      <c r="AN408" s="25">
        <f t="shared" si="103"/>
        <v>0</v>
      </c>
      <c r="AO408" s="25">
        <v>0</v>
      </c>
      <c r="AP408" s="25">
        <v>0</v>
      </c>
      <c r="AQ408" s="25">
        <v>0</v>
      </c>
    </row>
    <row r="409" spans="1:43" x14ac:dyDescent="0.3">
      <c r="A409" t="str">
        <f>'Calculated Tab Properties'!A409</f>
        <v>TAB13-409</v>
      </c>
      <c r="B409">
        <f>'Calculated Tab Properties'!B409</f>
        <v>2100</v>
      </c>
      <c r="C409">
        <f>'Calculated Tab Properties'!C409</f>
        <v>4.9324366689461456</v>
      </c>
      <c r="D409">
        <f>'Calculated Tab Properties'!D409</f>
        <v>282.60780384618056</v>
      </c>
      <c r="E409">
        <f>'Calculated Tab Properties'!E409</f>
        <v>0.34324869157030069</v>
      </c>
      <c r="F409">
        <f>'Calculated Tab Properties'!F409</f>
        <v>0.34324869157030069</v>
      </c>
      <c r="G409">
        <f>'Calculated Tab Properties'!G409</f>
        <v>0</v>
      </c>
      <c r="H409">
        <f>'Calculated Tab Properties'!H409</f>
        <v>2.0213843747409412</v>
      </c>
      <c r="I409">
        <f>'Calculated Tab Properties'!I409</f>
        <v>5.0000007946978883E-2</v>
      </c>
      <c r="J409" s="20">
        <f>'Calculated Tab Properties'!J409</f>
        <v>1.4252093800486574</v>
      </c>
      <c r="K409">
        <v>0</v>
      </c>
      <c r="L409">
        <v>0</v>
      </c>
      <c r="M409">
        <v>0</v>
      </c>
      <c r="N409">
        <v>0</v>
      </c>
      <c r="O409" s="27">
        <v>0</v>
      </c>
      <c r="P409" s="27">
        <v>0</v>
      </c>
      <c r="Q409">
        <v>0</v>
      </c>
      <c r="R409">
        <f>'Calculated Tab Properties'!R409</f>
        <v>1</v>
      </c>
      <c r="T409" s="1">
        <f>VLOOKUP('GEOMETRIC INPUTS'!D409,'Pressure Calculations'!$A$22:$B$61,2,TRUE)</f>
        <v>1.9083100000000002</v>
      </c>
      <c r="U409" s="1">
        <f>VLOOKUP('GEOMETRIC INPUTS'!D409,'Pressure Calculations'!$C$22:$D$61,2,TRUE)</f>
        <v>-2.2370700000000001</v>
      </c>
      <c r="V409">
        <f>T409*'GEOMETRIC INPUTS'!S409</f>
        <v>7.6332400000000007</v>
      </c>
      <c r="W409">
        <v>408</v>
      </c>
      <c r="X409">
        <f t="shared" si="91"/>
        <v>1.6661543306583979</v>
      </c>
      <c r="Y409">
        <f t="shared" si="92"/>
        <v>-7.4491799980956479</v>
      </c>
      <c r="Z409" s="27">
        <f t="shared" si="93"/>
        <v>0</v>
      </c>
      <c r="AA409" s="27">
        <f t="shared" si="94"/>
        <v>0</v>
      </c>
      <c r="AB409" s="27">
        <f t="shared" si="95"/>
        <v>0</v>
      </c>
      <c r="AC409">
        <f t="shared" si="96"/>
        <v>1.6661543306583979</v>
      </c>
      <c r="AD409" s="28">
        <f>'GT Data'!D411</f>
        <v>1038</v>
      </c>
      <c r="AE409" s="25">
        <f t="shared" si="97"/>
        <v>0</v>
      </c>
      <c r="AF409" s="25">
        <f t="shared" si="98"/>
        <v>7.6332400000000007</v>
      </c>
      <c r="AG409" s="25">
        <f t="shared" si="99"/>
        <v>0</v>
      </c>
      <c r="AH409" s="25">
        <v>0</v>
      </c>
      <c r="AI409" s="25">
        <v>0</v>
      </c>
      <c r="AJ409" s="25">
        <f t="shared" si="100"/>
        <v>-2.9293803467212447</v>
      </c>
      <c r="AK409" s="28">
        <f>'GT Data'!N411</f>
        <v>1039</v>
      </c>
      <c r="AL409" s="25">
        <f t="shared" si="101"/>
        <v>0</v>
      </c>
      <c r="AM409" s="25">
        <f t="shared" si="102"/>
        <v>0</v>
      </c>
      <c r="AN409" s="25">
        <f t="shared" si="103"/>
        <v>0</v>
      </c>
      <c r="AO409" s="25">
        <v>0</v>
      </c>
      <c r="AP409" s="25">
        <v>0</v>
      </c>
      <c r="AQ409" s="25">
        <v>0</v>
      </c>
    </row>
    <row r="410" spans="1:43" x14ac:dyDescent="0.3">
      <c r="A410" t="str">
        <f>'Calculated Tab Properties'!A410</f>
        <v>TAB14-410</v>
      </c>
      <c r="B410">
        <f>'Calculated Tab Properties'!B410</f>
        <v>2100</v>
      </c>
      <c r="C410">
        <f>'Calculated Tab Properties'!C410</f>
        <v>4.932436669037144</v>
      </c>
      <c r="D410">
        <f>'Calculated Tab Properties'!D410</f>
        <v>282.60780385139441</v>
      </c>
      <c r="E410">
        <f>'Calculated Tab Properties'!E410</f>
        <v>0.21278152208735279</v>
      </c>
      <c r="F410">
        <f>'Calculated Tab Properties'!F410</f>
        <v>0.21278152208735279</v>
      </c>
      <c r="G410">
        <f>'Calculated Tab Properties'!G410</f>
        <v>0</v>
      </c>
      <c r="H410">
        <f>'Calculated Tab Properties'!H410</f>
        <v>2.0066135214642005</v>
      </c>
      <c r="I410">
        <f>'Calculated Tab Properties'!I410</f>
        <v>4.9999998188111329E-2</v>
      </c>
      <c r="J410" s="20">
        <f>'Calculated Tab Properties'!J410</f>
        <v>1.4895845770443852</v>
      </c>
      <c r="K410">
        <v>0</v>
      </c>
      <c r="L410">
        <v>0</v>
      </c>
      <c r="M410">
        <v>0</v>
      </c>
      <c r="N410">
        <v>0</v>
      </c>
      <c r="O410" s="27">
        <v>0</v>
      </c>
      <c r="P410" s="27">
        <v>0</v>
      </c>
      <c r="Q410">
        <v>0</v>
      </c>
      <c r="R410">
        <f>'Calculated Tab Properties'!R410</f>
        <v>1</v>
      </c>
      <c r="T410" s="1">
        <f>VLOOKUP('GEOMETRIC INPUTS'!D410,'Pressure Calculations'!$A$22:$B$61,2,TRUE)</f>
        <v>1.97712</v>
      </c>
      <c r="U410" s="1">
        <f>VLOOKUP('GEOMETRIC INPUTS'!D410,'Pressure Calculations'!$C$22:$D$61,2,TRUE)</f>
        <v>-2.3233100000000002</v>
      </c>
      <c r="V410">
        <f>T410*'GEOMETRIC INPUTS'!S410</f>
        <v>7.90848</v>
      </c>
      <c r="W410">
        <v>409</v>
      </c>
      <c r="X410">
        <f t="shared" si="91"/>
        <v>1.72623266218358</v>
      </c>
      <c r="Y410">
        <f t="shared" si="92"/>
        <v>-7.7177831471485767</v>
      </c>
      <c r="Z410" s="27">
        <f t="shared" si="93"/>
        <v>0</v>
      </c>
      <c r="AA410" s="27">
        <f t="shared" si="94"/>
        <v>0</v>
      </c>
      <c r="AB410" s="27">
        <f t="shared" si="95"/>
        <v>0</v>
      </c>
      <c r="AC410">
        <f t="shared" si="96"/>
        <v>1.72623266218358</v>
      </c>
      <c r="AD410" s="28">
        <f>'GT Data'!D412</f>
        <v>1040</v>
      </c>
      <c r="AE410" s="25">
        <f t="shared" si="97"/>
        <v>0</v>
      </c>
      <c r="AF410" s="25">
        <f t="shared" si="98"/>
        <v>7.9084800000000008</v>
      </c>
      <c r="AG410" s="25">
        <f t="shared" si="99"/>
        <v>0</v>
      </c>
      <c r="AH410" s="25">
        <v>0</v>
      </c>
      <c r="AI410" s="25">
        <v>0</v>
      </c>
      <c r="AJ410" s="25">
        <f t="shared" si="100"/>
        <v>-2.0280907885640591</v>
      </c>
      <c r="AK410" s="28">
        <f>'GT Data'!N412</f>
        <v>1041</v>
      </c>
      <c r="AL410" s="25">
        <f t="shared" si="101"/>
        <v>0</v>
      </c>
      <c r="AM410" s="25">
        <f t="shared" si="102"/>
        <v>0</v>
      </c>
      <c r="AN410" s="25">
        <f t="shared" si="103"/>
        <v>0</v>
      </c>
      <c r="AO410" s="25">
        <v>0</v>
      </c>
      <c r="AP410" s="25">
        <v>0</v>
      </c>
      <c r="AQ410" s="25">
        <v>0</v>
      </c>
    </row>
    <row r="411" spans="1:43" x14ac:dyDescent="0.3">
      <c r="A411" t="str">
        <f>'Calculated Tab Properties'!A411</f>
        <v>TAB11-411</v>
      </c>
      <c r="B411">
        <f>'Calculated Tab Properties'!B411</f>
        <v>2100</v>
      </c>
      <c r="C411">
        <f>'Calculated Tab Properties'!C411</f>
        <v>1.3624171156389187</v>
      </c>
      <c r="D411">
        <f>'Calculated Tab Properties'!D411</f>
        <v>78.060750662497057</v>
      </c>
      <c r="E411">
        <f>'Calculated Tab Properties'!E411</f>
        <v>1.0388983286829598</v>
      </c>
      <c r="F411">
        <f>'Calculated Tab Properties'!F411</f>
        <v>1.0388983286829598</v>
      </c>
      <c r="G411">
        <f>'Calculated Tab Properties'!G411</f>
        <v>0</v>
      </c>
      <c r="H411">
        <f>'Calculated Tab Properties'!H411</f>
        <v>2.2311252573792308</v>
      </c>
      <c r="I411">
        <f>'Calculated Tab Properties'!I411</f>
        <v>4.9999995124075616E-2</v>
      </c>
      <c r="J411" s="20">
        <f>'Calculated Tab Properties'!J411</f>
        <v>1.111599236686809</v>
      </c>
      <c r="K411">
        <v>0</v>
      </c>
      <c r="L411">
        <v>0</v>
      </c>
      <c r="M411">
        <v>0</v>
      </c>
      <c r="N411">
        <v>0</v>
      </c>
      <c r="O411" s="27">
        <v>0</v>
      </c>
      <c r="P411" s="27">
        <v>0</v>
      </c>
      <c r="Q411">
        <v>0</v>
      </c>
      <c r="R411">
        <f>'Calculated Tab Properties'!R411</f>
        <v>1</v>
      </c>
      <c r="T411" s="1">
        <f>VLOOKUP('GEOMETRIC INPUTS'!D411,'Pressure Calculations'!$A$22:$B$61,2,TRUE)</f>
        <v>1.7600340000000001</v>
      </c>
      <c r="U411" s="1">
        <f>VLOOKUP('GEOMETRIC INPUTS'!D411,'Pressure Calculations'!$C$22:$D$61,2,TRUE)</f>
        <v>-2.0546060000000002</v>
      </c>
      <c r="V411">
        <f>T411*'GEOMETRIC INPUTS'!S411</f>
        <v>7.0401360000000004</v>
      </c>
      <c r="W411">
        <v>410</v>
      </c>
      <c r="X411">
        <f t="shared" si="91"/>
        <v>1.4564242286887206</v>
      </c>
      <c r="Y411">
        <f t="shared" si="92"/>
        <v>6.8878402539972186</v>
      </c>
      <c r="Z411" s="27">
        <f t="shared" si="93"/>
        <v>0</v>
      </c>
      <c r="AA411" s="27">
        <f t="shared" si="94"/>
        <v>0</v>
      </c>
      <c r="AB411" s="27">
        <f t="shared" si="95"/>
        <v>0</v>
      </c>
      <c r="AC411">
        <f t="shared" si="96"/>
        <v>1.4564242286887206</v>
      </c>
      <c r="AD411" s="28">
        <f>'GT Data'!D413</f>
        <v>1044</v>
      </c>
      <c r="AE411" s="25">
        <f t="shared" si="97"/>
        <v>0</v>
      </c>
      <c r="AF411" s="25">
        <f t="shared" si="98"/>
        <v>7.0401360000000004</v>
      </c>
      <c r="AG411" s="25">
        <f t="shared" si="99"/>
        <v>0</v>
      </c>
      <c r="AH411" s="25">
        <v>0</v>
      </c>
      <c r="AI411" s="25">
        <v>0</v>
      </c>
      <c r="AJ411" s="25">
        <f t="shared" si="100"/>
        <v>7.5001577072281975</v>
      </c>
      <c r="AK411" s="28">
        <f>'GT Data'!N413</f>
        <v>1045</v>
      </c>
      <c r="AL411" s="25">
        <f t="shared" si="101"/>
        <v>0</v>
      </c>
      <c r="AM411" s="25">
        <f t="shared" si="102"/>
        <v>0</v>
      </c>
      <c r="AN411" s="25">
        <f t="shared" si="103"/>
        <v>0</v>
      </c>
      <c r="AO411" s="25">
        <v>0</v>
      </c>
      <c r="AP411" s="25">
        <v>0</v>
      </c>
      <c r="AQ411" s="25">
        <v>0</v>
      </c>
    </row>
    <row r="412" spans="1:43" x14ac:dyDescent="0.3">
      <c r="A412" t="str">
        <f>'Calculated Tab Properties'!A412</f>
        <v>TAB12-412</v>
      </c>
      <c r="B412">
        <f>'Calculated Tab Properties'!B412</f>
        <v>2100</v>
      </c>
      <c r="C412">
        <f>'Calculated Tab Properties'!C412</f>
        <v>1.3624171154053841</v>
      </c>
      <c r="D412">
        <f>'Calculated Tab Properties'!D412</f>
        <v>78.060750649116528</v>
      </c>
      <c r="E412">
        <f>'Calculated Tab Properties'!E412</f>
        <v>0.85074409209462276</v>
      </c>
      <c r="F412">
        <f>'Calculated Tab Properties'!F412</f>
        <v>0.85074409209462276</v>
      </c>
      <c r="G412">
        <f>'Calculated Tab Properties'!G412</f>
        <v>0</v>
      </c>
      <c r="H412">
        <f>'Calculated Tab Properties'!H412</f>
        <v>2.1543423843020046</v>
      </c>
      <c r="I412">
        <f>'Calculated Tab Properties'!I412</f>
        <v>4.9999995144763061E-2</v>
      </c>
      <c r="J412" s="20">
        <f>'Calculated Tab Properties'!J412</f>
        <v>1.1899692593918056</v>
      </c>
      <c r="K412">
        <v>0</v>
      </c>
      <c r="L412">
        <v>0</v>
      </c>
      <c r="M412">
        <v>0</v>
      </c>
      <c r="N412">
        <v>0</v>
      </c>
      <c r="O412" s="27">
        <v>0</v>
      </c>
      <c r="P412" s="27">
        <v>0</v>
      </c>
      <c r="Q412">
        <v>0</v>
      </c>
      <c r="R412">
        <f>'Calculated Tab Properties'!R412</f>
        <v>1</v>
      </c>
      <c r="T412" s="1">
        <f>VLOOKUP('GEOMETRIC INPUTS'!D412,'Pressure Calculations'!$A$22:$B$61,2,TRUE)</f>
        <v>1.8357400000000001</v>
      </c>
      <c r="U412" s="1">
        <f>VLOOKUP('GEOMETRIC INPUTS'!D412,'Pressure Calculations'!$C$22:$D$61,2,TRUE)</f>
        <v>-2.147278</v>
      </c>
      <c r="V412">
        <f>T412*'GEOMETRIC INPUTS'!S412</f>
        <v>7.3429600000000006</v>
      </c>
      <c r="W412">
        <v>411</v>
      </c>
      <c r="X412">
        <f t="shared" si="91"/>
        <v>1.5190707773406134</v>
      </c>
      <c r="Y412">
        <f t="shared" si="92"/>
        <v>7.1841134132911479</v>
      </c>
      <c r="Z412" s="27">
        <f t="shared" si="93"/>
        <v>0</v>
      </c>
      <c r="AA412" s="27">
        <f t="shared" si="94"/>
        <v>0</v>
      </c>
      <c r="AB412" s="27">
        <f t="shared" si="95"/>
        <v>0</v>
      </c>
      <c r="AC412">
        <f t="shared" si="96"/>
        <v>1.5190707773406134</v>
      </c>
      <c r="AD412" s="28">
        <f>'GT Data'!D414</f>
        <v>1046</v>
      </c>
      <c r="AE412" s="25">
        <f t="shared" si="97"/>
        <v>0</v>
      </c>
      <c r="AF412" s="25">
        <f t="shared" si="98"/>
        <v>7.3429599999999997</v>
      </c>
      <c r="AG412" s="25">
        <f t="shared" si="99"/>
        <v>0</v>
      </c>
      <c r="AH412" s="25">
        <v>0</v>
      </c>
      <c r="AI412" s="25">
        <v>0</v>
      </c>
      <c r="AJ412" s="25">
        <f t="shared" si="100"/>
        <v>6.471047679079164</v>
      </c>
      <c r="AK412" s="28">
        <f>'GT Data'!N414</f>
        <v>1047</v>
      </c>
      <c r="AL412" s="25">
        <f t="shared" si="101"/>
        <v>0</v>
      </c>
      <c r="AM412" s="25">
        <f t="shared" si="102"/>
        <v>0</v>
      </c>
      <c r="AN412" s="25">
        <f t="shared" si="103"/>
        <v>0</v>
      </c>
      <c r="AO412" s="25">
        <v>0</v>
      </c>
      <c r="AP412" s="25">
        <v>0</v>
      </c>
      <c r="AQ412" s="25">
        <v>0</v>
      </c>
    </row>
    <row r="413" spans="1:43" x14ac:dyDescent="0.3">
      <c r="A413" t="str">
        <f>'Calculated Tab Properties'!A413</f>
        <v>TAB13-413</v>
      </c>
      <c r="B413">
        <f>'Calculated Tab Properties'!B413</f>
        <v>2100</v>
      </c>
      <c r="C413">
        <f>'Calculated Tab Properties'!C413</f>
        <v>1.3624171141048611</v>
      </c>
      <c r="D413">
        <f>'Calculated Tab Properties'!D413</f>
        <v>78.060750574602039</v>
      </c>
      <c r="E413">
        <f>'Calculated Tab Properties'!E413</f>
        <v>0.66227119214899943</v>
      </c>
      <c r="F413">
        <f>'Calculated Tab Properties'!F413</f>
        <v>0.66227119214899943</v>
      </c>
      <c r="G413">
        <f>'Calculated Tab Properties'!G413</f>
        <v>0</v>
      </c>
      <c r="H413">
        <f>'Calculated Tab Properties'!H413</f>
        <v>2.0916204289273774</v>
      </c>
      <c r="I413">
        <f>'Calculated Tab Properties'!I413</f>
        <v>4.9999995124075616E-2</v>
      </c>
      <c r="J413" s="20">
        <f>'Calculated Tab Properties'!J413</f>
        <v>1.2737200916388429</v>
      </c>
      <c r="K413">
        <v>0</v>
      </c>
      <c r="L413">
        <v>0</v>
      </c>
      <c r="M413">
        <v>0</v>
      </c>
      <c r="N413">
        <v>0</v>
      </c>
      <c r="O413" s="27">
        <v>0</v>
      </c>
      <c r="P413" s="27">
        <v>0</v>
      </c>
      <c r="Q413">
        <v>0</v>
      </c>
      <c r="R413">
        <f>'Calculated Tab Properties'!R413</f>
        <v>1</v>
      </c>
      <c r="T413" s="1">
        <f>VLOOKUP('GEOMETRIC INPUTS'!D413,'Pressure Calculations'!$A$22:$B$61,2,TRUE)</f>
        <v>1.9083100000000002</v>
      </c>
      <c r="U413" s="1">
        <f>VLOOKUP('GEOMETRIC INPUTS'!D413,'Pressure Calculations'!$C$22:$D$61,2,TRUE)</f>
        <v>-2.2370700000000001</v>
      </c>
      <c r="V413">
        <f>T413*'GEOMETRIC INPUTS'!S413</f>
        <v>7.6332400000000007</v>
      </c>
      <c r="W413">
        <v>412</v>
      </c>
      <c r="X413">
        <f t="shared" si="91"/>
        <v>1.5791223010537472</v>
      </c>
      <c r="Y413">
        <f t="shared" si="92"/>
        <v>7.4681139289592204</v>
      </c>
      <c r="Z413" s="27">
        <f t="shared" si="93"/>
        <v>0</v>
      </c>
      <c r="AA413" s="27">
        <f t="shared" si="94"/>
        <v>0</v>
      </c>
      <c r="AB413" s="27">
        <f t="shared" si="95"/>
        <v>0</v>
      </c>
      <c r="AC413">
        <f t="shared" si="96"/>
        <v>1.5791223010537472</v>
      </c>
      <c r="AD413" s="28">
        <f>'GT Data'!D415</f>
        <v>1048</v>
      </c>
      <c r="AE413" s="25">
        <f t="shared" si="97"/>
        <v>0</v>
      </c>
      <c r="AF413" s="25">
        <f t="shared" si="98"/>
        <v>7.6332399999999998</v>
      </c>
      <c r="AG413" s="25">
        <f t="shared" si="99"/>
        <v>0</v>
      </c>
      <c r="AH413" s="25">
        <v>0</v>
      </c>
      <c r="AI413" s="25">
        <v>0</v>
      </c>
      <c r="AJ413" s="25">
        <f t="shared" si="100"/>
        <v>5.3193223748703735</v>
      </c>
      <c r="AK413" s="28">
        <f>'GT Data'!N415</f>
        <v>1049</v>
      </c>
      <c r="AL413" s="25">
        <f t="shared" si="101"/>
        <v>0</v>
      </c>
      <c r="AM413" s="25">
        <f t="shared" si="102"/>
        <v>0</v>
      </c>
      <c r="AN413" s="25">
        <f t="shared" si="103"/>
        <v>0</v>
      </c>
      <c r="AO413" s="25">
        <v>0</v>
      </c>
      <c r="AP413" s="25">
        <v>0</v>
      </c>
      <c r="AQ413" s="25">
        <v>0</v>
      </c>
    </row>
    <row r="414" spans="1:43" x14ac:dyDescent="0.3">
      <c r="A414" t="str">
        <f>'Calculated Tab Properties'!A414</f>
        <v>TAB14-414</v>
      </c>
      <c r="B414">
        <f>'Calculated Tab Properties'!B414</f>
        <v>2100</v>
      </c>
      <c r="C414">
        <f>'Calculated Tab Properties'!C414</f>
        <v>1.3624171152602722</v>
      </c>
      <c r="D414">
        <f>'Calculated Tab Properties'!D414</f>
        <v>78.060750640802226</v>
      </c>
      <c r="E414">
        <f>'Calculated Tab Properties'!E414</f>
        <v>0.47372201172371581</v>
      </c>
      <c r="F414">
        <f>'Calculated Tab Properties'!F414</f>
        <v>0.47372201172371581</v>
      </c>
      <c r="G414">
        <f>'Calculated Tab Properties'!G414</f>
        <v>0</v>
      </c>
      <c r="H414">
        <f>'Calculated Tab Properties'!H414</f>
        <v>2.0443924131780928</v>
      </c>
      <c r="I414">
        <f>'Calculated Tab Properties'!I414</f>
        <v>5.0000004907754872E-2</v>
      </c>
      <c r="J414" s="20">
        <f>'Calculated Tab Properties'!J414</f>
        <v>1.3620224017837692</v>
      </c>
      <c r="K414">
        <v>0</v>
      </c>
      <c r="L414">
        <v>0</v>
      </c>
      <c r="M414">
        <v>0</v>
      </c>
      <c r="N414">
        <v>0</v>
      </c>
      <c r="O414" s="27">
        <v>0</v>
      </c>
      <c r="P414" s="27">
        <v>0</v>
      </c>
      <c r="Q414">
        <v>0</v>
      </c>
      <c r="R414">
        <f>'Calculated Tab Properties'!R414</f>
        <v>1</v>
      </c>
      <c r="T414" s="1">
        <f>VLOOKUP('GEOMETRIC INPUTS'!D414,'Pressure Calculations'!$A$22:$B$61,2,TRUE)</f>
        <v>1.97712</v>
      </c>
      <c r="U414" s="1">
        <f>VLOOKUP('GEOMETRIC INPUTS'!D414,'Pressure Calculations'!$C$22:$D$61,2,TRUE)</f>
        <v>-2.3233100000000002</v>
      </c>
      <c r="V414">
        <f>T414*'GEOMETRIC INPUTS'!S414</f>
        <v>7.90848</v>
      </c>
      <c r="W414">
        <v>413</v>
      </c>
      <c r="X414">
        <f t="shared" si="91"/>
        <v>1.636062414806466</v>
      </c>
      <c r="Y414">
        <f t="shared" si="92"/>
        <v>7.7373998013064851</v>
      </c>
      <c r="Z414" s="27">
        <f t="shared" si="93"/>
        <v>0</v>
      </c>
      <c r="AA414" s="27">
        <f t="shared" si="94"/>
        <v>0</v>
      </c>
      <c r="AB414" s="27">
        <f t="shared" si="95"/>
        <v>0</v>
      </c>
      <c r="AC414">
        <f t="shared" si="96"/>
        <v>1.636062414806466</v>
      </c>
      <c r="AD414" s="28">
        <f>'GT Data'!D416</f>
        <v>1050</v>
      </c>
      <c r="AE414" s="25">
        <f t="shared" si="97"/>
        <v>0</v>
      </c>
      <c r="AF414" s="25">
        <f t="shared" si="98"/>
        <v>7.90848</v>
      </c>
      <c r="AG414" s="25">
        <f t="shared" si="99"/>
        <v>0</v>
      </c>
      <c r="AH414" s="25">
        <v>0</v>
      </c>
      <c r="AI414" s="25">
        <v>0</v>
      </c>
      <c r="AJ414" s="25">
        <f t="shared" si="100"/>
        <v>4.0522466274241724</v>
      </c>
      <c r="AK414" s="28">
        <f>'GT Data'!N416</f>
        <v>1051</v>
      </c>
      <c r="AL414" s="25">
        <f t="shared" si="101"/>
        <v>0</v>
      </c>
      <c r="AM414" s="25">
        <f t="shared" si="102"/>
        <v>0</v>
      </c>
      <c r="AN414" s="25">
        <f t="shared" si="103"/>
        <v>0</v>
      </c>
      <c r="AO414" s="25">
        <v>0</v>
      </c>
      <c r="AP414" s="25">
        <v>0</v>
      </c>
      <c r="AQ414" s="25">
        <v>0</v>
      </c>
    </row>
    <row r="415" spans="1:43" x14ac:dyDescent="0.3">
      <c r="A415" t="str">
        <f>'Calculated Tab Properties'!A415</f>
        <v>TAB11-415</v>
      </c>
      <c r="B415">
        <f>'Calculated Tab Properties'!B415</f>
        <v>2100</v>
      </c>
      <c r="C415">
        <f>'Calculated Tab Properties'!C415</f>
        <v>1.3726892683758989</v>
      </c>
      <c r="D415">
        <f>'Calculated Tab Properties'!D415</f>
        <v>78.649301660839782</v>
      </c>
      <c r="E415">
        <f>'Calculated Tab Properties'!E415</f>
        <v>0.96548327241474274</v>
      </c>
      <c r="F415">
        <f>'Calculated Tab Properties'!F415</f>
        <v>0.96548327241474274</v>
      </c>
      <c r="G415">
        <f>'Calculated Tab Properties'!G415</f>
        <v>0</v>
      </c>
      <c r="H415">
        <f>'Calculated Tab Properties'!H415</f>
        <v>2.1995703285010149</v>
      </c>
      <c r="I415">
        <f>'Calculated Tab Properties'!I415</f>
        <v>4.9999995657563558E-2</v>
      </c>
      <c r="J415" s="20">
        <f>'Calculated Tab Properties'!J415</f>
        <v>1.1415231333016242</v>
      </c>
      <c r="K415">
        <v>0</v>
      </c>
      <c r="L415">
        <v>0</v>
      </c>
      <c r="M415">
        <v>0</v>
      </c>
      <c r="N415">
        <v>0</v>
      </c>
      <c r="O415" s="27">
        <v>0</v>
      </c>
      <c r="P415" s="27">
        <v>0</v>
      </c>
      <c r="Q415">
        <v>0</v>
      </c>
      <c r="R415">
        <f>'Calculated Tab Properties'!R415</f>
        <v>1</v>
      </c>
      <c r="T415" s="1">
        <f>VLOOKUP('GEOMETRIC INPUTS'!D415,'Pressure Calculations'!$A$22:$B$61,2,TRUE)</f>
        <v>1.7600340000000001</v>
      </c>
      <c r="U415" s="1">
        <f>VLOOKUP('GEOMETRIC INPUTS'!D415,'Pressure Calculations'!$C$22:$D$61,2,TRUE)</f>
        <v>-2.0546060000000002</v>
      </c>
      <c r="V415">
        <f>T415*'GEOMETRIC INPUTS'!S415</f>
        <v>7.0401360000000004</v>
      </c>
      <c r="W415">
        <v>414</v>
      </c>
      <c r="X415">
        <f t="shared" si="91"/>
        <v>1.3855956876689786</v>
      </c>
      <c r="Y415">
        <f t="shared" si="92"/>
        <v>6.9024372136810586</v>
      </c>
      <c r="Z415" s="27">
        <f t="shared" si="93"/>
        <v>0</v>
      </c>
      <c r="AA415" s="27">
        <f t="shared" si="94"/>
        <v>0</v>
      </c>
      <c r="AB415" s="27">
        <f t="shared" si="95"/>
        <v>0</v>
      </c>
      <c r="AC415">
        <f t="shared" si="96"/>
        <v>1.3855956876689786</v>
      </c>
      <c r="AD415" s="28">
        <f>'GT Data'!D417</f>
        <v>1054</v>
      </c>
      <c r="AE415" s="25">
        <f t="shared" si="97"/>
        <v>0</v>
      </c>
      <c r="AF415" s="25">
        <f t="shared" si="98"/>
        <v>7.0401360000000004</v>
      </c>
      <c r="AG415" s="25">
        <f t="shared" si="99"/>
        <v>0</v>
      </c>
      <c r="AH415" s="25">
        <v>0</v>
      </c>
      <c r="AI415" s="25">
        <v>0</v>
      </c>
      <c r="AJ415" s="25">
        <f t="shared" si="100"/>
        <v>7.0093094994127449</v>
      </c>
      <c r="AK415" s="28">
        <f>'GT Data'!N417</f>
        <v>1055</v>
      </c>
      <c r="AL415" s="25">
        <f t="shared" si="101"/>
        <v>0</v>
      </c>
      <c r="AM415" s="25">
        <f t="shared" si="102"/>
        <v>0</v>
      </c>
      <c r="AN415" s="25">
        <f t="shared" si="103"/>
        <v>0</v>
      </c>
      <c r="AO415" s="25">
        <v>0</v>
      </c>
      <c r="AP415" s="25">
        <v>0</v>
      </c>
      <c r="AQ415" s="25">
        <v>0</v>
      </c>
    </row>
    <row r="416" spans="1:43" x14ac:dyDescent="0.3">
      <c r="A416" t="str">
        <f>'Calculated Tab Properties'!A416</f>
        <v>TAB12-416</v>
      </c>
      <c r="B416">
        <f>'Calculated Tab Properties'!B416</f>
        <v>2100</v>
      </c>
      <c r="C416">
        <f>'Calculated Tab Properties'!C416</f>
        <v>1.3726892698482107</v>
      </c>
      <c r="D416">
        <f>'Calculated Tab Properties'!D416</f>
        <v>78.649301745197036</v>
      </c>
      <c r="E416">
        <f>'Calculated Tab Properties'!E416</f>
        <v>0.7857412585740392</v>
      </c>
      <c r="F416">
        <f>'Calculated Tab Properties'!F416</f>
        <v>0.7857412585740392</v>
      </c>
      <c r="G416">
        <f>'Calculated Tab Properties'!G416</f>
        <v>0</v>
      </c>
      <c r="H416">
        <f>'Calculated Tab Properties'!H416</f>
        <v>2.1310361779708296</v>
      </c>
      <c r="I416">
        <f>'Calculated Tab Properties'!I416</f>
        <v>5.0000005265159492E-2</v>
      </c>
      <c r="J416" s="20">
        <f>'Calculated Tab Properties'!J416</f>
        <v>1.2182906688402715</v>
      </c>
      <c r="K416">
        <v>0</v>
      </c>
      <c r="L416">
        <v>0</v>
      </c>
      <c r="M416">
        <v>0</v>
      </c>
      <c r="N416">
        <v>0</v>
      </c>
      <c r="O416" s="27">
        <v>0</v>
      </c>
      <c r="P416" s="27">
        <v>0</v>
      </c>
      <c r="Q416">
        <v>0</v>
      </c>
      <c r="R416">
        <f>'Calculated Tab Properties'!R416</f>
        <v>1</v>
      </c>
      <c r="T416" s="1">
        <f>VLOOKUP('GEOMETRIC INPUTS'!D416,'Pressure Calculations'!$A$22:$B$61,2,TRUE)</f>
        <v>1.8357400000000001</v>
      </c>
      <c r="U416" s="1">
        <f>VLOOKUP('GEOMETRIC INPUTS'!D416,'Pressure Calculations'!$C$22:$D$61,2,TRUE)</f>
        <v>-2.147278</v>
      </c>
      <c r="V416">
        <f>T416*'GEOMETRIC INPUTS'!S416</f>
        <v>7.3429600000000006</v>
      </c>
      <c r="W416">
        <v>415</v>
      </c>
      <c r="X416">
        <f t="shared" si="91"/>
        <v>1.4451956093039506</v>
      </c>
      <c r="Y416">
        <f t="shared" si="92"/>
        <v>7.1993382482314709</v>
      </c>
      <c r="Z416" s="27">
        <f t="shared" si="93"/>
        <v>0</v>
      </c>
      <c r="AA416" s="27">
        <f t="shared" si="94"/>
        <v>0</v>
      </c>
      <c r="AB416" s="27">
        <f t="shared" si="95"/>
        <v>0</v>
      </c>
      <c r="AC416">
        <f t="shared" si="96"/>
        <v>1.4451956093039506</v>
      </c>
      <c r="AD416" s="28">
        <f>'GT Data'!D418</f>
        <v>1056</v>
      </c>
      <c r="AE416" s="25">
        <f t="shared" si="97"/>
        <v>0</v>
      </c>
      <c r="AF416" s="25">
        <f t="shared" si="98"/>
        <v>7.3429599999999997</v>
      </c>
      <c r="AG416" s="25">
        <f t="shared" si="99"/>
        <v>0</v>
      </c>
      <c r="AH416" s="25">
        <v>0</v>
      </c>
      <c r="AI416" s="25">
        <v>0</v>
      </c>
      <c r="AJ416" s="25">
        <f t="shared" si="100"/>
        <v>6.0167840463828517</v>
      </c>
      <c r="AK416" s="28">
        <f>'GT Data'!N418</f>
        <v>1057</v>
      </c>
      <c r="AL416" s="25">
        <f t="shared" si="101"/>
        <v>0</v>
      </c>
      <c r="AM416" s="25">
        <f t="shared" si="102"/>
        <v>0</v>
      </c>
      <c r="AN416" s="25">
        <f t="shared" si="103"/>
        <v>0</v>
      </c>
      <c r="AO416" s="25">
        <v>0</v>
      </c>
      <c r="AP416" s="25">
        <v>0</v>
      </c>
      <c r="AQ416" s="25">
        <v>0</v>
      </c>
    </row>
    <row r="417" spans="1:43" x14ac:dyDescent="0.3">
      <c r="A417" t="str">
        <f>'Calculated Tab Properties'!A417</f>
        <v>TAB13-417</v>
      </c>
      <c r="B417">
        <f>'Calculated Tab Properties'!B417</f>
        <v>2100</v>
      </c>
      <c r="C417">
        <f>'Calculated Tab Properties'!C417</f>
        <v>1.3726892698590016</v>
      </c>
      <c r="D417">
        <f>'Calculated Tab Properties'!D417</f>
        <v>78.649301745815322</v>
      </c>
      <c r="E417">
        <f>'Calculated Tab Properties'!E417</f>
        <v>0.60489470112344879</v>
      </c>
      <c r="F417">
        <f>'Calculated Tab Properties'!F417</f>
        <v>0.60489470112344879</v>
      </c>
      <c r="G417">
        <f>'Calculated Tab Properties'!G417</f>
        <v>0</v>
      </c>
      <c r="H417">
        <f>'Calculated Tab Properties'!H417</f>
        <v>2.0755500772742757</v>
      </c>
      <c r="I417">
        <f>'Calculated Tab Properties'!I417</f>
        <v>5.0000005461976742E-2</v>
      </c>
      <c r="J417" s="20">
        <f>'Calculated Tab Properties'!J417</f>
        <v>1.3001562627685324</v>
      </c>
      <c r="K417">
        <v>0</v>
      </c>
      <c r="L417">
        <v>0</v>
      </c>
      <c r="M417">
        <v>0</v>
      </c>
      <c r="N417">
        <v>0</v>
      </c>
      <c r="O417" s="27">
        <v>0</v>
      </c>
      <c r="P417" s="27">
        <v>0</v>
      </c>
      <c r="Q417">
        <v>0</v>
      </c>
      <c r="R417">
        <f>'Calculated Tab Properties'!R417</f>
        <v>1</v>
      </c>
      <c r="T417" s="1">
        <f>VLOOKUP('GEOMETRIC INPUTS'!D417,'Pressure Calculations'!$A$22:$B$61,2,TRUE)</f>
        <v>1.9083100000000002</v>
      </c>
      <c r="U417" s="1">
        <f>VLOOKUP('GEOMETRIC INPUTS'!D417,'Pressure Calculations'!$C$22:$D$61,2,TRUE)</f>
        <v>-2.2370700000000001</v>
      </c>
      <c r="V417">
        <f>T417*'GEOMETRIC INPUTS'!S417</f>
        <v>7.6332400000000007</v>
      </c>
      <c r="W417">
        <v>416</v>
      </c>
      <c r="X417">
        <f t="shared" si="91"/>
        <v>1.5023267091432175</v>
      </c>
      <c r="Y417">
        <f t="shared" si="92"/>
        <v>7.4839406302158036</v>
      </c>
      <c r="Z417" s="27">
        <f t="shared" si="93"/>
        <v>0</v>
      </c>
      <c r="AA417" s="27">
        <f t="shared" si="94"/>
        <v>0</v>
      </c>
      <c r="AB417" s="27">
        <f t="shared" si="95"/>
        <v>0</v>
      </c>
      <c r="AC417">
        <f t="shared" si="96"/>
        <v>1.5023267091432175</v>
      </c>
      <c r="AD417" s="28">
        <f>'GT Data'!D419</f>
        <v>1058</v>
      </c>
      <c r="AE417" s="25">
        <f t="shared" si="97"/>
        <v>0</v>
      </c>
      <c r="AF417" s="25">
        <f t="shared" si="98"/>
        <v>7.6332400000000007</v>
      </c>
      <c r="AG417" s="25">
        <f t="shared" si="99"/>
        <v>0</v>
      </c>
      <c r="AH417" s="25">
        <v>0</v>
      </c>
      <c r="AI417" s="25">
        <v>0</v>
      </c>
      <c r="AJ417" s="25">
        <f t="shared" si="100"/>
        <v>4.9011931031279232</v>
      </c>
      <c r="AK417" s="28">
        <f>'GT Data'!N419</f>
        <v>1059</v>
      </c>
      <c r="AL417" s="25">
        <f t="shared" si="101"/>
        <v>0</v>
      </c>
      <c r="AM417" s="25">
        <f t="shared" si="102"/>
        <v>0</v>
      </c>
      <c r="AN417" s="25">
        <f t="shared" si="103"/>
        <v>0</v>
      </c>
      <c r="AO417" s="25">
        <v>0</v>
      </c>
      <c r="AP417" s="25">
        <v>0</v>
      </c>
      <c r="AQ417" s="25">
        <v>0</v>
      </c>
    </row>
    <row r="418" spans="1:43" x14ac:dyDescent="0.3">
      <c r="A418" t="str">
        <f>'Calculated Tab Properties'!A418</f>
        <v>TAB14-418</v>
      </c>
      <c r="B418">
        <f>'Calculated Tab Properties'!B418</f>
        <v>2100</v>
      </c>
      <c r="C418">
        <f>'Calculated Tab Properties'!C418</f>
        <v>1.372689268763789</v>
      </c>
      <c r="D418">
        <f>'Calculated Tab Properties'!D418</f>
        <v>78.649301683064252</v>
      </c>
      <c r="E418">
        <f>'Calculated Tab Properties'!E418</f>
        <v>0.42317921836124583</v>
      </c>
      <c r="F418">
        <f>'Calculated Tab Properties'!F418</f>
        <v>0.42317921836124583</v>
      </c>
      <c r="G418">
        <f>'Calculated Tab Properties'!G418</f>
        <v>0</v>
      </c>
      <c r="H418">
        <f>'Calculated Tab Properties'!H418</f>
        <v>2.0345178114089149</v>
      </c>
      <c r="I418">
        <f>'Calculated Tab Properties'!I418</f>
        <v>5.0000005461973258E-2</v>
      </c>
      <c r="J418" s="20">
        <f>'Calculated Tab Properties'!J418</f>
        <v>1.3863279961470276</v>
      </c>
      <c r="K418">
        <v>0</v>
      </c>
      <c r="L418">
        <v>0</v>
      </c>
      <c r="M418">
        <v>0</v>
      </c>
      <c r="N418">
        <v>0</v>
      </c>
      <c r="O418" s="27">
        <v>0</v>
      </c>
      <c r="P418" s="27">
        <v>0</v>
      </c>
      <c r="Q418">
        <v>0</v>
      </c>
      <c r="R418">
        <f>'Calculated Tab Properties'!R418</f>
        <v>1</v>
      </c>
      <c r="T418" s="1">
        <f>VLOOKUP('GEOMETRIC INPUTS'!D418,'Pressure Calculations'!$A$22:$B$61,2,TRUE)</f>
        <v>1.97712</v>
      </c>
      <c r="U418" s="1">
        <f>VLOOKUP('GEOMETRIC INPUTS'!D418,'Pressure Calculations'!$C$22:$D$61,2,TRUE)</f>
        <v>-2.3233100000000002</v>
      </c>
      <c r="V418">
        <f>T418*'GEOMETRIC INPUTS'!S418</f>
        <v>7.90848</v>
      </c>
      <c r="W418">
        <v>417</v>
      </c>
      <c r="X418">
        <f t="shared" si="91"/>
        <v>1.5564977385156047</v>
      </c>
      <c r="Y418">
        <f t="shared" si="92"/>
        <v>7.7537971794725076</v>
      </c>
      <c r="Z418" s="27">
        <f t="shared" si="93"/>
        <v>0</v>
      </c>
      <c r="AA418" s="27">
        <f t="shared" si="94"/>
        <v>0</v>
      </c>
      <c r="AB418" s="27">
        <f t="shared" si="95"/>
        <v>0</v>
      </c>
      <c r="AC418">
        <f t="shared" si="96"/>
        <v>1.5564977385156047</v>
      </c>
      <c r="AD418" s="28">
        <f>'GT Data'!D420</f>
        <v>1060</v>
      </c>
      <c r="AE418" s="25">
        <f t="shared" si="97"/>
        <v>0</v>
      </c>
      <c r="AF418" s="25">
        <f t="shared" si="98"/>
        <v>7.90848</v>
      </c>
      <c r="AG418" s="25">
        <f t="shared" si="99"/>
        <v>0</v>
      </c>
      <c r="AH418" s="25">
        <v>0</v>
      </c>
      <c r="AI418" s="25">
        <v>0</v>
      </c>
      <c r="AJ418" s="25">
        <f t="shared" si="100"/>
        <v>3.6689357310654667</v>
      </c>
      <c r="AK418" s="28">
        <f>'GT Data'!N420</f>
        <v>1061</v>
      </c>
      <c r="AL418" s="25">
        <f t="shared" si="101"/>
        <v>0</v>
      </c>
      <c r="AM418" s="25">
        <f t="shared" si="102"/>
        <v>0</v>
      </c>
      <c r="AN418" s="25">
        <f t="shared" si="103"/>
        <v>0</v>
      </c>
      <c r="AO418" s="25">
        <v>0</v>
      </c>
      <c r="AP418" s="25">
        <v>0</v>
      </c>
      <c r="AQ418" s="25">
        <v>0</v>
      </c>
    </row>
    <row r="419" spans="1:43" x14ac:dyDescent="0.3">
      <c r="A419" t="str">
        <f>'Calculated Tab Properties'!A419</f>
        <v>TAB11-419</v>
      </c>
      <c r="B419">
        <f>'Calculated Tab Properties'!B419</f>
        <v>2100</v>
      </c>
      <c r="C419">
        <f>'Calculated Tab Properties'!C419</f>
        <v>0.3179061786076709</v>
      </c>
      <c r="D419">
        <f>'Calculated Tab Properties'!D419</f>
        <v>18.214682315351681</v>
      </c>
      <c r="E419">
        <f>'Calculated Tab Properties'!E419</f>
        <v>2.5563434468139579</v>
      </c>
      <c r="F419">
        <f>'Calculated Tab Properties'!F419</f>
        <v>2.5563434468139579</v>
      </c>
      <c r="G419">
        <f>'Calculated Tab Properties'!G419</f>
        <v>0</v>
      </c>
      <c r="H419">
        <f>'Calculated Tab Properties'!H419</f>
        <v>3.2065179672584909</v>
      </c>
      <c r="I419">
        <f>'Calculated Tab Properties'!I419</f>
        <v>4.9999999807637328E-2</v>
      </c>
      <c r="J419" s="20">
        <f>'Calculated Tab Properties'!J419</f>
        <v>0.67350510915527273</v>
      </c>
      <c r="K419">
        <v>0</v>
      </c>
      <c r="L419">
        <v>0</v>
      </c>
      <c r="M419">
        <v>0</v>
      </c>
      <c r="N419">
        <v>0</v>
      </c>
      <c r="O419" s="27">
        <v>0</v>
      </c>
      <c r="P419" s="27">
        <v>0</v>
      </c>
      <c r="Q419">
        <v>0</v>
      </c>
      <c r="R419">
        <f>'Calculated Tab Properties'!R419</f>
        <v>1</v>
      </c>
      <c r="T419" s="1">
        <f>VLOOKUP('GEOMETRIC INPUTS'!D419,'Pressure Calculations'!$A$22:$B$61,2,TRUE)</f>
        <v>1.7600340000000001</v>
      </c>
      <c r="U419" s="1">
        <f>VLOOKUP('GEOMETRIC INPUTS'!D419,'Pressure Calculations'!$C$22:$D$61,2,TRUE)</f>
        <v>-2.0546060000000002</v>
      </c>
      <c r="V419">
        <f>T419*'GEOMETRIC INPUTS'!S419</f>
        <v>7.0401360000000004</v>
      </c>
      <c r="W419">
        <v>418</v>
      </c>
      <c r="X419">
        <f t="shared" si="91"/>
        <v>6.6873687458412894</v>
      </c>
      <c r="Y419">
        <f t="shared" si="92"/>
        <v>2.2005940460796274</v>
      </c>
      <c r="Z419" s="27">
        <f t="shared" si="93"/>
        <v>0</v>
      </c>
      <c r="AA419" s="27">
        <f t="shared" si="94"/>
        <v>0</v>
      </c>
      <c r="AB419" s="27">
        <f t="shared" si="95"/>
        <v>0</v>
      </c>
      <c r="AC419">
        <f t="shared" si="96"/>
        <v>6.6873687458412894</v>
      </c>
      <c r="AD419" s="28">
        <f>'GT Data'!D421</f>
        <v>1064</v>
      </c>
      <c r="AE419" s="25">
        <f t="shared" si="97"/>
        <v>0</v>
      </c>
      <c r="AF419" s="25">
        <f t="shared" si="98"/>
        <v>7.0401360000000004</v>
      </c>
      <c r="AG419" s="25">
        <f t="shared" si="99"/>
        <v>0</v>
      </c>
      <c r="AH419" s="25">
        <v>0</v>
      </c>
      <c r="AI419" s="25">
        <v>0</v>
      </c>
      <c r="AJ419" s="25">
        <f t="shared" si="100"/>
        <v>5.7355038706741377</v>
      </c>
      <c r="AK419" s="28">
        <f>'GT Data'!N421</f>
        <v>1065</v>
      </c>
      <c r="AL419" s="25">
        <f t="shared" si="101"/>
        <v>0</v>
      </c>
      <c r="AM419" s="25">
        <f t="shared" si="102"/>
        <v>0</v>
      </c>
      <c r="AN419" s="25">
        <f t="shared" si="103"/>
        <v>0</v>
      </c>
      <c r="AO419" s="25">
        <v>0</v>
      </c>
      <c r="AP419" s="25">
        <v>0</v>
      </c>
      <c r="AQ419" s="25">
        <v>0</v>
      </c>
    </row>
    <row r="420" spans="1:43" x14ac:dyDescent="0.3">
      <c r="A420" t="str">
        <f>'Calculated Tab Properties'!A420</f>
        <v>TAB12-420</v>
      </c>
      <c r="B420">
        <f>'Calculated Tab Properties'!B420</f>
        <v>2100</v>
      </c>
      <c r="C420">
        <f>'Calculated Tab Properties'!C420</f>
        <v>0.31790617840672475</v>
      </c>
      <c r="D420">
        <f>'Calculated Tab Properties'!D420</f>
        <v>18.214682303838313</v>
      </c>
      <c r="E420">
        <f>'Calculated Tab Properties'!E420</f>
        <v>2.400777622708965</v>
      </c>
      <c r="F420">
        <f>'Calculated Tab Properties'!F420</f>
        <v>2.400777622708965</v>
      </c>
      <c r="G420">
        <f>'Calculated Tab Properties'!G420</f>
        <v>0</v>
      </c>
      <c r="H420">
        <f>'Calculated Tab Properties'!H420</f>
        <v>3.0864470564604889</v>
      </c>
      <c r="I420">
        <f>'Calculated Tab Properties'!I420</f>
        <v>4.9999999807637051E-2</v>
      </c>
      <c r="J420" s="20">
        <f>'Calculated Tab Properties'!J420</f>
        <v>0.70494805618616674</v>
      </c>
      <c r="K420">
        <v>0</v>
      </c>
      <c r="L420">
        <v>0</v>
      </c>
      <c r="M420">
        <v>0</v>
      </c>
      <c r="N420">
        <v>0</v>
      </c>
      <c r="O420" s="27">
        <v>0</v>
      </c>
      <c r="P420" s="27">
        <v>0</v>
      </c>
      <c r="Q420">
        <v>0</v>
      </c>
      <c r="R420">
        <f>'Calculated Tab Properties'!R420</f>
        <v>1</v>
      </c>
      <c r="T420" s="1">
        <f>VLOOKUP('GEOMETRIC INPUTS'!D420,'Pressure Calculations'!$A$22:$B$61,2,TRUE)</f>
        <v>1.8357400000000001</v>
      </c>
      <c r="U420" s="1">
        <f>VLOOKUP('GEOMETRIC INPUTS'!D420,'Pressure Calculations'!$C$22:$D$61,2,TRUE)</f>
        <v>-2.147278</v>
      </c>
      <c r="V420">
        <f>T420*'GEOMETRIC INPUTS'!S420</f>
        <v>7.3429600000000006</v>
      </c>
      <c r="W420">
        <v>419</v>
      </c>
      <c r="X420">
        <f t="shared" si="91"/>
        <v>6.9750188361716052</v>
      </c>
      <c r="Y420">
        <f t="shared" si="92"/>
        <v>2.2952502688489802</v>
      </c>
      <c r="Z420" s="27">
        <f t="shared" si="93"/>
        <v>0</v>
      </c>
      <c r="AA420" s="27">
        <f t="shared" si="94"/>
        <v>0</v>
      </c>
      <c r="AB420" s="27">
        <f t="shared" si="95"/>
        <v>0</v>
      </c>
      <c r="AC420">
        <f t="shared" si="96"/>
        <v>6.9750188361716052</v>
      </c>
      <c r="AD420" s="28">
        <f>'GT Data'!D422</f>
        <v>1066</v>
      </c>
      <c r="AE420" s="25">
        <f t="shared" si="97"/>
        <v>0</v>
      </c>
      <c r="AF420" s="25">
        <f t="shared" si="98"/>
        <v>7.3429600000000006</v>
      </c>
      <c r="AG420" s="25">
        <f t="shared" si="99"/>
        <v>0</v>
      </c>
      <c r="AH420" s="25">
        <v>0</v>
      </c>
      <c r="AI420" s="25">
        <v>0</v>
      </c>
      <c r="AJ420" s="25">
        <f t="shared" si="100"/>
        <v>5.6251479969702958</v>
      </c>
      <c r="AK420" s="28">
        <f>'GT Data'!N422</f>
        <v>1067</v>
      </c>
      <c r="AL420" s="25">
        <f t="shared" si="101"/>
        <v>0</v>
      </c>
      <c r="AM420" s="25">
        <f t="shared" si="102"/>
        <v>0</v>
      </c>
      <c r="AN420" s="25">
        <f t="shared" si="103"/>
        <v>0</v>
      </c>
      <c r="AO420" s="25">
        <v>0</v>
      </c>
      <c r="AP420" s="25">
        <v>0</v>
      </c>
      <c r="AQ420" s="25">
        <v>0</v>
      </c>
    </row>
    <row r="421" spans="1:43" x14ac:dyDescent="0.3">
      <c r="A421" t="str">
        <f>'Calculated Tab Properties'!A421</f>
        <v>TAB13-421</v>
      </c>
      <c r="B421">
        <f>'Calculated Tab Properties'!B421</f>
        <v>2100</v>
      </c>
      <c r="C421">
        <f>'Calculated Tab Properties'!C421</f>
        <v>0.31790617863741377</v>
      </c>
      <c r="D421">
        <f>'Calculated Tab Properties'!D421</f>
        <v>18.214682317055821</v>
      </c>
      <c r="E421">
        <f>'Calculated Tab Properties'!E421</f>
        <v>2.2438247128078133</v>
      </c>
      <c r="F421">
        <f>'Calculated Tab Properties'!F421</f>
        <v>2.2438247128078133</v>
      </c>
      <c r="G421">
        <f>'Calculated Tab Properties'!G421</f>
        <v>0</v>
      </c>
      <c r="H421">
        <f>'Calculated Tab Properties'!H421</f>
        <v>2.9686473134022378</v>
      </c>
      <c r="I421">
        <f>'Calculated Tab Properties'!I421</f>
        <v>4.9999999807636211E-2</v>
      </c>
      <c r="J421" s="20">
        <f>'Calculated Tab Properties'!J421</f>
        <v>0.73921433341800258</v>
      </c>
      <c r="K421">
        <v>0</v>
      </c>
      <c r="L421">
        <v>0</v>
      </c>
      <c r="M421">
        <v>0</v>
      </c>
      <c r="N421">
        <v>0</v>
      </c>
      <c r="O421" s="27">
        <v>0</v>
      </c>
      <c r="P421" s="27">
        <v>0</v>
      </c>
      <c r="Q421">
        <v>0</v>
      </c>
      <c r="R421">
        <f>'Calculated Tab Properties'!R421</f>
        <v>1</v>
      </c>
      <c r="T421" s="1">
        <f>VLOOKUP('GEOMETRIC INPUTS'!D421,'Pressure Calculations'!$A$22:$B$61,2,TRUE)</f>
        <v>1.9083100000000002</v>
      </c>
      <c r="U421" s="1">
        <f>VLOOKUP('GEOMETRIC INPUTS'!D421,'Pressure Calculations'!$C$22:$D$61,2,TRUE)</f>
        <v>-2.2370700000000001</v>
      </c>
      <c r="V421">
        <f>T421*'GEOMETRIC INPUTS'!S421</f>
        <v>7.6332400000000007</v>
      </c>
      <c r="W421">
        <v>420</v>
      </c>
      <c r="X421">
        <f t="shared" si="91"/>
        <v>7.2507534804733824</v>
      </c>
      <c r="Y421">
        <f t="shared" si="92"/>
        <v>2.3859855119013496</v>
      </c>
      <c r="Z421" s="27">
        <f t="shared" si="93"/>
        <v>0</v>
      </c>
      <c r="AA421" s="27">
        <f t="shared" si="94"/>
        <v>0</v>
      </c>
      <c r="AB421" s="27">
        <f t="shared" si="95"/>
        <v>0</v>
      </c>
      <c r="AC421">
        <f t="shared" si="96"/>
        <v>7.2507534804733824</v>
      </c>
      <c r="AD421" s="28">
        <f>'GT Data'!D423</f>
        <v>1068</v>
      </c>
      <c r="AE421" s="25">
        <f t="shared" si="97"/>
        <v>0</v>
      </c>
      <c r="AF421" s="25">
        <f t="shared" si="98"/>
        <v>7.6332400000000007</v>
      </c>
      <c r="AG421" s="25">
        <f t="shared" si="99"/>
        <v>0</v>
      </c>
      <c r="AH421" s="25">
        <v>0</v>
      </c>
      <c r="AI421" s="25">
        <v>0</v>
      </c>
      <c r="AJ421" s="25">
        <f t="shared" si="100"/>
        <v>5.4730325311417394</v>
      </c>
      <c r="AK421" s="28">
        <f>'GT Data'!N423</f>
        <v>1069</v>
      </c>
      <c r="AL421" s="25">
        <f t="shared" si="101"/>
        <v>0</v>
      </c>
      <c r="AM421" s="25">
        <f t="shared" si="102"/>
        <v>0</v>
      </c>
      <c r="AN421" s="25">
        <f t="shared" si="103"/>
        <v>0</v>
      </c>
      <c r="AO421" s="25">
        <v>0</v>
      </c>
      <c r="AP421" s="25">
        <v>0</v>
      </c>
      <c r="AQ421" s="25">
        <v>0</v>
      </c>
    </row>
    <row r="422" spans="1:43" x14ac:dyDescent="0.3">
      <c r="A422" t="str">
        <f>'Calculated Tab Properties'!A422</f>
        <v>TAB14-422</v>
      </c>
      <c r="B422">
        <f>'Calculated Tab Properties'!B422</f>
        <v>2100</v>
      </c>
      <c r="C422">
        <f>'Calculated Tab Properties'!C422</f>
        <v>0.31790617860568227</v>
      </c>
      <c r="D422">
        <f>'Calculated Tab Properties'!D422</f>
        <v>18.214682315237742</v>
      </c>
      <c r="E422">
        <f>'Calculated Tab Properties'!E422</f>
        <v>2.0856859004946622</v>
      </c>
      <c r="F422">
        <f>'Calculated Tab Properties'!F422</f>
        <v>2.0856859004946622</v>
      </c>
      <c r="G422">
        <f>'Calculated Tab Properties'!G422</f>
        <v>0</v>
      </c>
      <c r="H422">
        <f>'Calculated Tab Properties'!H422</f>
        <v>2.8537724307057046</v>
      </c>
      <c r="I422">
        <f>'Calculated Tab Properties'!I422</f>
        <v>4.9999999807637051E-2</v>
      </c>
      <c r="J422" s="20">
        <f>'Calculated Tab Properties'!J422</f>
        <v>0.77655580759983345</v>
      </c>
      <c r="K422">
        <v>0</v>
      </c>
      <c r="L422">
        <v>0</v>
      </c>
      <c r="M422">
        <v>0</v>
      </c>
      <c r="N422">
        <v>0</v>
      </c>
      <c r="O422" s="27">
        <v>0</v>
      </c>
      <c r="P422" s="27">
        <v>0</v>
      </c>
      <c r="Q422">
        <v>0</v>
      </c>
      <c r="R422">
        <f>'Calculated Tab Properties'!R422</f>
        <v>1</v>
      </c>
      <c r="T422" s="1">
        <f>VLOOKUP('GEOMETRIC INPUTS'!D422,'Pressure Calculations'!$A$22:$B$61,2,TRUE)</f>
        <v>1.97712</v>
      </c>
      <c r="U422" s="1">
        <f>VLOOKUP('GEOMETRIC INPUTS'!D422,'Pressure Calculations'!$C$22:$D$61,2,TRUE)</f>
        <v>-2.3233100000000002</v>
      </c>
      <c r="V422">
        <f>T422*'GEOMETRIC INPUTS'!S422</f>
        <v>7.90848</v>
      </c>
      <c r="W422">
        <v>421</v>
      </c>
      <c r="X422">
        <f t="shared" si="91"/>
        <v>7.5122017499584564</v>
      </c>
      <c r="Y422">
        <f t="shared" si="92"/>
        <v>2.4720195748256337</v>
      </c>
      <c r="Z422" s="27">
        <f t="shared" si="93"/>
        <v>0</v>
      </c>
      <c r="AA422" s="27">
        <f t="shared" si="94"/>
        <v>0</v>
      </c>
      <c r="AB422" s="27">
        <f t="shared" si="95"/>
        <v>0</v>
      </c>
      <c r="AC422">
        <f t="shared" si="96"/>
        <v>7.5122017499584564</v>
      </c>
      <c r="AD422" s="28">
        <f>'GT Data'!D424</f>
        <v>1070</v>
      </c>
      <c r="AE422" s="25">
        <f t="shared" si="97"/>
        <v>0</v>
      </c>
      <c r="AF422" s="25">
        <f t="shared" si="98"/>
        <v>7.90848</v>
      </c>
      <c r="AG422" s="25">
        <f t="shared" si="99"/>
        <v>0</v>
      </c>
      <c r="AH422" s="25">
        <v>0</v>
      </c>
      <c r="AI422" s="25">
        <v>0</v>
      </c>
      <c r="AJ422" s="25">
        <f t="shared" si="100"/>
        <v>5.2794573512263909</v>
      </c>
      <c r="AK422" s="28">
        <f>'GT Data'!N424</f>
        <v>1071</v>
      </c>
      <c r="AL422" s="25">
        <f t="shared" si="101"/>
        <v>0</v>
      </c>
      <c r="AM422" s="25">
        <f t="shared" si="102"/>
        <v>0</v>
      </c>
      <c r="AN422" s="25">
        <f t="shared" si="103"/>
        <v>0</v>
      </c>
      <c r="AO422" s="25">
        <v>0</v>
      </c>
      <c r="AP422" s="25">
        <v>0</v>
      </c>
      <c r="AQ422" s="25">
        <v>0</v>
      </c>
    </row>
    <row r="423" spans="1:43" x14ac:dyDescent="0.3">
      <c r="A423" t="str">
        <f>'Calculated Tab Properties'!A423</f>
        <v>TAB11-423</v>
      </c>
      <c r="B423">
        <f>'Calculated Tab Properties'!B423</f>
        <v>2100</v>
      </c>
      <c r="C423">
        <f>'Calculated Tab Properties'!C423</f>
        <v>6.0516858986055997</v>
      </c>
      <c r="D423">
        <f>'Calculated Tab Properties'!D423</f>
        <v>346.7360609289359</v>
      </c>
      <c r="E423">
        <f>'Calculated Tab Properties'!E423</f>
        <v>1.1812700981940805</v>
      </c>
      <c r="F423">
        <f>'Calculated Tab Properties'!F423</f>
        <v>1.1812700981940805</v>
      </c>
      <c r="G423">
        <f>'Calculated Tab Properties'!G423</f>
        <v>0</v>
      </c>
      <c r="H423">
        <f>'Calculated Tab Properties'!H423</f>
        <v>2.2977754551819225</v>
      </c>
      <c r="I423">
        <f>'Calculated Tab Properties'!I423</f>
        <v>4.9999996743285528E-2</v>
      </c>
      <c r="J423" s="20">
        <f>'Calculated Tab Properties'!J423</f>
        <v>1.0560285347897154</v>
      </c>
      <c r="K423">
        <v>0</v>
      </c>
      <c r="L423">
        <v>0</v>
      </c>
      <c r="M423">
        <v>0</v>
      </c>
      <c r="N423">
        <v>0</v>
      </c>
      <c r="O423" s="27">
        <v>0</v>
      </c>
      <c r="P423" s="27">
        <v>0</v>
      </c>
      <c r="Q423">
        <v>0</v>
      </c>
      <c r="R423">
        <f>'Calculated Tab Properties'!R423</f>
        <v>1</v>
      </c>
      <c r="T423" s="1">
        <f>VLOOKUP('GEOMETRIC INPUTS'!D423,'Pressure Calculations'!$A$22:$B$61,2,TRUE)</f>
        <v>1.7600340000000001</v>
      </c>
      <c r="U423" s="1">
        <f>VLOOKUP('GEOMETRIC INPUTS'!D423,'Pressure Calculations'!$C$22:$D$61,2,TRUE)</f>
        <v>-2.0546060000000002</v>
      </c>
      <c r="V423">
        <f>T423*'GEOMETRIC INPUTS'!S423</f>
        <v>7.0401360000000004</v>
      </c>
      <c r="W423">
        <v>422</v>
      </c>
      <c r="X423">
        <f t="shared" si="91"/>
        <v>6.8523295949423666</v>
      </c>
      <c r="Y423">
        <f t="shared" si="92"/>
        <v>-1.6152690242721159</v>
      </c>
      <c r="Z423" s="27">
        <f t="shared" si="93"/>
        <v>0</v>
      </c>
      <c r="AA423" s="27">
        <f t="shared" si="94"/>
        <v>0</v>
      </c>
      <c r="AB423" s="27">
        <f t="shared" si="95"/>
        <v>0</v>
      </c>
      <c r="AC423">
        <f t="shared" si="96"/>
        <v>6.8523295949423666</v>
      </c>
      <c r="AD423" s="28">
        <f>'GT Data'!D425</f>
        <v>1074</v>
      </c>
      <c r="AE423" s="25">
        <f t="shared" si="97"/>
        <v>0</v>
      </c>
      <c r="AF423" s="25">
        <f t="shared" si="98"/>
        <v>7.0401360000000013</v>
      </c>
      <c r="AG423" s="25">
        <f t="shared" si="99"/>
        <v>0</v>
      </c>
      <c r="AH423" s="25">
        <v>0</v>
      </c>
      <c r="AI423" s="25">
        <v>0</v>
      </c>
      <c r="AJ423" s="25">
        <f t="shared" si="100"/>
        <v>-1.9888324448649148</v>
      </c>
      <c r="AK423" s="28">
        <f>'GT Data'!N425</f>
        <v>1075</v>
      </c>
      <c r="AL423" s="25">
        <f t="shared" si="101"/>
        <v>0</v>
      </c>
      <c r="AM423" s="25">
        <f t="shared" si="102"/>
        <v>0</v>
      </c>
      <c r="AN423" s="25">
        <f t="shared" si="103"/>
        <v>0</v>
      </c>
      <c r="AO423" s="25">
        <v>0</v>
      </c>
      <c r="AP423" s="25">
        <v>0</v>
      </c>
      <c r="AQ423" s="25">
        <v>0</v>
      </c>
    </row>
    <row r="424" spans="1:43" x14ac:dyDescent="0.3">
      <c r="A424" t="str">
        <f>'Calculated Tab Properties'!A424</f>
        <v>TAB12-424</v>
      </c>
      <c r="B424">
        <f>'Calculated Tab Properties'!B424</f>
        <v>2100</v>
      </c>
      <c r="C424">
        <f>'Calculated Tab Properties'!C424</f>
        <v>6.0516858998948937</v>
      </c>
      <c r="D424">
        <f>'Calculated Tab Properties'!D424</f>
        <v>346.73606100280699</v>
      </c>
      <c r="E424">
        <f>'Calculated Tab Properties'!E424</f>
        <v>1.1272745643369482</v>
      </c>
      <c r="F424">
        <f>'Calculated Tab Properties'!F424</f>
        <v>1.1272745643369482</v>
      </c>
      <c r="G424">
        <f>'Calculated Tab Properties'!G424</f>
        <v>0</v>
      </c>
      <c r="H424">
        <f>'Calculated Tab Properties'!H424</f>
        <v>2.271677898165446</v>
      </c>
      <c r="I424">
        <f>'Calculated Tab Properties'!I424</f>
        <v>5.0000006476520961E-2</v>
      </c>
      <c r="J424" s="20">
        <f>'Calculated Tab Properties'!J424</f>
        <v>1.0767187286991995</v>
      </c>
      <c r="K424">
        <v>0</v>
      </c>
      <c r="L424">
        <v>0</v>
      </c>
      <c r="M424">
        <v>0</v>
      </c>
      <c r="N424">
        <v>0</v>
      </c>
      <c r="O424" s="27">
        <v>0</v>
      </c>
      <c r="P424" s="27">
        <v>0</v>
      </c>
      <c r="Q424">
        <v>0</v>
      </c>
      <c r="R424">
        <f>'Calculated Tab Properties'!R424</f>
        <v>1</v>
      </c>
      <c r="T424" s="1">
        <f>VLOOKUP('GEOMETRIC INPUTS'!D424,'Pressure Calculations'!$A$22:$B$61,2,TRUE)</f>
        <v>1.8357400000000001</v>
      </c>
      <c r="U424" s="1">
        <f>VLOOKUP('GEOMETRIC INPUTS'!D424,'Pressure Calculations'!$C$22:$D$61,2,TRUE)</f>
        <v>-2.147278</v>
      </c>
      <c r="V424">
        <f>T424*'GEOMETRIC INPUTS'!S424</f>
        <v>7.3429600000000006</v>
      </c>
      <c r="W424">
        <v>423</v>
      </c>
      <c r="X424">
        <f t="shared" si="91"/>
        <v>7.1470753033421692</v>
      </c>
      <c r="Y424">
        <f t="shared" si="92"/>
        <v>-1.6847481028202536</v>
      </c>
      <c r="Z424" s="27">
        <f t="shared" si="93"/>
        <v>0</v>
      </c>
      <c r="AA424" s="27">
        <f t="shared" si="94"/>
        <v>0</v>
      </c>
      <c r="AB424" s="27">
        <f t="shared" si="95"/>
        <v>0</v>
      </c>
      <c r="AC424">
        <f t="shared" si="96"/>
        <v>7.1470753033421692</v>
      </c>
      <c r="AD424" s="28">
        <f>'GT Data'!D426</f>
        <v>1076</v>
      </c>
      <c r="AE424" s="25">
        <f t="shared" si="97"/>
        <v>0</v>
      </c>
      <c r="AF424" s="25">
        <f t="shared" si="98"/>
        <v>7.3429599999999997</v>
      </c>
      <c r="AG424" s="25">
        <f t="shared" si="99"/>
        <v>0</v>
      </c>
      <c r="AH424" s="25">
        <v>0</v>
      </c>
      <c r="AI424" s="25">
        <v>0</v>
      </c>
      <c r="AJ424" s="25">
        <f t="shared" si="100"/>
        <v>-1.9834110996765204</v>
      </c>
      <c r="AK424" s="28">
        <f>'GT Data'!N426</f>
        <v>1077</v>
      </c>
      <c r="AL424" s="25">
        <f t="shared" si="101"/>
        <v>0</v>
      </c>
      <c r="AM424" s="25">
        <f t="shared" si="102"/>
        <v>0</v>
      </c>
      <c r="AN424" s="25">
        <f t="shared" si="103"/>
        <v>0</v>
      </c>
      <c r="AO424" s="25">
        <v>0</v>
      </c>
      <c r="AP424" s="25">
        <v>0</v>
      </c>
      <c r="AQ424" s="25">
        <v>0</v>
      </c>
    </row>
    <row r="425" spans="1:43" x14ac:dyDescent="0.3">
      <c r="A425" t="str">
        <f>'Calculated Tab Properties'!A425</f>
        <v>TAB13-425</v>
      </c>
      <c r="B425">
        <f>'Calculated Tab Properties'!B425</f>
        <v>2100</v>
      </c>
      <c r="C425">
        <f>'Calculated Tab Properties'!C425</f>
        <v>6.0516859005917922</v>
      </c>
      <c r="D425">
        <f>'Calculated Tab Properties'!D425</f>
        <v>346.73606104273637</v>
      </c>
      <c r="E425">
        <f>'Calculated Tab Properties'!E425</f>
        <v>1.07276889193115</v>
      </c>
      <c r="F425">
        <f>'Calculated Tab Properties'!F425</f>
        <v>1.07276889193115</v>
      </c>
      <c r="G425">
        <f>'Calculated Tab Properties'!G425</f>
        <v>0</v>
      </c>
      <c r="H425">
        <f>'Calculated Tab Properties'!H425</f>
        <v>2.2463428486149319</v>
      </c>
      <c r="I425">
        <f>'Calculated Tab Properties'!I425</f>
        <v>5.0000006247080377E-2</v>
      </c>
      <c r="J425" s="20">
        <f>'Calculated Tab Properties'!J425</f>
        <v>1.0980826976818281</v>
      </c>
      <c r="K425">
        <v>0</v>
      </c>
      <c r="L425">
        <v>0</v>
      </c>
      <c r="M425">
        <v>0</v>
      </c>
      <c r="N425">
        <v>0</v>
      </c>
      <c r="O425" s="27">
        <v>0</v>
      </c>
      <c r="P425" s="27">
        <v>0</v>
      </c>
      <c r="Q425">
        <v>0</v>
      </c>
      <c r="R425">
        <f>'Calculated Tab Properties'!R425</f>
        <v>1</v>
      </c>
      <c r="T425" s="1">
        <f>VLOOKUP('GEOMETRIC INPUTS'!D425,'Pressure Calculations'!$A$22:$B$61,2,TRUE)</f>
        <v>1.9083100000000002</v>
      </c>
      <c r="U425" s="1">
        <f>VLOOKUP('GEOMETRIC INPUTS'!D425,'Pressure Calculations'!$C$22:$D$61,2,TRUE)</f>
        <v>-2.2370700000000001</v>
      </c>
      <c r="V425">
        <f>T425*'GEOMETRIC INPUTS'!S425</f>
        <v>7.6332400000000007</v>
      </c>
      <c r="W425">
        <v>424</v>
      </c>
      <c r="X425">
        <f t="shared" si="91"/>
        <v>7.429611641278961</v>
      </c>
      <c r="Y425">
        <f t="shared" si="92"/>
        <v>-1.7513491249240272</v>
      </c>
      <c r="Z425" s="27">
        <f t="shared" si="93"/>
        <v>0</v>
      </c>
      <c r="AA425" s="27">
        <f t="shared" si="94"/>
        <v>0</v>
      </c>
      <c r="AB425" s="27">
        <f t="shared" si="95"/>
        <v>0</v>
      </c>
      <c r="AC425">
        <f t="shared" si="96"/>
        <v>7.429611641278961</v>
      </c>
      <c r="AD425" s="28">
        <f>'GT Data'!D427</f>
        <v>1078</v>
      </c>
      <c r="AE425" s="25">
        <f t="shared" si="97"/>
        <v>0</v>
      </c>
      <c r="AF425" s="25">
        <f t="shared" si="98"/>
        <v>7.6332400000000007</v>
      </c>
      <c r="AG425" s="25">
        <f t="shared" si="99"/>
        <v>0</v>
      </c>
      <c r="AH425" s="25">
        <v>0</v>
      </c>
      <c r="AI425" s="25">
        <v>0</v>
      </c>
      <c r="AJ425" s="25">
        <f t="shared" si="100"/>
        <v>-1.9663603273163581</v>
      </c>
      <c r="AK425" s="28">
        <f>'GT Data'!N427</f>
        <v>1079</v>
      </c>
      <c r="AL425" s="25">
        <f t="shared" si="101"/>
        <v>0</v>
      </c>
      <c r="AM425" s="25">
        <f t="shared" si="102"/>
        <v>0</v>
      </c>
      <c r="AN425" s="25">
        <f t="shared" si="103"/>
        <v>0</v>
      </c>
      <c r="AO425" s="25">
        <v>0</v>
      </c>
      <c r="AP425" s="25">
        <v>0</v>
      </c>
      <c r="AQ425" s="25">
        <v>0</v>
      </c>
    </row>
    <row r="426" spans="1:43" x14ac:dyDescent="0.3">
      <c r="A426" t="str">
        <f>'Calculated Tab Properties'!A426</f>
        <v>TAB14-426</v>
      </c>
      <c r="B426">
        <f>'Calculated Tab Properties'!B426</f>
        <v>2100</v>
      </c>
      <c r="C426">
        <f>'Calculated Tab Properties'!C426</f>
        <v>6.051685897738162</v>
      </c>
      <c r="D426">
        <f>'Calculated Tab Properties'!D426</f>
        <v>346.73606087923537</v>
      </c>
      <c r="E426">
        <f>'Calculated Tab Properties'!E426</f>
        <v>1.0177274581164344</v>
      </c>
      <c r="F426">
        <f>'Calculated Tab Properties'!F426</f>
        <v>1.0177274581164344</v>
      </c>
      <c r="G426">
        <f>'Calculated Tab Properties'!G426</f>
        <v>0</v>
      </c>
      <c r="H426">
        <f>'Calculated Tab Properties'!H426</f>
        <v>2.2218227740969172</v>
      </c>
      <c r="I426">
        <f>'Calculated Tab Properties'!I426</f>
        <v>4.9999996743285473E-2</v>
      </c>
      <c r="J426" s="20">
        <f>'Calculated Tab Properties'!J426</f>
        <v>1.1201408648204483</v>
      </c>
      <c r="K426">
        <v>0</v>
      </c>
      <c r="L426">
        <v>0</v>
      </c>
      <c r="M426">
        <v>0</v>
      </c>
      <c r="N426">
        <v>0</v>
      </c>
      <c r="O426" s="27">
        <v>0</v>
      </c>
      <c r="P426" s="27">
        <v>0</v>
      </c>
      <c r="Q426">
        <v>0</v>
      </c>
      <c r="R426">
        <f>'Calculated Tab Properties'!R426</f>
        <v>1</v>
      </c>
      <c r="T426" s="1">
        <f>VLOOKUP('GEOMETRIC INPUTS'!D426,'Pressure Calculations'!$A$22:$B$61,2,TRUE)</f>
        <v>1.97712</v>
      </c>
      <c r="U426" s="1">
        <f>VLOOKUP('GEOMETRIC INPUTS'!D426,'Pressure Calculations'!$C$22:$D$61,2,TRUE)</f>
        <v>-2.3233100000000002</v>
      </c>
      <c r="V426">
        <f>T426*'GEOMETRIC INPUTS'!S426</f>
        <v>7.90848</v>
      </c>
      <c r="W426">
        <v>425</v>
      </c>
      <c r="X426">
        <f t="shared" si="91"/>
        <v>7.6975091878805859</v>
      </c>
      <c r="Y426">
        <f t="shared" si="92"/>
        <v>-1.8144994386590405</v>
      </c>
      <c r="Z426" s="27">
        <f t="shared" si="93"/>
        <v>0</v>
      </c>
      <c r="AA426" s="27">
        <f t="shared" si="94"/>
        <v>0</v>
      </c>
      <c r="AB426" s="27">
        <f t="shared" si="95"/>
        <v>0</v>
      </c>
      <c r="AC426">
        <f t="shared" si="96"/>
        <v>7.6975091878805859</v>
      </c>
      <c r="AD426" s="28">
        <f>'GT Data'!D428</f>
        <v>1080</v>
      </c>
      <c r="AE426" s="25">
        <f t="shared" si="97"/>
        <v>0</v>
      </c>
      <c r="AF426" s="25">
        <f t="shared" si="98"/>
        <v>7.9084800000000008</v>
      </c>
      <c r="AG426" s="25">
        <f t="shared" si="99"/>
        <v>0</v>
      </c>
      <c r="AH426" s="25">
        <v>0</v>
      </c>
      <c r="AI426" s="25">
        <v>0</v>
      </c>
      <c r="AJ426" s="25">
        <f t="shared" si="100"/>
        <v>-1.9373908674838076</v>
      </c>
      <c r="AK426" s="28">
        <f>'GT Data'!N428</f>
        <v>1081</v>
      </c>
      <c r="AL426" s="25">
        <f t="shared" si="101"/>
        <v>0</v>
      </c>
      <c r="AM426" s="25">
        <f t="shared" si="102"/>
        <v>0</v>
      </c>
      <c r="AN426" s="25">
        <f t="shared" si="103"/>
        <v>0</v>
      </c>
      <c r="AO426" s="25">
        <v>0</v>
      </c>
      <c r="AP426" s="25">
        <v>0</v>
      </c>
      <c r="AQ426" s="25">
        <v>0</v>
      </c>
    </row>
    <row r="427" spans="1:43" x14ac:dyDescent="0.3">
      <c r="A427" t="str">
        <f>'Calculated Tab Properties'!A427</f>
        <v>TAB11-427</v>
      </c>
      <c r="B427">
        <f>'Calculated Tab Properties'!B427</f>
        <v>2100</v>
      </c>
      <c r="C427">
        <f>'Calculated Tab Properties'!C427</f>
        <v>5.9958810185277809</v>
      </c>
      <c r="D427">
        <f>'Calculated Tab Properties'!D427</f>
        <v>343.53867682424323</v>
      </c>
      <c r="E427">
        <f>'Calculated Tab Properties'!E427</f>
        <v>1.3917465904163895</v>
      </c>
      <c r="F427">
        <f>'Calculated Tab Properties'!F427</f>
        <v>1.3917465904163895</v>
      </c>
      <c r="G427">
        <f>'Calculated Tab Properties'!G427</f>
        <v>0</v>
      </c>
      <c r="H427">
        <f>'Calculated Tab Properties'!H427</f>
        <v>2.4083778602487698</v>
      </c>
      <c r="I427">
        <f>'Calculated Tab Properties'!I427</f>
        <v>4.9999998195472468E-2</v>
      </c>
      <c r="J427" s="20">
        <f>'Calculated Tab Properties'!J427</f>
        <v>0.9798870928110307</v>
      </c>
      <c r="K427">
        <v>0</v>
      </c>
      <c r="L427">
        <v>0</v>
      </c>
      <c r="M427">
        <v>0</v>
      </c>
      <c r="N427">
        <v>0</v>
      </c>
      <c r="O427" s="27">
        <v>0</v>
      </c>
      <c r="P427" s="27">
        <v>0</v>
      </c>
      <c r="Q427">
        <v>0</v>
      </c>
      <c r="R427">
        <f>'Calculated Tab Properties'!R427</f>
        <v>1</v>
      </c>
      <c r="T427" s="1">
        <f>VLOOKUP('GEOMETRIC INPUTS'!D427,'Pressure Calculations'!$A$22:$B$61,2,TRUE)</f>
        <v>1.7600340000000001</v>
      </c>
      <c r="U427" s="1">
        <f>VLOOKUP('GEOMETRIC INPUTS'!D427,'Pressure Calculations'!$C$22:$D$61,2,TRUE)</f>
        <v>-2.0546060000000002</v>
      </c>
      <c r="V427">
        <f>T427*'GEOMETRIC INPUTS'!S427</f>
        <v>7.0401360000000004</v>
      </c>
      <c r="W427">
        <v>426</v>
      </c>
      <c r="X427">
        <f t="shared" si="91"/>
        <v>6.7515695377224061</v>
      </c>
      <c r="Y427">
        <f t="shared" si="92"/>
        <v>-1.9949495421676358</v>
      </c>
      <c r="Z427" s="27">
        <f t="shared" si="93"/>
        <v>0</v>
      </c>
      <c r="AA427" s="27">
        <f t="shared" si="94"/>
        <v>0</v>
      </c>
      <c r="AB427" s="27">
        <f t="shared" si="95"/>
        <v>0</v>
      </c>
      <c r="AC427">
        <f t="shared" si="96"/>
        <v>6.7515695377224061</v>
      </c>
      <c r="AD427" s="28">
        <f>'GT Data'!D429</f>
        <v>1084</v>
      </c>
      <c r="AE427" s="25">
        <f t="shared" si="97"/>
        <v>0</v>
      </c>
      <c r="AF427" s="25">
        <f t="shared" si="98"/>
        <v>7.0401360000000004</v>
      </c>
      <c r="AG427" s="25">
        <f t="shared" si="99"/>
        <v>0</v>
      </c>
      <c r="AH427" s="25">
        <v>0</v>
      </c>
      <c r="AI427" s="25">
        <v>0</v>
      </c>
      <c r="AJ427" s="25">
        <f t="shared" si="100"/>
        <v>-2.8762116968729847</v>
      </c>
      <c r="AK427" s="28">
        <f>'GT Data'!N429</f>
        <v>1085</v>
      </c>
      <c r="AL427" s="25">
        <f t="shared" si="101"/>
        <v>0</v>
      </c>
      <c r="AM427" s="25">
        <f t="shared" si="102"/>
        <v>0</v>
      </c>
      <c r="AN427" s="25">
        <f t="shared" si="103"/>
        <v>0</v>
      </c>
      <c r="AO427" s="25">
        <v>0</v>
      </c>
      <c r="AP427" s="25">
        <v>0</v>
      </c>
      <c r="AQ427" s="25">
        <v>0</v>
      </c>
    </row>
    <row r="428" spans="1:43" x14ac:dyDescent="0.3">
      <c r="A428" t="str">
        <f>'Calculated Tab Properties'!A428</f>
        <v>TAB12-428</v>
      </c>
      <c r="B428">
        <f>'Calculated Tab Properties'!B428</f>
        <v>2100</v>
      </c>
      <c r="C428">
        <f>'Calculated Tab Properties'!C428</f>
        <v>5.9958810189932947</v>
      </c>
      <c r="D428">
        <f>'Calculated Tab Properties'!D428</f>
        <v>343.53867685091518</v>
      </c>
      <c r="E428">
        <f>'Calculated Tab Properties'!E428</f>
        <v>1.3173295164749381</v>
      </c>
      <c r="F428">
        <f>'Calculated Tab Properties'!F428</f>
        <v>1.3173295164749381</v>
      </c>
      <c r="G428">
        <f>'Calculated Tab Properties'!G428</f>
        <v>0</v>
      </c>
      <c r="H428">
        <f>'Calculated Tab Properties'!H428</f>
        <v>2.3677255084985669</v>
      </c>
      <c r="I428">
        <f>'Calculated Tab Properties'!I428</f>
        <v>5.0000007785585561E-2</v>
      </c>
      <c r="J428" s="20">
        <f>'Calculated Tab Properties'!J428</f>
        <v>1.0059904269996907</v>
      </c>
      <c r="K428">
        <v>0</v>
      </c>
      <c r="L428">
        <v>0</v>
      </c>
      <c r="M428">
        <v>0</v>
      </c>
      <c r="N428">
        <v>0</v>
      </c>
      <c r="O428" s="27">
        <v>0</v>
      </c>
      <c r="P428" s="27">
        <v>0</v>
      </c>
      <c r="Q428">
        <v>0</v>
      </c>
      <c r="R428">
        <f>'Calculated Tab Properties'!R428</f>
        <v>1</v>
      </c>
      <c r="T428" s="1">
        <f>VLOOKUP('GEOMETRIC INPUTS'!D428,'Pressure Calculations'!$A$22:$B$61,2,TRUE)</f>
        <v>1.8357400000000001</v>
      </c>
      <c r="U428" s="1">
        <f>VLOOKUP('GEOMETRIC INPUTS'!D428,'Pressure Calculations'!$C$22:$D$61,2,TRUE)</f>
        <v>-2.147278</v>
      </c>
      <c r="V428">
        <f>T428*'GEOMETRIC INPUTS'!S428</f>
        <v>7.3429600000000006</v>
      </c>
      <c r="W428">
        <v>427</v>
      </c>
      <c r="X428">
        <f t="shared" si="91"/>
        <v>7.0419811576840781</v>
      </c>
      <c r="Y428">
        <f t="shared" si="92"/>
        <v>-2.0807601823426016</v>
      </c>
      <c r="Z428" s="27">
        <f t="shared" si="93"/>
        <v>0</v>
      </c>
      <c r="AA428" s="27">
        <f t="shared" si="94"/>
        <v>0</v>
      </c>
      <c r="AB428" s="27">
        <f t="shared" si="95"/>
        <v>0</v>
      </c>
      <c r="AC428">
        <f t="shared" si="96"/>
        <v>7.0419811576840781</v>
      </c>
      <c r="AD428" s="28">
        <f>'GT Data'!D430</f>
        <v>1086</v>
      </c>
      <c r="AE428" s="25">
        <f t="shared" si="97"/>
        <v>0</v>
      </c>
      <c r="AF428" s="25">
        <f t="shared" si="98"/>
        <v>7.3429599999999997</v>
      </c>
      <c r="AG428" s="25">
        <f t="shared" si="99"/>
        <v>0</v>
      </c>
      <c r="AH428" s="25">
        <v>0</v>
      </c>
      <c r="AI428" s="25">
        <v>0</v>
      </c>
      <c r="AJ428" s="25">
        <f t="shared" si="100"/>
        <v>-2.84508483022275</v>
      </c>
      <c r="AK428" s="28">
        <f>'GT Data'!N430</f>
        <v>1087</v>
      </c>
      <c r="AL428" s="25">
        <f t="shared" si="101"/>
        <v>0</v>
      </c>
      <c r="AM428" s="25">
        <f t="shared" si="102"/>
        <v>0</v>
      </c>
      <c r="AN428" s="25">
        <f t="shared" si="103"/>
        <v>0</v>
      </c>
      <c r="AO428" s="25">
        <v>0</v>
      </c>
      <c r="AP428" s="25">
        <v>0</v>
      </c>
      <c r="AQ428" s="25">
        <v>0</v>
      </c>
    </row>
    <row r="429" spans="1:43" x14ac:dyDescent="0.3">
      <c r="A429" t="str">
        <f>'Calculated Tab Properties'!A429</f>
        <v>TAB13-429</v>
      </c>
      <c r="B429">
        <f>'Calculated Tab Properties'!B429</f>
        <v>2100</v>
      </c>
      <c r="C429">
        <f>'Calculated Tab Properties'!C429</f>
        <v>5.9958810185702696</v>
      </c>
      <c r="D429">
        <f>'Calculated Tab Properties'!D429</f>
        <v>343.5386768266776</v>
      </c>
      <c r="E429">
        <f>'Calculated Tab Properties'!E429</f>
        <v>1.2417271178752085</v>
      </c>
      <c r="F429">
        <f>'Calculated Tab Properties'!F429</f>
        <v>1.2417271178752085</v>
      </c>
      <c r="G429">
        <f>'Calculated Tab Properties'!G429</f>
        <v>0</v>
      </c>
      <c r="H429">
        <f>'Calculated Tab Properties'!H429</f>
        <v>2.3281352039304295</v>
      </c>
      <c r="I429">
        <f>'Calculated Tab Properties'!I429</f>
        <v>4.9999998195468805E-2</v>
      </c>
      <c r="J429" s="20">
        <f>'Calculated Tab Properties'!J429</f>
        <v>1.0334238777931684</v>
      </c>
      <c r="K429">
        <v>0</v>
      </c>
      <c r="L429">
        <v>0</v>
      </c>
      <c r="M429">
        <v>0</v>
      </c>
      <c r="N429">
        <v>0</v>
      </c>
      <c r="O429" s="27">
        <v>0</v>
      </c>
      <c r="P429" s="27">
        <v>0</v>
      </c>
      <c r="Q429">
        <v>0</v>
      </c>
      <c r="R429">
        <f>'Calculated Tab Properties'!R429</f>
        <v>1</v>
      </c>
      <c r="T429" s="1">
        <f>VLOOKUP('GEOMETRIC INPUTS'!D429,'Pressure Calculations'!$A$22:$B$61,2,TRUE)</f>
        <v>1.9083100000000002</v>
      </c>
      <c r="U429" s="1">
        <f>VLOOKUP('GEOMETRIC INPUTS'!D429,'Pressure Calculations'!$C$22:$D$61,2,TRUE)</f>
        <v>-2.2370700000000001</v>
      </c>
      <c r="V429">
        <f>T429*'GEOMETRIC INPUTS'!S429</f>
        <v>7.6332400000000007</v>
      </c>
      <c r="W429">
        <v>428</v>
      </c>
      <c r="X429">
        <f t="shared" si="91"/>
        <v>7.3203629388368627</v>
      </c>
      <c r="Y429">
        <f t="shared" si="92"/>
        <v>-2.1630162600645741</v>
      </c>
      <c r="Z429" s="27">
        <f t="shared" si="93"/>
        <v>0</v>
      </c>
      <c r="AA429" s="27">
        <f t="shared" si="94"/>
        <v>0</v>
      </c>
      <c r="AB429" s="27">
        <f t="shared" si="95"/>
        <v>0</v>
      </c>
      <c r="AC429">
        <f t="shared" si="96"/>
        <v>7.3203629388368627</v>
      </c>
      <c r="AD429" s="28">
        <f>'GT Data'!D431</f>
        <v>1088</v>
      </c>
      <c r="AE429" s="25">
        <f t="shared" si="97"/>
        <v>0</v>
      </c>
      <c r="AF429" s="25">
        <f t="shared" si="98"/>
        <v>7.6332400000000007</v>
      </c>
      <c r="AG429" s="25">
        <f t="shared" si="99"/>
        <v>0</v>
      </c>
      <c r="AH429" s="25">
        <v>0</v>
      </c>
      <c r="AI429" s="25">
        <v>0</v>
      </c>
      <c r="AJ429" s="25">
        <f t="shared" si="100"/>
        <v>-2.7940267556271947</v>
      </c>
      <c r="AK429" s="28">
        <f>'GT Data'!N431</f>
        <v>1089</v>
      </c>
      <c r="AL429" s="25">
        <f t="shared" si="101"/>
        <v>0</v>
      </c>
      <c r="AM429" s="25">
        <f t="shared" si="102"/>
        <v>0</v>
      </c>
      <c r="AN429" s="25">
        <f t="shared" si="103"/>
        <v>0</v>
      </c>
      <c r="AO429" s="25">
        <v>0</v>
      </c>
      <c r="AP429" s="25">
        <v>0</v>
      </c>
      <c r="AQ429" s="25">
        <v>0</v>
      </c>
    </row>
    <row r="430" spans="1:43" x14ac:dyDescent="0.3">
      <c r="A430" t="str">
        <f>'Calculated Tab Properties'!A430</f>
        <v>TAB14-430</v>
      </c>
      <c r="B430">
        <f>'Calculated Tab Properties'!B430</f>
        <v>2100</v>
      </c>
      <c r="C430">
        <f>'Calculated Tab Properties'!C430</f>
        <v>5.9958810184531712</v>
      </c>
      <c r="D430">
        <f>'Calculated Tab Properties'!D430</f>
        <v>343.53867681996837</v>
      </c>
      <c r="E430">
        <f>'Calculated Tab Properties'!E430</f>
        <v>1.1648889567808747</v>
      </c>
      <c r="F430">
        <f>'Calculated Tab Properties'!F430</f>
        <v>1.1648889567808747</v>
      </c>
      <c r="G430">
        <f>'Calculated Tab Properties'!G430</f>
        <v>0</v>
      </c>
      <c r="H430">
        <f>'Calculated Tab Properties'!H430</f>
        <v>2.2897548755217523</v>
      </c>
      <c r="I430">
        <f>'Calculated Tab Properties'!I430</f>
        <v>4.9999998195475875E-2</v>
      </c>
      <c r="J430" s="20">
        <f>'Calculated Tab Properties'!J430</f>
        <v>1.0622555571024854</v>
      </c>
      <c r="K430">
        <v>0</v>
      </c>
      <c r="L430">
        <v>0</v>
      </c>
      <c r="M430">
        <v>0</v>
      </c>
      <c r="N430">
        <v>0</v>
      </c>
      <c r="O430" s="27">
        <v>0</v>
      </c>
      <c r="P430" s="27">
        <v>0</v>
      </c>
      <c r="Q430">
        <v>0</v>
      </c>
      <c r="R430">
        <f>'Calculated Tab Properties'!R430</f>
        <v>1</v>
      </c>
      <c r="T430" s="1">
        <f>VLOOKUP('GEOMETRIC INPUTS'!D430,'Pressure Calculations'!$A$22:$B$61,2,TRUE)</f>
        <v>1.97712</v>
      </c>
      <c r="U430" s="1">
        <f>VLOOKUP('GEOMETRIC INPUTS'!D430,'Pressure Calculations'!$C$22:$D$61,2,TRUE)</f>
        <v>-2.3233100000000002</v>
      </c>
      <c r="V430">
        <f>T430*'GEOMETRIC INPUTS'!S430</f>
        <v>7.90848</v>
      </c>
      <c r="W430">
        <v>429</v>
      </c>
      <c r="X430">
        <f t="shared" si="91"/>
        <v>7.5843211915948467</v>
      </c>
      <c r="Y430">
        <f t="shared" si="92"/>
        <v>-2.2410104803693649</v>
      </c>
      <c r="Z430" s="27">
        <f t="shared" si="93"/>
        <v>0</v>
      </c>
      <c r="AA430" s="27">
        <f t="shared" si="94"/>
        <v>0</v>
      </c>
      <c r="AB430" s="27">
        <f t="shared" si="95"/>
        <v>0</v>
      </c>
      <c r="AC430">
        <f t="shared" si="96"/>
        <v>7.5843211915948467</v>
      </c>
      <c r="AD430" s="28">
        <f>'GT Data'!D432</f>
        <v>1090</v>
      </c>
      <c r="AE430" s="25">
        <f t="shared" si="97"/>
        <v>0</v>
      </c>
      <c r="AF430" s="25">
        <f t="shared" si="98"/>
        <v>7.90848</v>
      </c>
      <c r="AG430" s="25">
        <f t="shared" si="99"/>
        <v>0</v>
      </c>
      <c r="AH430" s="25">
        <v>0</v>
      </c>
      <c r="AI430" s="25">
        <v>0</v>
      </c>
      <c r="AJ430" s="25">
        <f t="shared" si="100"/>
        <v>-2.7225788805869873</v>
      </c>
      <c r="AK430" s="28">
        <f>'GT Data'!N432</f>
        <v>1091</v>
      </c>
      <c r="AL430" s="25">
        <f t="shared" si="101"/>
        <v>0</v>
      </c>
      <c r="AM430" s="25">
        <f t="shared" si="102"/>
        <v>0</v>
      </c>
      <c r="AN430" s="25">
        <f t="shared" si="103"/>
        <v>0</v>
      </c>
      <c r="AO430" s="25">
        <v>0</v>
      </c>
      <c r="AP430" s="25">
        <v>0</v>
      </c>
      <c r="AQ430" s="25">
        <v>0</v>
      </c>
    </row>
    <row r="431" spans="1:43" x14ac:dyDescent="0.3">
      <c r="A431" t="str">
        <f>'Calculated Tab Properties'!A431</f>
        <v>TAB11-431</v>
      </c>
      <c r="B431">
        <f>'Calculated Tab Properties'!B431</f>
        <v>2100</v>
      </c>
      <c r="C431">
        <f>'Calculated Tab Properties'!C431</f>
        <v>5.9277134826996773</v>
      </c>
      <c r="D431">
        <f>'Calculated Tab Properties'!D431</f>
        <v>339.63296472148602</v>
      </c>
      <c r="E431">
        <f>'Calculated Tab Properties'!E431</f>
        <v>1.7036789589653116</v>
      </c>
      <c r="F431">
        <f>'Calculated Tab Properties'!F431</f>
        <v>1.7036789589653116</v>
      </c>
      <c r="G431">
        <f>'Calculated Tab Properties'!G431</f>
        <v>0</v>
      </c>
      <c r="H431">
        <f>'Calculated Tab Properties'!H431</f>
        <v>2.5951212105215462</v>
      </c>
      <c r="I431">
        <f>'Calculated Tab Properties'!I431</f>
        <v>5.0000000612507541E-2</v>
      </c>
      <c r="J431" s="20">
        <f>'Calculated Tab Properties'!J431</f>
        <v>0.87990274904236843</v>
      </c>
      <c r="K431">
        <v>0</v>
      </c>
      <c r="L431">
        <v>0</v>
      </c>
      <c r="M431">
        <v>0</v>
      </c>
      <c r="N431">
        <v>0</v>
      </c>
      <c r="O431" s="27">
        <v>0</v>
      </c>
      <c r="P431" s="27">
        <v>0</v>
      </c>
      <c r="Q431">
        <v>0</v>
      </c>
      <c r="R431">
        <f>'Calculated Tab Properties'!R431</f>
        <v>1</v>
      </c>
      <c r="T431" s="1">
        <f>VLOOKUP('GEOMETRIC INPUTS'!D431,'Pressure Calculations'!$A$22:$B$61,2,TRUE)</f>
        <v>1.7600340000000001</v>
      </c>
      <c r="U431" s="1">
        <f>VLOOKUP('GEOMETRIC INPUTS'!D431,'Pressure Calculations'!$C$22:$D$61,2,TRUE)</f>
        <v>-2.0546060000000002</v>
      </c>
      <c r="V431">
        <f>T431*'GEOMETRIC INPUTS'!S431</f>
        <v>7.0401360000000004</v>
      </c>
      <c r="W431">
        <v>430</v>
      </c>
      <c r="X431">
        <f t="shared" si="91"/>
        <v>6.6000034726109975</v>
      </c>
      <c r="Y431">
        <f t="shared" si="92"/>
        <v>-2.4501977593693898</v>
      </c>
      <c r="Z431" s="27">
        <f t="shared" si="93"/>
        <v>0</v>
      </c>
      <c r="AA431" s="27">
        <f t="shared" si="94"/>
        <v>0</v>
      </c>
      <c r="AB431" s="27">
        <f t="shared" si="95"/>
        <v>0</v>
      </c>
      <c r="AC431">
        <f t="shared" si="96"/>
        <v>6.6000034726109975</v>
      </c>
      <c r="AD431" s="28">
        <f>'GT Data'!D433</f>
        <v>1094</v>
      </c>
      <c r="AE431" s="25">
        <f t="shared" si="97"/>
        <v>0</v>
      </c>
      <c r="AF431" s="25">
        <f t="shared" si="98"/>
        <v>7.0401360000000004</v>
      </c>
      <c r="AG431" s="25">
        <f t="shared" si="99"/>
        <v>0</v>
      </c>
      <c r="AH431" s="25">
        <v>0</v>
      </c>
      <c r="AI431" s="25">
        <v>0</v>
      </c>
      <c r="AJ431" s="25">
        <f t="shared" si="100"/>
        <v>-4.296860257410815</v>
      </c>
      <c r="AK431" s="28">
        <f>'GT Data'!N433</f>
        <v>1095</v>
      </c>
      <c r="AL431" s="25">
        <f t="shared" si="101"/>
        <v>0</v>
      </c>
      <c r="AM431" s="25">
        <f t="shared" si="102"/>
        <v>0</v>
      </c>
      <c r="AN431" s="25">
        <f t="shared" si="103"/>
        <v>0</v>
      </c>
      <c r="AO431" s="25">
        <v>0</v>
      </c>
      <c r="AP431" s="25">
        <v>0</v>
      </c>
      <c r="AQ431" s="25">
        <v>0</v>
      </c>
    </row>
    <row r="432" spans="1:43" x14ac:dyDescent="0.3">
      <c r="A432" t="str">
        <f>'Calculated Tab Properties'!A432</f>
        <v>TAB12-432</v>
      </c>
      <c r="B432">
        <f>'Calculated Tab Properties'!B432</f>
        <v>2100</v>
      </c>
      <c r="C432">
        <f>'Calculated Tab Properties'!C432</f>
        <v>5.9277134830462614</v>
      </c>
      <c r="D432">
        <f>'Calculated Tab Properties'!D432</f>
        <v>339.63296474134387</v>
      </c>
      <c r="E432">
        <f>'Calculated Tab Properties'!E432</f>
        <v>1.5965966585051061</v>
      </c>
      <c r="F432">
        <f>'Calculated Tab Properties'!F432</f>
        <v>1.5965966585051061</v>
      </c>
      <c r="G432">
        <f>'Calculated Tab Properties'!G432</f>
        <v>0</v>
      </c>
      <c r="H432">
        <f>'Calculated Tab Properties'!H432</f>
        <v>2.5282328257357971</v>
      </c>
      <c r="I432">
        <f>'Calculated Tab Properties'!I432</f>
        <v>5.0000000960543627E-2</v>
      </c>
      <c r="J432" s="20">
        <f>'Calculated Tab Properties'!J432</f>
        <v>0.91255026395420435</v>
      </c>
      <c r="K432">
        <v>0</v>
      </c>
      <c r="L432">
        <v>0</v>
      </c>
      <c r="M432">
        <v>0</v>
      </c>
      <c r="N432">
        <v>0</v>
      </c>
      <c r="O432" s="27">
        <v>0</v>
      </c>
      <c r="P432" s="27">
        <v>0</v>
      </c>
      <c r="Q432">
        <v>0</v>
      </c>
      <c r="R432">
        <f>'Calculated Tab Properties'!R432</f>
        <v>1</v>
      </c>
      <c r="T432" s="1">
        <f>VLOOKUP('GEOMETRIC INPUTS'!D432,'Pressure Calculations'!$A$22:$B$61,2,TRUE)</f>
        <v>1.8357400000000001</v>
      </c>
      <c r="U432" s="1">
        <f>VLOOKUP('GEOMETRIC INPUTS'!D432,'Pressure Calculations'!$C$22:$D$61,2,TRUE)</f>
        <v>-2.147278</v>
      </c>
      <c r="V432">
        <f>T432*'GEOMETRIC INPUTS'!S432</f>
        <v>7.3429600000000006</v>
      </c>
      <c r="W432">
        <v>431</v>
      </c>
      <c r="X432">
        <f t="shared" si="91"/>
        <v>6.883895638589836</v>
      </c>
      <c r="Y432">
        <f t="shared" si="92"/>
        <v>-2.5555904207450477</v>
      </c>
      <c r="Z432" s="27">
        <f t="shared" si="93"/>
        <v>0</v>
      </c>
      <c r="AA432" s="27">
        <f t="shared" si="94"/>
        <v>0</v>
      </c>
      <c r="AB432" s="27">
        <f t="shared" si="95"/>
        <v>0</v>
      </c>
      <c r="AC432">
        <f t="shared" si="96"/>
        <v>6.883895638589836</v>
      </c>
      <c r="AD432" s="28">
        <f>'GT Data'!D434</f>
        <v>1096</v>
      </c>
      <c r="AE432" s="25">
        <f t="shared" si="97"/>
        <v>0</v>
      </c>
      <c r="AF432" s="25">
        <f t="shared" si="98"/>
        <v>7.3429600000000015</v>
      </c>
      <c r="AG432" s="25">
        <f t="shared" si="99"/>
        <v>0</v>
      </c>
      <c r="AH432" s="25">
        <v>0</v>
      </c>
      <c r="AI432" s="25">
        <v>0</v>
      </c>
      <c r="AJ432" s="25">
        <f t="shared" si="100"/>
        <v>-4.2080266497612104</v>
      </c>
      <c r="AK432" s="28">
        <f>'GT Data'!N434</f>
        <v>1097</v>
      </c>
      <c r="AL432" s="25">
        <f t="shared" si="101"/>
        <v>0</v>
      </c>
      <c r="AM432" s="25">
        <f t="shared" si="102"/>
        <v>0</v>
      </c>
      <c r="AN432" s="25">
        <f t="shared" si="103"/>
        <v>0</v>
      </c>
      <c r="AO432" s="25">
        <v>0</v>
      </c>
      <c r="AP432" s="25">
        <v>0</v>
      </c>
      <c r="AQ432" s="25">
        <v>0</v>
      </c>
    </row>
    <row r="433" spans="1:43" x14ac:dyDescent="0.3">
      <c r="A433" t="str">
        <f>'Calculated Tab Properties'!A433</f>
        <v>TAB13-433</v>
      </c>
      <c r="B433">
        <f>'Calculated Tab Properties'!B433</f>
        <v>2100</v>
      </c>
      <c r="C433">
        <f>'Calculated Tab Properties'!C433</f>
        <v>5.9277134827637399</v>
      </c>
      <c r="D433">
        <f>'Calculated Tab Properties'!D433</f>
        <v>339.63296472515651</v>
      </c>
      <c r="E433">
        <f>'Calculated Tab Properties'!E433</f>
        <v>1.4878626687157015</v>
      </c>
      <c r="F433">
        <f>'Calculated Tab Properties'!F433</f>
        <v>1.4878626687157015</v>
      </c>
      <c r="G433">
        <f>'Calculated Tab Properties'!G433</f>
        <v>0</v>
      </c>
      <c r="H433">
        <f>'Calculated Tab Properties'!H433</f>
        <v>2.4632192454842494</v>
      </c>
      <c r="I433">
        <f>'Calculated Tab Properties'!I433</f>
        <v>5.0000000960543314E-2</v>
      </c>
      <c r="J433" s="20">
        <f>'Calculated Tab Properties'!J433</f>
        <v>0.94747744120490662</v>
      </c>
      <c r="K433">
        <v>0</v>
      </c>
      <c r="L433">
        <v>0</v>
      </c>
      <c r="M433">
        <v>0</v>
      </c>
      <c r="N433">
        <v>0</v>
      </c>
      <c r="O433" s="27">
        <v>0</v>
      </c>
      <c r="P433" s="27">
        <v>0</v>
      </c>
      <c r="Q433">
        <v>0</v>
      </c>
      <c r="R433">
        <f>'Calculated Tab Properties'!R433</f>
        <v>1</v>
      </c>
      <c r="T433" s="1">
        <f>VLOOKUP('GEOMETRIC INPUTS'!D433,'Pressure Calculations'!$A$22:$B$61,2,TRUE)</f>
        <v>1.9083100000000002</v>
      </c>
      <c r="U433" s="1">
        <f>VLOOKUP('GEOMETRIC INPUTS'!D433,'Pressure Calculations'!$C$22:$D$61,2,TRUE)</f>
        <v>-2.2370700000000001</v>
      </c>
      <c r="V433">
        <f>T433*'GEOMETRIC INPUTS'!S433</f>
        <v>7.6332400000000007</v>
      </c>
      <c r="W433">
        <v>432</v>
      </c>
      <c r="X433">
        <f t="shared" si="91"/>
        <v>7.156028023957397</v>
      </c>
      <c r="Y433">
        <f t="shared" si="92"/>
        <v>-2.6566173638550974</v>
      </c>
      <c r="Z433" s="27">
        <f t="shared" si="93"/>
        <v>0</v>
      </c>
      <c r="AA433" s="27">
        <f t="shared" si="94"/>
        <v>0</v>
      </c>
      <c r="AB433" s="27">
        <f t="shared" si="95"/>
        <v>0</v>
      </c>
      <c r="AC433">
        <f t="shared" si="96"/>
        <v>7.156028023957397</v>
      </c>
      <c r="AD433" s="28">
        <f>'GT Data'!D435</f>
        <v>1098</v>
      </c>
      <c r="AE433" s="25">
        <f t="shared" si="97"/>
        <v>0</v>
      </c>
      <c r="AF433" s="25">
        <f t="shared" si="98"/>
        <v>7.6332400000000016</v>
      </c>
      <c r="AG433" s="25">
        <f t="shared" si="99"/>
        <v>0</v>
      </c>
      <c r="AH433" s="25">
        <v>0</v>
      </c>
      <c r="AI433" s="25">
        <v>0</v>
      </c>
      <c r="AJ433" s="25">
        <f t="shared" si="100"/>
        <v>-4.0855126714864678</v>
      </c>
      <c r="AK433" s="28">
        <f>'GT Data'!N435</f>
        <v>1099</v>
      </c>
      <c r="AL433" s="25">
        <f t="shared" si="101"/>
        <v>0</v>
      </c>
      <c r="AM433" s="25">
        <f t="shared" si="102"/>
        <v>0</v>
      </c>
      <c r="AN433" s="25">
        <f t="shared" si="103"/>
        <v>0</v>
      </c>
      <c r="AO433" s="25">
        <v>0</v>
      </c>
      <c r="AP433" s="25">
        <v>0</v>
      </c>
      <c r="AQ433" s="25">
        <v>0</v>
      </c>
    </row>
    <row r="434" spans="1:43" x14ac:dyDescent="0.3">
      <c r="A434" t="str">
        <f>'Calculated Tab Properties'!A434</f>
        <v>TAB14-434</v>
      </c>
      <c r="B434">
        <f>'Calculated Tab Properties'!B434</f>
        <v>2100</v>
      </c>
      <c r="C434">
        <f>'Calculated Tab Properties'!C434</f>
        <v>5.9277134843702353</v>
      </c>
      <c r="D434">
        <f>'Calculated Tab Properties'!D434</f>
        <v>339.63296481720198</v>
      </c>
      <c r="E434">
        <f>'Calculated Tab Properties'!E434</f>
        <v>1.3774545878117594</v>
      </c>
      <c r="F434">
        <f>'Calculated Tab Properties'!F434</f>
        <v>1.3774545878117594</v>
      </c>
      <c r="G434">
        <f>'Calculated Tab Properties'!G434</f>
        <v>0</v>
      </c>
      <c r="H434">
        <f>'Calculated Tab Properties'!H434</f>
        <v>2.4004448921298613</v>
      </c>
      <c r="I434">
        <f>'Calculated Tab Properties'!I434</f>
        <v>5.0000000960539984E-2</v>
      </c>
      <c r="J434" s="20">
        <f>'Calculated Tab Properties'!J434</f>
        <v>0.98483143556553232</v>
      </c>
      <c r="K434">
        <v>0</v>
      </c>
      <c r="L434">
        <v>0</v>
      </c>
      <c r="M434">
        <v>0</v>
      </c>
      <c r="N434">
        <v>0</v>
      </c>
      <c r="O434" s="27">
        <v>0</v>
      </c>
      <c r="P434" s="27">
        <v>0</v>
      </c>
      <c r="Q434">
        <v>0</v>
      </c>
      <c r="R434">
        <f>'Calculated Tab Properties'!R434</f>
        <v>1</v>
      </c>
      <c r="T434" s="1">
        <f>VLOOKUP('GEOMETRIC INPUTS'!D434,'Pressure Calculations'!$A$22:$B$61,2,TRUE)</f>
        <v>1.97712</v>
      </c>
      <c r="U434" s="1">
        <f>VLOOKUP('GEOMETRIC INPUTS'!D434,'Pressure Calculations'!$C$22:$D$61,2,TRUE)</f>
        <v>-2.3233100000000002</v>
      </c>
      <c r="V434">
        <f>T434*'GEOMETRIC INPUTS'!S434</f>
        <v>7.90848</v>
      </c>
      <c r="W434">
        <v>433</v>
      </c>
      <c r="X434">
        <f t="shared" si="91"/>
        <v>7.4140606794308503</v>
      </c>
      <c r="Y434">
        <f t="shared" si="92"/>
        <v>-2.7524098808348585</v>
      </c>
      <c r="Z434" s="27">
        <f t="shared" si="93"/>
        <v>0</v>
      </c>
      <c r="AA434" s="27">
        <f t="shared" si="94"/>
        <v>0</v>
      </c>
      <c r="AB434" s="27">
        <f t="shared" si="95"/>
        <v>0</v>
      </c>
      <c r="AC434">
        <f t="shared" si="96"/>
        <v>7.4140606794308503</v>
      </c>
      <c r="AD434" s="28">
        <f>'GT Data'!D436</f>
        <v>1100</v>
      </c>
      <c r="AE434" s="25">
        <f t="shared" si="97"/>
        <v>0</v>
      </c>
      <c r="AF434" s="25">
        <f t="shared" si="98"/>
        <v>7.9084800000000008</v>
      </c>
      <c r="AG434" s="25">
        <f t="shared" si="99"/>
        <v>0</v>
      </c>
      <c r="AH434" s="25">
        <v>0</v>
      </c>
      <c r="AI434" s="25">
        <v>0</v>
      </c>
      <c r="AJ434" s="25">
        <f t="shared" si="100"/>
        <v>-3.9289401145799365</v>
      </c>
      <c r="AK434" s="28">
        <f>'GT Data'!N436</f>
        <v>1101</v>
      </c>
      <c r="AL434" s="25">
        <f t="shared" si="101"/>
        <v>0</v>
      </c>
      <c r="AM434" s="25">
        <f t="shared" si="102"/>
        <v>0</v>
      </c>
      <c r="AN434" s="25">
        <f t="shared" si="103"/>
        <v>0</v>
      </c>
      <c r="AO434" s="25">
        <v>0</v>
      </c>
      <c r="AP434" s="25">
        <v>0</v>
      </c>
      <c r="AQ434" s="25">
        <v>0</v>
      </c>
    </row>
    <row r="435" spans="1:43" x14ac:dyDescent="0.3">
      <c r="A435" t="str">
        <f>'Calculated Tab Properties'!A435</f>
        <v>TAB11-435</v>
      </c>
      <c r="B435">
        <f>'Calculated Tab Properties'!B435</f>
        <v>2100</v>
      </c>
      <c r="C435">
        <f>'Calculated Tab Properties'!C435</f>
        <v>5.8462276044945058</v>
      </c>
      <c r="D435">
        <f>'Calculated Tab Properties'!D435</f>
        <v>334.96416781041262</v>
      </c>
      <c r="E435">
        <f>'Calculated Tab Properties'!E435</f>
        <v>2.4215337157616874</v>
      </c>
      <c r="F435">
        <f>'Calculated Tab Properties'!F435</f>
        <v>2.4215337157616874</v>
      </c>
      <c r="G435">
        <f>'Calculated Tab Properties'!G435</f>
        <v>0</v>
      </c>
      <c r="H435">
        <f>'Calculated Tab Properties'!H435</f>
        <v>3.1022849876886935</v>
      </c>
      <c r="I435">
        <f>'Calculated Tab Properties'!I435</f>
        <v>5.0000004249528295E-2</v>
      </c>
      <c r="J435" s="20">
        <f>'Calculated Tab Properties'!J435</f>
        <v>0.70061258454938724</v>
      </c>
      <c r="K435">
        <v>0</v>
      </c>
      <c r="L435">
        <v>0</v>
      </c>
      <c r="M435">
        <v>0</v>
      </c>
      <c r="N435">
        <v>0</v>
      </c>
      <c r="O435" s="27">
        <v>0</v>
      </c>
      <c r="P435" s="27">
        <v>0</v>
      </c>
      <c r="Q435">
        <v>0</v>
      </c>
      <c r="R435">
        <f>'Calculated Tab Properties'!R435</f>
        <v>1</v>
      </c>
      <c r="T435" s="1">
        <f>VLOOKUP('GEOMETRIC INPUTS'!D435,'Pressure Calculations'!$A$22:$B$61,2,TRUE)</f>
        <v>1.7600340000000001</v>
      </c>
      <c r="U435" s="1">
        <f>VLOOKUP('GEOMETRIC INPUTS'!D435,'Pressure Calculations'!$C$22:$D$61,2,TRUE)</f>
        <v>-2.0546060000000002</v>
      </c>
      <c r="V435">
        <f>T435*'GEOMETRIC INPUTS'!S435</f>
        <v>7.0401360000000004</v>
      </c>
      <c r="W435">
        <v>434</v>
      </c>
      <c r="X435">
        <f t="shared" si="91"/>
        <v>6.3786681152620472</v>
      </c>
      <c r="Y435">
        <f t="shared" si="92"/>
        <v>-2.9792797743473702</v>
      </c>
      <c r="Z435" s="27">
        <f t="shared" si="93"/>
        <v>0</v>
      </c>
      <c r="AA435" s="27">
        <f t="shared" si="94"/>
        <v>0</v>
      </c>
      <c r="AB435" s="27">
        <f t="shared" si="95"/>
        <v>0</v>
      </c>
      <c r="AC435">
        <f t="shared" si="96"/>
        <v>6.3786681152620472</v>
      </c>
      <c r="AD435" s="28">
        <f>'GT Data'!D437</f>
        <v>1104</v>
      </c>
      <c r="AE435" s="25">
        <f t="shared" si="97"/>
        <v>0</v>
      </c>
      <c r="AF435" s="25">
        <f t="shared" si="98"/>
        <v>7.0401359999999995</v>
      </c>
      <c r="AG435" s="25">
        <f t="shared" si="99"/>
        <v>0</v>
      </c>
      <c r="AH435" s="25">
        <v>0</v>
      </c>
      <c r="AI435" s="25">
        <v>0</v>
      </c>
      <c r="AJ435" s="25">
        <f t="shared" si="100"/>
        <v>-7.3633904236469307</v>
      </c>
      <c r="AK435" s="28">
        <f>'GT Data'!N437</f>
        <v>1105</v>
      </c>
      <c r="AL435" s="25">
        <f t="shared" si="101"/>
        <v>0</v>
      </c>
      <c r="AM435" s="25">
        <f t="shared" si="102"/>
        <v>0</v>
      </c>
      <c r="AN435" s="25">
        <f t="shared" si="103"/>
        <v>0</v>
      </c>
      <c r="AO435" s="25">
        <v>0</v>
      </c>
      <c r="AP435" s="25">
        <v>0</v>
      </c>
      <c r="AQ435" s="25">
        <v>0</v>
      </c>
    </row>
    <row r="436" spans="1:43" x14ac:dyDescent="0.3">
      <c r="A436" t="str">
        <f>'Calculated Tab Properties'!A436</f>
        <v>TAB12-436</v>
      </c>
      <c r="B436">
        <f>'Calculated Tab Properties'!B436</f>
        <v>2100</v>
      </c>
      <c r="C436">
        <f>'Calculated Tab Properties'!C436</f>
        <v>5.8462276034775265</v>
      </c>
      <c r="D436">
        <f>'Calculated Tab Properties'!D436</f>
        <v>334.96416775214402</v>
      </c>
      <c r="E436">
        <f>'Calculated Tab Properties'!E436</f>
        <v>2.2809142687744477</v>
      </c>
      <c r="F436">
        <f>'Calculated Tab Properties'!F436</f>
        <v>2.2809142687744477</v>
      </c>
      <c r="G436">
        <f>'Calculated Tab Properties'!G436</f>
        <v>0</v>
      </c>
      <c r="H436">
        <f>'Calculated Tab Properties'!H436</f>
        <v>2.996160625882208</v>
      </c>
      <c r="I436">
        <f>'Calculated Tab Properties'!I436</f>
        <v>4.9999995189094495E-2</v>
      </c>
      <c r="J436" s="20">
        <f>'Calculated Tab Properties'!J436</f>
        <v>0.73087439159654533</v>
      </c>
      <c r="K436">
        <v>0</v>
      </c>
      <c r="L436">
        <v>0</v>
      </c>
      <c r="M436">
        <v>0</v>
      </c>
      <c r="N436">
        <v>0</v>
      </c>
      <c r="O436" s="27">
        <v>0</v>
      </c>
      <c r="P436" s="27">
        <v>0</v>
      </c>
      <c r="Q436">
        <v>0</v>
      </c>
      <c r="R436">
        <f>'Calculated Tab Properties'!R436</f>
        <v>1</v>
      </c>
      <c r="T436" s="1">
        <f>VLOOKUP('GEOMETRIC INPUTS'!D436,'Pressure Calculations'!$A$22:$B$61,2,TRUE)</f>
        <v>1.8357400000000001</v>
      </c>
      <c r="U436" s="1">
        <f>VLOOKUP('GEOMETRIC INPUTS'!D436,'Pressure Calculations'!$C$22:$D$61,2,TRUE)</f>
        <v>-2.147278</v>
      </c>
      <c r="V436">
        <f>T436*'GEOMETRIC INPUTS'!S436</f>
        <v>7.3429600000000006</v>
      </c>
      <c r="W436">
        <v>435</v>
      </c>
      <c r="X436">
        <f t="shared" si="91"/>
        <v>6.6530397710209614</v>
      </c>
      <c r="Y436">
        <f t="shared" si="92"/>
        <v>-3.1074303478619387</v>
      </c>
      <c r="Z436" s="27">
        <f t="shared" si="93"/>
        <v>0</v>
      </c>
      <c r="AA436" s="27">
        <f t="shared" si="94"/>
        <v>0</v>
      </c>
      <c r="AB436" s="27">
        <f t="shared" si="95"/>
        <v>0</v>
      </c>
      <c r="AC436">
        <f t="shared" si="96"/>
        <v>6.6530397710209614</v>
      </c>
      <c r="AD436" s="28">
        <f>'GT Data'!D438</f>
        <v>1106</v>
      </c>
      <c r="AE436" s="25">
        <f t="shared" si="97"/>
        <v>0</v>
      </c>
      <c r="AF436" s="25">
        <f t="shared" si="98"/>
        <v>7.3429600000000015</v>
      </c>
      <c r="AG436" s="25">
        <f t="shared" si="99"/>
        <v>0</v>
      </c>
      <c r="AH436" s="25">
        <v>0</v>
      </c>
      <c r="AI436" s="25">
        <v>0</v>
      </c>
      <c r="AJ436" s="25">
        <f t="shared" si="100"/>
        <v>-7.2431537221045845</v>
      </c>
      <c r="AK436" s="28">
        <f>'GT Data'!N438</f>
        <v>1107</v>
      </c>
      <c r="AL436" s="25">
        <f t="shared" si="101"/>
        <v>0</v>
      </c>
      <c r="AM436" s="25">
        <f t="shared" si="102"/>
        <v>0</v>
      </c>
      <c r="AN436" s="25">
        <f t="shared" si="103"/>
        <v>0</v>
      </c>
      <c r="AO436" s="25">
        <v>0</v>
      </c>
      <c r="AP436" s="25">
        <v>0</v>
      </c>
      <c r="AQ436" s="25">
        <v>0</v>
      </c>
    </row>
    <row r="437" spans="1:43" x14ac:dyDescent="0.3">
      <c r="A437" t="str">
        <f>'Calculated Tab Properties'!A437</f>
        <v>TAB13-437</v>
      </c>
      <c r="B437">
        <f>'Calculated Tab Properties'!B437</f>
        <v>2100</v>
      </c>
      <c r="C437">
        <f>'Calculated Tab Properties'!C437</f>
        <v>5.846227604002709</v>
      </c>
      <c r="D437">
        <f>'Calculated Tab Properties'!D437</f>
        <v>334.96416778223477</v>
      </c>
      <c r="E437">
        <f>'Calculated Tab Properties'!E437</f>
        <v>2.1396358339527102</v>
      </c>
      <c r="F437">
        <f>'Calculated Tab Properties'!F437</f>
        <v>2.1396358339527102</v>
      </c>
      <c r="G437">
        <f>'Calculated Tab Properties'!G437</f>
        <v>0</v>
      </c>
      <c r="H437">
        <f>'Calculated Tab Properties'!H437</f>
        <v>2.8925037425696303</v>
      </c>
      <c r="I437">
        <f>'Calculated Tab Properties'!I437</f>
        <v>5.0000004249528295E-2</v>
      </c>
      <c r="J437" s="20">
        <f>'Calculated Tab Properties'!J437</f>
        <v>0.76348386975770632</v>
      </c>
      <c r="K437">
        <v>0</v>
      </c>
      <c r="L437">
        <v>0</v>
      </c>
      <c r="M437">
        <v>0</v>
      </c>
      <c r="N437">
        <v>0</v>
      </c>
      <c r="O437" s="27">
        <v>0</v>
      </c>
      <c r="P437" s="27">
        <v>0</v>
      </c>
      <c r="Q437">
        <v>0</v>
      </c>
      <c r="R437">
        <f>'Calculated Tab Properties'!R437</f>
        <v>1</v>
      </c>
      <c r="T437" s="1">
        <f>VLOOKUP('GEOMETRIC INPUTS'!D437,'Pressure Calculations'!$A$22:$B$61,2,TRUE)</f>
        <v>1.9083100000000002</v>
      </c>
      <c r="U437" s="1">
        <f>VLOOKUP('GEOMETRIC INPUTS'!D437,'Pressure Calculations'!$C$22:$D$61,2,TRUE)</f>
        <v>-2.2370700000000001</v>
      </c>
      <c r="V437">
        <f>T437*'GEOMETRIC INPUTS'!S437</f>
        <v>7.6332400000000007</v>
      </c>
      <c r="W437">
        <v>436</v>
      </c>
      <c r="X437">
        <f t="shared" si="91"/>
        <v>6.9160460242470672</v>
      </c>
      <c r="Y437">
        <f t="shared" si="92"/>
        <v>-3.2302724789243933</v>
      </c>
      <c r="Z437" s="27">
        <f t="shared" si="93"/>
        <v>0</v>
      </c>
      <c r="AA437" s="27">
        <f t="shared" si="94"/>
        <v>0</v>
      </c>
      <c r="AB437" s="27">
        <f t="shared" si="95"/>
        <v>0</v>
      </c>
      <c r="AC437">
        <f t="shared" si="96"/>
        <v>6.9160460242470672</v>
      </c>
      <c r="AD437" s="28">
        <f>'GT Data'!D439</f>
        <v>1108</v>
      </c>
      <c r="AE437" s="25">
        <f t="shared" si="97"/>
        <v>0</v>
      </c>
      <c r="AF437" s="25">
        <f t="shared" si="98"/>
        <v>7.6332400000000007</v>
      </c>
      <c r="AG437" s="25">
        <f t="shared" si="99"/>
        <v>0</v>
      </c>
      <c r="AH437" s="25">
        <v>0</v>
      </c>
      <c r="AI437" s="25">
        <v>0</v>
      </c>
      <c r="AJ437" s="25">
        <f t="shared" si="100"/>
        <v>-7.0731203870112358</v>
      </c>
      <c r="AK437" s="28">
        <f>'GT Data'!N439</f>
        <v>1109</v>
      </c>
      <c r="AL437" s="25">
        <f t="shared" si="101"/>
        <v>0</v>
      </c>
      <c r="AM437" s="25">
        <f t="shared" si="102"/>
        <v>0</v>
      </c>
      <c r="AN437" s="25">
        <f t="shared" si="103"/>
        <v>0</v>
      </c>
      <c r="AO437" s="25">
        <v>0</v>
      </c>
      <c r="AP437" s="25">
        <v>0</v>
      </c>
      <c r="AQ437" s="25">
        <v>0</v>
      </c>
    </row>
    <row r="438" spans="1:43" x14ac:dyDescent="0.3">
      <c r="A438" t="str">
        <f>'Calculated Tab Properties'!A438</f>
        <v>TAB14-438</v>
      </c>
      <c r="B438">
        <f>'Calculated Tab Properties'!B438</f>
        <v>2100</v>
      </c>
      <c r="C438">
        <f>'Calculated Tab Properties'!C438</f>
        <v>5.8462276040683019</v>
      </c>
      <c r="D438">
        <f>'Calculated Tab Properties'!D438</f>
        <v>334.96416778599297</v>
      </c>
      <c r="E438">
        <f>'Calculated Tab Properties'!E438</f>
        <v>1.9977574393460296</v>
      </c>
      <c r="F438">
        <f>'Calculated Tab Properties'!F438</f>
        <v>1.9977574393460296</v>
      </c>
      <c r="G438">
        <f>'Calculated Tab Properties'!G438</f>
        <v>0</v>
      </c>
      <c r="H438">
        <f>'Calculated Tab Properties'!H438</f>
        <v>2.7917304718798026</v>
      </c>
      <c r="I438">
        <f>'Calculated Tab Properties'!I438</f>
        <v>5.0000003826343328E-2</v>
      </c>
      <c r="J438" s="20">
        <f>'Calculated Tab Properties'!J438</f>
        <v>0.79863086981239984</v>
      </c>
      <c r="K438">
        <v>0</v>
      </c>
      <c r="L438">
        <v>0</v>
      </c>
      <c r="M438">
        <v>0</v>
      </c>
      <c r="N438">
        <v>0</v>
      </c>
      <c r="O438" s="27">
        <v>0</v>
      </c>
      <c r="P438" s="27">
        <v>0</v>
      </c>
      <c r="Q438">
        <v>0</v>
      </c>
      <c r="R438">
        <f>'Calculated Tab Properties'!R438</f>
        <v>1</v>
      </c>
      <c r="T438" s="1">
        <f>VLOOKUP('GEOMETRIC INPUTS'!D438,'Pressure Calculations'!$A$22:$B$61,2,TRUE)</f>
        <v>1.97712</v>
      </c>
      <c r="U438" s="1">
        <f>VLOOKUP('GEOMETRIC INPUTS'!D438,'Pressure Calculations'!$C$22:$D$61,2,TRUE)</f>
        <v>-2.3233100000000002</v>
      </c>
      <c r="V438">
        <f>T438*'GEOMETRIC INPUTS'!S438</f>
        <v>7.90848</v>
      </c>
      <c r="W438">
        <v>437</v>
      </c>
      <c r="X438">
        <f t="shared" si="91"/>
        <v>7.165425384700745</v>
      </c>
      <c r="Y438">
        <f t="shared" si="92"/>
        <v>-3.3467499109862073</v>
      </c>
      <c r="Z438" s="27">
        <f t="shared" si="93"/>
        <v>0</v>
      </c>
      <c r="AA438" s="27">
        <f t="shared" si="94"/>
        <v>0</v>
      </c>
      <c r="AB438" s="27">
        <f t="shared" si="95"/>
        <v>0</v>
      </c>
      <c r="AC438">
        <f t="shared" si="96"/>
        <v>7.165425384700745</v>
      </c>
      <c r="AD438" s="28">
        <f>'GT Data'!D440</f>
        <v>1110</v>
      </c>
      <c r="AE438" s="25">
        <f t="shared" si="97"/>
        <v>0</v>
      </c>
      <c r="AF438" s="25">
        <f t="shared" si="98"/>
        <v>7.9084800000000008</v>
      </c>
      <c r="AG438" s="25">
        <f t="shared" si="99"/>
        <v>0</v>
      </c>
      <c r="AH438" s="25">
        <v>0</v>
      </c>
      <c r="AI438" s="25">
        <v>0</v>
      </c>
      <c r="AJ438" s="25">
        <f t="shared" si="100"/>
        <v>-6.8533320406584828</v>
      </c>
      <c r="AK438" s="28">
        <f>'GT Data'!N440</f>
        <v>1111</v>
      </c>
      <c r="AL438" s="25">
        <f t="shared" si="101"/>
        <v>0</v>
      </c>
      <c r="AM438" s="25">
        <f t="shared" si="102"/>
        <v>0</v>
      </c>
      <c r="AN438" s="25">
        <f t="shared" si="103"/>
        <v>0</v>
      </c>
      <c r="AO438" s="25">
        <v>0</v>
      </c>
      <c r="AP438" s="25">
        <v>0</v>
      </c>
      <c r="AQ438" s="25">
        <v>0</v>
      </c>
    </row>
    <row r="439" spans="1:43" x14ac:dyDescent="0.3">
      <c r="A439" t="str">
        <f>'Calculated Tab Properties'!A439</f>
        <v>TAB11-439</v>
      </c>
      <c r="B439">
        <f>'Calculated Tab Properties'!B439</f>
        <v>2100</v>
      </c>
      <c r="C439">
        <f>'Calculated Tab Properties'!C439</f>
        <v>0.37054627989551392</v>
      </c>
      <c r="D439">
        <f>'Calculated Tab Properties'!D439</f>
        <v>21.230737952286255</v>
      </c>
      <c r="E439">
        <f>'Calculated Tab Properties'!E439</f>
        <v>2.3951481236921186</v>
      </c>
      <c r="F439">
        <f>'Calculated Tab Properties'!F439</f>
        <v>2.3951481236921186</v>
      </c>
      <c r="G439">
        <f>'Calculated Tab Properties'!G439</f>
        <v>0</v>
      </c>
      <c r="H439">
        <f>'Calculated Tab Properties'!H439</f>
        <v>3.0821615336024819</v>
      </c>
      <c r="I439">
        <f>'Calculated Tab Properties'!I439</f>
        <v>5.0000000605049832E-2</v>
      </c>
      <c r="J439" s="20">
        <f>'Calculated Tab Properties'!J439</f>
        <v>0.70613160364831984</v>
      </c>
      <c r="K439">
        <v>0</v>
      </c>
      <c r="L439">
        <v>0</v>
      </c>
      <c r="M439">
        <v>0</v>
      </c>
      <c r="N439">
        <v>0</v>
      </c>
      <c r="O439" s="27">
        <v>0</v>
      </c>
      <c r="P439" s="27">
        <v>0</v>
      </c>
      <c r="Q439">
        <v>0</v>
      </c>
      <c r="R439">
        <f>'Calculated Tab Properties'!R439</f>
        <v>1</v>
      </c>
      <c r="T439" s="1">
        <f>VLOOKUP('GEOMETRIC INPUTS'!D439,'Pressure Calculations'!$A$22:$B$61,2,TRUE)</f>
        <v>1.7600340000000001</v>
      </c>
      <c r="U439" s="1">
        <f>VLOOKUP('GEOMETRIC INPUTS'!D439,'Pressure Calculations'!$C$22:$D$61,2,TRUE)</f>
        <v>-2.0546060000000002</v>
      </c>
      <c r="V439">
        <f>T439*'GEOMETRIC INPUTS'!S439</f>
        <v>7.0401360000000004</v>
      </c>
      <c r="W439">
        <v>438</v>
      </c>
      <c r="X439">
        <f t="shared" si="91"/>
        <v>6.5623195989994301</v>
      </c>
      <c r="Y439">
        <f t="shared" si="92"/>
        <v>2.5494070642178666</v>
      </c>
      <c r="Z439" s="27">
        <f t="shared" si="93"/>
        <v>0</v>
      </c>
      <c r="AA439" s="27">
        <f t="shared" si="94"/>
        <v>0</v>
      </c>
      <c r="AB439" s="27">
        <f t="shared" si="95"/>
        <v>0</v>
      </c>
      <c r="AC439">
        <f t="shared" si="96"/>
        <v>6.5623195989994301</v>
      </c>
      <c r="AD439" s="28">
        <f>'GT Data'!D441</f>
        <v>1116</v>
      </c>
      <c r="AE439" s="25">
        <f t="shared" si="97"/>
        <v>0</v>
      </c>
      <c r="AF439" s="25">
        <f t="shared" si="98"/>
        <v>7.0401360000000004</v>
      </c>
      <c r="AG439" s="25">
        <f t="shared" si="99"/>
        <v>0</v>
      </c>
      <c r="AH439" s="25">
        <v>0</v>
      </c>
      <c r="AI439" s="25">
        <v>0</v>
      </c>
      <c r="AJ439" s="25">
        <f t="shared" si="100"/>
        <v>6.2336779011422676</v>
      </c>
      <c r="AK439" s="28">
        <f>'GT Data'!N441</f>
        <v>1117</v>
      </c>
      <c r="AL439" s="25">
        <f t="shared" si="101"/>
        <v>0</v>
      </c>
      <c r="AM439" s="25">
        <f t="shared" si="102"/>
        <v>0</v>
      </c>
      <c r="AN439" s="25">
        <f t="shared" si="103"/>
        <v>0</v>
      </c>
      <c r="AO439" s="25">
        <v>0</v>
      </c>
      <c r="AP439" s="25">
        <v>0</v>
      </c>
      <c r="AQ439" s="25">
        <v>0</v>
      </c>
    </row>
    <row r="440" spans="1:43" x14ac:dyDescent="0.3">
      <c r="A440" t="str">
        <f>'Calculated Tab Properties'!A440</f>
        <v>TAB12-440</v>
      </c>
      <c r="B440">
        <f>'Calculated Tab Properties'!B440</f>
        <v>2100</v>
      </c>
      <c r="C440">
        <f>'Calculated Tab Properties'!C440</f>
        <v>0.37054628004847912</v>
      </c>
      <c r="D440">
        <f>'Calculated Tab Properties'!D440</f>
        <v>21.230737961050512</v>
      </c>
      <c r="E440">
        <f>'Calculated Tab Properties'!E440</f>
        <v>2.2403640978614434</v>
      </c>
      <c r="F440">
        <f>'Calculated Tab Properties'!F440</f>
        <v>2.2403640978614434</v>
      </c>
      <c r="G440">
        <f>'Calculated Tab Properties'!G440</f>
        <v>0</v>
      </c>
      <c r="H440">
        <f>'Calculated Tab Properties'!H440</f>
        <v>2.9660908416713827</v>
      </c>
      <c r="I440">
        <f>'Calculated Tab Properties'!I440</f>
        <v>5.000000003504481E-2</v>
      </c>
      <c r="J440" s="20">
        <f>'Calculated Tab Properties'!J440</f>
        <v>0.74000036554192228</v>
      </c>
      <c r="K440">
        <v>0</v>
      </c>
      <c r="L440">
        <v>0</v>
      </c>
      <c r="M440">
        <v>0</v>
      </c>
      <c r="N440">
        <v>0</v>
      </c>
      <c r="O440" s="27">
        <v>0</v>
      </c>
      <c r="P440" s="27">
        <v>0</v>
      </c>
      <c r="Q440">
        <v>0</v>
      </c>
      <c r="R440">
        <f>'Calculated Tab Properties'!R440</f>
        <v>1</v>
      </c>
      <c r="T440" s="1">
        <f>VLOOKUP('GEOMETRIC INPUTS'!D440,'Pressure Calculations'!$A$22:$B$61,2,TRUE)</f>
        <v>1.8357400000000001</v>
      </c>
      <c r="U440" s="1">
        <f>VLOOKUP('GEOMETRIC INPUTS'!D440,'Pressure Calculations'!$C$22:$D$61,2,TRUE)</f>
        <v>-2.147278</v>
      </c>
      <c r="V440">
        <f>T440*'GEOMETRIC INPUTS'!S440</f>
        <v>7.3429600000000006</v>
      </c>
      <c r="W440">
        <v>439</v>
      </c>
      <c r="X440">
        <f t="shared" si="91"/>
        <v>6.8445908317403701</v>
      </c>
      <c r="Y440">
        <f t="shared" si="92"/>
        <v>2.659067112288759</v>
      </c>
      <c r="Z440" s="27">
        <f t="shared" si="93"/>
        <v>0</v>
      </c>
      <c r="AA440" s="27">
        <f t="shared" si="94"/>
        <v>0</v>
      </c>
      <c r="AB440" s="27">
        <f t="shared" si="95"/>
        <v>0</v>
      </c>
      <c r="AC440">
        <f t="shared" si="96"/>
        <v>6.8445908317403701</v>
      </c>
      <c r="AD440" s="28">
        <f>'GT Data'!D442</f>
        <v>1118</v>
      </c>
      <c r="AE440" s="25">
        <f t="shared" si="97"/>
        <v>0</v>
      </c>
      <c r="AF440" s="25">
        <f t="shared" si="98"/>
        <v>7.3429600000000015</v>
      </c>
      <c r="AG440" s="25">
        <f t="shared" si="99"/>
        <v>0</v>
      </c>
      <c r="AH440" s="25">
        <v>0</v>
      </c>
      <c r="AI440" s="25">
        <v>0</v>
      </c>
      <c r="AJ440" s="25">
        <f t="shared" si="100"/>
        <v>6.0902318478834632</v>
      </c>
      <c r="AK440" s="28">
        <f>'GT Data'!N442</f>
        <v>1119</v>
      </c>
      <c r="AL440" s="25">
        <f t="shared" si="101"/>
        <v>0</v>
      </c>
      <c r="AM440" s="25">
        <f t="shared" si="102"/>
        <v>0</v>
      </c>
      <c r="AN440" s="25">
        <f t="shared" si="103"/>
        <v>0</v>
      </c>
      <c r="AO440" s="25">
        <v>0</v>
      </c>
      <c r="AP440" s="25">
        <v>0</v>
      </c>
      <c r="AQ440" s="25">
        <v>0</v>
      </c>
    </row>
    <row r="441" spans="1:43" x14ac:dyDescent="0.3">
      <c r="A441" t="str">
        <f>'Calculated Tab Properties'!A441</f>
        <v>TAB13-441</v>
      </c>
      <c r="B441">
        <f>'Calculated Tab Properties'!B441</f>
        <v>2100</v>
      </c>
      <c r="C441">
        <f>'Calculated Tab Properties'!C441</f>
        <v>0.37054628011472279</v>
      </c>
      <c r="D441">
        <f>'Calculated Tab Properties'!D441</f>
        <v>21.230737964846</v>
      </c>
      <c r="E441">
        <f>'Calculated Tab Properties'!E441</f>
        <v>2.0846379744693144</v>
      </c>
      <c r="F441">
        <f>'Calculated Tab Properties'!F441</f>
        <v>2.0846379744693144</v>
      </c>
      <c r="G441">
        <f>'Calculated Tab Properties'!G441</f>
        <v>0</v>
      </c>
      <c r="H441">
        <f>'Calculated Tab Properties'!H441</f>
        <v>2.8530250063765648</v>
      </c>
      <c r="I441">
        <f>'Calculated Tab Properties'!I441</f>
        <v>5.0000000035045795E-2</v>
      </c>
      <c r="J441" s="20">
        <f>'Calculated Tab Properties'!J441</f>
        <v>0.77681322375818751</v>
      </c>
      <c r="K441">
        <v>0</v>
      </c>
      <c r="L441">
        <v>0</v>
      </c>
      <c r="M441">
        <v>0</v>
      </c>
      <c r="N441">
        <v>0</v>
      </c>
      <c r="O441" s="27">
        <v>0</v>
      </c>
      <c r="P441" s="27">
        <v>0</v>
      </c>
      <c r="Q441">
        <v>0</v>
      </c>
      <c r="R441">
        <f>'Calculated Tab Properties'!R441</f>
        <v>1</v>
      </c>
      <c r="T441" s="1">
        <f>VLOOKUP('GEOMETRIC INPUTS'!D441,'Pressure Calculations'!$A$22:$B$61,2,TRUE)</f>
        <v>1.9083100000000002</v>
      </c>
      <c r="U441" s="1">
        <f>VLOOKUP('GEOMETRIC INPUTS'!D441,'Pressure Calculations'!$C$22:$D$61,2,TRUE)</f>
        <v>-2.2370700000000001</v>
      </c>
      <c r="V441">
        <f>T441*'GEOMETRIC INPUTS'!S441</f>
        <v>7.6332400000000007</v>
      </c>
      <c r="W441">
        <v>440</v>
      </c>
      <c r="X441">
        <f t="shared" si="91"/>
        <v>7.1151694301929052</v>
      </c>
      <c r="Y441">
        <f t="shared" si="92"/>
        <v>2.7641846677182014</v>
      </c>
      <c r="Z441" s="27">
        <f t="shared" si="93"/>
        <v>0</v>
      </c>
      <c r="AA441" s="27">
        <f t="shared" si="94"/>
        <v>0</v>
      </c>
      <c r="AB441" s="27">
        <f t="shared" si="95"/>
        <v>0</v>
      </c>
      <c r="AC441">
        <f t="shared" si="96"/>
        <v>7.1151694301929052</v>
      </c>
      <c r="AD441" s="28">
        <f>'GT Data'!D443</f>
        <v>1120</v>
      </c>
      <c r="AE441" s="25">
        <f t="shared" si="97"/>
        <v>0</v>
      </c>
      <c r="AF441" s="25">
        <f t="shared" si="98"/>
        <v>7.6332400000000007</v>
      </c>
      <c r="AG441" s="25">
        <f t="shared" si="99"/>
        <v>0</v>
      </c>
      <c r="AH441" s="25">
        <v>0</v>
      </c>
      <c r="AI441" s="25">
        <v>0</v>
      </c>
      <c r="AJ441" s="25">
        <f t="shared" si="100"/>
        <v>5.9005335602539901</v>
      </c>
      <c r="AK441" s="28">
        <f>'GT Data'!N443</f>
        <v>1121</v>
      </c>
      <c r="AL441" s="25">
        <f t="shared" si="101"/>
        <v>0</v>
      </c>
      <c r="AM441" s="25">
        <f t="shared" si="102"/>
        <v>0</v>
      </c>
      <c r="AN441" s="25">
        <f t="shared" si="103"/>
        <v>0</v>
      </c>
      <c r="AO441" s="25">
        <v>0</v>
      </c>
      <c r="AP441" s="25">
        <v>0</v>
      </c>
      <c r="AQ441" s="25">
        <v>0</v>
      </c>
    </row>
    <row r="442" spans="1:43" x14ac:dyDescent="0.3">
      <c r="A442" t="str">
        <f>'Calculated Tab Properties'!A442</f>
        <v>TAB14-442</v>
      </c>
      <c r="B442">
        <f>'Calculated Tab Properties'!B442</f>
        <v>2100</v>
      </c>
      <c r="C442">
        <f>'Calculated Tab Properties'!C442</f>
        <v>0.37054627994075551</v>
      </c>
      <c r="D442">
        <f>'Calculated Tab Properties'!D442</f>
        <v>21.230737954878407</v>
      </c>
      <c r="E442">
        <f>'Calculated Tab Properties'!E442</f>
        <v>1.9282397523338848</v>
      </c>
      <c r="F442">
        <f>'Calculated Tab Properties'!F442</f>
        <v>1.9282397523338848</v>
      </c>
      <c r="G442">
        <f>'Calculated Tab Properties'!G442</f>
        <v>0</v>
      </c>
      <c r="H442">
        <f>'Calculated Tab Properties'!H442</f>
        <v>2.7436808430420481</v>
      </c>
      <c r="I442">
        <f>'Calculated Tab Properties'!I442</f>
        <v>4.9999999672920084E-2</v>
      </c>
      <c r="J442" s="20">
        <f>'Calculated Tab Properties'!J442</f>
        <v>0.81678360438746267</v>
      </c>
      <c r="K442">
        <v>0</v>
      </c>
      <c r="L442">
        <v>0</v>
      </c>
      <c r="M442">
        <v>0</v>
      </c>
      <c r="N442">
        <v>0</v>
      </c>
      <c r="O442" s="27">
        <v>0</v>
      </c>
      <c r="P442" s="27">
        <v>0</v>
      </c>
      <c r="Q442">
        <v>0</v>
      </c>
      <c r="R442">
        <f>'Calculated Tab Properties'!R442</f>
        <v>1</v>
      </c>
      <c r="T442" s="1">
        <f>VLOOKUP('GEOMETRIC INPUTS'!D442,'Pressure Calculations'!$A$22:$B$61,2,TRUE)</f>
        <v>1.97712</v>
      </c>
      <c r="U442" s="1">
        <f>VLOOKUP('GEOMETRIC INPUTS'!D442,'Pressure Calculations'!$C$22:$D$61,2,TRUE)</f>
        <v>-2.3233100000000002</v>
      </c>
      <c r="V442">
        <f>T442*'GEOMETRIC INPUTS'!S442</f>
        <v>7.90848</v>
      </c>
      <c r="W442">
        <v>441</v>
      </c>
      <c r="X442">
        <f t="shared" si="91"/>
        <v>7.3717287991855347</v>
      </c>
      <c r="Y442">
        <f t="shared" si="92"/>
        <v>2.8638558660761184</v>
      </c>
      <c r="Z442" s="27">
        <f t="shared" si="93"/>
        <v>0</v>
      </c>
      <c r="AA442" s="27">
        <f t="shared" si="94"/>
        <v>0</v>
      </c>
      <c r="AB442" s="27">
        <f t="shared" si="95"/>
        <v>0</v>
      </c>
      <c r="AC442">
        <f t="shared" si="96"/>
        <v>7.3717287991855347</v>
      </c>
      <c r="AD442" s="28">
        <f>'GT Data'!D444</f>
        <v>1122</v>
      </c>
      <c r="AE442" s="25">
        <f t="shared" si="97"/>
        <v>0</v>
      </c>
      <c r="AF442" s="25">
        <f t="shared" si="98"/>
        <v>7.90848</v>
      </c>
      <c r="AG442" s="25">
        <f t="shared" si="99"/>
        <v>0</v>
      </c>
      <c r="AH442" s="25">
        <v>0</v>
      </c>
      <c r="AI442" s="25">
        <v>0</v>
      </c>
      <c r="AJ442" s="25">
        <f t="shared" si="100"/>
        <v>5.6653935182896538</v>
      </c>
      <c r="AK442" s="28">
        <f>'GT Data'!N444</f>
        <v>1123</v>
      </c>
      <c r="AL442" s="25">
        <f t="shared" si="101"/>
        <v>0</v>
      </c>
      <c r="AM442" s="25">
        <f t="shared" si="102"/>
        <v>0</v>
      </c>
      <c r="AN442" s="25">
        <f t="shared" si="103"/>
        <v>0</v>
      </c>
      <c r="AO442" s="25">
        <v>0</v>
      </c>
      <c r="AP442" s="25">
        <v>0</v>
      </c>
      <c r="AQ442" s="25">
        <v>0</v>
      </c>
    </row>
    <row r="443" spans="1:43" x14ac:dyDescent="0.3">
      <c r="A443" t="str">
        <f>'Calculated Tab Properties'!A443</f>
        <v>TAB11-443</v>
      </c>
      <c r="B443">
        <f>'Calculated Tab Properties'!B443</f>
        <v>2100</v>
      </c>
      <c r="C443">
        <f>'Calculated Tab Properties'!C443</f>
        <v>0.18721134377318749</v>
      </c>
      <c r="D443">
        <f>'Calculated Tab Properties'!D443</f>
        <v>10.726419875176408</v>
      </c>
      <c r="E443">
        <f>'Calculated Tab Properties'!E443</f>
        <v>2.6321851430039525</v>
      </c>
      <c r="F443">
        <f>'Calculated Tab Properties'!F443</f>
        <v>2.6321851430039525</v>
      </c>
      <c r="G443">
        <f>'Calculated Tab Properties'!G443</f>
        <v>0</v>
      </c>
      <c r="H443">
        <f>'Calculated Tab Properties'!H443</f>
        <v>3.2661414715255983</v>
      </c>
      <c r="I443">
        <f>'Calculated Tab Properties'!I443</f>
        <v>5.0000000141535633E-2</v>
      </c>
      <c r="J443" s="20">
        <f>'Calculated Tab Properties'!J443</f>
        <v>0.65902124156350383</v>
      </c>
      <c r="K443">
        <v>0</v>
      </c>
      <c r="L443">
        <v>0</v>
      </c>
      <c r="M443">
        <v>0</v>
      </c>
      <c r="N443">
        <v>0</v>
      </c>
      <c r="O443" s="27">
        <v>0</v>
      </c>
      <c r="P443" s="27">
        <v>0</v>
      </c>
      <c r="Q443">
        <v>0</v>
      </c>
      <c r="R443">
        <f>'Calculated Tab Properties'!R443</f>
        <v>1</v>
      </c>
      <c r="T443" s="1">
        <f>VLOOKUP('GEOMETRIC INPUTS'!D443,'Pressure Calculations'!$A$22:$B$61,2,TRUE)</f>
        <v>1.7600340000000001</v>
      </c>
      <c r="U443" s="1">
        <f>VLOOKUP('GEOMETRIC INPUTS'!D443,'Pressure Calculations'!$C$22:$D$61,2,TRUE)</f>
        <v>-2.0546060000000002</v>
      </c>
      <c r="V443">
        <f>T443*'GEOMETRIC INPUTS'!S443</f>
        <v>7.0401360000000004</v>
      </c>
      <c r="W443">
        <v>442</v>
      </c>
      <c r="X443">
        <f t="shared" si="91"/>
        <v>6.9171242573209071</v>
      </c>
      <c r="Y443">
        <f t="shared" si="92"/>
        <v>1.3103079436829683</v>
      </c>
      <c r="Z443" s="27">
        <f t="shared" si="93"/>
        <v>0</v>
      </c>
      <c r="AA443" s="27">
        <f t="shared" si="94"/>
        <v>0</v>
      </c>
      <c r="AB443" s="27">
        <f t="shared" si="95"/>
        <v>0</v>
      </c>
      <c r="AC443">
        <f t="shared" si="96"/>
        <v>6.9171242573209071</v>
      </c>
      <c r="AD443" s="28">
        <f>'GT Data'!D445</f>
        <v>1126</v>
      </c>
      <c r="AE443" s="25">
        <f t="shared" si="97"/>
        <v>0</v>
      </c>
      <c r="AF443" s="25">
        <f t="shared" si="98"/>
        <v>7.0401360000000004</v>
      </c>
      <c r="AG443" s="25">
        <f t="shared" si="99"/>
        <v>0</v>
      </c>
      <c r="AH443" s="25">
        <v>0</v>
      </c>
      <c r="AI443" s="25">
        <v>0</v>
      </c>
      <c r="AJ443" s="25">
        <f t="shared" si="100"/>
        <v>3.5144884994919723</v>
      </c>
      <c r="AK443" s="28">
        <f>'GT Data'!N445</f>
        <v>1127</v>
      </c>
      <c r="AL443" s="25">
        <f t="shared" si="101"/>
        <v>0</v>
      </c>
      <c r="AM443" s="25">
        <f t="shared" si="102"/>
        <v>0</v>
      </c>
      <c r="AN443" s="25">
        <f t="shared" si="103"/>
        <v>0</v>
      </c>
      <c r="AO443" s="25">
        <v>0</v>
      </c>
      <c r="AP443" s="25">
        <v>0</v>
      </c>
      <c r="AQ443" s="25">
        <v>0</v>
      </c>
    </row>
    <row r="444" spans="1:43" x14ac:dyDescent="0.3">
      <c r="A444" t="str">
        <f>'Calculated Tab Properties'!A444</f>
        <v>TAB12-444</v>
      </c>
      <c r="B444">
        <f>'Calculated Tab Properties'!B444</f>
        <v>2100</v>
      </c>
      <c r="C444">
        <f>'Calculated Tab Properties'!C444</f>
        <v>0.18721134348523938</v>
      </c>
      <c r="D444">
        <f>'Calculated Tab Properties'!D444</f>
        <v>10.726419858678197</v>
      </c>
      <c r="E444">
        <f>'Calculated Tab Properties'!E444</f>
        <v>2.4773518580597211</v>
      </c>
      <c r="F444">
        <f>'Calculated Tab Properties'!F444</f>
        <v>2.4773518580597211</v>
      </c>
      <c r="G444">
        <f>'Calculated Tab Properties'!G444</f>
        <v>0</v>
      </c>
      <c r="H444">
        <f>'Calculated Tab Properties'!H444</f>
        <v>3.1451608930295478</v>
      </c>
      <c r="I444">
        <f>'Calculated Tab Properties'!I444</f>
        <v>4.9999999955416097E-2</v>
      </c>
      <c r="J444" s="20">
        <f>'Calculated Tab Properties'!J444</f>
        <v>0.68917089064368642</v>
      </c>
      <c r="K444">
        <v>0</v>
      </c>
      <c r="L444">
        <v>0</v>
      </c>
      <c r="M444">
        <v>0</v>
      </c>
      <c r="N444">
        <v>0</v>
      </c>
      <c r="O444" s="27">
        <v>0</v>
      </c>
      <c r="P444" s="27">
        <v>0</v>
      </c>
      <c r="Q444">
        <v>0</v>
      </c>
      <c r="R444">
        <f>'Calculated Tab Properties'!R444</f>
        <v>1</v>
      </c>
      <c r="T444" s="1">
        <f>VLOOKUP('GEOMETRIC INPUTS'!D444,'Pressure Calculations'!$A$22:$B$61,2,TRUE)</f>
        <v>1.8357400000000001</v>
      </c>
      <c r="U444" s="1">
        <f>VLOOKUP('GEOMETRIC INPUTS'!D444,'Pressure Calculations'!$C$22:$D$61,2,TRUE)</f>
        <v>-2.147278</v>
      </c>
      <c r="V444">
        <f>T444*'GEOMETRIC INPUTS'!S444</f>
        <v>7.3429600000000006</v>
      </c>
      <c r="W444">
        <v>443</v>
      </c>
      <c r="X444">
        <f t="shared" si="91"/>
        <v>7.2146570377770596</v>
      </c>
      <c r="Y444">
        <f t="shared" si="92"/>
        <v>1.3666694512038944</v>
      </c>
      <c r="Z444" s="27">
        <f t="shared" si="93"/>
        <v>0</v>
      </c>
      <c r="AA444" s="27">
        <f t="shared" si="94"/>
        <v>0</v>
      </c>
      <c r="AB444" s="27">
        <f t="shared" si="95"/>
        <v>0</v>
      </c>
      <c r="AC444">
        <f t="shared" si="96"/>
        <v>7.2146570377770596</v>
      </c>
      <c r="AD444" s="28">
        <f>'GT Data'!D446</f>
        <v>1128</v>
      </c>
      <c r="AE444" s="25">
        <f t="shared" si="97"/>
        <v>0</v>
      </c>
      <c r="AF444" s="25">
        <f t="shared" si="98"/>
        <v>7.3429600000000006</v>
      </c>
      <c r="AG444" s="25">
        <f t="shared" si="99"/>
        <v>0</v>
      </c>
      <c r="AH444" s="25">
        <v>0</v>
      </c>
      <c r="AI444" s="25">
        <v>0</v>
      </c>
      <c r="AJ444" s="25">
        <f t="shared" si="100"/>
        <v>3.4540545767926902</v>
      </c>
      <c r="AK444" s="28">
        <f>'GT Data'!N446</f>
        <v>1129</v>
      </c>
      <c r="AL444" s="25">
        <f t="shared" si="101"/>
        <v>0</v>
      </c>
      <c r="AM444" s="25">
        <f t="shared" si="102"/>
        <v>0</v>
      </c>
      <c r="AN444" s="25">
        <f t="shared" si="103"/>
        <v>0</v>
      </c>
      <c r="AO444" s="25">
        <v>0</v>
      </c>
      <c r="AP444" s="25">
        <v>0</v>
      </c>
      <c r="AQ444" s="25">
        <v>0</v>
      </c>
    </row>
    <row r="445" spans="1:43" x14ac:dyDescent="0.3">
      <c r="A445" t="str">
        <f>'Calculated Tab Properties'!A445</f>
        <v>TAB13-445</v>
      </c>
      <c r="B445">
        <f>'Calculated Tab Properties'!B445</f>
        <v>2100</v>
      </c>
      <c r="C445">
        <f>'Calculated Tab Properties'!C445</f>
        <v>0.18721134349589796</v>
      </c>
      <c r="D445">
        <f>'Calculated Tab Properties'!D445</f>
        <v>10.726419859288889</v>
      </c>
      <c r="E445">
        <f>'Calculated Tab Properties'!E445</f>
        <v>2.3204858018080734</v>
      </c>
      <c r="F445">
        <f>'Calculated Tab Properties'!F445</f>
        <v>2.3204858018080734</v>
      </c>
      <c r="G445">
        <f>'Calculated Tab Properties'!G445</f>
        <v>0</v>
      </c>
      <c r="H445">
        <f>'Calculated Tab Properties'!H445</f>
        <v>3.0257405335577805</v>
      </c>
      <c r="I445">
        <f>'Calculated Tab Properties'!I445</f>
        <v>4.9999999955415764E-2</v>
      </c>
      <c r="J445" s="20">
        <f>'Calculated Tab Properties'!J445</f>
        <v>0.72214424452824533</v>
      </c>
      <c r="K445">
        <v>0</v>
      </c>
      <c r="L445">
        <v>0</v>
      </c>
      <c r="M445">
        <v>0</v>
      </c>
      <c r="N445">
        <v>0</v>
      </c>
      <c r="O445" s="27">
        <v>0</v>
      </c>
      <c r="P445" s="27">
        <v>0</v>
      </c>
      <c r="Q445">
        <v>0</v>
      </c>
      <c r="R445">
        <f>'Calculated Tab Properties'!R445</f>
        <v>1</v>
      </c>
      <c r="T445" s="1">
        <f>VLOOKUP('GEOMETRIC INPUTS'!D445,'Pressure Calculations'!$A$22:$B$61,2,TRUE)</f>
        <v>1.9083100000000002</v>
      </c>
      <c r="U445" s="1">
        <f>VLOOKUP('GEOMETRIC INPUTS'!D445,'Pressure Calculations'!$C$22:$D$61,2,TRUE)</f>
        <v>-2.2370700000000001</v>
      </c>
      <c r="V445">
        <f>T445*'GEOMETRIC INPUTS'!S445</f>
        <v>7.6332400000000007</v>
      </c>
      <c r="W445">
        <v>444</v>
      </c>
      <c r="X445">
        <f t="shared" si="91"/>
        <v>7.4998649981656129</v>
      </c>
      <c r="Y445">
        <f t="shared" si="92"/>
        <v>1.4206962753841226</v>
      </c>
      <c r="Z445" s="27">
        <f t="shared" si="93"/>
        <v>0</v>
      </c>
      <c r="AA445" s="27">
        <f t="shared" si="94"/>
        <v>0</v>
      </c>
      <c r="AB445" s="27">
        <f t="shared" si="95"/>
        <v>0</v>
      </c>
      <c r="AC445">
        <f t="shared" si="96"/>
        <v>7.4998649981656129</v>
      </c>
      <c r="AD445" s="28">
        <f>'GT Data'!D447</f>
        <v>1130</v>
      </c>
      <c r="AE445" s="25">
        <f t="shared" si="97"/>
        <v>0</v>
      </c>
      <c r="AF445" s="25">
        <f t="shared" si="98"/>
        <v>7.6332400000000007</v>
      </c>
      <c r="AG445" s="25">
        <f t="shared" si="99"/>
        <v>0</v>
      </c>
      <c r="AH445" s="25">
        <v>0</v>
      </c>
      <c r="AI445" s="25">
        <v>0</v>
      </c>
      <c r="AJ445" s="25">
        <f t="shared" si="100"/>
        <v>3.3677403494163349</v>
      </c>
      <c r="AK445" s="28">
        <f>'GT Data'!N447</f>
        <v>1131</v>
      </c>
      <c r="AL445" s="25">
        <f t="shared" si="101"/>
        <v>0</v>
      </c>
      <c r="AM445" s="25">
        <f t="shared" si="102"/>
        <v>0</v>
      </c>
      <c r="AN445" s="25">
        <f t="shared" si="103"/>
        <v>0</v>
      </c>
      <c r="AO445" s="25">
        <v>0</v>
      </c>
      <c r="AP445" s="25">
        <v>0</v>
      </c>
      <c r="AQ445" s="25">
        <v>0</v>
      </c>
    </row>
    <row r="446" spans="1:43" x14ac:dyDescent="0.3">
      <c r="A446" t="str">
        <f>'Calculated Tab Properties'!A446</f>
        <v>TAB14-446</v>
      </c>
      <c r="B446">
        <f>'Calculated Tab Properties'!B446</f>
        <v>2100</v>
      </c>
      <c r="C446">
        <f>'Calculated Tab Properties'!C446</f>
        <v>0.18721134355628499</v>
      </c>
      <c r="D446">
        <f>'Calculated Tab Properties'!D446</f>
        <v>10.726419862748809</v>
      </c>
      <c r="E446">
        <f>'Calculated Tab Properties'!E446</f>
        <v>2.161645853922622</v>
      </c>
      <c r="F446">
        <f>'Calculated Tab Properties'!F446</f>
        <v>2.161645853922622</v>
      </c>
      <c r="G446">
        <f>'Calculated Tab Properties'!G446</f>
        <v>0</v>
      </c>
      <c r="H446">
        <f>'Calculated Tab Properties'!H446</f>
        <v>2.9084442942193154</v>
      </c>
      <c r="I446">
        <f>'Calculated Tab Properties'!I446</f>
        <v>4.999999995541593E-2</v>
      </c>
      <c r="J446" s="20">
        <f>'Calculated Tab Properties'!J446</f>
        <v>0.75825126635660101</v>
      </c>
      <c r="K446">
        <v>0</v>
      </c>
      <c r="L446">
        <v>0</v>
      </c>
      <c r="M446">
        <v>0</v>
      </c>
      <c r="N446">
        <v>0</v>
      </c>
      <c r="O446" s="27">
        <v>0</v>
      </c>
      <c r="P446" s="27">
        <v>0</v>
      </c>
      <c r="Q446">
        <v>0</v>
      </c>
      <c r="R446">
        <f>'Calculated Tab Properties'!R446</f>
        <v>1</v>
      </c>
      <c r="T446" s="1">
        <f>VLOOKUP('GEOMETRIC INPUTS'!D446,'Pressure Calculations'!$A$22:$B$61,2,TRUE)</f>
        <v>1.97712</v>
      </c>
      <c r="U446" s="1">
        <f>VLOOKUP('GEOMETRIC INPUTS'!D446,'Pressure Calculations'!$C$22:$D$61,2,TRUE)</f>
        <v>-2.3233100000000002</v>
      </c>
      <c r="V446">
        <f>T446*'GEOMETRIC INPUTS'!S446</f>
        <v>7.90848</v>
      </c>
      <c r="W446">
        <v>445</v>
      </c>
      <c r="X446">
        <f t="shared" si="91"/>
        <v>7.7702957512162989</v>
      </c>
      <c r="Y446">
        <f t="shared" si="92"/>
        <v>1.471923859793683</v>
      </c>
      <c r="Z446" s="27">
        <f t="shared" si="93"/>
        <v>0</v>
      </c>
      <c r="AA446" s="27">
        <f t="shared" si="94"/>
        <v>0</v>
      </c>
      <c r="AB446" s="27">
        <f t="shared" si="95"/>
        <v>0</v>
      </c>
      <c r="AC446">
        <f t="shared" si="96"/>
        <v>7.7702957512162989</v>
      </c>
      <c r="AD446" s="28">
        <f>'GT Data'!D448</f>
        <v>1132</v>
      </c>
      <c r="AE446" s="25">
        <f t="shared" si="97"/>
        <v>0</v>
      </c>
      <c r="AF446" s="25">
        <f t="shared" si="98"/>
        <v>7.90848</v>
      </c>
      <c r="AG446" s="25">
        <f t="shared" si="99"/>
        <v>0</v>
      </c>
      <c r="AH446" s="25">
        <v>0</v>
      </c>
      <c r="AI446" s="25">
        <v>0</v>
      </c>
      <c r="AJ446" s="25">
        <f t="shared" si="100"/>
        <v>3.2553743017368575</v>
      </c>
      <c r="AK446" s="28">
        <f>'GT Data'!N448</f>
        <v>1133</v>
      </c>
      <c r="AL446" s="25">
        <f t="shared" si="101"/>
        <v>0</v>
      </c>
      <c r="AM446" s="25">
        <f t="shared" si="102"/>
        <v>0</v>
      </c>
      <c r="AN446" s="25">
        <f t="shared" si="103"/>
        <v>0</v>
      </c>
      <c r="AO446" s="25">
        <v>0</v>
      </c>
      <c r="AP446" s="25">
        <v>0</v>
      </c>
      <c r="AQ446" s="25">
        <v>0</v>
      </c>
    </row>
    <row r="447" spans="1:43" x14ac:dyDescent="0.3">
      <c r="A447" t="str">
        <f>'Calculated Tab Properties'!A447</f>
        <v>TAB11-447</v>
      </c>
      <c r="B447">
        <f>'Calculated Tab Properties'!B447</f>
        <v>2100</v>
      </c>
      <c r="C447">
        <f>'Calculated Tab Properties'!C447</f>
        <v>8.1335397895117678E-2</v>
      </c>
      <c r="D447">
        <f>'Calculated Tab Properties'!D447</f>
        <v>4.6601750244074829</v>
      </c>
      <c r="E447">
        <f>'Calculated Tab Properties'!E447</f>
        <v>2.6700242792571811</v>
      </c>
      <c r="F447">
        <f>'Calculated Tab Properties'!F447</f>
        <v>2.6700242792571811</v>
      </c>
      <c r="G447">
        <f>'Calculated Tab Properties'!G447</f>
        <v>0</v>
      </c>
      <c r="H447">
        <f>'Calculated Tab Properties'!H447</f>
        <v>3.2961382288324246</v>
      </c>
      <c r="I447">
        <f>'Calculated Tab Properties'!I447</f>
        <v>5.0000000062320013E-2</v>
      </c>
      <c r="J447" s="20">
        <f>'Calculated Tab Properties'!J447</f>
        <v>0.65199158060580531</v>
      </c>
      <c r="K447">
        <v>0</v>
      </c>
      <c r="L447">
        <v>0</v>
      </c>
      <c r="M447">
        <v>0</v>
      </c>
      <c r="N447">
        <v>0</v>
      </c>
      <c r="O447" s="27">
        <v>0</v>
      </c>
      <c r="P447" s="27">
        <v>0</v>
      </c>
      <c r="Q447">
        <v>0</v>
      </c>
      <c r="R447">
        <f>'Calculated Tab Properties'!R447</f>
        <v>1</v>
      </c>
      <c r="T447" s="1">
        <f>VLOOKUP('GEOMETRIC INPUTS'!D447,'Pressure Calculations'!$A$22:$B$61,2,TRUE)</f>
        <v>1.7600340000000001</v>
      </c>
      <c r="U447" s="1">
        <f>VLOOKUP('GEOMETRIC INPUTS'!D447,'Pressure Calculations'!$C$22:$D$61,2,TRUE)</f>
        <v>-2.0546060000000002</v>
      </c>
      <c r="V447">
        <f>T447*'GEOMETRIC INPUTS'!S447</f>
        <v>7.0401360000000004</v>
      </c>
      <c r="W447">
        <v>446</v>
      </c>
      <c r="X447">
        <f t="shared" si="91"/>
        <v>7.0168620117809484</v>
      </c>
      <c r="Y447">
        <f t="shared" si="92"/>
        <v>0.571981123920558</v>
      </c>
      <c r="Z447" s="27">
        <f t="shared" si="93"/>
        <v>0</v>
      </c>
      <c r="AA447" s="27">
        <f t="shared" si="94"/>
        <v>0</v>
      </c>
      <c r="AB447" s="27">
        <f t="shared" si="95"/>
        <v>0</v>
      </c>
      <c r="AC447">
        <f t="shared" si="96"/>
        <v>7.0168620117809484</v>
      </c>
      <c r="AD447" s="28">
        <f>'GT Data'!D449</f>
        <v>1136</v>
      </c>
      <c r="AE447" s="25">
        <f t="shared" si="97"/>
        <v>0</v>
      </c>
      <c r="AF447" s="25">
        <f t="shared" si="98"/>
        <v>7.0401360000000004</v>
      </c>
      <c r="AG447" s="25">
        <f t="shared" si="99"/>
        <v>0</v>
      </c>
      <c r="AH447" s="25">
        <v>0</v>
      </c>
      <c r="AI447" s="25">
        <v>0</v>
      </c>
      <c r="AJ447" s="25">
        <f t="shared" si="100"/>
        <v>1.5558025443763741</v>
      </c>
      <c r="AK447" s="28">
        <f>'GT Data'!N449</f>
        <v>1137</v>
      </c>
      <c r="AL447" s="25">
        <f t="shared" si="101"/>
        <v>0</v>
      </c>
      <c r="AM447" s="25">
        <f t="shared" si="102"/>
        <v>0</v>
      </c>
      <c r="AN447" s="25">
        <f t="shared" si="103"/>
        <v>0</v>
      </c>
      <c r="AO447" s="25">
        <v>0</v>
      </c>
      <c r="AP447" s="25">
        <v>0</v>
      </c>
      <c r="AQ447" s="25">
        <v>0</v>
      </c>
    </row>
    <row r="448" spans="1:43" x14ac:dyDescent="0.3">
      <c r="A448" t="str">
        <f>'Calculated Tab Properties'!A448</f>
        <v>TAB12-448</v>
      </c>
      <c r="B448">
        <f>'Calculated Tab Properties'!B448</f>
        <v>2100</v>
      </c>
      <c r="C448">
        <f>'Calculated Tab Properties'!C448</f>
        <v>8.1335397928916864E-2</v>
      </c>
      <c r="D448">
        <f>'Calculated Tab Properties'!D448</f>
        <v>4.6601750263440334</v>
      </c>
      <c r="E448">
        <f>'Calculated Tab Properties'!E448</f>
        <v>2.5189623565978327</v>
      </c>
      <c r="F448">
        <f>'Calculated Tab Properties'!F448</f>
        <v>2.5189623565978327</v>
      </c>
      <c r="G448">
        <f>'Calculated Tab Properties'!G448</f>
        <v>0</v>
      </c>
      <c r="H448">
        <f>'Calculated Tab Properties'!H448</f>
        <v>3.1773849496070494</v>
      </c>
      <c r="I448">
        <f>'Calculated Tab Properties'!I448</f>
        <v>5.0000000062320013E-2</v>
      </c>
      <c r="J448" s="20">
        <f>'Calculated Tab Properties'!J448</f>
        <v>0.68084318756086493</v>
      </c>
      <c r="K448">
        <v>0</v>
      </c>
      <c r="L448">
        <v>0</v>
      </c>
      <c r="M448">
        <v>0</v>
      </c>
      <c r="N448">
        <v>0</v>
      </c>
      <c r="O448" s="27">
        <v>0</v>
      </c>
      <c r="P448" s="27">
        <v>0</v>
      </c>
      <c r="Q448">
        <v>0</v>
      </c>
      <c r="R448">
        <f>'Calculated Tab Properties'!R448</f>
        <v>1</v>
      </c>
      <c r="T448" s="1">
        <f>VLOOKUP('GEOMETRIC INPUTS'!D448,'Pressure Calculations'!$A$22:$B$61,2,TRUE)</f>
        <v>1.8357400000000001</v>
      </c>
      <c r="U448" s="1">
        <f>VLOOKUP('GEOMETRIC INPUTS'!D448,'Pressure Calculations'!$C$22:$D$61,2,TRUE)</f>
        <v>-2.147278</v>
      </c>
      <c r="V448">
        <f>T448*'GEOMETRIC INPUTS'!S448</f>
        <v>7.3429600000000006</v>
      </c>
      <c r="W448">
        <v>447</v>
      </c>
      <c r="X448">
        <f t="shared" si="91"/>
        <v>7.3186849057866326</v>
      </c>
      <c r="Y448">
        <f t="shared" si="92"/>
        <v>0.59658428692928489</v>
      </c>
      <c r="Z448" s="27">
        <f t="shared" si="93"/>
        <v>0</v>
      </c>
      <c r="AA448" s="27">
        <f t="shared" si="94"/>
        <v>0</v>
      </c>
      <c r="AB448" s="27">
        <f t="shared" si="95"/>
        <v>0</v>
      </c>
      <c r="AC448">
        <f t="shared" si="96"/>
        <v>7.3186849057866326</v>
      </c>
      <c r="AD448" s="28">
        <f>'GT Data'!D450</f>
        <v>1138</v>
      </c>
      <c r="AE448" s="25">
        <f t="shared" si="97"/>
        <v>0</v>
      </c>
      <c r="AF448" s="25">
        <f t="shared" si="98"/>
        <v>7.3429600000000015</v>
      </c>
      <c r="AG448" s="25">
        <f t="shared" si="99"/>
        <v>0</v>
      </c>
      <c r="AH448" s="25">
        <v>0</v>
      </c>
      <c r="AI448" s="25">
        <v>0</v>
      </c>
      <c r="AJ448" s="25">
        <f t="shared" si="100"/>
        <v>1.5326025756962727</v>
      </c>
      <c r="AK448" s="28">
        <f>'GT Data'!N450</f>
        <v>1139</v>
      </c>
      <c r="AL448" s="25">
        <f t="shared" si="101"/>
        <v>0</v>
      </c>
      <c r="AM448" s="25">
        <f t="shared" si="102"/>
        <v>0</v>
      </c>
      <c r="AN448" s="25">
        <f t="shared" si="103"/>
        <v>0</v>
      </c>
      <c r="AO448" s="25">
        <v>0</v>
      </c>
      <c r="AP448" s="25">
        <v>0</v>
      </c>
      <c r="AQ448" s="25">
        <v>0</v>
      </c>
    </row>
    <row r="449" spans="1:43" x14ac:dyDescent="0.3">
      <c r="A449" t="str">
        <f>'Calculated Tab Properties'!A449</f>
        <v>TAB13-449</v>
      </c>
      <c r="B449">
        <f>'Calculated Tab Properties'!B449</f>
        <v>2100</v>
      </c>
      <c r="C449">
        <f>'Calculated Tab Properties'!C449</f>
        <v>8.1335397669101361E-2</v>
      </c>
      <c r="D449">
        <f>'Calculated Tab Properties'!D449</f>
        <v>4.6601750114577012</v>
      </c>
      <c r="E449">
        <f>'Calculated Tab Properties'!E449</f>
        <v>2.365844408867158</v>
      </c>
      <c r="F449">
        <f>'Calculated Tab Properties'!F449</f>
        <v>2.365844408867158</v>
      </c>
      <c r="G449">
        <f>'Calculated Tab Properties'!G449</f>
        <v>0</v>
      </c>
      <c r="H449">
        <f>'Calculated Tab Properties'!H449</f>
        <v>3.0599240719614191</v>
      </c>
      <c r="I449">
        <f>'Calculated Tab Properties'!I449</f>
        <v>4.9999999981073372E-2</v>
      </c>
      <c r="J449" s="20">
        <f>'Calculated Tab Properties'!J449</f>
        <v>0.71234586357455665</v>
      </c>
      <c r="K449">
        <v>0</v>
      </c>
      <c r="L449">
        <v>0</v>
      </c>
      <c r="M449">
        <v>0</v>
      </c>
      <c r="N449">
        <v>0</v>
      </c>
      <c r="O449" s="27">
        <v>0</v>
      </c>
      <c r="P449" s="27">
        <v>0</v>
      </c>
      <c r="Q449">
        <v>0</v>
      </c>
      <c r="R449">
        <f>'Calculated Tab Properties'!R449</f>
        <v>1</v>
      </c>
      <c r="T449" s="1">
        <f>VLOOKUP('GEOMETRIC INPUTS'!D449,'Pressure Calculations'!$A$22:$B$61,2,TRUE)</f>
        <v>1.9083100000000002</v>
      </c>
      <c r="U449" s="1">
        <f>VLOOKUP('GEOMETRIC INPUTS'!D449,'Pressure Calculations'!$C$22:$D$61,2,TRUE)</f>
        <v>-2.2370700000000001</v>
      </c>
      <c r="V449">
        <f>T449*'GEOMETRIC INPUTS'!S449</f>
        <v>7.6332400000000007</v>
      </c>
      <c r="W449">
        <v>448</v>
      </c>
      <c r="X449">
        <f t="shared" si="91"/>
        <v>7.6080052691870739</v>
      </c>
      <c r="Y449">
        <f t="shared" si="92"/>
        <v>0.62016830104554965</v>
      </c>
      <c r="Z449" s="27">
        <f t="shared" si="93"/>
        <v>0</v>
      </c>
      <c r="AA449" s="27">
        <f t="shared" si="94"/>
        <v>0</v>
      </c>
      <c r="AB449" s="27">
        <f t="shared" si="95"/>
        <v>0</v>
      </c>
      <c r="AC449">
        <f t="shared" si="96"/>
        <v>7.6080052691870739</v>
      </c>
      <c r="AD449" s="28">
        <f>'GT Data'!D451</f>
        <v>1140</v>
      </c>
      <c r="AE449" s="25">
        <f t="shared" si="97"/>
        <v>0</v>
      </c>
      <c r="AF449" s="25">
        <f t="shared" si="98"/>
        <v>7.6332400000000007</v>
      </c>
      <c r="AG449" s="25">
        <f t="shared" si="99"/>
        <v>0</v>
      </c>
      <c r="AH449" s="25">
        <v>0</v>
      </c>
      <c r="AI449" s="25">
        <v>0</v>
      </c>
      <c r="AJ449" s="25">
        <f t="shared" si="100"/>
        <v>1.4982301226257977</v>
      </c>
      <c r="AK449" s="28">
        <f>'GT Data'!N451</f>
        <v>1141</v>
      </c>
      <c r="AL449" s="25">
        <f t="shared" si="101"/>
        <v>0</v>
      </c>
      <c r="AM449" s="25">
        <f t="shared" si="102"/>
        <v>0</v>
      </c>
      <c r="AN449" s="25">
        <f t="shared" si="103"/>
        <v>0</v>
      </c>
      <c r="AO449" s="25">
        <v>0</v>
      </c>
      <c r="AP449" s="25">
        <v>0</v>
      </c>
      <c r="AQ449" s="25">
        <v>0</v>
      </c>
    </row>
    <row r="450" spans="1:43" x14ac:dyDescent="0.3">
      <c r="A450" t="str">
        <f>'Calculated Tab Properties'!A450</f>
        <v>TAB14-450</v>
      </c>
      <c r="B450">
        <f>'Calculated Tab Properties'!B450</f>
        <v>2100</v>
      </c>
      <c r="C450">
        <f>'Calculated Tab Properties'!C450</f>
        <v>8.1335397879348292E-2</v>
      </c>
      <c r="D450">
        <f>'Calculated Tab Properties'!D450</f>
        <v>4.660175023503963</v>
      </c>
      <c r="E450">
        <f>'Calculated Tab Properties'!E450</f>
        <v>2.2106644564453819</v>
      </c>
      <c r="F450">
        <f>'Calculated Tab Properties'!F450</f>
        <v>2.2106644564453819</v>
      </c>
      <c r="G450">
        <f>'Calculated Tab Properties'!G450</f>
        <v>0</v>
      </c>
      <c r="H450">
        <f>'Calculated Tab Properties'!H450</f>
        <v>2.9442267054486679</v>
      </c>
      <c r="I450">
        <f>'Calculated Tab Properties'!I450</f>
        <v>5.0000000062319125E-2</v>
      </c>
      <c r="J450" s="20">
        <f>'Calculated Tab Properties'!J450</f>
        <v>0.74680224380956406</v>
      </c>
      <c r="K450">
        <v>0</v>
      </c>
      <c r="L450">
        <v>0</v>
      </c>
      <c r="M450">
        <v>0</v>
      </c>
      <c r="N450">
        <v>0</v>
      </c>
      <c r="O450" s="27">
        <v>0</v>
      </c>
      <c r="P450" s="27">
        <v>0</v>
      </c>
      <c r="Q450">
        <v>0</v>
      </c>
      <c r="R450">
        <f>'Calculated Tab Properties'!R450</f>
        <v>1</v>
      </c>
      <c r="T450" s="1">
        <f>VLOOKUP('GEOMETRIC INPUTS'!D450,'Pressure Calculations'!$A$22:$B$61,2,TRUE)</f>
        <v>1.97712</v>
      </c>
      <c r="U450" s="1">
        <f>VLOOKUP('GEOMETRIC INPUTS'!D450,'Pressure Calculations'!$C$22:$D$61,2,TRUE)</f>
        <v>-2.3233100000000002</v>
      </c>
      <c r="V450">
        <f>T450*'GEOMETRIC INPUTS'!S450</f>
        <v>7.90848</v>
      </c>
      <c r="W450">
        <v>449</v>
      </c>
      <c r="X450">
        <f t="shared" si="91"/>
        <v>7.8823353530387372</v>
      </c>
      <c r="Y450">
        <f t="shared" si="92"/>
        <v>0.64253038265569995</v>
      </c>
      <c r="Z450" s="27">
        <f t="shared" si="93"/>
        <v>0</v>
      </c>
      <c r="AA450" s="27">
        <f t="shared" si="94"/>
        <v>0</v>
      </c>
      <c r="AB450" s="27">
        <f t="shared" si="95"/>
        <v>0</v>
      </c>
      <c r="AC450">
        <f t="shared" si="96"/>
        <v>7.8823353530387372</v>
      </c>
      <c r="AD450" s="28">
        <f>'GT Data'!D452</f>
        <v>1142</v>
      </c>
      <c r="AE450" s="25">
        <f t="shared" si="97"/>
        <v>0</v>
      </c>
      <c r="AF450" s="25">
        <f t="shared" si="98"/>
        <v>7.90848</v>
      </c>
      <c r="AG450" s="25">
        <f t="shared" si="99"/>
        <v>0</v>
      </c>
      <c r="AH450" s="25">
        <v>0</v>
      </c>
      <c r="AI450" s="25">
        <v>0</v>
      </c>
      <c r="AJ450" s="25">
        <f t="shared" si="100"/>
        <v>1.4525455982960331</v>
      </c>
      <c r="AK450" s="28">
        <f>'GT Data'!N452</f>
        <v>1143</v>
      </c>
      <c r="AL450" s="25">
        <f t="shared" si="101"/>
        <v>0</v>
      </c>
      <c r="AM450" s="25">
        <f t="shared" si="102"/>
        <v>0</v>
      </c>
      <c r="AN450" s="25">
        <f t="shared" si="103"/>
        <v>0</v>
      </c>
      <c r="AO450" s="25">
        <v>0</v>
      </c>
      <c r="AP450" s="25">
        <v>0</v>
      </c>
      <c r="AQ450" s="25">
        <v>0</v>
      </c>
    </row>
    <row r="451" spans="1:43" x14ac:dyDescent="0.3">
      <c r="A451" t="str">
        <f>'Calculated Tab Properties'!A451</f>
        <v>TAB11-451</v>
      </c>
      <c r="B451">
        <f>'Calculated Tab Properties'!B451</f>
        <v>2100</v>
      </c>
      <c r="C451">
        <f>'Calculated Tab Properties'!C451</f>
        <v>4.0175079622357659</v>
      </c>
      <c r="D451">
        <f>'Calculated Tab Properties'!D451</f>
        <v>230.18625039631308</v>
      </c>
      <c r="E451">
        <f>'Calculated Tab Properties'!E451</f>
        <v>2.2805761817586294</v>
      </c>
      <c r="F451">
        <f>'Calculated Tab Properties'!F451</f>
        <v>2.2805761817586294</v>
      </c>
      <c r="G451">
        <f>'Calculated Tab Properties'!G451</f>
        <v>0</v>
      </c>
      <c r="H451">
        <f>'Calculated Tab Properties'!H451</f>
        <v>2.9959088937530032</v>
      </c>
      <c r="I451">
        <f>'Calculated Tab Properties'!I451</f>
        <v>5.0000000663631701E-2</v>
      </c>
      <c r="J451" s="20">
        <f>'Calculated Tab Properties'!J451</f>
        <v>0.73094972226579991</v>
      </c>
      <c r="K451">
        <v>0</v>
      </c>
      <c r="L451">
        <v>0</v>
      </c>
      <c r="M451">
        <v>0</v>
      </c>
      <c r="N451">
        <v>0</v>
      </c>
      <c r="O451" s="27">
        <v>0</v>
      </c>
      <c r="P451" s="27">
        <v>0</v>
      </c>
      <c r="Q451">
        <v>0</v>
      </c>
      <c r="R451">
        <f>'Calculated Tab Properties'!R451</f>
        <v>1</v>
      </c>
      <c r="T451" s="1">
        <f>VLOOKUP('GEOMETRIC INPUTS'!D451,'Pressure Calculations'!$A$22:$B$61,2,TRUE)</f>
        <v>1.7600340000000001</v>
      </c>
      <c r="U451" s="1">
        <f>VLOOKUP('GEOMETRIC INPUTS'!D451,'Pressure Calculations'!$C$22:$D$61,2,TRUE)</f>
        <v>-2.0546060000000002</v>
      </c>
      <c r="V451">
        <f>T451*'GEOMETRIC INPUTS'!S451</f>
        <v>7.0401360000000004</v>
      </c>
      <c r="W451">
        <v>450</v>
      </c>
      <c r="X451">
        <f t="shared" si="91"/>
        <v>-4.5077571958440874</v>
      </c>
      <c r="Y451">
        <f t="shared" si="92"/>
        <v>-5.4077388954915211</v>
      </c>
      <c r="Z451" s="27">
        <f t="shared" si="93"/>
        <v>0</v>
      </c>
      <c r="AA451" s="27">
        <f t="shared" si="94"/>
        <v>0</v>
      </c>
      <c r="AB451" s="27">
        <f t="shared" si="95"/>
        <v>0</v>
      </c>
      <c r="AC451">
        <f t="shared" si="96"/>
        <v>-4.5077571958440874</v>
      </c>
      <c r="AD451" s="28">
        <f>'GT Data'!D453</f>
        <v>1148</v>
      </c>
      <c r="AE451" s="25">
        <f t="shared" si="97"/>
        <v>0</v>
      </c>
      <c r="AF451" s="25">
        <f t="shared" si="98"/>
        <v>7.0401360000000004</v>
      </c>
      <c r="AG451" s="25">
        <f t="shared" si="99"/>
        <v>0</v>
      </c>
      <c r="AH451" s="25">
        <v>0</v>
      </c>
      <c r="AI451" s="25">
        <v>0</v>
      </c>
      <c r="AJ451" s="25">
        <f t="shared" si="100"/>
        <v>-12.603147470591004</v>
      </c>
      <c r="AK451" s="28">
        <f>'GT Data'!N453</f>
        <v>1149</v>
      </c>
      <c r="AL451" s="25">
        <f t="shared" si="101"/>
        <v>0</v>
      </c>
      <c r="AM451" s="25">
        <f t="shared" si="102"/>
        <v>0</v>
      </c>
      <c r="AN451" s="25">
        <f t="shared" si="103"/>
        <v>0</v>
      </c>
      <c r="AO451" s="25">
        <v>0</v>
      </c>
      <c r="AP451" s="25">
        <v>0</v>
      </c>
      <c r="AQ451" s="25">
        <v>0</v>
      </c>
    </row>
    <row r="452" spans="1:43" x14ac:dyDescent="0.3">
      <c r="A452" t="str">
        <f>'Calculated Tab Properties'!A452</f>
        <v>TAB12-452</v>
      </c>
      <c r="B452">
        <f>'Calculated Tab Properties'!B452</f>
        <v>2100</v>
      </c>
      <c r="C452">
        <f>'Calculated Tab Properties'!C452</f>
        <v>4.0175079622354293</v>
      </c>
      <c r="D452">
        <f>'Calculated Tab Properties'!D452</f>
        <v>230.18625039629381</v>
      </c>
      <c r="E452">
        <f>'Calculated Tab Properties'!E452</f>
        <v>2.0749512569479229</v>
      </c>
      <c r="F452">
        <f>'Calculated Tab Properties'!F452</f>
        <v>2.0749512569479229</v>
      </c>
      <c r="G452">
        <f>'Calculated Tab Properties'!G452</f>
        <v>0</v>
      </c>
      <c r="H452">
        <f>'Calculated Tab Properties'!H452</f>
        <v>2.8461250136700209</v>
      </c>
      <c r="I452">
        <f>'Calculated Tab Properties'!I452</f>
        <v>4.9999999895502432E-2</v>
      </c>
      <c r="J452" s="20">
        <f>'Calculated Tab Properties'!J452</f>
        <v>0.7791990976583405</v>
      </c>
      <c r="K452">
        <v>0</v>
      </c>
      <c r="L452">
        <v>0</v>
      </c>
      <c r="M452">
        <v>0</v>
      </c>
      <c r="N452">
        <v>0</v>
      </c>
      <c r="O452" s="27">
        <v>0</v>
      </c>
      <c r="P452" s="27">
        <v>0</v>
      </c>
      <c r="Q452">
        <v>0</v>
      </c>
      <c r="R452">
        <f>'Calculated Tab Properties'!R452</f>
        <v>1</v>
      </c>
      <c r="T452" s="1">
        <f>VLOOKUP('GEOMETRIC INPUTS'!D452,'Pressure Calculations'!$A$22:$B$61,2,TRUE)</f>
        <v>1.8357400000000001</v>
      </c>
      <c r="U452" s="1">
        <f>VLOOKUP('GEOMETRIC INPUTS'!D452,'Pressure Calculations'!$C$22:$D$61,2,TRUE)</f>
        <v>-2.147278</v>
      </c>
      <c r="V452">
        <f>T452*'GEOMETRIC INPUTS'!S452</f>
        <v>7.3429600000000006</v>
      </c>
      <c r="W452">
        <v>451</v>
      </c>
      <c r="X452">
        <f t="shared" si="91"/>
        <v>-4.701653601408931</v>
      </c>
      <c r="Y452">
        <f t="shared" si="92"/>
        <v>-5.6403470614810951</v>
      </c>
      <c r="Z452" s="27">
        <f t="shared" si="93"/>
        <v>0</v>
      </c>
      <c r="AA452" s="27">
        <f t="shared" si="94"/>
        <v>0</v>
      </c>
      <c r="AB452" s="27">
        <f t="shared" si="95"/>
        <v>0</v>
      </c>
      <c r="AC452">
        <f t="shared" si="96"/>
        <v>-4.701653601408931</v>
      </c>
      <c r="AD452" s="28">
        <f>'GT Data'!D454</f>
        <v>1150</v>
      </c>
      <c r="AE452" s="25">
        <f t="shared" si="97"/>
        <v>0</v>
      </c>
      <c r="AF452" s="25">
        <f t="shared" si="98"/>
        <v>7.3429599999999997</v>
      </c>
      <c r="AG452" s="25">
        <f t="shared" si="99"/>
        <v>0</v>
      </c>
      <c r="AH452" s="25">
        <v>0</v>
      </c>
      <c r="AI452" s="25">
        <v>0</v>
      </c>
      <c r="AJ452" s="25">
        <f t="shared" si="100"/>
        <v>-11.985462577327375</v>
      </c>
      <c r="AK452" s="28">
        <f>'GT Data'!N454</f>
        <v>1151</v>
      </c>
      <c r="AL452" s="25">
        <f t="shared" si="101"/>
        <v>0</v>
      </c>
      <c r="AM452" s="25">
        <f t="shared" si="102"/>
        <v>0</v>
      </c>
      <c r="AN452" s="25">
        <f t="shared" si="103"/>
        <v>0</v>
      </c>
      <c r="AO452" s="25">
        <v>0</v>
      </c>
      <c r="AP452" s="25">
        <v>0</v>
      </c>
      <c r="AQ452" s="25">
        <v>0</v>
      </c>
    </row>
    <row r="453" spans="1:43" x14ac:dyDescent="0.3">
      <c r="A453" t="str">
        <f>'Calculated Tab Properties'!A453</f>
        <v>TAB13-453</v>
      </c>
      <c r="B453">
        <f>'Calculated Tab Properties'!B453</f>
        <v>2100</v>
      </c>
      <c r="C453">
        <f>'Calculated Tab Properties'!C453</f>
        <v>4.0175079625425196</v>
      </c>
      <c r="D453">
        <f>'Calculated Tab Properties'!D453</f>
        <v>230.18625041388879</v>
      </c>
      <c r="E453">
        <f>'Calculated Tab Properties'!E453</f>
        <v>1.8681481350915095</v>
      </c>
      <c r="F453">
        <f>'Calculated Tab Properties'!F453</f>
        <v>1.8681481350915095</v>
      </c>
      <c r="G453">
        <f>'Calculated Tab Properties'!G453</f>
        <v>0</v>
      </c>
      <c r="H453">
        <f>'Calculated Tab Properties'!H453</f>
        <v>2.7028989328222912</v>
      </c>
      <c r="I453">
        <f>'Calculated Tab Properties'!I453</f>
        <v>5.0000000023338854E-2</v>
      </c>
      <c r="J453" s="20">
        <f>'Calculated Tab Properties'!J453</f>
        <v>0.8329904876946056</v>
      </c>
      <c r="K453">
        <v>0</v>
      </c>
      <c r="L453">
        <v>0</v>
      </c>
      <c r="M453">
        <v>0</v>
      </c>
      <c r="N453">
        <v>0</v>
      </c>
      <c r="O453" s="27">
        <v>0</v>
      </c>
      <c r="P453" s="27">
        <v>0</v>
      </c>
      <c r="Q453">
        <v>0</v>
      </c>
      <c r="R453">
        <f>'Calculated Tab Properties'!R453</f>
        <v>1</v>
      </c>
      <c r="T453" s="1">
        <f>VLOOKUP('GEOMETRIC INPUTS'!D453,'Pressure Calculations'!$A$22:$B$61,2,TRUE)</f>
        <v>1.9083100000000002</v>
      </c>
      <c r="U453" s="1">
        <f>VLOOKUP('GEOMETRIC INPUTS'!D453,'Pressure Calculations'!$C$22:$D$61,2,TRUE)</f>
        <v>-2.2370700000000001</v>
      </c>
      <c r="V453">
        <f>T453*'GEOMETRIC INPUTS'!S453</f>
        <v>7.6332400000000007</v>
      </c>
      <c r="W453">
        <v>452</v>
      </c>
      <c r="X453">
        <f t="shared" si="91"/>
        <v>-4.8875181566013177</v>
      </c>
      <c r="Y453">
        <f t="shared" si="92"/>
        <v>-5.8633198076254098</v>
      </c>
      <c r="Z453" s="27">
        <f t="shared" si="93"/>
        <v>0</v>
      </c>
      <c r="AA453" s="27">
        <f t="shared" si="94"/>
        <v>0</v>
      </c>
      <c r="AB453" s="27">
        <f t="shared" si="95"/>
        <v>0</v>
      </c>
      <c r="AC453">
        <f t="shared" si="96"/>
        <v>-4.8875181566013177</v>
      </c>
      <c r="AD453" s="28">
        <f>'GT Data'!D455</f>
        <v>1152</v>
      </c>
      <c r="AE453" s="25">
        <f t="shared" si="97"/>
        <v>0</v>
      </c>
      <c r="AF453" s="25">
        <f t="shared" si="98"/>
        <v>7.6332400000000007</v>
      </c>
      <c r="AG453" s="25">
        <f t="shared" si="99"/>
        <v>0</v>
      </c>
      <c r="AH453" s="25">
        <v>0</v>
      </c>
      <c r="AI453" s="25">
        <v>0</v>
      </c>
      <c r="AJ453" s="25">
        <f t="shared" si="100"/>
        <v>-11.246715954578631</v>
      </c>
      <c r="AK453" s="28">
        <f>'GT Data'!N455</f>
        <v>1153</v>
      </c>
      <c r="AL453" s="25">
        <f t="shared" si="101"/>
        <v>0</v>
      </c>
      <c r="AM453" s="25">
        <f t="shared" si="102"/>
        <v>0</v>
      </c>
      <c r="AN453" s="25">
        <f t="shared" si="103"/>
        <v>0</v>
      </c>
      <c r="AO453" s="25">
        <v>0</v>
      </c>
      <c r="AP453" s="25">
        <v>0</v>
      </c>
      <c r="AQ453" s="25">
        <v>0</v>
      </c>
    </row>
    <row r="454" spans="1:43" x14ac:dyDescent="0.3">
      <c r="A454" t="str">
        <f>'Calculated Tab Properties'!A454</f>
        <v>TAB14-454</v>
      </c>
      <c r="B454">
        <f>'Calculated Tab Properties'!B454</f>
        <v>2100</v>
      </c>
      <c r="C454">
        <f>'Calculated Tab Properties'!C454</f>
        <v>4.0175079627125267</v>
      </c>
      <c r="D454">
        <f>'Calculated Tab Properties'!D454</f>
        <v>230.18625042362947</v>
      </c>
      <c r="E454">
        <f>'Calculated Tab Properties'!E454</f>
        <v>1.6601683752946239</v>
      </c>
      <c r="F454">
        <f>'Calculated Tab Properties'!F454</f>
        <v>1.6601683752946239</v>
      </c>
      <c r="G454">
        <f>'Calculated Tab Properties'!G454</f>
        <v>0</v>
      </c>
      <c r="H454">
        <f>'Calculated Tab Properties'!H454</f>
        <v>2.567614105881912</v>
      </c>
      <c r="I454">
        <f>'Calculated Tab Properties'!I454</f>
        <v>5.0000000023338854E-2</v>
      </c>
      <c r="J454" s="20">
        <f>'Calculated Tab Properties'!J454</f>
        <v>0.8929629495635325</v>
      </c>
      <c r="K454">
        <v>0</v>
      </c>
      <c r="L454">
        <v>0</v>
      </c>
      <c r="M454">
        <v>0</v>
      </c>
      <c r="N454">
        <v>0</v>
      </c>
      <c r="O454" s="27">
        <v>0</v>
      </c>
      <c r="P454" s="27">
        <v>0</v>
      </c>
      <c r="Q454">
        <v>0</v>
      </c>
      <c r="R454">
        <f>'Calculated Tab Properties'!R454</f>
        <v>1</v>
      </c>
      <c r="T454" s="1">
        <f>VLOOKUP('GEOMETRIC INPUTS'!D454,'Pressure Calculations'!$A$22:$B$61,2,TRUE)</f>
        <v>1.97712</v>
      </c>
      <c r="U454" s="1">
        <f>VLOOKUP('GEOMETRIC INPUTS'!D454,'Pressure Calculations'!$C$22:$D$61,2,TRUE)</f>
        <v>-2.3233100000000002</v>
      </c>
      <c r="V454">
        <f>T454*'GEOMETRIC INPUTS'!S454</f>
        <v>7.90848</v>
      </c>
      <c r="W454">
        <v>453</v>
      </c>
      <c r="X454">
        <f t="shared" si="91"/>
        <v>-5.0637526899763614</v>
      </c>
      <c r="Y454">
        <f t="shared" si="92"/>
        <v>-6.074739879629182</v>
      </c>
      <c r="Z454" s="27">
        <f t="shared" si="93"/>
        <v>0</v>
      </c>
      <c r="AA454" s="27">
        <f t="shared" si="94"/>
        <v>0</v>
      </c>
      <c r="AB454" s="27">
        <f t="shared" si="95"/>
        <v>0</v>
      </c>
      <c r="AC454">
        <f t="shared" si="96"/>
        <v>-5.0637526899763614</v>
      </c>
      <c r="AD454" s="28">
        <f>'GT Data'!D456</f>
        <v>1154</v>
      </c>
      <c r="AE454" s="25">
        <f t="shared" si="97"/>
        <v>0</v>
      </c>
      <c r="AF454" s="25">
        <f t="shared" si="98"/>
        <v>7.9084800000000008</v>
      </c>
      <c r="AG454" s="25">
        <f t="shared" si="99"/>
        <v>0</v>
      </c>
      <c r="AH454" s="25">
        <v>0</v>
      </c>
      <c r="AI454" s="25">
        <v>0</v>
      </c>
      <c r="AJ454" s="25">
        <f t="shared" si="100"/>
        <v>-10.388828030424676</v>
      </c>
      <c r="AK454" s="28">
        <f>'GT Data'!N456</f>
        <v>1155</v>
      </c>
      <c r="AL454" s="25">
        <f t="shared" si="101"/>
        <v>0</v>
      </c>
      <c r="AM454" s="25">
        <f t="shared" si="102"/>
        <v>0</v>
      </c>
      <c r="AN454" s="25">
        <f t="shared" si="103"/>
        <v>0</v>
      </c>
      <c r="AO454" s="25">
        <v>0</v>
      </c>
      <c r="AP454" s="25">
        <v>0</v>
      </c>
      <c r="AQ454" s="25">
        <v>0</v>
      </c>
    </row>
    <row r="455" spans="1:43" x14ac:dyDescent="0.3">
      <c r="A455" t="str">
        <f>'Calculated Tab Properties'!A455</f>
        <v>TAB11-455</v>
      </c>
      <c r="B455">
        <f>'Calculated Tab Properties'!B455</f>
        <v>2100</v>
      </c>
      <c r="C455">
        <f>'Calculated Tab Properties'!C455</f>
        <v>4.017507962188553</v>
      </c>
      <c r="D455">
        <f>'Calculated Tab Properties'!D455</f>
        <v>230.18625039360799</v>
      </c>
      <c r="E455">
        <f>'Calculated Tab Properties'!E455</f>
        <v>2.6938541025453455</v>
      </c>
      <c r="F455">
        <f>'Calculated Tab Properties'!F455</f>
        <v>2.6938541025453455</v>
      </c>
      <c r="G455">
        <f>'Calculated Tab Properties'!G455</f>
        <v>0</v>
      </c>
      <c r="H455">
        <f>'Calculated Tab Properties'!H455</f>
        <v>3.3151115395238357</v>
      </c>
      <c r="I455">
        <f>'Calculated Tab Properties'!I455</f>
        <v>4.9999999255208212E-2</v>
      </c>
      <c r="J455" s="20">
        <f>'Calculated Tab Properties'!J455</f>
        <v>0.64762995234867626</v>
      </c>
      <c r="K455">
        <v>0</v>
      </c>
      <c r="L455">
        <v>0</v>
      </c>
      <c r="M455">
        <v>0</v>
      </c>
      <c r="N455">
        <v>0</v>
      </c>
      <c r="O455" s="27">
        <v>0</v>
      </c>
      <c r="P455" s="27">
        <v>0</v>
      </c>
      <c r="Q455">
        <v>0</v>
      </c>
      <c r="R455">
        <f>'Calculated Tab Properties'!R455</f>
        <v>1</v>
      </c>
      <c r="T455" s="1">
        <f>VLOOKUP('GEOMETRIC INPUTS'!D455,'Pressure Calculations'!$A$22:$B$61,2,TRUE)</f>
        <v>1.7600340000000001</v>
      </c>
      <c r="U455" s="1">
        <f>VLOOKUP('GEOMETRIC INPUTS'!D455,'Pressure Calculations'!$C$22:$D$61,2,TRUE)</f>
        <v>-2.0546060000000002</v>
      </c>
      <c r="V455">
        <f>T455*'GEOMETRIC INPUTS'!S455</f>
        <v>7.0401360000000004</v>
      </c>
      <c r="W455">
        <v>454</v>
      </c>
      <c r="X455">
        <f t="shared" si="91"/>
        <v>-4.5077571960994023</v>
      </c>
      <c r="Y455">
        <f t="shared" si="92"/>
        <v>-5.4077388952786967</v>
      </c>
      <c r="Z455" s="27">
        <f t="shared" si="93"/>
        <v>0</v>
      </c>
      <c r="AA455" s="27">
        <f t="shared" si="94"/>
        <v>0</v>
      </c>
      <c r="AB455" s="27">
        <f t="shared" si="95"/>
        <v>0</v>
      </c>
      <c r="AC455">
        <f t="shared" si="96"/>
        <v>-4.5077571960994023</v>
      </c>
      <c r="AD455" s="28">
        <f>'GT Data'!D457</f>
        <v>1158</v>
      </c>
      <c r="AE455" s="25">
        <f t="shared" si="97"/>
        <v>0</v>
      </c>
      <c r="AF455" s="25">
        <f t="shared" si="98"/>
        <v>7.0401360000000004</v>
      </c>
      <c r="AG455" s="25">
        <f t="shared" si="99"/>
        <v>0</v>
      </c>
      <c r="AH455" s="25">
        <v>0</v>
      </c>
      <c r="AI455" s="25">
        <v>0</v>
      </c>
      <c r="AJ455" s="25">
        <f t="shared" si="100"/>
        <v>-14.838046549276847</v>
      </c>
      <c r="AK455" s="28">
        <f>'GT Data'!N457</f>
        <v>1159</v>
      </c>
      <c r="AL455" s="25">
        <f t="shared" si="101"/>
        <v>0</v>
      </c>
      <c r="AM455" s="25">
        <f t="shared" si="102"/>
        <v>0</v>
      </c>
      <c r="AN455" s="25">
        <f t="shared" si="103"/>
        <v>0</v>
      </c>
      <c r="AO455" s="25">
        <v>0</v>
      </c>
      <c r="AP455" s="25">
        <v>0</v>
      </c>
      <c r="AQ455" s="25">
        <v>0</v>
      </c>
    </row>
    <row r="456" spans="1:43" x14ac:dyDescent="0.3">
      <c r="A456" t="str">
        <f>'Calculated Tab Properties'!A456</f>
        <v>TAB12-456</v>
      </c>
      <c r="B456">
        <f>'Calculated Tab Properties'!B456</f>
        <v>2100</v>
      </c>
      <c r="C456">
        <f>'Calculated Tab Properties'!C456</f>
        <v>4.0175079621597316</v>
      </c>
      <c r="D456">
        <f>'Calculated Tab Properties'!D456</f>
        <v>230.18625039195663</v>
      </c>
      <c r="E456">
        <f>'Calculated Tab Properties'!E456</f>
        <v>2.5026450261158288</v>
      </c>
      <c r="F456">
        <f>'Calculated Tab Properties'!F456</f>
        <v>2.5026450261158288</v>
      </c>
      <c r="G456">
        <f>'Calculated Tab Properties'!G456</f>
        <v>0</v>
      </c>
      <c r="H456">
        <f>'Calculated Tab Properties'!H456</f>
        <v>3.1647223607886064</v>
      </c>
      <c r="I456">
        <f>'Calculated Tab Properties'!I456</f>
        <v>5.0000000663631014E-2</v>
      </c>
      <c r="J456" s="20">
        <f>'Calculated Tab Properties'!J456</f>
        <v>0.68408863390841146</v>
      </c>
      <c r="K456">
        <v>0</v>
      </c>
      <c r="L456">
        <v>0</v>
      </c>
      <c r="M456">
        <v>0</v>
      </c>
      <c r="N456">
        <v>0</v>
      </c>
      <c r="O456" s="27">
        <v>0</v>
      </c>
      <c r="P456" s="27">
        <v>0</v>
      </c>
      <c r="Q456">
        <v>0</v>
      </c>
      <c r="R456">
        <f>'Calculated Tab Properties'!R456</f>
        <v>1</v>
      </c>
      <c r="T456" s="1">
        <f>VLOOKUP('GEOMETRIC INPUTS'!D456,'Pressure Calculations'!$A$22:$B$61,2,TRUE)</f>
        <v>1.8357400000000001</v>
      </c>
      <c r="U456" s="1">
        <f>VLOOKUP('GEOMETRIC INPUTS'!D456,'Pressure Calculations'!$C$22:$D$61,2,TRUE)</f>
        <v>-2.147278</v>
      </c>
      <c r="V456">
        <f>T456*'GEOMETRIC INPUTS'!S456</f>
        <v>7.3429600000000006</v>
      </c>
      <c r="W456">
        <v>455</v>
      </c>
      <c r="X456">
        <f t="shared" si="91"/>
        <v>-4.7016536018358925</v>
      </c>
      <c r="Y456">
        <f t="shared" si="92"/>
        <v>-5.6403470611251922</v>
      </c>
      <c r="Z456" s="27">
        <f t="shared" si="93"/>
        <v>0</v>
      </c>
      <c r="AA456" s="27">
        <f t="shared" si="94"/>
        <v>0</v>
      </c>
      <c r="AB456" s="27">
        <f t="shared" si="95"/>
        <v>0</v>
      </c>
      <c r="AC456">
        <f t="shared" si="96"/>
        <v>-4.7016536018358925</v>
      </c>
      <c r="AD456" s="28">
        <f>'GT Data'!D458</f>
        <v>1160</v>
      </c>
      <c r="AE456" s="25">
        <f t="shared" si="97"/>
        <v>0</v>
      </c>
      <c r="AF456" s="25">
        <f t="shared" si="98"/>
        <v>7.3429600000000015</v>
      </c>
      <c r="AG456" s="25">
        <f t="shared" si="99"/>
        <v>0</v>
      </c>
      <c r="AH456" s="25">
        <v>0</v>
      </c>
      <c r="AI456" s="25">
        <v>0</v>
      </c>
      <c r="AJ456" s="25">
        <f t="shared" si="100"/>
        <v>-14.397803874891364</v>
      </c>
      <c r="AK456" s="28">
        <f>'GT Data'!N458</f>
        <v>1161</v>
      </c>
      <c r="AL456" s="25">
        <f t="shared" si="101"/>
        <v>0</v>
      </c>
      <c r="AM456" s="25">
        <f t="shared" si="102"/>
        <v>0</v>
      </c>
      <c r="AN456" s="25">
        <f t="shared" si="103"/>
        <v>0</v>
      </c>
      <c r="AO456" s="25">
        <v>0</v>
      </c>
      <c r="AP456" s="25">
        <v>0</v>
      </c>
      <c r="AQ456" s="25">
        <v>0</v>
      </c>
    </row>
    <row r="457" spans="1:43" x14ac:dyDescent="0.3">
      <c r="A457" t="str">
        <f>'Calculated Tab Properties'!A457</f>
        <v>TAB13-457</v>
      </c>
      <c r="B457">
        <f>'Calculated Tab Properties'!B457</f>
        <v>2100</v>
      </c>
      <c r="C457">
        <f>'Calculated Tab Properties'!C457</f>
        <v>4.0175079621888239</v>
      </c>
      <c r="D457">
        <f>'Calculated Tab Properties'!D457</f>
        <v>230.18625039362351</v>
      </c>
      <c r="E457">
        <f>'Calculated Tab Properties'!E457</f>
        <v>2.3104126122242286</v>
      </c>
      <c r="F457">
        <f>'Calculated Tab Properties'!F457</f>
        <v>2.3104126122242286</v>
      </c>
      <c r="G457">
        <f>'Calculated Tab Properties'!G457</f>
        <v>0</v>
      </c>
      <c r="H457">
        <f>'Calculated Tab Properties'!H457</f>
        <v>3.0181890565154204</v>
      </c>
      <c r="I457">
        <f>'Calculated Tab Properties'!I457</f>
        <v>4.9999999255208892E-2</v>
      </c>
      <c r="J457" s="20">
        <f>'Calculated Tab Properties'!J457</f>
        <v>0.72435031408837414</v>
      </c>
      <c r="K457">
        <v>0</v>
      </c>
      <c r="L457">
        <v>0</v>
      </c>
      <c r="M457">
        <v>0</v>
      </c>
      <c r="N457">
        <v>0</v>
      </c>
      <c r="O457" s="27">
        <v>0</v>
      </c>
      <c r="P457" s="27">
        <v>0</v>
      </c>
      <c r="Q457">
        <v>0</v>
      </c>
      <c r="R457">
        <f>'Calculated Tab Properties'!R457</f>
        <v>1</v>
      </c>
      <c r="T457" s="1">
        <f>VLOOKUP('GEOMETRIC INPUTS'!D457,'Pressure Calculations'!$A$22:$B$61,2,TRUE)</f>
        <v>1.9083100000000002</v>
      </c>
      <c r="U457" s="1">
        <f>VLOOKUP('GEOMETRIC INPUTS'!D457,'Pressure Calculations'!$C$22:$D$61,2,TRUE)</f>
        <v>-2.2370700000000001</v>
      </c>
      <c r="V457">
        <f>T457*'GEOMETRIC INPUTS'!S457</f>
        <v>7.6332400000000007</v>
      </c>
      <c r="W457">
        <v>456</v>
      </c>
      <c r="X457">
        <f t="shared" si="91"/>
        <v>-4.8875181586751486</v>
      </c>
      <c r="Y457">
        <f t="shared" si="92"/>
        <v>-5.8633198058967153</v>
      </c>
      <c r="Z457" s="27">
        <f t="shared" si="93"/>
        <v>0</v>
      </c>
      <c r="AA457" s="27">
        <f t="shared" si="94"/>
        <v>0</v>
      </c>
      <c r="AB457" s="27">
        <f t="shared" si="95"/>
        <v>0</v>
      </c>
      <c r="AC457">
        <f t="shared" si="96"/>
        <v>-4.8875181586751486</v>
      </c>
      <c r="AD457" s="28">
        <f>'GT Data'!D459</f>
        <v>1162</v>
      </c>
      <c r="AE457" s="25">
        <f t="shared" si="97"/>
        <v>0</v>
      </c>
      <c r="AF457" s="25">
        <f t="shared" si="98"/>
        <v>7.6332400000000007</v>
      </c>
      <c r="AG457" s="25">
        <f t="shared" si="99"/>
        <v>0</v>
      </c>
      <c r="AH457" s="25">
        <v>0</v>
      </c>
      <c r="AI457" s="25">
        <v>0</v>
      </c>
      <c r="AJ457" s="25">
        <f t="shared" si="100"/>
        <v>-13.839854014975774</v>
      </c>
      <c r="AK457" s="28">
        <f>'GT Data'!N459</f>
        <v>1163</v>
      </c>
      <c r="AL457" s="25">
        <f t="shared" si="101"/>
        <v>0</v>
      </c>
      <c r="AM457" s="25">
        <f t="shared" si="102"/>
        <v>0</v>
      </c>
      <c r="AN457" s="25">
        <f t="shared" si="103"/>
        <v>0</v>
      </c>
      <c r="AO457" s="25">
        <v>0</v>
      </c>
      <c r="AP457" s="25">
        <v>0</v>
      </c>
      <c r="AQ457" s="25">
        <v>0</v>
      </c>
    </row>
    <row r="458" spans="1:43" x14ac:dyDescent="0.3">
      <c r="A458" t="str">
        <f>'Calculated Tab Properties'!A458</f>
        <v>TAB14-458</v>
      </c>
      <c r="B458">
        <f>'Calculated Tab Properties'!B458</f>
        <v>2100</v>
      </c>
      <c r="C458">
        <f>'Calculated Tab Properties'!C458</f>
        <v>4.0175079620627487</v>
      </c>
      <c r="D458">
        <f>'Calculated Tab Properties'!D458</f>
        <v>230.18625038639996</v>
      </c>
      <c r="E458">
        <f>'Calculated Tab Properties'!E458</f>
        <v>2.1171166896832347</v>
      </c>
      <c r="F458">
        <f>'Calculated Tab Properties'!F458</f>
        <v>2.1171166896832347</v>
      </c>
      <c r="G458">
        <f>'Calculated Tab Properties'!G458</f>
        <v>0</v>
      </c>
      <c r="H458">
        <f>'Calculated Tab Properties'!H458</f>
        <v>2.8762773526207432</v>
      </c>
      <c r="I458">
        <f>'Calculated Tab Properties'!I458</f>
        <v>4.9999999895503001E-2</v>
      </c>
      <c r="J458" s="20">
        <f>'Calculated Tab Properties'!J458</f>
        <v>0.76889738326736223</v>
      </c>
      <c r="K458">
        <v>0</v>
      </c>
      <c r="L458">
        <v>0</v>
      </c>
      <c r="M458">
        <v>0</v>
      </c>
      <c r="N458">
        <v>0</v>
      </c>
      <c r="O458" s="27">
        <v>0</v>
      </c>
      <c r="P458" s="27">
        <v>0</v>
      </c>
      <c r="Q458">
        <v>0</v>
      </c>
      <c r="R458">
        <f>'Calculated Tab Properties'!R458</f>
        <v>1</v>
      </c>
      <c r="T458" s="1">
        <f>VLOOKUP('GEOMETRIC INPUTS'!D458,'Pressure Calculations'!$A$22:$B$61,2,TRUE)</f>
        <v>1.97712</v>
      </c>
      <c r="U458" s="1">
        <f>VLOOKUP('GEOMETRIC INPUTS'!D458,'Pressure Calculations'!$C$22:$D$61,2,TRUE)</f>
        <v>-2.3233100000000002</v>
      </c>
      <c r="V458">
        <f>T458*'GEOMETRIC INPUTS'!S458</f>
        <v>7.90848</v>
      </c>
      <c r="W458">
        <v>457</v>
      </c>
      <c r="X458">
        <f t="shared" si="91"/>
        <v>-5.0637526939235933</v>
      </c>
      <c r="Y458">
        <f t="shared" si="92"/>
        <v>-6.0747398763388674</v>
      </c>
      <c r="Z458" s="27">
        <f t="shared" si="93"/>
        <v>0</v>
      </c>
      <c r="AA458" s="27">
        <f t="shared" si="94"/>
        <v>0</v>
      </c>
      <c r="AB458" s="27">
        <f t="shared" si="95"/>
        <v>0</v>
      </c>
      <c r="AC458">
        <f t="shared" si="96"/>
        <v>-5.0637526939235933</v>
      </c>
      <c r="AD458" s="28">
        <f>'GT Data'!D460</f>
        <v>1164</v>
      </c>
      <c r="AE458" s="25">
        <f t="shared" si="97"/>
        <v>0</v>
      </c>
      <c r="AF458" s="25">
        <f t="shared" si="98"/>
        <v>7.9084800000000008</v>
      </c>
      <c r="AG458" s="25">
        <f t="shared" si="99"/>
        <v>0</v>
      </c>
      <c r="AH458" s="25">
        <v>0</v>
      </c>
      <c r="AI458" s="25">
        <v>0</v>
      </c>
      <c r="AJ458" s="25">
        <f t="shared" si="100"/>
        <v>-13.164670170863436</v>
      </c>
      <c r="AK458" s="28">
        <f>'GT Data'!N460</f>
        <v>1165</v>
      </c>
      <c r="AL458" s="25">
        <f t="shared" si="101"/>
        <v>0</v>
      </c>
      <c r="AM458" s="25">
        <f t="shared" si="102"/>
        <v>0</v>
      </c>
      <c r="AN458" s="25">
        <f t="shared" si="103"/>
        <v>0</v>
      </c>
      <c r="AO458" s="25">
        <v>0</v>
      </c>
      <c r="AP458" s="25">
        <v>0</v>
      </c>
      <c r="AQ458" s="25">
        <v>0</v>
      </c>
    </row>
    <row r="459" spans="1:43" x14ac:dyDescent="0.3">
      <c r="A459">
        <f>'Calculated Tab Properties'!A459</f>
        <v>0</v>
      </c>
      <c r="B459">
        <f>'Calculated Tab Properties'!B459</f>
        <v>0</v>
      </c>
      <c r="C459">
        <f>'Calculated Tab Properties'!C459</f>
        <v>0</v>
      </c>
      <c r="D459">
        <f>'Calculated Tab Properties'!D459</f>
        <v>0</v>
      </c>
      <c r="E459">
        <f>'Calculated Tab Properties'!E459</f>
        <v>0</v>
      </c>
      <c r="F459">
        <f>'Calculated Tab Properties'!F459</f>
        <v>0</v>
      </c>
      <c r="G459">
        <f>'Calculated Tab Properties'!G459</f>
        <v>0</v>
      </c>
      <c r="H459">
        <f>'Calculated Tab Properties'!H459</f>
        <v>0</v>
      </c>
      <c r="I459">
        <f>'Calculated Tab Properties'!I459</f>
        <v>0</v>
      </c>
      <c r="J459" s="20" t="e">
        <f>'Calculated Tab Properties'!J459</f>
        <v>#DIV/0!</v>
      </c>
      <c r="K459">
        <v>0</v>
      </c>
      <c r="L459">
        <v>0</v>
      </c>
      <c r="M459">
        <v>0</v>
      </c>
      <c r="N459">
        <v>0</v>
      </c>
      <c r="O459" s="27">
        <v>0</v>
      </c>
      <c r="P459" s="27">
        <v>0</v>
      </c>
      <c r="Q459">
        <v>0</v>
      </c>
      <c r="R459" t="e">
        <f>'Calculated Tab Properties'!R459</f>
        <v>#DIV/0!</v>
      </c>
      <c r="T459" s="1" t="e">
        <f>VLOOKUP('GEOMETRIC INPUTS'!D459,'Pressure Calculations'!$A$22:$B$61,2,TRUE)</f>
        <v>#N/A</v>
      </c>
      <c r="U459" s="1" t="e">
        <f>VLOOKUP('GEOMETRIC INPUTS'!D459,'Pressure Calculations'!$C$22:$D$61,2,TRUE)</f>
        <v>#N/A</v>
      </c>
      <c r="V459" t="e">
        <f>T459*'GEOMETRIC INPUTS'!S459</f>
        <v>#N/A</v>
      </c>
      <c r="W459">
        <v>458</v>
      </c>
      <c r="X459" t="e">
        <f t="shared" si="91"/>
        <v>#N/A</v>
      </c>
      <c r="Y459" t="e">
        <f t="shared" si="92"/>
        <v>#N/A</v>
      </c>
      <c r="Z459" s="27" t="e">
        <f t="shared" si="93"/>
        <v>#DIV/0!</v>
      </c>
      <c r="AA459" s="27" t="e">
        <f t="shared" si="94"/>
        <v>#DIV/0!</v>
      </c>
      <c r="AB459" s="27" t="e">
        <f t="shared" si="95"/>
        <v>#DIV/0!</v>
      </c>
      <c r="AC459" t="e">
        <f t="shared" si="96"/>
        <v>#N/A</v>
      </c>
      <c r="AD459" s="28">
        <f>'GT Data'!D461</f>
        <v>0</v>
      </c>
      <c r="AE459" s="25" t="e">
        <f t="shared" si="97"/>
        <v>#N/A</v>
      </c>
      <c r="AF459" s="25" t="e">
        <f t="shared" si="98"/>
        <v>#N/A</v>
      </c>
      <c r="AG459" s="25" t="e">
        <f t="shared" si="99"/>
        <v>#DIV/0!</v>
      </c>
      <c r="AH459" s="25">
        <v>0</v>
      </c>
      <c r="AI459" s="25">
        <v>0</v>
      </c>
      <c r="AJ459" s="25" t="e">
        <f t="shared" si="100"/>
        <v>#N/A</v>
      </c>
      <c r="AK459" s="28">
        <f>'GT Data'!N461</f>
        <v>0</v>
      </c>
      <c r="AL459" s="25" t="e">
        <f t="shared" si="101"/>
        <v>#DIV/0!</v>
      </c>
      <c r="AM459" s="25" t="e">
        <f t="shared" si="102"/>
        <v>#DIV/0!</v>
      </c>
      <c r="AN459" s="25" t="e">
        <f t="shared" si="103"/>
        <v>#DIV/0!</v>
      </c>
      <c r="AO459" s="25">
        <v>0</v>
      </c>
      <c r="AP459" s="25">
        <v>0</v>
      </c>
      <c r="AQ459" s="25">
        <v>0</v>
      </c>
    </row>
    <row r="460" spans="1:43" x14ac:dyDescent="0.3">
      <c r="A460">
        <f>'Calculated Tab Properties'!A460</f>
        <v>0</v>
      </c>
      <c r="B460">
        <f>'Calculated Tab Properties'!B460</f>
        <v>0</v>
      </c>
      <c r="C460">
        <f>'Calculated Tab Properties'!C460</f>
        <v>0</v>
      </c>
      <c r="D460">
        <f>'Calculated Tab Properties'!D460</f>
        <v>0</v>
      </c>
      <c r="E460">
        <f>'Calculated Tab Properties'!E460</f>
        <v>0</v>
      </c>
      <c r="F460">
        <f>'Calculated Tab Properties'!F460</f>
        <v>0</v>
      </c>
      <c r="G460">
        <f>'Calculated Tab Properties'!G460</f>
        <v>0</v>
      </c>
      <c r="H460">
        <f>'Calculated Tab Properties'!H460</f>
        <v>0</v>
      </c>
      <c r="I460">
        <f>'Calculated Tab Properties'!I460</f>
        <v>0</v>
      </c>
      <c r="J460" s="20" t="e">
        <f>'Calculated Tab Properties'!J460</f>
        <v>#DIV/0!</v>
      </c>
      <c r="K460">
        <v>0</v>
      </c>
      <c r="L460">
        <v>0</v>
      </c>
      <c r="M460">
        <v>0</v>
      </c>
      <c r="N460">
        <v>0</v>
      </c>
      <c r="O460" s="27">
        <v>0</v>
      </c>
      <c r="P460" s="27">
        <v>0</v>
      </c>
      <c r="Q460">
        <v>0</v>
      </c>
      <c r="R460" t="e">
        <f>'Calculated Tab Properties'!R460</f>
        <v>#DIV/0!</v>
      </c>
      <c r="T460" s="1" t="e">
        <f>VLOOKUP('GEOMETRIC INPUTS'!D460,'Pressure Calculations'!$A$22:$B$61,2,TRUE)</f>
        <v>#N/A</v>
      </c>
      <c r="U460" s="1" t="e">
        <f>VLOOKUP('GEOMETRIC INPUTS'!D460,'Pressure Calculations'!$C$22:$D$61,2,TRUE)</f>
        <v>#N/A</v>
      </c>
      <c r="V460" t="e">
        <f>T460*'GEOMETRIC INPUTS'!S460</f>
        <v>#N/A</v>
      </c>
      <c r="W460">
        <v>459</v>
      </c>
      <c r="X460" t="e">
        <f t="shared" ref="X460:X523" si="104">V460*COS(C460)</f>
        <v>#N/A</v>
      </c>
      <c r="Y460" t="e">
        <f t="shared" ref="Y460:Y523" si="105">V460*SIN(C460)</f>
        <v>#N/A</v>
      </c>
      <c r="Z460" s="27" t="e">
        <f t="shared" ref="Z460:Z523" si="106">(F460/2*L460-G460/2*M460-G460/2*O460-I460*(K460+P460)-Q460)/F460</f>
        <v>#DIV/0!</v>
      </c>
      <c r="AA460" s="27" t="e">
        <f t="shared" ref="AA460:AA523" si="107">SUM(K460:N460) + P460+O460-Z460</f>
        <v>#DIV/0!</v>
      </c>
      <c r="AB460" s="27" t="e">
        <f t="shared" ref="AB460:AB523" si="108">(N460*H460*COS(J460) + 2*H460*COS(J460)*(L460+M460+O460+K460+P460-Z460)/(2*H460*SIN(J460)))</f>
        <v>#DIV/0!</v>
      </c>
      <c r="AC460" t="e">
        <f t="shared" ref="AC460:AC523" si="109">X460-AB460</f>
        <v>#N/A</v>
      </c>
      <c r="AD460" s="28">
        <f>'GT Data'!D462</f>
        <v>0</v>
      </c>
      <c r="AE460" s="25" t="e">
        <f t="shared" ref="AE460:AE523" si="110">-AC460*SIN(C460) + Y460*COS(C460)</f>
        <v>#N/A</v>
      </c>
      <c r="AF460" s="25" t="e">
        <f t="shared" ref="AF460:AF523" si="111">AC460*COS(C460) + Y460*SIN(C460)</f>
        <v>#N/A</v>
      </c>
      <c r="AG460" s="25" t="e">
        <f t="shared" ref="AG460:AG523" si="112">Z460</f>
        <v>#DIV/0!</v>
      </c>
      <c r="AH460" s="25">
        <v>0</v>
      </c>
      <c r="AI460" s="25">
        <v>0</v>
      </c>
      <c r="AJ460" s="25" t="e">
        <f t="shared" ref="AJ460:AJ523" si="113">Y460*(F460+I460)</f>
        <v>#N/A</v>
      </c>
      <c r="AK460" s="28">
        <f>'GT Data'!N462</f>
        <v>0</v>
      </c>
      <c r="AL460" s="25" t="e">
        <f t="shared" ref="AL460:AL523" si="114">-AB460*SIN(C460)</f>
        <v>#DIV/0!</v>
      </c>
      <c r="AM460" s="25" t="e">
        <f t="shared" ref="AM460:AM523" si="115">AB460*COS(C460)</f>
        <v>#DIV/0!</v>
      </c>
      <c r="AN460" s="25" t="e">
        <f t="shared" ref="AN460:AN523" si="116">AA460</f>
        <v>#DIV/0!</v>
      </c>
      <c r="AO460" s="25">
        <v>0</v>
      </c>
      <c r="AP460" s="25">
        <v>0</v>
      </c>
      <c r="AQ460" s="25">
        <v>0</v>
      </c>
    </row>
    <row r="461" spans="1:43" x14ac:dyDescent="0.3">
      <c r="A461">
        <f>'Calculated Tab Properties'!A461</f>
        <v>0</v>
      </c>
      <c r="B461">
        <f>'Calculated Tab Properties'!B461</f>
        <v>0</v>
      </c>
      <c r="C461">
        <f>'Calculated Tab Properties'!C461</f>
        <v>0</v>
      </c>
      <c r="D461">
        <f>'Calculated Tab Properties'!D461</f>
        <v>0</v>
      </c>
      <c r="E461">
        <f>'Calculated Tab Properties'!E461</f>
        <v>0</v>
      </c>
      <c r="F461">
        <f>'Calculated Tab Properties'!F461</f>
        <v>0</v>
      </c>
      <c r="G461">
        <f>'Calculated Tab Properties'!G461</f>
        <v>0</v>
      </c>
      <c r="H461">
        <f>'Calculated Tab Properties'!H461</f>
        <v>0</v>
      </c>
      <c r="I461">
        <f>'Calculated Tab Properties'!I461</f>
        <v>0</v>
      </c>
      <c r="J461" s="20" t="e">
        <f>'Calculated Tab Properties'!J461</f>
        <v>#DIV/0!</v>
      </c>
      <c r="K461">
        <v>0</v>
      </c>
      <c r="L461">
        <v>0</v>
      </c>
      <c r="M461">
        <v>0</v>
      </c>
      <c r="N461">
        <v>0</v>
      </c>
      <c r="O461" s="27">
        <v>0</v>
      </c>
      <c r="P461" s="27">
        <v>0</v>
      </c>
      <c r="Q461">
        <v>0</v>
      </c>
      <c r="R461" t="e">
        <f>'Calculated Tab Properties'!R461</f>
        <v>#DIV/0!</v>
      </c>
      <c r="T461" s="1" t="e">
        <f>VLOOKUP('GEOMETRIC INPUTS'!D461,'Pressure Calculations'!$A$22:$B$61,2,TRUE)</f>
        <v>#N/A</v>
      </c>
      <c r="U461" s="1" t="e">
        <f>VLOOKUP('GEOMETRIC INPUTS'!D461,'Pressure Calculations'!$C$22:$D$61,2,TRUE)</f>
        <v>#N/A</v>
      </c>
      <c r="V461" t="e">
        <f>T461*'GEOMETRIC INPUTS'!S461</f>
        <v>#N/A</v>
      </c>
      <c r="W461">
        <v>460</v>
      </c>
      <c r="X461" t="e">
        <f t="shared" si="104"/>
        <v>#N/A</v>
      </c>
      <c r="Y461" t="e">
        <f t="shared" si="105"/>
        <v>#N/A</v>
      </c>
      <c r="Z461" s="27" t="e">
        <f t="shared" si="106"/>
        <v>#DIV/0!</v>
      </c>
      <c r="AA461" s="27" t="e">
        <f t="shared" si="107"/>
        <v>#DIV/0!</v>
      </c>
      <c r="AB461" s="27" t="e">
        <f t="shared" si="108"/>
        <v>#DIV/0!</v>
      </c>
      <c r="AC461" t="e">
        <f t="shared" si="109"/>
        <v>#N/A</v>
      </c>
      <c r="AD461" s="28">
        <f>'GT Data'!D463</f>
        <v>0</v>
      </c>
      <c r="AE461" s="25" t="e">
        <f t="shared" si="110"/>
        <v>#N/A</v>
      </c>
      <c r="AF461" s="25" t="e">
        <f t="shared" si="111"/>
        <v>#N/A</v>
      </c>
      <c r="AG461" s="25" t="e">
        <f t="shared" si="112"/>
        <v>#DIV/0!</v>
      </c>
      <c r="AH461" s="25">
        <v>0</v>
      </c>
      <c r="AI461" s="25">
        <v>0</v>
      </c>
      <c r="AJ461" s="25" t="e">
        <f t="shared" si="113"/>
        <v>#N/A</v>
      </c>
      <c r="AK461" s="28">
        <f>'GT Data'!N463</f>
        <v>0</v>
      </c>
      <c r="AL461" s="25" t="e">
        <f t="shared" si="114"/>
        <v>#DIV/0!</v>
      </c>
      <c r="AM461" s="25" t="e">
        <f t="shared" si="115"/>
        <v>#DIV/0!</v>
      </c>
      <c r="AN461" s="25" t="e">
        <f t="shared" si="116"/>
        <v>#DIV/0!</v>
      </c>
      <c r="AO461" s="25">
        <v>0</v>
      </c>
      <c r="AP461" s="25">
        <v>0</v>
      </c>
      <c r="AQ461" s="25">
        <v>0</v>
      </c>
    </row>
    <row r="462" spans="1:43" x14ac:dyDescent="0.3">
      <c r="A462">
        <f>'Calculated Tab Properties'!A462</f>
        <v>0</v>
      </c>
      <c r="B462">
        <f>'Calculated Tab Properties'!B462</f>
        <v>0</v>
      </c>
      <c r="C462">
        <f>'Calculated Tab Properties'!C462</f>
        <v>0</v>
      </c>
      <c r="D462">
        <f>'Calculated Tab Properties'!D462</f>
        <v>0</v>
      </c>
      <c r="E462">
        <f>'Calculated Tab Properties'!E462</f>
        <v>0</v>
      </c>
      <c r="F462">
        <f>'Calculated Tab Properties'!F462</f>
        <v>0</v>
      </c>
      <c r="G462">
        <f>'Calculated Tab Properties'!G462</f>
        <v>0</v>
      </c>
      <c r="H462">
        <f>'Calculated Tab Properties'!H462</f>
        <v>0</v>
      </c>
      <c r="I462">
        <f>'Calculated Tab Properties'!I462</f>
        <v>0</v>
      </c>
      <c r="J462" s="20" t="e">
        <f>'Calculated Tab Properties'!J462</f>
        <v>#DIV/0!</v>
      </c>
      <c r="K462">
        <v>0</v>
      </c>
      <c r="L462">
        <v>0</v>
      </c>
      <c r="M462">
        <v>0</v>
      </c>
      <c r="N462">
        <v>0</v>
      </c>
      <c r="O462" s="27">
        <v>0</v>
      </c>
      <c r="P462" s="27">
        <v>0</v>
      </c>
      <c r="Q462">
        <v>0</v>
      </c>
      <c r="R462" t="e">
        <f>'Calculated Tab Properties'!R462</f>
        <v>#DIV/0!</v>
      </c>
      <c r="T462" s="1" t="e">
        <f>VLOOKUP('GEOMETRIC INPUTS'!D462,'Pressure Calculations'!$A$22:$B$61,2,TRUE)</f>
        <v>#N/A</v>
      </c>
      <c r="U462" s="1" t="e">
        <f>VLOOKUP('GEOMETRIC INPUTS'!D462,'Pressure Calculations'!$C$22:$D$61,2,TRUE)</f>
        <v>#N/A</v>
      </c>
      <c r="V462" t="e">
        <f>T462*'GEOMETRIC INPUTS'!S462</f>
        <v>#N/A</v>
      </c>
      <c r="W462">
        <v>461</v>
      </c>
      <c r="X462" t="e">
        <f t="shared" si="104"/>
        <v>#N/A</v>
      </c>
      <c r="Y462" t="e">
        <f t="shared" si="105"/>
        <v>#N/A</v>
      </c>
      <c r="Z462" s="27" t="e">
        <f t="shared" si="106"/>
        <v>#DIV/0!</v>
      </c>
      <c r="AA462" s="27" t="e">
        <f t="shared" si="107"/>
        <v>#DIV/0!</v>
      </c>
      <c r="AB462" s="27" t="e">
        <f t="shared" si="108"/>
        <v>#DIV/0!</v>
      </c>
      <c r="AC462" t="e">
        <f t="shared" si="109"/>
        <v>#N/A</v>
      </c>
      <c r="AD462" s="28">
        <f>'GT Data'!D464</f>
        <v>0</v>
      </c>
      <c r="AE462" s="25" t="e">
        <f t="shared" si="110"/>
        <v>#N/A</v>
      </c>
      <c r="AF462" s="25" t="e">
        <f t="shared" si="111"/>
        <v>#N/A</v>
      </c>
      <c r="AG462" s="25" t="e">
        <f t="shared" si="112"/>
        <v>#DIV/0!</v>
      </c>
      <c r="AH462" s="25">
        <v>0</v>
      </c>
      <c r="AI462" s="25">
        <v>0</v>
      </c>
      <c r="AJ462" s="25" t="e">
        <f t="shared" si="113"/>
        <v>#N/A</v>
      </c>
      <c r="AK462" s="28">
        <f>'GT Data'!N464</f>
        <v>0</v>
      </c>
      <c r="AL462" s="25" t="e">
        <f t="shared" si="114"/>
        <v>#DIV/0!</v>
      </c>
      <c r="AM462" s="25" t="e">
        <f t="shared" si="115"/>
        <v>#DIV/0!</v>
      </c>
      <c r="AN462" s="25" t="e">
        <f t="shared" si="116"/>
        <v>#DIV/0!</v>
      </c>
      <c r="AO462" s="25">
        <v>0</v>
      </c>
      <c r="AP462" s="25">
        <v>0</v>
      </c>
      <c r="AQ462" s="25">
        <v>0</v>
      </c>
    </row>
    <row r="463" spans="1:43" x14ac:dyDescent="0.3">
      <c r="A463">
        <f>'Calculated Tab Properties'!A463</f>
        <v>0</v>
      </c>
      <c r="B463">
        <f>'Calculated Tab Properties'!B463</f>
        <v>0</v>
      </c>
      <c r="C463">
        <f>'Calculated Tab Properties'!C463</f>
        <v>0</v>
      </c>
      <c r="D463">
        <f>'Calculated Tab Properties'!D463</f>
        <v>0</v>
      </c>
      <c r="E463">
        <f>'Calculated Tab Properties'!E463</f>
        <v>0</v>
      </c>
      <c r="F463">
        <f>'Calculated Tab Properties'!F463</f>
        <v>0</v>
      </c>
      <c r="G463">
        <f>'Calculated Tab Properties'!G463</f>
        <v>0</v>
      </c>
      <c r="H463">
        <f>'Calculated Tab Properties'!H463</f>
        <v>0</v>
      </c>
      <c r="I463">
        <f>'Calculated Tab Properties'!I463</f>
        <v>0</v>
      </c>
      <c r="J463" s="20" t="e">
        <f>'Calculated Tab Properties'!J463</f>
        <v>#DIV/0!</v>
      </c>
      <c r="K463">
        <v>0</v>
      </c>
      <c r="L463">
        <v>0</v>
      </c>
      <c r="M463">
        <v>0</v>
      </c>
      <c r="N463">
        <v>0</v>
      </c>
      <c r="O463" s="27">
        <v>0</v>
      </c>
      <c r="P463" s="27">
        <v>0</v>
      </c>
      <c r="Q463">
        <v>0</v>
      </c>
      <c r="R463" t="e">
        <f>'Calculated Tab Properties'!R463</f>
        <v>#DIV/0!</v>
      </c>
      <c r="T463" s="1" t="e">
        <f>VLOOKUP('GEOMETRIC INPUTS'!D463,'Pressure Calculations'!$A$22:$B$61,2,TRUE)</f>
        <v>#N/A</v>
      </c>
      <c r="U463" s="1" t="e">
        <f>VLOOKUP('GEOMETRIC INPUTS'!D463,'Pressure Calculations'!$C$22:$D$61,2,TRUE)</f>
        <v>#N/A</v>
      </c>
      <c r="V463" t="e">
        <f>T463*'GEOMETRIC INPUTS'!S463</f>
        <v>#N/A</v>
      </c>
      <c r="W463">
        <v>462</v>
      </c>
      <c r="X463" t="e">
        <f t="shared" si="104"/>
        <v>#N/A</v>
      </c>
      <c r="Y463" t="e">
        <f t="shared" si="105"/>
        <v>#N/A</v>
      </c>
      <c r="Z463" s="27" t="e">
        <f t="shared" si="106"/>
        <v>#DIV/0!</v>
      </c>
      <c r="AA463" s="27" t="e">
        <f t="shared" si="107"/>
        <v>#DIV/0!</v>
      </c>
      <c r="AB463" s="27" t="e">
        <f t="shared" si="108"/>
        <v>#DIV/0!</v>
      </c>
      <c r="AC463" t="e">
        <f t="shared" si="109"/>
        <v>#N/A</v>
      </c>
      <c r="AD463" s="28">
        <f>'GT Data'!D465</f>
        <v>0</v>
      </c>
      <c r="AE463" s="25" t="e">
        <f t="shared" si="110"/>
        <v>#N/A</v>
      </c>
      <c r="AF463" s="25" t="e">
        <f t="shared" si="111"/>
        <v>#N/A</v>
      </c>
      <c r="AG463" s="25" t="e">
        <f t="shared" si="112"/>
        <v>#DIV/0!</v>
      </c>
      <c r="AH463" s="25">
        <v>0</v>
      </c>
      <c r="AI463" s="25">
        <v>0</v>
      </c>
      <c r="AJ463" s="25" t="e">
        <f t="shared" si="113"/>
        <v>#N/A</v>
      </c>
      <c r="AK463" s="28">
        <f>'GT Data'!N465</f>
        <v>0</v>
      </c>
      <c r="AL463" s="25" t="e">
        <f t="shared" si="114"/>
        <v>#DIV/0!</v>
      </c>
      <c r="AM463" s="25" t="e">
        <f t="shared" si="115"/>
        <v>#DIV/0!</v>
      </c>
      <c r="AN463" s="25" t="e">
        <f t="shared" si="116"/>
        <v>#DIV/0!</v>
      </c>
      <c r="AO463" s="25">
        <v>0</v>
      </c>
      <c r="AP463" s="25">
        <v>0</v>
      </c>
      <c r="AQ463" s="25">
        <v>0</v>
      </c>
    </row>
    <row r="464" spans="1:43" x14ac:dyDescent="0.3">
      <c r="A464">
        <f>'Calculated Tab Properties'!A464</f>
        <v>0</v>
      </c>
      <c r="B464">
        <f>'Calculated Tab Properties'!B464</f>
        <v>0</v>
      </c>
      <c r="C464">
        <f>'Calculated Tab Properties'!C464</f>
        <v>0</v>
      </c>
      <c r="D464">
        <f>'Calculated Tab Properties'!D464</f>
        <v>0</v>
      </c>
      <c r="E464">
        <f>'Calculated Tab Properties'!E464</f>
        <v>0</v>
      </c>
      <c r="F464">
        <f>'Calculated Tab Properties'!F464</f>
        <v>0</v>
      </c>
      <c r="G464">
        <f>'Calculated Tab Properties'!G464</f>
        <v>0</v>
      </c>
      <c r="H464">
        <f>'Calculated Tab Properties'!H464</f>
        <v>0</v>
      </c>
      <c r="I464">
        <f>'Calculated Tab Properties'!I464</f>
        <v>0</v>
      </c>
      <c r="J464" s="20" t="e">
        <f>'Calculated Tab Properties'!J464</f>
        <v>#DIV/0!</v>
      </c>
      <c r="K464">
        <v>0</v>
      </c>
      <c r="L464">
        <v>0</v>
      </c>
      <c r="M464">
        <v>0</v>
      </c>
      <c r="N464">
        <v>0</v>
      </c>
      <c r="O464" s="27">
        <v>0</v>
      </c>
      <c r="P464" s="27">
        <v>0</v>
      </c>
      <c r="Q464">
        <v>0</v>
      </c>
      <c r="R464" t="e">
        <f>'Calculated Tab Properties'!R464</f>
        <v>#DIV/0!</v>
      </c>
      <c r="T464" s="1" t="e">
        <f>VLOOKUP('GEOMETRIC INPUTS'!D464,'Pressure Calculations'!$A$22:$B$61,2,TRUE)</f>
        <v>#N/A</v>
      </c>
      <c r="U464" s="1" t="e">
        <f>VLOOKUP('GEOMETRIC INPUTS'!D464,'Pressure Calculations'!$C$22:$D$61,2,TRUE)</f>
        <v>#N/A</v>
      </c>
      <c r="V464" t="e">
        <f>T464*'GEOMETRIC INPUTS'!S464</f>
        <v>#N/A</v>
      </c>
      <c r="W464">
        <v>463</v>
      </c>
      <c r="X464" t="e">
        <f t="shared" si="104"/>
        <v>#N/A</v>
      </c>
      <c r="Y464" t="e">
        <f t="shared" si="105"/>
        <v>#N/A</v>
      </c>
      <c r="Z464" s="27" t="e">
        <f t="shared" si="106"/>
        <v>#DIV/0!</v>
      </c>
      <c r="AA464" s="27" t="e">
        <f t="shared" si="107"/>
        <v>#DIV/0!</v>
      </c>
      <c r="AB464" s="27" t="e">
        <f t="shared" si="108"/>
        <v>#DIV/0!</v>
      </c>
      <c r="AC464" t="e">
        <f t="shared" si="109"/>
        <v>#N/A</v>
      </c>
      <c r="AD464" s="28">
        <f>'GT Data'!D466</f>
        <v>0</v>
      </c>
      <c r="AE464" s="25" t="e">
        <f t="shared" si="110"/>
        <v>#N/A</v>
      </c>
      <c r="AF464" s="25" t="e">
        <f t="shared" si="111"/>
        <v>#N/A</v>
      </c>
      <c r="AG464" s="25" t="e">
        <f t="shared" si="112"/>
        <v>#DIV/0!</v>
      </c>
      <c r="AH464" s="25">
        <v>0</v>
      </c>
      <c r="AI464" s="25">
        <v>0</v>
      </c>
      <c r="AJ464" s="25" t="e">
        <f t="shared" si="113"/>
        <v>#N/A</v>
      </c>
      <c r="AK464" s="28">
        <f>'GT Data'!N466</f>
        <v>0</v>
      </c>
      <c r="AL464" s="25" t="e">
        <f t="shared" si="114"/>
        <v>#DIV/0!</v>
      </c>
      <c r="AM464" s="25" t="e">
        <f t="shared" si="115"/>
        <v>#DIV/0!</v>
      </c>
      <c r="AN464" s="25" t="e">
        <f t="shared" si="116"/>
        <v>#DIV/0!</v>
      </c>
      <c r="AO464" s="25">
        <v>0</v>
      </c>
      <c r="AP464" s="25">
        <v>0</v>
      </c>
      <c r="AQ464" s="25">
        <v>0</v>
      </c>
    </row>
    <row r="465" spans="1:43" x14ac:dyDescent="0.3">
      <c r="A465">
        <f>'Calculated Tab Properties'!A465</f>
        <v>0</v>
      </c>
      <c r="B465">
        <f>'Calculated Tab Properties'!B465</f>
        <v>0</v>
      </c>
      <c r="C465">
        <f>'Calculated Tab Properties'!C465</f>
        <v>0</v>
      </c>
      <c r="D465">
        <f>'Calculated Tab Properties'!D465</f>
        <v>0</v>
      </c>
      <c r="E465">
        <f>'Calculated Tab Properties'!E465</f>
        <v>0</v>
      </c>
      <c r="F465">
        <f>'Calculated Tab Properties'!F465</f>
        <v>0</v>
      </c>
      <c r="G465">
        <f>'Calculated Tab Properties'!G465</f>
        <v>0</v>
      </c>
      <c r="H465">
        <f>'Calculated Tab Properties'!H465</f>
        <v>0</v>
      </c>
      <c r="I465">
        <f>'Calculated Tab Properties'!I465</f>
        <v>0</v>
      </c>
      <c r="J465" s="20" t="e">
        <f>'Calculated Tab Properties'!J465</f>
        <v>#DIV/0!</v>
      </c>
      <c r="K465">
        <v>0</v>
      </c>
      <c r="L465">
        <v>0</v>
      </c>
      <c r="M465">
        <v>0</v>
      </c>
      <c r="N465">
        <v>0</v>
      </c>
      <c r="O465" s="27">
        <v>0</v>
      </c>
      <c r="P465" s="27">
        <v>0</v>
      </c>
      <c r="Q465">
        <v>0</v>
      </c>
      <c r="R465" t="e">
        <f>'Calculated Tab Properties'!R465</f>
        <v>#DIV/0!</v>
      </c>
      <c r="T465" s="1" t="e">
        <f>VLOOKUP('GEOMETRIC INPUTS'!D465,'Pressure Calculations'!$A$22:$B$61,2,TRUE)</f>
        <v>#N/A</v>
      </c>
      <c r="U465" s="1" t="e">
        <f>VLOOKUP('GEOMETRIC INPUTS'!D465,'Pressure Calculations'!$C$22:$D$61,2,TRUE)</f>
        <v>#N/A</v>
      </c>
      <c r="V465" t="e">
        <f>T465*'GEOMETRIC INPUTS'!S465</f>
        <v>#N/A</v>
      </c>
      <c r="W465">
        <v>464</v>
      </c>
      <c r="X465" t="e">
        <f t="shared" si="104"/>
        <v>#N/A</v>
      </c>
      <c r="Y465" t="e">
        <f t="shared" si="105"/>
        <v>#N/A</v>
      </c>
      <c r="Z465" s="27" t="e">
        <f t="shared" si="106"/>
        <v>#DIV/0!</v>
      </c>
      <c r="AA465" s="27" t="e">
        <f t="shared" si="107"/>
        <v>#DIV/0!</v>
      </c>
      <c r="AB465" s="27" t="e">
        <f t="shared" si="108"/>
        <v>#DIV/0!</v>
      </c>
      <c r="AC465" t="e">
        <f t="shared" si="109"/>
        <v>#N/A</v>
      </c>
      <c r="AD465" s="28">
        <f>'GT Data'!D467</f>
        <v>0</v>
      </c>
      <c r="AE465" s="25" t="e">
        <f t="shared" si="110"/>
        <v>#N/A</v>
      </c>
      <c r="AF465" s="25" t="e">
        <f t="shared" si="111"/>
        <v>#N/A</v>
      </c>
      <c r="AG465" s="25" t="e">
        <f t="shared" si="112"/>
        <v>#DIV/0!</v>
      </c>
      <c r="AH465" s="25">
        <v>0</v>
      </c>
      <c r="AI465" s="25">
        <v>0</v>
      </c>
      <c r="AJ465" s="25" t="e">
        <f t="shared" si="113"/>
        <v>#N/A</v>
      </c>
      <c r="AK465" s="28">
        <f>'GT Data'!N467</f>
        <v>0</v>
      </c>
      <c r="AL465" s="25" t="e">
        <f t="shared" si="114"/>
        <v>#DIV/0!</v>
      </c>
      <c r="AM465" s="25" t="e">
        <f t="shared" si="115"/>
        <v>#DIV/0!</v>
      </c>
      <c r="AN465" s="25" t="e">
        <f t="shared" si="116"/>
        <v>#DIV/0!</v>
      </c>
      <c r="AO465" s="25">
        <v>0</v>
      </c>
      <c r="AP465" s="25">
        <v>0</v>
      </c>
      <c r="AQ465" s="25">
        <v>0</v>
      </c>
    </row>
    <row r="466" spans="1:43" x14ac:dyDescent="0.3">
      <c r="A466">
        <f>'Calculated Tab Properties'!A466</f>
        <v>0</v>
      </c>
      <c r="B466">
        <f>'Calculated Tab Properties'!B466</f>
        <v>0</v>
      </c>
      <c r="C466">
        <f>'Calculated Tab Properties'!C466</f>
        <v>0</v>
      </c>
      <c r="D466">
        <f>'Calculated Tab Properties'!D466</f>
        <v>0</v>
      </c>
      <c r="E466">
        <f>'Calculated Tab Properties'!E466</f>
        <v>0</v>
      </c>
      <c r="F466">
        <f>'Calculated Tab Properties'!F466</f>
        <v>0</v>
      </c>
      <c r="G466">
        <f>'Calculated Tab Properties'!G466</f>
        <v>0</v>
      </c>
      <c r="H466">
        <f>'Calculated Tab Properties'!H466</f>
        <v>0</v>
      </c>
      <c r="I466">
        <f>'Calculated Tab Properties'!I466</f>
        <v>0</v>
      </c>
      <c r="J466" s="20" t="e">
        <f>'Calculated Tab Properties'!J466</f>
        <v>#DIV/0!</v>
      </c>
      <c r="K466">
        <v>0</v>
      </c>
      <c r="L466">
        <v>0</v>
      </c>
      <c r="M466">
        <v>0</v>
      </c>
      <c r="N466">
        <v>0</v>
      </c>
      <c r="O466" s="27">
        <v>0</v>
      </c>
      <c r="P466" s="27">
        <v>0</v>
      </c>
      <c r="Q466">
        <v>0</v>
      </c>
      <c r="R466" t="e">
        <f>'Calculated Tab Properties'!R466</f>
        <v>#DIV/0!</v>
      </c>
      <c r="T466" s="1" t="e">
        <f>VLOOKUP('GEOMETRIC INPUTS'!D466,'Pressure Calculations'!$A$22:$B$61,2,TRUE)</f>
        <v>#N/A</v>
      </c>
      <c r="U466" s="1" t="e">
        <f>VLOOKUP('GEOMETRIC INPUTS'!D466,'Pressure Calculations'!$C$22:$D$61,2,TRUE)</f>
        <v>#N/A</v>
      </c>
      <c r="V466" t="e">
        <f>T466*'GEOMETRIC INPUTS'!S466</f>
        <v>#N/A</v>
      </c>
      <c r="W466">
        <v>465</v>
      </c>
      <c r="X466" t="e">
        <f t="shared" si="104"/>
        <v>#N/A</v>
      </c>
      <c r="Y466" t="e">
        <f t="shared" si="105"/>
        <v>#N/A</v>
      </c>
      <c r="Z466" s="27" t="e">
        <f t="shared" si="106"/>
        <v>#DIV/0!</v>
      </c>
      <c r="AA466" s="27" t="e">
        <f t="shared" si="107"/>
        <v>#DIV/0!</v>
      </c>
      <c r="AB466" s="27" t="e">
        <f t="shared" si="108"/>
        <v>#DIV/0!</v>
      </c>
      <c r="AC466" t="e">
        <f t="shared" si="109"/>
        <v>#N/A</v>
      </c>
      <c r="AD466" s="28">
        <f>'GT Data'!D468</f>
        <v>0</v>
      </c>
      <c r="AE466" s="25" t="e">
        <f t="shared" si="110"/>
        <v>#N/A</v>
      </c>
      <c r="AF466" s="25" t="e">
        <f t="shared" si="111"/>
        <v>#N/A</v>
      </c>
      <c r="AG466" s="25" t="e">
        <f t="shared" si="112"/>
        <v>#DIV/0!</v>
      </c>
      <c r="AH466" s="25">
        <v>0</v>
      </c>
      <c r="AI466" s="25">
        <v>0</v>
      </c>
      <c r="AJ466" s="25" t="e">
        <f t="shared" si="113"/>
        <v>#N/A</v>
      </c>
      <c r="AK466" s="28">
        <f>'GT Data'!N468</f>
        <v>0</v>
      </c>
      <c r="AL466" s="25" t="e">
        <f t="shared" si="114"/>
        <v>#DIV/0!</v>
      </c>
      <c r="AM466" s="25" t="e">
        <f t="shared" si="115"/>
        <v>#DIV/0!</v>
      </c>
      <c r="AN466" s="25" t="e">
        <f t="shared" si="116"/>
        <v>#DIV/0!</v>
      </c>
      <c r="AO466" s="25">
        <v>0</v>
      </c>
      <c r="AP466" s="25">
        <v>0</v>
      </c>
      <c r="AQ466" s="25">
        <v>0</v>
      </c>
    </row>
    <row r="467" spans="1:43" x14ac:dyDescent="0.3">
      <c r="A467">
        <f>'Calculated Tab Properties'!A467</f>
        <v>0</v>
      </c>
      <c r="B467">
        <f>'Calculated Tab Properties'!B467</f>
        <v>0</v>
      </c>
      <c r="C467">
        <f>'Calculated Tab Properties'!C467</f>
        <v>0</v>
      </c>
      <c r="D467">
        <f>'Calculated Tab Properties'!D467</f>
        <v>0</v>
      </c>
      <c r="E467">
        <f>'Calculated Tab Properties'!E467</f>
        <v>0</v>
      </c>
      <c r="F467">
        <f>'Calculated Tab Properties'!F467</f>
        <v>0</v>
      </c>
      <c r="G467">
        <f>'Calculated Tab Properties'!G467</f>
        <v>0</v>
      </c>
      <c r="H467">
        <f>'Calculated Tab Properties'!H467</f>
        <v>0</v>
      </c>
      <c r="I467">
        <f>'Calculated Tab Properties'!I467</f>
        <v>0</v>
      </c>
      <c r="J467" s="20" t="e">
        <f>'Calculated Tab Properties'!J467</f>
        <v>#DIV/0!</v>
      </c>
      <c r="K467">
        <v>0</v>
      </c>
      <c r="L467">
        <v>0</v>
      </c>
      <c r="M467">
        <v>0</v>
      </c>
      <c r="N467">
        <v>0</v>
      </c>
      <c r="O467" s="27">
        <v>0</v>
      </c>
      <c r="P467" s="27">
        <v>0</v>
      </c>
      <c r="Q467">
        <v>0</v>
      </c>
      <c r="R467" t="e">
        <f>'Calculated Tab Properties'!R467</f>
        <v>#DIV/0!</v>
      </c>
      <c r="T467" s="1" t="e">
        <f>VLOOKUP('GEOMETRIC INPUTS'!D467,'Pressure Calculations'!$A$22:$B$61,2,TRUE)</f>
        <v>#N/A</v>
      </c>
      <c r="U467" s="1" t="e">
        <f>VLOOKUP('GEOMETRIC INPUTS'!D467,'Pressure Calculations'!$C$22:$D$61,2,TRUE)</f>
        <v>#N/A</v>
      </c>
      <c r="V467" t="e">
        <f>T467*'GEOMETRIC INPUTS'!S467</f>
        <v>#N/A</v>
      </c>
      <c r="W467">
        <v>466</v>
      </c>
      <c r="X467" t="e">
        <f t="shared" si="104"/>
        <v>#N/A</v>
      </c>
      <c r="Y467" t="e">
        <f t="shared" si="105"/>
        <v>#N/A</v>
      </c>
      <c r="Z467" s="27" t="e">
        <f t="shared" si="106"/>
        <v>#DIV/0!</v>
      </c>
      <c r="AA467" s="27" t="e">
        <f t="shared" si="107"/>
        <v>#DIV/0!</v>
      </c>
      <c r="AB467" s="27" t="e">
        <f t="shared" si="108"/>
        <v>#DIV/0!</v>
      </c>
      <c r="AC467" t="e">
        <f t="shared" si="109"/>
        <v>#N/A</v>
      </c>
      <c r="AD467" s="28">
        <f>'GT Data'!D469</f>
        <v>0</v>
      </c>
      <c r="AE467" s="25" t="e">
        <f t="shared" si="110"/>
        <v>#N/A</v>
      </c>
      <c r="AF467" s="25" t="e">
        <f t="shared" si="111"/>
        <v>#N/A</v>
      </c>
      <c r="AG467" s="25" t="e">
        <f t="shared" si="112"/>
        <v>#DIV/0!</v>
      </c>
      <c r="AH467" s="25">
        <v>0</v>
      </c>
      <c r="AI467" s="25">
        <v>0</v>
      </c>
      <c r="AJ467" s="25" t="e">
        <f t="shared" si="113"/>
        <v>#N/A</v>
      </c>
      <c r="AK467" s="28">
        <f>'GT Data'!N469</f>
        <v>0</v>
      </c>
      <c r="AL467" s="25" t="e">
        <f t="shared" si="114"/>
        <v>#DIV/0!</v>
      </c>
      <c r="AM467" s="25" t="e">
        <f t="shared" si="115"/>
        <v>#DIV/0!</v>
      </c>
      <c r="AN467" s="25" t="e">
        <f t="shared" si="116"/>
        <v>#DIV/0!</v>
      </c>
      <c r="AO467" s="25">
        <v>0</v>
      </c>
      <c r="AP467" s="25">
        <v>0</v>
      </c>
      <c r="AQ467" s="25">
        <v>0</v>
      </c>
    </row>
    <row r="468" spans="1:43" x14ac:dyDescent="0.3">
      <c r="A468">
        <f>'Calculated Tab Properties'!A468</f>
        <v>0</v>
      </c>
      <c r="B468">
        <f>'Calculated Tab Properties'!B468</f>
        <v>0</v>
      </c>
      <c r="C468">
        <f>'Calculated Tab Properties'!C468</f>
        <v>0</v>
      </c>
      <c r="D468">
        <f>'Calculated Tab Properties'!D468</f>
        <v>0</v>
      </c>
      <c r="E468">
        <f>'Calculated Tab Properties'!E468</f>
        <v>0</v>
      </c>
      <c r="F468">
        <f>'Calculated Tab Properties'!F468</f>
        <v>0</v>
      </c>
      <c r="G468">
        <f>'Calculated Tab Properties'!G468</f>
        <v>0</v>
      </c>
      <c r="H468">
        <f>'Calculated Tab Properties'!H468</f>
        <v>0</v>
      </c>
      <c r="I468">
        <f>'Calculated Tab Properties'!I468</f>
        <v>0</v>
      </c>
      <c r="J468" s="20" t="e">
        <f>'Calculated Tab Properties'!J468</f>
        <v>#DIV/0!</v>
      </c>
      <c r="K468">
        <v>0</v>
      </c>
      <c r="L468">
        <v>0</v>
      </c>
      <c r="M468">
        <v>0</v>
      </c>
      <c r="N468">
        <v>0</v>
      </c>
      <c r="O468" s="27">
        <v>0</v>
      </c>
      <c r="P468" s="27">
        <v>0</v>
      </c>
      <c r="Q468">
        <v>0</v>
      </c>
      <c r="R468" t="e">
        <f>'Calculated Tab Properties'!R468</f>
        <v>#DIV/0!</v>
      </c>
      <c r="T468" s="1" t="e">
        <f>VLOOKUP('GEOMETRIC INPUTS'!D468,'Pressure Calculations'!$A$22:$B$61,2,TRUE)</f>
        <v>#N/A</v>
      </c>
      <c r="U468" s="1" t="e">
        <f>VLOOKUP('GEOMETRIC INPUTS'!D468,'Pressure Calculations'!$C$22:$D$61,2,TRUE)</f>
        <v>#N/A</v>
      </c>
      <c r="V468" t="e">
        <f>T468*'GEOMETRIC INPUTS'!S468</f>
        <v>#N/A</v>
      </c>
      <c r="W468">
        <v>467</v>
      </c>
      <c r="X468" t="e">
        <f t="shared" si="104"/>
        <v>#N/A</v>
      </c>
      <c r="Y468" t="e">
        <f t="shared" si="105"/>
        <v>#N/A</v>
      </c>
      <c r="Z468" s="27" t="e">
        <f t="shared" si="106"/>
        <v>#DIV/0!</v>
      </c>
      <c r="AA468" s="27" t="e">
        <f t="shared" si="107"/>
        <v>#DIV/0!</v>
      </c>
      <c r="AB468" s="27" t="e">
        <f t="shared" si="108"/>
        <v>#DIV/0!</v>
      </c>
      <c r="AC468" t="e">
        <f t="shared" si="109"/>
        <v>#N/A</v>
      </c>
      <c r="AD468" s="28">
        <f>'GT Data'!D470</f>
        <v>0</v>
      </c>
      <c r="AE468" s="25" t="e">
        <f t="shared" si="110"/>
        <v>#N/A</v>
      </c>
      <c r="AF468" s="25" t="e">
        <f t="shared" si="111"/>
        <v>#N/A</v>
      </c>
      <c r="AG468" s="25" t="e">
        <f t="shared" si="112"/>
        <v>#DIV/0!</v>
      </c>
      <c r="AH468" s="25">
        <v>0</v>
      </c>
      <c r="AI468" s="25">
        <v>0</v>
      </c>
      <c r="AJ468" s="25" t="e">
        <f t="shared" si="113"/>
        <v>#N/A</v>
      </c>
      <c r="AK468" s="28">
        <f>'GT Data'!N470</f>
        <v>0</v>
      </c>
      <c r="AL468" s="25" t="e">
        <f t="shared" si="114"/>
        <v>#DIV/0!</v>
      </c>
      <c r="AM468" s="25" t="e">
        <f t="shared" si="115"/>
        <v>#DIV/0!</v>
      </c>
      <c r="AN468" s="25" t="e">
        <f t="shared" si="116"/>
        <v>#DIV/0!</v>
      </c>
      <c r="AO468" s="25">
        <v>0</v>
      </c>
      <c r="AP468" s="25">
        <v>0</v>
      </c>
      <c r="AQ468" s="25">
        <v>0</v>
      </c>
    </row>
    <row r="469" spans="1:43" x14ac:dyDescent="0.3">
      <c r="A469">
        <f>'Calculated Tab Properties'!A469</f>
        <v>0</v>
      </c>
      <c r="B469">
        <f>'Calculated Tab Properties'!B469</f>
        <v>0</v>
      </c>
      <c r="C469">
        <f>'Calculated Tab Properties'!C469</f>
        <v>0</v>
      </c>
      <c r="D469">
        <f>'Calculated Tab Properties'!D469</f>
        <v>0</v>
      </c>
      <c r="E469">
        <f>'Calculated Tab Properties'!E469</f>
        <v>0</v>
      </c>
      <c r="F469">
        <f>'Calculated Tab Properties'!F469</f>
        <v>0</v>
      </c>
      <c r="G469">
        <f>'Calculated Tab Properties'!G469</f>
        <v>0</v>
      </c>
      <c r="H469">
        <f>'Calculated Tab Properties'!H469</f>
        <v>0</v>
      </c>
      <c r="I469">
        <f>'Calculated Tab Properties'!I469</f>
        <v>0</v>
      </c>
      <c r="J469" s="20" t="e">
        <f>'Calculated Tab Properties'!J469</f>
        <v>#DIV/0!</v>
      </c>
      <c r="K469">
        <v>0</v>
      </c>
      <c r="L469">
        <v>0</v>
      </c>
      <c r="M469">
        <v>0</v>
      </c>
      <c r="N469">
        <v>0</v>
      </c>
      <c r="O469" s="27">
        <v>0</v>
      </c>
      <c r="P469" s="27">
        <v>0</v>
      </c>
      <c r="Q469">
        <v>0</v>
      </c>
      <c r="R469" t="e">
        <f>'Calculated Tab Properties'!R469</f>
        <v>#DIV/0!</v>
      </c>
      <c r="T469" s="1" t="e">
        <f>VLOOKUP('GEOMETRIC INPUTS'!D469,'Pressure Calculations'!$A$22:$B$61,2,TRUE)</f>
        <v>#N/A</v>
      </c>
      <c r="U469" s="1" t="e">
        <f>VLOOKUP('GEOMETRIC INPUTS'!D469,'Pressure Calculations'!$C$22:$D$61,2,TRUE)</f>
        <v>#N/A</v>
      </c>
      <c r="V469" t="e">
        <f>T469*'GEOMETRIC INPUTS'!S469</f>
        <v>#N/A</v>
      </c>
      <c r="W469">
        <v>468</v>
      </c>
      <c r="X469" t="e">
        <f t="shared" si="104"/>
        <v>#N/A</v>
      </c>
      <c r="Y469" t="e">
        <f t="shared" si="105"/>
        <v>#N/A</v>
      </c>
      <c r="Z469" s="27" t="e">
        <f t="shared" si="106"/>
        <v>#DIV/0!</v>
      </c>
      <c r="AA469" s="27" t="e">
        <f t="shared" si="107"/>
        <v>#DIV/0!</v>
      </c>
      <c r="AB469" s="27" t="e">
        <f t="shared" si="108"/>
        <v>#DIV/0!</v>
      </c>
      <c r="AC469" t="e">
        <f t="shared" si="109"/>
        <v>#N/A</v>
      </c>
      <c r="AD469" s="28">
        <f>'GT Data'!D471</f>
        <v>0</v>
      </c>
      <c r="AE469" s="25" t="e">
        <f t="shared" si="110"/>
        <v>#N/A</v>
      </c>
      <c r="AF469" s="25" t="e">
        <f t="shared" si="111"/>
        <v>#N/A</v>
      </c>
      <c r="AG469" s="25" t="e">
        <f t="shared" si="112"/>
        <v>#DIV/0!</v>
      </c>
      <c r="AH469" s="25">
        <v>0</v>
      </c>
      <c r="AI469" s="25">
        <v>0</v>
      </c>
      <c r="AJ469" s="25" t="e">
        <f t="shared" si="113"/>
        <v>#N/A</v>
      </c>
      <c r="AK469" s="28">
        <f>'GT Data'!N471</f>
        <v>0</v>
      </c>
      <c r="AL469" s="25" t="e">
        <f t="shared" si="114"/>
        <v>#DIV/0!</v>
      </c>
      <c r="AM469" s="25" t="e">
        <f t="shared" si="115"/>
        <v>#DIV/0!</v>
      </c>
      <c r="AN469" s="25" t="e">
        <f t="shared" si="116"/>
        <v>#DIV/0!</v>
      </c>
      <c r="AO469" s="25">
        <v>0</v>
      </c>
      <c r="AP469" s="25">
        <v>0</v>
      </c>
      <c r="AQ469" s="25">
        <v>0</v>
      </c>
    </row>
    <row r="470" spans="1:43" x14ac:dyDescent="0.3">
      <c r="A470">
        <f>'Calculated Tab Properties'!A470</f>
        <v>0</v>
      </c>
      <c r="B470">
        <f>'Calculated Tab Properties'!B470</f>
        <v>0</v>
      </c>
      <c r="C470">
        <f>'Calculated Tab Properties'!C470</f>
        <v>0</v>
      </c>
      <c r="D470">
        <f>'Calculated Tab Properties'!D470</f>
        <v>0</v>
      </c>
      <c r="E470">
        <f>'Calculated Tab Properties'!E470</f>
        <v>0</v>
      </c>
      <c r="F470">
        <f>'Calculated Tab Properties'!F470</f>
        <v>0</v>
      </c>
      <c r="G470">
        <f>'Calculated Tab Properties'!G470</f>
        <v>0</v>
      </c>
      <c r="H470">
        <f>'Calculated Tab Properties'!H470</f>
        <v>0</v>
      </c>
      <c r="I470">
        <f>'Calculated Tab Properties'!I470</f>
        <v>0</v>
      </c>
      <c r="J470" s="20" t="e">
        <f>'Calculated Tab Properties'!J470</f>
        <v>#DIV/0!</v>
      </c>
      <c r="K470">
        <v>0</v>
      </c>
      <c r="L470">
        <v>0</v>
      </c>
      <c r="M470">
        <v>0</v>
      </c>
      <c r="N470">
        <v>0</v>
      </c>
      <c r="O470" s="27">
        <v>0</v>
      </c>
      <c r="P470" s="27">
        <v>0</v>
      </c>
      <c r="Q470">
        <v>0</v>
      </c>
      <c r="R470" t="e">
        <f>'Calculated Tab Properties'!R470</f>
        <v>#DIV/0!</v>
      </c>
      <c r="T470" s="1" t="e">
        <f>VLOOKUP('GEOMETRIC INPUTS'!D470,'Pressure Calculations'!$A$22:$B$61,2,TRUE)</f>
        <v>#N/A</v>
      </c>
      <c r="U470" s="1" t="e">
        <f>VLOOKUP('GEOMETRIC INPUTS'!D470,'Pressure Calculations'!$C$22:$D$61,2,TRUE)</f>
        <v>#N/A</v>
      </c>
      <c r="V470" t="e">
        <f>T470*'GEOMETRIC INPUTS'!S470</f>
        <v>#N/A</v>
      </c>
      <c r="W470">
        <v>469</v>
      </c>
      <c r="X470" t="e">
        <f t="shared" si="104"/>
        <v>#N/A</v>
      </c>
      <c r="Y470" t="e">
        <f t="shared" si="105"/>
        <v>#N/A</v>
      </c>
      <c r="Z470" s="27" t="e">
        <f t="shared" si="106"/>
        <v>#DIV/0!</v>
      </c>
      <c r="AA470" s="27" t="e">
        <f t="shared" si="107"/>
        <v>#DIV/0!</v>
      </c>
      <c r="AB470" s="27" t="e">
        <f t="shared" si="108"/>
        <v>#DIV/0!</v>
      </c>
      <c r="AC470" t="e">
        <f t="shared" si="109"/>
        <v>#N/A</v>
      </c>
      <c r="AD470" s="28">
        <f>'GT Data'!D472</f>
        <v>0</v>
      </c>
      <c r="AE470" s="25" t="e">
        <f t="shared" si="110"/>
        <v>#N/A</v>
      </c>
      <c r="AF470" s="25" t="e">
        <f t="shared" si="111"/>
        <v>#N/A</v>
      </c>
      <c r="AG470" s="25" t="e">
        <f t="shared" si="112"/>
        <v>#DIV/0!</v>
      </c>
      <c r="AH470" s="25">
        <v>0</v>
      </c>
      <c r="AI470" s="25">
        <v>0</v>
      </c>
      <c r="AJ470" s="25" t="e">
        <f t="shared" si="113"/>
        <v>#N/A</v>
      </c>
      <c r="AK470" s="28">
        <f>'GT Data'!N472</f>
        <v>0</v>
      </c>
      <c r="AL470" s="25" t="e">
        <f t="shared" si="114"/>
        <v>#DIV/0!</v>
      </c>
      <c r="AM470" s="25" t="e">
        <f t="shared" si="115"/>
        <v>#DIV/0!</v>
      </c>
      <c r="AN470" s="25" t="e">
        <f t="shared" si="116"/>
        <v>#DIV/0!</v>
      </c>
      <c r="AO470" s="25">
        <v>0</v>
      </c>
      <c r="AP470" s="25">
        <v>0</v>
      </c>
      <c r="AQ470" s="25">
        <v>0</v>
      </c>
    </row>
    <row r="471" spans="1:43" x14ac:dyDescent="0.3">
      <c r="A471">
        <f>'Calculated Tab Properties'!A471</f>
        <v>0</v>
      </c>
      <c r="B471">
        <f>'Calculated Tab Properties'!B471</f>
        <v>0</v>
      </c>
      <c r="C471">
        <f>'Calculated Tab Properties'!C471</f>
        <v>0</v>
      </c>
      <c r="D471">
        <f>'Calculated Tab Properties'!D471</f>
        <v>0</v>
      </c>
      <c r="E471">
        <f>'Calculated Tab Properties'!E471</f>
        <v>0</v>
      </c>
      <c r="F471">
        <f>'Calculated Tab Properties'!F471</f>
        <v>0</v>
      </c>
      <c r="G471">
        <f>'Calculated Tab Properties'!G471</f>
        <v>0</v>
      </c>
      <c r="H471">
        <f>'Calculated Tab Properties'!H471</f>
        <v>0</v>
      </c>
      <c r="I471">
        <f>'Calculated Tab Properties'!I471</f>
        <v>0</v>
      </c>
      <c r="J471" s="20" t="e">
        <f>'Calculated Tab Properties'!J471</f>
        <v>#DIV/0!</v>
      </c>
      <c r="K471">
        <v>0</v>
      </c>
      <c r="L471">
        <v>0</v>
      </c>
      <c r="M471">
        <v>0</v>
      </c>
      <c r="N471">
        <v>0</v>
      </c>
      <c r="O471" s="27">
        <v>0</v>
      </c>
      <c r="P471" s="27">
        <v>0</v>
      </c>
      <c r="Q471">
        <v>0</v>
      </c>
      <c r="R471" t="e">
        <f>'Calculated Tab Properties'!R471</f>
        <v>#DIV/0!</v>
      </c>
      <c r="T471" s="1" t="e">
        <f>VLOOKUP('GEOMETRIC INPUTS'!D471,'Pressure Calculations'!$A$22:$B$61,2,TRUE)</f>
        <v>#N/A</v>
      </c>
      <c r="U471" s="1" t="e">
        <f>VLOOKUP('GEOMETRIC INPUTS'!D471,'Pressure Calculations'!$C$22:$D$61,2,TRUE)</f>
        <v>#N/A</v>
      </c>
      <c r="V471" t="e">
        <f>T471*'GEOMETRIC INPUTS'!S471</f>
        <v>#N/A</v>
      </c>
      <c r="W471">
        <v>470</v>
      </c>
      <c r="X471" t="e">
        <f t="shared" si="104"/>
        <v>#N/A</v>
      </c>
      <c r="Y471" t="e">
        <f t="shared" si="105"/>
        <v>#N/A</v>
      </c>
      <c r="Z471" s="27" t="e">
        <f t="shared" si="106"/>
        <v>#DIV/0!</v>
      </c>
      <c r="AA471" s="27" t="e">
        <f t="shared" si="107"/>
        <v>#DIV/0!</v>
      </c>
      <c r="AB471" s="27" t="e">
        <f t="shared" si="108"/>
        <v>#DIV/0!</v>
      </c>
      <c r="AC471" t="e">
        <f t="shared" si="109"/>
        <v>#N/A</v>
      </c>
      <c r="AD471" s="28">
        <f>'GT Data'!D473</f>
        <v>0</v>
      </c>
      <c r="AE471" s="25" t="e">
        <f t="shared" si="110"/>
        <v>#N/A</v>
      </c>
      <c r="AF471" s="25" t="e">
        <f t="shared" si="111"/>
        <v>#N/A</v>
      </c>
      <c r="AG471" s="25" t="e">
        <f t="shared" si="112"/>
        <v>#DIV/0!</v>
      </c>
      <c r="AH471" s="25">
        <v>0</v>
      </c>
      <c r="AI471" s="25">
        <v>0</v>
      </c>
      <c r="AJ471" s="25" t="e">
        <f t="shared" si="113"/>
        <v>#N/A</v>
      </c>
      <c r="AK471" s="28">
        <f>'GT Data'!N473</f>
        <v>0</v>
      </c>
      <c r="AL471" s="25" t="e">
        <f t="shared" si="114"/>
        <v>#DIV/0!</v>
      </c>
      <c r="AM471" s="25" t="e">
        <f t="shared" si="115"/>
        <v>#DIV/0!</v>
      </c>
      <c r="AN471" s="25" t="e">
        <f t="shared" si="116"/>
        <v>#DIV/0!</v>
      </c>
      <c r="AO471" s="25">
        <v>0</v>
      </c>
      <c r="AP471" s="25">
        <v>0</v>
      </c>
      <c r="AQ471" s="25">
        <v>0</v>
      </c>
    </row>
    <row r="472" spans="1:43" x14ac:dyDescent="0.3">
      <c r="A472">
        <f>'Calculated Tab Properties'!A472</f>
        <v>0</v>
      </c>
      <c r="B472">
        <f>'Calculated Tab Properties'!B472</f>
        <v>0</v>
      </c>
      <c r="C472">
        <f>'Calculated Tab Properties'!C472</f>
        <v>0</v>
      </c>
      <c r="D472">
        <f>'Calculated Tab Properties'!D472</f>
        <v>0</v>
      </c>
      <c r="E472">
        <f>'Calculated Tab Properties'!E472</f>
        <v>0</v>
      </c>
      <c r="F472">
        <f>'Calculated Tab Properties'!F472</f>
        <v>0</v>
      </c>
      <c r="G472">
        <f>'Calculated Tab Properties'!G472</f>
        <v>0</v>
      </c>
      <c r="H472">
        <f>'Calculated Tab Properties'!H472</f>
        <v>0</v>
      </c>
      <c r="I472">
        <f>'Calculated Tab Properties'!I472</f>
        <v>0</v>
      </c>
      <c r="J472" s="20" t="e">
        <f>'Calculated Tab Properties'!J472</f>
        <v>#DIV/0!</v>
      </c>
      <c r="K472">
        <v>0</v>
      </c>
      <c r="L472">
        <v>0</v>
      </c>
      <c r="M472">
        <v>0</v>
      </c>
      <c r="N472">
        <v>0</v>
      </c>
      <c r="O472" s="27">
        <v>0</v>
      </c>
      <c r="P472" s="27">
        <v>0</v>
      </c>
      <c r="Q472">
        <v>0</v>
      </c>
      <c r="R472" t="e">
        <f>'Calculated Tab Properties'!R472</f>
        <v>#DIV/0!</v>
      </c>
      <c r="T472" s="1" t="e">
        <f>VLOOKUP('GEOMETRIC INPUTS'!D472,'Pressure Calculations'!$A$22:$B$61,2,TRUE)</f>
        <v>#N/A</v>
      </c>
      <c r="U472" s="1" t="e">
        <f>VLOOKUP('GEOMETRIC INPUTS'!D472,'Pressure Calculations'!$C$22:$D$61,2,TRUE)</f>
        <v>#N/A</v>
      </c>
      <c r="V472" t="e">
        <f>T472*'GEOMETRIC INPUTS'!S472</f>
        <v>#N/A</v>
      </c>
      <c r="W472">
        <v>471</v>
      </c>
      <c r="X472" t="e">
        <f t="shared" si="104"/>
        <v>#N/A</v>
      </c>
      <c r="Y472" t="e">
        <f t="shared" si="105"/>
        <v>#N/A</v>
      </c>
      <c r="Z472" s="27" t="e">
        <f t="shared" si="106"/>
        <v>#DIV/0!</v>
      </c>
      <c r="AA472" s="27" t="e">
        <f t="shared" si="107"/>
        <v>#DIV/0!</v>
      </c>
      <c r="AB472" s="27" t="e">
        <f t="shared" si="108"/>
        <v>#DIV/0!</v>
      </c>
      <c r="AC472" t="e">
        <f t="shared" si="109"/>
        <v>#N/A</v>
      </c>
      <c r="AD472" s="28">
        <f>'GT Data'!D474</f>
        <v>0</v>
      </c>
      <c r="AE472" s="25" t="e">
        <f t="shared" si="110"/>
        <v>#N/A</v>
      </c>
      <c r="AF472" s="25" t="e">
        <f t="shared" si="111"/>
        <v>#N/A</v>
      </c>
      <c r="AG472" s="25" t="e">
        <f t="shared" si="112"/>
        <v>#DIV/0!</v>
      </c>
      <c r="AH472" s="25">
        <v>0</v>
      </c>
      <c r="AI472" s="25">
        <v>0</v>
      </c>
      <c r="AJ472" s="25" t="e">
        <f t="shared" si="113"/>
        <v>#N/A</v>
      </c>
      <c r="AK472" s="28">
        <f>'GT Data'!N474</f>
        <v>0</v>
      </c>
      <c r="AL472" s="25" t="e">
        <f t="shared" si="114"/>
        <v>#DIV/0!</v>
      </c>
      <c r="AM472" s="25" t="e">
        <f t="shared" si="115"/>
        <v>#DIV/0!</v>
      </c>
      <c r="AN472" s="25" t="e">
        <f t="shared" si="116"/>
        <v>#DIV/0!</v>
      </c>
      <c r="AO472" s="25">
        <v>0</v>
      </c>
      <c r="AP472" s="25">
        <v>0</v>
      </c>
      <c r="AQ472" s="25">
        <v>0</v>
      </c>
    </row>
    <row r="473" spans="1:43" x14ac:dyDescent="0.3">
      <c r="A473">
        <f>'Calculated Tab Properties'!A473</f>
        <v>0</v>
      </c>
      <c r="B473">
        <f>'Calculated Tab Properties'!B473</f>
        <v>0</v>
      </c>
      <c r="C473">
        <f>'Calculated Tab Properties'!C473</f>
        <v>0</v>
      </c>
      <c r="D473">
        <f>'Calculated Tab Properties'!D473</f>
        <v>0</v>
      </c>
      <c r="E473">
        <f>'Calculated Tab Properties'!E473</f>
        <v>0</v>
      </c>
      <c r="F473">
        <f>'Calculated Tab Properties'!F473</f>
        <v>0</v>
      </c>
      <c r="G473">
        <f>'Calculated Tab Properties'!G473</f>
        <v>0</v>
      </c>
      <c r="H473">
        <f>'Calculated Tab Properties'!H473</f>
        <v>0</v>
      </c>
      <c r="I473">
        <f>'Calculated Tab Properties'!I473</f>
        <v>0</v>
      </c>
      <c r="J473" s="20" t="e">
        <f>'Calculated Tab Properties'!J473</f>
        <v>#DIV/0!</v>
      </c>
      <c r="K473">
        <v>0</v>
      </c>
      <c r="L473">
        <v>0</v>
      </c>
      <c r="M473">
        <v>0</v>
      </c>
      <c r="N473">
        <v>0</v>
      </c>
      <c r="O473" s="27">
        <v>0</v>
      </c>
      <c r="P473" s="27">
        <v>0</v>
      </c>
      <c r="Q473">
        <v>0</v>
      </c>
      <c r="R473" t="e">
        <f>'Calculated Tab Properties'!R473</f>
        <v>#DIV/0!</v>
      </c>
      <c r="T473" s="1" t="e">
        <f>VLOOKUP('GEOMETRIC INPUTS'!D473,'Pressure Calculations'!$A$22:$B$61,2,TRUE)</f>
        <v>#N/A</v>
      </c>
      <c r="U473" s="1" t="e">
        <f>VLOOKUP('GEOMETRIC INPUTS'!D473,'Pressure Calculations'!$C$22:$D$61,2,TRUE)</f>
        <v>#N/A</v>
      </c>
      <c r="V473" t="e">
        <f>T473*'GEOMETRIC INPUTS'!S473</f>
        <v>#N/A</v>
      </c>
      <c r="W473">
        <v>472</v>
      </c>
      <c r="X473" t="e">
        <f t="shared" si="104"/>
        <v>#N/A</v>
      </c>
      <c r="Y473" t="e">
        <f t="shared" si="105"/>
        <v>#N/A</v>
      </c>
      <c r="Z473" s="27" t="e">
        <f t="shared" si="106"/>
        <v>#DIV/0!</v>
      </c>
      <c r="AA473" s="27" t="e">
        <f t="shared" si="107"/>
        <v>#DIV/0!</v>
      </c>
      <c r="AB473" s="27" t="e">
        <f t="shared" si="108"/>
        <v>#DIV/0!</v>
      </c>
      <c r="AC473" t="e">
        <f t="shared" si="109"/>
        <v>#N/A</v>
      </c>
      <c r="AD473" s="28">
        <f>'GT Data'!D475</f>
        <v>0</v>
      </c>
      <c r="AE473" s="25" t="e">
        <f t="shared" si="110"/>
        <v>#N/A</v>
      </c>
      <c r="AF473" s="25" t="e">
        <f t="shared" si="111"/>
        <v>#N/A</v>
      </c>
      <c r="AG473" s="25" t="e">
        <f t="shared" si="112"/>
        <v>#DIV/0!</v>
      </c>
      <c r="AH473" s="25">
        <v>0</v>
      </c>
      <c r="AI473" s="25">
        <v>0</v>
      </c>
      <c r="AJ473" s="25" t="e">
        <f t="shared" si="113"/>
        <v>#N/A</v>
      </c>
      <c r="AK473" s="28">
        <f>'GT Data'!N475</f>
        <v>0</v>
      </c>
      <c r="AL473" s="25" t="e">
        <f t="shared" si="114"/>
        <v>#DIV/0!</v>
      </c>
      <c r="AM473" s="25" t="e">
        <f t="shared" si="115"/>
        <v>#DIV/0!</v>
      </c>
      <c r="AN473" s="25" t="e">
        <f t="shared" si="116"/>
        <v>#DIV/0!</v>
      </c>
      <c r="AO473" s="25">
        <v>0</v>
      </c>
      <c r="AP473" s="25">
        <v>0</v>
      </c>
      <c r="AQ473" s="25">
        <v>0</v>
      </c>
    </row>
    <row r="474" spans="1:43" x14ac:dyDescent="0.3">
      <c r="A474">
        <f>'Calculated Tab Properties'!A474</f>
        <v>0</v>
      </c>
      <c r="B474">
        <f>'Calculated Tab Properties'!B474</f>
        <v>0</v>
      </c>
      <c r="C474">
        <f>'Calculated Tab Properties'!C474</f>
        <v>0</v>
      </c>
      <c r="D474">
        <f>'Calculated Tab Properties'!D474</f>
        <v>0</v>
      </c>
      <c r="E474">
        <f>'Calculated Tab Properties'!E474</f>
        <v>0</v>
      </c>
      <c r="F474">
        <f>'Calculated Tab Properties'!F474</f>
        <v>0</v>
      </c>
      <c r="G474">
        <f>'Calculated Tab Properties'!G474</f>
        <v>0</v>
      </c>
      <c r="H474">
        <f>'Calculated Tab Properties'!H474</f>
        <v>0</v>
      </c>
      <c r="I474">
        <f>'Calculated Tab Properties'!I474</f>
        <v>0</v>
      </c>
      <c r="J474" s="20" t="e">
        <f>'Calculated Tab Properties'!J474</f>
        <v>#DIV/0!</v>
      </c>
      <c r="K474">
        <v>0</v>
      </c>
      <c r="L474">
        <v>0</v>
      </c>
      <c r="M474">
        <v>0</v>
      </c>
      <c r="N474">
        <v>0</v>
      </c>
      <c r="O474" s="27">
        <v>0</v>
      </c>
      <c r="P474" s="27">
        <v>0</v>
      </c>
      <c r="Q474">
        <v>0</v>
      </c>
      <c r="R474" t="e">
        <f>'Calculated Tab Properties'!R474</f>
        <v>#DIV/0!</v>
      </c>
      <c r="T474" s="1" t="e">
        <f>VLOOKUP('GEOMETRIC INPUTS'!D474,'Pressure Calculations'!$A$22:$B$61,2,TRUE)</f>
        <v>#N/A</v>
      </c>
      <c r="U474" s="1" t="e">
        <f>VLOOKUP('GEOMETRIC INPUTS'!D474,'Pressure Calculations'!$C$22:$D$61,2,TRUE)</f>
        <v>#N/A</v>
      </c>
      <c r="V474" t="e">
        <f>T474*'GEOMETRIC INPUTS'!S474</f>
        <v>#N/A</v>
      </c>
      <c r="W474">
        <v>473</v>
      </c>
      <c r="X474" t="e">
        <f t="shared" si="104"/>
        <v>#N/A</v>
      </c>
      <c r="Y474" t="e">
        <f t="shared" si="105"/>
        <v>#N/A</v>
      </c>
      <c r="Z474" s="27" t="e">
        <f t="shared" si="106"/>
        <v>#DIV/0!</v>
      </c>
      <c r="AA474" s="27" t="e">
        <f t="shared" si="107"/>
        <v>#DIV/0!</v>
      </c>
      <c r="AB474" s="27" t="e">
        <f t="shared" si="108"/>
        <v>#DIV/0!</v>
      </c>
      <c r="AC474" t="e">
        <f t="shared" si="109"/>
        <v>#N/A</v>
      </c>
      <c r="AD474" s="28">
        <f>'GT Data'!D476</f>
        <v>0</v>
      </c>
      <c r="AE474" s="25" t="e">
        <f t="shared" si="110"/>
        <v>#N/A</v>
      </c>
      <c r="AF474" s="25" t="e">
        <f t="shared" si="111"/>
        <v>#N/A</v>
      </c>
      <c r="AG474" s="25" t="e">
        <f t="shared" si="112"/>
        <v>#DIV/0!</v>
      </c>
      <c r="AH474" s="25">
        <v>0</v>
      </c>
      <c r="AI474" s="25">
        <v>0</v>
      </c>
      <c r="AJ474" s="25" t="e">
        <f t="shared" si="113"/>
        <v>#N/A</v>
      </c>
      <c r="AK474" s="28">
        <f>'GT Data'!N476</f>
        <v>0</v>
      </c>
      <c r="AL474" s="25" t="e">
        <f t="shared" si="114"/>
        <v>#DIV/0!</v>
      </c>
      <c r="AM474" s="25" t="e">
        <f t="shared" si="115"/>
        <v>#DIV/0!</v>
      </c>
      <c r="AN474" s="25" t="e">
        <f t="shared" si="116"/>
        <v>#DIV/0!</v>
      </c>
      <c r="AO474" s="25">
        <v>0</v>
      </c>
      <c r="AP474" s="25">
        <v>0</v>
      </c>
      <c r="AQ474" s="25">
        <v>0</v>
      </c>
    </row>
    <row r="475" spans="1:43" x14ac:dyDescent="0.3">
      <c r="A475">
        <f>'Calculated Tab Properties'!A475</f>
        <v>0</v>
      </c>
      <c r="B475">
        <f>'Calculated Tab Properties'!B475</f>
        <v>0</v>
      </c>
      <c r="C475">
        <f>'Calculated Tab Properties'!C475</f>
        <v>0</v>
      </c>
      <c r="D475">
        <f>'Calculated Tab Properties'!D475</f>
        <v>0</v>
      </c>
      <c r="E475">
        <f>'Calculated Tab Properties'!E475</f>
        <v>0</v>
      </c>
      <c r="F475">
        <f>'Calculated Tab Properties'!F475</f>
        <v>0</v>
      </c>
      <c r="G475">
        <f>'Calculated Tab Properties'!G475</f>
        <v>0</v>
      </c>
      <c r="H475">
        <f>'Calculated Tab Properties'!H475</f>
        <v>0</v>
      </c>
      <c r="I475">
        <f>'Calculated Tab Properties'!I475</f>
        <v>0</v>
      </c>
      <c r="J475" s="20" t="e">
        <f>'Calculated Tab Properties'!J475</f>
        <v>#DIV/0!</v>
      </c>
      <c r="K475">
        <v>0</v>
      </c>
      <c r="L475">
        <v>0</v>
      </c>
      <c r="M475">
        <v>0</v>
      </c>
      <c r="N475">
        <v>0</v>
      </c>
      <c r="O475" s="27">
        <v>0</v>
      </c>
      <c r="P475" s="27">
        <v>0</v>
      </c>
      <c r="Q475">
        <v>0</v>
      </c>
      <c r="R475" t="e">
        <f>'Calculated Tab Properties'!R475</f>
        <v>#DIV/0!</v>
      </c>
      <c r="T475" s="1" t="e">
        <f>VLOOKUP('GEOMETRIC INPUTS'!D475,'Pressure Calculations'!$A$22:$B$61,2,TRUE)</f>
        <v>#N/A</v>
      </c>
      <c r="U475" s="1" t="e">
        <f>VLOOKUP('GEOMETRIC INPUTS'!D475,'Pressure Calculations'!$C$22:$D$61,2,TRUE)</f>
        <v>#N/A</v>
      </c>
      <c r="V475" t="e">
        <f>T475*'GEOMETRIC INPUTS'!S475</f>
        <v>#N/A</v>
      </c>
      <c r="W475">
        <v>474</v>
      </c>
      <c r="X475" t="e">
        <f t="shared" si="104"/>
        <v>#N/A</v>
      </c>
      <c r="Y475" t="e">
        <f t="shared" si="105"/>
        <v>#N/A</v>
      </c>
      <c r="Z475" s="27" t="e">
        <f t="shared" si="106"/>
        <v>#DIV/0!</v>
      </c>
      <c r="AA475" s="27" t="e">
        <f t="shared" si="107"/>
        <v>#DIV/0!</v>
      </c>
      <c r="AB475" s="27" t="e">
        <f t="shared" si="108"/>
        <v>#DIV/0!</v>
      </c>
      <c r="AC475" t="e">
        <f t="shared" si="109"/>
        <v>#N/A</v>
      </c>
      <c r="AD475" s="28">
        <f>'GT Data'!D477</f>
        <v>0</v>
      </c>
      <c r="AE475" s="25" t="e">
        <f t="shared" si="110"/>
        <v>#N/A</v>
      </c>
      <c r="AF475" s="25" t="e">
        <f t="shared" si="111"/>
        <v>#N/A</v>
      </c>
      <c r="AG475" s="25" t="e">
        <f t="shared" si="112"/>
        <v>#DIV/0!</v>
      </c>
      <c r="AH475" s="25">
        <v>0</v>
      </c>
      <c r="AI475" s="25">
        <v>0</v>
      </c>
      <c r="AJ475" s="25" t="e">
        <f t="shared" si="113"/>
        <v>#N/A</v>
      </c>
      <c r="AK475" s="28">
        <f>'GT Data'!N477</f>
        <v>0</v>
      </c>
      <c r="AL475" s="25" t="e">
        <f t="shared" si="114"/>
        <v>#DIV/0!</v>
      </c>
      <c r="AM475" s="25" t="e">
        <f t="shared" si="115"/>
        <v>#DIV/0!</v>
      </c>
      <c r="AN475" s="25" t="e">
        <f t="shared" si="116"/>
        <v>#DIV/0!</v>
      </c>
      <c r="AO475" s="25">
        <v>0</v>
      </c>
      <c r="AP475" s="25">
        <v>0</v>
      </c>
      <c r="AQ475" s="25">
        <v>0</v>
      </c>
    </row>
    <row r="476" spans="1:43" x14ac:dyDescent="0.3">
      <c r="A476">
        <f>'Calculated Tab Properties'!A476</f>
        <v>0</v>
      </c>
      <c r="B476">
        <f>'Calculated Tab Properties'!B476</f>
        <v>0</v>
      </c>
      <c r="C476">
        <f>'Calculated Tab Properties'!C476</f>
        <v>0</v>
      </c>
      <c r="D476">
        <f>'Calculated Tab Properties'!D476</f>
        <v>0</v>
      </c>
      <c r="E476">
        <f>'Calculated Tab Properties'!E476</f>
        <v>0</v>
      </c>
      <c r="F476">
        <f>'Calculated Tab Properties'!F476</f>
        <v>0</v>
      </c>
      <c r="G476">
        <f>'Calculated Tab Properties'!G476</f>
        <v>0</v>
      </c>
      <c r="H476">
        <f>'Calculated Tab Properties'!H476</f>
        <v>0</v>
      </c>
      <c r="I476">
        <f>'Calculated Tab Properties'!I476</f>
        <v>0</v>
      </c>
      <c r="J476" s="20" t="e">
        <f>'Calculated Tab Properties'!J476</f>
        <v>#DIV/0!</v>
      </c>
      <c r="K476">
        <v>0</v>
      </c>
      <c r="L476">
        <v>0</v>
      </c>
      <c r="M476">
        <v>0</v>
      </c>
      <c r="N476">
        <v>0</v>
      </c>
      <c r="O476" s="27">
        <v>0</v>
      </c>
      <c r="P476" s="27">
        <v>0</v>
      </c>
      <c r="Q476">
        <v>0</v>
      </c>
      <c r="R476" t="e">
        <f>'Calculated Tab Properties'!R476</f>
        <v>#DIV/0!</v>
      </c>
      <c r="T476" s="1" t="e">
        <f>VLOOKUP('GEOMETRIC INPUTS'!D476,'Pressure Calculations'!$A$22:$B$61,2,TRUE)</f>
        <v>#N/A</v>
      </c>
      <c r="U476" s="1" t="e">
        <f>VLOOKUP('GEOMETRIC INPUTS'!D476,'Pressure Calculations'!$C$22:$D$61,2,TRUE)</f>
        <v>#N/A</v>
      </c>
      <c r="V476" t="e">
        <f>T476*'GEOMETRIC INPUTS'!S476</f>
        <v>#N/A</v>
      </c>
      <c r="W476">
        <v>475</v>
      </c>
      <c r="X476" t="e">
        <f t="shared" si="104"/>
        <v>#N/A</v>
      </c>
      <c r="Y476" t="e">
        <f t="shared" si="105"/>
        <v>#N/A</v>
      </c>
      <c r="Z476" s="27" t="e">
        <f t="shared" si="106"/>
        <v>#DIV/0!</v>
      </c>
      <c r="AA476" s="27" t="e">
        <f t="shared" si="107"/>
        <v>#DIV/0!</v>
      </c>
      <c r="AB476" s="27" t="e">
        <f t="shared" si="108"/>
        <v>#DIV/0!</v>
      </c>
      <c r="AC476" t="e">
        <f t="shared" si="109"/>
        <v>#N/A</v>
      </c>
      <c r="AD476" s="28">
        <f>'GT Data'!D478</f>
        <v>0</v>
      </c>
      <c r="AE476" s="25" t="e">
        <f t="shared" si="110"/>
        <v>#N/A</v>
      </c>
      <c r="AF476" s="25" t="e">
        <f t="shared" si="111"/>
        <v>#N/A</v>
      </c>
      <c r="AG476" s="25" t="e">
        <f t="shared" si="112"/>
        <v>#DIV/0!</v>
      </c>
      <c r="AH476" s="25">
        <v>0</v>
      </c>
      <c r="AI476" s="25">
        <v>0</v>
      </c>
      <c r="AJ476" s="25" t="e">
        <f t="shared" si="113"/>
        <v>#N/A</v>
      </c>
      <c r="AK476" s="28">
        <f>'GT Data'!N478</f>
        <v>0</v>
      </c>
      <c r="AL476" s="25" t="e">
        <f t="shared" si="114"/>
        <v>#DIV/0!</v>
      </c>
      <c r="AM476" s="25" t="e">
        <f t="shared" si="115"/>
        <v>#DIV/0!</v>
      </c>
      <c r="AN476" s="25" t="e">
        <f t="shared" si="116"/>
        <v>#DIV/0!</v>
      </c>
      <c r="AO476" s="25">
        <v>0</v>
      </c>
      <c r="AP476" s="25">
        <v>0</v>
      </c>
      <c r="AQ476" s="25">
        <v>0</v>
      </c>
    </row>
    <row r="477" spans="1:43" x14ac:dyDescent="0.3">
      <c r="A477">
        <f>'Calculated Tab Properties'!A477</f>
        <v>0</v>
      </c>
      <c r="B477">
        <f>'Calculated Tab Properties'!B477</f>
        <v>0</v>
      </c>
      <c r="C477">
        <f>'Calculated Tab Properties'!C477</f>
        <v>0</v>
      </c>
      <c r="D477">
        <f>'Calculated Tab Properties'!D477</f>
        <v>0</v>
      </c>
      <c r="E477">
        <f>'Calculated Tab Properties'!E477</f>
        <v>0</v>
      </c>
      <c r="F477">
        <f>'Calculated Tab Properties'!F477</f>
        <v>0</v>
      </c>
      <c r="G477">
        <f>'Calculated Tab Properties'!G477</f>
        <v>0</v>
      </c>
      <c r="H477">
        <f>'Calculated Tab Properties'!H477</f>
        <v>0</v>
      </c>
      <c r="I477">
        <f>'Calculated Tab Properties'!I477</f>
        <v>0</v>
      </c>
      <c r="J477" s="20" t="e">
        <f>'Calculated Tab Properties'!J477</f>
        <v>#DIV/0!</v>
      </c>
      <c r="K477">
        <v>0</v>
      </c>
      <c r="L477">
        <v>0</v>
      </c>
      <c r="M477">
        <v>0</v>
      </c>
      <c r="N477">
        <v>0</v>
      </c>
      <c r="O477" s="27">
        <v>0</v>
      </c>
      <c r="P477" s="27">
        <v>0</v>
      </c>
      <c r="Q477">
        <v>0</v>
      </c>
      <c r="R477" t="e">
        <f>'Calculated Tab Properties'!R477</f>
        <v>#DIV/0!</v>
      </c>
      <c r="T477" s="1" t="e">
        <f>VLOOKUP('GEOMETRIC INPUTS'!D477,'Pressure Calculations'!$A$22:$B$61,2,TRUE)</f>
        <v>#N/A</v>
      </c>
      <c r="U477" s="1" t="e">
        <f>VLOOKUP('GEOMETRIC INPUTS'!D477,'Pressure Calculations'!$C$22:$D$61,2,TRUE)</f>
        <v>#N/A</v>
      </c>
      <c r="V477" t="e">
        <f>T477*'GEOMETRIC INPUTS'!S477</f>
        <v>#N/A</v>
      </c>
      <c r="W477">
        <v>476</v>
      </c>
      <c r="X477" t="e">
        <f t="shared" si="104"/>
        <v>#N/A</v>
      </c>
      <c r="Y477" t="e">
        <f t="shared" si="105"/>
        <v>#N/A</v>
      </c>
      <c r="Z477" s="27" t="e">
        <f t="shared" si="106"/>
        <v>#DIV/0!</v>
      </c>
      <c r="AA477" s="27" t="e">
        <f t="shared" si="107"/>
        <v>#DIV/0!</v>
      </c>
      <c r="AB477" s="27" t="e">
        <f t="shared" si="108"/>
        <v>#DIV/0!</v>
      </c>
      <c r="AC477" t="e">
        <f t="shared" si="109"/>
        <v>#N/A</v>
      </c>
      <c r="AD477" s="28">
        <f>'GT Data'!D479</f>
        <v>0</v>
      </c>
      <c r="AE477" s="25" t="e">
        <f t="shared" si="110"/>
        <v>#N/A</v>
      </c>
      <c r="AF477" s="25" t="e">
        <f t="shared" si="111"/>
        <v>#N/A</v>
      </c>
      <c r="AG477" s="25" t="e">
        <f t="shared" si="112"/>
        <v>#DIV/0!</v>
      </c>
      <c r="AH477" s="25">
        <v>0</v>
      </c>
      <c r="AI477" s="25">
        <v>0</v>
      </c>
      <c r="AJ477" s="25" t="e">
        <f t="shared" si="113"/>
        <v>#N/A</v>
      </c>
      <c r="AK477" s="28">
        <f>'GT Data'!N479</f>
        <v>0</v>
      </c>
      <c r="AL477" s="25" t="e">
        <f t="shared" si="114"/>
        <v>#DIV/0!</v>
      </c>
      <c r="AM477" s="25" t="e">
        <f t="shared" si="115"/>
        <v>#DIV/0!</v>
      </c>
      <c r="AN477" s="25" t="e">
        <f t="shared" si="116"/>
        <v>#DIV/0!</v>
      </c>
      <c r="AO477" s="25">
        <v>0</v>
      </c>
      <c r="AP477" s="25">
        <v>0</v>
      </c>
      <c r="AQ477" s="25">
        <v>0</v>
      </c>
    </row>
    <row r="478" spans="1:43" x14ac:dyDescent="0.3">
      <c r="A478">
        <f>'Calculated Tab Properties'!A478</f>
        <v>0</v>
      </c>
      <c r="B478">
        <f>'Calculated Tab Properties'!B478</f>
        <v>0</v>
      </c>
      <c r="C478">
        <f>'Calculated Tab Properties'!C478</f>
        <v>0</v>
      </c>
      <c r="D478">
        <f>'Calculated Tab Properties'!D478</f>
        <v>0</v>
      </c>
      <c r="E478">
        <f>'Calculated Tab Properties'!E478</f>
        <v>0</v>
      </c>
      <c r="F478">
        <f>'Calculated Tab Properties'!F478</f>
        <v>0</v>
      </c>
      <c r="G478">
        <f>'Calculated Tab Properties'!G478</f>
        <v>0</v>
      </c>
      <c r="H478">
        <f>'Calculated Tab Properties'!H478</f>
        <v>0</v>
      </c>
      <c r="I478">
        <f>'Calculated Tab Properties'!I478</f>
        <v>0</v>
      </c>
      <c r="J478" s="20" t="e">
        <f>'Calculated Tab Properties'!J478</f>
        <v>#DIV/0!</v>
      </c>
      <c r="K478">
        <v>0</v>
      </c>
      <c r="L478">
        <v>0</v>
      </c>
      <c r="M478">
        <v>0</v>
      </c>
      <c r="N478">
        <v>0</v>
      </c>
      <c r="O478" s="27">
        <v>0</v>
      </c>
      <c r="P478" s="27">
        <v>0</v>
      </c>
      <c r="Q478">
        <v>0</v>
      </c>
      <c r="R478" t="e">
        <f>'Calculated Tab Properties'!R478</f>
        <v>#DIV/0!</v>
      </c>
      <c r="T478" s="1" t="e">
        <f>VLOOKUP('GEOMETRIC INPUTS'!D478,'Pressure Calculations'!$A$22:$B$61,2,TRUE)</f>
        <v>#N/A</v>
      </c>
      <c r="U478" s="1" t="e">
        <f>VLOOKUP('GEOMETRIC INPUTS'!D478,'Pressure Calculations'!$C$22:$D$61,2,TRUE)</f>
        <v>#N/A</v>
      </c>
      <c r="V478" t="e">
        <f>T478*'GEOMETRIC INPUTS'!S478</f>
        <v>#N/A</v>
      </c>
      <c r="W478">
        <v>477</v>
      </c>
      <c r="X478" t="e">
        <f t="shared" si="104"/>
        <v>#N/A</v>
      </c>
      <c r="Y478" t="e">
        <f t="shared" si="105"/>
        <v>#N/A</v>
      </c>
      <c r="Z478" s="27" t="e">
        <f t="shared" si="106"/>
        <v>#DIV/0!</v>
      </c>
      <c r="AA478" s="27" t="e">
        <f t="shared" si="107"/>
        <v>#DIV/0!</v>
      </c>
      <c r="AB478" s="27" t="e">
        <f t="shared" si="108"/>
        <v>#DIV/0!</v>
      </c>
      <c r="AC478" t="e">
        <f t="shared" si="109"/>
        <v>#N/A</v>
      </c>
      <c r="AD478" s="28">
        <f>'GT Data'!D480</f>
        <v>0</v>
      </c>
      <c r="AE478" s="25" t="e">
        <f t="shared" si="110"/>
        <v>#N/A</v>
      </c>
      <c r="AF478" s="25" t="e">
        <f t="shared" si="111"/>
        <v>#N/A</v>
      </c>
      <c r="AG478" s="25" t="e">
        <f t="shared" si="112"/>
        <v>#DIV/0!</v>
      </c>
      <c r="AH478" s="25">
        <v>0</v>
      </c>
      <c r="AI478" s="25">
        <v>0</v>
      </c>
      <c r="AJ478" s="25" t="e">
        <f t="shared" si="113"/>
        <v>#N/A</v>
      </c>
      <c r="AK478" s="28">
        <f>'GT Data'!N480</f>
        <v>0</v>
      </c>
      <c r="AL478" s="25" t="e">
        <f t="shared" si="114"/>
        <v>#DIV/0!</v>
      </c>
      <c r="AM478" s="25" t="e">
        <f t="shared" si="115"/>
        <v>#DIV/0!</v>
      </c>
      <c r="AN478" s="25" t="e">
        <f t="shared" si="116"/>
        <v>#DIV/0!</v>
      </c>
      <c r="AO478" s="25">
        <v>0</v>
      </c>
      <c r="AP478" s="25">
        <v>0</v>
      </c>
      <c r="AQ478" s="25">
        <v>0</v>
      </c>
    </row>
    <row r="479" spans="1:43" x14ac:dyDescent="0.3">
      <c r="A479">
        <f>'Calculated Tab Properties'!A479</f>
        <v>0</v>
      </c>
      <c r="B479">
        <f>'Calculated Tab Properties'!B479</f>
        <v>0</v>
      </c>
      <c r="C479">
        <f>'Calculated Tab Properties'!C479</f>
        <v>0</v>
      </c>
      <c r="D479">
        <f>'Calculated Tab Properties'!D479</f>
        <v>0</v>
      </c>
      <c r="E479">
        <f>'Calculated Tab Properties'!E479</f>
        <v>0</v>
      </c>
      <c r="F479">
        <f>'Calculated Tab Properties'!F479</f>
        <v>0</v>
      </c>
      <c r="G479">
        <f>'Calculated Tab Properties'!G479</f>
        <v>0</v>
      </c>
      <c r="H479">
        <f>'Calculated Tab Properties'!H479</f>
        <v>0</v>
      </c>
      <c r="I479">
        <f>'Calculated Tab Properties'!I479</f>
        <v>0</v>
      </c>
      <c r="J479" s="20" t="e">
        <f>'Calculated Tab Properties'!J479</f>
        <v>#DIV/0!</v>
      </c>
      <c r="K479">
        <v>0</v>
      </c>
      <c r="L479">
        <v>0</v>
      </c>
      <c r="M479">
        <v>0</v>
      </c>
      <c r="N479">
        <v>0</v>
      </c>
      <c r="O479" s="27">
        <v>0</v>
      </c>
      <c r="P479" s="27">
        <v>0</v>
      </c>
      <c r="Q479">
        <v>0</v>
      </c>
      <c r="R479" t="e">
        <f>'Calculated Tab Properties'!R479</f>
        <v>#DIV/0!</v>
      </c>
      <c r="T479" s="1" t="e">
        <f>VLOOKUP('GEOMETRIC INPUTS'!D479,'Pressure Calculations'!$A$22:$B$61,2,TRUE)</f>
        <v>#N/A</v>
      </c>
      <c r="U479" s="1" t="e">
        <f>VLOOKUP('GEOMETRIC INPUTS'!D479,'Pressure Calculations'!$C$22:$D$61,2,TRUE)</f>
        <v>#N/A</v>
      </c>
      <c r="V479" t="e">
        <f>T479*'GEOMETRIC INPUTS'!S479</f>
        <v>#N/A</v>
      </c>
      <c r="W479">
        <v>478</v>
      </c>
      <c r="X479" t="e">
        <f t="shared" si="104"/>
        <v>#N/A</v>
      </c>
      <c r="Y479" t="e">
        <f t="shared" si="105"/>
        <v>#N/A</v>
      </c>
      <c r="Z479" s="27" t="e">
        <f t="shared" si="106"/>
        <v>#DIV/0!</v>
      </c>
      <c r="AA479" s="27" t="e">
        <f t="shared" si="107"/>
        <v>#DIV/0!</v>
      </c>
      <c r="AB479" s="27" t="e">
        <f t="shared" si="108"/>
        <v>#DIV/0!</v>
      </c>
      <c r="AC479" t="e">
        <f t="shared" si="109"/>
        <v>#N/A</v>
      </c>
      <c r="AD479" s="28">
        <f>'GT Data'!D481</f>
        <v>0</v>
      </c>
      <c r="AE479" s="25" t="e">
        <f t="shared" si="110"/>
        <v>#N/A</v>
      </c>
      <c r="AF479" s="25" t="e">
        <f t="shared" si="111"/>
        <v>#N/A</v>
      </c>
      <c r="AG479" s="25" t="e">
        <f t="shared" si="112"/>
        <v>#DIV/0!</v>
      </c>
      <c r="AH479" s="25">
        <v>0</v>
      </c>
      <c r="AI479" s="25">
        <v>0</v>
      </c>
      <c r="AJ479" s="25" t="e">
        <f t="shared" si="113"/>
        <v>#N/A</v>
      </c>
      <c r="AK479" s="28">
        <f>'GT Data'!N481</f>
        <v>0</v>
      </c>
      <c r="AL479" s="25" t="e">
        <f t="shared" si="114"/>
        <v>#DIV/0!</v>
      </c>
      <c r="AM479" s="25" t="e">
        <f t="shared" si="115"/>
        <v>#DIV/0!</v>
      </c>
      <c r="AN479" s="25" t="e">
        <f t="shared" si="116"/>
        <v>#DIV/0!</v>
      </c>
      <c r="AO479" s="25">
        <v>0</v>
      </c>
      <c r="AP479" s="25">
        <v>0</v>
      </c>
      <c r="AQ479" s="25">
        <v>0</v>
      </c>
    </row>
    <row r="480" spans="1:43" x14ac:dyDescent="0.3">
      <c r="A480">
        <f>'Calculated Tab Properties'!A480</f>
        <v>0</v>
      </c>
      <c r="B480">
        <f>'Calculated Tab Properties'!B480</f>
        <v>0</v>
      </c>
      <c r="C480">
        <f>'Calculated Tab Properties'!C480</f>
        <v>0</v>
      </c>
      <c r="D480">
        <f>'Calculated Tab Properties'!D480</f>
        <v>0</v>
      </c>
      <c r="E480">
        <f>'Calculated Tab Properties'!E480</f>
        <v>0</v>
      </c>
      <c r="F480">
        <f>'Calculated Tab Properties'!F480</f>
        <v>0</v>
      </c>
      <c r="G480">
        <f>'Calculated Tab Properties'!G480</f>
        <v>0</v>
      </c>
      <c r="H480">
        <f>'Calculated Tab Properties'!H480</f>
        <v>0</v>
      </c>
      <c r="I480">
        <f>'Calculated Tab Properties'!I480</f>
        <v>0</v>
      </c>
      <c r="J480" s="20" t="e">
        <f>'Calculated Tab Properties'!J480</f>
        <v>#DIV/0!</v>
      </c>
      <c r="K480">
        <v>0</v>
      </c>
      <c r="L480">
        <v>0</v>
      </c>
      <c r="M480">
        <v>0</v>
      </c>
      <c r="N480">
        <v>0</v>
      </c>
      <c r="O480" s="27">
        <v>0</v>
      </c>
      <c r="P480" s="27">
        <v>0</v>
      </c>
      <c r="Q480">
        <v>0</v>
      </c>
      <c r="R480" t="e">
        <f>'Calculated Tab Properties'!R480</f>
        <v>#DIV/0!</v>
      </c>
      <c r="T480" s="1" t="e">
        <f>VLOOKUP('GEOMETRIC INPUTS'!D480,'Pressure Calculations'!$A$22:$B$61,2,TRUE)</f>
        <v>#N/A</v>
      </c>
      <c r="U480" s="1" t="e">
        <f>VLOOKUP('GEOMETRIC INPUTS'!D480,'Pressure Calculations'!$C$22:$D$61,2,TRUE)</f>
        <v>#N/A</v>
      </c>
      <c r="V480" t="e">
        <f>T480*'GEOMETRIC INPUTS'!S480</f>
        <v>#N/A</v>
      </c>
      <c r="W480">
        <v>479</v>
      </c>
      <c r="X480" t="e">
        <f t="shared" si="104"/>
        <v>#N/A</v>
      </c>
      <c r="Y480" t="e">
        <f t="shared" si="105"/>
        <v>#N/A</v>
      </c>
      <c r="Z480" s="27" t="e">
        <f t="shared" si="106"/>
        <v>#DIV/0!</v>
      </c>
      <c r="AA480" s="27" t="e">
        <f t="shared" si="107"/>
        <v>#DIV/0!</v>
      </c>
      <c r="AB480" s="27" t="e">
        <f t="shared" si="108"/>
        <v>#DIV/0!</v>
      </c>
      <c r="AC480" t="e">
        <f t="shared" si="109"/>
        <v>#N/A</v>
      </c>
      <c r="AD480" s="28">
        <f>'GT Data'!D482</f>
        <v>0</v>
      </c>
      <c r="AE480" s="25" t="e">
        <f t="shared" si="110"/>
        <v>#N/A</v>
      </c>
      <c r="AF480" s="25" t="e">
        <f t="shared" si="111"/>
        <v>#N/A</v>
      </c>
      <c r="AG480" s="25" t="e">
        <f t="shared" si="112"/>
        <v>#DIV/0!</v>
      </c>
      <c r="AH480" s="25">
        <v>0</v>
      </c>
      <c r="AI480" s="25">
        <v>0</v>
      </c>
      <c r="AJ480" s="25" t="e">
        <f t="shared" si="113"/>
        <v>#N/A</v>
      </c>
      <c r="AK480" s="28">
        <f>'GT Data'!N482</f>
        <v>0</v>
      </c>
      <c r="AL480" s="25" t="e">
        <f t="shared" si="114"/>
        <v>#DIV/0!</v>
      </c>
      <c r="AM480" s="25" t="e">
        <f t="shared" si="115"/>
        <v>#DIV/0!</v>
      </c>
      <c r="AN480" s="25" t="e">
        <f t="shared" si="116"/>
        <v>#DIV/0!</v>
      </c>
      <c r="AO480" s="25">
        <v>0</v>
      </c>
      <c r="AP480" s="25">
        <v>0</v>
      </c>
      <c r="AQ480" s="25">
        <v>0</v>
      </c>
    </row>
    <row r="481" spans="1:43" x14ac:dyDescent="0.3">
      <c r="A481">
        <f>'Calculated Tab Properties'!A481</f>
        <v>0</v>
      </c>
      <c r="B481">
        <f>'Calculated Tab Properties'!B481</f>
        <v>0</v>
      </c>
      <c r="C481">
        <f>'Calculated Tab Properties'!C481</f>
        <v>0</v>
      </c>
      <c r="D481">
        <f>'Calculated Tab Properties'!D481</f>
        <v>0</v>
      </c>
      <c r="E481">
        <f>'Calculated Tab Properties'!E481</f>
        <v>0</v>
      </c>
      <c r="F481">
        <f>'Calculated Tab Properties'!F481</f>
        <v>0</v>
      </c>
      <c r="G481">
        <f>'Calculated Tab Properties'!G481</f>
        <v>0</v>
      </c>
      <c r="H481">
        <f>'Calculated Tab Properties'!H481</f>
        <v>0</v>
      </c>
      <c r="I481">
        <f>'Calculated Tab Properties'!I481</f>
        <v>0</v>
      </c>
      <c r="J481" s="20" t="e">
        <f>'Calculated Tab Properties'!J481</f>
        <v>#DIV/0!</v>
      </c>
      <c r="K481">
        <v>0</v>
      </c>
      <c r="L481">
        <v>0</v>
      </c>
      <c r="M481">
        <v>0</v>
      </c>
      <c r="N481">
        <v>0</v>
      </c>
      <c r="O481" s="27">
        <v>0</v>
      </c>
      <c r="P481" s="27">
        <v>0</v>
      </c>
      <c r="Q481">
        <v>0</v>
      </c>
      <c r="R481" t="e">
        <f>'Calculated Tab Properties'!R481</f>
        <v>#DIV/0!</v>
      </c>
      <c r="T481" s="1" t="e">
        <f>VLOOKUP('GEOMETRIC INPUTS'!D481,'Pressure Calculations'!$A$22:$B$61,2,TRUE)</f>
        <v>#N/A</v>
      </c>
      <c r="U481" s="1" t="e">
        <f>VLOOKUP('GEOMETRIC INPUTS'!D481,'Pressure Calculations'!$C$22:$D$61,2,TRUE)</f>
        <v>#N/A</v>
      </c>
      <c r="V481" t="e">
        <f>T481*'GEOMETRIC INPUTS'!S481</f>
        <v>#N/A</v>
      </c>
      <c r="W481">
        <v>480</v>
      </c>
      <c r="X481" t="e">
        <f t="shared" si="104"/>
        <v>#N/A</v>
      </c>
      <c r="Y481" t="e">
        <f t="shared" si="105"/>
        <v>#N/A</v>
      </c>
      <c r="Z481" s="27" t="e">
        <f t="shared" si="106"/>
        <v>#DIV/0!</v>
      </c>
      <c r="AA481" s="27" t="e">
        <f t="shared" si="107"/>
        <v>#DIV/0!</v>
      </c>
      <c r="AB481" s="27" t="e">
        <f t="shared" si="108"/>
        <v>#DIV/0!</v>
      </c>
      <c r="AC481" t="e">
        <f t="shared" si="109"/>
        <v>#N/A</v>
      </c>
      <c r="AD481" s="28">
        <f>'GT Data'!D483</f>
        <v>0</v>
      </c>
      <c r="AE481" s="25" t="e">
        <f t="shared" si="110"/>
        <v>#N/A</v>
      </c>
      <c r="AF481" s="25" t="e">
        <f t="shared" si="111"/>
        <v>#N/A</v>
      </c>
      <c r="AG481" s="25" t="e">
        <f t="shared" si="112"/>
        <v>#DIV/0!</v>
      </c>
      <c r="AH481" s="25">
        <v>0</v>
      </c>
      <c r="AI481" s="25">
        <v>0</v>
      </c>
      <c r="AJ481" s="25" t="e">
        <f t="shared" si="113"/>
        <v>#N/A</v>
      </c>
      <c r="AK481" s="28">
        <f>'GT Data'!N483</f>
        <v>0</v>
      </c>
      <c r="AL481" s="25" t="e">
        <f t="shared" si="114"/>
        <v>#DIV/0!</v>
      </c>
      <c r="AM481" s="25" t="e">
        <f t="shared" si="115"/>
        <v>#DIV/0!</v>
      </c>
      <c r="AN481" s="25" t="e">
        <f t="shared" si="116"/>
        <v>#DIV/0!</v>
      </c>
      <c r="AO481" s="25">
        <v>0</v>
      </c>
      <c r="AP481" s="25">
        <v>0</v>
      </c>
      <c r="AQ481" s="25">
        <v>0</v>
      </c>
    </row>
    <row r="482" spans="1:43" x14ac:dyDescent="0.3">
      <c r="A482">
        <f>'Calculated Tab Properties'!A482</f>
        <v>0</v>
      </c>
      <c r="B482">
        <f>'Calculated Tab Properties'!B482</f>
        <v>0</v>
      </c>
      <c r="C482">
        <f>'Calculated Tab Properties'!C482</f>
        <v>0</v>
      </c>
      <c r="D482">
        <f>'Calculated Tab Properties'!D482</f>
        <v>0</v>
      </c>
      <c r="E482">
        <f>'Calculated Tab Properties'!E482</f>
        <v>0</v>
      </c>
      <c r="F482">
        <f>'Calculated Tab Properties'!F482</f>
        <v>0</v>
      </c>
      <c r="G482">
        <f>'Calculated Tab Properties'!G482</f>
        <v>0</v>
      </c>
      <c r="H482">
        <f>'Calculated Tab Properties'!H482</f>
        <v>0</v>
      </c>
      <c r="I482">
        <f>'Calculated Tab Properties'!I482</f>
        <v>0</v>
      </c>
      <c r="J482" s="20" t="e">
        <f>'Calculated Tab Properties'!J482</f>
        <v>#DIV/0!</v>
      </c>
      <c r="K482">
        <v>0</v>
      </c>
      <c r="L482">
        <v>0</v>
      </c>
      <c r="M482">
        <v>0</v>
      </c>
      <c r="N482">
        <v>0</v>
      </c>
      <c r="O482" s="27">
        <v>0</v>
      </c>
      <c r="P482" s="27">
        <v>0</v>
      </c>
      <c r="Q482">
        <v>0</v>
      </c>
      <c r="R482" t="e">
        <f>'Calculated Tab Properties'!R482</f>
        <v>#DIV/0!</v>
      </c>
      <c r="T482" s="1" t="e">
        <f>VLOOKUP('GEOMETRIC INPUTS'!D482,'Pressure Calculations'!$A$22:$B$61,2,TRUE)</f>
        <v>#N/A</v>
      </c>
      <c r="U482" s="1" t="e">
        <f>VLOOKUP('GEOMETRIC INPUTS'!D482,'Pressure Calculations'!$C$22:$D$61,2,TRUE)</f>
        <v>#N/A</v>
      </c>
      <c r="V482" t="e">
        <f>T482*'GEOMETRIC INPUTS'!S482</f>
        <v>#N/A</v>
      </c>
      <c r="W482">
        <v>481</v>
      </c>
      <c r="X482" t="e">
        <f t="shared" si="104"/>
        <v>#N/A</v>
      </c>
      <c r="Y482" t="e">
        <f t="shared" si="105"/>
        <v>#N/A</v>
      </c>
      <c r="Z482" s="27" t="e">
        <f t="shared" si="106"/>
        <v>#DIV/0!</v>
      </c>
      <c r="AA482" s="27" t="e">
        <f t="shared" si="107"/>
        <v>#DIV/0!</v>
      </c>
      <c r="AB482" s="27" t="e">
        <f t="shared" si="108"/>
        <v>#DIV/0!</v>
      </c>
      <c r="AC482" t="e">
        <f t="shared" si="109"/>
        <v>#N/A</v>
      </c>
      <c r="AD482" s="28">
        <f>'GT Data'!D484</f>
        <v>0</v>
      </c>
      <c r="AE482" s="25" t="e">
        <f t="shared" si="110"/>
        <v>#N/A</v>
      </c>
      <c r="AF482" s="25" t="e">
        <f t="shared" si="111"/>
        <v>#N/A</v>
      </c>
      <c r="AG482" s="25" t="e">
        <f t="shared" si="112"/>
        <v>#DIV/0!</v>
      </c>
      <c r="AH482" s="25">
        <v>0</v>
      </c>
      <c r="AI482" s="25">
        <v>0</v>
      </c>
      <c r="AJ482" s="25" t="e">
        <f t="shared" si="113"/>
        <v>#N/A</v>
      </c>
      <c r="AK482" s="28">
        <f>'GT Data'!N484</f>
        <v>0</v>
      </c>
      <c r="AL482" s="25" t="e">
        <f t="shared" si="114"/>
        <v>#DIV/0!</v>
      </c>
      <c r="AM482" s="25" t="e">
        <f t="shared" si="115"/>
        <v>#DIV/0!</v>
      </c>
      <c r="AN482" s="25" t="e">
        <f t="shared" si="116"/>
        <v>#DIV/0!</v>
      </c>
      <c r="AO482" s="25">
        <v>0</v>
      </c>
      <c r="AP482" s="25">
        <v>0</v>
      </c>
      <c r="AQ482" s="25">
        <v>0</v>
      </c>
    </row>
    <row r="483" spans="1:43" x14ac:dyDescent="0.3">
      <c r="A483">
        <f>'Calculated Tab Properties'!A483</f>
        <v>0</v>
      </c>
      <c r="B483">
        <f>'Calculated Tab Properties'!B483</f>
        <v>0</v>
      </c>
      <c r="C483">
        <f>'Calculated Tab Properties'!C483</f>
        <v>0</v>
      </c>
      <c r="D483">
        <f>'Calculated Tab Properties'!D483</f>
        <v>0</v>
      </c>
      <c r="E483">
        <f>'Calculated Tab Properties'!E483</f>
        <v>0</v>
      </c>
      <c r="F483">
        <f>'Calculated Tab Properties'!F483</f>
        <v>0</v>
      </c>
      <c r="G483">
        <f>'Calculated Tab Properties'!G483</f>
        <v>0</v>
      </c>
      <c r="H483">
        <f>'Calculated Tab Properties'!H483</f>
        <v>0</v>
      </c>
      <c r="I483">
        <f>'Calculated Tab Properties'!I483</f>
        <v>0</v>
      </c>
      <c r="J483" s="20" t="e">
        <f>'Calculated Tab Properties'!J483</f>
        <v>#DIV/0!</v>
      </c>
      <c r="K483">
        <v>0</v>
      </c>
      <c r="L483">
        <v>0</v>
      </c>
      <c r="M483">
        <v>0</v>
      </c>
      <c r="N483">
        <v>0</v>
      </c>
      <c r="O483" s="27">
        <v>0</v>
      </c>
      <c r="P483" s="27">
        <v>0</v>
      </c>
      <c r="Q483">
        <v>0</v>
      </c>
      <c r="R483" t="e">
        <f>'Calculated Tab Properties'!R483</f>
        <v>#DIV/0!</v>
      </c>
      <c r="T483" s="1" t="e">
        <f>VLOOKUP('GEOMETRIC INPUTS'!D483,'Pressure Calculations'!$A$22:$B$61,2,TRUE)</f>
        <v>#N/A</v>
      </c>
      <c r="U483" s="1" t="e">
        <f>VLOOKUP('GEOMETRIC INPUTS'!D483,'Pressure Calculations'!$C$22:$D$61,2,TRUE)</f>
        <v>#N/A</v>
      </c>
      <c r="V483" t="e">
        <f>T483*'GEOMETRIC INPUTS'!S483</f>
        <v>#N/A</v>
      </c>
      <c r="W483">
        <v>482</v>
      </c>
      <c r="X483" t="e">
        <f t="shared" si="104"/>
        <v>#N/A</v>
      </c>
      <c r="Y483" t="e">
        <f t="shared" si="105"/>
        <v>#N/A</v>
      </c>
      <c r="Z483" s="27" t="e">
        <f t="shared" si="106"/>
        <v>#DIV/0!</v>
      </c>
      <c r="AA483" s="27" t="e">
        <f t="shared" si="107"/>
        <v>#DIV/0!</v>
      </c>
      <c r="AB483" s="27" t="e">
        <f t="shared" si="108"/>
        <v>#DIV/0!</v>
      </c>
      <c r="AC483" t="e">
        <f t="shared" si="109"/>
        <v>#N/A</v>
      </c>
      <c r="AD483" s="28">
        <f>'GT Data'!D485</f>
        <v>0</v>
      </c>
      <c r="AE483" s="25" t="e">
        <f t="shared" si="110"/>
        <v>#N/A</v>
      </c>
      <c r="AF483" s="25" t="e">
        <f t="shared" si="111"/>
        <v>#N/A</v>
      </c>
      <c r="AG483" s="25" t="e">
        <f t="shared" si="112"/>
        <v>#DIV/0!</v>
      </c>
      <c r="AH483" s="25">
        <v>0</v>
      </c>
      <c r="AI483" s="25">
        <v>0</v>
      </c>
      <c r="AJ483" s="25" t="e">
        <f t="shared" si="113"/>
        <v>#N/A</v>
      </c>
      <c r="AK483" s="28">
        <f>'GT Data'!N485</f>
        <v>0</v>
      </c>
      <c r="AL483" s="25" t="e">
        <f t="shared" si="114"/>
        <v>#DIV/0!</v>
      </c>
      <c r="AM483" s="25" t="e">
        <f t="shared" si="115"/>
        <v>#DIV/0!</v>
      </c>
      <c r="AN483" s="25" t="e">
        <f t="shared" si="116"/>
        <v>#DIV/0!</v>
      </c>
      <c r="AO483" s="25">
        <v>0</v>
      </c>
      <c r="AP483" s="25">
        <v>0</v>
      </c>
      <c r="AQ483" s="25">
        <v>0</v>
      </c>
    </row>
    <row r="484" spans="1:43" x14ac:dyDescent="0.3">
      <c r="A484">
        <f>'Calculated Tab Properties'!A484</f>
        <v>0</v>
      </c>
      <c r="B484">
        <f>'Calculated Tab Properties'!B484</f>
        <v>0</v>
      </c>
      <c r="C484">
        <f>'Calculated Tab Properties'!C484</f>
        <v>0</v>
      </c>
      <c r="D484">
        <f>'Calculated Tab Properties'!D484</f>
        <v>0</v>
      </c>
      <c r="E484">
        <f>'Calculated Tab Properties'!E484</f>
        <v>0</v>
      </c>
      <c r="F484">
        <f>'Calculated Tab Properties'!F484</f>
        <v>0</v>
      </c>
      <c r="G484">
        <f>'Calculated Tab Properties'!G484</f>
        <v>0</v>
      </c>
      <c r="H484">
        <f>'Calculated Tab Properties'!H484</f>
        <v>0</v>
      </c>
      <c r="I484">
        <f>'Calculated Tab Properties'!I484</f>
        <v>0</v>
      </c>
      <c r="J484" s="20" t="e">
        <f>'Calculated Tab Properties'!J484</f>
        <v>#DIV/0!</v>
      </c>
      <c r="K484">
        <v>0</v>
      </c>
      <c r="L484">
        <v>0</v>
      </c>
      <c r="M484">
        <v>0</v>
      </c>
      <c r="N484">
        <v>0</v>
      </c>
      <c r="O484" s="27">
        <v>0</v>
      </c>
      <c r="P484" s="27">
        <v>0</v>
      </c>
      <c r="Q484">
        <v>0</v>
      </c>
      <c r="R484" t="e">
        <f>'Calculated Tab Properties'!R484</f>
        <v>#DIV/0!</v>
      </c>
      <c r="T484" s="1" t="e">
        <f>VLOOKUP('GEOMETRIC INPUTS'!D484,'Pressure Calculations'!$A$22:$B$61,2,TRUE)</f>
        <v>#N/A</v>
      </c>
      <c r="U484" s="1" t="e">
        <f>VLOOKUP('GEOMETRIC INPUTS'!D484,'Pressure Calculations'!$C$22:$D$61,2,TRUE)</f>
        <v>#N/A</v>
      </c>
      <c r="V484" t="e">
        <f>T484*'GEOMETRIC INPUTS'!S484</f>
        <v>#N/A</v>
      </c>
      <c r="W484">
        <v>483</v>
      </c>
      <c r="X484" t="e">
        <f t="shared" si="104"/>
        <v>#N/A</v>
      </c>
      <c r="Y484" t="e">
        <f t="shared" si="105"/>
        <v>#N/A</v>
      </c>
      <c r="Z484" s="27" t="e">
        <f t="shared" si="106"/>
        <v>#DIV/0!</v>
      </c>
      <c r="AA484" s="27" t="e">
        <f t="shared" si="107"/>
        <v>#DIV/0!</v>
      </c>
      <c r="AB484" s="27" t="e">
        <f t="shared" si="108"/>
        <v>#DIV/0!</v>
      </c>
      <c r="AC484" t="e">
        <f t="shared" si="109"/>
        <v>#N/A</v>
      </c>
      <c r="AD484" s="28">
        <f>'GT Data'!D486</f>
        <v>0</v>
      </c>
      <c r="AE484" s="25" t="e">
        <f t="shared" si="110"/>
        <v>#N/A</v>
      </c>
      <c r="AF484" s="25" t="e">
        <f t="shared" si="111"/>
        <v>#N/A</v>
      </c>
      <c r="AG484" s="25" t="e">
        <f t="shared" si="112"/>
        <v>#DIV/0!</v>
      </c>
      <c r="AH484" s="25">
        <v>0</v>
      </c>
      <c r="AI484" s="25">
        <v>0</v>
      </c>
      <c r="AJ484" s="25" t="e">
        <f t="shared" si="113"/>
        <v>#N/A</v>
      </c>
      <c r="AK484" s="28">
        <f>'GT Data'!N486</f>
        <v>0</v>
      </c>
      <c r="AL484" s="25" t="e">
        <f t="shared" si="114"/>
        <v>#DIV/0!</v>
      </c>
      <c r="AM484" s="25" t="e">
        <f t="shared" si="115"/>
        <v>#DIV/0!</v>
      </c>
      <c r="AN484" s="25" t="e">
        <f t="shared" si="116"/>
        <v>#DIV/0!</v>
      </c>
      <c r="AO484" s="25">
        <v>0</v>
      </c>
      <c r="AP484" s="25">
        <v>0</v>
      </c>
      <c r="AQ484" s="25">
        <v>0</v>
      </c>
    </row>
    <row r="485" spans="1:43" x14ac:dyDescent="0.3">
      <c r="A485">
        <f>'Calculated Tab Properties'!A485</f>
        <v>0</v>
      </c>
      <c r="B485">
        <f>'Calculated Tab Properties'!B485</f>
        <v>0</v>
      </c>
      <c r="C485">
        <f>'Calculated Tab Properties'!C485</f>
        <v>0</v>
      </c>
      <c r="D485">
        <f>'Calculated Tab Properties'!D485</f>
        <v>0</v>
      </c>
      <c r="E485">
        <f>'Calculated Tab Properties'!E485</f>
        <v>0</v>
      </c>
      <c r="F485">
        <f>'Calculated Tab Properties'!F485</f>
        <v>0</v>
      </c>
      <c r="G485">
        <f>'Calculated Tab Properties'!G485</f>
        <v>0</v>
      </c>
      <c r="H485">
        <f>'Calculated Tab Properties'!H485</f>
        <v>0</v>
      </c>
      <c r="I485">
        <f>'Calculated Tab Properties'!I485</f>
        <v>0</v>
      </c>
      <c r="J485" s="20" t="e">
        <f>'Calculated Tab Properties'!J485</f>
        <v>#DIV/0!</v>
      </c>
      <c r="K485">
        <v>0</v>
      </c>
      <c r="L485">
        <v>0</v>
      </c>
      <c r="M485">
        <v>0</v>
      </c>
      <c r="N485">
        <v>0</v>
      </c>
      <c r="O485" s="27">
        <v>0</v>
      </c>
      <c r="P485" s="27">
        <v>0</v>
      </c>
      <c r="Q485">
        <v>0</v>
      </c>
      <c r="R485" t="e">
        <f>'Calculated Tab Properties'!R485</f>
        <v>#DIV/0!</v>
      </c>
      <c r="T485" s="1" t="e">
        <f>VLOOKUP('GEOMETRIC INPUTS'!D485,'Pressure Calculations'!$A$22:$B$61,2,TRUE)</f>
        <v>#N/A</v>
      </c>
      <c r="U485" s="1" t="e">
        <f>VLOOKUP('GEOMETRIC INPUTS'!D485,'Pressure Calculations'!$C$22:$D$61,2,TRUE)</f>
        <v>#N/A</v>
      </c>
      <c r="V485" t="e">
        <f>T485*'GEOMETRIC INPUTS'!S485</f>
        <v>#N/A</v>
      </c>
      <c r="W485">
        <v>484</v>
      </c>
      <c r="X485" t="e">
        <f t="shared" si="104"/>
        <v>#N/A</v>
      </c>
      <c r="Y485" t="e">
        <f t="shared" si="105"/>
        <v>#N/A</v>
      </c>
      <c r="Z485" s="27" t="e">
        <f t="shared" si="106"/>
        <v>#DIV/0!</v>
      </c>
      <c r="AA485" s="27" t="e">
        <f t="shared" si="107"/>
        <v>#DIV/0!</v>
      </c>
      <c r="AB485" s="27" t="e">
        <f t="shared" si="108"/>
        <v>#DIV/0!</v>
      </c>
      <c r="AC485" t="e">
        <f t="shared" si="109"/>
        <v>#N/A</v>
      </c>
      <c r="AD485" s="28">
        <f>'GT Data'!D487</f>
        <v>0</v>
      </c>
      <c r="AE485" s="25" t="e">
        <f t="shared" si="110"/>
        <v>#N/A</v>
      </c>
      <c r="AF485" s="25" t="e">
        <f t="shared" si="111"/>
        <v>#N/A</v>
      </c>
      <c r="AG485" s="25" t="e">
        <f t="shared" si="112"/>
        <v>#DIV/0!</v>
      </c>
      <c r="AH485" s="25">
        <v>0</v>
      </c>
      <c r="AI485" s="25">
        <v>0</v>
      </c>
      <c r="AJ485" s="25" t="e">
        <f t="shared" si="113"/>
        <v>#N/A</v>
      </c>
      <c r="AK485" s="28">
        <f>'GT Data'!N487</f>
        <v>0</v>
      </c>
      <c r="AL485" s="25" t="e">
        <f t="shared" si="114"/>
        <v>#DIV/0!</v>
      </c>
      <c r="AM485" s="25" t="e">
        <f t="shared" si="115"/>
        <v>#DIV/0!</v>
      </c>
      <c r="AN485" s="25" t="e">
        <f t="shared" si="116"/>
        <v>#DIV/0!</v>
      </c>
      <c r="AO485" s="25">
        <v>0</v>
      </c>
      <c r="AP485" s="25">
        <v>0</v>
      </c>
      <c r="AQ485" s="25">
        <v>0</v>
      </c>
    </row>
    <row r="486" spans="1:43" x14ac:dyDescent="0.3">
      <c r="A486">
        <f>'Calculated Tab Properties'!A486</f>
        <v>0</v>
      </c>
      <c r="B486">
        <f>'Calculated Tab Properties'!B486</f>
        <v>0</v>
      </c>
      <c r="C486">
        <f>'Calculated Tab Properties'!C486</f>
        <v>0</v>
      </c>
      <c r="D486">
        <f>'Calculated Tab Properties'!D486</f>
        <v>0</v>
      </c>
      <c r="E486">
        <f>'Calculated Tab Properties'!E486</f>
        <v>0</v>
      </c>
      <c r="F486">
        <f>'Calculated Tab Properties'!F486</f>
        <v>0</v>
      </c>
      <c r="G486">
        <f>'Calculated Tab Properties'!G486</f>
        <v>0</v>
      </c>
      <c r="H486">
        <f>'Calculated Tab Properties'!H486</f>
        <v>0</v>
      </c>
      <c r="I486">
        <f>'Calculated Tab Properties'!I486</f>
        <v>0</v>
      </c>
      <c r="J486" s="20" t="e">
        <f>'Calculated Tab Properties'!J486</f>
        <v>#DIV/0!</v>
      </c>
      <c r="K486">
        <v>0</v>
      </c>
      <c r="L486">
        <v>0</v>
      </c>
      <c r="M486">
        <v>0</v>
      </c>
      <c r="N486">
        <v>0</v>
      </c>
      <c r="O486" s="27">
        <v>0</v>
      </c>
      <c r="P486" s="27">
        <v>0</v>
      </c>
      <c r="Q486">
        <v>0</v>
      </c>
      <c r="R486" t="e">
        <f>'Calculated Tab Properties'!R486</f>
        <v>#DIV/0!</v>
      </c>
      <c r="T486" s="1" t="e">
        <f>VLOOKUP('GEOMETRIC INPUTS'!D486,'Pressure Calculations'!$A$22:$B$61,2,TRUE)</f>
        <v>#N/A</v>
      </c>
      <c r="U486" s="1" t="e">
        <f>VLOOKUP('GEOMETRIC INPUTS'!D486,'Pressure Calculations'!$C$22:$D$61,2,TRUE)</f>
        <v>#N/A</v>
      </c>
      <c r="V486" t="e">
        <f>T486*'GEOMETRIC INPUTS'!S486</f>
        <v>#N/A</v>
      </c>
      <c r="W486">
        <v>485</v>
      </c>
      <c r="X486" t="e">
        <f t="shared" si="104"/>
        <v>#N/A</v>
      </c>
      <c r="Y486" t="e">
        <f t="shared" si="105"/>
        <v>#N/A</v>
      </c>
      <c r="Z486" s="27" t="e">
        <f t="shared" si="106"/>
        <v>#DIV/0!</v>
      </c>
      <c r="AA486" s="27" t="e">
        <f t="shared" si="107"/>
        <v>#DIV/0!</v>
      </c>
      <c r="AB486" s="27" t="e">
        <f t="shared" si="108"/>
        <v>#DIV/0!</v>
      </c>
      <c r="AC486" t="e">
        <f t="shared" si="109"/>
        <v>#N/A</v>
      </c>
      <c r="AD486" s="28">
        <f>'GT Data'!D488</f>
        <v>0</v>
      </c>
      <c r="AE486" s="25" t="e">
        <f t="shared" si="110"/>
        <v>#N/A</v>
      </c>
      <c r="AF486" s="25" t="e">
        <f t="shared" si="111"/>
        <v>#N/A</v>
      </c>
      <c r="AG486" s="25" t="e">
        <f t="shared" si="112"/>
        <v>#DIV/0!</v>
      </c>
      <c r="AH486" s="25">
        <v>0</v>
      </c>
      <c r="AI486" s="25">
        <v>0</v>
      </c>
      <c r="AJ486" s="25" t="e">
        <f t="shared" si="113"/>
        <v>#N/A</v>
      </c>
      <c r="AK486" s="28">
        <f>'GT Data'!N488</f>
        <v>0</v>
      </c>
      <c r="AL486" s="25" t="e">
        <f t="shared" si="114"/>
        <v>#DIV/0!</v>
      </c>
      <c r="AM486" s="25" t="e">
        <f t="shared" si="115"/>
        <v>#DIV/0!</v>
      </c>
      <c r="AN486" s="25" t="e">
        <f t="shared" si="116"/>
        <v>#DIV/0!</v>
      </c>
      <c r="AO486" s="25">
        <v>0</v>
      </c>
      <c r="AP486" s="25">
        <v>0</v>
      </c>
      <c r="AQ486" s="25">
        <v>0</v>
      </c>
    </row>
    <row r="487" spans="1:43" x14ac:dyDescent="0.3">
      <c r="A487">
        <f>'Calculated Tab Properties'!A487</f>
        <v>0</v>
      </c>
      <c r="B487">
        <f>'Calculated Tab Properties'!B487</f>
        <v>0</v>
      </c>
      <c r="C487">
        <f>'Calculated Tab Properties'!C487</f>
        <v>0</v>
      </c>
      <c r="D487">
        <f>'Calculated Tab Properties'!D487</f>
        <v>0</v>
      </c>
      <c r="E487">
        <f>'Calculated Tab Properties'!E487</f>
        <v>0</v>
      </c>
      <c r="F487">
        <f>'Calculated Tab Properties'!F487</f>
        <v>0</v>
      </c>
      <c r="G487">
        <f>'Calculated Tab Properties'!G487</f>
        <v>0</v>
      </c>
      <c r="H487">
        <f>'Calculated Tab Properties'!H487</f>
        <v>0</v>
      </c>
      <c r="I487">
        <f>'Calculated Tab Properties'!I487</f>
        <v>0</v>
      </c>
      <c r="J487" s="20" t="e">
        <f>'Calculated Tab Properties'!J487</f>
        <v>#DIV/0!</v>
      </c>
      <c r="K487">
        <v>0</v>
      </c>
      <c r="L487">
        <v>0</v>
      </c>
      <c r="M487">
        <v>0</v>
      </c>
      <c r="N487">
        <v>0</v>
      </c>
      <c r="O487" s="27">
        <v>0</v>
      </c>
      <c r="P487" s="27">
        <v>0</v>
      </c>
      <c r="Q487">
        <v>0</v>
      </c>
      <c r="R487" t="e">
        <f>'Calculated Tab Properties'!R487</f>
        <v>#DIV/0!</v>
      </c>
      <c r="T487" s="1" t="e">
        <f>VLOOKUP('GEOMETRIC INPUTS'!D487,'Pressure Calculations'!$A$22:$B$61,2,TRUE)</f>
        <v>#N/A</v>
      </c>
      <c r="U487" s="1" t="e">
        <f>VLOOKUP('GEOMETRIC INPUTS'!D487,'Pressure Calculations'!$C$22:$D$61,2,TRUE)</f>
        <v>#N/A</v>
      </c>
      <c r="V487" t="e">
        <f>T487*'GEOMETRIC INPUTS'!S487</f>
        <v>#N/A</v>
      </c>
      <c r="W487">
        <v>486</v>
      </c>
      <c r="X487" t="e">
        <f t="shared" si="104"/>
        <v>#N/A</v>
      </c>
      <c r="Y487" t="e">
        <f t="shared" si="105"/>
        <v>#N/A</v>
      </c>
      <c r="Z487" s="27" t="e">
        <f t="shared" si="106"/>
        <v>#DIV/0!</v>
      </c>
      <c r="AA487" s="27" t="e">
        <f t="shared" si="107"/>
        <v>#DIV/0!</v>
      </c>
      <c r="AB487" s="27" t="e">
        <f t="shared" si="108"/>
        <v>#DIV/0!</v>
      </c>
      <c r="AC487" t="e">
        <f t="shared" si="109"/>
        <v>#N/A</v>
      </c>
      <c r="AD487" s="28">
        <f>'GT Data'!D489</f>
        <v>0</v>
      </c>
      <c r="AE487" s="25" t="e">
        <f t="shared" si="110"/>
        <v>#N/A</v>
      </c>
      <c r="AF487" s="25" t="e">
        <f t="shared" si="111"/>
        <v>#N/A</v>
      </c>
      <c r="AG487" s="25" t="e">
        <f t="shared" si="112"/>
        <v>#DIV/0!</v>
      </c>
      <c r="AH487" s="25">
        <v>0</v>
      </c>
      <c r="AI487" s="25">
        <v>0</v>
      </c>
      <c r="AJ487" s="25" t="e">
        <f t="shared" si="113"/>
        <v>#N/A</v>
      </c>
      <c r="AK487" s="28">
        <f>'GT Data'!N489</f>
        <v>0</v>
      </c>
      <c r="AL487" s="25" t="e">
        <f t="shared" si="114"/>
        <v>#DIV/0!</v>
      </c>
      <c r="AM487" s="25" t="e">
        <f t="shared" si="115"/>
        <v>#DIV/0!</v>
      </c>
      <c r="AN487" s="25" t="e">
        <f t="shared" si="116"/>
        <v>#DIV/0!</v>
      </c>
      <c r="AO487" s="25">
        <v>0</v>
      </c>
      <c r="AP487" s="25">
        <v>0</v>
      </c>
      <c r="AQ487" s="25">
        <v>0</v>
      </c>
    </row>
    <row r="488" spans="1:43" x14ac:dyDescent="0.3">
      <c r="A488">
        <f>'Calculated Tab Properties'!A488</f>
        <v>0</v>
      </c>
      <c r="B488">
        <f>'Calculated Tab Properties'!B488</f>
        <v>0</v>
      </c>
      <c r="C488">
        <f>'Calculated Tab Properties'!C488</f>
        <v>0</v>
      </c>
      <c r="D488">
        <f>'Calculated Tab Properties'!D488</f>
        <v>0</v>
      </c>
      <c r="E488">
        <f>'Calculated Tab Properties'!E488</f>
        <v>0</v>
      </c>
      <c r="F488">
        <f>'Calculated Tab Properties'!F488</f>
        <v>0</v>
      </c>
      <c r="G488">
        <f>'Calculated Tab Properties'!G488</f>
        <v>0</v>
      </c>
      <c r="H488">
        <f>'Calculated Tab Properties'!H488</f>
        <v>0</v>
      </c>
      <c r="I488">
        <f>'Calculated Tab Properties'!I488</f>
        <v>0</v>
      </c>
      <c r="J488" s="20" t="e">
        <f>'Calculated Tab Properties'!J488</f>
        <v>#DIV/0!</v>
      </c>
      <c r="K488">
        <v>0</v>
      </c>
      <c r="L488">
        <v>0</v>
      </c>
      <c r="M488">
        <v>0</v>
      </c>
      <c r="N488">
        <v>0</v>
      </c>
      <c r="O488" s="27">
        <v>0</v>
      </c>
      <c r="P488" s="27">
        <v>0</v>
      </c>
      <c r="Q488">
        <v>0</v>
      </c>
      <c r="R488" t="e">
        <f>'Calculated Tab Properties'!R488</f>
        <v>#DIV/0!</v>
      </c>
      <c r="T488" s="1" t="e">
        <f>VLOOKUP('GEOMETRIC INPUTS'!D488,'Pressure Calculations'!$A$22:$B$61,2,TRUE)</f>
        <v>#N/A</v>
      </c>
      <c r="U488" s="1" t="e">
        <f>VLOOKUP('GEOMETRIC INPUTS'!D488,'Pressure Calculations'!$C$22:$D$61,2,TRUE)</f>
        <v>#N/A</v>
      </c>
      <c r="V488" t="e">
        <f>T488*'GEOMETRIC INPUTS'!S488</f>
        <v>#N/A</v>
      </c>
      <c r="W488">
        <v>487</v>
      </c>
      <c r="X488" t="e">
        <f t="shared" si="104"/>
        <v>#N/A</v>
      </c>
      <c r="Y488" t="e">
        <f t="shared" si="105"/>
        <v>#N/A</v>
      </c>
      <c r="Z488" s="27" t="e">
        <f t="shared" si="106"/>
        <v>#DIV/0!</v>
      </c>
      <c r="AA488" s="27" t="e">
        <f t="shared" si="107"/>
        <v>#DIV/0!</v>
      </c>
      <c r="AB488" s="27" t="e">
        <f t="shared" si="108"/>
        <v>#DIV/0!</v>
      </c>
      <c r="AC488" t="e">
        <f t="shared" si="109"/>
        <v>#N/A</v>
      </c>
      <c r="AD488" s="28">
        <f>'GT Data'!D490</f>
        <v>0</v>
      </c>
      <c r="AE488" s="25" t="e">
        <f t="shared" si="110"/>
        <v>#N/A</v>
      </c>
      <c r="AF488" s="25" t="e">
        <f t="shared" si="111"/>
        <v>#N/A</v>
      </c>
      <c r="AG488" s="25" t="e">
        <f t="shared" si="112"/>
        <v>#DIV/0!</v>
      </c>
      <c r="AH488" s="25">
        <v>0</v>
      </c>
      <c r="AI488" s="25">
        <v>0</v>
      </c>
      <c r="AJ488" s="25" t="e">
        <f t="shared" si="113"/>
        <v>#N/A</v>
      </c>
      <c r="AK488" s="28">
        <f>'GT Data'!N490</f>
        <v>0</v>
      </c>
      <c r="AL488" s="25" t="e">
        <f t="shared" si="114"/>
        <v>#DIV/0!</v>
      </c>
      <c r="AM488" s="25" t="e">
        <f t="shared" si="115"/>
        <v>#DIV/0!</v>
      </c>
      <c r="AN488" s="25" t="e">
        <f t="shared" si="116"/>
        <v>#DIV/0!</v>
      </c>
      <c r="AO488" s="25">
        <v>0</v>
      </c>
      <c r="AP488" s="25">
        <v>0</v>
      </c>
      <c r="AQ488" s="25">
        <v>0</v>
      </c>
    </row>
    <row r="489" spans="1:43" x14ac:dyDescent="0.3">
      <c r="A489">
        <f>'Calculated Tab Properties'!A489</f>
        <v>0</v>
      </c>
      <c r="B489">
        <f>'Calculated Tab Properties'!B489</f>
        <v>0</v>
      </c>
      <c r="C489">
        <f>'Calculated Tab Properties'!C489</f>
        <v>0</v>
      </c>
      <c r="D489">
        <f>'Calculated Tab Properties'!D489</f>
        <v>0</v>
      </c>
      <c r="E489">
        <f>'Calculated Tab Properties'!E489</f>
        <v>0</v>
      </c>
      <c r="F489">
        <f>'Calculated Tab Properties'!F489</f>
        <v>0</v>
      </c>
      <c r="G489">
        <f>'Calculated Tab Properties'!G489</f>
        <v>0</v>
      </c>
      <c r="H489">
        <f>'Calculated Tab Properties'!H489</f>
        <v>0</v>
      </c>
      <c r="I489">
        <f>'Calculated Tab Properties'!I489</f>
        <v>0</v>
      </c>
      <c r="J489" s="20" t="e">
        <f>'Calculated Tab Properties'!J489</f>
        <v>#DIV/0!</v>
      </c>
      <c r="K489">
        <v>0</v>
      </c>
      <c r="L489">
        <v>0</v>
      </c>
      <c r="M489">
        <v>0</v>
      </c>
      <c r="N489">
        <v>0</v>
      </c>
      <c r="O489" s="27">
        <v>0</v>
      </c>
      <c r="P489" s="27">
        <v>0</v>
      </c>
      <c r="Q489">
        <v>0</v>
      </c>
      <c r="R489" t="e">
        <f>'Calculated Tab Properties'!R489</f>
        <v>#DIV/0!</v>
      </c>
      <c r="T489" s="1" t="e">
        <f>VLOOKUP('GEOMETRIC INPUTS'!D489,'Pressure Calculations'!$A$22:$B$61,2,TRUE)</f>
        <v>#N/A</v>
      </c>
      <c r="U489" s="1" t="e">
        <f>VLOOKUP('GEOMETRIC INPUTS'!D489,'Pressure Calculations'!$C$22:$D$61,2,TRUE)</f>
        <v>#N/A</v>
      </c>
      <c r="V489" t="e">
        <f>T489*'GEOMETRIC INPUTS'!S489</f>
        <v>#N/A</v>
      </c>
      <c r="W489">
        <v>488</v>
      </c>
      <c r="X489" t="e">
        <f t="shared" si="104"/>
        <v>#N/A</v>
      </c>
      <c r="Y489" t="e">
        <f t="shared" si="105"/>
        <v>#N/A</v>
      </c>
      <c r="Z489" s="27" t="e">
        <f t="shared" si="106"/>
        <v>#DIV/0!</v>
      </c>
      <c r="AA489" s="27" t="e">
        <f t="shared" si="107"/>
        <v>#DIV/0!</v>
      </c>
      <c r="AB489" s="27" t="e">
        <f t="shared" si="108"/>
        <v>#DIV/0!</v>
      </c>
      <c r="AC489" t="e">
        <f t="shared" si="109"/>
        <v>#N/A</v>
      </c>
      <c r="AD489" s="28">
        <f>'GT Data'!D491</f>
        <v>0</v>
      </c>
      <c r="AE489" s="25" t="e">
        <f t="shared" si="110"/>
        <v>#N/A</v>
      </c>
      <c r="AF489" s="25" t="e">
        <f t="shared" si="111"/>
        <v>#N/A</v>
      </c>
      <c r="AG489" s="25" t="e">
        <f t="shared" si="112"/>
        <v>#DIV/0!</v>
      </c>
      <c r="AH489" s="25">
        <v>0</v>
      </c>
      <c r="AI489" s="25">
        <v>0</v>
      </c>
      <c r="AJ489" s="25" t="e">
        <f t="shared" si="113"/>
        <v>#N/A</v>
      </c>
      <c r="AK489" s="28">
        <f>'GT Data'!N491</f>
        <v>0</v>
      </c>
      <c r="AL489" s="25" t="e">
        <f t="shared" si="114"/>
        <v>#DIV/0!</v>
      </c>
      <c r="AM489" s="25" t="e">
        <f t="shared" si="115"/>
        <v>#DIV/0!</v>
      </c>
      <c r="AN489" s="25" t="e">
        <f t="shared" si="116"/>
        <v>#DIV/0!</v>
      </c>
      <c r="AO489" s="25">
        <v>0</v>
      </c>
      <c r="AP489" s="25">
        <v>0</v>
      </c>
      <c r="AQ489" s="25">
        <v>0</v>
      </c>
    </row>
    <row r="490" spans="1:43" x14ac:dyDescent="0.3">
      <c r="A490">
        <f>'Calculated Tab Properties'!A490</f>
        <v>0</v>
      </c>
      <c r="B490">
        <f>'Calculated Tab Properties'!B490</f>
        <v>0</v>
      </c>
      <c r="C490">
        <f>'Calculated Tab Properties'!C490</f>
        <v>0</v>
      </c>
      <c r="D490">
        <f>'Calculated Tab Properties'!D490</f>
        <v>0</v>
      </c>
      <c r="E490">
        <f>'Calculated Tab Properties'!E490</f>
        <v>0</v>
      </c>
      <c r="F490">
        <f>'Calculated Tab Properties'!F490</f>
        <v>0</v>
      </c>
      <c r="G490">
        <f>'Calculated Tab Properties'!G490</f>
        <v>0</v>
      </c>
      <c r="H490">
        <f>'Calculated Tab Properties'!H490</f>
        <v>0</v>
      </c>
      <c r="I490">
        <f>'Calculated Tab Properties'!I490</f>
        <v>0</v>
      </c>
      <c r="J490" s="20" t="e">
        <f>'Calculated Tab Properties'!J490</f>
        <v>#DIV/0!</v>
      </c>
      <c r="K490">
        <v>0</v>
      </c>
      <c r="L490">
        <v>0</v>
      </c>
      <c r="M490">
        <v>0</v>
      </c>
      <c r="N490">
        <v>0</v>
      </c>
      <c r="O490" s="27">
        <v>0</v>
      </c>
      <c r="P490" s="27">
        <v>0</v>
      </c>
      <c r="Q490">
        <v>0</v>
      </c>
      <c r="R490" t="e">
        <f>'Calculated Tab Properties'!R490</f>
        <v>#DIV/0!</v>
      </c>
      <c r="T490" s="1" t="e">
        <f>VLOOKUP('GEOMETRIC INPUTS'!D490,'Pressure Calculations'!$A$22:$B$61,2,TRUE)</f>
        <v>#N/A</v>
      </c>
      <c r="U490" s="1" t="e">
        <f>VLOOKUP('GEOMETRIC INPUTS'!D490,'Pressure Calculations'!$C$22:$D$61,2,TRUE)</f>
        <v>#N/A</v>
      </c>
      <c r="V490" t="e">
        <f>T490*'GEOMETRIC INPUTS'!S490</f>
        <v>#N/A</v>
      </c>
      <c r="W490">
        <v>489</v>
      </c>
      <c r="X490" t="e">
        <f t="shared" si="104"/>
        <v>#N/A</v>
      </c>
      <c r="Y490" t="e">
        <f t="shared" si="105"/>
        <v>#N/A</v>
      </c>
      <c r="Z490" s="27" t="e">
        <f t="shared" si="106"/>
        <v>#DIV/0!</v>
      </c>
      <c r="AA490" s="27" t="e">
        <f t="shared" si="107"/>
        <v>#DIV/0!</v>
      </c>
      <c r="AB490" s="27" t="e">
        <f t="shared" si="108"/>
        <v>#DIV/0!</v>
      </c>
      <c r="AC490" t="e">
        <f t="shared" si="109"/>
        <v>#N/A</v>
      </c>
      <c r="AD490" s="28">
        <f>'GT Data'!D492</f>
        <v>0</v>
      </c>
      <c r="AE490" s="25" t="e">
        <f t="shared" si="110"/>
        <v>#N/A</v>
      </c>
      <c r="AF490" s="25" t="e">
        <f t="shared" si="111"/>
        <v>#N/A</v>
      </c>
      <c r="AG490" s="25" t="e">
        <f t="shared" si="112"/>
        <v>#DIV/0!</v>
      </c>
      <c r="AH490" s="25">
        <v>0</v>
      </c>
      <c r="AI490" s="25">
        <v>0</v>
      </c>
      <c r="AJ490" s="25" t="e">
        <f t="shared" si="113"/>
        <v>#N/A</v>
      </c>
      <c r="AK490" s="28">
        <f>'GT Data'!N492</f>
        <v>0</v>
      </c>
      <c r="AL490" s="25" t="e">
        <f t="shared" si="114"/>
        <v>#DIV/0!</v>
      </c>
      <c r="AM490" s="25" t="e">
        <f t="shared" si="115"/>
        <v>#DIV/0!</v>
      </c>
      <c r="AN490" s="25" t="e">
        <f t="shared" si="116"/>
        <v>#DIV/0!</v>
      </c>
      <c r="AO490" s="25">
        <v>0</v>
      </c>
      <c r="AP490" s="25">
        <v>0</v>
      </c>
      <c r="AQ490" s="25">
        <v>0</v>
      </c>
    </row>
    <row r="491" spans="1:43" x14ac:dyDescent="0.3">
      <c r="A491">
        <f>'Calculated Tab Properties'!A491</f>
        <v>0</v>
      </c>
      <c r="B491">
        <f>'Calculated Tab Properties'!B491</f>
        <v>0</v>
      </c>
      <c r="C491">
        <f>'Calculated Tab Properties'!C491</f>
        <v>0</v>
      </c>
      <c r="D491">
        <f>'Calculated Tab Properties'!D491</f>
        <v>0</v>
      </c>
      <c r="E491">
        <f>'Calculated Tab Properties'!E491</f>
        <v>0</v>
      </c>
      <c r="F491">
        <f>'Calculated Tab Properties'!F491</f>
        <v>0</v>
      </c>
      <c r="G491">
        <f>'Calculated Tab Properties'!G491</f>
        <v>0</v>
      </c>
      <c r="H491">
        <f>'Calculated Tab Properties'!H491</f>
        <v>0</v>
      </c>
      <c r="I491">
        <f>'Calculated Tab Properties'!I491</f>
        <v>0</v>
      </c>
      <c r="J491" s="20" t="e">
        <f>'Calculated Tab Properties'!J491</f>
        <v>#DIV/0!</v>
      </c>
      <c r="K491">
        <v>0</v>
      </c>
      <c r="L491">
        <v>0</v>
      </c>
      <c r="M491">
        <v>0</v>
      </c>
      <c r="N491">
        <v>0</v>
      </c>
      <c r="O491" s="27">
        <v>0</v>
      </c>
      <c r="P491" s="27">
        <v>0</v>
      </c>
      <c r="Q491">
        <v>0</v>
      </c>
      <c r="R491" t="e">
        <f>'Calculated Tab Properties'!R491</f>
        <v>#DIV/0!</v>
      </c>
      <c r="T491" s="1" t="e">
        <f>VLOOKUP('GEOMETRIC INPUTS'!D491,'Pressure Calculations'!$A$22:$B$61,2,TRUE)</f>
        <v>#N/A</v>
      </c>
      <c r="U491" s="1" t="e">
        <f>VLOOKUP('GEOMETRIC INPUTS'!D491,'Pressure Calculations'!$C$22:$D$61,2,TRUE)</f>
        <v>#N/A</v>
      </c>
      <c r="V491" t="e">
        <f>T491*'GEOMETRIC INPUTS'!S491</f>
        <v>#N/A</v>
      </c>
      <c r="W491">
        <v>490</v>
      </c>
      <c r="X491" t="e">
        <f t="shared" si="104"/>
        <v>#N/A</v>
      </c>
      <c r="Y491" t="e">
        <f t="shared" si="105"/>
        <v>#N/A</v>
      </c>
      <c r="Z491" s="27" t="e">
        <f t="shared" si="106"/>
        <v>#DIV/0!</v>
      </c>
      <c r="AA491" s="27" t="e">
        <f t="shared" si="107"/>
        <v>#DIV/0!</v>
      </c>
      <c r="AB491" s="27" t="e">
        <f t="shared" si="108"/>
        <v>#DIV/0!</v>
      </c>
      <c r="AC491" t="e">
        <f t="shared" si="109"/>
        <v>#N/A</v>
      </c>
      <c r="AD491" s="28">
        <f>'GT Data'!D493</f>
        <v>0</v>
      </c>
      <c r="AE491" s="25" t="e">
        <f t="shared" si="110"/>
        <v>#N/A</v>
      </c>
      <c r="AF491" s="25" t="e">
        <f t="shared" si="111"/>
        <v>#N/A</v>
      </c>
      <c r="AG491" s="25" t="e">
        <f t="shared" si="112"/>
        <v>#DIV/0!</v>
      </c>
      <c r="AH491" s="25">
        <v>0</v>
      </c>
      <c r="AI491" s="25">
        <v>0</v>
      </c>
      <c r="AJ491" s="25" t="e">
        <f t="shared" si="113"/>
        <v>#N/A</v>
      </c>
      <c r="AK491" s="28">
        <f>'GT Data'!N493</f>
        <v>0</v>
      </c>
      <c r="AL491" s="25" t="e">
        <f t="shared" si="114"/>
        <v>#DIV/0!</v>
      </c>
      <c r="AM491" s="25" t="e">
        <f t="shared" si="115"/>
        <v>#DIV/0!</v>
      </c>
      <c r="AN491" s="25" t="e">
        <f t="shared" si="116"/>
        <v>#DIV/0!</v>
      </c>
      <c r="AO491" s="25">
        <v>0</v>
      </c>
      <c r="AP491" s="25">
        <v>0</v>
      </c>
      <c r="AQ491" s="25">
        <v>0</v>
      </c>
    </row>
    <row r="492" spans="1:43" x14ac:dyDescent="0.3">
      <c r="A492">
        <f>'Calculated Tab Properties'!A492</f>
        <v>0</v>
      </c>
      <c r="B492">
        <f>'Calculated Tab Properties'!B492</f>
        <v>0</v>
      </c>
      <c r="C492">
        <f>'Calculated Tab Properties'!C492</f>
        <v>0</v>
      </c>
      <c r="D492">
        <f>'Calculated Tab Properties'!D492</f>
        <v>0</v>
      </c>
      <c r="E492">
        <f>'Calculated Tab Properties'!E492</f>
        <v>0</v>
      </c>
      <c r="F492">
        <f>'Calculated Tab Properties'!F492</f>
        <v>0</v>
      </c>
      <c r="G492">
        <f>'Calculated Tab Properties'!G492</f>
        <v>0</v>
      </c>
      <c r="H492">
        <f>'Calculated Tab Properties'!H492</f>
        <v>0</v>
      </c>
      <c r="I492">
        <f>'Calculated Tab Properties'!I492</f>
        <v>0</v>
      </c>
      <c r="J492" s="20" t="e">
        <f>'Calculated Tab Properties'!J492</f>
        <v>#DIV/0!</v>
      </c>
      <c r="K492">
        <v>0</v>
      </c>
      <c r="L492">
        <v>0</v>
      </c>
      <c r="M492">
        <v>0</v>
      </c>
      <c r="N492">
        <v>0</v>
      </c>
      <c r="O492" s="27">
        <v>0</v>
      </c>
      <c r="P492" s="27">
        <v>0</v>
      </c>
      <c r="Q492">
        <v>0</v>
      </c>
      <c r="R492" t="e">
        <f>'Calculated Tab Properties'!R492</f>
        <v>#DIV/0!</v>
      </c>
      <c r="T492" s="1" t="e">
        <f>VLOOKUP('GEOMETRIC INPUTS'!D492,'Pressure Calculations'!$A$22:$B$61,2,TRUE)</f>
        <v>#N/A</v>
      </c>
      <c r="U492" s="1" t="e">
        <f>VLOOKUP('GEOMETRIC INPUTS'!D492,'Pressure Calculations'!$C$22:$D$61,2,TRUE)</f>
        <v>#N/A</v>
      </c>
      <c r="V492" t="e">
        <f>T492*'GEOMETRIC INPUTS'!S492</f>
        <v>#N/A</v>
      </c>
      <c r="W492">
        <v>491</v>
      </c>
      <c r="X492" t="e">
        <f t="shared" si="104"/>
        <v>#N/A</v>
      </c>
      <c r="Y492" t="e">
        <f t="shared" si="105"/>
        <v>#N/A</v>
      </c>
      <c r="Z492" s="27" t="e">
        <f t="shared" si="106"/>
        <v>#DIV/0!</v>
      </c>
      <c r="AA492" s="27" t="e">
        <f t="shared" si="107"/>
        <v>#DIV/0!</v>
      </c>
      <c r="AB492" s="27" t="e">
        <f t="shared" si="108"/>
        <v>#DIV/0!</v>
      </c>
      <c r="AC492" t="e">
        <f t="shared" si="109"/>
        <v>#N/A</v>
      </c>
      <c r="AD492" s="28">
        <f>'GT Data'!D494</f>
        <v>0</v>
      </c>
      <c r="AE492" s="25" t="e">
        <f t="shared" si="110"/>
        <v>#N/A</v>
      </c>
      <c r="AF492" s="25" t="e">
        <f t="shared" si="111"/>
        <v>#N/A</v>
      </c>
      <c r="AG492" s="25" t="e">
        <f t="shared" si="112"/>
        <v>#DIV/0!</v>
      </c>
      <c r="AH492" s="25">
        <v>0</v>
      </c>
      <c r="AI492" s="25">
        <v>0</v>
      </c>
      <c r="AJ492" s="25" t="e">
        <f t="shared" si="113"/>
        <v>#N/A</v>
      </c>
      <c r="AK492" s="28">
        <f>'GT Data'!N494</f>
        <v>0</v>
      </c>
      <c r="AL492" s="25" t="e">
        <f t="shared" si="114"/>
        <v>#DIV/0!</v>
      </c>
      <c r="AM492" s="25" t="e">
        <f t="shared" si="115"/>
        <v>#DIV/0!</v>
      </c>
      <c r="AN492" s="25" t="e">
        <f t="shared" si="116"/>
        <v>#DIV/0!</v>
      </c>
      <c r="AO492" s="25">
        <v>0</v>
      </c>
      <c r="AP492" s="25">
        <v>0</v>
      </c>
      <c r="AQ492" s="25">
        <v>0</v>
      </c>
    </row>
    <row r="493" spans="1:43" x14ac:dyDescent="0.3">
      <c r="A493">
        <f>'Calculated Tab Properties'!A493</f>
        <v>0</v>
      </c>
      <c r="B493">
        <f>'Calculated Tab Properties'!B493</f>
        <v>0</v>
      </c>
      <c r="C493">
        <f>'Calculated Tab Properties'!C493</f>
        <v>0</v>
      </c>
      <c r="D493">
        <f>'Calculated Tab Properties'!D493</f>
        <v>0</v>
      </c>
      <c r="E493">
        <f>'Calculated Tab Properties'!E493</f>
        <v>0</v>
      </c>
      <c r="F493">
        <f>'Calculated Tab Properties'!F493</f>
        <v>0</v>
      </c>
      <c r="G493">
        <f>'Calculated Tab Properties'!G493</f>
        <v>0</v>
      </c>
      <c r="H493">
        <f>'Calculated Tab Properties'!H493</f>
        <v>0</v>
      </c>
      <c r="I493">
        <f>'Calculated Tab Properties'!I493</f>
        <v>0</v>
      </c>
      <c r="J493" s="20" t="e">
        <f>'Calculated Tab Properties'!J493</f>
        <v>#DIV/0!</v>
      </c>
      <c r="K493">
        <v>0</v>
      </c>
      <c r="L493">
        <v>0</v>
      </c>
      <c r="M493">
        <v>0</v>
      </c>
      <c r="N493">
        <v>0</v>
      </c>
      <c r="O493" s="27">
        <v>0</v>
      </c>
      <c r="P493" s="27">
        <v>0</v>
      </c>
      <c r="Q493">
        <v>0</v>
      </c>
      <c r="R493" t="e">
        <f>'Calculated Tab Properties'!R493</f>
        <v>#DIV/0!</v>
      </c>
      <c r="T493" s="1" t="e">
        <f>VLOOKUP('GEOMETRIC INPUTS'!D493,'Pressure Calculations'!$A$22:$B$61,2,TRUE)</f>
        <v>#N/A</v>
      </c>
      <c r="U493" s="1" t="e">
        <f>VLOOKUP('GEOMETRIC INPUTS'!D493,'Pressure Calculations'!$C$22:$D$61,2,TRUE)</f>
        <v>#N/A</v>
      </c>
      <c r="V493" t="e">
        <f>T493*'GEOMETRIC INPUTS'!S493</f>
        <v>#N/A</v>
      </c>
      <c r="W493">
        <v>492</v>
      </c>
      <c r="X493" t="e">
        <f t="shared" si="104"/>
        <v>#N/A</v>
      </c>
      <c r="Y493" t="e">
        <f t="shared" si="105"/>
        <v>#N/A</v>
      </c>
      <c r="Z493" s="27" t="e">
        <f t="shared" si="106"/>
        <v>#DIV/0!</v>
      </c>
      <c r="AA493" s="27" t="e">
        <f t="shared" si="107"/>
        <v>#DIV/0!</v>
      </c>
      <c r="AB493" s="27" t="e">
        <f t="shared" si="108"/>
        <v>#DIV/0!</v>
      </c>
      <c r="AC493" t="e">
        <f t="shared" si="109"/>
        <v>#N/A</v>
      </c>
      <c r="AD493" s="28">
        <f>'GT Data'!D495</f>
        <v>0</v>
      </c>
      <c r="AE493" s="25" t="e">
        <f t="shared" si="110"/>
        <v>#N/A</v>
      </c>
      <c r="AF493" s="25" t="e">
        <f t="shared" si="111"/>
        <v>#N/A</v>
      </c>
      <c r="AG493" s="25" t="e">
        <f t="shared" si="112"/>
        <v>#DIV/0!</v>
      </c>
      <c r="AH493" s="25">
        <v>0</v>
      </c>
      <c r="AI493" s="25">
        <v>0</v>
      </c>
      <c r="AJ493" s="25" t="e">
        <f t="shared" si="113"/>
        <v>#N/A</v>
      </c>
      <c r="AK493" s="28">
        <f>'GT Data'!N495</f>
        <v>0</v>
      </c>
      <c r="AL493" s="25" t="e">
        <f t="shared" si="114"/>
        <v>#DIV/0!</v>
      </c>
      <c r="AM493" s="25" t="e">
        <f t="shared" si="115"/>
        <v>#DIV/0!</v>
      </c>
      <c r="AN493" s="25" t="e">
        <f t="shared" si="116"/>
        <v>#DIV/0!</v>
      </c>
      <c r="AO493" s="25">
        <v>0</v>
      </c>
      <c r="AP493" s="25">
        <v>0</v>
      </c>
      <c r="AQ493" s="25">
        <v>0</v>
      </c>
    </row>
    <row r="494" spans="1:43" x14ac:dyDescent="0.3">
      <c r="A494">
        <f>'Calculated Tab Properties'!A494</f>
        <v>0</v>
      </c>
      <c r="B494">
        <f>'Calculated Tab Properties'!B494</f>
        <v>0</v>
      </c>
      <c r="C494">
        <f>'Calculated Tab Properties'!C494</f>
        <v>0</v>
      </c>
      <c r="D494">
        <f>'Calculated Tab Properties'!D494</f>
        <v>0</v>
      </c>
      <c r="E494">
        <f>'Calculated Tab Properties'!E494</f>
        <v>0</v>
      </c>
      <c r="F494">
        <f>'Calculated Tab Properties'!F494</f>
        <v>0</v>
      </c>
      <c r="G494">
        <f>'Calculated Tab Properties'!G494</f>
        <v>0</v>
      </c>
      <c r="H494">
        <f>'Calculated Tab Properties'!H494</f>
        <v>0</v>
      </c>
      <c r="I494">
        <f>'Calculated Tab Properties'!I494</f>
        <v>0</v>
      </c>
      <c r="J494" s="20" t="e">
        <f>'Calculated Tab Properties'!J494</f>
        <v>#DIV/0!</v>
      </c>
      <c r="K494">
        <v>0</v>
      </c>
      <c r="L494">
        <v>0</v>
      </c>
      <c r="M494">
        <v>0</v>
      </c>
      <c r="N494">
        <v>0</v>
      </c>
      <c r="O494" s="27">
        <v>0</v>
      </c>
      <c r="P494" s="27">
        <v>0</v>
      </c>
      <c r="Q494">
        <v>0</v>
      </c>
      <c r="R494" t="e">
        <f>'Calculated Tab Properties'!R494</f>
        <v>#DIV/0!</v>
      </c>
      <c r="T494" s="1" t="e">
        <f>VLOOKUP('GEOMETRIC INPUTS'!D494,'Pressure Calculations'!$A$22:$B$61,2,TRUE)</f>
        <v>#N/A</v>
      </c>
      <c r="U494" s="1" t="e">
        <f>VLOOKUP('GEOMETRIC INPUTS'!D494,'Pressure Calculations'!$C$22:$D$61,2,TRUE)</f>
        <v>#N/A</v>
      </c>
      <c r="V494" t="e">
        <f>T494*'GEOMETRIC INPUTS'!S494</f>
        <v>#N/A</v>
      </c>
      <c r="W494">
        <v>493</v>
      </c>
      <c r="X494" t="e">
        <f t="shared" si="104"/>
        <v>#N/A</v>
      </c>
      <c r="Y494" t="e">
        <f t="shared" si="105"/>
        <v>#N/A</v>
      </c>
      <c r="Z494" s="27" t="e">
        <f t="shared" si="106"/>
        <v>#DIV/0!</v>
      </c>
      <c r="AA494" s="27" t="e">
        <f t="shared" si="107"/>
        <v>#DIV/0!</v>
      </c>
      <c r="AB494" s="27" t="e">
        <f t="shared" si="108"/>
        <v>#DIV/0!</v>
      </c>
      <c r="AC494" t="e">
        <f t="shared" si="109"/>
        <v>#N/A</v>
      </c>
      <c r="AD494" s="28">
        <f>'GT Data'!D496</f>
        <v>0</v>
      </c>
      <c r="AE494" s="25" t="e">
        <f t="shared" si="110"/>
        <v>#N/A</v>
      </c>
      <c r="AF494" s="25" t="e">
        <f t="shared" si="111"/>
        <v>#N/A</v>
      </c>
      <c r="AG494" s="25" t="e">
        <f t="shared" si="112"/>
        <v>#DIV/0!</v>
      </c>
      <c r="AH494" s="25">
        <v>0</v>
      </c>
      <c r="AI494" s="25">
        <v>0</v>
      </c>
      <c r="AJ494" s="25" t="e">
        <f t="shared" si="113"/>
        <v>#N/A</v>
      </c>
      <c r="AK494" s="28">
        <f>'GT Data'!N496</f>
        <v>0</v>
      </c>
      <c r="AL494" s="25" t="e">
        <f t="shared" si="114"/>
        <v>#DIV/0!</v>
      </c>
      <c r="AM494" s="25" t="e">
        <f t="shared" si="115"/>
        <v>#DIV/0!</v>
      </c>
      <c r="AN494" s="25" t="e">
        <f t="shared" si="116"/>
        <v>#DIV/0!</v>
      </c>
      <c r="AO494" s="25">
        <v>0</v>
      </c>
      <c r="AP494" s="25">
        <v>0</v>
      </c>
      <c r="AQ494" s="25">
        <v>0</v>
      </c>
    </row>
    <row r="495" spans="1:43" x14ac:dyDescent="0.3">
      <c r="A495">
        <f>'Calculated Tab Properties'!A495</f>
        <v>0</v>
      </c>
      <c r="B495">
        <f>'Calculated Tab Properties'!B495</f>
        <v>0</v>
      </c>
      <c r="C495">
        <f>'Calculated Tab Properties'!C495</f>
        <v>0</v>
      </c>
      <c r="D495">
        <f>'Calculated Tab Properties'!D495</f>
        <v>0</v>
      </c>
      <c r="E495">
        <f>'Calculated Tab Properties'!E495</f>
        <v>0</v>
      </c>
      <c r="F495">
        <f>'Calculated Tab Properties'!F495</f>
        <v>0</v>
      </c>
      <c r="G495">
        <f>'Calculated Tab Properties'!G495</f>
        <v>0</v>
      </c>
      <c r="H495">
        <f>'Calculated Tab Properties'!H495</f>
        <v>0</v>
      </c>
      <c r="I495">
        <f>'Calculated Tab Properties'!I495</f>
        <v>0</v>
      </c>
      <c r="J495" s="20" t="e">
        <f>'Calculated Tab Properties'!J495</f>
        <v>#DIV/0!</v>
      </c>
      <c r="K495">
        <v>0</v>
      </c>
      <c r="L495">
        <v>0</v>
      </c>
      <c r="M495">
        <v>0</v>
      </c>
      <c r="N495">
        <v>0</v>
      </c>
      <c r="O495" s="27">
        <v>0</v>
      </c>
      <c r="P495" s="27">
        <v>0</v>
      </c>
      <c r="Q495">
        <v>0</v>
      </c>
      <c r="R495" t="e">
        <f>'Calculated Tab Properties'!R495</f>
        <v>#DIV/0!</v>
      </c>
      <c r="T495" s="1" t="e">
        <f>VLOOKUP('GEOMETRIC INPUTS'!D495,'Pressure Calculations'!$A$22:$B$61,2,TRUE)</f>
        <v>#N/A</v>
      </c>
      <c r="U495" s="1" t="e">
        <f>VLOOKUP('GEOMETRIC INPUTS'!D495,'Pressure Calculations'!$C$22:$D$61,2,TRUE)</f>
        <v>#N/A</v>
      </c>
      <c r="V495" t="e">
        <f>T495*'GEOMETRIC INPUTS'!S495</f>
        <v>#N/A</v>
      </c>
      <c r="W495">
        <v>494</v>
      </c>
      <c r="X495" t="e">
        <f t="shared" si="104"/>
        <v>#N/A</v>
      </c>
      <c r="Y495" t="e">
        <f t="shared" si="105"/>
        <v>#N/A</v>
      </c>
      <c r="Z495" s="27" t="e">
        <f t="shared" si="106"/>
        <v>#DIV/0!</v>
      </c>
      <c r="AA495" s="27" t="e">
        <f t="shared" si="107"/>
        <v>#DIV/0!</v>
      </c>
      <c r="AB495" s="27" t="e">
        <f t="shared" si="108"/>
        <v>#DIV/0!</v>
      </c>
      <c r="AC495" t="e">
        <f t="shared" si="109"/>
        <v>#N/A</v>
      </c>
      <c r="AD495" s="28">
        <f>'GT Data'!D497</f>
        <v>0</v>
      </c>
      <c r="AE495" s="25" t="e">
        <f t="shared" si="110"/>
        <v>#N/A</v>
      </c>
      <c r="AF495" s="25" t="e">
        <f t="shared" si="111"/>
        <v>#N/A</v>
      </c>
      <c r="AG495" s="25" t="e">
        <f t="shared" si="112"/>
        <v>#DIV/0!</v>
      </c>
      <c r="AH495" s="25">
        <v>0</v>
      </c>
      <c r="AI495" s="25">
        <v>0</v>
      </c>
      <c r="AJ495" s="25" t="e">
        <f t="shared" si="113"/>
        <v>#N/A</v>
      </c>
      <c r="AK495" s="28">
        <f>'GT Data'!N497</f>
        <v>0</v>
      </c>
      <c r="AL495" s="25" t="e">
        <f t="shared" si="114"/>
        <v>#DIV/0!</v>
      </c>
      <c r="AM495" s="25" t="e">
        <f t="shared" si="115"/>
        <v>#DIV/0!</v>
      </c>
      <c r="AN495" s="25" t="e">
        <f t="shared" si="116"/>
        <v>#DIV/0!</v>
      </c>
      <c r="AO495" s="25">
        <v>0</v>
      </c>
      <c r="AP495" s="25">
        <v>0</v>
      </c>
      <c r="AQ495" s="25">
        <v>0</v>
      </c>
    </row>
    <row r="496" spans="1:43" x14ac:dyDescent="0.3">
      <c r="A496">
        <f>'Calculated Tab Properties'!A496</f>
        <v>0</v>
      </c>
      <c r="B496">
        <f>'Calculated Tab Properties'!B496</f>
        <v>0</v>
      </c>
      <c r="C496">
        <f>'Calculated Tab Properties'!C496</f>
        <v>0</v>
      </c>
      <c r="D496">
        <f>'Calculated Tab Properties'!D496</f>
        <v>0</v>
      </c>
      <c r="E496">
        <f>'Calculated Tab Properties'!E496</f>
        <v>0</v>
      </c>
      <c r="F496">
        <f>'Calculated Tab Properties'!F496</f>
        <v>0</v>
      </c>
      <c r="G496">
        <f>'Calculated Tab Properties'!G496</f>
        <v>0</v>
      </c>
      <c r="H496">
        <f>'Calculated Tab Properties'!H496</f>
        <v>0</v>
      </c>
      <c r="I496">
        <f>'Calculated Tab Properties'!I496</f>
        <v>0</v>
      </c>
      <c r="J496" s="20" t="e">
        <f>'Calculated Tab Properties'!J496</f>
        <v>#DIV/0!</v>
      </c>
      <c r="K496">
        <v>0</v>
      </c>
      <c r="L496">
        <v>0</v>
      </c>
      <c r="M496">
        <v>0</v>
      </c>
      <c r="N496">
        <v>0</v>
      </c>
      <c r="O496" s="27">
        <v>0</v>
      </c>
      <c r="P496" s="27">
        <v>0</v>
      </c>
      <c r="Q496">
        <v>0</v>
      </c>
      <c r="R496" t="e">
        <f>'Calculated Tab Properties'!R496</f>
        <v>#DIV/0!</v>
      </c>
      <c r="T496" s="1" t="e">
        <f>VLOOKUP('GEOMETRIC INPUTS'!D496,'Pressure Calculations'!$A$22:$B$61,2,TRUE)</f>
        <v>#N/A</v>
      </c>
      <c r="U496" s="1" t="e">
        <f>VLOOKUP('GEOMETRIC INPUTS'!D496,'Pressure Calculations'!$C$22:$D$61,2,TRUE)</f>
        <v>#N/A</v>
      </c>
      <c r="V496" t="e">
        <f>T496*'GEOMETRIC INPUTS'!S496</f>
        <v>#N/A</v>
      </c>
      <c r="W496">
        <v>495</v>
      </c>
      <c r="X496" t="e">
        <f t="shared" si="104"/>
        <v>#N/A</v>
      </c>
      <c r="Y496" t="e">
        <f t="shared" si="105"/>
        <v>#N/A</v>
      </c>
      <c r="Z496" s="27" t="e">
        <f t="shared" si="106"/>
        <v>#DIV/0!</v>
      </c>
      <c r="AA496" s="27" t="e">
        <f t="shared" si="107"/>
        <v>#DIV/0!</v>
      </c>
      <c r="AB496" s="27" t="e">
        <f t="shared" si="108"/>
        <v>#DIV/0!</v>
      </c>
      <c r="AC496" t="e">
        <f t="shared" si="109"/>
        <v>#N/A</v>
      </c>
      <c r="AD496" s="28">
        <f>'GT Data'!D498</f>
        <v>0</v>
      </c>
      <c r="AE496" s="25" t="e">
        <f t="shared" si="110"/>
        <v>#N/A</v>
      </c>
      <c r="AF496" s="25" t="e">
        <f t="shared" si="111"/>
        <v>#N/A</v>
      </c>
      <c r="AG496" s="25" t="e">
        <f t="shared" si="112"/>
        <v>#DIV/0!</v>
      </c>
      <c r="AH496" s="25">
        <v>0</v>
      </c>
      <c r="AI496" s="25">
        <v>0</v>
      </c>
      <c r="AJ496" s="25" t="e">
        <f t="shared" si="113"/>
        <v>#N/A</v>
      </c>
      <c r="AK496" s="28">
        <f>'GT Data'!N498</f>
        <v>0</v>
      </c>
      <c r="AL496" s="25" t="e">
        <f t="shared" si="114"/>
        <v>#DIV/0!</v>
      </c>
      <c r="AM496" s="25" t="e">
        <f t="shared" si="115"/>
        <v>#DIV/0!</v>
      </c>
      <c r="AN496" s="25" t="e">
        <f t="shared" si="116"/>
        <v>#DIV/0!</v>
      </c>
      <c r="AO496" s="25">
        <v>0</v>
      </c>
      <c r="AP496" s="25">
        <v>0</v>
      </c>
      <c r="AQ496" s="25">
        <v>0</v>
      </c>
    </row>
    <row r="497" spans="1:43" x14ac:dyDescent="0.3">
      <c r="A497">
        <f>'Calculated Tab Properties'!A497</f>
        <v>0</v>
      </c>
      <c r="B497">
        <f>'Calculated Tab Properties'!B497</f>
        <v>0</v>
      </c>
      <c r="C497">
        <f>'Calculated Tab Properties'!C497</f>
        <v>0</v>
      </c>
      <c r="D497">
        <f>'Calculated Tab Properties'!D497</f>
        <v>0</v>
      </c>
      <c r="E497">
        <f>'Calculated Tab Properties'!E497</f>
        <v>0</v>
      </c>
      <c r="F497">
        <f>'Calculated Tab Properties'!F497</f>
        <v>0</v>
      </c>
      <c r="G497">
        <f>'Calculated Tab Properties'!G497</f>
        <v>0</v>
      </c>
      <c r="H497">
        <f>'Calculated Tab Properties'!H497</f>
        <v>0</v>
      </c>
      <c r="I497">
        <f>'Calculated Tab Properties'!I497</f>
        <v>0</v>
      </c>
      <c r="J497" s="20" t="e">
        <f>'Calculated Tab Properties'!J497</f>
        <v>#DIV/0!</v>
      </c>
      <c r="K497">
        <v>0</v>
      </c>
      <c r="L497">
        <v>0</v>
      </c>
      <c r="M497">
        <v>0</v>
      </c>
      <c r="N497">
        <v>0</v>
      </c>
      <c r="O497" s="27">
        <v>0</v>
      </c>
      <c r="P497" s="27">
        <v>0</v>
      </c>
      <c r="Q497">
        <v>0</v>
      </c>
      <c r="R497" t="e">
        <f>'Calculated Tab Properties'!R497</f>
        <v>#DIV/0!</v>
      </c>
      <c r="T497" s="1" t="e">
        <f>VLOOKUP('GEOMETRIC INPUTS'!D497,'Pressure Calculations'!$A$22:$B$61,2,TRUE)</f>
        <v>#N/A</v>
      </c>
      <c r="U497" s="1" t="e">
        <f>VLOOKUP('GEOMETRIC INPUTS'!D497,'Pressure Calculations'!$C$22:$D$61,2,TRUE)</f>
        <v>#N/A</v>
      </c>
      <c r="V497" t="e">
        <f>T497*'GEOMETRIC INPUTS'!S497</f>
        <v>#N/A</v>
      </c>
      <c r="W497">
        <v>496</v>
      </c>
      <c r="X497" t="e">
        <f t="shared" si="104"/>
        <v>#N/A</v>
      </c>
      <c r="Y497" t="e">
        <f t="shared" si="105"/>
        <v>#N/A</v>
      </c>
      <c r="Z497" s="27" t="e">
        <f t="shared" si="106"/>
        <v>#DIV/0!</v>
      </c>
      <c r="AA497" s="27" t="e">
        <f t="shared" si="107"/>
        <v>#DIV/0!</v>
      </c>
      <c r="AB497" s="27" t="e">
        <f t="shared" si="108"/>
        <v>#DIV/0!</v>
      </c>
      <c r="AC497" t="e">
        <f t="shared" si="109"/>
        <v>#N/A</v>
      </c>
      <c r="AD497" s="28">
        <f>'GT Data'!D499</f>
        <v>0</v>
      </c>
      <c r="AE497" s="25" t="e">
        <f t="shared" si="110"/>
        <v>#N/A</v>
      </c>
      <c r="AF497" s="25" t="e">
        <f t="shared" si="111"/>
        <v>#N/A</v>
      </c>
      <c r="AG497" s="25" t="e">
        <f t="shared" si="112"/>
        <v>#DIV/0!</v>
      </c>
      <c r="AH497" s="25">
        <v>0</v>
      </c>
      <c r="AI497" s="25">
        <v>0</v>
      </c>
      <c r="AJ497" s="25" t="e">
        <f t="shared" si="113"/>
        <v>#N/A</v>
      </c>
      <c r="AK497" s="28">
        <f>'GT Data'!N499</f>
        <v>0</v>
      </c>
      <c r="AL497" s="25" t="e">
        <f t="shared" si="114"/>
        <v>#DIV/0!</v>
      </c>
      <c r="AM497" s="25" t="e">
        <f t="shared" si="115"/>
        <v>#DIV/0!</v>
      </c>
      <c r="AN497" s="25" t="e">
        <f t="shared" si="116"/>
        <v>#DIV/0!</v>
      </c>
      <c r="AO497" s="25">
        <v>0</v>
      </c>
      <c r="AP497" s="25">
        <v>0</v>
      </c>
      <c r="AQ497" s="25">
        <v>0</v>
      </c>
    </row>
    <row r="498" spans="1:43" x14ac:dyDescent="0.3">
      <c r="A498">
        <f>'Calculated Tab Properties'!A498</f>
        <v>0</v>
      </c>
      <c r="B498">
        <f>'Calculated Tab Properties'!B498</f>
        <v>0</v>
      </c>
      <c r="C498">
        <f>'Calculated Tab Properties'!C498</f>
        <v>0</v>
      </c>
      <c r="D498">
        <f>'Calculated Tab Properties'!D498</f>
        <v>0</v>
      </c>
      <c r="E498">
        <f>'Calculated Tab Properties'!E498</f>
        <v>0</v>
      </c>
      <c r="F498">
        <f>'Calculated Tab Properties'!F498</f>
        <v>0</v>
      </c>
      <c r="G498">
        <f>'Calculated Tab Properties'!G498</f>
        <v>0</v>
      </c>
      <c r="H498">
        <f>'Calculated Tab Properties'!H498</f>
        <v>0</v>
      </c>
      <c r="I498">
        <f>'Calculated Tab Properties'!I498</f>
        <v>0</v>
      </c>
      <c r="J498" s="20" t="e">
        <f>'Calculated Tab Properties'!J498</f>
        <v>#DIV/0!</v>
      </c>
      <c r="K498">
        <v>0</v>
      </c>
      <c r="L498">
        <v>0</v>
      </c>
      <c r="M498">
        <v>0</v>
      </c>
      <c r="N498">
        <v>0</v>
      </c>
      <c r="O498" s="27">
        <v>0</v>
      </c>
      <c r="P498" s="27">
        <v>0</v>
      </c>
      <c r="Q498">
        <v>0</v>
      </c>
      <c r="R498" t="e">
        <f>'Calculated Tab Properties'!R498</f>
        <v>#DIV/0!</v>
      </c>
      <c r="T498" s="1" t="e">
        <f>VLOOKUP('GEOMETRIC INPUTS'!D498,'Pressure Calculations'!$A$22:$B$61,2,TRUE)</f>
        <v>#N/A</v>
      </c>
      <c r="U498" s="1" t="e">
        <f>VLOOKUP('GEOMETRIC INPUTS'!D498,'Pressure Calculations'!$C$22:$D$61,2,TRUE)</f>
        <v>#N/A</v>
      </c>
      <c r="V498" t="e">
        <f>T498*'GEOMETRIC INPUTS'!S498</f>
        <v>#N/A</v>
      </c>
      <c r="W498">
        <v>497</v>
      </c>
      <c r="X498" t="e">
        <f t="shared" si="104"/>
        <v>#N/A</v>
      </c>
      <c r="Y498" t="e">
        <f t="shared" si="105"/>
        <v>#N/A</v>
      </c>
      <c r="Z498" s="27" t="e">
        <f t="shared" si="106"/>
        <v>#DIV/0!</v>
      </c>
      <c r="AA498" s="27" t="e">
        <f t="shared" si="107"/>
        <v>#DIV/0!</v>
      </c>
      <c r="AB498" s="27" t="e">
        <f t="shared" si="108"/>
        <v>#DIV/0!</v>
      </c>
      <c r="AC498" t="e">
        <f t="shared" si="109"/>
        <v>#N/A</v>
      </c>
      <c r="AD498" s="28">
        <f>'GT Data'!D500</f>
        <v>0</v>
      </c>
      <c r="AE498" s="25" t="e">
        <f t="shared" si="110"/>
        <v>#N/A</v>
      </c>
      <c r="AF498" s="25" t="e">
        <f t="shared" si="111"/>
        <v>#N/A</v>
      </c>
      <c r="AG498" s="25" t="e">
        <f t="shared" si="112"/>
        <v>#DIV/0!</v>
      </c>
      <c r="AH498" s="25">
        <v>0</v>
      </c>
      <c r="AI498" s="25">
        <v>0</v>
      </c>
      <c r="AJ498" s="25" t="e">
        <f t="shared" si="113"/>
        <v>#N/A</v>
      </c>
      <c r="AK498" s="28">
        <f>'GT Data'!N500</f>
        <v>0</v>
      </c>
      <c r="AL498" s="25" t="e">
        <f t="shared" si="114"/>
        <v>#DIV/0!</v>
      </c>
      <c r="AM498" s="25" t="e">
        <f t="shared" si="115"/>
        <v>#DIV/0!</v>
      </c>
      <c r="AN498" s="25" t="e">
        <f t="shared" si="116"/>
        <v>#DIV/0!</v>
      </c>
      <c r="AO498" s="25">
        <v>0</v>
      </c>
      <c r="AP498" s="25">
        <v>0</v>
      </c>
      <c r="AQ498" s="25">
        <v>0</v>
      </c>
    </row>
    <row r="499" spans="1:43" x14ac:dyDescent="0.3">
      <c r="A499">
        <f>'Calculated Tab Properties'!A499</f>
        <v>0</v>
      </c>
      <c r="B499">
        <f>'Calculated Tab Properties'!B499</f>
        <v>0</v>
      </c>
      <c r="C499">
        <f>'Calculated Tab Properties'!C499</f>
        <v>0</v>
      </c>
      <c r="D499">
        <f>'Calculated Tab Properties'!D499</f>
        <v>0</v>
      </c>
      <c r="E499">
        <f>'Calculated Tab Properties'!E499</f>
        <v>0</v>
      </c>
      <c r="F499">
        <f>'Calculated Tab Properties'!F499</f>
        <v>0</v>
      </c>
      <c r="G499">
        <f>'Calculated Tab Properties'!G499</f>
        <v>0</v>
      </c>
      <c r="H499">
        <f>'Calculated Tab Properties'!H499</f>
        <v>0</v>
      </c>
      <c r="I499">
        <f>'Calculated Tab Properties'!I499</f>
        <v>0</v>
      </c>
      <c r="J499" s="20" t="e">
        <f>'Calculated Tab Properties'!J499</f>
        <v>#DIV/0!</v>
      </c>
      <c r="K499">
        <v>0</v>
      </c>
      <c r="L499">
        <v>0</v>
      </c>
      <c r="M499">
        <v>0</v>
      </c>
      <c r="N499">
        <v>0</v>
      </c>
      <c r="O499" s="27">
        <v>0</v>
      </c>
      <c r="P499" s="27">
        <v>0</v>
      </c>
      <c r="Q499">
        <v>0</v>
      </c>
      <c r="R499" t="e">
        <f>'Calculated Tab Properties'!R499</f>
        <v>#DIV/0!</v>
      </c>
      <c r="T499" s="1" t="e">
        <f>VLOOKUP('GEOMETRIC INPUTS'!D499,'Pressure Calculations'!$A$22:$B$61,2,TRUE)</f>
        <v>#N/A</v>
      </c>
      <c r="U499" s="1" t="e">
        <f>VLOOKUP('GEOMETRIC INPUTS'!D499,'Pressure Calculations'!$C$22:$D$61,2,TRUE)</f>
        <v>#N/A</v>
      </c>
      <c r="V499" t="e">
        <f>T499*'GEOMETRIC INPUTS'!S499</f>
        <v>#N/A</v>
      </c>
      <c r="W499">
        <v>498</v>
      </c>
      <c r="X499" t="e">
        <f t="shared" si="104"/>
        <v>#N/A</v>
      </c>
      <c r="Y499" t="e">
        <f t="shared" si="105"/>
        <v>#N/A</v>
      </c>
      <c r="Z499" s="27" t="e">
        <f t="shared" si="106"/>
        <v>#DIV/0!</v>
      </c>
      <c r="AA499" s="27" t="e">
        <f t="shared" si="107"/>
        <v>#DIV/0!</v>
      </c>
      <c r="AB499" s="27" t="e">
        <f t="shared" si="108"/>
        <v>#DIV/0!</v>
      </c>
      <c r="AC499" t="e">
        <f t="shared" si="109"/>
        <v>#N/A</v>
      </c>
      <c r="AD499" s="28">
        <f>'GT Data'!D501</f>
        <v>0</v>
      </c>
      <c r="AE499" s="25" t="e">
        <f t="shared" si="110"/>
        <v>#N/A</v>
      </c>
      <c r="AF499" s="25" t="e">
        <f t="shared" si="111"/>
        <v>#N/A</v>
      </c>
      <c r="AG499" s="25" t="e">
        <f t="shared" si="112"/>
        <v>#DIV/0!</v>
      </c>
      <c r="AH499" s="25">
        <v>0</v>
      </c>
      <c r="AI499" s="25">
        <v>0</v>
      </c>
      <c r="AJ499" s="25" t="e">
        <f t="shared" si="113"/>
        <v>#N/A</v>
      </c>
      <c r="AK499" s="28">
        <f>'GT Data'!N501</f>
        <v>0</v>
      </c>
      <c r="AL499" s="25" t="e">
        <f t="shared" si="114"/>
        <v>#DIV/0!</v>
      </c>
      <c r="AM499" s="25" t="e">
        <f t="shared" si="115"/>
        <v>#DIV/0!</v>
      </c>
      <c r="AN499" s="25" t="e">
        <f t="shared" si="116"/>
        <v>#DIV/0!</v>
      </c>
      <c r="AO499" s="25">
        <v>0</v>
      </c>
      <c r="AP499" s="25">
        <v>0</v>
      </c>
      <c r="AQ499" s="25">
        <v>0</v>
      </c>
    </row>
    <row r="500" spans="1:43" x14ac:dyDescent="0.3">
      <c r="A500">
        <f>'Calculated Tab Properties'!A500</f>
        <v>0</v>
      </c>
      <c r="B500">
        <f>'Calculated Tab Properties'!B500</f>
        <v>0</v>
      </c>
      <c r="C500">
        <f>'Calculated Tab Properties'!C500</f>
        <v>0</v>
      </c>
      <c r="D500">
        <f>'Calculated Tab Properties'!D500</f>
        <v>0</v>
      </c>
      <c r="E500">
        <f>'Calculated Tab Properties'!E500</f>
        <v>0</v>
      </c>
      <c r="F500">
        <f>'Calculated Tab Properties'!F500</f>
        <v>0</v>
      </c>
      <c r="G500">
        <f>'Calculated Tab Properties'!G500</f>
        <v>0</v>
      </c>
      <c r="H500">
        <f>'Calculated Tab Properties'!H500</f>
        <v>0</v>
      </c>
      <c r="I500">
        <f>'Calculated Tab Properties'!I500</f>
        <v>0</v>
      </c>
      <c r="J500" s="20" t="e">
        <f>'Calculated Tab Properties'!J500</f>
        <v>#DIV/0!</v>
      </c>
      <c r="K500">
        <v>0</v>
      </c>
      <c r="L500">
        <v>0</v>
      </c>
      <c r="M500">
        <v>0</v>
      </c>
      <c r="N500">
        <v>0</v>
      </c>
      <c r="O500" s="27">
        <v>0</v>
      </c>
      <c r="P500" s="27">
        <v>0</v>
      </c>
      <c r="Q500">
        <v>0</v>
      </c>
      <c r="R500" t="e">
        <f>'Calculated Tab Properties'!R500</f>
        <v>#DIV/0!</v>
      </c>
      <c r="T500" s="1" t="e">
        <f>VLOOKUP('GEOMETRIC INPUTS'!D500,'Pressure Calculations'!$A$22:$B$61,2,TRUE)</f>
        <v>#N/A</v>
      </c>
      <c r="U500" s="1" t="e">
        <f>VLOOKUP('GEOMETRIC INPUTS'!D500,'Pressure Calculations'!$C$22:$D$61,2,TRUE)</f>
        <v>#N/A</v>
      </c>
      <c r="V500" t="e">
        <f>T500*'GEOMETRIC INPUTS'!S500</f>
        <v>#N/A</v>
      </c>
      <c r="W500">
        <v>499</v>
      </c>
      <c r="X500" t="e">
        <f t="shared" si="104"/>
        <v>#N/A</v>
      </c>
      <c r="Y500" t="e">
        <f t="shared" si="105"/>
        <v>#N/A</v>
      </c>
      <c r="Z500" s="27" t="e">
        <f t="shared" si="106"/>
        <v>#DIV/0!</v>
      </c>
      <c r="AA500" s="27" t="e">
        <f t="shared" si="107"/>
        <v>#DIV/0!</v>
      </c>
      <c r="AB500" s="27" t="e">
        <f t="shared" si="108"/>
        <v>#DIV/0!</v>
      </c>
      <c r="AC500" t="e">
        <f t="shared" si="109"/>
        <v>#N/A</v>
      </c>
      <c r="AD500" s="28">
        <f>'GT Data'!D502</f>
        <v>0</v>
      </c>
      <c r="AE500" s="25" t="e">
        <f t="shared" si="110"/>
        <v>#N/A</v>
      </c>
      <c r="AF500" s="25" t="e">
        <f t="shared" si="111"/>
        <v>#N/A</v>
      </c>
      <c r="AG500" s="25" t="e">
        <f t="shared" si="112"/>
        <v>#DIV/0!</v>
      </c>
      <c r="AH500" s="25">
        <v>0</v>
      </c>
      <c r="AI500" s="25">
        <v>0</v>
      </c>
      <c r="AJ500" s="25" t="e">
        <f t="shared" si="113"/>
        <v>#N/A</v>
      </c>
      <c r="AK500" s="28">
        <f>'GT Data'!N502</f>
        <v>0</v>
      </c>
      <c r="AL500" s="25" t="e">
        <f t="shared" si="114"/>
        <v>#DIV/0!</v>
      </c>
      <c r="AM500" s="25" t="e">
        <f t="shared" si="115"/>
        <v>#DIV/0!</v>
      </c>
      <c r="AN500" s="25" t="e">
        <f t="shared" si="116"/>
        <v>#DIV/0!</v>
      </c>
      <c r="AO500" s="25">
        <v>0</v>
      </c>
      <c r="AP500" s="25">
        <v>0</v>
      </c>
      <c r="AQ500" s="25">
        <v>0</v>
      </c>
    </row>
    <row r="501" spans="1:43" x14ac:dyDescent="0.3">
      <c r="A501">
        <f>'Calculated Tab Properties'!A501</f>
        <v>0</v>
      </c>
      <c r="B501">
        <f>'Calculated Tab Properties'!B501</f>
        <v>0</v>
      </c>
      <c r="C501">
        <f>'Calculated Tab Properties'!C501</f>
        <v>0</v>
      </c>
      <c r="D501">
        <f>'Calculated Tab Properties'!D501</f>
        <v>0</v>
      </c>
      <c r="E501">
        <f>'Calculated Tab Properties'!E501</f>
        <v>0</v>
      </c>
      <c r="F501">
        <f>'Calculated Tab Properties'!F501</f>
        <v>0</v>
      </c>
      <c r="G501">
        <f>'Calculated Tab Properties'!G501</f>
        <v>0</v>
      </c>
      <c r="H501">
        <f>'Calculated Tab Properties'!H501</f>
        <v>0</v>
      </c>
      <c r="I501">
        <f>'Calculated Tab Properties'!I501</f>
        <v>0</v>
      </c>
      <c r="J501" s="20" t="e">
        <f>'Calculated Tab Properties'!J501</f>
        <v>#DIV/0!</v>
      </c>
      <c r="K501">
        <v>0</v>
      </c>
      <c r="L501">
        <v>0</v>
      </c>
      <c r="M501">
        <v>0</v>
      </c>
      <c r="N501">
        <v>0</v>
      </c>
      <c r="O501" s="27">
        <v>0</v>
      </c>
      <c r="P501" s="27">
        <v>0</v>
      </c>
      <c r="Q501">
        <v>0</v>
      </c>
      <c r="R501" t="e">
        <f>'Calculated Tab Properties'!R501</f>
        <v>#DIV/0!</v>
      </c>
      <c r="T501" s="1" t="e">
        <f>VLOOKUP('GEOMETRIC INPUTS'!D501,'Pressure Calculations'!$A$22:$B$61,2,TRUE)</f>
        <v>#N/A</v>
      </c>
      <c r="U501" s="1" t="e">
        <f>VLOOKUP('GEOMETRIC INPUTS'!D501,'Pressure Calculations'!$C$22:$D$61,2,TRUE)</f>
        <v>#N/A</v>
      </c>
      <c r="V501" t="e">
        <f>T501*'GEOMETRIC INPUTS'!S501</f>
        <v>#N/A</v>
      </c>
      <c r="W501">
        <v>500</v>
      </c>
      <c r="X501" t="e">
        <f t="shared" si="104"/>
        <v>#N/A</v>
      </c>
      <c r="Y501" t="e">
        <f t="shared" si="105"/>
        <v>#N/A</v>
      </c>
      <c r="Z501" s="27" t="e">
        <f t="shared" si="106"/>
        <v>#DIV/0!</v>
      </c>
      <c r="AA501" s="27" t="e">
        <f t="shared" si="107"/>
        <v>#DIV/0!</v>
      </c>
      <c r="AB501" s="27" t="e">
        <f t="shared" si="108"/>
        <v>#DIV/0!</v>
      </c>
      <c r="AC501" t="e">
        <f t="shared" si="109"/>
        <v>#N/A</v>
      </c>
      <c r="AD501" s="28">
        <f>'GT Data'!D503</f>
        <v>0</v>
      </c>
      <c r="AE501" s="25" t="e">
        <f t="shared" si="110"/>
        <v>#N/A</v>
      </c>
      <c r="AF501" s="25" t="e">
        <f t="shared" si="111"/>
        <v>#N/A</v>
      </c>
      <c r="AG501" s="25" t="e">
        <f t="shared" si="112"/>
        <v>#DIV/0!</v>
      </c>
      <c r="AH501" s="25">
        <v>0</v>
      </c>
      <c r="AI501" s="25">
        <v>0</v>
      </c>
      <c r="AJ501" s="25" t="e">
        <f t="shared" si="113"/>
        <v>#N/A</v>
      </c>
      <c r="AK501" s="28">
        <f>'GT Data'!N503</f>
        <v>0</v>
      </c>
      <c r="AL501" s="25" t="e">
        <f t="shared" si="114"/>
        <v>#DIV/0!</v>
      </c>
      <c r="AM501" s="25" t="e">
        <f t="shared" si="115"/>
        <v>#DIV/0!</v>
      </c>
      <c r="AN501" s="25" t="e">
        <f t="shared" si="116"/>
        <v>#DIV/0!</v>
      </c>
      <c r="AO501" s="25">
        <v>0</v>
      </c>
      <c r="AP501" s="25">
        <v>0</v>
      </c>
      <c r="AQ501" s="25">
        <v>0</v>
      </c>
    </row>
    <row r="502" spans="1:43" x14ac:dyDescent="0.3">
      <c r="A502">
        <f>'Calculated Tab Properties'!A502</f>
        <v>0</v>
      </c>
      <c r="B502">
        <f>'Calculated Tab Properties'!B502</f>
        <v>0</v>
      </c>
      <c r="C502">
        <f>'Calculated Tab Properties'!C502</f>
        <v>0</v>
      </c>
      <c r="D502">
        <f>'Calculated Tab Properties'!D502</f>
        <v>0</v>
      </c>
      <c r="E502">
        <f>'Calculated Tab Properties'!E502</f>
        <v>0</v>
      </c>
      <c r="F502">
        <f>'Calculated Tab Properties'!F502</f>
        <v>0</v>
      </c>
      <c r="G502">
        <f>'Calculated Tab Properties'!G502</f>
        <v>0</v>
      </c>
      <c r="H502">
        <f>'Calculated Tab Properties'!H502</f>
        <v>0</v>
      </c>
      <c r="I502">
        <f>'Calculated Tab Properties'!I502</f>
        <v>0</v>
      </c>
      <c r="J502" s="20" t="e">
        <f>'Calculated Tab Properties'!J502</f>
        <v>#DIV/0!</v>
      </c>
      <c r="K502">
        <v>0</v>
      </c>
      <c r="L502">
        <v>0</v>
      </c>
      <c r="M502">
        <v>0</v>
      </c>
      <c r="N502">
        <v>0</v>
      </c>
      <c r="O502" s="27">
        <v>0</v>
      </c>
      <c r="P502" s="27">
        <v>0</v>
      </c>
      <c r="Q502">
        <v>0</v>
      </c>
      <c r="R502" t="e">
        <f>'Calculated Tab Properties'!R502</f>
        <v>#DIV/0!</v>
      </c>
      <c r="T502" s="1" t="e">
        <f>VLOOKUP('GEOMETRIC INPUTS'!D502,'Pressure Calculations'!$A$22:$B$61,2,TRUE)</f>
        <v>#N/A</v>
      </c>
      <c r="U502" s="1" t="e">
        <f>VLOOKUP('GEOMETRIC INPUTS'!D502,'Pressure Calculations'!$C$22:$D$61,2,TRUE)</f>
        <v>#N/A</v>
      </c>
      <c r="V502" t="e">
        <f>T502*'GEOMETRIC INPUTS'!S502</f>
        <v>#N/A</v>
      </c>
      <c r="W502">
        <v>501</v>
      </c>
      <c r="X502" t="e">
        <f t="shared" si="104"/>
        <v>#N/A</v>
      </c>
      <c r="Y502" t="e">
        <f t="shared" si="105"/>
        <v>#N/A</v>
      </c>
      <c r="Z502" s="27" t="e">
        <f t="shared" si="106"/>
        <v>#DIV/0!</v>
      </c>
      <c r="AA502" s="27" t="e">
        <f t="shared" si="107"/>
        <v>#DIV/0!</v>
      </c>
      <c r="AB502" s="27" t="e">
        <f t="shared" si="108"/>
        <v>#DIV/0!</v>
      </c>
      <c r="AC502" t="e">
        <f t="shared" si="109"/>
        <v>#N/A</v>
      </c>
      <c r="AD502" s="28">
        <f>'GT Data'!D504</f>
        <v>0</v>
      </c>
      <c r="AE502" s="25" t="e">
        <f t="shared" si="110"/>
        <v>#N/A</v>
      </c>
      <c r="AF502" s="25" t="e">
        <f t="shared" si="111"/>
        <v>#N/A</v>
      </c>
      <c r="AG502" s="25" t="e">
        <f t="shared" si="112"/>
        <v>#DIV/0!</v>
      </c>
      <c r="AH502" s="25">
        <v>0</v>
      </c>
      <c r="AI502" s="25">
        <v>0</v>
      </c>
      <c r="AJ502" s="25" t="e">
        <f t="shared" si="113"/>
        <v>#N/A</v>
      </c>
      <c r="AK502" s="28">
        <f>'GT Data'!N504</f>
        <v>0</v>
      </c>
      <c r="AL502" s="25" t="e">
        <f t="shared" si="114"/>
        <v>#DIV/0!</v>
      </c>
      <c r="AM502" s="25" t="e">
        <f t="shared" si="115"/>
        <v>#DIV/0!</v>
      </c>
      <c r="AN502" s="25" t="e">
        <f t="shared" si="116"/>
        <v>#DIV/0!</v>
      </c>
      <c r="AO502" s="25">
        <v>0</v>
      </c>
      <c r="AP502" s="25">
        <v>0</v>
      </c>
      <c r="AQ502" s="25">
        <v>0</v>
      </c>
    </row>
    <row r="503" spans="1:43" x14ac:dyDescent="0.3">
      <c r="A503">
        <f>'Calculated Tab Properties'!A503</f>
        <v>0</v>
      </c>
      <c r="B503">
        <f>'Calculated Tab Properties'!B503</f>
        <v>0</v>
      </c>
      <c r="C503">
        <f>'Calculated Tab Properties'!C503</f>
        <v>0</v>
      </c>
      <c r="D503">
        <f>'Calculated Tab Properties'!D503</f>
        <v>0</v>
      </c>
      <c r="E503">
        <f>'Calculated Tab Properties'!E503</f>
        <v>0</v>
      </c>
      <c r="F503">
        <f>'Calculated Tab Properties'!F503</f>
        <v>0</v>
      </c>
      <c r="G503">
        <f>'Calculated Tab Properties'!G503</f>
        <v>0</v>
      </c>
      <c r="H503">
        <f>'Calculated Tab Properties'!H503</f>
        <v>0</v>
      </c>
      <c r="I503">
        <f>'Calculated Tab Properties'!I503</f>
        <v>0</v>
      </c>
      <c r="J503" s="20" t="e">
        <f>'Calculated Tab Properties'!J503</f>
        <v>#DIV/0!</v>
      </c>
      <c r="K503">
        <v>0</v>
      </c>
      <c r="L503">
        <v>0</v>
      </c>
      <c r="M503">
        <v>0</v>
      </c>
      <c r="N503">
        <v>0</v>
      </c>
      <c r="O503" s="27">
        <v>0</v>
      </c>
      <c r="P503" s="27">
        <v>0</v>
      </c>
      <c r="Q503">
        <v>0</v>
      </c>
      <c r="R503" t="e">
        <f>'Calculated Tab Properties'!R503</f>
        <v>#DIV/0!</v>
      </c>
      <c r="T503" s="1" t="e">
        <f>VLOOKUP('GEOMETRIC INPUTS'!D503,'Pressure Calculations'!$A$22:$B$61,2,TRUE)</f>
        <v>#N/A</v>
      </c>
      <c r="U503" s="1" t="e">
        <f>VLOOKUP('GEOMETRIC INPUTS'!D503,'Pressure Calculations'!$C$22:$D$61,2,TRUE)</f>
        <v>#N/A</v>
      </c>
      <c r="V503" t="e">
        <f>T503*'GEOMETRIC INPUTS'!S503</f>
        <v>#N/A</v>
      </c>
      <c r="W503">
        <v>502</v>
      </c>
      <c r="X503" t="e">
        <f t="shared" si="104"/>
        <v>#N/A</v>
      </c>
      <c r="Y503" t="e">
        <f t="shared" si="105"/>
        <v>#N/A</v>
      </c>
      <c r="Z503" s="27" t="e">
        <f t="shared" si="106"/>
        <v>#DIV/0!</v>
      </c>
      <c r="AA503" s="27" t="e">
        <f t="shared" si="107"/>
        <v>#DIV/0!</v>
      </c>
      <c r="AB503" s="27" t="e">
        <f t="shared" si="108"/>
        <v>#DIV/0!</v>
      </c>
      <c r="AC503" t="e">
        <f t="shared" si="109"/>
        <v>#N/A</v>
      </c>
      <c r="AD503" s="28">
        <f>'GT Data'!D505</f>
        <v>0</v>
      </c>
      <c r="AE503" s="25" t="e">
        <f t="shared" si="110"/>
        <v>#N/A</v>
      </c>
      <c r="AF503" s="25" t="e">
        <f t="shared" si="111"/>
        <v>#N/A</v>
      </c>
      <c r="AG503" s="25" t="e">
        <f t="shared" si="112"/>
        <v>#DIV/0!</v>
      </c>
      <c r="AH503" s="25">
        <v>0</v>
      </c>
      <c r="AI503" s="25">
        <v>0</v>
      </c>
      <c r="AJ503" s="25" t="e">
        <f t="shared" si="113"/>
        <v>#N/A</v>
      </c>
      <c r="AK503" s="28">
        <f>'GT Data'!N505</f>
        <v>0</v>
      </c>
      <c r="AL503" s="25" t="e">
        <f t="shared" si="114"/>
        <v>#DIV/0!</v>
      </c>
      <c r="AM503" s="25" t="e">
        <f t="shared" si="115"/>
        <v>#DIV/0!</v>
      </c>
      <c r="AN503" s="25" t="e">
        <f t="shared" si="116"/>
        <v>#DIV/0!</v>
      </c>
      <c r="AO503" s="25">
        <v>0</v>
      </c>
      <c r="AP503" s="25">
        <v>0</v>
      </c>
      <c r="AQ503" s="25">
        <v>0</v>
      </c>
    </row>
    <row r="504" spans="1:43" x14ac:dyDescent="0.3">
      <c r="A504">
        <f>'Calculated Tab Properties'!A504</f>
        <v>0</v>
      </c>
      <c r="B504">
        <f>'Calculated Tab Properties'!B504</f>
        <v>0</v>
      </c>
      <c r="C504">
        <f>'Calculated Tab Properties'!C504</f>
        <v>0</v>
      </c>
      <c r="D504">
        <f>'Calculated Tab Properties'!D504</f>
        <v>0</v>
      </c>
      <c r="E504">
        <f>'Calculated Tab Properties'!E504</f>
        <v>0</v>
      </c>
      <c r="F504">
        <f>'Calculated Tab Properties'!F504</f>
        <v>0</v>
      </c>
      <c r="G504">
        <f>'Calculated Tab Properties'!G504</f>
        <v>0</v>
      </c>
      <c r="H504">
        <f>'Calculated Tab Properties'!H504</f>
        <v>0</v>
      </c>
      <c r="I504">
        <f>'Calculated Tab Properties'!I504</f>
        <v>0</v>
      </c>
      <c r="J504" s="20" t="e">
        <f>'Calculated Tab Properties'!J504</f>
        <v>#DIV/0!</v>
      </c>
      <c r="K504">
        <v>0</v>
      </c>
      <c r="L504">
        <v>0</v>
      </c>
      <c r="M504">
        <v>0</v>
      </c>
      <c r="N504">
        <v>0</v>
      </c>
      <c r="O504" s="27">
        <v>0</v>
      </c>
      <c r="P504" s="27">
        <v>0</v>
      </c>
      <c r="Q504">
        <v>0</v>
      </c>
      <c r="R504" t="e">
        <f>'Calculated Tab Properties'!R504</f>
        <v>#DIV/0!</v>
      </c>
      <c r="T504" s="1" t="e">
        <f>VLOOKUP('GEOMETRIC INPUTS'!D504,'Pressure Calculations'!$A$22:$B$61,2,TRUE)</f>
        <v>#N/A</v>
      </c>
      <c r="U504" s="1" t="e">
        <f>VLOOKUP('GEOMETRIC INPUTS'!D504,'Pressure Calculations'!$C$22:$D$61,2,TRUE)</f>
        <v>#N/A</v>
      </c>
      <c r="V504" t="e">
        <f>T504*'GEOMETRIC INPUTS'!S504</f>
        <v>#N/A</v>
      </c>
      <c r="W504">
        <v>503</v>
      </c>
      <c r="X504" t="e">
        <f t="shared" si="104"/>
        <v>#N/A</v>
      </c>
      <c r="Y504" t="e">
        <f t="shared" si="105"/>
        <v>#N/A</v>
      </c>
      <c r="Z504" s="27" t="e">
        <f t="shared" si="106"/>
        <v>#DIV/0!</v>
      </c>
      <c r="AA504" s="27" t="e">
        <f t="shared" si="107"/>
        <v>#DIV/0!</v>
      </c>
      <c r="AB504" s="27" t="e">
        <f t="shared" si="108"/>
        <v>#DIV/0!</v>
      </c>
      <c r="AC504" t="e">
        <f t="shared" si="109"/>
        <v>#N/A</v>
      </c>
      <c r="AD504" s="28">
        <f>'GT Data'!D506</f>
        <v>0</v>
      </c>
      <c r="AE504" s="25" t="e">
        <f t="shared" si="110"/>
        <v>#N/A</v>
      </c>
      <c r="AF504" s="25" t="e">
        <f t="shared" si="111"/>
        <v>#N/A</v>
      </c>
      <c r="AG504" s="25" t="e">
        <f t="shared" si="112"/>
        <v>#DIV/0!</v>
      </c>
      <c r="AH504" s="25">
        <v>0</v>
      </c>
      <c r="AI504" s="25">
        <v>0</v>
      </c>
      <c r="AJ504" s="25" t="e">
        <f t="shared" si="113"/>
        <v>#N/A</v>
      </c>
      <c r="AK504" s="28">
        <f>'GT Data'!N506</f>
        <v>0</v>
      </c>
      <c r="AL504" s="25" t="e">
        <f t="shared" si="114"/>
        <v>#DIV/0!</v>
      </c>
      <c r="AM504" s="25" t="e">
        <f t="shared" si="115"/>
        <v>#DIV/0!</v>
      </c>
      <c r="AN504" s="25" t="e">
        <f t="shared" si="116"/>
        <v>#DIV/0!</v>
      </c>
      <c r="AO504" s="25">
        <v>0</v>
      </c>
      <c r="AP504" s="25">
        <v>0</v>
      </c>
      <c r="AQ504" s="25">
        <v>0</v>
      </c>
    </row>
    <row r="505" spans="1:43" x14ac:dyDescent="0.3">
      <c r="A505">
        <f>'Calculated Tab Properties'!A505</f>
        <v>0</v>
      </c>
      <c r="B505">
        <f>'Calculated Tab Properties'!B505</f>
        <v>0</v>
      </c>
      <c r="C505">
        <f>'Calculated Tab Properties'!C505</f>
        <v>0</v>
      </c>
      <c r="D505">
        <f>'Calculated Tab Properties'!D505</f>
        <v>0</v>
      </c>
      <c r="E505">
        <f>'Calculated Tab Properties'!E505</f>
        <v>0</v>
      </c>
      <c r="F505">
        <f>'Calculated Tab Properties'!F505</f>
        <v>0</v>
      </c>
      <c r="G505">
        <f>'Calculated Tab Properties'!G505</f>
        <v>0</v>
      </c>
      <c r="H505">
        <f>'Calculated Tab Properties'!H505</f>
        <v>0</v>
      </c>
      <c r="I505">
        <f>'Calculated Tab Properties'!I505</f>
        <v>0</v>
      </c>
      <c r="J505" s="20" t="e">
        <f>'Calculated Tab Properties'!J505</f>
        <v>#DIV/0!</v>
      </c>
      <c r="K505">
        <v>0</v>
      </c>
      <c r="L505">
        <v>0</v>
      </c>
      <c r="M505">
        <v>0</v>
      </c>
      <c r="N505">
        <v>0</v>
      </c>
      <c r="O505" s="27">
        <v>0</v>
      </c>
      <c r="P505" s="27">
        <v>0</v>
      </c>
      <c r="Q505">
        <v>0</v>
      </c>
      <c r="R505" t="e">
        <f>'Calculated Tab Properties'!R505</f>
        <v>#DIV/0!</v>
      </c>
      <c r="T505" s="1" t="e">
        <f>VLOOKUP('GEOMETRIC INPUTS'!D505,'Pressure Calculations'!$A$22:$B$61,2,TRUE)</f>
        <v>#N/A</v>
      </c>
      <c r="U505" s="1" t="e">
        <f>VLOOKUP('GEOMETRIC INPUTS'!D505,'Pressure Calculations'!$C$22:$D$61,2,TRUE)</f>
        <v>#N/A</v>
      </c>
      <c r="V505" t="e">
        <f>T505*'GEOMETRIC INPUTS'!S505</f>
        <v>#N/A</v>
      </c>
      <c r="W505">
        <v>504</v>
      </c>
      <c r="X505" t="e">
        <f t="shared" si="104"/>
        <v>#N/A</v>
      </c>
      <c r="Y505" t="e">
        <f t="shared" si="105"/>
        <v>#N/A</v>
      </c>
      <c r="Z505" s="27" t="e">
        <f t="shared" si="106"/>
        <v>#DIV/0!</v>
      </c>
      <c r="AA505" s="27" t="e">
        <f t="shared" si="107"/>
        <v>#DIV/0!</v>
      </c>
      <c r="AB505" s="27" t="e">
        <f t="shared" si="108"/>
        <v>#DIV/0!</v>
      </c>
      <c r="AC505" t="e">
        <f t="shared" si="109"/>
        <v>#N/A</v>
      </c>
      <c r="AD505" s="28">
        <f>'GT Data'!D507</f>
        <v>0</v>
      </c>
      <c r="AE505" s="25" t="e">
        <f t="shared" si="110"/>
        <v>#N/A</v>
      </c>
      <c r="AF505" s="25" t="e">
        <f t="shared" si="111"/>
        <v>#N/A</v>
      </c>
      <c r="AG505" s="25" t="e">
        <f t="shared" si="112"/>
        <v>#DIV/0!</v>
      </c>
      <c r="AH505" s="25">
        <v>0</v>
      </c>
      <c r="AI505" s="25">
        <v>0</v>
      </c>
      <c r="AJ505" s="25" t="e">
        <f t="shared" si="113"/>
        <v>#N/A</v>
      </c>
      <c r="AK505" s="28">
        <f>'GT Data'!N507</f>
        <v>0</v>
      </c>
      <c r="AL505" s="25" t="e">
        <f t="shared" si="114"/>
        <v>#DIV/0!</v>
      </c>
      <c r="AM505" s="25" t="e">
        <f t="shared" si="115"/>
        <v>#DIV/0!</v>
      </c>
      <c r="AN505" s="25" t="e">
        <f t="shared" si="116"/>
        <v>#DIV/0!</v>
      </c>
      <c r="AO505" s="25">
        <v>0</v>
      </c>
      <c r="AP505" s="25">
        <v>0</v>
      </c>
      <c r="AQ505" s="25">
        <v>0</v>
      </c>
    </row>
    <row r="506" spans="1:43" x14ac:dyDescent="0.3">
      <c r="A506">
        <f>'Calculated Tab Properties'!A506</f>
        <v>0</v>
      </c>
      <c r="B506">
        <f>'Calculated Tab Properties'!B506</f>
        <v>0</v>
      </c>
      <c r="C506">
        <f>'Calculated Tab Properties'!C506</f>
        <v>0</v>
      </c>
      <c r="D506">
        <f>'Calculated Tab Properties'!D506</f>
        <v>0</v>
      </c>
      <c r="E506">
        <f>'Calculated Tab Properties'!E506</f>
        <v>0</v>
      </c>
      <c r="F506">
        <f>'Calculated Tab Properties'!F506</f>
        <v>0</v>
      </c>
      <c r="G506">
        <f>'Calculated Tab Properties'!G506</f>
        <v>0</v>
      </c>
      <c r="H506">
        <f>'Calculated Tab Properties'!H506</f>
        <v>0</v>
      </c>
      <c r="I506">
        <f>'Calculated Tab Properties'!I506</f>
        <v>0</v>
      </c>
      <c r="J506" s="20" t="e">
        <f>'Calculated Tab Properties'!J506</f>
        <v>#DIV/0!</v>
      </c>
      <c r="K506">
        <v>0</v>
      </c>
      <c r="L506">
        <v>0</v>
      </c>
      <c r="M506">
        <v>0</v>
      </c>
      <c r="N506">
        <v>0</v>
      </c>
      <c r="O506" s="27">
        <v>0</v>
      </c>
      <c r="P506" s="27">
        <v>0</v>
      </c>
      <c r="Q506">
        <v>0</v>
      </c>
      <c r="R506" t="e">
        <f>'Calculated Tab Properties'!R506</f>
        <v>#DIV/0!</v>
      </c>
      <c r="T506" s="1" t="e">
        <f>VLOOKUP('GEOMETRIC INPUTS'!D506,'Pressure Calculations'!$A$22:$B$61,2,TRUE)</f>
        <v>#N/A</v>
      </c>
      <c r="U506" s="1" t="e">
        <f>VLOOKUP('GEOMETRIC INPUTS'!D506,'Pressure Calculations'!$C$22:$D$61,2,TRUE)</f>
        <v>#N/A</v>
      </c>
      <c r="V506" t="e">
        <f>T506*'GEOMETRIC INPUTS'!S506</f>
        <v>#N/A</v>
      </c>
      <c r="W506">
        <v>505</v>
      </c>
      <c r="X506" t="e">
        <f t="shared" si="104"/>
        <v>#N/A</v>
      </c>
      <c r="Y506" t="e">
        <f t="shared" si="105"/>
        <v>#N/A</v>
      </c>
      <c r="Z506" s="27" t="e">
        <f t="shared" si="106"/>
        <v>#DIV/0!</v>
      </c>
      <c r="AA506" s="27" t="e">
        <f t="shared" si="107"/>
        <v>#DIV/0!</v>
      </c>
      <c r="AB506" s="27" t="e">
        <f t="shared" si="108"/>
        <v>#DIV/0!</v>
      </c>
      <c r="AC506" t="e">
        <f t="shared" si="109"/>
        <v>#N/A</v>
      </c>
      <c r="AD506" s="28">
        <f>'GT Data'!D508</f>
        <v>0</v>
      </c>
      <c r="AE506" s="25" t="e">
        <f t="shared" si="110"/>
        <v>#N/A</v>
      </c>
      <c r="AF506" s="25" t="e">
        <f t="shared" si="111"/>
        <v>#N/A</v>
      </c>
      <c r="AG506" s="25" t="e">
        <f t="shared" si="112"/>
        <v>#DIV/0!</v>
      </c>
      <c r="AH506" s="25">
        <v>0</v>
      </c>
      <c r="AI506" s="25">
        <v>0</v>
      </c>
      <c r="AJ506" s="25" t="e">
        <f t="shared" si="113"/>
        <v>#N/A</v>
      </c>
      <c r="AK506" s="28">
        <f>'GT Data'!N508</f>
        <v>0</v>
      </c>
      <c r="AL506" s="25" t="e">
        <f t="shared" si="114"/>
        <v>#DIV/0!</v>
      </c>
      <c r="AM506" s="25" t="e">
        <f t="shared" si="115"/>
        <v>#DIV/0!</v>
      </c>
      <c r="AN506" s="25" t="e">
        <f t="shared" si="116"/>
        <v>#DIV/0!</v>
      </c>
      <c r="AO506" s="25">
        <v>0</v>
      </c>
      <c r="AP506" s="25">
        <v>0</v>
      </c>
      <c r="AQ506" s="25">
        <v>0</v>
      </c>
    </row>
    <row r="507" spans="1:43" x14ac:dyDescent="0.3">
      <c r="A507">
        <f>'Calculated Tab Properties'!A507</f>
        <v>0</v>
      </c>
      <c r="B507">
        <f>'Calculated Tab Properties'!B507</f>
        <v>0</v>
      </c>
      <c r="C507">
        <f>'Calculated Tab Properties'!C507</f>
        <v>0</v>
      </c>
      <c r="D507">
        <f>'Calculated Tab Properties'!D507</f>
        <v>0</v>
      </c>
      <c r="E507">
        <f>'Calculated Tab Properties'!E507</f>
        <v>0</v>
      </c>
      <c r="F507">
        <f>'Calculated Tab Properties'!F507</f>
        <v>0</v>
      </c>
      <c r="G507">
        <f>'Calculated Tab Properties'!G507</f>
        <v>0</v>
      </c>
      <c r="H507">
        <f>'Calculated Tab Properties'!H507</f>
        <v>0</v>
      </c>
      <c r="I507">
        <f>'Calculated Tab Properties'!I507</f>
        <v>0</v>
      </c>
      <c r="J507" s="20" t="e">
        <f>'Calculated Tab Properties'!J507</f>
        <v>#DIV/0!</v>
      </c>
      <c r="K507">
        <v>0</v>
      </c>
      <c r="L507">
        <v>0</v>
      </c>
      <c r="M507">
        <v>0</v>
      </c>
      <c r="N507">
        <v>0</v>
      </c>
      <c r="O507" s="27">
        <v>0</v>
      </c>
      <c r="P507" s="27">
        <v>0</v>
      </c>
      <c r="Q507">
        <v>0</v>
      </c>
      <c r="R507" t="e">
        <f>'Calculated Tab Properties'!R507</f>
        <v>#DIV/0!</v>
      </c>
      <c r="T507" s="1" t="e">
        <f>VLOOKUP('GEOMETRIC INPUTS'!D507,'Pressure Calculations'!$A$22:$B$61,2,TRUE)</f>
        <v>#N/A</v>
      </c>
      <c r="U507" s="1" t="e">
        <f>VLOOKUP('GEOMETRIC INPUTS'!D507,'Pressure Calculations'!$C$22:$D$61,2,TRUE)</f>
        <v>#N/A</v>
      </c>
      <c r="V507" t="e">
        <f>T507*'GEOMETRIC INPUTS'!S507</f>
        <v>#N/A</v>
      </c>
      <c r="W507">
        <v>506</v>
      </c>
      <c r="X507" t="e">
        <f t="shared" si="104"/>
        <v>#N/A</v>
      </c>
      <c r="Y507" t="e">
        <f t="shared" si="105"/>
        <v>#N/A</v>
      </c>
      <c r="Z507" s="27" t="e">
        <f t="shared" si="106"/>
        <v>#DIV/0!</v>
      </c>
      <c r="AA507" s="27" t="e">
        <f t="shared" si="107"/>
        <v>#DIV/0!</v>
      </c>
      <c r="AB507" s="27" t="e">
        <f t="shared" si="108"/>
        <v>#DIV/0!</v>
      </c>
      <c r="AC507" t="e">
        <f t="shared" si="109"/>
        <v>#N/A</v>
      </c>
      <c r="AD507" s="28">
        <f>'GT Data'!D509</f>
        <v>0</v>
      </c>
      <c r="AE507" s="25" t="e">
        <f t="shared" si="110"/>
        <v>#N/A</v>
      </c>
      <c r="AF507" s="25" t="e">
        <f t="shared" si="111"/>
        <v>#N/A</v>
      </c>
      <c r="AG507" s="25" t="e">
        <f t="shared" si="112"/>
        <v>#DIV/0!</v>
      </c>
      <c r="AH507" s="25">
        <v>0</v>
      </c>
      <c r="AI507" s="25">
        <v>0</v>
      </c>
      <c r="AJ507" s="25" t="e">
        <f t="shared" si="113"/>
        <v>#N/A</v>
      </c>
      <c r="AK507" s="28">
        <f>'GT Data'!N509</f>
        <v>0</v>
      </c>
      <c r="AL507" s="25" t="e">
        <f t="shared" si="114"/>
        <v>#DIV/0!</v>
      </c>
      <c r="AM507" s="25" t="e">
        <f t="shared" si="115"/>
        <v>#DIV/0!</v>
      </c>
      <c r="AN507" s="25" t="e">
        <f t="shared" si="116"/>
        <v>#DIV/0!</v>
      </c>
      <c r="AO507" s="25">
        <v>0</v>
      </c>
      <c r="AP507" s="25">
        <v>0</v>
      </c>
      <c r="AQ507" s="25">
        <v>0</v>
      </c>
    </row>
    <row r="508" spans="1:43" x14ac:dyDescent="0.3">
      <c r="A508">
        <f>'Calculated Tab Properties'!A508</f>
        <v>0</v>
      </c>
      <c r="B508">
        <f>'Calculated Tab Properties'!B508</f>
        <v>0</v>
      </c>
      <c r="C508">
        <f>'Calculated Tab Properties'!C508</f>
        <v>0</v>
      </c>
      <c r="D508">
        <f>'Calculated Tab Properties'!D508</f>
        <v>0</v>
      </c>
      <c r="E508">
        <f>'Calculated Tab Properties'!E508</f>
        <v>0</v>
      </c>
      <c r="F508">
        <f>'Calculated Tab Properties'!F508</f>
        <v>0</v>
      </c>
      <c r="G508">
        <f>'Calculated Tab Properties'!G508</f>
        <v>0</v>
      </c>
      <c r="H508">
        <f>'Calculated Tab Properties'!H508</f>
        <v>0</v>
      </c>
      <c r="I508">
        <f>'Calculated Tab Properties'!I508</f>
        <v>0</v>
      </c>
      <c r="J508" s="20" t="e">
        <f>'Calculated Tab Properties'!J508</f>
        <v>#DIV/0!</v>
      </c>
      <c r="K508">
        <v>0</v>
      </c>
      <c r="L508">
        <v>0</v>
      </c>
      <c r="M508">
        <v>0</v>
      </c>
      <c r="N508">
        <v>0</v>
      </c>
      <c r="O508" s="27">
        <v>0</v>
      </c>
      <c r="P508" s="27">
        <v>0</v>
      </c>
      <c r="Q508">
        <v>0</v>
      </c>
      <c r="R508" t="e">
        <f>'Calculated Tab Properties'!R508</f>
        <v>#DIV/0!</v>
      </c>
      <c r="T508" s="1" t="e">
        <f>VLOOKUP('GEOMETRIC INPUTS'!D508,'Pressure Calculations'!$A$22:$B$61,2,TRUE)</f>
        <v>#N/A</v>
      </c>
      <c r="U508" s="1" t="e">
        <f>VLOOKUP('GEOMETRIC INPUTS'!D508,'Pressure Calculations'!$C$22:$D$61,2,TRUE)</f>
        <v>#N/A</v>
      </c>
      <c r="V508" t="e">
        <f>T508*'GEOMETRIC INPUTS'!S508</f>
        <v>#N/A</v>
      </c>
      <c r="W508">
        <v>507</v>
      </c>
      <c r="X508" t="e">
        <f t="shared" si="104"/>
        <v>#N/A</v>
      </c>
      <c r="Y508" t="e">
        <f t="shared" si="105"/>
        <v>#N/A</v>
      </c>
      <c r="Z508" s="27" t="e">
        <f t="shared" si="106"/>
        <v>#DIV/0!</v>
      </c>
      <c r="AA508" s="27" t="e">
        <f t="shared" si="107"/>
        <v>#DIV/0!</v>
      </c>
      <c r="AB508" s="27" t="e">
        <f t="shared" si="108"/>
        <v>#DIV/0!</v>
      </c>
      <c r="AC508" t="e">
        <f t="shared" si="109"/>
        <v>#N/A</v>
      </c>
      <c r="AD508" s="28">
        <f>'GT Data'!D510</f>
        <v>0</v>
      </c>
      <c r="AE508" s="25" t="e">
        <f t="shared" si="110"/>
        <v>#N/A</v>
      </c>
      <c r="AF508" s="25" t="e">
        <f t="shared" si="111"/>
        <v>#N/A</v>
      </c>
      <c r="AG508" s="25" t="e">
        <f t="shared" si="112"/>
        <v>#DIV/0!</v>
      </c>
      <c r="AH508" s="25">
        <v>0</v>
      </c>
      <c r="AI508" s="25">
        <v>0</v>
      </c>
      <c r="AJ508" s="25" t="e">
        <f t="shared" si="113"/>
        <v>#N/A</v>
      </c>
      <c r="AK508" s="28">
        <f>'GT Data'!N510</f>
        <v>0</v>
      </c>
      <c r="AL508" s="25" t="e">
        <f t="shared" si="114"/>
        <v>#DIV/0!</v>
      </c>
      <c r="AM508" s="25" t="e">
        <f t="shared" si="115"/>
        <v>#DIV/0!</v>
      </c>
      <c r="AN508" s="25" t="e">
        <f t="shared" si="116"/>
        <v>#DIV/0!</v>
      </c>
      <c r="AO508" s="25">
        <v>0</v>
      </c>
      <c r="AP508" s="25">
        <v>0</v>
      </c>
      <c r="AQ508" s="25">
        <v>0</v>
      </c>
    </row>
    <row r="509" spans="1:43" x14ac:dyDescent="0.3">
      <c r="A509">
        <f>'Calculated Tab Properties'!A509</f>
        <v>0</v>
      </c>
      <c r="B509">
        <f>'Calculated Tab Properties'!B509</f>
        <v>0</v>
      </c>
      <c r="C509">
        <f>'Calculated Tab Properties'!C509</f>
        <v>0</v>
      </c>
      <c r="D509">
        <f>'Calculated Tab Properties'!D509</f>
        <v>0</v>
      </c>
      <c r="E509">
        <f>'Calculated Tab Properties'!E509</f>
        <v>0</v>
      </c>
      <c r="F509">
        <f>'Calculated Tab Properties'!F509</f>
        <v>0</v>
      </c>
      <c r="G509">
        <f>'Calculated Tab Properties'!G509</f>
        <v>0</v>
      </c>
      <c r="H509">
        <f>'Calculated Tab Properties'!H509</f>
        <v>0</v>
      </c>
      <c r="I509">
        <f>'Calculated Tab Properties'!I509</f>
        <v>0</v>
      </c>
      <c r="J509" s="20" t="e">
        <f>'Calculated Tab Properties'!J509</f>
        <v>#DIV/0!</v>
      </c>
      <c r="K509">
        <v>0</v>
      </c>
      <c r="L509">
        <v>0</v>
      </c>
      <c r="M509">
        <v>0</v>
      </c>
      <c r="N509">
        <v>0</v>
      </c>
      <c r="O509" s="27">
        <v>0</v>
      </c>
      <c r="P509" s="27">
        <v>0</v>
      </c>
      <c r="Q509">
        <v>0</v>
      </c>
      <c r="R509" t="e">
        <f>'Calculated Tab Properties'!R509</f>
        <v>#DIV/0!</v>
      </c>
      <c r="T509" s="1" t="e">
        <f>VLOOKUP('GEOMETRIC INPUTS'!D509,'Pressure Calculations'!$A$22:$B$61,2,TRUE)</f>
        <v>#N/A</v>
      </c>
      <c r="U509" s="1" t="e">
        <f>VLOOKUP('GEOMETRIC INPUTS'!D509,'Pressure Calculations'!$C$22:$D$61,2,TRUE)</f>
        <v>#N/A</v>
      </c>
      <c r="V509" t="e">
        <f>T509*'GEOMETRIC INPUTS'!S509</f>
        <v>#N/A</v>
      </c>
      <c r="W509">
        <v>508</v>
      </c>
      <c r="X509" t="e">
        <f t="shared" si="104"/>
        <v>#N/A</v>
      </c>
      <c r="Y509" t="e">
        <f t="shared" si="105"/>
        <v>#N/A</v>
      </c>
      <c r="Z509" s="27" t="e">
        <f t="shared" si="106"/>
        <v>#DIV/0!</v>
      </c>
      <c r="AA509" s="27" t="e">
        <f t="shared" si="107"/>
        <v>#DIV/0!</v>
      </c>
      <c r="AB509" s="27" t="e">
        <f t="shared" si="108"/>
        <v>#DIV/0!</v>
      </c>
      <c r="AC509" t="e">
        <f t="shared" si="109"/>
        <v>#N/A</v>
      </c>
      <c r="AD509" s="28">
        <f>'GT Data'!D511</f>
        <v>0</v>
      </c>
      <c r="AE509" s="25" t="e">
        <f t="shared" si="110"/>
        <v>#N/A</v>
      </c>
      <c r="AF509" s="25" t="e">
        <f t="shared" si="111"/>
        <v>#N/A</v>
      </c>
      <c r="AG509" s="25" t="e">
        <f t="shared" si="112"/>
        <v>#DIV/0!</v>
      </c>
      <c r="AH509" s="25">
        <v>0</v>
      </c>
      <c r="AI509" s="25">
        <v>0</v>
      </c>
      <c r="AJ509" s="25" t="e">
        <f t="shared" si="113"/>
        <v>#N/A</v>
      </c>
      <c r="AK509" s="28">
        <f>'GT Data'!N511</f>
        <v>0</v>
      </c>
      <c r="AL509" s="25" t="e">
        <f t="shared" si="114"/>
        <v>#DIV/0!</v>
      </c>
      <c r="AM509" s="25" t="e">
        <f t="shared" si="115"/>
        <v>#DIV/0!</v>
      </c>
      <c r="AN509" s="25" t="e">
        <f t="shared" si="116"/>
        <v>#DIV/0!</v>
      </c>
      <c r="AO509" s="25">
        <v>0</v>
      </c>
      <c r="AP509" s="25">
        <v>0</v>
      </c>
      <c r="AQ509" s="25">
        <v>0</v>
      </c>
    </row>
    <row r="510" spans="1:43" x14ac:dyDescent="0.3">
      <c r="A510">
        <f>'Calculated Tab Properties'!A510</f>
        <v>0</v>
      </c>
      <c r="B510">
        <f>'Calculated Tab Properties'!B510</f>
        <v>0</v>
      </c>
      <c r="C510">
        <f>'Calculated Tab Properties'!C510</f>
        <v>0</v>
      </c>
      <c r="D510">
        <f>'Calculated Tab Properties'!D510</f>
        <v>0</v>
      </c>
      <c r="E510">
        <f>'Calculated Tab Properties'!E510</f>
        <v>0</v>
      </c>
      <c r="F510">
        <f>'Calculated Tab Properties'!F510</f>
        <v>0</v>
      </c>
      <c r="G510">
        <f>'Calculated Tab Properties'!G510</f>
        <v>0</v>
      </c>
      <c r="H510">
        <f>'Calculated Tab Properties'!H510</f>
        <v>0</v>
      </c>
      <c r="I510">
        <f>'Calculated Tab Properties'!I510</f>
        <v>0</v>
      </c>
      <c r="J510" s="20" t="e">
        <f>'Calculated Tab Properties'!J510</f>
        <v>#DIV/0!</v>
      </c>
      <c r="K510">
        <v>0</v>
      </c>
      <c r="L510">
        <v>0</v>
      </c>
      <c r="M510">
        <v>0</v>
      </c>
      <c r="N510">
        <v>0</v>
      </c>
      <c r="O510" s="27">
        <v>0</v>
      </c>
      <c r="P510" s="27">
        <v>0</v>
      </c>
      <c r="Q510">
        <v>0</v>
      </c>
      <c r="R510" t="e">
        <f>'Calculated Tab Properties'!R510</f>
        <v>#DIV/0!</v>
      </c>
      <c r="T510" s="1" t="e">
        <f>VLOOKUP('GEOMETRIC INPUTS'!D510,'Pressure Calculations'!$A$22:$B$61,2,TRUE)</f>
        <v>#N/A</v>
      </c>
      <c r="U510" s="1" t="e">
        <f>VLOOKUP('GEOMETRIC INPUTS'!D510,'Pressure Calculations'!$C$22:$D$61,2,TRUE)</f>
        <v>#N/A</v>
      </c>
      <c r="V510" t="e">
        <f>T510*'GEOMETRIC INPUTS'!S510</f>
        <v>#N/A</v>
      </c>
      <c r="W510">
        <v>509</v>
      </c>
      <c r="X510" t="e">
        <f t="shared" si="104"/>
        <v>#N/A</v>
      </c>
      <c r="Y510" t="e">
        <f t="shared" si="105"/>
        <v>#N/A</v>
      </c>
      <c r="Z510" s="27" t="e">
        <f t="shared" si="106"/>
        <v>#DIV/0!</v>
      </c>
      <c r="AA510" s="27" t="e">
        <f t="shared" si="107"/>
        <v>#DIV/0!</v>
      </c>
      <c r="AB510" s="27" t="e">
        <f t="shared" si="108"/>
        <v>#DIV/0!</v>
      </c>
      <c r="AC510" t="e">
        <f t="shared" si="109"/>
        <v>#N/A</v>
      </c>
      <c r="AD510" s="28">
        <f>'GT Data'!D512</f>
        <v>0</v>
      </c>
      <c r="AE510" s="25" t="e">
        <f t="shared" si="110"/>
        <v>#N/A</v>
      </c>
      <c r="AF510" s="25" t="e">
        <f t="shared" si="111"/>
        <v>#N/A</v>
      </c>
      <c r="AG510" s="25" t="e">
        <f t="shared" si="112"/>
        <v>#DIV/0!</v>
      </c>
      <c r="AH510" s="25">
        <v>0</v>
      </c>
      <c r="AI510" s="25">
        <v>0</v>
      </c>
      <c r="AJ510" s="25" t="e">
        <f t="shared" si="113"/>
        <v>#N/A</v>
      </c>
      <c r="AK510" s="28">
        <f>'GT Data'!N512</f>
        <v>0</v>
      </c>
      <c r="AL510" s="25" t="e">
        <f t="shared" si="114"/>
        <v>#DIV/0!</v>
      </c>
      <c r="AM510" s="25" t="e">
        <f t="shared" si="115"/>
        <v>#DIV/0!</v>
      </c>
      <c r="AN510" s="25" t="e">
        <f t="shared" si="116"/>
        <v>#DIV/0!</v>
      </c>
      <c r="AO510" s="25">
        <v>0</v>
      </c>
      <c r="AP510" s="25">
        <v>0</v>
      </c>
      <c r="AQ510" s="25">
        <v>0</v>
      </c>
    </row>
    <row r="511" spans="1:43" x14ac:dyDescent="0.3">
      <c r="A511">
        <f>'Calculated Tab Properties'!A511</f>
        <v>0</v>
      </c>
      <c r="B511">
        <f>'Calculated Tab Properties'!B511</f>
        <v>0</v>
      </c>
      <c r="C511">
        <f>'Calculated Tab Properties'!C511</f>
        <v>0</v>
      </c>
      <c r="D511">
        <f>'Calculated Tab Properties'!D511</f>
        <v>0</v>
      </c>
      <c r="E511">
        <f>'Calculated Tab Properties'!E511</f>
        <v>0</v>
      </c>
      <c r="F511">
        <f>'Calculated Tab Properties'!F511</f>
        <v>0</v>
      </c>
      <c r="G511">
        <f>'Calculated Tab Properties'!G511</f>
        <v>0</v>
      </c>
      <c r="H511">
        <f>'Calculated Tab Properties'!H511</f>
        <v>0</v>
      </c>
      <c r="I511">
        <f>'Calculated Tab Properties'!I511</f>
        <v>0</v>
      </c>
      <c r="J511" s="20" t="e">
        <f>'Calculated Tab Properties'!J511</f>
        <v>#DIV/0!</v>
      </c>
      <c r="K511">
        <v>0</v>
      </c>
      <c r="L511">
        <v>0</v>
      </c>
      <c r="M511">
        <v>0</v>
      </c>
      <c r="N511">
        <v>0</v>
      </c>
      <c r="O511" s="27">
        <v>0</v>
      </c>
      <c r="P511" s="27">
        <v>0</v>
      </c>
      <c r="Q511">
        <v>0</v>
      </c>
      <c r="R511" t="e">
        <f>'Calculated Tab Properties'!R511</f>
        <v>#DIV/0!</v>
      </c>
      <c r="T511" s="1" t="e">
        <f>VLOOKUP('GEOMETRIC INPUTS'!D511,'Pressure Calculations'!$A$22:$B$61,2,TRUE)</f>
        <v>#N/A</v>
      </c>
      <c r="U511" s="1" t="e">
        <f>VLOOKUP('GEOMETRIC INPUTS'!D511,'Pressure Calculations'!$C$22:$D$61,2,TRUE)</f>
        <v>#N/A</v>
      </c>
      <c r="V511" t="e">
        <f>T511*'GEOMETRIC INPUTS'!S511</f>
        <v>#N/A</v>
      </c>
      <c r="W511">
        <v>510</v>
      </c>
      <c r="X511" t="e">
        <f t="shared" si="104"/>
        <v>#N/A</v>
      </c>
      <c r="Y511" t="e">
        <f t="shared" si="105"/>
        <v>#N/A</v>
      </c>
      <c r="Z511" s="27" t="e">
        <f t="shared" si="106"/>
        <v>#DIV/0!</v>
      </c>
      <c r="AA511" s="27" t="e">
        <f t="shared" si="107"/>
        <v>#DIV/0!</v>
      </c>
      <c r="AB511" s="27" t="e">
        <f t="shared" si="108"/>
        <v>#DIV/0!</v>
      </c>
      <c r="AC511" t="e">
        <f t="shared" si="109"/>
        <v>#N/A</v>
      </c>
      <c r="AD511" s="28">
        <f>'GT Data'!D513</f>
        <v>0</v>
      </c>
      <c r="AE511" s="25" t="e">
        <f t="shared" si="110"/>
        <v>#N/A</v>
      </c>
      <c r="AF511" s="25" t="e">
        <f t="shared" si="111"/>
        <v>#N/A</v>
      </c>
      <c r="AG511" s="25" t="e">
        <f t="shared" si="112"/>
        <v>#DIV/0!</v>
      </c>
      <c r="AH511" s="25">
        <v>0</v>
      </c>
      <c r="AI511" s="25">
        <v>0</v>
      </c>
      <c r="AJ511" s="25" t="e">
        <f t="shared" si="113"/>
        <v>#N/A</v>
      </c>
      <c r="AK511" s="28">
        <f>'GT Data'!N513</f>
        <v>0</v>
      </c>
      <c r="AL511" s="25" t="e">
        <f t="shared" si="114"/>
        <v>#DIV/0!</v>
      </c>
      <c r="AM511" s="25" t="e">
        <f t="shared" si="115"/>
        <v>#DIV/0!</v>
      </c>
      <c r="AN511" s="25" t="e">
        <f t="shared" si="116"/>
        <v>#DIV/0!</v>
      </c>
      <c r="AO511" s="25">
        <v>0</v>
      </c>
      <c r="AP511" s="25">
        <v>0</v>
      </c>
      <c r="AQ511" s="25">
        <v>0</v>
      </c>
    </row>
    <row r="512" spans="1:43" x14ac:dyDescent="0.3">
      <c r="A512">
        <f>'Calculated Tab Properties'!A512</f>
        <v>0</v>
      </c>
      <c r="B512">
        <f>'Calculated Tab Properties'!B512</f>
        <v>0</v>
      </c>
      <c r="C512">
        <f>'Calculated Tab Properties'!C512</f>
        <v>0</v>
      </c>
      <c r="D512">
        <f>'Calculated Tab Properties'!D512</f>
        <v>0</v>
      </c>
      <c r="E512">
        <f>'Calculated Tab Properties'!E512</f>
        <v>0</v>
      </c>
      <c r="F512">
        <f>'Calculated Tab Properties'!F512</f>
        <v>0</v>
      </c>
      <c r="G512">
        <f>'Calculated Tab Properties'!G512</f>
        <v>0</v>
      </c>
      <c r="H512">
        <f>'Calculated Tab Properties'!H512</f>
        <v>0</v>
      </c>
      <c r="I512">
        <f>'Calculated Tab Properties'!I512</f>
        <v>0</v>
      </c>
      <c r="J512" s="20" t="e">
        <f>'Calculated Tab Properties'!J512</f>
        <v>#DIV/0!</v>
      </c>
      <c r="K512">
        <v>0</v>
      </c>
      <c r="L512">
        <v>0</v>
      </c>
      <c r="M512">
        <v>0</v>
      </c>
      <c r="N512">
        <v>0</v>
      </c>
      <c r="O512" s="27">
        <v>0</v>
      </c>
      <c r="P512" s="27">
        <v>0</v>
      </c>
      <c r="Q512">
        <v>0</v>
      </c>
      <c r="R512" t="e">
        <f>'Calculated Tab Properties'!R512</f>
        <v>#DIV/0!</v>
      </c>
      <c r="T512" s="1" t="e">
        <f>VLOOKUP('GEOMETRIC INPUTS'!D512,'Pressure Calculations'!$A$22:$B$61,2,TRUE)</f>
        <v>#N/A</v>
      </c>
      <c r="U512" s="1" t="e">
        <f>VLOOKUP('GEOMETRIC INPUTS'!D512,'Pressure Calculations'!$C$22:$D$61,2,TRUE)</f>
        <v>#N/A</v>
      </c>
      <c r="V512" t="e">
        <f>T512*'GEOMETRIC INPUTS'!S512</f>
        <v>#N/A</v>
      </c>
      <c r="W512">
        <v>511</v>
      </c>
      <c r="X512" t="e">
        <f t="shared" si="104"/>
        <v>#N/A</v>
      </c>
      <c r="Y512" t="e">
        <f t="shared" si="105"/>
        <v>#N/A</v>
      </c>
      <c r="Z512" s="27" t="e">
        <f t="shared" si="106"/>
        <v>#DIV/0!</v>
      </c>
      <c r="AA512" s="27" t="e">
        <f t="shared" si="107"/>
        <v>#DIV/0!</v>
      </c>
      <c r="AB512" s="27" t="e">
        <f t="shared" si="108"/>
        <v>#DIV/0!</v>
      </c>
      <c r="AC512" t="e">
        <f t="shared" si="109"/>
        <v>#N/A</v>
      </c>
      <c r="AD512" s="28">
        <f>'GT Data'!D514</f>
        <v>0</v>
      </c>
      <c r="AE512" s="25" t="e">
        <f t="shared" si="110"/>
        <v>#N/A</v>
      </c>
      <c r="AF512" s="25" t="e">
        <f t="shared" si="111"/>
        <v>#N/A</v>
      </c>
      <c r="AG512" s="25" t="e">
        <f t="shared" si="112"/>
        <v>#DIV/0!</v>
      </c>
      <c r="AH512" s="25">
        <v>0</v>
      </c>
      <c r="AI512" s="25">
        <v>0</v>
      </c>
      <c r="AJ512" s="25" t="e">
        <f t="shared" si="113"/>
        <v>#N/A</v>
      </c>
      <c r="AK512" s="28">
        <f>'GT Data'!N514</f>
        <v>0</v>
      </c>
      <c r="AL512" s="25" t="e">
        <f t="shared" si="114"/>
        <v>#DIV/0!</v>
      </c>
      <c r="AM512" s="25" t="e">
        <f t="shared" si="115"/>
        <v>#DIV/0!</v>
      </c>
      <c r="AN512" s="25" t="e">
        <f t="shared" si="116"/>
        <v>#DIV/0!</v>
      </c>
      <c r="AO512" s="25">
        <v>0</v>
      </c>
      <c r="AP512" s="25">
        <v>0</v>
      </c>
      <c r="AQ512" s="25">
        <v>0</v>
      </c>
    </row>
    <row r="513" spans="1:43" x14ac:dyDescent="0.3">
      <c r="A513">
        <f>'Calculated Tab Properties'!A513</f>
        <v>0</v>
      </c>
      <c r="B513">
        <f>'Calculated Tab Properties'!B513</f>
        <v>0</v>
      </c>
      <c r="C513">
        <f>'Calculated Tab Properties'!C513</f>
        <v>0</v>
      </c>
      <c r="D513">
        <f>'Calculated Tab Properties'!D513</f>
        <v>0</v>
      </c>
      <c r="E513">
        <f>'Calculated Tab Properties'!E513</f>
        <v>0</v>
      </c>
      <c r="F513">
        <f>'Calculated Tab Properties'!F513</f>
        <v>0</v>
      </c>
      <c r="G513">
        <f>'Calculated Tab Properties'!G513</f>
        <v>0</v>
      </c>
      <c r="H513">
        <f>'Calculated Tab Properties'!H513</f>
        <v>0</v>
      </c>
      <c r="I513">
        <f>'Calculated Tab Properties'!I513</f>
        <v>0</v>
      </c>
      <c r="J513" s="20" t="e">
        <f>'Calculated Tab Properties'!J513</f>
        <v>#DIV/0!</v>
      </c>
      <c r="K513">
        <v>0</v>
      </c>
      <c r="L513">
        <v>0</v>
      </c>
      <c r="M513">
        <v>0</v>
      </c>
      <c r="N513">
        <v>0</v>
      </c>
      <c r="O513" s="27">
        <v>0</v>
      </c>
      <c r="P513" s="27">
        <v>0</v>
      </c>
      <c r="Q513">
        <v>0</v>
      </c>
      <c r="R513" t="e">
        <f>'Calculated Tab Properties'!R513</f>
        <v>#DIV/0!</v>
      </c>
      <c r="T513" s="1" t="e">
        <f>VLOOKUP('GEOMETRIC INPUTS'!D513,'Pressure Calculations'!$A$22:$B$61,2,TRUE)</f>
        <v>#N/A</v>
      </c>
      <c r="U513" s="1" t="e">
        <f>VLOOKUP('GEOMETRIC INPUTS'!D513,'Pressure Calculations'!$C$22:$D$61,2,TRUE)</f>
        <v>#N/A</v>
      </c>
      <c r="V513" t="e">
        <f>T513*'GEOMETRIC INPUTS'!S513</f>
        <v>#N/A</v>
      </c>
      <c r="W513">
        <v>512</v>
      </c>
      <c r="X513" t="e">
        <f t="shared" si="104"/>
        <v>#N/A</v>
      </c>
      <c r="Y513" t="e">
        <f t="shared" si="105"/>
        <v>#N/A</v>
      </c>
      <c r="Z513" s="27" t="e">
        <f t="shared" si="106"/>
        <v>#DIV/0!</v>
      </c>
      <c r="AA513" s="27" t="e">
        <f t="shared" si="107"/>
        <v>#DIV/0!</v>
      </c>
      <c r="AB513" s="27" t="e">
        <f t="shared" si="108"/>
        <v>#DIV/0!</v>
      </c>
      <c r="AC513" t="e">
        <f t="shared" si="109"/>
        <v>#N/A</v>
      </c>
      <c r="AD513" s="28">
        <f>'GT Data'!D515</f>
        <v>0</v>
      </c>
      <c r="AE513" s="25" t="e">
        <f t="shared" si="110"/>
        <v>#N/A</v>
      </c>
      <c r="AF513" s="25" t="e">
        <f t="shared" si="111"/>
        <v>#N/A</v>
      </c>
      <c r="AG513" s="25" t="e">
        <f t="shared" si="112"/>
        <v>#DIV/0!</v>
      </c>
      <c r="AH513" s="25">
        <v>0</v>
      </c>
      <c r="AI513" s="25">
        <v>0</v>
      </c>
      <c r="AJ513" s="25" t="e">
        <f t="shared" si="113"/>
        <v>#N/A</v>
      </c>
      <c r="AK513" s="28">
        <f>'GT Data'!N515</f>
        <v>0</v>
      </c>
      <c r="AL513" s="25" t="e">
        <f t="shared" si="114"/>
        <v>#DIV/0!</v>
      </c>
      <c r="AM513" s="25" t="e">
        <f t="shared" si="115"/>
        <v>#DIV/0!</v>
      </c>
      <c r="AN513" s="25" t="e">
        <f t="shared" si="116"/>
        <v>#DIV/0!</v>
      </c>
      <c r="AO513" s="25">
        <v>0</v>
      </c>
      <c r="AP513" s="25">
        <v>0</v>
      </c>
      <c r="AQ513" s="25">
        <v>0</v>
      </c>
    </row>
    <row r="514" spans="1:43" x14ac:dyDescent="0.3">
      <c r="A514">
        <f>'Calculated Tab Properties'!A514</f>
        <v>0</v>
      </c>
      <c r="B514">
        <f>'Calculated Tab Properties'!B514</f>
        <v>0</v>
      </c>
      <c r="C514">
        <f>'Calculated Tab Properties'!C514</f>
        <v>0</v>
      </c>
      <c r="D514">
        <f>'Calculated Tab Properties'!D514</f>
        <v>0</v>
      </c>
      <c r="E514">
        <f>'Calculated Tab Properties'!E514</f>
        <v>0</v>
      </c>
      <c r="F514">
        <f>'Calculated Tab Properties'!F514</f>
        <v>0</v>
      </c>
      <c r="G514">
        <f>'Calculated Tab Properties'!G514</f>
        <v>0</v>
      </c>
      <c r="H514">
        <f>'Calculated Tab Properties'!H514</f>
        <v>0</v>
      </c>
      <c r="I514">
        <f>'Calculated Tab Properties'!I514</f>
        <v>0</v>
      </c>
      <c r="J514" s="20" t="e">
        <f>'Calculated Tab Properties'!J514</f>
        <v>#DIV/0!</v>
      </c>
      <c r="K514">
        <v>0</v>
      </c>
      <c r="L514">
        <v>0</v>
      </c>
      <c r="M514">
        <v>0</v>
      </c>
      <c r="N514">
        <v>0</v>
      </c>
      <c r="O514" s="27">
        <v>0</v>
      </c>
      <c r="P514" s="27">
        <v>0</v>
      </c>
      <c r="Q514">
        <v>0</v>
      </c>
      <c r="R514" t="e">
        <f>'Calculated Tab Properties'!R514</f>
        <v>#DIV/0!</v>
      </c>
      <c r="T514" s="1" t="e">
        <f>VLOOKUP('GEOMETRIC INPUTS'!D514,'Pressure Calculations'!$A$22:$B$61,2,TRUE)</f>
        <v>#N/A</v>
      </c>
      <c r="U514" s="1" t="e">
        <f>VLOOKUP('GEOMETRIC INPUTS'!D514,'Pressure Calculations'!$C$22:$D$61,2,TRUE)</f>
        <v>#N/A</v>
      </c>
      <c r="V514" t="e">
        <f>T514*'GEOMETRIC INPUTS'!S514</f>
        <v>#N/A</v>
      </c>
      <c r="W514">
        <v>513</v>
      </c>
      <c r="X514" t="e">
        <f t="shared" si="104"/>
        <v>#N/A</v>
      </c>
      <c r="Y514" t="e">
        <f t="shared" si="105"/>
        <v>#N/A</v>
      </c>
      <c r="Z514" s="27" t="e">
        <f t="shared" si="106"/>
        <v>#DIV/0!</v>
      </c>
      <c r="AA514" s="27" t="e">
        <f t="shared" si="107"/>
        <v>#DIV/0!</v>
      </c>
      <c r="AB514" s="27" t="e">
        <f t="shared" si="108"/>
        <v>#DIV/0!</v>
      </c>
      <c r="AC514" t="e">
        <f t="shared" si="109"/>
        <v>#N/A</v>
      </c>
      <c r="AD514" s="28">
        <f>'GT Data'!D516</f>
        <v>0</v>
      </c>
      <c r="AE514" s="25" t="e">
        <f t="shared" si="110"/>
        <v>#N/A</v>
      </c>
      <c r="AF514" s="25" t="e">
        <f t="shared" si="111"/>
        <v>#N/A</v>
      </c>
      <c r="AG514" s="25" t="e">
        <f t="shared" si="112"/>
        <v>#DIV/0!</v>
      </c>
      <c r="AH514" s="25">
        <v>0</v>
      </c>
      <c r="AI514" s="25">
        <v>0</v>
      </c>
      <c r="AJ514" s="25" t="e">
        <f t="shared" si="113"/>
        <v>#N/A</v>
      </c>
      <c r="AK514" s="28">
        <f>'GT Data'!N516</f>
        <v>0</v>
      </c>
      <c r="AL514" s="25" t="e">
        <f t="shared" si="114"/>
        <v>#DIV/0!</v>
      </c>
      <c r="AM514" s="25" t="e">
        <f t="shared" si="115"/>
        <v>#DIV/0!</v>
      </c>
      <c r="AN514" s="25" t="e">
        <f t="shared" si="116"/>
        <v>#DIV/0!</v>
      </c>
      <c r="AO514" s="25">
        <v>0</v>
      </c>
      <c r="AP514" s="25">
        <v>0</v>
      </c>
      <c r="AQ514" s="25">
        <v>0</v>
      </c>
    </row>
    <row r="515" spans="1:43" x14ac:dyDescent="0.3">
      <c r="A515">
        <f>'Calculated Tab Properties'!A515</f>
        <v>0</v>
      </c>
      <c r="B515">
        <f>'Calculated Tab Properties'!B515</f>
        <v>0</v>
      </c>
      <c r="C515">
        <f>'Calculated Tab Properties'!C515</f>
        <v>0</v>
      </c>
      <c r="D515">
        <f>'Calculated Tab Properties'!D515</f>
        <v>0</v>
      </c>
      <c r="E515">
        <f>'Calculated Tab Properties'!E515</f>
        <v>0</v>
      </c>
      <c r="F515">
        <f>'Calculated Tab Properties'!F515</f>
        <v>0</v>
      </c>
      <c r="G515">
        <f>'Calculated Tab Properties'!G515</f>
        <v>0</v>
      </c>
      <c r="H515">
        <f>'Calculated Tab Properties'!H515</f>
        <v>0</v>
      </c>
      <c r="I515">
        <f>'Calculated Tab Properties'!I515</f>
        <v>0</v>
      </c>
      <c r="J515" s="20" t="e">
        <f>'Calculated Tab Properties'!J515</f>
        <v>#DIV/0!</v>
      </c>
      <c r="K515">
        <v>0</v>
      </c>
      <c r="L515">
        <v>0</v>
      </c>
      <c r="M515">
        <v>0</v>
      </c>
      <c r="N515">
        <v>0</v>
      </c>
      <c r="O515" s="27">
        <v>0</v>
      </c>
      <c r="P515" s="27">
        <v>0</v>
      </c>
      <c r="Q515">
        <v>0</v>
      </c>
      <c r="R515" t="e">
        <f>'Calculated Tab Properties'!R515</f>
        <v>#DIV/0!</v>
      </c>
      <c r="T515" s="1" t="e">
        <f>VLOOKUP('GEOMETRIC INPUTS'!D515,'Pressure Calculations'!$A$22:$B$61,2,TRUE)</f>
        <v>#N/A</v>
      </c>
      <c r="U515" s="1" t="e">
        <f>VLOOKUP('GEOMETRIC INPUTS'!D515,'Pressure Calculations'!$C$22:$D$61,2,TRUE)</f>
        <v>#N/A</v>
      </c>
      <c r="V515" t="e">
        <f>T515*'GEOMETRIC INPUTS'!S515</f>
        <v>#N/A</v>
      </c>
      <c r="W515">
        <v>514</v>
      </c>
      <c r="X515" t="e">
        <f t="shared" si="104"/>
        <v>#N/A</v>
      </c>
      <c r="Y515" t="e">
        <f t="shared" si="105"/>
        <v>#N/A</v>
      </c>
      <c r="Z515" s="27" t="e">
        <f t="shared" si="106"/>
        <v>#DIV/0!</v>
      </c>
      <c r="AA515" s="27" t="e">
        <f t="shared" si="107"/>
        <v>#DIV/0!</v>
      </c>
      <c r="AB515" s="27" t="e">
        <f t="shared" si="108"/>
        <v>#DIV/0!</v>
      </c>
      <c r="AC515" t="e">
        <f t="shared" si="109"/>
        <v>#N/A</v>
      </c>
      <c r="AD515" s="28">
        <f>'GT Data'!D517</f>
        <v>0</v>
      </c>
      <c r="AE515" s="25" t="e">
        <f t="shared" si="110"/>
        <v>#N/A</v>
      </c>
      <c r="AF515" s="25" t="e">
        <f t="shared" si="111"/>
        <v>#N/A</v>
      </c>
      <c r="AG515" s="25" t="e">
        <f t="shared" si="112"/>
        <v>#DIV/0!</v>
      </c>
      <c r="AH515" s="25">
        <v>0</v>
      </c>
      <c r="AI515" s="25">
        <v>0</v>
      </c>
      <c r="AJ515" s="25" t="e">
        <f t="shared" si="113"/>
        <v>#N/A</v>
      </c>
      <c r="AK515" s="28">
        <f>'GT Data'!N517</f>
        <v>0</v>
      </c>
      <c r="AL515" s="25" t="e">
        <f t="shared" si="114"/>
        <v>#DIV/0!</v>
      </c>
      <c r="AM515" s="25" t="e">
        <f t="shared" si="115"/>
        <v>#DIV/0!</v>
      </c>
      <c r="AN515" s="25" t="e">
        <f t="shared" si="116"/>
        <v>#DIV/0!</v>
      </c>
      <c r="AO515" s="25">
        <v>0</v>
      </c>
      <c r="AP515" s="25">
        <v>0</v>
      </c>
      <c r="AQ515" s="25">
        <v>0</v>
      </c>
    </row>
    <row r="516" spans="1:43" x14ac:dyDescent="0.3">
      <c r="A516">
        <f>'Calculated Tab Properties'!A516</f>
        <v>0</v>
      </c>
      <c r="B516">
        <f>'Calculated Tab Properties'!B516</f>
        <v>0</v>
      </c>
      <c r="C516">
        <f>'Calculated Tab Properties'!C516</f>
        <v>0</v>
      </c>
      <c r="D516">
        <f>'Calculated Tab Properties'!D516</f>
        <v>0</v>
      </c>
      <c r="E516">
        <f>'Calculated Tab Properties'!E516</f>
        <v>0</v>
      </c>
      <c r="F516">
        <f>'Calculated Tab Properties'!F516</f>
        <v>0</v>
      </c>
      <c r="G516">
        <f>'Calculated Tab Properties'!G516</f>
        <v>0</v>
      </c>
      <c r="H516">
        <f>'Calculated Tab Properties'!H516</f>
        <v>0</v>
      </c>
      <c r="I516">
        <f>'Calculated Tab Properties'!I516</f>
        <v>0</v>
      </c>
      <c r="J516" s="20" t="e">
        <f>'Calculated Tab Properties'!J516</f>
        <v>#DIV/0!</v>
      </c>
      <c r="K516">
        <v>0</v>
      </c>
      <c r="L516">
        <v>0</v>
      </c>
      <c r="M516">
        <v>0</v>
      </c>
      <c r="N516">
        <v>0</v>
      </c>
      <c r="O516" s="27">
        <v>0</v>
      </c>
      <c r="P516" s="27">
        <v>0</v>
      </c>
      <c r="Q516">
        <v>0</v>
      </c>
      <c r="R516" t="e">
        <f>'Calculated Tab Properties'!R516</f>
        <v>#DIV/0!</v>
      </c>
      <c r="T516" s="1" t="e">
        <f>VLOOKUP('GEOMETRIC INPUTS'!D516,'Pressure Calculations'!$A$22:$B$61,2,TRUE)</f>
        <v>#N/A</v>
      </c>
      <c r="U516" s="1" t="e">
        <f>VLOOKUP('GEOMETRIC INPUTS'!D516,'Pressure Calculations'!$C$22:$D$61,2,TRUE)</f>
        <v>#N/A</v>
      </c>
      <c r="V516" t="e">
        <f>T516*'GEOMETRIC INPUTS'!S516</f>
        <v>#N/A</v>
      </c>
      <c r="W516">
        <v>515</v>
      </c>
      <c r="X516" t="e">
        <f t="shared" si="104"/>
        <v>#N/A</v>
      </c>
      <c r="Y516" t="e">
        <f t="shared" si="105"/>
        <v>#N/A</v>
      </c>
      <c r="Z516" s="27" t="e">
        <f t="shared" si="106"/>
        <v>#DIV/0!</v>
      </c>
      <c r="AA516" s="27" t="e">
        <f t="shared" si="107"/>
        <v>#DIV/0!</v>
      </c>
      <c r="AB516" s="27" t="e">
        <f t="shared" si="108"/>
        <v>#DIV/0!</v>
      </c>
      <c r="AC516" t="e">
        <f t="shared" si="109"/>
        <v>#N/A</v>
      </c>
      <c r="AD516" s="28">
        <f>'GT Data'!D518</f>
        <v>0</v>
      </c>
      <c r="AE516" s="25" t="e">
        <f t="shared" si="110"/>
        <v>#N/A</v>
      </c>
      <c r="AF516" s="25" t="e">
        <f t="shared" si="111"/>
        <v>#N/A</v>
      </c>
      <c r="AG516" s="25" t="e">
        <f t="shared" si="112"/>
        <v>#DIV/0!</v>
      </c>
      <c r="AH516" s="25">
        <v>0</v>
      </c>
      <c r="AI516" s="25">
        <v>0</v>
      </c>
      <c r="AJ516" s="25" t="e">
        <f t="shared" si="113"/>
        <v>#N/A</v>
      </c>
      <c r="AK516" s="28">
        <f>'GT Data'!N518</f>
        <v>0</v>
      </c>
      <c r="AL516" s="25" t="e">
        <f t="shared" si="114"/>
        <v>#DIV/0!</v>
      </c>
      <c r="AM516" s="25" t="e">
        <f t="shared" si="115"/>
        <v>#DIV/0!</v>
      </c>
      <c r="AN516" s="25" t="e">
        <f t="shared" si="116"/>
        <v>#DIV/0!</v>
      </c>
      <c r="AO516" s="25">
        <v>0</v>
      </c>
      <c r="AP516" s="25">
        <v>0</v>
      </c>
      <c r="AQ516" s="25">
        <v>0</v>
      </c>
    </row>
    <row r="517" spans="1:43" x14ac:dyDescent="0.3">
      <c r="A517">
        <f>'Calculated Tab Properties'!A517</f>
        <v>0</v>
      </c>
      <c r="B517">
        <f>'Calculated Tab Properties'!B517</f>
        <v>0</v>
      </c>
      <c r="C517">
        <f>'Calculated Tab Properties'!C517</f>
        <v>0</v>
      </c>
      <c r="D517">
        <f>'Calculated Tab Properties'!D517</f>
        <v>0</v>
      </c>
      <c r="E517">
        <f>'Calculated Tab Properties'!E517</f>
        <v>0</v>
      </c>
      <c r="F517">
        <f>'Calculated Tab Properties'!F517</f>
        <v>0</v>
      </c>
      <c r="G517">
        <f>'Calculated Tab Properties'!G517</f>
        <v>0</v>
      </c>
      <c r="H517">
        <f>'Calculated Tab Properties'!H517</f>
        <v>0</v>
      </c>
      <c r="I517">
        <f>'Calculated Tab Properties'!I517</f>
        <v>0</v>
      </c>
      <c r="J517" s="20" t="e">
        <f>'Calculated Tab Properties'!J517</f>
        <v>#DIV/0!</v>
      </c>
      <c r="K517">
        <v>0</v>
      </c>
      <c r="L517">
        <v>0</v>
      </c>
      <c r="M517">
        <v>0</v>
      </c>
      <c r="N517">
        <v>0</v>
      </c>
      <c r="O517" s="27">
        <v>0</v>
      </c>
      <c r="P517" s="27">
        <v>0</v>
      </c>
      <c r="Q517">
        <v>0</v>
      </c>
      <c r="R517" t="e">
        <f>'Calculated Tab Properties'!R517</f>
        <v>#DIV/0!</v>
      </c>
      <c r="T517" s="1" t="e">
        <f>VLOOKUP('GEOMETRIC INPUTS'!D517,'Pressure Calculations'!$A$22:$B$61,2,TRUE)</f>
        <v>#N/A</v>
      </c>
      <c r="U517" s="1" t="e">
        <f>VLOOKUP('GEOMETRIC INPUTS'!D517,'Pressure Calculations'!$C$22:$D$61,2,TRUE)</f>
        <v>#N/A</v>
      </c>
      <c r="V517" t="e">
        <f>T517*'GEOMETRIC INPUTS'!S517</f>
        <v>#N/A</v>
      </c>
      <c r="W517">
        <v>516</v>
      </c>
      <c r="X517" t="e">
        <f t="shared" si="104"/>
        <v>#N/A</v>
      </c>
      <c r="Y517" t="e">
        <f t="shared" si="105"/>
        <v>#N/A</v>
      </c>
      <c r="Z517" s="27" t="e">
        <f t="shared" si="106"/>
        <v>#DIV/0!</v>
      </c>
      <c r="AA517" s="27" t="e">
        <f t="shared" si="107"/>
        <v>#DIV/0!</v>
      </c>
      <c r="AB517" s="27" t="e">
        <f t="shared" si="108"/>
        <v>#DIV/0!</v>
      </c>
      <c r="AC517" t="e">
        <f t="shared" si="109"/>
        <v>#N/A</v>
      </c>
      <c r="AD517" s="28">
        <f>'GT Data'!D519</f>
        <v>0</v>
      </c>
      <c r="AE517" s="25" t="e">
        <f t="shared" si="110"/>
        <v>#N/A</v>
      </c>
      <c r="AF517" s="25" t="e">
        <f t="shared" si="111"/>
        <v>#N/A</v>
      </c>
      <c r="AG517" s="25" t="e">
        <f t="shared" si="112"/>
        <v>#DIV/0!</v>
      </c>
      <c r="AH517" s="25">
        <v>0</v>
      </c>
      <c r="AI517" s="25">
        <v>0</v>
      </c>
      <c r="AJ517" s="25" t="e">
        <f t="shared" si="113"/>
        <v>#N/A</v>
      </c>
      <c r="AK517" s="28">
        <f>'GT Data'!N519</f>
        <v>0</v>
      </c>
      <c r="AL517" s="25" t="e">
        <f t="shared" si="114"/>
        <v>#DIV/0!</v>
      </c>
      <c r="AM517" s="25" t="e">
        <f t="shared" si="115"/>
        <v>#DIV/0!</v>
      </c>
      <c r="AN517" s="25" t="e">
        <f t="shared" si="116"/>
        <v>#DIV/0!</v>
      </c>
      <c r="AO517" s="25">
        <v>0</v>
      </c>
      <c r="AP517" s="25">
        <v>0</v>
      </c>
      <c r="AQ517" s="25">
        <v>0</v>
      </c>
    </row>
    <row r="518" spans="1:43" x14ac:dyDescent="0.3">
      <c r="A518">
        <f>'Calculated Tab Properties'!A518</f>
        <v>0</v>
      </c>
      <c r="B518">
        <f>'Calculated Tab Properties'!B518</f>
        <v>0</v>
      </c>
      <c r="C518">
        <f>'Calculated Tab Properties'!C518</f>
        <v>0</v>
      </c>
      <c r="D518">
        <f>'Calculated Tab Properties'!D518</f>
        <v>0</v>
      </c>
      <c r="E518">
        <f>'Calculated Tab Properties'!E518</f>
        <v>0</v>
      </c>
      <c r="F518">
        <f>'Calculated Tab Properties'!F518</f>
        <v>0</v>
      </c>
      <c r="G518">
        <f>'Calculated Tab Properties'!G518</f>
        <v>0</v>
      </c>
      <c r="H518">
        <f>'Calculated Tab Properties'!H518</f>
        <v>0</v>
      </c>
      <c r="I518">
        <f>'Calculated Tab Properties'!I518</f>
        <v>0</v>
      </c>
      <c r="J518" s="20" t="e">
        <f>'Calculated Tab Properties'!J518</f>
        <v>#DIV/0!</v>
      </c>
      <c r="K518">
        <v>0</v>
      </c>
      <c r="L518">
        <v>0</v>
      </c>
      <c r="M518">
        <v>0</v>
      </c>
      <c r="N518">
        <v>0</v>
      </c>
      <c r="O518" s="27">
        <v>0</v>
      </c>
      <c r="P518" s="27">
        <v>0</v>
      </c>
      <c r="Q518">
        <v>0</v>
      </c>
      <c r="R518" t="e">
        <f>'Calculated Tab Properties'!R518</f>
        <v>#DIV/0!</v>
      </c>
      <c r="T518" s="1" t="e">
        <f>VLOOKUP('GEOMETRIC INPUTS'!D518,'Pressure Calculations'!$A$22:$B$61,2,TRUE)</f>
        <v>#N/A</v>
      </c>
      <c r="U518" s="1" t="e">
        <f>VLOOKUP('GEOMETRIC INPUTS'!D518,'Pressure Calculations'!$C$22:$D$61,2,TRUE)</f>
        <v>#N/A</v>
      </c>
      <c r="V518" t="e">
        <f>T518*'GEOMETRIC INPUTS'!S518</f>
        <v>#N/A</v>
      </c>
      <c r="W518">
        <v>517</v>
      </c>
      <c r="X518" t="e">
        <f t="shared" si="104"/>
        <v>#N/A</v>
      </c>
      <c r="Y518" t="e">
        <f t="shared" si="105"/>
        <v>#N/A</v>
      </c>
      <c r="Z518" s="27" t="e">
        <f t="shared" si="106"/>
        <v>#DIV/0!</v>
      </c>
      <c r="AA518" s="27" t="e">
        <f t="shared" si="107"/>
        <v>#DIV/0!</v>
      </c>
      <c r="AB518" s="27" t="e">
        <f t="shared" si="108"/>
        <v>#DIV/0!</v>
      </c>
      <c r="AC518" t="e">
        <f t="shared" si="109"/>
        <v>#N/A</v>
      </c>
      <c r="AD518" s="28">
        <f>'GT Data'!D520</f>
        <v>0</v>
      </c>
      <c r="AE518" s="25" t="e">
        <f t="shared" si="110"/>
        <v>#N/A</v>
      </c>
      <c r="AF518" s="25" t="e">
        <f t="shared" si="111"/>
        <v>#N/A</v>
      </c>
      <c r="AG518" s="25" t="e">
        <f t="shared" si="112"/>
        <v>#DIV/0!</v>
      </c>
      <c r="AH518" s="25">
        <v>0</v>
      </c>
      <c r="AI518" s="25">
        <v>0</v>
      </c>
      <c r="AJ518" s="25" t="e">
        <f t="shared" si="113"/>
        <v>#N/A</v>
      </c>
      <c r="AK518" s="28">
        <f>'GT Data'!N520</f>
        <v>0</v>
      </c>
      <c r="AL518" s="25" t="e">
        <f t="shared" si="114"/>
        <v>#DIV/0!</v>
      </c>
      <c r="AM518" s="25" t="e">
        <f t="shared" si="115"/>
        <v>#DIV/0!</v>
      </c>
      <c r="AN518" s="25" t="e">
        <f t="shared" si="116"/>
        <v>#DIV/0!</v>
      </c>
      <c r="AO518" s="25">
        <v>0</v>
      </c>
      <c r="AP518" s="25">
        <v>0</v>
      </c>
      <c r="AQ518" s="25">
        <v>0</v>
      </c>
    </row>
    <row r="519" spans="1:43" x14ac:dyDescent="0.3">
      <c r="A519">
        <f>'Calculated Tab Properties'!A519</f>
        <v>0</v>
      </c>
      <c r="B519">
        <f>'Calculated Tab Properties'!B519</f>
        <v>0</v>
      </c>
      <c r="C519">
        <f>'Calculated Tab Properties'!C519</f>
        <v>0</v>
      </c>
      <c r="D519">
        <f>'Calculated Tab Properties'!D519</f>
        <v>0</v>
      </c>
      <c r="E519">
        <f>'Calculated Tab Properties'!E519</f>
        <v>0</v>
      </c>
      <c r="F519">
        <f>'Calculated Tab Properties'!F519</f>
        <v>0</v>
      </c>
      <c r="G519">
        <f>'Calculated Tab Properties'!G519</f>
        <v>0</v>
      </c>
      <c r="H519">
        <f>'Calculated Tab Properties'!H519</f>
        <v>0</v>
      </c>
      <c r="I519">
        <f>'Calculated Tab Properties'!I519</f>
        <v>0</v>
      </c>
      <c r="J519" s="20" t="e">
        <f>'Calculated Tab Properties'!J519</f>
        <v>#DIV/0!</v>
      </c>
      <c r="K519">
        <v>0</v>
      </c>
      <c r="L519">
        <v>0</v>
      </c>
      <c r="M519">
        <v>0</v>
      </c>
      <c r="N519">
        <v>0</v>
      </c>
      <c r="O519" s="27">
        <v>0</v>
      </c>
      <c r="P519" s="27">
        <v>0</v>
      </c>
      <c r="Q519">
        <v>0</v>
      </c>
      <c r="R519" t="e">
        <f>'Calculated Tab Properties'!R519</f>
        <v>#DIV/0!</v>
      </c>
      <c r="T519" s="1" t="e">
        <f>VLOOKUP('GEOMETRIC INPUTS'!D519,'Pressure Calculations'!$A$22:$B$61,2,TRUE)</f>
        <v>#N/A</v>
      </c>
      <c r="U519" s="1" t="e">
        <f>VLOOKUP('GEOMETRIC INPUTS'!D519,'Pressure Calculations'!$C$22:$D$61,2,TRUE)</f>
        <v>#N/A</v>
      </c>
      <c r="V519" t="e">
        <f>T519*'GEOMETRIC INPUTS'!S519</f>
        <v>#N/A</v>
      </c>
      <c r="W519">
        <v>518</v>
      </c>
      <c r="X519" t="e">
        <f t="shared" si="104"/>
        <v>#N/A</v>
      </c>
      <c r="Y519" t="e">
        <f t="shared" si="105"/>
        <v>#N/A</v>
      </c>
      <c r="Z519" s="27" t="e">
        <f t="shared" si="106"/>
        <v>#DIV/0!</v>
      </c>
      <c r="AA519" s="27" t="e">
        <f t="shared" si="107"/>
        <v>#DIV/0!</v>
      </c>
      <c r="AB519" s="27" t="e">
        <f t="shared" si="108"/>
        <v>#DIV/0!</v>
      </c>
      <c r="AC519" t="e">
        <f t="shared" si="109"/>
        <v>#N/A</v>
      </c>
      <c r="AD519" s="28">
        <f>'GT Data'!D521</f>
        <v>0</v>
      </c>
      <c r="AE519" s="25" t="e">
        <f t="shared" si="110"/>
        <v>#N/A</v>
      </c>
      <c r="AF519" s="25" t="e">
        <f t="shared" si="111"/>
        <v>#N/A</v>
      </c>
      <c r="AG519" s="25" t="e">
        <f t="shared" si="112"/>
        <v>#DIV/0!</v>
      </c>
      <c r="AH519" s="25">
        <v>0</v>
      </c>
      <c r="AI519" s="25">
        <v>0</v>
      </c>
      <c r="AJ519" s="25" t="e">
        <f t="shared" si="113"/>
        <v>#N/A</v>
      </c>
      <c r="AK519" s="28">
        <f>'GT Data'!N521</f>
        <v>0</v>
      </c>
      <c r="AL519" s="25" t="e">
        <f t="shared" si="114"/>
        <v>#DIV/0!</v>
      </c>
      <c r="AM519" s="25" t="e">
        <f t="shared" si="115"/>
        <v>#DIV/0!</v>
      </c>
      <c r="AN519" s="25" t="e">
        <f t="shared" si="116"/>
        <v>#DIV/0!</v>
      </c>
      <c r="AO519" s="25">
        <v>0</v>
      </c>
      <c r="AP519" s="25">
        <v>0</v>
      </c>
      <c r="AQ519" s="25">
        <v>0</v>
      </c>
    </row>
    <row r="520" spans="1:43" x14ac:dyDescent="0.3">
      <c r="A520">
        <f>'Calculated Tab Properties'!A520</f>
        <v>0</v>
      </c>
      <c r="B520">
        <f>'Calculated Tab Properties'!B520</f>
        <v>0</v>
      </c>
      <c r="C520">
        <f>'Calculated Tab Properties'!C520</f>
        <v>0</v>
      </c>
      <c r="D520">
        <f>'Calculated Tab Properties'!D520</f>
        <v>0</v>
      </c>
      <c r="E520">
        <f>'Calculated Tab Properties'!E520</f>
        <v>0</v>
      </c>
      <c r="F520">
        <f>'Calculated Tab Properties'!F520</f>
        <v>0</v>
      </c>
      <c r="G520">
        <f>'Calculated Tab Properties'!G520</f>
        <v>0</v>
      </c>
      <c r="H520">
        <f>'Calculated Tab Properties'!H520</f>
        <v>0</v>
      </c>
      <c r="I520">
        <f>'Calculated Tab Properties'!I520</f>
        <v>0</v>
      </c>
      <c r="J520" s="20" t="e">
        <f>'Calculated Tab Properties'!J520</f>
        <v>#DIV/0!</v>
      </c>
      <c r="K520">
        <v>0</v>
      </c>
      <c r="L520">
        <v>0</v>
      </c>
      <c r="M520">
        <v>0</v>
      </c>
      <c r="N520">
        <v>0</v>
      </c>
      <c r="O520" s="27">
        <v>0</v>
      </c>
      <c r="P520" s="27">
        <v>0</v>
      </c>
      <c r="Q520">
        <v>0</v>
      </c>
      <c r="R520" t="e">
        <f>'Calculated Tab Properties'!R520</f>
        <v>#DIV/0!</v>
      </c>
      <c r="T520" s="1" t="e">
        <f>VLOOKUP('GEOMETRIC INPUTS'!D520,'Pressure Calculations'!$A$22:$B$61,2,TRUE)</f>
        <v>#N/A</v>
      </c>
      <c r="U520" s="1" t="e">
        <f>VLOOKUP('GEOMETRIC INPUTS'!D520,'Pressure Calculations'!$C$22:$D$61,2,TRUE)</f>
        <v>#N/A</v>
      </c>
      <c r="V520" t="e">
        <f>T520*'GEOMETRIC INPUTS'!S520</f>
        <v>#N/A</v>
      </c>
      <c r="W520">
        <v>519</v>
      </c>
      <c r="X520" t="e">
        <f t="shared" si="104"/>
        <v>#N/A</v>
      </c>
      <c r="Y520" t="e">
        <f t="shared" si="105"/>
        <v>#N/A</v>
      </c>
      <c r="Z520" s="27" t="e">
        <f t="shared" si="106"/>
        <v>#DIV/0!</v>
      </c>
      <c r="AA520" s="27" t="e">
        <f t="shared" si="107"/>
        <v>#DIV/0!</v>
      </c>
      <c r="AB520" s="27" t="e">
        <f t="shared" si="108"/>
        <v>#DIV/0!</v>
      </c>
      <c r="AC520" t="e">
        <f t="shared" si="109"/>
        <v>#N/A</v>
      </c>
      <c r="AD520" s="28">
        <f>'GT Data'!D522</f>
        <v>0</v>
      </c>
      <c r="AE520" s="25" t="e">
        <f t="shared" si="110"/>
        <v>#N/A</v>
      </c>
      <c r="AF520" s="25" t="e">
        <f t="shared" si="111"/>
        <v>#N/A</v>
      </c>
      <c r="AG520" s="25" t="e">
        <f t="shared" si="112"/>
        <v>#DIV/0!</v>
      </c>
      <c r="AH520" s="25">
        <v>0</v>
      </c>
      <c r="AI520" s="25">
        <v>0</v>
      </c>
      <c r="AJ520" s="25" t="e">
        <f t="shared" si="113"/>
        <v>#N/A</v>
      </c>
      <c r="AK520" s="28">
        <f>'GT Data'!N522</f>
        <v>0</v>
      </c>
      <c r="AL520" s="25" t="e">
        <f t="shared" si="114"/>
        <v>#DIV/0!</v>
      </c>
      <c r="AM520" s="25" t="e">
        <f t="shared" si="115"/>
        <v>#DIV/0!</v>
      </c>
      <c r="AN520" s="25" t="e">
        <f t="shared" si="116"/>
        <v>#DIV/0!</v>
      </c>
      <c r="AO520" s="25">
        <v>0</v>
      </c>
      <c r="AP520" s="25">
        <v>0</v>
      </c>
      <c r="AQ520" s="25">
        <v>0</v>
      </c>
    </row>
    <row r="521" spans="1:43" x14ac:dyDescent="0.3">
      <c r="A521">
        <f>'Calculated Tab Properties'!A521</f>
        <v>0</v>
      </c>
      <c r="B521">
        <f>'Calculated Tab Properties'!B521</f>
        <v>0</v>
      </c>
      <c r="C521">
        <f>'Calculated Tab Properties'!C521</f>
        <v>0</v>
      </c>
      <c r="D521">
        <f>'Calculated Tab Properties'!D521</f>
        <v>0</v>
      </c>
      <c r="E521">
        <f>'Calculated Tab Properties'!E521</f>
        <v>0</v>
      </c>
      <c r="F521">
        <f>'Calculated Tab Properties'!F521</f>
        <v>0</v>
      </c>
      <c r="G521">
        <f>'Calculated Tab Properties'!G521</f>
        <v>0</v>
      </c>
      <c r="H521">
        <f>'Calculated Tab Properties'!H521</f>
        <v>0</v>
      </c>
      <c r="I521">
        <f>'Calculated Tab Properties'!I521</f>
        <v>0</v>
      </c>
      <c r="J521" s="20" t="e">
        <f>'Calculated Tab Properties'!J521</f>
        <v>#DIV/0!</v>
      </c>
      <c r="K521">
        <v>0</v>
      </c>
      <c r="L521">
        <v>0</v>
      </c>
      <c r="M521">
        <v>0</v>
      </c>
      <c r="N521">
        <v>0</v>
      </c>
      <c r="O521" s="27">
        <v>0</v>
      </c>
      <c r="P521" s="27">
        <v>0</v>
      </c>
      <c r="Q521">
        <v>0</v>
      </c>
      <c r="R521" t="e">
        <f>'Calculated Tab Properties'!R521</f>
        <v>#DIV/0!</v>
      </c>
      <c r="T521" s="1" t="e">
        <f>VLOOKUP('GEOMETRIC INPUTS'!D521,'Pressure Calculations'!$A$22:$B$61,2,TRUE)</f>
        <v>#N/A</v>
      </c>
      <c r="U521" s="1" t="e">
        <f>VLOOKUP('GEOMETRIC INPUTS'!D521,'Pressure Calculations'!$C$22:$D$61,2,TRUE)</f>
        <v>#N/A</v>
      </c>
      <c r="V521" t="e">
        <f>T521*'GEOMETRIC INPUTS'!S521</f>
        <v>#N/A</v>
      </c>
      <c r="W521">
        <v>520</v>
      </c>
      <c r="X521" t="e">
        <f t="shared" si="104"/>
        <v>#N/A</v>
      </c>
      <c r="Y521" t="e">
        <f t="shared" si="105"/>
        <v>#N/A</v>
      </c>
      <c r="Z521" s="27" t="e">
        <f t="shared" si="106"/>
        <v>#DIV/0!</v>
      </c>
      <c r="AA521" s="27" t="e">
        <f t="shared" si="107"/>
        <v>#DIV/0!</v>
      </c>
      <c r="AB521" s="27" t="e">
        <f t="shared" si="108"/>
        <v>#DIV/0!</v>
      </c>
      <c r="AC521" t="e">
        <f t="shared" si="109"/>
        <v>#N/A</v>
      </c>
      <c r="AD521" s="28">
        <f>'GT Data'!D523</f>
        <v>0</v>
      </c>
      <c r="AE521" s="25" t="e">
        <f t="shared" si="110"/>
        <v>#N/A</v>
      </c>
      <c r="AF521" s="25" t="e">
        <f t="shared" si="111"/>
        <v>#N/A</v>
      </c>
      <c r="AG521" s="25" t="e">
        <f t="shared" si="112"/>
        <v>#DIV/0!</v>
      </c>
      <c r="AH521" s="25">
        <v>0</v>
      </c>
      <c r="AI521" s="25">
        <v>0</v>
      </c>
      <c r="AJ521" s="25" t="e">
        <f t="shared" si="113"/>
        <v>#N/A</v>
      </c>
      <c r="AK521" s="28">
        <f>'GT Data'!N523</f>
        <v>0</v>
      </c>
      <c r="AL521" s="25" t="e">
        <f t="shared" si="114"/>
        <v>#DIV/0!</v>
      </c>
      <c r="AM521" s="25" t="e">
        <f t="shared" si="115"/>
        <v>#DIV/0!</v>
      </c>
      <c r="AN521" s="25" t="e">
        <f t="shared" si="116"/>
        <v>#DIV/0!</v>
      </c>
      <c r="AO521" s="25">
        <v>0</v>
      </c>
      <c r="AP521" s="25">
        <v>0</v>
      </c>
      <c r="AQ521" s="25">
        <v>0</v>
      </c>
    </row>
    <row r="522" spans="1:43" x14ac:dyDescent="0.3">
      <c r="A522">
        <f>'Calculated Tab Properties'!A522</f>
        <v>0</v>
      </c>
      <c r="B522">
        <f>'Calculated Tab Properties'!B522</f>
        <v>0</v>
      </c>
      <c r="C522">
        <f>'Calculated Tab Properties'!C522</f>
        <v>0</v>
      </c>
      <c r="D522">
        <f>'Calculated Tab Properties'!D522</f>
        <v>0</v>
      </c>
      <c r="E522">
        <f>'Calculated Tab Properties'!E522</f>
        <v>0</v>
      </c>
      <c r="F522">
        <f>'Calculated Tab Properties'!F522</f>
        <v>0</v>
      </c>
      <c r="G522">
        <f>'Calculated Tab Properties'!G522</f>
        <v>0</v>
      </c>
      <c r="H522">
        <f>'Calculated Tab Properties'!H522</f>
        <v>0</v>
      </c>
      <c r="I522">
        <f>'Calculated Tab Properties'!I522</f>
        <v>0</v>
      </c>
      <c r="J522" s="20" t="e">
        <f>'Calculated Tab Properties'!J522</f>
        <v>#DIV/0!</v>
      </c>
      <c r="K522">
        <v>0</v>
      </c>
      <c r="L522">
        <v>0</v>
      </c>
      <c r="M522">
        <v>0</v>
      </c>
      <c r="N522">
        <v>0</v>
      </c>
      <c r="O522" s="27">
        <v>0</v>
      </c>
      <c r="P522" s="27">
        <v>0</v>
      </c>
      <c r="Q522">
        <v>0</v>
      </c>
      <c r="R522" t="e">
        <f>'Calculated Tab Properties'!R522</f>
        <v>#DIV/0!</v>
      </c>
      <c r="T522" s="1" t="e">
        <f>VLOOKUP('GEOMETRIC INPUTS'!D522,'Pressure Calculations'!$A$22:$B$61,2,TRUE)</f>
        <v>#N/A</v>
      </c>
      <c r="U522" s="1" t="e">
        <f>VLOOKUP('GEOMETRIC INPUTS'!D522,'Pressure Calculations'!$C$22:$D$61,2,TRUE)</f>
        <v>#N/A</v>
      </c>
      <c r="V522" t="e">
        <f>T522*'GEOMETRIC INPUTS'!S522</f>
        <v>#N/A</v>
      </c>
      <c r="W522">
        <v>521</v>
      </c>
      <c r="X522" t="e">
        <f t="shared" si="104"/>
        <v>#N/A</v>
      </c>
      <c r="Y522" t="e">
        <f t="shared" si="105"/>
        <v>#N/A</v>
      </c>
      <c r="Z522" s="27" t="e">
        <f t="shared" si="106"/>
        <v>#DIV/0!</v>
      </c>
      <c r="AA522" s="27" t="e">
        <f t="shared" si="107"/>
        <v>#DIV/0!</v>
      </c>
      <c r="AB522" s="27" t="e">
        <f t="shared" si="108"/>
        <v>#DIV/0!</v>
      </c>
      <c r="AC522" t="e">
        <f t="shared" si="109"/>
        <v>#N/A</v>
      </c>
      <c r="AD522" s="28">
        <f>'GT Data'!D524</f>
        <v>0</v>
      </c>
      <c r="AE522" s="25" t="e">
        <f t="shared" si="110"/>
        <v>#N/A</v>
      </c>
      <c r="AF522" s="25" t="e">
        <f t="shared" si="111"/>
        <v>#N/A</v>
      </c>
      <c r="AG522" s="25" t="e">
        <f t="shared" si="112"/>
        <v>#DIV/0!</v>
      </c>
      <c r="AH522" s="25">
        <v>0</v>
      </c>
      <c r="AI522" s="25">
        <v>0</v>
      </c>
      <c r="AJ522" s="25" t="e">
        <f t="shared" si="113"/>
        <v>#N/A</v>
      </c>
      <c r="AK522" s="28">
        <f>'GT Data'!N524</f>
        <v>0</v>
      </c>
      <c r="AL522" s="25" t="e">
        <f t="shared" si="114"/>
        <v>#DIV/0!</v>
      </c>
      <c r="AM522" s="25" t="e">
        <f t="shared" si="115"/>
        <v>#DIV/0!</v>
      </c>
      <c r="AN522" s="25" t="e">
        <f t="shared" si="116"/>
        <v>#DIV/0!</v>
      </c>
      <c r="AO522" s="25">
        <v>0</v>
      </c>
      <c r="AP522" s="25">
        <v>0</v>
      </c>
      <c r="AQ522" s="25">
        <v>0</v>
      </c>
    </row>
    <row r="523" spans="1:43" x14ac:dyDescent="0.3">
      <c r="A523">
        <f>'Calculated Tab Properties'!A523</f>
        <v>0</v>
      </c>
      <c r="B523">
        <f>'Calculated Tab Properties'!B523</f>
        <v>0</v>
      </c>
      <c r="C523">
        <f>'Calculated Tab Properties'!C523</f>
        <v>0</v>
      </c>
      <c r="D523">
        <f>'Calculated Tab Properties'!D523</f>
        <v>0</v>
      </c>
      <c r="E523">
        <f>'Calculated Tab Properties'!E523</f>
        <v>0</v>
      </c>
      <c r="F523">
        <f>'Calculated Tab Properties'!F523</f>
        <v>0</v>
      </c>
      <c r="G523">
        <f>'Calculated Tab Properties'!G523</f>
        <v>0</v>
      </c>
      <c r="H523">
        <f>'Calculated Tab Properties'!H523</f>
        <v>0</v>
      </c>
      <c r="I523">
        <f>'Calculated Tab Properties'!I523</f>
        <v>0</v>
      </c>
      <c r="J523" s="20" t="e">
        <f>'Calculated Tab Properties'!J523</f>
        <v>#DIV/0!</v>
      </c>
      <c r="K523">
        <v>0</v>
      </c>
      <c r="L523">
        <v>0</v>
      </c>
      <c r="M523">
        <v>0</v>
      </c>
      <c r="N523">
        <v>0</v>
      </c>
      <c r="O523" s="27">
        <v>0</v>
      </c>
      <c r="P523" s="27">
        <v>0</v>
      </c>
      <c r="Q523">
        <v>0</v>
      </c>
      <c r="R523" t="e">
        <f>'Calculated Tab Properties'!R523</f>
        <v>#DIV/0!</v>
      </c>
      <c r="T523" s="1" t="e">
        <f>VLOOKUP('GEOMETRIC INPUTS'!D523,'Pressure Calculations'!$A$22:$B$61,2,TRUE)</f>
        <v>#N/A</v>
      </c>
      <c r="U523" s="1" t="e">
        <f>VLOOKUP('GEOMETRIC INPUTS'!D523,'Pressure Calculations'!$C$22:$D$61,2,TRUE)</f>
        <v>#N/A</v>
      </c>
      <c r="V523" t="e">
        <f>T523*'GEOMETRIC INPUTS'!S523</f>
        <v>#N/A</v>
      </c>
      <c r="W523">
        <v>522</v>
      </c>
      <c r="X523" t="e">
        <f t="shared" si="104"/>
        <v>#N/A</v>
      </c>
      <c r="Y523" t="e">
        <f t="shared" si="105"/>
        <v>#N/A</v>
      </c>
      <c r="Z523" s="27" t="e">
        <f t="shared" si="106"/>
        <v>#DIV/0!</v>
      </c>
      <c r="AA523" s="27" t="e">
        <f t="shared" si="107"/>
        <v>#DIV/0!</v>
      </c>
      <c r="AB523" s="27" t="e">
        <f t="shared" si="108"/>
        <v>#DIV/0!</v>
      </c>
      <c r="AC523" t="e">
        <f t="shared" si="109"/>
        <v>#N/A</v>
      </c>
      <c r="AD523" s="28">
        <f>'GT Data'!D525</f>
        <v>0</v>
      </c>
      <c r="AE523" s="25" t="e">
        <f t="shared" si="110"/>
        <v>#N/A</v>
      </c>
      <c r="AF523" s="25" t="e">
        <f t="shared" si="111"/>
        <v>#N/A</v>
      </c>
      <c r="AG523" s="25" t="e">
        <f t="shared" si="112"/>
        <v>#DIV/0!</v>
      </c>
      <c r="AH523" s="25">
        <v>0</v>
      </c>
      <c r="AI523" s="25">
        <v>0</v>
      </c>
      <c r="AJ523" s="25" t="e">
        <f t="shared" si="113"/>
        <v>#N/A</v>
      </c>
      <c r="AK523" s="28">
        <f>'GT Data'!N525</f>
        <v>0</v>
      </c>
      <c r="AL523" s="25" t="e">
        <f t="shared" si="114"/>
        <v>#DIV/0!</v>
      </c>
      <c r="AM523" s="25" t="e">
        <f t="shared" si="115"/>
        <v>#DIV/0!</v>
      </c>
      <c r="AN523" s="25" t="e">
        <f t="shared" si="116"/>
        <v>#DIV/0!</v>
      </c>
      <c r="AO523" s="25">
        <v>0</v>
      </c>
      <c r="AP523" s="25">
        <v>0</v>
      </c>
      <c r="AQ523" s="25">
        <v>0</v>
      </c>
    </row>
    <row r="524" spans="1:43" x14ac:dyDescent="0.3">
      <c r="A524">
        <f>'Calculated Tab Properties'!A524</f>
        <v>0</v>
      </c>
      <c r="B524">
        <f>'Calculated Tab Properties'!B524</f>
        <v>0</v>
      </c>
      <c r="C524">
        <f>'Calculated Tab Properties'!C524</f>
        <v>0</v>
      </c>
      <c r="D524">
        <f>'Calculated Tab Properties'!D524</f>
        <v>0</v>
      </c>
      <c r="E524">
        <f>'Calculated Tab Properties'!E524</f>
        <v>0</v>
      </c>
      <c r="F524">
        <f>'Calculated Tab Properties'!F524</f>
        <v>0</v>
      </c>
      <c r="G524">
        <f>'Calculated Tab Properties'!G524</f>
        <v>0</v>
      </c>
      <c r="H524">
        <f>'Calculated Tab Properties'!H524</f>
        <v>0</v>
      </c>
      <c r="I524">
        <f>'Calculated Tab Properties'!I524</f>
        <v>0</v>
      </c>
      <c r="J524" s="20" t="e">
        <f>'Calculated Tab Properties'!J524</f>
        <v>#DIV/0!</v>
      </c>
      <c r="K524">
        <v>0</v>
      </c>
      <c r="L524">
        <v>0</v>
      </c>
      <c r="M524">
        <v>0</v>
      </c>
      <c r="N524">
        <v>0</v>
      </c>
      <c r="O524" s="27">
        <v>0</v>
      </c>
      <c r="P524" s="27">
        <v>0</v>
      </c>
      <c r="Q524">
        <v>0</v>
      </c>
      <c r="R524" t="e">
        <f>'Calculated Tab Properties'!R524</f>
        <v>#DIV/0!</v>
      </c>
      <c r="T524" s="1" t="e">
        <f>VLOOKUP('GEOMETRIC INPUTS'!D524,'Pressure Calculations'!$A$22:$B$61,2,TRUE)</f>
        <v>#N/A</v>
      </c>
      <c r="U524" s="1" t="e">
        <f>VLOOKUP('GEOMETRIC INPUTS'!D524,'Pressure Calculations'!$C$22:$D$61,2,TRUE)</f>
        <v>#N/A</v>
      </c>
      <c r="V524" t="e">
        <f>T524*'GEOMETRIC INPUTS'!S524</f>
        <v>#N/A</v>
      </c>
      <c r="W524">
        <v>523</v>
      </c>
      <c r="X524" t="e">
        <f t="shared" ref="X524:X587" si="117">V524*COS(C524)</f>
        <v>#N/A</v>
      </c>
      <c r="Y524" t="e">
        <f t="shared" ref="Y524:Y587" si="118">V524*SIN(C524)</f>
        <v>#N/A</v>
      </c>
      <c r="Z524" s="27" t="e">
        <f t="shared" ref="Z524:Z587" si="119">(F524/2*L524-G524/2*M524-G524/2*O524-I524*(K524+P524)-Q524)/F524</f>
        <v>#DIV/0!</v>
      </c>
      <c r="AA524" s="27" t="e">
        <f t="shared" ref="AA524:AA587" si="120">SUM(K524:N524) + P524+O524-Z524</f>
        <v>#DIV/0!</v>
      </c>
      <c r="AB524" s="27" t="e">
        <f t="shared" ref="AB524:AB587" si="121">(N524*H524*COS(J524) + 2*H524*COS(J524)*(L524+M524+O524+K524+P524-Z524)/(2*H524*SIN(J524)))</f>
        <v>#DIV/0!</v>
      </c>
      <c r="AC524" t="e">
        <f t="shared" ref="AC524:AC587" si="122">X524-AB524</f>
        <v>#N/A</v>
      </c>
      <c r="AD524" s="28">
        <f>'GT Data'!D526</f>
        <v>0</v>
      </c>
      <c r="AE524" s="25" t="e">
        <f t="shared" ref="AE524:AE587" si="123">-AC524*SIN(C524) + Y524*COS(C524)</f>
        <v>#N/A</v>
      </c>
      <c r="AF524" s="25" t="e">
        <f t="shared" ref="AF524:AF587" si="124">AC524*COS(C524) + Y524*SIN(C524)</f>
        <v>#N/A</v>
      </c>
      <c r="AG524" s="25" t="e">
        <f t="shared" ref="AG524:AG587" si="125">Z524</f>
        <v>#DIV/0!</v>
      </c>
      <c r="AH524" s="25">
        <v>0</v>
      </c>
      <c r="AI524" s="25">
        <v>0</v>
      </c>
      <c r="AJ524" s="25" t="e">
        <f t="shared" ref="AJ524:AJ587" si="126">Y524*(F524+I524)</f>
        <v>#N/A</v>
      </c>
      <c r="AK524" s="28">
        <f>'GT Data'!N526</f>
        <v>0</v>
      </c>
      <c r="AL524" s="25" t="e">
        <f t="shared" ref="AL524:AL587" si="127">-AB524*SIN(C524)</f>
        <v>#DIV/0!</v>
      </c>
      <c r="AM524" s="25" t="e">
        <f t="shared" ref="AM524:AM587" si="128">AB524*COS(C524)</f>
        <v>#DIV/0!</v>
      </c>
      <c r="AN524" s="25" t="e">
        <f t="shared" ref="AN524:AN587" si="129">AA524</f>
        <v>#DIV/0!</v>
      </c>
      <c r="AO524" s="25">
        <v>0</v>
      </c>
      <c r="AP524" s="25">
        <v>0</v>
      </c>
      <c r="AQ524" s="25">
        <v>0</v>
      </c>
    </row>
    <row r="525" spans="1:43" x14ac:dyDescent="0.3">
      <c r="A525">
        <f>'Calculated Tab Properties'!A525</f>
        <v>0</v>
      </c>
      <c r="B525">
        <f>'Calculated Tab Properties'!B525</f>
        <v>0</v>
      </c>
      <c r="C525">
        <f>'Calculated Tab Properties'!C525</f>
        <v>0</v>
      </c>
      <c r="D525">
        <f>'Calculated Tab Properties'!D525</f>
        <v>0</v>
      </c>
      <c r="E525">
        <f>'Calculated Tab Properties'!E525</f>
        <v>0</v>
      </c>
      <c r="F525">
        <f>'Calculated Tab Properties'!F525</f>
        <v>0</v>
      </c>
      <c r="G525">
        <f>'Calculated Tab Properties'!G525</f>
        <v>0</v>
      </c>
      <c r="H525">
        <f>'Calculated Tab Properties'!H525</f>
        <v>0</v>
      </c>
      <c r="I525">
        <f>'Calculated Tab Properties'!I525</f>
        <v>0</v>
      </c>
      <c r="J525" s="20" t="e">
        <f>'Calculated Tab Properties'!J525</f>
        <v>#DIV/0!</v>
      </c>
      <c r="K525">
        <v>0</v>
      </c>
      <c r="L525">
        <v>0</v>
      </c>
      <c r="M525">
        <v>0</v>
      </c>
      <c r="N525">
        <v>0</v>
      </c>
      <c r="O525" s="27">
        <v>0</v>
      </c>
      <c r="P525" s="27">
        <v>0</v>
      </c>
      <c r="Q525">
        <v>0</v>
      </c>
      <c r="R525" t="e">
        <f>'Calculated Tab Properties'!R525</f>
        <v>#DIV/0!</v>
      </c>
      <c r="T525" s="1" t="e">
        <f>VLOOKUP('GEOMETRIC INPUTS'!D525,'Pressure Calculations'!$A$22:$B$61,2,TRUE)</f>
        <v>#N/A</v>
      </c>
      <c r="U525" s="1" t="e">
        <f>VLOOKUP('GEOMETRIC INPUTS'!D525,'Pressure Calculations'!$C$22:$D$61,2,TRUE)</f>
        <v>#N/A</v>
      </c>
      <c r="V525" t="e">
        <f>T525*'GEOMETRIC INPUTS'!S525</f>
        <v>#N/A</v>
      </c>
      <c r="W525">
        <v>524</v>
      </c>
      <c r="X525" t="e">
        <f t="shared" si="117"/>
        <v>#N/A</v>
      </c>
      <c r="Y525" t="e">
        <f t="shared" si="118"/>
        <v>#N/A</v>
      </c>
      <c r="Z525" s="27" t="e">
        <f t="shared" si="119"/>
        <v>#DIV/0!</v>
      </c>
      <c r="AA525" s="27" t="e">
        <f t="shared" si="120"/>
        <v>#DIV/0!</v>
      </c>
      <c r="AB525" s="27" t="e">
        <f t="shared" si="121"/>
        <v>#DIV/0!</v>
      </c>
      <c r="AC525" t="e">
        <f t="shared" si="122"/>
        <v>#N/A</v>
      </c>
      <c r="AD525" s="28">
        <f>'GT Data'!D527</f>
        <v>0</v>
      </c>
      <c r="AE525" s="25" t="e">
        <f t="shared" si="123"/>
        <v>#N/A</v>
      </c>
      <c r="AF525" s="25" t="e">
        <f t="shared" si="124"/>
        <v>#N/A</v>
      </c>
      <c r="AG525" s="25" t="e">
        <f t="shared" si="125"/>
        <v>#DIV/0!</v>
      </c>
      <c r="AH525" s="25">
        <v>0</v>
      </c>
      <c r="AI525" s="25">
        <v>0</v>
      </c>
      <c r="AJ525" s="25" t="e">
        <f t="shared" si="126"/>
        <v>#N/A</v>
      </c>
      <c r="AK525" s="28">
        <f>'GT Data'!N527</f>
        <v>0</v>
      </c>
      <c r="AL525" s="25" t="e">
        <f t="shared" si="127"/>
        <v>#DIV/0!</v>
      </c>
      <c r="AM525" s="25" t="e">
        <f t="shared" si="128"/>
        <v>#DIV/0!</v>
      </c>
      <c r="AN525" s="25" t="e">
        <f t="shared" si="129"/>
        <v>#DIV/0!</v>
      </c>
      <c r="AO525" s="25">
        <v>0</v>
      </c>
      <c r="AP525" s="25">
        <v>0</v>
      </c>
      <c r="AQ525" s="25">
        <v>0</v>
      </c>
    </row>
    <row r="526" spans="1:43" x14ac:dyDescent="0.3">
      <c r="A526">
        <f>'Calculated Tab Properties'!A526</f>
        <v>0</v>
      </c>
      <c r="B526">
        <f>'Calculated Tab Properties'!B526</f>
        <v>0</v>
      </c>
      <c r="C526">
        <f>'Calculated Tab Properties'!C526</f>
        <v>0</v>
      </c>
      <c r="D526">
        <f>'Calculated Tab Properties'!D526</f>
        <v>0</v>
      </c>
      <c r="E526">
        <f>'Calculated Tab Properties'!E526</f>
        <v>0</v>
      </c>
      <c r="F526">
        <f>'Calculated Tab Properties'!F526</f>
        <v>0</v>
      </c>
      <c r="G526">
        <f>'Calculated Tab Properties'!G526</f>
        <v>0</v>
      </c>
      <c r="H526">
        <f>'Calculated Tab Properties'!H526</f>
        <v>0</v>
      </c>
      <c r="I526">
        <f>'Calculated Tab Properties'!I526</f>
        <v>0</v>
      </c>
      <c r="J526" s="20" t="e">
        <f>'Calculated Tab Properties'!J526</f>
        <v>#DIV/0!</v>
      </c>
      <c r="K526">
        <v>0</v>
      </c>
      <c r="L526">
        <v>0</v>
      </c>
      <c r="M526">
        <v>0</v>
      </c>
      <c r="N526">
        <v>0</v>
      </c>
      <c r="O526" s="27">
        <v>0</v>
      </c>
      <c r="P526" s="27">
        <v>0</v>
      </c>
      <c r="Q526">
        <v>0</v>
      </c>
      <c r="R526" t="e">
        <f>'Calculated Tab Properties'!R526</f>
        <v>#DIV/0!</v>
      </c>
      <c r="T526" s="1" t="e">
        <f>VLOOKUP('GEOMETRIC INPUTS'!D526,'Pressure Calculations'!$A$22:$B$61,2,TRUE)</f>
        <v>#N/A</v>
      </c>
      <c r="U526" s="1" t="e">
        <f>VLOOKUP('GEOMETRIC INPUTS'!D526,'Pressure Calculations'!$C$22:$D$61,2,TRUE)</f>
        <v>#N/A</v>
      </c>
      <c r="V526" t="e">
        <f>T526*'GEOMETRIC INPUTS'!S526</f>
        <v>#N/A</v>
      </c>
      <c r="W526">
        <v>525</v>
      </c>
      <c r="X526" t="e">
        <f t="shared" si="117"/>
        <v>#N/A</v>
      </c>
      <c r="Y526" t="e">
        <f t="shared" si="118"/>
        <v>#N/A</v>
      </c>
      <c r="Z526" s="27" t="e">
        <f t="shared" si="119"/>
        <v>#DIV/0!</v>
      </c>
      <c r="AA526" s="27" t="e">
        <f t="shared" si="120"/>
        <v>#DIV/0!</v>
      </c>
      <c r="AB526" s="27" t="e">
        <f t="shared" si="121"/>
        <v>#DIV/0!</v>
      </c>
      <c r="AC526" t="e">
        <f t="shared" si="122"/>
        <v>#N/A</v>
      </c>
      <c r="AD526" s="28">
        <f>'GT Data'!D528</f>
        <v>0</v>
      </c>
      <c r="AE526" s="25" t="e">
        <f t="shared" si="123"/>
        <v>#N/A</v>
      </c>
      <c r="AF526" s="25" t="e">
        <f t="shared" si="124"/>
        <v>#N/A</v>
      </c>
      <c r="AG526" s="25" t="e">
        <f t="shared" si="125"/>
        <v>#DIV/0!</v>
      </c>
      <c r="AH526" s="25">
        <v>0</v>
      </c>
      <c r="AI526" s="25">
        <v>0</v>
      </c>
      <c r="AJ526" s="25" t="e">
        <f t="shared" si="126"/>
        <v>#N/A</v>
      </c>
      <c r="AK526" s="28">
        <f>'GT Data'!N528</f>
        <v>0</v>
      </c>
      <c r="AL526" s="25" t="e">
        <f t="shared" si="127"/>
        <v>#DIV/0!</v>
      </c>
      <c r="AM526" s="25" t="e">
        <f t="shared" si="128"/>
        <v>#DIV/0!</v>
      </c>
      <c r="AN526" s="25" t="e">
        <f t="shared" si="129"/>
        <v>#DIV/0!</v>
      </c>
      <c r="AO526" s="25">
        <v>0</v>
      </c>
      <c r="AP526" s="25">
        <v>0</v>
      </c>
      <c r="AQ526" s="25">
        <v>0</v>
      </c>
    </row>
    <row r="527" spans="1:43" x14ac:dyDescent="0.3">
      <c r="A527">
        <f>'Calculated Tab Properties'!A527</f>
        <v>0</v>
      </c>
      <c r="B527">
        <f>'Calculated Tab Properties'!B527</f>
        <v>0</v>
      </c>
      <c r="C527">
        <f>'Calculated Tab Properties'!C527</f>
        <v>0</v>
      </c>
      <c r="D527">
        <f>'Calculated Tab Properties'!D527</f>
        <v>0</v>
      </c>
      <c r="E527">
        <f>'Calculated Tab Properties'!E527</f>
        <v>0</v>
      </c>
      <c r="F527">
        <f>'Calculated Tab Properties'!F527</f>
        <v>0</v>
      </c>
      <c r="G527">
        <f>'Calculated Tab Properties'!G527</f>
        <v>0</v>
      </c>
      <c r="H527">
        <f>'Calculated Tab Properties'!H527</f>
        <v>0</v>
      </c>
      <c r="I527">
        <f>'Calculated Tab Properties'!I527</f>
        <v>0</v>
      </c>
      <c r="J527" s="20" t="e">
        <f>'Calculated Tab Properties'!J527</f>
        <v>#DIV/0!</v>
      </c>
      <c r="K527">
        <v>0</v>
      </c>
      <c r="L527">
        <v>0</v>
      </c>
      <c r="M527">
        <v>0</v>
      </c>
      <c r="N527">
        <v>0</v>
      </c>
      <c r="O527" s="27">
        <v>0</v>
      </c>
      <c r="P527" s="27">
        <v>0</v>
      </c>
      <c r="Q527">
        <v>0</v>
      </c>
      <c r="R527" t="e">
        <f>'Calculated Tab Properties'!R527</f>
        <v>#DIV/0!</v>
      </c>
      <c r="T527" s="1" t="e">
        <f>VLOOKUP('GEOMETRIC INPUTS'!D527,'Pressure Calculations'!$A$22:$B$61,2,TRUE)</f>
        <v>#N/A</v>
      </c>
      <c r="U527" s="1" t="e">
        <f>VLOOKUP('GEOMETRIC INPUTS'!D527,'Pressure Calculations'!$C$22:$D$61,2,TRUE)</f>
        <v>#N/A</v>
      </c>
      <c r="V527" t="e">
        <f>T527*'GEOMETRIC INPUTS'!S527</f>
        <v>#N/A</v>
      </c>
      <c r="W527">
        <v>526</v>
      </c>
      <c r="X527" t="e">
        <f t="shared" si="117"/>
        <v>#N/A</v>
      </c>
      <c r="Y527" t="e">
        <f t="shared" si="118"/>
        <v>#N/A</v>
      </c>
      <c r="Z527" s="27" t="e">
        <f t="shared" si="119"/>
        <v>#DIV/0!</v>
      </c>
      <c r="AA527" s="27" t="e">
        <f t="shared" si="120"/>
        <v>#DIV/0!</v>
      </c>
      <c r="AB527" s="27" t="e">
        <f t="shared" si="121"/>
        <v>#DIV/0!</v>
      </c>
      <c r="AC527" t="e">
        <f t="shared" si="122"/>
        <v>#N/A</v>
      </c>
      <c r="AD527" s="28">
        <f>'GT Data'!D529</f>
        <v>0</v>
      </c>
      <c r="AE527" s="25" t="e">
        <f t="shared" si="123"/>
        <v>#N/A</v>
      </c>
      <c r="AF527" s="25" t="e">
        <f t="shared" si="124"/>
        <v>#N/A</v>
      </c>
      <c r="AG527" s="25" t="e">
        <f t="shared" si="125"/>
        <v>#DIV/0!</v>
      </c>
      <c r="AH527" s="25">
        <v>0</v>
      </c>
      <c r="AI527" s="25">
        <v>0</v>
      </c>
      <c r="AJ527" s="25" t="e">
        <f t="shared" si="126"/>
        <v>#N/A</v>
      </c>
      <c r="AK527" s="28">
        <f>'GT Data'!N529</f>
        <v>0</v>
      </c>
      <c r="AL527" s="25" t="e">
        <f t="shared" si="127"/>
        <v>#DIV/0!</v>
      </c>
      <c r="AM527" s="25" t="e">
        <f t="shared" si="128"/>
        <v>#DIV/0!</v>
      </c>
      <c r="AN527" s="25" t="e">
        <f t="shared" si="129"/>
        <v>#DIV/0!</v>
      </c>
      <c r="AO527" s="25">
        <v>0</v>
      </c>
      <c r="AP527" s="25">
        <v>0</v>
      </c>
      <c r="AQ527" s="25">
        <v>0</v>
      </c>
    </row>
    <row r="528" spans="1:43" x14ac:dyDescent="0.3">
      <c r="A528">
        <f>'Calculated Tab Properties'!A528</f>
        <v>0</v>
      </c>
      <c r="B528">
        <f>'Calculated Tab Properties'!B528</f>
        <v>0</v>
      </c>
      <c r="C528">
        <f>'Calculated Tab Properties'!C528</f>
        <v>0</v>
      </c>
      <c r="D528">
        <f>'Calculated Tab Properties'!D528</f>
        <v>0</v>
      </c>
      <c r="E528">
        <f>'Calculated Tab Properties'!E528</f>
        <v>0</v>
      </c>
      <c r="F528">
        <f>'Calculated Tab Properties'!F528</f>
        <v>0</v>
      </c>
      <c r="G528">
        <f>'Calculated Tab Properties'!G528</f>
        <v>0</v>
      </c>
      <c r="H528">
        <f>'Calculated Tab Properties'!H528</f>
        <v>0</v>
      </c>
      <c r="I528">
        <f>'Calculated Tab Properties'!I528</f>
        <v>0</v>
      </c>
      <c r="J528" s="20" t="e">
        <f>'Calculated Tab Properties'!J528</f>
        <v>#DIV/0!</v>
      </c>
      <c r="K528">
        <v>0</v>
      </c>
      <c r="L528">
        <v>0</v>
      </c>
      <c r="M528">
        <v>0</v>
      </c>
      <c r="N528">
        <v>0</v>
      </c>
      <c r="O528" s="27">
        <v>0</v>
      </c>
      <c r="P528" s="27">
        <v>0</v>
      </c>
      <c r="Q528">
        <v>0</v>
      </c>
      <c r="R528" t="e">
        <f>'Calculated Tab Properties'!R528</f>
        <v>#DIV/0!</v>
      </c>
      <c r="T528" s="1" t="e">
        <f>VLOOKUP('GEOMETRIC INPUTS'!D528,'Pressure Calculations'!$A$22:$B$61,2,TRUE)</f>
        <v>#N/A</v>
      </c>
      <c r="U528" s="1" t="e">
        <f>VLOOKUP('GEOMETRIC INPUTS'!D528,'Pressure Calculations'!$C$22:$D$61,2,TRUE)</f>
        <v>#N/A</v>
      </c>
      <c r="V528" t="e">
        <f>T528*'GEOMETRIC INPUTS'!S528</f>
        <v>#N/A</v>
      </c>
      <c r="W528">
        <v>527</v>
      </c>
      <c r="X528" t="e">
        <f t="shared" si="117"/>
        <v>#N/A</v>
      </c>
      <c r="Y528" t="e">
        <f t="shared" si="118"/>
        <v>#N/A</v>
      </c>
      <c r="Z528" s="27" t="e">
        <f t="shared" si="119"/>
        <v>#DIV/0!</v>
      </c>
      <c r="AA528" s="27" t="e">
        <f t="shared" si="120"/>
        <v>#DIV/0!</v>
      </c>
      <c r="AB528" s="27" t="e">
        <f t="shared" si="121"/>
        <v>#DIV/0!</v>
      </c>
      <c r="AC528" t="e">
        <f t="shared" si="122"/>
        <v>#N/A</v>
      </c>
      <c r="AD528" s="28">
        <f>'GT Data'!D530</f>
        <v>0</v>
      </c>
      <c r="AE528" s="25" t="e">
        <f t="shared" si="123"/>
        <v>#N/A</v>
      </c>
      <c r="AF528" s="25" t="e">
        <f t="shared" si="124"/>
        <v>#N/A</v>
      </c>
      <c r="AG528" s="25" t="e">
        <f t="shared" si="125"/>
        <v>#DIV/0!</v>
      </c>
      <c r="AH528" s="25">
        <v>0</v>
      </c>
      <c r="AI528" s="25">
        <v>0</v>
      </c>
      <c r="AJ528" s="25" t="e">
        <f t="shared" si="126"/>
        <v>#N/A</v>
      </c>
      <c r="AK528" s="28">
        <f>'GT Data'!N530</f>
        <v>0</v>
      </c>
      <c r="AL528" s="25" t="e">
        <f t="shared" si="127"/>
        <v>#DIV/0!</v>
      </c>
      <c r="AM528" s="25" t="e">
        <f t="shared" si="128"/>
        <v>#DIV/0!</v>
      </c>
      <c r="AN528" s="25" t="e">
        <f t="shared" si="129"/>
        <v>#DIV/0!</v>
      </c>
      <c r="AO528" s="25">
        <v>0</v>
      </c>
      <c r="AP528" s="25">
        <v>0</v>
      </c>
      <c r="AQ528" s="25">
        <v>0</v>
      </c>
    </row>
    <row r="529" spans="1:43" x14ac:dyDescent="0.3">
      <c r="A529">
        <f>'Calculated Tab Properties'!A529</f>
        <v>0</v>
      </c>
      <c r="B529">
        <f>'Calculated Tab Properties'!B529</f>
        <v>0</v>
      </c>
      <c r="C529">
        <f>'Calculated Tab Properties'!C529</f>
        <v>0</v>
      </c>
      <c r="D529">
        <f>'Calculated Tab Properties'!D529</f>
        <v>0</v>
      </c>
      <c r="E529">
        <f>'Calculated Tab Properties'!E529</f>
        <v>0</v>
      </c>
      <c r="F529">
        <f>'Calculated Tab Properties'!F529</f>
        <v>0</v>
      </c>
      <c r="G529">
        <f>'Calculated Tab Properties'!G529</f>
        <v>0</v>
      </c>
      <c r="H529">
        <f>'Calculated Tab Properties'!H529</f>
        <v>0</v>
      </c>
      <c r="I529">
        <f>'Calculated Tab Properties'!I529</f>
        <v>0</v>
      </c>
      <c r="J529" s="20" t="e">
        <f>'Calculated Tab Properties'!J529</f>
        <v>#DIV/0!</v>
      </c>
      <c r="K529">
        <v>0</v>
      </c>
      <c r="L529">
        <v>0</v>
      </c>
      <c r="M529">
        <v>0</v>
      </c>
      <c r="N529">
        <v>0</v>
      </c>
      <c r="O529" s="27">
        <v>0</v>
      </c>
      <c r="P529" s="27">
        <v>0</v>
      </c>
      <c r="Q529">
        <v>0</v>
      </c>
      <c r="R529" t="e">
        <f>'Calculated Tab Properties'!R529</f>
        <v>#DIV/0!</v>
      </c>
      <c r="T529" s="1" t="e">
        <f>VLOOKUP('GEOMETRIC INPUTS'!D529,'Pressure Calculations'!$A$22:$B$61,2,TRUE)</f>
        <v>#N/A</v>
      </c>
      <c r="U529" s="1" t="e">
        <f>VLOOKUP('GEOMETRIC INPUTS'!D529,'Pressure Calculations'!$C$22:$D$61,2,TRUE)</f>
        <v>#N/A</v>
      </c>
      <c r="V529" t="e">
        <f>T529*'GEOMETRIC INPUTS'!S529</f>
        <v>#N/A</v>
      </c>
      <c r="W529">
        <v>528</v>
      </c>
      <c r="X529" t="e">
        <f t="shared" si="117"/>
        <v>#N/A</v>
      </c>
      <c r="Y529" t="e">
        <f t="shared" si="118"/>
        <v>#N/A</v>
      </c>
      <c r="Z529" s="27" t="e">
        <f t="shared" si="119"/>
        <v>#DIV/0!</v>
      </c>
      <c r="AA529" s="27" t="e">
        <f t="shared" si="120"/>
        <v>#DIV/0!</v>
      </c>
      <c r="AB529" s="27" t="e">
        <f t="shared" si="121"/>
        <v>#DIV/0!</v>
      </c>
      <c r="AC529" t="e">
        <f t="shared" si="122"/>
        <v>#N/A</v>
      </c>
      <c r="AD529" s="28">
        <f>'GT Data'!D531</f>
        <v>0</v>
      </c>
      <c r="AE529" s="25" t="e">
        <f t="shared" si="123"/>
        <v>#N/A</v>
      </c>
      <c r="AF529" s="25" t="e">
        <f t="shared" si="124"/>
        <v>#N/A</v>
      </c>
      <c r="AG529" s="25" t="e">
        <f t="shared" si="125"/>
        <v>#DIV/0!</v>
      </c>
      <c r="AH529" s="25">
        <v>0</v>
      </c>
      <c r="AI529" s="25">
        <v>0</v>
      </c>
      <c r="AJ529" s="25" t="e">
        <f t="shared" si="126"/>
        <v>#N/A</v>
      </c>
      <c r="AK529" s="28">
        <f>'GT Data'!N531</f>
        <v>0</v>
      </c>
      <c r="AL529" s="25" t="e">
        <f t="shared" si="127"/>
        <v>#DIV/0!</v>
      </c>
      <c r="AM529" s="25" t="e">
        <f t="shared" si="128"/>
        <v>#DIV/0!</v>
      </c>
      <c r="AN529" s="25" t="e">
        <f t="shared" si="129"/>
        <v>#DIV/0!</v>
      </c>
      <c r="AO529" s="25">
        <v>0</v>
      </c>
      <c r="AP529" s="25">
        <v>0</v>
      </c>
      <c r="AQ529" s="25">
        <v>0</v>
      </c>
    </row>
    <row r="530" spans="1:43" x14ac:dyDescent="0.3">
      <c r="A530">
        <f>'Calculated Tab Properties'!A530</f>
        <v>0</v>
      </c>
      <c r="B530">
        <f>'Calculated Tab Properties'!B530</f>
        <v>0</v>
      </c>
      <c r="C530">
        <f>'Calculated Tab Properties'!C530</f>
        <v>0</v>
      </c>
      <c r="D530">
        <f>'Calculated Tab Properties'!D530</f>
        <v>0</v>
      </c>
      <c r="E530">
        <f>'Calculated Tab Properties'!E530</f>
        <v>0</v>
      </c>
      <c r="F530">
        <f>'Calculated Tab Properties'!F530</f>
        <v>0</v>
      </c>
      <c r="G530">
        <f>'Calculated Tab Properties'!G530</f>
        <v>0</v>
      </c>
      <c r="H530">
        <f>'Calculated Tab Properties'!H530</f>
        <v>0</v>
      </c>
      <c r="I530">
        <f>'Calculated Tab Properties'!I530</f>
        <v>0</v>
      </c>
      <c r="J530" s="20" t="e">
        <f>'Calculated Tab Properties'!J530</f>
        <v>#DIV/0!</v>
      </c>
      <c r="K530">
        <v>0</v>
      </c>
      <c r="L530">
        <v>0</v>
      </c>
      <c r="M530">
        <v>0</v>
      </c>
      <c r="N530">
        <v>0</v>
      </c>
      <c r="O530" s="27">
        <v>0</v>
      </c>
      <c r="P530" s="27">
        <v>0</v>
      </c>
      <c r="Q530">
        <v>0</v>
      </c>
      <c r="R530" t="e">
        <f>'Calculated Tab Properties'!R530</f>
        <v>#DIV/0!</v>
      </c>
      <c r="T530" s="1" t="e">
        <f>VLOOKUP('GEOMETRIC INPUTS'!D530,'Pressure Calculations'!$A$22:$B$61,2,TRUE)</f>
        <v>#N/A</v>
      </c>
      <c r="U530" s="1" t="e">
        <f>VLOOKUP('GEOMETRIC INPUTS'!D530,'Pressure Calculations'!$C$22:$D$61,2,TRUE)</f>
        <v>#N/A</v>
      </c>
      <c r="V530" t="e">
        <f>T530*'GEOMETRIC INPUTS'!S530</f>
        <v>#N/A</v>
      </c>
      <c r="W530">
        <v>529</v>
      </c>
      <c r="X530" t="e">
        <f t="shared" si="117"/>
        <v>#N/A</v>
      </c>
      <c r="Y530" t="e">
        <f t="shared" si="118"/>
        <v>#N/A</v>
      </c>
      <c r="Z530" s="27" t="e">
        <f t="shared" si="119"/>
        <v>#DIV/0!</v>
      </c>
      <c r="AA530" s="27" t="e">
        <f t="shared" si="120"/>
        <v>#DIV/0!</v>
      </c>
      <c r="AB530" s="27" t="e">
        <f t="shared" si="121"/>
        <v>#DIV/0!</v>
      </c>
      <c r="AC530" t="e">
        <f t="shared" si="122"/>
        <v>#N/A</v>
      </c>
      <c r="AD530" s="28">
        <f>'GT Data'!D532</f>
        <v>0</v>
      </c>
      <c r="AE530" s="25" t="e">
        <f t="shared" si="123"/>
        <v>#N/A</v>
      </c>
      <c r="AF530" s="25" t="e">
        <f t="shared" si="124"/>
        <v>#N/A</v>
      </c>
      <c r="AG530" s="25" t="e">
        <f t="shared" si="125"/>
        <v>#DIV/0!</v>
      </c>
      <c r="AH530" s="25">
        <v>0</v>
      </c>
      <c r="AI530" s="25">
        <v>0</v>
      </c>
      <c r="AJ530" s="25" t="e">
        <f t="shared" si="126"/>
        <v>#N/A</v>
      </c>
      <c r="AK530" s="28">
        <f>'GT Data'!N532</f>
        <v>0</v>
      </c>
      <c r="AL530" s="25" t="e">
        <f t="shared" si="127"/>
        <v>#DIV/0!</v>
      </c>
      <c r="AM530" s="25" t="e">
        <f t="shared" si="128"/>
        <v>#DIV/0!</v>
      </c>
      <c r="AN530" s="25" t="e">
        <f t="shared" si="129"/>
        <v>#DIV/0!</v>
      </c>
      <c r="AO530" s="25">
        <v>0</v>
      </c>
      <c r="AP530" s="25">
        <v>0</v>
      </c>
      <c r="AQ530" s="25">
        <v>0</v>
      </c>
    </row>
    <row r="531" spans="1:43" x14ac:dyDescent="0.3">
      <c r="A531">
        <f>'Calculated Tab Properties'!A531</f>
        <v>0</v>
      </c>
      <c r="B531">
        <f>'Calculated Tab Properties'!B531</f>
        <v>0</v>
      </c>
      <c r="C531">
        <f>'Calculated Tab Properties'!C531</f>
        <v>0</v>
      </c>
      <c r="D531">
        <f>'Calculated Tab Properties'!D531</f>
        <v>0</v>
      </c>
      <c r="E531">
        <f>'Calculated Tab Properties'!E531</f>
        <v>0</v>
      </c>
      <c r="F531">
        <f>'Calculated Tab Properties'!F531</f>
        <v>0</v>
      </c>
      <c r="G531">
        <f>'Calculated Tab Properties'!G531</f>
        <v>0</v>
      </c>
      <c r="H531">
        <f>'Calculated Tab Properties'!H531</f>
        <v>0</v>
      </c>
      <c r="I531">
        <f>'Calculated Tab Properties'!I531</f>
        <v>0</v>
      </c>
      <c r="J531" s="20" t="e">
        <f>'Calculated Tab Properties'!J531</f>
        <v>#DIV/0!</v>
      </c>
      <c r="K531">
        <v>0</v>
      </c>
      <c r="L531">
        <v>0</v>
      </c>
      <c r="M531">
        <v>0</v>
      </c>
      <c r="N531">
        <v>0</v>
      </c>
      <c r="O531" s="27">
        <v>0</v>
      </c>
      <c r="P531" s="27">
        <v>0</v>
      </c>
      <c r="Q531">
        <v>0</v>
      </c>
      <c r="R531" t="e">
        <f>'Calculated Tab Properties'!R531</f>
        <v>#DIV/0!</v>
      </c>
      <c r="T531" s="1" t="e">
        <f>VLOOKUP('GEOMETRIC INPUTS'!D531,'Pressure Calculations'!$A$22:$B$61,2,TRUE)</f>
        <v>#N/A</v>
      </c>
      <c r="U531" s="1" t="e">
        <f>VLOOKUP('GEOMETRIC INPUTS'!D531,'Pressure Calculations'!$C$22:$D$61,2,TRUE)</f>
        <v>#N/A</v>
      </c>
      <c r="V531" t="e">
        <f>T531*'GEOMETRIC INPUTS'!S531</f>
        <v>#N/A</v>
      </c>
      <c r="W531">
        <v>530</v>
      </c>
      <c r="X531" t="e">
        <f t="shared" si="117"/>
        <v>#N/A</v>
      </c>
      <c r="Y531" t="e">
        <f t="shared" si="118"/>
        <v>#N/A</v>
      </c>
      <c r="Z531" s="27" t="e">
        <f t="shared" si="119"/>
        <v>#DIV/0!</v>
      </c>
      <c r="AA531" s="27" t="e">
        <f t="shared" si="120"/>
        <v>#DIV/0!</v>
      </c>
      <c r="AB531" s="27" t="e">
        <f t="shared" si="121"/>
        <v>#DIV/0!</v>
      </c>
      <c r="AC531" t="e">
        <f t="shared" si="122"/>
        <v>#N/A</v>
      </c>
      <c r="AD531" s="28">
        <f>'GT Data'!D533</f>
        <v>0</v>
      </c>
      <c r="AE531" s="25" t="e">
        <f t="shared" si="123"/>
        <v>#N/A</v>
      </c>
      <c r="AF531" s="25" t="e">
        <f t="shared" si="124"/>
        <v>#N/A</v>
      </c>
      <c r="AG531" s="25" t="e">
        <f t="shared" si="125"/>
        <v>#DIV/0!</v>
      </c>
      <c r="AH531" s="25">
        <v>0</v>
      </c>
      <c r="AI531" s="25">
        <v>0</v>
      </c>
      <c r="AJ531" s="25" t="e">
        <f t="shared" si="126"/>
        <v>#N/A</v>
      </c>
      <c r="AK531" s="28">
        <f>'GT Data'!N533</f>
        <v>0</v>
      </c>
      <c r="AL531" s="25" t="e">
        <f t="shared" si="127"/>
        <v>#DIV/0!</v>
      </c>
      <c r="AM531" s="25" t="e">
        <f t="shared" si="128"/>
        <v>#DIV/0!</v>
      </c>
      <c r="AN531" s="25" t="e">
        <f t="shared" si="129"/>
        <v>#DIV/0!</v>
      </c>
      <c r="AO531" s="25">
        <v>0</v>
      </c>
      <c r="AP531" s="25">
        <v>0</v>
      </c>
      <c r="AQ531" s="25">
        <v>0</v>
      </c>
    </row>
    <row r="532" spans="1:43" x14ac:dyDescent="0.3">
      <c r="A532">
        <f>'Calculated Tab Properties'!A532</f>
        <v>0</v>
      </c>
      <c r="B532">
        <f>'Calculated Tab Properties'!B532</f>
        <v>0</v>
      </c>
      <c r="C532">
        <f>'Calculated Tab Properties'!C532</f>
        <v>0</v>
      </c>
      <c r="D532">
        <f>'Calculated Tab Properties'!D532</f>
        <v>0</v>
      </c>
      <c r="E532">
        <f>'Calculated Tab Properties'!E532</f>
        <v>0</v>
      </c>
      <c r="F532">
        <f>'Calculated Tab Properties'!F532</f>
        <v>0</v>
      </c>
      <c r="G532">
        <f>'Calculated Tab Properties'!G532</f>
        <v>0</v>
      </c>
      <c r="H532">
        <f>'Calculated Tab Properties'!H532</f>
        <v>0</v>
      </c>
      <c r="I532">
        <f>'Calculated Tab Properties'!I532</f>
        <v>0</v>
      </c>
      <c r="J532" s="20" t="e">
        <f>'Calculated Tab Properties'!J532</f>
        <v>#DIV/0!</v>
      </c>
      <c r="K532">
        <v>0</v>
      </c>
      <c r="L532">
        <v>0</v>
      </c>
      <c r="M532">
        <v>0</v>
      </c>
      <c r="N532">
        <v>0</v>
      </c>
      <c r="O532" s="27">
        <v>0</v>
      </c>
      <c r="P532" s="27">
        <v>0</v>
      </c>
      <c r="Q532">
        <v>0</v>
      </c>
      <c r="R532" t="e">
        <f>'Calculated Tab Properties'!R532</f>
        <v>#DIV/0!</v>
      </c>
      <c r="T532" s="1" t="e">
        <f>VLOOKUP('GEOMETRIC INPUTS'!D532,'Pressure Calculations'!$A$22:$B$61,2,TRUE)</f>
        <v>#N/A</v>
      </c>
      <c r="U532" s="1" t="e">
        <f>VLOOKUP('GEOMETRIC INPUTS'!D532,'Pressure Calculations'!$C$22:$D$61,2,TRUE)</f>
        <v>#N/A</v>
      </c>
      <c r="V532" t="e">
        <f>T532*'GEOMETRIC INPUTS'!S532</f>
        <v>#N/A</v>
      </c>
      <c r="W532">
        <v>531</v>
      </c>
      <c r="X532" t="e">
        <f t="shared" si="117"/>
        <v>#N/A</v>
      </c>
      <c r="Y532" t="e">
        <f t="shared" si="118"/>
        <v>#N/A</v>
      </c>
      <c r="Z532" s="27" t="e">
        <f t="shared" si="119"/>
        <v>#DIV/0!</v>
      </c>
      <c r="AA532" s="27" t="e">
        <f t="shared" si="120"/>
        <v>#DIV/0!</v>
      </c>
      <c r="AB532" s="27" t="e">
        <f t="shared" si="121"/>
        <v>#DIV/0!</v>
      </c>
      <c r="AC532" t="e">
        <f t="shared" si="122"/>
        <v>#N/A</v>
      </c>
      <c r="AD532" s="28">
        <f>'GT Data'!D534</f>
        <v>0</v>
      </c>
      <c r="AE532" s="25" t="e">
        <f t="shared" si="123"/>
        <v>#N/A</v>
      </c>
      <c r="AF532" s="25" t="e">
        <f t="shared" si="124"/>
        <v>#N/A</v>
      </c>
      <c r="AG532" s="25" t="e">
        <f t="shared" si="125"/>
        <v>#DIV/0!</v>
      </c>
      <c r="AH532" s="25">
        <v>0</v>
      </c>
      <c r="AI532" s="25">
        <v>0</v>
      </c>
      <c r="AJ532" s="25" t="e">
        <f t="shared" si="126"/>
        <v>#N/A</v>
      </c>
      <c r="AK532" s="28">
        <f>'GT Data'!N534</f>
        <v>0</v>
      </c>
      <c r="AL532" s="25" t="e">
        <f t="shared" si="127"/>
        <v>#DIV/0!</v>
      </c>
      <c r="AM532" s="25" t="e">
        <f t="shared" si="128"/>
        <v>#DIV/0!</v>
      </c>
      <c r="AN532" s="25" t="e">
        <f t="shared" si="129"/>
        <v>#DIV/0!</v>
      </c>
      <c r="AO532" s="25">
        <v>0</v>
      </c>
      <c r="AP532" s="25">
        <v>0</v>
      </c>
      <c r="AQ532" s="25">
        <v>0</v>
      </c>
    </row>
    <row r="533" spans="1:43" x14ac:dyDescent="0.3">
      <c r="A533">
        <f>'Calculated Tab Properties'!A533</f>
        <v>0</v>
      </c>
      <c r="B533">
        <f>'Calculated Tab Properties'!B533</f>
        <v>0</v>
      </c>
      <c r="C533">
        <f>'Calculated Tab Properties'!C533</f>
        <v>0</v>
      </c>
      <c r="D533">
        <f>'Calculated Tab Properties'!D533</f>
        <v>0</v>
      </c>
      <c r="E533">
        <f>'Calculated Tab Properties'!E533</f>
        <v>0</v>
      </c>
      <c r="F533">
        <f>'Calculated Tab Properties'!F533</f>
        <v>0</v>
      </c>
      <c r="G533">
        <f>'Calculated Tab Properties'!G533</f>
        <v>0</v>
      </c>
      <c r="H533">
        <f>'Calculated Tab Properties'!H533</f>
        <v>0</v>
      </c>
      <c r="I533">
        <f>'Calculated Tab Properties'!I533</f>
        <v>0</v>
      </c>
      <c r="J533" s="20" t="e">
        <f>'Calculated Tab Properties'!J533</f>
        <v>#DIV/0!</v>
      </c>
      <c r="K533">
        <v>0</v>
      </c>
      <c r="L533">
        <v>0</v>
      </c>
      <c r="M533">
        <v>0</v>
      </c>
      <c r="N533">
        <v>0</v>
      </c>
      <c r="O533" s="27">
        <v>0</v>
      </c>
      <c r="P533" s="27">
        <v>0</v>
      </c>
      <c r="Q533">
        <v>0</v>
      </c>
      <c r="R533" t="e">
        <f>'Calculated Tab Properties'!R533</f>
        <v>#DIV/0!</v>
      </c>
      <c r="T533" s="1" t="e">
        <f>VLOOKUP('GEOMETRIC INPUTS'!D533,'Pressure Calculations'!$A$22:$B$61,2,TRUE)</f>
        <v>#N/A</v>
      </c>
      <c r="U533" s="1" t="e">
        <f>VLOOKUP('GEOMETRIC INPUTS'!D533,'Pressure Calculations'!$C$22:$D$61,2,TRUE)</f>
        <v>#N/A</v>
      </c>
      <c r="V533" t="e">
        <f>T533*'GEOMETRIC INPUTS'!S533</f>
        <v>#N/A</v>
      </c>
      <c r="W533">
        <v>532</v>
      </c>
      <c r="X533" t="e">
        <f t="shared" si="117"/>
        <v>#N/A</v>
      </c>
      <c r="Y533" t="e">
        <f t="shared" si="118"/>
        <v>#N/A</v>
      </c>
      <c r="Z533" s="27" t="e">
        <f t="shared" si="119"/>
        <v>#DIV/0!</v>
      </c>
      <c r="AA533" s="27" t="e">
        <f t="shared" si="120"/>
        <v>#DIV/0!</v>
      </c>
      <c r="AB533" s="27" t="e">
        <f t="shared" si="121"/>
        <v>#DIV/0!</v>
      </c>
      <c r="AC533" t="e">
        <f t="shared" si="122"/>
        <v>#N/A</v>
      </c>
      <c r="AD533" s="28">
        <f>'GT Data'!D535</f>
        <v>0</v>
      </c>
      <c r="AE533" s="25" t="e">
        <f t="shared" si="123"/>
        <v>#N/A</v>
      </c>
      <c r="AF533" s="25" t="e">
        <f t="shared" si="124"/>
        <v>#N/A</v>
      </c>
      <c r="AG533" s="25" t="e">
        <f t="shared" si="125"/>
        <v>#DIV/0!</v>
      </c>
      <c r="AH533" s="25">
        <v>0</v>
      </c>
      <c r="AI533" s="25">
        <v>0</v>
      </c>
      <c r="AJ533" s="25" t="e">
        <f t="shared" si="126"/>
        <v>#N/A</v>
      </c>
      <c r="AK533" s="28">
        <f>'GT Data'!N535</f>
        <v>0</v>
      </c>
      <c r="AL533" s="25" t="e">
        <f t="shared" si="127"/>
        <v>#DIV/0!</v>
      </c>
      <c r="AM533" s="25" t="e">
        <f t="shared" si="128"/>
        <v>#DIV/0!</v>
      </c>
      <c r="AN533" s="25" t="e">
        <f t="shared" si="129"/>
        <v>#DIV/0!</v>
      </c>
      <c r="AO533" s="25">
        <v>0</v>
      </c>
      <c r="AP533" s="25">
        <v>0</v>
      </c>
      <c r="AQ533" s="25">
        <v>0</v>
      </c>
    </row>
    <row r="534" spans="1:43" x14ac:dyDescent="0.3">
      <c r="A534">
        <f>'Calculated Tab Properties'!A534</f>
        <v>0</v>
      </c>
      <c r="B534">
        <f>'Calculated Tab Properties'!B534</f>
        <v>0</v>
      </c>
      <c r="C534">
        <f>'Calculated Tab Properties'!C534</f>
        <v>0</v>
      </c>
      <c r="D534">
        <f>'Calculated Tab Properties'!D534</f>
        <v>0</v>
      </c>
      <c r="E534">
        <f>'Calculated Tab Properties'!E534</f>
        <v>0</v>
      </c>
      <c r="F534">
        <f>'Calculated Tab Properties'!F534</f>
        <v>0</v>
      </c>
      <c r="G534">
        <f>'Calculated Tab Properties'!G534</f>
        <v>0</v>
      </c>
      <c r="H534">
        <f>'Calculated Tab Properties'!H534</f>
        <v>0</v>
      </c>
      <c r="I534">
        <f>'Calculated Tab Properties'!I534</f>
        <v>0</v>
      </c>
      <c r="J534" s="20" t="e">
        <f>'Calculated Tab Properties'!J534</f>
        <v>#DIV/0!</v>
      </c>
      <c r="K534">
        <v>0</v>
      </c>
      <c r="L534">
        <v>0</v>
      </c>
      <c r="M534">
        <v>0</v>
      </c>
      <c r="N534">
        <v>0</v>
      </c>
      <c r="O534" s="27">
        <v>0</v>
      </c>
      <c r="P534" s="27">
        <v>0</v>
      </c>
      <c r="Q534">
        <v>0</v>
      </c>
      <c r="R534" t="e">
        <f>'Calculated Tab Properties'!R534</f>
        <v>#DIV/0!</v>
      </c>
      <c r="T534" s="1" t="e">
        <f>VLOOKUP('GEOMETRIC INPUTS'!D534,'Pressure Calculations'!$A$22:$B$61,2,TRUE)</f>
        <v>#N/A</v>
      </c>
      <c r="U534" s="1" t="e">
        <f>VLOOKUP('GEOMETRIC INPUTS'!D534,'Pressure Calculations'!$C$22:$D$61,2,TRUE)</f>
        <v>#N/A</v>
      </c>
      <c r="V534" t="e">
        <f>T534*'GEOMETRIC INPUTS'!S534</f>
        <v>#N/A</v>
      </c>
      <c r="W534">
        <v>533</v>
      </c>
      <c r="X534" t="e">
        <f t="shared" si="117"/>
        <v>#N/A</v>
      </c>
      <c r="Y534" t="e">
        <f t="shared" si="118"/>
        <v>#N/A</v>
      </c>
      <c r="Z534" s="27" t="e">
        <f t="shared" si="119"/>
        <v>#DIV/0!</v>
      </c>
      <c r="AA534" s="27" t="e">
        <f t="shared" si="120"/>
        <v>#DIV/0!</v>
      </c>
      <c r="AB534" s="27" t="e">
        <f t="shared" si="121"/>
        <v>#DIV/0!</v>
      </c>
      <c r="AC534" t="e">
        <f t="shared" si="122"/>
        <v>#N/A</v>
      </c>
      <c r="AD534" s="28">
        <f>'GT Data'!D536</f>
        <v>0</v>
      </c>
      <c r="AE534" s="25" t="e">
        <f t="shared" si="123"/>
        <v>#N/A</v>
      </c>
      <c r="AF534" s="25" t="e">
        <f t="shared" si="124"/>
        <v>#N/A</v>
      </c>
      <c r="AG534" s="25" t="e">
        <f t="shared" si="125"/>
        <v>#DIV/0!</v>
      </c>
      <c r="AH534" s="25">
        <v>0</v>
      </c>
      <c r="AI534" s="25">
        <v>0</v>
      </c>
      <c r="AJ534" s="25" t="e">
        <f t="shared" si="126"/>
        <v>#N/A</v>
      </c>
      <c r="AK534" s="28">
        <f>'GT Data'!N536</f>
        <v>0</v>
      </c>
      <c r="AL534" s="25" t="e">
        <f t="shared" si="127"/>
        <v>#DIV/0!</v>
      </c>
      <c r="AM534" s="25" t="e">
        <f t="shared" si="128"/>
        <v>#DIV/0!</v>
      </c>
      <c r="AN534" s="25" t="e">
        <f t="shared" si="129"/>
        <v>#DIV/0!</v>
      </c>
      <c r="AO534" s="25">
        <v>0</v>
      </c>
      <c r="AP534" s="25">
        <v>0</v>
      </c>
      <c r="AQ534" s="25">
        <v>0</v>
      </c>
    </row>
    <row r="535" spans="1:43" x14ac:dyDescent="0.3">
      <c r="A535">
        <f>'Calculated Tab Properties'!A535</f>
        <v>0</v>
      </c>
      <c r="B535">
        <f>'Calculated Tab Properties'!B535</f>
        <v>0</v>
      </c>
      <c r="C535">
        <f>'Calculated Tab Properties'!C535</f>
        <v>0</v>
      </c>
      <c r="D535">
        <f>'Calculated Tab Properties'!D535</f>
        <v>0</v>
      </c>
      <c r="E535">
        <f>'Calculated Tab Properties'!E535</f>
        <v>0</v>
      </c>
      <c r="F535">
        <f>'Calculated Tab Properties'!F535</f>
        <v>0</v>
      </c>
      <c r="G535">
        <f>'Calculated Tab Properties'!G535</f>
        <v>0</v>
      </c>
      <c r="H535">
        <f>'Calculated Tab Properties'!H535</f>
        <v>0</v>
      </c>
      <c r="I535">
        <f>'Calculated Tab Properties'!I535</f>
        <v>0</v>
      </c>
      <c r="J535" s="20" t="e">
        <f>'Calculated Tab Properties'!J535</f>
        <v>#DIV/0!</v>
      </c>
      <c r="K535">
        <v>0</v>
      </c>
      <c r="L535">
        <v>0</v>
      </c>
      <c r="M535">
        <v>0</v>
      </c>
      <c r="N535">
        <v>0</v>
      </c>
      <c r="O535" s="27">
        <v>0</v>
      </c>
      <c r="P535" s="27">
        <v>0</v>
      </c>
      <c r="Q535">
        <v>0</v>
      </c>
      <c r="R535" t="e">
        <f>'Calculated Tab Properties'!R535</f>
        <v>#DIV/0!</v>
      </c>
      <c r="T535" s="1" t="e">
        <f>VLOOKUP('GEOMETRIC INPUTS'!D535,'Pressure Calculations'!$A$22:$B$61,2,TRUE)</f>
        <v>#N/A</v>
      </c>
      <c r="U535" s="1" t="e">
        <f>VLOOKUP('GEOMETRIC INPUTS'!D535,'Pressure Calculations'!$C$22:$D$61,2,TRUE)</f>
        <v>#N/A</v>
      </c>
      <c r="V535" t="e">
        <f>T535*'GEOMETRIC INPUTS'!S535</f>
        <v>#N/A</v>
      </c>
      <c r="W535">
        <v>534</v>
      </c>
      <c r="X535" t="e">
        <f t="shared" si="117"/>
        <v>#N/A</v>
      </c>
      <c r="Y535" t="e">
        <f t="shared" si="118"/>
        <v>#N/A</v>
      </c>
      <c r="Z535" s="27" t="e">
        <f t="shared" si="119"/>
        <v>#DIV/0!</v>
      </c>
      <c r="AA535" s="27" t="e">
        <f t="shared" si="120"/>
        <v>#DIV/0!</v>
      </c>
      <c r="AB535" s="27" t="e">
        <f t="shared" si="121"/>
        <v>#DIV/0!</v>
      </c>
      <c r="AC535" t="e">
        <f t="shared" si="122"/>
        <v>#N/A</v>
      </c>
      <c r="AD535" s="28">
        <f>'GT Data'!D537</f>
        <v>0</v>
      </c>
      <c r="AE535" s="25" t="e">
        <f t="shared" si="123"/>
        <v>#N/A</v>
      </c>
      <c r="AF535" s="25" t="e">
        <f t="shared" si="124"/>
        <v>#N/A</v>
      </c>
      <c r="AG535" s="25" t="e">
        <f t="shared" si="125"/>
        <v>#DIV/0!</v>
      </c>
      <c r="AH535" s="25">
        <v>0</v>
      </c>
      <c r="AI535" s="25">
        <v>0</v>
      </c>
      <c r="AJ535" s="25" t="e">
        <f t="shared" si="126"/>
        <v>#N/A</v>
      </c>
      <c r="AK535" s="28">
        <f>'GT Data'!N537</f>
        <v>0</v>
      </c>
      <c r="AL535" s="25" t="e">
        <f t="shared" si="127"/>
        <v>#DIV/0!</v>
      </c>
      <c r="AM535" s="25" t="e">
        <f t="shared" si="128"/>
        <v>#DIV/0!</v>
      </c>
      <c r="AN535" s="25" t="e">
        <f t="shared" si="129"/>
        <v>#DIV/0!</v>
      </c>
      <c r="AO535" s="25">
        <v>0</v>
      </c>
      <c r="AP535" s="25">
        <v>0</v>
      </c>
      <c r="AQ535" s="25">
        <v>0</v>
      </c>
    </row>
    <row r="536" spans="1:43" x14ac:dyDescent="0.3">
      <c r="A536">
        <f>'Calculated Tab Properties'!A536</f>
        <v>0</v>
      </c>
      <c r="B536">
        <f>'Calculated Tab Properties'!B536</f>
        <v>0</v>
      </c>
      <c r="C536">
        <f>'Calculated Tab Properties'!C536</f>
        <v>0</v>
      </c>
      <c r="D536">
        <f>'Calculated Tab Properties'!D536</f>
        <v>0</v>
      </c>
      <c r="E536">
        <f>'Calculated Tab Properties'!E536</f>
        <v>0</v>
      </c>
      <c r="F536">
        <f>'Calculated Tab Properties'!F536</f>
        <v>0</v>
      </c>
      <c r="G536">
        <f>'Calculated Tab Properties'!G536</f>
        <v>0</v>
      </c>
      <c r="H536">
        <f>'Calculated Tab Properties'!H536</f>
        <v>0</v>
      </c>
      <c r="I536">
        <f>'Calculated Tab Properties'!I536</f>
        <v>0</v>
      </c>
      <c r="J536" s="20" t="e">
        <f>'Calculated Tab Properties'!J536</f>
        <v>#DIV/0!</v>
      </c>
      <c r="K536">
        <v>0</v>
      </c>
      <c r="L536">
        <v>0</v>
      </c>
      <c r="M536">
        <v>0</v>
      </c>
      <c r="N536">
        <v>0</v>
      </c>
      <c r="O536" s="27">
        <v>0</v>
      </c>
      <c r="P536" s="27">
        <v>0</v>
      </c>
      <c r="Q536">
        <v>0</v>
      </c>
      <c r="R536" t="e">
        <f>'Calculated Tab Properties'!R536</f>
        <v>#DIV/0!</v>
      </c>
      <c r="T536" s="1" t="e">
        <f>VLOOKUP('GEOMETRIC INPUTS'!D536,'Pressure Calculations'!$A$22:$B$61,2,TRUE)</f>
        <v>#N/A</v>
      </c>
      <c r="U536" s="1" t="e">
        <f>VLOOKUP('GEOMETRIC INPUTS'!D536,'Pressure Calculations'!$C$22:$D$61,2,TRUE)</f>
        <v>#N/A</v>
      </c>
      <c r="V536" t="e">
        <f>T536*'GEOMETRIC INPUTS'!S536</f>
        <v>#N/A</v>
      </c>
      <c r="W536">
        <v>535</v>
      </c>
      <c r="X536" t="e">
        <f t="shared" si="117"/>
        <v>#N/A</v>
      </c>
      <c r="Y536" t="e">
        <f t="shared" si="118"/>
        <v>#N/A</v>
      </c>
      <c r="Z536" s="27" t="e">
        <f t="shared" si="119"/>
        <v>#DIV/0!</v>
      </c>
      <c r="AA536" s="27" t="e">
        <f t="shared" si="120"/>
        <v>#DIV/0!</v>
      </c>
      <c r="AB536" s="27" t="e">
        <f t="shared" si="121"/>
        <v>#DIV/0!</v>
      </c>
      <c r="AC536" t="e">
        <f t="shared" si="122"/>
        <v>#N/A</v>
      </c>
      <c r="AD536" s="28">
        <f>'GT Data'!D538</f>
        <v>0</v>
      </c>
      <c r="AE536" s="25" t="e">
        <f t="shared" si="123"/>
        <v>#N/A</v>
      </c>
      <c r="AF536" s="25" t="e">
        <f t="shared" si="124"/>
        <v>#N/A</v>
      </c>
      <c r="AG536" s="25" t="e">
        <f t="shared" si="125"/>
        <v>#DIV/0!</v>
      </c>
      <c r="AH536" s="25">
        <v>0</v>
      </c>
      <c r="AI536" s="25">
        <v>0</v>
      </c>
      <c r="AJ536" s="25" t="e">
        <f t="shared" si="126"/>
        <v>#N/A</v>
      </c>
      <c r="AK536" s="28">
        <f>'GT Data'!N538</f>
        <v>0</v>
      </c>
      <c r="AL536" s="25" t="e">
        <f t="shared" si="127"/>
        <v>#DIV/0!</v>
      </c>
      <c r="AM536" s="25" t="e">
        <f t="shared" si="128"/>
        <v>#DIV/0!</v>
      </c>
      <c r="AN536" s="25" t="e">
        <f t="shared" si="129"/>
        <v>#DIV/0!</v>
      </c>
      <c r="AO536" s="25">
        <v>0</v>
      </c>
      <c r="AP536" s="25">
        <v>0</v>
      </c>
      <c r="AQ536" s="25">
        <v>0</v>
      </c>
    </row>
    <row r="537" spans="1:43" x14ac:dyDescent="0.3">
      <c r="A537">
        <f>'Calculated Tab Properties'!A537</f>
        <v>0</v>
      </c>
      <c r="B537">
        <f>'Calculated Tab Properties'!B537</f>
        <v>0</v>
      </c>
      <c r="C537">
        <f>'Calculated Tab Properties'!C537</f>
        <v>0</v>
      </c>
      <c r="D537">
        <f>'Calculated Tab Properties'!D537</f>
        <v>0</v>
      </c>
      <c r="E537">
        <f>'Calculated Tab Properties'!E537</f>
        <v>0</v>
      </c>
      <c r="F537">
        <f>'Calculated Tab Properties'!F537</f>
        <v>0</v>
      </c>
      <c r="G537">
        <f>'Calculated Tab Properties'!G537</f>
        <v>0</v>
      </c>
      <c r="H537">
        <f>'Calculated Tab Properties'!H537</f>
        <v>0</v>
      </c>
      <c r="I537">
        <f>'Calculated Tab Properties'!I537</f>
        <v>0</v>
      </c>
      <c r="J537" s="20" t="e">
        <f>'Calculated Tab Properties'!J537</f>
        <v>#DIV/0!</v>
      </c>
      <c r="K537">
        <v>0</v>
      </c>
      <c r="L537">
        <v>0</v>
      </c>
      <c r="M537">
        <v>0</v>
      </c>
      <c r="N537">
        <v>0</v>
      </c>
      <c r="O537" s="27">
        <v>0</v>
      </c>
      <c r="P537" s="27">
        <v>0</v>
      </c>
      <c r="Q537">
        <v>0</v>
      </c>
      <c r="R537" t="e">
        <f>'Calculated Tab Properties'!R537</f>
        <v>#DIV/0!</v>
      </c>
      <c r="T537" s="1" t="e">
        <f>VLOOKUP('GEOMETRIC INPUTS'!D537,'Pressure Calculations'!$A$22:$B$61,2,TRUE)</f>
        <v>#N/A</v>
      </c>
      <c r="U537" s="1" t="e">
        <f>VLOOKUP('GEOMETRIC INPUTS'!D537,'Pressure Calculations'!$C$22:$D$61,2,TRUE)</f>
        <v>#N/A</v>
      </c>
      <c r="V537" t="e">
        <f>T537*'GEOMETRIC INPUTS'!S537</f>
        <v>#N/A</v>
      </c>
      <c r="W537">
        <v>536</v>
      </c>
      <c r="X537" t="e">
        <f t="shared" si="117"/>
        <v>#N/A</v>
      </c>
      <c r="Y537" t="e">
        <f t="shared" si="118"/>
        <v>#N/A</v>
      </c>
      <c r="Z537" s="27" t="e">
        <f t="shared" si="119"/>
        <v>#DIV/0!</v>
      </c>
      <c r="AA537" s="27" t="e">
        <f t="shared" si="120"/>
        <v>#DIV/0!</v>
      </c>
      <c r="AB537" s="27" t="e">
        <f t="shared" si="121"/>
        <v>#DIV/0!</v>
      </c>
      <c r="AC537" t="e">
        <f t="shared" si="122"/>
        <v>#N/A</v>
      </c>
      <c r="AD537" s="28">
        <f>'GT Data'!D539</f>
        <v>0</v>
      </c>
      <c r="AE537" s="25" t="e">
        <f t="shared" si="123"/>
        <v>#N/A</v>
      </c>
      <c r="AF537" s="25" t="e">
        <f t="shared" si="124"/>
        <v>#N/A</v>
      </c>
      <c r="AG537" s="25" t="e">
        <f t="shared" si="125"/>
        <v>#DIV/0!</v>
      </c>
      <c r="AH537" s="25">
        <v>0</v>
      </c>
      <c r="AI537" s="25">
        <v>0</v>
      </c>
      <c r="AJ537" s="25" t="e">
        <f t="shared" si="126"/>
        <v>#N/A</v>
      </c>
      <c r="AK537" s="28">
        <f>'GT Data'!N539</f>
        <v>0</v>
      </c>
      <c r="AL537" s="25" t="e">
        <f t="shared" si="127"/>
        <v>#DIV/0!</v>
      </c>
      <c r="AM537" s="25" t="e">
        <f t="shared" si="128"/>
        <v>#DIV/0!</v>
      </c>
      <c r="AN537" s="25" t="e">
        <f t="shared" si="129"/>
        <v>#DIV/0!</v>
      </c>
      <c r="AO537" s="25">
        <v>0</v>
      </c>
      <c r="AP537" s="25">
        <v>0</v>
      </c>
      <c r="AQ537" s="25">
        <v>0</v>
      </c>
    </row>
    <row r="538" spans="1:43" x14ac:dyDescent="0.3">
      <c r="A538">
        <f>'Calculated Tab Properties'!A538</f>
        <v>0</v>
      </c>
      <c r="B538">
        <f>'Calculated Tab Properties'!B538</f>
        <v>0</v>
      </c>
      <c r="C538">
        <f>'Calculated Tab Properties'!C538</f>
        <v>0</v>
      </c>
      <c r="D538">
        <f>'Calculated Tab Properties'!D538</f>
        <v>0</v>
      </c>
      <c r="E538">
        <f>'Calculated Tab Properties'!E538</f>
        <v>0</v>
      </c>
      <c r="F538">
        <f>'Calculated Tab Properties'!F538</f>
        <v>0</v>
      </c>
      <c r="G538">
        <f>'Calculated Tab Properties'!G538</f>
        <v>0</v>
      </c>
      <c r="H538">
        <f>'Calculated Tab Properties'!H538</f>
        <v>0</v>
      </c>
      <c r="I538">
        <f>'Calculated Tab Properties'!I538</f>
        <v>0</v>
      </c>
      <c r="J538" s="20" t="e">
        <f>'Calculated Tab Properties'!J538</f>
        <v>#DIV/0!</v>
      </c>
      <c r="K538">
        <v>0</v>
      </c>
      <c r="L538">
        <v>0</v>
      </c>
      <c r="M538">
        <v>0</v>
      </c>
      <c r="N538">
        <v>0</v>
      </c>
      <c r="O538" s="27">
        <v>0</v>
      </c>
      <c r="P538" s="27">
        <v>0</v>
      </c>
      <c r="Q538">
        <v>0</v>
      </c>
      <c r="R538" t="e">
        <f>'Calculated Tab Properties'!R538</f>
        <v>#DIV/0!</v>
      </c>
      <c r="T538" s="1" t="e">
        <f>VLOOKUP('GEOMETRIC INPUTS'!D538,'Pressure Calculations'!$A$22:$B$61,2,TRUE)</f>
        <v>#N/A</v>
      </c>
      <c r="U538" s="1" t="e">
        <f>VLOOKUP('GEOMETRIC INPUTS'!D538,'Pressure Calculations'!$C$22:$D$61,2,TRUE)</f>
        <v>#N/A</v>
      </c>
      <c r="V538" t="e">
        <f>T538*'GEOMETRIC INPUTS'!S538</f>
        <v>#N/A</v>
      </c>
      <c r="W538">
        <v>537</v>
      </c>
      <c r="X538" t="e">
        <f t="shared" si="117"/>
        <v>#N/A</v>
      </c>
      <c r="Y538" t="e">
        <f t="shared" si="118"/>
        <v>#N/A</v>
      </c>
      <c r="Z538" s="27" t="e">
        <f t="shared" si="119"/>
        <v>#DIV/0!</v>
      </c>
      <c r="AA538" s="27" t="e">
        <f t="shared" si="120"/>
        <v>#DIV/0!</v>
      </c>
      <c r="AB538" s="27" t="e">
        <f t="shared" si="121"/>
        <v>#DIV/0!</v>
      </c>
      <c r="AC538" t="e">
        <f t="shared" si="122"/>
        <v>#N/A</v>
      </c>
      <c r="AD538" s="28">
        <f>'GT Data'!D540</f>
        <v>0</v>
      </c>
      <c r="AE538" s="25" t="e">
        <f t="shared" si="123"/>
        <v>#N/A</v>
      </c>
      <c r="AF538" s="25" t="e">
        <f t="shared" si="124"/>
        <v>#N/A</v>
      </c>
      <c r="AG538" s="25" t="e">
        <f t="shared" si="125"/>
        <v>#DIV/0!</v>
      </c>
      <c r="AH538" s="25">
        <v>0</v>
      </c>
      <c r="AI538" s="25">
        <v>0</v>
      </c>
      <c r="AJ538" s="25" t="e">
        <f t="shared" si="126"/>
        <v>#N/A</v>
      </c>
      <c r="AK538" s="28">
        <f>'GT Data'!N540</f>
        <v>0</v>
      </c>
      <c r="AL538" s="25" t="e">
        <f t="shared" si="127"/>
        <v>#DIV/0!</v>
      </c>
      <c r="AM538" s="25" t="e">
        <f t="shared" si="128"/>
        <v>#DIV/0!</v>
      </c>
      <c r="AN538" s="25" t="e">
        <f t="shared" si="129"/>
        <v>#DIV/0!</v>
      </c>
      <c r="AO538" s="25">
        <v>0</v>
      </c>
      <c r="AP538" s="25">
        <v>0</v>
      </c>
      <c r="AQ538" s="25">
        <v>0</v>
      </c>
    </row>
    <row r="539" spans="1:43" x14ac:dyDescent="0.3">
      <c r="A539">
        <f>'Calculated Tab Properties'!A539</f>
        <v>0</v>
      </c>
      <c r="B539">
        <f>'Calculated Tab Properties'!B539</f>
        <v>0</v>
      </c>
      <c r="C539">
        <f>'Calculated Tab Properties'!C539</f>
        <v>0</v>
      </c>
      <c r="D539">
        <f>'Calculated Tab Properties'!D539</f>
        <v>0</v>
      </c>
      <c r="E539">
        <f>'Calculated Tab Properties'!E539</f>
        <v>0</v>
      </c>
      <c r="F539">
        <f>'Calculated Tab Properties'!F539</f>
        <v>0</v>
      </c>
      <c r="G539">
        <f>'Calculated Tab Properties'!G539</f>
        <v>0</v>
      </c>
      <c r="H539">
        <f>'Calculated Tab Properties'!H539</f>
        <v>0</v>
      </c>
      <c r="I539">
        <f>'Calculated Tab Properties'!I539</f>
        <v>0</v>
      </c>
      <c r="J539" s="20" t="e">
        <f>'Calculated Tab Properties'!J539</f>
        <v>#DIV/0!</v>
      </c>
      <c r="K539">
        <v>0</v>
      </c>
      <c r="L539">
        <v>0</v>
      </c>
      <c r="M539">
        <v>0</v>
      </c>
      <c r="N539">
        <v>0</v>
      </c>
      <c r="O539" s="27">
        <v>0</v>
      </c>
      <c r="P539" s="27">
        <v>0</v>
      </c>
      <c r="Q539">
        <v>0</v>
      </c>
      <c r="R539" t="e">
        <f>'Calculated Tab Properties'!R539</f>
        <v>#DIV/0!</v>
      </c>
      <c r="T539" s="1" t="e">
        <f>VLOOKUP('GEOMETRIC INPUTS'!D539,'Pressure Calculations'!$A$22:$B$61,2,TRUE)</f>
        <v>#N/A</v>
      </c>
      <c r="U539" s="1" t="e">
        <f>VLOOKUP('GEOMETRIC INPUTS'!D539,'Pressure Calculations'!$C$22:$D$61,2,TRUE)</f>
        <v>#N/A</v>
      </c>
      <c r="V539" t="e">
        <f>T539*'GEOMETRIC INPUTS'!S539</f>
        <v>#N/A</v>
      </c>
      <c r="W539">
        <v>538</v>
      </c>
      <c r="X539" t="e">
        <f t="shared" si="117"/>
        <v>#N/A</v>
      </c>
      <c r="Y539" t="e">
        <f t="shared" si="118"/>
        <v>#N/A</v>
      </c>
      <c r="Z539" s="27" t="e">
        <f t="shared" si="119"/>
        <v>#DIV/0!</v>
      </c>
      <c r="AA539" s="27" t="e">
        <f t="shared" si="120"/>
        <v>#DIV/0!</v>
      </c>
      <c r="AB539" s="27" t="e">
        <f t="shared" si="121"/>
        <v>#DIV/0!</v>
      </c>
      <c r="AC539" t="e">
        <f t="shared" si="122"/>
        <v>#N/A</v>
      </c>
      <c r="AD539" s="28">
        <f>'GT Data'!D541</f>
        <v>0</v>
      </c>
      <c r="AE539" s="25" t="e">
        <f t="shared" si="123"/>
        <v>#N/A</v>
      </c>
      <c r="AF539" s="25" t="e">
        <f t="shared" si="124"/>
        <v>#N/A</v>
      </c>
      <c r="AG539" s="25" t="e">
        <f t="shared" si="125"/>
        <v>#DIV/0!</v>
      </c>
      <c r="AH539" s="25">
        <v>0</v>
      </c>
      <c r="AI539" s="25">
        <v>0</v>
      </c>
      <c r="AJ539" s="25" t="e">
        <f t="shared" si="126"/>
        <v>#N/A</v>
      </c>
      <c r="AK539" s="28">
        <f>'GT Data'!N541</f>
        <v>0</v>
      </c>
      <c r="AL539" s="25" t="e">
        <f t="shared" si="127"/>
        <v>#DIV/0!</v>
      </c>
      <c r="AM539" s="25" t="e">
        <f t="shared" si="128"/>
        <v>#DIV/0!</v>
      </c>
      <c r="AN539" s="25" t="e">
        <f t="shared" si="129"/>
        <v>#DIV/0!</v>
      </c>
      <c r="AO539" s="25">
        <v>0</v>
      </c>
      <c r="AP539" s="25">
        <v>0</v>
      </c>
      <c r="AQ539" s="25">
        <v>0</v>
      </c>
    </row>
    <row r="540" spans="1:43" x14ac:dyDescent="0.3">
      <c r="A540">
        <f>'Calculated Tab Properties'!A540</f>
        <v>0</v>
      </c>
      <c r="B540">
        <f>'Calculated Tab Properties'!B540</f>
        <v>0</v>
      </c>
      <c r="C540">
        <f>'Calculated Tab Properties'!C540</f>
        <v>0</v>
      </c>
      <c r="D540">
        <f>'Calculated Tab Properties'!D540</f>
        <v>0</v>
      </c>
      <c r="E540">
        <f>'Calculated Tab Properties'!E540</f>
        <v>0</v>
      </c>
      <c r="F540">
        <f>'Calculated Tab Properties'!F540</f>
        <v>0</v>
      </c>
      <c r="G540">
        <f>'Calculated Tab Properties'!G540</f>
        <v>0</v>
      </c>
      <c r="H540">
        <f>'Calculated Tab Properties'!H540</f>
        <v>0</v>
      </c>
      <c r="I540">
        <f>'Calculated Tab Properties'!I540</f>
        <v>0</v>
      </c>
      <c r="J540" s="20" t="e">
        <f>'Calculated Tab Properties'!J540</f>
        <v>#DIV/0!</v>
      </c>
      <c r="K540">
        <v>0</v>
      </c>
      <c r="L540">
        <v>0</v>
      </c>
      <c r="M540">
        <v>0</v>
      </c>
      <c r="N540">
        <v>0</v>
      </c>
      <c r="O540" s="27">
        <v>0</v>
      </c>
      <c r="P540" s="27">
        <v>0</v>
      </c>
      <c r="Q540">
        <v>0</v>
      </c>
      <c r="R540" t="e">
        <f>'Calculated Tab Properties'!R540</f>
        <v>#DIV/0!</v>
      </c>
      <c r="T540" s="1" t="e">
        <f>VLOOKUP('GEOMETRIC INPUTS'!D540,'Pressure Calculations'!$A$22:$B$61,2,TRUE)</f>
        <v>#N/A</v>
      </c>
      <c r="U540" s="1" t="e">
        <f>VLOOKUP('GEOMETRIC INPUTS'!D540,'Pressure Calculations'!$C$22:$D$61,2,TRUE)</f>
        <v>#N/A</v>
      </c>
      <c r="V540" t="e">
        <f>T540*'GEOMETRIC INPUTS'!S540</f>
        <v>#N/A</v>
      </c>
      <c r="W540">
        <v>539</v>
      </c>
      <c r="X540" t="e">
        <f t="shared" si="117"/>
        <v>#N/A</v>
      </c>
      <c r="Y540" t="e">
        <f t="shared" si="118"/>
        <v>#N/A</v>
      </c>
      <c r="Z540" s="27" t="e">
        <f t="shared" si="119"/>
        <v>#DIV/0!</v>
      </c>
      <c r="AA540" s="27" t="e">
        <f t="shared" si="120"/>
        <v>#DIV/0!</v>
      </c>
      <c r="AB540" s="27" t="e">
        <f t="shared" si="121"/>
        <v>#DIV/0!</v>
      </c>
      <c r="AC540" t="e">
        <f t="shared" si="122"/>
        <v>#N/A</v>
      </c>
      <c r="AD540" s="28">
        <f>'GT Data'!D542</f>
        <v>0</v>
      </c>
      <c r="AE540" s="25" t="e">
        <f t="shared" si="123"/>
        <v>#N/A</v>
      </c>
      <c r="AF540" s="25" t="e">
        <f t="shared" si="124"/>
        <v>#N/A</v>
      </c>
      <c r="AG540" s="25" t="e">
        <f t="shared" si="125"/>
        <v>#DIV/0!</v>
      </c>
      <c r="AH540" s="25">
        <v>0</v>
      </c>
      <c r="AI540" s="25">
        <v>0</v>
      </c>
      <c r="AJ540" s="25" t="e">
        <f t="shared" si="126"/>
        <v>#N/A</v>
      </c>
      <c r="AK540" s="28">
        <f>'GT Data'!N542</f>
        <v>0</v>
      </c>
      <c r="AL540" s="25" t="e">
        <f t="shared" si="127"/>
        <v>#DIV/0!</v>
      </c>
      <c r="AM540" s="25" t="e">
        <f t="shared" si="128"/>
        <v>#DIV/0!</v>
      </c>
      <c r="AN540" s="25" t="e">
        <f t="shared" si="129"/>
        <v>#DIV/0!</v>
      </c>
      <c r="AO540" s="25">
        <v>0</v>
      </c>
      <c r="AP540" s="25">
        <v>0</v>
      </c>
      <c r="AQ540" s="25">
        <v>0</v>
      </c>
    </row>
    <row r="541" spans="1:43" x14ac:dyDescent="0.3">
      <c r="A541">
        <f>'Calculated Tab Properties'!A541</f>
        <v>0</v>
      </c>
      <c r="B541">
        <f>'Calculated Tab Properties'!B541</f>
        <v>0</v>
      </c>
      <c r="C541">
        <f>'Calculated Tab Properties'!C541</f>
        <v>0</v>
      </c>
      <c r="D541">
        <f>'Calculated Tab Properties'!D541</f>
        <v>0</v>
      </c>
      <c r="E541">
        <f>'Calculated Tab Properties'!E541</f>
        <v>0</v>
      </c>
      <c r="F541">
        <f>'Calculated Tab Properties'!F541</f>
        <v>0</v>
      </c>
      <c r="G541">
        <f>'Calculated Tab Properties'!G541</f>
        <v>0</v>
      </c>
      <c r="H541">
        <f>'Calculated Tab Properties'!H541</f>
        <v>0</v>
      </c>
      <c r="I541">
        <f>'Calculated Tab Properties'!I541</f>
        <v>0</v>
      </c>
      <c r="J541" s="20" t="e">
        <f>'Calculated Tab Properties'!J541</f>
        <v>#DIV/0!</v>
      </c>
      <c r="K541">
        <v>0</v>
      </c>
      <c r="L541">
        <v>0</v>
      </c>
      <c r="M541">
        <v>0</v>
      </c>
      <c r="N541">
        <v>0</v>
      </c>
      <c r="O541" s="27">
        <v>0</v>
      </c>
      <c r="P541" s="27">
        <v>0</v>
      </c>
      <c r="Q541">
        <v>0</v>
      </c>
      <c r="R541" t="e">
        <f>'Calculated Tab Properties'!R541</f>
        <v>#DIV/0!</v>
      </c>
      <c r="T541" s="1" t="e">
        <f>VLOOKUP('GEOMETRIC INPUTS'!D541,'Pressure Calculations'!$A$22:$B$61,2,TRUE)</f>
        <v>#N/A</v>
      </c>
      <c r="U541" s="1" t="e">
        <f>VLOOKUP('GEOMETRIC INPUTS'!D541,'Pressure Calculations'!$C$22:$D$61,2,TRUE)</f>
        <v>#N/A</v>
      </c>
      <c r="V541" t="e">
        <f>T541*'GEOMETRIC INPUTS'!S541</f>
        <v>#N/A</v>
      </c>
      <c r="W541">
        <v>540</v>
      </c>
      <c r="X541" t="e">
        <f t="shared" si="117"/>
        <v>#N/A</v>
      </c>
      <c r="Y541" t="e">
        <f t="shared" si="118"/>
        <v>#N/A</v>
      </c>
      <c r="Z541" s="27" t="e">
        <f t="shared" si="119"/>
        <v>#DIV/0!</v>
      </c>
      <c r="AA541" s="27" t="e">
        <f t="shared" si="120"/>
        <v>#DIV/0!</v>
      </c>
      <c r="AB541" s="27" t="e">
        <f t="shared" si="121"/>
        <v>#DIV/0!</v>
      </c>
      <c r="AC541" t="e">
        <f t="shared" si="122"/>
        <v>#N/A</v>
      </c>
      <c r="AD541" s="28">
        <f>'GT Data'!D543</f>
        <v>0</v>
      </c>
      <c r="AE541" s="25" t="e">
        <f t="shared" si="123"/>
        <v>#N/A</v>
      </c>
      <c r="AF541" s="25" t="e">
        <f t="shared" si="124"/>
        <v>#N/A</v>
      </c>
      <c r="AG541" s="25" t="e">
        <f t="shared" si="125"/>
        <v>#DIV/0!</v>
      </c>
      <c r="AH541" s="25">
        <v>0</v>
      </c>
      <c r="AI541" s="25">
        <v>0</v>
      </c>
      <c r="AJ541" s="25" t="e">
        <f t="shared" si="126"/>
        <v>#N/A</v>
      </c>
      <c r="AK541" s="28">
        <f>'GT Data'!N543</f>
        <v>0</v>
      </c>
      <c r="AL541" s="25" t="e">
        <f t="shared" si="127"/>
        <v>#DIV/0!</v>
      </c>
      <c r="AM541" s="25" t="e">
        <f t="shared" si="128"/>
        <v>#DIV/0!</v>
      </c>
      <c r="AN541" s="25" t="e">
        <f t="shared" si="129"/>
        <v>#DIV/0!</v>
      </c>
      <c r="AO541" s="25">
        <v>0</v>
      </c>
      <c r="AP541" s="25">
        <v>0</v>
      </c>
      <c r="AQ541" s="25">
        <v>0</v>
      </c>
    </row>
    <row r="542" spans="1:43" x14ac:dyDescent="0.3">
      <c r="A542">
        <f>'Calculated Tab Properties'!A542</f>
        <v>0</v>
      </c>
      <c r="B542">
        <f>'Calculated Tab Properties'!B542</f>
        <v>0</v>
      </c>
      <c r="C542">
        <f>'Calculated Tab Properties'!C542</f>
        <v>0</v>
      </c>
      <c r="D542">
        <f>'Calculated Tab Properties'!D542</f>
        <v>0</v>
      </c>
      <c r="E542">
        <f>'Calculated Tab Properties'!E542</f>
        <v>0</v>
      </c>
      <c r="F542">
        <f>'Calculated Tab Properties'!F542</f>
        <v>0</v>
      </c>
      <c r="G542">
        <f>'Calculated Tab Properties'!G542</f>
        <v>0</v>
      </c>
      <c r="H542">
        <f>'Calculated Tab Properties'!H542</f>
        <v>0</v>
      </c>
      <c r="I542">
        <f>'Calculated Tab Properties'!I542</f>
        <v>0</v>
      </c>
      <c r="J542" s="20" t="e">
        <f>'Calculated Tab Properties'!J542</f>
        <v>#DIV/0!</v>
      </c>
      <c r="K542">
        <v>0</v>
      </c>
      <c r="L542">
        <v>0</v>
      </c>
      <c r="M542">
        <v>0</v>
      </c>
      <c r="N542">
        <v>0</v>
      </c>
      <c r="O542" s="27">
        <v>0</v>
      </c>
      <c r="P542" s="27">
        <v>0</v>
      </c>
      <c r="Q542">
        <v>0</v>
      </c>
      <c r="R542" t="e">
        <f>'Calculated Tab Properties'!R542</f>
        <v>#DIV/0!</v>
      </c>
      <c r="T542" s="1" t="e">
        <f>VLOOKUP('GEOMETRIC INPUTS'!D542,'Pressure Calculations'!$A$22:$B$61,2,TRUE)</f>
        <v>#N/A</v>
      </c>
      <c r="U542" s="1" t="e">
        <f>VLOOKUP('GEOMETRIC INPUTS'!D542,'Pressure Calculations'!$C$22:$D$61,2,TRUE)</f>
        <v>#N/A</v>
      </c>
      <c r="V542" t="e">
        <f>T542*'GEOMETRIC INPUTS'!S542</f>
        <v>#N/A</v>
      </c>
      <c r="W542">
        <v>541</v>
      </c>
      <c r="X542" t="e">
        <f t="shared" si="117"/>
        <v>#N/A</v>
      </c>
      <c r="Y542" t="e">
        <f t="shared" si="118"/>
        <v>#N/A</v>
      </c>
      <c r="Z542" s="27" t="e">
        <f t="shared" si="119"/>
        <v>#DIV/0!</v>
      </c>
      <c r="AA542" s="27" t="e">
        <f t="shared" si="120"/>
        <v>#DIV/0!</v>
      </c>
      <c r="AB542" s="27" t="e">
        <f t="shared" si="121"/>
        <v>#DIV/0!</v>
      </c>
      <c r="AC542" t="e">
        <f t="shared" si="122"/>
        <v>#N/A</v>
      </c>
      <c r="AD542" s="28">
        <f>'GT Data'!D544</f>
        <v>0</v>
      </c>
      <c r="AE542" s="25" t="e">
        <f t="shared" si="123"/>
        <v>#N/A</v>
      </c>
      <c r="AF542" s="25" t="e">
        <f t="shared" si="124"/>
        <v>#N/A</v>
      </c>
      <c r="AG542" s="25" t="e">
        <f t="shared" si="125"/>
        <v>#DIV/0!</v>
      </c>
      <c r="AH542" s="25">
        <v>0</v>
      </c>
      <c r="AI542" s="25">
        <v>0</v>
      </c>
      <c r="AJ542" s="25" t="e">
        <f t="shared" si="126"/>
        <v>#N/A</v>
      </c>
      <c r="AK542" s="28">
        <f>'GT Data'!N544</f>
        <v>0</v>
      </c>
      <c r="AL542" s="25" t="e">
        <f t="shared" si="127"/>
        <v>#DIV/0!</v>
      </c>
      <c r="AM542" s="25" t="e">
        <f t="shared" si="128"/>
        <v>#DIV/0!</v>
      </c>
      <c r="AN542" s="25" t="e">
        <f t="shared" si="129"/>
        <v>#DIV/0!</v>
      </c>
      <c r="AO542" s="25">
        <v>0</v>
      </c>
      <c r="AP542" s="25">
        <v>0</v>
      </c>
      <c r="AQ542" s="25">
        <v>0</v>
      </c>
    </row>
    <row r="543" spans="1:43" x14ac:dyDescent="0.3">
      <c r="A543">
        <f>'Calculated Tab Properties'!A543</f>
        <v>0</v>
      </c>
      <c r="B543">
        <f>'Calculated Tab Properties'!B543</f>
        <v>0</v>
      </c>
      <c r="C543">
        <f>'Calculated Tab Properties'!C543</f>
        <v>0</v>
      </c>
      <c r="D543">
        <f>'Calculated Tab Properties'!D543</f>
        <v>0</v>
      </c>
      <c r="E543">
        <f>'Calculated Tab Properties'!E543</f>
        <v>0</v>
      </c>
      <c r="F543">
        <f>'Calculated Tab Properties'!F543</f>
        <v>0</v>
      </c>
      <c r="G543">
        <f>'Calculated Tab Properties'!G543</f>
        <v>0</v>
      </c>
      <c r="H543">
        <f>'Calculated Tab Properties'!H543</f>
        <v>0</v>
      </c>
      <c r="I543">
        <f>'Calculated Tab Properties'!I543</f>
        <v>0</v>
      </c>
      <c r="J543" s="20" t="e">
        <f>'Calculated Tab Properties'!J543</f>
        <v>#DIV/0!</v>
      </c>
      <c r="K543">
        <v>0</v>
      </c>
      <c r="L543">
        <v>0</v>
      </c>
      <c r="M543">
        <v>0</v>
      </c>
      <c r="N543">
        <v>0</v>
      </c>
      <c r="O543" s="27">
        <v>0</v>
      </c>
      <c r="P543" s="27">
        <v>0</v>
      </c>
      <c r="Q543">
        <v>0</v>
      </c>
      <c r="R543" t="e">
        <f>'Calculated Tab Properties'!R543</f>
        <v>#DIV/0!</v>
      </c>
      <c r="T543" s="1" t="e">
        <f>VLOOKUP('GEOMETRIC INPUTS'!D543,'Pressure Calculations'!$A$22:$B$61,2,TRUE)</f>
        <v>#N/A</v>
      </c>
      <c r="U543" s="1" t="e">
        <f>VLOOKUP('GEOMETRIC INPUTS'!D543,'Pressure Calculations'!$C$22:$D$61,2,TRUE)</f>
        <v>#N/A</v>
      </c>
      <c r="V543" t="e">
        <f>T543*'GEOMETRIC INPUTS'!S543</f>
        <v>#N/A</v>
      </c>
      <c r="W543">
        <v>542</v>
      </c>
      <c r="X543" t="e">
        <f t="shared" si="117"/>
        <v>#N/A</v>
      </c>
      <c r="Y543" t="e">
        <f t="shared" si="118"/>
        <v>#N/A</v>
      </c>
      <c r="Z543" s="27" t="e">
        <f t="shared" si="119"/>
        <v>#DIV/0!</v>
      </c>
      <c r="AA543" s="27" t="e">
        <f t="shared" si="120"/>
        <v>#DIV/0!</v>
      </c>
      <c r="AB543" s="27" t="e">
        <f t="shared" si="121"/>
        <v>#DIV/0!</v>
      </c>
      <c r="AC543" t="e">
        <f t="shared" si="122"/>
        <v>#N/A</v>
      </c>
      <c r="AD543" s="28">
        <f>'GT Data'!D545</f>
        <v>0</v>
      </c>
      <c r="AE543" s="25" t="e">
        <f t="shared" si="123"/>
        <v>#N/A</v>
      </c>
      <c r="AF543" s="25" t="e">
        <f t="shared" si="124"/>
        <v>#N/A</v>
      </c>
      <c r="AG543" s="25" t="e">
        <f t="shared" si="125"/>
        <v>#DIV/0!</v>
      </c>
      <c r="AH543" s="25">
        <v>0</v>
      </c>
      <c r="AI543" s="25">
        <v>0</v>
      </c>
      <c r="AJ543" s="25" t="e">
        <f t="shared" si="126"/>
        <v>#N/A</v>
      </c>
      <c r="AK543" s="28">
        <f>'GT Data'!N545</f>
        <v>0</v>
      </c>
      <c r="AL543" s="25" t="e">
        <f t="shared" si="127"/>
        <v>#DIV/0!</v>
      </c>
      <c r="AM543" s="25" t="e">
        <f t="shared" si="128"/>
        <v>#DIV/0!</v>
      </c>
      <c r="AN543" s="25" t="e">
        <f t="shared" si="129"/>
        <v>#DIV/0!</v>
      </c>
      <c r="AO543" s="25">
        <v>0</v>
      </c>
      <c r="AP543" s="25">
        <v>0</v>
      </c>
      <c r="AQ543" s="25">
        <v>0</v>
      </c>
    </row>
    <row r="544" spans="1:43" x14ac:dyDescent="0.3">
      <c r="A544">
        <f>'Calculated Tab Properties'!A544</f>
        <v>0</v>
      </c>
      <c r="B544">
        <f>'Calculated Tab Properties'!B544</f>
        <v>0</v>
      </c>
      <c r="C544">
        <f>'Calculated Tab Properties'!C544</f>
        <v>0</v>
      </c>
      <c r="D544">
        <f>'Calculated Tab Properties'!D544</f>
        <v>0</v>
      </c>
      <c r="E544">
        <f>'Calculated Tab Properties'!E544</f>
        <v>0</v>
      </c>
      <c r="F544">
        <f>'Calculated Tab Properties'!F544</f>
        <v>0</v>
      </c>
      <c r="G544">
        <f>'Calculated Tab Properties'!G544</f>
        <v>0</v>
      </c>
      <c r="H544">
        <f>'Calculated Tab Properties'!H544</f>
        <v>0</v>
      </c>
      <c r="I544">
        <f>'Calculated Tab Properties'!I544</f>
        <v>0</v>
      </c>
      <c r="J544" s="20" t="e">
        <f>'Calculated Tab Properties'!J544</f>
        <v>#DIV/0!</v>
      </c>
      <c r="K544">
        <v>0</v>
      </c>
      <c r="L544">
        <v>0</v>
      </c>
      <c r="M544">
        <v>0</v>
      </c>
      <c r="N544">
        <v>0</v>
      </c>
      <c r="O544" s="27">
        <v>0</v>
      </c>
      <c r="P544" s="27">
        <v>0</v>
      </c>
      <c r="Q544">
        <v>0</v>
      </c>
      <c r="R544" t="e">
        <f>'Calculated Tab Properties'!R544</f>
        <v>#DIV/0!</v>
      </c>
      <c r="T544" s="1" t="e">
        <f>VLOOKUP('GEOMETRIC INPUTS'!D544,'Pressure Calculations'!$A$22:$B$61,2,TRUE)</f>
        <v>#N/A</v>
      </c>
      <c r="U544" s="1" t="e">
        <f>VLOOKUP('GEOMETRIC INPUTS'!D544,'Pressure Calculations'!$C$22:$D$61,2,TRUE)</f>
        <v>#N/A</v>
      </c>
      <c r="V544" t="e">
        <f>T544*'GEOMETRIC INPUTS'!S544</f>
        <v>#N/A</v>
      </c>
      <c r="W544">
        <v>543</v>
      </c>
      <c r="X544" t="e">
        <f t="shared" si="117"/>
        <v>#N/A</v>
      </c>
      <c r="Y544" t="e">
        <f t="shared" si="118"/>
        <v>#N/A</v>
      </c>
      <c r="Z544" s="27" t="e">
        <f t="shared" si="119"/>
        <v>#DIV/0!</v>
      </c>
      <c r="AA544" s="27" t="e">
        <f t="shared" si="120"/>
        <v>#DIV/0!</v>
      </c>
      <c r="AB544" s="27" t="e">
        <f t="shared" si="121"/>
        <v>#DIV/0!</v>
      </c>
      <c r="AC544" t="e">
        <f t="shared" si="122"/>
        <v>#N/A</v>
      </c>
      <c r="AD544" s="28">
        <f>'GT Data'!D546</f>
        <v>0</v>
      </c>
      <c r="AE544" s="25" t="e">
        <f t="shared" si="123"/>
        <v>#N/A</v>
      </c>
      <c r="AF544" s="25" t="e">
        <f t="shared" si="124"/>
        <v>#N/A</v>
      </c>
      <c r="AG544" s="25" t="e">
        <f t="shared" si="125"/>
        <v>#DIV/0!</v>
      </c>
      <c r="AH544" s="25">
        <v>0</v>
      </c>
      <c r="AI544" s="25">
        <v>0</v>
      </c>
      <c r="AJ544" s="25" t="e">
        <f t="shared" si="126"/>
        <v>#N/A</v>
      </c>
      <c r="AK544" s="28">
        <f>'GT Data'!N546</f>
        <v>0</v>
      </c>
      <c r="AL544" s="25" t="e">
        <f t="shared" si="127"/>
        <v>#DIV/0!</v>
      </c>
      <c r="AM544" s="25" t="e">
        <f t="shared" si="128"/>
        <v>#DIV/0!</v>
      </c>
      <c r="AN544" s="25" t="e">
        <f t="shared" si="129"/>
        <v>#DIV/0!</v>
      </c>
      <c r="AO544" s="25">
        <v>0</v>
      </c>
      <c r="AP544" s="25">
        <v>0</v>
      </c>
      <c r="AQ544" s="25">
        <v>0</v>
      </c>
    </row>
    <row r="545" spans="1:43" x14ac:dyDescent="0.3">
      <c r="A545">
        <f>'Calculated Tab Properties'!A545</f>
        <v>0</v>
      </c>
      <c r="B545">
        <f>'Calculated Tab Properties'!B545</f>
        <v>0</v>
      </c>
      <c r="C545">
        <f>'Calculated Tab Properties'!C545</f>
        <v>0</v>
      </c>
      <c r="D545">
        <f>'Calculated Tab Properties'!D545</f>
        <v>0</v>
      </c>
      <c r="E545">
        <f>'Calculated Tab Properties'!E545</f>
        <v>0</v>
      </c>
      <c r="F545">
        <f>'Calculated Tab Properties'!F545</f>
        <v>0</v>
      </c>
      <c r="G545">
        <f>'Calculated Tab Properties'!G545</f>
        <v>0</v>
      </c>
      <c r="H545">
        <f>'Calculated Tab Properties'!H545</f>
        <v>0</v>
      </c>
      <c r="I545">
        <f>'Calculated Tab Properties'!I545</f>
        <v>0</v>
      </c>
      <c r="J545" s="20" t="e">
        <f>'Calculated Tab Properties'!J545</f>
        <v>#DIV/0!</v>
      </c>
      <c r="K545">
        <v>0</v>
      </c>
      <c r="L545">
        <v>0</v>
      </c>
      <c r="M545">
        <v>0</v>
      </c>
      <c r="N545">
        <v>0</v>
      </c>
      <c r="O545" s="27">
        <v>0</v>
      </c>
      <c r="P545" s="27">
        <v>0</v>
      </c>
      <c r="Q545">
        <v>0</v>
      </c>
      <c r="R545" t="e">
        <f>'Calculated Tab Properties'!R545</f>
        <v>#DIV/0!</v>
      </c>
      <c r="T545" s="1" t="e">
        <f>VLOOKUP('GEOMETRIC INPUTS'!D545,'Pressure Calculations'!$A$22:$B$61,2,TRUE)</f>
        <v>#N/A</v>
      </c>
      <c r="U545" s="1" t="e">
        <f>VLOOKUP('GEOMETRIC INPUTS'!D545,'Pressure Calculations'!$C$22:$D$61,2,TRUE)</f>
        <v>#N/A</v>
      </c>
      <c r="V545" t="e">
        <f>T545*'GEOMETRIC INPUTS'!S545</f>
        <v>#N/A</v>
      </c>
      <c r="W545">
        <v>544</v>
      </c>
      <c r="X545" t="e">
        <f t="shared" si="117"/>
        <v>#N/A</v>
      </c>
      <c r="Y545" t="e">
        <f t="shared" si="118"/>
        <v>#N/A</v>
      </c>
      <c r="Z545" s="27" t="e">
        <f t="shared" si="119"/>
        <v>#DIV/0!</v>
      </c>
      <c r="AA545" s="27" t="e">
        <f t="shared" si="120"/>
        <v>#DIV/0!</v>
      </c>
      <c r="AB545" s="27" t="e">
        <f t="shared" si="121"/>
        <v>#DIV/0!</v>
      </c>
      <c r="AC545" t="e">
        <f t="shared" si="122"/>
        <v>#N/A</v>
      </c>
      <c r="AD545" s="28">
        <f>'GT Data'!D547</f>
        <v>0</v>
      </c>
      <c r="AE545" s="25" t="e">
        <f t="shared" si="123"/>
        <v>#N/A</v>
      </c>
      <c r="AF545" s="25" t="e">
        <f t="shared" si="124"/>
        <v>#N/A</v>
      </c>
      <c r="AG545" s="25" t="e">
        <f t="shared" si="125"/>
        <v>#DIV/0!</v>
      </c>
      <c r="AH545" s="25">
        <v>0</v>
      </c>
      <c r="AI545" s="25">
        <v>0</v>
      </c>
      <c r="AJ545" s="25" t="e">
        <f t="shared" si="126"/>
        <v>#N/A</v>
      </c>
      <c r="AK545" s="28">
        <f>'GT Data'!N547</f>
        <v>0</v>
      </c>
      <c r="AL545" s="25" t="e">
        <f t="shared" si="127"/>
        <v>#DIV/0!</v>
      </c>
      <c r="AM545" s="25" t="e">
        <f t="shared" si="128"/>
        <v>#DIV/0!</v>
      </c>
      <c r="AN545" s="25" t="e">
        <f t="shared" si="129"/>
        <v>#DIV/0!</v>
      </c>
      <c r="AO545" s="25">
        <v>0</v>
      </c>
      <c r="AP545" s="25">
        <v>0</v>
      </c>
      <c r="AQ545" s="25">
        <v>0</v>
      </c>
    </row>
    <row r="546" spans="1:43" x14ac:dyDescent="0.3">
      <c r="A546">
        <f>'Calculated Tab Properties'!A546</f>
        <v>0</v>
      </c>
      <c r="B546">
        <f>'Calculated Tab Properties'!B546</f>
        <v>0</v>
      </c>
      <c r="C546">
        <f>'Calculated Tab Properties'!C546</f>
        <v>0</v>
      </c>
      <c r="D546">
        <f>'Calculated Tab Properties'!D546</f>
        <v>0</v>
      </c>
      <c r="E546">
        <f>'Calculated Tab Properties'!E546</f>
        <v>0</v>
      </c>
      <c r="F546">
        <f>'Calculated Tab Properties'!F546</f>
        <v>0</v>
      </c>
      <c r="G546">
        <f>'Calculated Tab Properties'!G546</f>
        <v>0</v>
      </c>
      <c r="H546">
        <f>'Calculated Tab Properties'!H546</f>
        <v>0</v>
      </c>
      <c r="I546">
        <f>'Calculated Tab Properties'!I546</f>
        <v>0</v>
      </c>
      <c r="J546" s="20" t="e">
        <f>'Calculated Tab Properties'!J546</f>
        <v>#DIV/0!</v>
      </c>
      <c r="K546">
        <v>0</v>
      </c>
      <c r="L546">
        <v>0</v>
      </c>
      <c r="M546">
        <v>0</v>
      </c>
      <c r="N546">
        <v>0</v>
      </c>
      <c r="O546" s="27">
        <v>0</v>
      </c>
      <c r="P546" s="27">
        <v>0</v>
      </c>
      <c r="Q546">
        <v>0</v>
      </c>
      <c r="R546" t="e">
        <f>'Calculated Tab Properties'!R546</f>
        <v>#DIV/0!</v>
      </c>
      <c r="T546" s="1" t="e">
        <f>VLOOKUP('GEOMETRIC INPUTS'!D546,'Pressure Calculations'!$A$22:$B$61,2,TRUE)</f>
        <v>#N/A</v>
      </c>
      <c r="U546" s="1" t="e">
        <f>VLOOKUP('GEOMETRIC INPUTS'!D546,'Pressure Calculations'!$C$22:$D$61,2,TRUE)</f>
        <v>#N/A</v>
      </c>
      <c r="V546" t="e">
        <f>T546*'GEOMETRIC INPUTS'!S546</f>
        <v>#N/A</v>
      </c>
      <c r="W546">
        <v>545</v>
      </c>
      <c r="X546" t="e">
        <f t="shared" si="117"/>
        <v>#N/A</v>
      </c>
      <c r="Y546" t="e">
        <f t="shared" si="118"/>
        <v>#N/A</v>
      </c>
      <c r="Z546" s="27" t="e">
        <f t="shared" si="119"/>
        <v>#DIV/0!</v>
      </c>
      <c r="AA546" s="27" t="e">
        <f t="shared" si="120"/>
        <v>#DIV/0!</v>
      </c>
      <c r="AB546" s="27" t="e">
        <f t="shared" si="121"/>
        <v>#DIV/0!</v>
      </c>
      <c r="AC546" t="e">
        <f t="shared" si="122"/>
        <v>#N/A</v>
      </c>
      <c r="AD546" s="28">
        <f>'GT Data'!D548</f>
        <v>0</v>
      </c>
      <c r="AE546" s="25" t="e">
        <f t="shared" si="123"/>
        <v>#N/A</v>
      </c>
      <c r="AF546" s="25" t="e">
        <f t="shared" si="124"/>
        <v>#N/A</v>
      </c>
      <c r="AG546" s="25" t="e">
        <f t="shared" si="125"/>
        <v>#DIV/0!</v>
      </c>
      <c r="AH546" s="25">
        <v>0</v>
      </c>
      <c r="AI546" s="25">
        <v>0</v>
      </c>
      <c r="AJ546" s="25" t="e">
        <f t="shared" si="126"/>
        <v>#N/A</v>
      </c>
      <c r="AK546" s="28">
        <f>'GT Data'!N548</f>
        <v>0</v>
      </c>
      <c r="AL546" s="25" t="e">
        <f t="shared" si="127"/>
        <v>#DIV/0!</v>
      </c>
      <c r="AM546" s="25" t="e">
        <f t="shared" si="128"/>
        <v>#DIV/0!</v>
      </c>
      <c r="AN546" s="25" t="e">
        <f t="shared" si="129"/>
        <v>#DIV/0!</v>
      </c>
      <c r="AO546" s="25">
        <v>0</v>
      </c>
      <c r="AP546" s="25">
        <v>0</v>
      </c>
      <c r="AQ546" s="25">
        <v>0</v>
      </c>
    </row>
    <row r="547" spans="1:43" x14ac:dyDescent="0.3">
      <c r="A547">
        <f>'Calculated Tab Properties'!A547</f>
        <v>0</v>
      </c>
      <c r="B547">
        <f>'Calculated Tab Properties'!B547</f>
        <v>0</v>
      </c>
      <c r="C547">
        <f>'Calculated Tab Properties'!C547</f>
        <v>0</v>
      </c>
      <c r="D547">
        <f>'Calculated Tab Properties'!D547</f>
        <v>0</v>
      </c>
      <c r="E547">
        <f>'Calculated Tab Properties'!E547</f>
        <v>0</v>
      </c>
      <c r="F547">
        <f>'Calculated Tab Properties'!F547</f>
        <v>0</v>
      </c>
      <c r="G547">
        <f>'Calculated Tab Properties'!G547</f>
        <v>0</v>
      </c>
      <c r="H547">
        <f>'Calculated Tab Properties'!H547</f>
        <v>0</v>
      </c>
      <c r="I547">
        <f>'Calculated Tab Properties'!I547</f>
        <v>0</v>
      </c>
      <c r="J547" s="20" t="e">
        <f>'Calculated Tab Properties'!J547</f>
        <v>#DIV/0!</v>
      </c>
      <c r="K547">
        <v>0</v>
      </c>
      <c r="L547">
        <v>0</v>
      </c>
      <c r="M547">
        <v>0</v>
      </c>
      <c r="N547">
        <v>0</v>
      </c>
      <c r="O547" s="27">
        <v>0</v>
      </c>
      <c r="P547" s="27">
        <v>0</v>
      </c>
      <c r="Q547">
        <v>0</v>
      </c>
      <c r="R547" t="e">
        <f>'Calculated Tab Properties'!R547</f>
        <v>#DIV/0!</v>
      </c>
      <c r="T547" s="1" t="e">
        <f>VLOOKUP('GEOMETRIC INPUTS'!D547,'Pressure Calculations'!$A$22:$B$61,2,TRUE)</f>
        <v>#N/A</v>
      </c>
      <c r="U547" s="1" t="e">
        <f>VLOOKUP('GEOMETRIC INPUTS'!D547,'Pressure Calculations'!$C$22:$D$61,2,TRUE)</f>
        <v>#N/A</v>
      </c>
      <c r="V547" t="e">
        <f>T547*'GEOMETRIC INPUTS'!S547</f>
        <v>#N/A</v>
      </c>
      <c r="W547">
        <v>546</v>
      </c>
      <c r="X547" t="e">
        <f t="shared" si="117"/>
        <v>#N/A</v>
      </c>
      <c r="Y547" t="e">
        <f t="shared" si="118"/>
        <v>#N/A</v>
      </c>
      <c r="Z547" s="27" t="e">
        <f t="shared" si="119"/>
        <v>#DIV/0!</v>
      </c>
      <c r="AA547" s="27" t="e">
        <f t="shared" si="120"/>
        <v>#DIV/0!</v>
      </c>
      <c r="AB547" s="27" t="e">
        <f t="shared" si="121"/>
        <v>#DIV/0!</v>
      </c>
      <c r="AC547" t="e">
        <f t="shared" si="122"/>
        <v>#N/A</v>
      </c>
      <c r="AD547" s="28">
        <f>'GT Data'!D549</f>
        <v>0</v>
      </c>
      <c r="AE547" s="25" t="e">
        <f t="shared" si="123"/>
        <v>#N/A</v>
      </c>
      <c r="AF547" s="25" t="e">
        <f t="shared" si="124"/>
        <v>#N/A</v>
      </c>
      <c r="AG547" s="25" t="e">
        <f t="shared" si="125"/>
        <v>#DIV/0!</v>
      </c>
      <c r="AH547" s="25">
        <v>0</v>
      </c>
      <c r="AI547" s="25">
        <v>0</v>
      </c>
      <c r="AJ547" s="25" t="e">
        <f t="shared" si="126"/>
        <v>#N/A</v>
      </c>
      <c r="AK547" s="28">
        <f>'GT Data'!N549</f>
        <v>0</v>
      </c>
      <c r="AL547" s="25" t="e">
        <f t="shared" si="127"/>
        <v>#DIV/0!</v>
      </c>
      <c r="AM547" s="25" t="e">
        <f t="shared" si="128"/>
        <v>#DIV/0!</v>
      </c>
      <c r="AN547" s="25" t="e">
        <f t="shared" si="129"/>
        <v>#DIV/0!</v>
      </c>
      <c r="AO547" s="25">
        <v>0</v>
      </c>
      <c r="AP547" s="25">
        <v>0</v>
      </c>
      <c r="AQ547" s="25">
        <v>0</v>
      </c>
    </row>
    <row r="548" spans="1:43" x14ac:dyDescent="0.3">
      <c r="A548">
        <f>'Calculated Tab Properties'!A548</f>
        <v>0</v>
      </c>
      <c r="B548">
        <f>'Calculated Tab Properties'!B548</f>
        <v>0</v>
      </c>
      <c r="C548">
        <f>'Calculated Tab Properties'!C548</f>
        <v>0</v>
      </c>
      <c r="D548">
        <f>'Calculated Tab Properties'!D548</f>
        <v>0</v>
      </c>
      <c r="E548">
        <f>'Calculated Tab Properties'!E548</f>
        <v>0</v>
      </c>
      <c r="F548">
        <f>'Calculated Tab Properties'!F548</f>
        <v>0</v>
      </c>
      <c r="G548">
        <f>'Calculated Tab Properties'!G548</f>
        <v>0</v>
      </c>
      <c r="H548">
        <f>'Calculated Tab Properties'!H548</f>
        <v>0</v>
      </c>
      <c r="I548">
        <f>'Calculated Tab Properties'!I548</f>
        <v>0</v>
      </c>
      <c r="J548" s="20" t="e">
        <f>'Calculated Tab Properties'!J548</f>
        <v>#DIV/0!</v>
      </c>
      <c r="K548">
        <v>0</v>
      </c>
      <c r="L548">
        <v>0</v>
      </c>
      <c r="M548">
        <v>0</v>
      </c>
      <c r="N548">
        <v>0</v>
      </c>
      <c r="O548" s="27">
        <v>0</v>
      </c>
      <c r="P548" s="27">
        <v>0</v>
      </c>
      <c r="Q548">
        <v>0</v>
      </c>
      <c r="R548" t="e">
        <f>'Calculated Tab Properties'!R548</f>
        <v>#DIV/0!</v>
      </c>
      <c r="T548" s="1" t="e">
        <f>VLOOKUP('GEOMETRIC INPUTS'!D548,'Pressure Calculations'!$A$22:$B$61,2,TRUE)</f>
        <v>#N/A</v>
      </c>
      <c r="U548" s="1" t="e">
        <f>VLOOKUP('GEOMETRIC INPUTS'!D548,'Pressure Calculations'!$C$22:$D$61,2,TRUE)</f>
        <v>#N/A</v>
      </c>
      <c r="V548" t="e">
        <f>T548*'GEOMETRIC INPUTS'!S548</f>
        <v>#N/A</v>
      </c>
      <c r="W548">
        <v>547</v>
      </c>
      <c r="X548" t="e">
        <f t="shared" si="117"/>
        <v>#N/A</v>
      </c>
      <c r="Y548" t="e">
        <f t="shared" si="118"/>
        <v>#N/A</v>
      </c>
      <c r="Z548" s="27" t="e">
        <f t="shared" si="119"/>
        <v>#DIV/0!</v>
      </c>
      <c r="AA548" s="27" t="e">
        <f t="shared" si="120"/>
        <v>#DIV/0!</v>
      </c>
      <c r="AB548" s="27" t="e">
        <f t="shared" si="121"/>
        <v>#DIV/0!</v>
      </c>
      <c r="AC548" t="e">
        <f t="shared" si="122"/>
        <v>#N/A</v>
      </c>
      <c r="AD548" s="28">
        <f>'GT Data'!D550</f>
        <v>0</v>
      </c>
      <c r="AE548" s="25" t="e">
        <f t="shared" si="123"/>
        <v>#N/A</v>
      </c>
      <c r="AF548" s="25" t="e">
        <f t="shared" si="124"/>
        <v>#N/A</v>
      </c>
      <c r="AG548" s="25" t="e">
        <f t="shared" si="125"/>
        <v>#DIV/0!</v>
      </c>
      <c r="AH548" s="25">
        <v>0</v>
      </c>
      <c r="AI548" s="25">
        <v>0</v>
      </c>
      <c r="AJ548" s="25" t="e">
        <f t="shared" si="126"/>
        <v>#N/A</v>
      </c>
      <c r="AK548" s="28">
        <f>'GT Data'!N550</f>
        <v>0</v>
      </c>
      <c r="AL548" s="25" t="e">
        <f t="shared" si="127"/>
        <v>#DIV/0!</v>
      </c>
      <c r="AM548" s="25" t="e">
        <f t="shared" si="128"/>
        <v>#DIV/0!</v>
      </c>
      <c r="AN548" s="25" t="e">
        <f t="shared" si="129"/>
        <v>#DIV/0!</v>
      </c>
      <c r="AO548" s="25">
        <v>0</v>
      </c>
      <c r="AP548" s="25">
        <v>0</v>
      </c>
      <c r="AQ548" s="25">
        <v>0</v>
      </c>
    </row>
    <row r="549" spans="1:43" x14ac:dyDescent="0.3">
      <c r="A549">
        <f>'Calculated Tab Properties'!A549</f>
        <v>0</v>
      </c>
      <c r="B549">
        <f>'Calculated Tab Properties'!B549</f>
        <v>0</v>
      </c>
      <c r="C549">
        <f>'Calculated Tab Properties'!C549</f>
        <v>0</v>
      </c>
      <c r="D549">
        <f>'Calculated Tab Properties'!D549</f>
        <v>0</v>
      </c>
      <c r="E549">
        <f>'Calculated Tab Properties'!E549</f>
        <v>0</v>
      </c>
      <c r="F549">
        <f>'Calculated Tab Properties'!F549</f>
        <v>0</v>
      </c>
      <c r="G549">
        <f>'Calculated Tab Properties'!G549</f>
        <v>0</v>
      </c>
      <c r="H549">
        <f>'Calculated Tab Properties'!H549</f>
        <v>0</v>
      </c>
      <c r="I549">
        <f>'Calculated Tab Properties'!I549</f>
        <v>0</v>
      </c>
      <c r="J549" s="20" t="e">
        <f>'Calculated Tab Properties'!J549</f>
        <v>#DIV/0!</v>
      </c>
      <c r="K549">
        <v>0</v>
      </c>
      <c r="L549">
        <v>0</v>
      </c>
      <c r="M549">
        <v>0</v>
      </c>
      <c r="N549">
        <v>0</v>
      </c>
      <c r="O549" s="27">
        <v>0</v>
      </c>
      <c r="P549" s="27">
        <v>0</v>
      </c>
      <c r="Q549">
        <v>0</v>
      </c>
      <c r="R549" t="e">
        <f>'Calculated Tab Properties'!R549</f>
        <v>#DIV/0!</v>
      </c>
      <c r="T549" s="1" t="e">
        <f>VLOOKUP('GEOMETRIC INPUTS'!D549,'Pressure Calculations'!$A$22:$B$61,2,TRUE)</f>
        <v>#N/A</v>
      </c>
      <c r="U549" s="1" t="e">
        <f>VLOOKUP('GEOMETRIC INPUTS'!D549,'Pressure Calculations'!$C$22:$D$61,2,TRUE)</f>
        <v>#N/A</v>
      </c>
      <c r="V549" t="e">
        <f>T549*'GEOMETRIC INPUTS'!S549</f>
        <v>#N/A</v>
      </c>
      <c r="W549">
        <v>548</v>
      </c>
      <c r="X549" t="e">
        <f t="shared" si="117"/>
        <v>#N/A</v>
      </c>
      <c r="Y549" t="e">
        <f t="shared" si="118"/>
        <v>#N/A</v>
      </c>
      <c r="Z549" s="27" t="e">
        <f t="shared" si="119"/>
        <v>#DIV/0!</v>
      </c>
      <c r="AA549" s="27" t="e">
        <f t="shared" si="120"/>
        <v>#DIV/0!</v>
      </c>
      <c r="AB549" s="27" t="e">
        <f t="shared" si="121"/>
        <v>#DIV/0!</v>
      </c>
      <c r="AC549" t="e">
        <f t="shared" si="122"/>
        <v>#N/A</v>
      </c>
      <c r="AD549" s="28">
        <f>'GT Data'!D551</f>
        <v>0</v>
      </c>
      <c r="AE549" s="25" t="e">
        <f t="shared" si="123"/>
        <v>#N/A</v>
      </c>
      <c r="AF549" s="25" t="e">
        <f t="shared" si="124"/>
        <v>#N/A</v>
      </c>
      <c r="AG549" s="25" t="e">
        <f t="shared" si="125"/>
        <v>#DIV/0!</v>
      </c>
      <c r="AH549" s="25">
        <v>0</v>
      </c>
      <c r="AI549" s="25">
        <v>0</v>
      </c>
      <c r="AJ549" s="25" t="e">
        <f t="shared" si="126"/>
        <v>#N/A</v>
      </c>
      <c r="AK549" s="28">
        <f>'GT Data'!N551</f>
        <v>0</v>
      </c>
      <c r="AL549" s="25" t="e">
        <f t="shared" si="127"/>
        <v>#DIV/0!</v>
      </c>
      <c r="AM549" s="25" t="e">
        <f t="shared" si="128"/>
        <v>#DIV/0!</v>
      </c>
      <c r="AN549" s="25" t="e">
        <f t="shared" si="129"/>
        <v>#DIV/0!</v>
      </c>
      <c r="AO549" s="25">
        <v>0</v>
      </c>
      <c r="AP549" s="25">
        <v>0</v>
      </c>
      <c r="AQ549" s="25">
        <v>0</v>
      </c>
    </row>
    <row r="550" spans="1:43" x14ac:dyDescent="0.3">
      <c r="A550">
        <f>'Calculated Tab Properties'!A550</f>
        <v>0</v>
      </c>
      <c r="B550">
        <f>'Calculated Tab Properties'!B550</f>
        <v>0</v>
      </c>
      <c r="C550">
        <f>'Calculated Tab Properties'!C550</f>
        <v>0</v>
      </c>
      <c r="D550">
        <f>'Calculated Tab Properties'!D550</f>
        <v>0</v>
      </c>
      <c r="E550">
        <f>'Calculated Tab Properties'!E550</f>
        <v>0</v>
      </c>
      <c r="F550">
        <f>'Calculated Tab Properties'!F550</f>
        <v>0</v>
      </c>
      <c r="G550">
        <f>'Calculated Tab Properties'!G550</f>
        <v>0</v>
      </c>
      <c r="H550">
        <f>'Calculated Tab Properties'!H550</f>
        <v>0</v>
      </c>
      <c r="I550">
        <f>'Calculated Tab Properties'!I550</f>
        <v>0</v>
      </c>
      <c r="J550" s="20" t="e">
        <f>'Calculated Tab Properties'!J550</f>
        <v>#DIV/0!</v>
      </c>
      <c r="K550">
        <v>0</v>
      </c>
      <c r="L550">
        <v>0</v>
      </c>
      <c r="M550">
        <v>0</v>
      </c>
      <c r="N550">
        <v>0</v>
      </c>
      <c r="O550" s="27">
        <v>0</v>
      </c>
      <c r="P550" s="27">
        <v>0</v>
      </c>
      <c r="Q550">
        <v>0</v>
      </c>
      <c r="R550" t="e">
        <f>'Calculated Tab Properties'!R550</f>
        <v>#DIV/0!</v>
      </c>
      <c r="T550" s="1" t="e">
        <f>VLOOKUP('GEOMETRIC INPUTS'!D550,'Pressure Calculations'!$A$22:$B$61,2,TRUE)</f>
        <v>#N/A</v>
      </c>
      <c r="U550" s="1" t="e">
        <f>VLOOKUP('GEOMETRIC INPUTS'!D550,'Pressure Calculations'!$C$22:$D$61,2,TRUE)</f>
        <v>#N/A</v>
      </c>
      <c r="V550" t="e">
        <f>T550*'GEOMETRIC INPUTS'!S550</f>
        <v>#N/A</v>
      </c>
      <c r="W550">
        <v>549</v>
      </c>
      <c r="X550" t="e">
        <f t="shared" si="117"/>
        <v>#N/A</v>
      </c>
      <c r="Y550" t="e">
        <f t="shared" si="118"/>
        <v>#N/A</v>
      </c>
      <c r="Z550" s="27" t="e">
        <f t="shared" si="119"/>
        <v>#DIV/0!</v>
      </c>
      <c r="AA550" s="27" t="e">
        <f t="shared" si="120"/>
        <v>#DIV/0!</v>
      </c>
      <c r="AB550" s="27" t="e">
        <f t="shared" si="121"/>
        <v>#DIV/0!</v>
      </c>
      <c r="AC550" t="e">
        <f t="shared" si="122"/>
        <v>#N/A</v>
      </c>
      <c r="AD550" s="28">
        <f>'GT Data'!D552</f>
        <v>0</v>
      </c>
      <c r="AE550" s="25" t="e">
        <f t="shared" si="123"/>
        <v>#N/A</v>
      </c>
      <c r="AF550" s="25" t="e">
        <f t="shared" si="124"/>
        <v>#N/A</v>
      </c>
      <c r="AG550" s="25" t="e">
        <f t="shared" si="125"/>
        <v>#DIV/0!</v>
      </c>
      <c r="AH550" s="25">
        <v>0</v>
      </c>
      <c r="AI550" s="25">
        <v>0</v>
      </c>
      <c r="AJ550" s="25" t="e">
        <f t="shared" si="126"/>
        <v>#N/A</v>
      </c>
      <c r="AK550" s="28">
        <f>'GT Data'!N552</f>
        <v>0</v>
      </c>
      <c r="AL550" s="25" t="e">
        <f t="shared" si="127"/>
        <v>#DIV/0!</v>
      </c>
      <c r="AM550" s="25" t="e">
        <f t="shared" si="128"/>
        <v>#DIV/0!</v>
      </c>
      <c r="AN550" s="25" t="e">
        <f t="shared" si="129"/>
        <v>#DIV/0!</v>
      </c>
      <c r="AO550" s="25">
        <v>0</v>
      </c>
      <c r="AP550" s="25">
        <v>0</v>
      </c>
      <c r="AQ550" s="25">
        <v>0</v>
      </c>
    </row>
    <row r="551" spans="1:43" x14ac:dyDescent="0.3">
      <c r="A551">
        <f>'Calculated Tab Properties'!A551</f>
        <v>0</v>
      </c>
      <c r="B551">
        <f>'Calculated Tab Properties'!B551</f>
        <v>0</v>
      </c>
      <c r="C551">
        <f>'Calculated Tab Properties'!C551</f>
        <v>0</v>
      </c>
      <c r="D551">
        <f>'Calculated Tab Properties'!D551</f>
        <v>0</v>
      </c>
      <c r="E551">
        <f>'Calculated Tab Properties'!E551</f>
        <v>0</v>
      </c>
      <c r="F551">
        <f>'Calculated Tab Properties'!F551</f>
        <v>0</v>
      </c>
      <c r="G551">
        <f>'Calculated Tab Properties'!G551</f>
        <v>0</v>
      </c>
      <c r="H551">
        <f>'Calculated Tab Properties'!H551</f>
        <v>0</v>
      </c>
      <c r="I551">
        <f>'Calculated Tab Properties'!I551</f>
        <v>0</v>
      </c>
      <c r="J551" s="20" t="e">
        <f>'Calculated Tab Properties'!J551</f>
        <v>#DIV/0!</v>
      </c>
      <c r="K551">
        <v>0</v>
      </c>
      <c r="L551">
        <v>0</v>
      </c>
      <c r="M551">
        <v>0</v>
      </c>
      <c r="N551">
        <v>0</v>
      </c>
      <c r="O551" s="27">
        <v>0</v>
      </c>
      <c r="P551" s="27">
        <v>0</v>
      </c>
      <c r="Q551">
        <v>0</v>
      </c>
      <c r="R551" t="e">
        <f>'Calculated Tab Properties'!R551</f>
        <v>#DIV/0!</v>
      </c>
      <c r="T551" s="1" t="e">
        <f>VLOOKUP('GEOMETRIC INPUTS'!D551,'Pressure Calculations'!$A$22:$B$61,2,TRUE)</f>
        <v>#N/A</v>
      </c>
      <c r="U551" s="1" t="e">
        <f>VLOOKUP('GEOMETRIC INPUTS'!D551,'Pressure Calculations'!$C$22:$D$61,2,TRUE)</f>
        <v>#N/A</v>
      </c>
      <c r="V551" t="e">
        <f>T551*'GEOMETRIC INPUTS'!S551</f>
        <v>#N/A</v>
      </c>
      <c r="W551">
        <v>550</v>
      </c>
      <c r="X551" t="e">
        <f t="shared" si="117"/>
        <v>#N/A</v>
      </c>
      <c r="Y551" t="e">
        <f t="shared" si="118"/>
        <v>#N/A</v>
      </c>
      <c r="Z551" s="27" t="e">
        <f t="shared" si="119"/>
        <v>#DIV/0!</v>
      </c>
      <c r="AA551" s="27" t="e">
        <f t="shared" si="120"/>
        <v>#DIV/0!</v>
      </c>
      <c r="AB551" s="27" t="e">
        <f t="shared" si="121"/>
        <v>#DIV/0!</v>
      </c>
      <c r="AC551" t="e">
        <f t="shared" si="122"/>
        <v>#N/A</v>
      </c>
      <c r="AD551" s="28">
        <f>'GT Data'!D553</f>
        <v>0</v>
      </c>
      <c r="AE551" s="25" t="e">
        <f t="shared" si="123"/>
        <v>#N/A</v>
      </c>
      <c r="AF551" s="25" t="e">
        <f t="shared" si="124"/>
        <v>#N/A</v>
      </c>
      <c r="AG551" s="25" t="e">
        <f t="shared" si="125"/>
        <v>#DIV/0!</v>
      </c>
      <c r="AH551" s="25">
        <v>0</v>
      </c>
      <c r="AI551" s="25">
        <v>0</v>
      </c>
      <c r="AJ551" s="25" t="e">
        <f t="shared" si="126"/>
        <v>#N/A</v>
      </c>
      <c r="AK551" s="28">
        <f>'GT Data'!N553</f>
        <v>0</v>
      </c>
      <c r="AL551" s="25" t="e">
        <f t="shared" si="127"/>
        <v>#DIV/0!</v>
      </c>
      <c r="AM551" s="25" t="e">
        <f t="shared" si="128"/>
        <v>#DIV/0!</v>
      </c>
      <c r="AN551" s="25" t="e">
        <f t="shared" si="129"/>
        <v>#DIV/0!</v>
      </c>
      <c r="AO551" s="25">
        <v>0</v>
      </c>
      <c r="AP551" s="25">
        <v>0</v>
      </c>
      <c r="AQ551" s="25">
        <v>0</v>
      </c>
    </row>
    <row r="552" spans="1:43" x14ac:dyDescent="0.3">
      <c r="A552">
        <f>'Calculated Tab Properties'!A552</f>
        <v>0</v>
      </c>
      <c r="B552">
        <f>'Calculated Tab Properties'!B552</f>
        <v>0</v>
      </c>
      <c r="C552">
        <f>'Calculated Tab Properties'!C552</f>
        <v>0</v>
      </c>
      <c r="D552">
        <f>'Calculated Tab Properties'!D552</f>
        <v>0</v>
      </c>
      <c r="E552">
        <f>'Calculated Tab Properties'!E552</f>
        <v>0</v>
      </c>
      <c r="F552">
        <f>'Calculated Tab Properties'!F552</f>
        <v>0</v>
      </c>
      <c r="G552">
        <f>'Calculated Tab Properties'!G552</f>
        <v>0</v>
      </c>
      <c r="H552">
        <f>'Calculated Tab Properties'!H552</f>
        <v>0</v>
      </c>
      <c r="I552">
        <f>'Calculated Tab Properties'!I552</f>
        <v>0</v>
      </c>
      <c r="J552" s="20" t="e">
        <f>'Calculated Tab Properties'!J552</f>
        <v>#DIV/0!</v>
      </c>
      <c r="K552">
        <v>0</v>
      </c>
      <c r="L552">
        <v>0</v>
      </c>
      <c r="M552">
        <v>0</v>
      </c>
      <c r="N552">
        <v>0</v>
      </c>
      <c r="O552" s="27">
        <v>0</v>
      </c>
      <c r="P552" s="27">
        <v>0</v>
      </c>
      <c r="Q552">
        <v>0</v>
      </c>
      <c r="R552" t="e">
        <f>'Calculated Tab Properties'!R552</f>
        <v>#DIV/0!</v>
      </c>
      <c r="T552" s="1" t="e">
        <f>VLOOKUP('GEOMETRIC INPUTS'!D552,'Pressure Calculations'!$A$22:$B$61,2,TRUE)</f>
        <v>#N/A</v>
      </c>
      <c r="U552" s="1" t="e">
        <f>VLOOKUP('GEOMETRIC INPUTS'!D552,'Pressure Calculations'!$C$22:$D$61,2,TRUE)</f>
        <v>#N/A</v>
      </c>
      <c r="V552" t="e">
        <f>T552*'GEOMETRIC INPUTS'!S552</f>
        <v>#N/A</v>
      </c>
      <c r="W552">
        <v>551</v>
      </c>
      <c r="X552" t="e">
        <f t="shared" si="117"/>
        <v>#N/A</v>
      </c>
      <c r="Y552" t="e">
        <f t="shared" si="118"/>
        <v>#N/A</v>
      </c>
      <c r="Z552" s="27" t="e">
        <f t="shared" si="119"/>
        <v>#DIV/0!</v>
      </c>
      <c r="AA552" s="27" t="e">
        <f t="shared" si="120"/>
        <v>#DIV/0!</v>
      </c>
      <c r="AB552" s="27" t="e">
        <f t="shared" si="121"/>
        <v>#DIV/0!</v>
      </c>
      <c r="AC552" t="e">
        <f t="shared" si="122"/>
        <v>#N/A</v>
      </c>
      <c r="AD552" s="28">
        <f>'GT Data'!D554</f>
        <v>0</v>
      </c>
      <c r="AE552" s="25" t="e">
        <f t="shared" si="123"/>
        <v>#N/A</v>
      </c>
      <c r="AF552" s="25" t="e">
        <f t="shared" si="124"/>
        <v>#N/A</v>
      </c>
      <c r="AG552" s="25" t="e">
        <f t="shared" si="125"/>
        <v>#DIV/0!</v>
      </c>
      <c r="AH552" s="25">
        <v>0</v>
      </c>
      <c r="AI552" s="25">
        <v>0</v>
      </c>
      <c r="AJ552" s="25" t="e">
        <f t="shared" si="126"/>
        <v>#N/A</v>
      </c>
      <c r="AK552" s="28">
        <f>'GT Data'!N554</f>
        <v>0</v>
      </c>
      <c r="AL552" s="25" t="e">
        <f t="shared" si="127"/>
        <v>#DIV/0!</v>
      </c>
      <c r="AM552" s="25" t="e">
        <f t="shared" si="128"/>
        <v>#DIV/0!</v>
      </c>
      <c r="AN552" s="25" t="e">
        <f t="shared" si="129"/>
        <v>#DIV/0!</v>
      </c>
      <c r="AO552" s="25">
        <v>0</v>
      </c>
      <c r="AP552" s="25">
        <v>0</v>
      </c>
      <c r="AQ552" s="25">
        <v>0</v>
      </c>
    </row>
    <row r="553" spans="1:43" x14ac:dyDescent="0.3">
      <c r="A553">
        <f>'Calculated Tab Properties'!A553</f>
        <v>0</v>
      </c>
      <c r="B553">
        <f>'Calculated Tab Properties'!B553</f>
        <v>0</v>
      </c>
      <c r="C553">
        <f>'Calculated Tab Properties'!C553</f>
        <v>0</v>
      </c>
      <c r="D553">
        <f>'Calculated Tab Properties'!D553</f>
        <v>0</v>
      </c>
      <c r="E553">
        <f>'Calculated Tab Properties'!E553</f>
        <v>0</v>
      </c>
      <c r="F553">
        <f>'Calculated Tab Properties'!F553</f>
        <v>0</v>
      </c>
      <c r="G553">
        <f>'Calculated Tab Properties'!G553</f>
        <v>0</v>
      </c>
      <c r="H553">
        <f>'Calculated Tab Properties'!H553</f>
        <v>0</v>
      </c>
      <c r="I553">
        <f>'Calculated Tab Properties'!I553</f>
        <v>0</v>
      </c>
      <c r="J553" s="20" t="e">
        <f>'Calculated Tab Properties'!J553</f>
        <v>#DIV/0!</v>
      </c>
      <c r="K553">
        <v>0</v>
      </c>
      <c r="L553">
        <v>0</v>
      </c>
      <c r="M553">
        <v>0</v>
      </c>
      <c r="N553">
        <v>0</v>
      </c>
      <c r="O553" s="27">
        <v>0</v>
      </c>
      <c r="P553" s="27">
        <v>0</v>
      </c>
      <c r="Q553">
        <v>0</v>
      </c>
      <c r="R553" t="e">
        <f>'Calculated Tab Properties'!R553</f>
        <v>#DIV/0!</v>
      </c>
      <c r="T553" s="1" t="e">
        <f>VLOOKUP('GEOMETRIC INPUTS'!D553,'Pressure Calculations'!$A$22:$B$61,2,TRUE)</f>
        <v>#N/A</v>
      </c>
      <c r="U553" s="1" t="e">
        <f>VLOOKUP('GEOMETRIC INPUTS'!D553,'Pressure Calculations'!$C$22:$D$61,2,TRUE)</f>
        <v>#N/A</v>
      </c>
      <c r="V553" t="e">
        <f>T553*'GEOMETRIC INPUTS'!S553</f>
        <v>#N/A</v>
      </c>
      <c r="W553">
        <v>552</v>
      </c>
      <c r="X553" t="e">
        <f t="shared" si="117"/>
        <v>#N/A</v>
      </c>
      <c r="Y553" t="e">
        <f t="shared" si="118"/>
        <v>#N/A</v>
      </c>
      <c r="Z553" s="27" t="e">
        <f t="shared" si="119"/>
        <v>#DIV/0!</v>
      </c>
      <c r="AA553" s="27" t="e">
        <f t="shared" si="120"/>
        <v>#DIV/0!</v>
      </c>
      <c r="AB553" s="27" t="e">
        <f t="shared" si="121"/>
        <v>#DIV/0!</v>
      </c>
      <c r="AC553" t="e">
        <f t="shared" si="122"/>
        <v>#N/A</v>
      </c>
      <c r="AD553" s="28">
        <f>'GT Data'!D555</f>
        <v>0</v>
      </c>
      <c r="AE553" s="25" t="e">
        <f t="shared" si="123"/>
        <v>#N/A</v>
      </c>
      <c r="AF553" s="25" t="e">
        <f t="shared" si="124"/>
        <v>#N/A</v>
      </c>
      <c r="AG553" s="25" t="e">
        <f t="shared" si="125"/>
        <v>#DIV/0!</v>
      </c>
      <c r="AH553" s="25">
        <v>0</v>
      </c>
      <c r="AI553" s="25">
        <v>0</v>
      </c>
      <c r="AJ553" s="25" t="e">
        <f t="shared" si="126"/>
        <v>#N/A</v>
      </c>
      <c r="AK553" s="28">
        <f>'GT Data'!N555</f>
        <v>0</v>
      </c>
      <c r="AL553" s="25" t="e">
        <f t="shared" si="127"/>
        <v>#DIV/0!</v>
      </c>
      <c r="AM553" s="25" t="e">
        <f t="shared" si="128"/>
        <v>#DIV/0!</v>
      </c>
      <c r="AN553" s="25" t="e">
        <f t="shared" si="129"/>
        <v>#DIV/0!</v>
      </c>
      <c r="AO553" s="25">
        <v>0</v>
      </c>
      <c r="AP553" s="25">
        <v>0</v>
      </c>
      <c r="AQ553" s="25">
        <v>0</v>
      </c>
    </row>
    <row r="554" spans="1:43" x14ac:dyDescent="0.3">
      <c r="A554">
        <f>'Calculated Tab Properties'!A554</f>
        <v>0</v>
      </c>
      <c r="B554">
        <f>'Calculated Tab Properties'!B554</f>
        <v>0</v>
      </c>
      <c r="C554">
        <f>'Calculated Tab Properties'!C554</f>
        <v>0</v>
      </c>
      <c r="D554">
        <f>'Calculated Tab Properties'!D554</f>
        <v>0</v>
      </c>
      <c r="E554">
        <f>'Calculated Tab Properties'!E554</f>
        <v>0</v>
      </c>
      <c r="F554">
        <f>'Calculated Tab Properties'!F554</f>
        <v>0</v>
      </c>
      <c r="G554">
        <f>'Calculated Tab Properties'!G554</f>
        <v>0</v>
      </c>
      <c r="H554">
        <f>'Calculated Tab Properties'!H554</f>
        <v>0</v>
      </c>
      <c r="I554">
        <f>'Calculated Tab Properties'!I554</f>
        <v>0</v>
      </c>
      <c r="J554" s="20" t="e">
        <f>'Calculated Tab Properties'!J554</f>
        <v>#DIV/0!</v>
      </c>
      <c r="K554">
        <v>0</v>
      </c>
      <c r="L554">
        <v>0</v>
      </c>
      <c r="M554">
        <v>0</v>
      </c>
      <c r="N554">
        <v>0</v>
      </c>
      <c r="O554" s="27">
        <v>0</v>
      </c>
      <c r="P554" s="27">
        <v>0</v>
      </c>
      <c r="Q554">
        <v>0</v>
      </c>
      <c r="R554" t="e">
        <f>'Calculated Tab Properties'!R554</f>
        <v>#DIV/0!</v>
      </c>
      <c r="T554" s="1" t="e">
        <f>VLOOKUP('GEOMETRIC INPUTS'!D554,'Pressure Calculations'!$A$22:$B$61,2,TRUE)</f>
        <v>#N/A</v>
      </c>
      <c r="U554" s="1" t="e">
        <f>VLOOKUP('GEOMETRIC INPUTS'!D554,'Pressure Calculations'!$C$22:$D$61,2,TRUE)</f>
        <v>#N/A</v>
      </c>
      <c r="V554" t="e">
        <f>T554*'GEOMETRIC INPUTS'!S554</f>
        <v>#N/A</v>
      </c>
      <c r="W554">
        <v>553</v>
      </c>
      <c r="X554" t="e">
        <f t="shared" si="117"/>
        <v>#N/A</v>
      </c>
      <c r="Y554" t="e">
        <f t="shared" si="118"/>
        <v>#N/A</v>
      </c>
      <c r="Z554" s="27" t="e">
        <f t="shared" si="119"/>
        <v>#DIV/0!</v>
      </c>
      <c r="AA554" s="27" t="e">
        <f t="shared" si="120"/>
        <v>#DIV/0!</v>
      </c>
      <c r="AB554" s="27" t="e">
        <f t="shared" si="121"/>
        <v>#DIV/0!</v>
      </c>
      <c r="AC554" t="e">
        <f t="shared" si="122"/>
        <v>#N/A</v>
      </c>
      <c r="AD554" s="28">
        <f>'GT Data'!D556</f>
        <v>0</v>
      </c>
      <c r="AE554" s="25" t="e">
        <f t="shared" si="123"/>
        <v>#N/A</v>
      </c>
      <c r="AF554" s="25" t="e">
        <f t="shared" si="124"/>
        <v>#N/A</v>
      </c>
      <c r="AG554" s="25" t="e">
        <f t="shared" si="125"/>
        <v>#DIV/0!</v>
      </c>
      <c r="AH554" s="25">
        <v>0</v>
      </c>
      <c r="AI554" s="25">
        <v>0</v>
      </c>
      <c r="AJ554" s="25" t="e">
        <f t="shared" si="126"/>
        <v>#N/A</v>
      </c>
      <c r="AK554" s="28">
        <f>'GT Data'!N556</f>
        <v>0</v>
      </c>
      <c r="AL554" s="25" t="e">
        <f t="shared" si="127"/>
        <v>#DIV/0!</v>
      </c>
      <c r="AM554" s="25" t="e">
        <f t="shared" si="128"/>
        <v>#DIV/0!</v>
      </c>
      <c r="AN554" s="25" t="e">
        <f t="shared" si="129"/>
        <v>#DIV/0!</v>
      </c>
      <c r="AO554" s="25">
        <v>0</v>
      </c>
      <c r="AP554" s="25">
        <v>0</v>
      </c>
      <c r="AQ554" s="25">
        <v>0</v>
      </c>
    </row>
    <row r="555" spans="1:43" x14ac:dyDescent="0.3">
      <c r="A555">
        <f>'Calculated Tab Properties'!A555</f>
        <v>0</v>
      </c>
      <c r="B555">
        <f>'Calculated Tab Properties'!B555</f>
        <v>0</v>
      </c>
      <c r="C555">
        <f>'Calculated Tab Properties'!C555</f>
        <v>0</v>
      </c>
      <c r="D555">
        <f>'Calculated Tab Properties'!D555</f>
        <v>0</v>
      </c>
      <c r="E555">
        <f>'Calculated Tab Properties'!E555</f>
        <v>0</v>
      </c>
      <c r="F555">
        <f>'Calculated Tab Properties'!F555</f>
        <v>0</v>
      </c>
      <c r="G555">
        <f>'Calculated Tab Properties'!G555</f>
        <v>0</v>
      </c>
      <c r="H555">
        <f>'Calculated Tab Properties'!H555</f>
        <v>0</v>
      </c>
      <c r="I555">
        <f>'Calculated Tab Properties'!I555</f>
        <v>0</v>
      </c>
      <c r="J555" s="20" t="e">
        <f>'Calculated Tab Properties'!J555</f>
        <v>#DIV/0!</v>
      </c>
      <c r="K555">
        <v>0</v>
      </c>
      <c r="L555">
        <v>0</v>
      </c>
      <c r="M555">
        <v>0</v>
      </c>
      <c r="N555">
        <v>0</v>
      </c>
      <c r="O555" s="27">
        <v>0</v>
      </c>
      <c r="P555" s="27">
        <v>0</v>
      </c>
      <c r="Q555">
        <v>0</v>
      </c>
      <c r="R555" t="e">
        <f>'Calculated Tab Properties'!R555</f>
        <v>#DIV/0!</v>
      </c>
      <c r="T555" s="1" t="e">
        <f>VLOOKUP('GEOMETRIC INPUTS'!D555,'Pressure Calculations'!$A$22:$B$61,2,TRUE)</f>
        <v>#N/A</v>
      </c>
      <c r="U555" s="1" t="e">
        <f>VLOOKUP('GEOMETRIC INPUTS'!D555,'Pressure Calculations'!$C$22:$D$61,2,TRUE)</f>
        <v>#N/A</v>
      </c>
      <c r="V555" t="e">
        <f>T555*'GEOMETRIC INPUTS'!S555</f>
        <v>#N/A</v>
      </c>
      <c r="W555">
        <v>554</v>
      </c>
      <c r="X555" t="e">
        <f t="shared" si="117"/>
        <v>#N/A</v>
      </c>
      <c r="Y555" t="e">
        <f t="shared" si="118"/>
        <v>#N/A</v>
      </c>
      <c r="Z555" s="27" t="e">
        <f t="shared" si="119"/>
        <v>#DIV/0!</v>
      </c>
      <c r="AA555" s="27" t="e">
        <f t="shared" si="120"/>
        <v>#DIV/0!</v>
      </c>
      <c r="AB555" s="27" t="e">
        <f t="shared" si="121"/>
        <v>#DIV/0!</v>
      </c>
      <c r="AC555" t="e">
        <f t="shared" si="122"/>
        <v>#N/A</v>
      </c>
      <c r="AD555" s="28">
        <f>'GT Data'!D557</f>
        <v>0</v>
      </c>
      <c r="AE555" s="25" t="e">
        <f t="shared" si="123"/>
        <v>#N/A</v>
      </c>
      <c r="AF555" s="25" t="e">
        <f t="shared" si="124"/>
        <v>#N/A</v>
      </c>
      <c r="AG555" s="25" t="e">
        <f t="shared" si="125"/>
        <v>#DIV/0!</v>
      </c>
      <c r="AH555" s="25">
        <v>0</v>
      </c>
      <c r="AI555" s="25">
        <v>0</v>
      </c>
      <c r="AJ555" s="25" t="e">
        <f t="shared" si="126"/>
        <v>#N/A</v>
      </c>
      <c r="AK555" s="28">
        <f>'GT Data'!N557</f>
        <v>0</v>
      </c>
      <c r="AL555" s="25" t="e">
        <f t="shared" si="127"/>
        <v>#DIV/0!</v>
      </c>
      <c r="AM555" s="25" t="e">
        <f t="shared" si="128"/>
        <v>#DIV/0!</v>
      </c>
      <c r="AN555" s="25" t="e">
        <f t="shared" si="129"/>
        <v>#DIV/0!</v>
      </c>
      <c r="AO555" s="25">
        <v>0</v>
      </c>
      <c r="AP555" s="25">
        <v>0</v>
      </c>
      <c r="AQ555" s="25">
        <v>0</v>
      </c>
    </row>
    <row r="556" spans="1:43" x14ac:dyDescent="0.3">
      <c r="A556">
        <f>'Calculated Tab Properties'!A556</f>
        <v>0</v>
      </c>
      <c r="B556">
        <f>'Calculated Tab Properties'!B556</f>
        <v>0</v>
      </c>
      <c r="C556">
        <f>'Calculated Tab Properties'!C556</f>
        <v>0</v>
      </c>
      <c r="D556">
        <f>'Calculated Tab Properties'!D556</f>
        <v>0</v>
      </c>
      <c r="E556">
        <f>'Calculated Tab Properties'!E556</f>
        <v>0</v>
      </c>
      <c r="F556">
        <f>'Calculated Tab Properties'!F556</f>
        <v>0</v>
      </c>
      <c r="G556">
        <f>'Calculated Tab Properties'!G556</f>
        <v>0</v>
      </c>
      <c r="H556">
        <f>'Calculated Tab Properties'!H556</f>
        <v>0</v>
      </c>
      <c r="I556">
        <f>'Calculated Tab Properties'!I556</f>
        <v>0</v>
      </c>
      <c r="J556" s="20" t="e">
        <f>'Calculated Tab Properties'!J556</f>
        <v>#DIV/0!</v>
      </c>
      <c r="K556">
        <v>0</v>
      </c>
      <c r="L556">
        <v>0</v>
      </c>
      <c r="M556">
        <v>0</v>
      </c>
      <c r="N556">
        <v>0</v>
      </c>
      <c r="O556" s="27">
        <v>0</v>
      </c>
      <c r="P556" s="27">
        <v>0</v>
      </c>
      <c r="Q556">
        <v>0</v>
      </c>
      <c r="R556" t="e">
        <f>'Calculated Tab Properties'!R556</f>
        <v>#DIV/0!</v>
      </c>
      <c r="T556" s="1" t="e">
        <f>VLOOKUP('GEOMETRIC INPUTS'!D556,'Pressure Calculations'!$A$22:$B$61,2,TRUE)</f>
        <v>#N/A</v>
      </c>
      <c r="U556" s="1" t="e">
        <f>VLOOKUP('GEOMETRIC INPUTS'!D556,'Pressure Calculations'!$C$22:$D$61,2,TRUE)</f>
        <v>#N/A</v>
      </c>
      <c r="V556" t="e">
        <f>T556*'GEOMETRIC INPUTS'!S556</f>
        <v>#N/A</v>
      </c>
      <c r="W556">
        <v>555</v>
      </c>
      <c r="X556" t="e">
        <f t="shared" si="117"/>
        <v>#N/A</v>
      </c>
      <c r="Y556" t="e">
        <f t="shared" si="118"/>
        <v>#N/A</v>
      </c>
      <c r="Z556" s="27" t="e">
        <f t="shared" si="119"/>
        <v>#DIV/0!</v>
      </c>
      <c r="AA556" s="27" t="e">
        <f t="shared" si="120"/>
        <v>#DIV/0!</v>
      </c>
      <c r="AB556" s="27" t="e">
        <f t="shared" si="121"/>
        <v>#DIV/0!</v>
      </c>
      <c r="AC556" t="e">
        <f t="shared" si="122"/>
        <v>#N/A</v>
      </c>
      <c r="AD556" s="28">
        <f>'GT Data'!D558</f>
        <v>0</v>
      </c>
      <c r="AE556" s="25" t="e">
        <f t="shared" si="123"/>
        <v>#N/A</v>
      </c>
      <c r="AF556" s="25" t="e">
        <f t="shared" si="124"/>
        <v>#N/A</v>
      </c>
      <c r="AG556" s="25" t="e">
        <f t="shared" si="125"/>
        <v>#DIV/0!</v>
      </c>
      <c r="AH556" s="25">
        <v>0</v>
      </c>
      <c r="AI556" s="25">
        <v>0</v>
      </c>
      <c r="AJ556" s="25" t="e">
        <f t="shared" si="126"/>
        <v>#N/A</v>
      </c>
      <c r="AK556" s="28">
        <f>'GT Data'!N558</f>
        <v>0</v>
      </c>
      <c r="AL556" s="25" t="e">
        <f t="shared" si="127"/>
        <v>#DIV/0!</v>
      </c>
      <c r="AM556" s="25" t="e">
        <f t="shared" si="128"/>
        <v>#DIV/0!</v>
      </c>
      <c r="AN556" s="25" t="e">
        <f t="shared" si="129"/>
        <v>#DIV/0!</v>
      </c>
      <c r="AO556" s="25">
        <v>0</v>
      </c>
      <c r="AP556" s="25">
        <v>0</v>
      </c>
      <c r="AQ556" s="25">
        <v>0</v>
      </c>
    </row>
    <row r="557" spans="1:43" x14ac:dyDescent="0.3">
      <c r="A557">
        <f>'Calculated Tab Properties'!A557</f>
        <v>0</v>
      </c>
      <c r="B557">
        <f>'Calculated Tab Properties'!B557</f>
        <v>0</v>
      </c>
      <c r="C557">
        <f>'Calculated Tab Properties'!C557</f>
        <v>0</v>
      </c>
      <c r="D557">
        <f>'Calculated Tab Properties'!D557</f>
        <v>0</v>
      </c>
      <c r="E557">
        <f>'Calculated Tab Properties'!E557</f>
        <v>0</v>
      </c>
      <c r="F557">
        <f>'Calculated Tab Properties'!F557</f>
        <v>0</v>
      </c>
      <c r="G557">
        <f>'Calculated Tab Properties'!G557</f>
        <v>0</v>
      </c>
      <c r="H557">
        <f>'Calculated Tab Properties'!H557</f>
        <v>0</v>
      </c>
      <c r="I557">
        <f>'Calculated Tab Properties'!I557</f>
        <v>0</v>
      </c>
      <c r="J557" s="20" t="e">
        <f>'Calculated Tab Properties'!J557</f>
        <v>#DIV/0!</v>
      </c>
      <c r="K557">
        <v>0</v>
      </c>
      <c r="L557">
        <v>0</v>
      </c>
      <c r="M557">
        <v>0</v>
      </c>
      <c r="N557">
        <v>0</v>
      </c>
      <c r="O557" s="27">
        <v>0</v>
      </c>
      <c r="P557" s="27">
        <v>0</v>
      </c>
      <c r="Q557">
        <v>0</v>
      </c>
      <c r="R557" t="e">
        <f>'Calculated Tab Properties'!R557</f>
        <v>#DIV/0!</v>
      </c>
      <c r="T557" s="1" t="e">
        <f>VLOOKUP('GEOMETRIC INPUTS'!D557,'Pressure Calculations'!$A$22:$B$61,2,TRUE)</f>
        <v>#N/A</v>
      </c>
      <c r="U557" s="1" t="e">
        <f>VLOOKUP('GEOMETRIC INPUTS'!D557,'Pressure Calculations'!$C$22:$D$61,2,TRUE)</f>
        <v>#N/A</v>
      </c>
      <c r="V557" t="e">
        <f>T557*'GEOMETRIC INPUTS'!S557</f>
        <v>#N/A</v>
      </c>
      <c r="W557">
        <v>556</v>
      </c>
      <c r="X557" t="e">
        <f t="shared" si="117"/>
        <v>#N/A</v>
      </c>
      <c r="Y557" t="e">
        <f t="shared" si="118"/>
        <v>#N/A</v>
      </c>
      <c r="Z557" s="27" t="e">
        <f t="shared" si="119"/>
        <v>#DIV/0!</v>
      </c>
      <c r="AA557" s="27" t="e">
        <f t="shared" si="120"/>
        <v>#DIV/0!</v>
      </c>
      <c r="AB557" s="27" t="e">
        <f t="shared" si="121"/>
        <v>#DIV/0!</v>
      </c>
      <c r="AC557" t="e">
        <f t="shared" si="122"/>
        <v>#N/A</v>
      </c>
      <c r="AD557" s="28">
        <f>'GT Data'!D559</f>
        <v>0</v>
      </c>
      <c r="AE557" s="25" t="e">
        <f t="shared" si="123"/>
        <v>#N/A</v>
      </c>
      <c r="AF557" s="25" t="e">
        <f t="shared" si="124"/>
        <v>#N/A</v>
      </c>
      <c r="AG557" s="25" t="e">
        <f t="shared" si="125"/>
        <v>#DIV/0!</v>
      </c>
      <c r="AH557" s="25">
        <v>0</v>
      </c>
      <c r="AI557" s="25">
        <v>0</v>
      </c>
      <c r="AJ557" s="25" t="e">
        <f t="shared" si="126"/>
        <v>#N/A</v>
      </c>
      <c r="AK557" s="28">
        <f>'GT Data'!N559</f>
        <v>0</v>
      </c>
      <c r="AL557" s="25" t="e">
        <f t="shared" si="127"/>
        <v>#DIV/0!</v>
      </c>
      <c r="AM557" s="25" t="e">
        <f t="shared" si="128"/>
        <v>#DIV/0!</v>
      </c>
      <c r="AN557" s="25" t="e">
        <f t="shared" si="129"/>
        <v>#DIV/0!</v>
      </c>
      <c r="AO557" s="25">
        <v>0</v>
      </c>
      <c r="AP557" s="25">
        <v>0</v>
      </c>
      <c r="AQ557" s="25">
        <v>0</v>
      </c>
    </row>
    <row r="558" spans="1:43" x14ac:dyDescent="0.3">
      <c r="A558">
        <f>'Calculated Tab Properties'!A558</f>
        <v>0</v>
      </c>
      <c r="B558">
        <f>'Calculated Tab Properties'!B558</f>
        <v>0</v>
      </c>
      <c r="C558">
        <f>'Calculated Tab Properties'!C558</f>
        <v>0</v>
      </c>
      <c r="D558">
        <f>'Calculated Tab Properties'!D558</f>
        <v>0</v>
      </c>
      <c r="E558">
        <f>'Calculated Tab Properties'!E558</f>
        <v>0</v>
      </c>
      <c r="F558">
        <f>'Calculated Tab Properties'!F558</f>
        <v>0</v>
      </c>
      <c r="G558">
        <f>'Calculated Tab Properties'!G558</f>
        <v>0</v>
      </c>
      <c r="H558">
        <f>'Calculated Tab Properties'!H558</f>
        <v>0</v>
      </c>
      <c r="I558">
        <f>'Calculated Tab Properties'!I558</f>
        <v>0</v>
      </c>
      <c r="J558" s="20" t="e">
        <f>'Calculated Tab Properties'!J558</f>
        <v>#DIV/0!</v>
      </c>
      <c r="K558">
        <v>0</v>
      </c>
      <c r="L558">
        <v>0</v>
      </c>
      <c r="M558">
        <v>0</v>
      </c>
      <c r="N558">
        <v>0</v>
      </c>
      <c r="O558" s="27">
        <v>0</v>
      </c>
      <c r="P558" s="27">
        <v>0</v>
      </c>
      <c r="Q558">
        <v>0</v>
      </c>
      <c r="R558" t="e">
        <f>'Calculated Tab Properties'!R558</f>
        <v>#DIV/0!</v>
      </c>
      <c r="T558" s="1" t="e">
        <f>VLOOKUP('GEOMETRIC INPUTS'!D558,'Pressure Calculations'!$A$22:$B$61,2,TRUE)</f>
        <v>#N/A</v>
      </c>
      <c r="U558" s="1" t="e">
        <f>VLOOKUP('GEOMETRIC INPUTS'!D558,'Pressure Calculations'!$C$22:$D$61,2,TRUE)</f>
        <v>#N/A</v>
      </c>
      <c r="V558" t="e">
        <f>T558*'GEOMETRIC INPUTS'!S558</f>
        <v>#N/A</v>
      </c>
      <c r="W558">
        <v>557</v>
      </c>
      <c r="X558" t="e">
        <f t="shared" si="117"/>
        <v>#N/A</v>
      </c>
      <c r="Y558" t="e">
        <f t="shared" si="118"/>
        <v>#N/A</v>
      </c>
      <c r="Z558" s="27" t="e">
        <f t="shared" si="119"/>
        <v>#DIV/0!</v>
      </c>
      <c r="AA558" s="27" t="e">
        <f t="shared" si="120"/>
        <v>#DIV/0!</v>
      </c>
      <c r="AB558" s="27" t="e">
        <f t="shared" si="121"/>
        <v>#DIV/0!</v>
      </c>
      <c r="AC558" t="e">
        <f t="shared" si="122"/>
        <v>#N/A</v>
      </c>
      <c r="AD558" s="28">
        <f>'GT Data'!D560</f>
        <v>0</v>
      </c>
      <c r="AE558" s="25" t="e">
        <f t="shared" si="123"/>
        <v>#N/A</v>
      </c>
      <c r="AF558" s="25" t="e">
        <f t="shared" si="124"/>
        <v>#N/A</v>
      </c>
      <c r="AG558" s="25" t="e">
        <f t="shared" si="125"/>
        <v>#DIV/0!</v>
      </c>
      <c r="AH558" s="25">
        <v>0</v>
      </c>
      <c r="AI558" s="25">
        <v>0</v>
      </c>
      <c r="AJ558" s="25" t="e">
        <f t="shared" si="126"/>
        <v>#N/A</v>
      </c>
      <c r="AK558" s="28">
        <f>'GT Data'!N560</f>
        <v>0</v>
      </c>
      <c r="AL558" s="25" t="e">
        <f t="shared" si="127"/>
        <v>#DIV/0!</v>
      </c>
      <c r="AM558" s="25" t="e">
        <f t="shared" si="128"/>
        <v>#DIV/0!</v>
      </c>
      <c r="AN558" s="25" t="e">
        <f t="shared" si="129"/>
        <v>#DIV/0!</v>
      </c>
      <c r="AO558" s="25">
        <v>0</v>
      </c>
      <c r="AP558" s="25">
        <v>0</v>
      </c>
      <c r="AQ558" s="25">
        <v>0</v>
      </c>
    </row>
    <row r="559" spans="1:43" x14ac:dyDescent="0.3">
      <c r="A559">
        <f>'Calculated Tab Properties'!A559</f>
        <v>0</v>
      </c>
      <c r="B559">
        <f>'Calculated Tab Properties'!B559</f>
        <v>0</v>
      </c>
      <c r="C559">
        <f>'Calculated Tab Properties'!C559</f>
        <v>0</v>
      </c>
      <c r="D559">
        <f>'Calculated Tab Properties'!D559</f>
        <v>0</v>
      </c>
      <c r="E559">
        <f>'Calculated Tab Properties'!E559</f>
        <v>0</v>
      </c>
      <c r="F559">
        <f>'Calculated Tab Properties'!F559</f>
        <v>0</v>
      </c>
      <c r="G559">
        <f>'Calculated Tab Properties'!G559</f>
        <v>0</v>
      </c>
      <c r="H559">
        <f>'Calculated Tab Properties'!H559</f>
        <v>0</v>
      </c>
      <c r="I559">
        <f>'Calculated Tab Properties'!I559</f>
        <v>0</v>
      </c>
      <c r="J559" s="20" t="e">
        <f>'Calculated Tab Properties'!J559</f>
        <v>#DIV/0!</v>
      </c>
      <c r="K559">
        <v>0</v>
      </c>
      <c r="L559">
        <v>0</v>
      </c>
      <c r="M559">
        <v>0</v>
      </c>
      <c r="N559">
        <v>0</v>
      </c>
      <c r="O559" s="27">
        <v>0</v>
      </c>
      <c r="P559" s="27">
        <v>0</v>
      </c>
      <c r="Q559">
        <v>0</v>
      </c>
      <c r="R559" t="e">
        <f>'Calculated Tab Properties'!R559</f>
        <v>#DIV/0!</v>
      </c>
      <c r="T559" s="1" t="e">
        <f>VLOOKUP('GEOMETRIC INPUTS'!D559,'Pressure Calculations'!$A$22:$B$61,2,TRUE)</f>
        <v>#N/A</v>
      </c>
      <c r="U559" s="1" t="e">
        <f>VLOOKUP('GEOMETRIC INPUTS'!D559,'Pressure Calculations'!$C$22:$D$61,2,TRUE)</f>
        <v>#N/A</v>
      </c>
      <c r="V559" t="e">
        <f>T559*'GEOMETRIC INPUTS'!S559</f>
        <v>#N/A</v>
      </c>
      <c r="W559">
        <v>558</v>
      </c>
      <c r="X559" t="e">
        <f t="shared" si="117"/>
        <v>#N/A</v>
      </c>
      <c r="Y559" t="e">
        <f t="shared" si="118"/>
        <v>#N/A</v>
      </c>
      <c r="Z559" s="27" t="e">
        <f t="shared" si="119"/>
        <v>#DIV/0!</v>
      </c>
      <c r="AA559" s="27" t="e">
        <f t="shared" si="120"/>
        <v>#DIV/0!</v>
      </c>
      <c r="AB559" s="27" t="e">
        <f t="shared" si="121"/>
        <v>#DIV/0!</v>
      </c>
      <c r="AC559" t="e">
        <f t="shared" si="122"/>
        <v>#N/A</v>
      </c>
      <c r="AD559" s="28">
        <f>'GT Data'!D561</f>
        <v>0</v>
      </c>
      <c r="AE559" s="25" t="e">
        <f t="shared" si="123"/>
        <v>#N/A</v>
      </c>
      <c r="AF559" s="25" t="e">
        <f t="shared" si="124"/>
        <v>#N/A</v>
      </c>
      <c r="AG559" s="25" t="e">
        <f t="shared" si="125"/>
        <v>#DIV/0!</v>
      </c>
      <c r="AH559" s="25">
        <v>0</v>
      </c>
      <c r="AI559" s="25">
        <v>0</v>
      </c>
      <c r="AJ559" s="25" t="e">
        <f t="shared" si="126"/>
        <v>#N/A</v>
      </c>
      <c r="AK559" s="28">
        <f>'GT Data'!N561</f>
        <v>0</v>
      </c>
      <c r="AL559" s="25" t="e">
        <f t="shared" si="127"/>
        <v>#DIV/0!</v>
      </c>
      <c r="AM559" s="25" t="e">
        <f t="shared" si="128"/>
        <v>#DIV/0!</v>
      </c>
      <c r="AN559" s="25" t="e">
        <f t="shared" si="129"/>
        <v>#DIV/0!</v>
      </c>
      <c r="AO559" s="25">
        <v>0</v>
      </c>
      <c r="AP559" s="25">
        <v>0</v>
      </c>
      <c r="AQ559" s="25">
        <v>0</v>
      </c>
    </row>
    <row r="560" spans="1:43" x14ac:dyDescent="0.3">
      <c r="A560">
        <f>'Calculated Tab Properties'!A560</f>
        <v>0</v>
      </c>
      <c r="B560">
        <f>'Calculated Tab Properties'!B560</f>
        <v>0</v>
      </c>
      <c r="C560">
        <f>'Calculated Tab Properties'!C560</f>
        <v>0</v>
      </c>
      <c r="D560">
        <f>'Calculated Tab Properties'!D560</f>
        <v>0</v>
      </c>
      <c r="E560">
        <f>'Calculated Tab Properties'!E560</f>
        <v>0</v>
      </c>
      <c r="F560">
        <f>'Calculated Tab Properties'!F560</f>
        <v>0</v>
      </c>
      <c r="G560">
        <f>'Calculated Tab Properties'!G560</f>
        <v>0</v>
      </c>
      <c r="H560">
        <f>'Calculated Tab Properties'!H560</f>
        <v>0</v>
      </c>
      <c r="I560">
        <f>'Calculated Tab Properties'!I560</f>
        <v>0</v>
      </c>
      <c r="J560" s="20" t="e">
        <f>'Calculated Tab Properties'!J560</f>
        <v>#DIV/0!</v>
      </c>
      <c r="K560">
        <v>0</v>
      </c>
      <c r="L560">
        <v>0</v>
      </c>
      <c r="M560">
        <v>0</v>
      </c>
      <c r="N560">
        <v>0</v>
      </c>
      <c r="O560" s="27">
        <v>0</v>
      </c>
      <c r="P560" s="27">
        <v>0</v>
      </c>
      <c r="Q560">
        <v>0</v>
      </c>
      <c r="R560" t="e">
        <f>'Calculated Tab Properties'!R560</f>
        <v>#DIV/0!</v>
      </c>
      <c r="T560" s="1" t="e">
        <f>VLOOKUP('GEOMETRIC INPUTS'!D560,'Pressure Calculations'!$A$22:$B$61,2,TRUE)</f>
        <v>#N/A</v>
      </c>
      <c r="U560" s="1" t="e">
        <f>VLOOKUP('GEOMETRIC INPUTS'!D560,'Pressure Calculations'!$C$22:$D$61,2,TRUE)</f>
        <v>#N/A</v>
      </c>
      <c r="V560" t="e">
        <f>T560*'GEOMETRIC INPUTS'!S560</f>
        <v>#N/A</v>
      </c>
      <c r="W560">
        <v>559</v>
      </c>
      <c r="X560" t="e">
        <f t="shared" si="117"/>
        <v>#N/A</v>
      </c>
      <c r="Y560" t="e">
        <f t="shared" si="118"/>
        <v>#N/A</v>
      </c>
      <c r="Z560" s="27" t="e">
        <f t="shared" si="119"/>
        <v>#DIV/0!</v>
      </c>
      <c r="AA560" s="27" t="e">
        <f t="shared" si="120"/>
        <v>#DIV/0!</v>
      </c>
      <c r="AB560" s="27" t="e">
        <f t="shared" si="121"/>
        <v>#DIV/0!</v>
      </c>
      <c r="AC560" t="e">
        <f t="shared" si="122"/>
        <v>#N/A</v>
      </c>
      <c r="AD560" s="28">
        <f>'GT Data'!D562</f>
        <v>0</v>
      </c>
      <c r="AE560" s="25" t="e">
        <f t="shared" si="123"/>
        <v>#N/A</v>
      </c>
      <c r="AF560" s="25" t="e">
        <f t="shared" si="124"/>
        <v>#N/A</v>
      </c>
      <c r="AG560" s="25" t="e">
        <f t="shared" si="125"/>
        <v>#DIV/0!</v>
      </c>
      <c r="AH560" s="25">
        <v>0</v>
      </c>
      <c r="AI560" s="25">
        <v>0</v>
      </c>
      <c r="AJ560" s="25" t="e">
        <f t="shared" si="126"/>
        <v>#N/A</v>
      </c>
      <c r="AK560" s="28">
        <f>'GT Data'!N562</f>
        <v>0</v>
      </c>
      <c r="AL560" s="25" t="e">
        <f t="shared" si="127"/>
        <v>#DIV/0!</v>
      </c>
      <c r="AM560" s="25" t="e">
        <f t="shared" si="128"/>
        <v>#DIV/0!</v>
      </c>
      <c r="AN560" s="25" t="e">
        <f t="shared" si="129"/>
        <v>#DIV/0!</v>
      </c>
      <c r="AO560" s="25">
        <v>0</v>
      </c>
      <c r="AP560" s="25">
        <v>0</v>
      </c>
      <c r="AQ560" s="25">
        <v>0</v>
      </c>
    </row>
    <row r="561" spans="1:43" x14ac:dyDescent="0.3">
      <c r="A561">
        <f>'Calculated Tab Properties'!A561</f>
        <v>0</v>
      </c>
      <c r="B561">
        <f>'Calculated Tab Properties'!B561</f>
        <v>0</v>
      </c>
      <c r="C561">
        <f>'Calculated Tab Properties'!C561</f>
        <v>0</v>
      </c>
      <c r="D561">
        <f>'Calculated Tab Properties'!D561</f>
        <v>0</v>
      </c>
      <c r="E561">
        <f>'Calculated Tab Properties'!E561</f>
        <v>0</v>
      </c>
      <c r="F561">
        <f>'Calculated Tab Properties'!F561</f>
        <v>0</v>
      </c>
      <c r="G561">
        <f>'Calculated Tab Properties'!G561</f>
        <v>0</v>
      </c>
      <c r="H561">
        <f>'Calculated Tab Properties'!H561</f>
        <v>0</v>
      </c>
      <c r="I561">
        <f>'Calculated Tab Properties'!I561</f>
        <v>0</v>
      </c>
      <c r="J561" s="20" t="e">
        <f>'Calculated Tab Properties'!J561</f>
        <v>#DIV/0!</v>
      </c>
      <c r="K561">
        <v>0</v>
      </c>
      <c r="L561">
        <v>0</v>
      </c>
      <c r="M561">
        <v>0</v>
      </c>
      <c r="N561">
        <v>0</v>
      </c>
      <c r="O561" s="27">
        <v>0</v>
      </c>
      <c r="P561" s="27">
        <v>0</v>
      </c>
      <c r="Q561">
        <v>0</v>
      </c>
      <c r="R561" t="e">
        <f>'Calculated Tab Properties'!R561</f>
        <v>#DIV/0!</v>
      </c>
      <c r="T561" s="1" t="e">
        <f>VLOOKUP('GEOMETRIC INPUTS'!D561,'Pressure Calculations'!$A$22:$B$61,2,TRUE)</f>
        <v>#N/A</v>
      </c>
      <c r="U561" s="1" t="e">
        <f>VLOOKUP('GEOMETRIC INPUTS'!D561,'Pressure Calculations'!$C$22:$D$61,2,TRUE)</f>
        <v>#N/A</v>
      </c>
      <c r="V561" t="e">
        <f>T561*'GEOMETRIC INPUTS'!S561</f>
        <v>#N/A</v>
      </c>
      <c r="W561">
        <v>560</v>
      </c>
      <c r="X561" t="e">
        <f t="shared" si="117"/>
        <v>#N/A</v>
      </c>
      <c r="Y561" t="e">
        <f t="shared" si="118"/>
        <v>#N/A</v>
      </c>
      <c r="Z561" s="27" t="e">
        <f t="shared" si="119"/>
        <v>#DIV/0!</v>
      </c>
      <c r="AA561" s="27" t="e">
        <f t="shared" si="120"/>
        <v>#DIV/0!</v>
      </c>
      <c r="AB561" s="27" t="e">
        <f t="shared" si="121"/>
        <v>#DIV/0!</v>
      </c>
      <c r="AC561" t="e">
        <f t="shared" si="122"/>
        <v>#N/A</v>
      </c>
      <c r="AD561" s="28">
        <f>'GT Data'!D563</f>
        <v>0</v>
      </c>
      <c r="AE561" s="25" t="e">
        <f t="shared" si="123"/>
        <v>#N/A</v>
      </c>
      <c r="AF561" s="25" t="e">
        <f t="shared" si="124"/>
        <v>#N/A</v>
      </c>
      <c r="AG561" s="25" t="e">
        <f t="shared" si="125"/>
        <v>#DIV/0!</v>
      </c>
      <c r="AH561" s="25">
        <v>0</v>
      </c>
      <c r="AI561" s="25">
        <v>0</v>
      </c>
      <c r="AJ561" s="25" t="e">
        <f t="shared" si="126"/>
        <v>#N/A</v>
      </c>
      <c r="AK561" s="28">
        <f>'GT Data'!N563</f>
        <v>0</v>
      </c>
      <c r="AL561" s="25" t="e">
        <f t="shared" si="127"/>
        <v>#DIV/0!</v>
      </c>
      <c r="AM561" s="25" t="e">
        <f t="shared" si="128"/>
        <v>#DIV/0!</v>
      </c>
      <c r="AN561" s="25" t="e">
        <f t="shared" si="129"/>
        <v>#DIV/0!</v>
      </c>
      <c r="AO561" s="25">
        <v>0</v>
      </c>
      <c r="AP561" s="25">
        <v>0</v>
      </c>
      <c r="AQ561" s="25">
        <v>0</v>
      </c>
    </row>
    <row r="562" spans="1:43" x14ac:dyDescent="0.3">
      <c r="A562">
        <f>'Calculated Tab Properties'!A562</f>
        <v>0</v>
      </c>
      <c r="B562">
        <f>'Calculated Tab Properties'!B562</f>
        <v>0</v>
      </c>
      <c r="C562">
        <f>'Calculated Tab Properties'!C562</f>
        <v>0</v>
      </c>
      <c r="D562">
        <f>'Calculated Tab Properties'!D562</f>
        <v>0</v>
      </c>
      <c r="E562">
        <f>'Calculated Tab Properties'!E562</f>
        <v>0</v>
      </c>
      <c r="F562">
        <f>'Calculated Tab Properties'!F562</f>
        <v>0</v>
      </c>
      <c r="G562">
        <f>'Calculated Tab Properties'!G562</f>
        <v>0</v>
      </c>
      <c r="H562">
        <f>'Calculated Tab Properties'!H562</f>
        <v>0</v>
      </c>
      <c r="I562">
        <f>'Calculated Tab Properties'!I562</f>
        <v>0</v>
      </c>
      <c r="J562" s="20" t="e">
        <f>'Calculated Tab Properties'!J562</f>
        <v>#DIV/0!</v>
      </c>
      <c r="K562">
        <v>0</v>
      </c>
      <c r="L562">
        <v>0</v>
      </c>
      <c r="M562">
        <v>0</v>
      </c>
      <c r="N562">
        <v>0</v>
      </c>
      <c r="O562" s="27">
        <v>0</v>
      </c>
      <c r="P562" s="27">
        <v>0</v>
      </c>
      <c r="Q562">
        <v>0</v>
      </c>
      <c r="R562" t="e">
        <f>'Calculated Tab Properties'!R562</f>
        <v>#DIV/0!</v>
      </c>
      <c r="T562" s="1" t="e">
        <f>VLOOKUP('GEOMETRIC INPUTS'!D562,'Pressure Calculations'!$A$22:$B$61,2,TRUE)</f>
        <v>#N/A</v>
      </c>
      <c r="U562" s="1" t="e">
        <f>VLOOKUP('GEOMETRIC INPUTS'!D562,'Pressure Calculations'!$C$22:$D$61,2,TRUE)</f>
        <v>#N/A</v>
      </c>
      <c r="V562" t="e">
        <f>T562*'GEOMETRIC INPUTS'!S562</f>
        <v>#N/A</v>
      </c>
      <c r="W562">
        <v>561</v>
      </c>
      <c r="X562" t="e">
        <f t="shared" si="117"/>
        <v>#N/A</v>
      </c>
      <c r="Y562" t="e">
        <f t="shared" si="118"/>
        <v>#N/A</v>
      </c>
      <c r="Z562" s="27" t="e">
        <f t="shared" si="119"/>
        <v>#DIV/0!</v>
      </c>
      <c r="AA562" s="27" t="e">
        <f t="shared" si="120"/>
        <v>#DIV/0!</v>
      </c>
      <c r="AB562" s="27" t="e">
        <f t="shared" si="121"/>
        <v>#DIV/0!</v>
      </c>
      <c r="AC562" t="e">
        <f t="shared" si="122"/>
        <v>#N/A</v>
      </c>
      <c r="AD562" s="28">
        <f>'GT Data'!D564</f>
        <v>0</v>
      </c>
      <c r="AE562" s="25" t="e">
        <f t="shared" si="123"/>
        <v>#N/A</v>
      </c>
      <c r="AF562" s="25" t="e">
        <f t="shared" si="124"/>
        <v>#N/A</v>
      </c>
      <c r="AG562" s="25" t="e">
        <f t="shared" si="125"/>
        <v>#DIV/0!</v>
      </c>
      <c r="AH562" s="25">
        <v>0</v>
      </c>
      <c r="AI562" s="25">
        <v>0</v>
      </c>
      <c r="AJ562" s="25" t="e">
        <f t="shared" si="126"/>
        <v>#N/A</v>
      </c>
      <c r="AK562" s="28">
        <f>'GT Data'!N564</f>
        <v>0</v>
      </c>
      <c r="AL562" s="25" t="e">
        <f t="shared" si="127"/>
        <v>#DIV/0!</v>
      </c>
      <c r="AM562" s="25" t="e">
        <f t="shared" si="128"/>
        <v>#DIV/0!</v>
      </c>
      <c r="AN562" s="25" t="e">
        <f t="shared" si="129"/>
        <v>#DIV/0!</v>
      </c>
      <c r="AO562" s="25">
        <v>0</v>
      </c>
      <c r="AP562" s="25">
        <v>0</v>
      </c>
      <c r="AQ562" s="25">
        <v>0</v>
      </c>
    </row>
    <row r="563" spans="1:43" x14ac:dyDescent="0.3">
      <c r="A563">
        <f>'Calculated Tab Properties'!A563</f>
        <v>0</v>
      </c>
      <c r="B563">
        <f>'Calculated Tab Properties'!B563</f>
        <v>0</v>
      </c>
      <c r="C563">
        <f>'Calculated Tab Properties'!C563</f>
        <v>0</v>
      </c>
      <c r="D563">
        <f>'Calculated Tab Properties'!D563</f>
        <v>0</v>
      </c>
      <c r="E563">
        <f>'Calculated Tab Properties'!E563</f>
        <v>0</v>
      </c>
      <c r="F563">
        <f>'Calculated Tab Properties'!F563</f>
        <v>0</v>
      </c>
      <c r="G563">
        <f>'Calculated Tab Properties'!G563</f>
        <v>0</v>
      </c>
      <c r="H563">
        <f>'Calculated Tab Properties'!H563</f>
        <v>0</v>
      </c>
      <c r="I563">
        <f>'Calculated Tab Properties'!I563</f>
        <v>0</v>
      </c>
      <c r="J563" s="20" t="e">
        <f>'Calculated Tab Properties'!J563</f>
        <v>#DIV/0!</v>
      </c>
      <c r="K563">
        <v>0</v>
      </c>
      <c r="L563">
        <v>0</v>
      </c>
      <c r="M563">
        <v>0</v>
      </c>
      <c r="N563">
        <v>0</v>
      </c>
      <c r="O563" s="27">
        <v>0</v>
      </c>
      <c r="P563" s="27">
        <v>0</v>
      </c>
      <c r="Q563">
        <v>0</v>
      </c>
      <c r="R563" t="e">
        <f>'Calculated Tab Properties'!R563</f>
        <v>#DIV/0!</v>
      </c>
      <c r="T563" s="1" t="e">
        <f>VLOOKUP('GEOMETRIC INPUTS'!D563,'Pressure Calculations'!$A$22:$B$61,2,TRUE)</f>
        <v>#N/A</v>
      </c>
      <c r="U563" s="1" t="e">
        <f>VLOOKUP('GEOMETRIC INPUTS'!D563,'Pressure Calculations'!$C$22:$D$61,2,TRUE)</f>
        <v>#N/A</v>
      </c>
      <c r="V563" t="e">
        <f>T563*'GEOMETRIC INPUTS'!S563</f>
        <v>#N/A</v>
      </c>
      <c r="W563">
        <v>562</v>
      </c>
      <c r="X563" t="e">
        <f t="shared" si="117"/>
        <v>#N/A</v>
      </c>
      <c r="Y563" t="e">
        <f t="shared" si="118"/>
        <v>#N/A</v>
      </c>
      <c r="Z563" s="27" t="e">
        <f t="shared" si="119"/>
        <v>#DIV/0!</v>
      </c>
      <c r="AA563" s="27" t="e">
        <f t="shared" si="120"/>
        <v>#DIV/0!</v>
      </c>
      <c r="AB563" s="27" t="e">
        <f t="shared" si="121"/>
        <v>#DIV/0!</v>
      </c>
      <c r="AC563" t="e">
        <f t="shared" si="122"/>
        <v>#N/A</v>
      </c>
      <c r="AD563" s="28">
        <f>'GT Data'!D565</f>
        <v>0</v>
      </c>
      <c r="AE563" s="25" t="e">
        <f t="shared" si="123"/>
        <v>#N/A</v>
      </c>
      <c r="AF563" s="25" t="e">
        <f t="shared" si="124"/>
        <v>#N/A</v>
      </c>
      <c r="AG563" s="25" t="e">
        <f t="shared" si="125"/>
        <v>#DIV/0!</v>
      </c>
      <c r="AH563" s="25">
        <v>0</v>
      </c>
      <c r="AI563" s="25">
        <v>0</v>
      </c>
      <c r="AJ563" s="25" t="e">
        <f t="shared" si="126"/>
        <v>#N/A</v>
      </c>
      <c r="AK563" s="28">
        <f>'GT Data'!N565</f>
        <v>0</v>
      </c>
      <c r="AL563" s="25" t="e">
        <f t="shared" si="127"/>
        <v>#DIV/0!</v>
      </c>
      <c r="AM563" s="25" t="e">
        <f t="shared" si="128"/>
        <v>#DIV/0!</v>
      </c>
      <c r="AN563" s="25" t="e">
        <f t="shared" si="129"/>
        <v>#DIV/0!</v>
      </c>
      <c r="AO563" s="25">
        <v>0</v>
      </c>
      <c r="AP563" s="25">
        <v>0</v>
      </c>
      <c r="AQ563" s="25">
        <v>0</v>
      </c>
    </row>
    <row r="564" spans="1:43" x14ac:dyDescent="0.3">
      <c r="A564">
        <f>'Calculated Tab Properties'!A564</f>
        <v>0</v>
      </c>
      <c r="B564">
        <f>'Calculated Tab Properties'!B564</f>
        <v>0</v>
      </c>
      <c r="C564">
        <f>'Calculated Tab Properties'!C564</f>
        <v>0</v>
      </c>
      <c r="D564">
        <f>'Calculated Tab Properties'!D564</f>
        <v>0</v>
      </c>
      <c r="E564">
        <f>'Calculated Tab Properties'!E564</f>
        <v>0</v>
      </c>
      <c r="F564">
        <f>'Calculated Tab Properties'!F564</f>
        <v>0</v>
      </c>
      <c r="G564">
        <f>'Calculated Tab Properties'!G564</f>
        <v>0</v>
      </c>
      <c r="H564">
        <f>'Calculated Tab Properties'!H564</f>
        <v>0</v>
      </c>
      <c r="I564">
        <f>'Calculated Tab Properties'!I564</f>
        <v>0</v>
      </c>
      <c r="J564" s="20" t="e">
        <f>'Calculated Tab Properties'!J564</f>
        <v>#DIV/0!</v>
      </c>
      <c r="K564">
        <v>0</v>
      </c>
      <c r="L564">
        <v>0</v>
      </c>
      <c r="M564">
        <v>0</v>
      </c>
      <c r="N564">
        <v>0</v>
      </c>
      <c r="O564" s="27">
        <v>0</v>
      </c>
      <c r="P564" s="27">
        <v>0</v>
      </c>
      <c r="Q564">
        <v>0</v>
      </c>
      <c r="R564" t="e">
        <f>'Calculated Tab Properties'!R564</f>
        <v>#DIV/0!</v>
      </c>
      <c r="T564" s="1" t="e">
        <f>VLOOKUP('GEOMETRIC INPUTS'!D564,'Pressure Calculations'!$A$22:$B$61,2,TRUE)</f>
        <v>#N/A</v>
      </c>
      <c r="U564" s="1" t="e">
        <f>VLOOKUP('GEOMETRIC INPUTS'!D564,'Pressure Calculations'!$C$22:$D$61,2,TRUE)</f>
        <v>#N/A</v>
      </c>
      <c r="V564" t="e">
        <f>T564*'GEOMETRIC INPUTS'!S564</f>
        <v>#N/A</v>
      </c>
      <c r="W564">
        <v>563</v>
      </c>
      <c r="X564" t="e">
        <f t="shared" si="117"/>
        <v>#N/A</v>
      </c>
      <c r="Y564" t="e">
        <f t="shared" si="118"/>
        <v>#N/A</v>
      </c>
      <c r="Z564" s="27" t="e">
        <f t="shared" si="119"/>
        <v>#DIV/0!</v>
      </c>
      <c r="AA564" s="27" t="e">
        <f t="shared" si="120"/>
        <v>#DIV/0!</v>
      </c>
      <c r="AB564" s="27" t="e">
        <f t="shared" si="121"/>
        <v>#DIV/0!</v>
      </c>
      <c r="AC564" t="e">
        <f t="shared" si="122"/>
        <v>#N/A</v>
      </c>
      <c r="AD564" s="28">
        <f>'GT Data'!D566</f>
        <v>0</v>
      </c>
      <c r="AE564" s="25" t="e">
        <f t="shared" si="123"/>
        <v>#N/A</v>
      </c>
      <c r="AF564" s="25" t="e">
        <f t="shared" si="124"/>
        <v>#N/A</v>
      </c>
      <c r="AG564" s="25" t="e">
        <f t="shared" si="125"/>
        <v>#DIV/0!</v>
      </c>
      <c r="AH564" s="25">
        <v>0</v>
      </c>
      <c r="AI564" s="25">
        <v>0</v>
      </c>
      <c r="AJ564" s="25" t="e">
        <f t="shared" si="126"/>
        <v>#N/A</v>
      </c>
      <c r="AK564" s="28">
        <f>'GT Data'!N566</f>
        <v>0</v>
      </c>
      <c r="AL564" s="25" t="e">
        <f t="shared" si="127"/>
        <v>#DIV/0!</v>
      </c>
      <c r="AM564" s="25" t="e">
        <f t="shared" si="128"/>
        <v>#DIV/0!</v>
      </c>
      <c r="AN564" s="25" t="e">
        <f t="shared" si="129"/>
        <v>#DIV/0!</v>
      </c>
      <c r="AO564" s="25">
        <v>0</v>
      </c>
      <c r="AP564" s="25">
        <v>0</v>
      </c>
      <c r="AQ564" s="25">
        <v>0</v>
      </c>
    </row>
    <row r="565" spans="1:43" x14ac:dyDescent="0.3">
      <c r="A565">
        <f>'Calculated Tab Properties'!A565</f>
        <v>0</v>
      </c>
      <c r="B565">
        <f>'Calculated Tab Properties'!B565</f>
        <v>0</v>
      </c>
      <c r="C565">
        <f>'Calculated Tab Properties'!C565</f>
        <v>0</v>
      </c>
      <c r="D565">
        <f>'Calculated Tab Properties'!D565</f>
        <v>0</v>
      </c>
      <c r="E565">
        <f>'Calculated Tab Properties'!E565</f>
        <v>0</v>
      </c>
      <c r="F565">
        <f>'Calculated Tab Properties'!F565</f>
        <v>0</v>
      </c>
      <c r="G565">
        <f>'Calculated Tab Properties'!G565</f>
        <v>0</v>
      </c>
      <c r="H565">
        <f>'Calculated Tab Properties'!H565</f>
        <v>0</v>
      </c>
      <c r="I565">
        <f>'Calculated Tab Properties'!I565</f>
        <v>0</v>
      </c>
      <c r="J565" s="20" t="e">
        <f>'Calculated Tab Properties'!J565</f>
        <v>#DIV/0!</v>
      </c>
      <c r="K565">
        <v>0</v>
      </c>
      <c r="L565">
        <v>0</v>
      </c>
      <c r="M565">
        <v>0</v>
      </c>
      <c r="N565">
        <v>0</v>
      </c>
      <c r="O565" s="27">
        <v>0</v>
      </c>
      <c r="P565" s="27">
        <v>0</v>
      </c>
      <c r="Q565">
        <v>0</v>
      </c>
      <c r="R565" t="e">
        <f>'Calculated Tab Properties'!R565</f>
        <v>#DIV/0!</v>
      </c>
      <c r="T565" s="1" t="e">
        <f>VLOOKUP('GEOMETRIC INPUTS'!D565,'Pressure Calculations'!$A$22:$B$61,2,TRUE)</f>
        <v>#N/A</v>
      </c>
      <c r="U565" s="1" t="e">
        <f>VLOOKUP('GEOMETRIC INPUTS'!D565,'Pressure Calculations'!$C$22:$D$61,2,TRUE)</f>
        <v>#N/A</v>
      </c>
      <c r="V565" t="e">
        <f>T565*'GEOMETRIC INPUTS'!S565</f>
        <v>#N/A</v>
      </c>
      <c r="W565">
        <v>564</v>
      </c>
      <c r="X565" t="e">
        <f t="shared" si="117"/>
        <v>#N/A</v>
      </c>
      <c r="Y565" t="e">
        <f t="shared" si="118"/>
        <v>#N/A</v>
      </c>
      <c r="Z565" s="27" t="e">
        <f t="shared" si="119"/>
        <v>#DIV/0!</v>
      </c>
      <c r="AA565" s="27" t="e">
        <f t="shared" si="120"/>
        <v>#DIV/0!</v>
      </c>
      <c r="AB565" s="27" t="e">
        <f t="shared" si="121"/>
        <v>#DIV/0!</v>
      </c>
      <c r="AC565" t="e">
        <f t="shared" si="122"/>
        <v>#N/A</v>
      </c>
      <c r="AD565" s="28">
        <f>'GT Data'!D567</f>
        <v>0</v>
      </c>
      <c r="AE565" s="25" t="e">
        <f t="shared" si="123"/>
        <v>#N/A</v>
      </c>
      <c r="AF565" s="25" t="e">
        <f t="shared" si="124"/>
        <v>#N/A</v>
      </c>
      <c r="AG565" s="25" t="e">
        <f t="shared" si="125"/>
        <v>#DIV/0!</v>
      </c>
      <c r="AH565" s="25">
        <v>0</v>
      </c>
      <c r="AI565" s="25">
        <v>0</v>
      </c>
      <c r="AJ565" s="25" t="e">
        <f t="shared" si="126"/>
        <v>#N/A</v>
      </c>
      <c r="AK565" s="28">
        <f>'GT Data'!N567</f>
        <v>0</v>
      </c>
      <c r="AL565" s="25" t="e">
        <f t="shared" si="127"/>
        <v>#DIV/0!</v>
      </c>
      <c r="AM565" s="25" t="e">
        <f t="shared" si="128"/>
        <v>#DIV/0!</v>
      </c>
      <c r="AN565" s="25" t="e">
        <f t="shared" si="129"/>
        <v>#DIV/0!</v>
      </c>
      <c r="AO565" s="25">
        <v>0</v>
      </c>
      <c r="AP565" s="25">
        <v>0</v>
      </c>
      <c r="AQ565" s="25">
        <v>0</v>
      </c>
    </row>
    <row r="566" spans="1:43" x14ac:dyDescent="0.3">
      <c r="A566">
        <f>'Calculated Tab Properties'!A566</f>
        <v>0</v>
      </c>
      <c r="B566">
        <f>'Calculated Tab Properties'!B566</f>
        <v>0</v>
      </c>
      <c r="C566">
        <f>'Calculated Tab Properties'!C566</f>
        <v>0</v>
      </c>
      <c r="D566">
        <f>'Calculated Tab Properties'!D566</f>
        <v>0</v>
      </c>
      <c r="E566">
        <f>'Calculated Tab Properties'!E566</f>
        <v>0</v>
      </c>
      <c r="F566">
        <f>'Calculated Tab Properties'!F566</f>
        <v>0</v>
      </c>
      <c r="G566">
        <f>'Calculated Tab Properties'!G566</f>
        <v>0</v>
      </c>
      <c r="H566">
        <f>'Calculated Tab Properties'!H566</f>
        <v>0</v>
      </c>
      <c r="I566">
        <f>'Calculated Tab Properties'!I566</f>
        <v>0</v>
      </c>
      <c r="J566" s="20" t="e">
        <f>'Calculated Tab Properties'!J566</f>
        <v>#DIV/0!</v>
      </c>
      <c r="K566">
        <v>0</v>
      </c>
      <c r="L566">
        <v>0</v>
      </c>
      <c r="M566">
        <v>0</v>
      </c>
      <c r="N566">
        <v>0</v>
      </c>
      <c r="O566" s="27">
        <v>0</v>
      </c>
      <c r="P566" s="27">
        <v>0</v>
      </c>
      <c r="Q566">
        <v>0</v>
      </c>
      <c r="R566" t="e">
        <f>'Calculated Tab Properties'!R566</f>
        <v>#DIV/0!</v>
      </c>
      <c r="T566" s="1" t="e">
        <f>VLOOKUP('GEOMETRIC INPUTS'!D566,'Pressure Calculations'!$A$22:$B$61,2,TRUE)</f>
        <v>#N/A</v>
      </c>
      <c r="U566" s="1" t="e">
        <f>VLOOKUP('GEOMETRIC INPUTS'!D566,'Pressure Calculations'!$C$22:$D$61,2,TRUE)</f>
        <v>#N/A</v>
      </c>
      <c r="V566" t="e">
        <f>T566*'GEOMETRIC INPUTS'!S566</f>
        <v>#N/A</v>
      </c>
      <c r="W566">
        <v>565</v>
      </c>
      <c r="X566" t="e">
        <f t="shared" si="117"/>
        <v>#N/A</v>
      </c>
      <c r="Y566" t="e">
        <f t="shared" si="118"/>
        <v>#N/A</v>
      </c>
      <c r="Z566" s="27" t="e">
        <f t="shared" si="119"/>
        <v>#DIV/0!</v>
      </c>
      <c r="AA566" s="27" t="e">
        <f t="shared" si="120"/>
        <v>#DIV/0!</v>
      </c>
      <c r="AB566" s="27" t="e">
        <f t="shared" si="121"/>
        <v>#DIV/0!</v>
      </c>
      <c r="AC566" t="e">
        <f t="shared" si="122"/>
        <v>#N/A</v>
      </c>
      <c r="AD566" s="28">
        <f>'GT Data'!D568</f>
        <v>0</v>
      </c>
      <c r="AE566" s="25" t="e">
        <f t="shared" si="123"/>
        <v>#N/A</v>
      </c>
      <c r="AF566" s="25" t="e">
        <f t="shared" si="124"/>
        <v>#N/A</v>
      </c>
      <c r="AG566" s="25" t="e">
        <f t="shared" si="125"/>
        <v>#DIV/0!</v>
      </c>
      <c r="AH566" s="25">
        <v>0</v>
      </c>
      <c r="AI566" s="25">
        <v>0</v>
      </c>
      <c r="AJ566" s="25" t="e">
        <f t="shared" si="126"/>
        <v>#N/A</v>
      </c>
      <c r="AK566" s="28">
        <f>'GT Data'!N568</f>
        <v>0</v>
      </c>
      <c r="AL566" s="25" t="e">
        <f t="shared" si="127"/>
        <v>#DIV/0!</v>
      </c>
      <c r="AM566" s="25" t="e">
        <f t="shared" si="128"/>
        <v>#DIV/0!</v>
      </c>
      <c r="AN566" s="25" t="e">
        <f t="shared" si="129"/>
        <v>#DIV/0!</v>
      </c>
      <c r="AO566" s="25">
        <v>0</v>
      </c>
      <c r="AP566" s="25">
        <v>0</v>
      </c>
      <c r="AQ566" s="25">
        <v>0</v>
      </c>
    </row>
    <row r="567" spans="1:43" x14ac:dyDescent="0.3">
      <c r="A567">
        <f>'Calculated Tab Properties'!A567</f>
        <v>0</v>
      </c>
      <c r="B567">
        <f>'Calculated Tab Properties'!B567</f>
        <v>0</v>
      </c>
      <c r="C567">
        <f>'Calculated Tab Properties'!C567</f>
        <v>0</v>
      </c>
      <c r="D567">
        <f>'Calculated Tab Properties'!D567</f>
        <v>0</v>
      </c>
      <c r="E567">
        <f>'Calculated Tab Properties'!E567</f>
        <v>0</v>
      </c>
      <c r="F567">
        <f>'Calculated Tab Properties'!F567</f>
        <v>0</v>
      </c>
      <c r="G567">
        <f>'Calculated Tab Properties'!G567</f>
        <v>0</v>
      </c>
      <c r="H567">
        <f>'Calculated Tab Properties'!H567</f>
        <v>0</v>
      </c>
      <c r="I567">
        <f>'Calculated Tab Properties'!I567</f>
        <v>0</v>
      </c>
      <c r="J567" s="20" t="e">
        <f>'Calculated Tab Properties'!J567</f>
        <v>#DIV/0!</v>
      </c>
      <c r="K567">
        <v>0</v>
      </c>
      <c r="L567">
        <v>0</v>
      </c>
      <c r="M567">
        <v>0</v>
      </c>
      <c r="N567">
        <v>0</v>
      </c>
      <c r="O567" s="27">
        <v>0</v>
      </c>
      <c r="P567" s="27">
        <v>0</v>
      </c>
      <c r="Q567">
        <v>0</v>
      </c>
      <c r="R567" t="e">
        <f>'Calculated Tab Properties'!R567</f>
        <v>#DIV/0!</v>
      </c>
      <c r="T567" s="1" t="e">
        <f>VLOOKUP('GEOMETRIC INPUTS'!D567,'Pressure Calculations'!$A$22:$B$61,2,TRUE)</f>
        <v>#N/A</v>
      </c>
      <c r="U567" s="1" t="e">
        <f>VLOOKUP('GEOMETRIC INPUTS'!D567,'Pressure Calculations'!$C$22:$D$61,2,TRUE)</f>
        <v>#N/A</v>
      </c>
      <c r="V567" t="e">
        <f>T567*'GEOMETRIC INPUTS'!S567</f>
        <v>#N/A</v>
      </c>
      <c r="W567">
        <v>566</v>
      </c>
      <c r="X567" t="e">
        <f t="shared" si="117"/>
        <v>#N/A</v>
      </c>
      <c r="Y567" t="e">
        <f t="shared" si="118"/>
        <v>#N/A</v>
      </c>
      <c r="Z567" s="27" t="e">
        <f t="shared" si="119"/>
        <v>#DIV/0!</v>
      </c>
      <c r="AA567" s="27" t="e">
        <f t="shared" si="120"/>
        <v>#DIV/0!</v>
      </c>
      <c r="AB567" s="27" t="e">
        <f t="shared" si="121"/>
        <v>#DIV/0!</v>
      </c>
      <c r="AC567" t="e">
        <f t="shared" si="122"/>
        <v>#N/A</v>
      </c>
      <c r="AD567" s="28">
        <f>'GT Data'!D569</f>
        <v>0</v>
      </c>
      <c r="AE567" s="25" t="e">
        <f t="shared" si="123"/>
        <v>#N/A</v>
      </c>
      <c r="AF567" s="25" t="e">
        <f t="shared" si="124"/>
        <v>#N/A</v>
      </c>
      <c r="AG567" s="25" t="e">
        <f t="shared" si="125"/>
        <v>#DIV/0!</v>
      </c>
      <c r="AH567" s="25">
        <v>0</v>
      </c>
      <c r="AI567" s="25">
        <v>0</v>
      </c>
      <c r="AJ567" s="25" t="e">
        <f t="shared" si="126"/>
        <v>#N/A</v>
      </c>
      <c r="AK567" s="28">
        <f>'GT Data'!N569</f>
        <v>0</v>
      </c>
      <c r="AL567" s="25" t="e">
        <f t="shared" si="127"/>
        <v>#DIV/0!</v>
      </c>
      <c r="AM567" s="25" t="e">
        <f t="shared" si="128"/>
        <v>#DIV/0!</v>
      </c>
      <c r="AN567" s="25" t="e">
        <f t="shared" si="129"/>
        <v>#DIV/0!</v>
      </c>
      <c r="AO567" s="25">
        <v>0</v>
      </c>
      <c r="AP567" s="25">
        <v>0</v>
      </c>
      <c r="AQ567" s="25">
        <v>0</v>
      </c>
    </row>
    <row r="568" spans="1:43" x14ac:dyDescent="0.3">
      <c r="A568">
        <f>'Calculated Tab Properties'!A568</f>
        <v>0</v>
      </c>
      <c r="B568">
        <f>'Calculated Tab Properties'!B568</f>
        <v>0</v>
      </c>
      <c r="C568">
        <f>'Calculated Tab Properties'!C568</f>
        <v>0</v>
      </c>
      <c r="D568">
        <f>'Calculated Tab Properties'!D568</f>
        <v>0</v>
      </c>
      <c r="E568">
        <f>'Calculated Tab Properties'!E568</f>
        <v>0</v>
      </c>
      <c r="F568">
        <f>'Calculated Tab Properties'!F568</f>
        <v>0</v>
      </c>
      <c r="G568">
        <f>'Calculated Tab Properties'!G568</f>
        <v>0</v>
      </c>
      <c r="H568">
        <f>'Calculated Tab Properties'!H568</f>
        <v>0</v>
      </c>
      <c r="I568">
        <f>'Calculated Tab Properties'!I568</f>
        <v>0</v>
      </c>
      <c r="J568" s="20" t="e">
        <f>'Calculated Tab Properties'!J568</f>
        <v>#DIV/0!</v>
      </c>
      <c r="K568">
        <v>0</v>
      </c>
      <c r="L568">
        <v>0</v>
      </c>
      <c r="M568">
        <v>0</v>
      </c>
      <c r="N568">
        <v>0</v>
      </c>
      <c r="O568" s="27">
        <v>0</v>
      </c>
      <c r="P568" s="27">
        <v>0</v>
      </c>
      <c r="Q568">
        <v>0</v>
      </c>
      <c r="R568" t="e">
        <f>'Calculated Tab Properties'!R568</f>
        <v>#DIV/0!</v>
      </c>
      <c r="T568" s="1" t="e">
        <f>VLOOKUP('GEOMETRIC INPUTS'!D568,'Pressure Calculations'!$A$22:$B$61,2,TRUE)</f>
        <v>#N/A</v>
      </c>
      <c r="U568" s="1" t="e">
        <f>VLOOKUP('GEOMETRIC INPUTS'!D568,'Pressure Calculations'!$C$22:$D$61,2,TRUE)</f>
        <v>#N/A</v>
      </c>
      <c r="V568" t="e">
        <f>T568*'GEOMETRIC INPUTS'!S568</f>
        <v>#N/A</v>
      </c>
      <c r="W568">
        <v>567</v>
      </c>
      <c r="X568" t="e">
        <f t="shared" si="117"/>
        <v>#N/A</v>
      </c>
      <c r="Y568" t="e">
        <f t="shared" si="118"/>
        <v>#N/A</v>
      </c>
      <c r="Z568" s="27" t="e">
        <f t="shared" si="119"/>
        <v>#DIV/0!</v>
      </c>
      <c r="AA568" s="27" t="e">
        <f t="shared" si="120"/>
        <v>#DIV/0!</v>
      </c>
      <c r="AB568" s="27" t="e">
        <f t="shared" si="121"/>
        <v>#DIV/0!</v>
      </c>
      <c r="AC568" t="e">
        <f t="shared" si="122"/>
        <v>#N/A</v>
      </c>
      <c r="AD568" s="28">
        <f>'GT Data'!D570</f>
        <v>0</v>
      </c>
      <c r="AE568" s="25" t="e">
        <f t="shared" si="123"/>
        <v>#N/A</v>
      </c>
      <c r="AF568" s="25" t="e">
        <f t="shared" si="124"/>
        <v>#N/A</v>
      </c>
      <c r="AG568" s="25" t="e">
        <f t="shared" si="125"/>
        <v>#DIV/0!</v>
      </c>
      <c r="AH568" s="25">
        <v>0</v>
      </c>
      <c r="AI568" s="25">
        <v>0</v>
      </c>
      <c r="AJ568" s="25" t="e">
        <f t="shared" si="126"/>
        <v>#N/A</v>
      </c>
      <c r="AK568" s="28">
        <f>'GT Data'!N570</f>
        <v>0</v>
      </c>
      <c r="AL568" s="25" t="e">
        <f t="shared" si="127"/>
        <v>#DIV/0!</v>
      </c>
      <c r="AM568" s="25" t="e">
        <f t="shared" si="128"/>
        <v>#DIV/0!</v>
      </c>
      <c r="AN568" s="25" t="e">
        <f t="shared" si="129"/>
        <v>#DIV/0!</v>
      </c>
      <c r="AO568" s="25">
        <v>0</v>
      </c>
      <c r="AP568" s="25">
        <v>0</v>
      </c>
      <c r="AQ568" s="25">
        <v>0</v>
      </c>
    </row>
    <row r="569" spans="1:43" x14ac:dyDescent="0.3">
      <c r="A569">
        <f>'Calculated Tab Properties'!A569</f>
        <v>0</v>
      </c>
      <c r="B569">
        <f>'Calculated Tab Properties'!B569</f>
        <v>0</v>
      </c>
      <c r="C569">
        <f>'Calculated Tab Properties'!C569</f>
        <v>0</v>
      </c>
      <c r="D569">
        <f>'Calculated Tab Properties'!D569</f>
        <v>0</v>
      </c>
      <c r="E569">
        <f>'Calculated Tab Properties'!E569</f>
        <v>0</v>
      </c>
      <c r="F569">
        <f>'Calculated Tab Properties'!F569</f>
        <v>0</v>
      </c>
      <c r="G569">
        <f>'Calculated Tab Properties'!G569</f>
        <v>0</v>
      </c>
      <c r="H569">
        <f>'Calculated Tab Properties'!H569</f>
        <v>0</v>
      </c>
      <c r="I569">
        <f>'Calculated Tab Properties'!I569</f>
        <v>0</v>
      </c>
      <c r="J569" s="20" t="e">
        <f>'Calculated Tab Properties'!J569</f>
        <v>#DIV/0!</v>
      </c>
      <c r="K569">
        <v>0</v>
      </c>
      <c r="L569">
        <v>0</v>
      </c>
      <c r="M569">
        <v>0</v>
      </c>
      <c r="N569">
        <v>0</v>
      </c>
      <c r="O569" s="27">
        <v>0</v>
      </c>
      <c r="P569" s="27">
        <v>0</v>
      </c>
      <c r="Q569">
        <v>0</v>
      </c>
      <c r="R569" t="e">
        <f>'Calculated Tab Properties'!R569</f>
        <v>#DIV/0!</v>
      </c>
      <c r="T569" s="1" t="e">
        <f>VLOOKUP('GEOMETRIC INPUTS'!D569,'Pressure Calculations'!$A$22:$B$61,2,TRUE)</f>
        <v>#N/A</v>
      </c>
      <c r="U569" s="1" t="e">
        <f>VLOOKUP('GEOMETRIC INPUTS'!D569,'Pressure Calculations'!$C$22:$D$61,2,TRUE)</f>
        <v>#N/A</v>
      </c>
      <c r="V569" t="e">
        <f>T569*'GEOMETRIC INPUTS'!S569</f>
        <v>#N/A</v>
      </c>
      <c r="W569">
        <v>568</v>
      </c>
      <c r="X569" t="e">
        <f t="shared" si="117"/>
        <v>#N/A</v>
      </c>
      <c r="Y569" t="e">
        <f t="shared" si="118"/>
        <v>#N/A</v>
      </c>
      <c r="Z569" s="27" t="e">
        <f t="shared" si="119"/>
        <v>#DIV/0!</v>
      </c>
      <c r="AA569" s="27" t="e">
        <f t="shared" si="120"/>
        <v>#DIV/0!</v>
      </c>
      <c r="AB569" s="27" t="e">
        <f t="shared" si="121"/>
        <v>#DIV/0!</v>
      </c>
      <c r="AC569" t="e">
        <f t="shared" si="122"/>
        <v>#N/A</v>
      </c>
      <c r="AD569" s="28">
        <f>'GT Data'!D571</f>
        <v>0</v>
      </c>
      <c r="AE569" s="25" t="e">
        <f t="shared" si="123"/>
        <v>#N/A</v>
      </c>
      <c r="AF569" s="25" t="e">
        <f t="shared" si="124"/>
        <v>#N/A</v>
      </c>
      <c r="AG569" s="25" t="e">
        <f t="shared" si="125"/>
        <v>#DIV/0!</v>
      </c>
      <c r="AH569" s="25">
        <v>0</v>
      </c>
      <c r="AI569" s="25">
        <v>0</v>
      </c>
      <c r="AJ569" s="25" t="e">
        <f t="shared" si="126"/>
        <v>#N/A</v>
      </c>
      <c r="AK569" s="28">
        <f>'GT Data'!N571</f>
        <v>0</v>
      </c>
      <c r="AL569" s="25" t="e">
        <f t="shared" si="127"/>
        <v>#DIV/0!</v>
      </c>
      <c r="AM569" s="25" t="e">
        <f t="shared" si="128"/>
        <v>#DIV/0!</v>
      </c>
      <c r="AN569" s="25" t="e">
        <f t="shared" si="129"/>
        <v>#DIV/0!</v>
      </c>
      <c r="AO569" s="25">
        <v>0</v>
      </c>
      <c r="AP569" s="25">
        <v>0</v>
      </c>
      <c r="AQ569" s="25">
        <v>0</v>
      </c>
    </row>
    <row r="570" spans="1:43" x14ac:dyDescent="0.3">
      <c r="A570">
        <f>'Calculated Tab Properties'!A570</f>
        <v>0</v>
      </c>
      <c r="B570">
        <f>'Calculated Tab Properties'!B570</f>
        <v>0</v>
      </c>
      <c r="C570">
        <f>'Calculated Tab Properties'!C570</f>
        <v>0</v>
      </c>
      <c r="D570">
        <f>'Calculated Tab Properties'!D570</f>
        <v>0</v>
      </c>
      <c r="E570">
        <f>'Calculated Tab Properties'!E570</f>
        <v>0</v>
      </c>
      <c r="F570">
        <f>'Calculated Tab Properties'!F570</f>
        <v>0</v>
      </c>
      <c r="G570">
        <f>'Calculated Tab Properties'!G570</f>
        <v>0</v>
      </c>
      <c r="H570">
        <f>'Calculated Tab Properties'!H570</f>
        <v>0</v>
      </c>
      <c r="I570">
        <f>'Calculated Tab Properties'!I570</f>
        <v>0</v>
      </c>
      <c r="J570" s="20" t="e">
        <f>'Calculated Tab Properties'!J570</f>
        <v>#DIV/0!</v>
      </c>
      <c r="K570">
        <v>0</v>
      </c>
      <c r="L570">
        <v>0</v>
      </c>
      <c r="M570">
        <v>0</v>
      </c>
      <c r="N570">
        <v>0</v>
      </c>
      <c r="O570" s="27">
        <v>0</v>
      </c>
      <c r="P570" s="27">
        <v>0</v>
      </c>
      <c r="Q570">
        <v>0</v>
      </c>
      <c r="R570" t="e">
        <f>'Calculated Tab Properties'!R570</f>
        <v>#DIV/0!</v>
      </c>
      <c r="T570" s="1" t="e">
        <f>VLOOKUP('GEOMETRIC INPUTS'!D570,'Pressure Calculations'!$A$22:$B$61,2,TRUE)</f>
        <v>#N/A</v>
      </c>
      <c r="U570" s="1" t="e">
        <f>VLOOKUP('GEOMETRIC INPUTS'!D570,'Pressure Calculations'!$C$22:$D$61,2,TRUE)</f>
        <v>#N/A</v>
      </c>
      <c r="V570" t="e">
        <f>T570*'GEOMETRIC INPUTS'!S570</f>
        <v>#N/A</v>
      </c>
      <c r="W570">
        <v>569</v>
      </c>
      <c r="X570" t="e">
        <f t="shared" si="117"/>
        <v>#N/A</v>
      </c>
      <c r="Y570" t="e">
        <f t="shared" si="118"/>
        <v>#N/A</v>
      </c>
      <c r="Z570" s="27" t="e">
        <f t="shared" si="119"/>
        <v>#DIV/0!</v>
      </c>
      <c r="AA570" s="27" t="e">
        <f t="shared" si="120"/>
        <v>#DIV/0!</v>
      </c>
      <c r="AB570" s="27" t="e">
        <f t="shared" si="121"/>
        <v>#DIV/0!</v>
      </c>
      <c r="AC570" t="e">
        <f t="shared" si="122"/>
        <v>#N/A</v>
      </c>
      <c r="AD570" s="28">
        <f>'GT Data'!D572</f>
        <v>0</v>
      </c>
      <c r="AE570" s="25" t="e">
        <f t="shared" si="123"/>
        <v>#N/A</v>
      </c>
      <c r="AF570" s="25" t="e">
        <f t="shared" si="124"/>
        <v>#N/A</v>
      </c>
      <c r="AG570" s="25" t="e">
        <f t="shared" si="125"/>
        <v>#DIV/0!</v>
      </c>
      <c r="AH570" s="25">
        <v>0</v>
      </c>
      <c r="AI570" s="25">
        <v>0</v>
      </c>
      <c r="AJ570" s="25" t="e">
        <f t="shared" si="126"/>
        <v>#N/A</v>
      </c>
      <c r="AK570" s="28">
        <f>'GT Data'!N572</f>
        <v>0</v>
      </c>
      <c r="AL570" s="25" t="e">
        <f t="shared" si="127"/>
        <v>#DIV/0!</v>
      </c>
      <c r="AM570" s="25" t="e">
        <f t="shared" si="128"/>
        <v>#DIV/0!</v>
      </c>
      <c r="AN570" s="25" t="e">
        <f t="shared" si="129"/>
        <v>#DIV/0!</v>
      </c>
      <c r="AO570" s="25">
        <v>0</v>
      </c>
      <c r="AP570" s="25">
        <v>0</v>
      </c>
      <c r="AQ570" s="25">
        <v>0</v>
      </c>
    </row>
    <row r="571" spans="1:43" x14ac:dyDescent="0.3">
      <c r="A571">
        <f>'Calculated Tab Properties'!A571</f>
        <v>0</v>
      </c>
      <c r="B571">
        <f>'Calculated Tab Properties'!B571</f>
        <v>0</v>
      </c>
      <c r="C571">
        <f>'Calculated Tab Properties'!C571</f>
        <v>0</v>
      </c>
      <c r="D571">
        <f>'Calculated Tab Properties'!D571</f>
        <v>0</v>
      </c>
      <c r="E571">
        <f>'Calculated Tab Properties'!E571</f>
        <v>0</v>
      </c>
      <c r="F571">
        <f>'Calculated Tab Properties'!F571</f>
        <v>0</v>
      </c>
      <c r="G571">
        <f>'Calculated Tab Properties'!G571</f>
        <v>0</v>
      </c>
      <c r="H571">
        <f>'Calculated Tab Properties'!H571</f>
        <v>0</v>
      </c>
      <c r="I571">
        <f>'Calculated Tab Properties'!I571</f>
        <v>0</v>
      </c>
      <c r="J571" s="20" t="e">
        <f>'Calculated Tab Properties'!J571</f>
        <v>#DIV/0!</v>
      </c>
      <c r="K571">
        <v>0</v>
      </c>
      <c r="L571">
        <v>0</v>
      </c>
      <c r="M571">
        <v>0</v>
      </c>
      <c r="N571">
        <v>0</v>
      </c>
      <c r="O571" s="27">
        <v>0</v>
      </c>
      <c r="P571" s="27">
        <v>0</v>
      </c>
      <c r="Q571">
        <v>0</v>
      </c>
      <c r="R571" t="e">
        <f>'Calculated Tab Properties'!R571</f>
        <v>#DIV/0!</v>
      </c>
      <c r="T571" s="1" t="e">
        <f>VLOOKUP('GEOMETRIC INPUTS'!D571,'Pressure Calculations'!$A$22:$B$61,2,TRUE)</f>
        <v>#N/A</v>
      </c>
      <c r="U571" s="1" t="e">
        <f>VLOOKUP('GEOMETRIC INPUTS'!D571,'Pressure Calculations'!$C$22:$D$61,2,TRUE)</f>
        <v>#N/A</v>
      </c>
      <c r="V571" t="e">
        <f>T571*'GEOMETRIC INPUTS'!S571</f>
        <v>#N/A</v>
      </c>
      <c r="W571">
        <v>570</v>
      </c>
      <c r="X571" t="e">
        <f t="shared" si="117"/>
        <v>#N/A</v>
      </c>
      <c r="Y571" t="e">
        <f t="shared" si="118"/>
        <v>#N/A</v>
      </c>
      <c r="Z571" s="27" t="e">
        <f t="shared" si="119"/>
        <v>#DIV/0!</v>
      </c>
      <c r="AA571" s="27" t="e">
        <f t="shared" si="120"/>
        <v>#DIV/0!</v>
      </c>
      <c r="AB571" s="27" t="e">
        <f t="shared" si="121"/>
        <v>#DIV/0!</v>
      </c>
      <c r="AC571" t="e">
        <f t="shared" si="122"/>
        <v>#N/A</v>
      </c>
      <c r="AD571" s="28">
        <f>'GT Data'!D573</f>
        <v>0</v>
      </c>
      <c r="AE571" s="25" t="e">
        <f t="shared" si="123"/>
        <v>#N/A</v>
      </c>
      <c r="AF571" s="25" t="e">
        <f t="shared" si="124"/>
        <v>#N/A</v>
      </c>
      <c r="AG571" s="25" t="e">
        <f t="shared" si="125"/>
        <v>#DIV/0!</v>
      </c>
      <c r="AH571" s="25">
        <v>0</v>
      </c>
      <c r="AI571" s="25">
        <v>0</v>
      </c>
      <c r="AJ571" s="25" t="e">
        <f t="shared" si="126"/>
        <v>#N/A</v>
      </c>
      <c r="AK571" s="28">
        <f>'GT Data'!N573</f>
        <v>0</v>
      </c>
      <c r="AL571" s="25" t="e">
        <f t="shared" si="127"/>
        <v>#DIV/0!</v>
      </c>
      <c r="AM571" s="25" t="e">
        <f t="shared" si="128"/>
        <v>#DIV/0!</v>
      </c>
      <c r="AN571" s="25" t="e">
        <f t="shared" si="129"/>
        <v>#DIV/0!</v>
      </c>
      <c r="AO571" s="25">
        <v>0</v>
      </c>
      <c r="AP571" s="25">
        <v>0</v>
      </c>
      <c r="AQ571" s="25">
        <v>0</v>
      </c>
    </row>
    <row r="572" spans="1:43" x14ac:dyDescent="0.3">
      <c r="A572">
        <f>'Calculated Tab Properties'!A572</f>
        <v>0</v>
      </c>
      <c r="B572">
        <f>'Calculated Tab Properties'!B572</f>
        <v>0</v>
      </c>
      <c r="C572">
        <f>'Calculated Tab Properties'!C572</f>
        <v>0</v>
      </c>
      <c r="D572">
        <f>'Calculated Tab Properties'!D572</f>
        <v>0</v>
      </c>
      <c r="E572">
        <f>'Calculated Tab Properties'!E572</f>
        <v>0</v>
      </c>
      <c r="F572">
        <f>'Calculated Tab Properties'!F572</f>
        <v>0</v>
      </c>
      <c r="G572">
        <f>'Calculated Tab Properties'!G572</f>
        <v>0</v>
      </c>
      <c r="H572">
        <f>'Calculated Tab Properties'!H572</f>
        <v>0</v>
      </c>
      <c r="I572">
        <f>'Calculated Tab Properties'!I572</f>
        <v>0</v>
      </c>
      <c r="J572" s="20" t="e">
        <f>'Calculated Tab Properties'!J572</f>
        <v>#DIV/0!</v>
      </c>
      <c r="K572">
        <v>0</v>
      </c>
      <c r="L572">
        <v>0</v>
      </c>
      <c r="M572">
        <v>0</v>
      </c>
      <c r="N572">
        <v>0</v>
      </c>
      <c r="O572" s="27">
        <v>0</v>
      </c>
      <c r="P572" s="27">
        <v>0</v>
      </c>
      <c r="Q572">
        <v>0</v>
      </c>
      <c r="R572" t="e">
        <f>'Calculated Tab Properties'!R572</f>
        <v>#DIV/0!</v>
      </c>
      <c r="T572" s="1" t="e">
        <f>VLOOKUP('GEOMETRIC INPUTS'!D572,'Pressure Calculations'!$A$22:$B$61,2,TRUE)</f>
        <v>#N/A</v>
      </c>
      <c r="U572" s="1" t="e">
        <f>VLOOKUP('GEOMETRIC INPUTS'!D572,'Pressure Calculations'!$C$22:$D$61,2,TRUE)</f>
        <v>#N/A</v>
      </c>
      <c r="V572" t="e">
        <f>T572*'GEOMETRIC INPUTS'!S572</f>
        <v>#N/A</v>
      </c>
      <c r="W572">
        <v>571</v>
      </c>
      <c r="X572" t="e">
        <f t="shared" si="117"/>
        <v>#N/A</v>
      </c>
      <c r="Y572" t="e">
        <f t="shared" si="118"/>
        <v>#N/A</v>
      </c>
      <c r="Z572" s="27" t="e">
        <f t="shared" si="119"/>
        <v>#DIV/0!</v>
      </c>
      <c r="AA572" s="27" t="e">
        <f t="shared" si="120"/>
        <v>#DIV/0!</v>
      </c>
      <c r="AB572" s="27" t="e">
        <f t="shared" si="121"/>
        <v>#DIV/0!</v>
      </c>
      <c r="AC572" t="e">
        <f t="shared" si="122"/>
        <v>#N/A</v>
      </c>
      <c r="AD572" s="28">
        <f>'GT Data'!D574</f>
        <v>0</v>
      </c>
      <c r="AE572" s="25" t="e">
        <f t="shared" si="123"/>
        <v>#N/A</v>
      </c>
      <c r="AF572" s="25" t="e">
        <f t="shared" si="124"/>
        <v>#N/A</v>
      </c>
      <c r="AG572" s="25" t="e">
        <f t="shared" si="125"/>
        <v>#DIV/0!</v>
      </c>
      <c r="AH572" s="25">
        <v>0</v>
      </c>
      <c r="AI572" s="25">
        <v>0</v>
      </c>
      <c r="AJ572" s="25" t="e">
        <f t="shared" si="126"/>
        <v>#N/A</v>
      </c>
      <c r="AK572" s="28">
        <f>'GT Data'!N574</f>
        <v>0</v>
      </c>
      <c r="AL572" s="25" t="e">
        <f t="shared" si="127"/>
        <v>#DIV/0!</v>
      </c>
      <c r="AM572" s="25" t="e">
        <f t="shared" si="128"/>
        <v>#DIV/0!</v>
      </c>
      <c r="AN572" s="25" t="e">
        <f t="shared" si="129"/>
        <v>#DIV/0!</v>
      </c>
      <c r="AO572" s="25">
        <v>0</v>
      </c>
      <c r="AP572" s="25">
        <v>0</v>
      </c>
      <c r="AQ572" s="25">
        <v>0</v>
      </c>
    </row>
    <row r="573" spans="1:43" x14ac:dyDescent="0.3">
      <c r="A573">
        <f>'Calculated Tab Properties'!A573</f>
        <v>0</v>
      </c>
      <c r="B573">
        <f>'Calculated Tab Properties'!B573</f>
        <v>0</v>
      </c>
      <c r="C573">
        <f>'Calculated Tab Properties'!C573</f>
        <v>0</v>
      </c>
      <c r="D573">
        <f>'Calculated Tab Properties'!D573</f>
        <v>0</v>
      </c>
      <c r="E573">
        <f>'Calculated Tab Properties'!E573</f>
        <v>0</v>
      </c>
      <c r="F573">
        <f>'Calculated Tab Properties'!F573</f>
        <v>0</v>
      </c>
      <c r="G573">
        <f>'Calculated Tab Properties'!G573</f>
        <v>0</v>
      </c>
      <c r="H573">
        <f>'Calculated Tab Properties'!H573</f>
        <v>0</v>
      </c>
      <c r="I573">
        <f>'Calculated Tab Properties'!I573</f>
        <v>0</v>
      </c>
      <c r="J573" s="20" t="e">
        <f>'Calculated Tab Properties'!J573</f>
        <v>#DIV/0!</v>
      </c>
      <c r="K573">
        <v>0</v>
      </c>
      <c r="L573">
        <v>0</v>
      </c>
      <c r="M573">
        <v>0</v>
      </c>
      <c r="N573">
        <v>0</v>
      </c>
      <c r="O573" s="27">
        <v>0</v>
      </c>
      <c r="P573" s="27">
        <v>0</v>
      </c>
      <c r="Q573">
        <v>0</v>
      </c>
      <c r="R573" t="e">
        <f>'Calculated Tab Properties'!R573</f>
        <v>#DIV/0!</v>
      </c>
      <c r="T573" s="1" t="e">
        <f>VLOOKUP('GEOMETRIC INPUTS'!D573,'Pressure Calculations'!$A$22:$B$61,2,TRUE)</f>
        <v>#N/A</v>
      </c>
      <c r="U573" s="1" t="e">
        <f>VLOOKUP('GEOMETRIC INPUTS'!D573,'Pressure Calculations'!$C$22:$D$61,2,TRUE)</f>
        <v>#N/A</v>
      </c>
      <c r="V573" t="e">
        <f>T573*'GEOMETRIC INPUTS'!S573</f>
        <v>#N/A</v>
      </c>
      <c r="W573">
        <v>572</v>
      </c>
      <c r="X573" t="e">
        <f t="shared" si="117"/>
        <v>#N/A</v>
      </c>
      <c r="Y573" t="e">
        <f t="shared" si="118"/>
        <v>#N/A</v>
      </c>
      <c r="Z573" s="27" t="e">
        <f t="shared" si="119"/>
        <v>#DIV/0!</v>
      </c>
      <c r="AA573" s="27" t="e">
        <f t="shared" si="120"/>
        <v>#DIV/0!</v>
      </c>
      <c r="AB573" s="27" t="e">
        <f t="shared" si="121"/>
        <v>#DIV/0!</v>
      </c>
      <c r="AC573" t="e">
        <f t="shared" si="122"/>
        <v>#N/A</v>
      </c>
      <c r="AD573" s="28">
        <f>'GT Data'!D575</f>
        <v>0</v>
      </c>
      <c r="AE573" s="25" t="e">
        <f t="shared" si="123"/>
        <v>#N/A</v>
      </c>
      <c r="AF573" s="25" t="e">
        <f t="shared" si="124"/>
        <v>#N/A</v>
      </c>
      <c r="AG573" s="25" t="e">
        <f t="shared" si="125"/>
        <v>#DIV/0!</v>
      </c>
      <c r="AH573" s="25">
        <v>0</v>
      </c>
      <c r="AI573" s="25">
        <v>0</v>
      </c>
      <c r="AJ573" s="25" t="e">
        <f t="shared" si="126"/>
        <v>#N/A</v>
      </c>
      <c r="AK573" s="28">
        <f>'GT Data'!N575</f>
        <v>0</v>
      </c>
      <c r="AL573" s="25" t="e">
        <f t="shared" si="127"/>
        <v>#DIV/0!</v>
      </c>
      <c r="AM573" s="25" t="e">
        <f t="shared" si="128"/>
        <v>#DIV/0!</v>
      </c>
      <c r="AN573" s="25" t="e">
        <f t="shared" si="129"/>
        <v>#DIV/0!</v>
      </c>
      <c r="AO573" s="25">
        <v>0</v>
      </c>
      <c r="AP573" s="25">
        <v>0</v>
      </c>
      <c r="AQ573" s="25">
        <v>0</v>
      </c>
    </row>
    <row r="574" spans="1:43" x14ac:dyDescent="0.3">
      <c r="A574">
        <f>'Calculated Tab Properties'!A574</f>
        <v>0</v>
      </c>
      <c r="B574">
        <f>'Calculated Tab Properties'!B574</f>
        <v>0</v>
      </c>
      <c r="C574">
        <f>'Calculated Tab Properties'!C574</f>
        <v>0</v>
      </c>
      <c r="D574">
        <f>'Calculated Tab Properties'!D574</f>
        <v>0</v>
      </c>
      <c r="E574">
        <f>'Calculated Tab Properties'!E574</f>
        <v>0</v>
      </c>
      <c r="F574">
        <f>'Calculated Tab Properties'!F574</f>
        <v>0</v>
      </c>
      <c r="G574">
        <f>'Calculated Tab Properties'!G574</f>
        <v>0</v>
      </c>
      <c r="H574">
        <f>'Calculated Tab Properties'!H574</f>
        <v>0</v>
      </c>
      <c r="I574">
        <f>'Calculated Tab Properties'!I574</f>
        <v>0</v>
      </c>
      <c r="J574" s="20" t="e">
        <f>'Calculated Tab Properties'!J574</f>
        <v>#DIV/0!</v>
      </c>
      <c r="K574">
        <v>0</v>
      </c>
      <c r="L574">
        <v>0</v>
      </c>
      <c r="M574">
        <v>0</v>
      </c>
      <c r="N574">
        <v>0</v>
      </c>
      <c r="O574" s="27">
        <v>0</v>
      </c>
      <c r="P574" s="27">
        <v>0</v>
      </c>
      <c r="Q574">
        <v>0</v>
      </c>
      <c r="R574" t="e">
        <f>'Calculated Tab Properties'!R574</f>
        <v>#DIV/0!</v>
      </c>
      <c r="T574" s="1" t="e">
        <f>VLOOKUP('GEOMETRIC INPUTS'!D574,'Pressure Calculations'!$A$22:$B$61,2,TRUE)</f>
        <v>#N/A</v>
      </c>
      <c r="U574" s="1" t="e">
        <f>VLOOKUP('GEOMETRIC INPUTS'!D574,'Pressure Calculations'!$C$22:$D$61,2,TRUE)</f>
        <v>#N/A</v>
      </c>
      <c r="V574" t="e">
        <f>T574*'GEOMETRIC INPUTS'!S574</f>
        <v>#N/A</v>
      </c>
      <c r="W574">
        <v>573</v>
      </c>
      <c r="X574" t="e">
        <f t="shared" si="117"/>
        <v>#N/A</v>
      </c>
      <c r="Y574" t="e">
        <f t="shared" si="118"/>
        <v>#N/A</v>
      </c>
      <c r="Z574" s="27" t="e">
        <f t="shared" si="119"/>
        <v>#DIV/0!</v>
      </c>
      <c r="AA574" s="27" t="e">
        <f t="shared" si="120"/>
        <v>#DIV/0!</v>
      </c>
      <c r="AB574" s="27" t="e">
        <f t="shared" si="121"/>
        <v>#DIV/0!</v>
      </c>
      <c r="AC574" t="e">
        <f t="shared" si="122"/>
        <v>#N/A</v>
      </c>
      <c r="AD574" s="28">
        <f>'GT Data'!D576</f>
        <v>0</v>
      </c>
      <c r="AE574" s="25" t="e">
        <f t="shared" si="123"/>
        <v>#N/A</v>
      </c>
      <c r="AF574" s="25" t="e">
        <f t="shared" si="124"/>
        <v>#N/A</v>
      </c>
      <c r="AG574" s="25" t="e">
        <f t="shared" si="125"/>
        <v>#DIV/0!</v>
      </c>
      <c r="AH574" s="25">
        <v>0</v>
      </c>
      <c r="AI574" s="25">
        <v>0</v>
      </c>
      <c r="AJ574" s="25" t="e">
        <f t="shared" si="126"/>
        <v>#N/A</v>
      </c>
      <c r="AK574" s="28">
        <f>'GT Data'!N576</f>
        <v>0</v>
      </c>
      <c r="AL574" s="25" t="e">
        <f t="shared" si="127"/>
        <v>#DIV/0!</v>
      </c>
      <c r="AM574" s="25" t="e">
        <f t="shared" si="128"/>
        <v>#DIV/0!</v>
      </c>
      <c r="AN574" s="25" t="e">
        <f t="shared" si="129"/>
        <v>#DIV/0!</v>
      </c>
      <c r="AO574" s="25">
        <v>0</v>
      </c>
      <c r="AP574" s="25">
        <v>0</v>
      </c>
      <c r="AQ574" s="25">
        <v>0</v>
      </c>
    </row>
    <row r="575" spans="1:43" x14ac:dyDescent="0.3">
      <c r="A575">
        <f>'Calculated Tab Properties'!A575</f>
        <v>0</v>
      </c>
      <c r="B575">
        <f>'Calculated Tab Properties'!B575</f>
        <v>0</v>
      </c>
      <c r="C575">
        <f>'Calculated Tab Properties'!C575</f>
        <v>0</v>
      </c>
      <c r="D575">
        <f>'Calculated Tab Properties'!D575</f>
        <v>0</v>
      </c>
      <c r="E575">
        <f>'Calculated Tab Properties'!E575</f>
        <v>0</v>
      </c>
      <c r="F575">
        <f>'Calculated Tab Properties'!F575</f>
        <v>0</v>
      </c>
      <c r="G575">
        <f>'Calculated Tab Properties'!G575</f>
        <v>0</v>
      </c>
      <c r="H575">
        <f>'Calculated Tab Properties'!H575</f>
        <v>0</v>
      </c>
      <c r="I575">
        <f>'Calculated Tab Properties'!I575</f>
        <v>0</v>
      </c>
      <c r="J575" s="20" t="e">
        <f>'Calculated Tab Properties'!J575</f>
        <v>#DIV/0!</v>
      </c>
      <c r="K575">
        <v>0</v>
      </c>
      <c r="L575">
        <v>0</v>
      </c>
      <c r="M575">
        <v>0</v>
      </c>
      <c r="N575">
        <v>0</v>
      </c>
      <c r="O575" s="27">
        <v>0</v>
      </c>
      <c r="P575" s="27">
        <v>0</v>
      </c>
      <c r="Q575">
        <v>0</v>
      </c>
      <c r="R575" t="e">
        <f>'Calculated Tab Properties'!R575</f>
        <v>#DIV/0!</v>
      </c>
      <c r="T575" s="1" t="e">
        <f>VLOOKUP('GEOMETRIC INPUTS'!D575,'Pressure Calculations'!$A$22:$B$61,2,TRUE)</f>
        <v>#N/A</v>
      </c>
      <c r="U575" s="1" t="e">
        <f>VLOOKUP('GEOMETRIC INPUTS'!D575,'Pressure Calculations'!$C$22:$D$61,2,TRUE)</f>
        <v>#N/A</v>
      </c>
      <c r="V575" t="e">
        <f>T575*'GEOMETRIC INPUTS'!S575</f>
        <v>#N/A</v>
      </c>
      <c r="W575">
        <v>574</v>
      </c>
      <c r="X575" t="e">
        <f t="shared" si="117"/>
        <v>#N/A</v>
      </c>
      <c r="Y575" t="e">
        <f t="shared" si="118"/>
        <v>#N/A</v>
      </c>
      <c r="Z575" s="27" t="e">
        <f t="shared" si="119"/>
        <v>#DIV/0!</v>
      </c>
      <c r="AA575" s="27" t="e">
        <f t="shared" si="120"/>
        <v>#DIV/0!</v>
      </c>
      <c r="AB575" s="27" t="e">
        <f t="shared" si="121"/>
        <v>#DIV/0!</v>
      </c>
      <c r="AC575" t="e">
        <f t="shared" si="122"/>
        <v>#N/A</v>
      </c>
      <c r="AD575" s="28">
        <f>'GT Data'!D577</f>
        <v>0</v>
      </c>
      <c r="AE575" s="25" t="e">
        <f t="shared" si="123"/>
        <v>#N/A</v>
      </c>
      <c r="AF575" s="25" t="e">
        <f t="shared" si="124"/>
        <v>#N/A</v>
      </c>
      <c r="AG575" s="25" t="e">
        <f t="shared" si="125"/>
        <v>#DIV/0!</v>
      </c>
      <c r="AH575" s="25">
        <v>0</v>
      </c>
      <c r="AI575" s="25">
        <v>0</v>
      </c>
      <c r="AJ575" s="25" t="e">
        <f t="shared" si="126"/>
        <v>#N/A</v>
      </c>
      <c r="AK575" s="28">
        <f>'GT Data'!N577</f>
        <v>0</v>
      </c>
      <c r="AL575" s="25" t="e">
        <f t="shared" si="127"/>
        <v>#DIV/0!</v>
      </c>
      <c r="AM575" s="25" t="e">
        <f t="shared" si="128"/>
        <v>#DIV/0!</v>
      </c>
      <c r="AN575" s="25" t="e">
        <f t="shared" si="129"/>
        <v>#DIV/0!</v>
      </c>
      <c r="AO575" s="25">
        <v>0</v>
      </c>
      <c r="AP575" s="25">
        <v>0</v>
      </c>
      <c r="AQ575" s="25">
        <v>0</v>
      </c>
    </row>
    <row r="576" spans="1:43" x14ac:dyDescent="0.3">
      <c r="A576">
        <f>'Calculated Tab Properties'!A576</f>
        <v>0</v>
      </c>
      <c r="B576">
        <f>'Calculated Tab Properties'!B576</f>
        <v>0</v>
      </c>
      <c r="C576">
        <f>'Calculated Tab Properties'!C576</f>
        <v>0</v>
      </c>
      <c r="D576">
        <f>'Calculated Tab Properties'!D576</f>
        <v>0</v>
      </c>
      <c r="E576">
        <f>'Calculated Tab Properties'!E576</f>
        <v>0</v>
      </c>
      <c r="F576">
        <f>'Calculated Tab Properties'!F576</f>
        <v>0</v>
      </c>
      <c r="G576">
        <f>'Calculated Tab Properties'!G576</f>
        <v>0</v>
      </c>
      <c r="H576">
        <f>'Calculated Tab Properties'!H576</f>
        <v>0</v>
      </c>
      <c r="I576">
        <f>'Calculated Tab Properties'!I576</f>
        <v>0</v>
      </c>
      <c r="J576" s="20" t="e">
        <f>'Calculated Tab Properties'!J576</f>
        <v>#DIV/0!</v>
      </c>
      <c r="K576">
        <v>0</v>
      </c>
      <c r="L576">
        <v>0</v>
      </c>
      <c r="M576">
        <v>0</v>
      </c>
      <c r="N576">
        <v>0</v>
      </c>
      <c r="O576" s="27">
        <v>0</v>
      </c>
      <c r="P576" s="27">
        <v>0</v>
      </c>
      <c r="Q576">
        <v>0</v>
      </c>
      <c r="R576" t="e">
        <f>'Calculated Tab Properties'!R576</f>
        <v>#DIV/0!</v>
      </c>
      <c r="T576" s="1" t="e">
        <f>VLOOKUP('GEOMETRIC INPUTS'!D576,'Pressure Calculations'!$A$22:$B$61,2,TRUE)</f>
        <v>#N/A</v>
      </c>
      <c r="U576" s="1" t="e">
        <f>VLOOKUP('GEOMETRIC INPUTS'!D576,'Pressure Calculations'!$C$22:$D$61,2,TRUE)</f>
        <v>#N/A</v>
      </c>
      <c r="V576" t="e">
        <f>T576*'GEOMETRIC INPUTS'!S576</f>
        <v>#N/A</v>
      </c>
      <c r="W576">
        <v>575</v>
      </c>
      <c r="X576" t="e">
        <f t="shared" si="117"/>
        <v>#N/A</v>
      </c>
      <c r="Y576" t="e">
        <f t="shared" si="118"/>
        <v>#N/A</v>
      </c>
      <c r="Z576" s="27" t="e">
        <f t="shared" si="119"/>
        <v>#DIV/0!</v>
      </c>
      <c r="AA576" s="27" t="e">
        <f t="shared" si="120"/>
        <v>#DIV/0!</v>
      </c>
      <c r="AB576" s="27" t="e">
        <f t="shared" si="121"/>
        <v>#DIV/0!</v>
      </c>
      <c r="AC576" t="e">
        <f t="shared" si="122"/>
        <v>#N/A</v>
      </c>
      <c r="AD576" s="28">
        <f>'GT Data'!D578</f>
        <v>0</v>
      </c>
      <c r="AE576" s="25" t="e">
        <f t="shared" si="123"/>
        <v>#N/A</v>
      </c>
      <c r="AF576" s="25" t="e">
        <f t="shared" si="124"/>
        <v>#N/A</v>
      </c>
      <c r="AG576" s="25" t="e">
        <f t="shared" si="125"/>
        <v>#DIV/0!</v>
      </c>
      <c r="AH576" s="25">
        <v>0</v>
      </c>
      <c r="AI576" s="25">
        <v>0</v>
      </c>
      <c r="AJ576" s="25" t="e">
        <f t="shared" si="126"/>
        <v>#N/A</v>
      </c>
      <c r="AK576" s="28">
        <f>'GT Data'!N578</f>
        <v>0</v>
      </c>
      <c r="AL576" s="25" t="e">
        <f t="shared" si="127"/>
        <v>#DIV/0!</v>
      </c>
      <c r="AM576" s="25" t="e">
        <f t="shared" si="128"/>
        <v>#DIV/0!</v>
      </c>
      <c r="AN576" s="25" t="e">
        <f t="shared" si="129"/>
        <v>#DIV/0!</v>
      </c>
      <c r="AO576" s="25">
        <v>0</v>
      </c>
      <c r="AP576" s="25">
        <v>0</v>
      </c>
      <c r="AQ576" s="25">
        <v>0</v>
      </c>
    </row>
    <row r="577" spans="1:43" x14ac:dyDescent="0.3">
      <c r="A577">
        <f>'Calculated Tab Properties'!A577</f>
        <v>0</v>
      </c>
      <c r="B577">
        <f>'Calculated Tab Properties'!B577</f>
        <v>0</v>
      </c>
      <c r="C577">
        <f>'Calculated Tab Properties'!C577</f>
        <v>0</v>
      </c>
      <c r="D577">
        <f>'Calculated Tab Properties'!D577</f>
        <v>0</v>
      </c>
      <c r="E577">
        <f>'Calculated Tab Properties'!E577</f>
        <v>0</v>
      </c>
      <c r="F577">
        <f>'Calculated Tab Properties'!F577</f>
        <v>0</v>
      </c>
      <c r="G577">
        <f>'Calculated Tab Properties'!G577</f>
        <v>0</v>
      </c>
      <c r="H577">
        <f>'Calculated Tab Properties'!H577</f>
        <v>0</v>
      </c>
      <c r="I577">
        <f>'Calculated Tab Properties'!I577</f>
        <v>0</v>
      </c>
      <c r="J577" s="20" t="e">
        <f>'Calculated Tab Properties'!J577</f>
        <v>#DIV/0!</v>
      </c>
      <c r="K577">
        <v>0</v>
      </c>
      <c r="L577">
        <v>0</v>
      </c>
      <c r="M577">
        <v>0</v>
      </c>
      <c r="N577">
        <v>0</v>
      </c>
      <c r="O577" s="27">
        <v>0</v>
      </c>
      <c r="P577" s="27">
        <v>0</v>
      </c>
      <c r="Q577">
        <v>0</v>
      </c>
      <c r="R577" t="e">
        <f>'Calculated Tab Properties'!R577</f>
        <v>#DIV/0!</v>
      </c>
      <c r="T577" s="1" t="e">
        <f>VLOOKUP('GEOMETRIC INPUTS'!D577,'Pressure Calculations'!$A$22:$B$61,2,TRUE)</f>
        <v>#N/A</v>
      </c>
      <c r="U577" s="1" t="e">
        <f>VLOOKUP('GEOMETRIC INPUTS'!D577,'Pressure Calculations'!$C$22:$D$61,2,TRUE)</f>
        <v>#N/A</v>
      </c>
      <c r="V577" t="e">
        <f>T577*'GEOMETRIC INPUTS'!S577</f>
        <v>#N/A</v>
      </c>
      <c r="W577">
        <v>576</v>
      </c>
      <c r="X577" t="e">
        <f t="shared" si="117"/>
        <v>#N/A</v>
      </c>
      <c r="Y577" t="e">
        <f t="shared" si="118"/>
        <v>#N/A</v>
      </c>
      <c r="Z577" s="27" t="e">
        <f t="shared" si="119"/>
        <v>#DIV/0!</v>
      </c>
      <c r="AA577" s="27" t="e">
        <f t="shared" si="120"/>
        <v>#DIV/0!</v>
      </c>
      <c r="AB577" s="27" t="e">
        <f t="shared" si="121"/>
        <v>#DIV/0!</v>
      </c>
      <c r="AC577" t="e">
        <f t="shared" si="122"/>
        <v>#N/A</v>
      </c>
      <c r="AD577" s="28">
        <f>'GT Data'!D579</f>
        <v>0</v>
      </c>
      <c r="AE577" s="25" t="e">
        <f t="shared" si="123"/>
        <v>#N/A</v>
      </c>
      <c r="AF577" s="25" t="e">
        <f t="shared" si="124"/>
        <v>#N/A</v>
      </c>
      <c r="AG577" s="25" t="e">
        <f t="shared" si="125"/>
        <v>#DIV/0!</v>
      </c>
      <c r="AH577" s="25">
        <v>0</v>
      </c>
      <c r="AI577" s="25">
        <v>0</v>
      </c>
      <c r="AJ577" s="25" t="e">
        <f t="shared" si="126"/>
        <v>#N/A</v>
      </c>
      <c r="AK577" s="28">
        <f>'GT Data'!N579</f>
        <v>0</v>
      </c>
      <c r="AL577" s="25" t="e">
        <f t="shared" si="127"/>
        <v>#DIV/0!</v>
      </c>
      <c r="AM577" s="25" t="e">
        <f t="shared" si="128"/>
        <v>#DIV/0!</v>
      </c>
      <c r="AN577" s="25" t="e">
        <f t="shared" si="129"/>
        <v>#DIV/0!</v>
      </c>
      <c r="AO577" s="25">
        <v>0</v>
      </c>
      <c r="AP577" s="25">
        <v>0</v>
      </c>
      <c r="AQ577" s="25">
        <v>0</v>
      </c>
    </row>
    <row r="578" spans="1:43" x14ac:dyDescent="0.3">
      <c r="A578">
        <f>'Calculated Tab Properties'!A578</f>
        <v>0</v>
      </c>
      <c r="B578">
        <f>'Calculated Tab Properties'!B578</f>
        <v>0</v>
      </c>
      <c r="C578">
        <f>'Calculated Tab Properties'!C578</f>
        <v>0</v>
      </c>
      <c r="D578">
        <f>'Calculated Tab Properties'!D578</f>
        <v>0</v>
      </c>
      <c r="E578">
        <f>'Calculated Tab Properties'!E578</f>
        <v>0</v>
      </c>
      <c r="F578">
        <f>'Calculated Tab Properties'!F578</f>
        <v>0</v>
      </c>
      <c r="G578">
        <f>'Calculated Tab Properties'!G578</f>
        <v>0</v>
      </c>
      <c r="H578">
        <f>'Calculated Tab Properties'!H578</f>
        <v>0</v>
      </c>
      <c r="I578">
        <f>'Calculated Tab Properties'!I578</f>
        <v>0</v>
      </c>
      <c r="J578" s="20" t="e">
        <f>'Calculated Tab Properties'!J578</f>
        <v>#DIV/0!</v>
      </c>
      <c r="K578">
        <v>0</v>
      </c>
      <c r="L578">
        <v>0</v>
      </c>
      <c r="M578">
        <v>0</v>
      </c>
      <c r="N578">
        <v>0</v>
      </c>
      <c r="O578" s="27">
        <v>0</v>
      </c>
      <c r="P578" s="27">
        <v>0</v>
      </c>
      <c r="Q578">
        <v>0</v>
      </c>
      <c r="R578" t="e">
        <f>'Calculated Tab Properties'!R578</f>
        <v>#DIV/0!</v>
      </c>
      <c r="T578" s="1" t="e">
        <f>VLOOKUP('GEOMETRIC INPUTS'!D578,'Pressure Calculations'!$A$22:$B$61,2,TRUE)</f>
        <v>#N/A</v>
      </c>
      <c r="U578" s="1" t="e">
        <f>VLOOKUP('GEOMETRIC INPUTS'!D578,'Pressure Calculations'!$C$22:$D$61,2,TRUE)</f>
        <v>#N/A</v>
      </c>
      <c r="V578" t="e">
        <f>T578*'GEOMETRIC INPUTS'!S578</f>
        <v>#N/A</v>
      </c>
      <c r="W578">
        <v>577</v>
      </c>
      <c r="X578" t="e">
        <f t="shared" si="117"/>
        <v>#N/A</v>
      </c>
      <c r="Y578" t="e">
        <f t="shared" si="118"/>
        <v>#N/A</v>
      </c>
      <c r="Z578" s="27" t="e">
        <f t="shared" si="119"/>
        <v>#DIV/0!</v>
      </c>
      <c r="AA578" s="27" t="e">
        <f t="shared" si="120"/>
        <v>#DIV/0!</v>
      </c>
      <c r="AB578" s="27" t="e">
        <f t="shared" si="121"/>
        <v>#DIV/0!</v>
      </c>
      <c r="AC578" t="e">
        <f t="shared" si="122"/>
        <v>#N/A</v>
      </c>
      <c r="AD578" s="28">
        <f>'GT Data'!D580</f>
        <v>0</v>
      </c>
      <c r="AE578" s="25" t="e">
        <f t="shared" si="123"/>
        <v>#N/A</v>
      </c>
      <c r="AF578" s="25" t="e">
        <f t="shared" si="124"/>
        <v>#N/A</v>
      </c>
      <c r="AG578" s="25" t="e">
        <f t="shared" si="125"/>
        <v>#DIV/0!</v>
      </c>
      <c r="AH578" s="25">
        <v>0</v>
      </c>
      <c r="AI578" s="25">
        <v>0</v>
      </c>
      <c r="AJ578" s="25" t="e">
        <f t="shared" si="126"/>
        <v>#N/A</v>
      </c>
      <c r="AK578" s="28">
        <f>'GT Data'!N580</f>
        <v>0</v>
      </c>
      <c r="AL578" s="25" t="e">
        <f t="shared" si="127"/>
        <v>#DIV/0!</v>
      </c>
      <c r="AM578" s="25" t="e">
        <f t="shared" si="128"/>
        <v>#DIV/0!</v>
      </c>
      <c r="AN578" s="25" t="e">
        <f t="shared" si="129"/>
        <v>#DIV/0!</v>
      </c>
      <c r="AO578" s="25">
        <v>0</v>
      </c>
      <c r="AP578" s="25">
        <v>0</v>
      </c>
      <c r="AQ578" s="25">
        <v>0</v>
      </c>
    </row>
    <row r="579" spans="1:43" x14ac:dyDescent="0.3">
      <c r="A579">
        <f>'Calculated Tab Properties'!A579</f>
        <v>0</v>
      </c>
      <c r="B579">
        <f>'Calculated Tab Properties'!B579</f>
        <v>0</v>
      </c>
      <c r="C579">
        <f>'Calculated Tab Properties'!C579</f>
        <v>0</v>
      </c>
      <c r="D579">
        <f>'Calculated Tab Properties'!D579</f>
        <v>0</v>
      </c>
      <c r="E579">
        <f>'Calculated Tab Properties'!E579</f>
        <v>0</v>
      </c>
      <c r="F579">
        <f>'Calculated Tab Properties'!F579</f>
        <v>0</v>
      </c>
      <c r="G579">
        <f>'Calculated Tab Properties'!G579</f>
        <v>0</v>
      </c>
      <c r="H579">
        <f>'Calculated Tab Properties'!H579</f>
        <v>0</v>
      </c>
      <c r="I579">
        <f>'Calculated Tab Properties'!I579</f>
        <v>0</v>
      </c>
      <c r="J579" s="20" t="e">
        <f>'Calculated Tab Properties'!J579</f>
        <v>#DIV/0!</v>
      </c>
      <c r="K579">
        <v>0</v>
      </c>
      <c r="L579">
        <v>0</v>
      </c>
      <c r="M579">
        <v>0</v>
      </c>
      <c r="N579">
        <v>0</v>
      </c>
      <c r="O579" s="27">
        <v>0</v>
      </c>
      <c r="P579" s="27">
        <v>0</v>
      </c>
      <c r="Q579">
        <v>0</v>
      </c>
      <c r="R579" t="e">
        <f>'Calculated Tab Properties'!R579</f>
        <v>#DIV/0!</v>
      </c>
      <c r="T579" s="1" t="e">
        <f>VLOOKUP('GEOMETRIC INPUTS'!D579,'Pressure Calculations'!$A$22:$B$61,2,TRUE)</f>
        <v>#N/A</v>
      </c>
      <c r="U579" s="1" t="e">
        <f>VLOOKUP('GEOMETRIC INPUTS'!D579,'Pressure Calculations'!$C$22:$D$61,2,TRUE)</f>
        <v>#N/A</v>
      </c>
      <c r="V579" t="e">
        <f>T579*'GEOMETRIC INPUTS'!S579</f>
        <v>#N/A</v>
      </c>
      <c r="W579">
        <v>578</v>
      </c>
      <c r="X579" t="e">
        <f t="shared" si="117"/>
        <v>#N/A</v>
      </c>
      <c r="Y579" t="e">
        <f t="shared" si="118"/>
        <v>#N/A</v>
      </c>
      <c r="Z579" s="27" t="e">
        <f t="shared" si="119"/>
        <v>#DIV/0!</v>
      </c>
      <c r="AA579" s="27" t="e">
        <f t="shared" si="120"/>
        <v>#DIV/0!</v>
      </c>
      <c r="AB579" s="27" t="e">
        <f t="shared" si="121"/>
        <v>#DIV/0!</v>
      </c>
      <c r="AC579" t="e">
        <f t="shared" si="122"/>
        <v>#N/A</v>
      </c>
      <c r="AD579" s="28">
        <f>'GT Data'!D581</f>
        <v>0</v>
      </c>
      <c r="AE579" s="25" t="e">
        <f t="shared" si="123"/>
        <v>#N/A</v>
      </c>
      <c r="AF579" s="25" t="e">
        <f t="shared" si="124"/>
        <v>#N/A</v>
      </c>
      <c r="AG579" s="25" t="e">
        <f t="shared" si="125"/>
        <v>#DIV/0!</v>
      </c>
      <c r="AH579" s="25">
        <v>0</v>
      </c>
      <c r="AI579" s="25">
        <v>0</v>
      </c>
      <c r="AJ579" s="25" t="e">
        <f t="shared" si="126"/>
        <v>#N/A</v>
      </c>
      <c r="AK579" s="28">
        <f>'GT Data'!N581</f>
        <v>0</v>
      </c>
      <c r="AL579" s="25" t="e">
        <f t="shared" si="127"/>
        <v>#DIV/0!</v>
      </c>
      <c r="AM579" s="25" t="e">
        <f t="shared" si="128"/>
        <v>#DIV/0!</v>
      </c>
      <c r="AN579" s="25" t="e">
        <f t="shared" si="129"/>
        <v>#DIV/0!</v>
      </c>
      <c r="AO579" s="25">
        <v>0</v>
      </c>
      <c r="AP579" s="25">
        <v>0</v>
      </c>
      <c r="AQ579" s="25">
        <v>0</v>
      </c>
    </row>
    <row r="580" spans="1:43" x14ac:dyDescent="0.3">
      <c r="A580">
        <f>'Calculated Tab Properties'!A580</f>
        <v>0</v>
      </c>
      <c r="B580">
        <f>'Calculated Tab Properties'!B580</f>
        <v>0</v>
      </c>
      <c r="C580">
        <f>'Calculated Tab Properties'!C580</f>
        <v>0</v>
      </c>
      <c r="D580">
        <f>'Calculated Tab Properties'!D580</f>
        <v>0</v>
      </c>
      <c r="E580">
        <f>'Calculated Tab Properties'!E580</f>
        <v>0</v>
      </c>
      <c r="F580">
        <f>'Calculated Tab Properties'!F580</f>
        <v>0</v>
      </c>
      <c r="G580">
        <f>'Calculated Tab Properties'!G580</f>
        <v>0</v>
      </c>
      <c r="H580">
        <f>'Calculated Tab Properties'!H580</f>
        <v>0</v>
      </c>
      <c r="I580">
        <f>'Calculated Tab Properties'!I580</f>
        <v>0</v>
      </c>
      <c r="J580" s="20" t="e">
        <f>'Calculated Tab Properties'!J580</f>
        <v>#DIV/0!</v>
      </c>
      <c r="K580">
        <v>0</v>
      </c>
      <c r="L580">
        <v>0</v>
      </c>
      <c r="M580">
        <v>0</v>
      </c>
      <c r="N580">
        <v>0</v>
      </c>
      <c r="O580" s="27">
        <v>0</v>
      </c>
      <c r="P580" s="27">
        <v>0</v>
      </c>
      <c r="Q580">
        <v>0</v>
      </c>
      <c r="R580" t="e">
        <f>'Calculated Tab Properties'!R580</f>
        <v>#DIV/0!</v>
      </c>
      <c r="T580" s="1" t="e">
        <f>VLOOKUP('GEOMETRIC INPUTS'!D580,'Pressure Calculations'!$A$22:$B$61,2,TRUE)</f>
        <v>#N/A</v>
      </c>
      <c r="U580" s="1" t="e">
        <f>VLOOKUP('GEOMETRIC INPUTS'!D580,'Pressure Calculations'!$C$22:$D$61,2,TRUE)</f>
        <v>#N/A</v>
      </c>
      <c r="V580" t="e">
        <f>T580*'GEOMETRIC INPUTS'!S580</f>
        <v>#N/A</v>
      </c>
      <c r="W580">
        <v>579</v>
      </c>
      <c r="X580" t="e">
        <f t="shared" si="117"/>
        <v>#N/A</v>
      </c>
      <c r="Y580" t="e">
        <f t="shared" si="118"/>
        <v>#N/A</v>
      </c>
      <c r="Z580" s="27" t="e">
        <f t="shared" si="119"/>
        <v>#DIV/0!</v>
      </c>
      <c r="AA580" s="27" t="e">
        <f t="shared" si="120"/>
        <v>#DIV/0!</v>
      </c>
      <c r="AB580" s="27" t="e">
        <f t="shared" si="121"/>
        <v>#DIV/0!</v>
      </c>
      <c r="AC580" t="e">
        <f t="shared" si="122"/>
        <v>#N/A</v>
      </c>
      <c r="AD580" s="28">
        <f>'GT Data'!D582</f>
        <v>0</v>
      </c>
      <c r="AE580" s="25" t="e">
        <f t="shared" si="123"/>
        <v>#N/A</v>
      </c>
      <c r="AF580" s="25" t="e">
        <f t="shared" si="124"/>
        <v>#N/A</v>
      </c>
      <c r="AG580" s="25" t="e">
        <f t="shared" si="125"/>
        <v>#DIV/0!</v>
      </c>
      <c r="AH580" s="25">
        <v>0</v>
      </c>
      <c r="AI580" s="25">
        <v>0</v>
      </c>
      <c r="AJ580" s="25" t="e">
        <f t="shared" si="126"/>
        <v>#N/A</v>
      </c>
      <c r="AK580" s="28">
        <f>'GT Data'!N582</f>
        <v>0</v>
      </c>
      <c r="AL580" s="25" t="e">
        <f t="shared" si="127"/>
        <v>#DIV/0!</v>
      </c>
      <c r="AM580" s="25" t="e">
        <f t="shared" si="128"/>
        <v>#DIV/0!</v>
      </c>
      <c r="AN580" s="25" t="e">
        <f t="shared" si="129"/>
        <v>#DIV/0!</v>
      </c>
      <c r="AO580" s="25">
        <v>0</v>
      </c>
      <c r="AP580" s="25">
        <v>0</v>
      </c>
      <c r="AQ580" s="25">
        <v>0</v>
      </c>
    </row>
    <row r="581" spans="1:43" x14ac:dyDescent="0.3">
      <c r="A581">
        <f>'Calculated Tab Properties'!A581</f>
        <v>0</v>
      </c>
      <c r="B581">
        <f>'Calculated Tab Properties'!B581</f>
        <v>0</v>
      </c>
      <c r="C581">
        <f>'Calculated Tab Properties'!C581</f>
        <v>0</v>
      </c>
      <c r="D581">
        <f>'Calculated Tab Properties'!D581</f>
        <v>0</v>
      </c>
      <c r="E581">
        <f>'Calculated Tab Properties'!E581</f>
        <v>0</v>
      </c>
      <c r="F581">
        <f>'Calculated Tab Properties'!F581</f>
        <v>0</v>
      </c>
      <c r="G581">
        <f>'Calculated Tab Properties'!G581</f>
        <v>0</v>
      </c>
      <c r="H581">
        <f>'Calculated Tab Properties'!H581</f>
        <v>0</v>
      </c>
      <c r="I581">
        <f>'Calculated Tab Properties'!I581</f>
        <v>0</v>
      </c>
      <c r="J581" s="20" t="e">
        <f>'Calculated Tab Properties'!J581</f>
        <v>#DIV/0!</v>
      </c>
      <c r="K581">
        <v>0</v>
      </c>
      <c r="L581">
        <v>0</v>
      </c>
      <c r="M581">
        <v>0</v>
      </c>
      <c r="N581">
        <v>0</v>
      </c>
      <c r="O581" s="27">
        <v>0</v>
      </c>
      <c r="P581" s="27">
        <v>0</v>
      </c>
      <c r="Q581">
        <v>0</v>
      </c>
      <c r="R581" t="e">
        <f>'Calculated Tab Properties'!R581</f>
        <v>#DIV/0!</v>
      </c>
      <c r="T581" s="1" t="e">
        <f>VLOOKUP('GEOMETRIC INPUTS'!D581,'Pressure Calculations'!$A$22:$B$61,2,TRUE)</f>
        <v>#N/A</v>
      </c>
      <c r="U581" s="1" t="e">
        <f>VLOOKUP('GEOMETRIC INPUTS'!D581,'Pressure Calculations'!$C$22:$D$61,2,TRUE)</f>
        <v>#N/A</v>
      </c>
      <c r="V581" t="e">
        <f>T581*'GEOMETRIC INPUTS'!S581</f>
        <v>#N/A</v>
      </c>
      <c r="W581">
        <v>580</v>
      </c>
      <c r="X581" t="e">
        <f t="shared" si="117"/>
        <v>#N/A</v>
      </c>
      <c r="Y581" t="e">
        <f t="shared" si="118"/>
        <v>#N/A</v>
      </c>
      <c r="Z581" s="27" t="e">
        <f t="shared" si="119"/>
        <v>#DIV/0!</v>
      </c>
      <c r="AA581" s="27" t="e">
        <f t="shared" si="120"/>
        <v>#DIV/0!</v>
      </c>
      <c r="AB581" s="27" t="e">
        <f t="shared" si="121"/>
        <v>#DIV/0!</v>
      </c>
      <c r="AC581" t="e">
        <f t="shared" si="122"/>
        <v>#N/A</v>
      </c>
      <c r="AD581" s="28">
        <f>'GT Data'!D583</f>
        <v>0</v>
      </c>
      <c r="AE581" s="25" t="e">
        <f t="shared" si="123"/>
        <v>#N/A</v>
      </c>
      <c r="AF581" s="25" t="e">
        <f t="shared" si="124"/>
        <v>#N/A</v>
      </c>
      <c r="AG581" s="25" t="e">
        <f t="shared" si="125"/>
        <v>#DIV/0!</v>
      </c>
      <c r="AH581" s="25">
        <v>0</v>
      </c>
      <c r="AI581" s="25">
        <v>0</v>
      </c>
      <c r="AJ581" s="25" t="e">
        <f t="shared" si="126"/>
        <v>#N/A</v>
      </c>
      <c r="AK581" s="28">
        <f>'GT Data'!N583</f>
        <v>0</v>
      </c>
      <c r="AL581" s="25" t="e">
        <f t="shared" si="127"/>
        <v>#DIV/0!</v>
      </c>
      <c r="AM581" s="25" t="e">
        <f t="shared" si="128"/>
        <v>#DIV/0!</v>
      </c>
      <c r="AN581" s="25" t="e">
        <f t="shared" si="129"/>
        <v>#DIV/0!</v>
      </c>
      <c r="AO581" s="25">
        <v>0</v>
      </c>
      <c r="AP581" s="25">
        <v>0</v>
      </c>
      <c r="AQ581" s="25">
        <v>0</v>
      </c>
    </row>
    <row r="582" spans="1:43" x14ac:dyDescent="0.3">
      <c r="A582">
        <f>'Calculated Tab Properties'!A582</f>
        <v>0</v>
      </c>
      <c r="B582">
        <f>'Calculated Tab Properties'!B582</f>
        <v>0</v>
      </c>
      <c r="C582">
        <f>'Calculated Tab Properties'!C582</f>
        <v>0</v>
      </c>
      <c r="D582">
        <f>'Calculated Tab Properties'!D582</f>
        <v>0</v>
      </c>
      <c r="E582">
        <f>'Calculated Tab Properties'!E582</f>
        <v>0</v>
      </c>
      <c r="F582">
        <f>'Calculated Tab Properties'!F582</f>
        <v>0</v>
      </c>
      <c r="G582">
        <f>'Calculated Tab Properties'!G582</f>
        <v>0</v>
      </c>
      <c r="H582">
        <f>'Calculated Tab Properties'!H582</f>
        <v>0</v>
      </c>
      <c r="I582">
        <f>'Calculated Tab Properties'!I582</f>
        <v>0</v>
      </c>
      <c r="J582" s="20" t="e">
        <f>'Calculated Tab Properties'!J582</f>
        <v>#DIV/0!</v>
      </c>
      <c r="K582">
        <v>0</v>
      </c>
      <c r="L582">
        <v>0</v>
      </c>
      <c r="M582">
        <v>0</v>
      </c>
      <c r="N582">
        <v>0</v>
      </c>
      <c r="O582" s="27">
        <v>0</v>
      </c>
      <c r="P582" s="27">
        <v>0</v>
      </c>
      <c r="Q582">
        <v>0</v>
      </c>
      <c r="R582" t="e">
        <f>'Calculated Tab Properties'!R582</f>
        <v>#DIV/0!</v>
      </c>
      <c r="T582" s="1" t="e">
        <f>VLOOKUP('GEOMETRIC INPUTS'!D582,'Pressure Calculations'!$A$22:$B$61,2,TRUE)</f>
        <v>#N/A</v>
      </c>
      <c r="U582" s="1" t="e">
        <f>VLOOKUP('GEOMETRIC INPUTS'!D582,'Pressure Calculations'!$C$22:$D$61,2,TRUE)</f>
        <v>#N/A</v>
      </c>
      <c r="V582" t="e">
        <f>T582*'GEOMETRIC INPUTS'!S582</f>
        <v>#N/A</v>
      </c>
      <c r="W582">
        <v>581</v>
      </c>
      <c r="X582" t="e">
        <f t="shared" si="117"/>
        <v>#N/A</v>
      </c>
      <c r="Y582" t="e">
        <f t="shared" si="118"/>
        <v>#N/A</v>
      </c>
      <c r="Z582" s="27" t="e">
        <f t="shared" si="119"/>
        <v>#DIV/0!</v>
      </c>
      <c r="AA582" s="27" t="e">
        <f t="shared" si="120"/>
        <v>#DIV/0!</v>
      </c>
      <c r="AB582" s="27" t="e">
        <f t="shared" si="121"/>
        <v>#DIV/0!</v>
      </c>
      <c r="AC582" t="e">
        <f t="shared" si="122"/>
        <v>#N/A</v>
      </c>
      <c r="AD582" s="28">
        <f>'GT Data'!D584</f>
        <v>0</v>
      </c>
      <c r="AE582" s="25" t="e">
        <f t="shared" si="123"/>
        <v>#N/A</v>
      </c>
      <c r="AF582" s="25" t="e">
        <f t="shared" si="124"/>
        <v>#N/A</v>
      </c>
      <c r="AG582" s="25" t="e">
        <f t="shared" si="125"/>
        <v>#DIV/0!</v>
      </c>
      <c r="AH582" s="25">
        <v>0</v>
      </c>
      <c r="AI582" s="25">
        <v>0</v>
      </c>
      <c r="AJ582" s="25" t="e">
        <f t="shared" si="126"/>
        <v>#N/A</v>
      </c>
      <c r="AK582" s="28">
        <f>'GT Data'!N584</f>
        <v>0</v>
      </c>
      <c r="AL582" s="25" t="e">
        <f t="shared" si="127"/>
        <v>#DIV/0!</v>
      </c>
      <c r="AM582" s="25" t="e">
        <f t="shared" si="128"/>
        <v>#DIV/0!</v>
      </c>
      <c r="AN582" s="25" t="e">
        <f t="shared" si="129"/>
        <v>#DIV/0!</v>
      </c>
      <c r="AO582" s="25">
        <v>0</v>
      </c>
      <c r="AP582" s="25">
        <v>0</v>
      </c>
      <c r="AQ582" s="25">
        <v>0</v>
      </c>
    </row>
    <row r="583" spans="1:43" x14ac:dyDescent="0.3">
      <c r="A583">
        <f>'Calculated Tab Properties'!A583</f>
        <v>0</v>
      </c>
      <c r="B583">
        <f>'Calculated Tab Properties'!B583</f>
        <v>0</v>
      </c>
      <c r="C583">
        <f>'Calculated Tab Properties'!C583</f>
        <v>0</v>
      </c>
      <c r="D583">
        <f>'Calculated Tab Properties'!D583</f>
        <v>0</v>
      </c>
      <c r="E583">
        <f>'Calculated Tab Properties'!E583</f>
        <v>0</v>
      </c>
      <c r="F583">
        <f>'Calculated Tab Properties'!F583</f>
        <v>0</v>
      </c>
      <c r="G583">
        <f>'Calculated Tab Properties'!G583</f>
        <v>0</v>
      </c>
      <c r="H583">
        <f>'Calculated Tab Properties'!H583</f>
        <v>0</v>
      </c>
      <c r="I583">
        <f>'Calculated Tab Properties'!I583</f>
        <v>0</v>
      </c>
      <c r="J583" s="20" t="e">
        <f>'Calculated Tab Properties'!J583</f>
        <v>#DIV/0!</v>
      </c>
      <c r="K583">
        <v>0</v>
      </c>
      <c r="L583">
        <v>0</v>
      </c>
      <c r="M583">
        <v>0</v>
      </c>
      <c r="N583">
        <v>0</v>
      </c>
      <c r="O583" s="27">
        <v>0</v>
      </c>
      <c r="P583" s="27">
        <v>0</v>
      </c>
      <c r="Q583">
        <v>0</v>
      </c>
      <c r="R583" t="e">
        <f>'Calculated Tab Properties'!R583</f>
        <v>#DIV/0!</v>
      </c>
      <c r="T583" s="1" t="e">
        <f>VLOOKUP('GEOMETRIC INPUTS'!D583,'Pressure Calculations'!$A$22:$B$61,2,TRUE)</f>
        <v>#N/A</v>
      </c>
      <c r="U583" s="1" t="e">
        <f>VLOOKUP('GEOMETRIC INPUTS'!D583,'Pressure Calculations'!$C$22:$D$61,2,TRUE)</f>
        <v>#N/A</v>
      </c>
      <c r="V583" t="e">
        <f>T583*'GEOMETRIC INPUTS'!S583</f>
        <v>#N/A</v>
      </c>
      <c r="W583">
        <v>582</v>
      </c>
      <c r="X583" t="e">
        <f t="shared" si="117"/>
        <v>#N/A</v>
      </c>
      <c r="Y583" t="e">
        <f t="shared" si="118"/>
        <v>#N/A</v>
      </c>
      <c r="Z583" s="27" t="e">
        <f t="shared" si="119"/>
        <v>#DIV/0!</v>
      </c>
      <c r="AA583" s="27" t="e">
        <f t="shared" si="120"/>
        <v>#DIV/0!</v>
      </c>
      <c r="AB583" s="27" t="e">
        <f t="shared" si="121"/>
        <v>#DIV/0!</v>
      </c>
      <c r="AC583" t="e">
        <f t="shared" si="122"/>
        <v>#N/A</v>
      </c>
      <c r="AD583" s="28">
        <f>'GT Data'!D585</f>
        <v>0</v>
      </c>
      <c r="AE583" s="25" t="e">
        <f t="shared" si="123"/>
        <v>#N/A</v>
      </c>
      <c r="AF583" s="25" t="e">
        <f t="shared" si="124"/>
        <v>#N/A</v>
      </c>
      <c r="AG583" s="25" t="e">
        <f t="shared" si="125"/>
        <v>#DIV/0!</v>
      </c>
      <c r="AH583" s="25">
        <v>0</v>
      </c>
      <c r="AI583" s="25">
        <v>0</v>
      </c>
      <c r="AJ583" s="25" t="e">
        <f t="shared" si="126"/>
        <v>#N/A</v>
      </c>
      <c r="AK583" s="28">
        <f>'GT Data'!N585</f>
        <v>0</v>
      </c>
      <c r="AL583" s="25" t="e">
        <f t="shared" si="127"/>
        <v>#DIV/0!</v>
      </c>
      <c r="AM583" s="25" t="e">
        <f t="shared" si="128"/>
        <v>#DIV/0!</v>
      </c>
      <c r="AN583" s="25" t="e">
        <f t="shared" si="129"/>
        <v>#DIV/0!</v>
      </c>
      <c r="AO583" s="25">
        <v>0</v>
      </c>
      <c r="AP583" s="25">
        <v>0</v>
      </c>
      <c r="AQ583" s="25">
        <v>0</v>
      </c>
    </row>
    <row r="584" spans="1:43" x14ac:dyDescent="0.3">
      <c r="A584">
        <f>'Calculated Tab Properties'!A584</f>
        <v>0</v>
      </c>
      <c r="B584">
        <f>'Calculated Tab Properties'!B584</f>
        <v>0</v>
      </c>
      <c r="C584">
        <f>'Calculated Tab Properties'!C584</f>
        <v>0</v>
      </c>
      <c r="D584">
        <f>'Calculated Tab Properties'!D584</f>
        <v>0</v>
      </c>
      <c r="E584">
        <f>'Calculated Tab Properties'!E584</f>
        <v>0</v>
      </c>
      <c r="F584">
        <f>'Calculated Tab Properties'!F584</f>
        <v>0</v>
      </c>
      <c r="G584">
        <f>'Calculated Tab Properties'!G584</f>
        <v>0</v>
      </c>
      <c r="H584">
        <f>'Calculated Tab Properties'!H584</f>
        <v>0</v>
      </c>
      <c r="I584">
        <f>'Calculated Tab Properties'!I584</f>
        <v>0</v>
      </c>
      <c r="J584" s="20" t="e">
        <f>'Calculated Tab Properties'!J584</f>
        <v>#DIV/0!</v>
      </c>
      <c r="K584">
        <v>0</v>
      </c>
      <c r="L584">
        <v>0</v>
      </c>
      <c r="M584">
        <v>0</v>
      </c>
      <c r="N584">
        <v>0</v>
      </c>
      <c r="O584" s="27">
        <v>0</v>
      </c>
      <c r="P584" s="27">
        <v>0</v>
      </c>
      <c r="Q584">
        <v>0</v>
      </c>
      <c r="R584" t="e">
        <f>'Calculated Tab Properties'!R584</f>
        <v>#DIV/0!</v>
      </c>
      <c r="T584" s="1" t="e">
        <f>VLOOKUP('GEOMETRIC INPUTS'!D584,'Pressure Calculations'!$A$22:$B$61,2,TRUE)</f>
        <v>#N/A</v>
      </c>
      <c r="U584" s="1" t="e">
        <f>VLOOKUP('GEOMETRIC INPUTS'!D584,'Pressure Calculations'!$C$22:$D$61,2,TRUE)</f>
        <v>#N/A</v>
      </c>
      <c r="V584" t="e">
        <f>T584*'GEOMETRIC INPUTS'!S584</f>
        <v>#N/A</v>
      </c>
      <c r="W584">
        <v>583</v>
      </c>
      <c r="X584" t="e">
        <f t="shared" si="117"/>
        <v>#N/A</v>
      </c>
      <c r="Y584" t="e">
        <f t="shared" si="118"/>
        <v>#N/A</v>
      </c>
      <c r="Z584" s="27" t="e">
        <f t="shared" si="119"/>
        <v>#DIV/0!</v>
      </c>
      <c r="AA584" s="27" t="e">
        <f t="shared" si="120"/>
        <v>#DIV/0!</v>
      </c>
      <c r="AB584" s="27" t="e">
        <f t="shared" si="121"/>
        <v>#DIV/0!</v>
      </c>
      <c r="AC584" t="e">
        <f t="shared" si="122"/>
        <v>#N/A</v>
      </c>
      <c r="AD584" s="28">
        <f>'GT Data'!D586</f>
        <v>0</v>
      </c>
      <c r="AE584" s="25" t="e">
        <f t="shared" si="123"/>
        <v>#N/A</v>
      </c>
      <c r="AF584" s="25" t="e">
        <f t="shared" si="124"/>
        <v>#N/A</v>
      </c>
      <c r="AG584" s="25" t="e">
        <f t="shared" si="125"/>
        <v>#DIV/0!</v>
      </c>
      <c r="AH584" s="25">
        <v>0</v>
      </c>
      <c r="AI584" s="25">
        <v>0</v>
      </c>
      <c r="AJ584" s="25" t="e">
        <f t="shared" si="126"/>
        <v>#N/A</v>
      </c>
      <c r="AK584" s="28">
        <f>'GT Data'!N586</f>
        <v>0</v>
      </c>
      <c r="AL584" s="25" t="e">
        <f t="shared" si="127"/>
        <v>#DIV/0!</v>
      </c>
      <c r="AM584" s="25" t="e">
        <f t="shared" si="128"/>
        <v>#DIV/0!</v>
      </c>
      <c r="AN584" s="25" t="e">
        <f t="shared" si="129"/>
        <v>#DIV/0!</v>
      </c>
      <c r="AO584" s="25">
        <v>0</v>
      </c>
      <c r="AP584" s="25">
        <v>0</v>
      </c>
      <c r="AQ584" s="25">
        <v>0</v>
      </c>
    </row>
    <row r="585" spans="1:43" x14ac:dyDescent="0.3">
      <c r="A585">
        <f>'Calculated Tab Properties'!A585</f>
        <v>0</v>
      </c>
      <c r="B585">
        <f>'Calculated Tab Properties'!B585</f>
        <v>0</v>
      </c>
      <c r="C585">
        <f>'Calculated Tab Properties'!C585</f>
        <v>0</v>
      </c>
      <c r="D585">
        <f>'Calculated Tab Properties'!D585</f>
        <v>0</v>
      </c>
      <c r="E585">
        <f>'Calculated Tab Properties'!E585</f>
        <v>0</v>
      </c>
      <c r="F585">
        <f>'Calculated Tab Properties'!F585</f>
        <v>0</v>
      </c>
      <c r="G585">
        <f>'Calculated Tab Properties'!G585</f>
        <v>0</v>
      </c>
      <c r="H585">
        <f>'Calculated Tab Properties'!H585</f>
        <v>0</v>
      </c>
      <c r="I585">
        <f>'Calculated Tab Properties'!I585</f>
        <v>0</v>
      </c>
      <c r="J585" s="20" t="e">
        <f>'Calculated Tab Properties'!J585</f>
        <v>#DIV/0!</v>
      </c>
      <c r="K585">
        <v>0</v>
      </c>
      <c r="L585">
        <v>0</v>
      </c>
      <c r="M585">
        <v>0</v>
      </c>
      <c r="N585">
        <v>0</v>
      </c>
      <c r="O585" s="27">
        <v>0</v>
      </c>
      <c r="P585" s="27">
        <v>0</v>
      </c>
      <c r="Q585">
        <v>0</v>
      </c>
      <c r="R585" t="e">
        <f>'Calculated Tab Properties'!R585</f>
        <v>#DIV/0!</v>
      </c>
      <c r="T585" s="1" t="e">
        <f>VLOOKUP('GEOMETRIC INPUTS'!D585,'Pressure Calculations'!$A$22:$B$61,2,TRUE)</f>
        <v>#N/A</v>
      </c>
      <c r="U585" s="1" t="e">
        <f>VLOOKUP('GEOMETRIC INPUTS'!D585,'Pressure Calculations'!$C$22:$D$61,2,TRUE)</f>
        <v>#N/A</v>
      </c>
      <c r="V585" t="e">
        <f>T585*'GEOMETRIC INPUTS'!S585</f>
        <v>#N/A</v>
      </c>
      <c r="W585">
        <v>584</v>
      </c>
      <c r="X585" t="e">
        <f t="shared" si="117"/>
        <v>#N/A</v>
      </c>
      <c r="Y585" t="e">
        <f t="shared" si="118"/>
        <v>#N/A</v>
      </c>
      <c r="Z585" s="27" t="e">
        <f t="shared" si="119"/>
        <v>#DIV/0!</v>
      </c>
      <c r="AA585" s="27" t="e">
        <f t="shared" si="120"/>
        <v>#DIV/0!</v>
      </c>
      <c r="AB585" s="27" t="e">
        <f t="shared" si="121"/>
        <v>#DIV/0!</v>
      </c>
      <c r="AC585" t="e">
        <f t="shared" si="122"/>
        <v>#N/A</v>
      </c>
      <c r="AD585" s="28">
        <f>'GT Data'!D587</f>
        <v>0</v>
      </c>
      <c r="AE585" s="25" t="e">
        <f t="shared" si="123"/>
        <v>#N/A</v>
      </c>
      <c r="AF585" s="25" t="e">
        <f t="shared" si="124"/>
        <v>#N/A</v>
      </c>
      <c r="AG585" s="25" t="e">
        <f t="shared" si="125"/>
        <v>#DIV/0!</v>
      </c>
      <c r="AH585" s="25">
        <v>0</v>
      </c>
      <c r="AI585" s="25">
        <v>0</v>
      </c>
      <c r="AJ585" s="25" t="e">
        <f t="shared" si="126"/>
        <v>#N/A</v>
      </c>
      <c r="AK585" s="28">
        <f>'GT Data'!N587</f>
        <v>0</v>
      </c>
      <c r="AL585" s="25" t="e">
        <f t="shared" si="127"/>
        <v>#DIV/0!</v>
      </c>
      <c r="AM585" s="25" t="e">
        <f t="shared" si="128"/>
        <v>#DIV/0!</v>
      </c>
      <c r="AN585" s="25" t="e">
        <f t="shared" si="129"/>
        <v>#DIV/0!</v>
      </c>
      <c r="AO585" s="25">
        <v>0</v>
      </c>
      <c r="AP585" s="25">
        <v>0</v>
      </c>
      <c r="AQ585" s="25">
        <v>0</v>
      </c>
    </row>
    <row r="586" spans="1:43" x14ac:dyDescent="0.3">
      <c r="A586">
        <f>'Calculated Tab Properties'!A586</f>
        <v>0</v>
      </c>
      <c r="B586">
        <f>'Calculated Tab Properties'!B586</f>
        <v>0</v>
      </c>
      <c r="C586">
        <f>'Calculated Tab Properties'!C586</f>
        <v>0</v>
      </c>
      <c r="D586">
        <f>'Calculated Tab Properties'!D586</f>
        <v>0</v>
      </c>
      <c r="E586">
        <f>'Calculated Tab Properties'!E586</f>
        <v>0</v>
      </c>
      <c r="F586">
        <f>'Calculated Tab Properties'!F586</f>
        <v>0</v>
      </c>
      <c r="G586">
        <f>'Calculated Tab Properties'!G586</f>
        <v>0</v>
      </c>
      <c r="H586">
        <f>'Calculated Tab Properties'!H586</f>
        <v>0</v>
      </c>
      <c r="I586">
        <f>'Calculated Tab Properties'!I586</f>
        <v>0</v>
      </c>
      <c r="J586" s="20" t="e">
        <f>'Calculated Tab Properties'!J586</f>
        <v>#DIV/0!</v>
      </c>
      <c r="K586">
        <v>0</v>
      </c>
      <c r="L586">
        <v>0</v>
      </c>
      <c r="M586">
        <v>0</v>
      </c>
      <c r="N586">
        <v>0</v>
      </c>
      <c r="O586" s="27">
        <v>0</v>
      </c>
      <c r="P586" s="27">
        <v>0</v>
      </c>
      <c r="Q586">
        <v>0</v>
      </c>
      <c r="R586" t="e">
        <f>'Calculated Tab Properties'!R586</f>
        <v>#DIV/0!</v>
      </c>
      <c r="T586" s="1" t="e">
        <f>VLOOKUP('GEOMETRIC INPUTS'!D586,'Pressure Calculations'!$A$22:$B$61,2,TRUE)</f>
        <v>#N/A</v>
      </c>
      <c r="U586" s="1" t="e">
        <f>VLOOKUP('GEOMETRIC INPUTS'!D586,'Pressure Calculations'!$C$22:$D$61,2,TRUE)</f>
        <v>#N/A</v>
      </c>
      <c r="V586" t="e">
        <f>T586*'GEOMETRIC INPUTS'!S586</f>
        <v>#N/A</v>
      </c>
      <c r="W586">
        <v>585</v>
      </c>
      <c r="X586" t="e">
        <f t="shared" si="117"/>
        <v>#N/A</v>
      </c>
      <c r="Y586" t="e">
        <f t="shared" si="118"/>
        <v>#N/A</v>
      </c>
      <c r="Z586" s="27" t="e">
        <f t="shared" si="119"/>
        <v>#DIV/0!</v>
      </c>
      <c r="AA586" s="27" t="e">
        <f t="shared" si="120"/>
        <v>#DIV/0!</v>
      </c>
      <c r="AB586" s="27" t="e">
        <f t="shared" si="121"/>
        <v>#DIV/0!</v>
      </c>
      <c r="AC586" t="e">
        <f t="shared" si="122"/>
        <v>#N/A</v>
      </c>
      <c r="AD586" s="28">
        <f>'GT Data'!D588</f>
        <v>0</v>
      </c>
      <c r="AE586" s="25" t="e">
        <f t="shared" si="123"/>
        <v>#N/A</v>
      </c>
      <c r="AF586" s="25" t="e">
        <f t="shared" si="124"/>
        <v>#N/A</v>
      </c>
      <c r="AG586" s="25" t="e">
        <f t="shared" si="125"/>
        <v>#DIV/0!</v>
      </c>
      <c r="AH586" s="25">
        <v>0</v>
      </c>
      <c r="AI586" s="25">
        <v>0</v>
      </c>
      <c r="AJ586" s="25" t="e">
        <f t="shared" si="126"/>
        <v>#N/A</v>
      </c>
      <c r="AK586" s="28">
        <f>'GT Data'!N588</f>
        <v>0</v>
      </c>
      <c r="AL586" s="25" t="e">
        <f t="shared" si="127"/>
        <v>#DIV/0!</v>
      </c>
      <c r="AM586" s="25" t="e">
        <f t="shared" si="128"/>
        <v>#DIV/0!</v>
      </c>
      <c r="AN586" s="25" t="e">
        <f t="shared" si="129"/>
        <v>#DIV/0!</v>
      </c>
      <c r="AO586" s="25">
        <v>0</v>
      </c>
      <c r="AP586" s="25">
        <v>0</v>
      </c>
      <c r="AQ586" s="25">
        <v>0</v>
      </c>
    </row>
    <row r="587" spans="1:43" x14ac:dyDescent="0.3">
      <c r="A587">
        <f>'Calculated Tab Properties'!A587</f>
        <v>0</v>
      </c>
      <c r="B587">
        <f>'Calculated Tab Properties'!B587</f>
        <v>0</v>
      </c>
      <c r="C587">
        <f>'Calculated Tab Properties'!C587</f>
        <v>0</v>
      </c>
      <c r="D587">
        <f>'Calculated Tab Properties'!D587</f>
        <v>0</v>
      </c>
      <c r="E587">
        <f>'Calculated Tab Properties'!E587</f>
        <v>0</v>
      </c>
      <c r="F587">
        <f>'Calculated Tab Properties'!F587</f>
        <v>0</v>
      </c>
      <c r="G587">
        <f>'Calculated Tab Properties'!G587</f>
        <v>0</v>
      </c>
      <c r="H587">
        <f>'Calculated Tab Properties'!H587</f>
        <v>0</v>
      </c>
      <c r="I587">
        <f>'Calculated Tab Properties'!I587</f>
        <v>0</v>
      </c>
      <c r="J587" s="20" t="e">
        <f>'Calculated Tab Properties'!J587</f>
        <v>#DIV/0!</v>
      </c>
      <c r="K587">
        <v>0</v>
      </c>
      <c r="L587">
        <v>0</v>
      </c>
      <c r="M587">
        <v>0</v>
      </c>
      <c r="N587">
        <v>0</v>
      </c>
      <c r="O587" s="27">
        <v>0</v>
      </c>
      <c r="P587" s="27">
        <v>0</v>
      </c>
      <c r="Q587">
        <v>0</v>
      </c>
      <c r="R587" t="e">
        <f>'Calculated Tab Properties'!R587</f>
        <v>#DIV/0!</v>
      </c>
      <c r="T587" s="1" t="e">
        <f>VLOOKUP('GEOMETRIC INPUTS'!D587,'Pressure Calculations'!$A$22:$B$61,2,TRUE)</f>
        <v>#N/A</v>
      </c>
      <c r="U587" s="1" t="e">
        <f>VLOOKUP('GEOMETRIC INPUTS'!D587,'Pressure Calculations'!$C$22:$D$61,2,TRUE)</f>
        <v>#N/A</v>
      </c>
      <c r="V587" t="e">
        <f>T587*'GEOMETRIC INPUTS'!S587</f>
        <v>#N/A</v>
      </c>
      <c r="W587">
        <v>586</v>
      </c>
      <c r="X587" t="e">
        <f t="shared" si="117"/>
        <v>#N/A</v>
      </c>
      <c r="Y587" t="e">
        <f t="shared" si="118"/>
        <v>#N/A</v>
      </c>
      <c r="Z587" s="27" t="e">
        <f t="shared" si="119"/>
        <v>#DIV/0!</v>
      </c>
      <c r="AA587" s="27" t="e">
        <f t="shared" si="120"/>
        <v>#DIV/0!</v>
      </c>
      <c r="AB587" s="27" t="e">
        <f t="shared" si="121"/>
        <v>#DIV/0!</v>
      </c>
      <c r="AC587" t="e">
        <f t="shared" si="122"/>
        <v>#N/A</v>
      </c>
      <c r="AD587" s="28">
        <f>'GT Data'!D589</f>
        <v>0</v>
      </c>
      <c r="AE587" s="25" t="e">
        <f t="shared" si="123"/>
        <v>#N/A</v>
      </c>
      <c r="AF587" s="25" t="e">
        <f t="shared" si="124"/>
        <v>#N/A</v>
      </c>
      <c r="AG587" s="25" t="e">
        <f t="shared" si="125"/>
        <v>#DIV/0!</v>
      </c>
      <c r="AH587" s="25">
        <v>0</v>
      </c>
      <c r="AI587" s="25">
        <v>0</v>
      </c>
      <c r="AJ587" s="25" t="e">
        <f t="shared" si="126"/>
        <v>#N/A</v>
      </c>
      <c r="AK587" s="28">
        <f>'GT Data'!N589</f>
        <v>0</v>
      </c>
      <c r="AL587" s="25" t="e">
        <f t="shared" si="127"/>
        <v>#DIV/0!</v>
      </c>
      <c r="AM587" s="25" t="e">
        <f t="shared" si="128"/>
        <v>#DIV/0!</v>
      </c>
      <c r="AN587" s="25" t="e">
        <f t="shared" si="129"/>
        <v>#DIV/0!</v>
      </c>
      <c r="AO587" s="25">
        <v>0</v>
      </c>
      <c r="AP587" s="25">
        <v>0</v>
      </c>
      <c r="AQ587" s="25">
        <v>0</v>
      </c>
    </row>
    <row r="588" spans="1:43" x14ac:dyDescent="0.3">
      <c r="A588">
        <f>'Calculated Tab Properties'!A588</f>
        <v>0</v>
      </c>
      <c r="B588">
        <f>'Calculated Tab Properties'!B588</f>
        <v>0</v>
      </c>
      <c r="C588">
        <f>'Calculated Tab Properties'!C588</f>
        <v>0</v>
      </c>
      <c r="D588">
        <f>'Calculated Tab Properties'!D588</f>
        <v>0</v>
      </c>
      <c r="E588">
        <f>'Calculated Tab Properties'!E588</f>
        <v>0</v>
      </c>
      <c r="F588">
        <f>'Calculated Tab Properties'!F588</f>
        <v>0</v>
      </c>
      <c r="G588">
        <f>'Calculated Tab Properties'!G588</f>
        <v>0</v>
      </c>
      <c r="H588">
        <f>'Calculated Tab Properties'!H588</f>
        <v>0</v>
      </c>
      <c r="I588">
        <f>'Calculated Tab Properties'!I588</f>
        <v>0</v>
      </c>
      <c r="J588" s="20" t="e">
        <f>'Calculated Tab Properties'!J588</f>
        <v>#DIV/0!</v>
      </c>
      <c r="K588">
        <v>0</v>
      </c>
      <c r="L588">
        <v>0</v>
      </c>
      <c r="M588">
        <v>0</v>
      </c>
      <c r="N588">
        <v>0</v>
      </c>
      <c r="O588" s="27">
        <v>0</v>
      </c>
      <c r="P588" s="27">
        <v>0</v>
      </c>
      <c r="Q588">
        <v>0</v>
      </c>
      <c r="R588" t="e">
        <f>'Calculated Tab Properties'!R588</f>
        <v>#DIV/0!</v>
      </c>
      <c r="T588" s="1" t="e">
        <f>VLOOKUP('GEOMETRIC INPUTS'!D588,'Pressure Calculations'!$A$22:$B$61,2,TRUE)</f>
        <v>#N/A</v>
      </c>
      <c r="U588" s="1" t="e">
        <f>VLOOKUP('GEOMETRIC INPUTS'!D588,'Pressure Calculations'!$C$22:$D$61,2,TRUE)</f>
        <v>#N/A</v>
      </c>
      <c r="V588" t="e">
        <f>T588*'GEOMETRIC INPUTS'!S588</f>
        <v>#N/A</v>
      </c>
      <c r="W588">
        <v>587</v>
      </c>
      <c r="X588" t="e">
        <f t="shared" ref="X588:X651" si="130">V588*COS(C588)</f>
        <v>#N/A</v>
      </c>
      <c r="Y588" t="e">
        <f t="shared" ref="Y588:Y651" si="131">V588*SIN(C588)</f>
        <v>#N/A</v>
      </c>
      <c r="Z588" s="27" t="e">
        <f t="shared" ref="Z588:Z651" si="132">(F588/2*L588-G588/2*M588-G588/2*O588-I588*(K588+P588)-Q588)/F588</f>
        <v>#DIV/0!</v>
      </c>
      <c r="AA588" s="27" t="e">
        <f t="shared" ref="AA588:AA651" si="133">SUM(K588:N588) + P588+O588-Z588</f>
        <v>#DIV/0!</v>
      </c>
      <c r="AB588" s="27" t="e">
        <f t="shared" ref="AB588:AB651" si="134">(N588*H588*COS(J588) + 2*H588*COS(J588)*(L588+M588+O588+K588+P588-Z588)/(2*H588*SIN(J588)))</f>
        <v>#DIV/0!</v>
      </c>
      <c r="AC588" t="e">
        <f t="shared" ref="AC588:AC651" si="135">X588-AB588</f>
        <v>#N/A</v>
      </c>
      <c r="AD588" s="28">
        <f>'GT Data'!D590</f>
        <v>0</v>
      </c>
      <c r="AE588" s="25" t="e">
        <f t="shared" ref="AE588:AE651" si="136">-AC588*SIN(C588) + Y588*COS(C588)</f>
        <v>#N/A</v>
      </c>
      <c r="AF588" s="25" t="e">
        <f t="shared" ref="AF588:AF651" si="137">AC588*COS(C588) + Y588*SIN(C588)</f>
        <v>#N/A</v>
      </c>
      <c r="AG588" s="25" t="e">
        <f t="shared" ref="AG588:AG651" si="138">Z588</f>
        <v>#DIV/0!</v>
      </c>
      <c r="AH588" s="25">
        <v>0</v>
      </c>
      <c r="AI588" s="25">
        <v>0</v>
      </c>
      <c r="AJ588" s="25" t="e">
        <f t="shared" ref="AJ588:AJ651" si="139">Y588*(F588+I588)</f>
        <v>#N/A</v>
      </c>
      <c r="AK588" s="28">
        <f>'GT Data'!N590</f>
        <v>0</v>
      </c>
      <c r="AL588" s="25" t="e">
        <f t="shared" ref="AL588:AL651" si="140">-AB588*SIN(C588)</f>
        <v>#DIV/0!</v>
      </c>
      <c r="AM588" s="25" t="e">
        <f t="shared" ref="AM588:AM651" si="141">AB588*COS(C588)</f>
        <v>#DIV/0!</v>
      </c>
      <c r="AN588" s="25" t="e">
        <f t="shared" ref="AN588:AN651" si="142">AA588</f>
        <v>#DIV/0!</v>
      </c>
      <c r="AO588" s="25">
        <v>0</v>
      </c>
      <c r="AP588" s="25">
        <v>0</v>
      </c>
      <c r="AQ588" s="25">
        <v>0</v>
      </c>
    </row>
    <row r="589" spans="1:43" x14ac:dyDescent="0.3">
      <c r="A589">
        <f>'Calculated Tab Properties'!A589</f>
        <v>0</v>
      </c>
      <c r="B589">
        <f>'Calculated Tab Properties'!B589</f>
        <v>0</v>
      </c>
      <c r="C589">
        <f>'Calculated Tab Properties'!C589</f>
        <v>0</v>
      </c>
      <c r="D589">
        <f>'Calculated Tab Properties'!D589</f>
        <v>0</v>
      </c>
      <c r="E589">
        <f>'Calculated Tab Properties'!E589</f>
        <v>0</v>
      </c>
      <c r="F589">
        <f>'Calculated Tab Properties'!F589</f>
        <v>0</v>
      </c>
      <c r="G589">
        <f>'Calculated Tab Properties'!G589</f>
        <v>0</v>
      </c>
      <c r="H589">
        <f>'Calculated Tab Properties'!H589</f>
        <v>0</v>
      </c>
      <c r="I589">
        <f>'Calculated Tab Properties'!I589</f>
        <v>0</v>
      </c>
      <c r="J589" s="20" t="e">
        <f>'Calculated Tab Properties'!J589</f>
        <v>#DIV/0!</v>
      </c>
      <c r="K589">
        <v>0</v>
      </c>
      <c r="L589">
        <v>0</v>
      </c>
      <c r="M589">
        <v>0</v>
      </c>
      <c r="N589">
        <v>0</v>
      </c>
      <c r="O589" s="27">
        <v>0</v>
      </c>
      <c r="P589" s="27">
        <v>0</v>
      </c>
      <c r="Q589">
        <v>0</v>
      </c>
      <c r="R589" t="e">
        <f>'Calculated Tab Properties'!R589</f>
        <v>#DIV/0!</v>
      </c>
      <c r="T589" s="1" t="e">
        <f>VLOOKUP('GEOMETRIC INPUTS'!D589,'Pressure Calculations'!$A$22:$B$61,2,TRUE)</f>
        <v>#N/A</v>
      </c>
      <c r="U589" s="1" t="e">
        <f>VLOOKUP('GEOMETRIC INPUTS'!D589,'Pressure Calculations'!$C$22:$D$61,2,TRUE)</f>
        <v>#N/A</v>
      </c>
      <c r="V589" t="e">
        <f>T589*'GEOMETRIC INPUTS'!S589</f>
        <v>#N/A</v>
      </c>
      <c r="W589">
        <v>588</v>
      </c>
      <c r="X589" t="e">
        <f t="shared" si="130"/>
        <v>#N/A</v>
      </c>
      <c r="Y589" t="e">
        <f t="shared" si="131"/>
        <v>#N/A</v>
      </c>
      <c r="Z589" s="27" t="e">
        <f t="shared" si="132"/>
        <v>#DIV/0!</v>
      </c>
      <c r="AA589" s="27" t="e">
        <f t="shared" si="133"/>
        <v>#DIV/0!</v>
      </c>
      <c r="AB589" s="27" t="e">
        <f t="shared" si="134"/>
        <v>#DIV/0!</v>
      </c>
      <c r="AC589" t="e">
        <f t="shared" si="135"/>
        <v>#N/A</v>
      </c>
      <c r="AD589" s="28">
        <f>'GT Data'!D591</f>
        <v>0</v>
      </c>
      <c r="AE589" s="25" t="e">
        <f t="shared" si="136"/>
        <v>#N/A</v>
      </c>
      <c r="AF589" s="25" t="e">
        <f t="shared" si="137"/>
        <v>#N/A</v>
      </c>
      <c r="AG589" s="25" t="e">
        <f t="shared" si="138"/>
        <v>#DIV/0!</v>
      </c>
      <c r="AH589" s="25">
        <v>0</v>
      </c>
      <c r="AI589" s="25">
        <v>0</v>
      </c>
      <c r="AJ589" s="25" t="e">
        <f t="shared" si="139"/>
        <v>#N/A</v>
      </c>
      <c r="AK589" s="28">
        <f>'GT Data'!N591</f>
        <v>0</v>
      </c>
      <c r="AL589" s="25" t="e">
        <f t="shared" si="140"/>
        <v>#DIV/0!</v>
      </c>
      <c r="AM589" s="25" t="e">
        <f t="shared" si="141"/>
        <v>#DIV/0!</v>
      </c>
      <c r="AN589" s="25" t="e">
        <f t="shared" si="142"/>
        <v>#DIV/0!</v>
      </c>
      <c r="AO589" s="25">
        <v>0</v>
      </c>
      <c r="AP589" s="25">
        <v>0</v>
      </c>
      <c r="AQ589" s="25">
        <v>0</v>
      </c>
    </row>
    <row r="590" spans="1:43" x14ac:dyDescent="0.3">
      <c r="A590">
        <f>'Calculated Tab Properties'!A590</f>
        <v>0</v>
      </c>
      <c r="B590">
        <f>'Calculated Tab Properties'!B590</f>
        <v>0</v>
      </c>
      <c r="C590">
        <f>'Calculated Tab Properties'!C590</f>
        <v>0</v>
      </c>
      <c r="D590">
        <f>'Calculated Tab Properties'!D590</f>
        <v>0</v>
      </c>
      <c r="E590">
        <f>'Calculated Tab Properties'!E590</f>
        <v>0</v>
      </c>
      <c r="F590">
        <f>'Calculated Tab Properties'!F590</f>
        <v>0</v>
      </c>
      <c r="G590">
        <f>'Calculated Tab Properties'!G590</f>
        <v>0</v>
      </c>
      <c r="H590">
        <f>'Calculated Tab Properties'!H590</f>
        <v>0</v>
      </c>
      <c r="I590">
        <f>'Calculated Tab Properties'!I590</f>
        <v>0</v>
      </c>
      <c r="J590" s="20" t="e">
        <f>'Calculated Tab Properties'!J590</f>
        <v>#DIV/0!</v>
      </c>
      <c r="K590">
        <v>0</v>
      </c>
      <c r="L590">
        <v>0</v>
      </c>
      <c r="M590">
        <v>0</v>
      </c>
      <c r="N590">
        <v>0</v>
      </c>
      <c r="O590" s="27">
        <v>0</v>
      </c>
      <c r="P590" s="27">
        <v>0</v>
      </c>
      <c r="Q590">
        <v>0</v>
      </c>
      <c r="R590" t="e">
        <f>'Calculated Tab Properties'!R590</f>
        <v>#DIV/0!</v>
      </c>
      <c r="T590" s="1" t="e">
        <f>VLOOKUP('GEOMETRIC INPUTS'!D590,'Pressure Calculations'!$A$22:$B$61,2,TRUE)</f>
        <v>#N/A</v>
      </c>
      <c r="U590" s="1" t="e">
        <f>VLOOKUP('GEOMETRIC INPUTS'!D590,'Pressure Calculations'!$C$22:$D$61,2,TRUE)</f>
        <v>#N/A</v>
      </c>
      <c r="V590" t="e">
        <f>T590*'GEOMETRIC INPUTS'!S590</f>
        <v>#N/A</v>
      </c>
      <c r="W590">
        <v>589</v>
      </c>
      <c r="X590" t="e">
        <f t="shared" si="130"/>
        <v>#N/A</v>
      </c>
      <c r="Y590" t="e">
        <f t="shared" si="131"/>
        <v>#N/A</v>
      </c>
      <c r="Z590" s="27" t="e">
        <f t="shared" si="132"/>
        <v>#DIV/0!</v>
      </c>
      <c r="AA590" s="27" t="e">
        <f t="shared" si="133"/>
        <v>#DIV/0!</v>
      </c>
      <c r="AB590" s="27" t="e">
        <f t="shared" si="134"/>
        <v>#DIV/0!</v>
      </c>
      <c r="AC590" t="e">
        <f t="shared" si="135"/>
        <v>#N/A</v>
      </c>
      <c r="AD590" s="28">
        <f>'GT Data'!D592</f>
        <v>0</v>
      </c>
      <c r="AE590" s="25" t="e">
        <f t="shared" si="136"/>
        <v>#N/A</v>
      </c>
      <c r="AF590" s="25" t="e">
        <f t="shared" si="137"/>
        <v>#N/A</v>
      </c>
      <c r="AG590" s="25" t="e">
        <f t="shared" si="138"/>
        <v>#DIV/0!</v>
      </c>
      <c r="AH590" s="25">
        <v>0</v>
      </c>
      <c r="AI590" s="25">
        <v>0</v>
      </c>
      <c r="AJ590" s="25" t="e">
        <f t="shared" si="139"/>
        <v>#N/A</v>
      </c>
      <c r="AK590" s="28">
        <f>'GT Data'!N592</f>
        <v>0</v>
      </c>
      <c r="AL590" s="25" t="e">
        <f t="shared" si="140"/>
        <v>#DIV/0!</v>
      </c>
      <c r="AM590" s="25" t="e">
        <f t="shared" si="141"/>
        <v>#DIV/0!</v>
      </c>
      <c r="AN590" s="25" t="e">
        <f t="shared" si="142"/>
        <v>#DIV/0!</v>
      </c>
      <c r="AO590" s="25">
        <v>0</v>
      </c>
      <c r="AP590" s="25">
        <v>0</v>
      </c>
      <c r="AQ590" s="25">
        <v>0</v>
      </c>
    </row>
    <row r="591" spans="1:43" x14ac:dyDescent="0.3">
      <c r="A591">
        <f>'Calculated Tab Properties'!A591</f>
        <v>0</v>
      </c>
      <c r="B591">
        <f>'Calculated Tab Properties'!B591</f>
        <v>0</v>
      </c>
      <c r="C591">
        <f>'Calculated Tab Properties'!C591</f>
        <v>0</v>
      </c>
      <c r="D591">
        <f>'Calculated Tab Properties'!D591</f>
        <v>0</v>
      </c>
      <c r="E591">
        <f>'Calculated Tab Properties'!E591</f>
        <v>0</v>
      </c>
      <c r="F591">
        <f>'Calculated Tab Properties'!F591</f>
        <v>0</v>
      </c>
      <c r="G591">
        <f>'Calculated Tab Properties'!G591</f>
        <v>0</v>
      </c>
      <c r="H591">
        <f>'Calculated Tab Properties'!H591</f>
        <v>0</v>
      </c>
      <c r="I591">
        <f>'Calculated Tab Properties'!I591</f>
        <v>0</v>
      </c>
      <c r="J591" s="20" t="e">
        <f>'Calculated Tab Properties'!J591</f>
        <v>#DIV/0!</v>
      </c>
      <c r="K591">
        <v>0</v>
      </c>
      <c r="L591">
        <v>0</v>
      </c>
      <c r="M591">
        <v>0</v>
      </c>
      <c r="N591">
        <v>0</v>
      </c>
      <c r="O591" s="27">
        <v>0</v>
      </c>
      <c r="P591" s="27">
        <v>0</v>
      </c>
      <c r="Q591">
        <v>0</v>
      </c>
      <c r="R591" t="e">
        <f>'Calculated Tab Properties'!R591</f>
        <v>#DIV/0!</v>
      </c>
      <c r="T591" s="1" t="e">
        <f>VLOOKUP('GEOMETRIC INPUTS'!D591,'Pressure Calculations'!$A$22:$B$61,2,TRUE)</f>
        <v>#N/A</v>
      </c>
      <c r="U591" s="1" t="e">
        <f>VLOOKUP('GEOMETRIC INPUTS'!D591,'Pressure Calculations'!$C$22:$D$61,2,TRUE)</f>
        <v>#N/A</v>
      </c>
      <c r="V591" t="e">
        <f>T591*'GEOMETRIC INPUTS'!S591</f>
        <v>#N/A</v>
      </c>
      <c r="W591">
        <v>590</v>
      </c>
      <c r="X591" t="e">
        <f t="shared" si="130"/>
        <v>#N/A</v>
      </c>
      <c r="Y591" t="e">
        <f t="shared" si="131"/>
        <v>#N/A</v>
      </c>
      <c r="Z591" s="27" t="e">
        <f t="shared" si="132"/>
        <v>#DIV/0!</v>
      </c>
      <c r="AA591" s="27" t="e">
        <f t="shared" si="133"/>
        <v>#DIV/0!</v>
      </c>
      <c r="AB591" s="27" t="e">
        <f t="shared" si="134"/>
        <v>#DIV/0!</v>
      </c>
      <c r="AC591" t="e">
        <f t="shared" si="135"/>
        <v>#N/A</v>
      </c>
      <c r="AD591" s="28">
        <f>'GT Data'!D593</f>
        <v>0</v>
      </c>
      <c r="AE591" s="25" t="e">
        <f t="shared" si="136"/>
        <v>#N/A</v>
      </c>
      <c r="AF591" s="25" t="e">
        <f t="shared" si="137"/>
        <v>#N/A</v>
      </c>
      <c r="AG591" s="25" t="e">
        <f t="shared" si="138"/>
        <v>#DIV/0!</v>
      </c>
      <c r="AH591" s="25">
        <v>0</v>
      </c>
      <c r="AI591" s="25">
        <v>0</v>
      </c>
      <c r="AJ591" s="25" t="e">
        <f t="shared" si="139"/>
        <v>#N/A</v>
      </c>
      <c r="AK591" s="28">
        <f>'GT Data'!N593</f>
        <v>0</v>
      </c>
      <c r="AL591" s="25" t="e">
        <f t="shared" si="140"/>
        <v>#DIV/0!</v>
      </c>
      <c r="AM591" s="25" t="e">
        <f t="shared" si="141"/>
        <v>#DIV/0!</v>
      </c>
      <c r="AN591" s="25" t="e">
        <f t="shared" si="142"/>
        <v>#DIV/0!</v>
      </c>
      <c r="AO591" s="25">
        <v>0</v>
      </c>
      <c r="AP591" s="25">
        <v>0</v>
      </c>
      <c r="AQ591" s="25">
        <v>0</v>
      </c>
    </row>
    <row r="592" spans="1:43" x14ac:dyDescent="0.3">
      <c r="A592">
        <f>'Calculated Tab Properties'!A592</f>
        <v>0</v>
      </c>
      <c r="B592">
        <f>'Calculated Tab Properties'!B592</f>
        <v>0</v>
      </c>
      <c r="C592">
        <f>'Calculated Tab Properties'!C592</f>
        <v>0</v>
      </c>
      <c r="D592">
        <f>'Calculated Tab Properties'!D592</f>
        <v>0</v>
      </c>
      <c r="E592">
        <f>'Calculated Tab Properties'!E592</f>
        <v>0</v>
      </c>
      <c r="F592">
        <f>'Calculated Tab Properties'!F592</f>
        <v>0</v>
      </c>
      <c r="G592">
        <f>'Calculated Tab Properties'!G592</f>
        <v>0</v>
      </c>
      <c r="H592">
        <f>'Calculated Tab Properties'!H592</f>
        <v>0</v>
      </c>
      <c r="I592">
        <f>'Calculated Tab Properties'!I592</f>
        <v>0</v>
      </c>
      <c r="J592" s="20" t="e">
        <f>'Calculated Tab Properties'!J592</f>
        <v>#DIV/0!</v>
      </c>
      <c r="K592">
        <v>0</v>
      </c>
      <c r="L592">
        <v>0</v>
      </c>
      <c r="M592">
        <v>0</v>
      </c>
      <c r="N592">
        <v>0</v>
      </c>
      <c r="O592" s="27">
        <v>0</v>
      </c>
      <c r="P592" s="27">
        <v>0</v>
      </c>
      <c r="Q592">
        <v>0</v>
      </c>
      <c r="R592" t="e">
        <f>'Calculated Tab Properties'!R592</f>
        <v>#DIV/0!</v>
      </c>
      <c r="T592" s="1" t="e">
        <f>VLOOKUP('GEOMETRIC INPUTS'!D592,'Pressure Calculations'!$A$22:$B$61,2,TRUE)</f>
        <v>#N/A</v>
      </c>
      <c r="U592" s="1" t="e">
        <f>VLOOKUP('GEOMETRIC INPUTS'!D592,'Pressure Calculations'!$C$22:$D$61,2,TRUE)</f>
        <v>#N/A</v>
      </c>
      <c r="V592" t="e">
        <f>T592*'GEOMETRIC INPUTS'!S592</f>
        <v>#N/A</v>
      </c>
      <c r="W592">
        <v>591</v>
      </c>
      <c r="X592" t="e">
        <f t="shared" si="130"/>
        <v>#N/A</v>
      </c>
      <c r="Y592" t="e">
        <f t="shared" si="131"/>
        <v>#N/A</v>
      </c>
      <c r="Z592" s="27" t="e">
        <f t="shared" si="132"/>
        <v>#DIV/0!</v>
      </c>
      <c r="AA592" s="27" t="e">
        <f t="shared" si="133"/>
        <v>#DIV/0!</v>
      </c>
      <c r="AB592" s="27" t="e">
        <f t="shared" si="134"/>
        <v>#DIV/0!</v>
      </c>
      <c r="AC592" t="e">
        <f t="shared" si="135"/>
        <v>#N/A</v>
      </c>
      <c r="AD592" s="28">
        <f>'GT Data'!D594</f>
        <v>0</v>
      </c>
      <c r="AE592" s="25" t="e">
        <f t="shared" si="136"/>
        <v>#N/A</v>
      </c>
      <c r="AF592" s="25" t="e">
        <f t="shared" si="137"/>
        <v>#N/A</v>
      </c>
      <c r="AG592" s="25" t="e">
        <f t="shared" si="138"/>
        <v>#DIV/0!</v>
      </c>
      <c r="AH592" s="25">
        <v>0</v>
      </c>
      <c r="AI592" s="25">
        <v>0</v>
      </c>
      <c r="AJ592" s="25" t="e">
        <f t="shared" si="139"/>
        <v>#N/A</v>
      </c>
      <c r="AK592" s="28">
        <f>'GT Data'!N594</f>
        <v>0</v>
      </c>
      <c r="AL592" s="25" t="e">
        <f t="shared" si="140"/>
        <v>#DIV/0!</v>
      </c>
      <c r="AM592" s="25" t="e">
        <f t="shared" si="141"/>
        <v>#DIV/0!</v>
      </c>
      <c r="AN592" s="25" t="e">
        <f t="shared" si="142"/>
        <v>#DIV/0!</v>
      </c>
      <c r="AO592" s="25">
        <v>0</v>
      </c>
      <c r="AP592" s="25">
        <v>0</v>
      </c>
      <c r="AQ592" s="25">
        <v>0</v>
      </c>
    </row>
    <row r="593" spans="1:43" x14ac:dyDescent="0.3">
      <c r="A593">
        <f>'Calculated Tab Properties'!A593</f>
        <v>0</v>
      </c>
      <c r="B593">
        <f>'Calculated Tab Properties'!B593</f>
        <v>0</v>
      </c>
      <c r="C593">
        <f>'Calculated Tab Properties'!C593</f>
        <v>0</v>
      </c>
      <c r="D593">
        <f>'Calculated Tab Properties'!D593</f>
        <v>0</v>
      </c>
      <c r="E593">
        <f>'Calculated Tab Properties'!E593</f>
        <v>0</v>
      </c>
      <c r="F593">
        <f>'Calculated Tab Properties'!F593</f>
        <v>0</v>
      </c>
      <c r="G593">
        <f>'Calculated Tab Properties'!G593</f>
        <v>0</v>
      </c>
      <c r="H593">
        <f>'Calculated Tab Properties'!H593</f>
        <v>0</v>
      </c>
      <c r="I593">
        <f>'Calculated Tab Properties'!I593</f>
        <v>0</v>
      </c>
      <c r="J593" s="20" t="e">
        <f>'Calculated Tab Properties'!J593</f>
        <v>#DIV/0!</v>
      </c>
      <c r="K593">
        <v>0</v>
      </c>
      <c r="L593">
        <v>0</v>
      </c>
      <c r="M593">
        <v>0</v>
      </c>
      <c r="N593">
        <v>0</v>
      </c>
      <c r="O593" s="27">
        <v>0</v>
      </c>
      <c r="P593" s="27">
        <v>0</v>
      </c>
      <c r="Q593">
        <v>0</v>
      </c>
      <c r="R593" t="e">
        <f>'Calculated Tab Properties'!R593</f>
        <v>#DIV/0!</v>
      </c>
      <c r="T593" s="1" t="e">
        <f>VLOOKUP('GEOMETRIC INPUTS'!D593,'Pressure Calculations'!$A$22:$B$61,2,TRUE)</f>
        <v>#N/A</v>
      </c>
      <c r="U593" s="1" t="e">
        <f>VLOOKUP('GEOMETRIC INPUTS'!D593,'Pressure Calculations'!$C$22:$D$61,2,TRUE)</f>
        <v>#N/A</v>
      </c>
      <c r="V593" t="e">
        <f>T593*'GEOMETRIC INPUTS'!S593</f>
        <v>#N/A</v>
      </c>
      <c r="W593">
        <v>592</v>
      </c>
      <c r="X593" t="e">
        <f t="shared" si="130"/>
        <v>#N/A</v>
      </c>
      <c r="Y593" t="e">
        <f t="shared" si="131"/>
        <v>#N/A</v>
      </c>
      <c r="Z593" s="27" t="e">
        <f t="shared" si="132"/>
        <v>#DIV/0!</v>
      </c>
      <c r="AA593" s="27" t="e">
        <f t="shared" si="133"/>
        <v>#DIV/0!</v>
      </c>
      <c r="AB593" s="27" t="e">
        <f t="shared" si="134"/>
        <v>#DIV/0!</v>
      </c>
      <c r="AC593" t="e">
        <f t="shared" si="135"/>
        <v>#N/A</v>
      </c>
      <c r="AD593" s="28">
        <f>'GT Data'!D595</f>
        <v>0</v>
      </c>
      <c r="AE593" s="25" t="e">
        <f t="shared" si="136"/>
        <v>#N/A</v>
      </c>
      <c r="AF593" s="25" t="e">
        <f t="shared" si="137"/>
        <v>#N/A</v>
      </c>
      <c r="AG593" s="25" t="e">
        <f t="shared" si="138"/>
        <v>#DIV/0!</v>
      </c>
      <c r="AH593" s="25">
        <v>0</v>
      </c>
      <c r="AI593" s="25">
        <v>0</v>
      </c>
      <c r="AJ593" s="25" t="e">
        <f t="shared" si="139"/>
        <v>#N/A</v>
      </c>
      <c r="AK593" s="28">
        <f>'GT Data'!N595</f>
        <v>0</v>
      </c>
      <c r="AL593" s="25" t="e">
        <f t="shared" si="140"/>
        <v>#DIV/0!</v>
      </c>
      <c r="AM593" s="25" t="e">
        <f t="shared" si="141"/>
        <v>#DIV/0!</v>
      </c>
      <c r="AN593" s="25" t="e">
        <f t="shared" si="142"/>
        <v>#DIV/0!</v>
      </c>
      <c r="AO593" s="25">
        <v>0</v>
      </c>
      <c r="AP593" s="25">
        <v>0</v>
      </c>
      <c r="AQ593" s="25">
        <v>0</v>
      </c>
    </row>
    <row r="594" spans="1:43" x14ac:dyDescent="0.3">
      <c r="A594">
        <f>'Calculated Tab Properties'!A594</f>
        <v>0</v>
      </c>
      <c r="B594">
        <f>'Calculated Tab Properties'!B594</f>
        <v>0</v>
      </c>
      <c r="C594">
        <f>'Calculated Tab Properties'!C594</f>
        <v>0</v>
      </c>
      <c r="D594">
        <f>'Calculated Tab Properties'!D594</f>
        <v>0</v>
      </c>
      <c r="E594">
        <f>'Calculated Tab Properties'!E594</f>
        <v>0</v>
      </c>
      <c r="F594">
        <f>'Calculated Tab Properties'!F594</f>
        <v>0</v>
      </c>
      <c r="G594">
        <f>'Calculated Tab Properties'!G594</f>
        <v>0</v>
      </c>
      <c r="H594">
        <f>'Calculated Tab Properties'!H594</f>
        <v>0</v>
      </c>
      <c r="I594">
        <f>'Calculated Tab Properties'!I594</f>
        <v>0</v>
      </c>
      <c r="J594" s="20" t="e">
        <f>'Calculated Tab Properties'!J594</f>
        <v>#DIV/0!</v>
      </c>
      <c r="K594">
        <v>0</v>
      </c>
      <c r="L594">
        <v>0</v>
      </c>
      <c r="M594">
        <v>0</v>
      </c>
      <c r="N594">
        <v>0</v>
      </c>
      <c r="O594" s="27">
        <v>0</v>
      </c>
      <c r="P594" s="27">
        <v>0</v>
      </c>
      <c r="Q594">
        <v>0</v>
      </c>
      <c r="R594" t="e">
        <f>'Calculated Tab Properties'!R594</f>
        <v>#DIV/0!</v>
      </c>
      <c r="T594" s="1" t="e">
        <f>VLOOKUP('GEOMETRIC INPUTS'!D594,'Pressure Calculations'!$A$22:$B$61,2,TRUE)</f>
        <v>#N/A</v>
      </c>
      <c r="U594" s="1" t="e">
        <f>VLOOKUP('GEOMETRIC INPUTS'!D594,'Pressure Calculations'!$C$22:$D$61,2,TRUE)</f>
        <v>#N/A</v>
      </c>
      <c r="V594" t="e">
        <f>T594*'GEOMETRIC INPUTS'!S594</f>
        <v>#N/A</v>
      </c>
      <c r="W594">
        <v>593</v>
      </c>
      <c r="X594" t="e">
        <f t="shared" si="130"/>
        <v>#N/A</v>
      </c>
      <c r="Y594" t="e">
        <f t="shared" si="131"/>
        <v>#N/A</v>
      </c>
      <c r="Z594" s="27" t="e">
        <f t="shared" si="132"/>
        <v>#DIV/0!</v>
      </c>
      <c r="AA594" s="27" t="e">
        <f t="shared" si="133"/>
        <v>#DIV/0!</v>
      </c>
      <c r="AB594" s="27" t="e">
        <f t="shared" si="134"/>
        <v>#DIV/0!</v>
      </c>
      <c r="AC594" t="e">
        <f t="shared" si="135"/>
        <v>#N/A</v>
      </c>
      <c r="AD594" s="28">
        <f>'GT Data'!D596</f>
        <v>0</v>
      </c>
      <c r="AE594" s="25" t="e">
        <f t="shared" si="136"/>
        <v>#N/A</v>
      </c>
      <c r="AF594" s="25" t="e">
        <f t="shared" si="137"/>
        <v>#N/A</v>
      </c>
      <c r="AG594" s="25" t="e">
        <f t="shared" si="138"/>
        <v>#DIV/0!</v>
      </c>
      <c r="AH594" s="25">
        <v>0</v>
      </c>
      <c r="AI594" s="25">
        <v>0</v>
      </c>
      <c r="AJ594" s="25" t="e">
        <f t="shared" si="139"/>
        <v>#N/A</v>
      </c>
      <c r="AK594" s="28">
        <f>'GT Data'!N596</f>
        <v>0</v>
      </c>
      <c r="AL594" s="25" t="e">
        <f t="shared" si="140"/>
        <v>#DIV/0!</v>
      </c>
      <c r="AM594" s="25" t="e">
        <f t="shared" si="141"/>
        <v>#DIV/0!</v>
      </c>
      <c r="AN594" s="25" t="e">
        <f t="shared" si="142"/>
        <v>#DIV/0!</v>
      </c>
      <c r="AO594" s="25">
        <v>0</v>
      </c>
      <c r="AP594" s="25">
        <v>0</v>
      </c>
      <c r="AQ594" s="25">
        <v>0</v>
      </c>
    </row>
    <row r="595" spans="1:43" x14ac:dyDescent="0.3">
      <c r="A595">
        <f>'Calculated Tab Properties'!A595</f>
        <v>0</v>
      </c>
      <c r="B595">
        <f>'Calculated Tab Properties'!B595</f>
        <v>0</v>
      </c>
      <c r="C595">
        <f>'Calculated Tab Properties'!C595</f>
        <v>0</v>
      </c>
      <c r="D595">
        <f>'Calculated Tab Properties'!D595</f>
        <v>0</v>
      </c>
      <c r="E595">
        <f>'Calculated Tab Properties'!E595</f>
        <v>0</v>
      </c>
      <c r="F595">
        <f>'Calculated Tab Properties'!F595</f>
        <v>0</v>
      </c>
      <c r="G595">
        <f>'Calculated Tab Properties'!G595</f>
        <v>0</v>
      </c>
      <c r="H595">
        <f>'Calculated Tab Properties'!H595</f>
        <v>0</v>
      </c>
      <c r="I595">
        <f>'Calculated Tab Properties'!I595</f>
        <v>0</v>
      </c>
      <c r="J595" s="20" t="e">
        <f>'Calculated Tab Properties'!J595</f>
        <v>#DIV/0!</v>
      </c>
      <c r="K595">
        <v>0</v>
      </c>
      <c r="L595">
        <v>0</v>
      </c>
      <c r="M595">
        <v>0</v>
      </c>
      <c r="N595">
        <v>0</v>
      </c>
      <c r="O595" s="27">
        <v>0</v>
      </c>
      <c r="P595" s="27">
        <v>0</v>
      </c>
      <c r="Q595">
        <v>0</v>
      </c>
      <c r="R595" t="e">
        <f>'Calculated Tab Properties'!R595</f>
        <v>#DIV/0!</v>
      </c>
      <c r="T595" s="1" t="e">
        <f>VLOOKUP('GEOMETRIC INPUTS'!D595,'Pressure Calculations'!$A$22:$B$61,2,TRUE)</f>
        <v>#N/A</v>
      </c>
      <c r="U595" s="1" t="e">
        <f>VLOOKUP('GEOMETRIC INPUTS'!D595,'Pressure Calculations'!$C$22:$D$61,2,TRUE)</f>
        <v>#N/A</v>
      </c>
      <c r="V595" t="e">
        <f>T595*'GEOMETRIC INPUTS'!S595</f>
        <v>#N/A</v>
      </c>
      <c r="W595">
        <v>594</v>
      </c>
      <c r="X595" t="e">
        <f t="shared" si="130"/>
        <v>#N/A</v>
      </c>
      <c r="Y595" t="e">
        <f t="shared" si="131"/>
        <v>#N/A</v>
      </c>
      <c r="Z595" s="27" t="e">
        <f t="shared" si="132"/>
        <v>#DIV/0!</v>
      </c>
      <c r="AA595" s="27" t="e">
        <f t="shared" si="133"/>
        <v>#DIV/0!</v>
      </c>
      <c r="AB595" s="27" t="e">
        <f t="shared" si="134"/>
        <v>#DIV/0!</v>
      </c>
      <c r="AC595" t="e">
        <f t="shared" si="135"/>
        <v>#N/A</v>
      </c>
      <c r="AD595" s="28">
        <f>'GT Data'!D597</f>
        <v>0</v>
      </c>
      <c r="AE595" s="25" t="e">
        <f t="shared" si="136"/>
        <v>#N/A</v>
      </c>
      <c r="AF595" s="25" t="e">
        <f t="shared" si="137"/>
        <v>#N/A</v>
      </c>
      <c r="AG595" s="25" t="e">
        <f t="shared" si="138"/>
        <v>#DIV/0!</v>
      </c>
      <c r="AH595" s="25">
        <v>0</v>
      </c>
      <c r="AI595" s="25">
        <v>0</v>
      </c>
      <c r="AJ595" s="25" t="e">
        <f t="shared" si="139"/>
        <v>#N/A</v>
      </c>
      <c r="AK595" s="28">
        <f>'GT Data'!N597</f>
        <v>0</v>
      </c>
      <c r="AL595" s="25" t="e">
        <f t="shared" si="140"/>
        <v>#DIV/0!</v>
      </c>
      <c r="AM595" s="25" t="e">
        <f t="shared" si="141"/>
        <v>#DIV/0!</v>
      </c>
      <c r="AN595" s="25" t="e">
        <f t="shared" si="142"/>
        <v>#DIV/0!</v>
      </c>
      <c r="AO595" s="25">
        <v>0</v>
      </c>
      <c r="AP595" s="25">
        <v>0</v>
      </c>
      <c r="AQ595" s="25">
        <v>0</v>
      </c>
    </row>
    <row r="596" spans="1:43" x14ac:dyDescent="0.3">
      <c r="A596">
        <f>'Calculated Tab Properties'!A596</f>
        <v>0</v>
      </c>
      <c r="B596">
        <f>'Calculated Tab Properties'!B596</f>
        <v>0</v>
      </c>
      <c r="C596">
        <f>'Calculated Tab Properties'!C596</f>
        <v>0</v>
      </c>
      <c r="D596">
        <f>'Calculated Tab Properties'!D596</f>
        <v>0</v>
      </c>
      <c r="E596">
        <f>'Calculated Tab Properties'!E596</f>
        <v>0</v>
      </c>
      <c r="F596">
        <f>'Calculated Tab Properties'!F596</f>
        <v>0</v>
      </c>
      <c r="G596">
        <f>'Calculated Tab Properties'!G596</f>
        <v>0</v>
      </c>
      <c r="H596">
        <f>'Calculated Tab Properties'!H596</f>
        <v>0</v>
      </c>
      <c r="I596">
        <f>'Calculated Tab Properties'!I596</f>
        <v>0</v>
      </c>
      <c r="J596" s="20" t="e">
        <f>'Calculated Tab Properties'!J596</f>
        <v>#DIV/0!</v>
      </c>
      <c r="K596">
        <v>0</v>
      </c>
      <c r="L596">
        <v>0</v>
      </c>
      <c r="M596">
        <v>0</v>
      </c>
      <c r="N596">
        <v>0</v>
      </c>
      <c r="O596" s="27">
        <v>0</v>
      </c>
      <c r="P596" s="27">
        <v>0</v>
      </c>
      <c r="Q596">
        <v>0</v>
      </c>
      <c r="R596" t="e">
        <f>'Calculated Tab Properties'!R596</f>
        <v>#DIV/0!</v>
      </c>
      <c r="T596" s="1" t="e">
        <f>VLOOKUP('GEOMETRIC INPUTS'!D596,'Pressure Calculations'!$A$22:$B$61,2,TRUE)</f>
        <v>#N/A</v>
      </c>
      <c r="U596" s="1" t="e">
        <f>VLOOKUP('GEOMETRIC INPUTS'!D596,'Pressure Calculations'!$C$22:$D$61,2,TRUE)</f>
        <v>#N/A</v>
      </c>
      <c r="V596" t="e">
        <f>T596*'GEOMETRIC INPUTS'!S596</f>
        <v>#N/A</v>
      </c>
      <c r="W596">
        <v>595</v>
      </c>
      <c r="X596" t="e">
        <f t="shared" si="130"/>
        <v>#N/A</v>
      </c>
      <c r="Y596" t="e">
        <f t="shared" si="131"/>
        <v>#N/A</v>
      </c>
      <c r="Z596" s="27" t="e">
        <f t="shared" si="132"/>
        <v>#DIV/0!</v>
      </c>
      <c r="AA596" s="27" t="e">
        <f t="shared" si="133"/>
        <v>#DIV/0!</v>
      </c>
      <c r="AB596" s="27" t="e">
        <f t="shared" si="134"/>
        <v>#DIV/0!</v>
      </c>
      <c r="AC596" t="e">
        <f t="shared" si="135"/>
        <v>#N/A</v>
      </c>
      <c r="AD596" s="28">
        <f>'GT Data'!D598</f>
        <v>0</v>
      </c>
      <c r="AE596" s="25" t="e">
        <f t="shared" si="136"/>
        <v>#N/A</v>
      </c>
      <c r="AF596" s="25" t="e">
        <f t="shared" si="137"/>
        <v>#N/A</v>
      </c>
      <c r="AG596" s="25" t="e">
        <f t="shared" si="138"/>
        <v>#DIV/0!</v>
      </c>
      <c r="AH596" s="25">
        <v>0</v>
      </c>
      <c r="AI596" s="25">
        <v>0</v>
      </c>
      <c r="AJ596" s="25" t="e">
        <f t="shared" si="139"/>
        <v>#N/A</v>
      </c>
      <c r="AK596" s="28">
        <f>'GT Data'!N598</f>
        <v>0</v>
      </c>
      <c r="AL596" s="25" t="e">
        <f t="shared" si="140"/>
        <v>#DIV/0!</v>
      </c>
      <c r="AM596" s="25" t="e">
        <f t="shared" si="141"/>
        <v>#DIV/0!</v>
      </c>
      <c r="AN596" s="25" t="e">
        <f t="shared" si="142"/>
        <v>#DIV/0!</v>
      </c>
      <c r="AO596" s="25">
        <v>0</v>
      </c>
      <c r="AP596" s="25">
        <v>0</v>
      </c>
      <c r="AQ596" s="25">
        <v>0</v>
      </c>
    </row>
    <row r="597" spans="1:43" x14ac:dyDescent="0.3">
      <c r="A597">
        <f>'Calculated Tab Properties'!A597</f>
        <v>0</v>
      </c>
      <c r="B597">
        <f>'Calculated Tab Properties'!B597</f>
        <v>0</v>
      </c>
      <c r="C597">
        <f>'Calculated Tab Properties'!C597</f>
        <v>0</v>
      </c>
      <c r="D597">
        <f>'Calculated Tab Properties'!D597</f>
        <v>0</v>
      </c>
      <c r="E597">
        <f>'Calculated Tab Properties'!E597</f>
        <v>0</v>
      </c>
      <c r="F597">
        <f>'Calculated Tab Properties'!F597</f>
        <v>0</v>
      </c>
      <c r="G597">
        <f>'Calculated Tab Properties'!G597</f>
        <v>0</v>
      </c>
      <c r="H597">
        <f>'Calculated Tab Properties'!H597</f>
        <v>0</v>
      </c>
      <c r="I597">
        <f>'Calculated Tab Properties'!I597</f>
        <v>0</v>
      </c>
      <c r="J597" s="20" t="e">
        <f>'Calculated Tab Properties'!J597</f>
        <v>#DIV/0!</v>
      </c>
      <c r="K597">
        <v>0</v>
      </c>
      <c r="L597">
        <v>0</v>
      </c>
      <c r="M597">
        <v>0</v>
      </c>
      <c r="N597">
        <v>0</v>
      </c>
      <c r="O597" s="27">
        <v>0</v>
      </c>
      <c r="P597" s="27">
        <v>0</v>
      </c>
      <c r="Q597">
        <v>0</v>
      </c>
      <c r="R597" t="e">
        <f>'Calculated Tab Properties'!R597</f>
        <v>#DIV/0!</v>
      </c>
      <c r="T597" s="1" t="e">
        <f>VLOOKUP('GEOMETRIC INPUTS'!D597,'Pressure Calculations'!$A$22:$B$61,2,TRUE)</f>
        <v>#N/A</v>
      </c>
      <c r="U597" s="1" t="e">
        <f>VLOOKUP('GEOMETRIC INPUTS'!D597,'Pressure Calculations'!$C$22:$D$61,2,TRUE)</f>
        <v>#N/A</v>
      </c>
      <c r="V597" t="e">
        <f>T597*'GEOMETRIC INPUTS'!S597</f>
        <v>#N/A</v>
      </c>
      <c r="W597">
        <v>596</v>
      </c>
      <c r="X597" t="e">
        <f t="shared" si="130"/>
        <v>#N/A</v>
      </c>
      <c r="Y597" t="e">
        <f t="shared" si="131"/>
        <v>#N/A</v>
      </c>
      <c r="Z597" s="27" t="e">
        <f t="shared" si="132"/>
        <v>#DIV/0!</v>
      </c>
      <c r="AA597" s="27" t="e">
        <f t="shared" si="133"/>
        <v>#DIV/0!</v>
      </c>
      <c r="AB597" s="27" t="e">
        <f t="shared" si="134"/>
        <v>#DIV/0!</v>
      </c>
      <c r="AC597" t="e">
        <f t="shared" si="135"/>
        <v>#N/A</v>
      </c>
      <c r="AD597" s="28">
        <f>'GT Data'!D599</f>
        <v>0</v>
      </c>
      <c r="AE597" s="25" t="e">
        <f t="shared" si="136"/>
        <v>#N/A</v>
      </c>
      <c r="AF597" s="25" t="e">
        <f t="shared" si="137"/>
        <v>#N/A</v>
      </c>
      <c r="AG597" s="25" t="e">
        <f t="shared" si="138"/>
        <v>#DIV/0!</v>
      </c>
      <c r="AH597" s="25">
        <v>0</v>
      </c>
      <c r="AI597" s="25">
        <v>0</v>
      </c>
      <c r="AJ597" s="25" t="e">
        <f t="shared" si="139"/>
        <v>#N/A</v>
      </c>
      <c r="AK597" s="28">
        <f>'GT Data'!N599</f>
        <v>0</v>
      </c>
      <c r="AL597" s="25" t="e">
        <f t="shared" si="140"/>
        <v>#DIV/0!</v>
      </c>
      <c r="AM597" s="25" t="e">
        <f t="shared" si="141"/>
        <v>#DIV/0!</v>
      </c>
      <c r="AN597" s="25" t="e">
        <f t="shared" si="142"/>
        <v>#DIV/0!</v>
      </c>
      <c r="AO597" s="25">
        <v>0</v>
      </c>
      <c r="AP597" s="25">
        <v>0</v>
      </c>
      <c r="AQ597" s="25">
        <v>0</v>
      </c>
    </row>
    <row r="598" spans="1:43" x14ac:dyDescent="0.3">
      <c r="A598">
        <f>'Calculated Tab Properties'!A598</f>
        <v>0</v>
      </c>
      <c r="B598">
        <f>'Calculated Tab Properties'!B598</f>
        <v>0</v>
      </c>
      <c r="C598">
        <f>'Calculated Tab Properties'!C598</f>
        <v>0</v>
      </c>
      <c r="D598">
        <f>'Calculated Tab Properties'!D598</f>
        <v>0</v>
      </c>
      <c r="E598">
        <f>'Calculated Tab Properties'!E598</f>
        <v>0</v>
      </c>
      <c r="F598">
        <f>'Calculated Tab Properties'!F598</f>
        <v>0</v>
      </c>
      <c r="G598">
        <f>'Calculated Tab Properties'!G598</f>
        <v>0</v>
      </c>
      <c r="H598">
        <f>'Calculated Tab Properties'!H598</f>
        <v>0</v>
      </c>
      <c r="I598">
        <f>'Calculated Tab Properties'!I598</f>
        <v>0</v>
      </c>
      <c r="J598" s="20" t="e">
        <f>'Calculated Tab Properties'!J598</f>
        <v>#DIV/0!</v>
      </c>
      <c r="K598">
        <v>0</v>
      </c>
      <c r="L598">
        <v>0</v>
      </c>
      <c r="M598">
        <v>0</v>
      </c>
      <c r="N598">
        <v>0</v>
      </c>
      <c r="O598" s="27">
        <v>0</v>
      </c>
      <c r="P598" s="27">
        <v>0</v>
      </c>
      <c r="Q598">
        <v>0</v>
      </c>
      <c r="R598" t="e">
        <f>'Calculated Tab Properties'!R598</f>
        <v>#DIV/0!</v>
      </c>
      <c r="T598" s="1" t="e">
        <f>VLOOKUP('GEOMETRIC INPUTS'!D598,'Pressure Calculations'!$A$22:$B$61,2,TRUE)</f>
        <v>#N/A</v>
      </c>
      <c r="U598" s="1" t="e">
        <f>VLOOKUP('GEOMETRIC INPUTS'!D598,'Pressure Calculations'!$C$22:$D$61,2,TRUE)</f>
        <v>#N/A</v>
      </c>
      <c r="V598" t="e">
        <f>T598*'GEOMETRIC INPUTS'!S598</f>
        <v>#N/A</v>
      </c>
      <c r="W598">
        <v>597</v>
      </c>
      <c r="X598" t="e">
        <f t="shared" si="130"/>
        <v>#N/A</v>
      </c>
      <c r="Y598" t="e">
        <f t="shared" si="131"/>
        <v>#N/A</v>
      </c>
      <c r="Z598" s="27" t="e">
        <f t="shared" si="132"/>
        <v>#DIV/0!</v>
      </c>
      <c r="AA598" s="27" t="e">
        <f t="shared" si="133"/>
        <v>#DIV/0!</v>
      </c>
      <c r="AB598" s="27" t="e">
        <f t="shared" si="134"/>
        <v>#DIV/0!</v>
      </c>
      <c r="AC598" t="e">
        <f t="shared" si="135"/>
        <v>#N/A</v>
      </c>
      <c r="AD598" s="28">
        <f>'GT Data'!D600</f>
        <v>0</v>
      </c>
      <c r="AE598" s="25" t="e">
        <f t="shared" si="136"/>
        <v>#N/A</v>
      </c>
      <c r="AF598" s="25" t="e">
        <f t="shared" si="137"/>
        <v>#N/A</v>
      </c>
      <c r="AG598" s="25" t="e">
        <f t="shared" si="138"/>
        <v>#DIV/0!</v>
      </c>
      <c r="AH598" s="25">
        <v>0</v>
      </c>
      <c r="AI598" s="25">
        <v>0</v>
      </c>
      <c r="AJ598" s="25" t="e">
        <f t="shared" si="139"/>
        <v>#N/A</v>
      </c>
      <c r="AK598" s="28">
        <f>'GT Data'!N600</f>
        <v>0</v>
      </c>
      <c r="AL598" s="25" t="e">
        <f t="shared" si="140"/>
        <v>#DIV/0!</v>
      </c>
      <c r="AM598" s="25" t="e">
        <f t="shared" si="141"/>
        <v>#DIV/0!</v>
      </c>
      <c r="AN598" s="25" t="e">
        <f t="shared" si="142"/>
        <v>#DIV/0!</v>
      </c>
      <c r="AO598" s="25">
        <v>0</v>
      </c>
      <c r="AP598" s="25">
        <v>0</v>
      </c>
      <c r="AQ598" s="25">
        <v>0</v>
      </c>
    </row>
    <row r="599" spans="1:43" x14ac:dyDescent="0.3">
      <c r="A599">
        <f>'Calculated Tab Properties'!A599</f>
        <v>0</v>
      </c>
      <c r="B599">
        <f>'Calculated Tab Properties'!B599</f>
        <v>0</v>
      </c>
      <c r="C599">
        <f>'Calculated Tab Properties'!C599</f>
        <v>0</v>
      </c>
      <c r="D599">
        <f>'Calculated Tab Properties'!D599</f>
        <v>0</v>
      </c>
      <c r="E599">
        <f>'Calculated Tab Properties'!E599</f>
        <v>0</v>
      </c>
      <c r="F599">
        <f>'Calculated Tab Properties'!F599</f>
        <v>0</v>
      </c>
      <c r="G599">
        <f>'Calculated Tab Properties'!G599</f>
        <v>0</v>
      </c>
      <c r="H599">
        <f>'Calculated Tab Properties'!H599</f>
        <v>0</v>
      </c>
      <c r="I599">
        <f>'Calculated Tab Properties'!I599</f>
        <v>0</v>
      </c>
      <c r="J599" s="20" t="e">
        <f>'Calculated Tab Properties'!J599</f>
        <v>#DIV/0!</v>
      </c>
      <c r="K599">
        <v>0</v>
      </c>
      <c r="L599">
        <v>0</v>
      </c>
      <c r="M599">
        <v>0</v>
      </c>
      <c r="N599">
        <v>0</v>
      </c>
      <c r="O599" s="27">
        <v>0</v>
      </c>
      <c r="P599" s="27">
        <v>0</v>
      </c>
      <c r="Q599">
        <v>0</v>
      </c>
      <c r="R599" t="e">
        <f>'Calculated Tab Properties'!R599</f>
        <v>#DIV/0!</v>
      </c>
      <c r="T599" s="1" t="e">
        <f>VLOOKUP('GEOMETRIC INPUTS'!D599,'Pressure Calculations'!$A$22:$B$61,2,TRUE)</f>
        <v>#N/A</v>
      </c>
      <c r="U599" s="1" t="e">
        <f>VLOOKUP('GEOMETRIC INPUTS'!D599,'Pressure Calculations'!$C$22:$D$61,2,TRUE)</f>
        <v>#N/A</v>
      </c>
      <c r="V599" t="e">
        <f>T599*'GEOMETRIC INPUTS'!S599</f>
        <v>#N/A</v>
      </c>
      <c r="W599">
        <v>598</v>
      </c>
      <c r="X599" t="e">
        <f t="shared" si="130"/>
        <v>#N/A</v>
      </c>
      <c r="Y599" t="e">
        <f t="shared" si="131"/>
        <v>#N/A</v>
      </c>
      <c r="Z599" s="27" t="e">
        <f t="shared" si="132"/>
        <v>#DIV/0!</v>
      </c>
      <c r="AA599" s="27" t="e">
        <f t="shared" si="133"/>
        <v>#DIV/0!</v>
      </c>
      <c r="AB599" s="27" t="e">
        <f t="shared" si="134"/>
        <v>#DIV/0!</v>
      </c>
      <c r="AC599" t="e">
        <f t="shared" si="135"/>
        <v>#N/A</v>
      </c>
      <c r="AD599" s="28">
        <f>'GT Data'!D601</f>
        <v>0</v>
      </c>
      <c r="AE599" s="25" t="e">
        <f t="shared" si="136"/>
        <v>#N/A</v>
      </c>
      <c r="AF599" s="25" t="e">
        <f t="shared" si="137"/>
        <v>#N/A</v>
      </c>
      <c r="AG599" s="25" t="e">
        <f t="shared" si="138"/>
        <v>#DIV/0!</v>
      </c>
      <c r="AH599" s="25">
        <v>0</v>
      </c>
      <c r="AI599" s="25">
        <v>0</v>
      </c>
      <c r="AJ599" s="25" t="e">
        <f t="shared" si="139"/>
        <v>#N/A</v>
      </c>
      <c r="AK599" s="28">
        <f>'GT Data'!N601</f>
        <v>0</v>
      </c>
      <c r="AL599" s="25" t="e">
        <f t="shared" si="140"/>
        <v>#DIV/0!</v>
      </c>
      <c r="AM599" s="25" t="e">
        <f t="shared" si="141"/>
        <v>#DIV/0!</v>
      </c>
      <c r="AN599" s="25" t="e">
        <f t="shared" si="142"/>
        <v>#DIV/0!</v>
      </c>
      <c r="AO599" s="25">
        <v>0</v>
      </c>
      <c r="AP599" s="25">
        <v>0</v>
      </c>
      <c r="AQ599" s="25">
        <v>0</v>
      </c>
    </row>
    <row r="600" spans="1:43" x14ac:dyDescent="0.3">
      <c r="A600">
        <f>'Calculated Tab Properties'!A600</f>
        <v>0</v>
      </c>
      <c r="B600">
        <f>'Calculated Tab Properties'!B600</f>
        <v>0</v>
      </c>
      <c r="C600">
        <f>'Calculated Tab Properties'!C600</f>
        <v>0</v>
      </c>
      <c r="D600">
        <f>'Calculated Tab Properties'!D600</f>
        <v>0</v>
      </c>
      <c r="E600">
        <f>'Calculated Tab Properties'!E600</f>
        <v>0</v>
      </c>
      <c r="F600">
        <f>'Calculated Tab Properties'!F600</f>
        <v>0</v>
      </c>
      <c r="G600">
        <f>'Calculated Tab Properties'!G600</f>
        <v>0</v>
      </c>
      <c r="H600">
        <f>'Calculated Tab Properties'!H600</f>
        <v>0</v>
      </c>
      <c r="I600">
        <f>'Calculated Tab Properties'!I600</f>
        <v>0</v>
      </c>
      <c r="J600" s="20" t="e">
        <f>'Calculated Tab Properties'!J600</f>
        <v>#DIV/0!</v>
      </c>
      <c r="K600">
        <v>0</v>
      </c>
      <c r="L600">
        <v>0</v>
      </c>
      <c r="M600">
        <v>0</v>
      </c>
      <c r="N600">
        <v>0</v>
      </c>
      <c r="O600" s="27">
        <v>0</v>
      </c>
      <c r="P600" s="27">
        <v>0</v>
      </c>
      <c r="Q600">
        <v>0</v>
      </c>
      <c r="R600" t="e">
        <f>'Calculated Tab Properties'!R600</f>
        <v>#DIV/0!</v>
      </c>
      <c r="T600" s="1" t="e">
        <f>VLOOKUP('GEOMETRIC INPUTS'!D600,'Pressure Calculations'!$A$22:$B$61,2,TRUE)</f>
        <v>#N/A</v>
      </c>
      <c r="U600" s="1" t="e">
        <f>VLOOKUP('GEOMETRIC INPUTS'!D600,'Pressure Calculations'!$C$22:$D$61,2,TRUE)</f>
        <v>#N/A</v>
      </c>
      <c r="V600" t="e">
        <f>T600*'GEOMETRIC INPUTS'!S600</f>
        <v>#N/A</v>
      </c>
      <c r="W600">
        <v>599</v>
      </c>
      <c r="X600" t="e">
        <f t="shared" si="130"/>
        <v>#N/A</v>
      </c>
      <c r="Y600" t="e">
        <f t="shared" si="131"/>
        <v>#N/A</v>
      </c>
      <c r="Z600" s="27" t="e">
        <f t="shared" si="132"/>
        <v>#DIV/0!</v>
      </c>
      <c r="AA600" s="27" t="e">
        <f t="shared" si="133"/>
        <v>#DIV/0!</v>
      </c>
      <c r="AB600" s="27" t="e">
        <f t="shared" si="134"/>
        <v>#DIV/0!</v>
      </c>
      <c r="AC600" t="e">
        <f t="shared" si="135"/>
        <v>#N/A</v>
      </c>
      <c r="AD600" s="28">
        <f>'GT Data'!D602</f>
        <v>0</v>
      </c>
      <c r="AE600" s="25" t="e">
        <f t="shared" si="136"/>
        <v>#N/A</v>
      </c>
      <c r="AF600" s="25" t="e">
        <f t="shared" si="137"/>
        <v>#N/A</v>
      </c>
      <c r="AG600" s="25" t="e">
        <f t="shared" si="138"/>
        <v>#DIV/0!</v>
      </c>
      <c r="AH600" s="25">
        <v>0</v>
      </c>
      <c r="AI600" s="25">
        <v>0</v>
      </c>
      <c r="AJ600" s="25" t="e">
        <f t="shared" si="139"/>
        <v>#N/A</v>
      </c>
      <c r="AK600" s="28">
        <f>'GT Data'!N602</f>
        <v>0</v>
      </c>
      <c r="AL600" s="25" t="e">
        <f t="shared" si="140"/>
        <v>#DIV/0!</v>
      </c>
      <c r="AM600" s="25" t="e">
        <f t="shared" si="141"/>
        <v>#DIV/0!</v>
      </c>
      <c r="AN600" s="25" t="e">
        <f t="shared" si="142"/>
        <v>#DIV/0!</v>
      </c>
      <c r="AO600" s="25">
        <v>0</v>
      </c>
      <c r="AP600" s="25">
        <v>0</v>
      </c>
      <c r="AQ600" s="25">
        <v>0</v>
      </c>
    </row>
    <row r="601" spans="1:43" x14ac:dyDescent="0.3">
      <c r="A601">
        <f>'Calculated Tab Properties'!A601</f>
        <v>0</v>
      </c>
      <c r="B601">
        <f>'Calculated Tab Properties'!B601</f>
        <v>0</v>
      </c>
      <c r="C601">
        <f>'Calculated Tab Properties'!C601</f>
        <v>0</v>
      </c>
      <c r="D601">
        <f>'Calculated Tab Properties'!D601</f>
        <v>0</v>
      </c>
      <c r="E601">
        <f>'Calculated Tab Properties'!E601</f>
        <v>0</v>
      </c>
      <c r="F601">
        <f>'Calculated Tab Properties'!F601</f>
        <v>0</v>
      </c>
      <c r="G601">
        <f>'Calculated Tab Properties'!G601</f>
        <v>0</v>
      </c>
      <c r="H601">
        <f>'Calculated Tab Properties'!H601</f>
        <v>0</v>
      </c>
      <c r="I601">
        <f>'Calculated Tab Properties'!I601</f>
        <v>0</v>
      </c>
      <c r="J601" s="20" t="e">
        <f>'Calculated Tab Properties'!J601</f>
        <v>#DIV/0!</v>
      </c>
      <c r="K601">
        <v>0</v>
      </c>
      <c r="L601">
        <v>0</v>
      </c>
      <c r="M601">
        <v>0</v>
      </c>
      <c r="N601">
        <v>0</v>
      </c>
      <c r="O601" s="27">
        <v>0</v>
      </c>
      <c r="P601" s="27">
        <v>0</v>
      </c>
      <c r="Q601">
        <v>0</v>
      </c>
      <c r="R601" t="e">
        <f>'Calculated Tab Properties'!R601</f>
        <v>#DIV/0!</v>
      </c>
      <c r="T601" s="1" t="e">
        <f>VLOOKUP('GEOMETRIC INPUTS'!D601,'Pressure Calculations'!$A$22:$B$61,2,TRUE)</f>
        <v>#N/A</v>
      </c>
      <c r="U601" s="1" t="e">
        <f>VLOOKUP('GEOMETRIC INPUTS'!D601,'Pressure Calculations'!$C$22:$D$61,2,TRUE)</f>
        <v>#N/A</v>
      </c>
      <c r="V601" t="e">
        <f>T601*'GEOMETRIC INPUTS'!S601</f>
        <v>#N/A</v>
      </c>
      <c r="W601">
        <v>600</v>
      </c>
      <c r="X601" t="e">
        <f t="shared" si="130"/>
        <v>#N/A</v>
      </c>
      <c r="Y601" t="e">
        <f t="shared" si="131"/>
        <v>#N/A</v>
      </c>
      <c r="Z601" s="27" t="e">
        <f t="shared" si="132"/>
        <v>#DIV/0!</v>
      </c>
      <c r="AA601" s="27" t="e">
        <f t="shared" si="133"/>
        <v>#DIV/0!</v>
      </c>
      <c r="AB601" s="27" t="e">
        <f t="shared" si="134"/>
        <v>#DIV/0!</v>
      </c>
      <c r="AC601" t="e">
        <f t="shared" si="135"/>
        <v>#N/A</v>
      </c>
      <c r="AD601" s="28">
        <f>'GT Data'!D603</f>
        <v>0</v>
      </c>
      <c r="AE601" s="25" t="e">
        <f t="shared" si="136"/>
        <v>#N/A</v>
      </c>
      <c r="AF601" s="25" t="e">
        <f t="shared" si="137"/>
        <v>#N/A</v>
      </c>
      <c r="AG601" s="25" t="e">
        <f t="shared" si="138"/>
        <v>#DIV/0!</v>
      </c>
      <c r="AH601" s="25">
        <v>0</v>
      </c>
      <c r="AI601" s="25">
        <v>0</v>
      </c>
      <c r="AJ601" s="25" t="e">
        <f t="shared" si="139"/>
        <v>#N/A</v>
      </c>
      <c r="AK601" s="28">
        <f>'GT Data'!N603</f>
        <v>0</v>
      </c>
      <c r="AL601" s="25" t="e">
        <f t="shared" si="140"/>
        <v>#DIV/0!</v>
      </c>
      <c r="AM601" s="25" t="e">
        <f t="shared" si="141"/>
        <v>#DIV/0!</v>
      </c>
      <c r="AN601" s="25" t="e">
        <f t="shared" si="142"/>
        <v>#DIV/0!</v>
      </c>
      <c r="AO601" s="25">
        <v>0</v>
      </c>
      <c r="AP601" s="25">
        <v>0</v>
      </c>
      <c r="AQ601" s="25">
        <v>0</v>
      </c>
    </row>
    <row r="602" spans="1:43" x14ac:dyDescent="0.3">
      <c r="A602">
        <f>'Calculated Tab Properties'!A602</f>
        <v>0</v>
      </c>
      <c r="B602">
        <f>'Calculated Tab Properties'!B602</f>
        <v>0</v>
      </c>
      <c r="C602">
        <f>'Calculated Tab Properties'!C602</f>
        <v>0</v>
      </c>
      <c r="D602">
        <f>'Calculated Tab Properties'!D602</f>
        <v>0</v>
      </c>
      <c r="E602">
        <f>'Calculated Tab Properties'!E602</f>
        <v>0</v>
      </c>
      <c r="F602">
        <f>'Calculated Tab Properties'!F602</f>
        <v>0</v>
      </c>
      <c r="G602">
        <f>'Calculated Tab Properties'!G602</f>
        <v>0</v>
      </c>
      <c r="H602">
        <f>'Calculated Tab Properties'!H602</f>
        <v>0</v>
      </c>
      <c r="I602">
        <f>'Calculated Tab Properties'!I602</f>
        <v>0</v>
      </c>
      <c r="J602" s="20" t="e">
        <f>'Calculated Tab Properties'!J602</f>
        <v>#DIV/0!</v>
      </c>
      <c r="K602">
        <v>0</v>
      </c>
      <c r="L602">
        <v>0</v>
      </c>
      <c r="M602">
        <v>0</v>
      </c>
      <c r="N602">
        <v>0</v>
      </c>
      <c r="O602" s="27">
        <v>0</v>
      </c>
      <c r="P602" s="27">
        <v>0</v>
      </c>
      <c r="Q602">
        <v>0</v>
      </c>
      <c r="R602" t="e">
        <f>'Calculated Tab Properties'!R602</f>
        <v>#DIV/0!</v>
      </c>
      <c r="T602" s="1" t="e">
        <f>VLOOKUP('GEOMETRIC INPUTS'!D602,'Pressure Calculations'!$A$22:$B$61,2,TRUE)</f>
        <v>#N/A</v>
      </c>
      <c r="U602" s="1" t="e">
        <f>VLOOKUP('GEOMETRIC INPUTS'!D602,'Pressure Calculations'!$C$22:$D$61,2,TRUE)</f>
        <v>#N/A</v>
      </c>
      <c r="V602" t="e">
        <f>T602*'GEOMETRIC INPUTS'!S602</f>
        <v>#N/A</v>
      </c>
      <c r="W602">
        <v>601</v>
      </c>
      <c r="X602" t="e">
        <f t="shared" si="130"/>
        <v>#N/A</v>
      </c>
      <c r="Y602" t="e">
        <f t="shared" si="131"/>
        <v>#N/A</v>
      </c>
      <c r="Z602" s="27" t="e">
        <f t="shared" si="132"/>
        <v>#DIV/0!</v>
      </c>
      <c r="AA602" s="27" t="e">
        <f t="shared" si="133"/>
        <v>#DIV/0!</v>
      </c>
      <c r="AB602" s="27" t="e">
        <f t="shared" si="134"/>
        <v>#DIV/0!</v>
      </c>
      <c r="AC602" t="e">
        <f t="shared" si="135"/>
        <v>#N/A</v>
      </c>
      <c r="AD602" s="28">
        <f>'GT Data'!D604</f>
        <v>0</v>
      </c>
      <c r="AE602" s="25" t="e">
        <f t="shared" si="136"/>
        <v>#N/A</v>
      </c>
      <c r="AF602" s="25" t="e">
        <f t="shared" si="137"/>
        <v>#N/A</v>
      </c>
      <c r="AG602" s="25" t="e">
        <f t="shared" si="138"/>
        <v>#DIV/0!</v>
      </c>
      <c r="AH602" s="25">
        <v>0</v>
      </c>
      <c r="AI602" s="25">
        <v>0</v>
      </c>
      <c r="AJ602" s="25" t="e">
        <f t="shared" si="139"/>
        <v>#N/A</v>
      </c>
      <c r="AK602" s="28">
        <f>'GT Data'!N604</f>
        <v>0</v>
      </c>
      <c r="AL602" s="25" t="e">
        <f t="shared" si="140"/>
        <v>#DIV/0!</v>
      </c>
      <c r="AM602" s="25" t="e">
        <f t="shared" si="141"/>
        <v>#DIV/0!</v>
      </c>
      <c r="AN602" s="25" t="e">
        <f t="shared" si="142"/>
        <v>#DIV/0!</v>
      </c>
      <c r="AO602" s="25">
        <v>0</v>
      </c>
      <c r="AP602" s="25">
        <v>0</v>
      </c>
      <c r="AQ602" s="25">
        <v>0</v>
      </c>
    </row>
    <row r="603" spans="1:43" x14ac:dyDescent="0.3">
      <c r="A603">
        <f>'Calculated Tab Properties'!A603</f>
        <v>0</v>
      </c>
      <c r="B603">
        <f>'Calculated Tab Properties'!B603</f>
        <v>0</v>
      </c>
      <c r="C603">
        <f>'Calculated Tab Properties'!C603</f>
        <v>0</v>
      </c>
      <c r="D603">
        <f>'Calculated Tab Properties'!D603</f>
        <v>0</v>
      </c>
      <c r="E603">
        <f>'Calculated Tab Properties'!E603</f>
        <v>0</v>
      </c>
      <c r="F603">
        <f>'Calculated Tab Properties'!F603</f>
        <v>0</v>
      </c>
      <c r="G603">
        <f>'Calculated Tab Properties'!G603</f>
        <v>0</v>
      </c>
      <c r="H603">
        <f>'Calculated Tab Properties'!H603</f>
        <v>0</v>
      </c>
      <c r="I603">
        <f>'Calculated Tab Properties'!I603</f>
        <v>0</v>
      </c>
      <c r="J603" s="20" t="e">
        <f>'Calculated Tab Properties'!J603</f>
        <v>#DIV/0!</v>
      </c>
      <c r="K603">
        <v>0</v>
      </c>
      <c r="L603">
        <v>0</v>
      </c>
      <c r="M603">
        <v>0</v>
      </c>
      <c r="N603">
        <v>0</v>
      </c>
      <c r="O603" s="27">
        <v>0</v>
      </c>
      <c r="P603" s="27">
        <v>0</v>
      </c>
      <c r="Q603">
        <v>0</v>
      </c>
      <c r="R603" t="e">
        <f>'Calculated Tab Properties'!R603</f>
        <v>#DIV/0!</v>
      </c>
      <c r="T603" s="1" t="e">
        <f>VLOOKUP('GEOMETRIC INPUTS'!D603,'Pressure Calculations'!$A$22:$B$61,2,TRUE)</f>
        <v>#N/A</v>
      </c>
      <c r="U603" s="1" t="e">
        <f>VLOOKUP('GEOMETRIC INPUTS'!D603,'Pressure Calculations'!$C$22:$D$61,2,TRUE)</f>
        <v>#N/A</v>
      </c>
      <c r="V603" t="e">
        <f>T603*'GEOMETRIC INPUTS'!S603</f>
        <v>#N/A</v>
      </c>
      <c r="W603">
        <v>602</v>
      </c>
      <c r="X603" t="e">
        <f t="shared" si="130"/>
        <v>#N/A</v>
      </c>
      <c r="Y603" t="e">
        <f t="shared" si="131"/>
        <v>#N/A</v>
      </c>
      <c r="Z603" s="27" t="e">
        <f t="shared" si="132"/>
        <v>#DIV/0!</v>
      </c>
      <c r="AA603" s="27" t="e">
        <f t="shared" si="133"/>
        <v>#DIV/0!</v>
      </c>
      <c r="AB603" s="27" t="e">
        <f t="shared" si="134"/>
        <v>#DIV/0!</v>
      </c>
      <c r="AC603" t="e">
        <f t="shared" si="135"/>
        <v>#N/A</v>
      </c>
      <c r="AD603" s="28">
        <f>'GT Data'!D605</f>
        <v>0</v>
      </c>
      <c r="AE603" s="25" t="e">
        <f t="shared" si="136"/>
        <v>#N/A</v>
      </c>
      <c r="AF603" s="25" t="e">
        <f t="shared" si="137"/>
        <v>#N/A</v>
      </c>
      <c r="AG603" s="25" t="e">
        <f t="shared" si="138"/>
        <v>#DIV/0!</v>
      </c>
      <c r="AH603" s="25">
        <v>0</v>
      </c>
      <c r="AI603" s="25">
        <v>0</v>
      </c>
      <c r="AJ603" s="25" t="e">
        <f t="shared" si="139"/>
        <v>#N/A</v>
      </c>
      <c r="AK603" s="28">
        <f>'GT Data'!N605</f>
        <v>0</v>
      </c>
      <c r="AL603" s="25" t="e">
        <f t="shared" si="140"/>
        <v>#DIV/0!</v>
      </c>
      <c r="AM603" s="25" t="e">
        <f t="shared" si="141"/>
        <v>#DIV/0!</v>
      </c>
      <c r="AN603" s="25" t="e">
        <f t="shared" si="142"/>
        <v>#DIV/0!</v>
      </c>
      <c r="AO603" s="25">
        <v>0</v>
      </c>
      <c r="AP603" s="25">
        <v>0</v>
      </c>
      <c r="AQ603" s="25">
        <v>0</v>
      </c>
    </row>
    <row r="604" spans="1:43" x14ac:dyDescent="0.3">
      <c r="A604">
        <f>'Calculated Tab Properties'!A604</f>
        <v>0</v>
      </c>
      <c r="B604">
        <f>'Calculated Tab Properties'!B604</f>
        <v>0</v>
      </c>
      <c r="C604">
        <f>'Calculated Tab Properties'!C604</f>
        <v>0</v>
      </c>
      <c r="D604">
        <f>'Calculated Tab Properties'!D604</f>
        <v>0</v>
      </c>
      <c r="E604">
        <f>'Calculated Tab Properties'!E604</f>
        <v>0</v>
      </c>
      <c r="F604">
        <f>'Calculated Tab Properties'!F604</f>
        <v>0</v>
      </c>
      <c r="G604">
        <f>'Calculated Tab Properties'!G604</f>
        <v>0</v>
      </c>
      <c r="H604">
        <f>'Calculated Tab Properties'!H604</f>
        <v>0</v>
      </c>
      <c r="I604">
        <f>'Calculated Tab Properties'!I604</f>
        <v>0</v>
      </c>
      <c r="J604" s="20" t="e">
        <f>'Calculated Tab Properties'!J604</f>
        <v>#DIV/0!</v>
      </c>
      <c r="K604">
        <v>0</v>
      </c>
      <c r="L604">
        <v>0</v>
      </c>
      <c r="M604">
        <v>0</v>
      </c>
      <c r="N604">
        <v>0</v>
      </c>
      <c r="O604" s="27">
        <v>0</v>
      </c>
      <c r="P604" s="27">
        <v>0</v>
      </c>
      <c r="Q604">
        <v>0</v>
      </c>
      <c r="R604" t="e">
        <f>'Calculated Tab Properties'!R604</f>
        <v>#DIV/0!</v>
      </c>
      <c r="T604" s="1" t="e">
        <f>VLOOKUP('GEOMETRIC INPUTS'!D604,'Pressure Calculations'!$A$22:$B$61,2,TRUE)</f>
        <v>#N/A</v>
      </c>
      <c r="U604" s="1" t="e">
        <f>VLOOKUP('GEOMETRIC INPUTS'!D604,'Pressure Calculations'!$C$22:$D$61,2,TRUE)</f>
        <v>#N/A</v>
      </c>
      <c r="V604" t="e">
        <f>T604*'GEOMETRIC INPUTS'!S604</f>
        <v>#N/A</v>
      </c>
      <c r="W604">
        <v>603</v>
      </c>
      <c r="X604" t="e">
        <f t="shared" si="130"/>
        <v>#N/A</v>
      </c>
      <c r="Y604" t="e">
        <f t="shared" si="131"/>
        <v>#N/A</v>
      </c>
      <c r="Z604" s="27" t="e">
        <f t="shared" si="132"/>
        <v>#DIV/0!</v>
      </c>
      <c r="AA604" s="27" t="e">
        <f t="shared" si="133"/>
        <v>#DIV/0!</v>
      </c>
      <c r="AB604" s="27" t="e">
        <f t="shared" si="134"/>
        <v>#DIV/0!</v>
      </c>
      <c r="AC604" t="e">
        <f t="shared" si="135"/>
        <v>#N/A</v>
      </c>
      <c r="AD604" s="28">
        <f>'GT Data'!D606</f>
        <v>0</v>
      </c>
      <c r="AE604" s="25" t="e">
        <f t="shared" si="136"/>
        <v>#N/A</v>
      </c>
      <c r="AF604" s="25" t="e">
        <f t="shared" si="137"/>
        <v>#N/A</v>
      </c>
      <c r="AG604" s="25" t="e">
        <f t="shared" si="138"/>
        <v>#DIV/0!</v>
      </c>
      <c r="AH604" s="25">
        <v>0</v>
      </c>
      <c r="AI604" s="25">
        <v>0</v>
      </c>
      <c r="AJ604" s="25" t="e">
        <f t="shared" si="139"/>
        <v>#N/A</v>
      </c>
      <c r="AK604" s="28">
        <f>'GT Data'!N606</f>
        <v>0</v>
      </c>
      <c r="AL604" s="25" t="e">
        <f t="shared" si="140"/>
        <v>#DIV/0!</v>
      </c>
      <c r="AM604" s="25" t="e">
        <f t="shared" si="141"/>
        <v>#DIV/0!</v>
      </c>
      <c r="AN604" s="25" t="e">
        <f t="shared" si="142"/>
        <v>#DIV/0!</v>
      </c>
      <c r="AO604" s="25">
        <v>0</v>
      </c>
      <c r="AP604" s="25">
        <v>0</v>
      </c>
      <c r="AQ604" s="25">
        <v>0</v>
      </c>
    </row>
    <row r="605" spans="1:43" x14ac:dyDescent="0.3">
      <c r="A605">
        <f>'Calculated Tab Properties'!A605</f>
        <v>0</v>
      </c>
      <c r="B605">
        <f>'Calculated Tab Properties'!B605</f>
        <v>0</v>
      </c>
      <c r="C605">
        <f>'Calculated Tab Properties'!C605</f>
        <v>0</v>
      </c>
      <c r="D605">
        <f>'Calculated Tab Properties'!D605</f>
        <v>0</v>
      </c>
      <c r="E605">
        <f>'Calculated Tab Properties'!E605</f>
        <v>0</v>
      </c>
      <c r="F605">
        <f>'Calculated Tab Properties'!F605</f>
        <v>0</v>
      </c>
      <c r="G605">
        <f>'Calculated Tab Properties'!G605</f>
        <v>0</v>
      </c>
      <c r="H605">
        <f>'Calculated Tab Properties'!H605</f>
        <v>0</v>
      </c>
      <c r="I605">
        <f>'Calculated Tab Properties'!I605</f>
        <v>0</v>
      </c>
      <c r="J605" s="20" t="e">
        <f>'Calculated Tab Properties'!J605</f>
        <v>#DIV/0!</v>
      </c>
      <c r="K605">
        <v>0</v>
      </c>
      <c r="L605">
        <v>0</v>
      </c>
      <c r="M605">
        <v>0</v>
      </c>
      <c r="N605">
        <v>0</v>
      </c>
      <c r="O605" s="27">
        <v>0</v>
      </c>
      <c r="P605" s="27">
        <v>0</v>
      </c>
      <c r="Q605">
        <v>0</v>
      </c>
      <c r="R605" t="e">
        <f>'Calculated Tab Properties'!R605</f>
        <v>#DIV/0!</v>
      </c>
      <c r="T605" s="1" t="e">
        <f>VLOOKUP('GEOMETRIC INPUTS'!D605,'Pressure Calculations'!$A$22:$B$61,2,TRUE)</f>
        <v>#N/A</v>
      </c>
      <c r="U605" s="1" t="e">
        <f>VLOOKUP('GEOMETRIC INPUTS'!D605,'Pressure Calculations'!$C$22:$D$61,2,TRUE)</f>
        <v>#N/A</v>
      </c>
      <c r="V605" t="e">
        <f>T605*'GEOMETRIC INPUTS'!S605</f>
        <v>#N/A</v>
      </c>
      <c r="W605">
        <v>604</v>
      </c>
      <c r="X605" t="e">
        <f t="shared" si="130"/>
        <v>#N/A</v>
      </c>
      <c r="Y605" t="e">
        <f t="shared" si="131"/>
        <v>#N/A</v>
      </c>
      <c r="Z605" s="27" t="e">
        <f t="shared" si="132"/>
        <v>#DIV/0!</v>
      </c>
      <c r="AA605" s="27" t="e">
        <f t="shared" si="133"/>
        <v>#DIV/0!</v>
      </c>
      <c r="AB605" s="27" t="e">
        <f t="shared" si="134"/>
        <v>#DIV/0!</v>
      </c>
      <c r="AC605" t="e">
        <f t="shared" si="135"/>
        <v>#N/A</v>
      </c>
      <c r="AD605" s="28">
        <f>'GT Data'!D607</f>
        <v>0</v>
      </c>
      <c r="AE605" s="25" t="e">
        <f t="shared" si="136"/>
        <v>#N/A</v>
      </c>
      <c r="AF605" s="25" t="e">
        <f t="shared" si="137"/>
        <v>#N/A</v>
      </c>
      <c r="AG605" s="25" t="e">
        <f t="shared" si="138"/>
        <v>#DIV/0!</v>
      </c>
      <c r="AH605" s="25">
        <v>0</v>
      </c>
      <c r="AI605" s="25">
        <v>0</v>
      </c>
      <c r="AJ605" s="25" t="e">
        <f t="shared" si="139"/>
        <v>#N/A</v>
      </c>
      <c r="AK605" s="28">
        <f>'GT Data'!N607</f>
        <v>0</v>
      </c>
      <c r="AL605" s="25" t="e">
        <f t="shared" si="140"/>
        <v>#DIV/0!</v>
      </c>
      <c r="AM605" s="25" t="e">
        <f t="shared" si="141"/>
        <v>#DIV/0!</v>
      </c>
      <c r="AN605" s="25" t="e">
        <f t="shared" si="142"/>
        <v>#DIV/0!</v>
      </c>
      <c r="AO605" s="25">
        <v>0</v>
      </c>
      <c r="AP605" s="25">
        <v>0</v>
      </c>
      <c r="AQ605" s="25">
        <v>0</v>
      </c>
    </row>
    <row r="606" spans="1:43" x14ac:dyDescent="0.3">
      <c r="A606">
        <f>'Calculated Tab Properties'!A606</f>
        <v>0</v>
      </c>
      <c r="B606">
        <f>'Calculated Tab Properties'!B606</f>
        <v>0</v>
      </c>
      <c r="C606">
        <f>'Calculated Tab Properties'!C606</f>
        <v>0</v>
      </c>
      <c r="D606">
        <f>'Calculated Tab Properties'!D606</f>
        <v>0</v>
      </c>
      <c r="E606">
        <f>'Calculated Tab Properties'!E606</f>
        <v>0</v>
      </c>
      <c r="F606">
        <f>'Calculated Tab Properties'!F606</f>
        <v>0</v>
      </c>
      <c r="G606">
        <f>'Calculated Tab Properties'!G606</f>
        <v>0</v>
      </c>
      <c r="H606">
        <f>'Calculated Tab Properties'!H606</f>
        <v>0</v>
      </c>
      <c r="I606">
        <f>'Calculated Tab Properties'!I606</f>
        <v>0</v>
      </c>
      <c r="J606" s="20" t="e">
        <f>'Calculated Tab Properties'!J606</f>
        <v>#DIV/0!</v>
      </c>
      <c r="K606">
        <v>0</v>
      </c>
      <c r="L606">
        <v>0</v>
      </c>
      <c r="M606">
        <v>0</v>
      </c>
      <c r="N606">
        <v>0</v>
      </c>
      <c r="O606" s="27">
        <v>0</v>
      </c>
      <c r="P606" s="27">
        <v>0</v>
      </c>
      <c r="Q606">
        <v>0</v>
      </c>
      <c r="R606" t="e">
        <f>'Calculated Tab Properties'!R606</f>
        <v>#DIV/0!</v>
      </c>
      <c r="T606" s="1" t="e">
        <f>VLOOKUP('GEOMETRIC INPUTS'!D606,'Pressure Calculations'!$A$22:$B$61,2,TRUE)</f>
        <v>#N/A</v>
      </c>
      <c r="U606" s="1" t="e">
        <f>VLOOKUP('GEOMETRIC INPUTS'!D606,'Pressure Calculations'!$C$22:$D$61,2,TRUE)</f>
        <v>#N/A</v>
      </c>
      <c r="V606" t="e">
        <f>T606*'GEOMETRIC INPUTS'!S606</f>
        <v>#N/A</v>
      </c>
      <c r="W606">
        <v>605</v>
      </c>
      <c r="X606" t="e">
        <f t="shared" si="130"/>
        <v>#N/A</v>
      </c>
      <c r="Y606" t="e">
        <f t="shared" si="131"/>
        <v>#N/A</v>
      </c>
      <c r="Z606" s="27" t="e">
        <f t="shared" si="132"/>
        <v>#DIV/0!</v>
      </c>
      <c r="AA606" s="27" t="e">
        <f t="shared" si="133"/>
        <v>#DIV/0!</v>
      </c>
      <c r="AB606" s="27" t="e">
        <f t="shared" si="134"/>
        <v>#DIV/0!</v>
      </c>
      <c r="AC606" t="e">
        <f t="shared" si="135"/>
        <v>#N/A</v>
      </c>
      <c r="AD606" s="28">
        <f>'GT Data'!D608</f>
        <v>0</v>
      </c>
      <c r="AE606" s="25" t="e">
        <f t="shared" si="136"/>
        <v>#N/A</v>
      </c>
      <c r="AF606" s="25" t="e">
        <f t="shared" si="137"/>
        <v>#N/A</v>
      </c>
      <c r="AG606" s="25" t="e">
        <f t="shared" si="138"/>
        <v>#DIV/0!</v>
      </c>
      <c r="AH606" s="25">
        <v>0</v>
      </c>
      <c r="AI606" s="25">
        <v>0</v>
      </c>
      <c r="AJ606" s="25" t="e">
        <f t="shared" si="139"/>
        <v>#N/A</v>
      </c>
      <c r="AK606" s="28">
        <f>'GT Data'!N608</f>
        <v>0</v>
      </c>
      <c r="AL606" s="25" t="e">
        <f t="shared" si="140"/>
        <v>#DIV/0!</v>
      </c>
      <c r="AM606" s="25" t="e">
        <f t="shared" si="141"/>
        <v>#DIV/0!</v>
      </c>
      <c r="AN606" s="25" t="e">
        <f t="shared" si="142"/>
        <v>#DIV/0!</v>
      </c>
      <c r="AO606" s="25">
        <v>0</v>
      </c>
      <c r="AP606" s="25">
        <v>0</v>
      </c>
      <c r="AQ606" s="25">
        <v>0</v>
      </c>
    </row>
    <row r="607" spans="1:43" x14ac:dyDescent="0.3">
      <c r="A607">
        <f>'Calculated Tab Properties'!A607</f>
        <v>0</v>
      </c>
      <c r="B607">
        <f>'Calculated Tab Properties'!B607</f>
        <v>0</v>
      </c>
      <c r="C607">
        <f>'Calculated Tab Properties'!C607</f>
        <v>0</v>
      </c>
      <c r="D607">
        <f>'Calculated Tab Properties'!D607</f>
        <v>0</v>
      </c>
      <c r="E607">
        <f>'Calculated Tab Properties'!E607</f>
        <v>0</v>
      </c>
      <c r="F607">
        <f>'Calculated Tab Properties'!F607</f>
        <v>0</v>
      </c>
      <c r="G607">
        <f>'Calculated Tab Properties'!G607</f>
        <v>0</v>
      </c>
      <c r="H607">
        <f>'Calculated Tab Properties'!H607</f>
        <v>0</v>
      </c>
      <c r="I607">
        <f>'Calculated Tab Properties'!I607</f>
        <v>0</v>
      </c>
      <c r="J607" s="20" t="e">
        <f>'Calculated Tab Properties'!J607</f>
        <v>#DIV/0!</v>
      </c>
      <c r="K607">
        <v>0</v>
      </c>
      <c r="L607">
        <v>0</v>
      </c>
      <c r="M607">
        <v>0</v>
      </c>
      <c r="N607">
        <v>0</v>
      </c>
      <c r="O607" s="27">
        <v>0</v>
      </c>
      <c r="P607" s="27">
        <v>0</v>
      </c>
      <c r="Q607">
        <v>0</v>
      </c>
      <c r="R607" t="e">
        <f>'Calculated Tab Properties'!R607</f>
        <v>#DIV/0!</v>
      </c>
      <c r="T607" s="1" t="e">
        <f>VLOOKUP('GEOMETRIC INPUTS'!D607,'Pressure Calculations'!$A$22:$B$61,2,TRUE)</f>
        <v>#N/A</v>
      </c>
      <c r="U607" s="1" t="e">
        <f>VLOOKUP('GEOMETRIC INPUTS'!D607,'Pressure Calculations'!$C$22:$D$61,2,TRUE)</f>
        <v>#N/A</v>
      </c>
      <c r="V607" t="e">
        <f>T607*'GEOMETRIC INPUTS'!S607</f>
        <v>#N/A</v>
      </c>
      <c r="W607">
        <v>606</v>
      </c>
      <c r="X607" t="e">
        <f t="shared" si="130"/>
        <v>#N/A</v>
      </c>
      <c r="Y607" t="e">
        <f t="shared" si="131"/>
        <v>#N/A</v>
      </c>
      <c r="Z607" s="27" t="e">
        <f t="shared" si="132"/>
        <v>#DIV/0!</v>
      </c>
      <c r="AA607" s="27" t="e">
        <f t="shared" si="133"/>
        <v>#DIV/0!</v>
      </c>
      <c r="AB607" s="27" t="e">
        <f t="shared" si="134"/>
        <v>#DIV/0!</v>
      </c>
      <c r="AC607" t="e">
        <f t="shared" si="135"/>
        <v>#N/A</v>
      </c>
      <c r="AD607" s="28">
        <f>'GT Data'!D609</f>
        <v>0</v>
      </c>
      <c r="AE607" s="25" t="e">
        <f t="shared" si="136"/>
        <v>#N/A</v>
      </c>
      <c r="AF607" s="25" t="e">
        <f t="shared" si="137"/>
        <v>#N/A</v>
      </c>
      <c r="AG607" s="25" t="e">
        <f t="shared" si="138"/>
        <v>#DIV/0!</v>
      </c>
      <c r="AH607" s="25">
        <v>0</v>
      </c>
      <c r="AI607" s="25">
        <v>0</v>
      </c>
      <c r="AJ607" s="25" t="e">
        <f t="shared" si="139"/>
        <v>#N/A</v>
      </c>
      <c r="AK607" s="28">
        <f>'GT Data'!N609</f>
        <v>0</v>
      </c>
      <c r="AL607" s="25" t="e">
        <f t="shared" si="140"/>
        <v>#DIV/0!</v>
      </c>
      <c r="AM607" s="25" t="e">
        <f t="shared" si="141"/>
        <v>#DIV/0!</v>
      </c>
      <c r="AN607" s="25" t="e">
        <f t="shared" si="142"/>
        <v>#DIV/0!</v>
      </c>
      <c r="AO607" s="25">
        <v>0</v>
      </c>
      <c r="AP607" s="25">
        <v>0</v>
      </c>
      <c r="AQ607" s="25">
        <v>0</v>
      </c>
    </row>
    <row r="608" spans="1:43" x14ac:dyDescent="0.3">
      <c r="A608">
        <f>'Calculated Tab Properties'!A608</f>
        <v>0</v>
      </c>
      <c r="B608">
        <f>'Calculated Tab Properties'!B608</f>
        <v>0</v>
      </c>
      <c r="C608">
        <f>'Calculated Tab Properties'!C608</f>
        <v>0</v>
      </c>
      <c r="D608">
        <f>'Calculated Tab Properties'!D608</f>
        <v>0</v>
      </c>
      <c r="E608">
        <f>'Calculated Tab Properties'!E608</f>
        <v>0</v>
      </c>
      <c r="F608">
        <f>'Calculated Tab Properties'!F608</f>
        <v>0</v>
      </c>
      <c r="G608">
        <f>'Calculated Tab Properties'!G608</f>
        <v>0</v>
      </c>
      <c r="H608">
        <f>'Calculated Tab Properties'!H608</f>
        <v>0</v>
      </c>
      <c r="I608">
        <f>'Calculated Tab Properties'!I608</f>
        <v>0</v>
      </c>
      <c r="J608" s="20" t="e">
        <f>'Calculated Tab Properties'!J608</f>
        <v>#DIV/0!</v>
      </c>
      <c r="K608">
        <v>0</v>
      </c>
      <c r="L608">
        <v>0</v>
      </c>
      <c r="M608">
        <v>0</v>
      </c>
      <c r="N608">
        <v>0</v>
      </c>
      <c r="O608" s="27">
        <v>0</v>
      </c>
      <c r="P608" s="27">
        <v>0</v>
      </c>
      <c r="Q608">
        <v>0</v>
      </c>
      <c r="R608" t="e">
        <f>'Calculated Tab Properties'!R608</f>
        <v>#DIV/0!</v>
      </c>
      <c r="T608" s="1" t="e">
        <f>VLOOKUP('GEOMETRIC INPUTS'!D608,'Pressure Calculations'!$A$22:$B$61,2,TRUE)</f>
        <v>#N/A</v>
      </c>
      <c r="U608" s="1" t="e">
        <f>VLOOKUP('GEOMETRIC INPUTS'!D608,'Pressure Calculations'!$C$22:$D$61,2,TRUE)</f>
        <v>#N/A</v>
      </c>
      <c r="V608" t="e">
        <f>T608*'GEOMETRIC INPUTS'!S608</f>
        <v>#N/A</v>
      </c>
      <c r="W608">
        <v>607</v>
      </c>
      <c r="X608" t="e">
        <f t="shared" si="130"/>
        <v>#N/A</v>
      </c>
      <c r="Y608" t="e">
        <f t="shared" si="131"/>
        <v>#N/A</v>
      </c>
      <c r="Z608" s="27" t="e">
        <f t="shared" si="132"/>
        <v>#DIV/0!</v>
      </c>
      <c r="AA608" s="27" t="e">
        <f t="shared" si="133"/>
        <v>#DIV/0!</v>
      </c>
      <c r="AB608" s="27" t="e">
        <f t="shared" si="134"/>
        <v>#DIV/0!</v>
      </c>
      <c r="AC608" t="e">
        <f t="shared" si="135"/>
        <v>#N/A</v>
      </c>
      <c r="AD608" s="28">
        <f>'GT Data'!D610</f>
        <v>0</v>
      </c>
      <c r="AE608" s="25" t="e">
        <f t="shared" si="136"/>
        <v>#N/A</v>
      </c>
      <c r="AF608" s="25" t="e">
        <f t="shared" si="137"/>
        <v>#N/A</v>
      </c>
      <c r="AG608" s="25" t="e">
        <f t="shared" si="138"/>
        <v>#DIV/0!</v>
      </c>
      <c r="AH608" s="25">
        <v>0</v>
      </c>
      <c r="AI608" s="25">
        <v>0</v>
      </c>
      <c r="AJ608" s="25" t="e">
        <f t="shared" si="139"/>
        <v>#N/A</v>
      </c>
      <c r="AK608" s="28">
        <f>'GT Data'!N610</f>
        <v>0</v>
      </c>
      <c r="AL608" s="25" t="e">
        <f t="shared" si="140"/>
        <v>#DIV/0!</v>
      </c>
      <c r="AM608" s="25" t="e">
        <f t="shared" si="141"/>
        <v>#DIV/0!</v>
      </c>
      <c r="AN608" s="25" t="e">
        <f t="shared" si="142"/>
        <v>#DIV/0!</v>
      </c>
      <c r="AO608" s="25">
        <v>0</v>
      </c>
      <c r="AP608" s="25">
        <v>0</v>
      </c>
      <c r="AQ608" s="25">
        <v>0</v>
      </c>
    </row>
    <row r="609" spans="1:43" x14ac:dyDescent="0.3">
      <c r="A609">
        <f>'Calculated Tab Properties'!A609</f>
        <v>0</v>
      </c>
      <c r="B609">
        <f>'Calculated Tab Properties'!B609</f>
        <v>0</v>
      </c>
      <c r="C609">
        <f>'Calculated Tab Properties'!C609</f>
        <v>0</v>
      </c>
      <c r="D609">
        <f>'Calculated Tab Properties'!D609</f>
        <v>0</v>
      </c>
      <c r="E609">
        <f>'Calculated Tab Properties'!E609</f>
        <v>0</v>
      </c>
      <c r="F609">
        <f>'Calculated Tab Properties'!F609</f>
        <v>0</v>
      </c>
      <c r="G609">
        <f>'Calculated Tab Properties'!G609</f>
        <v>0</v>
      </c>
      <c r="H609">
        <f>'Calculated Tab Properties'!H609</f>
        <v>0</v>
      </c>
      <c r="I609">
        <f>'Calculated Tab Properties'!I609</f>
        <v>0</v>
      </c>
      <c r="J609" s="20" t="e">
        <f>'Calculated Tab Properties'!J609</f>
        <v>#DIV/0!</v>
      </c>
      <c r="K609">
        <v>0</v>
      </c>
      <c r="L609">
        <v>0</v>
      </c>
      <c r="M609">
        <v>0</v>
      </c>
      <c r="N609">
        <v>0</v>
      </c>
      <c r="O609" s="27">
        <v>0</v>
      </c>
      <c r="P609" s="27">
        <v>0</v>
      </c>
      <c r="Q609">
        <v>0</v>
      </c>
      <c r="R609" t="e">
        <f>'Calculated Tab Properties'!R609</f>
        <v>#DIV/0!</v>
      </c>
      <c r="T609" s="1" t="e">
        <f>VLOOKUP('GEOMETRIC INPUTS'!D609,'Pressure Calculations'!$A$22:$B$61,2,TRUE)</f>
        <v>#N/A</v>
      </c>
      <c r="U609" s="1" t="e">
        <f>VLOOKUP('GEOMETRIC INPUTS'!D609,'Pressure Calculations'!$C$22:$D$61,2,TRUE)</f>
        <v>#N/A</v>
      </c>
      <c r="V609" t="e">
        <f>T609*'GEOMETRIC INPUTS'!S609</f>
        <v>#N/A</v>
      </c>
      <c r="W609">
        <v>608</v>
      </c>
      <c r="X609" t="e">
        <f t="shared" si="130"/>
        <v>#N/A</v>
      </c>
      <c r="Y609" t="e">
        <f t="shared" si="131"/>
        <v>#N/A</v>
      </c>
      <c r="Z609" s="27" t="e">
        <f t="shared" si="132"/>
        <v>#DIV/0!</v>
      </c>
      <c r="AA609" s="27" t="e">
        <f t="shared" si="133"/>
        <v>#DIV/0!</v>
      </c>
      <c r="AB609" s="27" t="e">
        <f t="shared" si="134"/>
        <v>#DIV/0!</v>
      </c>
      <c r="AC609" t="e">
        <f t="shared" si="135"/>
        <v>#N/A</v>
      </c>
      <c r="AD609" s="28">
        <f>'GT Data'!D611</f>
        <v>0</v>
      </c>
      <c r="AE609" s="25" t="e">
        <f t="shared" si="136"/>
        <v>#N/A</v>
      </c>
      <c r="AF609" s="25" t="e">
        <f t="shared" si="137"/>
        <v>#N/A</v>
      </c>
      <c r="AG609" s="25" t="e">
        <f t="shared" si="138"/>
        <v>#DIV/0!</v>
      </c>
      <c r="AH609" s="25">
        <v>0</v>
      </c>
      <c r="AI609" s="25">
        <v>0</v>
      </c>
      <c r="AJ609" s="25" t="e">
        <f t="shared" si="139"/>
        <v>#N/A</v>
      </c>
      <c r="AK609" s="28">
        <f>'GT Data'!N611</f>
        <v>0</v>
      </c>
      <c r="AL609" s="25" t="e">
        <f t="shared" si="140"/>
        <v>#DIV/0!</v>
      </c>
      <c r="AM609" s="25" t="e">
        <f t="shared" si="141"/>
        <v>#DIV/0!</v>
      </c>
      <c r="AN609" s="25" t="e">
        <f t="shared" si="142"/>
        <v>#DIV/0!</v>
      </c>
      <c r="AO609" s="25">
        <v>0</v>
      </c>
      <c r="AP609" s="25">
        <v>0</v>
      </c>
      <c r="AQ609" s="25">
        <v>0</v>
      </c>
    </row>
    <row r="610" spans="1:43" x14ac:dyDescent="0.3">
      <c r="A610">
        <f>'Calculated Tab Properties'!A610</f>
        <v>0</v>
      </c>
      <c r="B610">
        <f>'Calculated Tab Properties'!B610</f>
        <v>0</v>
      </c>
      <c r="C610">
        <f>'Calculated Tab Properties'!C610</f>
        <v>0</v>
      </c>
      <c r="D610">
        <f>'Calculated Tab Properties'!D610</f>
        <v>0</v>
      </c>
      <c r="E610">
        <f>'Calculated Tab Properties'!E610</f>
        <v>0</v>
      </c>
      <c r="F610">
        <f>'Calculated Tab Properties'!F610</f>
        <v>0</v>
      </c>
      <c r="G610">
        <f>'Calculated Tab Properties'!G610</f>
        <v>0</v>
      </c>
      <c r="H610">
        <f>'Calculated Tab Properties'!H610</f>
        <v>0</v>
      </c>
      <c r="I610">
        <f>'Calculated Tab Properties'!I610</f>
        <v>0</v>
      </c>
      <c r="J610" s="20" t="e">
        <f>'Calculated Tab Properties'!J610</f>
        <v>#DIV/0!</v>
      </c>
      <c r="K610">
        <v>0</v>
      </c>
      <c r="L610">
        <v>0</v>
      </c>
      <c r="M610">
        <v>0</v>
      </c>
      <c r="N610">
        <v>0</v>
      </c>
      <c r="O610" s="27">
        <v>0</v>
      </c>
      <c r="P610" s="27">
        <v>0</v>
      </c>
      <c r="Q610">
        <v>0</v>
      </c>
      <c r="R610" t="e">
        <f>'Calculated Tab Properties'!R610</f>
        <v>#DIV/0!</v>
      </c>
      <c r="T610" s="1" t="e">
        <f>VLOOKUP('GEOMETRIC INPUTS'!D610,'Pressure Calculations'!$A$22:$B$61,2,TRUE)</f>
        <v>#N/A</v>
      </c>
      <c r="U610" s="1" t="e">
        <f>VLOOKUP('GEOMETRIC INPUTS'!D610,'Pressure Calculations'!$C$22:$D$61,2,TRUE)</f>
        <v>#N/A</v>
      </c>
      <c r="V610" t="e">
        <f>T610*'GEOMETRIC INPUTS'!S610</f>
        <v>#N/A</v>
      </c>
      <c r="W610">
        <v>609</v>
      </c>
      <c r="X610" t="e">
        <f t="shared" si="130"/>
        <v>#N/A</v>
      </c>
      <c r="Y610" t="e">
        <f t="shared" si="131"/>
        <v>#N/A</v>
      </c>
      <c r="Z610" s="27" t="e">
        <f t="shared" si="132"/>
        <v>#DIV/0!</v>
      </c>
      <c r="AA610" s="27" t="e">
        <f t="shared" si="133"/>
        <v>#DIV/0!</v>
      </c>
      <c r="AB610" s="27" t="e">
        <f t="shared" si="134"/>
        <v>#DIV/0!</v>
      </c>
      <c r="AC610" t="e">
        <f t="shared" si="135"/>
        <v>#N/A</v>
      </c>
      <c r="AD610" s="28">
        <f>'GT Data'!D612</f>
        <v>0</v>
      </c>
      <c r="AE610" s="25" t="e">
        <f t="shared" si="136"/>
        <v>#N/A</v>
      </c>
      <c r="AF610" s="25" t="e">
        <f t="shared" si="137"/>
        <v>#N/A</v>
      </c>
      <c r="AG610" s="25" t="e">
        <f t="shared" si="138"/>
        <v>#DIV/0!</v>
      </c>
      <c r="AH610" s="25">
        <v>0</v>
      </c>
      <c r="AI610" s="25">
        <v>0</v>
      </c>
      <c r="AJ610" s="25" t="e">
        <f t="shared" si="139"/>
        <v>#N/A</v>
      </c>
      <c r="AK610" s="28">
        <f>'GT Data'!N612</f>
        <v>0</v>
      </c>
      <c r="AL610" s="25" t="e">
        <f t="shared" si="140"/>
        <v>#DIV/0!</v>
      </c>
      <c r="AM610" s="25" t="e">
        <f t="shared" si="141"/>
        <v>#DIV/0!</v>
      </c>
      <c r="AN610" s="25" t="e">
        <f t="shared" si="142"/>
        <v>#DIV/0!</v>
      </c>
      <c r="AO610" s="25">
        <v>0</v>
      </c>
      <c r="AP610" s="25">
        <v>0</v>
      </c>
      <c r="AQ610" s="25">
        <v>0</v>
      </c>
    </row>
    <row r="611" spans="1:43" x14ac:dyDescent="0.3">
      <c r="A611">
        <f>'Calculated Tab Properties'!A611</f>
        <v>0</v>
      </c>
      <c r="B611">
        <f>'Calculated Tab Properties'!B611</f>
        <v>0</v>
      </c>
      <c r="C611">
        <f>'Calculated Tab Properties'!C611</f>
        <v>0</v>
      </c>
      <c r="D611">
        <f>'Calculated Tab Properties'!D611</f>
        <v>0</v>
      </c>
      <c r="E611">
        <f>'Calculated Tab Properties'!E611</f>
        <v>0</v>
      </c>
      <c r="F611">
        <f>'Calculated Tab Properties'!F611</f>
        <v>0</v>
      </c>
      <c r="G611">
        <f>'Calculated Tab Properties'!G611</f>
        <v>0</v>
      </c>
      <c r="H611">
        <f>'Calculated Tab Properties'!H611</f>
        <v>0</v>
      </c>
      <c r="I611">
        <f>'Calculated Tab Properties'!I611</f>
        <v>0</v>
      </c>
      <c r="J611" s="20" t="e">
        <f>'Calculated Tab Properties'!J611</f>
        <v>#DIV/0!</v>
      </c>
      <c r="K611">
        <v>0</v>
      </c>
      <c r="L611">
        <v>0</v>
      </c>
      <c r="M611">
        <v>0</v>
      </c>
      <c r="N611">
        <v>0</v>
      </c>
      <c r="O611" s="27">
        <v>0</v>
      </c>
      <c r="P611" s="27">
        <v>0</v>
      </c>
      <c r="Q611">
        <v>0</v>
      </c>
      <c r="R611" t="e">
        <f>'Calculated Tab Properties'!R611</f>
        <v>#DIV/0!</v>
      </c>
      <c r="T611" s="1" t="e">
        <f>VLOOKUP('GEOMETRIC INPUTS'!D611,'Pressure Calculations'!$A$22:$B$61,2,TRUE)</f>
        <v>#N/A</v>
      </c>
      <c r="U611" s="1" t="e">
        <f>VLOOKUP('GEOMETRIC INPUTS'!D611,'Pressure Calculations'!$C$22:$D$61,2,TRUE)</f>
        <v>#N/A</v>
      </c>
      <c r="V611" t="e">
        <f>T611*'GEOMETRIC INPUTS'!S611</f>
        <v>#N/A</v>
      </c>
      <c r="W611">
        <v>610</v>
      </c>
      <c r="X611" t="e">
        <f t="shared" si="130"/>
        <v>#N/A</v>
      </c>
      <c r="Y611" t="e">
        <f t="shared" si="131"/>
        <v>#N/A</v>
      </c>
      <c r="Z611" s="27" t="e">
        <f t="shared" si="132"/>
        <v>#DIV/0!</v>
      </c>
      <c r="AA611" s="27" t="e">
        <f t="shared" si="133"/>
        <v>#DIV/0!</v>
      </c>
      <c r="AB611" s="27" t="e">
        <f t="shared" si="134"/>
        <v>#DIV/0!</v>
      </c>
      <c r="AC611" t="e">
        <f t="shared" si="135"/>
        <v>#N/A</v>
      </c>
      <c r="AD611" s="28">
        <f>'GT Data'!D613</f>
        <v>0</v>
      </c>
      <c r="AE611" s="25" t="e">
        <f t="shared" si="136"/>
        <v>#N/A</v>
      </c>
      <c r="AF611" s="25" t="e">
        <f t="shared" si="137"/>
        <v>#N/A</v>
      </c>
      <c r="AG611" s="25" t="e">
        <f t="shared" si="138"/>
        <v>#DIV/0!</v>
      </c>
      <c r="AH611" s="25">
        <v>0</v>
      </c>
      <c r="AI611" s="25">
        <v>0</v>
      </c>
      <c r="AJ611" s="25" t="e">
        <f t="shared" si="139"/>
        <v>#N/A</v>
      </c>
      <c r="AK611" s="28">
        <f>'GT Data'!N613</f>
        <v>0</v>
      </c>
      <c r="AL611" s="25" t="e">
        <f t="shared" si="140"/>
        <v>#DIV/0!</v>
      </c>
      <c r="AM611" s="25" t="e">
        <f t="shared" si="141"/>
        <v>#DIV/0!</v>
      </c>
      <c r="AN611" s="25" t="e">
        <f t="shared" si="142"/>
        <v>#DIV/0!</v>
      </c>
      <c r="AO611" s="25">
        <v>0</v>
      </c>
      <c r="AP611" s="25">
        <v>0</v>
      </c>
      <c r="AQ611" s="25">
        <v>0</v>
      </c>
    </row>
    <row r="612" spans="1:43" x14ac:dyDescent="0.3">
      <c r="A612">
        <f>'Calculated Tab Properties'!A612</f>
        <v>0</v>
      </c>
      <c r="B612">
        <f>'Calculated Tab Properties'!B612</f>
        <v>0</v>
      </c>
      <c r="C612">
        <f>'Calculated Tab Properties'!C612</f>
        <v>0</v>
      </c>
      <c r="D612">
        <f>'Calculated Tab Properties'!D612</f>
        <v>0</v>
      </c>
      <c r="E612">
        <f>'Calculated Tab Properties'!E612</f>
        <v>0</v>
      </c>
      <c r="F612">
        <f>'Calculated Tab Properties'!F612</f>
        <v>0</v>
      </c>
      <c r="G612">
        <f>'Calculated Tab Properties'!G612</f>
        <v>0</v>
      </c>
      <c r="H612">
        <f>'Calculated Tab Properties'!H612</f>
        <v>0</v>
      </c>
      <c r="I612">
        <f>'Calculated Tab Properties'!I612</f>
        <v>0</v>
      </c>
      <c r="J612" s="20" t="e">
        <f>'Calculated Tab Properties'!J612</f>
        <v>#DIV/0!</v>
      </c>
      <c r="K612">
        <v>0</v>
      </c>
      <c r="L612">
        <v>0</v>
      </c>
      <c r="M612">
        <v>0</v>
      </c>
      <c r="N612">
        <v>0</v>
      </c>
      <c r="O612" s="27">
        <v>0</v>
      </c>
      <c r="P612" s="27">
        <v>0</v>
      </c>
      <c r="Q612">
        <v>0</v>
      </c>
      <c r="R612" t="e">
        <f>'Calculated Tab Properties'!R612</f>
        <v>#DIV/0!</v>
      </c>
      <c r="T612" s="1" t="e">
        <f>VLOOKUP('GEOMETRIC INPUTS'!D612,'Pressure Calculations'!$A$22:$B$61,2,TRUE)</f>
        <v>#N/A</v>
      </c>
      <c r="U612" s="1" t="e">
        <f>VLOOKUP('GEOMETRIC INPUTS'!D612,'Pressure Calculations'!$C$22:$D$61,2,TRUE)</f>
        <v>#N/A</v>
      </c>
      <c r="V612" t="e">
        <f>T612*'GEOMETRIC INPUTS'!S612</f>
        <v>#N/A</v>
      </c>
      <c r="W612">
        <v>611</v>
      </c>
      <c r="X612" t="e">
        <f t="shared" si="130"/>
        <v>#N/A</v>
      </c>
      <c r="Y612" t="e">
        <f t="shared" si="131"/>
        <v>#N/A</v>
      </c>
      <c r="Z612" s="27" t="e">
        <f t="shared" si="132"/>
        <v>#DIV/0!</v>
      </c>
      <c r="AA612" s="27" t="e">
        <f t="shared" si="133"/>
        <v>#DIV/0!</v>
      </c>
      <c r="AB612" s="27" t="e">
        <f t="shared" si="134"/>
        <v>#DIV/0!</v>
      </c>
      <c r="AC612" t="e">
        <f t="shared" si="135"/>
        <v>#N/A</v>
      </c>
      <c r="AD612" s="28">
        <f>'GT Data'!D614</f>
        <v>0</v>
      </c>
      <c r="AE612" s="25" t="e">
        <f t="shared" si="136"/>
        <v>#N/A</v>
      </c>
      <c r="AF612" s="25" t="e">
        <f t="shared" si="137"/>
        <v>#N/A</v>
      </c>
      <c r="AG612" s="25" t="e">
        <f t="shared" si="138"/>
        <v>#DIV/0!</v>
      </c>
      <c r="AH612" s="25">
        <v>0</v>
      </c>
      <c r="AI612" s="25">
        <v>0</v>
      </c>
      <c r="AJ612" s="25" t="e">
        <f t="shared" si="139"/>
        <v>#N/A</v>
      </c>
      <c r="AK612" s="28">
        <f>'GT Data'!N614</f>
        <v>0</v>
      </c>
      <c r="AL612" s="25" t="e">
        <f t="shared" si="140"/>
        <v>#DIV/0!</v>
      </c>
      <c r="AM612" s="25" t="e">
        <f t="shared" si="141"/>
        <v>#DIV/0!</v>
      </c>
      <c r="AN612" s="25" t="e">
        <f t="shared" si="142"/>
        <v>#DIV/0!</v>
      </c>
      <c r="AO612" s="25">
        <v>0</v>
      </c>
      <c r="AP612" s="25">
        <v>0</v>
      </c>
      <c r="AQ612" s="25">
        <v>0</v>
      </c>
    </row>
    <row r="613" spans="1:43" x14ac:dyDescent="0.3">
      <c r="A613">
        <f>'Calculated Tab Properties'!A613</f>
        <v>0</v>
      </c>
      <c r="B613">
        <f>'Calculated Tab Properties'!B613</f>
        <v>0</v>
      </c>
      <c r="C613">
        <f>'Calculated Tab Properties'!C613</f>
        <v>0</v>
      </c>
      <c r="D613">
        <f>'Calculated Tab Properties'!D613</f>
        <v>0</v>
      </c>
      <c r="E613">
        <f>'Calculated Tab Properties'!E613</f>
        <v>0</v>
      </c>
      <c r="F613">
        <f>'Calculated Tab Properties'!F613</f>
        <v>0</v>
      </c>
      <c r="G613">
        <f>'Calculated Tab Properties'!G613</f>
        <v>0</v>
      </c>
      <c r="H613">
        <f>'Calculated Tab Properties'!H613</f>
        <v>0</v>
      </c>
      <c r="I613">
        <f>'Calculated Tab Properties'!I613</f>
        <v>0</v>
      </c>
      <c r="J613" s="20" t="e">
        <f>'Calculated Tab Properties'!J613</f>
        <v>#DIV/0!</v>
      </c>
      <c r="K613">
        <v>0</v>
      </c>
      <c r="L613">
        <v>0</v>
      </c>
      <c r="M613">
        <v>0</v>
      </c>
      <c r="N613">
        <v>0</v>
      </c>
      <c r="O613" s="27">
        <v>0</v>
      </c>
      <c r="P613" s="27">
        <v>0</v>
      </c>
      <c r="Q613">
        <v>0</v>
      </c>
      <c r="R613" t="e">
        <f>'Calculated Tab Properties'!R613</f>
        <v>#DIV/0!</v>
      </c>
      <c r="T613" s="1" t="e">
        <f>VLOOKUP('GEOMETRIC INPUTS'!D613,'Pressure Calculations'!$A$22:$B$61,2,TRUE)</f>
        <v>#N/A</v>
      </c>
      <c r="U613" s="1" t="e">
        <f>VLOOKUP('GEOMETRIC INPUTS'!D613,'Pressure Calculations'!$C$22:$D$61,2,TRUE)</f>
        <v>#N/A</v>
      </c>
      <c r="V613" t="e">
        <f>T613*'GEOMETRIC INPUTS'!S613</f>
        <v>#N/A</v>
      </c>
      <c r="W613">
        <v>612</v>
      </c>
      <c r="X613" t="e">
        <f t="shared" si="130"/>
        <v>#N/A</v>
      </c>
      <c r="Y613" t="e">
        <f t="shared" si="131"/>
        <v>#N/A</v>
      </c>
      <c r="Z613" s="27" t="e">
        <f t="shared" si="132"/>
        <v>#DIV/0!</v>
      </c>
      <c r="AA613" s="27" t="e">
        <f t="shared" si="133"/>
        <v>#DIV/0!</v>
      </c>
      <c r="AB613" s="27" t="e">
        <f t="shared" si="134"/>
        <v>#DIV/0!</v>
      </c>
      <c r="AC613" t="e">
        <f t="shared" si="135"/>
        <v>#N/A</v>
      </c>
      <c r="AD613" s="28">
        <f>'GT Data'!D615</f>
        <v>0</v>
      </c>
      <c r="AE613" s="25" t="e">
        <f t="shared" si="136"/>
        <v>#N/A</v>
      </c>
      <c r="AF613" s="25" t="e">
        <f t="shared" si="137"/>
        <v>#N/A</v>
      </c>
      <c r="AG613" s="25" t="e">
        <f t="shared" si="138"/>
        <v>#DIV/0!</v>
      </c>
      <c r="AH613" s="25">
        <v>0</v>
      </c>
      <c r="AI613" s="25">
        <v>0</v>
      </c>
      <c r="AJ613" s="25" t="e">
        <f t="shared" si="139"/>
        <v>#N/A</v>
      </c>
      <c r="AK613" s="28">
        <f>'GT Data'!N615</f>
        <v>0</v>
      </c>
      <c r="AL613" s="25" t="e">
        <f t="shared" si="140"/>
        <v>#DIV/0!</v>
      </c>
      <c r="AM613" s="25" t="e">
        <f t="shared" si="141"/>
        <v>#DIV/0!</v>
      </c>
      <c r="AN613" s="25" t="e">
        <f t="shared" si="142"/>
        <v>#DIV/0!</v>
      </c>
      <c r="AO613" s="25">
        <v>0</v>
      </c>
      <c r="AP613" s="25">
        <v>0</v>
      </c>
      <c r="AQ613" s="25">
        <v>0</v>
      </c>
    </row>
    <row r="614" spans="1:43" x14ac:dyDescent="0.3">
      <c r="A614">
        <f>'Calculated Tab Properties'!A614</f>
        <v>0</v>
      </c>
      <c r="B614">
        <f>'Calculated Tab Properties'!B614</f>
        <v>0</v>
      </c>
      <c r="C614">
        <f>'Calculated Tab Properties'!C614</f>
        <v>0</v>
      </c>
      <c r="D614">
        <f>'Calculated Tab Properties'!D614</f>
        <v>0</v>
      </c>
      <c r="E614">
        <f>'Calculated Tab Properties'!E614</f>
        <v>0</v>
      </c>
      <c r="F614">
        <f>'Calculated Tab Properties'!F614</f>
        <v>0</v>
      </c>
      <c r="G614">
        <f>'Calculated Tab Properties'!G614</f>
        <v>0</v>
      </c>
      <c r="H614">
        <f>'Calculated Tab Properties'!H614</f>
        <v>0</v>
      </c>
      <c r="I614">
        <f>'Calculated Tab Properties'!I614</f>
        <v>0</v>
      </c>
      <c r="J614" s="20" t="e">
        <f>'Calculated Tab Properties'!J614</f>
        <v>#DIV/0!</v>
      </c>
      <c r="K614">
        <v>0</v>
      </c>
      <c r="L614">
        <v>0</v>
      </c>
      <c r="M614">
        <v>0</v>
      </c>
      <c r="N614">
        <v>0</v>
      </c>
      <c r="O614" s="27">
        <v>0</v>
      </c>
      <c r="P614" s="27">
        <v>0</v>
      </c>
      <c r="Q614">
        <v>0</v>
      </c>
      <c r="R614" t="e">
        <f>'Calculated Tab Properties'!R614</f>
        <v>#DIV/0!</v>
      </c>
      <c r="T614" s="1" t="e">
        <f>VLOOKUP('GEOMETRIC INPUTS'!D614,'Pressure Calculations'!$A$22:$B$61,2,TRUE)</f>
        <v>#N/A</v>
      </c>
      <c r="U614" s="1" t="e">
        <f>VLOOKUP('GEOMETRIC INPUTS'!D614,'Pressure Calculations'!$C$22:$D$61,2,TRUE)</f>
        <v>#N/A</v>
      </c>
      <c r="V614" t="e">
        <f>T614*'GEOMETRIC INPUTS'!S614</f>
        <v>#N/A</v>
      </c>
      <c r="W614">
        <v>613</v>
      </c>
      <c r="X614" t="e">
        <f t="shared" si="130"/>
        <v>#N/A</v>
      </c>
      <c r="Y614" t="e">
        <f t="shared" si="131"/>
        <v>#N/A</v>
      </c>
      <c r="Z614" s="27" t="e">
        <f t="shared" si="132"/>
        <v>#DIV/0!</v>
      </c>
      <c r="AA614" s="27" t="e">
        <f t="shared" si="133"/>
        <v>#DIV/0!</v>
      </c>
      <c r="AB614" s="27" t="e">
        <f t="shared" si="134"/>
        <v>#DIV/0!</v>
      </c>
      <c r="AC614" t="e">
        <f t="shared" si="135"/>
        <v>#N/A</v>
      </c>
      <c r="AD614" s="28">
        <f>'GT Data'!D616</f>
        <v>0</v>
      </c>
      <c r="AE614" s="25" t="e">
        <f t="shared" si="136"/>
        <v>#N/A</v>
      </c>
      <c r="AF614" s="25" t="e">
        <f t="shared" si="137"/>
        <v>#N/A</v>
      </c>
      <c r="AG614" s="25" t="e">
        <f t="shared" si="138"/>
        <v>#DIV/0!</v>
      </c>
      <c r="AH614" s="25">
        <v>0</v>
      </c>
      <c r="AI614" s="25">
        <v>0</v>
      </c>
      <c r="AJ614" s="25" t="e">
        <f t="shared" si="139"/>
        <v>#N/A</v>
      </c>
      <c r="AK614" s="28">
        <f>'GT Data'!N616</f>
        <v>0</v>
      </c>
      <c r="AL614" s="25" t="e">
        <f t="shared" si="140"/>
        <v>#DIV/0!</v>
      </c>
      <c r="AM614" s="25" t="e">
        <f t="shared" si="141"/>
        <v>#DIV/0!</v>
      </c>
      <c r="AN614" s="25" t="e">
        <f t="shared" si="142"/>
        <v>#DIV/0!</v>
      </c>
      <c r="AO614" s="25">
        <v>0</v>
      </c>
      <c r="AP614" s="25">
        <v>0</v>
      </c>
      <c r="AQ614" s="25">
        <v>0</v>
      </c>
    </row>
    <row r="615" spans="1:43" x14ac:dyDescent="0.3">
      <c r="A615">
        <f>'Calculated Tab Properties'!A615</f>
        <v>0</v>
      </c>
      <c r="B615">
        <f>'Calculated Tab Properties'!B615</f>
        <v>0</v>
      </c>
      <c r="C615">
        <f>'Calculated Tab Properties'!C615</f>
        <v>0</v>
      </c>
      <c r="D615">
        <f>'Calculated Tab Properties'!D615</f>
        <v>0</v>
      </c>
      <c r="E615">
        <f>'Calculated Tab Properties'!E615</f>
        <v>0</v>
      </c>
      <c r="F615">
        <f>'Calculated Tab Properties'!F615</f>
        <v>0</v>
      </c>
      <c r="G615">
        <f>'Calculated Tab Properties'!G615</f>
        <v>0</v>
      </c>
      <c r="H615">
        <f>'Calculated Tab Properties'!H615</f>
        <v>0</v>
      </c>
      <c r="I615">
        <f>'Calculated Tab Properties'!I615</f>
        <v>0</v>
      </c>
      <c r="J615" s="20" t="e">
        <f>'Calculated Tab Properties'!J615</f>
        <v>#DIV/0!</v>
      </c>
      <c r="K615">
        <v>0</v>
      </c>
      <c r="L615">
        <v>0</v>
      </c>
      <c r="M615">
        <v>0</v>
      </c>
      <c r="N615">
        <v>0</v>
      </c>
      <c r="O615" s="27">
        <v>0</v>
      </c>
      <c r="P615" s="27">
        <v>0</v>
      </c>
      <c r="Q615">
        <v>0</v>
      </c>
      <c r="R615" t="e">
        <f>'Calculated Tab Properties'!R615</f>
        <v>#DIV/0!</v>
      </c>
      <c r="T615" s="1" t="e">
        <f>VLOOKUP('GEOMETRIC INPUTS'!D615,'Pressure Calculations'!$A$22:$B$61,2,TRUE)</f>
        <v>#N/A</v>
      </c>
      <c r="U615" s="1" t="e">
        <f>VLOOKUP('GEOMETRIC INPUTS'!D615,'Pressure Calculations'!$C$22:$D$61,2,TRUE)</f>
        <v>#N/A</v>
      </c>
      <c r="V615" t="e">
        <f>T615*'GEOMETRIC INPUTS'!S615</f>
        <v>#N/A</v>
      </c>
      <c r="W615">
        <v>614</v>
      </c>
      <c r="X615" t="e">
        <f t="shared" si="130"/>
        <v>#N/A</v>
      </c>
      <c r="Y615" t="e">
        <f t="shared" si="131"/>
        <v>#N/A</v>
      </c>
      <c r="Z615" s="27" t="e">
        <f t="shared" si="132"/>
        <v>#DIV/0!</v>
      </c>
      <c r="AA615" s="27" t="e">
        <f t="shared" si="133"/>
        <v>#DIV/0!</v>
      </c>
      <c r="AB615" s="27" t="e">
        <f t="shared" si="134"/>
        <v>#DIV/0!</v>
      </c>
      <c r="AC615" t="e">
        <f t="shared" si="135"/>
        <v>#N/A</v>
      </c>
      <c r="AD615" s="28">
        <f>'GT Data'!D617</f>
        <v>0</v>
      </c>
      <c r="AE615" s="25" t="e">
        <f t="shared" si="136"/>
        <v>#N/A</v>
      </c>
      <c r="AF615" s="25" t="e">
        <f t="shared" si="137"/>
        <v>#N/A</v>
      </c>
      <c r="AG615" s="25" t="e">
        <f t="shared" si="138"/>
        <v>#DIV/0!</v>
      </c>
      <c r="AH615" s="25">
        <v>0</v>
      </c>
      <c r="AI615" s="25">
        <v>0</v>
      </c>
      <c r="AJ615" s="25" t="e">
        <f t="shared" si="139"/>
        <v>#N/A</v>
      </c>
      <c r="AK615" s="28">
        <f>'GT Data'!N617</f>
        <v>0</v>
      </c>
      <c r="AL615" s="25" t="e">
        <f t="shared" si="140"/>
        <v>#DIV/0!</v>
      </c>
      <c r="AM615" s="25" t="e">
        <f t="shared" si="141"/>
        <v>#DIV/0!</v>
      </c>
      <c r="AN615" s="25" t="e">
        <f t="shared" si="142"/>
        <v>#DIV/0!</v>
      </c>
      <c r="AO615" s="25">
        <v>0</v>
      </c>
      <c r="AP615" s="25">
        <v>0</v>
      </c>
      <c r="AQ615" s="25">
        <v>0</v>
      </c>
    </row>
    <row r="616" spans="1:43" x14ac:dyDescent="0.3">
      <c r="A616">
        <f>'Calculated Tab Properties'!A616</f>
        <v>0</v>
      </c>
      <c r="B616">
        <f>'Calculated Tab Properties'!B616</f>
        <v>0</v>
      </c>
      <c r="C616">
        <f>'Calculated Tab Properties'!C616</f>
        <v>0</v>
      </c>
      <c r="D616">
        <f>'Calculated Tab Properties'!D616</f>
        <v>0</v>
      </c>
      <c r="E616">
        <f>'Calculated Tab Properties'!E616</f>
        <v>0</v>
      </c>
      <c r="F616">
        <f>'Calculated Tab Properties'!F616</f>
        <v>0</v>
      </c>
      <c r="G616">
        <f>'Calculated Tab Properties'!G616</f>
        <v>0</v>
      </c>
      <c r="H616">
        <f>'Calculated Tab Properties'!H616</f>
        <v>0</v>
      </c>
      <c r="I616">
        <f>'Calculated Tab Properties'!I616</f>
        <v>0</v>
      </c>
      <c r="J616" s="20" t="e">
        <f>'Calculated Tab Properties'!J616</f>
        <v>#DIV/0!</v>
      </c>
      <c r="K616">
        <v>0</v>
      </c>
      <c r="L616">
        <v>0</v>
      </c>
      <c r="M616">
        <v>0</v>
      </c>
      <c r="N616">
        <v>0</v>
      </c>
      <c r="O616" s="27">
        <v>0</v>
      </c>
      <c r="P616" s="27">
        <v>0</v>
      </c>
      <c r="Q616">
        <v>0</v>
      </c>
      <c r="R616" t="e">
        <f>'Calculated Tab Properties'!R616</f>
        <v>#DIV/0!</v>
      </c>
      <c r="T616" s="1" t="e">
        <f>VLOOKUP('GEOMETRIC INPUTS'!D616,'Pressure Calculations'!$A$22:$B$61,2,TRUE)</f>
        <v>#N/A</v>
      </c>
      <c r="U616" s="1" t="e">
        <f>VLOOKUP('GEOMETRIC INPUTS'!D616,'Pressure Calculations'!$C$22:$D$61,2,TRUE)</f>
        <v>#N/A</v>
      </c>
      <c r="V616" t="e">
        <f>T616*'GEOMETRIC INPUTS'!S616</f>
        <v>#N/A</v>
      </c>
      <c r="W616">
        <v>615</v>
      </c>
      <c r="X616" t="e">
        <f t="shared" si="130"/>
        <v>#N/A</v>
      </c>
      <c r="Y616" t="e">
        <f t="shared" si="131"/>
        <v>#N/A</v>
      </c>
      <c r="Z616" s="27" t="e">
        <f t="shared" si="132"/>
        <v>#DIV/0!</v>
      </c>
      <c r="AA616" s="27" t="e">
        <f t="shared" si="133"/>
        <v>#DIV/0!</v>
      </c>
      <c r="AB616" s="27" t="e">
        <f t="shared" si="134"/>
        <v>#DIV/0!</v>
      </c>
      <c r="AC616" t="e">
        <f t="shared" si="135"/>
        <v>#N/A</v>
      </c>
      <c r="AD616" s="28">
        <f>'GT Data'!D618</f>
        <v>0</v>
      </c>
      <c r="AE616" s="25" t="e">
        <f t="shared" si="136"/>
        <v>#N/A</v>
      </c>
      <c r="AF616" s="25" t="e">
        <f t="shared" si="137"/>
        <v>#N/A</v>
      </c>
      <c r="AG616" s="25" t="e">
        <f t="shared" si="138"/>
        <v>#DIV/0!</v>
      </c>
      <c r="AH616" s="25">
        <v>0</v>
      </c>
      <c r="AI616" s="25">
        <v>0</v>
      </c>
      <c r="AJ616" s="25" t="e">
        <f t="shared" si="139"/>
        <v>#N/A</v>
      </c>
      <c r="AK616" s="28">
        <f>'GT Data'!N618</f>
        <v>0</v>
      </c>
      <c r="AL616" s="25" t="e">
        <f t="shared" si="140"/>
        <v>#DIV/0!</v>
      </c>
      <c r="AM616" s="25" t="e">
        <f t="shared" si="141"/>
        <v>#DIV/0!</v>
      </c>
      <c r="AN616" s="25" t="e">
        <f t="shared" si="142"/>
        <v>#DIV/0!</v>
      </c>
      <c r="AO616" s="25">
        <v>0</v>
      </c>
      <c r="AP616" s="25">
        <v>0</v>
      </c>
      <c r="AQ616" s="25">
        <v>0</v>
      </c>
    </row>
    <row r="617" spans="1:43" x14ac:dyDescent="0.3">
      <c r="A617">
        <f>'Calculated Tab Properties'!A617</f>
        <v>0</v>
      </c>
      <c r="B617">
        <f>'Calculated Tab Properties'!B617</f>
        <v>0</v>
      </c>
      <c r="C617">
        <f>'Calculated Tab Properties'!C617</f>
        <v>0</v>
      </c>
      <c r="D617">
        <f>'Calculated Tab Properties'!D617</f>
        <v>0</v>
      </c>
      <c r="E617">
        <f>'Calculated Tab Properties'!E617</f>
        <v>0</v>
      </c>
      <c r="F617">
        <f>'Calculated Tab Properties'!F617</f>
        <v>0</v>
      </c>
      <c r="G617">
        <f>'Calculated Tab Properties'!G617</f>
        <v>0</v>
      </c>
      <c r="H617">
        <f>'Calculated Tab Properties'!H617</f>
        <v>0</v>
      </c>
      <c r="I617">
        <f>'Calculated Tab Properties'!I617</f>
        <v>0</v>
      </c>
      <c r="J617" s="20" t="e">
        <f>'Calculated Tab Properties'!J617</f>
        <v>#DIV/0!</v>
      </c>
      <c r="K617">
        <v>0</v>
      </c>
      <c r="L617">
        <v>0</v>
      </c>
      <c r="M617">
        <v>0</v>
      </c>
      <c r="N617">
        <v>0</v>
      </c>
      <c r="O617" s="27">
        <v>0</v>
      </c>
      <c r="P617" s="27">
        <v>0</v>
      </c>
      <c r="Q617">
        <v>0</v>
      </c>
      <c r="R617" t="e">
        <f>'Calculated Tab Properties'!R617</f>
        <v>#DIV/0!</v>
      </c>
      <c r="T617" s="1" t="e">
        <f>VLOOKUP('GEOMETRIC INPUTS'!D617,'Pressure Calculations'!$A$22:$B$61,2,TRUE)</f>
        <v>#N/A</v>
      </c>
      <c r="U617" s="1" t="e">
        <f>VLOOKUP('GEOMETRIC INPUTS'!D617,'Pressure Calculations'!$C$22:$D$61,2,TRUE)</f>
        <v>#N/A</v>
      </c>
      <c r="V617" t="e">
        <f>T617*'GEOMETRIC INPUTS'!S617</f>
        <v>#N/A</v>
      </c>
      <c r="W617">
        <v>616</v>
      </c>
      <c r="X617" t="e">
        <f t="shared" si="130"/>
        <v>#N/A</v>
      </c>
      <c r="Y617" t="e">
        <f t="shared" si="131"/>
        <v>#N/A</v>
      </c>
      <c r="Z617" s="27" t="e">
        <f t="shared" si="132"/>
        <v>#DIV/0!</v>
      </c>
      <c r="AA617" s="27" t="e">
        <f t="shared" si="133"/>
        <v>#DIV/0!</v>
      </c>
      <c r="AB617" s="27" t="e">
        <f t="shared" si="134"/>
        <v>#DIV/0!</v>
      </c>
      <c r="AC617" t="e">
        <f t="shared" si="135"/>
        <v>#N/A</v>
      </c>
      <c r="AD617" s="28">
        <f>'GT Data'!D619</f>
        <v>0</v>
      </c>
      <c r="AE617" s="25" t="e">
        <f t="shared" si="136"/>
        <v>#N/A</v>
      </c>
      <c r="AF617" s="25" t="e">
        <f t="shared" si="137"/>
        <v>#N/A</v>
      </c>
      <c r="AG617" s="25" t="e">
        <f t="shared" si="138"/>
        <v>#DIV/0!</v>
      </c>
      <c r="AH617" s="25">
        <v>0</v>
      </c>
      <c r="AI617" s="25">
        <v>0</v>
      </c>
      <c r="AJ617" s="25" t="e">
        <f t="shared" si="139"/>
        <v>#N/A</v>
      </c>
      <c r="AK617" s="28">
        <f>'GT Data'!N619</f>
        <v>0</v>
      </c>
      <c r="AL617" s="25" t="e">
        <f t="shared" si="140"/>
        <v>#DIV/0!</v>
      </c>
      <c r="AM617" s="25" t="e">
        <f t="shared" si="141"/>
        <v>#DIV/0!</v>
      </c>
      <c r="AN617" s="25" t="e">
        <f t="shared" si="142"/>
        <v>#DIV/0!</v>
      </c>
      <c r="AO617" s="25">
        <v>0</v>
      </c>
      <c r="AP617" s="25">
        <v>0</v>
      </c>
      <c r="AQ617" s="25">
        <v>0</v>
      </c>
    </row>
    <row r="618" spans="1:43" x14ac:dyDescent="0.3">
      <c r="A618">
        <f>'Calculated Tab Properties'!A618</f>
        <v>0</v>
      </c>
      <c r="B618">
        <f>'Calculated Tab Properties'!B618</f>
        <v>0</v>
      </c>
      <c r="C618">
        <f>'Calculated Tab Properties'!C618</f>
        <v>0</v>
      </c>
      <c r="D618">
        <f>'Calculated Tab Properties'!D618</f>
        <v>0</v>
      </c>
      <c r="E618">
        <f>'Calculated Tab Properties'!E618</f>
        <v>0</v>
      </c>
      <c r="F618">
        <f>'Calculated Tab Properties'!F618</f>
        <v>0</v>
      </c>
      <c r="G618">
        <f>'Calculated Tab Properties'!G618</f>
        <v>0</v>
      </c>
      <c r="H618">
        <f>'Calculated Tab Properties'!H618</f>
        <v>0</v>
      </c>
      <c r="I618">
        <f>'Calculated Tab Properties'!I618</f>
        <v>0</v>
      </c>
      <c r="J618" s="20" t="e">
        <f>'Calculated Tab Properties'!J618</f>
        <v>#DIV/0!</v>
      </c>
      <c r="K618">
        <v>0</v>
      </c>
      <c r="L618">
        <v>0</v>
      </c>
      <c r="M618">
        <v>0</v>
      </c>
      <c r="N618">
        <v>0</v>
      </c>
      <c r="O618" s="27">
        <v>0</v>
      </c>
      <c r="P618" s="27">
        <v>0</v>
      </c>
      <c r="Q618">
        <v>0</v>
      </c>
      <c r="R618" t="e">
        <f>'Calculated Tab Properties'!R618</f>
        <v>#DIV/0!</v>
      </c>
      <c r="T618" s="1" t="e">
        <f>VLOOKUP('GEOMETRIC INPUTS'!D618,'Pressure Calculations'!$A$22:$B$61,2,TRUE)</f>
        <v>#N/A</v>
      </c>
      <c r="U618" s="1" t="e">
        <f>VLOOKUP('GEOMETRIC INPUTS'!D618,'Pressure Calculations'!$C$22:$D$61,2,TRUE)</f>
        <v>#N/A</v>
      </c>
      <c r="V618" t="e">
        <f>T618*'GEOMETRIC INPUTS'!S618</f>
        <v>#N/A</v>
      </c>
      <c r="W618">
        <v>617</v>
      </c>
      <c r="X618" t="e">
        <f t="shared" si="130"/>
        <v>#N/A</v>
      </c>
      <c r="Y618" t="e">
        <f t="shared" si="131"/>
        <v>#N/A</v>
      </c>
      <c r="Z618" s="27" t="e">
        <f t="shared" si="132"/>
        <v>#DIV/0!</v>
      </c>
      <c r="AA618" s="27" t="e">
        <f t="shared" si="133"/>
        <v>#DIV/0!</v>
      </c>
      <c r="AB618" s="27" t="e">
        <f t="shared" si="134"/>
        <v>#DIV/0!</v>
      </c>
      <c r="AC618" t="e">
        <f t="shared" si="135"/>
        <v>#N/A</v>
      </c>
      <c r="AD618" s="28">
        <f>'GT Data'!D620</f>
        <v>0</v>
      </c>
      <c r="AE618" s="25" t="e">
        <f t="shared" si="136"/>
        <v>#N/A</v>
      </c>
      <c r="AF618" s="25" t="e">
        <f t="shared" si="137"/>
        <v>#N/A</v>
      </c>
      <c r="AG618" s="25" t="e">
        <f t="shared" si="138"/>
        <v>#DIV/0!</v>
      </c>
      <c r="AH618" s="25">
        <v>0</v>
      </c>
      <c r="AI618" s="25">
        <v>0</v>
      </c>
      <c r="AJ618" s="25" t="e">
        <f t="shared" si="139"/>
        <v>#N/A</v>
      </c>
      <c r="AK618" s="28">
        <f>'GT Data'!N620</f>
        <v>0</v>
      </c>
      <c r="AL618" s="25" t="e">
        <f t="shared" si="140"/>
        <v>#DIV/0!</v>
      </c>
      <c r="AM618" s="25" t="e">
        <f t="shared" si="141"/>
        <v>#DIV/0!</v>
      </c>
      <c r="AN618" s="25" t="e">
        <f t="shared" si="142"/>
        <v>#DIV/0!</v>
      </c>
      <c r="AO618" s="25">
        <v>0</v>
      </c>
      <c r="AP618" s="25">
        <v>0</v>
      </c>
      <c r="AQ618" s="25">
        <v>0</v>
      </c>
    </row>
    <row r="619" spans="1:43" x14ac:dyDescent="0.3">
      <c r="A619">
        <f>'Calculated Tab Properties'!A619</f>
        <v>0</v>
      </c>
      <c r="B619">
        <f>'Calculated Tab Properties'!B619</f>
        <v>0</v>
      </c>
      <c r="C619">
        <f>'Calculated Tab Properties'!C619</f>
        <v>0</v>
      </c>
      <c r="D619">
        <f>'Calculated Tab Properties'!D619</f>
        <v>0</v>
      </c>
      <c r="E619">
        <f>'Calculated Tab Properties'!E619</f>
        <v>0</v>
      </c>
      <c r="F619">
        <f>'Calculated Tab Properties'!F619</f>
        <v>0</v>
      </c>
      <c r="G619">
        <f>'Calculated Tab Properties'!G619</f>
        <v>0</v>
      </c>
      <c r="H619">
        <f>'Calculated Tab Properties'!H619</f>
        <v>0</v>
      </c>
      <c r="I619">
        <f>'Calculated Tab Properties'!I619</f>
        <v>0</v>
      </c>
      <c r="J619" s="20" t="e">
        <f>'Calculated Tab Properties'!J619</f>
        <v>#DIV/0!</v>
      </c>
      <c r="K619">
        <v>0</v>
      </c>
      <c r="L619">
        <v>0</v>
      </c>
      <c r="M619">
        <v>0</v>
      </c>
      <c r="N619">
        <v>0</v>
      </c>
      <c r="O619" s="27">
        <v>0</v>
      </c>
      <c r="P619" s="27">
        <v>0</v>
      </c>
      <c r="Q619">
        <v>0</v>
      </c>
      <c r="R619" t="e">
        <f>'Calculated Tab Properties'!R619</f>
        <v>#DIV/0!</v>
      </c>
      <c r="T619" s="1" t="e">
        <f>VLOOKUP('GEOMETRIC INPUTS'!D619,'Pressure Calculations'!$A$22:$B$61,2,TRUE)</f>
        <v>#N/A</v>
      </c>
      <c r="U619" s="1" t="e">
        <f>VLOOKUP('GEOMETRIC INPUTS'!D619,'Pressure Calculations'!$C$22:$D$61,2,TRUE)</f>
        <v>#N/A</v>
      </c>
      <c r="V619" t="e">
        <f>T619*'GEOMETRIC INPUTS'!S619</f>
        <v>#N/A</v>
      </c>
      <c r="W619">
        <v>618</v>
      </c>
      <c r="X619" t="e">
        <f t="shared" si="130"/>
        <v>#N/A</v>
      </c>
      <c r="Y619" t="e">
        <f t="shared" si="131"/>
        <v>#N/A</v>
      </c>
      <c r="Z619" s="27" t="e">
        <f t="shared" si="132"/>
        <v>#DIV/0!</v>
      </c>
      <c r="AA619" s="27" t="e">
        <f t="shared" si="133"/>
        <v>#DIV/0!</v>
      </c>
      <c r="AB619" s="27" t="e">
        <f t="shared" si="134"/>
        <v>#DIV/0!</v>
      </c>
      <c r="AC619" t="e">
        <f t="shared" si="135"/>
        <v>#N/A</v>
      </c>
      <c r="AD619" s="28">
        <f>'GT Data'!D621</f>
        <v>0</v>
      </c>
      <c r="AE619" s="25" t="e">
        <f t="shared" si="136"/>
        <v>#N/A</v>
      </c>
      <c r="AF619" s="25" t="e">
        <f t="shared" si="137"/>
        <v>#N/A</v>
      </c>
      <c r="AG619" s="25" t="e">
        <f t="shared" si="138"/>
        <v>#DIV/0!</v>
      </c>
      <c r="AH619" s="25">
        <v>0</v>
      </c>
      <c r="AI619" s="25">
        <v>0</v>
      </c>
      <c r="AJ619" s="25" t="e">
        <f t="shared" si="139"/>
        <v>#N/A</v>
      </c>
      <c r="AK619" s="28">
        <f>'GT Data'!N621</f>
        <v>0</v>
      </c>
      <c r="AL619" s="25" t="e">
        <f t="shared" si="140"/>
        <v>#DIV/0!</v>
      </c>
      <c r="AM619" s="25" t="e">
        <f t="shared" si="141"/>
        <v>#DIV/0!</v>
      </c>
      <c r="AN619" s="25" t="e">
        <f t="shared" si="142"/>
        <v>#DIV/0!</v>
      </c>
      <c r="AO619" s="25">
        <v>0</v>
      </c>
      <c r="AP619" s="25">
        <v>0</v>
      </c>
      <c r="AQ619" s="25">
        <v>0</v>
      </c>
    </row>
    <row r="620" spans="1:43" x14ac:dyDescent="0.3">
      <c r="A620">
        <f>'Calculated Tab Properties'!A620</f>
        <v>0</v>
      </c>
      <c r="B620">
        <f>'Calculated Tab Properties'!B620</f>
        <v>0</v>
      </c>
      <c r="C620">
        <f>'Calculated Tab Properties'!C620</f>
        <v>0</v>
      </c>
      <c r="D620">
        <f>'Calculated Tab Properties'!D620</f>
        <v>0</v>
      </c>
      <c r="E620">
        <f>'Calculated Tab Properties'!E620</f>
        <v>0</v>
      </c>
      <c r="F620">
        <f>'Calculated Tab Properties'!F620</f>
        <v>0</v>
      </c>
      <c r="G620">
        <f>'Calculated Tab Properties'!G620</f>
        <v>0</v>
      </c>
      <c r="H620">
        <f>'Calculated Tab Properties'!H620</f>
        <v>0</v>
      </c>
      <c r="I620">
        <f>'Calculated Tab Properties'!I620</f>
        <v>0</v>
      </c>
      <c r="J620" s="20" t="e">
        <f>'Calculated Tab Properties'!J620</f>
        <v>#DIV/0!</v>
      </c>
      <c r="K620">
        <v>0</v>
      </c>
      <c r="L620">
        <v>0</v>
      </c>
      <c r="M620">
        <v>0</v>
      </c>
      <c r="N620">
        <v>0</v>
      </c>
      <c r="O620" s="27">
        <v>0</v>
      </c>
      <c r="P620" s="27">
        <v>0</v>
      </c>
      <c r="Q620">
        <v>0</v>
      </c>
      <c r="R620" t="e">
        <f>'Calculated Tab Properties'!R620</f>
        <v>#DIV/0!</v>
      </c>
      <c r="T620" s="1" t="e">
        <f>VLOOKUP('GEOMETRIC INPUTS'!D620,'Pressure Calculations'!$A$22:$B$61,2,TRUE)</f>
        <v>#N/A</v>
      </c>
      <c r="U620" s="1" t="e">
        <f>VLOOKUP('GEOMETRIC INPUTS'!D620,'Pressure Calculations'!$C$22:$D$61,2,TRUE)</f>
        <v>#N/A</v>
      </c>
      <c r="V620" t="e">
        <f>T620*'GEOMETRIC INPUTS'!S620</f>
        <v>#N/A</v>
      </c>
      <c r="W620">
        <v>619</v>
      </c>
      <c r="X620" t="e">
        <f t="shared" si="130"/>
        <v>#N/A</v>
      </c>
      <c r="Y620" t="e">
        <f t="shared" si="131"/>
        <v>#N/A</v>
      </c>
      <c r="Z620" s="27" t="e">
        <f t="shared" si="132"/>
        <v>#DIV/0!</v>
      </c>
      <c r="AA620" s="27" t="e">
        <f t="shared" si="133"/>
        <v>#DIV/0!</v>
      </c>
      <c r="AB620" s="27" t="e">
        <f t="shared" si="134"/>
        <v>#DIV/0!</v>
      </c>
      <c r="AC620" t="e">
        <f t="shared" si="135"/>
        <v>#N/A</v>
      </c>
      <c r="AD620" s="28">
        <f>'GT Data'!D622</f>
        <v>0</v>
      </c>
      <c r="AE620" s="25" t="e">
        <f t="shared" si="136"/>
        <v>#N/A</v>
      </c>
      <c r="AF620" s="25" t="e">
        <f t="shared" si="137"/>
        <v>#N/A</v>
      </c>
      <c r="AG620" s="25" t="e">
        <f t="shared" si="138"/>
        <v>#DIV/0!</v>
      </c>
      <c r="AH620" s="25">
        <v>0</v>
      </c>
      <c r="AI620" s="25">
        <v>0</v>
      </c>
      <c r="AJ620" s="25" t="e">
        <f t="shared" si="139"/>
        <v>#N/A</v>
      </c>
      <c r="AK620" s="28">
        <f>'GT Data'!N622</f>
        <v>0</v>
      </c>
      <c r="AL620" s="25" t="e">
        <f t="shared" si="140"/>
        <v>#DIV/0!</v>
      </c>
      <c r="AM620" s="25" t="e">
        <f t="shared" si="141"/>
        <v>#DIV/0!</v>
      </c>
      <c r="AN620" s="25" t="e">
        <f t="shared" si="142"/>
        <v>#DIV/0!</v>
      </c>
      <c r="AO620" s="25">
        <v>0</v>
      </c>
      <c r="AP620" s="25">
        <v>0</v>
      </c>
      <c r="AQ620" s="25">
        <v>0</v>
      </c>
    </row>
    <row r="621" spans="1:43" x14ac:dyDescent="0.3">
      <c r="A621">
        <f>'Calculated Tab Properties'!A621</f>
        <v>0</v>
      </c>
      <c r="B621">
        <f>'Calculated Tab Properties'!B621</f>
        <v>0</v>
      </c>
      <c r="C621">
        <f>'Calculated Tab Properties'!C621</f>
        <v>0</v>
      </c>
      <c r="D621">
        <f>'Calculated Tab Properties'!D621</f>
        <v>0</v>
      </c>
      <c r="E621">
        <f>'Calculated Tab Properties'!E621</f>
        <v>0</v>
      </c>
      <c r="F621">
        <f>'Calculated Tab Properties'!F621</f>
        <v>0</v>
      </c>
      <c r="G621">
        <f>'Calculated Tab Properties'!G621</f>
        <v>0</v>
      </c>
      <c r="H621">
        <f>'Calculated Tab Properties'!H621</f>
        <v>0</v>
      </c>
      <c r="I621">
        <f>'Calculated Tab Properties'!I621</f>
        <v>0</v>
      </c>
      <c r="J621" s="20" t="e">
        <f>'Calculated Tab Properties'!J621</f>
        <v>#DIV/0!</v>
      </c>
      <c r="K621">
        <v>0</v>
      </c>
      <c r="L621">
        <v>0</v>
      </c>
      <c r="M621">
        <v>0</v>
      </c>
      <c r="N621">
        <v>0</v>
      </c>
      <c r="O621" s="27">
        <v>0</v>
      </c>
      <c r="P621" s="27">
        <v>0</v>
      </c>
      <c r="Q621">
        <v>0</v>
      </c>
      <c r="R621" t="e">
        <f>'Calculated Tab Properties'!R621</f>
        <v>#DIV/0!</v>
      </c>
      <c r="T621" s="1" t="e">
        <f>VLOOKUP('GEOMETRIC INPUTS'!D621,'Pressure Calculations'!$A$22:$B$61,2,TRUE)</f>
        <v>#N/A</v>
      </c>
      <c r="U621" s="1" t="e">
        <f>VLOOKUP('GEOMETRIC INPUTS'!D621,'Pressure Calculations'!$C$22:$D$61,2,TRUE)</f>
        <v>#N/A</v>
      </c>
      <c r="V621" t="e">
        <f>T621*'GEOMETRIC INPUTS'!S621</f>
        <v>#N/A</v>
      </c>
      <c r="W621">
        <v>620</v>
      </c>
      <c r="X621" t="e">
        <f t="shared" si="130"/>
        <v>#N/A</v>
      </c>
      <c r="Y621" t="e">
        <f t="shared" si="131"/>
        <v>#N/A</v>
      </c>
      <c r="Z621" s="27" t="e">
        <f t="shared" si="132"/>
        <v>#DIV/0!</v>
      </c>
      <c r="AA621" s="27" t="e">
        <f t="shared" si="133"/>
        <v>#DIV/0!</v>
      </c>
      <c r="AB621" s="27" t="e">
        <f t="shared" si="134"/>
        <v>#DIV/0!</v>
      </c>
      <c r="AC621" t="e">
        <f t="shared" si="135"/>
        <v>#N/A</v>
      </c>
      <c r="AD621" s="28">
        <f>'GT Data'!D623</f>
        <v>0</v>
      </c>
      <c r="AE621" s="25" t="e">
        <f t="shared" si="136"/>
        <v>#N/A</v>
      </c>
      <c r="AF621" s="25" t="e">
        <f t="shared" si="137"/>
        <v>#N/A</v>
      </c>
      <c r="AG621" s="25" t="e">
        <f t="shared" si="138"/>
        <v>#DIV/0!</v>
      </c>
      <c r="AH621" s="25">
        <v>0</v>
      </c>
      <c r="AI621" s="25">
        <v>0</v>
      </c>
      <c r="AJ621" s="25" t="e">
        <f t="shared" si="139"/>
        <v>#N/A</v>
      </c>
      <c r="AK621" s="28">
        <f>'GT Data'!N623</f>
        <v>0</v>
      </c>
      <c r="AL621" s="25" t="e">
        <f t="shared" si="140"/>
        <v>#DIV/0!</v>
      </c>
      <c r="AM621" s="25" t="e">
        <f t="shared" si="141"/>
        <v>#DIV/0!</v>
      </c>
      <c r="AN621" s="25" t="e">
        <f t="shared" si="142"/>
        <v>#DIV/0!</v>
      </c>
      <c r="AO621" s="25">
        <v>0</v>
      </c>
      <c r="AP621" s="25">
        <v>0</v>
      </c>
      <c r="AQ621" s="25">
        <v>0</v>
      </c>
    </row>
    <row r="622" spans="1:43" x14ac:dyDescent="0.3">
      <c r="A622">
        <f>'Calculated Tab Properties'!A622</f>
        <v>0</v>
      </c>
      <c r="B622">
        <f>'Calculated Tab Properties'!B622</f>
        <v>0</v>
      </c>
      <c r="C622">
        <f>'Calculated Tab Properties'!C622</f>
        <v>0</v>
      </c>
      <c r="D622">
        <f>'Calculated Tab Properties'!D622</f>
        <v>0</v>
      </c>
      <c r="E622">
        <f>'Calculated Tab Properties'!E622</f>
        <v>0</v>
      </c>
      <c r="F622">
        <f>'Calculated Tab Properties'!F622</f>
        <v>0</v>
      </c>
      <c r="G622">
        <f>'Calculated Tab Properties'!G622</f>
        <v>0</v>
      </c>
      <c r="H622">
        <f>'Calculated Tab Properties'!H622</f>
        <v>0</v>
      </c>
      <c r="I622">
        <f>'Calculated Tab Properties'!I622</f>
        <v>0</v>
      </c>
      <c r="J622" s="20" t="e">
        <f>'Calculated Tab Properties'!J622</f>
        <v>#DIV/0!</v>
      </c>
      <c r="K622">
        <v>0</v>
      </c>
      <c r="L622">
        <v>0</v>
      </c>
      <c r="M622">
        <v>0</v>
      </c>
      <c r="N622">
        <v>0</v>
      </c>
      <c r="O622" s="27">
        <v>0</v>
      </c>
      <c r="P622" s="27">
        <v>0</v>
      </c>
      <c r="Q622">
        <v>0</v>
      </c>
      <c r="R622" t="e">
        <f>'Calculated Tab Properties'!R622</f>
        <v>#DIV/0!</v>
      </c>
      <c r="T622" s="1" t="e">
        <f>VLOOKUP('GEOMETRIC INPUTS'!D622,'Pressure Calculations'!$A$22:$B$61,2,TRUE)</f>
        <v>#N/A</v>
      </c>
      <c r="U622" s="1" t="e">
        <f>VLOOKUP('GEOMETRIC INPUTS'!D622,'Pressure Calculations'!$C$22:$D$61,2,TRUE)</f>
        <v>#N/A</v>
      </c>
      <c r="V622" t="e">
        <f>T622*'GEOMETRIC INPUTS'!S622</f>
        <v>#N/A</v>
      </c>
      <c r="W622">
        <v>621</v>
      </c>
      <c r="X622" t="e">
        <f t="shared" si="130"/>
        <v>#N/A</v>
      </c>
      <c r="Y622" t="e">
        <f t="shared" si="131"/>
        <v>#N/A</v>
      </c>
      <c r="Z622" s="27" t="e">
        <f t="shared" si="132"/>
        <v>#DIV/0!</v>
      </c>
      <c r="AA622" s="27" t="e">
        <f t="shared" si="133"/>
        <v>#DIV/0!</v>
      </c>
      <c r="AB622" s="27" t="e">
        <f t="shared" si="134"/>
        <v>#DIV/0!</v>
      </c>
      <c r="AC622" t="e">
        <f t="shared" si="135"/>
        <v>#N/A</v>
      </c>
      <c r="AD622" s="28">
        <f>'GT Data'!D624</f>
        <v>0</v>
      </c>
      <c r="AE622" s="25" t="e">
        <f t="shared" si="136"/>
        <v>#N/A</v>
      </c>
      <c r="AF622" s="25" t="e">
        <f t="shared" si="137"/>
        <v>#N/A</v>
      </c>
      <c r="AG622" s="25" t="e">
        <f t="shared" si="138"/>
        <v>#DIV/0!</v>
      </c>
      <c r="AH622" s="25">
        <v>0</v>
      </c>
      <c r="AI622" s="25">
        <v>0</v>
      </c>
      <c r="AJ622" s="25" t="e">
        <f t="shared" si="139"/>
        <v>#N/A</v>
      </c>
      <c r="AK622" s="28">
        <f>'GT Data'!N624</f>
        <v>0</v>
      </c>
      <c r="AL622" s="25" t="e">
        <f t="shared" si="140"/>
        <v>#DIV/0!</v>
      </c>
      <c r="AM622" s="25" t="e">
        <f t="shared" si="141"/>
        <v>#DIV/0!</v>
      </c>
      <c r="AN622" s="25" t="e">
        <f t="shared" si="142"/>
        <v>#DIV/0!</v>
      </c>
      <c r="AO622" s="25">
        <v>0</v>
      </c>
      <c r="AP622" s="25">
        <v>0</v>
      </c>
      <c r="AQ622" s="25">
        <v>0</v>
      </c>
    </row>
    <row r="623" spans="1:43" x14ac:dyDescent="0.3">
      <c r="A623">
        <f>'Calculated Tab Properties'!A623</f>
        <v>0</v>
      </c>
      <c r="B623">
        <f>'Calculated Tab Properties'!B623</f>
        <v>0</v>
      </c>
      <c r="C623">
        <f>'Calculated Tab Properties'!C623</f>
        <v>0</v>
      </c>
      <c r="D623">
        <f>'Calculated Tab Properties'!D623</f>
        <v>0</v>
      </c>
      <c r="E623">
        <f>'Calculated Tab Properties'!E623</f>
        <v>0</v>
      </c>
      <c r="F623">
        <f>'Calculated Tab Properties'!F623</f>
        <v>0</v>
      </c>
      <c r="G623">
        <f>'Calculated Tab Properties'!G623</f>
        <v>0</v>
      </c>
      <c r="H623">
        <f>'Calculated Tab Properties'!H623</f>
        <v>0</v>
      </c>
      <c r="I623">
        <f>'Calculated Tab Properties'!I623</f>
        <v>0</v>
      </c>
      <c r="J623" s="20" t="e">
        <f>'Calculated Tab Properties'!J623</f>
        <v>#DIV/0!</v>
      </c>
      <c r="K623">
        <v>0</v>
      </c>
      <c r="L623">
        <v>0</v>
      </c>
      <c r="M623">
        <v>0</v>
      </c>
      <c r="N623">
        <v>0</v>
      </c>
      <c r="O623" s="27">
        <v>0</v>
      </c>
      <c r="P623" s="27">
        <v>0</v>
      </c>
      <c r="Q623">
        <v>0</v>
      </c>
      <c r="R623" t="e">
        <f>'Calculated Tab Properties'!R623</f>
        <v>#DIV/0!</v>
      </c>
      <c r="T623" s="1" t="e">
        <f>VLOOKUP('GEOMETRIC INPUTS'!D623,'Pressure Calculations'!$A$22:$B$61,2,TRUE)</f>
        <v>#N/A</v>
      </c>
      <c r="U623" s="1" t="e">
        <f>VLOOKUP('GEOMETRIC INPUTS'!D623,'Pressure Calculations'!$C$22:$D$61,2,TRUE)</f>
        <v>#N/A</v>
      </c>
      <c r="V623" t="e">
        <f>T623*'GEOMETRIC INPUTS'!S623</f>
        <v>#N/A</v>
      </c>
      <c r="W623">
        <v>622</v>
      </c>
      <c r="X623" t="e">
        <f t="shared" si="130"/>
        <v>#N/A</v>
      </c>
      <c r="Y623" t="e">
        <f t="shared" si="131"/>
        <v>#N/A</v>
      </c>
      <c r="Z623" s="27" t="e">
        <f t="shared" si="132"/>
        <v>#DIV/0!</v>
      </c>
      <c r="AA623" s="27" t="e">
        <f t="shared" si="133"/>
        <v>#DIV/0!</v>
      </c>
      <c r="AB623" s="27" t="e">
        <f t="shared" si="134"/>
        <v>#DIV/0!</v>
      </c>
      <c r="AC623" t="e">
        <f t="shared" si="135"/>
        <v>#N/A</v>
      </c>
      <c r="AD623" s="28">
        <f>'GT Data'!D625</f>
        <v>0</v>
      </c>
      <c r="AE623" s="25" t="e">
        <f t="shared" si="136"/>
        <v>#N/A</v>
      </c>
      <c r="AF623" s="25" t="e">
        <f t="shared" si="137"/>
        <v>#N/A</v>
      </c>
      <c r="AG623" s="25" t="e">
        <f t="shared" si="138"/>
        <v>#DIV/0!</v>
      </c>
      <c r="AH623" s="25">
        <v>0</v>
      </c>
      <c r="AI623" s="25">
        <v>0</v>
      </c>
      <c r="AJ623" s="25" t="e">
        <f t="shared" si="139"/>
        <v>#N/A</v>
      </c>
      <c r="AK623" s="28">
        <f>'GT Data'!N625</f>
        <v>0</v>
      </c>
      <c r="AL623" s="25" t="e">
        <f t="shared" si="140"/>
        <v>#DIV/0!</v>
      </c>
      <c r="AM623" s="25" t="e">
        <f t="shared" si="141"/>
        <v>#DIV/0!</v>
      </c>
      <c r="AN623" s="25" t="e">
        <f t="shared" si="142"/>
        <v>#DIV/0!</v>
      </c>
      <c r="AO623" s="25">
        <v>0</v>
      </c>
      <c r="AP623" s="25">
        <v>0</v>
      </c>
      <c r="AQ623" s="25">
        <v>0</v>
      </c>
    </row>
    <row r="624" spans="1:43" x14ac:dyDescent="0.3">
      <c r="A624">
        <f>'Calculated Tab Properties'!A624</f>
        <v>0</v>
      </c>
      <c r="B624">
        <f>'Calculated Tab Properties'!B624</f>
        <v>0</v>
      </c>
      <c r="C624">
        <f>'Calculated Tab Properties'!C624</f>
        <v>0</v>
      </c>
      <c r="D624">
        <f>'Calculated Tab Properties'!D624</f>
        <v>0</v>
      </c>
      <c r="E624">
        <f>'Calculated Tab Properties'!E624</f>
        <v>0</v>
      </c>
      <c r="F624">
        <f>'Calculated Tab Properties'!F624</f>
        <v>0</v>
      </c>
      <c r="G624">
        <f>'Calculated Tab Properties'!G624</f>
        <v>0</v>
      </c>
      <c r="H624">
        <f>'Calculated Tab Properties'!H624</f>
        <v>0</v>
      </c>
      <c r="I624">
        <f>'Calculated Tab Properties'!I624</f>
        <v>0</v>
      </c>
      <c r="J624" s="20" t="e">
        <f>'Calculated Tab Properties'!J624</f>
        <v>#DIV/0!</v>
      </c>
      <c r="K624">
        <v>0</v>
      </c>
      <c r="L624">
        <v>0</v>
      </c>
      <c r="M624">
        <v>0</v>
      </c>
      <c r="N624">
        <v>0</v>
      </c>
      <c r="O624" s="27">
        <v>0</v>
      </c>
      <c r="P624" s="27">
        <v>0</v>
      </c>
      <c r="Q624">
        <v>0</v>
      </c>
      <c r="R624" t="e">
        <f>'Calculated Tab Properties'!R624</f>
        <v>#DIV/0!</v>
      </c>
      <c r="T624" s="1" t="e">
        <f>VLOOKUP('GEOMETRIC INPUTS'!D624,'Pressure Calculations'!$A$22:$B$61,2,TRUE)</f>
        <v>#N/A</v>
      </c>
      <c r="U624" s="1" t="e">
        <f>VLOOKUP('GEOMETRIC INPUTS'!D624,'Pressure Calculations'!$C$22:$D$61,2,TRUE)</f>
        <v>#N/A</v>
      </c>
      <c r="V624" t="e">
        <f>T624*'GEOMETRIC INPUTS'!S624</f>
        <v>#N/A</v>
      </c>
      <c r="W624">
        <v>623</v>
      </c>
      <c r="X624" t="e">
        <f t="shared" si="130"/>
        <v>#N/A</v>
      </c>
      <c r="Y624" t="e">
        <f t="shared" si="131"/>
        <v>#N/A</v>
      </c>
      <c r="Z624" s="27" t="e">
        <f t="shared" si="132"/>
        <v>#DIV/0!</v>
      </c>
      <c r="AA624" s="27" t="e">
        <f t="shared" si="133"/>
        <v>#DIV/0!</v>
      </c>
      <c r="AB624" s="27" t="e">
        <f t="shared" si="134"/>
        <v>#DIV/0!</v>
      </c>
      <c r="AC624" t="e">
        <f t="shared" si="135"/>
        <v>#N/A</v>
      </c>
      <c r="AD624" s="28">
        <f>'GT Data'!D626</f>
        <v>0</v>
      </c>
      <c r="AE624" s="25" t="e">
        <f t="shared" si="136"/>
        <v>#N/A</v>
      </c>
      <c r="AF624" s="25" t="e">
        <f t="shared" si="137"/>
        <v>#N/A</v>
      </c>
      <c r="AG624" s="25" t="e">
        <f t="shared" si="138"/>
        <v>#DIV/0!</v>
      </c>
      <c r="AH624" s="25">
        <v>0</v>
      </c>
      <c r="AI624" s="25">
        <v>0</v>
      </c>
      <c r="AJ624" s="25" t="e">
        <f t="shared" si="139"/>
        <v>#N/A</v>
      </c>
      <c r="AK624" s="28">
        <f>'GT Data'!N626</f>
        <v>0</v>
      </c>
      <c r="AL624" s="25" t="e">
        <f t="shared" si="140"/>
        <v>#DIV/0!</v>
      </c>
      <c r="AM624" s="25" t="e">
        <f t="shared" si="141"/>
        <v>#DIV/0!</v>
      </c>
      <c r="AN624" s="25" t="e">
        <f t="shared" si="142"/>
        <v>#DIV/0!</v>
      </c>
      <c r="AO624" s="25">
        <v>0</v>
      </c>
      <c r="AP624" s="25">
        <v>0</v>
      </c>
      <c r="AQ624" s="25">
        <v>0</v>
      </c>
    </row>
    <row r="625" spans="1:43" x14ac:dyDescent="0.3">
      <c r="A625">
        <f>'Calculated Tab Properties'!A625</f>
        <v>0</v>
      </c>
      <c r="B625">
        <f>'Calculated Tab Properties'!B625</f>
        <v>0</v>
      </c>
      <c r="C625">
        <f>'Calculated Tab Properties'!C625</f>
        <v>0</v>
      </c>
      <c r="D625">
        <f>'Calculated Tab Properties'!D625</f>
        <v>0</v>
      </c>
      <c r="E625">
        <f>'Calculated Tab Properties'!E625</f>
        <v>0</v>
      </c>
      <c r="F625">
        <f>'Calculated Tab Properties'!F625</f>
        <v>0</v>
      </c>
      <c r="G625">
        <f>'Calculated Tab Properties'!G625</f>
        <v>0</v>
      </c>
      <c r="H625">
        <f>'Calculated Tab Properties'!H625</f>
        <v>0</v>
      </c>
      <c r="I625">
        <f>'Calculated Tab Properties'!I625</f>
        <v>0</v>
      </c>
      <c r="J625" s="20" t="e">
        <f>'Calculated Tab Properties'!J625</f>
        <v>#DIV/0!</v>
      </c>
      <c r="K625">
        <v>0</v>
      </c>
      <c r="L625">
        <v>0</v>
      </c>
      <c r="M625">
        <v>0</v>
      </c>
      <c r="N625">
        <v>0</v>
      </c>
      <c r="O625" s="27">
        <v>0</v>
      </c>
      <c r="P625" s="27">
        <v>0</v>
      </c>
      <c r="Q625">
        <v>0</v>
      </c>
      <c r="R625" t="e">
        <f>'Calculated Tab Properties'!R625</f>
        <v>#DIV/0!</v>
      </c>
      <c r="T625" s="1" t="e">
        <f>VLOOKUP('GEOMETRIC INPUTS'!D625,'Pressure Calculations'!$A$22:$B$61,2,TRUE)</f>
        <v>#N/A</v>
      </c>
      <c r="U625" s="1" t="e">
        <f>VLOOKUP('GEOMETRIC INPUTS'!D625,'Pressure Calculations'!$C$22:$D$61,2,TRUE)</f>
        <v>#N/A</v>
      </c>
      <c r="V625" t="e">
        <f>T625*'GEOMETRIC INPUTS'!S625</f>
        <v>#N/A</v>
      </c>
      <c r="W625">
        <v>624</v>
      </c>
      <c r="X625" t="e">
        <f t="shared" si="130"/>
        <v>#N/A</v>
      </c>
      <c r="Y625" t="e">
        <f t="shared" si="131"/>
        <v>#N/A</v>
      </c>
      <c r="Z625" s="27" t="e">
        <f t="shared" si="132"/>
        <v>#DIV/0!</v>
      </c>
      <c r="AA625" s="27" t="e">
        <f t="shared" si="133"/>
        <v>#DIV/0!</v>
      </c>
      <c r="AB625" s="27" t="e">
        <f t="shared" si="134"/>
        <v>#DIV/0!</v>
      </c>
      <c r="AC625" t="e">
        <f t="shared" si="135"/>
        <v>#N/A</v>
      </c>
      <c r="AD625" s="28">
        <f>'GT Data'!D627</f>
        <v>0</v>
      </c>
      <c r="AE625" s="25" t="e">
        <f t="shared" si="136"/>
        <v>#N/A</v>
      </c>
      <c r="AF625" s="25" t="e">
        <f t="shared" si="137"/>
        <v>#N/A</v>
      </c>
      <c r="AG625" s="25" t="e">
        <f t="shared" si="138"/>
        <v>#DIV/0!</v>
      </c>
      <c r="AH625" s="25">
        <v>0</v>
      </c>
      <c r="AI625" s="25">
        <v>0</v>
      </c>
      <c r="AJ625" s="25" t="e">
        <f t="shared" si="139"/>
        <v>#N/A</v>
      </c>
      <c r="AK625" s="28">
        <f>'GT Data'!N627</f>
        <v>0</v>
      </c>
      <c r="AL625" s="25" t="e">
        <f t="shared" si="140"/>
        <v>#DIV/0!</v>
      </c>
      <c r="AM625" s="25" t="e">
        <f t="shared" si="141"/>
        <v>#DIV/0!</v>
      </c>
      <c r="AN625" s="25" t="e">
        <f t="shared" si="142"/>
        <v>#DIV/0!</v>
      </c>
      <c r="AO625" s="25">
        <v>0</v>
      </c>
      <c r="AP625" s="25">
        <v>0</v>
      </c>
      <c r="AQ625" s="25">
        <v>0</v>
      </c>
    </row>
    <row r="626" spans="1:43" x14ac:dyDescent="0.3">
      <c r="A626">
        <f>'Calculated Tab Properties'!A626</f>
        <v>0</v>
      </c>
      <c r="B626">
        <f>'Calculated Tab Properties'!B626</f>
        <v>0</v>
      </c>
      <c r="C626">
        <f>'Calculated Tab Properties'!C626</f>
        <v>0</v>
      </c>
      <c r="D626">
        <f>'Calculated Tab Properties'!D626</f>
        <v>0</v>
      </c>
      <c r="E626">
        <f>'Calculated Tab Properties'!E626</f>
        <v>0</v>
      </c>
      <c r="F626">
        <f>'Calculated Tab Properties'!F626</f>
        <v>0</v>
      </c>
      <c r="G626">
        <f>'Calculated Tab Properties'!G626</f>
        <v>0</v>
      </c>
      <c r="H626">
        <f>'Calculated Tab Properties'!H626</f>
        <v>0</v>
      </c>
      <c r="I626">
        <f>'Calculated Tab Properties'!I626</f>
        <v>0</v>
      </c>
      <c r="J626" s="20" t="e">
        <f>'Calculated Tab Properties'!J626</f>
        <v>#DIV/0!</v>
      </c>
      <c r="K626">
        <v>0</v>
      </c>
      <c r="L626">
        <v>0</v>
      </c>
      <c r="M626">
        <v>0</v>
      </c>
      <c r="N626">
        <v>0</v>
      </c>
      <c r="O626" s="27">
        <v>0</v>
      </c>
      <c r="P626" s="27">
        <v>0</v>
      </c>
      <c r="Q626">
        <v>0</v>
      </c>
      <c r="R626" t="e">
        <f>'Calculated Tab Properties'!R626</f>
        <v>#DIV/0!</v>
      </c>
      <c r="T626" s="1" t="e">
        <f>VLOOKUP('GEOMETRIC INPUTS'!D626,'Pressure Calculations'!$A$22:$B$61,2,TRUE)</f>
        <v>#N/A</v>
      </c>
      <c r="U626" s="1" t="e">
        <f>VLOOKUP('GEOMETRIC INPUTS'!D626,'Pressure Calculations'!$C$22:$D$61,2,TRUE)</f>
        <v>#N/A</v>
      </c>
      <c r="V626" t="e">
        <f>T626*'GEOMETRIC INPUTS'!S626</f>
        <v>#N/A</v>
      </c>
      <c r="W626">
        <v>625</v>
      </c>
      <c r="X626" t="e">
        <f t="shared" si="130"/>
        <v>#N/A</v>
      </c>
      <c r="Y626" t="e">
        <f t="shared" si="131"/>
        <v>#N/A</v>
      </c>
      <c r="Z626" s="27" t="e">
        <f t="shared" si="132"/>
        <v>#DIV/0!</v>
      </c>
      <c r="AA626" s="27" t="e">
        <f t="shared" si="133"/>
        <v>#DIV/0!</v>
      </c>
      <c r="AB626" s="27" t="e">
        <f t="shared" si="134"/>
        <v>#DIV/0!</v>
      </c>
      <c r="AC626" t="e">
        <f t="shared" si="135"/>
        <v>#N/A</v>
      </c>
      <c r="AD626" s="28">
        <f>'GT Data'!D628</f>
        <v>0</v>
      </c>
      <c r="AE626" s="25" t="e">
        <f t="shared" si="136"/>
        <v>#N/A</v>
      </c>
      <c r="AF626" s="25" t="e">
        <f t="shared" si="137"/>
        <v>#N/A</v>
      </c>
      <c r="AG626" s="25" t="e">
        <f t="shared" si="138"/>
        <v>#DIV/0!</v>
      </c>
      <c r="AH626" s="25">
        <v>0</v>
      </c>
      <c r="AI626" s="25">
        <v>0</v>
      </c>
      <c r="AJ626" s="25" t="e">
        <f t="shared" si="139"/>
        <v>#N/A</v>
      </c>
      <c r="AK626" s="28">
        <f>'GT Data'!N628</f>
        <v>0</v>
      </c>
      <c r="AL626" s="25" t="e">
        <f t="shared" si="140"/>
        <v>#DIV/0!</v>
      </c>
      <c r="AM626" s="25" t="e">
        <f t="shared" si="141"/>
        <v>#DIV/0!</v>
      </c>
      <c r="AN626" s="25" t="e">
        <f t="shared" si="142"/>
        <v>#DIV/0!</v>
      </c>
      <c r="AO626" s="25">
        <v>0</v>
      </c>
      <c r="AP626" s="25">
        <v>0</v>
      </c>
      <c r="AQ626" s="25">
        <v>0</v>
      </c>
    </row>
    <row r="627" spans="1:43" x14ac:dyDescent="0.3">
      <c r="A627">
        <f>'Calculated Tab Properties'!A627</f>
        <v>0</v>
      </c>
      <c r="B627">
        <f>'Calculated Tab Properties'!B627</f>
        <v>0</v>
      </c>
      <c r="C627">
        <f>'Calculated Tab Properties'!C627</f>
        <v>0</v>
      </c>
      <c r="D627">
        <f>'Calculated Tab Properties'!D627</f>
        <v>0</v>
      </c>
      <c r="E627">
        <f>'Calculated Tab Properties'!E627</f>
        <v>0</v>
      </c>
      <c r="F627">
        <f>'Calculated Tab Properties'!F627</f>
        <v>0</v>
      </c>
      <c r="G627">
        <f>'Calculated Tab Properties'!G627</f>
        <v>0</v>
      </c>
      <c r="H627">
        <f>'Calculated Tab Properties'!H627</f>
        <v>0</v>
      </c>
      <c r="I627">
        <f>'Calculated Tab Properties'!I627</f>
        <v>0</v>
      </c>
      <c r="J627" s="20" t="e">
        <f>'Calculated Tab Properties'!J627</f>
        <v>#DIV/0!</v>
      </c>
      <c r="K627">
        <v>0</v>
      </c>
      <c r="L627">
        <v>0</v>
      </c>
      <c r="M627">
        <v>0</v>
      </c>
      <c r="N627">
        <v>0</v>
      </c>
      <c r="O627" s="27">
        <v>0</v>
      </c>
      <c r="P627" s="27">
        <v>0</v>
      </c>
      <c r="Q627">
        <v>0</v>
      </c>
      <c r="R627" t="e">
        <f>'Calculated Tab Properties'!R627</f>
        <v>#DIV/0!</v>
      </c>
      <c r="T627" s="1" t="e">
        <f>VLOOKUP('GEOMETRIC INPUTS'!D627,'Pressure Calculations'!$A$22:$B$61,2,TRUE)</f>
        <v>#N/A</v>
      </c>
      <c r="U627" s="1" t="e">
        <f>VLOOKUP('GEOMETRIC INPUTS'!D627,'Pressure Calculations'!$C$22:$D$61,2,TRUE)</f>
        <v>#N/A</v>
      </c>
      <c r="V627" t="e">
        <f>T627*'GEOMETRIC INPUTS'!S627</f>
        <v>#N/A</v>
      </c>
      <c r="W627">
        <v>626</v>
      </c>
      <c r="X627" t="e">
        <f t="shared" si="130"/>
        <v>#N/A</v>
      </c>
      <c r="Y627" t="e">
        <f t="shared" si="131"/>
        <v>#N/A</v>
      </c>
      <c r="Z627" s="27" t="e">
        <f t="shared" si="132"/>
        <v>#DIV/0!</v>
      </c>
      <c r="AA627" s="27" t="e">
        <f t="shared" si="133"/>
        <v>#DIV/0!</v>
      </c>
      <c r="AB627" s="27" t="e">
        <f t="shared" si="134"/>
        <v>#DIV/0!</v>
      </c>
      <c r="AC627" t="e">
        <f t="shared" si="135"/>
        <v>#N/A</v>
      </c>
      <c r="AD627" s="28">
        <f>'GT Data'!D629</f>
        <v>0</v>
      </c>
      <c r="AE627" s="25" t="e">
        <f t="shared" si="136"/>
        <v>#N/A</v>
      </c>
      <c r="AF627" s="25" t="e">
        <f t="shared" si="137"/>
        <v>#N/A</v>
      </c>
      <c r="AG627" s="25" t="e">
        <f t="shared" si="138"/>
        <v>#DIV/0!</v>
      </c>
      <c r="AH627" s="25">
        <v>0</v>
      </c>
      <c r="AI627" s="25">
        <v>0</v>
      </c>
      <c r="AJ627" s="25" t="e">
        <f t="shared" si="139"/>
        <v>#N/A</v>
      </c>
      <c r="AK627" s="28">
        <f>'GT Data'!N629</f>
        <v>0</v>
      </c>
      <c r="AL627" s="25" t="e">
        <f t="shared" si="140"/>
        <v>#DIV/0!</v>
      </c>
      <c r="AM627" s="25" t="e">
        <f t="shared" si="141"/>
        <v>#DIV/0!</v>
      </c>
      <c r="AN627" s="25" t="e">
        <f t="shared" si="142"/>
        <v>#DIV/0!</v>
      </c>
      <c r="AO627" s="25">
        <v>0</v>
      </c>
      <c r="AP627" s="25">
        <v>0</v>
      </c>
      <c r="AQ627" s="25">
        <v>0</v>
      </c>
    </row>
    <row r="628" spans="1:43" x14ac:dyDescent="0.3">
      <c r="A628">
        <f>'Calculated Tab Properties'!A628</f>
        <v>0</v>
      </c>
      <c r="B628">
        <f>'Calculated Tab Properties'!B628</f>
        <v>0</v>
      </c>
      <c r="C628">
        <f>'Calculated Tab Properties'!C628</f>
        <v>0</v>
      </c>
      <c r="D628">
        <f>'Calculated Tab Properties'!D628</f>
        <v>0</v>
      </c>
      <c r="E628">
        <f>'Calculated Tab Properties'!E628</f>
        <v>0</v>
      </c>
      <c r="F628">
        <f>'Calculated Tab Properties'!F628</f>
        <v>0</v>
      </c>
      <c r="G628">
        <f>'Calculated Tab Properties'!G628</f>
        <v>0</v>
      </c>
      <c r="H628">
        <f>'Calculated Tab Properties'!H628</f>
        <v>0</v>
      </c>
      <c r="I628">
        <f>'Calculated Tab Properties'!I628</f>
        <v>0</v>
      </c>
      <c r="J628" s="20" t="e">
        <f>'Calculated Tab Properties'!J628</f>
        <v>#DIV/0!</v>
      </c>
      <c r="K628">
        <v>0</v>
      </c>
      <c r="L628">
        <v>0</v>
      </c>
      <c r="M628">
        <v>0</v>
      </c>
      <c r="N628">
        <v>0</v>
      </c>
      <c r="O628" s="27">
        <v>0</v>
      </c>
      <c r="P628" s="27">
        <v>0</v>
      </c>
      <c r="Q628">
        <v>0</v>
      </c>
      <c r="R628" t="e">
        <f>'Calculated Tab Properties'!R628</f>
        <v>#DIV/0!</v>
      </c>
      <c r="T628" s="1" t="e">
        <f>VLOOKUP('GEOMETRIC INPUTS'!D628,'Pressure Calculations'!$A$22:$B$61,2,TRUE)</f>
        <v>#N/A</v>
      </c>
      <c r="U628" s="1" t="e">
        <f>VLOOKUP('GEOMETRIC INPUTS'!D628,'Pressure Calculations'!$C$22:$D$61,2,TRUE)</f>
        <v>#N/A</v>
      </c>
      <c r="V628" t="e">
        <f>T628*'GEOMETRIC INPUTS'!S628</f>
        <v>#N/A</v>
      </c>
      <c r="W628">
        <v>627</v>
      </c>
      <c r="X628" t="e">
        <f t="shared" si="130"/>
        <v>#N/A</v>
      </c>
      <c r="Y628" t="e">
        <f t="shared" si="131"/>
        <v>#N/A</v>
      </c>
      <c r="Z628" s="27" t="e">
        <f t="shared" si="132"/>
        <v>#DIV/0!</v>
      </c>
      <c r="AA628" s="27" t="e">
        <f t="shared" si="133"/>
        <v>#DIV/0!</v>
      </c>
      <c r="AB628" s="27" t="e">
        <f t="shared" si="134"/>
        <v>#DIV/0!</v>
      </c>
      <c r="AC628" t="e">
        <f t="shared" si="135"/>
        <v>#N/A</v>
      </c>
      <c r="AD628" s="28">
        <f>'GT Data'!D630</f>
        <v>0</v>
      </c>
      <c r="AE628" s="25" t="e">
        <f t="shared" si="136"/>
        <v>#N/A</v>
      </c>
      <c r="AF628" s="25" t="e">
        <f t="shared" si="137"/>
        <v>#N/A</v>
      </c>
      <c r="AG628" s="25" t="e">
        <f t="shared" si="138"/>
        <v>#DIV/0!</v>
      </c>
      <c r="AH628" s="25">
        <v>0</v>
      </c>
      <c r="AI628" s="25">
        <v>0</v>
      </c>
      <c r="AJ628" s="25" t="e">
        <f t="shared" si="139"/>
        <v>#N/A</v>
      </c>
      <c r="AK628" s="28">
        <f>'GT Data'!N630</f>
        <v>0</v>
      </c>
      <c r="AL628" s="25" t="e">
        <f t="shared" si="140"/>
        <v>#DIV/0!</v>
      </c>
      <c r="AM628" s="25" t="e">
        <f t="shared" si="141"/>
        <v>#DIV/0!</v>
      </c>
      <c r="AN628" s="25" t="e">
        <f t="shared" si="142"/>
        <v>#DIV/0!</v>
      </c>
      <c r="AO628" s="25">
        <v>0</v>
      </c>
      <c r="AP628" s="25">
        <v>0</v>
      </c>
      <c r="AQ628" s="25">
        <v>0</v>
      </c>
    </row>
    <row r="629" spans="1:43" x14ac:dyDescent="0.3">
      <c r="A629">
        <f>'Calculated Tab Properties'!A629</f>
        <v>0</v>
      </c>
      <c r="B629">
        <f>'Calculated Tab Properties'!B629</f>
        <v>0</v>
      </c>
      <c r="C629">
        <f>'Calculated Tab Properties'!C629</f>
        <v>0</v>
      </c>
      <c r="D629">
        <f>'Calculated Tab Properties'!D629</f>
        <v>0</v>
      </c>
      <c r="E629">
        <f>'Calculated Tab Properties'!E629</f>
        <v>0</v>
      </c>
      <c r="F629">
        <f>'Calculated Tab Properties'!F629</f>
        <v>0</v>
      </c>
      <c r="G629">
        <f>'Calculated Tab Properties'!G629</f>
        <v>0</v>
      </c>
      <c r="H629">
        <f>'Calculated Tab Properties'!H629</f>
        <v>0</v>
      </c>
      <c r="I629">
        <f>'Calculated Tab Properties'!I629</f>
        <v>0</v>
      </c>
      <c r="J629" s="20" t="e">
        <f>'Calculated Tab Properties'!J629</f>
        <v>#DIV/0!</v>
      </c>
      <c r="K629">
        <v>0</v>
      </c>
      <c r="L629">
        <v>0</v>
      </c>
      <c r="M629">
        <v>0</v>
      </c>
      <c r="N629">
        <v>0</v>
      </c>
      <c r="O629" s="27">
        <v>0</v>
      </c>
      <c r="P629" s="27">
        <v>0</v>
      </c>
      <c r="Q629">
        <v>0</v>
      </c>
      <c r="R629" t="e">
        <f>'Calculated Tab Properties'!R629</f>
        <v>#DIV/0!</v>
      </c>
      <c r="T629" s="1" t="e">
        <f>VLOOKUP('GEOMETRIC INPUTS'!D629,'Pressure Calculations'!$A$22:$B$61,2,TRUE)</f>
        <v>#N/A</v>
      </c>
      <c r="U629" s="1" t="e">
        <f>VLOOKUP('GEOMETRIC INPUTS'!D629,'Pressure Calculations'!$C$22:$D$61,2,TRUE)</f>
        <v>#N/A</v>
      </c>
      <c r="V629" t="e">
        <f>T629*'GEOMETRIC INPUTS'!S629</f>
        <v>#N/A</v>
      </c>
      <c r="W629">
        <v>628</v>
      </c>
      <c r="X629" t="e">
        <f t="shared" si="130"/>
        <v>#N/A</v>
      </c>
      <c r="Y629" t="e">
        <f t="shared" si="131"/>
        <v>#N/A</v>
      </c>
      <c r="Z629" s="27" t="e">
        <f t="shared" si="132"/>
        <v>#DIV/0!</v>
      </c>
      <c r="AA629" s="27" t="e">
        <f t="shared" si="133"/>
        <v>#DIV/0!</v>
      </c>
      <c r="AB629" s="27" t="e">
        <f t="shared" si="134"/>
        <v>#DIV/0!</v>
      </c>
      <c r="AC629" t="e">
        <f t="shared" si="135"/>
        <v>#N/A</v>
      </c>
      <c r="AD629" s="28">
        <f>'GT Data'!D631</f>
        <v>0</v>
      </c>
      <c r="AE629" s="25" t="e">
        <f t="shared" si="136"/>
        <v>#N/A</v>
      </c>
      <c r="AF629" s="25" t="e">
        <f t="shared" si="137"/>
        <v>#N/A</v>
      </c>
      <c r="AG629" s="25" t="e">
        <f t="shared" si="138"/>
        <v>#DIV/0!</v>
      </c>
      <c r="AH629" s="25">
        <v>0</v>
      </c>
      <c r="AI629" s="25">
        <v>0</v>
      </c>
      <c r="AJ629" s="25" t="e">
        <f t="shared" si="139"/>
        <v>#N/A</v>
      </c>
      <c r="AK629" s="28">
        <f>'GT Data'!N631</f>
        <v>0</v>
      </c>
      <c r="AL629" s="25" t="e">
        <f t="shared" si="140"/>
        <v>#DIV/0!</v>
      </c>
      <c r="AM629" s="25" t="e">
        <f t="shared" si="141"/>
        <v>#DIV/0!</v>
      </c>
      <c r="AN629" s="25" t="e">
        <f t="shared" si="142"/>
        <v>#DIV/0!</v>
      </c>
      <c r="AO629" s="25">
        <v>0</v>
      </c>
      <c r="AP629" s="25">
        <v>0</v>
      </c>
      <c r="AQ629" s="25">
        <v>0</v>
      </c>
    </row>
    <row r="630" spans="1:43" x14ac:dyDescent="0.3">
      <c r="A630">
        <f>'Calculated Tab Properties'!A630</f>
        <v>0</v>
      </c>
      <c r="B630">
        <f>'Calculated Tab Properties'!B630</f>
        <v>0</v>
      </c>
      <c r="C630">
        <f>'Calculated Tab Properties'!C630</f>
        <v>0</v>
      </c>
      <c r="D630">
        <f>'Calculated Tab Properties'!D630</f>
        <v>0</v>
      </c>
      <c r="E630">
        <f>'Calculated Tab Properties'!E630</f>
        <v>0</v>
      </c>
      <c r="F630">
        <f>'Calculated Tab Properties'!F630</f>
        <v>0</v>
      </c>
      <c r="G630">
        <f>'Calculated Tab Properties'!G630</f>
        <v>0</v>
      </c>
      <c r="H630">
        <f>'Calculated Tab Properties'!H630</f>
        <v>0</v>
      </c>
      <c r="I630">
        <f>'Calculated Tab Properties'!I630</f>
        <v>0</v>
      </c>
      <c r="J630" s="20" t="e">
        <f>'Calculated Tab Properties'!J630</f>
        <v>#DIV/0!</v>
      </c>
      <c r="K630">
        <v>0</v>
      </c>
      <c r="L630">
        <v>0</v>
      </c>
      <c r="M630">
        <v>0</v>
      </c>
      <c r="N630">
        <v>0</v>
      </c>
      <c r="O630" s="27">
        <v>0</v>
      </c>
      <c r="P630" s="27">
        <v>0</v>
      </c>
      <c r="Q630">
        <v>0</v>
      </c>
      <c r="R630" t="e">
        <f>'Calculated Tab Properties'!R630</f>
        <v>#DIV/0!</v>
      </c>
      <c r="T630" s="1" t="e">
        <f>VLOOKUP('GEOMETRIC INPUTS'!D630,'Pressure Calculations'!$A$22:$B$61,2,TRUE)</f>
        <v>#N/A</v>
      </c>
      <c r="U630" s="1" t="e">
        <f>VLOOKUP('GEOMETRIC INPUTS'!D630,'Pressure Calculations'!$C$22:$D$61,2,TRUE)</f>
        <v>#N/A</v>
      </c>
      <c r="V630" t="e">
        <f>T630*'GEOMETRIC INPUTS'!S630</f>
        <v>#N/A</v>
      </c>
      <c r="W630">
        <v>629</v>
      </c>
      <c r="X630" t="e">
        <f t="shared" si="130"/>
        <v>#N/A</v>
      </c>
      <c r="Y630" t="e">
        <f t="shared" si="131"/>
        <v>#N/A</v>
      </c>
      <c r="Z630" s="27" t="e">
        <f t="shared" si="132"/>
        <v>#DIV/0!</v>
      </c>
      <c r="AA630" s="27" t="e">
        <f t="shared" si="133"/>
        <v>#DIV/0!</v>
      </c>
      <c r="AB630" s="27" t="e">
        <f t="shared" si="134"/>
        <v>#DIV/0!</v>
      </c>
      <c r="AC630" t="e">
        <f t="shared" si="135"/>
        <v>#N/A</v>
      </c>
      <c r="AD630" s="28">
        <f>'GT Data'!D632</f>
        <v>0</v>
      </c>
      <c r="AE630" s="25" t="e">
        <f t="shared" si="136"/>
        <v>#N/A</v>
      </c>
      <c r="AF630" s="25" t="e">
        <f t="shared" si="137"/>
        <v>#N/A</v>
      </c>
      <c r="AG630" s="25" t="e">
        <f t="shared" si="138"/>
        <v>#DIV/0!</v>
      </c>
      <c r="AH630" s="25">
        <v>0</v>
      </c>
      <c r="AI630" s="25">
        <v>0</v>
      </c>
      <c r="AJ630" s="25" t="e">
        <f t="shared" si="139"/>
        <v>#N/A</v>
      </c>
      <c r="AK630" s="28">
        <f>'GT Data'!N632</f>
        <v>0</v>
      </c>
      <c r="AL630" s="25" t="e">
        <f t="shared" si="140"/>
        <v>#DIV/0!</v>
      </c>
      <c r="AM630" s="25" t="e">
        <f t="shared" si="141"/>
        <v>#DIV/0!</v>
      </c>
      <c r="AN630" s="25" t="e">
        <f t="shared" si="142"/>
        <v>#DIV/0!</v>
      </c>
      <c r="AO630" s="25">
        <v>0</v>
      </c>
      <c r="AP630" s="25">
        <v>0</v>
      </c>
      <c r="AQ630" s="25">
        <v>0</v>
      </c>
    </row>
    <row r="631" spans="1:43" x14ac:dyDescent="0.3">
      <c r="A631">
        <f>'Calculated Tab Properties'!A631</f>
        <v>0</v>
      </c>
      <c r="B631">
        <f>'Calculated Tab Properties'!B631</f>
        <v>0</v>
      </c>
      <c r="C631">
        <f>'Calculated Tab Properties'!C631</f>
        <v>0</v>
      </c>
      <c r="D631">
        <f>'Calculated Tab Properties'!D631</f>
        <v>0</v>
      </c>
      <c r="E631">
        <f>'Calculated Tab Properties'!E631</f>
        <v>0</v>
      </c>
      <c r="F631">
        <f>'Calculated Tab Properties'!F631</f>
        <v>0</v>
      </c>
      <c r="G631">
        <f>'Calculated Tab Properties'!G631</f>
        <v>0</v>
      </c>
      <c r="H631">
        <f>'Calculated Tab Properties'!H631</f>
        <v>0</v>
      </c>
      <c r="I631">
        <f>'Calculated Tab Properties'!I631</f>
        <v>0</v>
      </c>
      <c r="J631" s="20" t="e">
        <f>'Calculated Tab Properties'!J631</f>
        <v>#DIV/0!</v>
      </c>
      <c r="K631">
        <v>0</v>
      </c>
      <c r="L631">
        <v>0</v>
      </c>
      <c r="M631">
        <v>0</v>
      </c>
      <c r="N631">
        <v>0</v>
      </c>
      <c r="O631" s="27">
        <v>0</v>
      </c>
      <c r="P631" s="27">
        <v>0</v>
      </c>
      <c r="Q631">
        <v>0</v>
      </c>
      <c r="R631" t="e">
        <f>'Calculated Tab Properties'!R631</f>
        <v>#DIV/0!</v>
      </c>
      <c r="T631" s="1" t="e">
        <f>VLOOKUP('GEOMETRIC INPUTS'!D631,'Pressure Calculations'!$A$22:$B$61,2,TRUE)</f>
        <v>#N/A</v>
      </c>
      <c r="U631" s="1" t="e">
        <f>VLOOKUP('GEOMETRIC INPUTS'!D631,'Pressure Calculations'!$C$22:$D$61,2,TRUE)</f>
        <v>#N/A</v>
      </c>
      <c r="V631" t="e">
        <f>T631*'GEOMETRIC INPUTS'!S631</f>
        <v>#N/A</v>
      </c>
      <c r="W631">
        <v>630</v>
      </c>
      <c r="X631" t="e">
        <f t="shared" si="130"/>
        <v>#N/A</v>
      </c>
      <c r="Y631" t="e">
        <f t="shared" si="131"/>
        <v>#N/A</v>
      </c>
      <c r="Z631" s="27" t="e">
        <f t="shared" si="132"/>
        <v>#DIV/0!</v>
      </c>
      <c r="AA631" s="27" t="e">
        <f t="shared" si="133"/>
        <v>#DIV/0!</v>
      </c>
      <c r="AB631" s="27" t="e">
        <f t="shared" si="134"/>
        <v>#DIV/0!</v>
      </c>
      <c r="AC631" t="e">
        <f t="shared" si="135"/>
        <v>#N/A</v>
      </c>
      <c r="AD631" s="28">
        <f>'GT Data'!D633</f>
        <v>0</v>
      </c>
      <c r="AE631" s="25" t="e">
        <f t="shared" si="136"/>
        <v>#N/A</v>
      </c>
      <c r="AF631" s="25" t="e">
        <f t="shared" si="137"/>
        <v>#N/A</v>
      </c>
      <c r="AG631" s="25" t="e">
        <f t="shared" si="138"/>
        <v>#DIV/0!</v>
      </c>
      <c r="AH631" s="25">
        <v>0</v>
      </c>
      <c r="AI631" s="25">
        <v>0</v>
      </c>
      <c r="AJ631" s="25" t="e">
        <f t="shared" si="139"/>
        <v>#N/A</v>
      </c>
      <c r="AK631" s="28">
        <f>'GT Data'!N633</f>
        <v>0</v>
      </c>
      <c r="AL631" s="25" t="e">
        <f t="shared" si="140"/>
        <v>#DIV/0!</v>
      </c>
      <c r="AM631" s="25" t="e">
        <f t="shared" si="141"/>
        <v>#DIV/0!</v>
      </c>
      <c r="AN631" s="25" t="e">
        <f t="shared" si="142"/>
        <v>#DIV/0!</v>
      </c>
      <c r="AO631" s="25">
        <v>0</v>
      </c>
      <c r="AP631" s="25">
        <v>0</v>
      </c>
      <c r="AQ631" s="25">
        <v>0</v>
      </c>
    </row>
    <row r="632" spans="1:43" x14ac:dyDescent="0.3">
      <c r="A632">
        <f>'Calculated Tab Properties'!A632</f>
        <v>0</v>
      </c>
      <c r="B632">
        <f>'Calculated Tab Properties'!B632</f>
        <v>0</v>
      </c>
      <c r="C632">
        <f>'Calculated Tab Properties'!C632</f>
        <v>0</v>
      </c>
      <c r="D632">
        <f>'Calculated Tab Properties'!D632</f>
        <v>0</v>
      </c>
      <c r="E632">
        <f>'Calculated Tab Properties'!E632</f>
        <v>0</v>
      </c>
      <c r="F632">
        <f>'Calculated Tab Properties'!F632</f>
        <v>0</v>
      </c>
      <c r="G632">
        <f>'Calculated Tab Properties'!G632</f>
        <v>0</v>
      </c>
      <c r="H632">
        <f>'Calculated Tab Properties'!H632</f>
        <v>0</v>
      </c>
      <c r="I632">
        <f>'Calculated Tab Properties'!I632</f>
        <v>0</v>
      </c>
      <c r="J632" s="20" t="e">
        <f>'Calculated Tab Properties'!J632</f>
        <v>#DIV/0!</v>
      </c>
      <c r="K632">
        <v>0</v>
      </c>
      <c r="L632">
        <v>0</v>
      </c>
      <c r="M632">
        <v>0</v>
      </c>
      <c r="N632">
        <v>0</v>
      </c>
      <c r="O632" s="27">
        <v>0</v>
      </c>
      <c r="P632" s="27">
        <v>0</v>
      </c>
      <c r="Q632">
        <v>0</v>
      </c>
      <c r="R632" t="e">
        <f>'Calculated Tab Properties'!R632</f>
        <v>#DIV/0!</v>
      </c>
      <c r="T632" s="1" t="e">
        <f>VLOOKUP('GEOMETRIC INPUTS'!D632,'Pressure Calculations'!$A$22:$B$61,2,TRUE)</f>
        <v>#N/A</v>
      </c>
      <c r="U632" s="1" t="e">
        <f>VLOOKUP('GEOMETRIC INPUTS'!D632,'Pressure Calculations'!$C$22:$D$61,2,TRUE)</f>
        <v>#N/A</v>
      </c>
      <c r="V632" t="e">
        <f>T632*'GEOMETRIC INPUTS'!S632</f>
        <v>#N/A</v>
      </c>
      <c r="W632">
        <v>631</v>
      </c>
      <c r="X632" t="e">
        <f t="shared" si="130"/>
        <v>#N/A</v>
      </c>
      <c r="Y632" t="e">
        <f t="shared" si="131"/>
        <v>#N/A</v>
      </c>
      <c r="Z632" s="27" t="e">
        <f t="shared" si="132"/>
        <v>#DIV/0!</v>
      </c>
      <c r="AA632" s="27" t="e">
        <f t="shared" si="133"/>
        <v>#DIV/0!</v>
      </c>
      <c r="AB632" s="27" t="e">
        <f t="shared" si="134"/>
        <v>#DIV/0!</v>
      </c>
      <c r="AC632" t="e">
        <f t="shared" si="135"/>
        <v>#N/A</v>
      </c>
      <c r="AD632" s="28">
        <f>'GT Data'!D634</f>
        <v>0</v>
      </c>
      <c r="AE632" s="25" t="e">
        <f t="shared" si="136"/>
        <v>#N/A</v>
      </c>
      <c r="AF632" s="25" t="e">
        <f t="shared" si="137"/>
        <v>#N/A</v>
      </c>
      <c r="AG632" s="25" t="e">
        <f t="shared" si="138"/>
        <v>#DIV/0!</v>
      </c>
      <c r="AH632" s="25">
        <v>0</v>
      </c>
      <c r="AI632" s="25">
        <v>0</v>
      </c>
      <c r="AJ632" s="25" t="e">
        <f t="shared" si="139"/>
        <v>#N/A</v>
      </c>
      <c r="AK632" s="28">
        <f>'GT Data'!N634</f>
        <v>0</v>
      </c>
      <c r="AL632" s="25" t="e">
        <f t="shared" si="140"/>
        <v>#DIV/0!</v>
      </c>
      <c r="AM632" s="25" t="e">
        <f t="shared" si="141"/>
        <v>#DIV/0!</v>
      </c>
      <c r="AN632" s="25" t="e">
        <f t="shared" si="142"/>
        <v>#DIV/0!</v>
      </c>
      <c r="AO632" s="25">
        <v>0</v>
      </c>
      <c r="AP632" s="25">
        <v>0</v>
      </c>
      <c r="AQ632" s="25">
        <v>0</v>
      </c>
    </row>
    <row r="633" spans="1:43" x14ac:dyDescent="0.3">
      <c r="A633">
        <f>'Calculated Tab Properties'!A633</f>
        <v>0</v>
      </c>
      <c r="B633">
        <f>'Calculated Tab Properties'!B633</f>
        <v>0</v>
      </c>
      <c r="C633">
        <f>'Calculated Tab Properties'!C633</f>
        <v>0</v>
      </c>
      <c r="D633">
        <f>'Calculated Tab Properties'!D633</f>
        <v>0</v>
      </c>
      <c r="E633">
        <f>'Calculated Tab Properties'!E633</f>
        <v>0</v>
      </c>
      <c r="F633">
        <f>'Calculated Tab Properties'!F633</f>
        <v>0</v>
      </c>
      <c r="G633">
        <f>'Calculated Tab Properties'!G633</f>
        <v>0</v>
      </c>
      <c r="H633">
        <f>'Calculated Tab Properties'!H633</f>
        <v>0</v>
      </c>
      <c r="I633">
        <f>'Calculated Tab Properties'!I633</f>
        <v>0</v>
      </c>
      <c r="J633" s="20" t="e">
        <f>'Calculated Tab Properties'!J633</f>
        <v>#DIV/0!</v>
      </c>
      <c r="K633">
        <v>0</v>
      </c>
      <c r="L633">
        <v>0</v>
      </c>
      <c r="M633">
        <v>0</v>
      </c>
      <c r="N633">
        <v>0</v>
      </c>
      <c r="O633" s="27">
        <v>0</v>
      </c>
      <c r="P633" s="27">
        <v>0</v>
      </c>
      <c r="Q633">
        <v>0</v>
      </c>
      <c r="R633" t="e">
        <f>'Calculated Tab Properties'!R633</f>
        <v>#DIV/0!</v>
      </c>
      <c r="T633" s="1" t="e">
        <f>VLOOKUP('GEOMETRIC INPUTS'!D633,'Pressure Calculations'!$A$22:$B$61,2,TRUE)</f>
        <v>#N/A</v>
      </c>
      <c r="U633" s="1" t="e">
        <f>VLOOKUP('GEOMETRIC INPUTS'!D633,'Pressure Calculations'!$C$22:$D$61,2,TRUE)</f>
        <v>#N/A</v>
      </c>
      <c r="V633" t="e">
        <f>T633*'GEOMETRIC INPUTS'!S633</f>
        <v>#N/A</v>
      </c>
      <c r="W633">
        <v>632</v>
      </c>
      <c r="X633" t="e">
        <f t="shared" si="130"/>
        <v>#N/A</v>
      </c>
      <c r="Y633" t="e">
        <f t="shared" si="131"/>
        <v>#N/A</v>
      </c>
      <c r="Z633" s="27" t="e">
        <f t="shared" si="132"/>
        <v>#DIV/0!</v>
      </c>
      <c r="AA633" s="27" t="e">
        <f t="shared" si="133"/>
        <v>#DIV/0!</v>
      </c>
      <c r="AB633" s="27" t="e">
        <f t="shared" si="134"/>
        <v>#DIV/0!</v>
      </c>
      <c r="AC633" t="e">
        <f t="shared" si="135"/>
        <v>#N/A</v>
      </c>
      <c r="AD633" s="28">
        <f>'GT Data'!D635</f>
        <v>0</v>
      </c>
      <c r="AE633" s="25" t="e">
        <f t="shared" si="136"/>
        <v>#N/A</v>
      </c>
      <c r="AF633" s="25" t="e">
        <f t="shared" si="137"/>
        <v>#N/A</v>
      </c>
      <c r="AG633" s="25" t="e">
        <f t="shared" si="138"/>
        <v>#DIV/0!</v>
      </c>
      <c r="AH633" s="25">
        <v>0</v>
      </c>
      <c r="AI633" s="25">
        <v>0</v>
      </c>
      <c r="AJ633" s="25" t="e">
        <f t="shared" si="139"/>
        <v>#N/A</v>
      </c>
      <c r="AK633" s="28">
        <f>'GT Data'!N635</f>
        <v>0</v>
      </c>
      <c r="AL633" s="25" t="e">
        <f t="shared" si="140"/>
        <v>#DIV/0!</v>
      </c>
      <c r="AM633" s="25" t="e">
        <f t="shared" si="141"/>
        <v>#DIV/0!</v>
      </c>
      <c r="AN633" s="25" t="e">
        <f t="shared" si="142"/>
        <v>#DIV/0!</v>
      </c>
      <c r="AO633" s="25">
        <v>0</v>
      </c>
      <c r="AP633" s="25">
        <v>0</v>
      </c>
      <c r="AQ633" s="25">
        <v>0</v>
      </c>
    </row>
    <row r="634" spans="1:43" x14ac:dyDescent="0.3">
      <c r="A634">
        <f>'Calculated Tab Properties'!A634</f>
        <v>0</v>
      </c>
      <c r="B634">
        <f>'Calculated Tab Properties'!B634</f>
        <v>0</v>
      </c>
      <c r="C634">
        <f>'Calculated Tab Properties'!C634</f>
        <v>0</v>
      </c>
      <c r="D634">
        <f>'Calculated Tab Properties'!D634</f>
        <v>0</v>
      </c>
      <c r="E634">
        <f>'Calculated Tab Properties'!E634</f>
        <v>0</v>
      </c>
      <c r="F634">
        <f>'Calculated Tab Properties'!F634</f>
        <v>0</v>
      </c>
      <c r="G634">
        <f>'Calculated Tab Properties'!G634</f>
        <v>0</v>
      </c>
      <c r="H634">
        <f>'Calculated Tab Properties'!H634</f>
        <v>0</v>
      </c>
      <c r="I634">
        <f>'Calculated Tab Properties'!I634</f>
        <v>0</v>
      </c>
      <c r="J634" s="20" t="e">
        <f>'Calculated Tab Properties'!J634</f>
        <v>#DIV/0!</v>
      </c>
      <c r="K634">
        <v>0</v>
      </c>
      <c r="L634">
        <v>0</v>
      </c>
      <c r="M634">
        <v>0</v>
      </c>
      <c r="N634">
        <v>0</v>
      </c>
      <c r="O634" s="27">
        <v>0</v>
      </c>
      <c r="P634" s="27">
        <v>0</v>
      </c>
      <c r="Q634">
        <v>0</v>
      </c>
      <c r="R634" t="e">
        <f>'Calculated Tab Properties'!R634</f>
        <v>#DIV/0!</v>
      </c>
      <c r="T634" s="1" t="e">
        <f>VLOOKUP('GEOMETRIC INPUTS'!D634,'Pressure Calculations'!$A$22:$B$61,2,TRUE)</f>
        <v>#N/A</v>
      </c>
      <c r="U634" s="1" t="e">
        <f>VLOOKUP('GEOMETRIC INPUTS'!D634,'Pressure Calculations'!$C$22:$D$61,2,TRUE)</f>
        <v>#N/A</v>
      </c>
      <c r="V634" t="e">
        <f>T634*'GEOMETRIC INPUTS'!S634</f>
        <v>#N/A</v>
      </c>
      <c r="W634">
        <v>633</v>
      </c>
      <c r="X634" t="e">
        <f t="shared" si="130"/>
        <v>#N/A</v>
      </c>
      <c r="Y634" t="e">
        <f t="shared" si="131"/>
        <v>#N/A</v>
      </c>
      <c r="Z634" s="27" t="e">
        <f t="shared" si="132"/>
        <v>#DIV/0!</v>
      </c>
      <c r="AA634" s="27" t="e">
        <f t="shared" si="133"/>
        <v>#DIV/0!</v>
      </c>
      <c r="AB634" s="27" t="e">
        <f t="shared" si="134"/>
        <v>#DIV/0!</v>
      </c>
      <c r="AC634" t="e">
        <f t="shared" si="135"/>
        <v>#N/A</v>
      </c>
      <c r="AD634" s="28">
        <f>'GT Data'!D636</f>
        <v>0</v>
      </c>
      <c r="AE634" s="25" t="e">
        <f t="shared" si="136"/>
        <v>#N/A</v>
      </c>
      <c r="AF634" s="25" t="e">
        <f t="shared" si="137"/>
        <v>#N/A</v>
      </c>
      <c r="AG634" s="25" t="e">
        <f t="shared" si="138"/>
        <v>#DIV/0!</v>
      </c>
      <c r="AH634" s="25">
        <v>0</v>
      </c>
      <c r="AI634" s="25">
        <v>0</v>
      </c>
      <c r="AJ634" s="25" t="e">
        <f t="shared" si="139"/>
        <v>#N/A</v>
      </c>
      <c r="AK634" s="28">
        <f>'GT Data'!N636</f>
        <v>0</v>
      </c>
      <c r="AL634" s="25" t="e">
        <f t="shared" si="140"/>
        <v>#DIV/0!</v>
      </c>
      <c r="AM634" s="25" t="e">
        <f t="shared" si="141"/>
        <v>#DIV/0!</v>
      </c>
      <c r="AN634" s="25" t="e">
        <f t="shared" si="142"/>
        <v>#DIV/0!</v>
      </c>
      <c r="AO634" s="25">
        <v>0</v>
      </c>
      <c r="AP634" s="25">
        <v>0</v>
      </c>
      <c r="AQ634" s="25">
        <v>0</v>
      </c>
    </row>
    <row r="635" spans="1:43" x14ac:dyDescent="0.3">
      <c r="A635">
        <f>'Calculated Tab Properties'!A635</f>
        <v>0</v>
      </c>
      <c r="B635">
        <f>'Calculated Tab Properties'!B635</f>
        <v>0</v>
      </c>
      <c r="C635">
        <f>'Calculated Tab Properties'!C635</f>
        <v>0</v>
      </c>
      <c r="D635">
        <f>'Calculated Tab Properties'!D635</f>
        <v>0</v>
      </c>
      <c r="E635">
        <f>'Calculated Tab Properties'!E635</f>
        <v>0</v>
      </c>
      <c r="F635">
        <f>'Calculated Tab Properties'!F635</f>
        <v>0</v>
      </c>
      <c r="G635">
        <f>'Calculated Tab Properties'!G635</f>
        <v>0</v>
      </c>
      <c r="H635">
        <f>'Calculated Tab Properties'!H635</f>
        <v>0</v>
      </c>
      <c r="I635">
        <f>'Calculated Tab Properties'!I635</f>
        <v>0</v>
      </c>
      <c r="J635" s="20" t="e">
        <f>'Calculated Tab Properties'!J635</f>
        <v>#DIV/0!</v>
      </c>
      <c r="K635">
        <v>0</v>
      </c>
      <c r="L635">
        <v>0</v>
      </c>
      <c r="M635">
        <v>0</v>
      </c>
      <c r="N635">
        <v>0</v>
      </c>
      <c r="O635" s="27">
        <v>0</v>
      </c>
      <c r="P635" s="27">
        <v>0</v>
      </c>
      <c r="Q635">
        <v>0</v>
      </c>
      <c r="R635" t="e">
        <f>'Calculated Tab Properties'!R635</f>
        <v>#DIV/0!</v>
      </c>
      <c r="T635" s="1" t="e">
        <f>VLOOKUP('GEOMETRIC INPUTS'!D635,'Pressure Calculations'!$A$22:$B$61,2,TRUE)</f>
        <v>#N/A</v>
      </c>
      <c r="U635" s="1" t="e">
        <f>VLOOKUP('GEOMETRIC INPUTS'!D635,'Pressure Calculations'!$C$22:$D$61,2,TRUE)</f>
        <v>#N/A</v>
      </c>
      <c r="V635" t="e">
        <f>T635*'GEOMETRIC INPUTS'!S635</f>
        <v>#N/A</v>
      </c>
      <c r="W635">
        <v>634</v>
      </c>
      <c r="X635" t="e">
        <f t="shared" si="130"/>
        <v>#N/A</v>
      </c>
      <c r="Y635" t="e">
        <f t="shared" si="131"/>
        <v>#N/A</v>
      </c>
      <c r="Z635" s="27" t="e">
        <f t="shared" si="132"/>
        <v>#DIV/0!</v>
      </c>
      <c r="AA635" s="27" t="e">
        <f t="shared" si="133"/>
        <v>#DIV/0!</v>
      </c>
      <c r="AB635" s="27" t="e">
        <f t="shared" si="134"/>
        <v>#DIV/0!</v>
      </c>
      <c r="AC635" t="e">
        <f t="shared" si="135"/>
        <v>#N/A</v>
      </c>
      <c r="AD635" s="28">
        <f>'GT Data'!D637</f>
        <v>0</v>
      </c>
      <c r="AE635" s="25" t="e">
        <f t="shared" si="136"/>
        <v>#N/A</v>
      </c>
      <c r="AF635" s="25" t="e">
        <f t="shared" si="137"/>
        <v>#N/A</v>
      </c>
      <c r="AG635" s="25" t="e">
        <f t="shared" si="138"/>
        <v>#DIV/0!</v>
      </c>
      <c r="AH635" s="25">
        <v>0</v>
      </c>
      <c r="AI635" s="25">
        <v>0</v>
      </c>
      <c r="AJ635" s="25" t="e">
        <f t="shared" si="139"/>
        <v>#N/A</v>
      </c>
      <c r="AK635" s="28">
        <f>'GT Data'!N637</f>
        <v>0</v>
      </c>
      <c r="AL635" s="25" t="e">
        <f t="shared" si="140"/>
        <v>#DIV/0!</v>
      </c>
      <c r="AM635" s="25" t="e">
        <f t="shared" si="141"/>
        <v>#DIV/0!</v>
      </c>
      <c r="AN635" s="25" t="e">
        <f t="shared" si="142"/>
        <v>#DIV/0!</v>
      </c>
      <c r="AO635" s="25">
        <v>0</v>
      </c>
      <c r="AP635" s="25">
        <v>0</v>
      </c>
      <c r="AQ635" s="25">
        <v>0</v>
      </c>
    </row>
    <row r="636" spans="1:43" x14ac:dyDescent="0.3">
      <c r="A636">
        <f>'Calculated Tab Properties'!A636</f>
        <v>0</v>
      </c>
      <c r="B636">
        <f>'Calculated Tab Properties'!B636</f>
        <v>0</v>
      </c>
      <c r="C636">
        <f>'Calculated Tab Properties'!C636</f>
        <v>0</v>
      </c>
      <c r="D636">
        <f>'Calculated Tab Properties'!D636</f>
        <v>0</v>
      </c>
      <c r="E636">
        <f>'Calculated Tab Properties'!E636</f>
        <v>0</v>
      </c>
      <c r="F636">
        <f>'Calculated Tab Properties'!F636</f>
        <v>0</v>
      </c>
      <c r="G636">
        <f>'Calculated Tab Properties'!G636</f>
        <v>0</v>
      </c>
      <c r="H636">
        <f>'Calculated Tab Properties'!H636</f>
        <v>0</v>
      </c>
      <c r="I636">
        <f>'Calculated Tab Properties'!I636</f>
        <v>0</v>
      </c>
      <c r="J636" s="20" t="e">
        <f>'Calculated Tab Properties'!J636</f>
        <v>#DIV/0!</v>
      </c>
      <c r="K636">
        <v>0</v>
      </c>
      <c r="L636">
        <v>0</v>
      </c>
      <c r="M636">
        <v>0</v>
      </c>
      <c r="N636">
        <v>0</v>
      </c>
      <c r="O636" s="27">
        <v>0</v>
      </c>
      <c r="P636" s="27">
        <v>0</v>
      </c>
      <c r="Q636">
        <v>0</v>
      </c>
      <c r="R636" t="e">
        <f>'Calculated Tab Properties'!R636</f>
        <v>#DIV/0!</v>
      </c>
      <c r="T636" s="1" t="e">
        <f>VLOOKUP('GEOMETRIC INPUTS'!D636,'Pressure Calculations'!$A$22:$B$61,2,TRUE)</f>
        <v>#N/A</v>
      </c>
      <c r="U636" s="1" t="e">
        <f>VLOOKUP('GEOMETRIC INPUTS'!D636,'Pressure Calculations'!$C$22:$D$61,2,TRUE)</f>
        <v>#N/A</v>
      </c>
      <c r="V636" t="e">
        <f>T636*'GEOMETRIC INPUTS'!S636</f>
        <v>#N/A</v>
      </c>
      <c r="W636">
        <v>635</v>
      </c>
      <c r="X636" t="e">
        <f t="shared" si="130"/>
        <v>#N/A</v>
      </c>
      <c r="Y636" t="e">
        <f t="shared" si="131"/>
        <v>#N/A</v>
      </c>
      <c r="Z636" s="27" t="e">
        <f t="shared" si="132"/>
        <v>#DIV/0!</v>
      </c>
      <c r="AA636" s="27" t="e">
        <f t="shared" si="133"/>
        <v>#DIV/0!</v>
      </c>
      <c r="AB636" s="27" t="e">
        <f t="shared" si="134"/>
        <v>#DIV/0!</v>
      </c>
      <c r="AC636" t="e">
        <f t="shared" si="135"/>
        <v>#N/A</v>
      </c>
      <c r="AD636" s="28">
        <f>'GT Data'!D638</f>
        <v>0</v>
      </c>
      <c r="AE636" s="25" t="e">
        <f t="shared" si="136"/>
        <v>#N/A</v>
      </c>
      <c r="AF636" s="25" t="e">
        <f t="shared" si="137"/>
        <v>#N/A</v>
      </c>
      <c r="AG636" s="25" t="e">
        <f t="shared" si="138"/>
        <v>#DIV/0!</v>
      </c>
      <c r="AH636" s="25">
        <v>0</v>
      </c>
      <c r="AI636" s="25">
        <v>0</v>
      </c>
      <c r="AJ636" s="25" t="e">
        <f t="shared" si="139"/>
        <v>#N/A</v>
      </c>
      <c r="AK636" s="28">
        <f>'GT Data'!N638</f>
        <v>0</v>
      </c>
      <c r="AL636" s="25" t="e">
        <f t="shared" si="140"/>
        <v>#DIV/0!</v>
      </c>
      <c r="AM636" s="25" t="e">
        <f t="shared" si="141"/>
        <v>#DIV/0!</v>
      </c>
      <c r="AN636" s="25" t="e">
        <f t="shared" si="142"/>
        <v>#DIV/0!</v>
      </c>
      <c r="AO636" s="25">
        <v>0</v>
      </c>
      <c r="AP636" s="25">
        <v>0</v>
      </c>
      <c r="AQ636" s="25">
        <v>0</v>
      </c>
    </row>
    <row r="637" spans="1:43" x14ac:dyDescent="0.3">
      <c r="A637">
        <f>'Calculated Tab Properties'!A637</f>
        <v>0</v>
      </c>
      <c r="B637">
        <f>'Calculated Tab Properties'!B637</f>
        <v>0</v>
      </c>
      <c r="C637">
        <f>'Calculated Tab Properties'!C637</f>
        <v>0</v>
      </c>
      <c r="D637">
        <f>'Calculated Tab Properties'!D637</f>
        <v>0</v>
      </c>
      <c r="E637">
        <f>'Calculated Tab Properties'!E637</f>
        <v>0</v>
      </c>
      <c r="F637">
        <f>'Calculated Tab Properties'!F637</f>
        <v>0</v>
      </c>
      <c r="G637">
        <f>'Calculated Tab Properties'!G637</f>
        <v>0</v>
      </c>
      <c r="H637">
        <f>'Calculated Tab Properties'!H637</f>
        <v>0</v>
      </c>
      <c r="I637">
        <f>'Calculated Tab Properties'!I637</f>
        <v>0</v>
      </c>
      <c r="J637" s="20" t="e">
        <f>'Calculated Tab Properties'!J637</f>
        <v>#DIV/0!</v>
      </c>
      <c r="K637">
        <v>0</v>
      </c>
      <c r="L637">
        <v>0</v>
      </c>
      <c r="M637">
        <v>0</v>
      </c>
      <c r="N637">
        <v>0</v>
      </c>
      <c r="O637" s="27">
        <v>0</v>
      </c>
      <c r="P637" s="27">
        <v>0</v>
      </c>
      <c r="Q637">
        <v>0</v>
      </c>
      <c r="R637" t="e">
        <f>'Calculated Tab Properties'!R637</f>
        <v>#DIV/0!</v>
      </c>
      <c r="T637" s="1" t="e">
        <f>VLOOKUP('GEOMETRIC INPUTS'!D637,'Pressure Calculations'!$A$22:$B$61,2,TRUE)</f>
        <v>#N/A</v>
      </c>
      <c r="U637" s="1" t="e">
        <f>VLOOKUP('GEOMETRIC INPUTS'!D637,'Pressure Calculations'!$C$22:$D$61,2,TRUE)</f>
        <v>#N/A</v>
      </c>
      <c r="V637" t="e">
        <f>T637*'GEOMETRIC INPUTS'!S637</f>
        <v>#N/A</v>
      </c>
      <c r="W637">
        <v>636</v>
      </c>
      <c r="X637" t="e">
        <f t="shared" si="130"/>
        <v>#N/A</v>
      </c>
      <c r="Y637" t="e">
        <f t="shared" si="131"/>
        <v>#N/A</v>
      </c>
      <c r="Z637" s="27" t="e">
        <f t="shared" si="132"/>
        <v>#DIV/0!</v>
      </c>
      <c r="AA637" s="27" t="e">
        <f t="shared" si="133"/>
        <v>#DIV/0!</v>
      </c>
      <c r="AB637" s="27" t="e">
        <f t="shared" si="134"/>
        <v>#DIV/0!</v>
      </c>
      <c r="AC637" t="e">
        <f t="shared" si="135"/>
        <v>#N/A</v>
      </c>
      <c r="AD637" s="28">
        <f>'GT Data'!D639</f>
        <v>0</v>
      </c>
      <c r="AE637" s="25" t="e">
        <f t="shared" si="136"/>
        <v>#N/A</v>
      </c>
      <c r="AF637" s="25" t="e">
        <f t="shared" si="137"/>
        <v>#N/A</v>
      </c>
      <c r="AG637" s="25" t="e">
        <f t="shared" si="138"/>
        <v>#DIV/0!</v>
      </c>
      <c r="AH637" s="25">
        <v>0</v>
      </c>
      <c r="AI637" s="25">
        <v>0</v>
      </c>
      <c r="AJ637" s="25" t="e">
        <f t="shared" si="139"/>
        <v>#N/A</v>
      </c>
      <c r="AK637" s="28">
        <f>'GT Data'!N639</f>
        <v>0</v>
      </c>
      <c r="AL637" s="25" t="e">
        <f t="shared" si="140"/>
        <v>#DIV/0!</v>
      </c>
      <c r="AM637" s="25" t="e">
        <f t="shared" si="141"/>
        <v>#DIV/0!</v>
      </c>
      <c r="AN637" s="25" t="e">
        <f t="shared" si="142"/>
        <v>#DIV/0!</v>
      </c>
      <c r="AO637" s="25">
        <v>0</v>
      </c>
      <c r="AP637" s="25">
        <v>0</v>
      </c>
      <c r="AQ637" s="25">
        <v>0</v>
      </c>
    </row>
    <row r="638" spans="1:43" x14ac:dyDescent="0.3">
      <c r="A638">
        <f>'Calculated Tab Properties'!A638</f>
        <v>0</v>
      </c>
      <c r="B638">
        <f>'Calculated Tab Properties'!B638</f>
        <v>0</v>
      </c>
      <c r="C638">
        <f>'Calculated Tab Properties'!C638</f>
        <v>0</v>
      </c>
      <c r="D638">
        <f>'Calculated Tab Properties'!D638</f>
        <v>0</v>
      </c>
      <c r="E638">
        <f>'Calculated Tab Properties'!E638</f>
        <v>0</v>
      </c>
      <c r="F638">
        <f>'Calculated Tab Properties'!F638</f>
        <v>0</v>
      </c>
      <c r="G638">
        <f>'Calculated Tab Properties'!G638</f>
        <v>0</v>
      </c>
      <c r="H638">
        <f>'Calculated Tab Properties'!H638</f>
        <v>0</v>
      </c>
      <c r="I638">
        <f>'Calculated Tab Properties'!I638</f>
        <v>0</v>
      </c>
      <c r="J638" s="20" t="e">
        <f>'Calculated Tab Properties'!J638</f>
        <v>#DIV/0!</v>
      </c>
      <c r="K638">
        <v>0</v>
      </c>
      <c r="L638">
        <v>0</v>
      </c>
      <c r="M638">
        <v>0</v>
      </c>
      <c r="N638">
        <v>0</v>
      </c>
      <c r="O638" s="27">
        <v>0</v>
      </c>
      <c r="P638" s="27">
        <v>0</v>
      </c>
      <c r="Q638">
        <v>0</v>
      </c>
      <c r="R638" t="e">
        <f>'Calculated Tab Properties'!R638</f>
        <v>#DIV/0!</v>
      </c>
      <c r="T638" s="1" t="e">
        <f>VLOOKUP('GEOMETRIC INPUTS'!D638,'Pressure Calculations'!$A$22:$B$61,2,TRUE)</f>
        <v>#N/A</v>
      </c>
      <c r="U638" s="1" t="e">
        <f>VLOOKUP('GEOMETRIC INPUTS'!D638,'Pressure Calculations'!$C$22:$D$61,2,TRUE)</f>
        <v>#N/A</v>
      </c>
      <c r="V638" t="e">
        <f>T638*'GEOMETRIC INPUTS'!S638</f>
        <v>#N/A</v>
      </c>
      <c r="W638">
        <v>637</v>
      </c>
      <c r="X638" t="e">
        <f t="shared" si="130"/>
        <v>#N/A</v>
      </c>
      <c r="Y638" t="e">
        <f t="shared" si="131"/>
        <v>#N/A</v>
      </c>
      <c r="Z638" s="27" t="e">
        <f t="shared" si="132"/>
        <v>#DIV/0!</v>
      </c>
      <c r="AA638" s="27" t="e">
        <f t="shared" si="133"/>
        <v>#DIV/0!</v>
      </c>
      <c r="AB638" s="27" t="e">
        <f t="shared" si="134"/>
        <v>#DIV/0!</v>
      </c>
      <c r="AC638" t="e">
        <f t="shared" si="135"/>
        <v>#N/A</v>
      </c>
      <c r="AD638" s="28">
        <f>'GT Data'!D640</f>
        <v>0</v>
      </c>
      <c r="AE638" s="25" t="e">
        <f t="shared" si="136"/>
        <v>#N/A</v>
      </c>
      <c r="AF638" s="25" t="e">
        <f t="shared" si="137"/>
        <v>#N/A</v>
      </c>
      <c r="AG638" s="25" t="e">
        <f t="shared" si="138"/>
        <v>#DIV/0!</v>
      </c>
      <c r="AH638" s="25">
        <v>0</v>
      </c>
      <c r="AI638" s="25">
        <v>0</v>
      </c>
      <c r="AJ638" s="25" t="e">
        <f t="shared" si="139"/>
        <v>#N/A</v>
      </c>
      <c r="AK638" s="28">
        <f>'GT Data'!N640</f>
        <v>0</v>
      </c>
      <c r="AL638" s="25" t="e">
        <f t="shared" si="140"/>
        <v>#DIV/0!</v>
      </c>
      <c r="AM638" s="25" t="e">
        <f t="shared" si="141"/>
        <v>#DIV/0!</v>
      </c>
      <c r="AN638" s="25" t="e">
        <f t="shared" si="142"/>
        <v>#DIV/0!</v>
      </c>
      <c r="AO638" s="25">
        <v>0</v>
      </c>
      <c r="AP638" s="25">
        <v>0</v>
      </c>
      <c r="AQ638" s="25">
        <v>0</v>
      </c>
    </row>
    <row r="639" spans="1:43" x14ac:dyDescent="0.3">
      <c r="A639">
        <f>'Calculated Tab Properties'!A639</f>
        <v>0</v>
      </c>
      <c r="B639">
        <f>'Calculated Tab Properties'!B639</f>
        <v>0</v>
      </c>
      <c r="C639">
        <f>'Calculated Tab Properties'!C639</f>
        <v>0</v>
      </c>
      <c r="D639">
        <f>'Calculated Tab Properties'!D639</f>
        <v>0</v>
      </c>
      <c r="E639">
        <f>'Calculated Tab Properties'!E639</f>
        <v>0</v>
      </c>
      <c r="F639">
        <f>'Calculated Tab Properties'!F639</f>
        <v>0</v>
      </c>
      <c r="G639">
        <f>'Calculated Tab Properties'!G639</f>
        <v>0</v>
      </c>
      <c r="H639">
        <f>'Calculated Tab Properties'!H639</f>
        <v>0</v>
      </c>
      <c r="I639">
        <f>'Calculated Tab Properties'!I639</f>
        <v>0</v>
      </c>
      <c r="J639" s="20" t="e">
        <f>'Calculated Tab Properties'!J639</f>
        <v>#DIV/0!</v>
      </c>
      <c r="K639">
        <v>0</v>
      </c>
      <c r="L639">
        <v>0</v>
      </c>
      <c r="M639">
        <v>0</v>
      </c>
      <c r="N639">
        <v>0</v>
      </c>
      <c r="O639" s="27">
        <v>0</v>
      </c>
      <c r="P639" s="27">
        <v>0</v>
      </c>
      <c r="Q639">
        <v>0</v>
      </c>
      <c r="R639" t="e">
        <f>'Calculated Tab Properties'!R639</f>
        <v>#DIV/0!</v>
      </c>
      <c r="T639" s="1" t="e">
        <f>VLOOKUP('GEOMETRIC INPUTS'!D639,'Pressure Calculations'!$A$22:$B$61,2,TRUE)</f>
        <v>#N/A</v>
      </c>
      <c r="U639" s="1" t="e">
        <f>VLOOKUP('GEOMETRIC INPUTS'!D639,'Pressure Calculations'!$C$22:$D$61,2,TRUE)</f>
        <v>#N/A</v>
      </c>
      <c r="V639" t="e">
        <f>T639*'GEOMETRIC INPUTS'!S639</f>
        <v>#N/A</v>
      </c>
      <c r="W639">
        <v>638</v>
      </c>
      <c r="X639" t="e">
        <f t="shared" si="130"/>
        <v>#N/A</v>
      </c>
      <c r="Y639" t="e">
        <f t="shared" si="131"/>
        <v>#N/A</v>
      </c>
      <c r="Z639" s="27" t="e">
        <f t="shared" si="132"/>
        <v>#DIV/0!</v>
      </c>
      <c r="AA639" s="27" t="e">
        <f t="shared" si="133"/>
        <v>#DIV/0!</v>
      </c>
      <c r="AB639" s="27" t="e">
        <f t="shared" si="134"/>
        <v>#DIV/0!</v>
      </c>
      <c r="AC639" t="e">
        <f t="shared" si="135"/>
        <v>#N/A</v>
      </c>
      <c r="AD639" s="28">
        <f>'GT Data'!D641</f>
        <v>0</v>
      </c>
      <c r="AE639" s="25" t="e">
        <f t="shared" si="136"/>
        <v>#N/A</v>
      </c>
      <c r="AF639" s="25" t="e">
        <f t="shared" si="137"/>
        <v>#N/A</v>
      </c>
      <c r="AG639" s="25" t="e">
        <f t="shared" si="138"/>
        <v>#DIV/0!</v>
      </c>
      <c r="AH639" s="25">
        <v>0</v>
      </c>
      <c r="AI639" s="25">
        <v>0</v>
      </c>
      <c r="AJ639" s="25" t="e">
        <f t="shared" si="139"/>
        <v>#N/A</v>
      </c>
      <c r="AK639" s="28">
        <f>'GT Data'!N641</f>
        <v>0</v>
      </c>
      <c r="AL639" s="25" t="e">
        <f t="shared" si="140"/>
        <v>#DIV/0!</v>
      </c>
      <c r="AM639" s="25" t="e">
        <f t="shared" si="141"/>
        <v>#DIV/0!</v>
      </c>
      <c r="AN639" s="25" t="e">
        <f t="shared" si="142"/>
        <v>#DIV/0!</v>
      </c>
      <c r="AO639" s="25">
        <v>0</v>
      </c>
      <c r="AP639" s="25">
        <v>0</v>
      </c>
      <c r="AQ639" s="25">
        <v>0</v>
      </c>
    </row>
    <row r="640" spans="1:43" x14ac:dyDescent="0.3">
      <c r="A640">
        <f>'Calculated Tab Properties'!A640</f>
        <v>0</v>
      </c>
      <c r="B640">
        <f>'Calculated Tab Properties'!B640</f>
        <v>0</v>
      </c>
      <c r="C640">
        <f>'Calculated Tab Properties'!C640</f>
        <v>0</v>
      </c>
      <c r="D640">
        <f>'Calculated Tab Properties'!D640</f>
        <v>0</v>
      </c>
      <c r="E640">
        <f>'Calculated Tab Properties'!E640</f>
        <v>0</v>
      </c>
      <c r="F640">
        <f>'Calculated Tab Properties'!F640</f>
        <v>0</v>
      </c>
      <c r="G640">
        <f>'Calculated Tab Properties'!G640</f>
        <v>0</v>
      </c>
      <c r="H640">
        <f>'Calculated Tab Properties'!H640</f>
        <v>0</v>
      </c>
      <c r="I640">
        <f>'Calculated Tab Properties'!I640</f>
        <v>0</v>
      </c>
      <c r="J640" s="20" t="e">
        <f>'Calculated Tab Properties'!J640</f>
        <v>#DIV/0!</v>
      </c>
      <c r="K640">
        <v>0</v>
      </c>
      <c r="L640">
        <v>0</v>
      </c>
      <c r="M640">
        <v>0</v>
      </c>
      <c r="N640">
        <v>0</v>
      </c>
      <c r="O640" s="27">
        <v>0</v>
      </c>
      <c r="P640" s="27">
        <v>0</v>
      </c>
      <c r="Q640">
        <v>0</v>
      </c>
      <c r="R640" t="e">
        <f>'Calculated Tab Properties'!R640</f>
        <v>#DIV/0!</v>
      </c>
      <c r="T640" s="1" t="e">
        <f>VLOOKUP('GEOMETRIC INPUTS'!D640,'Pressure Calculations'!$A$22:$B$61,2,TRUE)</f>
        <v>#N/A</v>
      </c>
      <c r="U640" s="1" t="e">
        <f>VLOOKUP('GEOMETRIC INPUTS'!D640,'Pressure Calculations'!$C$22:$D$61,2,TRUE)</f>
        <v>#N/A</v>
      </c>
      <c r="V640" t="e">
        <f>T640*'GEOMETRIC INPUTS'!S640</f>
        <v>#N/A</v>
      </c>
      <c r="W640">
        <v>639</v>
      </c>
      <c r="X640" t="e">
        <f t="shared" si="130"/>
        <v>#N/A</v>
      </c>
      <c r="Y640" t="e">
        <f t="shared" si="131"/>
        <v>#N/A</v>
      </c>
      <c r="Z640" s="27" t="e">
        <f t="shared" si="132"/>
        <v>#DIV/0!</v>
      </c>
      <c r="AA640" s="27" t="e">
        <f t="shared" si="133"/>
        <v>#DIV/0!</v>
      </c>
      <c r="AB640" s="27" t="e">
        <f t="shared" si="134"/>
        <v>#DIV/0!</v>
      </c>
      <c r="AC640" t="e">
        <f t="shared" si="135"/>
        <v>#N/A</v>
      </c>
      <c r="AD640" s="28">
        <f>'GT Data'!D642</f>
        <v>0</v>
      </c>
      <c r="AE640" s="25" t="e">
        <f t="shared" si="136"/>
        <v>#N/A</v>
      </c>
      <c r="AF640" s="25" t="e">
        <f t="shared" si="137"/>
        <v>#N/A</v>
      </c>
      <c r="AG640" s="25" t="e">
        <f t="shared" si="138"/>
        <v>#DIV/0!</v>
      </c>
      <c r="AH640" s="25">
        <v>0</v>
      </c>
      <c r="AI640" s="25">
        <v>0</v>
      </c>
      <c r="AJ640" s="25" t="e">
        <f t="shared" si="139"/>
        <v>#N/A</v>
      </c>
      <c r="AK640" s="28">
        <f>'GT Data'!N642</f>
        <v>0</v>
      </c>
      <c r="AL640" s="25" t="e">
        <f t="shared" si="140"/>
        <v>#DIV/0!</v>
      </c>
      <c r="AM640" s="25" t="e">
        <f t="shared" si="141"/>
        <v>#DIV/0!</v>
      </c>
      <c r="AN640" s="25" t="e">
        <f t="shared" si="142"/>
        <v>#DIV/0!</v>
      </c>
      <c r="AO640" s="25">
        <v>0</v>
      </c>
      <c r="AP640" s="25">
        <v>0</v>
      </c>
      <c r="AQ640" s="25">
        <v>0</v>
      </c>
    </row>
    <row r="641" spans="1:43" x14ac:dyDescent="0.3">
      <c r="A641">
        <f>'Calculated Tab Properties'!A641</f>
        <v>0</v>
      </c>
      <c r="B641">
        <f>'Calculated Tab Properties'!B641</f>
        <v>0</v>
      </c>
      <c r="C641">
        <f>'Calculated Tab Properties'!C641</f>
        <v>0</v>
      </c>
      <c r="D641">
        <f>'Calculated Tab Properties'!D641</f>
        <v>0</v>
      </c>
      <c r="E641">
        <f>'Calculated Tab Properties'!E641</f>
        <v>0</v>
      </c>
      <c r="F641">
        <f>'Calculated Tab Properties'!F641</f>
        <v>0</v>
      </c>
      <c r="G641">
        <f>'Calculated Tab Properties'!G641</f>
        <v>0</v>
      </c>
      <c r="H641">
        <f>'Calculated Tab Properties'!H641</f>
        <v>0</v>
      </c>
      <c r="I641">
        <f>'Calculated Tab Properties'!I641</f>
        <v>0</v>
      </c>
      <c r="J641" s="20" t="e">
        <f>'Calculated Tab Properties'!J641</f>
        <v>#DIV/0!</v>
      </c>
      <c r="K641">
        <v>0</v>
      </c>
      <c r="L641">
        <v>0</v>
      </c>
      <c r="M641">
        <v>0</v>
      </c>
      <c r="N641">
        <v>0</v>
      </c>
      <c r="O641" s="27">
        <v>0</v>
      </c>
      <c r="P641" s="27">
        <v>0</v>
      </c>
      <c r="Q641">
        <v>0</v>
      </c>
      <c r="R641" t="e">
        <f>'Calculated Tab Properties'!R641</f>
        <v>#DIV/0!</v>
      </c>
      <c r="T641" s="1" t="e">
        <f>VLOOKUP('GEOMETRIC INPUTS'!D641,'Pressure Calculations'!$A$22:$B$61,2,TRUE)</f>
        <v>#N/A</v>
      </c>
      <c r="U641" s="1" t="e">
        <f>VLOOKUP('GEOMETRIC INPUTS'!D641,'Pressure Calculations'!$C$22:$D$61,2,TRUE)</f>
        <v>#N/A</v>
      </c>
      <c r="V641" t="e">
        <f>T641*'GEOMETRIC INPUTS'!S641</f>
        <v>#N/A</v>
      </c>
      <c r="W641">
        <v>640</v>
      </c>
      <c r="X641" t="e">
        <f t="shared" si="130"/>
        <v>#N/A</v>
      </c>
      <c r="Y641" t="e">
        <f t="shared" si="131"/>
        <v>#N/A</v>
      </c>
      <c r="Z641" s="27" t="e">
        <f t="shared" si="132"/>
        <v>#DIV/0!</v>
      </c>
      <c r="AA641" s="27" t="e">
        <f t="shared" si="133"/>
        <v>#DIV/0!</v>
      </c>
      <c r="AB641" s="27" t="e">
        <f t="shared" si="134"/>
        <v>#DIV/0!</v>
      </c>
      <c r="AC641" t="e">
        <f t="shared" si="135"/>
        <v>#N/A</v>
      </c>
      <c r="AD641" s="28">
        <f>'GT Data'!D643</f>
        <v>0</v>
      </c>
      <c r="AE641" s="25" t="e">
        <f t="shared" si="136"/>
        <v>#N/A</v>
      </c>
      <c r="AF641" s="25" t="e">
        <f t="shared" si="137"/>
        <v>#N/A</v>
      </c>
      <c r="AG641" s="25" t="e">
        <f t="shared" si="138"/>
        <v>#DIV/0!</v>
      </c>
      <c r="AH641" s="25">
        <v>0</v>
      </c>
      <c r="AI641" s="25">
        <v>0</v>
      </c>
      <c r="AJ641" s="25" t="e">
        <f t="shared" si="139"/>
        <v>#N/A</v>
      </c>
      <c r="AK641" s="28">
        <f>'GT Data'!N643</f>
        <v>0</v>
      </c>
      <c r="AL641" s="25" t="e">
        <f t="shared" si="140"/>
        <v>#DIV/0!</v>
      </c>
      <c r="AM641" s="25" t="e">
        <f t="shared" si="141"/>
        <v>#DIV/0!</v>
      </c>
      <c r="AN641" s="25" t="e">
        <f t="shared" si="142"/>
        <v>#DIV/0!</v>
      </c>
      <c r="AO641" s="25">
        <v>0</v>
      </c>
      <c r="AP641" s="25">
        <v>0</v>
      </c>
      <c r="AQ641" s="25">
        <v>0</v>
      </c>
    </row>
    <row r="642" spans="1:43" x14ac:dyDescent="0.3">
      <c r="A642">
        <f>'Calculated Tab Properties'!A642</f>
        <v>0</v>
      </c>
      <c r="B642">
        <f>'Calculated Tab Properties'!B642</f>
        <v>0</v>
      </c>
      <c r="C642">
        <f>'Calculated Tab Properties'!C642</f>
        <v>0</v>
      </c>
      <c r="D642">
        <f>'Calculated Tab Properties'!D642</f>
        <v>0</v>
      </c>
      <c r="E642">
        <f>'Calculated Tab Properties'!E642</f>
        <v>0</v>
      </c>
      <c r="F642">
        <f>'Calculated Tab Properties'!F642</f>
        <v>0</v>
      </c>
      <c r="G642">
        <f>'Calculated Tab Properties'!G642</f>
        <v>0</v>
      </c>
      <c r="H642">
        <f>'Calculated Tab Properties'!H642</f>
        <v>0</v>
      </c>
      <c r="I642">
        <f>'Calculated Tab Properties'!I642</f>
        <v>0</v>
      </c>
      <c r="J642" s="20" t="e">
        <f>'Calculated Tab Properties'!J642</f>
        <v>#DIV/0!</v>
      </c>
      <c r="K642">
        <v>0</v>
      </c>
      <c r="L642">
        <v>0</v>
      </c>
      <c r="M642">
        <v>0</v>
      </c>
      <c r="N642">
        <v>0</v>
      </c>
      <c r="O642" s="27">
        <v>0</v>
      </c>
      <c r="P642" s="27">
        <v>0</v>
      </c>
      <c r="Q642">
        <v>0</v>
      </c>
      <c r="R642" t="e">
        <f>'Calculated Tab Properties'!R642</f>
        <v>#DIV/0!</v>
      </c>
      <c r="T642" s="1" t="e">
        <f>VLOOKUP('GEOMETRIC INPUTS'!D642,'Pressure Calculations'!$A$22:$B$61,2,TRUE)</f>
        <v>#N/A</v>
      </c>
      <c r="U642" s="1" t="e">
        <f>VLOOKUP('GEOMETRIC INPUTS'!D642,'Pressure Calculations'!$C$22:$D$61,2,TRUE)</f>
        <v>#N/A</v>
      </c>
      <c r="V642" t="e">
        <f>T642*'GEOMETRIC INPUTS'!S642</f>
        <v>#N/A</v>
      </c>
      <c r="W642">
        <v>641</v>
      </c>
      <c r="X642" t="e">
        <f t="shared" si="130"/>
        <v>#N/A</v>
      </c>
      <c r="Y642" t="e">
        <f t="shared" si="131"/>
        <v>#N/A</v>
      </c>
      <c r="Z642" s="27" t="e">
        <f t="shared" si="132"/>
        <v>#DIV/0!</v>
      </c>
      <c r="AA642" s="27" t="e">
        <f t="shared" si="133"/>
        <v>#DIV/0!</v>
      </c>
      <c r="AB642" s="27" t="e">
        <f t="shared" si="134"/>
        <v>#DIV/0!</v>
      </c>
      <c r="AC642" t="e">
        <f t="shared" si="135"/>
        <v>#N/A</v>
      </c>
      <c r="AD642" s="28">
        <f>'GT Data'!D644</f>
        <v>0</v>
      </c>
      <c r="AE642" s="25" t="e">
        <f t="shared" si="136"/>
        <v>#N/A</v>
      </c>
      <c r="AF642" s="25" t="e">
        <f t="shared" si="137"/>
        <v>#N/A</v>
      </c>
      <c r="AG642" s="25" t="e">
        <f t="shared" si="138"/>
        <v>#DIV/0!</v>
      </c>
      <c r="AH642" s="25">
        <v>0</v>
      </c>
      <c r="AI642" s="25">
        <v>0</v>
      </c>
      <c r="AJ642" s="25" t="e">
        <f t="shared" si="139"/>
        <v>#N/A</v>
      </c>
      <c r="AK642" s="28">
        <f>'GT Data'!N644</f>
        <v>0</v>
      </c>
      <c r="AL642" s="25" t="e">
        <f t="shared" si="140"/>
        <v>#DIV/0!</v>
      </c>
      <c r="AM642" s="25" t="e">
        <f t="shared" si="141"/>
        <v>#DIV/0!</v>
      </c>
      <c r="AN642" s="25" t="e">
        <f t="shared" si="142"/>
        <v>#DIV/0!</v>
      </c>
      <c r="AO642" s="25">
        <v>0</v>
      </c>
      <c r="AP642" s="25">
        <v>0</v>
      </c>
      <c r="AQ642" s="25">
        <v>0</v>
      </c>
    </row>
    <row r="643" spans="1:43" x14ac:dyDescent="0.3">
      <c r="A643">
        <f>'Calculated Tab Properties'!A643</f>
        <v>0</v>
      </c>
      <c r="B643">
        <f>'Calculated Tab Properties'!B643</f>
        <v>0</v>
      </c>
      <c r="C643">
        <f>'Calculated Tab Properties'!C643</f>
        <v>0</v>
      </c>
      <c r="D643">
        <f>'Calculated Tab Properties'!D643</f>
        <v>0</v>
      </c>
      <c r="E643">
        <f>'Calculated Tab Properties'!E643</f>
        <v>0</v>
      </c>
      <c r="F643">
        <f>'Calculated Tab Properties'!F643</f>
        <v>0</v>
      </c>
      <c r="G643">
        <f>'Calculated Tab Properties'!G643</f>
        <v>0</v>
      </c>
      <c r="H643">
        <f>'Calculated Tab Properties'!H643</f>
        <v>0</v>
      </c>
      <c r="I643">
        <f>'Calculated Tab Properties'!I643</f>
        <v>0</v>
      </c>
      <c r="J643" s="20" t="e">
        <f>'Calculated Tab Properties'!J643</f>
        <v>#DIV/0!</v>
      </c>
      <c r="K643">
        <v>0</v>
      </c>
      <c r="L643">
        <v>0</v>
      </c>
      <c r="M643">
        <v>0</v>
      </c>
      <c r="N643">
        <v>0</v>
      </c>
      <c r="O643" s="27">
        <v>0</v>
      </c>
      <c r="P643" s="27">
        <v>0</v>
      </c>
      <c r="Q643">
        <v>0</v>
      </c>
      <c r="R643" t="e">
        <f>'Calculated Tab Properties'!R643</f>
        <v>#DIV/0!</v>
      </c>
      <c r="T643" s="1" t="e">
        <f>VLOOKUP('GEOMETRIC INPUTS'!D643,'Pressure Calculations'!$A$22:$B$61,2,TRUE)</f>
        <v>#N/A</v>
      </c>
      <c r="U643" s="1" t="e">
        <f>VLOOKUP('GEOMETRIC INPUTS'!D643,'Pressure Calculations'!$C$22:$D$61,2,TRUE)</f>
        <v>#N/A</v>
      </c>
      <c r="V643" t="e">
        <f>T643*'GEOMETRIC INPUTS'!S643</f>
        <v>#N/A</v>
      </c>
      <c r="W643">
        <v>642</v>
      </c>
      <c r="X643" t="e">
        <f t="shared" si="130"/>
        <v>#N/A</v>
      </c>
      <c r="Y643" t="e">
        <f t="shared" si="131"/>
        <v>#N/A</v>
      </c>
      <c r="Z643" s="27" t="e">
        <f t="shared" si="132"/>
        <v>#DIV/0!</v>
      </c>
      <c r="AA643" s="27" t="e">
        <f t="shared" si="133"/>
        <v>#DIV/0!</v>
      </c>
      <c r="AB643" s="27" t="e">
        <f t="shared" si="134"/>
        <v>#DIV/0!</v>
      </c>
      <c r="AC643" t="e">
        <f t="shared" si="135"/>
        <v>#N/A</v>
      </c>
      <c r="AD643" s="28">
        <f>'GT Data'!D645</f>
        <v>0</v>
      </c>
      <c r="AE643" s="25" t="e">
        <f t="shared" si="136"/>
        <v>#N/A</v>
      </c>
      <c r="AF643" s="25" t="e">
        <f t="shared" si="137"/>
        <v>#N/A</v>
      </c>
      <c r="AG643" s="25" t="e">
        <f t="shared" si="138"/>
        <v>#DIV/0!</v>
      </c>
      <c r="AH643" s="25">
        <v>0</v>
      </c>
      <c r="AI643" s="25">
        <v>0</v>
      </c>
      <c r="AJ643" s="25" t="e">
        <f t="shared" si="139"/>
        <v>#N/A</v>
      </c>
      <c r="AK643" s="28">
        <f>'GT Data'!N645</f>
        <v>0</v>
      </c>
      <c r="AL643" s="25" t="e">
        <f t="shared" si="140"/>
        <v>#DIV/0!</v>
      </c>
      <c r="AM643" s="25" t="e">
        <f t="shared" si="141"/>
        <v>#DIV/0!</v>
      </c>
      <c r="AN643" s="25" t="e">
        <f t="shared" si="142"/>
        <v>#DIV/0!</v>
      </c>
      <c r="AO643" s="25">
        <v>0</v>
      </c>
      <c r="AP643" s="25">
        <v>0</v>
      </c>
      <c r="AQ643" s="25">
        <v>0</v>
      </c>
    </row>
    <row r="644" spans="1:43" x14ac:dyDescent="0.3">
      <c r="A644">
        <f>'Calculated Tab Properties'!A644</f>
        <v>0</v>
      </c>
      <c r="B644">
        <f>'Calculated Tab Properties'!B644</f>
        <v>0</v>
      </c>
      <c r="C644">
        <f>'Calculated Tab Properties'!C644</f>
        <v>0</v>
      </c>
      <c r="D644">
        <f>'Calculated Tab Properties'!D644</f>
        <v>0</v>
      </c>
      <c r="E644">
        <f>'Calculated Tab Properties'!E644</f>
        <v>0</v>
      </c>
      <c r="F644">
        <f>'Calculated Tab Properties'!F644</f>
        <v>0</v>
      </c>
      <c r="G644">
        <f>'Calculated Tab Properties'!G644</f>
        <v>0</v>
      </c>
      <c r="H644">
        <f>'Calculated Tab Properties'!H644</f>
        <v>0</v>
      </c>
      <c r="I644">
        <f>'Calculated Tab Properties'!I644</f>
        <v>0</v>
      </c>
      <c r="J644" s="20" t="e">
        <f>'Calculated Tab Properties'!J644</f>
        <v>#DIV/0!</v>
      </c>
      <c r="K644">
        <v>0</v>
      </c>
      <c r="L644">
        <v>0</v>
      </c>
      <c r="M644">
        <v>0</v>
      </c>
      <c r="N644">
        <v>0</v>
      </c>
      <c r="O644" s="27">
        <v>0</v>
      </c>
      <c r="P644" s="27">
        <v>0</v>
      </c>
      <c r="Q644">
        <v>0</v>
      </c>
      <c r="R644" t="e">
        <f>'Calculated Tab Properties'!R644</f>
        <v>#DIV/0!</v>
      </c>
      <c r="T644" s="1" t="e">
        <f>VLOOKUP('GEOMETRIC INPUTS'!D644,'Pressure Calculations'!$A$22:$B$61,2,TRUE)</f>
        <v>#N/A</v>
      </c>
      <c r="U644" s="1" t="e">
        <f>VLOOKUP('GEOMETRIC INPUTS'!D644,'Pressure Calculations'!$C$22:$D$61,2,TRUE)</f>
        <v>#N/A</v>
      </c>
      <c r="V644" t="e">
        <f>T644*'GEOMETRIC INPUTS'!S644</f>
        <v>#N/A</v>
      </c>
      <c r="W644">
        <v>643</v>
      </c>
      <c r="X644" t="e">
        <f t="shared" si="130"/>
        <v>#N/A</v>
      </c>
      <c r="Y644" t="e">
        <f t="shared" si="131"/>
        <v>#N/A</v>
      </c>
      <c r="Z644" s="27" t="e">
        <f t="shared" si="132"/>
        <v>#DIV/0!</v>
      </c>
      <c r="AA644" s="27" t="e">
        <f t="shared" si="133"/>
        <v>#DIV/0!</v>
      </c>
      <c r="AB644" s="27" t="e">
        <f t="shared" si="134"/>
        <v>#DIV/0!</v>
      </c>
      <c r="AC644" t="e">
        <f t="shared" si="135"/>
        <v>#N/A</v>
      </c>
      <c r="AD644" s="28">
        <f>'GT Data'!D646</f>
        <v>0</v>
      </c>
      <c r="AE644" s="25" t="e">
        <f t="shared" si="136"/>
        <v>#N/A</v>
      </c>
      <c r="AF644" s="25" t="e">
        <f t="shared" si="137"/>
        <v>#N/A</v>
      </c>
      <c r="AG644" s="25" t="e">
        <f t="shared" si="138"/>
        <v>#DIV/0!</v>
      </c>
      <c r="AH644" s="25">
        <v>0</v>
      </c>
      <c r="AI644" s="25">
        <v>0</v>
      </c>
      <c r="AJ644" s="25" t="e">
        <f t="shared" si="139"/>
        <v>#N/A</v>
      </c>
      <c r="AK644" s="28">
        <f>'GT Data'!N646</f>
        <v>0</v>
      </c>
      <c r="AL644" s="25" t="e">
        <f t="shared" si="140"/>
        <v>#DIV/0!</v>
      </c>
      <c r="AM644" s="25" t="e">
        <f t="shared" si="141"/>
        <v>#DIV/0!</v>
      </c>
      <c r="AN644" s="25" t="e">
        <f t="shared" si="142"/>
        <v>#DIV/0!</v>
      </c>
      <c r="AO644" s="25">
        <v>0</v>
      </c>
      <c r="AP644" s="25">
        <v>0</v>
      </c>
      <c r="AQ644" s="25">
        <v>0</v>
      </c>
    </row>
    <row r="645" spans="1:43" x14ac:dyDescent="0.3">
      <c r="A645">
        <f>'Calculated Tab Properties'!A645</f>
        <v>0</v>
      </c>
      <c r="B645">
        <f>'Calculated Tab Properties'!B645</f>
        <v>0</v>
      </c>
      <c r="C645">
        <f>'Calculated Tab Properties'!C645</f>
        <v>0</v>
      </c>
      <c r="D645">
        <f>'Calculated Tab Properties'!D645</f>
        <v>0</v>
      </c>
      <c r="E645">
        <f>'Calculated Tab Properties'!E645</f>
        <v>0</v>
      </c>
      <c r="F645">
        <f>'Calculated Tab Properties'!F645</f>
        <v>0</v>
      </c>
      <c r="G645">
        <f>'Calculated Tab Properties'!G645</f>
        <v>0</v>
      </c>
      <c r="H645">
        <f>'Calculated Tab Properties'!H645</f>
        <v>0</v>
      </c>
      <c r="I645">
        <f>'Calculated Tab Properties'!I645</f>
        <v>0</v>
      </c>
      <c r="J645" s="20" t="e">
        <f>'Calculated Tab Properties'!J645</f>
        <v>#DIV/0!</v>
      </c>
      <c r="K645">
        <v>0</v>
      </c>
      <c r="L645">
        <v>0</v>
      </c>
      <c r="M645">
        <v>0</v>
      </c>
      <c r="N645">
        <v>0</v>
      </c>
      <c r="O645" s="27">
        <v>0</v>
      </c>
      <c r="P645" s="27">
        <v>0</v>
      </c>
      <c r="Q645">
        <v>0</v>
      </c>
      <c r="R645" t="e">
        <f>'Calculated Tab Properties'!R645</f>
        <v>#DIV/0!</v>
      </c>
      <c r="T645" s="1" t="e">
        <f>VLOOKUP('GEOMETRIC INPUTS'!D645,'Pressure Calculations'!$A$22:$B$61,2,TRUE)</f>
        <v>#N/A</v>
      </c>
      <c r="U645" s="1" t="e">
        <f>VLOOKUP('GEOMETRIC INPUTS'!D645,'Pressure Calculations'!$C$22:$D$61,2,TRUE)</f>
        <v>#N/A</v>
      </c>
      <c r="V645" t="e">
        <f>T645*'GEOMETRIC INPUTS'!S645</f>
        <v>#N/A</v>
      </c>
      <c r="W645">
        <v>644</v>
      </c>
      <c r="X645" t="e">
        <f t="shared" si="130"/>
        <v>#N/A</v>
      </c>
      <c r="Y645" t="e">
        <f t="shared" si="131"/>
        <v>#N/A</v>
      </c>
      <c r="Z645" s="27" t="e">
        <f t="shared" si="132"/>
        <v>#DIV/0!</v>
      </c>
      <c r="AA645" s="27" t="e">
        <f t="shared" si="133"/>
        <v>#DIV/0!</v>
      </c>
      <c r="AB645" s="27" t="e">
        <f t="shared" si="134"/>
        <v>#DIV/0!</v>
      </c>
      <c r="AC645" t="e">
        <f t="shared" si="135"/>
        <v>#N/A</v>
      </c>
      <c r="AD645" s="28">
        <f>'GT Data'!D647</f>
        <v>0</v>
      </c>
      <c r="AE645" s="25" t="e">
        <f t="shared" si="136"/>
        <v>#N/A</v>
      </c>
      <c r="AF645" s="25" t="e">
        <f t="shared" si="137"/>
        <v>#N/A</v>
      </c>
      <c r="AG645" s="25" t="e">
        <f t="shared" si="138"/>
        <v>#DIV/0!</v>
      </c>
      <c r="AH645" s="25">
        <v>0</v>
      </c>
      <c r="AI645" s="25">
        <v>0</v>
      </c>
      <c r="AJ645" s="25" t="e">
        <f t="shared" si="139"/>
        <v>#N/A</v>
      </c>
      <c r="AK645" s="28">
        <f>'GT Data'!N647</f>
        <v>0</v>
      </c>
      <c r="AL645" s="25" t="e">
        <f t="shared" si="140"/>
        <v>#DIV/0!</v>
      </c>
      <c r="AM645" s="25" t="e">
        <f t="shared" si="141"/>
        <v>#DIV/0!</v>
      </c>
      <c r="AN645" s="25" t="e">
        <f t="shared" si="142"/>
        <v>#DIV/0!</v>
      </c>
      <c r="AO645" s="25">
        <v>0</v>
      </c>
      <c r="AP645" s="25">
        <v>0</v>
      </c>
      <c r="AQ645" s="25">
        <v>0</v>
      </c>
    </row>
    <row r="646" spans="1:43" x14ac:dyDescent="0.3">
      <c r="A646">
        <f>'Calculated Tab Properties'!A646</f>
        <v>0</v>
      </c>
      <c r="B646">
        <f>'Calculated Tab Properties'!B646</f>
        <v>0</v>
      </c>
      <c r="C646">
        <f>'Calculated Tab Properties'!C646</f>
        <v>0</v>
      </c>
      <c r="D646">
        <f>'Calculated Tab Properties'!D646</f>
        <v>0</v>
      </c>
      <c r="E646">
        <f>'Calculated Tab Properties'!E646</f>
        <v>0</v>
      </c>
      <c r="F646">
        <f>'Calculated Tab Properties'!F646</f>
        <v>0</v>
      </c>
      <c r="G646">
        <f>'Calculated Tab Properties'!G646</f>
        <v>0</v>
      </c>
      <c r="H646">
        <f>'Calculated Tab Properties'!H646</f>
        <v>0</v>
      </c>
      <c r="I646">
        <f>'Calculated Tab Properties'!I646</f>
        <v>0</v>
      </c>
      <c r="J646" s="20" t="e">
        <f>'Calculated Tab Properties'!J646</f>
        <v>#DIV/0!</v>
      </c>
      <c r="K646">
        <v>0</v>
      </c>
      <c r="L646">
        <v>0</v>
      </c>
      <c r="M646">
        <v>0</v>
      </c>
      <c r="N646">
        <v>0</v>
      </c>
      <c r="O646" s="27">
        <v>0</v>
      </c>
      <c r="P646" s="27">
        <v>0</v>
      </c>
      <c r="Q646">
        <v>0</v>
      </c>
      <c r="R646" t="e">
        <f>'Calculated Tab Properties'!R646</f>
        <v>#DIV/0!</v>
      </c>
      <c r="T646" s="1" t="e">
        <f>VLOOKUP('GEOMETRIC INPUTS'!D646,'Pressure Calculations'!$A$22:$B$61,2,TRUE)</f>
        <v>#N/A</v>
      </c>
      <c r="U646" s="1" t="e">
        <f>VLOOKUP('GEOMETRIC INPUTS'!D646,'Pressure Calculations'!$C$22:$D$61,2,TRUE)</f>
        <v>#N/A</v>
      </c>
      <c r="V646" t="e">
        <f>T646*'GEOMETRIC INPUTS'!S646</f>
        <v>#N/A</v>
      </c>
      <c r="W646">
        <v>645</v>
      </c>
      <c r="X646" t="e">
        <f t="shared" si="130"/>
        <v>#N/A</v>
      </c>
      <c r="Y646" t="e">
        <f t="shared" si="131"/>
        <v>#N/A</v>
      </c>
      <c r="Z646" s="27" t="e">
        <f t="shared" si="132"/>
        <v>#DIV/0!</v>
      </c>
      <c r="AA646" s="27" t="e">
        <f t="shared" si="133"/>
        <v>#DIV/0!</v>
      </c>
      <c r="AB646" s="27" t="e">
        <f t="shared" si="134"/>
        <v>#DIV/0!</v>
      </c>
      <c r="AC646" t="e">
        <f t="shared" si="135"/>
        <v>#N/A</v>
      </c>
      <c r="AD646" s="28">
        <f>'GT Data'!D648</f>
        <v>0</v>
      </c>
      <c r="AE646" s="25" t="e">
        <f t="shared" si="136"/>
        <v>#N/A</v>
      </c>
      <c r="AF646" s="25" t="e">
        <f t="shared" si="137"/>
        <v>#N/A</v>
      </c>
      <c r="AG646" s="25" t="e">
        <f t="shared" si="138"/>
        <v>#DIV/0!</v>
      </c>
      <c r="AH646" s="25">
        <v>0</v>
      </c>
      <c r="AI646" s="25">
        <v>0</v>
      </c>
      <c r="AJ646" s="25" t="e">
        <f t="shared" si="139"/>
        <v>#N/A</v>
      </c>
      <c r="AK646" s="28">
        <f>'GT Data'!N648</f>
        <v>0</v>
      </c>
      <c r="AL646" s="25" t="e">
        <f t="shared" si="140"/>
        <v>#DIV/0!</v>
      </c>
      <c r="AM646" s="25" t="e">
        <f t="shared" si="141"/>
        <v>#DIV/0!</v>
      </c>
      <c r="AN646" s="25" t="e">
        <f t="shared" si="142"/>
        <v>#DIV/0!</v>
      </c>
      <c r="AO646" s="25">
        <v>0</v>
      </c>
      <c r="AP646" s="25">
        <v>0</v>
      </c>
      <c r="AQ646" s="25">
        <v>0</v>
      </c>
    </row>
    <row r="647" spans="1:43" x14ac:dyDescent="0.3">
      <c r="A647">
        <f>'Calculated Tab Properties'!A647</f>
        <v>0</v>
      </c>
      <c r="B647">
        <f>'Calculated Tab Properties'!B647</f>
        <v>0</v>
      </c>
      <c r="C647">
        <f>'Calculated Tab Properties'!C647</f>
        <v>0</v>
      </c>
      <c r="D647">
        <f>'Calculated Tab Properties'!D647</f>
        <v>0</v>
      </c>
      <c r="E647">
        <f>'Calculated Tab Properties'!E647</f>
        <v>0</v>
      </c>
      <c r="F647">
        <f>'Calculated Tab Properties'!F647</f>
        <v>0</v>
      </c>
      <c r="G647">
        <f>'Calculated Tab Properties'!G647</f>
        <v>0</v>
      </c>
      <c r="H647">
        <f>'Calculated Tab Properties'!H647</f>
        <v>0</v>
      </c>
      <c r="I647">
        <f>'Calculated Tab Properties'!I647</f>
        <v>0</v>
      </c>
      <c r="J647" s="20" t="e">
        <f>'Calculated Tab Properties'!J647</f>
        <v>#DIV/0!</v>
      </c>
      <c r="K647">
        <v>0</v>
      </c>
      <c r="L647">
        <v>0</v>
      </c>
      <c r="M647">
        <v>0</v>
      </c>
      <c r="N647">
        <v>0</v>
      </c>
      <c r="O647" s="27">
        <v>0</v>
      </c>
      <c r="P647" s="27">
        <v>0</v>
      </c>
      <c r="Q647">
        <v>0</v>
      </c>
      <c r="R647" t="e">
        <f>'Calculated Tab Properties'!R647</f>
        <v>#DIV/0!</v>
      </c>
      <c r="T647" s="1" t="e">
        <f>VLOOKUP('GEOMETRIC INPUTS'!D647,'Pressure Calculations'!$A$22:$B$61,2,TRUE)</f>
        <v>#N/A</v>
      </c>
      <c r="U647" s="1" t="e">
        <f>VLOOKUP('GEOMETRIC INPUTS'!D647,'Pressure Calculations'!$C$22:$D$61,2,TRUE)</f>
        <v>#N/A</v>
      </c>
      <c r="V647" t="e">
        <f>T647*'GEOMETRIC INPUTS'!S647</f>
        <v>#N/A</v>
      </c>
      <c r="W647">
        <v>646</v>
      </c>
      <c r="X647" t="e">
        <f t="shared" si="130"/>
        <v>#N/A</v>
      </c>
      <c r="Y647" t="e">
        <f t="shared" si="131"/>
        <v>#N/A</v>
      </c>
      <c r="Z647" s="27" t="e">
        <f t="shared" si="132"/>
        <v>#DIV/0!</v>
      </c>
      <c r="AA647" s="27" t="e">
        <f t="shared" si="133"/>
        <v>#DIV/0!</v>
      </c>
      <c r="AB647" s="27" t="e">
        <f t="shared" si="134"/>
        <v>#DIV/0!</v>
      </c>
      <c r="AC647" t="e">
        <f t="shared" si="135"/>
        <v>#N/A</v>
      </c>
      <c r="AD647" s="28">
        <f>'GT Data'!D649</f>
        <v>0</v>
      </c>
      <c r="AE647" s="25" t="e">
        <f t="shared" si="136"/>
        <v>#N/A</v>
      </c>
      <c r="AF647" s="25" t="e">
        <f t="shared" si="137"/>
        <v>#N/A</v>
      </c>
      <c r="AG647" s="25" t="e">
        <f t="shared" si="138"/>
        <v>#DIV/0!</v>
      </c>
      <c r="AH647" s="25">
        <v>0</v>
      </c>
      <c r="AI647" s="25">
        <v>0</v>
      </c>
      <c r="AJ647" s="25" t="e">
        <f t="shared" si="139"/>
        <v>#N/A</v>
      </c>
      <c r="AK647" s="28">
        <f>'GT Data'!N649</f>
        <v>0</v>
      </c>
      <c r="AL647" s="25" t="e">
        <f t="shared" si="140"/>
        <v>#DIV/0!</v>
      </c>
      <c r="AM647" s="25" t="e">
        <f t="shared" si="141"/>
        <v>#DIV/0!</v>
      </c>
      <c r="AN647" s="25" t="e">
        <f t="shared" si="142"/>
        <v>#DIV/0!</v>
      </c>
      <c r="AO647" s="25">
        <v>0</v>
      </c>
      <c r="AP647" s="25">
        <v>0</v>
      </c>
      <c r="AQ647" s="25">
        <v>0</v>
      </c>
    </row>
    <row r="648" spans="1:43" x14ac:dyDescent="0.3">
      <c r="A648">
        <f>'Calculated Tab Properties'!A648</f>
        <v>0</v>
      </c>
      <c r="B648">
        <f>'Calculated Tab Properties'!B648</f>
        <v>0</v>
      </c>
      <c r="C648">
        <f>'Calculated Tab Properties'!C648</f>
        <v>0</v>
      </c>
      <c r="D648">
        <f>'Calculated Tab Properties'!D648</f>
        <v>0</v>
      </c>
      <c r="E648">
        <f>'Calculated Tab Properties'!E648</f>
        <v>0</v>
      </c>
      <c r="F648">
        <f>'Calculated Tab Properties'!F648</f>
        <v>0</v>
      </c>
      <c r="G648">
        <f>'Calculated Tab Properties'!G648</f>
        <v>0</v>
      </c>
      <c r="H648">
        <f>'Calculated Tab Properties'!H648</f>
        <v>0</v>
      </c>
      <c r="I648">
        <f>'Calculated Tab Properties'!I648</f>
        <v>0</v>
      </c>
      <c r="J648" s="20" t="e">
        <f>'Calculated Tab Properties'!J648</f>
        <v>#DIV/0!</v>
      </c>
      <c r="K648">
        <v>0</v>
      </c>
      <c r="L648">
        <v>0</v>
      </c>
      <c r="M648">
        <v>0</v>
      </c>
      <c r="N648">
        <v>0</v>
      </c>
      <c r="O648" s="27">
        <v>0</v>
      </c>
      <c r="P648" s="27">
        <v>0</v>
      </c>
      <c r="Q648">
        <v>0</v>
      </c>
      <c r="R648" t="e">
        <f>'Calculated Tab Properties'!R648</f>
        <v>#DIV/0!</v>
      </c>
      <c r="T648" s="1" t="e">
        <f>VLOOKUP('GEOMETRIC INPUTS'!D648,'Pressure Calculations'!$A$22:$B$61,2,TRUE)</f>
        <v>#N/A</v>
      </c>
      <c r="U648" s="1" t="e">
        <f>VLOOKUP('GEOMETRIC INPUTS'!D648,'Pressure Calculations'!$C$22:$D$61,2,TRUE)</f>
        <v>#N/A</v>
      </c>
      <c r="V648" t="e">
        <f>T648*'GEOMETRIC INPUTS'!S648</f>
        <v>#N/A</v>
      </c>
      <c r="W648">
        <v>647</v>
      </c>
      <c r="X648" t="e">
        <f t="shared" si="130"/>
        <v>#N/A</v>
      </c>
      <c r="Y648" t="e">
        <f t="shared" si="131"/>
        <v>#N/A</v>
      </c>
      <c r="Z648" s="27" t="e">
        <f t="shared" si="132"/>
        <v>#DIV/0!</v>
      </c>
      <c r="AA648" s="27" t="e">
        <f t="shared" si="133"/>
        <v>#DIV/0!</v>
      </c>
      <c r="AB648" s="27" t="e">
        <f t="shared" si="134"/>
        <v>#DIV/0!</v>
      </c>
      <c r="AC648" t="e">
        <f t="shared" si="135"/>
        <v>#N/A</v>
      </c>
      <c r="AD648" s="28">
        <f>'GT Data'!D650</f>
        <v>0</v>
      </c>
      <c r="AE648" s="25" t="e">
        <f t="shared" si="136"/>
        <v>#N/A</v>
      </c>
      <c r="AF648" s="25" t="e">
        <f t="shared" si="137"/>
        <v>#N/A</v>
      </c>
      <c r="AG648" s="25" t="e">
        <f t="shared" si="138"/>
        <v>#DIV/0!</v>
      </c>
      <c r="AH648" s="25">
        <v>0</v>
      </c>
      <c r="AI648" s="25">
        <v>0</v>
      </c>
      <c r="AJ648" s="25" t="e">
        <f t="shared" si="139"/>
        <v>#N/A</v>
      </c>
      <c r="AK648" s="28">
        <f>'GT Data'!N650</f>
        <v>0</v>
      </c>
      <c r="AL648" s="25" t="e">
        <f t="shared" si="140"/>
        <v>#DIV/0!</v>
      </c>
      <c r="AM648" s="25" t="e">
        <f t="shared" si="141"/>
        <v>#DIV/0!</v>
      </c>
      <c r="AN648" s="25" t="e">
        <f t="shared" si="142"/>
        <v>#DIV/0!</v>
      </c>
      <c r="AO648" s="25">
        <v>0</v>
      </c>
      <c r="AP648" s="25">
        <v>0</v>
      </c>
      <c r="AQ648" s="25">
        <v>0</v>
      </c>
    </row>
    <row r="649" spans="1:43" x14ac:dyDescent="0.3">
      <c r="A649">
        <f>'Calculated Tab Properties'!A649</f>
        <v>0</v>
      </c>
      <c r="B649">
        <f>'Calculated Tab Properties'!B649</f>
        <v>0</v>
      </c>
      <c r="C649">
        <f>'Calculated Tab Properties'!C649</f>
        <v>0</v>
      </c>
      <c r="D649">
        <f>'Calculated Tab Properties'!D649</f>
        <v>0</v>
      </c>
      <c r="E649">
        <f>'Calculated Tab Properties'!E649</f>
        <v>0</v>
      </c>
      <c r="F649">
        <f>'Calculated Tab Properties'!F649</f>
        <v>0</v>
      </c>
      <c r="G649">
        <f>'Calculated Tab Properties'!G649</f>
        <v>0</v>
      </c>
      <c r="H649">
        <f>'Calculated Tab Properties'!H649</f>
        <v>0</v>
      </c>
      <c r="I649">
        <f>'Calculated Tab Properties'!I649</f>
        <v>0</v>
      </c>
      <c r="J649" s="20" t="e">
        <f>'Calculated Tab Properties'!J649</f>
        <v>#DIV/0!</v>
      </c>
      <c r="K649">
        <v>0</v>
      </c>
      <c r="L649">
        <v>0</v>
      </c>
      <c r="M649">
        <v>0</v>
      </c>
      <c r="N649">
        <v>0</v>
      </c>
      <c r="O649" s="27">
        <v>0</v>
      </c>
      <c r="P649" s="27">
        <v>0</v>
      </c>
      <c r="Q649">
        <v>0</v>
      </c>
      <c r="R649" t="e">
        <f>'Calculated Tab Properties'!R649</f>
        <v>#DIV/0!</v>
      </c>
      <c r="T649" s="1" t="e">
        <f>VLOOKUP('GEOMETRIC INPUTS'!D649,'Pressure Calculations'!$A$22:$B$61,2,TRUE)</f>
        <v>#N/A</v>
      </c>
      <c r="U649" s="1" t="e">
        <f>VLOOKUP('GEOMETRIC INPUTS'!D649,'Pressure Calculations'!$C$22:$D$61,2,TRUE)</f>
        <v>#N/A</v>
      </c>
      <c r="V649" t="e">
        <f>T649*'GEOMETRIC INPUTS'!S649</f>
        <v>#N/A</v>
      </c>
      <c r="W649">
        <v>648</v>
      </c>
      <c r="X649" t="e">
        <f t="shared" si="130"/>
        <v>#N/A</v>
      </c>
      <c r="Y649" t="e">
        <f t="shared" si="131"/>
        <v>#N/A</v>
      </c>
      <c r="Z649" s="27" t="e">
        <f t="shared" si="132"/>
        <v>#DIV/0!</v>
      </c>
      <c r="AA649" s="27" t="e">
        <f t="shared" si="133"/>
        <v>#DIV/0!</v>
      </c>
      <c r="AB649" s="27" t="e">
        <f t="shared" si="134"/>
        <v>#DIV/0!</v>
      </c>
      <c r="AC649" t="e">
        <f t="shared" si="135"/>
        <v>#N/A</v>
      </c>
      <c r="AD649" s="28">
        <f>'GT Data'!D651</f>
        <v>0</v>
      </c>
      <c r="AE649" s="25" t="e">
        <f t="shared" si="136"/>
        <v>#N/A</v>
      </c>
      <c r="AF649" s="25" t="e">
        <f t="shared" si="137"/>
        <v>#N/A</v>
      </c>
      <c r="AG649" s="25" t="e">
        <f t="shared" si="138"/>
        <v>#DIV/0!</v>
      </c>
      <c r="AH649" s="25">
        <v>0</v>
      </c>
      <c r="AI649" s="25">
        <v>0</v>
      </c>
      <c r="AJ649" s="25" t="e">
        <f t="shared" si="139"/>
        <v>#N/A</v>
      </c>
      <c r="AK649" s="28">
        <f>'GT Data'!N651</f>
        <v>0</v>
      </c>
      <c r="AL649" s="25" t="e">
        <f t="shared" si="140"/>
        <v>#DIV/0!</v>
      </c>
      <c r="AM649" s="25" t="e">
        <f t="shared" si="141"/>
        <v>#DIV/0!</v>
      </c>
      <c r="AN649" s="25" t="e">
        <f t="shared" si="142"/>
        <v>#DIV/0!</v>
      </c>
      <c r="AO649" s="25">
        <v>0</v>
      </c>
      <c r="AP649" s="25">
        <v>0</v>
      </c>
      <c r="AQ649" s="25">
        <v>0</v>
      </c>
    </row>
    <row r="650" spans="1:43" x14ac:dyDescent="0.3">
      <c r="A650">
        <f>'Calculated Tab Properties'!A650</f>
        <v>0</v>
      </c>
      <c r="B650">
        <f>'Calculated Tab Properties'!B650</f>
        <v>0</v>
      </c>
      <c r="C650">
        <f>'Calculated Tab Properties'!C650</f>
        <v>0</v>
      </c>
      <c r="D650">
        <f>'Calculated Tab Properties'!D650</f>
        <v>0</v>
      </c>
      <c r="E650">
        <f>'Calculated Tab Properties'!E650</f>
        <v>0</v>
      </c>
      <c r="F650">
        <f>'Calculated Tab Properties'!F650</f>
        <v>0</v>
      </c>
      <c r="G650">
        <f>'Calculated Tab Properties'!G650</f>
        <v>0</v>
      </c>
      <c r="H650">
        <f>'Calculated Tab Properties'!H650</f>
        <v>0</v>
      </c>
      <c r="I650">
        <f>'Calculated Tab Properties'!I650</f>
        <v>0</v>
      </c>
      <c r="J650" s="20" t="e">
        <f>'Calculated Tab Properties'!J650</f>
        <v>#DIV/0!</v>
      </c>
      <c r="K650">
        <v>0</v>
      </c>
      <c r="L650">
        <v>0</v>
      </c>
      <c r="M650">
        <v>0</v>
      </c>
      <c r="N650">
        <v>0</v>
      </c>
      <c r="O650" s="27">
        <v>0</v>
      </c>
      <c r="P650" s="27">
        <v>0</v>
      </c>
      <c r="Q650">
        <v>0</v>
      </c>
      <c r="R650" t="e">
        <f>'Calculated Tab Properties'!R650</f>
        <v>#DIV/0!</v>
      </c>
      <c r="T650" s="1" t="e">
        <f>VLOOKUP('GEOMETRIC INPUTS'!D650,'Pressure Calculations'!$A$22:$B$61,2,TRUE)</f>
        <v>#N/A</v>
      </c>
      <c r="U650" s="1" t="e">
        <f>VLOOKUP('GEOMETRIC INPUTS'!D650,'Pressure Calculations'!$C$22:$D$61,2,TRUE)</f>
        <v>#N/A</v>
      </c>
      <c r="V650" t="e">
        <f>T650*'GEOMETRIC INPUTS'!S650</f>
        <v>#N/A</v>
      </c>
      <c r="W650">
        <v>649</v>
      </c>
      <c r="X650" t="e">
        <f t="shared" si="130"/>
        <v>#N/A</v>
      </c>
      <c r="Y650" t="e">
        <f t="shared" si="131"/>
        <v>#N/A</v>
      </c>
      <c r="Z650" s="27" t="e">
        <f t="shared" si="132"/>
        <v>#DIV/0!</v>
      </c>
      <c r="AA650" s="27" t="e">
        <f t="shared" si="133"/>
        <v>#DIV/0!</v>
      </c>
      <c r="AB650" s="27" t="e">
        <f t="shared" si="134"/>
        <v>#DIV/0!</v>
      </c>
      <c r="AC650" t="e">
        <f t="shared" si="135"/>
        <v>#N/A</v>
      </c>
      <c r="AD650" s="28">
        <f>'GT Data'!D652</f>
        <v>0</v>
      </c>
      <c r="AE650" s="25" t="e">
        <f t="shared" si="136"/>
        <v>#N/A</v>
      </c>
      <c r="AF650" s="25" t="e">
        <f t="shared" si="137"/>
        <v>#N/A</v>
      </c>
      <c r="AG650" s="25" t="e">
        <f t="shared" si="138"/>
        <v>#DIV/0!</v>
      </c>
      <c r="AH650" s="25">
        <v>0</v>
      </c>
      <c r="AI650" s="25">
        <v>0</v>
      </c>
      <c r="AJ650" s="25" t="e">
        <f t="shared" si="139"/>
        <v>#N/A</v>
      </c>
      <c r="AK650" s="28">
        <f>'GT Data'!N652</f>
        <v>0</v>
      </c>
      <c r="AL650" s="25" t="e">
        <f t="shared" si="140"/>
        <v>#DIV/0!</v>
      </c>
      <c r="AM650" s="25" t="e">
        <f t="shared" si="141"/>
        <v>#DIV/0!</v>
      </c>
      <c r="AN650" s="25" t="e">
        <f t="shared" si="142"/>
        <v>#DIV/0!</v>
      </c>
      <c r="AO650" s="25">
        <v>0</v>
      </c>
      <c r="AP650" s="25">
        <v>0</v>
      </c>
      <c r="AQ650" s="25">
        <v>0</v>
      </c>
    </row>
    <row r="651" spans="1:43" x14ac:dyDescent="0.3">
      <c r="A651">
        <f>'Calculated Tab Properties'!A651</f>
        <v>0</v>
      </c>
      <c r="B651">
        <f>'Calculated Tab Properties'!B651</f>
        <v>0</v>
      </c>
      <c r="C651">
        <f>'Calculated Tab Properties'!C651</f>
        <v>0</v>
      </c>
      <c r="D651">
        <f>'Calculated Tab Properties'!D651</f>
        <v>0</v>
      </c>
      <c r="E651">
        <f>'Calculated Tab Properties'!E651</f>
        <v>0</v>
      </c>
      <c r="F651">
        <f>'Calculated Tab Properties'!F651</f>
        <v>0</v>
      </c>
      <c r="G651">
        <f>'Calculated Tab Properties'!G651</f>
        <v>0</v>
      </c>
      <c r="H651">
        <f>'Calculated Tab Properties'!H651</f>
        <v>0</v>
      </c>
      <c r="I651">
        <f>'Calculated Tab Properties'!I651</f>
        <v>0</v>
      </c>
      <c r="J651" s="20" t="e">
        <f>'Calculated Tab Properties'!J651</f>
        <v>#DIV/0!</v>
      </c>
      <c r="K651">
        <v>0</v>
      </c>
      <c r="L651">
        <v>0</v>
      </c>
      <c r="M651">
        <v>0</v>
      </c>
      <c r="N651">
        <v>0</v>
      </c>
      <c r="O651" s="27">
        <v>0</v>
      </c>
      <c r="P651" s="27">
        <v>0</v>
      </c>
      <c r="Q651">
        <v>0</v>
      </c>
      <c r="R651" t="e">
        <f>'Calculated Tab Properties'!R651</f>
        <v>#DIV/0!</v>
      </c>
      <c r="T651" s="1" t="e">
        <f>VLOOKUP('GEOMETRIC INPUTS'!D651,'Pressure Calculations'!$A$22:$B$61,2,TRUE)</f>
        <v>#N/A</v>
      </c>
      <c r="U651" s="1" t="e">
        <f>VLOOKUP('GEOMETRIC INPUTS'!D651,'Pressure Calculations'!$C$22:$D$61,2,TRUE)</f>
        <v>#N/A</v>
      </c>
      <c r="V651" t="e">
        <f>T651*'GEOMETRIC INPUTS'!S651</f>
        <v>#N/A</v>
      </c>
      <c r="W651">
        <v>650</v>
      </c>
      <c r="X651" t="e">
        <f t="shared" si="130"/>
        <v>#N/A</v>
      </c>
      <c r="Y651" t="e">
        <f t="shared" si="131"/>
        <v>#N/A</v>
      </c>
      <c r="Z651" s="27" t="e">
        <f t="shared" si="132"/>
        <v>#DIV/0!</v>
      </c>
      <c r="AA651" s="27" t="e">
        <f t="shared" si="133"/>
        <v>#DIV/0!</v>
      </c>
      <c r="AB651" s="27" t="e">
        <f t="shared" si="134"/>
        <v>#DIV/0!</v>
      </c>
      <c r="AC651" t="e">
        <f t="shared" si="135"/>
        <v>#N/A</v>
      </c>
      <c r="AD651" s="28">
        <f>'GT Data'!D653</f>
        <v>0</v>
      </c>
      <c r="AE651" s="25" t="e">
        <f t="shared" si="136"/>
        <v>#N/A</v>
      </c>
      <c r="AF651" s="25" t="e">
        <f t="shared" si="137"/>
        <v>#N/A</v>
      </c>
      <c r="AG651" s="25" t="e">
        <f t="shared" si="138"/>
        <v>#DIV/0!</v>
      </c>
      <c r="AH651" s="25">
        <v>0</v>
      </c>
      <c r="AI651" s="25">
        <v>0</v>
      </c>
      <c r="AJ651" s="25" t="e">
        <f t="shared" si="139"/>
        <v>#N/A</v>
      </c>
      <c r="AK651" s="28">
        <f>'GT Data'!N653</f>
        <v>0</v>
      </c>
      <c r="AL651" s="25" t="e">
        <f t="shared" si="140"/>
        <v>#DIV/0!</v>
      </c>
      <c r="AM651" s="25" t="e">
        <f t="shared" si="141"/>
        <v>#DIV/0!</v>
      </c>
      <c r="AN651" s="25" t="e">
        <f t="shared" si="142"/>
        <v>#DIV/0!</v>
      </c>
      <c r="AO651" s="25">
        <v>0</v>
      </c>
      <c r="AP651" s="25">
        <v>0</v>
      </c>
      <c r="AQ651" s="25">
        <v>0</v>
      </c>
    </row>
    <row r="652" spans="1:43" x14ac:dyDescent="0.3">
      <c r="A652">
        <f>'Calculated Tab Properties'!A652</f>
        <v>0</v>
      </c>
      <c r="B652">
        <f>'Calculated Tab Properties'!B652</f>
        <v>0</v>
      </c>
      <c r="C652">
        <f>'Calculated Tab Properties'!C652</f>
        <v>0</v>
      </c>
      <c r="D652">
        <f>'Calculated Tab Properties'!D652</f>
        <v>0</v>
      </c>
      <c r="E652">
        <f>'Calculated Tab Properties'!E652</f>
        <v>0</v>
      </c>
      <c r="F652">
        <f>'Calculated Tab Properties'!F652</f>
        <v>0</v>
      </c>
      <c r="G652">
        <f>'Calculated Tab Properties'!G652</f>
        <v>0</v>
      </c>
      <c r="H652">
        <f>'Calculated Tab Properties'!H652</f>
        <v>0</v>
      </c>
      <c r="I652">
        <f>'Calculated Tab Properties'!I652</f>
        <v>0</v>
      </c>
      <c r="J652" s="20" t="e">
        <f>'Calculated Tab Properties'!J652</f>
        <v>#DIV/0!</v>
      </c>
      <c r="K652">
        <v>0</v>
      </c>
      <c r="L652">
        <v>0</v>
      </c>
      <c r="M652">
        <v>0</v>
      </c>
      <c r="N652">
        <v>0</v>
      </c>
      <c r="O652" s="27">
        <v>0</v>
      </c>
      <c r="P652" s="27">
        <v>0</v>
      </c>
      <c r="Q652">
        <v>0</v>
      </c>
      <c r="R652" t="e">
        <f>'Calculated Tab Properties'!R652</f>
        <v>#DIV/0!</v>
      </c>
      <c r="T652" s="1" t="e">
        <f>VLOOKUP('GEOMETRIC INPUTS'!D652,'Pressure Calculations'!$A$22:$B$61,2,TRUE)</f>
        <v>#N/A</v>
      </c>
      <c r="U652" s="1" t="e">
        <f>VLOOKUP('GEOMETRIC INPUTS'!D652,'Pressure Calculations'!$C$22:$D$61,2,TRUE)</f>
        <v>#N/A</v>
      </c>
      <c r="V652" t="e">
        <f>T652*'GEOMETRIC INPUTS'!S652</f>
        <v>#N/A</v>
      </c>
      <c r="W652">
        <v>651</v>
      </c>
      <c r="X652" t="e">
        <f t="shared" ref="X652:X715" si="143">V652*COS(C652)</f>
        <v>#N/A</v>
      </c>
      <c r="Y652" t="e">
        <f t="shared" ref="Y652:Y715" si="144">V652*SIN(C652)</f>
        <v>#N/A</v>
      </c>
      <c r="Z652" s="27" t="e">
        <f t="shared" ref="Z652:Z715" si="145">(F652/2*L652-G652/2*M652-G652/2*O652-I652*(K652+P652)-Q652)/F652</f>
        <v>#DIV/0!</v>
      </c>
      <c r="AA652" s="27" t="e">
        <f t="shared" ref="AA652:AA715" si="146">SUM(K652:N652) + P652+O652-Z652</f>
        <v>#DIV/0!</v>
      </c>
      <c r="AB652" s="27" t="e">
        <f t="shared" ref="AB652:AB715" si="147">(N652*H652*COS(J652) + 2*H652*COS(J652)*(L652+M652+O652+K652+P652-Z652)/(2*H652*SIN(J652)))</f>
        <v>#DIV/0!</v>
      </c>
      <c r="AC652" t="e">
        <f t="shared" ref="AC652:AC715" si="148">X652-AB652</f>
        <v>#N/A</v>
      </c>
      <c r="AD652" s="28">
        <f>'GT Data'!D654</f>
        <v>0</v>
      </c>
      <c r="AE652" s="25" t="e">
        <f t="shared" ref="AE652:AE715" si="149">-AC652*SIN(C652) + Y652*COS(C652)</f>
        <v>#N/A</v>
      </c>
      <c r="AF652" s="25" t="e">
        <f t="shared" ref="AF652:AF715" si="150">AC652*COS(C652) + Y652*SIN(C652)</f>
        <v>#N/A</v>
      </c>
      <c r="AG652" s="25" t="e">
        <f t="shared" ref="AG652:AG715" si="151">Z652</f>
        <v>#DIV/0!</v>
      </c>
      <c r="AH652" s="25">
        <v>0</v>
      </c>
      <c r="AI652" s="25">
        <v>0</v>
      </c>
      <c r="AJ652" s="25" t="e">
        <f t="shared" ref="AJ652:AJ715" si="152">Y652*(F652+I652)</f>
        <v>#N/A</v>
      </c>
      <c r="AK652" s="28">
        <f>'GT Data'!N654</f>
        <v>0</v>
      </c>
      <c r="AL652" s="25" t="e">
        <f t="shared" ref="AL652:AL715" si="153">-AB652*SIN(C652)</f>
        <v>#DIV/0!</v>
      </c>
      <c r="AM652" s="25" t="e">
        <f t="shared" ref="AM652:AM715" si="154">AB652*COS(C652)</f>
        <v>#DIV/0!</v>
      </c>
      <c r="AN652" s="25" t="e">
        <f t="shared" ref="AN652:AN715" si="155">AA652</f>
        <v>#DIV/0!</v>
      </c>
      <c r="AO652" s="25">
        <v>0</v>
      </c>
      <c r="AP652" s="25">
        <v>0</v>
      </c>
      <c r="AQ652" s="25">
        <v>0</v>
      </c>
    </row>
    <row r="653" spans="1:43" x14ac:dyDescent="0.3">
      <c r="A653">
        <f>'Calculated Tab Properties'!A653</f>
        <v>0</v>
      </c>
      <c r="B653">
        <f>'Calculated Tab Properties'!B653</f>
        <v>0</v>
      </c>
      <c r="C653">
        <f>'Calculated Tab Properties'!C653</f>
        <v>0</v>
      </c>
      <c r="D653">
        <f>'Calculated Tab Properties'!D653</f>
        <v>0</v>
      </c>
      <c r="E653">
        <f>'Calculated Tab Properties'!E653</f>
        <v>0</v>
      </c>
      <c r="F653">
        <f>'Calculated Tab Properties'!F653</f>
        <v>0</v>
      </c>
      <c r="G653">
        <f>'Calculated Tab Properties'!G653</f>
        <v>0</v>
      </c>
      <c r="H653">
        <f>'Calculated Tab Properties'!H653</f>
        <v>0</v>
      </c>
      <c r="I653">
        <f>'Calculated Tab Properties'!I653</f>
        <v>0</v>
      </c>
      <c r="J653" s="20" t="e">
        <f>'Calculated Tab Properties'!J653</f>
        <v>#DIV/0!</v>
      </c>
      <c r="K653">
        <v>0</v>
      </c>
      <c r="L653">
        <v>0</v>
      </c>
      <c r="M653">
        <v>0</v>
      </c>
      <c r="N653">
        <v>0</v>
      </c>
      <c r="O653" s="27">
        <v>0</v>
      </c>
      <c r="P653" s="27">
        <v>0</v>
      </c>
      <c r="Q653">
        <v>0</v>
      </c>
      <c r="R653" t="e">
        <f>'Calculated Tab Properties'!R653</f>
        <v>#DIV/0!</v>
      </c>
      <c r="T653" s="1" t="e">
        <f>VLOOKUP('GEOMETRIC INPUTS'!D653,'Pressure Calculations'!$A$22:$B$61,2,TRUE)</f>
        <v>#N/A</v>
      </c>
      <c r="U653" s="1" t="e">
        <f>VLOOKUP('GEOMETRIC INPUTS'!D653,'Pressure Calculations'!$C$22:$D$61,2,TRUE)</f>
        <v>#N/A</v>
      </c>
      <c r="V653" t="e">
        <f>T653*'GEOMETRIC INPUTS'!S653</f>
        <v>#N/A</v>
      </c>
      <c r="W653">
        <v>652</v>
      </c>
      <c r="X653" t="e">
        <f t="shared" si="143"/>
        <v>#N/A</v>
      </c>
      <c r="Y653" t="e">
        <f t="shared" si="144"/>
        <v>#N/A</v>
      </c>
      <c r="Z653" s="27" t="e">
        <f t="shared" si="145"/>
        <v>#DIV/0!</v>
      </c>
      <c r="AA653" s="27" t="e">
        <f t="shared" si="146"/>
        <v>#DIV/0!</v>
      </c>
      <c r="AB653" s="27" t="e">
        <f t="shared" si="147"/>
        <v>#DIV/0!</v>
      </c>
      <c r="AC653" t="e">
        <f t="shared" si="148"/>
        <v>#N/A</v>
      </c>
      <c r="AD653" s="28">
        <f>'GT Data'!D655</f>
        <v>0</v>
      </c>
      <c r="AE653" s="25" t="e">
        <f t="shared" si="149"/>
        <v>#N/A</v>
      </c>
      <c r="AF653" s="25" t="e">
        <f t="shared" si="150"/>
        <v>#N/A</v>
      </c>
      <c r="AG653" s="25" t="e">
        <f t="shared" si="151"/>
        <v>#DIV/0!</v>
      </c>
      <c r="AH653" s="25">
        <v>0</v>
      </c>
      <c r="AI653" s="25">
        <v>0</v>
      </c>
      <c r="AJ653" s="25" t="e">
        <f t="shared" si="152"/>
        <v>#N/A</v>
      </c>
      <c r="AK653" s="28">
        <f>'GT Data'!N655</f>
        <v>0</v>
      </c>
      <c r="AL653" s="25" t="e">
        <f t="shared" si="153"/>
        <v>#DIV/0!</v>
      </c>
      <c r="AM653" s="25" t="e">
        <f t="shared" si="154"/>
        <v>#DIV/0!</v>
      </c>
      <c r="AN653" s="25" t="e">
        <f t="shared" si="155"/>
        <v>#DIV/0!</v>
      </c>
      <c r="AO653" s="25">
        <v>0</v>
      </c>
      <c r="AP653" s="25">
        <v>0</v>
      </c>
      <c r="AQ653" s="25">
        <v>0</v>
      </c>
    </row>
    <row r="654" spans="1:43" x14ac:dyDescent="0.3">
      <c r="A654">
        <f>'Calculated Tab Properties'!A654</f>
        <v>0</v>
      </c>
      <c r="B654">
        <f>'Calculated Tab Properties'!B654</f>
        <v>0</v>
      </c>
      <c r="C654">
        <f>'Calculated Tab Properties'!C654</f>
        <v>0</v>
      </c>
      <c r="D654">
        <f>'Calculated Tab Properties'!D654</f>
        <v>0</v>
      </c>
      <c r="E654">
        <f>'Calculated Tab Properties'!E654</f>
        <v>0</v>
      </c>
      <c r="F654">
        <f>'Calculated Tab Properties'!F654</f>
        <v>0</v>
      </c>
      <c r="G654">
        <f>'Calculated Tab Properties'!G654</f>
        <v>0</v>
      </c>
      <c r="H654">
        <f>'Calculated Tab Properties'!H654</f>
        <v>0</v>
      </c>
      <c r="I654">
        <f>'Calculated Tab Properties'!I654</f>
        <v>0</v>
      </c>
      <c r="J654" s="20" t="e">
        <f>'Calculated Tab Properties'!J654</f>
        <v>#DIV/0!</v>
      </c>
      <c r="K654">
        <v>0</v>
      </c>
      <c r="L654">
        <v>0</v>
      </c>
      <c r="M654">
        <v>0</v>
      </c>
      <c r="N654">
        <v>0</v>
      </c>
      <c r="O654" s="27">
        <v>0</v>
      </c>
      <c r="P654" s="27">
        <v>0</v>
      </c>
      <c r="Q654">
        <v>0</v>
      </c>
      <c r="R654" t="e">
        <f>'Calculated Tab Properties'!R654</f>
        <v>#DIV/0!</v>
      </c>
      <c r="T654" s="1" t="e">
        <f>VLOOKUP('GEOMETRIC INPUTS'!D654,'Pressure Calculations'!$A$22:$B$61,2,TRUE)</f>
        <v>#N/A</v>
      </c>
      <c r="U654" s="1" t="e">
        <f>VLOOKUP('GEOMETRIC INPUTS'!D654,'Pressure Calculations'!$C$22:$D$61,2,TRUE)</f>
        <v>#N/A</v>
      </c>
      <c r="V654" t="e">
        <f>T654*'GEOMETRIC INPUTS'!S654</f>
        <v>#N/A</v>
      </c>
      <c r="W654">
        <v>653</v>
      </c>
      <c r="X654" t="e">
        <f t="shared" si="143"/>
        <v>#N/A</v>
      </c>
      <c r="Y654" t="e">
        <f t="shared" si="144"/>
        <v>#N/A</v>
      </c>
      <c r="Z654" s="27" t="e">
        <f t="shared" si="145"/>
        <v>#DIV/0!</v>
      </c>
      <c r="AA654" s="27" t="e">
        <f t="shared" si="146"/>
        <v>#DIV/0!</v>
      </c>
      <c r="AB654" s="27" t="e">
        <f t="shared" si="147"/>
        <v>#DIV/0!</v>
      </c>
      <c r="AC654" t="e">
        <f t="shared" si="148"/>
        <v>#N/A</v>
      </c>
      <c r="AD654" s="28">
        <f>'GT Data'!D656</f>
        <v>0</v>
      </c>
      <c r="AE654" s="25" t="e">
        <f t="shared" si="149"/>
        <v>#N/A</v>
      </c>
      <c r="AF654" s="25" t="e">
        <f t="shared" si="150"/>
        <v>#N/A</v>
      </c>
      <c r="AG654" s="25" t="e">
        <f t="shared" si="151"/>
        <v>#DIV/0!</v>
      </c>
      <c r="AH654" s="25">
        <v>0</v>
      </c>
      <c r="AI654" s="25">
        <v>0</v>
      </c>
      <c r="AJ654" s="25" t="e">
        <f t="shared" si="152"/>
        <v>#N/A</v>
      </c>
      <c r="AK654" s="28">
        <f>'GT Data'!N656</f>
        <v>0</v>
      </c>
      <c r="AL654" s="25" t="e">
        <f t="shared" si="153"/>
        <v>#DIV/0!</v>
      </c>
      <c r="AM654" s="25" t="e">
        <f t="shared" si="154"/>
        <v>#DIV/0!</v>
      </c>
      <c r="AN654" s="25" t="e">
        <f t="shared" si="155"/>
        <v>#DIV/0!</v>
      </c>
      <c r="AO654" s="25">
        <v>0</v>
      </c>
      <c r="AP654" s="25">
        <v>0</v>
      </c>
      <c r="AQ654" s="25">
        <v>0</v>
      </c>
    </row>
    <row r="655" spans="1:43" x14ac:dyDescent="0.3">
      <c r="A655">
        <f>'Calculated Tab Properties'!A655</f>
        <v>0</v>
      </c>
      <c r="B655">
        <f>'Calculated Tab Properties'!B655</f>
        <v>0</v>
      </c>
      <c r="C655">
        <f>'Calculated Tab Properties'!C655</f>
        <v>0</v>
      </c>
      <c r="D655">
        <f>'Calculated Tab Properties'!D655</f>
        <v>0</v>
      </c>
      <c r="E655">
        <f>'Calculated Tab Properties'!E655</f>
        <v>0</v>
      </c>
      <c r="F655">
        <f>'Calculated Tab Properties'!F655</f>
        <v>0</v>
      </c>
      <c r="G655">
        <f>'Calculated Tab Properties'!G655</f>
        <v>0</v>
      </c>
      <c r="H655">
        <f>'Calculated Tab Properties'!H655</f>
        <v>0</v>
      </c>
      <c r="I655">
        <f>'Calculated Tab Properties'!I655</f>
        <v>0</v>
      </c>
      <c r="J655" s="20" t="e">
        <f>'Calculated Tab Properties'!J655</f>
        <v>#DIV/0!</v>
      </c>
      <c r="K655">
        <v>0</v>
      </c>
      <c r="L655">
        <v>0</v>
      </c>
      <c r="M655">
        <v>0</v>
      </c>
      <c r="N655">
        <v>0</v>
      </c>
      <c r="O655" s="27">
        <v>0</v>
      </c>
      <c r="P655" s="27">
        <v>0</v>
      </c>
      <c r="Q655">
        <v>0</v>
      </c>
      <c r="R655" t="e">
        <f>'Calculated Tab Properties'!R655</f>
        <v>#DIV/0!</v>
      </c>
      <c r="T655" s="1" t="e">
        <f>VLOOKUP('GEOMETRIC INPUTS'!D655,'Pressure Calculations'!$A$22:$B$61,2,TRUE)</f>
        <v>#N/A</v>
      </c>
      <c r="U655" s="1" t="e">
        <f>VLOOKUP('GEOMETRIC INPUTS'!D655,'Pressure Calculations'!$C$22:$D$61,2,TRUE)</f>
        <v>#N/A</v>
      </c>
      <c r="V655" t="e">
        <f>T655*'GEOMETRIC INPUTS'!S655</f>
        <v>#N/A</v>
      </c>
      <c r="W655">
        <v>654</v>
      </c>
      <c r="X655" t="e">
        <f t="shared" si="143"/>
        <v>#N/A</v>
      </c>
      <c r="Y655" t="e">
        <f t="shared" si="144"/>
        <v>#N/A</v>
      </c>
      <c r="Z655" s="27" t="e">
        <f t="shared" si="145"/>
        <v>#DIV/0!</v>
      </c>
      <c r="AA655" s="27" t="e">
        <f t="shared" si="146"/>
        <v>#DIV/0!</v>
      </c>
      <c r="AB655" s="27" t="e">
        <f t="shared" si="147"/>
        <v>#DIV/0!</v>
      </c>
      <c r="AC655" t="e">
        <f t="shared" si="148"/>
        <v>#N/A</v>
      </c>
      <c r="AD655" s="28">
        <f>'GT Data'!D657</f>
        <v>0</v>
      </c>
      <c r="AE655" s="25" t="e">
        <f t="shared" si="149"/>
        <v>#N/A</v>
      </c>
      <c r="AF655" s="25" t="e">
        <f t="shared" si="150"/>
        <v>#N/A</v>
      </c>
      <c r="AG655" s="25" t="e">
        <f t="shared" si="151"/>
        <v>#DIV/0!</v>
      </c>
      <c r="AH655" s="25">
        <v>0</v>
      </c>
      <c r="AI655" s="25">
        <v>0</v>
      </c>
      <c r="AJ655" s="25" t="e">
        <f t="shared" si="152"/>
        <v>#N/A</v>
      </c>
      <c r="AK655" s="28">
        <f>'GT Data'!N657</f>
        <v>0</v>
      </c>
      <c r="AL655" s="25" t="e">
        <f t="shared" si="153"/>
        <v>#DIV/0!</v>
      </c>
      <c r="AM655" s="25" t="e">
        <f t="shared" si="154"/>
        <v>#DIV/0!</v>
      </c>
      <c r="AN655" s="25" t="e">
        <f t="shared" si="155"/>
        <v>#DIV/0!</v>
      </c>
      <c r="AO655" s="25">
        <v>0</v>
      </c>
      <c r="AP655" s="25">
        <v>0</v>
      </c>
      <c r="AQ655" s="25">
        <v>0</v>
      </c>
    </row>
    <row r="656" spans="1:43" x14ac:dyDescent="0.3">
      <c r="A656">
        <f>'Calculated Tab Properties'!A656</f>
        <v>0</v>
      </c>
      <c r="B656">
        <f>'Calculated Tab Properties'!B656</f>
        <v>0</v>
      </c>
      <c r="C656">
        <f>'Calculated Tab Properties'!C656</f>
        <v>0</v>
      </c>
      <c r="D656">
        <f>'Calculated Tab Properties'!D656</f>
        <v>0</v>
      </c>
      <c r="E656">
        <f>'Calculated Tab Properties'!E656</f>
        <v>0</v>
      </c>
      <c r="F656">
        <f>'Calculated Tab Properties'!F656</f>
        <v>0</v>
      </c>
      <c r="G656">
        <f>'Calculated Tab Properties'!G656</f>
        <v>0</v>
      </c>
      <c r="H656">
        <f>'Calculated Tab Properties'!H656</f>
        <v>0</v>
      </c>
      <c r="I656">
        <f>'Calculated Tab Properties'!I656</f>
        <v>0</v>
      </c>
      <c r="J656" s="20" t="e">
        <f>'Calculated Tab Properties'!J656</f>
        <v>#DIV/0!</v>
      </c>
      <c r="K656">
        <v>0</v>
      </c>
      <c r="L656">
        <v>0</v>
      </c>
      <c r="M656">
        <v>0</v>
      </c>
      <c r="N656">
        <v>0</v>
      </c>
      <c r="O656" s="27">
        <v>0</v>
      </c>
      <c r="P656" s="27">
        <v>0</v>
      </c>
      <c r="Q656">
        <v>0</v>
      </c>
      <c r="R656" t="e">
        <f>'Calculated Tab Properties'!R656</f>
        <v>#DIV/0!</v>
      </c>
      <c r="T656" s="1" t="e">
        <f>VLOOKUP('GEOMETRIC INPUTS'!D656,'Pressure Calculations'!$A$22:$B$61,2,TRUE)</f>
        <v>#N/A</v>
      </c>
      <c r="U656" s="1" t="e">
        <f>VLOOKUP('GEOMETRIC INPUTS'!D656,'Pressure Calculations'!$C$22:$D$61,2,TRUE)</f>
        <v>#N/A</v>
      </c>
      <c r="V656" t="e">
        <f>T656*'GEOMETRIC INPUTS'!S656</f>
        <v>#N/A</v>
      </c>
      <c r="W656">
        <v>655</v>
      </c>
      <c r="X656" t="e">
        <f t="shared" si="143"/>
        <v>#N/A</v>
      </c>
      <c r="Y656" t="e">
        <f t="shared" si="144"/>
        <v>#N/A</v>
      </c>
      <c r="Z656" s="27" t="e">
        <f t="shared" si="145"/>
        <v>#DIV/0!</v>
      </c>
      <c r="AA656" s="27" t="e">
        <f t="shared" si="146"/>
        <v>#DIV/0!</v>
      </c>
      <c r="AB656" s="27" t="e">
        <f t="shared" si="147"/>
        <v>#DIV/0!</v>
      </c>
      <c r="AC656" t="e">
        <f t="shared" si="148"/>
        <v>#N/A</v>
      </c>
      <c r="AD656" s="28">
        <f>'GT Data'!D658</f>
        <v>0</v>
      </c>
      <c r="AE656" s="25" t="e">
        <f t="shared" si="149"/>
        <v>#N/A</v>
      </c>
      <c r="AF656" s="25" t="e">
        <f t="shared" si="150"/>
        <v>#N/A</v>
      </c>
      <c r="AG656" s="25" t="e">
        <f t="shared" si="151"/>
        <v>#DIV/0!</v>
      </c>
      <c r="AH656" s="25">
        <v>0</v>
      </c>
      <c r="AI656" s="25">
        <v>0</v>
      </c>
      <c r="AJ656" s="25" t="e">
        <f t="shared" si="152"/>
        <v>#N/A</v>
      </c>
      <c r="AK656" s="28">
        <f>'GT Data'!N658</f>
        <v>0</v>
      </c>
      <c r="AL656" s="25" t="e">
        <f t="shared" si="153"/>
        <v>#DIV/0!</v>
      </c>
      <c r="AM656" s="25" t="e">
        <f t="shared" si="154"/>
        <v>#DIV/0!</v>
      </c>
      <c r="AN656" s="25" t="e">
        <f t="shared" si="155"/>
        <v>#DIV/0!</v>
      </c>
      <c r="AO656" s="25">
        <v>0</v>
      </c>
      <c r="AP656" s="25">
        <v>0</v>
      </c>
      <c r="AQ656" s="25">
        <v>0</v>
      </c>
    </row>
    <row r="657" spans="1:43" x14ac:dyDescent="0.3">
      <c r="A657">
        <f>'Calculated Tab Properties'!A657</f>
        <v>0</v>
      </c>
      <c r="B657">
        <f>'Calculated Tab Properties'!B657</f>
        <v>0</v>
      </c>
      <c r="C657">
        <f>'Calculated Tab Properties'!C657</f>
        <v>0</v>
      </c>
      <c r="D657">
        <f>'Calculated Tab Properties'!D657</f>
        <v>0</v>
      </c>
      <c r="E657">
        <f>'Calculated Tab Properties'!E657</f>
        <v>0</v>
      </c>
      <c r="F657">
        <f>'Calculated Tab Properties'!F657</f>
        <v>0</v>
      </c>
      <c r="G657">
        <f>'Calculated Tab Properties'!G657</f>
        <v>0</v>
      </c>
      <c r="H657">
        <f>'Calculated Tab Properties'!H657</f>
        <v>0</v>
      </c>
      <c r="I657">
        <f>'Calculated Tab Properties'!I657</f>
        <v>0</v>
      </c>
      <c r="J657" s="20" t="e">
        <f>'Calculated Tab Properties'!J657</f>
        <v>#DIV/0!</v>
      </c>
      <c r="K657">
        <v>0</v>
      </c>
      <c r="L657">
        <v>0</v>
      </c>
      <c r="M657">
        <v>0</v>
      </c>
      <c r="N657">
        <v>0</v>
      </c>
      <c r="O657" s="27">
        <v>0</v>
      </c>
      <c r="P657" s="27">
        <v>0</v>
      </c>
      <c r="Q657">
        <v>0</v>
      </c>
      <c r="R657" t="e">
        <f>'Calculated Tab Properties'!R657</f>
        <v>#DIV/0!</v>
      </c>
      <c r="T657" s="1" t="e">
        <f>VLOOKUP('GEOMETRIC INPUTS'!D657,'Pressure Calculations'!$A$22:$B$61,2,TRUE)</f>
        <v>#N/A</v>
      </c>
      <c r="U657" s="1" t="e">
        <f>VLOOKUP('GEOMETRIC INPUTS'!D657,'Pressure Calculations'!$C$22:$D$61,2,TRUE)</f>
        <v>#N/A</v>
      </c>
      <c r="V657" t="e">
        <f>T657*'GEOMETRIC INPUTS'!S657</f>
        <v>#N/A</v>
      </c>
      <c r="W657">
        <v>656</v>
      </c>
      <c r="X657" t="e">
        <f t="shared" si="143"/>
        <v>#N/A</v>
      </c>
      <c r="Y657" t="e">
        <f t="shared" si="144"/>
        <v>#N/A</v>
      </c>
      <c r="Z657" s="27" t="e">
        <f t="shared" si="145"/>
        <v>#DIV/0!</v>
      </c>
      <c r="AA657" s="27" t="e">
        <f t="shared" si="146"/>
        <v>#DIV/0!</v>
      </c>
      <c r="AB657" s="27" t="e">
        <f t="shared" si="147"/>
        <v>#DIV/0!</v>
      </c>
      <c r="AC657" t="e">
        <f t="shared" si="148"/>
        <v>#N/A</v>
      </c>
      <c r="AD657" s="28">
        <f>'GT Data'!D659</f>
        <v>0</v>
      </c>
      <c r="AE657" s="25" t="e">
        <f t="shared" si="149"/>
        <v>#N/A</v>
      </c>
      <c r="AF657" s="25" t="e">
        <f t="shared" si="150"/>
        <v>#N/A</v>
      </c>
      <c r="AG657" s="25" t="e">
        <f t="shared" si="151"/>
        <v>#DIV/0!</v>
      </c>
      <c r="AH657" s="25">
        <v>0</v>
      </c>
      <c r="AI657" s="25">
        <v>0</v>
      </c>
      <c r="AJ657" s="25" t="e">
        <f t="shared" si="152"/>
        <v>#N/A</v>
      </c>
      <c r="AK657" s="28">
        <f>'GT Data'!N659</f>
        <v>0</v>
      </c>
      <c r="AL657" s="25" t="e">
        <f t="shared" si="153"/>
        <v>#DIV/0!</v>
      </c>
      <c r="AM657" s="25" t="e">
        <f t="shared" si="154"/>
        <v>#DIV/0!</v>
      </c>
      <c r="AN657" s="25" t="e">
        <f t="shared" si="155"/>
        <v>#DIV/0!</v>
      </c>
      <c r="AO657" s="25">
        <v>0</v>
      </c>
      <c r="AP657" s="25">
        <v>0</v>
      </c>
      <c r="AQ657" s="25">
        <v>0</v>
      </c>
    </row>
    <row r="658" spans="1:43" x14ac:dyDescent="0.3">
      <c r="A658">
        <f>'Calculated Tab Properties'!A658</f>
        <v>0</v>
      </c>
      <c r="B658">
        <f>'Calculated Tab Properties'!B658</f>
        <v>0</v>
      </c>
      <c r="C658">
        <f>'Calculated Tab Properties'!C658</f>
        <v>0</v>
      </c>
      <c r="D658">
        <f>'Calculated Tab Properties'!D658</f>
        <v>0</v>
      </c>
      <c r="E658">
        <f>'Calculated Tab Properties'!E658</f>
        <v>0</v>
      </c>
      <c r="F658">
        <f>'Calculated Tab Properties'!F658</f>
        <v>0</v>
      </c>
      <c r="G658">
        <f>'Calculated Tab Properties'!G658</f>
        <v>0</v>
      </c>
      <c r="H658">
        <f>'Calculated Tab Properties'!H658</f>
        <v>0</v>
      </c>
      <c r="I658">
        <f>'Calculated Tab Properties'!I658</f>
        <v>0</v>
      </c>
      <c r="J658" s="20" t="e">
        <f>'Calculated Tab Properties'!J658</f>
        <v>#DIV/0!</v>
      </c>
      <c r="K658">
        <v>0</v>
      </c>
      <c r="L658">
        <v>0</v>
      </c>
      <c r="M658">
        <v>0</v>
      </c>
      <c r="N658">
        <v>0</v>
      </c>
      <c r="O658" s="27">
        <v>0</v>
      </c>
      <c r="P658" s="27">
        <v>0</v>
      </c>
      <c r="Q658">
        <v>0</v>
      </c>
      <c r="R658" t="e">
        <f>'Calculated Tab Properties'!R658</f>
        <v>#DIV/0!</v>
      </c>
      <c r="T658" s="1" t="e">
        <f>VLOOKUP('GEOMETRIC INPUTS'!D658,'Pressure Calculations'!$A$22:$B$61,2,TRUE)</f>
        <v>#N/A</v>
      </c>
      <c r="U658" s="1" t="e">
        <f>VLOOKUP('GEOMETRIC INPUTS'!D658,'Pressure Calculations'!$C$22:$D$61,2,TRUE)</f>
        <v>#N/A</v>
      </c>
      <c r="V658" t="e">
        <f>T658*'GEOMETRIC INPUTS'!S658</f>
        <v>#N/A</v>
      </c>
      <c r="W658">
        <v>657</v>
      </c>
      <c r="X658" t="e">
        <f t="shared" si="143"/>
        <v>#N/A</v>
      </c>
      <c r="Y658" t="e">
        <f t="shared" si="144"/>
        <v>#N/A</v>
      </c>
      <c r="Z658" s="27" t="e">
        <f t="shared" si="145"/>
        <v>#DIV/0!</v>
      </c>
      <c r="AA658" s="27" t="e">
        <f t="shared" si="146"/>
        <v>#DIV/0!</v>
      </c>
      <c r="AB658" s="27" t="e">
        <f t="shared" si="147"/>
        <v>#DIV/0!</v>
      </c>
      <c r="AC658" t="e">
        <f t="shared" si="148"/>
        <v>#N/A</v>
      </c>
      <c r="AD658" s="28">
        <f>'GT Data'!D660</f>
        <v>0</v>
      </c>
      <c r="AE658" s="25" t="e">
        <f t="shared" si="149"/>
        <v>#N/A</v>
      </c>
      <c r="AF658" s="25" t="e">
        <f t="shared" si="150"/>
        <v>#N/A</v>
      </c>
      <c r="AG658" s="25" t="e">
        <f t="shared" si="151"/>
        <v>#DIV/0!</v>
      </c>
      <c r="AH658" s="25">
        <v>0</v>
      </c>
      <c r="AI658" s="25">
        <v>0</v>
      </c>
      <c r="AJ658" s="25" t="e">
        <f t="shared" si="152"/>
        <v>#N/A</v>
      </c>
      <c r="AK658" s="28">
        <f>'GT Data'!N660</f>
        <v>0</v>
      </c>
      <c r="AL658" s="25" t="e">
        <f t="shared" si="153"/>
        <v>#DIV/0!</v>
      </c>
      <c r="AM658" s="25" t="e">
        <f t="shared" si="154"/>
        <v>#DIV/0!</v>
      </c>
      <c r="AN658" s="25" t="e">
        <f t="shared" si="155"/>
        <v>#DIV/0!</v>
      </c>
      <c r="AO658" s="25">
        <v>0</v>
      </c>
      <c r="AP658" s="25">
        <v>0</v>
      </c>
      <c r="AQ658" s="25">
        <v>0</v>
      </c>
    </row>
    <row r="659" spans="1:43" x14ac:dyDescent="0.3">
      <c r="A659">
        <f>'Calculated Tab Properties'!A659</f>
        <v>0</v>
      </c>
      <c r="B659">
        <f>'Calculated Tab Properties'!B659</f>
        <v>0</v>
      </c>
      <c r="C659">
        <f>'Calculated Tab Properties'!C659</f>
        <v>0</v>
      </c>
      <c r="D659">
        <f>'Calculated Tab Properties'!D659</f>
        <v>0</v>
      </c>
      <c r="E659">
        <f>'Calculated Tab Properties'!E659</f>
        <v>0</v>
      </c>
      <c r="F659">
        <f>'Calculated Tab Properties'!F659</f>
        <v>0</v>
      </c>
      <c r="G659">
        <f>'Calculated Tab Properties'!G659</f>
        <v>0</v>
      </c>
      <c r="H659">
        <f>'Calculated Tab Properties'!H659</f>
        <v>0</v>
      </c>
      <c r="I659">
        <f>'Calculated Tab Properties'!I659</f>
        <v>0</v>
      </c>
      <c r="J659" s="20" t="e">
        <f>'Calculated Tab Properties'!J659</f>
        <v>#DIV/0!</v>
      </c>
      <c r="K659">
        <v>0</v>
      </c>
      <c r="L659">
        <v>0</v>
      </c>
      <c r="M659">
        <v>0</v>
      </c>
      <c r="N659">
        <v>0</v>
      </c>
      <c r="O659" s="27">
        <v>0</v>
      </c>
      <c r="P659" s="27">
        <v>0</v>
      </c>
      <c r="Q659">
        <v>0</v>
      </c>
      <c r="R659" t="e">
        <f>'Calculated Tab Properties'!R659</f>
        <v>#DIV/0!</v>
      </c>
      <c r="T659" s="1" t="e">
        <f>VLOOKUP('GEOMETRIC INPUTS'!D659,'Pressure Calculations'!$A$22:$B$61,2,TRUE)</f>
        <v>#N/A</v>
      </c>
      <c r="U659" s="1" t="e">
        <f>VLOOKUP('GEOMETRIC INPUTS'!D659,'Pressure Calculations'!$C$22:$D$61,2,TRUE)</f>
        <v>#N/A</v>
      </c>
      <c r="V659" t="e">
        <f>T659*'GEOMETRIC INPUTS'!S659</f>
        <v>#N/A</v>
      </c>
      <c r="W659">
        <v>658</v>
      </c>
      <c r="X659" t="e">
        <f t="shared" si="143"/>
        <v>#N/A</v>
      </c>
      <c r="Y659" t="e">
        <f t="shared" si="144"/>
        <v>#N/A</v>
      </c>
      <c r="Z659" s="27" t="e">
        <f t="shared" si="145"/>
        <v>#DIV/0!</v>
      </c>
      <c r="AA659" s="27" t="e">
        <f t="shared" si="146"/>
        <v>#DIV/0!</v>
      </c>
      <c r="AB659" s="27" t="e">
        <f t="shared" si="147"/>
        <v>#DIV/0!</v>
      </c>
      <c r="AC659" t="e">
        <f t="shared" si="148"/>
        <v>#N/A</v>
      </c>
      <c r="AD659" s="28">
        <f>'GT Data'!D661</f>
        <v>0</v>
      </c>
      <c r="AE659" s="25" t="e">
        <f t="shared" si="149"/>
        <v>#N/A</v>
      </c>
      <c r="AF659" s="25" t="e">
        <f t="shared" si="150"/>
        <v>#N/A</v>
      </c>
      <c r="AG659" s="25" t="e">
        <f t="shared" si="151"/>
        <v>#DIV/0!</v>
      </c>
      <c r="AH659" s="25">
        <v>0</v>
      </c>
      <c r="AI659" s="25">
        <v>0</v>
      </c>
      <c r="AJ659" s="25" t="e">
        <f t="shared" si="152"/>
        <v>#N/A</v>
      </c>
      <c r="AK659" s="28">
        <f>'GT Data'!N661</f>
        <v>0</v>
      </c>
      <c r="AL659" s="25" t="e">
        <f t="shared" si="153"/>
        <v>#DIV/0!</v>
      </c>
      <c r="AM659" s="25" t="e">
        <f t="shared" si="154"/>
        <v>#DIV/0!</v>
      </c>
      <c r="AN659" s="25" t="e">
        <f t="shared" si="155"/>
        <v>#DIV/0!</v>
      </c>
      <c r="AO659" s="25">
        <v>0</v>
      </c>
      <c r="AP659" s="25">
        <v>0</v>
      </c>
      <c r="AQ659" s="25">
        <v>0</v>
      </c>
    </row>
    <row r="660" spans="1:43" x14ac:dyDescent="0.3">
      <c r="A660">
        <f>'Calculated Tab Properties'!A660</f>
        <v>0</v>
      </c>
      <c r="B660">
        <f>'Calculated Tab Properties'!B660</f>
        <v>0</v>
      </c>
      <c r="C660">
        <f>'Calculated Tab Properties'!C660</f>
        <v>0</v>
      </c>
      <c r="D660">
        <f>'Calculated Tab Properties'!D660</f>
        <v>0</v>
      </c>
      <c r="E660">
        <f>'Calculated Tab Properties'!E660</f>
        <v>0</v>
      </c>
      <c r="F660">
        <f>'Calculated Tab Properties'!F660</f>
        <v>0</v>
      </c>
      <c r="G660">
        <f>'Calculated Tab Properties'!G660</f>
        <v>0</v>
      </c>
      <c r="H660">
        <f>'Calculated Tab Properties'!H660</f>
        <v>0</v>
      </c>
      <c r="I660">
        <f>'Calculated Tab Properties'!I660</f>
        <v>0</v>
      </c>
      <c r="J660" s="20" t="e">
        <f>'Calculated Tab Properties'!J660</f>
        <v>#DIV/0!</v>
      </c>
      <c r="K660">
        <v>0</v>
      </c>
      <c r="L660">
        <v>0</v>
      </c>
      <c r="M660">
        <v>0</v>
      </c>
      <c r="N660">
        <v>0</v>
      </c>
      <c r="O660" s="27">
        <v>0</v>
      </c>
      <c r="P660" s="27">
        <v>0</v>
      </c>
      <c r="Q660">
        <v>0</v>
      </c>
      <c r="R660" t="e">
        <f>'Calculated Tab Properties'!R660</f>
        <v>#DIV/0!</v>
      </c>
      <c r="T660" s="1" t="e">
        <f>VLOOKUP('GEOMETRIC INPUTS'!D660,'Pressure Calculations'!$A$22:$B$61,2,TRUE)</f>
        <v>#N/A</v>
      </c>
      <c r="U660" s="1" t="e">
        <f>VLOOKUP('GEOMETRIC INPUTS'!D660,'Pressure Calculations'!$C$22:$D$61,2,TRUE)</f>
        <v>#N/A</v>
      </c>
      <c r="V660" t="e">
        <f>T660*'GEOMETRIC INPUTS'!S660</f>
        <v>#N/A</v>
      </c>
      <c r="W660">
        <v>659</v>
      </c>
      <c r="X660" t="e">
        <f t="shared" si="143"/>
        <v>#N/A</v>
      </c>
      <c r="Y660" t="e">
        <f t="shared" si="144"/>
        <v>#N/A</v>
      </c>
      <c r="Z660" s="27" t="e">
        <f t="shared" si="145"/>
        <v>#DIV/0!</v>
      </c>
      <c r="AA660" s="27" t="e">
        <f t="shared" si="146"/>
        <v>#DIV/0!</v>
      </c>
      <c r="AB660" s="27" t="e">
        <f t="shared" si="147"/>
        <v>#DIV/0!</v>
      </c>
      <c r="AC660" t="e">
        <f t="shared" si="148"/>
        <v>#N/A</v>
      </c>
      <c r="AD660" s="28">
        <f>'GT Data'!D662</f>
        <v>0</v>
      </c>
      <c r="AE660" s="25" t="e">
        <f t="shared" si="149"/>
        <v>#N/A</v>
      </c>
      <c r="AF660" s="25" t="e">
        <f t="shared" si="150"/>
        <v>#N/A</v>
      </c>
      <c r="AG660" s="25" t="e">
        <f t="shared" si="151"/>
        <v>#DIV/0!</v>
      </c>
      <c r="AH660" s="25">
        <v>0</v>
      </c>
      <c r="AI660" s="25">
        <v>0</v>
      </c>
      <c r="AJ660" s="25" t="e">
        <f t="shared" si="152"/>
        <v>#N/A</v>
      </c>
      <c r="AK660" s="28">
        <f>'GT Data'!N662</f>
        <v>0</v>
      </c>
      <c r="AL660" s="25" t="e">
        <f t="shared" si="153"/>
        <v>#DIV/0!</v>
      </c>
      <c r="AM660" s="25" t="e">
        <f t="shared" si="154"/>
        <v>#DIV/0!</v>
      </c>
      <c r="AN660" s="25" t="e">
        <f t="shared" si="155"/>
        <v>#DIV/0!</v>
      </c>
      <c r="AO660" s="25">
        <v>0</v>
      </c>
      <c r="AP660" s="25">
        <v>0</v>
      </c>
      <c r="AQ660" s="25">
        <v>0</v>
      </c>
    </row>
    <row r="661" spans="1:43" x14ac:dyDescent="0.3">
      <c r="A661">
        <f>'Calculated Tab Properties'!A661</f>
        <v>0</v>
      </c>
      <c r="B661">
        <f>'Calculated Tab Properties'!B661</f>
        <v>0</v>
      </c>
      <c r="C661">
        <f>'Calculated Tab Properties'!C661</f>
        <v>0</v>
      </c>
      <c r="D661">
        <f>'Calculated Tab Properties'!D661</f>
        <v>0</v>
      </c>
      <c r="E661">
        <f>'Calculated Tab Properties'!E661</f>
        <v>0</v>
      </c>
      <c r="F661">
        <f>'Calculated Tab Properties'!F661</f>
        <v>0</v>
      </c>
      <c r="G661">
        <f>'Calculated Tab Properties'!G661</f>
        <v>0</v>
      </c>
      <c r="H661">
        <f>'Calculated Tab Properties'!H661</f>
        <v>0</v>
      </c>
      <c r="I661">
        <f>'Calculated Tab Properties'!I661</f>
        <v>0</v>
      </c>
      <c r="J661" s="20" t="e">
        <f>'Calculated Tab Properties'!J661</f>
        <v>#DIV/0!</v>
      </c>
      <c r="K661">
        <v>0</v>
      </c>
      <c r="L661">
        <v>0</v>
      </c>
      <c r="M661">
        <v>0</v>
      </c>
      <c r="N661">
        <v>0</v>
      </c>
      <c r="O661" s="27">
        <v>0</v>
      </c>
      <c r="P661" s="27">
        <v>0</v>
      </c>
      <c r="Q661">
        <v>0</v>
      </c>
      <c r="R661" t="e">
        <f>'Calculated Tab Properties'!R661</f>
        <v>#DIV/0!</v>
      </c>
      <c r="T661" s="1" t="e">
        <f>VLOOKUP('GEOMETRIC INPUTS'!D661,'Pressure Calculations'!$A$22:$B$61,2,TRUE)</f>
        <v>#N/A</v>
      </c>
      <c r="U661" s="1" t="e">
        <f>VLOOKUP('GEOMETRIC INPUTS'!D661,'Pressure Calculations'!$C$22:$D$61,2,TRUE)</f>
        <v>#N/A</v>
      </c>
      <c r="V661" t="e">
        <f>T661*'GEOMETRIC INPUTS'!S661</f>
        <v>#N/A</v>
      </c>
      <c r="W661">
        <v>660</v>
      </c>
      <c r="X661" t="e">
        <f t="shared" si="143"/>
        <v>#N/A</v>
      </c>
      <c r="Y661" t="e">
        <f t="shared" si="144"/>
        <v>#N/A</v>
      </c>
      <c r="Z661" s="27" t="e">
        <f t="shared" si="145"/>
        <v>#DIV/0!</v>
      </c>
      <c r="AA661" s="27" t="e">
        <f t="shared" si="146"/>
        <v>#DIV/0!</v>
      </c>
      <c r="AB661" s="27" t="e">
        <f t="shared" si="147"/>
        <v>#DIV/0!</v>
      </c>
      <c r="AC661" t="e">
        <f t="shared" si="148"/>
        <v>#N/A</v>
      </c>
      <c r="AD661" s="28">
        <f>'GT Data'!D663</f>
        <v>0</v>
      </c>
      <c r="AE661" s="25" t="e">
        <f t="shared" si="149"/>
        <v>#N/A</v>
      </c>
      <c r="AF661" s="25" t="e">
        <f t="shared" si="150"/>
        <v>#N/A</v>
      </c>
      <c r="AG661" s="25" t="e">
        <f t="shared" si="151"/>
        <v>#DIV/0!</v>
      </c>
      <c r="AH661" s="25">
        <v>0</v>
      </c>
      <c r="AI661" s="25">
        <v>0</v>
      </c>
      <c r="AJ661" s="25" t="e">
        <f t="shared" si="152"/>
        <v>#N/A</v>
      </c>
      <c r="AK661" s="28">
        <f>'GT Data'!N663</f>
        <v>0</v>
      </c>
      <c r="AL661" s="25" t="e">
        <f t="shared" si="153"/>
        <v>#DIV/0!</v>
      </c>
      <c r="AM661" s="25" t="e">
        <f t="shared" si="154"/>
        <v>#DIV/0!</v>
      </c>
      <c r="AN661" s="25" t="e">
        <f t="shared" si="155"/>
        <v>#DIV/0!</v>
      </c>
      <c r="AO661" s="25">
        <v>0</v>
      </c>
      <c r="AP661" s="25">
        <v>0</v>
      </c>
      <c r="AQ661" s="25">
        <v>0</v>
      </c>
    </row>
    <row r="662" spans="1:43" x14ac:dyDescent="0.3">
      <c r="A662">
        <f>'Calculated Tab Properties'!A662</f>
        <v>0</v>
      </c>
      <c r="B662">
        <f>'Calculated Tab Properties'!B662</f>
        <v>0</v>
      </c>
      <c r="C662">
        <f>'Calculated Tab Properties'!C662</f>
        <v>0</v>
      </c>
      <c r="D662">
        <f>'Calculated Tab Properties'!D662</f>
        <v>0</v>
      </c>
      <c r="E662">
        <f>'Calculated Tab Properties'!E662</f>
        <v>0</v>
      </c>
      <c r="F662">
        <f>'Calculated Tab Properties'!F662</f>
        <v>0</v>
      </c>
      <c r="G662">
        <f>'Calculated Tab Properties'!G662</f>
        <v>0</v>
      </c>
      <c r="H662">
        <f>'Calculated Tab Properties'!H662</f>
        <v>0</v>
      </c>
      <c r="I662">
        <f>'Calculated Tab Properties'!I662</f>
        <v>0</v>
      </c>
      <c r="J662" s="20" t="e">
        <f>'Calculated Tab Properties'!J662</f>
        <v>#DIV/0!</v>
      </c>
      <c r="K662">
        <v>0</v>
      </c>
      <c r="L662">
        <v>0</v>
      </c>
      <c r="M662">
        <v>0</v>
      </c>
      <c r="N662">
        <v>0</v>
      </c>
      <c r="O662" s="27">
        <v>0</v>
      </c>
      <c r="P662" s="27">
        <v>0</v>
      </c>
      <c r="Q662">
        <v>0</v>
      </c>
      <c r="R662" t="e">
        <f>'Calculated Tab Properties'!R662</f>
        <v>#DIV/0!</v>
      </c>
      <c r="T662" s="1" t="e">
        <f>VLOOKUP('GEOMETRIC INPUTS'!D662,'Pressure Calculations'!$A$22:$B$61,2,TRUE)</f>
        <v>#N/A</v>
      </c>
      <c r="U662" s="1" t="e">
        <f>VLOOKUP('GEOMETRIC INPUTS'!D662,'Pressure Calculations'!$C$22:$D$61,2,TRUE)</f>
        <v>#N/A</v>
      </c>
      <c r="V662" t="e">
        <f>T662*'GEOMETRIC INPUTS'!S662</f>
        <v>#N/A</v>
      </c>
      <c r="W662">
        <v>661</v>
      </c>
      <c r="X662" t="e">
        <f t="shared" si="143"/>
        <v>#N/A</v>
      </c>
      <c r="Y662" t="e">
        <f t="shared" si="144"/>
        <v>#N/A</v>
      </c>
      <c r="Z662" s="27" t="e">
        <f t="shared" si="145"/>
        <v>#DIV/0!</v>
      </c>
      <c r="AA662" s="27" t="e">
        <f t="shared" si="146"/>
        <v>#DIV/0!</v>
      </c>
      <c r="AB662" s="27" t="e">
        <f t="shared" si="147"/>
        <v>#DIV/0!</v>
      </c>
      <c r="AC662" t="e">
        <f t="shared" si="148"/>
        <v>#N/A</v>
      </c>
      <c r="AD662" s="28">
        <f>'GT Data'!D664</f>
        <v>0</v>
      </c>
      <c r="AE662" s="25" t="e">
        <f t="shared" si="149"/>
        <v>#N/A</v>
      </c>
      <c r="AF662" s="25" t="e">
        <f t="shared" si="150"/>
        <v>#N/A</v>
      </c>
      <c r="AG662" s="25" t="e">
        <f t="shared" si="151"/>
        <v>#DIV/0!</v>
      </c>
      <c r="AH662" s="25">
        <v>0</v>
      </c>
      <c r="AI662" s="25">
        <v>0</v>
      </c>
      <c r="AJ662" s="25" t="e">
        <f t="shared" si="152"/>
        <v>#N/A</v>
      </c>
      <c r="AK662" s="28">
        <f>'GT Data'!N664</f>
        <v>0</v>
      </c>
      <c r="AL662" s="25" t="e">
        <f t="shared" si="153"/>
        <v>#DIV/0!</v>
      </c>
      <c r="AM662" s="25" t="e">
        <f t="shared" si="154"/>
        <v>#DIV/0!</v>
      </c>
      <c r="AN662" s="25" t="e">
        <f t="shared" si="155"/>
        <v>#DIV/0!</v>
      </c>
      <c r="AO662" s="25">
        <v>0</v>
      </c>
      <c r="AP662" s="25">
        <v>0</v>
      </c>
      <c r="AQ662" s="25">
        <v>0</v>
      </c>
    </row>
    <row r="663" spans="1:43" x14ac:dyDescent="0.3">
      <c r="A663">
        <f>'Calculated Tab Properties'!A663</f>
        <v>0</v>
      </c>
      <c r="B663">
        <f>'Calculated Tab Properties'!B663</f>
        <v>0</v>
      </c>
      <c r="C663">
        <f>'Calculated Tab Properties'!C663</f>
        <v>0</v>
      </c>
      <c r="D663">
        <f>'Calculated Tab Properties'!D663</f>
        <v>0</v>
      </c>
      <c r="E663">
        <f>'Calculated Tab Properties'!E663</f>
        <v>0</v>
      </c>
      <c r="F663">
        <f>'Calculated Tab Properties'!F663</f>
        <v>0</v>
      </c>
      <c r="G663">
        <f>'Calculated Tab Properties'!G663</f>
        <v>0</v>
      </c>
      <c r="H663">
        <f>'Calculated Tab Properties'!H663</f>
        <v>0</v>
      </c>
      <c r="I663">
        <f>'Calculated Tab Properties'!I663</f>
        <v>0</v>
      </c>
      <c r="J663" s="20" t="e">
        <f>'Calculated Tab Properties'!J663</f>
        <v>#DIV/0!</v>
      </c>
      <c r="K663">
        <v>0</v>
      </c>
      <c r="L663">
        <v>0</v>
      </c>
      <c r="M663">
        <v>0</v>
      </c>
      <c r="N663">
        <v>0</v>
      </c>
      <c r="O663" s="27">
        <v>0</v>
      </c>
      <c r="P663" s="27">
        <v>0</v>
      </c>
      <c r="Q663">
        <v>0</v>
      </c>
      <c r="R663" t="e">
        <f>'Calculated Tab Properties'!R663</f>
        <v>#DIV/0!</v>
      </c>
      <c r="T663" s="1" t="e">
        <f>VLOOKUP('GEOMETRIC INPUTS'!D663,'Pressure Calculations'!$A$22:$B$61,2,TRUE)</f>
        <v>#N/A</v>
      </c>
      <c r="U663" s="1" t="e">
        <f>VLOOKUP('GEOMETRIC INPUTS'!D663,'Pressure Calculations'!$C$22:$D$61,2,TRUE)</f>
        <v>#N/A</v>
      </c>
      <c r="V663" t="e">
        <f>T663*'GEOMETRIC INPUTS'!S663</f>
        <v>#N/A</v>
      </c>
      <c r="W663">
        <v>662</v>
      </c>
      <c r="X663" t="e">
        <f t="shared" si="143"/>
        <v>#N/A</v>
      </c>
      <c r="Y663" t="e">
        <f t="shared" si="144"/>
        <v>#N/A</v>
      </c>
      <c r="Z663" s="27" t="e">
        <f t="shared" si="145"/>
        <v>#DIV/0!</v>
      </c>
      <c r="AA663" s="27" t="e">
        <f t="shared" si="146"/>
        <v>#DIV/0!</v>
      </c>
      <c r="AB663" s="27" t="e">
        <f t="shared" si="147"/>
        <v>#DIV/0!</v>
      </c>
      <c r="AC663" t="e">
        <f t="shared" si="148"/>
        <v>#N/A</v>
      </c>
      <c r="AD663" s="28">
        <f>'GT Data'!D665</f>
        <v>0</v>
      </c>
      <c r="AE663" s="25" t="e">
        <f t="shared" si="149"/>
        <v>#N/A</v>
      </c>
      <c r="AF663" s="25" t="e">
        <f t="shared" si="150"/>
        <v>#N/A</v>
      </c>
      <c r="AG663" s="25" t="e">
        <f t="shared" si="151"/>
        <v>#DIV/0!</v>
      </c>
      <c r="AH663" s="25">
        <v>0</v>
      </c>
      <c r="AI663" s="25">
        <v>0</v>
      </c>
      <c r="AJ663" s="25" t="e">
        <f t="shared" si="152"/>
        <v>#N/A</v>
      </c>
      <c r="AK663" s="28">
        <f>'GT Data'!N665</f>
        <v>0</v>
      </c>
      <c r="AL663" s="25" t="e">
        <f t="shared" si="153"/>
        <v>#DIV/0!</v>
      </c>
      <c r="AM663" s="25" t="e">
        <f t="shared" si="154"/>
        <v>#DIV/0!</v>
      </c>
      <c r="AN663" s="25" t="e">
        <f t="shared" si="155"/>
        <v>#DIV/0!</v>
      </c>
      <c r="AO663" s="25">
        <v>0</v>
      </c>
      <c r="AP663" s="25">
        <v>0</v>
      </c>
      <c r="AQ663" s="25">
        <v>0</v>
      </c>
    </row>
    <row r="664" spans="1:43" x14ac:dyDescent="0.3">
      <c r="A664">
        <f>'Calculated Tab Properties'!A664</f>
        <v>0</v>
      </c>
      <c r="B664">
        <f>'Calculated Tab Properties'!B664</f>
        <v>0</v>
      </c>
      <c r="C664">
        <f>'Calculated Tab Properties'!C664</f>
        <v>0</v>
      </c>
      <c r="D664">
        <f>'Calculated Tab Properties'!D664</f>
        <v>0</v>
      </c>
      <c r="E664">
        <f>'Calculated Tab Properties'!E664</f>
        <v>0</v>
      </c>
      <c r="F664">
        <f>'Calculated Tab Properties'!F664</f>
        <v>0</v>
      </c>
      <c r="G664">
        <f>'Calculated Tab Properties'!G664</f>
        <v>0</v>
      </c>
      <c r="H664">
        <f>'Calculated Tab Properties'!H664</f>
        <v>0</v>
      </c>
      <c r="I664">
        <f>'Calculated Tab Properties'!I664</f>
        <v>0</v>
      </c>
      <c r="J664" s="20" t="e">
        <f>'Calculated Tab Properties'!J664</f>
        <v>#DIV/0!</v>
      </c>
      <c r="K664">
        <v>0</v>
      </c>
      <c r="L664">
        <v>0</v>
      </c>
      <c r="M664">
        <v>0</v>
      </c>
      <c r="N664">
        <v>0</v>
      </c>
      <c r="O664" s="27">
        <v>0</v>
      </c>
      <c r="P664" s="27">
        <v>0</v>
      </c>
      <c r="Q664">
        <v>0</v>
      </c>
      <c r="R664" t="e">
        <f>'Calculated Tab Properties'!R664</f>
        <v>#DIV/0!</v>
      </c>
      <c r="T664" s="1" t="e">
        <f>VLOOKUP('GEOMETRIC INPUTS'!D664,'Pressure Calculations'!$A$22:$B$61,2,TRUE)</f>
        <v>#N/A</v>
      </c>
      <c r="U664" s="1" t="e">
        <f>VLOOKUP('GEOMETRIC INPUTS'!D664,'Pressure Calculations'!$C$22:$D$61,2,TRUE)</f>
        <v>#N/A</v>
      </c>
      <c r="V664" t="e">
        <f>T664*'GEOMETRIC INPUTS'!S664</f>
        <v>#N/A</v>
      </c>
      <c r="W664">
        <v>663</v>
      </c>
      <c r="X664" t="e">
        <f t="shared" si="143"/>
        <v>#N/A</v>
      </c>
      <c r="Y664" t="e">
        <f t="shared" si="144"/>
        <v>#N/A</v>
      </c>
      <c r="Z664" s="27" t="e">
        <f t="shared" si="145"/>
        <v>#DIV/0!</v>
      </c>
      <c r="AA664" s="27" t="e">
        <f t="shared" si="146"/>
        <v>#DIV/0!</v>
      </c>
      <c r="AB664" s="27" t="e">
        <f t="shared" si="147"/>
        <v>#DIV/0!</v>
      </c>
      <c r="AC664" t="e">
        <f t="shared" si="148"/>
        <v>#N/A</v>
      </c>
      <c r="AD664" s="28">
        <f>'GT Data'!D666</f>
        <v>0</v>
      </c>
      <c r="AE664" s="25" t="e">
        <f t="shared" si="149"/>
        <v>#N/A</v>
      </c>
      <c r="AF664" s="25" t="e">
        <f t="shared" si="150"/>
        <v>#N/A</v>
      </c>
      <c r="AG664" s="25" t="e">
        <f t="shared" si="151"/>
        <v>#DIV/0!</v>
      </c>
      <c r="AH664" s="25">
        <v>0</v>
      </c>
      <c r="AI664" s="25">
        <v>0</v>
      </c>
      <c r="AJ664" s="25" t="e">
        <f t="shared" si="152"/>
        <v>#N/A</v>
      </c>
      <c r="AK664" s="28">
        <f>'GT Data'!N666</f>
        <v>0</v>
      </c>
      <c r="AL664" s="25" t="e">
        <f t="shared" si="153"/>
        <v>#DIV/0!</v>
      </c>
      <c r="AM664" s="25" t="e">
        <f t="shared" si="154"/>
        <v>#DIV/0!</v>
      </c>
      <c r="AN664" s="25" t="e">
        <f t="shared" si="155"/>
        <v>#DIV/0!</v>
      </c>
      <c r="AO664" s="25">
        <v>0</v>
      </c>
      <c r="AP664" s="25">
        <v>0</v>
      </c>
      <c r="AQ664" s="25">
        <v>0</v>
      </c>
    </row>
    <row r="665" spans="1:43" x14ac:dyDescent="0.3">
      <c r="A665">
        <f>'Calculated Tab Properties'!A665</f>
        <v>0</v>
      </c>
      <c r="B665">
        <f>'Calculated Tab Properties'!B665</f>
        <v>0</v>
      </c>
      <c r="C665">
        <f>'Calculated Tab Properties'!C665</f>
        <v>0</v>
      </c>
      <c r="D665">
        <f>'Calculated Tab Properties'!D665</f>
        <v>0</v>
      </c>
      <c r="E665">
        <f>'Calculated Tab Properties'!E665</f>
        <v>0</v>
      </c>
      <c r="F665">
        <f>'Calculated Tab Properties'!F665</f>
        <v>0</v>
      </c>
      <c r="G665">
        <f>'Calculated Tab Properties'!G665</f>
        <v>0</v>
      </c>
      <c r="H665">
        <f>'Calculated Tab Properties'!H665</f>
        <v>0</v>
      </c>
      <c r="I665">
        <f>'Calculated Tab Properties'!I665</f>
        <v>0</v>
      </c>
      <c r="J665" s="20" t="e">
        <f>'Calculated Tab Properties'!J665</f>
        <v>#DIV/0!</v>
      </c>
      <c r="K665">
        <v>0</v>
      </c>
      <c r="L665">
        <v>0</v>
      </c>
      <c r="M665">
        <v>0</v>
      </c>
      <c r="N665">
        <v>0</v>
      </c>
      <c r="O665" s="27">
        <v>0</v>
      </c>
      <c r="P665" s="27">
        <v>0</v>
      </c>
      <c r="Q665">
        <v>0</v>
      </c>
      <c r="R665" t="e">
        <f>'Calculated Tab Properties'!R665</f>
        <v>#DIV/0!</v>
      </c>
      <c r="T665" s="1" t="e">
        <f>VLOOKUP('GEOMETRIC INPUTS'!D665,'Pressure Calculations'!$A$22:$B$61,2,TRUE)</f>
        <v>#N/A</v>
      </c>
      <c r="U665" s="1" t="e">
        <f>VLOOKUP('GEOMETRIC INPUTS'!D665,'Pressure Calculations'!$C$22:$D$61,2,TRUE)</f>
        <v>#N/A</v>
      </c>
      <c r="V665" t="e">
        <f>T665*'GEOMETRIC INPUTS'!S665</f>
        <v>#N/A</v>
      </c>
      <c r="W665">
        <v>664</v>
      </c>
      <c r="X665" t="e">
        <f t="shared" si="143"/>
        <v>#N/A</v>
      </c>
      <c r="Y665" t="e">
        <f t="shared" si="144"/>
        <v>#N/A</v>
      </c>
      <c r="Z665" s="27" t="e">
        <f t="shared" si="145"/>
        <v>#DIV/0!</v>
      </c>
      <c r="AA665" s="27" t="e">
        <f t="shared" si="146"/>
        <v>#DIV/0!</v>
      </c>
      <c r="AB665" s="27" t="e">
        <f t="shared" si="147"/>
        <v>#DIV/0!</v>
      </c>
      <c r="AC665" t="e">
        <f t="shared" si="148"/>
        <v>#N/A</v>
      </c>
      <c r="AD665" s="28">
        <f>'GT Data'!D667</f>
        <v>0</v>
      </c>
      <c r="AE665" s="25" t="e">
        <f t="shared" si="149"/>
        <v>#N/A</v>
      </c>
      <c r="AF665" s="25" t="e">
        <f t="shared" si="150"/>
        <v>#N/A</v>
      </c>
      <c r="AG665" s="25" t="e">
        <f t="shared" si="151"/>
        <v>#DIV/0!</v>
      </c>
      <c r="AH665" s="25">
        <v>0</v>
      </c>
      <c r="AI665" s="25">
        <v>0</v>
      </c>
      <c r="AJ665" s="25" t="e">
        <f t="shared" si="152"/>
        <v>#N/A</v>
      </c>
      <c r="AK665" s="28">
        <f>'GT Data'!N667</f>
        <v>0</v>
      </c>
      <c r="AL665" s="25" t="e">
        <f t="shared" si="153"/>
        <v>#DIV/0!</v>
      </c>
      <c r="AM665" s="25" t="e">
        <f t="shared" si="154"/>
        <v>#DIV/0!</v>
      </c>
      <c r="AN665" s="25" t="e">
        <f t="shared" si="155"/>
        <v>#DIV/0!</v>
      </c>
      <c r="AO665" s="25">
        <v>0</v>
      </c>
      <c r="AP665" s="25">
        <v>0</v>
      </c>
      <c r="AQ665" s="25">
        <v>0</v>
      </c>
    </row>
    <row r="666" spans="1:43" x14ac:dyDescent="0.3">
      <c r="A666">
        <f>'Calculated Tab Properties'!A666</f>
        <v>0</v>
      </c>
      <c r="B666">
        <f>'Calculated Tab Properties'!B666</f>
        <v>0</v>
      </c>
      <c r="C666">
        <f>'Calculated Tab Properties'!C666</f>
        <v>0</v>
      </c>
      <c r="D666">
        <f>'Calculated Tab Properties'!D666</f>
        <v>0</v>
      </c>
      <c r="E666">
        <f>'Calculated Tab Properties'!E666</f>
        <v>0</v>
      </c>
      <c r="F666">
        <f>'Calculated Tab Properties'!F666</f>
        <v>0</v>
      </c>
      <c r="G666">
        <f>'Calculated Tab Properties'!G666</f>
        <v>0</v>
      </c>
      <c r="H666">
        <f>'Calculated Tab Properties'!H666</f>
        <v>0</v>
      </c>
      <c r="I666">
        <f>'Calculated Tab Properties'!I666</f>
        <v>0</v>
      </c>
      <c r="J666" s="20" t="e">
        <f>'Calculated Tab Properties'!J666</f>
        <v>#DIV/0!</v>
      </c>
      <c r="K666">
        <v>0</v>
      </c>
      <c r="L666">
        <v>0</v>
      </c>
      <c r="M666">
        <v>0</v>
      </c>
      <c r="N666">
        <v>0</v>
      </c>
      <c r="O666" s="27">
        <v>0</v>
      </c>
      <c r="P666" s="27">
        <v>0</v>
      </c>
      <c r="Q666">
        <v>0</v>
      </c>
      <c r="R666" t="e">
        <f>'Calculated Tab Properties'!R666</f>
        <v>#DIV/0!</v>
      </c>
      <c r="T666" s="1" t="e">
        <f>VLOOKUP('GEOMETRIC INPUTS'!D666,'Pressure Calculations'!$A$22:$B$61,2,TRUE)</f>
        <v>#N/A</v>
      </c>
      <c r="U666" s="1" t="e">
        <f>VLOOKUP('GEOMETRIC INPUTS'!D666,'Pressure Calculations'!$C$22:$D$61,2,TRUE)</f>
        <v>#N/A</v>
      </c>
      <c r="V666" t="e">
        <f>T666*'GEOMETRIC INPUTS'!S666</f>
        <v>#N/A</v>
      </c>
      <c r="W666">
        <v>665</v>
      </c>
      <c r="X666" t="e">
        <f t="shared" si="143"/>
        <v>#N/A</v>
      </c>
      <c r="Y666" t="e">
        <f t="shared" si="144"/>
        <v>#N/A</v>
      </c>
      <c r="Z666" s="27" t="e">
        <f t="shared" si="145"/>
        <v>#DIV/0!</v>
      </c>
      <c r="AA666" s="27" t="e">
        <f t="shared" si="146"/>
        <v>#DIV/0!</v>
      </c>
      <c r="AB666" s="27" t="e">
        <f t="shared" si="147"/>
        <v>#DIV/0!</v>
      </c>
      <c r="AC666" t="e">
        <f t="shared" si="148"/>
        <v>#N/A</v>
      </c>
      <c r="AD666" s="28">
        <f>'GT Data'!D668</f>
        <v>0</v>
      </c>
      <c r="AE666" s="25" t="e">
        <f t="shared" si="149"/>
        <v>#N/A</v>
      </c>
      <c r="AF666" s="25" t="e">
        <f t="shared" si="150"/>
        <v>#N/A</v>
      </c>
      <c r="AG666" s="25" t="e">
        <f t="shared" si="151"/>
        <v>#DIV/0!</v>
      </c>
      <c r="AH666" s="25">
        <v>0</v>
      </c>
      <c r="AI666" s="25">
        <v>0</v>
      </c>
      <c r="AJ666" s="25" t="e">
        <f t="shared" si="152"/>
        <v>#N/A</v>
      </c>
      <c r="AK666" s="28">
        <f>'GT Data'!N668</f>
        <v>0</v>
      </c>
      <c r="AL666" s="25" t="e">
        <f t="shared" si="153"/>
        <v>#DIV/0!</v>
      </c>
      <c r="AM666" s="25" t="e">
        <f t="shared" si="154"/>
        <v>#DIV/0!</v>
      </c>
      <c r="AN666" s="25" t="e">
        <f t="shared" si="155"/>
        <v>#DIV/0!</v>
      </c>
      <c r="AO666" s="25">
        <v>0</v>
      </c>
      <c r="AP666" s="25">
        <v>0</v>
      </c>
      <c r="AQ666" s="25">
        <v>0</v>
      </c>
    </row>
    <row r="667" spans="1:43" x14ac:dyDescent="0.3">
      <c r="A667">
        <f>'Calculated Tab Properties'!A667</f>
        <v>0</v>
      </c>
      <c r="B667">
        <f>'Calculated Tab Properties'!B667</f>
        <v>0</v>
      </c>
      <c r="C667">
        <f>'Calculated Tab Properties'!C667</f>
        <v>0</v>
      </c>
      <c r="D667">
        <f>'Calculated Tab Properties'!D667</f>
        <v>0</v>
      </c>
      <c r="E667">
        <f>'Calculated Tab Properties'!E667</f>
        <v>0</v>
      </c>
      <c r="F667">
        <f>'Calculated Tab Properties'!F667</f>
        <v>0</v>
      </c>
      <c r="G667">
        <f>'Calculated Tab Properties'!G667</f>
        <v>0</v>
      </c>
      <c r="H667">
        <f>'Calculated Tab Properties'!H667</f>
        <v>0</v>
      </c>
      <c r="I667">
        <f>'Calculated Tab Properties'!I667</f>
        <v>0</v>
      </c>
      <c r="J667" s="20" t="e">
        <f>'Calculated Tab Properties'!J667</f>
        <v>#DIV/0!</v>
      </c>
      <c r="K667">
        <v>0</v>
      </c>
      <c r="L667">
        <v>0</v>
      </c>
      <c r="M667">
        <v>0</v>
      </c>
      <c r="N667">
        <v>0</v>
      </c>
      <c r="O667" s="27">
        <v>0</v>
      </c>
      <c r="P667" s="27">
        <v>0</v>
      </c>
      <c r="Q667">
        <v>0</v>
      </c>
      <c r="R667" t="e">
        <f>'Calculated Tab Properties'!R667</f>
        <v>#DIV/0!</v>
      </c>
      <c r="T667" s="1" t="e">
        <f>VLOOKUP('GEOMETRIC INPUTS'!D667,'Pressure Calculations'!$A$22:$B$61,2,TRUE)</f>
        <v>#N/A</v>
      </c>
      <c r="U667" s="1" t="e">
        <f>VLOOKUP('GEOMETRIC INPUTS'!D667,'Pressure Calculations'!$C$22:$D$61,2,TRUE)</f>
        <v>#N/A</v>
      </c>
      <c r="V667" t="e">
        <f>T667*'GEOMETRIC INPUTS'!S667</f>
        <v>#N/A</v>
      </c>
      <c r="W667">
        <v>666</v>
      </c>
      <c r="X667" t="e">
        <f t="shared" si="143"/>
        <v>#N/A</v>
      </c>
      <c r="Y667" t="e">
        <f t="shared" si="144"/>
        <v>#N/A</v>
      </c>
      <c r="Z667" s="27" t="e">
        <f t="shared" si="145"/>
        <v>#DIV/0!</v>
      </c>
      <c r="AA667" s="27" t="e">
        <f t="shared" si="146"/>
        <v>#DIV/0!</v>
      </c>
      <c r="AB667" s="27" t="e">
        <f t="shared" si="147"/>
        <v>#DIV/0!</v>
      </c>
      <c r="AC667" t="e">
        <f t="shared" si="148"/>
        <v>#N/A</v>
      </c>
      <c r="AD667" s="28">
        <f>'GT Data'!D669</f>
        <v>0</v>
      </c>
      <c r="AE667" s="25" t="e">
        <f t="shared" si="149"/>
        <v>#N/A</v>
      </c>
      <c r="AF667" s="25" t="e">
        <f t="shared" si="150"/>
        <v>#N/A</v>
      </c>
      <c r="AG667" s="25" t="e">
        <f t="shared" si="151"/>
        <v>#DIV/0!</v>
      </c>
      <c r="AH667" s="25">
        <v>0</v>
      </c>
      <c r="AI667" s="25">
        <v>0</v>
      </c>
      <c r="AJ667" s="25" t="e">
        <f t="shared" si="152"/>
        <v>#N/A</v>
      </c>
      <c r="AK667" s="28">
        <f>'GT Data'!N669</f>
        <v>0</v>
      </c>
      <c r="AL667" s="25" t="e">
        <f t="shared" si="153"/>
        <v>#DIV/0!</v>
      </c>
      <c r="AM667" s="25" t="e">
        <f t="shared" si="154"/>
        <v>#DIV/0!</v>
      </c>
      <c r="AN667" s="25" t="e">
        <f t="shared" si="155"/>
        <v>#DIV/0!</v>
      </c>
      <c r="AO667" s="25">
        <v>0</v>
      </c>
      <c r="AP667" s="25">
        <v>0</v>
      </c>
      <c r="AQ667" s="25">
        <v>0</v>
      </c>
    </row>
    <row r="668" spans="1:43" x14ac:dyDescent="0.3">
      <c r="A668">
        <f>'Calculated Tab Properties'!A668</f>
        <v>0</v>
      </c>
      <c r="B668">
        <f>'Calculated Tab Properties'!B668</f>
        <v>0</v>
      </c>
      <c r="C668">
        <f>'Calculated Tab Properties'!C668</f>
        <v>0</v>
      </c>
      <c r="D668">
        <f>'Calculated Tab Properties'!D668</f>
        <v>0</v>
      </c>
      <c r="E668">
        <f>'Calculated Tab Properties'!E668</f>
        <v>0</v>
      </c>
      <c r="F668">
        <f>'Calculated Tab Properties'!F668</f>
        <v>0</v>
      </c>
      <c r="G668">
        <f>'Calculated Tab Properties'!G668</f>
        <v>0</v>
      </c>
      <c r="H668">
        <f>'Calculated Tab Properties'!H668</f>
        <v>0</v>
      </c>
      <c r="I668">
        <f>'Calculated Tab Properties'!I668</f>
        <v>0</v>
      </c>
      <c r="J668" s="20" t="e">
        <f>'Calculated Tab Properties'!J668</f>
        <v>#DIV/0!</v>
      </c>
      <c r="K668">
        <v>0</v>
      </c>
      <c r="L668">
        <v>0</v>
      </c>
      <c r="M668">
        <v>0</v>
      </c>
      <c r="N668">
        <v>0</v>
      </c>
      <c r="O668" s="27">
        <v>0</v>
      </c>
      <c r="P668" s="27">
        <v>0</v>
      </c>
      <c r="Q668">
        <v>0</v>
      </c>
      <c r="R668" t="e">
        <f>'Calculated Tab Properties'!R668</f>
        <v>#DIV/0!</v>
      </c>
      <c r="T668" s="1" t="e">
        <f>VLOOKUP('GEOMETRIC INPUTS'!D668,'Pressure Calculations'!$A$22:$B$61,2,TRUE)</f>
        <v>#N/A</v>
      </c>
      <c r="U668" s="1" t="e">
        <f>VLOOKUP('GEOMETRIC INPUTS'!D668,'Pressure Calculations'!$C$22:$D$61,2,TRUE)</f>
        <v>#N/A</v>
      </c>
      <c r="V668" t="e">
        <f>T668*'GEOMETRIC INPUTS'!S668</f>
        <v>#N/A</v>
      </c>
      <c r="W668">
        <v>667</v>
      </c>
      <c r="X668" t="e">
        <f t="shared" si="143"/>
        <v>#N/A</v>
      </c>
      <c r="Y668" t="e">
        <f t="shared" si="144"/>
        <v>#N/A</v>
      </c>
      <c r="Z668" s="27" t="e">
        <f t="shared" si="145"/>
        <v>#DIV/0!</v>
      </c>
      <c r="AA668" s="27" t="e">
        <f t="shared" si="146"/>
        <v>#DIV/0!</v>
      </c>
      <c r="AB668" s="27" t="e">
        <f t="shared" si="147"/>
        <v>#DIV/0!</v>
      </c>
      <c r="AC668" t="e">
        <f t="shared" si="148"/>
        <v>#N/A</v>
      </c>
      <c r="AD668" s="28">
        <f>'GT Data'!D670</f>
        <v>0</v>
      </c>
      <c r="AE668" s="25" t="e">
        <f t="shared" si="149"/>
        <v>#N/A</v>
      </c>
      <c r="AF668" s="25" t="e">
        <f t="shared" si="150"/>
        <v>#N/A</v>
      </c>
      <c r="AG668" s="25" t="e">
        <f t="shared" si="151"/>
        <v>#DIV/0!</v>
      </c>
      <c r="AH668" s="25">
        <v>0</v>
      </c>
      <c r="AI668" s="25">
        <v>0</v>
      </c>
      <c r="AJ668" s="25" t="e">
        <f t="shared" si="152"/>
        <v>#N/A</v>
      </c>
      <c r="AK668" s="28">
        <f>'GT Data'!N670</f>
        <v>0</v>
      </c>
      <c r="AL668" s="25" t="e">
        <f t="shared" si="153"/>
        <v>#DIV/0!</v>
      </c>
      <c r="AM668" s="25" t="e">
        <f t="shared" si="154"/>
        <v>#DIV/0!</v>
      </c>
      <c r="AN668" s="25" t="e">
        <f t="shared" si="155"/>
        <v>#DIV/0!</v>
      </c>
      <c r="AO668" s="25">
        <v>0</v>
      </c>
      <c r="AP668" s="25">
        <v>0</v>
      </c>
      <c r="AQ668" s="25">
        <v>0</v>
      </c>
    </row>
    <row r="669" spans="1:43" x14ac:dyDescent="0.3">
      <c r="A669">
        <f>'Calculated Tab Properties'!A669</f>
        <v>0</v>
      </c>
      <c r="B669">
        <f>'Calculated Tab Properties'!B669</f>
        <v>0</v>
      </c>
      <c r="C669">
        <f>'Calculated Tab Properties'!C669</f>
        <v>0</v>
      </c>
      <c r="D669">
        <f>'Calculated Tab Properties'!D669</f>
        <v>0</v>
      </c>
      <c r="E669">
        <f>'Calculated Tab Properties'!E669</f>
        <v>0</v>
      </c>
      <c r="F669">
        <f>'Calculated Tab Properties'!F669</f>
        <v>0</v>
      </c>
      <c r="G669">
        <f>'Calculated Tab Properties'!G669</f>
        <v>0</v>
      </c>
      <c r="H669">
        <f>'Calculated Tab Properties'!H669</f>
        <v>0</v>
      </c>
      <c r="I669">
        <f>'Calculated Tab Properties'!I669</f>
        <v>0</v>
      </c>
      <c r="J669" s="20" t="e">
        <f>'Calculated Tab Properties'!J669</f>
        <v>#DIV/0!</v>
      </c>
      <c r="K669">
        <v>0</v>
      </c>
      <c r="L669">
        <v>0</v>
      </c>
      <c r="M669">
        <v>0</v>
      </c>
      <c r="N669">
        <v>0</v>
      </c>
      <c r="O669" s="27">
        <v>0</v>
      </c>
      <c r="P669" s="27">
        <v>0</v>
      </c>
      <c r="Q669">
        <v>0</v>
      </c>
      <c r="R669" t="e">
        <f>'Calculated Tab Properties'!R669</f>
        <v>#DIV/0!</v>
      </c>
      <c r="T669" s="1" t="e">
        <f>VLOOKUP('GEOMETRIC INPUTS'!D669,'Pressure Calculations'!$A$22:$B$61,2,TRUE)</f>
        <v>#N/A</v>
      </c>
      <c r="U669" s="1" t="e">
        <f>VLOOKUP('GEOMETRIC INPUTS'!D669,'Pressure Calculations'!$C$22:$D$61,2,TRUE)</f>
        <v>#N/A</v>
      </c>
      <c r="V669" t="e">
        <f>T669*'GEOMETRIC INPUTS'!S669</f>
        <v>#N/A</v>
      </c>
      <c r="W669">
        <v>668</v>
      </c>
      <c r="X669" t="e">
        <f t="shared" si="143"/>
        <v>#N/A</v>
      </c>
      <c r="Y669" t="e">
        <f t="shared" si="144"/>
        <v>#N/A</v>
      </c>
      <c r="Z669" s="27" t="e">
        <f t="shared" si="145"/>
        <v>#DIV/0!</v>
      </c>
      <c r="AA669" s="27" t="e">
        <f t="shared" si="146"/>
        <v>#DIV/0!</v>
      </c>
      <c r="AB669" s="27" t="e">
        <f t="shared" si="147"/>
        <v>#DIV/0!</v>
      </c>
      <c r="AC669" t="e">
        <f t="shared" si="148"/>
        <v>#N/A</v>
      </c>
      <c r="AD669" s="28">
        <f>'GT Data'!D671</f>
        <v>0</v>
      </c>
      <c r="AE669" s="25" t="e">
        <f t="shared" si="149"/>
        <v>#N/A</v>
      </c>
      <c r="AF669" s="25" t="e">
        <f t="shared" si="150"/>
        <v>#N/A</v>
      </c>
      <c r="AG669" s="25" t="e">
        <f t="shared" si="151"/>
        <v>#DIV/0!</v>
      </c>
      <c r="AH669" s="25">
        <v>0</v>
      </c>
      <c r="AI669" s="25">
        <v>0</v>
      </c>
      <c r="AJ669" s="25" t="e">
        <f t="shared" si="152"/>
        <v>#N/A</v>
      </c>
      <c r="AK669" s="28">
        <f>'GT Data'!N671</f>
        <v>0</v>
      </c>
      <c r="AL669" s="25" t="e">
        <f t="shared" si="153"/>
        <v>#DIV/0!</v>
      </c>
      <c r="AM669" s="25" t="e">
        <f t="shared" si="154"/>
        <v>#DIV/0!</v>
      </c>
      <c r="AN669" s="25" t="e">
        <f t="shared" si="155"/>
        <v>#DIV/0!</v>
      </c>
      <c r="AO669" s="25">
        <v>0</v>
      </c>
      <c r="AP669" s="25">
        <v>0</v>
      </c>
      <c r="AQ669" s="25">
        <v>0</v>
      </c>
    </row>
    <row r="670" spans="1:43" x14ac:dyDescent="0.3">
      <c r="A670">
        <f>'Calculated Tab Properties'!A670</f>
        <v>0</v>
      </c>
      <c r="B670">
        <f>'Calculated Tab Properties'!B670</f>
        <v>0</v>
      </c>
      <c r="C670">
        <f>'Calculated Tab Properties'!C670</f>
        <v>0</v>
      </c>
      <c r="D670">
        <f>'Calculated Tab Properties'!D670</f>
        <v>0</v>
      </c>
      <c r="E670">
        <f>'Calculated Tab Properties'!E670</f>
        <v>0</v>
      </c>
      <c r="F670">
        <f>'Calculated Tab Properties'!F670</f>
        <v>0</v>
      </c>
      <c r="G670">
        <f>'Calculated Tab Properties'!G670</f>
        <v>0</v>
      </c>
      <c r="H670">
        <f>'Calculated Tab Properties'!H670</f>
        <v>0</v>
      </c>
      <c r="I670">
        <f>'Calculated Tab Properties'!I670</f>
        <v>0</v>
      </c>
      <c r="J670" s="20" t="e">
        <f>'Calculated Tab Properties'!J670</f>
        <v>#DIV/0!</v>
      </c>
      <c r="K670">
        <v>0</v>
      </c>
      <c r="L670">
        <v>0</v>
      </c>
      <c r="M670">
        <v>0</v>
      </c>
      <c r="N670">
        <v>0</v>
      </c>
      <c r="O670" s="27">
        <v>0</v>
      </c>
      <c r="P670" s="27">
        <v>0</v>
      </c>
      <c r="Q670">
        <v>0</v>
      </c>
      <c r="R670" t="e">
        <f>'Calculated Tab Properties'!R670</f>
        <v>#DIV/0!</v>
      </c>
      <c r="T670" s="1" t="e">
        <f>VLOOKUP('GEOMETRIC INPUTS'!D670,'Pressure Calculations'!$A$22:$B$61,2,TRUE)</f>
        <v>#N/A</v>
      </c>
      <c r="U670" s="1" t="e">
        <f>VLOOKUP('GEOMETRIC INPUTS'!D670,'Pressure Calculations'!$C$22:$D$61,2,TRUE)</f>
        <v>#N/A</v>
      </c>
      <c r="V670" t="e">
        <f>T670*'GEOMETRIC INPUTS'!S670</f>
        <v>#N/A</v>
      </c>
      <c r="W670">
        <v>669</v>
      </c>
      <c r="X670" t="e">
        <f t="shared" si="143"/>
        <v>#N/A</v>
      </c>
      <c r="Y670" t="e">
        <f t="shared" si="144"/>
        <v>#N/A</v>
      </c>
      <c r="Z670" s="27" t="e">
        <f t="shared" si="145"/>
        <v>#DIV/0!</v>
      </c>
      <c r="AA670" s="27" t="e">
        <f t="shared" si="146"/>
        <v>#DIV/0!</v>
      </c>
      <c r="AB670" s="27" t="e">
        <f t="shared" si="147"/>
        <v>#DIV/0!</v>
      </c>
      <c r="AC670" t="e">
        <f t="shared" si="148"/>
        <v>#N/A</v>
      </c>
      <c r="AD670" s="28">
        <f>'GT Data'!D672</f>
        <v>0</v>
      </c>
      <c r="AE670" s="25" t="e">
        <f t="shared" si="149"/>
        <v>#N/A</v>
      </c>
      <c r="AF670" s="25" t="e">
        <f t="shared" si="150"/>
        <v>#N/A</v>
      </c>
      <c r="AG670" s="25" t="e">
        <f t="shared" si="151"/>
        <v>#DIV/0!</v>
      </c>
      <c r="AH670" s="25">
        <v>0</v>
      </c>
      <c r="AI670" s="25">
        <v>0</v>
      </c>
      <c r="AJ670" s="25" t="e">
        <f t="shared" si="152"/>
        <v>#N/A</v>
      </c>
      <c r="AK670" s="28">
        <f>'GT Data'!N672</f>
        <v>0</v>
      </c>
      <c r="AL670" s="25" t="e">
        <f t="shared" si="153"/>
        <v>#DIV/0!</v>
      </c>
      <c r="AM670" s="25" t="e">
        <f t="shared" si="154"/>
        <v>#DIV/0!</v>
      </c>
      <c r="AN670" s="25" t="e">
        <f t="shared" si="155"/>
        <v>#DIV/0!</v>
      </c>
      <c r="AO670" s="25">
        <v>0</v>
      </c>
      <c r="AP670" s="25">
        <v>0</v>
      </c>
      <c r="AQ670" s="25">
        <v>0</v>
      </c>
    </row>
    <row r="671" spans="1:43" x14ac:dyDescent="0.3">
      <c r="A671">
        <f>'Calculated Tab Properties'!A671</f>
        <v>0</v>
      </c>
      <c r="B671">
        <f>'Calculated Tab Properties'!B671</f>
        <v>0</v>
      </c>
      <c r="C671">
        <f>'Calculated Tab Properties'!C671</f>
        <v>0</v>
      </c>
      <c r="D671">
        <f>'Calculated Tab Properties'!D671</f>
        <v>0</v>
      </c>
      <c r="E671">
        <f>'Calculated Tab Properties'!E671</f>
        <v>0</v>
      </c>
      <c r="F671">
        <f>'Calculated Tab Properties'!F671</f>
        <v>0</v>
      </c>
      <c r="G671">
        <f>'Calculated Tab Properties'!G671</f>
        <v>0</v>
      </c>
      <c r="H671">
        <f>'Calculated Tab Properties'!H671</f>
        <v>0</v>
      </c>
      <c r="I671">
        <f>'Calculated Tab Properties'!I671</f>
        <v>0</v>
      </c>
      <c r="J671" s="20" t="e">
        <f>'Calculated Tab Properties'!J671</f>
        <v>#DIV/0!</v>
      </c>
      <c r="K671">
        <v>0</v>
      </c>
      <c r="L671">
        <v>0</v>
      </c>
      <c r="M671">
        <v>0</v>
      </c>
      <c r="N671">
        <v>0</v>
      </c>
      <c r="O671" s="27">
        <v>0</v>
      </c>
      <c r="P671" s="27">
        <v>0</v>
      </c>
      <c r="Q671">
        <v>0</v>
      </c>
      <c r="R671" t="e">
        <f>'Calculated Tab Properties'!R671</f>
        <v>#DIV/0!</v>
      </c>
      <c r="T671" s="1" t="e">
        <f>VLOOKUP('GEOMETRIC INPUTS'!D671,'Pressure Calculations'!$A$22:$B$61,2,TRUE)</f>
        <v>#N/A</v>
      </c>
      <c r="U671" s="1" t="e">
        <f>VLOOKUP('GEOMETRIC INPUTS'!D671,'Pressure Calculations'!$C$22:$D$61,2,TRUE)</f>
        <v>#N/A</v>
      </c>
      <c r="V671" t="e">
        <f>T671*'GEOMETRIC INPUTS'!S671</f>
        <v>#N/A</v>
      </c>
      <c r="W671">
        <v>670</v>
      </c>
      <c r="X671" t="e">
        <f t="shared" si="143"/>
        <v>#N/A</v>
      </c>
      <c r="Y671" t="e">
        <f t="shared" si="144"/>
        <v>#N/A</v>
      </c>
      <c r="Z671" s="27" t="e">
        <f t="shared" si="145"/>
        <v>#DIV/0!</v>
      </c>
      <c r="AA671" s="27" t="e">
        <f t="shared" si="146"/>
        <v>#DIV/0!</v>
      </c>
      <c r="AB671" s="27" t="e">
        <f t="shared" si="147"/>
        <v>#DIV/0!</v>
      </c>
      <c r="AC671" t="e">
        <f t="shared" si="148"/>
        <v>#N/A</v>
      </c>
      <c r="AD671" s="28">
        <f>'GT Data'!D673</f>
        <v>0</v>
      </c>
      <c r="AE671" s="25" t="e">
        <f t="shared" si="149"/>
        <v>#N/A</v>
      </c>
      <c r="AF671" s="25" t="e">
        <f t="shared" si="150"/>
        <v>#N/A</v>
      </c>
      <c r="AG671" s="25" t="e">
        <f t="shared" si="151"/>
        <v>#DIV/0!</v>
      </c>
      <c r="AH671" s="25">
        <v>0</v>
      </c>
      <c r="AI671" s="25">
        <v>0</v>
      </c>
      <c r="AJ671" s="25" t="e">
        <f t="shared" si="152"/>
        <v>#N/A</v>
      </c>
      <c r="AK671" s="28">
        <f>'GT Data'!N673</f>
        <v>0</v>
      </c>
      <c r="AL671" s="25" t="e">
        <f t="shared" si="153"/>
        <v>#DIV/0!</v>
      </c>
      <c r="AM671" s="25" t="e">
        <f t="shared" si="154"/>
        <v>#DIV/0!</v>
      </c>
      <c r="AN671" s="25" t="e">
        <f t="shared" si="155"/>
        <v>#DIV/0!</v>
      </c>
      <c r="AO671" s="25">
        <v>0</v>
      </c>
      <c r="AP671" s="25">
        <v>0</v>
      </c>
      <c r="AQ671" s="25">
        <v>0</v>
      </c>
    </row>
    <row r="672" spans="1:43" x14ac:dyDescent="0.3">
      <c r="A672">
        <f>'Calculated Tab Properties'!A672</f>
        <v>0</v>
      </c>
      <c r="B672">
        <f>'Calculated Tab Properties'!B672</f>
        <v>0</v>
      </c>
      <c r="C672">
        <f>'Calculated Tab Properties'!C672</f>
        <v>0</v>
      </c>
      <c r="D672">
        <f>'Calculated Tab Properties'!D672</f>
        <v>0</v>
      </c>
      <c r="E672">
        <f>'Calculated Tab Properties'!E672</f>
        <v>0</v>
      </c>
      <c r="F672">
        <f>'Calculated Tab Properties'!F672</f>
        <v>0</v>
      </c>
      <c r="G672">
        <f>'Calculated Tab Properties'!G672</f>
        <v>0</v>
      </c>
      <c r="H672">
        <f>'Calculated Tab Properties'!H672</f>
        <v>0</v>
      </c>
      <c r="I672">
        <f>'Calculated Tab Properties'!I672</f>
        <v>0</v>
      </c>
      <c r="J672" s="20" t="e">
        <f>'Calculated Tab Properties'!J672</f>
        <v>#DIV/0!</v>
      </c>
      <c r="K672">
        <v>0</v>
      </c>
      <c r="L672">
        <v>0</v>
      </c>
      <c r="M672">
        <v>0</v>
      </c>
      <c r="N672">
        <v>0</v>
      </c>
      <c r="O672" s="27">
        <v>0</v>
      </c>
      <c r="P672" s="27">
        <v>0</v>
      </c>
      <c r="Q672">
        <v>0</v>
      </c>
      <c r="R672" t="e">
        <f>'Calculated Tab Properties'!R672</f>
        <v>#DIV/0!</v>
      </c>
      <c r="T672" s="1" t="e">
        <f>VLOOKUP('GEOMETRIC INPUTS'!D672,'Pressure Calculations'!$A$22:$B$61,2,TRUE)</f>
        <v>#N/A</v>
      </c>
      <c r="U672" s="1" t="e">
        <f>VLOOKUP('GEOMETRIC INPUTS'!D672,'Pressure Calculations'!$C$22:$D$61,2,TRUE)</f>
        <v>#N/A</v>
      </c>
      <c r="V672" t="e">
        <f>T672*'GEOMETRIC INPUTS'!S672</f>
        <v>#N/A</v>
      </c>
      <c r="W672">
        <v>671</v>
      </c>
      <c r="X672" t="e">
        <f t="shared" si="143"/>
        <v>#N/A</v>
      </c>
      <c r="Y672" t="e">
        <f t="shared" si="144"/>
        <v>#N/A</v>
      </c>
      <c r="Z672" s="27" t="e">
        <f t="shared" si="145"/>
        <v>#DIV/0!</v>
      </c>
      <c r="AA672" s="27" t="e">
        <f t="shared" si="146"/>
        <v>#DIV/0!</v>
      </c>
      <c r="AB672" s="27" t="e">
        <f t="shared" si="147"/>
        <v>#DIV/0!</v>
      </c>
      <c r="AC672" t="e">
        <f t="shared" si="148"/>
        <v>#N/A</v>
      </c>
      <c r="AD672" s="28">
        <f>'GT Data'!D674</f>
        <v>0</v>
      </c>
      <c r="AE672" s="25" t="e">
        <f t="shared" si="149"/>
        <v>#N/A</v>
      </c>
      <c r="AF672" s="25" t="e">
        <f t="shared" si="150"/>
        <v>#N/A</v>
      </c>
      <c r="AG672" s="25" t="e">
        <f t="shared" si="151"/>
        <v>#DIV/0!</v>
      </c>
      <c r="AH672" s="25">
        <v>0</v>
      </c>
      <c r="AI672" s="25">
        <v>0</v>
      </c>
      <c r="AJ672" s="25" t="e">
        <f t="shared" si="152"/>
        <v>#N/A</v>
      </c>
      <c r="AK672" s="28">
        <f>'GT Data'!N674</f>
        <v>0</v>
      </c>
      <c r="AL672" s="25" t="e">
        <f t="shared" si="153"/>
        <v>#DIV/0!</v>
      </c>
      <c r="AM672" s="25" t="e">
        <f t="shared" si="154"/>
        <v>#DIV/0!</v>
      </c>
      <c r="AN672" s="25" t="e">
        <f t="shared" si="155"/>
        <v>#DIV/0!</v>
      </c>
      <c r="AO672" s="25">
        <v>0</v>
      </c>
      <c r="AP672" s="25">
        <v>0</v>
      </c>
      <c r="AQ672" s="25">
        <v>0</v>
      </c>
    </row>
    <row r="673" spans="1:43" x14ac:dyDescent="0.3">
      <c r="A673">
        <f>'Calculated Tab Properties'!A673</f>
        <v>0</v>
      </c>
      <c r="B673">
        <f>'Calculated Tab Properties'!B673</f>
        <v>0</v>
      </c>
      <c r="C673">
        <f>'Calculated Tab Properties'!C673</f>
        <v>0</v>
      </c>
      <c r="D673">
        <f>'Calculated Tab Properties'!D673</f>
        <v>0</v>
      </c>
      <c r="E673">
        <f>'Calculated Tab Properties'!E673</f>
        <v>0</v>
      </c>
      <c r="F673">
        <f>'Calculated Tab Properties'!F673</f>
        <v>0</v>
      </c>
      <c r="G673">
        <f>'Calculated Tab Properties'!G673</f>
        <v>0</v>
      </c>
      <c r="H673">
        <f>'Calculated Tab Properties'!H673</f>
        <v>0</v>
      </c>
      <c r="I673">
        <f>'Calculated Tab Properties'!I673</f>
        <v>0</v>
      </c>
      <c r="J673" s="20" t="e">
        <f>'Calculated Tab Properties'!J673</f>
        <v>#DIV/0!</v>
      </c>
      <c r="K673">
        <v>0</v>
      </c>
      <c r="L673">
        <v>0</v>
      </c>
      <c r="M673">
        <v>0</v>
      </c>
      <c r="N673">
        <v>0</v>
      </c>
      <c r="O673" s="27">
        <v>0</v>
      </c>
      <c r="P673" s="27">
        <v>0</v>
      </c>
      <c r="Q673">
        <v>0</v>
      </c>
      <c r="R673" t="e">
        <f>'Calculated Tab Properties'!R673</f>
        <v>#DIV/0!</v>
      </c>
      <c r="T673" s="1" t="e">
        <f>VLOOKUP('GEOMETRIC INPUTS'!D673,'Pressure Calculations'!$A$22:$B$61,2,TRUE)</f>
        <v>#N/A</v>
      </c>
      <c r="U673" s="1" t="e">
        <f>VLOOKUP('GEOMETRIC INPUTS'!D673,'Pressure Calculations'!$C$22:$D$61,2,TRUE)</f>
        <v>#N/A</v>
      </c>
      <c r="V673" t="e">
        <f>T673*'GEOMETRIC INPUTS'!S673</f>
        <v>#N/A</v>
      </c>
      <c r="W673">
        <v>672</v>
      </c>
      <c r="X673" t="e">
        <f t="shared" si="143"/>
        <v>#N/A</v>
      </c>
      <c r="Y673" t="e">
        <f t="shared" si="144"/>
        <v>#N/A</v>
      </c>
      <c r="Z673" s="27" t="e">
        <f t="shared" si="145"/>
        <v>#DIV/0!</v>
      </c>
      <c r="AA673" s="27" t="e">
        <f t="shared" si="146"/>
        <v>#DIV/0!</v>
      </c>
      <c r="AB673" s="27" t="e">
        <f t="shared" si="147"/>
        <v>#DIV/0!</v>
      </c>
      <c r="AC673" t="e">
        <f t="shared" si="148"/>
        <v>#N/A</v>
      </c>
      <c r="AD673" s="28">
        <f>'GT Data'!D675</f>
        <v>0</v>
      </c>
      <c r="AE673" s="25" t="e">
        <f t="shared" si="149"/>
        <v>#N/A</v>
      </c>
      <c r="AF673" s="25" t="e">
        <f t="shared" si="150"/>
        <v>#N/A</v>
      </c>
      <c r="AG673" s="25" t="e">
        <f t="shared" si="151"/>
        <v>#DIV/0!</v>
      </c>
      <c r="AH673" s="25">
        <v>0</v>
      </c>
      <c r="AI673" s="25">
        <v>0</v>
      </c>
      <c r="AJ673" s="25" t="e">
        <f t="shared" si="152"/>
        <v>#N/A</v>
      </c>
      <c r="AK673" s="28">
        <f>'GT Data'!N675</f>
        <v>0</v>
      </c>
      <c r="AL673" s="25" t="e">
        <f t="shared" si="153"/>
        <v>#DIV/0!</v>
      </c>
      <c r="AM673" s="25" t="e">
        <f t="shared" si="154"/>
        <v>#DIV/0!</v>
      </c>
      <c r="AN673" s="25" t="e">
        <f t="shared" si="155"/>
        <v>#DIV/0!</v>
      </c>
      <c r="AO673" s="25">
        <v>0</v>
      </c>
      <c r="AP673" s="25">
        <v>0</v>
      </c>
      <c r="AQ673" s="25">
        <v>0</v>
      </c>
    </row>
    <row r="674" spans="1:43" x14ac:dyDescent="0.3">
      <c r="A674">
        <f>'Calculated Tab Properties'!A674</f>
        <v>0</v>
      </c>
      <c r="B674">
        <f>'Calculated Tab Properties'!B674</f>
        <v>0</v>
      </c>
      <c r="C674">
        <f>'Calculated Tab Properties'!C674</f>
        <v>0</v>
      </c>
      <c r="D674">
        <f>'Calculated Tab Properties'!D674</f>
        <v>0</v>
      </c>
      <c r="E674">
        <f>'Calculated Tab Properties'!E674</f>
        <v>0</v>
      </c>
      <c r="F674">
        <f>'Calculated Tab Properties'!F674</f>
        <v>0</v>
      </c>
      <c r="G674">
        <f>'Calculated Tab Properties'!G674</f>
        <v>0</v>
      </c>
      <c r="H674">
        <f>'Calculated Tab Properties'!H674</f>
        <v>0</v>
      </c>
      <c r="I674">
        <f>'Calculated Tab Properties'!I674</f>
        <v>0</v>
      </c>
      <c r="J674" s="20" t="e">
        <f>'Calculated Tab Properties'!J674</f>
        <v>#DIV/0!</v>
      </c>
      <c r="K674">
        <v>0</v>
      </c>
      <c r="L674">
        <v>0</v>
      </c>
      <c r="M674">
        <v>0</v>
      </c>
      <c r="N674">
        <v>0</v>
      </c>
      <c r="O674" s="27">
        <v>0</v>
      </c>
      <c r="P674" s="27">
        <v>0</v>
      </c>
      <c r="Q674">
        <v>0</v>
      </c>
      <c r="R674" t="e">
        <f>'Calculated Tab Properties'!R674</f>
        <v>#DIV/0!</v>
      </c>
      <c r="T674" s="1" t="e">
        <f>VLOOKUP('GEOMETRIC INPUTS'!D674,'Pressure Calculations'!$A$22:$B$61,2,TRUE)</f>
        <v>#N/A</v>
      </c>
      <c r="U674" s="1" t="e">
        <f>VLOOKUP('GEOMETRIC INPUTS'!D674,'Pressure Calculations'!$C$22:$D$61,2,TRUE)</f>
        <v>#N/A</v>
      </c>
      <c r="V674" t="e">
        <f>T674*'GEOMETRIC INPUTS'!S674</f>
        <v>#N/A</v>
      </c>
      <c r="W674">
        <v>673</v>
      </c>
      <c r="X674" t="e">
        <f t="shared" si="143"/>
        <v>#N/A</v>
      </c>
      <c r="Y674" t="e">
        <f t="shared" si="144"/>
        <v>#N/A</v>
      </c>
      <c r="Z674" s="27" t="e">
        <f t="shared" si="145"/>
        <v>#DIV/0!</v>
      </c>
      <c r="AA674" s="27" t="e">
        <f t="shared" si="146"/>
        <v>#DIV/0!</v>
      </c>
      <c r="AB674" s="27" t="e">
        <f t="shared" si="147"/>
        <v>#DIV/0!</v>
      </c>
      <c r="AC674" t="e">
        <f t="shared" si="148"/>
        <v>#N/A</v>
      </c>
      <c r="AD674" s="28">
        <f>'GT Data'!D676</f>
        <v>0</v>
      </c>
      <c r="AE674" s="25" t="e">
        <f t="shared" si="149"/>
        <v>#N/A</v>
      </c>
      <c r="AF674" s="25" t="e">
        <f t="shared" si="150"/>
        <v>#N/A</v>
      </c>
      <c r="AG674" s="25" t="e">
        <f t="shared" si="151"/>
        <v>#DIV/0!</v>
      </c>
      <c r="AH674" s="25">
        <v>0</v>
      </c>
      <c r="AI674" s="25">
        <v>0</v>
      </c>
      <c r="AJ674" s="25" t="e">
        <f t="shared" si="152"/>
        <v>#N/A</v>
      </c>
      <c r="AK674" s="28">
        <f>'GT Data'!N676</f>
        <v>0</v>
      </c>
      <c r="AL674" s="25" t="e">
        <f t="shared" si="153"/>
        <v>#DIV/0!</v>
      </c>
      <c r="AM674" s="25" t="e">
        <f t="shared" si="154"/>
        <v>#DIV/0!</v>
      </c>
      <c r="AN674" s="25" t="e">
        <f t="shared" si="155"/>
        <v>#DIV/0!</v>
      </c>
      <c r="AO674" s="25">
        <v>0</v>
      </c>
      <c r="AP674" s="25">
        <v>0</v>
      </c>
      <c r="AQ674" s="25">
        <v>0</v>
      </c>
    </row>
    <row r="675" spans="1:43" x14ac:dyDescent="0.3">
      <c r="A675">
        <f>'Calculated Tab Properties'!A675</f>
        <v>0</v>
      </c>
      <c r="B675">
        <f>'Calculated Tab Properties'!B675</f>
        <v>0</v>
      </c>
      <c r="C675">
        <f>'Calculated Tab Properties'!C675</f>
        <v>0</v>
      </c>
      <c r="D675">
        <f>'Calculated Tab Properties'!D675</f>
        <v>0</v>
      </c>
      <c r="E675">
        <f>'Calculated Tab Properties'!E675</f>
        <v>0</v>
      </c>
      <c r="F675">
        <f>'Calculated Tab Properties'!F675</f>
        <v>0</v>
      </c>
      <c r="G675">
        <f>'Calculated Tab Properties'!G675</f>
        <v>0</v>
      </c>
      <c r="H675">
        <f>'Calculated Tab Properties'!H675</f>
        <v>0</v>
      </c>
      <c r="I675">
        <f>'Calculated Tab Properties'!I675</f>
        <v>0</v>
      </c>
      <c r="J675" s="20" t="e">
        <f>'Calculated Tab Properties'!J675</f>
        <v>#DIV/0!</v>
      </c>
      <c r="K675">
        <v>0</v>
      </c>
      <c r="L675">
        <v>0</v>
      </c>
      <c r="M675">
        <v>0</v>
      </c>
      <c r="N675">
        <v>0</v>
      </c>
      <c r="O675" s="27">
        <v>0</v>
      </c>
      <c r="P675" s="27">
        <v>0</v>
      </c>
      <c r="Q675">
        <v>0</v>
      </c>
      <c r="R675" t="e">
        <f>'Calculated Tab Properties'!R675</f>
        <v>#DIV/0!</v>
      </c>
      <c r="T675" s="1" t="e">
        <f>VLOOKUP('GEOMETRIC INPUTS'!D675,'Pressure Calculations'!$A$22:$B$61,2,TRUE)</f>
        <v>#N/A</v>
      </c>
      <c r="U675" s="1" t="e">
        <f>VLOOKUP('GEOMETRIC INPUTS'!D675,'Pressure Calculations'!$C$22:$D$61,2,TRUE)</f>
        <v>#N/A</v>
      </c>
      <c r="V675" t="e">
        <f>T675*'GEOMETRIC INPUTS'!S675</f>
        <v>#N/A</v>
      </c>
      <c r="W675">
        <v>674</v>
      </c>
      <c r="X675" t="e">
        <f t="shared" si="143"/>
        <v>#N/A</v>
      </c>
      <c r="Y675" t="e">
        <f t="shared" si="144"/>
        <v>#N/A</v>
      </c>
      <c r="Z675" s="27" t="e">
        <f t="shared" si="145"/>
        <v>#DIV/0!</v>
      </c>
      <c r="AA675" s="27" t="e">
        <f t="shared" si="146"/>
        <v>#DIV/0!</v>
      </c>
      <c r="AB675" s="27" t="e">
        <f t="shared" si="147"/>
        <v>#DIV/0!</v>
      </c>
      <c r="AC675" t="e">
        <f t="shared" si="148"/>
        <v>#N/A</v>
      </c>
      <c r="AD675" s="28">
        <f>'GT Data'!D677</f>
        <v>0</v>
      </c>
      <c r="AE675" s="25" t="e">
        <f t="shared" si="149"/>
        <v>#N/A</v>
      </c>
      <c r="AF675" s="25" t="e">
        <f t="shared" si="150"/>
        <v>#N/A</v>
      </c>
      <c r="AG675" s="25" t="e">
        <f t="shared" si="151"/>
        <v>#DIV/0!</v>
      </c>
      <c r="AH675" s="25">
        <v>0</v>
      </c>
      <c r="AI675" s="25">
        <v>0</v>
      </c>
      <c r="AJ675" s="25" t="e">
        <f t="shared" si="152"/>
        <v>#N/A</v>
      </c>
      <c r="AK675" s="28">
        <f>'GT Data'!N677</f>
        <v>0</v>
      </c>
      <c r="AL675" s="25" t="e">
        <f t="shared" si="153"/>
        <v>#DIV/0!</v>
      </c>
      <c r="AM675" s="25" t="e">
        <f t="shared" si="154"/>
        <v>#DIV/0!</v>
      </c>
      <c r="AN675" s="25" t="e">
        <f t="shared" si="155"/>
        <v>#DIV/0!</v>
      </c>
      <c r="AO675" s="25">
        <v>0</v>
      </c>
      <c r="AP675" s="25">
        <v>0</v>
      </c>
      <c r="AQ675" s="25">
        <v>0</v>
      </c>
    </row>
    <row r="676" spans="1:43" x14ac:dyDescent="0.3">
      <c r="A676">
        <f>'Calculated Tab Properties'!A676</f>
        <v>0</v>
      </c>
      <c r="B676">
        <f>'Calculated Tab Properties'!B676</f>
        <v>0</v>
      </c>
      <c r="C676">
        <f>'Calculated Tab Properties'!C676</f>
        <v>0</v>
      </c>
      <c r="D676">
        <f>'Calculated Tab Properties'!D676</f>
        <v>0</v>
      </c>
      <c r="E676">
        <f>'Calculated Tab Properties'!E676</f>
        <v>0</v>
      </c>
      <c r="F676">
        <f>'Calculated Tab Properties'!F676</f>
        <v>0</v>
      </c>
      <c r="G676">
        <f>'Calculated Tab Properties'!G676</f>
        <v>0</v>
      </c>
      <c r="H676">
        <f>'Calculated Tab Properties'!H676</f>
        <v>0</v>
      </c>
      <c r="I676">
        <f>'Calculated Tab Properties'!I676</f>
        <v>0</v>
      </c>
      <c r="J676" s="20" t="e">
        <f>'Calculated Tab Properties'!J676</f>
        <v>#DIV/0!</v>
      </c>
      <c r="K676">
        <v>0</v>
      </c>
      <c r="L676">
        <v>0</v>
      </c>
      <c r="M676">
        <v>0</v>
      </c>
      <c r="N676">
        <v>0</v>
      </c>
      <c r="O676" s="27">
        <v>0</v>
      </c>
      <c r="P676" s="27">
        <v>0</v>
      </c>
      <c r="Q676">
        <v>0</v>
      </c>
      <c r="R676" t="e">
        <f>'Calculated Tab Properties'!R676</f>
        <v>#DIV/0!</v>
      </c>
      <c r="T676" s="1" t="e">
        <f>VLOOKUP('GEOMETRIC INPUTS'!D676,'Pressure Calculations'!$A$22:$B$61,2,TRUE)</f>
        <v>#N/A</v>
      </c>
      <c r="U676" s="1" t="e">
        <f>VLOOKUP('GEOMETRIC INPUTS'!D676,'Pressure Calculations'!$C$22:$D$61,2,TRUE)</f>
        <v>#N/A</v>
      </c>
      <c r="V676" t="e">
        <f>T676*'GEOMETRIC INPUTS'!S676</f>
        <v>#N/A</v>
      </c>
      <c r="W676">
        <v>675</v>
      </c>
      <c r="X676" t="e">
        <f t="shared" si="143"/>
        <v>#N/A</v>
      </c>
      <c r="Y676" t="e">
        <f t="shared" si="144"/>
        <v>#N/A</v>
      </c>
      <c r="Z676" s="27" t="e">
        <f t="shared" si="145"/>
        <v>#DIV/0!</v>
      </c>
      <c r="AA676" s="27" t="e">
        <f t="shared" si="146"/>
        <v>#DIV/0!</v>
      </c>
      <c r="AB676" s="27" t="e">
        <f t="shared" si="147"/>
        <v>#DIV/0!</v>
      </c>
      <c r="AC676" t="e">
        <f t="shared" si="148"/>
        <v>#N/A</v>
      </c>
      <c r="AD676" s="28">
        <f>'GT Data'!D678</f>
        <v>0</v>
      </c>
      <c r="AE676" s="25" t="e">
        <f t="shared" si="149"/>
        <v>#N/A</v>
      </c>
      <c r="AF676" s="25" t="e">
        <f t="shared" si="150"/>
        <v>#N/A</v>
      </c>
      <c r="AG676" s="25" t="e">
        <f t="shared" si="151"/>
        <v>#DIV/0!</v>
      </c>
      <c r="AH676" s="25">
        <v>0</v>
      </c>
      <c r="AI676" s="25">
        <v>0</v>
      </c>
      <c r="AJ676" s="25" t="e">
        <f t="shared" si="152"/>
        <v>#N/A</v>
      </c>
      <c r="AK676" s="28">
        <f>'GT Data'!N678</f>
        <v>0</v>
      </c>
      <c r="AL676" s="25" t="e">
        <f t="shared" si="153"/>
        <v>#DIV/0!</v>
      </c>
      <c r="AM676" s="25" t="e">
        <f t="shared" si="154"/>
        <v>#DIV/0!</v>
      </c>
      <c r="AN676" s="25" t="e">
        <f t="shared" si="155"/>
        <v>#DIV/0!</v>
      </c>
      <c r="AO676" s="25">
        <v>0</v>
      </c>
      <c r="AP676" s="25">
        <v>0</v>
      </c>
      <c r="AQ676" s="25">
        <v>0</v>
      </c>
    </row>
    <row r="677" spans="1:43" x14ac:dyDescent="0.3">
      <c r="A677">
        <f>'Calculated Tab Properties'!A677</f>
        <v>0</v>
      </c>
      <c r="B677">
        <f>'Calculated Tab Properties'!B677</f>
        <v>0</v>
      </c>
      <c r="C677">
        <f>'Calculated Tab Properties'!C677</f>
        <v>0</v>
      </c>
      <c r="D677">
        <f>'Calculated Tab Properties'!D677</f>
        <v>0</v>
      </c>
      <c r="E677">
        <f>'Calculated Tab Properties'!E677</f>
        <v>0</v>
      </c>
      <c r="F677">
        <f>'Calculated Tab Properties'!F677</f>
        <v>0</v>
      </c>
      <c r="G677">
        <f>'Calculated Tab Properties'!G677</f>
        <v>0</v>
      </c>
      <c r="H677">
        <f>'Calculated Tab Properties'!H677</f>
        <v>0</v>
      </c>
      <c r="I677">
        <f>'Calculated Tab Properties'!I677</f>
        <v>0</v>
      </c>
      <c r="J677" s="20" t="e">
        <f>'Calculated Tab Properties'!J677</f>
        <v>#DIV/0!</v>
      </c>
      <c r="K677">
        <v>0</v>
      </c>
      <c r="L677">
        <v>0</v>
      </c>
      <c r="M677">
        <v>0</v>
      </c>
      <c r="N677">
        <v>0</v>
      </c>
      <c r="O677" s="27">
        <v>0</v>
      </c>
      <c r="P677" s="27">
        <v>0</v>
      </c>
      <c r="Q677">
        <v>0</v>
      </c>
      <c r="R677" t="e">
        <f>'Calculated Tab Properties'!R677</f>
        <v>#DIV/0!</v>
      </c>
      <c r="T677" s="1" t="e">
        <f>VLOOKUP('GEOMETRIC INPUTS'!D677,'Pressure Calculations'!$A$22:$B$61,2,TRUE)</f>
        <v>#N/A</v>
      </c>
      <c r="U677" s="1" t="e">
        <f>VLOOKUP('GEOMETRIC INPUTS'!D677,'Pressure Calculations'!$C$22:$D$61,2,TRUE)</f>
        <v>#N/A</v>
      </c>
      <c r="V677" t="e">
        <f>T677*'GEOMETRIC INPUTS'!S677</f>
        <v>#N/A</v>
      </c>
      <c r="W677">
        <v>676</v>
      </c>
      <c r="X677" t="e">
        <f t="shared" si="143"/>
        <v>#N/A</v>
      </c>
      <c r="Y677" t="e">
        <f t="shared" si="144"/>
        <v>#N/A</v>
      </c>
      <c r="Z677" s="27" t="e">
        <f t="shared" si="145"/>
        <v>#DIV/0!</v>
      </c>
      <c r="AA677" s="27" t="e">
        <f t="shared" si="146"/>
        <v>#DIV/0!</v>
      </c>
      <c r="AB677" s="27" t="e">
        <f t="shared" si="147"/>
        <v>#DIV/0!</v>
      </c>
      <c r="AC677" t="e">
        <f t="shared" si="148"/>
        <v>#N/A</v>
      </c>
      <c r="AD677" s="28">
        <f>'GT Data'!D679</f>
        <v>0</v>
      </c>
      <c r="AE677" s="25" t="e">
        <f t="shared" si="149"/>
        <v>#N/A</v>
      </c>
      <c r="AF677" s="25" t="e">
        <f t="shared" si="150"/>
        <v>#N/A</v>
      </c>
      <c r="AG677" s="25" t="e">
        <f t="shared" si="151"/>
        <v>#DIV/0!</v>
      </c>
      <c r="AH677" s="25">
        <v>0</v>
      </c>
      <c r="AI677" s="25">
        <v>0</v>
      </c>
      <c r="AJ677" s="25" t="e">
        <f t="shared" si="152"/>
        <v>#N/A</v>
      </c>
      <c r="AK677" s="28">
        <f>'GT Data'!N679</f>
        <v>0</v>
      </c>
      <c r="AL677" s="25" t="e">
        <f t="shared" si="153"/>
        <v>#DIV/0!</v>
      </c>
      <c r="AM677" s="25" t="e">
        <f t="shared" si="154"/>
        <v>#DIV/0!</v>
      </c>
      <c r="AN677" s="25" t="e">
        <f t="shared" si="155"/>
        <v>#DIV/0!</v>
      </c>
      <c r="AO677" s="25">
        <v>0</v>
      </c>
      <c r="AP677" s="25">
        <v>0</v>
      </c>
      <c r="AQ677" s="25">
        <v>0</v>
      </c>
    </row>
    <row r="678" spans="1:43" x14ac:dyDescent="0.3">
      <c r="A678">
        <f>'Calculated Tab Properties'!A678</f>
        <v>0</v>
      </c>
      <c r="B678">
        <f>'Calculated Tab Properties'!B678</f>
        <v>0</v>
      </c>
      <c r="C678">
        <f>'Calculated Tab Properties'!C678</f>
        <v>0</v>
      </c>
      <c r="D678">
        <f>'Calculated Tab Properties'!D678</f>
        <v>0</v>
      </c>
      <c r="E678">
        <f>'Calculated Tab Properties'!E678</f>
        <v>0</v>
      </c>
      <c r="F678">
        <f>'Calculated Tab Properties'!F678</f>
        <v>0</v>
      </c>
      <c r="G678">
        <f>'Calculated Tab Properties'!G678</f>
        <v>0</v>
      </c>
      <c r="H678">
        <f>'Calculated Tab Properties'!H678</f>
        <v>0</v>
      </c>
      <c r="I678">
        <f>'Calculated Tab Properties'!I678</f>
        <v>0</v>
      </c>
      <c r="J678" s="20" t="e">
        <f>'Calculated Tab Properties'!J678</f>
        <v>#DIV/0!</v>
      </c>
      <c r="K678">
        <v>0</v>
      </c>
      <c r="L678">
        <v>0</v>
      </c>
      <c r="M678">
        <v>0</v>
      </c>
      <c r="N678">
        <v>0</v>
      </c>
      <c r="O678" s="27">
        <v>0</v>
      </c>
      <c r="P678" s="27">
        <v>0</v>
      </c>
      <c r="Q678">
        <v>0</v>
      </c>
      <c r="R678" t="e">
        <f>'Calculated Tab Properties'!R678</f>
        <v>#DIV/0!</v>
      </c>
      <c r="T678" s="1" t="e">
        <f>VLOOKUP('GEOMETRIC INPUTS'!D678,'Pressure Calculations'!$A$22:$B$61,2,TRUE)</f>
        <v>#N/A</v>
      </c>
      <c r="U678" s="1" t="e">
        <f>VLOOKUP('GEOMETRIC INPUTS'!D678,'Pressure Calculations'!$C$22:$D$61,2,TRUE)</f>
        <v>#N/A</v>
      </c>
      <c r="V678" t="e">
        <f>T678*'GEOMETRIC INPUTS'!S678</f>
        <v>#N/A</v>
      </c>
      <c r="W678">
        <v>677</v>
      </c>
      <c r="X678" t="e">
        <f t="shared" si="143"/>
        <v>#N/A</v>
      </c>
      <c r="Y678" t="e">
        <f t="shared" si="144"/>
        <v>#N/A</v>
      </c>
      <c r="Z678" s="27" t="e">
        <f t="shared" si="145"/>
        <v>#DIV/0!</v>
      </c>
      <c r="AA678" s="27" t="e">
        <f t="shared" si="146"/>
        <v>#DIV/0!</v>
      </c>
      <c r="AB678" s="27" t="e">
        <f t="shared" si="147"/>
        <v>#DIV/0!</v>
      </c>
      <c r="AC678" t="e">
        <f t="shared" si="148"/>
        <v>#N/A</v>
      </c>
      <c r="AD678" s="28">
        <f>'GT Data'!D680</f>
        <v>0</v>
      </c>
      <c r="AE678" s="25" t="e">
        <f t="shared" si="149"/>
        <v>#N/A</v>
      </c>
      <c r="AF678" s="25" t="e">
        <f t="shared" si="150"/>
        <v>#N/A</v>
      </c>
      <c r="AG678" s="25" t="e">
        <f t="shared" si="151"/>
        <v>#DIV/0!</v>
      </c>
      <c r="AH678" s="25">
        <v>0</v>
      </c>
      <c r="AI678" s="25">
        <v>0</v>
      </c>
      <c r="AJ678" s="25" t="e">
        <f t="shared" si="152"/>
        <v>#N/A</v>
      </c>
      <c r="AK678" s="28">
        <f>'GT Data'!N680</f>
        <v>0</v>
      </c>
      <c r="AL678" s="25" t="e">
        <f t="shared" si="153"/>
        <v>#DIV/0!</v>
      </c>
      <c r="AM678" s="25" t="e">
        <f t="shared" si="154"/>
        <v>#DIV/0!</v>
      </c>
      <c r="AN678" s="25" t="e">
        <f t="shared" si="155"/>
        <v>#DIV/0!</v>
      </c>
      <c r="AO678" s="25">
        <v>0</v>
      </c>
      <c r="AP678" s="25">
        <v>0</v>
      </c>
      <c r="AQ678" s="25">
        <v>0</v>
      </c>
    </row>
    <row r="679" spans="1:43" x14ac:dyDescent="0.3">
      <c r="A679">
        <f>'Calculated Tab Properties'!A679</f>
        <v>0</v>
      </c>
      <c r="B679">
        <f>'Calculated Tab Properties'!B679</f>
        <v>0</v>
      </c>
      <c r="C679">
        <f>'Calculated Tab Properties'!C679</f>
        <v>0</v>
      </c>
      <c r="D679">
        <f>'Calculated Tab Properties'!D679</f>
        <v>0</v>
      </c>
      <c r="E679">
        <f>'Calculated Tab Properties'!E679</f>
        <v>0</v>
      </c>
      <c r="F679">
        <f>'Calculated Tab Properties'!F679</f>
        <v>0</v>
      </c>
      <c r="G679">
        <f>'Calculated Tab Properties'!G679</f>
        <v>0</v>
      </c>
      <c r="H679">
        <f>'Calculated Tab Properties'!H679</f>
        <v>0</v>
      </c>
      <c r="I679">
        <f>'Calculated Tab Properties'!I679</f>
        <v>0</v>
      </c>
      <c r="J679" s="20" t="e">
        <f>'Calculated Tab Properties'!J679</f>
        <v>#DIV/0!</v>
      </c>
      <c r="K679">
        <v>0</v>
      </c>
      <c r="L679">
        <v>0</v>
      </c>
      <c r="M679">
        <v>0</v>
      </c>
      <c r="N679">
        <v>0</v>
      </c>
      <c r="O679" s="27">
        <v>0</v>
      </c>
      <c r="P679" s="27">
        <v>0</v>
      </c>
      <c r="Q679">
        <v>0</v>
      </c>
      <c r="R679" t="e">
        <f>'Calculated Tab Properties'!R679</f>
        <v>#DIV/0!</v>
      </c>
      <c r="T679" s="1" t="e">
        <f>VLOOKUP('GEOMETRIC INPUTS'!D679,'Pressure Calculations'!$A$22:$B$61,2,TRUE)</f>
        <v>#N/A</v>
      </c>
      <c r="U679" s="1" t="e">
        <f>VLOOKUP('GEOMETRIC INPUTS'!D679,'Pressure Calculations'!$C$22:$D$61,2,TRUE)</f>
        <v>#N/A</v>
      </c>
      <c r="V679" t="e">
        <f>T679*'GEOMETRIC INPUTS'!S679</f>
        <v>#N/A</v>
      </c>
      <c r="W679">
        <v>678</v>
      </c>
      <c r="X679" t="e">
        <f t="shared" si="143"/>
        <v>#N/A</v>
      </c>
      <c r="Y679" t="e">
        <f t="shared" si="144"/>
        <v>#N/A</v>
      </c>
      <c r="Z679" s="27" t="e">
        <f t="shared" si="145"/>
        <v>#DIV/0!</v>
      </c>
      <c r="AA679" s="27" t="e">
        <f t="shared" si="146"/>
        <v>#DIV/0!</v>
      </c>
      <c r="AB679" s="27" t="e">
        <f t="shared" si="147"/>
        <v>#DIV/0!</v>
      </c>
      <c r="AC679" t="e">
        <f t="shared" si="148"/>
        <v>#N/A</v>
      </c>
      <c r="AD679" s="28">
        <f>'GT Data'!D681</f>
        <v>0</v>
      </c>
      <c r="AE679" s="25" t="e">
        <f t="shared" si="149"/>
        <v>#N/A</v>
      </c>
      <c r="AF679" s="25" t="e">
        <f t="shared" si="150"/>
        <v>#N/A</v>
      </c>
      <c r="AG679" s="25" t="e">
        <f t="shared" si="151"/>
        <v>#DIV/0!</v>
      </c>
      <c r="AH679" s="25">
        <v>0</v>
      </c>
      <c r="AI679" s="25">
        <v>0</v>
      </c>
      <c r="AJ679" s="25" t="e">
        <f t="shared" si="152"/>
        <v>#N/A</v>
      </c>
      <c r="AK679" s="28">
        <f>'GT Data'!N681</f>
        <v>0</v>
      </c>
      <c r="AL679" s="25" t="e">
        <f t="shared" si="153"/>
        <v>#DIV/0!</v>
      </c>
      <c r="AM679" s="25" t="e">
        <f t="shared" si="154"/>
        <v>#DIV/0!</v>
      </c>
      <c r="AN679" s="25" t="e">
        <f t="shared" si="155"/>
        <v>#DIV/0!</v>
      </c>
      <c r="AO679" s="25">
        <v>0</v>
      </c>
      <c r="AP679" s="25">
        <v>0</v>
      </c>
      <c r="AQ679" s="25">
        <v>0</v>
      </c>
    </row>
    <row r="680" spans="1:43" x14ac:dyDescent="0.3">
      <c r="A680">
        <f>'Calculated Tab Properties'!A680</f>
        <v>0</v>
      </c>
      <c r="B680">
        <f>'Calculated Tab Properties'!B680</f>
        <v>0</v>
      </c>
      <c r="C680">
        <f>'Calculated Tab Properties'!C680</f>
        <v>0</v>
      </c>
      <c r="D680">
        <f>'Calculated Tab Properties'!D680</f>
        <v>0</v>
      </c>
      <c r="E680">
        <f>'Calculated Tab Properties'!E680</f>
        <v>0</v>
      </c>
      <c r="F680">
        <f>'Calculated Tab Properties'!F680</f>
        <v>0</v>
      </c>
      <c r="G680">
        <f>'Calculated Tab Properties'!G680</f>
        <v>0</v>
      </c>
      <c r="H680">
        <f>'Calculated Tab Properties'!H680</f>
        <v>0</v>
      </c>
      <c r="I680">
        <f>'Calculated Tab Properties'!I680</f>
        <v>0</v>
      </c>
      <c r="J680" s="20" t="e">
        <f>'Calculated Tab Properties'!J680</f>
        <v>#DIV/0!</v>
      </c>
      <c r="K680">
        <v>0</v>
      </c>
      <c r="L680">
        <v>0</v>
      </c>
      <c r="M680">
        <v>0</v>
      </c>
      <c r="N680">
        <v>0</v>
      </c>
      <c r="O680" s="27">
        <v>0</v>
      </c>
      <c r="P680" s="27">
        <v>0</v>
      </c>
      <c r="Q680">
        <v>0</v>
      </c>
      <c r="R680" t="e">
        <f>'Calculated Tab Properties'!R680</f>
        <v>#DIV/0!</v>
      </c>
      <c r="T680" s="1" t="e">
        <f>VLOOKUP('GEOMETRIC INPUTS'!D680,'Pressure Calculations'!$A$22:$B$61,2,TRUE)</f>
        <v>#N/A</v>
      </c>
      <c r="U680" s="1" t="e">
        <f>VLOOKUP('GEOMETRIC INPUTS'!D680,'Pressure Calculations'!$C$22:$D$61,2,TRUE)</f>
        <v>#N/A</v>
      </c>
      <c r="V680" t="e">
        <f>T680*'GEOMETRIC INPUTS'!S680</f>
        <v>#N/A</v>
      </c>
      <c r="W680">
        <v>679</v>
      </c>
      <c r="X680" t="e">
        <f t="shared" si="143"/>
        <v>#N/A</v>
      </c>
      <c r="Y680" t="e">
        <f t="shared" si="144"/>
        <v>#N/A</v>
      </c>
      <c r="Z680" s="27" t="e">
        <f t="shared" si="145"/>
        <v>#DIV/0!</v>
      </c>
      <c r="AA680" s="27" t="e">
        <f t="shared" si="146"/>
        <v>#DIV/0!</v>
      </c>
      <c r="AB680" s="27" t="e">
        <f t="shared" si="147"/>
        <v>#DIV/0!</v>
      </c>
      <c r="AC680" t="e">
        <f t="shared" si="148"/>
        <v>#N/A</v>
      </c>
      <c r="AD680" s="28">
        <f>'GT Data'!D682</f>
        <v>0</v>
      </c>
      <c r="AE680" s="25" t="e">
        <f t="shared" si="149"/>
        <v>#N/A</v>
      </c>
      <c r="AF680" s="25" t="e">
        <f t="shared" si="150"/>
        <v>#N/A</v>
      </c>
      <c r="AG680" s="25" t="e">
        <f t="shared" si="151"/>
        <v>#DIV/0!</v>
      </c>
      <c r="AH680" s="25">
        <v>0</v>
      </c>
      <c r="AI680" s="25">
        <v>0</v>
      </c>
      <c r="AJ680" s="25" t="e">
        <f t="shared" si="152"/>
        <v>#N/A</v>
      </c>
      <c r="AK680" s="28">
        <f>'GT Data'!N682</f>
        <v>0</v>
      </c>
      <c r="AL680" s="25" t="e">
        <f t="shared" si="153"/>
        <v>#DIV/0!</v>
      </c>
      <c r="AM680" s="25" t="e">
        <f t="shared" si="154"/>
        <v>#DIV/0!</v>
      </c>
      <c r="AN680" s="25" t="e">
        <f t="shared" si="155"/>
        <v>#DIV/0!</v>
      </c>
      <c r="AO680" s="25">
        <v>0</v>
      </c>
      <c r="AP680" s="25">
        <v>0</v>
      </c>
      <c r="AQ680" s="25">
        <v>0</v>
      </c>
    </row>
    <row r="681" spans="1:43" x14ac:dyDescent="0.3">
      <c r="A681">
        <f>'Calculated Tab Properties'!A681</f>
        <v>0</v>
      </c>
      <c r="B681">
        <f>'Calculated Tab Properties'!B681</f>
        <v>0</v>
      </c>
      <c r="C681">
        <f>'Calculated Tab Properties'!C681</f>
        <v>0</v>
      </c>
      <c r="D681">
        <f>'Calculated Tab Properties'!D681</f>
        <v>0</v>
      </c>
      <c r="E681">
        <f>'Calculated Tab Properties'!E681</f>
        <v>0</v>
      </c>
      <c r="F681">
        <f>'Calculated Tab Properties'!F681</f>
        <v>0</v>
      </c>
      <c r="G681">
        <f>'Calculated Tab Properties'!G681</f>
        <v>0</v>
      </c>
      <c r="H681">
        <f>'Calculated Tab Properties'!H681</f>
        <v>0</v>
      </c>
      <c r="I681">
        <f>'Calculated Tab Properties'!I681</f>
        <v>0</v>
      </c>
      <c r="J681" s="20" t="e">
        <f>'Calculated Tab Properties'!J681</f>
        <v>#DIV/0!</v>
      </c>
      <c r="K681">
        <v>0</v>
      </c>
      <c r="L681">
        <v>0</v>
      </c>
      <c r="M681">
        <v>0</v>
      </c>
      <c r="N681">
        <v>0</v>
      </c>
      <c r="O681" s="27">
        <v>0</v>
      </c>
      <c r="P681" s="27">
        <v>0</v>
      </c>
      <c r="Q681">
        <v>0</v>
      </c>
      <c r="R681" t="e">
        <f>'Calculated Tab Properties'!R681</f>
        <v>#DIV/0!</v>
      </c>
      <c r="T681" s="1" t="e">
        <f>VLOOKUP('GEOMETRIC INPUTS'!D681,'Pressure Calculations'!$A$22:$B$61,2,TRUE)</f>
        <v>#N/A</v>
      </c>
      <c r="U681" s="1" t="e">
        <f>VLOOKUP('GEOMETRIC INPUTS'!D681,'Pressure Calculations'!$C$22:$D$61,2,TRUE)</f>
        <v>#N/A</v>
      </c>
      <c r="V681" t="e">
        <f>T681*'GEOMETRIC INPUTS'!S681</f>
        <v>#N/A</v>
      </c>
      <c r="W681">
        <v>680</v>
      </c>
      <c r="X681" t="e">
        <f t="shared" si="143"/>
        <v>#N/A</v>
      </c>
      <c r="Y681" t="e">
        <f t="shared" si="144"/>
        <v>#N/A</v>
      </c>
      <c r="Z681" s="27" t="e">
        <f t="shared" si="145"/>
        <v>#DIV/0!</v>
      </c>
      <c r="AA681" s="27" t="e">
        <f t="shared" si="146"/>
        <v>#DIV/0!</v>
      </c>
      <c r="AB681" s="27" t="e">
        <f t="shared" si="147"/>
        <v>#DIV/0!</v>
      </c>
      <c r="AC681" t="e">
        <f t="shared" si="148"/>
        <v>#N/A</v>
      </c>
      <c r="AD681" s="28">
        <f>'GT Data'!D683</f>
        <v>0</v>
      </c>
      <c r="AE681" s="25" t="e">
        <f t="shared" si="149"/>
        <v>#N/A</v>
      </c>
      <c r="AF681" s="25" t="e">
        <f t="shared" si="150"/>
        <v>#N/A</v>
      </c>
      <c r="AG681" s="25" t="e">
        <f t="shared" si="151"/>
        <v>#DIV/0!</v>
      </c>
      <c r="AH681" s="25">
        <v>0</v>
      </c>
      <c r="AI681" s="25">
        <v>0</v>
      </c>
      <c r="AJ681" s="25" t="e">
        <f t="shared" si="152"/>
        <v>#N/A</v>
      </c>
      <c r="AK681" s="28">
        <f>'GT Data'!N683</f>
        <v>0</v>
      </c>
      <c r="AL681" s="25" t="e">
        <f t="shared" si="153"/>
        <v>#DIV/0!</v>
      </c>
      <c r="AM681" s="25" t="e">
        <f t="shared" si="154"/>
        <v>#DIV/0!</v>
      </c>
      <c r="AN681" s="25" t="e">
        <f t="shared" si="155"/>
        <v>#DIV/0!</v>
      </c>
      <c r="AO681" s="25">
        <v>0</v>
      </c>
      <c r="AP681" s="25">
        <v>0</v>
      </c>
      <c r="AQ681" s="25">
        <v>0</v>
      </c>
    </row>
    <row r="682" spans="1:43" x14ac:dyDescent="0.3">
      <c r="A682">
        <f>'Calculated Tab Properties'!A682</f>
        <v>0</v>
      </c>
      <c r="B682">
        <f>'Calculated Tab Properties'!B682</f>
        <v>0</v>
      </c>
      <c r="C682">
        <f>'Calculated Tab Properties'!C682</f>
        <v>0</v>
      </c>
      <c r="D682">
        <f>'Calculated Tab Properties'!D682</f>
        <v>0</v>
      </c>
      <c r="E682">
        <f>'Calculated Tab Properties'!E682</f>
        <v>0</v>
      </c>
      <c r="F682">
        <f>'Calculated Tab Properties'!F682</f>
        <v>0</v>
      </c>
      <c r="G682">
        <f>'Calculated Tab Properties'!G682</f>
        <v>0</v>
      </c>
      <c r="H682">
        <f>'Calculated Tab Properties'!H682</f>
        <v>0</v>
      </c>
      <c r="I682">
        <f>'Calculated Tab Properties'!I682</f>
        <v>0</v>
      </c>
      <c r="J682" s="20" t="e">
        <f>'Calculated Tab Properties'!J682</f>
        <v>#DIV/0!</v>
      </c>
      <c r="K682">
        <v>0</v>
      </c>
      <c r="L682">
        <v>0</v>
      </c>
      <c r="M682">
        <v>0</v>
      </c>
      <c r="N682">
        <v>0</v>
      </c>
      <c r="O682" s="27">
        <v>0</v>
      </c>
      <c r="P682" s="27">
        <v>0</v>
      </c>
      <c r="Q682">
        <v>0</v>
      </c>
      <c r="R682" t="e">
        <f>'Calculated Tab Properties'!R682</f>
        <v>#DIV/0!</v>
      </c>
      <c r="T682" s="1" t="e">
        <f>VLOOKUP('GEOMETRIC INPUTS'!D682,'Pressure Calculations'!$A$22:$B$61,2,TRUE)</f>
        <v>#N/A</v>
      </c>
      <c r="U682" s="1" t="e">
        <f>VLOOKUP('GEOMETRIC INPUTS'!D682,'Pressure Calculations'!$C$22:$D$61,2,TRUE)</f>
        <v>#N/A</v>
      </c>
      <c r="V682" t="e">
        <f>T682*'GEOMETRIC INPUTS'!S682</f>
        <v>#N/A</v>
      </c>
      <c r="W682">
        <v>681</v>
      </c>
      <c r="X682" t="e">
        <f t="shared" si="143"/>
        <v>#N/A</v>
      </c>
      <c r="Y682" t="e">
        <f t="shared" si="144"/>
        <v>#N/A</v>
      </c>
      <c r="Z682" s="27" t="e">
        <f t="shared" si="145"/>
        <v>#DIV/0!</v>
      </c>
      <c r="AA682" s="27" t="e">
        <f t="shared" si="146"/>
        <v>#DIV/0!</v>
      </c>
      <c r="AB682" s="27" t="e">
        <f t="shared" si="147"/>
        <v>#DIV/0!</v>
      </c>
      <c r="AC682" t="e">
        <f t="shared" si="148"/>
        <v>#N/A</v>
      </c>
      <c r="AD682" s="28">
        <f>'GT Data'!D684</f>
        <v>0</v>
      </c>
      <c r="AE682" s="25" t="e">
        <f t="shared" si="149"/>
        <v>#N/A</v>
      </c>
      <c r="AF682" s="25" t="e">
        <f t="shared" si="150"/>
        <v>#N/A</v>
      </c>
      <c r="AG682" s="25" t="e">
        <f t="shared" si="151"/>
        <v>#DIV/0!</v>
      </c>
      <c r="AH682" s="25">
        <v>0</v>
      </c>
      <c r="AI682" s="25">
        <v>0</v>
      </c>
      <c r="AJ682" s="25" t="e">
        <f t="shared" si="152"/>
        <v>#N/A</v>
      </c>
      <c r="AK682" s="28">
        <f>'GT Data'!N684</f>
        <v>0</v>
      </c>
      <c r="AL682" s="25" t="e">
        <f t="shared" si="153"/>
        <v>#DIV/0!</v>
      </c>
      <c r="AM682" s="25" t="e">
        <f t="shared" si="154"/>
        <v>#DIV/0!</v>
      </c>
      <c r="AN682" s="25" t="e">
        <f t="shared" si="155"/>
        <v>#DIV/0!</v>
      </c>
      <c r="AO682" s="25">
        <v>0</v>
      </c>
      <c r="AP682" s="25">
        <v>0</v>
      </c>
      <c r="AQ682" s="25">
        <v>0</v>
      </c>
    </row>
    <row r="683" spans="1:43" x14ac:dyDescent="0.3">
      <c r="A683">
        <f>'Calculated Tab Properties'!A683</f>
        <v>0</v>
      </c>
      <c r="B683">
        <f>'Calculated Tab Properties'!B683</f>
        <v>0</v>
      </c>
      <c r="C683">
        <f>'Calculated Tab Properties'!C683</f>
        <v>0</v>
      </c>
      <c r="D683">
        <f>'Calculated Tab Properties'!D683</f>
        <v>0</v>
      </c>
      <c r="E683">
        <f>'Calculated Tab Properties'!E683</f>
        <v>0</v>
      </c>
      <c r="F683">
        <f>'Calculated Tab Properties'!F683</f>
        <v>0</v>
      </c>
      <c r="G683">
        <f>'Calculated Tab Properties'!G683</f>
        <v>0</v>
      </c>
      <c r="H683">
        <f>'Calculated Tab Properties'!H683</f>
        <v>0</v>
      </c>
      <c r="I683">
        <f>'Calculated Tab Properties'!I683</f>
        <v>0</v>
      </c>
      <c r="J683" s="20" t="e">
        <f>'Calculated Tab Properties'!J683</f>
        <v>#DIV/0!</v>
      </c>
      <c r="K683">
        <v>0</v>
      </c>
      <c r="L683">
        <v>0</v>
      </c>
      <c r="M683">
        <v>0</v>
      </c>
      <c r="N683">
        <v>0</v>
      </c>
      <c r="O683" s="27">
        <v>0</v>
      </c>
      <c r="P683" s="27">
        <v>0</v>
      </c>
      <c r="Q683">
        <v>0</v>
      </c>
      <c r="R683" t="e">
        <f>'Calculated Tab Properties'!R683</f>
        <v>#DIV/0!</v>
      </c>
      <c r="T683" s="1" t="e">
        <f>VLOOKUP('GEOMETRIC INPUTS'!D683,'Pressure Calculations'!$A$22:$B$61,2,TRUE)</f>
        <v>#N/A</v>
      </c>
      <c r="U683" s="1" t="e">
        <f>VLOOKUP('GEOMETRIC INPUTS'!D683,'Pressure Calculations'!$C$22:$D$61,2,TRUE)</f>
        <v>#N/A</v>
      </c>
      <c r="V683" t="e">
        <f>T683*'GEOMETRIC INPUTS'!S683</f>
        <v>#N/A</v>
      </c>
      <c r="W683">
        <v>682</v>
      </c>
      <c r="X683" t="e">
        <f t="shared" si="143"/>
        <v>#N/A</v>
      </c>
      <c r="Y683" t="e">
        <f t="shared" si="144"/>
        <v>#N/A</v>
      </c>
      <c r="Z683" s="27" t="e">
        <f t="shared" si="145"/>
        <v>#DIV/0!</v>
      </c>
      <c r="AA683" s="27" t="e">
        <f t="shared" si="146"/>
        <v>#DIV/0!</v>
      </c>
      <c r="AB683" s="27" t="e">
        <f t="shared" si="147"/>
        <v>#DIV/0!</v>
      </c>
      <c r="AC683" t="e">
        <f t="shared" si="148"/>
        <v>#N/A</v>
      </c>
      <c r="AD683" s="28">
        <f>'GT Data'!D685</f>
        <v>0</v>
      </c>
      <c r="AE683" s="25" t="e">
        <f t="shared" si="149"/>
        <v>#N/A</v>
      </c>
      <c r="AF683" s="25" t="e">
        <f t="shared" si="150"/>
        <v>#N/A</v>
      </c>
      <c r="AG683" s="25" t="e">
        <f t="shared" si="151"/>
        <v>#DIV/0!</v>
      </c>
      <c r="AH683" s="25">
        <v>0</v>
      </c>
      <c r="AI683" s="25">
        <v>0</v>
      </c>
      <c r="AJ683" s="25" t="e">
        <f t="shared" si="152"/>
        <v>#N/A</v>
      </c>
      <c r="AK683" s="28">
        <f>'GT Data'!N685</f>
        <v>0</v>
      </c>
      <c r="AL683" s="25" t="e">
        <f t="shared" si="153"/>
        <v>#DIV/0!</v>
      </c>
      <c r="AM683" s="25" t="e">
        <f t="shared" si="154"/>
        <v>#DIV/0!</v>
      </c>
      <c r="AN683" s="25" t="e">
        <f t="shared" si="155"/>
        <v>#DIV/0!</v>
      </c>
      <c r="AO683" s="25">
        <v>0</v>
      </c>
      <c r="AP683" s="25">
        <v>0</v>
      </c>
      <c r="AQ683" s="25">
        <v>0</v>
      </c>
    </row>
    <row r="684" spans="1:43" x14ac:dyDescent="0.3">
      <c r="A684">
        <f>'Calculated Tab Properties'!A684</f>
        <v>0</v>
      </c>
      <c r="B684">
        <f>'Calculated Tab Properties'!B684</f>
        <v>0</v>
      </c>
      <c r="C684">
        <f>'Calculated Tab Properties'!C684</f>
        <v>0</v>
      </c>
      <c r="D684">
        <f>'Calculated Tab Properties'!D684</f>
        <v>0</v>
      </c>
      <c r="E684">
        <f>'Calculated Tab Properties'!E684</f>
        <v>0</v>
      </c>
      <c r="F684">
        <f>'Calculated Tab Properties'!F684</f>
        <v>0</v>
      </c>
      <c r="G684">
        <f>'Calculated Tab Properties'!G684</f>
        <v>0</v>
      </c>
      <c r="H684">
        <f>'Calculated Tab Properties'!H684</f>
        <v>0</v>
      </c>
      <c r="I684">
        <f>'Calculated Tab Properties'!I684</f>
        <v>0</v>
      </c>
      <c r="J684" s="20" t="e">
        <f>'Calculated Tab Properties'!J684</f>
        <v>#DIV/0!</v>
      </c>
      <c r="K684">
        <v>0</v>
      </c>
      <c r="L684">
        <v>0</v>
      </c>
      <c r="M684">
        <v>0</v>
      </c>
      <c r="N684">
        <v>0</v>
      </c>
      <c r="O684" s="27">
        <v>0</v>
      </c>
      <c r="P684" s="27">
        <v>0</v>
      </c>
      <c r="Q684">
        <v>0</v>
      </c>
      <c r="R684" t="e">
        <f>'Calculated Tab Properties'!R684</f>
        <v>#DIV/0!</v>
      </c>
      <c r="T684" s="1" t="e">
        <f>VLOOKUP('GEOMETRIC INPUTS'!D684,'Pressure Calculations'!$A$22:$B$61,2,TRUE)</f>
        <v>#N/A</v>
      </c>
      <c r="U684" s="1" t="e">
        <f>VLOOKUP('GEOMETRIC INPUTS'!D684,'Pressure Calculations'!$C$22:$D$61,2,TRUE)</f>
        <v>#N/A</v>
      </c>
      <c r="V684" t="e">
        <f>T684*'GEOMETRIC INPUTS'!S684</f>
        <v>#N/A</v>
      </c>
      <c r="W684">
        <v>683</v>
      </c>
      <c r="X684" t="e">
        <f t="shared" si="143"/>
        <v>#N/A</v>
      </c>
      <c r="Y684" t="e">
        <f t="shared" si="144"/>
        <v>#N/A</v>
      </c>
      <c r="Z684" s="27" t="e">
        <f t="shared" si="145"/>
        <v>#DIV/0!</v>
      </c>
      <c r="AA684" s="27" t="e">
        <f t="shared" si="146"/>
        <v>#DIV/0!</v>
      </c>
      <c r="AB684" s="27" t="e">
        <f t="shared" si="147"/>
        <v>#DIV/0!</v>
      </c>
      <c r="AC684" t="e">
        <f t="shared" si="148"/>
        <v>#N/A</v>
      </c>
      <c r="AD684" s="28">
        <f>'GT Data'!D686</f>
        <v>0</v>
      </c>
      <c r="AE684" s="25" t="e">
        <f t="shared" si="149"/>
        <v>#N/A</v>
      </c>
      <c r="AF684" s="25" t="e">
        <f t="shared" si="150"/>
        <v>#N/A</v>
      </c>
      <c r="AG684" s="25" t="e">
        <f t="shared" si="151"/>
        <v>#DIV/0!</v>
      </c>
      <c r="AH684" s="25">
        <v>0</v>
      </c>
      <c r="AI684" s="25">
        <v>0</v>
      </c>
      <c r="AJ684" s="25" t="e">
        <f t="shared" si="152"/>
        <v>#N/A</v>
      </c>
      <c r="AK684" s="28">
        <f>'GT Data'!N686</f>
        <v>0</v>
      </c>
      <c r="AL684" s="25" t="e">
        <f t="shared" si="153"/>
        <v>#DIV/0!</v>
      </c>
      <c r="AM684" s="25" t="e">
        <f t="shared" si="154"/>
        <v>#DIV/0!</v>
      </c>
      <c r="AN684" s="25" t="e">
        <f t="shared" si="155"/>
        <v>#DIV/0!</v>
      </c>
      <c r="AO684" s="25">
        <v>0</v>
      </c>
      <c r="AP684" s="25">
        <v>0</v>
      </c>
      <c r="AQ684" s="25">
        <v>0</v>
      </c>
    </row>
    <row r="685" spans="1:43" x14ac:dyDescent="0.3">
      <c r="A685">
        <f>'Calculated Tab Properties'!A685</f>
        <v>0</v>
      </c>
      <c r="B685">
        <f>'Calculated Tab Properties'!B685</f>
        <v>0</v>
      </c>
      <c r="C685">
        <f>'Calculated Tab Properties'!C685</f>
        <v>0</v>
      </c>
      <c r="D685">
        <f>'Calculated Tab Properties'!D685</f>
        <v>0</v>
      </c>
      <c r="E685">
        <f>'Calculated Tab Properties'!E685</f>
        <v>0</v>
      </c>
      <c r="F685">
        <f>'Calculated Tab Properties'!F685</f>
        <v>0</v>
      </c>
      <c r="G685">
        <f>'Calculated Tab Properties'!G685</f>
        <v>0</v>
      </c>
      <c r="H685">
        <f>'Calculated Tab Properties'!H685</f>
        <v>0</v>
      </c>
      <c r="I685">
        <f>'Calculated Tab Properties'!I685</f>
        <v>0</v>
      </c>
      <c r="J685" s="20" t="e">
        <f>'Calculated Tab Properties'!J685</f>
        <v>#DIV/0!</v>
      </c>
      <c r="K685">
        <v>0</v>
      </c>
      <c r="L685">
        <v>0</v>
      </c>
      <c r="M685">
        <v>0</v>
      </c>
      <c r="N685">
        <v>0</v>
      </c>
      <c r="O685" s="27">
        <v>0</v>
      </c>
      <c r="P685" s="27">
        <v>0</v>
      </c>
      <c r="Q685">
        <v>0</v>
      </c>
      <c r="R685" t="e">
        <f>'Calculated Tab Properties'!R685</f>
        <v>#DIV/0!</v>
      </c>
      <c r="T685" s="1" t="e">
        <f>VLOOKUP('GEOMETRIC INPUTS'!D685,'Pressure Calculations'!$A$22:$B$61,2,TRUE)</f>
        <v>#N/A</v>
      </c>
      <c r="U685" s="1" t="e">
        <f>VLOOKUP('GEOMETRIC INPUTS'!D685,'Pressure Calculations'!$C$22:$D$61,2,TRUE)</f>
        <v>#N/A</v>
      </c>
      <c r="V685" t="e">
        <f>T685*'GEOMETRIC INPUTS'!S685</f>
        <v>#N/A</v>
      </c>
      <c r="W685">
        <v>684</v>
      </c>
      <c r="X685" t="e">
        <f t="shared" si="143"/>
        <v>#N/A</v>
      </c>
      <c r="Y685" t="e">
        <f t="shared" si="144"/>
        <v>#N/A</v>
      </c>
      <c r="Z685" s="27" t="e">
        <f t="shared" si="145"/>
        <v>#DIV/0!</v>
      </c>
      <c r="AA685" s="27" t="e">
        <f t="shared" si="146"/>
        <v>#DIV/0!</v>
      </c>
      <c r="AB685" s="27" t="e">
        <f t="shared" si="147"/>
        <v>#DIV/0!</v>
      </c>
      <c r="AC685" t="e">
        <f t="shared" si="148"/>
        <v>#N/A</v>
      </c>
      <c r="AD685" s="28">
        <f>'GT Data'!D687</f>
        <v>0</v>
      </c>
      <c r="AE685" s="25" t="e">
        <f t="shared" si="149"/>
        <v>#N/A</v>
      </c>
      <c r="AF685" s="25" t="e">
        <f t="shared" si="150"/>
        <v>#N/A</v>
      </c>
      <c r="AG685" s="25" t="e">
        <f t="shared" si="151"/>
        <v>#DIV/0!</v>
      </c>
      <c r="AH685" s="25">
        <v>0</v>
      </c>
      <c r="AI685" s="25">
        <v>0</v>
      </c>
      <c r="AJ685" s="25" t="e">
        <f t="shared" si="152"/>
        <v>#N/A</v>
      </c>
      <c r="AK685" s="28">
        <f>'GT Data'!N687</f>
        <v>0</v>
      </c>
      <c r="AL685" s="25" t="e">
        <f t="shared" si="153"/>
        <v>#DIV/0!</v>
      </c>
      <c r="AM685" s="25" t="e">
        <f t="shared" si="154"/>
        <v>#DIV/0!</v>
      </c>
      <c r="AN685" s="25" t="e">
        <f t="shared" si="155"/>
        <v>#DIV/0!</v>
      </c>
      <c r="AO685" s="25">
        <v>0</v>
      </c>
      <c r="AP685" s="25">
        <v>0</v>
      </c>
      <c r="AQ685" s="25">
        <v>0</v>
      </c>
    </row>
    <row r="686" spans="1:43" x14ac:dyDescent="0.3">
      <c r="A686">
        <f>'Calculated Tab Properties'!A686</f>
        <v>0</v>
      </c>
      <c r="B686">
        <f>'Calculated Tab Properties'!B686</f>
        <v>0</v>
      </c>
      <c r="C686">
        <f>'Calculated Tab Properties'!C686</f>
        <v>0</v>
      </c>
      <c r="D686">
        <f>'Calculated Tab Properties'!D686</f>
        <v>0</v>
      </c>
      <c r="E686">
        <f>'Calculated Tab Properties'!E686</f>
        <v>0</v>
      </c>
      <c r="F686">
        <f>'Calculated Tab Properties'!F686</f>
        <v>0</v>
      </c>
      <c r="G686">
        <f>'Calculated Tab Properties'!G686</f>
        <v>0</v>
      </c>
      <c r="H686">
        <f>'Calculated Tab Properties'!H686</f>
        <v>0</v>
      </c>
      <c r="I686">
        <f>'Calculated Tab Properties'!I686</f>
        <v>0</v>
      </c>
      <c r="J686" s="20" t="e">
        <f>'Calculated Tab Properties'!J686</f>
        <v>#DIV/0!</v>
      </c>
      <c r="K686">
        <v>0</v>
      </c>
      <c r="L686">
        <v>0</v>
      </c>
      <c r="M686">
        <v>0</v>
      </c>
      <c r="N686">
        <v>0</v>
      </c>
      <c r="O686" s="27">
        <v>0</v>
      </c>
      <c r="P686" s="27">
        <v>0</v>
      </c>
      <c r="Q686">
        <v>0</v>
      </c>
      <c r="R686" t="e">
        <f>'Calculated Tab Properties'!R686</f>
        <v>#DIV/0!</v>
      </c>
      <c r="T686" s="1" t="e">
        <f>VLOOKUP('GEOMETRIC INPUTS'!D686,'Pressure Calculations'!$A$22:$B$61,2,TRUE)</f>
        <v>#N/A</v>
      </c>
      <c r="U686" s="1" t="e">
        <f>VLOOKUP('GEOMETRIC INPUTS'!D686,'Pressure Calculations'!$C$22:$D$61,2,TRUE)</f>
        <v>#N/A</v>
      </c>
      <c r="V686" t="e">
        <f>T686*'GEOMETRIC INPUTS'!S686</f>
        <v>#N/A</v>
      </c>
      <c r="W686">
        <v>685</v>
      </c>
      <c r="X686" t="e">
        <f t="shared" si="143"/>
        <v>#N/A</v>
      </c>
      <c r="Y686" t="e">
        <f t="shared" si="144"/>
        <v>#N/A</v>
      </c>
      <c r="Z686" s="27" t="e">
        <f t="shared" si="145"/>
        <v>#DIV/0!</v>
      </c>
      <c r="AA686" s="27" t="e">
        <f t="shared" si="146"/>
        <v>#DIV/0!</v>
      </c>
      <c r="AB686" s="27" t="e">
        <f t="shared" si="147"/>
        <v>#DIV/0!</v>
      </c>
      <c r="AC686" t="e">
        <f t="shared" si="148"/>
        <v>#N/A</v>
      </c>
      <c r="AD686" s="28">
        <f>'GT Data'!D688</f>
        <v>0</v>
      </c>
      <c r="AE686" s="25" t="e">
        <f t="shared" si="149"/>
        <v>#N/A</v>
      </c>
      <c r="AF686" s="25" t="e">
        <f t="shared" si="150"/>
        <v>#N/A</v>
      </c>
      <c r="AG686" s="25" t="e">
        <f t="shared" si="151"/>
        <v>#DIV/0!</v>
      </c>
      <c r="AH686" s="25">
        <v>0</v>
      </c>
      <c r="AI686" s="25">
        <v>0</v>
      </c>
      <c r="AJ686" s="25" t="e">
        <f t="shared" si="152"/>
        <v>#N/A</v>
      </c>
      <c r="AK686" s="28">
        <f>'GT Data'!N688</f>
        <v>0</v>
      </c>
      <c r="AL686" s="25" t="e">
        <f t="shared" si="153"/>
        <v>#DIV/0!</v>
      </c>
      <c r="AM686" s="25" t="e">
        <f t="shared" si="154"/>
        <v>#DIV/0!</v>
      </c>
      <c r="AN686" s="25" t="e">
        <f t="shared" si="155"/>
        <v>#DIV/0!</v>
      </c>
      <c r="AO686" s="25">
        <v>0</v>
      </c>
      <c r="AP686" s="25">
        <v>0</v>
      </c>
      <c r="AQ686" s="25">
        <v>0</v>
      </c>
    </row>
    <row r="687" spans="1:43" x14ac:dyDescent="0.3">
      <c r="A687">
        <f>'Calculated Tab Properties'!A687</f>
        <v>0</v>
      </c>
      <c r="B687">
        <f>'Calculated Tab Properties'!B687</f>
        <v>0</v>
      </c>
      <c r="C687">
        <f>'Calculated Tab Properties'!C687</f>
        <v>0</v>
      </c>
      <c r="D687">
        <f>'Calculated Tab Properties'!D687</f>
        <v>0</v>
      </c>
      <c r="E687">
        <f>'Calculated Tab Properties'!E687</f>
        <v>0</v>
      </c>
      <c r="F687">
        <f>'Calculated Tab Properties'!F687</f>
        <v>0</v>
      </c>
      <c r="G687">
        <f>'Calculated Tab Properties'!G687</f>
        <v>0</v>
      </c>
      <c r="H687">
        <f>'Calculated Tab Properties'!H687</f>
        <v>0</v>
      </c>
      <c r="I687">
        <f>'Calculated Tab Properties'!I687</f>
        <v>0</v>
      </c>
      <c r="J687" s="20" t="e">
        <f>'Calculated Tab Properties'!J687</f>
        <v>#DIV/0!</v>
      </c>
      <c r="K687">
        <v>0</v>
      </c>
      <c r="L687">
        <v>0</v>
      </c>
      <c r="M687">
        <v>0</v>
      </c>
      <c r="N687">
        <v>0</v>
      </c>
      <c r="O687" s="27">
        <v>0</v>
      </c>
      <c r="P687" s="27">
        <v>0</v>
      </c>
      <c r="Q687">
        <v>0</v>
      </c>
      <c r="R687" t="e">
        <f>'Calculated Tab Properties'!R687</f>
        <v>#DIV/0!</v>
      </c>
      <c r="T687" s="1" t="e">
        <f>VLOOKUP('GEOMETRIC INPUTS'!D687,'Pressure Calculations'!$A$22:$B$61,2,TRUE)</f>
        <v>#N/A</v>
      </c>
      <c r="U687" s="1" t="e">
        <f>VLOOKUP('GEOMETRIC INPUTS'!D687,'Pressure Calculations'!$C$22:$D$61,2,TRUE)</f>
        <v>#N/A</v>
      </c>
      <c r="V687" t="e">
        <f>T687*'GEOMETRIC INPUTS'!S687</f>
        <v>#N/A</v>
      </c>
      <c r="W687">
        <v>686</v>
      </c>
      <c r="X687" t="e">
        <f t="shared" si="143"/>
        <v>#N/A</v>
      </c>
      <c r="Y687" t="e">
        <f t="shared" si="144"/>
        <v>#N/A</v>
      </c>
      <c r="Z687" s="27" t="e">
        <f t="shared" si="145"/>
        <v>#DIV/0!</v>
      </c>
      <c r="AA687" s="27" t="e">
        <f t="shared" si="146"/>
        <v>#DIV/0!</v>
      </c>
      <c r="AB687" s="27" t="e">
        <f t="shared" si="147"/>
        <v>#DIV/0!</v>
      </c>
      <c r="AC687" t="e">
        <f t="shared" si="148"/>
        <v>#N/A</v>
      </c>
      <c r="AD687" s="28">
        <f>'GT Data'!D689</f>
        <v>0</v>
      </c>
      <c r="AE687" s="25" t="e">
        <f t="shared" si="149"/>
        <v>#N/A</v>
      </c>
      <c r="AF687" s="25" t="e">
        <f t="shared" si="150"/>
        <v>#N/A</v>
      </c>
      <c r="AG687" s="25" t="e">
        <f t="shared" si="151"/>
        <v>#DIV/0!</v>
      </c>
      <c r="AH687" s="25">
        <v>0</v>
      </c>
      <c r="AI687" s="25">
        <v>0</v>
      </c>
      <c r="AJ687" s="25" t="e">
        <f t="shared" si="152"/>
        <v>#N/A</v>
      </c>
      <c r="AK687" s="28">
        <f>'GT Data'!N689</f>
        <v>0</v>
      </c>
      <c r="AL687" s="25" t="e">
        <f t="shared" si="153"/>
        <v>#DIV/0!</v>
      </c>
      <c r="AM687" s="25" t="e">
        <f t="shared" si="154"/>
        <v>#DIV/0!</v>
      </c>
      <c r="AN687" s="25" t="e">
        <f t="shared" si="155"/>
        <v>#DIV/0!</v>
      </c>
      <c r="AO687" s="25">
        <v>0</v>
      </c>
      <c r="AP687" s="25">
        <v>0</v>
      </c>
      <c r="AQ687" s="25">
        <v>0</v>
      </c>
    </row>
    <row r="688" spans="1:43" x14ac:dyDescent="0.3">
      <c r="A688">
        <f>'Calculated Tab Properties'!A688</f>
        <v>0</v>
      </c>
      <c r="B688">
        <f>'Calculated Tab Properties'!B688</f>
        <v>0</v>
      </c>
      <c r="C688">
        <f>'Calculated Tab Properties'!C688</f>
        <v>0</v>
      </c>
      <c r="D688">
        <f>'Calculated Tab Properties'!D688</f>
        <v>0</v>
      </c>
      <c r="E688">
        <f>'Calculated Tab Properties'!E688</f>
        <v>0</v>
      </c>
      <c r="F688">
        <f>'Calculated Tab Properties'!F688</f>
        <v>0</v>
      </c>
      <c r="G688">
        <f>'Calculated Tab Properties'!G688</f>
        <v>0</v>
      </c>
      <c r="H688">
        <f>'Calculated Tab Properties'!H688</f>
        <v>0</v>
      </c>
      <c r="I688">
        <f>'Calculated Tab Properties'!I688</f>
        <v>0</v>
      </c>
      <c r="J688" s="20" t="e">
        <f>'Calculated Tab Properties'!J688</f>
        <v>#DIV/0!</v>
      </c>
      <c r="K688">
        <v>0</v>
      </c>
      <c r="L688">
        <v>0</v>
      </c>
      <c r="M688">
        <v>0</v>
      </c>
      <c r="N688">
        <v>0</v>
      </c>
      <c r="O688" s="27">
        <v>0</v>
      </c>
      <c r="P688" s="27">
        <v>0</v>
      </c>
      <c r="Q688">
        <v>0</v>
      </c>
      <c r="R688" t="e">
        <f>'Calculated Tab Properties'!R688</f>
        <v>#DIV/0!</v>
      </c>
      <c r="T688" s="1" t="e">
        <f>VLOOKUP('GEOMETRIC INPUTS'!D688,'Pressure Calculations'!$A$22:$B$61,2,TRUE)</f>
        <v>#N/A</v>
      </c>
      <c r="U688" s="1" t="e">
        <f>VLOOKUP('GEOMETRIC INPUTS'!D688,'Pressure Calculations'!$C$22:$D$61,2,TRUE)</f>
        <v>#N/A</v>
      </c>
      <c r="V688" t="e">
        <f>T688*'GEOMETRIC INPUTS'!S688</f>
        <v>#N/A</v>
      </c>
      <c r="W688">
        <v>687</v>
      </c>
      <c r="X688" t="e">
        <f t="shared" si="143"/>
        <v>#N/A</v>
      </c>
      <c r="Y688" t="e">
        <f t="shared" si="144"/>
        <v>#N/A</v>
      </c>
      <c r="Z688" s="27" t="e">
        <f t="shared" si="145"/>
        <v>#DIV/0!</v>
      </c>
      <c r="AA688" s="27" t="e">
        <f t="shared" si="146"/>
        <v>#DIV/0!</v>
      </c>
      <c r="AB688" s="27" t="e">
        <f t="shared" si="147"/>
        <v>#DIV/0!</v>
      </c>
      <c r="AC688" t="e">
        <f t="shared" si="148"/>
        <v>#N/A</v>
      </c>
      <c r="AD688" s="28">
        <f>'GT Data'!D690</f>
        <v>0</v>
      </c>
      <c r="AE688" s="25" t="e">
        <f t="shared" si="149"/>
        <v>#N/A</v>
      </c>
      <c r="AF688" s="25" t="e">
        <f t="shared" si="150"/>
        <v>#N/A</v>
      </c>
      <c r="AG688" s="25" t="e">
        <f t="shared" si="151"/>
        <v>#DIV/0!</v>
      </c>
      <c r="AH688" s="25">
        <v>0</v>
      </c>
      <c r="AI688" s="25">
        <v>0</v>
      </c>
      <c r="AJ688" s="25" t="e">
        <f t="shared" si="152"/>
        <v>#N/A</v>
      </c>
      <c r="AK688" s="28">
        <f>'GT Data'!N690</f>
        <v>0</v>
      </c>
      <c r="AL688" s="25" t="e">
        <f t="shared" si="153"/>
        <v>#DIV/0!</v>
      </c>
      <c r="AM688" s="25" t="e">
        <f t="shared" si="154"/>
        <v>#DIV/0!</v>
      </c>
      <c r="AN688" s="25" t="e">
        <f t="shared" si="155"/>
        <v>#DIV/0!</v>
      </c>
      <c r="AO688" s="25">
        <v>0</v>
      </c>
      <c r="AP688" s="25">
        <v>0</v>
      </c>
      <c r="AQ688" s="25">
        <v>0</v>
      </c>
    </row>
    <row r="689" spans="1:43" x14ac:dyDescent="0.3">
      <c r="A689">
        <f>'Calculated Tab Properties'!A689</f>
        <v>0</v>
      </c>
      <c r="B689">
        <f>'Calculated Tab Properties'!B689</f>
        <v>0</v>
      </c>
      <c r="C689">
        <f>'Calculated Tab Properties'!C689</f>
        <v>0</v>
      </c>
      <c r="D689">
        <f>'Calculated Tab Properties'!D689</f>
        <v>0</v>
      </c>
      <c r="E689">
        <f>'Calculated Tab Properties'!E689</f>
        <v>0</v>
      </c>
      <c r="F689">
        <f>'Calculated Tab Properties'!F689</f>
        <v>0</v>
      </c>
      <c r="G689">
        <f>'Calculated Tab Properties'!G689</f>
        <v>0</v>
      </c>
      <c r="H689">
        <f>'Calculated Tab Properties'!H689</f>
        <v>0</v>
      </c>
      <c r="I689">
        <f>'Calculated Tab Properties'!I689</f>
        <v>0</v>
      </c>
      <c r="J689" s="20" t="e">
        <f>'Calculated Tab Properties'!J689</f>
        <v>#DIV/0!</v>
      </c>
      <c r="K689">
        <v>0</v>
      </c>
      <c r="L689">
        <v>0</v>
      </c>
      <c r="M689">
        <v>0</v>
      </c>
      <c r="N689">
        <v>0</v>
      </c>
      <c r="O689" s="27">
        <v>0</v>
      </c>
      <c r="P689" s="27">
        <v>0</v>
      </c>
      <c r="Q689">
        <v>0</v>
      </c>
      <c r="R689" t="e">
        <f>'Calculated Tab Properties'!R689</f>
        <v>#DIV/0!</v>
      </c>
      <c r="T689" s="1" t="e">
        <f>VLOOKUP('GEOMETRIC INPUTS'!D689,'Pressure Calculations'!$A$22:$B$61,2,TRUE)</f>
        <v>#N/A</v>
      </c>
      <c r="U689" s="1" t="e">
        <f>VLOOKUP('GEOMETRIC INPUTS'!D689,'Pressure Calculations'!$C$22:$D$61,2,TRUE)</f>
        <v>#N/A</v>
      </c>
      <c r="V689" t="e">
        <f>T689*'GEOMETRIC INPUTS'!S689</f>
        <v>#N/A</v>
      </c>
      <c r="W689">
        <v>688</v>
      </c>
      <c r="X689" t="e">
        <f t="shared" si="143"/>
        <v>#N/A</v>
      </c>
      <c r="Y689" t="e">
        <f t="shared" si="144"/>
        <v>#N/A</v>
      </c>
      <c r="Z689" s="27" t="e">
        <f t="shared" si="145"/>
        <v>#DIV/0!</v>
      </c>
      <c r="AA689" s="27" t="e">
        <f t="shared" si="146"/>
        <v>#DIV/0!</v>
      </c>
      <c r="AB689" s="27" t="e">
        <f t="shared" si="147"/>
        <v>#DIV/0!</v>
      </c>
      <c r="AC689" t="e">
        <f t="shared" si="148"/>
        <v>#N/A</v>
      </c>
      <c r="AD689" s="28">
        <f>'GT Data'!D691</f>
        <v>0</v>
      </c>
      <c r="AE689" s="25" t="e">
        <f t="shared" si="149"/>
        <v>#N/A</v>
      </c>
      <c r="AF689" s="25" t="e">
        <f t="shared" si="150"/>
        <v>#N/A</v>
      </c>
      <c r="AG689" s="25" t="e">
        <f t="shared" si="151"/>
        <v>#DIV/0!</v>
      </c>
      <c r="AH689" s="25">
        <v>0</v>
      </c>
      <c r="AI689" s="25">
        <v>0</v>
      </c>
      <c r="AJ689" s="25" t="e">
        <f t="shared" si="152"/>
        <v>#N/A</v>
      </c>
      <c r="AK689" s="28">
        <f>'GT Data'!N691</f>
        <v>0</v>
      </c>
      <c r="AL689" s="25" t="e">
        <f t="shared" si="153"/>
        <v>#DIV/0!</v>
      </c>
      <c r="AM689" s="25" t="e">
        <f t="shared" si="154"/>
        <v>#DIV/0!</v>
      </c>
      <c r="AN689" s="25" t="e">
        <f t="shared" si="155"/>
        <v>#DIV/0!</v>
      </c>
      <c r="AO689" s="25">
        <v>0</v>
      </c>
      <c r="AP689" s="25">
        <v>0</v>
      </c>
      <c r="AQ689" s="25">
        <v>0</v>
      </c>
    </row>
    <row r="690" spans="1:43" x14ac:dyDescent="0.3">
      <c r="A690">
        <f>'Calculated Tab Properties'!A690</f>
        <v>0</v>
      </c>
      <c r="B690">
        <f>'Calculated Tab Properties'!B690</f>
        <v>0</v>
      </c>
      <c r="C690">
        <f>'Calculated Tab Properties'!C690</f>
        <v>0</v>
      </c>
      <c r="D690">
        <f>'Calculated Tab Properties'!D690</f>
        <v>0</v>
      </c>
      <c r="E690">
        <f>'Calculated Tab Properties'!E690</f>
        <v>0</v>
      </c>
      <c r="F690">
        <f>'Calculated Tab Properties'!F690</f>
        <v>0</v>
      </c>
      <c r="G690">
        <f>'Calculated Tab Properties'!G690</f>
        <v>0</v>
      </c>
      <c r="H690">
        <f>'Calculated Tab Properties'!H690</f>
        <v>0</v>
      </c>
      <c r="I690">
        <f>'Calculated Tab Properties'!I690</f>
        <v>0</v>
      </c>
      <c r="J690" s="20" t="e">
        <f>'Calculated Tab Properties'!J690</f>
        <v>#DIV/0!</v>
      </c>
      <c r="K690">
        <v>0</v>
      </c>
      <c r="L690">
        <v>0</v>
      </c>
      <c r="M690">
        <v>0</v>
      </c>
      <c r="N690">
        <v>0</v>
      </c>
      <c r="O690" s="27">
        <v>0</v>
      </c>
      <c r="P690" s="27">
        <v>0</v>
      </c>
      <c r="Q690">
        <v>0</v>
      </c>
      <c r="R690" t="e">
        <f>'Calculated Tab Properties'!R690</f>
        <v>#DIV/0!</v>
      </c>
      <c r="T690" s="1" t="e">
        <f>VLOOKUP('GEOMETRIC INPUTS'!D690,'Pressure Calculations'!$A$22:$B$61,2,TRUE)</f>
        <v>#N/A</v>
      </c>
      <c r="U690" s="1" t="e">
        <f>VLOOKUP('GEOMETRIC INPUTS'!D690,'Pressure Calculations'!$C$22:$D$61,2,TRUE)</f>
        <v>#N/A</v>
      </c>
      <c r="V690" t="e">
        <f>T690*'GEOMETRIC INPUTS'!S690</f>
        <v>#N/A</v>
      </c>
      <c r="W690">
        <v>689</v>
      </c>
      <c r="X690" t="e">
        <f t="shared" si="143"/>
        <v>#N/A</v>
      </c>
      <c r="Y690" t="e">
        <f t="shared" si="144"/>
        <v>#N/A</v>
      </c>
      <c r="Z690" s="27" t="e">
        <f t="shared" si="145"/>
        <v>#DIV/0!</v>
      </c>
      <c r="AA690" s="27" t="e">
        <f t="shared" si="146"/>
        <v>#DIV/0!</v>
      </c>
      <c r="AB690" s="27" t="e">
        <f t="shared" si="147"/>
        <v>#DIV/0!</v>
      </c>
      <c r="AC690" t="e">
        <f t="shared" si="148"/>
        <v>#N/A</v>
      </c>
      <c r="AD690" s="28">
        <f>'GT Data'!D692</f>
        <v>0</v>
      </c>
      <c r="AE690" s="25" t="e">
        <f t="shared" si="149"/>
        <v>#N/A</v>
      </c>
      <c r="AF690" s="25" t="e">
        <f t="shared" si="150"/>
        <v>#N/A</v>
      </c>
      <c r="AG690" s="25" t="e">
        <f t="shared" si="151"/>
        <v>#DIV/0!</v>
      </c>
      <c r="AH690" s="25">
        <v>0</v>
      </c>
      <c r="AI690" s="25">
        <v>0</v>
      </c>
      <c r="AJ690" s="25" t="e">
        <f t="shared" si="152"/>
        <v>#N/A</v>
      </c>
      <c r="AK690" s="28">
        <f>'GT Data'!N692</f>
        <v>0</v>
      </c>
      <c r="AL690" s="25" t="e">
        <f t="shared" si="153"/>
        <v>#DIV/0!</v>
      </c>
      <c r="AM690" s="25" t="e">
        <f t="shared" si="154"/>
        <v>#DIV/0!</v>
      </c>
      <c r="AN690" s="25" t="e">
        <f t="shared" si="155"/>
        <v>#DIV/0!</v>
      </c>
      <c r="AO690" s="25">
        <v>0</v>
      </c>
      <c r="AP690" s="25">
        <v>0</v>
      </c>
      <c r="AQ690" s="25">
        <v>0</v>
      </c>
    </row>
    <row r="691" spans="1:43" x14ac:dyDescent="0.3">
      <c r="A691">
        <f>'Calculated Tab Properties'!A691</f>
        <v>0</v>
      </c>
      <c r="B691">
        <f>'Calculated Tab Properties'!B691</f>
        <v>0</v>
      </c>
      <c r="C691">
        <f>'Calculated Tab Properties'!C691</f>
        <v>0</v>
      </c>
      <c r="D691">
        <f>'Calculated Tab Properties'!D691</f>
        <v>0</v>
      </c>
      <c r="E691">
        <f>'Calculated Tab Properties'!E691</f>
        <v>0</v>
      </c>
      <c r="F691">
        <f>'Calculated Tab Properties'!F691</f>
        <v>0</v>
      </c>
      <c r="G691">
        <f>'Calculated Tab Properties'!G691</f>
        <v>0</v>
      </c>
      <c r="H691">
        <f>'Calculated Tab Properties'!H691</f>
        <v>0</v>
      </c>
      <c r="I691">
        <f>'Calculated Tab Properties'!I691</f>
        <v>0</v>
      </c>
      <c r="J691" s="20" t="e">
        <f>'Calculated Tab Properties'!J691</f>
        <v>#DIV/0!</v>
      </c>
      <c r="K691">
        <v>0</v>
      </c>
      <c r="L691">
        <v>0</v>
      </c>
      <c r="M691">
        <v>0</v>
      </c>
      <c r="N691">
        <v>0</v>
      </c>
      <c r="O691" s="27">
        <v>0</v>
      </c>
      <c r="P691" s="27">
        <v>0</v>
      </c>
      <c r="Q691">
        <v>0</v>
      </c>
      <c r="R691" t="e">
        <f>'Calculated Tab Properties'!R691</f>
        <v>#DIV/0!</v>
      </c>
      <c r="T691" s="1" t="e">
        <f>VLOOKUP('GEOMETRIC INPUTS'!D691,'Pressure Calculations'!$A$22:$B$61,2,TRUE)</f>
        <v>#N/A</v>
      </c>
      <c r="U691" s="1" t="e">
        <f>VLOOKUP('GEOMETRIC INPUTS'!D691,'Pressure Calculations'!$C$22:$D$61,2,TRUE)</f>
        <v>#N/A</v>
      </c>
      <c r="V691" t="e">
        <f>T691*'GEOMETRIC INPUTS'!S691</f>
        <v>#N/A</v>
      </c>
      <c r="W691">
        <v>690</v>
      </c>
      <c r="X691" t="e">
        <f t="shared" si="143"/>
        <v>#N/A</v>
      </c>
      <c r="Y691" t="e">
        <f t="shared" si="144"/>
        <v>#N/A</v>
      </c>
      <c r="Z691" s="27" t="e">
        <f t="shared" si="145"/>
        <v>#DIV/0!</v>
      </c>
      <c r="AA691" s="27" t="e">
        <f t="shared" si="146"/>
        <v>#DIV/0!</v>
      </c>
      <c r="AB691" s="27" t="e">
        <f t="shared" si="147"/>
        <v>#DIV/0!</v>
      </c>
      <c r="AC691" t="e">
        <f t="shared" si="148"/>
        <v>#N/A</v>
      </c>
      <c r="AD691" s="28">
        <f>'GT Data'!D693</f>
        <v>0</v>
      </c>
      <c r="AE691" s="25" t="e">
        <f t="shared" si="149"/>
        <v>#N/A</v>
      </c>
      <c r="AF691" s="25" t="e">
        <f t="shared" si="150"/>
        <v>#N/A</v>
      </c>
      <c r="AG691" s="25" t="e">
        <f t="shared" si="151"/>
        <v>#DIV/0!</v>
      </c>
      <c r="AH691" s="25">
        <v>0</v>
      </c>
      <c r="AI691" s="25">
        <v>0</v>
      </c>
      <c r="AJ691" s="25" t="e">
        <f t="shared" si="152"/>
        <v>#N/A</v>
      </c>
      <c r="AK691" s="28">
        <f>'GT Data'!N693</f>
        <v>0</v>
      </c>
      <c r="AL691" s="25" t="e">
        <f t="shared" si="153"/>
        <v>#DIV/0!</v>
      </c>
      <c r="AM691" s="25" t="e">
        <f t="shared" si="154"/>
        <v>#DIV/0!</v>
      </c>
      <c r="AN691" s="25" t="e">
        <f t="shared" si="155"/>
        <v>#DIV/0!</v>
      </c>
      <c r="AO691" s="25">
        <v>0</v>
      </c>
      <c r="AP691" s="25">
        <v>0</v>
      </c>
      <c r="AQ691" s="25">
        <v>0</v>
      </c>
    </row>
    <row r="692" spans="1:43" x14ac:dyDescent="0.3">
      <c r="A692">
        <f>'Calculated Tab Properties'!A692</f>
        <v>0</v>
      </c>
      <c r="B692">
        <f>'Calculated Tab Properties'!B692</f>
        <v>0</v>
      </c>
      <c r="C692">
        <f>'Calculated Tab Properties'!C692</f>
        <v>0</v>
      </c>
      <c r="D692">
        <f>'Calculated Tab Properties'!D692</f>
        <v>0</v>
      </c>
      <c r="E692">
        <f>'Calculated Tab Properties'!E692</f>
        <v>0</v>
      </c>
      <c r="F692">
        <f>'Calculated Tab Properties'!F692</f>
        <v>0</v>
      </c>
      <c r="G692">
        <f>'Calculated Tab Properties'!G692</f>
        <v>0</v>
      </c>
      <c r="H692">
        <f>'Calculated Tab Properties'!H692</f>
        <v>0</v>
      </c>
      <c r="I692">
        <f>'Calculated Tab Properties'!I692</f>
        <v>0</v>
      </c>
      <c r="J692" s="20" t="e">
        <f>'Calculated Tab Properties'!J692</f>
        <v>#DIV/0!</v>
      </c>
      <c r="K692">
        <v>0</v>
      </c>
      <c r="L692">
        <v>0</v>
      </c>
      <c r="M692">
        <v>0</v>
      </c>
      <c r="N692">
        <v>0</v>
      </c>
      <c r="O692" s="27">
        <v>0</v>
      </c>
      <c r="P692" s="27">
        <v>0</v>
      </c>
      <c r="Q692">
        <v>0</v>
      </c>
      <c r="R692" t="e">
        <f>'Calculated Tab Properties'!R692</f>
        <v>#DIV/0!</v>
      </c>
      <c r="T692" s="1" t="e">
        <f>VLOOKUP('GEOMETRIC INPUTS'!D692,'Pressure Calculations'!$A$22:$B$61,2,TRUE)</f>
        <v>#N/A</v>
      </c>
      <c r="U692" s="1" t="e">
        <f>VLOOKUP('GEOMETRIC INPUTS'!D692,'Pressure Calculations'!$C$22:$D$61,2,TRUE)</f>
        <v>#N/A</v>
      </c>
      <c r="V692" t="e">
        <f>T692*'GEOMETRIC INPUTS'!S692</f>
        <v>#N/A</v>
      </c>
      <c r="W692">
        <v>691</v>
      </c>
      <c r="X692" t="e">
        <f t="shared" si="143"/>
        <v>#N/A</v>
      </c>
      <c r="Y692" t="e">
        <f t="shared" si="144"/>
        <v>#N/A</v>
      </c>
      <c r="Z692" s="27" t="e">
        <f t="shared" si="145"/>
        <v>#DIV/0!</v>
      </c>
      <c r="AA692" s="27" t="e">
        <f t="shared" si="146"/>
        <v>#DIV/0!</v>
      </c>
      <c r="AB692" s="27" t="e">
        <f t="shared" si="147"/>
        <v>#DIV/0!</v>
      </c>
      <c r="AC692" t="e">
        <f t="shared" si="148"/>
        <v>#N/A</v>
      </c>
      <c r="AD692" s="28">
        <f>'GT Data'!D694</f>
        <v>0</v>
      </c>
      <c r="AE692" s="25" t="e">
        <f t="shared" si="149"/>
        <v>#N/A</v>
      </c>
      <c r="AF692" s="25" t="e">
        <f t="shared" si="150"/>
        <v>#N/A</v>
      </c>
      <c r="AG692" s="25" t="e">
        <f t="shared" si="151"/>
        <v>#DIV/0!</v>
      </c>
      <c r="AH692" s="25">
        <v>0</v>
      </c>
      <c r="AI692" s="25">
        <v>0</v>
      </c>
      <c r="AJ692" s="25" t="e">
        <f t="shared" si="152"/>
        <v>#N/A</v>
      </c>
      <c r="AK692" s="28">
        <f>'GT Data'!N694</f>
        <v>0</v>
      </c>
      <c r="AL692" s="25" t="e">
        <f t="shared" si="153"/>
        <v>#DIV/0!</v>
      </c>
      <c r="AM692" s="25" t="e">
        <f t="shared" si="154"/>
        <v>#DIV/0!</v>
      </c>
      <c r="AN692" s="25" t="e">
        <f t="shared" si="155"/>
        <v>#DIV/0!</v>
      </c>
      <c r="AO692" s="25">
        <v>0</v>
      </c>
      <c r="AP692" s="25">
        <v>0</v>
      </c>
      <c r="AQ692" s="25">
        <v>0</v>
      </c>
    </row>
    <row r="693" spans="1:43" x14ac:dyDescent="0.3">
      <c r="A693">
        <f>'Calculated Tab Properties'!A693</f>
        <v>0</v>
      </c>
      <c r="B693">
        <f>'Calculated Tab Properties'!B693</f>
        <v>0</v>
      </c>
      <c r="C693">
        <f>'Calculated Tab Properties'!C693</f>
        <v>0</v>
      </c>
      <c r="D693">
        <f>'Calculated Tab Properties'!D693</f>
        <v>0</v>
      </c>
      <c r="E693">
        <f>'Calculated Tab Properties'!E693</f>
        <v>0</v>
      </c>
      <c r="F693">
        <f>'Calculated Tab Properties'!F693</f>
        <v>0</v>
      </c>
      <c r="G693">
        <f>'Calculated Tab Properties'!G693</f>
        <v>0</v>
      </c>
      <c r="H693">
        <f>'Calculated Tab Properties'!H693</f>
        <v>0</v>
      </c>
      <c r="I693">
        <f>'Calculated Tab Properties'!I693</f>
        <v>0</v>
      </c>
      <c r="J693" s="20" t="e">
        <f>'Calculated Tab Properties'!J693</f>
        <v>#DIV/0!</v>
      </c>
      <c r="K693">
        <v>0</v>
      </c>
      <c r="L693">
        <v>0</v>
      </c>
      <c r="M693">
        <v>0</v>
      </c>
      <c r="N693">
        <v>0</v>
      </c>
      <c r="O693" s="27">
        <v>0</v>
      </c>
      <c r="P693" s="27">
        <v>0</v>
      </c>
      <c r="Q693">
        <v>0</v>
      </c>
      <c r="R693" t="e">
        <f>'Calculated Tab Properties'!R693</f>
        <v>#DIV/0!</v>
      </c>
      <c r="T693" s="1" t="e">
        <f>VLOOKUP('GEOMETRIC INPUTS'!D693,'Pressure Calculations'!$A$22:$B$61,2,TRUE)</f>
        <v>#N/A</v>
      </c>
      <c r="U693" s="1" t="e">
        <f>VLOOKUP('GEOMETRIC INPUTS'!D693,'Pressure Calculations'!$C$22:$D$61,2,TRUE)</f>
        <v>#N/A</v>
      </c>
      <c r="V693" t="e">
        <f>T693*'GEOMETRIC INPUTS'!S693</f>
        <v>#N/A</v>
      </c>
      <c r="W693">
        <v>692</v>
      </c>
      <c r="X693" t="e">
        <f t="shared" si="143"/>
        <v>#N/A</v>
      </c>
      <c r="Y693" t="e">
        <f t="shared" si="144"/>
        <v>#N/A</v>
      </c>
      <c r="Z693" s="27" t="e">
        <f t="shared" si="145"/>
        <v>#DIV/0!</v>
      </c>
      <c r="AA693" s="27" t="e">
        <f t="shared" si="146"/>
        <v>#DIV/0!</v>
      </c>
      <c r="AB693" s="27" t="e">
        <f t="shared" si="147"/>
        <v>#DIV/0!</v>
      </c>
      <c r="AC693" t="e">
        <f t="shared" si="148"/>
        <v>#N/A</v>
      </c>
      <c r="AD693" s="28">
        <f>'GT Data'!D695</f>
        <v>0</v>
      </c>
      <c r="AE693" s="25" t="e">
        <f t="shared" si="149"/>
        <v>#N/A</v>
      </c>
      <c r="AF693" s="25" t="e">
        <f t="shared" si="150"/>
        <v>#N/A</v>
      </c>
      <c r="AG693" s="25" t="e">
        <f t="shared" si="151"/>
        <v>#DIV/0!</v>
      </c>
      <c r="AH693" s="25">
        <v>0</v>
      </c>
      <c r="AI693" s="25">
        <v>0</v>
      </c>
      <c r="AJ693" s="25" t="e">
        <f t="shared" si="152"/>
        <v>#N/A</v>
      </c>
      <c r="AK693" s="28">
        <f>'GT Data'!N695</f>
        <v>0</v>
      </c>
      <c r="AL693" s="25" t="e">
        <f t="shared" si="153"/>
        <v>#DIV/0!</v>
      </c>
      <c r="AM693" s="25" t="e">
        <f t="shared" si="154"/>
        <v>#DIV/0!</v>
      </c>
      <c r="AN693" s="25" t="e">
        <f t="shared" si="155"/>
        <v>#DIV/0!</v>
      </c>
      <c r="AO693" s="25">
        <v>0</v>
      </c>
      <c r="AP693" s="25">
        <v>0</v>
      </c>
      <c r="AQ693" s="25">
        <v>0</v>
      </c>
    </row>
    <row r="694" spans="1:43" x14ac:dyDescent="0.3">
      <c r="A694">
        <f>'Calculated Tab Properties'!A694</f>
        <v>0</v>
      </c>
      <c r="B694">
        <f>'Calculated Tab Properties'!B694</f>
        <v>0</v>
      </c>
      <c r="C694">
        <f>'Calculated Tab Properties'!C694</f>
        <v>0</v>
      </c>
      <c r="D694">
        <f>'Calculated Tab Properties'!D694</f>
        <v>0</v>
      </c>
      <c r="E694">
        <f>'Calculated Tab Properties'!E694</f>
        <v>0</v>
      </c>
      <c r="F694">
        <f>'Calculated Tab Properties'!F694</f>
        <v>0</v>
      </c>
      <c r="G694">
        <f>'Calculated Tab Properties'!G694</f>
        <v>0</v>
      </c>
      <c r="H694">
        <f>'Calculated Tab Properties'!H694</f>
        <v>0</v>
      </c>
      <c r="I694">
        <f>'Calculated Tab Properties'!I694</f>
        <v>0</v>
      </c>
      <c r="J694" s="20" t="e">
        <f>'Calculated Tab Properties'!J694</f>
        <v>#DIV/0!</v>
      </c>
      <c r="K694">
        <v>0</v>
      </c>
      <c r="L694">
        <v>0</v>
      </c>
      <c r="M694">
        <v>0</v>
      </c>
      <c r="N694">
        <v>0</v>
      </c>
      <c r="O694" s="27">
        <v>0</v>
      </c>
      <c r="P694" s="27">
        <v>0</v>
      </c>
      <c r="Q694">
        <v>0</v>
      </c>
      <c r="R694" t="e">
        <f>'Calculated Tab Properties'!R694</f>
        <v>#DIV/0!</v>
      </c>
      <c r="T694" s="1" t="e">
        <f>VLOOKUP('GEOMETRIC INPUTS'!D694,'Pressure Calculations'!$A$22:$B$61,2,TRUE)</f>
        <v>#N/A</v>
      </c>
      <c r="U694" s="1" t="e">
        <f>VLOOKUP('GEOMETRIC INPUTS'!D694,'Pressure Calculations'!$C$22:$D$61,2,TRUE)</f>
        <v>#N/A</v>
      </c>
      <c r="V694" t="e">
        <f>T694*'GEOMETRIC INPUTS'!S694</f>
        <v>#N/A</v>
      </c>
      <c r="W694">
        <v>693</v>
      </c>
      <c r="X694" t="e">
        <f t="shared" si="143"/>
        <v>#N/A</v>
      </c>
      <c r="Y694" t="e">
        <f t="shared" si="144"/>
        <v>#N/A</v>
      </c>
      <c r="Z694" s="27" t="e">
        <f t="shared" si="145"/>
        <v>#DIV/0!</v>
      </c>
      <c r="AA694" s="27" t="e">
        <f t="shared" si="146"/>
        <v>#DIV/0!</v>
      </c>
      <c r="AB694" s="27" t="e">
        <f t="shared" si="147"/>
        <v>#DIV/0!</v>
      </c>
      <c r="AC694" t="e">
        <f t="shared" si="148"/>
        <v>#N/A</v>
      </c>
      <c r="AD694" s="28">
        <f>'GT Data'!D696</f>
        <v>0</v>
      </c>
      <c r="AE694" s="25" t="e">
        <f t="shared" si="149"/>
        <v>#N/A</v>
      </c>
      <c r="AF694" s="25" t="e">
        <f t="shared" si="150"/>
        <v>#N/A</v>
      </c>
      <c r="AG694" s="25" t="e">
        <f t="shared" si="151"/>
        <v>#DIV/0!</v>
      </c>
      <c r="AH694" s="25">
        <v>0</v>
      </c>
      <c r="AI694" s="25">
        <v>0</v>
      </c>
      <c r="AJ694" s="25" t="e">
        <f t="shared" si="152"/>
        <v>#N/A</v>
      </c>
      <c r="AK694" s="28">
        <f>'GT Data'!N696</f>
        <v>0</v>
      </c>
      <c r="AL694" s="25" t="e">
        <f t="shared" si="153"/>
        <v>#DIV/0!</v>
      </c>
      <c r="AM694" s="25" t="e">
        <f t="shared" si="154"/>
        <v>#DIV/0!</v>
      </c>
      <c r="AN694" s="25" t="e">
        <f t="shared" si="155"/>
        <v>#DIV/0!</v>
      </c>
      <c r="AO694" s="25">
        <v>0</v>
      </c>
      <c r="AP694" s="25">
        <v>0</v>
      </c>
      <c r="AQ694" s="25">
        <v>0</v>
      </c>
    </row>
    <row r="695" spans="1:43" x14ac:dyDescent="0.3">
      <c r="A695">
        <f>'Calculated Tab Properties'!A695</f>
        <v>0</v>
      </c>
      <c r="B695">
        <f>'Calculated Tab Properties'!B695</f>
        <v>0</v>
      </c>
      <c r="C695">
        <f>'Calculated Tab Properties'!C695</f>
        <v>0</v>
      </c>
      <c r="D695">
        <f>'Calculated Tab Properties'!D695</f>
        <v>0</v>
      </c>
      <c r="E695">
        <f>'Calculated Tab Properties'!E695</f>
        <v>0</v>
      </c>
      <c r="F695">
        <f>'Calculated Tab Properties'!F695</f>
        <v>0</v>
      </c>
      <c r="G695">
        <f>'Calculated Tab Properties'!G695</f>
        <v>0</v>
      </c>
      <c r="H695">
        <f>'Calculated Tab Properties'!H695</f>
        <v>0</v>
      </c>
      <c r="I695">
        <f>'Calculated Tab Properties'!I695</f>
        <v>0</v>
      </c>
      <c r="J695" s="20" t="e">
        <f>'Calculated Tab Properties'!J695</f>
        <v>#DIV/0!</v>
      </c>
      <c r="K695">
        <v>0</v>
      </c>
      <c r="L695">
        <v>0</v>
      </c>
      <c r="M695">
        <v>0</v>
      </c>
      <c r="N695">
        <v>0</v>
      </c>
      <c r="O695" s="27">
        <v>0</v>
      </c>
      <c r="P695" s="27">
        <v>0</v>
      </c>
      <c r="Q695">
        <v>0</v>
      </c>
      <c r="R695" t="e">
        <f>'Calculated Tab Properties'!R695</f>
        <v>#DIV/0!</v>
      </c>
      <c r="T695" s="1" t="e">
        <f>VLOOKUP('GEOMETRIC INPUTS'!D695,'Pressure Calculations'!$A$22:$B$61,2,TRUE)</f>
        <v>#N/A</v>
      </c>
      <c r="U695" s="1" t="e">
        <f>VLOOKUP('GEOMETRIC INPUTS'!D695,'Pressure Calculations'!$C$22:$D$61,2,TRUE)</f>
        <v>#N/A</v>
      </c>
      <c r="V695" t="e">
        <f>T695*'GEOMETRIC INPUTS'!S695</f>
        <v>#N/A</v>
      </c>
      <c r="W695">
        <v>694</v>
      </c>
      <c r="X695" t="e">
        <f t="shared" si="143"/>
        <v>#N/A</v>
      </c>
      <c r="Y695" t="e">
        <f t="shared" si="144"/>
        <v>#N/A</v>
      </c>
      <c r="Z695" s="27" t="e">
        <f t="shared" si="145"/>
        <v>#DIV/0!</v>
      </c>
      <c r="AA695" s="27" t="e">
        <f t="shared" si="146"/>
        <v>#DIV/0!</v>
      </c>
      <c r="AB695" s="27" t="e">
        <f t="shared" si="147"/>
        <v>#DIV/0!</v>
      </c>
      <c r="AC695" t="e">
        <f t="shared" si="148"/>
        <v>#N/A</v>
      </c>
      <c r="AD695" s="28">
        <f>'GT Data'!D697</f>
        <v>0</v>
      </c>
      <c r="AE695" s="25" t="e">
        <f t="shared" si="149"/>
        <v>#N/A</v>
      </c>
      <c r="AF695" s="25" t="e">
        <f t="shared" si="150"/>
        <v>#N/A</v>
      </c>
      <c r="AG695" s="25" t="e">
        <f t="shared" si="151"/>
        <v>#DIV/0!</v>
      </c>
      <c r="AH695" s="25">
        <v>0</v>
      </c>
      <c r="AI695" s="25">
        <v>0</v>
      </c>
      <c r="AJ695" s="25" t="e">
        <f t="shared" si="152"/>
        <v>#N/A</v>
      </c>
      <c r="AK695" s="28">
        <f>'GT Data'!N697</f>
        <v>0</v>
      </c>
      <c r="AL695" s="25" t="e">
        <f t="shared" si="153"/>
        <v>#DIV/0!</v>
      </c>
      <c r="AM695" s="25" t="e">
        <f t="shared" si="154"/>
        <v>#DIV/0!</v>
      </c>
      <c r="AN695" s="25" t="e">
        <f t="shared" si="155"/>
        <v>#DIV/0!</v>
      </c>
      <c r="AO695" s="25">
        <v>0</v>
      </c>
      <c r="AP695" s="25">
        <v>0</v>
      </c>
      <c r="AQ695" s="25">
        <v>0</v>
      </c>
    </row>
    <row r="696" spans="1:43" x14ac:dyDescent="0.3">
      <c r="A696">
        <f>'Calculated Tab Properties'!A696</f>
        <v>0</v>
      </c>
      <c r="B696">
        <f>'Calculated Tab Properties'!B696</f>
        <v>0</v>
      </c>
      <c r="C696">
        <f>'Calculated Tab Properties'!C696</f>
        <v>0</v>
      </c>
      <c r="D696">
        <f>'Calculated Tab Properties'!D696</f>
        <v>0</v>
      </c>
      <c r="E696">
        <f>'Calculated Tab Properties'!E696</f>
        <v>0</v>
      </c>
      <c r="F696">
        <f>'Calculated Tab Properties'!F696</f>
        <v>0</v>
      </c>
      <c r="G696">
        <f>'Calculated Tab Properties'!G696</f>
        <v>0</v>
      </c>
      <c r="H696">
        <f>'Calculated Tab Properties'!H696</f>
        <v>0</v>
      </c>
      <c r="I696">
        <f>'Calculated Tab Properties'!I696</f>
        <v>0</v>
      </c>
      <c r="J696" s="20" t="e">
        <f>'Calculated Tab Properties'!J696</f>
        <v>#DIV/0!</v>
      </c>
      <c r="K696">
        <v>0</v>
      </c>
      <c r="L696">
        <v>0</v>
      </c>
      <c r="M696">
        <v>0</v>
      </c>
      <c r="N696">
        <v>0</v>
      </c>
      <c r="O696" s="27">
        <v>0</v>
      </c>
      <c r="P696" s="27">
        <v>0</v>
      </c>
      <c r="Q696">
        <v>0</v>
      </c>
      <c r="R696" t="e">
        <f>'Calculated Tab Properties'!R696</f>
        <v>#DIV/0!</v>
      </c>
      <c r="T696" s="1" t="e">
        <f>VLOOKUP('GEOMETRIC INPUTS'!D696,'Pressure Calculations'!$A$22:$B$61,2,TRUE)</f>
        <v>#N/A</v>
      </c>
      <c r="U696" s="1" t="e">
        <f>VLOOKUP('GEOMETRIC INPUTS'!D696,'Pressure Calculations'!$C$22:$D$61,2,TRUE)</f>
        <v>#N/A</v>
      </c>
      <c r="V696" t="e">
        <f>T696*'GEOMETRIC INPUTS'!S696</f>
        <v>#N/A</v>
      </c>
      <c r="W696">
        <v>695</v>
      </c>
      <c r="X696" t="e">
        <f t="shared" si="143"/>
        <v>#N/A</v>
      </c>
      <c r="Y696" t="e">
        <f t="shared" si="144"/>
        <v>#N/A</v>
      </c>
      <c r="Z696" s="27" t="e">
        <f t="shared" si="145"/>
        <v>#DIV/0!</v>
      </c>
      <c r="AA696" s="27" t="e">
        <f t="shared" si="146"/>
        <v>#DIV/0!</v>
      </c>
      <c r="AB696" s="27" t="e">
        <f t="shared" si="147"/>
        <v>#DIV/0!</v>
      </c>
      <c r="AC696" t="e">
        <f t="shared" si="148"/>
        <v>#N/A</v>
      </c>
      <c r="AD696" s="28">
        <f>'GT Data'!D698</f>
        <v>0</v>
      </c>
      <c r="AE696" s="25" t="e">
        <f t="shared" si="149"/>
        <v>#N/A</v>
      </c>
      <c r="AF696" s="25" t="e">
        <f t="shared" si="150"/>
        <v>#N/A</v>
      </c>
      <c r="AG696" s="25" t="e">
        <f t="shared" si="151"/>
        <v>#DIV/0!</v>
      </c>
      <c r="AH696" s="25">
        <v>0</v>
      </c>
      <c r="AI696" s="25">
        <v>0</v>
      </c>
      <c r="AJ696" s="25" t="e">
        <f t="shared" si="152"/>
        <v>#N/A</v>
      </c>
      <c r="AK696" s="28">
        <f>'GT Data'!N698</f>
        <v>0</v>
      </c>
      <c r="AL696" s="25" t="e">
        <f t="shared" si="153"/>
        <v>#DIV/0!</v>
      </c>
      <c r="AM696" s="25" t="e">
        <f t="shared" si="154"/>
        <v>#DIV/0!</v>
      </c>
      <c r="AN696" s="25" t="e">
        <f t="shared" si="155"/>
        <v>#DIV/0!</v>
      </c>
      <c r="AO696" s="25">
        <v>0</v>
      </c>
      <c r="AP696" s="25">
        <v>0</v>
      </c>
      <c r="AQ696" s="25">
        <v>0</v>
      </c>
    </row>
    <row r="697" spans="1:43" x14ac:dyDescent="0.3">
      <c r="A697">
        <f>'Calculated Tab Properties'!A697</f>
        <v>0</v>
      </c>
      <c r="B697">
        <f>'Calculated Tab Properties'!B697</f>
        <v>0</v>
      </c>
      <c r="C697">
        <f>'Calculated Tab Properties'!C697</f>
        <v>0</v>
      </c>
      <c r="D697">
        <f>'Calculated Tab Properties'!D697</f>
        <v>0</v>
      </c>
      <c r="E697">
        <f>'Calculated Tab Properties'!E697</f>
        <v>0</v>
      </c>
      <c r="F697">
        <f>'Calculated Tab Properties'!F697</f>
        <v>0</v>
      </c>
      <c r="G697">
        <f>'Calculated Tab Properties'!G697</f>
        <v>0</v>
      </c>
      <c r="H697">
        <f>'Calculated Tab Properties'!H697</f>
        <v>0</v>
      </c>
      <c r="I697">
        <f>'Calculated Tab Properties'!I697</f>
        <v>0</v>
      </c>
      <c r="J697" s="20" t="e">
        <f>'Calculated Tab Properties'!J697</f>
        <v>#DIV/0!</v>
      </c>
      <c r="K697">
        <v>0</v>
      </c>
      <c r="L697">
        <v>0</v>
      </c>
      <c r="M697">
        <v>0</v>
      </c>
      <c r="N697">
        <v>0</v>
      </c>
      <c r="O697" s="27">
        <v>0</v>
      </c>
      <c r="P697" s="27">
        <v>0</v>
      </c>
      <c r="Q697">
        <v>0</v>
      </c>
      <c r="R697" t="e">
        <f>'Calculated Tab Properties'!R697</f>
        <v>#DIV/0!</v>
      </c>
      <c r="T697" s="1" t="e">
        <f>VLOOKUP('GEOMETRIC INPUTS'!D697,'Pressure Calculations'!$A$22:$B$61,2,TRUE)</f>
        <v>#N/A</v>
      </c>
      <c r="U697" s="1" t="e">
        <f>VLOOKUP('GEOMETRIC INPUTS'!D697,'Pressure Calculations'!$C$22:$D$61,2,TRUE)</f>
        <v>#N/A</v>
      </c>
      <c r="V697" t="e">
        <f>T697*'GEOMETRIC INPUTS'!S697</f>
        <v>#N/A</v>
      </c>
      <c r="W697">
        <v>696</v>
      </c>
      <c r="X697" t="e">
        <f t="shared" si="143"/>
        <v>#N/A</v>
      </c>
      <c r="Y697" t="e">
        <f t="shared" si="144"/>
        <v>#N/A</v>
      </c>
      <c r="Z697" s="27" t="e">
        <f t="shared" si="145"/>
        <v>#DIV/0!</v>
      </c>
      <c r="AA697" s="27" t="e">
        <f t="shared" si="146"/>
        <v>#DIV/0!</v>
      </c>
      <c r="AB697" s="27" t="e">
        <f t="shared" si="147"/>
        <v>#DIV/0!</v>
      </c>
      <c r="AC697" t="e">
        <f t="shared" si="148"/>
        <v>#N/A</v>
      </c>
      <c r="AD697" s="28">
        <f>'GT Data'!D699</f>
        <v>0</v>
      </c>
      <c r="AE697" s="25" t="e">
        <f t="shared" si="149"/>
        <v>#N/A</v>
      </c>
      <c r="AF697" s="25" t="e">
        <f t="shared" si="150"/>
        <v>#N/A</v>
      </c>
      <c r="AG697" s="25" t="e">
        <f t="shared" si="151"/>
        <v>#DIV/0!</v>
      </c>
      <c r="AH697" s="25">
        <v>0</v>
      </c>
      <c r="AI697" s="25">
        <v>0</v>
      </c>
      <c r="AJ697" s="25" t="e">
        <f t="shared" si="152"/>
        <v>#N/A</v>
      </c>
      <c r="AK697" s="28">
        <f>'GT Data'!N699</f>
        <v>0</v>
      </c>
      <c r="AL697" s="25" t="e">
        <f t="shared" si="153"/>
        <v>#DIV/0!</v>
      </c>
      <c r="AM697" s="25" t="e">
        <f t="shared" si="154"/>
        <v>#DIV/0!</v>
      </c>
      <c r="AN697" s="25" t="e">
        <f t="shared" si="155"/>
        <v>#DIV/0!</v>
      </c>
      <c r="AO697" s="25">
        <v>0</v>
      </c>
      <c r="AP697" s="25">
        <v>0</v>
      </c>
      <c r="AQ697" s="25">
        <v>0</v>
      </c>
    </row>
    <row r="698" spans="1:43" x14ac:dyDescent="0.3">
      <c r="A698">
        <f>'Calculated Tab Properties'!A698</f>
        <v>0</v>
      </c>
      <c r="B698">
        <f>'Calculated Tab Properties'!B698</f>
        <v>0</v>
      </c>
      <c r="C698">
        <f>'Calculated Tab Properties'!C698</f>
        <v>0</v>
      </c>
      <c r="D698">
        <f>'Calculated Tab Properties'!D698</f>
        <v>0</v>
      </c>
      <c r="E698">
        <f>'Calculated Tab Properties'!E698</f>
        <v>0</v>
      </c>
      <c r="F698">
        <f>'Calculated Tab Properties'!F698</f>
        <v>0</v>
      </c>
      <c r="G698">
        <f>'Calculated Tab Properties'!G698</f>
        <v>0</v>
      </c>
      <c r="H698">
        <f>'Calculated Tab Properties'!H698</f>
        <v>0</v>
      </c>
      <c r="I698">
        <f>'Calculated Tab Properties'!I698</f>
        <v>0</v>
      </c>
      <c r="J698" s="20" t="e">
        <f>'Calculated Tab Properties'!J698</f>
        <v>#DIV/0!</v>
      </c>
      <c r="K698">
        <v>0</v>
      </c>
      <c r="L698">
        <v>0</v>
      </c>
      <c r="M698">
        <v>0</v>
      </c>
      <c r="N698">
        <v>0</v>
      </c>
      <c r="O698" s="27">
        <v>0</v>
      </c>
      <c r="P698" s="27">
        <v>0</v>
      </c>
      <c r="Q698">
        <v>0</v>
      </c>
      <c r="R698" t="e">
        <f>'Calculated Tab Properties'!R698</f>
        <v>#DIV/0!</v>
      </c>
      <c r="T698" s="1" t="e">
        <f>VLOOKUP('GEOMETRIC INPUTS'!D698,'Pressure Calculations'!$A$22:$B$61,2,TRUE)</f>
        <v>#N/A</v>
      </c>
      <c r="U698" s="1" t="e">
        <f>VLOOKUP('GEOMETRIC INPUTS'!D698,'Pressure Calculations'!$C$22:$D$61,2,TRUE)</f>
        <v>#N/A</v>
      </c>
      <c r="V698" t="e">
        <f>T698*'GEOMETRIC INPUTS'!S698</f>
        <v>#N/A</v>
      </c>
      <c r="W698">
        <v>697</v>
      </c>
      <c r="X698" t="e">
        <f t="shared" si="143"/>
        <v>#N/A</v>
      </c>
      <c r="Y698" t="e">
        <f t="shared" si="144"/>
        <v>#N/A</v>
      </c>
      <c r="Z698" s="27" t="e">
        <f t="shared" si="145"/>
        <v>#DIV/0!</v>
      </c>
      <c r="AA698" s="27" t="e">
        <f t="shared" si="146"/>
        <v>#DIV/0!</v>
      </c>
      <c r="AB698" s="27" t="e">
        <f t="shared" si="147"/>
        <v>#DIV/0!</v>
      </c>
      <c r="AC698" t="e">
        <f t="shared" si="148"/>
        <v>#N/A</v>
      </c>
      <c r="AD698" s="28">
        <f>'GT Data'!D700</f>
        <v>0</v>
      </c>
      <c r="AE698" s="25" t="e">
        <f t="shared" si="149"/>
        <v>#N/A</v>
      </c>
      <c r="AF698" s="25" t="e">
        <f t="shared" si="150"/>
        <v>#N/A</v>
      </c>
      <c r="AG698" s="25" t="e">
        <f t="shared" si="151"/>
        <v>#DIV/0!</v>
      </c>
      <c r="AH698" s="25">
        <v>0</v>
      </c>
      <c r="AI698" s="25">
        <v>0</v>
      </c>
      <c r="AJ698" s="25" t="e">
        <f t="shared" si="152"/>
        <v>#N/A</v>
      </c>
      <c r="AK698" s="28">
        <f>'GT Data'!N700</f>
        <v>0</v>
      </c>
      <c r="AL698" s="25" t="e">
        <f t="shared" si="153"/>
        <v>#DIV/0!</v>
      </c>
      <c r="AM698" s="25" t="e">
        <f t="shared" si="154"/>
        <v>#DIV/0!</v>
      </c>
      <c r="AN698" s="25" t="e">
        <f t="shared" si="155"/>
        <v>#DIV/0!</v>
      </c>
      <c r="AO698" s="25">
        <v>0</v>
      </c>
      <c r="AP698" s="25">
        <v>0</v>
      </c>
      <c r="AQ698" s="25">
        <v>0</v>
      </c>
    </row>
    <row r="699" spans="1:43" x14ac:dyDescent="0.3">
      <c r="A699">
        <f>'Calculated Tab Properties'!A699</f>
        <v>0</v>
      </c>
      <c r="B699">
        <f>'Calculated Tab Properties'!B699</f>
        <v>0</v>
      </c>
      <c r="C699">
        <f>'Calculated Tab Properties'!C699</f>
        <v>0</v>
      </c>
      <c r="D699">
        <f>'Calculated Tab Properties'!D699</f>
        <v>0</v>
      </c>
      <c r="E699">
        <f>'Calculated Tab Properties'!E699</f>
        <v>0</v>
      </c>
      <c r="F699">
        <f>'Calculated Tab Properties'!F699</f>
        <v>0</v>
      </c>
      <c r="G699">
        <f>'Calculated Tab Properties'!G699</f>
        <v>0</v>
      </c>
      <c r="H699">
        <f>'Calculated Tab Properties'!H699</f>
        <v>0</v>
      </c>
      <c r="I699">
        <f>'Calculated Tab Properties'!I699</f>
        <v>0</v>
      </c>
      <c r="J699" s="20" t="e">
        <f>'Calculated Tab Properties'!J699</f>
        <v>#DIV/0!</v>
      </c>
      <c r="K699">
        <v>0</v>
      </c>
      <c r="L699">
        <v>0</v>
      </c>
      <c r="M699">
        <v>0</v>
      </c>
      <c r="N699">
        <v>0</v>
      </c>
      <c r="O699" s="27">
        <v>0</v>
      </c>
      <c r="P699" s="27">
        <v>0</v>
      </c>
      <c r="Q699">
        <v>0</v>
      </c>
      <c r="R699" t="e">
        <f>'Calculated Tab Properties'!R699</f>
        <v>#DIV/0!</v>
      </c>
      <c r="T699" s="1" t="e">
        <f>VLOOKUP('GEOMETRIC INPUTS'!D699,'Pressure Calculations'!$A$22:$B$61,2,TRUE)</f>
        <v>#N/A</v>
      </c>
      <c r="U699" s="1" t="e">
        <f>VLOOKUP('GEOMETRIC INPUTS'!D699,'Pressure Calculations'!$C$22:$D$61,2,TRUE)</f>
        <v>#N/A</v>
      </c>
      <c r="V699" t="e">
        <f>T699*'GEOMETRIC INPUTS'!S699</f>
        <v>#N/A</v>
      </c>
      <c r="W699">
        <v>698</v>
      </c>
      <c r="X699" t="e">
        <f t="shared" si="143"/>
        <v>#N/A</v>
      </c>
      <c r="Y699" t="e">
        <f t="shared" si="144"/>
        <v>#N/A</v>
      </c>
      <c r="Z699" s="27" t="e">
        <f t="shared" si="145"/>
        <v>#DIV/0!</v>
      </c>
      <c r="AA699" s="27" t="e">
        <f t="shared" si="146"/>
        <v>#DIV/0!</v>
      </c>
      <c r="AB699" s="27" t="e">
        <f t="shared" si="147"/>
        <v>#DIV/0!</v>
      </c>
      <c r="AC699" t="e">
        <f t="shared" si="148"/>
        <v>#N/A</v>
      </c>
      <c r="AD699" s="28">
        <f>'GT Data'!D701</f>
        <v>0</v>
      </c>
      <c r="AE699" s="25" t="e">
        <f t="shared" si="149"/>
        <v>#N/A</v>
      </c>
      <c r="AF699" s="25" t="e">
        <f t="shared" si="150"/>
        <v>#N/A</v>
      </c>
      <c r="AG699" s="25" t="e">
        <f t="shared" si="151"/>
        <v>#DIV/0!</v>
      </c>
      <c r="AH699" s="25">
        <v>0</v>
      </c>
      <c r="AI699" s="25">
        <v>0</v>
      </c>
      <c r="AJ699" s="25" t="e">
        <f t="shared" si="152"/>
        <v>#N/A</v>
      </c>
      <c r="AK699" s="28">
        <f>'GT Data'!N701</f>
        <v>0</v>
      </c>
      <c r="AL699" s="25" t="e">
        <f t="shared" si="153"/>
        <v>#DIV/0!</v>
      </c>
      <c r="AM699" s="25" t="e">
        <f t="shared" si="154"/>
        <v>#DIV/0!</v>
      </c>
      <c r="AN699" s="25" t="e">
        <f t="shared" si="155"/>
        <v>#DIV/0!</v>
      </c>
      <c r="AO699" s="25">
        <v>0</v>
      </c>
      <c r="AP699" s="25">
        <v>0</v>
      </c>
      <c r="AQ699" s="25">
        <v>0</v>
      </c>
    </row>
    <row r="700" spans="1:43" x14ac:dyDescent="0.3">
      <c r="A700">
        <f>'Calculated Tab Properties'!A700</f>
        <v>0</v>
      </c>
      <c r="B700">
        <f>'Calculated Tab Properties'!B700</f>
        <v>0</v>
      </c>
      <c r="C700">
        <f>'Calculated Tab Properties'!C700</f>
        <v>0</v>
      </c>
      <c r="D700">
        <f>'Calculated Tab Properties'!D700</f>
        <v>0</v>
      </c>
      <c r="E700">
        <f>'Calculated Tab Properties'!E700</f>
        <v>0</v>
      </c>
      <c r="F700">
        <f>'Calculated Tab Properties'!F700</f>
        <v>0</v>
      </c>
      <c r="G700">
        <f>'Calculated Tab Properties'!G700</f>
        <v>0</v>
      </c>
      <c r="H700">
        <f>'Calculated Tab Properties'!H700</f>
        <v>0</v>
      </c>
      <c r="I700">
        <f>'Calculated Tab Properties'!I700</f>
        <v>0</v>
      </c>
      <c r="J700" s="20" t="e">
        <f>'Calculated Tab Properties'!J700</f>
        <v>#DIV/0!</v>
      </c>
      <c r="K700">
        <v>0</v>
      </c>
      <c r="L700">
        <v>0</v>
      </c>
      <c r="M700">
        <v>0</v>
      </c>
      <c r="N700">
        <v>0</v>
      </c>
      <c r="O700" s="27">
        <v>0</v>
      </c>
      <c r="P700" s="27">
        <v>0</v>
      </c>
      <c r="Q700">
        <v>0</v>
      </c>
      <c r="R700" t="e">
        <f>'Calculated Tab Properties'!R700</f>
        <v>#DIV/0!</v>
      </c>
      <c r="T700" s="1" t="e">
        <f>VLOOKUP('GEOMETRIC INPUTS'!D700,'Pressure Calculations'!$A$22:$B$61,2,TRUE)</f>
        <v>#N/A</v>
      </c>
      <c r="U700" s="1" t="e">
        <f>VLOOKUP('GEOMETRIC INPUTS'!D700,'Pressure Calculations'!$C$22:$D$61,2,TRUE)</f>
        <v>#N/A</v>
      </c>
      <c r="V700" t="e">
        <f>T700*'GEOMETRIC INPUTS'!S700</f>
        <v>#N/A</v>
      </c>
      <c r="W700">
        <v>699</v>
      </c>
      <c r="X700" t="e">
        <f t="shared" si="143"/>
        <v>#N/A</v>
      </c>
      <c r="Y700" t="e">
        <f t="shared" si="144"/>
        <v>#N/A</v>
      </c>
      <c r="Z700" s="27" t="e">
        <f t="shared" si="145"/>
        <v>#DIV/0!</v>
      </c>
      <c r="AA700" s="27" t="e">
        <f t="shared" si="146"/>
        <v>#DIV/0!</v>
      </c>
      <c r="AB700" s="27" t="e">
        <f t="shared" si="147"/>
        <v>#DIV/0!</v>
      </c>
      <c r="AC700" t="e">
        <f t="shared" si="148"/>
        <v>#N/A</v>
      </c>
      <c r="AD700" s="28">
        <f>'GT Data'!D702</f>
        <v>0</v>
      </c>
      <c r="AE700" s="25" t="e">
        <f t="shared" si="149"/>
        <v>#N/A</v>
      </c>
      <c r="AF700" s="25" t="e">
        <f t="shared" si="150"/>
        <v>#N/A</v>
      </c>
      <c r="AG700" s="25" t="e">
        <f t="shared" si="151"/>
        <v>#DIV/0!</v>
      </c>
      <c r="AH700" s="25">
        <v>0</v>
      </c>
      <c r="AI700" s="25">
        <v>0</v>
      </c>
      <c r="AJ700" s="25" t="e">
        <f t="shared" si="152"/>
        <v>#N/A</v>
      </c>
      <c r="AK700" s="28">
        <f>'GT Data'!N702</f>
        <v>0</v>
      </c>
      <c r="AL700" s="25" t="e">
        <f t="shared" si="153"/>
        <v>#DIV/0!</v>
      </c>
      <c r="AM700" s="25" t="e">
        <f t="shared" si="154"/>
        <v>#DIV/0!</v>
      </c>
      <c r="AN700" s="25" t="e">
        <f t="shared" si="155"/>
        <v>#DIV/0!</v>
      </c>
      <c r="AO700" s="25">
        <v>0</v>
      </c>
      <c r="AP700" s="25">
        <v>0</v>
      </c>
      <c r="AQ700" s="25">
        <v>0</v>
      </c>
    </row>
    <row r="701" spans="1:43" x14ac:dyDescent="0.3">
      <c r="A701">
        <f>'Calculated Tab Properties'!A701</f>
        <v>0</v>
      </c>
      <c r="B701">
        <f>'Calculated Tab Properties'!B701</f>
        <v>0</v>
      </c>
      <c r="C701">
        <f>'Calculated Tab Properties'!C701</f>
        <v>0</v>
      </c>
      <c r="D701">
        <f>'Calculated Tab Properties'!D701</f>
        <v>0</v>
      </c>
      <c r="E701">
        <f>'Calculated Tab Properties'!E701</f>
        <v>0</v>
      </c>
      <c r="F701">
        <f>'Calculated Tab Properties'!F701</f>
        <v>0</v>
      </c>
      <c r="G701">
        <f>'Calculated Tab Properties'!G701</f>
        <v>0</v>
      </c>
      <c r="H701">
        <f>'Calculated Tab Properties'!H701</f>
        <v>0</v>
      </c>
      <c r="I701">
        <f>'Calculated Tab Properties'!I701</f>
        <v>0</v>
      </c>
      <c r="J701" s="20" t="e">
        <f>'Calculated Tab Properties'!J701</f>
        <v>#DIV/0!</v>
      </c>
      <c r="K701">
        <v>0</v>
      </c>
      <c r="L701">
        <v>0</v>
      </c>
      <c r="M701">
        <v>0</v>
      </c>
      <c r="N701">
        <v>0</v>
      </c>
      <c r="O701" s="27">
        <v>0</v>
      </c>
      <c r="P701" s="27">
        <v>0</v>
      </c>
      <c r="Q701">
        <v>0</v>
      </c>
      <c r="R701" t="e">
        <f>'Calculated Tab Properties'!R701</f>
        <v>#DIV/0!</v>
      </c>
      <c r="T701" s="1" t="e">
        <f>VLOOKUP('GEOMETRIC INPUTS'!D701,'Pressure Calculations'!$A$22:$B$61,2,TRUE)</f>
        <v>#N/A</v>
      </c>
      <c r="U701" s="1" t="e">
        <f>VLOOKUP('GEOMETRIC INPUTS'!D701,'Pressure Calculations'!$C$22:$D$61,2,TRUE)</f>
        <v>#N/A</v>
      </c>
      <c r="V701" t="e">
        <f>T701*'GEOMETRIC INPUTS'!S701</f>
        <v>#N/A</v>
      </c>
      <c r="W701">
        <v>700</v>
      </c>
      <c r="X701" t="e">
        <f t="shared" si="143"/>
        <v>#N/A</v>
      </c>
      <c r="Y701" t="e">
        <f t="shared" si="144"/>
        <v>#N/A</v>
      </c>
      <c r="Z701" s="27" t="e">
        <f t="shared" si="145"/>
        <v>#DIV/0!</v>
      </c>
      <c r="AA701" s="27" t="e">
        <f t="shared" si="146"/>
        <v>#DIV/0!</v>
      </c>
      <c r="AB701" s="27" t="e">
        <f t="shared" si="147"/>
        <v>#DIV/0!</v>
      </c>
      <c r="AC701" t="e">
        <f t="shared" si="148"/>
        <v>#N/A</v>
      </c>
      <c r="AD701" s="28">
        <f>'GT Data'!D703</f>
        <v>0</v>
      </c>
      <c r="AE701" s="25" t="e">
        <f t="shared" si="149"/>
        <v>#N/A</v>
      </c>
      <c r="AF701" s="25" t="e">
        <f t="shared" si="150"/>
        <v>#N/A</v>
      </c>
      <c r="AG701" s="25" t="e">
        <f t="shared" si="151"/>
        <v>#DIV/0!</v>
      </c>
      <c r="AH701" s="25">
        <v>0</v>
      </c>
      <c r="AI701" s="25">
        <v>0</v>
      </c>
      <c r="AJ701" s="25" t="e">
        <f t="shared" si="152"/>
        <v>#N/A</v>
      </c>
      <c r="AK701" s="28">
        <f>'GT Data'!N703</f>
        <v>0</v>
      </c>
      <c r="AL701" s="25" t="e">
        <f t="shared" si="153"/>
        <v>#DIV/0!</v>
      </c>
      <c r="AM701" s="25" t="e">
        <f t="shared" si="154"/>
        <v>#DIV/0!</v>
      </c>
      <c r="AN701" s="25" t="e">
        <f t="shared" si="155"/>
        <v>#DIV/0!</v>
      </c>
      <c r="AO701" s="25">
        <v>0</v>
      </c>
      <c r="AP701" s="25">
        <v>0</v>
      </c>
      <c r="AQ701" s="25">
        <v>0</v>
      </c>
    </row>
    <row r="702" spans="1:43" x14ac:dyDescent="0.3">
      <c r="A702">
        <f>'Calculated Tab Properties'!A702</f>
        <v>0</v>
      </c>
      <c r="B702">
        <f>'Calculated Tab Properties'!B702</f>
        <v>0</v>
      </c>
      <c r="C702">
        <f>'Calculated Tab Properties'!C702</f>
        <v>0</v>
      </c>
      <c r="D702">
        <f>'Calculated Tab Properties'!D702</f>
        <v>0</v>
      </c>
      <c r="E702">
        <f>'Calculated Tab Properties'!E702</f>
        <v>0</v>
      </c>
      <c r="F702">
        <f>'Calculated Tab Properties'!F702</f>
        <v>0</v>
      </c>
      <c r="G702">
        <f>'Calculated Tab Properties'!G702</f>
        <v>0</v>
      </c>
      <c r="H702">
        <f>'Calculated Tab Properties'!H702</f>
        <v>0</v>
      </c>
      <c r="I702">
        <f>'Calculated Tab Properties'!I702</f>
        <v>0</v>
      </c>
      <c r="J702" s="20" t="e">
        <f>'Calculated Tab Properties'!J702</f>
        <v>#DIV/0!</v>
      </c>
      <c r="K702">
        <v>0</v>
      </c>
      <c r="L702">
        <v>0</v>
      </c>
      <c r="M702">
        <v>0</v>
      </c>
      <c r="N702">
        <v>0</v>
      </c>
      <c r="O702" s="27">
        <v>0</v>
      </c>
      <c r="P702" s="27">
        <v>0</v>
      </c>
      <c r="Q702">
        <v>0</v>
      </c>
      <c r="R702" t="e">
        <f>'Calculated Tab Properties'!R702</f>
        <v>#DIV/0!</v>
      </c>
      <c r="T702" s="1" t="e">
        <f>VLOOKUP('GEOMETRIC INPUTS'!D702,'Pressure Calculations'!$A$22:$B$61,2,TRUE)</f>
        <v>#N/A</v>
      </c>
      <c r="U702" s="1" t="e">
        <f>VLOOKUP('GEOMETRIC INPUTS'!D702,'Pressure Calculations'!$C$22:$D$61,2,TRUE)</f>
        <v>#N/A</v>
      </c>
      <c r="V702" t="e">
        <f>T702*'GEOMETRIC INPUTS'!S702</f>
        <v>#N/A</v>
      </c>
      <c r="W702">
        <v>701</v>
      </c>
      <c r="X702" t="e">
        <f t="shared" si="143"/>
        <v>#N/A</v>
      </c>
      <c r="Y702" t="e">
        <f t="shared" si="144"/>
        <v>#N/A</v>
      </c>
      <c r="Z702" s="27" t="e">
        <f t="shared" si="145"/>
        <v>#DIV/0!</v>
      </c>
      <c r="AA702" s="27" t="e">
        <f t="shared" si="146"/>
        <v>#DIV/0!</v>
      </c>
      <c r="AB702" s="27" t="e">
        <f t="shared" si="147"/>
        <v>#DIV/0!</v>
      </c>
      <c r="AC702" t="e">
        <f t="shared" si="148"/>
        <v>#N/A</v>
      </c>
      <c r="AD702" s="28">
        <f>'GT Data'!D704</f>
        <v>0</v>
      </c>
      <c r="AE702" s="25" t="e">
        <f t="shared" si="149"/>
        <v>#N/A</v>
      </c>
      <c r="AF702" s="25" t="e">
        <f t="shared" si="150"/>
        <v>#N/A</v>
      </c>
      <c r="AG702" s="25" t="e">
        <f t="shared" si="151"/>
        <v>#DIV/0!</v>
      </c>
      <c r="AH702" s="25">
        <v>0</v>
      </c>
      <c r="AI702" s="25">
        <v>0</v>
      </c>
      <c r="AJ702" s="25" t="e">
        <f t="shared" si="152"/>
        <v>#N/A</v>
      </c>
      <c r="AK702" s="28">
        <f>'GT Data'!N704</f>
        <v>0</v>
      </c>
      <c r="AL702" s="25" t="e">
        <f t="shared" si="153"/>
        <v>#DIV/0!</v>
      </c>
      <c r="AM702" s="25" t="e">
        <f t="shared" si="154"/>
        <v>#DIV/0!</v>
      </c>
      <c r="AN702" s="25" t="e">
        <f t="shared" si="155"/>
        <v>#DIV/0!</v>
      </c>
      <c r="AO702" s="25">
        <v>0</v>
      </c>
      <c r="AP702" s="25">
        <v>0</v>
      </c>
      <c r="AQ702" s="25">
        <v>0</v>
      </c>
    </row>
    <row r="703" spans="1:43" x14ac:dyDescent="0.3">
      <c r="A703">
        <f>'Calculated Tab Properties'!A703</f>
        <v>0</v>
      </c>
      <c r="B703">
        <f>'Calculated Tab Properties'!B703</f>
        <v>0</v>
      </c>
      <c r="C703">
        <f>'Calculated Tab Properties'!C703</f>
        <v>0</v>
      </c>
      <c r="D703">
        <f>'Calculated Tab Properties'!D703</f>
        <v>0</v>
      </c>
      <c r="E703">
        <f>'Calculated Tab Properties'!E703</f>
        <v>0</v>
      </c>
      <c r="F703">
        <f>'Calculated Tab Properties'!F703</f>
        <v>0</v>
      </c>
      <c r="G703">
        <f>'Calculated Tab Properties'!G703</f>
        <v>0</v>
      </c>
      <c r="H703">
        <f>'Calculated Tab Properties'!H703</f>
        <v>0</v>
      </c>
      <c r="I703">
        <f>'Calculated Tab Properties'!I703</f>
        <v>0</v>
      </c>
      <c r="J703" s="20" t="e">
        <f>'Calculated Tab Properties'!J703</f>
        <v>#DIV/0!</v>
      </c>
      <c r="K703">
        <v>0</v>
      </c>
      <c r="L703">
        <v>0</v>
      </c>
      <c r="M703">
        <v>0</v>
      </c>
      <c r="N703">
        <v>0</v>
      </c>
      <c r="O703" s="27">
        <v>0</v>
      </c>
      <c r="P703" s="27">
        <v>0</v>
      </c>
      <c r="Q703">
        <v>0</v>
      </c>
      <c r="R703" t="e">
        <f>'Calculated Tab Properties'!R703</f>
        <v>#DIV/0!</v>
      </c>
      <c r="T703" s="1" t="e">
        <f>VLOOKUP('GEOMETRIC INPUTS'!D703,'Pressure Calculations'!$A$22:$B$61,2,TRUE)</f>
        <v>#N/A</v>
      </c>
      <c r="U703" s="1" t="e">
        <f>VLOOKUP('GEOMETRIC INPUTS'!D703,'Pressure Calculations'!$C$22:$D$61,2,TRUE)</f>
        <v>#N/A</v>
      </c>
      <c r="V703" t="e">
        <f>T703*'GEOMETRIC INPUTS'!S703</f>
        <v>#N/A</v>
      </c>
      <c r="W703">
        <v>702</v>
      </c>
      <c r="X703" t="e">
        <f t="shared" si="143"/>
        <v>#N/A</v>
      </c>
      <c r="Y703" t="e">
        <f t="shared" si="144"/>
        <v>#N/A</v>
      </c>
      <c r="Z703" s="27" t="e">
        <f t="shared" si="145"/>
        <v>#DIV/0!</v>
      </c>
      <c r="AA703" s="27" t="e">
        <f t="shared" si="146"/>
        <v>#DIV/0!</v>
      </c>
      <c r="AB703" s="27" t="e">
        <f t="shared" si="147"/>
        <v>#DIV/0!</v>
      </c>
      <c r="AC703" t="e">
        <f t="shared" si="148"/>
        <v>#N/A</v>
      </c>
      <c r="AD703" s="28">
        <f>'GT Data'!D705</f>
        <v>0</v>
      </c>
      <c r="AE703" s="25" t="e">
        <f t="shared" si="149"/>
        <v>#N/A</v>
      </c>
      <c r="AF703" s="25" t="e">
        <f t="shared" si="150"/>
        <v>#N/A</v>
      </c>
      <c r="AG703" s="25" t="e">
        <f t="shared" si="151"/>
        <v>#DIV/0!</v>
      </c>
      <c r="AH703" s="25">
        <v>0</v>
      </c>
      <c r="AI703" s="25">
        <v>0</v>
      </c>
      <c r="AJ703" s="25" t="e">
        <f t="shared" si="152"/>
        <v>#N/A</v>
      </c>
      <c r="AK703" s="28">
        <f>'GT Data'!N705</f>
        <v>0</v>
      </c>
      <c r="AL703" s="25" t="e">
        <f t="shared" si="153"/>
        <v>#DIV/0!</v>
      </c>
      <c r="AM703" s="25" t="e">
        <f t="shared" si="154"/>
        <v>#DIV/0!</v>
      </c>
      <c r="AN703" s="25" t="e">
        <f t="shared" si="155"/>
        <v>#DIV/0!</v>
      </c>
      <c r="AO703" s="25">
        <v>0</v>
      </c>
      <c r="AP703" s="25">
        <v>0</v>
      </c>
      <c r="AQ703" s="25">
        <v>0</v>
      </c>
    </row>
    <row r="704" spans="1:43" x14ac:dyDescent="0.3">
      <c r="A704">
        <f>'Calculated Tab Properties'!A704</f>
        <v>0</v>
      </c>
      <c r="B704">
        <f>'Calculated Tab Properties'!B704</f>
        <v>0</v>
      </c>
      <c r="C704">
        <f>'Calculated Tab Properties'!C704</f>
        <v>0</v>
      </c>
      <c r="D704">
        <f>'Calculated Tab Properties'!D704</f>
        <v>0</v>
      </c>
      <c r="E704">
        <f>'Calculated Tab Properties'!E704</f>
        <v>0</v>
      </c>
      <c r="F704">
        <f>'Calculated Tab Properties'!F704</f>
        <v>0</v>
      </c>
      <c r="G704">
        <f>'Calculated Tab Properties'!G704</f>
        <v>0</v>
      </c>
      <c r="H704">
        <f>'Calculated Tab Properties'!H704</f>
        <v>0</v>
      </c>
      <c r="I704">
        <f>'Calculated Tab Properties'!I704</f>
        <v>0</v>
      </c>
      <c r="J704" s="20" t="e">
        <f>'Calculated Tab Properties'!J704</f>
        <v>#DIV/0!</v>
      </c>
      <c r="K704">
        <v>0</v>
      </c>
      <c r="L704">
        <v>0</v>
      </c>
      <c r="M704">
        <v>0</v>
      </c>
      <c r="N704">
        <v>0</v>
      </c>
      <c r="O704" s="27">
        <v>0</v>
      </c>
      <c r="P704" s="27">
        <v>0</v>
      </c>
      <c r="Q704">
        <v>0</v>
      </c>
      <c r="R704" t="e">
        <f>'Calculated Tab Properties'!R704</f>
        <v>#DIV/0!</v>
      </c>
      <c r="T704" s="1" t="e">
        <f>VLOOKUP('GEOMETRIC INPUTS'!D704,'Pressure Calculations'!$A$22:$B$61,2,TRUE)</f>
        <v>#N/A</v>
      </c>
      <c r="U704" s="1" t="e">
        <f>VLOOKUP('GEOMETRIC INPUTS'!D704,'Pressure Calculations'!$C$22:$D$61,2,TRUE)</f>
        <v>#N/A</v>
      </c>
      <c r="V704" t="e">
        <f>T704*'GEOMETRIC INPUTS'!S704</f>
        <v>#N/A</v>
      </c>
      <c r="W704">
        <v>703</v>
      </c>
      <c r="X704" t="e">
        <f t="shared" si="143"/>
        <v>#N/A</v>
      </c>
      <c r="Y704" t="e">
        <f t="shared" si="144"/>
        <v>#N/A</v>
      </c>
      <c r="Z704" s="27" t="e">
        <f t="shared" si="145"/>
        <v>#DIV/0!</v>
      </c>
      <c r="AA704" s="27" t="e">
        <f t="shared" si="146"/>
        <v>#DIV/0!</v>
      </c>
      <c r="AB704" s="27" t="e">
        <f t="shared" si="147"/>
        <v>#DIV/0!</v>
      </c>
      <c r="AC704" t="e">
        <f t="shared" si="148"/>
        <v>#N/A</v>
      </c>
      <c r="AD704" s="28">
        <f>'GT Data'!D706</f>
        <v>0</v>
      </c>
      <c r="AE704" s="25" t="e">
        <f t="shared" si="149"/>
        <v>#N/A</v>
      </c>
      <c r="AF704" s="25" t="e">
        <f t="shared" si="150"/>
        <v>#N/A</v>
      </c>
      <c r="AG704" s="25" t="e">
        <f t="shared" si="151"/>
        <v>#DIV/0!</v>
      </c>
      <c r="AH704" s="25">
        <v>0</v>
      </c>
      <c r="AI704" s="25">
        <v>0</v>
      </c>
      <c r="AJ704" s="25" t="e">
        <f t="shared" si="152"/>
        <v>#N/A</v>
      </c>
      <c r="AK704" s="28">
        <f>'GT Data'!N706</f>
        <v>0</v>
      </c>
      <c r="AL704" s="25" t="e">
        <f t="shared" si="153"/>
        <v>#DIV/0!</v>
      </c>
      <c r="AM704" s="25" t="e">
        <f t="shared" si="154"/>
        <v>#DIV/0!</v>
      </c>
      <c r="AN704" s="25" t="e">
        <f t="shared" si="155"/>
        <v>#DIV/0!</v>
      </c>
      <c r="AO704" s="25">
        <v>0</v>
      </c>
      <c r="AP704" s="25">
        <v>0</v>
      </c>
      <c r="AQ704" s="25">
        <v>0</v>
      </c>
    </row>
    <row r="705" spans="1:43" x14ac:dyDescent="0.3">
      <c r="A705">
        <f>'Calculated Tab Properties'!A705</f>
        <v>0</v>
      </c>
      <c r="B705">
        <f>'Calculated Tab Properties'!B705</f>
        <v>0</v>
      </c>
      <c r="C705">
        <f>'Calculated Tab Properties'!C705</f>
        <v>0</v>
      </c>
      <c r="D705">
        <f>'Calculated Tab Properties'!D705</f>
        <v>0</v>
      </c>
      <c r="E705">
        <f>'Calculated Tab Properties'!E705</f>
        <v>0</v>
      </c>
      <c r="F705">
        <f>'Calculated Tab Properties'!F705</f>
        <v>0</v>
      </c>
      <c r="G705">
        <f>'Calculated Tab Properties'!G705</f>
        <v>0</v>
      </c>
      <c r="H705">
        <f>'Calculated Tab Properties'!H705</f>
        <v>0</v>
      </c>
      <c r="I705">
        <f>'Calculated Tab Properties'!I705</f>
        <v>0</v>
      </c>
      <c r="J705" s="20" t="e">
        <f>'Calculated Tab Properties'!J705</f>
        <v>#DIV/0!</v>
      </c>
      <c r="K705">
        <v>0</v>
      </c>
      <c r="L705">
        <v>0</v>
      </c>
      <c r="M705">
        <v>0</v>
      </c>
      <c r="N705">
        <v>0</v>
      </c>
      <c r="O705" s="27">
        <v>0</v>
      </c>
      <c r="P705" s="27">
        <v>0</v>
      </c>
      <c r="Q705">
        <v>0</v>
      </c>
      <c r="R705" t="e">
        <f>'Calculated Tab Properties'!R705</f>
        <v>#DIV/0!</v>
      </c>
      <c r="T705" s="1" t="e">
        <f>VLOOKUP('GEOMETRIC INPUTS'!D705,'Pressure Calculations'!$A$22:$B$61,2,TRUE)</f>
        <v>#N/A</v>
      </c>
      <c r="U705" s="1" t="e">
        <f>VLOOKUP('GEOMETRIC INPUTS'!D705,'Pressure Calculations'!$C$22:$D$61,2,TRUE)</f>
        <v>#N/A</v>
      </c>
      <c r="V705" t="e">
        <f>T705*'GEOMETRIC INPUTS'!S705</f>
        <v>#N/A</v>
      </c>
      <c r="W705">
        <v>704</v>
      </c>
      <c r="X705" t="e">
        <f t="shared" si="143"/>
        <v>#N/A</v>
      </c>
      <c r="Y705" t="e">
        <f t="shared" si="144"/>
        <v>#N/A</v>
      </c>
      <c r="Z705" s="27" t="e">
        <f t="shared" si="145"/>
        <v>#DIV/0!</v>
      </c>
      <c r="AA705" s="27" t="e">
        <f t="shared" si="146"/>
        <v>#DIV/0!</v>
      </c>
      <c r="AB705" s="27" t="e">
        <f t="shared" si="147"/>
        <v>#DIV/0!</v>
      </c>
      <c r="AC705" t="e">
        <f t="shared" si="148"/>
        <v>#N/A</v>
      </c>
      <c r="AD705" s="28">
        <f>'GT Data'!D707</f>
        <v>0</v>
      </c>
      <c r="AE705" s="25" t="e">
        <f t="shared" si="149"/>
        <v>#N/A</v>
      </c>
      <c r="AF705" s="25" t="e">
        <f t="shared" si="150"/>
        <v>#N/A</v>
      </c>
      <c r="AG705" s="25" t="e">
        <f t="shared" si="151"/>
        <v>#DIV/0!</v>
      </c>
      <c r="AH705" s="25">
        <v>0</v>
      </c>
      <c r="AI705" s="25">
        <v>0</v>
      </c>
      <c r="AJ705" s="25" t="e">
        <f t="shared" si="152"/>
        <v>#N/A</v>
      </c>
      <c r="AK705" s="28">
        <f>'GT Data'!N707</f>
        <v>0</v>
      </c>
      <c r="AL705" s="25" t="e">
        <f t="shared" si="153"/>
        <v>#DIV/0!</v>
      </c>
      <c r="AM705" s="25" t="e">
        <f t="shared" si="154"/>
        <v>#DIV/0!</v>
      </c>
      <c r="AN705" s="25" t="e">
        <f t="shared" si="155"/>
        <v>#DIV/0!</v>
      </c>
      <c r="AO705" s="25">
        <v>0</v>
      </c>
      <c r="AP705" s="25">
        <v>0</v>
      </c>
      <c r="AQ705" s="25">
        <v>0</v>
      </c>
    </row>
    <row r="706" spans="1:43" x14ac:dyDescent="0.3">
      <c r="A706">
        <f>'Calculated Tab Properties'!A706</f>
        <v>0</v>
      </c>
      <c r="B706">
        <f>'Calculated Tab Properties'!B706</f>
        <v>0</v>
      </c>
      <c r="C706">
        <f>'Calculated Tab Properties'!C706</f>
        <v>0</v>
      </c>
      <c r="D706">
        <f>'Calculated Tab Properties'!D706</f>
        <v>0</v>
      </c>
      <c r="E706">
        <f>'Calculated Tab Properties'!E706</f>
        <v>0</v>
      </c>
      <c r="F706">
        <f>'Calculated Tab Properties'!F706</f>
        <v>0</v>
      </c>
      <c r="G706">
        <f>'Calculated Tab Properties'!G706</f>
        <v>0</v>
      </c>
      <c r="H706">
        <f>'Calculated Tab Properties'!H706</f>
        <v>0</v>
      </c>
      <c r="I706">
        <f>'Calculated Tab Properties'!I706</f>
        <v>0</v>
      </c>
      <c r="J706" s="20" t="e">
        <f>'Calculated Tab Properties'!J706</f>
        <v>#DIV/0!</v>
      </c>
      <c r="K706">
        <v>0</v>
      </c>
      <c r="L706">
        <v>0</v>
      </c>
      <c r="M706">
        <v>0</v>
      </c>
      <c r="N706">
        <v>0</v>
      </c>
      <c r="O706" s="27">
        <v>0</v>
      </c>
      <c r="P706" s="27">
        <v>0</v>
      </c>
      <c r="Q706">
        <v>0</v>
      </c>
      <c r="R706" t="e">
        <f>'Calculated Tab Properties'!R706</f>
        <v>#DIV/0!</v>
      </c>
      <c r="T706" s="1" t="e">
        <f>VLOOKUP('GEOMETRIC INPUTS'!D706,'Pressure Calculations'!$A$22:$B$61,2,TRUE)</f>
        <v>#N/A</v>
      </c>
      <c r="U706" s="1" t="e">
        <f>VLOOKUP('GEOMETRIC INPUTS'!D706,'Pressure Calculations'!$C$22:$D$61,2,TRUE)</f>
        <v>#N/A</v>
      </c>
      <c r="V706" t="e">
        <f>T706*'GEOMETRIC INPUTS'!S706</f>
        <v>#N/A</v>
      </c>
      <c r="W706">
        <v>705</v>
      </c>
      <c r="X706" t="e">
        <f t="shared" si="143"/>
        <v>#N/A</v>
      </c>
      <c r="Y706" t="e">
        <f t="shared" si="144"/>
        <v>#N/A</v>
      </c>
      <c r="Z706" s="27" t="e">
        <f t="shared" si="145"/>
        <v>#DIV/0!</v>
      </c>
      <c r="AA706" s="27" t="e">
        <f t="shared" si="146"/>
        <v>#DIV/0!</v>
      </c>
      <c r="AB706" s="27" t="e">
        <f t="shared" si="147"/>
        <v>#DIV/0!</v>
      </c>
      <c r="AC706" t="e">
        <f t="shared" si="148"/>
        <v>#N/A</v>
      </c>
      <c r="AD706" s="28">
        <f>'GT Data'!D708</f>
        <v>0</v>
      </c>
      <c r="AE706" s="25" t="e">
        <f t="shared" si="149"/>
        <v>#N/A</v>
      </c>
      <c r="AF706" s="25" t="e">
        <f t="shared" si="150"/>
        <v>#N/A</v>
      </c>
      <c r="AG706" s="25" t="e">
        <f t="shared" si="151"/>
        <v>#DIV/0!</v>
      </c>
      <c r="AH706" s="25">
        <v>0</v>
      </c>
      <c r="AI706" s="25">
        <v>0</v>
      </c>
      <c r="AJ706" s="25" t="e">
        <f t="shared" si="152"/>
        <v>#N/A</v>
      </c>
      <c r="AK706" s="28">
        <f>'GT Data'!N708</f>
        <v>0</v>
      </c>
      <c r="AL706" s="25" t="e">
        <f t="shared" si="153"/>
        <v>#DIV/0!</v>
      </c>
      <c r="AM706" s="25" t="e">
        <f t="shared" si="154"/>
        <v>#DIV/0!</v>
      </c>
      <c r="AN706" s="25" t="e">
        <f t="shared" si="155"/>
        <v>#DIV/0!</v>
      </c>
      <c r="AO706" s="25">
        <v>0</v>
      </c>
      <c r="AP706" s="25">
        <v>0</v>
      </c>
      <c r="AQ706" s="25">
        <v>0</v>
      </c>
    </row>
    <row r="707" spans="1:43" x14ac:dyDescent="0.3">
      <c r="A707">
        <f>'Calculated Tab Properties'!A707</f>
        <v>0</v>
      </c>
      <c r="B707">
        <f>'Calculated Tab Properties'!B707</f>
        <v>0</v>
      </c>
      <c r="C707">
        <f>'Calculated Tab Properties'!C707</f>
        <v>0</v>
      </c>
      <c r="D707">
        <f>'Calculated Tab Properties'!D707</f>
        <v>0</v>
      </c>
      <c r="E707">
        <f>'Calculated Tab Properties'!E707</f>
        <v>0</v>
      </c>
      <c r="F707">
        <f>'Calculated Tab Properties'!F707</f>
        <v>0</v>
      </c>
      <c r="G707">
        <f>'Calculated Tab Properties'!G707</f>
        <v>0</v>
      </c>
      <c r="H707">
        <f>'Calculated Tab Properties'!H707</f>
        <v>0</v>
      </c>
      <c r="I707">
        <f>'Calculated Tab Properties'!I707</f>
        <v>0</v>
      </c>
      <c r="J707" s="20" t="e">
        <f>'Calculated Tab Properties'!J707</f>
        <v>#DIV/0!</v>
      </c>
      <c r="K707">
        <v>0</v>
      </c>
      <c r="L707">
        <v>0</v>
      </c>
      <c r="M707">
        <v>0</v>
      </c>
      <c r="N707">
        <v>0</v>
      </c>
      <c r="O707" s="27">
        <v>0</v>
      </c>
      <c r="P707" s="27">
        <v>0</v>
      </c>
      <c r="Q707">
        <v>0</v>
      </c>
      <c r="R707" t="e">
        <f>'Calculated Tab Properties'!R707</f>
        <v>#DIV/0!</v>
      </c>
      <c r="T707" s="1" t="e">
        <f>VLOOKUP('GEOMETRIC INPUTS'!D707,'Pressure Calculations'!$A$22:$B$61,2,TRUE)</f>
        <v>#N/A</v>
      </c>
      <c r="U707" s="1" t="e">
        <f>VLOOKUP('GEOMETRIC INPUTS'!D707,'Pressure Calculations'!$C$22:$D$61,2,TRUE)</f>
        <v>#N/A</v>
      </c>
      <c r="V707" t="e">
        <f>T707*'GEOMETRIC INPUTS'!S707</f>
        <v>#N/A</v>
      </c>
      <c r="W707">
        <v>706</v>
      </c>
      <c r="X707" t="e">
        <f t="shared" si="143"/>
        <v>#N/A</v>
      </c>
      <c r="Y707" t="e">
        <f t="shared" si="144"/>
        <v>#N/A</v>
      </c>
      <c r="Z707" s="27" t="e">
        <f t="shared" si="145"/>
        <v>#DIV/0!</v>
      </c>
      <c r="AA707" s="27" t="e">
        <f t="shared" si="146"/>
        <v>#DIV/0!</v>
      </c>
      <c r="AB707" s="27" t="e">
        <f t="shared" si="147"/>
        <v>#DIV/0!</v>
      </c>
      <c r="AC707" t="e">
        <f t="shared" si="148"/>
        <v>#N/A</v>
      </c>
      <c r="AD707" s="28">
        <f>'GT Data'!D709</f>
        <v>0</v>
      </c>
      <c r="AE707" s="25" t="e">
        <f t="shared" si="149"/>
        <v>#N/A</v>
      </c>
      <c r="AF707" s="25" t="e">
        <f t="shared" si="150"/>
        <v>#N/A</v>
      </c>
      <c r="AG707" s="25" t="e">
        <f t="shared" si="151"/>
        <v>#DIV/0!</v>
      </c>
      <c r="AH707" s="25">
        <v>0</v>
      </c>
      <c r="AI707" s="25">
        <v>0</v>
      </c>
      <c r="AJ707" s="25" t="e">
        <f t="shared" si="152"/>
        <v>#N/A</v>
      </c>
      <c r="AK707" s="28">
        <f>'GT Data'!N709</f>
        <v>0</v>
      </c>
      <c r="AL707" s="25" t="e">
        <f t="shared" si="153"/>
        <v>#DIV/0!</v>
      </c>
      <c r="AM707" s="25" t="e">
        <f t="shared" si="154"/>
        <v>#DIV/0!</v>
      </c>
      <c r="AN707" s="25" t="e">
        <f t="shared" si="155"/>
        <v>#DIV/0!</v>
      </c>
      <c r="AO707" s="25">
        <v>0</v>
      </c>
      <c r="AP707" s="25">
        <v>0</v>
      </c>
      <c r="AQ707" s="25">
        <v>0</v>
      </c>
    </row>
    <row r="708" spans="1:43" x14ac:dyDescent="0.3">
      <c r="A708">
        <f>'Calculated Tab Properties'!A708</f>
        <v>0</v>
      </c>
      <c r="B708">
        <f>'Calculated Tab Properties'!B708</f>
        <v>0</v>
      </c>
      <c r="C708">
        <f>'Calculated Tab Properties'!C708</f>
        <v>0</v>
      </c>
      <c r="D708">
        <f>'Calculated Tab Properties'!D708</f>
        <v>0</v>
      </c>
      <c r="E708">
        <f>'Calculated Tab Properties'!E708</f>
        <v>0</v>
      </c>
      <c r="F708">
        <f>'Calculated Tab Properties'!F708</f>
        <v>0</v>
      </c>
      <c r="G708">
        <f>'Calculated Tab Properties'!G708</f>
        <v>0</v>
      </c>
      <c r="H708">
        <f>'Calculated Tab Properties'!H708</f>
        <v>0</v>
      </c>
      <c r="I708">
        <f>'Calculated Tab Properties'!I708</f>
        <v>0</v>
      </c>
      <c r="J708" s="20" t="e">
        <f>'Calculated Tab Properties'!J708</f>
        <v>#DIV/0!</v>
      </c>
      <c r="K708">
        <v>0</v>
      </c>
      <c r="L708">
        <v>0</v>
      </c>
      <c r="M708">
        <v>0</v>
      </c>
      <c r="N708">
        <v>0</v>
      </c>
      <c r="O708" s="27">
        <v>0</v>
      </c>
      <c r="P708" s="27">
        <v>0</v>
      </c>
      <c r="Q708">
        <v>0</v>
      </c>
      <c r="R708" t="e">
        <f>'Calculated Tab Properties'!R708</f>
        <v>#DIV/0!</v>
      </c>
      <c r="T708" s="1" t="e">
        <f>VLOOKUP('GEOMETRIC INPUTS'!D708,'Pressure Calculations'!$A$22:$B$61,2,TRUE)</f>
        <v>#N/A</v>
      </c>
      <c r="U708" s="1" t="e">
        <f>VLOOKUP('GEOMETRIC INPUTS'!D708,'Pressure Calculations'!$C$22:$D$61,2,TRUE)</f>
        <v>#N/A</v>
      </c>
      <c r="V708" t="e">
        <f>T708*'GEOMETRIC INPUTS'!S708</f>
        <v>#N/A</v>
      </c>
      <c r="W708">
        <v>707</v>
      </c>
      <c r="X708" t="e">
        <f t="shared" si="143"/>
        <v>#N/A</v>
      </c>
      <c r="Y708" t="e">
        <f t="shared" si="144"/>
        <v>#N/A</v>
      </c>
      <c r="Z708" s="27" t="e">
        <f t="shared" si="145"/>
        <v>#DIV/0!</v>
      </c>
      <c r="AA708" s="27" t="e">
        <f t="shared" si="146"/>
        <v>#DIV/0!</v>
      </c>
      <c r="AB708" s="27" t="e">
        <f t="shared" si="147"/>
        <v>#DIV/0!</v>
      </c>
      <c r="AC708" t="e">
        <f t="shared" si="148"/>
        <v>#N/A</v>
      </c>
      <c r="AD708" s="28">
        <f>'GT Data'!D710</f>
        <v>0</v>
      </c>
      <c r="AE708" s="25" t="e">
        <f t="shared" si="149"/>
        <v>#N/A</v>
      </c>
      <c r="AF708" s="25" t="e">
        <f t="shared" si="150"/>
        <v>#N/A</v>
      </c>
      <c r="AG708" s="25" t="e">
        <f t="shared" si="151"/>
        <v>#DIV/0!</v>
      </c>
      <c r="AH708" s="25">
        <v>0</v>
      </c>
      <c r="AI708" s="25">
        <v>0</v>
      </c>
      <c r="AJ708" s="25" t="e">
        <f t="shared" si="152"/>
        <v>#N/A</v>
      </c>
      <c r="AK708" s="28">
        <f>'GT Data'!N710</f>
        <v>0</v>
      </c>
      <c r="AL708" s="25" t="e">
        <f t="shared" si="153"/>
        <v>#DIV/0!</v>
      </c>
      <c r="AM708" s="25" t="e">
        <f t="shared" si="154"/>
        <v>#DIV/0!</v>
      </c>
      <c r="AN708" s="25" t="e">
        <f t="shared" si="155"/>
        <v>#DIV/0!</v>
      </c>
      <c r="AO708" s="25">
        <v>0</v>
      </c>
      <c r="AP708" s="25">
        <v>0</v>
      </c>
      <c r="AQ708" s="25">
        <v>0</v>
      </c>
    </row>
    <row r="709" spans="1:43" x14ac:dyDescent="0.3">
      <c r="A709">
        <f>'Calculated Tab Properties'!A709</f>
        <v>0</v>
      </c>
      <c r="B709">
        <f>'Calculated Tab Properties'!B709</f>
        <v>0</v>
      </c>
      <c r="C709">
        <f>'Calculated Tab Properties'!C709</f>
        <v>0</v>
      </c>
      <c r="D709">
        <f>'Calculated Tab Properties'!D709</f>
        <v>0</v>
      </c>
      <c r="E709">
        <f>'Calculated Tab Properties'!E709</f>
        <v>0</v>
      </c>
      <c r="F709">
        <f>'Calculated Tab Properties'!F709</f>
        <v>0</v>
      </c>
      <c r="G709">
        <f>'Calculated Tab Properties'!G709</f>
        <v>0</v>
      </c>
      <c r="H709">
        <f>'Calculated Tab Properties'!H709</f>
        <v>0</v>
      </c>
      <c r="I709">
        <f>'Calculated Tab Properties'!I709</f>
        <v>0</v>
      </c>
      <c r="J709" s="20" t="e">
        <f>'Calculated Tab Properties'!J709</f>
        <v>#DIV/0!</v>
      </c>
      <c r="K709">
        <v>0</v>
      </c>
      <c r="L709">
        <v>0</v>
      </c>
      <c r="M709">
        <v>0</v>
      </c>
      <c r="N709">
        <v>0</v>
      </c>
      <c r="O709" s="27">
        <v>0</v>
      </c>
      <c r="P709" s="27">
        <v>0</v>
      </c>
      <c r="Q709">
        <v>0</v>
      </c>
      <c r="R709" t="e">
        <f>'Calculated Tab Properties'!R709</f>
        <v>#DIV/0!</v>
      </c>
      <c r="T709" s="1" t="e">
        <f>VLOOKUP('GEOMETRIC INPUTS'!D709,'Pressure Calculations'!$A$22:$B$61,2,TRUE)</f>
        <v>#N/A</v>
      </c>
      <c r="U709" s="1" t="e">
        <f>VLOOKUP('GEOMETRIC INPUTS'!D709,'Pressure Calculations'!$C$22:$D$61,2,TRUE)</f>
        <v>#N/A</v>
      </c>
      <c r="V709" t="e">
        <f>T709*'GEOMETRIC INPUTS'!S709</f>
        <v>#N/A</v>
      </c>
      <c r="W709">
        <v>708</v>
      </c>
      <c r="X709" t="e">
        <f t="shared" si="143"/>
        <v>#N/A</v>
      </c>
      <c r="Y709" t="e">
        <f t="shared" si="144"/>
        <v>#N/A</v>
      </c>
      <c r="Z709" s="27" t="e">
        <f t="shared" si="145"/>
        <v>#DIV/0!</v>
      </c>
      <c r="AA709" s="27" t="e">
        <f t="shared" si="146"/>
        <v>#DIV/0!</v>
      </c>
      <c r="AB709" s="27" t="e">
        <f t="shared" si="147"/>
        <v>#DIV/0!</v>
      </c>
      <c r="AC709" t="e">
        <f t="shared" si="148"/>
        <v>#N/A</v>
      </c>
      <c r="AD709" s="28">
        <f>'GT Data'!D711</f>
        <v>0</v>
      </c>
      <c r="AE709" s="25" t="e">
        <f t="shared" si="149"/>
        <v>#N/A</v>
      </c>
      <c r="AF709" s="25" t="e">
        <f t="shared" si="150"/>
        <v>#N/A</v>
      </c>
      <c r="AG709" s="25" t="e">
        <f t="shared" si="151"/>
        <v>#DIV/0!</v>
      </c>
      <c r="AH709" s="25">
        <v>0</v>
      </c>
      <c r="AI709" s="25">
        <v>0</v>
      </c>
      <c r="AJ709" s="25" t="e">
        <f t="shared" si="152"/>
        <v>#N/A</v>
      </c>
      <c r="AK709" s="28">
        <f>'GT Data'!N711</f>
        <v>0</v>
      </c>
      <c r="AL709" s="25" t="e">
        <f t="shared" si="153"/>
        <v>#DIV/0!</v>
      </c>
      <c r="AM709" s="25" t="e">
        <f t="shared" si="154"/>
        <v>#DIV/0!</v>
      </c>
      <c r="AN709" s="25" t="e">
        <f t="shared" si="155"/>
        <v>#DIV/0!</v>
      </c>
      <c r="AO709" s="25">
        <v>0</v>
      </c>
      <c r="AP709" s="25">
        <v>0</v>
      </c>
      <c r="AQ709" s="25">
        <v>0</v>
      </c>
    </row>
    <row r="710" spans="1:43" x14ac:dyDescent="0.3">
      <c r="A710">
        <f>'Calculated Tab Properties'!A710</f>
        <v>0</v>
      </c>
      <c r="B710">
        <f>'Calculated Tab Properties'!B710</f>
        <v>0</v>
      </c>
      <c r="C710">
        <f>'Calculated Tab Properties'!C710</f>
        <v>0</v>
      </c>
      <c r="D710">
        <f>'Calculated Tab Properties'!D710</f>
        <v>0</v>
      </c>
      <c r="E710">
        <f>'Calculated Tab Properties'!E710</f>
        <v>0</v>
      </c>
      <c r="F710">
        <f>'Calculated Tab Properties'!F710</f>
        <v>0</v>
      </c>
      <c r="G710">
        <f>'Calculated Tab Properties'!G710</f>
        <v>0</v>
      </c>
      <c r="H710">
        <f>'Calculated Tab Properties'!H710</f>
        <v>0</v>
      </c>
      <c r="I710">
        <f>'Calculated Tab Properties'!I710</f>
        <v>0</v>
      </c>
      <c r="J710" s="20" t="e">
        <f>'Calculated Tab Properties'!J710</f>
        <v>#DIV/0!</v>
      </c>
      <c r="K710">
        <v>0</v>
      </c>
      <c r="L710">
        <v>0</v>
      </c>
      <c r="M710">
        <v>0</v>
      </c>
      <c r="N710">
        <v>0</v>
      </c>
      <c r="O710" s="27">
        <v>0</v>
      </c>
      <c r="P710" s="27">
        <v>0</v>
      </c>
      <c r="Q710">
        <v>0</v>
      </c>
      <c r="R710" t="e">
        <f>'Calculated Tab Properties'!R710</f>
        <v>#DIV/0!</v>
      </c>
      <c r="T710" s="1" t="e">
        <f>VLOOKUP('GEOMETRIC INPUTS'!D710,'Pressure Calculations'!$A$22:$B$61,2,TRUE)</f>
        <v>#N/A</v>
      </c>
      <c r="U710" s="1" t="e">
        <f>VLOOKUP('GEOMETRIC INPUTS'!D710,'Pressure Calculations'!$C$22:$D$61,2,TRUE)</f>
        <v>#N/A</v>
      </c>
      <c r="V710" t="e">
        <f>T710*'GEOMETRIC INPUTS'!S710</f>
        <v>#N/A</v>
      </c>
      <c r="W710">
        <v>709</v>
      </c>
      <c r="X710" t="e">
        <f t="shared" si="143"/>
        <v>#N/A</v>
      </c>
      <c r="Y710" t="e">
        <f t="shared" si="144"/>
        <v>#N/A</v>
      </c>
      <c r="Z710" s="27" t="e">
        <f t="shared" si="145"/>
        <v>#DIV/0!</v>
      </c>
      <c r="AA710" s="27" t="e">
        <f t="shared" si="146"/>
        <v>#DIV/0!</v>
      </c>
      <c r="AB710" s="27" t="e">
        <f t="shared" si="147"/>
        <v>#DIV/0!</v>
      </c>
      <c r="AC710" t="e">
        <f t="shared" si="148"/>
        <v>#N/A</v>
      </c>
      <c r="AD710" s="28">
        <f>'GT Data'!D712</f>
        <v>0</v>
      </c>
      <c r="AE710" s="25" t="e">
        <f t="shared" si="149"/>
        <v>#N/A</v>
      </c>
      <c r="AF710" s="25" t="e">
        <f t="shared" si="150"/>
        <v>#N/A</v>
      </c>
      <c r="AG710" s="25" t="e">
        <f t="shared" si="151"/>
        <v>#DIV/0!</v>
      </c>
      <c r="AH710" s="25">
        <v>0</v>
      </c>
      <c r="AI710" s="25">
        <v>0</v>
      </c>
      <c r="AJ710" s="25" t="e">
        <f t="shared" si="152"/>
        <v>#N/A</v>
      </c>
      <c r="AK710" s="28">
        <f>'GT Data'!N712</f>
        <v>0</v>
      </c>
      <c r="AL710" s="25" t="e">
        <f t="shared" si="153"/>
        <v>#DIV/0!</v>
      </c>
      <c r="AM710" s="25" t="e">
        <f t="shared" si="154"/>
        <v>#DIV/0!</v>
      </c>
      <c r="AN710" s="25" t="e">
        <f t="shared" si="155"/>
        <v>#DIV/0!</v>
      </c>
      <c r="AO710" s="25">
        <v>0</v>
      </c>
      <c r="AP710" s="25">
        <v>0</v>
      </c>
      <c r="AQ710" s="25">
        <v>0</v>
      </c>
    </row>
    <row r="711" spans="1:43" x14ac:dyDescent="0.3">
      <c r="A711">
        <f>'Calculated Tab Properties'!A711</f>
        <v>0</v>
      </c>
      <c r="B711">
        <f>'Calculated Tab Properties'!B711</f>
        <v>0</v>
      </c>
      <c r="C711">
        <f>'Calculated Tab Properties'!C711</f>
        <v>0</v>
      </c>
      <c r="D711">
        <f>'Calculated Tab Properties'!D711</f>
        <v>0</v>
      </c>
      <c r="E711">
        <f>'Calculated Tab Properties'!E711</f>
        <v>0</v>
      </c>
      <c r="F711">
        <f>'Calculated Tab Properties'!F711</f>
        <v>0</v>
      </c>
      <c r="G711">
        <f>'Calculated Tab Properties'!G711</f>
        <v>0</v>
      </c>
      <c r="H711">
        <f>'Calculated Tab Properties'!H711</f>
        <v>0</v>
      </c>
      <c r="I711">
        <f>'Calculated Tab Properties'!I711</f>
        <v>0</v>
      </c>
      <c r="J711" s="20" t="e">
        <f>'Calculated Tab Properties'!J711</f>
        <v>#DIV/0!</v>
      </c>
      <c r="K711">
        <v>0</v>
      </c>
      <c r="L711">
        <v>0</v>
      </c>
      <c r="M711">
        <v>0</v>
      </c>
      <c r="N711">
        <v>0</v>
      </c>
      <c r="O711" s="27">
        <v>0</v>
      </c>
      <c r="P711" s="27">
        <v>0</v>
      </c>
      <c r="Q711">
        <v>0</v>
      </c>
      <c r="R711" t="e">
        <f>'Calculated Tab Properties'!R711</f>
        <v>#DIV/0!</v>
      </c>
      <c r="T711" s="1" t="e">
        <f>VLOOKUP('GEOMETRIC INPUTS'!D711,'Pressure Calculations'!$A$22:$B$61,2,TRUE)</f>
        <v>#N/A</v>
      </c>
      <c r="U711" s="1" t="e">
        <f>VLOOKUP('GEOMETRIC INPUTS'!D711,'Pressure Calculations'!$C$22:$D$61,2,TRUE)</f>
        <v>#N/A</v>
      </c>
      <c r="V711" t="e">
        <f>T711*'GEOMETRIC INPUTS'!S711</f>
        <v>#N/A</v>
      </c>
      <c r="W711">
        <v>710</v>
      </c>
      <c r="X711" t="e">
        <f t="shared" si="143"/>
        <v>#N/A</v>
      </c>
      <c r="Y711" t="e">
        <f t="shared" si="144"/>
        <v>#N/A</v>
      </c>
      <c r="Z711" s="27" t="e">
        <f t="shared" si="145"/>
        <v>#DIV/0!</v>
      </c>
      <c r="AA711" s="27" t="e">
        <f t="shared" si="146"/>
        <v>#DIV/0!</v>
      </c>
      <c r="AB711" s="27" t="e">
        <f t="shared" si="147"/>
        <v>#DIV/0!</v>
      </c>
      <c r="AC711" t="e">
        <f t="shared" si="148"/>
        <v>#N/A</v>
      </c>
      <c r="AD711" s="28">
        <f>'GT Data'!D713</f>
        <v>0</v>
      </c>
      <c r="AE711" s="25" t="e">
        <f t="shared" si="149"/>
        <v>#N/A</v>
      </c>
      <c r="AF711" s="25" t="e">
        <f t="shared" si="150"/>
        <v>#N/A</v>
      </c>
      <c r="AG711" s="25" t="e">
        <f t="shared" si="151"/>
        <v>#DIV/0!</v>
      </c>
      <c r="AH711" s="25">
        <v>0</v>
      </c>
      <c r="AI711" s="25">
        <v>0</v>
      </c>
      <c r="AJ711" s="25" t="e">
        <f t="shared" si="152"/>
        <v>#N/A</v>
      </c>
      <c r="AK711" s="28">
        <f>'GT Data'!N713</f>
        <v>0</v>
      </c>
      <c r="AL711" s="25" t="e">
        <f t="shared" si="153"/>
        <v>#DIV/0!</v>
      </c>
      <c r="AM711" s="25" t="e">
        <f t="shared" si="154"/>
        <v>#DIV/0!</v>
      </c>
      <c r="AN711" s="25" t="e">
        <f t="shared" si="155"/>
        <v>#DIV/0!</v>
      </c>
      <c r="AO711" s="25">
        <v>0</v>
      </c>
      <c r="AP711" s="25">
        <v>0</v>
      </c>
      <c r="AQ711" s="25">
        <v>0</v>
      </c>
    </row>
    <row r="712" spans="1:43" x14ac:dyDescent="0.3">
      <c r="A712">
        <f>'Calculated Tab Properties'!A712</f>
        <v>0</v>
      </c>
      <c r="B712">
        <f>'Calculated Tab Properties'!B712</f>
        <v>0</v>
      </c>
      <c r="C712">
        <f>'Calculated Tab Properties'!C712</f>
        <v>0</v>
      </c>
      <c r="D712">
        <f>'Calculated Tab Properties'!D712</f>
        <v>0</v>
      </c>
      <c r="E712">
        <f>'Calculated Tab Properties'!E712</f>
        <v>0</v>
      </c>
      <c r="F712">
        <f>'Calculated Tab Properties'!F712</f>
        <v>0</v>
      </c>
      <c r="G712">
        <f>'Calculated Tab Properties'!G712</f>
        <v>0</v>
      </c>
      <c r="H712">
        <f>'Calculated Tab Properties'!H712</f>
        <v>0</v>
      </c>
      <c r="I712">
        <f>'Calculated Tab Properties'!I712</f>
        <v>0</v>
      </c>
      <c r="J712" s="20" t="e">
        <f>'Calculated Tab Properties'!J712</f>
        <v>#DIV/0!</v>
      </c>
      <c r="K712">
        <v>0</v>
      </c>
      <c r="L712">
        <v>0</v>
      </c>
      <c r="M712">
        <v>0</v>
      </c>
      <c r="N712">
        <v>0</v>
      </c>
      <c r="O712" s="27">
        <v>0</v>
      </c>
      <c r="P712" s="27">
        <v>0</v>
      </c>
      <c r="Q712">
        <v>0</v>
      </c>
      <c r="R712" t="e">
        <f>'Calculated Tab Properties'!R712</f>
        <v>#DIV/0!</v>
      </c>
      <c r="T712" s="1" t="e">
        <f>VLOOKUP('GEOMETRIC INPUTS'!D712,'Pressure Calculations'!$A$22:$B$61,2,TRUE)</f>
        <v>#N/A</v>
      </c>
      <c r="U712" s="1" t="e">
        <f>VLOOKUP('GEOMETRIC INPUTS'!D712,'Pressure Calculations'!$C$22:$D$61,2,TRUE)</f>
        <v>#N/A</v>
      </c>
      <c r="V712" t="e">
        <f>T712*'GEOMETRIC INPUTS'!S712</f>
        <v>#N/A</v>
      </c>
      <c r="W712">
        <v>711</v>
      </c>
      <c r="X712" t="e">
        <f t="shared" si="143"/>
        <v>#N/A</v>
      </c>
      <c r="Y712" t="e">
        <f t="shared" si="144"/>
        <v>#N/A</v>
      </c>
      <c r="Z712" s="27" t="e">
        <f t="shared" si="145"/>
        <v>#DIV/0!</v>
      </c>
      <c r="AA712" s="27" t="e">
        <f t="shared" si="146"/>
        <v>#DIV/0!</v>
      </c>
      <c r="AB712" s="27" t="e">
        <f t="shared" si="147"/>
        <v>#DIV/0!</v>
      </c>
      <c r="AC712" t="e">
        <f t="shared" si="148"/>
        <v>#N/A</v>
      </c>
      <c r="AD712" s="28">
        <f>'GT Data'!D714</f>
        <v>0</v>
      </c>
      <c r="AE712" s="25" t="e">
        <f t="shared" si="149"/>
        <v>#N/A</v>
      </c>
      <c r="AF712" s="25" t="e">
        <f t="shared" si="150"/>
        <v>#N/A</v>
      </c>
      <c r="AG712" s="25" t="e">
        <f t="shared" si="151"/>
        <v>#DIV/0!</v>
      </c>
      <c r="AH712" s="25">
        <v>0</v>
      </c>
      <c r="AI712" s="25">
        <v>0</v>
      </c>
      <c r="AJ712" s="25" t="e">
        <f t="shared" si="152"/>
        <v>#N/A</v>
      </c>
      <c r="AK712" s="28">
        <f>'GT Data'!N714</f>
        <v>0</v>
      </c>
      <c r="AL712" s="25" t="e">
        <f t="shared" si="153"/>
        <v>#DIV/0!</v>
      </c>
      <c r="AM712" s="25" t="e">
        <f t="shared" si="154"/>
        <v>#DIV/0!</v>
      </c>
      <c r="AN712" s="25" t="e">
        <f t="shared" si="155"/>
        <v>#DIV/0!</v>
      </c>
      <c r="AO712" s="25">
        <v>0</v>
      </c>
      <c r="AP712" s="25">
        <v>0</v>
      </c>
      <c r="AQ712" s="25">
        <v>0</v>
      </c>
    </row>
    <row r="713" spans="1:43" x14ac:dyDescent="0.3">
      <c r="A713">
        <f>'Calculated Tab Properties'!A713</f>
        <v>0</v>
      </c>
      <c r="B713">
        <f>'Calculated Tab Properties'!B713</f>
        <v>0</v>
      </c>
      <c r="C713">
        <f>'Calculated Tab Properties'!C713</f>
        <v>0</v>
      </c>
      <c r="D713">
        <f>'Calculated Tab Properties'!D713</f>
        <v>0</v>
      </c>
      <c r="E713">
        <f>'Calculated Tab Properties'!E713</f>
        <v>0</v>
      </c>
      <c r="F713">
        <f>'Calculated Tab Properties'!F713</f>
        <v>0</v>
      </c>
      <c r="G713">
        <f>'Calculated Tab Properties'!G713</f>
        <v>0</v>
      </c>
      <c r="H713">
        <f>'Calculated Tab Properties'!H713</f>
        <v>0</v>
      </c>
      <c r="I713">
        <f>'Calculated Tab Properties'!I713</f>
        <v>0</v>
      </c>
      <c r="J713" s="20" t="e">
        <f>'Calculated Tab Properties'!J713</f>
        <v>#DIV/0!</v>
      </c>
      <c r="K713">
        <v>0</v>
      </c>
      <c r="L713">
        <v>0</v>
      </c>
      <c r="M713">
        <v>0</v>
      </c>
      <c r="N713">
        <v>0</v>
      </c>
      <c r="O713" s="27">
        <v>0</v>
      </c>
      <c r="P713" s="27">
        <v>0</v>
      </c>
      <c r="Q713">
        <v>0</v>
      </c>
      <c r="R713" t="e">
        <f>'Calculated Tab Properties'!R713</f>
        <v>#DIV/0!</v>
      </c>
      <c r="T713" s="1" t="e">
        <f>VLOOKUP('GEOMETRIC INPUTS'!D713,'Pressure Calculations'!$A$22:$B$61,2,TRUE)</f>
        <v>#N/A</v>
      </c>
      <c r="U713" s="1" t="e">
        <f>VLOOKUP('GEOMETRIC INPUTS'!D713,'Pressure Calculations'!$C$22:$D$61,2,TRUE)</f>
        <v>#N/A</v>
      </c>
      <c r="V713" t="e">
        <f>T713*'GEOMETRIC INPUTS'!S713</f>
        <v>#N/A</v>
      </c>
      <c r="W713">
        <v>712</v>
      </c>
      <c r="X713" t="e">
        <f t="shared" si="143"/>
        <v>#N/A</v>
      </c>
      <c r="Y713" t="e">
        <f t="shared" si="144"/>
        <v>#N/A</v>
      </c>
      <c r="Z713" s="27" t="e">
        <f t="shared" si="145"/>
        <v>#DIV/0!</v>
      </c>
      <c r="AA713" s="27" t="e">
        <f t="shared" si="146"/>
        <v>#DIV/0!</v>
      </c>
      <c r="AB713" s="27" t="e">
        <f t="shared" si="147"/>
        <v>#DIV/0!</v>
      </c>
      <c r="AC713" t="e">
        <f t="shared" si="148"/>
        <v>#N/A</v>
      </c>
      <c r="AD713" s="28">
        <f>'GT Data'!D715</f>
        <v>0</v>
      </c>
      <c r="AE713" s="25" t="e">
        <f t="shared" si="149"/>
        <v>#N/A</v>
      </c>
      <c r="AF713" s="25" t="e">
        <f t="shared" si="150"/>
        <v>#N/A</v>
      </c>
      <c r="AG713" s="25" t="e">
        <f t="shared" si="151"/>
        <v>#DIV/0!</v>
      </c>
      <c r="AH713" s="25">
        <v>0</v>
      </c>
      <c r="AI713" s="25">
        <v>0</v>
      </c>
      <c r="AJ713" s="25" t="e">
        <f t="shared" si="152"/>
        <v>#N/A</v>
      </c>
      <c r="AK713" s="28">
        <f>'GT Data'!N715</f>
        <v>0</v>
      </c>
      <c r="AL713" s="25" t="e">
        <f t="shared" si="153"/>
        <v>#DIV/0!</v>
      </c>
      <c r="AM713" s="25" t="e">
        <f t="shared" si="154"/>
        <v>#DIV/0!</v>
      </c>
      <c r="AN713" s="25" t="e">
        <f t="shared" si="155"/>
        <v>#DIV/0!</v>
      </c>
      <c r="AO713" s="25">
        <v>0</v>
      </c>
      <c r="AP713" s="25">
        <v>0</v>
      </c>
      <c r="AQ713" s="25">
        <v>0</v>
      </c>
    </row>
    <row r="714" spans="1:43" x14ac:dyDescent="0.3">
      <c r="A714">
        <f>'Calculated Tab Properties'!A714</f>
        <v>0</v>
      </c>
      <c r="B714">
        <f>'Calculated Tab Properties'!B714</f>
        <v>0</v>
      </c>
      <c r="C714">
        <f>'Calculated Tab Properties'!C714</f>
        <v>0</v>
      </c>
      <c r="D714">
        <f>'Calculated Tab Properties'!D714</f>
        <v>0</v>
      </c>
      <c r="E714">
        <f>'Calculated Tab Properties'!E714</f>
        <v>0</v>
      </c>
      <c r="F714">
        <f>'Calculated Tab Properties'!F714</f>
        <v>0</v>
      </c>
      <c r="G714">
        <f>'Calculated Tab Properties'!G714</f>
        <v>0</v>
      </c>
      <c r="H714">
        <f>'Calculated Tab Properties'!H714</f>
        <v>0</v>
      </c>
      <c r="I714">
        <f>'Calculated Tab Properties'!I714</f>
        <v>0</v>
      </c>
      <c r="J714" s="20" t="e">
        <f>'Calculated Tab Properties'!J714</f>
        <v>#DIV/0!</v>
      </c>
      <c r="K714">
        <v>0</v>
      </c>
      <c r="L714">
        <v>0</v>
      </c>
      <c r="M714">
        <v>0</v>
      </c>
      <c r="N714">
        <v>0</v>
      </c>
      <c r="O714" s="27">
        <v>0</v>
      </c>
      <c r="P714" s="27">
        <v>0</v>
      </c>
      <c r="Q714">
        <v>0</v>
      </c>
      <c r="R714" t="e">
        <f>'Calculated Tab Properties'!R714</f>
        <v>#DIV/0!</v>
      </c>
      <c r="T714" s="1" t="e">
        <f>VLOOKUP('GEOMETRIC INPUTS'!D714,'Pressure Calculations'!$A$22:$B$61,2,TRUE)</f>
        <v>#N/A</v>
      </c>
      <c r="U714" s="1" t="e">
        <f>VLOOKUP('GEOMETRIC INPUTS'!D714,'Pressure Calculations'!$C$22:$D$61,2,TRUE)</f>
        <v>#N/A</v>
      </c>
      <c r="V714" t="e">
        <f>T714*'GEOMETRIC INPUTS'!S714</f>
        <v>#N/A</v>
      </c>
      <c r="W714">
        <v>713</v>
      </c>
      <c r="X714" t="e">
        <f t="shared" si="143"/>
        <v>#N/A</v>
      </c>
      <c r="Y714" t="e">
        <f t="shared" si="144"/>
        <v>#N/A</v>
      </c>
      <c r="Z714" s="27" t="e">
        <f t="shared" si="145"/>
        <v>#DIV/0!</v>
      </c>
      <c r="AA714" s="27" t="e">
        <f t="shared" si="146"/>
        <v>#DIV/0!</v>
      </c>
      <c r="AB714" s="27" t="e">
        <f t="shared" si="147"/>
        <v>#DIV/0!</v>
      </c>
      <c r="AC714" t="e">
        <f t="shared" si="148"/>
        <v>#N/A</v>
      </c>
      <c r="AD714" s="28">
        <f>'GT Data'!D716</f>
        <v>0</v>
      </c>
      <c r="AE714" s="25" t="e">
        <f t="shared" si="149"/>
        <v>#N/A</v>
      </c>
      <c r="AF714" s="25" t="e">
        <f t="shared" si="150"/>
        <v>#N/A</v>
      </c>
      <c r="AG714" s="25" t="e">
        <f t="shared" si="151"/>
        <v>#DIV/0!</v>
      </c>
      <c r="AH714" s="25">
        <v>0</v>
      </c>
      <c r="AI714" s="25">
        <v>0</v>
      </c>
      <c r="AJ714" s="25" t="e">
        <f t="shared" si="152"/>
        <v>#N/A</v>
      </c>
      <c r="AK714" s="28">
        <f>'GT Data'!N716</f>
        <v>0</v>
      </c>
      <c r="AL714" s="25" t="e">
        <f t="shared" si="153"/>
        <v>#DIV/0!</v>
      </c>
      <c r="AM714" s="25" t="e">
        <f t="shared" si="154"/>
        <v>#DIV/0!</v>
      </c>
      <c r="AN714" s="25" t="e">
        <f t="shared" si="155"/>
        <v>#DIV/0!</v>
      </c>
      <c r="AO714" s="25">
        <v>0</v>
      </c>
      <c r="AP714" s="25">
        <v>0</v>
      </c>
      <c r="AQ714" s="25">
        <v>0</v>
      </c>
    </row>
    <row r="715" spans="1:43" x14ac:dyDescent="0.3">
      <c r="A715">
        <f>'Calculated Tab Properties'!A715</f>
        <v>0</v>
      </c>
      <c r="B715">
        <f>'Calculated Tab Properties'!B715</f>
        <v>0</v>
      </c>
      <c r="C715">
        <f>'Calculated Tab Properties'!C715</f>
        <v>0</v>
      </c>
      <c r="D715">
        <f>'Calculated Tab Properties'!D715</f>
        <v>0</v>
      </c>
      <c r="E715">
        <f>'Calculated Tab Properties'!E715</f>
        <v>0</v>
      </c>
      <c r="F715">
        <f>'Calculated Tab Properties'!F715</f>
        <v>0</v>
      </c>
      <c r="G715">
        <f>'Calculated Tab Properties'!G715</f>
        <v>0</v>
      </c>
      <c r="H715">
        <f>'Calculated Tab Properties'!H715</f>
        <v>0</v>
      </c>
      <c r="I715">
        <f>'Calculated Tab Properties'!I715</f>
        <v>0</v>
      </c>
      <c r="J715" s="20" t="e">
        <f>'Calculated Tab Properties'!J715</f>
        <v>#DIV/0!</v>
      </c>
      <c r="K715">
        <v>0</v>
      </c>
      <c r="L715">
        <v>0</v>
      </c>
      <c r="M715">
        <v>0</v>
      </c>
      <c r="N715">
        <v>0</v>
      </c>
      <c r="O715" s="27">
        <v>0</v>
      </c>
      <c r="P715" s="27">
        <v>0</v>
      </c>
      <c r="Q715">
        <v>0</v>
      </c>
      <c r="R715" t="e">
        <f>'Calculated Tab Properties'!R715</f>
        <v>#DIV/0!</v>
      </c>
      <c r="T715" s="1" t="e">
        <f>VLOOKUP('GEOMETRIC INPUTS'!D715,'Pressure Calculations'!$A$22:$B$61,2,TRUE)</f>
        <v>#N/A</v>
      </c>
      <c r="U715" s="1" t="e">
        <f>VLOOKUP('GEOMETRIC INPUTS'!D715,'Pressure Calculations'!$C$22:$D$61,2,TRUE)</f>
        <v>#N/A</v>
      </c>
      <c r="V715" t="e">
        <f>T715*'GEOMETRIC INPUTS'!S715</f>
        <v>#N/A</v>
      </c>
      <c r="W715">
        <v>714</v>
      </c>
      <c r="X715" t="e">
        <f t="shared" si="143"/>
        <v>#N/A</v>
      </c>
      <c r="Y715" t="e">
        <f t="shared" si="144"/>
        <v>#N/A</v>
      </c>
      <c r="Z715" s="27" t="e">
        <f t="shared" si="145"/>
        <v>#DIV/0!</v>
      </c>
      <c r="AA715" s="27" t="e">
        <f t="shared" si="146"/>
        <v>#DIV/0!</v>
      </c>
      <c r="AB715" s="27" t="e">
        <f t="shared" si="147"/>
        <v>#DIV/0!</v>
      </c>
      <c r="AC715" t="e">
        <f t="shared" si="148"/>
        <v>#N/A</v>
      </c>
      <c r="AD715" s="28">
        <f>'GT Data'!D717</f>
        <v>0</v>
      </c>
      <c r="AE715" s="25" t="e">
        <f t="shared" si="149"/>
        <v>#N/A</v>
      </c>
      <c r="AF715" s="25" t="e">
        <f t="shared" si="150"/>
        <v>#N/A</v>
      </c>
      <c r="AG715" s="25" t="e">
        <f t="shared" si="151"/>
        <v>#DIV/0!</v>
      </c>
      <c r="AH715" s="25">
        <v>0</v>
      </c>
      <c r="AI715" s="25">
        <v>0</v>
      </c>
      <c r="AJ715" s="25" t="e">
        <f t="shared" si="152"/>
        <v>#N/A</v>
      </c>
      <c r="AK715" s="28">
        <f>'GT Data'!N717</f>
        <v>0</v>
      </c>
      <c r="AL715" s="25" t="e">
        <f t="shared" si="153"/>
        <v>#DIV/0!</v>
      </c>
      <c r="AM715" s="25" t="e">
        <f t="shared" si="154"/>
        <v>#DIV/0!</v>
      </c>
      <c r="AN715" s="25" t="e">
        <f t="shared" si="155"/>
        <v>#DIV/0!</v>
      </c>
      <c r="AO715" s="25">
        <v>0</v>
      </c>
      <c r="AP715" s="25">
        <v>0</v>
      </c>
      <c r="AQ715" s="25">
        <v>0</v>
      </c>
    </row>
    <row r="716" spans="1:43" x14ac:dyDescent="0.3">
      <c r="A716">
        <f>'Calculated Tab Properties'!A716</f>
        <v>0</v>
      </c>
      <c r="B716">
        <f>'Calculated Tab Properties'!B716</f>
        <v>0</v>
      </c>
      <c r="C716">
        <f>'Calculated Tab Properties'!C716</f>
        <v>0</v>
      </c>
      <c r="D716">
        <f>'Calculated Tab Properties'!D716</f>
        <v>0</v>
      </c>
      <c r="E716">
        <f>'Calculated Tab Properties'!E716</f>
        <v>0</v>
      </c>
      <c r="F716">
        <f>'Calculated Tab Properties'!F716</f>
        <v>0</v>
      </c>
      <c r="G716">
        <f>'Calculated Tab Properties'!G716</f>
        <v>0</v>
      </c>
      <c r="H716">
        <f>'Calculated Tab Properties'!H716</f>
        <v>0</v>
      </c>
      <c r="I716">
        <f>'Calculated Tab Properties'!I716</f>
        <v>0</v>
      </c>
      <c r="J716" s="20" t="e">
        <f>'Calculated Tab Properties'!J716</f>
        <v>#DIV/0!</v>
      </c>
      <c r="K716">
        <v>0</v>
      </c>
      <c r="L716">
        <v>0</v>
      </c>
      <c r="M716">
        <v>0</v>
      </c>
      <c r="N716">
        <v>0</v>
      </c>
      <c r="O716" s="27">
        <v>0</v>
      </c>
      <c r="P716" s="27">
        <v>0</v>
      </c>
      <c r="Q716">
        <v>0</v>
      </c>
      <c r="R716" t="e">
        <f>'Calculated Tab Properties'!R716</f>
        <v>#DIV/0!</v>
      </c>
      <c r="T716" s="1" t="e">
        <f>VLOOKUP('GEOMETRIC INPUTS'!D716,'Pressure Calculations'!$A$22:$B$61,2,TRUE)</f>
        <v>#N/A</v>
      </c>
      <c r="U716" s="1" t="e">
        <f>VLOOKUP('GEOMETRIC INPUTS'!D716,'Pressure Calculations'!$C$22:$D$61,2,TRUE)</f>
        <v>#N/A</v>
      </c>
      <c r="V716" t="e">
        <f>T716*'GEOMETRIC INPUTS'!S716</f>
        <v>#N/A</v>
      </c>
      <c r="W716">
        <v>715</v>
      </c>
      <c r="X716" t="e">
        <f t="shared" ref="X716:X779" si="156">V716*COS(C716)</f>
        <v>#N/A</v>
      </c>
      <c r="Y716" t="e">
        <f t="shared" ref="Y716:Y779" si="157">V716*SIN(C716)</f>
        <v>#N/A</v>
      </c>
      <c r="Z716" s="27" t="e">
        <f t="shared" ref="Z716:Z779" si="158">(F716/2*L716-G716/2*M716-G716/2*O716-I716*(K716+P716)-Q716)/F716</f>
        <v>#DIV/0!</v>
      </c>
      <c r="AA716" s="27" t="e">
        <f t="shared" ref="AA716:AA779" si="159">SUM(K716:N716) + P716+O716-Z716</f>
        <v>#DIV/0!</v>
      </c>
      <c r="AB716" s="27" t="e">
        <f t="shared" ref="AB716:AB779" si="160">(N716*H716*COS(J716) + 2*H716*COS(J716)*(L716+M716+O716+K716+P716-Z716)/(2*H716*SIN(J716)))</f>
        <v>#DIV/0!</v>
      </c>
      <c r="AC716" t="e">
        <f t="shared" ref="AC716:AC779" si="161">X716-AB716</f>
        <v>#N/A</v>
      </c>
      <c r="AD716" s="28">
        <f>'GT Data'!D718</f>
        <v>0</v>
      </c>
      <c r="AE716" s="25" t="e">
        <f t="shared" ref="AE716:AE779" si="162">-AC716*SIN(C716) + Y716*COS(C716)</f>
        <v>#N/A</v>
      </c>
      <c r="AF716" s="25" t="e">
        <f t="shared" ref="AF716:AF779" si="163">AC716*COS(C716) + Y716*SIN(C716)</f>
        <v>#N/A</v>
      </c>
      <c r="AG716" s="25" t="e">
        <f t="shared" ref="AG716:AG779" si="164">Z716</f>
        <v>#DIV/0!</v>
      </c>
      <c r="AH716" s="25">
        <v>0</v>
      </c>
      <c r="AI716" s="25">
        <v>0</v>
      </c>
      <c r="AJ716" s="25" t="e">
        <f t="shared" ref="AJ716:AJ779" si="165">Y716*(F716+I716)</f>
        <v>#N/A</v>
      </c>
      <c r="AK716" s="28">
        <f>'GT Data'!N718</f>
        <v>0</v>
      </c>
      <c r="AL716" s="25" t="e">
        <f t="shared" ref="AL716:AL779" si="166">-AB716*SIN(C716)</f>
        <v>#DIV/0!</v>
      </c>
      <c r="AM716" s="25" t="e">
        <f t="shared" ref="AM716:AM779" si="167">AB716*COS(C716)</f>
        <v>#DIV/0!</v>
      </c>
      <c r="AN716" s="25" t="e">
        <f t="shared" ref="AN716:AN779" si="168">AA716</f>
        <v>#DIV/0!</v>
      </c>
      <c r="AO716" s="25">
        <v>0</v>
      </c>
      <c r="AP716" s="25">
        <v>0</v>
      </c>
      <c r="AQ716" s="25">
        <v>0</v>
      </c>
    </row>
    <row r="717" spans="1:43" x14ac:dyDescent="0.3">
      <c r="A717">
        <f>'Calculated Tab Properties'!A717</f>
        <v>0</v>
      </c>
      <c r="B717">
        <f>'Calculated Tab Properties'!B717</f>
        <v>0</v>
      </c>
      <c r="C717">
        <f>'Calculated Tab Properties'!C717</f>
        <v>0</v>
      </c>
      <c r="D717">
        <f>'Calculated Tab Properties'!D717</f>
        <v>0</v>
      </c>
      <c r="E717">
        <f>'Calculated Tab Properties'!E717</f>
        <v>0</v>
      </c>
      <c r="F717">
        <f>'Calculated Tab Properties'!F717</f>
        <v>0</v>
      </c>
      <c r="G717">
        <f>'Calculated Tab Properties'!G717</f>
        <v>0</v>
      </c>
      <c r="H717">
        <f>'Calculated Tab Properties'!H717</f>
        <v>0</v>
      </c>
      <c r="I717">
        <f>'Calculated Tab Properties'!I717</f>
        <v>0</v>
      </c>
      <c r="J717" s="20" t="e">
        <f>'Calculated Tab Properties'!J717</f>
        <v>#DIV/0!</v>
      </c>
      <c r="K717">
        <v>0</v>
      </c>
      <c r="L717">
        <v>0</v>
      </c>
      <c r="M717">
        <v>0</v>
      </c>
      <c r="N717">
        <v>0</v>
      </c>
      <c r="O717" s="27">
        <v>0</v>
      </c>
      <c r="P717" s="27">
        <v>0</v>
      </c>
      <c r="Q717">
        <v>0</v>
      </c>
      <c r="R717" t="e">
        <f>'Calculated Tab Properties'!R717</f>
        <v>#DIV/0!</v>
      </c>
      <c r="T717" s="1" t="e">
        <f>VLOOKUP('GEOMETRIC INPUTS'!D717,'Pressure Calculations'!$A$22:$B$61,2,TRUE)</f>
        <v>#N/A</v>
      </c>
      <c r="U717" s="1" t="e">
        <f>VLOOKUP('GEOMETRIC INPUTS'!D717,'Pressure Calculations'!$C$22:$D$61,2,TRUE)</f>
        <v>#N/A</v>
      </c>
      <c r="V717" t="e">
        <f>T717*'GEOMETRIC INPUTS'!S717</f>
        <v>#N/A</v>
      </c>
      <c r="W717">
        <v>716</v>
      </c>
      <c r="X717" t="e">
        <f t="shared" si="156"/>
        <v>#N/A</v>
      </c>
      <c r="Y717" t="e">
        <f t="shared" si="157"/>
        <v>#N/A</v>
      </c>
      <c r="Z717" s="27" t="e">
        <f t="shared" si="158"/>
        <v>#DIV/0!</v>
      </c>
      <c r="AA717" s="27" t="e">
        <f t="shared" si="159"/>
        <v>#DIV/0!</v>
      </c>
      <c r="AB717" s="27" t="e">
        <f t="shared" si="160"/>
        <v>#DIV/0!</v>
      </c>
      <c r="AC717" t="e">
        <f t="shared" si="161"/>
        <v>#N/A</v>
      </c>
      <c r="AD717" s="28">
        <f>'GT Data'!D719</f>
        <v>0</v>
      </c>
      <c r="AE717" s="25" t="e">
        <f t="shared" si="162"/>
        <v>#N/A</v>
      </c>
      <c r="AF717" s="25" t="e">
        <f t="shared" si="163"/>
        <v>#N/A</v>
      </c>
      <c r="AG717" s="25" t="e">
        <f t="shared" si="164"/>
        <v>#DIV/0!</v>
      </c>
      <c r="AH717" s="25">
        <v>0</v>
      </c>
      <c r="AI717" s="25">
        <v>0</v>
      </c>
      <c r="AJ717" s="25" t="e">
        <f t="shared" si="165"/>
        <v>#N/A</v>
      </c>
      <c r="AK717" s="28">
        <f>'GT Data'!N719</f>
        <v>0</v>
      </c>
      <c r="AL717" s="25" t="e">
        <f t="shared" si="166"/>
        <v>#DIV/0!</v>
      </c>
      <c r="AM717" s="25" t="e">
        <f t="shared" si="167"/>
        <v>#DIV/0!</v>
      </c>
      <c r="AN717" s="25" t="e">
        <f t="shared" si="168"/>
        <v>#DIV/0!</v>
      </c>
      <c r="AO717" s="25">
        <v>0</v>
      </c>
      <c r="AP717" s="25">
        <v>0</v>
      </c>
      <c r="AQ717" s="25">
        <v>0</v>
      </c>
    </row>
    <row r="718" spans="1:43" x14ac:dyDescent="0.3">
      <c r="A718">
        <f>'Calculated Tab Properties'!A718</f>
        <v>0</v>
      </c>
      <c r="B718">
        <f>'Calculated Tab Properties'!B718</f>
        <v>0</v>
      </c>
      <c r="C718">
        <f>'Calculated Tab Properties'!C718</f>
        <v>0</v>
      </c>
      <c r="D718">
        <f>'Calculated Tab Properties'!D718</f>
        <v>0</v>
      </c>
      <c r="E718">
        <f>'Calculated Tab Properties'!E718</f>
        <v>0</v>
      </c>
      <c r="F718">
        <f>'Calculated Tab Properties'!F718</f>
        <v>0</v>
      </c>
      <c r="G718">
        <f>'Calculated Tab Properties'!G718</f>
        <v>0</v>
      </c>
      <c r="H718">
        <f>'Calculated Tab Properties'!H718</f>
        <v>0</v>
      </c>
      <c r="I718">
        <f>'Calculated Tab Properties'!I718</f>
        <v>0</v>
      </c>
      <c r="J718" s="20" t="e">
        <f>'Calculated Tab Properties'!J718</f>
        <v>#DIV/0!</v>
      </c>
      <c r="K718">
        <v>0</v>
      </c>
      <c r="L718">
        <v>0</v>
      </c>
      <c r="M718">
        <v>0</v>
      </c>
      <c r="N718">
        <v>0</v>
      </c>
      <c r="O718" s="27">
        <v>0</v>
      </c>
      <c r="P718" s="27">
        <v>0</v>
      </c>
      <c r="Q718">
        <v>0</v>
      </c>
      <c r="R718" t="e">
        <f>'Calculated Tab Properties'!R718</f>
        <v>#DIV/0!</v>
      </c>
      <c r="T718" s="1" t="e">
        <f>VLOOKUP('GEOMETRIC INPUTS'!D718,'Pressure Calculations'!$A$22:$B$61,2,TRUE)</f>
        <v>#N/A</v>
      </c>
      <c r="U718" s="1" t="e">
        <f>VLOOKUP('GEOMETRIC INPUTS'!D718,'Pressure Calculations'!$C$22:$D$61,2,TRUE)</f>
        <v>#N/A</v>
      </c>
      <c r="V718" t="e">
        <f>T718*'GEOMETRIC INPUTS'!S718</f>
        <v>#N/A</v>
      </c>
      <c r="W718">
        <v>717</v>
      </c>
      <c r="X718" t="e">
        <f t="shared" si="156"/>
        <v>#N/A</v>
      </c>
      <c r="Y718" t="e">
        <f t="shared" si="157"/>
        <v>#N/A</v>
      </c>
      <c r="Z718" s="27" t="e">
        <f t="shared" si="158"/>
        <v>#DIV/0!</v>
      </c>
      <c r="AA718" s="27" t="e">
        <f t="shared" si="159"/>
        <v>#DIV/0!</v>
      </c>
      <c r="AB718" s="27" t="e">
        <f t="shared" si="160"/>
        <v>#DIV/0!</v>
      </c>
      <c r="AC718" t="e">
        <f t="shared" si="161"/>
        <v>#N/A</v>
      </c>
      <c r="AD718" s="28">
        <f>'GT Data'!D720</f>
        <v>0</v>
      </c>
      <c r="AE718" s="25" t="e">
        <f t="shared" si="162"/>
        <v>#N/A</v>
      </c>
      <c r="AF718" s="25" t="e">
        <f t="shared" si="163"/>
        <v>#N/A</v>
      </c>
      <c r="AG718" s="25" t="e">
        <f t="shared" si="164"/>
        <v>#DIV/0!</v>
      </c>
      <c r="AH718" s="25">
        <v>0</v>
      </c>
      <c r="AI718" s="25">
        <v>0</v>
      </c>
      <c r="AJ718" s="25" t="e">
        <f t="shared" si="165"/>
        <v>#N/A</v>
      </c>
      <c r="AK718" s="28">
        <f>'GT Data'!N720</f>
        <v>0</v>
      </c>
      <c r="AL718" s="25" t="e">
        <f t="shared" si="166"/>
        <v>#DIV/0!</v>
      </c>
      <c r="AM718" s="25" t="e">
        <f t="shared" si="167"/>
        <v>#DIV/0!</v>
      </c>
      <c r="AN718" s="25" t="e">
        <f t="shared" si="168"/>
        <v>#DIV/0!</v>
      </c>
      <c r="AO718" s="25">
        <v>0</v>
      </c>
      <c r="AP718" s="25">
        <v>0</v>
      </c>
      <c r="AQ718" s="25">
        <v>0</v>
      </c>
    </row>
    <row r="719" spans="1:43" x14ac:dyDescent="0.3">
      <c r="A719">
        <f>'Calculated Tab Properties'!A719</f>
        <v>0</v>
      </c>
      <c r="B719">
        <f>'Calculated Tab Properties'!B719</f>
        <v>0</v>
      </c>
      <c r="C719">
        <f>'Calculated Tab Properties'!C719</f>
        <v>0</v>
      </c>
      <c r="D719">
        <f>'Calculated Tab Properties'!D719</f>
        <v>0</v>
      </c>
      <c r="E719">
        <f>'Calculated Tab Properties'!E719</f>
        <v>0</v>
      </c>
      <c r="F719">
        <f>'Calculated Tab Properties'!F719</f>
        <v>0</v>
      </c>
      <c r="G719">
        <f>'Calculated Tab Properties'!G719</f>
        <v>0</v>
      </c>
      <c r="H719">
        <f>'Calculated Tab Properties'!H719</f>
        <v>0</v>
      </c>
      <c r="I719">
        <f>'Calculated Tab Properties'!I719</f>
        <v>0</v>
      </c>
      <c r="J719" s="20" t="e">
        <f>'Calculated Tab Properties'!J719</f>
        <v>#DIV/0!</v>
      </c>
      <c r="K719">
        <v>0</v>
      </c>
      <c r="L719">
        <v>0</v>
      </c>
      <c r="M719">
        <v>0</v>
      </c>
      <c r="N719">
        <v>0</v>
      </c>
      <c r="O719" s="27">
        <v>0</v>
      </c>
      <c r="P719" s="27">
        <v>0</v>
      </c>
      <c r="Q719">
        <v>0</v>
      </c>
      <c r="R719" t="e">
        <f>'Calculated Tab Properties'!R719</f>
        <v>#DIV/0!</v>
      </c>
      <c r="T719" s="1" t="e">
        <f>VLOOKUP('GEOMETRIC INPUTS'!D719,'Pressure Calculations'!$A$22:$B$61,2,TRUE)</f>
        <v>#N/A</v>
      </c>
      <c r="U719" s="1" t="e">
        <f>VLOOKUP('GEOMETRIC INPUTS'!D719,'Pressure Calculations'!$C$22:$D$61,2,TRUE)</f>
        <v>#N/A</v>
      </c>
      <c r="V719" t="e">
        <f>T719*'GEOMETRIC INPUTS'!S719</f>
        <v>#N/A</v>
      </c>
      <c r="W719">
        <v>718</v>
      </c>
      <c r="X719" t="e">
        <f t="shared" si="156"/>
        <v>#N/A</v>
      </c>
      <c r="Y719" t="e">
        <f t="shared" si="157"/>
        <v>#N/A</v>
      </c>
      <c r="Z719" s="27" t="e">
        <f t="shared" si="158"/>
        <v>#DIV/0!</v>
      </c>
      <c r="AA719" s="27" t="e">
        <f t="shared" si="159"/>
        <v>#DIV/0!</v>
      </c>
      <c r="AB719" s="27" t="e">
        <f t="shared" si="160"/>
        <v>#DIV/0!</v>
      </c>
      <c r="AC719" t="e">
        <f t="shared" si="161"/>
        <v>#N/A</v>
      </c>
      <c r="AD719" s="28">
        <f>'GT Data'!D721</f>
        <v>0</v>
      </c>
      <c r="AE719" s="25" t="e">
        <f t="shared" si="162"/>
        <v>#N/A</v>
      </c>
      <c r="AF719" s="25" t="e">
        <f t="shared" si="163"/>
        <v>#N/A</v>
      </c>
      <c r="AG719" s="25" t="e">
        <f t="shared" si="164"/>
        <v>#DIV/0!</v>
      </c>
      <c r="AH719" s="25">
        <v>0</v>
      </c>
      <c r="AI719" s="25">
        <v>0</v>
      </c>
      <c r="AJ719" s="25" t="e">
        <f t="shared" si="165"/>
        <v>#N/A</v>
      </c>
      <c r="AK719" s="28">
        <f>'GT Data'!N721</f>
        <v>0</v>
      </c>
      <c r="AL719" s="25" t="e">
        <f t="shared" si="166"/>
        <v>#DIV/0!</v>
      </c>
      <c r="AM719" s="25" t="e">
        <f t="shared" si="167"/>
        <v>#DIV/0!</v>
      </c>
      <c r="AN719" s="25" t="e">
        <f t="shared" si="168"/>
        <v>#DIV/0!</v>
      </c>
      <c r="AO719" s="25">
        <v>0</v>
      </c>
      <c r="AP719" s="25">
        <v>0</v>
      </c>
      <c r="AQ719" s="25">
        <v>0</v>
      </c>
    </row>
    <row r="720" spans="1:43" x14ac:dyDescent="0.3">
      <c r="A720">
        <f>'Calculated Tab Properties'!A720</f>
        <v>0</v>
      </c>
      <c r="B720">
        <f>'Calculated Tab Properties'!B720</f>
        <v>0</v>
      </c>
      <c r="C720">
        <f>'Calculated Tab Properties'!C720</f>
        <v>0</v>
      </c>
      <c r="D720">
        <f>'Calculated Tab Properties'!D720</f>
        <v>0</v>
      </c>
      <c r="E720">
        <f>'Calculated Tab Properties'!E720</f>
        <v>0</v>
      </c>
      <c r="F720">
        <f>'Calculated Tab Properties'!F720</f>
        <v>0</v>
      </c>
      <c r="G720">
        <f>'Calculated Tab Properties'!G720</f>
        <v>0</v>
      </c>
      <c r="H720">
        <f>'Calculated Tab Properties'!H720</f>
        <v>0</v>
      </c>
      <c r="I720">
        <f>'Calculated Tab Properties'!I720</f>
        <v>0</v>
      </c>
      <c r="J720" s="20" t="e">
        <f>'Calculated Tab Properties'!J720</f>
        <v>#DIV/0!</v>
      </c>
      <c r="K720">
        <v>0</v>
      </c>
      <c r="L720">
        <v>0</v>
      </c>
      <c r="M720">
        <v>0</v>
      </c>
      <c r="N720">
        <v>0</v>
      </c>
      <c r="O720" s="27">
        <v>0</v>
      </c>
      <c r="P720" s="27">
        <v>0</v>
      </c>
      <c r="Q720">
        <v>0</v>
      </c>
      <c r="R720" t="e">
        <f>'Calculated Tab Properties'!R720</f>
        <v>#DIV/0!</v>
      </c>
      <c r="T720" s="1" t="e">
        <f>VLOOKUP('GEOMETRIC INPUTS'!D720,'Pressure Calculations'!$A$22:$B$61,2,TRUE)</f>
        <v>#N/A</v>
      </c>
      <c r="U720" s="1" t="e">
        <f>VLOOKUP('GEOMETRIC INPUTS'!D720,'Pressure Calculations'!$C$22:$D$61,2,TRUE)</f>
        <v>#N/A</v>
      </c>
      <c r="V720" t="e">
        <f>T720*'GEOMETRIC INPUTS'!S720</f>
        <v>#N/A</v>
      </c>
      <c r="W720">
        <v>719</v>
      </c>
      <c r="X720" t="e">
        <f t="shared" si="156"/>
        <v>#N/A</v>
      </c>
      <c r="Y720" t="e">
        <f t="shared" si="157"/>
        <v>#N/A</v>
      </c>
      <c r="Z720" s="27" t="e">
        <f t="shared" si="158"/>
        <v>#DIV/0!</v>
      </c>
      <c r="AA720" s="27" t="e">
        <f t="shared" si="159"/>
        <v>#DIV/0!</v>
      </c>
      <c r="AB720" s="27" t="e">
        <f t="shared" si="160"/>
        <v>#DIV/0!</v>
      </c>
      <c r="AC720" t="e">
        <f t="shared" si="161"/>
        <v>#N/A</v>
      </c>
      <c r="AD720" s="28">
        <f>'GT Data'!D722</f>
        <v>0</v>
      </c>
      <c r="AE720" s="25" t="e">
        <f t="shared" si="162"/>
        <v>#N/A</v>
      </c>
      <c r="AF720" s="25" t="e">
        <f t="shared" si="163"/>
        <v>#N/A</v>
      </c>
      <c r="AG720" s="25" t="e">
        <f t="shared" si="164"/>
        <v>#DIV/0!</v>
      </c>
      <c r="AH720" s="25">
        <v>0</v>
      </c>
      <c r="AI720" s="25">
        <v>0</v>
      </c>
      <c r="AJ720" s="25" t="e">
        <f t="shared" si="165"/>
        <v>#N/A</v>
      </c>
      <c r="AK720" s="28">
        <f>'GT Data'!N722</f>
        <v>0</v>
      </c>
      <c r="AL720" s="25" t="e">
        <f t="shared" si="166"/>
        <v>#DIV/0!</v>
      </c>
      <c r="AM720" s="25" t="e">
        <f t="shared" si="167"/>
        <v>#DIV/0!</v>
      </c>
      <c r="AN720" s="25" t="e">
        <f t="shared" si="168"/>
        <v>#DIV/0!</v>
      </c>
      <c r="AO720" s="25">
        <v>0</v>
      </c>
      <c r="AP720" s="25">
        <v>0</v>
      </c>
      <c r="AQ720" s="25">
        <v>0</v>
      </c>
    </row>
    <row r="721" spans="1:43" x14ac:dyDescent="0.3">
      <c r="A721">
        <f>'Calculated Tab Properties'!A721</f>
        <v>0</v>
      </c>
      <c r="B721">
        <f>'Calculated Tab Properties'!B721</f>
        <v>0</v>
      </c>
      <c r="C721">
        <f>'Calculated Tab Properties'!C721</f>
        <v>0</v>
      </c>
      <c r="D721">
        <f>'Calculated Tab Properties'!D721</f>
        <v>0</v>
      </c>
      <c r="E721">
        <f>'Calculated Tab Properties'!E721</f>
        <v>0</v>
      </c>
      <c r="F721">
        <f>'Calculated Tab Properties'!F721</f>
        <v>0</v>
      </c>
      <c r="G721">
        <f>'Calculated Tab Properties'!G721</f>
        <v>0</v>
      </c>
      <c r="H721">
        <f>'Calculated Tab Properties'!H721</f>
        <v>0</v>
      </c>
      <c r="I721">
        <f>'Calculated Tab Properties'!I721</f>
        <v>0</v>
      </c>
      <c r="J721" s="20" t="e">
        <f>'Calculated Tab Properties'!J721</f>
        <v>#DIV/0!</v>
      </c>
      <c r="K721">
        <v>0</v>
      </c>
      <c r="L721">
        <v>0</v>
      </c>
      <c r="M721">
        <v>0</v>
      </c>
      <c r="N721">
        <v>0</v>
      </c>
      <c r="O721" s="27">
        <v>0</v>
      </c>
      <c r="P721" s="27">
        <v>0</v>
      </c>
      <c r="Q721">
        <v>0</v>
      </c>
      <c r="R721" t="e">
        <f>'Calculated Tab Properties'!R721</f>
        <v>#DIV/0!</v>
      </c>
      <c r="T721" s="1" t="e">
        <f>VLOOKUP('GEOMETRIC INPUTS'!D721,'Pressure Calculations'!$A$22:$B$61,2,TRUE)</f>
        <v>#N/A</v>
      </c>
      <c r="U721" s="1" t="e">
        <f>VLOOKUP('GEOMETRIC INPUTS'!D721,'Pressure Calculations'!$C$22:$D$61,2,TRUE)</f>
        <v>#N/A</v>
      </c>
      <c r="V721" t="e">
        <f>T721*'GEOMETRIC INPUTS'!S721</f>
        <v>#N/A</v>
      </c>
      <c r="W721">
        <v>720</v>
      </c>
      <c r="X721" t="e">
        <f t="shared" si="156"/>
        <v>#N/A</v>
      </c>
      <c r="Y721" t="e">
        <f t="shared" si="157"/>
        <v>#N/A</v>
      </c>
      <c r="Z721" s="27" t="e">
        <f t="shared" si="158"/>
        <v>#DIV/0!</v>
      </c>
      <c r="AA721" s="27" t="e">
        <f t="shared" si="159"/>
        <v>#DIV/0!</v>
      </c>
      <c r="AB721" s="27" t="e">
        <f t="shared" si="160"/>
        <v>#DIV/0!</v>
      </c>
      <c r="AC721" t="e">
        <f t="shared" si="161"/>
        <v>#N/A</v>
      </c>
      <c r="AD721" s="28">
        <f>'GT Data'!D723</f>
        <v>0</v>
      </c>
      <c r="AE721" s="25" t="e">
        <f t="shared" si="162"/>
        <v>#N/A</v>
      </c>
      <c r="AF721" s="25" t="e">
        <f t="shared" si="163"/>
        <v>#N/A</v>
      </c>
      <c r="AG721" s="25" t="e">
        <f t="shared" si="164"/>
        <v>#DIV/0!</v>
      </c>
      <c r="AH721" s="25">
        <v>0</v>
      </c>
      <c r="AI721" s="25">
        <v>0</v>
      </c>
      <c r="AJ721" s="25" t="e">
        <f t="shared" si="165"/>
        <v>#N/A</v>
      </c>
      <c r="AK721" s="28">
        <f>'GT Data'!N723</f>
        <v>0</v>
      </c>
      <c r="AL721" s="25" t="e">
        <f t="shared" si="166"/>
        <v>#DIV/0!</v>
      </c>
      <c r="AM721" s="25" t="e">
        <f t="shared" si="167"/>
        <v>#DIV/0!</v>
      </c>
      <c r="AN721" s="25" t="e">
        <f t="shared" si="168"/>
        <v>#DIV/0!</v>
      </c>
      <c r="AO721" s="25">
        <v>0</v>
      </c>
      <c r="AP721" s="25">
        <v>0</v>
      </c>
      <c r="AQ721" s="25">
        <v>0</v>
      </c>
    </row>
    <row r="722" spans="1:43" x14ac:dyDescent="0.3">
      <c r="A722">
        <f>'Calculated Tab Properties'!A722</f>
        <v>0</v>
      </c>
      <c r="B722">
        <f>'Calculated Tab Properties'!B722</f>
        <v>0</v>
      </c>
      <c r="C722">
        <f>'Calculated Tab Properties'!C722</f>
        <v>0</v>
      </c>
      <c r="D722">
        <f>'Calculated Tab Properties'!D722</f>
        <v>0</v>
      </c>
      <c r="E722">
        <f>'Calculated Tab Properties'!E722</f>
        <v>0</v>
      </c>
      <c r="F722">
        <f>'Calculated Tab Properties'!F722</f>
        <v>0</v>
      </c>
      <c r="G722">
        <f>'Calculated Tab Properties'!G722</f>
        <v>0</v>
      </c>
      <c r="H722">
        <f>'Calculated Tab Properties'!H722</f>
        <v>0</v>
      </c>
      <c r="I722">
        <f>'Calculated Tab Properties'!I722</f>
        <v>0</v>
      </c>
      <c r="J722" s="20" t="e">
        <f>'Calculated Tab Properties'!J722</f>
        <v>#DIV/0!</v>
      </c>
      <c r="K722">
        <v>0</v>
      </c>
      <c r="L722">
        <v>0</v>
      </c>
      <c r="M722">
        <v>0</v>
      </c>
      <c r="N722">
        <v>0</v>
      </c>
      <c r="O722" s="27">
        <v>0</v>
      </c>
      <c r="P722" s="27">
        <v>0</v>
      </c>
      <c r="Q722">
        <v>0</v>
      </c>
      <c r="R722" t="e">
        <f>'Calculated Tab Properties'!R722</f>
        <v>#DIV/0!</v>
      </c>
      <c r="T722" s="1" t="e">
        <f>VLOOKUP('GEOMETRIC INPUTS'!D722,'Pressure Calculations'!$A$22:$B$61,2,TRUE)</f>
        <v>#N/A</v>
      </c>
      <c r="U722" s="1" t="e">
        <f>VLOOKUP('GEOMETRIC INPUTS'!D722,'Pressure Calculations'!$C$22:$D$61,2,TRUE)</f>
        <v>#N/A</v>
      </c>
      <c r="V722" t="e">
        <f>T722*'GEOMETRIC INPUTS'!S722</f>
        <v>#N/A</v>
      </c>
      <c r="W722">
        <v>721</v>
      </c>
      <c r="X722" t="e">
        <f t="shared" si="156"/>
        <v>#N/A</v>
      </c>
      <c r="Y722" t="e">
        <f t="shared" si="157"/>
        <v>#N/A</v>
      </c>
      <c r="Z722" s="27" t="e">
        <f t="shared" si="158"/>
        <v>#DIV/0!</v>
      </c>
      <c r="AA722" s="27" t="e">
        <f t="shared" si="159"/>
        <v>#DIV/0!</v>
      </c>
      <c r="AB722" s="27" t="e">
        <f t="shared" si="160"/>
        <v>#DIV/0!</v>
      </c>
      <c r="AC722" t="e">
        <f t="shared" si="161"/>
        <v>#N/A</v>
      </c>
      <c r="AD722" s="28">
        <f>'GT Data'!D724</f>
        <v>0</v>
      </c>
      <c r="AE722" s="25" t="e">
        <f t="shared" si="162"/>
        <v>#N/A</v>
      </c>
      <c r="AF722" s="25" t="e">
        <f t="shared" si="163"/>
        <v>#N/A</v>
      </c>
      <c r="AG722" s="25" t="e">
        <f t="shared" si="164"/>
        <v>#DIV/0!</v>
      </c>
      <c r="AH722" s="25">
        <v>0</v>
      </c>
      <c r="AI722" s="25">
        <v>0</v>
      </c>
      <c r="AJ722" s="25" t="e">
        <f t="shared" si="165"/>
        <v>#N/A</v>
      </c>
      <c r="AK722" s="28">
        <f>'GT Data'!N724</f>
        <v>0</v>
      </c>
      <c r="AL722" s="25" t="e">
        <f t="shared" si="166"/>
        <v>#DIV/0!</v>
      </c>
      <c r="AM722" s="25" t="e">
        <f t="shared" si="167"/>
        <v>#DIV/0!</v>
      </c>
      <c r="AN722" s="25" t="e">
        <f t="shared" si="168"/>
        <v>#DIV/0!</v>
      </c>
      <c r="AO722" s="25">
        <v>0</v>
      </c>
      <c r="AP722" s="25">
        <v>0</v>
      </c>
      <c r="AQ722" s="25">
        <v>0</v>
      </c>
    </row>
    <row r="723" spans="1:43" x14ac:dyDescent="0.3">
      <c r="A723">
        <f>'Calculated Tab Properties'!A723</f>
        <v>0</v>
      </c>
      <c r="B723">
        <f>'Calculated Tab Properties'!B723</f>
        <v>0</v>
      </c>
      <c r="C723">
        <f>'Calculated Tab Properties'!C723</f>
        <v>0</v>
      </c>
      <c r="D723">
        <f>'Calculated Tab Properties'!D723</f>
        <v>0</v>
      </c>
      <c r="E723">
        <f>'Calculated Tab Properties'!E723</f>
        <v>0</v>
      </c>
      <c r="F723">
        <f>'Calculated Tab Properties'!F723</f>
        <v>0</v>
      </c>
      <c r="G723">
        <f>'Calculated Tab Properties'!G723</f>
        <v>0</v>
      </c>
      <c r="H723">
        <f>'Calculated Tab Properties'!H723</f>
        <v>0</v>
      </c>
      <c r="I723">
        <f>'Calculated Tab Properties'!I723</f>
        <v>0</v>
      </c>
      <c r="J723" s="20" t="e">
        <f>'Calculated Tab Properties'!J723</f>
        <v>#DIV/0!</v>
      </c>
      <c r="K723">
        <v>0</v>
      </c>
      <c r="L723">
        <v>0</v>
      </c>
      <c r="M723">
        <v>0</v>
      </c>
      <c r="N723">
        <v>0</v>
      </c>
      <c r="O723" s="27">
        <v>0</v>
      </c>
      <c r="P723" s="27">
        <v>0</v>
      </c>
      <c r="Q723">
        <v>0</v>
      </c>
      <c r="R723" t="e">
        <f>'Calculated Tab Properties'!R723</f>
        <v>#DIV/0!</v>
      </c>
      <c r="T723" s="1" t="e">
        <f>VLOOKUP('GEOMETRIC INPUTS'!D723,'Pressure Calculations'!$A$22:$B$61,2,TRUE)</f>
        <v>#N/A</v>
      </c>
      <c r="U723" s="1" t="e">
        <f>VLOOKUP('GEOMETRIC INPUTS'!D723,'Pressure Calculations'!$C$22:$D$61,2,TRUE)</f>
        <v>#N/A</v>
      </c>
      <c r="V723" t="e">
        <f>T723*'GEOMETRIC INPUTS'!S723</f>
        <v>#N/A</v>
      </c>
      <c r="W723">
        <v>722</v>
      </c>
      <c r="X723" t="e">
        <f t="shared" si="156"/>
        <v>#N/A</v>
      </c>
      <c r="Y723" t="e">
        <f t="shared" si="157"/>
        <v>#N/A</v>
      </c>
      <c r="Z723" s="27" t="e">
        <f t="shared" si="158"/>
        <v>#DIV/0!</v>
      </c>
      <c r="AA723" s="27" t="e">
        <f t="shared" si="159"/>
        <v>#DIV/0!</v>
      </c>
      <c r="AB723" s="27" t="e">
        <f t="shared" si="160"/>
        <v>#DIV/0!</v>
      </c>
      <c r="AC723" t="e">
        <f t="shared" si="161"/>
        <v>#N/A</v>
      </c>
      <c r="AD723" s="28">
        <f>'GT Data'!D725</f>
        <v>0</v>
      </c>
      <c r="AE723" s="25" t="e">
        <f t="shared" si="162"/>
        <v>#N/A</v>
      </c>
      <c r="AF723" s="25" t="e">
        <f t="shared" si="163"/>
        <v>#N/A</v>
      </c>
      <c r="AG723" s="25" t="e">
        <f t="shared" si="164"/>
        <v>#DIV/0!</v>
      </c>
      <c r="AH723" s="25">
        <v>0</v>
      </c>
      <c r="AI723" s="25">
        <v>0</v>
      </c>
      <c r="AJ723" s="25" t="e">
        <f t="shared" si="165"/>
        <v>#N/A</v>
      </c>
      <c r="AK723" s="28">
        <f>'GT Data'!N725</f>
        <v>0</v>
      </c>
      <c r="AL723" s="25" t="e">
        <f t="shared" si="166"/>
        <v>#DIV/0!</v>
      </c>
      <c r="AM723" s="25" t="e">
        <f t="shared" si="167"/>
        <v>#DIV/0!</v>
      </c>
      <c r="AN723" s="25" t="e">
        <f t="shared" si="168"/>
        <v>#DIV/0!</v>
      </c>
      <c r="AO723" s="25">
        <v>0</v>
      </c>
      <c r="AP723" s="25">
        <v>0</v>
      </c>
      <c r="AQ723" s="25">
        <v>0</v>
      </c>
    </row>
    <row r="724" spans="1:43" x14ac:dyDescent="0.3">
      <c r="A724">
        <f>'Calculated Tab Properties'!A724</f>
        <v>0</v>
      </c>
      <c r="B724">
        <f>'Calculated Tab Properties'!B724</f>
        <v>0</v>
      </c>
      <c r="C724">
        <f>'Calculated Tab Properties'!C724</f>
        <v>0</v>
      </c>
      <c r="D724">
        <f>'Calculated Tab Properties'!D724</f>
        <v>0</v>
      </c>
      <c r="E724">
        <f>'Calculated Tab Properties'!E724</f>
        <v>0</v>
      </c>
      <c r="F724">
        <f>'Calculated Tab Properties'!F724</f>
        <v>0</v>
      </c>
      <c r="G724">
        <f>'Calculated Tab Properties'!G724</f>
        <v>0</v>
      </c>
      <c r="H724">
        <f>'Calculated Tab Properties'!H724</f>
        <v>0</v>
      </c>
      <c r="I724">
        <f>'Calculated Tab Properties'!I724</f>
        <v>0</v>
      </c>
      <c r="J724" s="20" t="e">
        <f>'Calculated Tab Properties'!J724</f>
        <v>#DIV/0!</v>
      </c>
      <c r="K724">
        <v>0</v>
      </c>
      <c r="L724">
        <v>0</v>
      </c>
      <c r="M724">
        <v>0</v>
      </c>
      <c r="N724">
        <v>0</v>
      </c>
      <c r="O724" s="27">
        <v>0</v>
      </c>
      <c r="P724" s="27">
        <v>0</v>
      </c>
      <c r="Q724">
        <v>0</v>
      </c>
      <c r="R724" t="e">
        <f>'Calculated Tab Properties'!R724</f>
        <v>#DIV/0!</v>
      </c>
      <c r="T724" s="1" t="e">
        <f>VLOOKUP('GEOMETRIC INPUTS'!D724,'Pressure Calculations'!$A$22:$B$61,2,TRUE)</f>
        <v>#N/A</v>
      </c>
      <c r="U724" s="1" t="e">
        <f>VLOOKUP('GEOMETRIC INPUTS'!D724,'Pressure Calculations'!$C$22:$D$61,2,TRUE)</f>
        <v>#N/A</v>
      </c>
      <c r="V724" t="e">
        <f>T724*'GEOMETRIC INPUTS'!S724</f>
        <v>#N/A</v>
      </c>
      <c r="W724">
        <v>723</v>
      </c>
      <c r="X724" t="e">
        <f t="shared" si="156"/>
        <v>#N/A</v>
      </c>
      <c r="Y724" t="e">
        <f t="shared" si="157"/>
        <v>#N/A</v>
      </c>
      <c r="Z724" s="27" t="e">
        <f t="shared" si="158"/>
        <v>#DIV/0!</v>
      </c>
      <c r="AA724" s="27" t="e">
        <f t="shared" si="159"/>
        <v>#DIV/0!</v>
      </c>
      <c r="AB724" s="27" t="e">
        <f t="shared" si="160"/>
        <v>#DIV/0!</v>
      </c>
      <c r="AC724" t="e">
        <f t="shared" si="161"/>
        <v>#N/A</v>
      </c>
      <c r="AD724" s="28">
        <f>'GT Data'!D726</f>
        <v>0</v>
      </c>
      <c r="AE724" s="25" t="e">
        <f t="shared" si="162"/>
        <v>#N/A</v>
      </c>
      <c r="AF724" s="25" t="e">
        <f t="shared" si="163"/>
        <v>#N/A</v>
      </c>
      <c r="AG724" s="25" t="e">
        <f t="shared" si="164"/>
        <v>#DIV/0!</v>
      </c>
      <c r="AH724" s="25">
        <v>0</v>
      </c>
      <c r="AI724" s="25">
        <v>0</v>
      </c>
      <c r="AJ724" s="25" t="e">
        <f t="shared" si="165"/>
        <v>#N/A</v>
      </c>
      <c r="AK724" s="28">
        <f>'GT Data'!N726</f>
        <v>0</v>
      </c>
      <c r="AL724" s="25" t="e">
        <f t="shared" si="166"/>
        <v>#DIV/0!</v>
      </c>
      <c r="AM724" s="25" t="e">
        <f t="shared" si="167"/>
        <v>#DIV/0!</v>
      </c>
      <c r="AN724" s="25" t="e">
        <f t="shared" si="168"/>
        <v>#DIV/0!</v>
      </c>
      <c r="AO724" s="25">
        <v>0</v>
      </c>
      <c r="AP724" s="25">
        <v>0</v>
      </c>
      <c r="AQ724" s="25">
        <v>0</v>
      </c>
    </row>
    <row r="725" spans="1:43" x14ac:dyDescent="0.3">
      <c r="A725">
        <f>'Calculated Tab Properties'!A725</f>
        <v>0</v>
      </c>
      <c r="B725">
        <f>'Calculated Tab Properties'!B725</f>
        <v>0</v>
      </c>
      <c r="C725">
        <f>'Calculated Tab Properties'!C725</f>
        <v>0</v>
      </c>
      <c r="D725">
        <f>'Calculated Tab Properties'!D725</f>
        <v>0</v>
      </c>
      <c r="E725">
        <f>'Calculated Tab Properties'!E725</f>
        <v>0</v>
      </c>
      <c r="F725">
        <f>'Calculated Tab Properties'!F725</f>
        <v>0</v>
      </c>
      <c r="G725">
        <f>'Calculated Tab Properties'!G725</f>
        <v>0</v>
      </c>
      <c r="H725">
        <f>'Calculated Tab Properties'!H725</f>
        <v>0</v>
      </c>
      <c r="I725">
        <f>'Calculated Tab Properties'!I725</f>
        <v>0</v>
      </c>
      <c r="J725" s="20" t="e">
        <f>'Calculated Tab Properties'!J725</f>
        <v>#DIV/0!</v>
      </c>
      <c r="K725">
        <v>0</v>
      </c>
      <c r="L725">
        <v>0</v>
      </c>
      <c r="M725">
        <v>0</v>
      </c>
      <c r="N725">
        <v>0</v>
      </c>
      <c r="O725" s="27">
        <v>0</v>
      </c>
      <c r="P725" s="27">
        <v>0</v>
      </c>
      <c r="Q725">
        <v>0</v>
      </c>
      <c r="R725" t="e">
        <f>'Calculated Tab Properties'!R725</f>
        <v>#DIV/0!</v>
      </c>
      <c r="T725" s="1" t="e">
        <f>VLOOKUP('GEOMETRIC INPUTS'!D725,'Pressure Calculations'!$A$22:$B$61,2,TRUE)</f>
        <v>#N/A</v>
      </c>
      <c r="U725" s="1" t="e">
        <f>VLOOKUP('GEOMETRIC INPUTS'!D725,'Pressure Calculations'!$C$22:$D$61,2,TRUE)</f>
        <v>#N/A</v>
      </c>
      <c r="V725" t="e">
        <f>T725*'GEOMETRIC INPUTS'!S725</f>
        <v>#N/A</v>
      </c>
      <c r="W725">
        <v>724</v>
      </c>
      <c r="X725" t="e">
        <f t="shared" si="156"/>
        <v>#N/A</v>
      </c>
      <c r="Y725" t="e">
        <f t="shared" si="157"/>
        <v>#N/A</v>
      </c>
      <c r="Z725" s="27" t="e">
        <f t="shared" si="158"/>
        <v>#DIV/0!</v>
      </c>
      <c r="AA725" s="27" t="e">
        <f t="shared" si="159"/>
        <v>#DIV/0!</v>
      </c>
      <c r="AB725" s="27" t="e">
        <f t="shared" si="160"/>
        <v>#DIV/0!</v>
      </c>
      <c r="AC725" t="e">
        <f t="shared" si="161"/>
        <v>#N/A</v>
      </c>
      <c r="AD725" s="28">
        <f>'GT Data'!D727</f>
        <v>0</v>
      </c>
      <c r="AE725" s="25" t="e">
        <f t="shared" si="162"/>
        <v>#N/A</v>
      </c>
      <c r="AF725" s="25" t="e">
        <f t="shared" si="163"/>
        <v>#N/A</v>
      </c>
      <c r="AG725" s="25" t="e">
        <f t="shared" si="164"/>
        <v>#DIV/0!</v>
      </c>
      <c r="AH725" s="25">
        <v>0</v>
      </c>
      <c r="AI725" s="25">
        <v>0</v>
      </c>
      <c r="AJ725" s="25" t="e">
        <f t="shared" si="165"/>
        <v>#N/A</v>
      </c>
      <c r="AK725" s="28">
        <f>'GT Data'!N727</f>
        <v>0</v>
      </c>
      <c r="AL725" s="25" t="e">
        <f t="shared" si="166"/>
        <v>#DIV/0!</v>
      </c>
      <c r="AM725" s="25" t="e">
        <f t="shared" si="167"/>
        <v>#DIV/0!</v>
      </c>
      <c r="AN725" s="25" t="e">
        <f t="shared" si="168"/>
        <v>#DIV/0!</v>
      </c>
      <c r="AO725" s="25">
        <v>0</v>
      </c>
      <c r="AP725" s="25">
        <v>0</v>
      </c>
      <c r="AQ725" s="25">
        <v>0</v>
      </c>
    </row>
    <row r="726" spans="1:43" x14ac:dyDescent="0.3">
      <c r="A726">
        <f>'Calculated Tab Properties'!A726</f>
        <v>0</v>
      </c>
      <c r="B726">
        <f>'Calculated Tab Properties'!B726</f>
        <v>0</v>
      </c>
      <c r="C726">
        <f>'Calculated Tab Properties'!C726</f>
        <v>0</v>
      </c>
      <c r="D726">
        <f>'Calculated Tab Properties'!D726</f>
        <v>0</v>
      </c>
      <c r="E726">
        <f>'Calculated Tab Properties'!E726</f>
        <v>0</v>
      </c>
      <c r="F726">
        <f>'Calculated Tab Properties'!F726</f>
        <v>0</v>
      </c>
      <c r="G726">
        <f>'Calculated Tab Properties'!G726</f>
        <v>0</v>
      </c>
      <c r="H726">
        <f>'Calculated Tab Properties'!H726</f>
        <v>0</v>
      </c>
      <c r="I726">
        <f>'Calculated Tab Properties'!I726</f>
        <v>0</v>
      </c>
      <c r="J726" s="20" t="e">
        <f>'Calculated Tab Properties'!J726</f>
        <v>#DIV/0!</v>
      </c>
      <c r="K726">
        <v>0</v>
      </c>
      <c r="L726">
        <v>0</v>
      </c>
      <c r="M726">
        <v>0</v>
      </c>
      <c r="N726">
        <v>0</v>
      </c>
      <c r="O726" s="27">
        <v>0</v>
      </c>
      <c r="P726" s="27">
        <v>0</v>
      </c>
      <c r="Q726">
        <v>0</v>
      </c>
      <c r="R726" t="e">
        <f>'Calculated Tab Properties'!R726</f>
        <v>#DIV/0!</v>
      </c>
      <c r="T726" s="1" t="e">
        <f>VLOOKUP('GEOMETRIC INPUTS'!D726,'Pressure Calculations'!$A$22:$B$61,2,TRUE)</f>
        <v>#N/A</v>
      </c>
      <c r="U726" s="1" t="e">
        <f>VLOOKUP('GEOMETRIC INPUTS'!D726,'Pressure Calculations'!$C$22:$D$61,2,TRUE)</f>
        <v>#N/A</v>
      </c>
      <c r="V726" t="e">
        <f>T726*'GEOMETRIC INPUTS'!S726</f>
        <v>#N/A</v>
      </c>
      <c r="W726">
        <v>725</v>
      </c>
      <c r="X726" t="e">
        <f t="shared" si="156"/>
        <v>#N/A</v>
      </c>
      <c r="Y726" t="e">
        <f t="shared" si="157"/>
        <v>#N/A</v>
      </c>
      <c r="Z726" s="27" t="e">
        <f t="shared" si="158"/>
        <v>#DIV/0!</v>
      </c>
      <c r="AA726" s="27" t="e">
        <f t="shared" si="159"/>
        <v>#DIV/0!</v>
      </c>
      <c r="AB726" s="27" t="e">
        <f t="shared" si="160"/>
        <v>#DIV/0!</v>
      </c>
      <c r="AC726" t="e">
        <f t="shared" si="161"/>
        <v>#N/A</v>
      </c>
      <c r="AD726" s="28">
        <f>'GT Data'!D728</f>
        <v>0</v>
      </c>
      <c r="AE726" s="25" t="e">
        <f t="shared" si="162"/>
        <v>#N/A</v>
      </c>
      <c r="AF726" s="25" t="e">
        <f t="shared" si="163"/>
        <v>#N/A</v>
      </c>
      <c r="AG726" s="25" t="e">
        <f t="shared" si="164"/>
        <v>#DIV/0!</v>
      </c>
      <c r="AH726" s="25">
        <v>0</v>
      </c>
      <c r="AI726" s="25">
        <v>0</v>
      </c>
      <c r="AJ726" s="25" t="e">
        <f t="shared" si="165"/>
        <v>#N/A</v>
      </c>
      <c r="AK726" s="28">
        <f>'GT Data'!N728</f>
        <v>0</v>
      </c>
      <c r="AL726" s="25" t="e">
        <f t="shared" si="166"/>
        <v>#DIV/0!</v>
      </c>
      <c r="AM726" s="25" t="e">
        <f t="shared" si="167"/>
        <v>#DIV/0!</v>
      </c>
      <c r="AN726" s="25" t="e">
        <f t="shared" si="168"/>
        <v>#DIV/0!</v>
      </c>
      <c r="AO726" s="25">
        <v>0</v>
      </c>
      <c r="AP726" s="25">
        <v>0</v>
      </c>
      <c r="AQ726" s="25">
        <v>0</v>
      </c>
    </row>
    <row r="727" spans="1:43" x14ac:dyDescent="0.3">
      <c r="A727">
        <f>'Calculated Tab Properties'!A727</f>
        <v>0</v>
      </c>
      <c r="B727">
        <f>'Calculated Tab Properties'!B727</f>
        <v>0</v>
      </c>
      <c r="C727">
        <f>'Calculated Tab Properties'!C727</f>
        <v>0</v>
      </c>
      <c r="D727">
        <f>'Calculated Tab Properties'!D727</f>
        <v>0</v>
      </c>
      <c r="E727">
        <f>'Calculated Tab Properties'!E727</f>
        <v>0</v>
      </c>
      <c r="F727">
        <f>'Calculated Tab Properties'!F727</f>
        <v>0</v>
      </c>
      <c r="G727">
        <f>'Calculated Tab Properties'!G727</f>
        <v>0</v>
      </c>
      <c r="H727">
        <f>'Calculated Tab Properties'!H727</f>
        <v>0</v>
      </c>
      <c r="I727">
        <f>'Calculated Tab Properties'!I727</f>
        <v>0</v>
      </c>
      <c r="J727" s="20" t="e">
        <f>'Calculated Tab Properties'!J727</f>
        <v>#DIV/0!</v>
      </c>
      <c r="K727">
        <v>0</v>
      </c>
      <c r="L727">
        <v>0</v>
      </c>
      <c r="M727">
        <v>0</v>
      </c>
      <c r="N727">
        <v>0</v>
      </c>
      <c r="O727" s="27">
        <v>0</v>
      </c>
      <c r="P727" s="27">
        <v>0</v>
      </c>
      <c r="Q727">
        <v>0</v>
      </c>
      <c r="R727" t="e">
        <f>'Calculated Tab Properties'!R727</f>
        <v>#DIV/0!</v>
      </c>
      <c r="T727" s="1" t="e">
        <f>VLOOKUP('GEOMETRIC INPUTS'!D727,'Pressure Calculations'!$A$22:$B$61,2,TRUE)</f>
        <v>#N/A</v>
      </c>
      <c r="U727" s="1" t="e">
        <f>VLOOKUP('GEOMETRIC INPUTS'!D727,'Pressure Calculations'!$C$22:$D$61,2,TRUE)</f>
        <v>#N/A</v>
      </c>
      <c r="V727" t="e">
        <f>T727*'GEOMETRIC INPUTS'!S727</f>
        <v>#N/A</v>
      </c>
      <c r="W727">
        <v>726</v>
      </c>
      <c r="X727" t="e">
        <f t="shared" si="156"/>
        <v>#N/A</v>
      </c>
      <c r="Y727" t="e">
        <f t="shared" si="157"/>
        <v>#N/A</v>
      </c>
      <c r="Z727" s="27" t="e">
        <f t="shared" si="158"/>
        <v>#DIV/0!</v>
      </c>
      <c r="AA727" s="27" t="e">
        <f t="shared" si="159"/>
        <v>#DIV/0!</v>
      </c>
      <c r="AB727" s="27" t="e">
        <f t="shared" si="160"/>
        <v>#DIV/0!</v>
      </c>
      <c r="AC727" t="e">
        <f t="shared" si="161"/>
        <v>#N/A</v>
      </c>
      <c r="AD727" s="28">
        <f>'GT Data'!D729</f>
        <v>0</v>
      </c>
      <c r="AE727" s="25" t="e">
        <f t="shared" si="162"/>
        <v>#N/A</v>
      </c>
      <c r="AF727" s="25" t="e">
        <f t="shared" si="163"/>
        <v>#N/A</v>
      </c>
      <c r="AG727" s="25" t="e">
        <f t="shared" si="164"/>
        <v>#DIV/0!</v>
      </c>
      <c r="AH727" s="25">
        <v>0</v>
      </c>
      <c r="AI727" s="25">
        <v>0</v>
      </c>
      <c r="AJ727" s="25" t="e">
        <f t="shared" si="165"/>
        <v>#N/A</v>
      </c>
      <c r="AK727" s="28">
        <f>'GT Data'!N729</f>
        <v>0</v>
      </c>
      <c r="AL727" s="25" t="e">
        <f t="shared" si="166"/>
        <v>#DIV/0!</v>
      </c>
      <c r="AM727" s="25" t="e">
        <f t="shared" si="167"/>
        <v>#DIV/0!</v>
      </c>
      <c r="AN727" s="25" t="e">
        <f t="shared" si="168"/>
        <v>#DIV/0!</v>
      </c>
      <c r="AO727" s="25">
        <v>0</v>
      </c>
      <c r="AP727" s="25">
        <v>0</v>
      </c>
      <c r="AQ727" s="25">
        <v>0</v>
      </c>
    </row>
    <row r="728" spans="1:43" x14ac:dyDescent="0.3">
      <c r="A728">
        <f>'Calculated Tab Properties'!A728</f>
        <v>0</v>
      </c>
      <c r="B728">
        <f>'Calculated Tab Properties'!B728</f>
        <v>0</v>
      </c>
      <c r="C728">
        <f>'Calculated Tab Properties'!C728</f>
        <v>0</v>
      </c>
      <c r="D728">
        <f>'Calculated Tab Properties'!D728</f>
        <v>0</v>
      </c>
      <c r="E728">
        <f>'Calculated Tab Properties'!E728</f>
        <v>0</v>
      </c>
      <c r="F728">
        <f>'Calculated Tab Properties'!F728</f>
        <v>0</v>
      </c>
      <c r="G728">
        <f>'Calculated Tab Properties'!G728</f>
        <v>0</v>
      </c>
      <c r="H728">
        <f>'Calculated Tab Properties'!H728</f>
        <v>0</v>
      </c>
      <c r="I728">
        <f>'Calculated Tab Properties'!I728</f>
        <v>0</v>
      </c>
      <c r="J728" s="20" t="e">
        <f>'Calculated Tab Properties'!J728</f>
        <v>#DIV/0!</v>
      </c>
      <c r="K728">
        <v>0</v>
      </c>
      <c r="L728">
        <v>0</v>
      </c>
      <c r="M728">
        <v>0</v>
      </c>
      <c r="N728">
        <v>0</v>
      </c>
      <c r="O728" s="27">
        <v>0</v>
      </c>
      <c r="P728" s="27">
        <v>0</v>
      </c>
      <c r="Q728">
        <v>0</v>
      </c>
      <c r="R728" t="e">
        <f>'Calculated Tab Properties'!R728</f>
        <v>#DIV/0!</v>
      </c>
      <c r="T728" s="1" t="e">
        <f>VLOOKUP('GEOMETRIC INPUTS'!D728,'Pressure Calculations'!$A$22:$B$61,2,TRUE)</f>
        <v>#N/A</v>
      </c>
      <c r="U728" s="1" t="e">
        <f>VLOOKUP('GEOMETRIC INPUTS'!D728,'Pressure Calculations'!$C$22:$D$61,2,TRUE)</f>
        <v>#N/A</v>
      </c>
      <c r="V728" t="e">
        <f>T728*'GEOMETRIC INPUTS'!S728</f>
        <v>#N/A</v>
      </c>
      <c r="W728">
        <v>727</v>
      </c>
      <c r="X728" t="e">
        <f t="shared" si="156"/>
        <v>#N/A</v>
      </c>
      <c r="Y728" t="e">
        <f t="shared" si="157"/>
        <v>#N/A</v>
      </c>
      <c r="Z728" s="27" t="e">
        <f t="shared" si="158"/>
        <v>#DIV/0!</v>
      </c>
      <c r="AA728" s="27" t="e">
        <f t="shared" si="159"/>
        <v>#DIV/0!</v>
      </c>
      <c r="AB728" s="27" t="e">
        <f t="shared" si="160"/>
        <v>#DIV/0!</v>
      </c>
      <c r="AC728" t="e">
        <f t="shared" si="161"/>
        <v>#N/A</v>
      </c>
      <c r="AD728" s="28">
        <f>'GT Data'!D730</f>
        <v>0</v>
      </c>
      <c r="AE728" s="25" t="e">
        <f t="shared" si="162"/>
        <v>#N/A</v>
      </c>
      <c r="AF728" s="25" t="e">
        <f t="shared" si="163"/>
        <v>#N/A</v>
      </c>
      <c r="AG728" s="25" t="e">
        <f t="shared" si="164"/>
        <v>#DIV/0!</v>
      </c>
      <c r="AH728" s="25">
        <v>0</v>
      </c>
      <c r="AI728" s="25">
        <v>0</v>
      </c>
      <c r="AJ728" s="25" t="e">
        <f t="shared" si="165"/>
        <v>#N/A</v>
      </c>
      <c r="AK728" s="28">
        <f>'GT Data'!N730</f>
        <v>0</v>
      </c>
      <c r="AL728" s="25" t="e">
        <f t="shared" si="166"/>
        <v>#DIV/0!</v>
      </c>
      <c r="AM728" s="25" t="e">
        <f t="shared" si="167"/>
        <v>#DIV/0!</v>
      </c>
      <c r="AN728" s="25" t="e">
        <f t="shared" si="168"/>
        <v>#DIV/0!</v>
      </c>
      <c r="AO728" s="25">
        <v>0</v>
      </c>
      <c r="AP728" s="25">
        <v>0</v>
      </c>
      <c r="AQ728" s="25">
        <v>0</v>
      </c>
    </row>
    <row r="729" spans="1:43" x14ac:dyDescent="0.3">
      <c r="A729">
        <f>'Calculated Tab Properties'!A729</f>
        <v>0</v>
      </c>
      <c r="B729">
        <f>'Calculated Tab Properties'!B729</f>
        <v>0</v>
      </c>
      <c r="C729">
        <f>'Calculated Tab Properties'!C729</f>
        <v>0</v>
      </c>
      <c r="D729">
        <f>'Calculated Tab Properties'!D729</f>
        <v>0</v>
      </c>
      <c r="E729">
        <f>'Calculated Tab Properties'!E729</f>
        <v>0</v>
      </c>
      <c r="F729">
        <f>'Calculated Tab Properties'!F729</f>
        <v>0</v>
      </c>
      <c r="G729">
        <f>'Calculated Tab Properties'!G729</f>
        <v>0</v>
      </c>
      <c r="H729">
        <f>'Calculated Tab Properties'!H729</f>
        <v>0</v>
      </c>
      <c r="I729">
        <f>'Calculated Tab Properties'!I729</f>
        <v>0</v>
      </c>
      <c r="J729" s="20" t="e">
        <f>'Calculated Tab Properties'!J729</f>
        <v>#DIV/0!</v>
      </c>
      <c r="K729">
        <v>0</v>
      </c>
      <c r="L729">
        <v>0</v>
      </c>
      <c r="M729">
        <v>0</v>
      </c>
      <c r="N729">
        <v>0</v>
      </c>
      <c r="O729" s="27">
        <v>0</v>
      </c>
      <c r="P729" s="27">
        <v>0</v>
      </c>
      <c r="Q729">
        <v>0</v>
      </c>
      <c r="R729" t="e">
        <f>'Calculated Tab Properties'!R729</f>
        <v>#DIV/0!</v>
      </c>
      <c r="T729" s="1" t="e">
        <f>VLOOKUP('GEOMETRIC INPUTS'!D729,'Pressure Calculations'!$A$22:$B$61,2,TRUE)</f>
        <v>#N/A</v>
      </c>
      <c r="U729" s="1" t="e">
        <f>VLOOKUP('GEOMETRIC INPUTS'!D729,'Pressure Calculations'!$C$22:$D$61,2,TRUE)</f>
        <v>#N/A</v>
      </c>
      <c r="V729" t="e">
        <f>T729*'GEOMETRIC INPUTS'!S729</f>
        <v>#N/A</v>
      </c>
      <c r="W729">
        <v>728</v>
      </c>
      <c r="X729" t="e">
        <f t="shared" si="156"/>
        <v>#N/A</v>
      </c>
      <c r="Y729" t="e">
        <f t="shared" si="157"/>
        <v>#N/A</v>
      </c>
      <c r="Z729" s="27" t="e">
        <f t="shared" si="158"/>
        <v>#DIV/0!</v>
      </c>
      <c r="AA729" s="27" t="e">
        <f t="shared" si="159"/>
        <v>#DIV/0!</v>
      </c>
      <c r="AB729" s="27" t="e">
        <f t="shared" si="160"/>
        <v>#DIV/0!</v>
      </c>
      <c r="AC729" t="e">
        <f t="shared" si="161"/>
        <v>#N/A</v>
      </c>
      <c r="AD729" s="28">
        <f>'GT Data'!D731</f>
        <v>0</v>
      </c>
      <c r="AE729" s="25" t="e">
        <f t="shared" si="162"/>
        <v>#N/A</v>
      </c>
      <c r="AF729" s="25" t="e">
        <f t="shared" si="163"/>
        <v>#N/A</v>
      </c>
      <c r="AG729" s="25" t="e">
        <f t="shared" si="164"/>
        <v>#DIV/0!</v>
      </c>
      <c r="AH729" s="25">
        <v>0</v>
      </c>
      <c r="AI729" s="25">
        <v>0</v>
      </c>
      <c r="AJ729" s="25" t="e">
        <f t="shared" si="165"/>
        <v>#N/A</v>
      </c>
      <c r="AK729" s="28">
        <f>'GT Data'!N731</f>
        <v>0</v>
      </c>
      <c r="AL729" s="25" t="e">
        <f t="shared" si="166"/>
        <v>#DIV/0!</v>
      </c>
      <c r="AM729" s="25" t="e">
        <f t="shared" si="167"/>
        <v>#DIV/0!</v>
      </c>
      <c r="AN729" s="25" t="e">
        <f t="shared" si="168"/>
        <v>#DIV/0!</v>
      </c>
      <c r="AO729" s="25">
        <v>0</v>
      </c>
      <c r="AP729" s="25">
        <v>0</v>
      </c>
      <c r="AQ729" s="25">
        <v>0</v>
      </c>
    </row>
    <row r="730" spans="1:43" x14ac:dyDescent="0.3">
      <c r="A730">
        <f>'Calculated Tab Properties'!A730</f>
        <v>0</v>
      </c>
      <c r="B730">
        <f>'Calculated Tab Properties'!B730</f>
        <v>0</v>
      </c>
      <c r="C730">
        <f>'Calculated Tab Properties'!C730</f>
        <v>0</v>
      </c>
      <c r="D730">
        <f>'Calculated Tab Properties'!D730</f>
        <v>0</v>
      </c>
      <c r="E730">
        <f>'Calculated Tab Properties'!E730</f>
        <v>0</v>
      </c>
      <c r="F730">
        <f>'Calculated Tab Properties'!F730</f>
        <v>0</v>
      </c>
      <c r="G730">
        <f>'Calculated Tab Properties'!G730</f>
        <v>0</v>
      </c>
      <c r="H730">
        <f>'Calculated Tab Properties'!H730</f>
        <v>0</v>
      </c>
      <c r="I730">
        <f>'Calculated Tab Properties'!I730</f>
        <v>0</v>
      </c>
      <c r="J730" s="20" t="e">
        <f>'Calculated Tab Properties'!J730</f>
        <v>#DIV/0!</v>
      </c>
      <c r="K730">
        <v>0</v>
      </c>
      <c r="L730">
        <v>0</v>
      </c>
      <c r="M730">
        <v>0</v>
      </c>
      <c r="N730">
        <v>0</v>
      </c>
      <c r="O730" s="27">
        <v>0</v>
      </c>
      <c r="P730" s="27">
        <v>0</v>
      </c>
      <c r="Q730">
        <v>0</v>
      </c>
      <c r="R730" t="e">
        <f>'Calculated Tab Properties'!R730</f>
        <v>#DIV/0!</v>
      </c>
      <c r="T730" s="1" t="e">
        <f>VLOOKUP('GEOMETRIC INPUTS'!D730,'Pressure Calculations'!$A$22:$B$61,2,TRUE)</f>
        <v>#N/A</v>
      </c>
      <c r="U730" s="1" t="e">
        <f>VLOOKUP('GEOMETRIC INPUTS'!D730,'Pressure Calculations'!$C$22:$D$61,2,TRUE)</f>
        <v>#N/A</v>
      </c>
      <c r="V730" t="e">
        <f>T730*'GEOMETRIC INPUTS'!S730</f>
        <v>#N/A</v>
      </c>
      <c r="W730">
        <v>729</v>
      </c>
      <c r="X730" t="e">
        <f t="shared" si="156"/>
        <v>#N/A</v>
      </c>
      <c r="Y730" t="e">
        <f t="shared" si="157"/>
        <v>#N/A</v>
      </c>
      <c r="Z730" s="27" t="e">
        <f t="shared" si="158"/>
        <v>#DIV/0!</v>
      </c>
      <c r="AA730" s="27" t="e">
        <f t="shared" si="159"/>
        <v>#DIV/0!</v>
      </c>
      <c r="AB730" s="27" t="e">
        <f t="shared" si="160"/>
        <v>#DIV/0!</v>
      </c>
      <c r="AC730" t="e">
        <f t="shared" si="161"/>
        <v>#N/A</v>
      </c>
      <c r="AD730" s="28">
        <f>'GT Data'!D732</f>
        <v>0</v>
      </c>
      <c r="AE730" s="25" t="e">
        <f t="shared" si="162"/>
        <v>#N/A</v>
      </c>
      <c r="AF730" s="25" t="e">
        <f t="shared" si="163"/>
        <v>#N/A</v>
      </c>
      <c r="AG730" s="25" t="e">
        <f t="shared" si="164"/>
        <v>#DIV/0!</v>
      </c>
      <c r="AH730" s="25">
        <v>0</v>
      </c>
      <c r="AI730" s="25">
        <v>0</v>
      </c>
      <c r="AJ730" s="25" t="e">
        <f t="shared" si="165"/>
        <v>#N/A</v>
      </c>
      <c r="AK730" s="28">
        <f>'GT Data'!N732</f>
        <v>0</v>
      </c>
      <c r="AL730" s="25" t="e">
        <f t="shared" si="166"/>
        <v>#DIV/0!</v>
      </c>
      <c r="AM730" s="25" t="e">
        <f t="shared" si="167"/>
        <v>#DIV/0!</v>
      </c>
      <c r="AN730" s="25" t="e">
        <f t="shared" si="168"/>
        <v>#DIV/0!</v>
      </c>
      <c r="AO730" s="25">
        <v>0</v>
      </c>
      <c r="AP730" s="25">
        <v>0</v>
      </c>
      <c r="AQ730" s="25">
        <v>0</v>
      </c>
    </row>
    <row r="731" spans="1:43" x14ac:dyDescent="0.3">
      <c r="A731">
        <f>'Calculated Tab Properties'!A731</f>
        <v>0</v>
      </c>
      <c r="B731">
        <f>'Calculated Tab Properties'!B731</f>
        <v>0</v>
      </c>
      <c r="C731">
        <f>'Calculated Tab Properties'!C731</f>
        <v>0</v>
      </c>
      <c r="D731">
        <f>'Calculated Tab Properties'!D731</f>
        <v>0</v>
      </c>
      <c r="E731">
        <f>'Calculated Tab Properties'!E731</f>
        <v>0</v>
      </c>
      <c r="F731">
        <f>'Calculated Tab Properties'!F731</f>
        <v>0</v>
      </c>
      <c r="G731">
        <f>'Calculated Tab Properties'!G731</f>
        <v>0</v>
      </c>
      <c r="H731">
        <f>'Calculated Tab Properties'!H731</f>
        <v>0</v>
      </c>
      <c r="I731">
        <f>'Calculated Tab Properties'!I731</f>
        <v>0</v>
      </c>
      <c r="J731" s="20" t="e">
        <f>'Calculated Tab Properties'!J731</f>
        <v>#DIV/0!</v>
      </c>
      <c r="K731">
        <v>0</v>
      </c>
      <c r="L731">
        <v>0</v>
      </c>
      <c r="M731">
        <v>0</v>
      </c>
      <c r="N731">
        <v>0</v>
      </c>
      <c r="O731" s="27">
        <v>0</v>
      </c>
      <c r="P731" s="27">
        <v>0</v>
      </c>
      <c r="Q731">
        <v>0</v>
      </c>
      <c r="R731" t="e">
        <f>'Calculated Tab Properties'!R731</f>
        <v>#DIV/0!</v>
      </c>
      <c r="T731" s="1" t="e">
        <f>VLOOKUP('GEOMETRIC INPUTS'!D731,'Pressure Calculations'!$A$22:$B$61,2,TRUE)</f>
        <v>#N/A</v>
      </c>
      <c r="U731" s="1" t="e">
        <f>VLOOKUP('GEOMETRIC INPUTS'!D731,'Pressure Calculations'!$C$22:$D$61,2,TRUE)</f>
        <v>#N/A</v>
      </c>
      <c r="V731" t="e">
        <f>T731*'GEOMETRIC INPUTS'!S731</f>
        <v>#N/A</v>
      </c>
      <c r="W731">
        <v>730</v>
      </c>
      <c r="X731" t="e">
        <f t="shared" si="156"/>
        <v>#N/A</v>
      </c>
      <c r="Y731" t="e">
        <f t="shared" si="157"/>
        <v>#N/A</v>
      </c>
      <c r="Z731" s="27" t="e">
        <f t="shared" si="158"/>
        <v>#DIV/0!</v>
      </c>
      <c r="AA731" s="27" t="e">
        <f t="shared" si="159"/>
        <v>#DIV/0!</v>
      </c>
      <c r="AB731" s="27" t="e">
        <f t="shared" si="160"/>
        <v>#DIV/0!</v>
      </c>
      <c r="AC731" t="e">
        <f t="shared" si="161"/>
        <v>#N/A</v>
      </c>
      <c r="AD731" s="28">
        <f>'GT Data'!D733</f>
        <v>0</v>
      </c>
      <c r="AE731" s="25" t="e">
        <f t="shared" si="162"/>
        <v>#N/A</v>
      </c>
      <c r="AF731" s="25" t="e">
        <f t="shared" si="163"/>
        <v>#N/A</v>
      </c>
      <c r="AG731" s="25" t="e">
        <f t="shared" si="164"/>
        <v>#DIV/0!</v>
      </c>
      <c r="AH731" s="25">
        <v>0</v>
      </c>
      <c r="AI731" s="25">
        <v>0</v>
      </c>
      <c r="AJ731" s="25" t="e">
        <f t="shared" si="165"/>
        <v>#N/A</v>
      </c>
      <c r="AK731" s="28">
        <f>'GT Data'!N733</f>
        <v>0</v>
      </c>
      <c r="AL731" s="25" t="e">
        <f t="shared" si="166"/>
        <v>#DIV/0!</v>
      </c>
      <c r="AM731" s="25" t="e">
        <f t="shared" si="167"/>
        <v>#DIV/0!</v>
      </c>
      <c r="AN731" s="25" t="e">
        <f t="shared" si="168"/>
        <v>#DIV/0!</v>
      </c>
      <c r="AO731" s="25">
        <v>0</v>
      </c>
      <c r="AP731" s="25">
        <v>0</v>
      </c>
      <c r="AQ731" s="25">
        <v>0</v>
      </c>
    </row>
    <row r="732" spans="1:43" x14ac:dyDescent="0.3">
      <c r="A732">
        <f>'Calculated Tab Properties'!A732</f>
        <v>0</v>
      </c>
      <c r="B732">
        <f>'Calculated Tab Properties'!B732</f>
        <v>0</v>
      </c>
      <c r="C732">
        <f>'Calculated Tab Properties'!C732</f>
        <v>0</v>
      </c>
      <c r="D732">
        <f>'Calculated Tab Properties'!D732</f>
        <v>0</v>
      </c>
      <c r="E732">
        <f>'Calculated Tab Properties'!E732</f>
        <v>0</v>
      </c>
      <c r="F732">
        <f>'Calculated Tab Properties'!F732</f>
        <v>0</v>
      </c>
      <c r="G732">
        <f>'Calculated Tab Properties'!G732</f>
        <v>0</v>
      </c>
      <c r="H732">
        <f>'Calculated Tab Properties'!H732</f>
        <v>0</v>
      </c>
      <c r="I732">
        <f>'Calculated Tab Properties'!I732</f>
        <v>0</v>
      </c>
      <c r="J732" s="20" t="e">
        <f>'Calculated Tab Properties'!J732</f>
        <v>#DIV/0!</v>
      </c>
      <c r="K732">
        <v>0</v>
      </c>
      <c r="L732">
        <v>0</v>
      </c>
      <c r="M732">
        <v>0</v>
      </c>
      <c r="N732">
        <v>0</v>
      </c>
      <c r="O732" s="27">
        <v>0</v>
      </c>
      <c r="P732" s="27">
        <v>0</v>
      </c>
      <c r="Q732">
        <v>0</v>
      </c>
      <c r="R732" t="e">
        <f>'Calculated Tab Properties'!R732</f>
        <v>#DIV/0!</v>
      </c>
      <c r="T732" s="1" t="e">
        <f>VLOOKUP('GEOMETRIC INPUTS'!D732,'Pressure Calculations'!$A$22:$B$61,2,TRUE)</f>
        <v>#N/A</v>
      </c>
      <c r="U732" s="1" t="e">
        <f>VLOOKUP('GEOMETRIC INPUTS'!D732,'Pressure Calculations'!$C$22:$D$61,2,TRUE)</f>
        <v>#N/A</v>
      </c>
      <c r="V732" t="e">
        <f>T732*'GEOMETRIC INPUTS'!S732</f>
        <v>#N/A</v>
      </c>
      <c r="W732">
        <v>731</v>
      </c>
      <c r="X732" t="e">
        <f t="shared" si="156"/>
        <v>#N/A</v>
      </c>
      <c r="Y732" t="e">
        <f t="shared" si="157"/>
        <v>#N/A</v>
      </c>
      <c r="Z732" s="27" t="e">
        <f t="shared" si="158"/>
        <v>#DIV/0!</v>
      </c>
      <c r="AA732" s="27" t="e">
        <f t="shared" si="159"/>
        <v>#DIV/0!</v>
      </c>
      <c r="AB732" s="27" t="e">
        <f t="shared" si="160"/>
        <v>#DIV/0!</v>
      </c>
      <c r="AC732" t="e">
        <f t="shared" si="161"/>
        <v>#N/A</v>
      </c>
      <c r="AD732" s="28">
        <f>'GT Data'!D734</f>
        <v>0</v>
      </c>
      <c r="AE732" s="25" t="e">
        <f t="shared" si="162"/>
        <v>#N/A</v>
      </c>
      <c r="AF732" s="25" t="e">
        <f t="shared" si="163"/>
        <v>#N/A</v>
      </c>
      <c r="AG732" s="25" t="e">
        <f t="shared" si="164"/>
        <v>#DIV/0!</v>
      </c>
      <c r="AH732" s="25">
        <v>0</v>
      </c>
      <c r="AI732" s="25">
        <v>0</v>
      </c>
      <c r="AJ732" s="25" t="e">
        <f t="shared" si="165"/>
        <v>#N/A</v>
      </c>
      <c r="AK732" s="28">
        <f>'GT Data'!N734</f>
        <v>0</v>
      </c>
      <c r="AL732" s="25" t="e">
        <f t="shared" si="166"/>
        <v>#DIV/0!</v>
      </c>
      <c r="AM732" s="25" t="e">
        <f t="shared" si="167"/>
        <v>#DIV/0!</v>
      </c>
      <c r="AN732" s="25" t="e">
        <f t="shared" si="168"/>
        <v>#DIV/0!</v>
      </c>
      <c r="AO732" s="25">
        <v>0</v>
      </c>
      <c r="AP732" s="25">
        <v>0</v>
      </c>
      <c r="AQ732" s="25">
        <v>0</v>
      </c>
    </row>
    <row r="733" spans="1:43" x14ac:dyDescent="0.3">
      <c r="A733">
        <f>'Calculated Tab Properties'!A733</f>
        <v>0</v>
      </c>
      <c r="B733">
        <f>'Calculated Tab Properties'!B733</f>
        <v>0</v>
      </c>
      <c r="C733">
        <f>'Calculated Tab Properties'!C733</f>
        <v>0</v>
      </c>
      <c r="D733">
        <f>'Calculated Tab Properties'!D733</f>
        <v>0</v>
      </c>
      <c r="E733">
        <f>'Calculated Tab Properties'!E733</f>
        <v>0</v>
      </c>
      <c r="F733">
        <f>'Calculated Tab Properties'!F733</f>
        <v>0</v>
      </c>
      <c r="G733">
        <f>'Calculated Tab Properties'!G733</f>
        <v>0</v>
      </c>
      <c r="H733">
        <f>'Calculated Tab Properties'!H733</f>
        <v>0</v>
      </c>
      <c r="I733">
        <f>'Calculated Tab Properties'!I733</f>
        <v>0</v>
      </c>
      <c r="J733" s="20" t="e">
        <f>'Calculated Tab Properties'!J733</f>
        <v>#DIV/0!</v>
      </c>
      <c r="K733">
        <v>0</v>
      </c>
      <c r="L733">
        <v>0</v>
      </c>
      <c r="M733">
        <v>0</v>
      </c>
      <c r="N733">
        <v>0</v>
      </c>
      <c r="O733" s="27">
        <v>0</v>
      </c>
      <c r="P733" s="27">
        <v>0</v>
      </c>
      <c r="Q733">
        <v>0</v>
      </c>
      <c r="R733" t="e">
        <f>'Calculated Tab Properties'!R733</f>
        <v>#DIV/0!</v>
      </c>
      <c r="T733" s="1" t="e">
        <f>VLOOKUP('GEOMETRIC INPUTS'!D733,'Pressure Calculations'!$A$22:$B$61,2,TRUE)</f>
        <v>#N/A</v>
      </c>
      <c r="U733" s="1" t="e">
        <f>VLOOKUP('GEOMETRIC INPUTS'!D733,'Pressure Calculations'!$C$22:$D$61,2,TRUE)</f>
        <v>#N/A</v>
      </c>
      <c r="V733" t="e">
        <f>T733*'GEOMETRIC INPUTS'!S733</f>
        <v>#N/A</v>
      </c>
      <c r="W733">
        <v>732</v>
      </c>
      <c r="X733" t="e">
        <f t="shared" si="156"/>
        <v>#N/A</v>
      </c>
      <c r="Y733" t="e">
        <f t="shared" si="157"/>
        <v>#N/A</v>
      </c>
      <c r="Z733" s="27" t="e">
        <f t="shared" si="158"/>
        <v>#DIV/0!</v>
      </c>
      <c r="AA733" s="27" t="e">
        <f t="shared" si="159"/>
        <v>#DIV/0!</v>
      </c>
      <c r="AB733" s="27" t="e">
        <f t="shared" si="160"/>
        <v>#DIV/0!</v>
      </c>
      <c r="AC733" t="e">
        <f t="shared" si="161"/>
        <v>#N/A</v>
      </c>
      <c r="AD733" s="28">
        <f>'GT Data'!D735</f>
        <v>0</v>
      </c>
      <c r="AE733" s="25" t="e">
        <f t="shared" si="162"/>
        <v>#N/A</v>
      </c>
      <c r="AF733" s="25" t="e">
        <f t="shared" si="163"/>
        <v>#N/A</v>
      </c>
      <c r="AG733" s="25" t="e">
        <f t="shared" si="164"/>
        <v>#DIV/0!</v>
      </c>
      <c r="AH733" s="25">
        <v>0</v>
      </c>
      <c r="AI733" s="25">
        <v>0</v>
      </c>
      <c r="AJ733" s="25" t="e">
        <f t="shared" si="165"/>
        <v>#N/A</v>
      </c>
      <c r="AK733" s="28">
        <f>'GT Data'!N735</f>
        <v>0</v>
      </c>
      <c r="AL733" s="25" t="e">
        <f t="shared" si="166"/>
        <v>#DIV/0!</v>
      </c>
      <c r="AM733" s="25" t="e">
        <f t="shared" si="167"/>
        <v>#DIV/0!</v>
      </c>
      <c r="AN733" s="25" t="e">
        <f t="shared" si="168"/>
        <v>#DIV/0!</v>
      </c>
      <c r="AO733" s="25">
        <v>0</v>
      </c>
      <c r="AP733" s="25">
        <v>0</v>
      </c>
      <c r="AQ733" s="25">
        <v>0</v>
      </c>
    </row>
    <row r="734" spans="1:43" x14ac:dyDescent="0.3">
      <c r="A734">
        <f>'Calculated Tab Properties'!A734</f>
        <v>0</v>
      </c>
      <c r="B734">
        <f>'Calculated Tab Properties'!B734</f>
        <v>0</v>
      </c>
      <c r="C734">
        <f>'Calculated Tab Properties'!C734</f>
        <v>0</v>
      </c>
      <c r="D734">
        <f>'Calculated Tab Properties'!D734</f>
        <v>0</v>
      </c>
      <c r="E734">
        <f>'Calculated Tab Properties'!E734</f>
        <v>0</v>
      </c>
      <c r="F734">
        <f>'Calculated Tab Properties'!F734</f>
        <v>0</v>
      </c>
      <c r="G734">
        <f>'Calculated Tab Properties'!G734</f>
        <v>0</v>
      </c>
      <c r="H734">
        <f>'Calculated Tab Properties'!H734</f>
        <v>0</v>
      </c>
      <c r="I734">
        <f>'Calculated Tab Properties'!I734</f>
        <v>0</v>
      </c>
      <c r="J734" s="20" t="e">
        <f>'Calculated Tab Properties'!J734</f>
        <v>#DIV/0!</v>
      </c>
      <c r="K734">
        <v>0</v>
      </c>
      <c r="L734">
        <v>0</v>
      </c>
      <c r="M734">
        <v>0</v>
      </c>
      <c r="N734">
        <v>0</v>
      </c>
      <c r="O734" s="27">
        <v>0</v>
      </c>
      <c r="P734" s="27">
        <v>0</v>
      </c>
      <c r="Q734">
        <v>0</v>
      </c>
      <c r="R734" t="e">
        <f>'Calculated Tab Properties'!R734</f>
        <v>#DIV/0!</v>
      </c>
      <c r="T734" s="1" t="e">
        <f>VLOOKUP('GEOMETRIC INPUTS'!D734,'Pressure Calculations'!$A$22:$B$61,2,TRUE)</f>
        <v>#N/A</v>
      </c>
      <c r="U734" s="1" t="e">
        <f>VLOOKUP('GEOMETRIC INPUTS'!D734,'Pressure Calculations'!$C$22:$D$61,2,TRUE)</f>
        <v>#N/A</v>
      </c>
      <c r="V734" t="e">
        <f>T734*'GEOMETRIC INPUTS'!S734</f>
        <v>#N/A</v>
      </c>
      <c r="W734">
        <v>733</v>
      </c>
      <c r="X734" t="e">
        <f t="shared" si="156"/>
        <v>#N/A</v>
      </c>
      <c r="Y734" t="e">
        <f t="shared" si="157"/>
        <v>#N/A</v>
      </c>
      <c r="Z734" s="27" t="e">
        <f t="shared" si="158"/>
        <v>#DIV/0!</v>
      </c>
      <c r="AA734" s="27" t="e">
        <f t="shared" si="159"/>
        <v>#DIV/0!</v>
      </c>
      <c r="AB734" s="27" t="e">
        <f t="shared" si="160"/>
        <v>#DIV/0!</v>
      </c>
      <c r="AC734" t="e">
        <f t="shared" si="161"/>
        <v>#N/A</v>
      </c>
      <c r="AD734" s="28">
        <f>'GT Data'!D736</f>
        <v>0</v>
      </c>
      <c r="AE734" s="25" t="e">
        <f t="shared" si="162"/>
        <v>#N/A</v>
      </c>
      <c r="AF734" s="25" t="e">
        <f t="shared" si="163"/>
        <v>#N/A</v>
      </c>
      <c r="AG734" s="25" t="e">
        <f t="shared" si="164"/>
        <v>#DIV/0!</v>
      </c>
      <c r="AH734" s="25">
        <v>0</v>
      </c>
      <c r="AI734" s="25">
        <v>0</v>
      </c>
      <c r="AJ734" s="25" t="e">
        <f t="shared" si="165"/>
        <v>#N/A</v>
      </c>
      <c r="AK734" s="28">
        <f>'GT Data'!N736</f>
        <v>0</v>
      </c>
      <c r="AL734" s="25" t="e">
        <f t="shared" si="166"/>
        <v>#DIV/0!</v>
      </c>
      <c r="AM734" s="25" t="e">
        <f t="shared" si="167"/>
        <v>#DIV/0!</v>
      </c>
      <c r="AN734" s="25" t="e">
        <f t="shared" si="168"/>
        <v>#DIV/0!</v>
      </c>
      <c r="AO734" s="25">
        <v>0</v>
      </c>
      <c r="AP734" s="25">
        <v>0</v>
      </c>
      <c r="AQ734" s="25">
        <v>0</v>
      </c>
    </row>
    <row r="735" spans="1:43" x14ac:dyDescent="0.3">
      <c r="A735">
        <f>'Calculated Tab Properties'!A735</f>
        <v>0</v>
      </c>
      <c r="B735">
        <f>'Calculated Tab Properties'!B735</f>
        <v>0</v>
      </c>
      <c r="C735">
        <f>'Calculated Tab Properties'!C735</f>
        <v>0</v>
      </c>
      <c r="D735">
        <f>'Calculated Tab Properties'!D735</f>
        <v>0</v>
      </c>
      <c r="E735">
        <f>'Calculated Tab Properties'!E735</f>
        <v>0</v>
      </c>
      <c r="F735">
        <f>'Calculated Tab Properties'!F735</f>
        <v>0</v>
      </c>
      <c r="G735">
        <f>'Calculated Tab Properties'!G735</f>
        <v>0</v>
      </c>
      <c r="H735">
        <f>'Calculated Tab Properties'!H735</f>
        <v>0</v>
      </c>
      <c r="I735">
        <f>'Calculated Tab Properties'!I735</f>
        <v>0</v>
      </c>
      <c r="J735" s="20" t="e">
        <f>'Calculated Tab Properties'!J735</f>
        <v>#DIV/0!</v>
      </c>
      <c r="K735">
        <v>0</v>
      </c>
      <c r="L735">
        <v>0</v>
      </c>
      <c r="M735">
        <v>0</v>
      </c>
      <c r="N735">
        <v>0</v>
      </c>
      <c r="O735" s="27">
        <v>0</v>
      </c>
      <c r="P735" s="27">
        <v>0</v>
      </c>
      <c r="Q735">
        <v>0</v>
      </c>
      <c r="R735" t="e">
        <f>'Calculated Tab Properties'!R735</f>
        <v>#DIV/0!</v>
      </c>
      <c r="T735" s="1" t="e">
        <f>VLOOKUP('GEOMETRIC INPUTS'!D735,'Pressure Calculations'!$A$22:$B$61,2,TRUE)</f>
        <v>#N/A</v>
      </c>
      <c r="U735" s="1" t="e">
        <f>VLOOKUP('GEOMETRIC INPUTS'!D735,'Pressure Calculations'!$C$22:$D$61,2,TRUE)</f>
        <v>#N/A</v>
      </c>
      <c r="V735" t="e">
        <f>T735*'GEOMETRIC INPUTS'!S735</f>
        <v>#N/A</v>
      </c>
      <c r="W735">
        <v>734</v>
      </c>
      <c r="X735" t="e">
        <f t="shared" si="156"/>
        <v>#N/A</v>
      </c>
      <c r="Y735" t="e">
        <f t="shared" si="157"/>
        <v>#N/A</v>
      </c>
      <c r="Z735" s="27" t="e">
        <f t="shared" si="158"/>
        <v>#DIV/0!</v>
      </c>
      <c r="AA735" s="27" t="e">
        <f t="shared" si="159"/>
        <v>#DIV/0!</v>
      </c>
      <c r="AB735" s="27" t="e">
        <f t="shared" si="160"/>
        <v>#DIV/0!</v>
      </c>
      <c r="AC735" t="e">
        <f t="shared" si="161"/>
        <v>#N/A</v>
      </c>
      <c r="AD735" s="28">
        <f>'GT Data'!D737</f>
        <v>0</v>
      </c>
      <c r="AE735" s="25" t="e">
        <f t="shared" si="162"/>
        <v>#N/A</v>
      </c>
      <c r="AF735" s="25" t="e">
        <f t="shared" si="163"/>
        <v>#N/A</v>
      </c>
      <c r="AG735" s="25" t="e">
        <f t="shared" si="164"/>
        <v>#DIV/0!</v>
      </c>
      <c r="AH735" s="25">
        <v>0</v>
      </c>
      <c r="AI735" s="25">
        <v>0</v>
      </c>
      <c r="AJ735" s="25" t="e">
        <f t="shared" si="165"/>
        <v>#N/A</v>
      </c>
      <c r="AK735" s="28">
        <f>'GT Data'!N737</f>
        <v>0</v>
      </c>
      <c r="AL735" s="25" t="e">
        <f t="shared" si="166"/>
        <v>#DIV/0!</v>
      </c>
      <c r="AM735" s="25" t="e">
        <f t="shared" si="167"/>
        <v>#DIV/0!</v>
      </c>
      <c r="AN735" s="25" t="e">
        <f t="shared" si="168"/>
        <v>#DIV/0!</v>
      </c>
      <c r="AO735" s="25">
        <v>0</v>
      </c>
      <c r="AP735" s="25">
        <v>0</v>
      </c>
      <c r="AQ735" s="25">
        <v>0</v>
      </c>
    </row>
    <row r="736" spans="1:43" x14ac:dyDescent="0.3">
      <c r="A736">
        <f>'Calculated Tab Properties'!A736</f>
        <v>0</v>
      </c>
      <c r="B736">
        <f>'Calculated Tab Properties'!B736</f>
        <v>0</v>
      </c>
      <c r="C736">
        <f>'Calculated Tab Properties'!C736</f>
        <v>0</v>
      </c>
      <c r="D736">
        <f>'Calculated Tab Properties'!D736</f>
        <v>0</v>
      </c>
      <c r="E736">
        <f>'Calculated Tab Properties'!E736</f>
        <v>0</v>
      </c>
      <c r="F736">
        <f>'Calculated Tab Properties'!F736</f>
        <v>0</v>
      </c>
      <c r="G736">
        <f>'Calculated Tab Properties'!G736</f>
        <v>0</v>
      </c>
      <c r="H736">
        <f>'Calculated Tab Properties'!H736</f>
        <v>0</v>
      </c>
      <c r="I736">
        <f>'Calculated Tab Properties'!I736</f>
        <v>0</v>
      </c>
      <c r="J736" s="20" t="e">
        <f>'Calculated Tab Properties'!J736</f>
        <v>#DIV/0!</v>
      </c>
      <c r="K736">
        <v>0</v>
      </c>
      <c r="L736">
        <v>0</v>
      </c>
      <c r="M736">
        <v>0</v>
      </c>
      <c r="N736">
        <v>0</v>
      </c>
      <c r="O736" s="27">
        <v>0</v>
      </c>
      <c r="P736" s="27">
        <v>0</v>
      </c>
      <c r="Q736">
        <v>0</v>
      </c>
      <c r="R736" t="e">
        <f>'Calculated Tab Properties'!R736</f>
        <v>#DIV/0!</v>
      </c>
      <c r="T736" s="1" t="e">
        <f>VLOOKUP('GEOMETRIC INPUTS'!D736,'Pressure Calculations'!$A$22:$B$61,2,TRUE)</f>
        <v>#N/A</v>
      </c>
      <c r="U736" s="1" t="e">
        <f>VLOOKUP('GEOMETRIC INPUTS'!D736,'Pressure Calculations'!$C$22:$D$61,2,TRUE)</f>
        <v>#N/A</v>
      </c>
      <c r="V736" t="e">
        <f>T736*'GEOMETRIC INPUTS'!S736</f>
        <v>#N/A</v>
      </c>
      <c r="W736">
        <v>735</v>
      </c>
      <c r="X736" t="e">
        <f t="shared" si="156"/>
        <v>#N/A</v>
      </c>
      <c r="Y736" t="e">
        <f t="shared" si="157"/>
        <v>#N/A</v>
      </c>
      <c r="Z736" s="27" t="e">
        <f t="shared" si="158"/>
        <v>#DIV/0!</v>
      </c>
      <c r="AA736" s="27" t="e">
        <f t="shared" si="159"/>
        <v>#DIV/0!</v>
      </c>
      <c r="AB736" s="27" t="e">
        <f t="shared" si="160"/>
        <v>#DIV/0!</v>
      </c>
      <c r="AC736" t="e">
        <f t="shared" si="161"/>
        <v>#N/A</v>
      </c>
      <c r="AD736" s="28">
        <f>'GT Data'!D738</f>
        <v>0</v>
      </c>
      <c r="AE736" s="25" t="e">
        <f t="shared" si="162"/>
        <v>#N/A</v>
      </c>
      <c r="AF736" s="25" t="e">
        <f t="shared" si="163"/>
        <v>#N/A</v>
      </c>
      <c r="AG736" s="25" t="e">
        <f t="shared" si="164"/>
        <v>#DIV/0!</v>
      </c>
      <c r="AH736" s="25">
        <v>0</v>
      </c>
      <c r="AI736" s="25">
        <v>0</v>
      </c>
      <c r="AJ736" s="25" t="e">
        <f t="shared" si="165"/>
        <v>#N/A</v>
      </c>
      <c r="AK736" s="28">
        <f>'GT Data'!N738</f>
        <v>0</v>
      </c>
      <c r="AL736" s="25" t="e">
        <f t="shared" si="166"/>
        <v>#DIV/0!</v>
      </c>
      <c r="AM736" s="25" t="e">
        <f t="shared" si="167"/>
        <v>#DIV/0!</v>
      </c>
      <c r="AN736" s="25" t="e">
        <f t="shared" si="168"/>
        <v>#DIV/0!</v>
      </c>
      <c r="AO736" s="25">
        <v>0</v>
      </c>
      <c r="AP736" s="25">
        <v>0</v>
      </c>
      <c r="AQ736" s="25">
        <v>0</v>
      </c>
    </row>
    <row r="737" spans="1:43" x14ac:dyDescent="0.3">
      <c r="A737">
        <f>'Calculated Tab Properties'!A737</f>
        <v>0</v>
      </c>
      <c r="B737">
        <f>'Calculated Tab Properties'!B737</f>
        <v>0</v>
      </c>
      <c r="C737">
        <f>'Calculated Tab Properties'!C737</f>
        <v>0</v>
      </c>
      <c r="D737">
        <f>'Calculated Tab Properties'!D737</f>
        <v>0</v>
      </c>
      <c r="E737">
        <f>'Calculated Tab Properties'!E737</f>
        <v>0</v>
      </c>
      <c r="F737">
        <f>'Calculated Tab Properties'!F737</f>
        <v>0</v>
      </c>
      <c r="G737">
        <f>'Calculated Tab Properties'!G737</f>
        <v>0</v>
      </c>
      <c r="H737">
        <f>'Calculated Tab Properties'!H737</f>
        <v>0</v>
      </c>
      <c r="I737">
        <f>'Calculated Tab Properties'!I737</f>
        <v>0</v>
      </c>
      <c r="J737" s="20" t="e">
        <f>'Calculated Tab Properties'!J737</f>
        <v>#DIV/0!</v>
      </c>
      <c r="K737">
        <v>0</v>
      </c>
      <c r="L737">
        <v>0</v>
      </c>
      <c r="M737">
        <v>0</v>
      </c>
      <c r="N737">
        <v>0</v>
      </c>
      <c r="O737" s="27">
        <v>0</v>
      </c>
      <c r="P737" s="27">
        <v>0</v>
      </c>
      <c r="Q737">
        <v>0</v>
      </c>
      <c r="R737" t="e">
        <f>'Calculated Tab Properties'!R737</f>
        <v>#DIV/0!</v>
      </c>
      <c r="T737" s="1" t="e">
        <f>VLOOKUP('GEOMETRIC INPUTS'!D737,'Pressure Calculations'!$A$22:$B$61,2,TRUE)</f>
        <v>#N/A</v>
      </c>
      <c r="U737" s="1" t="e">
        <f>VLOOKUP('GEOMETRIC INPUTS'!D737,'Pressure Calculations'!$C$22:$D$61,2,TRUE)</f>
        <v>#N/A</v>
      </c>
      <c r="V737" t="e">
        <f>T737*'GEOMETRIC INPUTS'!S737</f>
        <v>#N/A</v>
      </c>
      <c r="W737">
        <v>736</v>
      </c>
      <c r="X737" t="e">
        <f t="shared" si="156"/>
        <v>#N/A</v>
      </c>
      <c r="Y737" t="e">
        <f t="shared" si="157"/>
        <v>#N/A</v>
      </c>
      <c r="Z737" s="27" t="e">
        <f t="shared" si="158"/>
        <v>#DIV/0!</v>
      </c>
      <c r="AA737" s="27" t="e">
        <f t="shared" si="159"/>
        <v>#DIV/0!</v>
      </c>
      <c r="AB737" s="27" t="e">
        <f t="shared" si="160"/>
        <v>#DIV/0!</v>
      </c>
      <c r="AC737" t="e">
        <f t="shared" si="161"/>
        <v>#N/A</v>
      </c>
      <c r="AD737" s="28">
        <f>'GT Data'!D739</f>
        <v>0</v>
      </c>
      <c r="AE737" s="25" t="e">
        <f t="shared" si="162"/>
        <v>#N/A</v>
      </c>
      <c r="AF737" s="25" t="e">
        <f t="shared" si="163"/>
        <v>#N/A</v>
      </c>
      <c r="AG737" s="25" t="e">
        <f t="shared" si="164"/>
        <v>#DIV/0!</v>
      </c>
      <c r="AH737" s="25">
        <v>0</v>
      </c>
      <c r="AI737" s="25">
        <v>0</v>
      </c>
      <c r="AJ737" s="25" t="e">
        <f t="shared" si="165"/>
        <v>#N/A</v>
      </c>
      <c r="AK737" s="28">
        <f>'GT Data'!N739</f>
        <v>0</v>
      </c>
      <c r="AL737" s="25" t="e">
        <f t="shared" si="166"/>
        <v>#DIV/0!</v>
      </c>
      <c r="AM737" s="25" t="e">
        <f t="shared" si="167"/>
        <v>#DIV/0!</v>
      </c>
      <c r="AN737" s="25" t="e">
        <f t="shared" si="168"/>
        <v>#DIV/0!</v>
      </c>
      <c r="AO737" s="25">
        <v>0</v>
      </c>
      <c r="AP737" s="25">
        <v>0</v>
      </c>
      <c r="AQ737" s="25">
        <v>0</v>
      </c>
    </row>
    <row r="738" spans="1:43" x14ac:dyDescent="0.3">
      <c r="A738">
        <f>'Calculated Tab Properties'!A738</f>
        <v>0</v>
      </c>
      <c r="B738">
        <f>'Calculated Tab Properties'!B738</f>
        <v>0</v>
      </c>
      <c r="C738">
        <f>'Calculated Tab Properties'!C738</f>
        <v>0</v>
      </c>
      <c r="D738">
        <f>'Calculated Tab Properties'!D738</f>
        <v>0</v>
      </c>
      <c r="E738">
        <f>'Calculated Tab Properties'!E738</f>
        <v>0</v>
      </c>
      <c r="F738">
        <f>'Calculated Tab Properties'!F738</f>
        <v>0</v>
      </c>
      <c r="G738">
        <f>'Calculated Tab Properties'!G738</f>
        <v>0</v>
      </c>
      <c r="H738">
        <f>'Calculated Tab Properties'!H738</f>
        <v>0</v>
      </c>
      <c r="I738">
        <f>'Calculated Tab Properties'!I738</f>
        <v>0</v>
      </c>
      <c r="J738" s="20" t="e">
        <f>'Calculated Tab Properties'!J738</f>
        <v>#DIV/0!</v>
      </c>
      <c r="K738">
        <v>0</v>
      </c>
      <c r="L738">
        <v>0</v>
      </c>
      <c r="M738">
        <v>0</v>
      </c>
      <c r="N738">
        <v>0</v>
      </c>
      <c r="O738" s="27">
        <v>0</v>
      </c>
      <c r="P738" s="27">
        <v>0</v>
      </c>
      <c r="Q738">
        <v>0</v>
      </c>
      <c r="R738" t="e">
        <f>'Calculated Tab Properties'!R738</f>
        <v>#DIV/0!</v>
      </c>
      <c r="T738" s="1" t="e">
        <f>VLOOKUP('GEOMETRIC INPUTS'!D738,'Pressure Calculations'!$A$22:$B$61,2,TRUE)</f>
        <v>#N/A</v>
      </c>
      <c r="U738" s="1" t="e">
        <f>VLOOKUP('GEOMETRIC INPUTS'!D738,'Pressure Calculations'!$C$22:$D$61,2,TRUE)</f>
        <v>#N/A</v>
      </c>
      <c r="V738" t="e">
        <f>T738*'GEOMETRIC INPUTS'!S738</f>
        <v>#N/A</v>
      </c>
      <c r="W738">
        <v>737</v>
      </c>
      <c r="X738" t="e">
        <f t="shared" si="156"/>
        <v>#N/A</v>
      </c>
      <c r="Y738" t="e">
        <f t="shared" si="157"/>
        <v>#N/A</v>
      </c>
      <c r="Z738" s="27" t="e">
        <f t="shared" si="158"/>
        <v>#DIV/0!</v>
      </c>
      <c r="AA738" s="27" t="e">
        <f t="shared" si="159"/>
        <v>#DIV/0!</v>
      </c>
      <c r="AB738" s="27" t="e">
        <f t="shared" si="160"/>
        <v>#DIV/0!</v>
      </c>
      <c r="AC738" t="e">
        <f t="shared" si="161"/>
        <v>#N/A</v>
      </c>
      <c r="AD738" s="28">
        <f>'GT Data'!D740</f>
        <v>0</v>
      </c>
      <c r="AE738" s="25" t="e">
        <f t="shared" si="162"/>
        <v>#N/A</v>
      </c>
      <c r="AF738" s="25" t="e">
        <f t="shared" si="163"/>
        <v>#N/A</v>
      </c>
      <c r="AG738" s="25" t="e">
        <f t="shared" si="164"/>
        <v>#DIV/0!</v>
      </c>
      <c r="AH738" s="25">
        <v>0</v>
      </c>
      <c r="AI738" s="25">
        <v>0</v>
      </c>
      <c r="AJ738" s="25" t="e">
        <f t="shared" si="165"/>
        <v>#N/A</v>
      </c>
      <c r="AK738" s="28">
        <f>'GT Data'!N740</f>
        <v>0</v>
      </c>
      <c r="AL738" s="25" t="e">
        <f t="shared" si="166"/>
        <v>#DIV/0!</v>
      </c>
      <c r="AM738" s="25" t="e">
        <f t="shared" si="167"/>
        <v>#DIV/0!</v>
      </c>
      <c r="AN738" s="25" t="e">
        <f t="shared" si="168"/>
        <v>#DIV/0!</v>
      </c>
      <c r="AO738" s="25">
        <v>0</v>
      </c>
      <c r="AP738" s="25">
        <v>0</v>
      </c>
      <c r="AQ738" s="25">
        <v>0</v>
      </c>
    </row>
    <row r="739" spans="1:43" x14ac:dyDescent="0.3">
      <c r="A739">
        <f>'Calculated Tab Properties'!A739</f>
        <v>0</v>
      </c>
      <c r="B739">
        <f>'Calculated Tab Properties'!B739</f>
        <v>0</v>
      </c>
      <c r="C739">
        <f>'Calculated Tab Properties'!C739</f>
        <v>0</v>
      </c>
      <c r="D739">
        <f>'Calculated Tab Properties'!D739</f>
        <v>0</v>
      </c>
      <c r="E739">
        <f>'Calculated Tab Properties'!E739</f>
        <v>0</v>
      </c>
      <c r="F739">
        <f>'Calculated Tab Properties'!F739</f>
        <v>0</v>
      </c>
      <c r="G739">
        <f>'Calculated Tab Properties'!G739</f>
        <v>0</v>
      </c>
      <c r="H739">
        <f>'Calculated Tab Properties'!H739</f>
        <v>0</v>
      </c>
      <c r="I739">
        <f>'Calculated Tab Properties'!I739</f>
        <v>0</v>
      </c>
      <c r="J739" s="20" t="e">
        <f>'Calculated Tab Properties'!J739</f>
        <v>#DIV/0!</v>
      </c>
      <c r="K739">
        <v>0</v>
      </c>
      <c r="L739">
        <v>0</v>
      </c>
      <c r="M739">
        <v>0</v>
      </c>
      <c r="N739">
        <v>0</v>
      </c>
      <c r="O739" s="27">
        <v>0</v>
      </c>
      <c r="P739" s="27">
        <v>0</v>
      </c>
      <c r="Q739">
        <v>0</v>
      </c>
      <c r="R739" t="e">
        <f>'Calculated Tab Properties'!R739</f>
        <v>#DIV/0!</v>
      </c>
      <c r="T739" s="1" t="e">
        <f>VLOOKUP('GEOMETRIC INPUTS'!D739,'Pressure Calculations'!$A$22:$B$61,2,TRUE)</f>
        <v>#N/A</v>
      </c>
      <c r="U739" s="1" t="e">
        <f>VLOOKUP('GEOMETRIC INPUTS'!D739,'Pressure Calculations'!$C$22:$D$61,2,TRUE)</f>
        <v>#N/A</v>
      </c>
      <c r="V739" t="e">
        <f>T739*'GEOMETRIC INPUTS'!S739</f>
        <v>#N/A</v>
      </c>
      <c r="W739">
        <v>738</v>
      </c>
      <c r="X739" t="e">
        <f t="shared" si="156"/>
        <v>#N/A</v>
      </c>
      <c r="Y739" t="e">
        <f t="shared" si="157"/>
        <v>#N/A</v>
      </c>
      <c r="Z739" s="27" t="e">
        <f t="shared" si="158"/>
        <v>#DIV/0!</v>
      </c>
      <c r="AA739" s="27" t="e">
        <f t="shared" si="159"/>
        <v>#DIV/0!</v>
      </c>
      <c r="AB739" s="27" t="e">
        <f t="shared" si="160"/>
        <v>#DIV/0!</v>
      </c>
      <c r="AC739" t="e">
        <f t="shared" si="161"/>
        <v>#N/A</v>
      </c>
      <c r="AD739" s="28">
        <f>'GT Data'!D741</f>
        <v>0</v>
      </c>
      <c r="AE739" s="25" t="e">
        <f t="shared" si="162"/>
        <v>#N/A</v>
      </c>
      <c r="AF739" s="25" t="e">
        <f t="shared" si="163"/>
        <v>#N/A</v>
      </c>
      <c r="AG739" s="25" t="e">
        <f t="shared" si="164"/>
        <v>#DIV/0!</v>
      </c>
      <c r="AH739" s="25">
        <v>0</v>
      </c>
      <c r="AI739" s="25">
        <v>0</v>
      </c>
      <c r="AJ739" s="25" t="e">
        <f t="shared" si="165"/>
        <v>#N/A</v>
      </c>
      <c r="AK739" s="28">
        <f>'GT Data'!N741</f>
        <v>0</v>
      </c>
      <c r="AL739" s="25" t="e">
        <f t="shared" si="166"/>
        <v>#DIV/0!</v>
      </c>
      <c r="AM739" s="25" t="e">
        <f t="shared" si="167"/>
        <v>#DIV/0!</v>
      </c>
      <c r="AN739" s="25" t="e">
        <f t="shared" si="168"/>
        <v>#DIV/0!</v>
      </c>
      <c r="AO739" s="25">
        <v>0</v>
      </c>
      <c r="AP739" s="25">
        <v>0</v>
      </c>
      <c r="AQ739" s="25">
        <v>0</v>
      </c>
    </row>
    <row r="740" spans="1:43" x14ac:dyDescent="0.3">
      <c r="A740">
        <f>'Calculated Tab Properties'!A740</f>
        <v>0</v>
      </c>
      <c r="B740">
        <f>'Calculated Tab Properties'!B740</f>
        <v>0</v>
      </c>
      <c r="C740">
        <f>'Calculated Tab Properties'!C740</f>
        <v>0</v>
      </c>
      <c r="D740">
        <f>'Calculated Tab Properties'!D740</f>
        <v>0</v>
      </c>
      <c r="E740">
        <f>'Calculated Tab Properties'!E740</f>
        <v>0</v>
      </c>
      <c r="F740">
        <f>'Calculated Tab Properties'!F740</f>
        <v>0</v>
      </c>
      <c r="G740">
        <f>'Calculated Tab Properties'!G740</f>
        <v>0</v>
      </c>
      <c r="H740">
        <f>'Calculated Tab Properties'!H740</f>
        <v>0</v>
      </c>
      <c r="I740">
        <f>'Calculated Tab Properties'!I740</f>
        <v>0</v>
      </c>
      <c r="J740" s="20" t="e">
        <f>'Calculated Tab Properties'!J740</f>
        <v>#DIV/0!</v>
      </c>
      <c r="K740">
        <v>0</v>
      </c>
      <c r="L740">
        <v>0</v>
      </c>
      <c r="M740">
        <v>0</v>
      </c>
      <c r="N740">
        <v>0</v>
      </c>
      <c r="O740" s="27">
        <v>0</v>
      </c>
      <c r="P740" s="27">
        <v>0</v>
      </c>
      <c r="Q740">
        <v>0</v>
      </c>
      <c r="R740" t="e">
        <f>'Calculated Tab Properties'!R740</f>
        <v>#DIV/0!</v>
      </c>
      <c r="T740" s="1" t="e">
        <f>VLOOKUP('GEOMETRIC INPUTS'!D740,'Pressure Calculations'!$A$22:$B$61,2,TRUE)</f>
        <v>#N/A</v>
      </c>
      <c r="U740" s="1" t="e">
        <f>VLOOKUP('GEOMETRIC INPUTS'!D740,'Pressure Calculations'!$C$22:$D$61,2,TRUE)</f>
        <v>#N/A</v>
      </c>
      <c r="V740" t="e">
        <f>T740*'GEOMETRIC INPUTS'!S740</f>
        <v>#N/A</v>
      </c>
      <c r="W740">
        <v>739</v>
      </c>
      <c r="X740" t="e">
        <f t="shared" si="156"/>
        <v>#N/A</v>
      </c>
      <c r="Y740" t="e">
        <f t="shared" si="157"/>
        <v>#N/A</v>
      </c>
      <c r="Z740" s="27" t="e">
        <f t="shared" si="158"/>
        <v>#DIV/0!</v>
      </c>
      <c r="AA740" s="27" t="e">
        <f t="shared" si="159"/>
        <v>#DIV/0!</v>
      </c>
      <c r="AB740" s="27" t="e">
        <f t="shared" si="160"/>
        <v>#DIV/0!</v>
      </c>
      <c r="AC740" t="e">
        <f t="shared" si="161"/>
        <v>#N/A</v>
      </c>
      <c r="AD740" s="28">
        <f>'GT Data'!D742</f>
        <v>0</v>
      </c>
      <c r="AE740" s="25" t="e">
        <f t="shared" si="162"/>
        <v>#N/A</v>
      </c>
      <c r="AF740" s="25" t="e">
        <f t="shared" si="163"/>
        <v>#N/A</v>
      </c>
      <c r="AG740" s="25" t="e">
        <f t="shared" si="164"/>
        <v>#DIV/0!</v>
      </c>
      <c r="AH740" s="25">
        <v>0</v>
      </c>
      <c r="AI740" s="25">
        <v>0</v>
      </c>
      <c r="AJ740" s="25" t="e">
        <f t="shared" si="165"/>
        <v>#N/A</v>
      </c>
      <c r="AK740" s="28">
        <f>'GT Data'!N742</f>
        <v>0</v>
      </c>
      <c r="AL740" s="25" t="e">
        <f t="shared" si="166"/>
        <v>#DIV/0!</v>
      </c>
      <c r="AM740" s="25" t="e">
        <f t="shared" si="167"/>
        <v>#DIV/0!</v>
      </c>
      <c r="AN740" s="25" t="e">
        <f t="shared" si="168"/>
        <v>#DIV/0!</v>
      </c>
      <c r="AO740" s="25">
        <v>0</v>
      </c>
      <c r="AP740" s="25">
        <v>0</v>
      </c>
      <c r="AQ740" s="25">
        <v>0</v>
      </c>
    </row>
    <row r="741" spans="1:43" x14ac:dyDescent="0.3">
      <c r="A741">
        <f>'Calculated Tab Properties'!A741</f>
        <v>0</v>
      </c>
      <c r="B741">
        <f>'Calculated Tab Properties'!B741</f>
        <v>0</v>
      </c>
      <c r="C741">
        <f>'Calculated Tab Properties'!C741</f>
        <v>0</v>
      </c>
      <c r="D741">
        <f>'Calculated Tab Properties'!D741</f>
        <v>0</v>
      </c>
      <c r="E741">
        <f>'Calculated Tab Properties'!E741</f>
        <v>0</v>
      </c>
      <c r="F741">
        <f>'Calculated Tab Properties'!F741</f>
        <v>0</v>
      </c>
      <c r="G741">
        <f>'Calculated Tab Properties'!G741</f>
        <v>0</v>
      </c>
      <c r="H741">
        <f>'Calculated Tab Properties'!H741</f>
        <v>0</v>
      </c>
      <c r="I741">
        <f>'Calculated Tab Properties'!I741</f>
        <v>0</v>
      </c>
      <c r="J741" s="20" t="e">
        <f>'Calculated Tab Properties'!J741</f>
        <v>#DIV/0!</v>
      </c>
      <c r="K741">
        <v>0</v>
      </c>
      <c r="L741">
        <v>0</v>
      </c>
      <c r="M741">
        <v>0</v>
      </c>
      <c r="N741">
        <v>0</v>
      </c>
      <c r="O741" s="27">
        <v>0</v>
      </c>
      <c r="P741" s="27">
        <v>0</v>
      </c>
      <c r="Q741">
        <v>0</v>
      </c>
      <c r="R741" t="e">
        <f>'Calculated Tab Properties'!R741</f>
        <v>#DIV/0!</v>
      </c>
      <c r="T741" s="1" t="e">
        <f>VLOOKUP('GEOMETRIC INPUTS'!D741,'Pressure Calculations'!$A$22:$B$61,2,TRUE)</f>
        <v>#N/A</v>
      </c>
      <c r="U741" s="1" t="e">
        <f>VLOOKUP('GEOMETRIC INPUTS'!D741,'Pressure Calculations'!$C$22:$D$61,2,TRUE)</f>
        <v>#N/A</v>
      </c>
      <c r="V741" t="e">
        <f>T741*'GEOMETRIC INPUTS'!S741</f>
        <v>#N/A</v>
      </c>
      <c r="W741">
        <v>740</v>
      </c>
      <c r="X741" t="e">
        <f t="shared" si="156"/>
        <v>#N/A</v>
      </c>
      <c r="Y741" t="e">
        <f t="shared" si="157"/>
        <v>#N/A</v>
      </c>
      <c r="Z741" s="27" t="e">
        <f t="shared" si="158"/>
        <v>#DIV/0!</v>
      </c>
      <c r="AA741" s="27" t="e">
        <f t="shared" si="159"/>
        <v>#DIV/0!</v>
      </c>
      <c r="AB741" s="27" t="e">
        <f t="shared" si="160"/>
        <v>#DIV/0!</v>
      </c>
      <c r="AC741" t="e">
        <f t="shared" si="161"/>
        <v>#N/A</v>
      </c>
      <c r="AD741" s="28">
        <f>'GT Data'!D743</f>
        <v>0</v>
      </c>
      <c r="AE741" s="25" t="e">
        <f t="shared" si="162"/>
        <v>#N/A</v>
      </c>
      <c r="AF741" s="25" t="e">
        <f t="shared" si="163"/>
        <v>#N/A</v>
      </c>
      <c r="AG741" s="25" t="e">
        <f t="shared" si="164"/>
        <v>#DIV/0!</v>
      </c>
      <c r="AH741" s="25">
        <v>0</v>
      </c>
      <c r="AI741" s="25">
        <v>0</v>
      </c>
      <c r="AJ741" s="25" t="e">
        <f t="shared" si="165"/>
        <v>#N/A</v>
      </c>
      <c r="AK741" s="28">
        <f>'GT Data'!N743</f>
        <v>0</v>
      </c>
      <c r="AL741" s="25" t="e">
        <f t="shared" si="166"/>
        <v>#DIV/0!</v>
      </c>
      <c r="AM741" s="25" t="e">
        <f t="shared" si="167"/>
        <v>#DIV/0!</v>
      </c>
      <c r="AN741" s="25" t="e">
        <f t="shared" si="168"/>
        <v>#DIV/0!</v>
      </c>
      <c r="AO741" s="25">
        <v>0</v>
      </c>
      <c r="AP741" s="25">
        <v>0</v>
      </c>
      <c r="AQ741" s="25">
        <v>0</v>
      </c>
    </row>
    <row r="742" spans="1:43" x14ac:dyDescent="0.3">
      <c r="A742">
        <f>'Calculated Tab Properties'!A742</f>
        <v>0</v>
      </c>
      <c r="B742">
        <f>'Calculated Tab Properties'!B742</f>
        <v>0</v>
      </c>
      <c r="C742">
        <f>'Calculated Tab Properties'!C742</f>
        <v>0</v>
      </c>
      <c r="D742">
        <f>'Calculated Tab Properties'!D742</f>
        <v>0</v>
      </c>
      <c r="E742">
        <f>'Calculated Tab Properties'!E742</f>
        <v>0</v>
      </c>
      <c r="F742">
        <f>'Calculated Tab Properties'!F742</f>
        <v>0</v>
      </c>
      <c r="G742">
        <f>'Calculated Tab Properties'!G742</f>
        <v>0</v>
      </c>
      <c r="H742">
        <f>'Calculated Tab Properties'!H742</f>
        <v>0</v>
      </c>
      <c r="I742">
        <f>'Calculated Tab Properties'!I742</f>
        <v>0</v>
      </c>
      <c r="J742" s="20" t="e">
        <f>'Calculated Tab Properties'!J742</f>
        <v>#DIV/0!</v>
      </c>
      <c r="K742">
        <v>0</v>
      </c>
      <c r="L742">
        <v>0</v>
      </c>
      <c r="M742">
        <v>0</v>
      </c>
      <c r="N742">
        <v>0</v>
      </c>
      <c r="O742" s="27">
        <v>0</v>
      </c>
      <c r="P742" s="27">
        <v>0</v>
      </c>
      <c r="Q742">
        <v>0</v>
      </c>
      <c r="R742" t="e">
        <f>'Calculated Tab Properties'!R742</f>
        <v>#DIV/0!</v>
      </c>
      <c r="T742" s="1" t="e">
        <f>VLOOKUP('GEOMETRIC INPUTS'!D742,'Pressure Calculations'!$A$22:$B$61,2,TRUE)</f>
        <v>#N/A</v>
      </c>
      <c r="U742" s="1" t="e">
        <f>VLOOKUP('GEOMETRIC INPUTS'!D742,'Pressure Calculations'!$C$22:$D$61,2,TRUE)</f>
        <v>#N/A</v>
      </c>
      <c r="V742" t="e">
        <f>T742*'GEOMETRIC INPUTS'!S742</f>
        <v>#N/A</v>
      </c>
      <c r="W742">
        <v>741</v>
      </c>
      <c r="X742" t="e">
        <f t="shared" si="156"/>
        <v>#N/A</v>
      </c>
      <c r="Y742" t="e">
        <f t="shared" si="157"/>
        <v>#N/A</v>
      </c>
      <c r="Z742" s="27" t="e">
        <f t="shared" si="158"/>
        <v>#DIV/0!</v>
      </c>
      <c r="AA742" s="27" t="e">
        <f t="shared" si="159"/>
        <v>#DIV/0!</v>
      </c>
      <c r="AB742" s="27" t="e">
        <f t="shared" si="160"/>
        <v>#DIV/0!</v>
      </c>
      <c r="AC742" t="e">
        <f t="shared" si="161"/>
        <v>#N/A</v>
      </c>
      <c r="AD742" s="28">
        <f>'GT Data'!D744</f>
        <v>0</v>
      </c>
      <c r="AE742" s="25" t="e">
        <f t="shared" si="162"/>
        <v>#N/A</v>
      </c>
      <c r="AF742" s="25" t="e">
        <f t="shared" si="163"/>
        <v>#N/A</v>
      </c>
      <c r="AG742" s="25" t="e">
        <f t="shared" si="164"/>
        <v>#DIV/0!</v>
      </c>
      <c r="AH742" s="25">
        <v>0</v>
      </c>
      <c r="AI742" s="25">
        <v>0</v>
      </c>
      <c r="AJ742" s="25" t="e">
        <f t="shared" si="165"/>
        <v>#N/A</v>
      </c>
      <c r="AK742" s="28">
        <f>'GT Data'!N744</f>
        <v>0</v>
      </c>
      <c r="AL742" s="25" t="e">
        <f t="shared" si="166"/>
        <v>#DIV/0!</v>
      </c>
      <c r="AM742" s="25" t="e">
        <f t="shared" si="167"/>
        <v>#DIV/0!</v>
      </c>
      <c r="AN742" s="25" t="e">
        <f t="shared" si="168"/>
        <v>#DIV/0!</v>
      </c>
      <c r="AO742" s="25">
        <v>0</v>
      </c>
      <c r="AP742" s="25">
        <v>0</v>
      </c>
      <c r="AQ742" s="25">
        <v>0</v>
      </c>
    </row>
    <row r="743" spans="1:43" x14ac:dyDescent="0.3">
      <c r="A743">
        <f>'Calculated Tab Properties'!A743</f>
        <v>0</v>
      </c>
      <c r="B743">
        <f>'Calculated Tab Properties'!B743</f>
        <v>0</v>
      </c>
      <c r="C743">
        <f>'Calculated Tab Properties'!C743</f>
        <v>0</v>
      </c>
      <c r="D743">
        <f>'Calculated Tab Properties'!D743</f>
        <v>0</v>
      </c>
      <c r="E743">
        <f>'Calculated Tab Properties'!E743</f>
        <v>0</v>
      </c>
      <c r="F743">
        <f>'Calculated Tab Properties'!F743</f>
        <v>0</v>
      </c>
      <c r="G743">
        <f>'Calculated Tab Properties'!G743</f>
        <v>0</v>
      </c>
      <c r="H743">
        <f>'Calculated Tab Properties'!H743</f>
        <v>0</v>
      </c>
      <c r="I743">
        <f>'Calculated Tab Properties'!I743</f>
        <v>0</v>
      </c>
      <c r="J743" s="20" t="e">
        <f>'Calculated Tab Properties'!J743</f>
        <v>#DIV/0!</v>
      </c>
      <c r="K743">
        <v>0</v>
      </c>
      <c r="L743">
        <v>0</v>
      </c>
      <c r="M743">
        <v>0</v>
      </c>
      <c r="N743">
        <v>0</v>
      </c>
      <c r="O743" s="27">
        <v>0</v>
      </c>
      <c r="P743" s="27">
        <v>0</v>
      </c>
      <c r="Q743">
        <v>0</v>
      </c>
      <c r="R743" t="e">
        <f>'Calculated Tab Properties'!R743</f>
        <v>#DIV/0!</v>
      </c>
      <c r="T743" s="1" t="e">
        <f>VLOOKUP('GEOMETRIC INPUTS'!D743,'Pressure Calculations'!$A$22:$B$61,2,TRUE)</f>
        <v>#N/A</v>
      </c>
      <c r="U743" s="1" t="e">
        <f>VLOOKUP('GEOMETRIC INPUTS'!D743,'Pressure Calculations'!$C$22:$D$61,2,TRUE)</f>
        <v>#N/A</v>
      </c>
      <c r="V743" t="e">
        <f>T743*'GEOMETRIC INPUTS'!S743</f>
        <v>#N/A</v>
      </c>
      <c r="W743">
        <v>742</v>
      </c>
      <c r="X743" t="e">
        <f t="shared" si="156"/>
        <v>#N/A</v>
      </c>
      <c r="Y743" t="e">
        <f t="shared" si="157"/>
        <v>#N/A</v>
      </c>
      <c r="Z743" s="27" t="e">
        <f t="shared" si="158"/>
        <v>#DIV/0!</v>
      </c>
      <c r="AA743" s="27" t="e">
        <f t="shared" si="159"/>
        <v>#DIV/0!</v>
      </c>
      <c r="AB743" s="27" t="e">
        <f t="shared" si="160"/>
        <v>#DIV/0!</v>
      </c>
      <c r="AC743" t="e">
        <f t="shared" si="161"/>
        <v>#N/A</v>
      </c>
      <c r="AD743" s="28">
        <f>'GT Data'!D745</f>
        <v>0</v>
      </c>
      <c r="AE743" s="25" t="e">
        <f t="shared" si="162"/>
        <v>#N/A</v>
      </c>
      <c r="AF743" s="25" t="e">
        <f t="shared" si="163"/>
        <v>#N/A</v>
      </c>
      <c r="AG743" s="25" t="e">
        <f t="shared" si="164"/>
        <v>#DIV/0!</v>
      </c>
      <c r="AH743" s="25">
        <v>0</v>
      </c>
      <c r="AI743" s="25">
        <v>0</v>
      </c>
      <c r="AJ743" s="25" t="e">
        <f t="shared" si="165"/>
        <v>#N/A</v>
      </c>
      <c r="AK743" s="28">
        <f>'GT Data'!N745</f>
        <v>0</v>
      </c>
      <c r="AL743" s="25" t="e">
        <f t="shared" si="166"/>
        <v>#DIV/0!</v>
      </c>
      <c r="AM743" s="25" t="e">
        <f t="shared" si="167"/>
        <v>#DIV/0!</v>
      </c>
      <c r="AN743" s="25" t="e">
        <f t="shared" si="168"/>
        <v>#DIV/0!</v>
      </c>
      <c r="AO743" s="25">
        <v>0</v>
      </c>
      <c r="AP743" s="25">
        <v>0</v>
      </c>
      <c r="AQ743" s="25">
        <v>0</v>
      </c>
    </row>
    <row r="744" spans="1:43" x14ac:dyDescent="0.3">
      <c r="A744">
        <f>'Calculated Tab Properties'!A744</f>
        <v>0</v>
      </c>
      <c r="B744">
        <f>'Calculated Tab Properties'!B744</f>
        <v>0</v>
      </c>
      <c r="C744">
        <f>'Calculated Tab Properties'!C744</f>
        <v>0</v>
      </c>
      <c r="D744">
        <f>'Calculated Tab Properties'!D744</f>
        <v>0</v>
      </c>
      <c r="E744">
        <f>'Calculated Tab Properties'!E744</f>
        <v>0</v>
      </c>
      <c r="F744">
        <f>'Calculated Tab Properties'!F744</f>
        <v>0</v>
      </c>
      <c r="G744">
        <f>'Calculated Tab Properties'!G744</f>
        <v>0</v>
      </c>
      <c r="H744">
        <f>'Calculated Tab Properties'!H744</f>
        <v>0</v>
      </c>
      <c r="I744">
        <f>'Calculated Tab Properties'!I744</f>
        <v>0</v>
      </c>
      <c r="J744" s="20" t="e">
        <f>'Calculated Tab Properties'!J744</f>
        <v>#DIV/0!</v>
      </c>
      <c r="K744">
        <v>0</v>
      </c>
      <c r="L744">
        <v>0</v>
      </c>
      <c r="M744">
        <v>0</v>
      </c>
      <c r="N744">
        <v>0</v>
      </c>
      <c r="O744" s="27">
        <v>0</v>
      </c>
      <c r="P744" s="27">
        <v>0</v>
      </c>
      <c r="Q744">
        <v>0</v>
      </c>
      <c r="R744" t="e">
        <f>'Calculated Tab Properties'!R744</f>
        <v>#DIV/0!</v>
      </c>
      <c r="T744" s="1" t="e">
        <f>VLOOKUP('GEOMETRIC INPUTS'!D744,'Pressure Calculations'!$A$22:$B$61,2,TRUE)</f>
        <v>#N/A</v>
      </c>
      <c r="U744" s="1" t="e">
        <f>VLOOKUP('GEOMETRIC INPUTS'!D744,'Pressure Calculations'!$C$22:$D$61,2,TRUE)</f>
        <v>#N/A</v>
      </c>
      <c r="V744" t="e">
        <f>T744*'GEOMETRIC INPUTS'!S744</f>
        <v>#N/A</v>
      </c>
      <c r="W744">
        <v>743</v>
      </c>
      <c r="X744" t="e">
        <f t="shared" si="156"/>
        <v>#N/A</v>
      </c>
      <c r="Y744" t="e">
        <f t="shared" si="157"/>
        <v>#N/A</v>
      </c>
      <c r="Z744" s="27" t="e">
        <f t="shared" si="158"/>
        <v>#DIV/0!</v>
      </c>
      <c r="AA744" s="27" t="e">
        <f t="shared" si="159"/>
        <v>#DIV/0!</v>
      </c>
      <c r="AB744" s="27" t="e">
        <f t="shared" si="160"/>
        <v>#DIV/0!</v>
      </c>
      <c r="AC744" t="e">
        <f t="shared" si="161"/>
        <v>#N/A</v>
      </c>
      <c r="AD744" s="28">
        <f>'GT Data'!D746</f>
        <v>0</v>
      </c>
      <c r="AE744" s="25" t="e">
        <f t="shared" si="162"/>
        <v>#N/A</v>
      </c>
      <c r="AF744" s="25" t="e">
        <f t="shared" si="163"/>
        <v>#N/A</v>
      </c>
      <c r="AG744" s="25" t="e">
        <f t="shared" si="164"/>
        <v>#DIV/0!</v>
      </c>
      <c r="AH744" s="25">
        <v>0</v>
      </c>
      <c r="AI744" s="25">
        <v>0</v>
      </c>
      <c r="AJ744" s="25" t="e">
        <f t="shared" si="165"/>
        <v>#N/A</v>
      </c>
      <c r="AK744" s="28">
        <f>'GT Data'!N746</f>
        <v>0</v>
      </c>
      <c r="AL744" s="25" t="e">
        <f t="shared" si="166"/>
        <v>#DIV/0!</v>
      </c>
      <c r="AM744" s="25" t="e">
        <f t="shared" si="167"/>
        <v>#DIV/0!</v>
      </c>
      <c r="AN744" s="25" t="e">
        <f t="shared" si="168"/>
        <v>#DIV/0!</v>
      </c>
      <c r="AO744" s="25">
        <v>0</v>
      </c>
      <c r="AP744" s="25">
        <v>0</v>
      </c>
      <c r="AQ744" s="25">
        <v>0</v>
      </c>
    </row>
    <row r="745" spans="1:43" x14ac:dyDescent="0.3">
      <c r="A745">
        <f>'Calculated Tab Properties'!A745</f>
        <v>0</v>
      </c>
      <c r="B745">
        <f>'Calculated Tab Properties'!B745</f>
        <v>0</v>
      </c>
      <c r="C745">
        <f>'Calculated Tab Properties'!C745</f>
        <v>0</v>
      </c>
      <c r="D745">
        <f>'Calculated Tab Properties'!D745</f>
        <v>0</v>
      </c>
      <c r="E745">
        <f>'Calculated Tab Properties'!E745</f>
        <v>0</v>
      </c>
      <c r="F745">
        <f>'Calculated Tab Properties'!F745</f>
        <v>0</v>
      </c>
      <c r="G745">
        <f>'Calculated Tab Properties'!G745</f>
        <v>0</v>
      </c>
      <c r="H745">
        <f>'Calculated Tab Properties'!H745</f>
        <v>0</v>
      </c>
      <c r="I745">
        <f>'Calculated Tab Properties'!I745</f>
        <v>0</v>
      </c>
      <c r="J745" s="20" t="e">
        <f>'Calculated Tab Properties'!J745</f>
        <v>#DIV/0!</v>
      </c>
      <c r="K745">
        <v>0</v>
      </c>
      <c r="L745">
        <v>0</v>
      </c>
      <c r="M745">
        <v>0</v>
      </c>
      <c r="N745">
        <v>0</v>
      </c>
      <c r="O745" s="27">
        <v>0</v>
      </c>
      <c r="P745" s="27">
        <v>0</v>
      </c>
      <c r="Q745">
        <v>0</v>
      </c>
      <c r="R745" t="e">
        <f>'Calculated Tab Properties'!R745</f>
        <v>#DIV/0!</v>
      </c>
      <c r="T745" s="1" t="e">
        <f>VLOOKUP('GEOMETRIC INPUTS'!D745,'Pressure Calculations'!$A$22:$B$61,2,TRUE)</f>
        <v>#N/A</v>
      </c>
      <c r="U745" s="1" t="e">
        <f>VLOOKUP('GEOMETRIC INPUTS'!D745,'Pressure Calculations'!$C$22:$D$61,2,TRUE)</f>
        <v>#N/A</v>
      </c>
      <c r="V745" t="e">
        <f>T745*'GEOMETRIC INPUTS'!S745</f>
        <v>#N/A</v>
      </c>
      <c r="W745">
        <v>744</v>
      </c>
      <c r="X745" t="e">
        <f t="shared" si="156"/>
        <v>#N/A</v>
      </c>
      <c r="Y745" t="e">
        <f t="shared" si="157"/>
        <v>#N/A</v>
      </c>
      <c r="Z745" s="27" t="e">
        <f t="shared" si="158"/>
        <v>#DIV/0!</v>
      </c>
      <c r="AA745" s="27" t="e">
        <f t="shared" si="159"/>
        <v>#DIV/0!</v>
      </c>
      <c r="AB745" s="27" t="e">
        <f t="shared" si="160"/>
        <v>#DIV/0!</v>
      </c>
      <c r="AC745" t="e">
        <f t="shared" si="161"/>
        <v>#N/A</v>
      </c>
      <c r="AD745" s="28">
        <f>'GT Data'!D747</f>
        <v>0</v>
      </c>
      <c r="AE745" s="25" t="e">
        <f t="shared" si="162"/>
        <v>#N/A</v>
      </c>
      <c r="AF745" s="25" t="e">
        <f t="shared" si="163"/>
        <v>#N/A</v>
      </c>
      <c r="AG745" s="25" t="e">
        <f t="shared" si="164"/>
        <v>#DIV/0!</v>
      </c>
      <c r="AH745" s="25">
        <v>0</v>
      </c>
      <c r="AI745" s="25">
        <v>0</v>
      </c>
      <c r="AJ745" s="25" t="e">
        <f t="shared" si="165"/>
        <v>#N/A</v>
      </c>
      <c r="AK745" s="28">
        <f>'GT Data'!N747</f>
        <v>0</v>
      </c>
      <c r="AL745" s="25" t="e">
        <f t="shared" si="166"/>
        <v>#DIV/0!</v>
      </c>
      <c r="AM745" s="25" t="e">
        <f t="shared" si="167"/>
        <v>#DIV/0!</v>
      </c>
      <c r="AN745" s="25" t="e">
        <f t="shared" si="168"/>
        <v>#DIV/0!</v>
      </c>
      <c r="AO745" s="25">
        <v>0</v>
      </c>
      <c r="AP745" s="25">
        <v>0</v>
      </c>
      <c r="AQ745" s="25">
        <v>0</v>
      </c>
    </row>
    <row r="746" spans="1:43" x14ac:dyDescent="0.3">
      <c r="A746">
        <f>'Calculated Tab Properties'!A746</f>
        <v>0</v>
      </c>
      <c r="B746">
        <f>'Calculated Tab Properties'!B746</f>
        <v>0</v>
      </c>
      <c r="C746">
        <f>'Calculated Tab Properties'!C746</f>
        <v>0</v>
      </c>
      <c r="D746">
        <f>'Calculated Tab Properties'!D746</f>
        <v>0</v>
      </c>
      <c r="E746">
        <f>'Calculated Tab Properties'!E746</f>
        <v>0</v>
      </c>
      <c r="F746">
        <f>'Calculated Tab Properties'!F746</f>
        <v>0</v>
      </c>
      <c r="G746">
        <f>'Calculated Tab Properties'!G746</f>
        <v>0</v>
      </c>
      <c r="H746">
        <f>'Calculated Tab Properties'!H746</f>
        <v>0</v>
      </c>
      <c r="I746">
        <f>'Calculated Tab Properties'!I746</f>
        <v>0</v>
      </c>
      <c r="J746" s="20" t="e">
        <f>'Calculated Tab Properties'!J746</f>
        <v>#DIV/0!</v>
      </c>
      <c r="K746">
        <v>0</v>
      </c>
      <c r="L746">
        <v>0</v>
      </c>
      <c r="M746">
        <v>0</v>
      </c>
      <c r="N746">
        <v>0</v>
      </c>
      <c r="O746" s="27">
        <v>0</v>
      </c>
      <c r="P746" s="27">
        <v>0</v>
      </c>
      <c r="Q746">
        <v>0</v>
      </c>
      <c r="R746" t="e">
        <f>'Calculated Tab Properties'!R746</f>
        <v>#DIV/0!</v>
      </c>
      <c r="T746" s="1" t="e">
        <f>VLOOKUP('GEOMETRIC INPUTS'!D746,'Pressure Calculations'!$A$22:$B$61,2,TRUE)</f>
        <v>#N/A</v>
      </c>
      <c r="U746" s="1" t="e">
        <f>VLOOKUP('GEOMETRIC INPUTS'!D746,'Pressure Calculations'!$C$22:$D$61,2,TRUE)</f>
        <v>#N/A</v>
      </c>
      <c r="V746" t="e">
        <f>T746*'GEOMETRIC INPUTS'!S746</f>
        <v>#N/A</v>
      </c>
      <c r="W746">
        <v>745</v>
      </c>
      <c r="X746" t="e">
        <f t="shared" si="156"/>
        <v>#N/A</v>
      </c>
      <c r="Y746" t="e">
        <f t="shared" si="157"/>
        <v>#N/A</v>
      </c>
      <c r="Z746" s="27" t="e">
        <f t="shared" si="158"/>
        <v>#DIV/0!</v>
      </c>
      <c r="AA746" s="27" t="e">
        <f t="shared" si="159"/>
        <v>#DIV/0!</v>
      </c>
      <c r="AB746" s="27" t="e">
        <f t="shared" si="160"/>
        <v>#DIV/0!</v>
      </c>
      <c r="AC746" t="e">
        <f t="shared" si="161"/>
        <v>#N/A</v>
      </c>
      <c r="AD746" s="28">
        <f>'GT Data'!D748</f>
        <v>0</v>
      </c>
      <c r="AE746" s="25" t="e">
        <f t="shared" si="162"/>
        <v>#N/A</v>
      </c>
      <c r="AF746" s="25" t="e">
        <f t="shared" si="163"/>
        <v>#N/A</v>
      </c>
      <c r="AG746" s="25" t="e">
        <f t="shared" si="164"/>
        <v>#DIV/0!</v>
      </c>
      <c r="AH746" s="25">
        <v>0</v>
      </c>
      <c r="AI746" s="25">
        <v>0</v>
      </c>
      <c r="AJ746" s="25" t="e">
        <f t="shared" si="165"/>
        <v>#N/A</v>
      </c>
      <c r="AK746" s="28">
        <f>'GT Data'!N748</f>
        <v>0</v>
      </c>
      <c r="AL746" s="25" t="e">
        <f t="shared" si="166"/>
        <v>#DIV/0!</v>
      </c>
      <c r="AM746" s="25" t="e">
        <f t="shared" si="167"/>
        <v>#DIV/0!</v>
      </c>
      <c r="AN746" s="25" t="e">
        <f t="shared" si="168"/>
        <v>#DIV/0!</v>
      </c>
      <c r="AO746" s="25">
        <v>0</v>
      </c>
      <c r="AP746" s="25">
        <v>0</v>
      </c>
      <c r="AQ746" s="25">
        <v>0</v>
      </c>
    </row>
    <row r="747" spans="1:43" x14ac:dyDescent="0.3">
      <c r="A747">
        <f>'Calculated Tab Properties'!A747</f>
        <v>0</v>
      </c>
      <c r="B747">
        <f>'Calculated Tab Properties'!B747</f>
        <v>0</v>
      </c>
      <c r="C747">
        <f>'Calculated Tab Properties'!C747</f>
        <v>0</v>
      </c>
      <c r="D747">
        <f>'Calculated Tab Properties'!D747</f>
        <v>0</v>
      </c>
      <c r="E747">
        <f>'Calculated Tab Properties'!E747</f>
        <v>0</v>
      </c>
      <c r="F747">
        <f>'Calculated Tab Properties'!F747</f>
        <v>0</v>
      </c>
      <c r="G747">
        <f>'Calculated Tab Properties'!G747</f>
        <v>0</v>
      </c>
      <c r="H747">
        <f>'Calculated Tab Properties'!H747</f>
        <v>0</v>
      </c>
      <c r="I747">
        <f>'Calculated Tab Properties'!I747</f>
        <v>0</v>
      </c>
      <c r="J747" s="20" t="e">
        <f>'Calculated Tab Properties'!J747</f>
        <v>#DIV/0!</v>
      </c>
      <c r="K747">
        <v>0</v>
      </c>
      <c r="L747">
        <v>0</v>
      </c>
      <c r="M747">
        <v>0</v>
      </c>
      <c r="N747">
        <v>0</v>
      </c>
      <c r="O747" s="27">
        <v>0</v>
      </c>
      <c r="P747" s="27">
        <v>0</v>
      </c>
      <c r="Q747">
        <v>0</v>
      </c>
      <c r="R747" t="e">
        <f>'Calculated Tab Properties'!R747</f>
        <v>#DIV/0!</v>
      </c>
      <c r="T747" s="1" t="e">
        <f>VLOOKUP('GEOMETRIC INPUTS'!D747,'Pressure Calculations'!$A$22:$B$61,2,TRUE)</f>
        <v>#N/A</v>
      </c>
      <c r="U747" s="1" t="e">
        <f>VLOOKUP('GEOMETRIC INPUTS'!D747,'Pressure Calculations'!$C$22:$D$61,2,TRUE)</f>
        <v>#N/A</v>
      </c>
      <c r="V747" t="e">
        <f>T747*'GEOMETRIC INPUTS'!S747</f>
        <v>#N/A</v>
      </c>
      <c r="W747">
        <v>746</v>
      </c>
      <c r="X747" t="e">
        <f t="shared" si="156"/>
        <v>#N/A</v>
      </c>
      <c r="Y747" t="e">
        <f t="shared" si="157"/>
        <v>#N/A</v>
      </c>
      <c r="Z747" s="27" t="e">
        <f t="shared" si="158"/>
        <v>#DIV/0!</v>
      </c>
      <c r="AA747" s="27" t="e">
        <f t="shared" si="159"/>
        <v>#DIV/0!</v>
      </c>
      <c r="AB747" s="27" t="e">
        <f t="shared" si="160"/>
        <v>#DIV/0!</v>
      </c>
      <c r="AC747" t="e">
        <f t="shared" si="161"/>
        <v>#N/A</v>
      </c>
      <c r="AD747" s="28">
        <f>'GT Data'!D749</f>
        <v>0</v>
      </c>
      <c r="AE747" s="25" t="e">
        <f t="shared" si="162"/>
        <v>#N/A</v>
      </c>
      <c r="AF747" s="25" t="e">
        <f t="shared" si="163"/>
        <v>#N/A</v>
      </c>
      <c r="AG747" s="25" t="e">
        <f t="shared" si="164"/>
        <v>#DIV/0!</v>
      </c>
      <c r="AH747" s="25">
        <v>0</v>
      </c>
      <c r="AI747" s="25">
        <v>0</v>
      </c>
      <c r="AJ747" s="25" t="e">
        <f t="shared" si="165"/>
        <v>#N/A</v>
      </c>
      <c r="AK747" s="28">
        <f>'GT Data'!N749</f>
        <v>0</v>
      </c>
      <c r="AL747" s="25" t="e">
        <f t="shared" si="166"/>
        <v>#DIV/0!</v>
      </c>
      <c r="AM747" s="25" t="e">
        <f t="shared" si="167"/>
        <v>#DIV/0!</v>
      </c>
      <c r="AN747" s="25" t="e">
        <f t="shared" si="168"/>
        <v>#DIV/0!</v>
      </c>
      <c r="AO747" s="25">
        <v>0</v>
      </c>
      <c r="AP747" s="25">
        <v>0</v>
      </c>
      <c r="AQ747" s="25">
        <v>0</v>
      </c>
    </row>
    <row r="748" spans="1:43" x14ac:dyDescent="0.3">
      <c r="A748">
        <f>'Calculated Tab Properties'!A748</f>
        <v>0</v>
      </c>
      <c r="B748">
        <f>'Calculated Tab Properties'!B748</f>
        <v>0</v>
      </c>
      <c r="C748">
        <f>'Calculated Tab Properties'!C748</f>
        <v>0</v>
      </c>
      <c r="D748">
        <f>'Calculated Tab Properties'!D748</f>
        <v>0</v>
      </c>
      <c r="E748">
        <f>'Calculated Tab Properties'!E748</f>
        <v>0</v>
      </c>
      <c r="F748">
        <f>'Calculated Tab Properties'!F748</f>
        <v>0</v>
      </c>
      <c r="G748">
        <f>'Calculated Tab Properties'!G748</f>
        <v>0</v>
      </c>
      <c r="H748">
        <f>'Calculated Tab Properties'!H748</f>
        <v>0</v>
      </c>
      <c r="I748">
        <f>'Calculated Tab Properties'!I748</f>
        <v>0</v>
      </c>
      <c r="J748" s="20" t="e">
        <f>'Calculated Tab Properties'!J748</f>
        <v>#DIV/0!</v>
      </c>
      <c r="K748">
        <v>0</v>
      </c>
      <c r="L748">
        <v>0</v>
      </c>
      <c r="M748">
        <v>0</v>
      </c>
      <c r="N748">
        <v>0</v>
      </c>
      <c r="O748" s="27">
        <v>0</v>
      </c>
      <c r="P748" s="27">
        <v>0</v>
      </c>
      <c r="Q748">
        <v>0</v>
      </c>
      <c r="R748" t="e">
        <f>'Calculated Tab Properties'!R748</f>
        <v>#DIV/0!</v>
      </c>
      <c r="T748" s="1" t="e">
        <f>VLOOKUP('GEOMETRIC INPUTS'!D748,'Pressure Calculations'!$A$22:$B$61,2,TRUE)</f>
        <v>#N/A</v>
      </c>
      <c r="U748" s="1" t="e">
        <f>VLOOKUP('GEOMETRIC INPUTS'!D748,'Pressure Calculations'!$C$22:$D$61,2,TRUE)</f>
        <v>#N/A</v>
      </c>
      <c r="V748" t="e">
        <f>T748*'GEOMETRIC INPUTS'!S748</f>
        <v>#N/A</v>
      </c>
      <c r="W748">
        <v>747</v>
      </c>
      <c r="X748" t="e">
        <f t="shared" si="156"/>
        <v>#N/A</v>
      </c>
      <c r="Y748" t="e">
        <f t="shared" si="157"/>
        <v>#N/A</v>
      </c>
      <c r="Z748" s="27" t="e">
        <f t="shared" si="158"/>
        <v>#DIV/0!</v>
      </c>
      <c r="AA748" s="27" t="e">
        <f t="shared" si="159"/>
        <v>#DIV/0!</v>
      </c>
      <c r="AB748" s="27" t="e">
        <f t="shared" si="160"/>
        <v>#DIV/0!</v>
      </c>
      <c r="AC748" t="e">
        <f t="shared" si="161"/>
        <v>#N/A</v>
      </c>
      <c r="AD748" s="28">
        <f>'GT Data'!D750</f>
        <v>0</v>
      </c>
      <c r="AE748" s="25" t="e">
        <f t="shared" si="162"/>
        <v>#N/A</v>
      </c>
      <c r="AF748" s="25" t="e">
        <f t="shared" si="163"/>
        <v>#N/A</v>
      </c>
      <c r="AG748" s="25" t="e">
        <f t="shared" si="164"/>
        <v>#DIV/0!</v>
      </c>
      <c r="AH748" s="25">
        <v>0</v>
      </c>
      <c r="AI748" s="25">
        <v>0</v>
      </c>
      <c r="AJ748" s="25" t="e">
        <f t="shared" si="165"/>
        <v>#N/A</v>
      </c>
      <c r="AK748" s="28">
        <f>'GT Data'!N750</f>
        <v>0</v>
      </c>
      <c r="AL748" s="25" t="e">
        <f t="shared" si="166"/>
        <v>#DIV/0!</v>
      </c>
      <c r="AM748" s="25" t="e">
        <f t="shared" si="167"/>
        <v>#DIV/0!</v>
      </c>
      <c r="AN748" s="25" t="e">
        <f t="shared" si="168"/>
        <v>#DIV/0!</v>
      </c>
      <c r="AO748" s="25">
        <v>0</v>
      </c>
      <c r="AP748" s="25">
        <v>0</v>
      </c>
      <c r="AQ748" s="25">
        <v>0</v>
      </c>
    </row>
    <row r="749" spans="1:43" x14ac:dyDescent="0.3">
      <c r="A749">
        <f>'Calculated Tab Properties'!A749</f>
        <v>0</v>
      </c>
      <c r="B749">
        <f>'Calculated Tab Properties'!B749</f>
        <v>0</v>
      </c>
      <c r="C749">
        <f>'Calculated Tab Properties'!C749</f>
        <v>0</v>
      </c>
      <c r="D749">
        <f>'Calculated Tab Properties'!D749</f>
        <v>0</v>
      </c>
      <c r="E749">
        <f>'Calculated Tab Properties'!E749</f>
        <v>0</v>
      </c>
      <c r="F749">
        <f>'Calculated Tab Properties'!F749</f>
        <v>0</v>
      </c>
      <c r="G749">
        <f>'Calculated Tab Properties'!G749</f>
        <v>0</v>
      </c>
      <c r="H749">
        <f>'Calculated Tab Properties'!H749</f>
        <v>0</v>
      </c>
      <c r="I749">
        <f>'Calculated Tab Properties'!I749</f>
        <v>0</v>
      </c>
      <c r="J749" s="20" t="e">
        <f>'Calculated Tab Properties'!J749</f>
        <v>#DIV/0!</v>
      </c>
      <c r="K749">
        <v>0</v>
      </c>
      <c r="L749">
        <v>0</v>
      </c>
      <c r="M749">
        <v>0</v>
      </c>
      <c r="N749">
        <v>0</v>
      </c>
      <c r="O749" s="27">
        <v>0</v>
      </c>
      <c r="P749" s="27">
        <v>0</v>
      </c>
      <c r="Q749">
        <v>0</v>
      </c>
      <c r="R749" t="e">
        <f>'Calculated Tab Properties'!R749</f>
        <v>#DIV/0!</v>
      </c>
      <c r="T749" s="1" t="e">
        <f>VLOOKUP('GEOMETRIC INPUTS'!D749,'Pressure Calculations'!$A$22:$B$61,2,TRUE)</f>
        <v>#N/A</v>
      </c>
      <c r="U749" s="1" t="e">
        <f>VLOOKUP('GEOMETRIC INPUTS'!D749,'Pressure Calculations'!$C$22:$D$61,2,TRUE)</f>
        <v>#N/A</v>
      </c>
      <c r="V749" t="e">
        <f>T749*'GEOMETRIC INPUTS'!S749</f>
        <v>#N/A</v>
      </c>
      <c r="W749">
        <v>748</v>
      </c>
      <c r="X749" t="e">
        <f t="shared" si="156"/>
        <v>#N/A</v>
      </c>
      <c r="Y749" t="e">
        <f t="shared" si="157"/>
        <v>#N/A</v>
      </c>
      <c r="Z749" s="27" t="e">
        <f t="shared" si="158"/>
        <v>#DIV/0!</v>
      </c>
      <c r="AA749" s="27" t="e">
        <f t="shared" si="159"/>
        <v>#DIV/0!</v>
      </c>
      <c r="AB749" s="27" t="e">
        <f t="shared" si="160"/>
        <v>#DIV/0!</v>
      </c>
      <c r="AC749" t="e">
        <f t="shared" si="161"/>
        <v>#N/A</v>
      </c>
      <c r="AD749" s="28">
        <f>'GT Data'!D751</f>
        <v>0</v>
      </c>
      <c r="AE749" s="25" t="e">
        <f t="shared" si="162"/>
        <v>#N/A</v>
      </c>
      <c r="AF749" s="25" t="e">
        <f t="shared" si="163"/>
        <v>#N/A</v>
      </c>
      <c r="AG749" s="25" t="e">
        <f t="shared" si="164"/>
        <v>#DIV/0!</v>
      </c>
      <c r="AH749" s="25">
        <v>0</v>
      </c>
      <c r="AI749" s="25">
        <v>0</v>
      </c>
      <c r="AJ749" s="25" t="e">
        <f t="shared" si="165"/>
        <v>#N/A</v>
      </c>
      <c r="AK749" s="28">
        <f>'GT Data'!N751</f>
        <v>0</v>
      </c>
      <c r="AL749" s="25" t="e">
        <f t="shared" si="166"/>
        <v>#DIV/0!</v>
      </c>
      <c r="AM749" s="25" t="e">
        <f t="shared" si="167"/>
        <v>#DIV/0!</v>
      </c>
      <c r="AN749" s="25" t="e">
        <f t="shared" si="168"/>
        <v>#DIV/0!</v>
      </c>
      <c r="AO749" s="25">
        <v>0</v>
      </c>
      <c r="AP749" s="25">
        <v>0</v>
      </c>
      <c r="AQ749" s="25">
        <v>0</v>
      </c>
    </row>
    <row r="750" spans="1:43" x14ac:dyDescent="0.3">
      <c r="A750">
        <f>'Calculated Tab Properties'!A750</f>
        <v>0</v>
      </c>
      <c r="B750">
        <f>'Calculated Tab Properties'!B750</f>
        <v>0</v>
      </c>
      <c r="C750">
        <f>'Calculated Tab Properties'!C750</f>
        <v>0</v>
      </c>
      <c r="D750">
        <f>'Calculated Tab Properties'!D750</f>
        <v>0</v>
      </c>
      <c r="E750">
        <f>'Calculated Tab Properties'!E750</f>
        <v>0</v>
      </c>
      <c r="F750">
        <f>'Calculated Tab Properties'!F750</f>
        <v>0</v>
      </c>
      <c r="G750">
        <f>'Calculated Tab Properties'!G750</f>
        <v>0</v>
      </c>
      <c r="H750">
        <f>'Calculated Tab Properties'!H750</f>
        <v>0</v>
      </c>
      <c r="I750">
        <f>'Calculated Tab Properties'!I750</f>
        <v>0</v>
      </c>
      <c r="J750" s="20" t="e">
        <f>'Calculated Tab Properties'!J750</f>
        <v>#DIV/0!</v>
      </c>
      <c r="K750">
        <v>0</v>
      </c>
      <c r="L750">
        <v>0</v>
      </c>
      <c r="M750">
        <v>0</v>
      </c>
      <c r="N750">
        <v>0</v>
      </c>
      <c r="O750" s="27">
        <v>0</v>
      </c>
      <c r="P750" s="27">
        <v>0</v>
      </c>
      <c r="Q750">
        <v>0</v>
      </c>
      <c r="R750" t="e">
        <f>'Calculated Tab Properties'!R750</f>
        <v>#DIV/0!</v>
      </c>
      <c r="T750" s="1" t="e">
        <f>VLOOKUP('GEOMETRIC INPUTS'!D750,'Pressure Calculations'!$A$22:$B$61,2,TRUE)</f>
        <v>#N/A</v>
      </c>
      <c r="U750" s="1" t="e">
        <f>VLOOKUP('GEOMETRIC INPUTS'!D750,'Pressure Calculations'!$C$22:$D$61,2,TRUE)</f>
        <v>#N/A</v>
      </c>
      <c r="V750" t="e">
        <f>T750*'GEOMETRIC INPUTS'!S750</f>
        <v>#N/A</v>
      </c>
      <c r="W750">
        <v>749</v>
      </c>
      <c r="X750" t="e">
        <f t="shared" si="156"/>
        <v>#N/A</v>
      </c>
      <c r="Y750" t="e">
        <f t="shared" si="157"/>
        <v>#N/A</v>
      </c>
      <c r="Z750" s="27" t="e">
        <f t="shared" si="158"/>
        <v>#DIV/0!</v>
      </c>
      <c r="AA750" s="27" t="e">
        <f t="shared" si="159"/>
        <v>#DIV/0!</v>
      </c>
      <c r="AB750" s="27" t="e">
        <f t="shared" si="160"/>
        <v>#DIV/0!</v>
      </c>
      <c r="AC750" t="e">
        <f t="shared" si="161"/>
        <v>#N/A</v>
      </c>
      <c r="AD750" s="28">
        <f>'GT Data'!D752</f>
        <v>0</v>
      </c>
      <c r="AE750" s="25" t="e">
        <f t="shared" si="162"/>
        <v>#N/A</v>
      </c>
      <c r="AF750" s="25" t="e">
        <f t="shared" si="163"/>
        <v>#N/A</v>
      </c>
      <c r="AG750" s="25" t="e">
        <f t="shared" si="164"/>
        <v>#DIV/0!</v>
      </c>
      <c r="AH750" s="25">
        <v>0</v>
      </c>
      <c r="AI750" s="25">
        <v>0</v>
      </c>
      <c r="AJ750" s="25" t="e">
        <f t="shared" si="165"/>
        <v>#N/A</v>
      </c>
      <c r="AK750" s="28">
        <f>'GT Data'!N752</f>
        <v>0</v>
      </c>
      <c r="AL750" s="25" t="e">
        <f t="shared" si="166"/>
        <v>#DIV/0!</v>
      </c>
      <c r="AM750" s="25" t="e">
        <f t="shared" si="167"/>
        <v>#DIV/0!</v>
      </c>
      <c r="AN750" s="25" t="e">
        <f t="shared" si="168"/>
        <v>#DIV/0!</v>
      </c>
      <c r="AO750" s="25">
        <v>0</v>
      </c>
      <c r="AP750" s="25">
        <v>0</v>
      </c>
      <c r="AQ750" s="25">
        <v>0</v>
      </c>
    </row>
    <row r="751" spans="1:43" x14ac:dyDescent="0.3">
      <c r="A751">
        <f>'Calculated Tab Properties'!A751</f>
        <v>0</v>
      </c>
      <c r="B751">
        <f>'Calculated Tab Properties'!B751</f>
        <v>0</v>
      </c>
      <c r="C751">
        <f>'Calculated Tab Properties'!C751</f>
        <v>0</v>
      </c>
      <c r="D751">
        <f>'Calculated Tab Properties'!D751</f>
        <v>0</v>
      </c>
      <c r="E751">
        <f>'Calculated Tab Properties'!E751</f>
        <v>0</v>
      </c>
      <c r="F751">
        <f>'Calculated Tab Properties'!F751</f>
        <v>0</v>
      </c>
      <c r="G751">
        <f>'Calculated Tab Properties'!G751</f>
        <v>0</v>
      </c>
      <c r="H751">
        <f>'Calculated Tab Properties'!H751</f>
        <v>0</v>
      </c>
      <c r="I751">
        <f>'Calculated Tab Properties'!I751</f>
        <v>0</v>
      </c>
      <c r="J751" s="20" t="e">
        <f>'Calculated Tab Properties'!J751</f>
        <v>#DIV/0!</v>
      </c>
      <c r="K751">
        <v>0</v>
      </c>
      <c r="L751">
        <v>0</v>
      </c>
      <c r="M751">
        <v>0</v>
      </c>
      <c r="N751">
        <v>0</v>
      </c>
      <c r="O751" s="27">
        <v>0</v>
      </c>
      <c r="P751" s="27">
        <v>0</v>
      </c>
      <c r="Q751">
        <v>0</v>
      </c>
      <c r="R751" t="e">
        <f>'Calculated Tab Properties'!R751</f>
        <v>#DIV/0!</v>
      </c>
      <c r="T751" s="1" t="e">
        <f>VLOOKUP('GEOMETRIC INPUTS'!D751,'Pressure Calculations'!$A$22:$B$61,2,TRUE)</f>
        <v>#N/A</v>
      </c>
      <c r="U751" s="1" t="e">
        <f>VLOOKUP('GEOMETRIC INPUTS'!D751,'Pressure Calculations'!$C$22:$D$61,2,TRUE)</f>
        <v>#N/A</v>
      </c>
      <c r="V751" t="e">
        <f>T751*'GEOMETRIC INPUTS'!S751</f>
        <v>#N/A</v>
      </c>
      <c r="W751">
        <v>750</v>
      </c>
      <c r="X751" t="e">
        <f t="shared" si="156"/>
        <v>#N/A</v>
      </c>
      <c r="Y751" t="e">
        <f t="shared" si="157"/>
        <v>#N/A</v>
      </c>
      <c r="Z751" s="27" t="e">
        <f t="shared" si="158"/>
        <v>#DIV/0!</v>
      </c>
      <c r="AA751" s="27" t="e">
        <f t="shared" si="159"/>
        <v>#DIV/0!</v>
      </c>
      <c r="AB751" s="27" t="e">
        <f t="shared" si="160"/>
        <v>#DIV/0!</v>
      </c>
      <c r="AC751" t="e">
        <f t="shared" si="161"/>
        <v>#N/A</v>
      </c>
      <c r="AD751" s="28">
        <f>'GT Data'!D753</f>
        <v>0</v>
      </c>
      <c r="AE751" s="25" t="e">
        <f t="shared" si="162"/>
        <v>#N/A</v>
      </c>
      <c r="AF751" s="25" t="e">
        <f t="shared" si="163"/>
        <v>#N/A</v>
      </c>
      <c r="AG751" s="25" t="e">
        <f t="shared" si="164"/>
        <v>#DIV/0!</v>
      </c>
      <c r="AH751" s="25">
        <v>0</v>
      </c>
      <c r="AI751" s="25">
        <v>0</v>
      </c>
      <c r="AJ751" s="25" t="e">
        <f t="shared" si="165"/>
        <v>#N/A</v>
      </c>
      <c r="AK751" s="28">
        <f>'GT Data'!N753</f>
        <v>0</v>
      </c>
      <c r="AL751" s="25" t="e">
        <f t="shared" si="166"/>
        <v>#DIV/0!</v>
      </c>
      <c r="AM751" s="25" t="e">
        <f t="shared" si="167"/>
        <v>#DIV/0!</v>
      </c>
      <c r="AN751" s="25" t="e">
        <f t="shared" si="168"/>
        <v>#DIV/0!</v>
      </c>
      <c r="AO751" s="25">
        <v>0</v>
      </c>
      <c r="AP751" s="25">
        <v>0</v>
      </c>
      <c r="AQ751" s="25">
        <v>0</v>
      </c>
    </row>
    <row r="752" spans="1:43" x14ac:dyDescent="0.3">
      <c r="A752">
        <f>'Calculated Tab Properties'!A752</f>
        <v>0</v>
      </c>
      <c r="B752">
        <f>'Calculated Tab Properties'!B752</f>
        <v>0</v>
      </c>
      <c r="C752">
        <f>'Calculated Tab Properties'!C752</f>
        <v>0</v>
      </c>
      <c r="D752">
        <f>'Calculated Tab Properties'!D752</f>
        <v>0</v>
      </c>
      <c r="E752">
        <f>'Calculated Tab Properties'!E752</f>
        <v>0</v>
      </c>
      <c r="F752">
        <f>'Calculated Tab Properties'!F752</f>
        <v>0</v>
      </c>
      <c r="G752">
        <f>'Calculated Tab Properties'!G752</f>
        <v>0</v>
      </c>
      <c r="H752">
        <f>'Calculated Tab Properties'!H752</f>
        <v>0</v>
      </c>
      <c r="I752">
        <f>'Calculated Tab Properties'!I752</f>
        <v>0</v>
      </c>
      <c r="J752" s="20" t="e">
        <f>'Calculated Tab Properties'!J752</f>
        <v>#DIV/0!</v>
      </c>
      <c r="K752">
        <v>0</v>
      </c>
      <c r="L752">
        <v>0</v>
      </c>
      <c r="M752">
        <v>0</v>
      </c>
      <c r="N752">
        <v>0</v>
      </c>
      <c r="O752" s="27">
        <v>0</v>
      </c>
      <c r="P752" s="27">
        <v>0</v>
      </c>
      <c r="Q752">
        <v>0</v>
      </c>
      <c r="R752" t="e">
        <f>'Calculated Tab Properties'!R752</f>
        <v>#DIV/0!</v>
      </c>
      <c r="T752" s="1" t="e">
        <f>VLOOKUP('GEOMETRIC INPUTS'!D752,'Pressure Calculations'!$A$22:$B$61,2,TRUE)</f>
        <v>#N/A</v>
      </c>
      <c r="U752" s="1" t="e">
        <f>VLOOKUP('GEOMETRIC INPUTS'!D752,'Pressure Calculations'!$C$22:$D$61,2,TRUE)</f>
        <v>#N/A</v>
      </c>
      <c r="V752" t="e">
        <f>T752*'GEOMETRIC INPUTS'!S752</f>
        <v>#N/A</v>
      </c>
      <c r="W752">
        <v>751</v>
      </c>
      <c r="X752" t="e">
        <f t="shared" si="156"/>
        <v>#N/A</v>
      </c>
      <c r="Y752" t="e">
        <f t="shared" si="157"/>
        <v>#N/A</v>
      </c>
      <c r="Z752" s="27" t="e">
        <f t="shared" si="158"/>
        <v>#DIV/0!</v>
      </c>
      <c r="AA752" s="27" t="e">
        <f t="shared" si="159"/>
        <v>#DIV/0!</v>
      </c>
      <c r="AB752" s="27" t="e">
        <f t="shared" si="160"/>
        <v>#DIV/0!</v>
      </c>
      <c r="AC752" t="e">
        <f t="shared" si="161"/>
        <v>#N/A</v>
      </c>
      <c r="AD752" s="28">
        <f>'GT Data'!D754</f>
        <v>0</v>
      </c>
      <c r="AE752" s="25" t="e">
        <f t="shared" si="162"/>
        <v>#N/A</v>
      </c>
      <c r="AF752" s="25" t="e">
        <f t="shared" si="163"/>
        <v>#N/A</v>
      </c>
      <c r="AG752" s="25" t="e">
        <f t="shared" si="164"/>
        <v>#DIV/0!</v>
      </c>
      <c r="AH752" s="25">
        <v>0</v>
      </c>
      <c r="AI752" s="25">
        <v>0</v>
      </c>
      <c r="AJ752" s="25" t="e">
        <f t="shared" si="165"/>
        <v>#N/A</v>
      </c>
      <c r="AK752" s="28">
        <f>'GT Data'!N754</f>
        <v>0</v>
      </c>
      <c r="AL752" s="25" t="e">
        <f t="shared" si="166"/>
        <v>#DIV/0!</v>
      </c>
      <c r="AM752" s="25" t="e">
        <f t="shared" si="167"/>
        <v>#DIV/0!</v>
      </c>
      <c r="AN752" s="25" t="e">
        <f t="shared" si="168"/>
        <v>#DIV/0!</v>
      </c>
      <c r="AO752" s="25">
        <v>0</v>
      </c>
      <c r="AP752" s="25">
        <v>0</v>
      </c>
      <c r="AQ752" s="25">
        <v>0</v>
      </c>
    </row>
    <row r="753" spans="1:43" x14ac:dyDescent="0.3">
      <c r="A753">
        <f>'Calculated Tab Properties'!A753</f>
        <v>0</v>
      </c>
      <c r="B753">
        <f>'Calculated Tab Properties'!B753</f>
        <v>0</v>
      </c>
      <c r="C753">
        <f>'Calculated Tab Properties'!C753</f>
        <v>0</v>
      </c>
      <c r="D753">
        <f>'Calculated Tab Properties'!D753</f>
        <v>0</v>
      </c>
      <c r="E753">
        <f>'Calculated Tab Properties'!E753</f>
        <v>0</v>
      </c>
      <c r="F753">
        <f>'Calculated Tab Properties'!F753</f>
        <v>0</v>
      </c>
      <c r="G753">
        <f>'Calculated Tab Properties'!G753</f>
        <v>0</v>
      </c>
      <c r="H753">
        <f>'Calculated Tab Properties'!H753</f>
        <v>0</v>
      </c>
      <c r="I753">
        <f>'Calculated Tab Properties'!I753</f>
        <v>0</v>
      </c>
      <c r="J753" s="20" t="e">
        <f>'Calculated Tab Properties'!J753</f>
        <v>#DIV/0!</v>
      </c>
      <c r="K753">
        <v>0</v>
      </c>
      <c r="L753">
        <v>0</v>
      </c>
      <c r="M753">
        <v>0</v>
      </c>
      <c r="N753">
        <v>0</v>
      </c>
      <c r="O753" s="27">
        <v>0</v>
      </c>
      <c r="P753" s="27">
        <v>0</v>
      </c>
      <c r="Q753">
        <v>0</v>
      </c>
      <c r="R753" t="e">
        <f>'Calculated Tab Properties'!R753</f>
        <v>#DIV/0!</v>
      </c>
      <c r="T753" s="1" t="e">
        <f>VLOOKUP('GEOMETRIC INPUTS'!D753,'Pressure Calculations'!$A$22:$B$61,2,TRUE)</f>
        <v>#N/A</v>
      </c>
      <c r="U753" s="1" t="e">
        <f>VLOOKUP('GEOMETRIC INPUTS'!D753,'Pressure Calculations'!$C$22:$D$61,2,TRUE)</f>
        <v>#N/A</v>
      </c>
      <c r="V753" t="e">
        <f>T753*'GEOMETRIC INPUTS'!S753</f>
        <v>#N/A</v>
      </c>
      <c r="W753">
        <v>752</v>
      </c>
      <c r="X753" t="e">
        <f t="shared" si="156"/>
        <v>#N/A</v>
      </c>
      <c r="Y753" t="e">
        <f t="shared" si="157"/>
        <v>#N/A</v>
      </c>
      <c r="Z753" s="27" t="e">
        <f t="shared" si="158"/>
        <v>#DIV/0!</v>
      </c>
      <c r="AA753" s="27" t="e">
        <f t="shared" si="159"/>
        <v>#DIV/0!</v>
      </c>
      <c r="AB753" s="27" t="e">
        <f t="shared" si="160"/>
        <v>#DIV/0!</v>
      </c>
      <c r="AC753" t="e">
        <f t="shared" si="161"/>
        <v>#N/A</v>
      </c>
      <c r="AD753" s="28">
        <f>'GT Data'!D755</f>
        <v>0</v>
      </c>
      <c r="AE753" s="25" t="e">
        <f t="shared" si="162"/>
        <v>#N/A</v>
      </c>
      <c r="AF753" s="25" t="e">
        <f t="shared" si="163"/>
        <v>#N/A</v>
      </c>
      <c r="AG753" s="25" t="e">
        <f t="shared" si="164"/>
        <v>#DIV/0!</v>
      </c>
      <c r="AH753" s="25">
        <v>0</v>
      </c>
      <c r="AI753" s="25">
        <v>0</v>
      </c>
      <c r="AJ753" s="25" t="e">
        <f t="shared" si="165"/>
        <v>#N/A</v>
      </c>
      <c r="AK753" s="28">
        <f>'GT Data'!N755</f>
        <v>0</v>
      </c>
      <c r="AL753" s="25" t="e">
        <f t="shared" si="166"/>
        <v>#DIV/0!</v>
      </c>
      <c r="AM753" s="25" t="e">
        <f t="shared" si="167"/>
        <v>#DIV/0!</v>
      </c>
      <c r="AN753" s="25" t="e">
        <f t="shared" si="168"/>
        <v>#DIV/0!</v>
      </c>
      <c r="AO753" s="25">
        <v>0</v>
      </c>
      <c r="AP753" s="25">
        <v>0</v>
      </c>
      <c r="AQ753" s="25">
        <v>0</v>
      </c>
    </row>
    <row r="754" spans="1:43" x14ac:dyDescent="0.3">
      <c r="A754">
        <f>'Calculated Tab Properties'!A754</f>
        <v>0</v>
      </c>
      <c r="B754">
        <f>'Calculated Tab Properties'!B754</f>
        <v>0</v>
      </c>
      <c r="C754">
        <f>'Calculated Tab Properties'!C754</f>
        <v>0</v>
      </c>
      <c r="D754">
        <f>'Calculated Tab Properties'!D754</f>
        <v>0</v>
      </c>
      <c r="E754">
        <f>'Calculated Tab Properties'!E754</f>
        <v>0</v>
      </c>
      <c r="F754">
        <f>'Calculated Tab Properties'!F754</f>
        <v>0</v>
      </c>
      <c r="G754">
        <f>'Calculated Tab Properties'!G754</f>
        <v>0</v>
      </c>
      <c r="H754">
        <f>'Calculated Tab Properties'!H754</f>
        <v>0</v>
      </c>
      <c r="I754">
        <f>'Calculated Tab Properties'!I754</f>
        <v>0</v>
      </c>
      <c r="J754" s="20" t="e">
        <f>'Calculated Tab Properties'!J754</f>
        <v>#DIV/0!</v>
      </c>
      <c r="K754">
        <v>0</v>
      </c>
      <c r="L754">
        <v>0</v>
      </c>
      <c r="M754">
        <v>0</v>
      </c>
      <c r="N754">
        <v>0</v>
      </c>
      <c r="O754" s="27">
        <v>0</v>
      </c>
      <c r="P754" s="27">
        <v>0</v>
      </c>
      <c r="Q754">
        <v>0</v>
      </c>
      <c r="R754" t="e">
        <f>'Calculated Tab Properties'!R754</f>
        <v>#DIV/0!</v>
      </c>
      <c r="T754" s="1" t="e">
        <f>VLOOKUP('GEOMETRIC INPUTS'!D754,'Pressure Calculations'!$A$22:$B$61,2,TRUE)</f>
        <v>#N/A</v>
      </c>
      <c r="U754" s="1" t="e">
        <f>VLOOKUP('GEOMETRIC INPUTS'!D754,'Pressure Calculations'!$C$22:$D$61,2,TRUE)</f>
        <v>#N/A</v>
      </c>
      <c r="V754" t="e">
        <f>T754*'GEOMETRIC INPUTS'!S754</f>
        <v>#N/A</v>
      </c>
      <c r="W754">
        <v>753</v>
      </c>
      <c r="X754" t="e">
        <f t="shared" si="156"/>
        <v>#N/A</v>
      </c>
      <c r="Y754" t="e">
        <f t="shared" si="157"/>
        <v>#N/A</v>
      </c>
      <c r="Z754" s="27" t="e">
        <f t="shared" si="158"/>
        <v>#DIV/0!</v>
      </c>
      <c r="AA754" s="27" t="e">
        <f t="shared" si="159"/>
        <v>#DIV/0!</v>
      </c>
      <c r="AB754" s="27" t="e">
        <f t="shared" si="160"/>
        <v>#DIV/0!</v>
      </c>
      <c r="AC754" t="e">
        <f t="shared" si="161"/>
        <v>#N/A</v>
      </c>
      <c r="AD754" s="28">
        <f>'GT Data'!D756</f>
        <v>0</v>
      </c>
      <c r="AE754" s="25" t="e">
        <f t="shared" si="162"/>
        <v>#N/A</v>
      </c>
      <c r="AF754" s="25" t="e">
        <f t="shared" si="163"/>
        <v>#N/A</v>
      </c>
      <c r="AG754" s="25" t="e">
        <f t="shared" si="164"/>
        <v>#DIV/0!</v>
      </c>
      <c r="AH754" s="25">
        <v>0</v>
      </c>
      <c r="AI754" s="25">
        <v>0</v>
      </c>
      <c r="AJ754" s="25" t="e">
        <f t="shared" si="165"/>
        <v>#N/A</v>
      </c>
      <c r="AK754" s="28">
        <f>'GT Data'!N756</f>
        <v>0</v>
      </c>
      <c r="AL754" s="25" t="e">
        <f t="shared" si="166"/>
        <v>#DIV/0!</v>
      </c>
      <c r="AM754" s="25" t="e">
        <f t="shared" si="167"/>
        <v>#DIV/0!</v>
      </c>
      <c r="AN754" s="25" t="e">
        <f t="shared" si="168"/>
        <v>#DIV/0!</v>
      </c>
      <c r="AO754" s="25">
        <v>0</v>
      </c>
      <c r="AP754" s="25">
        <v>0</v>
      </c>
      <c r="AQ754" s="25">
        <v>0</v>
      </c>
    </row>
    <row r="755" spans="1:43" x14ac:dyDescent="0.3">
      <c r="A755">
        <f>'Calculated Tab Properties'!A755</f>
        <v>0</v>
      </c>
      <c r="B755">
        <f>'Calculated Tab Properties'!B755</f>
        <v>0</v>
      </c>
      <c r="C755">
        <f>'Calculated Tab Properties'!C755</f>
        <v>0</v>
      </c>
      <c r="D755">
        <f>'Calculated Tab Properties'!D755</f>
        <v>0</v>
      </c>
      <c r="E755">
        <f>'Calculated Tab Properties'!E755</f>
        <v>0</v>
      </c>
      <c r="F755">
        <f>'Calculated Tab Properties'!F755</f>
        <v>0</v>
      </c>
      <c r="G755">
        <f>'Calculated Tab Properties'!G755</f>
        <v>0</v>
      </c>
      <c r="H755">
        <f>'Calculated Tab Properties'!H755</f>
        <v>0</v>
      </c>
      <c r="I755">
        <f>'Calculated Tab Properties'!I755</f>
        <v>0</v>
      </c>
      <c r="J755" s="20" t="e">
        <f>'Calculated Tab Properties'!J755</f>
        <v>#DIV/0!</v>
      </c>
      <c r="K755">
        <v>0</v>
      </c>
      <c r="L755">
        <v>0</v>
      </c>
      <c r="M755">
        <v>0</v>
      </c>
      <c r="N755">
        <v>0</v>
      </c>
      <c r="O755" s="27">
        <v>0</v>
      </c>
      <c r="P755" s="27">
        <v>0</v>
      </c>
      <c r="Q755">
        <v>0</v>
      </c>
      <c r="R755" t="e">
        <f>'Calculated Tab Properties'!R755</f>
        <v>#DIV/0!</v>
      </c>
      <c r="T755" s="1" t="e">
        <f>VLOOKUP('GEOMETRIC INPUTS'!D755,'Pressure Calculations'!$A$22:$B$61,2,TRUE)</f>
        <v>#N/A</v>
      </c>
      <c r="U755" s="1" t="e">
        <f>VLOOKUP('GEOMETRIC INPUTS'!D755,'Pressure Calculations'!$C$22:$D$61,2,TRUE)</f>
        <v>#N/A</v>
      </c>
      <c r="V755" t="e">
        <f>T755*'GEOMETRIC INPUTS'!S755</f>
        <v>#N/A</v>
      </c>
      <c r="W755">
        <v>754</v>
      </c>
      <c r="X755" t="e">
        <f t="shared" si="156"/>
        <v>#N/A</v>
      </c>
      <c r="Y755" t="e">
        <f t="shared" si="157"/>
        <v>#N/A</v>
      </c>
      <c r="Z755" s="27" t="e">
        <f t="shared" si="158"/>
        <v>#DIV/0!</v>
      </c>
      <c r="AA755" s="27" t="e">
        <f t="shared" si="159"/>
        <v>#DIV/0!</v>
      </c>
      <c r="AB755" s="27" t="e">
        <f t="shared" si="160"/>
        <v>#DIV/0!</v>
      </c>
      <c r="AC755" t="e">
        <f t="shared" si="161"/>
        <v>#N/A</v>
      </c>
      <c r="AD755" s="28">
        <f>'GT Data'!D757</f>
        <v>0</v>
      </c>
      <c r="AE755" s="25" t="e">
        <f t="shared" si="162"/>
        <v>#N/A</v>
      </c>
      <c r="AF755" s="25" t="e">
        <f t="shared" si="163"/>
        <v>#N/A</v>
      </c>
      <c r="AG755" s="25" t="e">
        <f t="shared" si="164"/>
        <v>#DIV/0!</v>
      </c>
      <c r="AH755" s="25">
        <v>0</v>
      </c>
      <c r="AI755" s="25">
        <v>0</v>
      </c>
      <c r="AJ755" s="25" t="e">
        <f t="shared" si="165"/>
        <v>#N/A</v>
      </c>
      <c r="AK755" s="28">
        <f>'GT Data'!N757</f>
        <v>0</v>
      </c>
      <c r="AL755" s="25" t="e">
        <f t="shared" si="166"/>
        <v>#DIV/0!</v>
      </c>
      <c r="AM755" s="25" t="e">
        <f t="shared" si="167"/>
        <v>#DIV/0!</v>
      </c>
      <c r="AN755" s="25" t="e">
        <f t="shared" si="168"/>
        <v>#DIV/0!</v>
      </c>
      <c r="AO755" s="25">
        <v>0</v>
      </c>
      <c r="AP755" s="25">
        <v>0</v>
      </c>
      <c r="AQ755" s="25">
        <v>0</v>
      </c>
    </row>
    <row r="756" spans="1:43" x14ac:dyDescent="0.3">
      <c r="A756">
        <f>'Calculated Tab Properties'!A756</f>
        <v>0</v>
      </c>
      <c r="B756">
        <f>'Calculated Tab Properties'!B756</f>
        <v>0</v>
      </c>
      <c r="C756">
        <f>'Calculated Tab Properties'!C756</f>
        <v>0</v>
      </c>
      <c r="D756">
        <f>'Calculated Tab Properties'!D756</f>
        <v>0</v>
      </c>
      <c r="E756">
        <f>'Calculated Tab Properties'!E756</f>
        <v>0</v>
      </c>
      <c r="F756">
        <f>'Calculated Tab Properties'!F756</f>
        <v>0</v>
      </c>
      <c r="G756">
        <f>'Calculated Tab Properties'!G756</f>
        <v>0</v>
      </c>
      <c r="H756">
        <f>'Calculated Tab Properties'!H756</f>
        <v>0</v>
      </c>
      <c r="I756">
        <f>'Calculated Tab Properties'!I756</f>
        <v>0</v>
      </c>
      <c r="J756" s="20" t="e">
        <f>'Calculated Tab Properties'!J756</f>
        <v>#DIV/0!</v>
      </c>
      <c r="K756">
        <v>0</v>
      </c>
      <c r="L756">
        <v>0</v>
      </c>
      <c r="M756">
        <v>0</v>
      </c>
      <c r="N756">
        <v>0</v>
      </c>
      <c r="O756" s="27">
        <v>0</v>
      </c>
      <c r="P756" s="27">
        <v>0</v>
      </c>
      <c r="Q756">
        <v>0</v>
      </c>
      <c r="R756" t="e">
        <f>'Calculated Tab Properties'!R756</f>
        <v>#DIV/0!</v>
      </c>
      <c r="T756" s="1" t="e">
        <f>VLOOKUP('GEOMETRIC INPUTS'!D756,'Pressure Calculations'!$A$22:$B$61,2,TRUE)</f>
        <v>#N/A</v>
      </c>
      <c r="U756" s="1" t="e">
        <f>VLOOKUP('GEOMETRIC INPUTS'!D756,'Pressure Calculations'!$C$22:$D$61,2,TRUE)</f>
        <v>#N/A</v>
      </c>
      <c r="V756" t="e">
        <f>T756*'GEOMETRIC INPUTS'!S756</f>
        <v>#N/A</v>
      </c>
      <c r="W756">
        <v>755</v>
      </c>
      <c r="X756" t="e">
        <f t="shared" si="156"/>
        <v>#N/A</v>
      </c>
      <c r="Y756" t="e">
        <f t="shared" si="157"/>
        <v>#N/A</v>
      </c>
      <c r="Z756" s="27" t="e">
        <f t="shared" si="158"/>
        <v>#DIV/0!</v>
      </c>
      <c r="AA756" s="27" t="e">
        <f t="shared" si="159"/>
        <v>#DIV/0!</v>
      </c>
      <c r="AB756" s="27" t="e">
        <f t="shared" si="160"/>
        <v>#DIV/0!</v>
      </c>
      <c r="AC756" t="e">
        <f t="shared" si="161"/>
        <v>#N/A</v>
      </c>
      <c r="AD756" s="28">
        <f>'GT Data'!D758</f>
        <v>0</v>
      </c>
      <c r="AE756" s="25" t="e">
        <f t="shared" si="162"/>
        <v>#N/A</v>
      </c>
      <c r="AF756" s="25" t="e">
        <f t="shared" si="163"/>
        <v>#N/A</v>
      </c>
      <c r="AG756" s="25" t="e">
        <f t="shared" si="164"/>
        <v>#DIV/0!</v>
      </c>
      <c r="AH756" s="25">
        <v>0</v>
      </c>
      <c r="AI756" s="25">
        <v>0</v>
      </c>
      <c r="AJ756" s="25" t="e">
        <f t="shared" si="165"/>
        <v>#N/A</v>
      </c>
      <c r="AK756" s="28">
        <f>'GT Data'!N758</f>
        <v>0</v>
      </c>
      <c r="AL756" s="25" t="e">
        <f t="shared" si="166"/>
        <v>#DIV/0!</v>
      </c>
      <c r="AM756" s="25" t="e">
        <f t="shared" si="167"/>
        <v>#DIV/0!</v>
      </c>
      <c r="AN756" s="25" t="e">
        <f t="shared" si="168"/>
        <v>#DIV/0!</v>
      </c>
      <c r="AO756" s="25">
        <v>0</v>
      </c>
      <c r="AP756" s="25">
        <v>0</v>
      </c>
      <c r="AQ756" s="25">
        <v>0</v>
      </c>
    </row>
    <row r="757" spans="1:43" x14ac:dyDescent="0.3">
      <c r="A757">
        <f>'Calculated Tab Properties'!A757</f>
        <v>0</v>
      </c>
      <c r="B757">
        <f>'Calculated Tab Properties'!B757</f>
        <v>0</v>
      </c>
      <c r="C757">
        <f>'Calculated Tab Properties'!C757</f>
        <v>0</v>
      </c>
      <c r="D757">
        <f>'Calculated Tab Properties'!D757</f>
        <v>0</v>
      </c>
      <c r="E757">
        <f>'Calculated Tab Properties'!E757</f>
        <v>0</v>
      </c>
      <c r="F757">
        <f>'Calculated Tab Properties'!F757</f>
        <v>0</v>
      </c>
      <c r="G757">
        <f>'Calculated Tab Properties'!G757</f>
        <v>0</v>
      </c>
      <c r="H757">
        <f>'Calculated Tab Properties'!H757</f>
        <v>0</v>
      </c>
      <c r="I757">
        <f>'Calculated Tab Properties'!I757</f>
        <v>0</v>
      </c>
      <c r="J757" s="20" t="e">
        <f>'Calculated Tab Properties'!J757</f>
        <v>#DIV/0!</v>
      </c>
      <c r="K757">
        <v>0</v>
      </c>
      <c r="L757">
        <v>0</v>
      </c>
      <c r="M757">
        <v>0</v>
      </c>
      <c r="N757">
        <v>0</v>
      </c>
      <c r="O757" s="27">
        <v>0</v>
      </c>
      <c r="P757" s="27">
        <v>0</v>
      </c>
      <c r="Q757">
        <v>0</v>
      </c>
      <c r="R757" t="e">
        <f>'Calculated Tab Properties'!R757</f>
        <v>#DIV/0!</v>
      </c>
      <c r="T757" s="1" t="e">
        <f>VLOOKUP('GEOMETRIC INPUTS'!D757,'Pressure Calculations'!$A$22:$B$61,2,TRUE)</f>
        <v>#N/A</v>
      </c>
      <c r="U757" s="1" t="e">
        <f>VLOOKUP('GEOMETRIC INPUTS'!D757,'Pressure Calculations'!$C$22:$D$61,2,TRUE)</f>
        <v>#N/A</v>
      </c>
      <c r="V757" t="e">
        <f>T757*'GEOMETRIC INPUTS'!S757</f>
        <v>#N/A</v>
      </c>
      <c r="W757">
        <v>756</v>
      </c>
      <c r="X757" t="e">
        <f t="shared" si="156"/>
        <v>#N/A</v>
      </c>
      <c r="Y757" t="e">
        <f t="shared" si="157"/>
        <v>#N/A</v>
      </c>
      <c r="Z757" s="27" t="e">
        <f t="shared" si="158"/>
        <v>#DIV/0!</v>
      </c>
      <c r="AA757" s="27" t="e">
        <f t="shared" si="159"/>
        <v>#DIV/0!</v>
      </c>
      <c r="AB757" s="27" t="e">
        <f t="shared" si="160"/>
        <v>#DIV/0!</v>
      </c>
      <c r="AC757" t="e">
        <f t="shared" si="161"/>
        <v>#N/A</v>
      </c>
      <c r="AD757" s="28">
        <f>'GT Data'!D759</f>
        <v>0</v>
      </c>
      <c r="AE757" s="25" t="e">
        <f t="shared" si="162"/>
        <v>#N/A</v>
      </c>
      <c r="AF757" s="25" t="e">
        <f t="shared" si="163"/>
        <v>#N/A</v>
      </c>
      <c r="AG757" s="25" t="e">
        <f t="shared" si="164"/>
        <v>#DIV/0!</v>
      </c>
      <c r="AH757" s="25">
        <v>0</v>
      </c>
      <c r="AI757" s="25">
        <v>0</v>
      </c>
      <c r="AJ757" s="25" t="e">
        <f t="shared" si="165"/>
        <v>#N/A</v>
      </c>
      <c r="AK757" s="28">
        <f>'GT Data'!N759</f>
        <v>0</v>
      </c>
      <c r="AL757" s="25" t="e">
        <f t="shared" si="166"/>
        <v>#DIV/0!</v>
      </c>
      <c r="AM757" s="25" t="e">
        <f t="shared" si="167"/>
        <v>#DIV/0!</v>
      </c>
      <c r="AN757" s="25" t="e">
        <f t="shared" si="168"/>
        <v>#DIV/0!</v>
      </c>
      <c r="AO757" s="25">
        <v>0</v>
      </c>
      <c r="AP757" s="25">
        <v>0</v>
      </c>
      <c r="AQ757" s="25">
        <v>0</v>
      </c>
    </row>
    <row r="758" spans="1:43" x14ac:dyDescent="0.3">
      <c r="A758">
        <f>'Calculated Tab Properties'!A758</f>
        <v>0</v>
      </c>
      <c r="B758">
        <f>'Calculated Tab Properties'!B758</f>
        <v>0</v>
      </c>
      <c r="C758">
        <f>'Calculated Tab Properties'!C758</f>
        <v>0</v>
      </c>
      <c r="D758">
        <f>'Calculated Tab Properties'!D758</f>
        <v>0</v>
      </c>
      <c r="E758">
        <f>'Calculated Tab Properties'!E758</f>
        <v>0</v>
      </c>
      <c r="F758">
        <f>'Calculated Tab Properties'!F758</f>
        <v>0</v>
      </c>
      <c r="G758">
        <f>'Calculated Tab Properties'!G758</f>
        <v>0</v>
      </c>
      <c r="H758">
        <f>'Calculated Tab Properties'!H758</f>
        <v>0</v>
      </c>
      <c r="I758">
        <f>'Calculated Tab Properties'!I758</f>
        <v>0</v>
      </c>
      <c r="J758" s="20" t="e">
        <f>'Calculated Tab Properties'!J758</f>
        <v>#DIV/0!</v>
      </c>
      <c r="K758">
        <v>0</v>
      </c>
      <c r="L758">
        <v>0</v>
      </c>
      <c r="M758">
        <v>0</v>
      </c>
      <c r="N758">
        <v>0</v>
      </c>
      <c r="O758" s="27">
        <v>0</v>
      </c>
      <c r="P758" s="27">
        <v>0</v>
      </c>
      <c r="Q758">
        <v>0</v>
      </c>
      <c r="R758" t="e">
        <f>'Calculated Tab Properties'!R758</f>
        <v>#DIV/0!</v>
      </c>
      <c r="T758" s="1" t="e">
        <f>VLOOKUP('GEOMETRIC INPUTS'!D758,'Pressure Calculations'!$A$22:$B$61,2,TRUE)</f>
        <v>#N/A</v>
      </c>
      <c r="U758" s="1" t="e">
        <f>VLOOKUP('GEOMETRIC INPUTS'!D758,'Pressure Calculations'!$C$22:$D$61,2,TRUE)</f>
        <v>#N/A</v>
      </c>
      <c r="V758" t="e">
        <f>T758*'GEOMETRIC INPUTS'!S758</f>
        <v>#N/A</v>
      </c>
      <c r="W758">
        <v>757</v>
      </c>
      <c r="X758" t="e">
        <f t="shared" si="156"/>
        <v>#N/A</v>
      </c>
      <c r="Y758" t="e">
        <f t="shared" si="157"/>
        <v>#N/A</v>
      </c>
      <c r="Z758" s="27" t="e">
        <f t="shared" si="158"/>
        <v>#DIV/0!</v>
      </c>
      <c r="AA758" s="27" t="e">
        <f t="shared" si="159"/>
        <v>#DIV/0!</v>
      </c>
      <c r="AB758" s="27" t="e">
        <f t="shared" si="160"/>
        <v>#DIV/0!</v>
      </c>
      <c r="AC758" t="e">
        <f t="shared" si="161"/>
        <v>#N/A</v>
      </c>
      <c r="AD758" s="28">
        <f>'GT Data'!D760</f>
        <v>0</v>
      </c>
      <c r="AE758" s="25" t="e">
        <f t="shared" si="162"/>
        <v>#N/A</v>
      </c>
      <c r="AF758" s="25" t="e">
        <f t="shared" si="163"/>
        <v>#N/A</v>
      </c>
      <c r="AG758" s="25" t="e">
        <f t="shared" si="164"/>
        <v>#DIV/0!</v>
      </c>
      <c r="AH758" s="25">
        <v>0</v>
      </c>
      <c r="AI758" s="25">
        <v>0</v>
      </c>
      <c r="AJ758" s="25" t="e">
        <f t="shared" si="165"/>
        <v>#N/A</v>
      </c>
      <c r="AK758" s="28">
        <f>'GT Data'!N760</f>
        <v>0</v>
      </c>
      <c r="AL758" s="25" t="e">
        <f t="shared" si="166"/>
        <v>#DIV/0!</v>
      </c>
      <c r="AM758" s="25" t="e">
        <f t="shared" si="167"/>
        <v>#DIV/0!</v>
      </c>
      <c r="AN758" s="25" t="e">
        <f t="shared" si="168"/>
        <v>#DIV/0!</v>
      </c>
      <c r="AO758" s="25">
        <v>0</v>
      </c>
      <c r="AP758" s="25">
        <v>0</v>
      </c>
      <c r="AQ758" s="25">
        <v>0</v>
      </c>
    </row>
    <row r="759" spans="1:43" x14ac:dyDescent="0.3">
      <c r="A759">
        <f>'Calculated Tab Properties'!A759</f>
        <v>0</v>
      </c>
      <c r="B759">
        <f>'Calculated Tab Properties'!B759</f>
        <v>0</v>
      </c>
      <c r="C759">
        <f>'Calculated Tab Properties'!C759</f>
        <v>0</v>
      </c>
      <c r="D759">
        <f>'Calculated Tab Properties'!D759</f>
        <v>0</v>
      </c>
      <c r="E759">
        <f>'Calculated Tab Properties'!E759</f>
        <v>0</v>
      </c>
      <c r="F759">
        <f>'Calculated Tab Properties'!F759</f>
        <v>0</v>
      </c>
      <c r="G759">
        <f>'Calculated Tab Properties'!G759</f>
        <v>0</v>
      </c>
      <c r="H759">
        <f>'Calculated Tab Properties'!H759</f>
        <v>0</v>
      </c>
      <c r="I759">
        <f>'Calculated Tab Properties'!I759</f>
        <v>0</v>
      </c>
      <c r="J759" s="20" t="e">
        <f>'Calculated Tab Properties'!J759</f>
        <v>#DIV/0!</v>
      </c>
      <c r="K759">
        <v>0</v>
      </c>
      <c r="L759">
        <v>0</v>
      </c>
      <c r="M759">
        <v>0</v>
      </c>
      <c r="N759">
        <v>0</v>
      </c>
      <c r="O759" s="27">
        <v>0</v>
      </c>
      <c r="P759" s="27">
        <v>0</v>
      </c>
      <c r="Q759">
        <v>0</v>
      </c>
      <c r="R759" t="e">
        <f>'Calculated Tab Properties'!R759</f>
        <v>#DIV/0!</v>
      </c>
      <c r="T759" s="1" t="e">
        <f>VLOOKUP('GEOMETRIC INPUTS'!D759,'Pressure Calculations'!$A$22:$B$61,2,TRUE)</f>
        <v>#N/A</v>
      </c>
      <c r="U759" s="1" t="e">
        <f>VLOOKUP('GEOMETRIC INPUTS'!D759,'Pressure Calculations'!$C$22:$D$61,2,TRUE)</f>
        <v>#N/A</v>
      </c>
      <c r="V759" t="e">
        <f>T759*'GEOMETRIC INPUTS'!S759</f>
        <v>#N/A</v>
      </c>
      <c r="W759">
        <v>758</v>
      </c>
      <c r="X759" t="e">
        <f t="shared" si="156"/>
        <v>#N/A</v>
      </c>
      <c r="Y759" t="e">
        <f t="shared" si="157"/>
        <v>#N/A</v>
      </c>
      <c r="Z759" s="27" t="e">
        <f t="shared" si="158"/>
        <v>#DIV/0!</v>
      </c>
      <c r="AA759" s="27" t="e">
        <f t="shared" si="159"/>
        <v>#DIV/0!</v>
      </c>
      <c r="AB759" s="27" t="e">
        <f t="shared" si="160"/>
        <v>#DIV/0!</v>
      </c>
      <c r="AC759" t="e">
        <f t="shared" si="161"/>
        <v>#N/A</v>
      </c>
      <c r="AD759" s="28">
        <f>'GT Data'!D761</f>
        <v>0</v>
      </c>
      <c r="AE759" s="25" t="e">
        <f t="shared" si="162"/>
        <v>#N/A</v>
      </c>
      <c r="AF759" s="25" t="e">
        <f t="shared" si="163"/>
        <v>#N/A</v>
      </c>
      <c r="AG759" s="25" t="e">
        <f t="shared" si="164"/>
        <v>#DIV/0!</v>
      </c>
      <c r="AH759" s="25">
        <v>0</v>
      </c>
      <c r="AI759" s="25">
        <v>0</v>
      </c>
      <c r="AJ759" s="25" t="e">
        <f t="shared" si="165"/>
        <v>#N/A</v>
      </c>
      <c r="AK759" s="28">
        <f>'GT Data'!N761</f>
        <v>0</v>
      </c>
      <c r="AL759" s="25" t="e">
        <f t="shared" si="166"/>
        <v>#DIV/0!</v>
      </c>
      <c r="AM759" s="25" t="e">
        <f t="shared" si="167"/>
        <v>#DIV/0!</v>
      </c>
      <c r="AN759" s="25" t="e">
        <f t="shared" si="168"/>
        <v>#DIV/0!</v>
      </c>
      <c r="AO759" s="25">
        <v>0</v>
      </c>
      <c r="AP759" s="25">
        <v>0</v>
      </c>
      <c r="AQ759" s="25">
        <v>0</v>
      </c>
    </row>
    <row r="760" spans="1:43" x14ac:dyDescent="0.3">
      <c r="A760">
        <f>'Calculated Tab Properties'!A760</f>
        <v>0</v>
      </c>
      <c r="B760">
        <f>'Calculated Tab Properties'!B760</f>
        <v>0</v>
      </c>
      <c r="C760">
        <f>'Calculated Tab Properties'!C760</f>
        <v>0</v>
      </c>
      <c r="D760">
        <f>'Calculated Tab Properties'!D760</f>
        <v>0</v>
      </c>
      <c r="E760">
        <f>'Calculated Tab Properties'!E760</f>
        <v>0</v>
      </c>
      <c r="F760">
        <f>'Calculated Tab Properties'!F760</f>
        <v>0</v>
      </c>
      <c r="G760">
        <f>'Calculated Tab Properties'!G760</f>
        <v>0</v>
      </c>
      <c r="H760">
        <f>'Calculated Tab Properties'!H760</f>
        <v>0</v>
      </c>
      <c r="I760">
        <f>'Calculated Tab Properties'!I760</f>
        <v>0</v>
      </c>
      <c r="J760" s="20" t="e">
        <f>'Calculated Tab Properties'!J760</f>
        <v>#DIV/0!</v>
      </c>
      <c r="K760">
        <v>0</v>
      </c>
      <c r="L760">
        <v>0</v>
      </c>
      <c r="M760">
        <v>0</v>
      </c>
      <c r="N760">
        <v>0</v>
      </c>
      <c r="O760" s="27">
        <v>0</v>
      </c>
      <c r="P760" s="27">
        <v>0</v>
      </c>
      <c r="Q760">
        <v>0</v>
      </c>
      <c r="R760" t="e">
        <f>'Calculated Tab Properties'!R760</f>
        <v>#DIV/0!</v>
      </c>
      <c r="T760" s="1" t="e">
        <f>VLOOKUP('GEOMETRIC INPUTS'!D760,'Pressure Calculations'!$A$22:$B$61,2,TRUE)</f>
        <v>#N/A</v>
      </c>
      <c r="U760" s="1" t="e">
        <f>VLOOKUP('GEOMETRIC INPUTS'!D760,'Pressure Calculations'!$C$22:$D$61,2,TRUE)</f>
        <v>#N/A</v>
      </c>
      <c r="V760" t="e">
        <f>T760*'GEOMETRIC INPUTS'!S760</f>
        <v>#N/A</v>
      </c>
      <c r="W760">
        <v>759</v>
      </c>
      <c r="X760" t="e">
        <f t="shared" si="156"/>
        <v>#N/A</v>
      </c>
      <c r="Y760" t="e">
        <f t="shared" si="157"/>
        <v>#N/A</v>
      </c>
      <c r="Z760" s="27" t="e">
        <f t="shared" si="158"/>
        <v>#DIV/0!</v>
      </c>
      <c r="AA760" s="27" t="e">
        <f t="shared" si="159"/>
        <v>#DIV/0!</v>
      </c>
      <c r="AB760" s="27" t="e">
        <f t="shared" si="160"/>
        <v>#DIV/0!</v>
      </c>
      <c r="AC760" t="e">
        <f t="shared" si="161"/>
        <v>#N/A</v>
      </c>
      <c r="AD760" s="28">
        <f>'GT Data'!D762</f>
        <v>0</v>
      </c>
      <c r="AE760" s="25" t="e">
        <f t="shared" si="162"/>
        <v>#N/A</v>
      </c>
      <c r="AF760" s="25" t="e">
        <f t="shared" si="163"/>
        <v>#N/A</v>
      </c>
      <c r="AG760" s="25" t="e">
        <f t="shared" si="164"/>
        <v>#DIV/0!</v>
      </c>
      <c r="AH760" s="25">
        <v>0</v>
      </c>
      <c r="AI760" s="25">
        <v>0</v>
      </c>
      <c r="AJ760" s="25" t="e">
        <f t="shared" si="165"/>
        <v>#N/A</v>
      </c>
      <c r="AK760" s="28">
        <f>'GT Data'!N762</f>
        <v>0</v>
      </c>
      <c r="AL760" s="25" t="e">
        <f t="shared" si="166"/>
        <v>#DIV/0!</v>
      </c>
      <c r="AM760" s="25" t="e">
        <f t="shared" si="167"/>
        <v>#DIV/0!</v>
      </c>
      <c r="AN760" s="25" t="e">
        <f t="shared" si="168"/>
        <v>#DIV/0!</v>
      </c>
      <c r="AO760" s="25">
        <v>0</v>
      </c>
      <c r="AP760" s="25">
        <v>0</v>
      </c>
      <c r="AQ760" s="25">
        <v>0</v>
      </c>
    </row>
    <row r="761" spans="1:43" x14ac:dyDescent="0.3">
      <c r="A761">
        <f>'Calculated Tab Properties'!A761</f>
        <v>0</v>
      </c>
      <c r="B761">
        <f>'Calculated Tab Properties'!B761</f>
        <v>0</v>
      </c>
      <c r="C761">
        <f>'Calculated Tab Properties'!C761</f>
        <v>0</v>
      </c>
      <c r="D761">
        <f>'Calculated Tab Properties'!D761</f>
        <v>0</v>
      </c>
      <c r="E761">
        <f>'Calculated Tab Properties'!E761</f>
        <v>0</v>
      </c>
      <c r="F761">
        <f>'Calculated Tab Properties'!F761</f>
        <v>0</v>
      </c>
      <c r="G761">
        <f>'Calculated Tab Properties'!G761</f>
        <v>0</v>
      </c>
      <c r="H761">
        <f>'Calculated Tab Properties'!H761</f>
        <v>0</v>
      </c>
      <c r="I761">
        <f>'Calculated Tab Properties'!I761</f>
        <v>0</v>
      </c>
      <c r="J761" s="20" t="e">
        <f>'Calculated Tab Properties'!J761</f>
        <v>#DIV/0!</v>
      </c>
      <c r="K761">
        <v>0</v>
      </c>
      <c r="L761">
        <v>0</v>
      </c>
      <c r="M761">
        <v>0</v>
      </c>
      <c r="N761">
        <v>0</v>
      </c>
      <c r="O761" s="27">
        <v>0</v>
      </c>
      <c r="P761" s="27">
        <v>0</v>
      </c>
      <c r="Q761">
        <v>0</v>
      </c>
      <c r="R761" t="e">
        <f>'Calculated Tab Properties'!R761</f>
        <v>#DIV/0!</v>
      </c>
      <c r="T761" s="1" t="e">
        <f>VLOOKUP('GEOMETRIC INPUTS'!D761,'Pressure Calculations'!$A$22:$B$61,2,TRUE)</f>
        <v>#N/A</v>
      </c>
      <c r="U761" s="1" t="e">
        <f>VLOOKUP('GEOMETRIC INPUTS'!D761,'Pressure Calculations'!$C$22:$D$61,2,TRUE)</f>
        <v>#N/A</v>
      </c>
      <c r="V761" t="e">
        <f>T761*'GEOMETRIC INPUTS'!S761</f>
        <v>#N/A</v>
      </c>
      <c r="W761">
        <v>760</v>
      </c>
      <c r="X761" t="e">
        <f t="shared" si="156"/>
        <v>#N/A</v>
      </c>
      <c r="Y761" t="e">
        <f t="shared" si="157"/>
        <v>#N/A</v>
      </c>
      <c r="Z761" s="27" t="e">
        <f t="shared" si="158"/>
        <v>#DIV/0!</v>
      </c>
      <c r="AA761" s="27" t="e">
        <f t="shared" si="159"/>
        <v>#DIV/0!</v>
      </c>
      <c r="AB761" s="27" t="e">
        <f t="shared" si="160"/>
        <v>#DIV/0!</v>
      </c>
      <c r="AC761" t="e">
        <f t="shared" si="161"/>
        <v>#N/A</v>
      </c>
      <c r="AD761" s="28">
        <f>'GT Data'!D763</f>
        <v>0</v>
      </c>
      <c r="AE761" s="25" t="e">
        <f t="shared" si="162"/>
        <v>#N/A</v>
      </c>
      <c r="AF761" s="25" t="e">
        <f t="shared" si="163"/>
        <v>#N/A</v>
      </c>
      <c r="AG761" s="25" t="e">
        <f t="shared" si="164"/>
        <v>#DIV/0!</v>
      </c>
      <c r="AH761" s="25">
        <v>0</v>
      </c>
      <c r="AI761" s="25">
        <v>0</v>
      </c>
      <c r="AJ761" s="25" t="e">
        <f t="shared" si="165"/>
        <v>#N/A</v>
      </c>
      <c r="AK761" s="28">
        <f>'GT Data'!N763</f>
        <v>0</v>
      </c>
      <c r="AL761" s="25" t="e">
        <f t="shared" si="166"/>
        <v>#DIV/0!</v>
      </c>
      <c r="AM761" s="25" t="e">
        <f t="shared" si="167"/>
        <v>#DIV/0!</v>
      </c>
      <c r="AN761" s="25" t="e">
        <f t="shared" si="168"/>
        <v>#DIV/0!</v>
      </c>
      <c r="AO761" s="25">
        <v>0</v>
      </c>
      <c r="AP761" s="25">
        <v>0</v>
      </c>
      <c r="AQ761" s="25">
        <v>0</v>
      </c>
    </row>
    <row r="762" spans="1:43" x14ac:dyDescent="0.3">
      <c r="A762">
        <f>'Calculated Tab Properties'!A762</f>
        <v>0</v>
      </c>
      <c r="B762">
        <f>'Calculated Tab Properties'!B762</f>
        <v>0</v>
      </c>
      <c r="C762">
        <f>'Calculated Tab Properties'!C762</f>
        <v>0</v>
      </c>
      <c r="D762">
        <f>'Calculated Tab Properties'!D762</f>
        <v>0</v>
      </c>
      <c r="E762">
        <f>'Calculated Tab Properties'!E762</f>
        <v>0</v>
      </c>
      <c r="F762">
        <f>'Calculated Tab Properties'!F762</f>
        <v>0</v>
      </c>
      <c r="G762">
        <f>'Calculated Tab Properties'!G762</f>
        <v>0</v>
      </c>
      <c r="H762">
        <f>'Calculated Tab Properties'!H762</f>
        <v>0</v>
      </c>
      <c r="I762">
        <f>'Calculated Tab Properties'!I762</f>
        <v>0</v>
      </c>
      <c r="J762" s="20" t="e">
        <f>'Calculated Tab Properties'!J762</f>
        <v>#DIV/0!</v>
      </c>
      <c r="K762">
        <v>0</v>
      </c>
      <c r="L762">
        <v>0</v>
      </c>
      <c r="M762">
        <v>0</v>
      </c>
      <c r="N762">
        <v>0</v>
      </c>
      <c r="O762" s="27">
        <v>0</v>
      </c>
      <c r="P762" s="27">
        <v>0</v>
      </c>
      <c r="Q762">
        <v>0</v>
      </c>
      <c r="R762" t="e">
        <f>'Calculated Tab Properties'!R762</f>
        <v>#DIV/0!</v>
      </c>
      <c r="T762" s="1" t="e">
        <f>VLOOKUP('GEOMETRIC INPUTS'!D762,'Pressure Calculations'!$A$22:$B$61,2,TRUE)</f>
        <v>#N/A</v>
      </c>
      <c r="U762" s="1" t="e">
        <f>VLOOKUP('GEOMETRIC INPUTS'!D762,'Pressure Calculations'!$C$22:$D$61,2,TRUE)</f>
        <v>#N/A</v>
      </c>
      <c r="V762" t="e">
        <f>T762*'GEOMETRIC INPUTS'!S762</f>
        <v>#N/A</v>
      </c>
      <c r="W762">
        <v>761</v>
      </c>
      <c r="X762" t="e">
        <f t="shared" si="156"/>
        <v>#N/A</v>
      </c>
      <c r="Y762" t="e">
        <f t="shared" si="157"/>
        <v>#N/A</v>
      </c>
      <c r="Z762" s="27" t="e">
        <f t="shared" si="158"/>
        <v>#DIV/0!</v>
      </c>
      <c r="AA762" s="27" t="e">
        <f t="shared" si="159"/>
        <v>#DIV/0!</v>
      </c>
      <c r="AB762" s="27" t="e">
        <f t="shared" si="160"/>
        <v>#DIV/0!</v>
      </c>
      <c r="AC762" t="e">
        <f t="shared" si="161"/>
        <v>#N/A</v>
      </c>
      <c r="AD762" s="28">
        <f>'GT Data'!D764</f>
        <v>0</v>
      </c>
      <c r="AE762" s="25" t="e">
        <f t="shared" si="162"/>
        <v>#N/A</v>
      </c>
      <c r="AF762" s="25" t="e">
        <f t="shared" si="163"/>
        <v>#N/A</v>
      </c>
      <c r="AG762" s="25" t="e">
        <f t="shared" si="164"/>
        <v>#DIV/0!</v>
      </c>
      <c r="AH762" s="25">
        <v>0</v>
      </c>
      <c r="AI762" s="25">
        <v>0</v>
      </c>
      <c r="AJ762" s="25" t="e">
        <f t="shared" si="165"/>
        <v>#N/A</v>
      </c>
      <c r="AK762" s="28">
        <f>'GT Data'!N764</f>
        <v>0</v>
      </c>
      <c r="AL762" s="25" t="e">
        <f t="shared" si="166"/>
        <v>#DIV/0!</v>
      </c>
      <c r="AM762" s="25" t="e">
        <f t="shared" si="167"/>
        <v>#DIV/0!</v>
      </c>
      <c r="AN762" s="25" t="e">
        <f t="shared" si="168"/>
        <v>#DIV/0!</v>
      </c>
      <c r="AO762" s="25">
        <v>0</v>
      </c>
      <c r="AP762" s="25">
        <v>0</v>
      </c>
      <c r="AQ762" s="25">
        <v>0</v>
      </c>
    </row>
    <row r="763" spans="1:43" x14ac:dyDescent="0.3">
      <c r="A763">
        <f>'Calculated Tab Properties'!A763</f>
        <v>0</v>
      </c>
      <c r="B763">
        <f>'Calculated Tab Properties'!B763</f>
        <v>0</v>
      </c>
      <c r="C763">
        <f>'Calculated Tab Properties'!C763</f>
        <v>0</v>
      </c>
      <c r="D763">
        <f>'Calculated Tab Properties'!D763</f>
        <v>0</v>
      </c>
      <c r="E763">
        <f>'Calculated Tab Properties'!E763</f>
        <v>0</v>
      </c>
      <c r="F763">
        <f>'Calculated Tab Properties'!F763</f>
        <v>0</v>
      </c>
      <c r="G763">
        <f>'Calculated Tab Properties'!G763</f>
        <v>0</v>
      </c>
      <c r="H763">
        <f>'Calculated Tab Properties'!H763</f>
        <v>0</v>
      </c>
      <c r="I763">
        <f>'Calculated Tab Properties'!I763</f>
        <v>0</v>
      </c>
      <c r="J763" s="20" t="e">
        <f>'Calculated Tab Properties'!J763</f>
        <v>#DIV/0!</v>
      </c>
      <c r="K763">
        <v>0</v>
      </c>
      <c r="L763">
        <v>0</v>
      </c>
      <c r="M763">
        <v>0</v>
      </c>
      <c r="N763">
        <v>0</v>
      </c>
      <c r="O763" s="27">
        <v>0</v>
      </c>
      <c r="P763" s="27">
        <v>0</v>
      </c>
      <c r="Q763">
        <v>0</v>
      </c>
      <c r="R763" t="e">
        <f>'Calculated Tab Properties'!R763</f>
        <v>#DIV/0!</v>
      </c>
      <c r="T763" s="1" t="e">
        <f>VLOOKUP('GEOMETRIC INPUTS'!D763,'Pressure Calculations'!$A$22:$B$61,2,TRUE)</f>
        <v>#N/A</v>
      </c>
      <c r="U763" s="1" t="e">
        <f>VLOOKUP('GEOMETRIC INPUTS'!D763,'Pressure Calculations'!$C$22:$D$61,2,TRUE)</f>
        <v>#N/A</v>
      </c>
      <c r="V763" t="e">
        <f>T763*'GEOMETRIC INPUTS'!S763</f>
        <v>#N/A</v>
      </c>
      <c r="W763">
        <v>762</v>
      </c>
      <c r="X763" t="e">
        <f t="shared" si="156"/>
        <v>#N/A</v>
      </c>
      <c r="Y763" t="e">
        <f t="shared" si="157"/>
        <v>#N/A</v>
      </c>
      <c r="Z763" s="27" t="e">
        <f t="shared" si="158"/>
        <v>#DIV/0!</v>
      </c>
      <c r="AA763" s="27" t="e">
        <f t="shared" si="159"/>
        <v>#DIV/0!</v>
      </c>
      <c r="AB763" s="27" t="e">
        <f t="shared" si="160"/>
        <v>#DIV/0!</v>
      </c>
      <c r="AC763" t="e">
        <f t="shared" si="161"/>
        <v>#N/A</v>
      </c>
      <c r="AD763" s="28">
        <f>'GT Data'!D765</f>
        <v>0</v>
      </c>
      <c r="AE763" s="25" t="e">
        <f t="shared" si="162"/>
        <v>#N/A</v>
      </c>
      <c r="AF763" s="25" t="e">
        <f t="shared" si="163"/>
        <v>#N/A</v>
      </c>
      <c r="AG763" s="25" t="e">
        <f t="shared" si="164"/>
        <v>#DIV/0!</v>
      </c>
      <c r="AH763" s="25">
        <v>0</v>
      </c>
      <c r="AI763" s="25">
        <v>0</v>
      </c>
      <c r="AJ763" s="25" t="e">
        <f t="shared" si="165"/>
        <v>#N/A</v>
      </c>
      <c r="AK763" s="28">
        <f>'GT Data'!N765</f>
        <v>0</v>
      </c>
      <c r="AL763" s="25" t="e">
        <f t="shared" si="166"/>
        <v>#DIV/0!</v>
      </c>
      <c r="AM763" s="25" t="e">
        <f t="shared" si="167"/>
        <v>#DIV/0!</v>
      </c>
      <c r="AN763" s="25" t="e">
        <f t="shared" si="168"/>
        <v>#DIV/0!</v>
      </c>
      <c r="AO763" s="25">
        <v>0</v>
      </c>
      <c r="AP763" s="25">
        <v>0</v>
      </c>
      <c r="AQ763" s="25">
        <v>0</v>
      </c>
    </row>
    <row r="764" spans="1:43" x14ac:dyDescent="0.3">
      <c r="A764">
        <f>'Calculated Tab Properties'!A764</f>
        <v>0</v>
      </c>
      <c r="B764">
        <f>'Calculated Tab Properties'!B764</f>
        <v>0</v>
      </c>
      <c r="C764">
        <f>'Calculated Tab Properties'!C764</f>
        <v>0</v>
      </c>
      <c r="D764">
        <f>'Calculated Tab Properties'!D764</f>
        <v>0</v>
      </c>
      <c r="E764">
        <f>'Calculated Tab Properties'!E764</f>
        <v>0</v>
      </c>
      <c r="F764">
        <f>'Calculated Tab Properties'!F764</f>
        <v>0</v>
      </c>
      <c r="G764">
        <f>'Calculated Tab Properties'!G764</f>
        <v>0</v>
      </c>
      <c r="H764">
        <f>'Calculated Tab Properties'!H764</f>
        <v>0</v>
      </c>
      <c r="I764">
        <f>'Calculated Tab Properties'!I764</f>
        <v>0</v>
      </c>
      <c r="J764" s="20" t="e">
        <f>'Calculated Tab Properties'!J764</f>
        <v>#DIV/0!</v>
      </c>
      <c r="K764">
        <v>0</v>
      </c>
      <c r="L764">
        <v>0</v>
      </c>
      <c r="M764">
        <v>0</v>
      </c>
      <c r="N764">
        <v>0</v>
      </c>
      <c r="O764" s="27">
        <v>0</v>
      </c>
      <c r="P764" s="27">
        <v>0</v>
      </c>
      <c r="Q764">
        <v>0</v>
      </c>
      <c r="R764" t="e">
        <f>'Calculated Tab Properties'!R764</f>
        <v>#DIV/0!</v>
      </c>
      <c r="T764" s="1" t="e">
        <f>VLOOKUP('GEOMETRIC INPUTS'!D764,'Pressure Calculations'!$A$22:$B$61,2,TRUE)</f>
        <v>#N/A</v>
      </c>
      <c r="U764" s="1" t="e">
        <f>VLOOKUP('GEOMETRIC INPUTS'!D764,'Pressure Calculations'!$C$22:$D$61,2,TRUE)</f>
        <v>#N/A</v>
      </c>
      <c r="V764" t="e">
        <f>T764*'GEOMETRIC INPUTS'!S764</f>
        <v>#N/A</v>
      </c>
      <c r="W764">
        <v>763</v>
      </c>
      <c r="X764" t="e">
        <f t="shared" si="156"/>
        <v>#N/A</v>
      </c>
      <c r="Y764" t="e">
        <f t="shared" si="157"/>
        <v>#N/A</v>
      </c>
      <c r="Z764" s="27" t="e">
        <f t="shared" si="158"/>
        <v>#DIV/0!</v>
      </c>
      <c r="AA764" s="27" t="e">
        <f t="shared" si="159"/>
        <v>#DIV/0!</v>
      </c>
      <c r="AB764" s="27" t="e">
        <f t="shared" si="160"/>
        <v>#DIV/0!</v>
      </c>
      <c r="AC764" t="e">
        <f t="shared" si="161"/>
        <v>#N/A</v>
      </c>
      <c r="AD764" s="28">
        <f>'GT Data'!D766</f>
        <v>0</v>
      </c>
      <c r="AE764" s="25" t="e">
        <f t="shared" si="162"/>
        <v>#N/A</v>
      </c>
      <c r="AF764" s="25" t="e">
        <f t="shared" si="163"/>
        <v>#N/A</v>
      </c>
      <c r="AG764" s="25" t="e">
        <f t="shared" si="164"/>
        <v>#DIV/0!</v>
      </c>
      <c r="AH764" s="25">
        <v>0</v>
      </c>
      <c r="AI764" s="25">
        <v>0</v>
      </c>
      <c r="AJ764" s="25" t="e">
        <f t="shared" si="165"/>
        <v>#N/A</v>
      </c>
      <c r="AK764" s="28">
        <f>'GT Data'!N766</f>
        <v>0</v>
      </c>
      <c r="AL764" s="25" t="e">
        <f t="shared" si="166"/>
        <v>#DIV/0!</v>
      </c>
      <c r="AM764" s="25" t="e">
        <f t="shared" si="167"/>
        <v>#DIV/0!</v>
      </c>
      <c r="AN764" s="25" t="e">
        <f t="shared" si="168"/>
        <v>#DIV/0!</v>
      </c>
      <c r="AO764" s="25">
        <v>0</v>
      </c>
      <c r="AP764" s="25">
        <v>0</v>
      </c>
      <c r="AQ764" s="25">
        <v>0</v>
      </c>
    </row>
    <row r="765" spans="1:43" x14ac:dyDescent="0.3">
      <c r="A765">
        <f>'Calculated Tab Properties'!A765</f>
        <v>0</v>
      </c>
      <c r="B765">
        <f>'Calculated Tab Properties'!B765</f>
        <v>0</v>
      </c>
      <c r="C765">
        <f>'Calculated Tab Properties'!C765</f>
        <v>0</v>
      </c>
      <c r="D765">
        <f>'Calculated Tab Properties'!D765</f>
        <v>0</v>
      </c>
      <c r="E765">
        <f>'Calculated Tab Properties'!E765</f>
        <v>0</v>
      </c>
      <c r="F765">
        <f>'Calculated Tab Properties'!F765</f>
        <v>0</v>
      </c>
      <c r="G765">
        <f>'Calculated Tab Properties'!G765</f>
        <v>0</v>
      </c>
      <c r="H765">
        <f>'Calculated Tab Properties'!H765</f>
        <v>0</v>
      </c>
      <c r="I765">
        <f>'Calculated Tab Properties'!I765</f>
        <v>0</v>
      </c>
      <c r="J765" s="20" t="e">
        <f>'Calculated Tab Properties'!J765</f>
        <v>#DIV/0!</v>
      </c>
      <c r="K765">
        <v>0</v>
      </c>
      <c r="L765">
        <v>0</v>
      </c>
      <c r="M765">
        <v>0</v>
      </c>
      <c r="N765">
        <v>0</v>
      </c>
      <c r="O765" s="27">
        <v>0</v>
      </c>
      <c r="P765" s="27">
        <v>0</v>
      </c>
      <c r="Q765">
        <v>0</v>
      </c>
      <c r="R765" t="e">
        <f>'Calculated Tab Properties'!R765</f>
        <v>#DIV/0!</v>
      </c>
      <c r="T765" s="1" t="e">
        <f>VLOOKUP('GEOMETRIC INPUTS'!D765,'Pressure Calculations'!$A$22:$B$61,2,TRUE)</f>
        <v>#N/A</v>
      </c>
      <c r="U765" s="1" t="e">
        <f>VLOOKUP('GEOMETRIC INPUTS'!D765,'Pressure Calculations'!$C$22:$D$61,2,TRUE)</f>
        <v>#N/A</v>
      </c>
      <c r="V765" t="e">
        <f>T765*'GEOMETRIC INPUTS'!S765</f>
        <v>#N/A</v>
      </c>
      <c r="W765">
        <v>764</v>
      </c>
      <c r="X765" t="e">
        <f t="shared" si="156"/>
        <v>#N/A</v>
      </c>
      <c r="Y765" t="e">
        <f t="shared" si="157"/>
        <v>#N/A</v>
      </c>
      <c r="Z765" s="27" t="e">
        <f t="shared" si="158"/>
        <v>#DIV/0!</v>
      </c>
      <c r="AA765" s="27" t="e">
        <f t="shared" si="159"/>
        <v>#DIV/0!</v>
      </c>
      <c r="AB765" s="27" t="e">
        <f t="shared" si="160"/>
        <v>#DIV/0!</v>
      </c>
      <c r="AC765" t="e">
        <f t="shared" si="161"/>
        <v>#N/A</v>
      </c>
      <c r="AD765" s="28">
        <f>'GT Data'!D767</f>
        <v>0</v>
      </c>
      <c r="AE765" s="25" t="e">
        <f t="shared" si="162"/>
        <v>#N/A</v>
      </c>
      <c r="AF765" s="25" t="e">
        <f t="shared" si="163"/>
        <v>#N/A</v>
      </c>
      <c r="AG765" s="25" t="e">
        <f t="shared" si="164"/>
        <v>#DIV/0!</v>
      </c>
      <c r="AH765" s="25">
        <v>0</v>
      </c>
      <c r="AI765" s="25">
        <v>0</v>
      </c>
      <c r="AJ765" s="25" t="e">
        <f t="shared" si="165"/>
        <v>#N/A</v>
      </c>
      <c r="AK765" s="28">
        <f>'GT Data'!N767</f>
        <v>0</v>
      </c>
      <c r="AL765" s="25" t="e">
        <f t="shared" si="166"/>
        <v>#DIV/0!</v>
      </c>
      <c r="AM765" s="25" t="e">
        <f t="shared" si="167"/>
        <v>#DIV/0!</v>
      </c>
      <c r="AN765" s="25" t="e">
        <f t="shared" si="168"/>
        <v>#DIV/0!</v>
      </c>
      <c r="AO765" s="25">
        <v>0</v>
      </c>
      <c r="AP765" s="25">
        <v>0</v>
      </c>
      <c r="AQ765" s="25">
        <v>0</v>
      </c>
    </row>
    <row r="766" spans="1:43" x14ac:dyDescent="0.3">
      <c r="A766">
        <f>'Calculated Tab Properties'!A766</f>
        <v>0</v>
      </c>
      <c r="B766">
        <f>'Calculated Tab Properties'!B766</f>
        <v>0</v>
      </c>
      <c r="C766">
        <f>'Calculated Tab Properties'!C766</f>
        <v>0</v>
      </c>
      <c r="D766">
        <f>'Calculated Tab Properties'!D766</f>
        <v>0</v>
      </c>
      <c r="E766">
        <f>'Calculated Tab Properties'!E766</f>
        <v>0</v>
      </c>
      <c r="F766">
        <f>'Calculated Tab Properties'!F766</f>
        <v>0</v>
      </c>
      <c r="G766">
        <f>'Calculated Tab Properties'!G766</f>
        <v>0</v>
      </c>
      <c r="H766">
        <f>'Calculated Tab Properties'!H766</f>
        <v>0</v>
      </c>
      <c r="I766">
        <f>'Calculated Tab Properties'!I766</f>
        <v>0</v>
      </c>
      <c r="J766" s="20" t="e">
        <f>'Calculated Tab Properties'!J766</f>
        <v>#DIV/0!</v>
      </c>
      <c r="K766">
        <v>0</v>
      </c>
      <c r="L766">
        <v>0</v>
      </c>
      <c r="M766">
        <v>0</v>
      </c>
      <c r="N766">
        <v>0</v>
      </c>
      <c r="O766" s="27">
        <v>0</v>
      </c>
      <c r="P766" s="27">
        <v>0</v>
      </c>
      <c r="Q766">
        <v>0</v>
      </c>
      <c r="R766" t="e">
        <f>'Calculated Tab Properties'!R766</f>
        <v>#DIV/0!</v>
      </c>
      <c r="T766" s="1" t="e">
        <f>VLOOKUP('GEOMETRIC INPUTS'!D766,'Pressure Calculations'!$A$22:$B$61,2,TRUE)</f>
        <v>#N/A</v>
      </c>
      <c r="U766" s="1" t="e">
        <f>VLOOKUP('GEOMETRIC INPUTS'!D766,'Pressure Calculations'!$C$22:$D$61,2,TRUE)</f>
        <v>#N/A</v>
      </c>
      <c r="V766" t="e">
        <f>T766*'GEOMETRIC INPUTS'!S766</f>
        <v>#N/A</v>
      </c>
      <c r="W766">
        <v>765</v>
      </c>
      <c r="X766" t="e">
        <f t="shared" si="156"/>
        <v>#N/A</v>
      </c>
      <c r="Y766" t="e">
        <f t="shared" si="157"/>
        <v>#N/A</v>
      </c>
      <c r="Z766" s="27" t="e">
        <f t="shared" si="158"/>
        <v>#DIV/0!</v>
      </c>
      <c r="AA766" s="27" t="e">
        <f t="shared" si="159"/>
        <v>#DIV/0!</v>
      </c>
      <c r="AB766" s="27" t="e">
        <f t="shared" si="160"/>
        <v>#DIV/0!</v>
      </c>
      <c r="AC766" t="e">
        <f t="shared" si="161"/>
        <v>#N/A</v>
      </c>
      <c r="AD766" s="28">
        <f>'GT Data'!D768</f>
        <v>0</v>
      </c>
      <c r="AE766" s="25" t="e">
        <f t="shared" si="162"/>
        <v>#N/A</v>
      </c>
      <c r="AF766" s="25" t="e">
        <f t="shared" si="163"/>
        <v>#N/A</v>
      </c>
      <c r="AG766" s="25" t="e">
        <f t="shared" si="164"/>
        <v>#DIV/0!</v>
      </c>
      <c r="AH766" s="25">
        <v>0</v>
      </c>
      <c r="AI766" s="25">
        <v>0</v>
      </c>
      <c r="AJ766" s="25" t="e">
        <f t="shared" si="165"/>
        <v>#N/A</v>
      </c>
      <c r="AK766" s="28">
        <f>'GT Data'!N768</f>
        <v>0</v>
      </c>
      <c r="AL766" s="25" t="e">
        <f t="shared" si="166"/>
        <v>#DIV/0!</v>
      </c>
      <c r="AM766" s="25" t="e">
        <f t="shared" si="167"/>
        <v>#DIV/0!</v>
      </c>
      <c r="AN766" s="25" t="e">
        <f t="shared" si="168"/>
        <v>#DIV/0!</v>
      </c>
      <c r="AO766" s="25">
        <v>0</v>
      </c>
      <c r="AP766" s="25">
        <v>0</v>
      </c>
      <c r="AQ766" s="25">
        <v>0</v>
      </c>
    </row>
    <row r="767" spans="1:43" x14ac:dyDescent="0.3">
      <c r="A767">
        <f>'Calculated Tab Properties'!A767</f>
        <v>0</v>
      </c>
      <c r="B767">
        <f>'Calculated Tab Properties'!B767</f>
        <v>0</v>
      </c>
      <c r="C767">
        <f>'Calculated Tab Properties'!C767</f>
        <v>0</v>
      </c>
      <c r="D767">
        <f>'Calculated Tab Properties'!D767</f>
        <v>0</v>
      </c>
      <c r="E767">
        <f>'Calculated Tab Properties'!E767</f>
        <v>0</v>
      </c>
      <c r="F767">
        <f>'Calculated Tab Properties'!F767</f>
        <v>0</v>
      </c>
      <c r="G767">
        <f>'Calculated Tab Properties'!G767</f>
        <v>0</v>
      </c>
      <c r="H767">
        <f>'Calculated Tab Properties'!H767</f>
        <v>0</v>
      </c>
      <c r="I767">
        <f>'Calculated Tab Properties'!I767</f>
        <v>0</v>
      </c>
      <c r="J767" s="20" t="e">
        <f>'Calculated Tab Properties'!J767</f>
        <v>#DIV/0!</v>
      </c>
      <c r="K767">
        <v>0</v>
      </c>
      <c r="L767">
        <v>0</v>
      </c>
      <c r="M767">
        <v>0</v>
      </c>
      <c r="N767">
        <v>0</v>
      </c>
      <c r="O767" s="27">
        <v>0</v>
      </c>
      <c r="P767" s="27">
        <v>0</v>
      </c>
      <c r="Q767">
        <v>0</v>
      </c>
      <c r="R767" t="e">
        <f>'Calculated Tab Properties'!R767</f>
        <v>#DIV/0!</v>
      </c>
      <c r="T767" s="1" t="e">
        <f>VLOOKUP('GEOMETRIC INPUTS'!D767,'Pressure Calculations'!$A$22:$B$61,2,TRUE)</f>
        <v>#N/A</v>
      </c>
      <c r="U767" s="1" t="e">
        <f>VLOOKUP('GEOMETRIC INPUTS'!D767,'Pressure Calculations'!$C$22:$D$61,2,TRUE)</f>
        <v>#N/A</v>
      </c>
      <c r="V767" t="e">
        <f>T767*'GEOMETRIC INPUTS'!S767</f>
        <v>#N/A</v>
      </c>
      <c r="W767">
        <v>766</v>
      </c>
      <c r="X767" t="e">
        <f t="shared" si="156"/>
        <v>#N/A</v>
      </c>
      <c r="Y767" t="e">
        <f t="shared" si="157"/>
        <v>#N/A</v>
      </c>
      <c r="Z767" s="27" t="e">
        <f t="shared" si="158"/>
        <v>#DIV/0!</v>
      </c>
      <c r="AA767" s="27" t="e">
        <f t="shared" si="159"/>
        <v>#DIV/0!</v>
      </c>
      <c r="AB767" s="27" t="e">
        <f t="shared" si="160"/>
        <v>#DIV/0!</v>
      </c>
      <c r="AC767" t="e">
        <f t="shared" si="161"/>
        <v>#N/A</v>
      </c>
      <c r="AD767" s="28">
        <f>'GT Data'!D769</f>
        <v>0</v>
      </c>
      <c r="AE767" s="25" t="e">
        <f t="shared" si="162"/>
        <v>#N/A</v>
      </c>
      <c r="AF767" s="25" t="e">
        <f t="shared" si="163"/>
        <v>#N/A</v>
      </c>
      <c r="AG767" s="25" t="e">
        <f t="shared" si="164"/>
        <v>#DIV/0!</v>
      </c>
      <c r="AH767" s="25">
        <v>0</v>
      </c>
      <c r="AI767" s="25">
        <v>0</v>
      </c>
      <c r="AJ767" s="25" t="e">
        <f t="shared" si="165"/>
        <v>#N/A</v>
      </c>
      <c r="AK767" s="28">
        <f>'GT Data'!N769</f>
        <v>0</v>
      </c>
      <c r="AL767" s="25" t="e">
        <f t="shared" si="166"/>
        <v>#DIV/0!</v>
      </c>
      <c r="AM767" s="25" t="e">
        <f t="shared" si="167"/>
        <v>#DIV/0!</v>
      </c>
      <c r="AN767" s="25" t="e">
        <f t="shared" si="168"/>
        <v>#DIV/0!</v>
      </c>
      <c r="AO767" s="25">
        <v>0</v>
      </c>
      <c r="AP767" s="25">
        <v>0</v>
      </c>
      <c r="AQ767" s="25">
        <v>0</v>
      </c>
    </row>
    <row r="768" spans="1:43" x14ac:dyDescent="0.3">
      <c r="A768">
        <f>'Calculated Tab Properties'!A768</f>
        <v>0</v>
      </c>
      <c r="B768">
        <f>'Calculated Tab Properties'!B768</f>
        <v>0</v>
      </c>
      <c r="C768">
        <f>'Calculated Tab Properties'!C768</f>
        <v>0</v>
      </c>
      <c r="D768">
        <f>'Calculated Tab Properties'!D768</f>
        <v>0</v>
      </c>
      <c r="E768">
        <f>'Calculated Tab Properties'!E768</f>
        <v>0</v>
      </c>
      <c r="F768">
        <f>'Calculated Tab Properties'!F768</f>
        <v>0</v>
      </c>
      <c r="G768">
        <f>'Calculated Tab Properties'!G768</f>
        <v>0</v>
      </c>
      <c r="H768">
        <f>'Calculated Tab Properties'!H768</f>
        <v>0</v>
      </c>
      <c r="I768">
        <f>'Calculated Tab Properties'!I768</f>
        <v>0</v>
      </c>
      <c r="J768" s="20" t="e">
        <f>'Calculated Tab Properties'!J768</f>
        <v>#DIV/0!</v>
      </c>
      <c r="K768">
        <v>0</v>
      </c>
      <c r="L768">
        <v>0</v>
      </c>
      <c r="M768">
        <v>0</v>
      </c>
      <c r="N768">
        <v>0</v>
      </c>
      <c r="O768" s="27">
        <v>0</v>
      </c>
      <c r="P768" s="27">
        <v>0</v>
      </c>
      <c r="Q768">
        <v>0</v>
      </c>
      <c r="R768" t="e">
        <f>'Calculated Tab Properties'!R768</f>
        <v>#DIV/0!</v>
      </c>
      <c r="T768" s="1" t="e">
        <f>VLOOKUP('GEOMETRIC INPUTS'!D768,'Pressure Calculations'!$A$22:$B$61,2,TRUE)</f>
        <v>#N/A</v>
      </c>
      <c r="U768" s="1" t="e">
        <f>VLOOKUP('GEOMETRIC INPUTS'!D768,'Pressure Calculations'!$C$22:$D$61,2,TRUE)</f>
        <v>#N/A</v>
      </c>
      <c r="V768" t="e">
        <f>T768*'GEOMETRIC INPUTS'!S768</f>
        <v>#N/A</v>
      </c>
      <c r="W768">
        <v>767</v>
      </c>
      <c r="X768" t="e">
        <f t="shared" si="156"/>
        <v>#N/A</v>
      </c>
      <c r="Y768" t="e">
        <f t="shared" si="157"/>
        <v>#N/A</v>
      </c>
      <c r="Z768" s="27" t="e">
        <f t="shared" si="158"/>
        <v>#DIV/0!</v>
      </c>
      <c r="AA768" s="27" t="e">
        <f t="shared" si="159"/>
        <v>#DIV/0!</v>
      </c>
      <c r="AB768" s="27" t="e">
        <f t="shared" si="160"/>
        <v>#DIV/0!</v>
      </c>
      <c r="AC768" t="e">
        <f t="shared" si="161"/>
        <v>#N/A</v>
      </c>
      <c r="AD768" s="28">
        <f>'GT Data'!D770</f>
        <v>0</v>
      </c>
      <c r="AE768" s="25" t="e">
        <f t="shared" si="162"/>
        <v>#N/A</v>
      </c>
      <c r="AF768" s="25" t="e">
        <f t="shared" si="163"/>
        <v>#N/A</v>
      </c>
      <c r="AG768" s="25" t="e">
        <f t="shared" si="164"/>
        <v>#DIV/0!</v>
      </c>
      <c r="AH768" s="25">
        <v>0</v>
      </c>
      <c r="AI768" s="25">
        <v>0</v>
      </c>
      <c r="AJ768" s="25" t="e">
        <f t="shared" si="165"/>
        <v>#N/A</v>
      </c>
      <c r="AK768" s="28">
        <f>'GT Data'!N770</f>
        <v>0</v>
      </c>
      <c r="AL768" s="25" t="e">
        <f t="shared" si="166"/>
        <v>#DIV/0!</v>
      </c>
      <c r="AM768" s="25" t="e">
        <f t="shared" si="167"/>
        <v>#DIV/0!</v>
      </c>
      <c r="AN768" s="25" t="e">
        <f t="shared" si="168"/>
        <v>#DIV/0!</v>
      </c>
      <c r="AO768" s="25">
        <v>0</v>
      </c>
      <c r="AP768" s="25">
        <v>0</v>
      </c>
      <c r="AQ768" s="25">
        <v>0</v>
      </c>
    </row>
    <row r="769" spans="1:43" x14ac:dyDescent="0.3">
      <c r="A769">
        <f>'Calculated Tab Properties'!A769</f>
        <v>0</v>
      </c>
      <c r="B769">
        <f>'Calculated Tab Properties'!B769</f>
        <v>0</v>
      </c>
      <c r="C769">
        <f>'Calculated Tab Properties'!C769</f>
        <v>0</v>
      </c>
      <c r="D769">
        <f>'Calculated Tab Properties'!D769</f>
        <v>0</v>
      </c>
      <c r="E769">
        <f>'Calculated Tab Properties'!E769</f>
        <v>0</v>
      </c>
      <c r="F769">
        <f>'Calculated Tab Properties'!F769</f>
        <v>0</v>
      </c>
      <c r="G769">
        <f>'Calculated Tab Properties'!G769</f>
        <v>0</v>
      </c>
      <c r="H769">
        <f>'Calculated Tab Properties'!H769</f>
        <v>0</v>
      </c>
      <c r="I769">
        <f>'Calculated Tab Properties'!I769</f>
        <v>0</v>
      </c>
      <c r="J769" s="20" t="e">
        <f>'Calculated Tab Properties'!J769</f>
        <v>#DIV/0!</v>
      </c>
      <c r="K769">
        <v>0</v>
      </c>
      <c r="L769">
        <v>0</v>
      </c>
      <c r="M769">
        <v>0</v>
      </c>
      <c r="N769">
        <v>0</v>
      </c>
      <c r="O769" s="27">
        <v>0</v>
      </c>
      <c r="P769" s="27">
        <v>0</v>
      </c>
      <c r="Q769">
        <v>0</v>
      </c>
      <c r="R769" t="e">
        <f>'Calculated Tab Properties'!R769</f>
        <v>#DIV/0!</v>
      </c>
      <c r="T769" s="1" t="e">
        <f>VLOOKUP('GEOMETRIC INPUTS'!D769,'Pressure Calculations'!$A$22:$B$61,2,TRUE)</f>
        <v>#N/A</v>
      </c>
      <c r="U769" s="1" t="e">
        <f>VLOOKUP('GEOMETRIC INPUTS'!D769,'Pressure Calculations'!$C$22:$D$61,2,TRUE)</f>
        <v>#N/A</v>
      </c>
      <c r="V769" t="e">
        <f>T769*'GEOMETRIC INPUTS'!S769</f>
        <v>#N/A</v>
      </c>
      <c r="W769">
        <v>768</v>
      </c>
      <c r="X769" t="e">
        <f t="shared" si="156"/>
        <v>#N/A</v>
      </c>
      <c r="Y769" t="e">
        <f t="shared" si="157"/>
        <v>#N/A</v>
      </c>
      <c r="Z769" s="27" t="e">
        <f t="shared" si="158"/>
        <v>#DIV/0!</v>
      </c>
      <c r="AA769" s="27" t="e">
        <f t="shared" si="159"/>
        <v>#DIV/0!</v>
      </c>
      <c r="AB769" s="27" t="e">
        <f t="shared" si="160"/>
        <v>#DIV/0!</v>
      </c>
      <c r="AC769" t="e">
        <f t="shared" si="161"/>
        <v>#N/A</v>
      </c>
      <c r="AD769" s="28">
        <f>'GT Data'!D771</f>
        <v>0</v>
      </c>
      <c r="AE769" s="25" t="e">
        <f t="shared" si="162"/>
        <v>#N/A</v>
      </c>
      <c r="AF769" s="25" t="e">
        <f t="shared" si="163"/>
        <v>#N/A</v>
      </c>
      <c r="AG769" s="25" t="e">
        <f t="shared" si="164"/>
        <v>#DIV/0!</v>
      </c>
      <c r="AH769" s="25">
        <v>0</v>
      </c>
      <c r="AI769" s="25">
        <v>0</v>
      </c>
      <c r="AJ769" s="25" t="e">
        <f t="shared" si="165"/>
        <v>#N/A</v>
      </c>
      <c r="AK769" s="28">
        <f>'GT Data'!N771</f>
        <v>0</v>
      </c>
      <c r="AL769" s="25" t="e">
        <f t="shared" si="166"/>
        <v>#DIV/0!</v>
      </c>
      <c r="AM769" s="25" t="e">
        <f t="shared" si="167"/>
        <v>#DIV/0!</v>
      </c>
      <c r="AN769" s="25" t="e">
        <f t="shared" si="168"/>
        <v>#DIV/0!</v>
      </c>
      <c r="AO769" s="25">
        <v>0</v>
      </c>
      <c r="AP769" s="25">
        <v>0</v>
      </c>
      <c r="AQ769" s="25">
        <v>0</v>
      </c>
    </row>
    <row r="770" spans="1:43" x14ac:dyDescent="0.3">
      <c r="A770">
        <f>'Calculated Tab Properties'!A770</f>
        <v>0</v>
      </c>
      <c r="B770">
        <f>'Calculated Tab Properties'!B770</f>
        <v>0</v>
      </c>
      <c r="C770">
        <f>'Calculated Tab Properties'!C770</f>
        <v>0</v>
      </c>
      <c r="D770">
        <f>'Calculated Tab Properties'!D770</f>
        <v>0</v>
      </c>
      <c r="E770">
        <f>'Calculated Tab Properties'!E770</f>
        <v>0</v>
      </c>
      <c r="F770">
        <f>'Calculated Tab Properties'!F770</f>
        <v>0</v>
      </c>
      <c r="G770">
        <f>'Calculated Tab Properties'!G770</f>
        <v>0</v>
      </c>
      <c r="H770">
        <f>'Calculated Tab Properties'!H770</f>
        <v>0</v>
      </c>
      <c r="I770">
        <f>'Calculated Tab Properties'!I770</f>
        <v>0</v>
      </c>
      <c r="J770" s="20" t="e">
        <f>'Calculated Tab Properties'!J770</f>
        <v>#DIV/0!</v>
      </c>
      <c r="K770">
        <v>0</v>
      </c>
      <c r="L770">
        <v>0</v>
      </c>
      <c r="M770">
        <v>0</v>
      </c>
      <c r="N770">
        <v>0</v>
      </c>
      <c r="O770" s="27">
        <v>0</v>
      </c>
      <c r="P770" s="27">
        <v>0</v>
      </c>
      <c r="Q770">
        <v>0</v>
      </c>
      <c r="R770" t="e">
        <f>'Calculated Tab Properties'!R770</f>
        <v>#DIV/0!</v>
      </c>
      <c r="T770" s="1" t="e">
        <f>VLOOKUP('GEOMETRIC INPUTS'!D770,'Pressure Calculations'!$A$22:$B$61,2,TRUE)</f>
        <v>#N/A</v>
      </c>
      <c r="U770" s="1" t="e">
        <f>VLOOKUP('GEOMETRIC INPUTS'!D770,'Pressure Calculations'!$C$22:$D$61,2,TRUE)</f>
        <v>#N/A</v>
      </c>
      <c r="V770" t="e">
        <f>T770*'GEOMETRIC INPUTS'!S770</f>
        <v>#N/A</v>
      </c>
      <c r="W770">
        <v>769</v>
      </c>
      <c r="X770" t="e">
        <f t="shared" si="156"/>
        <v>#N/A</v>
      </c>
      <c r="Y770" t="e">
        <f t="shared" si="157"/>
        <v>#N/A</v>
      </c>
      <c r="Z770" s="27" t="e">
        <f t="shared" si="158"/>
        <v>#DIV/0!</v>
      </c>
      <c r="AA770" s="27" t="e">
        <f t="shared" si="159"/>
        <v>#DIV/0!</v>
      </c>
      <c r="AB770" s="27" t="e">
        <f t="shared" si="160"/>
        <v>#DIV/0!</v>
      </c>
      <c r="AC770" t="e">
        <f t="shared" si="161"/>
        <v>#N/A</v>
      </c>
      <c r="AD770" s="28">
        <f>'GT Data'!D772</f>
        <v>0</v>
      </c>
      <c r="AE770" s="25" t="e">
        <f t="shared" si="162"/>
        <v>#N/A</v>
      </c>
      <c r="AF770" s="25" t="e">
        <f t="shared" si="163"/>
        <v>#N/A</v>
      </c>
      <c r="AG770" s="25" t="e">
        <f t="shared" si="164"/>
        <v>#DIV/0!</v>
      </c>
      <c r="AH770" s="25">
        <v>0</v>
      </c>
      <c r="AI770" s="25">
        <v>0</v>
      </c>
      <c r="AJ770" s="25" t="e">
        <f t="shared" si="165"/>
        <v>#N/A</v>
      </c>
      <c r="AK770" s="28">
        <f>'GT Data'!N772</f>
        <v>0</v>
      </c>
      <c r="AL770" s="25" t="e">
        <f t="shared" si="166"/>
        <v>#DIV/0!</v>
      </c>
      <c r="AM770" s="25" t="e">
        <f t="shared" si="167"/>
        <v>#DIV/0!</v>
      </c>
      <c r="AN770" s="25" t="e">
        <f t="shared" si="168"/>
        <v>#DIV/0!</v>
      </c>
      <c r="AO770" s="25">
        <v>0</v>
      </c>
      <c r="AP770" s="25">
        <v>0</v>
      </c>
      <c r="AQ770" s="25">
        <v>0</v>
      </c>
    </row>
    <row r="771" spans="1:43" x14ac:dyDescent="0.3">
      <c r="A771">
        <f>'Calculated Tab Properties'!A771</f>
        <v>0</v>
      </c>
      <c r="B771">
        <f>'Calculated Tab Properties'!B771</f>
        <v>0</v>
      </c>
      <c r="C771">
        <f>'Calculated Tab Properties'!C771</f>
        <v>0</v>
      </c>
      <c r="D771">
        <f>'Calculated Tab Properties'!D771</f>
        <v>0</v>
      </c>
      <c r="E771">
        <f>'Calculated Tab Properties'!E771</f>
        <v>0</v>
      </c>
      <c r="F771">
        <f>'Calculated Tab Properties'!F771</f>
        <v>0</v>
      </c>
      <c r="G771">
        <f>'Calculated Tab Properties'!G771</f>
        <v>0</v>
      </c>
      <c r="H771">
        <f>'Calculated Tab Properties'!H771</f>
        <v>0</v>
      </c>
      <c r="I771">
        <f>'Calculated Tab Properties'!I771</f>
        <v>0</v>
      </c>
      <c r="J771" s="20" t="e">
        <f>'Calculated Tab Properties'!J771</f>
        <v>#DIV/0!</v>
      </c>
      <c r="K771">
        <v>0</v>
      </c>
      <c r="L771">
        <v>0</v>
      </c>
      <c r="M771">
        <v>0</v>
      </c>
      <c r="N771">
        <v>0</v>
      </c>
      <c r="O771" s="27">
        <v>0</v>
      </c>
      <c r="P771" s="27">
        <v>0</v>
      </c>
      <c r="Q771">
        <v>0</v>
      </c>
      <c r="R771" t="e">
        <f>'Calculated Tab Properties'!R771</f>
        <v>#DIV/0!</v>
      </c>
      <c r="T771" s="1" t="e">
        <f>VLOOKUP('GEOMETRIC INPUTS'!D771,'Pressure Calculations'!$A$22:$B$61,2,TRUE)</f>
        <v>#N/A</v>
      </c>
      <c r="U771" s="1" t="e">
        <f>VLOOKUP('GEOMETRIC INPUTS'!D771,'Pressure Calculations'!$C$22:$D$61,2,TRUE)</f>
        <v>#N/A</v>
      </c>
      <c r="V771" t="e">
        <f>T771*'GEOMETRIC INPUTS'!S771</f>
        <v>#N/A</v>
      </c>
      <c r="W771">
        <v>770</v>
      </c>
      <c r="X771" t="e">
        <f t="shared" si="156"/>
        <v>#N/A</v>
      </c>
      <c r="Y771" t="e">
        <f t="shared" si="157"/>
        <v>#N/A</v>
      </c>
      <c r="Z771" s="27" t="e">
        <f t="shared" si="158"/>
        <v>#DIV/0!</v>
      </c>
      <c r="AA771" s="27" t="e">
        <f t="shared" si="159"/>
        <v>#DIV/0!</v>
      </c>
      <c r="AB771" s="27" t="e">
        <f t="shared" si="160"/>
        <v>#DIV/0!</v>
      </c>
      <c r="AC771" t="e">
        <f t="shared" si="161"/>
        <v>#N/A</v>
      </c>
      <c r="AD771" s="28">
        <f>'GT Data'!D773</f>
        <v>0</v>
      </c>
      <c r="AE771" s="25" t="e">
        <f t="shared" si="162"/>
        <v>#N/A</v>
      </c>
      <c r="AF771" s="25" t="e">
        <f t="shared" si="163"/>
        <v>#N/A</v>
      </c>
      <c r="AG771" s="25" t="e">
        <f t="shared" si="164"/>
        <v>#DIV/0!</v>
      </c>
      <c r="AH771" s="25">
        <v>0</v>
      </c>
      <c r="AI771" s="25">
        <v>0</v>
      </c>
      <c r="AJ771" s="25" t="e">
        <f t="shared" si="165"/>
        <v>#N/A</v>
      </c>
      <c r="AK771" s="28">
        <f>'GT Data'!N773</f>
        <v>0</v>
      </c>
      <c r="AL771" s="25" t="e">
        <f t="shared" si="166"/>
        <v>#DIV/0!</v>
      </c>
      <c r="AM771" s="25" t="e">
        <f t="shared" si="167"/>
        <v>#DIV/0!</v>
      </c>
      <c r="AN771" s="25" t="e">
        <f t="shared" si="168"/>
        <v>#DIV/0!</v>
      </c>
      <c r="AO771" s="25">
        <v>0</v>
      </c>
      <c r="AP771" s="25">
        <v>0</v>
      </c>
      <c r="AQ771" s="25">
        <v>0</v>
      </c>
    </row>
    <row r="772" spans="1:43" x14ac:dyDescent="0.3">
      <c r="A772">
        <f>'Calculated Tab Properties'!A772</f>
        <v>0</v>
      </c>
      <c r="B772">
        <f>'Calculated Tab Properties'!B772</f>
        <v>0</v>
      </c>
      <c r="C772">
        <f>'Calculated Tab Properties'!C772</f>
        <v>0</v>
      </c>
      <c r="D772">
        <f>'Calculated Tab Properties'!D772</f>
        <v>0</v>
      </c>
      <c r="E772">
        <f>'Calculated Tab Properties'!E772</f>
        <v>0</v>
      </c>
      <c r="F772">
        <f>'Calculated Tab Properties'!F772</f>
        <v>0</v>
      </c>
      <c r="G772">
        <f>'Calculated Tab Properties'!G772</f>
        <v>0</v>
      </c>
      <c r="H772">
        <f>'Calculated Tab Properties'!H772</f>
        <v>0</v>
      </c>
      <c r="I772">
        <f>'Calculated Tab Properties'!I772</f>
        <v>0</v>
      </c>
      <c r="J772" s="20" t="e">
        <f>'Calculated Tab Properties'!J772</f>
        <v>#DIV/0!</v>
      </c>
      <c r="K772">
        <v>0</v>
      </c>
      <c r="L772">
        <v>0</v>
      </c>
      <c r="M772">
        <v>0</v>
      </c>
      <c r="N772">
        <v>0</v>
      </c>
      <c r="O772" s="27">
        <v>0</v>
      </c>
      <c r="P772" s="27">
        <v>0</v>
      </c>
      <c r="Q772">
        <v>0</v>
      </c>
      <c r="R772" t="e">
        <f>'Calculated Tab Properties'!R772</f>
        <v>#DIV/0!</v>
      </c>
      <c r="T772" s="1" t="e">
        <f>VLOOKUP('GEOMETRIC INPUTS'!D772,'Pressure Calculations'!$A$22:$B$61,2,TRUE)</f>
        <v>#N/A</v>
      </c>
      <c r="U772" s="1" t="e">
        <f>VLOOKUP('GEOMETRIC INPUTS'!D772,'Pressure Calculations'!$C$22:$D$61,2,TRUE)</f>
        <v>#N/A</v>
      </c>
      <c r="V772" t="e">
        <f>T772*'GEOMETRIC INPUTS'!S772</f>
        <v>#N/A</v>
      </c>
      <c r="W772">
        <v>771</v>
      </c>
      <c r="X772" t="e">
        <f t="shared" si="156"/>
        <v>#N/A</v>
      </c>
      <c r="Y772" t="e">
        <f t="shared" si="157"/>
        <v>#N/A</v>
      </c>
      <c r="Z772" s="27" t="e">
        <f t="shared" si="158"/>
        <v>#DIV/0!</v>
      </c>
      <c r="AA772" s="27" t="e">
        <f t="shared" si="159"/>
        <v>#DIV/0!</v>
      </c>
      <c r="AB772" s="27" t="e">
        <f t="shared" si="160"/>
        <v>#DIV/0!</v>
      </c>
      <c r="AC772" t="e">
        <f t="shared" si="161"/>
        <v>#N/A</v>
      </c>
      <c r="AD772" s="28">
        <f>'GT Data'!D774</f>
        <v>0</v>
      </c>
      <c r="AE772" s="25" t="e">
        <f t="shared" si="162"/>
        <v>#N/A</v>
      </c>
      <c r="AF772" s="25" t="e">
        <f t="shared" si="163"/>
        <v>#N/A</v>
      </c>
      <c r="AG772" s="25" t="e">
        <f t="shared" si="164"/>
        <v>#DIV/0!</v>
      </c>
      <c r="AH772" s="25">
        <v>0</v>
      </c>
      <c r="AI772" s="25">
        <v>0</v>
      </c>
      <c r="AJ772" s="25" t="e">
        <f t="shared" si="165"/>
        <v>#N/A</v>
      </c>
      <c r="AK772" s="28">
        <f>'GT Data'!N774</f>
        <v>0</v>
      </c>
      <c r="AL772" s="25" t="e">
        <f t="shared" si="166"/>
        <v>#DIV/0!</v>
      </c>
      <c r="AM772" s="25" t="e">
        <f t="shared" si="167"/>
        <v>#DIV/0!</v>
      </c>
      <c r="AN772" s="25" t="e">
        <f t="shared" si="168"/>
        <v>#DIV/0!</v>
      </c>
      <c r="AO772" s="25">
        <v>0</v>
      </c>
      <c r="AP772" s="25">
        <v>0</v>
      </c>
      <c r="AQ772" s="25">
        <v>0</v>
      </c>
    </row>
    <row r="773" spans="1:43" x14ac:dyDescent="0.3">
      <c r="A773">
        <f>'Calculated Tab Properties'!A773</f>
        <v>0</v>
      </c>
      <c r="B773">
        <f>'Calculated Tab Properties'!B773</f>
        <v>0</v>
      </c>
      <c r="C773">
        <f>'Calculated Tab Properties'!C773</f>
        <v>0</v>
      </c>
      <c r="D773">
        <f>'Calculated Tab Properties'!D773</f>
        <v>0</v>
      </c>
      <c r="E773">
        <f>'Calculated Tab Properties'!E773</f>
        <v>0</v>
      </c>
      <c r="F773">
        <f>'Calculated Tab Properties'!F773</f>
        <v>0</v>
      </c>
      <c r="G773">
        <f>'Calculated Tab Properties'!G773</f>
        <v>0</v>
      </c>
      <c r="H773">
        <f>'Calculated Tab Properties'!H773</f>
        <v>0</v>
      </c>
      <c r="I773">
        <f>'Calculated Tab Properties'!I773</f>
        <v>0</v>
      </c>
      <c r="J773" s="20" t="e">
        <f>'Calculated Tab Properties'!J773</f>
        <v>#DIV/0!</v>
      </c>
      <c r="K773">
        <v>0</v>
      </c>
      <c r="L773">
        <v>0</v>
      </c>
      <c r="M773">
        <v>0</v>
      </c>
      <c r="N773">
        <v>0</v>
      </c>
      <c r="O773" s="27">
        <v>0</v>
      </c>
      <c r="P773" s="27">
        <v>0</v>
      </c>
      <c r="Q773">
        <v>0</v>
      </c>
      <c r="R773" t="e">
        <f>'Calculated Tab Properties'!R773</f>
        <v>#DIV/0!</v>
      </c>
      <c r="T773" s="1" t="e">
        <f>VLOOKUP('GEOMETRIC INPUTS'!D773,'Pressure Calculations'!$A$22:$B$61,2,TRUE)</f>
        <v>#N/A</v>
      </c>
      <c r="U773" s="1" t="e">
        <f>VLOOKUP('GEOMETRIC INPUTS'!D773,'Pressure Calculations'!$C$22:$D$61,2,TRUE)</f>
        <v>#N/A</v>
      </c>
      <c r="V773" t="e">
        <f>T773*'GEOMETRIC INPUTS'!S773</f>
        <v>#N/A</v>
      </c>
      <c r="W773">
        <v>772</v>
      </c>
      <c r="X773" t="e">
        <f t="shared" si="156"/>
        <v>#N/A</v>
      </c>
      <c r="Y773" t="e">
        <f t="shared" si="157"/>
        <v>#N/A</v>
      </c>
      <c r="Z773" s="27" t="e">
        <f t="shared" si="158"/>
        <v>#DIV/0!</v>
      </c>
      <c r="AA773" s="27" t="e">
        <f t="shared" si="159"/>
        <v>#DIV/0!</v>
      </c>
      <c r="AB773" s="27" t="e">
        <f t="shared" si="160"/>
        <v>#DIV/0!</v>
      </c>
      <c r="AC773" t="e">
        <f t="shared" si="161"/>
        <v>#N/A</v>
      </c>
      <c r="AD773" s="28">
        <f>'GT Data'!D775</f>
        <v>0</v>
      </c>
      <c r="AE773" s="25" t="e">
        <f t="shared" si="162"/>
        <v>#N/A</v>
      </c>
      <c r="AF773" s="25" t="e">
        <f t="shared" si="163"/>
        <v>#N/A</v>
      </c>
      <c r="AG773" s="25" t="e">
        <f t="shared" si="164"/>
        <v>#DIV/0!</v>
      </c>
      <c r="AH773" s="25">
        <v>0</v>
      </c>
      <c r="AI773" s="25">
        <v>0</v>
      </c>
      <c r="AJ773" s="25" t="e">
        <f t="shared" si="165"/>
        <v>#N/A</v>
      </c>
      <c r="AK773" s="28">
        <f>'GT Data'!N775</f>
        <v>0</v>
      </c>
      <c r="AL773" s="25" t="e">
        <f t="shared" si="166"/>
        <v>#DIV/0!</v>
      </c>
      <c r="AM773" s="25" t="e">
        <f t="shared" si="167"/>
        <v>#DIV/0!</v>
      </c>
      <c r="AN773" s="25" t="e">
        <f t="shared" si="168"/>
        <v>#DIV/0!</v>
      </c>
      <c r="AO773" s="25">
        <v>0</v>
      </c>
      <c r="AP773" s="25">
        <v>0</v>
      </c>
      <c r="AQ773" s="25">
        <v>0</v>
      </c>
    </row>
    <row r="774" spans="1:43" x14ac:dyDescent="0.3">
      <c r="A774">
        <f>'Calculated Tab Properties'!A774</f>
        <v>0</v>
      </c>
      <c r="B774">
        <f>'Calculated Tab Properties'!B774</f>
        <v>0</v>
      </c>
      <c r="C774">
        <f>'Calculated Tab Properties'!C774</f>
        <v>0</v>
      </c>
      <c r="D774">
        <f>'Calculated Tab Properties'!D774</f>
        <v>0</v>
      </c>
      <c r="E774">
        <f>'Calculated Tab Properties'!E774</f>
        <v>0</v>
      </c>
      <c r="F774">
        <f>'Calculated Tab Properties'!F774</f>
        <v>0</v>
      </c>
      <c r="G774">
        <f>'Calculated Tab Properties'!G774</f>
        <v>0</v>
      </c>
      <c r="H774">
        <f>'Calculated Tab Properties'!H774</f>
        <v>0</v>
      </c>
      <c r="I774">
        <f>'Calculated Tab Properties'!I774</f>
        <v>0</v>
      </c>
      <c r="J774" s="20" t="e">
        <f>'Calculated Tab Properties'!J774</f>
        <v>#DIV/0!</v>
      </c>
      <c r="K774">
        <v>0</v>
      </c>
      <c r="L774">
        <v>0</v>
      </c>
      <c r="M774">
        <v>0</v>
      </c>
      <c r="N774">
        <v>0</v>
      </c>
      <c r="O774" s="27">
        <v>0</v>
      </c>
      <c r="P774" s="27">
        <v>0</v>
      </c>
      <c r="Q774">
        <v>0</v>
      </c>
      <c r="R774" t="e">
        <f>'Calculated Tab Properties'!R774</f>
        <v>#DIV/0!</v>
      </c>
      <c r="T774" s="1" t="e">
        <f>VLOOKUP('GEOMETRIC INPUTS'!D774,'Pressure Calculations'!$A$22:$B$61,2,TRUE)</f>
        <v>#N/A</v>
      </c>
      <c r="U774" s="1" t="e">
        <f>VLOOKUP('GEOMETRIC INPUTS'!D774,'Pressure Calculations'!$C$22:$D$61,2,TRUE)</f>
        <v>#N/A</v>
      </c>
      <c r="V774" t="e">
        <f>T774*'GEOMETRIC INPUTS'!S774</f>
        <v>#N/A</v>
      </c>
      <c r="W774">
        <v>773</v>
      </c>
      <c r="X774" t="e">
        <f t="shared" si="156"/>
        <v>#N/A</v>
      </c>
      <c r="Y774" t="e">
        <f t="shared" si="157"/>
        <v>#N/A</v>
      </c>
      <c r="Z774" s="27" t="e">
        <f t="shared" si="158"/>
        <v>#DIV/0!</v>
      </c>
      <c r="AA774" s="27" t="e">
        <f t="shared" si="159"/>
        <v>#DIV/0!</v>
      </c>
      <c r="AB774" s="27" t="e">
        <f t="shared" si="160"/>
        <v>#DIV/0!</v>
      </c>
      <c r="AC774" t="e">
        <f t="shared" si="161"/>
        <v>#N/A</v>
      </c>
      <c r="AD774" s="28">
        <f>'GT Data'!D776</f>
        <v>0</v>
      </c>
      <c r="AE774" s="25" t="e">
        <f t="shared" si="162"/>
        <v>#N/A</v>
      </c>
      <c r="AF774" s="25" t="e">
        <f t="shared" si="163"/>
        <v>#N/A</v>
      </c>
      <c r="AG774" s="25" t="e">
        <f t="shared" si="164"/>
        <v>#DIV/0!</v>
      </c>
      <c r="AH774" s="25">
        <v>0</v>
      </c>
      <c r="AI774" s="25">
        <v>0</v>
      </c>
      <c r="AJ774" s="25" t="e">
        <f t="shared" si="165"/>
        <v>#N/A</v>
      </c>
      <c r="AK774" s="28">
        <f>'GT Data'!N776</f>
        <v>0</v>
      </c>
      <c r="AL774" s="25" t="e">
        <f t="shared" si="166"/>
        <v>#DIV/0!</v>
      </c>
      <c r="AM774" s="25" t="e">
        <f t="shared" si="167"/>
        <v>#DIV/0!</v>
      </c>
      <c r="AN774" s="25" t="e">
        <f t="shared" si="168"/>
        <v>#DIV/0!</v>
      </c>
      <c r="AO774" s="25">
        <v>0</v>
      </c>
      <c r="AP774" s="25">
        <v>0</v>
      </c>
      <c r="AQ774" s="25">
        <v>0</v>
      </c>
    </row>
    <row r="775" spans="1:43" x14ac:dyDescent="0.3">
      <c r="A775">
        <f>'Calculated Tab Properties'!A775</f>
        <v>0</v>
      </c>
      <c r="B775">
        <f>'Calculated Tab Properties'!B775</f>
        <v>0</v>
      </c>
      <c r="C775">
        <f>'Calculated Tab Properties'!C775</f>
        <v>0</v>
      </c>
      <c r="D775">
        <f>'Calculated Tab Properties'!D775</f>
        <v>0</v>
      </c>
      <c r="E775">
        <f>'Calculated Tab Properties'!E775</f>
        <v>0</v>
      </c>
      <c r="F775">
        <f>'Calculated Tab Properties'!F775</f>
        <v>0</v>
      </c>
      <c r="G775">
        <f>'Calculated Tab Properties'!G775</f>
        <v>0</v>
      </c>
      <c r="H775">
        <f>'Calculated Tab Properties'!H775</f>
        <v>0</v>
      </c>
      <c r="I775">
        <f>'Calculated Tab Properties'!I775</f>
        <v>0</v>
      </c>
      <c r="J775" s="20" t="e">
        <f>'Calculated Tab Properties'!J775</f>
        <v>#DIV/0!</v>
      </c>
      <c r="K775">
        <v>0</v>
      </c>
      <c r="L775">
        <v>0</v>
      </c>
      <c r="M775">
        <v>0</v>
      </c>
      <c r="N775">
        <v>0</v>
      </c>
      <c r="O775" s="27">
        <v>0</v>
      </c>
      <c r="P775" s="27">
        <v>0</v>
      </c>
      <c r="Q775">
        <v>0</v>
      </c>
      <c r="R775" t="e">
        <f>'Calculated Tab Properties'!R775</f>
        <v>#DIV/0!</v>
      </c>
      <c r="T775" s="1" t="e">
        <f>VLOOKUP('GEOMETRIC INPUTS'!D775,'Pressure Calculations'!$A$22:$B$61,2,TRUE)</f>
        <v>#N/A</v>
      </c>
      <c r="U775" s="1" t="e">
        <f>VLOOKUP('GEOMETRIC INPUTS'!D775,'Pressure Calculations'!$C$22:$D$61,2,TRUE)</f>
        <v>#N/A</v>
      </c>
      <c r="V775" t="e">
        <f>T775*'GEOMETRIC INPUTS'!S775</f>
        <v>#N/A</v>
      </c>
      <c r="W775">
        <v>774</v>
      </c>
      <c r="X775" t="e">
        <f t="shared" si="156"/>
        <v>#N/A</v>
      </c>
      <c r="Y775" t="e">
        <f t="shared" si="157"/>
        <v>#N/A</v>
      </c>
      <c r="Z775" s="27" t="e">
        <f t="shared" si="158"/>
        <v>#DIV/0!</v>
      </c>
      <c r="AA775" s="27" t="e">
        <f t="shared" si="159"/>
        <v>#DIV/0!</v>
      </c>
      <c r="AB775" s="27" t="e">
        <f t="shared" si="160"/>
        <v>#DIV/0!</v>
      </c>
      <c r="AC775" t="e">
        <f t="shared" si="161"/>
        <v>#N/A</v>
      </c>
      <c r="AD775" s="28">
        <f>'GT Data'!D777</f>
        <v>0</v>
      </c>
      <c r="AE775" s="25" t="e">
        <f t="shared" si="162"/>
        <v>#N/A</v>
      </c>
      <c r="AF775" s="25" t="e">
        <f t="shared" si="163"/>
        <v>#N/A</v>
      </c>
      <c r="AG775" s="25" t="e">
        <f t="shared" si="164"/>
        <v>#DIV/0!</v>
      </c>
      <c r="AH775" s="25">
        <v>0</v>
      </c>
      <c r="AI775" s="25">
        <v>0</v>
      </c>
      <c r="AJ775" s="25" t="e">
        <f t="shared" si="165"/>
        <v>#N/A</v>
      </c>
      <c r="AK775" s="28">
        <f>'GT Data'!N777</f>
        <v>0</v>
      </c>
      <c r="AL775" s="25" t="e">
        <f t="shared" si="166"/>
        <v>#DIV/0!</v>
      </c>
      <c r="AM775" s="25" t="e">
        <f t="shared" si="167"/>
        <v>#DIV/0!</v>
      </c>
      <c r="AN775" s="25" t="e">
        <f t="shared" si="168"/>
        <v>#DIV/0!</v>
      </c>
      <c r="AO775" s="25">
        <v>0</v>
      </c>
      <c r="AP775" s="25">
        <v>0</v>
      </c>
      <c r="AQ775" s="25">
        <v>0</v>
      </c>
    </row>
    <row r="776" spans="1:43" x14ac:dyDescent="0.3">
      <c r="A776">
        <f>'Calculated Tab Properties'!A776</f>
        <v>0</v>
      </c>
      <c r="B776">
        <f>'Calculated Tab Properties'!B776</f>
        <v>0</v>
      </c>
      <c r="C776">
        <f>'Calculated Tab Properties'!C776</f>
        <v>0</v>
      </c>
      <c r="D776">
        <f>'Calculated Tab Properties'!D776</f>
        <v>0</v>
      </c>
      <c r="E776">
        <f>'Calculated Tab Properties'!E776</f>
        <v>0</v>
      </c>
      <c r="F776">
        <f>'Calculated Tab Properties'!F776</f>
        <v>0</v>
      </c>
      <c r="G776">
        <f>'Calculated Tab Properties'!G776</f>
        <v>0</v>
      </c>
      <c r="H776">
        <f>'Calculated Tab Properties'!H776</f>
        <v>0</v>
      </c>
      <c r="I776">
        <f>'Calculated Tab Properties'!I776</f>
        <v>0</v>
      </c>
      <c r="J776" s="20" t="e">
        <f>'Calculated Tab Properties'!J776</f>
        <v>#DIV/0!</v>
      </c>
      <c r="K776">
        <v>0</v>
      </c>
      <c r="L776">
        <v>0</v>
      </c>
      <c r="M776">
        <v>0</v>
      </c>
      <c r="N776">
        <v>0</v>
      </c>
      <c r="O776" s="27">
        <v>0</v>
      </c>
      <c r="P776" s="27">
        <v>0</v>
      </c>
      <c r="Q776">
        <v>0</v>
      </c>
      <c r="R776" t="e">
        <f>'Calculated Tab Properties'!R776</f>
        <v>#DIV/0!</v>
      </c>
      <c r="T776" s="1" t="e">
        <f>VLOOKUP('GEOMETRIC INPUTS'!D776,'Pressure Calculations'!$A$22:$B$61,2,TRUE)</f>
        <v>#N/A</v>
      </c>
      <c r="U776" s="1" t="e">
        <f>VLOOKUP('GEOMETRIC INPUTS'!D776,'Pressure Calculations'!$C$22:$D$61,2,TRUE)</f>
        <v>#N/A</v>
      </c>
      <c r="V776" t="e">
        <f>T776*'GEOMETRIC INPUTS'!S776</f>
        <v>#N/A</v>
      </c>
      <c r="W776">
        <v>775</v>
      </c>
      <c r="X776" t="e">
        <f t="shared" si="156"/>
        <v>#N/A</v>
      </c>
      <c r="Y776" t="e">
        <f t="shared" si="157"/>
        <v>#N/A</v>
      </c>
      <c r="Z776" s="27" t="e">
        <f t="shared" si="158"/>
        <v>#DIV/0!</v>
      </c>
      <c r="AA776" s="27" t="e">
        <f t="shared" si="159"/>
        <v>#DIV/0!</v>
      </c>
      <c r="AB776" s="27" t="e">
        <f t="shared" si="160"/>
        <v>#DIV/0!</v>
      </c>
      <c r="AC776" t="e">
        <f t="shared" si="161"/>
        <v>#N/A</v>
      </c>
      <c r="AD776" s="28">
        <f>'GT Data'!D778</f>
        <v>0</v>
      </c>
      <c r="AE776" s="25" t="e">
        <f t="shared" si="162"/>
        <v>#N/A</v>
      </c>
      <c r="AF776" s="25" t="e">
        <f t="shared" si="163"/>
        <v>#N/A</v>
      </c>
      <c r="AG776" s="25" t="e">
        <f t="shared" si="164"/>
        <v>#DIV/0!</v>
      </c>
      <c r="AH776" s="25">
        <v>0</v>
      </c>
      <c r="AI776" s="25">
        <v>0</v>
      </c>
      <c r="AJ776" s="25" t="e">
        <f t="shared" si="165"/>
        <v>#N/A</v>
      </c>
      <c r="AK776" s="28">
        <f>'GT Data'!N778</f>
        <v>0</v>
      </c>
      <c r="AL776" s="25" t="e">
        <f t="shared" si="166"/>
        <v>#DIV/0!</v>
      </c>
      <c r="AM776" s="25" t="e">
        <f t="shared" si="167"/>
        <v>#DIV/0!</v>
      </c>
      <c r="AN776" s="25" t="e">
        <f t="shared" si="168"/>
        <v>#DIV/0!</v>
      </c>
      <c r="AO776" s="25">
        <v>0</v>
      </c>
      <c r="AP776" s="25">
        <v>0</v>
      </c>
      <c r="AQ776" s="25">
        <v>0</v>
      </c>
    </row>
    <row r="777" spans="1:43" x14ac:dyDescent="0.3">
      <c r="A777">
        <f>'Calculated Tab Properties'!A777</f>
        <v>0</v>
      </c>
      <c r="B777">
        <f>'Calculated Tab Properties'!B777</f>
        <v>0</v>
      </c>
      <c r="C777">
        <f>'Calculated Tab Properties'!C777</f>
        <v>0</v>
      </c>
      <c r="D777">
        <f>'Calculated Tab Properties'!D777</f>
        <v>0</v>
      </c>
      <c r="E777">
        <f>'Calculated Tab Properties'!E777</f>
        <v>0</v>
      </c>
      <c r="F777">
        <f>'Calculated Tab Properties'!F777</f>
        <v>0</v>
      </c>
      <c r="G777">
        <f>'Calculated Tab Properties'!G777</f>
        <v>0</v>
      </c>
      <c r="H777">
        <f>'Calculated Tab Properties'!H777</f>
        <v>0</v>
      </c>
      <c r="I777">
        <f>'Calculated Tab Properties'!I777</f>
        <v>0</v>
      </c>
      <c r="J777" s="20" t="e">
        <f>'Calculated Tab Properties'!J777</f>
        <v>#DIV/0!</v>
      </c>
      <c r="K777">
        <v>0</v>
      </c>
      <c r="L777">
        <v>0</v>
      </c>
      <c r="M777">
        <v>0</v>
      </c>
      <c r="N777">
        <v>0</v>
      </c>
      <c r="O777" s="27">
        <v>0</v>
      </c>
      <c r="P777" s="27">
        <v>0</v>
      </c>
      <c r="Q777">
        <v>0</v>
      </c>
      <c r="R777" t="e">
        <f>'Calculated Tab Properties'!R777</f>
        <v>#DIV/0!</v>
      </c>
      <c r="T777" s="1" t="e">
        <f>VLOOKUP('GEOMETRIC INPUTS'!D777,'Pressure Calculations'!$A$22:$B$61,2,TRUE)</f>
        <v>#N/A</v>
      </c>
      <c r="U777" s="1" t="e">
        <f>VLOOKUP('GEOMETRIC INPUTS'!D777,'Pressure Calculations'!$C$22:$D$61,2,TRUE)</f>
        <v>#N/A</v>
      </c>
      <c r="V777" t="e">
        <f>T777*'GEOMETRIC INPUTS'!S777</f>
        <v>#N/A</v>
      </c>
      <c r="W777">
        <v>776</v>
      </c>
      <c r="X777" t="e">
        <f t="shared" si="156"/>
        <v>#N/A</v>
      </c>
      <c r="Y777" t="e">
        <f t="shared" si="157"/>
        <v>#N/A</v>
      </c>
      <c r="Z777" s="27" t="e">
        <f t="shared" si="158"/>
        <v>#DIV/0!</v>
      </c>
      <c r="AA777" s="27" t="e">
        <f t="shared" si="159"/>
        <v>#DIV/0!</v>
      </c>
      <c r="AB777" s="27" t="e">
        <f t="shared" si="160"/>
        <v>#DIV/0!</v>
      </c>
      <c r="AC777" t="e">
        <f t="shared" si="161"/>
        <v>#N/A</v>
      </c>
      <c r="AD777" s="28">
        <f>'GT Data'!D779</f>
        <v>0</v>
      </c>
      <c r="AE777" s="25" t="e">
        <f t="shared" si="162"/>
        <v>#N/A</v>
      </c>
      <c r="AF777" s="25" t="e">
        <f t="shared" si="163"/>
        <v>#N/A</v>
      </c>
      <c r="AG777" s="25" t="e">
        <f t="shared" si="164"/>
        <v>#DIV/0!</v>
      </c>
      <c r="AH777" s="25">
        <v>0</v>
      </c>
      <c r="AI777" s="25">
        <v>0</v>
      </c>
      <c r="AJ777" s="25" t="e">
        <f t="shared" si="165"/>
        <v>#N/A</v>
      </c>
      <c r="AK777" s="28">
        <f>'GT Data'!N779</f>
        <v>0</v>
      </c>
      <c r="AL777" s="25" t="e">
        <f t="shared" si="166"/>
        <v>#DIV/0!</v>
      </c>
      <c r="AM777" s="25" t="e">
        <f t="shared" si="167"/>
        <v>#DIV/0!</v>
      </c>
      <c r="AN777" s="25" t="e">
        <f t="shared" si="168"/>
        <v>#DIV/0!</v>
      </c>
      <c r="AO777" s="25">
        <v>0</v>
      </c>
      <c r="AP777" s="25">
        <v>0</v>
      </c>
      <c r="AQ777" s="25">
        <v>0</v>
      </c>
    </row>
    <row r="778" spans="1:43" x14ac:dyDescent="0.3">
      <c r="A778">
        <f>'Calculated Tab Properties'!A778</f>
        <v>0</v>
      </c>
      <c r="B778">
        <f>'Calculated Tab Properties'!B778</f>
        <v>0</v>
      </c>
      <c r="C778">
        <f>'Calculated Tab Properties'!C778</f>
        <v>0</v>
      </c>
      <c r="D778">
        <f>'Calculated Tab Properties'!D778</f>
        <v>0</v>
      </c>
      <c r="E778">
        <f>'Calculated Tab Properties'!E778</f>
        <v>0</v>
      </c>
      <c r="F778">
        <f>'Calculated Tab Properties'!F778</f>
        <v>0</v>
      </c>
      <c r="G778">
        <f>'Calculated Tab Properties'!G778</f>
        <v>0</v>
      </c>
      <c r="H778">
        <f>'Calculated Tab Properties'!H778</f>
        <v>0</v>
      </c>
      <c r="I778">
        <f>'Calculated Tab Properties'!I778</f>
        <v>0</v>
      </c>
      <c r="J778" s="20" t="e">
        <f>'Calculated Tab Properties'!J778</f>
        <v>#DIV/0!</v>
      </c>
      <c r="K778">
        <v>0</v>
      </c>
      <c r="L778">
        <v>0</v>
      </c>
      <c r="M778">
        <v>0</v>
      </c>
      <c r="N778">
        <v>0</v>
      </c>
      <c r="O778" s="27">
        <v>0</v>
      </c>
      <c r="P778" s="27">
        <v>0</v>
      </c>
      <c r="Q778">
        <v>0</v>
      </c>
      <c r="R778" t="e">
        <f>'Calculated Tab Properties'!R778</f>
        <v>#DIV/0!</v>
      </c>
      <c r="T778" s="1" t="e">
        <f>VLOOKUP('GEOMETRIC INPUTS'!D778,'Pressure Calculations'!$A$22:$B$61,2,TRUE)</f>
        <v>#N/A</v>
      </c>
      <c r="U778" s="1" t="e">
        <f>VLOOKUP('GEOMETRIC INPUTS'!D778,'Pressure Calculations'!$C$22:$D$61,2,TRUE)</f>
        <v>#N/A</v>
      </c>
      <c r="V778" t="e">
        <f>T778*'GEOMETRIC INPUTS'!S778</f>
        <v>#N/A</v>
      </c>
      <c r="W778">
        <v>777</v>
      </c>
      <c r="X778" t="e">
        <f t="shared" si="156"/>
        <v>#N/A</v>
      </c>
      <c r="Y778" t="e">
        <f t="shared" si="157"/>
        <v>#N/A</v>
      </c>
      <c r="Z778" s="27" t="e">
        <f t="shared" si="158"/>
        <v>#DIV/0!</v>
      </c>
      <c r="AA778" s="27" t="e">
        <f t="shared" si="159"/>
        <v>#DIV/0!</v>
      </c>
      <c r="AB778" s="27" t="e">
        <f t="shared" si="160"/>
        <v>#DIV/0!</v>
      </c>
      <c r="AC778" t="e">
        <f t="shared" si="161"/>
        <v>#N/A</v>
      </c>
      <c r="AD778" s="28">
        <f>'GT Data'!D780</f>
        <v>0</v>
      </c>
      <c r="AE778" s="25" t="e">
        <f t="shared" si="162"/>
        <v>#N/A</v>
      </c>
      <c r="AF778" s="25" t="e">
        <f t="shared" si="163"/>
        <v>#N/A</v>
      </c>
      <c r="AG778" s="25" t="e">
        <f t="shared" si="164"/>
        <v>#DIV/0!</v>
      </c>
      <c r="AH778" s="25">
        <v>0</v>
      </c>
      <c r="AI778" s="25">
        <v>0</v>
      </c>
      <c r="AJ778" s="25" t="e">
        <f t="shared" si="165"/>
        <v>#N/A</v>
      </c>
      <c r="AK778" s="28">
        <f>'GT Data'!N780</f>
        <v>0</v>
      </c>
      <c r="AL778" s="25" t="e">
        <f t="shared" si="166"/>
        <v>#DIV/0!</v>
      </c>
      <c r="AM778" s="25" t="e">
        <f t="shared" si="167"/>
        <v>#DIV/0!</v>
      </c>
      <c r="AN778" s="25" t="e">
        <f t="shared" si="168"/>
        <v>#DIV/0!</v>
      </c>
      <c r="AO778" s="25">
        <v>0</v>
      </c>
      <c r="AP778" s="25">
        <v>0</v>
      </c>
      <c r="AQ778" s="25">
        <v>0</v>
      </c>
    </row>
    <row r="779" spans="1:43" x14ac:dyDescent="0.3">
      <c r="A779">
        <f>'Calculated Tab Properties'!A779</f>
        <v>0</v>
      </c>
      <c r="B779">
        <f>'Calculated Tab Properties'!B779</f>
        <v>0</v>
      </c>
      <c r="C779">
        <f>'Calculated Tab Properties'!C779</f>
        <v>0</v>
      </c>
      <c r="D779">
        <f>'Calculated Tab Properties'!D779</f>
        <v>0</v>
      </c>
      <c r="E779">
        <f>'Calculated Tab Properties'!E779</f>
        <v>0</v>
      </c>
      <c r="F779">
        <f>'Calculated Tab Properties'!F779</f>
        <v>0</v>
      </c>
      <c r="G779">
        <f>'Calculated Tab Properties'!G779</f>
        <v>0</v>
      </c>
      <c r="H779">
        <f>'Calculated Tab Properties'!H779</f>
        <v>0</v>
      </c>
      <c r="I779">
        <f>'Calculated Tab Properties'!I779</f>
        <v>0</v>
      </c>
      <c r="J779" s="20" t="e">
        <f>'Calculated Tab Properties'!J779</f>
        <v>#DIV/0!</v>
      </c>
      <c r="K779">
        <v>0</v>
      </c>
      <c r="L779">
        <v>0</v>
      </c>
      <c r="M779">
        <v>0</v>
      </c>
      <c r="N779">
        <v>0</v>
      </c>
      <c r="O779" s="27">
        <v>0</v>
      </c>
      <c r="P779" s="27">
        <v>0</v>
      </c>
      <c r="Q779">
        <v>0</v>
      </c>
      <c r="R779" t="e">
        <f>'Calculated Tab Properties'!R779</f>
        <v>#DIV/0!</v>
      </c>
      <c r="T779" s="1" t="e">
        <f>VLOOKUP('GEOMETRIC INPUTS'!D779,'Pressure Calculations'!$A$22:$B$61,2,TRUE)</f>
        <v>#N/A</v>
      </c>
      <c r="U779" s="1" t="e">
        <f>VLOOKUP('GEOMETRIC INPUTS'!D779,'Pressure Calculations'!$C$22:$D$61,2,TRUE)</f>
        <v>#N/A</v>
      </c>
      <c r="V779" t="e">
        <f>T779*'GEOMETRIC INPUTS'!S779</f>
        <v>#N/A</v>
      </c>
      <c r="W779">
        <v>778</v>
      </c>
      <c r="X779" t="e">
        <f t="shared" si="156"/>
        <v>#N/A</v>
      </c>
      <c r="Y779" t="e">
        <f t="shared" si="157"/>
        <v>#N/A</v>
      </c>
      <c r="Z779" s="27" t="e">
        <f t="shared" si="158"/>
        <v>#DIV/0!</v>
      </c>
      <c r="AA779" s="27" t="e">
        <f t="shared" si="159"/>
        <v>#DIV/0!</v>
      </c>
      <c r="AB779" s="27" t="e">
        <f t="shared" si="160"/>
        <v>#DIV/0!</v>
      </c>
      <c r="AC779" t="e">
        <f t="shared" si="161"/>
        <v>#N/A</v>
      </c>
      <c r="AD779" s="28">
        <f>'GT Data'!D781</f>
        <v>0</v>
      </c>
      <c r="AE779" s="25" t="e">
        <f t="shared" si="162"/>
        <v>#N/A</v>
      </c>
      <c r="AF779" s="25" t="e">
        <f t="shared" si="163"/>
        <v>#N/A</v>
      </c>
      <c r="AG779" s="25" t="e">
        <f t="shared" si="164"/>
        <v>#DIV/0!</v>
      </c>
      <c r="AH779" s="25">
        <v>0</v>
      </c>
      <c r="AI779" s="25">
        <v>0</v>
      </c>
      <c r="AJ779" s="25" t="e">
        <f t="shared" si="165"/>
        <v>#N/A</v>
      </c>
      <c r="AK779" s="28">
        <f>'GT Data'!N781</f>
        <v>0</v>
      </c>
      <c r="AL779" s="25" t="e">
        <f t="shared" si="166"/>
        <v>#DIV/0!</v>
      </c>
      <c r="AM779" s="25" t="e">
        <f t="shared" si="167"/>
        <v>#DIV/0!</v>
      </c>
      <c r="AN779" s="25" t="e">
        <f t="shared" si="168"/>
        <v>#DIV/0!</v>
      </c>
      <c r="AO779" s="25">
        <v>0</v>
      </c>
      <c r="AP779" s="25">
        <v>0</v>
      </c>
      <c r="AQ779" s="25">
        <v>0</v>
      </c>
    </row>
    <row r="780" spans="1:43" x14ac:dyDescent="0.3">
      <c r="A780">
        <f>'Calculated Tab Properties'!A780</f>
        <v>0</v>
      </c>
      <c r="B780">
        <f>'Calculated Tab Properties'!B780</f>
        <v>0</v>
      </c>
      <c r="C780">
        <f>'Calculated Tab Properties'!C780</f>
        <v>0</v>
      </c>
      <c r="D780">
        <f>'Calculated Tab Properties'!D780</f>
        <v>0</v>
      </c>
      <c r="E780">
        <f>'Calculated Tab Properties'!E780</f>
        <v>0</v>
      </c>
      <c r="F780">
        <f>'Calculated Tab Properties'!F780</f>
        <v>0</v>
      </c>
      <c r="G780">
        <f>'Calculated Tab Properties'!G780</f>
        <v>0</v>
      </c>
      <c r="H780">
        <f>'Calculated Tab Properties'!H780</f>
        <v>0</v>
      </c>
      <c r="I780">
        <f>'Calculated Tab Properties'!I780</f>
        <v>0</v>
      </c>
      <c r="J780" s="20" t="e">
        <f>'Calculated Tab Properties'!J780</f>
        <v>#DIV/0!</v>
      </c>
      <c r="K780">
        <v>0</v>
      </c>
      <c r="L780">
        <v>0</v>
      </c>
      <c r="M780">
        <v>0</v>
      </c>
      <c r="N780">
        <v>0</v>
      </c>
      <c r="O780" s="27">
        <v>0</v>
      </c>
      <c r="P780" s="27">
        <v>0</v>
      </c>
      <c r="Q780">
        <v>0</v>
      </c>
      <c r="R780" t="e">
        <f>'Calculated Tab Properties'!R780</f>
        <v>#DIV/0!</v>
      </c>
      <c r="T780" s="1" t="e">
        <f>VLOOKUP('GEOMETRIC INPUTS'!D780,'Pressure Calculations'!$A$22:$B$61,2,TRUE)</f>
        <v>#N/A</v>
      </c>
      <c r="U780" s="1" t="e">
        <f>VLOOKUP('GEOMETRIC INPUTS'!D780,'Pressure Calculations'!$C$22:$D$61,2,TRUE)</f>
        <v>#N/A</v>
      </c>
      <c r="V780" t="e">
        <f>T780*'GEOMETRIC INPUTS'!S780</f>
        <v>#N/A</v>
      </c>
      <c r="W780">
        <v>779</v>
      </c>
      <c r="X780" t="e">
        <f t="shared" ref="X780:X843" si="169">V780*COS(C780)</f>
        <v>#N/A</v>
      </c>
      <c r="Y780" t="e">
        <f t="shared" ref="Y780:Y843" si="170">V780*SIN(C780)</f>
        <v>#N/A</v>
      </c>
      <c r="Z780" s="27" t="e">
        <f t="shared" ref="Z780:Z843" si="171">(F780/2*L780-G780/2*M780-G780/2*O780-I780*(K780+P780)-Q780)/F780</f>
        <v>#DIV/0!</v>
      </c>
      <c r="AA780" s="27" t="e">
        <f t="shared" ref="AA780:AA843" si="172">SUM(K780:N780) + P780+O780-Z780</f>
        <v>#DIV/0!</v>
      </c>
      <c r="AB780" s="27" t="e">
        <f t="shared" ref="AB780:AB843" si="173">(N780*H780*COS(J780) + 2*H780*COS(J780)*(L780+M780+O780+K780+P780-Z780)/(2*H780*SIN(J780)))</f>
        <v>#DIV/0!</v>
      </c>
      <c r="AC780" t="e">
        <f t="shared" ref="AC780:AC843" si="174">X780-AB780</f>
        <v>#N/A</v>
      </c>
      <c r="AD780" s="28">
        <f>'GT Data'!D782</f>
        <v>0</v>
      </c>
      <c r="AE780" s="25" t="e">
        <f t="shared" ref="AE780:AE843" si="175">-AC780*SIN(C780) + Y780*COS(C780)</f>
        <v>#N/A</v>
      </c>
      <c r="AF780" s="25" t="e">
        <f t="shared" ref="AF780:AF843" si="176">AC780*COS(C780) + Y780*SIN(C780)</f>
        <v>#N/A</v>
      </c>
      <c r="AG780" s="25" t="e">
        <f t="shared" ref="AG780:AG843" si="177">Z780</f>
        <v>#DIV/0!</v>
      </c>
      <c r="AH780" s="25">
        <v>0</v>
      </c>
      <c r="AI780" s="25">
        <v>0</v>
      </c>
      <c r="AJ780" s="25" t="e">
        <f t="shared" ref="AJ780:AJ843" si="178">Y780*(F780+I780)</f>
        <v>#N/A</v>
      </c>
      <c r="AK780" s="28">
        <f>'GT Data'!N782</f>
        <v>0</v>
      </c>
      <c r="AL780" s="25" t="e">
        <f t="shared" ref="AL780:AL843" si="179">-AB780*SIN(C780)</f>
        <v>#DIV/0!</v>
      </c>
      <c r="AM780" s="25" t="e">
        <f t="shared" ref="AM780:AM843" si="180">AB780*COS(C780)</f>
        <v>#DIV/0!</v>
      </c>
      <c r="AN780" s="25" t="e">
        <f t="shared" ref="AN780:AN843" si="181">AA780</f>
        <v>#DIV/0!</v>
      </c>
      <c r="AO780" s="25">
        <v>0</v>
      </c>
      <c r="AP780" s="25">
        <v>0</v>
      </c>
      <c r="AQ780" s="25">
        <v>0</v>
      </c>
    </row>
    <row r="781" spans="1:43" x14ac:dyDescent="0.3">
      <c r="A781">
        <f>'Calculated Tab Properties'!A781</f>
        <v>0</v>
      </c>
      <c r="B781">
        <f>'Calculated Tab Properties'!B781</f>
        <v>0</v>
      </c>
      <c r="C781">
        <f>'Calculated Tab Properties'!C781</f>
        <v>0</v>
      </c>
      <c r="D781">
        <f>'Calculated Tab Properties'!D781</f>
        <v>0</v>
      </c>
      <c r="E781">
        <f>'Calculated Tab Properties'!E781</f>
        <v>0</v>
      </c>
      <c r="F781">
        <f>'Calculated Tab Properties'!F781</f>
        <v>0</v>
      </c>
      <c r="G781">
        <f>'Calculated Tab Properties'!G781</f>
        <v>0</v>
      </c>
      <c r="H781">
        <f>'Calculated Tab Properties'!H781</f>
        <v>0</v>
      </c>
      <c r="I781">
        <f>'Calculated Tab Properties'!I781</f>
        <v>0</v>
      </c>
      <c r="J781" s="20" t="e">
        <f>'Calculated Tab Properties'!J781</f>
        <v>#DIV/0!</v>
      </c>
      <c r="K781">
        <v>0</v>
      </c>
      <c r="L781">
        <v>0</v>
      </c>
      <c r="M781">
        <v>0</v>
      </c>
      <c r="N781">
        <v>0</v>
      </c>
      <c r="O781" s="27">
        <v>0</v>
      </c>
      <c r="P781" s="27">
        <v>0</v>
      </c>
      <c r="Q781">
        <v>0</v>
      </c>
      <c r="R781" t="e">
        <f>'Calculated Tab Properties'!R781</f>
        <v>#DIV/0!</v>
      </c>
      <c r="T781" s="1" t="e">
        <f>VLOOKUP('GEOMETRIC INPUTS'!D781,'Pressure Calculations'!$A$22:$B$61,2,TRUE)</f>
        <v>#N/A</v>
      </c>
      <c r="U781" s="1" t="e">
        <f>VLOOKUP('GEOMETRIC INPUTS'!D781,'Pressure Calculations'!$C$22:$D$61,2,TRUE)</f>
        <v>#N/A</v>
      </c>
      <c r="V781" t="e">
        <f>T781*'GEOMETRIC INPUTS'!S781</f>
        <v>#N/A</v>
      </c>
      <c r="W781">
        <v>780</v>
      </c>
      <c r="X781" t="e">
        <f t="shared" si="169"/>
        <v>#N/A</v>
      </c>
      <c r="Y781" t="e">
        <f t="shared" si="170"/>
        <v>#N/A</v>
      </c>
      <c r="Z781" s="27" t="e">
        <f t="shared" si="171"/>
        <v>#DIV/0!</v>
      </c>
      <c r="AA781" s="27" t="e">
        <f t="shared" si="172"/>
        <v>#DIV/0!</v>
      </c>
      <c r="AB781" s="27" t="e">
        <f t="shared" si="173"/>
        <v>#DIV/0!</v>
      </c>
      <c r="AC781" t="e">
        <f t="shared" si="174"/>
        <v>#N/A</v>
      </c>
      <c r="AD781" s="28">
        <f>'GT Data'!D783</f>
        <v>0</v>
      </c>
      <c r="AE781" s="25" t="e">
        <f t="shared" si="175"/>
        <v>#N/A</v>
      </c>
      <c r="AF781" s="25" t="e">
        <f t="shared" si="176"/>
        <v>#N/A</v>
      </c>
      <c r="AG781" s="25" t="e">
        <f t="shared" si="177"/>
        <v>#DIV/0!</v>
      </c>
      <c r="AH781" s="25">
        <v>0</v>
      </c>
      <c r="AI781" s="25">
        <v>0</v>
      </c>
      <c r="AJ781" s="25" t="e">
        <f t="shared" si="178"/>
        <v>#N/A</v>
      </c>
      <c r="AK781" s="28">
        <f>'GT Data'!N783</f>
        <v>0</v>
      </c>
      <c r="AL781" s="25" t="e">
        <f t="shared" si="179"/>
        <v>#DIV/0!</v>
      </c>
      <c r="AM781" s="25" t="e">
        <f t="shared" si="180"/>
        <v>#DIV/0!</v>
      </c>
      <c r="AN781" s="25" t="e">
        <f t="shared" si="181"/>
        <v>#DIV/0!</v>
      </c>
      <c r="AO781" s="25">
        <v>0</v>
      </c>
      <c r="AP781" s="25">
        <v>0</v>
      </c>
      <c r="AQ781" s="25">
        <v>0</v>
      </c>
    </row>
    <row r="782" spans="1:43" x14ac:dyDescent="0.3">
      <c r="A782">
        <f>'Calculated Tab Properties'!A782</f>
        <v>0</v>
      </c>
      <c r="B782">
        <f>'Calculated Tab Properties'!B782</f>
        <v>0</v>
      </c>
      <c r="C782">
        <f>'Calculated Tab Properties'!C782</f>
        <v>0</v>
      </c>
      <c r="D782">
        <f>'Calculated Tab Properties'!D782</f>
        <v>0</v>
      </c>
      <c r="E782">
        <f>'Calculated Tab Properties'!E782</f>
        <v>0</v>
      </c>
      <c r="F782">
        <f>'Calculated Tab Properties'!F782</f>
        <v>0</v>
      </c>
      <c r="G782">
        <f>'Calculated Tab Properties'!G782</f>
        <v>0</v>
      </c>
      <c r="H782">
        <f>'Calculated Tab Properties'!H782</f>
        <v>0</v>
      </c>
      <c r="I782">
        <f>'Calculated Tab Properties'!I782</f>
        <v>0</v>
      </c>
      <c r="J782" s="20" t="e">
        <f>'Calculated Tab Properties'!J782</f>
        <v>#DIV/0!</v>
      </c>
      <c r="K782">
        <v>0</v>
      </c>
      <c r="L782">
        <v>0</v>
      </c>
      <c r="M782">
        <v>0</v>
      </c>
      <c r="N782">
        <v>0</v>
      </c>
      <c r="O782" s="27">
        <v>0</v>
      </c>
      <c r="P782" s="27">
        <v>0</v>
      </c>
      <c r="Q782">
        <v>0</v>
      </c>
      <c r="R782" t="e">
        <f>'Calculated Tab Properties'!R782</f>
        <v>#DIV/0!</v>
      </c>
      <c r="T782" s="1" t="e">
        <f>VLOOKUP('GEOMETRIC INPUTS'!D782,'Pressure Calculations'!$A$22:$B$61,2,TRUE)</f>
        <v>#N/A</v>
      </c>
      <c r="U782" s="1" t="e">
        <f>VLOOKUP('GEOMETRIC INPUTS'!D782,'Pressure Calculations'!$C$22:$D$61,2,TRUE)</f>
        <v>#N/A</v>
      </c>
      <c r="V782" t="e">
        <f>T782*'GEOMETRIC INPUTS'!S782</f>
        <v>#N/A</v>
      </c>
      <c r="W782">
        <v>781</v>
      </c>
      <c r="X782" t="e">
        <f t="shared" si="169"/>
        <v>#N/A</v>
      </c>
      <c r="Y782" t="e">
        <f t="shared" si="170"/>
        <v>#N/A</v>
      </c>
      <c r="Z782" s="27" t="e">
        <f t="shared" si="171"/>
        <v>#DIV/0!</v>
      </c>
      <c r="AA782" s="27" t="e">
        <f t="shared" si="172"/>
        <v>#DIV/0!</v>
      </c>
      <c r="AB782" s="27" t="e">
        <f t="shared" si="173"/>
        <v>#DIV/0!</v>
      </c>
      <c r="AC782" t="e">
        <f t="shared" si="174"/>
        <v>#N/A</v>
      </c>
      <c r="AD782" s="28">
        <f>'GT Data'!D784</f>
        <v>0</v>
      </c>
      <c r="AE782" s="25" t="e">
        <f t="shared" si="175"/>
        <v>#N/A</v>
      </c>
      <c r="AF782" s="25" t="e">
        <f t="shared" si="176"/>
        <v>#N/A</v>
      </c>
      <c r="AG782" s="25" t="e">
        <f t="shared" si="177"/>
        <v>#DIV/0!</v>
      </c>
      <c r="AH782" s="25">
        <v>0</v>
      </c>
      <c r="AI782" s="25">
        <v>0</v>
      </c>
      <c r="AJ782" s="25" t="e">
        <f t="shared" si="178"/>
        <v>#N/A</v>
      </c>
      <c r="AK782" s="28">
        <f>'GT Data'!N784</f>
        <v>0</v>
      </c>
      <c r="AL782" s="25" t="e">
        <f t="shared" si="179"/>
        <v>#DIV/0!</v>
      </c>
      <c r="AM782" s="25" t="e">
        <f t="shared" si="180"/>
        <v>#DIV/0!</v>
      </c>
      <c r="AN782" s="25" t="e">
        <f t="shared" si="181"/>
        <v>#DIV/0!</v>
      </c>
      <c r="AO782" s="25">
        <v>0</v>
      </c>
      <c r="AP782" s="25">
        <v>0</v>
      </c>
      <c r="AQ782" s="25">
        <v>0</v>
      </c>
    </row>
    <row r="783" spans="1:43" x14ac:dyDescent="0.3">
      <c r="A783">
        <f>'Calculated Tab Properties'!A783</f>
        <v>0</v>
      </c>
      <c r="B783">
        <f>'Calculated Tab Properties'!B783</f>
        <v>0</v>
      </c>
      <c r="C783">
        <f>'Calculated Tab Properties'!C783</f>
        <v>0</v>
      </c>
      <c r="D783">
        <f>'Calculated Tab Properties'!D783</f>
        <v>0</v>
      </c>
      <c r="E783">
        <f>'Calculated Tab Properties'!E783</f>
        <v>0</v>
      </c>
      <c r="F783">
        <f>'Calculated Tab Properties'!F783</f>
        <v>0</v>
      </c>
      <c r="G783">
        <f>'Calculated Tab Properties'!G783</f>
        <v>0</v>
      </c>
      <c r="H783">
        <f>'Calculated Tab Properties'!H783</f>
        <v>0</v>
      </c>
      <c r="I783">
        <f>'Calculated Tab Properties'!I783</f>
        <v>0</v>
      </c>
      <c r="J783" s="20" t="e">
        <f>'Calculated Tab Properties'!J783</f>
        <v>#DIV/0!</v>
      </c>
      <c r="K783">
        <v>0</v>
      </c>
      <c r="L783">
        <v>0</v>
      </c>
      <c r="M783">
        <v>0</v>
      </c>
      <c r="N783">
        <v>0</v>
      </c>
      <c r="O783" s="27">
        <v>0</v>
      </c>
      <c r="P783" s="27">
        <v>0</v>
      </c>
      <c r="Q783">
        <v>0</v>
      </c>
      <c r="R783" t="e">
        <f>'Calculated Tab Properties'!R783</f>
        <v>#DIV/0!</v>
      </c>
      <c r="T783" s="1" t="e">
        <f>VLOOKUP('GEOMETRIC INPUTS'!D783,'Pressure Calculations'!$A$22:$B$61,2,TRUE)</f>
        <v>#N/A</v>
      </c>
      <c r="U783" s="1" t="e">
        <f>VLOOKUP('GEOMETRIC INPUTS'!D783,'Pressure Calculations'!$C$22:$D$61,2,TRUE)</f>
        <v>#N/A</v>
      </c>
      <c r="V783" t="e">
        <f>T783*'GEOMETRIC INPUTS'!S783</f>
        <v>#N/A</v>
      </c>
      <c r="W783">
        <v>782</v>
      </c>
      <c r="X783" t="e">
        <f t="shared" si="169"/>
        <v>#N/A</v>
      </c>
      <c r="Y783" t="e">
        <f t="shared" si="170"/>
        <v>#N/A</v>
      </c>
      <c r="Z783" s="27" t="e">
        <f t="shared" si="171"/>
        <v>#DIV/0!</v>
      </c>
      <c r="AA783" s="27" t="e">
        <f t="shared" si="172"/>
        <v>#DIV/0!</v>
      </c>
      <c r="AB783" s="27" t="e">
        <f t="shared" si="173"/>
        <v>#DIV/0!</v>
      </c>
      <c r="AC783" t="e">
        <f t="shared" si="174"/>
        <v>#N/A</v>
      </c>
      <c r="AD783" s="28">
        <f>'GT Data'!D785</f>
        <v>0</v>
      </c>
      <c r="AE783" s="25" t="e">
        <f t="shared" si="175"/>
        <v>#N/A</v>
      </c>
      <c r="AF783" s="25" t="e">
        <f t="shared" si="176"/>
        <v>#N/A</v>
      </c>
      <c r="AG783" s="25" t="e">
        <f t="shared" si="177"/>
        <v>#DIV/0!</v>
      </c>
      <c r="AH783" s="25">
        <v>0</v>
      </c>
      <c r="AI783" s="25">
        <v>0</v>
      </c>
      <c r="AJ783" s="25" t="e">
        <f t="shared" si="178"/>
        <v>#N/A</v>
      </c>
      <c r="AK783" s="28">
        <f>'GT Data'!N785</f>
        <v>0</v>
      </c>
      <c r="AL783" s="25" t="e">
        <f t="shared" si="179"/>
        <v>#DIV/0!</v>
      </c>
      <c r="AM783" s="25" t="e">
        <f t="shared" si="180"/>
        <v>#DIV/0!</v>
      </c>
      <c r="AN783" s="25" t="e">
        <f t="shared" si="181"/>
        <v>#DIV/0!</v>
      </c>
      <c r="AO783" s="25">
        <v>0</v>
      </c>
      <c r="AP783" s="25">
        <v>0</v>
      </c>
      <c r="AQ783" s="25">
        <v>0</v>
      </c>
    </row>
    <row r="784" spans="1:43" x14ac:dyDescent="0.3">
      <c r="A784">
        <f>'Calculated Tab Properties'!A784</f>
        <v>0</v>
      </c>
      <c r="B784">
        <f>'Calculated Tab Properties'!B784</f>
        <v>0</v>
      </c>
      <c r="C784">
        <f>'Calculated Tab Properties'!C784</f>
        <v>0</v>
      </c>
      <c r="D784">
        <f>'Calculated Tab Properties'!D784</f>
        <v>0</v>
      </c>
      <c r="E784">
        <f>'Calculated Tab Properties'!E784</f>
        <v>0</v>
      </c>
      <c r="F784">
        <f>'Calculated Tab Properties'!F784</f>
        <v>0</v>
      </c>
      <c r="G784">
        <f>'Calculated Tab Properties'!G784</f>
        <v>0</v>
      </c>
      <c r="H784">
        <f>'Calculated Tab Properties'!H784</f>
        <v>0</v>
      </c>
      <c r="I784">
        <f>'Calculated Tab Properties'!I784</f>
        <v>0</v>
      </c>
      <c r="J784" s="20" t="e">
        <f>'Calculated Tab Properties'!J784</f>
        <v>#DIV/0!</v>
      </c>
      <c r="K784">
        <v>0</v>
      </c>
      <c r="L784">
        <v>0</v>
      </c>
      <c r="M784">
        <v>0</v>
      </c>
      <c r="N784">
        <v>0</v>
      </c>
      <c r="O784" s="27">
        <v>0</v>
      </c>
      <c r="P784" s="27">
        <v>0</v>
      </c>
      <c r="Q784">
        <v>0</v>
      </c>
      <c r="R784" t="e">
        <f>'Calculated Tab Properties'!R784</f>
        <v>#DIV/0!</v>
      </c>
      <c r="T784" s="1" t="e">
        <f>VLOOKUP('GEOMETRIC INPUTS'!D784,'Pressure Calculations'!$A$22:$B$61,2,TRUE)</f>
        <v>#N/A</v>
      </c>
      <c r="U784" s="1" t="e">
        <f>VLOOKUP('GEOMETRIC INPUTS'!D784,'Pressure Calculations'!$C$22:$D$61,2,TRUE)</f>
        <v>#N/A</v>
      </c>
      <c r="V784" t="e">
        <f>T784*'GEOMETRIC INPUTS'!S784</f>
        <v>#N/A</v>
      </c>
      <c r="W784">
        <v>783</v>
      </c>
      <c r="X784" t="e">
        <f t="shared" si="169"/>
        <v>#N/A</v>
      </c>
      <c r="Y784" t="e">
        <f t="shared" si="170"/>
        <v>#N/A</v>
      </c>
      <c r="Z784" s="27" t="e">
        <f t="shared" si="171"/>
        <v>#DIV/0!</v>
      </c>
      <c r="AA784" s="27" t="e">
        <f t="shared" si="172"/>
        <v>#DIV/0!</v>
      </c>
      <c r="AB784" s="27" t="e">
        <f t="shared" si="173"/>
        <v>#DIV/0!</v>
      </c>
      <c r="AC784" t="e">
        <f t="shared" si="174"/>
        <v>#N/A</v>
      </c>
      <c r="AD784" s="28">
        <f>'GT Data'!D786</f>
        <v>0</v>
      </c>
      <c r="AE784" s="25" t="e">
        <f t="shared" si="175"/>
        <v>#N/A</v>
      </c>
      <c r="AF784" s="25" t="e">
        <f t="shared" si="176"/>
        <v>#N/A</v>
      </c>
      <c r="AG784" s="25" t="e">
        <f t="shared" si="177"/>
        <v>#DIV/0!</v>
      </c>
      <c r="AH784" s="25">
        <v>0</v>
      </c>
      <c r="AI784" s="25">
        <v>0</v>
      </c>
      <c r="AJ784" s="25" t="e">
        <f t="shared" si="178"/>
        <v>#N/A</v>
      </c>
      <c r="AK784" s="28">
        <f>'GT Data'!N786</f>
        <v>0</v>
      </c>
      <c r="AL784" s="25" t="e">
        <f t="shared" si="179"/>
        <v>#DIV/0!</v>
      </c>
      <c r="AM784" s="25" t="e">
        <f t="shared" si="180"/>
        <v>#DIV/0!</v>
      </c>
      <c r="AN784" s="25" t="e">
        <f t="shared" si="181"/>
        <v>#DIV/0!</v>
      </c>
      <c r="AO784" s="25">
        <v>0</v>
      </c>
      <c r="AP784" s="25">
        <v>0</v>
      </c>
      <c r="AQ784" s="25">
        <v>0</v>
      </c>
    </row>
    <row r="785" spans="1:43" x14ac:dyDescent="0.3">
      <c r="A785">
        <f>'Calculated Tab Properties'!A785</f>
        <v>0</v>
      </c>
      <c r="B785">
        <f>'Calculated Tab Properties'!B785</f>
        <v>0</v>
      </c>
      <c r="C785">
        <f>'Calculated Tab Properties'!C785</f>
        <v>0</v>
      </c>
      <c r="D785">
        <f>'Calculated Tab Properties'!D785</f>
        <v>0</v>
      </c>
      <c r="E785">
        <f>'Calculated Tab Properties'!E785</f>
        <v>0</v>
      </c>
      <c r="F785">
        <f>'Calculated Tab Properties'!F785</f>
        <v>0</v>
      </c>
      <c r="G785">
        <f>'Calculated Tab Properties'!G785</f>
        <v>0</v>
      </c>
      <c r="H785">
        <f>'Calculated Tab Properties'!H785</f>
        <v>0</v>
      </c>
      <c r="I785">
        <f>'Calculated Tab Properties'!I785</f>
        <v>0</v>
      </c>
      <c r="J785" s="20" t="e">
        <f>'Calculated Tab Properties'!J785</f>
        <v>#DIV/0!</v>
      </c>
      <c r="K785">
        <v>0</v>
      </c>
      <c r="L785">
        <v>0</v>
      </c>
      <c r="M785">
        <v>0</v>
      </c>
      <c r="N785">
        <v>0</v>
      </c>
      <c r="O785" s="27">
        <v>0</v>
      </c>
      <c r="P785" s="27">
        <v>0</v>
      </c>
      <c r="Q785">
        <v>0</v>
      </c>
      <c r="R785" t="e">
        <f>'Calculated Tab Properties'!R785</f>
        <v>#DIV/0!</v>
      </c>
      <c r="T785" s="1" t="e">
        <f>VLOOKUP('GEOMETRIC INPUTS'!D785,'Pressure Calculations'!$A$22:$B$61,2,TRUE)</f>
        <v>#N/A</v>
      </c>
      <c r="U785" s="1" t="e">
        <f>VLOOKUP('GEOMETRIC INPUTS'!D785,'Pressure Calculations'!$C$22:$D$61,2,TRUE)</f>
        <v>#N/A</v>
      </c>
      <c r="V785" t="e">
        <f>T785*'GEOMETRIC INPUTS'!S785</f>
        <v>#N/A</v>
      </c>
      <c r="W785">
        <v>784</v>
      </c>
      <c r="X785" t="e">
        <f t="shared" si="169"/>
        <v>#N/A</v>
      </c>
      <c r="Y785" t="e">
        <f t="shared" si="170"/>
        <v>#N/A</v>
      </c>
      <c r="Z785" s="27" t="e">
        <f t="shared" si="171"/>
        <v>#DIV/0!</v>
      </c>
      <c r="AA785" s="27" t="e">
        <f t="shared" si="172"/>
        <v>#DIV/0!</v>
      </c>
      <c r="AB785" s="27" t="e">
        <f t="shared" si="173"/>
        <v>#DIV/0!</v>
      </c>
      <c r="AC785" t="e">
        <f t="shared" si="174"/>
        <v>#N/A</v>
      </c>
      <c r="AD785" s="28">
        <f>'GT Data'!D787</f>
        <v>0</v>
      </c>
      <c r="AE785" s="25" t="e">
        <f t="shared" si="175"/>
        <v>#N/A</v>
      </c>
      <c r="AF785" s="25" t="e">
        <f t="shared" si="176"/>
        <v>#N/A</v>
      </c>
      <c r="AG785" s="25" t="e">
        <f t="shared" si="177"/>
        <v>#DIV/0!</v>
      </c>
      <c r="AH785" s="25">
        <v>0</v>
      </c>
      <c r="AI785" s="25">
        <v>0</v>
      </c>
      <c r="AJ785" s="25" t="e">
        <f t="shared" si="178"/>
        <v>#N/A</v>
      </c>
      <c r="AK785" s="28">
        <f>'GT Data'!N787</f>
        <v>0</v>
      </c>
      <c r="AL785" s="25" t="e">
        <f t="shared" si="179"/>
        <v>#DIV/0!</v>
      </c>
      <c r="AM785" s="25" t="e">
        <f t="shared" si="180"/>
        <v>#DIV/0!</v>
      </c>
      <c r="AN785" s="25" t="e">
        <f t="shared" si="181"/>
        <v>#DIV/0!</v>
      </c>
      <c r="AO785" s="25">
        <v>0</v>
      </c>
      <c r="AP785" s="25">
        <v>0</v>
      </c>
      <c r="AQ785" s="25">
        <v>0</v>
      </c>
    </row>
    <row r="786" spans="1:43" x14ac:dyDescent="0.3">
      <c r="A786">
        <f>'Calculated Tab Properties'!A786</f>
        <v>0</v>
      </c>
      <c r="B786">
        <f>'Calculated Tab Properties'!B786</f>
        <v>0</v>
      </c>
      <c r="C786">
        <f>'Calculated Tab Properties'!C786</f>
        <v>0</v>
      </c>
      <c r="D786">
        <f>'Calculated Tab Properties'!D786</f>
        <v>0</v>
      </c>
      <c r="E786">
        <f>'Calculated Tab Properties'!E786</f>
        <v>0</v>
      </c>
      <c r="F786">
        <f>'Calculated Tab Properties'!F786</f>
        <v>0</v>
      </c>
      <c r="G786">
        <f>'Calculated Tab Properties'!G786</f>
        <v>0</v>
      </c>
      <c r="H786">
        <f>'Calculated Tab Properties'!H786</f>
        <v>0</v>
      </c>
      <c r="I786">
        <f>'Calculated Tab Properties'!I786</f>
        <v>0</v>
      </c>
      <c r="J786" s="20" t="e">
        <f>'Calculated Tab Properties'!J786</f>
        <v>#DIV/0!</v>
      </c>
      <c r="K786">
        <v>0</v>
      </c>
      <c r="L786">
        <v>0</v>
      </c>
      <c r="M786">
        <v>0</v>
      </c>
      <c r="N786">
        <v>0</v>
      </c>
      <c r="O786" s="27">
        <v>0</v>
      </c>
      <c r="P786" s="27">
        <v>0</v>
      </c>
      <c r="Q786">
        <v>0</v>
      </c>
      <c r="R786" t="e">
        <f>'Calculated Tab Properties'!R786</f>
        <v>#DIV/0!</v>
      </c>
      <c r="T786" s="1" t="e">
        <f>VLOOKUP('GEOMETRIC INPUTS'!D786,'Pressure Calculations'!$A$22:$B$61,2,TRUE)</f>
        <v>#N/A</v>
      </c>
      <c r="U786" s="1" t="e">
        <f>VLOOKUP('GEOMETRIC INPUTS'!D786,'Pressure Calculations'!$C$22:$D$61,2,TRUE)</f>
        <v>#N/A</v>
      </c>
      <c r="V786" t="e">
        <f>T786*'GEOMETRIC INPUTS'!S786</f>
        <v>#N/A</v>
      </c>
      <c r="W786">
        <v>785</v>
      </c>
      <c r="X786" t="e">
        <f t="shared" si="169"/>
        <v>#N/A</v>
      </c>
      <c r="Y786" t="e">
        <f t="shared" si="170"/>
        <v>#N/A</v>
      </c>
      <c r="Z786" s="27" t="e">
        <f t="shared" si="171"/>
        <v>#DIV/0!</v>
      </c>
      <c r="AA786" s="27" t="e">
        <f t="shared" si="172"/>
        <v>#DIV/0!</v>
      </c>
      <c r="AB786" s="27" t="e">
        <f t="shared" si="173"/>
        <v>#DIV/0!</v>
      </c>
      <c r="AC786" t="e">
        <f t="shared" si="174"/>
        <v>#N/A</v>
      </c>
      <c r="AD786" s="28">
        <f>'GT Data'!D788</f>
        <v>0</v>
      </c>
      <c r="AE786" s="25" t="e">
        <f t="shared" si="175"/>
        <v>#N/A</v>
      </c>
      <c r="AF786" s="25" t="e">
        <f t="shared" si="176"/>
        <v>#N/A</v>
      </c>
      <c r="AG786" s="25" t="e">
        <f t="shared" si="177"/>
        <v>#DIV/0!</v>
      </c>
      <c r="AH786" s="25">
        <v>0</v>
      </c>
      <c r="AI786" s="25">
        <v>0</v>
      </c>
      <c r="AJ786" s="25" t="e">
        <f t="shared" si="178"/>
        <v>#N/A</v>
      </c>
      <c r="AK786" s="28">
        <f>'GT Data'!N788</f>
        <v>0</v>
      </c>
      <c r="AL786" s="25" t="e">
        <f t="shared" si="179"/>
        <v>#DIV/0!</v>
      </c>
      <c r="AM786" s="25" t="e">
        <f t="shared" si="180"/>
        <v>#DIV/0!</v>
      </c>
      <c r="AN786" s="25" t="e">
        <f t="shared" si="181"/>
        <v>#DIV/0!</v>
      </c>
      <c r="AO786" s="25">
        <v>0</v>
      </c>
      <c r="AP786" s="25">
        <v>0</v>
      </c>
      <c r="AQ786" s="25">
        <v>0</v>
      </c>
    </row>
    <row r="787" spans="1:43" x14ac:dyDescent="0.3">
      <c r="A787">
        <f>'Calculated Tab Properties'!A787</f>
        <v>0</v>
      </c>
      <c r="B787">
        <f>'Calculated Tab Properties'!B787</f>
        <v>0</v>
      </c>
      <c r="C787">
        <f>'Calculated Tab Properties'!C787</f>
        <v>0</v>
      </c>
      <c r="D787">
        <f>'Calculated Tab Properties'!D787</f>
        <v>0</v>
      </c>
      <c r="E787">
        <f>'Calculated Tab Properties'!E787</f>
        <v>0</v>
      </c>
      <c r="F787">
        <f>'Calculated Tab Properties'!F787</f>
        <v>0</v>
      </c>
      <c r="G787">
        <f>'Calculated Tab Properties'!G787</f>
        <v>0</v>
      </c>
      <c r="H787">
        <f>'Calculated Tab Properties'!H787</f>
        <v>0</v>
      </c>
      <c r="I787">
        <f>'Calculated Tab Properties'!I787</f>
        <v>0</v>
      </c>
      <c r="J787" s="20" t="e">
        <f>'Calculated Tab Properties'!J787</f>
        <v>#DIV/0!</v>
      </c>
      <c r="K787">
        <v>0</v>
      </c>
      <c r="L787">
        <v>0</v>
      </c>
      <c r="M787">
        <v>0</v>
      </c>
      <c r="N787">
        <v>0</v>
      </c>
      <c r="O787" s="27">
        <v>0</v>
      </c>
      <c r="P787" s="27">
        <v>0</v>
      </c>
      <c r="Q787">
        <v>0</v>
      </c>
      <c r="R787" t="e">
        <f>'Calculated Tab Properties'!R787</f>
        <v>#DIV/0!</v>
      </c>
      <c r="T787" s="1" t="e">
        <f>VLOOKUP('GEOMETRIC INPUTS'!D787,'Pressure Calculations'!$A$22:$B$61,2,TRUE)</f>
        <v>#N/A</v>
      </c>
      <c r="U787" s="1" t="e">
        <f>VLOOKUP('GEOMETRIC INPUTS'!D787,'Pressure Calculations'!$C$22:$D$61,2,TRUE)</f>
        <v>#N/A</v>
      </c>
      <c r="V787" t="e">
        <f>T787*'GEOMETRIC INPUTS'!S787</f>
        <v>#N/A</v>
      </c>
      <c r="W787">
        <v>786</v>
      </c>
      <c r="X787" t="e">
        <f t="shared" si="169"/>
        <v>#N/A</v>
      </c>
      <c r="Y787" t="e">
        <f t="shared" si="170"/>
        <v>#N/A</v>
      </c>
      <c r="Z787" s="27" t="e">
        <f t="shared" si="171"/>
        <v>#DIV/0!</v>
      </c>
      <c r="AA787" s="27" t="e">
        <f t="shared" si="172"/>
        <v>#DIV/0!</v>
      </c>
      <c r="AB787" s="27" t="e">
        <f t="shared" si="173"/>
        <v>#DIV/0!</v>
      </c>
      <c r="AC787" t="e">
        <f t="shared" si="174"/>
        <v>#N/A</v>
      </c>
      <c r="AD787" s="28">
        <f>'GT Data'!D789</f>
        <v>0</v>
      </c>
      <c r="AE787" s="25" t="e">
        <f t="shared" si="175"/>
        <v>#N/A</v>
      </c>
      <c r="AF787" s="25" t="e">
        <f t="shared" si="176"/>
        <v>#N/A</v>
      </c>
      <c r="AG787" s="25" t="e">
        <f t="shared" si="177"/>
        <v>#DIV/0!</v>
      </c>
      <c r="AH787" s="25">
        <v>0</v>
      </c>
      <c r="AI787" s="25">
        <v>0</v>
      </c>
      <c r="AJ787" s="25" t="e">
        <f t="shared" si="178"/>
        <v>#N/A</v>
      </c>
      <c r="AK787" s="28">
        <f>'GT Data'!N789</f>
        <v>0</v>
      </c>
      <c r="AL787" s="25" t="e">
        <f t="shared" si="179"/>
        <v>#DIV/0!</v>
      </c>
      <c r="AM787" s="25" t="e">
        <f t="shared" si="180"/>
        <v>#DIV/0!</v>
      </c>
      <c r="AN787" s="25" t="e">
        <f t="shared" si="181"/>
        <v>#DIV/0!</v>
      </c>
      <c r="AO787" s="25">
        <v>0</v>
      </c>
      <c r="AP787" s="25">
        <v>0</v>
      </c>
      <c r="AQ787" s="25">
        <v>0</v>
      </c>
    </row>
    <row r="788" spans="1:43" x14ac:dyDescent="0.3">
      <c r="A788">
        <f>'Calculated Tab Properties'!A788</f>
        <v>0</v>
      </c>
      <c r="B788">
        <f>'Calculated Tab Properties'!B788</f>
        <v>0</v>
      </c>
      <c r="C788">
        <f>'Calculated Tab Properties'!C788</f>
        <v>0</v>
      </c>
      <c r="D788">
        <f>'Calculated Tab Properties'!D788</f>
        <v>0</v>
      </c>
      <c r="E788">
        <f>'Calculated Tab Properties'!E788</f>
        <v>0</v>
      </c>
      <c r="F788">
        <f>'Calculated Tab Properties'!F788</f>
        <v>0</v>
      </c>
      <c r="G788">
        <f>'Calculated Tab Properties'!G788</f>
        <v>0</v>
      </c>
      <c r="H788">
        <f>'Calculated Tab Properties'!H788</f>
        <v>0</v>
      </c>
      <c r="I788">
        <f>'Calculated Tab Properties'!I788</f>
        <v>0</v>
      </c>
      <c r="J788" s="20" t="e">
        <f>'Calculated Tab Properties'!J788</f>
        <v>#DIV/0!</v>
      </c>
      <c r="K788">
        <v>0</v>
      </c>
      <c r="L788">
        <v>0</v>
      </c>
      <c r="M788">
        <v>0</v>
      </c>
      <c r="N788">
        <v>0</v>
      </c>
      <c r="O788" s="27">
        <v>0</v>
      </c>
      <c r="P788" s="27">
        <v>0</v>
      </c>
      <c r="Q788">
        <v>0</v>
      </c>
      <c r="R788" t="e">
        <f>'Calculated Tab Properties'!R788</f>
        <v>#DIV/0!</v>
      </c>
      <c r="T788" s="1" t="e">
        <f>VLOOKUP('GEOMETRIC INPUTS'!D788,'Pressure Calculations'!$A$22:$B$61,2,TRUE)</f>
        <v>#N/A</v>
      </c>
      <c r="U788" s="1" t="e">
        <f>VLOOKUP('GEOMETRIC INPUTS'!D788,'Pressure Calculations'!$C$22:$D$61,2,TRUE)</f>
        <v>#N/A</v>
      </c>
      <c r="V788" t="e">
        <f>T788*'GEOMETRIC INPUTS'!S788</f>
        <v>#N/A</v>
      </c>
      <c r="W788">
        <v>787</v>
      </c>
      <c r="X788" t="e">
        <f t="shared" si="169"/>
        <v>#N/A</v>
      </c>
      <c r="Y788" t="e">
        <f t="shared" si="170"/>
        <v>#N/A</v>
      </c>
      <c r="Z788" s="27" t="e">
        <f t="shared" si="171"/>
        <v>#DIV/0!</v>
      </c>
      <c r="AA788" s="27" t="e">
        <f t="shared" si="172"/>
        <v>#DIV/0!</v>
      </c>
      <c r="AB788" s="27" t="e">
        <f t="shared" si="173"/>
        <v>#DIV/0!</v>
      </c>
      <c r="AC788" t="e">
        <f t="shared" si="174"/>
        <v>#N/A</v>
      </c>
      <c r="AD788" s="28">
        <f>'GT Data'!D790</f>
        <v>0</v>
      </c>
      <c r="AE788" s="25" t="e">
        <f t="shared" si="175"/>
        <v>#N/A</v>
      </c>
      <c r="AF788" s="25" t="e">
        <f t="shared" si="176"/>
        <v>#N/A</v>
      </c>
      <c r="AG788" s="25" t="e">
        <f t="shared" si="177"/>
        <v>#DIV/0!</v>
      </c>
      <c r="AH788" s="25">
        <v>0</v>
      </c>
      <c r="AI788" s="25">
        <v>0</v>
      </c>
      <c r="AJ788" s="25" t="e">
        <f t="shared" si="178"/>
        <v>#N/A</v>
      </c>
      <c r="AK788" s="28">
        <f>'GT Data'!N790</f>
        <v>0</v>
      </c>
      <c r="AL788" s="25" t="e">
        <f t="shared" si="179"/>
        <v>#DIV/0!</v>
      </c>
      <c r="AM788" s="25" t="e">
        <f t="shared" si="180"/>
        <v>#DIV/0!</v>
      </c>
      <c r="AN788" s="25" t="e">
        <f t="shared" si="181"/>
        <v>#DIV/0!</v>
      </c>
      <c r="AO788" s="25">
        <v>0</v>
      </c>
      <c r="AP788" s="25">
        <v>0</v>
      </c>
      <c r="AQ788" s="25">
        <v>0</v>
      </c>
    </row>
    <row r="789" spans="1:43" x14ac:dyDescent="0.3">
      <c r="A789">
        <f>'Calculated Tab Properties'!A789</f>
        <v>0</v>
      </c>
      <c r="B789">
        <f>'Calculated Tab Properties'!B789</f>
        <v>0</v>
      </c>
      <c r="C789">
        <f>'Calculated Tab Properties'!C789</f>
        <v>0</v>
      </c>
      <c r="D789">
        <f>'Calculated Tab Properties'!D789</f>
        <v>0</v>
      </c>
      <c r="E789">
        <f>'Calculated Tab Properties'!E789</f>
        <v>0</v>
      </c>
      <c r="F789">
        <f>'Calculated Tab Properties'!F789</f>
        <v>0</v>
      </c>
      <c r="G789">
        <f>'Calculated Tab Properties'!G789</f>
        <v>0</v>
      </c>
      <c r="H789">
        <f>'Calculated Tab Properties'!H789</f>
        <v>0</v>
      </c>
      <c r="I789">
        <f>'Calculated Tab Properties'!I789</f>
        <v>0</v>
      </c>
      <c r="J789" s="20" t="e">
        <f>'Calculated Tab Properties'!J789</f>
        <v>#DIV/0!</v>
      </c>
      <c r="K789">
        <v>0</v>
      </c>
      <c r="L789">
        <v>0</v>
      </c>
      <c r="M789">
        <v>0</v>
      </c>
      <c r="N789">
        <v>0</v>
      </c>
      <c r="O789" s="27">
        <v>0</v>
      </c>
      <c r="P789" s="27">
        <v>0</v>
      </c>
      <c r="Q789">
        <v>0</v>
      </c>
      <c r="R789" t="e">
        <f>'Calculated Tab Properties'!R789</f>
        <v>#DIV/0!</v>
      </c>
      <c r="T789" s="1" t="e">
        <f>VLOOKUP('GEOMETRIC INPUTS'!D789,'Pressure Calculations'!$A$22:$B$61,2,TRUE)</f>
        <v>#N/A</v>
      </c>
      <c r="U789" s="1" t="e">
        <f>VLOOKUP('GEOMETRIC INPUTS'!D789,'Pressure Calculations'!$C$22:$D$61,2,TRUE)</f>
        <v>#N/A</v>
      </c>
      <c r="V789" t="e">
        <f>T789*'GEOMETRIC INPUTS'!S789</f>
        <v>#N/A</v>
      </c>
      <c r="W789">
        <v>788</v>
      </c>
      <c r="X789" t="e">
        <f t="shared" si="169"/>
        <v>#N/A</v>
      </c>
      <c r="Y789" t="e">
        <f t="shared" si="170"/>
        <v>#N/A</v>
      </c>
      <c r="Z789" s="27" t="e">
        <f t="shared" si="171"/>
        <v>#DIV/0!</v>
      </c>
      <c r="AA789" s="27" t="e">
        <f t="shared" si="172"/>
        <v>#DIV/0!</v>
      </c>
      <c r="AB789" s="27" t="e">
        <f t="shared" si="173"/>
        <v>#DIV/0!</v>
      </c>
      <c r="AC789" t="e">
        <f t="shared" si="174"/>
        <v>#N/A</v>
      </c>
      <c r="AD789" s="28">
        <f>'GT Data'!D791</f>
        <v>0</v>
      </c>
      <c r="AE789" s="25" t="e">
        <f t="shared" si="175"/>
        <v>#N/A</v>
      </c>
      <c r="AF789" s="25" t="e">
        <f t="shared" si="176"/>
        <v>#N/A</v>
      </c>
      <c r="AG789" s="25" t="e">
        <f t="shared" si="177"/>
        <v>#DIV/0!</v>
      </c>
      <c r="AH789" s="25">
        <v>0</v>
      </c>
      <c r="AI789" s="25">
        <v>0</v>
      </c>
      <c r="AJ789" s="25" t="e">
        <f t="shared" si="178"/>
        <v>#N/A</v>
      </c>
      <c r="AK789" s="28">
        <f>'GT Data'!N791</f>
        <v>0</v>
      </c>
      <c r="AL789" s="25" t="e">
        <f t="shared" si="179"/>
        <v>#DIV/0!</v>
      </c>
      <c r="AM789" s="25" t="e">
        <f t="shared" si="180"/>
        <v>#DIV/0!</v>
      </c>
      <c r="AN789" s="25" t="e">
        <f t="shared" si="181"/>
        <v>#DIV/0!</v>
      </c>
      <c r="AO789" s="25">
        <v>0</v>
      </c>
      <c r="AP789" s="25">
        <v>0</v>
      </c>
      <c r="AQ789" s="25">
        <v>0</v>
      </c>
    </row>
    <row r="790" spans="1:43" x14ac:dyDescent="0.3">
      <c r="A790">
        <f>'Calculated Tab Properties'!A790</f>
        <v>0</v>
      </c>
      <c r="B790">
        <f>'Calculated Tab Properties'!B790</f>
        <v>0</v>
      </c>
      <c r="C790">
        <f>'Calculated Tab Properties'!C790</f>
        <v>0</v>
      </c>
      <c r="D790">
        <f>'Calculated Tab Properties'!D790</f>
        <v>0</v>
      </c>
      <c r="E790">
        <f>'Calculated Tab Properties'!E790</f>
        <v>0</v>
      </c>
      <c r="F790">
        <f>'Calculated Tab Properties'!F790</f>
        <v>0</v>
      </c>
      <c r="G790">
        <f>'Calculated Tab Properties'!G790</f>
        <v>0</v>
      </c>
      <c r="H790">
        <f>'Calculated Tab Properties'!H790</f>
        <v>0</v>
      </c>
      <c r="I790">
        <f>'Calculated Tab Properties'!I790</f>
        <v>0</v>
      </c>
      <c r="J790" s="20" t="e">
        <f>'Calculated Tab Properties'!J790</f>
        <v>#DIV/0!</v>
      </c>
      <c r="K790">
        <v>0</v>
      </c>
      <c r="L790">
        <v>0</v>
      </c>
      <c r="M790">
        <v>0</v>
      </c>
      <c r="N790">
        <v>0</v>
      </c>
      <c r="O790" s="27">
        <v>0</v>
      </c>
      <c r="P790" s="27">
        <v>0</v>
      </c>
      <c r="Q790">
        <v>0</v>
      </c>
      <c r="R790" t="e">
        <f>'Calculated Tab Properties'!R790</f>
        <v>#DIV/0!</v>
      </c>
      <c r="T790" s="1" t="e">
        <f>VLOOKUP('GEOMETRIC INPUTS'!D790,'Pressure Calculations'!$A$22:$B$61,2,TRUE)</f>
        <v>#N/A</v>
      </c>
      <c r="U790" s="1" t="e">
        <f>VLOOKUP('GEOMETRIC INPUTS'!D790,'Pressure Calculations'!$C$22:$D$61,2,TRUE)</f>
        <v>#N/A</v>
      </c>
      <c r="V790" t="e">
        <f>T790*'GEOMETRIC INPUTS'!S790</f>
        <v>#N/A</v>
      </c>
      <c r="W790">
        <v>789</v>
      </c>
      <c r="X790" t="e">
        <f t="shared" si="169"/>
        <v>#N/A</v>
      </c>
      <c r="Y790" t="e">
        <f t="shared" si="170"/>
        <v>#N/A</v>
      </c>
      <c r="Z790" s="27" t="e">
        <f t="shared" si="171"/>
        <v>#DIV/0!</v>
      </c>
      <c r="AA790" s="27" t="e">
        <f t="shared" si="172"/>
        <v>#DIV/0!</v>
      </c>
      <c r="AB790" s="27" t="e">
        <f t="shared" si="173"/>
        <v>#DIV/0!</v>
      </c>
      <c r="AC790" t="e">
        <f t="shared" si="174"/>
        <v>#N/A</v>
      </c>
      <c r="AD790" s="28">
        <f>'GT Data'!D792</f>
        <v>0</v>
      </c>
      <c r="AE790" s="25" t="e">
        <f t="shared" si="175"/>
        <v>#N/A</v>
      </c>
      <c r="AF790" s="25" t="e">
        <f t="shared" si="176"/>
        <v>#N/A</v>
      </c>
      <c r="AG790" s="25" t="e">
        <f t="shared" si="177"/>
        <v>#DIV/0!</v>
      </c>
      <c r="AH790" s="25">
        <v>0</v>
      </c>
      <c r="AI790" s="25">
        <v>0</v>
      </c>
      <c r="AJ790" s="25" t="e">
        <f t="shared" si="178"/>
        <v>#N/A</v>
      </c>
      <c r="AK790" s="28">
        <f>'GT Data'!N792</f>
        <v>0</v>
      </c>
      <c r="AL790" s="25" t="e">
        <f t="shared" si="179"/>
        <v>#DIV/0!</v>
      </c>
      <c r="AM790" s="25" t="e">
        <f t="shared" si="180"/>
        <v>#DIV/0!</v>
      </c>
      <c r="AN790" s="25" t="e">
        <f t="shared" si="181"/>
        <v>#DIV/0!</v>
      </c>
      <c r="AO790" s="25">
        <v>0</v>
      </c>
      <c r="AP790" s="25">
        <v>0</v>
      </c>
      <c r="AQ790" s="25">
        <v>0</v>
      </c>
    </row>
    <row r="791" spans="1:43" x14ac:dyDescent="0.3">
      <c r="A791">
        <f>'Calculated Tab Properties'!A791</f>
        <v>0</v>
      </c>
      <c r="B791">
        <f>'Calculated Tab Properties'!B791</f>
        <v>0</v>
      </c>
      <c r="C791">
        <f>'Calculated Tab Properties'!C791</f>
        <v>0</v>
      </c>
      <c r="D791">
        <f>'Calculated Tab Properties'!D791</f>
        <v>0</v>
      </c>
      <c r="E791">
        <f>'Calculated Tab Properties'!E791</f>
        <v>0</v>
      </c>
      <c r="F791">
        <f>'Calculated Tab Properties'!F791</f>
        <v>0</v>
      </c>
      <c r="G791">
        <f>'Calculated Tab Properties'!G791</f>
        <v>0</v>
      </c>
      <c r="H791">
        <f>'Calculated Tab Properties'!H791</f>
        <v>0</v>
      </c>
      <c r="I791">
        <f>'Calculated Tab Properties'!I791</f>
        <v>0</v>
      </c>
      <c r="J791" s="20" t="e">
        <f>'Calculated Tab Properties'!J791</f>
        <v>#DIV/0!</v>
      </c>
      <c r="K791">
        <v>0</v>
      </c>
      <c r="L791">
        <v>0</v>
      </c>
      <c r="M791">
        <v>0</v>
      </c>
      <c r="N791">
        <v>0</v>
      </c>
      <c r="O791" s="27">
        <v>0</v>
      </c>
      <c r="P791" s="27">
        <v>0</v>
      </c>
      <c r="Q791">
        <v>0</v>
      </c>
      <c r="R791" t="e">
        <f>'Calculated Tab Properties'!R791</f>
        <v>#DIV/0!</v>
      </c>
      <c r="T791" s="1" t="e">
        <f>VLOOKUP('GEOMETRIC INPUTS'!D791,'Pressure Calculations'!$A$22:$B$61,2,TRUE)</f>
        <v>#N/A</v>
      </c>
      <c r="U791" s="1" t="e">
        <f>VLOOKUP('GEOMETRIC INPUTS'!D791,'Pressure Calculations'!$C$22:$D$61,2,TRUE)</f>
        <v>#N/A</v>
      </c>
      <c r="V791" t="e">
        <f>T791*'GEOMETRIC INPUTS'!S791</f>
        <v>#N/A</v>
      </c>
      <c r="W791">
        <v>790</v>
      </c>
      <c r="X791" t="e">
        <f t="shared" si="169"/>
        <v>#N/A</v>
      </c>
      <c r="Y791" t="e">
        <f t="shared" si="170"/>
        <v>#N/A</v>
      </c>
      <c r="Z791" s="27" t="e">
        <f t="shared" si="171"/>
        <v>#DIV/0!</v>
      </c>
      <c r="AA791" s="27" t="e">
        <f t="shared" si="172"/>
        <v>#DIV/0!</v>
      </c>
      <c r="AB791" s="27" t="e">
        <f t="shared" si="173"/>
        <v>#DIV/0!</v>
      </c>
      <c r="AC791" t="e">
        <f t="shared" si="174"/>
        <v>#N/A</v>
      </c>
      <c r="AD791" s="28">
        <f>'GT Data'!D793</f>
        <v>0</v>
      </c>
      <c r="AE791" s="25" t="e">
        <f t="shared" si="175"/>
        <v>#N/A</v>
      </c>
      <c r="AF791" s="25" t="e">
        <f t="shared" si="176"/>
        <v>#N/A</v>
      </c>
      <c r="AG791" s="25" t="e">
        <f t="shared" si="177"/>
        <v>#DIV/0!</v>
      </c>
      <c r="AH791" s="25">
        <v>0</v>
      </c>
      <c r="AI791" s="25">
        <v>0</v>
      </c>
      <c r="AJ791" s="25" t="e">
        <f t="shared" si="178"/>
        <v>#N/A</v>
      </c>
      <c r="AK791" s="28">
        <f>'GT Data'!N793</f>
        <v>0</v>
      </c>
      <c r="AL791" s="25" t="e">
        <f t="shared" si="179"/>
        <v>#DIV/0!</v>
      </c>
      <c r="AM791" s="25" t="e">
        <f t="shared" si="180"/>
        <v>#DIV/0!</v>
      </c>
      <c r="AN791" s="25" t="e">
        <f t="shared" si="181"/>
        <v>#DIV/0!</v>
      </c>
      <c r="AO791" s="25">
        <v>0</v>
      </c>
      <c r="AP791" s="25">
        <v>0</v>
      </c>
      <c r="AQ791" s="25">
        <v>0</v>
      </c>
    </row>
    <row r="792" spans="1:43" x14ac:dyDescent="0.3">
      <c r="A792">
        <f>'Calculated Tab Properties'!A792</f>
        <v>0</v>
      </c>
      <c r="B792">
        <f>'Calculated Tab Properties'!B792</f>
        <v>0</v>
      </c>
      <c r="C792">
        <f>'Calculated Tab Properties'!C792</f>
        <v>0</v>
      </c>
      <c r="D792">
        <f>'Calculated Tab Properties'!D792</f>
        <v>0</v>
      </c>
      <c r="E792">
        <f>'Calculated Tab Properties'!E792</f>
        <v>0</v>
      </c>
      <c r="F792">
        <f>'Calculated Tab Properties'!F792</f>
        <v>0</v>
      </c>
      <c r="G792">
        <f>'Calculated Tab Properties'!G792</f>
        <v>0</v>
      </c>
      <c r="H792">
        <f>'Calculated Tab Properties'!H792</f>
        <v>0</v>
      </c>
      <c r="I792">
        <f>'Calculated Tab Properties'!I792</f>
        <v>0</v>
      </c>
      <c r="J792" s="20" t="e">
        <f>'Calculated Tab Properties'!J792</f>
        <v>#DIV/0!</v>
      </c>
      <c r="K792">
        <v>0</v>
      </c>
      <c r="L792">
        <v>0</v>
      </c>
      <c r="M792">
        <v>0</v>
      </c>
      <c r="N792">
        <v>0</v>
      </c>
      <c r="O792" s="27">
        <v>0</v>
      </c>
      <c r="P792" s="27">
        <v>0</v>
      </c>
      <c r="Q792">
        <v>0</v>
      </c>
      <c r="R792" t="e">
        <f>'Calculated Tab Properties'!R792</f>
        <v>#DIV/0!</v>
      </c>
      <c r="T792" s="1" t="e">
        <f>VLOOKUP('GEOMETRIC INPUTS'!D792,'Pressure Calculations'!$A$22:$B$61,2,TRUE)</f>
        <v>#N/A</v>
      </c>
      <c r="U792" s="1" t="e">
        <f>VLOOKUP('GEOMETRIC INPUTS'!D792,'Pressure Calculations'!$C$22:$D$61,2,TRUE)</f>
        <v>#N/A</v>
      </c>
      <c r="V792" t="e">
        <f>T792*'GEOMETRIC INPUTS'!S792</f>
        <v>#N/A</v>
      </c>
      <c r="W792">
        <v>791</v>
      </c>
      <c r="X792" t="e">
        <f t="shared" si="169"/>
        <v>#N/A</v>
      </c>
      <c r="Y792" t="e">
        <f t="shared" si="170"/>
        <v>#N/A</v>
      </c>
      <c r="Z792" s="27" t="e">
        <f t="shared" si="171"/>
        <v>#DIV/0!</v>
      </c>
      <c r="AA792" s="27" t="e">
        <f t="shared" si="172"/>
        <v>#DIV/0!</v>
      </c>
      <c r="AB792" s="27" t="e">
        <f t="shared" si="173"/>
        <v>#DIV/0!</v>
      </c>
      <c r="AC792" t="e">
        <f t="shared" si="174"/>
        <v>#N/A</v>
      </c>
      <c r="AD792" s="28">
        <f>'GT Data'!D794</f>
        <v>0</v>
      </c>
      <c r="AE792" s="25" t="e">
        <f t="shared" si="175"/>
        <v>#N/A</v>
      </c>
      <c r="AF792" s="25" t="e">
        <f t="shared" si="176"/>
        <v>#N/A</v>
      </c>
      <c r="AG792" s="25" t="e">
        <f t="shared" si="177"/>
        <v>#DIV/0!</v>
      </c>
      <c r="AH792" s="25">
        <v>0</v>
      </c>
      <c r="AI792" s="25">
        <v>0</v>
      </c>
      <c r="AJ792" s="25" t="e">
        <f t="shared" si="178"/>
        <v>#N/A</v>
      </c>
      <c r="AK792" s="28">
        <f>'GT Data'!N794</f>
        <v>0</v>
      </c>
      <c r="AL792" s="25" t="e">
        <f t="shared" si="179"/>
        <v>#DIV/0!</v>
      </c>
      <c r="AM792" s="25" t="e">
        <f t="shared" si="180"/>
        <v>#DIV/0!</v>
      </c>
      <c r="AN792" s="25" t="e">
        <f t="shared" si="181"/>
        <v>#DIV/0!</v>
      </c>
      <c r="AO792" s="25">
        <v>0</v>
      </c>
      <c r="AP792" s="25">
        <v>0</v>
      </c>
      <c r="AQ792" s="25">
        <v>0</v>
      </c>
    </row>
    <row r="793" spans="1:43" x14ac:dyDescent="0.3">
      <c r="A793">
        <f>'Calculated Tab Properties'!A793</f>
        <v>0</v>
      </c>
      <c r="B793">
        <f>'Calculated Tab Properties'!B793</f>
        <v>0</v>
      </c>
      <c r="C793">
        <f>'Calculated Tab Properties'!C793</f>
        <v>0</v>
      </c>
      <c r="D793">
        <f>'Calculated Tab Properties'!D793</f>
        <v>0</v>
      </c>
      <c r="E793">
        <f>'Calculated Tab Properties'!E793</f>
        <v>0</v>
      </c>
      <c r="F793">
        <f>'Calculated Tab Properties'!F793</f>
        <v>0</v>
      </c>
      <c r="G793">
        <f>'Calculated Tab Properties'!G793</f>
        <v>0</v>
      </c>
      <c r="H793">
        <f>'Calculated Tab Properties'!H793</f>
        <v>0</v>
      </c>
      <c r="I793">
        <f>'Calculated Tab Properties'!I793</f>
        <v>0</v>
      </c>
      <c r="J793" s="20" t="e">
        <f>'Calculated Tab Properties'!J793</f>
        <v>#DIV/0!</v>
      </c>
      <c r="K793">
        <v>0</v>
      </c>
      <c r="L793">
        <v>0</v>
      </c>
      <c r="M793">
        <v>0</v>
      </c>
      <c r="N793">
        <v>0</v>
      </c>
      <c r="O793" s="27">
        <v>0</v>
      </c>
      <c r="P793" s="27">
        <v>0</v>
      </c>
      <c r="Q793">
        <v>0</v>
      </c>
      <c r="R793" t="e">
        <f>'Calculated Tab Properties'!R793</f>
        <v>#DIV/0!</v>
      </c>
      <c r="T793" s="1" t="e">
        <f>VLOOKUP('GEOMETRIC INPUTS'!D793,'Pressure Calculations'!$A$22:$B$61,2,TRUE)</f>
        <v>#N/A</v>
      </c>
      <c r="U793" s="1" t="e">
        <f>VLOOKUP('GEOMETRIC INPUTS'!D793,'Pressure Calculations'!$C$22:$D$61,2,TRUE)</f>
        <v>#N/A</v>
      </c>
      <c r="V793" t="e">
        <f>T793*'GEOMETRIC INPUTS'!S793</f>
        <v>#N/A</v>
      </c>
      <c r="W793">
        <v>792</v>
      </c>
      <c r="X793" t="e">
        <f t="shared" si="169"/>
        <v>#N/A</v>
      </c>
      <c r="Y793" t="e">
        <f t="shared" si="170"/>
        <v>#N/A</v>
      </c>
      <c r="Z793" s="27" t="e">
        <f t="shared" si="171"/>
        <v>#DIV/0!</v>
      </c>
      <c r="AA793" s="27" t="e">
        <f t="shared" si="172"/>
        <v>#DIV/0!</v>
      </c>
      <c r="AB793" s="27" t="e">
        <f t="shared" si="173"/>
        <v>#DIV/0!</v>
      </c>
      <c r="AC793" t="e">
        <f t="shared" si="174"/>
        <v>#N/A</v>
      </c>
      <c r="AD793" s="28">
        <f>'GT Data'!D795</f>
        <v>0</v>
      </c>
      <c r="AE793" s="25" t="e">
        <f t="shared" si="175"/>
        <v>#N/A</v>
      </c>
      <c r="AF793" s="25" t="e">
        <f t="shared" si="176"/>
        <v>#N/A</v>
      </c>
      <c r="AG793" s="25" t="e">
        <f t="shared" si="177"/>
        <v>#DIV/0!</v>
      </c>
      <c r="AH793" s="25">
        <v>0</v>
      </c>
      <c r="AI793" s="25">
        <v>0</v>
      </c>
      <c r="AJ793" s="25" t="e">
        <f t="shared" si="178"/>
        <v>#N/A</v>
      </c>
      <c r="AK793" s="28">
        <f>'GT Data'!N795</f>
        <v>0</v>
      </c>
      <c r="AL793" s="25" t="e">
        <f t="shared" si="179"/>
        <v>#DIV/0!</v>
      </c>
      <c r="AM793" s="25" t="e">
        <f t="shared" si="180"/>
        <v>#DIV/0!</v>
      </c>
      <c r="AN793" s="25" t="e">
        <f t="shared" si="181"/>
        <v>#DIV/0!</v>
      </c>
      <c r="AO793" s="25">
        <v>0</v>
      </c>
      <c r="AP793" s="25">
        <v>0</v>
      </c>
      <c r="AQ793" s="25">
        <v>0</v>
      </c>
    </row>
    <row r="794" spans="1:43" x14ac:dyDescent="0.3">
      <c r="A794">
        <f>'Calculated Tab Properties'!A794</f>
        <v>0</v>
      </c>
      <c r="B794">
        <f>'Calculated Tab Properties'!B794</f>
        <v>0</v>
      </c>
      <c r="C794">
        <f>'Calculated Tab Properties'!C794</f>
        <v>0</v>
      </c>
      <c r="D794">
        <f>'Calculated Tab Properties'!D794</f>
        <v>0</v>
      </c>
      <c r="E794">
        <f>'Calculated Tab Properties'!E794</f>
        <v>0</v>
      </c>
      <c r="F794">
        <f>'Calculated Tab Properties'!F794</f>
        <v>0</v>
      </c>
      <c r="G794">
        <f>'Calculated Tab Properties'!G794</f>
        <v>0</v>
      </c>
      <c r="H794">
        <f>'Calculated Tab Properties'!H794</f>
        <v>0</v>
      </c>
      <c r="I794">
        <f>'Calculated Tab Properties'!I794</f>
        <v>0</v>
      </c>
      <c r="J794" s="20" t="e">
        <f>'Calculated Tab Properties'!J794</f>
        <v>#DIV/0!</v>
      </c>
      <c r="K794">
        <v>0</v>
      </c>
      <c r="L794">
        <v>0</v>
      </c>
      <c r="M794">
        <v>0</v>
      </c>
      <c r="N794">
        <v>0</v>
      </c>
      <c r="O794" s="27">
        <v>0</v>
      </c>
      <c r="P794" s="27">
        <v>0</v>
      </c>
      <c r="Q794">
        <v>0</v>
      </c>
      <c r="R794" t="e">
        <f>'Calculated Tab Properties'!R794</f>
        <v>#DIV/0!</v>
      </c>
      <c r="T794" s="1" t="e">
        <f>VLOOKUP('GEOMETRIC INPUTS'!D794,'Pressure Calculations'!$A$22:$B$61,2,TRUE)</f>
        <v>#N/A</v>
      </c>
      <c r="U794" s="1" t="e">
        <f>VLOOKUP('GEOMETRIC INPUTS'!D794,'Pressure Calculations'!$C$22:$D$61,2,TRUE)</f>
        <v>#N/A</v>
      </c>
      <c r="V794" t="e">
        <f>T794*'GEOMETRIC INPUTS'!S794</f>
        <v>#N/A</v>
      </c>
      <c r="W794">
        <v>793</v>
      </c>
      <c r="X794" t="e">
        <f t="shared" si="169"/>
        <v>#N/A</v>
      </c>
      <c r="Y794" t="e">
        <f t="shared" si="170"/>
        <v>#N/A</v>
      </c>
      <c r="Z794" s="27" t="e">
        <f t="shared" si="171"/>
        <v>#DIV/0!</v>
      </c>
      <c r="AA794" s="27" t="e">
        <f t="shared" si="172"/>
        <v>#DIV/0!</v>
      </c>
      <c r="AB794" s="27" t="e">
        <f t="shared" si="173"/>
        <v>#DIV/0!</v>
      </c>
      <c r="AC794" t="e">
        <f t="shared" si="174"/>
        <v>#N/A</v>
      </c>
      <c r="AD794" s="28">
        <f>'GT Data'!D796</f>
        <v>0</v>
      </c>
      <c r="AE794" s="25" t="e">
        <f t="shared" si="175"/>
        <v>#N/A</v>
      </c>
      <c r="AF794" s="25" t="e">
        <f t="shared" si="176"/>
        <v>#N/A</v>
      </c>
      <c r="AG794" s="25" t="e">
        <f t="shared" si="177"/>
        <v>#DIV/0!</v>
      </c>
      <c r="AH794" s="25">
        <v>0</v>
      </c>
      <c r="AI794" s="25">
        <v>0</v>
      </c>
      <c r="AJ794" s="25" t="e">
        <f t="shared" si="178"/>
        <v>#N/A</v>
      </c>
      <c r="AK794" s="28">
        <f>'GT Data'!N796</f>
        <v>0</v>
      </c>
      <c r="AL794" s="25" t="e">
        <f t="shared" si="179"/>
        <v>#DIV/0!</v>
      </c>
      <c r="AM794" s="25" t="e">
        <f t="shared" si="180"/>
        <v>#DIV/0!</v>
      </c>
      <c r="AN794" s="25" t="e">
        <f t="shared" si="181"/>
        <v>#DIV/0!</v>
      </c>
      <c r="AO794" s="25">
        <v>0</v>
      </c>
      <c r="AP794" s="25">
        <v>0</v>
      </c>
      <c r="AQ794" s="25">
        <v>0</v>
      </c>
    </row>
    <row r="795" spans="1:43" x14ac:dyDescent="0.3">
      <c r="A795">
        <f>'Calculated Tab Properties'!A795</f>
        <v>0</v>
      </c>
      <c r="B795">
        <f>'Calculated Tab Properties'!B795</f>
        <v>0</v>
      </c>
      <c r="C795">
        <f>'Calculated Tab Properties'!C795</f>
        <v>0</v>
      </c>
      <c r="D795">
        <f>'Calculated Tab Properties'!D795</f>
        <v>0</v>
      </c>
      <c r="E795">
        <f>'Calculated Tab Properties'!E795</f>
        <v>0</v>
      </c>
      <c r="F795">
        <f>'Calculated Tab Properties'!F795</f>
        <v>0</v>
      </c>
      <c r="G795">
        <f>'Calculated Tab Properties'!G795</f>
        <v>0</v>
      </c>
      <c r="H795">
        <f>'Calculated Tab Properties'!H795</f>
        <v>0</v>
      </c>
      <c r="I795">
        <f>'Calculated Tab Properties'!I795</f>
        <v>0</v>
      </c>
      <c r="J795" s="20" t="e">
        <f>'Calculated Tab Properties'!J795</f>
        <v>#DIV/0!</v>
      </c>
      <c r="K795">
        <v>0</v>
      </c>
      <c r="L795">
        <v>0</v>
      </c>
      <c r="M795">
        <v>0</v>
      </c>
      <c r="N795">
        <v>0</v>
      </c>
      <c r="O795" s="27">
        <v>0</v>
      </c>
      <c r="P795" s="27">
        <v>0</v>
      </c>
      <c r="Q795">
        <v>0</v>
      </c>
      <c r="R795" t="e">
        <f>'Calculated Tab Properties'!R795</f>
        <v>#DIV/0!</v>
      </c>
      <c r="T795" s="1" t="e">
        <f>VLOOKUP('GEOMETRIC INPUTS'!D795,'Pressure Calculations'!$A$22:$B$61,2,TRUE)</f>
        <v>#N/A</v>
      </c>
      <c r="U795" s="1" t="e">
        <f>VLOOKUP('GEOMETRIC INPUTS'!D795,'Pressure Calculations'!$C$22:$D$61,2,TRUE)</f>
        <v>#N/A</v>
      </c>
      <c r="V795" t="e">
        <f>T795*'GEOMETRIC INPUTS'!S795</f>
        <v>#N/A</v>
      </c>
      <c r="W795">
        <v>794</v>
      </c>
      <c r="X795" t="e">
        <f t="shared" si="169"/>
        <v>#N/A</v>
      </c>
      <c r="Y795" t="e">
        <f t="shared" si="170"/>
        <v>#N/A</v>
      </c>
      <c r="Z795" s="27" t="e">
        <f t="shared" si="171"/>
        <v>#DIV/0!</v>
      </c>
      <c r="AA795" s="27" t="e">
        <f t="shared" si="172"/>
        <v>#DIV/0!</v>
      </c>
      <c r="AB795" s="27" t="e">
        <f t="shared" si="173"/>
        <v>#DIV/0!</v>
      </c>
      <c r="AC795" t="e">
        <f t="shared" si="174"/>
        <v>#N/A</v>
      </c>
      <c r="AD795" s="28">
        <f>'GT Data'!D797</f>
        <v>0</v>
      </c>
      <c r="AE795" s="25" t="e">
        <f t="shared" si="175"/>
        <v>#N/A</v>
      </c>
      <c r="AF795" s="25" t="e">
        <f t="shared" si="176"/>
        <v>#N/A</v>
      </c>
      <c r="AG795" s="25" t="e">
        <f t="shared" si="177"/>
        <v>#DIV/0!</v>
      </c>
      <c r="AH795" s="25">
        <v>0</v>
      </c>
      <c r="AI795" s="25">
        <v>0</v>
      </c>
      <c r="AJ795" s="25" t="e">
        <f t="shared" si="178"/>
        <v>#N/A</v>
      </c>
      <c r="AK795" s="28">
        <f>'GT Data'!N797</f>
        <v>0</v>
      </c>
      <c r="AL795" s="25" t="e">
        <f t="shared" si="179"/>
        <v>#DIV/0!</v>
      </c>
      <c r="AM795" s="25" t="e">
        <f t="shared" si="180"/>
        <v>#DIV/0!</v>
      </c>
      <c r="AN795" s="25" t="e">
        <f t="shared" si="181"/>
        <v>#DIV/0!</v>
      </c>
      <c r="AO795" s="25">
        <v>0</v>
      </c>
      <c r="AP795" s="25">
        <v>0</v>
      </c>
      <c r="AQ795" s="25">
        <v>0</v>
      </c>
    </row>
    <row r="796" spans="1:43" x14ac:dyDescent="0.3">
      <c r="A796">
        <f>'Calculated Tab Properties'!A796</f>
        <v>0</v>
      </c>
      <c r="B796">
        <f>'Calculated Tab Properties'!B796</f>
        <v>0</v>
      </c>
      <c r="C796">
        <f>'Calculated Tab Properties'!C796</f>
        <v>0</v>
      </c>
      <c r="D796">
        <f>'Calculated Tab Properties'!D796</f>
        <v>0</v>
      </c>
      <c r="E796">
        <f>'Calculated Tab Properties'!E796</f>
        <v>0</v>
      </c>
      <c r="F796">
        <f>'Calculated Tab Properties'!F796</f>
        <v>0</v>
      </c>
      <c r="G796">
        <f>'Calculated Tab Properties'!G796</f>
        <v>0</v>
      </c>
      <c r="H796">
        <f>'Calculated Tab Properties'!H796</f>
        <v>0</v>
      </c>
      <c r="I796">
        <f>'Calculated Tab Properties'!I796</f>
        <v>0</v>
      </c>
      <c r="J796" s="20" t="e">
        <f>'Calculated Tab Properties'!J796</f>
        <v>#DIV/0!</v>
      </c>
      <c r="K796">
        <v>0</v>
      </c>
      <c r="L796">
        <v>0</v>
      </c>
      <c r="M796">
        <v>0</v>
      </c>
      <c r="N796">
        <v>0</v>
      </c>
      <c r="O796" s="27">
        <v>0</v>
      </c>
      <c r="P796" s="27">
        <v>0</v>
      </c>
      <c r="Q796">
        <v>0</v>
      </c>
      <c r="R796" t="e">
        <f>'Calculated Tab Properties'!R796</f>
        <v>#DIV/0!</v>
      </c>
      <c r="T796" s="1" t="e">
        <f>VLOOKUP('GEOMETRIC INPUTS'!D796,'Pressure Calculations'!$A$22:$B$61,2,TRUE)</f>
        <v>#N/A</v>
      </c>
      <c r="U796" s="1" t="e">
        <f>VLOOKUP('GEOMETRIC INPUTS'!D796,'Pressure Calculations'!$C$22:$D$61,2,TRUE)</f>
        <v>#N/A</v>
      </c>
      <c r="V796" t="e">
        <f>T796*'GEOMETRIC INPUTS'!S796</f>
        <v>#N/A</v>
      </c>
      <c r="W796">
        <v>795</v>
      </c>
      <c r="X796" t="e">
        <f t="shared" si="169"/>
        <v>#N/A</v>
      </c>
      <c r="Y796" t="e">
        <f t="shared" si="170"/>
        <v>#N/A</v>
      </c>
      <c r="Z796" s="27" t="e">
        <f t="shared" si="171"/>
        <v>#DIV/0!</v>
      </c>
      <c r="AA796" s="27" t="e">
        <f t="shared" si="172"/>
        <v>#DIV/0!</v>
      </c>
      <c r="AB796" s="27" t="e">
        <f t="shared" si="173"/>
        <v>#DIV/0!</v>
      </c>
      <c r="AC796" t="e">
        <f t="shared" si="174"/>
        <v>#N/A</v>
      </c>
      <c r="AD796" s="28">
        <f>'GT Data'!D798</f>
        <v>0</v>
      </c>
      <c r="AE796" s="25" t="e">
        <f t="shared" si="175"/>
        <v>#N/A</v>
      </c>
      <c r="AF796" s="25" t="e">
        <f t="shared" si="176"/>
        <v>#N/A</v>
      </c>
      <c r="AG796" s="25" t="e">
        <f t="shared" si="177"/>
        <v>#DIV/0!</v>
      </c>
      <c r="AH796" s="25">
        <v>0</v>
      </c>
      <c r="AI796" s="25">
        <v>0</v>
      </c>
      <c r="AJ796" s="25" t="e">
        <f t="shared" si="178"/>
        <v>#N/A</v>
      </c>
      <c r="AK796" s="28">
        <f>'GT Data'!N798</f>
        <v>0</v>
      </c>
      <c r="AL796" s="25" t="e">
        <f t="shared" si="179"/>
        <v>#DIV/0!</v>
      </c>
      <c r="AM796" s="25" t="e">
        <f t="shared" si="180"/>
        <v>#DIV/0!</v>
      </c>
      <c r="AN796" s="25" t="e">
        <f t="shared" si="181"/>
        <v>#DIV/0!</v>
      </c>
      <c r="AO796" s="25">
        <v>0</v>
      </c>
      <c r="AP796" s="25">
        <v>0</v>
      </c>
      <c r="AQ796" s="25">
        <v>0</v>
      </c>
    </row>
    <row r="797" spans="1:43" x14ac:dyDescent="0.3">
      <c r="A797">
        <f>'Calculated Tab Properties'!A797</f>
        <v>0</v>
      </c>
      <c r="B797">
        <f>'Calculated Tab Properties'!B797</f>
        <v>0</v>
      </c>
      <c r="C797">
        <f>'Calculated Tab Properties'!C797</f>
        <v>0</v>
      </c>
      <c r="D797">
        <f>'Calculated Tab Properties'!D797</f>
        <v>0</v>
      </c>
      <c r="E797">
        <f>'Calculated Tab Properties'!E797</f>
        <v>0</v>
      </c>
      <c r="F797">
        <f>'Calculated Tab Properties'!F797</f>
        <v>0</v>
      </c>
      <c r="G797">
        <f>'Calculated Tab Properties'!G797</f>
        <v>0</v>
      </c>
      <c r="H797">
        <f>'Calculated Tab Properties'!H797</f>
        <v>0</v>
      </c>
      <c r="I797">
        <f>'Calculated Tab Properties'!I797</f>
        <v>0</v>
      </c>
      <c r="J797" s="20" t="e">
        <f>'Calculated Tab Properties'!J797</f>
        <v>#DIV/0!</v>
      </c>
      <c r="K797">
        <v>0</v>
      </c>
      <c r="L797">
        <v>0</v>
      </c>
      <c r="M797">
        <v>0</v>
      </c>
      <c r="N797">
        <v>0</v>
      </c>
      <c r="O797" s="27">
        <v>0</v>
      </c>
      <c r="P797" s="27">
        <v>0</v>
      </c>
      <c r="Q797">
        <v>0</v>
      </c>
      <c r="R797" t="e">
        <f>'Calculated Tab Properties'!R797</f>
        <v>#DIV/0!</v>
      </c>
      <c r="T797" s="1" t="e">
        <f>VLOOKUP('GEOMETRIC INPUTS'!D797,'Pressure Calculations'!$A$22:$B$61,2,TRUE)</f>
        <v>#N/A</v>
      </c>
      <c r="U797" s="1" t="e">
        <f>VLOOKUP('GEOMETRIC INPUTS'!D797,'Pressure Calculations'!$C$22:$D$61,2,TRUE)</f>
        <v>#N/A</v>
      </c>
      <c r="V797" t="e">
        <f>T797*'GEOMETRIC INPUTS'!S797</f>
        <v>#N/A</v>
      </c>
      <c r="W797">
        <v>796</v>
      </c>
      <c r="X797" t="e">
        <f t="shared" si="169"/>
        <v>#N/A</v>
      </c>
      <c r="Y797" t="e">
        <f t="shared" si="170"/>
        <v>#N/A</v>
      </c>
      <c r="Z797" s="27" t="e">
        <f t="shared" si="171"/>
        <v>#DIV/0!</v>
      </c>
      <c r="AA797" s="27" t="e">
        <f t="shared" si="172"/>
        <v>#DIV/0!</v>
      </c>
      <c r="AB797" s="27" t="e">
        <f t="shared" si="173"/>
        <v>#DIV/0!</v>
      </c>
      <c r="AC797" t="e">
        <f t="shared" si="174"/>
        <v>#N/A</v>
      </c>
      <c r="AD797" s="28">
        <f>'GT Data'!D799</f>
        <v>0</v>
      </c>
      <c r="AE797" s="25" t="e">
        <f t="shared" si="175"/>
        <v>#N/A</v>
      </c>
      <c r="AF797" s="25" t="e">
        <f t="shared" si="176"/>
        <v>#N/A</v>
      </c>
      <c r="AG797" s="25" t="e">
        <f t="shared" si="177"/>
        <v>#DIV/0!</v>
      </c>
      <c r="AH797" s="25">
        <v>0</v>
      </c>
      <c r="AI797" s="25">
        <v>0</v>
      </c>
      <c r="AJ797" s="25" t="e">
        <f t="shared" si="178"/>
        <v>#N/A</v>
      </c>
      <c r="AK797" s="28">
        <f>'GT Data'!N799</f>
        <v>0</v>
      </c>
      <c r="AL797" s="25" t="e">
        <f t="shared" si="179"/>
        <v>#DIV/0!</v>
      </c>
      <c r="AM797" s="25" t="e">
        <f t="shared" si="180"/>
        <v>#DIV/0!</v>
      </c>
      <c r="AN797" s="25" t="e">
        <f t="shared" si="181"/>
        <v>#DIV/0!</v>
      </c>
      <c r="AO797" s="25">
        <v>0</v>
      </c>
      <c r="AP797" s="25">
        <v>0</v>
      </c>
      <c r="AQ797" s="25">
        <v>0</v>
      </c>
    </row>
    <row r="798" spans="1:43" x14ac:dyDescent="0.3">
      <c r="A798">
        <f>'Calculated Tab Properties'!A798</f>
        <v>0</v>
      </c>
      <c r="B798">
        <f>'Calculated Tab Properties'!B798</f>
        <v>0</v>
      </c>
      <c r="C798">
        <f>'Calculated Tab Properties'!C798</f>
        <v>0</v>
      </c>
      <c r="D798">
        <f>'Calculated Tab Properties'!D798</f>
        <v>0</v>
      </c>
      <c r="E798">
        <f>'Calculated Tab Properties'!E798</f>
        <v>0</v>
      </c>
      <c r="F798">
        <f>'Calculated Tab Properties'!F798</f>
        <v>0</v>
      </c>
      <c r="G798">
        <f>'Calculated Tab Properties'!G798</f>
        <v>0</v>
      </c>
      <c r="H798">
        <f>'Calculated Tab Properties'!H798</f>
        <v>0</v>
      </c>
      <c r="I798">
        <f>'Calculated Tab Properties'!I798</f>
        <v>0</v>
      </c>
      <c r="J798" s="20" t="e">
        <f>'Calculated Tab Properties'!J798</f>
        <v>#DIV/0!</v>
      </c>
      <c r="K798">
        <v>0</v>
      </c>
      <c r="L798">
        <v>0</v>
      </c>
      <c r="M798">
        <v>0</v>
      </c>
      <c r="N798">
        <v>0</v>
      </c>
      <c r="O798" s="27">
        <v>0</v>
      </c>
      <c r="P798" s="27">
        <v>0</v>
      </c>
      <c r="Q798">
        <v>0</v>
      </c>
      <c r="R798" t="e">
        <f>'Calculated Tab Properties'!R798</f>
        <v>#DIV/0!</v>
      </c>
      <c r="T798" s="1" t="e">
        <f>VLOOKUP('GEOMETRIC INPUTS'!D798,'Pressure Calculations'!$A$22:$B$61,2,TRUE)</f>
        <v>#N/A</v>
      </c>
      <c r="U798" s="1" t="e">
        <f>VLOOKUP('GEOMETRIC INPUTS'!D798,'Pressure Calculations'!$C$22:$D$61,2,TRUE)</f>
        <v>#N/A</v>
      </c>
      <c r="V798" t="e">
        <f>T798*'GEOMETRIC INPUTS'!S798</f>
        <v>#N/A</v>
      </c>
      <c r="W798">
        <v>797</v>
      </c>
      <c r="X798" t="e">
        <f t="shared" si="169"/>
        <v>#N/A</v>
      </c>
      <c r="Y798" t="e">
        <f t="shared" si="170"/>
        <v>#N/A</v>
      </c>
      <c r="Z798" s="27" t="e">
        <f t="shared" si="171"/>
        <v>#DIV/0!</v>
      </c>
      <c r="AA798" s="27" t="e">
        <f t="shared" si="172"/>
        <v>#DIV/0!</v>
      </c>
      <c r="AB798" s="27" t="e">
        <f t="shared" si="173"/>
        <v>#DIV/0!</v>
      </c>
      <c r="AC798" t="e">
        <f t="shared" si="174"/>
        <v>#N/A</v>
      </c>
      <c r="AD798" s="28">
        <f>'GT Data'!D800</f>
        <v>0</v>
      </c>
      <c r="AE798" s="25" t="e">
        <f t="shared" si="175"/>
        <v>#N/A</v>
      </c>
      <c r="AF798" s="25" t="e">
        <f t="shared" si="176"/>
        <v>#N/A</v>
      </c>
      <c r="AG798" s="25" t="e">
        <f t="shared" si="177"/>
        <v>#DIV/0!</v>
      </c>
      <c r="AH798" s="25">
        <v>0</v>
      </c>
      <c r="AI798" s="25">
        <v>0</v>
      </c>
      <c r="AJ798" s="25" t="e">
        <f t="shared" si="178"/>
        <v>#N/A</v>
      </c>
      <c r="AK798" s="28">
        <f>'GT Data'!N800</f>
        <v>0</v>
      </c>
      <c r="AL798" s="25" t="e">
        <f t="shared" si="179"/>
        <v>#DIV/0!</v>
      </c>
      <c r="AM798" s="25" t="e">
        <f t="shared" si="180"/>
        <v>#DIV/0!</v>
      </c>
      <c r="AN798" s="25" t="e">
        <f t="shared" si="181"/>
        <v>#DIV/0!</v>
      </c>
      <c r="AO798" s="25">
        <v>0</v>
      </c>
      <c r="AP798" s="25">
        <v>0</v>
      </c>
      <c r="AQ798" s="25">
        <v>0</v>
      </c>
    </row>
    <row r="799" spans="1:43" x14ac:dyDescent="0.3">
      <c r="A799">
        <f>'Calculated Tab Properties'!A799</f>
        <v>0</v>
      </c>
      <c r="B799">
        <f>'Calculated Tab Properties'!B799</f>
        <v>0</v>
      </c>
      <c r="C799">
        <f>'Calculated Tab Properties'!C799</f>
        <v>0</v>
      </c>
      <c r="D799">
        <f>'Calculated Tab Properties'!D799</f>
        <v>0</v>
      </c>
      <c r="E799">
        <f>'Calculated Tab Properties'!E799</f>
        <v>0</v>
      </c>
      <c r="F799">
        <f>'Calculated Tab Properties'!F799</f>
        <v>0</v>
      </c>
      <c r="G799">
        <f>'Calculated Tab Properties'!G799</f>
        <v>0</v>
      </c>
      <c r="H799">
        <f>'Calculated Tab Properties'!H799</f>
        <v>0</v>
      </c>
      <c r="I799">
        <f>'Calculated Tab Properties'!I799</f>
        <v>0</v>
      </c>
      <c r="J799" s="20" t="e">
        <f>'Calculated Tab Properties'!J799</f>
        <v>#DIV/0!</v>
      </c>
      <c r="K799">
        <v>0</v>
      </c>
      <c r="L799">
        <v>0</v>
      </c>
      <c r="M799">
        <v>0</v>
      </c>
      <c r="N799">
        <v>0</v>
      </c>
      <c r="O799" s="27">
        <v>0</v>
      </c>
      <c r="P799" s="27">
        <v>0</v>
      </c>
      <c r="Q799">
        <v>0</v>
      </c>
      <c r="R799" t="e">
        <f>'Calculated Tab Properties'!R799</f>
        <v>#DIV/0!</v>
      </c>
      <c r="T799" s="1" t="e">
        <f>VLOOKUP('GEOMETRIC INPUTS'!D799,'Pressure Calculations'!$A$22:$B$61,2,TRUE)</f>
        <v>#N/A</v>
      </c>
      <c r="U799" s="1" t="e">
        <f>VLOOKUP('GEOMETRIC INPUTS'!D799,'Pressure Calculations'!$C$22:$D$61,2,TRUE)</f>
        <v>#N/A</v>
      </c>
      <c r="V799" t="e">
        <f>T799*'GEOMETRIC INPUTS'!S799</f>
        <v>#N/A</v>
      </c>
      <c r="W799">
        <v>798</v>
      </c>
      <c r="X799" t="e">
        <f t="shared" si="169"/>
        <v>#N/A</v>
      </c>
      <c r="Y799" t="e">
        <f t="shared" si="170"/>
        <v>#N/A</v>
      </c>
      <c r="Z799" s="27" t="e">
        <f t="shared" si="171"/>
        <v>#DIV/0!</v>
      </c>
      <c r="AA799" s="27" t="e">
        <f t="shared" si="172"/>
        <v>#DIV/0!</v>
      </c>
      <c r="AB799" s="27" t="e">
        <f t="shared" si="173"/>
        <v>#DIV/0!</v>
      </c>
      <c r="AC799" t="e">
        <f t="shared" si="174"/>
        <v>#N/A</v>
      </c>
      <c r="AD799" s="28">
        <f>'GT Data'!D801</f>
        <v>0</v>
      </c>
      <c r="AE799" s="25" t="e">
        <f t="shared" si="175"/>
        <v>#N/A</v>
      </c>
      <c r="AF799" s="25" t="e">
        <f t="shared" si="176"/>
        <v>#N/A</v>
      </c>
      <c r="AG799" s="25" t="e">
        <f t="shared" si="177"/>
        <v>#DIV/0!</v>
      </c>
      <c r="AH799" s="25">
        <v>0</v>
      </c>
      <c r="AI799" s="25">
        <v>0</v>
      </c>
      <c r="AJ799" s="25" t="e">
        <f t="shared" si="178"/>
        <v>#N/A</v>
      </c>
      <c r="AK799" s="28">
        <f>'GT Data'!N801</f>
        <v>0</v>
      </c>
      <c r="AL799" s="25" t="e">
        <f t="shared" si="179"/>
        <v>#DIV/0!</v>
      </c>
      <c r="AM799" s="25" t="e">
        <f t="shared" si="180"/>
        <v>#DIV/0!</v>
      </c>
      <c r="AN799" s="25" t="e">
        <f t="shared" si="181"/>
        <v>#DIV/0!</v>
      </c>
      <c r="AO799" s="25">
        <v>0</v>
      </c>
      <c r="AP799" s="25">
        <v>0</v>
      </c>
      <c r="AQ799" s="25">
        <v>0</v>
      </c>
    </row>
    <row r="800" spans="1:43" x14ac:dyDescent="0.3">
      <c r="A800">
        <f>'Calculated Tab Properties'!A800</f>
        <v>0</v>
      </c>
      <c r="B800">
        <f>'Calculated Tab Properties'!B800</f>
        <v>0</v>
      </c>
      <c r="C800">
        <f>'Calculated Tab Properties'!C800</f>
        <v>0</v>
      </c>
      <c r="D800">
        <f>'Calculated Tab Properties'!D800</f>
        <v>0</v>
      </c>
      <c r="E800">
        <f>'Calculated Tab Properties'!E800</f>
        <v>0</v>
      </c>
      <c r="F800">
        <f>'Calculated Tab Properties'!F800</f>
        <v>0</v>
      </c>
      <c r="G800">
        <f>'Calculated Tab Properties'!G800</f>
        <v>0</v>
      </c>
      <c r="H800">
        <f>'Calculated Tab Properties'!H800</f>
        <v>0</v>
      </c>
      <c r="I800">
        <f>'Calculated Tab Properties'!I800</f>
        <v>0</v>
      </c>
      <c r="J800" s="20" t="e">
        <f>'Calculated Tab Properties'!J800</f>
        <v>#DIV/0!</v>
      </c>
      <c r="K800">
        <v>0</v>
      </c>
      <c r="L800">
        <v>0</v>
      </c>
      <c r="M800">
        <v>0</v>
      </c>
      <c r="N800">
        <v>0</v>
      </c>
      <c r="O800" s="27">
        <v>0</v>
      </c>
      <c r="P800" s="27">
        <v>0</v>
      </c>
      <c r="Q800">
        <v>0</v>
      </c>
      <c r="R800" t="e">
        <f>'Calculated Tab Properties'!R800</f>
        <v>#DIV/0!</v>
      </c>
      <c r="T800" s="1" t="e">
        <f>VLOOKUP('GEOMETRIC INPUTS'!D800,'Pressure Calculations'!$A$22:$B$61,2,TRUE)</f>
        <v>#N/A</v>
      </c>
      <c r="U800" s="1" t="e">
        <f>VLOOKUP('GEOMETRIC INPUTS'!D800,'Pressure Calculations'!$C$22:$D$61,2,TRUE)</f>
        <v>#N/A</v>
      </c>
      <c r="V800" t="e">
        <f>T800*'GEOMETRIC INPUTS'!S800</f>
        <v>#N/A</v>
      </c>
      <c r="W800">
        <v>799</v>
      </c>
      <c r="X800" t="e">
        <f t="shared" si="169"/>
        <v>#N/A</v>
      </c>
      <c r="Y800" t="e">
        <f t="shared" si="170"/>
        <v>#N/A</v>
      </c>
      <c r="Z800" s="27" t="e">
        <f t="shared" si="171"/>
        <v>#DIV/0!</v>
      </c>
      <c r="AA800" s="27" t="e">
        <f t="shared" si="172"/>
        <v>#DIV/0!</v>
      </c>
      <c r="AB800" s="27" t="e">
        <f t="shared" si="173"/>
        <v>#DIV/0!</v>
      </c>
      <c r="AC800" t="e">
        <f t="shared" si="174"/>
        <v>#N/A</v>
      </c>
      <c r="AD800" s="28">
        <f>'GT Data'!D802</f>
        <v>0</v>
      </c>
      <c r="AE800" s="25" t="e">
        <f t="shared" si="175"/>
        <v>#N/A</v>
      </c>
      <c r="AF800" s="25" t="e">
        <f t="shared" si="176"/>
        <v>#N/A</v>
      </c>
      <c r="AG800" s="25" t="e">
        <f t="shared" si="177"/>
        <v>#DIV/0!</v>
      </c>
      <c r="AH800" s="25">
        <v>0</v>
      </c>
      <c r="AI800" s="25">
        <v>0</v>
      </c>
      <c r="AJ800" s="25" t="e">
        <f t="shared" si="178"/>
        <v>#N/A</v>
      </c>
      <c r="AK800" s="28">
        <f>'GT Data'!N802</f>
        <v>0</v>
      </c>
      <c r="AL800" s="25" t="e">
        <f t="shared" si="179"/>
        <v>#DIV/0!</v>
      </c>
      <c r="AM800" s="25" t="e">
        <f t="shared" si="180"/>
        <v>#DIV/0!</v>
      </c>
      <c r="AN800" s="25" t="e">
        <f t="shared" si="181"/>
        <v>#DIV/0!</v>
      </c>
      <c r="AO800" s="25">
        <v>0</v>
      </c>
      <c r="AP800" s="25">
        <v>0</v>
      </c>
      <c r="AQ800" s="25">
        <v>0</v>
      </c>
    </row>
    <row r="801" spans="1:43" x14ac:dyDescent="0.3">
      <c r="A801">
        <f>'Calculated Tab Properties'!A801</f>
        <v>0</v>
      </c>
      <c r="B801">
        <f>'Calculated Tab Properties'!B801</f>
        <v>0</v>
      </c>
      <c r="C801">
        <f>'Calculated Tab Properties'!C801</f>
        <v>0</v>
      </c>
      <c r="D801">
        <f>'Calculated Tab Properties'!D801</f>
        <v>0</v>
      </c>
      <c r="E801">
        <f>'Calculated Tab Properties'!E801</f>
        <v>0</v>
      </c>
      <c r="F801">
        <f>'Calculated Tab Properties'!F801</f>
        <v>0</v>
      </c>
      <c r="G801">
        <f>'Calculated Tab Properties'!G801</f>
        <v>0</v>
      </c>
      <c r="H801">
        <f>'Calculated Tab Properties'!H801</f>
        <v>0</v>
      </c>
      <c r="I801">
        <f>'Calculated Tab Properties'!I801</f>
        <v>0</v>
      </c>
      <c r="J801" s="20" t="e">
        <f>'Calculated Tab Properties'!J801</f>
        <v>#DIV/0!</v>
      </c>
      <c r="K801">
        <v>0</v>
      </c>
      <c r="L801">
        <v>0</v>
      </c>
      <c r="M801">
        <v>0</v>
      </c>
      <c r="N801">
        <v>0</v>
      </c>
      <c r="O801" s="27">
        <v>0</v>
      </c>
      <c r="P801" s="27">
        <v>0</v>
      </c>
      <c r="Q801">
        <v>0</v>
      </c>
      <c r="R801" t="e">
        <f>'Calculated Tab Properties'!R801</f>
        <v>#DIV/0!</v>
      </c>
      <c r="T801" s="1" t="e">
        <f>VLOOKUP('GEOMETRIC INPUTS'!D801,'Pressure Calculations'!$A$22:$B$61,2,TRUE)</f>
        <v>#N/A</v>
      </c>
      <c r="U801" s="1" t="e">
        <f>VLOOKUP('GEOMETRIC INPUTS'!D801,'Pressure Calculations'!$C$22:$D$61,2,TRUE)</f>
        <v>#N/A</v>
      </c>
      <c r="V801" t="e">
        <f>T801*'GEOMETRIC INPUTS'!S801</f>
        <v>#N/A</v>
      </c>
      <c r="W801">
        <v>800</v>
      </c>
      <c r="X801" t="e">
        <f t="shared" si="169"/>
        <v>#N/A</v>
      </c>
      <c r="Y801" t="e">
        <f t="shared" si="170"/>
        <v>#N/A</v>
      </c>
      <c r="Z801" s="27" t="e">
        <f t="shared" si="171"/>
        <v>#DIV/0!</v>
      </c>
      <c r="AA801" s="27" t="e">
        <f t="shared" si="172"/>
        <v>#DIV/0!</v>
      </c>
      <c r="AB801" s="27" t="e">
        <f t="shared" si="173"/>
        <v>#DIV/0!</v>
      </c>
      <c r="AC801" t="e">
        <f t="shared" si="174"/>
        <v>#N/A</v>
      </c>
      <c r="AD801" s="28">
        <f>'GT Data'!D803</f>
        <v>0</v>
      </c>
      <c r="AE801" s="25" t="e">
        <f t="shared" si="175"/>
        <v>#N/A</v>
      </c>
      <c r="AF801" s="25" t="e">
        <f t="shared" si="176"/>
        <v>#N/A</v>
      </c>
      <c r="AG801" s="25" t="e">
        <f t="shared" si="177"/>
        <v>#DIV/0!</v>
      </c>
      <c r="AH801" s="25">
        <v>0</v>
      </c>
      <c r="AI801" s="25">
        <v>0</v>
      </c>
      <c r="AJ801" s="25" t="e">
        <f t="shared" si="178"/>
        <v>#N/A</v>
      </c>
      <c r="AK801" s="28">
        <f>'GT Data'!N803</f>
        <v>0</v>
      </c>
      <c r="AL801" s="25" t="e">
        <f t="shared" si="179"/>
        <v>#DIV/0!</v>
      </c>
      <c r="AM801" s="25" t="e">
        <f t="shared" si="180"/>
        <v>#DIV/0!</v>
      </c>
      <c r="AN801" s="25" t="e">
        <f t="shared" si="181"/>
        <v>#DIV/0!</v>
      </c>
      <c r="AO801" s="25">
        <v>0</v>
      </c>
      <c r="AP801" s="25">
        <v>0</v>
      </c>
      <c r="AQ801" s="25">
        <v>0</v>
      </c>
    </row>
    <row r="802" spans="1:43" x14ac:dyDescent="0.3">
      <c r="A802">
        <f>'Calculated Tab Properties'!A802</f>
        <v>0</v>
      </c>
      <c r="B802">
        <f>'Calculated Tab Properties'!B802</f>
        <v>0</v>
      </c>
      <c r="C802">
        <f>'Calculated Tab Properties'!C802</f>
        <v>0</v>
      </c>
      <c r="D802">
        <f>'Calculated Tab Properties'!D802</f>
        <v>0</v>
      </c>
      <c r="E802">
        <f>'Calculated Tab Properties'!E802</f>
        <v>0</v>
      </c>
      <c r="F802">
        <f>'Calculated Tab Properties'!F802</f>
        <v>0</v>
      </c>
      <c r="G802">
        <f>'Calculated Tab Properties'!G802</f>
        <v>0</v>
      </c>
      <c r="H802">
        <f>'Calculated Tab Properties'!H802</f>
        <v>0</v>
      </c>
      <c r="I802">
        <f>'Calculated Tab Properties'!I802</f>
        <v>0</v>
      </c>
      <c r="J802" s="20" t="e">
        <f>'Calculated Tab Properties'!J802</f>
        <v>#DIV/0!</v>
      </c>
      <c r="K802">
        <v>0</v>
      </c>
      <c r="L802">
        <v>0</v>
      </c>
      <c r="M802">
        <v>0</v>
      </c>
      <c r="N802">
        <v>0</v>
      </c>
      <c r="O802" s="27">
        <v>0</v>
      </c>
      <c r="P802" s="27">
        <v>0</v>
      </c>
      <c r="Q802">
        <v>0</v>
      </c>
      <c r="R802" t="e">
        <f>'Calculated Tab Properties'!R802</f>
        <v>#DIV/0!</v>
      </c>
      <c r="T802" s="1" t="e">
        <f>VLOOKUP('GEOMETRIC INPUTS'!D802,'Pressure Calculations'!$A$22:$B$61,2,TRUE)</f>
        <v>#N/A</v>
      </c>
      <c r="U802" s="1" t="e">
        <f>VLOOKUP('GEOMETRIC INPUTS'!D802,'Pressure Calculations'!$C$22:$D$61,2,TRUE)</f>
        <v>#N/A</v>
      </c>
      <c r="V802" t="e">
        <f>T802*'GEOMETRIC INPUTS'!S802</f>
        <v>#N/A</v>
      </c>
      <c r="W802">
        <v>801</v>
      </c>
      <c r="X802" t="e">
        <f t="shared" si="169"/>
        <v>#N/A</v>
      </c>
      <c r="Y802" t="e">
        <f t="shared" si="170"/>
        <v>#N/A</v>
      </c>
      <c r="Z802" s="27" t="e">
        <f t="shared" si="171"/>
        <v>#DIV/0!</v>
      </c>
      <c r="AA802" s="27" t="e">
        <f t="shared" si="172"/>
        <v>#DIV/0!</v>
      </c>
      <c r="AB802" s="27" t="e">
        <f t="shared" si="173"/>
        <v>#DIV/0!</v>
      </c>
      <c r="AC802" t="e">
        <f t="shared" si="174"/>
        <v>#N/A</v>
      </c>
      <c r="AD802" s="28">
        <f>'GT Data'!D804</f>
        <v>0</v>
      </c>
      <c r="AE802" s="25" t="e">
        <f t="shared" si="175"/>
        <v>#N/A</v>
      </c>
      <c r="AF802" s="25" t="e">
        <f t="shared" si="176"/>
        <v>#N/A</v>
      </c>
      <c r="AG802" s="25" t="e">
        <f t="shared" si="177"/>
        <v>#DIV/0!</v>
      </c>
      <c r="AH802" s="25">
        <v>0</v>
      </c>
      <c r="AI802" s="25">
        <v>0</v>
      </c>
      <c r="AJ802" s="25" t="e">
        <f t="shared" si="178"/>
        <v>#N/A</v>
      </c>
      <c r="AK802" s="28">
        <f>'GT Data'!N804</f>
        <v>0</v>
      </c>
      <c r="AL802" s="25" t="e">
        <f t="shared" si="179"/>
        <v>#DIV/0!</v>
      </c>
      <c r="AM802" s="25" t="e">
        <f t="shared" si="180"/>
        <v>#DIV/0!</v>
      </c>
      <c r="AN802" s="25" t="e">
        <f t="shared" si="181"/>
        <v>#DIV/0!</v>
      </c>
      <c r="AO802" s="25">
        <v>0</v>
      </c>
      <c r="AP802" s="25">
        <v>0</v>
      </c>
      <c r="AQ802" s="25">
        <v>0</v>
      </c>
    </row>
    <row r="803" spans="1:43" x14ac:dyDescent="0.3">
      <c r="A803">
        <f>'Calculated Tab Properties'!A803</f>
        <v>0</v>
      </c>
      <c r="B803">
        <f>'Calculated Tab Properties'!B803</f>
        <v>0</v>
      </c>
      <c r="C803">
        <f>'Calculated Tab Properties'!C803</f>
        <v>0</v>
      </c>
      <c r="D803">
        <f>'Calculated Tab Properties'!D803</f>
        <v>0</v>
      </c>
      <c r="E803">
        <f>'Calculated Tab Properties'!E803</f>
        <v>0</v>
      </c>
      <c r="F803">
        <f>'Calculated Tab Properties'!F803</f>
        <v>0</v>
      </c>
      <c r="G803">
        <f>'Calculated Tab Properties'!G803</f>
        <v>0</v>
      </c>
      <c r="H803">
        <f>'Calculated Tab Properties'!H803</f>
        <v>0</v>
      </c>
      <c r="I803">
        <f>'Calculated Tab Properties'!I803</f>
        <v>0</v>
      </c>
      <c r="J803" s="20" t="e">
        <f>'Calculated Tab Properties'!J803</f>
        <v>#DIV/0!</v>
      </c>
      <c r="K803">
        <v>0</v>
      </c>
      <c r="L803">
        <v>0</v>
      </c>
      <c r="M803">
        <v>0</v>
      </c>
      <c r="N803">
        <v>0</v>
      </c>
      <c r="O803" s="27">
        <v>0</v>
      </c>
      <c r="P803" s="27">
        <v>0</v>
      </c>
      <c r="Q803">
        <v>0</v>
      </c>
      <c r="R803" t="e">
        <f>'Calculated Tab Properties'!R803</f>
        <v>#DIV/0!</v>
      </c>
      <c r="T803" s="1" t="e">
        <f>VLOOKUP('GEOMETRIC INPUTS'!D803,'Pressure Calculations'!$A$22:$B$61,2,TRUE)</f>
        <v>#N/A</v>
      </c>
      <c r="U803" s="1" t="e">
        <f>VLOOKUP('GEOMETRIC INPUTS'!D803,'Pressure Calculations'!$C$22:$D$61,2,TRUE)</f>
        <v>#N/A</v>
      </c>
      <c r="V803" t="e">
        <f>T803*'GEOMETRIC INPUTS'!S803</f>
        <v>#N/A</v>
      </c>
      <c r="W803">
        <v>802</v>
      </c>
      <c r="X803" t="e">
        <f t="shared" si="169"/>
        <v>#N/A</v>
      </c>
      <c r="Y803" t="e">
        <f t="shared" si="170"/>
        <v>#N/A</v>
      </c>
      <c r="Z803" s="27" t="e">
        <f t="shared" si="171"/>
        <v>#DIV/0!</v>
      </c>
      <c r="AA803" s="27" t="e">
        <f t="shared" si="172"/>
        <v>#DIV/0!</v>
      </c>
      <c r="AB803" s="27" t="e">
        <f t="shared" si="173"/>
        <v>#DIV/0!</v>
      </c>
      <c r="AC803" t="e">
        <f t="shared" si="174"/>
        <v>#N/A</v>
      </c>
      <c r="AD803" s="28">
        <f>'GT Data'!D805</f>
        <v>0</v>
      </c>
      <c r="AE803" s="25" t="e">
        <f t="shared" si="175"/>
        <v>#N/A</v>
      </c>
      <c r="AF803" s="25" t="e">
        <f t="shared" si="176"/>
        <v>#N/A</v>
      </c>
      <c r="AG803" s="25" t="e">
        <f t="shared" si="177"/>
        <v>#DIV/0!</v>
      </c>
      <c r="AH803" s="25">
        <v>0</v>
      </c>
      <c r="AI803" s="25">
        <v>0</v>
      </c>
      <c r="AJ803" s="25" t="e">
        <f t="shared" si="178"/>
        <v>#N/A</v>
      </c>
      <c r="AK803" s="28">
        <f>'GT Data'!N805</f>
        <v>0</v>
      </c>
      <c r="AL803" s="25" t="e">
        <f t="shared" si="179"/>
        <v>#DIV/0!</v>
      </c>
      <c r="AM803" s="25" t="e">
        <f t="shared" si="180"/>
        <v>#DIV/0!</v>
      </c>
      <c r="AN803" s="25" t="e">
        <f t="shared" si="181"/>
        <v>#DIV/0!</v>
      </c>
      <c r="AO803" s="25">
        <v>0</v>
      </c>
      <c r="AP803" s="25">
        <v>0</v>
      </c>
      <c r="AQ803" s="25">
        <v>0</v>
      </c>
    </row>
    <row r="804" spans="1:43" x14ac:dyDescent="0.3">
      <c r="A804">
        <f>'Calculated Tab Properties'!A804</f>
        <v>0</v>
      </c>
      <c r="B804">
        <f>'Calculated Tab Properties'!B804</f>
        <v>0</v>
      </c>
      <c r="C804">
        <f>'Calculated Tab Properties'!C804</f>
        <v>0</v>
      </c>
      <c r="D804">
        <f>'Calculated Tab Properties'!D804</f>
        <v>0</v>
      </c>
      <c r="E804">
        <f>'Calculated Tab Properties'!E804</f>
        <v>0</v>
      </c>
      <c r="F804">
        <f>'Calculated Tab Properties'!F804</f>
        <v>0</v>
      </c>
      <c r="G804">
        <f>'Calculated Tab Properties'!G804</f>
        <v>0</v>
      </c>
      <c r="H804">
        <f>'Calculated Tab Properties'!H804</f>
        <v>0</v>
      </c>
      <c r="I804">
        <f>'Calculated Tab Properties'!I804</f>
        <v>0</v>
      </c>
      <c r="J804" s="20" t="e">
        <f>'Calculated Tab Properties'!J804</f>
        <v>#DIV/0!</v>
      </c>
      <c r="K804">
        <v>0</v>
      </c>
      <c r="L804">
        <v>0</v>
      </c>
      <c r="M804">
        <v>0</v>
      </c>
      <c r="N804">
        <v>0</v>
      </c>
      <c r="O804" s="27">
        <v>0</v>
      </c>
      <c r="P804" s="27">
        <v>0</v>
      </c>
      <c r="Q804">
        <v>0</v>
      </c>
      <c r="R804" t="e">
        <f>'Calculated Tab Properties'!R804</f>
        <v>#DIV/0!</v>
      </c>
      <c r="T804" s="1" t="e">
        <f>VLOOKUP('GEOMETRIC INPUTS'!D804,'Pressure Calculations'!$A$22:$B$61,2,TRUE)</f>
        <v>#N/A</v>
      </c>
      <c r="U804" s="1" t="e">
        <f>VLOOKUP('GEOMETRIC INPUTS'!D804,'Pressure Calculations'!$C$22:$D$61,2,TRUE)</f>
        <v>#N/A</v>
      </c>
      <c r="V804" t="e">
        <f>T804*'GEOMETRIC INPUTS'!S804</f>
        <v>#N/A</v>
      </c>
      <c r="W804">
        <v>803</v>
      </c>
      <c r="X804" t="e">
        <f t="shared" si="169"/>
        <v>#N/A</v>
      </c>
      <c r="Y804" t="e">
        <f t="shared" si="170"/>
        <v>#N/A</v>
      </c>
      <c r="Z804" s="27" t="e">
        <f t="shared" si="171"/>
        <v>#DIV/0!</v>
      </c>
      <c r="AA804" s="27" t="e">
        <f t="shared" si="172"/>
        <v>#DIV/0!</v>
      </c>
      <c r="AB804" s="27" t="e">
        <f t="shared" si="173"/>
        <v>#DIV/0!</v>
      </c>
      <c r="AC804" t="e">
        <f t="shared" si="174"/>
        <v>#N/A</v>
      </c>
      <c r="AD804" s="28">
        <f>'GT Data'!D806</f>
        <v>0</v>
      </c>
      <c r="AE804" s="25" t="e">
        <f t="shared" si="175"/>
        <v>#N/A</v>
      </c>
      <c r="AF804" s="25" t="e">
        <f t="shared" si="176"/>
        <v>#N/A</v>
      </c>
      <c r="AG804" s="25" t="e">
        <f t="shared" si="177"/>
        <v>#DIV/0!</v>
      </c>
      <c r="AH804" s="25">
        <v>0</v>
      </c>
      <c r="AI804" s="25">
        <v>0</v>
      </c>
      <c r="AJ804" s="25" t="e">
        <f t="shared" si="178"/>
        <v>#N/A</v>
      </c>
      <c r="AK804" s="28">
        <f>'GT Data'!N806</f>
        <v>0</v>
      </c>
      <c r="AL804" s="25" t="e">
        <f t="shared" si="179"/>
        <v>#DIV/0!</v>
      </c>
      <c r="AM804" s="25" t="e">
        <f t="shared" si="180"/>
        <v>#DIV/0!</v>
      </c>
      <c r="AN804" s="25" t="e">
        <f t="shared" si="181"/>
        <v>#DIV/0!</v>
      </c>
      <c r="AO804" s="25">
        <v>0</v>
      </c>
      <c r="AP804" s="25">
        <v>0</v>
      </c>
      <c r="AQ804" s="25">
        <v>0</v>
      </c>
    </row>
    <row r="805" spans="1:43" x14ac:dyDescent="0.3">
      <c r="A805">
        <f>'Calculated Tab Properties'!A805</f>
        <v>0</v>
      </c>
      <c r="B805">
        <f>'Calculated Tab Properties'!B805</f>
        <v>0</v>
      </c>
      <c r="C805">
        <f>'Calculated Tab Properties'!C805</f>
        <v>0</v>
      </c>
      <c r="D805">
        <f>'Calculated Tab Properties'!D805</f>
        <v>0</v>
      </c>
      <c r="E805">
        <f>'Calculated Tab Properties'!E805</f>
        <v>0</v>
      </c>
      <c r="F805">
        <f>'Calculated Tab Properties'!F805</f>
        <v>0</v>
      </c>
      <c r="G805">
        <f>'Calculated Tab Properties'!G805</f>
        <v>0</v>
      </c>
      <c r="H805">
        <f>'Calculated Tab Properties'!H805</f>
        <v>0</v>
      </c>
      <c r="I805">
        <f>'Calculated Tab Properties'!I805</f>
        <v>0</v>
      </c>
      <c r="J805" s="20" t="e">
        <f>'Calculated Tab Properties'!J805</f>
        <v>#DIV/0!</v>
      </c>
      <c r="K805">
        <v>0</v>
      </c>
      <c r="L805">
        <v>0</v>
      </c>
      <c r="M805">
        <v>0</v>
      </c>
      <c r="N805">
        <v>0</v>
      </c>
      <c r="O805" s="27">
        <v>0</v>
      </c>
      <c r="P805" s="27">
        <v>0</v>
      </c>
      <c r="Q805">
        <v>0</v>
      </c>
      <c r="R805" t="e">
        <f>'Calculated Tab Properties'!R805</f>
        <v>#DIV/0!</v>
      </c>
      <c r="T805" s="1" t="e">
        <f>VLOOKUP('GEOMETRIC INPUTS'!D805,'Pressure Calculations'!$A$22:$B$61,2,TRUE)</f>
        <v>#N/A</v>
      </c>
      <c r="U805" s="1" t="e">
        <f>VLOOKUP('GEOMETRIC INPUTS'!D805,'Pressure Calculations'!$C$22:$D$61,2,TRUE)</f>
        <v>#N/A</v>
      </c>
      <c r="V805" t="e">
        <f>T805*'GEOMETRIC INPUTS'!S805</f>
        <v>#N/A</v>
      </c>
      <c r="W805">
        <v>804</v>
      </c>
      <c r="X805" t="e">
        <f t="shared" si="169"/>
        <v>#N/A</v>
      </c>
      <c r="Y805" t="e">
        <f t="shared" si="170"/>
        <v>#N/A</v>
      </c>
      <c r="Z805" s="27" t="e">
        <f t="shared" si="171"/>
        <v>#DIV/0!</v>
      </c>
      <c r="AA805" s="27" t="e">
        <f t="shared" si="172"/>
        <v>#DIV/0!</v>
      </c>
      <c r="AB805" s="27" t="e">
        <f t="shared" si="173"/>
        <v>#DIV/0!</v>
      </c>
      <c r="AC805" t="e">
        <f t="shared" si="174"/>
        <v>#N/A</v>
      </c>
      <c r="AD805" s="28">
        <f>'GT Data'!D807</f>
        <v>0</v>
      </c>
      <c r="AE805" s="25" t="e">
        <f t="shared" si="175"/>
        <v>#N/A</v>
      </c>
      <c r="AF805" s="25" t="e">
        <f t="shared" si="176"/>
        <v>#N/A</v>
      </c>
      <c r="AG805" s="25" t="e">
        <f t="shared" si="177"/>
        <v>#DIV/0!</v>
      </c>
      <c r="AH805" s="25">
        <v>0</v>
      </c>
      <c r="AI805" s="25">
        <v>0</v>
      </c>
      <c r="AJ805" s="25" t="e">
        <f t="shared" si="178"/>
        <v>#N/A</v>
      </c>
      <c r="AK805" s="28">
        <f>'GT Data'!N807</f>
        <v>0</v>
      </c>
      <c r="AL805" s="25" t="e">
        <f t="shared" si="179"/>
        <v>#DIV/0!</v>
      </c>
      <c r="AM805" s="25" t="e">
        <f t="shared" si="180"/>
        <v>#DIV/0!</v>
      </c>
      <c r="AN805" s="25" t="e">
        <f t="shared" si="181"/>
        <v>#DIV/0!</v>
      </c>
      <c r="AO805" s="25">
        <v>0</v>
      </c>
      <c r="AP805" s="25">
        <v>0</v>
      </c>
      <c r="AQ805" s="25">
        <v>0</v>
      </c>
    </row>
    <row r="806" spans="1:43" x14ac:dyDescent="0.3">
      <c r="A806">
        <f>'Calculated Tab Properties'!A806</f>
        <v>0</v>
      </c>
      <c r="B806">
        <f>'Calculated Tab Properties'!B806</f>
        <v>0</v>
      </c>
      <c r="C806">
        <f>'Calculated Tab Properties'!C806</f>
        <v>0</v>
      </c>
      <c r="D806">
        <f>'Calculated Tab Properties'!D806</f>
        <v>0</v>
      </c>
      <c r="E806">
        <f>'Calculated Tab Properties'!E806</f>
        <v>0</v>
      </c>
      <c r="F806">
        <f>'Calculated Tab Properties'!F806</f>
        <v>0</v>
      </c>
      <c r="G806">
        <f>'Calculated Tab Properties'!G806</f>
        <v>0</v>
      </c>
      <c r="H806">
        <f>'Calculated Tab Properties'!H806</f>
        <v>0</v>
      </c>
      <c r="I806">
        <f>'Calculated Tab Properties'!I806</f>
        <v>0</v>
      </c>
      <c r="J806" s="20" t="e">
        <f>'Calculated Tab Properties'!J806</f>
        <v>#DIV/0!</v>
      </c>
      <c r="K806">
        <v>0</v>
      </c>
      <c r="L806">
        <v>0</v>
      </c>
      <c r="M806">
        <v>0</v>
      </c>
      <c r="N806">
        <v>0</v>
      </c>
      <c r="O806" s="27">
        <v>0</v>
      </c>
      <c r="P806" s="27">
        <v>0</v>
      </c>
      <c r="Q806">
        <v>0</v>
      </c>
      <c r="R806" t="e">
        <f>'Calculated Tab Properties'!R806</f>
        <v>#DIV/0!</v>
      </c>
      <c r="T806" s="1" t="e">
        <f>VLOOKUP('GEOMETRIC INPUTS'!D806,'Pressure Calculations'!$A$22:$B$61,2,TRUE)</f>
        <v>#N/A</v>
      </c>
      <c r="U806" s="1" t="e">
        <f>VLOOKUP('GEOMETRIC INPUTS'!D806,'Pressure Calculations'!$C$22:$D$61,2,TRUE)</f>
        <v>#N/A</v>
      </c>
      <c r="V806" t="e">
        <f>T806*'GEOMETRIC INPUTS'!S806</f>
        <v>#N/A</v>
      </c>
      <c r="W806">
        <v>805</v>
      </c>
      <c r="X806" t="e">
        <f t="shared" si="169"/>
        <v>#N/A</v>
      </c>
      <c r="Y806" t="e">
        <f t="shared" si="170"/>
        <v>#N/A</v>
      </c>
      <c r="Z806" s="27" t="e">
        <f t="shared" si="171"/>
        <v>#DIV/0!</v>
      </c>
      <c r="AA806" s="27" t="e">
        <f t="shared" si="172"/>
        <v>#DIV/0!</v>
      </c>
      <c r="AB806" s="27" t="e">
        <f t="shared" si="173"/>
        <v>#DIV/0!</v>
      </c>
      <c r="AC806" t="e">
        <f t="shared" si="174"/>
        <v>#N/A</v>
      </c>
      <c r="AD806" s="28">
        <f>'GT Data'!D808</f>
        <v>0</v>
      </c>
      <c r="AE806" s="25" t="e">
        <f t="shared" si="175"/>
        <v>#N/A</v>
      </c>
      <c r="AF806" s="25" t="e">
        <f t="shared" si="176"/>
        <v>#N/A</v>
      </c>
      <c r="AG806" s="25" t="e">
        <f t="shared" si="177"/>
        <v>#DIV/0!</v>
      </c>
      <c r="AH806" s="25">
        <v>0</v>
      </c>
      <c r="AI806" s="25">
        <v>0</v>
      </c>
      <c r="AJ806" s="25" t="e">
        <f t="shared" si="178"/>
        <v>#N/A</v>
      </c>
      <c r="AK806" s="28">
        <f>'GT Data'!N808</f>
        <v>0</v>
      </c>
      <c r="AL806" s="25" t="e">
        <f t="shared" si="179"/>
        <v>#DIV/0!</v>
      </c>
      <c r="AM806" s="25" t="e">
        <f t="shared" si="180"/>
        <v>#DIV/0!</v>
      </c>
      <c r="AN806" s="25" t="e">
        <f t="shared" si="181"/>
        <v>#DIV/0!</v>
      </c>
      <c r="AO806" s="25">
        <v>0</v>
      </c>
      <c r="AP806" s="25">
        <v>0</v>
      </c>
      <c r="AQ806" s="25">
        <v>0</v>
      </c>
    </row>
    <row r="807" spans="1:43" x14ac:dyDescent="0.3">
      <c r="A807">
        <f>'Calculated Tab Properties'!A807</f>
        <v>0</v>
      </c>
      <c r="B807">
        <f>'Calculated Tab Properties'!B807</f>
        <v>0</v>
      </c>
      <c r="C807">
        <f>'Calculated Tab Properties'!C807</f>
        <v>0</v>
      </c>
      <c r="D807">
        <f>'Calculated Tab Properties'!D807</f>
        <v>0</v>
      </c>
      <c r="E807">
        <f>'Calculated Tab Properties'!E807</f>
        <v>0</v>
      </c>
      <c r="F807">
        <f>'Calculated Tab Properties'!F807</f>
        <v>0</v>
      </c>
      <c r="G807">
        <f>'Calculated Tab Properties'!G807</f>
        <v>0</v>
      </c>
      <c r="H807">
        <f>'Calculated Tab Properties'!H807</f>
        <v>0</v>
      </c>
      <c r="I807">
        <f>'Calculated Tab Properties'!I807</f>
        <v>0</v>
      </c>
      <c r="J807" s="20" t="e">
        <f>'Calculated Tab Properties'!J807</f>
        <v>#DIV/0!</v>
      </c>
      <c r="K807">
        <v>0</v>
      </c>
      <c r="L807">
        <v>0</v>
      </c>
      <c r="M807">
        <v>0</v>
      </c>
      <c r="N807">
        <v>0</v>
      </c>
      <c r="O807" s="27">
        <v>0</v>
      </c>
      <c r="P807" s="27">
        <v>0</v>
      </c>
      <c r="Q807">
        <v>0</v>
      </c>
      <c r="R807" t="e">
        <f>'Calculated Tab Properties'!R807</f>
        <v>#DIV/0!</v>
      </c>
      <c r="T807" s="1" t="e">
        <f>VLOOKUP('GEOMETRIC INPUTS'!D807,'Pressure Calculations'!$A$22:$B$61,2,TRUE)</f>
        <v>#N/A</v>
      </c>
      <c r="U807" s="1" t="e">
        <f>VLOOKUP('GEOMETRIC INPUTS'!D807,'Pressure Calculations'!$C$22:$D$61,2,TRUE)</f>
        <v>#N/A</v>
      </c>
      <c r="V807" t="e">
        <f>T807*'GEOMETRIC INPUTS'!S807</f>
        <v>#N/A</v>
      </c>
      <c r="W807">
        <v>806</v>
      </c>
      <c r="X807" t="e">
        <f t="shared" si="169"/>
        <v>#N/A</v>
      </c>
      <c r="Y807" t="e">
        <f t="shared" si="170"/>
        <v>#N/A</v>
      </c>
      <c r="Z807" s="27" t="e">
        <f t="shared" si="171"/>
        <v>#DIV/0!</v>
      </c>
      <c r="AA807" s="27" t="e">
        <f t="shared" si="172"/>
        <v>#DIV/0!</v>
      </c>
      <c r="AB807" s="27" t="e">
        <f t="shared" si="173"/>
        <v>#DIV/0!</v>
      </c>
      <c r="AC807" t="e">
        <f t="shared" si="174"/>
        <v>#N/A</v>
      </c>
      <c r="AD807" s="28">
        <f>'GT Data'!D809</f>
        <v>0</v>
      </c>
      <c r="AE807" s="25" t="e">
        <f t="shared" si="175"/>
        <v>#N/A</v>
      </c>
      <c r="AF807" s="25" t="e">
        <f t="shared" si="176"/>
        <v>#N/A</v>
      </c>
      <c r="AG807" s="25" t="e">
        <f t="shared" si="177"/>
        <v>#DIV/0!</v>
      </c>
      <c r="AH807" s="25">
        <v>0</v>
      </c>
      <c r="AI807" s="25">
        <v>0</v>
      </c>
      <c r="AJ807" s="25" t="e">
        <f t="shared" si="178"/>
        <v>#N/A</v>
      </c>
      <c r="AK807" s="28">
        <f>'GT Data'!N809</f>
        <v>0</v>
      </c>
      <c r="AL807" s="25" t="e">
        <f t="shared" si="179"/>
        <v>#DIV/0!</v>
      </c>
      <c r="AM807" s="25" t="e">
        <f t="shared" si="180"/>
        <v>#DIV/0!</v>
      </c>
      <c r="AN807" s="25" t="e">
        <f t="shared" si="181"/>
        <v>#DIV/0!</v>
      </c>
      <c r="AO807" s="25">
        <v>0</v>
      </c>
      <c r="AP807" s="25">
        <v>0</v>
      </c>
      <c r="AQ807" s="25">
        <v>0</v>
      </c>
    </row>
    <row r="808" spans="1:43" x14ac:dyDescent="0.3">
      <c r="A808">
        <f>'Calculated Tab Properties'!A808</f>
        <v>0</v>
      </c>
      <c r="B808">
        <f>'Calculated Tab Properties'!B808</f>
        <v>0</v>
      </c>
      <c r="C808">
        <f>'Calculated Tab Properties'!C808</f>
        <v>0</v>
      </c>
      <c r="D808">
        <f>'Calculated Tab Properties'!D808</f>
        <v>0</v>
      </c>
      <c r="E808">
        <f>'Calculated Tab Properties'!E808</f>
        <v>0</v>
      </c>
      <c r="F808">
        <f>'Calculated Tab Properties'!F808</f>
        <v>0</v>
      </c>
      <c r="G808">
        <f>'Calculated Tab Properties'!G808</f>
        <v>0</v>
      </c>
      <c r="H808">
        <f>'Calculated Tab Properties'!H808</f>
        <v>0</v>
      </c>
      <c r="I808">
        <f>'Calculated Tab Properties'!I808</f>
        <v>0</v>
      </c>
      <c r="J808" s="20" t="e">
        <f>'Calculated Tab Properties'!J808</f>
        <v>#DIV/0!</v>
      </c>
      <c r="K808">
        <v>0</v>
      </c>
      <c r="L808">
        <v>0</v>
      </c>
      <c r="M808">
        <v>0</v>
      </c>
      <c r="N808">
        <v>0</v>
      </c>
      <c r="O808" s="27">
        <v>0</v>
      </c>
      <c r="P808" s="27">
        <v>0</v>
      </c>
      <c r="Q808">
        <v>0</v>
      </c>
      <c r="R808" t="e">
        <f>'Calculated Tab Properties'!R808</f>
        <v>#DIV/0!</v>
      </c>
      <c r="T808" s="1" t="e">
        <f>VLOOKUP('GEOMETRIC INPUTS'!D808,'Pressure Calculations'!$A$22:$B$61,2,TRUE)</f>
        <v>#N/A</v>
      </c>
      <c r="U808" s="1" t="e">
        <f>VLOOKUP('GEOMETRIC INPUTS'!D808,'Pressure Calculations'!$C$22:$D$61,2,TRUE)</f>
        <v>#N/A</v>
      </c>
      <c r="V808" t="e">
        <f>T808*'GEOMETRIC INPUTS'!S808</f>
        <v>#N/A</v>
      </c>
      <c r="W808">
        <v>807</v>
      </c>
      <c r="X808" t="e">
        <f t="shared" si="169"/>
        <v>#N/A</v>
      </c>
      <c r="Y808" t="e">
        <f t="shared" si="170"/>
        <v>#N/A</v>
      </c>
      <c r="Z808" s="27" t="e">
        <f t="shared" si="171"/>
        <v>#DIV/0!</v>
      </c>
      <c r="AA808" s="27" t="e">
        <f t="shared" si="172"/>
        <v>#DIV/0!</v>
      </c>
      <c r="AB808" s="27" t="e">
        <f t="shared" si="173"/>
        <v>#DIV/0!</v>
      </c>
      <c r="AC808" t="e">
        <f t="shared" si="174"/>
        <v>#N/A</v>
      </c>
      <c r="AD808" s="28">
        <f>'GT Data'!D810</f>
        <v>0</v>
      </c>
      <c r="AE808" s="25" t="e">
        <f t="shared" si="175"/>
        <v>#N/A</v>
      </c>
      <c r="AF808" s="25" t="e">
        <f t="shared" si="176"/>
        <v>#N/A</v>
      </c>
      <c r="AG808" s="25" t="e">
        <f t="shared" si="177"/>
        <v>#DIV/0!</v>
      </c>
      <c r="AH808" s="25">
        <v>0</v>
      </c>
      <c r="AI808" s="25">
        <v>0</v>
      </c>
      <c r="AJ808" s="25" t="e">
        <f t="shared" si="178"/>
        <v>#N/A</v>
      </c>
      <c r="AK808" s="28">
        <f>'GT Data'!N810</f>
        <v>0</v>
      </c>
      <c r="AL808" s="25" t="e">
        <f t="shared" si="179"/>
        <v>#DIV/0!</v>
      </c>
      <c r="AM808" s="25" t="e">
        <f t="shared" si="180"/>
        <v>#DIV/0!</v>
      </c>
      <c r="AN808" s="25" t="e">
        <f t="shared" si="181"/>
        <v>#DIV/0!</v>
      </c>
      <c r="AO808" s="25">
        <v>0</v>
      </c>
      <c r="AP808" s="25">
        <v>0</v>
      </c>
      <c r="AQ808" s="25">
        <v>0</v>
      </c>
    </row>
    <row r="809" spans="1:43" x14ac:dyDescent="0.3">
      <c r="A809">
        <f>'Calculated Tab Properties'!A809</f>
        <v>0</v>
      </c>
      <c r="B809">
        <f>'Calculated Tab Properties'!B809</f>
        <v>0</v>
      </c>
      <c r="C809">
        <f>'Calculated Tab Properties'!C809</f>
        <v>0</v>
      </c>
      <c r="D809">
        <f>'Calculated Tab Properties'!D809</f>
        <v>0</v>
      </c>
      <c r="E809">
        <f>'Calculated Tab Properties'!E809</f>
        <v>0</v>
      </c>
      <c r="F809">
        <f>'Calculated Tab Properties'!F809</f>
        <v>0</v>
      </c>
      <c r="G809">
        <f>'Calculated Tab Properties'!G809</f>
        <v>0</v>
      </c>
      <c r="H809">
        <f>'Calculated Tab Properties'!H809</f>
        <v>0</v>
      </c>
      <c r="I809">
        <f>'Calculated Tab Properties'!I809</f>
        <v>0</v>
      </c>
      <c r="J809" s="20" t="e">
        <f>'Calculated Tab Properties'!J809</f>
        <v>#DIV/0!</v>
      </c>
      <c r="K809">
        <v>0</v>
      </c>
      <c r="L809">
        <v>0</v>
      </c>
      <c r="M809">
        <v>0</v>
      </c>
      <c r="N809">
        <v>0</v>
      </c>
      <c r="O809" s="27">
        <v>0</v>
      </c>
      <c r="P809" s="27">
        <v>0</v>
      </c>
      <c r="Q809">
        <v>0</v>
      </c>
      <c r="R809" t="e">
        <f>'Calculated Tab Properties'!R809</f>
        <v>#DIV/0!</v>
      </c>
      <c r="T809" s="1" t="e">
        <f>VLOOKUP('GEOMETRIC INPUTS'!D809,'Pressure Calculations'!$A$22:$B$61,2,TRUE)</f>
        <v>#N/A</v>
      </c>
      <c r="U809" s="1" t="e">
        <f>VLOOKUP('GEOMETRIC INPUTS'!D809,'Pressure Calculations'!$C$22:$D$61,2,TRUE)</f>
        <v>#N/A</v>
      </c>
      <c r="V809" t="e">
        <f>T809*'GEOMETRIC INPUTS'!S809</f>
        <v>#N/A</v>
      </c>
      <c r="W809">
        <v>808</v>
      </c>
      <c r="X809" t="e">
        <f t="shared" si="169"/>
        <v>#N/A</v>
      </c>
      <c r="Y809" t="e">
        <f t="shared" si="170"/>
        <v>#N/A</v>
      </c>
      <c r="Z809" s="27" t="e">
        <f t="shared" si="171"/>
        <v>#DIV/0!</v>
      </c>
      <c r="AA809" s="27" t="e">
        <f t="shared" si="172"/>
        <v>#DIV/0!</v>
      </c>
      <c r="AB809" s="27" t="e">
        <f t="shared" si="173"/>
        <v>#DIV/0!</v>
      </c>
      <c r="AC809" t="e">
        <f t="shared" si="174"/>
        <v>#N/A</v>
      </c>
      <c r="AD809" s="28">
        <f>'GT Data'!D811</f>
        <v>0</v>
      </c>
      <c r="AE809" s="25" t="e">
        <f t="shared" si="175"/>
        <v>#N/A</v>
      </c>
      <c r="AF809" s="25" t="e">
        <f t="shared" si="176"/>
        <v>#N/A</v>
      </c>
      <c r="AG809" s="25" t="e">
        <f t="shared" si="177"/>
        <v>#DIV/0!</v>
      </c>
      <c r="AH809" s="25">
        <v>0</v>
      </c>
      <c r="AI809" s="25">
        <v>0</v>
      </c>
      <c r="AJ809" s="25" t="e">
        <f t="shared" si="178"/>
        <v>#N/A</v>
      </c>
      <c r="AK809" s="28">
        <f>'GT Data'!N811</f>
        <v>0</v>
      </c>
      <c r="AL809" s="25" t="e">
        <f t="shared" si="179"/>
        <v>#DIV/0!</v>
      </c>
      <c r="AM809" s="25" t="e">
        <f t="shared" si="180"/>
        <v>#DIV/0!</v>
      </c>
      <c r="AN809" s="25" t="e">
        <f t="shared" si="181"/>
        <v>#DIV/0!</v>
      </c>
      <c r="AO809" s="25">
        <v>0</v>
      </c>
      <c r="AP809" s="25">
        <v>0</v>
      </c>
      <c r="AQ809" s="25">
        <v>0</v>
      </c>
    </row>
    <row r="810" spans="1:43" x14ac:dyDescent="0.3">
      <c r="A810">
        <f>'Calculated Tab Properties'!A810</f>
        <v>0</v>
      </c>
      <c r="B810">
        <f>'Calculated Tab Properties'!B810</f>
        <v>0</v>
      </c>
      <c r="C810">
        <f>'Calculated Tab Properties'!C810</f>
        <v>0</v>
      </c>
      <c r="D810">
        <f>'Calculated Tab Properties'!D810</f>
        <v>0</v>
      </c>
      <c r="E810">
        <f>'Calculated Tab Properties'!E810</f>
        <v>0</v>
      </c>
      <c r="F810">
        <f>'Calculated Tab Properties'!F810</f>
        <v>0</v>
      </c>
      <c r="G810">
        <f>'Calculated Tab Properties'!G810</f>
        <v>0</v>
      </c>
      <c r="H810">
        <f>'Calculated Tab Properties'!H810</f>
        <v>0</v>
      </c>
      <c r="I810">
        <f>'Calculated Tab Properties'!I810</f>
        <v>0</v>
      </c>
      <c r="J810" s="20" t="e">
        <f>'Calculated Tab Properties'!J810</f>
        <v>#DIV/0!</v>
      </c>
      <c r="K810">
        <v>0</v>
      </c>
      <c r="L810">
        <v>0</v>
      </c>
      <c r="M810">
        <v>0</v>
      </c>
      <c r="N810">
        <v>0</v>
      </c>
      <c r="O810" s="27">
        <v>0</v>
      </c>
      <c r="P810" s="27">
        <v>0</v>
      </c>
      <c r="Q810">
        <v>0</v>
      </c>
      <c r="R810" t="e">
        <f>'Calculated Tab Properties'!R810</f>
        <v>#DIV/0!</v>
      </c>
      <c r="T810" s="1" t="e">
        <f>VLOOKUP('GEOMETRIC INPUTS'!D810,'Pressure Calculations'!$A$22:$B$61,2,TRUE)</f>
        <v>#N/A</v>
      </c>
      <c r="U810" s="1" t="e">
        <f>VLOOKUP('GEOMETRIC INPUTS'!D810,'Pressure Calculations'!$C$22:$D$61,2,TRUE)</f>
        <v>#N/A</v>
      </c>
      <c r="V810" t="e">
        <f>T810*'GEOMETRIC INPUTS'!S810</f>
        <v>#N/A</v>
      </c>
      <c r="W810">
        <v>809</v>
      </c>
      <c r="X810" t="e">
        <f t="shared" si="169"/>
        <v>#N/A</v>
      </c>
      <c r="Y810" t="e">
        <f t="shared" si="170"/>
        <v>#N/A</v>
      </c>
      <c r="Z810" s="27" t="e">
        <f t="shared" si="171"/>
        <v>#DIV/0!</v>
      </c>
      <c r="AA810" s="27" t="e">
        <f t="shared" si="172"/>
        <v>#DIV/0!</v>
      </c>
      <c r="AB810" s="27" t="e">
        <f t="shared" si="173"/>
        <v>#DIV/0!</v>
      </c>
      <c r="AC810" t="e">
        <f t="shared" si="174"/>
        <v>#N/A</v>
      </c>
      <c r="AD810" s="28">
        <f>'GT Data'!D812</f>
        <v>0</v>
      </c>
      <c r="AE810" s="25" t="e">
        <f t="shared" si="175"/>
        <v>#N/A</v>
      </c>
      <c r="AF810" s="25" t="e">
        <f t="shared" si="176"/>
        <v>#N/A</v>
      </c>
      <c r="AG810" s="25" t="e">
        <f t="shared" si="177"/>
        <v>#DIV/0!</v>
      </c>
      <c r="AH810" s="25">
        <v>0</v>
      </c>
      <c r="AI810" s="25">
        <v>0</v>
      </c>
      <c r="AJ810" s="25" t="e">
        <f t="shared" si="178"/>
        <v>#N/A</v>
      </c>
      <c r="AK810" s="28">
        <f>'GT Data'!N812</f>
        <v>0</v>
      </c>
      <c r="AL810" s="25" t="e">
        <f t="shared" si="179"/>
        <v>#DIV/0!</v>
      </c>
      <c r="AM810" s="25" t="e">
        <f t="shared" si="180"/>
        <v>#DIV/0!</v>
      </c>
      <c r="AN810" s="25" t="e">
        <f t="shared" si="181"/>
        <v>#DIV/0!</v>
      </c>
      <c r="AO810" s="25">
        <v>0</v>
      </c>
      <c r="AP810" s="25">
        <v>0</v>
      </c>
      <c r="AQ810" s="25">
        <v>0</v>
      </c>
    </row>
    <row r="811" spans="1:43" x14ac:dyDescent="0.3">
      <c r="A811">
        <f>'Calculated Tab Properties'!A811</f>
        <v>0</v>
      </c>
      <c r="B811">
        <f>'Calculated Tab Properties'!B811</f>
        <v>0</v>
      </c>
      <c r="C811">
        <f>'Calculated Tab Properties'!C811</f>
        <v>0</v>
      </c>
      <c r="D811">
        <f>'Calculated Tab Properties'!D811</f>
        <v>0</v>
      </c>
      <c r="E811">
        <f>'Calculated Tab Properties'!E811</f>
        <v>0</v>
      </c>
      <c r="F811">
        <f>'Calculated Tab Properties'!F811</f>
        <v>0</v>
      </c>
      <c r="G811">
        <f>'Calculated Tab Properties'!G811</f>
        <v>0</v>
      </c>
      <c r="H811">
        <f>'Calculated Tab Properties'!H811</f>
        <v>0</v>
      </c>
      <c r="I811">
        <f>'Calculated Tab Properties'!I811</f>
        <v>0</v>
      </c>
      <c r="J811" s="20" t="e">
        <f>'Calculated Tab Properties'!J811</f>
        <v>#DIV/0!</v>
      </c>
      <c r="K811">
        <v>0</v>
      </c>
      <c r="L811">
        <v>0</v>
      </c>
      <c r="M811">
        <v>0</v>
      </c>
      <c r="N811">
        <v>0</v>
      </c>
      <c r="O811" s="27">
        <v>0</v>
      </c>
      <c r="P811" s="27">
        <v>0</v>
      </c>
      <c r="Q811">
        <v>0</v>
      </c>
      <c r="R811" t="e">
        <f>'Calculated Tab Properties'!R811</f>
        <v>#DIV/0!</v>
      </c>
      <c r="T811" s="1" t="e">
        <f>VLOOKUP('GEOMETRIC INPUTS'!D811,'Pressure Calculations'!$A$22:$B$61,2,TRUE)</f>
        <v>#N/A</v>
      </c>
      <c r="U811" s="1" t="e">
        <f>VLOOKUP('GEOMETRIC INPUTS'!D811,'Pressure Calculations'!$C$22:$D$61,2,TRUE)</f>
        <v>#N/A</v>
      </c>
      <c r="V811" t="e">
        <f>T811*'GEOMETRIC INPUTS'!S811</f>
        <v>#N/A</v>
      </c>
      <c r="W811">
        <v>810</v>
      </c>
      <c r="X811" t="e">
        <f t="shared" si="169"/>
        <v>#N/A</v>
      </c>
      <c r="Y811" t="e">
        <f t="shared" si="170"/>
        <v>#N/A</v>
      </c>
      <c r="Z811" s="27" t="e">
        <f t="shared" si="171"/>
        <v>#DIV/0!</v>
      </c>
      <c r="AA811" s="27" t="e">
        <f t="shared" si="172"/>
        <v>#DIV/0!</v>
      </c>
      <c r="AB811" s="27" t="e">
        <f t="shared" si="173"/>
        <v>#DIV/0!</v>
      </c>
      <c r="AC811" t="e">
        <f t="shared" si="174"/>
        <v>#N/A</v>
      </c>
      <c r="AD811" s="28">
        <f>'GT Data'!D813</f>
        <v>0</v>
      </c>
      <c r="AE811" s="25" t="e">
        <f t="shared" si="175"/>
        <v>#N/A</v>
      </c>
      <c r="AF811" s="25" t="e">
        <f t="shared" si="176"/>
        <v>#N/A</v>
      </c>
      <c r="AG811" s="25" t="e">
        <f t="shared" si="177"/>
        <v>#DIV/0!</v>
      </c>
      <c r="AH811" s="25">
        <v>0</v>
      </c>
      <c r="AI811" s="25">
        <v>0</v>
      </c>
      <c r="AJ811" s="25" t="e">
        <f t="shared" si="178"/>
        <v>#N/A</v>
      </c>
      <c r="AK811" s="28">
        <f>'GT Data'!N813</f>
        <v>0</v>
      </c>
      <c r="AL811" s="25" t="e">
        <f t="shared" si="179"/>
        <v>#DIV/0!</v>
      </c>
      <c r="AM811" s="25" t="e">
        <f t="shared" si="180"/>
        <v>#DIV/0!</v>
      </c>
      <c r="AN811" s="25" t="e">
        <f t="shared" si="181"/>
        <v>#DIV/0!</v>
      </c>
      <c r="AO811" s="25">
        <v>0</v>
      </c>
      <c r="AP811" s="25">
        <v>0</v>
      </c>
      <c r="AQ811" s="25">
        <v>0</v>
      </c>
    </row>
    <row r="812" spans="1:43" x14ac:dyDescent="0.3">
      <c r="A812">
        <f>'Calculated Tab Properties'!A812</f>
        <v>0</v>
      </c>
      <c r="B812">
        <f>'Calculated Tab Properties'!B812</f>
        <v>0</v>
      </c>
      <c r="C812">
        <f>'Calculated Tab Properties'!C812</f>
        <v>0</v>
      </c>
      <c r="D812">
        <f>'Calculated Tab Properties'!D812</f>
        <v>0</v>
      </c>
      <c r="E812">
        <f>'Calculated Tab Properties'!E812</f>
        <v>0</v>
      </c>
      <c r="F812">
        <f>'Calculated Tab Properties'!F812</f>
        <v>0</v>
      </c>
      <c r="G812">
        <f>'Calculated Tab Properties'!G812</f>
        <v>0</v>
      </c>
      <c r="H812">
        <f>'Calculated Tab Properties'!H812</f>
        <v>0</v>
      </c>
      <c r="I812">
        <f>'Calculated Tab Properties'!I812</f>
        <v>0</v>
      </c>
      <c r="J812" s="20" t="e">
        <f>'Calculated Tab Properties'!J812</f>
        <v>#DIV/0!</v>
      </c>
      <c r="K812">
        <v>0</v>
      </c>
      <c r="L812">
        <v>0</v>
      </c>
      <c r="M812">
        <v>0</v>
      </c>
      <c r="N812">
        <v>0</v>
      </c>
      <c r="O812" s="27">
        <v>0</v>
      </c>
      <c r="P812" s="27">
        <v>0</v>
      </c>
      <c r="Q812">
        <v>0</v>
      </c>
      <c r="R812" t="e">
        <f>'Calculated Tab Properties'!R812</f>
        <v>#DIV/0!</v>
      </c>
      <c r="T812" s="1" t="e">
        <f>VLOOKUP('GEOMETRIC INPUTS'!D812,'Pressure Calculations'!$A$22:$B$61,2,TRUE)</f>
        <v>#N/A</v>
      </c>
      <c r="U812" s="1" t="e">
        <f>VLOOKUP('GEOMETRIC INPUTS'!D812,'Pressure Calculations'!$C$22:$D$61,2,TRUE)</f>
        <v>#N/A</v>
      </c>
      <c r="V812" t="e">
        <f>T812*'GEOMETRIC INPUTS'!S812</f>
        <v>#N/A</v>
      </c>
      <c r="W812">
        <v>811</v>
      </c>
      <c r="X812" t="e">
        <f t="shared" si="169"/>
        <v>#N/A</v>
      </c>
      <c r="Y812" t="e">
        <f t="shared" si="170"/>
        <v>#N/A</v>
      </c>
      <c r="Z812" s="27" t="e">
        <f t="shared" si="171"/>
        <v>#DIV/0!</v>
      </c>
      <c r="AA812" s="27" t="e">
        <f t="shared" si="172"/>
        <v>#DIV/0!</v>
      </c>
      <c r="AB812" s="27" t="e">
        <f t="shared" si="173"/>
        <v>#DIV/0!</v>
      </c>
      <c r="AC812" t="e">
        <f t="shared" si="174"/>
        <v>#N/A</v>
      </c>
      <c r="AD812" s="28">
        <f>'GT Data'!D814</f>
        <v>0</v>
      </c>
      <c r="AE812" s="25" t="e">
        <f t="shared" si="175"/>
        <v>#N/A</v>
      </c>
      <c r="AF812" s="25" t="e">
        <f t="shared" si="176"/>
        <v>#N/A</v>
      </c>
      <c r="AG812" s="25" t="e">
        <f t="shared" si="177"/>
        <v>#DIV/0!</v>
      </c>
      <c r="AH812" s="25">
        <v>0</v>
      </c>
      <c r="AI812" s="25">
        <v>0</v>
      </c>
      <c r="AJ812" s="25" t="e">
        <f t="shared" si="178"/>
        <v>#N/A</v>
      </c>
      <c r="AK812" s="28">
        <f>'GT Data'!N814</f>
        <v>0</v>
      </c>
      <c r="AL812" s="25" t="e">
        <f t="shared" si="179"/>
        <v>#DIV/0!</v>
      </c>
      <c r="AM812" s="25" t="e">
        <f t="shared" si="180"/>
        <v>#DIV/0!</v>
      </c>
      <c r="AN812" s="25" t="e">
        <f t="shared" si="181"/>
        <v>#DIV/0!</v>
      </c>
      <c r="AO812" s="25">
        <v>0</v>
      </c>
      <c r="AP812" s="25">
        <v>0</v>
      </c>
      <c r="AQ812" s="25">
        <v>0</v>
      </c>
    </row>
    <row r="813" spans="1:43" x14ac:dyDescent="0.3">
      <c r="A813">
        <f>'Calculated Tab Properties'!A813</f>
        <v>0</v>
      </c>
      <c r="B813">
        <f>'Calculated Tab Properties'!B813</f>
        <v>0</v>
      </c>
      <c r="C813">
        <f>'Calculated Tab Properties'!C813</f>
        <v>0</v>
      </c>
      <c r="D813">
        <f>'Calculated Tab Properties'!D813</f>
        <v>0</v>
      </c>
      <c r="E813">
        <f>'Calculated Tab Properties'!E813</f>
        <v>0</v>
      </c>
      <c r="F813">
        <f>'Calculated Tab Properties'!F813</f>
        <v>0</v>
      </c>
      <c r="G813">
        <f>'Calculated Tab Properties'!G813</f>
        <v>0</v>
      </c>
      <c r="H813">
        <f>'Calculated Tab Properties'!H813</f>
        <v>0</v>
      </c>
      <c r="I813">
        <f>'Calculated Tab Properties'!I813</f>
        <v>0</v>
      </c>
      <c r="J813" s="20" t="e">
        <f>'Calculated Tab Properties'!J813</f>
        <v>#DIV/0!</v>
      </c>
      <c r="K813">
        <v>0</v>
      </c>
      <c r="L813">
        <v>0</v>
      </c>
      <c r="M813">
        <v>0</v>
      </c>
      <c r="N813">
        <v>0</v>
      </c>
      <c r="O813" s="27">
        <v>0</v>
      </c>
      <c r="P813" s="27">
        <v>0</v>
      </c>
      <c r="Q813">
        <v>0</v>
      </c>
      <c r="R813" t="e">
        <f>'Calculated Tab Properties'!R813</f>
        <v>#DIV/0!</v>
      </c>
      <c r="T813" s="1" t="e">
        <f>VLOOKUP('GEOMETRIC INPUTS'!D813,'Pressure Calculations'!$A$22:$B$61,2,TRUE)</f>
        <v>#N/A</v>
      </c>
      <c r="U813" s="1" t="e">
        <f>VLOOKUP('GEOMETRIC INPUTS'!D813,'Pressure Calculations'!$C$22:$D$61,2,TRUE)</f>
        <v>#N/A</v>
      </c>
      <c r="V813" t="e">
        <f>T813*'GEOMETRIC INPUTS'!S813</f>
        <v>#N/A</v>
      </c>
      <c r="W813">
        <v>812</v>
      </c>
      <c r="X813" t="e">
        <f t="shared" si="169"/>
        <v>#N/A</v>
      </c>
      <c r="Y813" t="e">
        <f t="shared" si="170"/>
        <v>#N/A</v>
      </c>
      <c r="Z813" s="27" t="e">
        <f t="shared" si="171"/>
        <v>#DIV/0!</v>
      </c>
      <c r="AA813" s="27" t="e">
        <f t="shared" si="172"/>
        <v>#DIV/0!</v>
      </c>
      <c r="AB813" s="27" t="e">
        <f t="shared" si="173"/>
        <v>#DIV/0!</v>
      </c>
      <c r="AC813" t="e">
        <f t="shared" si="174"/>
        <v>#N/A</v>
      </c>
      <c r="AD813" s="28">
        <f>'GT Data'!D815</f>
        <v>0</v>
      </c>
      <c r="AE813" s="25" t="e">
        <f t="shared" si="175"/>
        <v>#N/A</v>
      </c>
      <c r="AF813" s="25" t="e">
        <f t="shared" si="176"/>
        <v>#N/A</v>
      </c>
      <c r="AG813" s="25" t="e">
        <f t="shared" si="177"/>
        <v>#DIV/0!</v>
      </c>
      <c r="AH813" s="25">
        <v>0</v>
      </c>
      <c r="AI813" s="25">
        <v>0</v>
      </c>
      <c r="AJ813" s="25" t="e">
        <f t="shared" si="178"/>
        <v>#N/A</v>
      </c>
      <c r="AK813" s="28">
        <f>'GT Data'!N815</f>
        <v>0</v>
      </c>
      <c r="AL813" s="25" t="e">
        <f t="shared" si="179"/>
        <v>#DIV/0!</v>
      </c>
      <c r="AM813" s="25" t="e">
        <f t="shared" si="180"/>
        <v>#DIV/0!</v>
      </c>
      <c r="AN813" s="25" t="e">
        <f t="shared" si="181"/>
        <v>#DIV/0!</v>
      </c>
      <c r="AO813" s="25">
        <v>0</v>
      </c>
      <c r="AP813" s="25">
        <v>0</v>
      </c>
      <c r="AQ813" s="25">
        <v>0</v>
      </c>
    </row>
    <row r="814" spans="1:43" x14ac:dyDescent="0.3">
      <c r="A814">
        <f>'Calculated Tab Properties'!A814</f>
        <v>0</v>
      </c>
      <c r="B814">
        <f>'Calculated Tab Properties'!B814</f>
        <v>0</v>
      </c>
      <c r="C814">
        <f>'Calculated Tab Properties'!C814</f>
        <v>0</v>
      </c>
      <c r="D814">
        <f>'Calculated Tab Properties'!D814</f>
        <v>0</v>
      </c>
      <c r="E814">
        <f>'Calculated Tab Properties'!E814</f>
        <v>0</v>
      </c>
      <c r="F814">
        <f>'Calculated Tab Properties'!F814</f>
        <v>0</v>
      </c>
      <c r="G814">
        <f>'Calculated Tab Properties'!G814</f>
        <v>0</v>
      </c>
      <c r="H814">
        <f>'Calculated Tab Properties'!H814</f>
        <v>0</v>
      </c>
      <c r="I814">
        <f>'Calculated Tab Properties'!I814</f>
        <v>0</v>
      </c>
      <c r="J814" s="20" t="e">
        <f>'Calculated Tab Properties'!J814</f>
        <v>#DIV/0!</v>
      </c>
      <c r="K814">
        <v>0</v>
      </c>
      <c r="L814">
        <v>0</v>
      </c>
      <c r="M814">
        <v>0</v>
      </c>
      <c r="N814">
        <v>0</v>
      </c>
      <c r="O814" s="27">
        <v>0</v>
      </c>
      <c r="P814" s="27">
        <v>0</v>
      </c>
      <c r="Q814">
        <v>0</v>
      </c>
      <c r="R814" t="e">
        <f>'Calculated Tab Properties'!R814</f>
        <v>#DIV/0!</v>
      </c>
      <c r="T814" s="1" t="e">
        <f>VLOOKUP('GEOMETRIC INPUTS'!D814,'Pressure Calculations'!$A$22:$B$61,2,TRUE)</f>
        <v>#N/A</v>
      </c>
      <c r="U814" s="1" t="e">
        <f>VLOOKUP('GEOMETRIC INPUTS'!D814,'Pressure Calculations'!$C$22:$D$61,2,TRUE)</f>
        <v>#N/A</v>
      </c>
      <c r="V814" t="e">
        <f>T814*'GEOMETRIC INPUTS'!S814</f>
        <v>#N/A</v>
      </c>
      <c r="W814">
        <v>813</v>
      </c>
      <c r="X814" t="e">
        <f t="shared" si="169"/>
        <v>#N/A</v>
      </c>
      <c r="Y814" t="e">
        <f t="shared" si="170"/>
        <v>#N/A</v>
      </c>
      <c r="Z814" s="27" t="e">
        <f t="shared" si="171"/>
        <v>#DIV/0!</v>
      </c>
      <c r="AA814" s="27" t="e">
        <f t="shared" si="172"/>
        <v>#DIV/0!</v>
      </c>
      <c r="AB814" s="27" t="e">
        <f t="shared" si="173"/>
        <v>#DIV/0!</v>
      </c>
      <c r="AC814" t="e">
        <f t="shared" si="174"/>
        <v>#N/A</v>
      </c>
      <c r="AD814" s="28">
        <f>'GT Data'!D816</f>
        <v>0</v>
      </c>
      <c r="AE814" s="25" t="e">
        <f t="shared" si="175"/>
        <v>#N/A</v>
      </c>
      <c r="AF814" s="25" t="e">
        <f t="shared" si="176"/>
        <v>#N/A</v>
      </c>
      <c r="AG814" s="25" t="e">
        <f t="shared" si="177"/>
        <v>#DIV/0!</v>
      </c>
      <c r="AH814" s="25">
        <v>0</v>
      </c>
      <c r="AI814" s="25">
        <v>0</v>
      </c>
      <c r="AJ814" s="25" t="e">
        <f t="shared" si="178"/>
        <v>#N/A</v>
      </c>
      <c r="AK814" s="28">
        <f>'GT Data'!N816</f>
        <v>0</v>
      </c>
      <c r="AL814" s="25" t="e">
        <f t="shared" si="179"/>
        <v>#DIV/0!</v>
      </c>
      <c r="AM814" s="25" t="e">
        <f t="shared" si="180"/>
        <v>#DIV/0!</v>
      </c>
      <c r="AN814" s="25" t="e">
        <f t="shared" si="181"/>
        <v>#DIV/0!</v>
      </c>
      <c r="AO814" s="25">
        <v>0</v>
      </c>
      <c r="AP814" s="25">
        <v>0</v>
      </c>
      <c r="AQ814" s="25">
        <v>0</v>
      </c>
    </row>
    <row r="815" spans="1:43" x14ac:dyDescent="0.3">
      <c r="A815">
        <f>'Calculated Tab Properties'!A815</f>
        <v>0</v>
      </c>
      <c r="B815">
        <f>'Calculated Tab Properties'!B815</f>
        <v>0</v>
      </c>
      <c r="C815">
        <f>'Calculated Tab Properties'!C815</f>
        <v>0</v>
      </c>
      <c r="D815">
        <f>'Calculated Tab Properties'!D815</f>
        <v>0</v>
      </c>
      <c r="E815">
        <f>'Calculated Tab Properties'!E815</f>
        <v>0</v>
      </c>
      <c r="F815">
        <f>'Calculated Tab Properties'!F815</f>
        <v>0</v>
      </c>
      <c r="G815">
        <f>'Calculated Tab Properties'!G815</f>
        <v>0</v>
      </c>
      <c r="H815">
        <f>'Calculated Tab Properties'!H815</f>
        <v>0</v>
      </c>
      <c r="I815">
        <f>'Calculated Tab Properties'!I815</f>
        <v>0</v>
      </c>
      <c r="J815" s="20" t="e">
        <f>'Calculated Tab Properties'!J815</f>
        <v>#DIV/0!</v>
      </c>
      <c r="K815">
        <v>0</v>
      </c>
      <c r="L815">
        <v>0</v>
      </c>
      <c r="M815">
        <v>0</v>
      </c>
      <c r="N815">
        <v>0</v>
      </c>
      <c r="O815" s="27">
        <v>0</v>
      </c>
      <c r="P815" s="27">
        <v>0</v>
      </c>
      <c r="Q815">
        <v>0</v>
      </c>
      <c r="R815" t="e">
        <f>'Calculated Tab Properties'!R815</f>
        <v>#DIV/0!</v>
      </c>
      <c r="T815" s="1" t="e">
        <f>VLOOKUP('GEOMETRIC INPUTS'!D815,'Pressure Calculations'!$A$22:$B$61,2,TRUE)</f>
        <v>#N/A</v>
      </c>
      <c r="U815" s="1" t="e">
        <f>VLOOKUP('GEOMETRIC INPUTS'!D815,'Pressure Calculations'!$C$22:$D$61,2,TRUE)</f>
        <v>#N/A</v>
      </c>
      <c r="V815" t="e">
        <f>T815*'GEOMETRIC INPUTS'!S815</f>
        <v>#N/A</v>
      </c>
      <c r="W815">
        <v>814</v>
      </c>
      <c r="X815" t="e">
        <f t="shared" si="169"/>
        <v>#N/A</v>
      </c>
      <c r="Y815" t="e">
        <f t="shared" si="170"/>
        <v>#N/A</v>
      </c>
      <c r="Z815" s="27" t="e">
        <f t="shared" si="171"/>
        <v>#DIV/0!</v>
      </c>
      <c r="AA815" s="27" t="e">
        <f t="shared" si="172"/>
        <v>#DIV/0!</v>
      </c>
      <c r="AB815" s="27" t="e">
        <f t="shared" si="173"/>
        <v>#DIV/0!</v>
      </c>
      <c r="AC815" t="e">
        <f t="shared" si="174"/>
        <v>#N/A</v>
      </c>
      <c r="AD815" s="28">
        <f>'GT Data'!D817</f>
        <v>0</v>
      </c>
      <c r="AE815" s="25" t="e">
        <f t="shared" si="175"/>
        <v>#N/A</v>
      </c>
      <c r="AF815" s="25" t="e">
        <f t="shared" si="176"/>
        <v>#N/A</v>
      </c>
      <c r="AG815" s="25" t="e">
        <f t="shared" si="177"/>
        <v>#DIV/0!</v>
      </c>
      <c r="AH815" s="25">
        <v>0</v>
      </c>
      <c r="AI815" s="25">
        <v>0</v>
      </c>
      <c r="AJ815" s="25" t="e">
        <f t="shared" si="178"/>
        <v>#N/A</v>
      </c>
      <c r="AK815" s="28">
        <f>'GT Data'!N817</f>
        <v>0</v>
      </c>
      <c r="AL815" s="25" t="e">
        <f t="shared" si="179"/>
        <v>#DIV/0!</v>
      </c>
      <c r="AM815" s="25" t="e">
        <f t="shared" si="180"/>
        <v>#DIV/0!</v>
      </c>
      <c r="AN815" s="25" t="e">
        <f t="shared" si="181"/>
        <v>#DIV/0!</v>
      </c>
      <c r="AO815" s="25">
        <v>0</v>
      </c>
      <c r="AP815" s="25">
        <v>0</v>
      </c>
      <c r="AQ815" s="25">
        <v>0</v>
      </c>
    </row>
    <row r="816" spans="1:43" x14ac:dyDescent="0.3">
      <c r="A816">
        <f>'Calculated Tab Properties'!A816</f>
        <v>0</v>
      </c>
      <c r="B816">
        <f>'Calculated Tab Properties'!B816</f>
        <v>0</v>
      </c>
      <c r="C816">
        <f>'Calculated Tab Properties'!C816</f>
        <v>0</v>
      </c>
      <c r="D816">
        <f>'Calculated Tab Properties'!D816</f>
        <v>0</v>
      </c>
      <c r="E816">
        <f>'Calculated Tab Properties'!E816</f>
        <v>0</v>
      </c>
      <c r="F816">
        <f>'Calculated Tab Properties'!F816</f>
        <v>0</v>
      </c>
      <c r="G816">
        <f>'Calculated Tab Properties'!G816</f>
        <v>0</v>
      </c>
      <c r="H816">
        <f>'Calculated Tab Properties'!H816</f>
        <v>0</v>
      </c>
      <c r="I816">
        <f>'Calculated Tab Properties'!I816</f>
        <v>0</v>
      </c>
      <c r="J816" s="20" t="e">
        <f>'Calculated Tab Properties'!J816</f>
        <v>#DIV/0!</v>
      </c>
      <c r="K816">
        <v>0</v>
      </c>
      <c r="L816">
        <v>0</v>
      </c>
      <c r="M816">
        <v>0</v>
      </c>
      <c r="N816">
        <v>0</v>
      </c>
      <c r="O816" s="27">
        <v>0</v>
      </c>
      <c r="P816" s="27">
        <v>0</v>
      </c>
      <c r="Q816">
        <v>0</v>
      </c>
      <c r="R816" t="e">
        <f>'Calculated Tab Properties'!R816</f>
        <v>#DIV/0!</v>
      </c>
      <c r="T816" s="1" t="e">
        <f>VLOOKUP('GEOMETRIC INPUTS'!D816,'Pressure Calculations'!$A$22:$B$61,2,TRUE)</f>
        <v>#N/A</v>
      </c>
      <c r="U816" s="1" t="e">
        <f>VLOOKUP('GEOMETRIC INPUTS'!D816,'Pressure Calculations'!$C$22:$D$61,2,TRUE)</f>
        <v>#N/A</v>
      </c>
      <c r="V816" t="e">
        <f>T816*'GEOMETRIC INPUTS'!S816</f>
        <v>#N/A</v>
      </c>
      <c r="W816">
        <v>815</v>
      </c>
      <c r="X816" t="e">
        <f t="shared" si="169"/>
        <v>#N/A</v>
      </c>
      <c r="Y816" t="e">
        <f t="shared" si="170"/>
        <v>#N/A</v>
      </c>
      <c r="Z816" s="27" t="e">
        <f t="shared" si="171"/>
        <v>#DIV/0!</v>
      </c>
      <c r="AA816" s="27" t="e">
        <f t="shared" si="172"/>
        <v>#DIV/0!</v>
      </c>
      <c r="AB816" s="27" t="e">
        <f t="shared" si="173"/>
        <v>#DIV/0!</v>
      </c>
      <c r="AC816" t="e">
        <f t="shared" si="174"/>
        <v>#N/A</v>
      </c>
      <c r="AD816" s="28">
        <f>'GT Data'!D818</f>
        <v>0</v>
      </c>
      <c r="AE816" s="25" t="e">
        <f t="shared" si="175"/>
        <v>#N/A</v>
      </c>
      <c r="AF816" s="25" t="e">
        <f t="shared" si="176"/>
        <v>#N/A</v>
      </c>
      <c r="AG816" s="25" t="e">
        <f t="shared" si="177"/>
        <v>#DIV/0!</v>
      </c>
      <c r="AH816" s="25">
        <v>0</v>
      </c>
      <c r="AI816" s="25">
        <v>0</v>
      </c>
      <c r="AJ816" s="25" t="e">
        <f t="shared" si="178"/>
        <v>#N/A</v>
      </c>
      <c r="AK816" s="28">
        <f>'GT Data'!N818</f>
        <v>0</v>
      </c>
      <c r="AL816" s="25" t="e">
        <f t="shared" si="179"/>
        <v>#DIV/0!</v>
      </c>
      <c r="AM816" s="25" t="e">
        <f t="shared" si="180"/>
        <v>#DIV/0!</v>
      </c>
      <c r="AN816" s="25" t="e">
        <f t="shared" si="181"/>
        <v>#DIV/0!</v>
      </c>
      <c r="AO816" s="25">
        <v>0</v>
      </c>
      <c r="AP816" s="25">
        <v>0</v>
      </c>
      <c r="AQ816" s="25">
        <v>0</v>
      </c>
    </row>
    <row r="817" spans="1:43" x14ac:dyDescent="0.3">
      <c r="A817">
        <f>'Calculated Tab Properties'!A817</f>
        <v>0</v>
      </c>
      <c r="B817">
        <f>'Calculated Tab Properties'!B817</f>
        <v>0</v>
      </c>
      <c r="C817">
        <f>'Calculated Tab Properties'!C817</f>
        <v>0</v>
      </c>
      <c r="D817">
        <f>'Calculated Tab Properties'!D817</f>
        <v>0</v>
      </c>
      <c r="E817">
        <f>'Calculated Tab Properties'!E817</f>
        <v>0</v>
      </c>
      <c r="F817">
        <f>'Calculated Tab Properties'!F817</f>
        <v>0</v>
      </c>
      <c r="G817">
        <f>'Calculated Tab Properties'!G817</f>
        <v>0</v>
      </c>
      <c r="H817">
        <f>'Calculated Tab Properties'!H817</f>
        <v>0</v>
      </c>
      <c r="I817">
        <f>'Calculated Tab Properties'!I817</f>
        <v>0</v>
      </c>
      <c r="J817" s="20" t="e">
        <f>'Calculated Tab Properties'!J817</f>
        <v>#DIV/0!</v>
      </c>
      <c r="K817">
        <v>0</v>
      </c>
      <c r="L817">
        <v>0</v>
      </c>
      <c r="M817">
        <v>0</v>
      </c>
      <c r="N817">
        <v>0</v>
      </c>
      <c r="O817" s="27">
        <v>0</v>
      </c>
      <c r="P817" s="27">
        <v>0</v>
      </c>
      <c r="Q817">
        <v>0</v>
      </c>
      <c r="R817" t="e">
        <f>'Calculated Tab Properties'!R817</f>
        <v>#DIV/0!</v>
      </c>
      <c r="T817" s="1" t="e">
        <f>VLOOKUP('GEOMETRIC INPUTS'!D817,'Pressure Calculations'!$A$22:$B$61,2,TRUE)</f>
        <v>#N/A</v>
      </c>
      <c r="U817" s="1" t="e">
        <f>VLOOKUP('GEOMETRIC INPUTS'!D817,'Pressure Calculations'!$C$22:$D$61,2,TRUE)</f>
        <v>#N/A</v>
      </c>
      <c r="V817" t="e">
        <f>T817*'GEOMETRIC INPUTS'!S817</f>
        <v>#N/A</v>
      </c>
      <c r="W817">
        <v>816</v>
      </c>
      <c r="X817" t="e">
        <f t="shared" si="169"/>
        <v>#N/A</v>
      </c>
      <c r="Y817" t="e">
        <f t="shared" si="170"/>
        <v>#N/A</v>
      </c>
      <c r="Z817" s="27" t="e">
        <f t="shared" si="171"/>
        <v>#DIV/0!</v>
      </c>
      <c r="AA817" s="27" t="e">
        <f t="shared" si="172"/>
        <v>#DIV/0!</v>
      </c>
      <c r="AB817" s="27" t="e">
        <f t="shared" si="173"/>
        <v>#DIV/0!</v>
      </c>
      <c r="AC817" t="e">
        <f t="shared" si="174"/>
        <v>#N/A</v>
      </c>
      <c r="AD817" s="28">
        <f>'GT Data'!D819</f>
        <v>0</v>
      </c>
      <c r="AE817" s="25" t="e">
        <f t="shared" si="175"/>
        <v>#N/A</v>
      </c>
      <c r="AF817" s="25" t="e">
        <f t="shared" si="176"/>
        <v>#N/A</v>
      </c>
      <c r="AG817" s="25" t="e">
        <f t="shared" si="177"/>
        <v>#DIV/0!</v>
      </c>
      <c r="AH817" s="25">
        <v>0</v>
      </c>
      <c r="AI817" s="25">
        <v>0</v>
      </c>
      <c r="AJ817" s="25" t="e">
        <f t="shared" si="178"/>
        <v>#N/A</v>
      </c>
      <c r="AK817" s="28">
        <f>'GT Data'!N819</f>
        <v>0</v>
      </c>
      <c r="AL817" s="25" t="e">
        <f t="shared" si="179"/>
        <v>#DIV/0!</v>
      </c>
      <c r="AM817" s="25" t="e">
        <f t="shared" si="180"/>
        <v>#DIV/0!</v>
      </c>
      <c r="AN817" s="25" t="e">
        <f t="shared" si="181"/>
        <v>#DIV/0!</v>
      </c>
      <c r="AO817" s="25">
        <v>0</v>
      </c>
      <c r="AP817" s="25">
        <v>0</v>
      </c>
      <c r="AQ817" s="25">
        <v>0</v>
      </c>
    </row>
    <row r="818" spans="1:43" x14ac:dyDescent="0.3">
      <c r="A818">
        <f>'Calculated Tab Properties'!A818</f>
        <v>0</v>
      </c>
      <c r="B818">
        <f>'Calculated Tab Properties'!B818</f>
        <v>0</v>
      </c>
      <c r="C818">
        <f>'Calculated Tab Properties'!C818</f>
        <v>0</v>
      </c>
      <c r="D818">
        <f>'Calculated Tab Properties'!D818</f>
        <v>0</v>
      </c>
      <c r="E818">
        <f>'Calculated Tab Properties'!E818</f>
        <v>0</v>
      </c>
      <c r="F818">
        <f>'Calculated Tab Properties'!F818</f>
        <v>0</v>
      </c>
      <c r="G818">
        <f>'Calculated Tab Properties'!G818</f>
        <v>0</v>
      </c>
      <c r="H818">
        <f>'Calculated Tab Properties'!H818</f>
        <v>0</v>
      </c>
      <c r="I818">
        <f>'Calculated Tab Properties'!I818</f>
        <v>0</v>
      </c>
      <c r="J818" s="20" t="e">
        <f>'Calculated Tab Properties'!J818</f>
        <v>#DIV/0!</v>
      </c>
      <c r="K818">
        <v>0</v>
      </c>
      <c r="L818">
        <v>0</v>
      </c>
      <c r="M818">
        <v>0</v>
      </c>
      <c r="N818">
        <v>0</v>
      </c>
      <c r="O818" s="27">
        <v>0</v>
      </c>
      <c r="P818" s="27">
        <v>0</v>
      </c>
      <c r="Q818">
        <v>0</v>
      </c>
      <c r="R818" t="e">
        <f>'Calculated Tab Properties'!R818</f>
        <v>#DIV/0!</v>
      </c>
      <c r="T818" s="1" t="e">
        <f>VLOOKUP('GEOMETRIC INPUTS'!D818,'Pressure Calculations'!$A$22:$B$61,2,TRUE)</f>
        <v>#N/A</v>
      </c>
      <c r="U818" s="1" t="e">
        <f>VLOOKUP('GEOMETRIC INPUTS'!D818,'Pressure Calculations'!$C$22:$D$61,2,TRUE)</f>
        <v>#N/A</v>
      </c>
      <c r="V818" t="e">
        <f>T818*'GEOMETRIC INPUTS'!S818</f>
        <v>#N/A</v>
      </c>
      <c r="W818">
        <v>817</v>
      </c>
      <c r="X818" t="e">
        <f t="shared" si="169"/>
        <v>#N/A</v>
      </c>
      <c r="Y818" t="e">
        <f t="shared" si="170"/>
        <v>#N/A</v>
      </c>
      <c r="Z818" s="27" t="e">
        <f t="shared" si="171"/>
        <v>#DIV/0!</v>
      </c>
      <c r="AA818" s="27" t="e">
        <f t="shared" si="172"/>
        <v>#DIV/0!</v>
      </c>
      <c r="AB818" s="27" t="e">
        <f t="shared" si="173"/>
        <v>#DIV/0!</v>
      </c>
      <c r="AC818" t="e">
        <f t="shared" si="174"/>
        <v>#N/A</v>
      </c>
      <c r="AD818" s="28">
        <f>'GT Data'!D820</f>
        <v>0</v>
      </c>
      <c r="AE818" s="25" t="e">
        <f t="shared" si="175"/>
        <v>#N/A</v>
      </c>
      <c r="AF818" s="25" t="e">
        <f t="shared" si="176"/>
        <v>#N/A</v>
      </c>
      <c r="AG818" s="25" t="e">
        <f t="shared" si="177"/>
        <v>#DIV/0!</v>
      </c>
      <c r="AH818" s="25">
        <v>0</v>
      </c>
      <c r="AI818" s="25">
        <v>0</v>
      </c>
      <c r="AJ818" s="25" t="e">
        <f t="shared" si="178"/>
        <v>#N/A</v>
      </c>
      <c r="AK818" s="28">
        <f>'GT Data'!N820</f>
        <v>0</v>
      </c>
      <c r="AL818" s="25" t="e">
        <f t="shared" si="179"/>
        <v>#DIV/0!</v>
      </c>
      <c r="AM818" s="25" t="e">
        <f t="shared" si="180"/>
        <v>#DIV/0!</v>
      </c>
      <c r="AN818" s="25" t="e">
        <f t="shared" si="181"/>
        <v>#DIV/0!</v>
      </c>
      <c r="AO818" s="25">
        <v>0</v>
      </c>
      <c r="AP818" s="25">
        <v>0</v>
      </c>
      <c r="AQ818" s="25">
        <v>0</v>
      </c>
    </row>
    <row r="819" spans="1:43" x14ac:dyDescent="0.3">
      <c r="A819">
        <f>'Calculated Tab Properties'!A819</f>
        <v>0</v>
      </c>
      <c r="B819">
        <f>'Calculated Tab Properties'!B819</f>
        <v>0</v>
      </c>
      <c r="C819">
        <f>'Calculated Tab Properties'!C819</f>
        <v>0</v>
      </c>
      <c r="D819">
        <f>'Calculated Tab Properties'!D819</f>
        <v>0</v>
      </c>
      <c r="E819">
        <f>'Calculated Tab Properties'!E819</f>
        <v>0</v>
      </c>
      <c r="F819">
        <f>'Calculated Tab Properties'!F819</f>
        <v>0</v>
      </c>
      <c r="G819">
        <f>'Calculated Tab Properties'!G819</f>
        <v>0</v>
      </c>
      <c r="H819">
        <f>'Calculated Tab Properties'!H819</f>
        <v>0</v>
      </c>
      <c r="I819">
        <f>'Calculated Tab Properties'!I819</f>
        <v>0</v>
      </c>
      <c r="J819" s="20" t="e">
        <f>'Calculated Tab Properties'!J819</f>
        <v>#DIV/0!</v>
      </c>
      <c r="K819">
        <v>0</v>
      </c>
      <c r="L819">
        <v>0</v>
      </c>
      <c r="M819">
        <v>0</v>
      </c>
      <c r="N819">
        <v>0</v>
      </c>
      <c r="O819" s="27">
        <v>0</v>
      </c>
      <c r="P819" s="27">
        <v>0</v>
      </c>
      <c r="Q819">
        <v>0</v>
      </c>
      <c r="R819" t="e">
        <f>'Calculated Tab Properties'!R819</f>
        <v>#DIV/0!</v>
      </c>
      <c r="T819" s="1" t="e">
        <f>VLOOKUP('GEOMETRIC INPUTS'!D819,'Pressure Calculations'!$A$22:$B$61,2,TRUE)</f>
        <v>#N/A</v>
      </c>
      <c r="U819" s="1" t="e">
        <f>VLOOKUP('GEOMETRIC INPUTS'!D819,'Pressure Calculations'!$C$22:$D$61,2,TRUE)</f>
        <v>#N/A</v>
      </c>
      <c r="V819" t="e">
        <f>T819*'GEOMETRIC INPUTS'!S819</f>
        <v>#N/A</v>
      </c>
      <c r="W819">
        <v>818</v>
      </c>
      <c r="X819" t="e">
        <f t="shared" si="169"/>
        <v>#N/A</v>
      </c>
      <c r="Y819" t="e">
        <f t="shared" si="170"/>
        <v>#N/A</v>
      </c>
      <c r="Z819" s="27" t="e">
        <f t="shared" si="171"/>
        <v>#DIV/0!</v>
      </c>
      <c r="AA819" s="27" t="e">
        <f t="shared" si="172"/>
        <v>#DIV/0!</v>
      </c>
      <c r="AB819" s="27" t="e">
        <f t="shared" si="173"/>
        <v>#DIV/0!</v>
      </c>
      <c r="AC819" t="e">
        <f t="shared" si="174"/>
        <v>#N/A</v>
      </c>
      <c r="AD819" s="28">
        <f>'GT Data'!D821</f>
        <v>0</v>
      </c>
      <c r="AE819" s="25" t="e">
        <f t="shared" si="175"/>
        <v>#N/A</v>
      </c>
      <c r="AF819" s="25" t="e">
        <f t="shared" si="176"/>
        <v>#N/A</v>
      </c>
      <c r="AG819" s="25" t="e">
        <f t="shared" si="177"/>
        <v>#DIV/0!</v>
      </c>
      <c r="AH819" s="25">
        <v>0</v>
      </c>
      <c r="AI819" s="25">
        <v>0</v>
      </c>
      <c r="AJ819" s="25" t="e">
        <f t="shared" si="178"/>
        <v>#N/A</v>
      </c>
      <c r="AK819" s="28">
        <f>'GT Data'!N821</f>
        <v>0</v>
      </c>
      <c r="AL819" s="25" t="e">
        <f t="shared" si="179"/>
        <v>#DIV/0!</v>
      </c>
      <c r="AM819" s="25" t="e">
        <f t="shared" si="180"/>
        <v>#DIV/0!</v>
      </c>
      <c r="AN819" s="25" t="e">
        <f t="shared" si="181"/>
        <v>#DIV/0!</v>
      </c>
      <c r="AO819" s="25">
        <v>0</v>
      </c>
      <c r="AP819" s="25">
        <v>0</v>
      </c>
      <c r="AQ819" s="25">
        <v>0</v>
      </c>
    </row>
    <row r="820" spans="1:43" x14ac:dyDescent="0.3">
      <c r="A820">
        <f>'Calculated Tab Properties'!A820</f>
        <v>0</v>
      </c>
      <c r="B820">
        <f>'Calculated Tab Properties'!B820</f>
        <v>0</v>
      </c>
      <c r="C820">
        <f>'Calculated Tab Properties'!C820</f>
        <v>0</v>
      </c>
      <c r="D820">
        <f>'Calculated Tab Properties'!D820</f>
        <v>0</v>
      </c>
      <c r="E820">
        <f>'Calculated Tab Properties'!E820</f>
        <v>0</v>
      </c>
      <c r="F820">
        <f>'Calculated Tab Properties'!F820</f>
        <v>0</v>
      </c>
      <c r="G820">
        <f>'Calculated Tab Properties'!G820</f>
        <v>0</v>
      </c>
      <c r="H820">
        <f>'Calculated Tab Properties'!H820</f>
        <v>0</v>
      </c>
      <c r="I820">
        <f>'Calculated Tab Properties'!I820</f>
        <v>0</v>
      </c>
      <c r="J820" s="20" t="e">
        <f>'Calculated Tab Properties'!J820</f>
        <v>#DIV/0!</v>
      </c>
      <c r="K820">
        <v>0</v>
      </c>
      <c r="L820">
        <v>0</v>
      </c>
      <c r="M820">
        <v>0</v>
      </c>
      <c r="N820">
        <v>0</v>
      </c>
      <c r="O820" s="27">
        <v>0</v>
      </c>
      <c r="P820" s="27">
        <v>0</v>
      </c>
      <c r="Q820">
        <v>0</v>
      </c>
      <c r="R820" t="e">
        <f>'Calculated Tab Properties'!R820</f>
        <v>#DIV/0!</v>
      </c>
      <c r="T820" s="1" t="e">
        <f>VLOOKUP('GEOMETRIC INPUTS'!D820,'Pressure Calculations'!$A$22:$B$61,2,TRUE)</f>
        <v>#N/A</v>
      </c>
      <c r="U820" s="1" t="e">
        <f>VLOOKUP('GEOMETRIC INPUTS'!D820,'Pressure Calculations'!$C$22:$D$61,2,TRUE)</f>
        <v>#N/A</v>
      </c>
      <c r="V820" t="e">
        <f>T820*'GEOMETRIC INPUTS'!S820</f>
        <v>#N/A</v>
      </c>
      <c r="W820">
        <v>819</v>
      </c>
      <c r="X820" t="e">
        <f t="shared" si="169"/>
        <v>#N/A</v>
      </c>
      <c r="Y820" t="e">
        <f t="shared" si="170"/>
        <v>#N/A</v>
      </c>
      <c r="Z820" s="27" t="e">
        <f t="shared" si="171"/>
        <v>#DIV/0!</v>
      </c>
      <c r="AA820" s="27" t="e">
        <f t="shared" si="172"/>
        <v>#DIV/0!</v>
      </c>
      <c r="AB820" s="27" t="e">
        <f t="shared" si="173"/>
        <v>#DIV/0!</v>
      </c>
      <c r="AC820" t="e">
        <f t="shared" si="174"/>
        <v>#N/A</v>
      </c>
      <c r="AD820" s="28">
        <f>'GT Data'!D822</f>
        <v>0</v>
      </c>
      <c r="AE820" s="25" t="e">
        <f t="shared" si="175"/>
        <v>#N/A</v>
      </c>
      <c r="AF820" s="25" t="e">
        <f t="shared" si="176"/>
        <v>#N/A</v>
      </c>
      <c r="AG820" s="25" t="e">
        <f t="shared" si="177"/>
        <v>#DIV/0!</v>
      </c>
      <c r="AH820" s="25">
        <v>0</v>
      </c>
      <c r="AI820" s="25">
        <v>0</v>
      </c>
      <c r="AJ820" s="25" t="e">
        <f t="shared" si="178"/>
        <v>#N/A</v>
      </c>
      <c r="AK820" s="28">
        <f>'GT Data'!N822</f>
        <v>0</v>
      </c>
      <c r="AL820" s="25" t="e">
        <f t="shared" si="179"/>
        <v>#DIV/0!</v>
      </c>
      <c r="AM820" s="25" t="e">
        <f t="shared" si="180"/>
        <v>#DIV/0!</v>
      </c>
      <c r="AN820" s="25" t="e">
        <f t="shared" si="181"/>
        <v>#DIV/0!</v>
      </c>
      <c r="AO820" s="25">
        <v>0</v>
      </c>
      <c r="AP820" s="25">
        <v>0</v>
      </c>
      <c r="AQ820" s="25">
        <v>0</v>
      </c>
    </row>
    <row r="821" spans="1:43" x14ac:dyDescent="0.3">
      <c r="A821">
        <f>'Calculated Tab Properties'!A821</f>
        <v>0</v>
      </c>
      <c r="B821">
        <f>'Calculated Tab Properties'!B821</f>
        <v>0</v>
      </c>
      <c r="C821">
        <f>'Calculated Tab Properties'!C821</f>
        <v>0</v>
      </c>
      <c r="D821">
        <f>'Calculated Tab Properties'!D821</f>
        <v>0</v>
      </c>
      <c r="E821">
        <f>'Calculated Tab Properties'!E821</f>
        <v>0</v>
      </c>
      <c r="F821">
        <f>'Calculated Tab Properties'!F821</f>
        <v>0</v>
      </c>
      <c r="G821">
        <f>'Calculated Tab Properties'!G821</f>
        <v>0</v>
      </c>
      <c r="H821">
        <f>'Calculated Tab Properties'!H821</f>
        <v>0</v>
      </c>
      <c r="I821">
        <f>'Calculated Tab Properties'!I821</f>
        <v>0</v>
      </c>
      <c r="J821" s="20" t="e">
        <f>'Calculated Tab Properties'!J821</f>
        <v>#DIV/0!</v>
      </c>
      <c r="K821">
        <v>0</v>
      </c>
      <c r="L821">
        <v>0</v>
      </c>
      <c r="M821">
        <v>0</v>
      </c>
      <c r="N821">
        <v>0</v>
      </c>
      <c r="O821" s="27">
        <v>0</v>
      </c>
      <c r="P821" s="27">
        <v>0</v>
      </c>
      <c r="Q821">
        <v>0</v>
      </c>
      <c r="R821" t="e">
        <f>'Calculated Tab Properties'!R821</f>
        <v>#DIV/0!</v>
      </c>
      <c r="T821" s="1" t="e">
        <f>VLOOKUP('GEOMETRIC INPUTS'!D821,'Pressure Calculations'!$A$22:$B$61,2,TRUE)</f>
        <v>#N/A</v>
      </c>
      <c r="U821" s="1" t="e">
        <f>VLOOKUP('GEOMETRIC INPUTS'!D821,'Pressure Calculations'!$C$22:$D$61,2,TRUE)</f>
        <v>#N/A</v>
      </c>
      <c r="V821" t="e">
        <f>T821*'GEOMETRIC INPUTS'!S821</f>
        <v>#N/A</v>
      </c>
      <c r="W821">
        <v>820</v>
      </c>
      <c r="X821" t="e">
        <f t="shared" si="169"/>
        <v>#N/A</v>
      </c>
      <c r="Y821" t="e">
        <f t="shared" si="170"/>
        <v>#N/A</v>
      </c>
      <c r="Z821" s="27" t="e">
        <f t="shared" si="171"/>
        <v>#DIV/0!</v>
      </c>
      <c r="AA821" s="27" t="e">
        <f t="shared" si="172"/>
        <v>#DIV/0!</v>
      </c>
      <c r="AB821" s="27" t="e">
        <f t="shared" si="173"/>
        <v>#DIV/0!</v>
      </c>
      <c r="AC821" t="e">
        <f t="shared" si="174"/>
        <v>#N/A</v>
      </c>
      <c r="AD821" s="28">
        <f>'GT Data'!D823</f>
        <v>0</v>
      </c>
      <c r="AE821" s="25" t="e">
        <f t="shared" si="175"/>
        <v>#N/A</v>
      </c>
      <c r="AF821" s="25" t="e">
        <f t="shared" si="176"/>
        <v>#N/A</v>
      </c>
      <c r="AG821" s="25" t="e">
        <f t="shared" si="177"/>
        <v>#DIV/0!</v>
      </c>
      <c r="AH821" s="25">
        <v>0</v>
      </c>
      <c r="AI821" s="25">
        <v>0</v>
      </c>
      <c r="AJ821" s="25" t="e">
        <f t="shared" si="178"/>
        <v>#N/A</v>
      </c>
      <c r="AK821" s="28">
        <f>'GT Data'!N823</f>
        <v>0</v>
      </c>
      <c r="AL821" s="25" t="e">
        <f t="shared" si="179"/>
        <v>#DIV/0!</v>
      </c>
      <c r="AM821" s="25" t="e">
        <f t="shared" si="180"/>
        <v>#DIV/0!</v>
      </c>
      <c r="AN821" s="25" t="e">
        <f t="shared" si="181"/>
        <v>#DIV/0!</v>
      </c>
      <c r="AO821" s="25">
        <v>0</v>
      </c>
      <c r="AP821" s="25">
        <v>0</v>
      </c>
      <c r="AQ821" s="25">
        <v>0</v>
      </c>
    </row>
    <row r="822" spans="1:43" x14ac:dyDescent="0.3">
      <c r="A822">
        <f>'Calculated Tab Properties'!A822</f>
        <v>0</v>
      </c>
      <c r="B822">
        <f>'Calculated Tab Properties'!B822</f>
        <v>0</v>
      </c>
      <c r="C822">
        <f>'Calculated Tab Properties'!C822</f>
        <v>0</v>
      </c>
      <c r="D822">
        <f>'Calculated Tab Properties'!D822</f>
        <v>0</v>
      </c>
      <c r="E822">
        <f>'Calculated Tab Properties'!E822</f>
        <v>0</v>
      </c>
      <c r="F822">
        <f>'Calculated Tab Properties'!F822</f>
        <v>0</v>
      </c>
      <c r="G822">
        <f>'Calculated Tab Properties'!G822</f>
        <v>0</v>
      </c>
      <c r="H822">
        <f>'Calculated Tab Properties'!H822</f>
        <v>0</v>
      </c>
      <c r="I822">
        <f>'Calculated Tab Properties'!I822</f>
        <v>0</v>
      </c>
      <c r="J822" s="20" t="e">
        <f>'Calculated Tab Properties'!J822</f>
        <v>#DIV/0!</v>
      </c>
      <c r="K822">
        <v>0</v>
      </c>
      <c r="L822">
        <v>0</v>
      </c>
      <c r="M822">
        <v>0</v>
      </c>
      <c r="N822">
        <v>0</v>
      </c>
      <c r="O822" s="27">
        <v>0</v>
      </c>
      <c r="P822" s="27">
        <v>0</v>
      </c>
      <c r="Q822">
        <v>0</v>
      </c>
      <c r="R822" t="e">
        <f>'Calculated Tab Properties'!R822</f>
        <v>#DIV/0!</v>
      </c>
      <c r="T822" s="1" t="e">
        <f>VLOOKUP('GEOMETRIC INPUTS'!D822,'Pressure Calculations'!$A$22:$B$61,2,TRUE)</f>
        <v>#N/A</v>
      </c>
      <c r="U822" s="1" t="e">
        <f>VLOOKUP('GEOMETRIC INPUTS'!D822,'Pressure Calculations'!$C$22:$D$61,2,TRUE)</f>
        <v>#N/A</v>
      </c>
      <c r="V822" t="e">
        <f>T822*'GEOMETRIC INPUTS'!S822</f>
        <v>#N/A</v>
      </c>
      <c r="W822">
        <v>821</v>
      </c>
      <c r="X822" t="e">
        <f t="shared" si="169"/>
        <v>#N/A</v>
      </c>
      <c r="Y822" t="e">
        <f t="shared" si="170"/>
        <v>#N/A</v>
      </c>
      <c r="Z822" s="27" t="e">
        <f t="shared" si="171"/>
        <v>#DIV/0!</v>
      </c>
      <c r="AA822" s="27" t="e">
        <f t="shared" si="172"/>
        <v>#DIV/0!</v>
      </c>
      <c r="AB822" s="27" t="e">
        <f t="shared" si="173"/>
        <v>#DIV/0!</v>
      </c>
      <c r="AC822" t="e">
        <f t="shared" si="174"/>
        <v>#N/A</v>
      </c>
      <c r="AD822" s="28">
        <f>'GT Data'!D824</f>
        <v>0</v>
      </c>
      <c r="AE822" s="25" t="e">
        <f t="shared" si="175"/>
        <v>#N/A</v>
      </c>
      <c r="AF822" s="25" t="e">
        <f t="shared" si="176"/>
        <v>#N/A</v>
      </c>
      <c r="AG822" s="25" t="e">
        <f t="shared" si="177"/>
        <v>#DIV/0!</v>
      </c>
      <c r="AH822" s="25">
        <v>0</v>
      </c>
      <c r="AI822" s="25">
        <v>0</v>
      </c>
      <c r="AJ822" s="25" t="e">
        <f t="shared" si="178"/>
        <v>#N/A</v>
      </c>
      <c r="AK822" s="28">
        <f>'GT Data'!N824</f>
        <v>0</v>
      </c>
      <c r="AL822" s="25" t="e">
        <f t="shared" si="179"/>
        <v>#DIV/0!</v>
      </c>
      <c r="AM822" s="25" t="e">
        <f t="shared" si="180"/>
        <v>#DIV/0!</v>
      </c>
      <c r="AN822" s="25" t="e">
        <f t="shared" si="181"/>
        <v>#DIV/0!</v>
      </c>
      <c r="AO822" s="25">
        <v>0</v>
      </c>
      <c r="AP822" s="25">
        <v>0</v>
      </c>
      <c r="AQ822" s="25">
        <v>0</v>
      </c>
    </row>
    <row r="823" spans="1:43" x14ac:dyDescent="0.3">
      <c r="A823">
        <f>'Calculated Tab Properties'!A823</f>
        <v>0</v>
      </c>
      <c r="B823">
        <f>'Calculated Tab Properties'!B823</f>
        <v>0</v>
      </c>
      <c r="C823">
        <f>'Calculated Tab Properties'!C823</f>
        <v>0</v>
      </c>
      <c r="D823">
        <f>'Calculated Tab Properties'!D823</f>
        <v>0</v>
      </c>
      <c r="E823">
        <f>'Calculated Tab Properties'!E823</f>
        <v>0</v>
      </c>
      <c r="F823">
        <f>'Calculated Tab Properties'!F823</f>
        <v>0</v>
      </c>
      <c r="G823">
        <f>'Calculated Tab Properties'!G823</f>
        <v>0</v>
      </c>
      <c r="H823">
        <f>'Calculated Tab Properties'!H823</f>
        <v>0</v>
      </c>
      <c r="I823">
        <f>'Calculated Tab Properties'!I823</f>
        <v>0</v>
      </c>
      <c r="J823" s="20" t="e">
        <f>'Calculated Tab Properties'!J823</f>
        <v>#DIV/0!</v>
      </c>
      <c r="K823">
        <v>0</v>
      </c>
      <c r="L823">
        <v>0</v>
      </c>
      <c r="M823">
        <v>0</v>
      </c>
      <c r="N823">
        <v>0</v>
      </c>
      <c r="O823" s="27">
        <v>0</v>
      </c>
      <c r="P823" s="27">
        <v>0</v>
      </c>
      <c r="Q823">
        <v>0</v>
      </c>
      <c r="R823" t="e">
        <f>'Calculated Tab Properties'!R823</f>
        <v>#DIV/0!</v>
      </c>
      <c r="T823" s="1" t="e">
        <f>VLOOKUP('GEOMETRIC INPUTS'!D823,'Pressure Calculations'!$A$22:$B$61,2,TRUE)</f>
        <v>#N/A</v>
      </c>
      <c r="U823" s="1" t="e">
        <f>VLOOKUP('GEOMETRIC INPUTS'!D823,'Pressure Calculations'!$C$22:$D$61,2,TRUE)</f>
        <v>#N/A</v>
      </c>
      <c r="V823" t="e">
        <f>T823*'GEOMETRIC INPUTS'!S823</f>
        <v>#N/A</v>
      </c>
      <c r="W823">
        <v>822</v>
      </c>
      <c r="X823" t="e">
        <f t="shared" si="169"/>
        <v>#N/A</v>
      </c>
      <c r="Y823" t="e">
        <f t="shared" si="170"/>
        <v>#N/A</v>
      </c>
      <c r="Z823" s="27" t="e">
        <f t="shared" si="171"/>
        <v>#DIV/0!</v>
      </c>
      <c r="AA823" s="27" t="e">
        <f t="shared" si="172"/>
        <v>#DIV/0!</v>
      </c>
      <c r="AB823" s="27" t="e">
        <f t="shared" si="173"/>
        <v>#DIV/0!</v>
      </c>
      <c r="AC823" t="e">
        <f t="shared" si="174"/>
        <v>#N/A</v>
      </c>
      <c r="AD823" s="28">
        <f>'GT Data'!D825</f>
        <v>0</v>
      </c>
      <c r="AE823" s="25" t="e">
        <f t="shared" si="175"/>
        <v>#N/A</v>
      </c>
      <c r="AF823" s="25" t="e">
        <f t="shared" si="176"/>
        <v>#N/A</v>
      </c>
      <c r="AG823" s="25" t="e">
        <f t="shared" si="177"/>
        <v>#DIV/0!</v>
      </c>
      <c r="AH823" s="25">
        <v>0</v>
      </c>
      <c r="AI823" s="25">
        <v>0</v>
      </c>
      <c r="AJ823" s="25" t="e">
        <f t="shared" si="178"/>
        <v>#N/A</v>
      </c>
      <c r="AK823" s="28">
        <f>'GT Data'!N825</f>
        <v>0</v>
      </c>
      <c r="AL823" s="25" t="e">
        <f t="shared" si="179"/>
        <v>#DIV/0!</v>
      </c>
      <c r="AM823" s="25" t="e">
        <f t="shared" si="180"/>
        <v>#DIV/0!</v>
      </c>
      <c r="AN823" s="25" t="e">
        <f t="shared" si="181"/>
        <v>#DIV/0!</v>
      </c>
      <c r="AO823" s="25">
        <v>0</v>
      </c>
      <c r="AP823" s="25">
        <v>0</v>
      </c>
      <c r="AQ823" s="25">
        <v>0</v>
      </c>
    </row>
    <row r="824" spans="1:43" x14ac:dyDescent="0.3">
      <c r="A824">
        <f>'Calculated Tab Properties'!A824</f>
        <v>0</v>
      </c>
      <c r="B824">
        <f>'Calculated Tab Properties'!B824</f>
        <v>0</v>
      </c>
      <c r="C824">
        <f>'Calculated Tab Properties'!C824</f>
        <v>0</v>
      </c>
      <c r="D824">
        <f>'Calculated Tab Properties'!D824</f>
        <v>0</v>
      </c>
      <c r="E824">
        <f>'Calculated Tab Properties'!E824</f>
        <v>0</v>
      </c>
      <c r="F824">
        <f>'Calculated Tab Properties'!F824</f>
        <v>0</v>
      </c>
      <c r="G824">
        <f>'Calculated Tab Properties'!G824</f>
        <v>0</v>
      </c>
      <c r="H824">
        <f>'Calculated Tab Properties'!H824</f>
        <v>0</v>
      </c>
      <c r="I824">
        <f>'Calculated Tab Properties'!I824</f>
        <v>0</v>
      </c>
      <c r="J824" s="20" t="e">
        <f>'Calculated Tab Properties'!J824</f>
        <v>#DIV/0!</v>
      </c>
      <c r="K824">
        <v>0</v>
      </c>
      <c r="L824">
        <v>0</v>
      </c>
      <c r="M824">
        <v>0</v>
      </c>
      <c r="N824">
        <v>0</v>
      </c>
      <c r="O824" s="27">
        <v>0</v>
      </c>
      <c r="P824" s="27">
        <v>0</v>
      </c>
      <c r="Q824">
        <v>0</v>
      </c>
      <c r="R824" t="e">
        <f>'Calculated Tab Properties'!R824</f>
        <v>#DIV/0!</v>
      </c>
      <c r="T824" s="1" t="e">
        <f>VLOOKUP('GEOMETRIC INPUTS'!D824,'Pressure Calculations'!$A$22:$B$61,2,TRUE)</f>
        <v>#N/A</v>
      </c>
      <c r="U824" s="1" t="e">
        <f>VLOOKUP('GEOMETRIC INPUTS'!D824,'Pressure Calculations'!$C$22:$D$61,2,TRUE)</f>
        <v>#N/A</v>
      </c>
      <c r="V824" t="e">
        <f>T824*'GEOMETRIC INPUTS'!S824</f>
        <v>#N/A</v>
      </c>
      <c r="W824">
        <v>823</v>
      </c>
      <c r="X824" t="e">
        <f t="shared" si="169"/>
        <v>#N/A</v>
      </c>
      <c r="Y824" t="e">
        <f t="shared" si="170"/>
        <v>#N/A</v>
      </c>
      <c r="Z824" s="27" t="e">
        <f t="shared" si="171"/>
        <v>#DIV/0!</v>
      </c>
      <c r="AA824" s="27" t="e">
        <f t="shared" si="172"/>
        <v>#DIV/0!</v>
      </c>
      <c r="AB824" s="27" t="e">
        <f t="shared" si="173"/>
        <v>#DIV/0!</v>
      </c>
      <c r="AC824" t="e">
        <f t="shared" si="174"/>
        <v>#N/A</v>
      </c>
      <c r="AD824" s="28">
        <f>'GT Data'!D826</f>
        <v>0</v>
      </c>
      <c r="AE824" s="25" t="e">
        <f t="shared" si="175"/>
        <v>#N/A</v>
      </c>
      <c r="AF824" s="25" t="e">
        <f t="shared" si="176"/>
        <v>#N/A</v>
      </c>
      <c r="AG824" s="25" t="e">
        <f t="shared" si="177"/>
        <v>#DIV/0!</v>
      </c>
      <c r="AH824" s="25">
        <v>0</v>
      </c>
      <c r="AI824" s="25">
        <v>0</v>
      </c>
      <c r="AJ824" s="25" t="e">
        <f t="shared" si="178"/>
        <v>#N/A</v>
      </c>
      <c r="AK824" s="28">
        <f>'GT Data'!N826</f>
        <v>0</v>
      </c>
      <c r="AL824" s="25" t="e">
        <f t="shared" si="179"/>
        <v>#DIV/0!</v>
      </c>
      <c r="AM824" s="25" t="e">
        <f t="shared" si="180"/>
        <v>#DIV/0!</v>
      </c>
      <c r="AN824" s="25" t="e">
        <f t="shared" si="181"/>
        <v>#DIV/0!</v>
      </c>
      <c r="AO824" s="25">
        <v>0</v>
      </c>
      <c r="AP824" s="25">
        <v>0</v>
      </c>
      <c r="AQ824" s="25">
        <v>0</v>
      </c>
    </row>
    <row r="825" spans="1:43" x14ac:dyDescent="0.3">
      <c r="A825">
        <f>'Calculated Tab Properties'!A825</f>
        <v>0</v>
      </c>
      <c r="B825">
        <f>'Calculated Tab Properties'!B825</f>
        <v>0</v>
      </c>
      <c r="C825">
        <f>'Calculated Tab Properties'!C825</f>
        <v>0</v>
      </c>
      <c r="D825">
        <f>'Calculated Tab Properties'!D825</f>
        <v>0</v>
      </c>
      <c r="E825">
        <f>'Calculated Tab Properties'!E825</f>
        <v>0</v>
      </c>
      <c r="F825">
        <f>'Calculated Tab Properties'!F825</f>
        <v>0</v>
      </c>
      <c r="G825">
        <f>'Calculated Tab Properties'!G825</f>
        <v>0</v>
      </c>
      <c r="H825">
        <f>'Calculated Tab Properties'!H825</f>
        <v>0</v>
      </c>
      <c r="I825">
        <f>'Calculated Tab Properties'!I825</f>
        <v>0</v>
      </c>
      <c r="J825" s="20" t="e">
        <f>'Calculated Tab Properties'!J825</f>
        <v>#DIV/0!</v>
      </c>
      <c r="K825">
        <v>0</v>
      </c>
      <c r="L825">
        <v>0</v>
      </c>
      <c r="M825">
        <v>0</v>
      </c>
      <c r="N825">
        <v>0</v>
      </c>
      <c r="O825" s="27">
        <v>0</v>
      </c>
      <c r="P825" s="27">
        <v>0</v>
      </c>
      <c r="Q825">
        <v>0</v>
      </c>
      <c r="R825" t="e">
        <f>'Calculated Tab Properties'!R825</f>
        <v>#DIV/0!</v>
      </c>
      <c r="T825" s="1" t="e">
        <f>VLOOKUP('GEOMETRIC INPUTS'!D825,'Pressure Calculations'!$A$22:$B$61,2,TRUE)</f>
        <v>#N/A</v>
      </c>
      <c r="U825" s="1" t="e">
        <f>VLOOKUP('GEOMETRIC INPUTS'!D825,'Pressure Calculations'!$C$22:$D$61,2,TRUE)</f>
        <v>#N/A</v>
      </c>
      <c r="V825" t="e">
        <f>T825*'GEOMETRIC INPUTS'!S825</f>
        <v>#N/A</v>
      </c>
      <c r="W825">
        <v>824</v>
      </c>
      <c r="X825" t="e">
        <f t="shared" si="169"/>
        <v>#N/A</v>
      </c>
      <c r="Y825" t="e">
        <f t="shared" si="170"/>
        <v>#N/A</v>
      </c>
      <c r="Z825" s="27" t="e">
        <f t="shared" si="171"/>
        <v>#DIV/0!</v>
      </c>
      <c r="AA825" s="27" t="e">
        <f t="shared" si="172"/>
        <v>#DIV/0!</v>
      </c>
      <c r="AB825" s="27" t="e">
        <f t="shared" si="173"/>
        <v>#DIV/0!</v>
      </c>
      <c r="AC825" t="e">
        <f t="shared" si="174"/>
        <v>#N/A</v>
      </c>
      <c r="AD825" s="28">
        <f>'GT Data'!D827</f>
        <v>0</v>
      </c>
      <c r="AE825" s="25" t="e">
        <f t="shared" si="175"/>
        <v>#N/A</v>
      </c>
      <c r="AF825" s="25" t="e">
        <f t="shared" si="176"/>
        <v>#N/A</v>
      </c>
      <c r="AG825" s="25" t="e">
        <f t="shared" si="177"/>
        <v>#DIV/0!</v>
      </c>
      <c r="AH825" s="25">
        <v>0</v>
      </c>
      <c r="AI825" s="25">
        <v>0</v>
      </c>
      <c r="AJ825" s="25" t="e">
        <f t="shared" si="178"/>
        <v>#N/A</v>
      </c>
      <c r="AK825" s="28">
        <f>'GT Data'!N827</f>
        <v>0</v>
      </c>
      <c r="AL825" s="25" t="e">
        <f t="shared" si="179"/>
        <v>#DIV/0!</v>
      </c>
      <c r="AM825" s="25" t="e">
        <f t="shared" si="180"/>
        <v>#DIV/0!</v>
      </c>
      <c r="AN825" s="25" t="e">
        <f t="shared" si="181"/>
        <v>#DIV/0!</v>
      </c>
      <c r="AO825" s="25">
        <v>0</v>
      </c>
      <c r="AP825" s="25">
        <v>0</v>
      </c>
      <c r="AQ825" s="25">
        <v>0</v>
      </c>
    </row>
    <row r="826" spans="1:43" x14ac:dyDescent="0.3">
      <c r="A826">
        <f>'Calculated Tab Properties'!A826</f>
        <v>0</v>
      </c>
      <c r="B826">
        <f>'Calculated Tab Properties'!B826</f>
        <v>0</v>
      </c>
      <c r="C826">
        <f>'Calculated Tab Properties'!C826</f>
        <v>0</v>
      </c>
      <c r="D826">
        <f>'Calculated Tab Properties'!D826</f>
        <v>0</v>
      </c>
      <c r="E826">
        <f>'Calculated Tab Properties'!E826</f>
        <v>0</v>
      </c>
      <c r="F826">
        <f>'Calculated Tab Properties'!F826</f>
        <v>0</v>
      </c>
      <c r="G826">
        <f>'Calculated Tab Properties'!G826</f>
        <v>0</v>
      </c>
      <c r="H826">
        <f>'Calculated Tab Properties'!H826</f>
        <v>0</v>
      </c>
      <c r="I826">
        <f>'Calculated Tab Properties'!I826</f>
        <v>0</v>
      </c>
      <c r="J826" s="20" t="e">
        <f>'Calculated Tab Properties'!J826</f>
        <v>#DIV/0!</v>
      </c>
      <c r="K826">
        <v>0</v>
      </c>
      <c r="L826">
        <v>0</v>
      </c>
      <c r="M826">
        <v>0</v>
      </c>
      <c r="N826">
        <v>0</v>
      </c>
      <c r="O826" s="27">
        <v>0</v>
      </c>
      <c r="P826" s="27">
        <v>0</v>
      </c>
      <c r="Q826">
        <v>0</v>
      </c>
      <c r="R826" t="e">
        <f>'Calculated Tab Properties'!R826</f>
        <v>#DIV/0!</v>
      </c>
      <c r="T826" s="1" t="e">
        <f>VLOOKUP('GEOMETRIC INPUTS'!D826,'Pressure Calculations'!$A$22:$B$61,2,TRUE)</f>
        <v>#N/A</v>
      </c>
      <c r="U826" s="1" t="e">
        <f>VLOOKUP('GEOMETRIC INPUTS'!D826,'Pressure Calculations'!$C$22:$D$61,2,TRUE)</f>
        <v>#N/A</v>
      </c>
      <c r="V826" t="e">
        <f>T826*'GEOMETRIC INPUTS'!S826</f>
        <v>#N/A</v>
      </c>
      <c r="W826">
        <v>825</v>
      </c>
      <c r="X826" t="e">
        <f t="shared" si="169"/>
        <v>#N/A</v>
      </c>
      <c r="Y826" t="e">
        <f t="shared" si="170"/>
        <v>#N/A</v>
      </c>
      <c r="Z826" s="27" t="e">
        <f t="shared" si="171"/>
        <v>#DIV/0!</v>
      </c>
      <c r="AA826" s="27" t="e">
        <f t="shared" si="172"/>
        <v>#DIV/0!</v>
      </c>
      <c r="AB826" s="27" t="e">
        <f t="shared" si="173"/>
        <v>#DIV/0!</v>
      </c>
      <c r="AC826" t="e">
        <f t="shared" si="174"/>
        <v>#N/A</v>
      </c>
      <c r="AD826" s="28">
        <f>'GT Data'!D828</f>
        <v>0</v>
      </c>
      <c r="AE826" s="25" t="e">
        <f t="shared" si="175"/>
        <v>#N/A</v>
      </c>
      <c r="AF826" s="25" t="e">
        <f t="shared" si="176"/>
        <v>#N/A</v>
      </c>
      <c r="AG826" s="25" t="e">
        <f t="shared" si="177"/>
        <v>#DIV/0!</v>
      </c>
      <c r="AH826" s="25">
        <v>0</v>
      </c>
      <c r="AI826" s="25">
        <v>0</v>
      </c>
      <c r="AJ826" s="25" t="e">
        <f t="shared" si="178"/>
        <v>#N/A</v>
      </c>
      <c r="AK826" s="28">
        <f>'GT Data'!N828</f>
        <v>0</v>
      </c>
      <c r="AL826" s="25" t="e">
        <f t="shared" si="179"/>
        <v>#DIV/0!</v>
      </c>
      <c r="AM826" s="25" t="e">
        <f t="shared" si="180"/>
        <v>#DIV/0!</v>
      </c>
      <c r="AN826" s="25" t="e">
        <f t="shared" si="181"/>
        <v>#DIV/0!</v>
      </c>
      <c r="AO826" s="25">
        <v>0</v>
      </c>
      <c r="AP826" s="25">
        <v>0</v>
      </c>
      <c r="AQ826" s="25">
        <v>0</v>
      </c>
    </row>
    <row r="827" spans="1:43" x14ac:dyDescent="0.3">
      <c r="A827">
        <f>'Calculated Tab Properties'!A827</f>
        <v>0</v>
      </c>
      <c r="B827">
        <f>'Calculated Tab Properties'!B827</f>
        <v>0</v>
      </c>
      <c r="C827">
        <f>'Calculated Tab Properties'!C827</f>
        <v>0</v>
      </c>
      <c r="D827">
        <f>'Calculated Tab Properties'!D827</f>
        <v>0</v>
      </c>
      <c r="E827">
        <f>'Calculated Tab Properties'!E827</f>
        <v>0</v>
      </c>
      <c r="F827">
        <f>'Calculated Tab Properties'!F827</f>
        <v>0</v>
      </c>
      <c r="G827">
        <f>'Calculated Tab Properties'!G827</f>
        <v>0</v>
      </c>
      <c r="H827">
        <f>'Calculated Tab Properties'!H827</f>
        <v>0</v>
      </c>
      <c r="I827">
        <f>'Calculated Tab Properties'!I827</f>
        <v>0</v>
      </c>
      <c r="J827" s="20" t="e">
        <f>'Calculated Tab Properties'!J827</f>
        <v>#DIV/0!</v>
      </c>
      <c r="K827">
        <v>0</v>
      </c>
      <c r="L827">
        <v>0</v>
      </c>
      <c r="M827">
        <v>0</v>
      </c>
      <c r="N827">
        <v>0</v>
      </c>
      <c r="O827" s="27">
        <v>0</v>
      </c>
      <c r="P827" s="27">
        <v>0</v>
      </c>
      <c r="Q827">
        <v>0</v>
      </c>
      <c r="R827" t="e">
        <f>'Calculated Tab Properties'!R827</f>
        <v>#DIV/0!</v>
      </c>
      <c r="T827" s="1" t="e">
        <f>VLOOKUP('GEOMETRIC INPUTS'!D827,'Pressure Calculations'!$A$22:$B$61,2,TRUE)</f>
        <v>#N/A</v>
      </c>
      <c r="U827" s="1" t="e">
        <f>VLOOKUP('GEOMETRIC INPUTS'!D827,'Pressure Calculations'!$C$22:$D$61,2,TRUE)</f>
        <v>#N/A</v>
      </c>
      <c r="V827" t="e">
        <f>T827*'GEOMETRIC INPUTS'!S827</f>
        <v>#N/A</v>
      </c>
      <c r="W827">
        <v>826</v>
      </c>
      <c r="X827" t="e">
        <f t="shared" si="169"/>
        <v>#N/A</v>
      </c>
      <c r="Y827" t="e">
        <f t="shared" si="170"/>
        <v>#N/A</v>
      </c>
      <c r="Z827" s="27" t="e">
        <f t="shared" si="171"/>
        <v>#DIV/0!</v>
      </c>
      <c r="AA827" s="27" t="e">
        <f t="shared" si="172"/>
        <v>#DIV/0!</v>
      </c>
      <c r="AB827" s="27" t="e">
        <f t="shared" si="173"/>
        <v>#DIV/0!</v>
      </c>
      <c r="AC827" t="e">
        <f t="shared" si="174"/>
        <v>#N/A</v>
      </c>
      <c r="AD827" s="28">
        <f>'GT Data'!D829</f>
        <v>0</v>
      </c>
      <c r="AE827" s="25" t="e">
        <f t="shared" si="175"/>
        <v>#N/A</v>
      </c>
      <c r="AF827" s="25" t="e">
        <f t="shared" si="176"/>
        <v>#N/A</v>
      </c>
      <c r="AG827" s="25" t="e">
        <f t="shared" si="177"/>
        <v>#DIV/0!</v>
      </c>
      <c r="AH827" s="25">
        <v>0</v>
      </c>
      <c r="AI827" s="25">
        <v>0</v>
      </c>
      <c r="AJ827" s="25" t="e">
        <f t="shared" si="178"/>
        <v>#N/A</v>
      </c>
      <c r="AK827" s="28">
        <f>'GT Data'!N829</f>
        <v>0</v>
      </c>
      <c r="AL827" s="25" t="e">
        <f t="shared" si="179"/>
        <v>#DIV/0!</v>
      </c>
      <c r="AM827" s="25" t="e">
        <f t="shared" si="180"/>
        <v>#DIV/0!</v>
      </c>
      <c r="AN827" s="25" t="e">
        <f t="shared" si="181"/>
        <v>#DIV/0!</v>
      </c>
      <c r="AO827" s="25">
        <v>0</v>
      </c>
      <c r="AP827" s="25">
        <v>0</v>
      </c>
      <c r="AQ827" s="25">
        <v>0</v>
      </c>
    </row>
    <row r="828" spans="1:43" x14ac:dyDescent="0.3">
      <c r="A828">
        <f>'Calculated Tab Properties'!A828</f>
        <v>0</v>
      </c>
      <c r="B828">
        <f>'Calculated Tab Properties'!B828</f>
        <v>0</v>
      </c>
      <c r="C828">
        <f>'Calculated Tab Properties'!C828</f>
        <v>0</v>
      </c>
      <c r="D828">
        <f>'Calculated Tab Properties'!D828</f>
        <v>0</v>
      </c>
      <c r="E828">
        <f>'Calculated Tab Properties'!E828</f>
        <v>0</v>
      </c>
      <c r="F828">
        <f>'Calculated Tab Properties'!F828</f>
        <v>0</v>
      </c>
      <c r="G828">
        <f>'Calculated Tab Properties'!G828</f>
        <v>0</v>
      </c>
      <c r="H828">
        <f>'Calculated Tab Properties'!H828</f>
        <v>0</v>
      </c>
      <c r="I828">
        <f>'Calculated Tab Properties'!I828</f>
        <v>0</v>
      </c>
      <c r="J828" s="20" t="e">
        <f>'Calculated Tab Properties'!J828</f>
        <v>#DIV/0!</v>
      </c>
      <c r="K828">
        <v>0</v>
      </c>
      <c r="L828">
        <v>0</v>
      </c>
      <c r="M828">
        <v>0</v>
      </c>
      <c r="N828">
        <v>0</v>
      </c>
      <c r="O828" s="27">
        <v>0</v>
      </c>
      <c r="P828" s="27">
        <v>0</v>
      </c>
      <c r="Q828">
        <v>0</v>
      </c>
      <c r="R828" t="e">
        <f>'Calculated Tab Properties'!R828</f>
        <v>#DIV/0!</v>
      </c>
      <c r="T828" s="1" t="e">
        <f>VLOOKUP('GEOMETRIC INPUTS'!D828,'Pressure Calculations'!$A$22:$B$61,2,TRUE)</f>
        <v>#N/A</v>
      </c>
      <c r="U828" s="1" t="e">
        <f>VLOOKUP('GEOMETRIC INPUTS'!D828,'Pressure Calculations'!$C$22:$D$61,2,TRUE)</f>
        <v>#N/A</v>
      </c>
      <c r="V828" t="e">
        <f>T828*'GEOMETRIC INPUTS'!S828</f>
        <v>#N/A</v>
      </c>
      <c r="W828">
        <v>827</v>
      </c>
      <c r="X828" t="e">
        <f t="shared" si="169"/>
        <v>#N/A</v>
      </c>
      <c r="Y828" t="e">
        <f t="shared" si="170"/>
        <v>#N/A</v>
      </c>
      <c r="Z828" s="27" t="e">
        <f t="shared" si="171"/>
        <v>#DIV/0!</v>
      </c>
      <c r="AA828" s="27" t="e">
        <f t="shared" si="172"/>
        <v>#DIV/0!</v>
      </c>
      <c r="AB828" s="27" t="e">
        <f t="shared" si="173"/>
        <v>#DIV/0!</v>
      </c>
      <c r="AC828" t="e">
        <f t="shared" si="174"/>
        <v>#N/A</v>
      </c>
      <c r="AD828" s="28">
        <f>'GT Data'!D830</f>
        <v>0</v>
      </c>
      <c r="AE828" s="25" t="e">
        <f t="shared" si="175"/>
        <v>#N/A</v>
      </c>
      <c r="AF828" s="25" t="e">
        <f t="shared" si="176"/>
        <v>#N/A</v>
      </c>
      <c r="AG828" s="25" t="e">
        <f t="shared" si="177"/>
        <v>#DIV/0!</v>
      </c>
      <c r="AH828" s="25">
        <v>0</v>
      </c>
      <c r="AI828" s="25">
        <v>0</v>
      </c>
      <c r="AJ828" s="25" t="e">
        <f t="shared" si="178"/>
        <v>#N/A</v>
      </c>
      <c r="AK828" s="28">
        <f>'GT Data'!N830</f>
        <v>0</v>
      </c>
      <c r="AL828" s="25" t="e">
        <f t="shared" si="179"/>
        <v>#DIV/0!</v>
      </c>
      <c r="AM828" s="25" t="e">
        <f t="shared" si="180"/>
        <v>#DIV/0!</v>
      </c>
      <c r="AN828" s="25" t="e">
        <f t="shared" si="181"/>
        <v>#DIV/0!</v>
      </c>
      <c r="AO828" s="25">
        <v>0</v>
      </c>
      <c r="AP828" s="25">
        <v>0</v>
      </c>
      <c r="AQ828" s="25">
        <v>0</v>
      </c>
    </row>
    <row r="829" spans="1:43" x14ac:dyDescent="0.3">
      <c r="A829">
        <f>'Calculated Tab Properties'!A829</f>
        <v>0</v>
      </c>
      <c r="B829">
        <f>'Calculated Tab Properties'!B829</f>
        <v>0</v>
      </c>
      <c r="C829">
        <f>'Calculated Tab Properties'!C829</f>
        <v>0</v>
      </c>
      <c r="D829">
        <f>'Calculated Tab Properties'!D829</f>
        <v>0</v>
      </c>
      <c r="E829">
        <f>'Calculated Tab Properties'!E829</f>
        <v>0</v>
      </c>
      <c r="F829">
        <f>'Calculated Tab Properties'!F829</f>
        <v>0</v>
      </c>
      <c r="G829">
        <f>'Calculated Tab Properties'!G829</f>
        <v>0</v>
      </c>
      <c r="H829">
        <f>'Calculated Tab Properties'!H829</f>
        <v>0</v>
      </c>
      <c r="I829">
        <f>'Calculated Tab Properties'!I829</f>
        <v>0</v>
      </c>
      <c r="J829" s="20" t="e">
        <f>'Calculated Tab Properties'!J829</f>
        <v>#DIV/0!</v>
      </c>
      <c r="K829">
        <v>0</v>
      </c>
      <c r="L829">
        <v>0</v>
      </c>
      <c r="M829">
        <v>0</v>
      </c>
      <c r="N829">
        <v>0</v>
      </c>
      <c r="O829" s="27">
        <v>0</v>
      </c>
      <c r="P829" s="27">
        <v>0</v>
      </c>
      <c r="Q829">
        <v>0</v>
      </c>
      <c r="R829" t="e">
        <f>'Calculated Tab Properties'!R829</f>
        <v>#DIV/0!</v>
      </c>
      <c r="T829" s="1" t="e">
        <f>VLOOKUP('GEOMETRIC INPUTS'!D829,'Pressure Calculations'!$A$22:$B$61,2,TRUE)</f>
        <v>#N/A</v>
      </c>
      <c r="U829" s="1" t="e">
        <f>VLOOKUP('GEOMETRIC INPUTS'!D829,'Pressure Calculations'!$C$22:$D$61,2,TRUE)</f>
        <v>#N/A</v>
      </c>
      <c r="V829" t="e">
        <f>T829*'GEOMETRIC INPUTS'!S829</f>
        <v>#N/A</v>
      </c>
      <c r="W829">
        <v>828</v>
      </c>
      <c r="X829" t="e">
        <f t="shared" si="169"/>
        <v>#N/A</v>
      </c>
      <c r="Y829" t="e">
        <f t="shared" si="170"/>
        <v>#N/A</v>
      </c>
      <c r="Z829" s="27" t="e">
        <f t="shared" si="171"/>
        <v>#DIV/0!</v>
      </c>
      <c r="AA829" s="27" t="e">
        <f t="shared" si="172"/>
        <v>#DIV/0!</v>
      </c>
      <c r="AB829" s="27" t="e">
        <f t="shared" si="173"/>
        <v>#DIV/0!</v>
      </c>
      <c r="AC829" t="e">
        <f t="shared" si="174"/>
        <v>#N/A</v>
      </c>
      <c r="AD829" s="28">
        <f>'GT Data'!D831</f>
        <v>0</v>
      </c>
      <c r="AE829" s="25" t="e">
        <f t="shared" si="175"/>
        <v>#N/A</v>
      </c>
      <c r="AF829" s="25" t="e">
        <f t="shared" si="176"/>
        <v>#N/A</v>
      </c>
      <c r="AG829" s="25" t="e">
        <f t="shared" si="177"/>
        <v>#DIV/0!</v>
      </c>
      <c r="AH829" s="25">
        <v>0</v>
      </c>
      <c r="AI829" s="25">
        <v>0</v>
      </c>
      <c r="AJ829" s="25" t="e">
        <f t="shared" si="178"/>
        <v>#N/A</v>
      </c>
      <c r="AK829" s="28">
        <f>'GT Data'!N831</f>
        <v>0</v>
      </c>
      <c r="AL829" s="25" t="e">
        <f t="shared" si="179"/>
        <v>#DIV/0!</v>
      </c>
      <c r="AM829" s="25" t="e">
        <f t="shared" si="180"/>
        <v>#DIV/0!</v>
      </c>
      <c r="AN829" s="25" t="e">
        <f t="shared" si="181"/>
        <v>#DIV/0!</v>
      </c>
      <c r="AO829" s="25">
        <v>0</v>
      </c>
      <c r="AP829" s="25">
        <v>0</v>
      </c>
      <c r="AQ829" s="25">
        <v>0</v>
      </c>
    </row>
    <row r="830" spans="1:43" x14ac:dyDescent="0.3">
      <c r="A830">
        <f>'Calculated Tab Properties'!A830</f>
        <v>0</v>
      </c>
      <c r="B830">
        <f>'Calculated Tab Properties'!B830</f>
        <v>0</v>
      </c>
      <c r="C830">
        <f>'Calculated Tab Properties'!C830</f>
        <v>0</v>
      </c>
      <c r="D830">
        <f>'Calculated Tab Properties'!D830</f>
        <v>0</v>
      </c>
      <c r="E830">
        <f>'Calculated Tab Properties'!E830</f>
        <v>0</v>
      </c>
      <c r="F830">
        <f>'Calculated Tab Properties'!F830</f>
        <v>0</v>
      </c>
      <c r="G830">
        <f>'Calculated Tab Properties'!G830</f>
        <v>0</v>
      </c>
      <c r="H830">
        <f>'Calculated Tab Properties'!H830</f>
        <v>0</v>
      </c>
      <c r="I830">
        <f>'Calculated Tab Properties'!I830</f>
        <v>0</v>
      </c>
      <c r="J830" s="20" t="e">
        <f>'Calculated Tab Properties'!J830</f>
        <v>#DIV/0!</v>
      </c>
      <c r="K830">
        <v>0</v>
      </c>
      <c r="L830">
        <v>0</v>
      </c>
      <c r="M830">
        <v>0</v>
      </c>
      <c r="N830">
        <v>0</v>
      </c>
      <c r="O830" s="27">
        <v>0</v>
      </c>
      <c r="P830" s="27">
        <v>0</v>
      </c>
      <c r="Q830">
        <v>0</v>
      </c>
      <c r="R830" t="e">
        <f>'Calculated Tab Properties'!R830</f>
        <v>#DIV/0!</v>
      </c>
      <c r="T830" s="1" t="e">
        <f>VLOOKUP('GEOMETRIC INPUTS'!D830,'Pressure Calculations'!$A$22:$B$61,2,TRUE)</f>
        <v>#N/A</v>
      </c>
      <c r="U830" s="1" t="e">
        <f>VLOOKUP('GEOMETRIC INPUTS'!D830,'Pressure Calculations'!$C$22:$D$61,2,TRUE)</f>
        <v>#N/A</v>
      </c>
      <c r="V830" t="e">
        <f>T830*'GEOMETRIC INPUTS'!S830</f>
        <v>#N/A</v>
      </c>
      <c r="W830">
        <v>829</v>
      </c>
      <c r="X830" t="e">
        <f t="shared" si="169"/>
        <v>#N/A</v>
      </c>
      <c r="Y830" t="e">
        <f t="shared" si="170"/>
        <v>#N/A</v>
      </c>
      <c r="Z830" s="27" t="e">
        <f t="shared" si="171"/>
        <v>#DIV/0!</v>
      </c>
      <c r="AA830" s="27" t="e">
        <f t="shared" si="172"/>
        <v>#DIV/0!</v>
      </c>
      <c r="AB830" s="27" t="e">
        <f t="shared" si="173"/>
        <v>#DIV/0!</v>
      </c>
      <c r="AC830" t="e">
        <f t="shared" si="174"/>
        <v>#N/A</v>
      </c>
      <c r="AD830" s="28">
        <f>'GT Data'!D832</f>
        <v>0</v>
      </c>
      <c r="AE830" s="25" t="e">
        <f t="shared" si="175"/>
        <v>#N/A</v>
      </c>
      <c r="AF830" s="25" t="e">
        <f t="shared" si="176"/>
        <v>#N/A</v>
      </c>
      <c r="AG830" s="25" t="e">
        <f t="shared" si="177"/>
        <v>#DIV/0!</v>
      </c>
      <c r="AH830" s="25">
        <v>0</v>
      </c>
      <c r="AI830" s="25">
        <v>0</v>
      </c>
      <c r="AJ830" s="25" t="e">
        <f t="shared" si="178"/>
        <v>#N/A</v>
      </c>
      <c r="AK830" s="28">
        <f>'GT Data'!N832</f>
        <v>0</v>
      </c>
      <c r="AL830" s="25" t="e">
        <f t="shared" si="179"/>
        <v>#DIV/0!</v>
      </c>
      <c r="AM830" s="25" t="e">
        <f t="shared" si="180"/>
        <v>#DIV/0!</v>
      </c>
      <c r="AN830" s="25" t="e">
        <f t="shared" si="181"/>
        <v>#DIV/0!</v>
      </c>
      <c r="AO830" s="25">
        <v>0</v>
      </c>
      <c r="AP830" s="25">
        <v>0</v>
      </c>
      <c r="AQ830" s="25">
        <v>0</v>
      </c>
    </row>
    <row r="831" spans="1:43" x14ac:dyDescent="0.3">
      <c r="A831">
        <f>'Calculated Tab Properties'!A831</f>
        <v>0</v>
      </c>
      <c r="B831">
        <f>'Calculated Tab Properties'!B831</f>
        <v>0</v>
      </c>
      <c r="C831">
        <f>'Calculated Tab Properties'!C831</f>
        <v>0</v>
      </c>
      <c r="D831">
        <f>'Calculated Tab Properties'!D831</f>
        <v>0</v>
      </c>
      <c r="E831">
        <f>'Calculated Tab Properties'!E831</f>
        <v>0</v>
      </c>
      <c r="F831">
        <f>'Calculated Tab Properties'!F831</f>
        <v>0</v>
      </c>
      <c r="G831">
        <f>'Calculated Tab Properties'!G831</f>
        <v>0</v>
      </c>
      <c r="H831">
        <f>'Calculated Tab Properties'!H831</f>
        <v>0</v>
      </c>
      <c r="I831">
        <f>'Calculated Tab Properties'!I831</f>
        <v>0</v>
      </c>
      <c r="J831" s="20" t="e">
        <f>'Calculated Tab Properties'!J831</f>
        <v>#DIV/0!</v>
      </c>
      <c r="K831">
        <v>0</v>
      </c>
      <c r="L831">
        <v>0</v>
      </c>
      <c r="M831">
        <v>0</v>
      </c>
      <c r="N831">
        <v>0</v>
      </c>
      <c r="O831" s="27">
        <v>0</v>
      </c>
      <c r="P831" s="27">
        <v>0</v>
      </c>
      <c r="Q831">
        <v>0</v>
      </c>
      <c r="R831" t="e">
        <f>'Calculated Tab Properties'!R831</f>
        <v>#DIV/0!</v>
      </c>
      <c r="T831" s="1" t="e">
        <f>VLOOKUP('GEOMETRIC INPUTS'!D831,'Pressure Calculations'!$A$22:$B$61,2,TRUE)</f>
        <v>#N/A</v>
      </c>
      <c r="U831" s="1" t="e">
        <f>VLOOKUP('GEOMETRIC INPUTS'!D831,'Pressure Calculations'!$C$22:$D$61,2,TRUE)</f>
        <v>#N/A</v>
      </c>
      <c r="V831" t="e">
        <f>T831*'GEOMETRIC INPUTS'!S831</f>
        <v>#N/A</v>
      </c>
      <c r="W831">
        <v>830</v>
      </c>
      <c r="X831" t="e">
        <f t="shared" si="169"/>
        <v>#N/A</v>
      </c>
      <c r="Y831" t="e">
        <f t="shared" si="170"/>
        <v>#N/A</v>
      </c>
      <c r="Z831" s="27" t="e">
        <f t="shared" si="171"/>
        <v>#DIV/0!</v>
      </c>
      <c r="AA831" s="27" t="e">
        <f t="shared" si="172"/>
        <v>#DIV/0!</v>
      </c>
      <c r="AB831" s="27" t="e">
        <f t="shared" si="173"/>
        <v>#DIV/0!</v>
      </c>
      <c r="AC831" t="e">
        <f t="shared" si="174"/>
        <v>#N/A</v>
      </c>
      <c r="AD831" s="28">
        <f>'GT Data'!D833</f>
        <v>0</v>
      </c>
      <c r="AE831" s="25" t="e">
        <f t="shared" si="175"/>
        <v>#N/A</v>
      </c>
      <c r="AF831" s="25" t="e">
        <f t="shared" si="176"/>
        <v>#N/A</v>
      </c>
      <c r="AG831" s="25" t="e">
        <f t="shared" si="177"/>
        <v>#DIV/0!</v>
      </c>
      <c r="AH831" s="25">
        <v>0</v>
      </c>
      <c r="AI831" s="25">
        <v>0</v>
      </c>
      <c r="AJ831" s="25" t="e">
        <f t="shared" si="178"/>
        <v>#N/A</v>
      </c>
      <c r="AK831" s="28">
        <f>'GT Data'!N833</f>
        <v>0</v>
      </c>
      <c r="AL831" s="25" t="e">
        <f t="shared" si="179"/>
        <v>#DIV/0!</v>
      </c>
      <c r="AM831" s="25" t="e">
        <f t="shared" si="180"/>
        <v>#DIV/0!</v>
      </c>
      <c r="AN831" s="25" t="e">
        <f t="shared" si="181"/>
        <v>#DIV/0!</v>
      </c>
      <c r="AO831" s="25">
        <v>0</v>
      </c>
      <c r="AP831" s="25">
        <v>0</v>
      </c>
      <c r="AQ831" s="25">
        <v>0</v>
      </c>
    </row>
    <row r="832" spans="1:43" x14ac:dyDescent="0.3">
      <c r="A832">
        <f>'Calculated Tab Properties'!A832</f>
        <v>0</v>
      </c>
      <c r="B832">
        <f>'Calculated Tab Properties'!B832</f>
        <v>0</v>
      </c>
      <c r="C832">
        <f>'Calculated Tab Properties'!C832</f>
        <v>0</v>
      </c>
      <c r="D832">
        <f>'Calculated Tab Properties'!D832</f>
        <v>0</v>
      </c>
      <c r="E832">
        <f>'Calculated Tab Properties'!E832</f>
        <v>0</v>
      </c>
      <c r="F832">
        <f>'Calculated Tab Properties'!F832</f>
        <v>0</v>
      </c>
      <c r="G832">
        <f>'Calculated Tab Properties'!G832</f>
        <v>0</v>
      </c>
      <c r="H832">
        <f>'Calculated Tab Properties'!H832</f>
        <v>0</v>
      </c>
      <c r="I832">
        <f>'Calculated Tab Properties'!I832</f>
        <v>0</v>
      </c>
      <c r="J832" s="20" t="e">
        <f>'Calculated Tab Properties'!J832</f>
        <v>#DIV/0!</v>
      </c>
      <c r="K832">
        <v>0</v>
      </c>
      <c r="L832">
        <v>0</v>
      </c>
      <c r="M832">
        <v>0</v>
      </c>
      <c r="N832">
        <v>0</v>
      </c>
      <c r="O832" s="27">
        <v>0</v>
      </c>
      <c r="P832" s="27">
        <v>0</v>
      </c>
      <c r="Q832">
        <v>0</v>
      </c>
      <c r="R832" t="e">
        <f>'Calculated Tab Properties'!R832</f>
        <v>#DIV/0!</v>
      </c>
      <c r="T832" s="1" t="e">
        <f>VLOOKUP('GEOMETRIC INPUTS'!D832,'Pressure Calculations'!$A$22:$B$61,2,TRUE)</f>
        <v>#N/A</v>
      </c>
      <c r="U832" s="1" t="e">
        <f>VLOOKUP('GEOMETRIC INPUTS'!D832,'Pressure Calculations'!$C$22:$D$61,2,TRUE)</f>
        <v>#N/A</v>
      </c>
      <c r="V832" t="e">
        <f>T832*'GEOMETRIC INPUTS'!S832</f>
        <v>#N/A</v>
      </c>
      <c r="W832">
        <v>831</v>
      </c>
      <c r="X832" t="e">
        <f t="shared" si="169"/>
        <v>#N/A</v>
      </c>
      <c r="Y832" t="e">
        <f t="shared" si="170"/>
        <v>#N/A</v>
      </c>
      <c r="Z832" s="27" t="e">
        <f t="shared" si="171"/>
        <v>#DIV/0!</v>
      </c>
      <c r="AA832" s="27" t="e">
        <f t="shared" si="172"/>
        <v>#DIV/0!</v>
      </c>
      <c r="AB832" s="27" t="e">
        <f t="shared" si="173"/>
        <v>#DIV/0!</v>
      </c>
      <c r="AC832" t="e">
        <f t="shared" si="174"/>
        <v>#N/A</v>
      </c>
      <c r="AD832" s="28">
        <f>'GT Data'!D834</f>
        <v>0</v>
      </c>
      <c r="AE832" s="25" t="e">
        <f t="shared" si="175"/>
        <v>#N/A</v>
      </c>
      <c r="AF832" s="25" t="e">
        <f t="shared" si="176"/>
        <v>#N/A</v>
      </c>
      <c r="AG832" s="25" t="e">
        <f t="shared" si="177"/>
        <v>#DIV/0!</v>
      </c>
      <c r="AH832" s="25">
        <v>0</v>
      </c>
      <c r="AI832" s="25">
        <v>0</v>
      </c>
      <c r="AJ832" s="25" t="e">
        <f t="shared" si="178"/>
        <v>#N/A</v>
      </c>
      <c r="AK832" s="28">
        <f>'GT Data'!N834</f>
        <v>0</v>
      </c>
      <c r="AL832" s="25" t="e">
        <f t="shared" si="179"/>
        <v>#DIV/0!</v>
      </c>
      <c r="AM832" s="25" t="e">
        <f t="shared" si="180"/>
        <v>#DIV/0!</v>
      </c>
      <c r="AN832" s="25" t="e">
        <f t="shared" si="181"/>
        <v>#DIV/0!</v>
      </c>
      <c r="AO832" s="25">
        <v>0</v>
      </c>
      <c r="AP832" s="25">
        <v>0</v>
      </c>
      <c r="AQ832" s="25">
        <v>0</v>
      </c>
    </row>
    <row r="833" spans="1:43" x14ac:dyDescent="0.3">
      <c r="A833">
        <f>'Calculated Tab Properties'!A833</f>
        <v>0</v>
      </c>
      <c r="B833">
        <f>'Calculated Tab Properties'!B833</f>
        <v>0</v>
      </c>
      <c r="C833">
        <f>'Calculated Tab Properties'!C833</f>
        <v>0</v>
      </c>
      <c r="D833">
        <f>'Calculated Tab Properties'!D833</f>
        <v>0</v>
      </c>
      <c r="E833">
        <f>'Calculated Tab Properties'!E833</f>
        <v>0</v>
      </c>
      <c r="F833">
        <f>'Calculated Tab Properties'!F833</f>
        <v>0</v>
      </c>
      <c r="G833">
        <f>'Calculated Tab Properties'!G833</f>
        <v>0</v>
      </c>
      <c r="H833">
        <f>'Calculated Tab Properties'!H833</f>
        <v>0</v>
      </c>
      <c r="I833">
        <f>'Calculated Tab Properties'!I833</f>
        <v>0</v>
      </c>
      <c r="J833" s="20" t="e">
        <f>'Calculated Tab Properties'!J833</f>
        <v>#DIV/0!</v>
      </c>
      <c r="K833">
        <v>0</v>
      </c>
      <c r="L833">
        <v>0</v>
      </c>
      <c r="M833">
        <v>0</v>
      </c>
      <c r="N833">
        <v>0</v>
      </c>
      <c r="O833" s="27">
        <v>0</v>
      </c>
      <c r="P833" s="27">
        <v>0</v>
      </c>
      <c r="Q833">
        <v>0</v>
      </c>
      <c r="R833" t="e">
        <f>'Calculated Tab Properties'!R833</f>
        <v>#DIV/0!</v>
      </c>
      <c r="T833" s="1" t="e">
        <f>VLOOKUP('GEOMETRIC INPUTS'!D833,'Pressure Calculations'!$A$22:$B$61,2,TRUE)</f>
        <v>#N/A</v>
      </c>
      <c r="U833" s="1" t="e">
        <f>VLOOKUP('GEOMETRIC INPUTS'!D833,'Pressure Calculations'!$C$22:$D$61,2,TRUE)</f>
        <v>#N/A</v>
      </c>
      <c r="V833" t="e">
        <f>T833*'GEOMETRIC INPUTS'!S833</f>
        <v>#N/A</v>
      </c>
      <c r="W833">
        <v>832</v>
      </c>
      <c r="X833" t="e">
        <f t="shared" si="169"/>
        <v>#N/A</v>
      </c>
      <c r="Y833" t="e">
        <f t="shared" si="170"/>
        <v>#N/A</v>
      </c>
      <c r="Z833" s="27" t="e">
        <f t="shared" si="171"/>
        <v>#DIV/0!</v>
      </c>
      <c r="AA833" s="27" t="e">
        <f t="shared" si="172"/>
        <v>#DIV/0!</v>
      </c>
      <c r="AB833" s="27" t="e">
        <f t="shared" si="173"/>
        <v>#DIV/0!</v>
      </c>
      <c r="AC833" t="e">
        <f t="shared" si="174"/>
        <v>#N/A</v>
      </c>
      <c r="AD833" s="28">
        <f>'GT Data'!D835</f>
        <v>0</v>
      </c>
      <c r="AE833" s="25" t="e">
        <f t="shared" si="175"/>
        <v>#N/A</v>
      </c>
      <c r="AF833" s="25" t="e">
        <f t="shared" si="176"/>
        <v>#N/A</v>
      </c>
      <c r="AG833" s="25" t="e">
        <f t="shared" si="177"/>
        <v>#DIV/0!</v>
      </c>
      <c r="AH833" s="25">
        <v>0</v>
      </c>
      <c r="AI833" s="25">
        <v>0</v>
      </c>
      <c r="AJ833" s="25" t="e">
        <f t="shared" si="178"/>
        <v>#N/A</v>
      </c>
      <c r="AK833" s="28">
        <f>'GT Data'!N835</f>
        <v>0</v>
      </c>
      <c r="AL833" s="25" t="e">
        <f t="shared" si="179"/>
        <v>#DIV/0!</v>
      </c>
      <c r="AM833" s="25" t="e">
        <f t="shared" si="180"/>
        <v>#DIV/0!</v>
      </c>
      <c r="AN833" s="25" t="e">
        <f t="shared" si="181"/>
        <v>#DIV/0!</v>
      </c>
      <c r="AO833" s="25">
        <v>0</v>
      </c>
      <c r="AP833" s="25">
        <v>0</v>
      </c>
      <c r="AQ833" s="25">
        <v>0</v>
      </c>
    </row>
    <row r="834" spans="1:43" x14ac:dyDescent="0.3">
      <c r="A834">
        <f>'Calculated Tab Properties'!A834</f>
        <v>0</v>
      </c>
      <c r="B834">
        <f>'Calculated Tab Properties'!B834</f>
        <v>0</v>
      </c>
      <c r="C834">
        <f>'Calculated Tab Properties'!C834</f>
        <v>0</v>
      </c>
      <c r="D834">
        <f>'Calculated Tab Properties'!D834</f>
        <v>0</v>
      </c>
      <c r="E834">
        <f>'Calculated Tab Properties'!E834</f>
        <v>0</v>
      </c>
      <c r="F834">
        <f>'Calculated Tab Properties'!F834</f>
        <v>0</v>
      </c>
      <c r="G834">
        <f>'Calculated Tab Properties'!G834</f>
        <v>0</v>
      </c>
      <c r="H834">
        <f>'Calculated Tab Properties'!H834</f>
        <v>0</v>
      </c>
      <c r="I834">
        <f>'Calculated Tab Properties'!I834</f>
        <v>0</v>
      </c>
      <c r="J834" s="20" t="e">
        <f>'Calculated Tab Properties'!J834</f>
        <v>#DIV/0!</v>
      </c>
      <c r="K834">
        <v>0</v>
      </c>
      <c r="L834">
        <v>0</v>
      </c>
      <c r="M834">
        <v>0</v>
      </c>
      <c r="N834">
        <v>0</v>
      </c>
      <c r="O834" s="27">
        <v>0</v>
      </c>
      <c r="P834" s="27">
        <v>0</v>
      </c>
      <c r="Q834">
        <v>0</v>
      </c>
      <c r="R834" t="e">
        <f>'Calculated Tab Properties'!R834</f>
        <v>#DIV/0!</v>
      </c>
      <c r="T834" s="1" t="e">
        <f>VLOOKUP('GEOMETRIC INPUTS'!D834,'Pressure Calculations'!$A$22:$B$61,2,TRUE)</f>
        <v>#N/A</v>
      </c>
      <c r="U834" s="1" t="e">
        <f>VLOOKUP('GEOMETRIC INPUTS'!D834,'Pressure Calculations'!$C$22:$D$61,2,TRUE)</f>
        <v>#N/A</v>
      </c>
      <c r="V834" t="e">
        <f>T834*'GEOMETRIC INPUTS'!S834</f>
        <v>#N/A</v>
      </c>
      <c r="W834">
        <v>833</v>
      </c>
      <c r="X834" t="e">
        <f t="shared" si="169"/>
        <v>#N/A</v>
      </c>
      <c r="Y834" t="e">
        <f t="shared" si="170"/>
        <v>#N/A</v>
      </c>
      <c r="Z834" s="27" t="e">
        <f t="shared" si="171"/>
        <v>#DIV/0!</v>
      </c>
      <c r="AA834" s="27" t="e">
        <f t="shared" si="172"/>
        <v>#DIV/0!</v>
      </c>
      <c r="AB834" s="27" t="e">
        <f t="shared" si="173"/>
        <v>#DIV/0!</v>
      </c>
      <c r="AC834" t="e">
        <f t="shared" si="174"/>
        <v>#N/A</v>
      </c>
      <c r="AD834" s="28">
        <f>'GT Data'!D836</f>
        <v>0</v>
      </c>
      <c r="AE834" s="25" t="e">
        <f t="shared" si="175"/>
        <v>#N/A</v>
      </c>
      <c r="AF834" s="25" t="e">
        <f t="shared" si="176"/>
        <v>#N/A</v>
      </c>
      <c r="AG834" s="25" t="e">
        <f t="shared" si="177"/>
        <v>#DIV/0!</v>
      </c>
      <c r="AH834" s="25">
        <v>0</v>
      </c>
      <c r="AI834" s="25">
        <v>0</v>
      </c>
      <c r="AJ834" s="25" t="e">
        <f t="shared" si="178"/>
        <v>#N/A</v>
      </c>
      <c r="AK834" s="28">
        <f>'GT Data'!N836</f>
        <v>0</v>
      </c>
      <c r="AL834" s="25" t="e">
        <f t="shared" si="179"/>
        <v>#DIV/0!</v>
      </c>
      <c r="AM834" s="25" t="e">
        <f t="shared" si="180"/>
        <v>#DIV/0!</v>
      </c>
      <c r="AN834" s="25" t="e">
        <f t="shared" si="181"/>
        <v>#DIV/0!</v>
      </c>
      <c r="AO834" s="25">
        <v>0</v>
      </c>
      <c r="AP834" s="25">
        <v>0</v>
      </c>
      <c r="AQ834" s="25">
        <v>0</v>
      </c>
    </row>
    <row r="835" spans="1:43" x14ac:dyDescent="0.3">
      <c r="A835">
        <f>'Calculated Tab Properties'!A835</f>
        <v>0</v>
      </c>
      <c r="B835">
        <f>'Calculated Tab Properties'!B835</f>
        <v>0</v>
      </c>
      <c r="C835">
        <f>'Calculated Tab Properties'!C835</f>
        <v>0</v>
      </c>
      <c r="D835">
        <f>'Calculated Tab Properties'!D835</f>
        <v>0</v>
      </c>
      <c r="E835">
        <f>'Calculated Tab Properties'!E835</f>
        <v>0</v>
      </c>
      <c r="F835">
        <f>'Calculated Tab Properties'!F835</f>
        <v>0</v>
      </c>
      <c r="G835">
        <f>'Calculated Tab Properties'!G835</f>
        <v>0</v>
      </c>
      <c r="H835">
        <f>'Calculated Tab Properties'!H835</f>
        <v>0</v>
      </c>
      <c r="I835">
        <f>'Calculated Tab Properties'!I835</f>
        <v>0</v>
      </c>
      <c r="J835" s="20" t="e">
        <f>'Calculated Tab Properties'!J835</f>
        <v>#DIV/0!</v>
      </c>
      <c r="K835">
        <v>0</v>
      </c>
      <c r="L835">
        <v>0</v>
      </c>
      <c r="M835">
        <v>0</v>
      </c>
      <c r="N835">
        <v>0</v>
      </c>
      <c r="O835" s="27">
        <v>0</v>
      </c>
      <c r="P835" s="27">
        <v>0</v>
      </c>
      <c r="Q835">
        <v>0</v>
      </c>
      <c r="R835" t="e">
        <f>'Calculated Tab Properties'!R835</f>
        <v>#DIV/0!</v>
      </c>
      <c r="T835" s="1" t="e">
        <f>VLOOKUP('GEOMETRIC INPUTS'!D835,'Pressure Calculations'!$A$22:$B$61,2,TRUE)</f>
        <v>#N/A</v>
      </c>
      <c r="U835" s="1" t="e">
        <f>VLOOKUP('GEOMETRIC INPUTS'!D835,'Pressure Calculations'!$C$22:$D$61,2,TRUE)</f>
        <v>#N/A</v>
      </c>
      <c r="V835" t="e">
        <f>T835*'GEOMETRIC INPUTS'!S835</f>
        <v>#N/A</v>
      </c>
      <c r="W835">
        <v>834</v>
      </c>
      <c r="X835" t="e">
        <f t="shared" si="169"/>
        <v>#N/A</v>
      </c>
      <c r="Y835" t="e">
        <f t="shared" si="170"/>
        <v>#N/A</v>
      </c>
      <c r="Z835" s="27" t="e">
        <f t="shared" si="171"/>
        <v>#DIV/0!</v>
      </c>
      <c r="AA835" s="27" t="e">
        <f t="shared" si="172"/>
        <v>#DIV/0!</v>
      </c>
      <c r="AB835" s="27" t="e">
        <f t="shared" si="173"/>
        <v>#DIV/0!</v>
      </c>
      <c r="AC835" t="e">
        <f t="shared" si="174"/>
        <v>#N/A</v>
      </c>
      <c r="AD835" s="28">
        <f>'GT Data'!D837</f>
        <v>0</v>
      </c>
      <c r="AE835" s="25" t="e">
        <f t="shared" si="175"/>
        <v>#N/A</v>
      </c>
      <c r="AF835" s="25" t="e">
        <f t="shared" si="176"/>
        <v>#N/A</v>
      </c>
      <c r="AG835" s="25" t="e">
        <f t="shared" si="177"/>
        <v>#DIV/0!</v>
      </c>
      <c r="AH835" s="25">
        <v>0</v>
      </c>
      <c r="AI835" s="25">
        <v>0</v>
      </c>
      <c r="AJ835" s="25" t="e">
        <f t="shared" si="178"/>
        <v>#N/A</v>
      </c>
      <c r="AK835" s="28">
        <f>'GT Data'!N837</f>
        <v>0</v>
      </c>
      <c r="AL835" s="25" t="e">
        <f t="shared" si="179"/>
        <v>#DIV/0!</v>
      </c>
      <c r="AM835" s="25" t="e">
        <f t="shared" si="180"/>
        <v>#DIV/0!</v>
      </c>
      <c r="AN835" s="25" t="e">
        <f t="shared" si="181"/>
        <v>#DIV/0!</v>
      </c>
      <c r="AO835" s="25">
        <v>0</v>
      </c>
      <c r="AP835" s="25">
        <v>0</v>
      </c>
      <c r="AQ835" s="25">
        <v>0</v>
      </c>
    </row>
    <row r="836" spans="1:43" x14ac:dyDescent="0.3">
      <c r="A836">
        <f>'Calculated Tab Properties'!A836</f>
        <v>0</v>
      </c>
      <c r="B836">
        <f>'Calculated Tab Properties'!B836</f>
        <v>0</v>
      </c>
      <c r="C836">
        <f>'Calculated Tab Properties'!C836</f>
        <v>0</v>
      </c>
      <c r="D836">
        <f>'Calculated Tab Properties'!D836</f>
        <v>0</v>
      </c>
      <c r="E836">
        <f>'Calculated Tab Properties'!E836</f>
        <v>0</v>
      </c>
      <c r="F836">
        <f>'Calculated Tab Properties'!F836</f>
        <v>0</v>
      </c>
      <c r="G836">
        <f>'Calculated Tab Properties'!G836</f>
        <v>0</v>
      </c>
      <c r="H836">
        <f>'Calculated Tab Properties'!H836</f>
        <v>0</v>
      </c>
      <c r="I836">
        <f>'Calculated Tab Properties'!I836</f>
        <v>0</v>
      </c>
      <c r="J836" s="20" t="e">
        <f>'Calculated Tab Properties'!J836</f>
        <v>#DIV/0!</v>
      </c>
      <c r="K836">
        <v>0</v>
      </c>
      <c r="L836">
        <v>0</v>
      </c>
      <c r="M836">
        <v>0</v>
      </c>
      <c r="N836">
        <v>0</v>
      </c>
      <c r="O836" s="27">
        <v>0</v>
      </c>
      <c r="P836" s="27">
        <v>0</v>
      </c>
      <c r="Q836">
        <v>0</v>
      </c>
      <c r="R836" t="e">
        <f>'Calculated Tab Properties'!R836</f>
        <v>#DIV/0!</v>
      </c>
      <c r="T836" s="1" t="e">
        <f>VLOOKUP('GEOMETRIC INPUTS'!D836,'Pressure Calculations'!$A$22:$B$61,2,TRUE)</f>
        <v>#N/A</v>
      </c>
      <c r="U836" s="1" t="e">
        <f>VLOOKUP('GEOMETRIC INPUTS'!D836,'Pressure Calculations'!$C$22:$D$61,2,TRUE)</f>
        <v>#N/A</v>
      </c>
      <c r="V836" t="e">
        <f>T836*'GEOMETRIC INPUTS'!S836</f>
        <v>#N/A</v>
      </c>
      <c r="W836">
        <v>835</v>
      </c>
      <c r="X836" t="e">
        <f t="shared" si="169"/>
        <v>#N/A</v>
      </c>
      <c r="Y836" t="e">
        <f t="shared" si="170"/>
        <v>#N/A</v>
      </c>
      <c r="Z836" s="27" t="e">
        <f t="shared" si="171"/>
        <v>#DIV/0!</v>
      </c>
      <c r="AA836" s="27" t="e">
        <f t="shared" si="172"/>
        <v>#DIV/0!</v>
      </c>
      <c r="AB836" s="27" t="e">
        <f t="shared" si="173"/>
        <v>#DIV/0!</v>
      </c>
      <c r="AC836" t="e">
        <f t="shared" si="174"/>
        <v>#N/A</v>
      </c>
      <c r="AD836" s="28">
        <f>'GT Data'!D838</f>
        <v>0</v>
      </c>
      <c r="AE836" s="25" t="e">
        <f t="shared" si="175"/>
        <v>#N/A</v>
      </c>
      <c r="AF836" s="25" t="e">
        <f t="shared" si="176"/>
        <v>#N/A</v>
      </c>
      <c r="AG836" s="25" t="e">
        <f t="shared" si="177"/>
        <v>#DIV/0!</v>
      </c>
      <c r="AH836" s="25">
        <v>0</v>
      </c>
      <c r="AI836" s="25">
        <v>0</v>
      </c>
      <c r="AJ836" s="25" t="e">
        <f t="shared" si="178"/>
        <v>#N/A</v>
      </c>
      <c r="AK836" s="28">
        <f>'GT Data'!N838</f>
        <v>0</v>
      </c>
      <c r="AL836" s="25" t="e">
        <f t="shared" si="179"/>
        <v>#DIV/0!</v>
      </c>
      <c r="AM836" s="25" t="e">
        <f t="shared" si="180"/>
        <v>#DIV/0!</v>
      </c>
      <c r="AN836" s="25" t="e">
        <f t="shared" si="181"/>
        <v>#DIV/0!</v>
      </c>
      <c r="AO836" s="25">
        <v>0</v>
      </c>
      <c r="AP836" s="25">
        <v>0</v>
      </c>
      <c r="AQ836" s="25">
        <v>0</v>
      </c>
    </row>
    <row r="837" spans="1:43" x14ac:dyDescent="0.3">
      <c r="A837">
        <f>'Calculated Tab Properties'!A837</f>
        <v>0</v>
      </c>
      <c r="B837">
        <f>'Calculated Tab Properties'!B837</f>
        <v>0</v>
      </c>
      <c r="C837">
        <f>'Calculated Tab Properties'!C837</f>
        <v>0</v>
      </c>
      <c r="D837">
        <f>'Calculated Tab Properties'!D837</f>
        <v>0</v>
      </c>
      <c r="E837">
        <f>'Calculated Tab Properties'!E837</f>
        <v>0</v>
      </c>
      <c r="F837">
        <f>'Calculated Tab Properties'!F837</f>
        <v>0</v>
      </c>
      <c r="G837">
        <f>'Calculated Tab Properties'!G837</f>
        <v>0</v>
      </c>
      <c r="H837">
        <f>'Calculated Tab Properties'!H837</f>
        <v>0</v>
      </c>
      <c r="I837">
        <f>'Calculated Tab Properties'!I837</f>
        <v>0</v>
      </c>
      <c r="J837" s="20" t="e">
        <f>'Calculated Tab Properties'!J837</f>
        <v>#DIV/0!</v>
      </c>
      <c r="K837">
        <v>0</v>
      </c>
      <c r="L837">
        <v>0</v>
      </c>
      <c r="M837">
        <v>0</v>
      </c>
      <c r="N837">
        <v>0</v>
      </c>
      <c r="O837" s="27">
        <v>0</v>
      </c>
      <c r="P837" s="27">
        <v>0</v>
      </c>
      <c r="Q837">
        <v>0</v>
      </c>
      <c r="R837" t="e">
        <f>'Calculated Tab Properties'!R837</f>
        <v>#DIV/0!</v>
      </c>
      <c r="T837" s="1" t="e">
        <f>VLOOKUP('GEOMETRIC INPUTS'!D837,'Pressure Calculations'!$A$22:$B$61,2,TRUE)</f>
        <v>#N/A</v>
      </c>
      <c r="U837" s="1" t="e">
        <f>VLOOKUP('GEOMETRIC INPUTS'!D837,'Pressure Calculations'!$C$22:$D$61,2,TRUE)</f>
        <v>#N/A</v>
      </c>
      <c r="V837" t="e">
        <f>T837*'GEOMETRIC INPUTS'!S837</f>
        <v>#N/A</v>
      </c>
      <c r="W837">
        <v>836</v>
      </c>
      <c r="X837" t="e">
        <f t="shared" si="169"/>
        <v>#N/A</v>
      </c>
      <c r="Y837" t="e">
        <f t="shared" si="170"/>
        <v>#N/A</v>
      </c>
      <c r="Z837" s="27" t="e">
        <f t="shared" si="171"/>
        <v>#DIV/0!</v>
      </c>
      <c r="AA837" s="27" t="e">
        <f t="shared" si="172"/>
        <v>#DIV/0!</v>
      </c>
      <c r="AB837" s="27" t="e">
        <f t="shared" si="173"/>
        <v>#DIV/0!</v>
      </c>
      <c r="AC837" t="e">
        <f t="shared" si="174"/>
        <v>#N/A</v>
      </c>
      <c r="AD837" s="28">
        <f>'GT Data'!D839</f>
        <v>0</v>
      </c>
      <c r="AE837" s="25" t="e">
        <f t="shared" si="175"/>
        <v>#N/A</v>
      </c>
      <c r="AF837" s="25" t="e">
        <f t="shared" si="176"/>
        <v>#N/A</v>
      </c>
      <c r="AG837" s="25" t="e">
        <f t="shared" si="177"/>
        <v>#DIV/0!</v>
      </c>
      <c r="AH837" s="25">
        <v>0</v>
      </c>
      <c r="AI837" s="25">
        <v>0</v>
      </c>
      <c r="AJ837" s="25" t="e">
        <f t="shared" si="178"/>
        <v>#N/A</v>
      </c>
      <c r="AK837" s="28">
        <f>'GT Data'!N839</f>
        <v>0</v>
      </c>
      <c r="AL837" s="25" t="e">
        <f t="shared" si="179"/>
        <v>#DIV/0!</v>
      </c>
      <c r="AM837" s="25" t="e">
        <f t="shared" si="180"/>
        <v>#DIV/0!</v>
      </c>
      <c r="AN837" s="25" t="e">
        <f t="shared" si="181"/>
        <v>#DIV/0!</v>
      </c>
      <c r="AO837" s="25">
        <v>0</v>
      </c>
      <c r="AP837" s="25">
        <v>0</v>
      </c>
      <c r="AQ837" s="25">
        <v>0</v>
      </c>
    </row>
    <row r="838" spans="1:43" x14ac:dyDescent="0.3">
      <c r="A838">
        <f>'Calculated Tab Properties'!A838</f>
        <v>0</v>
      </c>
      <c r="B838">
        <f>'Calculated Tab Properties'!B838</f>
        <v>0</v>
      </c>
      <c r="C838">
        <f>'Calculated Tab Properties'!C838</f>
        <v>0</v>
      </c>
      <c r="D838">
        <f>'Calculated Tab Properties'!D838</f>
        <v>0</v>
      </c>
      <c r="E838">
        <f>'Calculated Tab Properties'!E838</f>
        <v>0</v>
      </c>
      <c r="F838">
        <f>'Calculated Tab Properties'!F838</f>
        <v>0</v>
      </c>
      <c r="G838">
        <f>'Calculated Tab Properties'!G838</f>
        <v>0</v>
      </c>
      <c r="H838">
        <f>'Calculated Tab Properties'!H838</f>
        <v>0</v>
      </c>
      <c r="I838">
        <f>'Calculated Tab Properties'!I838</f>
        <v>0</v>
      </c>
      <c r="J838" s="20" t="e">
        <f>'Calculated Tab Properties'!J838</f>
        <v>#DIV/0!</v>
      </c>
      <c r="K838">
        <v>0</v>
      </c>
      <c r="L838">
        <v>0</v>
      </c>
      <c r="M838">
        <v>0</v>
      </c>
      <c r="N838">
        <v>0</v>
      </c>
      <c r="O838" s="27">
        <v>0</v>
      </c>
      <c r="P838" s="27">
        <v>0</v>
      </c>
      <c r="Q838">
        <v>0</v>
      </c>
      <c r="R838" t="e">
        <f>'Calculated Tab Properties'!R838</f>
        <v>#DIV/0!</v>
      </c>
      <c r="T838" s="1" t="e">
        <f>VLOOKUP('GEOMETRIC INPUTS'!D838,'Pressure Calculations'!$A$22:$B$61,2,TRUE)</f>
        <v>#N/A</v>
      </c>
      <c r="U838" s="1" t="e">
        <f>VLOOKUP('GEOMETRIC INPUTS'!D838,'Pressure Calculations'!$C$22:$D$61,2,TRUE)</f>
        <v>#N/A</v>
      </c>
      <c r="V838" t="e">
        <f>T838*'GEOMETRIC INPUTS'!S838</f>
        <v>#N/A</v>
      </c>
      <c r="W838">
        <v>837</v>
      </c>
      <c r="X838" t="e">
        <f t="shared" si="169"/>
        <v>#N/A</v>
      </c>
      <c r="Y838" t="e">
        <f t="shared" si="170"/>
        <v>#N/A</v>
      </c>
      <c r="Z838" s="27" t="e">
        <f t="shared" si="171"/>
        <v>#DIV/0!</v>
      </c>
      <c r="AA838" s="27" t="e">
        <f t="shared" si="172"/>
        <v>#DIV/0!</v>
      </c>
      <c r="AB838" s="27" t="e">
        <f t="shared" si="173"/>
        <v>#DIV/0!</v>
      </c>
      <c r="AC838" t="e">
        <f t="shared" si="174"/>
        <v>#N/A</v>
      </c>
      <c r="AD838" s="28">
        <f>'GT Data'!D840</f>
        <v>0</v>
      </c>
      <c r="AE838" s="25" t="e">
        <f t="shared" si="175"/>
        <v>#N/A</v>
      </c>
      <c r="AF838" s="25" t="e">
        <f t="shared" si="176"/>
        <v>#N/A</v>
      </c>
      <c r="AG838" s="25" t="e">
        <f t="shared" si="177"/>
        <v>#DIV/0!</v>
      </c>
      <c r="AH838" s="25">
        <v>0</v>
      </c>
      <c r="AI838" s="25">
        <v>0</v>
      </c>
      <c r="AJ838" s="25" t="e">
        <f t="shared" si="178"/>
        <v>#N/A</v>
      </c>
      <c r="AK838" s="28">
        <f>'GT Data'!N840</f>
        <v>0</v>
      </c>
      <c r="AL838" s="25" t="e">
        <f t="shared" si="179"/>
        <v>#DIV/0!</v>
      </c>
      <c r="AM838" s="25" t="e">
        <f t="shared" si="180"/>
        <v>#DIV/0!</v>
      </c>
      <c r="AN838" s="25" t="e">
        <f t="shared" si="181"/>
        <v>#DIV/0!</v>
      </c>
      <c r="AO838" s="25">
        <v>0</v>
      </c>
      <c r="AP838" s="25">
        <v>0</v>
      </c>
      <c r="AQ838" s="25">
        <v>0</v>
      </c>
    </row>
    <row r="839" spans="1:43" x14ac:dyDescent="0.3">
      <c r="A839">
        <f>'Calculated Tab Properties'!A839</f>
        <v>0</v>
      </c>
      <c r="B839">
        <f>'Calculated Tab Properties'!B839</f>
        <v>0</v>
      </c>
      <c r="C839">
        <f>'Calculated Tab Properties'!C839</f>
        <v>0</v>
      </c>
      <c r="D839">
        <f>'Calculated Tab Properties'!D839</f>
        <v>0</v>
      </c>
      <c r="E839">
        <f>'Calculated Tab Properties'!E839</f>
        <v>0</v>
      </c>
      <c r="F839">
        <f>'Calculated Tab Properties'!F839</f>
        <v>0</v>
      </c>
      <c r="G839">
        <f>'Calculated Tab Properties'!G839</f>
        <v>0</v>
      </c>
      <c r="H839">
        <f>'Calculated Tab Properties'!H839</f>
        <v>0</v>
      </c>
      <c r="I839">
        <f>'Calculated Tab Properties'!I839</f>
        <v>0</v>
      </c>
      <c r="J839" s="20" t="e">
        <f>'Calculated Tab Properties'!J839</f>
        <v>#DIV/0!</v>
      </c>
      <c r="K839">
        <v>0</v>
      </c>
      <c r="L839">
        <v>0</v>
      </c>
      <c r="M839">
        <v>0</v>
      </c>
      <c r="N839">
        <v>0</v>
      </c>
      <c r="O839" s="27">
        <v>0</v>
      </c>
      <c r="P839" s="27">
        <v>0</v>
      </c>
      <c r="Q839">
        <v>0</v>
      </c>
      <c r="R839" t="e">
        <f>'Calculated Tab Properties'!R839</f>
        <v>#DIV/0!</v>
      </c>
      <c r="T839" s="1" t="e">
        <f>VLOOKUP('GEOMETRIC INPUTS'!D839,'Pressure Calculations'!$A$22:$B$61,2,TRUE)</f>
        <v>#N/A</v>
      </c>
      <c r="U839" s="1" t="e">
        <f>VLOOKUP('GEOMETRIC INPUTS'!D839,'Pressure Calculations'!$C$22:$D$61,2,TRUE)</f>
        <v>#N/A</v>
      </c>
      <c r="V839" t="e">
        <f>T839*'GEOMETRIC INPUTS'!S839</f>
        <v>#N/A</v>
      </c>
      <c r="W839">
        <v>838</v>
      </c>
      <c r="X839" t="e">
        <f t="shared" si="169"/>
        <v>#N/A</v>
      </c>
      <c r="Y839" t="e">
        <f t="shared" si="170"/>
        <v>#N/A</v>
      </c>
      <c r="Z839" s="27" t="e">
        <f t="shared" si="171"/>
        <v>#DIV/0!</v>
      </c>
      <c r="AA839" s="27" t="e">
        <f t="shared" si="172"/>
        <v>#DIV/0!</v>
      </c>
      <c r="AB839" s="27" t="e">
        <f t="shared" si="173"/>
        <v>#DIV/0!</v>
      </c>
      <c r="AC839" t="e">
        <f t="shared" si="174"/>
        <v>#N/A</v>
      </c>
      <c r="AD839" s="28">
        <f>'GT Data'!D841</f>
        <v>0</v>
      </c>
      <c r="AE839" s="25" t="e">
        <f t="shared" si="175"/>
        <v>#N/A</v>
      </c>
      <c r="AF839" s="25" t="e">
        <f t="shared" si="176"/>
        <v>#N/A</v>
      </c>
      <c r="AG839" s="25" t="e">
        <f t="shared" si="177"/>
        <v>#DIV/0!</v>
      </c>
      <c r="AH839" s="25">
        <v>0</v>
      </c>
      <c r="AI839" s="25">
        <v>0</v>
      </c>
      <c r="AJ839" s="25" t="e">
        <f t="shared" si="178"/>
        <v>#N/A</v>
      </c>
      <c r="AK839" s="28">
        <f>'GT Data'!N841</f>
        <v>0</v>
      </c>
      <c r="AL839" s="25" t="e">
        <f t="shared" si="179"/>
        <v>#DIV/0!</v>
      </c>
      <c r="AM839" s="25" t="e">
        <f t="shared" si="180"/>
        <v>#DIV/0!</v>
      </c>
      <c r="AN839" s="25" t="e">
        <f t="shared" si="181"/>
        <v>#DIV/0!</v>
      </c>
      <c r="AO839" s="25">
        <v>0</v>
      </c>
      <c r="AP839" s="25">
        <v>0</v>
      </c>
      <c r="AQ839" s="25">
        <v>0</v>
      </c>
    </row>
    <row r="840" spans="1:43" x14ac:dyDescent="0.3">
      <c r="A840">
        <f>'Calculated Tab Properties'!A840</f>
        <v>0</v>
      </c>
      <c r="B840">
        <f>'Calculated Tab Properties'!B840</f>
        <v>0</v>
      </c>
      <c r="C840">
        <f>'Calculated Tab Properties'!C840</f>
        <v>0</v>
      </c>
      <c r="D840">
        <f>'Calculated Tab Properties'!D840</f>
        <v>0</v>
      </c>
      <c r="E840">
        <f>'Calculated Tab Properties'!E840</f>
        <v>0</v>
      </c>
      <c r="F840">
        <f>'Calculated Tab Properties'!F840</f>
        <v>0</v>
      </c>
      <c r="G840">
        <f>'Calculated Tab Properties'!G840</f>
        <v>0</v>
      </c>
      <c r="H840">
        <f>'Calculated Tab Properties'!H840</f>
        <v>0</v>
      </c>
      <c r="I840">
        <f>'Calculated Tab Properties'!I840</f>
        <v>0</v>
      </c>
      <c r="J840" s="20" t="e">
        <f>'Calculated Tab Properties'!J840</f>
        <v>#DIV/0!</v>
      </c>
      <c r="K840">
        <v>0</v>
      </c>
      <c r="L840">
        <v>0</v>
      </c>
      <c r="M840">
        <v>0</v>
      </c>
      <c r="N840">
        <v>0</v>
      </c>
      <c r="O840" s="27">
        <v>0</v>
      </c>
      <c r="P840" s="27">
        <v>0</v>
      </c>
      <c r="Q840">
        <v>0</v>
      </c>
      <c r="R840" t="e">
        <f>'Calculated Tab Properties'!R840</f>
        <v>#DIV/0!</v>
      </c>
      <c r="T840" s="1" t="e">
        <f>VLOOKUP('GEOMETRIC INPUTS'!D840,'Pressure Calculations'!$A$22:$B$61,2,TRUE)</f>
        <v>#N/A</v>
      </c>
      <c r="U840" s="1" t="e">
        <f>VLOOKUP('GEOMETRIC INPUTS'!D840,'Pressure Calculations'!$C$22:$D$61,2,TRUE)</f>
        <v>#N/A</v>
      </c>
      <c r="V840" t="e">
        <f>T840*'GEOMETRIC INPUTS'!S840</f>
        <v>#N/A</v>
      </c>
      <c r="W840">
        <v>839</v>
      </c>
      <c r="X840" t="e">
        <f t="shared" si="169"/>
        <v>#N/A</v>
      </c>
      <c r="Y840" t="e">
        <f t="shared" si="170"/>
        <v>#N/A</v>
      </c>
      <c r="Z840" s="27" t="e">
        <f t="shared" si="171"/>
        <v>#DIV/0!</v>
      </c>
      <c r="AA840" s="27" t="e">
        <f t="shared" si="172"/>
        <v>#DIV/0!</v>
      </c>
      <c r="AB840" s="27" t="e">
        <f t="shared" si="173"/>
        <v>#DIV/0!</v>
      </c>
      <c r="AC840" t="e">
        <f t="shared" si="174"/>
        <v>#N/A</v>
      </c>
      <c r="AD840" s="28">
        <f>'GT Data'!D842</f>
        <v>0</v>
      </c>
      <c r="AE840" s="25" t="e">
        <f t="shared" si="175"/>
        <v>#N/A</v>
      </c>
      <c r="AF840" s="25" t="e">
        <f t="shared" si="176"/>
        <v>#N/A</v>
      </c>
      <c r="AG840" s="25" t="e">
        <f t="shared" si="177"/>
        <v>#DIV/0!</v>
      </c>
      <c r="AH840" s="25">
        <v>0</v>
      </c>
      <c r="AI840" s="25">
        <v>0</v>
      </c>
      <c r="AJ840" s="25" t="e">
        <f t="shared" si="178"/>
        <v>#N/A</v>
      </c>
      <c r="AK840" s="28">
        <f>'GT Data'!N842</f>
        <v>0</v>
      </c>
      <c r="AL840" s="25" t="e">
        <f t="shared" si="179"/>
        <v>#DIV/0!</v>
      </c>
      <c r="AM840" s="25" t="e">
        <f t="shared" si="180"/>
        <v>#DIV/0!</v>
      </c>
      <c r="AN840" s="25" t="e">
        <f t="shared" si="181"/>
        <v>#DIV/0!</v>
      </c>
      <c r="AO840" s="25">
        <v>0</v>
      </c>
      <c r="AP840" s="25">
        <v>0</v>
      </c>
      <c r="AQ840" s="25">
        <v>0</v>
      </c>
    </row>
    <row r="841" spans="1:43" x14ac:dyDescent="0.3">
      <c r="A841">
        <f>'Calculated Tab Properties'!A841</f>
        <v>0</v>
      </c>
      <c r="B841">
        <f>'Calculated Tab Properties'!B841</f>
        <v>0</v>
      </c>
      <c r="C841">
        <f>'Calculated Tab Properties'!C841</f>
        <v>0</v>
      </c>
      <c r="D841">
        <f>'Calculated Tab Properties'!D841</f>
        <v>0</v>
      </c>
      <c r="E841">
        <f>'Calculated Tab Properties'!E841</f>
        <v>0</v>
      </c>
      <c r="F841">
        <f>'Calculated Tab Properties'!F841</f>
        <v>0</v>
      </c>
      <c r="G841">
        <f>'Calculated Tab Properties'!G841</f>
        <v>0</v>
      </c>
      <c r="H841">
        <f>'Calculated Tab Properties'!H841</f>
        <v>0</v>
      </c>
      <c r="I841">
        <f>'Calculated Tab Properties'!I841</f>
        <v>0</v>
      </c>
      <c r="J841" s="20" t="e">
        <f>'Calculated Tab Properties'!J841</f>
        <v>#DIV/0!</v>
      </c>
      <c r="K841">
        <v>0</v>
      </c>
      <c r="L841">
        <v>0</v>
      </c>
      <c r="M841">
        <v>0</v>
      </c>
      <c r="N841">
        <v>0</v>
      </c>
      <c r="O841" s="27">
        <v>0</v>
      </c>
      <c r="P841" s="27">
        <v>0</v>
      </c>
      <c r="Q841">
        <v>0</v>
      </c>
      <c r="R841" t="e">
        <f>'Calculated Tab Properties'!R841</f>
        <v>#DIV/0!</v>
      </c>
      <c r="T841" s="1" t="e">
        <f>VLOOKUP('GEOMETRIC INPUTS'!D841,'Pressure Calculations'!$A$22:$B$61,2,TRUE)</f>
        <v>#N/A</v>
      </c>
      <c r="U841" s="1" t="e">
        <f>VLOOKUP('GEOMETRIC INPUTS'!D841,'Pressure Calculations'!$C$22:$D$61,2,TRUE)</f>
        <v>#N/A</v>
      </c>
      <c r="V841" t="e">
        <f>T841*'GEOMETRIC INPUTS'!S841</f>
        <v>#N/A</v>
      </c>
      <c r="W841">
        <v>840</v>
      </c>
      <c r="X841" t="e">
        <f t="shared" si="169"/>
        <v>#N/A</v>
      </c>
      <c r="Y841" t="e">
        <f t="shared" si="170"/>
        <v>#N/A</v>
      </c>
      <c r="Z841" s="27" t="e">
        <f t="shared" si="171"/>
        <v>#DIV/0!</v>
      </c>
      <c r="AA841" s="27" t="e">
        <f t="shared" si="172"/>
        <v>#DIV/0!</v>
      </c>
      <c r="AB841" s="27" t="e">
        <f t="shared" si="173"/>
        <v>#DIV/0!</v>
      </c>
      <c r="AC841" t="e">
        <f t="shared" si="174"/>
        <v>#N/A</v>
      </c>
      <c r="AD841" s="28">
        <f>'GT Data'!D843</f>
        <v>0</v>
      </c>
      <c r="AE841" s="25" t="e">
        <f t="shared" si="175"/>
        <v>#N/A</v>
      </c>
      <c r="AF841" s="25" t="e">
        <f t="shared" si="176"/>
        <v>#N/A</v>
      </c>
      <c r="AG841" s="25" t="e">
        <f t="shared" si="177"/>
        <v>#DIV/0!</v>
      </c>
      <c r="AH841" s="25">
        <v>0</v>
      </c>
      <c r="AI841" s="25">
        <v>0</v>
      </c>
      <c r="AJ841" s="25" t="e">
        <f t="shared" si="178"/>
        <v>#N/A</v>
      </c>
      <c r="AK841" s="28">
        <f>'GT Data'!N843</f>
        <v>0</v>
      </c>
      <c r="AL841" s="25" t="e">
        <f t="shared" si="179"/>
        <v>#DIV/0!</v>
      </c>
      <c r="AM841" s="25" t="e">
        <f t="shared" si="180"/>
        <v>#DIV/0!</v>
      </c>
      <c r="AN841" s="25" t="e">
        <f t="shared" si="181"/>
        <v>#DIV/0!</v>
      </c>
      <c r="AO841" s="25">
        <v>0</v>
      </c>
      <c r="AP841" s="25">
        <v>0</v>
      </c>
      <c r="AQ841" s="25">
        <v>0</v>
      </c>
    </row>
    <row r="842" spans="1:43" x14ac:dyDescent="0.3">
      <c r="A842">
        <f>'Calculated Tab Properties'!A842</f>
        <v>0</v>
      </c>
      <c r="B842">
        <f>'Calculated Tab Properties'!B842</f>
        <v>0</v>
      </c>
      <c r="C842">
        <f>'Calculated Tab Properties'!C842</f>
        <v>0</v>
      </c>
      <c r="D842">
        <f>'Calculated Tab Properties'!D842</f>
        <v>0</v>
      </c>
      <c r="E842">
        <f>'Calculated Tab Properties'!E842</f>
        <v>0</v>
      </c>
      <c r="F842">
        <f>'Calculated Tab Properties'!F842</f>
        <v>0</v>
      </c>
      <c r="G842">
        <f>'Calculated Tab Properties'!G842</f>
        <v>0</v>
      </c>
      <c r="H842">
        <f>'Calculated Tab Properties'!H842</f>
        <v>0</v>
      </c>
      <c r="I842">
        <f>'Calculated Tab Properties'!I842</f>
        <v>0</v>
      </c>
      <c r="J842" s="20" t="e">
        <f>'Calculated Tab Properties'!J842</f>
        <v>#DIV/0!</v>
      </c>
      <c r="K842">
        <v>0</v>
      </c>
      <c r="L842">
        <v>0</v>
      </c>
      <c r="M842">
        <v>0</v>
      </c>
      <c r="N842">
        <v>0</v>
      </c>
      <c r="O842" s="27">
        <v>0</v>
      </c>
      <c r="P842" s="27">
        <v>0</v>
      </c>
      <c r="Q842">
        <v>0</v>
      </c>
      <c r="R842" t="e">
        <f>'Calculated Tab Properties'!R842</f>
        <v>#DIV/0!</v>
      </c>
      <c r="T842" s="1" t="e">
        <f>VLOOKUP('GEOMETRIC INPUTS'!D842,'Pressure Calculations'!$A$22:$B$61,2,TRUE)</f>
        <v>#N/A</v>
      </c>
      <c r="U842" s="1" t="e">
        <f>VLOOKUP('GEOMETRIC INPUTS'!D842,'Pressure Calculations'!$C$22:$D$61,2,TRUE)</f>
        <v>#N/A</v>
      </c>
      <c r="V842" t="e">
        <f>T842*'GEOMETRIC INPUTS'!S842</f>
        <v>#N/A</v>
      </c>
      <c r="W842">
        <v>841</v>
      </c>
      <c r="X842" t="e">
        <f t="shared" si="169"/>
        <v>#N/A</v>
      </c>
      <c r="Y842" t="e">
        <f t="shared" si="170"/>
        <v>#N/A</v>
      </c>
      <c r="Z842" s="27" t="e">
        <f t="shared" si="171"/>
        <v>#DIV/0!</v>
      </c>
      <c r="AA842" s="27" t="e">
        <f t="shared" si="172"/>
        <v>#DIV/0!</v>
      </c>
      <c r="AB842" s="27" t="e">
        <f t="shared" si="173"/>
        <v>#DIV/0!</v>
      </c>
      <c r="AC842" t="e">
        <f t="shared" si="174"/>
        <v>#N/A</v>
      </c>
      <c r="AD842" s="28">
        <f>'GT Data'!D844</f>
        <v>0</v>
      </c>
      <c r="AE842" s="25" t="e">
        <f t="shared" si="175"/>
        <v>#N/A</v>
      </c>
      <c r="AF842" s="25" t="e">
        <f t="shared" si="176"/>
        <v>#N/A</v>
      </c>
      <c r="AG842" s="25" t="e">
        <f t="shared" si="177"/>
        <v>#DIV/0!</v>
      </c>
      <c r="AH842" s="25">
        <v>0</v>
      </c>
      <c r="AI842" s="25">
        <v>0</v>
      </c>
      <c r="AJ842" s="25" t="e">
        <f t="shared" si="178"/>
        <v>#N/A</v>
      </c>
      <c r="AK842" s="28">
        <f>'GT Data'!N844</f>
        <v>0</v>
      </c>
      <c r="AL842" s="25" t="e">
        <f t="shared" si="179"/>
        <v>#DIV/0!</v>
      </c>
      <c r="AM842" s="25" t="e">
        <f t="shared" si="180"/>
        <v>#DIV/0!</v>
      </c>
      <c r="AN842" s="25" t="e">
        <f t="shared" si="181"/>
        <v>#DIV/0!</v>
      </c>
      <c r="AO842" s="25">
        <v>0</v>
      </c>
      <c r="AP842" s="25">
        <v>0</v>
      </c>
      <c r="AQ842" s="25">
        <v>0</v>
      </c>
    </row>
    <row r="843" spans="1:43" x14ac:dyDescent="0.3">
      <c r="A843">
        <f>'Calculated Tab Properties'!A843</f>
        <v>0</v>
      </c>
      <c r="B843">
        <f>'Calculated Tab Properties'!B843</f>
        <v>0</v>
      </c>
      <c r="C843">
        <f>'Calculated Tab Properties'!C843</f>
        <v>0</v>
      </c>
      <c r="D843">
        <f>'Calculated Tab Properties'!D843</f>
        <v>0</v>
      </c>
      <c r="E843">
        <f>'Calculated Tab Properties'!E843</f>
        <v>0</v>
      </c>
      <c r="F843">
        <f>'Calculated Tab Properties'!F843</f>
        <v>0</v>
      </c>
      <c r="G843">
        <f>'Calculated Tab Properties'!G843</f>
        <v>0</v>
      </c>
      <c r="H843">
        <f>'Calculated Tab Properties'!H843</f>
        <v>0</v>
      </c>
      <c r="I843">
        <f>'Calculated Tab Properties'!I843</f>
        <v>0</v>
      </c>
      <c r="J843" s="20" t="e">
        <f>'Calculated Tab Properties'!J843</f>
        <v>#DIV/0!</v>
      </c>
      <c r="K843">
        <v>0</v>
      </c>
      <c r="L843">
        <v>0</v>
      </c>
      <c r="M843">
        <v>0</v>
      </c>
      <c r="N843">
        <v>0</v>
      </c>
      <c r="O843" s="27">
        <v>0</v>
      </c>
      <c r="P843" s="27">
        <v>0</v>
      </c>
      <c r="Q843">
        <v>0</v>
      </c>
      <c r="R843" t="e">
        <f>'Calculated Tab Properties'!R843</f>
        <v>#DIV/0!</v>
      </c>
      <c r="T843" s="1" t="e">
        <f>VLOOKUP('GEOMETRIC INPUTS'!D843,'Pressure Calculations'!$A$22:$B$61,2,TRUE)</f>
        <v>#N/A</v>
      </c>
      <c r="U843" s="1" t="e">
        <f>VLOOKUP('GEOMETRIC INPUTS'!D843,'Pressure Calculations'!$C$22:$D$61,2,TRUE)</f>
        <v>#N/A</v>
      </c>
      <c r="V843" t="e">
        <f>T843*'GEOMETRIC INPUTS'!S843</f>
        <v>#N/A</v>
      </c>
      <c r="W843">
        <v>842</v>
      </c>
      <c r="X843" t="e">
        <f t="shared" si="169"/>
        <v>#N/A</v>
      </c>
      <c r="Y843" t="e">
        <f t="shared" si="170"/>
        <v>#N/A</v>
      </c>
      <c r="Z843" s="27" t="e">
        <f t="shared" si="171"/>
        <v>#DIV/0!</v>
      </c>
      <c r="AA843" s="27" t="e">
        <f t="shared" si="172"/>
        <v>#DIV/0!</v>
      </c>
      <c r="AB843" s="27" t="e">
        <f t="shared" si="173"/>
        <v>#DIV/0!</v>
      </c>
      <c r="AC843" t="e">
        <f t="shared" si="174"/>
        <v>#N/A</v>
      </c>
      <c r="AD843" s="28">
        <f>'GT Data'!D845</f>
        <v>0</v>
      </c>
      <c r="AE843" s="25" t="e">
        <f t="shared" si="175"/>
        <v>#N/A</v>
      </c>
      <c r="AF843" s="25" t="e">
        <f t="shared" si="176"/>
        <v>#N/A</v>
      </c>
      <c r="AG843" s="25" t="e">
        <f t="shared" si="177"/>
        <v>#DIV/0!</v>
      </c>
      <c r="AH843" s="25">
        <v>0</v>
      </c>
      <c r="AI843" s="25">
        <v>0</v>
      </c>
      <c r="AJ843" s="25" t="e">
        <f t="shared" si="178"/>
        <v>#N/A</v>
      </c>
      <c r="AK843" s="28">
        <f>'GT Data'!N845</f>
        <v>0</v>
      </c>
      <c r="AL843" s="25" t="e">
        <f t="shared" si="179"/>
        <v>#DIV/0!</v>
      </c>
      <c r="AM843" s="25" t="e">
        <f t="shared" si="180"/>
        <v>#DIV/0!</v>
      </c>
      <c r="AN843" s="25" t="e">
        <f t="shared" si="181"/>
        <v>#DIV/0!</v>
      </c>
      <c r="AO843" s="25">
        <v>0</v>
      </c>
      <c r="AP843" s="25">
        <v>0</v>
      </c>
      <c r="AQ843" s="25">
        <v>0</v>
      </c>
    </row>
    <row r="844" spans="1:43" x14ac:dyDescent="0.3">
      <c r="A844">
        <f>'Calculated Tab Properties'!A844</f>
        <v>0</v>
      </c>
      <c r="B844">
        <f>'Calculated Tab Properties'!B844</f>
        <v>0</v>
      </c>
      <c r="C844">
        <f>'Calculated Tab Properties'!C844</f>
        <v>0</v>
      </c>
      <c r="D844">
        <f>'Calculated Tab Properties'!D844</f>
        <v>0</v>
      </c>
      <c r="E844">
        <f>'Calculated Tab Properties'!E844</f>
        <v>0</v>
      </c>
      <c r="F844">
        <f>'Calculated Tab Properties'!F844</f>
        <v>0</v>
      </c>
      <c r="G844">
        <f>'Calculated Tab Properties'!G844</f>
        <v>0</v>
      </c>
      <c r="H844">
        <f>'Calculated Tab Properties'!H844</f>
        <v>0</v>
      </c>
      <c r="I844">
        <f>'Calculated Tab Properties'!I844</f>
        <v>0</v>
      </c>
      <c r="J844" s="20" t="e">
        <f>'Calculated Tab Properties'!J844</f>
        <v>#DIV/0!</v>
      </c>
      <c r="K844">
        <v>0</v>
      </c>
      <c r="L844">
        <v>0</v>
      </c>
      <c r="M844">
        <v>0</v>
      </c>
      <c r="N844">
        <v>0</v>
      </c>
      <c r="O844" s="27">
        <v>0</v>
      </c>
      <c r="P844" s="27">
        <v>0</v>
      </c>
      <c r="Q844">
        <v>0</v>
      </c>
      <c r="R844" t="e">
        <f>'Calculated Tab Properties'!R844</f>
        <v>#DIV/0!</v>
      </c>
      <c r="T844" s="1" t="e">
        <f>VLOOKUP('GEOMETRIC INPUTS'!D844,'Pressure Calculations'!$A$22:$B$61,2,TRUE)</f>
        <v>#N/A</v>
      </c>
      <c r="U844" s="1" t="e">
        <f>VLOOKUP('GEOMETRIC INPUTS'!D844,'Pressure Calculations'!$C$22:$D$61,2,TRUE)</f>
        <v>#N/A</v>
      </c>
      <c r="V844" t="e">
        <f>T844*'GEOMETRIC INPUTS'!S844</f>
        <v>#N/A</v>
      </c>
      <c r="W844">
        <v>843</v>
      </c>
      <c r="X844" t="e">
        <f t="shared" ref="X844:X907" si="182">V844*COS(C844)</f>
        <v>#N/A</v>
      </c>
      <c r="Y844" t="e">
        <f t="shared" ref="Y844:Y907" si="183">V844*SIN(C844)</f>
        <v>#N/A</v>
      </c>
      <c r="Z844" s="27" t="e">
        <f t="shared" ref="Z844:Z907" si="184">(F844/2*L844-G844/2*M844-G844/2*O844-I844*(K844+P844)-Q844)/F844</f>
        <v>#DIV/0!</v>
      </c>
      <c r="AA844" s="27" t="e">
        <f t="shared" ref="AA844:AA907" si="185">SUM(K844:N844) + P844+O844-Z844</f>
        <v>#DIV/0!</v>
      </c>
      <c r="AB844" s="27" t="e">
        <f t="shared" ref="AB844:AB907" si="186">(N844*H844*COS(J844) + 2*H844*COS(J844)*(L844+M844+O844+K844+P844-Z844)/(2*H844*SIN(J844)))</f>
        <v>#DIV/0!</v>
      </c>
      <c r="AC844" t="e">
        <f t="shared" ref="AC844:AC907" si="187">X844-AB844</f>
        <v>#N/A</v>
      </c>
      <c r="AD844" s="28">
        <f>'GT Data'!D846</f>
        <v>0</v>
      </c>
      <c r="AE844" s="25" t="e">
        <f t="shared" ref="AE844:AE907" si="188">-AC844*SIN(C844) + Y844*COS(C844)</f>
        <v>#N/A</v>
      </c>
      <c r="AF844" s="25" t="e">
        <f t="shared" ref="AF844:AF907" si="189">AC844*COS(C844) + Y844*SIN(C844)</f>
        <v>#N/A</v>
      </c>
      <c r="AG844" s="25" t="e">
        <f t="shared" ref="AG844:AG907" si="190">Z844</f>
        <v>#DIV/0!</v>
      </c>
      <c r="AH844" s="25">
        <v>0</v>
      </c>
      <c r="AI844" s="25">
        <v>0</v>
      </c>
      <c r="AJ844" s="25" t="e">
        <f t="shared" ref="AJ844:AJ907" si="191">Y844*(F844+I844)</f>
        <v>#N/A</v>
      </c>
      <c r="AK844" s="28">
        <f>'GT Data'!N846</f>
        <v>0</v>
      </c>
      <c r="AL844" s="25" t="e">
        <f t="shared" ref="AL844:AL907" si="192">-AB844*SIN(C844)</f>
        <v>#DIV/0!</v>
      </c>
      <c r="AM844" s="25" t="e">
        <f t="shared" ref="AM844:AM907" si="193">AB844*COS(C844)</f>
        <v>#DIV/0!</v>
      </c>
      <c r="AN844" s="25" t="e">
        <f t="shared" ref="AN844:AN907" si="194">AA844</f>
        <v>#DIV/0!</v>
      </c>
      <c r="AO844" s="25">
        <v>0</v>
      </c>
      <c r="AP844" s="25">
        <v>0</v>
      </c>
      <c r="AQ844" s="25">
        <v>0</v>
      </c>
    </row>
    <row r="845" spans="1:43" x14ac:dyDescent="0.3">
      <c r="A845">
        <f>'Calculated Tab Properties'!A845</f>
        <v>0</v>
      </c>
      <c r="B845">
        <f>'Calculated Tab Properties'!B845</f>
        <v>0</v>
      </c>
      <c r="C845">
        <f>'Calculated Tab Properties'!C845</f>
        <v>0</v>
      </c>
      <c r="D845">
        <f>'Calculated Tab Properties'!D845</f>
        <v>0</v>
      </c>
      <c r="E845">
        <f>'Calculated Tab Properties'!E845</f>
        <v>0</v>
      </c>
      <c r="F845">
        <f>'Calculated Tab Properties'!F845</f>
        <v>0</v>
      </c>
      <c r="G845">
        <f>'Calculated Tab Properties'!G845</f>
        <v>0</v>
      </c>
      <c r="H845">
        <f>'Calculated Tab Properties'!H845</f>
        <v>0</v>
      </c>
      <c r="I845">
        <f>'Calculated Tab Properties'!I845</f>
        <v>0</v>
      </c>
      <c r="J845" s="20" t="e">
        <f>'Calculated Tab Properties'!J845</f>
        <v>#DIV/0!</v>
      </c>
      <c r="K845">
        <v>0</v>
      </c>
      <c r="L845">
        <v>0</v>
      </c>
      <c r="M845">
        <v>0</v>
      </c>
      <c r="N845">
        <v>0</v>
      </c>
      <c r="O845" s="27">
        <v>0</v>
      </c>
      <c r="P845" s="27">
        <v>0</v>
      </c>
      <c r="Q845">
        <v>0</v>
      </c>
      <c r="R845" t="e">
        <f>'Calculated Tab Properties'!R845</f>
        <v>#DIV/0!</v>
      </c>
      <c r="T845" s="1" t="e">
        <f>VLOOKUP('GEOMETRIC INPUTS'!D845,'Pressure Calculations'!$A$22:$B$61,2,TRUE)</f>
        <v>#N/A</v>
      </c>
      <c r="U845" s="1" t="e">
        <f>VLOOKUP('GEOMETRIC INPUTS'!D845,'Pressure Calculations'!$C$22:$D$61,2,TRUE)</f>
        <v>#N/A</v>
      </c>
      <c r="V845" t="e">
        <f>T845*'GEOMETRIC INPUTS'!S845</f>
        <v>#N/A</v>
      </c>
      <c r="W845">
        <v>844</v>
      </c>
      <c r="X845" t="e">
        <f t="shared" si="182"/>
        <v>#N/A</v>
      </c>
      <c r="Y845" t="e">
        <f t="shared" si="183"/>
        <v>#N/A</v>
      </c>
      <c r="Z845" s="27" t="e">
        <f t="shared" si="184"/>
        <v>#DIV/0!</v>
      </c>
      <c r="AA845" s="27" t="e">
        <f t="shared" si="185"/>
        <v>#DIV/0!</v>
      </c>
      <c r="AB845" s="27" t="e">
        <f t="shared" si="186"/>
        <v>#DIV/0!</v>
      </c>
      <c r="AC845" t="e">
        <f t="shared" si="187"/>
        <v>#N/A</v>
      </c>
      <c r="AD845" s="28">
        <f>'GT Data'!D847</f>
        <v>0</v>
      </c>
      <c r="AE845" s="25" t="e">
        <f t="shared" si="188"/>
        <v>#N/A</v>
      </c>
      <c r="AF845" s="25" t="e">
        <f t="shared" si="189"/>
        <v>#N/A</v>
      </c>
      <c r="AG845" s="25" t="e">
        <f t="shared" si="190"/>
        <v>#DIV/0!</v>
      </c>
      <c r="AH845" s="25">
        <v>0</v>
      </c>
      <c r="AI845" s="25">
        <v>0</v>
      </c>
      <c r="AJ845" s="25" t="e">
        <f t="shared" si="191"/>
        <v>#N/A</v>
      </c>
      <c r="AK845" s="28">
        <f>'GT Data'!N847</f>
        <v>0</v>
      </c>
      <c r="AL845" s="25" t="e">
        <f t="shared" si="192"/>
        <v>#DIV/0!</v>
      </c>
      <c r="AM845" s="25" t="e">
        <f t="shared" si="193"/>
        <v>#DIV/0!</v>
      </c>
      <c r="AN845" s="25" t="e">
        <f t="shared" si="194"/>
        <v>#DIV/0!</v>
      </c>
      <c r="AO845" s="25">
        <v>0</v>
      </c>
      <c r="AP845" s="25">
        <v>0</v>
      </c>
      <c r="AQ845" s="25">
        <v>0</v>
      </c>
    </row>
    <row r="846" spans="1:43" x14ac:dyDescent="0.3">
      <c r="A846">
        <f>'Calculated Tab Properties'!A846</f>
        <v>0</v>
      </c>
      <c r="B846">
        <f>'Calculated Tab Properties'!B846</f>
        <v>0</v>
      </c>
      <c r="C846">
        <f>'Calculated Tab Properties'!C846</f>
        <v>0</v>
      </c>
      <c r="D846">
        <f>'Calculated Tab Properties'!D846</f>
        <v>0</v>
      </c>
      <c r="E846">
        <f>'Calculated Tab Properties'!E846</f>
        <v>0</v>
      </c>
      <c r="F846">
        <f>'Calculated Tab Properties'!F846</f>
        <v>0</v>
      </c>
      <c r="G846">
        <f>'Calculated Tab Properties'!G846</f>
        <v>0</v>
      </c>
      <c r="H846">
        <f>'Calculated Tab Properties'!H846</f>
        <v>0</v>
      </c>
      <c r="I846">
        <f>'Calculated Tab Properties'!I846</f>
        <v>0</v>
      </c>
      <c r="J846" s="20" t="e">
        <f>'Calculated Tab Properties'!J846</f>
        <v>#DIV/0!</v>
      </c>
      <c r="K846">
        <v>0</v>
      </c>
      <c r="L846">
        <v>0</v>
      </c>
      <c r="M846">
        <v>0</v>
      </c>
      <c r="N846">
        <v>0</v>
      </c>
      <c r="O846" s="27">
        <v>0</v>
      </c>
      <c r="P846" s="27">
        <v>0</v>
      </c>
      <c r="Q846">
        <v>0</v>
      </c>
      <c r="R846" t="e">
        <f>'Calculated Tab Properties'!R846</f>
        <v>#DIV/0!</v>
      </c>
      <c r="T846" s="1" t="e">
        <f>VLOOKUP('GEOMETRIC INPUTS'!D846,'Pressure Calculations'!$A$22:$B$61,2,TRUE)</f>
        <v>#N/A</v>
      </c>
      <c r="U846" s="1" t="e">
        <f>VLOOKUP('GEOMETRIC INPUTS'!D846,'Pressure Calculations'!$C$22:$D$61,2,TRUE)</f>
        <v>#N/A</v>
      </c>
      <c r="V846" t="e">
        <f>T846*'GEOMETRIC INPUTS'!S846</f>
        <v>#N/A</v>
      </c>
      <c r="W846">
        <v>845</v>
      </c>
      <c r="X846" t="e">
        <f t="shared" si="182"/>
        <v>#N/A</v>
      </c>
      <c r="Y846" t="e">
        <f t="shared" si="183"/>
        <v>#N/A</v>
      </c>
      <c r="Z846" s="27" t="e">
        <f t="shared" si="184"/>
        <v>#DIV/0!</v>
      </c>
      <c r="AA846" s="27" t="e">
        <f t="shared" si="185"/>
        <v>#DIV/0!</v>
      </c>
      <c r="AB846" s="27" t="e">
        <f t="shared" si="186"/>
        <v>#DIV/0!</v>
      </c>
      <c r="AC846" t="e">
        <f t="shared" si="187"/>
        <v>#N/A</v>
      </c>
      <c r="AD846" s="28">
        <f>'GT Data'!D848</f>
        <v>0</v>
      </c>
      <c r="AE846" s="25" t="e">
        <f t="shared" si="188"/>
        <v>#N/A</v>
      </c>
      <c r="AF846" s="25" t="e">
        <f t="shared" si="189"/>
        <v>#N/A</v>
      </c>
      <c r="AG846" s="25" t="e">
        <f t="shared" si="190"/>
        <v>#DIV/0!</v>
      </c>
      <c r="AH846" s="25">
        <v>0</v>
      </c>
      <c r="AI846" s="25">
        <v>0</v>
      </c>
      <c r="AJ846" s="25" t="e">
        <f t="shared" si="191"/>
        <v>#N/A</v>
      </c>
      <c r="AK846" s="28">
        <f>'GT Data'!N848</f>
        <v>0</v>
      </c>
      <c r="AL846" s="25" t="e">
        <f t="shared" si="192"/>
        <v>#DIV/0!</v>
      </c>
      <c r="AM846" s="25" t="e">
        <f t="shared" si="193"/>
        <v>#DIV/0!</v>
      </c>
      <c r="AN846" s="25" t="e">
        <f t="shared" si="194"/>
        <v>#DIV/0!</v>
      </c>
      <c r="AO846" s="25">
        <v>0</v>
      </c>
      <c r="AP846" s="25">
        <v>0</v>
      </c>
      <c r="AQ846" s="25">
        <v>0</v>
      </c>
    </row>
    <row r="847" spans="1:43" x14ac:dyDescent="0.3">
      <c r="A847">
        <f>'Calculated Tab Properties'!A847</f>
        <v>0</v>
      </c>
      <c r="B847">
        <f>'Calculated Tab Properties'!B847</f>
        <v>0</v>
      </c>
      <c r="C847">
        <f>'Calculated Tab Properties'!C847</f>
        <v>0</v>
      </c>
      <c r="D847">
        <f>'Calculated Tab Properties'!D847</f>
        <v>0</v>
      </c>
      <c r="E847">
        <f>'Calculated Tab Properties'!E847</f>
        <v>0</v>
      </c>
      <c r="F847">
        <f>'Calculated Tab Properties'!F847</f>
        <v>0</v>
      </c>
      <c r="G847">
        <f>'Calculated Tab Properties'!G847</f>
        <v>0</v>
      </c>
      <c r="H847">
        <f>'Calculated Tab Properties'!H847</f>
        <v>0</v>
      </c>
      <c r="I847">
        <f>'Calculated Tab Properties'!I847</f>
        <v>0</v>
      </c>
      <c r="J847" s="20" t="e">
        <f>'Calculated Tab Properties'!J847</f>
        <v>#DIV/0!</v>
      </c>
      <c r="K847">
        <v>0</v>
      </c>
      <c r="L847">
        <v>0</v>
      </c>
      <c r="M847">
        <v>0</v>
      </c>
      <c r="N847">
        <v>0</v>
      </c>
      <c r="O847" s="27">
        <v>0</v>
      </c>
      <c r="P847" s="27">
        <v>0</v>
      </c>
      <c r="Q847">
        <v>0</v>
      </c>
      <c r="R847" t="e">
        <f>'Calculated Tab Properties'!R847</f>
        <v>#DIV/0!</v>
      </c>
      <c r="T847" s="1" t="e">
        <f>VLOOKUP('GEOMETRIC INPUTS'!D847,'Pressure Calculations'!$A$22:$B$61,2,TRUE)</f>
        <v>#N/A</v>
      </c>
      <c r="U847" s="1" t="e">
        <f>VLOOKUP('GEOMETRIC INPUTS'!D847,'Pressure Calculations'!$C$22:$D$61,2,TRUE)</f>
        <v>#N/A</v>
      </c>
      <c r="V847" t="e">
        <f>T847*'GEOMETRIC INPUTS'!S847</f>
        <v>#N/A</v>
      </c>
      <c r="W847">
        <v>846</v>
      </c>
      <c r="X847" t="e">
        <f t="shared" si="182"/>
        <v>#N/A</v>
      </c>
      <c r="Y847" t="e">
        <f t="shared" si="183"/>
        <v>#N/A</v>
      </c>
      <c r="Z847" s="27" t="e">
        <f t="shared" si="184"/>
        <v>#DIV/0!</v>
      </c>
      <c r="AA847" s="27" t="e">
        <f t="shared" si="185"/>
        <v>#DIV/0!</v>
      </c>
      <c r="AB847" s="27" t="e">
        <f t="shared" si="186"/>
        <v>#DIV/0!</v>
      </c>
      <c r="AC847" t="e">
        <f t="shared" si="187"/>
        <v>#N/A</v>
      </c>
      <c r="AD847" s="28">
        <f>'GT Data'!D849</f>
        <v>0</v>
      </c>
      <c r="AE847" s="25" t="e">
        <f t="shared" si="188"/>
        <v>#N/A</v>
      </c>
      <c r="AF847" s="25" t="e">
        <f t="shared" si="189"/>
        <v>#N/A</v>
      </c>
      <c r="AG847" s="25" t="e">
        <f t="shared" si="190"/>
        <v>#DIV/0!</v>
      </c>
      <c r="AH847" s="25">
        <v>0</v>
      </c>
      <c r="AI847" s="25">
        <v>0</v>
      </c>
      <c r="AJ847" s="25" t="e">
        <f t="shared" si="191"/>
        <v>#N/A</v>
      </c>
      <c r="AK847" s="28">
        <f>'GT Data'!N849</f>
        <v>0</v>
      </c>
      <c r="AL847" s="25" t="e">
        <f t="shared" si="192"/>
        <v>#DIV/0!</v>
      </c>
      <c r="AM847" s="25" t="e">
        <f t="shared" si="193"/>
        <v>#DIV/0!</v>
      </c>
      <c r="AN847" s="25" t="e">
        <f t="shared" si="194"/>
        <v>#DIV/0!</v>
      </c>
      <c r="AO847" s="25">
        <v>0</v>
      </c>
      <c r="AP847" s="25">
        <v>0</v>
      </c>
      <c r="AQ847" s="25">
        <v>0</v>
      </c>
    </row>
    <row r="848" spans="1:43" x14ac:dyDescent="0.3">
      <c r="A848">
        <f>'Calculated Tab Properties'!A848</f>
        <v>0</v>
      </c>
      <c r="B848">
        <f>'Calculated Tab Properties'!B848</f>
        <v>0</v>
      </c>
      <c r="C848">
        <f>'Calculated Tab Properties'!C848</f>
        <v>0</v>
      </c>
      <c r="D848">
        <f>'Calculated Tab Properties'!D848</f>
        <v>0</v>
      </c>
      <c r="E848">
        <f>'Calculated Tab Properties'!E848</f>
        <v>0</v>
      </c>
      <c r="F848">
        <f>'Calculated Tab Properties'!F848</f>
        <v>0</v>
      </c>
      <c r="G848">
        <f>'Calculated Tab Properties'!G848</f>
        <v>0</v>
      </c>
      <c r="H848">
        <f>'Calculated Tab Properties'!H848</f>
        <v>0</v>
      </c>
      <c r="I848">
        <f>'Calculated Tab Properties'!I848</f>
        <v>0</v>
      </c>
      <c r="J848" s="20" t="e">
        <f>'Calculated Tab Properties'!J848</f>
        <v>#DIV/0!</v>
      </c>
      <c r="K848">
        <v>0</v>
      </c>
      <c r="L848">
        <v>0</v>
      </c>
      <c r="M848">
        <v>0</v>
      </c>
      <c r="N848">
        <v>0</v>
      </c>
      <c r="O848" s="27">
        <v>0</v>
      </c>
      <c r="P848" s="27">
        <v>0</v>
      </c>
      <c r="Q848">
        <v>0</v>
      </c>
      <c r="R848" t="e">
        <f>'Calculated Tab Properties'!R848</f>
        <v>#DIV/0!</v>
      </c>
      <c r="T848" s="1" t="e">
        <f>VLOOKUP('GEOMETRIC INPUTS'!D848,'Pressure Calculations'!$A$22:$B$61,2,TRUE)</f>
        <v>#N/A</v>
      </c>
      <c r="U848" s="1" t="e">
        <f>VLOOKUP('GEOMETRIC INPUTS'!D848,'Pressure Calculations'!$C$22:$D$61,2,TRUE)</f>
        <v>#N/A</v>
      </c>
      <c r="V848" t="e">
        <f>T848*'GEOMETRIC INPUTS'!S848</f>
        <v>#N/A</v>
      </c>
      <c r="W848">
        <v>847</v>
      </c>
      <c r="X848" t="e">
        <f t="shared" si="182"/>
        <v>#N/A</v>
      </c>
      <c r="Y848" t="e">
        <f t="shared" si="183"/>
        <v>#N/A</v>
      </c>
      <c r="Z848" s="27" t="e">
        <f t="shared" si="184"/>
        <v>#DIV/0!</v>
      </c>
      <c r="AA848" s="27" t="e">
        <f t="shared" si="185"/>
        <v>#DIV/0!</v>
      </c>
      <c r="AB848" s="27" t="e">
        <f t="shared" si="186"/>
        <v>#DIV/0!</v>
      </c>
      <c r="AC848" t="e">
        <f t="shared" si="187"/>
        <v>#N/A</v>
      </c>
      <c r="AD848" s="28">
        <f>'GT Data'!D850</f>
        <v>0</v>
      </c>
      <c r="AE848" s="25" t="e">
        <f t="shared" si="188"/>
        <v>#N/A</v>
      </c>
      <c r="AF848" s="25" t="e">
        <f t="shared" si="189"/>
        <v>#N/A</v>
      </c>
      <c r="AG848" s="25" t="e">
        <f t="shared" si="190"/>
        <v>#DIV/0!</v>
      </c>
      <c r="AH848" s="25">
        <v>0</v>
      </c>
      <c r="AI848" s="25">
        <v>0</v>
      </c>
      <c r="AJ848" s="25" t="e">
        <f t="shared" si="191"/>
        <v>#N/A</v>
      </c>
      <c r="AK848" s="28">
        <f>'GT Data'!N850</f>
        <v>0</v>
      </c>
      <c r="AL848" s="25" t="e">
        <f t="shared" si="192"/>
        <v>#DIV/0!</v>
      </c>
      <c r="AM848" s="25" t="e">
        <f t="shared" si="193"/>
        <v>#DIV/0!</v>
      </c>
      <c r="AN848" s="25" t="e">
        <f t="shared" si="194"/>
        <v>#DIV/0!</v>
      </c>
      <c r="AO848" s="25">
        <v>0</v>
      </c>
      <c r="AP848" s="25">
        <v>0</v>
      </c>
      <c r="AQ848" s="25">
        <v>0</v>
      </c>
    </row>
    <row r="849" spans="1:43" x14ac:dyDescent="0.3">
      <c r="A849">
        <f>'Calculated Tab Properties'!A849</f>
        <v>0</v>
      </c>
      <c r="B849">
        <f>'Calculated Tab Properties'!B849</f>
        <v>0</v>
      </c>
      <c r="C849">
        <f>'Calculated Tab Properties'!C849</f>
        <v>0</v>
      </c>
      <c r="D849">
        <f>'Calculated Tab Properties'!D849</f>
        <v>0</v>
      </c>
      <c r="E849">
        <f>'Calculated Tab Properties'!E849</f>
        <v>0</v>
      </c>
      <c r="F849">
        <f>'Calculated Tab Properties'!F849</f>
        <v>0</v>
      </c>
      <c r="G849">
        <f>'Calculated Tab Properties'!G849</f>
        <v>0</v>
      </c>
      <c r="H849">
        <f>'Calculated Tab Properties'!H849</f>
        <v>0</v>
      </c>
      <c r="I849">
        <f>'Calculated Tab Properties'!I849</f>
        <v>0</v>
      </c>
      <c r="J849" s="20" t="e">
        <f>'Calculated Tab Properties'!J849</f>
        <v>#DIV/0!</v>
      </c>
      <c r="K849">
        <v>0</v>
      </c>
      <c r="L849">
        <v>0</v>
      </c>
      <c r="M849">
        <v>0</v>
      </c>
      <c r="N849">
        <v>0</v>
      </c>
      <c r="O849" s="27">
        <v>0</v>
      </c>
      <c r="P849" s="27">
        <v>0</v>
      </c>
      <c r="Q849">
        <v>0</v>
      </c>
      <c r="R849" t="e">
        <f>'Calculated Tab Properties'!R849</f>
        <v>#DIV/0!</v>
      </c>
      <c r="T849" s="1" t="e">
        <f>VLOOKUP('GEOMETRIC INPUTS'!D849,'Pressure Calculations'!$A$22:$B$61,2,TRUE)</f>
        <v>#N/A</v>
      </c>
      <c r="U849" s="1" t="e">
        <f>VLOOKUP('GEOMETRIC INPUTS'!D849,'Pressure Calculations'!$C$22:$D$61,2,TRUE)</f>
        <v>#N/A</v>
      </c>
      <c r="V849" t="e">
        <f>T849*'GEOMETRIC INPUTS'!S849</f>
        <v>#N/A</v>
      </c>
      <c r="W849">
        <v>848</v>
      </c>
      <c r="X849" t="e">
        <f t="shared" si="182"/>
        <v>#N/A</v>
      </c>
      <c r="Y849" t="e">
        <f t="shared" si="183"/>
        <v>#N/A</v>
      </c>
      <c r="Z849" s="27" t="e">
        <f t="shared" si="184"/>
        <v>#DIV/0!</v>
      </c>
      <c r="AA849" s="27" t="e">
        <f t="shared" si="185"/>
        <v>#DIV/0!</v>
      </c>
      <c r="AB849" s="27" t="e">
        <f t="shared" si="186"/>
        <v>#DIV/0!</v>
      </c>
      <c r="AC849" t="e">
        <f t="shared" si="187"/>
        <v>#N/A</v>
      </c>
      <c r="AD849" s="28">
        <f>'GT Data'!D851</f>
        <v>0</v>
      </c>
      <c r="AE849" s="25" t="e">
        <f t="shared" si="188"/>
        <v>#N/A</v>
      </c>
      <c r="AF849" s="25" t="e">
        <f t="shared" si="189"/>
        <v>#N/A</v>
      </c>
      <c r="AG849" s="25" t="e">
        <f t="shared" si="190"/>
        <v>#DIV/0!</v>
      </c>
      <c r="AH849" s="25">
        <v>0</v>
      </c>
      <c r="AI849" s="25">
        <v>0</v>
      </c>
      <c r="AJ849" s="25" t="e">
        <f t="shared" si="191"/>
        <v>#N/A</v>
      </c>
      <c r="AK849" s="28">
        <f>'GT Data'!N851</f>
        <v>0</v>
      </c>
      <c r="AL849" s="25" t="e">
        <f t="shared" si="192"/>
        <v>#DIV/0!</v>
      </c>
      <c r="AM849" s="25" t="e">
        <f t="shared" si="193"/>
        <v>#DIV/0!</v>
      </c>
      <c r="AN849" s="25" t="e">
        <f t="shared" si="194"/>
        <v>#DIV/0!</v>
      </c>
      <c r="AO849" s="25">
        <v>0</v>
      </c>
      <c r="AP849" s="25">
        <v>0</v>
      </c>
      <c r="AQ849" s="25">
        <v>0</v>
      </c>
    </row>
    <row r="850" spans="1:43" x14ac:dyDescent="0.3">
      <c r="A850">
        <f>'Calculated Tab Properties'!A850</f>
        <v>0</v>
      </c>
      <c r="B850">
        <f>'Calculated Tab Properties'!B850</f>
        <v>0</v>
      </c>
      <c r="C850">
        <f>'Calculated Tab Properties'!C850</f>
        <v>0</v>
      </c>
      <c r="D850">
        <f>'Calculated Tab Properties'!D850</f>
        <v>0</v>
      </c>
      <c r="E850">
        <f>'Calculated Tab Properties'!E850</f>
        <v>0</v>
      </c>
      <c r="F850">
        <f>'Calculated Tab Properties'!F850</f>
        <v>0</v>
      </c>
      <c r="G850">
        <f>'Calculated Tab Properties'!G850</f>
        <v>0</v>
      </c>
      <c r="H850">
        <f>'Calculated Tab Properties'!H850</f>
        <v>0</v>
      </c>
      <c r="I850">
        <f>'Calculated Tab Properties'!I850</f>
        <v>0</v>
      </c>
      <c r="J850" s="20" t="e">
        <f>'Calculated Tab Properties'!J850</f>
        <v>#DIV/0!</v>
      </c>
      <c r="K850">
        <v>0</v>
      </c>
      <c r="L850">
        <v>0</v>
      </c>
      <c r="M850">
        <v>0</v>
      </c>
      <c r="N850">
        <v>0</v>
      </c>
      <c r="O850" s="27">
        <v>0</v>
      </c>
      <c r="P850" s="27">
        <v>0</v>
      </c>
      <c r="Q850">
        <v>0</v>
      </c>
      <c r="R850" t="e">
        <f>'Calculated Tab Properties'!R850</f>
        <v>#DIV/0!</v>
      </c>
      <c r="T850" s="1" t="e">
        <f>VLOOKUP('GEOMETRIC INPUTS'!D850,'Pressure Calculations'!$A$22:$B$61,2,TRUE)</f>
        <v>#N/A</v>
      </c>
      <c r="U850" s="1" t="e">
        <f>VLOOKUP('GEOMETRIC INPUTS'!D850,'Pressure Calculations'!$C$22:$D$61,2,TRUE)</f>
        <v>#N/A</v>
      </c>
      <c r="V850" t="e">
        <f>T850*'GEOMETRIC INPUTS'!S850</f>
        <v>#N/A</v>
      </c>
      <c r="W850">
        <v>849</v>
      </c>
      <c r="X850" t="e">
        <f t="shared" si="182"/>
        <v>#N/A</v>
      </c>
      <c r="Y850" t="e">
        <f t="shared" si="183"/>
        <v>#N/A</v>
      </c>
      <c r="Z850" s="27" t="e">
        <f t="shared" si="184"/>
        <v>#DIV/0!</v>
      </c>
      <c r="AA850" s="27" t="e">
        <f t="shared" si="185"/>
        <v>#DIV/0!</v>
      </c>
      <c r="AB850" s="27" t="e">
        <f t="shared" si="186"/>
        <v>#DIV/0!</v>
      </c>
      <c r="AC850" t="e">
        <f t="shared" si="187"/>
        <v>#N/A</v>
      </c>
      <c r="AD850" s="28">
        <f>'GT Data'!D852</f>
        <v>0</v>
      </c>
      <c r="AE850" s="25" t="e">
        <f t="shared" si="188"/>
        <v>#N/A</v>
      </c>
      <c r="AF850" s="25" t="e">
        <f t="shared" si="189"/>
        <v>#N/A</v>
      </c>
      <c r="AG850" s="25" t="e">
        <f t="shared" si="190"/>
        <v>#DIV/0!</v>
      </c>
      <c r="AH850" s="25">
        <v>0</v>
      </c>
      <c r="AI850" s="25">
        <v>0</v>
      </c>
      <c r="AJ850" s="25" t="e">
        <f t="shared" si="191"/>
        <v>#N/A</v>
      </c>
      <c r="AK850" s="28">
        <f>'GT Data'!N852</f>
        <v>0</v>
      </c>
      <c r="AL850" s="25" t="e">
        <f t="shared" si="192"/>
        <v>#DIV/0!</v>
      </c>
      <c r="AM850" s="25" t="e">
        <f t="shared" si="193"/>
        <v>#DIV/0!</v>
      </c>
      <c r="AN850" s="25" t="e">
        <f t="shared" si="194"/>
        <v>#DIV/0!</v>
      </c>
      <c r="AO850" s="25">
        <v>0</v>
      </c>
      <c r="AP850" s="25">
        <v>0</v>
      </c>
      <c r="AQ850" s="25">
        <v>0</v>
      </c>
    </row>
    <row r="851" spans="1:43" x14ac:dyDescent="0.3">
      <c r="A851">
        <f>'Calculated Tab Properties'!A851</f>
        <v>0</v>
      </c>
      <c r="B851">
        <f>'Calculated Tab Properties'!B851</f>
        <v>0</v>
      </c>
      <c r="C851">
        <f>'Calculated Tab Properties'!C851</f>
        <v>0</v>
      </c>
      <c r="D851">
        <f>'Calculated Tab Properties'!D851</f>
        <v>0</v>
      </c>
      <c r="E851">
        <f>'Calculated Tab Properties'!E851</f>
        <v>0</v>
      </c>
      <c r="F851">
        <f>'Calculated Tab Properties'!F851</f>
        <v>0</v>
      </c>
      <c r="G851">
        <f>'Calculated Tab Properties'!G851</f>
        <v>0</v>
      </c>
      <c r="H851">
        <f>'Calculated Tab Properties'!H851</f>
        <v>0</v>
      </c>
      <c r="I851">
        <f>'Calculated Tab Properties'!I851</f>
        <v>0</v>
      </c>
      <c r="J851" s="20" t="e">
        <f>'Calculated Tab Properties'!J851</f>
        <v>#DIV/0!</v>
      </c>
      <c r="K851">
        <v>0</v>
      </c>
      <c r="L851">
        <v>0</v>
      </c>
      <c r="M851">
        <v>0</v>
      </c>
      <c r="N851">
        <v>0</v>
      </c>
      <c r="O851" s="27">
        <v>0</v>
      </c>
      <c r="P851" s="27">
        <v>0</v>
      </c>
      <c r="Q851">
        <v>0</v>
      </c>
      <c r="R851" t="e">
        <f>'Calculated Tab Properties'!R851</f>
        <v>#DIV/0!</v>
      </c>
      <c r="T851" s="1" t="e">
        <f>VLOOKUP('GEOMETRIC INPUTS'!D851,'Pressure Calculations'!$A$22:$B$61,2,TRUE)</f>
        <v>#N/A</v>
      </c>
      <c r="U851" s="1" t="e">
        <f>VLOOKUP('GEOMETRIC INPUTS'!D851,'Pressure Calculations'!$C$22:$D$61,2,TRUE)</f>
        <v>#N/A</v>
      </c>
      <c r="V851" t="e">
        <f>T851*'GEOMETRIC INPUTS'!S851</f>
        <v>#N/A</v>
      </c>
      <c r="W851">
        <v>850</v>
      </c>
      <c r="X851" t="e">
        <f t="shared" si="182"/>
        <v>#N/A</v>
      </c>
      <c r="Y851" t="e">
        <f t="shared" si="183"/>
        <v>#N/A</v>
      </c>
      <c r="Z851" s="27" t="e">
        <f t="shared" si="184"/>
        <v>#DIV/0!</v>
      </c>
      <c r="AA851" s="27" t="e">
        <f t="shared" si="185"/>
        <v>#DIV/0!</v>
      </c>
      <c r="AB851" s="27" t="e">
        <f t="shared" si="186"/>
        <v>#DIV/0!</v>
      </c>
      <c r="AC851" t="e">
        <f t="shared" si="187"/>
        <v>#N/A</v>
      </c>
      <c r="AD851" s="28">
        <f>'GT Data'!D853</f>
        <v>0</v>
      </c>
      <c r="AE851" s="25" t="e">
        <f t="shared" si="188"/>
        <v>#N/A</v>
      </c>
      <c r="AF851" s="25" t="e">
        <f t="shared" si="189"/>
        <v>#N/A</v>
      </c>
      <c r="AG851" s="25" t="e">
        <f t="shared" si="190"/>
        <v>#DIV/0!</v>
      </c>
      <c r="AH851" s="25">
        <v>0</v>
      </c>
      <c r="AI851" s="25">
        <v>0</v>
      </c>
      <c r="AJ851" s="25" t="e">
        <f t="shared" si="191"/>
        <v>#N/A</v>
      </c>
      <c r="AK851" s="28">
        <f>'GT Data'!N853</f>
        <v>0</v>
      </c>
      <c r="AL851" s="25" t="e">
        <f t="shared" si="192"/>
        <v>#DIV/0!</v>
      </c>
      <c r="AM851" s="25" t="e">
        <f t="shared" si="193"/>
        <v>#DIV/0!</v>
      </c>
      <c r="AN851" s="25" t="e">
        <f t="shared" si="194"/>
        <v>#DIV/0!</v>
      </c>
      <c r="AO851" s="25">
        <v>0</v>
      </c>
      <c r="AP851" s="25">
        <v>0</v>
      </c>
      <c r="AQ851" s="25">
        <v>0</v>
      </c>
    </row>
    <row r="852" spans="1:43" x14ac:dyDescent="0.3">
      <c r="A852">
        <f>'Calculated Tab Properties'!A852</f>
        <v>0</v>
      </c>
      <c r="B852">
        <f>'Calculated Tab Properties'!B852</f>
        <v>0</v>
      </c>
      <c r="C852">
        <f>'Calculated Tab Properties'!C852</f>
        <v>0</v>
      </c>
      <c r="D852">
        <f>'Calculated Tab Properties'!D852</f>
        <v>0</v>
      </c>
      <c r="E852">
        <f>'Calculated Tab Properties'!E852</f>
        <v>0</v>
      </c>
      <c r="F852">
        <f>'Calculated Tab Properties'!F852</f>
        <v>0</v>
      </c>
      <c r="G852">
        <f>'Calculated Tab Properties'!G852</f>
        <v>0</v>
      </c>
      <c r="H852">
        <f>'Calculated Tab Properties'!H852</f>
        <v>0</v>
      </c>
      <c r="I852">
        <f>'Calculated Tab Properties'!I852</f>
        <v>0</v>
      </c>
      <c r="J852" s="20" t="e">
        <f>'Calculated Tab Properties'!J852</f>
        <v>#DIV/0!</v>
      </c>
      <c r="K852">
        <v>0</v>
      </c>
      <c r="L852">
        <v>0</v>
      </c>
      <c r="M852">
        <v>0</v>
      </c>
      <c r="N852">
        <v>0</v>
      </c>
      <c r="O852" s="27">
        <v>0</v>
      </c>
      <c r="P852" s="27">
        <v>0</v>
      </c>
      <c r="Q852">
        <v>0</v>
      </c>
      <c r="R852" t="e">
        <f>'Calculated Tab Properties'!R852</f>
        <v>#DIV/0!</v>
      </c>
      <c r="T852" s="1" t="e">
        <f>VLOOKUP('GEOMETRIC INPUTS'!D852,'Pressure Calculations'!$A$22:$B$61,2,TRUE)</f>
        <v>#N/A</v>
      </c>
      <c r="U852" s="1" t="e">
        <f>VLOOKUP('GEOMETRIC INPUTS'!D852,'Pressure Calculations'!$C$22:$D$61,2,TRUE)</f>
        <v>#N/A</v>
      </c>
      <c r="V852" t="e">
        <f>T852*'GEOMETRIC INPUTS'!S852</f>
        <v>#N/A</v>
      </c>
      <c r="W852">
        <v>851</v>
      </c>
      <c r="X852" t="e">
        <f t="shared" si="182"/>
        <v>#N/A</v>
      </c>
      <c r="Y852" t="e">
        <f t="shared" si="183"/>
        <v>#N/A</v>
      </c>
      <c r="Z852" s="27" t="e">
        <f t="shared" si="184"/>
        <v>#DIV/0!</v>
      </c>
      <c r="AA852" s="27" t="e">
        <f t="shared" si="185"/>
        <v>#DIV/0!</v>
      </c>
      <c r="AB852" s="27" t="e">
        <f t="shared" si="186"/>
        <v>#DIV/0!</v>
      </c>
      <c r="AC852" t="e">
        <f t="shared" si="187"/>
        <v>#N/A</v>
      </c>
      <c r="AD852" s="28">
        <f>'GT Data'!D854</f>
        <v>0</v>
      </c>
      <c r="AE852" s="25" t="e">
        <f t="shared" si="188"/>
        <v>#N/A</v>
      </c>
      <c r="AF852" s="25" t="e">
        <f t="shared" si="189"/>
        <v>#N/A</v>
      </c>
      <c r="AG852" s="25" t="e">
        <f t="shared" si="190"/>
        <v>#DIV/0!</v>
      </c>
      <c r="AH852" s="25">
        <v>0</v>
      </c>
      <c r="AI852" s="25">
        <v>0</v>
      </c>
      <c r="AJ852" s="25" t="e">
        <f t="shared" si="191"/>
        <v>#N/A</v>
      </c>
      <c r="AK852" s="28">
        <f>'GT Data'!N854</f>
        <v>0</v>
      </c>
      <c r="AL852" s="25" t="e">
        <f t="shared" si="192"/>
        <v>#DIV/0!</v>
      </c>
      <c r="AM852" s="25" t="e">
        <f t="shared" si="193"/>
        <v>#DIV/0!</v>
      </c>
      <c r="AN852" s="25" t="e">
        <f t="shared" si="194"/>
        <v>#DIV/0!</v>
      </c>
      <c r="AO852" s="25">
        <v>0</v>
      </c>
      <c r="AP852" s="25">
        <v>0</v>
      </c>
      <c r="AQ852" s="25">
        <v>0</v>
      </c>
    </row>
    <row r="853" spans="1:43" x14ac:dyDescent="0.3">
      <c r="A853">
        <f>'Calculated Tab Properties'!A853</f>
        <v>0</v>
      </c>
      <c r="B853">
        <f>'Calculated Tab Properties'!B853</f>
        <v>0</v>
      </c>
      <c r="C853">
        <f>'Calculated Tab Properties'!C853</f>
        <v>0</v>
      </c>
      <c r="D853">
        <f>'Calculated Tab Properties'!D853</f>
        <v>0</v>
      </c>
      <c r="E853">
        <f>'Calculated Tab Properties'!E853</f>
        <v>0</v>
      </c>
      <c r="F853">
        <f>'Calculated Tab Properties'!F853</f>
        <v>0</v>
      </c>
      <c r="G853">
        <f>'Calculated Tab Properties'!G853</f>
        <v>0</v>
      </c>
      <c r="H853">
        <f>'Calculated Tab Properties'!H853</f>
        <v>0</v>
      </c>
      <c r="I853">
        <f>'Calculated Tab Properties'!I853</f>
        <v>0</v>
      </c>
      <c r="J853" s="20" t="e">
        <f>'Calculated Tab Properties'!J853</f>
        <v>#DIV/0!</v>
      </c>
      <c r="K853">
        <v>0</v>
      </c>
      <c r="L853">
        <v>0</v>
      </c>
      <c r="M853">
        <v>0</v>
      </c>
      <c r="N853">
        <v>0</v>
      </c>
      <c r="O853" s="27">
        <v>0</v>
      </c>
      <c r="P853" s="27">
        <v>0</v>
      </c>
      <c r="Q853">
        <v>0</v>
      </c>
      <c r="R853" t="e">
        <f>'Calculated Tab Properties'!R853</f>
        <v>#DIV/0!</v>
      </c>
      <c r="T853" s="1" t="e">
        <f>VLOOKUP('GEOMETRIC INPUTS'!D853,'Pressure Calculations'!$A$22:$B$61,2,TRUE)</f>
        <v>#N/A</v>
      </c>
      <c r="U853" s="1" t="e">
        <f>VLOOKUP('GEOMETRIC INPUTS'!D853,'Pressure Calculations'!$C$22:$D$61,2,TRUE)</f>
        <v>#N/A</v>
      </c>
      <c r="V853" t="e">
        <f>T853*'GEOMETRIC INPUTS'!S853</f>
        <v>#N/A</v>
      </c>
      <c r="W853">
        <v>852</v>
      </c>
      <c r="X853" t="e">
        <f t="shared" si="182"/>
        <v>#N/A</v>
      </c>
      <c r="Y853" t="e">
        <f t="shared" si="183"/>
        <v>#N/A</v>
      </c>
      <c r="Z853" s="27" t="e">
        <f t="shared" si="184"/>
        <v>#DIV/0!</v>
      </c>
      <c r="AA853" s="27" t="e">
        <f t="shared" si="185"/>
        <v>#DIV/0!</v>
      </c>
      <c r="AB853" s="27" t="e">
        <f t="shared" si="186"/>
        <v>#DIV/0!</v>
      </c>
      <c r="AC853" t="e">
        <f t="shared" si="187"/>
        <v>#N/A</v>
      </c>
      <c r="AD853" s="28">
        <f>'GT Data'!D855</f>
        <v>0</v>
      </c>
      <c r="AE853" s="25" t="e">
        <f t="shared" si="188"/>
        <v>#N/A</v>
      </c>
      <c r="AF853" s="25" t="e">
        <f t="shared" si="189"/>
        <v>#N/A</v>
      </c>
      <c r="AG853" s="25" t="e">
        <f t="shared" si="190"/>
        <v>#DIV/0!</v>
      </c>
      <c r="AH853" s="25">
        <v>0</v>
      </c>
      <c r="AI853" s="25">
        <v>0</v>
      </c>
      <c r="AJ853" s="25" t="e">
        <f t="shared" si="191"/>
        <v>#N/A</v>
      </c>
      <c r="AK853" s="28">
        <f>'GT Data'!N855</f>
        <v>0</v>
      </c>
      <c r="AL853" s="25" t="e">
        <f t="shared" si="192"/>
        <v>#DIV/0!</v>
      </c>
      <c r="AM853" s="25" t="e">
        <f t="shared" si="193"/>
        <v>#DIV/0!</v>
      </c>
      <c r="AN853" s="25" t="e">
        <f t="shared" si="194"/>
        <v>#DIV/0!</v>
      </c>
      <c r="AO853" s="25">
        <v>0</v>
      </c>
      <c r="AP853" s="25">
        <v>0</v>
      </c>
      <c r="AQ853" s="25">
        <v>0</v>
      </c>
    </row>
    <row r="854" spans="1:43" x14ac:dyDescent="0.3">
      <c r="A854">
        <f>'Calculated Tab Properties'!A854</f>
        <v>0</v>
      </c>
      <c r="B854">
        <f>'Calculated Tab Properties'!B854</f>
        <v>0</v>
      </c>
      <c r="C854">
        <f>'Calculated Tab Properties'!C854</f>
        <v>0</v>
      </c>
      <c r="D854">
        <f>'Calculated Tab Properties'!D854</f>
        <v>0</v>
      </c>
      <c r="E854">
        <f>'Calculated Tab Properties'!E854</f>
        <v>0</v>
      </c>
      <c r="F854">
        <f>'Calculated Tab Properties'!F854</f>
        <v>0</v>
      </c>
      <c r="G854">
        <f>'Calculated Tab Properties'!G854</f>
        <v>0</v>
      </c>
      <c r="H854">
        <f>'Calculated Tab Properties'!H854</f>
        <v>0</v>
      </c>
      <c r="I854">
        <f>'Calculated Tab Properties'!I854</f>
        <v>0</v>
      </c>
      <c r="J854" s="20" t="e">
        <f>'Calculated Tab Properties'!J854</f>
        <v>#DIV/0!</v>
      </c>
      <c r="K854">
        <v>0</v>
      </c>
      <c r="L854">
        <v>0</v>
      </c>
      <c r="M854">
        <v>0</v>
      </c>
      <c r="N854">
        <v>0</v>
      </c>
      <c r="O854" s="27">
        <v>0</v>
      </c>
      <c r="P854" s="27">
        <v>0</v>
      </c>
      <c r="Q854">
        <v>0</v>
      </c>
      <c r="R854" t="e">
        <f>'Calculated Tab Properties'!R854</f>
        <v>#DIV/0!</v>
      </c>
      <c r="T854" s="1" t="e">
        <f>VLOOKUP('GEOMETRIC INPUTS'!D854,'Pressure Calculations'!$A$22:$B$61,2,TRUE)</f>
        <v>#N/A</v>
      </c>
      <c r="U854" s="1" t="e">
        <f>VLOOKUP('GEOMETRIC INPUTS'!D854,'Pressure Calculations'!$C$22:$D$61,2,TRUE)</f>
        <v>#N/A</v>
      </c>
      <c r="V854" t="e">
        <f>T854*'GEOMETRIC INPUTS'!S854</f>
        <v>#N/A</v>
      </c>
      <c r="W854">
        <v>853</v>
      </c>
      <c r="X854" t="e">
        <f t="shared" si="182"/>
        <v>#N/A</v>
      </c>
      <c r="Y854" t="e">
        <f t="shared" si="183"/>
        <v>#N/A</v>
      </c>
      <c r="Z854" s="27" t="e">
        <f t="shared" si="184"/>
        <v>#DIV/0!</v>
      </c>
      <c r="AA854" s="27" t="e">
        <f t="shared" si="185"/>
        <v>#DIV/0!</v>
      </c>
      <c r="AB854" s="27" t="e">
        <f t="shared" si="186"/>
        <v>#DIV/0!</v>
      </c>
      <c r="AC854" t="e">
        <f t="shared" si="187"/>
        <v>#N/A</v>
      </c>
      <c r="AD854" s="28">
        <f>'GT Data'!D856</f>
        <v>0</v>
      </c>
      <c r="AE854" s="25" t="e">
        <f t="shared" si="188"/>
        <v>#N/A</v>
      </c>
      <c r="AF854" s="25" t="e">
        <f t="shared" si="189"/>
        <v>#N/A</v>
      </c>
      <c r="AG854" s="25" t="e">
        <f t="shared" si="190"/>
        <v>#DIV/0!</v>
      </c>
      <c r="AH854" s="25">
        <v>0</v>
      </c>
      <c r="AI854" s="25">
        <v>0</v>
      </c>
      <c r="AJ854" s="25" t="e">
        <f t="shared" si="191"/>
        <v>#N/A</v>
      </c>
      <c r="AK854" s="28">
        <f>'GT Data'!N856</f>
        <v>0</v>
      </c>
      <c r="AL854" s="25" t="e">
        <f t="shared" si="192"/>
        <v>#DIV/0!</v>
      </c>
      <c r="AM854" s="25" t="e">
        <f t="shared" si="193"/>
        <v>#DIV/0!</v>
      </c>
      <c r="AN854" s="25" t="e">
        <f t="shared" si="194"/>
        <v>#DIV/0!</v>
      </c>
      <c r="AO854" s="25">
        <v>0</v>
      </c>
      <c r="AP854" s="25">
        <v>0</v>
      </c>
      <c r="AQ854" s="25">
        <v>0</v>
      </c>
    </row>
    <row r="855" spans="1:43" x14ac:dyDescent="0.3">
      <c r="A855">
        <f>'Calculated Tab Properties'!A855</f>
        <v>0</v>
      </c>
      <c r="B855">
        <f>'Calculated Tab Properties'!B855</f>
        <v>0</v>
      </c>
      <c r="C855">
        <f>'Calculated Tab Properties'!C855</f>
        <v>0</v>
      </c>
      <c r="D855">
        <f>'Calculated Tab Properties'!D855</f>
        <v>0</v>
      </c>
      <c r="E855">
        <f>'Calculated Tab Properties'!E855</f>
        <v>0</v>
      </c>
      <c r="F855">
        <f>'Calculated Tab Properties'!F855</f>
        <v>0</v>
      </c>
      <c r="G855">
        <f>'Calculated Tab Properties'!G855</f>
        <v>0</v>
      </c>
      <c r="H855">
        <f>'Calculated Tab Properties'!H855</f>
        <v>0</v>
      </c>
      <c r="I855">
        <f>'Calculated Tab Properties'!I855</f>
        <v>0</v>
      </c>
      <c r="J855" s="20" t="e">
        <f>'Calculated Tab Properties'!J855</f>
        <v>#DIV/0!</v>
      </c>
      <c r="K855">
        <v>0</v>
      </c>
      <c r="L855">
        <v>0</v>
      </c>
      <c r="M855">
        <v>0</v>
      </c>
      <c r="N855">
        <v>0</v>
      </c>
      <c r="O855" s="27">
        <v>0</v>
      </c>
      <c r="P855" s="27">
        <v>0</v>
      </c>
      <c r="Q855">
        <v>0</v>
      </c>
      <c r="R855" t="e">
        <f>'Calculated Tab Properties'!R855</f>
        <v>#DIV/0!</v>
      </c>
      <c r="T855" s="1" t="e">
        <f>VLOOKUP('GEOMETRIC INPUTS'!D855,'Pressure Calculations'!$A$22:$B$61,2,TRUE)</f>
        <v>#N/A</v>
      </c>
      <c r="U855" s="1" t="e">
        <f>VLOOKUP('GEOMETRIC INPUTS'!D855,'Pressure Calculations'!$C$22:$D$61,2,TRUE)</f>
        <v>#N/A</v>
      </c>
      <c r="V855" t="e">
        <f>T855*'GEOMETRIC INPUTS'!S855</f>
        <v>#N/A</v>
      </c>
      <c r="W855">
        <v>854</v>
      </c>
      <c r="X855" t="e">
        <f t="shared" si="182"/>
        <v>#N/A</v>
      </c>
      <c r="Y855" t="e">
        <f t="shared" si="183"/>
        <v>#N/A</v>
      </c>
      <c r="Z855" s="27" t="e">
        <f t="shared" si="184"/>
        <v>#DIV/0!</v>
      </c>
      <c r="AA855" s="27" t="e">
        <f t="shared" si="185"/>
        <v>#DIV/0!</v>
      </c>
      <c r="AB855" s="27" t="e">
        <f t="shared" si="186"/>
        <v>#DIV/0!</v>
      </c>
      <c r="AC855" t="e">
        <f t="shared" si="187"/>
        <v>#N/A</v>
      </c>
      <c r="AD855" s="28">
        <f>'GT Data'!D857</f>
        <v>0</v>
      </c>
      <c r="AE855" s="25" t="e">
        <f t="shared" si="188"/>
        <v>#N/A</v>
      </c>
      <c r="AF855" s="25" t="e">
        <f t="shared" si="189"/>
        <v>#N/A</v>
      </c>
      <c r="AG855" s="25" t="e">
        <f t="shared" si="190"/>
        <v>#DIV/0!</v>
      </c>
      <c r="AH855" s="25">
        <v>0</v>
      </c>
      <c r="AI855" s="25">
        <v>0</v>
      </c>
      <c r="AJ855" s="25" t="e">
        <f t="shared" si="191"/>
        <v>#N/A</v>
      </c>
      <c r="AK855" s="28">
        <f>'GT Data'!N857</f>
        <v>0</v>
      </c>
      <c r="AL855" s="25" t="e">
        <f t="shared" si="192"/>
        <v>#DIV/0!</v>
      </c>
      <c r="AM855" s="25" t="e">
        <f t="shared" si="193"/>
        <v>#DIV/0!</v>
      </c>
      <c r="AN855" s="25" t="e">
        <f t="shared" si="194"/>
        <v>#DIV/0!</v>
      </c>
      <c r="AO855" s="25">
        <v>0</v>
      </c>
      <c r="AP855" s="25">
        <v>0</v>
      </c>
      <c r="AQ855" s="25">
        <v>0</v>
      </c>
    </row>
    <row r="856" spans="1:43" x14ac:dyDescent="0.3">
      <c r="A856">
        <f>'Calculated Tab Properties'!A856</f>
        <v>0</v>
      </c>
      <c r="B856">
        <f>'Calculated Tab Properties'!B856</f>
        <v>0</v>
      </c>
      <c r="C856">
        <f>'Calculated Tab Properties'!C856</f>
        <v>0</v>
      </c>
      <c r="D856">
        <f>'Calculated Tab Properties'!D856</f>
        <v>0</v>
      </c>
      <c r="E856">
        <f>'Calculated Tab Properties'!E856</f>
        <v>0</v>
      </c>
      <c r="F856">
        <f>'Calculated Tab Properties'!F856</f>
        <v>0</v>
      </c>
      <c r="G856">
        <f>'Calculated Tab Properties'!G856</f>
        <v>0</v>
      </c>
      <c r="H856">
        <f>'Calculated Tab Properties'!H856</f>
        <v>0</v>
      </c>
      <c r="I856">
        <f>'Calculated Tab Properties'!I856</f>
        <v>0</v>
      </c>
      <c r="J856" s="20" t="e">
        <f>'Calculated Tab Properties'!J856</f>
        <v>#DIV/0!</v>
      </c>
      <c r="K856">
        <v>0</v>
      </c>
      <c r="L856">
        <v>0</v>
      </c>
      <c r="M856">
        <v>0</v>
      </c>
      <c r="N856">
        <v>0</v>
      </c>
      <c r="O856" s="27">
        <v>0</v>
      </c>
      <c r="P856" s="27">
        <v>0</v>
      </c>
      <c r="Q856">
        <v>0</v>
      </c>
      <c r="R856" t="e">
        <f>'Calculated Tab Properties'!R856</f>
        <v>#DIV/0!</v>
      </c>
      <c r="T856" s="1" t="e">
        <f>VLOOKUP('GEOMETRIC INPUTS'!D856,'Pressure Calculations'!$A$22:$B$61,2,TRUE)</f>
        <v>#N/A</v>
      </c>
      <c r="U856" s="1" t="e">
        <f>VLOOKUP('GEOMETRIC INPUTS'!D856,'Pressure Calculations'!$C$22:$D$61,2,TRUE)</f>
        <v>#N/A</v>
      </c>
      <c r="V856" t="e">
        <f>T856*'GEOMETRIC INPUTS'!S856</f>
        <v>#N/A</v>
      </c>
      <c r="W856">
        <v>855</v>
      </c>
      <c r="X856" t="e">
        <f t="shared" si="182"/>
        <v>#N/A</v>
      </c>
      <c r="Y856" t="e">
        <f t="shared" si="183"/>
        <v>#N/A</v>
      </c>
      <c r="Z856" s="27" t="e">
        <f t="shared" si="184"/>
        <v>#DIV/0!</v>
      </c>
      <c r="AA856" s="27" t="e">
        <f t="shared" si="185"/>
        <v>#DIV/0!</v>
      </c>
      <c r="AB856" s="27" t="e">
        <f t="shared" si="186"/>
        <v>#DIV/0!</v>
      </c>
      <c r="AC856" t="e">
        <f t="shared" si="187"/>
        <v>#N/A</v>
      </c>
      <c r="AD856" s="28">
        <f>'GT Data'!D858</f>
        <v>0</v>
      </c>
      <c r="AE856" s="25" t="e">
        <f t="shared" si="188"/>
        <v>#N/A</v>
      </c>
      <c r="AF856" s="25" t="e">
        <f t="shared" si="189"/>
        <v>#N/A</v>
      </c>
      <c r="AG856" s="25" t="e">
        <f t="shared" si="190"/>
        <v>#DIV/0!</v>
      </c>
      <c r="AH856" s="25">
        <v>0</v>
      </c>
      <c r="AI856" s="25">
        <v>0</v>
      </c>
      <c r="AJ856" s="25" t="e">
        <f t="shared" si="191"/>
        <v>#N/A</v>
      </c>
      <c r="AK856" s="28">
        <f>'GT Data'!N858</f>
        <v>0</v>
      </c>
      <c r="AL856" s="25" t="e">
        <f t="shared" si="192"/>
        <v>#DIV/0!</v>
      </c>
      <c r="AM856" s="25" t="e">
        <f t="shared" si="193"/>
        <v>#DIV/0!</v>
      </c>
      <c r="AN856" s="25" t="e">
        <f t="shared" si="194"/>
        <v>#DIV/0!</v>
      </c>
      <c r="AO856" s="25">
        <v>0</v>
      </c>
      <c r="AP856" s="25">
        <v>0</v>
      </c>
      <c r="AQ856" s="25">
        <v>0</v>
      </c>
    </row>
    <row r="857" spans="1:43" x14ac:dyDescent="0.3">
      <c r="A857">
        <f>'Calculated Tab Properties'!A857</f>
        <v>0</v>
      </c>
      <c r="B857">
        <f>'Calculated Tab Properties'!B857</f>
        <v>0</v>
      </c>
      <c r="C857">
        <f>'Calculated Tab Properties'!C857</f>
        <v>0</v>
      </c>
      <c r="D857">
        <f>'Calculated Tab Properties'!D857</f>
        <v>0</v>
      </c>
      <c r="E857">
        <f>'Calculated Tab Properties'!E857</f>
        <v>0</v>
      </c>
      <c r="F857">
        <f>'Calculated Tab Properties'!F857</f>
        <v>0</v>
      </c>
      <c r="G857">
        <f>'Calculated Tab Properties'!G857</f>
        <v>0</v>
      </c>
      <c r="H857">
        <f>'Calculated Tab Properties'!H857</f>
        <v>0</v>
      </c>
      <c r="I857">
        <f>'Calculated Tab Properties'!I857</f>
        <v>0</v>
      </c>
      <c r="J857" s="20" t="e">
        <f>'Calculated Tab Properties'!J857</f>
        <v>#DIV/0!</v>
      </c>
      <c r="K857">
        <v>0</v>
      </c>
      <c r="L857">
        <v>0</v>
      </c>
      <c r="M857">
        <v>0</v>
      </c>
      <c r="N857">
        <v>0</v>
      </c>
      <c r="O857" s="27">
        <v>0</v>
      </c>
      <c r="P857" s="27">
        <v>0</v>
      </c>
      <c r="Q857">
        <v>0</v>
      </c>
      <c r="R857" t="e">
        <f>'Calculated Tab Properties'!R857</f>
        <v>#DIV/0!</v>
      </c>
      <c r="T857" s="1" t="e">
        <f>VLOOKUP('GEOMETRIC INPUTS'!D857,'Pressure Calculations'!$A$22:$B$61,2,TRUE)</f>
        <v>#N/A</v>
      </c>
      <c r="U857" s="1" t="e">
        <f>VLOOKUP('GEOMETRIC INPUTS'!D857,'Pressure Calculations'!$C$22:$D$61,2,TRUE)</f>
        <v>#N/A</v>
      </c>
      <c r="V857" t="e">
        <f>T857*'GEOMETRIC INPUTS'!S857</f>
        <v>#N/A</v>
      </c>
      <c r="W857">
        <v>856</v>
      </c>
      <c r="X857" t="e">
        <f t="shared" si="182"/>
        <v>#N/A</v>
      </c>
      <c r="Y857" t="e">
        <f t="shared" si="183"/>
        <v>#N/A</v>
      </c>
      <c r="Z857" s="27" t="e">
        <f t="shared" si="184"/>
        <v>#DIV/0!</v>
      </c>
      <c r="AA857" s="27" t="e">
        <f t="shared" si="185"/>
        <v>#DIV/0!</v>
      </c>
      <c r="AB857" s="27" t="e">
        <f t="shared" si="186"/>
        <v>#DIV/0!</v>
      </c>
      <c r="AC857" t="e">
        <f t="shared" si="187"/>
        <v>#N/A</v>
      </c>
      <c r="AD857" s="28">
        <f>'GT Data'!D859</f>
        <v>0</v>
      </c>
      <c r="AE857" s="25" t="e">
        <f t="shared" si="188"/>
        <v>#N/A</v>
      </c>
      <c r="AF857" s="25" t="e">
        <f t="shared" si="189"/>
        <v>#N/A</v>
      </c>
      <c r="AG857" s="25" t="e">
        <f t="shared" si="190"/>
        <v>#DIV/0!</v>
      </c>
      <c r="AH857" s="25">
        <v>0</v>
      </c>
      <c r="AI857" s="25">
        <v>0</v>
      </c>
      <c r="AJ857" s="25" t="e">
        <f t="shared" si="191"/>
        <v>#N/A</v>
      </c>
      <c r="AK857" s="28">
        <f>'GT Data'!N859</f>
        <v>0</v>
      </c>
      <c r="AL857" s="25" t="e">
        <f t="shared" si="192"/>
        <v>#DIV/0!</v>
      </c>
      <c r="AM857" s="25" t="e">
        <f t="shared" si="193"/>
        <v>#DIV/0!</v>
      </c>
      <c r="AN857" s="25" t="e">
        <f t="shared" si="194"/>
        <v>#DIV/0!</v>
      </c>
      <c r="AO857" s="25">
        <v>0</v>
      </c>
      <c r="AP857" s="25">
        <v>0</v>
      </c>
      <c r="AQ857" s="25">
        <v>0</v>
      </c>
    </row>
    <row r="858" spans="1:43" x14ac:dyDescent="0.3">
      <c r="A858">
        <f>'Calculated Tab Properties'!A858</f>
        <v>0</v>
      </c>
      <c r="B858">
        <f>'Calculated Tab Properties'!B858</f>
        <v>0</v>
      </c>
      <c r="C858">
        <f>'Calculated Tab Properties'!C858</f>
        <v>0</v>
      </c>
      <c r="D858">
        <f>'Calculated Tab Properties'!D858</f>
        <v>0</v>
      </c>
      <c r="E858">
        <f>'Calculated Tab Properties'!E858</f>
        <v>0</v>
      </c>
      <c r="F858">
        <f>'Calculated Tab Properties'!F858</f>
        <v>0</v>
      </c>
      <c r="G858">
        <f>'Calculated Tab Properties'!G858</f>
        <v>0</v>
      </c>
      <c r="H858">
        <f>'Calculated Tab Properties'!H858</f>
        <v>0</v>
      </c>
      <c r="I858">
        <f>'Calculated Tab Properties'!I858</f>
        <v>0</v>
      </c>
      <c r="J858" s="20" t="e">
        <f>'Calculated Tab Properties'!J858</f>
        <v>#DIV/0!</v>
      </c>
      <c r="K858">
        <v>0</v>
      </c>
      <c r="L858">
        <v>0</v>
      </c>
      <c r="M858">
        <v>0</v>
      </c>
      <c r="N858">
        <v>0</v>
      </c>
      <c r="O858" s="27">
        <v>0</v>
      </c>
      <c r="P858" s="27">
        <v>0</v>
      </c>
      <c r="Q858">
        <v>0</v>
      </c>
      <c r="R858" t="e">
        <f>'Calculated Tab Properties'!R858</f>
        <v>#DIV/0!</v>
      </c>
      <c r="T858" s="1" t="e">
        <f>VLOOKUP('GEOMETRIC INPUTS'!D858,'Pressure Calculations'!$A$22:$B$61,2,TRUE)</f>
        <v>#N/A</v>
      </c>
      <c r="U858" s="1" t="e">
        <f>VLOOKUP('GEOMETRIC INPUTS'!D858,'Pressure Calculations'!$C$22:$D$61,2,TRUE)</f>
        <v>#N/A</v>
      </c>
      <c r="V858" t="e">
        <f>T858*'GEOMETRIC INPUTS'!S858</f>
        <v>#N/A</v>
      </c>
      <c r="W858">
        <v>857</v>
      </c>
      <c r="X858" t="e">
        <f t="shared" si="182"/>
        <v>#N/A</v>
      </c>
      <c r="Y858" t="e">
        <f t="shared" si="183"/>
        <v>#N/A</v>
      </c>
      <c r="Z858" s="27" t="e">
        <f t="shared" si="184"/>
        <v>#DIV/0!</v>
      </c>
      <c r="AA858" s="27" t="e">
        <f t="shared" si="185"/>
        <v>#DIV/0!</v>
      </c>
      <c r="AB858" s="27" t="e">
        <f t="shared" si="186"/>
        <v>#DIV/0!</v>
      </c>
      <c r="AC858" t="e">
        <f t="shared" si="187"/>
        <v>#N/A</v>
      </c>
      <c r="AD858" s="28">
        <f>'GT Data'!D860</f>
        <v>0</v>
      </c>
      <c r="AE858" s="25" t="e">
        <f t="shared" si="188"/>
        <v>#N/A</v>
      </c>
      <c r="AF858" s="25" t="e">
        <f t="shared" si="189"/>
        <v>#N/A</v>
      </c>
      <c r="AG858" s="25" t="e">
        <f t="shared" si="190"/>
        <v>#DIV/0!</v>
      </c>
      <c r="AH858" s="25">
        <v>0</v>
      </c>
      <c r="AI858" s="25">
        <v>0</v>
      </c>
      <c r="AJ858" s="25" t="e">
        <f t="shared" si="191"/>
        <v>#N/A</v>
      </c>
      <c r="AK858" s="28">
        <f>'GT Data'!N860</f>
        <v>0</v>
      </c>
      <c r="AL858" s="25" t="e">
        <f t="shared" si="192"/>
        <v>#DIV/0!</v>
      </c>
      <c r="AM858" s="25" t="e">
        <f t="shared" si="193"/>
        <v>#DIV/0!</v>
      </c>
      <c r="AN858" s="25" t="e">
        <f t="shared" si="194"/>
        <v>#DIV/0!</v>
      </c>
      <c r="AO858" s="25">
        <v>0</v>
      </c>
      <c r="AP858" s="25">
        <v>0</v>
      </c>
      <c r="AQ858" s="25">
        <v>0</v>
      </c>
    </row>
    <row r="859" spans="1:43" x14ac:dyDescent="0.3">
      <c r="A859">
        <f>'Calculated Tab Properties'!A859</f>
        <v>0</v>
      </c>
      <c r="B859">
        <f>'Calculated Tab Properties'!B859</f>
        <v>0</v>
      </c>
      <c r="C859">
        <f>'Calculated Tab Properties'!C859</f>
        <v>0</v>
      </c>
      <c r="D859">
        <f>'Calculated Tab Properties'!D859</f>
        <v>0</v>
      </c>
      <c r="E859">
        <f>'Calculated Tab Properties'!E859</f>
        <v>0</v>
      </c>
      <c r="F859">
        <f>'Calculated Tab Properties'!F859</f>
        <v>0</v>
      </c>
      <c r="G859">
        <f>'Calculated Tab Properties'!G859</f>
        <v>0</v>
      </c>
      <c r="H859">
        <f>'Calculated Tab Properties'!H859</f>
        <v>0</v>
      </c>
      <c r="I859">
        <f>'Calculated Tab Properties'!I859</f>
        <v>0</v>
      </c>
      <c r="J859" s="20" t="e">
        <f>'Calculated Tab Properties'!J859</f>
        <v>#DIV/0!</v>
      </c>
      <c r="K859">
        <v>0</v>
      </c>
      <c r="L859">
        <v>0</v>
      </c>
      <c r="M859">
        <v>0</v>
      </c>
      <c r="N859">
        <v>0</v>
      </c>
      <c r="O859" s="27">
        <v>0</v>
      </c>
      <c r="P859" s="27">
        <v>0</v>
      </c>
      <c r="Q859">
        <v>0</v>
      </c>
      <c r="R859" t="e">
        <f>'Calculated Tab Properties'!R859</f>
        <v>#DIV/0!</v>
      </c>
      <c r="T859" s="1" t="e">
        <f>VLOOKUP('GEOMETRIC INPUTS'!D859,'Pressure Calculations'!$A$22:$B$61,2,TRUE)</f>
        <v>#N/A</v>
      </c>
      <c r="U859" s="1" t="e">
        <f>VLOOKUP('GEOMETRIC INPUTS'!D859,'Pressure Calculations'!$C$22:$D$61,2,TRUE)</f>
        <v>#N/A</v>
      </c>
      <c r="V859" t="e">
        <f>T859*'GEOMETRIC INPUTS'!S859</f>
        <v>#N/A</v>
      </c>
      <c r="W859">
        <v>858</v>
      </c>
      <c r="X859" t="e">
        <f t="shared" si="182"/>
        <v>#N/A</v>
      </c>
      <c r="Y859" t="e">
        <f t="shared" si="183"/>
        <v>#N/A</v>
      </c>
      <c r="Z859" s="27" t="e">
        <f t="shared" si="184"/>
        <v>#DIV/0!</v>
      </c>
      <c r="AA859" s="27" t="e">
        <f t="shared" si="185"/>
        <v>#DIV/0!</v>
      </c>
      <c r="AB859" s="27" t="e">
        <f t="shared" si="186"/>
        <v>#DIV/0!</v>
      </c>
      <c r="AC859" t="e">
        <f t="shared" si="187"/>
        <v>#N/A</v>
      </c>
      <c r="AD859" s="28">
        <f>'GT Data'!D861</f>
        <v>0</v>
      </c>
      <c r="AE859" s="25" t="e">
        <f t="shared" si="188"/>
        <v>#N/A</v>
      </c>
      <c r="AF859" s="25" t="e">
        <f t="shared" si="189"/>
        <v>#N/A</v>
      </c>
      <c r="AG859" s="25" t="e">
        <f t="shared" si="190"/>
        <v>#DIV/0!</v>
      </c>
      <c r="AH859" s="25">
        <v>0</v>
      </c>
      <c r="AI859" s="25">
        <v>0</v>
      </c>
      <c r="AJ859" s="25" t="e">
        <f t="shared" si="191"/>
        <v>#N/A</v>
      </c>
      <c r="AK859" s="28">
        <f>'GT Data'!N861</f>
        <v>0</v>
      </c>
      <c r="AL859" s="25" t="e">
        <f t="shared" si="192"/>
        <v>#DIV/0!</v>
      </c>
      <c r="AM859" s="25" t="e">
        <f t="shared" si="193"/>
        <v>#DIV/0!</v>
      </c>
      <c r="AN859" s="25" t="e">
        <f t="shared" si="194"/>
        <v>#DIV/0!</v>
      </c>
      <c r="AO859" s="25">
        <v>0</v>
      </c>
      <c r="AP859" s="25">
        <v>0</v>
      </c>
      <c r="AQ859" s="25">
        <v>0</v>
      </c>
    </row>
    <row r="860" spans="1:43" x14ac:dyDescent="0.3">
      <c r="A860">
        <f>'Calculated Tab Properties'!A860</f>
        <v>0</v>
      </c>
      <c r="B860">
        <f>'Calculated Tab Properties'!B860</f>
        <v>0</v>
      </c>
      <c r="C860">
        <f>'Calculated Tab Properties'!C860</f>
        <v>0</v>
      </c>
      <c r="D860">
        <f>'Calculated Tab Properties'!D860</f>
        <v>0</v>
      </c>
      <c r="E860">
        <f>'Calculated Tab Properties'!E860</f>
        <v>0</v>
      </c>
      <c r="F860">
        <f>'Calculated Tab Properties'!F860</f>
        <v>0</v>
      </c>
      <c r="G860">
        <f>'Calculated Tab Properties'!G860</f>
        <v>0</v>
      </c>
      <c r="H860">
        <f>'Calculated Tab Properties'!H860</f>
        <v>0</v>
      </c>
      <c r="I860">
        <f>'Calculated Tab Properties'!I860</f>
        <v>0</v>
      </c>
      <c r="J860" s="20" t="e">
        <f>'Calculated Tab Properties'!J860</f>
        <v>#DIV/0!</v>
      </c>
      <c r="K860">
        <v>0</v>
      </c>
      <c r="L860">
        <v>0</v>
      </c>
      <c r="M860">
        <v>0</v>
      </c>
      <c r="N860">
        <v>0</v>
      </c>
      <c r="O860" s="27">
        <v>0</v>
      </c>
      <c r="P860" s="27">
        <v>0</v>
      </c>
      <c r="Q860">
        <v>0</v>
      </c>
      <c r="R860" t="e">
        <f>'Calculated Tab Properties'!R860</f>
        <v>#DIV/0!</v>
      </c>
      <c r="T860" s="1" t="e">
        <f>VLOOKUP('GEOMETRIC INPUTS'!D860,'Pressure Calculations'!$A$22:$B$61,2,TRUE)</f>
        <v>#N/A</v>
      </c>
      <c r="U860" s="1" t="e">
        <f>VLOOKUP('GEOMETRIC INPUTS'!D860,'Pressure Calculations'!$C$22:$D$61,2,TRUE)</f>
        <v>#N/A</v>
      </c>
      <c r="V860" t="e">
        <f>T860*'GEOMETRIC INPUTS'!S860</f>
        <v>#N/A</v>
      </c>
      <c r="W860">
        <v>859</v>
      </c>
      <c r="X860" t="e">
        <f t="shared" si="182"/>
        <v>#N/A</v>
      </c>
      <c r="Y860" t="e">
        <f t="shared" si="183"/>
        <v>#N/A</v>
      </c>
      <c r="Z860" s="27" t="e">
        <f t="shared" si="184"/>
        <v>#DIV/0!</v>
      </c>
      <c r="AA860" s="27" t="e">
        <f t="shared" si="185"/>
        <v>#DIV/0!</v>
      </c>
      <c r="AB860" s="27" t="e">
        <f t="shared" si="186"/>
        <v>#DIV/0!</v>
      </c>
      <c r="AC860" t="e">
        <f t="shared" si="187"/>
        <v>#N/A</v>
      </c>
      <c r="AD860" s="28">
        <f>'GT Data'!D862</f>
        <v>0</v>
      </c>
      <c r="AE860" s="25" t="e">
        <f t="shared" si="188"/>
        <v>#N/A</v>
      </c>
      <c r="AF860" s="25" t="e">
        <f t="shared" si="189"/>
        <v>#N/A</v>
      </c>
      <c r="AG860" s="25" t="e">
        <f t="shared" si="190"/>
        <v>#DIV/0!</v>
      </c>
      <c r="AH860" s="25">
        <v>0</v>
      </c>
      <c r="AI860" s="25">
        <v>0</v>
      </c>
      <c r="AJ860" s="25" t="e">
        <f t="shared" si="191"/>
        <v>#N/A</v>
      </c>
      <c r="AK860" s="28">
        <f>'GT Data'!N862</f>
        <v>0</v>
      </c>
      <c r="AL860" s="25" t="e">
        <f t="shared" si="192"/>
        <v>#DIV/0!</v>
      </c>
      <c r="AM860" s="25" t="e">
        <f t="shared" si="193"/>
        <v>#DIV/0!</v>
      </c>
      <c r="AN860" s="25" t="e">
        <f t="shared" si="194"/>
        <v>#DIV/0!</v>
      </c>
      <c r="AO860" s="25">
        <v>0</v>
      </c>
      <c r="AP860" s="25">
        <v>0</v>
      </c>
      <c r="AQ860" s="25">
        <v>0</v>
      </c>
    </row>
    <row r="861" spans="1:43" x14ac:dyDescent="0.3">
      <c r="A861">
        <f>'Calculated Tab Properties'!A861</f>
        <v>0</v>
      </c>
      <c r="B861">
        <f>'Calculated Tab Properties'!B861</f>
        <v>0</v>
      </c>
      <c r="C861">
        <f>'Calculated Tab Properties'!C861</f>
        <v>0</v>
      </c>
      <c r="D861">
        <f>'Calculated Tab Properties'!D861</f>
        <v>0</v>
      </c>
      <c r="E861">
        <f>'Calculated Tab Properties'!E861</f>
        <v>0</v>
      </c>
      <c r="F861">
        <f>'Calculated Tab Properties'!F861</f>
        <v>0</v>
      </c>
      <c r="G861">
        <f>'Calculated Tab Properties'!G861</f>
        <v>0</v>
      </c>
      <c r="H861">
        <f>'Calculated Tab Properties'!H861</f>
        <v>0</v>
      </c>
      <c r="I861">
        <f>'Calculated Tab Properties'!I861</f>
        <v>0</v>
      </c>
      <c r="J861" s="20" t="e">
        <f>'Calculated Tab Properties'!J861</f>
        <v>#DIV/0!</v>
      </c>
      <c r="K861">
        <v>0</v>
      </c>
      <c r="L861">
        <v>0</v>
      </c>
      <c r="M861">
        <v>0</v>
      </c>
      <c r="N861">
        <v>0</v>
      </c>
      <c r="O861" s="27">
        <v>0</v>
      </c>
      <c r="P861" s="27">
        <v>0</v>
      </c>
      <c r="Q861">
        <v>0</v>
      </c>
      <c r="R861" t="e">
        <f>'Calculated Tab Properties'!R861</f>
        <v>#DIV/0!</v>
      </c>
      <c r="T861" s="1" t="e">
        <f>VLOOKUP('GEOMETRIC INPUTS'!D861,'Pressure Calculations'!$A$22:$B$61,2,TRUE)</f>
        <v>#N/A</v>
      </c>
      <c r="U861" s="1" t="e">
        <f>VLOOKUP('GEOMETRIC INPUTS'!D861,'Pressure Calculations'!$C$22:$D$61,2,TRUE)</f>
        <v>#N/A</v>
      </c>
      <c r="V861" t="e">
        <f>T861*'GEOMETRIC INPUTS'!S861</f>
        <v>#N/A</v>
      </c>
      <c r="W861">
        <v>860</v>
      </c>
      <c r="X861" t="e">
        <f t="shared" si="182"/>
        <v>#N/A</v>
      </c>
      <c r="Y861" t="e">
        <f t="shared" si="183"/>
        <v>#N/A</v>
      </c>
      <c r="Z861" s="27" t="e">
        <f t="shared" si="184"/>
        <v>#DIV/0!</v>
      </c>
      <c r="AA861" s="27" t="e">
        <f t="shared" si="185"/>
        <v>#DIV/0!</v>
      </c>
      <c r="AB861" s="27" t="e">
        <f t="shared" si="186"/>
        <v>#DIV/0!</v>
      </c>
      <c r="AC861" t="e">
        <f t="shared" si="187"/>
        <v>#N/A</v>
      </c>
      <c r="AD861" s="28">
        <f>'GT Data'!D863</f>
        <v>0</v>
      </c>
      <c r="AE861" s="25" t="e">
        <f t="shared" si="188"/>
        <v>#N/A</v>
      </c>
      <c r="AF861" s="25" t="e">
        <f t="shared" si="189"/>
        <v>#N/A</v>
      </c>
      <c r="AG861" s="25" t="e">
        <f t="shared" si="190"/>
        <v>#DIV/0!</v>
      </c>
      <c r="AH861" s="25">
        <v>0</v>
      </c>
      <c r="AI861" s="25">
        <v>0</v>
      </c>
      <c r="AJ861" s="25" t="e">
        <f t="shared" si="191"/>
        <v>#N/A</v>
      </c>
      <c r="AK861" s="28">
        <f>'GT Data'!N863</f>
        <v>0</v>
      </c>
      <c r="AL861" s="25" t="e">
        <f t="shared" si="192"/>
        <v>#DIV/0!</v>
      </c>
      <c r="AM861" s="25" t="e">
        <f t="shared" si="193"/>
        <v>#DIV/0!</v>
      </c>
      <c r="AN861" s="25" t="e">
        <f t="shared" si="194"/>
        <v>#DIV/0!</v>
      </c>
      <c r="AO861" s="25">
        <v>0</v>
      </c>
      <c r="AP861" s="25">
        <v>0</v>
      </c>
      <c r="AQ861" s="25">
        <v>0</v>
      </c>
    </row>
    <row r="862" spans="1:43" x14ac:dyDescent="0.3">
      <c r="A862">
        <f>'Calculated Tab Properties'!A862</f>
        <v>0</v>
      </c>
      <c r="B862">
        <f>'Calculated Tab Properties'!B862</f>
        <v>0</v>
      </c>
      <c r="C862">
        <f>'Calculated Tab Properties'!C862</f>
        <v>0</v>
      </c>
      <c r="D862">
        <f>'Calculated Tab Properties'!D862</f>
        <v>0</v>
      </c>
      <c r="E862">
        <f>'Calculated Tab Properties'!E862</f>
        <v>0</v>
      </c>
      <c r="F862">
        <f>'Calculated Tab Properties'!F862</f>
        <v>0</v>
      </c>
      <c r="G862">
        <f>'Calculated Tab Properties'!G862</f>
        <v>0</v>
      </c>
      <c r="H862">
        <f>'Calculated Tab Properties'!H862</f>
        <v>0</v>
      </c>
      <c r="I862">
        <f>'Calculated Tab Properties'!I862</f>
        <v>0</v>
      </c>
      <c r="J862" s="20" t="e">
        <f>'Calculated Tab Properties'!J862</f>
        <v>#DIV/0!</v>
      </c>
      <c r="K862">
        <v>0</v>
      </c>
      <c r="L862">
        <v>0</v>
      </c>
      <c r="M862">
        <v>0</v>
      </c>
      <c r="N862">
        <v>0</v>
      </c>
      <c r="O862" s="27">
        <v>0</v>
      </c>
      <c r="P862" s="27">
        <v>0</v>
      </c>
      <c r="Q862">
        <v>0</v>
      </c>
      <c r="R862" t="e">
        <f>'Calculated Tab Properties'!R862</f>
        <v>#DIV/0!</v>
      </c>
      <c r="T862" s="1" t="e">
        <f>VLOOKUP('GEOMETRIC INPUTS'!D862,'Pressure Calculations'!$A$22:$B$61,2,TRUE)</f>
        <v>#N/A</v>
      </c>
      <c r="U862" s="1" t="e">
        <f>VLOOKUP('GEOMETRIC INPUTS'!D862,'Pressure Calculations'!$C$22:$D$61,2,TRUE)</f>
        <v>#N/A</v>
      </c>
      <c r="V862" t="e">
        <f>T862*'GEOMETRIC INPUTS'!S862</f>
        <v>#N/A</v>
      </c>
      <c r="W862">
        <v>861</v>
      </c>
      <c r="X862" t="e">
        <f t="shared" si="182"/>
        <v>#N/A</v>
      </c>
      <c r="Y862" t="e">
        <f t="shared" si="183"/>
        <v>#N/A</v>
      </c>
      <c r="Z862" s="27" t="e">
        <f t="shared" si="184"/>
        <v>#DIV/0!</v>
      </c>
      <c r="AA862" s="27" t="e">
        <f t="shared" si="185"/>
        <v>#DIV/0!</v>
      </c>
      <c r="AB862" s="27" t="e">
        <f t="shared" si="186"/>
        <v>#DIV/0!</v>
      </c>
      <c r="AC862" t="e">
        <f t="shared" si="187"/>
        <v>#N/A</v>
      </c>
      <c r="AD862" s="28">
        <f>'GT Data'!D864</f>
        <v>0</v>
      </c>
      <c r="AE862" s="25" t="e">
        <f t="shared" si="188"/>
        <v>#N/A</v>
      </c>
      <c r="AF862" s="25" t="e">
        <f t="shared" si="189"/>
        <v>#N/A</v>
      </c>
      <c r="AG862" s="25" t="e">
        <f t="shared" si="190"/>
        <v>#DIV/0!</v>
      </c>
      <c r="AH862" s="25">
        <v>0</v>
      </c>
      <c r="AI862" s="25">
        <v>0</v>
      </c>
      <c r="AJ862" s="25" t="e">
        <f t="shared" si="191"/>
        <v>#N/A</v>
      </c>
      <c r="AK862" s="28">
        <f>'GT Data'!N864</f>
        <v>0</v>
      </c>
      <c r="AL862" s="25" t="e">
        <f t="shared" si="192"/>
        <v>#DIV/0!</v>
      </c>
      <c r="AM862" s="25" t="e">
        <f t="shared" si="193"/>
        <v>#DIV/0!</v>
      </c>
      <c r="AN862" s="25" t="e">
        <f t="shared" si="194"/>
        <v>#DIV/0!</v>
      </c>
      <c r="AO862" s="25">
        <v>0</v>
      </c>
      <c r="AP862" s="25">
        <v>0</v>
      </c>
      <c r="AQ862" s="25">
        <v>0</v>
      </c>
    </row>
    <row r="863" spans="1:43" x14ac:dyDescent="0.3">
      <c r="A863">
        <f>'Calculated Tab Properties'!A863</f>
        <v>0</v>
      </c>
      <c r="B863">
        <f>'Calculated Tab Properties'!B863</f>
        <v>0</v>
      </c>
      <c r="C863">
        <f>'Calculated Tab Properties'!C863</f>
        <v>0</v>
      </c>
      <c r="D863">
        <f>'Calculated Tab Properties'!D863</f>
        <v>0</v>
      </c>
      <c r="E863">
        <f>'Calculated Tab Properties'!E863</f>
        <v>0</v>
      </c>
      <c r="F863">
        <f>'Calculated Tab Properties'!F863</f>
        <v>0</v>
      </c>
      <c r="G863">
        <f>'Calculated Tab Properties'!G863</f>
        <v>0</v>
      </c>
      <c r="H863">
        <f>'Calculated Tab Properties'!H863</f>
        <v>0</v>
      </c>
      <c r="I863">
        <f>'Calculated Tab Properties'!I863</f>
        <v>0</v>
      </c>
      <c r="J863" s="20" t="e">
        <f>'Calculated Tab Properties'!J863</f>
        <v>#DIV/0!</v>
      </c>
      <c r="K863">
        <v>0</v>
      </c>
      <c r="L863">
        <v>0</v>
      </c>
      <c r="M863">
        <v>0</v>
      </c>
      <c r="N863">
        <v>0</v>
      </c>
      <c r="O863" s="27">
        <v>0</v>
      </c>
      <c r="P863" s="27">
        <v>0</v>
      </c>
      <c r="Q863">
        <v>0</v>
      </c>
      <c r="R863" t="e">
        <f>'Calculated Tab Properties'!R863</f>
        <v>#DIV/0!</v>
      </c>
      <c r="T863" s="1" t="e">
        <f>VLOOKUP('GEOMETRIC INPUTS'!D863,'Pressure Calculations'!$A$22:$B$61,2,TRUE)</f>
        <v>#N/A</v>
      </c>
      <c r="U863" s="1" t="e">
        <f>VLOOKUP('GEOMETRIC INPUTS'!D863,'Pressure Calculations'!$C$22:$D$61,2,TRUE)</f>
        <v>#N/A</v>
      </c>
      <c r="V863" t="e">
        <f>T863*'GEOMETRIC INPUTS'!S863</f>
        <v>#N/A</v>
      </c>
      <c r="W863">
        <v>862</v>
      </c>
      <c r="X863" t="e">
        <f t="shared" si="182"/>
        <v>#N/A</v>
      </c>
      <c r="Y863" t="e">
        <f t="shared" si="183"/>
        <v>#N/A</v>
      </c>
      <c r="Z863" s="27" t="e">
        <f t="shared" si="184"/>
        <v>#DIV/0!</v>
      </c>
      <c r="AA863" s="27" t="e">
        <f t="shared" si="185"/>
        <v>#DIV/0!</v>
      </c>
      <c r="AB863" s="27" t="e">
        <f t="shared" si="186"/>
        <v>#DIV/0!</v>
      </c>
      <c r="AC863" t="e">
        <f t="shared" si="187"/>
        <v>#N/A</v>
      </c>
      <c r="AD863" s="28">
        <f>'GT Data'!D865</f>
        <v>0</v>
      </c>
      <c r="AE863" s="25" t="e">
        <f t="shared" si="188"/>
        <v>#N/A</v>
      </c>
      <c r="AF863" s="25" t="e">
        <f t="shared" si="189"/>
        <v>#N/A</v>
      </c>
      <c r="AG863" s="25" t="e">
        <f t="shared" si="190"/>
        <v>#DIV/0!</v>
      </c>
      <c r="AH863" s="25">
        <v>0</v>
      </c>
      <c r="AI863" s="25">
        <v>0</v>
      </c>
      <c r="AJ863" s="25" t="e">
        <f t="shared" si="191"/>
        <v>#N/A</v>
      </c>
      <c r="AK863" s="28">
        <f>'GT Data'!N865</f>
        <v>0</v>
      </c>
      <c r="AL863" s="25" t="e">
        <f t="shared" si="192"/>
        <v>#DIV/0!</v>
      </c>
      <c r="AM863" s="25" t="e">
        <f t="shared" si="193"/>
        <v>#DIV/0!</v>
      </c>
      <c r="AN863" s="25" t="e">
        <f t="shared" si="194"/>
        <v>#DIV/0!</v>
      </c>
      <c r="AO863" s="25">
        <v>0</v>
      </c>
      <c r="AP863" s="25">
        <v>0</v>
      </c>
      <c r="AQ863" s="25">
        <v>0</v>
      </c>
    </row>
    <row r="864" spans="1:43" x14ac:dyDescent="0.3">
      <c r="A864">
        <f>'Calculated Tab Properties'!A864</f>
        <v>0</v>
      </c>
      <c r="B864">
        <f>'Calculated Tab Properties'!B864</f>
        <v>0</v>
      </c>
      <c r="C864">
        <f>'Calculated Tab Properties'!C864</f>
        <v>0</v>
      </c>
      <c r="D864">
        <f>'Calculated Tab Properties'!D864</f>
        <v>0</v>
      </c>
      <c r="E864">
        <f>'Calculated Tab Properties'!E864</f>
        <v>0</v>
      </c>
      <c r="F864">
        <f>'Calculated Tab Properties'!F864</f>
        <v>0</v>
      </c>
      <c r="G864">
        <f>'Calculated Tab Properties'!G864</f>
        <v>0</v>
      </c>
      <c r="H864">
        <f>'Calculated Tab Properties'!H864</f>
        <v>0</v>
      </c>
      <c r="I864">
        <f>'Calculated Tab Properties'!I864</f>
        <v>0</v>
      </c>
      <c r="J864" s="20" t="e">
        <f>'Calculated Tab Properties'!J864</f>
        <v>#DIV/0!</v>
      </c>
      <c r="K864">
        <v>0</v>
      </c>
      <c r="L864">
        <v>0</v>
      </c>
      <c r="M864">
        <v>0</v>
      </c>
      <c r="N864">
        <v>0</v>
      </c>
      <c r="O864" s="27">
        <v>0</v>
      </c>
      <c r="P864" s="27">
        <v>0</v>
      </c>
      <c r="Q864">
        <v>0</v>
      </c>
      <c r="R864" t="e">
        <f>'Calculated Tab Properties'!R864</f>
        <v>#DIV/0!</v>
      </c>
      <c r="T864" s="1" t="e">
        <f>VLOOKUP('GEOMETRIC INPUTS'!D864,'Pressure Calculations'!$A$22:$B$61,2,TRUE)</f>
        <v>#N/A</v>
      </c>
      <c r="U864" s="1" t="e">
        <f>VLOOKUP('GEOMETRIC INPUTS'!D864,'Pressure Calculations'!$C$22:$D$61,2,TRUE)</f>
        <v>#N/A</v>
      </c>
      <c r="V864" t="e">
        <f>T864*'GEOMETRIC INPUTS'!S864</f>
        <v>#N/A</v>
      </c>
      <c r="W864">
        <v>863</v>
      </c>
      <c r="X864" t="e">
        <f t="shared" si="182"/>
        <v>#N/A</v>
      </c>
      <c r="Y864" t="e">
        <f t="shared" si="183"/>
        <v>#N/A</v>
      </c>
      <c r="Z864" s="27" t="e">
        <f t="shared" si="184"/>
        <v>#DIV/0!</v>
      </c>
      <c r="AA864" s="27" t="e">
        <f t="shared" si="185"/>
        <v>#DIV/0!</v>
      </c>
      <c r="AB864" s="27" t="e">
        <f t="shared" si="186"/>
        <v>#DIV/0!</v>
      </c>
      <c r="AC864" t="e">
        <f t="shared" si="187"/>
        <v>#N/A</v>
      </c>
      <c r="AD864" s="28">
        <f>'GT Data'!D866</f>
        <v>0</v>
      </c>
      <c r="AE864" s="25" t="e">
        <f t="shared" si="188"/>
        <v>#N/A</v>
      </c>
      <c r="AF864" s="25" t="e">
        <f t="shared" si="189"/>
        <v>#N/A</v>
      </c>
      <c r="AG864" s="25" t="e">
        <f t="shared" si="190"/>
        <v>#DIV/0!</v>
      </c>
      <c r="AH864" s="25">
        <v>0</v>
      </c>
      <c r="AI864" s="25">
        <v>0</v>
      </c>
      <c r="AJ864" s="25" t="e">
        <f t="shared" si="191"/>
        <v>#N/A</v>
      </c>
      <c r="AK864" s="28">
        <f>'GT Data'!N866</f>
        <v>0</v>
      </c>
      <c r="AL864" s="25" t="e">
        <f t="shared" si="192"/>
        <v>#DIV/0!</v>
      </c>
      <c r="AM864" s="25" t="e">
        <f t="shared" si="193"/>
        <v>#DIV/0!</v>
      </c>
      <c r="AN864" s="25" t="e">
        <f t="shared" si="194"/>
        <v>#DIV/0!</v>
      </c>
      <c r="AO864" s="25">
        <v>0</v>
      </c>
      <c r="AP864" s="25">
        <v>0</v>
      </c>
      <c r="AQ864" s="25">
        <v>0</v>
      </c>
    </row>
    <row r="865" spans="1:43" x14ac:dyDescent="0.3">
      <c r="A865">
        <f>'Calculated Tab Properties'!A865</f>
        <v>0</v>
      </c>
      <c r="B865">
        <f>'Calculated Tab Properties'!B865</f>
        <v>0</v>
      </c>
      <c r="C865">
        <f>'Calculated Tab Properties'!C865</f>
        <v>0</v>
      </c>
      <c r="D865">
        <f>'Calculated Tab Properties'!D865</f>
        <v>0</v>
      </c>
      <c r="E865">
        <f>'Calculated Tab Properties'!E865</f>
        <v>0</v>
      </c>
      <c r="F865">
        <f>'Calculated Tab Properties'!F865</f>
        <v>0</v>
      </c>
      <c r="G865">
        <f>'Calculated Tab Properties'!G865</f>
        <v>0</v>
      </c>
      <c r="H865">
        <f>'Calculated Tab Properties'!H865</f>
        <v>0</v>
      </c>
      <c r="I865">
        <f>'Calculated Tab Properties'!I865</f>
        <v>0</v>
      </c>
      <c r="J865" s="20" t="e">
        <f>'Calculated Tab Properties'!J865</f>
        <v>#DIV/0!</v>
      </c>
      <c r="K865">
        <v>0</v>
      </c>
      <c r="L865">
        <v>0</v>
      </c>
      <c r="M865">
        <v>0</v>
      </c>
      <c r="N865">
        <v>0</v>
      </c>
      <c r="O865" s="27">
        <v>0</v>
      </c>
      <c r="P865" s="27">
        <v>0</v>
      </c>
      <c r="Q865">
        <v>0</v>
      </c>
      <c r="R865" t="e">
        <f>'Calculated Tab Properties'!R865</f>
        <v>#DIV/0!</v>
      </c>
      <c r="T865" s="1" t="e">
        <f>VLOOKUP('GEOMETRIC INPUTS'!D865,'Pressure Calculations'!$A$22:$B$61,2,TRUE)</f>
        <v>#N/A</v>
      </c>
      <c r="U865" s="1" t="e">
        <f>VLOOKUP('GEOMETRIC INPUTS'!D865,'Pressure Calculations'!$C$22:$D$61,2,TRUE)</f>
        <v>#N/A</v>
      </c>
      <c r="V865" t="e">
        <f>T865*'GEOMETRIC INPUTS'!S865</f>
        <v>#N/A</v>
      </c>
      <c r="W865">
        <v>864</v>
      </c>
      <c r="X865" t="e">
        <f t="shared" si="182"/>
        <v>#N/A</v>
      </c>
      <c r="Y865" t="e">
        <f t="shared" si="183"/>
        <v>#N/A</v>
      </c>
      <c r="Z865" s="27" t="e">
        <f t="shared" si="184"/>
        <v>#DIV/0!</v>
      </c>
      <c r="AA865" s="27" t="e">
        <f t="shared" si="185"/>
        <v>#DIV/0!</v>
      </c>
      <c r="AB865" s="27" t="e">
        <f t="shared" si="186"/>
        <v>#DIV/0!</v>
      </c>
      <c r="AC865" t="e">
        <f t="shared" si="187"/>
        <v>#N/A</v>
      </c>
      <c r="AD865" s="28">
        <f>'GT Data'!D867</f>
        <v>0</v>
      </c>
      <c r="AE865" s="25" t="e">
        <f t="shared" si="188"/>
        <v>#N/A</v>
      </c>
      <c r="AF865" s="25" t="e">
        <f t="shared" si="189"/>
        <v>#N/A</v>
      </c>
      <c r="AG865" s="25" t="e">
        <f t="shared" si="190"/>
        <v>#DIV/0!</v>
      </c>
      <c r="AH865" s="25">
        <v>0</v>
      </c>
      <c r="AI865" s="25">
        <v>0</v>
      </c>
      <c r="AJ865" s="25" t="e">
        <f t="shared" si="191"/>
        <v>#N/A</v>
      </c>
      <c r="AK865" s="28">
        <f>'GT Data'!N867</f>
        <v>0</v>
      </c>
      <c r="AL865" s="25" t="e">
        <f t="shared" si="192"/>
        <v>#DIV/0!</v>
      </c>
      <c r="AM865" s="25" t="e">
        <f t="shared" si="193"/>
        <v>#DIV/0!</v>
      </c>
      <c r="AN865" s="25" t="e">
        <f t="shared" si="194"/>
        <v>#DIV/0!</v>
      </c>
      <c r="AO865" s="25">
        <v>0</v>
      </c>
      <c r="AP865" s="25">
        <v>0</v>
      </c>
      <c r="AQ865" s="25">
        <v>0</v>
      </c>
    </row>
    <row r="866" spans="1:43" x14ac:dyDescent="0.3">
      <c r="A866">
        <f>'Calculated Tab Properties'!A866</f>
        <v>0</v>
      </c>
      <c r="B866">
        <f>'Calculated Tab Properties'!B866</f>
        <v>0</v>
      </c>
      <c r="C866">
        <f>'Calculated Tab Properties'!C866</f>
        <v>0</v>
      </c>
      <c r="D866">
        <f>'Calculated Tab Properties'!D866</f>
        <v>0</v>
      </c>
      <c r="E866">
        <f>'Calculated Tab Properties'!E866</f>
        <v>0</v>
      </c>
      <c r="F866">
        <f>'Calculated Tab Properties'!F866</f>
        <v>0</v>
      </c>
      <c r="G866">
        <f>'Calculated Tab Properties'!G866</f>
        <v>0</v>
      </c>
      <c r="H866">
        <f>'Calculated Tab Properties'!H866</f>
        <v>0</v>
      </c>
      <c r="I866">
        <f>'Calculated Tab Properties'!I866</f>
        <v>0</v>
      </c>
      <c r="J866" s="20" t="e">
        <f>'Calculated Tab Properties'!J866</f>
        <v>#DIV/0!</v>
      </c>
      <c r="K866">
        <v>0</v>
      </c>
      <c r="L866">
        <v>0</v>
      </c>
      <c r="M866">
        <v>0</v>
      </c>
      <c r="N866">
        <v>0</v>
      </c>
      <c r="O866" s="27">
        <v>0</v>
      </c>
      <c r="P866" s="27">
        <v>0</v>
      </c>
      <c r="Q866">
        <v>0</v>
      </c>
      <c r="R866" t="e">
        <f>'Calculated Tab Properties'!R866</f>
        <v>#DIV/0!</v>
      </c>
      <c r="T866" s="1" t="e">
        <f>VLOOKUP('GEOMETRIC INPUTS'!D866,'Pressure Calculations'!$A$22:$B$61,2,TRUE)</f>
        <v>#N/A</v>
      </c>
      <c r="U866" s="1" t="e">
        <f>VLOOKUP('GEOMETRIC INPUTS'!D866,'Pressure Calculations'!$C$22:$D$61,2,TRUE)</f>
        <v>#N/A</v>
      </c>
      <c r="V866" t="e">
        <f>T866*'GEOMETRIC INPUTS'!S866</f>
        <v>#N/A</v>
      </c>
      <c r="W866">
        <v>865</v>
      </c>
      <c r="X866" t="e">
        <f t="shared" si="182"/>
        <v>#N/A</v>
      </c>
      <c r="Y866" t="e">
        <f t="shared" si="183"/>
        <v>#N/A</v>
      </c>
      <c r="Z866" s="27" t="e">
        <f t="shared" si="184"/>
        <v>#DIV/0!</v>
      </c>
      <c r="AA866" s="27" t="e">
        <f t="shared" si="185"/>
        <v>#DIV/0!</v>
      </c>
      <c r="AB866" s="27" t="e">
        <f t="shared" si="186"/>
        <v>#DIV/0!</v>
      </c>
      <c r="AC866" t="e">
        <f t="shared" si="187"/>
        <v>#N/A</v>
      </c>
      <c r="AD866" s="28">
        <f>'GT Data'!D868</f>
        <v>0</v>
      </c>
      <c r="AE866" s="25" t="e">
        <f t="shared" si="188"/>
        <v>#N/A</v>
      </c>
      <c r="AF866" s="25" t="e">
        <f t="shared" si="189"/>
        <v>#N/A</v>
      </c>
      <c r="AG866" s="25" t="e">
        <f t="shared" si="190"/>
        <v>#DIV/0!</v>
      </c>
      <c r="AH866" s="25">
        <v>0</v>
      </c>
      <c r="AI866" s="25">
        <v>0</v>
      </c>
      <c r="AJ866" s="25" t="e">
        <f t="shared" si="191"/>
        <v>#N/A</v>
      </c>
      <c r="AK866" s="28">
        <f>'GT Data'!N868</f>
        <v>0</v>
      </c>
      <c r="AL866" s="25" t="e">
        <f t="shared" si="192"/>
        <v>#DIV/0!</v>
      </c>
      <c r="AM866" s="25" t="e">
        <f t="shared" si="193"/>
        <v>#DIV/0!</v>
      </c>
      <c r="AN866" s="25" t="e">
        <f t="shared" si="194"/>
        <v>#DIV/0!</v>
      </c>
      <c r="AO866" s="25">
        <v>0</v>
      </c>
      <c r="AP866" s="25">
        <v>0</v>
      </c>
      <c r="AQ866" s="25">
        <v>0</v>
      </c>
    </row>
    <row r="867" spans="1:43" x14ac:dyDescent="0.3">
      <c r="A867">
        <f>'Calculated Tab Properties'!A867</f>
        <v>0</v>
      </c>
      <c r="B867">
        <f>'Calculated Tab Properties'!B867</f>
        <v>0</v>
      </c>
      <c r="C867">
        <f>'Calculated Tab Properties'!C867</f>
        <v>0</v>
      </c>
      <c r="D867">
        <f>'Calculated Tab Properties'!D867</f>
        <v>0</v>
      </c>
      <c r="E867">
        <f>'Calculated Tab Properties'!E867</f>
        <v>0</v>
      </c>
      <c r="F867">
        <f>'Calculated Tab Properties'!F867</f>
        <v>0</v>
      </c>
      <c r="G867">
        <f>'Calculated Tab Properties'!G867</f>
        <v>0</v>
      </c>
      <c r="H867">
        <f>'Calculated Tab Properties'!H867</f>
        <v>0</v>
      </c>
      <c r="I867">
        <f>'Calculated Tab Properties'!I867</f>
        <v>0</v>
      </c>
      <c r="J867" s="20" t="e">
        <f>'Calculated Tab Properties'!J867</f>
        <v>#DIV/0!</v>
      </c>
      <c r="K867">
        <v>0</v>
      </c>
      <c r="L867">
        <v>0</v>
      </c>
      <c r="M867">
        <v>0</v>
      </c>
      <c r="N867">
        <v>0</v>
      </c>
      <c r="O867" s="27">
        <v>0</v>
      </c>
      <c r="P867" s="27">
        <v>0</v>
      </c>
      <c r="Q867">
        <v>0</v>
      </c>
      <c r="R867" t="e">
        <f>'Calculated Tab Properties'!R867</f>
        <v>#DIV/0!</v>
      </c>
      <c r="T867" s="1" t="e">
        <f>VLOOKUP('GEOMETRIC INPUTS'!D867,'Pressure Calculations'!$A$22:$B$61,2,TRUE)</f>
        <v>#N/A</v>
      </c>
      <c r="U867" s="1" t="e">
        <f>VLOOKUP('GEOMETRIC INPUTS'!D867,'Pressure Calculations'!$C$22:$D$61,2,TRUE)</f>
        <v>#N/A</v>
      </c>
      <c r="V867" t="e">
        <f>T867*'GEOMETRIC INPUTS'!S867</f>
        <v>#N/A</v>
      </c>
      <c r="W867">
        <v>866</v>
      </c>
      <c r="X867" t="e">
        <f t="shared" si="182"/>
        <v>#N/A</v>
      </c>
      <c r="Y867" t="e">
        <f t="shared" si="183"/>
        <v>#N/A</v>
      </c>
      <c r="Z867" s="27" t="e">
        <f t="shared" si="184"/>
        <v>#DIV/0!</v>
      </c>
      <c r="AA867" s="27" t="e">
        <f t="shared" si="185"/>
        <v>#DIV/0!</v>
      </c>
      <c r="AB867" s="27" t="e">
        <f t="shared" si="186"/>
        <v>#DIV/0!</v>
      </c>
      <c r="AC867" t="e">
        <f t="shared" si="187"/>
        <v>#N/A</v>
      </c>
      <c r="AD867" s="28">
        <f>'GT Data'!D869</f>
        <v>0</v>
      </c>
      <c r="AE867" s="25" t="e">
        <f t="shared" si="188"/>
        <v>#N/A</v>
      </c>
      <c r="AF867" s="25" t="e">
        <f t="shared" si="189"/>
        <v>#N/A</v>
      </c>
      <c r="AG867" s="25" t="e">
        <f t="shared" si="190"/>
        <v>#DIV/0!</v>
      </c>
      <c r="AH867" s="25">
        <v>0</v>
      </c>
      <c r="AI867" s="25">
        <v>0</v>
      </c>
      <c r="AJ867" s="25" t="e">
        <f t="shared" si="191"/>
        <v>#N/A</v>
      </c>
      <c r="AK867" s="28">
        <f>'GT Data'!N869</f>
        <v>0</v>
      </c>
      <c r="AL867" s="25" t="e">
        <f t="shared" si="192"/>
        <v>#DIV/0!</v>
      </c>
      <c r="AM867" s="25" t="e">
        <f t="shared" si="193"/>
        <v>#DIV/0!</v>
      </c>
      <c r="AN867" s="25" t="e">
        <f t="shared" si="194"/>
        <v>#DIV/0!</v>
      </c>
      <c r="AO867" s="25">
        <v>0</v>
      </c>
      <c r="AP867" s="25">
        <v>0</v>
      </c>
      <c r="AQ867" s="25">
        <v>0</v>
      </c>
    </row>
    <row r="868" spans="1:43" x14ac:dyDescent="0.3">
      <c r="A868">
        <f>'Calculated Tab Properties'!A868</f>
        <v>0</v>
      </c>
      <c r="B868">
        <f>'Calculated Tab Properties'!B868</f>
        <v>0</v>
      </c>
      <c r="C868">
        <f>'Calculated Tab Properties'!C868</f>
        <v>0</v>
      </c>
      <c r="D868">
        <f>'Calculated Tab Properties'!D868</f>
        <v>0</v>
      </c>
      <c r="E868">
        <f>'Calculated Tab Properties'!E868</f>
        <v>0</v>
      </c>
      <c r="F868">
        <f>'Calculated Tab Properties'!F868</f>
        <v>0</v>
      </c>
      <c r="G868">
        <f>'Calculated Tab Properties'!G868</f>
        <v>0</v>
      </c>
      <c r="H868">
        <f>'Calculated Tab Properties'!H868</f>
        <v>0</v>
      </c>
      <c r="I868">
        <f>'Calculated Tab Properties'!I868</f>
        <v>0</v>
      </c>
      <c r="J868" s="20" t="e">
        <f>'Calculated Tab Properties'!J868</f>
        <v>#DIV/0!</v>
      </c>
      <c r="K868">
        <v>0</v>
      </c>
      <c r="L868">
        <v>0</v>
      </c>
      <c r="M868">
        <v>0</v>
      </c>
      <c r="N868">
        <v>0</v>
      </c>
      <c r="O868" s="27">
        <v>0</v>
      </c>
      <c r="P868" s="27">
        <v>0</v>
      </c>
      <c r="Q868">
        <v>0</v>
      </c>
      <c r="R868" t="e">
        <f>'Calculated Tab Properties'!R868</f>
        <v>#DIV/0!</v>
      </c>
      <c r="T868" s="1" t="e">
        <f>VLOOKUP('GEOMETRIC INPUTS'!D868,'Pressure Calculations'!$A$22:$B$61,2,TRUE)</f>
        <v>#N/A</v>
      </c>
      <c r="U868" s="1" t="e">
        <f>VLOOKUP('GEOMETRIC INPUTS'!D868,'Pressure Calculations'!$C$22:$D$61,2,TRUE)</f>
        <v>#N/A</v>
      </c>
      <c r="V868" t="e">
        <f>T868*'GEOMETRIC INPUTS'!S868</f>
        <v>#N/A</v>
      </c>
      <c r="W868">
        <v>867</v>
      </c>
      <c r="X868" t="e">
        <f t="shared" si="182"/>
        <v>#N/A</v>
      </c>
      <c r="Y868" t="e">
        <f t="shared" si="183"/>
        <v>#N/A</v>
      </c>
      <c r="Z868" s="27" t="e">
        <f t="shared" si="184"/>
        <v>#DIV/0!</v>
      </c>
      <c r="AA868" s="27" t="e">
        <f t="shared" si="185"/>
        <v>#DIV/0!</v>
      </c>
      <c r="AB868" s="27" t="e">
        <f t="shared" si="186"/>
        <v>#DIV/0!</v>
      </c>
      <c r="AC868" t="e">
        <f t="shared" si="187"/>
        <v>#N/A</v>
      </c>
      <c r="AD868" s="28">
        <f>'GT Data'!D870</f>
        <v>0</v>
      </c>
      <c r="AE868" s="25" t="e">
        <f t="shared" si="188"/>
        <v>#N/A</v>
      </c>
      <c r="AF868" s="25" t="e">
        <f t="shared" si="189"/>
        <v>#N/A</v>
      </c>
      <c r="AG868" s="25" t="e">
        <f t="shared" si="190"/>
        <v>#DIV/0!</v>
      </c>
      <c r="AH868" s="25">
        <v>0</v>
      </c>
      <c r="AI868" s="25">
        <v>0</v>
      </c>
      <c r="AJ868" s="25" t="e">
        <f t="shared" si="191"/>
        <v>#N/A</v>
      </c>
      <c r="AK868" s="28">
        <f>'GT Data'!N870</f>
        <v>0</v>
      </c>
      <c r="AL868" s="25" t="e">
        <f t="shared" si="192"/>
        <v>#DIV/0!</v>
      </c>
      <c r="AM868" s="25" t="e">
        <f t="shared" si="193"/>
        <v>#DIV/0!</v>
      </c>
      <c r="AN868" s="25" t="e">
        <f t="shared" si="194"/>
        <v>#DIV/0!</v>
      </c>
      <c r="AO868" s="25">
        <v>0</v>
      </c>
      <c r="AP868" s="25">
        <v>0</v>
      </c>
      <c r="AQ868" s="25">
        <v>0</v>
      </c>
    </row>
    <row r="869" spans="1:43" x14ac:dyDescent="0.3">
      <c r="A869">
        <f>'Calculated Tab Properties'!A869</f>
        <v>0</v>
      </c>
      <c r="B869">
        <f>'Calculated Tab Properties'!B869</f>
        <v>0</v>
      </c>
      <c r="C869">
        <f>'Calculated Tab Properties'!C869</f>
        <v>0</v>
      </c>
      <c r="D869">
        <f>'Calculated Tab Properties'!D869</f>
        <v>0</v>
      </c>
      <c r="E869">
        <f>'Calculated Tab Properties'!E869</f>
        <v>0</v>
      </c>
      <c r="F869">
        <f>'Calculated Tab Properties'!F869</f>
        <v>0</v>
      </c>
      <c r="G869">
        <f>'Calculated Tab Properties'!G869</f>
        <v>0</v>
      </c>
      <c r="H869">
        <f>'Calculated Tab Properties'!H869</f>
        <v>0</v>
      </c>
      <c r="I869">
        <f>'Calculated Tab Properties'!I869</f>
        <v>0</v>
      </c>
      <c r="J869" s="20" t="e">
        <f>'Calculated Tab Properties'!J869</f>
        <v>#DIV/0!</v>
      </c>
      <c r="K869">
        <v>0</v>
      </c>
      <c r="L869">
        <v>0</v>
      </c>
      <c r="M869">
        <v>0</v>
      </c>
      <c r="N869">
        <v>0</v>
      </c>
      <c r="O869" s="27">
        <v>0</v>
      </c>
      <c r="P869" s="27">
        <v>0</v>
      </c>
      <c r="Q869">
        <v>0</v>
      </c>
      <c r="R869" t="e">
        <f>'Calculated Tab Properties'!R869</f>
        <v>#DIV/0!</v>
      </c>
      <c r="T869" s="1" t="e">
        <f>VLOOKUP('GEOMETRIC INPUTS'!D869,'Pressure Calculations'!$A$22:$B$61,2,TRUE)</f>
        <v>#N/A</v>
      </c>
      <c r="U869" s="1" t="e">
        <f>VLOOKUP('GEOMETRIC INPUTS'!D869,'Pressure Calculations'!$C$22:$D$61,2,TRUE)</f>
        <v>#N/A</v>
      </c>
      <c r="V869" t="e">
        <f>T869*'GEOMETRIC INPUTS'!S869</f>
        <v>#N/A</v>
      </c>
      <c r="W869">
        <v>868</v>
      </c>
      <c r="X869" t="e">
        <f t="shared" si="182"/>
        <v>#N/A</v>
      </c>
      <c r="Y869" t="e">
        <f t="shared" si="183"/>
        <v>#N/A</v>
      </c>
      <c r="Z869" s="27" t="e">
        <f t="shared" si="184"/>
        <v>#DIV/0!</v>
      </c>
      <c r="AA869" s="27" t="e">
        <f t="shared" si="185"/>
        <v>#DIV/0!</v>
      </c>
      <c r="AB869" s="27" t="e">
        <f t="shared" si="186"/>
        <v>#DIV/0!</v>
      </c>
      <c r="AC869" t="e">
        <f t="shared" si="187"/>
        <v>#N/A</v>
      </c>
      <c r="AD869" s="28">
        <f>'GT Data'!D871</f>
        <v>0</v>
      </c>
      <c r="AE869" s="25" t="e">
        <f t="shared" si="188"/>
        <v>#N/A</v>
      </c>
      <c r="AF869" s="25" t="e">
        <f t="shared" si="189"/>
        <v>#N/A</v>
      </c>
      <c r="AG869" s="25" t="e">
        <f t="shared" si="190"/>
        <v>#DIV/0!</v>
      </c>
      <c r="AH869" s="25">
        <v>0</v>
      </c>
      <c r="AI869" s="25">
        <v>0</v>
      </c>
      <c r="AJ869" s="25" t="e">
        <f t="shared" si="191"/>
        <v>#N/A</v>
      </c>
      <c r="AK869" s="28">
        <f>'GT Data'!N871</f>
        <v>0</v>
      </c>
      <c r="AL869" s="25" t="e">
        <f t="shared" si="192"/>
        <v>#DIV/0!</v>
      </c>
      <c r="AM869" s="25" t="e">
        <f t="shared" si="193"/>
        <v>#DIV/0!</v>
      </c>
      <c r="AN869" s="25" t="e">
        <f t="shared" si="194"/>
        <v>#DIV/0!</v>
      </c>
      <c r="AO869" s="25">
        <v>0</v>
      </c>
      <c r="AP869" s="25">
        <v>0</v>
      </c>
      <c r="AQ869" s="25">
        <v>0</v>
      </c>
    </row>
    <row r="870" spans="1:43" x14ac:dyDescent="0.3">
      <c r="A870">
        <f>'Calculated Tab Properties'!A870</f>
        <v>0</v>
      </c>
      <c r="B870">
        <f>'Calculated Tab Properties'!B870</f>
        <v>0</v>
      </c>
      <c r="C870">
        <f>'Calculated Tab Properties'!C870</f>
        <v>0</v>
      </c>
      <c r="D870">
        <f>'Calculated Tab Properties'!D870</f>
        <v>0</v>
      </c>
      <c r="E870">
        <f>'Calculated Tab Properties'!E870</f>
        <v>0</v>
      </c>
      <c r="F870">
        <f>'Calculated Tab Properties'!F870</f>
        <v>0</v>
      </c>
      <c r="G870">
        <f>'Calculated Tab Properties'!G870</f>
        <v>0</v>
      </c>
      <c r="H870">
        <f>'Calculated Tab Properties'!H870</f>
        <v>0</v>
      </c>
      <c r="I870">
        <f>'Calculated Tab Properties'!I870</f>
        <v>0</v>
      </c>
      <c r="J870" s="20" t="e">
        <f>'Calculated Tab Properties'!J870</f>
        <v>#DIV/0!</v>
      </c>
      <c r="K870">
        <v>0</v>
      </c>
      <c r="L870">
        <v>0</v>
      </c>
      <c r="M870">
        <v>0</v>
      </c>
      <c r="N870">
        <v>0</v>
      </c>
      <c r="O870" s="27">
        <v>0</v>
      </c>
      <c r="P870" s="27">
        <v>0</v>
      </c>
      <c r="Q870">
        <v>0</v>
      </c>
      <c r="R870" t="e">
        <f>'Calculated Tab Properties'!R870</f>
        <v>#DIV/0!</v>
      </c>
      <c r="T870" s="1" t="e">
        <f>VLOOKUP('GEOMETRIC INPUTS'!D870,'Pressure Calculations'!$A$22:$B$61,2,TRUE)</f>
        <v>#N/A</v>
      </c>
      <c r="U870" s="1" t="e">
        <f>VLOOKUP('GEOMETRIC INPUTS'!D870,'Pressure Calculations'!$C$22:$D$61,2,TRUE)</f>
        <v>#N/A</v>
      </c>
      <c r="V870" t="e">
        <f>T870*'GEOMETRIC INPUTS'!S870</f>
        <v>#N/A</v>
      </c>
      <c r="W870">
        <v>869</v>
      </c>
      <c r="X870" t="e">
        <f t="shared" si="182"/>
        <v>#N/A</v>
      </c>
      <c r="Y870" t="e">
        <f t="shared" si="183"/>
        <v>#N/A</v>
      </c>
      <c r="Z870" s="27" t="e">
        <f t="shared" si="184"/>
        <v>#DIV/0!</v>
      </c>
      <c r="AA870" s="27" t="e">
        <f t="shared" si="185"/>
        <v>#DIV/0!</v>
      </c>
      <c r="AB870" s="27" t="e">
        <f t="shared" si="186"/>
        <v>#DIV/0!</v>
      </c>
      <c r="AC870" t="e">
        <f t="shared" si="187"/>
        <v>#N/A</v>
      </c>
      <c r="AD870" s="28">
        <f>'GT Data'!D872</f>
        <v>0</v>
      </c>
      <c r="AE870" s="25" t="e">
        <f t="shared" si="188"/>
        <v>#N/A</v>
      </c>
      <c r="AF870" s="25" t="e">
        <f t="shared" si="189"/>
        <v>#N/A</v>
      </c>
      <c r="AG870" s="25" t="e">
        <f t="shared" si="190"/>
        <v>#DIV/0!</v>
      </c>
      <c r="AH870" s="25">
        <v>0</v>
      </c>
      <c r="AI870" s="25">
        <v>0</v>
      </c>
      <c r="AJ870" s="25" t="e">
        <f t="shared" si="191"/>
        <v>#N/A</v>
      </c>
      <c r="AK870" s="28">
        <f>'GT Data'!N872</f>
        <v>0</v>
      </c>
      <c r="AL870" s="25" t="e">
        <f t="shared" si="192"/>
        <v>#DIV/0!</v>
      </c>
      <c r="AM870" s="25" t="e">
        <f t="shared" si="193"/>
        <v>#DIV/0!</v>
      </c>
      <c r="AN870" s="25" t="e">
        <f t="shared" si="194"/>
        <v>#DIV/0!</v>
      </c>
      <c r="AO870" s="25">
        <v>0</v>
      </c>
      <c r="AP870" s="25">
        <v>0</v>
      </c>
      <c r="AQ870" s="25">
        <v>0</v>
      </c>
    </row>
    <row r="871" spans="1:43" x14ac:dyDescent="0.3">
      <c r="A871">
        <f>'Calculated Tab Properties'!A871</f>
        <v>0</v>
      </c>
      <c r="B871">
        <f>'Calculated Tab Properties'!B871</f>
        <v>0</v>
      </c>
      <c r="C871">
        <f>'Calculated Tab Properties'!C871</f>
        <v>0</v>
      </c>
      <c r="D871">
        <f>'Calculated Tab Properties'!D871</f>
        <v>0</v>
      </c>
      <c r="E871">
        <f>'Calculated Tab Properties'!E871</f>
        <v>0</v>
      </c>
      <c r="F871">
        <f>'Calculated Tab Properties'!F871</f>
        <v>0</v>
      </c>
      <c r="G871">
        <f>'Calculated Tab Properties'!G871</f>
        <v>0</v>
      </c>
      <c r="H871">
        <f>'Calculated Tab Properties'!H871</f>
        <v>0</v>
      </c>
      <c r="I871">
        <f>'Calculated Tab Properties'!I871</f>
        <v>0</v>
      </c>
      <c r="J871" s="20" t="e">
        <f>'Calculated Tab Properties'!J871</f>
        <v>#DIV/0!</v>
      </c>
      <c r="K871">
        <v>0</v>
      </c>
      <c r="L871">
        <v>0</v>
      </c>
      <c r="M871">
        <v>0</v>
      </c>
      <c r="N871">
        <v>0</v>
      </c>
      <c r="O871" s="27">
        <v>0</v>
      </c>
      <c r="P871" s="27">
        <v>0</v>
      </c>
      <c r="Q871">
        <v>0</v>
      </c>
      <c r="R871" t="e">
        <f>'Calculated Tab Properties'!R871</f>
        <v>#DIV/0!</v>
      </c>
      <c r="T871" s="1" t="e">
        <f>VLOOKUP('GEOMETRIC INPUTS'!D871,'Pressure Calculations'!$A$22:$B$61,2,TRUE)</f>
        <v>#N/A</v>
      </c>
      <c r="U871" s="1" t="e">
        <f>VLOOKUP('GEOMETRIC INPUTS'!D871,'Pressure Calculations'!$C$22:$D$61,2,TRUE)</f>
        <v>#N/A</v>
      </c>
      <c r="V871" t="e">
        <f>T871*'GEOMETRIC INPUTS'!S871</f>
        <v>#N/A</v>
      </c>
      <c r="W871">
        <v>870</v>
      </c>
      <c r="X871" t="e">
        <f t="shared" si="182"/>
        <v>#N/A</v>
      </c>
      <c r="Y871" t="e">
        <f t="shared" si="183"/>
        <v>#N/A</v>
      </c>
      <c r="Z871" s="27" t="e">
        <f t="shared" si="184"/>
        <v>#DIV/0!</v>
      </c>
      <c r="AA871" s="27" t="e">
        <f t="shared" si="185"/>
        <v>#DIV/0!</v>
      </c>
      <c r="AB871" s="27" t="e">
        <f t="shared" si="186"/>
        <v>#DIV/0!</v>
      </c>
      <c r="AC871" t="e">
        <f t="shared" si="187"/>
        <v>#N/A</v>
      </c>
      <c r="AD871" s="28">
        <f>'GT Data'!D873</f>
        <v>0</v>
      </c>
      <c r="AE871" s="25" t="e">
        <f t="shared" si="188"/>
        <v>#N/A</v>
      </c>
      <c r="AF871" s="25" t="e">
        <f t="shared" si="189"/>
        <v>#N/A</v>
      </c>
      <c r="AG871" s="25" t="e">
        <f t="shared" si="190"/>
        <v>#DIV/0!</v>
      </c>
      <c r="AH871" s="25">
        <v>0</v>
      </c>
      <c r="AI871" s="25">
        <v>0</v>
      </c>
      <c r="AJ871" s="25" t="e">
        <f t="shared" si="191"/>
        <v>#N/A</v>
      </c>
      <c r="AK871" s="28">
        <f>'GT Data'!N873</f>
        <v>0</v>
      </c>
      <c r="AL871" s="25" t="e">
        <f t="shared" si="192"/>
        <v>#DIV/0!</v>
      </c>
      <c r="AM871" s="25" t="e">
        <f t="shared" si="193"/>
        <v>#DIV/0!</v>
      </c>
      <c r="AN871" s="25" t="e">
        <f t="shared" si="194"/>
        <v>#DIV/0!</v>
      </c>
      <c r="AO871" s="25">
        <v>0</v>
      </c>
      <c r="AP871" s="25">
        <v>0</v>
      </c>
      <c r="AQ871" s="25">
        <v>0</v>
      </c>
    </row>
    <row r="872" spans="1:43" x14ac:dyDescent="0.3">
      <c r="A872">
        <f>'Calculated Tab Properties'!A872</f>
        <v>0</v>
      </c>
      <c r="B872">
        <f>'Calculated Tab Properties'!B872</f>
        <v>0</v>
      </c>
      <c r="C872">
        <f>'Calculated Tab Properties'!C872</f>
        <v>0</v>
      </c>
      <c r="D872">
        <f>'Calculated Tab Properties'!D872</f>
        <v>0</v>
      </c>
      <c r="E872">
        <f>'Calculated Tab Properties'!E872</f>
        <v>0</v>
      </c>
      <c r="F872">
        <f>'Calculated Tab Properties'!F872</f>
        <v>0</v>
      </c>
      <c r="G872">
        <f>'Calculated Tab Properties'!G872</f>
        <v>0</v>
      </c>
      <c r="H872">
        <f>'Calculated Tab Properties'!H872</f>
        <v>0</v>
      </c>
      <c r="I872">
        <f>'Calculated Tab Properties'!I872</f>
        <v>0</v>
      </c>
      <c r="J872" s="20" t="e">
        <f>'Calculated Tab Properties'!J872</f>
        <v>#DIV/0!</v>
      </c>
      <c r="K872">
        <v>0</v>
      </c>
      <c r="L872">
        <v>0</v>
      </c>
      <c r="M872">
        <v>0</v>
      </c>
      <c r="N872">
        <v>0</v>
      </c>
      <c r="O872" s="27">
        <v>0</v>
      </c>
      <c r="P872" s="27">
        <v>0</v>
      </c>
      <c r="Q872">
        <v>0</v>
      </c>
      <c r="R872" t="e">
        <f>'Calculated Tab Properties'!R872</f>
        <v>#DIV/0!</v>
      </c>
      <c r="T872" s="1" t="e">
        <f>VLOOKUP('GEOMETRIC INPUTS'!D872,'Pressure Calculations'!$A$22:$B$61,2,TRUE)</f>
        <v>#N/A</v>
      </c>
      <c r="U872" s="1" t="e">
        <f>VLOOKUP('GEOMETRIC INPUTS'!D872,'Pressure Calculations'!$C$22:$D$61,2,TRUE)</f>
        <v>#N/A</v>
      </c>
      <c r="V872" t="e">
        <f>T872*'GEOMETRIC INPUTS'!S872</f>
        <v>#N/A</v>
      </c>
      <c r="W872">
        <v>871</v>
      </c>
      <c r="X872" t="e">
        <f t="shared" si="182"/>
        <v>#N/A</v>
      </c>
      <c r="Y872" t="e">
        <f t="shared" si="183"/>
        <v>#N/A</v>
      </c>
      <c r="Z872" s="27" t="e">
        <f t="shared" si="184"/>
        <v>#DIV/0!</v>
      </c>
      <c r="AA872" s="27" t="e">
        <f t="shared" si="185"/>
        <v>#DIV/0!</v>
      </c>
      <c r="AB872" s="27" t="e">
        <f t="shared" si="186"/>
        <v>#DIV/0!</v>
      </c>
      <c r="AC872" t="e">
        <f t="shared" si="187"/>
        <v>#N/A</v>
      </c>
      <c r="AD872" s="28">
        <f>'GT Data'!D874</f>
        <v>0</v>
      </c>
      <c r="AE872" s="25" t="e">
        <f t="shared" si="188"/>
        <v>#N/A</v>
      </c>
      <c r="AF872" s="25" t="e">
        <f t="shared" si="189"/>
        <v>#N/A</v>
      </c>
      <c r="AG872" s="25" t="e">
        <f t="shared" si="190"/>
        <v>#DIV/0!</v>
      </c>
      <c r="AH872" s="25">
        <v>0</v>
      </c>
      <c r="AI872" s="25">
        <v>0</v>
      </c>
      <c r="AJ872" s="25" t="e">
        <f t="shared" si="191"/>
        <v>#N/A</v>
      </c>
      <c r="AK872" s="28">
        <f>'GT Data'!N874</f>
        <v>0</v>
      </c>
      <c r="AL872" s="25" t="e">
        <f t="shared" si="192"/>
        <v>#DIV/0!</v>
      </c>
      <c r="AM872" s="25" t="e">
        <f t="shared" si="193"/>
        <v>#DIV/0!</v>
      </c>
      <c r="AN872" s="25" t="e">
        <f t="shared" si="194"/>
        <v>#DIV/0!</v>
      </c>
      <c r="AO872" s="25">
        <v>0</v>
      </c>
      <c r="AP872" s="25">
        <v>0</v>
      </c>
      <c r="AQ872" s="25">
        <v>0</v>
      </c>
    </row>
    <row r="873" spans="1:43" x14ac:dyDescent="0.3">
      <c r="A873">
        <f>'Calculated Tab Properties'!A873</f>
        <v>0</v>
      </c>
      <c r="B873">
        <f>'Calculated Tab Properties'!B873</f>
        <v>0</v>
      </c>
      <c r="C873">
        <f>'Calculated Tab Properties'!C873</f>
        <v>0</v>
      </c>
      <c r="D873">
        <f>'Calculated Tab Properties'!D873</f>
        <v>0</v>
      </c>
      <c r="E873">
        <f>'Calculated Tab Properties'!E873</f>
        <v>0</v>
      </c>
      <c r="F873">
        <f>'Calculated Tab Properties'!F873</f>
        <v>0</v>
      </c>
      <c r="G873">
        <f>'Calculated Tab Properties'!G873</f>
        <v>0</v>
      </c>
      <c r="H873">
        <f>'Calculated Tab Properties'!H873</f>
        <v>0</v>
      </c>
      <c r="I873">
        <f>'Calculated Tab Properties'!I873</f>
        <v>0</v>
      </c>
      <c r="J873" s="20" t="e">
        <f>'Calculated Tab Properties'!J873</f>
        <v>#DIV/0!</v>
      </c>
      <c r="K873">
        <v>0</v>
      </c>
      <c r="L873">
        <v>0</v>
      </c>
      <c r="M873">
        <v>0</v>
      </c>
      <c r="N873">
        <v>0</v>
      </c>
      <c r="O873" s="27">
        <v>0</v>
      </c>
      <c r="P873" s="27">
        <v>0</v>
      </c>
      <c r="Q873">
        <v>0</v>
      </c>
      <c r="R873" t="e">
        <f>'Calculated Tab Properties'!R873</f>
        <v>#DIV/0!</v>
      </c>
      <c r="T873" s="1" t="e">
        <f>VLOOKUP('GEOMETRIC INPUTS'!D873,'Pressure Calculations'!$A$22:$B$61,2,TRUE)</f>
        <v>#N/A</v>
      </c>
      <c r="U873" s="1" t="e">
        <f>VLOOKUP('GEOMETRIC INPUTS'!D873,'Pressure Calculations'!$C$22:$D$61,2,TRUE)</f>
        <v>#N/A</v>
      </c>
      <c r="V873" t="e">
        <f>T873*'GEOMETRIC INPUTS'!S873</f>
        <v>#N/A</v>
      </c>
      <c r="W873">
        <v>872</v>
      </c>
      <c r="X873" t="e">
        <f t="shared" si="182"/>
        <v>#N/A</v>
      </c>
      <c r="Y873" t="e">
        <f t="shared" si="183"/>
        <v>#N/A</v>
      </c>
      <c r="Z873" s="27" t="e">
        <f t="shared" si="184"/>
        <v>#DIV/0!</v>
      </c>
      <c r="AA873" s="27" t="e">
        <f t="shared" si="185"/>
        <v>#DIV/0!</v>
      </c>
      <c r="AB873" s="27" t="e">
        <f t="shared" si="186"/>
        <v>#DIV/0!</v>
      </c>
      <c r="AC873" t="e">
        <f t="shared" si="187"/>
        <v>#N/A</v>
      </c>
      <c r="AD873" s="28">
        <f>'GT Data'!D875</f>
        <v>0</v>
      </c>
      <c r="AE873" s="25" t="e">
        <f t="shared" si="188"/>
        <v>#N/A</v>
      </c>
      <c r="AF873" s="25" t="e">
        <f t="shared" si="189"/>
        <v>#N/A</v>
      </c>
      <c r="AG873" s="25" t="e">
        <f t="shared" si="190"/>
        <v>#DIV/0!</v>
      </c>
      <c r="AH873" s="25">
        <v>0</v>
      </c>
      <c r="AI873" s="25">
        <v>0</v>
      </c>
      <c r="AJ873" s="25" t="e">
        <f t="shared" si="191"/>
        <v>#N/A</v>
      </c>
      <c r="AK873" s="28">
        <f>'GT Data'!N875</f>
        <v>0</v>
      </c>
      <c r="AL873" s="25" t="e">
        <f t="shared" si="192"/>
        <v>#DIV/0!</v>
      </c>
      <c r="AM873" s="25" t="e">
        <f t="shared" si="193"/>
        <v>#DIV/0!</v>
      </c>
      <c r="AN873" s="25" t="e">
        <f t="shared" si="194"/>
        <v>#DIV/0!</v>
      </c>
      <c r="AO873" s="25">
        <v>0</v>
      </c>
      <c r="AP873" s="25">
        <v>0</v>
      </c>
      <c r="AQ873" s="25">
        <v>0</v>
      </c>
    </row>
    <row r="874" spans="1:43" x14ac:dyDescent="0.3">
      <c r="A874">
        <f>'Calculated Tab Properties'!A874</f>
        <v>0</v>
      </c>
      <c r="B874">
        <f>'Calculated Tab Properties'!B874</f>
        <v>0</v>
      </c>
      <c r="C874">
        <f>'Calculated Tab Properties'!C874</f>
        <v>0</v>
      </c>
      <c r="D874">
        <f>'Calculated Tab Properties'!D874</f>
        <v>0</v>
      </c>
      <c r="E874">
        <f>'Calculated Tab Properties'!E874</f>
        <v>0</v>
      </c>
      <c r="F874">
        <f>'Calculated Tab Properties'!F874</f>
        <v>0</v>
      </c>
      <c r="G874">
        <f>'Calculated Tab Properties'!G874</f>
        <v>0</v>
      </c>
      <c r="H874">
        <f>'Calculated Tab Properties'!H874</f>
        <v>0</v>
      </c>
      <c r="I874">
        <f>'Calculated Tab Properties'!I874</f>
        <v>0</v>
      </c>
      <c r="J874" s="20" t="e">
        <f>'Calculated Tab Properties'!J874</f>
        <v>#DIV/0!</v>
      </c>
      <c r="K874">
        <v>0</v>
      </c>
      <c r="L874">
        <v>0</v>
      </c>
      <c r="M874">
        <v>0</v>
      </c>
      <c r="N874">
        <v>0</v>
      </c>
      <c r="O874" s="27">
        <v>0</v>
      </c>
      <c r="P874" s="27">
        <v>0</v>
      </c>
      <c r="Q874">
        <v>0</v>
      </c>
      <c r="R874" t="e">
        <f>'Calculated Tab Properties'!R874</f>
        <v>#DIV/0!</v>
      </c>
      <c r="T874" s="1" t="e">
        <f>VLOOKUP('GEOMETRIC INPUTS'!D874,'Pressure Calculations'!$A$22:$B$61,2,TRUE)</f>
        <v>#N/A</v>
      </c>
      <c r="U874" s="1" t="e">
        <f>VLOOKUP('GEOMETRIC INPUTS'!D874,'Pressure Calculations'!$C$22:$D$61,2,TRUE)</f>
        <v>#N/A</v>
      </c>
      <c r="V874" t="e">
        <f>T874*'GEOMETRIC INPUTS'!S874</f>
        <v>#N/A</v>
      </c>
      <c r="W874">
        <v>873</v>
      </c>
      <c r="X874" t="e">
        <f t="shared" si="182"/>
        <v>#N/A</v>
      </c>
      <c r="Y874" t="e">
        <f t="shared" si="183"/>
        <v>#N/A</v>
      </c>
      <c r="Z874" s="27" t="e">
        <f t="shared" si="184"/>
        <v>#DIV/0!</v>
      </c>
      <c r="AA874" s="27" t="e">
        <f t="shared" si="185"/>
        <v>#DIV/0!</v>
      </c>
      <c r="AB874" s="27" t="e">
        <f t="shared" si="186"/>
        <v>#DIV/0!</v>
      </c>
      <c r="AC874" t="e">
        <f t="shared" si="187"/>
        <v>#N/A</v>
      </c>
      <c r="AD874" s="28">
        <f>'GT Data'!D876</f>
        <v>0</v>
      </c>
      <c r="AE874" s="25" t="e">
        <f t="shared" si="188"/>
        <v>#N/A</v>
      </c>
      <c r="AF874" s="25" t="e">
        <f t="shared" si="189"/>
        <v>#N/A</v>
      </c>
      <c r="AG874" s="25" t="e">
        <f t="shared" si="190"/>
        <v>#DIV/0!</v>
      </c>
      <c r="AH874" s="25">
        <v>0</v>
      </c>
      <c r="AI874" s="25">
        <v>0</v>
      </c>
      <c r="AJ874" s="25" t="e">
        <f t="shared" si="191"/>
        <v>#N/A</v>
      </c>
      <c r="AK874" s="28">
        <f>'GT Data'!N876</f>
        <v>0</v>
      </c>
      <c r="AL874" s="25" t="e">
        <f t="shared" si="192"/>
        <v>#DIV/0!</v>
      </c>
      <c r="AM874" s="25" t="e">
        <f t="shared" si="193"/>
        <v>#DIV/0!</v>
      </c>
      <c r="AN874" s="25" t="e">
        <f t="shared" si="194"/>
        <v>#DIV/0!</v>
      </c>
      <c r="AO874" s="25">
        <v>0</v>
      </c>
      <c r="AP874" s="25">
        <v>0</v>
      </c>
      <c r="AQ874" s="25">
        <v>0</v>
      </c>
    </row>
    <row r="875" spans="1:43" x14ac:dyDescent="0.3">
      <c r="A875">
        <f>'Calculated Tab Properties'!A875</f>
        <v>0</v>
      </c>
      <c r="B875">
        <f>'Calculated Tab Properties'!B875</f>
        <v>0</v>
      </c>
      <c r="C875">
        <f>'Calculated Tab Properties'!C875</f>
        <v>0</v>
      </c>
      <c r="D875">
        <f>'Calculated Tab Properties'!D875</f>
        <v>0</v>
      </c>
      <c r="E875">
        <f>'Calculated Tab Properties'!E875</f>
        <v>0</v>
      </c>
      <c r="F875">
        <f>'Calculated Tab Properties'!F875</f>
        <v>0</v>
      </c>
      <c r="G875">
        <f>'Calculated Tab Properties'!G875</f>
        <v>0</v>
      </c>
      <c r="H875">
        <f>'Calculated Tab Properties'!H875</f>
        <v>0</v>
      </c>
      <c r="I875">
        <f>'Calculated Tab Properties'!I875</f>
        <v>0</v>
      </c>
      <c r="J875" s="20" t="e">
        <f>'Calculated Tab Properties'!J875</f>
        <v>#DIV/0!</v>
      </c>
      <c r="K875">
        <v>0</v>
      </c>
      <c r="L875">
        <v>0</v>
      </c>
      <c r="M875">
        <v>0</v>
      </c>
      <c r="N875">
        <v>0</v>
      </c>
      <c r="O875" s="27">
        <v>0</v>
      </c>
      <c r="P875" s="27">
        <v>0</v>
      </c>
      <c r="Q875">
        <v>0</v>
      </c>
      <c r="R875" t="e">
        <f>'Calculated Tab Properties'!R875</f>
        <v>#DIV/0!</v>
      </c>
      <c r="T875" s="1" t="e">
        <f>VLOOKUP('GEOMETRIC INPUTS'!D875,'Pressure Calculations'!$A$22:$B$61,2,TRUE)</f>
        <v>#N/A</v>
      </c>
      <c r="U875" s="1" t="e">
        <f>VLOOKUP('GEOMETRIC INPUTS'!D875,'Pressure Calculations'!$C$22:$D$61,2,TRUE)</f>
        <v>#N/A</v>
      </c>
      <c r="V875" t="e">
        <f>T875*'GEOMETRIC INPUTS'!S875</f>
        <v>#N/A</v>
      </c>
      <c r="W875">
        <v>874</v>
      </c>
      <c r="X875" t="e">
        <f t="shared" si="182"/>
        <v>#N/A</v>
      </c>
      <c r="Y875" t="e">
        <f t="shared" si="183"/>
        <v>#N/A</v>
      </c>
      <c r="Z875" s="27" t="e">
        <f t="shared" si="184"/>
        <v>#DIV/0!</v>
      </c>
      <c r="AA875" s="27" t="e">
        <f t="shared" si="185"/>
        <v>#DIV/0!</v>
      </c>
      <c r="AB875" s="27" t="e">
        <f t="shared" si="186"/>
        <v>#DIV/0!</v>
      </c>
      <c r="AC875" t="e">
        <f t="shared" si="187"/>
        <v>#N/A</v>
      </c>
      <c r="AD875" s="28">
        <f>'GT Data'!D877</f>
        <v>0</v>
      </c>
      <c r="AE875" s="25" t="e">
        <f t="shared" si="188"/>
        <v>#N/A</v>
      </c>
      <c r="AF875" s="25" t="e">
        <f t="shared" si="189"/>
        <v>#N/A</v>
      </c>
      <c r="AG875" s="25" t="e">
        <f t="shared" si="190"/>
        <v>#DIV/0!</v>
      </c>
      <c r="AH875" s="25">
        <v>0</v>
      </c>
      <c r="AI875" s="25">
        <v>0</v>
      </c>
      <c r="AJ875" s="25" t="e">
        <f t="shared" si="191"/>
        <v>#N/A</v>
      </c>
      <c r="AK875" s="28">
        <f>'GT Data'!N877</f>
        <v>0</v>
      </c>
      <c r="AL875" s="25" t="e">
        <f t="shared" si="192"/>
        <v>#DIV/0!</v>
      </c>
      <c r="AM875" s="25" t="e">
        <f t="shared" si="193"/>
        <v>#DIV/0!</v>
      </c>
      <c r="AN875" s="25" t="e">
        <f t="shared" si="194"/>
        <v>#DIV/0!</v>
      </c>
      <c r="AO875" s="25">
        <v>0</v>
      </c>
      <c r="AP875" s="25">
        <v>0</v>
      </c>
      <c r="AQ875" s="25">
        <v>0</v>
      </c>
    </row>
    <row r="876" spans="1:43" x14ac:dyDescent="0.3">
      <c r="A876">
        <f>'Calculated Tab Properties'!A876</f>
        <v>0</v>
      </c>
      <c r="B876">
        <f>'Calculated Tab Properties'!B876</f>
        <v>0</v>
      </c>
      <c r="C876">
        <f>'Calculated Tab Properties'!C876</f>
        <v>0</v>
      </c>
      <c r="D876">
        <f>'Calculated Tab Properties'!D876</f>
        <v>0</v>
      </c>
      <c r="E876">
        <f>'Calculated Tab Properties'!E876</f>
        <v>0</v>
      </c>
      <c r="F876">
        <f>'Calculated Tab Properties'!F876</f>
        <v>0</v>
      </c>
      <c r="G876">
        <f>'Calculated Tab Properties'!G876</f>
        <v>0</v>
      </c>
      <c r="H876">
        <f>'Calculated Tab Properties'!H876</f>
        <v>0</v>
      </c>
      <c r="I876">
        <f>'Calculated Tab Properties'!I876</f>
        <v>0</v>
      </c>
      <c r="J876" s="20" t="e">
        <f>'Calculated Tab Properties'!J876</f>
        <v>#DIV/0!</v>
      </c>
      <c r="K876">
        <v>0</v>
      </c>
      <c r="L876">
        <v>0</v>
      </c>
      <c r="M876">
        <v>0</v>
      </c>
      <c r="N876">
        <v>0</v>
      </c>
      <c r="O876" s="27">
        <v>0</v>
      </c>
      <c r="P876" s="27">
        <v>0</v>
      </c>
      <c r="Q876">
        <v>0</v>
      </c>
      <c r="R876" t="e">
        <f>'Calculated Tab Properties'!R876</f>
        <v>#DIV/0!</v>
      </c>
      <c r="T876" s="1" t="e">
        <f>VLOOKUP('GEOMETRIC INPUTS'!D876,'Pressure Calculations'!$A$22:$B$61,2,TRUE)</f>
        <v>#N/A</v>
      </c>
      <c r="U876" s="1" t="e">
        <f>VLOOKUP('GEOMETRIC INPUTS'!D876,'Pressure Calculations'!$C$22:$D$61,2,TRUE)</f>
        <v>#N/A</v>
      </c>
      <c r="V876" t="e">
        <f>T876*'GEOMETRIC INPUTS'!S876</f>
        <v>#N/A</v>
      </c>
      <c r="W876">
        <v>875</v>
      </c>
      <c r="X876" t="e">
        <f t="shared" si="182"/>
        <v>#N/A</v>
      </c>
      <c r="Y876" t="e">
        <f t="shared" si="183"/>
        <v>#N/A</v>
      </c>
      <c r="Z876" s="27" t="e">
        <f t="shared" si="184"/>
        <v>#DIV/0!</v>
      </c>
      <c r="AA876" s="27" t="e">
        <f t="shared" si="185"/>
        <v>#DIV/0!</v>
      </c>
      <c r="AB876" s="27" t="e">
        <f t="shared" si="186"/>
        <v>#DIV/0!</v>
      </c>
      <c r="AC876" t="e">
        <f t="shared" si="187"/>
        <v>#N/A</v>
      </c>
      <c r="AD876" s="28">
        <f>'GT Data'!D878</f>
        <v>0</v>
      </c>
      <c r="AE876" s="25" t="e">
        <f t="shared" si="188"/>
        <v>#N/A</v>
      </c>
      <c r="AF876" s="25" t="e">
        <f t="shared" si="189"/>
        <v>#N/A</v>
      </c>
      <c r="AG876" s="25" t="e">
        <f t="shared" si="190"/>
        <v>#DIV/0!</v>
      </c>
      <c r="AH876" s="25">
        <v>0</v>
      </c>
      <c r="AI876" s="25">
        <v>0</v>
      </c>
      <c r="AJ876" s="25" t="e">
        <f t="shared" si="191"/>
        <v>#N/A</v>
      </c>
      <c r="AK876" s="28">
        <f>'GT Data'!N878</f>
        <v>0</v>
      </c>
      <c r="AL876" s="25" t="e">
        <f t="shared" si="192"/>
        <v>#DIV/0!</v>
      </c>
      <c r="AM876" s="25" t="e">
        <f t="shared" si="193"/>
        <v>#DIV/0!</v>
      </c>
      <c r="AN876" s="25" t="e">
        <f t="shared" si="194"/>
        <v>#DIV/0!</v>
      </c>
      <c r="AO876" s="25">
        <v>0</v>
      </c>
      <c r="AP876" s="25">
        <v>0</v>
      </c>
      <c r="AQ876" s="25">
        <v>0</v>
      </c>
    </row>
    <row r="877" spans="1:43" x14ac:dyDescent="0.3">
      <c r="A877">
        <f>'Calculated Tab Properties'!A877</f>
        <v>0</v>
      </c>
      <c r="B877">
        <f>'Calculated Tab Properties'!B877</f>
        <v>0</v>
      </c>
      <c r="C877">
        <f>'Calculated Tab Properties'!C877</f>
        <v>0</v>
      </c>
      <c r="D877">
        <f>'Calculated Tab Properties'!D877</f>
        <v>0</v>
      </c>
      <c r="E877">
        <f>'Calculated Tab Properties'!E877</f>
        <v>0</v>
      </c>
      <c r="F877">
        <f>'Calculated Tab Properties'!F877</f>
        <v>0</v>
      </c>
      <c r="G877">
        <f>'Calculated Tab Properties'!G877</f>
        <v>0</v>
      </c>
      <c r="H877">
        <f>'Calculated Tab Properties'!H877</f>
        <v>0</v>
      </c>
      <c r="I877">
        <f>'Calculated Tab Properties'!I877</f>
        <v>0</v>
      </c>
      <c r="J877" s="20" t="e">
        <f>'Calculated Tab Properties'!J877</f>
        <v>#DIV/0!</v>
      </c>
      <c r="K877">
        <v>0</v>
      </c>
      <c r="L877">
        <v>0</v>
      </c>
      <c r="M877">
        <v>0</v>
      </c>
      <c r="N877">
        <v>0</v>
      </c>
      <c r="O877" s="27">
        <v>0</v>
      </c>
      <c r="P877" s="27">
        <v>0</v>
      </c>
      <c r="Q877">
        <v>0</v>
      </c>
      <c r="R877" t="e">
        <f>'Calculated Tab Properties'!R877</f>
        <v>#DIV/0!</v>
      </c>
      <c r="T877" s="1" t="e">
        <f>VLOOKUP('GEOMETRIC INPUTS'!D877,'Pressure Calculations'!$A$22:$B$61,2,TRUE)</f>
        <v>#N/A</v>
      </c>
      <c r="U877" s="1" t="e">
        <f>VLOOKUP('GEOMETRIC INPUTS'!D877,'Pressure Calculations'!$C$22:$D$61,2,TRUE)</f>
        <v>#N/A</v>
      </c>
      <c r="V877" t="e">
        <f>T877*'GEOMETRIC INPUTS'!S877</f>
        <v>#N/A</v>
      </c>
      <c r="W877">
        <v>876</v>
      </c>
      <c r="X877" t="e">
        <f t="shared" si="182"/>
        <v>#N/A</v>
      </c>
      <c r="Y877" t="e">
        <f t="shared" si="183"/>
        <v>#N/A</v>
      </c>
      <c r="Z877" s="27" t="e">
        <f t="shared" si="184"/>
        <v>#DIV/0!</v>
      </c>
      <c r="AA877" s="27" t="e">
        <f t="shared" si="185"/>
        <v>#DIV/0!</v>
      </c>
      <c r="AB877" s="27" t="e">
        <f t="shared" si="186"/>
        <v>#DIV/0!</v>
      </c>
      <c r="AC877" t="e">
        <f t="shared" si="187"/>
        <v>#N/A</v>
      </c>
      <c r="AD877" s="28">
        <f>'GT Data'!D879</f>
        <v>0</v>
      </c>
      <c r="AE877" s="25" t="e">
        <f t="shared" si="188"/>
        <v>#N/A</v>
      </c>
      <c r="AF877" s="25" t="e">
        <f t="shared" si="189"/>
        <v>#N/A</v>
      </c>
      <c r="AG877" s="25" t="e">
        <f t="shared" si="190"/>
        <v>#DIV/0!</v>
      </c>
      <c r="AH877" s="25">
        <v>0</v>
      </c>
      <c r="AI877" s="25">
        <v>0</v>
      </c>
      <c r="AJ877" s="25" t="e">
        <f t="shared" si="191"/>
        <v>#N/A</v>
      </c>
      <c r="AK877" s="28">
        <f>'GT Data'!N879</f>
        <v>0</v>
      </c>
      <c r="AL877" s="25" t="e">
        <f t="shared" si="192"/>
        <v>#DIV/0!</v>
      </c>
      <c r="AM877" s="25" t="e">
        <f t="shared" si="193"/>
        <v>#DIV/0!</v>
      </c>
      <c r="AN877" s="25" t="e">
        <f t="shared" si="194"/>
        <v>#DIV/0!</v>
      </c>
      <c r="AO877" s="25">
        <v>0</v>
      </c>
      <c r="AP877" s="25">
        <v>0</v>
      </c>
      <c r="AQ877" s="25">
        <v>0</v>
      </c>
    </row>
    <row r="878" spans="1:43" x14ac:dyDescent="0.3">
      <c r="A878">
        <f>'Calculated Tab Properties'!A878</f>
        <v>0</v>
      </c>
      <c r="B878">
        <f>'Calculated Tab Properties'!B878</f>
        <v>0</v>
      </c>
      <c r="C878">
        <f>'Calculated Tab Properties'!C878</f>
        <v>0</v>
      </c>
      <c r="D878">
        <f>'Calculated Tab Properties'!D878</f>
        <v>0</v>
      </c>
      <c r="E878">
        <f>'Calculated Tab Properties'!E878</f>
        <v>0</v>
      </c>
      <c r="F878">
        <f>'Calculated Tab Properties'!F878</f>
        <v>0</v>
      </c>
      <c r="G878">
        <f>'Calculated Tab Properties'!G878</f>
        <v>0</v>
      </c>
      <c r="H878">
        <f>'Calculated Tab Properties'!H878</f>
        <v>0</v>
      </c>
      <c r="I878">
        <f>'Calculated Tab Properties'!I878</f>
        <v>0</v>
      </c>
      <c r="J878" s="20" t="e">
        <f>'Calculated Tab Properties'!J878</f>
        <v>#DIV/0!</v>
      </c>
      <c r="K878">
        <v>0</v>
      </c>
      <c r="L878">
        <v>0</v>
      </c>
      <c r="M878">
        <v>0</v>
      </c>
      <c r="N878">
        <v>0</v>
      </c>
      <c r="O878" s="27">
        <v>0</v>
      </c>
      <c r="P878" s="27">
        <v>0</v>
      </c>
      <c r="Q878">
        <v>0</v>
      </c>
      <c r="R878" t="e">
        <f>'Calculated Tab Properties'!R878</f>
        <v>#DIV/0!</v>
      </c>
      <c r="T878" s="1" t="e">
        <f>VLOOKUP('GEOMETRIC INPUTS'!D878,'Pressure Calculations'!$A$22:$B$61,2,TRUE)</f>
        <v>#N/A</v>
      </c>
      <c r="U878" s="1" t="e">
        <f>VLOOKUP('GEOMETRIC INPUTS'!D878,'Pressure Calculations'!$C$22:$D$61,2,TRUE)</f>
        <v>#N/A</v>
      </c>
      <c r="V878" t="e">
        <f>T878*'GEOMETRIC INPUTS'!S878</f>
        <v>#N/A</v>
      </c>
      <c r="W878">
        <v>877</v>
      </c>
      <c r="X878" t="e">
        <f t="shared" si="182"/>
        <v>#N/A</v>
      </c>
      <c r="Y878" t="e">
        <f t="shared" si="183"/>
        <v>#N/A</v>
      </c>
      <c r="Z878" s="27" t="e">
        <f t="shared" si="184"/>
        <v>#DIV/0!</v>
      </c>
      <c r="AA878" s="27" t="e">
        <f t="shared" si="185"/>
        <v>#DIV/0!</v>
      </c>
      <c r="AB878" s="27" t="e">
        <f t="shared" si="186"/>
        <v>#DIV/0!</v>
      </c>
      <c r="AC878" t="e">
        <f t="shared" si="187"/>
        <v>#N/A</v>
      </c>
      <c r="AD878" s="28">
        <f>'GT Data'!D880</f>
        <v>0</v>
      </c>
      <c r="AE878" s="25" t="e">
        <f t="shared" si="188"/>
        <v>#N/A</v>
      </c>
      <c r="AF878" s="25" t="e">
        <f t="shared" si="189"/>
        <v>#N/A</v>
      </c>
      <c r="AG878" s="25" t="e">
        <f t="shared" si="190"/>
        <v>#DIV/0!</v>
      </c>
      <c r="AH878" s="25">
        <v>0</v>
      </c>
      <c r="AI878" s="25">
        <v>0</v>
      </c>
      <c r="AJ878" s="25" t="e">
        <f t="shared" si="191"/>
        <v>#N/A</v>
      </c>
      <c r="AK878" s="28">
        <f>'GT Data'!N880</f>
        <v>0</v>
      </c>
      <c r="AL878" s="25" t="e">
        <f t="shared" si="192"/>
        <v>#DIV/0!</v>
      </c>
      <c r="AM878" s="25" t="e">
        <f t="shared" si="193"/>
        <v>#DIV/0!</v>
      </c>
      <c r="AN878" s="25" t="e">
        <f t="shared" si="194"/>
        <v>#DIV/0!</v>
      </c>
      <c r="AO878" s="25">
        <v>0</v>
      </c>
      <c r="AP878" s="25">
        <v>0</v>
      </c>
      <c r="AQ878" s="25">
        <v>0</v>
      </c>
    </row>
    <row r="879" spans="1:43" x14ac:dyDescent="0.3">
      <c r="A879">
        <f>'Calculated Tab Properties'!A879</f>
        <v>0</v>
      </c>
      <c r="B879">
        <f>'Calculated Tab Properties'!B879</f>
        <v>0</v>
      </c>
      <c r="C879">
        <f>'Calculated Tab Properties'!C879</f>
        <v>0</v>
      </c>
      <c r="D879">
        <f>'Calculated Tab Properties'!D879</f>
        <v>0</v>
      </c>
      <c r="E879">
        <f>'Calculated Tab Properties'!E879</f>
        <v>0</v>
      </c>
      <c r="F879">
        <f>'Calculated Tab Properties'!F879</f>
        <v>0</v>
      </c>
      <c r="G879">
        <f>'Calculated Tab Properties'!G879</f>
        <v>0</v>
      </c>
      <c r="H879">
        <f>'Calculated Tab Properties'!H879</f>
        <v>0</v>
      </c>
      <c r="I879">
        <f>'Calculated Tab Properties'!I879</f>
        <v>0</v>
      </c>
      <c r="J879" s="20" t="e">
        <f>'Calculated Tab Properties'!J879</f>
        <v>#DIV/0!</v>
      </c>
      <c r="K879">
        <v>0</v>
      </c>
      <c r="L879">
        <v>0</v>
      </c>
      <c r="M879">
        <v>0</v>
      </c>
      <c r="N879">
        <v>0</v>
      </c>
      <c r="O879" s="27">
        <v>0</v>
      </c>
      <c r="P879" s="27">
        <v>0</v>
      </c>
      <c r="Q879">
        <v>0</v>
      </c>
      <c r="R879" t="e">
        <f>'Calculated Tab Properties'!R879</f>
        <v>#DIV/0!</v>
      </c>
      <c r="T879" s="1" t="e">
        <f>VLOOKUP('GEOMETRIC INPUTS'!D879,'Pressure Calculations'!$A$22:$B$61,2,TRUE)</f>
        <v>#N/A</v>
      </c>
      <c r="U879" s="1" t="e">
        <f>VLOOKUP('GEOMETRIC INPUTS'!D879,'Pressure Calculations'!$C$22:$D$61,2,TRUE)</f>
        <v>#N/A</v>
      </c>
      <c r="V879" t="e">
        <f>T879*'GEOMETRIC INPUTS'!S879</f>
        <v>#N/A</v>
      </c>
      <c r="W879">
        <v>878</v>
      </c>
      <c r="X879" t="e">
        <f t="shared" si="182"/>
        <v>#N/A</v>
      </c>
      <c r="Y879" t="e">
        <f t="shared" si="183"/>
        <v>#N/A</v>
      </c>
      <c r="Z879" s="27" t="e">
        <f t="shared" si="184"/>
        <v>#DIV/0!</v>
      </c>
      <c r="AA879" s="27" t="e">
        <f t="shared" si="185"/>
        <v>#DIV/0!</v>
      </c>
      <c r="AB879" s="27" t="e">
        <f t="shared" si="186"/>
        <v>#DIV/0!</v>
      </c>
      <c r="AC879" t="e">
        <f t="shared" si="187"/>
        <v>#N/A</v>
      </c>
      <c r="AD879" s="28">
        <f>'GT Data'!D881</f>
        <v>0</v>
      </c>
      <c r="AE879" s="25" t="e">
        <f t="shared" si="188"/>
        <v>#N/A</v>
      </c>
      <c r="AF879" s="25" t="e">
        <f t="shared" si="189"/>
        <v>#N/A</v>
      </c>
      <c r="AG879" s="25" t="e">
        <f t="shared" si="190"/>
        <v>#DIV/0!</v>
      </c>
      <c r="AH879" s="25">
        <v>0</v>
      </c>
      <c r="AI879" s="25">
        <v>0</v>
      </c>
      <c r="AJ879" s="25" t="e">
        <f t="shared" si="191"/>
        <v>#N/A</v>
      </c>
      <c r="AK879" s="28">
        <f>'GT Data'!N881</f>
        <v>0</v>
      </c>
      <c r="AL879" s="25" t="e">
        <f t="shared" si="192"/>
        <v>#DIV/0!</v>
      </c>
      <c r="AM879" s="25" t="e">
        <f t="shared" si="193"/>
        <v>#DIV/0!</v>
      </c>
      <c r="AN879" s="25" t="e">
        <f t="shared" si="194"/>
        <v>#DIV/0!</v>
      </c>
      <c r="AO879" s="25">
        <v>0</v>
      </c>
      <c r="AP879" s="25">
        <v>0</v>
      </c>
      <c r="AQ879" s="25">
        <v>0</v>
      </c>
    </row>
    <row r="880" spans="1:43" x14ac:dyDescent="0.3">
      <c r="A880">
        <f>'Calculated Tab Properties'!A880</f>
        <v>0</v>
      </c>
      <c r="B880">
        <f>'Calculated Tab Properties'!B880</f>
        <v>0</v>
      </c>
      <c r="C880">
        <f>'Calculated Tab Properties'!C880</f>
        <v>0</v>
      </c>
      <c r="D880">
        <f>'Calculated Tab Properties'!D880</f>
        <v>0</v>
      </c>
      <c r="E880">
        <f>'Calculated Tab Properties'!E880</f>
        <v>0</v>
      </c>
      <c r="F880">
        <f>'Calculated Tab Properties'!F880</f>
        <v>0</v>
      </c>
      <c r="G880">
        <f>'Calculated Tab Properties'!G880</f>
        <v>0</v>
      </c>
      <c r="H880">
        <f>'Calculated Tab Properties'!H880</f>
        <v>0</v>
      </c>
      <c r="I880">
        <f>'Calculated Tab Properties'!I880</f>
        <v>0</v>
      </c>
      <c r="J880" s="20" t="e">
        <f>'Calculated Tab Properties'!J880</f>
        <v>#DIV/0!</v>
      </c>
      <c r="K880">
        <v>0</v>
      </c>
      <c r="L880">
        <v>0</v>
      </c>
      <c r="M880">
        <v>0</v>
      </c>
      <c r="N880">
        <v>0</v>
      </c>
      <c r="O880" s="27">
        <v>0</v>
      </c>
      <c r="P880" s="27">
        <v>0</v>
      </c>
      <c r="Q880">
        <v>0</v>
      </c>
      <c r="R880" t="e">
        <f>'Calculated Tab Properties'!R880</f>
        <v>#DIV/0!</v>
      </c>
      <c r="T880" s="1" t="e">
        <f>VLOOKUP('GEOMETRIC INPUTS'!D880,'Pressure Calculations'!$A$22:$B$61,2,TRUE)</f>
        <v>#N/A</v>
      </c>
      <c r="U880" s="1" t="e">
        <f>VLOOKUP('GEOMETRIC INPUTS'!D880,'Pressure Calculations'!$C$22:$D$61,2,TRUE)</f>
        <v>#N/A</v>
      </c>
      <c r="V880" t="e">
        <f>T880*'GEOMETRIC INPUTS'!S880</f>
        <v>#N/A</v>
      </c>
      <c r="W880">
        <v>879</v>
      </c>
      <c r="X880" t="e">
        <f t="shared" si="182"/>
        <v>#N/A</v>
      </c>
      <c r="Y880" t="e">
        <f t="shared" si="183"/>
        <v>#N/A</v>
      </c>
      <c r="Z880" s="27" t="e">
        <f t="shared" si="184"/>
        <v>#DIV/0!</v>
      </c>
      <c r="AA880" s="27" t="e">
        <f t="shared" si="185"/>
        <v>#DIV/0!</v>
      </c>
      <c r="AB880" s="27" t="e">
        <f t="shared" si="186"/>
        <v>#DIV/0!</v>
      </c>
      <c r="AC880" t="e">
        <f t="shared" si="187"/>
        <v>#N/A</v>
      </c>
      <c r="AD880" s="28">
        <f>'GT Data'!D882</f>
        <v>0</v>
      </c>
      <c r="AE880" s="25" t="e">
        <f t="shared" si="188"/>
        <v>#N/A</v>
      </c>
      <c r="AF880" s="25" t="e">
        <f t="shared" si="189"/>
        <v>#N/A</v>
      </c>
      <c r="AG880" s="25" t="e">
        <f t="shared" si="190"/>
        <v>#DIV/0!</v>
      </c>
      <c r="AH880" s="25">
        <v>0</v>
      </c>
      <c r="AI880" s="25">
        <v>0</v>
      </c>
      <c r="AJ880" s="25" t="e">
        <f t="shared" si="191"/>
        <v>#N/A</v>
      </c>
      <c r="AK880" s="28">
        <f>'GT Data'!N882</f>
        <v>0</v>
      </c>
      <c r="AL880" s="25" t="e">
        <f t="shared" si="192"/>
        <v>#DIV/0!</v>
      </c>
      <c r="AM880" s="25" t="e">
        <f t="shared" si="193"/>
        <v>#DIV/0!</v>
      </c>
      <c r="AN880" s="25" t="e">
        <f t="shared" si="194"/>
        <v>#DIV/0!</v>
      </c>
      <c r="AO880" s="25">
        <v>0</v>
      </c>
      <c r="AP880" s="25">
        <v>0</v>
      </c>
      <c r="AQ880" s="25">
        <v>0</v>
      </c>
    </row>
    <row r="881" spans="1:43" x14ac:dyDescent="0.3">
      <c r="A881">
        <f>'Calculated Tab Properties'!A881</f>
        <v>0</v>
      </c>
      <c r="B881">
        <f>'Calculated Tab Properties'!B881</f>
        <v>0</v>
      </c>
      <c r="C881">
        <f>'Calculated Tab Properties'!C881</f>
        <v>0</v>
      </c>
      <c r="D881">
        <f>'Calculated Tab Properties'!D881</f>
        <v>0</v>
      </c>
      <c r="E881">
        <f>'Calculated Tab Properties'!E881</f>
        <v>0</v>
      </c>
      <c r="F881">
        <f>'Calculated Tab Properties'!F881</f>
        <v>0</v>
      </c>
      <c r="G881">
        <f>'Calculated Tab Properties'!G881</f>
        <v>0</v>
      </c>
      <c r="H881">
        <f>'Calculated Tab Properties'!H881</f>
        <v>0</v>
      </c>
      <c r="I881">
        <f>'Calculated Tab Properties'!I881</f>
        <v>0</v>
      </c>
      <c r="J881" s="20" t="e">
        <f>'Calculated Tab Properties'!J881</f>
        <v>#DIV/0!</v>
      </c>
      <c r="K881">
        <v>0</v>
      </c>
      <c r="L881">
        <v>0</v>
      </c>
      <c r="M881">
        <v>0</v>
      </c>
      <c r="N881">
        <v>0</v>
      </c>
      <c r="O881" s="27">
        <v>0</v>
      </c>
      <c r="P881" s="27">
        <v>0</v>
      </c>
      <c r="Q881">
        <v>0</v>
      </c>
      <c r="R881" t="e">
        <f>'Calculated Tab Properties'!R881</f>
        <v>#DIV/0!</v>
      </c>
      <c r="T881" s="1" t="e">
        <f>VLOOKUP('GEOMETRIC INPUTS'!D881,'Pressure Calculations'!$A$22:$B$61,2,TRUE)</f>
        <v>#N/A</v>
      </c>
      <c r="U881" s="1" t="e">
        <f>VLOOKUP('GEOMETRIC INPUTS'!D881,'Pressure Calculations'!$C$22:$D$61,2,TRUE)</f>
        <v>#N/A</v>
      </c>
      <c r="V881" t="e">
        <f>T881*'GEOMETRIC INPUTS'!S881</f>
        <v>#N/A</v>
      </c>
      <c r="W881">
        <v>880</v>
      </c>
      <c r="X881" t="e">
        <f t="shared" si="182"/>
        <v>#N/A</v>
      </c>
      <c r="Y881" t="e">
        <f t="shared" si="183"/>
        <v>#N/A</v>
      </c>
      <c r="Z881" s="27" t="e">
        <f t="shared" si="184"/>
        <v>#DIV/0!</v>
      </c>
      <c r="AA881" s="27" t="e">
        <f t="shared" si="185"/>
        <v>#DIV/0!</v>
      </c>
      <c r="AB881" s="27" t="e">
        <f t="shared" si="186"/>
        <v>#DIV/0!</v>
      </c>
      <c r="AC881" t="e">
        <f t="shared" si="187"/>
        <v>#N/A</v>
      </c>
      <c r="AD881" s="28">
        <f>'GT Data'!D883</f>
        <v>0</v>
      </c>
      <c r="AE881" s="25" t="e">
        <f t="shared" si="188"/>
        <v>#N/A</v>
      </c>
      <c r="AF881" s="25" t="e">
        <f t="shared" si="189"/>
        <v>#N/A</v>
      </c>
      <c r="AG881" s="25" t="e">
        <f t="shared" si="190"/>
        <v>#DIV/0!</v>
      </c>
      <c r="AH881" s="25">
        <v>0</v>
      </c>
      <c r="AI881" s="25">
        <v>0</v>
      </c>
      <c r="AJ881" s="25" t="e">
        <f t="shared" si="191"/>
        <v>#N/A</v>
      </c>
      <c r="AK881" s="28">
        <f>'GT Data'!N883</f>
        <v>0</v>
      </c>
      <c r="AL881" s="25" t="e">
        <f t="shared" si="192"/>
        <v>#DIV/0!</v>
      </c>
      <c r="AM881" s="25" t="e">
        <f t="shared" si="193"/>
        <v>#DIV/0!</v>
      </c>
      <c r="AN881" s="25" t="e">
        <f t="shared" si="194"/>
        <v>#DIV/0!</v>
      </c>
      <c r="AO881" s="25">
        <v>0</v>
      </c>
      <c r="AP881" s="25">
        <v>0</v>
      </c>
      <c r="AQ881" s="25">
        <v>0</v>
      </c>
    </row>
    <row r="882" spans="1:43" x14ac:dyDescent="0.3">
      <c r="A882">
        <f>'Calculated Tab Properties'!A882</f>
        <v>0</v>
      </c>
      <c r="B882">
        <f>'Calculated Tab Properties'!B882</f>
        <v>0</v>
      </c>
      <c r="C882">
        <f>'Calculated Tab Properties'!C882</f>
        <v>0</v>
      </c>
      <c r="D882">
        <f>'Calculated Tab Properties'!D882</f>
        <v>0</v>
      </c>
      <c r="E882">
        <f>'Calculated Tab Properties'!E882</f>
        <v>0</v>
      </c>
      <c r="F882">
        <f>'Calculated Tab Properties'!F882</f>
        <v>0</v>
      </c>
      <c r="G882">
        <f>'Calculated Tab Properties'!G882</f>
        <v>0</v>
      </c>
      <c r="H882">
        <f>'Calculated Tab Properties'!H882</f>
        <v>0</v>
      </c>
      <c r="I882">
        <f>'Calculated Tab Properties'!I882</f>
        <v>0</v>
      </c>
      <c r="J882" s="20" t="e">
        <f>'Calculated Tab Properties'!J882</f>
        <v>#DIV/0!</v>
      </c>
      <c r="K882">
        <v>0</v>
      </c>
      <c r="L882">
        <v>0</v>
      </c>
      <c r="M882">
        <v>0</v>
      </c>
      <c r="N882">
        <v>0</v>
      </c>
      <c r="O882" s="27">
        <v>0</v>
      </c>
      <c r="P882" s="27">
        <v>0</v>
      </c>
      <c r="Q882">
        <v>0</v>
      </c>
      <c r="R882" t="e">
        <f>'Calculated Tab Properties'!R882</f>
        <v>#DIV/0!</v>
      </c>
      <c r="T882" s="1" t="e">
        <f>VLOOKUP('GEOMETRIC INPUTS'!D882,'Pressure Calculations'!$A$22:$B$61,2,TRUE)</f>
        <v>#N/A</v>
      </c>
      <c r="U882" s="1" t="e">
        <f>VLOOKUP('GEOMETRIC INPUTS'!D882,'Pressure Calculations'!$C$22:$D$61,2,TRUE)</f>
        <v>#N/A</v>
      </c>
      <c r="V882" t="e">
        <f>T882*'GEOMETRIC INPUTS'!S882</f>
        <v>#N/A</v>
      </c>
      <c r="W882">
        <v>881</v>
      </c>
      <c r="X882" t="e">
        <f t="shared" si="182"/>
        <v>#N/A</v>
      </c>
      <c r="Y882" t="e">
        <f t="shared" si="183"/>
        <v>#N/A</v>
      </c>
      <c r="Z882" s="27" t="e">
        <f t="shared" si="184"/>
        <v>#DIV/0!</v>
      </c>
      <c r="AA882" s="27" t="e">
        <f t="shared" si="185"/>
        <v>#DIV/0!</v>
      </c>
      <c r="AB882" s="27" t="e">
        <f t="shared" si="186"/>
        <v>#DIV/0!</v>
      </c>
      <c r="AC882" t="e">
        <f t="shared" si="187"/>
        <v>#N/A</v>
      </c>
      <c r="AD882" s="28">
        <f>'GT Data'!D884</f>
        <v>0</v>
      </c>
      <c r="AE882" s="25" t="e">
        <f t="shared" si="188"/>
        <v>#N/A</v>
      </c>
      <c r="AF882" s="25" t="e">
        <f t="shared" si="189"/>
        <v>#N/A</v>
      </c>
      <c r="AG882" s="25" t="e">
        <f t="shared" si="190"/>
        <v>#DIV/0!</v>
      </c>
      <c r="AH882" s="25">
        <v>0</v>
      </c>
      <c r="AI882" s="25">
        <v>0</v>
      </c>
      <c r="AJ882" s="25" t="e">
        <f t="shared" si="191"/>
        <v>#N/A</v>
      </c>
      <c r="AK882" s="28">
        <f>'GT Data'!N884</f>
        <v>0</v>
      </c>
      <c r="AL882" s="25" t="e">
        <f t="shared" si="192"/>
        <v>#DIV/0!</v>
      </c>
      <c r="AM882" s="25" t="e">
        <f t="shared" si="193"/>
        <v>#DIV/0!</v>
      </c>
      <c r="AN882" s="25" t="e">
        <f t="shared" si="194"/>
        <v>#DIV/0!</v>
      </c>
      <c r="AO882" s="25">
        <v>0</v>
      </c>
      <c r="AP882" s="25">
        <v>0</v>
      </c>
      <c r="AQ882" s="25">
        <v>0</v>
      </c>
    </row>
    <row r="883" spans="1:43" x14ac:dyDescent="0.3">
      <c r="A883">
        <f>'Calculated Tab Properties'!A883</f>
        <v>0</v>
      </c>
      <c r="B883">
        <f>'Calculated Tab Properties'!B883</f>
        <v>0</v>
      </c>
      <c r="C883">
        <f>'Calculated Tab Properties'!C883</f>
        <v>0</v>
      </c>
      <c r="D883">
        <f>'Calculated Tab Properties'!D883</f>
        <v>0</v>
      </c>
      <c r="E883">
        <f>'Calculated Tab Properties'!E883</f>
        <v>0</v>
      </c>
      <c r="F883">
        <f>'Calculated Tab Properties'!F883</f>
        <v>0</v>
      </c>
      <c r="G883">
        <f>'Calculated Tab Properties'!G883</f>
        <v>0</v>
      </c>
      <c r="H883">
        <f>'Calculated Tab Properties'!H883</f>
        <v>0</v>
      </c>
      <c r="I883">
        <f>'Calculated Tab Properties'!I883</f>
        <v>0</v>
      </c>
      <c r="J883" s="20" t="e">
        <f>'Calculated Tab Properties'!J883</f>
        <v>#DIV/0!</v>
      </c>
      <c r="K883">
        <v>0</v>
      </c>
      <c r="L883">
        <v>0</v>
      </c>
      <c r="M883">
        <v>0</v>
      </c>
      <c r="N883">
        <v>0</v>
      </c>
      <c r="O883" s="27">
        <v>0</v>
      </c>
      <c r="P883" s="27">
        <v>0</v>
      </c>
      <c r="Q883">
        <v>0</v>
      </c>
      <c r="R883" t="e">
        <f>'Calculated Tab Properties'!R883</f>
        <v>#DIV/0!</v>
      </c>
      <c r="T883" s="1" t="e">
        <f>VLOOKUP('GEOMETRIC INPUTS'!D883,'Pressure Calculations'!$A$22:$B$61,2,TRUE)</f>
        <v>#N/A</v>
      </c>
      <c r="U883" s="1" t="e">
        <f>VLOOKUP('GEOMETRIC INPUTS'!D883,'Pressure Calculations'!$C$22:$D$61,2,TRUE)</f>
        <v>#N/A</v>
      </c>
      <c r="V883" t="e">
        <f>T883*'GEOMETRIC INPUTS'!S883</f>
        <v>#N/A</v>
      </c>
      <c r="W883">
        <v>882</v>
      </c>
      <c r="X883" t="e">
        <f t="shared" si="182"/>
        <v>#N/A</v>
      </c>
      <c r="Y883" t="e">
        <f t="shared" si="183"/>
        <v>#N/A</v>
      </c>
      <c r="Z883" s="27" t="e">
        <f t="shared" si="184"/>
        <v>#DIV/0!</v>
      </c>
      <c r="AA883" s="27" t="e">
        <f t="shared" si="185"/>
        <v>#DIV/0!</v>
      </c>
      <c r="AB883" s="27" t="e">
        <f t="shared" si="186"/>
        <v>#DIV/0!</v>
      </c>
      <c r="AC883" t="e">
        <f t="shared" si="187"/>
        <v>#N/A</v>
      </c>
      <c r="AD883" s="28">
        <f>'GT Data'!D885</f>
        <v>0</v>
      </c>
      <c r="AE883" s="25" t="e">
        <f t="shared" si="188"/>
        <v>#N/A</v>
      </c>
      <c r="AF883" s="25" t="e">
        <f t="shared" si="189"/>
        <v>#N/A</v>
      </c>
      <c r="AG883" s="25" t="e">
        <f t="shared" si="190"/>
        <v>#DIV/0!</v>
      </c>
      <c r="AH883" s="25">
        <v>0</v>
      </c>
      <c r="AI883" s="25">
        <v>0</v>
      </c>
      <c r="AJ883" s="25" t="e">
        <f t="shared" si="191"/>
        <v>#N/A</v>
      </c>
      <c r="AK883" s="28">
        <f>'GT Data'!N885</f>
        <v>0</v>
      </c>
      <c r="AL883" s="25" t="e">
        <f t="shared" si="192"/>
        <v>#DIV/0!</v>
      </c>
      <c r="AM883" s="25" t="e">
        <f t="shared" si="193"/>
        <v>#DIV/0!</v>
      </c>
      <c r="AN883" s="25" t="e">
        <f t="shared" si="194"/>
        <v>#DIV/0!</v>
      </c>
      <c r="AO883" s="25">
        <v>0</v>
      </c>
      <c r="AP883" s="25">
        <v>0</v>
      </c>
      <c r="AQ883" s="25">
        <v>0</v>
      </c>
    </row>
    <row r="884" spans="1:43" x14ac:dyDescent="0.3">
      <c r="A884">
        <f>'Calculated Tab Properties'!A884</f>
        <v>0</v>
      </c>
      <c r="B884">
        <f>'Calculated Tab Properties'!B884</f>
        <v>0</v>
      </c>
      <c r="C884">
        <f>'Calculated Tab Properties'!C884</f>
        <v>0</v>
      </c>
      <c r="D884">
        <f>'Calculated Tab Properties'!D884</f>
        <v>0</v>
      </c>
      <c r="E884">
        <f>'Calculated Tab Properties'!E884</f>
        <v>0</v>
      </c>
      <c r="F884">
        <f>'Calculated Tab Properties'!F884</f>
        <v>0</v>
      </c>
      <c r="G884">
        <f>'Calculated Tab Properties'!G884</f>
        <v>0</v>
      </c>
      <c r="H884">
        <f>'Calculated Tab Properties'!H884</f>
        <v>0</v>
      </c>
      <c r="I884">
        <f>'Calculated Tab Properties'!I884</f>
        <v>0</v>
      </c>
      <c r="J884" s="20" t="e">
        <f>'Calculated Tab Properties'!J884</f>
        <v>#DIV/0!</v>
      </c>
      <c r="K884">
        <v>0</v>
      </c>
      <c r="L884">
        <v>0</v>
      </c>
      <c r="M884">
        <v>0</v>
      </c>
      <c r="N884">
        <v>0</v>
      </c>
      <c r="O884" s="27">
        <v>0</v>
      </c>
      <c r="P884" s="27">
        <v>0</v>
      </c>
      <c r="Q884">
        <v>0</v>
      </c>
      <c r="R884" t="e">
        <f>'Calculated Tab Properties'!R884</f>
        <v>#DIV/0!</v>
      </c>
      <c r="T884" s="1" t="e">
        <f>VLOOKUP('GEOMETRIC INPUTS'!D884,'Pressure Calculations'!$A$22:$B$61,2,TRUE)</f>
        <v>#N/A</v>
      </c>
      <c r="U884" s="1" t="e">
        <f>VLOOKUP('GEOMETRIC INPUTS'!D884,'Pressure Calculations'!$C$22:$D$61,2,TRUE)</f>
        <v>#N/A</v>
      </c>
      <c r="V884" t="e">
        <f>T884*'GEOMETRIC INPUTS'!S884</f>
        <v>#N/A</v>
      </c>
      <c r="W884">
        <v>883</v>
      </c>
      <c r="X884" t="e">
        <f t="shared" si="182"/>
        <v>#N/A</v>
      </c>
      <c r="Y884" t="e">
        <f t="shared" si="183"/>
        <v>#N/A</v>
      </c>
      <c r="Z884" s="27" t="e">
        <f t="shared" si="184"/>
        <v>#DIV/0!</v>
      </c>
      <c r="AA884" s="27" t="e">
        <f t="shared" si="185"/>
        <v>#DIV/0!</v>
      </c>
      <c r="AB884" s="27" t="e">
        <f t="shared" si="186"/>
        <v>#DIV/0!</v>
      </c>
      <c r="AC884" t="e">
        <f t="shared" si="187"/>
        <v>#N/A</v>
      </c>
      <c r="AD884" s="28">
        <f>'GT Data'!D886</f>
        <v>0</v>
      </c>
      <c r="AE884" s="25" t="e">
        <f t="shared" si="188"/>
        <v>#N/A</v>
      </c>
      <c r="AF884" s="25" t="e">
        <f t="shared" si="189"/>
        <v>#N/A</v>
      </c>
      <c r="AG884" s="25" t="e">
        <f t="shared" si="190"/>
        <v>#DIV/0!</v>
      </c>
      <c r="AH884" s="25">
        <v>0</v>
      </c>
      <c r="AI884" s="25">
        <v>0</v>
      </c>
      <c r="AJ884" s="25" t="e">
        <f t="shared" si="191"/>
        <v>#N/A</v>
      </c>
      <c r="AK884" s="28">
        <f>'GT Data'!N886</f>
        <v>0</v>
      </c>
      <c r="AL884" s="25" t="e">
        <f t="shared" si="192"/>
        <v>#DIV/0!</v>
      </c>
      <c r="AM884" s="25" t="e">
        <f t="shared" si="193"/>
        <v>#DIV/0!</v>
      </c>
      <c r="AN884" s="25" t="e">
        <f t="shared" si="194"/>
        <v>#DIV/0!</v>
      </c>
      <c r="AO884" s="25">
        <v>0</v>
      </c>
      <c r="AP884" s="25">
        <v>0</v>
      </c>
      <c r="AQ884" s="25">
        <v>0</v>
      </c>
    </row>
    <row r="885" spans="1:43" x14ac:dyDescent="0.3">
      <c r="A885">
        <f>'Calculated Tab Properties'!A885</f>
        <v>0</v>
      </c>
      <c r="B885">
        <f>'Calculated Tab Properties'!B885</f>
        <v>0</v>
      </c>
      <c r="C885">
        <f>'Calculated Tab Properties'!C885</f>
        <v>0</v>
      </c>
      <c r="D885">
        <f>'Calculated Tab Properties'!D885</f>
        <v>0</v>
      </c>
      <c r="E885">
        <f>'Calculated Tab Properties'!E885</f>
        <v>0</v>
      </c>
      <c r="F885">
        <f>'Calculated Tab Properties'!F885</f>
        <v>0</v>
      </c>
      <c r="G885">
        <f>'Calculated Tab Properties'!G885</f>
        <v>0</v>
      </c>
      <c r="H885">
        <f>'Calculated Tab Properties'!H885</f>
        <v>0</v>
      </c>
      <c r="I885">
        <f>'Calculated Tab Properties'!I885</f>
        <v>0</v>
      </c>
      <c r="J885" s="20" t="e">
        <f>'Calculated Tab Properties'!J885</f>
        <v>#DIV/0!</v>
      </c>
      <c r="K885">
        <v>0</v>
      </c>
      <c r="L885">
        <v>0</v>
      </c>
      <c r="M885">
        <v>0</v>
      </c>
      <c r="N885">
        <v>0</v>
      </c>
      <c r="O885" s="27">
        <v>0</v>
      </c>
      <c r="P885" s="27">
        <v>0</v>
      </c>
      <c r="Q885">
        <v>0</v>
      </c>
      <c r="R885" t="e">
        <f>'Calculated Tab Properties'!R885</f>
        <v>#DIV/0!</v>
      </c>
      <c r="T885" s="1" t="e">
        <f>VLOOKUP('GEOMETRIC INPUTS'!D885,'Pressure Calculations'!$A$22:$B$61,2,TRUE)</f>
        <v>#N/A</v>
      </c>
      <c r="U885" s="1" t="e">
        <f>VLOOKUP('GEOMETRIC INPUTS'!D885,'Pressure Calculations'!$C$22:$D$61,2,TRUE)</f>
        <v>#N/A</v>
      </c>
      <c r="V885" t="e">
        <f>T885*'GEOMETRIC INPUTS'!S885</f>
        <v>#N/A</v>
      </c>
      <c r="W885">
        <v>884</v>
      </c>
      <c r="X885" t="e">
        <f t="shared" si="182"/>
        <v>#N/A</v>
      </c>
      <c r="Y885" t="e">
        <f t="shared" si="183"/>
        <v>#N/A</v>
      </c>
      <c r="Z885" s="27" t="e">
        <f t="shared" si="184"/>
        <v>#DIV/0!</v>
      </c>
      <c r="AA885" s="27" t="e">
        <f t="shared" si="185"/>
        <v>#DIV/0!</v>
      </c>
      <c r="AB885" s="27" t="e">
        <f t="shared" si="186"/>
        <v>#DIV/0!</v>
      </c>
      <c r="AC885" t="e">
        <f t="shared" si="187"/>
        <v>#N/A</v>
      </c>
      <c r="AD885" s="28">
        <f>'GT Data'!D887</f>
        <v>0</v>
      </c>
      <c r="AE885" s="25" t="e">
        <f t="shared" si="188"/>
        <v>#N/A</v>
      </c>
      <c r="AF885" s="25" t="e">
        <f t="shared" si="189"/>
        <v>#N/A</v>
      </c>
      <c r="AG885" s="25" t="e">
        <f t="shared" si="190"/>
        <v>#DIV/0!</v>
      </c>
      <c r="AH885" s="25">
        <v>0</v>
      </c>
      <c r="AI885" s="25">
        <v>0</v>
      </c>
      <c r="AJ885" s="25" t="e">
        <f t="shared" si="191"/>
        <v>#N/A</v>
      </c>
      <c r="AK885" s="28">
        <f>'GT Data'!N887</f>
        <v>0</v>
      </c>
      <c r="AL885" s="25" t="e">
        <f t="shared" si="192"/>
        <v>#DIV/0!</v>
      </c>
      <c r="AM885" s="25" t="e">
        <f t="shared" si="193"/>
        <v>#DIV/0!</v>
      </c>
      <c r="AN885" s="25" t="e">
        <f t="shared" si="194"/>
        <v>#DIV/0!</v>
      </c>
      <c r="AO885" s="25">
        <v>0</v>
      </c>
      <c r="AP885" s="25">
        <v>0</v>
      </c>
      <c r="AQ885" s="25">
        <v>0</v>
      </c>
    </row>
    <row r="886" spans="1:43" x14ac:dyDescent="0.3">
      <c r="A886">
        <f>'Calculated Tab Properties'!A886</f>
        <v>0</v>
      </c>
      <c r="B886">
        <f>'Calculated Tab Properties'!B886</f>
        <v>0</v>
      </c>
      <c r="C886">
        <f>'Calculated Tab Properties'!C886</f>
        <v>0</v>
      </c>
      <c r="D886">
        <f>'Calculated Tab Properties'!D886</f>
        <v>0</v>
      </c>
      <c r="E886">
        <f>'Calculated Tab Properties'!E886</f>
        <v>0</v>
      </c>
      <c r="F886">
        <f>'Calculated Tab Properties'!F886</f>
        <v>0</v>
      </c>
      <c r="G886">
        <f>'Calculated Tab Properties'!G886</f>
        <v>0</v>
      </c>
      <c r="H886">
        <f>'Calculated Tab Properties'!H886</f>
        <v>0</v>
      </c>
      <c r="I886">
        <f>'Calculated Tab Properties'!I886</f>
        <v>0</v>
      </c>
      <c r="J886" s="20" t="e">
        <f>'Calculated Tab Properties'!J886</f>
        <v>#DIV/0!</v>
      </c>
      <c r="K886">
        <v>0</v>
      </c>
      <c r="L886">
        <v>0</v>
      </c>
      <c r="M886">
        <v>0</v>
      </c>
      <c r="N886">
        <v>0</v>
      </c>
      <c r="O886" s="27">
        <v>0</v>
      </c>
      <c r="P886" s="27">
        <v>0</v>
      </c>
      <c r="Q886">
        <v>0</v>
      </c>
      <c r="R886" t="e">
        <f>'Calculated Tab Properties'!R886</f>
        <v>#DIV/0!</v>
      </c>
      <c r="T886" s="1" t="e">
        <f>VLOOKUP('GEOMETRIC INPUTS'!D886,'Pressure Calculations'!$A$22:$B$61,2,TRUE)</f>
        <v>#N/A</v>
      </c>
      <c r="U886" s="1" t="e">
        <f>VLOOKUP('GEOMETRIC INPUTS'!D886,'Pressure Calculations'!$C$22:$D$61,2,TRUE)</f>
        <v>#N/A</v>
      </c>
      <c r="V886" t="e">
        <f>T886*'GEOMETRIC INPUTS'!S886</f>
        <v>#N/A</v>
      </c>
      <c r="W886">
        <v>885</v>
      </c>
      <c r="X886" t="e">
        <f t="shared" si="182"/>
        <v>#N/A</v>
      </c>
      <c r="Y886" t="e">
        <f t="shared" si="183"/>
        <v>#N/A</v>
      </c>
      <c r="Z886" s="27" t="e">
        <f t="shared" si="184"/>
        <v>#DIV/0!</v>
      </c>
      <c r="AA886" s="27" t="e">
        <f t="shared" si="185"/>
        <v>#DIV/0!</v>
      </c>
      <c r="AB886" s="27" t="e">
        <f t="shared" si="186"/>
        <v>#DIV/0!</v>
      </c>
      <c r="AC886" t="e">
        <f t="shared" si="187"/>
        <v>#N/A</v>
      </c>
      <c r="AD886" s="28">
        <f>'GT Data'!D888</f>
        <v>0</v>
      </c>
      <c r="AE886" s="25" t="e">
        <f t="shared" si="188"/>
        <v>#N/A</v>
      </c>
      <c r="AF886" s="25" t="e">
        <f t="shared" si="189"/>
        <v>#N/A</v>
      </c>
      <c r="AG886" s="25" t="e">
        <f t="shared" si="190"/>
        <v>#DIV/0!</v>
      </c>
      <c r="AH886" s="25">
        <v>0</v>
      </c>
      <c r="AI886" s="25">
        <v>0</v>
      </c>
      <c r="AJ886" s="25" t="e">
        <f t="shared" si="191"/>
        <v>#N/A</v>
      </c>
      <c r="AK886" s="28">
        <f>'GT Data'!N888</f>
        <v>0</v>
      </c>
      <c r="AL886" s="25" t="e">
        <f t="shared" si="192"/>
        <v>#DIV/0!</v>
      </c>
      <c r="AM886" s="25" t="e">
        <f t="shared" si="193"/>
        <v>#DIV/0!</v>
      </c>
      <c r="AN886" s="25" t="e">
        <f t="shared" si="194"/>
        <v>#DIV/0!</v>
      </c>
      <c r="AO886" s="25">
        <v>0</v>
      </c>
      <c r="AP886" s="25">
        <v>0</v>
      </c>
      <c r="AQ886" s="25">
        <v>0</v>
      </c>
    </row>
    <row r="887" spans="1:43" x14ac:dyDescent="0.3">
      <c r="A887">
        <f>'Calculated Tab Properties'!A887</f>
        <v>0</v>
      </c>
      <c r="B887">
        <f>'Calculated Tab Properties'!B887</f>
        <v>0</v>
      </c>
      <c r="C887">
        <f>'Calculated Tab Properties'!C887</f>
        <v>0</v>
      </c>
      <c r="D887">
        <f>'Calculated Tab Properties'!D887</f>
        <v>0</v>
      </c>
      <c r="E887">
        <f>'Calculated Tab Properties'!E887</f>
        <v>0</v>
      </c>
      <c r="F887">
        <f>'Calculated Tab Properties'!F887</f>
        <v>0</v>
      </c>
      <c r="G887">
        <f>'Calculated Tab Properties'!G887</f>
        <v>0</v>
      </c>
      <c r="H887">
        <f>'Calculated Tab Properties'!H887</f>
        <v>0</v>
      </c>
      <c r="I887">
        <f>'Calculated Tab Properties'!I887</f>
        <v>0</v>
      </c>
      <c r="J887" s="20" t="e">
        <f>'Calculated Tab Properties'!J887</f>
        <v>#DIV/0!</v>
      </c>
      <c r="K887">
        <v>0</v>
      </c>
      <c r="L887">
        <v>0</v>
      </c>
      <c r="M887">
        <v>0</v>
      </c>
      <c r="N887">
        <v>0</v>
      </c>
      <c r="O887" s="27">
        <v>0</v>
      </c>
      <c r="P887" s="27">
        <v>0</v>
      </c>
      <c r="Q887">
        <v>0</v>
      </c>
      <c r="R887" t="e">
        <f>'Calculated Tab Properties'!R887</f>
        <v>#DIV/0!</v>
      </c>
      <c r="T887" s="1" t="e">
        <f>VLOOKUP('GEOMETRIC INPUTS'!D887,'Pressure Calculations'!$A$22:$B$61,2,TRUE)</f>
        <v>#N/A</v>
      </c>
      <c r="U887" s="1" t="e">
        <f>VLOOKUP('GEOMETRIC INPUTS'!D887,'Pressure Calculations'!$C$22:$D$61,2,TRUE)</f>
        <v>#N/A</v>
      </c>
      <c r="V887" t="e">
        <f>T887*'GEOMETRIC INPUTS'!S887</f>
        <v>#N/A</v>
      </c>
      <c r="W887">
        <v>886</v>
      </c>
      <c r="X887" t="e">
        <f t="shared" si="182"/>
        <v>#N/A</v>
      </c>
      <c r="Y887" t="e">
        <f t="shared" si="183"/>
        <v>#N/A</v>
      </c>
      <c r="Z887" s="27" t="e">
        <f t="shared" si="184"/>
        <v>#DIV/0!</v>
      </c>
      <c r="AA887" s="27" t="e">
        <f t="shared" si="185"/>
        <v>#DIV/0!</v>
      </c>
      <c r="AB887" s="27" t="e">
        <f t="shared" si="186"/>
        <v>#DIV/0!</v>
      </c>
      <c r="AC887" t="e">
        <f t="shared" si="187"/>
        <v>#N/A</v>
      </c>
      <c r="AD887" s="28">
        <f>'GT Data'!D889</f>
        <v>0</v>
      </c>
      <c r="AE887" s="25" t="e">
        <f t="shared" si="188"/>
        <v>#N/A</v>
      </c>
      <c r="AF887" s="25" t="e">
        <f t="shared" si="189"/>
        <v>#N/A</v>
      </c>
      <c r="AG887" s="25" t="e">
        <f t="shared" si="190"/>
        <v>#DIV/0!</v>
      </c>
      <c r="AH887" s="25">
        <v>0</v>
      </c>
      <c r="AI887" s="25">
        <v>0</v>
      </c>
      <c r="AJ887" s="25" t="e">
        <f t="shared" si="191"/>
        <v>#N/A</v>
      </c>
      <c r="AK887" s="28">
        <f>'GT Data'!N889</f>
        <v>0</v>
      </c>
      <c r="AL887" s="25" t="e">
        <f t="shared" si="192"/>
        <v>#DIV/0!</v>
      </c>
      <c r="AM887" s="25" t="e">
        <f t="shared" si="193"/>
        <v>#DIV/0!</v>
      </c>
      <c r="AN887" s="25" t="e">
        <f t="shared" si="194"/>
        <v>#DIV/0!</v>
      </c>
      <c r="AO887" s="25">
        <v>0</v>
      </c>
      <c r="AP887" s="25">
        <v>0</v>
      </c>
      <c r="AQ887" s="25">
        <v>0</v>
      </c>
    </row>
    <row r="888" spans="1:43" x14ac:dyDescent="0.3">
      <c r="A888">
        <f>'Calculated Tab Properties'!A888</f>
        <v>0</v>
      </c>
      <c r="B888">
        <f>'Calculated Tab Properties'!B888</f>
        <v>0</v>
      </c>
      <c r="C888">
        <f>'Calculated Tab Properties'!C888</f>
        <v>0</v>
      </c>
      <c r="D888">
        <f>'Calculated Tab Properties'!D888</f>
        <v>0</v>
      </c>
      <c r="E888">
        <f>'Calculated Tab Properties'!E888</f>
        <v>0</v>
      </c>
      <c r="F888">
        <f>'Calculated Tab Properties'!F888</f>
        <v>0</v>
      </c>
      <c r="G888">
        <f>'Calculated Tab Properties'!G888</f>
        <v>0</v>
      </c>
      <c r="H888">
        <f>'Calculated Tab Properties'!H888</f>
        <v>0</v>
      </c>
      <c r="I888">
        <f>'Calculated Tab Properties'!I888</f>
        <v>0</v>
      </c>
      <c r="J888" s="20" t="e">
        <f>'Calculated Tab Properties'!J888</f>
        <v>#DIV/0!</v>
      </c>
      <c r="K888">
        <v>0</v>
      </c>
      <c r="L888">
        <v>0</v>
      </c>
      <c r="M888">
        <v>0</v>
      </c>
      <c r="N888">
        <v>0</v>
      </c>
      <c r="O888" s="27">
        <v>0</v>
      </c>
      <c r="P888" s="27">
        <v>0</v>
      </c>
      <c r="Q888">
        <v>0</v>
      </c>
      <c r="R888" t="e">
        <f>'Calculated Tab Properties'!R888</f>
        <v>#DIV/0!</v>
      </c>
      <c r="T888" s="1" t="e">
        <f>VLOOKUP('GEOMETRIC INPUTS'!D888,'Pressure Calculations'!$A$22:$B$61,2,TRUE)</f>
        <v>#N/A</v>
      </c>
      <c r="U888" s="1" t="e">
        <f>VLOOKUP('GEOMETRIC INPUTS'!D888,'Pressure Calculations'!$C$22:$D$61,2,TRUE)</f>
        <v>#N/A</v>
      </c>
      <c r="V888" t="e">
        <f>T888*'GEOMETRIC INPUTS'!S888</f>
        <v>#N/A</v>
      </c>
      <c r="W888">
        <v>887</v>
      </c>
      <c r="X888" t="e">
        <f t="shared" si="182"/>
        <v>#N/A</v>
      </c>
      <c r="Y888" t="e">
        <f t="shared" si="183"/>
        <v>#N/A</v>
      </c>
      <c r="Z888" s="27" t="e">
        <f t="shared" si="184"/>
        <v>#DIV/0!</v>
      </c>
      <c r="AA888" s="27" t="e">
        <f t="shared" si="185"/>
        <v>#DIV/0!</v>
      </c>
      <c r="AB888" s="27" t="e">
        <f t="shared" si="186"/>
        <v>#DIV/0!</v>
      </c>
      <c r="AC888" t="e">
        <f t="shared" si="187"/>
        <v>#N/A</v>
      </c>
      <c r="AD888" s="28">
        <f>'GT Data'!D890</f>
        <v>0</v>
      </c>
      <c r="AE888" s="25" t="e">
        <f t="shared" si="188"/>
        <v>#N/A</v>
      </c>
      <c r="AF888" s="25" t="e">
        <f t="shared" si="189"/>
        <v>#N/A</v>
      </c>
      <c r="AG888" s="25" t="e">
        <f t="shared" si="190"/>
        <v>#DIV/0!</v>
      </c>
      <c r="AH888" s="25">
        <v>0</v>
      </c>
      <c r="AI888" s="25">
        <v>0</v>
      </c>
      <c r="AJ888" s="25" t="e">
        <f t="shared" si="191"/>
        <v>#N/A</v>
      </c>
      <c r="AK888" s="28">
        <f>'GT Data'!N890</f>
        <v>0</v>
      </c>
      <c r="AL888" s="25" t="e">
        <f t="shared" si="192"/>
        <v>#DIV/0!</v>
      </c>
      <c r="AM888" s="25" t="e">
        <f t="shared" si="193"/>
        <v>#DIV/0!</v>
      </c>
      <c r="AN888" s="25" t="e">
        <f t="shared" si="194"/>
        <v>#DIV/0!</v>
      </c>
      <c r="AO888" s="25">
        <v>0</v>
      </c>
      <c r="AP888" s="25">
        <v>0</v>
      </c>
      <c r="AQ888" s="25">
        <v>0</v>
      </c>
    </row>
    <row r="889" spans="1:43" x14ac:dyDescent="0.3">
      <c r="A889">
        <f>'Calculated Tab Properties'!A889</f>
        <v>0</v>
      </c>
      <c r="B889">
        <f>'Calculated Tab Properties'!B889</f>
        <v>0</v>
      </c>
      <c r="C889">
        <f>'Calculated Tab Properties'!C889</f>
        <v>0</v>
      </c>
      <c r="D889">
        <f>'Calculated Tab Properties'!D889</f>
        <v>0</v>
      </c>
      <c r="E889">
        <f>'Calculated Tab Properties'!E889</f>
        <v>0</v>
      </c>
      <c r="F889">
        <f>'Calculated Tab Properties'!F889</f>
        <v>0</v>
      </c>
      <c r="G889">
        <f>'Calculated Tab Properties'!G889</f>
        <v>0</v>
      </c>
      <c r="H889">
        <f>'Calculated Tab Properties'!H889</f>
        <v>0</v>
      </c>
      <c r="I889">
        <f>'Calculated Tab Properties'!I889</f>
        <v>0</v>
      </c>
      <c r="J889" s="20" t="e">
        <f>'Calculated Tab Properties'!J889</f>
        <v>#DIV/0!</v>
      </c>
      <c r="K889">
        <v>0</v>
      </c>
      <c r="L889">
        <v>0</v>
      </c>
      <c r="M889">
        <v>0</v>
      </c>
      <c r="N889">
        <v>0</v>
      </c>
      <c r="O889" s="27">
        <v>0</v>
      </c>
      <c r="P889" s="27">
        <v>0</v>
      </c>
      <c r="Q889">
        <v>0</v>
      </c>
      <c r="R889" t="e">
        <f>'Calculated Tab Properties'!R889</f>
        <v>#DIV/0!</v>
      </c>
      <c r="T889" s="1" t="e">
        <f>VLOOKUP('GEOMETRIC INPUTS'!D889,'Pressure Calculations'!$A$22:$B$61,2,TRUE)</f>
        <v>#N/A</v>
      </c>
      <c r="U889" s="1" t="e">
        <f>VLOOKUP('GEOMETRIC INPUTS'!D889,'Pressure Calculations'!$C$22:$D$61,2,TRUE)</f>
        <v>#N/A</v>
      </c>
      <c r="V889" t="e">
        <f>T889*'GEOMETRIC INPUTS'!S889</f>
        <v>#N/A</v>
      </c>
      <c r="W889">
        <v>888</v>
      </c>
      <c r="X889" t="e">
        <f t="shared" si="182"/>
        <v>#N/A</v>
      </c>
      <c r="Y889" t="e">
        <f t="shared" si="183"/>
        <v>#N/A</v>
      </c>
      <c r="Z889" s="27" t="e">
        <f t="shared" si="184"/>
        <v>#DIV/0!</v>
      </c>
      <c r="AA889" s="27" t="e">
        <f t="shared" si="185"/>
        <v>#DIV/0!</v>
      </c>
      <c r="AB889" s="27" t="e">
        <f t="shared" si="186"/>
        <v>#DIV/0!</v>
      </c>
      <c r="AC889" t="e">
        <f t="shared" si="187"/>
        <v>#N/A</v>
      </c>
      <c r="AD889" s="28">
        <f>'GT Data'!D891</f>
        <v>0</v>
      </c>
      <c r="AE889" s="25" t="e">
        <f t="shared" si="188"/>
        <v>#N/A</v>
      </c>
      <c r="AF889" s="25" t="e">
        <f t="shared" si="189"/>
        <v>#N/A</v>
      </c>
      <c r="AG889" s="25" t="e">
        <f t="shared" si="190"/>
        <v>#DIV/0!</v>
      </c>
      <c r="AH889" s="25">
        <v>0</v>
      </c>
      <c r="AI889" s="25">
        <v>0</v>
      </c>
      <c r="AJ889" s="25" t="e">
        <f t="shared" si="191"/>
        <v>#N/A</v>
      </c>
      <c r="AK889" s="28">
        <f>'GT Data'!N891</f>
        <v>0</v>
      </c>
      <c r="AL889" s="25" t="e">
        <f t="shared" si="192"/>
        <v>#DIV/0!</v>
      </c>
      <c r="AM889" s="25" t="e">
        <f t="shared" si="193"/>
        <v>#DIV/0!</v>
      </c>
      <c r="AN889" s="25" t="e">
        <f t="shared" si="194"/>
        <v>#DIV/0!</v>
      </c>
      <c r="AO889" s="25">
        <v>0</v>
      </c>
      <c r="AP889" s="25">
        <v>0</v>
      </c>
      <c r="AQ889" s="25">
        <v>0</v>
      </c>
    </row>
    <row r="890" spans="1:43" x14ac:dyDescent="0.3">
      <c r="A890">
        <f>'Calculated Tab Properties'!A890</f>
        <v>0</v>
      </c>
      <c r="B890">
        <f>'Calculated Tab Properties'!B890</f>
        <v>0</v>
      </c>
      <c r="C890">
        <f>'Calculated Tab Properties'!C890</f>
        <v>0</v>
      </c>
      <c r="D890">
        <f>'Calculated Tab Properties'!D890</f>
        <v>0</v>
      </c>
      <c r="E890">
        <f>'Calculated Tab Properties'!E890</f>
        <v>0</v>
      </c>
      <c r="F890">
        <f>'Calculated Tab Properties'!F890</f>
        <v>0</v>
      </c>
      <c r="G890">
        <f>'Calculated Tab Properties'!G890</f>
        <v>0</v>
      </c>
      <c r="H890">
        <f>'Calculated Tab Properties'!H890</f>
        <v>0</v>
      </c>
      <c r="I890">
        <f>'Calculated Tab Properties'!I890</f>
        <v>0</v>
      </c>
      <c r="J890" s="20" t="e">
        <f>'Calculated Tab Properties'!J890</f>
        <v>#DIV/0!</v>
      </c>
      <c r="K890">
        <v>0</v>
      </c>
      <c r="L890">
        <v>0</v>
      </c>
      <c r="M890">
        <v>0</v>
      </c>
      <c r="N890">
        <v>0</v>
      </c>
      <c r="O890" s="27">
        <v>0</v>
      </c>
      <c r="P890" s="27">
        <v>0</v>
      </c>
      <c r="Q890">
        <v>0</v>
      </c>
      <c r="R890" t="e">
        <f>'Calculated Tab Properties'!R890</f>
        <v>#DIV/0!</v>
      </c>
      <c r="T890" s="1" t="e">
        <f>VLOOKUP('GEOMETRIC INPUTS'!D890,'Pressure Calculations'!$A$22:$B$61,2,TRUE)</f>
        <v>#N/A</v>
      </c>
      <c r="U890" s="1" t="e">
        <f>VLOOKUP('GEOMETRIC INPUTS'!D890,'Pressure Calculations'!$C$22:$D$61,2,TRUE)</f>
        <v>#N/A</v>
      </c>
      <c r="V890" t="e">
        <f>T890*'GEOMETRIC INPUTS'!S890</f>
        <v>#N/A</v>
      </c>
      <c r="W890">
        <v>889</v>
      </c>
      <c r="X890" t="e">
        <f t="shared" si="182"/>
        <v>#N/A</v>
      </c>
      <c r="Y890" t="e">
        <f t="shared" si="183"/>
        <v>#N/A</v>
      </c>
      <c r="Z890" s="27" t="e">
        <f t="shared" si="184"/>
        <v>#DIV/0!</v>
      </c>
      <c r="AA890" s="27" t="e">
        <f t="shared" si="185"/>
        <v>#DIV/0!</v>
      </c>
      <c r="AB890" s="27" t="e">
        <f t="shared" si="186"/>
        <v>#DIV/0!</v>
      </c>
      <c r="AC890" t="e">
        <f t="shared" si="187"/>
        <v>#N/A</v>
      </c>
      <c r="AD890" s="28">
        <f>'GT Data'!D892</f>
        <v>0</v>
      </c>
      <c r="AE890" s="25" t="e">
        <f t="shared" si="188"/>
        <v>#N/A</v>
      </c>
      <c r="AF890" s="25" t="e">
        <f t="shared" si="189"/>
        <v>#N/A</v>
      </c>
      <c r="AG890" s="25" t="e">
        <f t="shared" si="190"/>
        <v>#DIV/0!</v>
      </c>
      <c r="AH890" s="25">
        <v>0</v>
      </c>
      <c r="AI890" s="25">
        <v>0</v>
      </c>
      <c r="AJ890" s="25" t="e">
        <f t="shared" si="191"/>
        <v>#N/A</v>
      </c>
      <c r="AK890" s="28">
        <f>'GT Data'!N892</f>
        <v>0</v>
      </c>
      <c r="AL890" s="25" t="e">
        <f t="shared" si="192"/>
        <v>#DIV/0!</v>
      </c>
      <c r="AM890" s="25" t="e">
        <f t="shared" si="193"/>
        <v>#DIV/0!</v>
      </c>
      <c r="AN890" s="25" t="e">
        <f t="shared" si="194"/>
        <v>#DIV/0!</v>
      </c>
      <c r="AO890" s="25">
        <v>0</v>
      </c>
      <c r="AP890" s="25">
        <v>0</v>
      </c>
      <c r="AQ890" s="25">
        <v>0</v>
      </c>
    </row>
    <row r="891" spans="1:43" x14ac:dyDescent="0.3">
      <c r="A891">
        <f>'Calculated Tab Properties'!A891</f>
        <v>0</v>
      </c>
      <c r="B891">
        <f>'Calculated Tab Properties'!B891</f>
        <v>0</v>
      </c>
      <c r="C891">
        <f>'Calculated Tab Properties'!C891</f>
        <v>0</v>
      </c>
      <c r="D891">
        <f>'Calculated Tab Properties'!D891</f>
        <v>0</v>
      </c>
      <c r="E891">
        <f>'Calculated Tab Properties'!E891</f>
        <v>0</v>
      </c>
      <c r="F891">
        <f>'Calculated Tab Properties'!F891</f>
        <v>0</v>
      </c>
      <c r="G891">
        <f>'Calculated Tab Properties'!G891</f>
        <v>0</v>
      </c>
      <c r="H891">
        <f>'Calculated Tab Properties'!H891</f>
        <v>0</v>
      </c>
      <c r="I891">
        <f>'Calculated Tab Properties'!I891</f>
        <v>0</v>
      </c>
      <c r="J891" s="20" t="e">
        <f>'Calculated Tab Properties'!J891</f>
        <v>#DIV/0!</v>
      </c>
      <c r="K891">
        <v>0</v>
      </c>
      <c r="L891">
        <v>0</v>
      </c>
      <c r="M891">
        <v>0</v>
      </c>
      <c r="N891">
        <v>0</v>
      </c>
      <c r="O891" s="27">
        <v>0</v>
      </c>
      <c r="P891" s="27">
        <v>0</v>
      </c>
      <c r="Q891">
        <v>0</v>
      </c>
      <c r="R891" t="e">
        <f>'Calculated Tab Properties'!R891</f>
        <v>#DIV/0!</v>
      </c>
      <c r="T891" s="1" t="e">
        <f>VLOOKUP('GEOMETRIC INPUTS'!D891,'Pressure Calculations'!$A$22:$B$61,2,TRUE)</f>
        <v>#N/A</v>
      </c>
      <c r="U891" s="1" t="e">
        <f>VLOOKUP('GEOMETRIC INPUTS'!D891,'Pressure Calculations'!$C$22:$D$61,2,TRUE)</f>
        <v>#N/A</v>
      </c>
      <c r="V891" t="e">
        <f>T891*'GEOMETRIC INPUTS'!S891</f>
        <v>#N/A</v>
      </c>
      <c r="W891">
        <v>890</v>
      </c>
      <c r="X891" t="e">
        <f t="shared" si="182"/>
        <v>#N/A</v>
      </c>
      <c r="Y891" t="e">
        <f t="shared" si="183"/>
        <v>#N/A</v>
      </c>
      <c r="Z891" s="27" t="e">
        <f t="shared" si="184"/>
        <v>#DIV/0!</v>
      </c>
      <c r="AA891" s="27" t="e">
        <f t="shared" si="185"/>
        <v>#DIV/0!</v>
      </c>
      <c r="AB891" s="27" t="e">
        <f t="shared" si="186"/>
        <v>#DIV/0!</v>
      </c>
      <c r="AC891" t="e">
        <f t="shared" si="187"/>
        <v>#N/A</v>
      </c>
      <c r="AD891" s="28">
        <f>'GT Data'!D893</f>
        <v>0</v>
      </c>
      <c r="AE891" s="25" t="e">
        <f t="shared" si="188"/>
        <v>#N/A</v>
      </c>
      <c r="AF891" s="25" t="e">
        <f t="shared" si="189"/>
        <v>#N/A</v>
      </c>
      <c r="AG891" s="25" t="e">
        <f t="shared" si="190"/>
        <v>#DIV/0!</v>
      </c>
      <c r="AH891" s="25">
        <v>0</v>
      </c>
      <c r="AI891" s="25">
        <v>0</v>
      </c>
      <c r="AJ891" s="25" t="e">
        <f t="shared" si="191"/>
        <v>#N/A</v>
      </c>
      <c r="AK891" s="28">
        <f>'GT Data'!N893</f>
        <v>0</v>
      </c>
      <c r="AL891" s="25" t="e">
        <f t="shared" si="192"/>
        <v>#DIV/0!</v>
      </c>
      <c r="AM891" s="25" t="e">
        <f t="shared" si="193"/>
        <v>#DIV/0!</v>
      </c>
      <c r="AN891" s="25" t="e">
        <f t="shared" si="194"/>
        <v>#DIV/0!</v>
      </c>
      <c r="AO891" s="25">
        <v>0</v>
      </c>
      <c r="AP891" s="25">
        <v>0</v>
      </c>
      <c r="AQ891" s="25">
        <v>0</v>
      </c>
    </row>
    <row r="892" spans="1:43" x14ac:dyDescent="0.3">
      <c r="A892">
        <f>'Calculated Tab Properties'!A892</f>
        <v>0</v>
      </c>
      <c r="B892">
        <f>'Calculated Tab Properties'!B892</f>
        <v>0</v>
      </c>
      <c r="C892">
        <f>'Calculated Tab Properties'!C892</f>
        <v>0</v>
      </c>
      <c r="D892">
        <f>'Calculated Tab Properties'!D892</f>
        <v>0</v>
      </c>
      <c r="E892">
        <f>'Calculated Tab Properties'!E892</f>
        <v>0</v>
      </c>
      <c r="F892">
        <f>'Calculated Tab Properties'!F892</f>
        <v>0</v>
      </c>
      <c r="G892">
        <f>'Calculated Tab Properties'!G892</f>
        <v>0</v>
      </c>
      <c r="H892">
        <f>'Calculated Tab Properties'!H892</f>
        <v>0</v>
      </c>
      <c r="I892">
        <f>'Calculated Tab Properties'!I892</f>
        <v>0</v>
      </c>
      <c r="J892" s="20" t="e">
        <f>'Calculated Tab Properties'!J892</f>
        <v>#DIV/0!</v>
      </c>
      <c r="K892">
        <v>0</v>
      </c>
      <c r="L892">
        <v>0</v>
      </c>
      <c r="M892">
        <v>0</v>
      </c>
      <c r="N892">
        <v>0</v>
      </c>
      <c r="O892" s="27">
        <v>0</v>
      </c>
      <c r="P892" s="27">
        <v>0</v>
      </c>
      <c r="Q892">
        <v>0</v>
      </c>
      <c r="R892" t="e">
        <f>'Calculated Tab Properties'!R892</f>
        <v>#DIV/0!</v>
      </c>
      <c r="T892" s="1" t="e">
        <f>VLOOKUP('GEOMETRIC INPUTS'!D892,'Pressure Calculations'!$A$22:$B$61,2,TRUE)</f>
        <v>#N/A</v>
      </c>
      <c r="U892" s="1" t="e">
        <f>VLOOKUP('GEOMETRIC INPUTS'!D892,'Pressure Calculations'!$C$22:$D$61,2,TRUE)</f>
        <v>#N/A</v>
      </c>
      <c r="V892" t="e">
        <f>T892*'GEOMETRIC INPUTS'!S892</f>
        <v>#N/A</v>
      </c>
      <c r="W892">
        <v>891</v>
      </c>
      <c r="X892" t="e">
        <f t="shared" si="182"/>
        <v>#N/A</v>
      </c>
      <c r="Y892" t="e">
        <f t="shared" si="183"/>
        <v>#N/A</v>
      </c>
      <c r="Z892" s="27" t="e">
        <f t="shared" si="184"/>
        <v>#DIV/0!</v>
      </c>
      <c r="AA892" s="27" t="e">
        <f t="shared" si="185"/>
        <v>#DIV/0!</v>
      </c>
      <c r="AB892" s="27" t="e">
        <f t="shared" si="186"/>
        <v>#DIV/0!</v>
      </c>
      <c r="AC892" t="e">
        <f t="shared" si="187"/>
        <v>#N/A</v>
      </c>
      <c r="AD892" s="28">
        <f>'GT Data'!D894</f>
        <v>0</v>
      </c>
      <c r="AE892" s="25" t="e">
        <f t="shared" si="188"/>
        <v>#N/A</v>
      </c>
      <c r="AF892" s="25" t="e">
        <f t="shared" si="189"/>
        <v>#N/A</v>
      </c>
      <c r="AG892" s="25" t="e">
        <f t="shared" si="190"/>
        <v>#DIV/0!</v>
      </c>
      <c r="AH892" s="25">
        <v>0</v>
      </c>
      <c r="AI892" s="25">
        <v>0</v>
      </c>
      <c r="AJ892" s="25" t="e">
        <f t="shared" si="191"/>
        <v>#N/A</v>
      </c>
      <c r="AK892" s="28">
        <f>'GT Data'!N894</f>
        <v>0</v>
      </c>
      <c r="AL892" s="25" t="e">
        <f t="shared" si="192"/>
        <v>#DIV/0!</v>
      </c>
      <c r="AM892" s="25" t="e">
        <f t="shared" si="193"/>
        <v>#DIV/0!</v>
      </c>
      <c r="AN892" s="25" t="e">
        <f t="shared" si="194"/>
        <v>#DIV/0!</v>
      </c>
      <c r="AO892" s="25">
        <v>0</v>
      </c>
      <c r="AP892" s="25">
        <v>0</v>
      </c>
      <c r="AQ892" s="25">
        <v>0</v>
      </c>
    </row>
    <row r="893" spans="1:43" x14ac:dyDescent="0.3">
      <c r="A893">
        <f>'Calculated Tab Properties'!A893</f>
        <v>0</v>
      </c>
      <c r="B893">
        <f>'Calculated Tab Properties'!B893</f>
        <v>0</v>
      </c>
      <c r="C893">
        <f>'Calculated Tab Properties'!C893</f>
        <v>0</v>
      </c>
      <c r="D893">
        <f>'Calculated Tab Properties'!D893</f>
        <v>0</v>
      </c>
      <c r="E893">
        <f>'Calculated Tab Properties'!E893</f>
        <v>0</v>
      </c>
      <c r="F893">
        <f>'Calculated Tab Properties'!F893</f>
        <v>0</v>
      </c>
      <c r="G893">
        <f>'Calculated Tab Properties'!G893</f>
        <v>0</v>
      </c>
      <c r="H893">
        <f>'Calculated Tab Properties'!H893</f>
        <v>0</v>
      </c>
      <c r="I893">
        <f>'Calculated Tab Properties'!I893</f>
        <v>0</v>
      </c>
      <c r="J893" s="20" t="e">
        <f>'Calculated Tab Properties'!J893</f>
        <v>#DIV/0!</v>
      </c>
      <c r="K893">
        <v>0</v>
      </c>
      <c r="L893">
        <v>0</v>
      </c>
      <c r="M893">
        <v>0</v>
      </c>
      <c r="N893">
        <v>0</v>
      </c>
      <c r="O893" s="27">
        <v>0</v>
      </c>
      <c r="P893" s="27">
        <v>0</v>
      </c>
      <c r="Q893">
        <v>0</v>
      </c>
      <c r="R893" t="e">
        <f>'Calculated Tab Properties'!R893</f>
        <v>#DIV/0!</v>
      </c>
      <c r="T893" s="1" t="e">
        <f>VLOOKUP('GEOMETRIC INPUTS'!D893,'Pressure Calculations'!$A$22:$B$61,2,TRUE)</f>
        <v>#N/A</v>
      </c>
      <c r="U893" s="1" t="e">
        <f>VLOOKUP('GEOMETRIC INPUTS'!D893,'Pressure Calculations'!$C$22:$D$61,2,TRUE)</f>
        <v>#N/A</v>
      </c>
      <c r="V893" t="e">
        <f>T893*'GEOMETRIC INPUTS'!S893</f>
        <v>#N/A</v>
      </c>
      <c r="W893">
        <v>892</v>
      </c>
      <c r="X893" t="e">
        <f t="shared" si="182"/>
        <v>#N/A</v>
      </c>
      <c r="Y893" t="e">
        <f t="shared" si="183"/>
        <v>#N/A</v>
      </c>
      <c r="Z893" s="27" t="e">
        <f t="shared" si="184"/>
        <v>#DIV/0!</v>
      </c>
      <c r="AA893" s="27" t="e">
        <f t="shared" si="185"/>
        <v>#DIV/0!</v>
      </c>
      <c r="AB893" s="27" t="e">
        <f t="shared" si="186"/>
        <v>#DIV/0!</v>
      </c>
      <c r="AC893" t="e">
        <f t="shared" si="187"/>
        <v>#N/A</v>
      </c>
      <c r="AD893" s="28">
        <f>'GT Data'!D895</f>
        <v>0</v>
      </c>
      <c r="AE893" s="25" t="e">
        <f t="shared" si="188"/>
        <v>#N/A</v>
      </c>
      <c r="AF893" s="25" t="e">
        <f t="shared" si="189"/>
        <v>#N/A</v>
      </c>
      <c r="AG893" s="25" t="e">
        <f t="shared" si="190"/>
        <v>#DIV/0!</v>
      </c>
      <c r="AH893" s="25">
        <v>0</v>
      </c>
      <c r="AI893" s="25">
        <v>0</v>
      </c>
      <c r="AJ893" s="25" t="e">
        <f t="shared" si="191"/>
        <v>#N/A</v>
      </c>
      <c r="AK893" s="28">
        <f>'GT Data'!N895</f>
        <v>0</v>
      </c>
      <c r="AL893" s="25" t="e">
        <f t="shared" si="192"/>
        <v>#DIV/0!</v>
      </c>
      <c r="AM893" s="25" t="e">
        <f t="shared" si="193"/>
        <v>#DIV/0!</v>
      </c>
      <c r="AN893" s="25" t="e">
        <f t="shared" si="194"/>
        <v>#DIV/0!</v>
      </c>
      <c r="AO893" s="25">
        <v>0</v>
      </c>
      <c r="AP893" s="25">
        <v>0</v>
      </c>
      <c r="AQ893" s="25">
        <v>0</v>
      </c>
    </row>
    <row r="894" spans="1:43" x14ac:dyDescent="0.3">
      <c r="A894">
        <f>'Calculated Tab Properties'!A894</f>
        <v>0</v>
      </c>
      <c r="B894">
        <f>'Calculated Tab Properties'!B894</f>
        <v>0</v>
      </c>
      <c r="C894">
        <f>'Calculated Tab Properties'!C894</f>
        <v>0</v>
      </c>
      <c r="D894">
        <f>'Calculated Tab Properties'!D894</f>
        <v>0</v>
      </c>
      <c r="E894">
        <f>'Calculated Tab Properties'!E894</f>
        <v>0</v>
      </c>
      <c r="F894">
        <f>'Calculated Tab Properties'!F894</f>
        <v>0</v>
      </c>
      <c r="G894">
        <f>'Calculated Tab Properties'!G894</f>
        <v>0</v>
      </c>
      <c r="H894">
        <f>'Calculated Tab Properties'!H894</f>
        <v>0</v>
      </c>
      <c r="I894">
        <f>'Calculated Tab Properties'!I894</f>
        <v>0</v>
      </c>
      <c r="J894" s="20" t="e">
        <f>'Calculated Tab Properties'!J894</f>
        <v>#DIV/0!</v>
      </c>
      <c r="K894">
        <v>0</v>
      </c>
      <c r="L894">
        <v>0</v>
      </c>
      <c r="M894">
        <v>0</v>
      </c>
      <c r="N894">
        <v>0</v>
      </c>
      <c r="O894" s="27">
        <v>0</v>
      </c>
      <c r="P894" s="27">
        <v>0</v>
      </c>
      <c r="Q894">
        <v>0</v>
      </c>
      <c r="R894" t="e">
        <f>'Calculated Tab Properties'!R894</f>
        <v>#DIV/0!</v>
      </c>
      <c r="T894" s="1" t="e">
        <f>VLOOKUP('GEOMETRIC INPUTS'!D894,'Pressure Calculations'!$A$22:$B$61,2,TRUE)</f>
        <v>#N/A</v>
      </c>
      <c r="U894" s="1" t="e">
        <f>VLOOKUP('GEOMETRIC INPUTS'!D894,'Pressure Calculations'!$C$22:$D$61,2,TRUE)</f>
        <v>#N/A</v>
      </c>
      <c r="V894" t="e">
        <f>T894*'GEOMETRIC INPUTS'!S894</f>
        <v>#N/A</v>
      </c>
      <c r="W894">
        <v>893</v>
      </c>
      <c r="X894" t="e">
        <f t="shared" si="182"/>
        <v>#N/A</v>
      </c>
      <c r="Y894" t="e">
        <f t="shared" si="183"/>
        <v>#N/A</v>
      </c>
      <c r="Z894" s="27" t="e">
        <f t="shared" si="184"/>
        <v>#DIV/0!</v>
      </c>
      <c r="AA894" s="27" t="e">
        <f t="shared" si="185"/>
        <v>#DIV/0!</v>
      </c>
      <c r="AB894" s="27" t="e">
        <f t="shared" si="186"/>
        <v>#DIV/0!</v>
      </c>
      <c r="AC894" t="e">
        <f t="shared" si="187"/>
        <v>#N/A</v>
      </c>
      <c r="AD894" s="28">
        <f>'GT Data'!D896</f>
        <v>0</v>
      </c>
      <c r="AE894" s="25" t="e">
        <f t="shared" si="188"/>
        <v>#N/A</v>
      </c>
      <c r="AF894" s="25" t="e">
        <f t="shared" si="189"/>
        <v>#N/A</v>
      </c>
      <c r="AG894" s="25" t="e">
        <f t="shared" si="190"/>
        <v>#DIV/0!</v>
      </c>
      <c r="AH894" s="25">
        <v>0</v>
      </c>
      <c r="AI894" s="25">
        <v>0</v>
      </c>
      <c r="AJ894" s="25" t="e">
        <f t="shared" si="191"/>
        <v>#N/A</v>
      </c>
      <c r="AK894" s="28">
        <f>'GT Data'!N896</f>
        <v>0</v>
      </c>
      <c r="AL894" s="25" t="e">
        <f t="shared" si="192"/>
        <v>#DIV/0!</v>
      </c>
      <c r="AM894" s="25" t="e">
        <f t="shared" si="193"/>
        <v>#DIV/0!</v>
      </c>
      <c r="AN894" s="25" t="e">
        <f t="shared" si="194"/>
        <v>#DIV/0!</v>
      </c>
      <c r="AO894" s="25">
        <v>0</v>
      </c>
      <c r="AP894" s="25">
        <v>0</v>
      </c>
      <c r="AQ894" s="25">
        <v>0</v>
      </c>
    </row>
    <row r="895" spans="1:43" x14ac:dyDescent="0.3">
      <c r="A895">
        <f>'Calculated Tab Properties'!A895</f>
        <v>0</v>
      </c>
      <c r="B895">
        <f>'Calculated Tab Properties'!B895</f>
        <v>0</v>
      </c>
      <c r="C895">
        <f>'Calculated Tab Properties'!C895</f>
        <v>0</v>
      </c>
      <c r="D895">
        <f>'Calculated Tab Properties'!D895</f>
        <v>0</v>
      </c>
      <c r="E895">
        <f>'Calculated Tab Properties'!E895</f>
        <v>0</v>
      </c>
      <c r="F895">
        <f>'Calculated Tab Properties'!F895</f>
        <v>0</v>
      </c>
      <c r="G895">
        <f>'Calculated Tab Properties'!G895</f>
        <v>0</v>
      </c>
      <c r="H895">
        <f>'Calculated Tab Properties'!H895</f>
        <v>0</v>
      </c>
      <c r="I895">
        <f>'Calculated Tab Properties'!I895</f>
        <v>0</v>
      </c>
      <c r="J895" s="20" t="e">
        <f>'Calculated Tab Properties'!J895</f>
        <v>#DIV/0!</v>
      </c>
      <c r="K895">
        <v>0</v>
      </c>
      <c r="L895">
        <v>0</v>
      </c>
      <c r="M895">
        <v>0</v>
      </c>
      <c r="N895">
        <v>0</v>
      </c>
      <c r="O895" s="27">
        <v>0</v>
      </c>
      <c r="P895" s="27">
        <v>0</v>
      </c>
      <c r="Q895">
        <v>0</v>
      </c>
      <c r="R895" t="e">
        <f>'Calculated Tab Properties'!R895</f>
        <v>#DIV/0!</v>
      </c>
      <c r="T895" s="1" t="e">
        <f>VLOOKUP('GEOMETRIC INPUTS'!D895,'Pressure Calculations'!$A$22:$B$61,2,TRUE)</f>
        <v>#N/A</v>
      </c>
      <c r="U895" s="1" t="e">
        <f>VLOOKUP('GEOMETRIC INPUTS'!D895,'Pressure Calculations'!$C$22:$D$61,2,TRUE)</f>
        <v>#N/A</v>
      </c>
      <c r="V895" t="e">
        <f>T895*'GEOMETRIC INPUTS'!S895</f>
        <v>#N/A</v>
      </c>
      <c r="W895">
        <v>894</v>
      </c>
      <c r="X895" t="e">
        <f t="shared" si="182"/>
        <v>#N/A</v>
      </c>
      <c r="Y895" t="e">
        <f t="shared" si="183"/>
        <v>#N/A</v>
      </c>
      <c r="Z895" s="27" t="e">
        <f t="shared" si="184"/>
        <v>#DIV/0!</v>
      </c>
      <c r="AA895" s="27" t="e">
        <f t="shared" si="185"/>
        <v>#DIV/0!</v>
      </c>
      <c r="AB895" s="27" t="e">
        <f t="shared" si="186"/>
        <v>#DIV/0!</v>
      </c>
      <c r="AC895" t="e">
        <f t="shared" si="187"/>
        <v>#N/A</v>
      </c>
      <c r="AD895" s="28">
        <f>'GT Data'!D897</f>
        <v>0</v>
      </c>
      <c r="AE895" s="25" t="e">
        <f t="shared" si="188"/>
        <v>#N/A</v>
      </c>
      <c r="AF895" s="25" t="e">
        <f t="shared" si="189"/>
        <v>#N/A</v>
      </c>
      <c r="AG895" s="25" t="e">
        <f t="shared" si="190"/>
        <v>#DIV/0!</v>
      </c>
      <c r="AH895" s="25">
        <v>0</v>
      </c>
      <c r="AI895" s="25">
        <v>0</v>
      </c>
      <c r="AJ895" s="25" t="e">
        <f t="shared" si="191"/>
        <v>#N/A</v>
      </c>
      <c r="AK895" s="28">
        <f>'GT Data'!N897</f>
        <v>0</v>
      </c>
      <c r="AL895" s="25" t="e">
        <f t="shared" si="192"/>
        <v>#DIV/0!</v>
      </c>
      <c r="AM895" s="25" t="e">
        <f t="shared" si="193"/>
        <v>#DIV/0!</v>
      </c>
      <c r="AN895" s="25" t="e">
        <f t="shared" si="194"/>
        <v>#DIV/0!</v>
      </c>
      <c r="AO895" s="25">
        <v>0</v>
      </c>
      <c r="AP895" s="25">
        <v>0</v>
      </c>
      <c r="AQ895" s="25">
        <v>0</v>
      </c>
    </row>
    <row r="896" spans="1:43" x14ac:dyDescent="0.3">
      <c r="A896">
        <f>'Calculated Tab Properties'!A896</f>
        <v>0</v>
      </c>
      <c r="B896">
        <f>'Calculated Tab Properties'!B896</f>
        <v>0</v>
      </c>
      <c r="C896">
        <f>'Calculated Tab Properties'!C896</f>
        <v>0</v>
      </c>
      <c r="D896">
        <f>'Calculated Tab Properties'!D896</f>
        <v>0</v>
      </c>
      <c r="E896">
        <f>'Calculated Tab Properties'!E896</f>
        <v>0</v>
      </c>
      <c r="F896">
        <f>'Calculated Tab Properties'!F896</f>
        <v>0</v>
      </c>
      <c r="G896">
        <f>'Calculated Tab Properties'!G896</f>
        <v>0</v>
      </c>
      <c r="H896">
        <f>'Calculated Tab Properties'!H896</f>
        <v>0</v>
      </c>
      <c r="I896">
        <f>'Calculated Tab Properties'!I896</f>
        <v>0</v>
      </c>
      <c r="J896" s="20" t="e">
        <f>'Calculated Tab Properties'!J896</f>
        <v>#DIV/0!</v>
      </c>
      <c r="K896">
        <v>0</v>
      </c>
      <c r="L896">
        <v>0</v>
      </c>
      <c r="M896">
        <v>0</v>
      </c>
      <c r="N896">
        <v>0</v>
      </c>
      <c r="O896" s="27">
        <v>0</v>
      </c>
      <c r="P896" s="27">
        <v>0</v>
      </c>
      <c r="Q896">
        <v>0</v>
      </c>
      <c r="R896" t="e">
        <f>'Calculated Tab Properties'!R896</f>
        <v>#DIV/0!</v>
      </c>
      <c r="T896" s="1" t="e">
        <f>VLOOKUP('GEOMETRIC INPUTS'!D896,'Pressure Calculations'!$A$22:$B$61,2,TRUE)</f>
        <v>#N/A</v>
      </c>
      <c r="U896" s="1" t="e">
        <f>VLOOKUP('GEOMETRIC INPUTS'!D896,'Pressure Calculations'!$C$22:$D$61,2,TRUE)</f>
        <v>#N/A</v>
      </c>
      <c r="V896" t="e">
        <f>T896*'GEOMETRIC INPUTS'!S896</f>
        <v>#N/A</v>
      </c>
      <c r="W896">
        <v>895</v>
      </c>
      <c r="X896" t="e">
        <f t="shared" si="182"/>
        <v>#N/A</v>
      </c>
      <c r="Y896" t="e">
        <f t="shared" si="183"/>
        <v>#N/A</v>
      </c>
      <c r="Z896" s="27" t="e">
        <f t="shared" si="184"/>
        <v>#DIV/0!</v>
      </c>
      <c r="AA896" s="27" t="e">
        <f t="shared" si="185"/>
        <v>#DIV/0!</v>
      </c>
      <c r="AB896" s="27" t="e">
        <f t="shared" si="186"/>
        <v>#DIV/0!</v>
      </c>
      <c r="AC896" t="e">
        <f t="shared" si="187"/>
        <v>#N/A</v>
      </c>
      <c r="AD896" s="28">
        <f>'GT Data'!D898</f>
        <v>0</v>
      </c>
      <c r="AE896" s="25" t="e">
        <f t="shared" si="188"/>
        <v>#N/A</v>
      </c>
      <c r="AF896" s="25" t="e">
        <f t="shared" si="189"/>
        <v>#N/A</v>
      </c>
      <c r="AG896" s="25" t="e">
        <f t="shared" si="190"/>
        <v>#DIV/0!</v>
      </c>
      <c r="AH896" s="25">
        <v>0</v>
      </c>
      <c r="AI896" s="25">
        <v>0</v>
      </c>
      <c r="AJ896" s="25" t="e">
        <f t="shared" si="191"/>
        <v>#N/A</v>
      </c>
      <c r="AK896" s="28">
        <f>'GT Data'!N898</f>
        <v>0</v>
      </c>
      <c r="AL896" s="25" t="e">
        <f t="shared" si="192"/>
        <v>#DIV/0!</v>
      </c>
      <c r="AM896" s="25" t="e">
        <f t="shared" si="193"/>
        <v>#DIV/0!</v>
      </c>
      <c r="AN896" s="25" t="e">
        <f t="shared" si="194"/>
        <v>#DIV/0!</v>
      </c>
      <c r="AO896" s="25">
        <v>0</v>
      </c>
      <c r="AP896" s="25">
        <v>0</v>
      </c>
      <c r="AQ896" s="25">
        <v>0</v>
      </c>
    </row>
    <row r="897" spans="1:43" x14ac:dyDescent="0.3">
      <c r="A897">
        <f>'Calculated Tab Properties'!A897</f>
        <v>0</v>
      </c>
      <c r="B897">
        <f>'Calculated Tab Properties'!B897</f>
        <v>0</v>
      </c>
      <c r="C897">
        <f>'Calculated Tab Properties'!C897</f>
        <v>0</v>
      </c>
      <c r="D897">
        <f>'Calculated Tab Properties'!D897</f>
        <v>0</v>
      </c>
      <c r="E897">
        <f>'Calculated Tab Properties'!E897</f>
        <v>0</v>
      </c>
      <c r="F897">
        <f>'Calculated Tab Properties'!F897</f>
        <v>0</v>
      </c>
      <c r="G897">
        <f>'Calculated Tab Properties'!G897</f>
        <v>0</v>
      </c>
      <c r="H897">
        <f>'Calculated Tab Properties'!H897</f>
        <v>0</v>
      </c>
      <c r="I897">
        <f>'Calculated Tab Properties'!I897</f>
        <v>0</v>
      </c>
      <c r="J897" s="20" t="e">
        <f>'Calculated Tab Properties'!J897</f>
        <v>#DIV/0!</v>
      </c>
      <c r="K897">
        <v>0</v>
      </c>
      <c r="L897">
        <v>0</v>
      </c>
      <c r="M897">
        <v>0</v>
      </c>
      <c r="N897">
        <v>0</v>
      </c>
      <c r="O897" s="27">
        <v>0</v>
      </c>
      <c r="P897" s="27">
        <v>0</v>
      </c>
      <c r="Q897">
        <v>0</v>
      </c>
      <c r="R897" t="e">
        <f>'Calculated Tab Properties'!R897</f>
        <v>#DIV/0!</v>
      </c>
      <c r="T897" s="1" t="e">
        <f>VLOOKUP('GEOMETRIC INPUTS'!D897,'Pressure Calculations'!$A$22:$B$61,2,TRUE)</f>
        <v>#N/A</v>
      </c>
      <c r="U897" s="1" t="e">
        <f>VLOOKUP('GEOMETRIC INPUTS'!D897,'Pressure Calculations'!$C$22:$D$61,2,TRUE)</f>
        <v>#N/A</v>
      </c>
      <c r="V897" t="e">
        <f>T897*'GEOMETRIC INPUTS'!S897</f>
        <v>#N/A</v>
      </c>
      <c r="W897">
        <v>896</v>
      </c>
      <c r="X897" t="e">
        <f t="shared" si="182"/>
        <v>#N/A</v>
      </c>
      <c r="Y897" t="e">
        <f t="shared" si="183"/>
        <v>#N/A</v>
      </c>
      <c r="Z897" s="27" t="e">
        <f t="shared" si="184"/>
        <v>#DIV/0!</v>
      </c>
      <c r="AA897" s="27" t="e">
        <f t="shared" si="185"/>
        <v>#DIV/0!</v>
      </c>
      <c r="AB897" s="27" t="e">
        <f t="shared" si="186"/>
        <v>#DIV/0!</v>
      </c>
      <c r="AC897" t="e">
        <f t="shared" si="187"/>
        <v>#N/A</v>
      </c>
      <c r="AD897" s="28">
        <f>'GT Data'!D899</f>
        <v>0</v>
      </c>
      <c r="AE897" s="25" t="e">
        <f t="shared" si="188"/>
        <v>#N/A</v>
      </c>
      <c r="AF897" s="25" t="e">
        <f t="shared" si="189"/>
        <v>#N/A</v>
      </c>
      <c r="AG897" s="25" t="e">
        <f t="shared" si="190"/>
        <v>#DIV/0!</v>
      </c>
      <c r="AH897" s="25">
        <v>0</v>
      </c>
      <c r="AI897" s="25">
        <v>0</v>
      </c>
      <c r="AJ897" s="25" t="e">
        <f t="shared" si="191"/>
        <v>#N/A</v>
      </c>
      <c r="AK897" s="28">
        <f>'GT Data'!N899</f>
        <v>0</v>
      </c>
      <c r="AL897" s="25" t="e">
        <f t="shared" si="192"/>
        <v>#DIV/0!</v>
      </c>
      <c r="AM897" s="25" t="e">
        <f t="shared" si="193"/>
        <v>#DIV/0!</v>
      </c>
      <c r="AN897" s="25" t="e">
        <f t="shared" si="194"/>
        <v>#DIV/0!</v>
      </c>
      <c r="AO897" s="25">
        <v>0</v>
      </c>
      <c r="AP897" s="25">
        <v>0</v>
      </c>
      <c r="AQ897" s="25">
        <v>0</v>
      </c>
    </row>
    <row r="898" spans="1:43" x14ac:dyDescent="0.3">
      <c r="A898">
        <f>'Calculated Tab Properties'!A898</f>
        <v>0</v>
      </c>
      <c r="B898">
        <f>'Calculated Tab Properties'!B898</f>
        <v>0</v>
      </c>
      <c r="C898">
        <f>'Calculated Tab Properties'!C898</f>
        <v>0</v>
      </c>
      <c r="D898">
        <f>'Calculated Tab Properties'!D898</f>
        <v>0</v>
      </c>
      <c r="E898">
        <f>'Calculated Tab Properties'!E898</f>
        <v>0</v>
      </c>
      <c r="F898">
        <f>'Calculated Tab Properties'!F898</f>
        <v>0</v>
      </c>
      <c r="G898">
        <f>'Calculated Tab Properties'!G898</f>
        <v>0</v>
      </c>
      <c r="H898">
        <f>'Calculated Tab Properties'!H898</f>
        <v>0</v>
      </c>
      <c r="I898">
        <f>'Calculated Tab Properties'!I898</f>
        <v>0</v>
      </c>
      <c r="J898" s="20" t="e">
        <f>'Calculated Tab Properties'!J898</f>
        <v>#DIV/0!</v>
      </c>
      <c r="K898">
        <v>0</v>
      </c>
      <c r="L898">
        <v>0</v>
      </c>
      <c r="M898">
        <v>0</v>
      </c>
      <c r="N898">
        <v>0</v>
      </c>
      <c r="O898" s="27">
        <v>0</v>
      </c>
      <c r="P898" s="27">
        <v>0</v>
      </c>
      <c r="Q898">
        <v>0</v>
      </c>
      <c r="R898" t="e">
        <f>'Calculated Tab Properties'!R898</f>
        <v>#DIV/0!</v>
      </c>
      <c r="T898" s="1" t="e">
        <f>VLOOKUP('GEOMETRIC INPUTS'!D898,'Pressure Calculations'!$A$22:$B$61,2,TRUE)</f>
        <v>#N/A</v>
      </c>
      <c r="U898" s="1" t="e">
        <f>VLOOKUP('GEOMETRIC INPUTS'!D898,'Pressure Calculations'!$C$22:$D$61,2,TRUE)</f>
        <v>#N/A</v>
      </c>
      <c r="V898" t="e">
        <f>T898*'GEOMETRIC INPUTS'!S898</f>
        <v>#N/A</v>
      </c>
      <c r="W898">
        <v>897</v>
      </c>
      <c r="X898" t="e">
        <f t="shared" si="182"/>
        <v>#N/A</v>
      </c>
      <c r="Y898" t="e">
        <f t="shared" si="183"/>
        <v>#N/A</v>
      </c>
      <c r="Z898" s="27" t="e">
        <f t="shared" si="184"/>
        <v>#DIV/0!</v>
      </c>
      <c r="AA898" s="27" t="e">
        <f t="shared" si="185"/>
        <v>#DIV/0!</v>
      </c>
      <c r="AB898" s="27" t="e">
        <f t="shared" si="186"/>
        <v>#DIV/0!</v>
      </c>
      <c r="AC898" t="e">
        <f t="shared" si="187"/>
        <v>#N/A</v>
      </c>
      <c r="AD898" s="28">
        <f>'GT Data'!D900</f>
        <v>0</v>
      </c>
      <c r="AE898" s="25" t="e">
        <f t="shared" si="188"/>
        <v>#N/A</v>
      </c>
      <c r="AF898" s="25" t="e">
        <f t="shared" si="189"/>
        <v>#N/A</v>
      </c>
      <c r="AG898" s="25" t="e">
        <f t="shared" si="190"/>
        <v>#DIV/0!</v>
      </c>
      <c r="AH898" s="25">
        <v>0</v>
      </c>
      <c r="AI898" s="25">
        <v>0</v>
      </c>
      <c r="AJ898" s="25" t="e">
        <f t="shared" si="191"/>
        <v>#N/A</v>
      </c>
      <c r="AK898" s="28">
        <f>'GT Data'!N900</f>
        <v>0</v>
      </c>
      <c r="AL898" s="25" t="e">
        <f t="shared" si="192"/>
        <v>#DIV/0!</v>
      </c>
      <c r="AM898" s="25" t="e">
        <f t="shared" si="193"/>
        <v>#DIV/0!</v>
      </c>
      <c r="AN898" s="25" t="e">
        <f t="shared" si="194"/>
        <v>#DIV/0!</v>
      </c>
      <c r="AO898" s="25">
        <v>0</v>
      </c>
      <c r="AP898" s="25">
        <v>0</v>
      </c>
      <c r="AQ898" s="25">
        <v>0</v>
      </c>
    </row>
    <row r="899" spans="1:43" x14ac:dyDescent="0.3">
      <c r="A899">
        <f>'Calculated Tab Properties'!A899</f>
        <v>0</v>
      </c>
      <c r="B899">
        <f>'Calculated Tab Properties'!B899</f>
        <v>0</v>
      </c>
      <c r="C899">
        <f>'Calculated Tab Properties'!C899</f>
        <v>0</v>
      </c>
      <c r="D899">
        <f>'Calculated Tab Properties'!D899</f>
        <v>0</v>
      </c>
      <c r="E899">
        <f>'Calculated Tab Properties'!E899</f>
        <v>0</v>
      </c>
      <c r="F899">
        <f>'Calculated Tab Properties'!F899</f>
        <v>0</v>
      </c>
      <c r="G899">
        <f>'Calculated Tab Properties'!G899</f>
        <v>0</v>
      </c>
      <c r="H899">
        <f>'Calculated Tab Properties'!H899</f>
        <v>0</v>
      </c>
      <c r="I899">
        <f>'Calculated Tab Properties'!I899</f>
        <v>0</v>
      </c>
      <c r="J899" s="20" t="e">
        <f>'Calculated Tab Properties'!J899</f>
        <v>#DIV/0!</v>
      </c>
      <c r="K899">
        <v>0</v>
      </c>
      <c r="L899">
        <v>0</v>
      </c>
      <c r="M899">
        <v>0</v>
      </c>
      <c r="N899">
        <v>0</v>
      </c>
      <c r="O899" s="27">
        <v>0</v>
      </c>
      <c r="P899" s="27">
        <v>0</v>
      </c>
      <c r="Q899">
        <v>0</v>
      </c>
      <c r="R899" t="e">
        <f>'Calculated Tab Properties'!R899</f>
        <v>#DIV/0!</v>
      </c>
      <c r="T899" s="1" t="e">
        <f>VLOOKUP('GEOMETRIC INPUTS'!D899,'Pressure Calculations'!$A$22:$B$61,2,TRUE)</f>
        <v>#N/A</v>
      </c>
      <c r="U899" s="1" t="e">
        <f>VLOOKUP('GEOMETRIC INPUTS'!D899,'Pressure Calculations'!$C$22:$D$61,2,TRUE)</f>
        <v>#N/A</v>
      </c>
      <c r="V899" t="e">
        <f>T899*'GEOMETRIC INPUTS'!S899</f>
        <v>#N/A</v>
      </c>
      <c r="W899">
        <v>898</v>
      </c>
      <c r="X899" t="e">
        <f t="shared" si="182"/>
        <v>#N/A</v>
      </c>
      <c r="Y899" t="e">
        <f t="shared" si="183"/>
        <v>#N/A</v>
      </c>
      <c r="Z899" s="27" t="e">
        <f t="shared" si="184"/>
        <v>#DIV/0!</v>
      </c>
      <c r="AA899" s="27" t="e">
        <f t="shared" si="185"/>
        <v>#DIV/0!</v>
      </c>
      <c r="AB899" s="27" t="e">
        <f t="shared" si="186"/>
        <v>#DIV/0!</v>
      </c>
      <c r="AC899" t="e">
        <f t="shared" si="187"/>
        <v>#N/A</v>
      </c>
      <c r="AD899" s="28">
        <f>'GT Data'!D901</f>
        <v>0</v>
      </c>
      <c r="AE899" s="25" t="e">
        <f t="shared" si="188"/>
        <v>#N/A</v>
      </c>
      <c r="AF899" s="25" t="e">
        <f t="shared" si="189"/>
        <v>#N/A</v>
      </c>
      <c r="AG899" s="25" t="e">
        <f t="shared" si="190"/>
        <v>#DIV/0!</v>
      </c>
      <c r="AH899" s="25">
        <v>0</v>
      </c>
      <c r="AI899" s="25">
        <v>0</v>
      </c>
      <c r="AJ899" s="25" t="e">
        <f t="shared" si="191"/>
        <v>#N/A</v>
      </c>
      <c r="AK899" s="28">
        <f>'GT Data'!N901</f>
        <v>0</v>
      </c>
      <c r="AL899" s="25" t="e">
        <f t="shared" si="192"/>
        <v>#DIV/0!</v>
      </c>
      <c r="AM899" s="25" t="e">
        <f t="shared" si="193"/>
        <v>#DIV/0!</v>
      </c>
      <c r="AN899" s="25" t="e">
        <f t="shared" si="194"/>
        <v>#DIV/0!</v>
      </c>
      <c r="AO899" s="25">
        <v>0</v>
      </c>
      <c r="AP899" s="25">
        <v>0</v>
      </c>
      <c r="AQ899" s="25">
        <v>0</v>
      </c>
    </row>
    <row r="900" spans="1:43" x14ac:dyDescent="0.3">
      <c r="A900">
        <f>'Calculated Tab Properties'!A900</f>
        <v>0</v>
      </c>
      <c r="B900">
        <f>'Calculated Tab Properties'!B900</f>
        <v>0</v>
      </c>
      <c r="C900">
        <f>'Calculated Tab Properties'!C900</f>
        <v>0</v>
      </c>
      <c r="D900">
        <f>'Calculated Tab Properties'!D900</f>
        <v>0</v>
      </c>
      <c r="E900">
        <f>'Calculated Tab Properties'!E900</f>
        <v>0</v>
      </c>
      <c r="F900">
        <f>'Calculated Tab Properties'!F900</f>
        <v>0</v>
      </c>
      <c r="G900">
        <f>'Calculated Tab Properties'!G900</f>
        <v>0</v>
      </c>
      <c r="H900">
        <f>'Calculated Tab Properties'!H900</f>
        <v>0</v>
      </c>
      <c r="I900">
        <f>'Calculated Tab Properties'!I900</f>
        <v>0</v>
      </c>
      <c r="J900" s="20" t="e">
        <f>'Calculated Tab Properties'!J900</f>
        <v>#DIV/0!</v>
      </c>
      <c r="K900">
        <v>0</v>
      </c>
      <c r="L900">
        <v>0</v>
      </c>
      <c r="M900">
        <v>0</v>
      </c>
      <c r="N900">
        <v>0</v>
      </c>
      <c r="O900" s="27">
        <v>0</v>
      </c>
      <c r="P900" s="27">
        <v>0</v>
      </c>
      <c r="Q900">
        <v>0</v>
      </c>
      <c r="R900" t="e">
        <f>'Calculated Tab Properties'!R900</f>
        <v>#DIV/0!</v>
      </c>
      <c r="T900" s="1" t="e">
        <f>VLOOKUP('GEOMETRIC INPUTS'!D900,'Pressure Calculations'!$A$22:$B$61,2,TRUE)</f>
        <v>#N/A</v>
      </c>
      <c r="U900" s="1" t="e">
        <f>VLOOKUP('GEOMETRIC INPUTS'!D900,'Pressure Calculations'!$C$22:$D$61,2,TRUE)</f>
        <v>#N/A</v>
      </c>
      <c r="V900" t="e">
        <f>T900*'GEOMETRIC INPUTS'!S900</f>
        <v>#N/A</v>
      </c>
      <c r="W900">
        <v>899</v>
      </c>
      <c r="X900" t="e">
        <f t="shared" si="182"/>
        <v>#N/A</v>
      </c>
      <c r="Y900" t="e">
        <f t="shared" si="183"/>
        <v>#N/A</v>
      </c>
      <c r="Z900" s="27" t="e">
        <f t="shared" si="184"/>
        <v>#DIV/0!</v>
      </c>
      <c r="AA900" s="27" t="e">
        <f t="shared" si="185"/>
        <v>#DIV/0!</v>
      </c>
      <c r="AB900" s="27" t="e">
        <f t="shared" si="186"/>
        <v>#DIV/0!</v>
      </c>
      <c r="AC900" t="e">
        <f t="shared" si="187"/>
        <v>#N/A</v>
      </c>
      <c r="AD900" s="28">
        <f>'GT Data'!D902</f>
        <v>0</v>
      </c>
      <c r="AE900" s="25" t="e">
        <f t="shared" si="188"/>
        <v>#N/A</v>
      </c>
      <c r="AF900" s="25" t="e">
        <f t="shared" si="189"/>
        <v>#N/A</v>
      </c>
      <c r="AG900" s="25" t="e">
        <f t="shared" si="190"/>
        <v>#DIV/0!</v>
      </c>
      <c r="AH900" s="25">
        <v>0</v>
      </c>
      <c r="AI900" s="25">
        <v>0</v>
      </c>
      <c r="AJ900" s="25" t="e">
        <f t="shared" si="191"/>
        <v>#N/A</v>
      </c>
      <c r="AK900" s="28">
        <f>'GT Data'!N902</f>
        <v>0</v>
      </c>
      <c r="AL900" s="25" t="e">
        <f t="shared" si="192"/>
        <v>#DIV/0!</v>
      </c>
      <c r="AM900" s="25" t="e">
        <f t="shared" si="193"/>
        <v>#DIV/0!</v>
      </c>
      <c r="AN900" s="25" t="e">
        <f t="shared" si="194"/>
        <v>#DIV/0!</v>
      </c>
      <c r="AO900" s="25">
        <v>0</v>
      </c>
      <c r="AP900" s="25">
        <v>0</v>
      </c>
      <c r="AQ900" s="25">
        <v>0</v>
      </c>
    </row>
    <row r="901" spans="1:43" x14ac:dyDescent="0.3">
      <c r="A901">
        <f>'Calculated Tab Properties'!A901</f>
        <v>0</v>
      </c>
      <c r="B901">
        <f>'Calculated Tab Properties'!B901</f>
        <v>0</v>
      </c>
      <c r="C901">
        <f>'Calculated Tab Properties'!C901</f>
        <v>0</v>
      </c>
      <c r="D901">
        <f>'Calculated Tab Properties'!D901</f>
        <v>0</v>
      </c>
      <c r="E901">
        <f>'Calculated Tab Properties'!E901</f>
        <v>0</v>
      </c>
      <c r="F901">
        <f>'Calculated Tab Properties'!F901</f>
        <v>0</v>
      </c>
      <c r="G901">
        <f>'Calculated Tab Properties'!G901</f>
        <v>0</v>
      </c>
      <c r="H901">
        <f>'Calculated Tab Properties'!H901</f>
        <v>0</v>
      </c>
      <c r="I901">
        <f>'Calculated Tab Properties'!I901</f>
        <v>0</v>
      </c>
      <c r="J901" s="20" t="e">
        <f>'Calculated Tab Properties'!J901</f>
        <v>#DIV/0!</v>
      </c>
      <c r="K901">
        <v>0</v>
      </c>
      <c r="L901">
        <v>0</v>
      </c>
      <c r="M901">
        <v>0</v>
      </c>
      <c r="N901">
        <v>0</v>
      </c>
      <c r="O901" s="27">
        <v>0</v>
      </c>
      <c r="P901" s="27">
        <v>0</v>
      </c>
      <c r="Q901">
        <v>0</v>
      </c>
      <c r="R901" t="e">
        <f>'Calculated Tab Properties'!R901</f>
        <v>#DIV/0!</v>
      </c>
      <c r="T901" s="1" t="e">
        <f>VLOOKUP('GEOMETRIC INPUTS'!D901,'Pressure Calculations'!$A$22:$B$61,2,TRUE)</f>
        <v>#N/A</v>
      </c>
      <c r="U901" s="1" t="e">
        <f>VLOOKUP('GEOMETRIC INPUTS'!D901,'Pressure Calculations'!$C$22:$D$61,2,TRUE)</f>
        <v>#N/A</v>
      </c>
      <c r="V901" t="e">
        <f>T901*'GEOMETRIC INPUTS'!S901</f>
        <v>#N/A</v>
      </c>
      <c r="W901">
        <v>900</v>
      </c>
      <c r="X901" t="e">
        <f t="shared" si="182"/>
        <v>#N/A</v>
      </c>
      <c r="Y901" t="e">
        <f t="shared" si="183"/>
        <v>#N/A</v>
      </c>
      <c r="Z901" s="27" t="e">
        <f t="shared" si="184"/>
        <v>#DIV/0!</v>
      </c>
      <c r="AA901" s="27" t="e">
        <f t="shared" si="185"/>
        <v>#DIV/0!</v>
      </c>
      <c r="AB901" s="27" t="e">
        <f t="shared" si="186"/>
        <v>#DIV/0!</v>
      </c>
      <c r="AC901" t="e">
        <f t="shared" si="187"/>
        <v>#N/A</v>
      </c>
      <c r="AD901" s="28">
        <f>'GT Data'!D903</f>
        <v>0</v>
      </c>
      <c r="AE901" s="25" t="e">
        <f t="shared" si="188"/>
        <v>#N/A</v>
      </c>
      <c r="AF901" s="25" t="e">
        <f t="shared" si="189"/>
        <v>#N/A</v>
      </c>
      <c r="AG901" s="25" t="e">
        <f t="shared" si="190"/>
        <v>#DIV/0!</v>
      </c>
      <c r="AH901" s="25">
        <v>0</v>
      </c>
      <c r="AI901" s="25">
        <v>0</v>
      </c>
      <c r="AJ901" s="25" t="e">
        <f t="shared" si="191"/>
        <v>#N/A</v>
      </c>
      <c r="AK901" s="28">
        <f>'GT Data'!N903</f>
        <v>0</v>
      </c>
      <c r="AL901" s="25" t="e">
        <f t="shared" si="192"/>
        <v>#DIV/0!</v>
      </c>
      <c r="AM901" s="25" t="e">
        <f t="shared" si="193"/>
        <v>#DIV/0!</v>
      </c>
      <c r="AN901" s="25" t="e">
        <f t="shared" si="194"/>
        <v>#DIV/0!</v>
      </c>
      <c r="AO901" s="25">
        <v>0</v>
      </c>
      <c r="AP901" s="25">
        <v>0</v>
      </c>
      <c r="AQ901" s="25">
        <v>0</v>
      </c>
    </row>
    <row r="902" spans="1:43" x14ac:dyDescent="0.3">
      <c r="A902">
        <f>'Calculated Tab Properties'!A902</f>
        <v>0</v>
      </c>
      <c r="B902">
        <f>'Calculated Tab Properties'!B902</f>
        <v>0</v>
      </c>
      <c r="C902">
        <f>'Calculated Tab Properties'!C902</f>
        <v>0</v>
      </c>
      <c r="D902">
        <f>'Calculated Tab Properties'!D902</f>
        <v>0</v>
      </c>
      <c r="E902">
        <f>'Calculated Tab Properties'!E902</f>
        <v>0</v>
      </c>
      <c r="F902">
        <f>'Calculated Tab Properties'!F902</f>
        <v>0</v>
      </c>
      <c r="G902">
        <f>'Calculated Tab Properties'!G902</f>
        <v>0</v>
      </c>
      <c r="H902">
        <f>'Calculated Tab Properties'!H902</f>
        <v>0</v>
      </c>
      <c r="I902">
        <f>'Calculated Tab Properties'!I902</f>
        <v>0</v>
      </c>
      <c r="J902" s="20" t="e">
        <f>'Calculated Tab Properties'!J902</f>
        <v>#DIV/0!</v>
      </c>
      <c r="K902">
        <v>0</v>
      </c>
      <c r="L902">
        <v>0</v>
      </c>
      <c r="M902">
        <v>0</v>
      </c>
      <c r="N902">
        <v>0</v>
      </c>
      <c r="O902" s="27">
        <v>0</v>
      </c>
      <c r="P902" s="27">
        <v>0</v>
      </c>
      <c r="Q902">
        <v>0</v>
      </c>
      <c r="R902" t="e">
        <f>'Calculated Tab Properties'!R902</f>
        <v>#DIV/0!</v>
      </c>
      <c r="T902" s="1" t="e">
        <f>VLOOKUP('GEOMETRIC INPUTS'!D902,'Pressure Calculations'!$A$22:$B$61,2,TRUE)</f>
        <v>#N/A</v>
      </c>
      <c r="U902" s="1" t="e">
        <f>VLOOKUP('GEOMETRIC INPUTS'!D902,'Pressure Calculations'!$C$22:$D$61,2,TRUE)</f>
        <v>#N/A</v>
      </c>
      <c r="V902" t="e">
        <f>T902*'GEOMETRIC INPUTS'!S902</f>
        <v>#N/A</v>
      </c>
      <c r="W902">
        <v>901</v>
      </c>
      <c r="X902" t="e">
        <f t="shared" si="182"/>
        <v>#N/A</v>
      </c>
      <c r="Y902" t="e">
        <f t="shared" si="183"/>
        <v>#N/A</v>
      </c>
      <c r="Z902" s="27" t="e">
        <f t="shared" si="184"/>
        <v>#DIV/0!</v>
      </c>
      <c r="AA902" s="27" t="e">
        <f t="shared" si="185"/>
        <v>#DIV/0!</v>
      </c>
      <c r="AB902" s="27" t="e">
        <f t="shared" si="186"/>
        <v>#DIV/0!</v>
      </c>
      <c r="AC902" t="e">
        <f t="shared" si="187"/>
        <v>#N/A</v>
      </c>
      <c r="AD902" s="28">
        <f>'GT Data'!D904</f>
        <v>0</v>
      </c>
      <c r="AE902" s="25" t="e">
        <f t="shared" si="188"/>
        <v>#N/A</v>
      </c>
      <c r="AF902" s="25" t="e">
        <f t="shared" si="189"/>
        <v>#N/A</v>
      </c>
      <c r="AG902" s="25" t="e">
        <f t="shared" si="190"/>
        <v>#DIV/0!</v>
      </c>
      <c r="AH902" s="25">
        <v>0</v>
      </c>
      <c r="AI902" s="25">
        <v>0</v>
      </c>
      <c r="AJ902" s="25" t="e">
        <f t="shared" si="191"/>
        <v>#N/A</v>
      </c>
      <c r="AK902" s="28">
        <f>'GT Data'!N904</f>
        <v>0</v>
      </c>
      <c r="AL902" s="25" t="e">
        <f t="shared" si="192"/>
        <v>#DIV/0!</v>
      </c>
      <c r="AM902" s="25" t="e">
        <f t="shared" si="193"/>
        <v>#DIV/0!</v>
      </c>
      <c r="AN902" s="25" t="e">
        <f t="shared" si="194"/>
        <v>#DIV/0!</v>
      </c>
      <c r="AO902" s="25">
        <v>0</v>
      </c>
      <c r="AP902" s="25">
        <v>0</v>
      </c>
      <c r="AQ902" s="25">
        <v>0</v>
      </c>
    </row>
    <row r="903" spans="1:43" x14ac:dyDescent="0.3">
      <c r="A903">
        <f>'Calculated Tab Properties'!A903</f>
        <v>0</v>
      </c>
      <c r="B903">
        <f>'Calculated Tab Properties'!B903</f>
        <v>0</v>
      </c>
      <c r="C903">
        <f>'Calculated Tab Properties'!C903</f>
        <v>0</v>
      </c>
      <c r="D903">
        <f>'Calculated Tab Properties'!D903</f>
        <v>0</v>
      </c>
      <c r="E903">
        <f>'Calculated Tab Properties'!E903</f>
        <v>0</v>
      </c>
      <c r="F903">
        <f>'Calculated Tab Properties'!F903</f>
        <v>0</v>
      </c>
      <c r="G903">
        <f>'Calculated Tab Properties'!G903</f>
        <v>0</v>
      </c>
      <c r="H903">
        <f>'Calculated Tab Properties'!H903</f>
        <v>0</v>
      </c>
      <c r="I903">
        <f>'Calculated Tab Properties'!I903</f>
        <v>0</v>
      </c>
      <c r="J903" s="20" t="e">
        <f>'Calculated Tab Properties'!J903</f>
        <v>#DIV/0!</v>
      </c>
      <c r="K903">
        <v>0</v>
      </c>
      <c r="L903">
        <v>0</v>
      </c>
      <c r="M903">
        <v>0</v>
      </c>
      <c r="N903">
        <v>0</v>
      </c>
      <c r="O903" s="27">
        <v>0</v>
      </c>
      <c r="P903" s="27">
        <v>0</v>
      </c>
      <c r="Q903">
        <v>0</v>
      </c>
      <c r="R903" t="e">
        <f>'Calculated Tab Properties'!R903</f>
        <v>#DIV/0!</v>
      </c>
      <c r="T903" s="1" t="e">
        <f>VLOOKUP('GEOMETRIC INPUTS'!D903,'Pressure Calculations'!$A$22:$B$61,2,TRUE)</f>
        <v>#N/A</v>
      </c>
      <c r="U903" s="1" t="e">
        <f>VLOOKUP('GEOMETRIC INPUTS'!D903,'Pressure Calculations'!$C$22:$D$61,2,TRUE)</f>
        <v>#N/A</v>
      </c>
      <c r="V903" t="e">
        <f>T903*'GEOMETRIC INPUTS'!S903</f>
        <v>#N/A</v>
      </c>
      <c r="W903">
        <v>902</v>
      </c>
      <c r="X903" t="e">
        <f t="shared" si="182"/>
        <v>#N/A</v>
      </c>
      <c r="Y903" t="e">
        <f t="shared" si="183"/>
        <v>#N/A</v>
      </c>
      <c r="Z903" s="27" t="e">
        <f t="shared" si="184"/>
        <v>#DIV/0!</v>
      </c>
      <c r="AA903" s="27" t="e">
        <f t="shared" si="185"/>
        <v>#DIV/0!</v>
      </c>
      <c r="AB903" s="27" t="e">
        <f t="shared" si="186"/>
        <v>#DIV/0!</v>
      </c>
      <c r="AC903" t="e">
        <f t="shared" si="187"/>
        <v>#N/A</v>
      </c>
      <c r="AD903" s="28">
        <f>'GT Data'!D905</f>
        <v>0</v>
      </c>
      <c r="AE903" s="25" t="e">
        <f t="shared" si="188"/>
        <v>#N/A</v>
      </c>
      <c r="AF903" s="25" t="e">
        <f t="shared" si="189"/>
        <v>#N/A</v>
      </c>
      <c r="AG903" s="25" t="e">
        <f t="shared" si="190"/>
        <v>#DIV/0!</v>
      </c>
      <c r="AH903" s="25">
        <v>0</v>
      </c>
      <c r="AI903" s="25">
        <v>0</v>
      </c>
      <c r="AJ903" s="25" t="e">
        <f t="shared" si="191"/>
        <v>#N/A</v>
      </c>
      <c r="AK903" s="28">
        <f>'GT Data'!N905</f>
        <v>0</v>
      </c>
      <c r="AL903" s="25" t="e">
        <f t="shared" si="192"/>
        <v>#DIV/0!</v>
      </c>
      <c r="AM903" s="25" t="e">
        <f t="shared" si="193"/>
        <v>#DIV/0!</v>
      </c>
      <c r="AN903" s="25" t="e">
        <f t="shared" si="194"/>
        <v>#DIV/0!</v>
      </c>
      <c r="AO903" s="25">
        <v>0</v>
      </c>
      <c r="AP903" s="25">
        <v>0</v>
      </c>
      <c r="AQ903" s="25">
        <v>0</v>
      </c>
    </row>
    <row r="904" spans="1:43" x14ac:dyDescent="0.3">
      <c r="A904">
        <f>'Calculated Tab Properties'!A904</f>
        <v>0</v>
      </c>
      <c r="B904">
        <f>'Calculated Tab Properties'!B904</f>
        <v>0</v>
      </c>
      <c r="C904">
        <f>'Calculated Tab Properties'!C904</f>
        <v>0</v>
      </c>
      <c r="D904">
        <f>'Calculated Tab Properties'!D904</f>
        <v>0</v>
      </c>
      <c r="E904">
        <f>'Calculated Tab Properties'!E904</f>
        <v>0</v>
      </c>
      <c r="F904">
        <f>'Calculated Tab Properties'!F904</f>
        <v>0</v>
      </c>
      <c r="G904">
        <f>'Calculated Tab Properties'!G904</f>
        <v>0</v>
      </c>
      <c r="H904">
        <f>'Calculated Tab Properties'!H904</f>
        <v>0</v>
      </c>
      <c r="I904">
        <f>'Calculated Tab Properties'!I904</f>
        <v>0</v>
      </c>
      <c r="J904" s="20" t="e">
        <f>'Calculated Tab Properties'!J904</f>
        <v>#DIV/0!</v>
      </c>
      <c r="K904">
        <v>0</v>
      </c>
      <c r="L904">
        <v>0</v>
      </c>
      <c r="M904">
        <v>0</v>
      </c>
      <c r="N904">
        <v>0</v>
      </c>
      <c r="O904" s="27">
        <v>0</v>
      </c>
      <c r="P904" s="27">
        <v>0</v>
      </c>
      <c r="Q904">
        <v>0</v>
      </c>
      <c r="R904" t="e">
        <f>'Calculated Tab Properties'!R904</f>
        <v>#DIV/0!</v>
      </c>
      <c r="T904" s="1" t="e">
        <f>VLOOKUP('GEOMETRIC INPUTS'!D904,'Pressure Calculations'!$A$22:$B$61,2,TRUE)</f>
        <v>#N/A</v>
      </c>
      <c r="U904" s="1" t="e">
        <f>VLOOKUP('GEOMETRIC INPUTS'!D904,'Pressure Calculations'!$C$22:$D$61,2,TRUE)</f>
        <v>#N/A</v>
      </c>
      <c r="V904" t="e">
        <f>T904*'GEOMETRIC INPUTS'!S904</f>
        <v>#N/A</v>
      </c>
      <c r="W904">
        <v>903</v>
      </c>
      <c r="X904" t="e">
        <f t="shared" si="182"/>
        <v>#N/A</v>
      </c>
      <c r="Y904" t="e">
        <f t="shared" si="183"/>
        <v>#N/A</v>
      </c>
      <c r="Z904" s="27" t="e">
        <f t="shared" si="184"/>
        <v>#DIV/0!</v>
      </c>
      <c r="AA904" s="27" t="e">
        <f t="shared" si="185"/>
        <v>#DIV/0!</v>
      </c>
      <c r="AB904" s="27" t="e">
        <f t="shared" si="186"/>
        <v>#DIV/0!</v>
      </c>
      <c r="AC904" t="e">
        <f t="shared" si="187"/>
        <v>#N/A</v>
      </c>
      <c r="AD904" s="28">
        <f>'GT Data'!D906</f>
        <v>0</v>
      </c>
      <c r="AE904" s="25" t="e">
        <f t="shared" si="188"/>
        <v>#N/A</v>
      </c>
      <c r="AF904" s="25" t="e">
        <f t="shared" si="189"/>
        <v>#N/A</v>
      </c>
      <c r="AG904" s="25" t="e">
        <f t="shared" si="190"/>
        <v>#DIV/0!</v>
      </c>
      <c r="AH904" s="25">
        <v>0</v>
      </c>
      <c r="AI904" s="25">
        <v>0</v>
      </c>
      <c r="AJ904" s="25" t="e">
        <f t="shared" si="191"/>
        <v>#N/A</v>
      </c>
      <c r="AK904" s="28">
        <f>'GT Data'!N906</f>
        <v>0</v>
      </c>
      <c r="AL904" s="25" t="e">
        <f t="shared" si="192"/>
        <v>#DIV/0!</v>
      </c>
      <c r="AM904" s="25" t="e">
        <f t="shared" si="193"/>
        <v>#DIV/0!</v>
      </c>
      <c r="AN904" s="25" t="e">
        <f t="shared" si="194"/>
        <v>#DIV/0!</v>
      </c>
      <c r="AO904" s="25">
        <v>0</v>
      </c>
      <c r="AP904" s="25">
        <v>0</v>
      </c>
      <c r="AQ904" s="25">
        <v>0</v>
      </c>
    </row>
    <row r="905" spans="1:43" x14ac:dyDescent="0.3">
      <c r="A905">
        <f>'Calculated Tab Properties'!A905</f>
        <v>0</v>
      </c>
      <c r="B905">
        <f>'Calculated Tab Properties'!B905</f>
        <v>0</v>
      </c>
      <c r="C905">
        <f>'Calculated Tab Properties'!C905</f>
        <v>0</v>
      </c>
      <c r="D905">
        <f>'Calculated Tab Properties'!D905</f>
        <v>0</v>
      </c>
      <c r="E905">
        <f>'Calculated Tab Properties'!E905</f>
        <v>0</v>
      </c>
      <c r="F905">
        <f>'Calculated Tab Properties'!F905</f>
        <v>0</v>
      </c>
      <c r="G905">
        <f>'Calculated Tab Properties'!G905</f>
        <v>0</v>
      </c>
      <c r="H905">
        <f>'Calculated Tab Properties'!H905</f>
        <v>0</v>
      </c>
      <c r="I905">
        <f>'Calculated Tab Properties'!I905</f>
        <v>0</v>
      </c>
      <c r="J905" s="20" t="e">
        <f>'Calculated Tab Properties'!J905</f>
        <v>#DIV/0!</v>
      </c>
      <c r="K905">
        <v>0</v>
      </c>
      <c r="L905">
        <v>0</v>
      </c>
      <c r="M905">
        <v>0</v>
      </c>
      <c r="N905">
        <v>0</v>
      </c>
      <c r="O905" s="27">
        <v>0</v>
      </c>
      <c r="P905" s="27">
        <v>0</v>
      </c>
      <c r="Q905">
        <v>0</v>
      </c>
      <c r="R905" t="e">
        <f>'Calculated Tab Properties'!R905</f>
        <v>#DIV/0!</v>
      </c>
      <c r="T905" s="1" t="e">
        <f>VLOOKUP('GEOMETRIC INPUTS'!D905,'Pressure Calculations'!$A$22:$B$61,2,TRUE)</f>
        <v>#N/A</v>
      </c>
      <c r="U905" s="1" t="e">
        <f>VLOOKUP('GEOMETRIC INPUTS'!D905,'Pressure Calculations'!$C$22:$D$61,2,TRUE)</f>
        <v>#N/A</v>
      </c>
      <c r="V905" t="e">
        <f>T905*'GEOMETRIC INPUTS'!S905</f>
        <v>#N/A</v>
      </c>
      <c r="W905">
        <v>904</v>
      </c>
      <c r="X905" t="e">
        <f t="shared" si="182"/>
        <v>#N/A</v>
      </c>
      <c r="Y905" t="e">
        <f t="shared" si="183"/>
        <v>#N/A</v>
      </c>
      <c r="Z905" s="27" t="e">
        <f t="shared" si="184"/>
        <v>#DIV/0!</v>
      </c>
      <c r="AA905" s="27" t="e">
        <f t="shared" si="185"/>
        <v>#DIV/0!</v>
      </c>
      <c r="AB905" s="27" t="e">
        <f t="shared" si="186"/>
        <v>#DIV/0!</v>
      </c>
      <c r="AC905" t="e">
        <f t="shared" si="187"/>
        <v>#N/A</v>
      </c>
      <c r="AD905" s="28">
        <f>'GT Data'!D907</f>
        <v>0</v>
      </c>
      <c r="AE905" s="25" t="e">
        <f t="shared" si="188"/>
        <v>#N/A</v>
      </c>
      <c r="AF905" s="25" t="e">
        <f t="shared" si="189"/>
        <v>#N/A</v>
      </c>
      <c r="AG905" s="25" t="e">
        <f t="shared" si="190"/>
        <v>#DIV/0!</v>
      </c>
      <c r="AH905" s="25">
        <v>0</v>
      </c>
      <c r="AI905" s="25">
        <v>0</v>
      </c>
      <c r="AJ905" s="25" t="e">
        <f t="shared" si="191"/>
        <v>#N/A</v>
      </c>
      <c r="AK905" s="28">
        <f>'GT Data'!N907</f>
        <v>0</v>
      </c>
      <c r="AL905" s="25" t="e">
        <f t="shared" si="192"/>
        <v>#DIV/0!</v>
      </c>
      <c r="AM905" s="25" t="e">
        <f t="shared" si="193"/>
        <v>#DIV/0!</v>
      </c>
      <c r="AN905" s="25" t="e">
        <f t="shared" si="194"/>
        <v>#DIV/0!</v>
      </c>
      <c r="AO905" s="25">
        <v>0</v>
      </c>
      <c r="AP905" s="25">
        <v>0</v>
      </c>
      <c r="AQ905" s="25">
        <v>0</v>
      </c>
    </row>
    <row r="906" spans="1:43" x14ac:dyDescent="0.3">
      <c r="A906">
        <f>'Calculated Tab Properties'!A906</f>
        <v>0</v>
      </c>
      <c r="B906">
        <f>'Calculated Tab Properties'!B906</f>
        <v>0</v>
      </c>
      <c r="C906">
        <f>'Calculated Tab Properties'!C906</f>
        <v>0</v>
      </c>
      <c r="D906">
        <f>'Calculated Tab Properties'!D906</f>
        <v>0</v>
      </c>
      <c r="E906">
        <f>'Calculated Tab Properties'!E906</f>
        <v>0</v>
      </c>
      <c r="F906">
        <f>'Calculated Tab Properties'!F906</f>
        <v>0</v>
      </c>
      <c r="G906">
        <f>'Calculated Tab Properties'!G906</f>
        <v>0</v>
      </c>
      <c r="H906">
        <f>'Calculated Tab Properties'!H906</f>
        <v>0</v>
      </c>
      <c r="I906">
        <f>'Calculated Tab Properties'!I906</f>
        <v>0</v>
      </c>
      <c r="J906" s="20" t="e">
        <f>'Calculated Tab Properties'!J906</f>
        <v>#DIV/0!</v>
      </c>
      <c r="K906">
        <v>0</v>
      </c>
      <c r="L906">
        <v>0</v>
      </c>
      <c r="M906">
        <v>0</v>
      </c>
      <c r="N906">
        <v>0</v>
      </c>
      <c r="O906" s="27">
        <v>0</v>
      </c>
      <c r="P906" s="27">
        <v>0</v>
      </c>
      <c r="Q906">
        <v>0</v>
      </c>
      <c r="R906" t="e">
        <f>'Calculated Tab Properties'!R906</f>
        <v>#DIV/0!</v>
      </c>
      <c r="T906" s="1" t="e">
        <f>VLOOKUP('GEOMETRIC INPUTS'!D906,'Pressure Calculations'!$A$22:$B$61,2,TRUE)</f>
        <v>#N/A</v>
      </c>
      <c r="U906" s="1" t="e">
        <f>VLOOKUP('GEOMETRIC INPUTS'!D906,'Pressure Calculations'!$C$22:$D$61,2,TRUE)</f>
        <v>#N/A</v>
      </c>
      <c r="V906" t="e">
        <f>T906*'GEOMETRIC INPUTS'!S906</f>
        <v>#N/A</v>
      </c>
      <c r="W906">
        <v>905</v>
      </c>
      <c r="X906" t="e">
        <f t="shared" si="182"/>
        <v>#N/A</v>
      </c>
      <c r="Y906" t="e">
        <f t="shared" si="183"/>
        <v>#N/A</v>
      </c>
      <c r="Z906" s="27" t="e">
        <f t="shared" si="184"/>
        <v>#DIV/0!</v>
      </c>
      <c r="AA906" s="27" t="e">
        <f t="shared" si="185"/>
        <v>#DIV/0!</v>
      </c>
      <c r="AB906" s="27" t="e">
        <f t="shared" si="186"/>
        <v>#DIV/0!</v>
      </c>
      <c r="AC906" t="e">
        <f t="shared" si="187"/>
        <v>#N/A</v>
      </c>
      <c r="AD906" s="28">
        <f>'GT Data'!D908</f>
        <v>0</v>
      </c>
      <c r="AE906" s="25" t="e">
        <f t="shared" si="188"/>
        <v>#N/A</v>
      </c>
      <c r="AF906" s="25" t="e">
        <f t="shared" si="189"/>
        <v>#N/A</v>
      </c>
      <c r="AG906" s="25" t="e">
        <f t="shared" si="190"/>
        <v>#DIV/0!</v>
      </c>
      <c r="AH906" s="25">
        <v>0</v>
      </c>
      <c r="AI906" s="25">
        <v>0</v>
      </c>
      <c r="AJ906" s="25" t="e">
        <f t="shared" si="191"/>
        <v>#N/A</v>
      </c>
      <c r="AK906" s="28">
        <f>'GT Data'!N908</f>
        <v>0</v>
      </c>
      <c r="AL906" s="25" t="e">
        <f t="shared" si="192"/>
        <v>#DIV/0!</v>
      </c>
      <c r="AM906" s="25" t="e">
        <f t="shared" si="193"/>
        <v>#DIV/0!</v>
      </c>
      <c r="AN906" s="25" t="e">
        <f t="shared" si="194"/>
        <v>#DIV/0!</v>
      </c>
      <c r="AO906" s="25">
        <v>0</v>
      </c>
      <c r="AP906" s="25">
        <v>0</v>
      </c>
      <c r="AQ906" s="25">
        <v>0</v>
      </c>
    </row>
    <row r="907" spans="1:43" x14ac:dyDescent="0.3">
      <c r="A907">
        <f>'Calculated Tab Properties'!A907</f>
        <v>0</v>
      </c>
      <c r="B907">
        <f>'Calculated Tab Properties'!B907</f>
        <v>0</v>
      </c>
      <c r="C907">
        <f>'Calculated Tab Properties'!C907</f>
        <v>0</v>
      </c>
      <c r="D907">
        <f>'Calculated Tab Properties'!D907</f>
        <v>0</v>
      </c>
      <c r="E907">
        <f>'Calculated Tab Properties'!E907</f>
        <v>0</v>
      </c>
      <c r="F907">
        <f>'Calculated Tab Properties'!F907</f>
        <v>0</v>
      </c>
      <c r="G907">
        <f>'Calculated Tab Properties'!G907</f>
        <v>0</v>
      </c>
      <c r="H907">
        <f>'Calculated Tab Properties'!H907</f>
        <v>0</v>
      </c>
      <c r="I907">
        <f>'Calculated Tab Properties'!I907</f>
        <v>0</v>
      </c>
      <c r="J907" s="20" t="e">
        <f>'Calculated Tab Properties'!J907</f>
        <v>#DIV/0!</v>
      </c>
      <c r="K907">
        <v>0</v>
      </c>
      <c r="L907">
        <v>0</v>
      </c>
      <c r="M907">
        <v>0</v>
      </c>
      <c r="N907">
        <v>0</v>
      </c>
      <c r="O907" s="27">
        <v>0</v>
      </c>
      <c r="P907" s="27">
        <v>0</v>
      </c>
      <c r="Q907">
        <v>0</v>
      </c>
      <c r="R907" t="e">
        <f>'Calculated Tab Properties'!R907</f>
        <v>#DIV/0!</v>
      </c>
      <c r="T907" s="1" t="e">
        <f>VLOOKUP('GEOMETRIC INPUTS'!D907,'Pressure Calculations'!$A$22:$B$61,2,TRUE)</f>
        <v>#N/A</v>
      </c>
      <c r="U907" s="1" t="e">
        <f>VLOOKUP('GEOMETRIC INPUTS'!D907,'Pressure Calculations'!$C$22:$D$61,2,TRUE)</f>
        <v>#N/A</v>
      </c>
      <c r="V907" t="e">
        <f>T907*'GEOMETRIC INPUTS'!S907</f>
        <v>#N/A</v>
      </c>
      <c r="W907">
        <v>906</v>
      </c>
      <c r="X907" t="e">
        <f t="shared" si="182"/>
        <v>#N/A</v>
      </c>
      <c r="Y907" t="e">
        <f t="shared" si="183"/>
        <v>#N/A</v>
      </c>
      <c r="Z907" s="27" t="e">
        <f t="shared" si="184"/>
        <v>#DIV/0!</v>
      </c>
      <c r="AA907" s="27" t="e">
        <f t="shared" si="185"/>
        <v>#DIV/0!</v>
      </c>
      <c r="AB907" s="27" t="e">
        <f t="shared" si="186"/>
        <v>#DIV/0!</v>
      </c>
      <c r="AC907" t="e">
        <f t="shared" si="187"/>
        <v>#N/A</v>
      </c>
      <c r="AD907" s="28">
        <f>'GT Data'!D909</f>
        <v>0</v>
      </c>
      <c r="AE907" s="25" t="e">
        <f t="shared" si="188"/>
        <v>#N/A</v>
      </c>
      <c r="AF907" s="25" t="e">
        <f t="shared" si="189"/>
        <v>#N/A</v>
      </c>
      <c r="AG907" s="25" t="e">
        <f t="shared" si="190"/>
        <v>#DIV/0!</v>
      </c>
      <c r="AH907" s="25">
        <v>0</v>
      </c>
      <c r="AI907" s="25">
        <v>0</v>
      </c>
      <c r="AJ907" s="25" t="e">
        <f t="shared" si="191"/>
        <v>#N/A</v>
      </c>
      <c r="AK907" s="28">
        <f>'GT Data'!N909</f>
        <v>0</v>
      </c>
      <c r="AL907" s="25" t="e">
        <f t="shared" si="192"/>
        <v>#DIV/0!</v>
      </c>
      <c r="AM907" s="25" t="e">
        <f t="shared" si="193"/>
        <v>#DIV/0!</v>
      </c>
      <c r="AN907" s="25" t="e">
        <f t="shared" si="194"/>
        <v>#DIV/0!</v>
      </c>
      <c r="AO907" s="25">
        <v>0</v>
      </c>
      <c r="AP907" s="25">
        <v>0</v>
      </c>
      <c r="AQ907" s="25">
        <v>0</v>
      </c>
    </row>
    <row r="908" spans="1:43" x14ac:dyDescent="0.3">
      <c r="A908">
        <f>'Calculated Tab Properties'!A908</f>
        <v>0</v>
      </c>
      <c r="B908">
        <f>'Calculated Tab Properties'!B908</f>
        <v>0</v>
      </c>
      <c r="C908">
        <f>'Calculated Tab Properties'!C908</f>
        <v>0</v>
      </c>
      <c r="D908">
        <f>'Calculated Tab Properties'!D908</f>
        <v>0</v>
      </c>
      <c r="E908">
        <f>'Calculated Tab Properties'!E908</f>
        <v>0</v>
      </c>
      <c r="F908">
        <f>'Calculated Tab Properties'!F908</f>
        <v>0</v>
      </c>
      <c r="G908">
        <f>'Calculated Tab Properties'!G908</f>
        <v>0</v>
      </c>
      <c r="H908">
        <f>'Calculated Tab Properties'!H908</f>
        <v>0</v>
      </c>
      <c r="I908">
        <f>'Calculated Tab Properties'!I908</f>
        <v>0</v>
      </c>
      <c r="J908" s="20" t="e">
        <f>'Calculated Tab Properties'!J908</f>
        <v>#DIV/0!</v>
      </c>
      <c r="K908">
        <v>0</v>
      </c>
      <c r="L908">
        <v>0</v>
      </c>
      <c r="M908">
        <v>0</v>
      </c>
      <c r="N908">
        <v>0</v>
      </c>
      <c r="O908" s="27">
        <v>0</v>
      </c>
      <c r="P908" s="27">
        <v>0</v>
      </c>
      <c r="Q908">
        <v>0</v>
      </c>
      <c r="R908" t="e">
        <f>'Calculated Tab Properties'!R908</f>
        <v>#DIV/0!</v>
      </c>
      <c r="T908" s="1" t="e">
        <f>VLOOKUP('GEOMETRIC INPUTS'!D908,'Pressure Calculations'!$A$22:$B$61,2,TRUE)</f>
        <v>#N/A</v>
      </c>
      <c r="U908" s="1" t="e">
        <f>VLOOKUP('GEOMETRIC INPUTS'!D908,'Pressure Calculations'!$C$22:$D$61,2,TRUE)</f>
        <v>#N/A</v>
      </c>
      <c r="V908" t="e">
        <f>T908*'GEOMETRIC INPUTS'!S908</f>
        <v>#N/A</v>
      </c>
      <c r="W908">
        <v>907</v>
      </c>
      <c r="X908" t="e">
        <f t="shared" ref="X908:X971" si="195">V908*COS(C908)</f>
        <v>#N/A</v>
      </c>
      <c r="Y908" t="e">
        <f t="shared" ref="Y908:Y971" si="196">V908*SIN(C908)</f>
        <v>#N/A</v>
      </c>
      <c r="Z908" s="27" t="e">
        <f t="shared" ref="Z908:Z971" si="197">(F908/2*L908-G908/2*M908-G908/2*O908-I908*(K908+P908)-Q908)/F908</f>
        <v>#DIV/0!</v>
      </c>
      <c r="AA908" s="27" t="e">
        <f t="shared" ref="AA908:AA971" si="198">SUM(K908:N908) + P908+O908-Z908</f>
        <v>#DIV/0!</v>
      </c>
      <c r="AB908" s="27" t="e">
        <f t="shared" ref="AB908:AB971" si="199">(N908*H908*COS(J908) + 2*H908*COS(J908)*(L908+M908+O908+K908+P908-Z908)/(2*H908*SIN(J908)))</f>
        <v>#DIV/0!</v>
      </c>
      <c r="AC908" t="e">
        <f t="shared" ref="AC908:AC971" si="200">X908-AB908</f>
        <v>#N/A</v>
      </c>
      <c r="AD908" s="28">
        <f>'GT Data'!D910</f>
        <v>0</v>
      </c>
      <c r="AE908" s="25" t="e">
        <f t="shared" ref="AE908:AE971" si="201">-AC908*SIN(C908) + Y908*COS(C908)</f>
        <v>#N/A</v>
      </c>
      <c r="AF908" s="25" t="e">
        <f t="shared" ref="AF908:AF971" si="202">AC908*COS(C908) + Y908*SIN(C908)</f>
        <v>#N/A</v>
      </c>
      <c r="AG908" s="25" t="e">
        <f t="shared" ref="AG908:AG971" si="203">Z908</f>
        <v>#DIV/0!</v>
      </c>
      <c r="AH908" s="25">
        <v>0</v>
      </c>
      <c r="AI908" s="25">
        <v>0</v>
      </c>
      <c r="AJ908" s="25" t="e">
        <f t="shared" ref="AJ908:AJ971" si="204">Y908*(F908+I908)</f>
        <v>#N/A</v>
      </c>
      <c r="AK908" s="28">
        <f>'GT Data'!N910</f>
        <v>0</v>
      </c>
      <c r="AL908" s="25" t="e">
        <f t="shared" ref="AL908:AL971" si="205">-AB908*SIN(C908)</f>
        <v>#DIV/0!</v>
      </c>
      <c r="AM908" s="25" t="e">
        <f t="shared" ref="AM908:AM971" si="206">AB908*COS(C908)</f>
        <v>#DIV/0!</v>
      </c>
      <c r="AN908" s="25" t="e">
        <f t="shared" ref="AN908:AN971" si="207">AA908</f>
        <v>#DIV/0!</v>
      </c>
      <c r="AO908" s="25">
        <v>0</v>
      </c>
      <c r="AP908" s="25">
        <v>0</v>
      </c>
      <c r="AQ908" s="25">
        <v>0</v>
      </c>
    </row>
    <row r="909" spans="1:43" x14ac:dyDescent="0.3">
      <c r="A909">
        <f>'Calculated Tab Properties'!A909</f>
        <v>0</v>
      </c>
      <c r="B909">
        <f>'Calculated Tab Properties'!B909</f>
        <v>0</v>
      </c>
      <c r="C909">
        <f>'Calculated Tab Properties'!C909</f>
        <v>0</v>
      </c>
      <c r="D909">
        <f>'Calculated Tab Properties'!D909</f>
        <v>0</v>
      </c>
      <c r="E909">
        <f>'Calculated Tab Properties'!E909</f>
        <v>0</v>
      </c>
      <c r="F909">
        <f>'Calculated Tab Properties'!F909</f>
        <v>0</v>
      </c>
      <c r="G909">
        <f>'Calculated Tab Properties'!G909</f>
        <v>0</v>
      </c>
      <c r="H909">
        <f>'Calculated Tab Properties'!H909</f>
        <v>0</v>
      </c>
      <c r="I909">
        <f>'Calculated Tab Properties'!I909</f>
        <v>0</v>
      </c>
      <c r="J909" s="20" t="e">
        <f>'Calculated Tab Properties'!J909</f>
        <v>#DIV/0!</v>
      </c>
      <c r="K909">
        <v>0</v>
      </c>
      <c r="L909">
        <v>0</v>
      </c>
      <c r="M909">
        <v>0</v>
      </c>
      <c r="N909">
        <v>0</v>
      </c>
      <c r="O909" s="27">
        <v>0</v>
      </c>
      <c r="P909" s="27">
        <v>0</v>
      </c>
      <c r="Q909">
        <v>0</v>
      </c>
      <c r="R909" t="e">
        <f>'Calculated Tab Properties'!R909</f>
        <v>#DIV/0!</v>
      </c>
      <c r="T909" s="1" t="e">
        <f>VLOOKUP('GEOMETRIC INPUTS'!D909,'Pressure Calculations'!$A$22:$B$61,2,TRUE)</f>
        <v>#N/A</v>
      </c>
      <c r="U909" s="1" t="e">
        <f>VLOOKUP('GEOMETRIC INPUTS'!D909,'Pressure Calculations'!$C$22:$D$61,2,TRUE)</f>
        <v>#N/A</v>
      </c>
      <c r="V909" t="e">
        <f>T909*'GEOMETRIC INPUTS'!S909</f>
        <v>#N/A</v>
      </c>
      <c r="W909">
        <v>908</v>
      </c>
      <c r="X909" t="e">
        <f t="shared" si="195"/>
        <v>#N/A</v>
      </c>
      <c r="Y909" t="e">
        <f t="shared" si="196"/>
        <v>#N/A</v>
      </c>
      <c r="Z909" s="27" t="e">
        <f t="shared" si="197"/>
        <v>#DIV/0!</v>
      </c>
      <c r="AA909" s="27" t="e">
        <f t="shared" si="198"/>
        <v>#DIV/0!</v>
      </c>
      <c r="AB909" s="27" t="e">
        <f t="shared" si="199"/>
        <v>#DIV/0!</v>
      </c>
      <c r="AC909" t="e">
        <f t="shared" si="200"/>
        <v>#N/A</v>
      </c>
      <c r="AD909" s="28">
        <f>'GT Data'!D911</f>
        <v>0</v>
      </c>
      <c r="AE909" s="25" t="e">
        <f t="shared" si="201"/>
        <v>#N/A</v>
      </c>
      <c r="AF909" s="25" t="e">
        <f t="shared" si="202"/>
        <v>#N/A</v>
      </c>
      <c r="AG909" s="25" t="e">
        <f t="shared" si="203"/>
        <v>#DIV/0!</v>
      </c>
      <c r="AH909" s="25">
        <v>0</v>
      </c>
      <c r="AI909" s="25">
        <v>0</v>
      </c>
      <c r="AJ909" s="25" t="e">
        <f t="shared" si="204"/>
        <v>#N/A</v>
      </c>
      <c r="AK909" s="28">
        <f>'GT Data'!N911</f>
        <v>0</v>
      </c>
      <c r="AL909" s="25" t="e">
        <f t="shared" si="205"/>
        <v>#DIV/0!</v>
      </c>
      <c r="AM909" s="25" t="e">
        <f t="shared" si="206"/>
        <v>#DIV/0!</v>
      </c>
      <c r="AN909" s="25" t="e">
        <f t="shared" si="207"/>
        <v>#DIV/0!</v>
      </c>
      <c r="AO909" s="25">
        <v>0</v>
      </c>
      <c r="AP909" s="25">
        <v>0</v>
      </c>
      <c r="AQ909" s="25">
        <v>0</v>
      </c>
    </row>
    <row r="910" spans="1:43" x14ac:dyDescent="0.3">
      <c r="A910">
        <f>'Calculated Tab Properties'!A910</f>
        <v>0</v>
      </c>
      <c r="B910">
        <f>'Calculated Tab Properties'!B910</f>
        <v>0</v>
      </c>
      <c r="C910">
        <f>'Calculated Tab Properties'!C910</f>
        <v>0</v>
      </c>
      <c r="D910">
        <f>'Calculated Tab Properties'!D910</f>
        <v>0</v>
      </c>
      <c r="E910">
        <f>'Calculated Tab Properties'!E910</f>
        <v>0</v>
      </c>
      <c r="F910">
        <f>'Calculated Tab Properties'!F910</f>
        <v>0</v>
      </c>
      <c r="G910">
        <f>'Calculated Tab Properties'!G910</f>
        <v>0</v>
      </c>
      <c r="H910">
        <f>'Calculated Tab Properties'!H910</f>
        <v>0</v>
      </c>
      <c r="I910">
        <f>'Calculated Tab Properties'!I910</f>
        <v>0</v>
      </c>
      <c r="J910" s="20" t="e">
        <f>'Calculated Tab Properties'!J910</f>
        <v>#DIV/0!</v>
      </c>
      <c r="K910">
        <v>0</v>
      </c>
      <c r="L910">
        <v>0</v>
      </c>
      <c r="M910">
        <v>0</v>
      </c>
      <c r="N910">
        <v>0</v>
      </c>
      <c r="O910" s="27">
        <v>0</v>
      </c>
      <c r="P910" s="27">
        <v>0</v>
      </c>
      <c r="Q910">
        <v>0</v>
      </c>
      <c r="R910" t="e">
        <f>'Calculated Tab Properties'!R910</f>
        <v>#DIV/0!</v>
      </c>
      <c r="T910" s="1" t="e">
        <f>VLOOKUP('GEOMETRIC INPUTS'!D910,'Pressure Calculations'!$A$22:$B$61,2,TRUE)</f>
        <v>#N/A</v>
      </c>
      <c r="U910" s="1" t="e">
        <f>VLOOKUP('GEOMETRIC INPUTS'!D910,'Pressure Calculations'!$C$22:$D$61,2,TRUE)</f>
        <v>#N/A</v>
      </c>
      <c r="V910" t="e">
        <f>T910*'GEOMETRIC INPUTS'!S910</f>
        <v>#N/A</v>
      </c>
      <c r="W910">
        <v>909</v>
      </c>
      <c r="X910" t="e">
        <f t="shared" si="195"/>
        <v>#N/A</v>
      </c>
      <c r="Y910" t="e">
        <f t="shared" si="196"/>
        <v>#N/A</v>
      </c>
      <c r="Z910" s="27" t="e">
        <f t="shared" si="197"/>
        <v>#DIV/0!</v>
      </c>
      <c r="AA910" s="27" t="e">
        <f t="shared" si="198"/>
        <v>#DIV/0!</v>
      </c>
      <c r="AB910" s="27" t="e">
        <f t="shared" si="199"/>
        <v>#DIV/0!</v>
      </c>
      <c r="AC910" t="e">
        <f t="shared" si="200"/>
        <v>#N/A</v>
      </c>
      <c r="AD910" s="28">
        <f>'GT Data'!D912</f>
        <v>0</v>
      </c>
      <c r="AE910" s="25" t="e">
        <f t="shared" si="201"/>
        <v>#N/A</v>
      </c>
      <c r="AF910" s="25" t="e">
        <f t="shared" si="202"/>
        <v>#N/A</v>
      </c>
      <c r="AG910" s="25" t="e">
        <f t="shared" si="203"/>
        <v>#DIV/0!</v>
      </c>
      <c r="AH910" s="25">
        <v>0</v>
      </c>
      <c r="AI910" s="25">
        <v>0</v>
      </c>
      <c r="AJ910" s="25" t="e">
        <f t="shared" si="204"/>
        <v>#N/A</v>
      </c>
      <c r="AK910" s="28">
        <f>'GT Data'!N912</f>
        <v>0</v>
      </c>
      <c r="AL910" s="25" t="e">
        <f t="shared" si="205"/>
        <v>#DIV/0!</v>
      </c>
      <c r="AM910" s="25" t="e">
        <f t="shared" si="206"/>
        <v>#DIV/0!</v>
      </c>
      <c r="AN910" s="25" t="e">
        <f t="shared" si="207"/>
        <v>#DIV/0!</v>
      </c>
      <c r="AO910" s="25">
        <v>0</v>
      </c>
      <c r="AP910" s="25">
        <v>0</v>
      </c>
      <c r="AQ910" s="25">
        <v>0</v>
      </c>
    </row>
    <row r="911" spans="1:43" x14ac:dyDescent="0.3">
      <c r="A911">
        <f>'Calculated Tab Properties'!A911</f>
        <v>0</v>
      </c>
      <c r="B911">
        <f>'Calculated Tab Properties'!B911</f>
        <v>0</v>
      </c>
      <c r="C911">
        <f>'Calculated Tab Properties'!C911</f>
        <v>0</v>
      </c>
      <c r="D911">
        <f>'Calculated Tab Properties'!D911</f>
        <v>0</v>
      </c>
      <c r="E911">
        <f>'Calculated Tab Properties'!E911</f>
        <v>0</v>
      </c>
      <c r="F911">
        <f>'Calculated Tab Properties'!F911</f>
        <v>0</v>
      </c>
      <c r="G911">
        <f>'Calculated Tab Properties'!G911</f>
        <v>0</v>
      </c>
      <c r="H911">
        <f>'Calculated Tab Properties'!H911</f>
        <v>0</v>
      </c>
      <c r="I911">
        <f>'Calculated Tab Properties'!I911</f>
        <v>0</v>
      </c>
      <c r="J911" s="20" t="e">
        <f>'Calculated Tab Properties'!J911</f>
        <v>#DIV/0!</v>
      </c>
      <c r="K911">
        <v>0</v>
      </c>
      <c r="L911">
        <v>0</v>
      </c>
      <c r="M911">
        <v>0</v>
      </c>
      <c r="N911">
        <v>0</v>
      </c>
      <c r="O911" s="27">
        <v>0</v>
      </c>
      <c r="P911" s="27">
        <v>0</v>
      </c>
      <c r="Q911">
        <v>0</v>
      </c>
      <c r="R911" t="e">
        <f>'Calculated Tab Properties'!R911</f>
        <v>#DIV/0!</v>
      </c>
      <c r="T911" s="1" t="e">
        <f>VLOOKUP('GEOMETRIC INPUTS'!D911,'Pressure Calculations'!$A$22:$B$61,2,TRUE)</f>
        <v>#N/A</v>
      </c>
      <c r="U911" s="1" t="e">
        <f>VLOOKUP('GEOMETRIC INPUTS'!D911,'Pressure Calculations'!$C$22:$D$61,2,TRUE)</f>
        <v>#N/A</v>
      </c>
      <c r="V911" t="e">
        <f>T911*'GEOMETRIC INPUTS'!S911</f>
        <v>#N/A</v>
      </c>
      <c r="W911">
        <v>910</v>
      </c>
      <c r="X911" t="e">
        <f t="shared" si="195"/>
        <v>#N/A</v>
      </c>
      <c r="Y911" t="e">
        <f t="shared" si="196"/>
        <v>#N/A</v>
      </c>
      <c r="Z911" s="27" t="e">
        <f t="shared" si="197"/>
        <v>#DIV/0!</v>
      </c>
      <c r="AA911" s="27" t="e">
        <f t="shared" si="198"/>
        <v>#DIV/0!</v>
      </c>
      <c r="AB911" s="27" t="e">
        <f t="shared" si="199"/>
        <v>#DIV/0!</v>
      </c>
      <c r="AC911" t="e">
        <f t="shared" si="200"/>
        <v>#N/A</v>
      </c>
      <c r="AD911" s="28">
        <f>'GT Data'!D913</f>
        <v>0</v>
      </c>
      <c r="AE911" s="25" t="e">
        <f t="shared" si="201"/>
        <v>#N/A</v>
      </c>
      <c r="AF911" s="25" t="e">
        <f t="shared" si="202"/>
        <v>#N/A</v>
      </c>
      <c r="AG911" s="25" t="e">
        <f t="shared" si="203"/>
        <v>#DIV/0!</v>
      </c>
      <c r="AH911" s="25">
        <v>0</v>
      </c>
      <c r="AI911" s="25">
        <v>0</v>
      </c>
      <c r="AJ911" s="25" t="e">
        <f t="shared" si="204"/>
        <v>#N/A</v>
      </c>
      <c r="AK911" s="28">
        <f>'GT Data'!N913</f>
        <v>0</v>
      </c>
      <c r="AL911" s="25" t="e">
        <f t="shared" si="205"/>
        <v>#DIV/0!</v>
      </c>
      <c r="AM911" s="25" t="e">
        <f t="shared" si="206"/>
        <v>#DIV/0!</v>
      </c>
      <c r="AN911" s="25" t="e">
        <f t="shared" si="207"/>
        <v>#DIV/0!</v>
      </c>
      <c r="AO911" s="25">
        <v>0</v>
      </c>
      <c r="AP911" s="25">
        <v>0</v>
      </c>
      <c r="AQ911" s="25">
        <v>0</v>
      </c>
    </row>
    <row r="912" spans="1:43" x14ac:dyDescent="0.3">
      <c r="A912">
        <f>'Calculated Tab Properties'!A912</f>
        <v>0</v>
      </c>
      <c r="B912">
        <f>'Calculated Tab Properties'!B912</f>
        <v>0</v>
      </c>
      <c r="C912">
        <f>'Calculated Tab Properties'!C912</f>
        <v>0</v>
      </c>
      <c r="D912">
        <f>'Calculated Tab Properties'!D912</f>
        <v>0</v>
      </c>
      <c r="E912">
        <f>'Calculated Tab Properties'!E912</f>
        <v>0</v>
      </c>
      <c r="F912">
        <f>'Calculated Tab Properties'!F912</f>
        <v>0</v>
      </c>
      <c r="G912">
        <f>'Calculated Tab Properties'!G912</f>
        <v>0</v>
      </c>
      <c r="H912">
        <f>'Calculated Tab Properties'!H912</f>
        <v>0</v>
      </c>
      <c r="I912">
        <f>'Calculated Tab Properties'!I912</f>
        <v>0</v>
      </c>
      <c r="J912" s="20" t="e">
        <f>'Calculated Tab Properties'!J912</f>
        <v>#DIV/0!</v>
      </c>
      <c r="K912">
        <v>0</v>
      </c>
      <c r="L912">
        <v>0</v>
      </c>
      <c r="M912">
        <v>0</v>
      </c>
      <c r="N912">
        <v>0</v>
      </c>
      <c r="O912" s="27">
        <v>0</v>
      </c>
      <c r="P912" s="27">
        <v>0</v>
      </c>
      <c r="Q912">
        <v>0</v>
      </c>
      <c r="R912" t="e">
        <f>'Calculated Tab Properties'!R912</f>
        <v>#DIV/0!</v>
      </c>
      <c r="T912" s="1" t="e">
        <f>VLOOKUP('GEOMETRIC INPUTS'!D912,'Pressure Calculations'!$A$22:$B$61,2,TRUE)</f>
        <v>#N/A</v>
      </c>
      <c r="U912" s="1" t="e">
        <f>VLOOKUP('GEOMETRIC INPUTS'!D912,'Pressure Calculations'!$C$22:$D$61,2,TRUE)</f>
        <v>#N/A</v>
      </c>
      <c r="V912" t="e">
        <f>T912*'GEOMETRIC INPUTS'!S912</f>
        <v>#N/A</v>
      </c>
      <c r="W912">
        <v>911</v>
      </c>
      <c r="X912" t="e">
        <f t="shared" si="195"/>
        <v>#N/A</v>
      </c>
      <c r="Y912" t="e">
        <f t="shared" si="196"/>
        <v>#N/A</v>
      </c>
      <c r="Z912" s="27" t="e">
        <f t="shared" si="197"/>
        <v>#DIV/0!</v>
      </c>
      <c r="AA912" s="27" t="e">
        <f t="shared" si="198"/>
        <v>#DIV/0!</v>
      </c>
      <c r="AB912" s="27" t="e">
        <f t="shared" si="199"/>
        <v>#DIV/0!</v>
      </c>
      <c r="AC912" t="e">
        <f t="shared" si="200"/>
        <v>#N/A</v>
      </c>
      <c r="AD912" s="28">
        <f>'GT Data'!D914</f>
        <v>0</v>
      </c>
      <c r="AE912" s="25" t="e">
        <f t="shared" si="201"/>
        <v>#N/A</v>
      </c>
      <c r="AF912" s="25" t="e">
        <f t="shared" si="202"/>
        <v>#N/A</v>
      </c>
      <c r="AG912" s="25" t="e">
        <f t="shared" si="203"/>
        <v>#DIV/0!</v>
      </c>
      <c r="AH912" s="25">
        <v>0</v>
      </c>
      <c r="AI912" s="25">
        <v>0</v>
      </c>
      <c r="AJ912" s="25" t="e">
        <f t="shared" si="204"/>
        <v>#N/A</v>
      </c>
      <c r="AK912" s="28">
        <f>'GT Data'!N914</f>
        <v>0</v>
      </c>
      <c r="AL912" s="25" t="e">
        <f t="shared" si="205"/>
        <v>#DIV/0!</v>
      </c>
      <c r="AM912" s="25" t="e">
        <f t="shared" si="206"/>
        <v>#DIV/0!</v>
      </c>
      <c r="AN912" s="25" t="e">
        <f t="shared" si="207"/>
        <v>#DIV/0!</v>
      </c>
      <c r="AO912" s="25">
        <v>0</v>
      </c>
      <c r="AP912" s="25">
        <v>0</v>
      </c>
      <c r="AQ912" s="25">
        <v>0</v>
      </c>
    </row>
    <row r="913" spans="1:43" x14ac:dyDescent="0.3">
      <c r="A913">
        <f>'Calculated Tab Properties'!A913</f>
        <v>0</v>
      </c>
      <c r="B913">
        <f>'Calculated Tab Properties'!B913</f>
        <v>0</v>
      </c>
      <c r="C913">
        <f>'Calculated Tab Properties'!C913</f>
        <v>0</v>
      </c>
      <c r="D913">
        <f>'Calculated Tab Properties'!D913</f>
        <v>0</v>
      </c>
      <c r="E913">
        <f>'Calculated Tab Properties'!E913</f>
        <v>0</v>
      </c>
      <c r="F913">
        <f>'Calculated Tab Properties'!F913</f>
        <v>0</v>
      </c>
      <c r="G913">
        <f>'Calculated Tab Properties'!G913</f>
        <v>0</v>
      </c>
      <c r="H913">
        <f>'Calculated Tab Properties'!H913</f>
        <v>0</v>
      </c>
      <c r="I913">
        <f>'Calculated Tab Properties'!I913</f>
        <v>0</v>
      </c>
      <c r="J913" s="20" t="e">
        <f>'Calculated Tab Properties'!J913</f>
        <v>#DIV/0!</v>
      </c>
      <c r="K913">
        <v>0</v>
      </c>
      <c r="L913">
        <v>0</v>
      </c>
      <c r="M913">
        <v>0</v>
      </c>
      <c r="N913">
        <v>0</v>
      </c>
      <c r="O913" s="27">
        <v>0</v>
      </c>
      <c r="P913" s="27">
        <v>0</v>
      </c>
      <c r="Q913">
        <v>0</v>
      </c>
      <c r="R913" t="e">
        <f>'Calculated Tab Properties'!R913</f>
        <v>#DIV/0!</v>
      </c>
      <c r="T913" s="1" t="e">
        <f>VLOOKUP('GEOMETRIC INPUTS'!D913,'Pressure Calculations'!$A$22:$B$61,2,TRUE)</f>
        <v>#N/A</v>
      </c>
      <c r="U913" s="1" t="e">
        <f>VLOOKUP('GEOMETRIC INPUTS'!D913,'Pressure Calculations'!$C$22:$D$61,2,TRUE)</f>
        <v>#N/A</v>
      </c>
      <c r="V913" t="e">
        <f>T913*'GEOMETRIC INPUTS'!S913</f>
        <v>#N/A</v>
      </c>
      <c r="W913">
        <v>912</v>
      </c>
      <c r="X913" t="e">
        <f t="shared" si="195"/>
        <v>#N/A</v>
      </c>
      <c r="Y913" t="e">
        <f t="shared" si="196"/>
        <v>#N/A</v>
      </c>
      <c r="Z913" s="27" t="e">
        <f t="shared" si="197"/>
        <v>#DIV/0!</v>
      </c>
      <c r="AA913" s="27" t="e">
        <f t="shared" si="198"/>
        <v>#DIV/0!</v>
      </c>
      <c r="AB913" s="27" t="e">
        <f t="shared" si="199"/>
        <v>#DIV/0!</v>
      </c>
      <c r="AC913" t="e">
        <f t="shared" si="200"/>
        <v>#N/A</v>
      </c>
      <c r="AD913" s="28">
        <f>'GT Data'!D915</f>
        <v>0</v>
      </c>
      <c r="AE913" s="25" t="e">
        <f t="shared" si="201"/>
        <v>#N/A</v>
      </c>
      <c r="AF913" s="25" t="e">
        <f t="shared" si="202"/>
        <v>#N/A</v>
      </c>
      <c r="AG913" s="25" t="e">
        <f t="shared" si="203"/>
        <v>#DIV/0!</v>
      </c>
      <c r="AH913" s="25">
        <v>0</v>
      </c>
      <c r="AI913" s="25">
        <v>0</v>
      </c>
      <c r="AJ913" s="25" t="e">
        <f t="shared" si="204"/>
        <v>#N/A</v>
      </c>
      <c r="AK913" s="28">
        <f>'GT Data'!N915</f>
        <v>0</v>
      </c>
      <c r="AL913" s="25" t="e">
        <f t="shared" si="205"/>
        <v>#DIV/0!</v>
      </c>
      <c r="AM913" s="25" t="e">
        <f t="shared" si="206"/>
        <v>#DIV/0!</v>
      </c>
      <c r="AN913" s="25" t="e">
        <f t="shared" si="207"/>
        <v>#DIV/0!</v>
      </c>
      <c r="AO913" s="25">
        <v>0</v>
      </c>
      <c r="AP913" s="25">
        <v>0</v>
      </c>
      <c r="AQ913" s="25">
        <v>0</v>
      </c>
    </row>
    <row r="914" spans="1:43" x14ac:dyDescent="0.3">
      <c r="A914">
        <f>'Calculated Tab Properties'!A914</f>
        <v>0</v>
      </c>
      <c r="B914">
        <f>'Calculated Tab Properties'!B914</f>
        <v>0</v>
      </c>
      <c r="C914">
        <f>'Calculated Tab Properties'!C914</f>
        <v>0</v>
      </c>
      <c r="D914">
        <f>'Calculated Tab Properties'!D914</f>
        <v>0</v>
      </c>
      <c r="E914">
        <f>'Calculated Tab Properties'!E914</f>
        <v>0</v>
      </c>
      <c r="F914">
        <f>'Calculated Tab Properties'!F914</f>
        <v>0</v>
      </c>
      <c r="G914">
        <f>'Calculated Tab Properties'!G914</f>
        <v>0</v>
      </c>
      <c r="H914">
        <f>'Calculated Tab Properties'!H914</f>
        <v>0</v>
      </c>
      <c r="I914">
        <f>'Calculated Tab Properties'!I914</f>
        <v>0</v>
      </c>
      <c r="J914" s="20" t="e">
        <f>'Calculated Tab Properties'!J914</f>
        <v>#DIV/0!</v>
      </c>
      <c r="K914">
        <v>0</v>
      </c>
      <c r="L914">
        <v>0</v>
      </c>
      <c r="M914">
        <v>0</v>
      </c>
      <c r="N914">
        <v>0</v>
      </c>
      <c r="O914" s="27">
        <v>0</v>
      </c>
      <c r="P914" s="27">
        <v>0</v>
      </c>
      <c r="Q914">
        <v>0</v>
      </c>
      <c r="R914" t="e">
        <f>'Calculated Tab Properties'!R914</f>
        <v>#DIV/0!</v>
      </c>
      <c r="T914" s="1" t="e">
        <f>VLOOKUP('GEOMETRIC INPUTS'!D914,'Pressure Calculations'!$A$22:$B$61,2,TRUE)</f>
        <v>#N/A</v>
      </c>
      <c r="U914" s="1" t="e">
        <f>VLOOKUP('GEOMETRIC INPUTS'!D914,'Pressure Calculations'!$C$22:$D$61,2,TRUE)</f>
        <v>#N/A</v>
      </c>
      <c r="V914" t="e">
        <f>T914*'GEOMETRIC INPUTS'!S914</f>
        <v>#N/A</v>
      </c>
      <c r="W914">
        <v>913</v>
      </c>
      <c r="X914" t="e">
        <f t="shared" si="195"/>
        <v>#N/A</v>
      </c>
      <c r="Y914" t="e">
        <f t="shared" si="196"/>
        <v>#N/A</v>
      </c>
      <c r="Z914" s="27" t="e">
        <f t="shared" si="197"/>
        <v>#DIV/0!</v>
      </c>
      <c r="AA914" s="27" t="e">
        <f t="shared" si="198"/>
        <v>#DIV/0!</v>
      </c>
      <c r="AB914" s="27" t="e">
        <f t="shared" si="199"/>
        <v>#DIV/0!</v>
      </c>
      <c r="AC914" t="e">
        <f t="shared" si="200"/>
        <v>#N/A</v>
      </c>
      <c r="AD914" s="28">
        <f>'GT Data'!D916</f>
        <v>0</v>
      </c>
      <c r="AE914" s="25" t="e">
        <f t="shared" si="201"/>
        <v>#N/A</v>
      </c>
      <c r="AF914" s="25" t="e">
        <f t="shared" si="202"/>
        <v>#N/A</v>
      </c>
      <c r="AG914" s="25" t="e">
        <f t="shared" si="203"/>
        <v>#DIV/0!</v>
      </c>
      <c r="AH914" s="25">
        <v>0</v>
      </c>
      <c r="AI914" s="25">
        <v>0</v>
      </c>
      <c r="AJ914" s="25" t="e">
        <f t="shared" si="204"/>
        <v>#N/A</v>
      </c>
      <c r="AK914" s="28">
        <f>'GT Data'!N916</f>
        <v>0</v>
      </c>
      <c r="AL914" s="25" t="e">
        <f t="shared" si="205"/>
        <v>#DIV/0!</v>
      </c>
      <c r="AM914" s="25" t="e">
        <f t="shared" si="206"/>
        <v>#DIV/0!</v>
      </c>
      <c r="AN914" s="25" t="e">
        <f t="shared" si="207"/>
        <v>#DIV/0!</v>
      </c>
      <c r="AO914" s="25">
        <v>0</v>
      </c>
      <c r="AP914" s="25">
        <v>0</v>
      </c>
      <c r="AQ914" s="25">
        <v>0</v>
      </c>
    </row>
    <row r="915" spans="1:43" x14ac:dyDescent="0.3">
      <c r="A915">
        <f>'Calculated Tab Properties'!A915</f>
        <v>0</v>
      </c>
      <c r="B915">
        <f>'Calculated Tab Properties'!B915</f>
        <v>0</v>
      </c>
      <c r="C915">
        <f>'Calculated Tab Properties'!C915</f>
        <v>0</v>
      </c>
      <c r="D915">
        <f>'Calculated Tab Properties'!D915</f>
        <v>0</v>
      </c>
      <c r="E915">
        <f>'Calculated Tab Properties'!E915</f>
        <v>0</v>
      </c>
      <c r="F915">
        <f>'Calculated Tab Properties'!F915</f>
        <v>0</v>
      </c>
      <c r="G915">
        <f>'Calculated Tab Properties'!G915</f>
        <v>0</v>
      </c>
      <c r="H915">
        <f>'Calculated Tab Properties'!H915</f>
        <v>0</v>
      </c>
      <c r="I915">
        <f>'Calculated Tab Properties'!I915</f>
        <v>0</v>
      </c>
      <c r="J915" s="20" t="e">
        <f>'Calculated Tab Properties'!J915</f>
        <v>#DIV/0!</v>
      </c>
      <c r="K915">
        <v>0</v>
      </c>
      <c r="L915">
        <v>0</v>
      </c>
      <c r="M915">
        <v>0</v>
      </c>
      <c r="N915">
        <v>0</v>
      </c>
      <c r="O915" s="27">
        <v>0</v>
      </c>
      <c r="P915" s="27">
        <v>0</v>
      </c>
      <c r="Q915">
        <v>0</v>
      </c>
      <c r="R915" t="e">
        <f>'Calculated Tab Properties'!R915</f>
        <v>#DIV/0!</v>
      </c>
      <c r="T915" s="1" t="e">
        <f>VLOOKUP('GEOMETRIC INPUTS'!D915,'Pressure Calculations'!$A$22:$B$61,2,TRUE)</f>
        <v>#N/A</v>
      </c>
      <c r="U915" s="1" t="e">
        <f>VLOOKUP('GEOMETRIC INPUTS'!D915,'Pressure Calculations'!$C$22:$D$61,2,TRUE)</f>
        <v>#N/A</v>
      </c>
      <c r="V915" t="e">
        <f>T915*'GEOMETRIC INPUTS'!S915</f>
        <v>#N/A</v>
      </c>
      <c r="W915">
        <v>914</v>
      </c>
      <c r="X915" t="e">
        <f t="shared" si="195"/>
        <v>#N/A</v>
      </c>
      <c r="Y915" t="e">
        <f t="shared" si="196"/>
        <v>#N/A</v>
      </c>
      <c r="Z915" s="27" t="e">
        <f t="shared" si="197"/>
        <v>#DIV/0!</v>
      </c>
      <c r="AA915" s="27" t="e">
        <f t="shared" si="198"/>
        <v>#DIV/0!</v>
      </c>
      <c r="AB915" s="27" t="e">
        <f t="shared" si="199"/>
        <v>#DIV/0!</v>
      </c>
      <c r="AC915" t="e">
        <f t="shared" si="200"/>
        <v>#N/A</v>
      </c>
      <c r="AD915" s="28">
        <f>'GT Data'!D917</f>
        <v>0</v>
      </c>
      <c r="AE915" s="25" t="e">
        <f t="shared" si="201"/>
        <v>#N/A</v>
      </c>
      <c r="AF915" s="25" t="e">
        <f t="shared" si="202"/>
        <v>#N/A</v>
      </c>
      <c r="AG915" s="25" t="e">
        <f t="shared" si="203"/>
        <v>#DIV/0!</v>
      </c>
      <c r="AH915" s="25">
        <v>0</v>
      </c>
      <c r="AI915" s="25">
        <v>0</v>
      </c>
      <c r="AJ915" s="25" t="e">
        <f t="shared" si="204"/>
        <v>#N/A</v>
      </c>
      <c r="AK915" s="28">
        <f>'GT Data'!N917</f>
        <v>0</v>
      </c>
      <c r="AL915" s="25" t="e">
        <f t="shared" si="205"/>
        <v>#DIV/0!</v>
      </c>
      <c r="AM915" s="25" t="e">
        <f t="shared" si="206"/>
        <v>#DIV/0!</v>
      </c>
      <c r="AN915" s="25" t="e">
        <f t="shared" si="207"/>
        <v>#DIV/0!</v>
      </c>
      <c r="AO915" s="25">
        <v>0</v>
      </c>
      <c r="AP915" s="25">
        <v>0</v>
      </c>
      <c r="AQ915" s="25">
        <v>0</v>
      </c>
    </row>
    <row r="916" spans="1:43" x14ac:dyDescent="0.3">
      <c r="A916">
        <f>'Calculated Tab Properties'!A916</f>
        <v>0</v>
      </c>
      <c r="B916">
        <f>'Calculated Tab Properties'!B916</f>
        <v>0</v>
      </c>
      <c r="C916">
        <f>'Calculated Tab Properties'!C916</f>
        <v>0</v>
      </c>
      <c r="D916">
        <f>'Calculated Tab Properties'!D916</f>
        <v>0</v>
      </c>
      <c r="E916">
        <f>'Calculated Tab Properties'!E916</f>
        <v>0</v>
      </c>
      <c r="F916">
        <f>'Calculated Tab Properties'!F916</f>
        <v>0</v>
      </c>
      <c r="G916">
        <f>'Calculated Tab Properties'!G916</f>
        <v>0</v>
      </c>
      <c r="H916">
        <f>'Calculated Tab Properties'!H916</f>
        <v>0</v>
      </c>
      <c r="I916">
        <f>'Calculated Tab Properties'!I916</f>
        <v>0</v>
      </c>
      <c r="J916" s="20" t="e">
        <f>'Calculated Tab Properties'!J916</f>
        <v>#DIV/0!</v>
      </c>
      <c r="K916">
        <v>0</v>
      </c>
      <c r="L916">
        <v>0</v>
      </c>
      <c r="M916">
        <v>0</v>
      </c>
      <c r="N916">
        <v>0</v>
      </c>
      <c r="O916" s="27">
        <v>0</v>
      </c>
      <c r="P916" s="27">
        <v>0</v>
      </c>
      <c r="Q916">
        <v>0</v>
      </c>
      <c r="R916" t="e">
        <f>'Calculated Tab Properties'!R916</f>
        <v>#DIV/0!</v>
      </c>
      <c r="T916" s="1" t="e">
        <f>VLOOKUP('GEOMETRIC INPUTS'!D916,'Pressure Calculations'!$A$22:$B$61,2,TRUE)</f>
        <v>#N/A</v>
      </c>
      <c r="U916" s="1" t="e">
        <f>VLOOKUP('GEOMETRIC INPUTS'!D916,'Pressure Calculations'!$C$22:$D$61,2,TRUE)</f>
        <v>#N/A</v>
      </c>
      <c r="V916" t="e">
        <f>T916*'GEOMETRIC INPUTS'!S916</f>
        <v>#N/A</v>
      </c>
      <c r="W916">
        <v>915</v>
      </c>
      <c r="X916" t="e">
        <f t="shared" si="195"/>
        <v>#N/A</v>
      </c>
      <c r="Y916" t="e">
        <f t="shared" si="196"/>
        <v>#N/A</v>
      </c>
      <c r="Z916" s="27" t="e">
        <f t="shared" si="197"/>
        <v>#DIV/0!</v>
      </c>
      <c r="AA916" s="27" t="e">
        <f t="shared" si="198"/>
        <v>#DIV/0!</v>
      </c>
      <c r="AB916" s="27" t="e">
        <f t="shared" si="199"/>
        <v>#DIV/0!</v>
      </c>
      <c r="AC916" t="e">
        <f t="shared" si="200"/>
        <v>#N/A</v>
      </c>
      <c r="AD916" s="28">
        <f>'GT Data'!D918</f>
        <v>0</v>
      </c>
      <c r="AE916" s="25" t="e">
        <f t="shared" si="201"/>
        <v>#N/A</v>
      </c>
      <c r="AF916" s="25" t="e">
        <f t="shared" si="202"/>
        <v>#N/A</v>
      </c>
      <c r="AG916" s="25" t="e">
        <f t="shared" si="203"/>
        <v>#DIV/0!</v>
      </c>
      <c r="AH916" s="25">
        <v>0</v>
      </c>
      <c r="AI916" s="25">
        <v>0</v>
      </c>
      <c r="AJ916" s="25" t="e">
        <f t="shared" si="204"/>
        <v>#N/A</v>
      </c>
      <c r="AK916" s="28">
        <f>'GT Data'!N918</f>
        <v>0</v>
      </c>
      <c r="AL916" s="25" t="e">
        <f t="shared" si="205"/>
        <v>#DIV/0!</v>
      </c>
      <c r="AM916" s="25" t="e">
        <f t="shared" si="206"/>
        <v>#DIV/0!</v>
      </c>
      <c r="AN916" s="25" t="e">
        <f t="shared" si="207"/>
        <v>#DIV/0!</v>
      </c>
      <c r="AO916" s="25">
        <v>0</v>
      </c>
      <c r="AP916" s="25">
        <v>0</v>
      </c>
      <c r="AQ916" s="25">
        <v>0</v>
      </c>
    </row>
    <row r="917" spans="1:43" x14ac:dyDescent="0.3">
      <c r="A917">
        <f>'Calculated Tab Properties'!A917</f>
        <v>0</v>
      </c>
      <c r="B917">
        <f>'Calculated Tab Properties'!B917</f>
        <v>0</v>
      </c>
      <c r="C917">
        <f>'Calculated Tab Properties'!C917</f>
        <v>0</v>
      </c>
      <c r="D917">
        <f>'Calculated Tab Properties'!D917</f>
        <v>0</v>
      </c>
      <c r="E917">
        <f>'Calculated Tab Properties'!E917</f>
        <v>0</v>
      </c>
      <c r="F917">
        <f>'Calculated Tab Properties'!F917</f>
        <v>0</v>
      </c>
      <c r="G917">
        <f>'Calculated Tab Properties'!G917</f>
        <v>0</v>
      </c>
      <c r="H917">
        <f>'Calculated Tab Properties'!H917</f>
        <v>0</v>
      </c>
      <c r="I917">
        <f>'Calculated Tab Properties'!I917</f>
        <v>0</v>
      </c>
      <c r="J917" s="20" t="e">
        <f>'Calculated Tab Properties'!J917</f>
        <v>#DIV/0!</v>
      </c>
      <c r="K917">
        <v>0</v>
      </c>
      <c r="L917">
        <v>0</v>
      </c>
      <c r="M917">
        <v>0</v>
      </c>
      <c r="N917">
        <v>0</v>
      </c>
      <c r="O917" s="27">
        <v>0</v>
      </c>
      <c r="P917" s="27">
        <v>0</v>
      </c>
      <c r="Q917">
        <v>0</v>
      </c>
      <c r="R917" t="e">
        <f>'Calculated Tab Properties'!R917</f>
        <v>#DIV/0!</v>
      </c>
      <c r="T917" s="1" t="e">
        <f>VLOOKUP('GEOMETRIC INPUTS'!D917,'Pressure Calculations'!$A$22:$B$61,2,TRUE)</f>
        <v>#N/A</v>
      </c>
      <c r="U917" s="1" t="e">
        <f>VLOOKUP('GEOMETRIC INPUTS'!D917,'Pressure Calculations'!$C$22:$D$61,2,TRUE)</f>
        <v>#N/A</v>
      </c>
      <c r="V917" t="e">
        <f>T917*'GEOMETRIC INPUTS'!S917</f>
        <v>#N/A</v>
      </c>
      <c r="W917">
        <v>916</v>
      </c>
      <c r="X917" t="e">
        <f t="shared" si="195"/>
        <v>#N/A</v>
      </c>
      <c r="Y917" t="e">
        <f t="shared" si="196"/>
        <v>#N/A</v>
      </c>
      <c r="Z917" s="27" t="e">
        <f t="shared" si="197"/>
        <v>#DIV/0!</v>
      </c>
      <c r="AA917" s="27" t="e">
        <f t="shared" si="198"/>
        <v>#DIV/0!</v>
      </c>
      <c r="AB917" s="27" t="e">
        <f t="shared" si="199"/>
        <v>#DIV/0!</v>
      </c>
      <c r="AC917" t="e">
        <f t="shared" si="200"/>
        <v>#N/A</v>
      </c>
      <c r="AD917" s="28">
        <f>'GT Data'!D919</f>
        <v>0</v>
      </c>
      <c r="AE917" s="25" t="e">
        <f t="shared" si="201"/>
        <v>#N/A</v>
      </c>
      <c r="AF917" s="25" t="e">
        <f t="shared" si="202"/>
        <v>#N/A</v>
      </c>
      <c r="AG917" s="25" t="e">
        <f t="shared" si="203"/>
        <v>#DIV/0!</v>
      </c>
      <c r="AH917" s="25">
        <v>0</v>
      </c>
      <c r="AI917" s="25">
        <v>0</v>
      </c>
      <c r="AJ917" s="25" t="e">
        <f t="shared" si="204"/>
        <v>#N/A</v>
      </c>
      <c r="AK917" s="28">
        <f>'GT Data'!N919</f>
        <v>0</v>
      </c>
      <c r="AL917" s="25" t="e">
        <f t="shared" si="205"/>
        <v>#DIV/0!</v>
      </c>
      <c r="AM917" s="25" t="e">
        <f t="shared" si="206"/>
        <v>#DIV/0!</v>
      </c>
      <c r="AN917" s="25" t="e">
        <f t="shared" si="207"/>
        <v>#DIV/0!</v>
      </c>
      <c r="AO917" s="25">
        <v>0</v>
      </c>
      <c r="AP917" s="25">
        <v>0</v>
      </c>
      <c r="AQ917" s="25">
        <v>0</v>
      </c>
    </row>
    <row r="918" spans="1:43" x14ac:dyDescent="0.3">
      <c r="A918">
        <f>'Calculated Tab Properties'!A918</f>
        <v>0</v>
      </c>
      <c r="B918">
        <f>'Calculated Tab Properties'!B918</f>
        <v>0</v>
      </c>
      <c r="C918">
        <f>'Calculated Tab Properties'!C918</f>
        <v>0</v>
      </c>
      <c r="D918">
        <f>'Calculated Tab Properties'!D918</f>
        <v>0</v>
      </c>
      <c r="E918">
        <f>'Calculated Tab Properties'!E918</f>
        <v>0</v>
      </c>
      <c r="F918">
        <f>'Calculated Tab Properties'!F918</f>
        <v>0</v>
      </c>
      <c r="G918">
        <f>'Calculated Tab Properties'!G918</f>
        <v>0</v>
      </c>
      <c r="H918">
        <f>'Calculated Tab Properties'!H918</f>
        <v>0</v>
      </c>
      <c r="I918">
        <f>'Calculated Tab Properties'!I918</f>
        <v>0</v>
      </c>
      <c r="J918" s="20" t="e">
        <f>'Calculated Tab Properties'!J918</f>
        <v>#DIV/0!</v>
      </c>
      <c r="K918">
        <v>0</v>
      </c>
      <c r="L918">
        <v>0</v>
      </c>
      <c r="M918">
        <v>0</v>
      </c>
      <c r="N918">
        <v>0</v>
      </c>
      <c r="O918" s="27">
        <v>0</v>
      </c>
      <c r="P918" s="27">
        <v>0</v>
      </c>
      <c r="Q918">
        <v>0</v>
      </c>
      <c r="R918" t="e">
        <f>'Calculated Tab Properties'!R918</f>
        <v>#DIV/0!</v>
      </c>
      <c r="T918" s="1" t="e">
        <f>VLOOKUP('GEOMETRIC INPUTS'!D918,'Pressure Calculations'!$A$22:$B$61,2,TRUE)</f>
        <v>#N/A</v>
      </c>
      <c r="U918" s="1" t="e">
        <f>VLOOKUP('GEOMETRIC INPUTS'!D918,'Pressure Calculations'!$C$22:$D$61,2,TRUE)</f>
        <v>#N/A</v>
      </c>
      <c r="V918" t="e">
        <f>T918*'GEOMETRIC INPUTS'!S918</f>
        <v>#N/A</v>
      </c>
      <c r="W918">
        <v>917</v>
      </c>
      <c r="X918" t="e">
        <f t="shared" si="195"/>
        <v>#N/A</v>
      </c>
      <c r="Y918" t="e">
        <f t="shared" si="196"/>
        <v>#N/A</v>
      </c>
      <c r="Z918" s="27" t="e">
        <f t="shared" si="197"/>
        <v>#DIV/0!</v>
      </c>
      <c r="AA918" s="27" t="e">
        <f t="shared" si="198"/>
        <v>#DIV/0!</v>
      </c>
      <c r="AB918" s="27" t="e">
        <f t="shared" si="199"/>
        <v>#DIV/0!</v>
      </c>
      <c r="AC918" t="e">
        <f t="shared" si="200"/>
        <v>#N/A</v>
      </c>
      <c r="AD918" s="28">
        <f>'GT Data'!D920</f>
        <v>0</v>
      </c>
      <c r="AE918" s="25" t="e">
        <f t="shared" si="201"/>
        <v>#N/A</v>
      </c>
      <c r="AF918" s="25" t="e">
        <f t="shared" si="202"/>
        <v>#N/A</v>
      </c>
      <c r="AG918" s="25" t="e">
        <f t="shared" si="203"/>
        <v>#DIV/0!</v>
      </c>
      <c r="AH918" s="25">
        <v>0</v>
      </c>
      <c r="AI918" s="25">
        <v>0</v>
      </c>
      <c r="AJ918" s="25" t="e">
        <f t="shared" si="204"/>
        <v>#N/A</v>
      </c>
      <c r="AK918" s="28">
        <f>'GT Data'!N920</f>
        <v>0</v>
      </c>
      <c r="AL918" s="25" t="e">
        <f t="shared" si="205"/>
        <v>#DIV/0!</v>
      </c>
      <c r="AM918" s="25" t="e">
        <f t="shared" si="206"/>
        <v>#DIV/0!</v>
      </c>
      <c r="AN918" s="25" t="e">
        <f t="shared" si="207"/>
        <v>#DIV/0!</v>
      </c>
      <c r="AO918" s="25">
        <v>0</v>
      </c>
      <c r="AP918" s="25">
        <v>0</v>
      </c>
      <c r="AQ918" s="25">
        <v>0</v>
      </c>
    </row>
    <row r="919" spans="1:43" x14ac:dyDescent="0.3">
      <c r="A919">
        <f>'Calculated Tab Properties'!A919</f>
        <v>0</v>
      </c>
      <c r="B919">
        <f>'Calculated Tab Properties'!B919</f>
        <v>0</v>
      </c>
      <c r="C919">
        <f>'Calculated Tab Properties'!C919</f>
        <v>0</v>
      </c>
      <c r="D919">
        <f>'Calculated Tab Properties'!D919</f>
        <v>0</v>
      </c>
      <c r="E919">
        <f>'Calculated Tab Properties'!E919</f>
        <v>0</v>
      </c>
      <c r="F919">
        <f>'Calculated Tab Properties'!F919</f>
        <v>0</v>
      </c>
      <c r="G919">
        <f>'Calculated Tab Properties'!G919</f>
        <v>0</v>
      </c>
      <c r="H919">
        <f>'Calculated Tab Properties'!H919</f>
        <v>0</v>
      </c>
      <c r="I919">
        <f>'Calculated Tab Properties'!I919</f>
        <v>0</v>
      </c>
      <c r="J919" s="20" t="e">
        <f>'Calculated Tab Properties'!J919</f>
        <v>#DIV/0!</v>
      </c>
      <c r="K919">
        <v>0</v>
      </c>
      <c r="L919">
        <v>0</v>
      </c>
      <c r="M919">
        <v>0</v>
      </c>
      <c r="N919">
        <v>0</v>
      </c>
      <c r="O919" s="27">
        <v>0</v>
      </c>
      <c r="P919" s="27">
        <v>0</v>
      </c>
      <c r="Q919">
        <v>0</v>
      </c>
      <c r="R919" t="e">
        <f>'Calculated Tab Properties'!R919</f>
        <v>#DIV/0!</v>
      </c>
      <c r="T919" s="1" t="e">
        <f>VLOOKUP('GEOMETRIC INPUTS'!D919,'Pressure Calculations'!$A$22:$B$61,2,TRUE)</f>
        <v>#N/A</v>
      </c>
      <c r="U919" s="1" t="e">
        <f>VLOOKUP('GEOMETRIC INPUTS'!D919,'Pressure Calculations'!$C$22:$D$61,2,TRUE)</f>
        <v>#N/A</v>
      </c>
      <c r="V919" t="e">
        <f>T919*'GEOMETRIC INPUTS'!S919</f>
        <v>#N/A</v>
      </c>
      <c r="W919">
        <v>918</v>
      </c>
      <c r="X919" t="e">
        <f t="shared" si="195"/>
        <v>#N/A</v>
      </c>
      <c r="Y919" t="e">
        <f t="shared" si="196"/>
        <v>#N/A</v>
      </c>
      <c r="Z919" s="27" t="e">
        <f t="shared" si="197"/>
        <v>#DIV/0!</v>
      </c>
      <c r="AA919" s="27" t="e">
        <f t="shared" si="198"/>
        <v>#DIV/0!</v>
      </c>
      <c r="AB919" s="27" t="e">
        <f t="shared" si="199"/>
        <v>#DIV/0!</v>
      </c>
      <c r="AC919" t="e">
        <f t="shared" si="200"/>
        <v>#N/A</v>
      </c>
      <c r="AD919" s="28">
        <f>'GT Data'!D921</f>
        <v>0</v>
      </c>
      <c r="AE919" s="25" t="e">
        <f t="shared" si="201"/>
        <v>#N/A</v>
      </c>
      <c r="AF919" s="25" t="e">
        <f t="shared" si="202"/>
        <v>#N/A</v>
      </c>
      <c r="AG919" s="25" t="e">
        <f t="shared" si="203"/>
        <v>#DIV/0!</v>
      </c>
      <c r="AH919" s="25">
        <v>0</v>
      </c>
      <c r="AI919" s="25">
        <v>0</v>
      </c>
      <c r="AJ919" s="25" t="e">
        <f t="shared" si="204"/>
        <v>#N/A</v>
      </c>
      <c r="AK919" s="28">
        <f>'GT Data'!N921</f>
        <v>0</v>
      </c>
      <c r="AL919" s="25" t="e">
        <f t="shared" si="205"/>
        <v>#DIV/0!</v>
      </c>
      <c r="AM919" s="25" t="e">
        <f t="shared" si="206"/>
        <v>#DIV/0!</v>
      </c>
      <c r="AN919" s="25" t="e">
        <f t="shared" si="207"/>
        <v>#DIV/0!</v>
      </c>
      <c r="AO919" s="25">
        <v>0</v>
      </c>
      <c r="AP919" s="25">
        <v>0</v>
      </c>
      <c r="AQ919" s="25">
        <v>0</v>
      </c>
    </row>
    <row r="920" spans="1:43" x14ac:dyDescent="0.3">
      <c r="A920">
        <f>'Calculated Tab Properties'!A920</f>
        <v>0</v>
      </c>
      <c r="B920">
        <f>'Calculated Tab Properties'!B920</f>
        <v>0</v>
      </c>
      <c r="C920">
        <f>'Calculated Tab Properties'!C920</f>
        <v>0</v>
      </c>
      <c r="D920">
        <f>'Calculated Tab Properties'!D920</f>
        <v>0</v>
      </c>
      <c r="E920">
        <f>'Calculated Tab Properties'!E920</f>
        <v>0</v>
      </c>
      <c r="F920">
        <f>'Calculated Tab Properties'!F920</f>
        <v>0</v>
      </c>
      <c r="G920">
        <f>'Calculated Tab Properties'!G920</f>
        <v>0</v>
      </c>
      <c r="H920">
        <f>'Calculated Tab Properties'!H920</f>
        <v>0</v>
      </c>
      <c r="I920">
        <f>'Calculated Tab Properties'!I920</f>
        <v>0</v>
      </c>
      <c r="J920" s="20" t="e">
        <f>'Calculated Tab Properties'!J920</f>
        <v>#DIV/0!</v>
      </c>
      <c r="K920">
        <v>0</v>
      </c>
      <c r="L920">
        <v>0</v>
      </c>
      <c r="M920">
        <v>0</v>
      </c>
      <c r="N920">
        <v>0</v>
      </c>
      <c r="O920" s="27">
        <v>0</v>
      </c>
      <c r="P920" s="27">
        <v>0</v>
      </c>
      <c r="Q920">
        <v>0</v>
      </c>
      <c r="R920" t="e">
        <f>'Calculated Tab Properties'!R920</f>
        <v>#DIV/0!</v>
      </c>
      <c r="T920" s="1" t="e">
        <f>VLOOKUP('GEOMETRIC INPUTS'!D920,'Pressure Calculations'!$A$22:$B$61,2,TRUE)</f>
        <v>#N/A</v>
      </c>
      <c r="U920" s="1" t="e">
        <f>VLOOKUP('GEOMETRIC INPUTS'!D920,'Pressure Calculations'!$C$22:$D$61,2,TRUE)</f>
        <v>#N/A</v>
      </c>
      <c r="V920" t="e">
        <f>T920*'GEOMETRIC INPUTS'!S920</f>
        <v>#N/A</v>
      </c>
      <c r="W920">
        <v>919</v>
      </c>
      <c r="X920" t="e">
        <f t="shared" si="195"/>
        <v>#N/A</v>
      </c>
      <c r="Y920" t="e">
        <f t="shared" si="196"/>
        <v>#N/A</v>
      </c>
      <c r="Z920" s="27" t="e">
        <f t="shared" si="197"/>
        <v>#DIV/0!</v>
      </c>
      <c r="AA920" s="27" t="e">
        <f t="shared" si="198"/>
        <v>#DIV/0!</v>
      </c>
      <c r="AB920" s="27" t="e">
        <f t="shared" si="199"/>
        <v>#DIV/0!</v>
      </c>
      <c r="AC920" t="e">
        <f t="shared" si="200"/>
        <v>#N/A</v>
      </c>
      <c r="AD920" s="28">
        <f>'GT Data'!D922</f>
        <v>0</v>
      </c>
      <c r="AE920" s="25" t="e">
        <f t="shared" si="201"/>
        <v>#N/A</v>
      </c>
      <c r="AF920" s="25" t="e">
        <f t="shared" si="202"/>
        <v>#N/A</v>
      </c>
      <c r="AG920" s="25" t="e">
        <f t="shared" si="203"/>
        <v>#DIV/0!</v>
      </c>
      <c r="AH920" s="25">
        <v>0</v>
      </c>
      <c r="AI920" s="25">
        <v>0</v>
      </c>
      <c r="AJ920" s="25" t="e">
        <f t="shared" si="204"/>
        <v>#N/A</v>
      </c>
      <c r="AK920" s="28">
        <f>'GT Data'!N922</f>
        <v>0</v>
      </c>
      <c r="AL920" s="25" t="e">
        <f t="shared" si="205"/>
        <v>#DIV/0!</v>
      </c>
      <c r="AM920" s="25" t="e">
        <f t="shared" si="206"/>
        <v>#DIV/0!</v>
      </c>
      <c r="AN920" s="25" t="e">
        <f t="shared" si="207"/>
        <v>#DIV/0!</v>
      </c>
      <c r="AO920" s="25">
        <v>0</v>
      </c>
      <c r="AP920" s="25">
        <v>0</v>
      </c>
      <c r="AQ920" s="25">
        <v>0</v>
      </c>
    </row>
    <row r="921" spans="1:43" x14ac:dyDescent="0.3">
      <c r="A921">
        <f>'Calculated Tab Properties'!A921</f>
        <v>0</v>
      </c>
      <c r="B921">
        <f>'Calculated Tab Properties'!B921</f>
        <v>0</v>
      </c>
      <c r="C921">
        <f>'Calculated Tab Properties'!C921</f>
        <v>0</v>
      </c>
      <c r="D921">
        <f>'Calculated Tab Properties'!D921</f>
        <v>0</v>
      </c>
      <c r="E921">
        <f>'Calculated Tab Properties'!E921</f>
        <v>0</v>
      </c>
      <c r="F921">
        <f>'Calculated Tab Properties'!F921</f>
        <v>0</v>
      </c>
      <c r="G921">
        <f>'Calculated Tab Properties'!G921</f>
        <v>0</v>
      </c>
      <c r="H921">
        <f>'Calculated Tab Properties'!H921</f>
        <v>0</v>
      </c>
      <c r="I921">
        <f>'Calculated Tab Properties'!I921</f>
        <v>0</v>
      </c>
      <c r="J921" s="20" t="e">
        <f>'Calculated Tab Properties'!J921</f>
        <v>#DIV/0!</v>
      </c>
      <c r="K921">
        <v>0</v>
      </c>
      <c r="L921">
        <v>0</v>
      </c>
      <c r="M921">
        <v>0</v>
      </c>
      <c r="N921">
        <v>0</v>
      </c>
      <c r="O921" s="27">
        <v>0</v>
      </c>
      <c r="P921" s="27">
        <v>0</v>
      </c>
      <c r="Q921">
        <v>0</v>
      </c>
      <c r="R921" t="e">
        <f>'Calculated Tab Properties'!R921</f>
        <v>#DIV/0!</v>
      </c>
      <c r="T921" s="1" t="e">
        <f>VLOOKUP('GEOMETRIC INPUTS'!D921,'Pressure Calculations'!$A$22:$B$61,2,TRUE)</f>
        <v>#N/A</v>
      </c>
      <c r="U921" s="1" t="e">
        <f>VLOOKUP('GEOMETRIC INPUTS'!D921,'Pressure Calculations'!$C$22:$D$61,2,TRUE)</f>
        <v>#N/A</v>
      </c>
      <c r="V921" t="e">
        <f>T921*'GEOMETRIC INPUTS'!S921</f>
        <v>#N/A</v>
      </c>
      <c r="W921">
        <v>920</v>
      </c>
      <c r="X921" t="e">
        <f t="shared" si="195"/>
        <v>#N/A</v>
      </c>
      <c r="Y921" t="e">
        <f t="shared" si="196"/>
        <v>#N/A</v>
      </c>
      <c r="Z921" s="27" t="e">
        <f t="shared" si="197"/>
        <v>#DIV/0!</v>
      </c>
      <c r="AA921" s="27" t="e">
        <f t="shared" si="198"/>
        <v>#DIV/0!</v>
      </c>
      <c r="AB921" s="27" t="e">
        <f t="shared" si="199"/>
        <v>#DIV/0!</v>
      </c>
      <c r="AC921" t="e">
        <f t="shared" si="200"/>
        <v>#N/A</v>
      </c>
      <c r="AD921" s="28">
        <f>'GT Data'!D923</f>
        <v>0</v>
      </c>
      <c r="AE921" s="25" t="e">
        <f t="shared" si="201"/>
        <v>#N/A</v>
      </c>
      <c r="AF921" s="25" t="e">
        <f t="shared" si="202"/>
        <v>#N/A</v>
      </c>
      <c r="AG921" s="25" t="e">
        <f t="shared" si="203"/>
        <v>#DIV/0!</v>
      </c>
      <c r="AH921" s="25">
        <v>0</v>
      </c>
      <c r="AI921" s="25">
        <v>0</v>
      </c>
      <c r="AJ921" s="25" t="e">
        <f t="shared" si="204"/>
        <v>#N/A</v>
      </c>
      <c r="AK921" s="28">
        <f>'GT Data'!N923</f>
        <v>0</v>
      </c>
      <c r="AL921" s="25" t="e">
        <f t="shared" si="205"/>
        <v>#DIV/0!</v>
      </c>
      <c r="AM921" s="25" t="e">
        <f t="shared" si="206"/>
        <v>#DIV/0!</v>
      </c>
      <c r="AN921" s="25" t="e">
        <f t="shared" si="207"/>
        <v>#DIV/0!</v>
      </c>
      <c r="AO921" s="25">
        <v>0</v>
      </c>
      <c r="AP921" s="25">
        <v>0</v>
      </c>
      <c r="AQ921" s="25">
        <v>0</v>
      </c>
    </row>
    <row r="922" spans="1:43" x14ac:dyDescent="0.3">
      <c r="A922">
        <f>'Calculated Tab Properties'!A922</f>
        <v>0</v>
      </c>
      <c r="B922">
        <f>'Calculated Tab Properties'!B922</f>
        <v>0</v>
      </c>
      <c r="C922">
        <f>'Calculated Tab Properties'!C922</f>
        <v>0</v>
      </c>
      <c r="D922">
        <f>'Calculated Tab Properties'!D922</f>
        <v>0</v>
      </c>
      <c r="E922">
        <f>'Calculated Tab Properties'!E922</f>
        <v>0</v>
      </c>
      <c r="F922">
        <f>'Calculated Tab Properties'!F922</f>
        <v>0</v>
      </c>
      <c r="G922">
        <f>'Calculated Tab Properties'!G922</f>
        <v>0</v>
      </c>
      <c r="H922">
        <f>'Calculated Tab Properties'!H922</f>
        <v>0</v>
      </c>
      <c r="I922">
        <f>'Calculated Tab Properties'!I922</f>
        <v>0</v>
      </c>
      <c r="J922" s="20" t="e">
        <f>'Calculated Tab Properties'!J922</f>
        <v>#DIV/0!</v>
      </c>
      <c r="K922">
        <v>0</v>
      </c>
      <c r="L922">
        <v>0</v>
      </c>
      <c r="M922">
        <v>0</v>
      </c>
      <c r="N922">
        <v>0</v>
      </c>
      <c r="O922" s="27">
        <v>0</v>
      </c>
      <c r="P922" s="27">
        <v>0</v>
      </c>
      <c r="Q922">
        <v>0</v>
      </c>
      <c r="R922" t="e">
        <f>'Calculated Tab Properties'!R922</f>
        <v>#DIV/0!</v>
      </c>
      <c r="T922" s="1" t="e">
        <f>VLOOKUP('GEOMETRIC INPUTS'!D922,'Pressure Calculations'!$A$22:$B$61,2,TRUE)</f>
        <v>#N/A</v>
      </c>
      <c r="U922" s="1" t="e">
        <f>VLOOKUP('GEOMETRIC INPUTS'!D922,'Pressure Calculations'!$C$22:$D$61,2,TRUE)</f>
        <v>#N/A</v>
      </c>
      <c r="V922" t="e">
        <f>T922*'GEOMETRIC INPUTS'!S922</f>
        <v>#N/A</v>
      </c>
      <c r="W922">
        <v>921</v>
      </c>
      <c r="X922" t="e">
        <f t="shared" si="195"/>
        <v>#N/A</v>
      </c>
      <c r="Y922" t="e">
        <f t="shared" si="196"/>
        <v>#N/A</v>
      </c>
      <c r="Z922" s="27" t="e">
        <f t="shared" si="197"/>
        <v>#DIV/0!</v>
      </c>
      <c r="AA922" s="27" t="e">
        <f t="shared" si="198"/>
        <v>#DIV/0!</v>
      </c>
      <c r="AB922" s="27" t="e">
        <f t="shared" si="199"/>
        <v>#DIV/0!</v>
      </c>
      <c r="AC922" t="e">
        <f t="shared" si="200"/>
        <v>#N/A</v>
      </c>
      <c r="AD922" s="28">
        <f>'GT Data'!D924</f>
        <v>0</v>
      </c>
      <c r="AE922" s="25" t="e">
        <f t="shared" si="201"/>
        <v>#N/A</v>
      </c>
      <c r="AF922" s="25" t="e">
        <f t="shared" si="202"/>
        <v>#N/A</v>
      </c>
      <c r="AG922" s="25" t="e">
        <f t="shared" si="203"/>
        <v>#DIV/0!</v>
      </c>
      <c r="AH922" s="25">
        <v>0</v>
      </c>
      <c r="AI922" s="25">
        <v>0</v>
      </c>
      <c r="AJ922" s="25" t="e">
        <f t="shared" si="204"/>
        <v>#N/A</v>
      </c>
      <c r="AK922" s="28">
        <f>'GT Data'!N924</f>
        <v>0</v>
      </c>
      <c r="AL922" s="25" t="e">
        <f t="shared" si="205"/>
        <v>#DIV/0!</v>
      </c>
      <c r="AM922" s="25" t="e">
        <f t="shared" si="206"/>
        <v>#DIV/0!</v>
      </c>
      <c r="AN922" s="25" t="e">
        <f t="shared" si="207"/>
        <v>#DIV/0!</v>
      </c>
      <c r="AO922" s="25">
        <v>0</v>
      </c>
      <c r="AP922" s="25">
        <v>0</v>
      </c>
      <c r="AQ922" s="25">
        <v>0</v>
      </c>
    </row>
    <row r="923" spans="1:43" x14ac:dyDescent="0.3">
      <c r="A923">
        <f>'Calculated Tab Properties'!A923</f>
        <v>0</v>
      </c>
      <c r="B923">
        <f>'Calculated Tab Properties'!B923</f>
        <v>0</v>
      </c>
      <c r="C923">
        <f>'Calculated Tab Properties'!C923</f>
        <v>0</v>
      </c>
      <c r="D923">
        <f>'Calculated Tab Properties'!D923</f>
        <v>0</v>
      </c>
      <c r="E923">
        <f>'Calculated Tab Properties'!E923</f>
        <v>0</v>
      </c>
      <c r="F923">
        <f>'Calculated Tab Properties'!F923</f>
        <v>0</v>
      </c>
      <c r="G923">
        <f>'Calculated Tab Properties'!G923</f>
        <v>0</v>
      </c>
      <c r="H923">
        <f>'Calculated Tab Properties'!H923</f>
        <v>0</v>
      </c>
      <c r="I923">
        <f>'Calculated Tab Properties'!I923</f>
        <v>0</v>
      </c>
      <c r="J923" s="20" t="e">
        <f>'Calculated Tab Properties'!J923</f>
        <v>#DIV/0!</v>
      </c>
      <c r="K923">
        <v>0</v>
      </c>
      <c r="L923">
        <v>0</v>
      </c>
      <c r="M923">
        <v>0</v>
      </c>
      <c r="N923">
        <v>0</v>
      </c>
      <c r="O923" s="27">
        <v>0</v>
      </c>
      <c r="P923" s="27">
        <v>0</v>
      </c>
      <c r="Q923">
        <v>0</v>
      </c>
      <c r="R923" t="e">
        <f>'Calculated Tab Properties'!R923</f>
        <v>#DIV/0!</v>
      </c>
      <c r="T923" s="1" t="e">
        <f>VLOOKUP('GEOMETRIC INPUTS'!D923,'Pressure Calculations'!$A$22:$B$61,2,TRUE)</f>
        <v>#N/A</v>
      </c>
      <c r="U923" s="1" t="e">
        <f>VLOOKUP('GEOMETRIC INPUTS'!D923,'Pressure Calculations'!$C$22:$D$61,2,TRUE)</f>
        <v>#N/A</v>
      </c>
      <c r="V923" t="e">
        <f>T923*'GEOMETRIC INPUTS'!S923</f>
        <v>#N/A</v>
      </c>
      <c r="W923">
        <v>922</v>
      </c>
      <c r="X923" t="e">
        <f t="shared" si="195"/>
        <v>#N/A</v>
      </c>
      <c r="Y923" t="e">
        <f t="shared" si="196"/>
        <v>#N/A</v>
      </c>
      <c r="Z923" s="27" t="e">
        <f t="shared" si="197"/>
        <v>#DIV/0!</v>
      </c>
      <c r="AA923" s="27" t="e">
        <f t="shared" si="198"/>
        <v>#DIV/0!</v>
      </c>
      <c r="AB923" s="27" t="e">
        <f t="shared" si="199"/>
        <v>#DIV/0!</v>
      </c>
      <c r="AC923" t="e">
        <f t="shared" si="200"/>
        <v>#N/A</v>
      </c>
      <c r="AD923" s="28">
        <f>'GT Data'!D925</f>
        <v>0</v>
      </c>
      <c r="AE923" s="25" t="e">
        <f t="shared" si="201"/>
        <v>#N/A</v>
      </c>
      <c r="AF923" s="25" t="e">
        <f t="shared" si="202"/>
        <v>#N/A</v>
      </c>
      <c r="AG923" s="25" t="e">
        <f t="shared" si="203"/>
        <v>#DIV/0!</v>
      </c>
      <c r="AH923" s="25">
        <v>0</v>
      </c>
      <c r="AI923" s="25">
        <v>0</v>
      </c>
      <c r="AJ923" s="25" t="e">
        <f t="shared" si="204"/>
        <v>#N/A</v>
      </c>
      <c r="AK923" s="28">
        <f>'GT Data'!N925</f>
        <v>0</v>
      </c>
      <c r="AL923" s="25" t="e">
        <f t="shared" si="205"/>
        <v>#DIV/0!</v>
      </c>
      <c r="AM923" s="25" t="e">
        <f t="shared" si="206"/>
        <v>#DIV/0!</v>
      </c>
      <c r="AN923" s="25" t="e">
        <f t="shared" si="207"/>
        <v>#DIV/0!</v>
      </c>
      <c r="AO923" s="25">
        <v>0</v>
      </c>
      <c r="AP923" s="25">
        <v>0</v>
      </c>
      <c r="AQ923" s="25">
        <v>0</v>
      </c>
    </row>
    <row r="924" spans="1:43" x14ac:dyDescent="0.3">
      <c r="A924">
        <f>'Calculated Tab Properties'!A924</f>
        <v>0</v>
      </c>
      <c r="B924">
        <f>'Calculated Tab Properties'!B924</f>
        <v>0</v>
      </c>
      <c r="C924">
        <f>'Calculated Tab Properties'!C924</f>
        <v>0</v>
      </c>
      <c r="D924">
        <f>'Calculated Tab Properties'!D924</f>
        <v>0</v>
      </c>
      <c r="E924">
        <f>'Calculated Tab Properties'!E924</f>
        <v>0</v>
      </c>
      <c r="F924">
        <f>'Calculated Tab Properties'!F924</f>
        <v>0</v>
      </c>
      <c r="G924">
        <f>'Calculated Tab Properties'!G924</f>
        <v>0</v>
      </c>
      <c r="H924">
        <f>'Calculated Tab Properties'!H924</f>
        <v>0</v>
      </c>
      <c r="I924">
        <f>'Calculated Tab Properties'!I924</f>
        <v>0</v>
      </c>
      <c r="J924" s="20" t="e">
        <f>'Calculated Tab Properties'!J924</f>
        <v>#DIV/0!</v>
      </c>
      <c r="K924">
        <v>0</v>
      </c>
      <c r="L924">
        <v>0</v>
      </c>
      <c r="M924">
        <v>0</v>
      </c>
      <c r="N924">
        <v>0</v>
      </c>
      <c r="O924" s="27">
        <v>0</v>
      </c>
      <c r="P924" s="27">
        <v>0</v>
      </c>
      <c r="Q924">
        <v>0</v>
      </c>
      <c r="R924" t="e">
        <f>'Calculated Tab Properties'!R924</f>
        <v>#DIV/0!</v>
      </c>
      <c r="T924" s="1" t="e">
        <f>VLOOKUP('GEOMETRIC INPUTS'!D924,'Pressure Calculations'!$A$22:$B$61,2,TRUE)</f>
        <v>#N/A</v>
      </c>
      <c r="U924" s="1" t="e">
        <f>VLOOKUP('GEOMETRIC INPUTS'!D924,'Pressure Calculations'!$C$22:$D$61,2,TRUE)</f>
        <v>#N/A</v>
      </c>
      <c r="V924" t="e">
        <f>T924*'GEOMETRIC INPUTS'!S924</f>
        <v>#N/A</v>
      </c>
      <c r="W924">
        <v>923</v>
      </c>
      <c r="X924" t="e">
        <f t="shared" si="195"/>
        <v>#N/A</v>
      </c>
      <c r="Y924" t="e">
        <f t="shared" si="196"/>
        <v>#N/A</v>
      </c>
      <c r="Z924" s="27" t="e">
        <f t="shared" si="197"/>
        <v>#DIV/0!</v>
      </c>
      <c r="AA924" s="27" t="e">
        <f t="shared" si="198"/>
        <v>#DIV/0!</v>
      </c>
      <c r="AB924" s="27" t="e">
        <f t="shared" si="199"/>
        <v>#DIV/0!</v>
      </c>
      <c r="AC924" t="e">
        <f t="shared" si="200"/>
        <v>#N/A</v>
      </c>
      <c r="AD924" s="28">
        <f>'GT Data'!D926</f>
        <v>0</v>
      </c>
      <c r="AE924" s="25" t="e">
        <f t="shared" si="201"/>
        <v>#N/A</v>
      </c>
      <c r="AF924" s="25" t="e">
        <f t="shared" si="202"/>
        <v>#N/A</v>
      </c>
      <c r="AG924" s="25" t="e">
        <f t="shared" si="203"/>
        <v>#DIV/0!</v>
      </c>
      <c r="AH924" s="25">
        <v>0</v>
      </c>
      <c r="AI924" s="25">
        <v>0</v>
      </c>
      <c r="AJ924" s="25" t="e">
        <f t="shared" si="204"/>
        <v>#N/A</v>
      </c>
      <c r="AK924" s="28">
        <f>'GT Data'!N926</f>
        <v>0</v>
      </c>
      <c r="AL924" s="25" t="e">
        <f t="shared" si="205"/>
        <v>#DIV/0!</v>
      </c>
      <c r="AM924" s="25" t="e">
        <f t="shared" si="206"/>
        <v>#DIV/0!</v>
      </c>
      <c r="AN924" s="25" t="e">
        <f t="shared" si="207"/>
        <v>#DIV/0!</v>
      </c>
      <c r="AO924" s="25">
        <v>0</v>
      </c>
      <c r="AP924" s="25">
        <v>0</v>
      </c>
      <c r="AQ924" s="25">
        <v>0</v>
      </c>
    </row>
    <row r="925" spans="1:43" x14ac:dyDescent="0.3">
      <c r="A925">
        <f>'Calculated Tab Properties'!A925</f>
        <v>0</v>
      </c>
      <c r="B925">
        <f>'Calculated Tab Properties'!B925</f>
        <v>0</v>
      </c>
      <c r="C925">
        <f>'Calculated Tab Properties'!C925</f>
        <v>0</v>
      </c>
      <c r="D925">
        <f>'Calculated Tab Properties'!D925</f>
        <v>0</v>
      </c>
      <c r="E925">
        <f>'Calculated Tab Properties'!E925</f>
        <v>0</v>
      </c>
      <c r="F925">
        <f>'Calculated Tab Properties'!F925</f>
        <v>0</v>
      </c>
      <c r="G925">
        <f>'Calculated Tab Properties'!G925</f>
        <v>0</v>
      </c>
      <c r="H925">
        <f>'Calculated Tab Properties'!H925</f>
        <v>0</v>
      </c>
      <c r="I925">
        <f>'Calculated Tab Properties'!I925</f>
        <v>0</v>
      </c>
      <c r="J925" s="20" t="e">
        <f>'Calculated Tab Properties'!J925</f>
        <v>#DIV/0!</v>
      </c>
      <c r="K925">
        <v>0</v>
      </c>
      <c r="L925">
        <v>0</v>
      </c>
      <c r="M925">
        <v>0</v>
      </c>
      <c r="N925">
        <v>0</v>
      </c>
      <c r="O925" s="27">
        <v>0</v>
      </c>
      <c r="P925" s="27">
        <v>0</v>
      </c>
      <c r="Q925">
        <v>0</v>
      </c>
      <c r="R925" t="e">
        <f>'Calculated Tab Properties'!R925</f>
        <v>#DIV/0!</v>
      </c>
      <c r="T925" s="1" t="e">
        <f>VLOOKUP('GEOMETRIC INPUTS'!D925,'Pressure Calculations'!$A$22:$B$61,2,TRUE)</f>
        <v>#N/A</v>
      </c>
      <c r="U925" s="1" t="e">
        <f>VLOOKUP('GEOMETRIC INPUTS'!D925,'Pressure Calculations'!$C$22:$D$61,2,TRUE)</f>
        <v>#N/A</v>
      </c>
      <c r="V925" t="e">
        <f>T925*'GEOMETRIC INPUTS'!S925</f>
        <v>#N/A</v>
      </c>
      <c r="W925">
        <v>924</v>
      </c>
      <c r="X925" t="e">
        <f t="shared" si="195"/>
        <v>#N/A</v>
      </c>
      <c r="Y925" t="e">
        <f t="shared" si="196"/>
        <v>#N/A</v>
      </c>
      <c r="Z925" s="27" t="e">
        <f t="shared" si="197"/>
        <v>#DIV/0!</v>
      </c>
      <c r="AA925" s="27" t="e">
        <f t="shared" si="198"/>
        <v>#DIV/0!</v>
      </c>
      <c r="AB925" s="27" t="e">
        <f t="shared" si="199"/>
        <v>#DIV/0!</v>
      </c>
      <c r="AC925" t="e">
        <f t="shared" si="200"/>
        <v>#N/A</v>
      </c>
      <c r="AD925" s="28">
        <f>'GT Data'!D927</f>
        <v>0</v>
      </c>
      <c r="AE925" s="25" t="e">
        <f t="shared" si="201"/>
        <v>#N/A</v>
      </c>
      <c r="AF925" s="25" t="e">
        <f t="shared" si="202"/>
        <v>#N/A</v>
      </c>
      <c r="AG925" s="25" t="e">
        <f t="shared" si="203"/>
        <v>#DIV/0!</v>
      </c>
      <c r="AH925" s="25">
        <v>0</v>
      </c>
      <c r="AI925" s="25">
        <v>0</v>
      </c>
      <c r="AJ925" s="25" t="e">
        <f t="shared" si="204"/>
        <v>#N/A</v>
      </c>
      <c r="AK925" s="28">
        <f>'GT Data'!N927</f>
        <v>0</v>
      </c>
      <c r="AL925" s="25" t="e">
        <f t="shared" si="205"/>
        <v>#DIV/0!</v>
      </c>
      <c r="AM925" s="25" t="e">
        <f t="shared" si="206"/>
        <v>#DIV/0!</v>
      </c>
      <c r="AN925" s="25" t="e">
        <f t="shared" si="207"/>
        <v>#DIV/0!</v>
      </c>
      <c r="AO925" s="25">
        <v>0</v>
      </c>
      <c r="AP925" s="25">
        <v>0</v>
      </c>
      <c r="AQ925" s="25">
        <v>0</v>
      </c>
    </row>
    <row r="926" spans="1:43" x14ac:dyDescent="0.3">
      <c r="A926">
        <f>'Calculated Tab Properties'!A926</f>
        <v>0</v>
      </c>
      <c r="B926">
        <f>'Calculated Tab Properties'!B926</f>
        <v>0</v>
      </c>
      <c r="C926">
        <f>'Calculated Tab Properties'!C926</f>
        <v>0</v>
      </c>
      <c r="D926">
        <f>'Calculated Tab Properties'!D926</f>
        <v>0</v>
      </c>
      <c r="E926">
        <f>'Calculated Tab Properties'!E926</f>
        <v>0</v>
      </c>
      <c r="F926">
        <f>'Calculated Tab Properties'!F926</f>
        <v>0</v>
      </c>
      <c r="G926">
        <f>'Calculated Tab Properties'!G926</f>
        <v>0</v>
      </c>
      <c r="H926">
        <f>'Calculated Tab Properties'!H926</f>
        <v>0</v>
      </c>
      <c r="I926">
        <f>'Calculated Tab Properties'!I926</f>
        <v>0</v>
      </c>
      <c r="J926" s="20" t="e">
        <f>'Calculated Tab Properties'!J926</f>
        <v>#DIV/0!</v>
      </c>
      <c r="K926">
        <v>0</v>
      </c>
      <c r="L926">
        <v>0</v>
      </c>
      <c r="M926">
        <v>0</v>
      </c>
      <c r="N926">
        <v>0</v>
      </c>
      <c r="O926" s="27">
        <v>0</v>
      </c>
      <c r="P926" s="27">
        <v>0</v>
      </c>
      <c r="Q926">
        <v>0</v>
      </c>
      <c r="R926" t="e">
        <f>'Calculated Tab Properties'!R926</f>
        <v>#DIV/0!</v>
      </c>
      <c r="T926" s="1" t="e">
        <f>VLOOKUP('GEOMETRIC INPUTS'!D926,'Pressure Calculations'!$A$22:$B$61,2,TRUE)</f>
        <v>#N/A</v>
      </c>
      <c r="U926" s="1" t="e">
        <f>VLOOKUP('GEOMETRIC INPUTS'!D926,'Pressure Calculations'!$C$22:$D$61,2,TRUE)</f>
        <v>#N/A</v>
      </c>
      <c r="V926" t="e">
        <f>T926*'GEOMETRIC INPUTS'!S926</f>
        <v>#N/A</v>
      </c>
      <c r="W926">
        <v>925</v>
      </c>
      <c r="X926" t="e">
        <f t="shared" si="195"/>
        <v>#N/A</v>
      </c>
      <c r="Y926" t="e">
        <f t="shared" si="196"/>
        <v>#N/A</v>
      </c>
      <c r="Z926" s="27" t="e">
        <f t="shared" si="197"/>
        <v>#DIV/0!</v>
      </c>
      <c r="AA926" s="27" t="e">
        <f t="shared" si="198"/>
        <v>#DIV/0!</v>
      </c>
      <c r="AB926" s="27" t="e">
        <f t="shared" si="199"/>
        <v>#DIV/0!</v>
      </c>
      <c r="AC926" t="e">
        <f t="shared" si="200"/>
        <v>#N/A</v>
      </c>
      <c r="AD926" s="28">
        <f>'GT Data'!D928</f>
        <v>0</v>
      </c>
      <c r="AE926" s="25" t="e">
        <f t="shared" si="201"/>
        <v>#N/A</v>
      </c>
      <c r="AF926" s="25" t="e">
        <f t="shared" si="202"/>
        <v>#N/A</v>
      </c>
      <c r="AG926" s="25" t="e">
        <f t="shared" si="203"/>
        <v>#DIV/0!</v>
      </c>
      <c r="AH926" s="25">
        <v>0</v>
      </c>
      <c r="AI926" s="25">
        <v>0</v>
      </c>
      <c r="AJ926" s="25" t="e">
        <f t="shared" si="204"/>
        <v>#N/A</v>
      </c>
      <c r="AK926" s="28">
        <f>'GT Data'!N928</f>
        <v>0</v>
      </c>
      <c r="AL926" s="25" t="e">
        <f t="shared" si="205"/>
        <v>#DIV/0!</v>
      </c>
      <c r="AM926" s="25" t="e">
        <f t="shared" si="206"/>
        <v>#DIV/0!</v>
      </c>
      <c r="AN926" s="25" t="e">
        <f t="shared" si="207"/>
        <v>#DIV/0!</v>
      </c>
      <c r="AO926" s="25">
        <v>0</v>
      </c>
      <c r="AP926" s="25">
        <v>0</v>
      </c>
      <c r="AQ926" s="25">
        <v>0</v>
      </c>
    </row>
    <row r="927" spans="1:43" x14ac:dyDescent="0.3">
      <c r="A927">
        <f>'Calculated Tab Properties'!A927</f>
        <v>0</v>
      </c>
      <c r="B927">
        <f>'Calculated Tab Properties'!B927</f>
        <v>0</v>
      </c>
      <c r="C927">
        <f>'Calculated Tab Properties'!C927</f>
        <v>0</v>
      </c>
      <c r="D927">
        <f>'Calculated Tab Properties'!D927</f>
        <v>0</v>
      </c>
      <c r="E927">
        <f>'Calculated Tab Properties'!E927</f>
        <v>0</v>
      </c>
      <c r="F927">
        <f>'Calculated Tab Properties'!F927</f>
        <v>0</v>
      </c>
      <c r="G927">
        <f>'Calculated Tab Properties'!G927</f>
        <v>0</v>
      </c>
      <c r="H927">
        <f>'Calculated Tab Properties'!H927</f>
        <v>0</v>
      </c>
      <c r="I927">
        <f>'Calculated Tab Properties'!I927</f>
        <v>0</v>
      </c>
      <c r="J927" s="20" t="e">
        <f>'Calculated Tab Properties'!J927</f>
        <v>#DIV/0!</v>
      </c>
      <c r="K927">
        <v>0</v>
      </c>
      <c r="L927">
        <v>0</v>
      </c>
      <c r="M927">
        <v>0</v>
      </c>
      <c r="N927">
        <v>0</v>
      </c>
      <c r="O927" s="27">
        <v>0</v>
      </c>
      <c r="P927" s="27">
        <v>0</v>
      </c>
      <c r="Q927">
        <v>0</v>
      </c>
      <c r="R927" t="e">
        <f>'Calculated Tab Properties'!R927</f>
        <v>#DIV/0!</v>
      </c>
      <c r="T927" s="1" t="e">
        <f>VLOOKUP('GEOMETRIC INPUTS'!D927,'Pressure Calculations'!$A$22:$B$61,2,TRUE)</f>
        <v>#N/A</v>
      </c>
      <c r="U927" s="1" t="e">
        <f>VLOOKUP('GEOMETRIC INPUTS'!D927,'Pressure Calculations'!$C$22:$D$61,2,TRUE)</f>
        <v>#N/A</v>
      </c>
      <c r="V927" t="e">
        <f>T927*'GEOMETRIC INPUTS'!S927</f>
        <v>#N/A</v>
      </c>
      <c r="W927">
        <v>926</v>
      </c>
      <c r="X927" t="e">
        <f t="shared" si="195"/>
        <v>#N/A</v>
      </c>
      <c r="Y927" t="e">
        <f t="shared" si="196"/>
        <v>#N/A</v>
      </c>
      <c r="Z927" s="27" t="e">
        <f t="shared" si="197"/>
        <v>#DIV/0!</v>
      </c>
      <c r="AA927" s="27" t="e">
        <f t="shared" si="198"/>
        <v>#DIV/0!</v>
      </c>
      <c r="AB927" s="27" t="e">
        <f t="shared" si="199"/>
        <v>#DIV/0!</v>
      </c>
      <c r="AC927" t="e">
        <f t="shared" si="200"/>
        <v>#N/A</v>
      </c>
      <c r="AD927" s="28">
        <f>'GT Data'!D929</f>
        <v>0</v>
      </c>
      <c r="AE927" s="25" t="e">
        <f t="shared" si="201"/>
        <v>#N/A</v>
      </c>
      <c r="AF927" s="25" t="e">
        <f t="shared" si="202"/>
        <v>#N/A</v>
      </c>
      <c r="AG927" s="25" t="e">
        <f t="shared" si="203"/>
        <v>#DIV/0!</v>
      </c>
      <c r="AH927" s="25">
        <v>0</v>
      </c>
      <c r="AI927" s="25">
        <v>0</v>
      </c>
      <c r="AJ927" s="25" t="e">
        <f t="shared" si="204"/>
        <v>#N/A</v>
      </c>
      <c r="AK927" s="28">
        <f>'GT Data'!N929</f>
        <v>0</v>
      </c>
      <c r="AL927" s="25" t="e">
        <f t="shared" si="205"/>
        <v>#DIV/0!</v>
      </c>
      <c r="AM927" s="25" t="e">
        <f t="shared" si="206"/>
        <v>#DIV/0!</v>
      </c>
      <c r="AN927" s="25" t="e">
        <f t="shared" si="207"/>
        <v>#DIV/0!</v>
      </c>
      <c r="AO927" s="25">
        <v>0</v>
      </c>
      <c r="AP927" s="25">
        <v>0</v>
      </c>
      <c r="AQ927" s="25">
        <v>0</v>
      </c>
    </row>
    <row r="928" spans="1:43" x14ac:dyDescent="0.3">
      <c r="A928">
        <f>'Calculated Tab Properties'!A928</f>
        <v>0</v>
      </c>
      <c r="B928">
        <f>'Calculated Tab Properties'!B928</f>
        <v>0</v>
      </c>
      <c r="C928">
        <f>'Calculated Tab Properties'!C928</f>
        <v>0</v>
      </c>
      <c r="D928">
        <f>'Calculated Tab Properties'!D928</f>
        <v>0</v>
      </c>
      <c r="E928">
        <f>'Calculated Tab Properties'!E928</f>
        <v>0</v>
      </c>
      <c r="F928">
        <f>'Calculated Tab Properties'!F928</f>
        <v>0</v>
      </c>
      <c r="G928">
        <f>'Calculated Tab Properties'!G928</f>
        <v>0</v>
      </c>
      <c r="H928">
        <f>'Calculated Tab Properties'!H928</f>
        <v>0</v>
      </c>
      <c r="I928">
        <f>'Calculated Tab Properties'!I928</f>
        <v>0</v>
      </c>
      <c r="J928" s="20" t="e">
        <f>'Calculated Tab Properties'!J928</f>
        <v>#DIV/0!</v>
      </c>
      <c r="K928">
        <v>0</v>
      </c>
      <c r="L928">
        <v>0</v>
      </c>
      <c r="M928">
        <v>0</v>
      </c>
      <c r="N928">
        <v>0</v>
      </c>
      <c r="O928" s="27">
        <v>0</v>
      </c>
      <c r="P928" s="27">
        <v>0</v>
      </c>
      <c r="Q928">
        <v>0</v>
      </c>
      <c r="R928" t="e">
        <f>'Calculated Tab Properties'!R928</f>
        <v>#DIV/0!</v>
      </c>
      <c r="T928" s="1" t="e">
        <f>VLOOKUP('GEOMETRIC INPUTS'!D928,'Pressure Calculations'!$A$22:$B$61,2,TRUE)</f>
        <v>#N/A</v>
      </c>
      <c r="U928" s="1" t="e">
        <f>VLOOKUP('GEOMETRIC INPUTS'!D928,'Pressure Calculations'!$C$22:$D$61,2,TRUE)</f>
        <v>#N/A</v>
      </c>
      <c r="V928" t="e">
        <f>T928*'GEOMETRIC INPUTS'!S928</f>
        <v>#N/A</v>
      </c>
      <c r="W928">
        <v>927</v>
      </c>
      <c r="X928" t="e">
        <f t="shared" si="195"/>
        <v>#N/A</v>
      </c>
      <c r="Y928" t="e">
        <f t="shared" si="196"/>
        <v>#N/A</v>
      </c>
      <c r="Z928" s="27" t="e">
        <f t="shared" si="197"/>
        <v>#DIV/0!</v>
      </c>
      <c r="AA928" s="27" t="e">
        <f t="shared" si="198"/>
        <v>#DIV/0!</v>
      </c>
      <c r="AB928" s="27" t="e">
        <f t="shared" si="199"/>
        <v>#DIV/0!</v>
      </c>
      <c r="AC928" t="e">
        <f t="shared" si="200"/>
        <v>#N/A</v>
      </c>
      <c r="AD928" s="28">
        <f>'GT Data'!D930</f>
        <v>0</v>
      </c>
      <c r="AE928" s="25" t="e">
        <f t="shared" si="201"/>
        <v>#N/A</v>
      </c>
      <c r="AF928" s="25" t="e">
        <f t="shared" si="202"/>
        <v>#N/A</v>
      </c>
      <c r="AG928" s="25" t="e">
        <f t="shared" si="203"/>
        <v>#DIV/0!</v>
      </c>
      <c r="AH928" s="25">
        <v>0</v>
      </c>
      <c r="AI928" s="25">
        <v>0</v>
      </c>
      <c r="AJ928" s="25" t="e">
        <f t="shared" si="204"/>
        <v>#N/A</v>
      </c>
      <c r="AK928" s="28">
        <f>'GT Data'!N930</f>
        <v>0</v>
      </c>
      <c r="AL928" s="25" t="e">
        <f t="shared" si="205"/>
        <v>#DIV/0!</v>
      </c>
      <c r="AM928" s="25" t="e">
        <f t="shared" si="206"/>
        <v>#DIV/0!</v>
      </c>
      <c r="AN928" s="25" t="e">
        <f t="shared" si="207"/>
        <v>#DIV/0!</v>
      </c>
      <c r="AO928" s="25">
        <v>0</v>
      </c>
      <c r="AP928" s="25">
        <v>0</v>
      </c>
      <c r="AQ928" s="25">
        <v>0</v>
      </c>
    </row>
    <row r="929" spans="1:43" x14ac:dyDescent="0.3">
      <c r="A929">
        <f>'Calculated Tab Properties'!A929</f>
        <v>0</v>
      </c>
      <c r="B929">
        <f>'Calculated Tab Properties'!B929</f>
        <v>0</v>
      </c>
      <c r="C929">
        <f>'Calculated Tab Properties'!C929</f>
        <v>0</v>
      </c>
      <c r="D929">
        <f>'Calculated Tab Properties'!D929</f>
        <v>0</v>
      </c>
      <c r="E929">
        <f>'Calculated Tab Properties'!E929</f>
        <v>0</v>
      </c>
      <c r="F929">
        <f>'Calculated Tab Properties'!F929</f>
        <v>0</v>
      </c>
      <c r="G929">
        <f>'Calculated Tab Properties'!G929</f>
        <v>0</v>
      </c>
      <c r="H929">
        <f>'Calculated Tab Properties'!H929</f>
        <v>0</v>
      </c>
      <c r="I929">
        <f>'Calculated Tab Properties'!I929</f>
        <v>0</v>
      </c>
      <c r="J929" s="20" t="e">
        <f>'Calculated Tab Properties'!J929</f>
        <v>#DIV/0!</v>
      </c>
      <c r="K929">
        <v>0</v>
      </c>
      <c r="L929">
        <v>0</v>
      </c>
      <c r="M929">
        <v>0</v>
      </c>
      <c r="N929">
        <v>0</v>
      </c>
      <c r="O929" s="27">
        <v>0</v>
      </c>
      <c r="P929" s="27">
        <v>0</v>
      </c>
      <c r="Q929">
        <v>0</v>
      </c>
      <c r="R929" t="e">
        <f>'Calculated Tab Properties'!R929</f>
        <v>#DIV/0!</v>
      </c>
      <c r="T929" s="1" t="e">
        <f>VLOOKUP('GEOMETRIC INPUTS'!D929,'Pressure Calculations'!$A$22:$B$61,2,TRUE)</f>
        <v>#N/A</v>
      </c>
      <c r="U929" s="1" t="e">
        <f>VLOOKUP('GEOMETRIC INPUTS'!D929,'Pressure Calculations'!$C$22:$D$61,2,TRUE)</f>
        <v>#N/A</v>
      </c>
      <c r="V929" t="e">
        <f>T929*'GEOMETRIC INPUTS'!S929</f>
        <v>#N/A</v>
      </c>
      <c r="W929">
        <v>928</v>
      </c>
      <c r="X929" t="e">
        <f t="shared" si="195"/>
        <v>#N/A</v>
      </c>
      <c r="Y929" t="e">
        <f t="shared" si="196"/>
        <v>#N/A</v>
      </c>
      <c r="Z929" s="27" t="e">
        <f t="shared" si="197"/>
        <v>#DIV/0!</v>
      </c>
      <c r="AA929" s="27" t="e">
        <f t="shared" si="198"/>
        <v>#DIV/0!</v>
      </c>
      <c r="AB929" s="27" t="e">
        <f t="shared" si="199"/>
        <v>#DIV/0!</v>
      </c>
      <c r="AC929" t="e">
        <f t="shared" si="200"/>
        <v>#N/A</v>
      </c>
      <c r="AD929" s="28">
        <f>'GT Data'!D931</f>
        <v>0</v>
      </c>
      <c r="AE929" s="25" t="e">
        <f t="shared" si="201"/>
        <v>#N/A</v>
      </c>
      <c r="AF929" s="25" t="e">
        <f t="shared" si="202"/>
        <v>#N/A</v>
      </c>
      <c r="AG929" s="25" t="e">
        <f t="shared" si="203"/>
        <v>#DIV/0!</v>
      </c>
      <c r="AH929" s="25">
        <v>0</v>
      </c>
      <c r="AI929" s="25">
        <v>0</v>
      </c>
      <c r="AJ929" s="25" t="e">
        <f t="shared" si="204"/>
        <v>#N/A</v>
      </c>
      <c r="AK929" s="28">
        <f>'GT Data'!N931</f>
        <v>0</v>
      </c>
      <c r="AL929" s="25" t="e">
        <f t="shared" si="205"/>
        <v>#DIV/0!</v>
      </c>
      <c r="AM929" s="25" t="e">
        <f t="shared" si="206"/>
        <v>#DIV/0!</v>
      </c>
      <c r="AN929" s="25" t="e">
        <f t="shared" si="207"/>
        <v>#DIV/0!</v>
      </c>
      <c r="AO929" s="25">
        <v>0</v>
      </c>
      <c r="AP929" s="25">
        <v>0</v>
      </c>
      <c r="AQ929" s="25">
        <v>0</v>
      </c>
    </row>
    <row r="930" spans="1:43" x14ac:dyDescent="0.3">
      <c r="A930">
        <f>'Calculated Tab Properties'!A930</f>
        <v>0</v>
      </c>
      <c r="B930">
        <f>'Calculated Tab Properties'!B930</f>
        <v>0</v>
      </c>
      <c r="C930">
        <f>'Calculated Tab Properties'!C930</f>
        <v>0</v>
      </c>
      <c r="D930">
        <f>'Calculated Tab Properties'!D930</f>
        <v>0</v>
      </c>
      <c r="E930">
        <f>'Calculated Tab Properties'!E930</f>
        <v>0</v>
      </c>
      <c r="F930">
        <f>'Calculated Tab Properties'!F930</f>
        <v>0</v>
      </c>
      <c r="G930">
        <f>'Calculated Tab Properties'!G930</f>
        <v>0</v>
      </c>
      <c r="H930">
        <f>'Calculated Tab Properties'!H930</f>
        <v>0</v>
      </c>
      <c r="I930">
        <f>'Calculated Tab Properties'!I930</f>
        <v>0</v>
      </c>
      <c r="J930" s="20" t="e">
        <f>'Calculated Tab Properties'!J930</f>
        <v>#DIV/0!</v>
      </c>
      <c r="K930">
        <v>0</v>
      </c>
      <c r="L930">
        <v>0</v>
      </c>
      <c r="M930">
        <v>0</v>
      </c>
      <c r="N930">
        <v>0</v>
      </c>
      <c r="O930" s="27">
        <v>0</v>
      </c>
      <c r="P930" s="27">
        <v>0</v>
      </c>
      <c r="Q930">
        <v>0</v>
      </c>
      <c r="R930" t="e">
        <f>'Calculated Tab Properties'!R930</f>
        <v>#DIV/0!</v>
      </c>
      <c r="T930" s="1" t="e">
        <f>VLOOKUP('GEOMETRIC INPUTS'!D930,'Pressure Calculations'!$A$22:$B$61,2,TRUE)</f>
        <v>#N/A</v>
      </c>
      <c r="U930" s="1" t="e">
        <f>VLOOKUP('GEOMETRIC INPUTS'!D930,'Pressure Calculations'!$C$22:$D$61,2,TRUE)</f>
        <v>#N/A</v>
      </c>
      <c r="V930" t="e">
        <f>T930*'GEOMETRIC INPUTS'!S930</f>
        <v>#N/A</v>
      </c>
      <c r="W930">
        <v>929</v>
      </c>
      <c r="X930" t="e">
        <f t="shared" si="195"/>
        <v>#N/A</v>
      </c>
      <c r="Y930" t="e">
        <f t="shared" si="196"/>
        <v>#N/A</v>
      </c>
      <c r="Z930" s="27" t="e">
        <f t="shared" si="197"/>
        <v>#DIV/0!</v>
      </c>
      <c r="AA930" s="27" t="e">
        <f t="shared" si="198"/>
        <v>#DIV/0!</v>
      </c>
      <c r="AB930" s="27" t="e">
        <f t="shared" si="199"/>
        <v>#DIV/0!</v>
      </c>
      <c r="AC930" t="e">
        <f t="shared" si="200"/>
        <v>#N/A</v>
      </c>
      <c r="AD930" s="28">
        <f>'GT Data'!D932</f>
        <v>0</v>
      </c>
      <c r="AE930" s="25" t="e">
        <f t="shared" si="201"/>
        <v>#N/A</v>
      </c>
      <c r="AF930" s="25" t="e">
        <f t="shared" si="202"/>
        <v>#N/A</v>
      </c>
      <c r="AG930" s="25" t="e">
        <f t="shared" si="203"/>
        <v>#DIV/0!</v>
      </c>
      <c r="AH930" s="25">
        <v>0</v>
      </c>
      <c r="AI930" s="25">
        <v>0</v>
      </c>
      <c r="AJ930" s="25" t="e">
        <f t="shared" si="204"/>
        <v>#N/A</v>
      </c>
      <c r="AK930" s="28">
        <f>'GT Data'!N932</f>
        <v>0</v>
      </c>
      <c r="AL930" s="25" t="e">
        <f t="shared" si="205"/>
        <v>#DIV/0!</v>
      </c>
      <c r="AM930" s="25" t="e">
        <f t="shared" si="206"/>
        <v>#DIV/0!</v>
      </c>
      <c r="AN930" s="25" t="e">
        <f t="shared" si="207"/>
        <v>#DIV/0!</v>
      </c>
      <c r="AO930" s="25">
        <v>0</v>
      </c>
      <c r="AP930" s="25">
        <v>0</v>
      </c>
      <c r="AQ930" s="25">
        <v>0</v>
      </c>
    </row>
    <row r="931" spans="1:43" x14ac:dyDescent="0.3">
      <c r="A931">
        <f>'Calculated Tab Properties'!A931</f>
        <v>0</v>
      </c>
      <c r="B931">
        <f>'Calculated Tab Properties'!B931</f>
        <v>0</v>
      </c>
      <c r="C931">
        <f>'Calculated Tab Properties'!C931</f>
        <v>0</v>
      </c>
      <c r="D931">
        <f>'Calculated Tab Properties'!D931</f>
        <v>0</v>
      </c>
      <c r="E931">
        <f>'Calculated Tab Properties'!E931</f>
        <v>0</v>
      </c>
      <c r="F931">
        <f>'Calculated Tab Properties'!F931</f>
        <v>0</v>
      </c>
      <c r="G931">
        <f>'Calculated Tab Properties'!G931</f>
        <v>0</v>
      </c>
      <c r="H931">
        <f>'Calculated Tab Properties'!H931</f>
        <v>0</v>
      </c>
      <c r="I931">
        <f>'Calculated Tab Properties'!I931</f>
        <v>0</v>
      </c>
      <c r="J931" s="20" t="e">
        <f>'Calculated Tab Properties'!J931</f>
        <v>#DIV/0!</v>
      </c>
      <c r="K931">
        <v>0</v>
      </c>
      <c r="L931">
        <v>0</v>
      </c>
      <c r="M931">
        <v>0</v>
      </c>
      <c r="N931">
        <v>0</v>
      </c>
      <c r="O931" s="27">
        <v>0</v>
      </c>
      <c r="P931" s="27">
        <v>0</v>
      </c>
      <c r="Q931">
        <v>0</v>
      </c>
      <c r="R931" t="e">
        <f>'Calculated Tab Properties'!R931</f>
        <v>#DIV/0!</v>
      </c>
      <c r="T931" s="1" t="e">
        <f>VLOOKUP('GEOMETRIC INPUTS'!D931,'Pressure Calculations'!$A$22:$B$61,2,TRUE)</f>
        <v>#N/A</v>
      </c>
      <c r="U931" s="1" t="e">
        <f>VLOOKUP('GEOMETRIC INPUTS'!D931,'Pressure Calculations'!$C$22:$D$61,2,TRUE)</f>
        <v>#N/A</v>
      </c>
      <c r="V931" t="e">
        <f>T931*'GEOMETRIC INPUTS'!S931</f>
        <v>#N/A</v>
      </c>
      <c r="W931">
        <v>930</v>
      </c>
      <c r="X931" t="e">
        <f t="shared" si="195"/>
        <v>#N/A</v>
      </c>
      <c r="Y931" t="e">
        <f t="shared" si="196"/>
        <v>#N/A</v>
      </c>
      <c r="Z931" s="27" t="e">
        <f t="shared" si="197"/>
        <v>#DIV/0!</v>
      </c>
      <c r="AA931" s="27" t="e">
        <f t="shared" si="198"/>
        <v>#DIV/0!</v>
      </c>
      <c r="AB931" s="27" t="e">
        <f t="shared" si="199"/>
        <v>#DIV/0!</v>
      </c>
      <c r="AC931" t="e">
        <f t="shared" si="200"/>
        <v>#N/A</v>
      </c>
      <c r="AD931" s="28">
        <f>'GT Data'!D933</f>
        <v>0</v>
      </c>
      <c r="AE931" s="25" t="e">
        <f t="shared" si="201"/>
        <v>#N/A</v>
      </c>
      <c r="AF931" s="25" t="e">
        <f t="shared" si="202"/>
        <v>#N/A</v>
      </c>
      <c r="AG931" s="25" t="e">
        <f t="shared" si="203"/>
        <v>#DIV/0!</v>
      </c>
      <c r="AH931" s="25">
        <v>0</v>
      </c>
      <c r="AI931" s="25">
        <v>0</v>
      </c>
      <c r="AJ931" s="25" t="e">
        <f t="shared" si="204"/>
        <v>#N/A</v>
      </c>
      <c r="AK931" s="28">
        <f>'GT Data'!N933</f>
        <v>0</v>
      </c>
      <c r="AL931" s="25" t="e">
        <f t="shared" si="205"/>
        <v>#DIV/0!</v>
      </c>
      <c r="AM931" s="25" t="e">
        <f t="shared" si="206"/>
        <v>#DIV/0!</v>
      </c>
      <c r="AN931" s="25" t="e">
        <f t="shared" si="207"/>
        <v>#DIV/0!</v>
      </c>
      <c r="AO931" s="25">
        <v>0</v>
      </c>
      <c r="AP931" s="25">
        <v>0</v>
      </c>
      <c r="AQ931" s="25">
        <v>0</v>
      </c>
    </row>
    <row r="932" spans="1:43" x14ac:dyDescent="0.3">
      <c r="A932">
        <f>'Calculated Tab Properties'!A932</f>
        <v>0</v>
      </c>
      <c r="B932">
        <f>'Calculated Tab Properties'!B932</f>
        <v>0</v>
      </c>
      <c r="C932">
        <f>'Calculated Tab Properties'!C932</f>
        <v>0</v>
      </c>
      <c r="D932">
        <f>'Calculated Tab Properties'!D932</f>
        <v>0</v>
      </c>
      <c r="E932">
        <f>'Calculated Tab Properties'!E932</f>
        <v>0</v>
      </c>
      <c r="F932">
        <f>'Calculated Tab Properties'!F932</f>
        <v>0</v>
      </c>
      <c r="G932">
        <f>'Calculated Tab Properties'!G932</f>
        <v>0</v>
      </c>
      <c r="H932">
        <f>'Calculated Tab Properties'!H932</f>
        <v>0</v>
      </c>
      <c r="I932">
        <f>'Calculated Tab Properties'!I932</f>
        <v>0</v>
      </c>
      <c r="J932" s="20" t="e">
        <f>'Calculated Tab Properties'!J932</f>
        <v>#DIV/0!</v>
      </c>
      <c r="K932">
        <v>0</v>
      </c>
      <c r="L932">
        <v>0</v>
      </c>
      <c r="M932">
        <v>0</v>
      </c>
      <c r="N932">
        <v>0</v>
      </c>
      <c r="O932" s="27">
        <v>0</v>
      </c>
      <c r="P932" s="27">
        <v>0</v>
      </c>
      <c r="Q932">
        <v>0</v>
      </c>
      <c r="R932" t="e">
        <f>'Calculated Tab Properties'!R932</f>
        <v>#DIV/0!</v>
      </c>
      <c r="T932" s="1" t="e">
        <f>VLOOKUP('GEOMETRIC INPUTS'!D932,'Pressure Calculations'!$A$22:$B$61,2,TRUE)</f>
        <v>#N/A</v>
      </c>
      <c r="U932" s="1" t="e">
        <f>VLOOKUP('GEOMETRIC INPUTS'!D932,'Pressure Calculations'!$C$22:$D$61,2,TRUE)</f>
        <v>#N/A</v>
      </c>
      <c r="V932" t="e">
        <f>T932*'GEOMETRIC INPUTS'!S932</f>
        <v>#N/A</v>
      </c>
      <c r="W932">
        <v>931</v>
      </c>
      <c r="X932" t="e">
        <f t="shared" si="195"/>
        <v>#N/A</v>
      </c>
      <c r="Y932" t="e">
        <f t="shared" si="196"/>
        <v>#N/A</v>
      </c>
      <c r="Z932" s="27" t="e">
        <f t="shared" si="197"/>
        <v>#DIV/0!</v>
      </c>
      <c r="AA932" s="27" t="e">
        <f t="shared" si="198"/>
        <v>#DIV/0!</v>
      </c>
      <c r="AB932" s="27" t="e">
        <f t="shared" si="199"/>
        <v>#DIV/0!</v>
      </c>
      <c r="AC932" t="e">
        <f t="shared" si="200"/>
        <v>#N/A</v>
      </c>
      <c r="AD932" s="28">
        <f>'GT Data'!D934</f>
        <v>0</v>
      </c>
      <c r="AE932" s="25" t="e">
        <f t="shared" si="201"/>
        <v>#N/A</v>
      </c>
      <c r="AF932" s="25" t="e">
        <f t="shared" si="202"/>
        <v>#N/A</v>
      </c>
      <c r="AG932" s="25" t="e">
        <f t="shared" si="203"/>
        <v>#DIV/0!</v>
      </c>
      <c r="AH932" s="25">
        <v>0</v>
      </c>
      <c r="AI932" s="25">
        <v>0</v>
      </c>
      <c r="AJ932" s="25" t="e">
        <f t="shared" si="204"/>
        <v>#N/A</v>
      </c>
      <c r="AK932" s="28">
        <f>'GT Data'!N934</f>
        <v>0</v>
      </c>
      <c r="AL932" s="25" t="e">
        <f t="shared" si="205"/>
        <v>#DIV/0!</v>
      </c>
      <c r="AM932" s="25" t="e">
        <f t="shared" si="206"/>
        <v>#DIV/0!</v>
      </c>
      <c r="AN932" s="25" t="e">
        <f t="shared" si="207"/>
        <v>#DIV/0!</v>
      </c>
      <c r="AO932" s="25">
        <v>0</v>
      </c>
      <c r="AP932" s="25">
        <v>0</v>
      </c>
      <c r="AQ932" s="25">
        <v>0</v>
      </c>
    </row>
    <row r="933" spans="1:43" x14ac:dyDescent="0.3">
      <c r="A933">
        <f>'Calculated Tab Properties'!A933</f>
        <v>0</v>
      </c>
      <c r="B933">
        <f>'Calculated Tab Properties'!B933</f>
        <v>0</v>
      </c>
      <c r="C933">
        <f>'Calculated Tab Properties'!C933</f>
        <v>0</v>
      </c>
      <c r="D933">
        <f>'Calculated Tab Properties'!D933</f>
        <v>0</v>
      </c>
      <c r="E933">
        <f>'Calculated Tab Properties'!E933</f>
        <v>0</v>
      </c>
      <c r="F933">
        <f>'Calculated Tab Properties'!F933</f>
        <v>0</v>
      </c>
      <c r="G933">
        <f>'Calculated Tab Properties'!G933</f>
        <v>0</v>
      </c>
      <c r="H933">
        <f>'Calculated Tab Properties'!H933</f>
        <v>0</v>
      </c>
      <c r="I933">
        <f>'Calculated Tab Properties'!I933</f>
        <v>0</v>
      </c>
      <c r="J933" s="20" t="e">
        <f>'Calculated Tab Properties'!J933</f>
        <v>#DIV/0!</v>
      </c>
      <c r="K933">
        <v>0</v>
      </c>
      <c r="L933">
        <v>0</v>
      </c>
      <c r="M933">
        <v>0</v>
      </c>
      <c r="N933">
        <v>0</v>
      </c>
      <c r="O933" s="27">
        <v>0</v>
      </c>
      <c r="P933" s="27">
        <v>0</v>
      </c>
      <c r="Q933">
        <v>0</v>
      </c>
      <c r="R933" t="e">
        <f>'Calculated Tab Properties'!R933</f>
        <v>#DIV/0!</v>
      </c>
      <c r="T933" s="1" t="e">
        <f>VLOOKUP('GEOMETRIC INPUTS'!D933,'Pressure Calculations'!$A$22:$B$61,2,TRUE)</f>
        <v>#N/A</v>
      </c>
      <c r="U933" s="1" t="e">
        <f>VLOOKUP('GEOMETRIC INPUTS'!D933,'Pressure Calculations'!$C$22:$D$61,2,TRUE)</f>
        <v>#N/A</v>
      </c>
      <c r="V933" t="e">
        <f>T933*'GEOMETRIC INPUTS'!S933</f>
        <v>#N/A</v>
      </c>
      <c r="W933">
        <v>932</v>
      </c>
      <c r="X933" t="e">
        <f t="shared" si="195"/>
        <v>#N/A</v>
      </c>
      <c r="Y933" t="e">
        <f t="shared" si="196"/>
        <v>#N/A</v>
      </c>
      <c r="Z933" s="27" t="e">
        <f t="shared" si="197"/>
        <v>#DIV/0!</v>
      </c>
      <c r="AA933" s="27" t="e">
        <f t="shared" si="198"/>
        <v>#DIV/0!</v>
      </c>
      <c r="AB933" s="27" t="e">
        <f t="shared" si="199"/>
        <v>#DIV/0!</v>
      </c>
      <c r="AC933" t="e">
        <f t="shared" si="200"/>
        <v>#N/A</v>
      </c>
      <c r="AD933" s="28">
        <f>'GT Data'!D935</f>
        <v>0</v>
      </c>
      <c r="AE933" s="25" t="e">
        <f t="shared" si="201"/>
        <v>#N/A</v>
      </c>
      <c r="AF933" s="25" t="e">
        <f t="shared" si="202"/>
        <v>#N/A</v>
      </c>
      <c r="AG933" s="25" t="e">
        <f t="shared" si="203"/>
        <v>#DIV/0!</v>
      </c>
      <c r="AH933" s="25">
        <v>0</v>
      </c>
      <c r="AI933" s="25">
        <v>0</v>
      </c>
      <c r="AJ933" s="25" t="e">
        <f t="shared" si="204"/>
        <v>#N/A</v>
      </c>
      <c r="AK933" s="28">
        <f>'GT Data'!N935</f>
        <v>0</v>
      </c>
      <c r="AL933" s="25" t="e">
        <f t="shared" si="205"/>
        <v>#DIV/0!</v>
      </c>
      <c r="AM933" s="25" t="e">
        <f t="shared" si="206"/>
        <v>#DIV/0!</v>
      </c>
      <c r="AN933" s="25" t="e">
        <f t="shared" si="207"/>
        <v>#DIV/0!</v>
      </c>
      <c r="AO933" s="25">
        <v>0</v>
      </c>
      <c r="AP933" s="25">
        <v>0</v>
      </c>
      <c r="AQ933" s="25">
        <v>0</v>
      </c>
    </row>
    <row r="934" spans="1:43" x14ac:dyDescent="0.3">
      <c r="A934">
        <f>'Calculated Tab Properties'!A934</f>
        <v>0</v>
      </c>
      <c r="B934">
        <f>'Calculated Tab Properties'!B934</f>
        <v>0</v>
      </c>
      <c r="C934">
        <f>'Calculated Tab Properties'!C934</f>
        <v>0</v>
      </c>
      <c r="D934">
        <f>'Calculated Tab Properties'!D934</f>
        <v>0</v>
      </c>
      <c r="E934">
        <f>'Calculated Tab Properties'!E934</f>
        <v>0</v>
      </c>
      <c r="F934">
        <f>'Calculated Tab Properties'!F934</f>
        <v>0</v>
      </c>
      <c r="G934">
        <f>'Calculated Tab Properties'!G934</f>
        <v>0</v>
      </c>
      <c r="H934">
        <f>'Calculated Tab Properties'!H934</f>
        <v>0</v>
      </c>
      <c r="I934">
        <f>'Calculated Tab Properties'!I934</f>
        <v>0</v>
      </c>
      <c r="J934" s="20" t="e">
        <f>'Calculated Tab Properties'!J934</f>
        <v>#DIV/0!</v>
      </c>
      <c r="K934">
        <v>0</v>
      </c>
      <c r="L934">
        <v>0</v>
      </c>
      <c r="M934">
        <v>0</v>
      </c>
      <c r="N934">
        <v>0</v>
      </c>
      <c r="O934" s="27">
        <v>0</v>
      </c>
      <c r="P934" s="27">
        <v>0</v>
      </c>
      <c r="Q934">
        <v>0</v>
      </c>
      <c r="R934" t="e">
        <f>'Calculated Tab Properties'!R934</f>
        <v>#DIV/0!</v>
      </c>
      <c r="T934" s="1" t="e">
        <f>VLOOKUP('GEOMETRIC INPUTS'!D934,'Pressure Calculations'!$A$22:$B$61,2,TRUE)</f>
        <v>#N/A</v>
      </c>
      <c r="U934" s="1" t="e">
        <f>VLOOKUP('GEOMETRIC INPUTS'!D934,'Pressure Calculations'!$C$22:$D$61,2,TRUE)</f>
        <v>#N/A</v>
      </c>
      <c r="V934" t="e">
        <f>T934*'GEOMETRIC INPUTS'!S934</f>
        <v>#N/A</v>
      </c>
      <c r="W934">
        <v>933</v>
      </c>
      <c r="X934" t="e">
        <f t="shared" si="195"/>
        <v>#N/A</v>
      </c>
      <c r="Y934" t="e">
        <f t="shared" si="196"/>
        <v>#N/A</v>
      </c>
      <c r="Z934" s="27" t="e">
        <f t="shared" si="197"/>
        <v>#DIV/0!</v>
      </c>
      <c r="AA934" s="27" t="e">
        <f t="shared" si="198"/>
        <v>#DIV/0!</v>
      </c>
      <c r="AB934" s="27" t="e">
        <f t="shared" si="199"/>
        <v>#DIV/0!</v>
      </c>
      <c r="AC934" t="e">
        <f t="shared" si="200"/>
        <v>#N/A</v>
      </c>
      <c r="AD934" s="28">
        <f>'GT Data'!D936</f>
        <v>0</v>
      </c>
      <c r="AE934" s="25" t="e">
        <f t="shared" si="201"/>
        <v>#N/A</v>
      </c>
      <c r="AF934" s="25" t="e">
        <f t="shared" si="202"/>
        <v>#N/A</v>
      </c>
      <c r="AG934" s="25" t="e">
        <f t="shared" si="203"/>
        <v>#DIV/0!</v>
      </c>
      <c r="AH934" s="25">
        <v>0</v>
      </c>
      <c r="AI934" s="25">
        <v>0</v>
      </c>
      <c r="AJ934" s="25" t="e">
        <f t="shared" si="204"/>
        <v>#N/A</v>
      </c>
      <c r="AK934" s="28">
        <f>'GT Data'!N936</f>
        <v>0</v>
      </c>
      <c r="AL934" s="25" t="e">
        <f t="shared" si="205"/>
        <v>#DIV/0!</v>
      </c>
      <c r="AM934" s="25" t="e">
        <f t="shared" si="206"/>
        <v>#DIV/0!</v>
      </c>
      <c r="AN934" s="25" t="e">
        <f t="shared" si="207"/>
        <v>#DIV/0!</v>
      </c>
      <c r="AO934" s="25">
        <v>0</v>
      </c>
      <c r="AP934" s="25">
        <v>0</v>
      </c>
      <c r="AQ934" s="25">
        <v>0</v>
      </c>
    </row>
    <row r="935" spans="1:43" x14ac:dyDescent="0.3">
      <c r="A935">
        <f>'Calculated Tab Properties'!A935</f>
        <v>0</v>
      </c>
      <c r="B935">
        <f>'Calculated Tab Properties'!B935</f>
        <v>0</v>
      </c>
      <c r="C935">
        <f>'Calculated Tab Properties'!C935</f>
        <v>0</v>
      </c>
      <c r="D935">
        <f>'Calculated Tab Properties'!D935</f>
        <v>0</v>
      </c>
      <c r="E935">
        <f>'Calculated Tab Properties'!E935</f>
        <v>0</v>
      </c>
      <c r="F935">
        <f>'Calculated Tab Properties'!F935</f>
        <v>0</v>
      </c>
      <c r="G935">
        <f>'Calculated Tab Properties'!G935</f>
        <v>0</v>
      </c>
      <c r="H935">
        <f>'Calculated Tab Properties'!H935</f>
        <v>0</v>
      </c>
      <c r="I935">
        <f>'Calculated Tab Properties'!I935</f>
        <v>0</v>
      </c>
      <c r="J935" s="20" t="e">
        <f>'Calculated Tab Properties'!J935</f>
        <v>#DIV/0!</v>
      </c>
      <c r="K935">
        <v>0</v>
      </c>
      <c r="L935">
        <v>0</v>
      </c>
      <c r="M935">
        <v>0</v>
      </c>
      <c r="N935">
        <v>0</v>
      </c>
      <c r="O935" s="27">
        <v>0</v>
      </c>
      <c r="P935" s="27">
        <v>0</v>
      </c>
      <c r="Q935">
        <v>0</v>
      </c>
      <c r="R935" t="e">
        <f>'Calculated Tab Properties'!R935</f>
        <v>#DIV/0!</v>
      </c>
      <c r="T935" s="1" t="e">
        <f>VLOOKUP('GEOMETRIC INPUTS'!D935,'Pressure Calculations'!$A$22:$B$61,2,TRUE)</f>
        <v>#N/A</v>
      </c>
      <c r="U935" s="1" t="e">
        <f>VLOOKUP('GEOMETRIC INPUTS'!D935,'Pressure Calculations'!$C$22:$D$61,2,TRUE)</f>
        <v>#N/A</v>
      </c>
      <c r="V935" t="e">
        <f>T935*'GEOMETRIC INPUTS'!S935</f>
        <v>#N/A</v>
      </c>
      <c r="W935">
        <v>934</v>
      </c>
      <c r="X935" t="e">
        <f t="shared" si="195"/>
        <v>#N/A</v>
      </c>
      <c r="Y935" t="e">
        <f t="shared" si="196"/>
        <v>#N/A</v>
      </c>
      <c r="Z935" s="27" t="e">
        <f t="shared" si="197"/>
        <v>#DIV/0!</v>
      </c>
      <c r="AA935" s="27" t="e">
        <f t="shared" si="198"/>
        <v>#DIV/0!</v>
      </c>
      <c r="AB935" s="27" t="e">
        <f t="shared" si="199"/>
        <v>#DIV/0!</v>
      </c>
      <c r="AC935" t="e">
        <f t="shared" si="200"/>
        <v>#N/A</v>
      </c>
      <c r="AD935" s="28">
        <f>'GT Data'!D937</f>
        <v>0</v>
      </c>
      <c r="AE935" s="25" t="e">
        <f t="shared" si="201"/>
        <v>#N/A</v>
      </c>
      <c r="AF935" s="25" t="e">
        <f t="shared" si="202"/>
        <v>#N/A</v>
      </c>
      <c r="AG935" s="25" t="e">
        <f t="shared" si="203"/>
        <v>#DIV/0!</v>
      </c>
      <c r="AH935" s="25">
        <v>0</v>
      </c>
      <c r="AI935" s="25">
        <v>0</v>
      </c>
      <c r="AJ935" s="25" t="e">
        <f t="shared" si="204"/>
        <v>#N/A</v>
      </c>
      <c r="AK935" s="28">
        <f>'GT Data'!N937</f>
        <v>0</v>
      </c>
      <c r="AL935" s="25" t="e">
        <f t="shared" si="205"/>
        <v>#DIV/0!</v>
      </c>
      <c r="AM935" s="25" t="e">
        <f t="shared" si="206"/>
        <v>#DIV/0!</v>
      </c>
      <c r="AN935" s="25" t="e">
        <f t="shared" si="207"/>
        <v>#DIV/0!</v>
      </c>
      <c r="AO935" s="25">
        <v>0</v>
      </c>
      <c r="AP935" s="25">
        <v>0</v>
      </c>
      <c r="AQ935" s="25">
        <v>0</v>
      </c>
    </row>
    <row r="936" spans="1:43" x14ac:dyDescent="0.3">
      <c r="A936">
        <f>'Calculated Tab Properties'!A936</f>
        <v>0</v>
      </c>
      <c r="B936">
        <f>'Calculated Tab Properties'!B936</f>
        <v>0</v>
      </c>
      <c r="C936">
        <f>'Calculated Tab Properties'!C936</f>
        <v>0</v>
      </c>
      <c r="D936">
        <f>'Calculated Tab Properties'!D936</f>
        <v>0</v>
      </c>
      <c r="E936">
        <f>'Calculated Tab Properties'!E936</f>
        <v>0</v>
      </c>
      <c r="F936">
        <f>'Calculated Tab Properties'!F936</f>
        <v>0</v>
      </c>
      <c r="G936">
        <f>'Calculated Tab Properties'!G936</f>
        <v>0</v>
      </c>
      <c r="H936">
        <f>'Calculated Tab Properties'!H936</f>
        <v>0</v>
      </c>
      <c r="I936">
        <f>'Calculated Tab Properties'!I936</f>
        <v>0</v>
      </c>
      <c r="J936" s="20" t="e">
        <f>'Calculated Tab Properties'!J936</f>
        <v>#DIV/0!</v>
      </c>
      <c r="K936">
        <v>0</v>
      </c>
      <c r="L936">
        <v>0</v>
      </c>
      <c r="M936">
        <v>0</v>
      </c>
      <c r="N936">
        <v>0</v>
      </c>
      <c r="O936" s="27">
        <v>0</v>
      </c>
      <c r="P936" s="27">
        <v>0</v>
      </c>
      <c r="Q936">
        <v>0</v>
      </c>
      <c r="R936" t="e">
        <f>'Calculated Tab Properties'!R936</f>
        <v>#DIV/0!</v>
      </c>
      <c r="T936" s="1" t="e">
        <f>VLOOKUP('GEOMETRIC INPUTS'!D936,'Pressure Calculations'!$A$22:$B$61,2,TRUE)</f>
        <v>#N/A</v>
      </c>
      <c r="U936" s="1" t="e">
        <f>VLOOKUP('GEOMETRIC INPUTS'!D936,'Pressure Calculations'!$C$22:$D$61,2,TRUE)</f>
        <v>#N/A</v>
      </c>
      <c r="V936" t="e">
        <f>T936*'GEOMETRIC INPUTS'!S936</f>
        <v>#N/A</v>
      </c>
      <c r="W936">
        <v>935</v>
      </c>
      <c r="X936" t="e">
        <f t="shared" si="195"/>
        <v>#N/A</v>
      </c>
      <c r="Y936" t="e">
        <f t="shared" si="196"/>
        <v>#N/A</v>
      </c>
      <c r="Z936" s="27" t="e">
        <f t="shared" si="197"/>
        <v>#DIV/0!</v>
      </c>
      <c r="AA936" s="27" t="e">
        <f t="shared" si="198"/>
        <v>#DIV/0!</v>
      </c>
      <c r="AB936" s="27" t="e">
        <f t="shared" si="199"/>
        <v>#DIV/0!</v>
      </c>
      <c r="AC936" t="e">
        <f t="shared" si="200"/>
        <v>#N/A</v>
      </c>
      <c r="AD936" s="28">
        <f>'GT Data'!D938</f>
        <v>0</v>
      </c>
      <c r="AE936" s="25" t="e">
        <f t="shared" si="201"/>
        <v>#N/A</v>
      </c>
      <c r="AF936" s="25" t="e">
        <f t="shared" si="202"/>
        <v>#N/A</v>
      </c>
      <c r="AG936" s="25" t="e">
        <f t="shared" si="203"/>
        <v>#DIV/0!</v>
      </c>
      <c r="AH936" s="25">
        <v>0</v>
      </c>
      <c r="AI936" s="25">
        <v>0</v>
      </c>
      <c r="AJ936" s="25" t="e">
        <f t="shared" si="204"/>
        <v>#N/A</v>
      </c>
      <c r="AK936" s="28">
        <f>'GT Data'!N938</f>
        <v>0</v>
      </c>
      <c r="AL936" s="25" t="e">
        <f t="shared" si="205"/>
        <v>#DIV/0!</v>
      </c>
      <c r="AM936" s="25" t="e">
        <f t="shared" si="206"/>
        <v>#DIV/0!</v>
      </c>
      <c r="AN936" s="25" t="e">
        <f t="shared" si="207"/>
        <v>#DIV/0!</v>
      </c>
      <c r="AO936" s="25">
        <v>0</v>
      </c>
      <c r="AP936" s="25">
        <v>0</v>
      </c>
      <c r="AQ936" s="25">
        <v>0</v>
      </c>
    </row>
    <row r="937" spans="1:43" x14ac:dyDescent="0.3">
      <c r="A937">
        <f>'Calculated Tab Properties'!A937</f>
        <v>0</v>
      </c>
      <c r="B937">
        <f>'Calculated Tab Properties'!B937</f>
        <v>0</v>
      </c>
      <c r="C937">
        <f>'Calculated Tab Properties'!C937</f>
        <v>0</v>
      </c>
      <c r="D937">
        <f>'Calculated Tab Properties'!D937</f>
        <v>0</v>
      </c>
      <c r="E937">
        <f>'Calculated Tab Properties'!E937</f>
        <v>0</v>
      </c>
      <c r="F937">
        <f>'Calculated Tab Properties'!F937</f>
        <v>0</v>
      </c>
      <c r="G937">
        <f>'Calculated Tab Properties'!G937</f>
        <v>0</v>
      </c>
      <c r="H937">
        <f>'Calculated Tab Properties'!H937</f>
        <v>0</v>
      </c>
      <c r="I937">
        <f>'Calculated Tab Properties'!I937</f>
        <v>0</v>
      </c>
      <c r="J937" s="20" t="e">
        <f>'Calculated Tab Properties'!J937</f>
        <v>#DIV/0!</v>
      </c>
      <c r="K937">
        <v>0</v>
      </c>
      <c r="L937">
        <v>0</v>
      </c>
      <c r="M937">
        <v>0</v>
      </c>
      <c r="N937">
        <v>0</v>
      </c>
      <c r="O937" s="27">
        <v>0</v>
      </c>
      <c r="P937" s="27">
        <v>0</v>
      </c>
      <c r="Q937">
        <v>0</v>
      </c>
      <c r="R937" t="e">
        <f>'Calculated Tab Properties'!R937</f>
        <v>#DIV/0!</v>
      </c>
      <c r="T937" s="1" t="e">
        <f>VLOOKUP('GEOMETRIC INPUTS'!D937,'Pressure Calculations'!$A$22:$B$61,2,TRUE)</f>
        <v>#N/A</v>
      </c>
      <c r="U937" s="1" t="e">
        <f>VLOOKUP('GEOMETRIC INPUTS'!D937,'Pressure Calculations'!$C$22:$D$61,2,TRUE)</f>
        <v>#N/A</v>
      </c>
      <c r="V937" t="e">
        <f>T937*'GEOMETRIC INPUTS'!S937</f>
        <v>#N/A</v>
      </c>
      <c r="W937">
        <v>936</v>
      </c>
      <c r="X937" t="e">
        <f t="shared" si="195"/>
        <v>#N/A</v>
      </c>
      <c r="Y937" t="e">
        <f t="shared" si="196"/>
        <v>#N/A</v>
      </c>
      <c r="Z937" s="27" t="e">
        <f t="shared" si="197"/>
        <v>#DIV/0!</v>
      </c>
      <c r="AA937" s="27" t="e">
        <f t="shared" si="198"/>
        <v>#DIV/0!</v>
      </c>
      <c r="AB937" s="27" t="e">
        <f t="shared" si="199"/>
        <v>#DIV/0!</v>
      </c>
      <c r="AC937" t="e">
        <f t="shared" si="200"/>
        <v>#N/A</v>
      </c>
      <c r="AD937" s="28">
        <f>'GT Data'!D939</f>
        <v>0</v>
      </c>
      <c r="AE937" s="25" t="e">
        <f t="shared" si="201"/>
        <v>#N/A</v>
      </c>
      <c r="AF937" s="25" t="e">
        <f t="shared" si="202"/>
        <v>#N/A</v>
      </c>
      <c r="AG937" s="25" t="e">
        <f t="shared" si="203"/>
        <v>#DIV/0!</v>
      </c>
      <c r="AH937" s="25">
        <v>0</v>
      </c>
      <c r="AI937" s="25">
        <v>0</v>
      </c>
      <c r="AJ937" s="25" t="e">
        <f t="shared" si="204"/>
        <v>#N/A</v>
      </c>
      <c r="AK937" s="28">
        <f>'GT Data'!N939</f>
        <v>0</v>
      </c>
      <c r="AL937" s="25" t="e">
        <f t="shared" si="205"/>
        <v>#DIV/0!</v>
      </c>
      <c r="AM937" s="25" t="e">
        <f t="shared" si="206"/>
        <v>#DIV/0!</v>
      </c>
      <c r="AN937" s="25" t="e">
        <f t="shared" si="207"/>
        <v>#DIV/0!</v>
      </c>
      <c r="AO937" s="25">
        <v>0</v>
      </c>
      <c r="AP937" s="25">
        <v>0</v>
      </c>
      <c r="AQ937" s="25">
        <v>0</v>
      </c>
    </row>
    <row r="938" spans="1:43" x14ac:dyDescent="0.3">
      <c r="A938">
        <f>'Calculated Tab Properties'!A938</f>
        <v>0</v>
      </c>
      <c r="B938">
        <f>'Calculated Tab Properties'!B938</f>
        <v>0</v>
      </c>
      <c r="C938">
        <f>'Calculated Tab Properties'!C938</f>
        <v>0</v>
      </c>
      <c r="D938">
        <f>'Calculated Tab Properties'!D938</f>
        <v>0</v>
      </c>
      <c r="E938">
        <f>'Calculated Tab Properties'!E938</f>
        <v>0</v>
      </c>
      <c r="F938">
        <f>'Calculated Tab Properties'!F938</f>
        <v>0</v>
      </c>
      <c r="G938">
        <f>'Calculated Tab Properties'!G938</f>
        <v>0</v>
      </c>
      <c r="H938">
        <f>'Calculated Tab Properties'!H938</f>
        <v>0</v>
      </c>
      <c r="I938">
        <f>'Calculated Tab Properties'!I938</f>
        <v>0</v>
      </c>
      <c r="J938" s="20" t="e">
        <f>'Calculated Tab Properties'!J938</f>
        <v>#DIV/0!</v>
      </c>
      <c r="K938">
        <v>0</v>
      </c>
      <c r="L938">
        <v>0</v>
      </c>
      <c r="M938">
        <v>0</v>
      </c>
      <c r="N938">
        <v>0</v>
      </c>
      <c r="O938" s="27">
        <v>0</v>
      </c>
      <c r="P938" s="27">
        <v>0</v>
      </c>
      <c r="Q938">
        <v>0</v>
      </c>
      <c r="R938" t="e">
        <f>'Calculated Tab Properties'!R938</f>
        <v>#DIV/0!</v>
      </c>
      <c r="T938" s="1" t="e">
        <f>VLOOKUP('GEOMETRIC INPUTS'!D938,'Pressure Calculations'!$A$22:$B$61,2,TRUE)</f>
        <v>#N/A</v>
      </c>
      <c r="U938" s="1" t="e">
        <f>VLOOKUP('GEOMETRIC INPUTS'!D938,'Pressure Calculations'!$C$22:$D$61,2,TRUE)</f>
        <v>#N/A</v>
      </c>
      <c r="V938" t="e">
        <f>T938*'GEOMETRIC INPUTS'!S938</f>
        <v>#N/A</v>
      </c>
      <c r="W938">
        <v>937</v>
      </c>
      <c r="X938" t="e">
        <f t="shared" si="195"/>
        <v>#N/A</v>
      </c>
      <c r="Y938" t="e">
        <f t="shared" si="196"/>
        <v>#N/A</v>
      </c>
      <c r="Z938" s="27" t="e">
        <f t="shared" si="197"/>
        <v>#DIV/0!</v>
      </c>
      <c r="AA938" s="27" t="e">
        <f t="shared" si="198"/>
        <v>#DIV/0!</v>
      </c>
      <c r="AB938" s="27" t="e">
        <f t="shared" si="199"/>
        <v>#DIV/0!</v>
      </c>
      <c r="AC938" t="e">
        <f t="shared" si="200"/>
        <v>#N/A</v>
      </c>
      <c r="AD938" s="28">
        <f>'GT Data'!D940</f>
        <v>0</v>
      </c>
      <c r="AE938" s="25" t="e">
        <f t="shared" si="201"/>
        <v>#N/A</v>
      </c>
      <c r="AF938" s="25" t="e">
        <f t="shared" si="202"/>
        <v>#N/A</v>
      </c>
      <c r="AG938" s="25" t="e">
        <f t="shared" si="203"/>
        <v>#DIV/0!</v>
      </c>
      <c r="AH938" s="25">
        <v>0</v>
      </c>
      <c r="AI938" s="25">
        <v>0</v>
      </c>
      <c r="AJ938" s="25" t="e">
        <f t="shared" si="204"/>
        <v>#N/A</v>
      </c>
      <c r="AK938" s="28">
        <f>'GT Data'!N940</f>
        <v>0</v>
      </c>
      <c r="AL938" s="25" t="e">
        <f t="shared" si="205"/>
        <v>#DIV/0!</v>
      </c>
      <c r="AM938" s="25" t="e">
        <f t="shared" si="206"/>
        <v>#DIV/0!</v>
      </c>
      <c r="AN938" s="25" t="e">
        <f t="shared" si="207"/>
        <v>#DIV/0!</v>
      </c>
      <c r="AO938" s="25">
        <v>0</v>
      </c>
      <c r="AP938" s="25">
        <v>0</v>
      </c>
      <c r="AQ938" s="25">
        <v>0</v>
      </c>
    </row>
    <row r="939" spans="1:43" x14ac:dyDescent="0.3">
      <c r="A939">
        <f>'Calculated Tab Properties'!A939</f>
        <v>0</v>
      </c>
      <c r="B939">
        <f>'Calculated Tab Properties'!B939</f>
        <v>0</v>
      </c>
      <c r="C939">
        <f>'Calculated Tab Properties'!C939</f>
        <v>0</v>
      </c>
      <c r="D939">
        <f>'Calculated Tab Properties'!D939</f>
        <v>0</v>
      </c>
      <c r="E939">
        <f>'Calculated Tab Properties'!E939</f>
        <v>0</v>
      </c>
      <c r="F939">
        <f>'Calculated Tab Properties'!F939</f>
        <v>0</v>
      </c>
      <c r="G939">
        <f>'Calculated Tab Properties'!G939</f>
        <v>0</v>
      </c>
      <c r="H939">
        <f>'Calculated Tab Properties'!H939</f>
        <v>0</v>
      </c>
      <c r="I939">
        <f>'Calculated Tab Properties'!I939</f>
        <v>0</v>
      </c>
      <c r="J939" s="20" t="e">
        <f>'Calculated Tab Properties'!J939</f>
        <v>#DIV/0!</v>
      </c>
      <c r="K939">
        <v>0</v>
      </c>
      <c r="L939">
        <v>0</v>
      </c>
      <c r="M939">
        <v>0</v>
      </c>
      <c r="N939">
        <v>0</v>
      </c>
      <c r="O939" s="27">
        <v>0</v>
      </c>
      <c r="P939" s="27">
        <v>0</v>
      </c>
      <c r="Q939">
        <v>0</v>
      </c>
      <c r="R939" t="e">
        <f>'Calculated Tab Properties'!R939</f>
        <v>#DIV/0!</v>
      </c>
      <c r="T939" s="1" t="e">
        <f>VLOOKUP('GEOMETRIC INPUTS'!D939,'Pressure Calculations'!$A$22:$B$61,2,TRUE)</f>
        <v>#N/A</v>
      </c>
      <c r="U939" s="1" t="e">
        <f>VLOOKUP('GEOMETRIC INPUTS'!D939,'Pressure Calculations'!$C$22:$D$61,2,TRUE)</f>
        <v>#N/A</v>
      </c>
      <c r="V939" t="e">
        <f>T939*'GEOMETRIC INPUTS'!S939</f>
        <v>#N/A</v>
      </c>
      <c r="W939">
        <v>938</v>
      </c>
      <c r="X939" t="e">
        <f t="shared" si="195"/>
        <v>#N/A</v>
      </c>
      <c r="Y939" t="e">
        <f t="shared" si="196"/>
        <v>#N/A</v>
      </c>
      <c r="Z939" s="27" t="e">
        <f t="shared" si="197"/>
        <v>#DIV/0!</v>
      </c>
      <c r="AA939" s="27" t="e">
        <f t="shared" si="198"/>
        <v>#DIV/0!</v>
      </c>
      <c r="AB939" s="27" t="e">
        <f t="shared" si="199"/>
        <v>#DIV/0!</v>
      </c>
      <c r="AC939" t="e">
        <f t="shared" si="200"/>
        <v>#N/A</v>
      </c>
      <c r="AD939" s="28">
        <f>'GT Data'!D941</f>
        <v>0</v>
      </c>
      <c r="AE939" s="25" t="e">
        <f t="shared" si="201"/>
        <v>#N/A</v>
      </c>
      <c r="AF939" s="25" t="e">
        <f t="shared" si="202"/>
        <v>#N/A</v>
      </c>
      <c r="AG939" s="25" t="e">
        <f t="shared" si="203"/>
        <v>#DIV/0!</v>
      </c>
      <c r="AH939" s="25">
        <v>0</v>
      </c>
      <c r="AI939" s="25">
        <v>0</v>
      </c>
      <c r="AJ939" s="25" t="e">
        <f t="shared" si="204"/>
        <v>#N/A</v>
      </c>
      <c r="AK939" s="28">
        <f>'GT Data'!N941</f>
        <v>0</v>
      </c>
      <c r="AL939" s="25" t="e">
        <f t="shared" si="205"/>
        <v>#DIV/0!</v>
      </c>
      <c r="AM939" s="25" t="e">
        <f t="shared" si="206"/>
        <v>#DIV/0!</v>
      </c>
      <c r="AN939" s="25" t="e">
        <f t="shared" si="207"/>
        <v>#DIV/0!</v>
      </c>
      <c r="AO939" s="25">
        <v>0</v>
      </c>
      <c r="AP939" s="25">
        <v>0</v>
      </c>
      <c r="AQ939" s="25">
        <v>0</v>
      </c>
    </row>
    <row r="940" spans="1:43" x14ac:dyDescent="0.3">
      <c r="A940">
        <f>'Calculated Tab Properties'!A940</f>
        <v>0</v>
      </c>
      <c r="B940">
        <f>'Calculated Tab Properties'!B940</f>
        <v>0</v>
      </c>
      <c r="C940">
        <f>'Calculated Tab Properties'!C940</f>
        <v>0</v>
      </c>
      <c r="D940">
        <f>'Calculated Tab Properties'!D940</f>
        <v>0</v>
      </c>
      <c r="E940">
        <f>'Calculated Tab Properties'!E940</f>
        <v>0</v>
      </c>
      <c r="F940">
        <f>'Calculated Tab Properties'!F940</f>
        <v>0</v>
      </c>
      <c r="G940">
        <f>'Calculated Tab Properties'!G940</f>
        <v>0</v>
      </c>
      <c r="H940">
        <f>'Calculated Tab Properties'!H940</f>
        <v>0</v>
      </c>
      <c r="I940">
        <f>'Calculated Tab Properties'!I940</f>
        <v>0</v>
      </c>
      <c r="J940" s="20" t="e">
        <f>'Calculated Tab Properties'!J940</f>
        <v>#DIV/0!</v>
      </c>
      <c r="K940">
        <v>0</v>
      </c>
      <c r="L940">
        <v>0</v>
      </c>
      <c r="M940">
        <v>0</v>
      </c>
      <c r="N940">
        <v>0</v>
      </c>
      <c r="O940" s="27">
        <v>0</v>
      </c>
      <c r="P940" s="27">
        <v>0</v>
      </c>
      <c r="Q940">
        <v>0</v>
      </c>
      <c r="R940" t="e">
        <f>'Calculated Tab Properties'!R940</f>
        <v>#DIV/0!</v>
      </c>
      <c r="T940" s="1" t="e">
        <f>VLOOKUP('GEOMETRIC INPUTS'!D940,'Pressure Calculations'!$A$22:$B$61,2,TRUE)</f>
        <v>#N/A</v>
      </c>
      <c r="U940" s="1" t="e">
        <f>VLOOKUP('GEOMETRIC INPUTS'!D940,'Pressure Calculations'!$C$22:$D$61,2,TRUE)</f>
        <v>#N/A</v>
      </c>
      <c r="V940" t="e">
        <f>T940*'GEOMETRIC INPUTS'!S940</f>
        <v>#N/A</v>
      </c>
      <c r="W940">
        <v>939</v>
      </c>
      <c r="X940" t="e">
        <f t="shared" si="195"/>
        <v>#N/A</v>
      </c>
      <c r="Y940" t="e">
        <f t="shared" si="196"/>
        <v>#N/A</v>
      </c>
      <c r="Z940" s="27" t="e">
        <f t="shared" si="197"/>
        <v>#DIV/0!</v>
      </c>
      <c r="AA940" s="27" t="e">
        <f t="shared" si="198"/>
        <v>#DIV/0!</v>
      </c>
      <c r="AB940" s="27" t="e">
        <f t="shared" si="199"/>
        <v>#DIV/0!</v>
      </c>
      <c r="AC940" t="e">
        <f t="shared" si="200"/>
        <v>#N/A</v>
      </c>
      <c r="AD940" s="28">
        <f>'GT Data'!D942</f>
        <v>0</v>
      </c>
      <c r="AE940" s="25" t="e">
        <f t="shared" si="201"/>
        <v>#N/A</v>
      </c>
      <c r="AF940" s="25" t="e">
        <f t="shared" si="202"/>
        <v>#N/A</v>
      </c>
      <c r="AG940" s="25" t="e">
        <f t="shared" si="203"/>
        <v>#DIV/0!</v>
      </c>
      <c r="AH940" s="25">
        <v>0</v>
      </c>
      <c r="AI940" s="25">
        <v>0</v>
      </c>
      <c r="AJ940" s="25" t="e">
        <f t="shared" si="204"/>
        <v>#N/A</v>
      </c>
      <c r="AK940" s="28">
        <f>'GT Data'!N942</f>
        <v>0</v>
      </c>
      <c r="AL940" s="25" t="e">
        <f t="shared" si="205"/>
        <v>#DIV/0!</v>
      </c>
      <c r="AM940" s="25" t="e">
        <f t="shared" si="206"/>
        <v>#DIV/0!</v>
      </c>
      <c r="AN940" s="25" t="e">
        <f t="shared" si="207"/>
        <v>#DIV/0!</v>
      </c>
      <c r="AO940" s="25">
        <v>0</v>
      </c>
      <c r="AP940" s="25">
        <v>0</v>
      </c>
      <c r="AQ940" s="25">
        <v>0</v>
      </c>
    </row>
    <row r="941" spans="1:43" x14ac:dyDescent="0.3">
      <c r="A941">
        <f>'Calculated Tab Properties'!A941</f>
        <v>0</v>
      </c>
      <c r="B941">
        <f>'Calculated Tab Properties'!B941</f>
        <v>0</v>
      </c>
      <c r="C941">
        <f>'Calculated Tab Properties'!C941</f>
        <v>0</v>
      </c>
      <c r="D941">
        <f>'Calculated Tab Properties'!D941</f>
        <v>0</v>
      </c>
      <c r="E941">
        <f>'Calculated Tab Properties'!E941</f>
        <v>0</v>
      </c>
      <c r="F941">
        <f>'Calculated Tab Properties'!F941</f>
        <v>0</v>
      </c>
      <c r="G941">
        <f>'Calculated Tab Properties'!G941</f>
        <v>0</v>
      </c>
      <c r="H941">
        <f>'Calculated Tab Properties'!H941</f>
        <v>0</v>
      </c>
      <c r="I941">
        <f>'Calculated Tab Properties'!I941</f>
        <v>0</v>
      </c>
      <c r="J941" s="20" t="e">
        <f>'Calculated Tab Properties'!J941</f>
        <v>#DIV/0!</v>
      </c>
      <c r="K941">
        <v>0</v>
      </c>
      <c r="L941">
        <v>0</v>
      </c>
      <c r="M941">
        <v>0</v>
      </c>
      <c r="N941">
        <v>0</v>
      </c>
      <c r="O941" s="27">
        <v>0</v>
      </c>
      <c r="P941" s="27">
        <v>0</v>
      </c>
      <c r="Q941">
        <v>0</v>
      </c>
      <c r="R941" t="e">
        <f>'Calculated Tab Properties'!R941</f>
        <v>#DIV/0!</v>
      </c>
      <c r="T941" s="1" t="e">
        <f>VLOOKUP('GEOMETRIC INPUTS'!D941,'Pressure Calculations'!$A$22:$B$61,2,TRUE)</f>
        <v>#N/A</v>
      </c>
      <c r="U941" s="1" t="e">
        <f>VLOOKUP('GEOMETRIC INPUTS'!D941,'Pressure Calculations'!$C$22:$D$61,2,TRUE)</f>
        <v>#N/A</v>
      </c>
      <c r="V941" t="e">
        <f>T941*'GEOMETRIC INPUTS'!S941</f>
        <v>#N/A</v>
      </c>
      <c r="W941">
        <v>940</v>
      </c>
      <c r="X941" t="e">
        <f t="shared" si="195"/>
        <v>#N/A</v>
      </c>
      <c r="Y941" t="e">
        <f t="shared" si="196"/>
        <v>#N/A</v>
      </c>
      <c r="Z941" s="27" t="e">
        <f t="shared" si="197"/>
        <v>#DIV/0!</v>
      </c>
      <c r="AA941" s="27" t="e">
        <f t="shared" si="198"/>
        <v>#DIV/0!</v>
      </c>
      <c r="AB941" s="27" t="e">
        <f t="shared" si="199"/>
        <v>#DIV/0!</v>
      </c>
      <c r="AC941" t="e">
        <f t="shared" si="200"/>
        <v>#N/A</v>
      </c>
      <c r="AD941" s="28">
        <f>'GT Data'!D943</f>
        <v>0</v>
      </c>
      <c r="AE941" s="25" t="e">
        <f t="shared" si="201"/>
        <v>#N/A</v>
      </c>
      <c r="AF941" s="25" t="e">
        <f t="shared" si="202"/>
        <v>#N/A</v>
      </c>
      <c r="AG941" s="25" t="e">
        <f t="shared" si="203"/>
        <v>#DIV/0!</v>
      </c>
      <c r="AH941" s="25">
        <v>0</v>
      </c>
      <c r="AI941" s="25">
        <v>0</v>
      </c>
      <c r="AJ941" s="25" t="e">
        <f t="shared" si="204"/>
        <v>#N/A</v>
      </c>
      <c r="AK941" s="28">
        <f>'GT Data'!N943</f>
        <v>0</v>
      </c>
      <c r="AL941" s="25" t="e">
        <f t="shared" si="205"/>
        <v>#DIV/0!</v>
      </c>
      <c r="AM941" s="25" t="e">
        <f t="shared" si="206"/>
        <v>#DIV/0!</v>
      </c>
      <c r="AN941" s="25" t="e">
        <f t="shared" si="207"/>
        <v>#DIV/0!</v>
      </c>
      <c r="AO941" s="25">
        <v>0</v>
      </c>
      <c r="AP941" s="25">
        <v>0</v>
      </c>
      <c r="AQ941" s="25">
        <v>0</v>
      </c>
    </row>
    <row r="942" spans="1:43" x14ac:dyDescent="0.3">
      <c r="A942">
        <f>'Calculated Tab Properties'!A942</f>
        <v>0</v>
      </c>
      <c r="B942">
        <f>'Calculated Tab Properties'!B942</f>
        <v>0</v>
      </c>
      <c r="C942">
        <f>'Calculated Tab Properties'!C942</f>
        <v>0</v>
      </c>
      <c r="D942">
        <f>'Calculated Tab Properties'!D942</f>
        <v>0</v>
      </c>
      <c r="E942">
        <f>'Calculated Tab Properties'!E942</f>
        <v>0</v>
      </c>
      <c r="F942">
        <f>'Calculated Tab Properties'!F942</f>
        <v>0</v>
      </c>
      <c r="G942">
        <f>'Calculated Tab Properties'!G942</f>
        <v>0</v>
      </c>
      <c r="H942">
        <f>'Calculated Tab Properties'!H942</f>
        <v>0</v>
      </c>
      <c r="I942">
        <f>'Calculated Tab Properties'!I942</f>
        <v>0</v>
      </c>
      <c r="J942" s="20" t="e">
        <f>'Calculated Tab Properties'!J942</f>
        <v>#DIV/0!</v>
      </c>
      <c r="K942">
        <v>0</v>
      </c>
      <c r="L942">
        <v>0</v>
      </c>
      <c r="M942">
        <v>0</v>
      </c>
      <c r="N942">
        <v>0</v>
      </c>
      <c r="O942" s="27">
        <v>0</v>
      </c>
      <c r="P942" s="27">
        <v>0</v>
      </c>
      <c r="Q942">
        <v>0</v>
      </c>
      <c r="R942" t="e">
        <f>'Calculated Tab Properties'!R942</f>
        <v>#DIV/0!</v>
      </c>
      <c r="T942" s="1" t="e">
        <f>VLOOKUP('GEOMETRIC INPUTS'!D942,'Pressure Calculations'!$A$22:$B$61,2,TRUE)</f>
        <v>#N/A</v>
      </c>
      <c r="U942" s="1" t="e">
        <f>VLOOKUP('GEOMETRIC INPUTS'!D942,'Pressure Calculations'!$C$22:$D$61,2,TRUE)</f>
        <v>#N/A</v>
      </c>
      <c r="V942" t="e">
        <f>T942*'GEOMETRIC INPUTS'!S942</f>
        <v>#N/A</v>
      </c>
      <c r="W942">
        <v>941</v>
      </c>
      <c r="X942" t="e">
        <f t="shared" si="195"/>
        <v>#N/A</v>
      </c>
      <c r="Y942" t="e">
        <f t="shared" si="196"/>
        <v>#N/A</v>
      </c>
      <c r="Z942" s="27" t="e">
        <f t="shared" si="197"/>
        <v>#DIV/0!</v>
      </c>
      <c r="AA942" s="27" t="e">
        <f t="shared" si="198"/>
        <v>#DIV/0!</v>
      </c>
      <c r="AB942" s="27" t="e">
        <f t="shared" si="199"/>
        <v>#DIV/0!</v>
      </c>
      <c r="AC942" t="e">
        <f t="shared" si="200"/>
        <v>#N/A</v>
      </c>
      <c r="AD942" s="28">
        <f>'GT Data'!D944</f>
        <v>0</v>
      </c>
      <c r="AE942" s="25" t="e">
        <f t="shared" si="201"/>
        <v>#N/A</v>
      </c>
      <c r="AF942" s="25" t="e">
        <f t="shared" si="202"/>
        <v>#N/A</v>
      </c>
      <c r="AG942" s="25" t="e">
        <f t="shared" si="203"/>
        <v>#DIV/0!</v>
      </c>
      <c r="AH942" s="25">
        <v>0</v>
      </c>
      <c r="AI942" s="25">
        <v>0</v>
      </c>
      <c r="AJ942" s="25" t="e">
        <f t="shared" si="204"/>
        <v>#N/A</v>
      </c>
      <c r="AK942" s="28">
        <f>'GT Data'!N944</f>
        <v>0</v>
      </c>
      <c r="AL942" s="25" t="e">
        <f t="shared" si="205"/>
        <v>#DIV/0!</v>
      </c>
      <c r="AM942" s="25" t="e">
        <f t="shared" si="206"/>
        <v>#DIV/0!</v>
      </c>
      <c r="AN942" s="25" t="e">
        <f t="shared" si="207"/>
        <v>#DIV/0!</v>
      </c>
      <c r="AO942" s="25">
        <v>0</v>
      </c>
      <c r="AP942" s="25">
        <v>0</v>
      </c>
      <c r="AQ942" s="25">
        <v>0</v>
      </c>
    </row>
    <row r="943" spans="1:43" x14ac:dyDescent="0.3">
      <c r="A943">
        <f>'Calculated Tab Properties'!A943</f>
        <v>0</v>
      </c>
      <c r="B943">
        <f>'Calculated Tab Properties'!B943</f>
        <v>0</v>
      </c>
      <c r="C943">
        <f>'Calculated Tab Properties'!C943</f>
        <v>0</v>
      </c>
      <c r="D943">
        <f>'Calculated Tab Properties'!D943</f>
        <v>0</v>
      </c>
      <c r="E943">
        <f>'Calculated Tab Properties'!E943</f>
        <v>0</v>
      </c>
      <c r="F943">
        <f>'Calculated Tab Properties'!F943</f>
        <v>0</v>
      </c>
      <c r="G943">
        <f>'Calculated Tab Properties'!G943</f>
        <v>0</v>
      </c>
      <c r="H943">
        <f>'Calculated Tab Properties'!H943</f>
        <v>0</v>
      </c>
      <c r="I943">
        <f>'Calculated Tab Properties'!I943</f>
        <v>0</v>
      </c>
      <c r="J943" s="20" t="e">
        <f>'Calculated Tab Properties'!J943</f>
        <v>#DIV/0!</v>
      </c>
      <c r="K943">
        <v>0</v>
      </c>
      <c r="L943">
        <v>0</v>
      </c>
      <c r="M943">
        <v>0</v>
      </c>
      <c r="N943">
        <v>0</v>
      </c>
      <c r="O943" s="27">
        <v>0</v>
      </c>
      <c r="P943" s="27">
        <v>0</v>
      </c>
      <c r="Q943">
        <v>0</v>
      </c>
      <c r="R943" t="e">
        <f>'Calculated Tab Properties'!R943</f>
        <v>#DIV/0!</v>
      </c>
      <c r="T943" s="1" t="e">
        <f>VLOOKUP('GEOMETRIC INPUTS'!D943,'Pressure Calculations'!$A$22:$B$61,2,TRUE)</f>
        <v>#N/A</v>
      </c>
      <c r="U943" s="1" t="e">
        <f>VLOOKUP('GEOMETRIC INPUTS'!D943,'Pressure Calculations'!$C$22:$D$61,2,TRUE)</f>
        <v>#N/A</v>
      </c>
      <c r="V943" t="e">
        <f>T943*'GEOMETRIC INPUTS'!S943</f>
        <v>#N/A</v>
      </c>
      <c r="W943">
        <v>942</v>
      </c>
      <c r="X943" t="e">
        <f t="shared" si="195"/>
        <v>#N/A</v>
      </c>
      <c r="Y943" t="e">
        <f t="shared" si="196"/>
        <v>#N/A</v>
      </c>
      <c r="Z943" s="27" t="e">
        <f t="shared" si="197"/>
        <v>#DIV/0!</v>
      </c>
      <c r="AA943" s="27" t="e">
        <f t="shared" si="198"/>
        <v>#DIV/0!</v>
      </c>
      <c r="AB943" s="27" t="e">
        <f t="shared" si="199"/>
        <v>#DIV/0!</v>
      </c>
      <c r="AC943" t="e">
        <f t="shared" si="200"/>
        <v>#N/A</v>
      </c>
      <c r="AD943" s="28">
        <f>'GT Data'!D945</f>
        <v>0</v>
      </c>
      <c r="AE943" s="25" t="e">
        <f t="shared" si="201"/>
        <v>#N/A</v>
      </c>
      <c r="AF943" s="25" t="e">
        <f t="shared" si="202"/>
        <v>#N/A</v>
      </c>
      <c r="AG943" s="25" t="e">
        <f t="shared" si="203"/>
        <v>#DIV/0!</v>
      </c>
      <c r="AH943" s="25">
        <v>0</v>
      </c>
      <c r="AI943" s="25">
        <v>0</v>
      </c>
      <c r="AJ943" s="25" t="e">
        <f t="shared" si="204"/>
        <v>#N/A</v>
      </c>
      <c r="AK943" s="28">
        <f>'GT Data'!N945</f>
        <v>0</v>
      </c>
      <c r="AL943" s="25" t="e">
        <f t="shared" si="205"/>
        <v>#DIV/0!</v>
      </c>
      <c r="AM943" s="25" t="e">
        <f t="shared" si="206"/>
        <v>#DIV/0!</v>
      </c>
      <c r="AN943" s="25" t="e">
        <f t="shared" si="207"/>
        <v>#DIV/0!</v>
      </c>
      <c r="AO943" s="25">
        <v>0</v>
      </c>
      <c r="AP943" s="25">
        <v>0</v>
      </c>
      <c r="AQ943" s="25">
        <v>0</v>
      </c>
    </row>
    <row r="944" spans="1:43" x14ac:dyDescent="0.3">
      <c r="A944">
        <f>'Calculated Tab Properties'!A944</f>
        <v>0</v>
      </c>
      <c r="B944">
        <f>'Calculated Tab Properties'!B944</f>
        <v>0</v>
      </c>
      <c r="C944">
        <f>'Calculated Tab Properties'!C944</f>
        <v>0</v>
      </c>
      <c r="D944">
        <f>'Calculated Tab Properties'!D944</f>
        <v>0</v>
      </c>
      <c r="E944">
        <f>'Calculated Tab Properties'!E944</f>
        <v>0</v>
      </c>
      <c r="F944">
        <f>'Calculated Tab Properties'!F944</f>
        <v>0</v>
      </c>
      <c r="G944">
        <f>'Calculated Tab Properties'!G944</f>
        <v>0</v>
      </c>
      <c r="H944">
        <f>'Calculated Tab Properties'!H944</f>
        <v>0</v>
      </c>
      <c r="I944">
        <f>'Calculated Tab Properties'!I944</f>
        <v>0</v>
      </c>
      <c r="J944" s="20" t="e">
        <f>'Calculated Tab Properties'!J944</f>
        <v>#DIV/0!</v>
      </c>
      <c r="K944">
        <v>0</v>
      </c>
      <c r="L944">
        <v>0</v>
      </c>
      <c r="M944">
        <v>0</v>
      </c>
      <c r="N944">
        <v>0</v>
      </c>
      <c r="O944" s="27">
        <v>0</v>
      </c>
      <c r="P944" s="27">
        <v>0</v>
      </c>
      <c r="Q944">
        <v>0</v>
      </c>
      <c r="R944" t="e">
        <f>'Calculated Tab Properties'!R944</f>
        <v>#DIV/0!</v>
      </c>
      <c r="T944" s="1" t="e">
        <f>VLOOKUP('GEOMETRIC INPUTS'!D944,'Pressure Calculations'!$A$22:$B$61,2,TRUE)</f>
        <v>#N/A</v>
      </c>
      <c r="U944" s="1" t="e">
        <f>VLOOKUP('GEOMETRIC INPUTS'!D944,'Pressure Calculations'!$C$22:$D$61,2,TRUE)</f>
        <v>#N/A</v>
      </c>
      <c r="V944" t="e">
        <f>T944*'GEOMETRIC INPUTS'!S944</f>
        <v>#N/A</v>
      </c>
      <c r="W944">
        <v>943</v>
      </c>
      <c r="X944" t="e">
        <f t="shared" si="195"/>
        <v>#N/A</v>
      </c>
      <c r="Y944" t="e">
        <f t="shared" si="196"/>
        <v>#N/A</v>
      </c>
      <c r="Z944" s="27" t="e">
        <f t="shared" si="197"/>
        <v>#DIV/0!</v>
      </c>
      <c r="AA944" s="27" t="e">
        <f t="shared" si="198"/>
        <v>#DIV/0!</v>
      </c>
      <c r="AB944" s="27" t="e">
        <f t="shared" si="199"/>
        <v>#DIV/0!</v>
      </c>
      <c r="AC944" t="e">
        <f t="shared" si="200"/>
        <v>#N/A</v>
      </c>
      <c r="AD944" s="28">
        <f>'GT Data'!D946</f>
        <v>0</v>
      </c>
      <c r="AE944" s="25" t="e">
        <f t="shared" si="201"/>
        <v>#N/A</v>
      </c>
      <c r="AF944" s="25" t="e">
        <f t="shared" si="202"/>
        <v>#N/A</v>
      </c>
      <c r="AG944" s="25" t="e">
        <f t="shared" si="203"/>
        <v>#DIV/0!</v>
      </c>
      <c r="AH944" s="25">
        <v>0</v>
      </c>
      <c r="AI944" s="25">
        <v>0</v>
      </c>
      <c r="AJ944" s="25" t="e">
        <f t="shared" si="204"/>
        <v>#N/A</v>
      </c>
      <c r="AK944" s="28">
        <f>'GT Data'!N946</f>
        <v>0</v>
      </c>
      <c r="AL944" s="25" t="e">
        <f t="shared" si="205"/>
        <v>#DIV/0!</v>
      </c>
      <c r="AM944" s="25" t="e">
        <f t="shared" si="206"/>
        <v>#DIV/0!</v>
      </c>
      <c r="AN944" s="25" t="e">
        <f t="shared" si="207"/>
        <v>#DIV/0!</v>
      </c>
      <c r="AO944" s="25">
        <v>0</v>
      </c>
      <c r="AP944" s="25">
        <v>0</v>
      </c>
      <c r="AQ944" s="25">
        <v>0</v>
      </c>
    </row>
    <row r="945" spans="1:43" x14ac:dyDescent="0.3">
      <c r="A945">
        <f>'Calculated Tab Properties'!A945</f>
        <v>0</v>
      </c>
      <c r="B945">
        <f>'Calculated Tab Properties'!B945</f>
        <v>0</v>
      </c>
      <c r="C945">
        <f>'Calculated Tab Properties'!C945</f>
        <v>0</v>
      </c>
      <c r="D945">
        <f>'Calculated Tab Properties'!D945</f>
        <v>0</v>
      </c>
      <c r="E945">
        <f>'Calculated Tab Properties'!E945</f>
        <v>0</v>
      </c>
      <c r="F945">
        <f>'Calculated Tab Properties'!F945</f>
        <v>0</v>
      </c>
      <c r="G945">
        <f>'Calculated Tab Properties'!G945</f>
        <v>0</v>
      </c>
      <c r="H945">
        <f>'Calculated Tab Properties'!H945</f>
        <v>0</v>
      </c>
      <c r="I945">
        <f>'Calculated Tab Properties'!I945</f>
        <v>0</v>
      </c>
      <c r="J945" s="20" t="e">
        <f>'Calculated Tab Properties'!J945</f>
        <v>#DIV/0!</v>
      </c>
      <c r="K945">
        <v>0</v>
      </c>
      <c r="L945">
        <v>0</v>
      </c>
      <c r="M945">
        <v>0</v>
      </c>
      <c r="N945">
        <v>0</v>
      </c>
      <c r="O945" s="27">
        <v>0</v>
      </c>
      <c r="P945" s="27">
        <v>0</v>
      </c>
      <c r="Q945">
        <v>0</v>
      </c>
      <c r="R945" t="e">
        <f>'Calculated Tab Properties'!R945</f>
        <v>#DIV/0!</v>
      </c>
      <c r="T945" s="1" t="e">
        <f>VLOOKUP('GEOMETRIC INPUTS'!D945,'Pressure Calculations'!$A$22:$B$61,2,TRUE)</f>
        <v>#N/A</v>
      </c>
      <c r="U945" s="1" t="e">
        <f>VLOOKUP('GEOMETRIC INPUTS'!D945,'Pressure Calculations'!$C$22:$D$61,2,TRUE)</f>
        <v>#N/A</v>
      </c>
      <c r="V945" t="e">
        <f>T945*'GEOMETRIC INPUTS'!S945</f>
        <v>#N/A</v>
      </c>
      <c r="W945">
        <v>944</v>
      </c>
      <c r="X945" t="e">
        <f t="shared" si="195"/>
        <v>#N/A</v>
      </c>
      <c r="Y945" t="e">
        <f t="shared" si="196"/>
        <v>#N/A</v>
      </c>
      <c r="Z945" s="27" t="e">
        <f t="shared" si="197"/>
        <v>#DIV/0!</v>
      </c>
      <c r="AA945" s="27" t="e">
        <f t="shared" si="198"/>
        <v>#DIV/0!</v>
      </c>
      <c r="AB945" s="27" t="e">
        <f t="shared" si="199"/>
        <v>#DIV/0!</v>
      </c>
      <c r="AC945" t="e">
        <f t="shared" si="200"/>
        <v>#N/A</v>
      </c>
      <c r="AD945" s="28">
        <f>'GT Data'!D947</f>
        <v>0</v>
      </c>
      <c r="AE945" s="25" t="e">
        <f t="shared" si="201"/>
        <v>#N/A</v>
      </c>
      <c r="AF945" s="25" t="e">
        <f t="shared" si="202"/>
        <v>#N/A</v>
      </c>
      <c r="AG945" s="25" t="e">
        <f t="shared" si="203"/>
        <v>#DIV/0!</v>
      </c>
      <c r="AH945" s="25">
        <v>0</v>
      </c>
      <c r="AI945" s="25">
        <v>0</v>
      </c>
      <c r="AJ945" s="25" t="e">
        <f t="shared" si="204"/>
        <v>#N/A</v>
      </c>
      <c r="AK945" s="28">
        <f>'GT Data'!N947</f>
        <v>0</v>
      </c>
      <c r="AL945" s="25" t="e">
        <f t="shared" si="205"/>
        <v>#DIV/0!</v>
      </c>
      <c r="AM945" s="25" t="e">
        <f t="shared" si="206"/>
        <v>#DIV/0!</v>
      </c>
      <c r="AN945" s="25" t="e">
        <f t="shared" si="207"/>
        <v>#DIV/0!</v>
      </c>
      <c r="AO945" s="25">
        <v>0</v>
      </c>
      <c r="AP945" s="25">
        <v>0</v>
      </c>
      <c r="AQ945" s="25">
        <v>0</v>
      </c>
    </row>
    <row r="946" spans="1:43" x14ac:dyDescent="0.3">
      <c r="A946">
        <f>'Calculated Tab Properties'!A946</f>
        <v>0</v>
      </c>
      <c r="B946">
        <f>'Calculated Tab Properties'!B946</f>
        <v>0</v>
      </c>
      <c r="C946">
        <f>'Calculated Tab Properties'!C946</f>
        <v>0</v>
      </c>
      <c r="D946">
        <f>'Calculated Tab Properties'!D946</f>
        <v>0</v>
      </c>
      <c r="E946">
        <f>'Calculated Tab Properties'!E946</f>
        <v>0</v>
      </c>
      <c r="F946">
        <f>'Calculated Tab Properties'!F946</f>
        <v>0</v>
      </c>
      <c r="G946">
        <f>'Calculated Tab Properties'!G946</f>
        <v>0</v>
      </c>
      <c r="H946">
        <f>'Calculated Tab Properties'!H946</f>
        <v>0</v>
      </c>
      <c r="I946">
        <f>'Calculated Tab Properties'!I946</f>
        <v>0</v>
      </c>
      <c r="J946" s="20" t="e">
        <f>'Calculated Tab Properties'!J946</f>
        <v>#DIV/0!</v>
      </c>
      <c r="K946">
        <v>0</v>
      </c>
      <c r="L946">
        <v>0</v>
      </c>
      <c r="M946">
        <v>0</v>
      </c>
      <c r="N946">
        <v>0</v>
      </c>
      <c r="O946" s="27">
        <v>0</v>
      </c>
      <c r="P946" s="27">
        <v>0</v>
      </c>
      <c r="Q946">
        <v>0</v>
      </c>
      <c r="R946" t="e">
        <f>'Calculated Tab Properties'!R946</f>
        <v>#DIV/0!</v>
      </c>
      <c r="T946" s="1" t="e">
        <f>VLOOKUP('GEOMETRIC INPUTS'!D946,'Pressure Calculations'!$A$22:$B$61,2,TRUE)</f>
        <v>#N/A</v>
      </c>
      <c r="U946" s="1" t="e">
        <f>VLOOKUP('GEOMETRIC INPUTS'!D946,'Pressure Calculations'!$C$22:$D$61,2,TRUE)</f>
        <v>#N/A</v>
      </c>
      <c r="V946" t="e">
        <f>T946*'GEOMETRIC INPUTS'!S946</f>
        <v>#N/A</v>
      </c>
      <c r="W946">
        <v>945</v>
      </c>
      <c r="X946" t="e">
        <f t="shared" si="195"/>
        <v>#N/A</v>
      </c>
      <c r="Y946" t="e">
        <f t="shared" si="196"/>
        <v>#N/A</v>
      </c>
      <c r="Z946" s="27" t="e">
        <f t="shared" si="197"/>
        <v>#DIV/0!</v>
      </c>
      <c r="AA946" s="27" t="e">
        <f t="shared" si="198"/>
        <v>#DIV/0!</v>
      </c>
      <c r="AB946" s="27" t="e">
        <f t="shared" si="199"/>
        <v>#DIV/0!</v>
      </c>
      <c r="AC946" t="e">
        <f t="shared" si="200"/>
        <v>#N/A</v>
      </c>
      <c r="AD946" s="28">
        <f>'GT Data'!D948</f>
        <v>0</v>
      </c>
      <c r="AE946" s="25" t="e">
        <f t="shared" si="201"/>
        <v>#N/A</v>
      </c>
      <c r="AF946" s="25" t="e">
        <f t="shared" si="202"/>
        <v>#N/A</v>
      </c>
      <c r="AG946" s="25" t="e">
        <f t="shared" si="203"/>
        <v>#DIV/0!</v>
      </c>
      <c r="AH946" s="25">
        <v>0</v>
      </c>
      <c r="AI946" s="25">
        <v>0</v>
      </c>
      <c r="AJ946" s="25" t="e">
        <f t="shared" si="204"/>
        <v>#N/A</v>
      </c>
      <c r="AK946" s="28">
        <f>'GT Data'!N948</f>
        <v>0</v>
      </c>
      <c r="AL946" s="25" t="e">
        <f t="shared" si="205"/>
        <v>#DIV/0!</v>
      </c>
      <c r="AM946" s="25" t="e">
        <f t="shared" si="206"/>
        <v>#DIV/0!</v>
      </c>
      <c r="AN946" s="25" t="e">
        <f t="shared" si="207"/>
        <v>#DIV/0!</v>
      </c>
      <c r="AO946" s="25">
        <v>0</v>
      </c>
      <c r="AP946" s="25">
        <v>0</v>
      </c>
      <c r="AQ946" s="25">
        <v>0</v>
      </c>
    </row>
    <row r="947" spans="1:43" x14ac:dyDescent="0.3">
      <c r="A947">
        <f>'Calculated Tab Properties'!A947</f>
        <v>0</v>
      </c>
      <c r="B947">
        <f>'Calculated Tab Properties'!B947</f>
        <v>0</v>
      </c>
      <c r="C947">
        <f>'Calculated Tab Properties'!C947</f>
        <v>0</v>
      </c>
      <c r="D947">
        <f>'Calculated Tab Properties'!D947</f>
        <v>0</v>
      </c>
      <c r="E947">
        <f>'Calculated Tab Properties'!E947</f>
        <v>0</v>
      </c>
      <c r="F947">
        <f>'Calculated Tab Properties'!F947</f>
        <v>0</v>
      </c>
      <c r="G947">
        <f>'Calculated Tab Properties'!G947</f>
        <v>0</v>
      </c>
      <c r="H947">
        <f>'Calculated Tab Properties'!H947</f>
        <v>0</v>
      </c>
      <c r="I947">
        <f>'Calculated Tab Properties'!I947</f>
        <v>0</v>
      </c>
      <c r="J947" s="20" t="e">
        <f>'Calculated Tab Properties'!J947</f>
        <v>#DIV/0!</v>
      </c>
      <c r="K947">
        <v>0</v>
      </c>
      <c r="L947">
        <v>0</v>
      </c>
      <c r="M947">
        <v>0</v>
      </c>
      <c r="N947">
        <v>0</v>
      </c>
      <c r="O947" s="27">
        <v>0</v>
      </c>
      <c r="P947" s="27">
        <v>0</v>
      </c>
      <c r="Q947">
        <v>0</v>
      </c>
      <c r="R947" t="e">
        <f>'Calculated Tab Properties'!R947</f>
        <v>#DIV/0!</v>
      </c>
      <c r="T947" s="1" t="e">
        <f>VLOOKUP('GEOMETRIC INPUTS'!D947,'Pressure Calculations'!$A$22:$B$61,2,TRUE)</f>
        <v>#N/A</v>
      </c>
      <c r="U947" s="1" t="e">
        <f>VLOOKUP('GEOMETRIC INPUTS'!D947,'Pressure Calculations'!$C$22:$D$61,2,TRUE)</f>
        <v>#N/A</v>
      </c>
      <c r="V947" t="e">
        <f>T947*'GEOMETRIC INPUTS'!S947</f>
        <v>#N/A</v>
      </c>
      <c r="W947">
        <v>946</v>
      </c>
      <c r="X947" t="e">
        <f t="shared" si="195"/>
        <v>#N/A</v>
      </c>
      <c r="Y947" t="e">
        <f t="shared" si="196"/>
        <v>#N/A</v>
      </c>
      <c r="Z947" s="27" t="e">
        <f t="shared" si="197"/>
        <v>#DIV/0!</v>
      </c>
      <c r="AA947" s="27" t="e">
        <f t="shared" si="198"/>
        <v>#DIV/0!</v>
      </c>
      <c r="AB947" s="27" t="e">
        <f t="shared" si="199"/>
        <v>#DIV/0!</v>
      </c>
      <c r="AC947" t="e">
        <f t="shared" si="200"/>
        <v>#N/A</v>
      </c>
      <c r="AD947" s="28">
        <f>'GT Data'!D949</f>
        <v>0</v>
      </c>
      <c r="AE947" s="25" t="e">
        <f t="shared" si="201"/>
        <v>#N/A</v>
      </c>
      <c r="AF947" s="25" t="e">
        <f t="shared" si="202"/>
        <v>#N/A</v>
      </c>
      <c r="AG947" s="25" t="e">
        <f t="shared" si="203"/>
        <v>#DIV/0!</v>
      </c>
      <c r="AH947" s="25">
        <v>0</v>
      </c>
      <c r="AI947" s="25">
        <v>0</v>
      </c>
      <c r="AJ947" s="25" t="e">
        <f t="shared" si="204"/>
        <v>#N/A</v>
      </c>
      <c r="AK947" s="28">
        <f>'GT Data'!N949</f>
        <v>0</v>
      </c>
      <c r="AL947" s="25" t="e">
        <f t="shared" si="205"/>
        <v>#DIV/0!</v>
      </c>
      <c r="AM947" s="25" t="e">
        <f t="shared" si="206"/>
        <v>#DIV/0!</v>
      </c>
      <c r="AN947" s="25" t="e">
        <f t="shared" si="207"/>
        <v>#DIV/0!</v>
      </c>
      <c r="AO947" s="25">
        <v>0</v>
      </c>
      <c r="AP947" s="25">
        <v>0</v>
      </c>
      <c r="AQ947" s="25">
        <v>0</v>
      </c>
    </row>
    <row r="948" spans="1:43" x14ac:dyDescent="0.3">
      <c r="A948">
        <f>'Calculated Tab Properties'!A948</f>
        <v>0</v>
      </c>
      <c r="B948">
        <f>'Calculated Tab Properties'!B948</f>
        <v>0</v>
      </c>
      <c r="C948">
        <f>'Calculated Tab Properties'!C948</f>
        <v>0</v>
      </c>
      <c r="D948">
        <f>'Calculated Tab Properties'!D948</f>
        <v>0</v>
      </c>
      <c r="E948">
        <f>'Calculated Tab Properties'!E948</f>
        <v>0</v>
      </c>
      <c r="F948">
        <f>'Calculated Tab Properties'!F948</f>
        <v>0</v>
      </c>
      <c r="G948">
        <f>'Calculated Tab Properties'!G948</f>
        <v>0</v>
      </c>
      <c r="H948">
        <f>'Calculated Tab Properties'!H948</f>
        <v>0</v>
      </c>
      <c r="I948">
        <f>'Calculated Tab Properties'!I948</f>
        <v>0</v>
      </c>
      <c r="J948" s="20" t="e">
        <f>'Calculated Tab Properties'!J948</f>
        <v>#DIV/0!</v>
      </c>
      <c r="K948">
        <v>0</v>
      </c>
      <c r="L948">
        <v>0</v>
      </c>
      <c r="M948">
        <v>0</v>
      </c>
      <c r="N948">
        <v>0</v>
      </c>
      <c r="O948" s="27">
        <v>0</v>
      </c>
      <c r="P948" s="27">
        <v>0</v>
      </c>
      <c r="Q948">
        <v>0</v>
      </c>
      <c r="R948" t="e">
        <f>'Calculated Tab Properties'!R948</f>
        <v>#DIV/0!</v>
      </c>
      <c r="T948" s="1" t="e">
        <f>VLOOKUP('GEOMETRIC INPUTS'!D948,'Pressure Calculations'!$A$22:$B$61,2,TRUE)</f>
        <v>#N/A</v>
      </c>
      <c r="U948" s="1" t="e">
        <f>VLOOKUP('GEOMETRIC INPUTS'!D948,'Pressure Calculations'!$C$22:$D$61,2,TRUE)</f>
        <v>#N/A</v>
      </c>
      <c r="V948" t="e">
        <f>T948*'GEOMETRIC INPUTS'!S948</f>
        <v>#N/A</v>
      </c>
      <c r="W948">
        <v>947</v>
      </c>
      <c r="X948" t="e">
        <f t="shared" si="195"/>
        <v>#N/A</v>
      </c>
      <c r="Y948" t="e">
        <f t="shared" si="196"/>
        <v>#N/A</v>
      </c>
      <c r="Z948" s="27" t="e">
        <f t="shared" si="197"/>
        <v>#DIV/0!</v>
      </c>
      <c r="AA948" s="27" t="e">
        <f t="shared" si="198"/>
        <v>#DIV/0!</v>
      </c>
      <c r="AB948" s="27" t="e">
        <f t="shared" si="199"/>
        <v>#DIV/0!</v>
      </c>
      <c r="AC948" t="e">
        <f t="shared" si="200"/>
        <v>#N/A</v>
      </c>
      <c r="AD948" s="28">
        <f>'GT Data'!D950</f>
        <v>0</v>
      </c>
      <c r="AE948" s="25" t="e">
        <f t="shared" si="201"/>
        <v>#N/A</v>
      </c>
      <c r="AF948" s="25" t="e">
        <f t="shared" si="202"/>
        <v>#N/A</v>
      </c>
      <c r="AG948" s="25" t="e">
        <f t="shared" si="203"/>
        <v>#DIV/0!</v>
      </c>
      <c r="AH948" s="25">
        <v>0</v>
      </c>
      <c r="AI948" s="25">
        <v>0</v>
      </c>
      <c r="AJ948" s="25" t="e">
        <f t="shared" si="204"/>
        <v>#N/A</v>
      </c>
      <c r="AK948" s="28">
        <f>'GT Data'!N950</f>
        <v>0</v>
      </c>
      <c r="AL948" s="25" t="e">
        <f t="shared" si="205"/>
        <v>#DIV/0!</v>
      </c>
      <c r="AM948" s="25" t="e">
        <f t="shared" si="206"/>
        <v>#DIV/0!</v>
      </c>
      <c r="AN948" s="25" t="e">
        <f t="shared" si="207"/>
        <v>#DIV/0!</v>
      </c>
      <c r="AO948" s="25">
        <v>0</v>
      </c>
      <c r="AP948" s="25">
        <v>0</v>
      </c>
      <c r="AQ948" s="25">
        <v>0</v>
      </c>
    </row>
    <row r="949" spans="1:43" x14ac:dyDescent="0.3">
      <c r="A949">
        <f>'Calculated Tab Properties'!A949</f>
        <v>0</v>
      </c>
      <c r="B949">
        <f>'Calculated Tab Properties'!B949</f>
        <v>0</v>
      </c>
      <c r="C949">
        <f>'Calculated Tab Properties'!C949</f>
        <v>0</v>
      </c>
      <c r="D949">
        <f>'Calculated Tab Properties'!D949</f>
        <v>0</v>
      </c>
      <c r="E949">
        <f>'Calculated Tab Properties'!E949</f>
        <v>0</v>
      </c>
      <c r="F949">
        <f>'Calculated Tab Properties'!F949</f>
        <v>0</v>
      </c>
      <c r="G949">
        <f>'Calculated Tab Properties'!G949</f>
        <v>0</v>
      </c>
      <c r="H949">
        <f>'Calculated Tab Properties'!H949</f>
        <v>0</v>
      </c>
      <c r="I949">
        <f>'Calculated Tab Properties'!I949</f>
        <v>0</v>
      </c>
      <c r="J949" s="20" t="e">
        <f>'Calculated Tab Properties'!J949</f>
        <v>#DIV/0!</v>
      </c>
      <c r="K949">
        <v>0</v>
      </c>
      <c r="L949">
        <v>0</v>
      </c>
      <c r="M949">
        <v>0</v>
      </c>
      <c r="N949">
        <v>0</v>
      </c>
      <c r="O949" s="27">
        <v>0</v>
      </c>
      <c r="P949" s="27">
        <v>0</v>
      </c>
      <c r="Q949">
        <v>0</v>
      </c>
      <c r="R949" t="e">
        <f>'Calculated Tab Properties'!R949</f>
        <v>#DIV/0!</v>
      </c>
      <c r="T949" s="1" t="e">
        <f>VLOOKUP('GEOMETRIC INPUTS'!D949,'Pressure Calculations'!$A$22:$B$61,2,TRUE)</f>
        <v>#N/A</v>
      </c>
      <c r="U949" s="1" t="e">
        <f>VLOOKUP('GEOMETRIC INPUTS'!D949,'Pressure Calculations'!$C$22:$D$61,2,TRUE)</f>
        <v>#N/A</v>
      </c>
      <c r="V949" t="e">
        <f>T949*'GEOMETRIC INPUTS'!S949</f>
        <v>#N/A</v>
      </c>
      <c r="W949">
        <v>948</v>
      </c>
      <c r="X949" t="e">
        <f t="shared" si="195"/>
        <v>#N/A</v>
      </c>
      <c r="Y949" t="e">
        <f t="shared" si="196"/>
        <v>#N/A</v>
      </c>
      <c r="Z949" s="27" t="e">
        <f t="shared" si="197"/>
        <v>#DIV/0!</v>
      </c>
      <c r="AA949" s="27" t="e">
        <f t="shared" si="198"/>
        <v>#DIV/0!</v>
      </c>
      <c r="AB949" s="27" t="e">
        <f t="shared" si="199"/>
        <v>#DIV/0!</v>
      </c>
      <c r="AC949" t="e">
        <f t="shared" si="200"/>
        <v>#N/A</v>
      </c>
      <c r="AD949" s="28">
        <f>'GT Data'!D951</f>
        <v>0</v>
      </c>
      <c r="AE949" s="25" t="e">
        <f t="shared" si="201"/>
        <v>#N/A</v>
      </c>
      <c r="AF949" s="25" t="e">
        <f t="shared" si="202"/>
        <v>#N/A</v>
      </c>
      <c r="AG949" s="25" t="e">
        <f t="shared" si="203"/>
        <v>#DIV/0!</v>
      </c>
      <c r="AH949" s="25">
        <v>0</v>
      </c>
      <c r="AI949" s="25">
        <v>0</v>
      </c>
      <c r="AJ949" s="25" t="e">
        <f t="shared" si="204"/>
        <v>#N/A</v>
      </c>
      <c r="AK949" s="28">
        <f>'GT Data'!N951</f>
        <v>0</v>
      </c>
      <c r="AL949" s="25" t="e">
        <f t="shared" si="205"/>
        <v>#DIV/0!</v>
      </c>
      <c r="AM949" s="25" t="e">
        <f t="shared" si="206"/>
        <v>#DIV/0!</v>
      </c>
      <c r="AN949" s="25" t="e">
        <f t="shared" si="207"/>
        <v>#DIV/0!</v>
      </c>
      <c r="AO949" s="25">
        <v>0</v>
      </c>
      <c r="AP949" s="25">
        <v>0</v>
      </c>
      <c r="AQ949" s="25">
        <v>0</v>
      </c>
    </row>
    <row r="950" spans="1:43" x14ac:dyDescent="0.3">
      <c r="A950">
        <f>'Calculated Tab Properties'!A950</f>
        <v>0</v>
      </c>
      <c r="B950">
        <f>'Calculated Tab Properties'!B950</f>
        <v>0</v>
      </c>
      <c r="C950">
        <f>'Calculated Tab Properties'!C950</f>
        <v>0</v>
      </c>
      <c r="D950">
        <f>'Calculated Tab Properties'!D950</f>
        <v>0</v>
      </c>
      <c r="E950">
        <f>'Calculated Tab Properties'!E950</f>
        <v>0</v>
      </c>
      <c r="F950">
        <f>'Calculated Tab Properties'!F950</f>
        <v>0</v>
      </c>
      <c r="G950">
        <f>'Calculated Tab Properties'!G950</f>
        <v>0</v>
      </c>
      <c r="H950">
        <f>'Calculated Tab Properties'!H950</f>
        <v>0</v>
      </c>
      <c r="I950">
        <f>'Calculated Tab Properties'!I950</f>
        <v>0</v>
      </c>
      <c r="J950" s="20" t="e">
        <f>'Calculated Tab Properties'!J950</f>
        <v>#DIV/0!</v>
      </c>
      <c r="K950">
        <v>0</v>
      </c>
      <c r="L950">
        <v>0</v>
      </c>
      <c r="M950">
        <v>0</v>
      </c>
      <c r="N950">
        <v>0</v>
      </c>
      <c r="O950" s="27">
        <v>0</v>
      </c>
      <c r="P950" s="27">
        <v>0</v>
      </c>
      <c r="Q950">
        <v>0</v>
      </c>
      <c r="R950" t="e">
        <f>'Calculated Tab Properties'!R950</f>
        <v>#DIV/0!</v>
      </c>
      <c r="T950" s="1" t="e">
        <f>VLOOKUP('GEOMETRIC INPUTS'!D950,'Pressure Calculations'!$A$22:$B$61,2,TRUE)</f>
        <v>#N/A</v>
      </c>
      <c r="U950" s="1" t="e">
        <f>VLOOKUP('GEOMETRIC INPUTS'!D950,'Pressure Calculations'!$C$22:$D$61,2,TRUE)</f>
        <v>#N/A</v>
      </c>
      <c r="V950" t="e">
        <f>T950*'GEOMETRIC INPUTS'!S950</f>
        <v>#N/A</v>
      </c>
      <c r="W950">
        <v>949</v>
      </c>
      <c r="X950" t="e">
        <f t="shared" si="195"/>
        <v>#N/A</v>
      </c>
      <c r="Y950" t="e">
        <f t="shared" si="196"/>
        <v>#N/A</v>
      </c>
      <c r="Z950" s="27" t="e">
        <f t="shared" si="197"/>
        <v>#DIV/0!</v>
      </c>
      <c r="AA950" s="27" t="e">
        <f t="shared" si="198"/>
        <v>#DIV/0!</v>
      </c>
      <c r="AB950" s="27" t="e">
        <f t="shared" si="199"/>
        <v>#DIV/0!</v>
      </c>
      <c r="AC950" t="e">
        <f t="shared" si="200"/>
        <v>#N/A</v>
      </c>
      <c r="AD950" s="28">
        <f>'GT Data'!D952</f>
        <v>0</v>
      </c>
      <c r="AE950" s="25" t="e">
        <f t="shared" si="201"/>
        <v>#N/A</v>
      </c>
      <c r="AF950" s="25" t="e">
        <f t="shared" si="202"/>
        <v>#N/A</v>
      </c>
      <c r="AG950" s="25" t="e">
        <f t="shared" si="203"/>
        <v>#DIV/0!</v>
      </c>
      <c r="AH950" s="25">
        <v>0</v>
      </c>
      <c r="AI950" s="25">
        <v>0</v>
      </c>
      <c r="AJ950" s="25" t="e">
        <f t="shared" si="204"/>
        <v>#N/A</v>
      </c>
      <c r="AK950" s="28">
        <f>'GT Data'!N952</f>
        <v>0</v>
      </c>
      <c r="AL950" s="25" t="e">
        <f t="shared" si="205"/>
        <v>#DIV/0!</v>
      </c>
      <c r="AM950" s="25" t="e">
        <f t="shared" si="206"/>
        <v>#DIV/0!</v>
      </c>
      <c r="AN950" s="25" t="e">
        <f t="shared" si="207"/>
        <v>#DIV/0!</v>
      </c>
      <c r="AO950" s="25">
        <v>0</v>
      </c>
      <c r="AP950" s="25">
        <v>0</v>
      </c>
      <c r="AQ950" s="25">
        <v>0</v>
      </c>
    </row>
    <row r="951" spans="1:43" x14ac:dyDescent="0.3">
      <c r="A951">
        <f>'Calculated Tab Properties'!A951</f>
        <v>0</v>
      </c>
      <c r="B951">
        <f>'Calculated Tab Properties'!B951</f>
        <v>0</v>
      </c>
      <c r="C951">
        <f>'Calculated Tab Properties'!C951</f>
        <v>0</v>
      </c>
      <c r="D951">
        <f>'Calculated Tab Properties'!D951</f>
        <v>0</v>
      </c>
      <c r="E951">
        <f>'Calculated Tab Properties'!E951</f>
        <v>0</v>
      </c>
      <c r="F951">
        <f>'Calculated Tab Properties'!F951</f>
        <v>0</v>
      </c>
      <c r="G951">
        <f>'Calculated Tab Properties'!G951</f>
        <v>0</v>
      </c>
      <c r="H951">
        <f>'Calculated Tab Properties'!H951</f>
        <v>0</v>
      </c>
      <c r="I951">
        <f>'Calculated Tab Properties'!I951</f>
        <v>0</v>
      </c>
      <c r="J951" s="20" t="e">
        <f>'Calculated Tab Properties'!J951</f>
        <v>#DIV/0!</v>
      </c>
      <c r="K951">
        <v>0</v>
      </c>
      <c r="L951">
        <v>0</v>
      </c>
      <c r="M951">
        <v>0</v>
      </c>
      <c r="N951">
        <v>0</v>
      </c>
      <c r="O951" s="27">
        <v>0</v>
      </c>
      <c r="P951" s="27">
        <v>0</v>
      </c>
      <c r="Q951">
        <v>0</v>
      </c>
      <c r="R951" t="e">
        <f>'Calculated Tab Properties'!R951</f>
        <v>#DIV/0!</v>
      </c>
      <c r="T951" s="1" t="e">
        <f>VLOOKUP('GEOMETRIC INPUTS'!D951,'Pressure Calculations'!$A$22:$B$61,2,TRUE)</f>
        <v>#N/A</v>
      </c>
      <c r="U951" s="1" t="e">
        <f>VLOOKUP('GEOMETRIC INPUTS'!D951,'Pressure Calculations'!$C$22:$D$61,2,TRUE)</f>
        <v>#N/A</v>
      </c>
      <c r="V951" t="e">
        <f>T951*'GEOMETRIC INPUTS'!S951</f>
        <v>#N/A</v>
      </c>
      <c r="W951">
        <v>950</v>
      </c>
      <c r="X951" t="e">
        <f t="shared" si="195"/>
        <v>#N/A</v>
      </c>
      <c r="Y951" t="e">
        <f t="shared" si="196"/>
        <v>#N/A</v>
      </c>
      <c r="Z951" s="27" t="e">
        <f t="shared" si="197"/>
        <v>#DIV/0!</v>
      </c>
      <c r="AA951" s="27" t="e">
        <f t="shared" si="198"/>
        <v>#DIV/0!</v>
      </c>
      <c r="AB951" s="27" t="e">
        <f t="shared" si="199"/>
        <v>#DIV/0!</v>
      </c>
      <c r="AC951" t="e">
        <f t="shared" si="200"/>
        <v>#N/A</v>
      </c>
      <c r="AD951" s="28">
        <f>'GT Data'!D953</f>
        <v>0</v>
      </c>
      <c r="AE951" s="25" t="e">
        <f t="shared" si="201"/>
        <v>#N/A</v>
      </c>
      <c r="AF951" s="25" t="e">
        <f t="shared" si="202"/>
        <v>#N/A</v>
      </c>
      <c r="AG951" s="25" t="e">
        <f t="shared" si="203"/>
        <v>#DIV/0!</v>
      </c>
      <c r="AH951" s="25">
        <v>0</v>
      </c>
      <c r="AI951" s="25">
        <v>0</v>
      </c>
      <c r="AJ951" s="25" t="e">
        <f t="shared" si="204"/>
        <v>#N/A</v>
      </c>
      <c r="AK951" s="28">
        <f>'GT Data'!N953</f>
        <v>0</v>
      </c>
      <c r="AL951" s="25" t="e">
        <f t="shared" si="205"/>
        <v>#DIV/0!</v>
      </c>
      <c r="AM951" s="25" t="e">
        <f t="shared" si="206"/>
        <v>#DIV/0!</v>
      </c>
      <c r="AN951" s="25" t="e">
        <f t="shared" si="207"/>
        <v>#DIV/0!</v>
      </c>
      <c r="AO951" s="25">
        <v>0</v>
      </c>
      <c r="AP951" s="25">
        <v>0</v>
      </c>
      <c r="AQ951" s="25">
        <v>0</v>
      </c>
    </row>
    <row r="952" spans="1:43" x14ac:dyDescent="0.3">
      <c r="A952">
        <f>'Calculated Tab Properties'!A952</f>
        <v>0</v>
      </c>
      <c r="B952">
        <f>'Calculated Tab Properties'!B952</f>
        <v>0</v>
      </c>
      <c r="C952">
        <f>'Calculated Tab Properties'!C952</f>
        <v>0</v>
      </c>
      <c r="D952">
        <f>'Calculated Tab Properties'!D952</f>
        <v>0</v>
      </c>
      <c r="E952">
        <f>'Calculated Tab Properties'!E952</f>
        <v>0</v>
      </c>
      <c r="F952">
        <f>'Calculated Tab Properties'!F952</f>
        <v>0</v>
      </c>
      <c r="G952">
        <f>'Calculated Tab Properties'!G952</f>
        <v>0</v>
      </c>
      <c r="H952">
        <f>'Calculated Tab Properties'!H952</f>
        <v>0</v>
      </c>
      <c r="I952">
        <f>'Calculated Tab Properties'!I952</f>
        <v>0</v>
      </c>
      <c r="J952" s="20" t="e">
        <f>'Calculated Tab Properties'!J952</f>
        <v>#DIV/0!</v>
      </c>
      <c r="K952">
        <v>0</v>
      </c>
      <c r="L952">
        <v>0</v>
      </c>
      <c r="M952">
        <v>0</v>
      </c>
      <c r="N952">
        <v>0</v>
      </c>
      <c r="O952" s="27">
        <v>0</v>
      </c>
      <c r="P952" s="27">
        <v>0</v>
      </c>
      <c r="Q952">
        <v>0</v>
      </c>
      <c r="R952" t="e">
        <f>'Calculated Tab Properties'!R952</f>
        <v>#DIV/0!</v>
      </c>
      <c r="T952" s="1" t="e">
        <f>VLOOKUP('GEOMETRIC INPUTS'!D952,'Pressure Calculations'!$A$22:$B$61,2,TRUE)</f>
        <v>#N/A</v>
      </c>
      <c r="U952" s="1" t="e">
        <f>VLOOKUP('GEOMETRIC INPUTS'!D952,'Pressure Calculations'!$C$22:$D$61,2,TRUE)</f>
        <v>#N/A</v>
      </c>
      <c r="V952" t="e">
        <f>T952*'GEOMETRIC INPUTS'!S952</f>
        <v>#N/A</v>
      </c>
      <c r="W952">
        <v>951</v>
      </c>
      <c r="X952" t="e">
        <f t="shared" si="195"/>
        <v>#N/A</v>
      </c>
      <c r="Y952" t="e">
        <f t="shared" si="196"/>
        <v>#N/A</v>
      </c>
      <c r="Z952" s="27" t="e">
        <f t="shared" si="197"/>
        <v>#DIV/0!</v>
      </c>
      <c r="AA952" s="27" t="e">
        <f t="shared" si="198"/>
        <v>#DIV/0!</v>
      </c>
      <c r="AB952" s="27" t="e">
        <f t="shared" si="199"/>
        <v>#DIV/0!</v>
      </c>
      <c r="AC952" t="e">
        <f t="shared" si="200"/>
        <v>#N/A</v>
      </c>
      <c r="AD952" s="28">
        <f>'GT Data'!D954</f>
        <v>0</v>
      </c>
      <c r="AE952" s="25" t="e">
        <f t="shared" si="201"/>
        <v>#N/A</v>
      </c>
      <c r="AF952" s="25" t="e">
        <f t="shared" si="202"/>
        <v>#N/A</v>
      </c>
      <c r="AG952" s="25" t="e">
        <f t="shared" si="203"/>
        <v>#DIV/0!</v>
      </c>
      <c r="AH952" s="25">
        <v>0</v>
      </c>
      <c r="AI952" s="25">
        <v>0</v>
      </c>
      <c r="AJ952" s="25" t="e">
        <f t="shared" si="204"/>
        <v>#N/A</v>
      </c>
      <c r="AK952" s="28">
        <f>'GT Data'!N954</f>
        <v>0</v>
      </c>
      <c r="AL952" s="25" t="e">
        <f t="shared" si="205"/>
        <v>#DIV/0!</v>
      </c>
      <c r="AM952" s="25" t="e">
        <f t="shared" si="206"/>
        <v>#DIV/0!</v>
      </c>
      <c r="AN952" s="25" t="e">
        <f t="shared" si="207"/>
        <v>#DIV/0!</v>
      </c>
      <c r="AO952" s="25">
        <v>0</v>
      </c>
      <c r="AP952" s="25">
        <v>0</v>
      </c>
      <c r="AQ952" s="25">
        <v>0</v>
      </c>
    </row>
    <row r="953" spans="1:43" x14ac:dyDescent="0.3">
      <c r="A953">
        <f>'Calculated Tab Properties'!A953</f>
        <v>0</v>
      </c>
      <c r="B953">
        <f>'Calculated Tab Properties'!B953</f>
        <v>0</v>
      </c>
      <c r="C953">
        <f>'Calculated Tab Properties'!C953</f>
        <v>0</v>
      </c>
      <c r="D953">
        <f>'Calculated Tab Properties'!D953</f>
        <v>0</v>
      </c>
      <c r="E953">
        <f>'Calculated Tab Properties'!E953</f>
        <v>0</v>
      </c>
      <c r="F953">
        <f>'Calculated Tab Properties'!F953</f>
        <v>0</v>
      </c>
      <c r="G953">
        <f>'Calculated Tab Properties'!G953</f>
        <v>0</v>
      </c>
      <c r="H953">
        <f>'Calculated Tab Properties'!H953</f>
        <v>0</v>
      </c>
      <c r="I953">
        <f>'Calculated Tab Properties'!I953</f>
        <v>0</v>
      </c>
      <c r="J953" s="20" t="e">
        <f>'Calculated Tab Properties'!J953</f>
        <v>#DIV/0!</v>
      </c>
      <c r="K953">
        <v>0</v>
      </c>
      <c r="L953">
        <v>0</v>
      </c>
      <c r="M953">
        <v>0</v>
      </c>
      <c r="N953">
        <v>0</v>
      </c>
      <c r="O953" s="27">
        <v>0</v>
      </c>
      <c r="P953" s="27">
        <v>0</v>
      </c>
      <c r="Q953">
        <v>0</v>
      </c>
      <c r="R953" t="e">
        <f>'Calculated Tab Properties'!R953</f>
        <v>#DIV/0!</v>
      </c>
      <c r="T953" s="1" t="e">
        <f>VLOOKUP('GEOMETRIC INPUTS'!D953,'Pressure Calculations'!$A$22:$B$61,2,TRUE)</f>
        <v>#N/A</v>
      </c>
      <c r="U953" s="1" t="e">
        <f>VLOOKUP('GEOMETRIC INPUTS'!D953,'Pressure Calculations'!$C$22:$D$61,2,TRUE)</f>
        <v>#N/A</v>
      </c>
      <c r="V953" t="e">
        <f>T953*'GEOMETRIC INPUTS'!S953</f>
        <v>#N/A</v>
      </c>
      <c r="W953">
        <v>952</v>
      </c>
      <c r="X953" t="e">
        <f t="shared" si="195"/>
        <v>#N/A</v>
      </c>
      <c r="Y953" t="e">
        <f t="shared" si="196"/>
        <v>#N/A</v>
      </c>
      <c r="Z953" s="27" t="e">
        <f t="shared" si="197"/>
        <v>#DIV/0!</v>
      </c>
      <c r="AA953" s="27" t="e">
        <f t="shared" si="198"/>
        <v>#DIV/0!</v>
      </c>
      <c r="AB953" s="27" t="e">
        <f t="shared" si="199"/>
        <v>#DIV/0!</v>
      </c>
      <c r="AC953" t="e">
        <f t="shared" si="200"/>
        <v>#N/A</v>
      </c>
      <c r="AD953" s="28">
        <f>'GT Data'!D955</f>
        <v>0</v>
      </c>
      <c r="AE953" s="25" t="e">
        <f t="shared" si="201"/>
        <v>#N/A</v>
      </c>
      <c r="AF953" s="25" t="e">
        <f t="shared" si="202"/>
        <v>#N/A</v>
      </c>
      <c r="AG953" s="25" t="e">
        <f t="shared" si="203"/>
        <v>#DIV/0!</v>
      </c>
      <c r="AH953" s="25">
        <v>0</v>
      </c>
      <c r="AI953" s="25">
        <v>0</v>
      </c>
      <c r="AJ953" s="25" t="e">
        <f t="shared" si="204"/>
        <v>#N/A</v>
      </c>
      <c r="AK953" s="28">
        <f>'GT Data'!N955</f>
        <v>0</v>
      </c>
      <c r="AL953" s="25" t="e">
        <f t="shared" si="205"/>
        <v>#DIV/0!</v>
      </c>
      <c r="AM953" s="25" t="e">
        <f t="shared" si="206"/>
        <v>#DIV/0!</v>
      </c>
      <c r="AN953" s="25" t="e">
        <f t="shared" si="207"/>
        <v>#DIV/0!</v>
      </c>
      <c r="AO953" s="25">
        <v>0</v>
      </c>
      <c r="AP953" s="25">
        <v>0</v>
      </c>
      <c r="AQ953" s="25">
        <v>0</v>
      </c>
    </row>
    <row r="954" spans="1:43" x14ac:dyDescent="0.3">
      <c r="A954">
        <f>'Calculated Tab Properties'!A954</f>
        <v>0</v>
      </c>
      <c r="B954">
        <f>'Calculated Tab Properties'!B954</f>
        <v>0</v>
      </c>
      <c r="C954">
        <f>'Calculated Tab Properties'!C954</f>
        <v>0</v>
      </c>
      <c r="D954">
        <f>'Calculated Tab Properties'!D954</f>
        <v>0</v>
      </c>
      <c r="E954">
        <f>'Calculated Tab Properties'!E954</f>
        <v>0</v>
      </c>
      <c r="F954">
        <f>'Calculated Tab Properties'!F954</f>
        <v>0</v>
      </c>
      <c r="G954">
        <f>'Calculated Tab Properties'!G954</f>
        <v>0</v>
      </c>
      <c r="H954">
        <f>'Calculated Tab Properties'!H954</f>
        <v>0</v>
      </c>
      <c r="I954">
        <f>'Calculated Tab Properties'!I954</f>
        <v>0</v>
      </c>
      <c r="J954" s="20" t="e">
        <f>'Calculated Tab Properties'!J954</f>
        <v>#DIV/0!</v>
      </c>
      <c r="K954">
        <v>0</v>
      </c>
      <c r="L954">
        <v>0</v>
      </c>
      <c r="M954">
        <v>0</v>
      </c>
      <c r="N954">
        <v>0</v>
      </c>
      <c r="O954" s="27">
        <v>0</v>
      </c>
      <c r="P954" s="27">
        <v>0</v>
      </c>
      <c r="Q954">
        <v>0</v>
      </c>
      <c r="R954" t="e">
        <f>'Calculated Tab Properties'!R954</f>
        <v>#DIV/0!</v>
      </c>
      <c r="T954" s="1" t="e">
        <f>VLOOKUP('GEOMETRIC INPUTS'!D954,'Pressure Calculations'!$A$22:$B$61,2,TRUE)</f>
        <v>#N/A</v>
      </c>
      <c r="U954" s="1" t="e">
        <f>VLOOKUP('GEOMETRIC INPUTS'!D954,'Pressure Calculations'!$C$22:$D$61,2,TRUE)</f>
        <v>#N/A</v>
      </c>
      <c r="V954" t="e">
        <f>T954*'GEOMETRIC INPUTS'!S954</f>
        <v>#N/A</v>
      </c>
      <c r="W954">
        <v>953</v>
      </c>
      <c r="X954" t="e">
        <f t="shared" si="195"/>
        <v>#N/A</v>
      </c>
      <c r="Y954" t="e">
        <f t="shared" si="196"/>
        <v>#N/A</v>
      </c>
      <c r="Z954" s="27" t="e">
        <f t="shared" si="197"/>
        <v>#DIV/0!</v>
      </c>
      <c r="AA954" s="27" t="e">
        <f t="shared" si="198"/>
        <v>#DIV/0!</v>
      </c>
      <c r="AB954" s="27" t="e">
        <f t="shared" si="199"/>
        <v>#DIV/0!</v>
      </c>
      <c r="AC954" t="e">
        <f t="shared" si="200"/>
        <v>#N/A</v>
      </c>
      <c r="AD954" s="28">
        <f>'GT Data'!D956</f>
        <v>0</v>
      </c>
      <c r="AE954" s="25" t="e">
        <f t="shared" si="201"/>
        <v>#N/A</v>
      </c>
      <c r="AF954" s="25" t="e">
        <f t="shared" si="202"/>
        <v>#N/A</v>
      </c>
      <c r="AG954" s="25" t="e">
        <f t="shared" si="203"/>
        <v>#DIV/0!</v>
      </c>
      <c r="AH954" s="25">
        <v>0</v>
      </c>
      <c r="AI954" s="25">
        <v>0</v>
      </c>
      <c r="AJ954" s="25" t="e">
        <f t="shared" si="204"/>
        <v>#N/A</v>
      </c>
      <c r="AK954" s="28">
        <f>'GT Data'!N956</f>
        <v>0</v>
      </c>
      <c r="AL954" s="25" t="e">
        <f t="shared" si="205"/>
        <v>#DIV/0!</v>
      </c>
      <c r="AM954" s="25" t="e">
        <f t="shared" si="206"/>
        <v>#DIV/0!</v>
      </c>
      <c r="AN954" s="25" t="e">
        <f t="shared" si="207"/>
        <v>#DIV/0!</v>
      </c>
      <c r="AO954" s="25">
        <v>0</v>
      </c>
      <c r="AP954" s="25">
        <v>0</v>
      </c>
      <c r="AQ954" s="25">
        <v>0</v>
      </c>
    </row>
    <row r="955" spans="1:43" x14ac:dyDescent="0.3">
      <c r="A955">
        <f>'Calculated Tab Properties'!A955</f>
        <v>0</v>
      </c>
      <c r="B955">
        <f>'Calculated Tab Properties'!B955</f>
        <v>0</v>
      </c>
      <c r="C955">
        <f>'Calculated Tab Properties'!C955</f>
        <v>0</v>
      </c>
      <c r="D955">
        <f>'Calculated Tab Properties'!D955</f>
        <v>0</v>
      </c>
      <c r="E955">
        <f>'Calculated Tab Properties'!E955</f>
        <v>0</v>
      </c>
      <c r="F955">
        <f>'Calculated Tab Properties'!F955</f>
        <v>0</v>
      </c>
      <c r="G955">
        <f>'Calculated Tab Properties'!G955</f>
        <v>0</v>
      </c>
      <c r="H955">
        <f>'Calculated Tab Properties'!H955</f>
        <v>0</v>
      </c>
      <c r="I955">
        <f>'Calculated Tab Properties'!I955</f>
        <v>0</v>
      </c>
      <c r="J955" s="20" t="e">
        <f>'Calculated Tab Properties'!J955</f>
        <v>#DIV/0!</v>
      </c>
      <c r="K955">
        <v>0</v>
      </c>
      <c r="L955">
        <v>0</v>
      </c>
      <c r="M955">
        <v>0</v>
      </c>
      <c r="N955">
        <v>0</v>
      </c>
      <c r="O955" s="27">
        <v>0</v>
      </c>
      <c r="P955" s="27">
        <v>0</v>
      </c>
      <c r="Q955">
        <v>0</v>
      </c>
      <c r="R955" t="e">
        <f>'Calculated Tab Properties'!R955</f>
        <v>#DIV/0!</v>
      </c>
      <c r="T955" s="1" t="e">
        <f>VLOOKUP('GEOMETRIC INPUTS'!D955,'Pressure Calculations'!$A$22:$B$61,2,TRUE)</f>
        <v>#N/A</v>
      </c>
      <c r="U955" s="1" t="e">
        <f>VLOOKUP('GEOMETRIC INPUTS'!D955,'Pressure Calculations'!$C$22:$D$61,2,TRUE)</f>
        <v>#N/A</v>
      </c>
      <c r="V955" t="e">
        <f>T955*'GEOMETRIC INPUTS'!S955</f>
        <v>#N/A</v>
      </c>
      <c r="W955">
        <v>954</v>
      </c>
      <c r="X955" t="e">
        <f t="shared" si="195"/>
        <v>#N/A</v>
      </c>
      <c r="Y955" t="e">
        <f t="shared" si="196"/>
        <v>#N/A</v>
      </c>
      <c r="Z955" s="27" t="e">
        <f t="shared" si="197"/>
        <v>#DIV/0!</v>
      </c>
      <c r="AA955" s="27" t="e">
        <f t="shared" si="198"/>
        <v>#DIV/0!</v>
      </c>
      <c r="AB955" s="27" t="e">
        <f t="shared" si="199"/>
        <v>#DIV/0!</v>
      </c>
      <c r="AC955" t="e">
        <f t="shared" si="200"/>
        <v>#N/A</v>
      </c>
      <c r="AD955" s="28">
        <f>'GT Data'!D957</f>
        <v>0</v>
      </c>
      <c r="AE955" s="25" t="e">
        <f t="shared" si="201"/>
        <v>#N/A</v>
      </c>
      <c r="AF955" s="25" t="e">
        <f t="shared" si="202"/>
        <v>#N/A</v>
      </c>
      <c r="AG955" s="25" t="e">
        <f t="shared" si="203"/>
        <v>#DIV/0!</v>
      </c>
      <c r="AH955" s="25">
        <v>0</v>
      </c>
      <c r="AI955" s="25">
        <v>0</v>
      </c>
      <c r="AJ955" s="25" t="e">
        <f t="shared" si="204"/>
        <v>#N/A</v>
      </c>
      <c r="AK955" s="28">
        <f>'GT Data'!N957</f>
        <v>0</v>
      </c>
      <c r="AL955" s="25" t="e">
        <f t="shared" si="205"/>
        <v>#DIV/0!</v>
      </c>
      <c r="AM955" s="25" t="e">
        <f t="shared" si="206"/>
        <v>#DIV/0!</v>
      </c>
      <c r="AN955" s="25" t="e">
        <f t="shared" si="207"/>
        <v>#DIV/0!</v>
      </c>
      <c r="AO955" s="25">
        <v>0</v>
      </c>
      <c r="AP955" s="25">
        <v>0</v>
      </c>
      <c r="AQ955" s="25">
        <v>0</v>
      </c>
    </row>
    <row r="956" spans="1:43" x14ac:dyDescent="0.3">
      <c r="A956">
        <f>'Calculated Tab Properties'!A956</f>
        <v>0</v>
      </c>
      <c r="B956">
        <f>'Calculated Tab Properties'!B956</f>
        <v>0</v>
      </c>
      <c r="C956">
        <f>'Calculated Tab Properties'!C956</f>
        <v>0</v>
      </c>
      <c r="D956">
        <f>'Calculated Tab Properties'!D956</f>
        <v>0</v>
      </c>
      <c r="E956">
        <f>'Calculated Tab Properties'!E956</f>
        <v>0</v>
      </c>
      <c r="F956">
        <f>'Calculated Tab Properties'!F956</f>
        <v>0</v>
      </c>
      <c r="G956">
        <f>'Calculated Tab Properties'!G956</f>
        <v>0</v>
      </c>
      <c r="H956">
        <f>'Calculated Tab Properties'!H956</f>
        <v>0</v>
      </c>
      <c r="I956">
        <f>'Calculated Tab Properties'!I956</f>
        <v>0</v>
      </c>
      <c r="J956" s="20" t="e">
        <f>'Calculated Tab Properties'!J956</f>
        <v>#DIV/0!</v>
      </c>
      <c r="K956">
        <v>0</v>
      </c>
      <c r="L956">
        <v>0</v>
      </c>
      <c r="M956">
        <v>0</v>
      </c>
      <c r="N956">
        <v>0</v>
      </c>
      <c r="O956" s="27">
        <v>0</v>
      </c>
      <c r="P956" s="27">
        <v>0</v>
      </c>
      <c r="Q956">
        <v>0</v>
      </c>
      <c r="R956" t="e">
        <f>'Calculated Tab Properties'!R956</f>
        <v>#DIV/0!</v>
      </c>
      <c r="T956" s="1" t="e">
        <f>VLOOKUP('GEOMETRIC INPUTS'!D956,'Pressure Calculations'!$A$22:$B$61,2,TRUE)</f>
        <v>#N/A</v>
      </c>
      <c r="U956" s="1" t="e">
        <f>VLOOKUP('GEOMETRIC INPUTS'!D956,'Pressure Calculations'!$C$22:$D$61,2,TRUE)</f>
        <v>#N/A</v>
      </c>
      <c r="V956" t="e">
        <f>T956*'GEOMETRIC INPUTS'!S956</f>
        <v>#N/A</v>
      </c>
      <c r="W956">
        <v>955</v>
      </c>
      <c r="X956" t="e">
        <f t="shared" si="195"/>
        <v>#N/A</v>
      </c>
      <c r="Y956" t="e">
        <f t="shared" si="196"/>
        <v>#N/A</v>
      </c>
      <c r="Z956" s="27" t="e">
        <f t="shared" si="197"/>
        <v>#DIV/0!</v>
      </c>
      <c r="AA956" s="27" t="e">
        <f t="shared" si="198"/>
        <v>#DIV/0!</v>
      </c>
      <c r="AB956" s="27" t="e">
        <f t="shared" si="199"/>
        <v>#DIV/0!</v>
      </c>
      <c r="AC956" t="e">
        <f t="shared" si="200"/>
        <v>#N/A</v>
      </c>
      <c r="AD956" s="28">
        <f>'GT Data'!D958</f>
        <v>0</v>
      </c>
      <c r="AE956" s="25" t="e">
        <f t="shared" si="201"/>
        <v>#N/A</v>
      </c>
      <c r="AF956" s="25" t="e">
        <f t="shared" si="202"/>
        <v>#N/A</v>
      </c>
      <c r="AG956" s="25" t="e">
        <f t="shared" si="203"/>
        <v>#DIV/0!</v>
      </c>
      <c r="AH956" s="25">
        <v>0</v>
      </c>
      <c r="AI956" s="25">
        <v>0</v>
      </c>
      <c r="AJ956" s="25" t="e">
        <f t="shared" si="204"/>
        <v>#N/A</v>
      </c>
      <c r="AK956" s="28">
        <f>'GT Data'!N958</f>
        <v>0</v>
      </c>
      <c r="AL956" s="25" t="e">
        <f t="shared" si="205"/>
        <v>#DIV/0!</v>
      </c>
      <c r="AM956" s="25" t="e">
        <f t="shared" si="206"/>
        <v>#DIV/0!</v>
      </c>
      <c r="AN956" s="25" t="e">
        <f t="shared" si="207"/>
        <v>#DIV/0!</v>
      </c>
      <c r="AO956" s="25">
        <v>0</v>
      </c>
      <c r="AP956" s="25">
        <v>0</v>
      </c>
      <c r="AQ956" s="25">
        <v>0</v>
      </c>
    </row>
    <row r="957" spans="1:43" x14ac:dyDescent="0.3">
      <c r="A957">
        <f>'Calculated Tab Properties'!A957</f>
        <v>0</v>
      </c>
      <c r="B957">
        <f>'Calculated Tab Properties'!B957</f>
        <v>0</v>
      </c>
      <c r="C957">
        <f>'Calculated Tab Properties'!C957</f>
        <v>0</v>
      </c>
      <c r="D957">
        <f>'Calculated Tab Properties'!D957</f>
        <v>0</v>
      </c>
      <c r="E957">
        <f>'Calculated Tab Properties'!E957</f>
        <v>0</v>
      </c>
      <c r="F957">
        <f>'Calculated Tab Properties'!F957</f>
        <v>0</v>
      </c>
      <c r="G957">
        <f>'Calculated Tab Properties'!G957</f>
        <v>0</v>
      </c>
      <c r="H957">
        <f>'Calculated Tab Properties'!H957</f>
        <v>0</v>
      </c>
      <c r="I957">
        <f>'Calculated Tab Properties'!I957</f>
        <v>0</v>
      </c>
      <c r="J957" s="20" t="e">
        <f>'Calculated Tab Properties'!J957</f>
        <v>#DIV/0!</v>
      </c>
      <c r="K957">
        <v>0</v>
      </c>
      <c r="L957">
        <v>0</v>
      </c>
      <c r="M957">
        <v>0</v>
      </c>
      <c r="N957">
        <v>0</v>
      </c>
      <c r="O957" s="27">
        <v>0</v>
      </c>
      <c r="P957" s="27">
        <v>0</v>
      </c>
      <c r="Q957">
        <v>0</v>
      </c>
      <c r="R957" t="e">
        <f>'Calculated Tab Properties'!R957</f>
        <v>#DIV/0!</v>
      </c>
      <c r="T957" s="1" t="e">
        <f>VLOOKUP('GEOMETRIC INPUTS'!D957,'Pressure Calculations'!$A$22:$B$61,2,TRUE)</f>
        <v>#N/A</v>
      </c>
      <c r="U957" s="1" t="e">
        <f>VLOOKUP('GEOMETRIC INPUTS'!D957,'Pressure Calculations'!$C$22:$D$61,2,TRUE)</f>
        <v>#N/A</v>
      </c>
      <c r="V957" t="e">
        <f>T957*'GEOMETRIC INPUTS'!S957</f>
        <v>#N/A</v>
      </c>
      <c r="W957">
        <v>956</v>
      </c>
      <c r="X957" t="e">
        <f t="shared" si="195"/>
        <v>#N/A</v>
      </c>
      <c r="Y957" t="e">
        <f t="shared" si="196"/>
        <v>#N/A</v>
      </c>
      <c r="Z957" s="27" t="e">
        <f t="shared" si="197"/>
        <v>#DIV/0!</v>
      </c>
      <c r="AA957" s="27" t="e">
        <f t="shared" si="198"/>
        <v>#DIV/0!</v>
      </c>
      <c r="AB957" s="27" t="e">
        <f t="shared" si="199"/>
        <v>#DIV/0!</v>
      </c>
      <c r="AC957" t="e">
        <f t="shared" si="200"/>
        <v>#N/A</v>
      </c>
      <c r="AD957" s="28">
        <f>'GT Data'!D959</f>
        <v>0</v>
      </c>
      <c r="AE957" s="25" t="e">
        <f t="shared" si="201"/>
        <v>#N/A</v>
      </c>
      <c r="AF957" s="25" t="e">
        <f t="shared" si="202"/>
        <v>#N/A</v>
      </c>
      <c r="AG957" s="25" t="e">
        <f t="shared" si="203"/>
        <v>#DIV/0!</v>
      </c>
      <c r="AH957" s="25">
        <v>0</v>
      </c>
      <c r="AI957" s="25">
        <v>0</v>
      </c>
      <c r="AJ957" s="25" t="e">
        <f t="shared" si="204"/>
        <v>#N/A</v>
      </c>
      <c r="AK957" s="28">
        <f>'GT Data'!N959</f>
        <v>0</v>
      </c>
      <c r="AL957" s="25" t="e">
        <f t="shared" si="205"/>
        <v>#DIV/0!</v>
      </c>
      <c r="AM957" s="25" t="e">
        <f t="shared" si="206"/>
        <v>#DIV/0!</v>
      </c>
      <c r="AN957" s="25" t="e">
        <f t="shared" si="207"/>
        <v>#DIV/0!</v>
      </c>
      <c r="AO957" s="25">
        <v>0</v>
      </c>
      <c r="AP957" s="25">
        <v>0</v>
      </c>
      <c r="AQ957" s="25">
        <v>0</v>
      </c>
    </row>
    <row r="958" spans="1:43" x14ac:dyDescent="0.3">
      <c r="A958">
        <f>'Calculated Tab Properties'!A958</f>
        <v>0</v>
      </c>
      <c r="B958">
        <f>'Calculated Tab Properties'!B958</f>
        <v>0</v>
      </c>
      <c r="C958">
        <f>'Calculated Tab Properties'!C958</f>
        <v>0</v>
      </c>
      <c r="D958">
        <f>'Calculated Tab Properties'!D958</f>
        <v>0</v>
      </c>
      <c r="E958">
        <f>'Calculated Tab Properties'!E958</f>
        <v>0</v>
      </c>
      <c r="F958">
        <f>'Calculated Tab Properties'!F958</f>
        <v>0</v>
      </c>
      <c r="G958">
        <f>'Calculated Tab Properties'!G958</f>
        <v>0</v>
      </c>
      <c r="H958">
        <f>'Calculated Tab Properties'!H958</f>
        <v>0</v>
      </c>
      <c r="I958">
        <f>'Calculated Tab Properties'!I958</f>
        <v>0</v>
      </c>
      <c r="J958" s="20" t="e">
        <f>'Calculated Tab Properties'!J958</f>
        <v>#DIV/0!</v>
      </c>
      <c r="K958">
        <v>0</v>
      </c>
      <c r="L958">
        <v>0</v>
      </c>
      <c r="M958">
        <v>0</v>
      </c>
      <c r="N958">
        <v>0</v>
      </c>
      <c r="O958" s="27">
        <v>0</v>
      </c>
      <c r="P958" s="27">
        <v>0</v>
      </c>
      <c r="Q958">
        <v>0</v>
      </c>
      <c r="R958" t="e">
        <f>'Calculated Tab Properties'!R958</f>
        <v>#DIV/0!</v>
      </c>
      <c r="T958" s="1" t="e">
        <f>VLOOKUP('GEOMETRIC INPUTS'!D958,'Pressure Calculations'!$A$22:$B$61,2,TRUE)</f>
        <v>#N/A</v>
      </c>
      <c r="U958" s="1" t="e">
        <f>VLOOKUP('GEOMETRIC INPUTS'!D958,'Pressure Calculations'!$C$22:$D$61,2,TRUE)</f>
        <v>#N/A</v>
      </c>
      <c r="V958" t="e">
        <f>T958*'GEOMETRIC INPUTS'!S958</f>
        <v>#N/A</v>
      </c>
      <c r="W958">
        <v>957</v>
      </c>
      <c r="X958" t="e">
        <f t="shared" si="195"/>
        <v>#N/A</v>
      </c>
      <c r="Y958" t="e">
        <f t="shared" si="196"/>
        <v>#N/A</v>
      </c>
      <c r="Z958" s="27" t="e">
        <f t="shared" si="197"/>
        <v>#DIV/0!</v>
      </c>
      <c r="AA958" s="27" t="e">
        <f t="shared" si="198"/>
        <v>#DIV/0!</v>
      </c>
      <c r="AB958" s="27" t="e">
        <f t="shared" si="199"/>
        <v>#DIV/0!</v>
      </c>
      <c r="AC958" t="e">
        <f t="shared" si="200"/>
        <v>#N/A</v>
      </c>
      <c r="AD958" s="28">
        <f>'GT Data'!D960</f>
        <v>0</v>
      </c>
      <c r="AE958" s="25" t="e">
        <f t="shared" si="201"/>
        <v>#N/A</v>
      </c>
      <c r="AF958" s="25" t="e">
        <f t="shared" si="202"/>
        <v>#N/A</v>
      </c>
      <c r="AG958" s="25" t="e">
        <f t="shared" si="203"/>
        <v>#DIV/0!</v>
      </c>
      <c r="AH958" s="25">
        <v>0</v>
      </c>
      <c r="AI958" s="25">
        <v>0</v>
      </c>
      <c r="AJ958" s="25" t="e">
        <f t="shared" si="204"/>
        <v>#N/A</v>
      </c>
      <c r="AK958" s="28">
        <f>'GT Data'!N960</f>
        <v>0</v>
      </c>
      <c r="AL958" s="25" t="e">
        <f t="shared" si="205"/>
        <v>#DIV/0!</v>
      </c>
      <c r="AM958" s="25" t="e">
        <f t="shared" si="206"/>
        <v>#DIV/0!</v>
      </c>
      <c r="AN958" s="25" t="e">
        <f t="shared" si="207"/>
        <v>#DIV/0!</v>
      </c>
      <c r="AO958" s="25">
        <v>0</v>
      </c>
      <c r="AP958" s="25">
        <v>0</v>
      </c>
      <c r="AQ958" s="25">
        <v>0</v>
      </c>
    </row>
    <row r="959" spans="1:43" x14ac:dyDescent="0.3">
      <c r="A959">
        <f>'Calculated Tab Properties'!A959</f>
        <v>0</v>
      </c>
      <c r="B959">
        <f>'Calculated Tab Properties'!B959</f>
        <v>0</v>
      </c>
      <c r="C959">
        <f>'Calculated Tab Properties'!C959</f>
        <v>0</v>
      </c>
      <c r="D959">
        <f>'Calculated Tab Properties'!D959</f>
        <v>0</v>
      </c>
      <c r="E959">
        <f>'Calculated Tab Properties'!E959</f>
        <v>0</v>
      </c>
      <c r="F959">
        <f>'Calculated Tab Properties'!F959</f>
        <v>0</v>
      </c>
      <c r="G959">
        <f>'Calculated Tab Properties'!G959</f>
        <v>0</v>
      </c>
      <c r="H959">
        <f>'Calculated Tab Properties'!H959</f>
        <v>0</v>
      </c>
      <c r="I959">
        <f>'Calculated Tab Properties'!I959</f>
        <v>0</v>
      </c>
      <c r="J959" s="20" t="e">
        <f>'Calculated Tab Properties'!J959</f>
        <v>#DIV/0!</v>
      </c>
      <c r="K959">
        <v>0</v>
      </c>
      <c r="L959">
        <v>0</v>
      </c>
      <c r="M959">
        <v>0</v>
      </c>
      <c r="N959">
        <v>0</v>
      </c>
      <c r="O959" s="27">
        <v>0</v>
      </c>
      <c r="P959" s="27">
        <v>0</v>
      </c>
      <c r="Q959">
        <v>0</v>
      </c>
      <c r="R959" t="e">
        <f>'Calculated Tab Properties'!R959</f>
        <v>#DIV/0!</v>
      </c>
      <c r="T959" s="1" t="e">
        <f>VLOOKUP('GEOMETRIC INPUTS'!D959,'Pressure Calculations'!$A$22:$B$61,2,TRUE)</f>
        <v>#N/A</v>
      </c>
      <c r="U959" s="1" t="e">
        <f>VLOOKUP('GEOMETRIC INPUTS'!D959,'Pressure Calculations'!$C$22:$D$61,2,TRUE)</f>
        <v>#N/A</v>
      </c>
      <c r="V959" t="e">
        <f>T959*'GEOMETRIC INPUTS'!S959</f>
        <v>#N/A</v>
      </c>
      <c r="W959">
        <v>958</v>
      </c>
      <c r="X959" t="e">
        <f t="shared" si="195"/>
        <v>#N/A</v>
      </c>
      <c r="Y959" t="e">
        <f t="shared" si="196"/>
        <v>#N/A</v>
      </c>
      <c r="Z959" s="27" t="e">
        <f t="shared" si="197"/>
        <v>#DIV/0!</v>
      </c>
      <c r="AA959" s="27" t="e">
        <f t="shared" si="198"/>
        <v>#DIV/0!</v>
      </c>
      <c r="AB959" s="27" t="e">
        <f t="shared" si="199"/>
        <v>#DIV/0!</v>
      </c>
      <c r="AC959" t="e">
        <f t="shared" si="200"/>
        <v>#N/A</v>
      </c>
      <c r="AD959" s="28">
        <f>'GT Data'!D961</f>
        <v>0</v>
      </c>
      <c r="AE959" s="25" t="e">
        <f t="shared" si="201"/>
        <v>#N/A</v>
      </c>
      <c r="AF959" s="25" t="e">
        <f t="shared" si="202"/>
        <v>#N/A</v>
      </c>
      <c r="AG959" s="25" t="e">
        <f t="shared" si="203"/>
        <v>#DIV/0!</v>
      </c>
      <c r="AH959" s="25">
        <v>0</v>
      </c>
      <c r="AI959" s="25">
        <v>0</v>
      </c>
      <c r="AJ959" s="25" t="e">
        <f t="shared" si="204"/>
        <v>#N/A</v>
      </c>
      <c r="AK959" s="28">
        <f>'GT Data'!N961</f>
        <v>0</v>
      </c>
      <c r="AL959" s="25" t="e">
        <f t="shared" si="205"/>
        <v>#DIV/0!</v>
      </c>
      <c r="AM959" s="25" t="e">
        <f t="shared" si="206"/>
        <v>#DIV/0!</v>
      </c>
      <c r="AN959" s="25" t="e">
        <f t="shared" si="207"/>
        <v>#DIV/0!</v>
      </c>
      <c r="AO959" s="25">
        <v>0</v>
      </c>
      <c r="AP959" s="25">
        <v>0</v>
      </c>
      <c r="AQ959" s="25">
        <v>0</v>
      </c>
    </row>
    <row r="960" spans="1:43" x14ac:dyDescent="0.3">
      <c r="A960">
        <f>'Calculated Tab Properties'!A960</f>
        <v>0</v>
      </c>
      <c r="B960">
        <f>'Calculated Tab Properties'!B960</f>
        <v>0</v>
      </c>
      <c r="C960">
        <f>'Calculated Tab Properties'!C960</f>
        <v>0</v>
      </c>
      <c r="D960">
        <f>'Calculated Tab Properties'!D960</f>
        <v>0</v>
      </c>
      <c r="E960">
        <f>'Calculated Tab Properties'!E960</f>
        <v>0</v>
      </c>
      <c r="F960">
        <f>'Calculated Tab Properties'!F960</f>
        <v>0</v>
      </c>
      <c r="G960">
        <f>'Calculated Tab Properties'!G960</f>
        <v>0</v>
      </c>
      <c r="H960">
        <f>'Calculated Tab Properties'!H960</f>
        <v>0</v>
      </c>
      <c r="I960">
        <f>'Calculated Tab Properties'!I960</f>
        <v>0</v>
      </c>
      <c r="J960" s="20" t="e">
        <f>'Calculated Tab Properties'!J960</f>
        <v>#DIV/0!</v>
      </c>
      <c r="K960">
        <v>0</v>
      </c>
      <c r="L960">
        <v>0</v>
      </c>
      <c r="M960">
        <v>0</v>
      </c>
      <c r="N960">
        <v>0</v>
      </c>
      <c r="O960" s="27">
        <v>0</v>
      </c>
      <c r="P960" s="27">
        <v>0</v>
      </c>
      <c r="Q960">
        <v>0</v>
      </c>
      <c r="R960" t="e">
        <f>'Calculated Tab Properties'!R960</f>
        <v>#DIV/0!</v>
      </c>
      <c r="T960" s="1" t="e">
        <f>VLOOKUP('GEOMETRIC INPUTS'!D960,'Pressure Calculations'!$A$22:$B$61,2,TRUE)</f>
        <v>#N/A</v>
      </c>
      <c r="U960" s="1" t="e">
        <f>VLOOKUP('GEOMETRIC INPUTS'!D960,'Pressure Calculations'!$C$22:$D$61,2,TRUE)</f>
        <v>#N/A</v>
      </c>
      <c r="V960" t="e">
        <f>T960*'GEOMETRIC INPUTS'!S960</f>
        <v>#N/A</v>
      </c>
      <c r="W960">
        <v>959</v>
      </c>
      <c r="X960" t="e">
        <f t="shared" si="195"/>
        <v>#N/A</v>
      </c>
      <c r="Y960" t="e">
        <f t="shared" si="196"/>
        <v>#N/A</v>
      </c>
      <c r="Z960" s="27" t="e">
        <f t="shared" si="197"/>
        <v>#DIV/0!</v>
      </c>
      <c r="AA960" s="27" t="e">
        <f t="shared" si="198"/>
        <v>#DIV/0!</v>
      </c>
      <c r="AB960" s="27" t="e">
        <f t="shared" si="199"/>
        <v>#DIV/0!</v>
      </c>
      <c r="AC960" t="e">
        <f t="shared" si="200"/>
        <v>#N/A</v>
      </c>
      <c r="AD960" s="28">
        <f>'GT Data'!D962</f>
        <v>0</v>
      </c>
      <c r="AE960" s="25" t="e">
        <f t="shared" si="201"/>
        <v>#N/A</v>
      </c>
      <c r="AF960" s="25" t="e">
        <f t="shared" si="202"/>
        <v>#N/A</v>
      </c>
      <c r="AG960" s="25" t="e">
        <f t="shared" si="203"/>
        <v>#DIV/0!</v>
      </c>
      <c r="AH960" s="25">
        <v>0</v>
      </c>
      <c r="AI960" s="25">
        <v>0</v>
      </c>
      <c r="AJ960" s="25" t="e">
        <f t="shared" si="204"/>
        <v>#N/A</v>
      </c>
      <c r="AK960" s="28">
        <f>'GT Data'!N962</f>
        <v>0</v>
      </c>
      <c r="AL960" s="25" t="e">
        <f t="shared" si="205"/>
        <v>#DIV/0!</v>
      </c>
      <c r="AM960" s="25" t="e">
        <f t="shared" si="206"/>
        <v>#DIV/0!</v>
      </c>
      <c r="AN960" s="25" t="e">
        <f t="shared" si="207"/>
        <v>#DIV/0!</v>
      </c>
      <c r="AO960" s="25">
        <v>0</v>
      </c>
      <c r="AP960" s="25">
        <v>0</v>
      </c>
      <c r="AQ960" s="25">
        <v>0</v>
      </c>
    </row>
    <row r="961" spans="1:43" x14ac:dyDescent="0.3">
      <c r="A961">
        <f>'Calculated Tab Properties'!A961</f>
        <v>0</v>
      </c>
      <c r="B961">
        <f>'Calculated Tab Properties'!B961</f>
        <v>0</v>
      </c>
      <c r="C961">
        <f>'Calculated Tab Properties'!C961</f>
        <v>0</v>
      </c>
      <c r="D961">
        <f>'Calculated Tab Properties'!D961</f>
        <v>0</v>
      </c>
      <c r="E961">
        <f>'Calculated Tab Properties'!E961</f>
        <v>0</v>
      </c>
      <c r="F961">
        <f>'Calculated Tab Properties'!F961</f>
        <v>0</v>
      </c>
      <c r="G961">
        <f>'Calculated Tab Properties'!G961</f>
        <v>0</v>
      </c>
      <c r="H961">
        <f>'Calculated Tab Properties'!H961</f>
        <v>0</v>
      </c>
      <c r="I961">
        <f>'Calculated Tab Properties'!I961</f>
        <v>0</v>
      </c>
      <c r="J961" s="20" t="e">
        <f>'Calculated Tab Properties'!J961</f>
        <v>#DIV/0!</v>
      </c>
      <c r="K961">
        <v>0</v>
      </c>
      <c r="L961">
        <v>0</v>
      </c>
      <c r="M961">
        <v>0</v>
      </c>
      <c r="N961">
        <v>0</v>
      </c>
      <c r="O961" s="27">
        <v>0</v>
      </c>
      <c r="P961" s="27">
        <v>0</v>
      </c>
      <c r="Q961">
        <v>0</v>
      </c>
      <c r="R961" t="e">
        <f>'Calculated Tab Properties'!R961</f>
        <v>#DIV/0!</v>
      </c>
      <c r="T961" s="1" t="e">
        <f>VLOOKUP('GEOMETRIC INPUTS'!D961,'Pressure Calculations'!$A$22:$B$61,2,TRUE)</f>
        <v>#N/A</v>
      </c>
      <c r="U961" s="1" t="e">
        <f>VLOOKUP('GEOMETRIC INPUTS'!D961,'Pressure Calculations'!$C$22:$D$61,2,TRUE)</f>
        <v>#N/A</v>
      </c>
      <c r="V961" t="e">
        <f>T961*'GEOMETRIC INPUTS'!S961</f>
        <v>#N/A</v>
      </c>
      <c r="W961">
        <v>960</v>
      </c>
      <c r="X961" t="e">
        <f t="shared" si="195"/>
        <v>#N/A</v>
      </c>
      <c r="Y961" t="e">
        <f t="shared" si="196"/>
        <v>#N/A</v>
      </c>
      <c r="Z961" s="27" t="e">
        <f t="shared" si="197"/>
        <v>#DIV/0!</v>
      </c>
      <c r="AA961" s="27" t="e">
        <f t="shared" si="198"/>
        <v>#DIV/0!</v>
      </c>
      <c r="AB961" s="27" t="e">
        <f t="shared" si="199"/>
        <v>#DIV/0!</v>
      </c>
      <c r="AC961" t="e">
        <f t="shared" si="200"/>
        <v>#N/A</v>
      </c>
      <c r="AD961" s="28">
        <f>'GT Data'!D963</f>
        <v>0</v>
      </c>
      <c r="AE961" s="25" t="e">
        <f t="shared" si="201"/>
        <v>#N/A</v>
      </c>
      <c r="AF961" s="25" t="e">
        <f t="shared" si="202"/>
        <v>#N/A</v>
      </c>
      <c r="AG961" s="25" t="e">
        <f t="shared" si="203"/>
        <v>#DIV/0!</v>
      </c>
      <c r="AH961" s="25">
        <v>0</v>
      </c>
      <c r="AI961" s="25">
        <v>0</v>
      </c>
      <c r="AJ961" s="25" t="e">
        <f t="shared" si="204"/>
        <v>#N/A</v>
      </c>
      <c r="AK961" s="28">
        <f>'GT Data'!N963</f>
        <v>0</v>
      </c>
      <c r="AL961" s="25" t="e">
        <f t="shared" si="205"/>
        <v>#DIV/0!</v>
      </c>
      <c r="AM961" s="25" t="e">
        <f t="shared" si="206"/>
        <v>#DIV/0!</v>
      </c>
      <c r="AN961" s="25" t="e">
        <f t="shared" si="207"/>
        <v>#DIV/0!</v>
      </c>
      <c r="AO961" s="25">
        <v>0</v>
      </c>
      <c r="AP961" s="25">
        <v>0</v>
      </c>
      <c r="AQ961" s="25">
        <v>0</v>
      </c>
    </row>
    <row r="962" spans="1:43" x14ac:dyDescent="0.3">
      <c r="A962">
        <f>'Calculated Tab Properties'!A962</f>
        <v>0</v>
      </c>
      <c r="B962">
        <f>'Calculated Tab Properties'!B962</f>
        <v>0</v>
      </c>
      <c r="C962">
        <f>'Calculated Tab Properties'!C962</f>
        <v>0</v>
      </c>
      <c r="D962">
        <f>'Calculated Tab Properties'!D962</f>
        <v>0</v>
      </c>
      <c r="E962">
        <f>'Calculated Tab Properties'!E962</f>
        <v>0</v>
      </c>
      <c r="F962">
        <f>'Calculated Tab Properties'!F962</f>
        <v>0</v>
      </c>
      <c r="G962">
        <f>'Calculated Tab Properties'!G962</f>
        <v>0</v>
      </c>
      <c r="H962">
        <f>'Calculated Tab Properties'!H962</f>
        <v>0</v>
      </c>
      <c r="I962">
        <f>'Calculated Tab Properties'!I962</f>
        <v>0</v>
      </c>
      <c r="J962" s="20" t="e">
        <f>'Calculated Tab Properties'!J962</f>
        <v>#DIV/0!</v>
      </c>
      <c r="K962">
        <v>0</v>
      </c>
      <c r="L962">
        <v>0</v>
      </c>
      <c r="M962">
        <v>0</v>
      </c>
      <c r="N962">
        <v>0</v>
      </c>
      <c r="O962" s="27">
        <v>0</v>
      </c>
      <c r="P962" s="27">
        <v>0</v>
      </c>
      <c r="Q962">
        <v>0</v>
      </c>
      <c r="R962" t="e">
        <f>'Calculated Tab Properties'!R962</f>
        <v>#DIV/0!</v>
      </c>
      <c r="T962" s="1" t="e">
        <f>VLOOKUP('GEOMETRIC INPUTS'!D962,'Pressure Calculations'!$A$22:$B$61,2,TRUE)</f>
        <v>#N/A</v>
      </c>
      <c r="U962" s="1" t="e">
        <f>VLOOKUP('GEOMETRIC INPUTS'!D962,'Pressure Calculations'!$C$22:$D$61,2,TRUE)</f>
        <v>#N/A</v>
      </c>
      <c r="V962" t="e">
        <f>T962*'GEOMETRIC INPUTS'!S962</f>
        <v>#N/A</v>
      </c>
      <c r="W962">
        <v>961</v>
      </c>
      <c r="X962" t="e">
        <f t="shared" si="195"/>
        <v>#N/A</v>
      </c>
      <c r="Y962" t="e">
        <f t="shared" si="196"/>
        <v>#N/A</v>
      </c>
      <c r="Z962" s="27" t="e">
        <f t="shared" si="197"/>
        <v>#DIV/0!</v>
      </c>
      <c r="AA962" s="27" t="e">
        <f t="shared" si="198"/>
        <v>#DIV/0!</v>
      </c>
      <c r="AB962" s="27" t="e">
        <f t="shared" si="199"/>
        <v>#DIV/0!</v>
      </c>
      <c r="AC962" t="e">
        <f t="shared" si="200"/>
        <v>#N/A</v>
      </c>
      <c r="AD962" s="28">
        <f>'GT Data'!D964</f>
        <v>0</v>
      </c>
      <c r="AE962" s="25" t="e">
        <f t="shared" si="201"/>
        <v>#N/A</v>
      </c>
      <c r="AF962" s="25" t="e">
        <f t="shared" si="202"/>
        <v>#N/A</v>
      </c>
      <c r="AG962" s="25" t="e">
        <f t="shared" si="203"/>
        <v>#DIV/0!</v>
      </c>
      <c r="AH962" s="25">
        <v>0</v>
      </c>
      <c r="AI962" s="25">
        <v>0</v>
      </c>
      <c r="AJ962" s="25" t="e">
        <f t="shared" si="204"/>
        <v>#N/A</v>
      </c>
      <c r="AK962" s="28">
        <f>'GT Data'!N964</f>
        <v>0</v>
      </c>
      <c r="AL962" s="25" t="e">
        <f t="shared" si="205"/>
        <v>#DIV/0!</v>
      </c>
      <c r="AM962" s="25" t="e">
        <f t="shared" si="206"/>
        <v>#DIV/0!</v>
      </c>
      <c r="AN962" s="25" t="e">
        <f t="shared" si="207"/>
        <v>#DIV/0!</v>
      </c>
      <c r="AO962" s="25">
        <v>0</v>
      </c>
      <c r="AP962" s="25">
        <v>0</v>
      </c>
      <c r="AQ962" s="25">
        <v>0</v>
      </c>
    </row>
    <row r="963" spans="1:43" x14ac:dyDescent="0.3">
      <c r="A963">
        <f>'Calculated Tab Properties'!A963</f>
        <v>0</v>
      </c>
      <c r="B963">
        <f>'Calculated Tab Properties'!B963</f>
        <v>0</v>
      </c>
      <c r="C963">
        <f>'Calculated Tab Properties'!C963</f>
        <v>0</v>
      </c>
      <c r="D963">
        <f>'Calculated Tab Properties'!D963</f>
        <v>0</v>
      </c>
      <c r="E963">
        <f>'Calculated Tab Properties'!E963</f>
        <v>0</v>
      </c>
      <c r="F963">
        <f>'Calculated Tab Properties'!F963</f>
        <v>0</v>
      </c>
      <c r="G963">
        <f>'Calculated Tab Properties'!G963</f>
        <v>0</v>
      </c>
      <c r="H963">
        <f>'Calculated Tab Properties'!H963</f>
        <v>0</v>
      </c>
      <c r="I963">
        <f>'Calculated Tab Properties'!I963</f>
        <v>0</v>
      </c>
      <c r="J963" s="20" t="e">
        <f>'Calculated Tab Properties'!J963</f>
        <v>#DIV/0!</v>
      </c>
      <c r="K963">
        <v>0</v>
      </c>
      <c r="L963">
        <v>0</v>
      </c>
      <c r="M963">
        <v>0</v>
      </c>
      <c r="N963">
        <v>0</v>
      </c>
      <c r="O963" s="27">
        <v>0</v>
      </c>
      <c r="P963" s="27">
        <v>0</v>
      </c>
      <c r="Q963">
        <v>0</v>
      </c>
      <c r="R963" t="e">
        <f>'Calculated Tab Properties'!R963</f>
        <v>#DIV/0!</v>
      </c>
      <c r="T963" s="1" t="e">
        <f>VLOOKUP('GEOMETRIC INPUTS'!D963,'Pressure Calculations'!$A$22:$B$61,2,TRUE)</f>
        <v>#N/A</v>
      </c>
      <c r="U963" s="1" t="e">
        <f>VLOOKUP('GEOMETRIC INPUTS'!D963,'Pressure Calculations'!$C$22:$D$61,2,TRUE)</f>
        <v>#N/A</v>
      </c>
      <c r="V963" t="e">
        <f>T963*'GEOMETRIC INPUTS'!S963</f>
        <v>#N/A</v>
      </c>
      <c r="W963">
        <v>962</v>
      </c>
      <c r="X963" t="e">
        <f t="shared" si="195"/>
        <v>#N/A</v>
      </c>
      <c r="Y963" t="e">
        <f t="shared" si="196"/>
        <v>#N/A</v>
      </c>
      <c r="Z963" s="27" t="e">
        <f t="shared" si="197"/>
        <v>#DIV/0!</v>
      </c>
      <c r="AA963" s="27" t="e">
        <f t="shared" si="198"/>
        <v>#DIV/0!</v>
      </c>
      <c r="AB963" s="27" t="e">
        <f t="shared" si="199"/>
        <v>#DIV/0!</v>
      </c>
      <c r="AC963" t="e">
        <f t="shared" si="200"/>
        <v>#N/A</v>
      </c>
      <c r="AD963" s="28">
        <f>'GT Data'!D965</f>
        <v>0</v>
      </c>
      <c r="AE963" s="25" t="e">
        <f t="shared" si="201"/>
        <v>#N/A</v>
      </c>
      <c r="AF963" s="25" t="e">
        <f t="shared" si="202"/>
        <v>#N/A</v>
      </c>
      <c r="AG963" s="25" t="e">
        <f t="shared" si="203"/>
        <v>#DIV/0!</v>
      </c>
      <c r="AH963" s="25">
        <v>0</v>
      </c>
      <c r="AI963" s="25">
        <v>0</v>
      </c>
      <c r="AJ963" s="25" t="e">
        <f t="shared" si="204"/>
        <v>#N/A</v>
      </c>
      <c r="AK963" s="28">
        <f>'GT Data'!N965</f>
        <v>0</v>
      </c>
      <c r="AL963" s="25" t="e">
        <f t="shared" si="205"/>
        <v>#DIV/0!</v>
      </c>
      <c r="AM963" s="25" t="e">
        <f t="shared" si="206"/>
        <v>#DIV/0!</v>
      </c>
      <c r="AN963" s="25" t="e">
        <f t="shared" si="207"/>
        <v>#DIV/0!</v>
      </c>
      <c r="AO963" s="25">
        <v>0</v>
      </c>
      <c r="AP963" s="25">
        <v>0</v>
      </c>
      <c r="AQ963" s="25">
        <v>0</v>
      </c>
    </row>
    <row r="964" spans="1:43" x14ac:dyDescent="0.3">
      <c r="A964">
        <f>'Calculated Tab Properties'!A964</f>
        <v>0</v>
      </c>
      <c r="B964">
        <f>'Calculated Tab Properties'!B964</f>
        <v>0</v>
      </c>
      <c r="C964">
        <f>'Calculated Tab Properties'!C964</f>
        <v>0</v>
      </c>
      <c r="D964">
        <f>'Calculated Tab Properties'!D964</f>
        <v>0</v>
      </c>
      <c r="E964">
        <f>'Calculated Tab Properties'!E964</f>
        <v>0</v>
      </c>
      <c r="F964">
        <f>'Calculated Tab Properties'!F964</f>
        <v>0</v>
      </c>
      <c r="G964">
        <f>'Calculated Tab Properties'!G964</f>
        <v>0</v>
      </c>
      <c r="H964">
        <f>'Calculated Tab Properties'!H964</f>
        <v>0</v>
      </c>
      <c r="I964">
        <f>'Calculated Tab Properties'!I964</f>
        <v>0</v>
      </c>
      <c r="J964" s="20" t="e">
        <f>'Calculated Tab Properties'!J964</f>
        <v>#DIV/0!</v>
      </c>
      <c r="K964">
        <v>0</v>
      </c>
      <c r="L964">
        <v>0</v>
      </c>
      <c r="M964">
        <v>0</v>
      </c>
      <c r="N964">
        <v>0</v>
      </c>
      <c r="O964" s="27">
        <v>0</v>
      </c>
      <c r="P964" s="27">
        <v>0</v>
      </c>
      <c r="Q964">
        <v>0</v>
      </c>
      <c r="R964" t="e">
        <f>'Calculated Tab Properties'!R964</f>
        <v>#DIV/0!</v>
      </c>
      <c r="T964" s="1" t="e">
        <f>VLOOKUP('GEOMETRIC INPUTS'!D964,'Pressure Calculations'!$A$22:$B$61,2,TRUE)</f>
        <v>#N/A</v>
      </c>
      <c r="U964" s="1" t="e">
        <f>VLOOKUP('GEOMETRIC INPUTS'!D964,'Pressure Calculations'!$C$22:$D$61,2,TRUE)</f>
        <v>#N/A</v>
      </c>
      <c r="V964" t="e">
        <f>T964*'GEOMETRIC INPUTS'!S964</f>
        <v>#N/A</v>
      </c>
      <c r="W964">
        <v>963</v>
      </c>
      <c r="X964" t="e">
        <f t="shared" si="195"/>
        <v>#N/A</v>
      </c>
      <c r="Y964" t="e">
        <f t="shared" si="196"/>
        <v>#N/A</v>
      </c>
      <c r="Z964" s="27" t="e">
        <f t="shared" si="197"/>
        <v>#DIV/0!</v>
      </c>
      <c r="AA964" s="27" t="e">
        <f t="shared" si="198"/>
        <v>#DIV/0!</v>
      </c>
      <c r="AB964" s="27" t="e">
        <f t="shared" si="199"/>
        <v>#DIV/0!</v>
      </c>
      <c r="AC964" t="e">
        <f t="shared" si="200"/>
        <v>#N/A</v>
      </c>
      <c r="AD964" s="28">
        <f>'GT Data'!D966</f>
        <v>0</v>
      </c>
      <c r="AE964" s="25" t="e">
        <f t="shared" si="201"/>
        <v>#N/A</v>
      </c>
      <c r="AF964" s="25" t="e">
        <f t="shared" si="202"/>
        <v>#N/A</v>
      </c>
      <c r="AG964" s="25" t="e">
        <f t="shared" si="203"/>
        <v>#DIV/0!</v>
      </c>
      <c r="AH964" s="25">
        <v>0</v>
      </c>
      <c r="AI964" s="25">
        <v>0</v>
      </c>
      <c r="AJ964" s="25" t="e">
        <f t="shared" si="204"/>
        <v>#N/A</v>
      </c>
      <c r="AK964" s="28">
        <f>'GT Data'!N966</f>
        <v>0</v>
      </c>
      <c r="AL964" s="25" t="e">
        <f t="shared" si="205"/>
        <v>#DIV/0!</v>
      </c>
      <c r="AM964" s="25" t="e">
        <f t="shared" si="206"/>
        <v>#DIV/0!</v>
      </c>
      <c r="AN964" s="25" t="e">
        <f t="shared" si="207"/>
        <v>#DIV/0!</v>
      </c>
      <c r="AO964" s="25">
        <v>0</v>
      </c>
      <c r="AP964" s="25">
        <v>0</v>
      </c>
      <c r="AQ964" s="25">
        <v>0</v>
      </c>
    </row>
    <row r="965" spans="1:43" x14ac:dyDescent="0.3">
      <c r="A965">
        <f>'Calculated Tab Properties'!A965</f>
        <v>0</v>
      </c>
      <c r="B965">
        <f>'Calculated Tab Properties'!B965</f>
        <v>0</v>
      </c>
      <c r="C965">
        <f>'Calculated Tab Properties'!C965</f>
        <v>0</v>
      </c>
      <c r="D965">
        <f>'Calculated Tab Properties'!D965</f>
        <v>0</v>
      </c>
      <c r="E965">
        <f>'Calculated Tab Properties'!E965</f>
        <v>0</v>
      </c>
      <c r="F965">
        <f>'Calculated Tab Properties'!F965</f>
        <v>0</v>
      </c>
      <c r="G965">
        <f>'Calculated Tab Properties'!G965</f>
        <v>0</v>
      </c>
      <c r="H965">
        <f>'Calculated Tab Properties'!H965</f>
        <v>0</v>
      </c>
      <c r="I965">
        <f>'Calculated Tab Properties'!I965</f>
        <v>0</v>
      </c>
      <c r="J965" s="20" t="e">
        <f>'Calculated Tab Properties'!J965</f>
        <v>#DIV/0!</v>
      </c>
      <c r="K965">
        <v>0</v>
      </c>
      <c r="L965">
        <v>0</v>
      </c>
      <c r="M965">
        <v>0</v>
      </c>
      <c r="N965">
        <v>0</v>
      </c>
      <c r="O965" s="27">
        <v>0</v>
      </c>
      <c r="P965" s="27">
        <v>0</v>
      </c>
      <c r="Q965">
        <v>0</v>
      </c>
      <c r="R965" t="e">
        <f>'Calculated Tab Properties'!R965</f>
        <v>#DIV/0!</v>
      </c>
      <c r="T965" s="1" t="e">
        <f>VLOOKUP('GEOMETRIC INPUTS'!D965,'Pressure Calculations'!$A$22:$B$61,2,TRUE)</f>
        <v>#N/A</v>
      </c>
      <c r="U965" s="1" t="e">
        <f>VLOOKUP('GEOMETRIC INPUTS'!D965,'Pressure Calculations'!$C$22:$D$61,2,TRUE)</f>
        <v>#N/A</v>
      </c>
      <c r="V965" t="e">
        <f>T965*'GEOMETRIC INPUTS'!S965</f>
        <v>#N/A</v>
      </c>
      <c r="W965">
        <v>964</v>
      </c>
      <c r="X965" t="e">
        <f t="shared" si="195"/>
        <v>#N/A</v>
      </c>
      <c r="Y965" t="e">
        <f t="shared" si="196"/>
        <v>#N/A</v>
      </c>
      <c r="Z965" s="27" t="e">
        <f t="shared" si="197"/>
        <v>#DIV/0!</v>
      </c>
      <c r="AA965" s="27" t="e">
        <f t="shared" si="198"/>
        <v>#DIV/0!</v>
      </c>
      <c r="AB965" s="27" t="e">
        <f t="shared" si="199"/>
        <v>#DIV/0!</v>
      </c>
      <c r="AC965" t="e">
        <f t="shared" si="200"/>
        <v>#N/A</v>
      </c>
      <c r="AD965" s="28">
        <f>'GT Data'!D967</f>
        <v>0</v>
      </c>
      <c r="AE965" s="25" t="e">
        <f t="shared" si="201"/>
        <v>#N/A</v>
      </c>
      <c r="AF965" s="25" t="e">
        <f t="shared" si="202"/>
        <v>#N/A</v>
      </c>
      <c r="AG965" s="25" t="e">
        <f t="shared" si="203"/>
        <v>#DIV/0!</v>
      </c>
      <c r="AH965" s="25">
        <v>0</v>
      </c>
      <c r="AI965" s="25">
        <v>0</v>
      </c>
      <c r="AJ965" s="25" t="e">
        <f t="shared" si="204"/>
        <v>#N/A</v>
      </c>
      <c r="AK965" s="28">
        <f>'GT Data'!N967</f>
        <v>0</v>
      </c>
      <c r="AL965" s="25" t="e">
        <f t="shared" si="205"/>
        <v>#DIV/0!</v>
      </c>
      <c r="AM965" s="25" t="e">
        <f t="shared" si="206"/>
        <v>#DIV/0!</v>
      </c>
      <c r="AN965" s="25" t="e">
        <f t="shared" si="207"/>
        <v>#DIV/0!</v>
      </c>
      <c r="AO965" s="25">
        <v>0</v>
      </c>
      <c r="AP965" s="25">
        <v>0</v>
      </c>
      <c r="AQ965" s="25">
        <v>0</v>
      </c>
    </row>
    <row r="966" spans="1:43" x14ac:dyDescent="0.3">
      <c r="A966">
        <f>'Calculated Tab Properties'!A966</f>
        <v>0</v>
      </c>
      <c r="B966">
        <f>'Calculated Tab Properties'!B966</f>
        <v>0</v>
      </c>
      <c r="C966">
        <f>'Calculated Tab Properties'!C966</f>
        <v>0</v>
      </c>
      <c r="D966">
        <f>'Calculated Tab Properties'!D966</f>
        <v>0</v>
      </c>
      <c r="E966">
        <f>'Calculated Tab Properties'!E966</f>
        <v>0</v>
      </c>
      <c r="F966">
        <f>'Calculated Tab Properties'!F966</f>
        <v>0</v>
      </c>
      <c r="G966">
        <f>'Calculated Tab Properties'!G966</f>
        <v>0</v>
      </c>
      <c r="H966">
        <f>'Calculated Tab Properties'!H966</f>
        <v>0</v>
      </c>
      <c r="I966">
        <f>'Calculated Tab Properties'!I966</f>
        <v>0</v>
      </c>
      <c r="J966" s="20" t="e">
        <f>'Calculated Tab Properties'!J966</f>
        <v>#DIV/0!</v>
      </c>
      <c r="K966">
        <v>0</v>
      </c>
      <c r="L966">
        <v>0</v>
      </c>
      <c r="M966">
        <v>0</v>
      </c>
      <c r="N966">
        <v>0</v>
      </c>
      <c r="O966" s="27">
        <v>0</v>
      </c>
      <c r="P966" s="27">
        <v>0</v>
      </c>
      <c r="Q966">
        <v>0</v>
      </c>
      <c r="R966" t="e">
        <f>'Calculated Tab Properties'!R966</f>
        <v>#DIV/0!</v>
      </c>
      <c r="T966" s="1" t="e">
        <f>VLOOKUP('GEOMETRIC INPUTS'!D966,'Pressure Calculations'!$A$22:$B$61,2,TRUE)</f>
        <v>#N/A</v>
      </c>
      <c r="U966" s="1" t="e">
        <f>VLOOKUP('GEOMETRIC INPUTS'!D966,'Pressure Calculations'!$C$22:$D$61,2,TRUE)</f>
        <v>#N/A</v>
      </c>
      <c r="V966" t="e">
        <f>T966*'GEOMETRIC INPUTS'!S966</f>
        <v>#N/A</v>
      </c>
      <c r="W966">
        <v>965</v>
      </c>
      <c r="X966" t="e">
        <f t="shared" si="195"/>
        <v>#N/A</v>
      </c>
      <c r="Y966" t="e">
        <f t="shared" si="196"/>
        <v>#N/A</v>
      </c>
      <c r="Z966" s="27" t="e">
        <f t="shared" si="197"/>
        <v>#DIV/0!</v>
      </c>
      <c r="AA966" s="27" t="e">
        <f t="shared" si="198"/>
        <v>#DIV/0!</v>
      </c>
      <c r="AB966" s="27" t="e">
        <f t="shared" si="199"/>
        <v>#DIV/0!</v>
      </c>
      <c r="AC966" t="e">
        <f t="shared" si="200"/>
        <v>#N/A</v>
      </c>
      <c r="AD966" s="28">
        <f>'GT Data'!D968</f>
        <v>0</v>
      </c>
      <c r="AE966" s="25" t="e">
        <f t="shared" si="201"/>
        <v>#N/A</v>
      </c>
      <c r="AF966" s="25" t="e">
        <f t="shared" si="202"/>
        <v>#N/A</v>
      </c>
      <c r="AG966" s="25" t="e">
        <f t="shared" si="203"/>
        <v>#DIV/0!</v>
      </c>
      <c r="AH966" s="25">
        <v>0</v>
      </c>
      <c r="AI966" s="25">
        <v>0</v>
      </c>
      <c r="AJ966" s="25" t="e">
        <f t="shared" si="204"/>
        <v>#N/A</v>
      </c>
      <c r="AK966" s="28">
        <f>'GT Data'!N968</f>
        <v>0</v>
      </c>
      <c r="AL966" s="25" t="e">
        <f t="shared" si="205"/>
        <v>#DIV/0!</v>
      </c>
      <c r="AM966" s="25" t="e">
        <f t="shared" si="206"/>
        <v>#DIV/0!</v>
      </c>
      <c r="AN966" s="25" t="e">
        <f t="shared" si="207"/>
        <v>#DIV/0!</v>
      </c>
      <c r="AO966" s="25">
        <v>0</v>
      </c>
      <c r="AP966" s="25">
        <v>0</v>
      </c>
      <c r="AQ966" s="25">
        <v>0</v>
      </c>
    </row>
    <row r="967" spans="1:43" x14ac:dyDescent="0.3">
      <c r="A967">
        <f>'Calculated Tab Properties'!A967</f>
        <v>0</v>
      </c>
      <c r="B967">
        <f>'Calculated Tab Properties'!B967</f>
        <v>0</v>
      </c>
      <c r="C967">
        <f>'Calculated Tab Properties'!C967</f>
        <v>0</v>
      </c>
      <c r="D967">
        <f>'Calculated Tab Properties'!D967</f>
        <v>0</v>
      </c>
      <c r="E967">
        <f>'Calculated Tab Properties'!E967</f>
        <v>0</v>
      </c>
      <c r="F967">
        <f>'Calculated Tab Properties'!F967</f>
        <v>0</v>
      </c>
      <c r="G967">
        <f>'Calculated Tab Properties'!G967</f>
        <v>0</v>
      </c>
      <c r="H967">
        <f>'Calculated Tab Properties'!H967</f>
        <v>0</v>
      </c>
      <c r="I967">
        <f>'Calculated Tab Properties'!I967</f>
        <v>0</v>
      </c>
      <c r="J967" s="20" t="e">
        <f>'Calculated Tab Properties'!J967</f>
        <v>#DIV/0!</v>
      </c>
      <c r="K967">
        <v>0</v>
      </c>
      <c r="L967">
        <v>0</v>
      </c>
      <c r="M967">
        <v>0</v>
      </c>
      <c r="N967">
        <v>0</v>
      </c>
      <c r="O967" s="27">
        <v>0</v>
      </c>
      <c r="P967" s="27">
        <v>0</v>
      </c>
      <c r="Q967">
        <v>0</v>
      </c>
      <c r="R967" t="e">
        <f>'Calculated Tab Properties'!R967</f>
        <v>#DIV/0!</v>
      </c>
      <c r="T967" s="1" t="e">
        <f>VLOOKUP('GEOMETRIC INPUTS'!D967,'Pressure Calculations'!$A$22:$B$61,2,TRUE)</f>
        <v>#N/A</v>
      </c>
      <c r="U967" s="1" t="e">
        <f>VLOOKUP('GEOMETRIC INPUTS'!D967,'Pressure Calculations'!$C$22:$D$61,2,TRUE)</f>
        <v>#N/A</v>
      </c>
      <c r="V967" t="e">
        <f>T967*'GEOMETRIC INPUTS'!S967</f>
        <v>#N/A</v>
      </c>
      <c r="W967">
        <v>966</v>
      </c>
      <c r="X967" t="e">
        <f t="shared" si="195"/>
        <v>#N/A</v>
      </c>
      <c r="Y967" t="e">
        <f t="shared" si="196"/>
        <v>#N/A</v>
      </c>
      <c r="Z967" s="27" t="e">
        <f t="shared" si="197"/>
        <v>#DIV/0!</v>
      </c>
      <c r="AA967" s="27" t="e">
        <f t="shared" si="198"/>
        <v>#DIV/0!</v>
      </c>
      <c r="AB967" s="27" t="e">
        <f t="shared" si="199"/>
        <v>#DIV/0!</v>
      </c>
      <c r="AC967" t="e">
        <f t="shared" si="200"/>
        <v>#N/A</v>
      </c>
      <c r="AD967" s="28">
        <f>'GT Data'!D969</f>
        <v>0</v>
      </c>
      <c r="AE967" s="25" t="e">
        <f t="shared" si="201"/>
        <v>#N/A</v>
      </c>
      <c r="AF967" s="25" t="e">
        <f t="shared" si="202"/>
        <v>#N/A</v>
      </c>
      <c r="AG967" s="25" t="e">
        <f t="shared" si="203"/>
        <v>#DIV/0!</v>
      </c>
      <c r="AH967" s="25">
        <v>0</v>
      </c>
      <c r="AI967" s="25">
        <v>0</v>
      </c>
      <c r="AJ967" s="25" t="e">
        <f t="shared" si="204"/>
        <v>#N/A</v>
      </c>
      <c r="AK967" s="28">
        <f>'GT Data'!N969</f>
        <v>0</v>
      </c>
      <c r="AL967" s="25" t="e">
        <f t="shared" si="205"/>
        <v>#DIV/0!</v>
      </c>
      <c r="AM967" s="25" t="e">
        <f t="shared" si="206"/>
        <v>#DIV/0!</v>
      </c>
      <c r="AN967" s="25" t="e">
        <f t="shared" si="207"/>
        <v>#DIV/0!</v>
      </c>
      <c r="AO967" s="25">
        <v>0</v>
      </c>
      <c r="AP967" s="25">
        <v>0</v>
      </c>
      <c r="AQ967" s="25">
        <v>0</v>
      </c>
    </row>
    <row r="968" spans="1:43" x14ac:dyDescent="0.3">
      <c r="A968">
        <f>'Calculated Tab Properties'!A968</f>
        <v>0</v>
      </c>
      <c r="B968">
        <f>'Calculated Tab Properties'!B968</f>
        <v>0</v>
      </c>
      <c r="C968">
        <f>'Calculated Tab Properties'!C968</f>
        <v>0</v>
      </c>
      <c r="D968">
        <f>'Calculated Tab Properties'!D968</f>
        <v>0</v>
      </c>
      <c r="E968">
        <f>'Calculated Tab Properties'!E968</f>
        <v>0</v>
      </c>
      <c r="F968">
        <f>'Calculated Tab Properties'!F968</f>
        <v>0</v>
      </c>
      <c r="G968">
        <f>'Calculated Tab Properties'!G968</f>
        <v>0</v>
      </c>
      <c r="H968">
        <f>'Calculated Tab Properties'!H968</f>
        <v>0</v>
      </c>
      <c r="I968">
        <f>'Calculated Tab Properties'!I968</f>
        <v>0</v>
      </c>
      <c r="J968" s="20" t="e">
        <f>'Calculated Tab Properties'!J968</f>
        <v>#DIV/0!</v>
      </c>
      <c r="K968">
        <v>0</v>
      </c>
      <c r="L968">
        <v>0</v>
      </c>
      <c r="M968">
        <v>0</v>
      </c>
      <c r="N968">
        <v>0</v>
      </c>
      <c r="O968" s="27">
        <v>0</v>
      </c>
      <c r="P968" s="27">
        <v>0</v>
      </c>
      <c r="Q968">
        <v>0</v>
      </c>
      <c r="R968" t="e">
        <f>'Calculated Tab Properties'!R968</f>
        <v>#DIV/0!</v>
      </c>
      <c r="T968" s="1" t="e">
        <f>VLOOKUP('GEOMETRIC INPUTS'!D968,'Pressure Calculations'!$A$22:$B$61,2,TRUE)</f>
        <v>#N/A</v>
      </c>
      <c r="U968" s="1" t="e">
        <f>VLOOKUP('GEOMETRIC INPUTS'!D968,'Pressure Calculations'!$C$22:$D$61,2,TRUE)</f>
        <v>#N/A</v>
      </c>
      <c r="V968" t="e">
        <f>T968*'GEOMETRIC INPUTS'!S968</f>
        <v>#N/A</v>
      </c>
      <c r="W968">
        <v>967</v>
      </c>
      <c r="X968" t="e">
        <f t="shared" si="195"/>
        <v>#N/A</v>
      </c>
      <c r="Y968" t="e">
        <f t="shared" si="196"/>
        <v>#N/A</v>
      </c>
      <c r="Z968" s="27" t="e">
        <f t="shared" si="197"/>
        <v>#DIV/0!</v>
      </c>
      <c r="AA968" s="27" t="e">
        <f t="shared" si="198"/>
        <v>#DIV/0!</v>
      </c>
      <c r="AB968" s="27" t="e">
        <f t="shared" si="199"/>
        <v>#DIV/0!</v>
      </c>
      <c r="AC968" t="e">
        <f t="shared" si="200"/>
        <v>#N/A</v>
      </c>
      <c r="AD968" s="28">
        <f>'GT Data'!D970</f>
        <v>0</v>
      </c>
      <c r="AE968" s="25" t="e">
        <f t="shared" si="201"/>
        <v>#N/A</v>
      </c>
      <c r="AF968" s="25" t="e">
        <f t="shared" si="202"/>
        <v>#N/A</v>
      </c>
      <c r="AG968" s="25" t="e">
        <f t="shared" si="203"/>
        <v>#DIV/0!</v>
      </c>
      <c r="AH968" s="25">
        <v>0</v>
      </c>
      <c r="AI968" s="25">
        <v>0</v>
      </c>
      <c r="AJ968" s="25" t="e">
        <f t="shared" si="204"/>
        <v>#N/A</v>
      </c>
      <c r="AK968" s="28">
        <f>'GT Data'!N970</f>
        <v>0</v>
      </c>
      <c r="AL968" s="25" t="e">
        <f t="shared" si="205"/>
        <v>#DIV/0!</v>
      </c>
      <c r="AM968" s="25" t="e">
        <f t="shared" si="206"/>
        <v>#DIV/0!</v>
      </c>
      <c r="AN968" s="25" t="e">
        <f t="shared" si="207"/>
        <v>#DIV/0!</v>
      </c>
      <c r="AO968" s="25">
        <v>0</v>
      </c>
      <c r="AP968" s="25">
        <v>0</v>
      </c>
      <c r="AQ968" s="25">
        <v>0</v>
      </c>
    </row>
    <row r="969" spans="1:43" x14ac:dyDescent="0.3">
      <c r="A969">
        <f>'Calculated Tab Properties'!A969</f>
        <v>0</v>
      </c>
      <c r="B969">
        <f>'Calculated Tab Properties'!B969</f>
        <v>0</v>
      </c>
      <c r="C969">
        <f>'Calculated Tab Properties'!C969</f>
        <v>0</v>
      </c>
      <c r="D969">
        <f>'Calculated Tab Properties'!D969</f>
        <v>0</v>
      </c>
      <c r="E969">
        <f>'Calculated Tab Properties'!E969</f>
        <v>0</v>
      </c>
      <c r="F969">
        <f>'Calculated Tab Properties'!F969</f>
        <v>0</v>
      </c>
      <c r="G969">
        <f>'Calculated Tab Properties'!G969</f>
        <v>0</v>
      </c>
      <c r="H969">
        <f>'Calculated Tab Properties'!H969</f>
        <v>0</v>
      </c>
      <c r="I969">
        <f>'Calculated Tab Properties'!I969</f>
        <v>0</v>
      </c>
      <c r="J969" s="20" t="e">
        <f>'Calculated Tab Properties'!J969</f>
        <v>#DIV/0!</v>
      </c>
      <c r="K969">
        <v>0</v>
      </c>
      <c r="L969">
        <v>0</v>
      </c>
      <c r="M969">
        <v>0</v>
      </c>
      <c r="N969">
        <v>0</v>
      </c>
      <c r="O969" s="27">
        <v>0</v>
      </c>
      <c r="P969" s="27">
        <v>0</v>
      </c>
      <c r="Q969">
        <v>0</v>
      </c>
      <c r="R969" t="e">
        <f>'Calculated Tab Properties'!R969</f>
        <v>#DIV/0!</v>
      </c>
      <c r="T969" s="1" t="e">
        <f>VLOOKUP('GEOMETRIC INPUTS'!D969,'Pressure Calculations'!$A$22:$B$61,2,TRUE)</f>
        <v>#N/A</v>
      </c>
      <c r="U969" s="1" t="e">
        <f>VLOOKUP('GEOMETRIC INPUTS'!D969,'Pressure Calculations'!$C$22:$D$61,2,TRUE)</f>
        <v>#N/A</v>
      </c>
      <c r="V969" t="e">
        <f>T969*'GEOMETRIC INPUTS'!S969</f>
        <v>#N/A</v>
      </c>
      <c r="W969">
        <v>968</v>
      </c>
      <c r="X969" t="e">
        <f t="shared" si="195"/>
        <v>#N/A</v>
      </c>
      <c r="Y969" t="e">
        <f t="shared" si="196"/>
        <v>#N/A</v>
      </c>
      <c r="Z969" s="27" t="e">
        <f t="shared" si="197"/>
        <v>#DIV/0!</v>
      </c>
      <c r="AA969" s="27" t="e">
        <f t="shared" si="198"/>
        <v>#DIV/0!</v>
      </c>
      <c r="AB969" s="27" t="e">
        <f t="shared" si="199"/>
        <v>#DIV/0!</v>
      </c>
      <c r="AC969" t="e">
        <f t="shared" si="200"/>
        <v>#N/A</v>
      </c>
      <c r="AD969" s="28">
        <f>'GT Data'!D971</f>
        <v>0</v>
      </c>
      <c r="AE969" s="25" t="e">
        <f t="shared" si="201"/>
        <v>#N/A</v>
      </c>
      <c r="AF969" s="25" t="e">
        <f t="shared" si="202"/>
        <v>#N/A</v>
      </c>
      <c r="AG969" s="25" t="e">
        <f t="shared" si="203"/>
        <v>#DIV/0!</v>
      </c>
      <c r="AH969" s="25">
        <v>0</v>
      </c>
      <c r="AI969" s="25">
        <v>0</v>
      </c>
      <c r="AJ969" s="25" t="e">
        <f t="shared" si="204"/>
        <v>#N/A</v>
      </c>
      <c r="AK969" s="28">
        <f>'GT Data'!N971</f>
        <v>0</v>
      </c>
      <c r="AL969" s="25" t="e">
        <f t="shared" si="205"/>
        <v>#DIV/0!</v>
      </c>
      <c r="AM969" s="25" t="e">
        <f t="shared" si="206"/>
        <v>#DIV/0!</v>
      </c>
      <c r="AN969" s="25" t="e">
        <f t="shared" si="207"/>
        <v>#DIV/0!</v>
      </c>
      <c r="AO969" s="25">
        <v>0</v>
      </c>
      <c r="AP969" s="25">
        <v>0</v>
      </c>
      <c r="AQ969" s="25">
        <v>0</v>
      </c>
    </row>
    <row r="970" spans="1:43" x14ac:dyDescent="0.3">
      <c r="A970">
        <f>'Calculated Tab Properties'!A970</f>
        <v>0</v>
      </c>
      <c r="B970">
        <f>'Calculated Tab Properties'!B970</f>
        <v>0</v>
      </c>
      <c r="C970">
        <f>'Calculated Tab Properties'!C970</f>
        <v>0</v>
      </c>
      <c r="D970">
        <f>'Calculated Tab Properties'!D970</f>
        <v>0</v>
      </c>
      <c r="E970">
        <f>'Calculated Tab Properties'!E970</f>
        <v>0</v>
      </c>
      <c r="F970">
        <f>'Calculated Tab Properties'!F970</f>
        <v>0</v>
      </c>
      <c r="G970">
        <f>'Calculated Tab Properties'!G970</f>
        <v>0</v>
      </c>
      <c r="H970">
        <f>'Calculated Tab Properties'!H970</f>
        <v>0</v>
      </c>
      <c r="I970">
        <f>'Calculated Tab Properties'!I970</f>
        <v>0</v>
      </c>
      <c r="J970" s="20" t="e">
        <f>'Calculated Tab Properties'!J970</f>
        <v>#DIV/0!</v>
      </c>
      <c r="K970">
        <v>0</v>
      </c>
      <c r="L970">
        <v>0</v>
      </c>
      <c r="M970">
        <v>0</v>
      </c>
      <c r="N970">
        <v>0</v>
      </c>
      <c r="O970" s="27">
        <v>0</v>
      </c>
      <c r="P970" s="27">
        <v>0</v>
      </c>
      <c r="Q970">
        <v>0</v>
      </c>
      <c r="R970" t="e">
        <f>'Calculated Tab Properties'!R970</f>
        <v>#DIV/0!</v>
      </c>
      <c r="T970" s="1" t="e">
        <f>VLOOKUP('GEOMETRIC INPUTS'!D970,'Pressure Calculations'!$A$22:$B$61,2,TRUE)</f>
        <v>#N/A</v>
      </c>
      <c r="U970" s="1" t="e">
        <f>VLOOKUP('GEOMETRIC INPUTS'!D970,'Pressure Calculations'!$C$22:$D$61,2,TRUE)</f>
        <v>#N/A</v>
      </c>
      <c r="V970" t="e">
        <f>T970*'GEOMETRIC INPUTS'!S970</f>
        <v>#N/A</v>
      </c>
      <c r="W970">
        <v>969</v>
      </c>
      <c r="X970" t="e">
        <f t="shared" si="195"/>
        <v>#N/A</v>
      </c>
      <c r="Y970" t="e">
        <f t="shared" si="196"/>
        <v>#N/A</v>
      </c>
      <c r="Z970" s="27" t="e">
        <f t="shared" si="197"/>
        <v>#DIV/0!</v>
      </c>
      <c r="AA970" s="27" t="e">
        <f t="shared" si="198"/>
        <v>#DIV/0!</v>
      </c>
      <c r="AB970" s="27" t="e">
        <f t="shared" si="199"/>
        <v>#DIV/0!</v>
      </c>
      <c r="AC970" t="e">
        <f t="shared" si="200"/>
        <v>#N/A</v>
      </c>
      <c r="AD970" s="28">
        <f>'GT Data'!D972</f>
        <v>0</v>
      </c>
      <c r="AE970" s="25" t="e">
        <f t="shared" si="201"/>
        <v>#N/A</v>
      </c>
      <c r="AF970" s="25" t="e">
        <f t="shared" si="202"/>
        <v>#N/A</v>
      </c>
      <c r="AG970" s="25" t="e">
        <f t="shared" si="203"/>
        <v>#DIV/0!</v>
      </c>
      <c r="AH970" s="25">
        <v>0</v>
      </c>
      <c r="AI970" s="25">
        <v>0</v>
      </c>
      <c r="AJ970" s="25" t="e">
        <f t="shared" si="204"/>
        <v>#N/A</v>
      </c>
      <c r="AK970" s="28">
        <f>'GT Data'!N972</f>
        <v>0</v>
      </c>
      <c r="AL970" s="25" t="e">
        <f t="shared" si="205"/>
        <v>#DIV/0!</v>
      </c>
      <c r="AM970" s="25" t="e">
        <f t="shared" si="206"/>
        <v>#DIV/0!</v>
      </c>
      <c r="AN970" s="25" t="e">
        <f t="shared" si="207"/>
        <v>#DIV/0!</v>
      </c>
      <c r="AO970" s="25">
        <v>0</v>
      </c>
      <c r="AP970" s="25">
        <v>0</v>
      </c>
      <c r="AQ970" s="25">
        <v>0</v>
      </c>
    </row>
    <row r="971" spans="1:43" x14ac:dyDescent="0.3">
      <c r="A971">
        <f>'Calculated Tab Properties'!A971</f>
        <v>0</v>
      </c>
      <c r="B971">
        <f>'Calculated Tab Properties'!B971</f>
        <v>0</v>
      </c>
      <c r="C971">
        <f>'Calculated Tab Properties'!C971</f>
        <v>0</v>
      </c>
      <c r="D971">
        <f>'Calculated Tab Properties'!D971</f>
        <v>0</v>
      </c>
      <c r="E971">
        <f>'Calculated Tab Properties'!E971</f>
        <v>0</v>
      </c>
      <c r="F971">
        <f>'Calculated Tab Properties'!F971</f>
        <v>0</v>
      </c>
      <c r="G971">
        <f>'Calculated Tab Properties'!G971</f>
        <v>0</v>
      </c>
      <c r="H971">
        <f>'Calculated Tab Properties'!H971</f>
        <v>0</v>
      </c>
      <c r="I971">
        <f>'Calculated Tab Properties'!I971</f>
        <v>0</v>
      </c>
      <c r="J971" s="20" t="e">
        <f>'Calculated Tab Properties'!J971</f>
        <v>#DIV/0!</v>
      </c>
      <c r="K971">
        <v>0</v>
      </c>
      <c r="L971">
        <v>0</v>
      </c>
      <c r="M971">
        <v>0</v>
      </c>
      <c r="N971">
        <v>0</v>
      </c>
      <c r="O971" s="27">
        <v>0</v>
      </c>
      <c r="P971" s="27">
        <v>0</v>
      </c>
      <c r="Q971">
        <v>0</v>
      </c>
      <c r="R971" t="e">
        <f>'Calculated Tab Properties'!R971</f>
        <v>#DIV/0!</v>
      </c>
      <c r="T971" s="1" t="e">
        <f>VLOOKUP('GEOMETRIC INPUTS'!D971,'Pressure Calculations'!$A$22:$B$61,2,TRUE)</f>
        <v>#N/A</v>
      </c>
      <c r="U971" s="1" t="e">
        <f>VLOOKUP('GEOMETRIC INPUTS'!D971,'Pressure Calculations'!$C$22:$D$61,2,TRUE)</f>
        <v>#N/A</v>
      </c>
      <c r="V971" t="e">
        <f>T971*'GEOMETRIC INPUTS'!S971</f>
        <v>#N/A</v>
      </c>
      <c r="W971">
        <v>970</v>
      </c>
      <c r="X971" t="e">
        <f t="shared" si="195"/>
        <v>#N/A</v>
      </c>
      <c r="Y971" t="e">
        <f t="shared" si="196"/>
        <v>#N/A</v>
      </c>
      <c r="Z971" s="27" t="e">
        <f t="shared" si="197"/>
        <v>#DIV/0!</v>
      </c>
      <c r="AA971" s="27" t="e">
        <f t="shared" si="198"/>
        <v>#DIV/0!</v>
      </c>
      <c r="AB971" s="27" t="e">
        <f t="shared" si="199"/>
        <v>#DIV/0!</v>
      </c>
      <c r="AC971" t="e">
        <f t="shared" si="200"/>
        <v>#N/A</v>
      </c>
      <c r="AD971" s="28">
        <f>'GT Data'!D973</f>
        <v>0</v>
      </c>
      <c r="AE971" s="25" t="e">
        <f t="shared" si="201"/>
        <v>#N/A</v>
      </c>
      <c r="AF971" s="25" t="e">
        <f t="shared" si="202"/>
        <v>#N/A</v>
      </c>
      <c r="AG971" s="25" t="e">
        <f t="shared" si="203"/>
        <v>#DIV/0!</v>
      </c>
      <c r="AH971" s="25">
        <v>0</v>
      </c>
      <c r="AI971" s="25">
        <v>0</v>
      </c>
      <c r="AJ971" s="25" t="e">
        <f t="shared" si="204"/>
        <v>#N/A</v>
      </c>
      <c r="AK971" s="28">
        <f>'GT Data'!N973</f>
        <v>0</v>
      </c>
      <c r="AL971" s="25" t="e">
        <f t="shared" si="205"/>
        <v>#DIV/0!</v>
      </c>
      <c r="AM971" s="25" t="e">
        <f t="shared" si="206"/>
        <v>#DIV/0!</v>
      </c>
      <c r="AN971" s="25" t="e">
        <f t="shared" si="207"/>
        <v>#DIV/0!</v>
      </c>
      <c r="AO971" s="25">
        <v>0</v>
      </c>
      <c r="AP971" s="25">
        <v>0</v>
      </c>
      <c r="AQ971" s="25">
        <v>0</v>
      </c>
    </row>
    <row r="972" spans="1:43" x14ac:dyDescent="0.3">
      <c r="A972">
        <f>'Calculated Tab Properties'!A972</f>
        <v>0</v>
      </c>
      <c r="B972">
        <f>'Calculated Tab Properties'!B972</f>
        <v>0</v>
      </c>
      <c r="C972">
        <f>'Calculated Tab Properties'!C972</f>
        <v>0</v>
      </c>
      <c r="D972">
        <f>'Calculated Tab Properties'!D972</f>
        <v>0</v>
      </c>
      <c r="E972">
        <f>'Calculated Tab Properties'!E972</f>
        <v>0</v>
      </c>
      <c r="F972">
        <f>'Calculated Tab Properties'!F972</f>
        <v>0</v>
      </c>
      <c r="G972">
        <f>'Calculated Tab Properties'!G972</f>
        <v>0</v>
      </c>
      <c r="H972">
        <f>'Calculated Tab Properties'!H972</f>
        <v>0</v>
      </c>
      <c r="I972">
        <f>'Calculated Tab Properties'!I972</f>
        <v>0</v>
      </c>
      <c r="J972" s="20" t="e">
        <f>'Calculated Tab Properties'!J972</f>
        <v>#DIV/0!</v>
      </c>
      <c r="K972">
        <v>0</v>
      </c>
      <c r="L972">
        <v>0</v>
      </c>
      <c r="M972">
        <v>0</v>
      </c>
      <c r="N972">
        <v>0</v>
      </c>
      <c r="O972" s="27">
        <v>0</v>
      </c>
      <c r="P972" s="27">
        <v>0</v>
      </c>
      <c r="Q972">
        <v>0</v>
      </c>
      <c r="R972" t="e">
        <f>'Calculated Tab Properties'!R972</f>
        <v>#DIV/0!</v>
      </c>
      <c r="T972" s="1" t="e">
        <f>VLOOKUP('GEOMETRIC INPUTS'!D972,'Pressure Calculations'!$A$22:$B$61,2,TRUE)</f>
        <v>#N/A</v>
      </c>
      <c r="U972" s="1" t="e">
        <f>VLOOKUP('GEOMETRIC INPUTS'!D972,'Pressure Calculations'!$C$22:$D$61,2,TRUE)</f>
        <v>#N/A</v>
      </c>
      <c r="V972" t="e">
        <f>T972*'GEOMETRIC INPUTS'!S972</f>
        <v>#N/A</v>
      </c>
      <c r="W972">
        <v>971</v>
      </c>
      <c r="X972" t="e">
        <f t="shared" ref="X972:X1000" si="208">V972*COS(C972)</f>
        <v>#N/A</v>
      </c>
      <c r="Y972" t="e">
        <f t="shared" ref="Y972:Y1000" si="209">V972*SIN(C972)</f>
        <v>#N/A</v>
      </c>
      <c r="Z972" s="27" t="e">
        <f t="shared" ref="Z972:Z1000" si="210">(F972/2*L972-G972/2*M972-G972/2*O972-I972*(K972+P972)-Q972)/F972</f>
        <v>#DIV/0!</v>
      </c>
      <c r="AA972" s="27" t="e">
        <f t="shared" ref="AA972:AA1000" si="211">SUM(K972:N972) + P972+O972-Z972</f>
        <v>#DIV/0!</v>
      </c>
      <c r="AB972" s="27" t="e">
        <f t="shared" ref="AB972:AB1000" si="212">(N972*H972*COS(J972) + 2*H972*COS(J972)*(L972+M972+O972+K972+P972-Z972)/(2*H972*SIN(J972)))</f>
        <v>#DIV/0!</v>
      </c>
      <c r="AC972" t="e">
        <f t="shared" ref="AC972:AC1000" si="213">X972-AB972</f>
        <v>#N/A</v>
      </c>
      <c r="AD972" s="28">
        <f>'GT Data'!D974</f>
        <v>0</v>
      </c>
      <c r="AE972" s="25" t="e">
        <f t="shared" ref="AE972:AE1000" si="214">-AC972*SIN(C972) + Y972*COS(C972)</f>
        <v>#N/A</v>
      </c>
      <c r="AF972" s="25" t="e">
        <f t="shared" ref="AF972:AF1000" si="215">AC972*COS(C972) + Y972*SIN(C972)</f>
        <v>#N/A</v>
      </c>
      <c r="AG972" s="25" t="e">
        <f t="shared" ref="AG972:AG1000" si="216">Z972</f>
        <v>#DIV/0!</v>
      </c>
      <c r="AH972" s="25">
        <v>0</v>
      </c>
      <c r="AI972" s="25">
        <v>0</v>
      </c>
      <c r="AJ972" s="25" t="e">
        <f t="shared" ref="AJ972:AJ1000" si="217">Y972*(F972+I972)</f>
        <v>#N/A</v>
      </c>
      <c r="AK972" s="28">
        <f>'GT Data'!N974</f>
        <v>0</v>
      </c>
      <c r="AL972" s="25" t="e">
        <f t="shared" ref="AL972:AL1000" si="218">-AB972*SIN(C972)</f>
        <v>#DIV/0!</v>
      </c>
      <c r="AM972" s="25" t="e">
        <f t="shared" ref="AM972:AM1000" si="219">AB972*COS(C972)</f>
        <v>#DIV/0!</v>
      </c>
      <c r="AN972" s="25" t="e">
        <f t="shared" ref="AN972:AN1000" si="220">AA972</f>
        <v>#DIV/0!</v>
      </c>
      <c r="AO972" s="25">
        <v>0</v>
      </c>
      <c r="AP972" s="25">
        <v>0</v>
      </c>
      <c r="AQ972" s="25">
        <v>0</v>
      </c>
    </row>
    <row r="973" spans="1:43" x14ac:dyDescent="0.3">
      <c r="A973">
        <f>'Calculated Tab Properties'!A973</f>
        <v>0</v>
      </c>
      <c r="B973">
        <f>'Calculated Tab Properties'!B973</f>
        <v>0</v>
      </c>
      <c r="C973">
        <f>'Calculated Tab Properties'!C973</f>
        <v>0</v>
      </c>
      <c r="D973">
        <f>'Calculated Tab Properties'!D973</f>
        <v>0</v>
      </c>
      <c r="E973">
        <f>'Calculated Tab Properties'!E973</f>
        <v>0</v>
      </c>
      <c r="F973">
        <f>'Calculated Tab Properties'!F973</f>
        <v>0</v>
      </c>
      <c r="G973">
        <f>'Calculated Tab Properties'!G973</f>
        <v>0</v>
      </c>
      <c r="H973">
        <f>'Calculated Tab Properties'!H973</f>
        <v>0</v>
      </c>
      <c r="I973">
        <f>'Calculated Tab Properties'!I973</f>
        <v>0</v>
      </c>
      <c r="J973" s="20" t="e">
        <f>'Calculated Tab Properties'!J973</f>
        <v>#DIV/0!</v>
      </c>
      <c r="K973">
        <v>0</v>
      </c>
      <c r="L973">
        <v>0</v>
      </c>
      <c r="M973">
        <v>0</v>
      </c>
      <c r="N973">
        <v>0</v>
      </c>
      <c r="O973" s="27">
        <v>0</v>
      </c>
      <c r="P973" s="27">
        <v>0</v>
      </c>
      <c r="Q973">
        <v>0</v>
      </c>
      <c r="R973" t="e">
        <f>'Calculated Tab Properties'!R973</f>
        <v>#DIV/0!</v>
      </c>
      <c r="T973" s="1" t="e">
        <f>VLOOKUP('GEOMETRIC INPUTS'!D973,'Pressure Calculations'!$A$22:$B$61,2,TRUE)</f>
        <v>#N/A</v>
      </c>
      <c r="U973" s="1" t="e">
        <f>VLOOKUP('GEOMETRIC INPUTS'!D973,'Pressure Calculations'!$C$22:$D$61,2,TRUE)</f>
        <v>#N/A</v>
      </c>
      <c r="V973" t="e">
        <f>T973*'GEOMETRIC INPUTS'!S973</f>
        <v>#N/A</v>
      </c>
      <c r="W973">
        <v>972</v>
      </c>
      <c r="X973" t="e">
        <f t="shared" si="208"/>
        <v>#N/A</v>
      </c>
      <c r="Y973" t="e">
        <f t="shared" si="209"/>
        <v>#N/A</v>
      </c>
      <c r="Z973" s="27" t="e">
        <f t="shared" si="210"/>
        <v>#DIV/0!</v>
      </c>
      <c r="AA973" s="27" t="e">
        <f t="shared" si="211"/>
        <v>#DIV/0!</v>
      </c>
      <c r="AB973" s="27" t="e">
        <f t="shared" si="212"/>
        <v>#DIV/0!</v>
      </c>
      <c r="AC973" t="e">
        <f t="shared" si="213"/>
        <v>#N/A</v>
      </c>
      <c r="AD973" s="28">
        <f>'GT Data'!D975</f>
        <v>0</v>
      </c>
      <c r="AE973" s="25" t="e">
        <f t="shared" si="214"/>
        <v>#N/A</v>
      </c>
      <c r="AF973" s="25" t="e">
        <f t="shared" si="215"/>
        <v>#N/A</v>
      </c>
      <c r="AG973" s="25" t="e">
        <f t="shared" si="216"/>
        <v>#DIV/0!</v>
      </c>
      <c r="AH973" s="25">
        <v>0</v>
      </c>
      <c r="AI973" s="25">
        <v>0</v>
      </c>
      <c r="AJ973" s="25" t="e">
        <f t="shared" si="217"/>
        <v>#N/A</v>
      </c>
      <c r="AK973" s="28">
        <f>'GT Data'!N975</f>
        <v>0</v>
      </c>
      <c r="AL973" s="25" t="e">
        <f t="shared" si="218"/>
        <v>#DIV/0!</v>
      </c>
      <c r="AM973" s="25" t="e">
        <f t="shared" si="219"/>
        <v>#DIV/0!</v>
      </c>
      <c r="AN973" s="25" t="e">
        <f t="shared" si="220"/>
        <v>#DIV/0!</v>
      </c>
      <c r="AO973" s="25">
        <v>0</v>
      </c>
      <c r="AP973" s="25">
        <v>0</v>
      </c>
      <c r="AQ973" s="25">
        <v>0</v>
      </c>
    </row>
    <row r="974" spans="1:43" x14ac:dyDescent="0.3">
      <c r="A974">
        <f>'Calculated Tab Properties'!A974</f>
        <v>0</v>
      </c>
      <c r="B974">
        <f>'Calculated Tab Properties'!B974</f>
        <v>0</v>
      </c>
      <c r="C974">
        <f>'Calculated Tab Properties'!C974</f>
        <v>0</v>
      </c>
      <c r="D974">
        <f>'Calculated Tab Properties'!D974</f>
        <v>0</v>
      </c>
      <c r="E974">
        <f>'Calculated Tab Properties'!E974</f>
        <v>0</v>
      </c>
      <c r="F974">
        <f>'Calculated Tab Properties'!F974</f>
        <v>0</v>
      </c>
      <c r="G974">
        <f>'Calculated Tab Properties'!G974</f>
        <v>0</v>
      </c>
      <c r="H974">
        <f>'Calculated Tab Properties'!H974</f>
        <v>0</v>
      </c>
      <c r="I974">
        <f>'Calculated Tab Properties'!I974</f>
        <v>0</v>
      </c>
      <c r="J974" s="20" t="e">
        <f>'Calculated Tab Properties'!J974</f>
        <v>#DIV/0!</v>
      </c>
      <c r="K974">
        <v>0</v>
      </c>
      <c r="L974">
        <v>0</v>
      </c>
      <c r="M974">
        <v>0</v>
      </c>
      <c r="N974">
        <v>0</v>
      </c>
      <c r="O974" s="27">
        <v>0</v>
      </c>
      <c r="P974" s="27">
        <v>0</v>
      </c>
      <c r="Q974">
        <v>0</v>
      </c>
      <c r="R974" t="e">
        <f>'Calculated Tab Properties'!R974</f>
        <v>#DIV/0!</v>
      </c>
      <c r="T974" s="1" t="e">
        <f>VLOOKUP('GEOMETRIC INPUTS'!D974,'Pressure Calculations'!$A$22:$B$61,2,TRUE)</f>
        <v>#N/A</v>
      </c>
      <c r="U974" s="1" t="e">
        <f>VLOOKUP('GEOMETRIC INPUTS'!D974,'Pressure Calculations'!$C$22:$D$61,2,TRUE)</f>
        <v>#N/A</v>
      </c>
      <c r="V974" t="e">
        <f>T974*'GEOMETRIC INPUTS'!S974</f>
        <v>#N/A</v>
      </c>
      <c r="W974">
        <v>973</v>
      </c>
      <c r="X974" t="e">
        <f t="shared" si="208"/>
        <v>#N/A</v>
      </c>
      <c r="Y974" t="e">
        <f t="shared" si="209"/>
        <v>#N/A</v>
      </c>
      <c r="Z974" s="27" t="e">
        <f t="shared" si="210"/>
        <v>#DIV/0!</v>
      </c>
      <c r="AA974" s="27" t="e">
        <f t="shared" si="211"/>
        <v>#DIV/0!</v>
      </c>
      <c r="AB974" s="27" t="e">
        <f t="shared" si="212"/>
        <v>#DIV/0!</v>
      </c>
      <c r="AC974" t="e">
        <f t="shared" si="213"/>
        <v>#N/A</v>
      </c>
      <c r="AD974" s="28">
        <f>'GT Data'!D976</f>
        <v>0</v>
      </c>
      <c r="AE974" s="25" t="e">
        <f t="shared" si="214"/>
        <v>#N/A</v>
      </c>
      <c r="AF974" s="25" t="e">
        <f t="shared" si="215"/>
        <v>#N/A</v>
      </c>
      <c r="AG974" s="25" t="e">
        <f t="shared" si="216"/>
        <v>#DIV/0!</v>
      </c>
      <c r="AH974" s="25">
        <v>0</v>
      </c>
      <c r="AI974" s="25">
        <v>0</v>
      </c>
      <c r="AJ974" s="25" t="e">
        <f t="shared" si="217"/>
        <v>#N/A</v>
      </c>
      <c r="AK974" s="28">
        <f>'GT Data'!N976</f>
        <v>0</v>
      </c>
      <c r="AL974" s="25" t="e">
        <f t="shared" si="218"/>
        <v>#DIV/0!</v>
      </c>
      <c r="AM974" s="25" t="e">
        <f t="shared" si="219"/>
        <v>#DIV/0!</v>
      </c>
      <c r="AN974" s="25" t="e">
        <f t="shared" si="220"/>
        <v>#DIV/0!</v>
      </c>
      <c r="AO974" s="25">
        <v>0</v>
      </c>
      <c r="AP974" s="25">
        <v>0</v>
      </c>
      <c r="AQ974" s="25">
        <v>0</v>
      </c>
    </row>
    <row r="975" spans="1:43" x14ac:dyDescent="0.3">
      <c r="A975">
        <f>'Calculated Tab Properties'!A975</f>
        <v>0</v>
      </c>
      <c r="B975">
        <f>'Calculated Tab Properties'!B975</f>
        <v>0</v>
      </c>
      <c r="C975">
        <f>'Calculated Tab Properties'!C975</f>
        <v>0</v>
      </c>
      <c r="D975">
        <f>'Calculated Tab Properties'!D975</f>
        <v>0</v>
      </c>
      <c r="E975">
        <f>'Calculated Tab Properties'!E975</f>
        <v>0</v>
      </c>
      <c r="F975">
        <f>'Calculated Tab Properties'!F975</f>
        <v>0</v>
      </c>
      <c r="G975">
        <f>'Calculated Tab Properties'!G975</f>
        <v>0</v>
      </c>
      <c r="H975">
        <f>'Calculated Tab Properties'!H975</f>
        <v>0</v>
      </c>
      <c r="I975">
        <f>'Calculated Tab Properties'!I975</f>
        <v>0</v>
      </c>
      <c r="J975" s="20" t="e">
        <f>'Calculated Tab Properties'!J975</f>
        <v>#DIV/0!</v>
      </c>
      <c r="K975">
        <v>0</v>
      </c>
      <c r="L975">
        <v>0</v>
      </c>
      <c r="M975">
        <v>0</v>
      </c>
      <c r="N975">
        <v>0</v>
      </c>
      <c r="O975" s="27">
        <v>0</v>
      </c>
      <c r="P975" s="27">
        <v>0</v>
      </c>
      <c r="Q975">
        <v>0</v>
      </c>
      <c r="R975" t="e">
        <f>'Calculated Tab Properties'!R975</f>
        <v>#DIV/0!</v>
      </c>
      <c r="T975" s="1" t="e">
        <f>VLOOKUP('GEOMETRIC INPUTS'!D975,'Pressure Calculations'!$A$22:$B$61,2,TRUE)</f>
        <v>#N/A</v>
      </c>
      <c r="U975" s="1" t="e">
        <f>VLOOKUP('GEOMETRIC INPUTS'!D975,'Pressure Calculations'!$C$22:$D$61,2,TRUE)</f>
        <v>#N/A</v>
      </c>
      <c r="V975" t="e">
        <f>T975*'GEOMETRIC INPUTS'!S975</f>
        <v>#N/A</v>
      </c>
      <c r="W975">
        <v>974</v>
      </c>
      <c r="X975" t="e">
        <f t="shared" si="208"/>
        <v>#N/A</v>
      </c>
      <c r="Y975" t="e">
        <f t="shared" si="209"/>
        <v>#N/A</v>
      </c>
      <c r="Z975" s="27" t="e">
        <f t="shared" si="210"/>
        <v>#DIV/0!</v>
      </c>
      <c r="AA975" s="27" t="e">
        <f t="shared" si="211"/>
        <v>#DIV/0!</v>
      </c>
      <c r="AB975" s="27" t="e">
        <f t="shared" si="212"/>
        <v>#DIV/0!</v>
      </c>
      <c r="AC975" t="e">
        <f t="shared" si="213"/>
        <v>#N/A</v>
      </c>
      <c r="AD975" s="28">
        <f>'GT Data'!D977</f>
        <v>0</v>
      </c>
      <c r="AE975" s="25" t="e">
        <f t="shared" si="214"/>
        <v>#N/A</v>
      </c>
      <c r="AF975" s="25" t="e">
        <f t="shared" si="215"/>
        <v>#N/A</v>
      </c>
      <c r="AG975" s="25" t="e">
        <f t="shared" si="216"/>
        <v>#DIV/0!</v>
      </c>
      <c r="AH975" s="25">
        <v>0</v>
      </c>
      <c r="AI975" s="25">
        <v>0</v>
      </c>
      <c r="AJ975" s="25" t="e">
        <f t="shared" si="217"/>
        <v>#N/A</v>
      </c>
      <c r="AK975" s="28">
        <f>'GT Data'!N977</f>
        <v>0</v>
      </c>
      <c r="AL975" s="25" t="e">
        <f t="shared" si="218"/>
        <v>#DIV/0!</v>
      </c>
      <c r="AM975" s="25" t="e">
        <f t="shared" si="219"/>
        <v>#DIV/0!</v>
      </c>
      <c r="AN975" s="25" t="e">
        <f t="shared" si="220"/>
        <v>#DIV/0!</v>
      </c>
      <c r="AO975" s="25">
        <v>0</v>
      </c>
      <c r="AP975" s="25">
        <v>0</v>
      </c>
      <c r="AQ975" s="25">
        <v>0</v>
      </c>
    </row>
    <row r="976" spans="1:43" x14ac:dyDescent="0.3">
      <c r="A976">
        <f>'Calculated Tab Properties'!A976</f>
        <v>0</v>
      </c>
      <c r="B976">
        <f>'Calculated Tab Properties'!B976</f>
        <v>0</v>
      </c>
      <c r="C976">
        <f>'Calculated Tab Properties'!C976</f>
        <v>0</v>
      </c>
      <c r="D976">
        <f>'Calculated Tab Properties'!D976</f>
        <v>0</v>
      </c>
      <c r="E976">
        <f>'Calculated Tab Properties'!E976</f>
        <v>0</v>
      </c>
      <c r="F976">
        <f>'Calculated Tab Properties'!F976</f>
        <v>0</v>
      </c>
      <c r="G976">
        <f>'Calculated Tab Properties'!G976</f>
        <v>0</v>
      </c>
      <c r="H976">
        <f>'Calculated Tab Properties'!H976</f>
        <v>0</v>
      </c>
      <c r="I976">
        <f>'Calculated Tab Properties'!I976</f>
        <v>0</v>
      </c>
      <c r="J976" s="20" t="e">
        <f>'Calculated Tab Properties'!J976</f>
        <v>#DIV/0!</v>
      </c>
      <c r="K976">
        <v>0</v>
      </c>
      <c r="L976">
        <v>0</v>
      </c>
      <c r="M976">
        <v>0</v>
      </c>
      <c r="N976">
        <v>0</v>
      </c>
      <c r="O976" s="27">
        <v>0</v>
      </c>
      <c r="P976" s="27">
        <v>0</v>
      </c>
      <c r="Q976">
        <v>0</v>
      </c>
      <c r="R976" t="e">
        <f>'Calculated Tab Properties'!R976</f>
        <v>#DIV/0!</v>
      </c>
      <c r="T976" s="1" t="e">
        <f>VLOOKUP('GEOMETRIC INPUTS'!D976,'Pressure Calculations'!$A$22:$B$61,2,TRUE)</f>
        <v>#N/A</v>
      </c>
      <c r="U976" s="1" t="e">
        <f>VLOOKUP('GEOMETRIC INPUTS'!D976,'Pressure Calculations'!$C$22:$D$61,2,TRUE)</f>
        <v>#N/A</v>
      </c>
      <c r="V976" t="e">
        <f>T976*'GEOMETRIC INPUTS'!S976</f>
        <v>#N/A</v>
      </c>
      <c r="W976">
        <v>975</v>
      </c>
      <c r="X976" t="e">
        <f t="shared" si="208"/>
        <v>#N/A</v>
      </c>
      <c r="Y976" t="e">
        <f t="shared" si="209"/>
        <v>#N/A</v>
      </c>
      <c r="Z976" s="27" t="e">
        <f t="shared" si="210"/>
        <v>#DIV/0!</v>
      </c>
      <c r="AA976" s="27" t="e">
        <f t="shared" si="211"/>
        <v>#DIV/0!</v>
      </c>
      <c r="AB976" s="27" t="e">
        <f t="shared" si="212"/>
        <v>#DIV/0!</v>
      </c>
      <c r="AC976" t="e">
        <f t="shared" si="213"/>
        <v>#N/A</v>
      </c>
      <c r="AD976" s="28">
        <f>'GT Data'!D978</f>
        <v>0</v>
      </c>
      <c r="AE976" s="25" t="e">
        <f t="shared" si="214"/>
        <v>#N/A</v>
      </c>
      <c r="AF976" s="25" t="e">
        <f t="shared" si="215"/>
        <v>#N/A</v>
      </c>
      <c r="AG976" s="25" t="e">
        <f t="shared" si="216"/>
        <v>#DIV/0!</v>
      </c>
      <c r="AH976" s="25">
        <v>0</v>
      </c>
      <c r="AI976" s="25">
        <v>0</v>
      </c>
      <c r="AJ976" s="25" t="e">
        <f t="shared" si="217"/>
        <v>#N/A</v>
      </c>
      <c r="AK976" s="28">
        <f>'GT Data'!N978</f>
        <v>0</v>
      </c>
      <c r="AL976" s="25" t="e">
        <f t="shared" si="218"/>
        <v>#DIV/0!</v>
      </c>
      <c r="AM976" s="25" t="e">
        <f t="shared" si="219"/>
        <v>#DIV/0!</v>
      </c>
      <c r="AN976" s="25" t="e">
        <f t="shared" si="220"/>
        <v>#DIV/0!</v>
      </c>
      <c r="AO976" s="25">
        <v>0</v>
      </c>
      <c r="AP976" s="25">
        <v>0</v>
      </c>
      <c r="AQ976" s="25">
        <v>0</v>
      </c>
    </row>
    <row r="977" spans="1:43" x14ac:dyDescent="0.3">
      <c r="A977">
        <f>'Calculated Tab Properties'!A977</f>
        <v>0</v>
      </c>
      <c r="B977">
        <f>'Calculated Tab Properties'!B977</f>
        <v>0</v>
      </c>
      <c r="C977">
        <f>'Calculated Tab Properties'!C977</f>
        <v>0</v>
      </c>
      <c r="D977">
        <f>'Calculated Tab Properties'!D977</f>
        <v>0</v>
      </c>
      <c r="E977">
        <f>'Calculated Tab Properties'!E977</f>
        <v>0</v>
      </c>
      <c r="F977">
        <f>'Calculated Tab Properties'!F977</f>
        <v>0</v>
      </c>
      <c r="G977">
        <f>'Calculated Tab Properties'!G977</f>
        <v>0</v>
      </c>
      <c r="H977">
        <f>'Calculated Tab Properties'!H977</f>
        <v>0</v>
      </c>
      <c r="I977">
        <f>'Calculated Tab Properties'!I977</f>
        <v>0</v>
      </c>
      <c r="J977" s="20" t="e">
        <f>'Calculated Tab Properties'!J977</f>
        <v>#DIV/0!</v>
      </c>
      <c r="K977">
        <v>0</v>
      </c>
      <c r="L977">
        <v>0</v>
      </c>
      <c r="M977">
        <v>0</v>
      </c>
      <c r="N977">
        <v>0</v>
      </c>
      <c r="O977" s="27">
        <v>0</v>
      </c>
      <c r="P977" s="27">
        <v>0</v>
      </c>
      <c r="Q977">
        <v>0</v>
      </c>
      <c r="R977" t="e">
        <f>'Calculated Tab Properties'!R977</f>
        <v>#DIV/0!</v>
      </c>
      <c r="T977" s="1" t="e">
        <f>VLOOKUP('GEOMETRIC INPUTS'!D977,'Pressure Calculations'!$A$22:$B$61,2,TRUE)</f>
        <v>#N/A</v>
      </c>
      <c r="U977" s="1" t="e">
        <f>VLOOKUP('GEOMETRIC INPUTS'!D977,'Pressure Calculations'!$C$22:$D$61,2,TRUE)</f>
        <v>#N/A</v>
      </c>
      <c r="V977" t="e">
        <f>T977*'GEOMETRIC INPUTS'!S977</f>
        <v>#N/A</v>
      </c>
      <c r="W977">
        <v>976</v>
      </c>
      <c r="X977" t="e">
        <f t="shared" si="208"/>
        <v>#N/A</v>
      </c>
      <c r="Y977" t="e">
        <f t="shared" si="209"/>
        <v>#N/A</v>
      </c>
      <c r="Z977" s="27" t="e">
        <f t="shared" si="210"/>
        <v>#DIV/0!</v>
      </c>
      <c r="AA977" s="27" t="e">
        <f t="shared" si="211"/>
        <v>#DIV/0!</v>
      </c>
      <c r="AB977" s="27" t="e">
        <f t="shared" si="212"/>
        <v>#DIV/0!</v>
      </c>
      <c r="AC977" t="e">
        <f t="shared" si="213"/>
        <v>#N/A</v>
      </c>
      <c r="AD977" s="28">
        <f>'GT Data'!D979</f>
        <v>0</v>
      </c>
      <c r="AE977" s="25" t="e">
        <f t="shared" si="214"/>
        <v>#N/A</v>
      </c>
      <c r="AF977" s="25" t="e">
        <f t="shared" si="215"/>
        <v>#N/A</v>
      </c>
      <c r="AG977" s="25" t="e">
        <f t="shared" si="216"/>
        <v>#DIV/0!</v>
      </c>
      <c r="AH977" s="25">
        <v>0</v>
      </c>
      <c r="AI977" s="25">
        <v>0</v>
      </c>
      <c r="AJ977" s="25" t="e">
        <f t="shared" si="217"/>
        <v>#N/A</v>
      </c>
      <c r="AK977" s="28">
        <f>'GT Data'!N979</f>
        <v>0</v>
      </c>
      <c r="AL977" s="25" t="e">
        <f t="shared" si="218"/>
        <v>#DIV/0!</v>
      </c>
      <c r="AM977" s="25" t="e">
        <f t="shared" si="219"/>
        <v>#DIV/0!</v>
      </c>
      <c r="AN977" s="25" t="e">
        <f t="shared" si="220"/>
        <v>#DIV/0!</v>
      </c>
      <c r="AO977" s="25">
        <v>0</v>
      </c>
      <c r="AP977" s="25">
        <v>0</v>
      </c>
      <c r="AQ977" s="25">
        <v>0</v>
      </c>
    </row>
    <row r="978" spans="1:43" x14ac:dyDescent="0.3">
      <c r="A978">
        <f>'Calculated Tab Properties'!A978</f>
        <v>0</v>
      </c>
      <c r="B978">
        <f>'Calculated Tab Properties'!B978</f>
        <v>0</v>
      </c>
      <c r="C978">
        <f>'Calculated Tab Properties'!C978</f>
        <v>0</v>
      </c>
      <c r="D978">
        <f>'Calculated Tab Properties'!D978</f>
        <v>0</v>
      </c>
      <c r="E978">
        <f>'Calculated Tab Properties'!E978</f>
        <v>0</v>
      </c>
      <c r="F978">
        <f>'Calculated Tab Properties'!F978</f>
        <v>0</v>
      </c>
      <c r="G978">
        <f>'Calculated Tab Properties'!G978</f>
        <v>0</v>
      </c>
      <c r="H978">
        <f>'Calculated Tab Properties'!H978</f>
        <v>0</v>
      </c>
      <c r="I978">
        <f>'Calculated Tab Properties'!I978</f>
        <v>0</v>
      </c>
      <c r="J978" s="20" t="e">
        <f>'Calculated Tab Properties'!J978</f>
        <v>#DIV/0!</v>
      </c>
      <c r="K978">
        <v>0</v>
      </c>
      <c r="L978">
        <v>0</v>
      </c>
      <c r="M978">
        <v>0</v>
      </c>
      <c r="N978">
        <v>0</v>
      </c>
      <c r="O978" s="27">
        <v>0</v>
      </c>
      <c r="P978" s="27">
        <v>0</v>
      </c>
      <c r="Q978">
        <v>0</v>
      </c>
      <c r="R978" t="e">
        <f>'Calculated Tab Properties'!R978</f>
        <v>#DIV/0!</v>
      </c>
      <c r="T978" s="1" t="e">
        <f>VLOOKUP('GEOMETRIC INPUTS'!D978,'Pressure Calculations'!$A$22:$B$61,2,TRUE)</f>
        <v>#N/A</v>
      </c>
      <c r="U978" s="1" t="e">
        <f>VLOOKUP('GEOMETRIC INPUTS'!D978,'Pressure Calculations'!$C$22:$D$61,2,TRUE)</f>
        <v>#N/A</v>
      </c>
      <c r="V978" t="e">
        <f>T978*'GEOMETRIC INPUTS'!S978</f>
        <v>#N/A</v>
      </c>
      <c r="W978">
        <v>977</v>
      </c>
      <c r="X978" t="e">
        <f t="shared" si="208"/>
        <v>#N/A</v>
      </c>
      <c r="Y978" t="e">
        <f t="shared" si="209"/>
        <v>#N/A</v>
      </c>
      <c r="Z978" s="27" t="e">
        <f t="shared" si="210"/>
        <v>#DIV/0!</v>
      </c>
      <c r="AA978" s="27" t="e">
        <f t="shared" si="211"/>
        <v>#DIV/0!</v>
      </c>
      <c r="AB978" s="27" t="e">
        <f t="shared" si="212"/>
        <v>#DIV/0!</v>
      </c>
      <c r="AC978" t="e">
        <f t="shared" si="213"/>
        <v>#N/A</v>
      </c>
      <c r="AD978" s="28">
        <f>'GT Data'!D980</f>
        <v>0</v>
      </c>
      <c r="AE978" s="25" t="e">
        <f t="shared" si="214"/>
        <v>#N/A</v>
      </c>
      <c r="AF978" s="25" t="e">
        <f t="shared" si="215"/>
        <v>#N/A</v>
      </c>
      <c r="AG978" s="25" t="e">
        <f t="shared" si="216"/>
        <v>#DIV/0!</v>
      </c>
      <c r="AH978" s="25">
        <v>0</v>
      </c>
      <c r="AI978" s="25">
        <v>0</v>
      </c>
      <c r="AJ978" s="25" t="e">
        <f t="shared" si="217"/>
        <v>#N/A</v>
      </c>
      <c r="AK978" s="28">
        <f>'GT Data'!N980</f>
        <v>0</v>
      </c>
      <c r="AL978" s="25" t="e">
        <f t="shared" si="218"/>
        <v>#DIV/0!</v>
      </c>
      <c r="AM978" s="25" t="e">
        <f t="shared" si="219"/>
        <v>#DIV/0!</v>
      </c>
      <c r="AN978" s="25" t="e">
        <f t="shared" si="220"/>
        <v>#DIV/0!</v>
      </c>
      <c r="AO978" s="25">
        <v>0</v>
      </c>
      <c r="AP978" s="25">
        <v>0</v>
      </c>
      <c r="AQ978" s="25">
        <v>0</v>
      </c>
    </row>
    <row r="979" spans="1:43" x14ac:dyDescent="0.3">
      <c r="A979">
        <f>'Calculated Tab Properties'!A979</f>
        <v>0</v>
      </c>
      <c r="B979">
        <f>'Calculated Tab Properties'!B979</f>
        <v>0</v>
      </c>
      <c r="C979">
        <f>'Calculated Tab Properties'!C979</f>
        <v>0</v>
      </c>
      <c r="D979">
        <f>'Calculated Tab Properties'!D979</f>
        <v>0</v>
      </c>
      <c r="E979">
        <f>'Calculated Tab Properties'!E979</f>
        <v>0</v>
      </c>
      <c r="F979">
        <f>'Calculated Tab Properties'!F979</f>
        <v>0</v>
      </c>
      <c r="G979">
        <f>'Calculated Tab Properties'!G979</f>
        <v>0</v>
      </c>
      <c r="H979">
        <f>'Calculated Tab Properties'!H979</f>
        <v>0</v>
      </c>
      <c r="I979">
        <f>'Calculated Tab Properties'!I979</f>
        <v>0</v>
      </c>
      <c r="J979" s="20" t="e">
        <f>'Calculated Tab Properties'!J979</f>
        <v>#DIV/0!</v>
      </c>
      <c r="K979">
        <v>0</v>
      </c>
      <c r="L979">
        <v>0</v>
      </c>
      <c r="M979">
        <v>0</v>
      </c>
      <c r="N979">
        <v>0</v>
      </c>
      <c r="O979" s="27">
        <v>0</v>
      </c>
      <c r="P979" s="27">
        <v>0</v>
      </c>
      <c r="Q979">
        <v>0</v>
      </c>
      <c r="R979" t="e">
        <f>'Calculated Tab Properties'!R979</f>
        <v>#DIV/0!</v>
      </c>
      <c r="T979" s="1" t="e">
        <f>VLOOKUP('GEOMETRIC INPUTS'!D979,'Pressure Calculations'!$A$22:$B$61,2,TRUE)</f>
        <v>#N/A</v>
      </c>
      <c r="U979" s="1" t="e">
        <f>VLOOKUP('GEOMETRIC INPUTS'!D979,'Pressure Calculations'!$C$22:$D$61,2,TRUE)</f>
        <v>#N/A</v>
      </c>
      <c r="V979" t="e">
        <f>T979*'GEOMETRIC INPUTS'!S979</f>
        <v>#N/A</v>
      </c>
      <c r="W979">
        <v>978</v>
      </c>
      <c r="X979" t="e">
        <f t="shared" si="208"/>
        <v>#N/A</v>
      </c>
      <c r="Y979" t="e">
        <f t="shared" si="209"/>
        <v>#N/A</v>
      </c>
      <c r="Z979" s="27" t="e">
        <f t="shared" si="210"/>
        <v>#DIV/0!</v>
      </c>
      <c r="AA979" s="27" t="e">
        <f t="shared" si="211"/>
        <v>#DIV/0!</v>
      </c>
      <c r="AB979" s="27" t="e">
        <f t="shared" si="212"/>
        <v>#DIV/0!</v>
      </c>
      <c r="AC979" t="e">
        <f t="shared" si="213"/>
        <v>#N/A</v>
      </c>
      <c r="AD979" s="28">
        <f>'GT Data'!D981</f>
        <v>0</v>
      </c>
      <c r="AE979" s="25" t="e">
        <f t="shared" si="214"/>
        <v>#N/A</v>
      </c>
      <c r="AF979" s="25" t="e">
        <f t="shared" si="215"/>
        <v>#N/A</v>
      </c>
      <c r="AG979" s="25" t="e">
        <f t="shared" si="216"/>
        <v>#DIV/0!</v>
      </c>
      <c r="AH979" s="25">
        <v>0</v>
      </c>
      <c r="AI979" s="25">
        <v>0</v>
      </c>
      <c r="AJ979" s="25" t="e">
        <f t="shared" si="217"/>
        <v>#N/A</v>
      </c>
      <c r="AK979" s="28">
        <f>'GT Data'!N981</f>
        <v>0</v>
      </c>
      <c r="AL979" s="25" t="e">
        <f t="shared" si="218"/>
        <v>#DIV/0!</v>
      </c>
      <c r="AM979" s="25" t="e">
        <f t="shared" si="219"/>
        <v>#DIV/0!</v>
      </c>
      <c r="AN979" s="25" t="e">
        <f t="shared" si="220"/>
        <v>#DIV/0!</v>
      </c>
      <c r="AO979" s="25">
        <v>0</v>
      </c>
      <c r="AP979" s="25">
        <v>0</v>
      </c>
      <c r="AQ979" s="25">
        <v>0</v>
      </c>
    </row>
    <row r="980" spans="1:43" x14ac:dyDescent="0.3">
      <c r="A980">
        <f>'Calculated Tab Properties'!A980</f>
        <v>0</v>
      </c>
      <c r="B980">
        <f>'Calculated Tab Properties'!B980</f>
        <v>0</v>
      </c>
      <c r="C980">
        <f>'Calculated Tab Properties'!C980</f>
        <v>0</v>
      </c>
      <c r="D980">
        <f>'Calculated Tab Properties'!D980</f>
        <v>0</v>
      </c>
      <c r="E980">
        <f>'Calculated Tab Properties'!E980</f>
        <v>0</v>
      </c>
      <c r="F980">
        <f>'Calculated Tab Properties'!F980</f>
        <v>0</v>
      </c>
      <c r="G980">
        <f>'Calculated Tab Properties'!G980</f>
        <v>0</v>
      </c>
      <c r="H980">
        <f>'Calculated Tab Properties'!H980</f>
        <v>0</v>
      </c>
      <c r="I980">
        <f>'Calculated Tab Properties'!I980</f>
        <v>0</v>
      </c>
      <c r="J980" s="20" t="e">
        <f>'Calculated Tab Properties'!J980</f>
        <v>#DIV/0!</v>
      </c>
      <c r="K980">
        <v>0</v>
      </c>
      <c r="L980">
        <v>0</v>
      </c>
      <c r="M980">
        <v>0</v>
      </c>
      <c r="N980">
        <v>0</v>
      </c>
      <c r="O980" s="27">
        <v>0</v>
      </c>
      <c r="P980" s="27">
        <v>0</v>
      </c>
      <c r="Q980">
        <v>0</v>
      </c>
      <c r="R980" t="e">
        <f>'Calculated Tab Properties'!R980</f>
        <v>#DIV/0!</v>
      </c>
      <c r="T980" s="1" t="e">
        <f>VLOOKUP('GEOMETRIC INPUTS'!D980,'Pressure Calculations'!$A$22:$B$61,2,TRUE)</f>
        <v>#N/A</v>
      </c>
      <c r="U980" s="1" t="e">
        <f>VLOOKUP('GEOMETRIC INPUTS'!D980,'Pressure Calculations'!$C$22:$D$61,2,TRUE)</f>
        <v>#N/A</v>
      </c>
      <c r="V980" t="e">
        <f>T980*'GEOMETRIC INPUTS'!S980</f>
        <v>#N/A</v>
      </c>
      <c r="W980">
        <v>979</v>
      </c>
      <c r="X980" t="e">
        <f t="shared" si="208"/>
        <v>#N/A</v>
      </c>
      <c r="Y980" t="e">
        <f t="shared" si="209"/>
        <v>#N/A</v>
      </c>
      <c r="Z980" s="27" t="e">
        <f t="shared" si="210"/>
        <v>#DIV/0!</v>
      </c>
      <c r="AA980" s="27" t="e">
        <f t="shared" si="211"/>
        <v>#DIV/0!</v>
      </c>
      <c r="AB980" s="27" t="e">
        <f t="shared" si="212"/>
        <v>#DIV/0!</v>
      </c>
      <c r="AC980" t="e">
        <f t="shared" si="213"/>
        <v>#N/A</v>
      </c>
      <c r="AD980" s="28">
        <f>'GT Data'!D982</f>
        <v>0</v>
      </c>
      <c r="AE980" s="25" t="e">
        <f t="shared" si="214"/>
        <v>#N/A</v>
      </c>
      <c r="AF980" s="25" t="e">
        <f t="shared" si="215"/>
        <v>#N/A</v>
      </c>
      <c r="AG980" s="25" t="e">
        <f t="shared" si="216"/>
        <v>#DIV/0!</v>
      </c>
      <c r="AH980" s="25">
        <v>0</v>
      </c>
      <c r="AI980" s="25">
        <v>0</v>
      </c>
      <c r="AJ980" s="25" t="e">
        <f t="shared" si="217"/>
        <v>#N/A</v>
      </c>
      <c r="AK980" s="28">
        <f>'GT Data'!N982</f>
        <v>0</v>
      </c>
      <c r="AL980" s="25" t="e">
        <f t="shared" si="218"/>
        <v>#DIV/0!</v>
      </c>
      <c r="AM980" s="25" t="e">
        <f t="shared" si="219"/>
        <v>#DIV/0!</v>
      </c>
      <c r="AN980" s="25" t="e">
        <f t="shared" si="220"/>
        <v>#DIV/0!</v>
      </c>
      <c r="AO980" s="25">
        <v>0</v>
      </c>
      <c r="AP980" s="25">
        <v>0</v>
      </c>
      <c r="AQ980" s="25">
        <v>0</v>
      </c>
    </row>
    <row r="981" spans="1:43" x14ac:dyDescent="0.3">
      <c r="A981">
        <f>'Calculated Tab Properties'!A981</f>
        <v>0</v>
      </c>
      <c r="B981">
        <f>'Calculated Tab Properties'!B981</f>
        <v>0</v>
      </c>
      <c r="C981">
        <f>'Calculated Tab Properties'!C981</f>
        <v>0</v>
      </c>
      <c r="D981">
        <f>'Calculated Tab Properties'!D981</f>
        <v>0</v>
      </c>
      <c r="E981">
        <f>'Calculated Tab Properties'!E981</f>
        <v>0</v>
      </c>
      <c r="F981">
        <f>'Calculated Tab Properties'!F981</f>
        <v>0</v>
      </c>
      <c r="G981">
        <f>'Calculated Tab Properties'!G981</f>
        <v>0</v>
      </c>
      <c r="H981">
        <f>'Calculated Tab Properties'!H981</f>
        <v>0</v>
      </c>
      <c r="I981">
        <f>'Calculated Tab Properties'!I981</f>
        <v>0</v>
      </c>
      <c r="J981" s="20" t="e">
        <f>'Calculated Tab Properties'!J981</f>
        <v>#DIV/0!</v>
      </c>
      <c r="K981">
        <v>0</v>
      </c>
      <c r="L981">
        <v>0</v>
      </c>
      <c r="M981">
        <v>0</v>
      </c>
      <c r="N981">
        <v>0</v>
      </c>
      <c r="O981" s="27">
        <v>0</v>
      </c>
      <c r="P981" s="27">
        <v>0</v>
      </c>
      <c r="Q981">
        <v>0</v>
      </c>
      <c r="R981" t="e">
        <f>'Calculated Tab Properties'!R981</f>
        <v>#DIV/0!</v>
      </c>
      <c r="T981" s="1" t="e">
        <f>VLOOKUP('GEOMETRIC INPUTS'!D981,'Pressure Calculations'!$A$22:$B$61,2,TRUE)</f>
        <v>#N/A</v>
      </c>
      <c r="U981" s="1" t="e">
        <f>VLOOKUP('GEOMETRIC INPUTS'!D981,'Pressure Calculations'!$C$22:$D$61,2,TRUE)</f>
        <v>#N/A</v>
      </c>
      <c r="V981" t="e">
        <f>T981*'GEOMETRIC INPUTS'!S981</f>
        <v>#N/A</v>
      </c>
      <c r="W981">
        <v>980</v>
      </c>
      <c r="X981" t="e">
        <f t="shared" si="208"/>
        <v>#N/A</v>
      </c>
      <c r="Y981" t="e">
        <f t="shared" si="209"/>
        <v>#N/A</v>
      </c>
      <c r="Z981" s="27" t="e">
        <f t="shared" si="210"/>
        <v>#DIV/0!</v>
      </c>
      <c r="AA981" s="27" t="e">
        <f t="shared" si="211"/>
        <v>#DIV/0!</v>
      </c>
      <c r="AB981" s="27" t="e">
        <f t="shared" si="212"/>
        <v>#DIV/0!</v>
      </c>
      <c r="AC981" t="e">
        <f t="shared" si="213"/>
        <v>#N/A</v>
      </c>
      <c r="AD981" s="28">
        <f>'GT Data'!D983</f>
        <v>0</v>
      </c>
      <c r="AE981" s="25" t="e">
        <f t="shared" si="214"/>
        <v>#N/A</v>
      </c>
      <c r="AF981" s="25" t="e">
        <f t="shared" si="215"/>
        <v>#N/A</v>
      </c>
      <c r="AG981" s="25" t="e">
        <f t="shared" si="216"/>
        <v>#DIV/0!</v>
      </c>
      <c r="AH981" s="25">
        <v>0</v>
      </c>
      <c r="AI981" s="25">
        <v>0</v>
      </c>
      <c r="AJ981" s="25" t="e">
        <f t="shared" si="217"/>
        <v>#N/A</v>
      </c>
      <c r="AK981" s="28">
        <f>'GT Data'!N983</f>
        <v>0</v>
      </c>
      <c r="AL981" s="25" t="e">
        <f t="shared" si="218"/>
        <v>#DIV/0!</v>
      </c>
      <c r="AM981" s="25" t="e">
        <f t="shared" si="219"/>
        <v>#DIV/0!</v>
      </c>
      <c r="AN981" s="25" t="e">
        <f t="shared" si="220"/>
        <v>#DIV/0!</v>
      </c>
      <c r="AO981" s="25">
        <v>0</v>
      </c>
      <c r="AP981" s="25">
        <v>0</v>
      </c>
      <c r="AQ981" s="25">
        <v>0</v>
      </c>
    </row>
    <row r="982" spans="1:43" x14ac:dyDescent="0.3">
      <c r="A982">
        <f>'Calculated Tab Properties'!A982</f>
        <v>0</v>
      </c>
      <c r="B982">
        <f>'Calculated Tab Properties'!B982</f>
        <v>0</v>
      </c>
      <c r="C982">
        <f>'Calculated Tab Properties'!C982</f>
        <v>0</v>
      </c>
      <c r="D982">
        <f>'Calculated Tab Properties'!D982</f>
        <v>0</v>
      </c>
      <c r="E982">
        <f>'Calculated Tab Properties'!E982</f>
        <v>0</v>
      </c>
      <c r="F982">
        <f>'Calculated Tab Properties'!F982</f>
        <v>0</v>
      </c>
      <c r="G982">
        <f>'Calculated Tab Properties'!G982</f>
        <v>0</v>
      </c>
      <c r="H982">
        <f>'Calculated Tab Properties'!H982</f>
        <v>0</v>
      </c>
      <c r="I982">
        <f>'Calculated Tab Properties'!I982</f>
        <v>0</v>
      </c>
      <c r="J982" s="20" t="e">
        <f>'Calculated Tab Properties'!J982</f>
        <v>#DIV/0!</v>
      </c>
      <c r="K982">
        <v>0</v>
      </c>
      <c r="L982">
        <v>0</v>
      </c>
      <c r="M982">
        <v>0</v>
      </c>
      <c r="N982">
        <v>0</v>
      </c>
      <c r="O982" s="27">
        <v>0</v>
      </c>
      <c r="P982" s="27">
        <v>0</v>
      </c>
      <c r="Q982">
        <v>0</v>
      </c>
      <c r="R982" t="e">
        <f>'Calculated Tab Properties'!R982</f>
        <v>#DIV/0!</v>
      </c>
      <c r="T982" s="1" t="e">
        <f>VLOOKUP('GEOMETRIC INPUTS'!D982,'Pressure Calculations'!$A$22:$B$61,2,TRUE)</f>
        <v>#N/A</v>
      </c>
      <c r="U982" s="1" t="e">
        <f>VLOOKUP('GEOMETRIC INPUTS'!D982,'Pressure Calculations'!$C$22:$D$61,2,TRUE)</f>
        <v>#N/A</v>
      </c>
      <c r="V982" t="e">
        <f>T982*'GEOMETRIC INPUTS'!S982</f>
        <v>#N/A</v>
      </c>
      <c r="W982">
        <v>981</v>
      </c>
      <c r="X982" t="e">
        <f t="shared" si="208"/>
        <v>#N/A</v>
      </c>
      <c r="Y982" t="e">
        <f t="shared" si="209"/>
        <v>#N/A</v>
      </c>
      <c r="Z982" s="27" t="e">
        <f t="shared" si="210"/>
        <v>#DIV/0!</v>
      </c>
      <c r="AA982" s="27" t="e">
        <f t="shared" si="211"/>
        <v>#DIV/0!</v>
      </c>
      <c r="AB982" s="27" t="e">
        <f t="shared" si="212"/>
        <v>#DIV/0!</v>
      </c>
      <c r="AC982" t="e">
        <f t="shared" si="213"/>
        <v>#N/A</v>
      </c>
      <c r="AD982" s="28">
        <f>'GT Data'!D984</f>
        <v>0</v>
      </c>
      <c r="AE982" s="25" t="e">
        <f t="shared" si="214"/>
        <v>#N/A</v>
      </c>
      <c r="AF982" s="25" t="e">
        <f t="shared" si="215"/>
        <v>#N/A</v>
      </c>
      <c r="AG982" s="25" t="e">
        <f t="shared" si="216"/>
        <v>#DIV/0!</v>
      </c>
      <c r="AH982" s="25">
        <v>0</v>
      </c>
      <c r="AI982" s="25">
        <v>0</v>
      </c>
      <c r="AJ982" s="25" t="e">
        <f t="shared" si="217"/>
        <v>#N/A</v>
      </c>
      <c r="AK982" s="28">
        <f>'GT Data'!N984</f>
        <v>0</v>
      </c>
      <c r="AL982" s="25" t="e">
        <f t="shared" si="218"/>
        <v>#DIV/0!</v>
      </c>
      <c r="AM982" s="25" t="e">
        <f t="shared" si="219"/>
        <v>#DIV/0!</v>
      </c>
      <c r="AN982" s="25" t="e">
        <f t="shared" si="220"/>
        <v>#DIV/0!</v>
      </c>
      <c r="AO982" s="25">
        <v>0</v>
      </c>
      <c r="AP982" s="25">
        <v>0</v>
      </c>
      <c r="AQ982" s="25">
        <v>0</v>
      </c>
    </row>
    <row r="983" spans="1:43" x14ac:dyDescent="0.3">
      <c r="A983">
        <f>'Calculated Tab Properties'!A983</f>
        <v>0</v>
      </c>
      <c r="B983">
        <f>'Calculated Tab Properties'!B983</f>
        <v>0</v>
      </c>
      <c r="C983">
        <f>'Calculated Tab Properties'!C983</f>
        <v>0</v>
      </c>
      <c r="D983">
        <f>'Calculated Tab Properties'!D983</f>
        <v>0</v>
      </c>
      <c r="E983">
        <f>'Calculated Tab Properties'!E983</f>
        <v>0</v>
      </c>
      <c r="F983">
        <f>'Calculated Tab Properties'!F983</f>
        <v>0</v>
      </c>
      <c r="G983">
        <f>'Calculated Tab Properties'!G983</f>
        <v>0</v>
      </c>
      <c r="H983">
        <f>'Calculated Tab Properties'!H983</f>
        <v>0</v>
      </c>
      <c r="I983">
        <f>'Calculated Tab Properties'!I983</f>
        <v>0</v>
      </c>
      <c r="J983" s="20" t="e">
        <f>'Calculated Tab Properties'!J983</f>
        <v>#DIV/0!</v>
      </c>
      <c r="K983">
        <v>0</v>
      </c>
      <c r="L983">
        <v>0</v>
      </c>
      <c r="M983">
        <v>0</v>
      </c>
      <c r="N983">
        <v>0</v>
      </c>
      <c r="O983" s="27">
        <v>0</v>
      </c>
      <c r="P983" s="27">
        <v>0</v>
      </c>
      <c r="Q983">
        <v>0</v>
      </c>
      <c r="R983" t="e">
        <f>'Calculated Tab Properties'!R983</f>
        <v>#DIV/0!</v>
      </c>
      <c r="T983" s="1" t="e">
        <f>VLOOKUP('GEOMETRIC INPUTS'!D983,'Pressure Calculations'!$A$22:$B$61,2,TRUE)</f>
        <v>#N/A</v>
      </c>
      <c r="U983" s="1" t="e">
        <f>VLOOKUP('GEOMETRIC INPUTS'!D983,'Pressure Calculations'!$C$22:$D$61,2,TRUE)</f>
        <v>#N/A</v>
      </c>
      <c r="V983" t="e">
        <f>T983*'GEOMETRIC INPUTS'!S983</f>
        <v>#N/A</v>
      </c>
      <c r="W983">
        <v>982</v>
      </c>
      <c r="X983" t="e">
        <f t="shared" si="208"/>
        <v>#N/A</v>
      </c>
      <c r="Y983" t="e">
        <f t="shared" si="209"/>
        <v>#N/A</v>
      </c>
      <c r="Z983" s="27" t="e">
        <f t="shared" si="210"/>
        <v>#DIV/0!</v>
      </c>
      <c r="AA983" s="27" t="e">
        <f t="shared" si="211"/>
        <v>#DIV/0!</v>
      </c>
      <c r="AB983" s="27" t="e">
        <f t="shared" si="212"/>
        <v>#DIV/0!</v>
      </c>
      <c r="AC983" t="e">
        <f t="shared" si="213"/>
        <v>#N/A</v>
      </c>
      <c r="AD983" s="28">
        <f>'GT Data'!D985</f>
        <v>0</v>
      </c>
      <c r="AE983" s="25" t="e">
        <f t="shared" si="214"/>
        <v>#N/A</v>
      </c>
      <c r="AF983" s="25" t="e">
        <f t="shared" si="215"/>
        <v>#N/A</v>
      </c>
      <c r="AG983" s="25" t="e">
        <f t="shared" si="216"/>
        <v>#DIV/0!</v>
      </c>
      <c r="AH983" s="25">
        <v>0</v>
      </c>
      <c r="AI983" s="25">
        <v>0</v>
      </c>
      <c r="AJ983" s="25" t="e">
        <f t="shared" si="217"/>
        <v>#N/A</v>
      </c>
      <c r="AK983" s="28">
        <f>'GT Data'!N985</f>
        <v>0</v>
      </c>
      <c r="AL983" s="25" t="e">
        <f t="shared" si="218"/>
        <v>#DIV/0!</v>
      </c>
      <c r="AM983" s="25" t="e">
        <f t="shared" si="219"/>
        <v>#DIV/0!</v>
      </c>
      <c r="AN983" s="25" t="e">
        <f t="shared" si="220"/>
        <v>#DIV/0!</v>
      </c>
      <c r="AO983" s="25">
        <v>0</v>
      </c>
      <c r="AP983" s="25">
        <v>0</v>
      </c>
      <c r="AQ983" s="25">
        <v>0</v>
      </c>
    </row>
    <row r="984" spans="1:43" x14ac:dyDescent="0.3">
      <c r="A984">
        <f>'Calculated Tab Properties'!A984</f>
        <v>0</v>
      </c>
      <c r="B984">
        <f>'Calculated Tab Properties'!B984</f>
        <v>0</v>
      </c>
      <c r="C984">
        <f>'Calculated Tab Properties'!C984</f>
        <v>0</v>
      </c>
      <c r="D984">
        <f>'Calculated Tab Properties'!D984</f>
        <v>0</v>
      </c>
      <c r="E984">
        <f>'Calculated Tab Properties'!E984</f>
        <v>0</v>
      </c>
      <c r="F984">
        <f>'Calculated Tab Properties'!F984</f>
        <v>0</v>
      </c>
      <c r="G984">
        <f>'Calculated Tab Properties'!G984</f>
        <v>0</v>
      </c>
      <c r="H984">
        <f>'Calculated Tab Properties'!H984</f>
        <v>0</v>
      </c>
      <c r="I984">
        <f>'Calculated Tab Properties'!I984</f>
        <v>0</v>
      </c>
      <c r="J984" s="20" t="e">
        <f>'Calculated Tab Properties'!J984</f>
        <v>#DIV/0!</v>
      </c>
      <c r="K984">
        <v>0</v>
      </c>
      <c r="L984">
        <v>0</v>
      </c>
      <c r="M984">
        <v>0</v>
      </c>
      <c r="N984">
        <v>0</v>
      </c>
      <c r="O984" s="27">
        <v>0</v>
      </c>
      <c r="P984" s="27">
        <v>0</v>
      </c>
      <c r="Q984">
        <v>0</v>
      </c>
      <c r="R984" t="e">
        <f>'Calculated Tab Properties'!R984</f>
        <v>#DIV/0!</v>
      </c>
      <c r="T984" s="1" t="e">
        <f>VLOOKUP('GEOMETRIC INPUTS'!D984,'Pressure Calculations'!$A$22:$B$61,2,TRUE)</f>
        <v>#N/A</v>
      </c>
      <c r="U984" s="1" t="e">
        <f>VLOOKUP('GEOMETRIC INPUTS'!D984,'Pressure Calculations'!$C$22:$D$61,2,TRUE)</f>
        <v>#N/A</v>
      </c>
      <c r="V984" t="e">
        <f>T984*'GEOMETRIC INPUTS'!S984</f>
        <v>#N/A</v>
      </c>
      <c r="W984">
        <v>983</v>
      </c>
      <c r="X984" t="e">
        <f t="shared" si="208"/>
        <v>#N/A</v>
      </c>
      <c r="Y984" t="e">
        <f t="shared" si="209"/>
        <v>#N/A</v>
      </c>
      <c r="Z984" s="27" t="e">
        <f t="shared" si="210"/>
        <v>#DIV/0!</v>
      </c>
      <c r="AA984" s="27" t="e">
        <f t="shared" si="211"/>
        <v>#DIV/0!</v>
      </c>
      <c r="AB984" s="27" t="e">
        <f t="shared" si="212"/>
        <v>#DIV/0!</v>
      </c>
      <c r="AC984" t="e">
        <f t="shared" si="213"/>
        <v>#N/A</v>
      </c>
      <c r="AD984" s="28">
        <f>'GT Data'!D986</f>
        <v>0</v>
      </c>
      <c r="AE984" s="25" t="e">
        <f t="shared" si="214"/>
        <v>#N/A</v>
      </c>
      <c r="AF984" s="25" t="e">
        <f t="shared" si="215"/>
        <v>#N/A</v>
      </c>
      <c r="AG984" s="25" t="e">
        <f t="shared" si="216"/>
        <v>#DIV/0!</v>
      </c>
      <c r="AH984" s="25">
        <v>0</v>
      </c>
      <c r="AI984" s="25">
        <v>0</v>
      </c>
      <c r="AJ984" s="25" t="e">
        <f t="shared" si="217"/>
        <v>#N/A</v>
      </c>
      <c r="AK984" s="28">
        <f>'GT Data'!N986</f>
        <v>0</v>
      </c>
      <c r="AL984" s="25" t="e">
        <f t="shared" si="218"/>
        <v>#DIV/0!</v>
      </c>
      <c r="AM984" s="25" t="e">
        <f t="shared" si="219"/>
        <v>#DIV/0!</v>
      </c>
      <c r="AN984" s="25" t="e">
        <f t="shared" si="220"/>
        <v>#DIV/0!</v>
      </c>
      <c r="AO984" s="25">
        <v>0</v>
      </c>
      <c r="AP984" s="25">
        <v>0</v>
      </c>
      <c r="AQ984" s="25">
        <v>0</v>
      </c>
    </row>
    <row r="985" spans="1:43" x14ac:dyDescent="0.3">
      <c r="A985">
        <f>'Calculated Tab Properties'!A985</f>
        <v>0</v>
      </c>
      <c r="B985">
        <f>'Calculated Tab Properties'!B985</f>
        <v>0</v>
      </c>
      <c r="C985">
        <f>'Calculated Tab Properties'!C985</f>
        <v>0</v>
      </c>
      <c r="D985">
        <f>'Calculated Tab Properties'!D985</f>
        <v>0</v>
      </c>
      <c r="E985">
        <f>'Calculated Tab Properties'!E985</f>
        <v>0</v>
      </c>
      <c r="F985">
        <f>'Calculated Tab Properties'!F985</f>
        <v>0</v>
      </c>
      <c r="G985">
        <f>'Calculated Tab Properties'!G985</f>
        <v>0</v>
      </c>
      <c r="H985">
        <f>'Calculated Tab Properties'!H985</f>
        <v>0</v>
      </c>
      <c r="I985">
        <f>'Calculated Tab Properties'!I985</f>
        <v>0</v>
      </c>
      <c r="J985" s="20" t="e">
        <f>'Calculated Tab Properties'!J985</f>
        <v>#DIV/0!</v>
      </c>
      <c r="K985">
        <v>0</v>
      </c>
      <c r="L985">
        <v>0</v>
      </c>
      <c r="M985">
        <v>0</v>
      </c>
      <c r="N985">
        <v>0</v>
      </c>
      <c r="O985" s="27">
        <v>0</v>
      </c>
      <c r="P985" s="27">
        <v>0</v>
      </c>
      <c r="Q985">
        <v>0</v>
      </c>
      <c r="R985" t="e">
        <f>'Calculated Tab Properties'!R985</f>
        <v>#DIV/0!</v>
      </c>
      <c r="T985" s="1" t="e">
        <f>VLOOKUP('GEOMETRIC INPUTS'!D985,'Pressure Calculations'!$A$22:$B$61,2,TRUE)</f>
        <v>#N/A</v>
      </c>
      <c r="U985" s="1" t="e">
        <f>VLOOKUP('GEOMETRIC INPUTS'!D985,'Pressure Calculations'!$C$22:$D$61,2,TRUE)</f>
        <v>#N/A</v>
      </c>
      <c r="V985" t="e">
        <f>T985*'GEOMETRIC INPUTS'!S985</f>
        <v>#N/A</v>
      </c>
      <c r="W985">
        <v>984</v>
      </c>
      <c r="X985" t="e">
        <f t="shared" si="208"/>
        <v>#N/A</v>
      </c>
      <c r="Y985" t="e">
        <f t="shared" si="209"/>
        <v>#N/A</v>
      </c>
      <c r="Z985" s="27" t="e">
        <f t="shared" si="210"/>
        <v>#DIV/0!</v>
      </c>
      <c r="AA985" s="27" t="e">
        <f t="shared" si="211"/>
        <v>#DIV/0!</v>
      </c>
      <c r="AB985" s="27" t="e">
        <f t="shared" si="212"/>
        <v>#DIV/0!</v>
      </c>
      <c r="AC985" t="e">
        <f t="shared" si="213"/>
        <v>#N/A</v>
      </c>
      <c r="AD985" s="28">
        <f>'GT Data'!D987</f>
        <v>0</v>
      </c>
      <c r="AE985" s="25" t="e">
        <f t="shared" si="214"/>
        <v>#N/A</v>
      </c>
      <c r="AF985" s="25" t="e">
        <f t="shared" si="215"/>
        <v>#N/A</v>
      </c>
      <c r="AG985" s="25" t="e">
        <f t="shared" si="216"/>
        <v>#DIV/0!</v>
      </c>
      <c r="AH985" s="25">
        <v>0</v>
      </c>
      <c r="AI985" s="25">
        <v>0</v>
      </c>
      <c r="AJ985" s="25" t="e">
        <f t="shared" si="217"/>
        <v>#N/A</v>
      </c>
      <c r="AK985" s="28">
        <f>'GT Data'!N987</f>
        <v>0</v>
      </c>
      <c r="AL985" s="25" t="e">
        <f t="shared" si="218"/>
        <v>#DIV/0!</v>
      </c>
      <c r="AM985" s="25" t="e">
        <f t="shared" si="219"/>
        <v>#DIV/0!</v>
      </c>
      <c r="AN985" s="25" t="e">
        <f t="shared" si="220"/>
        <v>#DIV/0!</v>
      </c>
      <c r="AO985" s="25">
        <v>0</v>
      </c>
      <c r="AP985" s="25">
        <v>0</v>
      </c>
      <c r="AQ985" s="25">
        <v>0</v>
      </c>
    </row>
    <row r="986" spans="1:43" x14ac:dyDescent="0.3">
      <c r="A986">
        <f>'Calculated Tab Properties'!A986</f>
        <v>0</v>
      </c>
      <c r="B986">
        <f>'Calculated Tab Properties'!B986</f>
        <v>0</v>
      </c>
      <c r="C986">
        <f>'Calculated Tab Properties'!C986</f>
        <v>0</v>
      </c>
      <c r="D986">
        <f>'Calculated Tab Properties'!D986</f>
        <v>0</v>
      </c>
      <c r="E986">
        <f>'Calculated Tab Properties'!E986</f>
        <v>0</v>
      </c>
      <c r="F986">
        <f>'Calculated Tab Properties'!F986</f>
        <v>0</v>
      </c>
      <c r="G986">
        <f>'Calculated Tab Properties'!G986</f>
        <v>0</v>
      </c>
      <c r="H986">
        <f>'Calculated Tab Properties'!H986</f>
        <v>0</v>
      </c>
      <c r="I986">
        <f>'Calculated Tab Properties'!I986</f>
        <v>0</v>
      </c>
      <c r="J986" s="20" t="e">
        <f>'Calculated Tab Properties'!J986</f>
        <v>#DIV/0!</v>
      </c>
      <c r="K986">
        <v>0</v>
      </c>
      <c r="L986">
        <v>0</v>
      </c>
      <c r="M986">
        <v>0</v>
      </c>
      <c r="N986">
        <v>0</v>
      </c>
      <c r="O986" s="27">
        <v>0</v>
      </c>
      <c r="P986" s="27">
        <v>0</v>
      </c>
      <c r="Q986">
        <v>0</v>
      </c>
      <c r="R986" t="e">
        <f>'Calculated Tab Properties'!R986</f>
        <v>#DIV/0!</v>
      </c>
      <c r="T986" s="1" t="e">
        <f>VLOOKUP('GEOMETRIC INPUTS'!D986,'Pressure Calculations'!$A$22:$B$61,2,TRUE)</f>
        <v>#N/A</v>
      </c>
      <c r="U986" s="1" t="e">
        <f>VLOOKUP('GEOMETRIC INPUTS'!D986,'Pressure Calculations'!$C$22:$D$61,2,TRUE)</f>
        <v>#N/A</v>
      </c>
      <c r="V986" t="e">
        <f>T986*'GEOMETRIC INPUTS'!S986</f>
        <v>#N/A</v>
      </c>
      <c r="W986">
        <v>985</v>
      </c>
      <c r="X986" t="e">
        <f t="shared" si="208"/>
        <v>#N/A</v>
      </c>
      <c r="Y986" t="e">
        <f t="shared" si="209"/>
        <v>#N/A</v>
      </c>
      <c r="Z986" s="27" t="e">
        <f t="shared" si="210"/>
        <v>#DIV/0!</v>
      </c>
      <c r="AA986" s="27" t="e">
        <f t="shared" si="211"/>
        <v>#DIV/0!</v>
      </c>
      <c r="AB986" s="27" t="e">
        <f t="shared" si="212"/>
        <v>#DIV/0!</v>
      </c>
      <c r="AC986" t="e">
        <f t="shared" si="213"/>
        <v>#N/A</v>
      </c>
      <c r="AD986" s="28">
        <f>'GT Data'!D988</f>
        <v>0</v>
      </c>
      <c r="AE986" s="25" t="e">
        <f t="shared" si="214"/>
        <v>#N/A</v>
      </c>
      <c r="AF986" s="25" t="e">
        <f t="shared" si="215"/>
        <v>#N/A</v>
      </c>
      <c r="AG986" s="25" t="e">
        <f t="shared" si="216"/>
        <v>#DIV/0!</v>
      </c>
      <c r="AH986" s="25">
        <v>0</v>
      </c>
      <c r="AI986" s="25">
        <v>0</v>
      </c>
      <c r="AJ986" s="25" t="e">
        <f t="shared" si="217"/>
        <v>#N/A</v>
      </c>
      <c r="AK986" s="28">
        <f>'GT Data'!N988</f>
        <v>0</v>
      </c>
      <c r="AL986" s="25" t="e">
        <f t="shared" si="218"/>
        <v>#DIV/0!</v>
      </c>
      <c r="AM986" s="25" t="e">
        <f t="shared" si="219"/>
        <v>#DIV/0!</v>
      </c>
      <c r="AN986" s="25" t="e">
        <f t="shared" si="220"/>
        <v>#DIV/0!</v>
      </c>
      <c r="AO986" s="25">
        <v>0</v>
      </c>
      <c r="AP986" s="25">
        <v>0</v>
      </c>
      <c r="AQ986" s="25">
        <v>0</v>
      </c>
    </row>
    <row r="987" spans="1:43" x14ac:dyDescent="0.3">
      <c r="A987">
        <f>'Calculated Tab Properties'!A987</f>
        <v>0</v>
      </c>
      <c r="B987">
        <f>'Calculated Tab Properties'!B987</f>
        <v>0</v>
      </c>
      <c r="C987">
        <f>'Calculated Tab Properties'!C987</f>
        <v>0</v>
      </c>
      <c r="D987">
        <f>'Calculated Tab Properties'!D987</f>
        <v>0</v>
      </c>
      <c r="E987">
        <f>'Calculated Tab Properties'!E987</f>
        <v>0</v>
      </c>
      <c r="F987">
        <f>'Calculated Tab Properties'!F987</f>
        <v>0</v>
      </c>
      <c r="G987">
        <f>'Calculated Tab Properties'!G987</f>
        <v>0</v>
      </c>
      <c r="H987">
        <f>'Calculated Tab Properties'!H987</f>
        <v>0</v>
      </c>
      <c r="I987">
        <f>'Calculated Tab Properties'!I987</f>
        <v>0</v>
      </c>
      <c r="J987" s="20" t="e">
        <f>'Calculated Tab Properties'!J987</f>
        <v>#DIV/0!</v>
      </c>
      <c r="K987">
        <v>0</v>
      </c>
      <c r="L987">
        <v>0</v>
      </c>
      <c r="M987">
        <v>0</v>
      </c>
      <c r="N987">
        <v>0</v>
      </c>
      <c r="O987" s="27">
        <v>0</v>
      </c>
      <c r="P987" s="27">
        <v>0</v>
      </c>
      <c r="Q987">
        <v>0</v>
      </c>
      <c r="R987" t="e">
        <f>'Calculated Tab Properties'!R987</f>
        <v>#DIV/0!</v>
      </c>
      <c r="T987" s="1" t="e">
        <f>VLOOKUP('GEOMETRIC INPUTS'!D987,'Pressure Calculations'!$A$22:$B$61,2,TRUE)</f>
        <v>#N/A</v>
      </c>
      <c r="U987" s="1" t="e">
        <f>VLOOKUP('GEOMETRIC INPUTS'!D987,'Pressure Calculations'!$C$22:$D$61,2,TRUE)</f>
        <v>#N/A</v>
      </c>
      <c r="V987" t="e">
        <f>T987*'GEOMETRIC INPUTS'!S987</f>
        <v>#N/A</v>
      </c>
      <c r="W987">
        <v>986</v>
      </c>
      <c r="X987" t="e">
        <f t="shared" si="208"/>
        <v>#N/A</v>
      </c>
      <c r="Y987" t="e">
        <f t="shared" si="209"/>
        <v>#N/A</v>
      </c>
      <c r="Z987" s="27" t="e">
        <f t="shared" si="210"/>
        <v>#DIV/0!</v>
      </c>
      <c r="AA987" s="27" t="e">
        <f t="shared" si="211"/>
        <v>#DIV/0!</v>
      </c>
      <c r="AB987" s="27" t="e">
        <f t="shared" si="212"/>
        <v>#DIV/0!</v>
      </c>
      <c r="AC987" t="e">
        <f t="shared" si="213"/>
        <v>#N/A</v>
      </c>
      <c r="AD987" s="28">
        <f>'GT Data'!D989</f>
        <v>0</v>
      </c>
      <c r="AE987" s="25" t="e">
        <f t="shared" si="214"/>
        <v>#N/A</v>
      </c>
      <c r="AF987" s="25" t="e">
        <f t="shared" si="215"/>
        <v>#N/A</v>
      </c>
      <c r="AG987" s="25" t="e">
        <f t="shared" si="216"/>
        <v>#DIV/0!</v>
      </c>
      <c r="AH987" s="25">
        <v>0</v>
      </c>
      <c r="AI987" s="25">
        <v>0</v>
      </c>
      <c r="AJ987" s="25" t="e">
        <f t="shared" si="217"/>
        <v>#N/A</v>
      </c>
      <c r="AK987" s="28">
        <f>'GT Data'!N989</f>
        <v>0</v>
      </c>
      <c r="AL987" s="25" t="e">
        <f t="shared" si="218"/>
        <v>#DIV/0!</v>
      </c>
      <c r="AM987" s="25" t="e">
        <f t="shared" si="219"/>
        <v>#DIV/0!</v>
      </c>
      <c r="AN987" s="25" t="e">
        <f t="shared" si="220"/>
        <v>#DIV/0!</v>
      </c>
      <c r="AO987" s="25">
        <v>0</v>
      </c>
      <c r="AP987" s="25">
        <v>0</v>
      </c>
      <c r="AQ987" s="25">
        <v>0</v>
      </c>
    </row>
    <row r="988" spans="1:43" x14ac:dyDescent="0.3">
      <c r="A988">
        <f>'Calculated Tab Properties'!A988</f>
        <v>0</v>
      </c>
      <c r="B988">
        <f>'Calculated Tab Properties'!B988</f>
        <v>0</v>
      </c>
      <c r="C988">
        <f>'Calculated Tab Properties'!C988</f>
        <v>0</v>
      </c>
      <c r="D988">
        <f>'Calculated Tab Properties'!D988</f>
        <v>0</v>
      </c>
      <c r="E988">
        <f>'Calculated Tab Properties'!E988</f>
        <v>0</v>
      </c>
      <c r="F988">
        <f>'Calculated Tab Properties'!F988</f>
        <v>0</v>
      </c>
      <c r="G988">
        <f>'Calculated Tab Properties'!G988</f>
        <v>0</v>
      </c>
      <c r="H988">
        <f>'Calculated Tab Properties'!H988</f>
        <v>0</v>
      </c>
      <c r="I988">
        <f>'Calculated Tab Properties'!I988</f>
        <v>0</v>
      </c>
      <c r="J988" s="20" t="e">
        <f>'Calculated Tab Properties'!J988</f>
        <v>#DIV/0!</v>
      </c>
      <c r="K988">
        <v>0</v>
      </c>
      <c r="L988">
        <v>0</v>
      </c>
      <c r="M988">
        <v>0</v>
      </c>
      <c r="N988">
        <v>0</v>
      </c>
      <c r="O988" s="27">
        <v>0</v>
      </c>
      <c r="P988" s="27">
        <v>0</v>
      </c>
      <c r="Q988">
        <v>0</v>
      </c>
      <c r="R988" t="e">
        <f>'Calculated Tab Properties'!R988</f>
        <v>#DIV/0!</v>
      </c>
      <c r="T988" s="1" t="e">
        <f>VLOOKUP('GEOMETRIC INPUTS'!D988,'Pressure Calculations'!$A$22:$B$61,2,TRUE)</f>
        <v>#N/A</v>
      </c>
      <c r="U988" s="1" t="e">
        <f>VLOOKUP('GEOMETRIC INPUTS'!D988,'Pressure Calculations'!$C$22:$D$61,2,TRUE)</f>
        <v>#N/A</v>
      </c>
      <c r="V988" t="e">
        <f>T988*'GEOMETRIC INPUTS'!S988</f>
        <v>#N/A</v>
      </c>
      <c r="W988">
        <v>987</v>
      </c>
      <c r="X988" t="e">
        <f t="shared" si="208"/>
        <v>#N/A</v>
      </c>
      <c r="Y988" t="e">
        <f t="shared" si="209"/>
        <v>#N/A</v>
      </c>
      <c r="Z988" s="27" t="e">
        <f t="shared" si="210"/>
        <v>#DIV/0!</v>
      </c>
      <c r="AA988" s="27" t="e">
        <f t="shared" si="211"/>
        <v>#DIV/0!</v>
      </c>
      <c r="AB988" s="27" t="e">
        <f t="shared" si="212"/>
        <v>#DIV/0!</v>
      </c>
      <c r="AC988" t="e">
        <f t="shared" si="213"/>
        <v>#N/A</v>
      </c>
      <c r="AD988" s="28">
        <f>'GT Data'!D990</f>
        <v>0</v>
      </c>
      <c r="AE988" s="25" t="e">
        <f t="shared" si="214"/>
        <v>#N/A</v>
      </c>
      <c r="AF988" s="25" t="e">
        <f t="shared" si="215"/>
        <v>#N/A</v>
      </c>
      <c r="AG988" s="25" t="e">
        <f t="shared" si="216"/>
        <v>#DIV/0!</v>
      </c>
      <c r="AH988" s="25">
        <v>0</v>
      </c>
      <c r="AI988" s="25">
        <v>0</v>
      </c>
      <c r="AJ988" s="25" t="e">
        <f t="shared" si="217"/>
        <v>#N/A</v>
      </c>
      <c r="AK988" s="28">
        <f>'GT Data'!N990</f>
        <v>0</v>
      </c>
      <c r="AL988" s="25" t="e">
        <f t="shared" si="218"/>
        <v>#DIV/0!</v>
      </c>
      <c r="AM988" s="25" t="e">
        <f t="shared" si="219"/>
        <v>#DIV/0!</v>
      </c>
      <c r="AN988" s="25" t="e">
        <f t="shared" si="220"/>
        <v>#DIV/0!</v>
      </c>
      <c r="AO988" s="25">
        <v>0</v>
      </c>
      <c r="AP988" s="25">
        <v>0</v>
      </c>
      <c r="AQ988" s="25">
        <v>0</v>
      </c>
    </row>
    <row r="989" spans="1:43" x14ac:dyDescent="0.3">
      <c r="A989">
        <f>'Calculated Tab Properties'!A989</f>
        <v>0</v>
      </c>
      <c r="B989">
        <f>'Calculated Tab Properties'!B989</f>
        <v>0</v>
      </c>
      <c r="C989">
        <f>'Calculated Tab Properties'!C989</f>
        <v>0</v>
      </c>
      <c r="D989">
        <f>'Calculated Tab Properties'!D989</f>
        <v>0</v>
      </c>
      <c r="E989">
        <f>'Calculated Tab Properties'!E989</f>
        <v>0</v>
      </c>
      <c r="F989">
        <f>'Calculated Tab Properties'!F989</f>
        <v>0</v>
      </c>
      <c r="G989">
        <f>'Calculated Tab Properties'!G989</f>
        <v>0</v>
      </c>
      <c r="H989">
        <f>'Calculated Tab Properties'!H989</f>
        <v>0</v>
      </c>
      <c r="I989">
        <f>'Calculated Tab Properties'!I989</f>
        <v>0</v>
      </c>
      <c r="J989" s="20" t="e">
        <f>'Calculated Tab Properties'!J989</f>
        <v>#DIV/0!</v>
      </c>
      <c r="K989">
        <v>0</v>
      </c>
      <c r="L989">
        <v>0</v>
      </c>
      <c r="M989">
        <v>0</v>
      </c>
      <c r="N989">
        <v>0</v>
      </c>
      <c r="O989" s="27">
        <v>0</v>
      </c>
      <c r="P989" s="27">
        <v>0</v>
      </c>
      <c r="Q989">
        <v>0</v>
      </c>
      <c r="R989" t="e">
        <f>'Calculated Tab Properties'!R989</f>
        <v>#DIV/0!</v>
      </c>
      <c r="T989" s="1" t="e">
        <f>VLOOKUP('GEOMETRIC INPUTS'!D989,'Pressure Calculations'!$A$22:$B$61,2,TRUE)</f>
        <v>#N/A</v>
      </c>
      <c r="U989" s="1" t="e">
        <f>VLOOKUP('GEOMETRIC INPUTS'!D989,'Pressure Calculations'!$C$22:$D$61,2,TRUE)</f>
        <v>#N/A</v>
      </c>
      <c r="V989" t="e">
        <f>T989*'GEOMETRIC INPUTS'!S989</f>
        <v>#N/A</v>
      </c>
      <c r="W989">
        <v>988</v>
      </c>
      <c r="X989" t="e">
        <f t="shared" si="208"/>
        <v>#N/A</v>
      </c>
      <c r="Y989" t="e">
        <f t="shared" si="209"/>
        <v>#N/A</v>
      </c>
      <c r="Z989" s="27" t="e">
        <f t="shared" si="210"/>
        <v>#DIV/0!</v>
      </c>
      <c r="AA989" s="27" t="e">
        <f t="shared" si="211"/>
        <v>#DIV/0!</v>
      </c>
      <c r="AB989" s="27" t="e">
        <f t="shared" si="212"/>
        <v>#DIV/0!</v>
      </c>
      <c r="AC989" t="e">
        <f t="shared" si="213"/>
        <v>#N/A</v>
      </c>
      <c r="AD989" s="28">
        <f>'GT Data'!D991</f>
        <v>0</v>
      </c>
      <c r="AE989" s="25" t="e">
        <f t="shared" si="214"/>
        <v>#N/A</v>
      </c>
      <c r="AF989" s="25" t="e">
        <f t="shared" si="215"/>
        <v>#N/A</v>
      </c>
      <c r="AG989" s="25" t="e">
        <f t="shared" si="216"/>
        <v>#DIV/0!</v>
      </c>
      <c r="AH989" s="25">
        <v>0</v>
      </c>
      <c r="AI989" s="25">
        <v>0</v>
      </c>
      <c r="AJ989" s="25" t="e">
        <f t="shared" si="217"/>
        <v>#N/A</v>
      </c>
      <c r="AK989" s="28">
        <f>'GT Data'!N991</f>
        <v>0</v>
      </c>
      <c r="AL989" s="25" t="e">
        <f t="shared" si="218"/>
        <v>#DIV/0!</v>
      </c>
      <c r="AM989" s="25" t="e">
        <f t="shared" si="219"/>
        <v>#DIV/0!</v>
      </c>
      <c r="AN989" s="25" t="e">
        <f t="shared" si="220"/>
        <v>#DIV/0!</v>
      </c>
      <c r="AO989" s="25">
        <v>0</v>
      </c>
      <c r="AP989" s="25">
        <v>0</v>
      </c>
      <c r="AQ989" s="25">
        <v>0</v>
      </c>
    </row>
    <row r="990" spans="1:43" x14ac:dyDescent="0.3">
      <c r="A990">
        <f>'Calculated Tab Properties'!A990</f>
        <v>0</v>
      </c>
      <c r="B990">
        <f>'Calculated Tab Properties'!B990</f>
        <v>0</v>
      </c>
      <c r="C990">
        <f>'Calculated Tab Properties'!C990</f>
        <v>0</v>
      </c>
      <c r="D990">
        <f>'Calculated Tab Properties'!D990</f>
        <v>0</v>
      </c>
      <c r="E990">
        <f>'Calculated Tab Properties'!E990</f>
        <v>0</v>
      </c>
      <c r="F990">
        <f>'Calculated Tab Properties'!F990</f>
        <v>0</v>
      </c>
      <c r="G990">
        <f>'Calculated Tab Properties'!G990</f>
        <v>0</v>
      </c>
      <c r="H990">
        <f>'Calculated Tab Properties'!H990</f>
        <v>0</v>
      </c>
      <c r="I990">
        <f>'Calculated Tab Properties'!I990</f>
        <v>0</v>
      </c>
      <c r="J990" s="20" t="e">
        <f>'Calculated Tab Properties'!J990</f>
        <v>#DIV/0!</v>
      </c>
      <c r="K990">
        <v>0</v>
      </c>
      <c r="L990">
        <v>0</v>
      </c>
      <c r="M990">
        <v>0</v>
      </c>
      <c r="N990">
        <v>0</v>
      </c>
      <c r="O990" s="27">
        <v>0</v>
      </c>
      <c r="P990" s="27">
        <v>0</v>
      </c>
      <c r="Q990">
        <v>0</v>
      </c>
      <c r="R990" t="e">
        <f>'Calculated Tab Properties'!R990</f>
        <v>#DIV/0!</v>
      </c>
      <c r="T990" s="1" t="e">
        <f>VLOOKUP('GEOMETRIC INPUTS'!D990,'Pressure Calculations'!$A$22:$B$61,2,TRUE)</f>
        <v>#N/A</v>
      </c>
      <c r="U990" s="1" t="e">
        <f>VLOOKUP('GEOMETRIC INPUTS'!D990,'Pressure Calculations'!$C$22:$D$61,2,TRUE)</f>
        <v>#N/A</v>
      </c>
      <c r="V990" t="e">
        <f>T990*'GEOMETRIC INPUTS'!S990</f>
        <v>#N/A</v>
      </c>
      <c r="W990">
        <v>989</v>
      </c>
      <c r="X990" t="e">
        <f t="shared" si="208"/>
        <v>#N/A</v>
      </c>
      <c r="Y990" t="e">
        <f t="shared" si="209"/>
        <v>#N/A</v>
      </c>
      <c r="Z990" s="27" t="e">
        <f t="shared" si="210"/>
        <v>#DIV/0!</v>
      </c>
      <c r="AA990" s="27" t="e">
        <f t="shared" si="211"/>
        <v>#DIV/0!</v>
      </c>
      <c r="AB990" s="27" t="e">
        <f t="shared" si="212"/>
        <v>#DIV/0!</v>
      </c>
      <c r="AC990" t="e">
        <f t="shared" si="213"/>
        <v>#N/A</v>
      </c>
      <c r="AD990" s="28">
        <f>'GT Data'!D992</f>
        <v>0</v>
      </c>
      <c r="AE990" s="25" t="e">
        <f t="shared" si="214"/>
        <v>#N/A</v>
      </c>
      <c r="AF990" s="25" t="e">
        <f t="shared" si="215"/>
        <v>#N/A</v>
      </c>
      <c r="AG990" s="25" t="e">
        <f t="shared" si="216"/>
        <v>#DIV/0!</v>
      </c>
      <c r="AH990" s="25">
        <v>0</v>
      </c>
      <c r="AI990" s="25">
        <v>0</v>
      </c>
      <c r="AJ990" s="25" t="e">
        <f t="shared" si="217"/>
        <v>#N/A</v>
      </c>
      <c r="AK990" s="28">
        <f>'GT Data'!N992</f>
        <v>0</v>
      </c>
      <c r="AL990" s="25" t="e">
        <f t="shared" si="218"/>
        <v>#DIV/0!</v>
      </c>
      <c r="AM990" s="25" t="e">
        <f t="shared" si="219"/>
        <v>#DIV/0!</v>
      </c>
      <c r="AN990" s="25" t="e">
        <f t="shared" si="220"/>
        <v>#DIV/0!</v>
      </c>
      <c r="AO990" s="25">
        <v>0</v>
      </c>
      <c r="AP990" s="25">
        <v>0</v>
      </c>
      <c r="AQ990" s="25">
        <v>0</v>
      </c>
    </row>
    <row r="991" spans="1:43" x14ac:dyDescent="0.3">
      <c r="A991">
        <f>'Calculated Tab Properties'!A991</f>
        <v>0</v>
      </c>
      <c r="B991">
        <f>'Calculated Tab Properties'!B991</f>
        <v>0</v>
      </c>
      <c r="C991">
        <f>'Calculated Tab Properties'!C991</f>
        <v>0</v>
      </c>
      <c r="D991">
        <f>'Calculated Tab Properties'!D991</f>
        <v>0</v>
      </c>
      <c r="E991">
        <f>'Calculated Tab Properties'!E991</f>
        <v>0</v>
      </c>
      <c r="F991">
        <f>'Calculated Tab Properties'!F991</f>
        <v>0</v>
      </c>
      <c r="G991">
        <f>'Calculated Tab Properties'!G991</f>
        <v>0</v>
      </c>
      <c r="H991">
        <f>'Calculated Tab Properties'!H991</f>
        <v>0</v>
      </c>
      <c r="I991">
        <f>'Calculated Tab Properties'!I991</f>
        <v>0</v>
      </c>
      <c r="J991" s="20" t="e">
        <f>'Calculated Tab Properties'!J991</f>
        <v>#DIV/0!</v>
      </c>
      <c r="K991">
        <v>0</v>
      </c>
      <c r="L991">
        <v>0</v>
      </c>
      <c r="M991">
        <v>0</v>
      </c>
      <c r="N991">
        <v>0</v>
      </c>
      <c r="O991" s="27">
        <v>0</v>
      </c>
      <c r="P991" s="27">
        <v>0</v>
      </c>
      <c r="Q991">
        <v>0</v>
      </c>
      <c r="R991" t="e">
        <f>'Calculated Tab Properties'!R991</f>
        <v>#DIV/0!</v>
      </c>
      <c r="T991" s="1" t="e">
        <f>VLOOKUP('GEOMETRIC INPUTS'!D991,'Pressure Calculations'!$A$22:$B$61,2,TRUE)</f>
        <v>#N/A</v>
      </c>
      <c r="U991" s="1" t="e">
        <f>VLOOKUP('GEOMETRIC INPUTS'!D991,'Pressure Calculations'!$C$22:$D$61,2,TRUE)</f>
        <v>#N/A</v>
      </c>
      <c r="V991" t="e">
        <f>T991*'GEOMETRIC INPUTS'!S991</f>
        <v>#N/A</v>
      </c>
      <c r="W991">
        <v>990</v>
      </c>
      <c r="X991" t="e">
        <f t="shared" si="208"/>
        <v>#N/A</v>
      </c>
      <c r="Y991" t="e">
        <f t="shared" si="209"/>
        <v>#N/A</v>
      </c>
      <c r="Z991" s="27" t="e">
        <f t="shared" si="210"/>
        <v>#DIV/0!</v>
      </c>
      <c r="AA991" s="27" t="e">
        <f t="shared" si="211"/>
        <v>#DIV/0!</v>
      </c>
      <c r="AB991" s="27" t="e">
        <f t="shared" si="212"/>
        <v>#DIV/0!</v>
      </c>
      <c r="AC991" t="e">
        <f t="shared" si="213"/>
        <v>#N/A</v>
      </c>
      <c r="AD991" s="28">
        <f>'GT Data'!D993</f>
        <v>0</v>
      </c>
      <c r="AE991" s="25" t="e">
        <f t="shared" si="214"/>
        <v>#N/A</v>
      </c>
      <c r="AF991" s="25" t="e">
        <f t="shared" si="215"/>
        <v>#N/A</v>
      </c>
      <c r="AG991" s="25" t="e">
        <f t="shared" si="216"/>
        <v>#DIV/0!</v>
      </c>
      <c r="AH991" s="25">
        <v>0</v>
      </c>
      <c r="AI991" s="25">
        <v>0</v>
      </c>
      <c r="AJ991" s="25" t="e">
        <f t="shared" si="217"/>
        <v>#N/A</v>
      </c>
      <c r="AK991" s="28">
        <f>'GT Data'!N993</f>
        <v>0</v>
      </c>
      <c r="AL991" s="25" t="e">
        <f t="shared" si="218"/>
        <v>#DIV/0!</v>
      </c>
      <c r="AM991" s="25" t="e">
        <f t="shared" si="219"/>
        <v>#DIV/0!</v>
      </c>
      <c r="AN991" s="25" t="e">
        <f t="shared" si="220"/>
        <v>#DIV/0!</v>
      </c>
      <c r="AO991" s="25">
        <v>0</v>
      </c>
      <c r="AP991" s="25">
        <v>0</v>
      </c>
      <c r="AQ991" s="25">
        <v>0</v>
      </c>
    </row>
    <row r="992" spans="1:43" x14ac:dyDescent="0.3">
      <c r="A992">
        <f>'Calculated Tab Properties'!A992</f>
        <v>0</v>
      </c>
      <c r="B992">
        <f>'Calculated Tab Properties'!B992</f>
        <v>0</v>
      </c>
      <c r="C992">
        <f>'Calculated Tab Properties'!C992</f>
        <v>0</v>
      </c>
      <c r="D992">
        <f>'Calculated Tab Properties'!D992</f>
        <v>0</v>
      </c>
      <c r="E992">
        <f>'Calculated Tab Properties'!E992</f>
        <v>0</v>
      </c>
      <c r="F992">
        <f>'Calculated Tab Properties'!F992</f>
        <v>0</v>
      </c>
      <c r="G992">
        <f>'Calculated Tab Properties'!G992</f>
        <v>0</v>
      </c>
      <c r="H992">
        <f>'Calculated Tab Properties'!H992</f>
        <v>0</v>
      </c>
      <c r="I992">
        <f>'Calculated Tab Properties'!I992</f>
        <v>0</v>
      </c>
      <c r="J992" s="20" t="e">
        <f>'Calculated Tab Properties'!J992</f>
        <v>#DIV/0!</v>
      </c>
      <c r="K992">
        <v>0</v>
      </c>
      <c r="L992">
        <v>0</v>
      </c>
      <c r="M992">
        <v>0</v>
      </c>
      <c r="N992">
        <v>0</v>
      </c>
      <c r="O992" s="27">
        <v>0</v>
      </c>
      <c r="P992" s="27">
        <v>0</v>
      </c>
      <c r="Q992">
        <v>0</v>
      </c>
      <c r="R992" t="e">
        <f>'Calculated Tab Properties'!R992</f>
        <v>#DIV/0!</v>
      </c>
      <c r="T992" s="1" t="e">
        <f>VLOOKUP('GEOMETRIC INPUTS'!D992,'Pressure Calculations'!$A$22:$B$61,2,TRUE)</f>
        <v>#N/A</v>
      </c>
      <c r="U992" s="1" t="e">
        <f>VLOOKUP('GEOMETRIC INPUTS'!D992,'Pressure Calculations'!$C$22:$D$61,2,TRUE)</f>
        <v>#N/A</v>
      </c>
      <c r="V992" t="e">
        <f>T992*'GEOMETRIC INPUTS'!S992</f>
        <v>#N/A</v>
      </c>
      <c r="W992">
        <v>991</v>
      </c>
      <c r="X992" t="e">
        <f t="shared" si="208"/>
        <v>#N/A</v>
      </c>
      <c r="Y992" t="e">
        <f t="shared" si="209"/>
        <v>#N/A</v>
      </c>
      <c r="Z992" s="27" t="e">
        <f t="shared" si="210"/>
        <v>#DIV/0!</v>
      </c>
      <c r="AA992" s="27" t="e">
        <f t="shared" si="211"/>
        <v>#DIV/0!</v>
      </c>
      <c r="AB992" s="27" t="e">
        <f t="shared" si="212"/>
        <v>#DIV/0!</v>
      </c>
      <c r="AC992" t="e">
        <f t="shared" si="213"/>
        <v>#N/A</v>
      </c>
      <c r="AD992" s="28">
        <f>'GT Data'!D994</f>
        <v>0</v>
      </c>
      <c r="AE992" s="25" t="e">
        <f t="shared" si="214"/>
        <v>#N/A</v>
      </c>
      <c r="AF992" s="25" t="e">
        <f t="shared" si="215"/>
        <v>#N/A</v>
      </c>
      <c r="AG992" s="25" t="e">
        <f t="shared" si="216"/>
        <v>#DIV/0!</v>
      </c>
      <c r="AH992" s="25">
        <v>0</v>
      </c>
      <c r="AI992" s="25">
        <v>0</v>
      </c>
      <c r="AJ992" s="25" t="e">
        <f t="shared" si="217"/>
        <v>#N/A</v>
      </c>
      <c r="AK992" s="28">
        <f>'GT Data'!N994</f>
        <v>0</v>
      </c>
      <c r="AL992" s="25" t="e">
        <f t="shared" si="218"/>
        <v>#DIV/0!</v>
      </c>
      <c r="AM992" s="25" t="e">
        <f t="shared" si="219"/>
        <v>#DIV/0!</v>
      </c>
      <c r="AN992" s="25" t="e">
        <f t="shared" si="220"/>
        <v>#DIV/0!</v>
      </c>
      <c r="AO992" s="25">
        <v>0</v>
      </c>
      <c r="AP992" s="25">
        <v>0</v>
      </c>
      <c r="AQ992" s="25">
        <v>0</v>
      </c>
    </row>
    <row r="993" spans="1:43" x14ac:dyDescent="0.3">
      <c r="A993">
        <f>'Calculated Tab Properties'!A993</f>
        <v>0</v>
      </c>
      <c r="B993">
        <f>'Calculated Tab Properties'!B993</f>
        <v>0</v>
      </c>
      <c r="C993">
        <f>'Calculated Tab Properties'!C993</f>
        <v>0</v>
      </c>
      <c r="D993">
        <f>'Calculated Tab Properties'!D993</f>
        <v>0</v>
      </c>
      <c r="E993">
        <f>'Calculated Tab Properties'!E993</f>
        <v>0</v>
      </c>
      <c r="F993">
        <f>'Calculated Tab Properties'!F993</f>
        <v>0</v>
      </c>
      <c r="G993">
        <f>'Calculated Tab Properties'!G993</f>
        <v>0</v>
      </c>
      <c r="H993">
        <f>'Calculated Tab Properties'!H993</f>
        <v>0</v>
      </c>
      <c r="I993">
        <f>'Calculated Tab Properties'!I993</f>
        <v>0</v>
      </c>
      <c r="J993" s="20" t="e">
        <f>'Calculated Tab Properties'!J993</f>
        <v>#DIV/0!</v>
      </c>
      <c r="K993">
        <v>0</v>
      </c>
      <c r="L993">
        <v>0</v>
      </c>
      <c r="M993">
        <v>0</v>
      </c>
      <c r="N993">
        <v>0</v>
      </c>
      <c r="O993" s="27">
        <v>0</v>
      </c>
      <c r="P993" s="27">
        <v>0</v>
      </c>
      <c r="Q993">
        <v>0</v>
      </c>
      <c r="R993" t="e">
        <f>'Calculated Tab Properties'!R993</f>
        <v>#DIV/0!</v>
      </c>
      <c r="T993" s="1" t="e">
        <f>VLOOKUP('GEOMETRIC INPUTS'!D993,'Pressure Calculations'!$A$22:$B$61,2,TRUE)</f>
        <v>#N/A</v>
      </c>
      <c r="U993" s="1" t="e">
        <f>VLOOKUP('GEOMETRIC INPUTS'!D993,'Pressure Calculations'!$C$22:$D$61,2,TRUE)</f>
        <v>#N/A</v>
      </c>
      <c r="V993" t="e">
        <f>T993*'GEOMETRIC INPUTS'!S993</f>
        <v>#N/A</v>
      </c>
      <c r="W993">
        <v>992</v>
      </c>
      <c r="X993" t="e">
        <f t="shared" si="208"/>
        <v>#N/A</v>
      </c>
      <c r="Y993" t="e">
        <f t="shared" si="209"/>
        <v>#N/A</v>
      </c>
      <c r="Z993" s="27" t="e">
        <f t="shared" si="210"/>
        <v>#DIV/0!</v>
      </c>
      <c r="AA993" s="27" t="e">
        <f t="shared" si="211"/>
        <v>#DIV/0!</v>
      </c>
      <c r="AB993" s="27" t="e">
        <f t="shared" si="212"/>
        <v>#DIV/0!</v>
      </c>
      <c r="AC993" t="e">
        <f t="shared" si="213"/>
        <v>#N/A</v>
      </c>
      <c r="AD993" s="28">
        <f>'GT Data'!D995</f>
        <v>0</v>
      </c>
      <c r="AE993" s="25" t="e">
        <f t="shared" si="214"/>
        <v>#N/A</v>
      </c>
      <c r="AF993" s="25" t="e">
        <f t="shared" si="215"/>
        <v>#N/A</v>
      </c>
      <c r="AG993" s="25" t="e">
        <f t="shared" si="216"/>
        <v>#DIV/0!</v>
      </c>
      <c r="AH993" s="25">
        <v>0</v>
      </c>
      <c r="AI993" s="25">
        <v>0</v>
      </c>
      <c r="AJ993" s="25" t="e">
        <f t="shared" si="217"/>
        <v>#N/A</v>
      </c>
      <c r="AK993" s="28">
        <f>'GT Data'!N995</f>
        <v>0</v>
      </c>
      <c r="AL993" s="25" t="e">
        <f t="shared" si="218"/>
        <v>#DIV/0!</v>
      </c>
      <c r="AM993" s="25" t="e">
        <f t="shared" si="219"/>
        <v>#DIV/0!</v>
      </c>
      <c r="AN993" s="25" t="e">
        <f t="shared" si="220"/>
        <v>#DIV/0!</v>
      </c>
      <c r="AO993" s="25">
        <v>0</v>
      </c>
      <c r="AP993" s="25">
        <v>0</v>
      </c>
      <c r="AQ993" s="25">
        <v>0</v>
      </c>
    </row>
    <row r="994" spans="1:43" x14ac:dyDescent="0.3">
      <c r="A994">
        <f>'Calculated Tab Properties'!A994</f>
        <v>0</v>
      </c>
      <c r="B994">
        <f>'Calculated Tab Properties'!B994</f>
        <v>0</v>
      </c>
      <c r="C994">
        <f>'Calculated Tab Properties'!C994</f>
        <v>0</v>
      </c>
      <c r="D994">
        <f>'Calculated Tab Properties'!D994</f>
        <v>0</v>
      </c>
      <c r="E994">
        <f>'Calculated Tab Properties'!E994</f>
        <v>0</v>
      </c>
      <c r="F994">
        <f>'Calculated Tab Properties'!F994</f>
        <v>0</v>
      </c>
      <c r="G994">
        <f>'Calculated Tab Properties'!G994</f>
        <v>0</v>
      </c>
      <c r="H994">
        <f>'Calculated Tab Properties'!H994</f>
        <v>0</v>
      </c>
      <c r="I994">
        <f>'Calculated Tab Properties'!I994</f>
        <v>0</v>
      </c>
      <c r="J994" s="20" t="e">
        <f>'Calculated Tab Properties'!J994</f>
        <v>#DIV/0!</v>
      </c>
      <c r="K994">
        <v>0</v>
      </c>
      <c r="L994">
        <v>0</v>
      </c>
      <c r="M994">
        <v>0</v>
      </c>
      <c r="N994">
        <v>0</v>
      </c>
      <c r="O994" s="27">
        <v>0</v>
      </c>
      <c r="P994" s="27">
        <v>0</v>
      </c>
      <c r="Q994">
        <v>0</v>
      </c>
      <c r="R994" t="e">
        <f>'Calculated Tab Properties'!R994</f>
        <v>#DIV/0!</v>
      </c>
      <c r="T994" s="1" t="e">
        <f>VLOOKUP('GEOMETRIC INPUTS'!D994,'Pressure Calculations'!$A$22:$B$61,2,TRUE)</f>
        <v>#N/A</v>
      </c>
      <c r="U994" s="1" t="e">
        <f>VLOOKUP('GEOMETRIC INPUTS'!D994,'Pressure Calculations'!$C$22:$D$61,2,TRUE)</f>
        <v>#N/A</v>
      </c>
      <c r="V994" t="e">
        <f>T994*'GEOMETRIC INPUTS'!S994</f>
        <v>#N/A</v>
      </c>
      <c r="W994">
        <v>993</v>
      </c>
      <c r="X994" t="e">
        <f t="shared" si="208"/>
        <v>#N/A</v>
      </c>
      <c r="Y994" t="e">
        <f t="shared" si="209"/>
        <v>#N/A</v>
      </c>
      <c r="Z994" s="27" t="e">
        <f t="shared" si="210"/>
        <v>#DIV/0!</v>
      </c>
      <c r="AA994" s="27" t="e">
        <f t="shared" si="211"/>
        <v>#DIV/0!</v>
      </c>
      <c r="AB994" s="27" t="e">
        <f t="shared" si="212"/>
        <v>#DIV/0!</v>
      </c>
      <c r="AC994" t="e">
        <f t="shared" si="213"/>
        <v>#N/A</v>
      </c>
      <c r="AD994" s="28">
        <f>'GT Data'!D996</f>
        <v>0</v>
      </c>
      <c r="AE994" s="25" t="e">
        <f t="shared" si="214"/>
        <v>#N/A</v>
      </c>
      <c r="AF994" s="25" t="e">
        <f t="shared" si="215"/>
        <v>#N/A</v>
      </c>
      <c r="AG994" s="25" t="e">
        <f t="shared" si="216"/>
        <v>#DIV/0!</v>
      </c>
      <c r="AH994" s="25">
        <v>0</v>
      </c>
      <c r="AI994" s="25">
        <v>0</v>
      </c>
      <c r="AJ994" s="25" t="e">
        <f t="shared" si="217"/>
        <v>#N/A</v>
      </c>
      <c r="AK994" s="28">
        <f>'GT Data'!N996</f>
        <v>0</v>
      </c>
      <c r="AL994" s="25" t="e">
        <f t="shared" si="218"/>
        <v>#DIV/0!</v>
      </c>
      <c r="AM994" s="25" t="e">
        <f t="shared" si="219"/>
        <v>#DIV/0!</v>
      </c>
      <c r="AN994" s="25" t="e">
        <f t="shared" si="220"/>
        <v>#DIV/0!</v>
      </c>
      <c r="AO994" s="25">
        <v>0</v>
      </c>
      <c r="AP994" s="25">
        <v>0</v>
      </c>
      <c r="AQ994" s="25">
        <v>0</v>
      </c>
    </row>
    <row r="995" spans="1:43" x14ac:dyDescent="0.3">
      <c r="A995">
        <f>'Calculated Tab Properties'!A995</f>
        <v>0</v>
      </c>
      <c r="B995">
        <f>'Calculated Tab Properties'!B995</f>
        <v>0</v>
      </c>
      <c r="C995">
        <f>'Calculated Tab Properties'!C995</f>
        <v>0</v>
      </c>
      <c r="D995">
        <f>'Calculated Tab Properties'!D995</f>
        <v>0</v>
      </c>
      <c r="E995">
        <f>'Calculated Tab Properties'!E995</f>
        <v>0</v>
      </c>
      <c r="F995">
        <f>'Calculated Tab Properties'!F995</f>
        <v>0</v>
      </c>
      <c r="G995">
        <f>'Calculated Tab Properties'!G995</f>
        <v>0</v>
      </c>
      <c r="H995">
        <f>'Calculated Tab Properties'!H995</f>
        <v>0</v>
      </c>
      <c r="I995">
        <f>'Calculated Tab Properties'!I995</f>
        <v>0</v>
      </c>
      <c r="J995" s="20" t="e">
        <f>'Calculated Tab Properties'!J995</f>
        <v>#DIV/0!</v>
      </c>
      <c r="K995">
        <v>0</v>
      </c>
      <c r="L995">
        <v>0</v>
      </c>
      <c r="M995">
        <v>0</v>
      </c>
      <c r="N995">
        <v>0</v>
      </c>
      <c r="O995" s="27">
        <v>0</v>
      </c>
      <c r="P995" s="27">
        <v>0</v>
      </c>
      <c r="Q995">
        <v>0</v>
      </c>
      <c r="R995" t="e">
        <f>'Calculated Tab Properties'!R995</f>
        <v>#DIV/0!</v>
      </c>
      <c r="T995" s="1" t="e">
        <f>VLOOKUP('GEOMETRIC INPUTS'!D995,'Pressure Calculations'!$A$22:$B$61,2,TRUE)</f>
        <v>#N/A</v>
      </c>
      <c r="U995" s="1" t="e">
        <f>VLOOKUP('GEOMETRIC INPUTS'!D995,'Pressure Calculations'!$C$22:$D$61,2,TRUE)</f>
        <v>#N/A</v>
      </c>
      <c r="V995" t="e">
        <f>T995*'GEOMETRIC INPUTS'!S995</f>
        <v>#N/A</v>
      </c>
      <c r="W995">
        <v>994</v>
      </c>
      <c r="X995" t="e">
        <f t="shared" si="208"/>
        <v>#N/A</v>
      </c>
      <c r="Y995" t="e">
        <f t="shared" si="209"/>
        <v>#N/A</v>
      </c>
      <c r="Z995" s="27" t="e">
        <f t="shared" si="210"/>
        <v>#DIV/0!</v>
      </c>
      <c r="AA995" s="27" t="e">
        <f t="shared" si="211"/>
        <v>#DIV/0!</v>
      </c>
      <c r="AB995" s="27" t="e">
        <f t="shared" si="212"/>
        <v>#DIV/0!</v>
      </c>
      <c r="AC995" t="e">
        <f t="shared" si="213"/>
        <v>#N/A</v>
      </c>
      <c r="AD995" s="28">
        <f>'GT Data'!D997</f>
        <v>0</v>
      </c>
      <c r="AE995" s="25" t="e">
        <f t="shared" si="214"/>
        <v>#N/A</v>
      </c>
      <c r="AF995" s="25" t="e">
        <f t="shared" si="215"/>
        <v>#N/A</v>
      </c>
      <c r="AG995" s="25" t="e">
        <f t="shared" si="216"/>
        <v>#DIV/0!</v>
      </c>
      <c r="AH995" s="25">
        <v>0</v>
      </c>
      <c r="AI995" s="25">
        <v>0</v>
      </c>
      <c r="AJ995" s="25" t="e">
        <f t="shared" si="217"/>
        <v>#N/A</v>
      </c>
      <c r="AK995" s="28">
        <f>'GT Data'!N997</f>
        <v>0</v>
      </c>
      <c r="AL995" s="25" t="e">
        <f t="shared" si="218"/>
        <v>#DIV/0!</v>
      </c>
      <c r="AM995" s="25" t="e">
        <f t="shared" si="219"/>
        <v>#DIV/0!</v>
      </c>
      <c r="AN995" s="25" t="e">
        <f t="shared" si="220"/>
        <v>#DIV/0!</v>
      </c>
      <c r="AO995" s="25">
        <v>0</v>
      </c>
      <c r="AP995" s="25">
        <v>0</v>
      </c>
      <c r="AQ995" s="25">
        <v>0</v>
      </c>
    </row>
    <row r="996" spans="1:43" x14ac:dyDescent="0.3">
      <c r="A996">
        <f>'Calculated Tab Properties'!A996</f>
        <v>0</v>
      </c>
      <c r="B996">
        <f>'Calculated Tab Properties'!B996</f>
        <v>0</v>
      </c>
      <c r="C996">
        <f>'Calculated Tab Properties'!C996</f>
        <v>0</v>
      </c>
      <c r="D996">
        <f>'Calculated Tab Properties'!D996</f>
        <v>0</v>
      </c>
      <c r="E996">
        <f>'Calculated Tab Properties'!E996</f>
        <v>0</v>
      </c>
      <c r="F996">
        <f>'Calculated Tab Properties'!F996</f>
        <v>0</v>
      </c>
      <c r="G996">
        <f>'Calculated Tab Properties'!G996</f>
        <v>0</v>
      </c>
      <c r="H996">
        <f>'Calculated Tab Properties'!H996</f>
        <v>0</v>
      </c>
      <c r="I996">
        <f>'Calculated Tab Properties'!I996</f>
        <v>0</v>
      </c>
      <c r="J996" s="20" t="e">
        <f>'Calculated Tab Properties'!J996</f>
        <v>#DIV/0!</v>
      </c>
      <c r="K996">
        <v>0</v>
      </c>
      <c r="L996">
        <v>0</v>
      </c>
      <c r="M996">
        <v>0</v>
      </c>
      <c r="N996">
        <v>0</v>
      </c>
      <c r="O996" s="27">
        <v>0</v>
      </c>
      <c r="P996" s="27">
        <v>0</v>
      </c>
      <c r="Q996">
        <v>0</v>
      </c>
      <c r="R996" t="e">
        <f>'Calculated Tab Properties'!R996</f>
        <v>#DIV/0!</v>
      </c>
      <c r="T996" s="1" t="e">
        <f>VLOOKUP('GEOMETRIC INPUTS'!D996,'Pressure Calculations'!$A$22:$B$61,2,TRUE)</f>
        <v>#N/A</v>
      </c>
      <c r="U996" s="1" t="e">
        <f>VLOOKUP('GEOMETRIC INPUTS'!D996,'Pressure Calculations'!$C$22:$D$61,2,TRUE)</f>
        <v>#N/A</v>
      </c>
      <c r="V996" t="e">
        <f>T996*'GEOMETRIC INPUTS'!S996</f>
        <v>#N/A</v>
      </c>
      <c r="W996">
        <v>995</v>
      </c>
      <c r="X996" t="e">
        <f t="shared" si="208"/>
        <v>#N/A</v>
      </c>
      <c r="Y996" t="e">
        <f t="shared" si="209"/>
        <v>#N/A</v>
      </c>
      <c r="Z996" s="27" t="e">
        <f t="shared" si="210"/>
        <v>#DIV/0!</v>
      </c>
      <c r="AA996" s="27" t="e">
        <f t="shared" si="211"/>
        <v>#DIV/0!</v>
      </c>
      <c r="AB996" s="27" t="e">
        <f t="shared" si="212"/>
        <v>#DIV/0!</v>
      </c>
      <c r="AC996" t="e">
        <f t="shared" si="213"/>
        <v>#N/A</v>
      </c>
      <c r="AD996" s="28">
        <f>'GT Data'!D998</f>
        <v>0</v>
      </c>
      <c r="AE996" s="25" t="e">
        <f t="shared" si="214"/>
        <v>#N/A</v>
      </c>
      <c r="AF996" s="25" t="e">
        <f t="shared" si="215"/>
        <v>#N/A</v>
      </c>
      <c r="AG996" s="25" t="e">
        <f t="shared" si="216"/>
        <v>#DIV/0!</v>
      </c>
      <c r="AH996" s="25">
        <v>0</v>
      </c>
      <c r="AI996" s="25">
        <v>0</v>
      </c>
      <c r="AJ996" s="25" t="e">
        <f t="shared" si="217"/>
        <v>#N/A</v>
      </c>
      <c r="AK996" s="28">
        <f>'GT Data'!N998</f>
        <v>0</v>
      </c>
      <c r="AL996" s="25" t="e">
        <f t="shared" si="218"/>
        <v>#DIV/0!</v>
      </c>
      <c r="AM996" s="25" t="e">
        <f t="shared" si="219"/>
        <v>#DIV/0!</v>
      </c>
      <c r="AN996" s="25" t="e">
        <f t="shared" si="220"/>
        <v>#DIV/0!</v>
      </c>
      <c r="AO996" s="25">
        <v>0</v>
      </c>
      <c r="AP996" s="25">
        <v>0</v>
      </c>
      <c r="AQ996" s="25">
        <v>0</v>
      </c>
    </row>
    <row r="997" spans="1:43" x14ac:dyDescent="0.3">
      <c r="A997">
        <f>'Calculated Tab Properties'!A997</f>
        <v>0</v>
      </c>
      <c r="B997">
        <f>'Calculated Tab Properties'!B997</f>
        <v>0</v>
      </c>
      <c r="C997">
        <f>'Calculated Tab Properties'!C997</f>
        <v>0</v>
      </c>
      <c r="D997">
        <f>'Calculated Tab Properties'!D997</f>
        <v>0</v>
      </c>
      <c r="E997">
        <f>'Calculated Tab Properties'!E997</f>
        <v>0</v>
      </c>
      <c r="F997">
        <f>'Calculated Tab Properties'!F997</f>
        <v>0</v>
      </c>
      <c r="G997">
        <f>'Calculated Tab Properties'!G997</f>
        <v>0</v>
      </c>
      <c r="H997">
        <f>'Calculated Tab Properties'!H997</f>
        <v>0</v>
      </c>
      <c r="I997">
        <f>'Calculated Tab Properties'!I997</f>
        <v>0</v>
      </c>
      <c r="J997" s="20" t="e">
        <f>'Calculated Tab Properties'!J997</f>
        <v>#DIV/0!</v>
      </c>
      <c r="K997">
        <v>0</v>
      </c>
      <c r="L997">
        <v>0</v>
      </c>
      <c r="M997">
        <v>0</v>
      </c>
      <c r="N997">
        <v>0</v>
      </c>
      <c r="O997" s="27">
        <v>0</v>
      </c>
      <c r="P997" s="27">
        <v>0</v>
      </c>
      <c r="Q997">
        <v>0</v>
      </c>
      <c r="R997" t="e">
        <f>'Calculated Tab Properties'!R997</f>
        <v>#DIV/0!</v>
      </c>
      <c r="T997" s="1" t="e">
        <f>VLOOKUP('GEOMETRIC INPUTS'!D997,'Pressure Calculations'!$A$22:$B$61,2,TRUE)</f>
        <v>#N/A</v>
      </c>
      <c r="U997" s="1" t="e">
        <f>VLOOKUP('GEOMETRIC INPUTS'!D997,'Pressure Calculations'!$C$22:$D$61,2,TRUE)</f>
        <v>#N/A</v>
      </c>
      <c r="V997" t="e">
        <f>T997*'GEOMETRIC INPUTS'!S997</f>
        <v>#N/A</v>
      </c>
      <c r="W997">
        <v>996</v>
      </c>
      <c r="X997" t="e">
        <f t="shared" si="208"/>
        <v>#N/A</v>
      </c>
      <c r="Y997" t="e">
        <f t="shared" si="209"/>
        <v>#N/A</v>
      </c>
      <c r="Z997" s="27" t="e">
        <f t="shared" si="210"/>
        <v>#DIV/0!</v>
      </c>
      <c r="AA997" s="27" t="e">
        <f t="shared" si="211"/>
        <v>#DIV/0!</v>
      </c>
      <c r="AB997" s="27" t="e">
        <f t="shared" si="212"/>
        <v>#DIV/0!</v>
      </c>
      <c r="AC997" t="e">
        <f t="shared" si="213"/>
        <v>#N/A</v>
      </c>
      <c r="AD997" s="28">
        <f>'GT Data'!D999</f>
        <v>0</v>
      </c>
      <c r="AE997" s="25" t="e">
        <f t="shared" si="214"/>
        <v>#N/A</v>
      </c>
      <c r="AF997" s="25" t="e">
        <f t="shared" si="215"/>
        <v>#N/A</v>
      </c>
      <c r="AG997" s="25" t="e">
        <f t="shared" si="216"/>
        <v>#DIV/0!</v>
      </c>
      <c r="AH997" s="25">
        <v>0</v>
      </c>
      <c r="AI997" s="25">
        <v>0</v>
      </c>
      <c r="AJ997" s="25" t="e">
        <f t="shared" si="217"/>
        <v>#N/A</v>
      </c>
      <c r="AK997" s="28">
        <f>'GT Data'!N999</f>
        <v>0</v>
      </c>
      <c r="AL997" s="25" t="e">
        <f t="shared" si="218"/>
        <v>#DIV/0!</v>
      </c>
      <c r="AM997" s="25" t="e">
        <f t="shared" si="219"/>
        <v>#DIV/0!</v>
      </c>
      <c r="AN997" s="25" t="e">
        <f t="shared" si="220"/>
        <v>#DIV/0!</v>
      </c>
      <c r="AO997" s="25">
        <v>0</v>
      </c>
      <c r="AP997" s="25">
        <v>0</v>
      </c>
      <c r="AQ997" s="25">
        <v>0</v>
      </c>
    </row>
    <row r="998" spans="1:43" x14ac:dyDescent="0.3">
      <c r="A998">
        <f>'Calculated Tab Properties'!A998</f>
        <v>0</v>
      </c>
      <c r="B998">
        <f>'Calculated Tab Properties'!B998</f>
        <v>0</v>
      </c>
      <c r="C998">
        <f>'Calculated Tab Properties'!C998</f>
        <v>0</v>
      </c>
      <c r="D998">
        <f>'Calculated Tab Properties'!D998</f>
        <v>0</v>
      </c>
      <c r="E998">
        <f>'Calculated Tab Properties'!E998</f>
        <v>0</v>
      </c>
      <c r="F998">
        <f>'Calculated Tab Properties'!F998</f>
        <v>0</v>
      </c>
      <c r="G998">
        <f>'Calculated Tab Properties'!G998</f>
        <v>0</v>
      </c>
      <c r="H998">
        <f>'Calculated Tab Properties'!H998</f>
        <v>0</v>
      </c>
      <c r="I998">
        <f>'Calculated Tab Properties'!I998</f>
        <v>0</v>
      </c>
      <c r="J998" s="20" t="e">
        <f>'Calculated Tab Properties'!J998</f>
        <v>#DIV/0!</v>
      </c>
      <c r="K998">
        <v>0</v>
      </c>
      <c r="L998">
        <v>0</v>
      </c>
      <c r="M998">
        <v>0</v>
      </c>
      <c r="N998">
        <v>0</v>
      </c>
      <c r="O998" s="27">
        <v>0</v>
      </c>
      <c r="P998" s="27">
        <v>0</v>
      </c>
      <c r="Q998">
        <v>0</v>
      </c>
      <c r="R998" t="e">
        <f>'Calculated Tab Properties'!R998</f>
        <v>#DIV/0!</v>
      </c>
      <c r="T998" s="1" t="e">
        <f>VLOOKUP('GEOMETRIC INPUTS'!D998,'Pressure Calculations'!$A$22:$B$61,2,TRUE)</f>
        <v>#N/A</v>
      </c>
      <c r="U998" s="1" t="e">
        <f>VLOOKUP('GEOMETRIC INPUTS'!D998,'Pressure Calculations'!$C$22:$D$61,2,TRUE)</f>
        <v>#N/A</v>
      </c>
      <c r="V998" t="e">
        <f>T998*'GEOMETRIC INPUTS'!S998</f>
        <v>#N/A</v>
      </c>
      <c r="W998">
        <v>997</v>
      </c>
      <c r="X998" t="e">
        <f t="shared" si="208"/>
        <v>#N/A</v>
      </c>
      <c r="Y998" t="e">
        <f t="shared" si="209"/>
        <v>#N/A</v>
      </c>
      <c r="Z998" s="27" t="e">
        <f t="shared" si="210"/>
        <v>#DIV/0!</v>
      </c>
      <c r="AA998" s="27" t="e">
        <f t="shared" si="211"/>
        <v>#DIV/0!</v>
      </c>
      <c r="AB998" s="27" t="e">
        <f t="shared" si="212"/>
        <v>#DIV/0!</v>
      </c>
      <c r="AC998" t="e">
        <f t="shared" si="213"/>
        <v>#N/A</v>
      </c>
      <c r="AD998" s="28">
        <f>'GT Data'!D1000</f>
        <v>0</v>
      </c>
      <c r="AE998" s="25" t="e">
        <f t="shared" si="214"/>
        <v>#N/A</v>
      </c>
      <c r="AF998" s="25" t="e">
        <f t="shared" si="215"/>
        <v>#N/A</v>
      </c>
      <c r="AG998" s="25" t="e">
        <f t="shared" si="216"/>
        <v>#DIV/0!</v>
      </c>
      <c r="AH998" s="25">
        <v>0</v>
      </c>
      <c r="AI998" s="25">
        <v>0</v>
      </c>
      <c r="AJ998" s="25" t="e">
        <f t="shared" si="217"/>
        <v>#N/A</v>
      </c>
      <c r="AK998" s="28">
        <f>'GT Data'!N1000</f>
        <v>0</v>
      </c>
      <c r="AL998" s="25" t="e">
        <f t="shared" si="218"/>
        <v>#DIV/0!</v>
      </c>
      <c r="AM998" s="25" t="e">
        <f t="shared" si="219"/>
        <v>#DIV/0!</v>
      </c>
      <c r="AN998" s="25" t="e">
        <f t="shared" si="220"/>
        <v>#DIV/0!</v>
      </c>
      <c r="AO998" s="25">
        <v>0</v>
      </c>
      <c r="AP998" s="25">
        <v>0</v>
      </c>
      <c r="AQ998" s="25">
        <v>0</v>
      </c>
    </row>
    <row r="999" spans="1:43" x14ac:dyDescent="0.3">
      <c r="A999">
        <f>'Calculated Tab Properties'!A999</f>
        <v>0</v>
      </c>
      <c r="B999">
        <f>'Calculated Tab Properties'!B999</f>
        <v>0</v>
      </c>
      <c r="C999">
        <f>'Calculated Tab Properties'!C999</f>
        <v>0</v>
      </c>
      <c r="D999">
        <f>'Calculated Tab Properties'!D999</f>
        <v>0</v>
      </c>
      <c r="E999">
        <f>'Calculated Tab Properties'!E999</f>
        <v>0</v>
      </c>
      <c r="F999">
        <f>'Calculated Tab Properties'!F999</f>
        <v>0</v>
      </c>
      <c r="G999">
        <f>'Calculated Tab Properties'!G999</f>
        <v>0</v>
      </c>
      <c r="H999">
        <f>'Calculated Tab Properties'!H999</f>
        <v>0</v>
      </c>
      <c r="I999">
        <f>'Calculated Tab Properties'!I999</f>
        <v>0</v>
      </c>
      <c r="J999" s="20" t="e">
        <f>'Calculated Tab Properties'!J999</f>
        <v>#DIV/0!</v>
      </c>
      <c r="K999">
        <v>0</v>
      </c>
      <c r="L999">
        <v>0</v>
      </c>
      <c r="M999">
        <v>0</v>
      </c>
      <c r="N999">
        <v>0</v>
      </c>
      <c r="O999" s="27">
        <v>0</v>
      </c>
      <c r="P999" s="27">
        <v>0</v>
      </c>
      <c r="Q999">
        <v>0</v>
      </c>
      <c r="R999" t="e">
        <f>'Calculated Tab Properties'!R999</f>
        <v>#DIV/0!</v>
      </c>
      <c r="T999" s="1" t="e">
        <f>VLOOKUP('GEOMETRIC INPUTS'!D999,'Pressure Calculations'!$A$22:$B$61,2,TRUE)</f>
        <v>#N/A</v>
      </c>
      <c r="U999" s="1" t="e">
        <f>VLOOKUP('GEOMETRIC INPUTS'!D999,'Pressure Calculations'!$C$22:$D$61,2,TRUE)</f>
        <v>#N/A</v>
      </c>
      <c r="V999" t="e">
        <f>T999*'GEOMETRIC INPUTS'!S999</f>
        <v>#N/A</v>
      </c>
      <c r="W999">
        <v>998</v>
      </c>
      <c r="X999" t="e">
        <f t="shared" si="208"/>
        <v>#N/A</v>
      </c>
      <c r="Y999" t="e">
        <f t="shared" si="209"/>
        <v>#N/A</v>
      </c>
      <c r="Z999" s="27" t="e">
        <f t="shared" si="210"/>
        <v>#DIV/0!</v>
      </c>
      <c r="AA999" s="27" t="e">
        <f t="shared" si="211"/>
        <v>#DIV/0!</v>
      </c>
      <c r="AB999" s="27" t="e">
        <f t="shared" si="212"/>
        <v>#DIV/0!</v>
      </c>
      <c r="AC999" t="e">
        <f t="shared" si="213"/>
        <v>#N/A</v>
      </c>
      <c r="AD999" s="28">
        <f>'GT Data'!D1001</f>
        <v>0</v>
      </c>
      <c r="AE999" s="25" t="e">
        <f t="shared" si="214"/>
        <v>#N/A</v>
      </c>
      <c r="AF999" s="25" t="e">
        <f t="shared" si="215"/>
        <v>#N/A</v>
      </c>
      <c r="AG999" s="25" t="e">
        <f t="shared" si="216"/>
        <v>#DIV/0!</v>
      </c>
      <c r="AH999" s="25">
        <v>0</v>
      </c>
      <c r="AI999" s="25">
        <v>0</v>
      </c>
      <c r="AJ999" s="25" t="e">
        <f t="shared" si="217"/>
        <v>#N/A</v>
      </c>
      <c r="AK999" s="28">
        <f>'GT Data'!N1001</f>
        <v>0</v>
      </c>
      <c r="AL999" s="25" t="e">
        <f t="shared" si="218"/>
        <v>#DIV/0!</v>
      </c>
      <c r="AM999" s="25" t="e">
        <f t="shared" si="219"/>
        <v>#DIV/0!</v>
      </c>
      <c r="AN999" s="25" t="e">
        <f t="shared" si="220"/>
        <v>#DIV/0!</v>
      </c>
      <c r="AO999" s="25">
        <v>0</v>
      </c>
      <c r="AP999" s="25">
        <v>0</v>
      </c>
      <c r="AQ999" s="25">
        <v>0</v>
      </c>
    </row>
    <row r="1000" spans="1:43" x14ac:dyDescent="0.3">
      <c r="A1000">
        <f>'Calculated Tab Properties'!A1000</f>
        <v>0</v>
      </c>
      <c r="B1000">
        <f>'Calculated Tab Properties'!B1000</f>
        <v>0</v>
      </c>
      <c r="C1000">
        <f>'Calculated Tab Properties'!C1000</f>
        <v>0</v>
      </c>
      <c r="D1000">
        <f>'Calculated Tab Properties'!D1000</f>
        <v>0</v>
      </c>
      <c r="E1000">
        <f>'Calculated Tab Properties'!E1000</f>
        <v>0</v>
      </c>
      <c r="F1000">
        <f>'Calculated Tab Properties'!F1000</f>
        <v>0</v>
      </c>
      <c r="G1000">
        <f>'Calculated Tab Properties'!G1000</f>
        <v>0</v>
      </c>
      <c r="H1000">
        <f>'Calculated Tab Properties'!H1000</f>
        <v>0</v>
      </c>
      <c r="I1000">
        <f>'Calculated Tab Properties'!I1000</f>
        <v>0</v>
      </c>
      <c r="J1000" s="20" t="e">
        <f>'Calculated Tab Properties'!J1000</f>
        <v>#DIV/0!</v>
      </c>
      <c r="K1000">
        <v>0</v>
      </c>
      <c r="L1000">
        <v>0</v>
      </c>
      <c r="M1000">
        <v>0</v>
      </c>
      <c r="N1000">
        <v>0</v>
      </c>
      <c r="O1000" s="27">
        <v>0</v>
      </c>
      <c r="P1000" s="27">
        <v>0</v>
      </c>
      <c r="Q1000">
        <v>0</v>
      </c>
      <c r="R1000" t="e">
        <f>'Calculated Tab Properties'!R1000</f>
        <v>#DIV/0!</v>
      </c>
      <c r="T1000" s="1" t="e">
        <f>VLOOKUP('GEOMETRIC INPUTS'!D1000,'Pressure Calculations'!$A$22:$B$61,2,TRUE)</f>
        <v>#N/A</v>
      </c>
      <c r="U1000" s="1" t="e">
        <f>VLOOKUP('GEOMETRIC INPUTS'!D1000,'Pressure Calculations'!$C$22:$D$61,2,TRUE)</f>
        <v>#N/A</v>
      </c>
      <c r="V1000" t="e">
        <f>T1000*'GEOMETRIC INPUTS'!S1000</f>
        <v>#N/A</v>
      </c>
      <c r="W1000">
        <v>999</v>
      </c>
      <c r="X1000" t="e">
        <f t="shared" si="208"/>
        <v>#N/A</v>
      </c>
      <c r="Y1000" t="e">
        <f t="shared" si="209"/>
        <v>#N/A</v>
      </c>
      <c r="Z1000" s="27" t="e">
        <f t="shared" si="210"/>
        <v>#DIV/0!</v>
      </c>
      <c r="AA1000" s="27" t="e">
        <f t="shared" si="211"/>
        <v>#DIV/0!</v>
      </c>
      <c r="AB1000" s="27" t="e">
        <f t="shared" si="212"/>
        <v>#DIV/0!</v>
      </c>
      <c r="AC1000" t="e">
        <f t="shared" si="213"/>
        <v>#N/A</v>
      </c>
      <c r="AD1000" s="28">
        <f>'GT Data'!D1002</f>
        <v>0</v>
      </c>
      <c r="AE1000" s="25" t="e">
        <f t="shared" si="214"/>
        <v>#N/A</v>
      </c>
      <c r="AF1000" s="25" t="e">
        <f t="shared" si="215"/>
        <v>#N/A</v>
      </c>
      <c r="AG1000" s="25" t="e">
        <f t="shared" si="216"/>
        <v>#DIV/0!</v>
      </c>
      <c r="AH1000" s="25">
        <v>0</v>
      </c>
      <c r="AI1000" s="25">
        <v>0</v>
      </c>
      <c r="AJ1000" s="25" t="e">
        <f t="shared" si="217"/>
        <v>#N/A</v>
      </c>
      <c r="AK1000" s="28">
        <f>'GT Data'!N1002</f>
        <v>0</v>
      </c>
      <c r="AL1000" s="25" t="e">
        <f t="shared" si="218"/>
        <v>#DIV/0!</v>
      </c>
      <c r="AM1000" s="25" t="e">
        <f t="shared" si="219"/>
        <v>#DIV/0!</v>
      </c>
      <c r="AN1000" s="25" t="e">
        <f t="shared" si="220"/>
        <v>#DIV/0!</v>
      </c>
      <c r="AO1000" s="25">
        <v>0</v>
      </c>
      <c r="AP1000" s="25">
        <v>0</v>
      </c>
      <c r="AQ1000" s="25"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R1000"/>
  <sheetViews>
    <sheetView topLeftCell="Y1" workbookViewId="0">
      <selection activeCell="Q2" sqref="Q2"/>
    </sheetView>
  </sheetViews>
  <sheetFormatPr defaultRowHeight="14.4" x14ac:dyDescent="0.3"/>
  <cols>
    <col min="2" max="2" width="14.44140625" customWidth="1"/>
    <col min="3" max="3" width="10.44140625" customWidth="1"/>
    <col min="5" max="5" width="9.44140625" customWidth="1"/>
    <col min="6" max="7" width="10.21875" customWidth="1"/>
    <col min="15" max="16" width="8.88671875" style="27"/>
    <col min="19" max="19" width="9.33203125" customWidth="1"/>
    <col min="20" max="20" width="23.21875" style="27" customWidth="1"/>
    <col min="21" max="21" width="21.21875" style="27" customWidth="1"/>
    <col min="23" max="23" width="8.88671875" style="27"/>
    <col min="24" max="24" width="11.5546875" style="27" bestFit="1" customWidth="1"/>
    <col min="25" max="25" width="10.21875" style="27" customWidth="1"/>
    <col min="26" max="28" width="8.88671875" style="27"/>
    <col min="30" max="30" width="14.44140625" style="27" customWidth="1"/>
    <col min="35" max="35" width="11.5546875" bestFit="1" customWidth="1"/>
    <col min="37" max="37" width="15.6640625" style="27" customWidth="1"/>
    <col min="41" max="41" width="10.109375" customWidth="1"/>
    <col min="42" max="42" width="10.33203125" customWidth="1"/>
    <col min="43" max="43" width="9.6640625" customWidth="1"/>
  </cols>
  <sheetData>
    <row r="1" spans="1:44" x14ac:dyDescent="0.3">
      <c r="A1" t="s">
        <v>0</v>
      </c>
      <c r="B1" t="s">
        <v>57</v>
      </c>
      <c r="C1" s="3" t="s">
        <v>74</v>
      </c>
      <c r="D1" t="s">
        <v>88</v>
      </c>
      <c r="E1" t="s">
        <v>73</v>
      </c>
      <c r="F1" t="s">
        <v>75</v>
      </c>
      <c r="G1" t="s">
        <v>76</v>
      </c>
      <c r="H1" t="s">
        <v>77</v>
      </c>
      <c r="I1" t="s">
        <v>78</v>
      </c>
      <c r="J1" s="6" t="s">
        <v>72</v>
      </c>
      <c r="K1" s="6" t="s">
        <v>79</v>
      </c>
      <c r="L1" s="6" t="s">
        <v>80</v>
      </c>
      <c r="M1" s="6" t="s">
        <v>81</v>
      </c>
      <c r="N1" s="6" t="s">
        <v>82</v>
      </c>
      <c r="O1" s="27" t="s">
        <v>113</v>
      </c>
      <c r="P1" s="27" t="s">
        <v>112</v>
      </c>
      <c r="Q1" t="s">
        <v>83</v>
      </c>
      <c r="R1" t="s">
        <v>19</v>
      </c>
      <c r="T1" s="29" t="s">
        <v>100</v>
      </c>
      <c r="U1" s="29" t="s">
        <v>101</v>
      </c>
      <c r="V1" s="19" t="s">
        <v>102</v>
      </c>
      <c r="W1" s="28" t="s">
        <v>52</v>
      </c>
      <c r="X1" s="29" t="s">
        <v>50</v>
      </c>
      <c r="Y1" s="29" t="s">
        <v>51</v>
      </c>
      <c r="Z1" s="29" t="s">
        <v>53</v>
      </c>
      <c r="AA1" s="29" t="s">
        <v>54</v>
      </c>
      <c r="AB1" s="29" t="s">
        <v>55</v>
      </c>
      <c r="AC1" s="21" t="s">
        <v>56</v>
      </c>
      <c r="AD1" s="29" t="s">
        <v>110</v>
      </c>
      <c r="AE1" s="21" t="s">
        <v>89</v>
      </c>
      <c r="AF1" s="21" t="s">
        <v>90</v>
      </c>
      <c r="AG1" s="21" t="s">
        <v>91</v>
      </c>
      <c r="AH1" s="21" t="s">
        <v>92</v>
      </c>
      <c r="AI1" s="21" t="s">
        <v>93</v>
      </c>
      <c r="AJ1" s="21" t="s">
        <v>94</v>
      </c>
      <c r="AK1" s="29" t="s">
        <v>111</v>
      </c>
      <c r="AL1" s="21" t="s">
        <v>89</v>
      </c>
      <c r="AM1" s="21" t="s">
        <v>90</v>
      </c>
      <c r="AN1" s="21" t="s">
        <v>91</v>
      </c>
      <c r="AO1" s="21" t="s">
        <v>92</v>
      </c>
      <c r="AP1" s="21" t="s">
        <v>93</v>
      </c>
      <c r="AQ1" s="21" t="s">
        <v>94</v>
      </c>
      <c r="AR1" s="26"/>
    </row>
    <row r="2" spans="1:44" x14ac:dyDescent="0.3">
      <c r="A2" t="str">
        <f>'Calculated Tab Properties'!A2</f>
        <v>TAB_0_0</v>
      </c>
      <c r="B2">
        <f>'Calculated Tab Properties'!B2</f>
        <v>2.5</v>
      </c>
      <c r="C2">
        <f>'Calculated Tab Properties'!C2</f>
        <v>3.7846146602191593</v>
      </c>
      <c r="D2">
        <f>'Calculated Tab Properties'!D2</f>
        <v>216.84244711389593</v>
      </c>
      <c r="E2">
        <f>'Calculated Tab Properties'!E2</f>
        <v>4.3654156410163054</v>
      </c>
      <c r="F2">
        <f>'Calculated Tab Properties'!F2</f>
        <v>2.8654156488205698</v>
      </c>
      <c r="G2">
        <f>'Calculated Tab Properties'!G2</f>
        <v>1.4999999921957394</v>
      </c>
      <c r="H2">
        <f>'Calculated Tab Properties'!H2</f>
        <v>3.372458929553249</v>
      </c>
      <c r="I2">
        <f>'Calculated Tab Properties'!I2</f>
        <v>0.14999999721286641</v>
      </c>
      <c r="J2" s="20">
        <f>'Calculated Tab Properties'!J2</f>
        <v>0.63482807981873013</v>
      </c>
      <c r="K2">
        <v>0</v>
      </c>
      <c r="L2">
        <v>0</v>
      </c>
      <c r="M2">
        <v>0</v>
      </c>
      <c r="N2">
        <v>0</v>
      </c>
      <c r="O2" s="27">
        <v>0</v>
      </c>
      <c r="P2" s="27">
        <v>0</v>
      </c>
      <c r="Q2">
        <v>0</v>
      </c>
      <c r="R2">
        <f>'Calculated Tab Properties'!R2</f>
        <v>1</v>
      </c>
      <c r="T2" s="30">
        <f>VLOOKUP('GEOMETRIC INPUTS'!D2,'Pressure Calculations'!$A$22:$B$61,2,TRUE)</f>
        <v>0.93275999999999992</v>
      </c>
      <c r="U2" s="30">
        <f>VLOOKUP('GEOMETRIC INPUTS'!D2,'Pressure Calculations'!$C$22:$D$61,2,TRUE)</f>
        <v>-1.0767199999999999</v>
      </c>
      <c r="V2">
        <f>T2*'GEOMETRIC INPUTS'!S2</f>
        <v>3.7310399999999997</v>
      </c>
      <c r="W2" s="27">
        <f>U2*'GEOMETRIC INPUTS'!R2</f>
        <v>-4.3068799999999996</v>
      </c>
      <c r="X2" s="27">
        <f t="shared" ref="X2:X65" si="0">V2*COS(C2)-W2*SIN(C2)</f>
        <v>-5.5683811420561122</v>
      </c>
      <c r="Y2" s="27">
        <f t="shared" ref="Y2:Y65" si="1">V2*SIN(C2)+W2*COS(C2)</f>
        <v>1.2095479621717615</v>
      </c>
      <c r="Z2" s="27">
        <f t="shared" ref="Z2:Z65" si="2">(F2/2*L2-G2/2*M2-G2/2*O2-I2*(K2+P2)-Q2)/F2</f>
        <v>0</v>
      </c>
      <c r="AA2" s="27">
        <f t="shared" ref="AA2:AA65" si="3">SUM(K2:N2) + P2+O2-Z2</f>
        <v>0</v>
      </c>
      <c r="AB2" s="27">
        <f t="shared" ref="AB2:AB65" si="4">(N2*H2*COS(J2) + 2*H2*COS(J2)*(L2+M2+O2+K2+P2-Z2)/(2*H2*SIN(J2)))</f>
        <v>0</v>
      </c>
      <c r="AC2">
        <f t="shared" ref="AC2:AC65" si="5">X2-AB2</f>
        <v>-5.5683811420561122</v>
      </c>
      <c r="AD2" s="28" t="str">
        <f>'GT Data'!D4</f>
        <v>TKNODE_0</v>
      </c>
      <c r="AE2">
        <f t="shared" ref="AE2:AE65" si="6">AC2*COS(C2) + Y2*SIN(C2)</f>
        <v>3.7310400000000001</v>
      </c>
      <c r="AF2">
        <f t="shared" ref="AF2:AF65" si="7">-AC2*SIN(C2) + Y2*COS(C2)</f>
        <v>-4.3068799999999996</v>
      </c>
      <c r="AG2" s="25">
        <f t="shared" ref="AG2:AG65" si="8">Z2</f>
        <v>0</v>
      </c>
      <c r="AH2" s="25">
        <v>0</v>
      </c>
      <c r="AI2" s="25">
        <v>0</v>
      </c>
      <c r="AJ2" s="25">
        <f t="shared" ref="AJ2:AJ65" si="9">Y2*(F2+I2)</f>
        <v>3.6472898497605883</v>
      </c>
      <c r="AK2" s="28" t="str">
        <f>'GT Data'!N4</f>
        <v>TKNODE_1</v>
      </c>
      <c r="AL2" s="25">
        <f t="shared" ref="AL2:AL65" si="10">-AB2*SIN(C2)</f>
        <v>0</v>
      </c>
      <c r="AM2" s="25">
        <f t="shared" ref="AM2:AM65" si="11">AB2*COS(C2)</f>
        <v>0</v>
      </c>
      <c r="AN2" s="25">
        <f t="shared" ref="AN2:AN65" si="12">AA2</f>
        <v>0</v>
      </c>
      <c r="AO2" s="25">
        <v>0</v>
      </c>
      <c r="AP2" s="25">
        <v>0</v>
      </c>
      <c r="AQ2" s="25">
        <v>0</v>
      </c>
      <c r="AR2" s="26"/>
    </row>
    <row r="3" spans="1:44" x14ac:dyDescent="0.3">
      <c r="A3" t="str">
        <f>'Calculated Tab Properties'!A3</f>
        <v>TAB_0_1</v>
      </c>
      <c r="B3">
        <f>'Calculated Tab Properties'!B3</f>
        <v>2.5</v>
      </c>
      <c r="C3">
        <f>'Calculated Tab Properties'!C3</f>
        <v>3.7846146602191593</v>
      </c>
      <c r="D3">
        <f>'Calculated Tab Properties'!D3</f>
        <v>216.84244711389593</v>
      </c>
      <c r="E3">
        <f>'Calculated Tab Properties'!E3</f>
        <v>4.3654156410163054</v>
      </c>
      <c r="F3">
        <f>'Calculated Tab Properties'!F3</f>
        <v>2.8654156488205698</v>
      </c>
      <c r="G3">
        <f>'Calculated Tab Properties'!G3</f>
        <v>1.4999999921957394</v>
      </c>
      <c r="H3">
        <f>'Calculated Tab Properties'!H3</f>
        <v>3.372458929553249</v>
      </c>
      <c r="I3">
        <f>'Calculated Tab Properties'!I3</f>
        <v>0.14999999721286641</v>
      </c>
      <c r="J3" s="20">
        <f>'Calculated Tab Properties'!J3</f>
        <v>0.63482807981873013</v>
      </c>
      <c r="K3">
        <v>0</v>
      </c>
      <c r="L3">
        <v>0</v>
      </c>
      <c r="M3">
        <v>0</v>
      </c>
      <c r="N3">
        <v>0</v>
      </c>
      <c r="O3" s="27">
        <v>0</v>
      </c>
      <c r="P3" s="27">
        <v>0</v>
      </c>
      <c r="Q3">
        <v>0</v>
      </c>
      <c r="R3">
        <f>'Calculated Tab Properties'!R3</f>
        <v>1</v>
      </c>
      <c r="T3" s="30">
        <f>VLOOKUP('GEOMETRIC INPUTS'!D3,'Pressure Calculations'!$A$22:$B$61,2,TRUE)</f>
        <v>0.93275999999999992</v>
      </c>
      <c r="U3" s="30">
        <f>VLOOKUP('GEOMETRIC INPUTS'!D3,'Pressure Calculations'!$C$22:$D$61,2,TRUE)</f>
        <v>-1.0767199999999999</v>
      </c>
      <c r="V3">
        <f>T3*'GEOMETRIC INPUTS'!S3</f>
        <v>3.7310399999999997</v>
      </c>
      <c r="W3" s="27">
        <f>U3*'GEOMETRIC INPUTS'!R3</f>
        <v>-4.3068799999999996</v>
      </c>
      <c r="X3" s="27">
        <f t="shared" si="0"/>
        <v>-5.5683811420561122</v>
      </c>
      <c r="Y3" s="27">
        <f t="shared" si="1"/>
        <v>1.2095479621717615</v>
      </c>
      <c r="Z3" s="27">
        <f t="shared" si="2"/>
        <v>0</v>
      </c>
      <c r="AA3" s="27">
        <f t="shared" si="3"/>
        <v>0</v>
      </c>
      <c r="AB3" s="27">
        <f t="shared" si="4"/>
        <v>0</v>
      </c>
      <c r="AC3">
        <f t="shared" si="5"/>
        <v>-5.5683811420561122</v>
      </c>
      <c r="AD3" s="28" t="str">
        <f>'GT Data'!D5</f>
        <v>TKNODE_2</v>
      </c>
      <c r="AE3">
        <f t="shared" si="6"/>
        <v>3.7310400000000001</v>
      </c>
      <c r="AF3">
        <f t="shared" si="7"/>
        <v>-4.3068799999999996</v>
      </c>
      <c r="AG3" s="25">
        <f t="shared" si="8"/>
        <v>0</v>
      </c>
      <c r="AH3" s="25">
        <v>0</v>
      </c>
      <c r="AI3" s="25">
        <v>0</v>
      </c>
      <c r="AJ3" s="25">
        <f t="shared" si="9"/>
        <v>3.6472898497605883</v>
      </c>
      <c r="AK3" s="28" t="str">
        <f>'GT Data'!N5</f>
        <v>TKNODE_3</v>
      </c>
      <c r="AL3" s="25">
        <f t="shared" si="10"/>
        <v>0</v>
      </c>
      <c r="AM3" s="25">
        <f t="shared" si="11"/>
        <v>0</v>
      </c>
      <c r="AN3" s="25">
        <f t="shared" si="12"/>
        <v>0</v>
      </c>
      <c r="AO3" s="25">
        <v>0</v>
      </c>
      <c r="AP3" s="25">
        <v>0</v>
      </c>
      <c r="AQ3" s="25">
        <v>0</v>
      </c>
      <c r="AR3" s="26"/>
    </row>
    <row r="4" spans="1:44" x14ac:dyDescent="0.3">
      <c r="A4" t="str">
        <f>'Calculated Tab Properties'!A4</f>
        <v>TAB_0_2</v>
      </c>
      <c r="B4">
        <f>'Calculated Tab Properties'!B4</f>
        <v>0.75990000000000002</v>
      </c>
      <c r="C4">
        <f>'Calculated Tab Properties'!C4</f>
        <v>3.7846146690812819</v>
      </c>
      <c r="D4">
        <f>'Calculated Tab Properties'!D4</f>
        <v>216.84244762165812</v>
      </c>
      <c r="E4">
        <f>'Calculated Tab Properties'!E4</f>
        <v>4.5654157039508165</v>
      </c>
      <c r="F4">
        <f>'Calculated Tab Properties'!F4</f>
        <v>2.8654156488205698</v>
      </c>
      <c r="G4">
        <f>'Calculated Tab Properties'!G4</f>
        <v>1.7000000551302485</v>
      </c>
      <c r="H4">
        <f>'Calculated Tab Properties'!H4</f>
        <v>3.372458929553249</v>
      </c>
      <c r="I4">
        <f>'Calculated Tab Properties'!I4</f>
        <v>0.14999999721286641</v>
      </c>
      <c r="J4" s="20">
        <f>'Calculated Tab Properties'!J4</f>
        <v>0.63482807981873013</v>
      </c>
      <c r="K4">
        <v>0</v>
      </c>
      <c r="L4">
        <v>0</v>
      </c>
      <c r="M4">
        <v>0</v>
      </c>
      <c r="N4">
        <v>0</v>
      </c>
      <c r="O4" s="27">
        <v>0</v>
      </c>
      <c r="P4" s="27">
        <v>0</v>
      </c>
      <c r="Q4">
        <v>0</v>
      </c>
      <c r="R4">
        <f>'Calculated Tab Properties'!R4</f>
        <v>1</v>
      </c>
      <c r="T4" s="30">
        <f>VLOOKUP('GEOMETRIC INPUTS'!D4,'Pressure Calculations'!$A$22:$B$61,2,TRUE)</f>
        <v>0.93275999999999992</v>
      </c>
      <c r="U4" s="30">
        <f>VLOOKUP('GEOMETRIC INPUTS'!D4,'Pressure Calculations'!$C$22:$D$61,2,TRUE)</f>
        <v>-1.0767199999999999</v>
      </c>
      <c r="V4">
        <f>T4*'GEOMETRIC INPUTS'!S4</f>
        <v>3.7310399999999997</v>
      </c>
      <c r="W4" s="27">
        <f>U4*'GEOMETRIC INPUTS'!R4</f>
        <v>-4.3068799999999996</v>
      </c>
      <c r="X4" s="27">
        <f t="shared" si="0"/>
        <v>-5.5683811527752738</v>
      </c>
      <c r="Y4" s="27">
        <f t="shared" si="1"/>
        <v>1.2095479128240849</v>
      </c>
      <c r="Z4" s="27">
        <f t="shared" si="2"/>
        <v>0</v>
      </c>
      <c r="AA4" s="27">
        <f t="shared" si="3"/>
        <v>0</v>
      </c>
      <c r="AB4" s="27">
        <f t="shared" si="4"/>
        <v>0</v>
      </c>
      <c r="AC4">
        <f t="shared" si="5"/>
        <v>-5.5683811527752738</v>
      </c>
      <c r="AD4" s="28" t="str">
        <f>'GT Data'!D6</f>
        <v>TKNODE_4</v>
      </c>
      <c r="AE4">
        <f t="shared" si="6"/>
        <v>3.7310399999999988</v>
      </c>
      <c r="AF4">
        <f t="shared" si="7"/>
        <v>-4.3068799999999996</v>
      </c>
      <c r="AG4" s="25">
        <f t="shared" si="8"/>
        <v>0</v>
      </c>
      <c r="AH4" s="25">
        <v>0</v>
      </c>
      <c r="AI4" s="25">
        <v>0</v>
      </c>
      <c r="AJ4" s="25">
        <f t="shared" si="9"/>
        <v>3.6472897009568324</v>
      </c>
      <c r="AK4" s="28" t="str">
        <f>'GT Data'!N6</f>
        <v>TKNODE_5</v>
      </c>
      <c r="AL4" s="25">
        <f t="shared" si="10"/>
        <v>0</v>
      </c>
      <c r="AM4" s="25">
        <f t="shared" si="11"/>
        <v>0</v>
      </c>
      <c r="AN4" s="25">
        <f t="shared" si="12"/>
        <v>0</v>
      </c>
      <c r="AO4" s="25">
        <v>0</v>
      </c>
      <c r="AP4" s="25">
        <v>0</v>
      </c>
      <c r="AQ4" s="25">
        <v>0</v>
      </c>
      <c r="AR4" s="26"/>
    </row>
    <row r="5" spans="1:44" x14ac:dyDescent="0.3">
      <c r="A5" t="str">
        <f>'Calculated Tab Properties'!A5</f>
        <v>TAB_0_3</v>
      </c>
      <c r="B5">
        <f>'Calculated Tab Properties'!B5</f>
        <v>0.8599</v>
      </c>
      <c r="C5">
        <f>'Calculated Tab Properties'!C5</f>
        <v>4.1869656148653434</v>
      </c>
      <c r="D5">
        <f>'Calculated Tab Properties'!D5</f>
        <v>239.8954586981819</v>
      </c>
      <c r="E5">
        <f>'Calculated Tab Properties'!E5</f>
        <v>4.5392506496842993</v>
      </c>
      <c r="F5">
        <f>'Calculated Tab Properties'!F5</f>
        <v>2.8392506920445699</v>
      </c>
      <c r="G5">
        <f>'Calculated Tab Properties'!G5</f>
        <v>1.6999999576397291</v>
      </c>
      <c r="H5">
        <f>'Calculated Tab Properties'!H5</f>
        <v>3.3514271292958879</v>
      </c>
      <c r="I5">
        <f>'Calculated Tab Properties'!I5</f>
        <v>0.1500000450128271</v>
      </c>
      <c r="J5" s="20">
        <f>'Calculated Tab Properties'!J5</f>
        <v>0.63945810260290625</v>
      </c>
      <c r="K5">
        <v>0</v>
      </c>
      <c r="L5">
        <v>0</v>
      </c>
      <c r="M5">
        <v>0</v>
      </c>
      <c r="N5">
        <v>0</v>
      </c>
      <c r="O5" s="27">
        <v>0</v>
      </c>
      <c r="P5" s="27">
        <v>0</v>
      </c>
      <c r="Q5">
        <v>0</v>
      </c>
      <c r="R5">
        <f>'Calculated Tab Properties'!R5</f>
        <v>1</v>
      </c>
      <c r="T5" s="30">
        <f>VLOOKUP('GEOMETRIC INPUTS'!D5,'Pressure Calculations'!$A$22:$B$61,2,TRUE)</f>
        <v>0.93275999999999992</v>
      </c>
      <c r="U5" s="30">
        <f>VLOOKUP('GEOMETRIC INPUTS'!D5,'Pressure Calculations'!$C$22:$D$61,2,TRUE)</f>
        <v>-1.0767199999999999</v>
      </c>
      <c r="V5">
        <f>T5*'GEOMETRIC INPUTS'!S5</f>
        <v>3.7310399999999997</v>
      </c>
      <c r="W5" s="27">
        <f>U5*'GEOMETRIC INPUTS'!R5</f>
        <v>-4.3068799999999996</v>
      </c>
      <c r="X5" s="27">
        <f t="shared" si="0"/>
        <v>-5.5973446012704944</v>
      </c>
      <c r="Y5" s="27">
        <f t="shared" si="1"/>
        <v>-1.067524346620742</v>
      </c>
      <c r="Z5" s="27">
        <f t="shared" si="2"/>
        <v>0</v>
      </c>
      <c r="AA5" s="27">
        <f t="shared" si="3"/>
        <v>0</v>
      </c>
      <c r="AB5" s="27">
        <f t="shared" si="4"/>
        <v>0</v>
      </c>
      <c r="AC5">
        <f t="shared" si="5"/>
        <v>-5.5973446012704944</v>
      </c>
      <c r="AD5" s="28" t="str">
        <f>'GT Data'!D7</f>
        <v>TKNODE_6</v>
      </c>
      <c r="AE5">
        <f t="shared" si="6"/>
        <v>3.7310399999999992</v>
      </c>
      <c r="AF5">
        <f t="shared" si="7"/>
        <v>-4.3068799999999996</v>
      </c>
      <c r="AG5" s="25">
        <f t="shared" si="8"/>
        <v>0</v>
      </c>
      <c r="AH5" s="25">
        <v>0</v>
      </c>
      <c r="AI5" s="25">
        <v>0</v>
      </c>
      <c r="AJ5" s="25">
        <f t="shared" si="9"/>
        <v>-3.1910979399627695</v>
      </c>
      <c r="AK5" s="28" t="str">
        <f>'GT Data'!N7</f>
        <v>TKNODE_7</v>
      </c>
      <c r="AL5" s="25">
        <f t="shared" si="10"/>
        <v>0</v>
      </c>
      <c r="AM5" s="25">
        <f t="shared" si="11"/>
        <v>0</v>
      </c>
      <c r="AN5" s="25">
        <f t="shared" si="12"/>
        <v>0</v>
      </c>
      <c r="AO5" s="25">
        <v>0</v>
      </c>
      <c r="AP5" s="25">
        <v>0</v>
      </c>
      <c r="AQ5" s="25">
        <v>0</v>
      </c>
      <c r="AR5" s="26"/>
    </row>
    <row r="6" spans="1:44" x14ac:dyDescent="0.3">
      <c r="A6" t="str">
        <f>'Calculated Tab Properties'!A6</f>
        <v>TAB_0_4</v>
      </c>
      <c r="B6">
        <f>'Calculated Tab Properties'!B6</f>
        <v>2.5</v>
      </c>
      <c r="C6">
        <f>'Calculated Tab Properties'!C6</f>
        <v>4.1869656064603245</v>
      </c>
      <c r="D6">
        <f>'Calculated Tab Properties'!D6</f>
        <v>239.89545821660974</v>
      </c>
      <c r="E6">
        <f>'Calculated Tab Properties'!E6</f>
        <v>4.3392507096169854</v>
      </c>
      <c r="F6">
        <f>'Calculated Tab Properties'!F6</f>
        <v>2.8392506920445699</v>
      </c>
      <c r="G6">
        <f>'Calculated Tab Properties'!G6</f>
        <v>1.5000000175724155</v>
      </c>
      <c r="H6">
        <f>'Calculated Tab Properties'!H6</f>
        <v>3.3514271292958879</v>
      </c>
      <c r="I6">
        <f>'Calculated Tab Properties'!I6</f>
        <v>0.1500000450128271</v>
      </c>
      <c r="J6" s="20">
        <f>'Calculated Tab Properties'!J6</f>
        <v>0.63945810260290625</v>
      </c>
      <c r="K6">
        <v>0</v>
      </c>
      <c r="L6">
        <v>0</v>
      </c>
      <c r="M6">
        <v>0</v>
      </c>
      <c r="N6">
        <v>0</v>
      </c>
      <c r="O6" s="27">
        <v>0</v>
      </c>
      <c r="P6" s="27">
        <v>0</v>
      </c>
      <c r="Q6">
        <v>0</v>
      </c>
      <c r="R6">
        <f>'Calculated Tab Properties'!R6</f>
        <v>1</v>
      </c>
      <c r="T6" s="30">
        <f>VLOOKUP('GEOMETRIC INPUTS'!D6,'Pressure Calculations'!$A$22:$B$61,2,TRUE)</f>
        <v>0.93275999999999992</v>
      </c>
      <c r="U6" s="30">
        <f>VLOOKUP('GEOMETRIC INPUTS'!D6,'Pressure Calculations'!$C$22:$D$61,2,TRUE)</f>
        <v>-1.0767199999999999</v>
      </c>
      <c r="V6">
        <f>T6*'GEOMETRIC INPUTS'!S6</f>
        <v>3.7310399999999997</v>
      </c>
      <c r="W6" s="27">
        <f>U6*'GEOMETRIC INPUTS'!R6</f>
        <v>-4.3068799999999996</v>
      </c>
      <c r="X6" s="27">
        <f t="shared" si="0"/>
        <v>-5.5973446102430566</v>
      </c>
      <c r="Y6" s="27">
        <f t="shared" si="1"/>
        <v>-1.0675242995749543</v>
      </c>
      <c r="Z6" s="27">
        <f t="shared" si="2"/>
        <v>0</v>
      </c>
      <c r="AA6" s="27">
        <f t="shared" si="3"/>
        <v>0</v>
      </c>
      <c r="AB6" s="27">
        <f t="shared" si="4"/>
        <v>0</v>
      </c>
      <c r="AC6">
        <f t="shared" si="5"/>
        <v>-5.5973446102430566</v>
      </c>
      <c r="AD6" s="28" t="str">
        <f>'GT Data'!D8</f>
        <v>TKNODE_8</v>
      </c>
      <c r="AE6">
        <f t="shared" si="6"/>
        <v>3.7310399999999992</v>
      </c>
      <c r="AF6">
        <f t="shared" si="7"/>
        <v>-4.3068799999999996</v>
      </c>
      <c r="AG6" s="25">
        <f t="shared" si="8"/>
        <v>0</v>
      </c>
      <c r="AH6" s="25">
        <v>0</v>
      </c>
      <c r="AI6" s="25">
        <v>0</v>
      </c>
      <c r="AJ6" s="25">
        <f t="shared" si="9"/>
        <v>-3.1910977993311138</v>
      </c>
      <c r="AK6" s="28" t="str">
        <f>'GT Data'!N8</f>
        <v>TKNODE_9</v>
      </c>
      <c r="AL6" s="25">
        <f t="shared" si="10"/>
        <v>0</v>
      </c>
      <c r="AM6" s="25">
        <f t="shared" si="11"/>
        <v>0</v>
      </c>
      <c r="AN6" s="25">
        <f t="shared" si="12"/>
        <v>0</v>
      </c>
      <c r="AO6" s="25">
        <v>0</v>
      </c>
      <c r="AP6" s="25">
        <v>0</v>
      </c>
      <c r="AQ6" s="25">
        <v>0</v>
      </c>
      <c r="AR6" s="26"/>
    </row>
    <row r="7" spans="1:44" x14ac:dyDescent="0.3">
      <c r="A7" t="str">
        <f>'Calculated Tab Properties'!A7</f>
        <v>TAB_0_5</v>
      </c>
      <c r="B7">
        <f>'Calculated Tab Properties'!B7</f>
        <v>0.33539999999999998</v>
      </c>
      <c r="C7">
        <f>'Calculated Tab Properties'!C7</f>
        <v>4.1869656148653434</v>
      </c>
      <c r="D7">
        <f>'Calculated Tab Properties'!D7</f>
        <v>239.8954586981819</v>
      </c>
      <c r="E7">
        <f>'Calculated Tab Properties'!E7</f>
        <v>4.5392506496842993</v>
      </c>
      <c r="F7">
        <f>'Calculated Tab Properties'!F7</f>
        <v>2.8392506920445699</v>
      </c>
      <c r="G7">
        <f>'Calculated Tab Properties'!G7</f>
        <v>1.6999999576397291</v>
      </c>
      <c r="H7">
        <f>'Calculated Tab Properties'!H7</f>
        <v>3.3514271292958879</v>
      </c>
      <c r="I7">
        <f>'Calculated Tab Properties'!I7</f>
        <v>0.1500000450128271</v>
      </c>
      <c r="J7" s="20">
        <f>'Calculated Tab Properties'!J7</f>
        <v>0.63945810260290625</v>
      </c>
      <c r="K7">
        <v>0</v>
      </c>
      <c r="L7">
        <v>0</v>
      </c>
      <c r="M7">
        <v>0</v>
      </c>
      <c r="N7">
        <v>0</v>
      </c>
      <c r="O7" s="27">
        <v>0</v>
      </c>
      <c r="P7" s="27">
        <v>0</v>
      </c>
      <c r="Q7">
        <v>0</v>
      </c>
      <c r="R7">
        <f>'Calculated Tab Properties'!R7</f>
        <v>1</v>
      </c>
      <c r="T7" s="30">
        <f>VLOOKUP('GEOMETRIC INPUTS'!D7,'Pressure Calculations'!$A$22:$B$61,2,TRUE)</f>
        <v>0.93275999999999992</v>
      </c>
      <c r="U7" s="30">
        <f>VLOOKUP('GEOMETRIC INPUTS'!D7,'Pressure Calculations'!$C$22:$D$61,2,TRUE)</f>
        <v>-1.0767199999999999</v>
      </c>
      <c r="V7">
        <f>T7*'GEOMETRIC INPUTS'!S7</f>
        <v>3.7310399999999997</v>
      </c>
      <c r="W7" s="27">
        <f>U7*'GEOMETRIC INPUTS'!R7</f>
        <v>-4.3068799999999996</v>
      </c>
      <c r="X7" s="27">
        <f t="shared" si="0"/>
        <v>-5.5973446012704944</v>
      </c>
      <c r="Y7" s="27">
        <f t="shared" si="1"/>
        <v>-1.067524346620742</v>
      </c>
      <c r="Z7" s="27">
        <f t="shared" si="2"/>
        <v>0</v>
      </c>
      <c r="AA7" s="27">
        <f t="shared" si="3"/>
        <v>0</v>
      </c>
      <c r="AB7" s="27">
        <f t="shared" si="4"/>
        <v>0</v>
      </c>
      <c r="AC7">
        <f t="shared" si="5"/>
        <v>-5.5973446012704944</v>
      </c>
      <c r="AD7" s="28" t="str">
        <f>'GT Data'!D9</f>
        <v>TKNODE_10</v>
      </c>
      <c r="AE7">
        <f t="shared" si="6"/>
        <v>3.7310399999999992</v>
      </c>
      <c r="AF7">
        <f t="shared" si="7"/>
        <v>-4.3068799999999996</v>
      </c>
      <c r="AG7" s="25">
        <f t="shared" si="8"/>
        <v>0</v>
      </c>
      <c r="AH7" s="25">
        <v>0</v>
      </c>
      <c r="AI7" s="25">
        <v>0</v>
      </c>
      <c r="AJ7" s="25">
        <f t="shared" si="9"/>
        <v>-3.1910979399627695</v>
      </c>
      <c r="AK7" s="28" t="str">
        <f>'GT Data'!N9</f>
        <v>TKNODE_11</v>
      </c>
      <c r="AL7" s="25">
        <f t="shared" si="10"/>
        <v>0</v>
      </c>
      <c r="AM7" s="25">
        <f t="shared" si="11"/>
        <v>0</v>
      </c>
      <c r="AN7" s="25">
        <f t="shared" si="12"/>
        <v>0</v>
      </c>
      <c r="AO7" s="25">
        <v>0</v>
      </c>
      <c r="AP7" s="25">
        <v>0</v>
      </c>
      <c r="AQ7" s="25">
        <v>0</v>
      </c>
      <c r="AR7" s="26"/>
    </row>
    <row r="8" spans="1:44" x14ac:dyDescent="0.3">
      <c r="A8" t="str">
        <f>'Calculated Tab Properties'!A8</f>
        <v>TAB_0_6</v>
      </c>
      <c r="B8">
        <f>'Calculated Tab Properties'!B8</f>
        <v>0.59699999999999998</v>
      </c>
      <c r="C8">
        <f>'Calculated Tab Properties'!C8</f>
        <v>3.563175303172327</v>
      </c>
      <c r="D8">
        <f>'Calculated Tab Properties'!D8</f>
        <v>204.1549065370219</v>
      </c>
      <c r="E8">
        <f>'Calculated Tab Properties'!E8</f>
        <v>3.3069196671447063</v>
      </c>
      <c r="F8">
        <f>'Calculated Tab Properties'!F8</f>
        <v>1.2069197128677622</v>
      </c>
      <c r="G8">
        <f>'Calculated Tab Properties'!G8</f>
        <v>2.099999954276945</v>
      </c>
      <c r="H8">
        <f>'Calculated Tab Properties'!H8</f>
        <v>2.2620961916763833</v>
      </c>
      <c r="I8">
        <f>'Calculated Tab Properties'!I8</f>
        <v>0.15000004685866</v>
      </c>
      <c r="J8" s="20">
        <f>'Calculated Tab Properties'!J8</f>
        <v>1.0846409234870287</v>
      </c>
      <c r="K8">
        <v>0</v>
      </c>
      <c r="L8">
        <v>0</v>
      </c>
      <c r="M8">
        <v>0</v>
      </c>
      <c r="N8">
        <v>0</v>
      </c>
      <c r="O8" s="27">
        <v>0</v>
      </c>
      <c r="P8" s="27">
        <v>0</v>
      </c>
      <c r="Q8">
        <v>0</v>
      </c>
      <c r="R8">
        <f>'Calculated Tab Properties'!R8</f>
        <v>1</v>
      </c>
      <c r="T8" s="30">
        <f>VLOOKUP('GEOMETRIC INPUTS'!D8,'Pressure Calculations'!$A$22:$B$61,2,TRUE)</f>
        <v>0.93275999999999992</v>
      </c>
      <c r="U8" s="30">
        <f>VLOOKUP('GEOMETRIC INPUTS'!D8,'Pressure Calculations'!$C$22:$D$61,2,TRUE)</f>
        <v>-1.0767199999999999</v>
      </c>
      <c r="V8">
        <f>T8*'GEOMETRIC INPUTS'!S8</f>
        <v>3.7310399999999997</v>
      </c>
      <c r="W8" s="27">
        <f>U8*'GEOMETRIC INPUTS'!R8</f>
        <v>-4.3068799999999996</v>
      </c>
      <c r="X8" s="27">
        <f t="shared" si="0"/>
        <v>-5.1667563073960636</v>
      </c>
      <c r="Y8" s="27">
        <f t="shared" si="1"/>
        <v>2.4030197826865649</v>
      </c>
      <c r="Z8" s="27">
        <f t="shared" si="2"/>
        <v>0</v>
      </c>
      <c r="AA8" s="27">
        <f t="shared" si="3"/>
        <v>0</v>
      </c>
      <c r="AB8" s="27">
        <f t="shared" si="4"/>
        <v>0</v>
      </c>
      <c r="AC8">
        <f t="shared" si="5"/>
        <v>-5.1667563073960636</v>
      </c>
      <c r="AD8" s="28" t="str">
        <f>'GT Data'!D10</f>
        <v>TKNODE_12</v>
      </c>
      <c r="AE8">
        <f t="shared" si="6"/>
        <v>3.7310399999999997</v>
      </c>
      <c r="AF8">
        <f t="shared" si="7"/>
        <v>-4.3068799999999996</v>
      </c>
      <c r="AG8" s="25">
        <f t="shared" si="8"/>
        <v>0</v>
      </c>
      <c r="AH8" s="25">
        <v>0</v>
      </c>
      <c r="AI8" s="25">
        <v>0</v>
      </c>
      <c r="AJ8" s="25">
        <f t="shared" si="9"/>
        <v>3.2607050261408927</v>
      </c>
      <c r="AK8" s="28" t="str">
        <f>'GT Data'!N10</f>
        <v>TKNODE_13</v>
      </c>
      <c r="AL8" s="25">
        <f t="shared" si="10"/>
        <v>0</v>
      </c>
      <c r="AM8" s="25">
        <f t="shared" si="11"/>
        <v>0</v>
      </c>
      <c r="AN8" s="25">
        <f t="shared" si="12"/>
        <v>0</v>
      </c>
      <c r="AO8" s="25">
        <v>0</v>
      </c>
      <c r="AP8" s="25">
        <v>0</v>
      </c>
      <c r="AQ8" s="25">
        <v>0</v>
      </c>
      <c r="AR8" s="26"/>
    </row>
    <row r="9" spans="1:44" x14ac:dyDescent="0.3">
      <c r="A9" t="str">
        <f>'Calculated Tab Properties'!A9</f>
        <v>TAB_0_7</v>
      </c>
      <c r="B9">
        <f>'Calculated Tab Properties'!B9</f>
        <v>0.56159999999999999</v>
      </c>
      <c r="C9">
        <f>'Calculated Tab Properties'!C9</f>
        <v>0.55217554067048225</v>
      </c>
      <c r="D9">
        <f>'Calculated Tab Properties'!D9</f>
        <v>31.63732803077297</v>
      </c>
      <c r="E9">
        <f>'Calculated Tab Properties'!E9</f>
        <v>5.7534161682252893</v>
      </c>
      <c r="F9">
        <f>'Calculated Tab Properties'!F9</f>
        <v>3.8534161920194658</v>
      </c>
      <c r="G9">
        <f>'Calculated Tab Properties'!G9</f>
        <v>1.8999999762058242</v>
      </c>
      <c r="H9">
        <f>'Calculated Tab Properties'!H9</f>
        <v>4.2089537356259461</v>
      </c>
      <c r="I9">
        <f>'Calculated Tab Properties'!I9</f>
        <v>0.14999999226016603</v>
      </c>
      <c r="J9" s="20">
        <f>'Calculated Tab Properties'!J9</f>
        <v>0.49516571979740404</v>
      </c>
      <c r="K9">
        <v>0</v>
      </c>
      <c r="L9">
        <v>0</v>
      </c>
      <c r="M9">
        <v>0</v>
      </c>
      <c r="N9">
        <v>0</v>
      </c>
      <c r="O9" s="27">
        <v>0</v>
      </c>
      <c r="P9" s="27">
        <v>0</v>
      </c>
      <c r="Q9">
        <v>0</v>
      </c>
      <c r="R9">
        <f>'Calculated Tab Properties'!R9</f>
        <v>1</v>
      </c>
      <c r="T9" s="30">
        <f>VLOOKUP('GEOMETRIC INPUTS'!D9,'Pressure Calculations'!$A$22:$B$61,2,TRUE)</f>
        <v>0.93275999999999992</v>
      </c>
      <c r="U9" s="30">
        <f>VLOOKUP('GEOMETRIC INPUTS'!D9,'Pressure Calculations'!$C$22:$D$61,2,TRUE)</f>
        <v>-1.0767199999999999</v>
      </c>
      <c r="V9">
        <f>T9*'GEOMETRIC INPUTS'!S9</f>
        <v>3.7310399999999997</v>
      </c>
      <c r="W9" s="27">
        <f>U9*'GEOMETRIC INPUTS'!R9</f>
        <v>-4.3068799999999996</v>
      </c>
      <c r="X9" s="27">
        <f t="shared" si="0"/>
        <v>5.4356867181424091</v>
      </c>
      <c r="Y9" s="27">
        <f t="shared" si="1"/>
        <v>-1.709732352799759</v>
      </c>
      <c r="Z9" s="27">
        <f t="shared" si="2"/>
        <v>0</v>
      </c>
      <c r="AA9" s="27">
        <f t="shared" si="3"/>
        <v>0</v>
      </c>
      <c r="AB9" s="27">
        <f t="shared" si="4"/>
        <v>0</v>
      </c>
      <c r="AC9">
        <f t="shared" si="5"/>
        <v>5.4356867181424091</v>
      </c>
      <c r="AD9" s="28" t="str">
        <f>'GT Data'!D11</f>
        <v>TKNODE_14</v>
      </c>
      <c r="AE9">
        <f t="shared" si="6"/>
        <v>3.7310399999999997</v>
      </c>
      <c r="AF9">
        <f t="shared" si="7"/>
        <v>-4.3068799999999996</v>
      </c>
      <c r="AG9" s="25">
        <f t="shared" si="8"/>
        <v>0</v>
      </c>
      <c r="AH9" s="25">
        <v>0</v>
      </c>
      <c r="AI9" s="25">
        <v>0</v>
      </c>
      <c r="AJ9" s="25">
        <f t="shared" si="9"/>
        <v>-6.8447701719850489</v>
      </c>
      <c r="AK9" s="28" t="str">
        <f>'GT Data'!N11</f>
        <v>TKNODE_15</v>
      </c>
      <c r="AL9" s="25">
        <f t="shared" si="10"/>
        <v>0</v>
      </c>
      <c r="AM9" s="25">
        <f t="shared" si="11"/>
        <v>0</v>
      </c>
      <c r="AN9" s="25">
        <f t="shared" si="12"/>
        <v>0</v>
      </c>
      <c r="AO9" s="25">
        <v>0</v>
      </c>
      <c r="AP9" s="25">
        <v>0</v>
      </c>
      <c r="AQ9" s="25">
        <v>0</v>
      </c>
    </row>
    <row r="10" spans="1:44" x14ac:dyDescent="0.3">
      <c r="A10" t="str">
        <f>'Calculated Tab Properties'!A10</f>
        <v>TAB_0_8</v>
      </c>
      <c r="B10">
        <f>'Calculated Tab Properties'!B10</f>
        <v>2.5</v>
      </c>
      <c r="C10">
        <f>'Calculated Tab Properties'!C10</f>
        <v>0.55217555767977289</v>
      </c>
      <c r="D10">
        <f>'Calculated Tab Properties'!D10</f>
        <v>31.637329005333537</v>
      </c>
      <c r="E10">
        <f>'Calculated Tab Properties'!E10</f>
        <v>5.3534161670751992</v>
      </c>
      <c r="F10">
        <f>'Calculated Tab Properties'!F10</f>
        <v>3.8534161920194658</v>
      </c>
      <c r="G10">
        <f>'Calculated Tab Properties'!G10</f>
        <v>1.4999999750557353</v>
      </c>
      <c r="H10">
        <f>'Calculated Tab Properties'!H10</f>
        <v>4.2089537356259461</v>
      </c>
      <c r="I10">
        <f>'Calculated Tab Properties'!I10</f>
        <v>0.14999999226016603</v>
      </c>
      <c r="J10" s="20">
        <f>'Calculated Tab Properties'!J10</f>
        <v>0.49516571979740404</v>
      </c>
      <c r="K10">
        <v>0</v>
      </c>
      <c r="L10">
        <v>0</v>
      </c>
      <c r="M10">
        <v>0</v>
      </c>
      <c r="N10">
        <v>0</v>
      </c>
      <c r="O10" s="27">
        <v>0</v>
      </c>
      <c r="P10" s="27">
        <v>0</v>
      </c>
      <c r="Q10">
        <v>0</v>
      </c>
      <c r="R10">
        <f>'Calculated Tab Properties'!R10</f>
        <v>1</v>
      </c>
      <c r="T10" s="30">
        <f>VLOOKUP('GEOMETRIC INPUTS'!D10,'Pressure Calculations'!$A$22:$B$61,2,TRUE)</f>
        <v>0.93275999999999992</v>
      </c>
      <c r="U10" s="30">
        <f>VLOOKUP('GEOMETRIC INPUTS'!D10,'Pressure Calculations'!$C$22:$D$61,2,TRUE)</f>
        <v>-1.0767199999999999</v>
      </c>
      <c r="V10">
        <f>T10*'GEOMETRIC INPUTS'!S10</f>
        <v>3.7310399999999997</v>
      </c>
      <c r="W10" s="27">
        <f>U10*'GEOMETRIC INPUTS'!R10</f>
        <v>-4.3068799999999996</v>
      </c>
      <c r="X10" s="27">
        <f t="shared" si="0"/>
        <v>5.4356867472237429</v>
      </c>
      <c r="Y10" s="27">
        <f t="shared" si="1"/>
        <v>-1.7097322603425835</v>
      </c>
      <c r="Z10" s="27">
        <f t="shared" si="2"/>
        <v>0</v>
      </c>
      <c r="AA10" s="27">
        <f t="shared" si="3"/>
        <v>0</v>
      </c>
      <c r="AB10" s="27">
        <f t="shared" si="4"/>
        <v>0</v>
      </c>
      <c r="AC10">
        <f t="shared" si="5"/>
        <v>5.4356867472237429</v>
      </c>
      <c r="AD10" s="28" t="str">
        <f>'GT Data'!D12</f>
        <v>TKNODE_16</v>
      </c>
      <c r="AE10">
        <f t="shared" si="6"/>
        <v>3.7310400000000001</v>
      </c>
      <c r="AF10">
        <f t="shared" si="7"/>
        <v>-4.3068799999999996</v>
      </c>
      <c r="AG10" s="25">
        <f t="shared" si="8"/>
        <v>0</v>
      </c>
      <c r="AH10" s="25">
        <v>0</v>
      </c>
      <c r="AI10" s="25">
        <v>0</v>
      </c>
      <c r="AJ10" s="25">
        <f t="shared" si="9"/>
        <v>-6.8447698018404965</v>
      </c>
      <c r="AK10" s="28" t="str">
        <f>'GT Data'!N12</f>
        <v>TKNODE_17</v>
      </c>
      <c r="AL10" s="25">
        <f t="shared" si="10"/>
        <v>0</v>
      </c>
      <c r="AM10" s="25">
        <f t="shared" si="11"/>
        <v>0</v>
      </c>
      <c r="AN10" s="25">
        <f t="shared" si="12"/>
        <v>0</v>
      </c>
      <c r="AO10" s="25">
        <v>0</v>
      </c>
      <c r="AP10" s="25">
        <v>0</v>
      </c>
      <c r="AQ10" s="25">
        <v>0</v>
      </c>
    </row>
    <row r="11" spans="1:44" x14ac:dyDescent="0.3">
      <c r="A11" t="str">
        <f>'Calculated Tab Properties'!A11</f>
        <v>TAB_0_9</v>
      </c>
      <c r="B11">
        <f>'Calculated Tab Properties'!B11</f>
        <v>1.6637999999999999</v>
      </c>
      <c r="C11">
        <f>'Calculated Tab Properties'!C11</f>
        <v>0.55217555767977289</v>
      </c>
      <c r="D11">
        <f>'Calculated Tab Properties'!D11</f>
        <v>31.637329005333537</v>
      </c>
      <c r="E11">
        <f>'Calculated Tab Properties'!E11</f>
        <v>5.3534161670751992</v>
      </c>
      <c r="F11">
        <f>'Calculated Tab Properties'!F11</f>
        <v>3.8534161920194658</v>
      </c>
      <c r="G11">
        <f>'Calculated Tab Properties'!G11</f>
        <v>1.4999999750557353</v>
      </c>
      <c r="H11">
        <f>'Calculated Tab Properties'!H11</f>
        <v>4.2089537356259461</v>
      </c>
      <c r="I11">
        <f>'Calculated Tab Properties'!I11</f>
        <v>0.14999999226016603</v>
      </c>
      <c r="J11" s="20">
        <f>'Calculated Tab Properties'!J11</f>
        <v>0.49516571979740404</v>
      </c>
      <c r="K11">
        <v>0</v>
      </c>
      <c r="L11">
        <v>0</v>
      </c>
      <c r="M11">
        <v>0</v>
      </c>
      <c r="N11">
        <v>0</v>
      </c>
      <c r="O11" s="27">
        <v>0</v>
      </c>
      <c r="P11" s="27">
        <v>0</v>
      </c>
      <c r="Q11">
        <v>0</v>
      </c>
      <c r="R11">
        <f>'Calculated Tab Properties'!R11</f>
        <v>1</v>
      </c>
      <c r="T11" s="30">
        <f>VLOOKUP('GEOMETRIC INPUTS'!D11,'Pressure Calculations'!$A$22:$B$61,2,TRUE)</f>
        <v>0.93275999999999992</v>
      </c>
      <c r="U11" s="30">
        <f>VLOOKUP('GEOMETRIC INPUTS'!D11,'Pressure Calculations'!$C$22:$D$61,2,TRUE)</f>
        <v>-1.0767199999999999</v>
      </c>
      <c r="V11">
        <f>T11*'GEOMETRIC INPUTS'!S11</f>
        <v>3.7310399999999997</v>
      </c>
      <c r="W11" s="27">
        <f>U11*'GEOMETRIC INPUTS'!R11</f>
        <v>-4.3068799999999996</v>
      </c>
      <c r="X11" s="27">
        <f t="shared" si="0"/>
        <v>5.4356867472237429</v>
      </c>
      <c r="Y11" s="27">
        <f t="shared" si="1"/>
        <v>-1.7097322603425835</v>
      </c>
      <c r="Z11" s="27">
        <f t="shared" si="2"/>
        <v>0</v>
      </c>
      <c r="AA11" s="27">
        <f t="shared" si="3"/>
        <v>0</v>
      </c>
      <c r="AB11" s="27">
        <f t="shared" si="4"/>
        <v>0</v>
      </c>
      <c r="AC11">
        <f t="shared" si="5"/>
        <v>5.4356867472237429</v>
      </c>
      <c r="AD11" s="28" t="str">
        <f>'GT Data'!D13</f>
        <v>TKNODE_18</v>
      </c>
      <c r="AE11">
        <f t="shared" si="6"/>
        <v>3.7310400000000001</v>
      </c>
      <c r="AF11">
        <f t="shared" si="7"/>
        <v>-4.3068799999999996</v>
      </c>
      <c r="AG11" s="25">
        <f t="shared" si="8"/>
        <v>0</v>
      </c>
      <c r="AH11" s="25">
        <v>0</v>
      </c>
      <c r="AI11" s="25">
        <v>0</v>
      </c>
      <c r="AJ11" s="25">
        <f t="shared" si="9"/>
        <v>-6.8447698018404965</v>
      </c>
      <c r="AK11" s="28" t="str">
        <f>'GT Data'!N13</f>
        <v>TKNODE_19</v>
      </c>
      <c r="AL11" s="25">
        <f t="shared" si="10"/>
        <v>0</v>
      </c>
      <c r="AM11" s="25">
        <f t="shared" si="11"/>
        <v>0</v>
      </c>
      <c r="AN11" s="25">
        <f t="shared" si="12"/>
        <v>0</v>
      </c>
      <c r="AO11" s="25">
        <v>0</v>
      </c>
      <c r="AP11" s="25">
        <v>0</v>
      </c>
      <c r="AQ11" s="25">
        <v>0</v>
      </c>
    </row>
    <row r="12" spans="1:44" x14ac:dyDescent="0.3">
      <c r="A12" t="str">
        <f>'Calculated Tab Properties'!A12</f>
        <v>TAB_0_10</v>
      </c>
      <c r="B12">
        <f>'Calculated Tab Properties'!B12</f>
        <v>2.2656000000000001</v>
      </c>
      <c r="C12">
        <f>'Calculated Tab Properties'!C12</f>
        <v>0.58468891460102412</v>
      </c>
      <c r="D12">
        <f>'Calculated Tab Properties'!D12</f>
        <v>33.500207134723695</v>
      </c>
      <c r="E12">
        <f>'Calculated Tab Properties'!E12</f>
        <v>6.3500000004804953</v>
      </c>
      <c r="F12">
        <f>'Calculated Tab Properties'!F12</f>
        <v>4.650000004948069</v>
      </c>
      <c r="G12">
        <f>'Calculated Tab Properties'!G12</f>
        <v>1.6999999955324256</v>
      </c>
      <c r="H12">
        <f>'Calculated Tab Properties'!H12</f>
        <v>4.9244289618102197</v>
      </c>
      <c r="I12">
        <f>'Calculated Tab Properties'!I12</f>
        <v>0.14999993829082117</v>
      </c>
      <c r="J12" s="20">
        <f>'Calculated Tab Properties'!J12</f>
        <v>0.41822432408172361</v>
      </c>
      <c r="K12">
        <v>0</v>
      </c>
      <c r="L12">
        <v>0</v>
      </c>
      <c r="M12">
        <v>0</v>
      </c>
      <c r="N12">
        <v>0</v>
      </c>
      <c r="O12" s="27">
        <v>0</v>
      </c>
      <c r="P12" s="27">
        <v>0</v>
      </c>
      <c r="Q12">
        <v>0</v>
      </c>
      <c r="R12">
        <f>'Calculated Tab Properties'!R12</f>
        <v>1</v>
      </c>
      <c r="T12" s="30">
        <f>VLOOKUP('GEOMETRIC INPUTS'!D12,'Pressure Calculations'!$A$22:$B$61,2,TRUE)</f>
        <v>0.93275999999999992</v>
      </c>
      <c r="U12" s="30">
        <f>VLOOKUP('GEOMETRIC INPUTS'!D12,'Pressure Calculations'!$C$22:$D$61,2,TRUE)</f>
        <v>-1.0767199999999999</v>
      </c>
      <c r="V12">
        <f>T12*'GEOMETRIC INPUTS'!S12</f>
        <v>3.7310399999999997</v>
      </c>
      <c r="W12" s="27">
        <f>U12*'GEOMETRIC INPUTS'!R12</f>
        <v>-4.3068799999999996</v>
      </c>
      <c r="X12" s="27">
        <f t="shared" si="0"/>
        <v>5.4883932598228107</v>
      </c>
      <c r="Y12" s="27">
        <f t="shared" si="1"/>
        <v>-1.5321273581303645</v>
      </c>
      <c r="Z12" s="27">
        <f t="shared" si="2"/>
        <v>0</v>
      </c>
      <c r="AA12" s="27">
        <f t="shared" si="3"/>
        <v>0</v>
      </c>
      <c r="AB12" s="27">
        <f t="shared" si="4"/>
        <v>0</v>
      </c>
      <c r="AC12">
        <f t="shared" si="5"/>
        <v>5.4883932598228107</v>
      </c>
      <c r="AD12" s="28" t="str">
        <f>'GT Data'!D14</f>
        <v>TKNODE_20</v>
      </c>
      <c r="AE12">
        <f t="shared" si="6"/>
        <v>3.7310399999999992</v>
      </c>
      <c r="AF12">
        <f t="shared" si="7"/>
        <v>-4.3068799999999996</v>
      </c>
      <c r="AG12" s="25">
        <f t="shared" si="8"/>
        <v>0</v>
      </c>
      <c r="AH12" s="25">
        <v>0</v>
      </c>
      <c r="AI12" s="25">
        <v>0</v>
      </c>
      <c r="AJ12" s="25">
        <f t="shared" si="9"/>
        <v>-7.3542112320605</v>
      </c>
      <c r="AK12" s="28" t="str">
        <f>'GT Data'!N14</f>
        <v>TKNODE_21</v>
      </c>
      <c r="AL12" s="25">
        <f t="shared" si="10"/>
        <v>0</v>
      </c>
      <c r="AM12" s="25">
        <f t="shared" si="11"/>
        <v>0</v>
      </c>
      <c r="AN12" s="25">
        <f t="shared" si="12"/>
        <v>0</v>
      </c>
      <c r="AO12" s="25">
        <v>0</v>
      </c>
      <c r="AP12" s="25">
        <v>0</v>
      </c>
      <c r="AQ12" s="25">
        <v>0</v>
      </c>
    </row>
    <row r="13" spans="1:44" x14ac:dyDescent="0.3">
      <c r="A13" t="str">
        <f>'Calculated Tab Properties'!A13</f>
        <v>TAB_0_11</v>
      </c>
      <c r="B13">
        <f>'Calculated Tab Properties'!B13</f>
        <v>1.8271999999999999</v>
      </c>
      <c r="C13">
        <f>'Calculated Tab Properties'!C13</f>
        <v>0.5846889116815841</v>
      </c>
      <c r="D13">
        <f>'Calculated Tab Properties'!D13</f>
        <v>33.500206967452108</v>
      </c>
      <c r="E13">
        <f>'Calculated Tab Properties'!E13</f>
        <v>6.5500000293860916</v>
      </c>
      <c r="F13">
        <f>'Calculated Tab Properties'!F13</f>
        <v>4.650000004948069</v>
      </c>
      <c r="G13">
        <f>'Calculated Tab Properties'!G13</f>
        <v>1.9000000244380237</v>
      </c>
      <c r="H13">
        <f>'Calculated Tab Properties'!H13</f>
        <v>4.924428885608954</v>
      </c>
      <c r="I13">
        <f>'Calculated Tab Properties'!I13</f>
        <v>0.15000002167919771</v>
      </c>
      <c r="J13" s="20">
        <f>'Calculated Tab Properties'!J13</f>
        <v>0.41822433095911576</v>
      </c>
      <c r="K13">
        <v>0</v>
      </c>
      <c r="L13">
        <v>0</v>
      </c>
      <c r="M13">
        <v>0</v>
      </c>
      <c r="N13">
        <v>0</v>
      </c>
      <c r="O13" s="27">
        <v>0</v>
      </c>
      <c r="P13" s="27">
        <v>0</v>
      </c>
      <c r="Q13">
        <v>0</v>
      </c>
      <c r="R13">
        <f>'Calculated Tab Properties'!R13</f>
        <v>1</v>
      </c>
      <c r="T13" s="30">
        <f>VLOOKUP('GEOMETRIC INPUTS'!D13,'Pressure Calculations'!$A$22:$B$61,2,TRUE)</f>
        <v>0.93275999999999992</v>
      </c>
      <c r="U13" s="30">
        <f>VLOOKUP('GEOMETRIC INPUTS'!D13,'Pressure Calculations'!$C$22:$D$61,2,TRUE)</f>
        <v>-1.0767199999999999</v>
      </c>
      <c r="V13">
        <f>T13*'GEOMETRIC INPUTS'!S13</f>
        <v>3.7310399999999997</v>
      </c>
      <c r="W13" s="27">
        <f>U13*'GEOMETRIC INPUTS'!R13</f>
        <v>-4.3068799999999996</v>
      </c>
      <c r="X13" s="27">
        <f t="shared" si="0"/>
        <v>5.4883932553498571</v>
      </c>
      <c r="Y13" s="27">
        <f t="shared" si="1"/>
        <v>-1.5321273741533989</v>
      </c>
      <c r="Z13" s="27">
        <f t="shared" si="2"/>
        <v>0</v>
      </c>
      <c r="AA13" s="27">
        <f t="shared" si="3"/>
        <v>0</v>
      </c>
      <c r="AB13" s="27">
        <f t="shared" si="4"/>
        <v>0</v>
      </c>
      <c r="AC13">
        <f t="shared" si="5"/>
        <v>5.4883932553498571</v>
      </c>
      <c r="AD13" s="28" t="str">
        <f>'GT Data'!D15</f>
        <v>TKNODE_22</v>
      </c>
      <c r="AE13">
        <f t="shared" si="6"/>
        <v>3.7310399999999992</v>
      </c>
      <c r="AF13">
        <f t="shared" si="7"/>
        <v>-4.3068799999999996</v>
      </c>
      <c r="AG13" s="25">
        <f t="shared" si="8"/>
        <v>0</v>
      </c>
      <c r="AH13" s="25">
        <v>0</v>
      </c>
      <c r="AI13" s="25">
        <v>0</v>
      </c>
      <c r="AJ13" s="25">
        <f t="shared" si="9"/>
        <v>-7.3542114367326787</v>
      </c>
      <c r="AK13" s="28" t="str">
        <f>'GT Data'!N15</f>
        <v>TKNODE_23</v>
      </c>
      <c r="AL13" s="25">
        <f t="shared" si="10"/>
        <v>0</v>
      </c>
      <c r="AM13" s="25">
        <f t="shared" si="11"/>
        <v>0</v>
      </c>
      <c r="AN13" s="25">
        <f t="shared" si="12"/>
        <v>0</v>
      </c>
      <c r="AO13" s="25">
        <v>0</v>
      </c>
      <c r="AP13" s="25">
        <v>0</v>
      </c>
      <c r="AQ13" s="25">
        <v>0</v>
      </c>
    </row>
    <row r="14" spans="1:44" x14ac:dyDescent="0.3">
      <c r="A14" t="str">
        <f>'Calculated Tab Properties'!A14</f>
        <v>TAB_0_12</v>
      </c>
      <c r="B14">
        <f>'Calculated Tab Properties'!B14</f>
        <v>3.407</v>
      </c>
      <c r="C14">
        <f>'Calculated Tab Properties'!C14</f>
        <v>0.58468891661141109</v>
      </c>
      <c r="D14">
        <f>'Calculated Tab Properties'!D14</f>
        <v>33.500207249910389</v>
      </c>
      <c r="E14">
        <f>'Calculated Tab Properties'!E14</f>
        <v>7.3499999782317156</v>
      </c>
      <c r="F14">
        <f>'Calculated Tab Properties'!F14</f>
        <v>4.650000004948069</v>
      </c>
      <c r="G14">
        <f>'Calculated Tab Properties'!G14</f>
        <v>2.6999999732836457</v>
      </c>
      <c r="H14">
        <f>'Calculated Tab Properties'!H14</f>
        <v>4.924428885608954</v>
      </c>
      <c r="I14">
        <f>'Calculated Tab Properties'!I14</f>
        <v>0.15000002167919893</v>
      </c>
      <c r="J14" s="20">
        <f>'Calculated Tab Properties'!J14</f>
        <v>0.41822433095911576</v>
      </c>
      <c r="K14">
        <v>0</v>
      </c>
      <c r="L14">
        <v>0</v>
      </c>
      <c r="M14">
        <v>0</v>
      </c>
      <c r="N14">
        <v>0</v>
      </c>
      <c r="O14" s="27">
        <v>0</v>
      </c>
      <c r="P14" s="27">
        <v>0</v>
      </c>
      <c r="Q14">
        <v>0</v>
      </c>
      <c r="R14">
        <f>'Calculated Tab Properties'!R14</f>
        <v>1</v>
      </c>
      <c r="T14" s="30">
        <f>VLOOKUP('GEOMETRIC INPUTS'!D14,'Pressure Calculations'!$A$22:$B$61,2,TRUE)</f>
        <v>0.93275999999999992</v>
      </c>
      <c r="U14" s="30">
        <f>VLOOKUP('GEOMETRIC INPUTS'!D14,'Pressure Calculations'!$C$22:$D$61,2,TRUE)</f>
        <v>-1.0767199999999999</v>
      </c>
      <c r="V14">
        <f>T14*'GEOMETRIC INPUTS'!S14</f>
        <v>3.7310399999999997</v>
      </c>
      <c r="W14" s="27">
        <f>U14*'GEOMETRIC INPUTS'!R14</f>
        <v>-4.3068799999999996</v>
      </c>
      <c r="X14" s="27">
        <f t="shared" si="0"/>
        <v>5.4883932629029806</v>
      </c>
      <c r="Y14" s="27">
        <f t="shared" si="1"/>
        <v>-1.5321273470965697</v>
      </c>
      <c r="Z14" s="27">
        <f t="shared" si="2"/>
        <v>0</v>
      </c>
      <c r="AA14" s="27">
        <f t="shared" si="3"/>
        <v>0</v>
      </c>
      <c r="AB14" s="27">
        <f t="shared" si="4"/>
        <v>0</v>
      </c>
      <c r="AC14">
        <f t="shared" si="5"/>
        <v>5.4883932629029806</v>
      </c>
      <c r="AD14" s="28" t="str">
        <f>'GT Data'!D16</f>
        <v>TKNODE_24</v>
      </c>
      <c r="AE14">
        <f t="shared" si="6"/>
        <v>3.7310400000000006</v>
      </c>
      <c r="AF14">
        <f t="shared" si="7"/>
        <v>-4.3068799999999996</v>
      </c>
      <c r="AG14" s="25">
        <f t="shared" si="8"/>
        <v>0</v>
      </c>
      <c r="AH14" s="25">
        <v>0</v>
      </c>
      <c r="AI14" s="25">
        <v>0</v>
      </c>
      <c r="AJ14" s="25">
        <f t="shared" si="9"/>
        <v>-7.3542113068599004</v>
      </c>
      <c r="AK14" s="28" t="str">
        <f>'GT Data'!N16</f>
        <v>TKNODE_25</v>
      </c>
      <c r="AL14" s="25">
        <f t="shared" si="10"/>
        <v>0</v>
      </c>
      <c r="AM14" s="25">
        <f t="shared" si="11"/>
        <v>0</v>
      </c>
      <c r="AN14" s="25">
        <f t="shared" si="12"/>
        <v>0</v>
      </c>
      <c r="AO14" s="25">
        <v>0</v>
      </c>
      <c r="AP14" s="25">
        <v>0</v>
      </c>
      <c r="AQ14" s="25">
        <v>0</v>
      </c>
    </row>
    <row r="15" spans="1:44" x14ac:dyDescent="0.3">
      <c r="A15" t="str">
        <f>'Calculated Tab Properties'!A15</f>
        <v>TAB_0_13</v>
      </c>
      <c r="B15">
        <f>'Calculated Tab Properties'!B15</f>
        <v>2.8816000000000002</v>
      </c>
      <c r="C15">
        <f>'Calculated Tab Properties'!C15</f>
        <v>0.38645969759039711</v>
      </c>
      <c r="D15">
        <f>'Calculated Tab Properties'!D15</f>
        <v>22.142509623831863</v>
      </c>
      <c r="E15">
        <f>'Calculated Tab Properties'!E15</f>
        <v>5.6979379377988959</v>
      </c>
      <c r="F15">
        <f>'Calculated Tab Properties'!F15</f>
        <v>3.1979379644711328</v>
      </c>
      <c r="G15">
        <f>'Calculated Tab Properties'!G15</f>
        <v>2.4999999733277636</v>
      </c>
      <c r="H15">
        <f>'Calculated Tab Properties'!H15</f>
        <v>3.6456854538878809</v>
      </c>
      <c r="I15">
        <f>'Calculated Tab Properties'!I15</f>
        <v>0.1500000362433303</v>
      </c>
      <c r="J15" s="20">
        <f>'Calculated Tab Properties'!J15</f>
        <v>0.58068128640920247</v>
      </c>
      <c r="K15">
        <v>0</v>
      </c>
      <c r="L15">
        <v>0</v>
      </c>
      <c r="M15">
        <v>0</v>
      </c>
      <c r="N15">
        <v>0</v>
      </c>
      <c r="O15" s="27">
        <v>0</v>
      </c>
      <c r="P15" s="27">
        <v>0</v>
      </c>
      <c r="Q15">
        <v>0</v>
      </c>
      <c r="R15">
        <f>'Calculated Tab Properties'!R15</f>
        <v>1</v>
      </c>
      <c r="T15" s="30">
        <f>VLOOKUP('GEOMETRIC INPUTS'!D15,'Pressure Calculations'!$A$22:$B$61,2,TRUE)</f>
        <v>0.93275999999999992</v>
      </c>
      <c r="U15" s="30">
        <f>VLOOKUP('GEOMETRIC INPUTS'!D15,'Pressure Calculations'!$C$22:$D$61,2,TRUE)</f>
        <v>-1.0767199999999999</v>
      </c>
      <c r="V15">
        <f>T15*'GEOMETRIC INPUTS'!S15</f>
        <v>3.7310399999999997</v>
      </c>
      <c r="W15" s="27">
        <f>U15*'GEOMETRIC INPUTS'!R15</f>
        <v>-4.3068799999999996</v>
      </c>
      <c r="X15" s="27">
        <f t="shared" si="0"/>
        <v>5.0791859271552218</v>
      </c>
      <c r="Y15" s="27">
        <f t="shared" si="1"/>
        <v>-2.5829721511058432</v>
      </c>
      <c r="Z15" s="27">
        <f t="shared" si="2"/>
        <v>0</v>
      </c>
      <c r="AA15" s="27">
        <f t="shared" si="3"/>
        <v>0</v>
      </c>
      <c r="AB15" s="27">
        <f t="shared" si="4"/>
        <v>0</v>
      </c>
      <c r="AC15">
        <f t="shared" si="5"/>
        <v>5.0791859271552218</v>
      </c>
      <c r="AD15" s="28" t="str">
        <f>'GT Data'!D17</f>
        <v>TKNODE_26</v>
      </c>
      <c r="AE15">
        <f t="shared" si="6"/>
        <v>3.7310400000000001</v>
      </c>
      <c r="AF15">
        <f t="shared" si="7"/>
        <v>-4.3068799999999996</v>
      </c>
      <c r="AG15" s="25">
        <f t="shared" si="8"/>
        <v>0</v>
      </c>
      <c r="AH15" s="25">
        <v>0</v>
      </c>
      <c r="AI15" s="25">
        <v>0</v>
      </c>
      <c r="AJ15" s="25">
        <f t="shared" si="9"/>
        <v>-8.6476306194744339</v>
      </c>
      <c r="AK15" s="28" t="str">
        <f>'GT Data'!N17</f>
        <v>TKNODE_27</v>
      </c>
      <c r="AL15" s="25">
        <f t="shared" si="10"/>
        <v>0</v>
      </c>
      <c r="AM15" s="25">
        <f t="shared" si="11"/>
        <v>0</v>
      </c>
      <c r="AN15" s="25">
        <f t="shared" si="12"/>
        <v>0</v>
      </c>
      <c r="AO15" s="25">
        <v>0</v>
      </c>
      <c r="AP15" s="25">
        <v>0</v>
      </c>
      <c r="AQ15" s="25">
        <v>0</v>
      </c>
    </row>
    <row r="16" spans="1:44" x14ac:dyDescent="0.3">
      <c r="A16" t="str">
        <f>'Calculated Tab Properties'!A16</f>
        <v>TAB_0_14</v>
      </c>
      <c r="B16">
        <f>'Calculated Tab Properties'!B16</f>
        <v>2.5</v>
      </c>
      <c r="C16">
        <f>'Calculated Tab Properties'!C16</f>
        <v>0.38645969053476281</v>
      </c>
      <c r="D16">
        <f>'Calculated Tab Properties'!D16</f>
        <v>22.1425092195738</v>
      </c>
      <c r="E16">
        <f>'Calculated Tab Properties'!E16</f>
        <v>4.6979379704412976</v>
      </c>
      <c r="F16">
        <f>'Calculated Tab Properties'!F16</f>
        <v>3.1979379644711328</v>
      </c>
      <c r="G16">
        <f>'Calculated Tab Properties'!G16</f>
        <v>1.5000000059701672</v>
      </c>
      <c r="H16">
        <f>'Calculated Tab Properties'!H16</f>
        <v>3.6456854538878809</v>
      </c>
      <c r="I16">
        <f>'Calculated Tab Properties'!I16</f>
        <v>0.1500000362433303</v>
      </c>
      <c r="J16" s="20">
        <f>'Calculated Tab Properties'!J16</f>
        <v>0.58068128640920247</v>
      </c>
      <c r="K16">
        <v>0</v>
      </c>
      <c r="L16">
        <v>0</v>
      </c>
      <c r="M16">
        <v>0</v>
      </c>
      <c r="N16">
        <v>0</v>
      </c>
      <c r="O16" s="27">
        <v>0</v>
      </c>
      <c r="P16" s="27">
        <v>0</v>
      </c>
      <c r="Q16">
        <v>0</v>
      </c>
      <c r="R16">
        <f>'Calculated Tab Properties'!R16</f>
        <v>1</v>
      </c>
      <c r="T16" s="30">
        <f>VLOOKUP('GEOMETRIC INPUTS'!D16,'Pressure Calculations'!$A$22:$B$61,2,TRUE)</f>
        <v>0.93275999999999992</v>
      </c>
      <c r="U16" s="30">
        <f>VLOOKUP('GEOMETRIC INPUTS'!D16,'Pressure Calculations'!$C$22:$D$61,2,TRUE)</f>
        <v>-1.0767199999999999</v>
      </c>
      <c r="V16">
        <f>T16*'GEOMETRIC INPUTS'!S16</f>
        <v>3.7310399999999997</v>
      </c>
      <c r="W16" s="27">
        <f>U16*'GEOMETRIC INPUTS'!R16</f>
        <v>-4.3068799999999996</v>
      </c>
      <c r="X16" s="27">
        <f t="shared" si="0"/>
        <v>5.0791859089307145</v>
      </c>
      <c r="Y16" s="27">
        <f t="shared" si="1"/>
        <v>-2.5829721869427216</v>
      </c>
      <c r="Z16" s="27">
        <f t="shared" si="2"/>
        <v>0</v>
      </c>
      <c r="AA16" s="27">
        <f t="shared" si="3"/>
        <v>0</v>
      </c>
      <c r="AB16" s="27">
        <f t="shared" si="4"/>
        <v>0</v>
      </c>
      <c r="AC16">
        <f t="shared" si="5"/>
        <v>5.0791859089307145</v>
      </c>
      <c r="AD16" s="28" t="str">
        <f>'GT Data'!D18</f>
        <v>TKNODE_28</v>
      </c>
      <c r="AE16">
        <f t="shared" si="6"/>
        <v>3.7310399999999997</v>
      </c>
      <c r="AF16">
        <f t="shared" si="7"/>
        <v>-4.3068799999999996</v>
      </c>
      <c r="AG16" s="25">
        <f t="shared" si="8"/>
        <v>0</v>
      </c>
      <c r="AH16" s="25">
        <v>0</v>
      </c>
      <c r="AI16" s="25">
        <v>0</v>
      </c>
      <c r="AJ16" s="25">
        <f t="shared" si="9"/>
        <v>-8.6476307394540797</v>
      </c>
      <c r="AK16" s="28" t="str">
        <f>'GT Data'!N18</f>
        <v>TKNODE_29</v>
      </c>
      <c r="AL16" s="25">
        <f t="shared" si="10"/>
        <v>0</v>
      </c>
      <c r="AM16" s="25">
        <f t="shared" si="11"/>
        <v>0</v>
      </c>
      <c r="AN16" s="25">
        <f t="shared" si="12"/>
        <v>0</v>
      </c>
      <c r="AO16" s="25">
        <v>0</v>
      </c>
      <c r="AP16" s="25">
        <v>0</v>
      </c>
      <c r="AQ16" s="25">
        <v>0</v>
      </c>
    </row>
    <row r="17" spans="1:43" x14ac:dyDescent="0.3">
      <c r="A17" t="str">
        <f>'Calculated Tab Properties'!A17</f>
        <v>TAB_0_15</v>
      </c>
      <c r="B17">
        <f>'Calculated Tab Properties'!B17</f>
        <v>1.4694</v>
      </c>
      <c r="C17">
        <f>'Calculated Tab Properties'!C17</f>
        <v>0.38645969759039711</v>
      </c>
      <c r="D17">
        <f>'Calculated Tab Properties'!D17</f>
        <v>22.142509623831863</v>
      </c>
      <c r="E17">
        <f>'Calculated Tab Properties'!E17</f>
        <v>5.6979379377988959</v>
      </c>
      <c r="F17">
        <f>'Calculated Tab Properties'!F17</f>
        <v>3.1979379644711328</v>
      </c>
      <c r="G17">
        <f>'Calculated Tab Properties'!G17</f>
        <v>2.4999999733277636</v>
      </c>
      <c r="H17">
        <f>'Calculated Tab Properties'!H17</f>
        <v>3.6456854538878809</v>
      </c>
      <c r="I17">
        <f>'Calculated Tab Properties'!I17</f>
        <v>0.1500000362433303</v>
      </c>
      <c r="J17" s="20">
        <f>'Calculated Tab Properties'!J17</f>
        <v>0.58068128640920247</v>
      </c>
      <c r="K17">
        <v>0</v>
      </c>
      <c r="L17">
        <v>0</v>
      </c>
      <c r="M17">
        <v>0</v>
      </c>
      <c r="N17">
        <v>0</v>
      </c>
      <c r="O17" s="27">
        <v>0</v>
      </c>
      <c r="P17" s="27">
        <v>0</v>
      </c>
      <c r="Q17">
        <v>0</v>
      </c>
      <c r="R17">
        <f>'Calculated Tab Properties'!R17</f>
        <v>1</v>
      </c>
      <c r="T17" s="30">
        <f>VLOOKUP('GEOMETRIC INPUTS'!D17,'Pressure Calculations'!$A$22:$B$61,2,TRUE)</f>
        <v>0.93275999999999992</v>
      </c>
      <c r="U17" s="30">
        <f>VLOOKUP('GEOMETRIC INPUTS'!D17,'Pressure Calculations'!$C$22:$D$61,2,TRUE)</f>
        <v>-1.0767199999999999</v>
      </c>
      <c r="V17">
        <f>T17*'GEOMETRIC INPUTS'!S17</f>
        <v>3.7310399999999997</v>
      </c>
      <c r="W17" s="27">
        <f>U17*'GEOMETRIC INPUTS'!R17</f>
        <v>-4.3068799999999996</v>
      </c>
      <c r="X17" s="27">
        <f t="shared" si="0"/>
        <v>5.0791859271552218</v>
      </c>
      <c r="Y17" s="27">
        <f t="shared" si="1"/>
        <v>-2.5829721511058432</v>
      </c>
      <c r="Z17" s="27">
        <f t="shared" si="2"/>
        <v>0</v>
      </c>
      <c r="AA17" s="27">
        <f t="shared" si="3"/>
        <v>0</v>
      </c>
      <c r="AB17" s="27">
        <f t="shared" si="4"/>
        <v>0</v>
      </c>
      <c r="AC17">
        <f t="shared" si="5"/>
        <v>5.0791859271552218</v>
      </c>
      <c r="AD17" s="28" t="str">
        <f>'GT Data'!D19</f>
        <v>TKNODE_30</v>
      </c>
      <c r="AE17">
        <f t="shared" si="6"/>
        <v>3.7310400000000001</v>
      </c>
      <c r="AF17">
        <f t="shared" si="7"/>
        <v>-4.3068799999999996</v>
      </c>
      <c r="AG17" s="25">
        <f t="shared" si="8"/>
        <v>0</v>
      </c>
      <c r="AH17" s="25">
        <v>0</v>
      </c>
      <c r="AI17" s="25">
        <v>0</v>
      </c>
      <c r="AJ17" s="25">
        <f t="shared" si="9"/>
        <v>-8.6476306194744339</v>
      </c>
      <c r="AK17" s="28" t="str">
        <f>'GT Data'!N19</f>
        <v>TKNODE_31</v>
      </c>
      <c r="AL17" s="25">
        <f t="shared" si="10"/>
        <v>0</v>
      </c>
      <c r="AM17" s="25">
        <f t="shared" si="11"/>
        <v>0</v>
      </c>
      <c r="AN17" s="25">
        <f t="shared" si="12"/>
        <v>0</v>
      </c>
      <c r="AO17" s="25">
        <v>0</v>
      </c>
      <c r="AP17" s="25">
        <v>0</v>
      </c>
      <c r="AQ17" s="25">
        <v>0</v>
      </c>
    </row>
    <row r="18" spans="1:43" x14ac:dyDescent="0.3">
      <c r="A18" t="str">
        <f>'Calculated Tab Properties'!A18</f>
        <v>TAB_0_16</v>
      </c>
      <c r="B18">
        <f>'Calculated Tab Properties'!B18</f>
        <v>1.4694</v>
      </c>
      <c r="C18">
        <f>'Calculated Tab Properties'!C18</f>
        <v>8.5412405089901E-2</v>
      </c>
      <c r="D18">
        <f>'Calculated Tab Properties'!D18</f>
        <v>4.8937703297130382</v>
      </c>
      <c r="E18">
        <f>'Calculated Tab Properties'!E18</f>
        <v>6.7429527112954366</v>
      </c>
      <c r="F18">
        <f>'Calculated Tab Properties'!F18</f>
        <v>4.2429526535765367</v>
      </c>
      <c r="G18">
        <f>'Calculated Tab Properties'!G18</f>
        <v>2.5000000577188994</v>
      </c>
      <c r="H18">
        <f>'Calculated Tab Properties'!H18</f>
        <v>4.5555086148859214</v>
      </c>
      <c r="I18">
        <f>'Calculated Tab Properties'!I18</f>
        <v>0.14999991464430784</v>
      </c>
      <c r="J18" s="20">
        <f>'Calculated Tab Properties'!J18</f>
        <v>0.45451756933736415</v>
      </c>
      <c r="K18">
        <v>0</v>
      </c>
      <c r="L18">
        <v>0</v>
      </c>
      <c r="M18">
        <v>0</v>
      </c>
      <c r="N18">
        <v>0</v>
      </c>
      <c r="O18" s="27">
        <v>0</v>
      </c>
      <c r="P18" s="27">
        <v>0</v>
      </c>
      <c r="Q18">
        <v>0</v>
      </c>
      <c r="R18">
        <f>'Calculated Tab Properties'!R18</f>
        <v>1</v>
      </c>
      <c r="T18" s="30">
        <f>VLOOKUP('GEOMETRIC INPUTS'!D18,'Pressure Calculations'!$A$22:$B$61,2,TRUE)</f>
        <v>0.93275999999999992</v>
      </c>
      <c r="U18" s="30">
        <f>VLOOKUP('GEOMETRIC INPUTS'!D18,'Pressure Calculations'!$C$22:$D$61,2,TRUE)</f>
        <v>-1.0767199999999999</v>
      </c>
      <c r="V18">
        <f>T18*'GEOMETRIC INPUTS'!S18</f>
        <v>3.7310399999999997</v>
      </c>
      <c r="W18" s="27">
        <f>U18*'GEOMETRIC INPUTS'!R18</f>
        <v>-4.3068799999999996</v>
      </c>
      <c r="X18" s="27">
        <f t="shared" si="0"/>
        <v>4.0848526505778127</v>
      </c>
      <c r="Y18" s="27">
        <f t="shared" si="1"/>
        <v>-3.9728898347509474</v>
      </c>
      <c r="Z18" s="27">
        <f t="shared" si="2"/>
        <v>0</v>
      </c>
      <c r="AA18" s="27">
        <f t="shared" si="3"/>
        <v>0</v>
      </c>
      <c r="AB18" s="27">
        <f t="shared" si="4"/>
        <v>0</v>
      </c>
      <c r="AC18">
        <f t="shared" si="5"/>
        <v>4.0848526505778127</v>
      </c>
      <c r="AD18" s="28" t="str">
        <f>'GT Data'!D20</f>
        <v>TKNODE_32</v>
      </c>
      <c r="AE18">
        <f t="shared" si="6"/>
        <v>3.7310399999999997</v>
      </c>
      <c r="AF18">
        <f t="shared" si="7"/>
        <v>-4.3068799999999996</v>
      </c>
      <c r="AG18" s="25">
        <f t="shared" si="8"/>
        <v>0</v>
      </c>
      <c r="AH18" s="25">
        <v>0</v>
      </c>
      <c r="AI18" s="25">
        <v>0</v>
      </c>
      <c r="AJ18" s="25">
        <f t="shared" si="9"/>
        <v>-17.45271660282766</v>
      </c>
      <c r="AK18" s="28" t="str">
        <f>'GT Data'!N20</f>
        <v>TKNODE_33</v>
      </c>
      <c r="AL18" s="25">
        <f t="shared" si="10"/>
        <v>0</v>
      </c>
      <c r="AM18" s="25">
        <f t="shared" si="11"/>
        <v>0</v>
      </c>
      <c r="AN18" s="25">
        <f t="shared" si="12"/>
        <v>0</v>
      </c>
      <c r="AO18" s="25">
        <v>0</v>
      </c>
      <c r="AP18" s="25">
        <v>0</v>
      </c>
      <c r="AQ18" s="25">
        <v>0</v>
      </c>
    </row>
    <row r="19" spans="1:43" x14ac:dyDescent="0.3">
      <c r="A19" t="str">
        <f>'Calculated Tab Properties'!A19</f>
        <v>TAB_0_17</v>
      </c>
      <c r="B19">
        <f>'Calculated Tab Properties'!B19</f>
        <v>2.5</v>
      </c>
      <c r="C19">
        <f>'Calculated Tab Properties'!C19</f>
        <v>8.5412403991338426E-2</v>
      </c>
      <c r="D19">
        <f>'Calculated Tab Properties'!D19</f>
        <v>4.8937702667700389</v>
      </c>
      <c r="E19">
        <f>'Calculated Tab Properties'!E19</f>
        <v>5.7429526882078763</v>
      </c>
      <c r="F19">
        <f>'Calculated Tab Properties'!F19</f>
        <v>4.2429526535765367</v>
      </c>
      <c r="G19">
        <f>'Calculated Tab Properties'!G19</f>
        <v>1.5000000346313396</v>
      </c>
      <c r="H19">
        <f>'Calculated Tab Properties'!H19</f>
        <v>4.5555086148859214</v>
      </c>
      <c r="I19">
        <f>'Calculated Tab Properties'!I19</f>
        <v>0.14999991464430784</v>
      </c>
      <c r="J19" s="20">
        <f>'Calculated Tab Properties'!J19</f>
        <v>0.45451756933736415</v>
      </c>
      <c r="K19">
        <v>0</v>
      </c>
      <c r="L19">
        <v>0</v>
      </c>
      <c r="M19">
        <v>0</v>
      </c>
      <c r="N19">
        <v>0</v>
      </c>
      <c r="O19" s="27">
        <v>0</v>
      </c>
      <c r="P19" s="27">
        <v>0</v>
      </c>
      <c r="Q19">
        <v>0</v>
      </c>
      <c r="R19">
        <f>'Calculated Tab Properties'!R19</f>
        <v>1</v>
      </c>
      <c r="T19" s="30">
        <f>VLOOKUP('GEOMETRIC INPUTS'!D19,'Pressure Calculations'!$A$22:$B$61,2,TRUE)</f>
        <v>0.93275999999999992</v>
      </c>
      <c r="U19" s="30">
        <f>VLOOKUP('GEOMETRIC INPUTS'!D19,'Pressure Calculations'!$C$22:$D$61,2,TRUE)</f>
        <v>-1.0767199999999999</v>
      </c>
      <c r="V19">
        <f>T19*'GEOMETRIC INPUTS'!S19</f>
        <v>3.7310399999999997</v>
      </c>
      <c r="W19" s="27">
        <f>U19*'GEOMETRIC INPUTS'!R19</f>
        <v>-4.3068799999999996</v>
      </c>
      <c r="X19" s="27">
        <f t="shared" si="0"/>
        <v>4.0848526462133448</v>
      </c>
      <c r="Y19" s="27">
        <f t="shared" si="1"/>
        <v>-3.9728898392384138</v>
      </c>
      <c r="Z19" s="27">
        <f t="shared" si="2"/>
        <v>0</v>
      </c>
      <c r="AA19" s="27">
        <f t="shared" si="3"/>
        <v>0</v>
      </c>
      <c r="AB19" s="27">
        <f t="shared" si="4"/>
        <v>0</v>
      </c>
      <c r="AC19">
        <f t="shared" si="5"/>
        <v>4.0848526462133448</v>
      </c>
      <c r="AD19" s="28" t="str">
        <f>'GT Data'!D21</f>
        <v>TKNODE_34</v>
      </c>
      <c r="AE19">
        <f t="shared" si="6"/>
        <v>3.7310400000000001</v>
      </c>
      <c r="AF19">
        <f t="shared" si="7"/>
        <v>-4.3068799999999996</v>
      </c>
      <c r="AG19" s="25">
        <f t="shared" si="8"/>
        <v>0</v>
      </c>
      <c r="AH19" s="25">
        <v>0</v>
      </c>
      <c r="AI19" s="25">
        <v>0</v>
      </c>
      <c r="AJ19" s="25">
        <f t="shared" si="9"/>
        <v>-17.452716622540891</v>
      </c>
      <c r="AK19" s="28" t="str">
        <f>'GT Data'!N21</f>
        <v>TKNODE_35</v>
      </c>
      <c r="AL19" s="25">
        <f t="shared" si="10"/>
        <v>0</v>
      </c>
      <c r="AM19" s="25">
        <f t="shared" si="11"/>
        <v>0</v>
      </c>
      <c r="AN19" s="25">
        <f t="shared" si="12"/>
        <v>0</v>
      </c>
      <c r="AO19" s="25">
        <v>0</v>
      </c>
      <c r="AP19" s="25">
        <v>0</v>
      </c>
      <c r="AQ19" s="25">
        <v>0</v>
      </c>
    </row>
    <row r="20" spans="1:43" x14ac:dyDescent="0.3">
      <c r="A20" t="str">
        <f>'Calculated Tab Properties'!A20</f>
        <v>TAB_0_18</v>
      </c>
      <c r="B20">
        <f>'Calculated Tab Properties'!B20</f>
        <v>1.2406999999999999</v>
      </c>
      <c r="C20">
        <f>'Calculated Tab Properties'!C20</f>
        <v>8.5412401174655761E-2</v>
      </c>
      <c r="D20">
        <f>'Calculated Tab Properties'!D20</f>
        <v>4.8937701053860101</v>
      </c>
      <c r="E20">
        <f>'Calculated Tab Properties'!E20</f>
        <v>5.9429526711921232</v>
      </c>
      <c r="F20">
        <f>'Calculated Tab Properties'!F20</f>
        <v>4.2429526535765367</v>
      </c>
      <c r="G20">
        <f>'Calculated Tab Properties'!G20</f>
        <v>1.7000000176155865</v>
      </c>
      <c r="H20">
        <f>'Calculated Tab Properties'!H20</f>
        <v>4.5555086148859214</v>
      </c>
      <c r="I20">
        <f>'Calculated Tab Properties'!I20</f>
        <v>0.14999991464430784</v>
      </c>
      <c r="J20" s="20">
        <f>'Calculated Tab Properties'!J20</f>
        <v>0.45451756933736415</v>
      </c>
      <c r="K20">
        <v>0</v>
      </c>
      <c r="L20">
        <v>0</v>
      </c>
      <c r="M20">
        <v>0</v>
      </c>
      <c r="N20">
        <v>0</v>
      </c>
      <c r="O20" s="27">
        <v>0</v>
      </c>
      <c r="P20" s="27">
        <v>0</v>
      </c>
      <c r="Q20">
        <v>0</v>
      </c>
      <c r="R20">
        <f>'Calculated Tab Properties'!R20</f>
        <v>1</v>
      </c>
      <c r="T20" s="30">
        <f>VLOOKUP('GEOMETRIC INPUTS'!D20,'Pressure Calculations'!$A$22:$B$61,2,TRUE)</f>
        <v>0.93275999999999992</v>
      </c>
      <c r="U20" s="30">
        <f>VLOOKUP('GEOMETRIC INPUTS'!D20,'Pressure Calculations'!$C$22:$D$61,2,TRUE)</f>
        <v>-1.0767199999999999</v>
      </c>
      <c r="V20">
        <f>T20*'GEOMETRIC INPUTS'!S20</f>
        <v>3.7310399999999997</v>
      </c>
      <c r="W20" s="27">
        <f>U20*'GEOMETRIC INPUTS'!R20</f>
        <v>-4.3068799999999996</v>
      </c>
      <c r="X20" s="27">
        <f t="shared" si="0"/>
        <v>4.0848526350229744</v>
      </c>
      <c r="Y20" s="27">
        <f t="shared" si="1"/>
        <v>-3.9728898507441479</v>
      </c>
      <c r="Z20" s="27">
        <f t="shared" si="2"/>
        <v>0</v>
      </c>
      <c r="AA20" s="27">
        <f t="shared" si="3"/>
        <v>0</v>
      </c>
      <c r="AB20" s="27">
        <f t="shared" si="4"/>
        <v>0</v>
      </c>
      <c r="AC20">
        <f t="shared" si="5"/>
        <v>4.0848526350229744</v>
      </c>
      <c r="AD20" s="28" t="str">
        <f>'GT Data'!D22</f>
        <v>TKNODE_36</v>
      </c>
      <c r="AE20">
        <f t="shared" si="6"/>
        <v>3.7310399999999997</v>
      </c>
      <c r="AF20">
        <f t="shared" si="7"/>
        <v>-4.3068799999999996</v>
      </c>
      <c r="AG20" s="25">
        <f t="shared" si="8"/>
        <v>0</v>
      </c>
      <c r="AH20" s="25">
        <v>0</v>
      </c>
      <c r="AI20" s="25">
        <v>0</v>
      </c>
      <c r="AJ20" s="25">
        <f t="shared" si="9"/>
        <v>-17.452716673085032</v>
      </c>
      <c r="AK20" s="28" t="str">
        <f>'GT Data'!N22</f>
        <v>TKNODE_37</v>
      </c>
      <c r="AL20" s="25">
        <f t="shared" si="10"/>
        <v>0</v>
      </c>
      <c r="AM20" s="25">
        <f t="shared" si="11"/>
        <v>0</v>
      </c>
      <c r="AN20" s="25">
        <f t="shared" si="12"/>
        <v>0</v>
      </c>
      <c r="AO20" s="25">
        <v>0</v>
      </c>
      <c r="AP20" s="25">
        <v>0</v>
      </c>
      <c r="AQ20" s="25">
        <v>0</v>
      </c>
    </row>
    <row r="21" spans="1:43" x14ac:dyDescent="0.3">
      <c r="A21" t="str">
        <f>'Calculated Tab Properties'!A21</f>
        <v>TAB_0_19</v>
      </c>
      <c r="B21">
        <f>'Calculated Tab Properties'!B21</f>
        <v>0.8407</v>
      </c>
      <c r="C21">
        <f>'Calculated Tab Properties'!C21</f>
        <v>3.1884639354443962</v>
      </c>
      <c r="D21">
        <f>'Calculated Tab Properties'!D21</f>
        <v>182.68552663063687</v>
      </c>
      <c r="E21">
        <f>'Calculated Tab Properties'!E21</f>
        <v>6.1298598642278872</v>
      </c>
      <c r="F21">
        <f>'Calculated Tab Properties'!F21</f>
        <v>4.4298598269358287</v>
      </c>
      <c r="G21">
        <f>'Calculated Tab Properties'!G21</f>
        <v>1.7000000372920587</v>
      </c>
      <c r="H21">
        <f>'Calculated Tab Properties'!H21</f>
        <v>4.7240973856566759</v>
      </c>
      <c r="I21">
        <f>'Calculated Tab Properties'!I21</f>
        <v>0.14999993782882051</v>
      </c>
      <c r="J21" s="20">
        <f>'Calculated Tab Properties'!J21</f>
        <v>0.43715231941714283</v>
      </c>
      <c r="K21">
        <v>0</v>
      </c>
      <c r="L21">
        <v>0</v>
      </c>
      <c r="M21">
        <v>0</v>
      </c>
      <c r="N21">
        <v>0</v>
      </c>
      <c r="O21" s="27">
        <v>0</v>
      </c>
      <c r="P21" s="27">
        <v>0</v>
      </c>
      <c r="Q21">
        <v>0</v>
      </c>
      <c r="R21">
        <f>'Calculated Tab Properties'!R21</f>
        <v>1</v>
      </c>
      <c r="T21" s="30">
        <f>VLOOKUP('GEOMETRIC INPUTS'!D21,'Pressure Calculations'!$A$22:$B$61,2,TRUE)</f>
        <v>0.93275999999999992</v>
      </c>
      <c r="U21" s="30">
        <f>VLOOKUP('GEOMETRIC INPUTS'!D21,'Pressure Calculations'!$C$22:$D$61,2,TRUE)</f>
        <v>-1.0767199999999999</v>
      </c>
      <c r="V21">
        <f>T21*'GEOMETRIC INPUTS'!S21</f>
        <v>3.7310399999999997</v>
      </c>
      <c r="W21" s="27">
        <f>U21*'GEOMETRIC INPUTS'!R21</f>
        <v>-4.3068799999999996</v>
      </c>
      <c r="X21" s="27">
        <f t="shared" si="0"/>
        <v>-3.9287374371546675</v>
      </c>
      <c r="Y21" s="27">
        <f t="shared" si="1"/>
        <v>4.1273353348013009</v>
      </c>
      <c r="Z21" s="27">
        <f t="shared" si="2"/>
        <v>0</v>
      </c>
      <c r="AA21" s="27">
        <f t="shared" si="3"/>
        <v>0</v>
      </c>
      <c r="AB21" s="27">
        <f t="shared" si="4"/>
        <v>0</v>
      </c>
      <c r="AC21">
        <f t="shared" si="5"/>
        <v>-3.9287374371546675</v>
      </c>
      <c r="AD21" s="28" t="str">
        <f>'GT Data'!D23</f>
        <v>TKNODE_38</v>
      </c>
      <c r="AE21">
        <f t="shared" si="6"/>
        <v>3.7310399999999997</v>
      </c>
      <c r="AF21">
        <f t="shared" si="7"/>
        <v>-4.3068799999999987</v>
      </c>
      <c r="AG21" s="25">
        <f t="shared" si="8"/>
        <v>0</v>
      </c>
      <c r="AH21" s="25">
        <v>0</v>
      </c>
      <c r="AI21" s="25">
        <v>0</v>
      </c>
      <c r="AJ21" s="25">
        <f t="shared" si="9"/>
        <v>18.902617035547909</v>
      </c>
      <c r="AK21" s="28" t="str">
        <f>'GT Data'!N23</f>
        <v>TKNODE_39</v>
      </c>
      <c r="AL21" s="25">
        <f t="shared" si="10"/>
        <v>0</v>
      </c>
      <c r="AM21" s="25">
        <f t="shared" si="11"/>
        <v>0</v>
      </c>
      <c r="AN21" s="25">
        <f t="shared" si="12"/>
        <v>0</v>
      </c>
      <c r="AO21" s="25">
        <v>0</v>
      </c>
      <c r="AP21" s="25">
        <v>0</v>
      </c>
      <c r="AQ21" s="25">
        <v>0</v>
      </c>
    </row>
    <row r="22" spans="1:43" x14ac:dyDescent="0.3">
      <c r="A22" t="str">
        <f>'Calculated Tab Properties'!A22</f>
        <v>TAB_0_20</v>
      </c>
      <c r="B22">
        <f>'Calculated Tab Properties'!B22</f>
        <v>2.5</v>
      </c>
      <c r="C22">
        <f>'Calculated Tab Properties'!C22</f>
        <v>3.1884639391607834</v>
      </c>
      <c r="D22">
        <f>'Calculated Tab Properties'!D22</f>
        <v>182.68552684357019</v>
      </c>
      <c r="E22">
        <f>'Calculated Tab Properties'!E22</f>
        <v>5.9298599138260695</v>
      </c>
      <c r="F22">
        <f>'Calculated Tab Properties'!F22</f>
        <v>4.4298598269358287</v>
      </c>
      <c r="G22">
        <f>'Calculated Tab Properties'!G22</f>
        <v>1.5000000868902406</v>
      </c>
      <c r="H22">
        <f>'Calculated Tab Properties'!H22</f>
        <v>4.7240973856566759</v>
      </c>
      <c r="I22">
        <f>'Calculated Tab Properties'!I22</f>
        <v>0.14999993782882051</v>
      </c>
      <c r="J22" s="20">
        <f>'Calculated Tab Properties'!J22</f>
        <v>0.43715231941714283</v>
      </c>
      <c r="K22">
        <v>0</v>
      </c>
      <c r="L22">
        <v>0</v>
      </c>
      <c r="M22">
        <v>0</v>
      </c>
      <c r="N22">
        <v>0</v>
      </c>
      <c r="O22" s="27">
        <v>0</v>
      </c>
      <c r="P22" s="27">
        <v>0</v>
      </c>
      <c r="Q22">
        <v>0</v>
      </c>
      <c r="R22">
        <f>'Calculated Tab Properties'!R22</f>
        <v>1</v>
      </c>
      <c r="T22" s="30">
        <f>VLOOKUP('GEOMETRIC INPUTS'!D22,'Pressure Calculations'!$A$22:$B$61,2,TRUE)</f>
        <v>0.93275999999999992</v>
      </c>
      <c r="U22" s="30">
        <f>VLOOKUP('GEOMETRIC INPUTS'!D22,'Pressure Calculations'!$C$22:$D$61,2,TRUE)</f>
        <v>-1.0767199999999999</v>
      </c>
      <c r="V22">
        <f>T22*'GEOMETRIC INPUTS'!S22</f>
        <v>3.7310399999999997</v>
      </c>
      <c r="W22" s="27">
        <f>U22*'GEOMETRIC INPUTS'!R22</f>
        <v>-4.3068799999999996</v>
      </c>
      <c r="X22" s="27">
        <f t="shared" si="0"/>
        <v>-3.9287374524934435</v>
      </c>
      <c r="Y22" s="27">
        <f t="shared" si="1"/>
        <v>4.1273353202005918</v>
      </c>
      <c r="Z22" s="27">
        <f t="shared" si="2"/>
        <v>0</v>
      </c>
      <c r="AA22" s="27">
        <f t="shared" si="3"/>
        <v>0</v>
      </c>
      <c r="AB22" s="27">
        <f t="shared" si="4"/>
        <v>0</v>
      </c>
      <c r="AC22">
        <f t="shared" si="5"/>
        <v>-3.9287374524934435</v>
      </c>
      <c r="AD22" s="28" t="str">
        <f>'GT Data'!D24</f>
        <v>TKNODE_40</v>
      </c>
      <c r="AE22">
        <f t="shared" si="6"/>
        <v>3.7310399999999992</v>
      </c>
      <c r="AF22">
        <f t="shared" si="7"/>
        <v>-4.3068799999999996</v>
      </c>
      <c r="AG22" s="25">
        <f t="shared" si="8"/>
        <v>0</v>
      </c>
      <c r="AH22" s="25">
        <v>0</v>
      </c>
      <c r="AI22" s="25">
        <v>0</v>
      </c>
      <c r="AJ22" s="25">
        <f t="shared" si="9"/>
        <v>18.902616968678711</v>
      </c>
      <c r="AK22" s="28" t="str">
        <f>'GT Data'!N24</f>
        <v>TKNODE_41</v>
      </c>
      <c r="AL22" s="25">
        <f t="shared" si="10"/>
        <v>0</v>
      </c>
      <c r="AM22" s="25">
        <f t="shared" si="11"/>
        <v>0</v>
      </c>
      <c r="AN22" s="25">
        <f t="shared" si="12"/>
        <v>0</v>
      </c>
      <c r="AO22" s="25">
        <v>0</v>
      </c>
      <c r="AP22" s="25">
        <v>0</v>
      </c>
      <c r="AQ22" s="25">
        <v>0</v>
      </c>
    </row>
    <row r="23" spans="1:43" x14ac:dyDescent="0.3">
      <c r="A23" t="str">
        <f>'Calculated Tab Properties'!A23</f>
        <v>TAB_0_21</v>
      </c>
      <c r="B23">
        <f>'Calculated Tab Properties'!B23</f>
        <v>1.6256999999999999</v>
      </c>
      <c r="C23">
        <f>'Calculated Tab Properties'!C23</f>
        <v>3.188463935786225</v>
      </c>
      <c r="D23">
        <f>'Calculated Tab Properties'!D23</f>
        <v>182.68552665022224</v>
      </c>
      <c r="E23">
        <f>'Calculated Tab Properties'!E23</f>
        <v>6.9298598703009198</v>
      </c>
      <c r="F23">
        <f>'Calculated Tab Properties'!F23</f>
        <v>4.4298598269358287</v>
      </c>
      <c r="G23">
        <f>'Calculated Tab Properties'!G23</f>
        <v>2.5000000433650906</v>
      </c>
      <c r="H23">
        <f>'Calculated Tab Properties'!H23</f>
        <v>4.7240973856566759</v>
      </c>
      <c r="I23">
        <f>'Calculated Tab Properties'!I23</f>
        <v>0.14999993782882051</v>
      </c>
      <c r="J23" s="20">
        <f>'Calculated Tab Properties'!J23</f>
        <v>0.43715231941714283</v>
      </c>
      <c r="K23">
        <v>0</v>
      </c>
      <c r="L23">
        <v>0</v>
      </c>
      <c r="M23">
        <v>0</v>
      </c>
      <c r="N23">
        <v>0</v>
      </c>
      <c r="O23" s="27">
        <v>0</v>
      </c>
      <c r="P23" s="27">
        <v>0</v>
      </c>
      <c r="Q23">
        <v>0</v>
      </c>
      <c r="R23">
        <f>'Calculated Tab Properties'!R23</f>
        <v>1</v>
      </c>
      <c r="T23" s="30">
        <f>VLOOKUP('GEOMETRIC INPUTS'!D23,'Pressure Calculations'!$A$22:$B$61,2,TRUE)</f>
        <v>0.93275999999999992</v>
      </c>
      <c r="U23" s="30">
        <f>VLOOKUP('GEOMETRIC INPUTS'!D23,'Pressure Calculations'!$C$22:$D$61,2,TRUE)</f>
        <v>-1.0767199999999999</v>
      </c>
      <c r="V23">
        <f>T23*'GEOMETRIC INPUTS'!S23</f>
        <v>3.7310399999999997</v>
      </c>
      <c r="W23" s="27">
        <f>U23*'GEOMETRIC INPUTS'!R23</f>
        <v>-4.3068799999999996</v>
      </c>
      <c r="X23" s="27">
        <f t="shared" si="0"/>
        <v>-3.9287374385655092</v>
      </c>
      <c r="Y23" s="27">
        <f t="shared" si="1"/>
        <v>4.1273353334583449</v>
      </c>
      <c r="Z23" s="27">
        <f t="shared" si="2"/>
        <v>0</v>
      </c>
      <c r="AA23" s="27">
        <f t="shared" si="3"/>
        <v>0</v>
      </c>
      <c r="AB23" s="27">
        <f t="shared" si="4"/>
        <v>0</v>
      </c>
      <c r="AC23">
        <f t="shared" si="5"/>
        <v>-3.9287374385655092</v>
      </c>
      <c r="AD23" s="28" t="str">
        <f>'GT Data'!D25</f>
        <v>TKNODE_42</v>
      </c>
      <c r="AE23">
        <f t="shared" si="6"/>
        <v>3.7310399999999992</v>
      </c>
      <c r="AF23">
        <f t="shared" si="7"/>
        <v>-4.3068799999999987</v>
      </c>
      <c r="AG23" s="25">
        <f t="shared" si="8"/>
        <v>0</v>
      </c>
      <c r="AH23" s="25">
        <v>0</v>
      </c>
      <c r="AI23" s="25">
        <v>0</v>
      </c>
      <c r="AJ23" s="25">
        <f t="shared" si="9"/>
        <v>18.902617029397359</v>
      </c>
      <c r="AK23" s="28" t="str">
        <f>'GT Data'!N25</f>
        <v>TKNODE_43</v>
      </c>
      <c r="AL23" s="25">
        <f t="shared" si="10"/>
        <v>0</v>
      </c>
      <c r="AM23" s="25">
        <f t="shared" si="11"/>
        <v>0</v>
      </c>
      <c r="AN23" s="25">
        <f t="shared" si="12"/>
        <v>0</v>
      </c>
      <c r="AO23" s="25">
        <v>0</v>
      </c>
      <c r="AP23" s="25">
        <v>0</v>
      </c>
      <c r="AQ23" s="25">
        <v>0</v>
      </c>
    </row>
    <row r="24" spans="1:43" x14ac:dyDescent="0.3">
      <c r="A24" t="str">
        <f>'Calculated Tab Properties'!A24</f>
        <v>TAB_0_22</v>
      </c>
      <c r="B24">
        <f>'Calculated Tab Properties'!B24</f>
        <v>2.0257000000000001</v>
      </c>
      <c r="C24">
        <f>'Calculated Tab Properties'!C24</f>
        <v>3.6947413431690572</v>
      </c>
      <c r="D24">
        <f>'Calculated Tab Properties'!D24</f>
        <v>211.69308535608391</v>
      </c>
      <c r="E24">
        <f>'Calculated Tab Properties'!E24</f>
        <v>5.5794142316480828</v>
      </c>
      <c r="F24">
        <f>'Calculated Tab Properties'!F24</f>
        <v>3.079414240502194</v>
      </c>
      <c r="G24">
        <f>'Calculated Tab Properties'!G24</f>
        <v>2.4999999911458888</v>
      </c>
      <c r="H24">
        <f>'Calculated Tab Properties'!H24</f>
        <v>3.546846193753324</v>
      </c>
      <c r="I24">
        <f>'Calculated Tab Properties'!I24</f>
        <v>0.15000004760866051</v>
      </c>
      <c r="J24" s="20">
        <f>'Calculated Tab Properties'!J24</f>
        <v>0.5990779485655523</v>
      </c>
      <c r="K24">
        <v>0</v>
      </c>
      <c r="L24">
        <v>0</v>
      </c>
      <c r="M24">
        <v>0</v>
      </c>
      <c r="N24">
        <v>0</v>
      </c>
      <c r="O24" s="27">
        <v>0</v>
      </c>
      <c r="P24" s="27">
        <v>0</v>
      </c>
      <c r="Q24">
        <v>0</v>
      </c>
      <c r="R24">
        <f>'Calculated Tab Properties'!R24</f>
        <v>1</v>
      </c>
      <c r="T24" s="30">
        <f>VLOOKUP('GEOMETRIC INPUTS'!D24,'Pressure Calculations'!$A$22:$B$61,2,TRUE)</f>
        <v>0.93275999999999992</v>
      </c>
      <c r="U24" s="30">
        <f>VLOOKUP('GEOMETRIC INPUTS'!D24,'Pressure Calculations'!$C$22:$D$61,2,TRUE)</f>
        <v>-1.0767199999999999</v>
      </c>
      <c r="V24">
        <f>T24*'GEOMETRIC INPUTS'!S24</f>
        <v>3.7310399999999997</v>
      </c>
      <c r="W24" s="27">
        <f>U24*'GEOMETRIC INPUTS'!R24</f>
        <v>-4.3068799999999996</v>
      </c>
      <c r="X24" s="27">
        <f t="shared" si="0"/>
        <v>-5.4373479682046835</v>
      </c>
      <c r="Y24" s="27">
        <f t="shared" si="1"/>
        <v>1.7044418114621565</v>
      </c>
      <c r="Z24" s="27">
        <f t="shared" si="2"/>
        <v>0</v>
      </c>
      <c r="AA24" s="27">
        <f t="shared" si="3"/>
        <v>0</v>
      </c>
      <c r="AB24" s="27">
        <f t="shared" si="4"/>
        <v>0</v>
      </c>
      <c r="AC24">
        <f t="shared" si="5"/>
        <v>-5.4373479682046835</v>
      </c>
      <c r="AD24" s="28" t="str">
        <f>'GT Data'!D26</f>
        <v>TKNODE_44</v>
      </c>
      <c r="AE24">
        <f t="shared" si="6"/>
        <v>3.7310400000000001</v>
      </c>
      <c r="AF24">
        <f t="shared" si="7"/>
        <v>-4.3068799999999996</v>
      </c>
      <c r="AG24" s="25">
        <f t="shared" si="8"/>
        <v>0</v>
      </c>
      <c r="AH24" s="25">
        <v>0</v>
      </c>
      <c r="AI24" s="25">
        <v>0</v>
      </c>
      <c r="AJ24" s="25">
        <f t="shared" si="9"/>
        <v>5.5043487391894352</v>
      </c>
      <c r="AK24" s="28" t="str">
        <f>'GT Data'!N26</f>
        <v>TKNODE_45</v>
      </c>
      <c r="AL24" s="25">
        <f t="shared" si="10"/>
        <v>0</v>
      </c>
      <c r="AM24" s="25">
        <f t="shared" si="11"/>
        <v>0</v>
      </c>
      <c r="AN24" s="25">
        <f t="shared" si="12"/>
        <v>0</v>
      </c>
      <c r="AO24" s="25">
        <v>0</v>
      </c>
      <c r="AP24" s="25">
        <v>0</v>
      </c>
      <c r="AQ24" s="25">
        <v>0</v>
      </c>
    </row>
    <row r="25" spans="1:43" x14ac:dyDescent="0.3">
      <c r="A25" t="str">
        <f>'Calculated Tab Properties'!A25</f>
        <v>TAB_0_23</v>
      </c>
      <c r="B25">
        <f>'Calculated Tab Properties'!B25</f>
        <v>2.5</v>
      </c>
      <c r="C25">
        <f>'Calculated Tab Properties'!C25</f>
        <v>3.6947413466318322</v>
      </c>
      <c r="D25">
        <f>'Calculated Tab Properties'!D25</f>
        <v>211.69308555448634</v>
      </c>
      <c r="E25">
        <f>'Calculated Tab Properties'!E25</f>
        <v>4.5794141461050071</v>
      </c>
      <c r="F25">
        <f>'Calculated Tab Properties'!F25</f>
        <v>3.079414240502194</v>
      </c>
      <c r="G25">
        <f>'Calculated Tab Properties'!G25</f>
        <v>1.4999999056028128</v>
      </c>
      <c r="H25">
        <f>'Calculated Tab Properties'!H25</f>
        <v>3.546846193753324</v>
      </c>
      <c r="I25">
        <f>'Calculated Tab Properties'!I25</f>
        <v>0.15000004760866051</v>
      </c>
      <c r="J25" s="20">
        <f>'Calculated Tab Properties'!J25</f>
        <v>0.5990779485655523</v>
      </c>
      <c r="K25">
        <v>0</v>
      </c>
      <c r="L25">
        <v>0</v>
      </c>
      <c r="M25">
        <v>0</v>
      </c>
      <c r="N25">
        <v>0</v>
      </c>
      <c r="O25" s="27">
        <v>0</v>
      </c>
      <c r="P25" s="27">
        <v>0</v>
      </c>
      <c r="Q25">
        <v>0</v>
      </c>
      <c r="R25">
        <f>'Calculated Tab Properties'!R25</f>
        <v>1</v>
      </c>
      <c r="T25" s="30">
        <f>VLOOKUP('GEOMETRIC INPUTS'!D25,'Pressure Calculations'!$A$22:$B$61,2,TRUE)</f>
        <v>0.93275999999999992</v>
      </c>
      <c r="U25" s="30">
        <f>VLOOKUP('GEOMETRIC INPUTS'!D25,'Pressure Calculations'!$C$22:$D$61,2,TRUE)</f>
        <v>-1.0767199999999999</v>
      </c>
      <c r="V25">
        <f>T25*'GEOMETRIC INPUTS'!S25</f>
        <v>3.7310399999999997</v>
      </c>
      <c r="W25" s="27">
        <f>U25*'GEOMETRIC INPUTS'!R25</f>
        <v>-4.3068799999999996</v>
      </c>
      <c r="X25" s="27">
        <f t="shared" si="0"/>
        <v>-5.4373479741067818</v>
      </c>
      <c r="Y25" s="27">
        <f t="shared" si="1"/>
        <v>1.7044417926338442</v>
      </c>
      <c r="Z25" s="27">
        <f t="shared" si="2"/>
        <v>0</v>
      </c>
      <c r="AA25" s="27">
        <f t="shared" si="3"/>
        <v>0</v>
      </c>
      <c r="AB25" s="27">
        <f t="shared" si="4"/>
        <v>0</v>
      </c>
      <c r="AC25">
        <f t="shared" si="5"/>
        <v>-5.4373479741067818</v>
      </c>
      <c r="AD25" s="28" t="str">
        <f>'GT Data'!D27</f>
        <v>TKNODE_46</v>
      </c>
      <c r="AE25">
        <f t="shared" si="6"/>
        <v>3.7310400000000001</v>
      </c>
      <c r="AF25">
        <f t="shared" si="7"/>
        <v>-4.3068799999999996</v>
      </c>
      <c r="AG25" s="25">
        <f t="shared" si="8"/>
        <v>0</v>
      </c>
      <c r="AH25" s="25">
        <v>0</v>
      </c>
      <c r="AI25" s="25">
        <v>0</v>
      </c>
      <c r="AJ25" s="25">
        <f t="shared" si="9"/>
        <v>5.5043486783850151</v>
      </c>
      <c r="AK25" s="28" t="str">
        <f>'GT Data'!N27</f>
        <v>TKNODE_47</v>
      </c>
      <c r="AL25" s="25">
        <f t="shared" si="10"/>
        <v>0</v>
      </c>
      <c r="AM25" s="25">
        <f t="shared" si="11"/>
        <v>0</v>
      </c>
      <c r="AN25" s="25">
        <f t="shared" si="12"/>
        <v>0</v>
      </c>
      <c r="AO25" s="25">
        <v>0</v>
      </c>
      <c r="AP25" s="25">
        <v>0</v>
      </c>
      <c r="AQ25" s="25">
        <v>0</v>
      </c>
    </row>
    <row r="26" spans="1:43" x14ac:dyDescent="0.3">
      <c r="A26" t="str">
        <f>'Calculated Tab Properties'!A26</f>
        <v>TAB_0_24</v>
      </c>
      <c r="B26">
        <f>'Calculated Tab Properties'!B26</f>
        <v>1.8246</v>
      </c>
      <c r="C26">
        <f>'Calculated Tab Properties'!C26</f>
        <v>3.6947413493001493</v>
      </c>
      <c r="D26">
        <f>'Calculated Tab Properties'!D26</f>
        <v>211.69308570736965</v>
      </c>
      <c r="E26">
        <f>'Calculated Tab Properties'!E26</f>
        <v>4.9794141462872572</v>
      </c>
      <c r="F26">
        <f>'Calculated Tab Properties'!F26</f>
        <v>3.079414240502194</v>
      </c>
      <c r="G26">
        <f>'Calculated Tab Properties'!G26</f>
        <v>1.8999999057850627</v>
      </c>
      <c r="H26">
        <f>'Calculated Tab Properties'!H26</f>
        <v>3.546846193753324</v>
      </c>
      <c r="I26">
        <f>'Calculated Tab Properties'!I26</f>
        <v>0.15000004760866051</v>
      </c>
      <c r="J26" s="20">
        <f>'Calculated Tab Properties'!J26</f>
        <v>0.5990779485655523</v>
      </c>
      <c r="K26">
        <v>0</v>
      </c>
      <c r="L26">
        <v>0</v>
      </c>
      <c r="M26">
        <v>0</v>
      </c>
      <c r="N26">
        <v>0</v>
      </c>
      <c r="O26" s="27">
        <v>0</v>
      </c>
      <c r="P26" s="27">
        <v>0</v>
      </c>
      <c r="Q26">
        <v>0</v>
      </c>
      <c r="R26">
        <f>'Calculated Tab Properties'!R26</f>
        <v>1</v>
      </c>
      <c r="T26" s="30">
        <f>VLOOKUP('GEOMETRIC INPUTS'!D26,'Pressure Calculations'!$A$22:$B$61,2,TRUE)</f>
        <v>0.93275999999999992</v>
      </c>
      <c r="U26" s="30">
        <f>VLOOKUP('GEOMETRIC INPUTS'!D26,'Pressure Calculations'!$C$22:$D$61,2,TRUE)</f>
        <v>-1.0767199999999999</v>
      </c>
      <c r="V26">
        <f>T26*'GEOMETRIC INPUTS'!S26</f>
        <v>3.7310399999999997</v>
      </c>
      <c r="W26" s="27">
        <f>U26*'GEOMETRIC INPUTS'!R26</f>
        <v>-4.3068799999999996</v>
      </c>
      <c r="X26" s="27">
        <f t="shared" si="0"/>
        <v>-5.4373479786547723</v>
      </c>
      <c r="Y26" s="27">
        <f t="shared" si="1"/>
        <v>1.7044417781252752</v>
      </c>
      <c r="Z26" s="27">
        <f t="shared" si="2"/>
        <v>0</v>
      </c>
      <c r="AA26" s="27">
        <f t="shared" si="3"/>
        <v>0</v>
      </c>
      <c r="AB26" s="27">
        <f t="shared" si="4"/>
        <v>0</v>
      </c>
      <c r="AC26">
        <f t="shared" si="5"/>
        <v>-5.4373479786547723</v>
      </c>
      <c r="AD26" s="28" t="str">
        <f>'GT Data'!D28</f>
        <v>TKNODE_48</v>
      </c>
      <c r="AE26">
        <f t="shared" si="6"/>
        <v>3.7310399999999992</v>
      </c>
      <c r="AF26">
        <f t="shared" si="7"/>
        <v>-4.3068799999999987</v>
      </c>
      <c r="AG26" s="25">
        <f t="shared" si="8"/>
        <v>0</v>
      </c>
      <c r="AH26" s="25">
        <v>0</v>
      </c>
      <c r="AI26" s="25">
        <v>0</v>
      </c>
      <c r="AJ26" s="25">
        <f t="shared" si="9"/>
        <v>5.504348631530835</v>
      </c>
      <c r="AK26" s="28" t="str">
        <f>'GT Data'!N28</f>
        <v>TKNODE_49</v>
      </c>
      <c r="AL26" s="25">
        <f t="shared" si="10"/>
        <v>0</v>
      </c>
      <c r="AM26" s="25">
        <f t="shared" si="11"/>
        <v>0</v>
      </c>
      <c r="AN26" s="25">
        <f t="shared" si="12"/>
        <v>0</v>
      </c>
      <c r="AO26" s="25">
        <v>0</v>
      </c>
      <c r="AP26" s="25">
        <v>0</v>
      </c>
      <c r="AQ26" s="25">
        <v>0</v>
      </c>
    </row>
    <row r="27" spans="1:43" x14ac:dyDescent="0.3">
      <c r="A27" t="str">
        <f>'Calculated Tab Properties'!A27</f>
        <v>TAB_0_25</v>
      </c>
      <c r="B27">
        <f>'Calculated Tab Properties'!B27</f>
        <v>1.6246</v>
      </c>
      <c r="C27">
        <f>'Calculated Tab Properties'!C27</f>
        <v>4.3715788933215638</v>
      </c>
      <c r="D27">
        <f>'Calculated Tab Properties'!D27</f>
        <v>250.47302039579674</v>
      </c>
      <c r="E27">
        <f>'Calculated Tab Properties'!E27</f>
        <v>4.0703170294499094</v>
      </c>
      <c r="F27">
        <f>'Calculated Tab Properties'!F27</f>
        <v>1.9703170406869375</v>
      </c>
      <c r="G27">
        <f>'Calculated Tab Properties'!G27</f>
        <v>2.0999999887629737</v>
      </c>
      <c r="H27">
        <f>'Calculated Tab Properties'!H27</f>
        <v>2.7040729836064776</v>
      </c>
      <c r="I27">
        <f>'Calculated Tab Properties'!I27</f>
        <v>0.14999996988172992</v>
      </c>
      <c r="J27" s="20">
        <f>'Calculated Tab Properties'!J27</f>
        <v>0.83251300769788539</v>
      </c>
      <c r="K27">
        <v>0</v>
      </c>
      <c r="L27">
        <v>0</v>
      </c>
      <c r="M27">
        <v>0</v>
      </c>
      <c r="N27">
        <v>0</v>
      </c>
      <c r="O27" s="27">
        <v>0</v>
      </c>
      <c r="P27" s="27">
        <v>0</v>
      </c>
      <c r="Q27">
        <v>0</v>
      </c>
      <c r="R27">
        <f>'Calculated Tab Properties'!R27</f>
        <v>1</v>
      </c>
      <c r="T27" s="30">
        <f>VLOOKUP('GEOMETRIC INPUTS'!D27,'Pressure Calculations'!$A$22:$B$61,2,TRUE)</f>
        <v>0.93275999999999992</v>
      </c>
      <c r="U27" s="30">
        <f>VLOOKUP('GEOMETRIC INPUTS'!D27,'Pressure Calculations'!$C$22:$D$61,2,TRUE)</f>
        <v>-1.0767199999999999</v>
      </c>
      <c r="V27">
        <f>T27*'GEOMETRIC INPUTS'!S27</f>
        <v>3.7310399999999997</v>
      </c>
      <c r="W27" s="27">
        <f>U27*'GEOMETRIC INPUTS'!R27</f>
        <v>-4.3068799999999996</v>
      </c>
      <c r="X27" s="27">
        <f t="shared" si="0"/>
        <v>-5.3062690794458645</v>
      </c>
      <c r="Y27" s="27">
        <f t="shared" si="1"/>
        <v>-2.0768686218720562</v>
      </c>
      <c r="Z27" s="27">
        <f t="shared" si="2"/>
        <v>0</v>
      </c>
      <c r="AA27" s="27">
        <f t="shared" si="3"/>
        <v>0</v>
      </c>
      <c r="AB27" s="27">
        <f t="shared" si="4"/>
        <v>0</v>
      </c>
      <c r="AC27">
        <f t="shared" si="5"/>
        <v>-5.3062690794458645</v>
      </c>
      <c r="AD27" s="28" t="str">
        <f>'GT Data'!D29</f>
        <v>TKNODE_50</v>
      </c>
      <c r="AE27">
        <f t="shared" si="6"/>
        <v>3.7310399999999997</v>
      </c>
      <c r="AF27">
        <f t="shared" si="7"/>
        <v>-4.3068800000000005</v>
      </c>
      <c r="AG27" s="25">
        <f t="shared" si="8"/>
        <v>0</v>
      </c>
      <c r="AH27" s="25">
        <v>0</v>
      </c>
      <c r="AI27" s="25">
        <v>0</v>
      </c>
      <c r="AJ27" s="25">
        <f t="shared" si="9"/>
        <v>-4.4036198676716261</v>
      </c>
      <c r="AK27" s="28" t="str">
        <f>'GT Data'!N29</f>
        <v>TKNODE_51</v>
      </c>
      <c r="AL27" s="25">
        <f t="shared" si="10"/>
        <v>0</v>
      </c>
      <c r="AM27" s="25">
        <f t="shared" si="11"/>
        <v>0</v>
      </c>
      <c r="AN27" s="25">
        <f t="shared" si="12"/>
        <v>0</v>
      </c>
      <c r="AO27" s="25">
        <v>0</v>
      </c>
      <c r="AP27" s="25">
        <v>0</v>
      </c>
      <c r="AQ27" s="25">
        <v>0</v>
      </c>
    </row>
    <row r="28" spans="1:43" x14ac:dyDescent="0.3">
      <c r="A28" t="str">
        <f>'Calculated Tab Properties'!A28</f>
        <v>TAB_0_26</v>
      </c>
      <c r="B28">
        <f>'Calculated Tab Properties'!B28</f>
        <v>2.5</v>
      </c>
      <c r="C28">
        <f>'Calculated Tab Properties'!C28</f>
        <v>4.3715788906220547</v>
      </c>
      <c r="D28">
        <f>'Calculated Tab Properties'!D28</f>
        <v>250.47302024112628</v>
      </c>
      <c r="E28">
        <f>'Calculated Tab Properties'!E28</f>
        <v>3.4703170556745695</v>
      </c>
      <c r="F28">
        <f>'Calculated Tab Properties'!F28</f>
        <v>1.9703170406869375</v>
      </c>
      <c r="G28">
        <f>'Calculated Tab Properties'!G28</f>
        <v>1.5000000149876336</v>
      </c>
      <c r="H28">
        <f>'Calculated Tab Properties'!H28</f>
        <v>2.7040729836064776</v>
      </c>
      <c r="I28">
        <f>'Calculated Tab Properties'!I28</f>
        <v>0.14999996988172992</v>
      </c>
      <c r="J28" s="20">
        <f>'Calculated Tab Properties'!J28</f>
        <v>0.83251300769788539</v>
      </c>
      <c r="K28">
        <v>0</v>
      </c>
      <c r="L28">
        <v>0</v>
      </c>
      <c r="M28">
        <v>0</v>
      </c>
      <c r="N28">
        <v>0</v>
      </c>
      <c r="O28" s="27">
        <v>0</v>
      </c>
      <c r="P28" s="27">
        <v>0</v>
      </c>
      <c r="Q28">
        <v>0</v>
      </c>
      <c r="R28">
        <f>'Calculated Tab Properties'!R28</f>
        <v>1</v>
      </c>
      <c r="T28" s="30">
        <f>VLOOKUP('GEOMETRIC INPUTS'!D28,'Pressure Calculations'!$A$22:$B$61,2,TRUE)</f>
        <v>0.93275999999999992</v>
      </c>
      <c r="U28" s="30">
        <f>VLOOKUP('GEOMETRIC INPUTS'!D28,'Pressure Calculations'!$C$22:$D$61,2,TRUE)</f>
        <v>-1.0767199999999999</v>
      </c>
      <c r="V28">
        <f>T28*'GEOMETRIC INPUTS'!S28</f>
        <v>3.7310399999999997</v>
      </c>
      <c r="W28" s="27">
        <f>U28*'GEOMETRIC INPUTS'!R28</f>
        <v>-4.3068799999999996</v>
      </c>
      <c r="X28" s="27">
        <f t="shared" si="0"/>
        <v>-5.3062690850523904</v>
      </c>
      <c r="Y28" s="27">
        <f t="shared" si="1"/>
        <v>-2.0768686075477354</v>
      </c>
      <c r="Z28" s="27">
        <f t="shared" si="2"/>
        <v>0</v>
      </c>
      <c r="AA28" s="27">
        <f t="shared" si="3"/>
        <v>0</v>
      </c>
      <c r="AB28" s="27">
        <f t="shared" si="4"/>
        <v>0</v>
      </c>
      <c r="AC28">
        <f t="shared" si="5"/>
        <v>-5.3062690850523904</v>
      </c>
      <c r="AD28" s="28" t="str">
        <f>'GT Data'!D30</f>
        <v>TKNODE_52</v>
      </c>
      <c r="AE28">
        <f t="shared" si="6"/>
        <v>3.7310400000000001</v>
      </c>
      <c r="AF28">
        <f t="shared" si="7"/>
        <v>-4.3068800000000005</v>
      </c>
      <c r="AG28" s="25">
        <f t="shared" si="8"/>
        <v>0</v>
      </c>
      <c r="AH28" s="25">
        <v>0</v>
      </c>
      <c r="AI28" s="25">
        <v>0</v>
      </c>
      <c r="AJ28" s="25">
        <f t="shared" si="9"/>
        <v>-4.4036198372995248</v>
      </c>
      <c r="AK28" s="28" t="str">
        <f>'GT Data'!N30</f>
        <v>TKNODE_53</v>
      </c>
      <c r="AL28" s="25">
        <f t="shared" si="10"/>
        <v>0</v>
      </c>
      <c r="AM28" s="25">
        <f t="shared" si="11"/>
        <v>0</v>
      </c>
      <c r="AN28" s="25">
        <f t="shared" si="12"/>
        <v>0</v>
      </c>
      <c r="AO28" s="25">
        <v>0</v>
      </c>
      <c r="AP28" s="25">
        <v>0</v>
      </c>
      <c r="AQ28" s="25">
        <v>0</v>
      </c>
    </row>
    <row r="29" spans="1:43" x14ac:dyDescent="0.3">
      <c r="A29" t="str">
        <f>'Calculated Tab Properties'!A29</f>
        <v>TAB_0_27</v>
      </c>
      <c r="B29">
        <f>'Calculated Tab Properties'!B29</f>
        <v>1.6620999999999999</v>
      </c>
      <c r="C29">
        <f>'Calculated Tab Properties'!C29</f>
        <v>4.3715789116278811</v>
      </c>
      <c r="D29">
        <f>'Calculated Tab Properties'!D29</f>
        <v>250.47302144467147</v>
      </c>
      <c r="E29">
        <f>'Calculated Tab Properties'!E29</f>
        <v>3.8703170473242245</v>
      </c>
      <c r="F29">
        <f>'Calculated Tab Properties'!F29</f>
        <v>1.9703170406869375</v>
      </c>
      <c r="G29">
        <f>'Calculated Tab Properties'!G29</f>
        <v>1.9000000066372873</v>
      </c>
      <c r="H29">
        <f>'Calculated Tab Properties'!H29</f>
        <v>2.7040729836064776</v>
      </c>
      <c r="I29">
        <f>'Calculated Tab Properties'!I29</f>
        <v>0.14999996988172992</v>
      </c>
      <c r="J29" s="20">
        <f>'Calculated Tab Properties'!J29</f>
        <v>0.83251300769788539</v>
      </c>
      <c r="K29">
        <v>0</v>
      </c>
      <c r="L29">
        <v>0</v>
      </c>
      <c r="M29">
        <v>0</v>
      </c>
      <c r="N29">
        <v>0</v>
      </c>
      <c r="O29" s="27">
        <v>0</v>
      </c>
      <c r="P29" s="27">
        <v>0</v>
      </c>
      <c r="Q29">
        <v>0</v>
      </c>
      <c r="R29">
        <f>'Calculated Tab Properties'!R29</f>
        <v>1</v>
      </c>
      <c r="T29" s="30">
        <f>VLOOKUP('GEOMETRIC INPUTS'!D29,'Pressure Calculations'!$A$22:$B$61,2,TRUE)</f>
        <v>0.93275999999999992</v>
      </c>
      <c r="U29" s="30">
        <f>VLOOKUP('GEOMETRIC INPUTS'!D29,'Pressure Calculations'!$C$22:$D$61,2,TRUE)</f>
        <v>-1.0767199999999999</v>
      </c>
      <c r="V29">
        <f>T29*'GEOMETRIC INPUTS'!S29</f>
        <v>3.7310399999999997</v>
      </c>
      <c r="W29" s="27">
        <f>U29*'GEOMETRIC INPUTS'!R29</f>
        <v>-4.3068799999999996</v>
      </c>
      <c r="X29" s="27">
        <f t="shared" si="0"/>
        <v>-5.3062690414260469</v>
      </c>
      <c r="Y29" s="27">
        <f t="shared" si="1"/>
        <v>-2.0768687190103021</v>
      </c>
      <c r="Z29" s="27">
        <f t="shared" si="2"/>
        <v>0</v>
      </c>
      <c r="AA29" s="27">
        <f t="shared" si="3"/>
        <v>0</v>
      </c>
      <c r="AB29" s="27">
        <f t="shared" si="4"/>
        <v>0</v>
      </c>
      <c r="AC29">
        <f t="shared" si="5"/>
        <v>-5.3062690414260469</v>
      </c>
      <c r="AD29" s="28" t="str">
        <f>'GT Data'!D31</f>
        <v>TKNODE_54</v>
      </c>
      <c r="AE29">
        <f t="shared" si="6"/>
        <v>3.7310400000000001</v>
      </c>
      <c r="AF29">
        <f t="shared" si="7"/>
        <v>-4.3068799999999996</v>
      </c>
      <c r="AG29" s="25">
        <f t="shared" si="8"/>
        <v>0</v>
      </c>
      <c r="AH29" s="25">
        <v>0</v>
      </c>
      <c r="AI29" s="25">
        <v>0</v>
      </c>
      <c r="AJ29" s="25">
        <f t="shared" si="9"/>
        <v>-4.4036200736355013</v>
      </c>
      <c r="AK29" s="28" t="str">
        <f>'GT Data'!N31</f>
        <v>TKNODE_55</v>
      </c>
      <c r="AL29" s="25">
        <f t="shared" si="10"/>
        <v>0</v>
      </c>
      <c r="AM29" s="25">
        <f t="shared" si="11"/>
        <v>0</v>
      </c>
      <c r="AN29" s="25">
        <f t="shared" si="12"/>
        <v>0</v>
      </c>
      <c r="AO29" s="25">
        <v>0</v>
      </c>
      <c r="AP29" s="25">
        <v>0</v>
      </c>
      <c r="AQ29" s="25">
        <v>0</v>
      </c>
    </row>
    <row r="30" spans="1:43" x14ac:dyDescent="0.3">
      <c r="A30" t="str">
        <f>'Calculated Tab Properties'!A30</f>
        <v>TAB_0_28</v>
      </c>
      <c r="B30">
        <f>'Calculated Tab Properties'!B30</f>
        <v>1.6620999999999999</v>
      </c>
      <c r="C30">
        <f>'Calculated Tab Properties'!C30</f>
        <v>5.0003702549911502</v>
      </c>
      <c r="D30">
        <f>'Calculated Tab Properties'!D30</f>
        <v>286.50011161374817</v>
      </c>
      <c r="E30">
        <f>'Calculated Tab Properties'!E30</f>
        <v>3.8999576476692219</v>
      </c>
      <c r="F30">
        <f>'Calculated Tab Properties'!F30</f>
        <v>1.7999576145305252</v>
      </c>
      <c r="G30">
        <f>'Calculated Tab Properties'!G30</f>
        <v>2.1000000331386977</v>
      </c>
      <c r="H30">
        <f>'Calculated Tab Properties'!H30</f>
        <v>2.5924807710971836</v>
      </c>
      <c r="I30">
        <f>'Calculated Tab Properties'!I30</f>
        <v>0.14999993108864978</v>
      </c>
      <c r="J30" s="20">
        <f>'Calculated Tab Properties'!J30</f>
        <v>0.88113546617193672</v>
      </c>
      <c r="K30">
        <v>0</v>
      </c>
      <c r="L30">
        <v>0</v>
      </c>
      <c r="M30">
        <v>0</v>
      </c>
      <c r="N30">
        <v>0</v>
      </c>
      <c r="O30" s="27">
        <v>0</v>
      </c>
      <c r="P30" s="27">
        <v>0</v>
      </c>
      <c r="Q30">
        <v>0</v>
      </c>
      <c r="R30">
        <f>'Calculated Tab Properties'!R30</f>
        <v>1</v>
      </c>
      <c r="T30" s="30">
        <f>VLOOKUP('GEOMETRIC INPUTS'!D30,'Pressure Calculations'!$A$22:$B$61,2,TRUE)</f>
        <v>0.93275999999999992</v>
      </c>
      <c r="U30" s="30">
        <f>VLOOKUP('GEOMETRIC INPUTS'!D30,'Pressure Calculations'!$C$22:$D$61,2,TRUE)</f>
        <v>-1.0767199999999999</v>
      </c>
      <c r="V30">
        <f>T30*'GEOMETRIC INPUTS'!S30</f>
        <v>3.7310399999999997</v>
      </c>
      <c r="W30" s="27">
        <f>U30*'GEOMETRIC INPUTS'!R30</f>
        <v>-4.3068799999999996</v>
      </c>
      <c r="X30" s="27">
        <f t="shared" si="0"/>
        <v>-3.0698395762700441</v>
      </c>
      <c r="Y30" s="27">
        <f t="shared" si="1"/>
        <v>-4.800620771521757</v>
      </c>
      <c r="Z30" s="27">
        <f t="shared" si="2"/>
        <v>0</v>
      </c>
      <c r="AA30" s="27">
        <f t="shared" si="3"/>
        <v>0</v>
      </c>
      <c r="AB30" s="27">
        <f t="shared" si="4"/>
        <v>0</v>
      </c>
      <c r="AC30">
        <f t="shared" si="5"/>
        <v>-3.0698395762700441</v>
      </c>
      <c r="AD30" s="28" t="str">
        <f>'GT Data'!D32</f>
        <v>TKNODE_56</v>
      </c>
      <c r="AE30">
        <f t="shared" si="6"/>
        <v>3.7310399999999992</v>
      </c>
      <c r="AF30">
        <f t="shared" si="7"/>
        <v>-4.3068799999999996</v>
      </c>
      <c r="AG30" s="25">
        <f t="shared" si="8"/>
        <v>0</v>
      </c>
      <c r="AH30" s="25">
        <v>0</v>
      </c>
      <c r="AI30" s="25">
        <v>0</v>
      </c>
      <c r="AJ30" s="25">
        <f t="shared" si="9"/>
        <v>-9.3610066970849957</v>
      </c>
      <c r="AK30" s="28" t="str">
        <f>'GT Data'!N32</f>
        <v>TKNODE_57</v>
      </c>
      <c r="AL30" s="25">
        <f t="shared" si="10"/>
        <v>0</v>
      </c>
      <c r="AM30" s="25">
        <f t="shared" si="11"/>
        <v>0</v>
      </c>
      <c r="AN30" s="25">
        <f t="shared" si="12"/>
        <v>0</v>
      </c>
      <c r="AO30" s="25">
        <v>0</v>
      </c>
      <c r="AP30" s="25">
        <v>0</v>
      </c>
      <c r="AQ30" s="25">
        <v>0</v>
      </c>
    </row>
    <row r="31" spans="1:43" x14ac:dyDescent="0.3">
      <c r="A31" t="str">
        <f>'Calculated Tab Properties'!A31</f>
        <v>TAB_0_29</v>
      </c>
      <c r="B31">
        <f>'Calculated Tab Properties'!B31</f>
        <v>2.5</v>
      </c>
      <c r="C31">
        <f>'Calculated Tab Properties'!C31</f>
        <v>5.0003702331567528</v>
      </c>
      <c r="D31">
        <f>'Calculated Tab Properties'!D31</f>
        <v>286.50011036272934</v>
      </c>
      <c r="E31">
        <f>'Calculated Tab Properties'!E31</f>
        <v>3.2999576356688856</v>
      </c>
      <c r="F31">
        <f>'Calculated Tab Properties'!F31</f>
        <v>1.7999576145305252</v>
      </c>
      <c r="G31">
        <f>'Calculated Tab Properties'!G31</f>
        <v>1.5000000211383606</v>
      </c>
      <c r="H31">
        <f>'Calculated Tab Properties'!H31</f>
        <v>2.5924807710971836</v>
      </c>
      <c r="I31">
        <f>'Calculated Tab Properties'!I31</f>
        <v>0.14999993108864978</v>
      </c>
      <c r="J31" s="20">
        <f>'Calculated Tab Properties'!J31</f>
        <v>0.88113546617193672</v>
      </c>
      <c r="K31">
        <v>0</v>
      </c>
      <c r="L31">
        <v>0</v>
      </c>
      <c r="M31">
        <v>0</v>
      </c>
      <c r="N31">
        <v>0</v>
      </c>
      <c r="O31" s="27">
        <v>0</v>
      </c>
      <c r="P31" s="27">
        <v>0</v>
      </c>
      <c r="Q31">
        <v>0</v>
      </c>
      <c r="R31">
        <f>'Calculated Tab Properties'!R31</f>
        <v>1</v>
      </c>
      <c r="T31" s="30">
        <f>VLOOKUP('GEOMETRIC INPUTS'!D31,'Pressure Calculations'!$A$22:$B$61,2,TRUE)</f>
        <v>0.93275999999999992</v>
      </c>
      <c r="U31" s="30">
        <f>VLOOKUP('GEOMETRIC INPUTS'!D31,'Pressure Calculations'!$C$22:$D$61,2,TRUE)</f>
        <v>-1.0767199999999999</v>
      </c>
      <c r="V31">
        <f>T31*'GEOMETRIC INPUTS'!S31</f>
        <v>3.7310399999999997</v>
      </c>
      <c r="W31" s="27">
        <f>U31*'GEOMETRIC INPUTS'!R31</f>
        <v>-4.3068799999999996</v>
      </c>
      <c r="X31" s="27">
        <f t="shared" si="0"/>
        <v>-3.0698396810887045</v>
      </c>
      <c r="Y31" s="27">
        <f t="shared" si="1"/>
        <v>-4.8006207044936584</v>
      </c>
      <c r="Z31" s="27">
        <f t="shared" si="2"/>
        <v>0</v>
      </c>
      <c r="AA31" s="27">
        <f t="shared" si="3"/>
        <v>0</v>
      </c>
      <c r="AB31" s="27">
        <f t="shared" si="4"/>
        <v>0</v>
      </c>
      <c r="AC31">
        <f t="shared" si="5"/>
        <v>-3.0698396810887045</v>
      </c>
      <c r="AD31" s="28" t="str">
        <f>'GT Data'!D33</f>
        <v>TKNODE_58</v>
      </c>
      <c r="AE31">
        <f t="shared" si="6"/>
        <v>3.7310399999999992</v>
      </c>
      <c r="AF31">
        <f t="shared" si="7"/>
        <v>-4.3068799999999996</v>
      </c>
      <c r="AG31" s="25">
        <f t="shared" si="8"/>
        <v>0</v>
      </c>
      <c r="AH31" s="25">
        <v>0</v>
      </c>
      <c r="AI31" s="25">
        <v>0</v>
      </c>
      <c r="AJ31" s="25">
        <f t="shared" si="9"/>
        <v>-9.3610065663830486</v>
      </c>
      <c r="AK31" s="28" t="str">
        <f>'GT Data'!N33</f>
        <v>TKNODE_59</v>
      </c>
      <c r="AL31" s="25">
        <f t="shared" si="10"/>
        <v>0</v>
      </c>
      <c r="AM31" s="25">
        <f t="shared" si="11"/>
        <v>0</v>
      </c>
      <c r="AN31" s="25">
        <f t="shared" si="12"/>
        <v>0</v>
      </c>
      <c r="AO31" s="25">
        <v>0</v>
      </c>
      <c r="AP31" s="25">
        <v>0</v>
      </c>
      <c r="AQ31" s="25">
        <v>0</v>
      </c>
    </row>
    <row r="32" spans="1:43" x14ac:dyDescent="0.3">
      <c r="A32" t="str">
        <f>'Calculated Tab Properties'!A32</f>
        <v>TAB_0_30</v>
      </c>
      <c r="B32">
        <f>'Calculated Tab Properties'!B32</f>
        <v>1.1888000000000001</v>
      </c>
      <c r="C32">
        <f>'Calculated Tab Properties'!C32</f>
        <v>5.0003702342293774</v>
      </c>
      <c r="D32">
        <f>'Calculated Tab Properties'!D32</f>
        <v>286.50011042418623</v>
      </c>
      <c r="E32">
        <f>'Calculated Tab Properties'!E32</f>
        <v>4.2999576497611258</v>
      </c>
      <c r="F32">
        <f>'Calculated Tab Properties'!F32</f>
        <v>1.7999576145305252</v>
      </c>
      <c r="G32">
        <f>'Calculated Tab Properties'!G32</f>
        <v>2.5000000352306002</v>
      </c>
      <c r="H32">
        <f>'Calculated Tab Properties'!H32</f>
        <v>2.5924807710971836</v>
      </c>
      <c r="I32">
        <f>'Calculated Tab Properties'!I32</f>
        <v>0.14999993108864978</v>
      </c>
      <c r="J32" s="20">
        <f>'Calculated Tab Properties'!J32</f>
        <v>0.88113546617193672</v>
      </c>
      <c r="K32">
        <v>0</v>
      </c>
      <c r="L32">
        <v>0</v>
      </c>
      <c r="M32">
        <v>0</v>
      </c>
      <c r="N32">
        <v>0</v>
      </c>
      <c r="O32" s="27">
        <v>0</v>
      </c>
      <c r="P32" s="27">
        <v>0</v>
      </c>
      <c r="Q32">
        <v>0</v>
      </c>
      <c r="R32">
        <f>'Calculated Tab Properties'!R32</f>
        <v>1</v>
      </c>
      <c r="T32" s="30">
        <f>VLOOKUP('GEOMETRIC INPUTS'!D32,'Pressure Calculations'!$A$22:$B$61,2,TRUE)</f>
        <v>0.93275999999999992</v>
      </c>
      <c r="U32" s="30">
        <f>VLOOKUP('GEOMETRIC INPUTS'!D32,'Pressure Calculations'!$C$22:$D$61,2,TRUE)</f>
        <v>-1.0767199999999999</v>
      </c>
      <c r="V32">
        <f>T32*'GEOMETRIC INPUTS'!S32</f>
        <v>3.7310399999999997</v>
      </c>
      <c r="W32" s="27">
        <f>U32*'GEOMETRIC INPUTS'!R32</f>
        <v>-4.3068799999999996</v>
      </c>
      <c r="X32" s="27">
        <f t="shared" si="0"/>
        <v>-3.0698396759394404</v>
      </c>
      <c r="Y32" s="27">
        <f t="shared" si="1"/>
        <v>-4.800620707786444</v>
      </c>
      <c r="Z32" s="27">
        <f t="shared" si="2"/>
        <v>0</v>
      </c>
      <c r="AA32" s="27">
        <f t="shared" si="3"/>
        <v>0</v>
      </c>
      <c r="AB32" s="27">
        <f t="shared" si="4"/>
        <v>0</v>
      </c>
      <c r="AC32">
        <f t="shared" si="5"/>
        <v>-3.0698396759394404</v>
      </c>
      <c r="AD32" s="28" t="str">
        <f>'GT Data'!D34</f>
        <v>TKNODE_60</v>
      </c>
      <c r="AE32">
        <f t="shared" si="6"/>
        <v>3.7310399999999992</v>
      </c>
      <c r="AF32">
        <f t="shared" si="7"/>
        <v>-4.3068799999999996</v>
      </c>
      <c r="AG32" s="25">
        <f t="shared" si="8"/>
        <v>0</v>
      </c>
      <c r="AH32" s="25">
        <v>0</v>
      </c>
      <c r="AI32" s="25">
        <v>0</v>
      </c>
      <c r="AJ32" s="25">
        <f t="shared" si="9"/>
        <v>-9.3610065728038414</v>
      </c>
      <c r="AK32" s="28" t="str">
        <f>'GT Data'!N34</f>
        <v>TKNODE_61</v>
      </c>
      <c r="AL32" s="25">
        <f t="shared" si="10"/>
        <v>0</v>
      </c>
      <c r="AM32" s="25">
        <f t="shared" si="11"/>
        <v>0</v>
      </c>
      <c r="AN32" s="25">
        <f t="shared" si="12"/>
        <v>0</v>
      </c>
      <c r="AO32" s="25">
        <v>0</v>
      </c>
      <c r="AP32" s="25">
        <v>0</v>
      </c>
      <c r="AQ32" s="25">
        <v>0</v>
      </c>
    </row>
    <row r="33" spans="1:43" x14ac:dyDescent="0.3">
      <c r="A33" t="str">
        <f>'Calculated Tab Properties'!A33</f>
        <v>TAB_0_31</v>
      </c>
      <c r="B33">
        <f>'Calculated Tab Properties'!B33</f>
        <v>1.3888</v>
      </c>
      <c r="C33">
        <f>'Calculated Tab Properties'!C33</f>
        <v>0.62686067405303847</v>
      </c>
      <c r="D33">
        <f>'Calculated Tab Properties'!D33</f>
        <v>35.916470965965061</v>
      </c>
      <c r="E33">
        <f>'Calculated Tab Properties'!E33</f>
        <v>5.0379193940929721</v>
      </c>
      <c r="F33">
        <f>'Calculated Tab Properties'!F33</f>
        <v>2.53791939211062</v>
      </c>
      <c r="G33">
        <f>'Calculated Tab Properties'!G33</f>
        <v>2.5000000019823521</v>
      </c>
      <c r="H33">
        <f>'Calculated Tab Properties'!H33</f>
        <v>3.1148293796318991</v>
      </c>
      <c r="I33">
        <f>'Calculated Tab Properties'!I33</f>
        <v>0.1499999888249666</v>
      </c>
      <c r="J33" s="20">
        <f>'Calculated Tab Properties'!J33</f>
        <v>0.69722105007494672</v>
      </c>
      <c r="K33">
        <v>0</v>
      </c>
      <c r="L33">
        <v>0</v>
      </c>
      <c r="M33">
        <v>0</v>
      </c>
      <c r="N33">
        <v>0</v>
      </c>
      <c r="O33" s="27">
        <v>0</v>
      </c>
      <c r="P33" s="27">
        <v>0</v>
      </c>
      <c r="Q33">
        <v>0</v>
      </c>
      <c r="R33">
        <f>'Calculated Tab Properties'!R33</f>
        <v>1</v>
      </c>
      <c r="T33" s="30">
        <f>VLOOKUP('GEOMETRIC INPUTS'!D33,'Pressure Calculations'!$A$22:$B$61,2,TRUE)</f>
        <v>0.93275999999999992</v>
      </c>
      <c r="U33" s="30">
        <f>VLOOKUP('GEOMETRIC INPUTS'!D33,'Pressure Calculations'!$C$22:$D$61,2,TRUE)</f>
        <v>-1.0767199999999999</v>
      </c>
      <c r="V33">
        <f>T33*'GEOMETRIC INPUTS'!S33</f>
        <v>3.7310399999999997</v>
      </c>
      <c r="W33" s="27">
        <f>U33*'GEOMETRIC INPUTS'!R33</f>
        <v>-4.3068799999999996</v>
      </c>
      <c r="X33" s="27">
        <f t="shared" si="0"/>
        <v>5.5481069029037702</v>
      </c>
      <c r="Y33" s="27">
        <f t="shared" si="1"/>
        <v>-1.299378547595555</v>
      </c>
      <c r="Z33" s="27">
        <f t="shared" si="2"/>
        <v>0</v>
      </c>
      <c r="AA33" s="27">
        <f t="shared" si="3"/>
        <v>0</v>
      </c>
      <c r="AB33" s="27">
        <f t="shared" si="4"/>
        <v>0</v>
      </c>
      <c r="AC33">
        <f t="shared" si="5"/>
        <v>5.5481069029037702</v>
      </c>
      <c r="AD33" s="28" t="str">
        <f>'GT Data'!D35</f>
        <v>TKNODE_62</v>
      </c>
      <c r="AE33">
        <f t="shared" si="6"/>
        <v>3.7310400000000001</v>
      </c>
      <c r="AF33">
        <f t="shared" si="7"/>
        <v>-4.3068799999999996</v>
      </c>
      <c r="AG33" s="25">
        <f t="shared" si="8"/>
        <v>0</v>
      </c>
      <c r="AH33" s="25">
        <v>0</v>
      </c>
      <c r="AI33" s="25">
        <v>0</v>
      </c>
      <c r="AJ33" s="25">
        <f t="shared" si="9"/>
        <v>-3.4926247812540261</v>
      </c>
      <c r="AK33" s="28" t="str">
        <f>'GT Data'!N35</f>
        <v>TKNODE_63</v>
      </c>
      <c r="AL33" s="25">
        <f t="shared" si="10"/>
        <v>0</v>
      </c>
      <c r="AM33" s="25">
        <f t="shared" si="11"/>
        <v>0</v>
      </c>
      <c r="AN33" s="25">
        <f t="shared" si="12"/>
        <v>0</v>
      </c>
      <c r="AO33" s="25">
        <v>0</v>
      </c>
      <c r="AP33" s="25">
        <v>0</v>
      </c>
      <c r="AQ33" s="25">
        <v>0</v>
      </c>
    </row>
    <row r="34" spans="1:43" x14ac:dyDescent="0.3">
      <c r="A34" t="str">
        <f>'Calculated Tab Properties'!A34</f>
        <v>TAB_0_32</v>
      </c>
      <c r="B34">
        <f>'Calculated Tab Properties'!B34</f>
        <v>2.5</v>
      </c>
      <c r="C34">
        <f>'Calculated Tab Properties'!C34</f>
        <v>0.6268606675493622</v>
      </c>
      <c r="D34">
        <f>'Calculated Tab Properties'!D34</f>
        <v>35.916470593331859</v>
      </c>
      <c r="E34">
        <f>'Calculated Tab Properties'!E34</f>
        <v>4.0379194256949527</v>
      </c>
      <c r="F34">
        <f>'Calculated Tab Properties'!F34</f>
        <v>2.53791939211062</v>
      </c>
      <c r="G34">
        <f>'Calculated Tab Properties'!G34</f>
        <v>1.5000000335843326</v>
      </c>
      <c r="H34">
        <f>'Calculated Tab Properties'!H34</f>
        <v>3.1148293796318991</v>
      </c>
      <c r="I34">
        <f>'Calculated Tab Properties'!I34</f>
        <v>0.1499999888249666</v>
      </c>
      <c r="J34" s="20">
        <f>'Calculated Tab Properties'!J34</f>
        <v>0.69722105007494672</v>
      </c>
      <c r="K34">
        <v>0</v>
      </c>
      <c r="L34">
        <v>0</v>
      </c>
      <c r="M34">
        <v>0</v>
      </c>
      <c r="N34">
        <v>0</v>
      </c>
      <c r="O34" s="27">
        <v>0</v>
      </c>
      <c r="P34" s="27">
        <v>0</v>
      </c>
      <c r="Q34">
        <v>0</v>
      </c>
      <c r="R34">
        <f>'Calculated Tab Properties'!R34</f>
        <v>1</v>
      </c>
      <c r="T34" s="30">
        <f>VLOOKUP('GEOMETRIC INPUTS'!D34,'Pressure Calculations'!$A$22:$B$61,2,TRUE)</f>
        <v>0.93275999999999992</v>
      </c>
      <c r="U34" s="30">
        <f>VLOOKUP('GEOMETRIC INPUTS'!D34,'Pressure Calculations'!$C$22:$D$61,2,TRUE)</f>
        <v>-1.0767199999999999</v>
      </c>
      <c r="V34">
        <f>T34*'GEOMETRIC INPUTS'!S34</f>
        <v>3.7310399999999997</v>
      </c>
      <c r="W34" s="27">
        <f>U34*'GEOMETRIC INPUTS'!R34</f>
        <v>-4.3068799999999996</v>
      </c>
      <c r="X34" s="27">
        <f t="shared" si="0"/>
        <v>5.5481068944530323</v>
      </c>
      <c r="Y34" s="27">
        <f t="shared" si="1"/>
        <v>-1.2993785836786462</v>
      </c>
      <c r="Z34" s="27">
        <f t="shared" si="2"/>
        <v>0</v>
      </c>
      <c r="AA34" s="27">
        <f t="shared" si="3"/>
        <v>0</v>
      </c>
      <c r="AB34" s="27">
        <f t="shared" si="4"/>
        <v>0</v>
      </c>
      <c r="AC34">
        <f t="shared" si="5"/>
        <v>5.5481068944530323</v>
      </c>
      <c r="AD34" s="28" t="str">
        <f>'GT Data'!D36</f>
        <v>TKNODE_64</v>
      </c>
      <c r="AE34">
        <f t="shared" si="6"/>
        <v>3.7310399999999992</v>
      </c>
      <c r="AF34">
        <f t="shared" si="7"/>
        <v>-4.3068799999999996</v>
      </c>
      <c r="AG34" s="25">
        <f t="shared" si="8"/>
        <v>0</v>
      </c>
      <c r="AH34" s="25">
        <v>0</v>
      </c>
      <c r="AI34" s="25">
        <v>0</v>
      </c>
      <c r="AJ34" s="25">
        <f t="shared" si="9"/>
        <v>-3.492624878242466</v>
      </c>
      <c r="AK34" s="28" t="str">
        <f>'GT Data'!N36</f>
        <v>TKNODE_65</v>
      </c>
      <c r="AL34" s="25">
        <f t="shared" si="10"/>
        <v>0</v>
      </c>
      <c r="AM34" s="25">
        <f t="shared" si="11"/>
        <v>0</v>
      </c>
      <c r="AN34" s="25">
        <f t="shared" si="12"/>
        <v>0</v>
      </c>
      <c r="AO34" s="25">
        <v>0</v>
      </c>
      <c r="AP34" s="25">
        <v>0</v>
      </c>
      <c r="AQ34" s="25">
        <v>0</v>
      </c>
    </row>
    <row r="35" spans="1:43" x14ac:dyDescent="0.3">
      <c r="A35" t="str">
        <f>'Calculated Tab Properties'!A35</f>
        <v>TAB_0_33</v>
      </c>
      <c r="B35">
        <f>'Calculated Tab Properties'!B35</f>
        <v>1.7282999999999999</v>
      </c>
      <c r="C35">
        <f>'Calculated Tab Properties'!C35</f>
        <v>0.62686067405303847</v>
      </c>
      <c r="D35">
        <f>'Calculated Tab Properties'!D35</f>
        <v>35.916470965965061</v>
      </c>
      <c r="E35">
        <f>'Calculated Tab Properties'!E35</f>
        <v>5.0379193940929721</v>
      </c>
      <c r="F35">
        <f>'Calculated Tab Properties'!F35</f>
        <v>2.53791939211062</v>
      </c>
      <c r="G35">
        <f>'Calculated Tab Properties'!G35</f>
        <v>2.5000000019823521</v>
      </c>
      <c r="H35">
        <f>'Calculated Tab Properties'!H35</f>
        <v>3.1148293796318991</v>
      </c>
      <c r="I35">
        <f>'Calculated Tab Properties'!I35</f>
        <v>0.1499999888249666</v>
      </c>
      <c r="J35" s="20">
        <f>'Calculated Tab Properties'!J35</f>
        <v>0.69722105007494672</v>
      </c>
      <c r="K35">
        <v>0</v>
      </c>
      <c r="L35">
        <v>0</v>
      </c>
      <c r="M35">
        <v>0</v>
      </c>
      <c r="N35">
        <v>0</v>
      </c>
      <c r="O35" s="27">
        <v>0</v>
      </c>
      <c r="P35" s="27">
        <v>0</v>
      </c>
      <c r="Q35">
        <v>0</v>
      </c>
      <c r="R35">
        <f>'Calculated Tab Properties'!R35</f>
        <v>1</v>
      </c>
      <c r="T35" s="30">
        <f>VLOOKUP('GEOMETRIC INPUTS'!D35,'Pressure Calculations'!$A$22:$B$61,2,TRUE)</f>
        <v>0.93275999999999992</v>
      </c>
      <c r="U35" s="30">
        <f>VLOOKUP('GEOMETRIC INPUTS'!D35,'Pressure Calculations'!$C$22:$D$61,2,TRUE)</f>
        <v>-1.0767199999999999</v>
      </c>
      <c r="V35">
        <f>T35*'GEOMETRIC INPUTS'!S35</f>
        <v>3.7310399999999997</v>
      </c>
      <c r="W35" s="27">
        <f>U35*'GEOMETRIC INPUTS'!R35</f>
        <v>-4.3068799999999996</v>
      </c>
      <c r="X35" s="27">
        <f t="shared" si="0"/>
        <v>5.5481069029037702</v>
      </c>
      <c r="Y35" s="27">
        <f t="shared" si="1"/>
        <v>-1.299378547595555</v>
      </c>
      <c r="Z35" s="27">
        <f t="shared" si="2"/>
        <v>0</v>
      </c>
      <c r="AA35" s="27">
        <f t="shared" si="3"/>
        <v>0</v>
      </c>
      <c r="AB35" s="27">
        <f t="shared" si="4"/>
        <v>0</v>
      </c>
      <c r="AC35">
        <f t="shared" si="5"/>
        <v>5.5481069029037702</v>
      </c>
      <c r="AD35" s="28" t="str">
        <f>'GT Data'!D37</f>
        <v>TKNODE_66</v>
      </c>
      <c r="AE35">
        <f t="shared" si="6"/>
        <v>3.7310400000000001</v>
      </c>
      <c r="AF35">
        <f t="shared" si="7"/>
        <v>-4.3068799999999996</v>
      </c>
      <c r="AG35" s="25">
        <f t="shared" si="8"/>
        <v>0</v>
      </c>
      <c r="AH35" s="25">
        <v>0</v>
      </c>
      <c r="AI35" s="25">
        <v>0</v>
      </c>
      <c r="AJ35" s="25">
        <f t="shared" si="9"/>
        <v>-3.4926247812540261</v>
      </c>
      <c r="AK35" s="28" t="str">
        <f>'GT Data'!N37</f>
        <v>TKNODE_67</v>
      </c>
      <c r="AL35" s="25">
        <f t="shared" si="10"/>
        <v>0</v>
      </c>
      <c r="AM35" s="25">
        <f t="shared" si="11"/>
        <v>0</v>
      </c>
      <c r="AN35" s="25">
        <f t="shared" si="12"/>
        <v>0</v>
      </c>
      <c r="AO35" s="25">
        <v>0</v>
      </c>
      <c r="AP35" s="25">
        <v>0</v>
      </c>
      <c r="AQ35" s="25">
        <v>0</v>
      </c>
    </row>
    <row r="36" spans="1:43" x14ac:dyDescent="0.3">
      <c r="A36" t="str">
        <f>'Calculated Tab Properties'!A36</f>
        <v>TAB_0_34</v>
      </c>
      <c r="B36">
        <f>'Calculated Tab Properties'!B36</f>
        <v>1.7282999999999999</v>
      </c>
      <c r="C36">
        <f>'Calculated Tab Properties'!C36</f>
        <v>9.473276460189517E-2</v>
      </c>
      <c r="D36">
        <f>'Calculated Tab Properties'!D36</f>
        <v>5.4277875932949158</v>
      </c>
      <c r="E36">
        <f>'Calculated Tab Properties'!E36</f>
        <v>5.5860879654585256</v>
      </c>
      <c r="F36">
        <f>'Calculated Tab Properties'!F36</f>
        <v>3.0860879849019085</v>
      </c>
      <c r="G36">
        <f>'Calculated Tab Properties'!G36</f>
        <v>2.4999999805566175</v>
      </c>
      <c r="H36">
        <f>'Calculated Tab Properties'!H36</f>
        <v>3.5525506868432486</v>
      </c>
      <c r="I36">
        <f>'Calculated Tab Properties'!I36</f>
        <v>0.15000007154644968</v>
      </c>
      <c r="J36" s="20">
        <f>'Calculated Tab Properties'!J36</f>
        <v>0.59798198083592757</v>
      </c>
      <c r="K36">
        <v>0</v>
      </c>
      <c r="L36">
        <v>0</v>
      </c>
      <c r="M36">
        <v>0</v>
      </c>
      <c r="N36">
        <v>0</v>
      </c>
      <c r="O36" s="27">
        <v>0</v>
      </c>
      <c r="P36" s="27">
        <v>0</v>
      </c>
      <c r="Q36">
        <v>0</v>
      </c>
      <c r="R36">
        <f>'Calculated Tab Properties'!R36</f>
        <v>1</v>
      </c>
      <c r="T36" s="30">
        <f>VLOOKUP('GEOMETRIC INPUTS'!D36,'Pressure Calculations'!$A$22:$B$61,2,TRUE)</f>
        <v>0.93275999999999992</v>
      </c>
      <c r="U36" s="30">
        <f>VLOOKUP('GEOMETRIC INPUTS'!D36,'Pressure Calculations'!$C$22:$D$61,2,TRUE)</f>
        <v>-1.0767199999999999</v>
      </c>
      <c r="V36">
        <f>T36*'GEOMETRIC INPUTS'!S36</f>
        <v>3.7310399999999997</v>
      </c>
      <c r="W36" s="27">
        <f>U36*'GEOMETRIC INPUTS'!R36</f>
        <v>-4.3068799999999996</v>
      </c>
      <c r="X36" s="27">
        <f t="shared" si="0"/>
        <v>4.1217034535771226</v>
      </c>
      <c r="Y36" s="27">
        <f t="shared" si="1"/>
        <v>-3.9346455312734863</v>
      </c>
      <c r="Z36" s="27">
        <f t="shared" si="2"/>
        <v>0</v>
      </c>
      <c r="AA36" s="27">
        <f t="shared" si="3"/>
        <v>0</v>
      </c>
      <c r="AB36" s="27">
        <f t="shared" si="4"/>
        <v>0</v>
      </c>
      <c r="AC36">
        <f t="shared" si="5"/>
        <v>4.1217034535771226</v>
      </c>
      <c r="AD36" s="28" t="str">
        <f>'GT Data'!D38</f>
        <v>TKNODE_68</v>
      </c>
      <c r="AE36">
        <f t="shared" si="6"/>
        <v>3.7310399999999997</v>
      </c>
      <c r="AF36">
        <f t="shared" si="7"/>
        <v>-4.3068799999999996</v>
      </c>
      <c r="AG36" s="25">
        <f t="shared" si="8"/>
        <v>0</v>
      </c>
      <c r="AH36" s="25">
        <v>0</v>
      </c>
      <c r="AI36" s="25">
        <v>0</v>
      </c>
      <c r="AJ36" s="25">
        <f t="shared" si="9"/>
        <v>-12.732859410112033</v>
      </c>
      <c r="AK36" s="28" t="str">
        <f>'GT Data'!N38</f>
        <v>TKNODE_69</v>
      </c>
      <c r="AL36" s="25">
        <f t="shared" si="10"/>
        <v>0</v>
      </c>
      <c r="AM36" s="25">
        <f t="shared" si="11"/>
        <v>0</v>
      </c>
      <c r="AN36" s="25">
        <f t="shared" si="12"/>
        <v>0</v>
      </c>
      <c r="AO36" s="25">
        <v>0</v>
      </c>
      <c r="AP36" s="25">
        <v>0</v>
      </c>
      <c r="AQ36" s="25">
        <v>0</v>
      </c>
    </row>
    <row r="37" spans="1:43" x14ac:dyDescent="0.3">
      <c r="A37" t="str">
        <f>'Calculated Tab Properties'!A37</f>
        <v>TAB_0_35</v>
      </c>
      <c r="B37">
        <f>'Calculated Tab Properties'!B37</f>
        <v>2.5</v>
      </c>
      <c r="C37">
        <f>'Calculated Tab Properties'!C37</f>
        <v>9.4732772033892632E-2</v>
      </c>
      <c r="D37">
        <f>'Calculated Tab Properties'!D37</f>
        <v>5.4277880191170036</v>
      </c>
      <c r="E37">
        <f>'Calculated Tab Properties'!E37</f>
        <v>4.5860879751277013</v>
      </c>
      <c r="F37">
        <f>'Calculated Tab Properties'!F37</f>
        <v>3.0860879849019085</v>
      </c>
      <c r="G37">
        <f>'Calculated Tab Properties'!G37</f>
        <v>1.499999990225793</v>
      </c>
      <c r="H37">
        <f>'Calculated Tab Properties'!H37</f>
        <v>3.5525506868432486</v>
      </c>
      <c r="I37">
        <f>'Calculated Tab Properties'!I37</f>
        <v>0.15000007154644968</v>
      </c>
      <c r="J37" s="20">
        <f>'Calculated Tab Properties'!J37</f>
        <v>0.59798198083592757</v>
      </c>
      <c r="K37">
        <v>0</v>
      </c>
      <c r="L37">
        <v>0</v>
      </c>
      <c r="M37">
        <v>0</v>
      </c>
      <c r="N37">
        <v>0</v>
      </c>
      <c r="O37" s="27">
        <v>0</v>
      </c>
      <c r="P37" s="27">
        <v>0</v>
      </c>
      <c r="Q37">
        <v>0</v>
      </c>
      <c r="R37">
        <f>'Calculated Tab Properties'!R37</f>
        <v>1</v>
      </c>
      <c r="T37" s="30">
        <f>VLOOKUP('GEOMETRIC INPUTS'!D37,'Pressure Calculations'!$A$22:$B$61,2,TRUE)</f>
        <v>0.93275999999999992</v>
      </c>
      <c r="U37" s="30">
        <f>VLOOKUP('GEOMETRIC INPUTS'!D37,'Pressure Calculations'!$C$22:$D$61,2,TRUE)</f>
        <v>-1.0767199999999999</v>
      </c>
      <c r="V37">
        <f>T37*'GEOMETRIC INPUTS'!S37</f>
        <v>3.7310399999999997</v>
      </c>
      <c r="W37" s="27">
        <f>U37*'GEOMETRIC INPUTS'!R37</f>
        <v>-4.3068799999999996</v>
      </c>
      <c r="X37" s="27">
        <f t="shared" si="0"/>
        <v>4.1217034828193979</v>
      </c>
      <c r="Y37" s="27">
        <f t="shared" si="1"/>
        <v>-3.9346455006409968</v>
      </c>
      <c r="Z37" s="27">
        <f t="shared" si="2"/>
        <v>0</v>
      </c>
      <c r="AA37" s="27">
        <f t="shared" si="3"/>
        <v>0</v>
      </c>
      <c r="AB37" s="27">
        <f t="shared" si="4"/>
        <v>0</v>
      </c>
      <c r="AC37">
        <f t="shared" si="5"/>
        <v>4.1217034828193979</v>
      </c>
      <c r="AD37" s="28" t="str">
        <f>'GT Data'!D39</f>
        <v>TKNODE_70</v>
      </c>
      <c r="AE37">
        <f t="shared" si="6"/>
        <v>3.7310400000000001</v>
      </c>
      <c r="AF37">
        <f t="shared" si="7"/>
        <v>-4.3068799999999996</v>
      </c>
      <c r="AG37" s="25">
        <f t="shared" si="8"/>
        <v>0</v>
      </c>
      <c r="AH37" s="25">
        <v>0</v>
      </c>
      <c r="AI37" s="25">
        <v>0</v>
      </c>
      <c r="AJ37" s="25">
        <f t="shared" si="9"/>
        <v>-12.732859310982601</v>
      </c>
      <c r="AK37" s="28" t="str">
        <f>'GT Data'!N39</f>
        <v>TKNODE_71</v>
      </c>
      <c r="AL37" s="25">
        <f t="shared" si="10"/>
        <v>0</v>
      </c>
      <c r="AM37" s="25">
        <f t="shared" si="11"/>
        <v>0</v>
      </c>
      <c r="AN37" s="25">
        <f t="shared" si="12"/>
        <v>0</v>
      </c>
      <c r="AO37" s="25">
        <v>0</v>
      </c>
      <c r="AP37" s="25">
        <v>0</v>
      </c>
      <c r="AQ37" s="25">
        <v>0</v>
      </c>
    </row>
    <row r="38" spans="1:43" x14ac:dyDescent="0.3">
      <c r="A38" t="str">
        <f>'Calculated Tab Properties'!A38</f>
        <v>TAB_0_36</v>
      </c>
      <c r="B38">
        <f>'Calculated Tab Properties'!B38</f>
        <v>1.6154999999999999</v>
      </c>
      <c r="C38">
        <f>'Calculated Tab Properties'!C38</f>
        <v>9.473276460189517E-2</v>
      </c>
      <c r="D38">
        <f>'Calculated Tab Properties'!D38</f>
        <v>5.4277875932949158</v>
      </c>
      <c r="E38">
        <f>'Calculated Tab Properties'!E38</f>
        <v>5.5860879654585256</v>
      </c>
      <c r="F38">
        <f>'Calculated Tab Properties'!F38</f>
        <v>3.0860879849019085</v>
      </c>
      <c r="G38">
        <f>'Calculated Tab Properties'!G38</f>
        <v>2.4999999805566175</v>
      </c>
      <c r="H38">
        <f>'Calculated Tab Properties'!H38</f>
        <v>3.5525506868432486</v>
      </c>
      <c r="I38">
        <f>'Calculated Tab Properties'!I38</f>
        <v>0.15000007154644968</v>
      </c>
      <c r="J38" s="20">
        <f>'Calculated Tab Properties'!J38</f>
        <v>0.59798198083592757</v>
      </c>
      <c r="K38">
        <v>0</v>
      </c>
      <c r="L38">
        <v>0</v>
      </c>
      <c r="M38">
        <v>0</v>
      </c>
      <c r="N38">
        <v>0</v>
      </c>
      <c r="O38" s="27">
        <v>0</v>
      </c>
      <c r="P38" s="27">
        <v>0</v>
      </c>
      <c r="Q38">
        <v>0</v>
      </c>
      <c r="R38">
        <f>'Calculated Tab Properties'!R38</f>
        <v>1</v>
      </c>
      <c r="T38" s="30">
        <f>VLOOKUP('GEOMETRIC INPUTS'!D38,'Pressure Calculations'!$A$22:$B$61,2,TRUE)</f>
        <v>0.93275999999999992</v>
      </c>
      <c r="U38" s="30">
        <f>VLOOKUP('GEOMETRIC INPUTS'!D38,'Pressure Calculations'!$C$22:$D$61,2,TRUE)</f>
        <v>-1.0767199999999999</v>
      </c>
      <c r="V38">
        <f>T38*'GEOMETRIC INPUTS'!S38</f>
        <v>3.7310399999999997</v>
      </c>
      <c r="W38" s="27">
        <f>U38*'GEOMETRIC INPUTS'!R38</f>
        <v>-4.3068799999999996</v>
      </c>
      <c r="X38" s="27">
        <f t="shared" si="0"/>
        <v>4.1217034535771226</v>
      </c>
      <c r="Y38" s="27">
        <f t="shared" si="1"/>
        <v>-3.9346455312734863</v>
      </c>
      <c r="Z38" s="27">
        <f t="shared" si="2"/>
        <v>0</v>
      </c>
      <c r="AA38" s="27">
        <f t="shared" si="3"/>
        <v>0</v>
      </c>
      <c r="AB38" s="27">
        <f t="shared" si="4"/>
        <v>0</v>
      </c>
      <c r="AC38">
        <f t="shared" si="5"/>
        <v>4.1217034535771226</v>
      </c>
      <c r="AD38" s="28" t="str">
        <f>'GT Data'!D40</f>
        <v>TKNODE_72</v>
      </c>
      <c r="AE38">
        <f t="shared" si="6"/>
        <v>3.7310399999999997</v>
      </c>
      <c r="AF38">
        <f t="shared" si="7"/>
        <v>-4.3068799999999996</v>
      </c>
      <c r="AG38" s="25">
        <f t="shared" si="8"/>
        <v>0</v>
      </c>
      <c r="AH38" s="25">
        <v>0</v>
      </c>
      <c r="AI38" s="25">
        <v>0</v>
      </c>
      <c r="AJ38" s="25">
        <f t="shared" si="9"/>
        <v>-12.732859410112033</v>
      </c>
      <c r="AK38" s="28" t="str">
        <f>'GT Data'!N40</f>
        <v>TKNODE_73</v>
      </c>
      <c r="AL38" s="25">
        <f t="shared" si="10"/>
        <v>0</v>
      </c>
      <c r="AM38" s="25">
        <f t="shared" si="11"/>
        <v>0</v>
      </c>
      <c r="AN38" s="25">
        <f t="shared" si="12"/>
        <v>0</v>
      </c>
      <c r="AO38" s="25">
        <v>0</v>
      </c>
      <c r="AP38" s="25">
        <v>0</v>
      </c>
      <c r="AQ38" s="25">
        <v>0</v>
      </c>
    </row>
    <row r="39" spans="1:43" x14ac:dyDescent="0.3">
      <c r="A39" t="str">
        <f>'Calculated Tab Properties'!A39</f>
        <v>TAB_0_37</v>
      </c>
      <c r="B39">
        <f>'Calculated Tab Properties'!B39</f>
        <v>1.6154999999999999</v>
      </c>
      <c r="C39">
        <f>'Calculated Tab Properties'!C39</f>
        <v>3.372615146699927</v>
      </c>
      <c r="D39">
        <f>'Calculated Tab Properties'!D39</f>
        <v>193.23661382780082</v>
      </c>
      <c r="E39">
        <f>'Calculated Tab Properties'!E39</f>
        <v>6.9385486440135669</v>
      </c>
      <c r="F39">
        <f>'Calculated Tab Properties'!F39</f>
        <v>4.4385485804575184</v>
      </c>
      <c r="G39">
        <f>'Calculated Tab Properties'!G39</f>
        <v>2.5000000635560489</v>
      </c>
      <c r="H39">
        <f>'Calculated Tab Properties'!H39</f>
        <v>4.7319821224815311</v>
      </c>
      <c r="I39">
        <f>'Calculated Tab Properties'!I39</f>
        <v>0.14999997289606457</v>
      </c>
      <c r="J39" s="20">
        <f>'Calculated Tab Properties'!J39</f>
        <v>0.43637380467239595</v>
      </c>
      <c r="K39">
        <v>0</v>
      </c>
      <c r="L39">
        <v>0</v>
      </c>
      <c r="M39">
        <v>0</v>
      </c>
      <c r="N39">
        <v>0</v>
      </c>
      <c r="O39" s="27">
        <v>0</v>
      </c>
      <c r="P39" s="27">
        <v>0</v>
      </c>
      <c r="Q39">
        <v>0</v>
      </c>
      <c r="R39">
        <f>'Calculated Tab Properties'!R39</f>
        <v>1</v>
      </c>
      <c r="T39" s="30">
        <f>VLOOKUP('GEOMETRIC INPUTS'!D39,'Pressure Calculations'!$A$22:$B$61,2,TRUE)</f>
        <v>0.93275999999999992</v>
      </c>
      <c r="U39" s="30">
        <f>VLOOKUP('GEOMETRIC INPUTS'!D39,'Pressure Calculations'!$C$22:$D$61,2,TRUE)</f>
        <v>-1.0767199999999999</v>
      </c>
      <c r="V39">
        <f>T39*'GEOMETRIC INPUTS'!S39</f>
        <v>3.7310399999999997</v>
      </c>
      <c r="W39" s="27">
        <f>U39*'GEOMETRIC INPUTS'!R39</f>
        <v>-4.3068799999999996</v>
      </c>
      <c r="X39" s="27">
        <f t="shared" si="0"/>
        <v>-4.6180757527241365</v>
      </c>
      <c r="Y39" s="27">
        <f t="shared" si="1"/>
        <v>3.3381508590987004</v>
      </c>
      <c r="Z39" s="27">
        <f t="shared" si="2"/>
        <v>0</v>
      </c>
      <c r="AA39" s="27">
        <f t="shared" si="3"/>
        <v>0</v>
      </c>
      <c r="AB39" s="27">
        <f t="shared" si="4"/>
        <v>0</v>
      </c>
      <c r="AC39">
        <f t="shared" si="5"/>
        <v>-4.6180757527241365</v>
      </c>
      <c r="AD39" s="28" t="str">
        <f>'GT Data'!D41</f>
        <v>TKNODE_74</v>
      </c>
      <c r="AE39">
        <f t="shared" si="6"/>
        <v>3.7310399999999997</v>
      </c>
      <c r="AF39">
        <f t="shared" si="7"/>
        <v>-4.3068799999999987</v>
      </c>
      <c r="AG39" s="25">
        <f t="shared" si="8"/>
        <v>0</v>
      </c>
      <c r="AH39" s="25">
        <v>0</v>
      </c>
      <c r="AI39" s="25">
        <v>0</v>
      </c>
      <c r="AJ39" s="25">
        <f t="shared" si="9"/>
        <v>15.317267295393361</v>
      </c>
      <c r="AK39" s="28" t="str">
        <f>'GT Data'!N41</f>
        <v>TKNODE_75</v>
      </c>
      <c r="AL39" s="25">
        <f t="shared" si="10"/>
        <v>0</v>
      </c>
      <c r="AM39" s="25">
        <f t="shared" si="11"/>
        <v>0</v>
      </c>
      <c r="AN39" s="25">
        <f t="shared" si="12"/>
        <v>0</v>
      </c>
      <c r="AO39" s="25">
        <v>0</v>
      </c>
      <c r="AP39" s="25">
        <v>0</v>
      </c>
      <c r="AQ39" s="25">
        <v>0</v>
      </c>
    </row>
    <row r="40" spans="1:43" x14ac:dyDescent="0.3">
      <c r="A40" t="str">
        <f>'Calculated Tab Properties'!A40</f>
        <v>TAB_0_38</v>
      </c>
      <c r="B40">
        <f>'Calculated Tab Properties'!B40</f>
        <v>2.5</v>
      </c>
      <c r="C40">
        <f>'Calculated Tab Properties'!C40</f>
        <v>3.3726151427538973</v>
      </c>
      <c r="D40">
        <f>'Calculated Tab Properties'!D40</f>
        <v>193.23661360170996</v>
      </c>
      <c r="E40">
        <f>'Calculated Tab Properties'!E40</f>
        <v>5.9385486185911462</v>
      </c>
      <c r="F40">
        <f>'Calculated Tab Properties'!F40</f>
        <v>4.4385485804575184</v>
      </c>
      <c r="G40">
        <f>'Calculated Tab Properties'!G40</f>
        <v>1.5000000381336283</v>
      </c>
      <c r="H40">
        <f>'Calculated Tab Properties'!H40</f>
        <v>4.7319821224815311</v>
      </c>
      <c r="I40">
        <f>'Calculated Tab Properties'!I40</f>
        <v>0.14999997289606457</v>
      </c>
      <c r="J40" s="20">
        <f>'Calculated Tab Properties'!J40</f>
        <v>0.43637380467239595</v>
      </c>
      <c r="K40">
        <v>0</v>
      </c>
      <c r="L40">
        <v>0</v>
      </c>
      <c r="M40">
        <v>0</v>
      </c>
      <c r="N40">
        <v>0</v>
      </c>
      <c r="O40" s="27">
        <v>0</v>
      </c>
      <c r="P40" s="27">
        <v>0</v>
      </c>
      <c r="Q40">
        <v>0</v>
      </c>
      <c r="R40">
        <f>'Calculated Tab Properties'!R40</f>
        <v>1</v>
      </c>
      <c r="T40" s="30">
        <f>VLOOKUP('GEOMETRIC INPUTS'!D40,'Pressure Calculations'!$A$22:$B$61,2,TRUE)</f>
        <v>0.93275999999999992</v>
      </c>
      <c r="U40" s="30">
        <f>VLOOKUP('GEOMETRIC INPUTS'!D40,'Pressure Calculations'!$C$22:$D$61,2,TRUE)</f>
        <v>-1.0767199999999999</v>
      </c>
      <c r="V40">
        <f>T40*'GEOMETRIC INPUTS'!S40</f>
        <v>3.7310399999999997</v>
      </c>
      <c r="W40" s="27">
        <f>U40*'GEOMETRIC INPUTS'!R40</f>
        <v>-4.3068799999999996</v>
      </c>
      <c r="X40" s="27">
        <f t="shared" si="0"/>
        <v>-4.6180757395516938</v>
      </c>
      <c r="Y40" s="27">
        <f t="shared" si="1"/>
        <v>3.3381508773217652</v>
      </c>
      <c r="Z40" s="27">
        <f t="shared" si="2"/>
        <v>0</v>
      </c>
      <c r="AA40" s="27">
        <f t="shared" si="3"/>
        <v>0</v>
      </c>
      <c r="AB40" s="27">
        <f t="shared" si="4"/>
        <v>0</v>
      </c>
      <c r="AC40">
        <f t="shared" si="5"/>
        <v>-4.6180757395516938</v>
      </c>
      <c r="AD40" s="28" t="str">
        <f>'GT Data'!D42</f>
        <v>TKNODE_76</v>
      </c>
      <c r="AE40">
        <f t="shared" si="6"/>
        <v>3.7310400000000001</v>
      </c>
      <c r="AF40">
        <f t="shared" si="7"/>
        <v>-4.3068799999999996</v>
      </c>
      <c r="AG40" s="25">
        <f t="shared" si="8"/>
        <v>0</v>
      </c>
      <c r="AH40" s="25">
        <v>0</v>
      </c>
      <c r="AI40" s="25">
        <v>0</v>
      </c>
      <c r="AJ40" s="25">
        <f t="shared" si="9"/>
        <v>15.317267379010779</v>
      </c>
      <c r="AK40" s="28" t="str">
        <f>'GT Data'!N42</f>
        <v>TKNODE_77</v>
      </c>
      <c r="AL40" s="25">
        <f t="shared" si="10"/>
        <v>0</v>
      </c>
      <c r="AM40" s="25">
        <f t="shared" si="11"/>
        <v>0</v>
      </c>
      <c r="AN40" s="25">
        <f t="shared" si="12"/>
        <v>0</v>
      </c>
      <c r="AO40" s="25">
        <v>0</v>
      </c>
      <c r="AP40" s="25">
        <v>0</v>
      </c>
      <c r="AQ40" s="25">
        <v>0</v>
      </c>
    </row>
    <row r="41" spans="1:43" x14ac:dyDescent="0.3">
      <c r="A41" t="str">
        <f>'Calculated Tab Properties'!A41</f>
        <v>TAB_0_39</v>
      </c>
      <c r="B41">
        <f>'Calculated Tab Properties'!B41</f>
        <v>5.1269</v>
      </c>
      <c r="C41">
        <f>'Calculated Tab Properties'!C41</f>
        <v>3.372615146699927</v>
      </c>
      <c r="D41">
        <f>'Calculated Tab Properties'!D41</f>
        <v>193.23661382780082</v>
      </c>
      <c r="E41">
        <f>'Calculated Tab Properties'!E41</f>
        <v>6.9385486440135669</v>
      </c>
      <c r="F41">
        <f>'Calculated Tab Properties'!F41</f>
        <v>4.4385485804575184</v>
      </c>
      <c r="G41">
        <f>'Calculated Tab Properties'!G41</f>
        <v>2.5000000635560489</v>
      </c>
      <c r="H41">
        <f>'Calculated Tab Properties'!H41</f>
        <v>4.7319821224815311</v>
      </c>
      <c r="I41">
        <f>'Calculated Tab Properties'!I41</f>
        <v>0.14999997289606457</v>
      </c>
      <c r="J41" s="20">
        <f>'Calculated Tab Properties'!J41</f>
        <v>0.43637380467239595</v>
      </c>
      <c r="K41">
        <v>0</v>
      </c>
      <c r="L41">
        <v>0</v>
      </c>
      <c r="M41">
        <v>0</v>
      </c>
      <c r="N41">
        <v>0</v>
      </c>
      <c r="O41" s="27">
        <v>0</v>
      </c>
      <c r="P41" s="27">
        <v>0</v>
      </c>
      <c r="Q41">
        <v>0</v>
      </c>
      <c r="R41">
        <f>'Calculated Tab Properties'!R41</f>
        <v>1</v>
      </c>
      <c r="T41" s="30">
        <f>VLOOKUP('GEOMETRIC INPUTS'!D41,'Pressure Calculations'!$A$22:$B$61,2,TRUE)</f>
        <v>0.93275999999999992</v>
      </c>
      <c r="U41" s="30">
        <f>VLOOKUP('GEOMETRIC INPUTS'!D41,'Pressure Calculations'!$C$22:$D$61,2,TRUE)</f>
        <v>-1.0767199999999999</v>
      </c>
      <c r="V41">
        <f>T41*'GEOMETRIC INPUTS'!S41</f>
        <v>3.7310399999999997</v>
      </c>
      <c r="W41" s="27">
        <f>U41*'GEOMETRIC INPUTS'!R41</f>
        <v>-4.3068799999999996</v>
      </c>
      <c r="X41" s="27">
        <f t="shared" si="0"/>
        <v>-4.6180757527241365</v>
      </c>
      <c r="Y41" s="27">
        <f t="shared" si="1"/>
        <v>3.3381508590987004</v>
      </c>
      <c r="Z41" s="27">
        <f t="shared" si="2"/>
        <v>0</v>
      </c>
      <c r="AA41" s="27">
        <f t="shared" si="3"/>
        <v>0</v>
      </c>
      <c r="AB41" s="27">
        <f t="shared" si="4"/>
        <v>0</v>
      </c>
      <c r="AC41">
        <f t="shared" si="5"/>
        <v>-4.6180757527241365</v>
      </c>
      <c r="AD41" s="28" t="str">
        <f>'GT Data'!D43</f>
        <v>TKNODE_78</v>
      </c>
      <c r="AE41">
        <f t="shared" si="6"/>
        <v>3.7310399999999997</v>
      </c>
      <c r="AF41">
        <f t="shared" si="7"/>
        <v>-4.3068799999999987</v>
      </c>
      <c r="AG41" s="25">
        <f t="shared" si="8"/>
        <v>0</v>
      </c>
      <c r="AH41" s="25">
        <v>0</v>
      </c>
      <c r="AI41" s="25">
        <v>0</v>
      </c>
      <c r="AJ41" s="25">
        <f t="shared" si="9"/>
        <v>15.317267295393361</v>
      </c>
      <c r="AK41" s="28" t="str">
        <f>'GT Data'!N43</f>
        <v>TKNODE_79</v>
      </c>
      <c r="AL41" s="25">
        <f t="shared" si="10"/>
        <v>0</v>
      </c>
      <c r="AM41" s="25">
        <f t="shared" si="11"/>
        <v>0</v>
      </c>
      <c r="AN41" s="25">
        <f t="shared" si="12"/>
        <v>0</v>
      </c>
      <c r="AO41" s="25">
        <v>0</v>
      </c>
      <c r="AP41" s="25">
        <v>0</v>
      </c>
      <c r="AQ41" s="25">
        <v>0</v>
      </c>
    </row>
    <row r="42" spans="1:43" x14ac:dyDescent="0.3">
      <c r="A42" t="str">
        <f>'Calculated Tab Properties'!A42</f>
        <v>TAB_0_40</v>
      </c>
      <c r="B42">
        <f>'Calculated Tab Properties'!B42</f>
        <v>5.1269</v>
      </c>
      <c r="C42">
        <f>'Calculated Tab Properties'!C42</f>
        <v>3.8896979953538531</v>
      </c>
      <c r="D42">
        <f>'Calculated Tab Properties'!D42</f>
        <v>222.86327871427267</v>
      </c>
      <c r="E42">
        <f>'Calculated Tab Properties'!E42</f>
        <v>6.96828177846825</v>
      </c>
      <c r="F42">
        <f>'Calculated Tab Properties'!F42</f>
        <v>4.4682818182423025</v>
      </c>
      <c r="G42">
        <f>'Calculated Tab Properties'!G42</f>
        <v>2.4999999602259502</v>
      </c>
      <c r="H42">
        <f>'Calculated Tab Properties'!H42</f>
        <v>4.6258771678166815</v>
      </c>
      <c r="I42">
        <f>'Calculated Tab Properties'!I42</f>
        <v>0.14999997017176644</v>
      </c>
      <c r="J42" s="20">
        <f>'Calculated Tab Properties'!J42</f>
        <v>0.44709780594429871</v>
      </c>
      <c r="K42">
        <v>0</v>
      </c>
      <c r="L42">
        <v>0</v>
      </c>
      <c r="M42">
        <v>0</v>
      </c>
      <c r="N42">
        <v>0</v>
      </c>
      <c r="O42" s="27">
        <v>0</v>
      </c>
      <c r="P42" s="27">
        <v>0</v>
      </c>
      <c r="Q42">
        <v>0</v>
      </c>
      <c r="R42">
        <f>'Calculated Tab Properties'!R42</f>
        <v>1</v>
      </c>
      <c r="T42" s="30">
        <f>VLOOKUP('GEOMETRIC INPUTS'!D42,'Pressure Calculations'!$A$22:$B$61,2,TRUE)</f>
        <v>0.93275999999999992</v>
      </c>
      <c r="U42" s="30">
        <f>VLOOKUP('GEOMETRIC INPUTS'!D42,'Pressure Calculations'!$C$22:$D$61,2,TRUE)</f>
        <v>-1.0767199999999999</v>
      </c>
      <c r="V42">
        <f>T42*'GEOMETRIC INPUTS'!S42</f>
        <v>3.7310399999999997</v>
      </c>
      <c r="W42" s="27">
        <f>U42*'GEOMETRIC INPUTS'!R42</f>
        <v>-4.3068799999999996</v>
      </c>
      <c r="X42" s="27">
        <f t="shared" si="0"/>
        <v>-5.6645345179305657</v>
      </c>
      <c r="Y42" s="27">
        <f t="shared" si="1"/>
        <v>0.61880813761062603</v>
      </c>
      <c r="Z42" s="27">
        <f t="shared" si="2"/>
        <v>0</v>
      </c>
      <c r="AA42" s="27">
        <f t="shared" si="3"/>
        <v>0</v>
      </c>
      <c r="AB42" s="27">
        <f t="shared" si="4"/>
        <v>0</v>
      </c>
      <c r="AC42">
        <f t="shared" si="5"/>
        <v>-5.6645345179305657</v>
      </c>
      <c r="AD42" s="28" t="str">
        <f>'GT Data'!D44</f>
        <v>TKNODE_80</v>
      </c>
      <c r="AE42">
        <f t="shared" si="6"/>
        <v>3.7310399999999997</v>
      </c>
      <c r="AF42">
        <f t="shared" si="7"/>
        <v>-4.3068799999999996</v>
      </c>
      <c r="AG42" s="25">
        <f t="shared" si="8"/>
        <v>0</v>
      </c>
      <c r="AH42" s="25">
        <v>0</v>
      </c>
      <c r="AI42" s="25">
        <v>0</v>
      </c>
      <c r="AJ42" s="25">
        <f t="shared" si="9"/>
        <v>2.8578303524495809</v>
      </c>
      <c r="AK42" s="28" t="str">
        <f>'GT Data'!N44</f>
        <v>TKNODE_81</v>
      </c>
      <c r="AL42" s="25">
        <f t="shared" si="10"/>
        <v>0</v>
      </c>
      <c r="AM42" s="25">
        <f t="shared" si="11"/>
        <v>0</v>
      </c>
      <c r="AN42" s="25">
        <f t="shared" si="12"/>
        <v>0</v>
      </c>
      <c r="AO42" s="25">
        <v>0</v>
      </c>
      <c r="AP42" s="25">
        <v>0</v>
      </c>
      <c r="AQ42" s="25">
        <v>0</v>
      </c>
    </row>
    <row r="43" spans="1:43" x14ac:dyDescent="0.3">
      <c r="A43" t="str">
        <f>'Calculated Tab Properties'!A43</f>
        <v>TAB_0_41</v>
      </c>
      <c r="B43">
        <f>'Calculated Tab Properties'!B43</f>
        <v>2.5</v>
      </c>
      <c r="C43">
        <f>'Calculated Tab Properties'!C43</f>
        <v>3.8896979967928607</v>
      </c>
      <c r="D43">
        <f>'Calculated Tab Properties'!D43</f>
        <v>222.86327879672174</v>
      </c>
      <c r="E43">
        <f>'Calculated Tab Properties'!E43</f>
        <v>5.9682818236970308</v>
      </c>
      <c r="F43">
        <f>'Calculated Tab Properties'!F43</f>
        <v>4.4682818182423025</v>
      </c>
      <c r="G43">
        <f>'Calculated Tab Properties'!G43</f>
        <v>1.5000000054547316</v>
      </c>
      <c r="H43">
        <f>'Calculated Tab Properties'!H43</f>
        <v>4.6258771678166815</v>
      </c>
      <c r="I43">
        <f>'Calculated Tab Properties'!I43</f>
        <v>0.14999997017176644</v>
      </c>
      <c r="J43" s="20">
        <f>'Calculated Tab Properties'!J43</f>
        <v>0.44709780594429871</v>
      </c>
      <c r="K43">
        <v>0</v>
      </c>
      <c r="L43">
        <v>0</v>
      </c>
      <c r="M43">
        <v>0</v>
      </c>
      <c r="N43">
        <v>0</v>
      </c>
      <c r="O43" s="27">
        <v>0</v>
      </c>
      <c r="P43" s="27">
        <v>0</v>
      </c>
      <c r="Q43">
        <v>0</v>
      </c>
      <c r="R43">
        <f>'Calculated Tab Properties'!R43</f>
        <v>1</v>
      </c>
      <c r="T43" s="30">
        <f>VLOOKUP('GEOMETRIC INPUTS'!D43,'Pressure Calculations'!$A$22:$B$61,2,TRUE)</f>
        <v>0.93275999999999992</v>
      </c>
      <c r="U43" s="30">
        <f>VLOOKUP('GEOMETRIC INPUTS'!D43,'Pressure Calculations'!$C$22:$D$61,2,TRUE)</f>
        <v>-1.0767199999999999</v>
      </c>
      <c r="V43">
        <f>T43*'GEOMETRIC INPUTS'!S43</f>
        <v>3.7310399999999997</v>
      </c>
      <c r="W43" s="27">
        <f>U43*'GEOMETRIC INPUTS'!R43</f>
        <v>-4.3068799999999996</v>
      </c>
      <c r="X43" s="27">
        <f t="shared" si="0"/>
        <v>-5.6645345188210356</v>
      </c>
      <c r="Y43" s="27">
        <f t="shared" si="1"/>
        <v>0.61880812945931796</v>
      </c>
      <c r="Z43" s="27">
        <f t="shared" si="2"/>
        <v>0</v>
      </c>
      <c r="AA43" s="27">
        <f t="shared" si="3"/>
        <v>0</v>
      </c>
      <c r="AB43" s="27">
        <f t="shared" si="4"/>
        <v>0</v>
      </c>
      <c r="AC43">
        <f t="shared" si="5"/>
        <v>-5.6645345188210356</v>
      </c>
      <c r="AD43" s="28" t="str">
        <f>'GT Data'!D45</f>
        <v>TKNODE_82</v>
      </c>
      <c r="AE43">
        <f t="shared" si="6"/>
        <v>3.7310400000000001</v>
      </c>
      <c r="AF43">
        <f t="shared" si="7"/>
        <v>-4.3068800000000005</v>
      </c>
      <c r="AG43" s="25">
        <f t="shared" si="8"/>
        <v>0</v>
      </c>
      <c r="AH43" s="25">
        <v>0</v>
      </c>
      <c r="AI43" s="25">
        <v>0</v>
      </c>
      <c r="AJ43" s="25">
        <f t="shared" si="9"/>
        <v>2.8578303148045436</v>
      </c>
      <c r="AK43" s="28" t="str">
        <f>'GT Data'!N45</f>
        <v>TKNODE_83</v>
      </c>
      <c r="AL43" s="25">
        <f t="shared" si="10"/>
        <v>0</v>
      </c>
      <c r="AM43" s="25">
        <f t="shared" si="11"/>
        <v>0</v>
      </c>
      <c r="AN43" s="25">
        <f t="shared" si="12"/>
        <v>0</v>
      </c>
      <c r="AO43" s="25">
        <v>0</v>
      </c>
      <c r="AP43" s="25">
        <v>0</v>
      </c>
      <c r="AQ43" s="25">
        <v>0</v>
      </c>
    </row>
    <row r="44" spans="1:43" x14ac:dyDescent="0.3">
      <c r="A44" t="str">
        <f>'Calculated Tab Properties'!A44</f>
        <v>TAB_0_42</v>
      </c>
      <c r="B44">
        <f>'Calculated Tab Properties'!B44</f>
        <v>1.6990000000000001</v>
      </c>
      <c r="C44">
        <f>'Calculated Tab Properties'!C44</f>
        <v>3.889698003597553</v>
      </c>
      <c r="D44">
        <f>'Calculated Tab Properties'!D44</f>
        <v>222.86327918660189</v>
      </c>
      <c r="E44">
        <f>'Calculated Tab Properties'!E44</f>
        <v>6.1682818554663497</v>
      </c>
      <c r="F44">
        <f>'Calculated Tab Properties'!F44</f>
        <v>4.4682818182423025</v>
      </c>
      <c r="G44">
        <f>'Calculated Tab Properties'!G44</f>
        <v>1.7000000372240485</v>
      </c>
      <c r="H44">
        <f>'Calculated Tab Properties'!H44</f>
        <v>4.6258771678166815</v>
      </c>
      <c r="I44">
        <f>'Calculated Tab Properties'!I44</f>
        <v>0.14999997017176644</v>
      </c>
      <c r="J44" s="20">
        <f>'Calculated Tab Properties'!J44</f>
        <v>0.44709780594429871</v>
      </c>
      <c r="K44">
        <v>0</v>
      </c>
      <c r="L44">
        <v>0</v>
      </c>
      <c r="M44">
        <v>0</v>
      </c>
      <c r="N44">
        <v>0</v>
      </c>
      <c r="O44" s="27">
        <v>0</v>
      </c>
      <c r="P44" s="27">
        <v>0</v>
      </c>
      <c r="Q44">
        <v>0</v>
      </c>
      <c r="R44">
        <f>'Calculated Tab Properties'!R44</f>
        <v>1</v>
      </c>
      <c r="T44" s="30">
        <f>VLOOKUP('GEOMETRIC INPUTS'!D44,'Pressure Calculations'!$A$22:$B$61,2,TRUE)</f>
        <v>0.93275999999999992</v>
      </c>
      <c r="U44" s="30">
        <f>VLOOKUP('GEOMETRIC INPUTS'!D44,'Pressure Calculations'!$C$22:$D$61,2,TRUE)</f>
        <v>-1.0767199999999999</v>
      </c>
      <c r="V44">
        <f>T44*'GEOMETRIC INPUTS'!S44</f>
        <v>3.7310399999999997</v>
      </c>
      <c r="W44" s="27">
        <f>U44*'GEOMETRIC INPUTS'!R44</f>
        <v>-4.3068799999999996</v>
      </c>
      <c r="X44" s="27">
        <f t="shared" si="0"/>
        <v>-5.6645345230318336</v>
      </c>
      <c r="Y44" s="27">
        <f t="shared" si="1"/>
        <v>0.61880809091390399</v>
      </c>
      <c r="Z44" s="27">
        <f t="shared" si="2"/>
        <v>0</v>
      </c>
      <c r="AA44" s="27">
        <f t="shared" si="3"/>
        <v>0</v>
      </c>
      <c r="AB44" s="27">
        <f t="shared" si="4"/>
        <v>0</v>
      </c>
      <c r="AC44">
        <f t="shared" si="5"/>
        <v>-5.6645345230318336</v>
      </c>
      <c r="AD44" s="28" t="str">
        <f>'GT Data'!D46</f>
        <v>TKNODE_84</v>
      </c>
      <c r="AE44">
        <f t="shared" si="6"/>
        <v>3.7310399999999997</v>
      </c>
      <c r="AF44">
        <f t="shared" si="7"/>
        <v>-4.3068799999999996</v>
      </c>
      <c r="AG44" s="25">
        <f t="shared" si="8"/>
        <v>0</v>
      </c>
      <c r="AH44" s="25">
        <v>0</v>
      </c>
      <c r="AI44" s="25">
        <v>0</v>
      </c>
      <c r="AJ44" s="25">
        <f t="shared" si="9"/>
        <v>2.8578301367909602</v>
      </c>
      <c r="AK44" s="28" t="str">
        <f>'GT Data'!N46</f>
        <v>TKNODE_85</v>
      </c>
      <c r="AL44" s="25">
        <f t="shared" si="10"/>
        <v>0</v>
      </c>
      <c r="AM44" s="25">
        <f t="shared" si="11"/>
        <v>0</v>
      </c>
      <c r="AN44" s="25">
        <f t="shared" si="12"/>
        <v>0</v>
      </c>
      <c r="AO44" s="25">
        <v>0</v>
      </c>
      <c r="AP44" s="25">
        <v>0</v>
      </c>
      <c r="AQ44" s="25">
        <v>0</v>
      </c>
    </row>
    <row r="45" spans="1:43" x14ac:dyDescent="0.3">
      <c r="A45" t="str">
        <f>'Calculated Tab Properties'!A45</f>
        <v>TAB_0_43</v>
      </c>
      <c r="B45">
        <f>'Calculated Tab Properties'!B45</f>
        <v>1.399</v>
      </c>
      <c r="C45">
        <f>'Calculated Tab Properties'!C45</f>
        <v>4.3456680560442855</v>
      </c>
      <c r="D45">
        <f>'Calculated Tab Properties'!D45</f>
        <v>248.98843877615846</v>
      </c>
      <c r="E45">
        <f>'Calculated Tab Properties'!E45</f>
        <v>5.8551442953326225</v>
      </c>
      <c r="F45">
        <f>'Calculated Tab Properties'!F45</f>
        <v>3.955144281857315</v>
      </c>
      <c r="G45">
        <f>'Calculated Tab Properties'!G45</f>
        <v>1.9000000134753074</v>
      </c>
      <c r="H45">
        <f>'Calculated Tab Properties'!H45</f>
        <v>4.1181893522969366</v>
      </c>
      <c r="I45">
        <f>'Calculated Tab Properties'!I45</f>
        <v>0.15000000519563428</v>
      </c>
      <c r="J45" s="20">
        <f>'Calculated Tab Properties'!J45</f>
        <v>0.50710696337486483</v>
      </c>
      <c r="K45">
        <v>0</v>
      </c>
      <c r="L45">
        <v>0</v>
      </c>
      <c r="M45">
        <v>0</v>
      </c>
      <c r="N45">
        <v>0</v>
      </c>
      <c r="O45" s="27">
        <v>0</v>
      </c>
      <c r="P45" s="27">
        <v>0</v>
      </c>
      <c r="Q45">
        <v>0</v>
      </c>
      <c r="R45">
        <f>'Calculated Tab Properties'!R45</f>
        <v>1</v>
      </c>
      <c r="T45" s="30">
        <f>VLOOKUP('GEOMETRIC INPUTS'!D45,'Pressure Calculations'!$A$22:$B$61,2,TRUE)</f>
        <v>0.93275999999999992</v>
      </c>
      <c r="U45" s="30">
        <f>VLOOKUP('GEOMETRIC INPUTS'!D45,'Pressure Calculations'!$C$22:$D$61,2,TRUE)</f>
        <v>-1.0767199999999999</v>
      </c>
      <c r="V45">
        <f>T45*'GEOMETRIC INPUTS'!S45</f>
        <v>3.7310399999999997</v>
      </c>
      <c r="W45" s="27">
        <f>U45*'GEOMETRIC INPUTS'!R45</f>
        <v>-4.3068799999999996</v>
      </c>
      <c r="X45" s="27">
        <f t="shared" si="0"/>
        <v>-5.3582953238602817</v>
      </c>
      <c r="Y45" s="27">
        <f t="shared" si="1"/>
        <v>-1.9386969949677619</v>
      </c>
      <c r="Z45" s="27">
        <f t="shared" si="2"/>
        <v>0</v>
      </c>
      <c r="AA45" s="27">
        <f t="shared" si="3"/>
        <v>0</v>
      </c>
      <c r="AB45" s="27">
        <f t="shared" si="4"/>
        <v>0</v>
      </c>
      <c r="AC45">
        <f t="shared" si="5"/>
        <v>-5.3582953238602817</v>
      </c>
      <c r="AD45" s="28" t="str">
        <f>'GT Data'!D47</f>
        <v>TKNODE_86</v>
      </c>
      <c r="AE45">
        <f t="shared" si="6"/>
        <v>3.7310399999999992</v>
      </c>
      <c r="AF45">
        <f t="shared" si="7"/>
        <v>-4.3068799999999996</v>
      </c>
      <c r="AG45" s="25">
        <f t="shared" si="8"/>
        <v>0</v>
      </c>
      <c r="AH45" s="25">
        <v>0</v>
      </c>
      <c r="AI45" s="25">
        <v>0</v>
      </c>
      <c r="AJ45" s="25">
        <f t="shared" si="9"/>
        <v>-7.9586308932186292</v>
      </c>
      <c r="AK45" s="28" t="str">
        <f>'GT Data'!N47</f>
        <v>TKNODE_87</v>
      </c>
      <c r="AL45" s="25">
        <f t="shared" si="10"/>
        <v>0</v>
      </c>
      <c r="AM45" s="25">
        <f t="shared" si="11"/>
        <v>0</v>
      </c>
      <c r="AN45" s="25">
        <f t="shared" si="12"/>
        <v>0</v>
      </c>
      <c r="AO45" s="25">
        <v>0</v>
      </c>
      <c r="AP45" s="25">
        <v>0</v>
      </c>
      <c r="AQ45" s="25">
        <v>0</v>
      </c>
    </row>
    <row r="46" spans="1:43" x14ac:dyDescent="0.3">
      <c r="A46" t="str">
        <f>'Calculated Tab Properties'!A46</f>
        <v>TAB_0_44</v>
      </c>
      <c r="B46">
        <f>'Calculated Tab Properties'!B46</f>
        <v>2.5</v>
      </c>
      <c r="C46">
        <f>'Calculated Tab Properties'!C46</f>
        <v>4.3456680470925848</v>
      </c>
      <c r="D46">
        <f>'Calculated Tab Properties'!D46</f>
        <v>248.98843826326379</v>
      </c>
      <c r="E46">
        <f>'Calculated Tab Properties'!E46</f>
        <v>5.4551442478862011</v>
      </c>
      <c r="F46">
        <f>'Calculated Tab Properties'!F46</f>
        <v>3.955144281857315</v>
      </c>
      <c r="G46">
        <f>'Calculated Tab Properties'!G46</f>
        <v>1.4999999660288856</v>
      </c>
      <c r="H46">
        <f>'Calculated Tab Properties'!H46</f>
        <v>4.1181893522969366</v>
      </c>
      <c r="I46">
        <f>'Calculated Tab Properties'!I46</f>
        <v>0.15000000519563428</v>
      </c>
      <c r="J46" s="20">
        <f>'Calculated Tab Properties'!J46</f>
        <v>0.50710696337486483</v>
      </c>
      <c r="K46">
        <v>0</v>
      </c>
      <c r="L46">
        <v>0</v>
      </c>
      <c r="M46">
        <v>0</v>
      </c>
      <c r="N46">
        <v>0</v>
      </c>
      <c r="O46" s="27">
        <v>0</v>
      </c>
      <c r="P46" s="27">
        <v>0</v>
      </c>
      <c r="Q46">
        <v>0</v>
      </c>
      <c r="R46">
        <f>'Calculated Tab Properties'!R46</f>
        <v>1</v>
      </c>
      <c r="T46" s="30">
        <f>VLOOKUP('GEOMETRIC INPUTS'!D46,'Pressure Calculations'!$A$22:$B$61,2,TRUE)</f>
        <v>0.93275999999999992</v>
      </c>
      <c r="U46" s="30">
        <f>VLOOKUP('GEOMETRIC INPUTS'!D46,'Pressure Calculations'!$C$22:$D$61,2,TRUE)</f>
        <v>-1.0767199999999999</v>
      </c>
      <c r="V46">
        <f>T46*'GEOMETRIC INPUTS'!S46</f>
        <v>3.7310399999999997</v>
      </c>
      <c r="W46" s="27">
        <f>U46*'GEOMETRIC INPUTS'!R46</f>
        <v>-4.3068799999999996</v>
      </c>
      <c r="X46" s="27">
        <f t="shared" si="0"/>
        <v>-5.3582953412149177</v>
      </c>
      <c r="Y46" s="27">
        <f t="shared" si="1"/>
        <v>-1.9386969470019053</v>
      </c>
      <c r="Z46" s="27">
        <f t="shared" si="2"/>
        <v>0</v>
      </c>
      <c r="AA46" s="27">
        <f t="shared" si="3"/>
        <v>0</v>
      </c>
      <c r="AB46" s="27">
        <f t="shared" si="4"/>
        <v>0</v>
      </c>
      <c r="AC46">
        <f t="shared" si="5"/>
        <v>-5.3582953412149177</v>
      </c>
      <c r="AD46" s="28" t="str">
        <f>'GT Data'!D48</f>
        <v>TKNODE_88</v>
      </c>
      <c r="AE46">
        <f t="shared" si="6"/>
        <v>3.7310399999999997</v>
      </c>
      <c r="AF46">
        <f t="shared" si="7"/>
        <v>-4.3068799999999996</v>
      </c>
      <c r="AG46" s="25">
        <f t="shared" si="8"/>
        <v>0</v>
      </c>
      <c r="AH46" s="25">
        <v>0</v>
      </c>
      <c r="AI46" s="25">
        <v>0</v>
      </c>
      <c r="AJ46" s="25">
        <f t="shared" si="9"/>
        <v>-7.9586306963118663</v>
      </c>
      <c r="AK46" s="28" t="str">
        <f>'GT Data'!N48</f>
        <v>TKNODE_89</v>
      </c>
      <c r="AL46" s="25">
        <f t="shared" si="10"/>
        <v>0</v>
      </c>
      <c r="AM46" s="25">
        <f t="shared" si="11"/>
        <v>0</v>
      </c>
      <c r="AN46" s="25">
        <f t="shared" si="12"/>
        <v>0</v>
      </c>
      <c r="AO46" s="25">
        <v>0</v>
      </c>
      <c r="AP46" s="25">
        <v>0</v>
      </c>
      <c r="AQ46" s="25">
        <v>0</v>
      </c>
    </row>
    <row r="47" spans="1:43" x14ac:dyDescent="0.3">
      <c r="A47" t="str">
        <f>'Calculated Tab Properties'!A47</f>
        <v>TAB_0_45</v>
      </c>
      <c r="B47">
        <f>'Calculated Tab Properties'!B47</f>
        <v>1.1404000000000001</v>
      </c>
      <c r="C47">
        <f>'Calculated Tab Properties'!C47</f>
        <v>4.3456680560442855</v>
      </c>
      <c r="D47">
        <f>'Calculated Tab Properties'!D47</f>
        <v>248.98843877615846</v>
      </c>
      <c r="E47">
        <f>'Calculated Tab Properties'!E47</f>
        <v>5.8551442953326225</v>
      </c>
      <c r="F47">
        <f>'Calculated Tab Properties'!F47</f>
        <v>3.955144281857315</v>
      </c>
      <c r="G47">
        <f>'Calculated Tab Properties'!G47</f>
        <v>1.9000000134753074</v>
      </c>
      <c r="H47">
        <f>'Calculated Tab Properties'!H47</f>
        <v>4.1181893522969366</v>
      </c>
      <c r="I47">
        <f>'Calculated Tab Properties'!I47</f>
        <v>0.15000000519563428</v>
      </c>
      <c r="J47" s="20">
        <f>'Calculated Tab Properties'!J47</f>
        <v>0.50710696337486483</v>
      </c>
      <c r="K47">
        <v>0</v>
      </c>
      <c r="L47">
        <v>0</v>
      </c>
      <c r="M47">
        <v>0</v>
      </c>
      <c r="N47">
        <v>0</v>
      </c>
      <c r="O47" s="27">
        <v>0</v>
      </c>
      <c r="P47" s="27">
        <v>0</v>
      </c>
      <c r="Q47">
        <v>0</v>
      </c>
      <c r="R47">
        <f>'Calculated Tab Properties'!R47</f>
        <v>1</v>
      </c>
      <c r="T47" s="30">
        <f>VLOOKUP('GEOMETRIC INPUTS'!D47,'Pressure Calculations'!$A$22:$B$61,2,TRUE)</f>
        <v>0.93275999999999992</v>
      </c>
      <c r="U47" s="30">
        <f>VLOOKUP('GEOMETRIC INPUTS'!D47,'Pressure Calculations'!$C$22:$D$61,2,TRUE)</f>
        <v>-1.0767199999999999</v>
      </c>
      <c r="V47">
        <f>T47*'GEOMETRIC INPUTS'!S47</f>
        <v>3.7310399999999997</v>
      </c>
      <c r="W47" s="27">
        <f>U47*'GEOMETRIC INPUTS'!R47</f>
        <v>-4.3068799999999996</v>
      </c>
      <c r="X47" s="27">
        <f t="shared" si="0"/>
        <v>-5.3582953238602817</v>
      </c>
      <c r="Y47" s="27">
        <f t="shared" si="1"/>
        <v>-1.9386969949677619</v>
      </c>
      <c r="Z47" s="27">
        <f t="shared" si="2"/>
        <v>0</v>
      </c>
      <c r="AA47" s="27">
        <f t="shared" si="3"/>
        <v>0</v>
      </c>
      <c r="AB47" s="27">
        <f t="shared" si="4"/>
        <v>0</v>
      </c>
      <c r="AC47">
        <f t="shared" si="5"/>
        <v>-5.3582953238602817</v>
      </c>
      <c r="AD47" s="28" t="str">
        <f>'GT Data'!D49</f>
        <v>TKNODE_90</v>
      </c>
      <c r="AE47">
        <f t="shared" si="6"/>
        <v>3.7310399999999992</v>
      </c>
      <c r="AF47">
        <f t="shared" si="7"/>
        <v>-4.3068799999999996</v>
      </c>
      <c r="AG47" s="25">
        <f t="shared" si="8"/>
        <v>0</v>
      </c>
      <c r="AH47" s="25">
        <v>0</v>
      </c>
      <c r="AI47" s="25">
        <v>0</v>
      </c>
      <c r="AJ47" s="25">
        <f t="shared" si="9"/>
        <v>-7.9586308932186292</v>
      </c>
      <c r="AK47" s="28" t="str">
        <f>'GT Data'!N49</f>
        <v>TKNODE_91</v>
      </c>
      <c r="AL47" s="25">
        <f t="shared" si="10"/>
        <v>0</v>
      </c>
      <c r="AM47" s="25">
        <f t="shared" si="11"/>
        <v>0</v>
      </c>
      <c r="AN47" s="25">
        <f t="shared" si="12"/>
        <v>0</v>
      </c>
      <c r="AO47" s="25">
        <v>0</v>
      </c>
      <c r="AP47" s="25">
        <v>0</v>
      </c>
      <c r="AQ47" s="25">
        <v>0</v>
      </c>
    </row>
    <row r="48" spans="1:43" x14ac:dyDescent="0.3">
      <c r="A48" t="str">
        <f>'Calculated Tab Properties'!A48</f>
        <v>TAB_0_46</v>
      </c>
      <c r="B48">
        <f>'Calculated Tab Properties'!B48</f>
        <v>1.1404000000000001</v>
      </c>
      <c r="C48">
        <f>'Calculated Tab Properties'!C48</f>
        <v>4.2429836871335382</v>
      </c>
      <c r="D48">
        <f>'Calculated Tab Properties'!D48</f>
        <v>243.10505781560829</v>
      </c>
      <c r="E48">
        <f>'Calculated Tab Properties'!E48</f>
        <v>5.4951794380423005</v>
      </c>
      <c r="F48">
        <f>'Calculated Tab Properties'!F48</f>
        <v>3.5951794093490395</v>
      </c>
      <c r="G48">
        <f>'Calculated Tab Properties'!G48</f>
        <v>1.900000028693261</v>
      </c>
      <c r="H48">
        <f>'Calculated Tab Properties'!H48</f>
        <v>3.7603856131251265</v>
      </c>
      <c r="I48">
        <f>'Calculated Tab Properties'!I48</f>
        <v>0.14999998348973537</v>
      </c>
      <c r="J48" s="20">
        <f>'Calculated Tab Properties'!J48</f>
        <v>0.56079588563298799</v>
      </c>
      <c r="K48">
        <v>0</v>
      </c>
      <c r="L48">
        <v>0</v>
      </c>
      <c r="M48">
        <v>0</v>
      </c>
      <c r="N48">
        <v>0</v>
      </c>
      <c r="O48" s="27">
        <v>0</v>
      </c>
      <c r="P48" s="27">
        <v>0</v>
      </c>
      <c r="Q48">
        <v>0</v>
      </c>
      <c r="R48">
        <f>'Calculated Tab Properties'!R48</f>
        <v>1</v>
      </c>
      <c r="T48" s="30">
        <f>VLOOKUP('GEOMETRIC INPUTS'!D48,'Pressure Calculations'!$A$22:$B$61,2,TRUE)</f>
        <v>0.93275999999999992</v>
      </c>
      <c r="U48" s="30">
        <f>VLOOKUP('GEOMETRIC INPUTS'!D48,'Pressure Calculations'!$C$22:$D$61,2,TRUE)</f>
        <v>-1.0767199999999999</v>
      </c>
      <c r="V48">
        <f>T48*'GEOMETRIC INPUTS'!S48</f>
        <v>3.7310399999999997</v>
      </c>
      <c r="W48" s="27">
        <f>U48*'GEOMETRIC INPUTS'!R48</f>
        <v>-4.3068799999999996</v>
      </c>
      <c r="X48" s="27">
        <f t="shared" si="0"/>
        <v>-5.5287952106779095</v>
      </c>
      <c r="Y48" s="27">
        <f t="shared" si="1"/>
        <v>-1.3792383167476927</v>
      </c>
      <c r="Z48" s="27">
        <f t="shared" si="2"/>
        <v>0</v>
      </c>
      <c r="AA48" s="27">
        <f t="shared" si="3"/>
        <v>0</v>
      </c>
      <c r="AB48" s="27">
        <f t="shared" si="4"/>
        <v>0</v>
      </c>
      <c r="AC48">
        <f t="shared" si="5"/>
        <v>-5.5287952106779095</v>
      </c>
      <c r="AD48" s="28" t="str">
        <f>'GT Data'!D50</f>
        <v>TKNODE_92</v>
      </c>
      <c r="AE48">
        <f t="shared" si="6"/>
        <v>3.7310399999999992</v>
      </c>
      <c r="AF48">
        <f t="shared" si="7"/>
        <v>-4.3068799999999996</v>
      </c>
      <c r="AG48" s="25">
        <f t="shared" si="8"/>
        <v>0</v>
      </c>
      <c r="AH48" s="25">
        <v>0</v>
      </c>
      <c r="AI48" s="25">
        <v>0</v>
      </c>
      <c r="AJ48" s="25">
        <f t="shared" si="9"/>
        <v>-5.1654949216970971</v>
      </c>
      <c r="AK48" s="28" t="str">
        <f>'GT Data'!N50</f>
        <v>TKNODE_93</v>
      </c>
      <c r="AL48" s="25">
        <f t="shared" si="10"/>
        <v>0</v>
      </c>
      <c r="AM48" s="25">
        <f t="shared" si="11"/>
        <v>0</v>
      </c>
      <c r="AN48" s="25">
        <f t="shared" si="12"/>
        <v>0</v>
      </c>
      <c r="AO48" s="25">
        <v>0</v>
      </c>
      <c r="AP48" s="25">
        <v>0</v>
      </c>
      <c r="AQ48" s="25">
        <v>0</v>
      </c>
    </row>
    <row r="49" spans="1:43" x14ac:dyDescent="0.3">
      <c r="A49" t="str">
        <f>'Calculated Tab Properties'!A49</f>
        <v>TAB_0_47</v>
      </c>
      <c r="B49">
        <f>'Calculated Tab Properties'!B49</f>
        <v>2.5</v>
      </c>
      <c r="C49">
        <f>'Calculated Tab Properties'!C49</f>
        <v>4.2429836870373574</v>
      </c>
      <c r="D49">
        <f>'Calculated Tab Properties'!D49</f>
        <v>243.10505781009752</v>
      </c>
      <c r="E49">
        <f>'Calculated Tab Properties'!E49</f>
        <v>5.0951794226138505</v>
      </c>
      <c r="F49">
        <f>'Calculated Tab Properties'!F49</f>
        <v>3.5951794093490395</v>
      </c>
      <c r="G49">
        <f>'Calculated Tab Properties'!G49</f>
        <v>1.500000013264811</v>
      </c>
      <c r="H49">
        <f>'Calculated Tab Properties'!H49</f>
        <v>3.7603856131251265</v>
      </c>
      <c r="I49">
        <f>'Calculated Tab Properties'!I49</f>
        <v>0.14999998348973537</v>
      </c>
      <c r="J49" s="20">
        <f>'Calculated Tab Properties'!J49</f>
        <v>0.56079588563298799</v>
      </c>
      <c r="K49">
        <v>0</v>
      </c>
      <c r="L49">
        <v>0</v>
      </c>
      <c r="M49">
        <v>0</v>
      </c>
      <c r="N49">
        <v>0</v>
      </c>
      <c r="O49" s="27">
        <v>0</v>
      </c>
      <c r="P49" s="27">
        <v>0</v>
      </c>
      <c r="Q49">
        <v>0</v>
      </c>
      <c r="R49">
        <f>'Calculated Tab Properties'!R49</f>
        <v>1</v>
      </c>
      <c r="T49" s="30">
        <f>VLOOKUP('GEOMETRIC INPUTS'!D49,'Pressure Calculations'!$A$22:$B$61,2,TRUE)</f>
        <v>0.93275999999999992</v>
      </c>
      <c r="U49" s="30">
        <f>VLOOKUP('GEOMETRIC INPUTS'!D49,'Pressure Calculations'!$C$22:$D$61,2,TRUE)</f>
        <v>-1.0767199999999999</v>
      </c>
      <c r="V49">
        <f>T49*'GEOMETRIC INPUTS'!S49</f>
        <v>3.7310399999999997</v>
      </c>
      <c r="W49" s="27">
        <f>U49*'GEOMETRIC INPUTS'!R49</f>
        <v>-4.3068799999999996</v>
      </c>
      <c r="X49" s="27">
        <f t="shared" si="0"/>
        <v>-5.5287952108105651</v>
      </c>
      <c r="Y49" s="27">
        <f t="shared" si="1"/>
        <v>-1.3792383162159285</v>
      </c>
      <c r="Z49" s="27">
        <f t="shared" si="2"/>
        <v>0</v>
      </c>
      <c r="AA49" s="27">
        <f t="shared" si="3"/>
        <v>0</v>
      </c>
      <c r="AB49" s="27">
        <f t="shared" si="4"/>
        <v>0</v>
      </c>
      <c r="AC49">
        <f t="shared" si="5"/>
        <v>-5.5287952108105651</v>
      </c>
      <c r="AD49" s="28" t="str">
        <f>'GT Data'!D51</f>
        <v>TKNODE_94</v>
      </c>
      <c r="AE49">
        <f t="shared" si="6"/>
        <v>3.7310399999999992</v>
      </c>
      <c r="AF49">
        <f t="shared" si="7"/>
        <v>-4.3068799999999996</v>
      </c>
      <c r="AG49" s="25">
        <f t="shared" si="8"/>
        <v>0</v>
      </c>
      <c r="AH49" s="25">
        <v>0</v>
      </c>
      <c r="AI49" s="25">
        <v>0</v>
      </c>
      <c r="AJ49" s="25">
        <f t="shared" si="9"/>
        <v>-5.1654949197055453</v>
      </c>
      <c r="AK49" s="28" t="str">
        <f>'GT Data'!N51</f>
        <v>TKNODE_95</v>
      </c>
      <c r="AL49" s="25">
        <f t="shared" si="10"/>
        <v>0</v>
      </c>
      <c r="AM49" s="25">
        <f t="shared" si="11"/>
        <v>0</v>
      </c>
      <c r="AN49" s="25">
        <f t="shared" si="12"/>
        <v>0</v>
      </c>
      <c r="AO49" s="25">
        <v>0</v>
      </c>
      <c r="AP49" s="25">
        <v>0</v>
      </c>
      <c r="AQ49" s="25">
        <v>0</v>
      </c>
    </row>
    <row r="50" spans="1:43" x14ac:dyDescent="0.3">
      <c r="A50" t="str">
        <f>'Calculated Tab Properties'!A50</f>
        <v>TAB_0_48</v>
      </c>
      <c r="B50">
        <f>'Calculated Tab Properties'!B50</f>
        <v>1.2533000000000001</v>
      </c>
      <c r="C50">
        <f>'Calculated Tab Properties'!C50</f>
        <v>4.2429836871335382</v>
      </c>
      <c r="D50">
        <f>'Calculated Tab Properties'!D50</f>
        <v>243.10505781560829</v>
      </c>
      <c r="E50">
        <f>'Calculated Tab Properties'!E50</f>
        <v>5.4951794380423005</v>
      </c>
      <c r="F50">
        <f>'Calculated Tab Properties'!F50</f>
        <v>3.5951794093490395</v>
      </c>
      <c r="G50">
        <f>'Calculated Tab Properties'!G50</f>
        <v>1.900000028693261</v>
      </c>
      <c r="H50">
        <f>'Calculated Tab Properties'!H50</f>
        <v>3.7603856131251265</v>
      </c>
      <c r="I50">
        <f>'Calculated Tab Properties'!I50</f>
        <v>0.14999998348973537</v>
      </c>
      <c r="J50" s="20">
        <f>'Calculated Tab Properties'!J50</f>
        <v>0.56079588563298799</v>
      </c>
      <c r="K50">
        <v>0</v>
      </c>
      <c r="L50">
        <v>0</v>
      </c>
      <c r="M50">
        <v>0</v>
      </c>
      <c r="N50">
        <v>0</v>
      </c>
      <c r="O50" s="27">
        <v>0</v>
      </c>
      <c r="P50" s="27">
        <v>0</v>
      </c>
      <c r="Q50">
        <v>0</v>
      </c>
      <c r="R50">
        <f>'Calculated Tab Properties'!R50</f>
        <v>1</v>
      </c>
      <c r="T50" s="30">
        <f>VLOOKUP('GEOMETRIC INPUTS'!D50,'Pressure Calculations'!$A$22:$B$61,2,TRUE)</f>
        <v>0.93275999999999992</v>
      </c>
      <c r="U50" s="30">
        <f>VLOOKUP('GEOMETRIC INPUTS'!D50,'Pressure Calculations'!$C$22:$D$61,2,TRUE)</f>
        <v>-1.0767199999999999</v>
      </c>
      <c r="V50">
        <f>T50*'GEOMETRIC INPUTS'!S50</f>
        <v>3.7310399999999997</v>
      </c>
      <c r="W50" s="27">
        <f>U50*'GEOMETRIC INPUTS'!R50</f>
        <v>-4.3068799999999996</v>
      </c>
      <c r="X50" s="27">
        <f t="shared" si="0"/>
        <v>-5.5287952106779095</v>
      </c>
      <c r="Y50" s="27">
        <f t="shared" si="1"/>
        <v>-1.3792383167476927</v>
      </c>
      <c r="Z50" s="27">
        <f t="shared" si="2"/>
        <v>0</v>
      </c>
      <c r="AA50" s="27">
        <f t="shared" si="3"/>
        <v>0</v>
      </c>
      <c r="AB50" s="27">
        <f t="shared" si="4"/>
        <v>0</v>
      </c>
      <c r="AC50">
        <f t="shared" si="5"/>
        <v>-5.5287952106779095</v>
      </c>
      <c r="AD50" s="28" t="str">
        <f>'GT Data'!D52</f>
        <v>TKNODE_96</v>
      </c>
      <c r="AE50">
        <f t="shared" si="6"/>
        <v>3.7310399999999992</v>
      </c>
      <c r="AF50">
        <f t="shared" si="7"/>
        <v>-4.3068799999999996</v>
      </c>
      <c r="AG50" s="25">
        <f t="shared" si="8"/>
        <v>0</v>
      </c>
      <c r="AH50" s="25">
        <v>0</v>
      </c>
      <c r="AI50" s="25">
        <v>0</v>
      </c>
      <c r="AJ50" s="25">
        <f t="shared" si="9"/>
        <v>-5.1654949216970971</v>
      </c>
      <c r="AK50" s="28" t="str">
        <f>'GT Data'!N52</f>
        <v>TKNODE_97</v>
      </c>
      <c r="AL50" s="25">
        <f t="shared" si="10"/>
        <v>0</v>
      </c>
      <c r="AM50" s="25">
        <f t="shared" si="11"/>
        <v>0</v>
      </c>
      <c r="AN50" s="25">
        <f t="shared" si="12"/>
        <v>0</v>
      </c>
      <c r="AO50" s="25">
        <v>0</v>
      </c>
      <c r="AP50" s="25">
        <v>0</v>
      </c>
      <c r="AQ50" s="25">
        <v>0</v>
      </c>
    </row>
    <row r="51" spans="1:43" x14ac:dyDescent="0.3">
      <c r="A51" t="str">
        <f>'Calculated Tab Properties'!A51</f>
        <v>TAB_0_49</v>
      </c>
      <c r="B51">
        <f>'Calculated Tab Properties'!B51</f>
        <v>1.3532999999999999</v>
      </c>
      <c r="C51">
        <f>'Calculated Tab Properties'!C51</f>
        <v>4.698289844686534</v>
      </c>
      <c r="D51">
        <f>'Calculated Tab Properties'!D51</f>
        <v>269.19217902971343</v>
      </c>
      <c r="E51">
        <f>'Calculated Tab Properties'!E51</f>
        <v>5.3016637385472896</v>
      </c>
      <c r="F51">
        <f>'Calculated Tab Properties'!F51</f>
        <v>3.2016637171550171</v>
      </c>
      <c r="G51">
        <f>'Calculated Tab Properties'!G51</f>
        <v>2.100000021392272</v>
      </c>
      <c r="H51">
        <f>'Calculated Tab Properties'!H51</f>
        <v>3.3103938264769983</v>
      </c>
      <c r="I51">
        <f>'Calculated Tab Properties'!I51</f>
        <v>0.15000000867016849</v>
      </c>
      <c r="J51" s="20">
        <f>'Calculated Tab Properties'!J51</f>
        <v>0.64870845607421235</v>
      </c>
      <c r="K51">
        <v>0</v>
      </c>
      <c r="L51">
        <v>0</v>
      </c>
      <c r="M51">
        <v>0</v>
      </c>
      <c r="N51">
        <v>0</v>
      </c>
      <c r="O51" s="27">
        <v>0</v>
      </c>
      <c r="P51" s="27">
        <v>0</v>
      </c>
      <c r="Q51">
        <v>0</v>
      </c>
      <c r="R51">
        <f>'Calculated Tab Properties'!R51</f>
        <v>1</v>
      </c>
      <c r="T51" s="30">
        <f>VLOOKUP('GEOMETRIC INPUTS'!D51,'Pressure Calculations'!$A$22:$B$61,2,TRUE)</f>
        <v>0.93275999999999992</v>
      </c>
      <c r="U51" s="30">
        <f>VLOOKUP('GEOMETRIC INPUTS'!D51,'Pressure Calculations'!$C$22:$D$61,2,TRUE)</f>
        <v>-1.0767199999999999</v>
      </c>
      <c r="V51">
        <f>T51*'GEOMETRIC INPUTS'!S51</f>
        <v>3.7310399999999997</v>
      </c>
      <c r="W51" s="27">
        <f>U51*'GEOMETRIC INPUTS'!R51</f>
        <v>-4.3068799999999996</v>
      </c>
      <c r="X51" s="27">
        <f t="shared" si="0"/>
        <v>-4.3590546306077966</v>
      </c>
      <c r="Y51" s="27">
        <f t="shared" si="1"/>
        <v>-3.6699478938231147</v>
      </c>
      <c r="Z51" s="27">
        <f t="shared" si="2"/>
        <v>0</v>
      </c>
      <c r="AA51" s="27">
        <f t="shared" si="3"/>
        <v>0</v>
      </c>
      <c r="AB51" s="27">
        <f t="shared" si="4"/>
        <v>0</v>
      </c>
      <c r="AC51">
        <f t="shared" si="5"/>
        <v>-4.3590546306077966</v>
      </c>
      <c r="AD51" s="28" t="str">
        <f>'GT Data'!D53</f>
        <v>TKNODE_98</v>
      </c>
      <c r="AE51">
        <f t="shared" si="6"/>
        <v>3.7310399999999992</v>
      </c>
      <c r="AF51">
        <f t="shared" si="7"/>
        <v>-4.3068799999999987</v>
      </c>
      <c r="AG51" s="25">
        <f t="shared" si="8"/>
        <v>0</v>
      </c>
      <c r="AH51" s="25">
        <v>0</v>
      </c>
      <c r="AI51" s="25">
        <v>0</v>
      </c>
      <c r="AJ51" s="25">
        <f t="shared" si="9"/>
        <v>-12.300431231395473</v>
      </c>
      <c r="AK51" s="28" t="str">
        <f>'GT Data'!N53</f>
        <v>TKNODE_99</v>
      </c>
      <c r="AL51" s="25">
        <f t="shared" si="10"/>
        <v>0</v>
      </c>
      <c r="AM51" s="25">
        <f t="shared" si="11"/>
        <v>0</v>
      </c>
      <c r="AN51" s="25">
        <f t="shared" si="12"/>
        <v>0</v>
      </c>
      <c r="AO51" s="25">
        <v>0</v>
      </c>
      <c r="AP51" s="25">
        <v>0</v>
      </c>
      <c r="AQ51" s="25">
        <v>0</v>
      </c>
    </row>
    <row r="52" spans="1:43" x14ac:dyDescent="0.3">
      <c r="A52" t="str">
        <f>'Calculated Tab Properties'!A52</f>
        <v>TAB_0_50</v>
      </c>
      <c r="B52">
        <f>'Calculated Tab Properties'!B52</f>
        <v>2.5</v>
      </c>
      <c r="C52">
        <f>'Calculated Tab Properties'!C52</f>
        <v>4.6982898443376699</v>
      </c>
      <c r="D52">
        <f>'Calculated Tab Properties'!D52</f>
        <v>269.19217900972501</v>
      </c>
      <c r="E52">
        <f>'Calculated Tab Properties'!E52</f>
        <v>4.7016637038666227</v>
      </c>
      <c r="F52">
        <f>'Calculated Tab Properties'!F52</f>
        <v>3.2016637171550171</v>
      </c>
      <c r="G52">
        <f>'Calculated Tab Properties'!G52</f>
        <v>1.4999999867116052</v>
      </c>
      <c r="H52">
        <f>'Calculated Tab Properties'!H52</f>
        <v>3.3103938264769983</v>
      </c>
      <c r="I52">
        <f>'Calculated Tab Properties'!I52</f>
        <v>0.15000000867016849</v>
      </c>
      <c r="J52" s="20">
        <f>'Calculated Tab Properties'!J52</f>
        <v>0.64870845607421235</v>
      </c>
      <c r="K52">
        <v>0</v>
      </c>
      <c r="L52">
        <v>0</v>
      </c>
      <c r="M52">
        <v>0</v>
      </c>
      <c r="N52">
        <v>0</v>
      </c>
      <c r="O52" s="27">
        <v>0</v>
      </c>
      <c r="P52" s="27">
        <v>0</v>
      </c>
      <c r="Q52">
        <v>0</v>
      </c>
      <c r="R52">
        <f>'Calculated Tab Properties'!R52</f>
        <v>1</v>
      </c>
      <c r="T52" s="30">
        <f>VLOOKUP('GEOMETRIC INPUTS'!D52,'Pressure Calculations'!$A$22:$B$61,2,TRUE)</f>
        <v>0.93275999999999992</v>
      </c>
      <c r="U52" s="30">
        <f>VLOOKUP('GEOMETRIC INPUTS'!D52,'Pressure Calculations'!$C$22:$D$61,2,TRUE)</f>
        <v>-1.0767199999999999</v>
      </c>
      <c r="V52">
        <f>T52*'GEOMETRIC INPUTS'!S52</f>
        <v>3.7310399999999997</v>
      </c>
      <c r="W52" s="27">
        <f>U52*'GEOMETRIC INPUTS'!R52</f>
        <v>-4.3068799999999996</v>
      </c>
      <c r="X52" s="27">
        <f t="shared" si="0"/>
        <v>-4.3590546318881094</v>
      </c>
      <c r="Y52" s="27">
        <f t="shared" si="1"/>
        <v>-3.6699478923023974</v>
      </c>
      <c r="Z52" s="27">
        <f t="shared" si="2"/>
        <v>0</v>
      </c>
      <c r="AA52" s="27">
        <f t="shared" si="3"/>
        <v>0</v>
      </c>
      <c r="AB52" s="27">
        <f t="shared" si="4"/>
        <v>0</v>
      </c>
      <c r="AC52">
        <f t="shared" si="5"/>
        <v>-4.3590546318881094</v>
      </c>
      <c r="AD52" s="28" t="str">
        <f>'GT Data'!D54</f>
        <v>TKNODE_100</v>
      </c>
      <c r="AE52">
        <f t="shared" si="6"/>
        <v>3.7310399999999997</v>
      </c>
      <c r="AF52">
        <f t="shared" si="7"/>
        <v>-4.3068799999999996</v>
      </c>
      <c r="AG52" s="25">
        <f t="shared" si="8"/>
        <v>0</v>
      </c>
      <c r="AH52" s="25">
        <v>0</v>
      </c>
      <c r="AI52" s="25">
        <v>0</v>
      </c>
      <c r="AJ52" s="25">
        <f t="shared" si="9"/>
        <v>-12.30043122629854</v>
      </c>
      <c r="AK52" s="28" t="str">
        <f>'GT Data'!N54</f>
        <v>TKNODE_101</v>
      </c>
      <c r="AL52" s="25">
        <f t="shared" si="10"/>
        <v>0</v>
      </c>
      <c r="AM52" s="25">
        <f t="shared" si="11"/>
        <v>0</v>
      </c>
      <c r="AN52" s="25">
        <f t="shared" si="12"/>
        <v>0</v>
      </c>
      <c r="AO52" s="25">
        <v>0</v>
      </c>
      <c r="AP52" s="25">
        <v>0</v>
      </c>
      <c r="AQ52" s="25">
        <v>0</v>
      </c>
    </row>
    <row r="53" spans="1:43" x14ac:dyDescent="0.3">
      <c r="A53" t="str">
        <f>'Calculated Tab Properties'!A53</f>
        <v>TAB_0_51</v>
      </c>
      <c r="B53">
        <f>'Calculated Tab Properties'!B53</f>
        <v>1.7063999999999999</v>
      </c>
      <c r="C53">
        <f>'Calculated Tab Properties'!C53</f>
        <v>4.6982898507586626</v>
      </c>
      <c r="D53">
        <f>'Calculated Tab Properties'!D53</f>
        <v>269.19217937762079</v>
      </c>
      <c r="E53">
        <f>'Calculated Tab Properties'!E53</f>
        <v>5.501663716307533</v>
      </c>
      <c r="F53">
        <f>'Calculated Tab Properties'!F53</f>
        <v>3.2016637171550171</v>
      </c>
      <c r="G53">
        <f>'Calculated Tab Properties'!G53</f>
        <v>2.2999999991525164</v>
      </c>
      <c r="H53">
        <f>'Calculated Tab Properties'!H53</f>
        <v>3.3103938264769983</v>
      </c>
      <c r="I53">
        <f>'Calculated Tab Properties'!I53</f>
        <v>0.15000000867016849</v>
      </c>
      <c r="J53" s="20">
        <f>'Calculated Tab Properties'!J53</f>
        <v>0.64870845607421235</v>
      </c>
      <c r="K53">
        <v>0</v>
      </c>
      <c r="L53">
        <v>0</v>
      </c>
      <c r="M53">
        <v>0</v>
      </c>
      <c r="N53">
        <v>0</v>
      </c>
      <c r="O53" s="27">
        <v>0</v>
      </c>
      <c r="P53" s="27">
        <v>0</v>
      </c>
      <c r="Q53">
        <v>0</v>
      </c>
      <c r="R53">
        <f>'Calculated Tab Properties'!R53</f>
        <v>1</v>
      </c>
      <c r="T53" s="30">
        <f>VLOOKUP('GEOMETRIC INPUTS'!D53,'Pressure Calculations'!$A$22:$B$61,2,TRUE)</f>
        <v>0.93275999999999992</v>
      </c>
      <c r="U53" s="30">
        <f>VLOOKUP('GEOMETRIC INPUTS'!D53,'Pressure Calculations'!$C$22:$D$61,2,TRUE)</f>
        <v>-1.0767199999999999</v>
      </c>
      <c r="V53">
        <f>T53*'GEOMETRIC INPUTS'!S53</f>
        <v>3.7310399999999997</v>
      </c>
      <c r="W53" s="27">
        <f>U53*'GEOMETRIC INPUTS'!R53</f>
        <v>-4.3068799999999996</v>
      </c>
      <c r="X53" s="27">
        <f t="shared" si="0"/>
        <v>-4.3590546083234019</v>
      </c>
      <c r="Y53" s="27">
        <f t="shared" si="1"/>
        <v>-3.6699479202918552</v>
      </c>
      <c r="Z53" s="27">
        <f t="shared" si="2"/>
        <v>0</v>
      </c>
      <c r="AA53" s="27">
        <f t="shared" si="3"/>
        <v>0</v>
      </c>
      <c r="AB53" s="27">
        <f t="shared" si="4"/>
        <v>0</v>
      </c>
      <c r="AC53">
        <f t="shared" si="5"/>
        <v>-4.3590546083234019</v>
      </c>
      <c r="AD53" s="28" t="str">
        <f>'GT Data'!D55</f>
        <v>TKNODE_102</v>
      </c>
      <c r="AE53">
        <f t="shared" si="6"/>
        <v>3.7310399999999997</v>
      </c>
      <c r="AF53">
        <f t="shared" si="7"/>
        <v>-4.3068800000000005</v>
      </c>
      <c r="AG53" s="25">
        <f t="shared" si="8"/>
        <v>0</v>
      </c>
      <c r="AH53" s="25">
        <v>0</v>
      </c>
      <c r="AI53" s="25">
        <v>0</v>
      </c>
      <c r="AJ53" s="25">
        <f t="shared" si="9"/>
        <v>-12.300431320109791</v>
      </c>
      <c r="AK53" s="28" t="str">
        <f>'GT Data'!N55</f>
        <v>TKNODE_103</v>
      </c>
      <c r="AL53" s="25">
        <f t="shared" si="10"/>
        <v>0</v>
      </c>
      <c r="AM53" s="25">
        <f t="shared" si="11"/>
        <v>0</v>
      </c>
      <c r="AN53" s="25">
        <f t="shared" si="12"/>
        <v>0</v>
      </c>
      <c r="AO53" s="25">
        <v>0</v>
      </c>
      <c r="AP53" s="25">
        <v>0</v>
      </c>
      <c r="AQ53" s="25">
        <v>0</v>
      </c>
    </row>
    <row r="54" spans="1:43" x14ac:dyDescent="0.3">
      <c r="A54" t="str">
        <f>'Calculated Tab Properties'!A54</f>
        <v>TAB_0_52</v>
      </c>
      <c r="B54">
        <f>'Calculated Tab Properties'!B54</f>
        <v>1.9064000000000001</v>
      </c>
      <c r="C54">
        <f>'Calculated Tab Properties'!C54</f>
        <v>5.195931769842697</v>
      </c>
      <c r="D54">
        <f>'Calculated Tab Properties'!D54</f>
        <v>297.70496104992679</v>
      </c>
      <c r="E54">
        <f>'Calculated Tab Properties'!E54</f>
        <v>6.5888910301909904</v>
      </c>
      <c r="F54">
        <f>'Calculated Tab Properties'!F54</f>
        <v>4.0888910448538303</v>
      </c>
      <c r="G54">
        <f>'Calculated Tab Properties'!G54</f>
        <v>2.4999999853371611</v>
      </c>
      <c r="H54">
        <f>'Calculated Tab Properties'!H54</f>
        <v>3.999265183611024</v>
      </c>
      <c r="I54">
        <f>'Calculated Tab Properties'!I54</f>
        <v>0.14999999185946503</v>
      </c>
      <c r="J54" s="20">
        <f>'Calculated Tab Properties'!J54</f>
        <v>0.52370485994474258</v>
      </c>
      <c r="K54">
        <v>0</v>
      </c>
      <c r="L54">
        <v>0</v>
      </c>
      <c r="M54">
        <v>0</v>
      </c>
      <c r="N54">
        <v>0</v>
      </c>
      <c r="O54" s="27">
        <v>0</v>
      </c>
      <c r="P54" s="27">
        <v>0</v>
      </c>
      <c r="Q54">
        <v>0</v>
      </c>
      <c r="R54">
        <f>'Calculated Tab Properties'!R54</f>
        <v>1</v>
      </c>
      <c r="T54" s="30">
        <f>VLOOKUP('GEOMETRIC INPUTS'!D54,'Pressure Calculations'!$A$22:$B$61,2,TRUE)</f>
        <v>0.93275999999999992</v>
      </c>
      <c r="U54" s="30">
        <f>VLOOKUP('GEOMETRIC INPUTS'!D54,'Pressure Calculations'!$C$22:$D$61,2,TRUE)</f>
        <v>-1.0767199999999999</v>
      </c>
      <c r="V54">
        <f>T54*'GEOMETRIC INPUTS'!S54</f>
        <v>3.7310399999999997</v>
      </c>
      <c r="W54" s="27">
        <f>U54*'GEOMETRIC INPUTS'!R54</f>
        <v>-4.3068799999999996</v>
      </c>
      <c r="X54" s="27">
        <f t="shared" si="0"/>
        <v>-2.0784804429565815</v>
      </c>
      <c r="Y54" s="27">
        <f t="shared" si="1"/>
        <v>-5.3056379318840641</v>
      </c>
      <c r="Z54" s="27">
        <f t="shared" si="2"/>
        <v>0</v>
      </c>
      <c r="AA54" s="27">
        <f t="shared" si="3"/>
        <v>0</v>
      </c>
      <c r="AB54" s="27">
        <f t="shared" si="4"/>
        <v>0</v>
      </c>
      <c r="AC54">
        <f t="shared" si="5"/>
        <v>-2.0784804429565815</v>
      </c>
      <c r="AD54" s="28" t="str">
        <f>'GT Data'!D56</f>
        <v>TKNODE_104</v>
      </c>
      <c r="AE54">
        <f t="shared" si="6"/>
        <v>3.7310399999999992</v>
      </c>
      <c r="AF54">
        <f t="shared" si="7"/>
        <v>-4.3068799999999996</v>
      </c>
      <c r="AG54" s="25">
        <f t="shared" si="8"/>
        <v>0</v>
      </c>
      <c r="AH54" s="25">
        <v>0</v>
      </c>
      <c r="AI54" s="25">
        <v>0</v>
      </c>
      <c r="AJ54" s="25">
        <f t="shared" si="9"/>
        <v>-22.490021073509425</v>
      </c>
      <c r="AK54" s="28" t="str">
        <f>'GT Data'!N56</f>
        <v>TKNODE_105</v>
      </c>
      <c r="AL54" s="25">
        <f t="shared" si="10"/>
        <v>0</v>
      </c>
      <c r="AM54" s="25">
        <f t="shared" si="11"/>
        <v>0</v>
      </c>
      <c r="AN54" s="25">
        <f t="shared" si="12"/>
        <v>0</v>
      </c>
      <c r="AO54" s="25">
        <v>0</v>
      </c>
      <c r="AP54" s="25">
        <v>0</v>
      </c>
      <c r="AQ54" s="25">
        <v>0</v>
      </c>
    </row>
    <row r="55" spans="1:43" x14ac:dyDescent="0.3">
      <c r="A55" t="str">
        <f>'Calculated Tab Properties'!A55</f>
        <v>TAB_0_53</v>
      </c>
      <c r="B55">
        <f>'Calculated Tab Properties'!B55</f>
        <v>2.5</v>
      </c>
      <c r="C55">
        <f>'Calculated Tab Properties'!C55</f>
        <v>5.1959317732116022</v>
      </c>
      <c r="D55">
        <f>'Calculated Tab Properties'!D55</f>
        <v>297.70496124295084</v>
      </c>
      <c r="E55">
        <f>'Calculated Tab Properties'!E55</f>
        <v>5.5888910099403635</v>
      </c>
      <c r="F55">
        <f>'Calculated Tab Properties'!F55</f>
        <v>4.0888910448538303</v>
      </c>
      <c r="G55">
        <f>'Calculated Tab Properties'!G55</f>
        <v>1.4999999650865348</v>
      </c>
      <c r="H55">
        <f>'Calculated Tab Properties'!H55</f>
        <v>3.999265183611024</v>
      </c>
      <c r="I55">
        <f>'Calculated Tab Properties'!I55</f>
        <v>0.14999999185946503</v>
      </c>
      <c r="J55" s="20">
        <f>'Calculated Tab Properties'!J55</f>
        <v>0.52370485994474258</v>
      </c>
      <c r="K55">
        <v>0</v>
      </c>
      <c r="L55">
        <v>0</v>
      </c>
      <c r="M55">
        <v>0</v>
      </c>
      <c r="N55">
        <v>0</v>
      </c>
      <c r="O55" s="27">
        <v>0</v>
      </c>
      <c r="P55" s="27">
        <v>0</v>
      </c>
      <c r="Q55">
        <v>0</v>
      </c>
      <c r="R55">
        <f>'Calculated Tab Properties'!R55</f>
        <v>1</v>
      </c>
      <c r="T55" s="30">
        <f>VLOOKUP('GEOMETRIC INPUTS'!D55,'Pressure Calculations'!$A$22:$B$61,2,TRUE)</f>
        <v>0.93275999999999992</v>
      </c>
      <c r="U55" s="30">
        <f>VLOOKUP('GEOMETRIC INPUTS'!D55,'Pressure Calculations'!$C$22:$D$61,2,TRUE)</f>
        <v>-1.0767199999999999</v>
      </c>
      <c r="V55">
        <f>T55*'GEOMETRIC INPUTS'!S55</f>
        <v>3.7310399999999997</v>
      </c>
      <c r="W55" s="27">
        <f>U55*'GEOMETRIC INPUTS'!R55</f>
        <v>-4.3068799999999996</v>
      </c>
      <c r="X55" s="27">
        <f t="shared" si="0"/>
        <v>-2.0784804250823905</v>
      </c>
      <c r="Y55" s="27">
        <f t="shared" si="1"/>
        <v>-5.3056379388862673</v>
      </c>
      <c r="Z55" s="27">
        <f t="shared" si="2"/>
        <v>0</v>
      </c>
      <c r="AA55" s="27">
        <f t="shared" si="3"/>
        <v>0</v>
      </c>
      <c r="AB55" s="27">
        <f t="shared" si="4"/>
        <v>0</v>
      </c>
      <c r="AC55">
        <f t="shared" si="5"/>
        <v>-2.0784804250823905</v>
      </c>
      <c r="AD55" s="28" t="str">
        <f>'GT Data'!D57</f>
        <v>TKNODE_106</v>
      </c>
      <c r="AE55">
        <f t="shared" si="6"/>
        <v>3.7310399999999997</v>
      </c>
      <c r="AF55">
        <f t="shared" si="7"/>
        <v>-4.3068799999999996</v>
      </c>
      <c r="AG55" s="25">
        <f t="shared" si="8"/>
        <v>0</v>
      </c>
      <c r="AH55" s="25">
        <v>0</v>
      </c>
      <c r="AI55" s="25">
        <v>0</v>
      </c>
      <c r="AJ55" s="25">
        <f t="shared" si="9"/>
        <v>-22.490021103191001</v>
      </c>
      <c r="AK55" s="28" t="str">
        <f>'GT Data'!N57</f>
        <v>TKNODE_107</v>
      </c>
      <c r="AL55" s="25">
        <f t="shared" si="10"/>
        <v>0</v>
      </c>
      <c r="AM55" s="25">
        <f t="shared" si="11"/>
        <v>0</v>
      </c>
      <c r="AN55" s="25">
        <f t="shared" si="12"/>
        <v>0</v>
      </c>
      <c r="AO55" s="25">
        <v>0</v>
      </c>
      <c r="AP55" s="25">
        <v>0</v>
      </c>
      <c r="AQ55" s="25">
        <v>0</v>
      </c>
    </row>
    <row r="56" spans="1:43" x14ac:dyDescent="0.3">
      <c r="A56" t="str">
        <f>'Calculated Tab Properties'!A56</f>
        <v>TAB_0_54</v>
      </c>
      <c r="B56">
        <f>'Calculated Tab Properties'!B56</f>
        <v>2.5</v>
      </c>
      <c r="C56">
        <f>'Calculated Tab Properties'!C56</f>
        <v>5.1959317732116022</v>
      </c>
      <c r="D56">
        <f>'Calculated Tab Properties'!D56</f>
        <v>297.70496124295084</v>
      </c>
      <c r="E56">
        <f>'Calculated Tab Properties'!E56</f>
        <v>5.5888910099403635</v>
      </c>
      <c r="F56">
        <f>'Calculated Tab Properties'!F56</f>
        <v>4.0888910448538303</v>
      </c>
      <c r="G56">
        <f>'Calculated Tab Properties'!G56</f>
        <v>1.4999999650865348</v>
      </c>
      <c r="H56">
        <f>'Calculated Tab Properties'!H56</f>
        <v>3.999265183611024</v>
      </c>
      <c r="I56">
        <f>'Calculated Tab Properties'!I56</f>
        <v>0.14999999185946503</v>
      </c>
      <c r="J56" s="20">
        <f>'Calculated Tab Properties'!J56</f>
        <v>0.52370485994474258</v>
      </c>
      <c r="K56">
        <v>0</v>
      </c>
      <c r="L56">
        <v>0</v>
      </c>
      <c r="M56">
        <v>0</v>
      </c>
      <c r="N56">
        <v>0</v>
      </c>
      <c r="O56" s="27">
        <v>0</v>
      </c>
      <c r="P56" s="27">
        <v>0</v>
      </c>
      <c r="Q56">
        <v>0</v>
      </c>
      <c r="R56">
        <f>'Calculated Tab Properties'!R56</f>
        <v>1</v>
      </c>
      <c r="T56" s="30">
        <f>VLOOKUP('GEOMETRIC INPUTS'!D56,'Pressure Calculations'!$A$22:$B$61,2,TRUE)</f>
        <v>0.93275999999999992</v>
      </c>
      <c r="U56" s="30">
        <f>VLOOKUP('GEOMETRIC INPUTS'!D56,'Pressure Calculations'!$C$22:$D$61,2,TRUE)</f>
        <v>-1.0767199999999999</v>
      </c>
      <c r="V56">
        <f>T56*'GEOMETRIC INPUTS'!S56</f>
        <v>3.7310399999999997</v>
      </c>
      <c r="W56" s="27">
        <f>U56*'GEOMETRIC INPUTS'!R56</f>
        <v>-4.3068799999999996</v>
      </c>
      <c r="X56" s="27">
        <f t="shared" si="0"/>
        <v>-2.0784804250823905</v>
      </c>
      <c r="Y56" s="27">
        <f t="shared" si="1"/>
        <v>-5.3056379388862673</v>
      </c>
      <c r="Z56" s="27">
        <f t="shared" si="2"/>
        <v>0</v>
      </c>
      <c r="AA56" s="27">
        <f t="shared" si="3"/>
        <v>0</v>
      </c>
      <c r="AB56" s="27">
        <f t="shared" si="4"/>
        <v>0</v>
      </c>
      <c r="AC56">
        <f t="shared" si="5"/>
        <v>-2.0784804250823905</v>
      </c>
      <c r="AD56" s="28" t="str">
        <f>'GT Data'!D58</f>
        <v>TKNODE_108</v>
      </c>
      <c r="AE56">
        <f t="shared" si="6"/>
        <v>3.7310399999999997</v>
      </c>
      <c r="AF56">
        <f t="shared" si="7"/>
        <v>-4.3068799999999996</v>
      </c>
      <c r="AG56" s="25">
        <f t="shared" si="8"/>
        <v>0</v>
      </c>
      <c r="AH56" s="25">
        <v>0</v>
      </c>
      <c r="AI56" s="25">
        <v>0</v>
      </c>
      <c r="AJ56" s="25">
        <f t="shared" si="9"/>
        <v>-22.490021103191001</v>
      </c>
      <c r="AK56" s="28" t="str">
        <f>'GT Data'!N58</f>
        <v>TKNODE_109</v>
      </c>
      <c r="AL56" s="25">
        <f t="shared" si="10"/>
        <v>0</v>
      </c>
      <c r="AM56" s="25">
        <f t="shared" si="11"/>
        <v>0</v>
      </c>
      <c r="AN56" s="25">
        <f t="shared" si="12"/>
        <v>0</v>
      </c>
      <c r="AO56" s="25">
        <v>0</v>
      </c>
      <c r="AP56" s="25">
        <v>0</v>
      </c>
      <c r="AQ56" s="25">
        <v>0</v>
      </c>
    </row>
    <row r="57" spans="1:43" x14ac:dyDescent="0.3">
      <c r="A57" t="str">
        <f>'Calculated Tab Properties'!A57</f>
        <v>TAB_1_55</v>
      </c>
      <c r="B57">
        <f>'Calculated Tab Properties'!B57</f>
        <v>1.1136999999999999</v>
      </c>
      <c r="C57">
        <f>'Calculated Tab Properties'!C57</f>
        <v>3.7021416825221309</v>
      </c>
      <c r="D57">
        <f>'Calculated Tab Properties'!D57</f>
        <v>212.11709356797962</v>
      </c>
      <c r="E57">
        <f>'Calculated Tab Properties'!E57</f>
        <v>3.7719147024365673</v>
      </c>
      <c r="F57">
        <f>'Calculated Tab Properties'!F57</f>
        <v>1.6719147791082953</v>
      </c>
      <c r="G57">
        <f>'Calculated Tab Properties'!G57</f>
        <v>2.0999999233282742</v>
      </c>
      <c r="H57">
        <f>'Calculated Tab Properties'!H57</f>
        <v>2.5132097521083634</v>
      </c>
      <c r="I57">
        <f>'Calculated Tab Properties'!I57</f>
        <v>0.15000000211846631</v>
      </c>
      <c r="J57" s="20">
        <f>'Calculated Tab Properties'!J57</f>
        <v>0.9203194317119473</v>
      </c>
      <c r="K57">
        <v>0</v>
      </c>
      <c r="L57">
        <v>0</v>
      </c>
      <c r="M57">
        <v>0</v>
      </c>
      <c r="N57">
        <v>0</v>
      </c>
      <c r="O57" s="27">
        <v>0</v>
      </c>
      <c r="P57" s="27">
        <v>0</v>
      </c>
      <c r="Q57">
        <v>0</v>
      </c>
      <c r="R57">
        <f>'Calculated Tab Properties'!R57</f>
        <v>1</v>
      </c>
      <c r="T57" s="30">
        <f>VLOOKUP('GEOMETRIC INPUTS'!D57,'Pressure Calculations'!$A$22:$B$61,2,TRUE)</f>
        <v>1.0037199999999999</v>
      </c>
      <c r="U57" s="30">
        <f>VLOOKUP('GEOMETRIC INPUTS'!D57,'Pressure Calculations'!$C$22:$D$61,2,TRUE)</f>
        <v>-1.15906</v>
      </c>
      <c r="V57">
        <f>T57*'GEOMETRIC INPUTS'!S57</f>
        <v>4.0148799999999998</v>
      </c>
      <c r="W57" s="27">
        <f>U57*'GEOMETRIC INPUTS'!R57</f>
        <v>-4.6362399999999999</v>
      </c>
      <c r="X57" s="27">
        <f t="shared" si="0"/>
        <v>-5.8653191570267351</v>
      </c>
      <c r="Y57" s="27">
        <f t="shared" si="1"/>
        <v>1.7922092339387112</v>
      </c>
      <c r="Z57" s="27">
        <f t="shared" si="2"/>
        <v>0</v>
      </c>
      <c r="AA57" s="27">
        <f t="shared" si="3"/>
        <v>0</v>
      </c>
      <c r="AB57" s="27">
        <f t="shared" si="4"/>
        <v>0</v>
      </c>
      <c r="AC57">
        <f t="shared" si="5"/>
        <v>-5.8653191570267351</v>
      </c>
      <c r="AD57" s="28" t="str">
        <f>'GT Data'!D59</f>
        <v>TKNODE_110</v>
      </c>
      <c r="AE57">
        <f t="shared" si="6"/>
        <v>4.0148799999999998</v>
      </c>
      <c r="AF57">
        <f t="shared" si="7"/>
        <v>-4.6362399999999999</v>
      </c>
      <c r="AG57" s="25">
        <f t="shared" si="8"/>
        <v>0</v>
      </c>
      <c r="AH57" s="25">
        <v>0</v>
      </c>
      <c r="AI57" s="25">
        <v>0</v>
      </c>
      <c r="AJ57" s="25">
        <f t="shared" si="9"/>
        <v>3.2652524943640291</v>
      </c>
      <c r="AK57" s="28" t="str">
        <f>'GT Data'!N59</f>
        <v>TKNODE_111</v>
      </c>
      <c r="AL57" s="25">
        <f t="shared" si="10"/>
        <v>0</v>
      </c>
      <c r="AM57" s="25">
        <f t="shared" si="11"/>
        <v>0</v>
      </c>
      <c r="AN57" s="25">
        <f t="shared" si="12"/>
        <v>0</v>
      </c>
      <c r="AO57" s="25">
        <v>0</v>
      </c>
      <c r="AP57" s="25">
        <v>0</v>
      </c>
      <c r="AQ57" s="25">
        <v>0</v>
      </c>
    </row>
    <row r="58" spans="1:43" x14ac:dyDescent="0.3">
      <c r="A58" t="str">
        <f>'Calculated Tab Properties'!A58</f>
        <v>TAB_1_56</v>
      </c>
      <c r="B58">
        <f>'Calculated Tab Properties'!B58</f>
        <v>1.7557</v>
      </c>
      <c r="C58">
        <f>'Calculated Tab Properties'!C58</f>
        <v>3.56317529092289</v>
      </c>
      <c r="D58">
        <f>'Calculated Tab Properties'!D58</f>
        <v>204.15490583518087</v>
      </c>
      <c r="E58">
        <f>'Calculated Tab Properties'!E58</f>
        <v>3.8420448994238501</v>
      </c>
      <c r="F58">
        <f>'Calculated Tab Properties'!F58</f>
        <v>0.54204491644815822</v>
      </c>
      <c r="G58">
        <f>'Calculated Tab Properties'!G58</f>
        <v>3.2999999829756916</v>
      </c>
      <c r="H58">
        <f>'Calculated Tab Properties'!H58</f>
        <v>2.0380626044779513</v>
      </c>
      <c r="I58">
        <f>'Calculated Tab Properties'!I58</f>
        <v>0.15000004685865992</v>
      </c>
      <c r="J58" s="20">
        <f>'Calculated Tab Properties'!J58</f>
        <v>1.3772282579073651</v>
      </c>
      <c r="K58">
        <v>0</v>
      </c>
      <c r="L58">
        <v>0</v>
      </c>
      <c r="M58">
        <v>0</v>
      </c>
      <c r="N58">
        <v>0</v>
      </c>
      <c r="O58" s="27">
        <v>0</v>
      </c>
      <c r="P58" s="27">
        <v>0</v>
      </c>
      <c r="Q58">
        <v>0</v>
      </c>
      <c r="R58">
        <f>'Calculated Tab Properties'!R58</f>
        <v>1</v>
      </c>
      <c r="T58" s="30">
        <f>VLOOKUP('GEOMETRIC INPUTS'!D58,'Pressure Calculations'!$A$22:$B$61,2,TRUE)</f>
        <v>1.0037199999999999</v>
      </c>
      <c r="U58" s="30">
        <f>VLOOKUP('GEOMETRIC INPUTS'!D58,'Pressure Calculations'!$C$22:$D$61,2,TRUE)</f>
        <v>-1.15906</v>
      </c>
      <c r="V58">
        <f>T58*'GEOMETRIC INPUTS'!S58</f>
        <v>4.0148799999999998</v>
      </c>
      <c r="W58" s="27">
        <f>U58*'GEOMETRIC INPUTS'!R58</f>
        <v>-4.6362399999999999</v>
      </c>
      <c r="X58" s="27">
        <f t="shared" si="0"/>
        <v>-5.5605197146706162</v>
      </c>
      <c r="Y58" s="27">
        <f t="shared" si="1"/>
        <v>2.5873931388096798</v>
      </c>
      <c r="Z58" s="27">
        <f t="shared" si="2"/>
        <v>0</v>
      </c>
      <c r="AA58" s="27">
        <f t="shared" si="3"/>
        <v>0</v>
      </c>
      <c r="AB58" s="27">
        <f t="shared" si="4"/>
        <v>0</v>
      </c>
      <c r="AC58">
        <f t="shared" si="5"/>
        <v>-5.5605197146706162</v>
      </c>
      <c r="AD58" s="28" t="str">
        <f>'GT Data'!D60</f>
        <v>TKNODE_112</v>
      </c>
      <c r="AE58">
        <f t="shared" si="6"/>
        <v>4.0148799999999989</v>
      </c>
      <c r="AF58">
        <f t="shared" si="7"/>
        <v>-4.6362399999999999</v>
      </c>
      <c r="AG58" s="25">
        <f t="shared" si="8"/>
        <v>0</v>
      </c>
      <c r="AH58" s="25">
        <v>0</v>
      </c>
      <c r="AI58" s="25">
        <v>0</v>
      </c>
      <c r="AJ58" s="25">
        <f t="shared" si="9"/>
        <v>1.790592389807858</v>
      </c>
      <c r="AK58" s="28" t="str">
        <f>'GT Data'!N60</f>
        <v>TKNODE_113</v>
      </c>
      <c r="AL58" s="25">
        <f t="shared" si="10"/>
        <v>0</v>
      </c>
      <c r="AM58" s="25">
        <f t="shared" si="11"/>
        <v>0</v>
      </c>
      <c r="AN58" s="25">
        <f t="shared" si="12"/>
        <v>0</v>
      </c>
      <c r="AO58" s="25">
        <v>0</v>
      </c>
      <c r="AP58" s="25">
        <v>0</v>
      </c>
      <c r="AQ58" s="25">
        <v>0</v>
      </c>
    </row>
    <row r="59" spans="1:43" x14ac:dyDescent="0.3">
      <c r="A59" t="str">
        <f>'Calculated Tab Properties'!A59</f>
        <v>TAB_1_57</v>
      </c>
      <c r="B59">
        <f>'Calculated Tab Properties'!B59</f>
        <v>1.6811</v>
      </c>
      <c r="C59">
        <f>'Calculated Tab Properties'!C59</f>
        <v>0.6708205081781915</v>
      </c>
      <c r="D59">
        <f>'Calculated Tab Properties'!D59</f>
        <v>38.435183929431496</v>
      </c>
      <c r="E59">
        <f>'Calculated Tab Properties'!E59</f>
        <v>6.1756337875179694</v>
      </c>
      <c r="F59">
        <f>'Calculated Tab Properties'!F59</f>
        <v>3.2756337075090984</v>
      </c>
      <c r="G59">
        <f>'Calculated Tab Properties'!G59</f>
        <v>2.9000000800088714</v>
      </c>
      <c r="H59">
        <f>'Calculated Tab Properties'!H59</f>
        <v>3.7107393759874969</v>
      </c>
      <c r="I59">
        <f>'Calculated Tab Properties'!I59</f>
        <v>0.14999991331124141</v>
      </c>
      <c r="J59" s="20">
        <f>'Calculated Tab Properties'!J59</f>
        <v>0.56922111839315692</v>
      </c>
      <c r="K59">
        <v>0</v>
      </c>
      <c r="L59">
        <v>0</v>
      </c>
      <c r="M59">
        <v>0</v>
      </c>
      <c r="N59">
        <v>0</v>
      </c>
      <c r="O59" s="27">
        <v>0</v>
      </c>
      <c r="P59" s="27">
        <v>0</v>
      </c>
      <c r="Q59">
        <v>0</v>
      </c>
      <c r="R59">
        <f>'Calculated Tab Properties'!R59</f>
        <v>1</v>
      </c>
      <c r="T59" s="30">
        <f>VLOOKUP('GEOMETRIC INPUTS'!D59,'Pressure Calculations'!$A$22:$B$61,2,TRUE)</f>
        <v>1.0037199999999999</v>
      </c>
      <c r="U59" s="30">
        <f>VLOOKUP('GEOMETRIC INPUTS'!D59,'Pressure Calculations'!$C$22:$D$61,2,TRUE)</f>
        <v>-1.15906</v>
      </c>
      <c r="V59">
        <f>T59*'GEOMETRIC INPUTS'!S59</f>
        <v>4.0148799999999998</v>
      </c>
      <c r="W59" s="27">
        <f>U59*'GEOMETRIC INPUTS'!R59</f>
        <v>-4.6362399999999999</v>
      </c>
      <c r="X59" s="27">
        <f t="shared" si="0"/>
        <v>6.0269240105610287</v>
      </c>
      <c r="Y59" s="27">
        <f t="shared" si="1"/>
        <v>-1.1358563830533139</v>
      </c>
      <c r="Z59" s="27">
        <f t="shared" si="2"/>
        <v>0</v>
      </c>
      <c r="AA59" s="27">
        <f t="shared" si="3"/>
        <v>0</v>
      </c>
      <c r="AB59" s="27">
        <f t="shared" si="4"/>
        <v>0</v>
      </c>
      <c r="AC59">
        <f t="shared" si="5"/>
        <v>6.0269240105610287</v>
      </c>
      <c r="AD59" s="28" t="str">
        <f>'GT Data'!D61</f>
        <v>TKNODE_114</v>
      </c>
      <c r="AE59">
        <f t="shared" si="6"/>
        <v>4.0148799999999998</v>
      </c>
      <c r="AF59">
        <f t="shared" si="7"/>
        <v>-4.636239999999999</v>
      </c>
      <c r="AG59" s="25">
        <f t="shared" si="8"/>
        <v>0</v>
      </c>
      <c r="AH59" s="25">
        <v>0</v>
      </c>
      <c r="AI59" s="25">
        <v>0</v>
      </c>
      <c r="AJ59" s="25">
        <f t="shared" si="9"/>
        <v>-3.891027814210819</v>
      </c>
      <c r="AK59" s="28" t="str">
        <f>'GT Data'!N61</f>
        <v>TKNODE_115</v>
      </c>
      <c r="AL59" s="25">
        <f t="shared" si="10"/>
        <v>0</v>
      </c>
      <c r="AM59" s="25">
        <f t="shared" si="11"/>
        <v>0</v>
      </c>
      <c r="AN59" s="25">
        <f t="shared" si="12"/>
        <v>0</v>
      </c>
      <c r="AO59" s="25">
        <v>0</v>
      </c>
      <c r="AP59" s="25">
        <v>0</v>
      </c>
      <c r="AQ59" s="25">
        <v>0</v>
      </c>
    </row>
    <row r="60" spans="1:43" x14ac:dyDescent="0.3">
      <c r="A60" t="str">
        <f>'Calculated Tab Properties'!A60</f>
        <v>TAB_1_58</v>
      </c>
      <c r="B60">
        <f>'Calculated Tab Properties'!B60</f>
        <v>1.4977</v>
      </c>
      <c r="C60">
        <f>'Calculated Tab Properties'!C60</f>
        <v>0.42352273629018744</v>
      </c>
      <c r="D60">
        <f>'Calculated Tab Properties'!D60</f>
        <v>24.266065317259891</v>
      </c>
      <c r="E60">
        <f>'Calculated Tab Properties'!E60</f>
        <v>6.8446664769515868</v>
      </c>
      <c r="F60">
        <f>'Calculated Tab Properties'!F60</f>
        <v>3.9446665295478565</v>
      </c>
      <c r="G60">
        <f>'Calculated Tab Properties'!G60</f>
        <v>2.8999999474037312</v>
      </c>
      <c r="H60">
        <f>'Calculated Tab Properties'!H60</f>
        <v>4.2894632009212774</v>
      </c>
      <c r="I60">
        <f>'Calculated Tab Properties'!I60</f>
        <v>0.14999998661146555</v>
      </c>
      <c r="J60" s="20">
        <f>'Calculated Tab Properties'!J60</f>
        <v>0.4850570260722199</v>
      </c>
      <c r="K60">
        <v>0</v>
      </c>
      <c r="L60">
        <v>0</v>
      </c>
      <c r="M60">
        <v>0</v>
      </c>
      <c r="N60">
        <v>0</v>
      </c>
      <c r="O60" s="27">
        <v>0</v>
      </c>
      <c r="P60" s="27">
        <v>0</v>
      </c>
      <c r="Q60">
        <v>0</v>
      </c>
      <c r="R60">
        <f>'Calculated Tab Properties'!R60</f>
        <v>1</v>
      </c>
      <c r="T60" s="30">
        <f>VLOOKUP('GEOMETRIC INPUTS'!D60,'Pressure Calculations'!$A$22:$B$61,2,TRUE)</f>
        <v>1.0037199999999999</v>
      </c>
      <c r="U60" s="30">
        <f>VLOOKUP('GEOMETRIC INPUTS'!D60,'Pressure Calculations'!$C$22:$D$61,2,TRUE)</f>
        <v>-1.15906</v>
      </c>
      <c r="V60">
        <f>T60*'GEOMETRIC INPUTS'!S60</f>
        <v>4.0148799999999998</v>
      </c>
      <c r="W60" s="27">
        <f>U60*'GEOMETRIC INPUTS'!R60</f>
        <v>-4.6362399999999999</v>
      </c>
      <c r="X60" s="27">
        <f t="shared" si="0"/>
        <v>5.5655290454014974</v>
      </c>
      <c r="Y60" s="27">
        <f t="shared" si="1"/>
        <v>-2.5766003176263674</v>
      </c>
      <c r="Z60" s="27">
        <f t="shared" si="2"/>
        <v>0</v>
      </c>
      <c r="AA60" s="27">
        <f t="shared" si="3"/>
        <v>0</v>
      </c>
      <c r="AB60" s="27">
        <f t="shared" si="4"/>
        <v>0</v>
      </c>
      <c r="AC60">
        <f t="shared" si="5"/>
        <v>5.5655290454014974</v>
      </c>
      <c r="AD60" s="28" t="str">
        <f>'GT Data'!D62</f>
        <v>TKNODE_116</v>
      </c>
      <c r="AE60">
        <f t="shared" si="6"/>
        <v>4.0148799999999998</v>
      </c>
      <c r="AF60">
        <f t="shared" si="7"/>
        <v>-4.6362400000000008</v>
      </c>
      <c r="AG60" s="25">
        <f t="shared" si="8"/>
        <v>0</v>
      </c>
      <c r="AH60" s="25">
        <v>0</v>
      </c>
      <c r="AI60" s="25">
        <v>0</v>
      </c>
      <c r="AJ60" s="25">
        <f t="shared" si="9"/>
        <v>-10.550319046110159</v>
      </c>
      <c r="AK60" s="28" t="str">
        <f>'GT Data'!N62</f>
        <v>TKNODE_117</v>
      </c>
      <c r="AL60" s="25">
        <f t="shared" si="10"/>
        <v>0</v>
      </c>
      <c r="AM60" s="25">
        <f t="shared" si="11"/>
        <v>0</v>
      </c>
      <c r="AN60" s="25">
        <f t="shared" si="12"/>
        <v>0</v>
      </c>
      <c r="AO60" s="25">
        <v>0</v>
      </c>
      <c r="AP60" s="25">
        <v>0</v>
      </c>
      <c r="AQ60" s="25">
        <v>0</v>
      </c>
    </row>
    <row r="61" spans="1:43" x14ac:dyDescent="0.3">
      <c r="A61" t="str">
        <f>'Calculated Tab Properties'!A61</f>
        <v>TAB_1_59</v>
      </c>
      <c r="B61">
        <f>'Calculated Tab Properties'!B61</f>
        <v>1.3002</v>
      </c>
      <c r="C61">
        <f>'Calculated Tab Properties'!C61</f>
        <v>0.58468890923365935</v>
      </c>
      <c r="D61">
        <f>'Calculated Tab Properties'!D61</f>
        <v>33.500206827196351</v>
      </c>
      <c r="E61">
        <f>'Calculated Tab Properties'!E61</f>
        <v>6.5404870629901817</v>
      </c>
      <c r="F61">
        <f>'Calculated Tab Properties'!F61</f>
        <v>3.6404870608009374</v>
      </c>
      <c r="G61">
        <f>'Calculated Tab Properties'!G61</f>
        <v>2.9000000021892443</v>
      </c>
      <c r="H61">
        <f>'Calculated Tab Properties'!H61</f>
        <v>4.0228720797804209</v>
      </c>
      <c r="I61">
        <f>'Calculated Tab Properties'!I61</f>
        <v>0.15000002167919843</v>
      </c>
      <c r="J61" s="20">
        <f>'Calculated Tab Properties'!J61</f>
        <v>0.52031934354636955</v>
      </c>
      <c r="K61">
        <v>0</v>
      </c>
      <c r="L61">
        <v>0</v>
      </c>
      <c r="M61">
        <v>0</v>
      </c>
      <c r="N61">
        <v>0</v>
      </c>
      <c r="O61" s="27">
        <v>0</v>
      </c>
      <c r="P61" s="27">
        <v>0</v>
      </c>
      <c r="Q61">
        <v>0</v>
      </c>
      <c r="R61">
        <f>'Calculated Tab Properties'!R61</f>
        <v>1</v>
      </c>
      <c r="T61" s="30">
        <f>VLOOKUP('GEOMETRIC INPUTS'!D61,'Pressure Calculations'!$A$22:$B$61,2,TRUE)</f>
        <v>1.0037199999999999</v>
      </c>
      <c r="U61" s="30">
        <f>VLOOKUP('GEOMETRIC INPUTS'!D61,'Pressure Calculations'!$C$22:$D$61,2,TRUE)</f>
        <v>-1.15906</v>
      </c>
      <c r="V61">
        <f>T61*'GEOMETRIC INPUTS'!S61</f>
        <v>4.0148799999999998</v>
      </c>
      <c r="W61" s="27">
        <f>U61*'GEOMETRIC INPUTS'!R61</f>
        <v>-4.6362399999999999</v>
      </c>
      <c r="X61" s="27">
        <f t="shared" si="0"/>
        <v>5.9068697947252549</v>
      </c>
      <c r="Y61" s="27">
        <f t="shared" si="1"/>
        <v>-1.6501127174112731</v>
      </c>
      <c r="Z61" s="27">
        <f t="shared" si="2"/>
        <v>0</v>
      </c>
      <c r="AA61" s="27">
        <f t="shared" si="3"/>
        <v>0</v>
      </c>
      <c r="AB61" s="27">
        <f t="shared" si="4"/>
        <v>0</v>
      </c>
      <c r="AC61">
        <f t="shared" si="5"/>
        <v>5.9068697947252549</v>
      </c>
      <c r="AD61" s="28" t="str">
        <f>'GT Data'!D63</f>
        <v>TKNODE_118</v>
      </c>
      <c r="AE61">
        <f t="shared" si="6"/>
        <v>4.0148799999999989</v>
      </c>
      <c r="AF61">
        <f t="shared" si="7"/>
        <v>-4.636239999999999</v>
      </c>
      <c r="AG61" s="25">
        <f t="shared" si="8"/>
        <v>0</v>
      </c>
      <c r="AH61" s="25">
        <v>0</v>
      </c>
      <c r="AI61" s="25">
        <v>0</v>
      </c>
      <c r="AJ61" s="25">
        <f t="shared" si="9"/>
        <v>-6.2547309399836255</v>
      </c>
      <c r="AK61" s="28" t="str">
        <f>'GT Data'!N63</f>
        <v>TKNODE_119</v>
      </c>
      <c r="AL61" s="25">
        <f t="shared" si="10"/>
        <v>0</v>
      </c>
      <c r="AM61" s="25">
        <f t="shared" si="11"/>
        <v>0</v>
      </c>
      <c r="AN61" s="25">
        <f t="shared" si="12"/>
        <v>0</v>
      </c>
      <c r="AO61" s="25">
        <v>0</v>
      </c>
      <c r="AP61" s="25">
        <v>0</v>
      </c>
      <c r="AQ61" s="25">
        <v>0</v>
      </c>
    </row>
    <row r="62" spans="1:43" x14ac:dyDescent="0.3">
      <c r="A62" t="str">
        <f>'Calculated Tab Properties'!A62</f>
        <v>TAB_1_60</v>
      </c>
      <c r="B62">
        <f>'Calculated Tab Properties'!B62</f>
        <v>1.8993</v>
      </c>
      <c r="C62">
        <f>'Calculated Tab Properties'!C62</f>
        <v>0.5846889006466216</v>
      </c>
      <c r="D62">
        <f>'Calculated Tab Properties'!D62</f>
        <v>33.50020633519533</v>
      </c>
      <c r="E62">
        <f>'Calculated Tab Properties'!E62</f>
        <v>6.1252271470288564</v>
      </c>
      <c r="F62">
        <f>'Calculated Tab Properties'!F62</f>
        <v>3.8252271481680213</v>
      </c>
      <c r="G62">
        <f>'Calculated Tab Properties'!G62</f>
        <v>2.2999999988608355</v>
      </c>
      <c r="H62">
        <f>'Calculated Tab Properties'!H62</f>
        <v>4.1841718931324134</v>
      </c>
      <c r="I62">
        <f>'Calculated Tab Properties'!I62</f>
        <v>0.15000002167919918</v>
      </c>
      <c r="J62" s="20">
        <f>'Calculated Tab Properties'!J62</f>
        <v>0.49836703079125833</v>
      </c>
      <c r="K62">
        <v>0</v>
      </c>
      <c r="L62">
        <v>0</v>
      </c>
      <c r="M62">
        <v>0</v>
      </c>
      <c r="N62">
        <v>0</v>
      </c>
      <c r="O62" s="27">
        <v>0</v>
      </c>
      <c r="P62" s="27">
        <v>0</v>
      </c>
      <c r="Q62">
        <v>0</v>
      </c>
      <c r="R62">
        <f>'Calculated Tab Properties'!R62</f>
        <v>1</v>
      </c>
      <c r="T62" s="30">
        <f>VLOOKUP('GEOMETRIC INPUTS'!D62,'Pressure Calculations'!$A$22:$B$61,2,TRUE)</f>
        <v>1.0037199999999999</v>
      </c>
      <c r="U62" s="30">
        <f>VLOOKUP('GEOMETRIC INPUTS'!D62,'Pressure Calculations'!$C$22:$D$61,2,TRUE)</f>
        <v>-1.15906</v>
      </c>
      <c r="V62">
        <f>T62*'GEOMETRIC INPUTS'!S62</f>
        <v>4.0148799999999998</v>
      </c>
      <c r="W62" s="27">
        <f>U62*'GEOMETRIC INPUTS'!R62</f>
        <v>-4.6362399999999999</v>
      </c>
      <c r="X62" s="27">
        <f t="shared" si="0"/>
        <v>5.9068697805556747</v>
      </c>
      <c r="Y62" s="27">
        <f t="shared" si="1"/>
        <v>-1.6501127681337868</v>
      </c>
      <c r="Z62" s="27">
        <f t="shared" si="2"/>
        <v>0</v>
      </c>
      <c r="AA62" s="27">
        <f t="shared" si="3"/>
        <v>0</v>
      </c>
      <c r="AB62" s="27">
        <f t="shared" si="4"/>
        <v>0</v>
      </c>
      <c r="AC62">
        <f t="shared" si="5"/>
        <v>5.9068697805556747</v>
      </c>
      <c r="AD62" s="28" t="str">
        <f>'GT Data'!D64</f>
        <v>TKNODE_120</v>
      </c>
      <c r="AE62">
        <f t="shared" si="6"/>
        <v>4.0148799999999998</v>
      </c>
      <c r="AF62">
        <f t="shared" si="7"/>
        <v>-4.636239999999999</v>
      </c>
      <c r="AG62" s="25">
        <f t="shared" si="8"/>
        <v>0</v>
      </c>
      <c r="AH62" s="25">
        <v>0</v>
      </c>
      <c r="AI62" s="25">
        <v>0</v>
      </c>
      <c r="AJ62" s="25">
        <f t="shared" si="9"/>
        <v>-6.5595731091972365</v>
      </c>
      <c r="AK62" s="28" t="str">
        <f>'GT Data'!N64</f>
        <v>TKNODE_121</v>
      </c>
      <c r="AL62" s="25">
        <f t="shared" si="10"/>
        <v>0</v>
      </c>
      <c r="AM62" s="25">
        <f t="shared" si="11"/>
        <v>0</v>
      </c>
      <c r="AN62" s="25">
        <f t="shared" si="12"/>
        <v>0</v>
      </c>
      <c r="AO62" s="25">
        <v>0</v>
      </c>
      <c r="AP62" s="25">
        <v>0</v>
      </c>
      <c r="AQ62" s="25">
        <v>0</v>
      </c>
    </row>
    <row r="63" spans="1:43" x14ac:dyDescent="0.3">
      <c r="A63" t="str">
        <f>'Calculated Tab Properties'!A63</f>
        <v>TAB_1_61</v>
      </c>
      <c r="B63">
        <f>'Calculated Tab Properties'!B63</f>
        <v>3.3109999999999999</v>
      </c>
      <c r="C63">
        <f>'Calculated Tab Properties'!C63</f>
        <v>0.58468890898229964</v>
      </c>
      <c r="D63">
        <f>'Calculated Tab Properties'!D63</f>
        <v>33.500206812794502</v>
      </c>
      <c r="E63">
        <f>'Calculated Tab Properties'!E63</f>
        <v>7.1593936548236581</v>
      </c>
      <c r="F63">
        <f>'Calculated Tab Properties'!F63</f>
        <v>4.4593936815400133</v>
      </c>
      <c r="G63">
        <f>'Calculated Tab Properties'!G63</f>
        <v>2.6999999732836444</v>
      </c>
      <c r="H63">
        <f>'Calculated Tab Properties'!H63</f>
        <v>4.7508813619841721</v>
      </c>
      <c r="I63">
        <f>'Calculated Tab Properties'!I63</f>
        <v>0.15000002167919918</v>
      </c>
      <c r="J63" s="20">
        <f>'Calculated Tab Properties'!J63</f>
        <v>0.4345194097338817</v>
      </c>
      <c r="K63">
        <v>0</v>
      </c>
      <c r="L63">
        <v>0</v>
      </c>
      <c r="M63">
        <v>0</v>
      </c>
      <c r="N63">
        <v>0</v>
      </c>
      <c r="O63" s="27">
        <v>0</v>
      </c>
      <c r="P63" s="27">
        <v>0</v>
      </c>
      <c r="Q63">
        <v>0</v>
      </c>
      <c r="R63">
        <f>'Calculated Tab Properties'!R63</f>
        <v>1</v>
      </c>
      <c r="T63" s="30">
        <f>VLOOKUP('GEOMETRIC INPUTS'!D63,'Pressure Calculations'!$A$22:$B$61,2,TRUE)</f>
        <v>1.0037199999999999</v>
      </c>
      <c r="U63" s="30">
        <f>VLOOKUP('GEOMETRIC INPUTS'!D63,'Pressure Calculations'!$C$22:$D$61,2,TRUE)</f>
        <v>-1.15906</v>
      </c>
      <c r="V63">
        <f>T63*'GEOMETRIC INPUTS'!S63</f>
        <v>4.0148799999999998</v>
      </c>
      <c r="W63" s="27">
        <f>U63*'GEOMETRIC INPUTS'!R63</f>
        <v>-4.6362399999999999</v>
      </c>
      <c r="X63" s="27">
        <f t="shared" si="0"/>
        <v>5.9068697943104835</v>
      </c>
      <c r="Y63" s="27">
        <f t="shared" si="1"/>
        <v>-1.6501127188960218</v>
      </c>
      <c r="Z63" s="27">
        <f t="shared" si="2"/>
        <v>0</v>
      </c>
      <c r="AA63" s="27">
        <f t="shared" si="3"/>
        <v>0</v>
      </c>
      <c r="AB63" s="27">
        <f t="shared" si="4"/>
        <v>0</v>
      </c>
      <c r="AC63">
        <f t="shared" si="5"/>
        <v>5.9068697943104835</v>
      </c>
      <c r="AD63" s="28" t="str">
        <f>'GT Data'!D65</f>
        <v>TKNODE_122</v>
      </c>
      <c r="AE63">
        <f t="shared" si="6"/>
        <v>4.0148799999999998</v>
      </c>
      <c r="AF63">
        <f t="shared" si="7"/>
        <v>-4.636239999999999</v>
      </c>
      <c r="AG63" s="25">
        <f t="shared" si="8"/>
        <v>0</v>
      </c>
      <c r="AH63" s="25">
        <v>0</v>
      </c>
      <c r="AI63" s="25">
        <v>0</v>
      </c>
      <c r="AJ63" s="25">
        <f t="shared" si="9"/>
        <v>-7.6060191760812579</v>
      </c>
      <c r="AK63" s="28" t="str">
        <f>'GT Data'!N65</f>
        <v>TKNODE_123</v>
      </c>
      <c r="AL63" s="25">
        <f t="shared" si="10"/>
        <v>0</v>
      </c>
      <c r="AM63" s="25">
        <f t="shared" si="11"/>
        <v>0</v>
      </c>
      <c r="AN63" s="25">
        <f t="shared" si="12"/>
        <v>0</v>
      </c>
      <c r="AO63" s="25">
        <v>0</v>
      </c>
      <c r="AP63" s="25">
        <v>0</v>
      </c>
      <c r="AQ63" s="25">
        <v>0</v>
      </c>
    </row>
    <row r="64" spans="1:43" x14ac:dyDescent="0.3">
      <c r="A64" t="str">
        <f>'Calculated Tab Properties'!A64</f>
        <v>TAB_1_62</v>
      </c>
      <c r="B64">
        <f>'Calculated Tab Properties'!B64</f>
        <v>3.1084999999999998</v>
      </c>
      <c r="C64">
        <f>'Calculated Tab Properties'!C64</f>
        <v>0.41500058352852687</v>
      </c>
      <c r="D64">
        <f>'Calculated Tab Properties'!D64</f>
        <v>23.777781931650981</v>
      </c>
      <c r="E64">
        <f>'Calculated Tab Properties'!E64</f>
        <v>5.9019825869324825</v>
      </c>
      <c r="F64">
        <f>'Calculated Tab Properties'!F64</f>
        <v>3.2019825958613639</v>
      </c>
      <c r="G64">
        <f>'Calculated Tab Properties'!G64</f>
        <v>2.6999999910711194</v>
      </c>
      <c r="H64">
        <f>'Calculated Tab Properties'!H64</f>
        <v>3.6490777675769248</v>
      </c>
      <c r="I64">
        <f>'Calculated Tab Properties'!I64</f>
        <v>0.14999996021669537</v>
      </c>
      <c r="J64" s="20">
        <f>'Calculated Tab Properties'!J64</f>
        <v>0.58007143466318067</v>
      </c>
      <c r="K64">
        <v>0</v>
      </c>
      <c r="L64">
        <v>0</v>
      </c>
      <c r="M64">
        <v>0</v>
      </c>
      <c r="N64">
        <v>0</v>
      </c>
      <c r="O64" s="27">
        <v>0</v>
      </c>
      <c r="P64" s="27">
        <v>0</v>
      </c>
      <c r="Q64">
        <v>0</v>
      </c>
      <c r="R64">
        <f>'Calculated Tab Properties'!R64</f>
        <v>1</v>
      </c>
      <c r="T64" s="30">
        <f>VLOOKUP('GEOMETRIC INPUTS'!D64,'Pressure Calculations'!$A$22:$B$61,2,TRUE)</f>
        <v>1.0037199999999999</v>
      </c>
      <c r="U64" s="30">
        <f>VLOOKUP('GEOMETRIC INPUTS'!D64,'Pressure Calculations'!$C$22:$D$61,2,TRUE)</f>
        <v>-1.15906</v>
      </c>
      <c r="V64">
        <f>T64*'GEOMETRIC INPUTS'!S64</f>
        <v>4.0148799999999998</v>
      </c>
      <c r="W64" s="27">
        <f>U64*'GEOMETRIC INPUTS'!R64</f>
        <v>-4.6362399999999999</v>
      </c>
      <c r="X64" s="27">
        <f t="shared" si="0"/>
        <v>5.5433690268212699</v>
      </c>
      <c r="Y64" s="27">
        <f t="shared" si="1"/>
        <v>-2.6239364673098713</v>
      </c>
      <c r="Z64" s="27">
        <f t="shared" si="2"/>
        <v>0</v>
      </c>
      <c r="AA64" s="27">
        <f t="shared" si="3"/>
        <v>0</v>
      </c>
      <c r="AB64" s="27">
        <f t="shared" si="4"/>
        <v>0</v>
      </c>
      <c r="AC64">
        <f t="shared" si="5"/>
        <v>5.5433690268212699</v>
      </c>
      <c r="AD64" s="28" t="str">
        <f>'GT Data'!D66</f>
        <v>TKNODE_124</v>
      </c>
      <c r="AE64">
        <f t="shared" si="6"/>
        <v>4.0148799999999998</v>
      </c>
      <c r="AF64">
        <f t="shared" si="7"/>
        <v>-4.6362399999999999</v>
      </c>
      <c r="AG64" s="25">
        <f t="shared" si="8"/>
        <v>0</v>
      </c>
      <c r="AH64" s="25">
        <v>0</v>
      </c>
      <c r="AI64" s="25">
        <v>0</v>
      </c>
      <c r="AJ64" s="25">
        <f t="shared" si="9"/>
        <v>-8.7953892666797753</v>
      </c>
      <c r="AK64" s="28" t="str">
        <f>'GT Data'!N66</f>
        <v>TKNODE_125</v>
      </c>
      <c r="AL64" s="25">
        <f t="shared" si="10"/>
        <v>0</v>
      </c>
      <c r="AM64" s="25">
        <f t="shared" si="11"/>
        <v>0</v>
      </c>
      <c r="AN64" s="25">
        <f t="shared" si="12"/>
        <v>0</v>
      </c>
      <c r="AO64" s="25">
        <v>0</v>
      </c>
      <c r="AP64" s="25">
        <v>0</v>
      </c>
      <c r="AQ64" s="25">
        <v>0</v>
      </c>
    </row>
    <row r="65" spans="1:43" x14ac:dyDescent="0.3">
      <c r="A65" t="str">
        <f>'Calculated Tab Properties'!A65</f>
        <v>TAB_1_63</v>
      </c>
      <c r="B65">
        <f>'Calculated Tab Properties'!B65</f>
        <v>1.8208</v>
      </c>
      <c r="C65">
        <f>'Calculated Tab Properties'!C65</f>
        <v>0.1034636900478727</v>
      </c>
      <c r="D65">
        <f>'Calculated Tab Properties'!D65</f>
        <v>5.9280327725928039</v>
      </c>
      <c r="E65">
        <f>'Calculated Tab Properties'!E65</f>
        <v>6.3098912405946042</v>
      </c>
      <c r="F65">
        <f>'Calculated Tab Properties'!F65</f>
        <v>4.4098912082634421</v>
      </c>
      <c r="G65">
        <f>'Calculated Tab Properties'!G65</f>
        <v>1.9000000323311623</v>
      </c>
      <c r="H65">
        <f>'Calculated Tab Properties'!H65</f>
        <v>4.7060764679791127</v>
      </c>
      <c r="I65">
        <f>'Calculated Tab Properties'!I65</f>
        <v>0.14999994163482158</v>
      </c>
      <c r="J65" s="20">
        <f>'Calculated Tab Properties'!J65</f>
        <v>0.43894251934777834</v>
      </c>
      <c r="K65">
        <v>0</v>
      </c>
      <c r="L65">
        <v>0</v>
      </c>
      <c r="M65">
        <v>0</v>
      </c>
      <c r="N65">
        <v>0</v>
      </c>
      <c r="O65" s="27">
        <v>0</v>
      </c>
      <c r="P65" s="27">
        <v>0</v>
      </c>
      <c r="Q65">
        <v>0</v>
      </c>
      <c r="R65">
        <f>'Calculated Tab Properties'!R65</f>
        <v>1</v>
      </c>
      <c r="T65" s="30">
        <f>VLOOKUP('GEOMETRIC INPUTS'!D65,'Pressure Calculations'!$A$22:$B$61,2,TRUE)</f>
        <v>1.0037199999999999</v>
      </c>
      <c r="U65" s="30">
        <f>VLOOKUP('GEOMETRIC INPUTS'!D65,'Pressure Calculations'!$C$22:$D$61,2,TRUE)</f>
        <v>-1.15906</v>
      </c>
      <c r="V65">
        <f>T65*'GEOMETRIC INPUTS'!S65</f>
        <v>4.0148799999999998</v>
      </c>
      <c r="W65" s="27">
        <f>U65*'GEOMETRIC INPUTS'!R65</f>
        <v>-4.6362399999999999</v>
      </c>
      <c r="X65" s="27">
        <f t="shared" si="0"/>
        <v>4.472237193162905</v>
      </c>
      <c r="Y65" s="27">
        <f t="shared" si="1"/>
        <v>-4.1967936856712855</v>
      </c>
      <c r="Z65" s="27">
        <f t="shared" si="2"/>
        <v>0</v>
      </c>
      <c r="AA65" s="27">
        <f t="shared" si="3"/>
        <v>0</v>
      </c>
      <c r="AB65" s="27">
        <f t="shared" si="4"/>
        <v>0</v>
      </c>
      <c r="AC65">
        <f t="shared" si="5"/>
        <v>4.472237193162905</v>
      </c>
      <c r="AD65" s="28" t="str">
        <f>'GT Data'!D67</f>
        <v>TKNODE_126</v>
      </c>
      <c r="AE65">
        <f t="shared" si="6"/>
        <v>4.0148799999999989</v>
      </c>
      <c r="AF65">
        <f t="shared" si="7"/>
        <v>-4.6362399999999999</v>
      </c>
      <c r="AG65" s="25">
        <f t="shared" si="8"/>
        <v>0</v>
      </c>
      <c r="AH65" s="25">
        <v>0</v>
      </c>
      <c r="AI65" s="25">
        <v>0</v>
      </c>
      <c r="AJ65" s="25">
        <f t="shared" si="9"/>
        <v>-19.136922385241412</v>
      </c>
      <c r="AK65" s="28" t="str">
        <f>'GT Data'!N67</f>
        <v>TKNODE_127</v>
      </c>
      <c r="AL65" s="25">
        <f t="shared" si="10"/>
        <v>0</v>
      </c>
      <c r="AM65" s="25">
        <f t="shared" si="11"/>
        <v>0</v>
      </c>
      <c r="AN65" s="25">
        <f t="shared" si="12"/>
        <v>0</v>
      </c>
      <c r="AO65" s="25">
        <v>0</v>
      </c>
      <c r="AP65" s="25">
        <v>0</v>
      </c>
      <c r="AQ65" s="25">
        <v>0</v>
      </c>
    </row>
    <row r="66" spans="1:43" x14ac:dyDescent="0.3">
      <c r="A66" t="str">
        <f>'Calculated Tab Properties'!A66</f>
        <v>TAB_1_64</v>
      </c>
      <c r="B66">
        <f>'Calculated Tab Properties'!B66</f>
        <v>2.0695000000000001</v>
      </c>
      <c r="C66">
        <f>'Calculated Tab Properties'!C66</f>
        <v>3.3926060531756299</v>
      </c>
      <c r="D66">
        <f>'Calculated Tab Properties'!D66</f>
        <v>194.38200839749936</v>
      </c>
      <c r="E66">
        <f>'Calculated Tab Properties'!E66</f>
        <v>6.4464794984583182</v>
      </c>
      <c r="F66">
        <f>'Calculated Tab Properties'!F66</f>
        <v>4.3464794383464236</v>
      </c>
      <c r="G66">
        <f>'Calculated Tab Properties'!G66</f>
        <v>2.1000000601118947</v>
      </c>
      <c r="H66">
        <f>'Calculated Tab Properties'!H66</f>
        <v>4.6486100219680919</v>
      </c>
      <c r="I66">
        <f>'Calculated Tab Properties'!I66</f>
        <v>0.14999993191071687</v>
      </c>
      <c r="J66" s="20">
        <f>'Calculated Tab Properties'!J66</f>
        <v>0.44475434120891555</v>
      </c>
      <c r="K66">
        <v>0</v>
      </c>
      <c r="L66">
        <v>0</v>
      </c>
      <c r="M66">
        <v>0</v>
      </c>
      <c r="N66">
        <v>0</v>
      </c>
      <c r="O66" s="27">
        <v>0</v>
      </c>
      <c r="P66" s="27">
        <v>0</v>
      </c>
      <c r="Q66">
        <v>0</v>
      </c>
      <c r="R66">
        <f>'Calculated Tab Properties'!R66</f>
        <v>1</v>
      </c>
      <c r="T66" s="30">
        <f>VLOOKUP('GEOMETRIC INPUTS'!D66,'Pressure Calculations'!$A$22:$B$61,2,TRUE)</f>
        <v>1.0037199999999999</v>
      </c>
      <c r="U66" s="30">
        <f>VLOOKUP('GEOMETRIC INPUTS'!D66,'Pressure Calculations'!$C$22:$D$61,2,TRUE)</f>
        <v>-1.15906</v>
      </c>
      <c r="V66">
        <f>T66*'GEOMETRIC INPUTS'!S66</f>
        <v>4.0148799999999998</v>
      </c>
      <c r="W66" s="27">
        <f>U66*'GEOMETRIC INPUTS'!R66</f>
        <v>-4.6362399999999999</v>
      </c>
      <c r="X66" s="27">
        <f t="shared" ref="X66:X75" si="13">V66*COS(C66)-W66*SIN(C66)</f>
        <v>-5.0406343445998782</v>
      </c>
      <c r="Y66" s="27">
        <f t="shared" ref="Y66:Y75" si="14">V66*SIN(C66)+W66*COS(C66)</f>
        <v>3.4937069361983064</v>
      </c>
      <c r="Z66" s="27">
        <f t="shared" ref="Z66:Z75" si="15">(F66/2*L66-G66/2*M66-G66/2*O66-I66*(K66+P66)-Q66)/F66</f>
        <v>0</v>
      </c>
      <c r="AA66" s="27">
        <f t="shared" ref="AA66:AA75" si="16">SUM(K66:N66) + P66+O66-Z66</f>
        <v>0</v>
      </c>
      <c r="AB66" s="27">
        <f t="shared" ref="AB66:AB75" si="17">(N66*H66*COS(J66) + 2*H66*COS(J66)*(L66+M66+O66+K66+P66-Z66)/(2*H66*SIN(J66)))</f>
        <v>0</v>
      </c>
      <c r="AC66">
        <f t="shared" ref="AC66:AC75" si="18">X66-AB66</f>
        <v>-5.0406343445998782</v>
      </c>
      <c r="AD66" s="28" t="str">
        <f>'GT Data'!D68</f>
        <v>TKNODE_128</v>
      </c>
      <c r="AE66">
        <f t="shared" ref="AE66:AE75" si="19">AC66*COS(C66) + Y66*SIN(C66)</f>
        <v>4.0148800000000007</v>
      </c>
      <c r="AF66">
        <f t="shared" ref="AF66:AF75" si="20">-AC66*SIN(C66) + Y66*COS(C66)</f>
        <v>-4.6362399999999999</v>
      </c>
      <c r="AG66" s="25">
        <f t="shared" ref="AG66:AG75" si="21">Z66</f>
        <v>0</v>
      </c>
      <c r="AH66" s="25">
        <v>0</v>
      </c>
      <c r="AI66" s="25">
        <v>0</v>
      </c>
      <c r="AJ66" s="25">
        <f t="shared" ref="AJ66:AJ75" si="22">Y66*(F66+I66)</f>
        <v>15.709381164339964</v>
      </c>
      <c r="AK66" s="28" t="str">
        <f>'GT Data'!N68</f>
        <v>TKNODE_129</v>
      </c>
      <c r="AL66" s="25">
        <f t="shared" ref="AL66:AL75" si="23">-AB66*SIN(C66)</f>
        <v>0</v>
      </c>
      <c r="AM66" s="25">
        <f t="shared" ref="AM66:AM75" si="24">AB66*COS(C66)</f>
        <v>0</v>
      </c>
      <c r="AN66" s="25">
        <f t="shared" ref="AN66:AN75" si="25">AA66</f>
        <v>0</v>
      </c>
      <c r="AO66" s="25">
        <v>0</v>
      </c>
      <c r="AP66" s="25">
        <v>0</v>
      </c>
      <c r="AQ66" s="25">
        <v>0</v>
      </c>
    </row>
    <row r="67" spans="1:43" x14ac:dyDescent="0.3">
      <c r="A67" t="str">
        <f>'Calculated Tab Properties'!A67</f>
        <v>TAB_1_65</v>
      </c>
      <c r="B67">
        <f>'Calculated Tab Properties'!B67</f>
        <v>2.3488000000000002</v>
      </c>
      <c r="C67">
        <f>'Calculated Tab Properties'!C67</f>
        <v>3.7164166352503978</v>
      </c>
      <c r="D67">
        <f>'Calculated Tab Properties'!D67</f>
        <v>212.93498811205808</v>
      </c>
      <c r="E67">
        <f>'Calculated Tab Properties'!E67</f>
        <v>4.8903940363560503</v>
      </c>
      <c r="F67">
        <f>'Calculated Tab Properties'!F67</f>
        <v>2.9903940761199972</v>
      </c>
      <c r="G67">
        <f>'Calculated Tab Properties'!G67</f>
        <v>1.8999999602360533</v>
      </c>
      <c r="H67">
        <f>'Calculated Tab Properties'!H67</f>
        <v>3.4736846829266317</v>
      </c>
      <c r="I67">
        <f>'Calculated Tab Properties'!I67</f>
        <v>0.15000001975283206</v>
      </c>
      <c r="J67" s="20">
        <f>'Calculated Tab Properties'!J67</f>
        <v>0.61353031198069885</v>
      </c>
      <c r="K67">
        <v>0</v>
      </c>
      <c r="L67">
        <v>0</v>
      </c>
      <c r="M67">
        <v>0</v>
      </c>
      <c r="N67">
        <v>0</v>
      </c>
      <c r="O67" s="27">
        <v>0</v>
      </c>
      <c r="P67" s="27">
        <v>0</v>
      </c>
      <c r="Q67">
        <v>0</v>
      </c>
      <c r="R67">
        <f>'Calculated Tab Properties'!R67</f>
        <v>1</v>
      </c>
      <c r="T67" s="30">
        <f>VLOOKUP('GEOMETRIC INPUTS'!D67,'Pressure Calculations'!$A$22:$B$61,2,TRUE)</f>
        <v>1.0037199999999999</v>
      </c>
      <c r="U67" s="30">
        <f>VLOOKUP('GEOMETRIC INPUTS'!D67,'Pressure Calculations'!$C$22:$D$61,2,TRUE)</f>
        <v>-1.15906</v>
      </c>
      <c r="V67">
        <f>T67*'GEOMETRIC INPUTS'!S67</f>
        <v>4.0148799999999998</v>
      </c>
      <c r="W67" s="27">
        <f>U67*'GEOMETRIC INPUTS'!R67</f>
        <v>-4.6362399999999999</v>
      </c>
      <c r="X67" s="27">
        <f t="shared" si="13"/>
        <v>-5.8903043998131448</v>
      </c>
      <c r="Y67" s="27">
        <f t="shared" si="14"/>
        <v>1.7083023238121262</v>
      </c>
      <c r="Z67" s="27">
        <f t="shared" si="15"/>
        <v>0</v>
      </c>
      <c r="AA67" s="27">
        <f t="shared" si="16"/>
        <v>0</v>
      </c>
      <c r="AB67" s="27">
        <f t="shared" si="17"/>
        <v>0</v>
      </c>
      <c r="AC67">
        <f t="shared" si="18"/>
        <v>-5.8903043998131448</v>
      </c>
      <c r="AD67" s="28" t="str">
        <f>'GT Data'!D69</f>
        <v>TKNODE_130</v>
      </c>
      <c r="AE67">
        <f t="shared" si="19"/>
        <v>4.0148799999999998</v>
      </c>
      <c r="AF67">
        <f t="shared" si="20"/>
        <v>-4.6362400000000008</v>
      </c>
      <c r="AG67" s="25">
        <f t="shared" si="21"/>
        <v>0</v>
      </c>
      <c r="AH67" s="25">
        <v>0</v>
      </c>
      <c r="AI67" s="25">
        <v>0</v>
      </c>
      <c r="AJ67" s="25">
        <f t="shared" si="22"/>
        <v>5.3647425316654358</v>
      </c>
      <c r="AK67" s="28" t="str">
        <f>'GT Data'!N69</f>
        <v>TKNODE_131</v>
      </c>
      <c r="AL67" s="25">
        <f t="shared" si="23"/>
        <v>0</v>
      </c>
      <c r="AM67" s="25">
        <f t="shared" si="24"/>
        <v>0</v>
      </c>
      <c r="AN67" s="25">
        <f t="shared" si="25"/>
        <v>0</v>
      </c>
      <c r="AO67" s="25">
        <v>0</v>
      </c>
      <c r="AP67" s="25">
        <v>0</v>
      </c>
      <c r="AQ67" s="25">
        <v>0</v>
      </c>
    </row>
    <row r="68" spans="1:43" x14ac:dyDescent="0.3">
      <c r="A68" t="str">
        <f>'Calculated Tab Properties'!A68</f>
        <v>TAB_1_66</v>
      </c>
      <c r="B68">
        <f>'Calculated Tab Properties'!B68</f>
        <v>2.5602999999999998</v>
      </c>
      <c r="C68">
        <f>'Calculated Tab Properties'!C68</f>
        <v>4.2156601022782683</v>
      </c>
      <c r="D68">
        <f>'Calculated Tab Properties'!D68</f>
        <v>241.53953172223373</v>
      </c>
      <c r="E68">
        <f>'Calculated Tab Properties'!E68</f>
        <v>4.0193987169362941</v>
      </c>
      <c r="F68">
        <f>'Calculated Tab Properties'!F68</f>
        <v>2.1193986441421773</v>
      </c>
      <c r="G68">
        <f>'Calculated Tab Properties'!G68</f>
        <v>1.9000000727941166</v>
      </c>
      <c r="H68">
        <f>'Calculated Tab Properties'!H68</f>
        <v>2.8065956747835017</v>
      </c>
      <c r="I68">
        <f>'Calculated Tab Properties'!I68</f>
        <v>0.14999996235149546</v>
      </c>
      <c r="J68" s="20">
        <f>'Calculated Tab Properties'!J68</f>
        <v>0.79320735747548787</v>
      </c>
      <c r="K68">
        <v>0</v>
      </c>
      <c r="L68">
        <v>0</v>
      </c>
      <c r="M68">
        <v>0</v>
      </c>
      <c r="N68">
        <v>0</v>
      </c>
      <c r="O68" s="27">
        <v>0</v>
      </c>
      <c r="P68" s="27">
        <v>0</v>
      </c>
      <c r="Q68">
        <v>0</v>
      </c>
      <c r="R68">
        <f>'Calculated Tab Properties'!R68</f>
        <v>1</v>
      </c>
      <c r="T68" s="30">
        <f>VLOOKUP('GEOMETRIC INPUTS'!D68,'Pressure Calculations'!$A$22:$B$61,2,TRUE)</f>
        <v>1.0037199999999999</v>
      </c>
      <c r="U68" s="30">
        <f>VLOOKUP('GEOMETRIC INPUTS'!D68,'Pressure Calculations'!$C$22:$D$61,2,TRUE)</f>
        <v>-1.15906</v>
      </c>
      <c r="V68">
        <f>T68*'GEOMETRIC INPUTS'!S68</f>
        <v>4.0148799999999998</v>
      </c>
      <c r="W68" s="27">
        <f>U68*'GEOMETRIC INPUTS'!R68</f>
        <v>-4.6362399999999999</v>
      </c>
      <c r="X68" s="27">
        <f t="shared" si="13"/>
        <v>-5.9892327177526798</v>
      </c>
      <c r="Y68" s="27">
        <f t="shared" si="14"/>
        <v>-1.3202553558311507</v>
      </c>
      <c r="Z68" s="27">
        <f t="shared" si="15"/>
        <v>0</v>
      </c>
      <c r="AA68" s="27">
        <f t="shared" si="16"/>
        <v>0</v>
      </c>
      <c r="AB68" s="27">
        <f t="shared" si="17"/>
        <v>0</v>
      </c>
      <c r="AC68">
        <f t="shared" si="18"/>
        <v>-5.9892327177526798</v>
      </c>
      <c r="AD68" s="28" t="str">
        <f>'GT Data'!D70</f>
        <v>TKNODE_132</v>
      </c>
      <c r="AE68">
        <f t="shared" si="19"/>
        <v>4.0148799999999998</v>
      </c>
      <c r="AF68">
        <f t="shared" si="20"/>
        <v>-4.636239999999999</v>
      </c>
      <c r="AG68" s="25">
        <f t="shared" si="21"/>
        <v>0</v>
      </c>
      <c r="AH68" s="25">
        <v>0</v>
      </c>
      <c r="AI68" s="25">
        <v>0</v>
      </c>
      <c r="AJ68" s="25">
        <f t="shared" si="22"/>
        <v>-2.9961856647390217</v>
      </c>
      <c r="AK68" s="28" t="str">
        <f>'GT Data'!N70</f>
        <v>TKNODE_133</v>
      </c>
      <c r="AL68" s="25">
        <f t="shared" si="23"/>
        <v>0</v>
      </c>
      <c r="AM68" s="25">
        <f t="shared" si="24"/>
        <v>0</v>
      </c>
      <c r="AN68" s="25">
        <f t="shared" si="25"/>
        <v>0</v>
      </c>
      <c r="AO68" s="25">
        <v>0</v>
      </c>
      <c r="AP68" s="25">
        <v>0</v>
      </c>
      <c r="AQ68" s="25">
        <v>0</v>
      </c>
    </row>
    <row r="69" spans="1:43" x14ac:dyDescent="0.3">
      <c r="A69" t="str">
        <f>'Calculated Tab Properties'!A69</f>
        <v>TAB_1_67</v>
      </c>
      <c r="B69">
        <f>'Calculated Tab Properties'!B69</f>
        <v>2.0106000000000002</v>
      </c>
      <c r="C69">
        <f>'Calculated Tab Properties'!C69</f>
        <v>4.8098804606629439</v>
      </c>
      <c r="D69">
        <f>'Calculated Tab Properties'!D69</f>
        <v>275.58585035842685</v>
      </c>
      <c r="E69">
        <f>'Calculated Tab Properties'!E69</f>
        <v>4.6675883905269329</v>
      </c>
      <c r="F69">
        <f>'Calculated Tab Properties'!F69</f>
        <v>1.9675883573297033</v>
      </c>
      <c r="G69">
        <f>'Calculated Tab Properties'!G69</f>
        <v>2.7000000331972296</v>
      </c>
      <c r="H69">
        <f>'Calculated Tab Properties'!H69</f>
        <v>2.7022265406177701</v>
      </c>
      <c r="I69">
        <f>'Calculated Tab Properties'!I69</f>
        <v>0.14999998297216513</v>
      </c>
      <c r="J69" s="20">
        <f>'Calculated Tab Properties'!J69</f>
        <v>0.83326424583830994</v>
      </c>
      <c r="K69">
        <v>0</v>
      </c>
      <c r="L69">
        <v>0</v>
      </c>
      <c r="M69">
        <v>0</v>
      </c>
      <c r="N69">
        <v>0</v>
      </c>
      <c r="O69" s="27">
        <v>0</v>
      </c>
      <c r="P69" s="27">
        <v>0</v>
      </c>
      <c r="Q69">
        <v>0</v>
      </c>
      <c r="R69">
        <f>'Calculated Tab Properties'!R69</f>
        <v>1</v>
      </c>
      <c r="T69" s="30">
        <f>VLOOKUP('GEOMETRIC INPUTS'!D69,'Pressure Calculations'!$A$22:$B$61,2,TRUE)</f>
        <v>1.0037199999999999</v>
      </c>
      <c r="U69" s="30">
        <f>VLOOKUP('GEOMETRIC INPUTS'!D69,'Pressure Calculations'!$C$22:$D$61,2,TRUE)</f>
        <v>-1.15906</v>
      </c>
      <c r="V69">
        <f>T69*'GEOMETRIC INPUTS'!S69</f>
        <v>4.0148799999999998</v>
      </c>
      <c r="W69" s="27">
        <f>U69*'GEOMETRIC INPUTS'!R69</f>
        <v>-4.6362399999999999</v>
      </c>
      <c r="X69" s="27">
        <f t="shared" si="13"/>
        <v>-4.2234278216495742</v>
      </c>
      <c r="Y69" s="27">
        <f t="shared" si="14"/>
        <v>-4.4470934538545883</v>
      </c>
      <c r="Z69" s="27">
        <f t="shared" si="15"/>
        <v>0</v>
      </c>
      <c r="AA69" s="27">
        <f t="shared" si="16"/>
        <v>0</v>
      </c>
      <c r="AB69" s="27">
        <f t="shared" si="17"/>
        <v>0</v>
      </c>
      <c r="AC69">
        <f t="shared" si="18"/>
        <v>-4.2234278216495742</v>
      </c>
      <c r="AD69" s="28" t="str">
        <f>'GT Data'!D71</f>
        <v>TKNODE_134</v>
      </c>
      <c r="AE69">
        <f t="shared" si="19"/>
        <v>4.0148800000000007</v>
      </c>
      <c r="AF69">
        <f t="shared" si="20"/>
        <v>-4.6362399999999999</v>
      </c>
      <c r="AG69" s="25">
        <f t="shared" si="21"/>
        <v>0</v>
      </c>
      <c r="AH69" s="25">
        <v>0</v>
      </c>
      <c r="AI69" s="25">
        <v>0</v>
      </c>
      <c r="AJ69" s="25">
        <f t="shared" si="22"/>
        <v>-9.4171132461152425</v>
      </c>
      <c r="AK69" s="28" t="str">
        <f>'GT Data'!N71</f>
        <v>TKNODE_135</v>
      </c>
      <c r="AL69" s="25">
        <f t="shared" si="23"/>
        <v>0</v>
      </c>
      <c r="AM69" s="25">
        <f t="shared" si="24"/>
        <v>0</v>
      </c>
      <c r="AN69" s="25">
        <f t="shared" si="25"/>
        <v>0</v>
      </c>
      <c r="AO69" s="25">
        <v>0</v>
      </c>
      <c r="AP69" s="25">
        <v>0</v>
      </c>
      <c r="AQ69" s="25">
        <v>0</v>
      </c>
    </row>
    <row r="70" spans="1:43" x14ac:dyDescent="0.3">
      <c r="A70" t="str">
        <f>'Calculated Tab Properties'!A70</f>
        <v>TAB_1_68</v>
      </c>
      <c r="B70">
        <f>'Calculated Tab Properties'!B70</f>
        <v>1.8766</v>
      </c>
      <c r="C70">
        <f>'Calculated Tab Properties'!C70</f>
        <v>0.40121830676383707</v>
      </c>
      <c r="D70">
        <f>'Calculated Tab Properties'!D70</f>
        <v>22.988115640953033</v>
      </c>
      <c r="E70">
        <f>'Calculated Tab Properties'!E70</f>
        <v>5.7761699565683227</v>
      </c>
      <c r="F70">
        <f>'Calculated Tab Properties'!F70</f>
        <v>3.2761699437290552</v>
      </c>
      <c r="G70">
        <f>'Calculated Tab Properties'!G70</f>
        <v>2.5000000128392683</v>
      </c>
      <c r="H70">
        <f>'Calculated Tab Properties'!H70</f>
        <v>3.7111916439283288</v>
      </c>
      <c r="I70">
        <f>'Calculated Tab Properties'!I70</f>
        <v>0.14999991356610839</v>
      </c>
      <c r="J70" s="20">
        <f>'Calculated Tab Properties'!J70</f>
        <v>0.56914314193806537</v>
      </c>
      <c r="K70">
        <v>0</v>
      </c>
      <c r="L70">
        <v>0</v>
      </c>
      <c r="M70">
        <v>0</v>
      </c>
      <c r="N70">
        <v>0</v>
      </c>
      <c r="O70" s="27">
        <v>0</v>
      </c>
      <c r="P70" s="27">
        <v>0</v>
      </c>
      <c r="Q70">
        <v>0</v>
      </c>
      <c r="R70">
        <f>'Calculated Tab Properties'!R70</f>
        <v>1</v>
      </c>
      <c r="T70" s="30">
        <f>VLOOKUP('GEOMETRIC INPUTS'!D70,'Pressure Calculations'!$A$22:$B$61,2,TRUE)</f>
        <v>1.0037199999999999</v>
      </c>
      <c r="U70" s="30">
        <f>VLOOKUP('GEOMETRIC INPUTS'!D70,'Pressure Calculations'!$C$22:$D$61,2,TRUE)</f>
        <v>-1.15906</v>
      </c>
      <c r="V70">
        <f>T70*'GEOMETRIC INPUTS'!S70</f>
        <v>4.0148799999999998</v>
      </c>
      <c r="W70" s="27">
        <f>U70*'GEOMETRIC INPUTS'!R70</f>
        <v>-4.6362399999999999</v>
      </c>
      <c r="X70" s="27">
        <f t="shared" si="13"/>
        <v>5.5066798767633811</v>
      </c>
      <c r="Y70" s="27">
        <f t="shared" si="14"/>
        <v>-2.7000850888165049</v>
      </c>
      <c r="Z70" s="27">
        <f t="shared" si="15"/>
        <v>0</v>
      </c>
      <c r="AA70" s="27">
        <f t="shared" si="16"/>
        <v>0</v>
      </c>
      <c r="AB70" s="27">
        <f t="shared" si="17"/>
        <v>0</v>
      </c>
      <c r="AC70">
        <f t="shared" si="18"/>
        <v>5.5066798767633811</v>
      </c>
      <c r="AD70" s="28" t="str">
        <f>'GT Data'!D72</f>
        <v>TKNODE_136</v>
      </c>
      <c r="AE70">
        <f t="shared" si="19"/>
        <v>4.0148799999999998</v>
      </c>
      <c r="AF70">
        <f t="shared" si="20"/>
        <v>-4.6362400000000008</v>
      </c>
      <c r="AG70" s="25">
        <f t="shared" si="21"/>
        <v>0</v>
      </c>
      <c r="AH70" s="25">
        <v>0</v>
      </c>
      <c r="AI70" s="25">
        <v>0</v>
      </c>
      <c r="AJ70" s="25">
        <f t="shared" si="22"/>
        <v>-9.2509501434352437</v>
      </c>
      <c r="AK70" s="28" t="str">
        <f>'GT Data'!N72</f>
        <v>TKNODE_137</v>
      </c>
      <c r="AL70" s="25">
        <f t="shared" si="23"/>
        <v>0</v>
      </c>
      <c r="AM70" s="25">
        <f t="shared" si="24"/>
        <v>0</v>
      </c>
      <c r="AN70" s="25">
        <f t="shared" si="25"/>
        <v>0</v>
      </c>
      <c r="AO70" s="25">
        <v>0</v>
      </c>
      <c r="AP70" s="25">
        <v>0</v>
      </c>
      <c r="AQ70" s="25">
        <v>0</v>
      </c>
    </row>
    <row r="71" spans="1:43" x14ac:dyDescent="0.3">
      <c r="A71" t="str">
        <f>'Calculated Tab Properties'!A71</f>
        <v>TAB_1_69</v>
      </c>
      <c r="B71">
        <f>'Calculated Tab Properties'!B71</f>
        <v>2.1530999999999998</v>
      </c>
      <c r="C71">
        <f>'Calculated Tab Properties'!C71</f>
        <v>2.8670363757332895E-2</v>
      </c>
      <c r="D71">
        <f>'Calculated Tab Properties'!D71</f>
        <v>1.642690840400012</v>
      </c>
      <c r="E71">
        <f>'Calculated Tab Properties'!E71</f>
        <v>5.0870781198447119</v>
      </c>
      <c r="F71">
        <f>'Calculated Tab Properties'!F71</f>
        <v>3.3870781775729197</v>
      </c>
      <c r="G71">
        <f>'Calculated Tab Properties'!G71</f>
        <v>1.6999999422717931</v>
      </c>
      <c r="H71">
        <f>'Calculated Tab Properties'!H71</f>
        <v>3.8050859032986262</v>
      </c>
      <c r="I71">
        <f>'Calculated Tab Properties'!I71</f>
        <v>0.15000004598185959</v>
      </c>
      <c r="J71" s="20">
        <f>'Calculated Tab Properties'!J71</f>
        <v>0.55343470731882438</v>
      </c>
      <c r="K71">
        <v>0</v>
      </c>
      <c r="L71">
        <v>0</v>
      </c>
      <c r="M71">
        <v>0</v>
      </c>
      <c r="N71">
        <v>0</v>
      </c>
      <c r="O71" s="27">
        <v>0</v>
      </c>
      <c r="P71" s="27">
        <v>0</v>
      </c>
      <c r="Q71">
        <v>0</v>
      </c>
      <c r="R71">
        <f>'Calculated Tab Properties'!R71</f>
        <v>1</v>
      </c>
      <c r="T71" s="30">
        <f>VLOOKUP('GEOMETRIC INPUTS'!D71,'Pressure Calculations'!$A$22:$B$61,2,TRUE)</f>
        <v>1.0037199999999999</v>
      </c>
      <c r="U71" s="30">
        <f>VLOOKUP('GEOMETRIC INPUTS'!D71,'Pressure Calculations'!$C$22:$D$61,2,TRUE)</f>
        <v>-1.15906</v>
      </c>
      <c r="V71">
        <f>T71*'GEOMETRIC INPUTS'!S71</f>
        <v>4.0148799999999998</v>
      </c>
      <c r="W71" s="27">
        <f>U71*'GEOMETRIC INPUTS'!R71</f>
        <v>-4.6362399999999999</v>
      </c>
      <c r="X71" s="27">
        <f t="shared" si="13"/>
        <v>4.1461344957407107</v>
      </c>
      <c r="Y71" s="27">
        <f t="shared" si="14"/>
        <v>-4.5192423585407449</v>
      </c>
      <c r="Z71" s="27">
        <f t="shared" si="15"/>
        <v>0</v>
      </c>
      <c r="AA71" s="27">
        <f t="shared" si="16"/>
        <v>0</v>
      </c>
      <c r="AB71" s="27">
        <f t="shared" si="17"/>
        <v>0</v>
      </c>
      <c r="AC71">
        <f t="shared" si="18"/>
        <v>4.1461344957407107</v>
      </c>
      <c r="AD71" s="28" t="str">
        <f>'GT Data'!D73</f>
        <v>TKNODE_138</v>
      </c>
      <c r="AE71">
        <f t="shared" si="19"/>
        <v>4.0148799999999998</v>
      </c>
      <c r="AF71">
        <f t="shared" si="20"/>
        <v>-4.6362399999999999</v>
      </c>
      <c r="AG71" s="25">
        <f t="shared" si="21"/>
        <v>0</v>
      </c>
      <c r="AH71" s="25">
        <v>0</v>
      </c>
      <c r="AI71" s="25">
        <v>0</v>
      </c>
      <c r="AJ71" s="25">
        <f t="shared" si="22"/>
        <v>-15.984913733360809</v>
      </c>
      <c r="AK71" s="28" t="str">
        <f>'GT Data'!N73</f>
        <v>TKNODE_139</v>
      </c>
      <c r="AL71" s="25">
        <f t="shared" si="23"/>
        <v>0</v>
      </c>
      <c r="AM71" s="25">
        <f t="shared" si="24"/>
        <v>0</v>
      </c>
      <c r="AN71" s="25">
        <f t="shared" si="25"/>
        <v>0</v>
      </c>
      <c r="AO71" s="25">
        <v>0</v>
      </c>
      <c r="AP71" s="25">
        <v>0</v>
      </c>
      <c r="AQ71" s="25">
        <v>0</v>
      </c>
    </row>
    <row r="72" spans="1:43" x14ac:dyDescent="0.3">
      <c r="A72" t="str">
        <f>'Calculated Tab Properties'!A72</f>
        <v>TAB_1_70</v>
      </c>
      <c r="B72">
        <f>'Calculated Tab Properties'!B72</f>
        <v>5.0037000000000003</v>
      </c>
      <c r="C72">
        <f>'Calculated Tab Properties'!C72</f>
        <v>3.4960899860423469</v>
      </c>
      <c r="D72">
        <f>'Calculated Tab Properties'!D72</f>
        <v>200.31120099817736</v>
      </c>
      <c r="E72">
        <f>'Calculated Tab Properties'!E72</f>
        <v>6.8447515732304449</v>
      </c>
      <c r="F72">
        <f>'Calculated Tab Properties'!F72</f>
        <v>4.1447516175935384</v>
      </c>
      <c r="G72">
        <f>'Calculated Tab Properties'!G72</f>
        <v>2.6999999556369065</v>
      </c>
      <c r="H72">
        <f>'Calculated Tab Properties'!H72</f>
        <v>4.4674427018387615</v>
      </c>
      <c r="I72">
        <f>'Calculated Tab Properties'!I72</f>
        <v>0.15000005136215791</v>
      </c>
      <c r="J72" s="20">
        <f>'Calculated Tab Properties'!J72</f>
        <v>0.46417295092029237</v>
      </c>
      <c r="K72">
        <v>0</v>
      </c>
      <c r="L72">
        <v>0</v>
      </c>
      <c r="M72">
        <v>0</v>
      </c>
      <c r="N72">
        <v>0</v>
      </c>
      <c r="O72" s="27">
        <v>0</v>
      </c>
      <c r="P72" s="27">
        <v>0</v>
      </c>
      <c r="Q72">
        <v>0</v>
      </c>
      <c r="R72">
        <f>'Calculated Tab Properties'!R72</f>
        <v>1</v>
      </c>
      <c r="T72" s="30">
        <f>VLOOKUP('GEOMETRIC INPUTS'!D72,'Pressure Calculations'!$A$22:$B$61,2,TRUE)</f>
        <v>1.0037199999999999</v>
      </c>
      <c r="U72" s="30">
        <f>VLOOKUP('GEOMETRIC INPUTS'!D72,'Pressure Calculations'!$C$22:$D$61,2,TRUE)</f>
        <v>-1.15906</v>
      </c>
      <c r="V72">
        <f>T72*'GEOMETRIC INPUTS'!S72</f>
        <v>4.0148799999999998</v>
      </c>
      <c r="W72" s="27">
        <f>U72*'GEOMETRIC INPUTS'!R72</f>
        <v>-4.6362399999999999</v>
      </c>
      <c r="X72" s="27">
        <f t="shared" si="13"/>
        <v>-5.3745661269546652</v>
      </c>
      <c r="Y72" s="27">
        <f t="shared" si="14"/>
        <v>2.954322544847046</v>
      </c>
      <c r="Z72" s="27">
        <f t="shared" si="15"/>
        <v>0</v>
      </c>
      <c r="AA72" s="27">
        <f t="shared" si="16"/>
        <v>0</v>
      </c>
      <c r="AB72" s="27">
        <f t="shared" si="17"/>
        <v>0</v>
      </c>
      <c r="AC72">
        <f t="shared" si="18"/>
        <v>-5.3745661269546652</v>
      </c>
      <c r="AD72" s="28" t="str">
        <f>'GT Data'!D74</f>
        <v>TKNODE_140</v>
      </c>
      <c r="AE72">
        <f t="shared" si="19"/>
        <v>4.0148799999999998</v>
      </c>
      <c r="AF72">
        <f t="shared" si="20"/>
        <v>-4.6362399999999999</v>
      </c>
      <c r="AG72" s="25">
        <f t="shared" si="21"/>
        <v>0</v>
      </c>
      <c r="AH72" s="25">
        <v>0</v>
      </c>
      <c r="AI72" s="25">
        <v>0</v>
      </c>
      <c r="AJ72" s="25">
        <f t="shared" si="22"/>
        <v>12.688081680115291</v>
      </c>
      <c r="AK72" s="28" t="str">
        <f>'GT Data'!N74</f>
        <v>TKNODE_141</v>
      </c>
      <c r="AL72" s="25">
        <f t="shared" si="23"/>
        <v>0</v>
      </c>
      <c r="AM72" s="25">
        <f t="shared" si="24"/>
        <v>0</v>
      </c>
      <c r="AN72" s="25">
        <f t="shared" si="25"/>
        <v>0</v>
      </c>
      <c r="AO72" s="25">
        <v>0</v>
      </c>
      <c r="AP72" s="25">
        <v>0</v>
      </c>
      <c r="AQ72" s="25">
        <v>0</v>
      </c>
    </row>
    <row r="73" spans="1:43" x14ac:dyDescent="0.3">
      <c r="A73" t="str">
        <f>'Calculated Tab Properties'!A73</f>
        <v>TAB_1_71</v>
      </c>
      <c r="B73">
        <f>'Calculated Tab Properties'!B73</f>
        <v>5.4576000000000002</v>
      </c>
      <c r="C73">
        <f>'Calculated Tab Properties'!C73</f>
        <v>3.8453389084750342</v>
      </c>
      <c r="D73">
        <f>'Calculated Tab Properties'!D73</f>
        <v>220.32169025306223</v>
      </c>
      <c r="E73">
        <f>'Calculated Tab Properties'!E73</f>
        <v>6.9407041360416146</v>
      </c>
      <c r="F73">
        <f>'Calculated Tab Properties'!F73</f>
        <v>4.440704200566123</v>
      </c>
      <c r="G73">
        <f>'Calculated Tab Properties'!G73</f>
        <v>2.4999999354754912</v>
      </c>
      <c r="H73">
        <f>'Calculated Tab Properties'!H73</f>
        <v>4.6078634639342599</v>
      </c>
      <c r="I73">
        <f>'Calculated Tab Properties'!I73</f>
        <v>0.15000001050496553</v>
      </c>
      <c r="J73" s="20">
        <f>'Calculated Tab Properties'!J73</f>
        <v>0.44897310299132859</v>
      </c>
      <c r="K73">
        <v>0</v>
      </c>
      <c r="L73">
        <v>0</v>
      </c>
      <c r="M73">
        <v>0</v>
      </c>
      <c r="N73">
        <v>0</v>
      </c>
      <c r="O73" s="27">
        <v>0</v>
      </c>
      <c r="P73" s="27">
        <v>0</v>
      </c>
      <c r="Q73">
        <v>0</v>
      </c>
      <c r="R73">
        <f>'Calculated Tab Properties'!R73</f>
        <v>1</v>
      </c>
      <c r="T73" s="30">
        <f>VLOOKUP('GEOMETRIC INPUTS'!D73,'Pressure Calculations'!$A$22:$B$61,2,TRUE)</f>
        <v>1.0037199999999999</v>
      </c>
      <c r="U73" s="30">
        <f>VLOOKUP('GEOMETRIC INPUTS'!D73,'Pressure Calculations'!$C$22:$D$61,2,TRUE)</f>
        <v>-1.15906</v>
      </c>
      <c r="V73">
        <f>T73*'GEOMETRIC INPUTS'!S73</f>
        <v>4.0148799999999998</v>
      </c>
      <c r="W73" s="27">
        <f>U73*'GEOMETRIC INPUTS'!R73</f>
        <v>-4.6362399999999999</v>
      </c>
      <c r="X73" s="27">
        <f t="shared" si="13"/>
        <v>-6.0610495596154266</v>
      </c>
      <c r="Y73" s="27">
        <f t="shared" si="14"/>
        <v>0.93683562479531934</v>
      </c>
      <c r="Z73" s="27">
        <f t="shared" si="15"/>
        <v>0</v>
      </c>
      <c r="AA73" s="27">
        <f t="shared" si="16"/>
        <v>0</v>
      </c>
      <c r="AB73" s="27">
        <f t="shared" si="17"/>
        <v>0</v>
      </c>
      <c r="AC73">
        <f t="shared" si="18"/>
        <v>-6.0610495596154266</v>
      </c>
      <c r="AD73" s="28" t="str">
        <f>'GT Data'!D75</f>
        <v>TKNODE_142</v>
      </c>
      <c r="AE73">
        <f t="shared" si="19"/>
        <v>4.0148799999999998</v>
      </c>
      <c r="AF73">
        <f t="shared" si="20"/>
        <v>-4.6362399999999999</v>
      </c>
      <c r="AG73" s="25">
        <f t="shared" si="21"/>
        <v>0</v>
      </c>
      <c r="AH73" s="25">
        <v>0</v>
      </c>
      <c r="AI73" s="25">
        <v>0</v>
      </c>
      <c r="AJ73" s="25">
        <f t="shared" si="22"/>
        <v>4.3007352478292864</v>
      </c>
      <c r="AK73" s="28" t="str">
        <f>'GT Data'!N75</f>
        <v>TKNODE_143</v>
      </c>
      <c r="AL73" s="25">
        <f t="shared" si="23"/>
        <v>0</v>
      </c>
      <c r="AM73" s="25">
        <f t="shared" si="24"/>
        <v>0</v>
      </c>
      <c r="AN73" s="25">
        <f t="shared" si="25"/>
        <v>0</v>
      </c>
      <c r="AO73" s="25">
        <v>0</v>
      </c>
      <c r="AP73" s="25">
        <v>0</v>
      </c>
      <c r="AQ73" s="25">
        <v>0</v>
      </c>
    </row>
    <row r="74" spans="1:43" x14ac:dyDescent="0.3">
      <c r="A74" t="str">
        <f>'Calculated Tab Properties'!A74</f>
        <v>TAB_1_72</v>
      </c>
      <c r="B74">
        <f>'Calculated Tab Properties'!B74</f>
        <v>2.6173000000000002</v>
      </c>
      <c r="C74">
        <f>'Calculated Tab Properties'!C74</f>
        <v>4.3067835536336947</v>
      </c>
      <c r="D74">
        <f>'Calculated Tab Properties'!D74</f>
        <v>246.76052089956534</v>
      </c>
      <c r="E74">
        <f>'Calculated Tab Properties'!E74</f>
        <v>5.7617923307095067</v>
      </c>
      <c r="F74">
        <f>'Calculated Tab Properties'!F74</f>
        <v>4.0617923941599381</v>
      </c>
      <c r="G74">
        <f>'Calculated Tab Properties'!G74</f>
        <v>1.6999999365495686</v>
      </c>
      <c r="H74">
        <f>'Calculated Tab Properties'!H74</f>
        <v>4.2147091074351506</v>
      </c>
      <c r="I74">
        <f>'Calculated Tab Properties'!I74</f>
        <v>0.15000005581281953</v>
      </c>
      <c r="J74" s="20">
        <f>'Calculated Tab Properties'!J74</f>
        <v>0.49442841537553422</v>
      </c>
      <c r="K74">
        <v>0</v>
      </c>
      <c r="L74">
        <v>0</v>
      </c>
      <c r="M74">
        <v>0</v>
      </c>
      <c r="N74">
        <v>0</v>
      </c>
      <c r="O74" s="27">
        <v>0</v>
      </c>
      <c r="P74" s="27">
        <v>0</v>
      </c>
      <c r="Q74">
        <v>0</v>
      </c>
      <c r="R74">
        <f>'Calculated Tab Properties'!R74</f>
        <v>1</v>
      </c>
      <c r="T74" s="30">
        <f>VLOOKUP('GEOMETRIC INPUTS'!D74,'Pressure Calculations'!$A$22:$B$61,2,TRUE)</f>
        <v>1.0037199999999999</v>
      </c>
      <c r="U74" s="30">
        <f>VLOOKUP('GEOMETRIC INPUTS'!D74,'Pressure Calculations'!$C$22:$D$61,2,TRUE)</f>
        <v>-1.15906</v>
      </c>
      <c r="V74">
        <f>T74*'GEOMETRIC INPUTS'!S74</f>
        <v>4.0148799999999998</v>
      </c>
      <c r="W74" s="27">
        <f>U74*'GEOMETRIC INPUTS'!R74</f>
        <v>-4.6362399999999999</v>
      </c>
      <c r="X74" s="27">
        <f t="shared" si="13"/>
        <v>-5.8442443714838763</v>
      </c>
      <c r="Y74" s="27">
        <f t="shared" si="14"/>
        <v>-1.8597823739295498</v>
      </c>
      <c r="Z74" s="27">
        <f t="shared" si="15"/>
        <v>0</v>
      </c>
      <c r="AA74" s="27">
        <f t="shared" si="16"/>
        <v>0</v>
      </c>
      <c r="AB74" s="27">
        <f t="shared" si="17"/>
        <v>0</v>
      </c>
      <c r="AC74">
        <f t="shared" si="18"/>
        <v>-5.8442443714838763</v>
      </c>
      <c r="AD74" s="28" t="str">
        <f>'GT Data'!D76</f>
        <v>TKNODE_144</v>
      </c>
      <c r="AE74">
        <f t="shared" si="19"/>
        <v>4.0148799999999998</v>
      </c>
      <c r="AF74">
        <f t="shared" si="20"/>
        <v>-4.6362399999999999</v>
      </c>
      <c r="AG74" s="25">
        <f t="shared" si="21"/>
        <v>0</v>
      </c>
      <c r="AH74" s="25">
        <v>0</v>
      </c>
      <c r="AI74" s="25">
        <v>0</v>
      </c>
      <c r="AJ74" s="25">
        <f t="shared" si="22"/>
        <v>-7.8330173611088902</v>
      </c>
      <c r="AK74" s="28" t="str">
        <f>'GT Data'!N76</f>
        <v>TKNODE_145</v>
      </c>
      <c r="AL74" s="25">
        <f t="shared" si="23"/>
        <v>0</v>
      </c>
      <c r="AM74" s="25">
        <f t="shared" si="24"/>
        <v>0</v>
      </c>
      <c r="AN74" s="25">
        <f t="shared" si="25"/>
        <v>0</v>
      </c>
      <c r="AO74" s="25">
        <v>0</v>
      </c>
      <c r="AP74" s="25">
        <v>0</v>
      </c>
      <c r="AQ74" s="25">
        <v>0</v>
      </c>
    </row>
    <row r="75" spans="1:43" x14ac:dyDescent="0.3">
      <c r="A75" t="str">
        <f>'Calculated Tab Properties'!A75</f>
        <v>TAB_1_73</v>
      </c>
      <c r="B75">
        <f>'Calculated Tab Properties'!B75</f>
        <v>2.0495999999999999</v>
      </c>
      <c r="C75">
        <f>'Calculated Tab Properties'!C75</f>
        <v>4.7656802910417557</v>
      </c>
      <c r="D75">
        <f>'Calculated Tab Properties'!D75</f>
        <v>273.0533671853704</v>
      </c>
      <c r="E75">
        <f>'Calculated Tab Properties'!E75</f>
        <v>6.1090705167254784</v>
      </c>
      <c r="F75">
        <f>'Calculated Tab Properties'!F75</f>
        <v>4.409070516241564</v>
      </c>
      <c r="G75">
        <f>'Calculated Tab Properties'!G75</f>
        <v>1.7000000004839151</v>
      </c>
      <c r="H75">
        <f>'Calculated Tab Properties'!H75</f>
        <v>4.5067818734960969</v>
      </c>
      <c r="I75">
        <f>'Calculated Tab Properties'!I75</f>
        <v>0.14999994623669027</v>
      </c>
      <c r="J75" s="20">
        <f>'Calculated Tab Properties'!J75</f>
        <v>0.45980753246164757</v>
      </c>
      <c r="K75">
        <v>0</v>
      </c>
      <c r="L75">
        <v>0</v>
      </c>
      <c r="M75">
        <v>0</v>
      </c>
      <c r="N75">
        <v>0</v>
      </c>
      <c r="O75" s="27">
        <v>0</v>
      </c>
      <c r="P75" s="27">
        <v>0</v>
      </c>
      <c r="Q75">
        <v>0</v>
      </c>
      <c r="R75">
        <f>'Calculated Tab Properties'!R75</f>
        <v>1</v>
      </c>
      <c r="T75" s="30">
        <f>VLOOKUP('GEOMETRIC INPUTS'!D75,'Pressure Calculations'!$A$22:$B$61,2,TRUE)</f>
        <v>1.0037199999999999</v>
      </c>
      <c r="U75" s="30">
        <f>VLOOKUP('GEOMETRIC INPUTS'!D75,'Pressure Calculations'!$C$22:$D$61,2,TRUE)</f>
        <v>-1.15906</v>
      </c>
      <c r="V75">
        <f>T75*'GEOMETRIC INPUTS'!S75</f>
        <v>4.0148799999999998</v>
      </c>
      <c r="W75" s="27">
        <f>U75*'GEOMETRIC INPUTS'!R75</f>
        <v>-4.6362399999999999</v>
      </c>
      <c r="X75" s="27">
        <f t="shared" si="13"/>
        <v>-4.415801221588719</v>
      </c>
      <c r="Y75" s="27">
        <f t="shared" si="14"/>
        <v>-4.2561346693232789</v>
      </c>
      <c r="Z75" s="27">
        <f t="shared" si="15"/>
        <v>0</v>
      </c>
      <c r="AA75" s="27">
        <f t="shared" si="16"/>
        <v>0</v>
      </c>
      <c r="AB75" s="27">
        <f t="shared" si="17"/>
        <v>0</v>
      </c>
      <c r="AC75">
        <f t="shared" si="18"/>
        <v>-4.415801221588719</v>
      </c>
      <c r="AD75" s="28" t="str">
        <f>'GT Data'!D77</f>
        <v>TKNODE_146</v>
      </c>
      <c r="AE75">
        <f t="shared" si="19"/>
        <v>4.0148799999999998</v>
      </c>
      <c r="AF75">
        <f t="shared" si="20"/>
        <v>-4.6362399999999999</v>
      </c>
      <c r="AG75" s="25">
        <f t="shared" si="21"/>
        <v>0</v>
      </c>
      <c r="AH75" s="25">
        <v>0</v>
      </c>
      <c r="AI75" s="25">
        <v>0</v>
      </c>
      <c r="AJ75" s="25">
        <f t="shared" si="22"/>
        <v>-19.404017855241413</v>
      </c>
      <c r="AK75" s="28" t="str">
        <f>'GT Data'!N77</f>
        <v>TKNODE_147</v>
      </c>
      <c r="AL75" s="25">
        <f t="shared" si="23"/>
        <v>0</v>
      </c>
      <c r="AM75" s="25">
        <f t="shared" si="24"/>
        <v>0</v>
      </c>
      <c r="AN75" s="25">
        <f t="shared" si="25"/>
        <v>0</v>
      </c>
      <c r="AO75" s="25">
        <v>0</v>
      </c>
      <c r="AP75" s="25">
        <v>0</v>
      </c>
      <c r="AQ75" s="25">
        <v>0</v>
      </c>
    </row>
    <row r="76" spans="1:43" x14ac:dyDescent="0.3">
      <c r="A76" t="str">
        <f>'Calculated Tab Properties'!A76</f>
        <v>TAB_1_74</v>
      </c>
      <c r="B76">
        <f>'Calculated Tab Properties'!B76</f>
        <v>1.8949</v>
      </c>
      <c r="C76">
        <f>'Calculated Tab Properties'!C76</f>
        <v>4.743053162680626</v>
      </c>
      <c r="D76">
        <f>'Calculated Tab Properties'!D76</f>
        <v>271.75692822777694</v>
      </c>
      <c r="E76">
        <f>'Calculated Tab Properties'!E76</f>
        <v>5.9862958127327603</v>
      </c>
      <c r="F76">
        <f>'Calculated Tab Properties'!F76</f>
        <v>3.4862958379562938</v>
      </c>
      <c r="G76">
        <f>'Calculated Tab Properties'!G76</f>
        <v>2.4999999747764678</v>
      </c>
      <c r="H76">
        <f>'Calculated Tab Properties'!H76</f>
        <v>3.5318452819375468</v>
      </c>
      <c r="I76">
        <f>'Calculated Tab Properties'!I76</f>
        <v>0.15000001617153141</v>
      </c>
      <c r="J76" s="20">
        <f>'Calculated Tab Properties'!J76</f>
        <v>0.60198083853458706</v>
      </c>
      <c r="K76">
        <v>0</v>
      </c>
      <c r="L76">
        <v>0</v>
      </c>
      <c r="M76">
        <v>0</v>
      </c>
      <c r="N76">
        <v>0</v>
      </c>
      <c r="O76" s="27">
        <v>0</v>
      </c>
      <c r="P76" s="27">
        <v>0</v>
      </c>
      <c r="Q76">
        <v>0</v>
      </c>
      <c r="R76">
        <f>'Calculated Tab Properties'!R76</f>
        <v>1</v>
      </c>
      <c r="T76" s="30">
        <f>VLOOKUP('GEOMETRIC INPUTS'!D76,'Pressure Calculations'!$A$22:$B$61,2,TRUE)</f>
        <v>1.0037199999999999</v>
      </c>
      <c r="U76" s="30">
        <f>VLOOKUP('GEOMETRIC INPUTS'!D76,'Pressure Calculations'!$C$22:$D$61,2,TRUE)</f>
        <v>-1.15906</v>
      </c>
      <c r="V76">
        <f>T76*'GEOMETRIC INPUTS'!S76</f>
        <v>4.0148799999999998</v>
      </c>
      <c r="W76" s="27">
        <f>U76*'GEOMETRIC INPUTS'!R76</f>
        <v>-4.6362399999999999</v>
      </c>
      <c r="X76" s="27">
        <f t="shared" ref="X76:X79" si="26">V76*COS(C76)-W76*SIN(C76)</f>
        <v>-4.5109667414996348</v>
      </c>
      <c r="Y76" s="27">
        <f t="shared" ref="Y76:Y79" si="27">V76*SIN(C76)+W76*COS(C76)</f>
        <v>-4.1551367978785194</v>
      </c>
      <c r="Z76" s="27">
        <f t="shared" ref="Z76:Z79" si="28">(F76/2*L76-G76/2*M76-G76/2*O76-I76*(K76+P76)-Q76)/F76</f>
        <v>0</v>
      </c>
      <c r="AA76" s="27">
        <f t="shared" ref="AA76:AA79" si="29">SUM(K76:N76) + P76+O76-Z76</f>
        <v>0</v>
      </c>
      <c r="AB76" s="27">
        <f t="shared" ref="AB76:AB79" si="30">(N76*H76*COS(J76) + 2*H76*COS(J76)*(L76+M76+O76+K76+P76-Z76)/(2*H76*SIN(J76)))</f>
        <v>0</v>
      </c>
      <c r="AC76">
        <f t="shared" ref="AC76:AC79" si="31">X76-AB76</f>
        <v>-4.5109667414996348</v>
      </c>
      <c r="AD76" s="28" t="str">
        <f>'GT Data'!D78</f>
        <v>TKNODE_148</v>
      </c>
      <c r="AE76">
        <f t="shared" ref="AE76:AE79" si="32">AC76*COS(C76) + Y76*SIN(C76)</f>
        <v>4.0148799999999989</v>
      </c>
      <c r="AF76">
        <f t="shared" ref="AF76:AF79" si="33">-AC76*SIN(C76) + Y76*COS(C76)</f>
        <v>-4.636239999999999</v>
      </c>
      <c r="AG76" s="25">
        <f t="shared" ref="AG76:AG79" si="34">Z76</f>
        <v>0</v>
      </c>
      <c r="AH76" s="25">
        <v>0</v>
      </c>
      <c r="AI76" s="25">
        <v>0</v>
      </c>
      <c r="AJ76" s="25">
        <f t="shared" ref="AJ76:AJ79" si="35">Y76*(F76+I76)</f>
        <v>-15.109306711459627</v>
      </c>
      <c r="AK76" s="28" t="str">
        <f>'GT Data'!N78</f>
        <v>TKNODE_149</v>
      </c>
      <c r="AL76" s="25">
        <f t="shared" ref="AL76:AL79" si="36">-AB76*SIN(C76)</f>
        <v>0</v>
      </c>
      <c r="AM76" s="25">
        <f t="shared" ref="AM76:AM79" si="37">AB76*COS(C76)</f>
        <v>0</v>
      </c>
      <c r="AN76" s="25">
        <f t="shared" ref="AN76:AN79" si="38">AA76</f>
        <v>0</v>
      </c>
      <c r="AO76" s="25">
        <v>0</v>
      </c>
      <c r="AP76" s="25">
        <v>0</v>
      </c>
      <c r="AQ76" s="25">
        <v>0</v>
      </c>
    </row>
    <row r="77" spans="1:43" x14ac:dyDescent="0.3">
      <c r="A77" t="str">
        <f>'Calculated Tab Properties'!A77</f>
        <v>TAB_1_75</v>
      </c>
      <c r="B77">
        <f>'Calculated Tab Properties'!B77</f>
        <v>7.7366000000000001</v>
      </c>
      <c r="C77">
        <f>'Calculated Tab Properties'!C77</f>
        <v>5.0680858815790284</v>
      </c>
      <c r="D77">
        <f>'Calculated Tab Properties'!D77</f>
        <v>290.37993122431749</v>
      </c>
      <c r="E77">
        <f>'Calculated Tab Properties'!E77</f>
        <v>7.938210741057766</v>
      </c>
      <c r="F77">
        <f>'Calculated Tab Properties'!F77</f>
        <v>4.4382107457452245</v>
      </c>
      <c r="G77">
        <f>'Calculated Tab Properties'!G77</f>
        <v>3.4999999953125416</v>
      </c>
      <c r="H77">
        <f>'Calculated Tab Properties'!H77</f>
        <v>4.3078976800770601</v>
      </c>
      <c r="I77">
        <f>'Calculated Tab Properties'!I77</f>
        <v>0.15000001070639857</v>
      </c>
      <c r="J77" s="20">
        <f>'Calculated Tab Properties'!J77</f>
        <v>0.4828029719762395</v>
      </c>
      <c r="K77">
        <v>0</v>
      </c>
      <c r="L77">
        <v>0</v>
      </c>
      <c r="M77">
        <v>0</v>
      </c>
      <c r="N77">
        <v>0</v>
      </c>
      <c r="O77" s="27">
        <v>0</v>
      </c>
      <c r="P77" s="27">
        <v>0</v>
      </c>
      <c r="Q77">
        <v>0</v>
      </c>
      <c r="R77">
        <f>'Calculated Tab Properties'!R77</f>
        <v>1</v>
      </c>
      <c r="T77" s="30">
        <f>VLOOKUP('GEOMETRIC INPUTS'!D77,'Pressure Calculations'!$A$22:$B$61,2,TRUE)</f>
        <v>1.0037199999999999</v>
      </c>
      <c r="U77" s="30">
        <f>VLOOKUP('GEOMETRIC INPUTS'!D77,'Pressure Calculations'!$C$22:$D$61,2,TRUE)</f>
        <v>-1.15906</v>
      </c>
      <c r="V77">
        <f>T77*'GEOMETRIC INPUTS'!S77</f>
        <v>4.0148799999999998</v>
      </c>
      <c r="W77" s="27">
        <f>U77*'GEOMETRIC INPUTS'!R77</f>
        <v>-4.6362399999999999</v>
      </c>
      <c r="X77" s="27">
        <f t="shared" si="26"/>
        <v>-2.9478732592833419</v>
      </c>
      <c r="Y77" s="27">
        <f t="shared" si="27"/>
        <v>-5.3781061721764303</v>
      </c>
      <c r="Z77" s="27">
        <f t="shared" si="28"/>
        <v>0</v>
      </c>
      <c r="AA77" s="27">
        <f t="shared" si="29"/>
        <v>0</v>
      </c>
      <c r="AB77" s="27">
        <f t="shared" si="30"/>
        <v>0</v>
      </c>
      <c r="AC77">
        <f t="shared" si="31"/>
        <v>-2.9478732592833419</v>
      </c>
      <c r="AD77" s="28" t="str">
        <f>'GT Data'!D79</f>
        <v>TKNODE_150</v>
      </c>
      <c r="AE77">
        <f t="shared" si="32"/>
        <v>4.0148799999999998</v>
      </c>
      <c r="AF77">
        <f t="shared" si="33"/>
        <v>-4.6362400000000008</v>
      </c>
      <c r="AG77" s="25">
        <f t="shared" si="34"/>
        <v>0</v>
      </c>
      <c r="AH77" s="25">
        <v>0</v>
      </c>
      <c r="AI77" s="25">
        <v>0</v>
      </c>
      <c r="AJ77" s="25">
        <f t="shared" si="35"/>
        <v>-24.675884588518763</v>
      </c>
      <c r="AK77" s="28" t="str">
        <f>'GT Data'!N79</f>
        <v>TKNODE_151</v>
      </c>
      <c r="AL77" s="25">
        <f t="shared" si="36"/>
        <v>0</v>
      </c>
      <c r="AM77" s="25">
        <f t="shared" si="37"/>
        <v>0</v>
      </c>
      <c r="AN77" s="25">
        <f t="shared" si="38"/>
        <v>0</v>
      </c>
      <c r="AO77" s="25">
        <v>0</v>
      </c>
      <c r="AP77" s="25">
        <v>0</v>
      </c>
      <c r="AQ77" s="25">
        <v>0</v>
      </c>
    </row>
    <row r="78" spans="1:43" x14ac:dyDescent="0.3">
      <c r="A78" t="str">
        <f>'Calculated Tab Properties'!A78</f>
        <v>TAB_1_76</v>
      </c>
      <c r="B78">
        <f>'Calculated Tab Properties'!B78</f>
        <v>7.5430999999999999</v>
      </c>
      <c r="C78">
        <f>'Calculated Tab Properties'!C78</f>
        <v>5.5286371424197274</v>
      </c>
      <c r="D78">
        <f>'Calculated Tab Properties'!D78</f>
        <v>316.76757471991823</v>
      </c>
      <c r="E78">
        <f>'Calculated Tab Properties'!E78</f>
        <v>5.3430039096447572</v>
      </c>
      <c r="F78">
        <f>'Calculated Tab Properties'!F78</f>
        <v>2.843003919070902</v>
      </c>
      <c r="G78">
        <f>'Calculated Tab Properties'!G78</f>
        <v>2.4999999905738561</v>
      </c>
      <c r="H78">
        <f>'Calculated Tab Properties'!H78</f>
        <v>3.3544396801683121</v>
      </c>
      <c r="I78">
        <f>'Calculated Tab Properties'!I78</f>
        <v>0.14999999920803517</v>
      </c>
      <c r="J78" s="20">
        <f>'Calculated Tab Properties'!J78</f>
        <v>0.63879036553640844</v>
      </c>
      <c r="K78">
        <v>0</v>
      </c>
      <c r="L78">
        <v>0</v>
      </c>
      <c r="M78">
        <v>0</v>
      </c>
      <c r="N78">
        <v>0</v>
      </c>
      <c r="O78" s="27">
        <v>0</v>
      </c>
      <c r="P78" s="27">
        <v>0</v>
      </c>
      <c r="Q78">
        <v>0</v>
      </c>
      <c r="R78">
        <f>'Calculated Tab Properties'!R78</f>
        <v>1</v>
      </c>
      <c r="T78" s="30">
        <f>VLOOKUP('GEOMETRIC INPUTS'!D78,'Pressure Calculations'!$A$22:$B$61,2,TRUE)</f>
        <v>1.0037199999999999</v>
      </c>
      <c r="U78" s="30">
        <f>VLOOKUP('GEOMETRIC INPUTS'!D78,'Pressure Calculations'!$C$22:$D$61,2,TRUE)</f>
        <v>-1.15906</v>
      </c>
      <c r="V78">
        <f>T78*'GEOMETRIC INPUTS'!S78</f>
        <v>4.0148799999999998</v>
      </c>
      <c r="W78" s="27">
        <f>U78*'GEOMETRIC INPUTS'!R78</f>
        <v>-4.6362399999999999</v>
      </c>
      <c r="X78" s="27">
        <f t="shared" si="26"/>
        <v>-0.25047110511153559</v>
      </c>
      <c r="Y78" s="27">
        <f t="shared" si="27"/>
        <v>-6.1279072265745178</v>
      </c>
      <c r="Z78" s="27">
        <f t="shared" si="28"/>
        <v>0</v>
      </c>
      <c r="AA78" s="27">
        <f t="shared" si="29"/>
        <v>0</v>
      </c>
      <c r="AB78" s="27">
        <f t="shared" si="30"/>
        <v>0</v>
      </c>
      <c r="AC78">
        <f t="shared" si="31"/>
        <v>-0.25047110511153559</v>
      </c>
      <c r="AD78" s="28" t="str">
        <f>'GT Data'!D80</f>
        <v>TKNODE_152</v>
      </c>
      <c r="AE78">
        <f t="shared" si="32"/>
        <v>4.0148799999999998</v>
      </c>
      <c r="AF78">
        <f t="shared" si="33"/>
        <v>-4.636239999999999</v>
      </c>
      <c r="AG78" s="25">
        <f t="shared" si="34"/>
        <v>0</v>
      </c>
      <c r="AH78" s="25">
        <v>0</v>
      </c>
      <c r="AI78" s="25">
        <v>0</v>
      </c>
      <c r="AJ78" s="25">
        <f t="shared" si="35"/>
        <v>-18.340850339987348</v>
      </c>
      <c r="AK78" s="28" t="str">
        <f>'GT Data'!N80</f>
        <v>TKNODE_153</v>
      </c>
      <c r="AL78" s="25">
        <f t="shared" si="36"/>
        <v>0</v>
      </c>
      <c r="AM78" s="25">
        <f t="shared" si="37"/>
        <v>0</v>
      </c>
      <c r="AN78" s="25">
        <f t="shared" si="38"/>
        <v>0</v>
      </c>
      <c r="AO78" s="25">
        <v>0</v>
      </c>
      <c r="AP78" s="25">
        <v>0</v>
      </c>
      <c r="AQ78" s="25">
        <v>0</v>
      </c>
    </row>
    <row r="79" spans="1:43" x14ac:dyDescent="0.3">
      <c r="A79" t="str">
        <f>'Calculated Tab Properties'!A79</f>
        <v>TAB_1_77</v>
      </c>
      <c r="B79">
        <f>'Calculated Tab Properties'!B79</f>
        <v>2.5</v>
      </c>
      <c r="C79">
        <f>'Calculated Tab Properties'!C79</f>
        <v>4.9502665808133077</v>
      </c>
      <c r="D79">
        <f>'Calculated Tab Properties'!D79</f>
        <v>283.6293825452592</v>
      </c>
      <c r="E79">
        <f>'Calculated Tab Properties'!E79</f>
        <v>5.6394819962205629</v>
      </c>
      <c r="F79">
        <f>'Calculated Tab Properties'!F79</f>
        <v>3.9394819823042537</v>
      </c>
      <c r="G79">
        <f>'Calculated Tab Properties'!G79</f>
        <v>1.7000000139163096</v>
      </c>
      <c r="H79">
        <f>'Calculated Tab Properties'!H79</f>
        <v>4.2848776809507694</v>
      </c>
      <c r="I79">
        <f>'Calculated Tab Properties'!I79</f>
        <v>0.14999996320402981</v>
      </c>
      <c r="J79" s="20">
        <f>'Calculated Tab Properties'!J79</f>
        <v>0.48562114558574287</v>
      </c>
      <c r="K79">
        <v>0</v>
      </c>
      <c r="L79">
        <v>0</v>
      </c>
      <c r="M79">
        <v>0</v>
      </c>
      <c r="N79">
        <v>0</v>
      </c>
      <c r="O79" s="27">
        <v>0</v>
      </c>
      <c r="P79" s="27">
        <v>0</v>
      </c>
      <c r="Q79">
        <v>0</v>
      </c>
      <c r="R79">
        <f>'Calculated Tab Properties'!R79</f>
        <v>1</v>
      </c>
      <c r="T79" s="30">
        <f>VLOOKUP('GEOMETRIC INPUTS'!D79,'Pressure Calculations'!$A$22:$B$61,2,TRUE)</f>
        <v>1.0037199999999999</v>
      </c>
      <c r="U79" s="30">
        <f>VLOOKUP('GEOMETRIC INPUTS'!D79,'Pressure Calculations'!$C$22:$D$61,2,TRUE)</f>
        <v>-1.15906</v>
      </c>
      <c r="V79">
        <f>T79*'GEOMETRIC INPUTS'!S79</f>
        <v>4.0148799999999998</v>
      </c>
      <c r="W79" s="27">
        <f>U79*'GEOMETRIC INPUTS'!R79</f>
        <v>-4.6362399999999999</v>
      </c>
      <c r="X79" s="27">
        <f t="shared" si="26"/>
        <v>-3.5596163785619566</v>
      </c>
      <c r="Y79" s="27">
        <f t="shared" si="27"/>
        <v>-4.9943081592422249</v>
      </c>
      <c r="Z79" s="27">
        <f t="shared" si="28"/>
        <v>0</v>
      </c>
      <c r="AA79" s="27">
        <f t="shared" si="29"/>
        <v>0</v>
      </c>
      <c r="AB79" s="27">
        <f t="shared" si="30"/>
        <v>0</v>
      </c>
      <c r="AC79">
        <f t="shared" si="31"/>
        <v>-3.5596163785619566</v>
      </c>
      <c r="AD79" s="28" t="str">
        <f>'GT Data'!D81</f>
        <v>TKNODE_154</v>
      </c>
      <c r="AE79">
        <f t="shared" si="32"/>
        <v>4.0148799999999998</v>
      </c>
      <c r="AF79">
        <f t="shared" si="33"/>
        <v>-4.6362400000000008</v>
      </c>
      <c r="AG79" s="25">
        <f t="shared" si="34"/>
        <v>0</v>
      </c>
      <c r="AH79" s="25">
        <v>0</v>
      </c>
      <c r="AI79" s="25">
        <v>0</v>
      </c>
      <c r="AJ79" s="25">
        <f t="shared" si="35"/>
        <v>-20.424133047525789</v>
      </c>
      <c r="AK79" s="28" t="str">
        <f>'GT Data'!N81</f>
        <v>TKNODE_155</v>
      </c>
      <c r="AL79" s="25">
        <f t="shared" si="36"/>
        <v>0</v>
      </c>
      <c r="AM79" s="25">
        <f t="shared" si="37"/>
        <v>0</v>
      </c>
      <c r="AN79" s="25">
        <f t="shared" si="38"/>
        <v>0</v>
      </c>
      <c r="AO79" s="25">
        <v>0</v>
      </c>
      <c r="AP79" s="25">
        <v>0</v>
      </c>
      <c r="AQ79" s="25">
        <v>0</v>
      </c>
    </row>
    <row r="80" spans="1:43" x14ac:dyDescent="0.3">
      <c r="A80" t="str">
        <f>'Calculated Tab Properties'!A80</f>
        <v>TAB_2_78</v>
      </c>
      <c r="B80">
        <f>'Calculated Tab Properties'!B80</f>
        <v>1.0566</v>
      </c>
      <c r="C80">
        <f>'Calculated Tab Properties'!C80</f>
        <v>3.7461593864119971</v>
      </c>
      <c r="D80">
        <f>'Calculated Tab Properties'!D80</f>
        <v>214.63912222472555</v>
      </c>
      <c r="E80">
        <f>'Calculated Tab Properties'!E80</f>
        <v>3.4926891842813106</v>
      </c>
      <c r="F80">
        <f>'Calculated Tab Properties'!F80</f>
        <v>1.7926891626372172</v>
      </c>
      <c r="G80">
        <f>'Calculated Tab Properties'!G80</f>
        <v>1.7000000216440945</v>
      </c>
      <c r="H80">
        <f>'Calculated Tab Properties'!H80</f>
        <v>2.5881317361495126</v>
      </c>
      <c r="I80">
        <f>'Calculated Tab Properties'!I80</f>
        <v>0.1500000562003227</v>
      </c>
      <c r="J80" s="20">
        <f>'Calculated Tab Properties'!J80</f>
        <v>0.88317538752030122</v>
      </c>
      <c r="K80">
        <v>0</v>
      </c>
      <c r="L80">
        <v>0</v>
      </c>
      <c r="M80">
        <v>0</v>
      </c>
      <c r="N80">
        <v>0</v>
      </c>
      <c r="O80" s="27">
        <v>0</v>
      </c>
      <c r="P80" s="27">
        <v>0</v>
      </c>
      <c r="Q80">
        <v>0</v>
      </c>
      <c r="R80">
        <f>'Calculated Tab Properties'!R80</f>
        <v>1</v>
      </c>
      <c r="T80" s="30">
        <f>VLOOKUP('GEOMETRIC INPUTS'!D80,'Pressure Calculations'!$A$22:$B$61,2,TRUE)</f>
        <v>1.0780959999999999</v>
      </c>
      <c r="U80" s="30">
        <f>VLOOKUP('GEOMETRIC INPUTS'!D80,'Pressure Calculations'!$C$22:$D$61,2,TRUE)</f>
        <v>-1.245576</v>
      </c>
      <c r="V80">
        <f>T80*'GEOMETRIC INPUTS'!S80</f>
        <v>4.3123839999999998</v>
      </c>
      <c r="W80" s="27">
        <f>U80*'GEOMETRIC INPUTS'!R80</f>
        <v>-4.9823040000000001</v>
      </c>
      <c r="X80" s="27">
        <f t="shared" ref="X80:X143" si="39">V80*COS(C80)-W80*SIN(C80)</f>
        <v>-6.3799770281874704</v>
      </c>
      <c r="Y80" s="27">
        <f t="shared" ref="Y80:Y143" si="40">V80*SIN(C80)+W80*COS(C80)</f>
        <v>1.6479994028130505</v>
      </c>
      <c r="Z80" s="27">
        <f t="shared" ref="Z80:Z143" si="41">(F80/2*L80-G80/2*M80-G80/2*O80-I80*(K80+P80)-Q80)/F80</f>
        <v>0</v>
      </c>
      <c r="AA80" s="27">
        <f t="shared" ref="AA80:AA143" si="42">SUM(K80:N80) + P80+O80-Z80</f>
        <v>0</v>
      </c>
      <c r="AB80" s="27">
        <f t="shared" ref="AB80:AB143" si="43">(N80*H80*COS(J80) + 2*H80*COS(J80)*(L80+M80+O80+K80+P80-Z80)/(2*H80*SIN(J80)))</f>
        <v>0</v>
      </c>
      <c r="AC80">
        <f t="shared" ref="AC80:AC143" si="44">X80-AB80</f>
        <v>-6.3799770281874704</v>
      </c>
      <c r="AD80" s="28" t="str">
        <f>'GT Data'!D82</f>
        <v>TKNODE_156</v>
      </c>
      <c r="AE80">
        <f t="shared" ref="AE80:AE143" si="45">AC80*COS(C80) + Y80*SIN(C80)</f>
        <v>4.3123839999999998</v>
      </c>
      <c r="AF80">
        <f t="shared" ref="AF80:AF143" si="46">-AC80*SIN(C80) + Y80*COS(C80)</f>
        <v>-4.9823040000000001</v>
      </c>
      <c r="AG80" s="25">
        <f t="shared" ref="AG80:AG143" si="47">Z80</f>
        <v>0</v>
      </c>
      <c r="AH80" s="25">
        <v>0</v>
      </c>
      <c r="AI80" s="25">
        <v>0</v>
      </c>
      <c r="AJ80" s="25">
        <f t="shared" ref="AJ80:AJ143" si="48">Y80*(F80+I80)</f>
        <v>3.2015506724956175</v>
      </c>
      <c r="AK80" s="28" t="str">
        <f>'GT Data'!N82</f>
        <v>TKNODE_157</v>
      </c>
      <c r="AL80" s="25">
        <f t="shared" ref="AL80:AL143" si="49">-AB80*SIN(C80)</f>
        <v>0</v>
      </c>
      <c r="AM80" s="25">
        <f t="shared" ref="AM80:AM143" si="50">AB80*COS(C80)</f>
        <v>0</v>
      </c>
      <c r="AN80" s="25">
        <f t="shared" ref="AN80:AN143" si="51">AA80</f>
        <v>0</v>
      </c>
      <c r="AO80" s="25">
        <v>0</v>
      </c>
      <c r="AP80" s="25">
        <v>0</v>
      </c>
      <c r="AQ80" s="25">
        <v>0</v>
      </c>
    </row>
    <row r="81" spans="1:43" x14ac:dyDescent="0.3">
      <c r="A81" t="str">
        <f>'Calculated Tab Properties'!A81</f>
        <v>TAB_2_79</v>
      </c>
      <c r="B81">
        <f>'Calculated Tab Properties'!B81</f>
        <v>2.5434000000000001</v>
      </c>
      <c r="C81">
        <f>'Calculated Tab Properties'!C81</f>
        <v>4.2653731668055634</v>
      </c>
      <c r="D81">
        <f>'Calculated Tab Properties'!D81</f>
        <v>244.38788050630927</v>
      </c>
      <c r="E81">
        <f>'Calculated Tab Properties'!E81</f>
        <v>4.8375246012304975</v>
      </c>
      <c r="F81">
        <f>'Calculated Tab Properties'!F81</f>
        <v>2.1375245743244689</v>
      </c>
      <c r="G81">
        <f>'Calculated Tab Properties'!G81</f>
        <v>2.7000000269060296</v>
      </c>
      <c r="H81">
        <f>'Calculated Tab Properties'!H81</f>
        <v>2.8196187326409823</v>
      </c>
      <c r="I81">
        <f>'Calculated Tab Properties'!I81</f>
        <v>0.14999999793133478</v>
      </c>
      <c r="J81" s="20">
        <f>'Calculated Tab Properties'!J81</f>
        <v>0.7885270290623867</v>
      </c>
      <c r="K81">
        <v>0</v>
      </c>
      <c r="L81">
        <v>0</v>
      </c>
      <c r="M81">
        <v>0</v>
      </c>
      <c r="N81">
        <v>0</v>
      </c>
      <c r="O81" s="27">
        <v>0</v>
      </c>
      <c r="P81" s="27">
        <v>0</v>
      </c>
      <c r="Q81">
        <v>0</v>
      </c>
      <c r="R81">
        <f>'Calculated Tab Properties'!R81</f>
        <v>1</v>
      </c>
      <c r="T81" s="30">
        <f>VLOOKUP('GEOMETRIC INPUTS'!D81,'Pressure Calculations'!$A$22:$B$61,2,TRUE)</f>
        <v>1.0780959999999999</v>
      </c>
      <c r="U81" s="30">
        <f>VLOOKUP('GEOMETRIC INPUTS'!D81,'Pressure Calculations'!$C$22:$D$61,2,TRUE)</f>
        <v>-1.245576</v>
      </c>
      <c r="V81">
        <f>T81*'GEOMETRIC INPUTS'!S81</f>
        <v>4.3123839999999998</v>
      </c>
      <c r="W81" s="27">
        <f>U81*'GEOMETRIC INPUTS'!R81</f>
        <v>-4.9823040000000001</v>
      </c>
      <c r="X81" s="27">
        <f t="shared" si="39"/>
        <v>-6.3568905948934837</v>
      </c>
      <c r="Y81" s="27">
        <f t="shared" si="40"/>
        <v>-1.7349210000535367</v>
      </c>
      <c r="Z81" s="27">
        <f t="shared" si="41"/>
        <v>0</v>
      </c>
      <c r="AA81" s="27">
        <f t="shared" si="42"/>
        <v>0</v>
      </c>
      <c r="AB81" s="27">
        <f t="shared" si="43"/>
        <v>0</v>
      </c>
      <c r="AC81">
        <f t="shared" si="44"/>
        <v>-6.3568905948934837</v>
      </c>
      <c r="AD81" s="28" t="str">
        <f>'GT Data'!D83</f>
        <v>TKNODE_158</v>
      </c>
      <c r="AE81">
        <f t="shared" si="45"/>
        <v>4.3123839999999998</v>
      </c>
      <c r="AF81">
        <f t="shared" si="46"/>
        <v>-4.9823040000000001</v>
      </c>
      <c r="AG81" s="25">
        <f t="shared" si="47"/>
        <v>0</v>
      </c>
      <c r="AH81" s="25">
        <v>0</v>
      </c>
      <c r="AI81" s="25">
        <v>0</v>
      </c>
      <c r="AJ81" s="25">
        <f t="shared" si="48"/>
        <v>-3.9686744185450773</v>
      </c>
      <c r="AK81" s="28" t="str">
        <f>'GT Data'!N83</f>
        <v>TKNODE_159</v>
      </c>
      <c r="AL81" s="25">
        <f t="shared" si="49"/>
        <v>0</v>
      </c>
      <c r="AM81" s="25">
        <f t="shared" si="50"/>
        <v>0</v>
      </c>
      <c r="AN81" s="25">
        <f t="shared" si="51"/>
        <v>0</v>
      </c>
      <c r="AO81" s="25">
        <v>0</v>
      </c>
      <c r="AP81" s="25">
        <v>0</v>
      </c>
      <c r="AQ81" s="25">
        <v>0</v>
      </c>
    </row>
    <row r="82" spans="1:43" x14ac:dyDescent="0.3">
      <c r="A82" t="str">
        <f>'Calculated Tab Properties'!A82</f>
        <v>TAB_2_80</v>
      </c>
      <c r="B82">
        <f>'Calculated Tab Properties'!B82</f>
        <v>2.3791000000000002</v>
      </c>
      <c r="C82">
        <f>'Calculated Tab Properties'!C82</f>
        <v>3.5631753237161754</v>
      </c>
      <c r="D82">
        <f>'Calculated Tab Properties'!D82</f>
        <v>204.15490771409773</v>
      </c>
      <c r="E82">
        <f>'Calculated Tab Properties'!E82</f>
        <v>5.460945419522595</v>
      </c>
      <c r="F82">
        <f>'Calculated Tab Properties'!F82</f>
        <v>2.3609454004095234</v>
      </c>
      <c r="G82">
        <f>'Calculated Tab Properties'!G82</f>
        <v>3.1000000191130717</v>
      </c>
      <c r="H82">
        <f>'Calculated Tab Properties'!H82</f>
        <v>2.9813217768859119</v>
      </c>
      <c r="I82">
        <f>'Calculated Tab Properties'!I82</f>
        <v>0.15000000593816745</v>
      </c>
      <c r="J82" s="20">
        <f>'Calculated Tab Properties'!J82</f>
        <v>-0.73534545867670054</v>
      </c>
      <c r="K82">
        <v>0</v>
      </c>
      <c r="L82">
        <v>0</v>
      </c>
      <c r="M82">
        <v>0</v>
      </c>
      <c r="N82">
        <v>0</v>
      </c>
      <c r="O82" s="27">
        <v>0</v>
      </c>
      <c r="P82" s="27">
        <v>0</v>
      </c>
      <c r="Q82">
        <v>0</v>
      </c>
      <c r="R82">
        <f>'Calculated Tab Properties'!R82</f>
        <v>1</v>
      </c>
      <c r="T82" s="30">
        <f>VLOOKUP('GEOMETRIC INPUTS'!D82,'Pressure Calculations'!$A$22:$B$61,2,TRUE)</f>
        <v>1.0780959999999999</v>
      </c>
      <c r="U82" s="30">
        <f>VLOOKUP('GEOMETRIC INPUTS'!D82,'Pressure Calculations'!$C$22:$D$61,2,TRUE)</f>
        <v>-1.245576</v>
      </c>
      <c r="V82">
        <f>T82*'GEOMETRIC INPUTS'!S82</f>
        <v>4.3123839999999998</v>
      </c>
      <c r="W82" s="27">
        <f>U82*'GEOMETRIC INPUTS'!R82</f>
        <v>-4.9823040000000001</v>
      </c>
      <c r="X82" s="27">
        <f t="shared" si="39"/>
        <v>-5.9735862171963285</v>
      </c>
      <c r="Y82" s="27">
        <f t="shared" si="40"/>
        <v>2.7814162970677474</v>
      </c>
      <c r="Z82" s="27">
        <f t="shared" si="41"/>
        <v>0</v>
      </c>
      <c r="AA82" s="27">
        <f t="shared" si="42"/>
        <v>0</v>
      </c>
      <c r="AB82" s="27">
        <f t="shared" si="43"/>
        <v>0</v>
      </c>
      <c r="AC82">
        <f t="shared" si="44"/>
        <v>-5.9735862171963285</v>
      </c>
      <c r="AD82" s="28" t="str">
        <f>'GT Data'!D84</f>
        <v>TKNODE_160</v>
      </c>
      <c r="AE82">
        <f t="shared" si="45"/>
        <v>4.3123839999999998</v>
      </c>
      <c r="AF82">
        <f t="shared" si="46"/>
        <v>-4.982304000000001</v>
      </c>
      <c r="AG82" s="25">
        <f t="shared" si="47"/>
        <v>0</v>
      </c>
      <c r="AH82" s="25">
        <v>0</v>
      </c>
      <c r="AI82" s="25">
        <v>0</v>
      </c>
      <c r="AJ82" s="25">
        <f t="shared" si="48"/>
        <v>6.9839844742628649</v>
      </c>
      <c r="AK82" s="28" t="str">
        <f>'GT Data'!N84</f>
        <v>TKNODE_161</v>
      </c>
      <c r="AL82" s="25">
        <f t="shared" si="49"/>
        <v>0</v>
      </c>
      <c r="AM82" s="25">
        <f t="shared" si="50"/>
        <v>0</v>
      </c>
      <c r="AN82" s="25">
        <f t="shared" si="51"/>
        <v>0</v>
      </c>
      <c r="AO82" s="25">
        <v>0</v>
      </c>
      <c r="AP82" s="25">
        <v>0</v>
      </c>
      <c r="AQ82" s="25">
        <v>0</v>
      </c>
    </row>
    <row r="83" spans="1:43" x14ac:dyDescent="0.3">
      <c r="A83" t="str">
        <f>'Calculated Tab Properties'!A83</f>
        <v>TAB_2_81</v>
      </c>
      <c r="B83">
        <f>'Calculated Tab Properties'!B83</f>
        <v>2.4005999999999998</v>
      </c>
      <c r="C83">
        <f>'Calculated Tab Properties'!C83</f>
        <v>3.0613128525614375E-2</v>
      </c>
      <c r="D83">
        <f>'Calculated Tab Properties'!D83</f>
        <v>1.7540030622092522</v>
      </c>
      <c r="E83">
        <f>'Calculated Tab Properties'!E83</f>
        <v>4.8724290533689878</v>
      </c>
      <c r="F83">
        <f>'Calculated Tab Properties'!F83</f>
        <v>2.3724289893528896</v>
      </c>
      <c r="G83">
        <f>'Calculated Tab Properties'!G83</f>
        <v>2.5000000640160995</v>
      </c>
      <c r="H83">
        <f>'Calculated Tab Properties'!H83</f>
        <v>2.9898480136971592</v>
      </c>
      <c r="I83">
        <f>'Calculated Tab Properties'!I83</f>
        <v>0.14999998019843241</v>
      </c>
      <c r="J83" s="20">
        <f>'Calculated Tab Properties'!J83</f>
        <v>0.73276881179812736</v>
      </c>
      <c r="K83">
        <v>0</v>
      </c>
      <c r="L83">
        <v>0</v>
      </c>
      <c r="M83">
        <v>0</v>
      </c>
      <c r="N83">
        <v>0</v>
      </c>
      <c r="O83" s="27">
        <v>0</v>
      </c>
      <c r="P83" s="27">
        <v>0</v>
      </c>
      <c r="Q83">
        <v>0</v>
      </c>
      <c r="R83">
        <f>'Calculated Tab Properties'!R83</f>
        <v>1</v>
      </c>
      <c r="T83" s="30">
        <f>VLOOKUP('GEOMETRIC INPUTS'!D83,'Pressure Calculations'!$A$22:$B$61,2,TRUE)</f>
        <v>1.0780959999999999</v>
      </c>
      <c r="U83" s="30">
        <f>VLOOKUP('GEOMETRIC INPUTS'!D83,'Pressure Calculations'!$C$22:$D$61,2,TRUE)</f>
        <v>-1.245576</v>
      </c>
      <c r="V83">
        <f>T83*'GEOMETRIC INPUTS'!S83</f>
        <v>4.3123839999999998</v>
      </c>
      <c r="W83" s="27">
        <f>U83*'GEOMETRIC INPUTS'!R83</f>
        <v>-4.9823040000000001</v>
      </c>
      <c r="X83" s="27">
        <f t="shared" si="39"/>
        <v>4.4628635435779227</v>
      </c>
      <c r="Y83" s="27">
        <f t="shared" si="40"/>
        <v>-4.8479746186706789</v>
      </c>
      <c r="Z83" s="27">
        <f t="shared" si="41"/>
        <v>0</v>
      </c>
      <c r="AA83" s="27">
        <f t="shared" si="42"/>
        <v>0</v>
      </c>
      <c r="AB83" s="27">
        <f t="shared" si="43"/>
        <v>0</v>
      </c>
      <c r="AC83">
        <f t="shared" si="44"/>
        <v>4.4628635435779227</v>
      </c>
      <c r="AD83" s="28" t="str">
        <f>'GT Data'!D85</f>
        <v>TKNODE_162</v>
      </c>
      <c r="AE83">
        <f t="shared" si="45"/>
        <v>4.3123840000000007</v>
      </c>
      <c r="AF83">
        <f t="shared" si="46"/>
        <v>-4.9823040000000001</v>
      </c>
      <c r="AG83" s="25">
        <f t="shared" si="47"/>
        <v>0</v>
      </c>
      <c r="AH83" s="25">
        <v>0</v>
      </c>
      <c r="AI83" s="25">
        <v>0</v>
      </c>
      <c r="AJ83" s="25">
        <f t="shared" si="48"/>
        <v>-12.228671621784445</v>
      </c>
      <c r="AK83" s="28" t="str">
        <f>'GT Data'!N85</f>
        <v>TKNODE_163</v>
      </c>
      <c r="AL83" s="25">
        <f t="shared" si="49"/>
        <v>0</v>
      </c>
      <c r="AM83" s="25">
        <f t="shared" si="50"/>
        <v>0</v>
      </c>
      <c r="AN83" s="25">
        <f t="shared" si="51"/>
        <v>0</v>
      </c>
      <c r="AO83" s="25">
        <v>0</v>
      </c>
      <c r="AP83" s="25">
        <v>0</v>
      </c>
      <c r="AQ83" s="25">
        <v>0</v>
      </c>
    </row>
    <row r="84" spans="1:43" x14ac:dyDescent="0.3">
      <c r="A84" t="str">
        <f>'Calculated Tab Properties'!A84</f>
        <v>TAB_2_82</v>
      </c>
      <c r="B84">
        <f>'Calculated Tab Properties'!B84</f>
        <v>4.1349999999999998</v>
      </c>
      <c r="C84">
        <f>'Calculated Tab Properties'!C84</f>
        <v>3.7047575400378099</v>
      </c>
      <c r="D84">
        <f>'Calculated Tab Properties'!D84</f>
        <v>212.26697116343561</v>
      </c>
      <c r="E84">
        <f>'Calculated Tab Properties'!E84</f>
        <v>3.8903134734934319</v>
      </c>
      <c r="F84">
        <f>'Calculated Tab Properties'!F84</f>
        <v>1.3903134864860844</v>
      </c>
      <c r="G84">
        <f>'Calculated Tab Properties'!G84</f>
        <v>2.4999999870073477</v>
      </c>
      <c r="H84">
        <f>'Calculated Tab Properties'!H84</f>
        <v>2.3533758166868632</v>
      </c>
      <c r="I84">
        <f>'Calculated Tab Properties'!I84</f>
        <v>0.15000000804113325</v>
      </c>
      <c r="J84" s="20">
        <f>'Calculated Tab Properties'!J84</f>
        <v>1.0156873587074045</v>
      </c>
      <c r="K84">
        <v>0</v>
      </c>
      <c r="L84">
        <v>0</v>
      </c>
      <c r="M84">
        <v>0</v>
      </c>
      <c r="N84">
        <v>0</v>
      </c>
      <c r="O84" s="27">
        <v>0</v>
      </c>
      <c r="P84" s="27">
        <v>0</v>
      </c>
      <c r="Q84">
        <v>0</v>
      </c>
      <c r="R84">
        <f>'Calculated Tab Properties'!R84</f>
        <v>1</v>
      </c>
      <c r="T84" s="30">
        <f>VLOOKUP('GEOMETRIC INPUTS'!D84,'Pressure Calculations'!$A$22:$B$61,2,TRUE)</f>
        <v>1.0780959999999999</v>
      </c>
      <c r="U84" s="30">
        <f>VLOOKUP('GEOMETRIC INPUTS'!D84,'Pressure Calculations'!$C$22:$D$61,2,TRUE)</f>
        <v>-1.245576</v>
      </c>
      <c r="V84">
        <f>T84*'GEOMETRIC INPUTS'!S84</f>
        <v>4.3123839999999998</v>
      </c>
      <c r="W84" s="27">
        <f>U84*'GEOMETRIC INPUTS'!R84</f>
        <v>-4.9823040000000001</v>
      </c>
      <c r="X84" s="27">
        <f t="shared" si="39"/>
        <v>-6.3062990814098523</v>
      </c>
      <c r="Y84" s="27">
        <f t="shared" si="40"/>
        <v>1.9106545495408778</v>
      </c>
      <c r="Z84" s="27">
        <f t="shared" si="41"/>
        <v>0</v>
      </c>
      <c r="AA84" s="27">
        <f t="shared" si="42"/>
        <v>0</v>
      </c>
      <c r="AB84" s="27">
        <f t="shared" si="43"/>
        <v>0</v>
      </c>
      <c r="AC84">
        <f t="shared" si="44"/>
        <v>-6.3062990814098523</v>
      </c>
      <c r="AD84" s="28" t="str">
        <f>'GT Data'!D86</f>
        <v>TKNODE_164</v>
      </c>
      <c r="AE84">
        <f t="shared" si="45"/>
        <v>4.3123839999999998</v>
      </c>
      <c r="AF84">
        <f t="shared" si="46"/>
        <v>-4.9823040000000001</v>
      </c>
      <c r="AG84" s="25">
        <f t="shared" si="47"/>
        <v>0</v>
      </c>
      <c r="AH84" s="25">
        <v>0</v>
      </c>
      <c r="AI84" s="25">
        <v>0</v>
      </c>
      <c r="AJ84" s="25">
        <f t="shared" si="48"/>
        <v>2.9430069860376364</v>
      </c>
      <c r="AK84" s="28" t="str">
        <f>'GT Data'!N86</f>
        <v>TKNODE_165</v>
      </c>
      <c r="AL84" s="25">
        <f t="shared" si="49"/>
        <v>0</v>
      </c>
      <c r="AM84" s="25">
        <f t="shared" si="50"/>
        <v>0</v>
      </c>
      <c r="AN84" s="25">
        <f t="shared" si="51"/>
        <v>0</v>
      </c>
      <c r="AO84" s="25">
        <v>0</v>
      </c>
      <c r="AP84" s="25">
        <v>0</v>
      </c>
      <c r="AQ84" s="25">
        <v>0</v>
      </c>
    </row>
    <row r="85" spans="1:43" x14ac:dyDescent="0.3">
      <c r="A85" t="str">
        <f>'Calculated Tab Properties'!A85</f>
        <v>TAB_2_83</v>
      </c>
      <c r="B85">
        <f>'Calculated Tab Properties'!B85</f>
        <v>3.7924000000000002</v>
      </c>
      <c r="C85">
        <f>'Calculated Tab Properties'!C85</f>
        <v>0.82766523458035868</v>
      </c>
      <c r="D85">
        <f>'Calculated Tab Properties'!D85</f>
        <v>47.421724791159789</v>
      </c>
      <c r="E85">
        <f>'Calculated Tab Properties'!E85</f>
        <v>6.9450994901366956</v>
      </c>
      <c r="F85">
        <f>'Calculated Tab Properties'!F85</f>
        <v>3.8450995261749266</v>
      </c>
      <c r="G85">
        <f>'Calculated Tab Properties'!G85</f>
        <v>3.099999963961769</v>
      </c>
      <c r="H85">
        <f>'Calculated Tab Properties'!H85</f>
        <v>4.2019372720446233</v>
      </c>
      <c r="I85">
        <f>'Calculated Tab Properties'!I85</f>
        <v>0.15000001969953172</v>
      </c>
      <c r="J85" s="20">
        <f>'Calculated Tab Properties'!J85</f>
        <v>0.49606771043812187</v>
      </c>
      <c r="K85">
        <v>0</v>
      </c>
      <c r="L85">
        <v>0</v>
      </c>
      <c r="M85">
        <v>0</v>
      </c>
      <c r="N85">
        <v>0</v>
      </c>
      <c r="O85" s="27">
        <v>0</v>
      </c>
      <c r="P85" s="27">
        <v>0</v>
      </c>
      <c r="Q85">
        <v>0</v>
      </c>
      <c r="R85">
        <f>'Calculated Tab Properties'!R85</f>
        <v>1</v>
      </c>
      <c r="T85" s="30">
        <f>VLOOKUP('GEOMETRIC INPUTS'!D85,'Pressure Calculations'!$A$22:$B$61,2,TRUE)</f>
        <v>1.0780959999999999</v>
      </c>
      <c r="U85" s="30">
        <f>VLOOKUP('GEOMETRIC INPUTS'!D85,'Pressure Calculations'!$C$22:$D$61,2,TRUE)</f>
        <v>-1.245576</v>
      </c>
      <c r="V85">
        <f>T85*'GEOMETRIC INPUTS'!S85</f>
        <v>4.3123839999999998</v>
      </c>
      <c r="W85" s="27">
        <f>U85*'GEOMETRIC INPUTS'!R85</f>
        <v>-4.9823040000000001</v>
      </c>
      <c r="X85" s="27">
        <f t="shared" si="39"/>
        <v>6.5864831912066464</v>
      </c>
      <c r="Y85" s="27">
        <f t="shared" si="40"/>
        <v>-0.19557117329584317</v>
      </c>
      <c r="Z85" s="27">
        <f t="shared" si="41"/>
        <v>0</v>
      </c>
      <c r="AA85" s="27">
        <f t="shared" si="42"/>
        <v>0</v>
      </c>
      <c r="AB85" s="27">
        <f t="shared" si="43"/>
        <v>0</v>
      </c>
      <c r="AC85">
        <f t="shared" si="44"/>
        <v>6.5864831912066464</v>
      </c>
      <c r="AD85" s="28" t="str">
        <f>'GT Data'!D87</f>
        <v>TKNODE_166</v>
      </c>
      <c r="AE85">
        <f t="shared" si="45"/>
        <v>4.3123839999999998</v>
      </c>
      <c r="AF85">
        <f t="shared" si="46"/>
        <v>-4.9823040000000001</v>
      </c>
      <c r="AG85" s="25">
        <f t="shared" si="47"/>
        <v>0</v>
      </c>
      <c r="AH85" s="25">
        <v>0</v>
      </c>
      <c r="AI85" s="25">
        <v>0</v>
      </c>
      <c r="AJ85" s="25">
        <f t="shared" si="48"/>
        <v>-0.78132630562035799</v>
      </c>
      <c r="AK85" s="28" t="str">
        <f>'GT Data'!N87</f>
        <v>TKNODE_167</v>
      </c>
      <c r="AL85" s="25">
        <f t="shared" si="49"/>
        <v>0</v>
      </c>
      <c r="AM85" s="25">
        <f t="shared" si="50"/>
        <v>0</v>
      </c>
      <c r="AN85" s="25">
        <f t="shared" si="51"/>
        <v>0</v>
      </c>
      <c r="AO85" s="25">
        <v>0</v>
      </c>
      <c r="AP85" s="25">
        <v>0</v>
      </c>
      <c r="AQ85" s="25">
        <v>0</v>
      </c>
    </row>
    <row r="86" spans="1:43" x14ac:dyDescent="0.3">
      <c r="A86" t="str">
        <f>'Calculated Tab Properties'!A86</f>
        <v>TAB_2_84</v>
      </c>
      <c r="B86">
        <f>'Calculated Tab Properties'!B86</f>
        <v>2.0827</v>
      </c>
      <c r="C86">
        <f>'Calculated Tab Properties'!C86</f>
        <v>0.50921932917395019</v>
      </c>
      <c r="D86">
        <f>'Calculated Tab Properties'!D86</f>
        <v>29.176118408150341</v>
      </c>
      <c r="E86">
        <f>'Calculated Tab Properties'!E86</f>
        <v>5.3398155418410411</v>
      </c>
      <c r="F86">
        <f>'Calculated Tab Properties'!F86</f>
        <v>2.8398155289746576</v>
      </c>
      <c r="G86">
        <f>'Calculated Tab Properties'!G86</f>
        <v>2.5000000128663844</v>
      </c>
      <c r="H86">
        <f>'Calculated Tab Properties'!H86</f>
        <v>3.3520654837972659</v>
      </c>
      <c r="I86">
        <f>'Calculated Tab Properties'!I86</f>
        <v>0.1500000148293324</v>
      </c>
      <c r="J86" s="20">
        <f>'Calculated Tab Properties'!J86</f>
        <v>0.63931648232782268</v>
      </c>
      <c r="K86">
        <v>0</v>
      </c>
      <c r="L86">
        <v>0</v>
      </c>
      <c r="M86">
        <v>0</v>
      </c>
      <c r="N86">
        <v>0</v>
      </c>
      <c r="O86" s="27">
        <v>0</v>
      </c>
      <c r="P86" s="27">
        <v>0</v>
      </c>
      <c r="Q86">
        <v>0</v>
      </c>
      <c r="R86">
        <f>'Calculated Tab Properties'!R86</f>
        <v>1</v>
      </c>
      <c r="T86" s="30">
        <f>VLOOKUP('GEOMETRIC INPUTS'!D86,'Pressure Calculations'!$A$22:$B$61,2,TRUE)</f>
        <v>1.0780959999999999</v>
      </c>
      <c r="U86" s="30">
        <f>VLOOKUP('GEOMETRIC INPUTS'!D86,'Pressure Calculations'!$C$22:$D$61,2,TRUE)</f>
        <v>-1.245576</v>
      </c>
      <c r="V86">
        <f>T86*'GEOMETRIC INPUTS'!S86</f>
        <v>4.3123839999999998</v>
      </c>
      <c r="W86" s="27">
        <f>U86*'GEOMETRIC INPUTS'!R86</f>
        <v>-4.9823040000000001</v>
      </c>
      <c r="X86" s="27">
        <f t="shared" si="39"/>
        <v>6.1941039130096227</v>
      </c>
      <c r="Y86" s="27">
        <f t="shared" si="40"/>
        <v>-2.2479069435167633</v>
      </c>
      <c r="Z86" s="27">
        <f t="shared" si="41"/>
        <v>0</v>
      </c>
      <c r="AA86" s="27">
        <f t="shared" si="42"/>
        <v>0</v>
      </c>
      <c r="AB86" s="27">
        <f t="shared" si="43"/>
        <v>0</v>
      </c>
      <c r="AC86">
        <f t="shared" si="44"/>
        <v>6.1941039130096227</v>
      </c>
      <c r="AD86" s="28" t="str">
        <f>'GT Data'!D88</f>
        <v>TKNODE_168</v>
      </c>
      <c r="AE86">
        <f t="shared" si="45"/>
        <v>4.3123839999999998</v>
      </c>
      <c r="AF86">
        <f t="shared" si="46"/>
        <v>-4.9823040000000001</v>
      </c>
      <c r="AG86" s="25">
        <f t="shared" si="47"/>
        <v>0</v>
      </c>
      <c r="AH86" s="25">
        <v>0</v>
      </c>
      <c r="AI86" s="25">
        <v>0</v>
      </c>
      <c r="AJ86" s="25">
        <f t="shared" si="48"/>
        <v>-6.7208271207513368</v>
      </c>
      <c r="AK86" s="28" t="str">
        <f>'GT Data'!N88</f>
        <v>TKNODE_169</v>
      </c>
      <c r="AL86" s="25">
        <f t="shared" si="49"/>
        <v>0</v>
      </c>
      <c r="AM86" s="25">
        <f t="shared" si="50"/>
        <v>0</v>
      </c>
      <c r="AN86" s="25">
        <f t="shared" si="51"/>
        <v>0</v>
      </c>
      <c r="AO86" s="25">
        <v>0</v>
      </c>
      <c r="AP86" s="25">
        <v>0</v>
      </c>
      <c r="AQ86" s="25">
        <v>0</v>
      </c>
    </row>
    <row r="87" spans="1:43" x14ac:dyDescent="0.3">
      <c r="A87" t="str">
        <f>'Calculated Tab Properties'!A87</f>
        <v>TAB_2_85</v>
      </c>
      <c r="B87">
        <f>'Calculated Tab Properties'!B87</f>
        <v>2.266</v>
      </c>
      <c r="C87">
        <f>'Calculated Tab Properties'!C87</f>
        <v>0.10583374315618643</v>
      </c>
      <c r="D87">
        <f>'Calculated Tab Properties'!D87</f>
        <v>6.0638268129210422</v>
      </c>
      <c r="E87">
        <f>'Calculated Tab Properties'!E87</f>
        <v>6.3139205281033126</v>
      </c>
      <c r="F87">
        <f>'Calculated Tab Properties'!F87</f>
        <v>3.8139205162687322</v>
      </c>
      <c r="G87">
        <f>'Calculated Tab Properties'!G87</f>
        <v>2.50000001183458</v>
      </c>
      <c r="H87">
        <f>'Calculated Tab Properties'!H87</f>
        <v>4.1742947820304304</v>
      </c>
      <c r="I87">
        <f>'Calculated Tab Properties'!I87</f>
        <v>0.14999998098246492</v>
      </c>
      <c r="J87" s="20">
        <f>'Calculated Tab Properties'!J87</f>
        <v>0.4996551171879286</v>
      </c>
      <c r="K87">
        <v>0</v>
      </c>
      <c r="L87">
        <v>0</v>
      </c>
      <c r="M87">
        <v>0</v>
      </c>
      <c r="N87">
        <v>0</v>
      </c>
      <c r="O87" s="27">
        <v>0</v>
      </c>
      <c r="P87" s="27">
        <v>0</v>
      </c>
      <c r="Q87">
        <v>0</v>
      </c>
      <c r="R87">
        <f>'Calculated Tab Properties'!R87</f>
        <v>1</v>
      </c>
      <c r="T87" s="30">
        <f>VLOOKUP('GEOMETRIC INPUTS'!D87,'Pressure Calculations'!$A$22:$B$61,2,TRUE)</f>
        <v>1.0780959999999999</v>
      </c>
      <c r="U87" s="30">
        <f>VLOOKUP('GEOMETRIC INPUTS'!D87,'Pressure Calculations'!$C$22:$D$61,2,TRUE)</f>
        <v>-1.245576</v>
      </c>
      <c r="V87">
        <f>T87*'GEOMETRIC INPUTS'!S87</f>
        <v>4.3123839999999998</v>
      </c>
      <c r="W87" s="27">
        <f>U87*'GEOMETRIC INPUTS'!R87</f>
        <v>-4.9823040000000001</v>
      </c>
      <c r="X87" s="27">
        <f t="shared" si="39"/>
        <v>4.8145675780193145</v>
      </c>
      <c r="Y87" s="27">
        <f t="shared" si="40"/>
        <v>-4.4988829667548833</v>
      </c>
      <c r="Z87" s="27">
        <f t="shared" si="41"/>
        <v>0</v>
      </c>
      <c r="AA87" s="27">
        <f t="shared" si="42"/>
        <v>0</v>
      </c>
      <c r="AB87" s="27">
        <f t="shared" si="43"/>
        <v>0</v>
      </c>
      <c r="AC87">
        <f t="shared" si="44"/>
        <v>4.8145675780193145</v>
      </c>
      <c r="AD87" s="28" t="str">
        <f>'GT Data'!D89</f>
        <v>TKNODE_170</v>
      </c>
      <c r="AE87">
        <f t="shared" si="45"/>
        <v>4.3123839999999989</v>
      </c>
      <c r="AF87">
        <f t="shared" si="46"/>
        <v>-4.9823039999999992</v>
      </c>
      <c r="AG87" s="25">
        <f t="shared" si="47"/>
        <v>0</v>
      </c>
      <c r="AH87" s="25">
        <v>0</v>
      </c>
      <c r="AI87" s="25">
        <v>0</v>
      </c>
      <c r="AJ87" s="25">
        <f t="shared" si="48"/>
        <v>-17.833214406653958</v>
      </c>
      <c r="AK87" s="28" t="str">
        <f>'GT Data'!N89</f>
        <v>TKNODE_171</v>
      </c>
      <c r="AL87" s="25">
        <f t="shared" si="49"/>
        <v>0</v>
      </c>
      <c r="AM87" s="25">
        <f t="shared" si="50"/>
        <v>0</v>
      </c>
      <c r="AN87" s="25">
        <f t="shared" si="51"/>
        <v>0</v>
      </c>
      <c r="AO87" s="25">
        <v>0</v>
      </c>
      <c r="AP87" s="25">
        <v>0</v>
      </c>
      <c r="AQ87" s="25">
        <v>0</v>
      </c>
    </row>
    <row r="88" spans="1:43" x14ac:dyDescent="0.3">
      <c r="A88" t="str">
        <f>'Calculated Tab Properties'!A88</f>
        <v>TAB_2_86</v>
      </c>
      <c r="B88">
        <f>'Calculated Tab Properties'!B88</f>
        <v>2.8062999999999998</v>
      </c>
      <c r="C88">
        <f>'Calculated Tab Properties'!C88</f>
        <v>3.5173691880043756</v>
      </c>
      <c r="D88">
        <f>'Calculated Tab Properties'!D88</f>
        <v>201.53040946200809</v>
      </c>
      <c r="E88">
        <f>'Calculated Tab Properties'!E88</f>
        <v>4.8826802815754622</v>
      </c>
      <c r="F88">
        <f>'Calculated Tab Properties'!F88</f>
        <v>2.3826803046270553</v>
      </c>
      <c r="G88">
        <f>'Calculated Tab Properties'!G88</f>
        <v>2.4999999769484091</v>
      </c>
      <c r="H88">
        <f>'Calculated Tab Properties'!H88</f>
        <v>2.9973587498617311</v>
      </c>
      <c r="I88">
        <f>'Calculated Tab Properties'!I88</f>
        <v>0.15000007684244671</v>
      </c>
      <c r="J88" s="20">
        <f>'Calculated Tab Properties'!J88</f>
        <v>0.73051609687268515</v>
      </c>
      <c r="K88">
        <v>0</v>
      </c>
      <c r="L88">
        <v>0</v>
      </c>
      <c r="M88">
        <v>0</v>
      </c>
      <c r="N88">
        <v>0</v>
      </c>
      <c r="O88" s="27">
        <v>0</v>
      </c>
      <c r="P88" s="27">
        <v>0</v>
      </c>
      <c r="Q88">
        <v>0</v>
      </c>
      <c r="R88">
        <f>'Calculated Tab Properties'!R88</f>
        <v>1</v>
      </c>
      <c r="T88" s="30">
        <f>VLOOKUP('GEOMETRIC INPUTS'!D88,'Pressure Calculations'!$A$22:$B$61,2,TRUE)</f>
        <v>1.0780959999999999</v>
      </c>
      <c r="U88" s="30">
        <f>VLOOKUP('GEOMETRIC INPUTS'!D88,'Pressure Calculations'!$C$22:$D$61,2,TRUE)</f>
        <v>-1.245576</v>
      </c>
      <c r="V88">
        <f>T88*'GEOMETRIC INPUTS'!S88</f>
        <v>4.3123839999999998</v>
      </c>
      <c r="W88" s="27">
        <f>U88*'GEOMETRIC INPUTS'!R88</f>
        <v>-4.9823040000000001</v>
      </c>
      <c r="X88" s="27">
        <f t="shared" si="39"/>
        <v>-5.8399590342578316</v>
      </c>
      <c r="Y88" s="27">
        <f t="shared" si="40"/>
        <v>3.0520300440956234</v>
      </c>
      <c r="Z88" s="27">
        <f t="shared" si="41"/>
        <v>0</v>
      </c>
      <c r="AA88" s="27">
        <f t="shared" si="42"/>
        <v>0</v>
      </c>
      <c r="AB88" s="27">
        <f t="shared" si="43"/>
        <v>0</v>
      </c>
      <c r="AC88">
        <f t="shared" si="44"/>
        <v>-5.8399590342578316</v>
      </c>
      <c r="AD88" s="28" t="str">
        <f>'GT Data'!D90</f>
        <v>TKNODE_172</v>
      </c>
      <c r="AE88">
        <f t="shared" si="45"/>
        <v>4.3123839999999998</v>
      </c>
      <c r="AF88">
        <f t="shared" si="46"/>
        <v>-4.9823040000000001</v>
      </c>
      <c r="AG88" s="25">
        <f t="shared" si="47"/>
        <v>0</v>
      </c>
      <c r="AH88" s="25">
        <v>0</v>
      </c>
      <c r="AI88" s="25">
        <v>0</v>
      </c>
      <c r="AJ88" s="25">
        <f t="shared" si="48"/>
        <v>7.7298166163364836</v>
      </c>
      <c r="AK88" s="28" t="str">
        <f>'GT Data'!N90</f>
        <v>TKNODE_173</v>
      </c>
      <c r="AL88" s="25">
        <f t="shared" si="49"/>
        <v>0</v>
      </c>
      <c r="AM88" s="25">
        <f t="shared" si="50"/>
        <v>0</v>
      </c>
      <c r="AN88" s="25">
        <f t="shared" si="51"/>
        <v>0</v>
      </c>
      <c r="AO88" s="25">
        <v>0</v>
      </c>
      <c r="AP88" s="25">
        <v>0</v>
      </c>
      <c r="AQ88" s="25">
        <v>0</v>
      </c>
    </row>
    <row r="89" spans="1:43" x14ac:dyDescent="0.3">
      <c r="A89" t="str">
        <f>'Calculated Tab Properties'!A89</f>
        <v>TAB_2_87</v>
      </c>
      <c r="B89">
        <f>'Calculated Tab Properties'!B89</f>
        <v>2.7890999999999999</v>
      </c>
      <c r="C89">
        <f>'Calculated Tab Properties'!C89</f>
        <v>4.1228253780610249</v>
      </c>
      <c r="D89">
        <f>'Calculated Tab Properties'!D89</f>
        <v>236.22049383232473</v>
      </c>
      <c r="E89">
        <f>'Calculated Tab Properties'!E89</f>
        <v>3.7824486392826655</v>
      </c>
      <c r="F89">
        <f>'Calculated Tab Properties'!F89</f>
        <v>1.8824486605373603</v>
      </c>
      <c r="G89">
        <f>'Calculated Tab Properties'!G89</f>
        <v>1.899999978745307</v>
      </c>
      <c r="H89">
        <f>'Calculated Tab Properties'!H89</f>
        <v>2.6457685311221026</v>
      </c>
      <c r="I89">
        <f>'Calculated Tab Properties'!I89</f>
        <v>0.14999996322112899</v>
      </c>
      <c r="J89" s="20">
        <f>'Calculated Tab Properties'!J89</f>
        <v>0.8570644324824146</v>
      </c>
      <c r="K89">
        <v>0</v>
      </c>
      <c r="L89">
        <v>0</v>
      </c>
      <c r="M89">
        <v>0</v>
      </c>
      <c r="N89">
        <v>0</v>
      </c>
      <c r="O89" s="27">
        <v>0</v>
      </c>
      <c r="P89" s="27">
        <v>0</v>
      </c>
      <c r="Q89">
        <v>0</v>
      </c>
      <c r="R89">
        <f>'Calculated Tab Properties'!R89</f>
        <v>1</v>
      </c>
      <c r="T89" s="30">
        <f>VLOOKUP('GEOMETRIC INPUTS'!D89,'Pressure Calculations'!$A$22:$B$61,2,TRUE)</f>
        <v>1.0780959999999999</v>
      </c>
      <c r="U89" s="30">
        <f>VLOOKUP('GEOMETRIC INPUTS'!D89,'Pressure Calculations'!$C$22:$D$61,2,TRUE)</f>
        <v>-1.245576</v>
      </c>
      <c r="V89">
        <f>T89*'GEOMETRIC INPUTS'!S89</f>
        <v>4.3123839999999998</v>
      </c>
      <c r="W89" s="27">
        <f>U89*'GEOMETRIC INPUTS'!R89</f>
        <v>-4.9823040000000001</v>
      </c>
      <c r="X89" s="27">
        <f t="shared" si="39"/>
        <v>-6.5388867376111595</v>
      </c>
      <c r="Y89" s="27">
        <f t="shared" si="40"/>
        <v>-0.81422917201785738</v>
      </c>
      <c r="Z89" s="27">
        <f t="shared" si="41"/>
        <v>0</v>
      </c>
      <c r="AA89" s="27">
        <f t="shared" si="42"/>
        <v>0</v>
      </c>
      <c r="AB89" s="27">
        <f t="shared" si="43"/>
        <v>0</v>
      </c>
      <c r="AC89">
        <f t="shared" si="44"/>
        <v>-6.5388867376111595</v>
      </c>
      <c r="AD89" s="28" t="str">
        <f>'GT Data'!D91</f>
        <v>TKNODE_174</v>
      </c>
      <c r="AE89">
        <f t="shared" si="45"/>
        <v>4.3123839999999998</v>
      </c>
      <c r="AF89">
        <f t="shared" si="46"/>
        <v>-4.9823040000000001</v>
      </c>
      <c r="AG89" s="25">
        <f t="shared" si="47"/>
        <v>0</v>
      </c>
      <c r="AH89" s="25">
        <v>0</v>
      </c>
      <c r="AI89" s="25">
        <v>0</v>
      </c>
      <c r="AJ89" s="25">
        <f t="shared" si="48"/>
        <v>-1.6548789600917084</v>
      </c>
      <c r="AK89" s="28" t="str">
        <f>'GT Data'!N91</f>
        <v>TKNODE_175</v>
      </c>
      <c r="AL89" s="25">
        <f t="shared" si="49"/>
        <v>0</v>
      </c>
      <c r="AM89" s="25">
        <f t="shared" si="50"/>
        <v>0</v>
      </c>
      <c r="AN89" s="25">
        <f t="shared" si="51"/>
        <v>0</v>
      </c>
      <c r="AO89" s="25">
        <v>0</v>
      </c>
      <c r="AP89" s="25">
        <v>0</v>
      </c>
      <c r="AQ89" s="25">
        <v>0</v>
      </c>
    </row>
    <row r="90" spans="1:43" x14ac:dyDescent="0.3">
      <c r="A90" t="str">
        <f>'Calculated Tab Properties'!A90</f>
        <v>TAB_2_88</v>
      </c>
      <c r="B90">
        <f>'Calculated Tab Properties'!B90</f>
        <v>3.4584000000000001</v>
      </c>
      <c r="C90">
        <f>'Calculated Tab Properties'!C90</f>
        <v>4.7615964829704831</v>
      </c>
      <c r="D90">
        <f>'Calculated Tab Properties'!D90</f>
        <v>272.81938221854506</v>
      </c>
      <c r="E90">
        <f>'Calculated Tab Properties'!E90</f>
        <v>3.8753185595101893</v>
      </c>
      <c r="F90">
        <f>'Calculated Tab Properties'!F90</f>
        <v>1.9753186155806488</v>
      </c>
      <c r="G90">
        <f>'Calculated Tab Properties'!G90</f>
        <v>1.8999999439295412</v>
      </c>
      <c r="H90">
        <f>'Calculated Tab Properties'!H90</f>
        <v>2.707430053702566</v>
      </c>
      <c r="I90">
        <f>'Calculated Tab Properties'!I90</f>
        <v>0.14999996937933022</v>
      </c>
      <c r="J90" s="20">
        <f>'Calculated Tab Properties'!J90</f>
        <v>0.8311513667248176</v>
      </c>
      <c r="K90">
        <v>0</v>
      </c>
      <c r="L90">
        <v>0</v>
      </c>
      <c r="M90">
        <v>0</v>
      </c>
      <c r="N90">
        <v>0</v>
      </c>
      <c r="O90" s="27">
        <v>0</v>
      </c>
      <c r="P90" s="27">
        <v>0</v>
      </c>
      <c r="Q90">
        <v>0</v>
      </c>
      <c r="R90">
        <f>'Calculated Tab Properties'!R90</f>
        <v>1</v>
      </c>
      <c r="T90" s="30">
        <f>VLOOKUP('GEOMETRIC INPUTS'!D90,'Pressure Calculations'!$A$22:$B$61,2,TRUE)</f>
        <v>1.0780959999999999</v>
      </c>
      <c r="U90" s="30">
        <f>VLOOKUP('GEOMETRIC INPUTS'!D90,'Pressure Calculations'!$C$22:$D$61,2,TRUE)</f>
        <v>-1.245576</v>
      </c>
      <c r="V90">
        <f>T90*'GEOMETRIC INPUTS'!S90</f>
        <v>4.3123839999999998</v>
      </c>
      <c r="W90" s="27">
        <f>U90*'GEOMETRIC INPUTS'!R90</f>
        <v>-4.9823040000000001</v>
      </c>
      <c r="X90" s="27">
        <f t="shared" si="39"/>
        <v>-4.7641571751766243</v>
      </c>
      <c r="Y90" s="27">
        <f t="shared" si="40"/>
        <v>-4.552231905569518</v>
      </c>
      <c r="Z90" s="27">
        <f t="shared" si="41"/>
        <v>0</v>
      </c>
      <c r="AA90" s="27">
        <f t="shared" si="42"/>
        <v>0</v>
      </c>
      <c r="AB90" s="27">
        <f t="shared" si="43"/>
        <v>0</v>
      </c>
      <c r="AC90">
        <f t="shared" si="44"/>
        <v>-4.7641571751766243</v>
      </c>
      <c r="AD90" s="28" t="str">
        <f>'GT Data'!D92</f>
        <v>TKNODE_176</v>
      </c>
      <c r="AE90">
        <f t="shared" si="45"/>
        <v>4.3123839999999989</v>
      </c>
      <c r="AF90">
        <f t="shared" si="46"/>
        <v>-4.9823040000000001</v>
      </c>
      <c r="AG90" s="25">
        <f t="shared" si="47"/>
        <v>0</v>
      </c>
      <c r="AH90" s="25">
        <v>0</v>
      </c>
      <c r="AI90" s="25">
        <v>0</v>
      </c>
      <c r="AJ90" s="25">
        <f t="shared" si="48"/>
        <v>-9.6749430719546776</v>
      </c>
      <c r="AK90" s="28" t="str">
        <f>'GT Data'!N92</f>
        <v>TKNODE_177</v>
      </c>
      <c r="AL90" s="25">
        <f t="shared" si="49"/>
        <v>0</v>
      </c>
      <c r="AM90" s="25">
        <f t="shared" si="50"/>
        <v>0</v>
      </c>
      <c r="AN90" s="25">
        <f t="shared" si="51"/>
        <v>0</v>
      </c>
      <c r="AO90" s="25">
        <v>0</v>
      </c>
      <c r="AP90" s="25">
        <v>0</v>
      </c>
      <c r="AQ90" s="25">
        <v>0</v>
      </c>
    </row>
    <row r="91" spans="1:43" x14ac:dyDescent="0.3">
      <c r="A91" t="str">
        <f>'Calculated Tab Properties'!A91</f>
        <v>TAB_2_89</v>
      </c>
      <c r="B91">
        <f>'Calculated Tab Properties'!B91</f>
        <v>3.8216000000000001</v>
      </c>
      <c r="C91">
        <f>'Calculated Tab Properties'!C91</f>
        <v>0.29403053514453426</v>
      </c>
      <c r="D91">
        <f>'Calculated Tab Properties'!D91</f>
        <v>16.84670871175484</v>
      </c>
      <c r="E91">
        <f>'Calculated Tab Properties'!E91</f>
        <v>4.6678505528614656</v>
      </c>
      <c r="F91">
        <f>'Calculated Tab Properties'!F91</f>
        <v>2.1678505457100057</v>
      </c>
      <c r="G91">
        <f>'Calculated Tab Properties'!G91</f>
        <v>2.5000000071514603</v>
      </c>
      <c r="H91">
        <f>'Calculated Tab Properties'!H91</f>
        <v>2.8410779285652445</v>
      </c>
      <c r="I91">
        <f>'Calculated Tab Properties'!I91</f>
        <v>0.14999999165286629</v>
      </c>
      <c r="J91" s="20">
        <f>'Calculated Tab Properties'!J91</f>
        <v>0.78095520041446376</v>
      </c>
      <c r="K91">
        <v>0</v>
      </c>
      <c r="L91">
        <v>0</v>
      </c>
      <c r="M91">
        <v>0</v>
      </c>
      <c r="N91">
        <v>0</v>
      </c>
      <c r="O91" s="27">
        <v>0</v>
      </c>
      <c r="P91" s="27">
        <v>0</v>
      </c>
      <c r="Q91">
        <v>0</v>
      </c>
      <c r="R91">
        <f>'Calculated Tab Properties'!R91</f>
        <v>1</v>
      </c>
      <c r="T91" s="30">
        <f>VLOOKUP('GEOMETRIC INPUTS'!D91,'Pressure Calculations'!$A$22:$B$61,2,TRUE)</f>
        <v>1.0780959999999999</v>
      </c>
      <c r="U91" s="30">
        <f>VLOOKUP('GEOMETRIC INPUTS'!D91,'Pressure Calculations'!$C$22:$D$61,2,TRUE)</f>
        <v>-1.245576</v>
      </c>
      <c r="V91">
        <f>T91*'GEOMETRIC INPUTS'!S91</f>
        <v>4.3123839999999998</v>
      </c>
      <c r="W91" s="27">
        <f>U91*'GEOMETRIC INPUTS'!R91</f>
        <v>-4.9823040000000001</v>
      </c>
      <c r="X91" s="27">
        <f t="shared" si="39"/>
        <v>5.5712439305493344</v>
      </c>
      <c r="Y91" s="27">
        <f t="shared" si="40"/>
        <v>-3.51870004095109</v>
      </c>
      <c r="Z91" s="27">
        <f t="shared" si="41"/>
        <v>0</v>
      </c>
      <c r="AA91" s="27">
        <f t="shared" si="42"/>
        <v>0</v>
      </c>
      <c r="AB91" s="27">
        <f t="shared" si="43"/>
        <v>0</v>
      </c>
      <c r="AC91">
        <f t="shared" si="44"/>
        <v>5.5712439305493344</v>
      </c>
      <c r="AD91" s="28" t="str">
        <f>'GT Data'!D93</f>
        <v>TKNODE_178</v>
      </c>
      <c r="AE91">
        <f t="shared" si="45"/>
        <v>4.3123839999999998</v>
      </c>
      <c r="AF91">
        <f t="shared" si="46"/>
        <v>-4.9823040000000001</v>
      </c>
      <c r="AG91" s="25">
        <f t="shared" si="47"/>
        <v>0</v>
      </c>
      <c r="AH91" s="25">
        <v>0</v>
      </c>
      <c r="AI91" s="25">
        <v>0</v>
      </c>
      <c r="AJ91" s="25">
        <f t="shared" si="48"/>
        <v>-8.155820780737244</v>
      </c>
      <c r="AK91" s="28" t="str">
        <f>'GT Data'!N93</f>
        <v>TKNODE_179</v>
      </c>
      <c r="AL91" s="25">
        <f t="shared" si="49"/>
        <v>0</v>
      </c>
      <c r="AM91" s="25">
        <f t="shared" si="50"/>
        <v>0</v>
      </c>
      <c r="AN91" s="25">
        <f t="shared" si="51"/>
        <v>0</v>
      </c>
      <c r="AO91" s="25">
        <v>0</v>
      </c>
      <c r="AP91" s="25">
        <v>0</v>
      </c>
      <c r="AQ91" s="25">
        <v>0</v>
      </c>
    </row>
    <row r="92" spans="1:43" x14ac:dyDescent="0.3">
      <c r="A92" t="str">
        <f>'Calculated Tab Properties'!A92</f>
        <v>TAB_2_90</v>
      </c>
      <c r="B92">
        <f>'Calculated Tab Properties'!B92</f>
        <v>2.5952999999999999</v>
      </c>
      <c r="C92">
        <f>'Calculated Tab Properties'!C92</f>
        <v>3.5815614951491392</v>
      </c>
      <c r="D92">
        <f>'Calculated Tab Properties'!D92</f>
        <v>205.20835773861054</v>
      </c>
      <c r="E92">
        <f>'Calculated Tab Properties'!E92</f>
        <v>6.2049507961789567</v>
      </c>
      <c r="F92">
        <f>'Calculated Tab Properties'!F92</f>
        <v>3.3049508029413395</v>
      </c>
      <c r="G92">
        <f>'Calculated Tab Properties'!G92</f>
        <v>2.8999999932376173</v>
      </c>
      <c r="H92">
        <f>'Calculated Tab Properties'!H92</f>
        <v>3.7354675292800308</v>
      </c>
      <c r="I92">
        <f>'Calculated Tab Properties'!I92</f>
        <v>0.15000005791975651</v>
      </c>
      <c r="J92" s="20">
        <f>'Calculated Tab Properties'!J92</f>
        <v>0.56499099971723377</v>
      </c>
      <c r="K92">
        <v>0</v>
      </c>
      <c r="L92">
        <v>0</v>
      </c>
      <c r="M92">
        <v>0</v>
      </c>
      <c r="N92">
        <v>0</v>
      </c>
      <c r="O92" s="27">
        <v>0</v>
      </c>
      <c r="P92" s="27">
        <v>0</v>
      </c>
      <c r="Q92">
        <v>0</v>
      </c>
      <c r="R92">
        <f>'Calculated Tab Properties'!R92</f>
        <v>1</v>
      </c>
      <c r="T92" s="30">
        <f>VLOOKUP('GEOMETRIC INPUTS'!D92,'Pressure Calculations'!$A$22:$B$61,2,TRUE)</f>
        <v>1.0780959999999999</v>
      </c>
      <c r="U92" s="30">
        <f>VLOOKUP('GEOMETRIC INPUTS'!D92,'Pressure Calculations'!$C$22:$D$61,2,TRUE)</f>
        <v>-1.245576</v>
      </c>
      <c r="V92">
        <f>T92*'GEOMETRIC INPUTS'!S92</f>
        <v>4.3123839999999998</v>
      </c>
      <c r="W92" s="27">
        <f>U92*'GEOMETRIC INPUTS'!R92</f>
        <v>-4.9823040000000001</v>
      </c>
      <c r="X92" s="27">
        <f t="shared" si="39"/>
        <v>-6.0237132719586537</v>
      </c>
      <c r="Y92" s="27">
        <f t="shared" si="40"/>
        <v>2.6711209873573987</v>
      </c>
      <c r="Z92" s="27">
        <f t="shared" si="41"/>
        <v>0</v>
      </c>
      <c r="AA92" s="27">
        <f t="shared" si="42"/>
        <v>0</v>
      </c>
      <c r="AB92" s="27">
        <f t="shared" si="43"/>
        <v>0</v>
      </c>
      <c r="AC92">
        <f t="shared" si="44"/>
        <v>-6.0237132719586537</v>
      </c>
      <c r="AD92" s="28" t="str">
        <f>'GT Data'!D94</f>
        <v>TKNODE_180</v>
      </c>
      <c r="AE92">
        <f t="shared" si="45"/>
        <v>4.3123839999999998</v>
      </c>
      <c r="AF92">
        <f t="shared" si="46"/>
        <v>-4.9823039999999992</v>
      </c>
      <c r="AG92" s="25">
        <f t="shared" si="47"/>
        <v>0</v>
      </c>
      <c r="AH92" s="25">
        <v>0</v>
      </c>
      <c r="AI92" s="25">
        <v>0</v>
      </c>
      <c r="AJ92" s="25">
        <f t="shared" si="48"/>
        <v>9.2285917547345857</v>
      </c>
      <c r="AK92" s="28" t="str">
        <f>'GT Data'!N94</f>
        <v>TKNODE_181</v>
      </c>
      <c r="AL92" s="25">
        <f t="shared" si="49"/>
        <v>0</v>
      </c>
      <c r="AM92" s="25">
        <f t="shared" si="50"/>
        <v>0</v>
      </c>
      <c r="AN92" s="25">
        <f t="shared" si="51"/>
        <v>0</v>
      </c>
      <c r="AO92" s="25">
        <v>0</v>
      </c>
      <c r="AP92" s="25">
        <v>0</v>
      </c>
      <c r="AQ92" s="25">
        <v>0</v>
      </c>
    </row>
    <row r="93" spans="1:43" x14ac:dyDescent="0.3">
      <c r="A93" t="str">
        <f>'Calculated Tab Properties'!A93</f>
        <v>TAB_2_91</v>
      </c>
      <c r="B93">
        <f>'Calculated Tab Properties'!B93</f>
        <v>1.544</v>
      </c>
      <c r="C93">
        <f>'Calculated Tab Properties'!C93</f>
        <v>3.8990419434728483</v>
      </c>
      <c r="D93">
        <f>'Calculated Tab Properties'!D93</f>
        <v>223.39864750548031</v>
      </c>
      <c r="E93">
        <f>'Calculated Tab Properties'!E93</f>
        <v>6.7171795965380623</v>
      </c>
      <c r="F93">
        <f>'Calculated Tab Properties'!F93</f>
        <v>4.4171795760919661</v>
      </c>
      <c r="G93">
        <f>'Calculated Tab Properties'!G93</f>
        <v>2.3000000204460971</v>
      </c>
      <c r="H93">
        <f>'Calculated Tab Properties'!H93</f>
        <v>4.712623965469346</v>
      </c>
      <c r="I93">
        <f>'Calculated Tab Properties'!I93</f>
        <v>0.15000000734106592</v>
      </c>
      <c r="J93" s="20">
        <f>'Calculated Tab Properties'!J93</f>
        <v>0.43829033283643004</v>
      </c>
      <c r="K93">
        <v>0</v>
      </c>
      <c r="L93">
        <v>0</v>
      </c>
      <c r="M93">
        <v>0</v>
      </c>
      <c r="N93">
        <v>0</v>
      </c>
      <c r="O93" s="27">
        <v>0</v>
      </c>
      <c r="P93" s="27">
        <v>0</v>
      </c>
      <c r="Q93">
        <v>0</v>
      </c>
      <c r="R93">
        <f>'Calculated Tab Properties'!R93</f>
        <v>1</v>
      </c>
      <c r="T93" s="30">
        <f>VLOOKUP('GEOMETRIC INPUTS'!D93,'Pressure Calculations'!$A$22:$B$61,2,TRUE)</f>
        <v>1.0780959999999999</v>
      </c>
      <c r="U93" s="30">
        <f>VLOOKUP('GEOMETRIC INPUTS'!D93,'Pressure Calculations'!$C$22:$D$61,2,TRUE)</f>
        <v>-1.245576</v>
      </c>
      <c r="V93">
        <f>T93*'GEOMETRIC INPUTS'!S93</f>
        <v>4.3123839999999998</v>
      </c>
      <c r="W93" s="27">
        <f>U93*'GEOMETRIC INPUTS'!R93</f>
        <v>-4.9823040000000001</v>
      </c>
      <c r="X93" s="27">
        <f t="shared" si="39"/>
        <v>-6.5565323279779957</v>
      </c>
      <c r="Y93" s="27">
        <f t="shared" si="40"/>
        <v>0.65718547157666407</v>
      </c>
      <c r="Z93" s="27">
        <f t="shared" si="41"/>
        <v>0</v>
      </c>
      <c r="AA93" s="27">
        <f t="shared" si="42"/>
        <v>0</v>
      </c>
      <c r="AB93" s="27">
        <f t="shared" si="43"/>
        <v>0</v>
      </c>
      <c r="AC93">
        <f t="shared" si="44"/>
        <v>-6.5565323279779957</v>
      </c>
      <c r="AD93" s="28" t="str">
        <f>'GT Data'!D95</f>
        <v>TKNODE_182</v>
      </c>
      <c r="AE93">
        <f t="shared" si="45"/>
        <v>4.3123839999999998</v>
      </c>
      <c r="AF93">
        <f t="shared" si="46"/>
        <v>-4.9823040000000001</v>
      </c>
      <c r="AG93" s="25">
        <f t="shared" si="47"/>
        <v>0</v>
      </c>
      <c r="AH93" s="25">
        <v>0</v>
      </c>
      <c r="AI93" s="25">
        <v>0</v>
      </c>
      <c r="AJ93" s="25">
        <f t="shared" si="48"/>
        <v>3.0014840683137494</v>
      </c>
      <c r="AK93" s="28" t="str">
        <f>'GT Data'!N95</f>
        <v>TKNODE_183</v>
      </c>
      <c r="AL93" s="25">
        <f t="shared" si="49"/>
        <v>0</v>
      </c>
      <c r="AM93" s="25">
        <f t="shared" si="50"/>
        <v>0</v>
      </c>
      <c r="AN93" s="25">
        <f t="shared" si="51"/>
        <v>0</v>
      </c>
      <c r="AO93" s="25">
        <v>0</v>
      </c>
      <c r="AP93" s="25">
        <v>0</v>
      </c>
      <c r="AQ93" s="25">
        <v>0</v>
      </c>
    </row>
    <row r="94" spans="1:43" x14ac:dyDescent="0.3">
      <c r="A94" t="str">
        <f>'Calculated Tab Properties'!A94</f>
        <v>TAB_2_92</v>
      </c>
      <c r="B94">
        <f>'Calculated Tab Properties'!B94</f>
        <v>1.8279000000000001</v>
      </c>
      <c r="C94">
        <f>'Calculated Tab Properties'!C94</f>
        <v>4.1024225585005976</v>
      </c>
      <c r="D94">
        <f>'Calculated Tab Properties'!D94</f>
        <v>235.05149838134528</v>
      </c>
      <c r="E94">
        <f>'Calculated Tab Properties'!E94</f>
        <v>6.3415578452707546</v>
      </c>
      <c r="F94">
        <f>'Calculated Tab Properties'!F94</f>
        <v>4.4415578190566363</v>
      </c>
      <c r="G94">
        <f>'Calculated Tab Properties'!G94</f>
        <v>1.9000000262141179</v>
      </c>
      <c r="H94">
        <f>'Calculated Tab Properties'!H94</f>
        <v>4.7347091165495714</v>
      </c>
      <c r="I94">
        <f>'Calculated Tab Properties'!I94</f>
        <v>0.1500000152200317</v>
      </c>
      <c r="J94" s="20">
        <f>'Calculated Tab Properties'!J94</f>
        <v>0.43610521872304814</v>
      </c>
      <c r="K94">
        <v>0</v>
      </c>
      <c r="L94">
        <v>0</v>
      </c>
      <c r="M94">
        <v>0</v>
      </c>
      <c r="N94">
        <v>0</v>
      </c>
      <c r="O94" s="27">
        <v>0</v>
      </c>
      <c r="P94" s="27">
        <v>0</v>
      </c>
      <c r="Q94">
        <v>0</v>
      </c>
      <c r="R94">
        <f>'Calculated Tab Properties'!R94</f>
        <v>1</v>
      </c>
      <c r="T94" s="30">
        <f>VLOOKUP('GEOMETRIC INPUTS'!D94,'Pressure Calculations'!$A$22:$B$61,2,TRUE)</f>
        <v>1.0780959999999999</v>
      </c>
      <c r="U94" s="30">
        <f>VLOOKUP('GEOMETRIC INPUTS'!D94,'Pressure Calculations'!$C$22:$D$61,2,TRUE)</f>
        <v>-1.245576</v>
      </c>
      <c r="V94">
        <f>T94*'GEOMETRIC INPUTS'!S94</f>
        <v>4.3123839999999998</v>
      </c>
      <c r="W94" s="27">
        <f>U94*'GEOMETRIC INPUTS'!R94</f>
        <v>-4.9823040000000001</v>
      </c>
      <c r="X94" s="27">
        <f t="shared" si="39"/>
        <v>-6.5541372154688666</v>
      </c>
      <c r="Y94" s="27">
        <f t="shared" si="40"/>
        <v>-0.68065723582286353</v>
      </c>
      <c r="Z94" s="27">
        <f t="shared" si="41"/>
        <v>0</v>
      </c>
      <c r="AA94" s="27">
        <f t="shared" si="42"/>
        <v>0</v>
      </c>
      <c r="AB94" s="27">
        <f t="shared" si="43"/>
        <v>0</v>
      </c>
      <c r="AC94">
        <f t="shared" si="44"/>
        <v>-6.5541372154688666</v>
      </c>
      <c r="AD94" s="28" t="str">
        <f>'GT Data'!D96</f>
        <v>TKNODE_184</v>
      </c>
      <c r="AE94">
        <f t="shared" si="45"/>
        <v>4.3123840000000007</v>
      </c>
      <c r="AF94">
        <f t="shared" si="46"/>
        <v>-4.982304000000001</v>
      </c>
      <c r="AG94" s="25">
        <f t="shared" si="47"/>
        <v>0</v>
      </c>
      <c r="AH94" s="25">
        <v>0</v>
      </c>
      <c r="AI94" s="25">
        <v>0</v>
      </c>
      <c r="AJ94" s="25">
        <f t="shared" si="48"/>
        <v>-3.1252770635995706</v>
      </c>
      <c r="AK94" s="28" t="str">
        <f>'GT Data'!N96</f>
        <v>TKNODE_185</v>
      </c>
      <c r="AL94" s="25">
        <f t="shared" si="49"/>
        <v>0</v>
      </c>
      <c r="AM94" s="25">
        <f t="shared" si="50"/>
        <v>0</v>
      </c>
      <c r="AN94" s="25">
        <f t="shared" si="51"/>
        <v>0</v>
      </c>
      <c r="AO94" s="25">
        <v>0</v>
      </c>
      <c r="AP94" s="25">
        <v>0</v>
      </c>
      <c r="AQ94" s="25">
        <v>0</v>
      </c>
    </row>
    <row r="95" spans="1:43" x14ac:dyDescent="0.3">
      <c r="A95" t="str">
        <f>'Calculated Tab Properties'!A95</f>
        <v>TAB_2_93</v>
      </c>
      <c r="B95">
        <f>'Calculated Tab Properties'!B95</f>
        <v>1.9297</v>
      </c>
      <c r="C95">
        <f>'Calculated Tab Properties'!C95</f>
        <v>4.5170761963994916</v>
      </c>
      <c r="D95">
        <f>'Calculated Tab Properties'!D95</f>
        <v>258.80940179269783</v>
      </c>
      <c r="E95">
        <f>'Calculated Tab Properties'!E95</f>
        <v>5.7367218086120548</v>
      </c>
      <c r="F95">
        <f>'Calculated Tab Properties'!F95</f>
        <v>3.2367218351663563</v>
      </c>
      <c r="G95">
        <f>'Calculated Tab Properties'!G95</f>
        <v>2.499999973445699</v>
      </c>
      <c r="H95">
        <f>'Calculated Tab Properties'!H95</f>
        <v>3.6780227071299993</v>
      </c>
      <c r="I95">
        <f>'Calculated Tab Properties'!I95</f>
        <v>0.15000004551536053</v>
      </c>
      <c r="J95" s="20">
        <f>'Calculated Tab Properties'!J95</f>
        <v>0.57492331186164825</v>
      </c>
      <c r="K95">
        <v>0</v>
      </c>
      <c r="L95">
        <v>0</v>
      </c>
      <c r="M95">
        <v>0</v>
      </c>
      <c r="N95">
        <v>0</v>
      </c>
      <c r="O95" s="27">
        <v>0</v>
      </c>
      <c r="P95" s="27">
        <v>0</v>
      </c>
      <c r="Q95">
        <v>0</v>
      </c>
      <c r="R95">
        <f>'Calculated Tab Properties'!R95</f>
        <v>1</v>
      </c>
      <c r="T95" s="30">
        <f>VLOOKUP('GEOMETRIC INPUTS'!D95,'Pressure Calculations'!$A$22:$B$61,2,TRUE)</f>
        <v>1.0780959999999999</v>
      </c>
      <c r="U95" s="30">
        <f>VLOOKUP('GEOMETRIC INPUTS'!D95,'Pressure Calculations'!$C$22:$D$61,2,TRUE)</f>
        <v>-1.245576</v>
      </c>
      <c r="V95">
        <f>T95*'GEOMETRIC INPUTS'!S95</f>
        <v>4.3123839999999998</v>
      </c>
      <c r="W95" s="27">
        <f>U95*'GEOMETRIC INPUTS'!R95</f>
        <v>-4.9823040000000001</v>
      </c>
      <c r="X95" s="27">
        <f t="shared" si="39"/>
        <v>-5.7244944713649417</v>
      </c>
      <c r="Y95" s="27">
        <f t="shared" si="40"/>
        <v>-3.2634601206670526</v>
      </c>
      <c r="Z95" s="27">
        <f t="shared" si="41"/>
        <v>0</v>
      </c>
      <c r="AA95" s="27">
        <f t="shared" si="42"/>
        <v>0</v>
      </c>
      <c r="AB95" s="27">
        <f t="shared" si="43"/>
        <v>0</v>
      </c>
      <c r="AC95">
        <f t="shared" si="44"/>
        <v>-5.7244944713649417</v>
      </c>
      <c r="AD95" s="28" t="str">
        <f>'GT Data'!D97</f>
        <v>TKNODE_186</v>
      </c>
      <c r="AE95">
        <f t="shared" si="45"/>
        <v>4.3123839999999998</v>
      </c>
      <c r="AF95">
        <f t="shared" si="46"/>
        <v>-4.9823040000000001</v>
      </c>
      <c r="AG95" s="25">
        <f t="shared" si="47"/>
        <v>0</v>
      </c>
      <c r="AH95" s="25">
        <v>0</v>
      </c>
      <c r="AI95" s="25">
        <v>0</v>
      </c>
      <c r="AJ95" s="25">
        <f t="shared" si="48"/>
        <v>-11.052431797395304</v>
      </c>
      <c r="AK95" s="28" t="str">
        <f>'GT Data'!N97</f>
        <v>TKNODE_187</v>
      </c>
      <c r="AL95" s="25">
        <f t="shared" si="49"/>
        <v>0</v>
      </c>
      <c r="AM95" s="25">
        <f t="shared" si="50"/>
        <v>0</v>
      </c>
      <c r="AN95" s="25">
        <f t="shared" si="51"/>
        <v>0</v>
      </c>
      <c r="AO95" s="25">
        <v>0</v>
      </c>
      <c r="AP95" s="25">
        <v>0</v>
      </c>
      <c r="AQ95" s="25">
        <v>0</v>
      </c>
    </row>
    <row r="96" spans="1:43" x14ac:dyDescent="0.3">
      <c r="A96" t="str">
        <f>'Calculated Tab Properties'!A96</f>
        <v>TAB_2_94</v>
      </c>
      <c r="B96">
        <f>'Calculated Tab Properties'!B96</f>
        <v>1.1001000000000001</v>
      </c>
      <c r="C96">
        <f>'Calculated Tab Properties'!C96</f>
        <v>4.6441124492468084</v>
      </c>
      <c r="D96">
        <f>'Calculated Tab Properties'!D96</f>
        <v>266.08804292600587</v>
      </c>
      <c r="E96">
        <f>'Calculated Tab Properties'!E96</f>
        <v>5.7199604476100516</v>
      </c>
      <c r="F96">
        <f>'Calculated Tab Properties'!F96</f>
        <v>2.6199604454662322</v>
      </c>
      <c r="G96">
        <f>'Calculated Tab Properties'!G96</f>
        <v>3.1000000021438199</v>
      </c>
      <c r="H96">
        <f>'Calculated Tab Properties'!H96</f>
        <v>3.1785670981894634</v>
      </c>
      <c r="I96">
        <f>'Calculated Tab Properties'!I96</f>
        <v>0.14999998890833283</v>
      </c>
      <c r="J96" s="20">
        <f>'Calculated Tab Properties'!J96</f>
        <v>0.68054195408593043</v>
      </c>
      <c r="K96">
        <v>0</v>
      </c>
      <c r="L96">
        <v>0</v>
      </c>
      <c r="M96">
        <v>0</v>
      </c>
      <c r="N96">
        <v>0</v>
      </c>
      <c r="O96" s="27">
        <v>0</v>
      </c>
      <c r="P96" s="27">
        <v>0</v>
      </c>
      <c r="Q96">
        <v>0</v>
      </c>
      <c r="R96">
        <f>'Calculated Tab Properties'!R96</f>
        <v>1</v>
      </c>
      <c r="T96" s="30">
        <f>VLOOKUP('GEOMETRIC INPUTS'!D96,'Pressure Calculations'!$A$22:$B$61,2,TRUE)</f>
        <v>1.0780959999999999</v>
      </c>
      <c r="U96" s="30">
        <f>VLOOKUP('GEOMETRIC INPUTS'!D96,'Pressure Calculations'!$C$22:$D$61,2,TRUE)</f>
        <v>-1.245576</v>
      </c>
      <c r="V96">
        <f>T96*'GEOMETRIC INPUTS'!S96</f>
        <v>4.3123839999999998</v>
      </c>
      <c r="W96" s="27">
        <f>U96*'GEOMETRIC INPUTS'!R96</f>
        <v>-4.9823040000000001</v>
      </c>
      <c r="X96" s="27">
        <f t="shared" si="39"/>
        <v>-5.264901458997822</v>
      </c>
      <c r="Y96" s="27">
        <f t="shared" si="40"/>
        <v>-3.9624262187345027</v>
      </c>
      <c r="Z96" s="27">
        <f t="shared" si="41"/>
        <v>0</v>
      </c>
      <c r="AA96" s="27">
        <f t="shared" si="42"/>
        <v>0</v>
      </c>
      <c r="AB96" s="27">
        <f t="shared" si="43"/>
        <v>0</v>
      </c>
      <c r="AC96">
        <f t="shared" si="44"/>
        <v>-5.264901458997822</v>
      </c>
      <c r="AD96" s="28" t="str">
        <f>'GT Data'!D98</f>
        <v>TKNODE_188</v>
      </c>
      <c r="AE96">
        <f t="shared" si="45"/>
        <v>4.3123839999999998</v>
      </c>
      <c r="AF96">
        <f t="shared" si="46"/>
        <v>-4.9823040000000001</v>
      </c>
      <c r="AG96" s="25">
        <f t="shared" si="47"/>
        <v>0</v>
      </c>
      <c r="AH96" s="25">
        <v>0</v>
      </c>
      <c r="AI96" s="25">
        <v>0</v>
      </c>
      <c r="AJ96" s="25">
        <f t="shared" si="48"/>
        <v>-10.975763850022988</v>
      </c>
      <c r="AK96" s="28" t="str">
        <f>'GT Data'!N98</f>
        <v>TKNODE_189</v>
      </c>
      <c r="AL96" s="25">
        <f t="shared" si="49"/>
        <v>0</v>
      </c>
      <c r="AM96" s="25">
        <f t="shared" si="50"/>
        <v>0</v>
      </c>
      <c r="AN96" s="25">
        <f t="shared" si="51"/>
        <v>0</v>
      </c>
      <c r="AO96" s="25">
        <v>0</v>
      </c>
      <c r="AP96" s="25">
        <v>0</v>
      </c>
      <c r="AQ96" s="25">
        <v>0</v>
      </c>
    </row>
    <row r="97" spans="1:43" x14ac:dyDescent="0.3">
      <c r="A97" t="str">
        <f>'Calculated Tab Properties'!A97</f>
        <v>TAB_2_95</v>
      </c>
      <c r="B97">
        <f>'Calculated Tab Properties'!B97</f>
        <v>1.7498</v>
      </c>
      <c r="C97">
        <f>'Calculated Tab Properties'!C97</f>
        <v>3.5821461576677711</v>
      </c>
      <c r="D97">
        <f>'Calculated Tab Properties'!D97</f>
        <v>205.24185643336762</v>
      </c>
      <c r="E97">
        <f>'Calculated Tab Properties'!E97</f>
        <v>4.7353309514368052</v>
      </c>
      <c r="F97">
        <f>'Calculated Tab Properties'!F97</f>
        <v>2.435330925084318</v>
      </c>
      <c r="G97">
        <f>'Calculated Tab Properties'!G97</f>
        <v>2.300000026352488</v>
      </c>
      <c r="H97">
        <f>'Calculated Tab Properties'!H97</f>
        <v>2.9733322671152176</v>
      </c>
      <c r="I97">
        <f>'Calculated Tab Properties'!I97</f>
        <v>0.15000006273322028</v>
      </c>
      <c r="J97" s="20">
        <f>'Calculated Tab Properties'!J97</f>
        <v>0.73777882416184826</v>
      </c>
      <c r="K97">
        <v>0</v>
      </c>
      <c r="L97">
        <v>0</v>
      </c>
      <c r="M97">
        <v>0</v>
      </c>
      <c r="N97">
        <v>0</v>
      </c>
      <c r="O97" s="27">
        <v>0</v>
      </c>
      <c r="P97" s="27">
        <v>0</v>
      </c>
      <c r="Q97">
        <v>0</v>
      </c>
      <c r="R97">
        <f>'Calculated Tab Properties'!R97</f>
        <v>1</v>
      </c>
      <c r="T97" s="30">
        <f>VLOOKUP('GEOMETRIC INPUTS'!D97,'Pressure Calculations'!$A$22:$B$61,2,TRUE)</f>
        <v>1.0780959999999999</v>
      </c>
      <c r="U97" s="30">
        <f>VLOOKUP('GEOMETRIC INPUTS'!D97,'Pressure Calculations'!$C$22:$D$61,2,TRUE)</f>
        <v>-1.245576</v>
      </c>
      <c r="V97">
        <f>T97*'GEOMETRIC INPUTS'!S97</f>
        <v>4.3123839999999998</v>
      </c>
      <c r="W97" s="27">
        <f>U97*'GEOMETRIC INPUTS'!R97</f>
        <v>-4.9823040000000001</v>
      </c>
      <c r="X97" s="27">
        <f t="shared" si="39"/>
        <v>-6.0252739466500103</v>
      </c>
      <c r="Y97" s="27">
        <f t="shared" si="40"/>
        <v>2.6675986916499648</v>
      </c>
      <c r="Z97" s="27">
        <f t="shared" si="41"/>
        <v>0</v>
      </c>
      <c r="AA97" s="27">
        <f t="shared" si="42"/>
        <v>0</v>
      </c>
      <c r="AB97" s="27">
        <f t="shared" si="43"/>
        <v>0</v>
      </c>
      <c r="AC97">
        <f t="shared" si="44"/>
        <v>-6.0252739466500103</v>
      </c>
      <c r="AD97" s="28" t="str">
        <f>'GT Data'!D99</f>
        <v>TKNODE_190</v>
      </c>
      <c r="AE97">
        <f t="shared" si="45"/>
        <v>4.3123839999999998</v>
      </c>
      <c r="AF97">
        <f t="shared" si="46"/>
        <v>-4.9823039999999992</v>
      </c>
      <c r="AG97" s="25">
        <f t="shared" si="47"/>
        <v>0</v>
      </c>
      <c r="AH97" s="25">
        <v>0</v>
      </c>
      <c r="AI97" s="25">
        <v>0</v>
      </c>
      <c r="AJ97" s="25">
        <f t="shared" si="48"/>
        <v>6.8966255605841766</v>
      </c>
      <c r="AK97" s="28" t="str">
        <f>'GT Data'!N99</f>
        <v>TKNODE_191</v>
      </c>
      <c r="AL97" s="25">
        <f t="shared" si="49"/>
        <v>0</v>
      </c>
      <c r="AM97" s="25">
        <f t="shared" si="50"/>
        <v>0</v>
      </c>
      <c r="AN97" s="25">
        <f t="shared" si="51"/>
        <v>0</v>
      </c>
      <c r="AO97" s="25">
        <v>0</v>
      </c>
      <c r="AP97" s="25">
        <v>0</v>
      </c>
      <c r="AQ97" s="25">
        <v>0</v>
      </c>
    </row>
    <row r="98" spans="1:43" x14ac:dyDescent="0.3">
      <c r="A98" t="str">
        <f>'Calculated Tab Properties'!A98</f>
        <v>TAB_2_96</v>
      </c>
      <c r="B98">
        <f>'Calculated Tab Properties'!B98</f>
        <v>2.4571999999999998</v>
      </c>
      <c r="C98">
        <f>'Calculated Tab Properties'!C98</f>
        <v>4.3577397742952115</v>
      </c>
      <c r="D98">
        <f>'Calculated Tab Properties'!D98</f>
        <v>249.68009728340758</v>
      </c>
      <c r="E98">
        <f>'Calculated Tab Properties'!E98</f>
        <v>3.5671054062549916</v>
      </c>
      <c r="F98">
        <f>'Calculated Tab Properties'!F98</f>
        <v>1.8671054301579915</v>
      </c>
      <c r="G98">
        <f>'Calculated Tab Properties'!G98</f>
        <v>1.6999999760970002</v>
      </c>
      <c r="H98">
        <f>'Calculated Tab Properties'!H98</f>
        <v>2.5072309236425689</v>
      </c>
      <c r="I98">
        <f>'Calculated Tab Properties'!I98</f>
        <v>0.1500000379357638</v>
      </c>
      <c r="J98" s="20">
        <f>'Calculated Tab Properties'!J98</f>
        <v>0.92345964594945884</v>
      </c>
      <c r="K98">
        <v>0</v>
      </c>
      <c r="L98">
        <v>0</v>
      </c>
      <c r="M98">
        <v>0</v>
      </c>
      <c r="N98">
        <v>0</v>
      </c>
      <c r="O98" s="27">
        <v>0</v>
      </c>
      <c r="P98" s="27">
        <v>0</v>
      </c>
      <c r="Q98">
        <v>0</v>
      </c>
      <c r="R98">
        <f>'Calculated Tab Properties'!R98</f>
        <v>1</v>
      </c>
      <c r="T98" s="30">
        <f>VLOOKUP('GEOMETRIC INPUTS'!D98,'Pressure Calculations'!$A$22:$B$61,2,TRUE)</f>
        <v>1.0780959999999999</v>
      </c>
      <c r="U98" s="30">
        <f>VLOOKUP('GEOMETRIC INPUTS'!D98,'Pressure Calculations'!$C$22:$D$61,2,TRUE)</f>
        <v>-1.245576</v>
      </c>
      <c r="V98">
        <f>T98*'GEOMETRIC INPUTS'!S98</f>
        <v>4.3123839999999998</v>
      </c>
      <c r="W98" s="27">
        <f>U98*'GEOMETRIC INPUTS'!R98</f>
        <v>-4.9823040000000001</v>
      </c>
      <c r="X98" s="27">
        <f t="shared" si="39"/>
        <v>-6.1697716747065972</v>
      </c>
      <c r="Y98" s="27">
        <f t="shared" si="40"/>
        <v>-2.3138553096207519</v>
      </c>
      <c r="Z98" s="27">
        <f t="shared" si="41"/>
        <v>0</v>
      </c>
      <c r="AA98" s="27">
        <f t="shared" si="42"/>
        <v>0</v>
      </c>
      <c r="AB98" s="27">
        <f t="shared" si="43"/>
        <v>0</v>
      </c>
      <c r="AC98">
        <f t="shared" si="44"/>
        <v>-6.1697716747065972</v>
      </c>
      <c r="AD98" s="28" t="str">
        <f>'GT Data'!D100</f>
        <v>TKNODE_192</v>
      </c>
      <c r="AE98">
        <f t="shared" si="45"/>
        <v>4.3123839999999989</v>
      </c>
      <c r="AF98">
        <f t="shared" si="46"/>
        <v>-4.9823039999999992</v>
      </c>
      <c r="AG98" s="25">
        <f t="shared" si="47"/>
        <v>0</v>
      </c>
      <c r="AH98" s="25">
        <v>0</v>
      </c>
      <c r="AI98" s="25">
        <v>0</v>
      </c>
      <c r="AJ98" s="25">
        <f t="shared" si="48"/>
        <v>-4.6672901974137879</v>
      </c>
      <c r="AK98" s="28" t="str">
        <f>'GT Data'!N100</f>
        <v>TKNODE_193</v>
      </c>
      <c r="AL98" s="25">
        <f t="shared" si="49"/>
        <v>0</v>
      </c>
      <c r="AM98" s="25">
        <f t="shared" si="50"/>
        <v>0</v>
      </c>
      <c r="AN98" s="25">
        <f t="shared" si="51"/>
        <v>0</v>
      </c>
      <c r="AO98" s="25">
        <v>0</v>
      </c>
      <c r="AP98" s="25">
        <v>0</v>
      </c>
      <c r="AQ98" s="25">
        <v>0</v>
      </c>
    </row>
    <row r="99" spans="1:43" x14ac:dyDescent="0.3">
      <c r="A99" t="str">
        <f>'Calculated Tab Properties'!A99</f>
        <v>TAB_2_97</v>
      </c>
      <c r="B99">
        <f>'Calculated Tab Properties'!B99</f>
        <v>2.1151</v>
      </c>
      <c r="C99">
        <f>'Calculated Tab Properties'!C99</f>
        <v>4.4257163339251751</v>
      </c>
      <c r="D99">
        <f>'Calculated Tab Properties'!D99</f>
        <v>253.57486725602388</v>
      </c>
      <c r="E99">
        <f>'Calculated Tab Properties'!E99</f>
        <v>2.9536667409984583</v>
      </c>
      <c r="F99">
        <f>'Calculated Tab Properties'!F99</f>
        <v>1.053666689191592</v>
      </c>
      <c r="G99">
        <f>'Calculated Tab Properties'!G99</f>
        <v>1.9000000518068676</v>
      </c>
      <c r="H99">
        <f>'Calculated Tab Properties'!H99</f>
        <v>2.1007750757540609</v>
      </c>
      <c r="I99">
        <f>'Calculated Tab Properties'!I99</f>
        <v>0.14999998535580081</v>
      </c>
      <c r="J99" s="20">
        <f>'Calculated Tab Properties'!J99</f>
        <v>1.2598013549480014</v>
      </c>
      <c r="K99">
        <v>0</v>
      </c>
      <c r="L99">
        <v>0</v>
      </c>
      <c r="M99">
        <v>0</v>
      </c>
      <c r="N99">
        <v>0</v>
      </c>
      <c r="O99" s="27">
        <v>0</v>
      </c>
      <c r="P99" s="27">
        <v>0</v>
      </c>
      <c r="Q99">
        <v>0</v>
      </c>
      <c r="R99">
        <f>'Calculated Tab Properties'!R99</f>
        <v>1</v>
      </c>
      <c r="T99" s="30">
        <f>VLOOKUP('GEOMETRIC INPUTS'!D99,'Pressure Calculations'!$A$22:$B$61,2,TRUE)</f>
        <v>1.0780959999999999</v>
      </c>
      <c r="U99" s="30">
        <f>VLOOKUP('GEOMETRIC INPUTS'!D99,'Pressure Calculations'!$C$22:$D$61,2,TRUE)</f>
        <v>-1.245576</v>
      </c>
      <c r="V99">
        <f>T99*'GEOMETRIC INPUTS'!S99</f>
        <v>4.3123839999999998</v>
      </c>
      <c r="W99" s="27">
        <f>U99*'GEOMETRIC INPUTS'!R99</f>
        <v>-4.9823040000000001</v>
      </c>
      <c r="X99" s="27">
        <f t="shared" si="39"/>
        <v>-5.9983556649404868</v>
      </c>
      <c r="Y99" s="27">
        <f t="shared" si="40"/>
        <v>-2.7275883539765271</v>
      </c>
      <c r="Z99" s="27">
        <f t="shared" si="41"/>
        <v>0</v>
      </c>
      <c r="AA99" s="27">
        <f t="shared" si="42"/>
        <v>0</v>
      </c>
      <c r="AB99" s="27">
        <f t="shared" si="43"/>
        <v>0</v>
      </c>
      <c r="AC99">
        <f t="shared" si="44"/>
        <v>-5.9983556649404868</v>
      </c>
      <c r="AD99" s="28" t="str">
        <f>'GT Data'!D101</f>
        <v>TKNODE_194</v>
      </c>
      <c r="AE99">
        <f t="shared" si="45"/>
        <v>4.3123840000000007</v>
      </c>
      <c r="AF99">
        <f t="shared" si="46"/>
        <v>-4.982304000000001</v>
      </c>
      <c r="AG99" s="25">
        <f t="shared" si="47"/>
        <v>0</v>
      </c>
      <c r="AH99" s="25">
        <v>0</v>
      </c>
      <c r="AI99" s="25">
        <v>0</v>
      </c>
      <c r="AJ99" s="25">
        <f t="shared" si="48"/>
        <v>-3.2831072035651232</v>
      </c>
      <c r="AK99" s="28" t="str">
        <f>'GT Data'!N101</f>
        <v>TKNODE_195</v>
      </c>
      <c r="AL99" s="25">
        <f t="shared" si="49"/>
        <v>0</v>
      </c>
      <c r="AM99" s="25">
        <f t="shared" si="50"/>
        <v>0</v>
      </c>
      <c r="AN99" s="25">
        <f t="shared" si="51"/>
        <v>0</v>
      </c>
      <c r="AO99" s="25">
        <v>0</v>
      </c>
      <c r="AP99" s="25">
        <v>0</v>
      </c>
      <c r="AQ99" s="25">
        <v>0</v>
      </c>
    </row>
    <row r="100" spans="1:43" x14ac:dyDescent="0.3">
      <c r="A100" t="str">
        <f>'Calculated Tab Properties'!A100</f>
        <v>TAB_2_98</v>
      </c>
      <c r="B100">
        <f>'Calculated Tab Properties'!B100</f>
        <v>6.6182999999999996</v>
      </c>
      <c r="C100">
        <f>'Calculated Tab Properties'!C100</f>
        <v>5.2137516083861426</v>
      </c>
      <c r="D100">
        <f>'Calculated Tab Properties'!D100</f>
        <v>298.72596259007076</v>
      </c>
      <c r="E100">
        <f>'Calculated Tab Properties'!E100</f>
        <v>4.7166229032635805</v>
      </c>
      <c r="F100">
        <f>'Calculated Tab Properties'!F100</f>
        <v>1.6166229623716</v>
      </c>
      <c r="G100">
        <f>'Calculated Tab Properties'!G100</f>
        <v>3.0999999408919807</v>
      </c>
      <c r="H100">
        <f>'Calculated Tab Properties'!H100</f>
        <v>2.2322346190300539</v>
      </c>
      <c r="I100">
        <f>'Calculated Tab Properties'!I100</f>
        <v>0.15000005643575579</v>
      </c>
      <c r="J100" s="20">
        <f>'Calculated Tab Properties'!J100</f>
        <v>1.1105951505003897</v>
      </c>
      <c r="K100">
        <v>0</v>
      </c>
      <c r="L100">
        <v>0</v>
      </c>
      <c r="M100">
        <v>0</v>
      </c>
      <c r="N100">
        <v>0</v>
      </c>
      <c r="O100" s="27">
        <v>0</v>
      </c>
      <c r="P100" s="27">
        <v>0</v>
      </c>
      <c r="Q100">
        <v>0</v>
      </c>
      <c r="R100">
        <f>'Calculated Tab Properties'!R100</f>
        <v>1</v>
      </c>
      <c r="T100" s="30">
        <f>VLOOKUP('GEOMETRIC INPUTS'!D100,'Pressure Calculations'!$A$22:$B$61,2,TRUE)</f>
        <v>1.0780959999999999</v>
      </c>
      <c r="U100" s="30">
        <f>VLOOKUP('GEOMETRIC INPUTS'!D100,'Pressure Calculations'!$C$22:$D$61,2,TRUE)</f>
        <v>-1.245576</v>
      </c>
      <c r="V100">
        <f>T100*'GEOMETRIC INPUTS'!S100</f>
        <v>4.3123839999999998</v>
      </c>
      <c r="W100" s="27">
        <f>U100*'GEOMETRIC INPUTS'!R100</f>
        <v>-4.9823040000000001</v>
      </c>
      <c r="X100" s="27">
        <f t="shared" si="39"/>
        <v>-2.2965022875626464</v>
      </c>
      <c r="Y100" s="27">
        <f t="shared" si="40"/>
        <v>-6.176251788511502</v>
      </c>
      <c r="Z100" s="27">
        <f t="shared" si="41"/>
        <v>0</v>
      </c>
      <c r="AA100" s="27">
        <f t="shared" si="42"/>
        <v>0</v>
      </c>
      <c r="AB100" s="27">
        <f t="shared" si="43"/>
        <v>0</v>
      </c>
      <c r="AC100">
        <f t="shared" si="44"/>
        <v>-2.2965022875626464</v>
      </c>
      <c r="AD100" s="28" t="str">
        <f>'GT Data'!D102</f>
        <v>TKNODE_196</v>
      </c>
      <c r="AE100">
        <f t="shared" si="45"/>
        <v>4.3123839999999998</v>
      </c>
      <c r="AF100">
        <f t="shared" si="46"/>
        <v>-4.9823039999999992</v>
      </c>
      <c r="AG100" s="25">
        <f t="shared" si="47"/>
        <v>0</v>
      </c>
      <c r="AH100" s="25">
        <v>0</v>
      </c>
      <c r="AI100" s="25">
        <v>0</v>
      </c>
      <c r="AJ100" s="25">
        <f t="shared" si="48"/>
        <v>-10.91110857953452</v>
      </c>
      <c r="AK100" s="28" t="str">
        <f>'GT Data'!N102</f>
        <v>TKNODE_197</v>
      </c>
      <c r="AL100" s="25">
        <f t="shared" si="49"/>
        <v>0</v>
      </c>
      <c r="AM100" s="25">
        <f t="shared" si="50"/>
        <v>0</v>
      </c>
      <c r="AN100" s="25">
        <f t="shared" si="51"/>
        <v>0</v>
      </c>
      <c r="AO100" s="25">
        <v>0</v>
      </c>
      <c r="AP100" s="25">
        <v>0</v>
      </c>
      <c r="AQ100" s="25">
        <v>0</v>
      </c>
    </row>
    <row r="101" spans="1:43" x14ac:dyDescent="0.3">
      <c r="A101" t="str">
        <f>'Calculated Tab Properties'!A101</f>
        <v>TAB_2_99</v>
      </c>
      <c r="B101">
        <f>'Calculated Tab Properties'!B101</f>
        <v>6.9073000000000002</v>
      </c>
      <c r="C101">
        <f>'Calculated Tab Properties'!C101</f>
        <v>5.5276196345435373</v>
      </c>
      <c r="D101">
        <f>'Calculated Tab Properties'!D101</f>
        <v>316.70927581299122</v>
      </c>
      <c r="E101">
        <f>'Calculated Tab Properties'!E101</f>
        <v>4.9958970260371061</v>
      </c>
      <c r="F101">
        <f>'Calculated Tab Properties'!F101</f>
        <v>2.495897062037097</v>
      </c>
      <c r="G101">
        <f>'Calculated Tab Properties'!G101</f>
        <v>2.4999999640000095</v>
      </c>
      <c r="H101">
        <f>'Calculated Tab Properties'!H101</f>
        <v>3.0827306987176168</v>
      </c>
      <c r="I101">
        <f>'Calculated Tab Properties'!I101</f>
        <v>0.15000003912922802</v>
      </c>
      <c r="J101" s="20">
        <f>'Calculated Tab Properties'!J101</f>
        <v>0.70597415706196387</v>
      </c>
      <c r="K101">
        <v>0</v>
      </c>
      <c r="L101">
        <v>0</v>
      </c>
      <c r="M101">
        <v>0</v>
      </c>
      <c r="N101">
        <v>0</v>
      </c>
      <c r="O101" s="27">
        <v>0</v>
      </c>
      <c r="P101" s="27">
        <v>0</v>
      </c>
      <c r="Q101">
        <v>0</v>
      </c>
      <c r="R101">
        <f>'Calculated Tab Properties'!R101</f>
        <v>1</v>
      </c>
      <c r="T101" s="30">
        <f>VLOOKUP('GEOMETRIC INPUTS'!D101,'Pressure Calculations'!$A$22:$B$61,2,TRUE)</f>
        <v>1.0780959999999999</v>
      </c>
      <c r="U101" s="30">
        <f>VLOOKUP('GEOMETRIC INPUTS'!D101,'Pressure Calculations'!$C$22:$D$61,2,TRUE)</f>
        <v>-1.245576</v>
      </c>
      <c r="V101">
        <f>T101*'GEOMETRIC INPUTS'!S101</f>
        <v>4.3123839999999998</v>
      </c>
      <c r="W101" s="27">
        <f>U101*'GEOMETRIC INPUTS'!R101</f>
        <v>-4.9823040000000001</v>
      </c>
      <c r="X101" s="27">
        <f t="shared" si="39"/>
        <v>-0.27745409840337043</v>
      </c>
      <c r="Y101" s="27">
        <f t="shared" si="40"/>
        <v>-6.5835422179212291</v>
      </c>
      <c r="Z101" s="27">
        <f t="shared" si="41"/>
        <v>0</v>
      </c>
      <c r="AA101" s="27">
        <f t="shared" si="42"/>
        <v>0</v>
      </c>
      <c r="AB101" s="27">
        <f t="shared" si="43"/>
        <v>0</v>
      </c>
      <c r="AC101">
        <f t="shared" si="44"/>
        <v>-0.27745409840337043</v>
      </c>
      <c r="AD101" s="28" t="str">
        <f>'GT Data'!D103</f>
        <v>TKNODE_198</v>
      </c>
      <c r="AE101">
        <f t="shared" si="45"/>
        <v>4.3123840000000007</v>
      </c>
      <c r="AF101">
        <f t="shared" si="46"/>
        <v>-4.9823040000000001</v>
      </c>
      <c r="AG101" s="25">
        <f t="shared" si="47"/>
        <v>0</v>
      </c>
      <c r="AH101" s="25">
        <v>0</v>
      </c>
      <c r="AI101" s="25">
        <v>0</v>
      </c>
      <c r="AJ101" s="25">
        <f t="shared" si="48"/>
        <v>-17.419375269803901</v>
      </c>
      <c r="AK101" s="28" t="str">
        <f>'GT Data'!N103</f>
        <v>TKNODE_199</v>
      </c>
      <c r="AL101" s="25">
        <f t="shared" si="49"/>
        <v>0</v>
      </c>
      <c r="AM101" s="25">
        <f t="shared" si="50"/>
        <v>0</v>
      </c>
      <c r="AN101" s="25">
        <f t="shared" si="51"/>
        <v>0</v>
      </c>
      <c r="AO101" s="25">
        <v>0</v>
      </c>
      <c r="AP101" s="25">
        <v>0</v>
      </c>
      <c r="AQ101" s="25">
        <v>0</v>
      </c>
    </row>
    <row r="102" spans="1:43" x14ac:dyDescent="0.3">
      <c r="A102" t="str">
        <f>'Calculated Tab Properties'!A102</f>
        <v>TAB_2_100</v>
      </c>
      <c r="B102">
        <f>'Calculated Tab Properties'!B102</f>
        <v>2.5</v>
      </c>
      <c r="C102">
        <f>'Calculated Tab Properties'!C102</f>
        <v>5.6362921578980627</v>
      </c>
      <c r="D102">
        <f>'Calculated Tab Properties'!D102</f>
        <v>322.93575275024239</v>
      </c>
      <c r="E102">
        <f>'Calculated Tab Properties'!E102</f>
        <v>4.8762836930836668</v>
      </c>
      <c r="F102">
        <f>'Calculated Tab Properties'!F102</f>
        <v>3.1762836930376115</v>
      </c>
      <c r="G102">
        <f>'Calculated Tab Properties'!G102</f>
        <v>1.7000000000460549</v>
      </c>
      <c r="H102">
        <f>'Calculated Tab Properties'!H102</f>
        <v>3.6274499603894195</v>
      </c>
      <c r="I102">
        <f>'Calculated Tab Properties'!I102</f>
        <v>0.14999996292749485</v>
      </c>
      <c r="J102" s="20">
        <f>'Calculated Tab Properties'!J102</f>
        <v>-0.58398335320285844</v>
      </c>
      <c r="K102">
        <v>0</v>
      </c>
      <c r="L102">
        <v>0</v>
      </c>
      <c r="M102">
        <v>0</v>
      </c>
      <c r="N102">
        <v>0</v>
      </c>
      <c r="O102" s="27">
        <v>0</v>
      </c>
      <c r="P102" s="27">
        <v>0</v>
      </c>
      <c r="Q102">
        <v>0</v>
      </c>
      <c r="R102">
        <f>'Calculated Tab Properties'!R102</f>
        <v>1</v>
      </c>
      <c r="T102" s="30">
        <f>VLOOKUP('GEOMETRIC INPUTS'!D102,'Pressure Calculations'!$A$22:$B$61,2,TRUE)</f>
        <v>1.0780959999999999</v>
      </c>
      <c r="U102" s="30">
        <f>VLOOKUP('GEOMETRIC INPUTS'!D102,'Pressure Calculations'!$C$22:$D$61,2,TRUE)</f>
        <v>-1.245576</v>
      </c>
      <c r="V102">
        <f>T102*'GEOMETRIC INPUTS'!S102</f>
        <v>4.3123839999999998</v>
      </c>
      <c r="W102" s="27">
        <f>U102*'GEOMETRIC INPUTS'!R102</f>
        <v>-4.9823040000000001</v>
      </c>
      <c r="X102" s="27">
        <f t="shared" si="39"/>
        <v>0.43822538318360893</v>
      </c>
      <c r="Y102" s="27">
        <f t="shared" si="40"/>
        <v>-6.5747978999666277</v>
      </c>
      <c r="Z102" s="27">
        <f t="shared" si="41"/>
        <v>0</v>
      </c>
      <c r="AA102" s="27">
        <f t="shared" si="42"/>
        <v>0</v>
      </c>
      <c r="AB102" s="27">
        <f t="shared" si="43"/>
        <v>0</v>
      </c>
      <c r="AC102">
        <f t="shared" si="44"/>
        <v>0.43822538318360893</v>
      </c>
      <c r="AD102" s="28" t="str">
        <f>'GT Data'!D104</f>
        <v>TKNODE_200</v>
      </c>
      <c r="AE102">
        <f t="shared" si="45"/>
        <v>4.3123839999999998</v>
      </c>
      <c r="AF102">
        <f t="shared" si="46"/>
        <v>-4.982304000000001</v>
      </c>
      <c r="AG102" s="25">
        <f t="shared" si="47"/>
        <v>0</v>
      </c>
      <c r="AH102" s="25">
        <v>0</v>
      </c>
      <c r="AI102" s="25">
        <v>0</v>
      </c>
      <c r="AJ102" s="25">
        <f t="shared" si="48"/>
        <v>-21.869642795932698</v>
      </c>
      <c r="AK102" s="28" t="str">
        <f>'GT Data'!N104</f>
        <v>TKNODE_201</v>
      </c>
      <c r="AL102" s="25">
        <f t="shared" si="49"/>
        <v>0</v>
      </c>
      <c r="AM102" s="25">
        <f t="shared" si="50"/>
        <v>0</v>
      </c>
      <c r="AN102" s="25">
        <f t="shared" si="51"/>
        <v>0</v>
      </c>
      <c r="AO102" s="25">
        <v>0</v>
      </c>
      <c r="AP102" s="25">
        <v>0</v>
      </c>
      <c r="AQ102" s="25">
        <v>0</v>
      </c>
    </row>
    <row r="103" spans="1:43" x14ac:dyDescent="0.3">
      <c r="A103" t="str">
        <f>'Calculated Tab Properties'!A103</f>
        <v>TAB_3_101</v>
      </c>
      <c r="B103">
        <f>'Calculated Tab Properties'!B103</f>
        <v>1.0992999999999999</v>
      </c>
      <c r="C103">
        <f>'Calculated Tab Properties'!C103</f>
        <v>0.17593717745273274</v>
      </c>
      <c r="D103">
        <f>'Calculated Tab Properties'!D103</f>
        <v>10.080457727485813</v>
      </c>
      <c r="E103">
        <f>'Calculated Tab Properties'!E103</f>
        <v>6.2241229831889271</v>
      </c>
      <c r="F103">
        <f>'Calculated Tab Properties'!F103</f>
        <v>3.9241230403882121</v>
      </c>
      <c r="G103">
        <f>'Calculated Tab Properties'!G103</f>
        <v>2.299999942800715</v>
      </c>
      <c r="H103">
        <f>'Calculated Tab Properties'!H103</f>
        <v>4.2713004347867516</v>
      </c>
      <c r="I103">
        <f>'Calculated Tab Properties'!I103</f>
        <v>0.1500000693744509</v>
      </c>
      <c r="J103" s="20">
        <f>'Calculated Tab Properties'!J103</f>
        <v>0.48729954096320455</v>
      </c>
      <c r="K103">
        <v>0</v>
      </c>
      <c r="L103">
        <v>0</v>
      </c>
      <c r="M103">
        <v>0</v>
      </c>
      <c r="N103">
        <v>0</v>
      </c>
      <c r="O103" s="27">
        <v>0</v>
      </c>
      <c r="P103" s="27">
        <v>0</v>
      </c>
      <c r="Q103">
        <v>0</v>
      </c>
      <c r="R103">
        <f>'Calculated Tab Properties'!R103</f>
        <v>1</v>
      </c>
      <c r="T103" s="30">
        <f>VLOOKUP('GEOMETRIC INPUTS'!D103,'Pressure Calculations'!$A$22:$B$61,2,TRUE)</f>
        <v>1.1552639999999998</v>
      </c>
      <c r="U103" s="30">
        <f>VLOOKUP('GEOMETRIC INPUTS'!D103,'Pressure Calculations'!$C$22:$D$61,2,TRUE)</f>
        <v>-1.3355959999999998</v>
      </c>
      <c r="V103">
        <f>T103*'GEOMETRIC INPUTS'!S103</f>
        <v>4.6210559999999994</v>
      </c>
      <c r="W103" s="27">
        <f>U103*'GEOMETRIC INPUTS'!R103</f>
        <v>-5.3423839999999991</v>
      </c>
      <c r="X103" s="27">
        <f t="shared" si="39"/>
        <v>5.4848028746003585</v>
      </c>
      <c r="Y103" s="27">
        <f t="shared" si="40"/>
        <v>-4.4510855738086654</v>
      </c>
      <c r="Z103" s="27">
        <f t="shared" si="41"/>
        <v>0</v>
      </c>
      <c r="AA103" s="27">
        <f t="shared" si="42"/>
        <v>0</v>
      </c>
      <c r="AB103" s="27">
        <f t="shared" si="43"/>
        <v>0</v>
      </c>
      <c r="AC103">
        <f t="shared" si="44"/>
        <v>5.4848028746003585</v>
      </c>
      <c r="AD103" s="28" t="str">
        <f>'GT Data'!D105</f>
        <v>TKNODE_202</v>
      </c>
      <c r="AE103">
        <f t="shared" si="45"/>
        <v>4.6210559999999985</v>
      </c>
      <c r="AF103">
        <f t="shared" si="46"/>
        <v>-5.3423839999999982</v>
      </c>
      <c r="AG103" s="25">
        <f t="shared" si="47"/>
        <v>0</v>
      </c>
      <c r="AH103" s="25">
        <v>0</v>
      </c>
      <c r="AI103" s="25">
        <v>0</v>
      </c>
      <c r="AJ103" s="25">
        <f t="shared" si="48"/>
        <v>-18.134270599785086</v>
      </c>
      <c r="AK103" s="28" t="str">
        <f>'GT Data'!N105</f>
        <v>TKNODE_203</v>
      </c>
      <c r="AL103" s="25">
        <f t="shared" si="49"/>
        <v>0</v>
      </c>
      <c r="AM103" s="25">
        <f t="shared" si="50"/>
        <v>0</v>
      </c>
      <c r="AN103" s="25">
        <f t="shared" si="51"/>
        <v>0</v>
      </c>
      <c r="AO103" s="25">
        <v>0</v>
      </c>
      <c r="AP103" s="25">
        <v>0</v>
      </c>
      <c r="AQ103" s="25">
        <v>0</v>
      </c>
    </row>
    <row r="104" spans="1:43" x14ac:dyDescent="0.3">
      <c r="A104" t="str">
        <f>'Calculated Tab Properties'!A104</f>
        <v>TAB_3_102</v>
      </c>
      <c r="B104">
        <f>'Calculated Tab Properties'!B104</f>
        <v>2.2951000000000001</v>
      </c>
      <c r="C104">
        <f>'Calculated Tab Properties'!C104</f>
        <v>3.3789515110563535</v>
      </c>
      <c r="D104">
        <f>'Calculated Tab Properties'!D104</f>
        <v>193.59966076288117</v>
      </c>
      <c r="E104">
        <f>'Calculated Tab Properties'!E104</f>
        <v>6.1800378744543236</v>
      </c>
      <c r="F104">
        <f>'Calculated Tab Properties'!F104</f>
        <v>3.2800379216467435</v>
      </c>
      <c r="G104">
        <f>'Calculated Tab Properties'!G104</f>
        <v>2.8999999528075802</v>
      </c>
      <c r="H104">
        <f>'Calculated Tab Properties'!H104</f>
        <v>3.7144496734041028</v>
      </c>
      <c r="I104">
        <f>'Calculated Tab Properties'!I104</f>
        <v>0.15000005080535808</v>
      </c>
      <c r="J104" s="20">
        <f>'Calculated Tab Properties'!J104</f>
        <v>0.56858209406300642</v>
      </c>
      <c r="K104">
        <v>0</v>
      </c>
      <c r="L104">
        <v>0</v>
      </c>
      <c r="M104">
        <v>0</v>
      </c>
      <c r="N104">
        <v>0</v>
      </c>
      <c r="O104" s="27">
        <v>0</v>
      </c>
      <c r="P104" s="27">
        <v>0</v>
      </c>
      <c r="Q104">
        <v>0</v>
      </c>
      <c r="R104">
        <f>'Calculated Tab Properties'!R104</f>
        <v>1</v>
      </c>
      <c r="T104" s="30">
        <f>VLOOKUP('GEOMETRIC INPUTS'!D104,'Pressure Calculations'!$A$22:$B$61,2,TRUE)</f>
        <v>1.1552639999999998</v>
      </c>
      <c r="U104" s="30">
        <f>VLOOKUP('GEOMETRIC INPUTS'!D104,'Pressure Calculations'!$C$22:$D$61,2,TRUE)</f>
        <v>-1.3355959999999998</v>
      </c>
      <c r="V104">
        <f>T104*'GEOMETRIC INPUTS'!S104</f>
        <v>4.6210559999999994</v>
      </c>
      <c r="W104" s="27">
        <f>U104*'GEOMETRIC INPUTS'!R104</f>
        <v>-5.3423839999999991</v>
      </c>
      <c r="X104" s="27">
        <f t="shared" si="39"/>
        <v>-5.7476813654248282</v>
      </c>
      <c r="Y104" s="27">
        <f t="shared" si="40"/>
        <v>4.1060180564800444</v>
      </c>
      <c r="Z104" s="27">
        <f t="shared" si="41"/>
        <v>0</v>
      </c>
      <c r="AA104" s="27">
        <f t="shared" si="42"/>
        <v>0</v>
      </c>
      <c r="AB104" s="27">
        <f t="shared" si="43"/>
        <v>0</v>
      </c>
      <c r="AC104">
        <f t="shared" si="44"/>
        <v>-5.7476813654248282</v>
      </c>
      <c r="AD104" s="28" t="str">
        <f>'GT Data'!D106</f>
        <v>TKNODE_204</v>
      </c>
      <c r="AE104">
        <f t="shared" si="45"/>
        <v>4.6210559999999994</v>
      </c>
      <c r="AF104">
        <f t="shared" si="46"/>
        <v>-5.3423839999999991</v>
      </c>
      <c r="AG104" s="25">
        <f t="shared" si="47"/>
        <v>0</v>
      </c>
      <c r="AH104" s="25">
        <v>0</v>
      </c>
      <c r="AI104" s="25">
        <v>0</v>
      </c>
      <c r="AJ104" s="25">
        <f t="shared" si="48"/>
        <v>14.083797849300529</v>
      </c>
      <c r="AK104" s="28" t="str">
        <f>'GT Data'!N106</f>
        <v>TKNODE_205</v>
      </c>
      <c r="AL104" s="25">
        <f t="shared" si="49"/>
        <v>0</v>
      </c>
      <c r="AM104" s="25">
        <f t="shared" si="50"/>
        <v>0</v>
      </c>
      <c r="AN104" s="25">
        <f t="shared" si="51"/>
        <v>0</v>
      </c>
      <c r="AO104" s="25">
        <v>0</v>
      </c>
      <c r="AP104" s="25">
        <v>0</v>
      </c>
      <c r="AQ104" s="25">
        <v>0</v>
      </c>
    </row>
    <row r="105" spans="1:43" x14ac:dyDescent="0.3">
      <c r="A105" t="str">
        <f>'Calculated Tab Properties'!A105</f>
        <v>TAB_3_103</v>
      </c>
      <c r="B105">
        <f>'Calculated Tab Properties'!B105</f>
        <v>2.3408000000000002</v>
      </c>
      <c r="C105">
        <f>'Calculated Tab Properties'!C105</f>
        <v>3.7578058846235098</v>
      </c>
      <c r="D105">
        <f>'Calculated Tab Properties'!D105</f>
        <v>215.30641741835188</v>
      </c>
      <c r="E105">
        <f>'Calculated Tab Properties'!E105</f>
        <v>5.0963127115285269</v>
      </c>
      <c r="F105">
        <f>'Calculated Tab Properties'!F105</f>
        <v>2.3963126448500089</v>
      </c>
      <c r="G105">
        <f>'Calculated Tab Properties'!G105</f>
        <v>2.700000066678518</v>
      </c>
      <c r="H105">
        <f>'Calculated Tab Properties'!H105</f>
        <v>3.0076432810481366</v>
      </c>
      <c r="I105">
        <f>'Calculated Tab Properties'!I105</f>
        <v>0.14999994439365541</v>
      </c>
      <c r="J105" s="20">
        <f>'Calculated Tab Properties'!J105</f>
        <v>0.72745696503930168</v>
      </c>
      <c r="K105">
        <v>0</v>
      </c>
      <c r="L105">
        <v>0</v>
      </c>
      <c r="M105">
        <v>0</v>
      </c>
      <c r="N105">
        <v>0</v>
      </c>
      <c r="O105" s="27">
        <v>0</v>
      </c>
      <c r="P105" s="27">
        <v>0</v>
      </c>
      <c r="Q105">
        <v>0</v>
      </c>
      <c r="R105">
        <f>'Calculated Tab Properties'!R105</f>
        <v>1</v>
      </c>
      <c r="T105" s="30">
        <f>VLOOKUP('GEOMETRIC INPUTS'!D105,'Pressure Calculations'!$A$22:$B$61,2,TRUE)</f>
        <v>1.1552639999999998</v>
      </c>
      <c r="U105" s="30">
        <f>VLOOKUP('GEOMETRIC INPUTS'!D105,'Pressure Calculations'!$C$22:$D$61,2,TRUE)</f>
        <v>-1.3355959999999998</v>
      </c>
      <c r="V105">
        <f>T105*'GEOMETRIC INPUTS'!S105</f>
        <v>4.6210559999999994</v>
      </c>
      <c r="W105" s="27">
        <f>U105*'GEOMETRIC INPUTS'!R105</f>
        <v>-5.3423839999999991</v>
      </c>
      <c r="X105" s="27">
        <f t="shared" si="39"/>
        <v>-6.8587440583041097</v>
      </c>
      <c r="Y105" s="27">
        <f t="shared" si="40"/>
        <v>1.6890397571608688</v>
      </c>
      <c r="Z105" s="27">
        <f t="shared" si="41"/>
        <v>0</v>
      </c>
      <c r="AA105" s="27">
        <f t="shared" si="42"/>
        <v>0</v>
      </c>
      <c r="AB105" s="27">
        <f t="shared" si="43"/>
        <v>0</v>
      </c>
      <c r="AC105">
        <f t="shared" si="44"/>
        <v>-6.8587440583041097</v>
      </c>
      <c r="AD105" s="28" t="str">
        <f>'GT Data'!D107</f>
        <v>TKNODE_206</v>
      </c>
      <c r="AE105">
        <f t="shared" si="45"/>
        <v>4.6210559999999994</v>
      </c>
      <c r="AF105">
        <f t="shared" si="46"/>
        <v>-5.3423839999999982</v>
      </c>
      <c r="AG105" s="25">
        <f t="shared" si="47"/>
        <v>0</v>
      </c>
      <c r="AH105" s="25">
        <v>0</v>
      </c>
      <c r="AI105" s="25">
        <v>0</v>
      </c>
      <c r="AJ105" s="25">
        <f t="shared" si="48"/>
        <v>4.3008231973917823</v>
      </c>
      <c r="AK105" s="28" t="str">
        <f>'GT Data'!N107</f>
        <v>TKNODE_207</v>
      </c>
      <c r="AL105" s="25">
        <f t="shared" si="49"/>
        <v>0</v>
      </c>
      <c r="AM105" s="25">
        <f t="shared" si="50"/>
        <v>0</v>
      </c>
      <c r="AN105" s="25">
        <f t="shared" si="51"/>
        <v>0</v>
      </c>
      <c r="AO105" s="25">
        <v>0</v>
      </c>
      <c r="AP105" s="25">
        <v>0</v>
      </c>
      <c r="AQ105" s="25">
        <v>0</v>
      </c>
    </row>
    <row r="106" spans="1:43" x14ac:dyDescent="0.3">
      <c r="A106" t="str">
        <f>'Calculated Tab Properties'!A106</f>
        <v>TAB_3_104</v>
      </c>
      <c r="B106">
        <f>'Calculated Tab Properties'!B106</f>
        <v>3.0394000000000001</v>
      </c>
      <c r="C106">
        <f>'Calculated Tab Properties'!C106</f>
        <v>3.9317430246972256</v>
      </c>
      <c r="D106">
        <f>'Calculated Tab Properties'!D106</f>
        <v>225.27228144515163</v>
      </c>
      <c r="E106">
        <f>'Calculated Tab Properties'!E106</f>
        <v>3.9229467124018136</v>
      </c>
      <c r="F106">
        <f>'Calculated Tab Properties'!F106</f>
        <v>1.6229467583741932</v>
      </c>
      <c r="G106">
        <f>'Calculated Tab Properties'!G106</f>
        <v>2.2999999540276201</v>
      </c>
      <c r="H106">
        <f>'Calculated Tab Properties'!H106</f>
        <v>2.4838618560042054</v>
      </c>
      <c r="I106">
        <f>'Calculated Tab Properties'!I106</f>
        <v>0.15000004314616125</v>
      </c>
      <c r="J106" s="20">
        <f>'Calculated Tab Properties'!J106</f>
        <v>0.93600887811696565</v>
      </c>
      <c r="K106">
        <v>0</v>
      </c>
      <c r="L106">
        <v>0</v>
      </c>
      <c r="M106">
        <v>0</v>
      </c>
      <c r="N106">
        <v>0</v>
      </c>
      <c r="O106" s="27">
        <v>0</v>
      </c>
      <c r="P106" s="27">
        <v>0</v>
      </c>
      <c r="Q106">
        <v>0</v>
      </c>
      <c r="R106">
        <f>'Calculated Tab Properties'!R106</f>
        <v>1</v>
      </c>
      <c r="T106" s="30">
        <f>VLOOKUP('GEOMETRIC INPUTS'!D106,'Pressure Calculations'!$A$22:$B$61,2,TRUE)</f>
        <v>1.1552639999999998</v>
      </c>
      <c r="U106" s="30">
        <f>VLOOKUP('GEOMETRIC INPUTS'!D106,'Pressure Calculations'!$C$22:$D$61,2,TRUE)</f>
        <v>-1.3355959999999998</v>
      </c>
      <c r="V106">
        <f>T106*'GEOMETRIC INPUTS'!S106</f>
        <v>4.6210559999999994</v>
      </c>
      <c r="W106" s="27">
        <f>U106*'GEOMETRIC INPUTS'!R106</f>
        <v>-5.3423839999999991</v>
      </c>
      <c r="X106" s="27">
        <f t="shared" si="39"/>
        <v>-7.04756031790793</v>
      </c>
      <c r="Y106" s="27">
        <f t="shared" si="40"/>
        <v>0.47656995713270156</v>
      </c>
      <c r="Z106" s="27">
        <f t="shared" si="41"/>
        <v>0</v>
      </c>
      <c r="AA106" s="27">
        <f t="shared" si="42"/>
        <v>0</v>
      </c>
      <c r="AB106" s="27">
        <f t="shared" si="43"/>
        <v>0</v>
      </c>
      <c r="AC106">
        <f t="shared" si="44"/>
        <v>-7.04756031790793</v>
      </c>
      <c r="AD106" s="28" t="str">
        <f>'GT Data'!D108</f>
        <v>TKNODE_208</v>
      </c>
      <c r="AE106">
        <f t="shared" si="45"/>
        <v>4.6210559999999994</v>
      </c>
      <c r="AF106">
        <f t="shared" si="46"/>
        <v>-5.3423839999999991</v>
      </c>
      <c r="AG106" s="25">
        <f t="shared" si="47"/>
        <v>0</v>
      </c>
      <c r="AH106" s="25">
        <v>0</v>
      </c>
      <c r="AI106" s="25">
        <v>0</v>
      </c>
      <c r="AJ106" s="25">
        <f t="shared" si="48"/>
        <v>0.84493318119911565</v>
      </c>
      <c r="AK106" s="28" t="str">
        <f>'GT Data'!N108</f>
        <v>TKNODE_209</v>
      </c>
      <c r="AL106" s="25">
        <f t="shared" si="49"/>
        <v>0</v>
      </c>
      <c r="AM106" s="25">
        <f t="shared" si="50"/>
        <v>0</v>
      </c>
      <c r="AN106" s="25">
        <f t="shared" si="51"/>
        <v>0</v>
      </c>
      <c r="AO106" s="25">
        <v>0</v>
      </c>
      <c r="AP106" s="25">
        <v>0</v>
      </c>
      <c r="AQ106" s="25">
        <v>0</v>
      </c>
    </row>
    <row r="107" spans="1:43" x14ac:dyDescent="0.3">
      <c r="A107" t="str">
        <f>'Calculated Tab Properties'!A107</f>
        <v>TAB_3_105</v>
      </c>
      <c r="B107">
        <f>'Calculated Tab Properties'!B107</f>
        <v>3.9453999999999998</v>
      </c>
      <c r="C107">
        <f>'Calculated Tab Properties'!C107</f>
        <v>3.5631753229455305</v>
      </c>
      <c r="D107">
        <f>'Calculated Tab Properties'!D107</f>
        <v>204.15490766994301</v>
      </c>
      <c r="E107">
        <f>'Calculated Tab Properties'!E107</f>
        <v>4.9078344771708373</v>
      </c>
      <c r="F107">
        <f>'Calculated Tab Properties'!F107</f>
        <v>2.0078344628408891</v>
      </c>
      <c r="G107">
        <f>'Calculated Tab Properties'!G107</f>
        <v>2.9000000143299483</v>
      </c>
      <c r="H107">
        <f>'Calculated Tab Properties'!H107</f>
        <v>2.7297525289401405</v>
      </c>
      <c r="I107">
        <f>'Calculated Tab Properties'!I107</f>
        <v>0.15000000593816629</v>
      </c>
      <c r="J107" s="20">
        <f>'Calculated Tab Properties'!J107</f>
        <v>0.8222326214872423</v>
      </c>
      <c r="K107">
        <v>0</v>
      </c>
      <c r="L107">
        <v>0</v>
      </c>
      <c r="M107">
        <v>0</v>
      </c>
      <c r="N107">
        <v>0</v>
      </c>
      <c r="O107" s="27">
        <v>0</v>
      </c>
      <c r="P107" s="27">
        <v>0</v>
      </c>
      <c r="Q107">
        <v>0</v>
      </c>
      <c r="R107">
        <f>'Calculated Tab Properties'!R107</f>
        <v>1</v>
      </c>
      <c r="T107" s="30">
        <f>VLOOKUP('GEOMETRIC INPUTS'!D107,'Pressure Calculations'!$A$22:$B$61,2,TRUE)</f>
        <v>1.1552639999999998</v>
      </c>
      <c r="U107" s="30">
        <f>VLOOKUP('GEOMETRIC INPUTS'!D107,'Pressure Calculations'!$C$22:$D$61,2,TRUE)</f>
        <v>-1.3355959999999998</v>
      </c>
      <c r="V107">
        <f>T107*'GEOMETRIC INPUTS'!S107</f>
        <v>4.6210559999999994</v>
      </c>
      <c r="W107" s="27">
        <f>U107*'GEOMETRIC INPUTS'!R107</f>
        <v>-5.3423839999999991</v>
      </c>
      <c r="X107" s="27">
        <f t="shared" si="39"/>
        <v>-6.4025782079445204</v>
      </c>
      <c r="Y107" s="27">
        <f t="shared" si="40"/>
        <v>2.9836584338268208</v>
      </c>
      <c r="Z107" s="27">
        <f t="shared" si="41"/>
        <v>0</v>
      </c>
      <c r="AA107" s="27">
        <f t="shared" si="42"/>
        <v>0</v>
      </c>
      <c r="AB107" s="27">
        <f t="shared" si="43"/>
        <v>0</v>
      </c>
      <c r="AC107">
        <f t="shared" si="44"/>
        <v>-6.4025782079445204</v>
      </c>
      <c r="AD107" s="28" t="str">
        <f>'GT Data'!D109</f>
        <v>TKNODE_210</v>
      </c>
      <c r="AE107">
        <f t="shared" si="45"/>
        <v>4.6210559999999985</v>
      </c>
      <c r="AF107">
        <f t="shared" si="46"/>
        <v>-5.3423839999999991</v>
      </c>
      <c r="AG107" s="25">
        <f t="shared" si="47"/>
        <v>0</v>
      </c>
      <c r="AH107" s="25">
        <v>0</v>
      </c>
      <c r="AI107" s="25">
        <v>0</v>
      </c>
      <c r="AJ107" s="25">
        <f t="shared" si="48"/>
        <v>6.4382410115748465</v>
      </c>
      <c r="AK107" s="28" t="str">
        <f>'GT Data'!N109</f>
        <v>TKNODE_211</v>
      </c>
      <c r="AL107" s="25">
        <f t="shared" si="49"/>
        <v>0</v>
      </c>
      <c r="AM107" s="25">
        <f t="shared" si="50"/>
        <v>0</v>
      </c>
      <c r="AN107" s="25">
        <f t="shared" si="51"/>
        <v>0</v>
      </c>
      <c r="AO107" s="25">
        <v>0</v>
      </c>
      <c r="AP107" s="25">
        <v>0</v>
      </c>
      <c r="AQ107" s="25">
        <v>0</v>
      </c>
    </row>
    <row r="108" spans="1:43" x14ac:dyDescent="0.3">
      <c r="A108" t="str">
        <f>'Calculated Tab Properties'!A108</f>
        <v>TAB_3_106</v>
      </c>
      <c r="B108">
        <f>'Calculated Tab Properties'!B108</f>
        <v>2.5943000000000001</v>
      </c>
      <c r="C108">
        <f>'Calculated Tab Properties'!C108</f>
        <v>3.8046506301292764</v>
      </c>
      <c r="D108">
        <f>'Calculated Tab Properties'!D108</f>
        <v>217.99042362819677</v>
      </c>
      <c r="E108">
        <f>'Calculated Tab Properties'!E108</f>
        <v>4.9354034544532155</v>
      </c>
      <c r="F108">
        <f>'Calculated Tab Properties'!F108</f>
        <v>1.4354033912957185</v>
      </c>
      <c r="G108">
        <f>'Calculated Tab Properties'!G108</f>
        <v>3.5000000631574966</v>
      </c>
      <c r="H108">
        <f>'Calculated Tab Properties'!H108</f>
        <v>2.3774486905928423</v>
      </c>
      <c r="I108">
        <f>'Calculated Tab Properties'!I108</f>
        <v>0.14999998553083263</v>
      </c>
      <c r="J108" s="20">
        <f>'Calculated Tab Properties'!J108</f>
        <v>0.99956879147950495</v>
      </c>
      <c r="K108">
        <v>0</v>
      </c>
      <c r="L108">
        <v>0</v>
      </c>
      <c r="M108">
        <v>0</v>
      </c>
      <c r="N108">
        <v>0</v>
      </c>
      <c r="O108" s="27">
        <v>0</v>
      </c>
      <c r="P108" s="27">
        <v>0</v>
      </c>
      <c r="Q108">
        <v>0</v>
      </c>
      <c r="R108">
        <f>'Calculated Tab Properties'!R108</f>
        <v>1</v>
      </c>
      <c r="T108" s="30">
        <f>VLOOKUP('GEOMETRIC INPUTS'!D108,'Pressure Calculations'!$A$22:$B$61,2,TRUE)</f>
        <v>1.1552639999999998</v>
      </c>
      <c r="U108" s="30">
        <f>VLOOKUP('GEOMETRIC INPUTS'!D108,'Pressure Calculations'!$C$22:$D$61,2,TRUE)</f>
        <v>-1.3355959999999998</v>
      </c>
      <c r="V108">
        <f>T108*'GEOMETRIC INPUTS'!S108</f>
        <v>4.6210559999999994</v>
      </c>
      <c r="W108" s="27">
        <f>U108*'GEOMETRIC INPUTS'!R108</f>
        <v>-5.3423839999999991</v>
      </c>
      <c r="X108" s="27">
        <f t="shared" si="39"/>
        <v>-6.9303136194686203</v>
      </c>
      <c r="Y108" s="27">
        <f t="shared" si="40"/>
        <v>1.3660082336500508</v>
      </c>
      <c r="Z108" s="27">
        <f t="shared" si="41"/>
        <v>0</v>
      </c>
      <c r="AA108" s="27">
        <f t="shared" si="42"/>
        <v>0</v>
      </c>
      <c r="AB108" s="27">
        <f t="shared" si="43"/>
        <v>0</v>
      </c>
      <c r="AC108">
        <f t="shared" si="44"/>
        <v>-6.9303136194686203</v>
      </c>
      <c r="AD108" s="28" t="str">
        <f>'GT Data'!D110</f>
        <v>TKNODE_212</v>
      </c>
      <c r="AE108">
        <f t="shared" si="45"/>
        <v>4.6210559999999994</v>
      </c>
      <c r="AF108">
        <f t="shared" si="46"/>
        <v>-5.3423839999999991</v>
      </c>
      <c r="AG108" s="25">
        <f t="shared" si="47"/>
        <v>0</v>
      </c>
      <c r="AH108" s="25">
        <v>0</v>
      </c>
      <c r="AI108" s="25">
        <v>0</v>
      </c>
      <c r="AJ108" s="25">
        <f t="shared" si="48"/>
        <v>2.1656740664016629</v>
      </c>
      <c r="AK108" s="28" t="str">
        <f>'GT Data'!N110</f>
        <v>TKNODE_213</v>
      </c>
      <c r="AL108" s="25">
        <f t="shared" si="49"/>
        <v>0</v>
      </c>
      <c r="AM108" s="25">
        <f t="shared" si="50"/>
        <v>0</v>
      </c>
      <c r="AN108" s="25">
        <f t="shared" si="51"/>
        <v>0</v>
      </c>
      <c r="AO108" s="25">
        <v>0</v>
      </c>
      <c r="AP108" s="25">
        <v>0</v>
      </c>
      <c r="AQ108" s="25">
        <v>0</v>
      </c>
    </row>
    <row r="109" spans="1:43" x14ac:dyDescent="0.3">
      <c r="A109" t="str">
        <f>'Calculated Tab Properties'!A109</f>
        <v>TAB_3_107</v>
      </c>
      <c r="B109">
        <f>'Calculated Tab Properties'!B109</f>
        <v>1.5394000000000001</v>
      </c>
      <c r="C109">
        <f>'Calculated Tab Properties'!C109</f>
        <v>1.852867268550511</v>
      </c>
      <c r="D109">
        <f>'Calculated Tab Properties'!D109</f>
        <v>106.16147448587718</v>
      </c>
      <c r="E109">
        <f>'Calculated Tab Properties'!E109</f>
        <v>4.6501133438031808</v>
      </c>
      <c r="F109">
        <f>'Calculated Tab Properties'!F109</f>
        <v>1.1501133595172692</v>
      </c>
      <c r="G109">
        <f>'Calculated Tab Properties'!G109</f>
        <v>3.4999999842859113</v>
      </c>
      <c r="H109">
        <f>'Calculated Tab Properties'!H109</f>
        <v>2.2363121126137941</v>
      </c>
      <c r="I109">
        <f>'Calculated Tab Properties'!I109</f>
        <v>0.15000003872026144</v>
      </c>
      <c r="J109" s="20">
        <f>'Calculated Tab Properties'!J109</f>
        <v>1.1069304281966406</v>
      </c>
      <c r="K109">
        <v>0</v>
      </c>
      <c r="L109">
        <v>0</v>
      </c>
      <c r="M109">
        <v>0</v>
      </c>
      <c r="N109">
        <v>0</v>
      </c>
      <c r="O109" s="27">
        <v>0</v>
      </c>
      <c r="P109" s="27">
        <v>0</v>
      </c>
      <c r="Q109">
        <v>0</v>
      </c>
      <c r="R109">
        <f>'Calculated Tab Properties'!R109</f>
        <v>1</v>
      </c>
      <c r="T109" s="30">
        <f>VLOOKUP('GEOMETRIC INPUTS'!D109,'Pressure Calculations'!$A$22:$B$61,2,TRUE)</f>
        <v>1.1552639999999998</v>
      </c>
      <c r="U109" s="30">
        <f>VLOOKUP('GEOMETRIC INPUTS'!D109,'Pressure Calculations'!$C$22:$D$61,2,TRUE)</f>
        <v>-1.3355959999999998</v>
      </c>
      <c r="V109">
        <f>T109*'GEOMETRIC INPUTS'!S109</f>
        <v>4.6210559999999994</v>
      </c>
      <c r="W109" s="27">
        <f>U109*'GEOMETRIC INPUTS'!R109</f>
        <v>-5.3423839999999991</v>
      </c>
      <c r="X109" s="27">
        <f t="shared" si="39"/>
        <v>3.8450092309942563</v>
      </c>
      <c r="Y109" s="27">
        <f t="shared" si="40"/>
        <v>5.9254644857733254</v>
      </c>
      <c r="Z109" s="27">
        <f t="shared" si="41"/>
        <v>0</v>
      </c>
      <c r="AA109" s="27">
        <f t="shared" si="42"/>
        <v>0</v>
      </c>
      <c r="AB109" s="27">
        <f t="shared" si="43"/>
        <v>0</v>
      </c>
      <c r="AC109">
        <f t="shared" si="44"/>
        <v>3.8450092309942563</v>
      </c>
      <c r="AD109" s="28" t="str">
        <f>'GT Data'!D111</f>
        <v>TKNODE_214</v>
      </c>
      <c r="AE109">
        <f t="shared" si="45"/>
        <v>4.6210559999999994</v>
      </c>
      <c r="AF109">
        <f t="shared" si="46"/>
        <v>-5.3423839999999991</v>
      </c>
      <c r="AG109" s="25">
        <f t="shared" si="47"/>
        <v>0</v>
      </c>
      <c r="AH109" s="25">
        <v>0</v>
      </c>
      <c r="AI109" s="25">
        <v>0</v>
      </c>
      <c r="AJ109" s="25">
        <f t="shared" si="48"/>
        <v>7.7037757687345598</v>
      </c>
      <c r="AK109" s="28" t="str">
        <f>'GT Data'!N111</f>
        <v>TKNODE_215</v>
      </c>
      <c r="AL109" s="25">
        <f t="shared" si="49"/>
        <v>0</v>
      </c>
      <c r="AM109" s="25">
        <f t="shared" si="50"/>
        <v>0</v>
      </c>
      <c r="AN109" s="25">
        <f t="shared" si="51"/>
        <v>0</v>
      </c>
      <c r="AO109" s="25">
        <v>0</v>
      </c>
      <c r="AP109" s="25">
        <v>0</v>
      </c>
      <c r="AQ109" s="25">
        <v>0</v>
      </c>
    </row>
    <row r="110" spans="1:43" x14ac:dyDescent="0.3">
      <c r="A110" t="str">
        <f>'Calculated Tab Properties'!A110</f>
        <v>TAB_3_108</v>
      </c>
      <c r="B110">
        <f>'Calculated Tab Properties'!B110</f>
        <v>2.4477000000000002</v>
      </c>
      <c r="C110">
        <f>'Calculated Tab Properties'!C110</f>
        <v>1.5633560825418267</v>
      </c>
      <c r="D110">
        <f>'Calculated Tab Properties'!D110</f>
        <v>89.573705405752619</v>
      </c>
      <c r="E110">
        <f>'Calculated Tab Properties'!E110</f>
        <v>4.4356076709207395</v>
      </c>
      <c r="F110">
        <f>'Calculated Tab Properties'!F110</f>
        <v>1.5356077033689561</v>
      </c>
      <c r="G110">
        <f>'Calculated Tab Properties'!G110</f>
        <v>2.8999999675517829</v>
      </c>
      <c r="H110">
        <f>'Calculated Tab Properties'!H110</f>
        <v>2.4333443755875286</v>
      </c>
      <c r="I110">
        <f>'Calculated Tab Properties'!I110</f>
        <v>0.1500000523200575</v>
      </c>
      <c r="J110" s="20">
        <f>'Calculated Tab Properties'!J110</f>
        <v>0.964763240374922</v>
      </c>
      <c r="K110">
        <v>0</v>
      </c>
      <c r="L110">
        <v>0</v>
      </c>
      <c r="M110">
        <v>0</v>
      </c>
      <c r="N110">
        <v>0</v>
      </c>
      <c r="O110" s="27">
        <v>0</v>
      </c>
      <c r="P110" s="27">
        <v>0</v>
      </c>
      <c r="Q110">
        <v>0</v>
      </c>
      <c r="R110">
        <f>'Calculated Tab Properties'!R110</f>
        <v>1</v>
      </c>
      <c r="T110" s="30">
        <f>VLOOKUP('GEOMETRIC INPUTS'!D110,'Pressure Calculations'!$A$22:$B$61,2,TRUE)</f>
        <v>1.1552639999999998</v>
      </c>
      <c r="U110" s="30">
        <f>VLOOKUP('GEOMETRIC INPUTS'!D110,'Pressure Calculations'!$C$22:$D$61,2,TRUE)</f>
        <v>-1.3355959999999998</v>
      </c>
      <c r="V110">
        <f>T110*'GEOMETRIC INPUTS'!S110</f>
        <v>4.6210559999999994</v>
      </c>
      <c r="W110" s="27">
        <f>U110*'GEOMETRIC INPUTS'!R110</f>
        <v>-5.3423839999999991</v>
      </c>
      <c r="X110" s="27">
        <f t="shared" si="39"/>
        <v>5.3766175990146428</v>
      </c>
      <c r="Y110" s="27">
        <f t="shared" si="40"/>
        <v>4.5811798210240555</v>
      </c>
      <c r="Z110" s="27">
        <f t="shared" si="41"/>
        <v>0</v>
      </c>
      <c r="AA110" s="27">
        <f t="shared" si="42"/>
        <v>0</v>
      </c>
      <c r="AB110" s="27">
        <f t="shared" si="43"/>
        <v>0</v>
      </c>
      <c r="AC110">
        <f t="shared" si="44"/>
        <v>5.3766175990146428</v>
      </c>
      <c r="AD110" s="28" t="str">
        <f>'GT Data'!D112</f>
        <v>TKNODE_216</v>
      </c>
      <c r="AE110">
        <f t="shared" si="45"/>
        <v>4.6210559999999994</v>
      </c>
      <c r="AF110">
        <f t="shared" si="46"/>
        <v>-5.3423839999999991</v>
      </c>
      <c r="AG110" s="25">
        <f t="shared" si="47"/>
        <v>0</v>
      </c>
      <c r="AH110" s="25">
        <v>0</v>
      </c>
      <c r="AI110" s="25">
        <v>0</v>
      </c>
      <c r="AJ110" s="25">
        <f t="shared" si="48"/>
        <v>7.7220722365241556</v>
      </c>
      <c r="AK110" s="28" t="str">
        <f>'GT Data'!N112</f>
        <v>TKNODE_217</v>
      </c>
      <c r="AL110" s="25">
        <f t="shared" si="49"/>
        <v>0</v>
      </c>
      <c r="AM110" s="25">
        <f t="shared" si="50"/>
        <v>0</v>
      </c>
      <c r="AN110" s="25">
        <f t="shared" si="51"/>
        <v>0</v>
      </c>
      <c r="AO110" s="25">
        <v>0</v>
      </c>
      <c r="AP110" s="25">
        <v>0</v>
      </c>
      <c r="AQ110" s="25">
        <v>0</v>
      </c>
    </row>
    <row r="111" spans="1:43" x14ac:dyDescent="0.3">
      <c r="A111" t="str">
        <f>'Calculated Tab Properties'!A111</f>
        <v>TAB_3_109</v>
      </c>
      <c r="B111">
        <f>'Calculated Tab Properties'!B111</f>
        <v>2.6867999999999999</v>
      </c>
      <c r="C111">
        <f>'Calculated Tab Properties'!C111</f>
        <v>0.91938623339449577</v>
      </c>
      <c r="D111">
        <f>'Calculated Tab Properties'!D111</f>
        <v>52.67695091593427</v>
      </c>
      <c r="E111">
        <f>'Calculated Tab Properties'!E111</f>
        <v>5.7773353511069248</v>
      </c>
      <c r="F111">
        <f>'Calculated Tab Properties'!F111</f>
        <v>3.477335336915647</v>
      </c>
      <c r="G111">
        <f>'Calculated Tab Properties'!G111</f>
        <v>2.3000000141912782</v>
      </c>
      <c r="H111">
        <f>'Calculated Tab Properties'!H111</f>
        <v>3.8824732549126733</v>
      </c>
      <c r="I111">
        <f>'Calculated Tab Properties'!I111</f>
        <v>0.14999999189016625</v>
      </c>
      <c r="J111" s="20">
        <f>'Calculated Tab Properties'!J111</f>
        <v>0.5411657910425095</v>
      </c>
      <c r="K111">
        <v>0</v>
      </c>
      <c r="L111">
        <v>0</v>
      </c>
      <c r="M111">
        <v>0</v>
      </c>
      <c r="N111">
        <v>0</v>
      </c>
      <c r="O111" s="27">
        <v>0</v>
      </c>
      <c r="P111" s="27">
        <v>0</v>
      </c>
      <c r="Q111">
        <v>0</v>
      </c>
      <c r="R111">
        <f>'Calculated Tab Properties'!R111</f>
        <v>1</v>
      </c>
      <c r="T111" s="30">
        <f>VLOOKUP('GEOMETRIC INPUTS'!D111,'Pressure Calculations'!$A$22:$B$61,2,TRUE)</f>
        <v>1.1552639999999998</v>
      </c>
      <c r="U111" s="30">
        <f>VLOOKUP('GEOMETRIC INPUTS'!D111,'Pressure Calculations'!$C$22:$D$61,2,TRUE)</f>
        <v>-1.3355959999999998</v>
      </c>
      <c r="V111">
        <f>T111*'GEOMETRIC INPUTS'!S111</f>
        <v>4.6210559999999994</v>
      </c>
      <c r="W111" s="27">
        <f>U111*'GEOMETRIC INPUTS'!R111</f>
        <v>-5.3423839999999991</v>
      </c>
      <c r="X111" s="27">
        <f t="shared" si="39"/>
        <v>7.0502069618129992</v>
      </c>
      <c r="Y111" s="27">
        <f t="shared" si="40"/>
        <v>0.43566862888610869</v>
      </c>
      <c r="Z111" s="27">
        <f t="shared" si="41"/>
        <v>0</v>
      </c>
      <c r="AA111" s="27">
        <f t="shared" si="42"/>
        <v>0</v>
      </c>
      <c r="AB111" s="27">
        <f t="shared" si="43"/>
        <v>0</v>
      </c>
      <c r="AC111">
        <f t="shared" si="44"/>
        <v>7.0502069618129992</v>
      </c>
      <c r="AD111" s="28" t="str">
        <f>'GT Data'!D113</f>
        <v>TKNODE_218</v>
      </c>
      <c r="AE111">
        <f t="shared" si="45"/>
        <v>4.6210559999999994</v>
      </c>
      <c r="AF111">
        <f t="shared" si="46"/>
        <v>-5.3423839999999982</v>
      </c>
      <c r="AG111" s="25">
        <f t="shared" si="47"/>
        <v>0</v>
      </c>
      <c r="AH111" s="25">
        <v>0</v>
      </c>
      <c r="AI111" s="25">
        <v>0</v>
      </c>
      <c r="AJ111" s="25">
        <f t="shared" si="48"/>
        <v>1.5803162092109708</v>
      </c>
      <c r="AK111" s="28" t="str">
        <f>'GT Data'!N113</f>
        <v>TKNODE_219</v>
      </c>
      <c r="AL111" s="25">
        <f t="shared" si="49"/>
        <v>0</v>
      </c>
      <c r="AM111" s="25">
        <f t="shared" si="50"/>
        <v>0</v>
      </c>
      <c r="AN111" s="25">
        <f t="shared" si="51"/>
        <v>0</v>
      </c>
      <c r="AO111" s="25">
        <v>0</v>
      </c>
      <c r="AP111" s="25">
        <v>0</v>
      </c>
      <c r="AQ111" s="25">
        <v>0</v>
      </c>
    </row>
    <row r="112" spans="1:43" x14ac:dyDescent="0.3">
      <c r="A112" t="str">
        <f>'Calculated Tab Properties'!A112</f>
        <v>TAB_3_110</v>
      </c>
      <c r="B112">
        <f>'Calculated Tab Properties'!B112</f>
        <v>2.0787</v>
      </c>
      <c r="C112">
        <f>'Calculated Tab Properties'!C112</f>
        <v>0.42262756459120343</v>
      </c>
      <c r="D112">
        <f>'Calculated Tab Properties'!D112</f>
        <v>24.21477575696855</v>
      </c>
      <c r="E112">
        <f>'Calculated Tab Properties'!E112</f>
        <v>4.7690237464548852</v>
      </c>
      <c r="F112">
        <f>'Calculated Tab Properties'!F112</f>
        <v>2.6690237345464736</v>
      </c>
      <c r="G112">
        <f>'Calculated Tab Properties'!G112</f>
        <v>2.1000000119084117</v>
      </c>
      <c r="H112">
        <f>'Calculated Tab Properties'!H112</f>
        <v>3.2165917727559163</v>
      </c>
      <c r="I112">
        <f>'Calculated Tab Properties'!I112</f>
        <v>0.14999993408698442</v>
      </c>
      <c r="J112" s="20">
        <f>'Calculated Tab Properties'!J112</f>
        <v>0.67100847399934438</v>
      </c>
      <c r="K112">
        <v>0</v>
      </c>
      <c r="L112">
        <v>0</v>
      </c>
      <c r="M112">
        <v>0</v>
      </c>
      <c r="N112">
        <v>0</v>
      </c>
      <c r="O112" s="27">
        <v>0</v>
      </c>
      <c r="P112" s="27">
        <v>0</v>
      </c>
      <c r="Q112">
        <v>0</v>
      </c>
      <c r="R112">
        <f>'Calculated Tab Properties'!R112</f>
        <v>1</v>
      </c>
      <c r="T112" s="30">
        <f>VLOOKUP('GEOMETRIC INPUTS'!D112,'Pressure Calculations'!$A$22:$B$61,2,TRUE)</f>
        <v>1.1552639999999998</v>
      </c>
      <c r="U112" s="30">
        <f>VLOOKUP('GEOMETRIC INPUTS'!D112,'Pressure Calculations'!$C$22:$D$61,2,TRUE)</f>
        <v>-1.3355959999999998</v>
      </c>
      <c r="V112">
        <f>T112*'GEOMETRIC INPUTS'!S112</f>
        <v>4.6210559999999994</v>
      </c>
      <c r="W112" s="27">
        <f>U112*'GEOMETRIC INPUTS'!R112</f>
        <v>-5.3423839999999991</v>
      </c>
      <c r="X112" s="27">
        <f t="shared" si="39"/>
        <v>6.4056923226724773</v>
      </c>
      <c r="Y112" s="27">
        <f t="shared" si="40"/>
        <v>-2.9769667827919868</v>
      </c>
      <c r="Z112" s="27">
        <f t="shared" si="41"/>
        <v>0</v>
      </c>
      <c r="AA112" s="27">
        <f t="shared" si="42"/>
        <v>0</v>
      </c>
      <c r="AB112" s="27">
        <f t="shared" si="43"/>
        <v>0</v>
      </c>
      <c r="AC112">
        <f t="shared" si="44"/>
        <v>6.4056923226724773</v>
      </c>
      <c r="AD112" s="28" t="str">
        <f>'GT Data'!D114</f>
        <v>TKNODE_220</v>
      </c>
      <c r="AE112">
        <f t="shared" si="45"/>
        <v>4.6210560000000003</v>
      </c>
      <c r="AF112">
        <f t="shared" si="46"/>
        <v>-5.3423839999999991</v>
      </c>
      <c r="AG112" s="25">
        <f t="shared" si="47"/>
        <v>0</v>
      </c>
      <c r="AH112" s="25">
        <v>0</v>
      </c>
      <c r="AI112" s="25">
        <v>0</v>
      </c>
      <c r="AJ112" s="25">
        <f t="shared" si="48"/>
        <v>-8.3921398214262091</v>
      </c>
      <c r="AK112" s="28" t="str">
        <f>'GT Data'!N114</f>
        <v>TKNODE_221</v>
      </c>
      <c r="AL112" s="25">
        <f t="shared" si="49"/>
        <v>0</v>
      </c>
      <c r="AM112" s="25">
        <f t="shared" si="50"/>
        <v>0</v>
      </c>
      <c r="AN112" s="25">
        <f t="shared" si="51"/>
        <v>0</v>
      </c>
      <c r="AO112" s="25">
        <v>0</v>
      </c>
      <c r="AP112" s="25">
        <v>0</v>
      </c>
      <c r="AQ112" s="25">
        <v>0</v>
      </c>
    </row>
    <row r="113" spans="1:43" x14ac:dyDescent="0.3">
      <c r="A113" t="str">
        <f>'Calculated Tab Properties'!A113</f>
        <v>TAB_3_111</v>
      </c>
      <c r="B113">
        <f>'Calculated Tab Properties'!B113</f>
        <v>2.2238000000000002</v>
      </c>
      <c r="C113">
        <f>'Calculated Tab Properties'!C113</f>
        <v>4.4882496127297999E-2</v>
      </c>
      <c r="D113">
        <f>'Calculated Tab Properties'!D113</f>
        <v>2.5715776021064372</v>
      </c>
      <c r="E113">
        <f>'Calculated Tab Properties'!E113</f>
        <v>6.2917333911112676</v>
      </c>
      <c r="F113">
        <f>'Calculated Tab Properties'!F113</f>
        <v>3.5917334582096392</v>
      </c>
      <c r="G113">
        <f>'Calculated Tab Properties'!G113</f>
        <v>2.6999999329016298</v>
      </c>
      <c r="H113">
        <f>'Calculated Tab Properties'!H113</f>
        <v>3.9806703378564086</v>
      </c>
      <c r="I113">
        <f>'Calculated Tab Properties'!I113</f>
        <v>0.1500000613101205</v>
      </c>
      <c r="J113" s="20">
        <f>'Calculated Tab Properties'!J113</f>
        <v>0.52640459621219027</v>
      </c>
      <c r="K113">
        <v>0</v>
      </c>
      <c r="L113">
        <v>0</v>
      </c>
      <c r="M113">
        <v>0</v>
      </c>
      <c r="N113">
        <v>0</v>
      </c>
      <c r="O113" s="27">
        <v>0</v>
      </c>
      <c r="P113" s="27">
        <v>0</v>
      </c>
      <c r="Q113">
        <v>0</v>
      </c>
      <c r="R113">
        <f>'Calculated Tab Properties'!R113</f>
        <v>1</v>
      </c>
      <c r="T113" s="30">
        <f>VLOOKUP('GEOMETRIC INPUTS'!D113,'Pressure Calculations'!$A$22:$B$61,2,TRUE)</f>
        <v>1.1552639999999998</v>
      </c>
      <c r="U113" s="30">
        <f>VLOOKUP('GEOMETRIC INPUTS'!D113,'Pressure Calculations'!$C$22:$D$61,2,TRUE)</f>
        <v>-1.3355959999999998</v>
      </c>
      <c r="V113">
        <f>T113*'GEOMETRIC INPUTS'!S113</f>
        <v>4.6210559999999994</v>
      </c>
      <c r="W113" s="27">
        <f>U113*'GEOMETRIC INPUTS'!R113</f>
        <v>-5.3423839999999991</v>
      </c>
      <c r="X113" s="27">
        <f t="shared" si="39"/>
        <v>4.8561013986020054</v>
      </c>
      <c r="Y113" s="27">
        <f t="shared" si="40"/>
        <v>-5.1296690502495013</v>
      </c>
      <c r="Z113" s="27">
        <f t="shared" si="41"/>
        <v>0</v>
      </c>
      <c r="AA113" s="27">
        <f t="shared" si="42"/>
        <v>0</v>
      </c>
      <c r="AB113" s="27">
        <f t="shared" si="43"/>
        <v>0</v>
      </c>
      <c r="AC113">
        <f t="shared" si="44"/>
        <v>4.8561013986020054</v>
      </c>
      <c r="AD113" s="28" t="str">
        <f>'GT Data'!D115</f>
        <v>TKNODE_222</v>
      </c>
      <c r="AE113">
        <f t="shared" si="45"/>
        <v>4.6210559999999994</v>
      </c>
      <c r="AF113">
        <f t="shared" si="46"/>
        <v>-5.3423839999999982</v>
      </c>
      <c r="AG113" s="25">
        <f t="shared" si="47"/>
        <v>0</v>
      </c>
      <c r="AH113" s="25">
        <v>0</v>
      </c>
      <c r="AI113" s="25">
        <v>0</v>
      </c>
      <c r="AJ113" s="25">
        <f t="shared" si="48"/>
        <v>-19.193854629361649</v>
      </c>
      <c r="AK113" s="28" t="str">
        <f>'GT Data'!N115</f>
        <v>TKNODE_223</v>
      </c>
      <c r="AL113" s="25">
        <f t="shared" si="49"/>
        <v>0</v>
      </c>
      <c r="AM113" s="25">
        <f t="shared" si="50"/>
        <v>0</v>
      </c>
      <c r="AN113" s="25">
        <f t="shared" si="51"/>
        <v>0</v>
      </c>
      <c r="AO113" s="25">
        <v>0</v>
      </c>
      <c r="AP113" s="25">
        <v>0</v>
      </c>
      <c r="AQ113" s="25">
        <v>0</v>
      </c>
    </row>
    <row r="114" spans="1:43" x14ac:dyDescent="0.3">
      <c r="A114" t="str">
        <f>'Calculated Tab Properties'!A114</f>
        <v>TAB_3_112</v>
      </c>
      <c r="B114">
        <f>'Calculated Tab Properties'!B114</f>
        <v>2.8818000000000001</v>
      </c>
      <c r="C114">
        <f>'Calculated Tab Properties'!C114</f>
        <v>3.5861412842501359</v>
      </c>
      <c r="D114">
        <f>'Calculated Tab Properties'!D114</f>
        <v>205.47076032515767</v>
      </c>
      <c r="E114">
        <f>'Calculated Tab Properties'!E114</f>
        <v>4.729208433544601</v>
      </c>
      <c r="F114">
        <f>'Calculated Tab Properties'!F114</f>
        <v>2.2292083931745905</v>
      </c>
      <c r="G114">
        <f>'Calculated Tab Properties'!G114</f>
        <v>2.50000004037001</v>
      </c>
      <c r="H114">
        <f>'Calculated Tab Properties'!H114</f>
        <v>2.8848456278744234</v>
      </c>
      <c r="I114">
        <f>'Calculated Tab Properties'!I114</f>
        <v>0.14999994514912415</v>
      </c>
      <c r="J114" s="20">
        <f>'Calculated Tab Properties'!J114</f>
        <v>0.7660277001935184</v>
      </c>
      <c r="K114">
        <v>0</v>
      </c>
      <c r="L114">
        <v>0</v>
      </c>
      <c r="M114">
        <v>0</v>
      </c>
      <c r="N114">
        <v>0</v>
      </c>
      <c r="O114" s="27">
        <v>0</v>
      </c>
      <c r="P114" s="27">
        <v>0</v>
      </c>
      <c r="Q114">
        <v>0</v>
      </c>
      <c r="R114">
        <f>'Calculated Tab Properties'!R114</f>
        <v>1</v>
      </c>
      <c r="T114" s="30">
        <f>VLOOKUP('GEOMETRIC INPUTS'!D114,'Pressure Calculations'!$A$22:$B$61,2,TRUE)</f>
        <v>1.1552639999999998</v>
      </c>
      <c r="U114" s="30">
        <f>VLOOKUP('GEOMETRIC INPUTS'!D114,'Pressure Calculations'!$C$22:$D$61,2,TRUE)</f>
        <v>-1.3355959999999998</v>
      </c>
      <c r="V114">
        <f>T114*'GEOMETRIC INPUTS'!S114</f>
        <v>4.6210559999999994</v>
      </c>
      <c r="W114" s="27">
        <f>U114*'GEOMETRIC INPUTS'!R114</f>
        <v>-5.3423839999999991</v>
      </c>
      <c r="X114" s="27">
        <f t="shared" si="39"/>
        <v>-6.4694063697829742</v>
      </c>
      <c r="Y114" s="27">
        <f t="shared" si="40"/>
        <v>2.8358431869910339</v>
      </c>
      <c r="Z114" s="27">
        <f t="shared" si="41"/>
        <v>0</v>
      </c>
      <c r="AA114" s="27">
        <f t="shared" si="42"/>
        <v>0</v>
      </c>
      <c r="AB114" s="27">
        <f t="shared" si="43"/>
        <v>0</v>
      </c>
      <c r="AC114">
        <f t="shared" si="44"/>
        <v>-6.4694063697829742</v>
      </c>
      <c r="AD114" s="28" t="str">
        <f>'GT Data'!D116</f>
        <v>TKNODE_224</v>
      </c>
      <c r="AE114">
        <f t="shared" si="45"/>
        <v>4.6210559999999994</v>
      </c>
      <c r="AF114">
        <f t="shared" si="46"/>
        <v>-5.3423839999999991</v>
      </c>
      <c r="AG114" s="25">
        <f t="shared" si="47"/>
        <v>0</v>
      </c>
      <c r="AH114" s="25">
        <v>0</v>
      </c>
      <c r="AI114" s="25">
        <v>0</v>
      </c>
      <c r="AJ114" s="25">
        <f t="shared" si="48"/>
        <v>6.7470617566675646</v>
      </c>
      <c r="AK114" s="28" t="str">
        <f>'GT Data'!N116</f>
        <v>TKNODE_225</v>
      </c>
      <c r="AL114" s="25">
        <f t="shared" si="49"/>
        <v>0</v>
      </c>
      <c r="AM114" s="25">
        <f t="shared" si="50"/>
        <v>0</v>
      </c>
      <c r="AN114" s="25">
        <f t="shared" si="51"/>
        <v>0</v>
      </c>
      <c r="AO114" s="25">
        <v>0</v>
      </c>
      <c r="AP114" s="25">
        <v>0</v>
      </c>
      <c r="AQ114" s="25">
        <v>0</v>
      </c>
    </row>
    <row r="115" spans="1:43" x14ac:dyDescent="0.3">
      <c r="A115" t="str">
        <f>'Calculated Tab Properties'!A115</f>
        <v>TAB_3_113</v>
      </c>
      <c r="B115">
        <f>'Calculated Tab Properties'!B115</f>
        <v>2.9483000000000001</v>
      </c>
      <c r="C115">
        <f>'Calculated Tab Properties'!C115</f>
        <v>4.2764707960946602</v>
      </c>
      <c r="D115">
        <f>'Calculated Tab Properties'!D115</f>
        <v>245.02372782717529</v>
      </c>
      <c r="E115">
        <f>'Calculated Tab Properties'!E115</f>
        <v>3.3069458562180674</v>
      </c>
      <c r="F115">
        <f>'Calculated Tab Properties'!F115</f>
        <v>1.6069459006207825</v>
      </c>
      <c r="G115">
        <f>'Calculated Tab Properties'!G115</f>
        <v>1.6999999555972851</v>
      </c>
      <c r="H115">
        <f>'Calculated Tab Properties'!H115</f>
        <v>2.474167716186809</v>
      </c>
      <c r="I115">
        <f>'Calculated Tab Properties'!I115</f>
        <v>0.14999997708906485</v>
      </c>
      <c r="J115" s="20">
        <f>'Calculated Tab Properties'!J115</f>
        <v>0.94134840290852828</v>
      </c>
      <c r="K115">
        <v>0</v>
      </c>
      <c r="L115">
        <v>0</v>
      </c>
      <c r="M115">
        <v>0</v>
      </c>
      <c r="N115">
        <v>0</v>
      </c>
      <c r="O115" s="27">
        <v>0</v>
      </c>
      <c r="P115" s="27">
        <v>0</v>
      </c>
      <c r="Q115">
        <v>0</v>
      </c>
      <c r="R115">
        <f>'Calculated Tab Properties'!R115</f>
        <v>1</v>
      </c>
      <c r="T115" s="30">
        <f>VLOOKUP('GEOMETRIC INPUTS'!D115,'Pressure Calculations'!$A$22:$B$61,2,TRUE)</f>
        <v>1.1552639999999998</v>
      </c>
      <c r="U115" s="30">
        <f>VLOOKUP('GEOMETRIC INPUTS'!D115,'Pressure Calculations'!$C$22:$D$61,2,TRUE)</f>
        <v>-1.3355959999999998</v>
      </c>
      <c r="V115">
        <f>T115*'GEOMETRIC INPUTS'!S115</f>
        <v>4.6210559999999994</v>
      </c>
      <c r="W115" s="27">
        <f>U115*'GEOMETRIC INPUTS'!R115</f>
        <v>-5.3423839999999991</v>
      </c>
      <c r="X115" s="27">
        <f t="shared" si="39"/>
        <v>-6.793986895241158</v>
      </c>
      <c r="Y115" s="27">
        <f t="shared" si="40"/>
        <v>-1.9331237482073962</v>
      </c>
      <c r="Z115" s="27">
        <f t="shared" si="41"/>
        <v>0</v>
      </c>
      <c r="AA115" s="27">
        <f t="shared" si="42"/>
        <v>0</v>
      </c>
      <c r="AB115" s="27">
        <f t="shared" si="43"/>
        <v>0</v>
      </c>
      <c r="AC115">
        <f t="shared" si="44"/>
        <v>-6.793986895241158</v>
      </c>
      <c r="AD115" s="28" t="str">
        <f>'GT Data'!D117</f>
        <v>TKNODE_226</v>
      </c>
      <c r="AE115">
        <f t="shared" si="45"/>
        <v>4.6210560000000003</v>
      </c>
      <c r="AF115">
        <f t="shared" si="46"/>
        <v>-5.342384</v>
      </c>
      <c r="AG115" s="25">
        <f t="shared" si="47"/>
        <v>0</v>
      </c>
      <c r="AH115" s="25">
        <v>0</v>
      </c>
      <c r="AI115" s="25">
        <v>0</v>
      </c>
      <c r="AJ115" s="25">
        <f t="shared" si="48"/>
        <v>-3.3963938005159933</v>
      </c>
      <c r="AK115" s="28" t="str">
        <f>'GT Data'!N117</f>
        <v>TKNODE_227</v>
      </c>
      <c r="AL115" s="25">
        <f t="shared" si="49"/>
        <v>0</v>
      </c>
      <c r="AM115" s="25">
        <f t="shared" si="50"/>
        <v>0</v>
      </c>
      <c r="AN115" s="25">
        <f t="shared" si="51"/>
        <v>0</v>
      </c>
      <c r="AO115" s="25">
        <v>0</v>
      </c>
      <c r="AP115" s="25">
        <v>0</v>
      </c>
      <c r="AQ115" s="25">
        <v>0</v>
      </c>
    </row>
    <row r="116" spans="1:43" x14ac:dyDescent="0.3">
      <c r="A116" t="str">
        <f>'Calculated Tab Properties'!A116</f>
        <v>TAB_3_114</v>
      </c>
      <c r="B116">
        <f>'Calculated Tab Properties'!B116</f>
        <v>2.5575000000000001</v>
      </c>
      <c r="C116">
        <f>'Calculated Tab Properties'!C116</f>
        <v>5.0340587430485026</v>
      </c>
      <c r="D116">
        <f>'Calculated Tab Properties'!D116</f>
        <v>288.43031979761133</v>
      </c>
      <c r="E116">
        <f>'Calculated Tab Properties'!E116</f>
        <v>4.8691534093285771</v>
      </c>
      <c r="F116">
        <f>'Calculated Tab Properties'!F116</f>
        <v>2.1691533949661301</v>
      </c>
      <c r="G116">
        <f>'Calculated Tab Properties'!G116</f>
        <v>2.700000014362447</v>
      </c>
      <c r="H116">
        <f>'Calculated Tab Properties'!H116</f>
        <v>2.8417036299000964</v>
      </c>
      <c r="I116">
        <f>'Calculated Tab Properties'!I116</f>
        <v>0.14999998498326444</v>
      </c>
      <c r="J116" s="20">
        <f>'Calculated Tab Properties'!J116</f>
        <v>0.78073698663029345</v>
      </c>
      <c r="K116">
        <v>0</v>
      </c>
      <c r="L116">
        <v>0</v>
      </c>
      <c r="M116">
        <v>0</v>
      </c>
      <c r="N116">
        <v>0</v>
      </c>
      <c r="O116" s="27">
        <v>0</v>
      </c>
      <c r="P116" s="27">
        <v>0</v>
      </c>
      <c r="Q116">
        <v>0</v>
      </c>
      <c r="R116">
        <f>'Calculated Tab Properties'!R116</f>
        <v>1</v>
      </c>
      <c r="T116" s="30">
        <f>VLOOKUP('GEOMETRIC INPUTS'!D116,'Pressure Calculations'!$A$22:$B$61,2,TRUE)</f>
        <v>1.1552639999999998</v>
      </c>
      <c r="U116" s="30">
        <f>VLOOKUP('GEOMETRIC INPUTS'!D116,'Pressure Calculations'!$C$22:$D$61,2,TRUE)</f>
        <v>-1.3355959999999998</v>
      </c>
      <c r="V116">
        <f>T116*'GEOMETRIC INPUTS'!S116</f>
        <v>4.6210559999999994</v>
      </c>
      <c r="W116" s="27">
        <f>U116*'GEOMETRIC INPUTS'!R116</f>
        <v>-5.3423839999999991</v>
      </c>
      <c r="X116" s="27">
        <f t="shared" si="39"/>
        <v>-3.6074149200394352</v>
      </c>
      <c r="Y116" s="27">
        <f t="shared" si="40"/>
        <v>-6.0730373745983854</v>
      </c>
      <c r="Z116" s="27">
        <f t="shared" si="41"/>
        <v>0</v>
      </c>
      <c r="AA116" s="27">
        <f t="shared" si="42"/>
        <v>0</v>
      </c>
      <c r="AB116" s="27">
        <f t="shared" si="43"/>
        <v>0</v>
      </c>
      <c r="AC116">
        <f t="shared" si="44"/>
        <v>-3.6074149200394352</v>
      </c>
      <c r="AD116" s="28" t="str">
        <f>'GT Data'!D118</f>
        <v>TKNODE_228</v>
      </c>
      <c r="AE116">
        <f t="shared" si="45"/>
        <v>4.6210559999999985</v>
      </c>
      <c r="AF116">
        <f t="shared" si="46"/>
        <v>-5.3423839999999982</v>
      </c>
      <c r="AG116" s="25">
        <f t="shared" si="47"/>
        <v>0</v>
      </c>
      <c r="AH116" s="25">
        <v>0</v>
      </c>
      <c r="AI116" s="25">
        <v>0</v>
      </c>
      <c r="AJ116" s="25">
        <f t="shared" si="48"/>
        <v>-14.084305153858843</v>
      </c>
      <c r="AK116" s="28" t="str">
        <f>'GT Data'!N118</f>
        <v>TKNODE_229</v>
      </c>
      <c r="AL116" s="25">
        <f t="shared" si="49"/>
        <v>0</v>
      </c>
      <c r="AM116" s="25">
        <f t="shared" si="50"/>
        <v>0</v>
      </c>
      <c r="AN116" s="25">
        <f t="shared" si="51"/>
        <v>0</v>
      </c>
      <c r="AO116" s="25">
        <v>0</v>
      </c>
      <c r="AP116" s="25">
        <v>0</v>
      </c>
      <c r="AQ116" s="25">
        <v>0</v>
      </c>
    </row>
    <row r="117" spans="1:43" x14ac:dyDescent="0.3">
      <c r="A117" t="str">
        <f>'Calculated Tab Properties'!A117</f>
        <v>TAB_3_115</v>
      </c>
      <c r="B117">
        <f>'Calculated Tab Properties'!B117</f>
        <v>1.9879</v>
      </c>
      <c r="C117">
        <f>'Calculated Tab Properties'!C117</f>
        <v>0.5472777956251067</v>
      </c>
      <c r="D117">
        <f>'Calculated Tab Properties'!D117</f>
        <v>31.356707910541843</v>
      </c>
      <c r="E117">
        <f>'Calculated Tab Properties'!E117</f>
        <v>4.0370715172907721</v>
      </c>
      <c r="F117">
        <f>'Calculated Tab Properties'!F117</f>
        <v>1.5370714668743084</v>
      </c>
      <c r="G117">
        <f>'Calculated Tab Properties'!G117</f>
        <v>2.5000000504164639</v>
      </c>
      <c r="H117">
        <f>'Calculated Tab Properties'!H117</f>
        <v>2.433920512018735</v>
      </c>
      <c r="I117">
        <f>'Calculated Tab Properties'!I117</f>
        <v>0.14999998060883071</v>
      </c>
      <c r="J117" s="20">
        <f>'Calculated Tab Properties'!J117</f>
        <v>0.96442176479282771</v>
      </c>
      <c r="K117">
        <v>0</v>
      </c>
      <c r="L117">
        <v>0</v>
      </c>
      <c r="M117">
        <v>0</v>
      </c>
      <c r="N117">
        <v>0</v>
      </c>
      <c r="O117" s="27">
        <v>0</v>
      </c>
      <c r="P117" s="27">
        <v>0</v>
      </c>
      <c r="Q117">
        <v>0</v>
      </c>
      <c r="R117">
        <f>'Calculated Tab Properties'!R117</f>
        <v>1</v>
      </c>
      <c r="T117" s="30">
        <f>VLOOKUP('GEOMETRIC INPUTS'!D117,'Pressure Calculations'!$A$22:$B$61,2,TRUE)</f>
        <v>1.1552639999999998</v>
      </c>
      <c r="U117" s="30">
        <f>VLOOKUP('GEOMETRIC INPUTS'!D117,'Pressure Calculations'!$C$22:$D$61,2,TRUE)</f>
        <v>-1.3355959999999998</v>
      </c>
      <c r="V117">
        <f>T117*'GEOMETRIC INPUTS'!S117</f>
        <v>4.6210559999999994</v>
      </c>
      <c r="W117" s="27">
        <f>U117*'GEOMETRIC INPUTS'!R117</f>
        <v>-5.3423839999999991</v>
      </c>
      <c r="X117" s="27">
        <f t="shared" si="39"/>
        <v>6.7261113168979882</v>
      </c>
      <c r="Y117" s="27">
        <f t="shared" si="40"/>
        <v>-2.1574642317518973</v>
      </c>
      <c r="Z117" s="27">
        <f t="shared" si="41"/>
        <v>0</v>
      </c>
      <c r="AA117" s="27">
        <f t="shared" si="42"/>
        <v>0</v>
      </c>
      <c r="AB117" s="27">
        <f t="shared" si="43"/>
        <v>0</v>
      </c>
      <c r="AC117">
        <f t="shared" si="44"/>
        <v>6.7261113168979882</v>
      </c>
      <c r="AD117" s="28" t="str">
        <f>'GT Data'!D119</f>
        <v>TKNODE_230</v>
      </c>
      <c r="AE117">
        <f t="shared" si="45"/>
        <v>4.6210560000000003</v>
      </c>
      <c r="AF117">
        <f t="shared" si="46"/>
        <v>-5.3423839999999991</v>
      </c>
      <c r="AG117" s="25">
        <f t="shared" si="47"/>
        <v>0</v>
      </c>
      <c r="AH117" s="25">
        <v>0</v>
      </c>
      <c r="AI117" s="25">
        <v>0</v>
      </c>
      <c r="AJ117" s="25">
        <f t="shared" si="48"/>
        <v>-3.6397963043547721</v>
      </c>
      <c r="AK117" s="28" t="str">
        <f>'GT Data'!N119</f>
        <v>TKNODE_231</v>
      </c>
      <c r="AL117" s="25">
        <f t="shared" si="49"/>
        <v>0</v>
      </c>
      <c r="AM117" s="25">
        <f t="shared" si="50"/>
        <v>0</v>
      </c>
      <c r="AN117" s="25">
        <f t="shared" si="51"/>
        <v>0</v>
      </c>
      <c r="AO117" s="25">
        <v>0</v>
      </c>
      <c r="AP117" s="25">
        <v>0</v>
      </c>
      <c r="AQ117" s="25">
        <v>0</v>
      </c>
    </row>
    <row r="118" spans="1:43" x14ac:dyDescent="0.3">
      <c r="A118" t="str">
        <f>'Calculated Tab Properties'!A118</f>
        <v>TAB_3_116</v>
      </c>
      <c r="B118">
        <f>'Calculated Tab Properties'!B118</f>
        <v>2.5800999999999998</v>
      </c>
      <c r="C118">
        <f>'Calculated Tab Properties'!C118</f>
        <v>0.20790072714238939</v>
      </c>
      <c r="D118">
        <f>'Calculated Tab Properties'!D118</f>
        <v>11.911834222959833</v>
      </c>
      <c r="E118">
        <f>'Calculated Tab Properties'!E118</f>
        <v>4.0519187037803075</v>
      </c>
      <c r="F118">
        <f>'Calculated Tab Properties'!F118</f>
        <v>1.3519187077000043</v>
      </c>
      <c r="G118">
        <f>'Calculated Tab Properties'!G118</f>
        <v>2.6999999960803032</v>
      </c>
      <c r="H118">
        <f>'Calculated Tab Properties'!H118</f>
        <v>2.3333688508306998</v>
      </c>
      <c r="I118">
        <f>'Calculated Tab Properties'!I118</f>
        <v>0.14999993624938651</v>
      </c>
      <c r="J118" s="20">
        <f>'Calculated Tab Properties'!J118</f>
        <v>1.0296714711764661</v>
      </c>
      <c r="K118">
        <v>0</v>
      </c>
      <c r="L118">
        <v>0</v>
      </c>
      <c r="M118">
        <v>0</v>
      </c>
      <c r="N118">
        <v>0</v>
      </c>
      <c r="O118" s="27">
        <v>0</v>
      </c>
      <c r="P118" s="27">
        <v>0</v>
      </c>
      <c r="Q118">
        <v>0</v>
      </c>
      <c r="R118">
        <f>'Calculated Tab Properties'!R118</f>
        <v>1</v>
      </c>
      <c r="T118" s="30">
        <f>VLOOKUP('GEOMETRIC INPUTS'!D118,'Pressure Calculations'!$A$22:$B$61,2,TRUE)</f>
        <v>1.1552639999999998</v>
      </c>
      <c r="U118" s="30">
        <f>VLOOKUP('GEOMETRIC INPUTS'!D118,'Pressure Calculations'!$C$22:$D$61,2,TRUE)</f>
        <v>-1.3355959999999998</v>
      </c>
      <c r="V118">
        <f>T118*'GEOMETRIC INPUTS'!S118</f>
        <v>4.6210559999999994</v>
      </c>
      <c r="W118" s="27">
        <f>U118*'GEOMETRIC INPUTS'!R118</f>
        <v>-5.3423839999999991</v>
      </c>
      <c r="X118" s="27">
        <f t="shared" si="39"/>
        <v>5.6242495582109786</v>
      </c>
      <c r="Y118" s="27">
        <f t="shared" si="40"/>
        <v>-4.2735280817558223</v>
      </c>
      <c r="Z118" s="27">
        <f t="shared" si="41"/>
        <v>0</v>
      </c>
      <c r="AA118" s="27">
        <f t="shared" si="42"/>
        <v>0</v>
      </c>
      <c r="AB118" s="27">
        <f t="shared" si="43"/>
        <v>0</v>
      </c>
      <c r="AC118">
        <f t="shared" si="44"/>
        <v>5.6242495582109786</v>
      </c>
      <c r="AD118" s="28" t="str">
        <f>'GT Data'!D120</f>
        <v>TKNODE_232</v>
      </c>
      <c r="AE118">
        <f t="shared" si="45"/>
        <v>4.6210559999999994</v>
      </c>
      <c r="AF118">
        <f t="shared" si="46"/>
        <v>-5.3423839999999991</v>
      </c>
      <c r="AG118" s="25">
        <f t="shared" si="47"/>
        <v>0</v>
      </c>
      <c r="AH118" s="25">
        <v>0</v>
      </c>
      <c r="AI118" s="25">
        <v>0</v>
      </c>
      <c r="AJ118" s="25">
        <f t="shared" si="48"/>
        <v>-6.4184915014303456</v>
      </c>
      <c r="AK118" s="28" t="str">
        <f>'GT Data'!N120</f>
        <v>TKNODE_233</v>
      </c>
      <c r="AL118" s="25">
        <f t="shared" si="49"/>
        <v>0</v>
      </c>
      <c r="AM118" s="25">
        <f t="shared" si="50"/>
        <v>0</v>
      </c>
      <c r="AN118" s="25">
        <f t="shared" si="51"/>
        <v>0</v>
      </c>
      <c r="AO118" s="25">
        <v>0</v>
      </c>
      <c r="AP118" s="25">
        <v>0</v>
      </c>
      <c r="AQ118" s="25">
        <v>0</v>
      </c>
    </row>
    <row r="119" spans="1:43" x14ac:dyDescent="0.3">
      <c r="A119" t="str">
        <f>'Calculated Tab Properties'!A119</f>
        <v>TAB_3_117</v>
      </c>
      <c r="B119">
        <f>'Calculated Tab Properties'!B119</f>
        <v>2.9451999999999998</v>
      </c>
      <c r="C119">
        <f>'Calculated Tab Properties'!C119</f>
        <v>3.5136387819720483</v>
      </c>
      <c r="D119">
        <f>'Calculated Tab Properties'!D119</f>
        <v>201.3166729404856</v>
      </c>
      <c r="E119">
        <f>'Calculated Tab Properties'!E119</f>
        <v>6.5979912880380693</v>
      </c>
      <c r="F119">
        <f>'Calculated Tab Properties'!F119</f>
        <v>3.8979912932501555</v>
      </c>
      <c r="G119">
        <f>'Calculated Tab Properties'!G119</f>
        <v>2.6999999947879134</v>
      </c>
      <c r="H119">
        <f>'Calculated Tab Properties'!H119</f>
        <v>4.2482281804037525</v>
      </c>
      <c r="I119">
        <f>'Calculated Tab Properties'!I119</f>
        <v>0.14999999718466603</v>
      </c>
      <c r="J119" s="20">
        <f>'Calculated Tab Properties'!J119</f>
        <v>0.49017977817449426</v>
      </c>
      <c r="K119">
        <v>0</v>
      </c>
      <c r="L119">
        <v>0</v>
      </c>
      <c r="M119">
        <v>0</v>
      </c>
      <c r="N119">
        <v>0</v>
      </c>
      <c r="O119" s="27">
        <v>0</v>
      </c>
      <c r="P119" s="27">
        <v>0</v>
      </c>
      <c r="Q119">
        <v>0</v>
      </c>
      <c r="R119">
        <f>'Calculated Tab Properties'!R119</f>
        <v>1</v>
      </c>
      <c r="T119" s="30">
        <f>VLOOKUP('GEOMETRIC INPUTS'!D119,'Pressure Calculations'!$A$22:$B$61,2,TRUE)</f>
        <v>1.1552639999999998</v>
      </c>
      <c r="U119" s="30">
        <f>VLOOKUP('GEOMETRIC INPUTS'!D119,'Pressure Calculations'!$C$22:$D$61,2,TRUE)</f>
        <v>-1.3355959999999998</v>
      </c>
      <c r="V119">
        <f>T119*'GEOMETRIC INPUTS'!S119</f>
        <v>4.6210559999999994</v>
      </c>
      <c r="W119" s="27">
        <f>U119*'GEOMETRIC INPUTS'!R119</f>
        <v>-5.3423839999999991</v>
      </c>
      <c r="X119" s="27">
        <f t="shared" si="39"/>
        <v>-6.2469845917852602</v>
      </c>
      <c r="Y119" s="27">
        <f t="shared" si="40"/>
        <v>3.2970303105354573</v>
      </c>
      <c r="Z119" s="27">
        <f t="shared" si="41"/>
        <v>0</v>
      </c>
      <c r="AA119" s="27">
        <f t="shared" si="42"/>
        <v>0</v>
      </c>
      <c r="AB119" s="27">
        <f t="shared" si="43"/>
        <v>0</v>
      </c>
      <c r="AC119">
        <f t="shared" si="44"/>
        <v>-6.2469845917852602</v>
      </c>
      <c r="AD119" s="28" t="str">
        <f>'GT Data'!D121</f>
        <v>TKNODE_234</v>
      </c>
      <c r="AE119">
        <f t="shared" si="45"/>
        <v>4.6210559999999994</v>
      </c>
      <c r="AF119">
        <f t="shared" si="46"/>
        <v>-5.3423839999999991</v>
      </c>
      <c r="AG119" s="25">
        <f t="shared" si="47"/>
        <v>0</v>
      </c>
      <c r="AH119" s="25">
        <v>0</v>
      </c>
      <c r="AI119" s="25">
        <v>0</v>
      </c>
      <c r="AJ119" s="25">
        <f t="shared" si="48"/>
        <v>13.346349981347146</v>
      </c>
      <c r="AK119" s="28" t="str">
        <f>'GT Data'!N121</f>
        <v>TKNODE_235</v>
      </c>
      <c r="AL119" s="25">
        <f t="shared" si="49"/>
        <v>0</v>
      </c>
      <c r="AM119" s="25">
        <f t="shared" si="50"/>
        <v>0</v>
      </c>
      <c r="AN119" s="25">
        <f t="shared" si="51"/>
        <v>0</v>
      </c>
      <c r="AO119" s="25">
        <v>0</v>
      </c>
      <c r="AP119" s="25">
        <v>0</v>
      </c>
      <c r="AQ119" s="25">
        <v>0</v>
      </c>
    </row>
    <row r="120" spans="1:43" x14ac:dyDescent="0.3">
      <c r="A120" t="str">
        <f>'Calculated Tab Properties'!A120</f>
        <v>TAB_3_118</v>
      </c>
      <c r="B120">
        <f>'Calculated Tab Properties'!B120</f>
        <v>2.3584999999999998</v>
      </c>
      <c r="C120">
        <f>'Calculated Tab Properties'!C120</f>
        <v>3.9481742779917561</v>
      </c>
      <c r="D120">
        <f>'Calculated Tab Properties'!D120</f>
        <v>226.21372291103864</v>
      </c>
      <c r="E120">
        <f>'Calculated Tab Properties'!E120</f>
        <v>6.3856233341844817</v>
      </c>
      <c r="F120">
        <f>'Calculated Tab Properties'!F120</f>
        <v>4.4856234115348137</v>
      </c>
      <c r="G120">
        <f>'Calculated Tab Properties'!G120</f>
        <v>1.8999999226496678</v>
      </c>
      <c r="H120">
        <f>'Calculated Tab Properties'!H120</f>
        <v>4.7746866893184121</v>
      </c>
      <c r="I120">
        <f>'Calculated Tab Properties'!I120</f>
        <v>0.15000004147522761</v>
      </c>
      <c r="J120" s="20">
        <f>'Calculated Tab Properties'!J120</f>
        <v>0.43220675665174002</v>
      </c>
      <c r="K120">
        <v>0</v>
      </c>
      <c r="L120">
        <v>0</v>
      </c>
      <c r="M120">
        <v>0</v>
      </c>
      <c r="N120">
        <v>0</v>
      </c>
      <c r="O120" s="27">
        <v>0</v>
      </c>
      <c r="P120" s="27">
        <v>0</v>
      </c>
      <c r="Q120">
        <v>0</v>
      </c>
      <c r="R120">
        <f>'Calculated Tab Properties'!R120</f>
        <v>1</v>
      </c>
      <c r="T120" s="30">
        <f>VLOOKUP('GEOMETRIC INPUTS'!D120,'Pressure Calculations'!$A$22:$B$61,2,TRUE)</f>
        <v>1.1552639999999998</v>
      </c>
      <c r="U120" s="30">
        <f>VLOOKUP('GEOMETRIC INPUTS'!D120,'Pressure Calculations'!$C$22:$D$61,2,TRUE)</f>
        <v>-1.3355959999999998</v>
      </c>
      <c r="V120">
        <f>T120*'GEOMETRIC INPUTS'!S120</f>
        <v>4.6210559999999994</v>
      </c>
      <c r="W120" s="27">
        <f>U120*'GEOMETRIC INPUTS'!R120</f>
        <v>-5.3423839999999991</v>
      </c>
      <c r="X120" s="27">
        <f t="shared" si="39"/>
        <v>-7.0544392570258339</v>
      </c>
      <c r="Y120" s="27">
        <f t="shared" si="40"/>
        <v>0.36071058693194313</v>
      </c>
      <c r="Z120" s="27">
        <f t="shared" si="41"/>
        <v>0</v>
      </c>
      <c r="AA120" s="27">
        <f t="shared" si="42"/>
        <v>0</v>
      </c>
      <c r="AB120" s="27">
        <f t="shared" si="43"/>
        <v>0</v>
      </c>
      <c r="AC120">
        <f t="shared" si="44"/>
        <v>-7.0544392570258339</v>
      </c>
      <c r="AD120" s="28" t="str">
        <f>'GT Data'!D122</f>
        <v>TKNODE_236</v>
      </c>
      <c r="AE120">
        <f t="shared" si="45"/>
        <v>4.6210559999999994</v>
      </c>
      <c r="AF120">
        <f t="shared" si="46"/>
        <v>-5.3423839999999982</v>
      </c>
      <c r="AG120" s="25">
        <f t="shared" si="47"/>
        <v>0</v>
      </c>
      <c r="AH120" s="25">
        <v>0</v>
      </c>
      <c r="AI120" s="25">
        <v>0</v>
      </c>
      <c r="AJ120" s="25">
        <f t="shared" si="48"/>
        <v>1.6721184565307328</v>
      </c>
      <c r="AK120" s="28" t="str">
        <f>'GT Data'!N122</f>
        <v>TKNODE_237</v>
      </c>
      <c r="AL120" s="25">
        <f t="shared" si="49"/>
        <v>0</v>
      </c>
      <c r="AM120" s="25">
        <f t="shared" si="50"/>
        <v>0</v>
      </c>
      <c r="AN120" s="25">
        <f t="shared" si="51"/>
        <v>0</v>
      </c>
      <c r="AO120" s="25">
        <v>0</v>
      </c>
      <c r="AP120" s="25">
        <v>0</v>
      </c>
      <c r="AQ120" s="25">
        <v>0</v>
      </c>
    </row>
    <row r="121" spans="1:43" x14ac:dyDescent="0.3">
      <c r="A121" t="str">
        <f>'Calculated Tab Properties'!A121</f>
        <v>TAB_3_119</v>
      </c>
      <c r="B121">
        <f>'Calculated Tab Properties'!B121</f>
        <v>2.4563999999999999</v>
      </c>
      <c r="C121">
        <f>'Calculated Tab Properties'!C121</f>
        <v>4.3279469139643618</v>
      </c>
      <c r="D121">
        <f>'Calculated Tab Properties'!D121</f>
        <v>247.97309212682717</v>
      </c>
      <c r="E121">
        <f>'Calculated Tab Properties'!E121</f>
        <v>6.1961385246372318</v>
      </c>
      <c r="F121">
        <f>'Calculated Tab Properties'!F121</f>
        <v>3.496138444772602</v>
      </c>
      <c r="G121">
        <f>'Calculated Tab Properties'!G121</f>
        <v>2.7000000798646298</v>
      </c>
      <c r="H121">
        <f>'Calculated Tab Properties'!H121</f>
        <v>3.8982872944360119</v>
      </c>
      <c r="I121">
        <f>'Calculated Tab Properties'!I121</f>
        <v>0.14999993233631942</v>
      </c>
      <c r="J121" s="20">
        <f>'Calculated Tab Properties'!J121</f>
        <v>0.53872945512639203</v>
      </c>
      <c r="K121">
        <v>0</v>
      </c>
      <c r="L121">
        <v>0</v>
      </c>
      <c r="M121">
        <v>0</v>
      </c>
      <c r="N121">
        <v>0</v>
      </c>
      <c r="O121" s="27">
        <v>0</v>
      </c>
      <c r="P121" s="27">
        <v>0</v>
      </c>
      <c r="Q121">
        <v>0</v>
      </c>
      <c r="R121">
        <f>'Calculated Tab Properties'!R121</f>
        <v>1</v>
      </c>
      <c r="T121" s="30">
        <f>VLOOKUP('GEOMETRIC INPUTS'!D121,'Pressure Calculations'!$A$22:$B$61,2,TRUE)</f>
        <v>1.1552639999999998</v>
      </c>
      <c r="U121" s="30">
        <f>VLOOKUP('GEOMETRIC INPUTS'!D121,'Pressure Calculations'!$C$22:$D$61,2,TRUE)</f>
        <v>-1.3355959999999998</v>
      </c>
      <c r="V121">
        <f>T121*'GEOMETRIC INPUTS'!S121</f>
        <v>4.6210559999999994</v>
      </c>
      <c r="W121" s="27">
        <f>U121*'GEOMETRIC INPUTS'!R121</f>
        <v>-5.3423839999999991</v>
      </c>
      <c r="X121" s="27">
        <f t="shared" si="39"/>
        <v>-6.685521795925391</v>
      </c>
      <c r="Y121" s="27">
        <f t="shared" si="40"/>
        <v>-2.2801367666871464</v>
      </c>
      <c r="Z121" s="27">
        <f t="shared" si="41"/>
        <v>0</v>
      </c>
      <c r="AA121" s="27">
        <f t="shared" si="42"/>
        <v>0</v>
      </c>
      <c r="AB121" s="27">
        <f t="shared" si="43"/>
        <v>0</v>
      </c>
      <c r="AC121">
        <f t="shared" si="44"/>
        <v>-6.685521795925391</v>
      </c>
      <c r="AD121" s="28" t="str">
        <f>'GT Data'!D123</f>
        <v>TKNODE_238</v>
      </c>
      <c r="AE121">
        <f t="shared" si="45"/>
        <v>4.6210559999999994</v>
      </c>
      <c r="AF121">
        <f t="shared" si="46"/>
        <v>-5.3423839999999991</v>
      </c>
      <c r="AG121" s="25">
        <f t="shared" si="47"/>
        <v>0</v>
      </c>
      <c r="AH121" s="25">
        <v>0</v>
      </c>
      <c r="AI121" s="25">
        <v>0</v>
      </c>
      <c r="AJ121" s="25">
        <f t="shared" si="48"/>
        <v>-8.3136941700750562</v>
      </c>
      <c r="AK121" s="28" t="str">
        <f>'GT Data'!N123</f>
        <v>TKNODE_239</v>
      </c>
      <c r="AL121" s="25">
        <f t="shared" si="49"/>
        <v>0</v>
      </c>
      <c r="AM121" s="25">
        <f t="shared" si="50"/>
        <v>0</v>
      </c>
      <c r="AN121" s="25">
        <f t="shared" si="51"/>
        <v>0</v>
      </c>
      <c r="AO121" s="25">
        <v>0</v>
      </c>
      <c r="AP121" s="25">
        <v>0</v>
      </c>
      <c r="AQ121" s="25">
        <v>0</v>
      </c>
    </row>
    <row r="122" spans="1:43" x14ac:dyDescent="0.3">
      <c r="A122" t="str">
        <f>'Calculated Tab Properties'!A122</f>
        <v>TAB_3_120</v>
      </c>
      <c r="B122">
        <f>'Calculated Tab Properties'!B122</f>
        <v>1.6358999999999999</v>
      </c>
      <c r="C122">
        <f>'Calculated Tab Properties'!C122</f>
        <v>4.6966474213522922</v>
      </c>
      <c r="D122">
        <f>'Calculated Tab Properties'!D122</f>
        <v>269.09807510448758</v>
      </c>
      <c r="E122">
        <f>'Calculated Tab Properties'!E122</f>
        <v>5.8118816676237524</v>
      </c>
      <c r="F122">
        <f>'Calculated Tab Properties'!F122</f>
        <v>2.9118816704205726</v>
      </c>
      <c r="G122">
        <f>'Calculated Tab Properties'!G122</f>
        <v>2.8999999972031802</v>
      </c>
      <c r="H122">
        <f>'Calculated Tab Properties'!H122</f>
        <v>3.4104146566137077</v>
      </c>
      <c r="I122">
        <f>'Calculated Tab Properties'!I122</f>
        <v>0.1499999853713341</v>
      </c>
      <c r="J122" s="20">
        <f>'Calculated Tab Properties'!J122</f>
        <v>0.62665541710789674</v>
      </c>
      <c r="K122">
        <v>0</v>
      </c>
      <c r="L122">
        <v>0</v>
      </c>
      <c r="M122">
        <v>0</v>
      </c>
      <c r="N122">
        <v>0</v>
      </c>
      <c r="O122" s="27">
        <v>0</v>
      </c>
      <c r="P122" s="27">
        <v>0</v>
      </c>
      <c r="Q122">
        <v>0</v>
      </c>
      <c r="R122">
        <f>'Calculated Tab Properties'!R122</f>
        <v>1</v>
      </c>
      <c r="T122" s="30">
        <f>VLOOKUP('GEOMETRIC INPUTS'!D122,'Pressure Calculations'!$A$22:$B$61,2,TRUE)</f>
        <v>1.1552639999999998</v>
      </c>
      <c r="U122" s="30">
        <f>VLOOKUP('GEOMETRIC INPUTS'!D122,'Pressure Calculations'!$C$22:$D$61,2,TRUE)</f>
        <v>-1.3355959999999998</v>
      </c>
      <c r="V122">
        <f>T122*'GEOMETRIC INPUTS'!S122</f>
        <v>4.6210559999999994</v>
      </c>
      <c r="W122" s="27">
        <f>U122*'GEOMETRIC INPUTS'!R122</f>
        <v>-5.3423839999999991</v>
      </c>
      <c r="X122" s="27">
        <f t="shared" si="39"/>
        <v>-5.4144617227799285</v>
      </c>
      <c r="Y122" s="27">
        <f t="shared" si="40"/>
        <v>-4.5363894906790128</v>
      </c>
      <c r="Z122" s="27">
        <f t="shared" si="41"/>
        <v>0</v>
      </c>
      <c r="AA122" s="27">
        <f t="shared" si="42"/>
        <v>0</v>
      </c>
      <c r="AB122" s="27">
        <f t="shared" si="43"/>
        <v>0</v>
      </c>
      <c r="AC122">
        <f t="shared" si="44"/>
        <v>-5.4144617227799285</v>
      </c>
      <c r="AD122" s="28" t="str">
        <f>'GT Data'!D124</f>
        <v>TKNODE_240</v>
      </c>
      <c r="AE122">
        <f t="shared" si="45"/>
        <v>4.6210559999999994</v>
      </c>
      <c r="AF122">
        <f t="shared" si="46"/>
        <v>-5.3423839999999991</v>
      </c>
      <c r="AG122" s="25">
        <f t="shared" si="47"/>
        <v>0</v>
      </c>
      <c r="AH122" s="25">
        <v>0</v>
      </c>
      <c r="AI122" s="25">
        <v>0</v>
      </c>
      <c r="AJ122" s="25">
        <f t="shared" si="48"/>
        <v>-13.88988776503726</v>
      </c>
      <c r="AK122" s="28" t="str">
        <f>'GT Data'!N124</f>
        <v>TKNODE_241</v>
      </c>
      <c r="AL122" s="25">
        <f t="shared" si="49"/>
        <v>0</v>
      </c>
      <c r="AM122" s="25">
        <f t="shared" si="50"/>
        <v>0</v>
      </c>
      <c r="AN122" s="25">
        <f t="shared" si="51"/>
        <v>0</v>
      </c>
      <c r="AO122" s="25">
        <v>0</v>
      </c>
      <c r="AP122" s="25">
        <v>0</v>
      </c>
      <c r="AQ122" s="25">
        <v>0</v>
      </c>
    </row>
    <row r="123" spans="1:43" x14ac:dyDescent="0.3">
      <c r="A123" t="str">
        <f>'Calculated Tab Properties'!A123</f>
        <v>TAB_3_121</v>
      </c>
      <c r="B123">
        <f>'Calculated Tab Properties'!B123</f>
        <v>1.7329000000000001</v>
      </c>
      <c r="C123">
        <f>'Calculated Tab Properties'!C123</f>
        <v>3.3849251620770149</v>
      </c>
      <c r="D123">
        <f>'Calculated Tab Properties'!D123</f>
        <v>193.94192575464911</v>
      </c>
      <c r="E123">
        <f>'Calculated Tab Properties'!E123</f>
        <v>5.0288286975852854</v>
      </c>
      <c r="F123">
        <f>'Calculated Tab Properties'!F123</f>
        <v>2.7288286952277621</v>
      </c>
      <c r="G123">
        <f>'Calculated Tab Properties'!G123</f>
        <v>2.3000000023575238</v>
      </c>
      <c r="H123">
        <f>'Calculated Tab Properties'!H123</f>
        <v>3.2286414774302856</v>
      </c>
      <c r="I123">
        <f>'Calculated Tab Properties'!I123</f>
        <v>0.15000002291233197</v>
      </c>
      <c r="J123" s="20">
        <f>'Calculated Tab Properties'!J123</f>
        <v>0.6680490209213884</v>
      </c>
      <c r="K123">
        <v>0</v>
      </c>
      <c r="L123">
        <v>0</v>
      </c>
      <c r="M123">
        <v>0</v>
      </c>
      <c r="N123">
        <v>0</v>
      </c>
      <c r="O123" s="27">
        <v>0</v>
      </c>
      <c r="P123" s="27">
        <v>0</v>
      </c>
      <c r="Q123">
        <v>0</v>
      </c>
      <c r="R123">
        <f>'Calculated Tab Properties'!R123</f>
        <v>1</v>
      </c>
      <c r="T123" s="30">
        <f>VLOOKUP('GEOMETRIC INPUTS'!D123,'Pressure Calculations'!$A$22:$B$61,2,TRUE)</f>
        <v>1.1552639999999998</v>
      </c>
      <c r="U123" s="30">
        <f>VLOOKUP('GEOMETRIC INPUTS'!D123,'Pressure Calculations'!$C$22:$D$61,2,TRUE)</f>
        <v>-1.3355959999999998</v>
      </c>
      <c r="V123">
        <f>T123*'GEOMETRIC INPUTS'!S123</f>
        <v>4.6210559999999994</v>
      </c>
      <c r="W123" s="27">
        <f>U123*'GEOMETRIC INPUTS'!R123</f>
        <v>-5.3423839999999991</v>
      </c>
      <c r="X123" s="27">
        <f t="shared" si="39"/>
        <v>-5.7721065872196418</v>
      </c>
      <c r="Y123" s="27">
        <f t="shared" si="40"/>
        <v>4.0716103576309459</v>
      </c>
      <c r="Z123" s="27">
        <f t="shared" si="41"/>
        <v>0</v>
      </c>
      <c r="AA123" s="27">
        <f t="shared" si="42"/>
        <v>0</v>
      </c>
      <c r="AB123" s="27">
        <f t="shared" si="43"/>
        <v>0</v>
      </c>
      <c r="AC123">
        <f t="shared" si="44"/>
        <v>-5.7721065872196418</v>
      </c>
      <c r="AD123" s="28" t="str">
        <f>'GT Data'!D125</f>
        <v>TKNODE_242</v>
      </c>
      <c r="AE123">
        <f t="shared" si="45"/>
        <v>4.6210559999999994</v>
      </c>
      <c r="AF123">
        <f t="shared" si="46"/>
        <v>-5.3423839999999991</v>
      </c>
      <c r="AG123" s="25">
        <f t="shared" si="47"/>
        <v>0</v>
      </c>
      <c r="AH123" s="25">
        <v>0</v>
      </c>
      <c r="AI123" s="25">
        <v>0</v>
      </c>
      <c r="AJ123" s="25">
        <f t="shared" si="48"/>
        <v>11.721468826624626</v>
      </c>
      <c r="AK123" s="28" t="str">
        <f>'GT Data'!N125</f>
        <v>TKNODE_243</v>
      </c>
      <c r="AL123" s="25">
        <f t="shared" si="49"/>
        <v>0</v>
      </c>
      <c r="AM123" s="25">
        <f t="shared" si="50"/>
        <v>0</v>
      </c>
      <c r="AN123" s="25">
        <f t="shared" si="51"/>
        <v>0</v>
      </c>
      <c r="AO123" s="25">
        <v>0</v>
      </c>
      <c r="AP123" s="25">
        <v>0</v>
      </c>
      <c r="AQ123" s="25">
        <v>0</v>
      </c>
    </row>
    <row r="124" spans="1:43" x14ac:dyDescent="0.3">
      <c r="A124" t="str">
        <f>'Calculated Tab Properties'!A124</f>
        <v>TAB_3_122</v>
      </c>
      <c r="B124">
        <f>'Calculated Tab Properties'!B124</f>
        <v>2.6046999999999998</v>
      </c>
      <c r="C124">
        <f>'Calculated Tab Properties'!C124</f>
        <v>4.1211995393092256</v>
      </c>
      <c r="D124">
        <f>'Calculated Tab Properties'!D124</f>
        <v>236.12734013367785</v>
      </c>
      <c r="E124">
        <f>'Calculated Tab Properties'!E124</f>
        <v>4.0645896281399061</v>
      </c>
      <c r="F124">
        <f>'Calculated Tab Properties'!F124</f>
        <v>1.9645896086059393</v>
      </c>
      <c r="G124">
        <f>'Calculated Tab Properties'!G124</f>
        <v>2.100000019533967</v>
      </c>
      <c r="H124">
        <f>'Calculated Tab Properties'!H124</f>
        <v>2.5838199332374736</v>
      </c>
      <c r="I124">
        <f>'Calculated Tab Properties'!I124</f>
        <v>0.15000001504176533</v>
      </c>
      <c r="J124" s="20">
        <f>'Calculated Tab Properties'!J124</f>
        <v>0.88520966345411956</v>
      </c>
      <c r="K124">
        <v>0</v>
      </c>
      <c r="L124">
        <v>0</v>
      </c>
      <c r="M124">
        <v>0</v>
      </c>
      <c r="N124">
        <v>0</v>
      </c>
      <c r="O124" s="27">
        <v>0</v>
      </c>
      <c r="P124" s="27">
        <v>0</v>
      </c>
      <c r="Q124">
        <v>0</v>
      </c>
      <c r="R124">
        <f>'Calculated Tab Properties'!R124</f>
        <v>1</v>
      </c>
      <c r="T124" s="30">
        <f>VLOOKUP('GEOMETRIC INPUTS'!D124,'Pressure Calculations'!$A$22:$B$61,2,TRUE)</f>
        <v>1.1552639999999998</v>
      </c>
      <c r="U124" s="30">
        <f>VLOOKUP('GEOMETRIC INPUTS'!D124,'Pressure Calculations'!$C$22:$D$61,2,TRUE)</f>
        <v>-1.3355959999999998</v>
      </c>
      <c r="V124">
        <f>T124*'GEOMETRIC INPUTS'!S124</f>
        <v>4.6210559999999994</v>
      </c>
      <c r="W124" s="27">
        <f>U124*'GEOMETRIC INPUTS'!R124</f>
        <v>-5.3423839999999991</v>
      </c>
      <c r="X124" s="27">
        <f t="shared" si="39"/>
        <v>-7.011206547777542</v>
      </c>
      <c r="Y124" s="27">
        <f t="shared" si="40"/>
        <v>-0.85919037645524154</v>
      </c>
      <c r="Z124" s="27">
        <f t="shared" si="41"/>
        <v>0</v>
      </c>
      <c r="AA124" s="27">
        <f t="shared" si="42"/>
        <v>0</v>
      </c>
      <c r="AB124" s="27">
        <f t="shared" si="43"/>
        <v>0</v>
      </c>
      <c r="AC124">
        <f t="shared" si="44"/>
        <v>-7.011206547777542</v>
      </c>
      <c r="AD124" s="28" t="str">
        <f>'GT Data'!D126</f>
        <v>TKNODE_244</v>
      </c>
      <c r="AE124">
        <f t="shared" si="45"/>
        <v>4.6210559999999994</v>
      </c>
      <c r="AF124">
        <f t="shared" si="46"/>
        <v>-5.3423839999999982</v>
      </c>
      <c r="AG124" s="25">
        <f t="shared" si="47"/>
        <v>0</v>
      </c>
      <c r="AH124" s="25">
        <v>0</v>
      </c>
      <c r="AI124" s="25">
        <v>0</v>
      </c>
      <c r="AJ124" s="25">
        <f t="shared" si="48"/>
        <v>-1.8168350547902188</v>
      </c>
      <c r="AK124" s="28" t="str">
        <f>'GT Data'!N126</f>
        <v>TKNODE_245</v>
      </c>
      <c r="AL124" s="25">
        <f t="shared" si="49"/>
        <v>0</v>
      </c>
      <c r="AM124" s="25">
        <f t="shared" si="50"/>
        <v>0</v>
      </c>
      <c r="AN124" s="25">
        <f t="shared" si="51"/>
        <v>0</v>
      </c>
      <c r="AO124" s="25">
        <v>0</v>
      </c>
      <c r="AP124" s="25">
        <v>0</v>
      </c>
      <c r="AQ124" s="25">
        <v>0</v>
      </c>
    </row>
    <row r="125" spans="1:43" x14ac:dyDescent="0.3">
      <c r="A125" t="str">
        <f>'Calculated Tab Properties'!A125</f>
        <v>TAB_3_123</v>
      </c>
      <c r="B125">
        <f>'Calculated Tab Properties'!B125</f>
        <v>2.4538000000000002</v>
      </c>
      <c r="C125">
        <f>'Calculated Tab Properties'!C125</f>
        <v>4.2687387146391211</v>
      </c>
      <c r="D125">
        <f>'Calculated Tab Properties'!D125</f>
        <v>244.58071219292154</v>
      </c>
      <c r="E125">
        <f>'Calculated Tab Properties'!E125</f>
        <v>3.1792629544672644</v>
      </c>
      <c r="F125">
        <f>'Calculated Tab Properties'!F125</f>
        <v>1.2792629572069996</v>
      </c>
      <c r="G125">
        <f>'Calculated Tab Properties'!G125</f>
        <v>1.8999999972602646</v>
      </c>
      <c r="H125">
        <f>'Calculated Tab Properties'!H125</f>
        <v>2.1997128311291405</v>
      </c>
      <c r="I125">
        <f>'Calculated Tab Properties'!I125</f>
        <v>0.14999998392256669</v>
      </c>
      <c r="J125" s="20">
        <f>'Calculated Tab Properties'!J125</f>
        <v>1.1413816290969179</v>
      </c>
      <c r="K125">
        <v>0</v>
      </c>
      <c r="L125">
        <v>0</v>
      </c>
      <c r="M125">
        <v>0</v>
      </c>
      <c r="N125">
        <v>0</v>
      </c>
      <c r="O125" s="27">
        <v>0</v>
      </c>
      <c r="P125" s="27">
        <v>0</v>
      </c>
      <c r="Q125">
        <v>0</v>
      </c>
      <c r="R125">
        <f>'Calculated Tab Properties'!R125</f>
        <v>1</v>
      </c>
      <c r="T125" s="30">
        <f>VLOOKUP('GEOMETRIC INPUTS'!D125,'Pressure Calculations'!$A$22:$B$61,2,TRUE)</f>
        <v>1.1552639999999998</v>
      </c>
      <c r="U125" s="30">
        <f>VLOOKUP('GEOMETRIC INPUTS'!D125,'Pressure Calculations'!$C$22:$D$61,2,TRUE)</f>
        <v>-1.3355959999999998</v>
      </c>
      <c r="V125">
        <f>T125*'GEOMETRIC INPUTS'!S125</f>
        <v>4.6210559999999994</v>
      </c>
      <c r="W125" s="27">
        <f>U125*'GEOMETRIC INPUTS'!R125</f>
        <v>-5.3423839999999991</v>
      </c>
      <c r="X125" s="27">
        <f t="shared" si="39"/>
        <v>-6.8087307280655054</v>
      </c>
      <c r="Y125" s="27">
        <f t="shared" si="40"/>
        <v>-1.8805348258643231</v>
      </c>
      <c r="Z125" s="27">
        <f t="shared" si="41"/>
        <v>0</v>
      </c>
      <c r="AA125" s="27">
        <f t="shared" si="42"/>
        <v>0</v>
      </c>
      <c r="AB125" s="27">
        <f t="shared" si="43"/>
        <v>0</v>
      </c>
      <c r="AC125">
        <f t="shared" si="44"/>
        <v>-6.8087307280655054</v>
      </c>
      <c r="AD125" s="28" t="str">
        <f>'GT Data'!D127</f>
        <v>TKNODE_246</v>
      </c>
      <c r="AE125">
        <f t="shared" si="45"/>
        <v>4.6210559999999994</v>
      </c>
      <c r="AF125">
        <f t="shared" si="46"/>
        <v>-5.3423839999999991</v>
      </c>
      <c r="AG125" s="25">
        <f t="shared" si="47"/>
        <v>0</v>
      </c>
      <c r="AH125" s="25">
        <v>0</v>
      </c>
      <c r="AI125" s="25">
        <v>0</v>
      </c>
      <c r="AJ125" s="25">
        <f t="shared" si="48"/>
        <v>-2.6877787361114192</v>
      </c>
      <c r="AK125" s="28" t="str">
        <f>'GT Data'!N127</f>
        <v>TKNODE_247</v>
      </c>
      <c r="AL125" s="25">
        <f t="shared" si="49"/>
        <v>0</v>
      </c>
      <c r="AM125" s="25">
        <f t="shared" si="50"/>
        <v>0</v>
      </c>
      <c r="AN125" s="25">
        <f t="shared" si="51"/>
        <v>0</v>
      </c>
      <c r="AO125" s="25">
        <v>0</v>
      </c>
      <c r="AP125" s="25">
        <v>0</v>
      </c>
      <c r="AQ125" s="25">
        <v>0</v>
      </c>
    </row>
    <row r="126" spans="1:43" x14ac:dyDescent="0.3">
      <c r="A126" t="str">
        <f>'Calculated Tab Properties'!A126</f>
        <v>TAB_3_124</v>
      </c>
      <c r="B126">
        <f>'Calculated Tab Properties'!B126</f>
        <v>2.4862000000000002</v>
      </c>
      <c r="C126">
        <f>'Calculated Tab Properties'!C126</f>
        <v>5.1648147756765992</v>
      </c>
      <c r="D126">
        <f>'Calculated Tab Properties'!D126</f>
        <v>295.92208861307614</v>
      </c>
      <c r="E126">
        <f>'Calculated Tab Properties'!E126</f>
        <v>4.0047047847648525</v>
      </c>
      <c r="F126">
        <f>'Calculated Tab Properties'!F126</f>
        <v>2.1047046744655584</v>
      </c>
      <c r="G126">
        <f>'Calculated Tab Properties'!G126</f>
        <v>1.9000001102992943</v>
      </c>
      <c r="H126">
        <f>'Calculated Tab Properties'!H126</f>
        <v>2.4874428523130421</v>
      </c>
      <c r="I126">
        <f>'Calculated Tab Properties'!I126</f>
        <v>0.14999996601132995</v>
      </c>
      <c r="J126" s="20">
        <f>'Calculated Tab Properties'!J126</f>
        <v>0.934056701915156</v>
      </c>
      <c r="K126">
        <v>0</v>
      </c>
      <c r="L126">
        <v>0</v>
      </c>
      <c r="M126">
        <v>0</v>
      </c>
      <c r="N126">
        <v>0</v>
      </c>
      <c r="O126" s="27">
        <v>0</v>
      </c>
      <c r="P126" s="27">
        <v>0</v>
      </c>
      <c r="Q126">
        <v>0</v>
      </c>
      <c r="R126">
        <f>'Calculated Tab Properties'!R126</f>
        <v>1</v>
      </c>
      <c r="T126" s="30">
        <f>VLOOKUP('GEOMETRIC INPUTS'!D126,'Pressure Calculations'!$A$22:$B$61,2,TRUE)</f>
        <v>1.1552639999999998</v>
      </c>
      <c r="U126" s="30">
        <f>VLOOKUP('GEOMETRIC INPUTS'!D126,'Pressure Calculations'!$C$22:$D$61,2,TRUE)</f>
        <v>-1.3355959999999998</v>
      </c>
      <c r="V126">
        <f>T126*'GEOMETRIC INPUTS'!S126</f>
        <v>4.6210559999999994</v>
      </c>
      <c r="W126" s="27">
        <f>U126*'GEOMETRIC INPUTS'!R126</f>
        <v>-5.3423839999999991</v>
      </c>
      <c r="X126" s="27">
        <f t="shared" si="39"/>
        <v>-2.7847951537744224</v>
      </c>
      <c r="Y126" s="27">
        <f t="shared" si="40"/>
        <v>-6.491543831024055</v>
      </c>
      <c r="Z126" s="27">
        <f t="shared" si="41"/>
        <v>0</v>
      </c>
      <c r="AA126" s="27">
        <f t="shared" si="42"/>
        <v>0</v>
      </c>
      <c r="AB126" s="27">
        <f t="shared" si="43"/>
        <v>0</v>
      </c>
      <c r="AC126">
        <f t="shared" si="44"/>
        <v>-2.7847951537744224</v>
      </c>
      <c r="AD126" s="28" t="str">
        <f>'GT Data'!D128</f>
        <v>TKNODE_248</v>
      </c>
      <c r="AE126">
        <f t="shared" si="45"/>
        <v>4.6210559999999976</v>
      </c>
      <c r="AF126">
        <f t="shared" si="46"/>
        <v>-5.3423839999999991</v>
      </c>
      <c r="AG126" s="25">
        <f t="shared" si="47"/>
        <v>0</v>
      </c>
      <c r="AH126" s="25">
        <v>0</v>
      </c>
      <c r="AI126" s="25">
        <v>0</v>
      </c>
      <c r="AJ126" s="25">
        <f t="shared" si="48"/>
        <v>-14.636513999669054</v>
      </c>
      <c r="AK126" s="28" t="str">
        <f>'GT Data'!N128</f>
        <v>TKNODE_249</v>
      </c>
      <c r="AL126" s="25">
        <f t="shared" si="49"/>
        <v>0</v>
      </c>
      <c r="AM126" s="25">
        <f t="shared" si="50"/>
        <v>0</v>
      </c>
      <c r="AN126" s="25">
        <f t="shared" si="51"/>
        <v>0</v>
      </c>
      <c r="AO126" s="25">
        <v>0</v>
      </c>
      <c r="AP126" s="25">
        <v>0</v>
      </c>
      <c r="AQ126" s="25">
        <v>0</v>
      </c>
    </row>
    <row r="127" spans="1:43" x14ac:dyDescent="0.3">
      <c r="A127" t="str">
        <f>'Calculated Tab Properties'!A127</f>
        <v>TAB_3_125</v>
      </c>
      <c r="B127">
        <f>'Calculated Tab Properties'!B127</f>
        <v>5.0090000000000003</v>
      </c>
      <c r="C127">
        <f>'Calculated Tab Properties'!C127</f>
        <v>5.732026367323221</v>
      </c>
      <c r="D127">
        <f>'Calculated Tab Properties'!D127</f>
        <v>328.42091890532549</v>
      </c>
      <c r="E127">
        <f>'Calculated Tab Properties'!E127</f>
        <v>6.1390066349642956</v>
      </c>
      <c r="F127">
        <f>'Calculated Tab Properties'!F127</f>
        <v>3.6390065833039875</v>
      </c>
      <c r="G127">
        <f>'Calculated Tab Properties'!G127</f>
        <v>2.500000051660308</v>
      </c>
      <c r="H127">
        <f>'Calculated Tab Properties'!H127</f>
        <v>3.6853674455710439</v>
      </c>
      <c r="I127">
        <f>'Calculated Tab Properties'!I127</f>
        <v>0.14999995764242782</v>
      </c>
      <c r="J127" s="20">
        <f>'Calculated Tab Properties'!J127</f>
        <v>0.57363254856723889</v>
      </c>
      <c r="K127">
        <v>0</v>
      </c>
      <c r="L127">
        <v>0</v>
      </c>
      <c r="M127">
        <v>0</v>
      </c>
      <c r="N127">
        <v>0</v>
      </c>
      <c r="O127" s="27">
        <v>0</v>
      </c>
      <c r="P127" s="27">
        <v>0</v>
      </c>
      <c r="Q127">
        <v>0</v>
      </c>
      <c r="R127">
        <f>'Calculated Tab Properties'!R127</f>
        <v>1</v>
      </c>
      <c r="T127" s="30">
        <f>VLOOKUP('GEOMETRIC INPUTS'!D127,'Pressure Calculations'!$A$22:$B$61,2,TRUE)</f>
        <v>1.1552639999999998</v>
      </c>
      <c r="U127" s="30">
        <f>VLOOKUP('GEOMETRIC INPUTS'!D127,'Pressure Calculations'!$C$22:$D$61,2,TRUE)</f>
        <v>-1.3355959999999998</v>
      </c>
      <c r="V127">
        <f>T127*'GEOMETRIC INPUTS'!S127</f>
        <v>4.6210559999999994</v>
      </c>
      <c r="W127" s="27">
        <f>U127*'GEOMETRIC INPUTS'!R127</f>
        <v>-5.3423839999999991</v>
      </c>
      <c r="X127" s="27">
        <f t="shared" si="39"/>
        <v>1.1390892282719092</v>
      </c>
      <c r="Y127" s="27">
        <f t="shared" si="40"/>
        <v>-6.9712051389000802</v>
      </c>
      <c r="Z127" s="27">
        <f t="shared" si="41"/>
        <v>0</v>
      </c>
      <c r="AA127" s="27">
        <f t="shared" si="42"/>
        <v>0</v>
      </c>
      <c r="AB127" s="27">
        <f t="shared" si="43"/>
        <v>0</v>
      </c>
      <c r="AC127">
        <f t="shared" si="44"/>
        <v>1.1390892282719092</v>
      </c>
      <c r="AD127" s="28" t="str">
        <f>'GT Data'!D129</f>
        <v>TKNODE_250</v>
      </c>
      <c r="AE127">
        <f t="shared" si="45"/>
        <v>4.6210559999999994</v>
      </c>
      <c r="AF127">
        <f t="shared" si="46"/>
        <v>-5.3423839999999991</v>
      </c>
      <c r="AG127" s="25">
        <f t="shared" si="47"/>
        <v>0</v>
      </c>
      <c r="AH127" s="25">
        <v>0</v>
      </c>
      <c r="AI127" s="25">
        <v>0</v>
      </c>
      <c r="AJ127" s="25">
        <f t="shared" si="48"/>
        <v>-26.413941869571669</v>
      </c>
      <c r="AK127" s="28" t="str">
        <f>'GT Data'!N129</f>
        <v>TKNODE_251</v>
      </c>
      <c r="AL127" s="25">
        <f t="shared" si="49"/>
        <v>0</v>
      </c>
      <c r="AM127" s="25">
        <f t="shared" si="50"/>
        <v>0</v>
      </c>
      <c r="AN127" s="25">
        <f t="shared" si="51"/>
        <v>0</v>
      </c>
      <c r="AO127" s="25">
        <v>0</v>
      </c>
      <c r="AP127" s="25">
        <v>0</v>
      </c>
      <c r="AQ127" s="25">
        <v>0</v>
      </c>
    </row>
    <row r="128" spans="1:43" x14ac:dyDescent="0.3">
      <c r="A128" t="str">
        <f>'Calculated Tab Properties'!A128</f>
        <v>TAB_3_126</v>
      </c>
      <c r="B128">
        <f>'Calculated Tab Properties'!B128</f>
        <v>5.2842000000000002</v>
      </c>
      <c r="C128">
        <f>'Calculated Tab Properties'!C128</f>
        <v>5.3365109649675571</v>
      </c>
      <c r="D128">
        <f>'Calculated Tab Properties'!D128</f>
        <v>305.75955561792733</v>
      </c>
      <c r="E128">
        <f>'Calculated Tab Properties'!E128</f>
        <v>6.9106199426220876</v>
      </c>
      <c r="F128">
        <f>'Calculated Tab Properties'!F128</f>
        <v>3.8106199165708725</v>
      </c>
      <c r="G128">
        <f>'Calculated Tab Properties'!G128</f>
        <v>3.1000000260512159</v>
      </c>
      <c r="H128">
        <f>'Calculated Tab Properties'!H128</f>
        <v>4.1713465621092984</v>
      </c>
      <c r="I128">
        <f>'Calculated Tab Properties'!I128</f>
        <v>0.14999996372932944</v>
      </c>
      <c r="J128" s="20">
        <f>'Calculated Tab Properties'!J128</f>
        <v>0.5000409564816154</v>
      </c>
      <c r="K128">
        <v>0</v>
      </c>
      <c r="L128">
        <v>0</v>
      </c>
      <c r="M128">
        <v>0</v>
      </c>
      <c r="N128">
        <v>0</v>
      </c>
      <c r="O128" s="27">
        <v>0</v>
      </c>
      <c r="P128" s="27">
        <v>0</v>
      </c>
      <c r="Q128">
        <v>0</v>
      </c>
      <c r="R128">
        <f>'Calculated Tab Properties'!R128</f>
        <v>1</v>
      </c>
      <c r="T128" s="30">
        <f>VLOOKUP('GEOMETRIC INPUTS'!D128,'Pressure Calculations'!$A$22:$B$61,2,TRUE)</f>
        <v>1.1552639999999998</v>
      </c>
      <c r="U128" s="30">
        <f>VLOOKUP('GEOMETRIC INPUTS'!D128,'Pressure Calculations'!$C$22:$D$61,2,TRUE)</f>
        <v>-1.3355959999999998</v>
      </c>
      <c r="V128">
        <f>T128*'GEOMETRIC INPUTS'!S128</f>
        <v>4.6210559999999994</v>
      </c>
      <c r="W128" s="27">
        <f>U128*'GEOMETRIC INPUTS'!R128</f>
        <v>-5.3423839999999991</v>
      </c>
      <c r="X128" s="27">
        <f t="shared" si="39"/>
        <v>-1.6347433831483351</v>
      </c>
      <c r="Y128" s="27">
        <f t="shared" si="40"/>
        <v>-6.8718876176669763</v>
      </c>
      <c r="Z128" s="27">
        <f t="shared" si="41"/>
        <v>0</v>
      </c>
      <c r="AA128" s="27">
        <f t="shared" si="42"/>
        <v>0</v>
      </c>
      <c r="AB128" s="27">
        <f t="shared" si="43"/>
        <v>0</v>
      </c>
      <c r="AC128">
        <f t="shared" si="44"/>
        <v>-1.6347433831483351</v>
      </c>
      <c r="AD128" s="28" t="str">
        <f>'GT Data'!D130</f>
        <v>TKNODE_252</v>
      </c>
      <c r="AE128">
        <f t="shared" si="45"/>
        <v>4.6210559999999994</v>
      </c>
      <c r="AF128">
        <f t="shared" si="46"/>
        <v>-5.3423839999999991</v>
      </c>
      <c r="AG128" s="25">
        <f t="shared" si="47"/>
        <v>0</v>
      </c>
      <c r="AH128" s="25">
        <v>0</v>
      </c>
      <c r="AI128" s="25">
        <v>0</v>
      </c>
      <c r="AJ128" s="25">
        <f t="shared" si="48"/>
        <v>-27.216934713720619</v>
      </c>
      <c r="AK128" s="28" t="str">
        <f>'GT Data'!N130</f>
        <v>TKNODE_253</v>
      </c>
      <c r="AL128" s="25">
        <f t="shared" si="49"/>
        <v>0</v>
      </c>
      <c r="AM128" s="25">
        <f t="shared" si="50"/>
        <v>0</v>
      </c>
      <c r="AN128" s="25">
        <f t="shared" si="51"/>
        <v>0</v>
      </c>
      <c r="AO128" s="25">
        <v>0</v>
      </c>
      <c r="AP128" s="25">
        <v>0</v>
      </c>
      <c r="AQ128" s="25">
        <v>0</v>
      </c>
    </row>
    <row r="129" spans="1:43" x14ac:dyDescent="0.3">
      <c r="A129" t="str">
        <f>'Calculated Tab Properties'!A129</f>
        <v>TAB_3_127</v>
      </c>
      <c r="B129">
        <f>'Calculated Tab Properties'!B129</f>
        <v>2.4171999999999998</v>
      </c>
      <c r="C129">
        <f>'Calculated Tab Properties'!C129</f>
        <v>5.7197137272466509</v>
      </c>
      <c r="D129">
        <f>'Calculated Tab Properties'!D129</f>
        <v>327.71545659427437</v>
      </c>
      <c r="E129">
        <f>'Calculated Tab Properties'!E129</f>
        <v>4.6198547361795068</v>
      </c>
      <c r="F129">
        <f>'Calculated Tab Properties'!F129</f>
        <v>2.3198547317893943</v>
      </c>
      <c r="G129">
        <f>'Calculated Tab Properties'!G129</f>
        <v>2.3000000043901125</v>
      </c>
      <c r="H129">
        <f>'Calculated Tab Properties'!H129</f>
        <v>2.9509771569346332</v>
      </c>
      <c r="I129">
        <f>'Calculated Tab Properties'!I129</f>
        <v>0.14999998141589868</v>
      </c>
      <c r="J129" s="20">
        <f>'Calculated Tab Properties'!J129</f>
        <v>0.74468688042150566</v>
      </c>
      <c r="K129">
        <v>0</v>
      </c>
      <c r="L129">
        <v>0</v>
      </c>
      <c r="M129">
        <v>0</v>
      </c>
      <c r="N129">
        <v>0</v>
      </c>
      <c r="O129" s="27">
        <v>0</v>
      </c>
      <c r="P129" s="27">
        <v>0</v>
      </c>
      <c r="Q129">
        <v>0</v>
      </c>
      <c r="R129">
        <f>'Calculated Tab Properties'!R129</f>
        <v>1</v>
      </c>
      <c r="T129" s="30">
        <f>VLOOKUP('GEOMETRIC INPUTS'!D129,'Pressure Calculations'!$A$22:$B$61,2,TRUE)</f>
        <v>1.1552639999999998</v>
      </c>
      <c r="U129" s="30">
        <f>VLOOKUP('GEOMETRIC INPUTS'!D129,'Pressure Calculations'!$C$22:$D$61,2,TRUE)</f>
        <v>-1.3355959999999998</v>
      </c>
      <c r="V129">
        <f>T129*'GEOMETRIC INPUTS'!S129</f>
        <v>4.6210559999999994</v>
      </c>
      <c r="W129" s="27">
        <f>U129*'GEOMETRIC INPUTS'!R129</f>
        <v>-5.3423839999999991</v>
      </c>
      <c r="X129" s="27">
        <f t="shared" si="39"/>
        <v>1.0531711147312071</v>
      </c>
      <c r="Y129" s="27">
        <f t="shared" si="40"/>
        <v>-6.9847015656853815</v>
      </c>
      <c r="Z129" s="27">
        <f t="shared" si="41"/>
        <v>0</v>
      </c>
      <c r="AA129" s="27">
        <f t="shared" si="42"/>
        <v>0</v>
      </c>
      <c r="AB129" s="27">
        <f t="shared" si="43"/>
        <v>0</v>
      </c>
      <c r="AC129">
        <f t="shared" si="44"/>
        <v>1.0531711147312071</v>
      </c>
      <c r="AD129" s="28" t="str">
        <f>'GT Data'!D131</f>
        <v>TKNODE_254</v>
      </c>
      <c r="AE129">
        <f t="shared" si="45"/>
        <v>4.6210559999999994</v>
      </c>
      <c r="AF129">
        <f t="shared" si="46"/>
        <v>-5.3423839999999991</v>
      </c>
      <c r="AG129" s="25">
        <f t="shared" si="47"/>
        <v>0</v>
      </c>
      <c r="AH129" s="25">
        <v>0</v>
      </c>
      <c r="AI129" s="25">
        <v>0</v>
      </c>
      <c r="AJ129" s="25">
        <f t="shared" si="48"/>
        <v>-17.251198082340427</v>
      </c>
      <c r="AK129" s="28" t="str">
        <f>'GT Data'!N131</f>
        <v>TKNODE_255</v>
      </c>
      <c r="AL129" s="25">
        <f t="shared" si="49"/>
        <v>0</v>
      </c>
      <c r="AM129" s="25">
        <f t="shared" si="50"/>
        <v>0</v>
      </c>
      <c r="AN129" s="25">
        <f t="shared" si="51"/>
        <v>0</v>
      </c>
      <c r="AO129" s="25">
        <v>0</v>
      </c>
      <c r="AP129" s="25">
        <v>0</v>
      </c>
      <c r="AQ129" s="25">
        <v>0</v>
      </c>
    </row>
    <row r="130" spans="1:43" x14ac:dyDescent="0.3">
      <c r="A130" t="str">
        <f>'Calculated Tab Properties'!A130</f>
        <v>TAB_3_128</v>
      </c>
      <c r="B130">
        <f>'Calculated Tab Properties'!B130</f>
        <v>2.5</v>
      </c>
      <c r="C130">
        <f>'Calculated Tab Properties'!C130</f>
        <v>5.6362921618686421</v>
      </c>
      <c r="D130">
        <f>'Calculated Tab Properties'!D130</f>
        <v>322.93575297773981</v>
      </c>
      <c r="E130">
        <f>'Calculated Tab Properties'!E130</f>
        <v>4.3095491326222</v>
      </c>
      <c r="F130">
        <f>'Calculated Tab Properties'!F130</f>
        <v>2.8095490831461434</v>
      </c>
      <c r="G130">
        <f>'Calculated Tab Properties'!G130</f>
        <v>1.500000049476057</v>
      </c>
      <c r="H130">
        <f>'Calculated Tab Properties'!H130</f>
        <v>3.3276420364660302</v>
      </c>
      <c r="I130">
        <f>'Calculated Tab Properties'!I130</f>
        <v>0.14999996292749485</v>
      </c>
      <c r="J130" s="20">
        <f>'Calculated Tab Properties'!J130</f>
        <v>0.64478445868316525</v>
      </c>
      <c r="K130">
        <v>0</v>
      </c>
      <c r="L130">
        <v>0</v>
      </c>
      <c r="M130">
        <v>0</v>
      </c>
      <c r="N130">
        <v>0</v>
      </c>
      <c r="O130" s="27">
        <v>0</v>
      </c>
      <c r="P130" s="27">
        <v>0</v>
      </c>
      <c r="Q130">
        <v>0</v>
      </c>
      <c r="R130">
        <f>'Calculated Tab Properties'!R130</f>
        <v>1</v>
      </c>
      <c r="T130" s="30">
        <f>VLOOKUP('GEOMETRIC INPUTS'!D130,'Pressure Calculations'!$A$22:$B$61,2,TRUE)</f>
        <v>1.1552639999999998</v>
      </c>
      <c r="U130" s="30">
        <f>VLOOKUP('GEOMETRIC INPUTS'!D130,'Pressure Calculations'!$C$22:$D$61,2,TRUE)</f>
        <v>-1.3355959999999998</v>
      </c>
      <c r="V130">
        <f>T130*'GEOMETRIC INPUTS'!S130</f>
        <v>4.6210559999999994</v>
      </c>
      <c r="W130" s="27">
        <f>U130*'GEOMETRIC INPUTS'!R130</f>
        <v>-5.3423839999999991</v>
      </c>
      <c r="X130" s="27">
        <f t="shared" si="39"/>
        <v>0.4675094950365013</v>
      </c>
      <c r="Y130" s="27">
        <f t="shared" si="40"/>
        <v>-7.0481671539941999</v>
      </c>
      <c r="Z130" s="27">
        <f t="shared" si="41"/>
        <v>0</v>
      </c>
      <c r="AA130" s="27">
        <f t="shared" si="42"/>
        <v>0</v>
      </c>
      <c r="AB130" s="27">
        <f t="shared" si="43"/>
        <v>0</v>
      </c>
      <c r="AC130">
        <f t="shared" si="44"/>
        <v>0.4675094950365013</v>
      </c>
      <c r="AD130" s="28" t="str">
        <f>'GT Data'!D132</f>
        <v>TKNODE_256</v>
      </c>
      <c r="AE130">
        <f t="shared" si="45"/>
        <v>4.6210559999999994</v>
      </c>
      <c r="AF130">
        <f t="shared" si="46"/>
        <v>-5.3423839999999991</v>
      </c>
      <c r="AG130" s="25">
        <f t="shared" si="47"/>
        <v>0</v>
      </c>
      <c r="AH130" s="25">
        <v>0</v>
      </c>
      <c r="AI130" s="25">
        <v>0</v>
      </c>
      <c r="AJ130" s="25">
        <f t="shared" si="48"/>
        <v>-20.859396377171084</v>
      </c>
      <c r="AK130" s="28" t="str">
        <f>'GT Data'!N132</f>
        <v>TKNODE_257</v>
      </c>
      <c r="AL130" s="25">
        <f t="shared" si="49"/>
        <v>0</v>
      </c>
      <c r="AM130" s="25">
        <f t="shared" si="50"/>
        <v>0</v>
      </c>
      <c r="AN130" s="25">
        <f t="shared" si="51"/>
        <v>0</v>
      </c>
      <c r="AO130" s="25">
        <v>0</v>
      </c>
      <c r="AP130" s="25">
        <v>0</v>
      </c>
      <c r="AQ130" s="25">
        <v>0</v>
      </c>
    </row>
    <row r="131" spans="1:43" x14ac:dyDescent="0.3">
      <c r="A131" t="str">
        <f>'Calculated Tab Properties'!A131</f>
        <v>TAB_4_129</v>
      </c>
      <c r="B131">
        <f>'Calculated Tab Properties'!B131</f>
        <v>3.0506000000000002</v>
      </c>
      <c r="C131">
        <f>'Calculated Tab Properties'!C131</f>
        <v>0.4118829377162232</v>
      </c>
      <c r="D131">
        <f>'Calculated Tab Properties'!D131</f>
        <v>23.599153984589343</v>
      </c>
      <c r="E131">
        <f>'Calculated Tab Properties'!E131</f>
        <v>6.7753898625134354</v>
      </c>
      <c r="F131">
        <f>'Calculated Tab Properties'!F131</f>
        <v>4.2753898463270366</v>
      </c>
      <c r="G131">
        <f>'Calculated Tab Properties'!G131</f>
        <v>2.5000000161863993</v>
      </c>
      <c r="H131">
        <f>'Calculated Tab Properties'!H131</f>
        <v>4.5846336565340149</v>
      </c>
      <c r="I131">
        <f>'Calculated Tab Properties'!I131</f>
        <v>0.14999999342726672</v>
      </c>
      <c r="J131" s="20">
        <f>'Calculated Tab Properties'!J131</f>
        <v>0.45141571260527241</v>
      </c>
      <c r="K131">
        <v>0</v>
      </c>
      <c r="L131">
        <v>0</v>
      </c>
      <c r="M131">
        <v>0</v>
      </c>
      <c r="N131">
        <v>0</v>
      </c>
      <c r="O131" s="27">
        <v>0</v>
      </c>
      <c r="P131" s="27">
        <v>0</v>
      </c>
      <c r="Q131">
        <v>0</v>
      </c>
      <c r="R131">
        <f>'Calculated Tab Properties'!R131</f>
        <v>1</v>
      </c>
      <c r="T131" s="30">
        <f>VLOOKUP('GEOMETRIC INPUTS'!D131,'Pressure Calculations'!$A$22:$B$61,2,TRUE)</f>
        <v>1.2345999999999999</v>
      </c>
      <c r="U131" s="30">
        <f>VLOOKUP('GEOMETRIC INPUTS'!D131,'Pressure Calculations'!$C$22:$D$61,2,TRUE)</f>
        <v>-1.4284479999999999</v>
      </c>
      <c r="V131">
        <f>T131*'GEOMETRIC INPUTS'!S131</f>
        <v>4.9383999999999997</v>
      </c>
      <c r="W131" s="27">
        <f>U131*'GEOMETRIC INPUTS'!R131</f>
        <v>-5.7137919999999998</v>
      </c>
      <c r="X131" s="27">
        <f t="shared" si="39"/>
        <v>6.8128286833879059</v>
      </c>
      <c r="Y131" s="27">
        <f t="shared" si="40"/>
        <v>-3.2589229678025533</v>
      </c>
      <c r="Z131" s="27">
        <f t="shared" si="41"/>
        <v>0</v>
      </c>
      <c r="AA131" s="27">
        <f t="shared" si="42"/>
        <v>0</v>
      </c>
      <c r="AB131" s="27">
        <f t="shared" si="43"/>
        <v>0</v>
      </c>
      <c r="AC131">
        <f t="shared" si="44"/>
        <v>6.8128286833879059</v>
      </c>
      <c r="AD131" s="28" t="str">
        <f>'GT Data'!D133</f>
        <v>TKNODE_258</v>
      </c>
      <c r="AE131">
        <f t="shared" si="45"/>
        <v>4.9383999999999988</v>
      </c>
      <c r="AF131">
        <f t="shared" si="46"/>
        <v>-5.7137919999999998</v>
      </c>
      <c r="AG131" s="25">
        <f t="shared" si="47"/>
        <v>0</v>
      </c>
      <c r="AH131" s="25">
        <v>0</v>
      </c>
      <c r="AI131" s="25">
        <v>0</v>
      </c>
      <c r="AJ131" s="25">
        <f t="shared" si="48"/>
        <v>-14.42200459025536</v>
      </c>
      <c r="AK131" s="28" t="str">
        <f>'GT Data'!N133</f>
        <v>TKNODE_259</v>
      </c>
      <c r="AL131" s="25">
        <f t="shared" si="49"/>
        <v>0</v>
      </c>
      <c r="AM131" s="25">
        <f t="shared" si="50"/>
        <v>0</v>
      </c>
      <c r="AN131" s="25">
        <f t="shared" si="51"/>
        <v>0</v>
      </c>
      <c r="AO131" s="25">
        <v>0</v>
      </c>
      <c r="AP131" s="25">
        <v>0</v>
      </c>
      <c r="AQ131" s="25">
        <v>0</v>
      </c>
    </row>
    <row r="132" spans="1:43" x14ac:dyDescent="0.3">
      <c r="A132" t="str">
        <f>'Calculated Tab Properties'!A132</f>
        <v>TAB_4_130</v>
      </c>
      <c r="B132">
        <f>'Calculated Tab Properties'!B132</f>
        <v>5.7404999999999999</v>
      </c>
      <c r="C132">
        <f>'Calculated Tab Properties'!C132</f>
        <v>0.50329144359801847</v>
      </c>
      <c r="D132">
        <f>'Calculated Tab Properties'!D132</f>
        <v>28.836475583212973</v>
      </c>
      <c r="E132">
        <f>'Calculated Tab Properties'!E132</f>
        <v>6.4711024388178613</v>
      </c>
      <c r="F132">
        <f>'Calculated Tab Properties'!F132</f>
        <v>3.1711024047613168</v>
      </c>
      <c r="G132">
        <f>'Calculated Tab Properties'!G132</f>
        <v>3.300000034056545</v>
      </c>
      <c r="H132">
        <f>'Calculated Tab Properties'!H132</f>
        <v>3.6231292476276931</v>
      </c>
      <c r="I132">
        <f>'Calculated Tab Properties'!I132</f>
        <v>0.14999992906964926</v>
      </c>
      <c r="J132" s="20">
        <f>'Calculated Tab Properties'!J132</f>
        <v>0.58477167786198125</v>
      </c>
      <c r="K132">
        <v>0</v>
      </c>
      <c r="L132">
        <v>0</v>
      </c>
      <c r="M132">
        <v>0</v>
      </c>
      <c r="N132">
        <v>0</v>
      </c>
      <c r="O132" s="27">
        <v>0</v>
      </c>
      <c r="P132" s="27">
        <v>0</v>
      </c>
      <c r="Q132">
        <v>0</v>
      </c>
      <c r="R132">
        <f>'Calculated Tab Properties'!R132</f>
        <v>1</v>
      </c>
      <c r="T132" s="30">
        <f>VLOOKUP('GEOMETRIC INPUTS'!D132,'Pressure Calculations'!$A$22:$B$61,2,TRUE)</f>
        <v>1.2345999999999999</v>
      </c>
      <c r="U132" s="30">
        <f>VLOOKUP('GEOMETRIC INPUTS'!D132,'Pressure Calculations'!$C$22:$D$61,2,TRUE)</f>
        <v>-1.4284479999999999</v>
      </c>
      <c r="V132">
        <f>T132*'GEOMETRIC INPUTS'!S132</f>
        <v>4.9383999999999997</v>
      </c>
      <c r="W132" s="27">
        <f>U132*'GEOMETRIC INPUTS'!R132</f>
        <v>-5.7137919999999998</v>
      </c>
      <c r="X132" s="27">
        <f t="shared" si="39"/>
        <v>7.0818647606384246</v>
      </c>
      <c r="Y132" s="27">
        <f t="shared" si="40"/>
        <v>-2.6234338358898346</v>
      </c>
      <c r="Z132" s="27">
        <f t="shared" si="41"/>
        <v>0</v>
      </c>
      <c r="AA132" s="27">
        <f t="shared" si="42"/>
        <v>0</v>
      </c>
      <c r="AB132" s="27">
        <f t="shared" si="43"/>
        <v>0</v>
      </c>
      <c r="AC132">
        <f t="shared" si="44"/>
        <v>7.0818647606384246</v>
      </c>
      <c r="AD132" s="28" t="str">
        <f>'GT Data'!D134</f>
        <v>TKNODE_260</v>
      </c>
      <c r="AE132">
        <f t="shared" si="45"/>
        <v>4.9383999999999997</v>
      </c>
      <c r="AF132">
        <f t="shared" si="46"/>
        <v>-5.7137919999999989</v>
      </c>
      <c r="AG132" s="25">
        <f t="shared" si="47"/>
        <v>0</v>
      </c>
      <c r="AH132" s="25">
        <v>0</v>
      </c>
      <c r="AI132" s="25">
        <v>0</v>
      </c>
      <c r="AJ132" s="25">
        <f t="shared" si="48"/>
        <v>-8.7126922350248535</v>
      </c>
      <c r="AK132" s="28" t="str">
        <f>'GT Data'!N134</f>
        <v>TKNODE_261</v>
      </c>
      <c r="AL132" s="25">
        <f t="shared" si="49"/>
        <v>0</v>
      </c>
      <c r="AM132" s="25">
        <f t="shared" si="50"/>
        <v>0</v>
      </c>
      <c r="AN132" s="25">
        <f t="shared" si="51"/>
        <v>0</v>
      </c>
      <c r="AO132" s="25">
        <v>0</v>
      </c>
      <c r="AP132" s="25">
        <v>0</v>
      </c>
      <c r="AQ132" s="25">
        <v>0</v>
      </c>
    </row>
    <row r="133" spans="1:43" x14ac:dyDescent="0.3">
      <c r="A133" t="str">
        <f>'Calculated Tab Properties'!A133</f>
        <v>TAB_4_131</v>
      </c>
      <c r="B133">
        <f>'Calculated Tab Properties'!B133</f>
        <v>4.1032999999999999</v>
      </c>
      <c r="C133">
        <f>'Calculated Tab Properties'!C133</f>
        <v>3.7645163880909047</v>
      </c>
      <c r="D133">
        <f>'Calculated Tab Properties'!D133</f>
        <v>215.69090094544154</v>
      </c>
      <c r="E133">
        <f>'Calculated Tab Properties'!E133</f>
        <v>4.915485161122719</v>
      </c>
      <c r="F133">
        <f>'Calculated Tab Properties'!F133</f>
        <v>2.415485134087398</v>
      </c>
      <c r="G133">
        <f>'Calculated Tab Properties'!G133</f>
        <v>2.5000000270353215</v>
      </c>
      <c r="H133">
        <f>'Calculated Tab Properties'!H133</f>
        <v>3.0219894927308593</v>
      </c>
      <c r="I133">
        <f>'Calculated Tab Properties'!I133</f>
        <v>0.15000001459523368</v>
      </c>
      <c r="J133" s="20">
        <f>'Calculated Tab Properties'!J133</f>
        <v>0.7232381490650287</v>
      </c>
      <c r="K133">
        <v>0</v>
      </c>
      <c r="L133">
        <v>0</v>
      </c>
      <c r="M133">
        <v>0</v>
      </c>
      <c r="N133">
        <v>0</v>
      </c>
      <c r="O133" s="27">
        <v>0</v>
      </c>
      <c r="P133" s="27">
        <v>0</v>
      </c>
      <c r="Q133">
        <v>0</v>
      </c>
      <c r="R133">
        <f>'Calculated Tab Properties'!R133</f>
        <v>1</v>
      </c>
      <c r="T133" s="30">
        <f>VLOOKUP('GEOMETRIC INPUTS'!D133,'Pressure Calculations'!$A$22:$B$61,2,TRUE)</f>
        <v>1.2345999999999999</v>
      </c>
      <c r="U133" s="30">
        <f>VLOOKUP('GEOMETRIC INPUTS'!D133,'Pressure Calculations'!$C$22:$D$61,2,TRUE)</f>
        <v>-1.4284479999999999</v>
      </c>
      <c r="V133">
        <f>T133*'GEOMETRIC INPUTS'!S133</f>
        <v>4.9383999999999997</v>
      </c>
      <c r="W133" s="27">
        <f>U133*'GEOMETRIC INPUTS'!R133</f>
        <v>-5.7137919999999998</v>
      </c>
      <c r="X133" s="27">
        <f t="shared" si="39"/>
        <v>-7.3443470661766295</v>
      </c>
      <c r="Y133" s="27">
        <f t="shared" si="40"/>
        <v>1.7594828077610551</v>
      </c>
      <c r="Z133" s="27">
        <f t="shared" si="41"/>
        <v>0</v>
      </c>
      <c r="AA133" s="27">
        <f t="shared" si="42"/>
        <v>0</v>
      </c>
      <c r="AB133" s="27">
        <f t="shared" si="43"/>
        <v>0</v>
      </c>
      <c r="AC133">
        <f t="shared" si="44"/>
        <v>-7.3443470661766295</v>
      </c>
      <c r="AD133" s="28" t="str">
        <f>'GT Data'!D135</f>
        <v>TKNODE_262</v>
      </c>
      <c r="AE133">
        <f t="shared" si="45"/>
        <v>4.9383999999999997</v>
      </c>
      <c r="AF133">
        <f t="shared" si="46"/>
        <v>-5.7137919999999989</v>
      </c>
      <c r="AG133" s="25">
        <f t="shared" si="47"/>
        <v>0</v>
      </c>
      <c r="AH133" s="25">
        <v>0</v>
      </c>
      <c r="AI133" s="25">
        <v>0</v>
      </c>
      <c r="AJ133" s="25">
        <f t="shared" si="48"/>
        <v>4.5139270126734052</v>
      </c>
      <c r="AK133" s="28" t="str">
        <f>'GT Data'!N135</f>
        <v>TKNODE_263</v>
      </c>
      <c r="AL133" s="25">
        <f t="shared" si="49"/>
        <v>0</v>
      </c>
      <c r="AM133" s="25">
        <f t="shared" si="50"/>
        <v>0</v>
      </c>
      <c r="AN133" s="25">
        <f t="shared" si="51"/>
        <v>0</v>
      </c>
      <c r="AO133" s="25">
        <v>0</v>
      </c>
      <c r="AP133" s="25">
        <v>0</v>
      </c>
      <c r="AQ133" s="25">
        <v>0</v>
      </c>
    </row>
    <row r="134" spans="1:43" x14ac:dyDescent="0.3">
      <c r="A134" t="str">
        <f>'Calculated Tab Properties'!A134</f>
        <v>TAB_4_132</v>
      </c>
      <c r="B134">
        <f>'Calculated Tab Properties'!B134</f>
        <v>2.8079000000000001</v>
      </c>
      <c r="C134">
        <f>'Calculated Tab Properties'!C134</f>
        <v>4.4420272828943954</v>
      </c>
      <c r="D134">
        <f>'Calculated Tab Properties'!D134</f>
        <v>254.50941579181347</v>
      </c>
      <c r="E134">
        <f>'Calculated Tab Properties'!E134</f>
        <v>4.329410831242706</v>
      </c>
      <c r="F134">
        <f>'Calculated Tab Properties'!F134</f>
        <v>1.4294108757883326</v>
      </c>
      <c r="G134">
        <f>'Calculated Tab Properties'!G134</f>
        <v>2.8999999554543732</v>
      </c>
      <c r="H134">
        <f>'Calculated Tab Properties'!H134</f>
        <v>2.374213359269123</v>
      </c>
      <c r="I134">
        <f>'Calculated Tab Properties'!I134</f>
        <v>0.15000004421812546</v>
      </c>
      <c r="J134" s="20">
        <f>'Calculated Tab Properties'!J134</f>
        <v>1.0016925639715748</v>
      </c>
      <c r="K134">
        <v>0</v>
      </c>
      <c r="L134">
        <v>0</v>
      </c>
      <c r="M134">
        <v>0</v>
      </c>
      <c r="N134">
        <v>0</v>
      </c>
      <c r="O134" s="27">
        <v>0</v>
      </c>
      <c r="P134" s="27">
        <v>0</v>
      </c>
      <c r="Q134">
        <v>0</v>
      </c>
      <c r="R134">
        <f>'Calculated Tab Properties'!R134</f>
        <v>1</v>
      </c>
      <c r="T134" s="30">
        <f>VLOOKUP('GEOMETRIC INPUTS'!D134,'Pressure Calculations'!$A$22:$B$61,2,TRUE)</f>
        <v>1.2345999999999999</v>
      </c>
      <c r="U134" s="30">
        <f>VLOOKUP('GEOMETRIC INPUTS'!D134,'Pressure Calculations'!$C$22:$D$61,2,TRUE)</f>
        <v>-1.4284479999999999</v>
      </c>
      <c r="V134">
        <f>T134*'GEOMETRIC INPUTS'!S134</f>
        <v>4.9383999999999997</v>
      </c>
      <c r="W134" s="27">
        <f>U134*'GEOMETRIC INPUTS'!R134</f>
        <v>-5.7137919999999998</v>
      </c>
      <c r="X134" s="27">
        <f t="shared" si="39"/>
        <v>-6.825182767924268</v>
      </c>
      <c r="Y134" s="27">
        <f t="shared" si="40"/>
        <v>-3.2329698055647871</v>
      </c>
      <c r="Z134" s="27">
        <f t="shared" si="41"/>
        <v>0</v>
      </c>
      <c r="AA134" s="27">
        <f t="shared" si="42"/>
        <v>0</v>
      </c>
      <c r="AB134" s="27">
        <f t="shared" si="43"/>
        <v>0</v>
      </c>
      <c r="AC134">
        <f t="shared" si="44"/>
        <v>-6.825182767924268</v>
      </c>
      <c r="AD134" s="28" t="str">
        <f>'GT Data'!D136</f>
        <v>TKNODE_264</v>
      </c>
      <c r="AE134">
        <f t="shared" si="45"/>
        <v>4.9383999999999997</v>
      </c>
      <c r="AF134">
        <f t="shared" si="46"/>
        <v>-5.7137919999999998</v>
      </c>
      <c r="AG134" s="25">
        <f t="shared" si="47"/>
        <v>0</v>
      </c>
      <c r="AH134" s="25">
        <v>0</v>
      </c>
      <c r="AI134" s="25">
        <v>0</v>
      </c>
      <c r="AJ134" s="25">
        <f t="shared" si="48"/>
        <v>-5.1061878149601805</v>
      </c>
      <c r="AK134" s="28" t="str">
        <f>'GT Data'!N136</f>
        <v>TKNODE_265</v>
      </c>
      <c r="AL134" s="25">
        <f t="shared" si="49"/>
        <v>0</v>
      </c>
      <c r="AM134" s="25">
        <f t="shared" si="50"/>
        <v>0</v>
      </c>
      <c r="AN134" s="25">
        <f t="shared" si="51"/>
        <v>0</v>
      </c>
      <c r="AO134" s="25">
        <v>0</v>
      </c>
      <c r="AP134" s="25">
        <v>0</v>
      </c>
      <c r="AQ134" s="25">
        <v>0</v>
      </c>
    </row>
    <row r="135" spans="1:43" x14ac:dyDescent="0.3">
      <c r="A135" t="str">
        <f>'Calculated Tab Properties'!A135</f>
        <v>TAB_4_133</v>
      </c>
      <c r="B135">
        <f>'Calculated Tab Properties'!B135</f>
        <v>1.9296</v>
      </c>
      <c r="C135">
        <f>'Calculated Tab Properties'!C135</f>
        <v>3.563175321212583</v>
      </c>
      <c r="D135">
        <f>'Calculated Tab Properties'!D135</f>
        <v>204.15490757065243</v>
      </c>
      <c r="E135">
        <f>'Calculated Tab Properties'!E135</f>
        <v>4.2401692397792159</v>
      </c>
      <c r="F135">
        <f>'Calculated Tab Properties'!F135</f>
        <v>1.7401692759360226</v>
      </c>
      <c r="G135">
        <f>'Calculated Tab Properties'!G135</f>
        <v>2.4999999638431936</v>
      </c>
      <c r="H135">
        <f>'Calculated Tab Properties'!H135</f>
        <v>2.5551199927018109</v>
      </c>
      <c r="I135">
        <f>'Calculated Tab Properties'!I135</f>
        <v>0.1500000468586592</v>
      </c>
      <c r="J135" s="20">
        <f>'Calculated Tab Properties'!J135</f>
        <v>0.89905976556193246</v>
      </c>
      <c r="K135">
        <v>0</v>
      </c>
      <c r="L135">
        <v>0</v>
      </c>
      <c r="M135">
        <v>0</v>
      </c>
      <c r="N135">
        <v>0</v>
      </c>
      <c r="O135" s="27">
        <v>0</v>
      </c>
      <c r="P135" s="27">
        <v>0</v>
      </c>
      <c r="Q135">
        <v>0</v>
      </c>
      <c r="R135">
        <f>'Calculated Tab Properties'!R135</f>
        <v>1</v>
      </c>
      <c r="T135" s="30">
        <f>VLOOKUP('GEOMETRIC INPUTS'!D135,'Pressure Calculations'!$A$22:$B$61,2,TRUE)</f>
        <v>1.2345999999999999</v>
      </c>
      <c r="U135" s="30">
        <f>VLOOKUP('GEOMETRIC INPUTS'!D135,'Pressure Calculations'!$C$22:$D$61,2,TRUE)</f>
        <v>-1.4284479999999999</v>
      </c>
      <c r="V135">
        <f>T135*'GEOMETRIC INPUTS'!S135</f>
        <v>4.9383999999999997</v>
      </c>
      <c r="W135" s="27">
        <f>U135*'GEOMETRIC INPUTS'!R135</f>
        <v>-5.7137919999999998</v>
      </c>
      <c r="X135" s="27">
        <f t="shared" si="39"/>
        <v>-6.8441183711198921</v>
      </c>
      <c r="Y135" s="27">
        <f t="shared" si="40"/>
        <v>3.1926880996055944</v>
      </c>
      <c r="Z135" s="27">
        <f t="shared" si="41"/>
        <v>0</v>
      </c>
      <c r="AA135" s="27">
        <f t="shared" si="42"/>
        <v>0</v>
      </c>
      <c r="AB135" s="27">
        <f t="shared" si="43"/>
        <v>0</v>
      </c>
      <c r="AC135">
        <f t="shared" si="44"/>
        <v>-6.8441183711198921</v>
      </c>
      <c r="AD135" s="28" t="str">
        <f>'GT Data'!D137</f>
        <v>TKNODE_266</v>
      </c>
      <c r="AE135">
        <f t="shared" si="45"/>
        <v>4.9383999999999988</v>
      </c>
      <c r="AF135">
        <f t="shared" si="46"/>
        <v>-5.7137919999999998</v>
      </c>
      <c r="AG135" s="25">
        <f t="shared" si="47"/>
        <v>0</v>
      </c>
      <c r="AH135" s="25">
        <v>0</v>
      </c>
      <c r="AI135" s="25">
        <v>0</v>
      </c>
      <c r="AJ135" s="25">
        <f t="shared" si="48"/>
        <v>6.0347211031261461</v>
      </c>
      <c r="AK135" s="28" t="str">
        <f>'GT Data'!N137</f>
        <v>TKNODE_267</v>
      </c>
      <c r="AL135" s="25">
        <f t="shared" si="49"/>
        <v>0</v>
      </c>
      <c r="AM135" s="25">
        <f t="shared" si="50"/>
        <v>0</v>
      </c>
      <c r="AN135" s="25">
        <f t="shared" si="51"/>
        <v>0</v>
      </c>
      <c r="AO135" s="25">
        <v>0</v>
      </c>
      <c r="AP135" s="25">
        <v>0</v>
      </c>
      <c r="AQ135" s="25">
        <v>0</v>
      </c>
    </row>
    <row r="136" spans="1:43" x14ac:dyDescent="0.3">
      <c r="A136" t="str">
        <f>'Calculated Tab Properties'!A136</f>
        <v>TAB_4_134</v>
      </c>
      <c r="B136">
        <f>'Calculated Tab Properties'!B136</f>
        <v>1.8721000000000001</v>
      </c>
      <c r="C136">
        <f>'Calculated Tab Properties'!C136</f>
        <v>0.14186632657921971</v>
      </c>
      <c r="D136">
        <f>'Calculated Tab Properties'!D136</f>
        <v>8.1283417680139038</v>
      </c>
      <c r="E136">
        <f>'Calculated Tab Properties'!E136</f>
        <v>4.5121512993446418</v>
      </c>
      <c r="F136">
        <f>'Calculated Tab Properties'!F136</f>
        <v>2.6121512903227662</v>
      </c>
      <c r="G136">
        <f>'Calculated Tab Properties'!G136</f>
        <v>1.9000000090218758</v>
      </c>
      <c r="H136">
        <f>'Calculated Tab Properties'!H136</f>
        <v>3.1720954232609788</v>
      </c>
      <c r="I136">
        <f>'Calculated Tab Properties'!I136</f>
        <v>0.15000001820523265</v>
      </c>
      <c r="J136" s="20">
        <f>'Calculated Tab Properties'!J136</f>
        <v>0.6821947123048091</v>
      </c>
      <c r="K136">
        <v>0</v>
      </c>
      <c r="L136">
        <v>0</v>
      </c>
      <c r="M136">
        <v>0</v>
      </c>
      <c r="N136">
        <v>0</v>
      </c>
      <c r="O136" s="27">
        <v>0</v>
      </c>
      <c r="P136" s="27">
        <v>0</v>
      </c>
      <c r="Q136">
        <v>0</v>
      </c>
      <c r="R136">
        <f>'Calculated Tab Properties'!R136</f>
        <v>1</v>
      </c>
      <c r="T136" s="30">
        <f>VLOOKUP('GEOMETRIC INPUTS'!D136,'Pressure Calculations'!$A$22:$B$61,2,TRUE)</f>
        <v>1.2345999999999999</v>
      </c>
      <c r="U136" s="30">
        <f>VLOOKUP('GEOMETRIC INPUTS'!D136,'Pressure Calculations'!$C$22:$D$61,2,TRUE)</f>
        <v>-1.4284479999999999</v>
      </c>
      <c r="V136">
        <f>T136*'GEOMETRIC INPUTS'!S136</f>
        <v>4.9383999999999997</v>
      </c>
      <c r="W136" s="27">
        <f>U136*'GEOMETRIC INPUTS'!R136</f>
        <v>-5.7137919999999998</v>
      </c>
      <c r="X136" s="27">
        <f t="shared" si="39"/>
        <v>5.6966664420705371</v>
      </c>
      <c r="Y136" s="27">
        <f t="shared" si="40"/>
        <v>-4.9581453212921662</v>
      </c>
      <c r="Z136" s="27">
        <f t="shared" si="41"/>
        <v>0</v>
      </c>
      <c r="AA136" s="27">
        <f t="shared" si="42"/>
        <v>0</v>
      </c>
      <c r="AB136" s="27">
        <f t="shared" si="43"/>
        <v>0</v>
      </c>
      <c r="AC136">
        <f t="shared" si="44"/>
        <v>5.6966664420705371</v>
      </c>
      <c r="AD136" s="28" t="str">
        <f>'GT Data'!D138</f>
        <v>TKNODE_268</v>
      </c>
      <c r="AE136">
        <f t="shared" si="45"/>
        <v>4.9384000000000006</v>
      </c>
      <c r="AF136">
        <f t="shared" si="46"/>
        <v>-5.7137919999999989</v>
      </c>
      <c r="AG136" s="25">
        <f t="shared" si="47"/>
        <v>0</v>
      </c>
      <c r="AH136" s="25">
        <v>0</v>
      </c>
      <c r="AI136" s="25">
        <v>0</v>
      </c>
      <c r="AJ136" s="25">
        <f t="shared" si="48"/>
        <v>-13.695147587079132</v>
      </c>
      <c r="AK136" s="28" t="str">
        <f>'GT Data'!N138</f>
        <v>TKNODE_269</v>
      </c>
      <c r="AL136" s="25">
        <f t="shared" si="49"/>
        <v>0</v>
      </c>
      <c r="AM136" s="25">
        <f t="shared" si="50"/>
        <v>0</v>
      </c>
      <c r="AN136" s="25">
        <f t="shared" si="51"/>
        <v>0</v>
      </c>
      <c r="AO136" s="25">
        <v>0</v>
      </c>
      <c r="AP136" s="25">
        <v>0</v>
      </c>
      <c r="AQ136" s="25">
        <v>0</v>
      </c>
    </row>
    <row r="137" spans="1:43" x14ac:dyDescent="0.3">
      <c r="A137" t="str">
        <f>'Calculated Tab Properties'!A137</f>
        <v>TAB_4_135</v>
      </c>
      <c r="B137">
        <f>'Calculated Tab Properties'!B137</f>
        <v>1.5939000000000001</v>
      </c>
      <c r="C137">
        <f>'Calculated Tab Properties'!C137</f>
        <v>3.6864303247643244</v>
      </c>
      <c r="D137">
        <f>'Calculated Tab Properties'!D137</f>
        <v>211.21689907803719</v>
      </c>
      <c r="E137">
        <f>'Calculated Tab Properties'!E137</f>
        <v>5.8680598763864076</v>
      </c>
      <c r="F137">
        <f>'Calculated Tab Properties'!F137</f>
        <v>2.9680598342636055</v>
      </c>
      <c r="G137">
        <f>'Calculated Tab Properties'!G137</f>
        <v>2.9000000421228016</v>
      </c>
      <c r="H137">
        <f>'Calculated Tab Properties'!H137</f>
        <v>3.4556420180829508</v>
      </c>
      <c r="I137">
        <f>'Calculated Tab Properties'!I137</f>
        <v>0.14999999190166682</v>
      </c>
      <c r="J137" s="20">
        <f>'Calculated Tab Properties'!J137</f>
        <v>0.61721180558935274</v>
      </c>
      <c r="K137">
        <v>0</v>
      </c>
      <c r="L137">
        <v>0</v>
      </c>
      <c r="M137">
        <v>0</v>
      </c>
      <c r="N137">
        <v>0</v>
      </c>
      <c r="O137" s="27">
        <v>0</v>
      </c>
      <c r="P137" s="27">
        <v>0</v>
      </c>
      <c r="Q137">
        <v>0</v>
      </c>
      <c r="R137">
        <f>'Calculated Tab Properties'!R137</f>
        <v>1</v>
      </c>
      <c r="T137" s="30">
        <f>VLOOKUP('GEOMETRIC INPUTS'!D137,'Pressure Calculations'!$A$22:$B$61,2,TRUE)</f>
        <v>1.2345999999999999</v>
      </c>
      <c r="U137" s="30">
        <f>VLOOKUP('GEOMETRIC INPUTS'!D137,'Pressure Calculations'!$C$22:$D$61,2,TRUE)</f>
        <v>-1.4284479999999999</v>
      </c>
      <c r="V137">
        <f>T137*'GEOMETRIC INPUTS'!S137</f>
        <v>4.9383999999999997</v>
      </c>
      <c r="W137" s="27">
        <f>U137*'GEOMETRIC INPUTS'!R137</f>
        <v>-5.7137919999999998</v>
      </c>
      <c r="X137" s="27">
        <f t="shared" si="39"/>
        <v>-7.184716101603966</v>
      </c>
      <c r="Y137" s="27">
        <f t="shared" si="40"/>
        <v>2.3270298920763142</v>
      </c>
      <c r="Z137" s="27">
        <f t="shared" si="41"/>
        <v>0</v>
      </c>
      <c r="AA137" s="27">
        <f t="shared" si="42"/>
        <v>0</v>
      </c>
      <c r="AB137" s="27">
        <f t="shared" si="43"/>
        <v>0</v>
      </c>
      <c r="AC137">
        <f t="shared" si="44"/>
        <v>-7.184716101603966</v>
      </c>
      <c r="AD137" s="28" t="str">
        <f>'GT Data'!D139</f>
        <v>TKNODE_270</v>
      </c>
      <c r="AE137">
        <f t="shared" si="45"/>
        <v>4.9383999999999997</v>
      </c>
      <c r="AF137">
        <f t="shared" si="46"/>
        <v>-5.7137919999999998</v>
      </c>
      <c r="AG137" s="25">
        <f t="shared" si="47"/>
        <v>0</v>
      </c>
      <c r="AH137" s="25">
        <v>0</v>
      </c>
      <c r="AI137" s="25">
        <v>0</v>
      </c>
      <c r="AJ137" s="25">
        <f t="shared" si="48"/>
        <v>7.2558184207688647</v>
      </c>
      <c r="AK137" s="28" t="str">
        <f>'GT Data'!N139</f>
        <v>TKNODE_271</v>
      </c>
      <c r="AL137" s="25">
        <f t="shared" si="49"/>
        <v>0</v>
      </c>
      <c r="AM137" s="25">
        <f t="shared" si="50"/>
        <v>0</v>
      </c>
      <c r="AN137" s="25">
        <f t="shared" si="51"/>
        <v>0</v>
      </c>
      <c r="AO137" s="25">
        <v>0</v>
      </c>
      <c r="AP137" s="25">
        <v>0</v>
      </c>
      <c r="AQ137" s="25">
        <v>0</v>
      </c>
    </row>
    <row r="138" spans="1:43" x14ac:dyDescent="0.3">
      <c r="A138" t="str">
        <f>'Calculated Tab Properties'!A138</f>
        <v>TAB_4_136</v>
      </c>
      <c r="B138">
        <f>'Calculated Tab Properties'!B138</f>
        <v>1.4350000000000001</v>
      </c>
      <c r="C138">
        <f>'Calculated Tab Properties'!C138</f>
        <v>1.3282127090575233</v>
      </c>
      <c r="D138">
        <f>'Calculated Tab Properties'!D138</f>
        <v>76.100982524633622</v>
      </c>
      <c r="E138">
        <f>'Calculated Tab Properties'!E138</f>
        <v>4.7074760704530787</v>
      </c>
      <c r="F138">
        <f>'Calculated Tab Properties'!F138</f>
        <v>2.2074759734381186</v>
      </c>
      <c r="G138">
        <f>'Calculated Tab Properties'!G138</f>
        <v>2.5000000970149601</v>
      </c>
      <c r="H138">
        <f>'Calculated Tab Properties'!H138</f>
        <v>2.8696735774577182</v>
      </c>
      <c r="I138">
        <f>'Calculated Tab Properties'!I138</f>
        <v>0.14999993425078559</v>
      </c>
      <c r="J138" s="20">
        <f>'Calculated Tab Properties'!J138</f>
        <v>0.77112629916686526</v>
      </c>
      <c r="K138">
        <v>0</v>
      </c>
      <c r="L138">
        <v>0</v>
      </c>
      <c r="M138">
        <v>0</v>
      </c>
      <c r="N138">
        <v>0</v>
      </c>
      <c r="O138" s="27">
        <v>0</v>
      </c>
      <c r="P138" s="27">
        <v>0</v>
      </c>
      <c r="Q138">
        <v>0</v>
      </c>
      <c r="R138">
        <f>'Calculated Tab Properties'!R138</f>
        <v>1</v>
      </c>
      <c r="T138" s="30">
        <f>VLOOKUP('GEOMETRIC INPUTS'!D138,'Pressure Calculations'!$A$22:$B$61,2,TRUE)</f>
        <v>1.2345999999999999</v>
      </c>
      <c r="U138" s="30">
        <f>VLOOKUP('GEOMETRIC INPUTS'!D138,'Pressure Calculations'!$C$22:$D$61,2,TRUE)</f>
        <v>-1.4284479999999999</v>
      </c>
      <c r="V138">
        <f>T138*'GEOMETRIC INPUTS'!S138</f>
        <v>4.9383999999999997</v>
      </c>
      <c r="W138" s="27">
        <f>U138*'GEOMETRIC INPUTS'!R138</f>
        <v>-5.7137919999999998</v>
      </c>
      <c r="X138" s="27">
        <f t="shared" si="39"/>
        <v>6.7327555634196834</v>
      </c>
      <c r="Y138" s="27">
        <f t="shared" si="40"/>
        <v>3.4212886610903332</v>
      </c>
      <c r="Z138" s="27">
        <f t="shared" si="41"/>
        <v>0</v>
      </c>
      <c r="AA138" s="27">
        <f t="shared" si="42"/>
        <v>0</v>
      </c>
      <c r="AB138" s="27">
        <f t="shared" si="43"/>
        <v>0</v>
      </c>
      <c r="AC138">
        <f t="shared" si="44"/>
        <v>6.7327555634196834</v>
      </c>
      <c r="AD138" s="28" t="str">
        <f>'GT Data'!D140</f>
        <v>TKNODE_272</v>
      </c>
      <c r="AE138">
        <f t="shared" si="45"/>
        <v>4.9383999999999988</v>
      </c>
      <c r="AF138">
        <f t="shared" si="46"/>
        <v>-5.7137919999999998</v>
      </c>
      <c r="AG138" s="25">
        <f t="shared" si="47"/>
        <v>0</v>
      </c>
      <c r="AH138" s="25">
        <v>0</v>
      </c>
      <c r="AI138" s="25">
        <v>0</v>
      </c>
      <c r="AJ138" s="25">
        <f t="shared" si="48"/>
        <v>8.0656055917696889</v>
      </c>
      <c r="AK138" s="28" t="str">
        <f>'GT Data'!N140</f>
        <v>TKNODE_273</v>
      </c>
      <c r="AL138" s="25">
        <f t="shared" si="49"/>
        <v>0</v>
      </c>
      <c r="AM138" s="25">
        <f t="shared" si="50"/>
        <v>0</v>
      </c>
      <c r="AN138" s="25">
        <f t="shared" si="51"/>
        <v>0</v>
      </c>
      <c r="AO138" s="25">
        <v>0</v>
      </c>
      <c r="AP138" s="25">
        <v>0</v>
      </c>
      <c r="AQ138" s="25">
        <v>0</v>
      </c>
    </row>
    <row r="139" spans="1:43" x14ac:dyDescent="0.3">
      <c r="A139" t="str">
        <f>'Calculated Tab Properties'!A139</f>
        <v>TAB_4_137</v>
      </c>
      <c r="B139">
        <f>'Calculated Tab Properties'!B139</f>
        <v>2.5796999999999999</v>
      </c>
      <c r="C139">
        <f>'Calculated Tab Properties'!C139</f>
        <v>0.90178068641023246</v>
      </c>
      <c r="D139">
        <f>'Calculated Tab Properties'!D139</f>
        <v>51.668227377716711</v>
      </c>
      <c r="E139">
        <f>'Calculated Tab Properties'!E139</f>
        <v>4.5933947489528322</v>
      </c>
      <c r="F139">
        <f>'Calculated Tab Properties'!F139</f>
        <v>2.6933948204787601</v>
      </c>
      <c r="G139">
        <f>'Calculated Tab Properties'!G139</f>
        <v>1.8999999284740723</v>
      </c>
      <c r="H139">
        <f>'Calculated Tab Properties'!H139</f>
        <v>3.2358456558200728</v>
      </c>
      <c r="I139">
        <f>'Calculated Tab Properties'!I139</f>
        <v>0.15000000107473296</v>
      </c>
      <c r="J139" s="20">
        <f>'Calculated Tab Properties'!J139</f>
        <v>0.6662934468752828</v>
      </c>
      <c r="K139">
        <v>0</v>
      </c>
      <c r="L139">
        <v>0</v>
      </c>
      <c r="M139">
        <v>0</v>
      </c>
      <c r="N139">
        <v>0</v>
      </c>
      <c r="O139" s="27">
        <v>0</v>
      </c>
      <c r="P139" s="27">
        <v>0</v>
      </c>
      <c r="Q139">
        <v>0</v>
      </c>
      <c r="R139">
        <f>'Calculated Tab Properties'!R139</f>
        <v>1</v>
      </c>
      <c r="T139" s="30">
        <f>VLOOKUP('GEOMETRIC INPUTS'!D139,'Pressure Calculations'!$A$22:$B$61,2,TRUE)</f>
        <v>1.2345999999999999</v>
      </c>
      <c r="U139" s="30">
        <f>VLOOKUP('GEOMETRIC INPUTS'!D139,'Pressure Calculations'!$C$22:$D$61,2,TRUE)</f>
        <v>-1.4284479999999999</v>
      </c>
      <c r="V139">
        <f>T139*'GEOMETRIC INPUTS'!S139</f>
        <v>4.9383999999999997</v>
      </c>
      <c r="W139" s="27">
        <f>U139*'GEOMETRIC INPUTS'!R139</f>
        <v>-5.7137919999999998</v>
      </c>
      <c r="X139" s="27">
        <f t="shared" si="39"/>
        <v>7.5449499128882032</v>
      </c>
      <c r="Y139" s="27">
        <f t="shared" si="40"/>
        <v>0.33006725265056547</v>
      </c>
      <c r="Z139" s="27">
        <f t="shared" si="41"/>
        <v>0</v>
      </c>
      <c r="AA139" s="27">
        <f t="shared" si="42"/>
        <v>0</v>
      </c>
      <c r="AB139" s="27">
        <f t="shared" si="43"/>
        <v>0</v>
      </c>
      <c r="AC139">
        <f t="shared" si="44"/>
        <v>7.5449499128882032</v>
      </c>
      <c r="AD139" s="28" t="str">
        <f>'GT Data'!D141</f>
        <v>TKNODE_274</v>
      </c>
      <c r="AE139">
        <f t="shared" si="45"/>
        <v>4.9383999999999997</v>
      </c>
      <c r="AF139">
        <f t="shared" si="46"/>
        <v>-5.7137919999999998</v>
      </c>
      <c r="AG139" s="25">
        <f t="shared" si="47"/>
        <v>0</v>
      </c>
      <c r="AH139" s="25">
        <v>0</v>
      </c>
      <c r="AI139" s="25">
        <v>0</v>
      </c>
      <c r="AJ139" s="25">
        <f t="shared" si="48"/>
        <v>0.93851151695100632</v>
      </c>
      <c r="AK139" s="28" t="str">
        <f>'GT Data'!N141</f>
        <v>TKNODE_275</v>
      </c>
      <c r="AL139" s="25">
        <f t="shared" si="49"/>
        <v>0</v>
      </c>
      <c r="AM139" s="25">
        <f t="shared" si="50"/>
        <v>0</v>
      </c>
      <c r="AN139" s="25">
        <f t="shared" si="51"/>
        <v>0</v>
      </c>
      <c r="AO139" s="25">
        <v>0</v>
      </c>
      <c r="AP139" s="25">
        <v>0</v>
      </c>
      <c r="AQ139" s="25">
        <v>0</v>
      </c>
    </row>
    <row r="140" spans="1:43" x14ac:dyDescent="0.3">
      <c r="A140" t="str">
        <f>'Calculated Tab Properties'!A140</f>
        <v>TAB_4_138</v>
      </c>
      <c r="B140">
        <f>'Calculated Tab Properties'!B140</f>
        <v>2.8127</v>
      </c>
      <c r="C140">
        <f>'Calculated Tab Properties'!C140</f>
        <v>0.11599448228467968</v>
      </c>
      <c r="D140">
        <f>'Calculated Tab Properties'!D140</f>
        <v>6.6459942817171402</v>
      </c>
      <c r="E140">
        <f>'Calculated Tab Properties'!E140</f>
        <v>4.1492900843493956</v>
      </c>
      <c r="F140">
        <f>'Calculated Tab Properties'!F140</f>
        <v>2.0492900551424156</v>
      </c>
      <c r="G140">
        <f>'Calculated Tab Properties'!G140</f>
        <v>2.1000000292069805</v>
      </c>
      <c r="H140">
        <f>'Calculated Tab Properties'!H140</f>
        <v>2.7581768100597248</v>
      </c>
      <c r="I140">
        <f>'Calculated Tab Properties'!I140</f>
        <v>0.14999996378669631</v>
      </c>
      <c r="J140" s="20">
        <f>'Calculated Tab Properties'!J140</f>
        <v>0.81120381204062542</v>
      </c>
      <c r="K140">
        <v>0</v>
      </c>
      <c r="L140">
        <v>0</v>
      </c>
      <c r="M140">
        <v>0</v>
      </c>
      <c r="N140">
        <v>0</v>
      </c>
      <c r="O140" s="27">
        <v>0</v>
      </c>
      <c r="P140" s="27">
        <v>0</v>
      </c>
      <c r="Q140">
        <v>0</v>
      </c>
      <c r="R140">
        <f>'Calculated Tab Properties'!R140</f>
        <v>1</v>
      </c>
      <c r="T140" s="30">
        <f>VLOOKUP('GEOMETRIC INPUTS'!D140,'Pressure Calculations'!$A$22:$B$61,2,TRUE)</f>
        <v>1.2345999999999999</v>
      </c>
      <c r="U140" s="30">
        <f>VLOOKUP('GEOMETRIC INPUTS'!D140,'Pressure Calculations'!$C$22:$D$61,2,TRUE)</f>
        <v>-1.4284479999999999</v>
      </c>
      <c r="V140">
        <f>T140*'GEOMETRIC INPUTS'!S140</f>
        <v>4.9383999999999997</v>
      </c>
      <c r="W140" s="27">
        <f>U140*'GEOMETRIC INPUTS'!R140</f>
        <v>-5.7137919999999998</v>
      </c>
      <c r="X140" s="27">
        <f t="shared" si="39"/>
        <v>5.5664979560695178</v>
      </c>
      <c r="Y140" s="27">
        <f t="shared" si="40"/>
        <v>-5.1038528666427947</v>
      </c>
      <c r="Z140" s="27">
        <f t="shared" si="41"/>
        <v>0</v>
      </c>
      <c r="AA140" s="27">
        <f t="shared" si="42"/>
        <v>0</v>
      </c>
      <c r="AB140" s="27">
        <f t="shared" si="43"/>
        <v>0</v>
      </c>
      <c r="AC140">
        <f t="shared" si="44"/>
        <v>5.5664979560695178</v>
      </c>
      <c r="AD140" s="28" t="str">
        <f>'GT Data'!D142</f>
        <v>TKNODE_276</v>
      </c>
      <c r="AE140">
        <f t="shared" si="45"/>
        <v>4.9383999999999988</v>
      </c>
      <c r="AF140">
        <f t="shared" si="46"/>
        <v>-5.7137919999999998</v>
      </c>
      <c r="AG140" s="25">
        <f t="shared" si="47"/>
        <v>0</v>
      </c>
      <c r="AH140" s="25">
        <v>0</v>
      </c>
      <c r="AI140" s="25">
        <v>0</v>
      </c>
      <c r="AJ140" s="25">
        <f t="shared" si="48"/>
        <v>-11.224852667690234</v>
      </c>
      <c r="AK140" s="28" t="str">
        <f>'GT Data'!N142</f>
        <v>TKNODE_277</v>
      </c>
      <c r="AL140" s="25">
        <f t="shared" si="49"/>
        <v>0</v>
      </c>
      <c r="AM140" s="25">
        <f t="shared" si="50"/>
        <v>0</v>
      </c>
      <c r="AN140" s="25">
        <f t="shared" si="51"/>
        <v>0</v>
      </c>
      <c r="AO140" s="25">
        <v>0</v>
      </c>
      <c r="AP140" s="25">
        <v>0</v>
      </c>
      <c r="AQ140" s="25">
        <v>0</v>
      </c>
    </row>
    <row r="141" spans="1:43" x14ac:dyDescent="0.3">
      <c r="A141" t="str">
        <f>'Calculated Tab Properties'!A141</f>
        <v>TAB_4_139</v>
      </c>
      <c r="B141">
        <f>'Calculated Tab Properties'!B141</f>
        <v>2.8875999999999999</v>
      </c>
      <c r="C141">
        <f>'Calculated Tab Properties'!C141</f>
        <v>3.674200901054558</v>
      </c>
      <c r="D141">
        <f>'Calculated Tab Properties'!D141</f>
        <v>210.51620471359035</v>
      </c>
      <c r="E141">
        <f>'Calculated Tab Properties'!E141</f>
        <v>3.0966828214103188</v>
      </c>
      <c r="F141">
        <f>'Calculated Tab Properties'!F141</f>
        <v>1.3966828398883759</v>
      </c>
      <c r="G141">
        <f>'Calculated Tab Properties'!G141</f>
        <v>1.6999999815219446</v>
      </c>
      <c r="H141">
        <f>'Calculated Tab Properties'!H141</f>
        <v>2.3566212780769953</v>
      </c>
      <c r="I141">
        <f>'Calculated Tab Properties'!I141</f>
        <v>0.15000005157899049</v>
      </c>
      <c r="J141" s="20">
        <f>'Calculated Tab Properties'!J141</f>
        <v>1.0134706428780293</v>
      </c>
      <c r="K141">
        <v>0</v>
      </c>
      <c r="L141">
        <v>0</v>
      </c>
      <c r="M141">
        <v>0</v>
      </c>
      <c r="N141">
        <v>0</v>
      </c>
      <c r="O141" s="27">
        <v>0</v>
      </c>
      <c r="P141" s="27">
        <v>0</v>
      </c>
      <c r="Q141">
        <v>0</v>
      </c>
      <c r="R141">
        <f>'Calculated Tab Properties'!R141</f>
        <v>1</v>
      </c>
      <c r="T141" s="30">
        <f>VLOOKUP('GEOMETRIC INPUTS'!D141,'Pressure Calculations'!$A$22:$B$61,2,TRUE)</f>
        <v>1.2345999999999999</v>
      </c>
      <c r="U141" s="30">
        <f>VLOOKUP('GEOMETRIC INPUTS'!D141,'Pressure Calculations'!$C$22:$D$61,2,TRUE)</f>
        <v>-1.4284479999999999</v>
      </c>
      <c r="V141">
        <f>T141*'GEOMETRIC INPUTS'!S141</f>
        <v>4.9383999999999997</v>
      </c>
      <c r="W141" s="27">
        <f>U141*'GEOMETRIC INPUTS'!R141</f>
        <v>-5.7137919999999998</v>
      </c>
      <c r="X141" s="27">
        <f t="shared" si="39"/>
        <v>-7.1557213143478968</v>
      </c>
      <c r="Y141" s="27">
        <f t="shared" si="40"/>
        <v>2.4147186276357737</v>
      </c>
      <c r="Z141" s="27">
        <f t="shared" si="41"/>
        <v>0</v>
      </c>
      <c r="AA141" s="27">
        <f t="shared" si="42"/>
        <v>0</v>
      </c>
      <c r="AB141" s="27">
        <f t="shared" si="43"/>
        <v>0</v>
      </c>
      <c r="AC141">
        <f t="shared" si="44"/>
        <v>-7.1557213143478968</v>
      </c>
      <c r="AD141" s="28" t="str">
        <f>'GT Data'!D143</f>
        <v>TKNODE_278</v>
      </c>
      <c r="AE141">
        <f t="shared" si="45"/>
        <v>4.9383999999999988</v>
      </c>
      <c r="AF141">
        <f t="shared" si="46"/>
        <v>-5.7137919999999998</v>
      </c>
      <c r="AG141" s="25">
        <f t="shared" si="47"/>
        <v>0</v>
      </c>
      <c r="AH141" s="25">
        <v>0</v>
      </c>
      <c r="AI141" s="25">
        <v>0</v>
      </c>
      <c r="AJ141" s="25">
        <f t="shared" si="48"/>
        <v>3.7348039890718097</v>
      </c>
      <c r="AK141" s="28" t="str">
        <f>'GT Data'!N143</f>
        <v>TKNODE_279</v>
      </c>
      <c r="AL141" s="25">
        <f t="shared" si="49"/>
        <v>0</v>
      </c>
      <c r="AM141" s="25">
        <f t="shared" si="50"/>
        <v>0</v>
      </c>
      <c r="AN141" s="25">
        <f t="shared" si="51"/>
        <v>0</v>
      </c>
      <c r="AO141" s="25">
        <v>0</v>
      </c>
      <c r="AP141" s="25">
        <v>0</v>
      </c>
      <c r="AQ141" s="25">
        <v>0</v>
      </c>
    </row>
    <row r="142" spans="1:43" x14ac:dyDescent="0.3">
      <c r="A142" t="str">
        <f>'Calculated Tab Properties'!A142</f>
        <v>TAB_4_140</v>
      </c>
      <c r="B142">
        <f>'Calculated Tab Properties'!B142</f>
        <v>2.4878</v>
      </c>
      <c r="C142">
        <f>'Calculated Tab Properties'!C142</f>
        <v>4.6759480386641794</v>
      </c>
      <c r="D142">
        <f>'Calculated Tab Properties'!D142</f>
        <v>267.91208783793257</v>
      </c>
      <c r="E142">
        <f>'Calculated Tab Properties'!E142</f>
        <v>3.4535812244372894</v>
      </c>
      <c r="F142">
        <f>'Calculated Tab Properties'!F142</f>
        <v>1.5535813212678184</v>
      </c>
      <c r="G142">
        <f>'Calculated Tab Properties'!G142</f>
        <v>1.8999999031694734</v>
      </c>
      <c r="H142">
        <f>'Calculated Tab Properties'!H142</f>
        <v>2.4431133876501434</v>
      </c>
      <c r="I142">
        <f>'Calculated Tab Properties'!I142</f>
        <v>0.15000008708414161</v>
      </c>
      <c r="J142" s="20">
        <f>'Calculated Tab Properties'!J142</f>
        <v>0.95901730899148807</v>
      </c>
      <c r="K142">
        <v>0</v>
      </c>
      <c r="L142">
        <v>0</v>
      </c>
      <c r="M142">
        <v>0</v>
      </c>
      <c r="N142">
        <v>0</v>
      </c>
      <c r="O142" s="27">
        <v>0</v>
      </c>
      <c r="P142" s="27">
        <v>0</v>
      </c>
      <c r="Q142">
        <v>0</v>
      </c>
      <c r="R142">
        <f>'Calculated Tab Properties'!R142</f>
        <v>1</v>
      </c>
      <c r="T142" s="30">
        <f>VLOOKUP('GEOMETRIC INPUTS'!D142,'Pressure Calculations'!$A$22:$B$61,2,TRUE)</f>
        <v>1.2345999999999999</v>
      </c>
      <c r="U142" s="30">
        <f>VLOOKUP('GEOMETRIC INPUTS'!D142,'Pressure Calculations'!$C$22:$D$61,2,TRUE)</f>
        <v>-1.4284479999999999</v>
      </c>
      <c r="V142">
        <f>T142*'GEOMETRIC INPUTS'!S142</f>
        <v>4.9383999999999997</v>
      </c>
      <c r="W142" s="27">
        <f>U142*'GEOMETRIC INPUTS'!R142</f>
        <v>-5.7137919999999998</v>
      </c>
      <c r="X142" s="27">
        <f t="shared" si="39"/>
        <v>-5.8899187467893164</v>
      </c>
      <c r="Y142" s="27">
        <f t="shared" si="40"/>
        <v>-4.7269515266695681</v>
      </c>
      <c r="Z142" s="27">
        <f t="shared" si="41"/>
        <v>0</v>
      </c>
      <c r="AA142" s="27">
        <f t="shared" si="42"/>
        <v>0</v>
      </c>
      <c r="AB142" s="27">
        <f t="shared" si="43"/>
        <v>0</v>
      </c>
      <c r="AC142">
        <f t="shared" si="44"/>
        <v>-5.8899187467893164</v>
      </c>
      <c r="AD142" s="28" t="str">
        <f>'GT Data'!D144</f>
        <v>TKNODE_280</v>
      </c>
      <c r="AE142">
        <f t="shared" si="45"/>
        <v>4.9383999999999997</v>
      </c>
      <c r="AF142">
        <f t="shared" si="46"/>
        <v>-5.7137919999999989</v>
      </c>
      <c r="AG142" s="25">
        <f t="shared" si="47"/>
        <v>0</v>
      </c>
      <c r="AH142" s="25">
        <v>0</v>
      </c>
      <c r="AI142" s="25">
        <v>0</v>
      </c>
      <c r="AJ142" s="25">
        <f t="shared" si="48"/>
        <v>-8.0527467390151912</v>
      </c>
      <c r="AK142" s="28" t="str">
        <f>'GT Data'!N144</f>
        <v>TKNODE_281</v>
      </c>
      <c r="AL142" s="25">
        <f t="shared" si="49"/>
        <v>0</v>
      </c>
      <c r="AM142" s="25">
        <f t="shared" si="50"/>
        <v>0</v>
      </c>
      <c r="AN142" s="25">
        <f t="shared" si="51"/>
        <v>0</v>
      </c>
      <c r="AO142" s="25">
        <v>0</v>
      </c>
      <c r="AP142" s="25">
        <v>0</v>
      </c>
      <c r="AQ142" s="25">
        <v>0</v>
      </c>
    </row>
    <row r="143" spans="1:43" x14ac:dyDescent="0.3">
      <c r="A143" t="str">
        <f>'Calculated Tab Properties'!A143</f>
        <v>TAB_4_141</v>
      </c>
      <c r="B143">
        <f>'Calculated Tab Properties'!B143</f>
        <v>2.8574000000000002</v>
      </c>
      <c r="C143">
        <f>'Calculated Tab Properties'!C143</f>
        <v>5.2957703818092465</v>
      </c>
      <c r="D143">
        <f>'Calculated Tab Properties'!D143</f>
        <v>303.42529214805438</v>
      </c>
      <c r="E143">
        <f>'Calculated Tab Properties'!E143</f>
        <v>4.2253288907938167</v>
      </c>
      <c r="F143">
        <f>'Calculated Tab Properties'!F143</f>
        <v>2.3253288838114323</v>
      </c>
      <c r="G143">
        <f>'Calculated Tab Properties'!G143</f>
        <v>1.9000000069823846</v>
      </c>
      <c r="H143">
        <f>'Calculated Tab Properties'!H143</f>
        <v>2.9547308297989421</v>
      </c>
      <c r="I143">
        <f>'Calculated Tab Properties'!I143</f>
        <v>0.14999999532416658</v>
      </c>
      <c r="J143" s="20">
        <f>'Calculated Tab Properties'!J143</f>
        <v>0.74351656234505681</v>
      </c>
      <c r="K143">
        <v>0</v>
      </c>
      <c r="L143">
        <v>0</v>
      </c>
      <c r="M143">
        <v>0</v>
      </c>
      <c r="N143">
        <v>0</v>
      </c>
      <c r="O143" s="27">
        <v>0</v>
      </c>
      <c r="P143" s="27">
        <v>0</v>
      </c>
      <c r="Q143">
        <v>0</v>
      </c>
      <c r="R143">
        <f>'Calculated Tab Properties'!R143</f>
        <v>1</v>
      </c>
      <c r="T143" s="30">
        <f>VLOOKUP('GEOMETRIC INPUTS'!D143,'Pressure Calculations'!$A$22:$B$61,2,TRUE)</f>
        <v>1.2345999999999999</v>
      </c>
      <c r="U143" s="30">
        <f>VLOOKUP('GEOMETRIC INPUTS'!D143,'Pressure Calculations'!$C$22:$D$61,2,TRUE)</f>
        <v>-1.4284479999999999</v>
      </c>
      <c r="V143">
        <f>T143*'GEOMETRIC INPUTS'!S143</f>
        <v>4.9383999999999997</v>
      </c>
      <c r="W143" s="27">
        <f>U143*'GEOMETRIC INPUTS'!R143</f>
        <v>-5.7137919999999998</v>
      </c>
      <c r="X143" s="27">
        <f t="shared" si="39"/>
        <v>-2.0484443692515266</v>
      </c>
      <c r="Y143" s="27">
        <f t="shared" si="40"/>
        <v>-7.2690500923673458</v>
      </c>
      <c r="Z143" s="27">
        <f t="shared" si="41"/>
        <v>0</v>
      </c>
      <c r="AA143" s="27">
        <f t="shared" si="42"/>
        <v>0</v>
      </c>
      <c r="AB143" s="27">
        <f t="shared" si="43"/>
        <v>0</v>
      </c>
      <c r="AC143">
        <f t="shared" si="44"/>
        <v>-2.0484443692515266</v>
      </c>
      <c r="AD143" s="28" t="str">
        <f>'GT Data'!D145</f>
        <v>TKNODE_282</v>
      </c>
      <c r="AE143">
        <f t="shared" si="45"/>
        <v>4.9384000000000006</v>
      </c>
      <c r="AF143">
        <f t="shared" si="46"/>
        <v>-5.7137920000000006</v>
      </c>
      <c r="AG143" s="25">
        <f t="shared" si="47"/>
        <v>0</v>
      </c>
      <c r="AH143" s="25">
        <v>0</v>
      </c>
      <c r="AI143" s="25">
        <v>0</v>
      </c>
      <c r="AJ143" s="25">
        <f t="shared" si="48"/>
        <v>-17.993289617520183</v>
      </c>
      <c r="AK143" s="28" t="str">
        <f>'GT Data'!N145</f>
        <v>TKNODE_283</v>
      </c>
      <c r="AL143" s="25">
        <f t="shared" si="49"/>
        <v>0</v>
      </c>
      <c r="AM143" s="25">
        <f t="shared" si="50"/>
        <v>0</v>
      </c>
      <c r="AN143" s="25">
        <f t="shared" si="51"/>
        <v>0</v>
      </c>
      <c r="AO143" s="25">
        <v>0</v>
      </c>
      <c r="AP143" s="25">
        <v>0</v>
      </c>
      <c r="AQ143" s="25">
        <v>0</v>
      </c>
    </row>
    <row r="144" spans="1:43" x14ac:dyDescent="0.3">
      <c r="A144" t="str">
        <f>'Calculated Tab Properties'!A144</f>
        <v>TAB_4_142</v>
      </c>
      <c r="B144">
        <f>'Calculated Tab Properties'!B144</f>
        <v>4.0178000000000003</v>
      </c>
      <c r="C144">
        <f>'Calculated Tab Properties'!C144</f>
        <v>0.59781642794583634</v>
      </c>
      <c r="D144">
        <f>'Calculated Tab Properties'!D144</f>
        <v>34.252358244883105</v>
      </c>
      <c r="E144">
        <f>'Calculated Tab Properties'!E144</f>
        <v>3.5842117959325579</v>
      </c>
      <c r="F144">
        <f>'Calculated Tab Properties'!F144</f>
        <v>1.0842118033046548</v>
      </c>
      <c r="G144">
        <f>'Calculated Tab Properties'!G144</f>
        <v>2.4999999926279077</v>
      </c>
      <c r="H144">
        <f>'Calculated Tab Properties'!H144</f>
        <v>2.2074312657999506</v>
      </c>
      <c r="I144">
        <f>'Calculated Tab Properties'!I144</f>
        <v>0.15000004271936024</v>
      </c>
      <c r="J144" s="20">
        <f>'Calculated Tab Properties'!J144</f>
        <v>1.1338083004362156</v>
      </c>
      <c r="K144">
        <v>0</v>
      </c>
      <c r="L144">
        <v>0</v>
      </c>
      <c r="M144">
        <v>0</v>
      </c>
      <c r="N144">
        <v>0</v>
      </c>
      <c r="O144" s="27">
        <v>0</v>
      </c>
      <c r="P144" s="27">
        <v>0</v>
      </c>
      <c r="Q144">
        <v>0</v>
      </c>
      <c r="R144">
        <f>'Calculated Tab Properties'!R144</f>
        <v>1</v>
      </c>
      <c r="T144" s="30">
        <f>VLOOKUP('GEOMETRIC INPUTS'!D144,'Pressure Calculations'!$A$22:$B$61,2,TRUE)</f>
        <v>1.2345999999999999</v>
      </c>
      <c r="U144" s="30">
        <f>VLOOKUP('GEOMETRIC INPUTS'!D144,'Pressure Calculations'!$C$22:$D$61,2,TRUE)</f>
        <v>-1.4284479999999999</v>
      </c>
      <c r="V144">
        <f>T144*'GEOMETRIC INPUTS'!S144</f>
        <v>4.9383999999999997</v>
      </c>
      <c r="W144" s="27">
        <f>U144*'GEOMETRIC INPUTS'!R144</f>
        <v>-5.7137919999999998</v>
      </c>
      <c r="X144" s="27">
        <f t="shared" ref="X144:X207" si="52">V144*COS(C144)-W144*SIN(C144)</f>
        <v>7.2978611014816792</v>
      </c>
      <c r="Y144" s="27">
        <f t="shared" ref="Y144:Y207" si="53">V144*SIN(C144)+W144*COS(C144)</f>
        <v>-1.9433056688911843</v>
      </c>
      <c r="Z144" s="27">
        <f t="shared" ref="Z144:Z207" si="54">(F144/2*L144-G144/2*M144-G144/2*O144-I144*(K144+P144)-Q144)/F144</f>
        <v>0</v>
      </c>
      <c r="AA144" s="27">
        <f t="shared" ref="AA144:AA207" si="55">SUM(K144:N144) + P144+O144-Z144</f>
        <v>0</v>
      </c>
      <c r="AB144" s="27">
        <f t="shared" ref="AB144:AB207" si="56">(N144*H144*COS(J144) + 2*H144*COS(J144)*(L144+M144+O144+K144+P144-Z144)/(2*H144*SIN(J144)))</f>
        <v>0</v>
      </c>
      <c r="AC144">
        <f t="shared" ref="AC144:AC207" si="57">X144-AB144</f>
        <v>7.2978611014816792</v>
      </c>
      <c r="AD144" s="28" t="str">
        <f>'GT Data'!D146</f>
        <v>TKNODE_284</v>
      </c>
      <c r="AE144">
        <f t="shared" ref="AE144:AE207" si="58">AC144*COS(C144) + Y144*SIN(C144)</f>
        <v>4.9383999999999997</v>
      </c>
      <c r="AF144">
        <f t="shared" ref="AF144:AF207" si="59">-AC144*SIN(C144) + Y144*COS(C144)</f>
        <v>-5.7137919999999998</v>
      </c>
      <c r="AG144" s="25">
        <f t="shared" ref="AG144:AG207" si="60">Z144</f>
        <v>0</v>
      </c>
      <c r="AH144" s="25">
        <v>0</v>
      </c>
      <c r="AI144" s="25">
        <v>0</v>
      </c>
      <c r="AJ144" s="25">
        <f t="shared" ref="AJ144:AJ207" si="61">Y144*(F144+I144)</f>
        <v>-2.3984508769911219</v>
      </c>
      <c r="AK144" s="28" t="str">
        <f>'GT Data'!N146</f>
        <v>TKNODE_285</v>
      </c>
      <c r="AL144" s="25">
        <f t="shared" ref="AL144:AL207" si="62">-AB144*SIN(C144)</f>
        <v>0</v>
      </c>
      <c r="AM144" s="25">
        <f t="shared" ref="AM144:AM207" si="63">AB144*COS(C144)</f>
        <v>0</v>
      </c>
      <c r="AN144" s="25">
        <f t="shared" ref="AN144:AN207" si="64">AA144</f>
        <v>0</v>
      </c>
      <c r="AO144" s="25">
        <v>0</v>
      </c>
      <c r="AP144" s="25">
        <v>0</v>
      </c>
      <c r="AQ144" s="25">
        <v>0</v>
      </c>
    </row>
    <row r="145" spans="1:43" x14ac:dyDescent="0.3">
      <c r="A145" t="str">
        <f>'Calculated Tab Properties'!A145</f>
        <v>TAB_4_143</v>
      </c>
      <c r="B145">
        <f>'Calculated Tab Properties'!B145</f>
        <v>3.2355</v>
      </c>
      <c r="C145">
        <f>'Calculated Tab Properties'!C145</f>
        <v>3.3884746442210929</v>
      </c>
      <c r="D145">
        <f>'Calculated Tab Properties'!D145</f>
        <v>194.14529610096179</v>
      </c>
      <c r="E145">
        <f>'Calculated Tab Properties'!E145</f>
        <v>5.5664805988745538</v>
      </c>
      <c r="F145">
        <f>'Calculated Tab Properties'!F145</f>
        <v>3.2664805897665472</v>
      </c>
      <c r="G145">
        <f>'Calculated Tab Properties'!G145</f>
        <v>2.3000000091080088</v>
      </c>
      <c r="H145">
        <f>'Calculated Tab Properties'!H145</f>
        <v>3.7030332876986094</v>
      </c>
      <c r="I145">
        <f>'Calculated Tab Properties'!I145</f>
        <v>0.14999994588842314</v>
      </c>
      <c r="J145" s="20">
        <f>'Calculated Tab Properties'!J145</f>
        <v>0.5705532696199157</v>
      </c>
      <c r="K145">
        <v>0</v>
      </c>
      <c r="L145">
        <v>0</v>
      </c>
      <c r="M145">
        <v>0</v>
      </c>
      <c r="N145">
        <v>0</v>
      </c>
      <c r="O145" s="27">
        <v>0</v>
      </c>
      <c r="P145" s="27">
        <v>0</v>
      </c>
      <c r="Q145">
        <v>0</v>
      </c>
      <c r="R145">
        <f>'Calculated Tab Properties'!R145</f>
        <v>1</v>
      </c>
      <c r="T145" s="30">
        <f>VLOOKUP('GEOMETRIC INPUTS'!D145,'Pressure Calculations'!$A$22:$B$61,2,TRUE)</f>
        <v>1.2345999999999999</v>
      </c>
      <c r="U145" s="30">
        <f>VLOOKUP('GEOMETRIC INPUTS'!D145,'Pressure Calculations'!$C$22:$D$61,2,TRUE)</f>
        <v>-1.4284479999999999</v>
      </c>
      <c r="V145">
        <f>T145*'GEOMETRIC INPUTS'!S145</f>
        <v>4.9383999999999997</v>
      </c>
      <c r="W145" s="27">
        <f>U145*'GEOMETRIC INPUTS'!R145</f>
        <v>-5.7137919999999998</v>
      </c>
      <c r="X145" s="27">
        <f t="shared" si="52"/>
        <v>-6.1850094667739794</v>
      </c>
      <c r="Y145" s="27">
        <f t="shared" si="53"/>
        <v>4.3336902837166678</v>
      </c>
      <c r="Z145" s="27">
        <f t="shared" si="54"/>
        <v>0</v>
      </c>
      <c r="AA145" s="27">
        <f t="shared" si="55"/>
        <v>0</v>
      </c>
      <c r="AB145" s="27">
        <f t="shared" si="56"/>
        <v>0</v>
      </c>
      <c r="AC145">
        <f t="shared" si="57"/>
        <v>-6.1850094667739794</v>
      </c>
      <c r="AD145" s="28" t="str">
        <f>'GT Data'!D147</f>
        <v>TKNODE_286</v>
      </c>
      <c r="AE145">
        <f t="shared" si="58"/>
        <v>4.9383999999999988</v>
      </c>
      <c r="AF145">
        <f t="shared" si="59"/>
        <v>-5.7137920000000006</v>
      </c>
      <c r="AG145" s="25">
        <f t="shared" si="60"/>
        <v>0</v>
      </c>
      <c r="AH145" s="25">
        <v>0</v>
      </c>
      <c r="AI145" s="25">
        <v>0</v>
      </c>
      <c r="AJ145" s="25">
        <f t="shared" si="61"/>
        <v>14.805968501875061</v>
      </c>
      <c r="AK145" s="28" t="str">
        <f>'GT Data'!N147</f>
        <v>TKNODE_287</v>
      </c>
      <c r="AL145" s="25">
        <f t="shared" si="62"/>
        <v>0</v>
      </c>
      <c r="AM145" s="25">
        <f t="shared" si="63"/>
        <v>0</v>
      </c>
      <c r="AN145" s="25">
        <f t="shared" si="64"/>
        <v>0</v>
      </c>
      <c r="AO145" s="25">
        <v>0</v>
      </c>
      <c r="AP145" s="25">
        <v>0</v>
      </c>
      <c r="AQ145" s="25">
        <v>0</v>
      </c>
    </row>
    <row r="146" spans="1:43" x14ac:dyDescent="0.3">
      <c r="A146" t="str">
        <f>'Calculated Tab Properties'!A146</f>
        <v>TAB_4_144</v>
      </c>
      <c r="B146">
        <f>'Calculated Tab Properties'!B146</f>
        <v>2.2888999999999999</v>
      </c>
      <c r="C146">
        <f>'Calculated Tab Properties'!C146</f>
        <v>3.8348164804623863</v>
      </c>
      <c r="D146">
        <f>'Calculated Tab Properties'!D146</f>
        <v>219.71879953770727</v>
      </c>
      <c r="E146">
        <f>'Calculated Tab Properties'!E146</f>
        <v>6.1461557748769771</v>
      </c>
      <c r="F146">
        <f>'Calculated Tab Properties'!F146</f>
        <v>4.0461558018799089</v>
      </c>
      <c r="G146">
        <f>'Calculated Tab Properties'!G146</f>
        <v>2.0999999729970686</v>
      </c>
      <c r="H146">
        <f>'Calculated Tab Properties'!H146</f>
        <v>4.3795014944069939</v>
      </c>
      <c r="I146">
        <f>'Calculated Tab Properties'!I146</f>
        <v>0.14999998623749955</v>
      </c>
      <c r="J146" s="20">
        <f>'Calculated Tab Properties'!J146</f>
        <v>0.47425183367260132</v>
      </c>
      <c r="K146">
        <v>0</v>
      </c>
      <c r="L146">
        <v>0</v>
      </c>
      <c r="M146">
        <v>0</v>
      </c>
      <c r="N146">
        <v>0</v>
      </c>
      <c r="O146" s="27">
        <v>0</v>
      </c>
      <c r="P146" s="27">
        <v>0</v>
      </c>
      <c r="Q146">
        <v>0</v>
      </c>
      <c r="R146">
        <f>'Calculated Tab Properties'!R146</f>
        <v>1</v>
      </c>
      <c r="T146" s="30">
        <f>VLOOKUP('GEOMETRIC INPUTS'!D146,'Pressure Calculations'!$A$22:$B$61,2,TRUE)</f>
        <v>1.2345999999999999</v>
      </c>
      <c r="U146" s="30">
        <f>VLOOKUP('GEOMETRIC INPUTS'!D146,'Pressure Calculations'!$C$22:$D$61,2,TRUE)</f>
        <v>-1.4284479999999999</v>
      </c>
      <c r="V146">
        <f>T146*'GEOMETRIC INPUTS'!S146</f>
        <v>4.9383999999999997</v>
      </c>
      <c r="W146" s="27">
        <f>U146*'GEOMETRIC INPUTS'!R146</f>
        <v>-5.7137919999999998</v>
      </c>
      <c r="X146" s="27">
        <f t="shared" si="52"/>
        <v>-7.4497962255168009</v>
      </c>
      <c r="Y146" s="27">
        <f t="shared" si="53"/>
        <v>1.2392537179849898</v>
      </c>
      <c r="Z146" s="27">
        <f t="shared" si="54"/>
        <v>0</v>
      </c>
      <c r="AA146" s="27">
        <f t="shared" si="55"/>
        <v>0</v>
      </c>
      <c r="AB146" s="27">
        <f t="shared" si="56"/>
        <v>0</v>
      </c>
      <c r="AC146">
        <f t="shared" si="57"/>
        <v>-7.4497962255168009</v>
      </c>
      <c r="AD146" s="28" t="str">
        <f>'GT Data'!D148</f>
        <v>TKNODE_288</v>
      </c>
      <c r="AE146">
        <f t="shared" si="58"/>
        <v>4.9384000000000006</v>
      </c>
      <c r="AF146">
        <f t="shared" si="59"/>
        <v>-5.7137919999999998</v>
      </c>
      <c r="AG146" s="25">
        <f t="shared" si="60"/>
        <v>0</v>
      </c>
      <c r="AH146" s="25">
        <v>0</v>
      </c>
      <c r="AI146" s="25">
        <v>0</v>
      </c>
      <c r="AJ146" s="25">
        <f t="shared" si="61"/>
        <v>5.2001016616687341</v>
      </c>
      <c r="AK146" s="28" t="str">
        <f>'GT Data'!N148</f>
        <v>TKNODE_289</v>
      </c>
      <c r="AL146" s="25">
        <f t="shared" si="62"/>
        <v>0</v>
      </c>
      <c r="AM146" s="25">
        <f t="shared" si="63"/>
        <v>0</v>
      </c>
      <c r="AN146" s="25">
        <f t="shared" si="64"/>
        <v>0</v>
      </c>
      <c r="AO146" s="25">
        <v>0</v>
      </c>
      <c r="AP146" s="25">
        <v>0</v>
      </c>
      <c r="AQ146" s="25">
        <v>0</v>
      </c>
    </row>
    <row r="147" spans="1:43" x14ac:dyDescent="0.3">
      <c r="A147" t="str">
        <f>'Calculated Tab Properties'!A147</f>
        <v>TAB_4_145</v>
      </c>
      <c r="B147">
        <f>'Calculated Tab Properties'!B147</f>
        <v>2.0615999999999999</v>
      </c>
      <c r="C147">
        <f>'Calculated Tab Properties'!C147</f>
        <v>4.2899636570142796</v>
      </c>
      <c r="D147">
        <f>'Calculated Tab Properties'!D147</f>
        <v>245.79681181142647</v>
      </c>
      <c r="E147">
        <f>'Calculated Tab Properties'!E147</f>
        <v>4.9827807580000014</v>
      </c>
      <c r="F147">
        <f>'Calculated Tab Properties'!F147</f>
        <v>2.68278076372119</v>
      </c>
      <c r="G147">
        <f>'Calculated Tab Properties'!G147</f>
        <v>2.2999999942788114</v>
      </c>
      <c r="H147">
        <f>'Calculated Tab Properties'!H147</f>
        <v>3.2272246343917033</v>
      </c>
      <c r="I147">
        <f>'Calculated Tab Properties'!I147</f>
        <v>0.15000001696123166</v>
      </c>
      <c r="J147" s="20">
        <f>'Calculated Tab Properties'!J147</f>
        <v>0.66839549831439315</v>
      </c>
      <c r="K147">
        <v>0</v>
      </c>
      <c r="L147">
        <v>0</v>
      </c>
      <c r="M147">
        <v>0</v>
      </c>
      <c r="N147">
        <v>0</v>
      </c>
      <c r="O147" s="27">
        <v>0</v>
      </c>
      <c r="P147" s="27">
        <v>0</v>
      </c>
      <c r="Q147">
        <v>0</v>
      </c>
      <c r="R147">
        <f>'Calculated Tab Properties'!R147</f>
        <v>1</v>
      </c>
      <c r="T147" s="30">
        <f>VLOOKUP('GEOMETRIC INPUTS'!D147,'Pressure Calculations'!$A$22:$B$61,2,TRUE)</f>
        <v>1.2345999999999999</v>
      </c>
      <c r="U147" s="30">
        <f>VLOOKUP('GEOMETRIC INPUTS'!D147,'Pressure Calculations'!$C$22:$D$61,2,TRUE)</f>
        <v>-1.4284479999999999</v>
      </c>
      <c r="V147">
        <f>T147*'GEOMETRIC INPUTS'!S147</f>
        <v>4.9383999999999997</v>
      </c>
      <c r="W147" s="27">
        <f>U147*'GEOMETRIC INPUTS'!R147</f>
        <v>-5.7137919999999998</v>
      </c>
      <c r="X147" s="27">
        <f t="shared" si="52"/>
        <v>-7.2361488361862207</v>
      </c>
      <c r="Y147" s="27">
        <f t="shared" si="53"/>
        <v>-2.1617963826005431</v>
      </c>
      <c r="Z147" s="27">
        <f t="shared" si="54"/>
        <v>0</v>
      </c>
      <c r="AA147" s="27">
        <f t="shared" si="55"/>
        <v>0</v>
      </c>
      <c r="AB147" s="27">
        <f t="shared" si="56"/>
        <v>0</v>
      </c>
      <c r="AC147">
        <f t="shared" si="57"/>
        <v>-7.2361488361862207</v>
      </c>
      <c r="AD147" s="28" t="str">
        <f>'GT Data'!D149</f>
        <v>TKNODE_290</v>
      </c>
      <c r="AE147">
        <f t="shared" si="58"/>
        <v>4.9383999999999997</v>
      </c>
      <c r="AF147">
        <f t="shared" si="59"/>
        <v>-5.7137919999999998</v>
      </c>
      <c r="AG147" s="25">
        <f t="shared" si="60"/>
        <v>0</v>
      </c>
      <c r="AH147" s="25">
        <v>0</v>
      </c>
      <c r="AI147" s="25">
        <v>0</v>
      </c>
      <c r="AJ147" s="25">
        <f t="shared" si="61"/>
        <v>-6.1238952443796011</v>
      </c>
      <c r="AK147" s="28" t="str">
        <f>'GT Data'!N149</f>
        <v>TKNODE_291</v>
      </c>
      <c r="AL147" s="25">
        <f t="shared" si="62"/>
        <v>0</v>
      </c>
      <c r="AM147" s="25">
        <f t="shared" si="63"/>
        <v>0</v>
      </c>
      <c r="AN147" s="25">
        <f t="shared" si="64"/>
        <v>0</v>
      </c>
      <c r="AO147" s="25">
        <v>0</v>
      </c>
      <c r="AP147" s="25">
        <v>0</v>
      </c>
      <c r="AQ147" s="25">
        <v>0</v>
      </c>
    </row>
    <row r="148" spans="1:43" x14ac:dyDescent="0.3">
      <c r="A148" t="str">
        <f>'Calculated Tab Properties'!A148</f>
        <v>TAB_4_146</v>
      </c>
      <c r="B148">
        <f>'Calculated Tab Properties'!B148</f>
        <v>1.4609000000000001</v>
      </c>
      <c r="C148">
        <f>'Calculated Tab Properties'!C148</f>
        <v>4.5128535156629166</v>
      </c>
      <c r="D148">
        <f>'Calculated Tab Properties'!D148</f>
        <v>258.56746000826087</v>
      </c>
      <c r="E148">
        <f>'Calculated Tab Properties'!E148</f>
        <v>5.6348729611281216</v>
      </c>
      <c r="F148">
        <f>'Calculated Tab Properties'!F148</f>
        <v>3.5348729535553089</v>
      </c>
      <c r="G148">
        <f>'Calculated Tab Properties'!G148</f>
        <v>2.1000000075728122</v>
      </c>
      <c r="H148">
        <f>'Calculated Tab Properties'!H148</f>
        <v>3.9320117591604897</v>
      </c>
      <c r="I148">
        <f>'Calculated Tab Properties'!I148</f>
        <v>0.14999998512283033</v>
      </c>
      <c r="J148" s="20">
        <f>'Calculated Tab Properties'!J148</f>
        <v>0.53361081758890372</v>
      </c>
      <c r="K148">
        <v>0</v>
      </c>
      <c r="L148">
        <v>0</v>
      </c>
      <c r="M148">
        <v>0</v>
      </c>
      <c r="N148">
        <v>0</v>
      </c>
      <c r="O148" s="27">
        <v>0</v>
      </c>
      <c r="P148" s="27">
        <v>0</v>
      </c>
      <c r="Q148">
        <v>0</v>
      </c>
      <c r="R148">
        <f>'Calculated Tab Properties'!R148</f>
        <v>1</v>
      </c>
      <c r="T148" s="30">
        <f>VLOOKUP('GEOMETRIC INPUTS'!D148,'Pressure Calculations'!$A$22:$B$61,2,TRUE)</f>
        <v>1.2345999999999999</v>
      </c>
      <c r="U148" s="30">
        <f>VLOOKUP('GEOMETRIC INPUTS'!D148,'Pressure Calculations'!$C$22:$D$61,2,TRUE)</f>
        <v>-1.4284479999999999</v>
      </c>
      <c r="V148">
        <f>T148*'GEOMETRIC INPUTS'!S148</f>
        <v>4.9383999999999997</v>
      </c>
      <c r="W148" s="27">
        <f>U148*'GEOMETRIC INPUTS'!R148</f>
        <v>-5.7137919999999998</v>
      </c>
      <c r="X148" s="27">
        <f t="shared" si="52"/>
        <v>-6.5792834722500952</v>
      </c>
      <c r="Y148" s="27">
        <f t="shared" si="53"/>
        <v>-3.7078622643028045</v>
      </c>
      <c r="Z148" s="27">
        <f t="shared" si="54"/>
        <v>0</v>
      </c>
      <c r="AA148" s="27">
        <f t="shared" si="55"/>
        <v>0</v>
      </c>
      <c r="AB148" s="27">
        <f t="shared" si="56"/>
        <v>0</v>
      </c>
      <c r="AC148">
        <f t="shared" si="57"/>
        <v>-6.5792834722500952</v>
      </c>
      <c r="AD148" s="28" t="str">
        <f>'GT Data'!D150</f>
        <v>TKNODE_292</v>
      </c>
      <c r="AE148">
        <f t="shared" si="58"/>
        <v>4.9383999999999988</v>
      </c>
      <c r="AF148">
        <f t="shared" si="59"/>
        <v>-5.7137919999999998</v>
      </c>
      <c r="AG148" s="25">
        <f t="shared" si="60"/>
        <v>0</v>
      </c>
      <c r="AH148" s="25">
        <v>0</v>
      </c>
      <c r="AI148" s="25">
        <v>0</v>
      </c>
      <c r="AJ148" s="25">
        <f t="shared" si="61"/>
        <v>-13.663001318075255</v>
      </c>
      <c r="AK148" s="28" t="str">
        <f>'GT Data'!N150</f>
        <v>TKNODE_293</v>
      </c>
      <c r="AL148" s="25">
        <f t="shared" si="62"/>
        <v>0</v>
      </c>
      <c r="AM148" s="25">
        <f t="shared" si="63"/>
        <v>0</v>
      </c>
      <c r="AN148" s="25">
        <f t="shared" si="64"/>
        <v>0</v>
      </c>
      <c r="AO148" s="25">
        <v>0</v>
      </c>
      <c r="AP148" s="25">
        <v>0</v>
      </c>
      <c r="AQ148" s="25">
        <v>0</v>
      </c>
    </row>
    <row r="149" spans="1:43" x14ac:dyDescent="0.3">
      <c r="A149" t="str">
        <f>'Calculated Tab Properties'!A149</f>
        <v>TAB_4_147</v>
      </c>
      <c r="B149">
        <f>'Calculated Tab Properties'!B149</f>
        <v>2.0802</v>
      </c>
      <c r="C149">
        <f>'Calculated Tab Properties'!C149</f>
        <v>3.5308888646070344</v>
      </c>
      <c r="D149">
        <f>'Calculated Tab Properties'!D149</f>
        <v>202.30502987172221</v>
      </c>
      <c r="E149">
        <f>'Calculated Tab Properties'!E149</f>
        <v>4.3187622233124268</v>
      </c>
      <c r="F149">
        <f>'Calculated Tab Properties'!F149</f>
        <v>1.8187622119177793</v>
      </c>
      <c r="G149">
        <f>'Calculated Tab Properties'!G149</f>
        <v>2.5000000113946492</v>
      </c>
      <c r="H149">
        <f>'Calculated Tab Properties'!H149</f>
        <v>2.5599781257587746</v>
      </c>
      <c r="I149">
        <f>'Calculated Tab Properties'!I149</f>
        <v>0.15000003389536309</v>
      </c>
      <c r="J149" s="20">
        <f>'Calculated Tab Properties'!J149</f>
        <v>0.89667651444844076</v>
      </c>
      <c r="K149">
        <v>0</v>
      </c>
      <c r="L149">
        <v>0</v>
      </c>
      <c r="M149">
        <v>0</v>
      </c>
      <c r="N149">
        <v>0</v>
      </c>
      <c r="O149" s="27">
        <v>0</v>
      </c>
      <c r="P149" s="27">
        <v>0</v>
      </c>
      <c r="Q149">
        <v>0</v>
      </c>
      <c r="R149">
        <f>'Calculated Tab Properties'!R149</f>
        <v>1</v>
      </c>
      <c r="T149" s="30">
        <f>VLOOKUP('GEOMETRIC INPUTS'!D149,'Pressure Calculations'!$A$22:$B$61,2,TRUE)</f>
        <v>1.2345999999999999</v>
      </c>
      <c r="U149" s="30">
        <f>VLOOKUP('GEOMETRIC INPUTS'!D149,'Pressure Calculations'!$C$22:$D$61,2,TRUE)</f>
        <v>-1.4284479999999999</v>
      </c>
      <c r="V149">
        <f>T149*'GEOMETRIC INPUTS'!S149</f>
        <v>4.9383999999999997</v>
      </c>
      <c r="W149" s="27">
        <f>U149*'GEOMETRIC INPUTS'!R149</f>
        <v>-5.7137919999999998</v>
      </c>
      <c r="X149" s="27">
        <f t="shared" si="52"/>
        <v>-6.7374887962803722</v>
      </c>
      <c r="Y149" s="27">
        <f t="shared" si="53"/>
        <v>3.4119581326945454</v>
      </c>
      <c r="Z149" s="27">
        <f t="shared" si="54"/>
        <v>0</v>
      </c>
      <c r="AA149" s="27">
        <f t="shared" si="55"/>
        <v>0</v>
      </c>
      <c r="AB149" s="27">
        <f t="shared" si="56"/>
        <v>0</v>
      </c>
      <c r="AC149">
        <f t="shared" si="57"/>
        <v>-6.7374887962803722</v>
      </c>
      <c r="AD149" s="28" t="str">
        <f>'GT Data'!D151</f>
        <v>TKNODE_294</v>
      </c>
      <c r="AE149">
        <f t="shared" si="58"/>
        <v>4.9383999999999988</v>
      </c>
      <c r="AF149">
        <f t="shared" si="59"/>
        <v>-5.7137919999999998</v>
      </c>
      <c r="AG149" s="25">
        <f t="shared" si="60"/>
        <v>0</v>
      </c>
      <c r="AH149" s="25">
        <v>0</v>
      </c>
      <c r="AI149" s="25">
        <v>0</v>
      </c>
      <c r="AJ149" s="25">
        <f t="shared" si="61"/>
        <v>6.7173343559441285</v>
      </c>
      <c r="AK149" s="28" t="str">
        <f>'GT Data'!N151</f>
        <v>TKNODE_295</v>
      </c>
      <c r="AL149" s="25">
        <f t="shared" si="62"/>
        <v>0</v>
      </c>
      <c r="AM149" s="25">
        <f t="shared" si="63"/>
        <v>0</v>
      </c>
      <c r="AN149" s="25">
        <f t="shared" si="64"/>
        <v>0</v>
      </c>
      <c r="AO149" s="25">
        <v>0</v>
      </c>
      <c r="AP149" s="25">
        <v>0</v>
      </c>
      <c r="AQ149" s="25">
        <v>0</v>
      </c>
    </row>
    <row r="150" spans="1:43" x14ac:dyDescent="0.3">
      <c r="A150" t="str">
        <f>'Calculated Tab Properties'!A150</f>
        <v>TAB_4_148</v>
      </c>
      <c r="B150">
        <f>'Calculated Tab Properties'!B150</f>
        <v>2.6825999999999999</v>
      </c>
      <c r="C150">
        <f>'Calculated Tab Properties'!C150</f>
        <v>4.4353472822094702</v>
      </c>
      <c r="D150">
        <f>'Calculated Tab Properties'!D150</f>
        <v>254.12667994542272</v>
      </c>
      <c r="E150">
        <f>'Calculated Tab Properties'!E150</f>
        <v>3.7351126190086625</v>
      </c>
      <c r="F150">
        <f>'Calculated Tab Properties'!F150</f>
        <v>1.8351125840304909</v>
      </c>
      <c r="G150">
        <f>'Calculated Tab Properties'!G150</f>
        <v>1.9000000349781723</v>
      </c>
      <c r="H150">
        <f>'Calculated Tab Properties'!H150</f>
        <v>2.4844945811351433</v>
      </c>
      <c r="I150">
        <f>'Calculated Tab Properties'!I150</f>
        <v>0.14999998360326583</v>
      </c>
      <c r="J150" s="20">
        <f>'Calculated Tab Properties'!J150</f>
        <v>0.93566316304942732</v>
      </c>
      <c r="K150">
        <v>0</v>
      </c>
      <c r="L150">
        <v>0</v>
      </c>
      <c r="M150">
        <v>0</v>
      </c>
      <c r="N150">
        <v>0</v>
      </c>
      <c r="O150" s="27">
        <v>0</v>
      </c>
      <c r="P150" s="27">
        <v>0</v>
      </c>
      <c r="Q150">
        <v>0</v>
      </c>
      <c r="R150">
        <f>'Calculated Tab Properties'!R150</f>
        <v>1</v>
      </c>
      <c r="T150" s="30">
        <f>VLOOKUP('GEOMETRIC INPUTS'!D150,'Pressure Calculations'!$A$22:$B$61,2,TRUE)</f>
        <v>1.2345999999999999</v>
      </c>
      <c r="U150" s="30">
        <f>VLOOKUP('GEOMETRIC INPUTS'!D150,'Pressure Calculations'!$C$22:$D$61,2,TRUE)</f>
        <v>-1.4284479999999999</v>
      </c>
      <c r="V150">
        <f>T150*'GEOMETRIC INPUTS'!S150</f>
        <v>4.9383999999999997</v>
      </c>
      <c r="W150" s="27">
        <f>U150*'GEOMETRIC INPUTS'!R150</f>
        <v>-5.7137919999999998</v>
      </c>
      <c r="X150" s="27">
        <f t="shared" si="52"/>
        <v>-6.8466265703446796</v>
      </c>
      <c r="Y150" s="27">
        <f t="shared" si="53"/>
        <v>-3.1873057878895521</v>
      </c>
      <c r="Z150" s="27">
        <f t="shared" si="54"/>
        <v>0</v>
      </c>
      <c r="AA150" s="27">
        <f t="shared" si="55"/>
        <v>0</v>
      </c>
      <c r="AB150" s="27">
        <f t="shared" si="56"/>
        <v>0</v>
      </c>
      <c r="AC150">
        <f t="shared" si="57"/>
        <v>-6.8466265703446796</v>
      </c>
      <c r="AD150" s="28" t="str">
        <f>'GT Data'!D152</f>
        <v>TKNODE_296</v>
      </c>
      <c r="AE150">
        <f t="shared" si="58"/>
        <v>4.9383999999999997</v>
      </c>
      <c r="AF150">
        <f t="shared" si="59"/>
        <v>-5.7137919999999989</v>
      </c>
      <c r="AG150" s="25">
        <f t="shared" si="60"/>
        <v>0</v>
      </c>
      <c r="AH150" s="25">
        <v>0</v>
      </c>
      <c r="AI150" s="25">
        <v>0</v>
      </c>
      <c r="AJ150" s="25">
        <f t="shared" si="61"/>
        <v>-6.3271607764313629</v>
      </c>
      <c r="AK150" s="28" t="str">
        <f>'GT Data'!N152</f>
        <v>TKNODE_297</v>
      </c>
      <c r="AL150" s="25">
        <f t="shared" si="62"/>
        <v>0</v>
      </c>
      <c r="AM150" s="25">
        <f t="shared" si="63"/>
        <v>0</v>
      </c>
      <c r="AN150" s="25">
        <f t="shared" si="64"/>
        <v>0</v>
      </c>
      <c r="AO150" s="25">
        <v>0</v>
      </c>
      <c r="AP150" s="25">
        <v>0</v>
      </c>
      <c r="AQ150" s="25">
        <v>0</v>
      </c>
    </row>
    <row r="151" spans="1:43" x14ac:dyDescent="0.3">
      <c r="A151" t="str">
        <f>'Calculated Tab Properties'!A151</f>
        <v>TAB_4_149</v>
      </c>
      <c r="B151">
        <f>'Calculated Tab Properties'!B151</f>
        <v>2.3931</v>
      </c>
      <c r="C151">
        <f>'Calculated Tab Properties'!C151</f>
        <v>4.8806368395466455</v>
      </c>
      <c r="D151">
        <f>'Calculated Tab Properties'!D151</f>
        <v>279.63989224209155</v>
      </c>
      <c r="E151">
        <f>'Calculated Tab Properties'!E151</f>
        <v>3.7883450243536911</v>
      </c>
      <c r="F151">
        <f>'Calculated Tab Properties'!F151</f>
        <v>1.4883449966032798</v>
      </c>
      <c r="G151">
        <f>'Calculated Tab Properties'!G151</f>
        <v>2.3000000277504111</v>
      </c>
      <c r="H151">
        <f>'Calculated Tab Properties'!H151</f>
        <v>2.1906032781992373</v>
      </c>
      <c r="I151">
        <f>'Calculated Tab Properties'!I151</f>
        <v>0.14999993439615206</v>
      </c>
      <c r="J151" s="20">
        <f>'Calculated Tab Properties'!J151</f>
        <v>1.1505549948392968</v>
      </c>
      <c r="K151">
        <v>0</v>
      </c>
      <c r="L151">
        <v>0</v>
      </c>
      <c r="M151">
        <v>0</v>
      </c>
      <c r="N151">
        <v>0</v>
      </c>
      <c r="O151" s="27">
        <v>0</v>
      </c>
      <c r="P151" s="27">
        <v>0</v>
      </c>
      <c r="Q151">
        <v>0</v>
      </c>
      <c r="R151">
        <f>'Calculated Tab Properties'!R151</f>
        <v>1</v>
      </c>
      <c r="T151" s="30">
        <f>VLOOKUP('GEOMETRIC INPUTS'!D151,'Pressure Calculations'!$A$22:$B$61,2,TRUE)</f>
        <v>1.2345999999999999</v>
      </c>
      <c r="U151" s="30">
        <f>VLOOKUP('GEOMETRIC INPUTS'!D151,'Pressure Calculations'!$C$22:$D$61,2,TRUE)</f>
        <v>-1.4284479999999999</v>
      </c>
      <c r="V151">
        <f>T151*'GEOMETRIC INPUTS'!S151</f>
        <v>4.9383999999999997</v>
      </c>
      <c r="W151" s="27">
        <f>U151*'GEOMETRIC INPUTS'!R151</f>
        <v>-5.7137919999999998</v>
      </c>
      <c r="X151" s="27">
        <f t="shared" si="52"/>
        <v>-4.8061506642645515</v>
      </c>
      <c r="Y151" s="27">
        <f t="shared" si="53"/>
        <v>-5.8254724590932021</v>
      </c>
      <c r="Z151" s="27">
        <f t="shared" si="54"/>
        <v>0</v>
      </c>
      <c r="AA151" s="27">
        <f t="shared" si="55"/>
        <v>0</v>
      </c>
      <c r="AB151" s="27">
        <f t="shared" si="56"/>
        <v>0</v>
      </c>
      <c r="AC151">
        <f t="shared" si="57"/>
        <v>-4.8061506642645515</v>
      </c>
      <c r="AD151" s="28" t="str">
        <f>'GT Data'!D153</f>
        <v>TKNODE_298</v>
      </c>
      <c r="AE151">
        <f t="shared" si="58"/>
        <v>4.9383999999999988</v>
      </c>
      <c r="AF151">
        <f t="shared" si="59"/>
        <v>-5.7137919999999998</v>
      </c>
      <c r="AG151" s="25">
        <f t="shared" si="60"/>
        <v>0</v>
      </c>
      <c r="AH151" s="25">
        <v>0</v>
      </c>
      <c r="AI151" s="25">
        <v>0</v>
      </c>
      <c r="AJ151" s="25">
        <f t="shared" si="61"/>
        <v>-9.5441332740321432</v>
      </c>
      <c r="AK151" s="28" t="str">
        <f>'GT Data'!N153</f>
        <v>TKNODE_299</v>
      </c>
      <c r="AL151" s="25">
        <f t="shared" si="62"/>
        <v>0</v>
      </c>
      <c r="AM151" s="25">
        <f t="shared" si="63"/>
        <v>0</v>
      </c>
      <c r="AN151" s="25">
        <f t="shared" si="64"/>
        <v>0</v>
      </c>
      <c r="AO151" s="25">
        <v>0</v>
      </c>
      <c r="AP151" s="25">
        <v>0</v>
      </c>
      <c r="AQ151" s="25">
        <v>0</v>
      </c>
    </row>
    <row r="152" spans="1:43" x14ac:dyDescent="0.3">
      <c r="A152" t="str">
        <f>'Calculated Tab Properties'!A152</f>
        <v>TAB_4_150</v>
      </c>
      <c r="B152">
        <f>'Calculated Tab Properties'!B152</f>
        <v>2.605</v>
      </c>
      <c r="C152">
        <f>'Calculated Tab Properties'!C152</f>
        <v>5.2879654268812306</v>
      </c>
      <c r="D152">
        <f>'Calculated Tab Properties'!D152</f>
        <v>302.9781011713892</v>
      </c>
      <c r="E152">
        <f>'Calculated Tab Properties'!E152</f>
        <v>3.6767337224523406</v>
      </c>
      <c r="F152">
        <f>'Calculated Tab Properties'!F152</f>
        <v>1.5767337549278815</v>
      </c>
      <c r="G152">
        <f>'Calculated Tab Properties'!G152</f>
        <v>2.0999999675244601</v>
      </c>
      <c r="H152">
        <f>'Calculated Tab Properties'!H152</f>
        <v>2.3435754830420157</v>
      </c>
      <c r="I152">
        <f>'Calculated Tab Properties'!I152</f>
        <v>0.15000001712026534</v>
      </c>
      <c r="J152" s="20">
        <f>'Calculated Tab Properties'!J152</f>
        <v>1.0224675876317821</v>
      </c>
      <c r="K152">
        <v>0</v>
      </c>
      <c r="L152">
        <v>0</v>
      </c>
      <c r="M152">
        <v>0</v>
      </c>
      <c r="N152">
        <v>0</v>
      </c>
      <c r="O152" s="27">
        <v>0</v>
      </c>
      <c r="P152" s="27">
        <v>0</v>
      </c>
      <c r="Q152">
        <v>0</v>
      </c>
      <c r="R152">
        <f>'Calculated Tab Properties'!R152</f>
        <v>1</v>
      </c>
      <c r="T152" s="30">
        <f>VLOOKUP('GEOMETRIC INPUTS'!D152,'Pressure Calculations'!$A$22:$B$61,2,TRUE)</f>
        <v>1.2345999999999999</v>
      </c>
      <c r="U152" s="30">
        <f>VLOOKUP('GEOMETRIC INPUTS'!D152,'Pressure Calculations'!$C$22:$D$61,2,TRUE)</f>
        <v>-1.4284479999999999</v>
      </c>
      <c r="V152">
        <f>T152*'GEOMETRIC INPUTS'!S152</f>
        <v>4.9383999999999997</v>
      </c>
      <c r="W152" s="27">
        <f>U152*'GEOMETRIC INPUTS'!R152</f>
        <v>-5.7137919999999998</v>
      </c>
      <c r="X152" s="27">
        <f t="shared" si="52"/>
        <v>-2.1051160090183347</v>
      </c>
      <c r="Y152" s="27">
        <f t="shared" si="53"/>
        <v>-7.2528408343102857</v>
      </c>
      <c r="Z152" s="27">
        <f t="shared" si="54"/>
        <v>0</v>
      </c>
      <c r="AA152" s="27">
        <f t="shared" si="55"/>
        <v>0</v>
      </c>
      <c r="AB152" s="27">
        <f t="shared" si="56"/>
        <v>0</v>
      </c>
      <c r="AC152">
        <f t="shared" si="57"/>
        <v>-2.1051160090183347</v>
      </c>
      <c r="AD152" s="28" t="str">
        <f>'GT Data'!D154</f>
        <v>TKNODE_300</v>
      </c>
      <c r="AE152">
        <f t="shared" si="58"/>
        <v>4.9384000000000006</v>
      </c>
      <c r="AF152">
        <f t="shared" si="59"/>
        <v>-5.7137919999999998</v>
      </c>
      <c r="AG152" s="25">
        <f t="shared" si="60"/>
        <v>0</v>
      </c>
      <c r="AH152" s="25">
        <v>0</v>
      </c>
      <c r="AI152" s="25">
        <v>0</v>
      </c>
      <c r="AJ152" s="25">
        <f t="shared" si="61"/>
        <v>-12.523725211893428</v>
      </c>
      <c r="AK152" s="28" t="str">
        <f>'GT Data'!N154</f>
        <v>TKNODE_301</v>
      </c>
      <c r="AL152" s="25">
        <f t="shared" si="62"/>
        <v>0</v>
      </c>
      <c r="AM152" s="25">
        <f t="shared" si="63"/>
        <v>0</v>
      </c>
      <c r="AN152" s="25">
        <f t="shared" si="64"/>
        <v>0</v>
      </c>
      <c r="AO152" s="25">
        <v>0</v>
      </c>
      <c r="AP152" s="25">
        <v>0</v>
      </c>
      <c r="AQ152" s="25">
        <v>0</v>
      </c>
    </row>
    <row r="153" spans="1:43" x14ac:dyDescent="0.3">
      <c r="A153" t="str">
        <f>'Calculated Tab Properties'!A153</f>
        <v>TAB_4_151</v>
      </c>
      <c r="B153">
        <f>'Calculated Tab Properties'!B153</f>
        <v>1.639</v>
      </c>
      <c r="C153">
        <f>'Calculated Tab Properties'!C153</f>
        <v>5.9796045591105855</v>
      </c>
      <c r="D153">
        <f>'Calculated Tab Properties'!D153</f>
        <v>342.60610439422197</v>
      </c>
      <c r="E153">
        <f>'Calculated Tab Properties'!E153</f>
        <v>5.993929718660052</v>
      </c>
      <c r="F153">
        <f>'Calculated Tab Properties'!F153</f>
        <v>3.6939297352087492</v>
      </c>
      <c r="G153">
        <f>'Calculated Tab Properties'!G153</f>
        <v>2.2999999834513032</v>
      </c>
      <c r="H153">
        <f>'Calculated Tab Properties'!H153</f>
        <v>3.8901637488482166</v>
      </c>
      <c r="I153">
        <f>'Calculated Tab Properties'!I153</f>
        <v>0.14999998312483195</v>
      </c>
      <c r="J153" s="20">
        <f>'Calculated Tab Properties'!J153</f>
        <v>0.53997806280983562</v>
      </c>
      <c r="K153">
        <v>0</v>
      </c>
      <c r="L153">
        <v>0</v>
      </c>
      <c r="M153">
        <v>0</v>
      </c>
      <c r="N153">
        <v>0</v>
      </c>
      <c r="O153" s="27">
        <v>0</v>
      </c>
      <c r="P153" s="27">
        <v>0</v>
      </c>
      <c r="Q153">
        <v>0</v>
      </c>
      <c r="R153">
        <f>'Calculated Tab Properties'!R153</f>
        <v>1</v>
      </c>
      <c r="T153" s="30">
        <f>VLOOKUP('GEOMETRIC INPUTS'!D153,'Pressure Calculations'!$A$22:$B$61,2,TRUE)</f>
        <v>1.2345999999999999</v>
      </c>
      <c r="U153" s="30">
        <f>VLOOKUP('GEOMETRIC INPUTS'!D153,'Pressure Calculations'!$C$22:$D$61,2,TRUE)</f>
        <v>-1.4284479999999999</v>
      </c>
      <c r="V153">
        <f>T153*'GEOMETRIC INPUTS'!S153</f>
        <v>4.9383999999999997</v>
      </c>
      <c r="W153" s="27">
        <f>U153*'GEOMETRIC INPUTS'!R153</f>
        <v>-5.7137919999999998</v>
      </c>
      <c r="X153" s="27">
        <f t="shared" si="52"/>
        <v>3.004501774933499</v>
      </c>
      <c r="Y153" s="27">
        <f t="shared" si="53"/>
        <v>-6.9287937379954858</v>
      </c>
      <c r="Z153" s="27">
        <f t="shared" si="54"/>
        <v>0</v>
      </c>
      <c r="AA153" s="27">
        <f t="shared" si="55"/>
        <v>0</v>
      </c>
      <c r="AB153" s="27">
        <f t="shared" si="56"/>
        <v>0</v>
      </c>
      <c r="AC153">
        <f t="shared" si="57"/>
        <v>3.004501774933499</v>
      </c>
      <c r="AD153" s="28" t="str">
        <f>'GT Data'!D155</f>
        <v>TKNODE_302</v>
      </c>
      <c r="AE153">
        <f t="shared" si="58"/>
        <v>4.9384000000000006</v>
      </c>
      <c r="AF153">
        <f t="shared" si="59"/>
        <v>-5.7137919999999998</v>
      </c>
      <c r="AG153" s="25">
        <f t="shared" si="60"/>
        <v>0</v>
      </c>
      <c r="AH153" s="25">
        <v>0</v>
      </c>
      <c r="AI153" s="25">
        <v>0</v>
      </c>
      <c r="AJ153" s="25">
        <f t="shared" si="61"/>
        <v>-26.633796161684469</v>
      </c>
      <c r="AK153" s="28" t="str">
        <f>'GT Data'!N155</f>
        <v>TKNODE_303</v>
      </c>
      <c r="AL153" s="25">
        <f t="shared" si="62"/>
        <v>0</v>
      </c>
      <c r="AM153" s="25">
        <f t="shared" si="63"/>
        <v>0</v>
      </c>
      <c r="AN153" s="25">
        <f t="shared" si="64"/>
        <v>0</v>
      </c>
      <c r="AO153" s="25">
        <v>0</v>
      </c>
      <c r="AP153" s="25">
        <v>0</v>
      </c>
      <c r="AQ153" s="25">
        <v>0</v>
      </c>
    </row>
    <row r="154" spans="1:43" x14ac:dyDescent="0.3">
      <c r="A154" t="str">
        <f>'Calculated Tab Properties'!A154</f>
        <v>TAB_4_152</v>
      </c>
      <c r="B154">
        <f>'Calculated Tab Properties'!B154</f>
        <v>1.4117</v>
      </c>
      <c r="C154">
        <f>'Calculated Tab Properties'!C154</f>
        <v>4.5404951381570058</v>
      </c>
      <c r="D154">
        <f>'Calculated Tab Properties'!D154</f>
        <v>260.15120831606606</v>
      </c>
      <c r="E154">
        <f>'Calculated Tab Properties'!E154</f>
        <v>7.3581601870500482</v>
      </c>
      <c r="F154">
        <f>'Calculated Tab Properties'!F154</f>
        <v>4.4581602122474528</v>
      </c>
      <c r="G154">
        <f>'Calculated Tab Properties'!G154</f>
        <v>2.8999999748025957</v>
      </c>
      <c r="H154">
        <f>'Calculated Tab Properties'!H154</f>
        <v>4.7497618531130517</v>
      </c>
      <c r="I154">
        <f>'Calculated Tab Properties'!I154</f>
        <v>0.15000001265216686</v>
      </c>
      <c r="J154" s="20">
        <f>'Calculated Tab Properties'!J154</f>
        <v>0.43462880047298114</v>
      </c>
      <c r="K154">
        <v>0</v>
      </c>
      <c r="L154">
        <v>0</v>
      </c>
      <c r="M154">
        <v>0</v>
      </c>
      <c r="N154">
        <v>0</v>
      </c>
      <c r="O154" s="27">
        <v>0</v>
      </c>
      <c r="P154" s="27">
        <v>0</v>
      </c>
      <c r="Q154">
        <v>0</v>
      </c>
      <c r="R154">
        <f>'Calculated Tab Properties'!R154</f>
        <v>1</v>
      </c>
      <c r="T154" s="30">
        <f>VLOOKUP('GEOMETRIC INPUTS'!D154,'Pressure Calculations'!$A$22:$B$61,2,TRUE)</f>
        <v>1.2345999999999999</v>
      </c>
      <c r="U154" s="30">
        <f>VLOOKUP('GEOMETRIC INPUTS'!D154,'Pressure Calculations'!$C$22:$D$61,2,TRUE)</f>
        <v>-1.4284479999999999</v>
      </c>
      <c r="V154">
        <f>T154*'GEOMETRIC INPUTS'!S154</f>
        <v>4.9383999999999997</v>
      </c>
      <c r="W154" s="27">
        <f>U154*'GEOMETRIC INPUTS'!R154</f>
        <v>-5.7137919999999998</v>
      </c>
      <c r="X154" s="27">
        <f t="shared" si="52"/>
        <v>-6.4742918730475276</v>
      </c>
      <c r="Y154" s="27">
        <f t="shared" si="53"/>
        <v>-3.8882847531854883</v>
      </c>
      <c r="Z154" s="27">
        <f t="shared" si="54"/>
        <v>0</v>
      </c>
      <c r="AA154" s="27">
        <f t="shared" si="55"/>
        <v>0</v>
      </c>
      <c r="AB154" s="27">
        <f t="shared" si="56"/>
        <v>0</v>
      </c>
      <c r="AC154">
        <f t="shared" si="57"/>
        <v>-6.4742918730475276</v>
      </c>
      <c r="AD154" s="28" t="str">
        <f>'GT Data'!D156</f>
        <v>TKNODE_304</v>
      </c>
      <c r="AE154">
        <f t="shared" si="58"/>
        <v>4.9383999999999997</v>
      </c>
      <c r="AF154">
        <f t="shared" si="59"/>
        <v>-5.7137920000000006</v>
      </c>
      <c r="AG154" s="25">
        <f t="shared" si="60"/>
        <v>0</v>
      </c>
      <c r="AH154" s="25">
        <v>0</v>
      </c>
      <c r="AI154" s="25">
        <v>0</v>
      </c>
      <c r="AJ154" s="25">
        <f t="shared" si="61"/>
        <v>-17.917839142713003</v>
      </c>
      <c r="AK154" s="28" t="str">
        <f>'GT Data'!N156</f>
        <v>TKNODE_305</v>
      </c>
      <c r="AL154" s="25">
        <f t="shared" si="62"/>
        <v>0</v>
      </c>
      <c r="AM154" s="25">
        <f t="shared" si="63"/>
        <v>0</v>
      </c>
      <c r="AN154" s="25">
        <f t="shared" si="64"/>
        <v>0</v>
      </c>
      <c r="AO154" s="25">
        <v>0</v>
      </c>
      <c r="AP154" s="25">
        <v>0</v>
      </c>
      <c r="AQ154" s="25">
        <v>0</v>
      </c>
    </row>
    <row r="155" spans="1:43" x14ac:dyDescent="0.3">
      <c r="A155" t="str">
        <f>'Calculated Tab Properties'!A155</f>
        <v>TAB_4_153</v>
      </c>
      <c r="B155">
        <f>'Calculated Tab Properties'!B155</f>
        <v>3.1617999999999999</v>
      </c>
      <c r="C155">
        <f>'Calculated Tab Properties'!C155</f>
        <v>4.7639659587324115</v>
      </c>
      <c r="D155">
        <f>'Calculated Tab Properties'!D155</f>
        <v>272.9551431793621</v>
      </c>
      <c r="E155">
        <f>'Calculated Tab Properties'!E155</f>
        <v>7.2882214587939771</v>
      </c>
      <c r="F155">
        <f>'Calculated Tab Properties'!F155</f>
        <v>4.3882214475924979</v>
      </c>
      <c r="G155">
        <f>'Calculated Tab Properties'!G155</f>
        <v>2.9000000112014792</v>
      </c>
      <c r="H155">
        <f>'Calculated Tab Properties'!H155</f>
        <v>4.6864181634802708</v>
      </c>
      <c r="I155">
        <f>'Calculated Tab Properties'!I155</f>
        <v>0.14999996878619637</v>
      </c>
      <c r="J155" s="20">
        <f>'Calculated Tab Properties'!J155</f>
        <v>0.44091281740457045</v>
      </c>
      <c r="K155">
        <v>0</v>
      </c>
      <c r="L155">
        <v>0</v>
      </c>
      <c r="M155">
        <v>0</v>
      </c>
      <c r="N155">
        <v>0</v>
      </c>
      <c r="O155" s="27">
        <v>0</v>
      </c>
      <c r="P155" s="27">
        <v>0</v>
      </c>
      <c r="Q155">
        <v>0</v>
      </c>
      <c r="R155">
        <f>'Calculated Tab Properties'!R155</f>
        <v>1</v>
      </c>
      <c r="T155" s="30">
        <f>VLOOKUP('GEOMETRIC INPUTS'!D155,'Pressure Calculations'!$A$22:$B$61,2,TRUE)</f>
        <v>1.2345999999999999</v>
      </c>
      <c r="U155" s="30">
        <f>VLOOKUP('GEOMETRIC INPUTS'!D155,'Pressure Calculations'!$C$22:$D$61,2,TRUE)</f>
        <v>-1.4284479999999999</v>
      </c>
      <c r="V155">
        <f>T155*'GEOMETRIC INPUTS'!S155</f>
        <v>4.9383999999999997</v>
      </c>
      <c r="W155" s="27">
        <f>U155*'GEOMETRIC INPUTS'!R155</f>
        <v>-5.7137919999999998</v>
      </c>
      <c r="X155" s="27">
        <f t="shared" si="52"/>
        <v>-5.4515989769742772</v>
      </c>
      <c r="Y155" s="27">
        <f t="shared" si="53"/>
        <v>-5.226402412129878</v>
      </c>
      <c r="Z155" s="27">
        <f t="shared" si="54"/>
        <v>0</v>
      </c>
      <c r="AA155" s="27">
        <f t="shared" si="55"/>
        <v>0</v>
      </c>
      <c r="AB155" s="27">
        <f t="shared" si="56"/>
        <v>0</v>
      </c>
      <c r="AC155">
        <f t="shared" si="57"/>
        <v>-5.4515989769742772</v>
      </c>
      <c r="AD155" s="28" t="str">
        <f>'GT Data'!D157</f>
        <v>TKNODE_306</v>
      </c>
      <c r="AE155">
        <f t="shared" si="58"/>
        <v>4.9384000000000006</v>
      </c>
      <c r="AF155">
        <f t="shared" si="59"/>
        <v>-5.7137919999999998</v>
      </c>
      <c r="AG155" s="25">
        <f t="shared" si="60"/>
        <v>0</v>
      </c>
      <c r="AH155" s="25">
        <v>0</v>
      </c>
      <c r="AI155" s="25">
        <v>0</v>
      </c>
      <c r="AJ155" s="25">
        <f t="shared" si="61"/>
        <v>-23.71857135734108</v>
      </c>
      <c r="AK155" s="28" t="str">
        <f>'GT Data'!N157</f>
        <v>TKNODE_307</v>
      </c>
      <c r="AL155" s="25">
        <f t="shared" si="62"/>
        <v>0</v>
      </c>
      <c r="AM155" s="25">
        <f t="shared" si="63"/>
        <v>0</v>
      </c>
      <c r="AN155" s="25">
        <f t="shared" si="64"/>
        <v>0</v>
      </c>
      <c r="AO155" s="25">
        <v>0</v>
      </c>
      <c r="AP155" s="25">
        <v>0</v>
      </c>
      <c r="AQ155" s="25">
        <v>0</v>
      </c>
    </row>
    <row r="156" spans="1:43" x14ac:dyDescent="0.3">
      <c r="A156" t="str">
        <f>'Calculated Tab Properties'!A156</f>
        <v>TAB_4_154</v>
      </c>
      <c r="B156">
        <f>'Calculated Tab Properties'!B156</f>
        <v>3.4329999999999998</v>
      </c>
      <c r="C156">
        <f>'Calculated Tab Properties'!C156</f>
        <v>5.4025952874711436</v>
      </c>
      <c r="D156">
        <f>'Calculated Tab Properties'!D156</f>
        <v>309.54590838936423</v>
      </c>
      <c r="E156">
        <f>'Calculated Tab Properties'!E156</f>
        <v>5.837532908468571</v>
      </c>
      <c r="F156">
        <f>'Calculated Tab Properties'!F156</f>
        <v>3.337532982233363</v>
      </c>
      <c r="G156">
        <f>'Calculated Tab Properties'!G156</f>
        <v>2.4999999262352093</v>
      </c>
      <c r="H156">
        <f>'Calculated Tab Properties'!H156</f>
        <v>3.7630255948010576</v>
      </c>
      <c r="I156">
        <f>'Calculated Tab Properties'!I156</f>
        <v>0.1499999719173295</v>
      </c>
      <c r="J156" s="20">
        <f>'Calculated Tab Properties'!J156</f>
        <v>0.56035532672572652</v>
      </c>
      <c r="K156">
        <v>0</v>
      </c>
      <c r="L156">
        <v>0</v>
      </c>
      <c r="M156">
        <v>0</v>
      </c>
      <c r="N156">
        <v>0</v>
      </c>
      <c r="O156" s="27">
        <v>0</v>
      </c>
      <c r="P156" s="27">
        <v>0</v>
      </c>
      <c r="Q156">
        <v>0</v>
      </c>
      <c r="R156">
        <f>'Calculated Tab Properties'!R156</f>
        <v>1</v>
      </c>
      <c r="T156" s="30">
        <f>VLOOKUP('GEOMETRIC INPUTS'!D156,'Pressure Calculations'!$A$22:$B$61,2,TRUE)</f>
        <v>1.2345999999999999</v>
      </c>
      <c r="U156" s="30">
        <f>VLOOKUP('GEOMETRIC INPUTS'!D156,'Pressure Calculations'!$C$22:$D$61,2,TRUE)</f>
        <v>-1.4284479999999999</v>
      </c>
      <c r="V156">
        <f>T156*'GEOMETRIC INPUTS'!S156</f>
        <v>4.9383999999999997</v>
      </c>
      <c r="W156" s="27">
        <f>U156*'GEOMETRIC INPUTS'!R156</f>
        <v>-5.7137919999999998</v>
      </c>
      <c r="X156" s="27">
        <f t="shared" si="52"/>
        <v>-1.2617279494213345</v>
      </c>
      <c r="Y156" s="27">
        <f t="shared" si="53"/>
        <v>-7.4460228418205263</v>
      </c>
      <c r="Z156" s="27">
        <f t="shared" si="54"/>
        <v>0</v>
      </c>
      <c r="AA156" s="27">
        <f t="shared" si="55"/>
        <v>0</v>
      </c>
      <c r="AB156" s="27">
        <f t="shared" si="56"/>
        <v>0</v>
      </c>
      <c r="AC156">
        <f t="shared" si="57"/>
        <v>-1.2617279494213345</v>
      </c>
      <c r="AD156" s="28" t="str">
        <f>'GT Data'!D158</f>
        <v>TKNODE_308</v>
      </c>
      <c r="AE156">
        <f t="shared" si="58"/>
        <v>4.9383999999999988</v>
      </c>
      <c r="AF156">
        <f t="shared" si="59"/>
        <v>-5.7137919999999998</v>
      </c>
      <c r="AG156" s="25">
        <f t="shared" si="60"/>
        <v>0</v>
      </c>
      <c r="AH156" s="25">
        <v>0</v>
      </c>
      <c r="AI156" s="25">
        <v>0</v>
      </c>
      <c r="AJ156" s="25">
        <f t="shared" si="61"/>
        <v>-25.968250038207874</v>
      </c>
      <c r="AK156" s="28" t="str">
        <f>'GT Data'!N158</f>
        <v>TKNODE_309</v>
      </c>
      <c r="AL156" s="25">
        <f t="shared" si="62"/>
        <v>0</v>
      </c>
      <c r="AM156" s="25">
        <f t="shared" si="63"/>
        <v>0</v>
      </c>
      <c r="AN156" s="25">
        <f t="shared" si="64"/>
        <v>0</v>
      </c>
      <c r="AO156" s="25">
        <v>0</v>
      </c>
      <c r="AP156" s="25">
        <v>0</v>
      </c>
      <c r="AQ156" s="25">
        <v>0</v>
      </c>
    </row>
    <row r="157" spans="1:43" x14ac:dyDescent="0.3">
      <c r="A157" t="str">
        <f>'Calculated Tab Properties'!A157</f>
        <v>TAB_4_155</v>
      </c>
      <c r="B157">
        <f>'Calculated Tab Properties'!B157</f>
        <v>1.8444</v>
      </c>
      <c r="C157">
        <f>'Calculated Tab Properties'!C157</f>
        <v>6.019989743954639</v>
      </c>
      <c r="D157">
        <f>'Calculated Tab Properties'!D157</f>
        <v>344.92000504064191</v>
      </c>
      <c r="E157">
        <f>'Calculated Tab Properties'!E157</f>
        <v>4.7552361559103993</v>
      </c>
      <c r="F157">
        <f>'Calculated Tab Properties'!F157</f>
        <v>3.0552361461571174</v>
      </c>
      <c r="G157">
        <f>'Calculated Tab Properties'!G157</f>
        <v>1.7000000097532826</v>
      </c>
      <c r="H157">
        <f>'Calculated Tab Properties'!H157</f>
        <v>3.5270942630436046</v>
      </c>
      <c r="I157">
        <f>'Calculated Tab Properties'!I157</f>
        <v>0.1499999694008618</v>
      </c>
      <c r="J157" s="20">
        <f>'Calculated Tab Properties'!J157</f>
        <v>0.60290659215767251</v>
      </c>
      <c r="K157">
        <v>0</v>
      </c>
      <c r="L157">
        <v>0</v>
      </c>
      <c r="M157">
        <v>0</v>
      </c>
      <c r="N157">
        <v>0</v>
      </c>
      <c r="O157" s="27">
        <v>0</v>
      </c>
      <c r="P157" s="27">
        <v>0</v>
      </c>
      <c r="Q157">
        <v>0</v>
      </c>
      <c r="R157">
        <f>'Calculated Tab Properties'!R157</f>
        <v>1</v>
      </c>
      <c r="T157" s="30">
        <f>VLOOKUP('GEOMETRIC INPUTS'!D157,'Pressure Calculations'!$A$22:$B$61,2,TRUE)</f>
        <v>1.2345999999999999</v>
      </c>
      <c r="U157" s="30">
        <f>VLOOKUP('GEOMETRIC INPUTS'!D157,'Pressure Calculations'!$C$22:$D$61,2,TRUE)</f>
        <v>-1.4284479999999999</v>
      </c>
      <c r="V157">
        <f>T157*'GEOMETRIC INPUTS'!S157</f>
        <v>4.9383999999999997</v>
      </c>
      <c r="W157" s="27">
        <f>U157*'GEOMETRIC INPUTS'!R157</f>
        <v>-5.7137919999999998</v>
      </c>
      <c r="X157" s="27">
        <f t="shared" si="52"/>
        <v>3.281796551278001</v>
      </c>
      <c r="Y157" s="27">
        <f t="shared" si="53"/>
        <v>-6.8018398228188097</v>
      </c>
      <c r="Z157" s="27">
        <f t="shared" si="54"/>
        <v>0</v>
      </c>
      <c r="AA157" s="27">
        <f t="shared" si="55"/>
        <v>0</v>
      </c>
      <c r="AB157" s="27">
        <f t="shared" si="56"/>
        <v>0</v>
      </c>
      <c r="AC157">
        <f t="shared" si="57"/>
        <v>3.281796551278001</v>
      </c>
      <c r="AD157" s="28" t="str">
        <f>'GT Data'!D159</f>
        <v>TKNODE_310</v>
      </c>
      <c r="AE157">
        <f t="shared" si="58"/>
        <v>4.9384000000000006</v>
      </c>
      <c r="AF157">
        <f t="shared" si="59"/>
        <v>-5.7137919999999998</v>
      </c>
      <c r="AG157" s="25">
        <f t="shared" si="60"/>
        <v>0</v>
      </c>
      <c r="AH157" s="25">
        <v>0</v>
      </c>
      <c r="AI157" s="25">
        <v>0</v>
      </c>
      <c r="AJ157" s="25">
        <f t="shared" si="61"/>
        <v>-21.801502652339337</v>
      </c>
      <c r="AK157" s="28" t="str">
        <f>'GT Data'!N159</f>
        <v>TKNODE_311</v>
      </c>
      <c r="AL157" s="25">
        <f t="shared" si="62"/>
        <v>0</v>
      </c>
      <c r="AM157" s="25">
        <f t="shared" si="63"/>
        <v>0</v>
      </c>
      <c r="AN157" s="25">
        <f t="shared" si="64"/>
        <v>0</v>
      </c>
      <c r="AO157" s="25">
        <v>0</v>
      </c>
      <c r="AP157" s="25">
        <v>0</v>
      </c>
      <c r="AQ157" s="25">
        <v>0</v>
      </c>
    </row>
    <row r="158" spans="1:43" x14ac:dyDescent="0.3">
      <c r="A158" t="str">
        <f>'Calculated Tab Properties'!A158</f>
        <v>TAB_4_156</v>
      </c>
      <c r="B158">
        <f>'Calculated Tab Properties'!B158</f>
        <v>2.5</v>
      </c>
      <c r="C158">
        <f>'Calculated Tab Properties'!C158</f>
        <v>5.6362921564276895</v>
      </c>
      <c r="D158">
        <f>'Calculated Tab Properties'!D158</f>
        <v>322.93575266599623</v>
      </c>
      <c r="E158">
        <f>'Calculated Tab Properties'!E158</f>
        <v>4.1947733724003662</v>
      </c>
      <c r="F158">
        <f>'Calculated Tab Properties'!F158</f>
        <v>2.4947733723543157</v>
      </c>
      <c r="G158">
        <f>'Calculated Tab Properties'!G158</f>
        <v>1.7000000000460505</v>
      </c>
      <c r="H158">
        <f>'Calculated Tab Properties'!H158</f>
        <v>3.0818764319088268</v>
      </c>
      <c r="I158">
        <f>'Calculated Tab Properties'!I158</f>
        <v>0.14999996292749432</v>
      </c>
      <c r="J158" s="20">
        <f>'Calculated Tab Properties'!J158</f>
        <v>0.70621050036025346</v>
      </c>
      <c r="K158">
        <v>0</v>
      </c>
      <c r="L158">
        <v>0</v>
      </c>
      <c r="M158">
        <v>0</v>
      </c>
      <c r="N158">
        <v>0</v>
      </c>
      <c r="O158" s="27">
        <v>0</v>
      </c>
      <c r="P158" s="27">
        <v>0</v>
      </c>
      <c r="Q158">
        <v>0</v>
      </c>
      <c r="R158">
        <f>'Calculated Tab Properties'!R158</f>
        <v>1</v>
      </c>
      <c r="T158" s="30">
        <f>VLOOKUP('GEOMETRIC INPUTS'!D158,'Pressure Calculations'!$A$22:$B$61,2,TRUE)</f>
        <v>1.2345999999999999</v>
      </c>
      <c r="U158" s="30">
        <f>VLOOKUP('GEOMETRIC INPUTS'!D158,'Pressure Calculations'!$C$22:$D$61,2,TRUE)</f>
        <v>-1.4284479999999999</v>
      </c>
      <c r="V158">
        <f>T158*'GEOMETRIC INPUTS'!S158</f>
        <v>4.9383999999999997</v>
      </c>
      <c r="W158" s="27">
        <f>U158*'GEOMETRIC INPUTS'!R158</f>
        <v>-5.7137919999999998</v>
      </c>
      <c r="X158" s="27">
        <f t="shared" si="52"/>
        <v>0.49688594962832511</v>
      </c>
      <c r="Y158" s="27">
        <f t="shared" si="53"/>
        <v>-7.5358024079938533</v>
      </c>
      <c r="Z158" s="27">
        <f t="shared" si="54"/>
        <v>0</v>
      </c>
      <c r="AA158" s="27">
        <f t="shared" si="55"/>
        <v>0</v>
      </c>
      <c r="AB158" s="27">
        <f t="shared" si="56"/>
        <v>0</v>
      </c>
      <c r="AC158">
        <f t="shared" si="57"/>
        <v>0.49688594962832511</v>
      </c>
      <c r="AD158" s="28" t="str">
        <f>'GT Data'!D160</f>
        <v>TKNODE_312</v>
      </c>
      <c r="AE158">
        <f t="shared" si="58"/>
        <v>4.9383999999999997</v>
      </c>
      <c r="AF158">
        <f t="shared" si="59"/>
        <v>-5.7137919999999998</v>
      </c>
      <c r="AG158" s="25">
        <f t="shared" si="60"/>
        <v>0</v>
      </c>
      <c r="AH158" s="25">
        <v>0</v>
      </c>
      <c r="AI158" s="25">
        <v>0</v>
      </c>
      <c r="AJ158" s="25">
        <f t="shared" si="61"/>
        <v>-19.9304892686146</v>
      </c>
      <c r="AK158" s="28" t="str">
        <f>'GT Data'!N160</f>
        <v>TKNODE_313</v>
      </c>
      <c r="AL158" s="25">
        <f t="shared" si="62"/>
        <v>0</v>
      </c>
      <c r="AM158" s="25">
        <f t="shared" si="63"/>
        <v>0</v>
      </c>
      <c r="AN158" s="25">
        <f t="shared" si="64"/>
        <v>0</v>
      </c>
      <c r="AO158" s="25">
        <v>0</v>
      </c>
      <c r="AP158" s="25">
        <v>0</v>
      </c>
      <c r="AQ158" s="25">
        <v>0</v>
      </c>
    </row>
    <row r="159" spans="1:43" x14ac:dyDescent="0.3">
      <c r="A159" t="str">
        <f>'Calculated Tab Properties'!A159</f>
        <v>TAB_5_157</v>
      </c>
      <c r="B159">
        <f>'Calculated Tab Properties'!B159</f>
        <v>5.6327999999999996</v>
      </c>
      <c r="C159">
        <f>'Calculated Tab Properties'!C159</f>
        <v>2.720010009918302</v>
      </c>
      <c r="D159">
        <f>'Calculated Tab Properties'!D159</f>
        <v>155.84509380165591</v>
      </c>
      <c r="E159">
        <f>'Calculated Tab Properties'!E159</f>
        <v>2.2560780496064865</v>
      </c>
      <c r="F159">
        <f>'Calculated Tab Properties'!F159</f>
        <v>0.55607801365154674</v>
      </c>
      <c r="G159">
        <f>'Calculated Tab Properties'!G159</f>
        <v>1.7000000359549405</v>
      </c>
      <c r="H159">
        <f>'Calculated Tab Properties'!H159</f>
        <v>2.0408085217513792</v>
      </c>
      <c r="I159">
        <f>'Calculated Tab Properties'!I159</f>
        <v>0.14999991469390936</v>
      </c>
      <c r="J159" s="20">
        <f>'Calculated Tab Properties'!J159</f>
        <v>1.3704803190972479</v>
      </c>
      <c r="K159">
        <v>0</v>
      </c>
      <c r="L159">
        <v>0</v>
      </c>
      <c r="M159">
        <v>0</v>
      </c>
      <c r="N159">
        <v>0</v>
      </c>
      <c r="O159" s="27">
        <v>0</v>
      </c>
      <c r="P159" s="27">
        <v>0</v>
      </c>
      <c r="Q159">
        <v>0</v>
      </c>
      <c r="R159">
        <f>'Calculated Tab Properties'!R159</f>
        <v>1</v>
      </c>
      <c r="T159" s="30">
        <f>VLOOKUP('GEOMETRIC INPUTS'!D159,'Pressure Calculations'!$A$22:$B$61,2,TRUE)</f>
        <v>1.31548</v>
      </c>
      <c r="U159" s="30">
        <f>VLOOKUP('GEOMETRIC INPUTS'!D159,'Pressure Calculations'!$C$22:$D$61,2,TRUE)</f>
        <v>-1.52346</v>
      </c>
      <c r="V159">
        <f>T159*'GEOMETRIC INPUTS'!S159</f>
        <v>5.2619199999999999</v>
      </c>
      <c r="W159" s="27">
        <f>U159*'GEOMETRIC INPUTS'!R159</f>
        <v>-6.0938400000000001</v>
      </c>
      <c r="X159" s="27">
        <f t="shared" si="52"/>
        <v>-2.3075691983067959</v>
      </c>
      <c r="Y159" s="27">
        <f t="shared" si="53"/>
        <v>7.71348250967264</v>
      </c>
      <c r="Z159" s="27">
        <f t="shared" si="54"/>
        <v>0</v>
      </c>
      <c r="AA159" s="27">
        <f t="shared" si="55"/>
        <v>0</v>
      </c>
      <c r="AB159" s="27">
        <f t="shared" si="56"/>
        <v>0</v>
      </c>
      <c r="AC159">
        <f t="shared" si="57"/>
        <v>-2.3075691983067959</v>
      </c>
      <c r="AD159" s="28" t="str">
        <f>'GT Data'!D161</f>
        <v>TKNODE_314</v>
      </c>
      <c r="AE159">
        <f t="shared" si="58"/>
        <v>5.2619199999999999</v>
      </c>
      <c r="AF159">
        <f t="shared" si="59"/>
        <v>-6.0938400000000001</v>
      </c>
      <c r="AG159" s="25">
        <f t="shared" si="60"/>
        <v>0</v>
      </c>
      <c r="AH159" s="25">
        <v>0</v>
      </c>
      <c r="AI159" s="25">
        <v>0</v>
      </c>
      <c r="AJ159" s="25">
        <f t="shared" si="61"/>
        <v>5.4463197507585672</v>
      </c>
      <c r="AK159" s="28" t="str">
        <f>'GT Data'!N161</f>
        <v>TKNODE_315</v>
      </c>
      <c r="AL159" s="25">
        <f t="shared" si="62"/>
        <v>0</v>
      </c>
      <c r="AM159" s="25">
        <f t="shared" si="63"/>
        <v>0</v>
      </c>
      <c r="AN159" s="25">
        <f t="shared" si="64"/>
        <v>0</v>
      </c>
      <c r="AO159" s="25">
        <v>0</v>
      </c>
      <c r="AP159" s="25">
        <v>0</v>
      </c>
      <c r="AQ159" s="25">
        <v>0</v>
      </c>
    </row>
    <row r="160" spans="1:43" x14ac:dyDescent="0.3">
      <c r="A160" t="str">
        <f>'Calculated Tab Properties'!A160</f>
        <v>TAB_5_158</v>
      </c>
      <c r="B160">
        <f>'Calculated Tab Properties'!B160</f>
        <v>6.7948000000000004</v>
      </c>
      <c r="C160">
        <f>'Calculated Tab Properties'!C160</f>
        <v>0.40035717660373282</v>
      </c>
      <c r="D160">
        <f>'Calculated Tab Properties'!D160</f>
        <v>22.938776517167636</v>
      </c>
      <c r="E160">
        <f>'Calculated Tab Properties'!E160</f>
        <v>6.073137406429332</v>
      </c>
      <c r="F160">
        <f>'Calculated Tab Properties'!F160</f>
        <v>3.5731374343588547</v>
      </c>
      <c r="G160">
        <f>'Calculated Tab Properties'!G160</f>
        <v>2.4999999720704782</v>
      </c>
      <c r="H160">
        <f>'Calculated Tab Properties'!H160</f>
        <v>3.9645788088871496</v>
      </c>
      <c r="I160">
        <f>'Calculated Tab Properties'!I160</f>
        <v>0.15000002354433145</v>
      </c>
      <c r="J160" s="20">
        <f>'Calculated Tab Properties'!J160</f>
        <v>0.52876478935509974</v>
      </c>
      <c r="K160">
        <v>0</v>
      </c>
      <c r="L160">
        <v>0</v>
      </c>
      <c r="M160">
        <v>0</v>
      </c>
      <c r="N160">
        <v>0</v>
      </c>
      <c r="O160" s="27">
        <v>0</v>
      </c>
      <c r="P160" s="27">
        <v>0</v>
      </c>
      <c r="Q160">
        <v>0</v>
      </c>
      <c r="R160">
        <f>'Calculated Tab Properties'!R160</f>
        <v>1</v>
      </c>
      <c r="T160" s="30">
        <f>VLOOKUP('GEOMETRIC INPUTS'!D160,'Pressure Calculations'!$A$22:$B$61,2,TRUE)</f>
        <v>1.31548</v>
      </c>
      <c r="U160" s="30">
        <f>VLOOKUP('GEOMETRIC INPUTS'!D160,'Pressure Calculations'!$C$22:$D$61,2,TRUE)</f>
        <v>-1.52346</v>
      </c>
      <c r="V160">
        <f>T160*'GEOMETRIC INPUTS'!S160</f>
        <v>5.2619199999999999</v>
      </c>
      <c r="W160" s="27">
        <f>U160*'GEOMETRIC INPUTS'!R160</f>
        <v>-6.0938400000000001</v>
      </c>
      <c r="X160" s="27">
        <f t="shared" si="52"/>
        <v>7.2208747500029506</v>
      </c>
      <c r="Y160" s="27">
        <f t="shared" si="53"/>
        <v>-3.5611312636253429</v>
      </c>
      <c r="Z160" s="27">
        <f t="shared" si="54"/>
        <v>0</v>
      </c>
      <c r="AA160" s="27">
        <f t="shared" si="55"/>
        <v>0</v>
      </c>
      <c r="AB160" s="27">
        <f t="shared" si="56"/>
        <v>0</v>
      </c>
      <c r="AC160">
        <f t="shared" si="57"/>
        <v>7.2208747500029506</v>
      </c>
      <c r="AD160" s="28" t="str">
        <f>'GT Data'!D162</f>
        <v>TKNODE_316</v>
      </c>
      <c r="AE160">
        <f t="shared" si="58"/>
        <v>5.2619199999999999</v>
      </c>
      <c r="AF160">
        <f t="shared" si="59"/>
        <v>-6.0938400000000001</v>
      </c>
      <c r="AG160" s="25">
        <f t="shared" si="60"/>
        <v>0</v>
      </c>
      <c r="AH160" s="25">
        <v>0</v>
      </c>
      <c r="AI160" s="25">
        <v>0</v>
      </c>
      <c r="AJ160" s="25">
        <f t="shared" si="61"/>
        <v>-13.258581200113619</v>
      </c>
      <c r="AK160" s="28" t="str">
        <f>'GT Data'!N162</f>
        <v>TKNODE_317</v>
      </c>
      <c r="AL160" s="25">
        <f t="shared" si="62"/>
        <v>0</v>
      </c>
      <c r="AM160" s="25">
        <f t="shared" si="63"/>
        <v>0</v>
      </c>
      <c r="AN160" s="25">
        <f t="shared" si="64"/>
        <v>0</v>
      </c>
      <c r="AO160" s="25">
        <v>0</v>
      </c>
      <c r="AP160" s="25">
        <v>0</v>
      </c>
      <c r="AQ160" s="25">
        <v>0</v>
      </c>
    </row>
    <row r="161" spans="1:43" x14ac:dyDescent="0.3">
      <c r="A161" t="str">
        <f>'Calculated Tab Properties'!A161</f>
        <v>TAB_5_159</v>
      </c>
      <c r="B161">
        <f>'Calculated Tab Properties'!B161</f>
        <v>2.5394999999999999</v>
      </c>
      <c r="C161">
        <f>'Calculated Tab Properties'!C161</f>
        <v>1.1494975292722589</v>
      </c>
      <c r="D161">
        <f>'Calculated Tab Properties'!D161</f>
        <v>65.86135698801624</v>
      </c>
      <c r="E161">
        <f>'Calculated Tab Properties'!E161</f>
        <v>5.5274959377177897</v>
      </c>
      <c r="F161">
        <f>'Calculated Tab Properties'!F161</f>
        <v>3.2274959360754227</v>
      </c>
      <c r="G161">
        <f>'Calculated Tab Properties'!G161</f>
        <v>2.3000000016423674</v>
      </c>
      <c r="H161">
        <f>'Calculated Tab Properties'!H161</f>
        <v>3.670282353303246</v>
      </c>
      <c r="I161">
        <f>'Calculated Tab Properties'!I161</f>
        <v>0.15000001132683241</v>
      </c>
      <c r="J161" s="20">
        <f>'Calculated Tab Properties'!J161</f>
        <v>0.57629036807745526</v>
      </c>
      <c r="K161">
        <v>0</v>
      </c>
      <c r="L161">
        <v>0</v>
      </c>
      <c r="M161">
        <v>0</v>
      </c>
      <c r="N161">
        <v>0</v>
      </c>
      <c r="O161" s="27">
        <v>0</v>
      </c>
      <c r="P161" s="27">
        <v>0</v>
      </c>
      <c r="Q161">
        <v>0</v>
      </c>
      <c r="R161">
        <f>'Calculated Tab Properties'!R161</f>
        <v>1</v>
      </c>
      <c r="T161" s="30">
        <f>VLOOKUP('GEOMETRIC INPUTS'!D161,'Pressure Calculations'!$A$22:$B$61,2,TRUE)</f>
        <v>1.31548</v>
      </c>
      <c r="U161" s="30">
        <f>VLOOKUP('GEOMETRIC INPUTS'!D161,'Pressure Calculations'!$C$22:$D$61,2,TRUE)</f>
        <v>-1.52346</v>
      </c>
      <c r="V161">
        <f>T161*'GEOMETRIC INPUTS'!S161</f>
        <v>5.2619199999999999</v>
      </c>
      <c r="W161" s="27">
        <f>U161*'GEOMETRIC INPUTS'!R161</f>
        <v>-6.0938400000000001</v>
      </c>
      <c r="X161" s="27">
        <f t="shared" si="52"/>
        <v>7.7128272043189021</v>
      </c>
      <c r="Y161" s="27">
        <f t="shared" si="53"/>
        <v>2.3097585476231641</v>
      </c>
      <c r="Z161" s="27">
        <f t="shared" si="54"/>
        <v>0</v>
      </c>
      <c r="AA161" s="27">
        <f t="shared" si="55"/>
        <v>0</v>
      </c>
      <c r="AB161" s="27">
        <f t="shared" si="56"/>
        <v>0</v>
      </c>
      <c r="AC161">
        <f t="shared" si="57"/>
        <v>7.7128272043189021</v>
      </c>
      <c r="AD161" s="28" t="str">
        <f>'GT Data'!D163</f>
        <v>TKNODE_318</v>
      </c>
      <c r="AE161">
        <f t="shared" si="58"/>
        <v>5.2619199999999999</v>
      </c>
      <c r="AF161">
        <f t="shared" si="59"/>
        <v>-6.093840000000001</v>
      </c>
      <c r="AG161" s="25">
        <f t="shared" si="60"/>
        <v>0</v>
      </c>
      <c r="AH161" s="25">
        <v>0</v>
      </c>
      <c r="AI161" s="25">
        <v>0</v>
      </c>
      <c r="AJ161" s="25">
        <f t="shared" si="61"/>
        <v>7.8012001340749553</v>
      </c>
      <c r="AK161" s="28" t="str">
        <f>'GT Data'!N163</f>
        <v>TKNODE_319</v>
      </c>
      <c r="AL161" s="25">
        <f t="shared" si="62"/>
        <v>0</v>
      </c>
      <c r="AM161" s="25">
        <f t="shared" si="63"/>
        <v>0</v>
      </c>
      <c r="AN161" s="25">
        <f t="shared" si="64"/>
        <v>0</v>
      </c>
      <c r="AO161" s="25">
        <v>0</v>
      </c>
      <c r="AP161" s="25">
        <v>0</v>
      </c>
      <c r="AQ161" s="25">
        <v>0</v>
      </c>
    </row>
    <row r="162" spans="1:43" x14ac:dyDescent="0.3">
      <c r="A162" t="str">
        <f>'Calculated Tab Properties'!A162</f>
        <v>TAB_5_160</v>
      </c>
      <c r="B162">
        <f>'Calculated Tab Properties'!B162</f>
        <v>2.6429999999999998</v>
      </c>
      <c r="C162">
        <f>'Calculated Tab Properties'!C162</f>
        <v>0.68334888225812362</v>
      </c>
      <c r="D162">
        <f>'Calculated Tab Properties'!D162</f>
        <v>39.153006888372701</v>
      </c>
      <c r="E162">
        <f>'Calculated Tab Properties'!E162</f>
        <v>3.8526695764484784</v>
      </c>
      <c r="F162">
        <f>'Calculated Tab Properties'!F162</f>
        <v>2.1526695639231974</v>
      </c>
      <c r="G162">
        <f>'Calculated Tab Properties'!G162</f>
        <v>1.7000000125252837</v>
      </c>
      <c r="H162">
        <f>'Calculated Tab Properties'!H162</f>
        <v>2.8303161722862211</v>
      </c>
      <c r="I162">
        <f>'Calculated Tab Properties'!I162</f>
        <v>0.14999999165786645</v>
      </c>
      <c r="J162" s="20">
        <f>'Calculated Tab Properties'!J162</f>
        <v>0.78473095253519287</v>
      </c>
      <c r="K162">
        <v>0</v>
      </c>
      <c r="L162">
        <v>0</v>
      </c>
      <c r="M162">
        <v>0</v>
      </c>
      <c r="N162">
        <v>0</v>
      </c>
      <c r="O162" s="27">
        <v>0</v>
      </c>
      <c r="P162" s="27">
        <v>0</v>
      </c>
      <c r="Q162">
        <v>0</v>
      </c>
      <c r="R162">
        <f>'Calculated Tab Properties'!R162</f>
        <v>1</v>
      </c>
      <c r="T162" s="30">
        <f>VLOOKUP('GEOMETRIC INPUTS'!D162,'Pressure Calculations'!$A$22:$B$61,2,TRUE)</f>
        <v>1.31548</v>
      </c>
      <c r="U162" s="30">
        <f>VLOOKUP('GEOMETRIC INPUTS'!D162,'Pressure Calculations'!$C$22:$D$61,2,TRUE)</f>
        <v>-1.52346</v>
      </c>
      <c r="V162">
        <f>T162*'GEOMETRIC INPUTS'!S162</f>
        <v>5.2619199999999999</v>
      </c>
      <c r="W162" s="27">
        <f>U162*'GEOMETRIC INPUTS'!R162</f>
        <v>-6.0938400000000001</v>
      </c>
      <c r="X162" s="27">
        <f t="shared" si="52"/>
        <v>7.9280331310894798</v>
      </c>
      <c r="Y162" s="27">
        <f t="shared" si="53"/>
        <v>-1.4032030160841114</v>
      </c>
      <c r="Z162" s="27">
        <f t="shared" si="54"/>
        <v>0</v>
      </c>
      <c r="AA162" s="27">
        <f t="shared" si="55"/>
        <v>0</v>
      </c>
      <c r="AB162" s="27">
        <f t="shared" si="56"/>
        <v>0</v>
      </c>
      <c r="AC162">
        <f t="shared" si="57"/>
        <v>7.9280331310894798</v>
      </c>
      <c r="AD162" s="28" t="str">
        <f>'GT Data'!D164</f>
        <v>TKNODE_320</v>
      </c>
      <c r="AE162">
        <f t="shared" si="58"/>
        <v>5.2619200000000008</v>
      </c>
      <c r="AF162">
        <f t="shared" si="59"/>
        <v>-6.0938400000000001</v>
      </c>
      <c r="AG162" s="25">
        <f t="shared" si="60"/>
        <v>0</v>
      </c>
      <c r="AH162" s="25">
        <v>0</v>
      </c>
      <c r="AI162" s="25">
        <v>0</v>
      </c>
      <c r="AJ162" s="25">
        <f t="shared" si="61"/>
        <v>-3.2311128654364087</v>
      </c>
      <c r="AK162" s="28" t="str">
        <f>'GT Data'!N164</f>
        <v>TKNODE_321</v>
      </c>
      <c r="AL162" s="25">
        <f t="shared" si="62"/>
        <v>0</v>
      </c>
      <c r="AM162" s="25">
        <f t="shared" si="63"/>
        <v>0</v>
      </c>
      <c r="AN162" s="25">
        <f t="shared" si="64"/>
        <v>0</v>
      </c>
      <c r="AO162" s="25">
        <v>0</v>
      </c>
      <c r="AP162" s="25">
        <v>0</v>
      </c>
      <c r="AQ162" s="25">
        <v>0</v>
      </c>
    </row>
    <row r="163" spans="1:43" x14ac:dyDescent="0.3">
      <c r="A163" t="str">
        <f>'Calculated Tab Properties'!A163</f>
        <v>TAB_5_161</v>
      </c>
      <c r="B163">
        <f>'Calculated Tab Properties'!B163</f>
        <v>2.2414000000000001</v>
      </c>
      <c r="C163">
        <f>'Calculated Tab Properties'!C163</f>
        <v>0.12588642266060779</v>
      </c>
      <c r="D163">
        <f>'Calculated Tab Properties'!D163</f>
        <v>7.2127607164528742</v>
      </c>
      <c r="E163">
        <f>'Calculated Tab Properties'!E163</f>
        <v>4.3736158591566552</v>
      </c>
      <c r="F163">
        <f>'Calculated Tab Properties'!F163</f>
        <v>2.2736158613692066</v>
      </c>
      <c r="G163">
        <f>'Calculated Tab Properties'!G163</f>
        <v>2.0999999977874486</v>
      </c>
      <c r="H163">
        <f>'Calculated Tab Properties'!H163</f>
        <v>2.9171468741556308</v>
      </c>
      <c r="I163">
        <f>'Calculated Tab Properties'!I163</f>
        <v>0.15000009384613719</v>
      </c>
      <c r="J163" s="20">
        <f>'Calculated Tab Properties'!J163</f>
        <v>0.75542951163550598</v>
      </c>
      <c r="K163">
        <v>0</v>
      </c>
      <c r="L163">
        <v>0</v>
      </c>
      <c r="M163">
        <v>0</v>
      </c>
      <c r="N163">
        <v>0</v>
      </c>
      <c r="O163" s="27">
        <v>0</v>
      </c>
      <c r="P163" s="27">
        <v>0</v>
      </c>
      <c r="Q163">
        <v>0</v>
      </c>
      <c r="R163">
        <f>'Calculated Tab Properties'!R163</f>
        <v>1</v>
      </c>
      <c r="T163" s="30">
        <f>VLOOKUP('GEOMETRIC INPUTS'!D163,'Pressure Calculations'!$A$22:$B$61,2,TRUE)</f>
        <v>1.31548</v>
      </c>
      <c r="U163" s="30">
        <f>VLOOKUP('GEOMETRIC INPUTS'!D163,'Pressure Calculations'!$C$22:$D$61,2,TRUE)</f>
        <v>-1.52346</v>
      </c>
      <c r="V163">
        <f>T163*'GEOMETRIC INPUTS'!S163</f>
        <v>5.2619199999999999</v>
      </c>
      <c r="W163" s="27">
        <f>U163*'GEOMETRIC INPUTS'!R163</f>
        <v>-6.0938400000000001</v>
      </c>
      <c r="X163" s="27">
        <f t="shared" si="52"/>
        <v>5.985388329556625</v>
      </c>
      <c r="Y163" s="27">
        <f t="shared" si="53"/>
        <v>-5.3849618918249886</v>
      </c>
      <c r="Z163" s="27">
        <f t="shared" si="54"/>
        <v>0</v>
      </c>
      <c r="AA163" s="27">
        <f t="shared" si="55"/>
        <v>0</v>
      </c>
      <c r="AB163" s="27">
        <f t="shared" si="56"/>
        <v>0</v>
      </c>
      <c r="AC163">
        <f t="shared" si="57"/>
        <v>5.985388329556625</v>
      </c>
      <c r="AD163" s="28" t="str">
        <f>'GT Data'!D165</f>
        <v>TKNODE_322</v>
      </c>
      <c r="AE163">
        <f t="shared" si="58"/>
        <v>5.2619199999999999</v>
      </c>
      <c r="AF163">
        <f t="shared" si="59"/>
        <v>-6.093840000000001</v>
      </c>
      <c r="AG163" s="25">
        <f t="shared" si="60"/>
        <v>0</v>
      </c>
      <c r="AH163" s="25">
        <v>0</v>
      </c>
      <c r="AI163" s="25">
        <v>0</v>
      </c>
      <c r="AJ163" s="25">
        <f t="shared" si="61"/>
        <v>-13.051079559253644</v>
      </c>
      <c r="AK163" s="28" t="str">
        <f>'GT Data'!N165</f>
        <v>TKNODE_323</v>
      </c>
      <c r="AL163" s="25">
        <f t="shared" si="62"/>
        <v>0</v>
      </c>
      <c r="AM163" s="25">
        <f t="shared" si="63"/>
        <v>0</v>
      </c>
      <c r="AN163" s="25">
        <f t="shared" si="64"/>
        <v>0</v>
      </c>
      <c r="AO163" s="25">
        <v>0</v>
      </c>
      <c r="AP163" s="25">
        <v>0</v>
      </c>
      <c r="AQ163" s="25">
        <v>0</v>
      </c>
    </row>
    <row r="164" spans="1:43" x14ac:dyDescent="0.3">
      <c r="A164" t="str">
        <f>'Calculated Tab Properties'!A164</f>
        <v>TAB_5_162</v>
      </c>
      <c r="B164">
        <f>'Calculated Tab Properties'!B164</f>
        <v>2.3567999999999998</v>
      </c>
      <c r="C164">
        <f>'Calculated Tab Properties'!C164</f>
        <v>3.5786372969304523</v>
      </c>
      <c r="D164">
        <f>'Calculated Tab Properties'!D164</f>
        <v>205.04081352222011</v>
      </c>
      <c r="E164">
        <f>'Calculated Tab Properties'!E164</f>
        <v>3.7509576918693397</v>
      </c>
      <c r="F164">
        <f>'Calculated Tab Properties'!F164</f>
        <v>1.6509576568757922</v>
      </c>
      <c r="G164">
        <f>'Calculated Tab Properties'!G164</f>
        <v>2.1000000349935477</v>
      </c>
      <c r="H164">
        <f>'Calculated Tab Properties'!H164</f>
        <v>2.500574547534502</v>
      </c>
      <c r="I164">
        <f>'Calculated Tab Properties'!I164</f>
        <v>0.14999999470416592</v>
      </c>
      <c r="J164" s="20">
        <f>'Calculated Tab Properties'!J164</f>
        <v>0.92698892559463875</v>
      </c>
      <c r="K164">
        <v>0</v>
      </c>
      <c r="L164">
        <v>0</v>
      </c>
      <c r="M164">
        <v>0</v>
      </c>
      <c r="N164">
        <v>0</v>
      </c>
      <c r="O164" s="27">
        <v>0</v>
      </c>
      <c r="P164" s="27">
        <v>0</v>
      </c>
      <c r="Q164">
        <v>0</v>
      </c>
      <c r="R164">
        <f>'Calculated Tab Properties'!R164</f>
        <v>1</v>
      </c>
      <c r="T164" s="30">
        <f>VLOOKUP('GEOMETRIC INPUTS'!D164,'Pressure Calculations'!$A$22:$B$61,2,TRUE)</f>
        <v>1.31548</v>
      </c>
      <c r="U164" s="30">
        <f>VLOOKUP('GEOMETRIC INPUTS'!D164,'Pressure Calculations'!$C$22:$D$61,2,TRUE)</f>
        <v>-1.52346</v>
      </c>
      <c r="V164">
        <f>T164*'GEOMETRIC INPUTS'!S164</f>
        <v>5.2619199999999999</v>
      </c>
      <c r="W164" s="27">
        <f>U164*'GEOMETRIC INPUTS'!R164</f>
        <v>-6.0938400000000001</v>
      </c>
      <c r="X164" s="27">
        <f t="shared" si="52"/>
        <v>-7.3466353323741771</v>
      </c>
      <c r="Y164" s="27">
        <f t="shared" si="53"/>
        <v>3.2938787660008599</v>
      </c>
      <c r="Z164" s="27">
        <f t="shared" si="54"/>
        <v>0</v>
      </c>
      <c r="AA164" s="27">
        <f t="shared" si="55"/>
        <v>0</v>
      </c>
      <c r="AB164" s="27">
        <f t="shared" si="56"/>
        <v>0</v>
      </c>
      <c r="AC164">
        <f t="shared" si="57"/>
        <v>-7.3466353323741771</v>
      </c>
      <c r="AD164" s="28" t="str">
        <f>'GT Data'!D166</f>
        <v>TKNODE_324</v>
      </c>
      <c r="AE164">
        <f t="shared" si="58"/>
        <v>5.261919999999999</v>
      </c>
      <c r="AF164">
        <f t="shared" si="59"/>
        <v>-6.0938399999999993</v>
      </c>
      <c r="AG164" s="25">
        <f t="shared" si="60"/>
        <v>0</v>
      </c>
      <c r="AH164" s="25">
        <v>0</v>
      </c>
      <c r="AI164" s="25">
        <v>0</v>
      </c>
      <c r="AJ164" s="25">
        <f t="shared" si="61"/>
        <v>5.9321361670059991</v>
      </c>
      <c r="AK164" s="28" t="str">
        <f>'GT Data'!N166</f>
        <v>TKNODE_325</v>
      </c>
      <c r="AL164" s="25">
        <f t="shared" si="62"/>
        <v>0</v>
      </c>
      <c r="AM164" s="25">
        <f t="shared" si="63"/>
        <v>0</v>
      </c>
      <c r="AN164" s="25">
        <f t="shared" si="64"/>
        <v>0</v>
      </c>
      <c r="AO164" s="25">
        <v>0</v>
      </c>
      <c r="AP164" s="25">
        <v>0</v>
      </c>
      <c r="AQ164" s="25">
        <v>0</v>
      </c>
    </row>
    <row r="165" spans="1:43" x14ac:dyDescent="0.3">
      <c r="A165" t="str">
        <f>'Calculated Tab Properties'!A165</f>
        <v>TAB_5_163</v>
      </c>
      <c r="B165">
        <f>'Calculated Tab Properties'!B165</f>
        <v>1.6555</v>
      </c>
      <c r="C165">
        <f>'Calculated Tab Properties'!C165</f>
        <v>4.3071389005052092</v>
      </c>
      <c r="D165">
        <f>'Calculated Tab Properties'!D165</f>
        <v>246.78088077556626</v>
      </c>
      <c r="E165">
        <f>'Calculated Tab Properties'!E165</f>
        <v>4.7027454601147438</v>
      </c>
      <c r="F165">
        <f>'Calculated Tab Properties'!F165</f>
        <v>1.8027453930902226</v>
      </c>
      <c r="G165">
        <f>'Calculated Tab Properties'!G165</f>
        <v>2.9000000670245236</v>
      </c>
      <c r="H165">
        <f>'Calculated Tab Properties'!H165</f>
        <v>2.594525773622228</v>
      </c>
      <c r="I165">
        <f>'Calculated Tab Properties'!I165</f>
        <v>0.14999993533845332</v>
      </c>
      <c r="J165" s="20">
        <f>'Calculated Tab Properties'!J165</f>
        <v>0.88018035543839912</v>
      </c>
      <c r="K165">
        <v>0</v>
      </c>
      <c r="L165">
        <v>0</v>
      </c>
      <c r="M165">
        <v>0</v>
      </c>
      <c r="N165">
        <v>0</v>
      </c>
      <c r="O165" s="27">
        <v>0</v>
      </c>
      <c r="P165" s="27">
        <v>0</v>
      </c>
      <c r="Q165">
        <v>0</v>
      </c>
      <c r="R165">
        <f>'Calculated Tab Properties'!R165</f>
        <v>1</v>
      </c>
      <c r="T165" s="30">
        <f>VLOOKUP('GEOMETRIC INPUTS'!D165,'Pressure Calculations'!$A$22:$B$61,2,TRUE)</f>
        <v>1.31548</v>
      </c>
      <c r="U165" s="30">
        <f>VLOOKUP('GEOMETRIC INPUTS'!D165,'Pressure Calculations'!$C$22:$D$61,2,TRUE)</f>
        <v>-1.52346</v>
      </c>
      <c r="V165">
        <f>T165*'GEOMETRIC INPUTS'!S165</f>
        <v>5.2619199999999999</v>
      </c>
      <c r="W165" s="27">
        <f>U165*'GEOMETRIC INPUTS'!R165</f>
        <v>-6.0938400000000001</v>
      </c>
      <c r="X165" s="27">
        <f t="shared" si="52"/>
        <v>-7.6747668910575833</v>
      </c>
      <c r="Y165" s="27">
        <f t="shared" si="53"/>
        <v>-2.4332367743247527</v>
      </c>
      <c r="Z165" s="27">
        <f t="shared" si="54"/>
        <v>0</v>
      </c>
      <c r="AA165" s="27">
        <f t="shared" si="55"/>
        <v>0</v>
      </c>
      <c r="AB165" s="27">
        <f t="shared" si="56"/>
        <v>0</v>
      </c>
      <c r="AC165">
        <f t="shared" si="57"/>
        <v>-7.6747668910575833</v>
      </c>
      <c r="AD165" s="28" t="str">
        <f>'GT Data'!D167</f>
        <v>TKNODE_326</v>
      </c>
      <c r="AE165">
        <f t="shared" si="58"/>
        <v>5.2619200000000008</v>
      </c>
      <c r="AF165">
        <f t="shared" si="59"/>
        <v>-6.0938400000000001</v>
      </c>
      <c r="AG165" s="25">
        <f t="shared" si="60"/>
        <v>0</v>
      </c>
      <c r="AH165" s="25">
        <v>0</v>
      </c>
      <c r="AI165" s="25">
        <v>0</v>
      </c>
      <c r="AJ165" s="25">
        <f t="shared" si="61"/>
        <v>-4.7514917440235216</v>
      </c>
      <c r="AK165" s="28" t="str">
        <f>'GT Data'!N167</f>
        <v>TKNODE_327</v>
      </c>
      <c r="AL165" s="25">
        <f t="shared" si="62"/>
        <v>0</v>
      </c>
      <c r="AM165" s="25">
        <f t="shared" si="63"/>
        <v>0</v>
      </c>
      <c r="AN165" s="25">
        <f t="shared" si="64"/>
        <v>0</v>
      </c>
      <c r="AO165" s="25">
        <v>0</v>
      </c>
      <c r="AP165" s="25">
        <v>0</v>
      </c>
      <c r="AQ165" s="25">
        <v>0</v>
      </c>
    </row>
    <row r="166" spans="1:43" x14ac:dyDescent="0.3">
      <c r="A166" t="str">
        <f>'Calculated Tab Properties'!A166</f>
        <v>TAB_5_164</v>
      </c>
      <c r="B166">
        <f>'Calculated Tab Properties'!B166</f>
        <v>1.9975000000000001</v>
      </c>
      <c r="C166">
        <f>'Calculated Tab Properties'!C166</f>
        <v>0.77818777335218958</v>
      </c>
      <c r="D166">
        <f>'Calculated Tab Properties'!D166</f>
        <v>44.58687508176353</v>
      </c>
      <c r="E166">
        <f>'Calculated Tab Properties'!E166</f>
        <v>6.817660916461044</v>
      </c>
      <c r="F166">
        <f>'Calculated Tab Properties'!F166</f>
        <v>3.5176610160876445</v>
      </c>
      <c r="G166">
        <f>'Calculated Tab Properties'!G166</f>
        <v>3.2999999003734</v>
      </c>
      <c r="H166">
        <f>'Calculated Tab Properties'!H166</f>
        <v>3.9167768402252396</v>
      </c>
      <c r="I166">
        <f>'Calculated Tab Properties'!I166</f>
        <v>0.15000005683952219</v>
      </c>
      <c r="J166" s="20">
        <f>'Calculated Tab Properties'!J166</f>
        <v>0.53591030430649056</v>
      </c>
      <c r="K166">
        <v>0</v>
      </c>
      <c r="L166">
        <v>0</v>
      </c>
      <c r="M166">
        <v>0</v>
      </c>
      <c r="N166">
        <v>0</v>
      </c>
      <c r="O166" s="27">
        <v>0</v>
      </c>
      <c r="P166" s="27">
        <v>0</v>
      </c>
      <c r="Q166">
        <v>0</v>
      </c>
      <c r="R166">
        <f>'Calculated Tab Properties'!R166</f>
        <v>1</v>
      </c>
      <c r="T166" s="30">
        <f>VLOOKUP('GEOMETRIC INPUTS'!D166,'Pressure Calculations'!$A$22:$B$61,2,TRUE)</f>
        <v>1.31548</v>
      </c>
      <c r="U166" s="30">
        <f>VLOOKUP('GEOMETRIC INPUTS'!D166,'Pressure Calculations'!$C$22:$D$61,2,TRUE)</f>
        <v>-1.52346</v>
      </c>
      <c r="V166">
        <f>T166*'GEOMETRIC INPUTS'!S166</f>
        <v>5.2619199999999999</v>
      </c>
      <c r="W166" s="27">
        <f>U166*'GEOMETRIC INPUTS'!R166</f>
        <v>-6.0938400000000001</v>
      </c>
      <c r="X166" s="27">
        <f t="shared" si="52"/>
        <v>8.0252846501531678</v>
      </c>
      <c r="Y166" s="27">
        <f t="shared" si="53"/>
        <v>-0.6461380007521198</v>
      </c>
      <c r="Z166" s="27">
        <f t="shared" si="54"/>
        <v>0</v>
      </c>
      <c r="AA166" s="27">
        <f t="shared" si="55"/>
        <v>0</v>
      </c>
      <c r="AB166" s="27">
        <f t="shared" si="56"/>
        <v>0</v>
      </c>
      <c r="AC166">
        <f t="shared" si="57"/>
        <v>8.0252846501531678</v>
      </c>
      <c r="AD166" s="28" t="str">
        <f>'GT Data'!D168</f>
        <v>TKNODE_328</v>
      </c>
      <c r="AE166">
        <f t="shared" si="58"/>
        <v>5.261919999999999</v>
      </c>
      <c r="AF166">
        <f t="shared" si="59"/>
        <v>-6.0938400000000001</v>
      </c>
      <c r="AG166" s="25">
        <f t="shared" si="60"/>
        <v>0</v>
      </c>
      <c r="AH166" s="25">
        <v>0</v>
      </c>
      <c r="AI166" s="25">
        <v>0</v>
      </c>
      <c r="AJ166" s="25">
        <f t="shared" si="61"/>
        <v>-2.3698151930975344</v>
      </c>
      <c r="AK166" s="28" t="str">
        <f>'GT Data'!N168</f>
        <v>TKNODE_329</v>
      </c>
      <c r="AL166" s="25">
        <f t="shared" si="62"/>
        <v>0</v>
      </c>
      <c r="AM166" s="25">
        <f t="shared" si="63"/>
        <v>0</v>
      </c>
      <c r="AN166" s="25">
        <f t="shared" si="64"/>
        <v>0</v>
      </c>
      <c r="AO166" s="25">
        <v>0</v>
      </c>
      <c r="AP166" s="25">
        <v>0</v>
      </c>
      <c r="AQ166" s="25">
        <v>0</v>
      </c>
    </row>
    <row r="167" spans="1:43" x14ac:dyDescent="0.3">
      <c r="A167" t="str">
        <f>'Calculated Tab Properties'!A167</f>
        <v>TAB_5_165</v>
      </c>
      <c r="B167">
        <f>'Calculated Tab Properties'!B167</f>
        <v>3.0779999999999998</v>
      </c>
      <c r="C167">
        <f>'Calculated Tab Properties'!C167</f>
        <v>0.22002210573948799</v>
      </c>
      <c r="D167">
        <f>'Calculated Tab Properties'!D167</f>
        <v>12.606338058453789</v>
      </c>
      <c r="E167">
        <f>'Calculated Tab Properties'!E167</f>
        <v>4.653291339467823</v>
      </c>
      <c r="F167">
        <f>'Calculated Tab Properties'!F167</f>
        <v>2.3532913870534138</v>
      </c>
      <c r="G167">
        <f>'Calculated Tab Properties'!G167</f>
        <v>2.2999999524144097</v>
      </c>
      <c r="H167">
        <f>'Calculated Tab Properties'!H167</f>
        <v>2.9756500667218599</v>
      </c>
      <c r="I167">
        <f>'Calculated Tab Properties'!I167</f>
        <v>0.15000001060166615</v>
      </c>
      <c r="J167" s="20">
        <f>'Calculated Tab Properties'!J167</f>
        <v>0.73707099237251505</v>
      </c>
      <c r="K167">
        <v>0</v>
      </c>
      <c r="L167">
        <v>0</v>
      </c>
      <c r="M167">
        <v>0</v>
      </c>
      <c r="N167">
        <v>0</v>
      </c>
      <c r="O167" s="27">
        <v>0</v>
      </c>
      <c r="P167" s="27">
        <v>0</v>
      </c>
      <c r="Q167">
        <v>0</v>
      </c>
      <c r="R167">
        <f>'Calculated Tab Properties'!R167</f>
        <v>1</v>
      </c>
      <c r="T167" s="30">
        <f>VLOOKUP('GEOMETRIC INPUTS'!D167,'Pressure Calculations'!$A$22:$B$61,2,TRUE)</f>
        <v>1.31548</v>
      </c>
      <c r="U167" s="30">
        <f>VLOOKUP('GEOMETRIC INPUTS'!D167,'Pressure Calculations'!$C$22:$D$61,2,TRUE)</f>
        <v>-1.52346</v>
      </c>
      <c r="V167">
        <f>T167*'GEOMETRIC INPUTS'!S167</f>
        <v>5.2619199999999999</v>
      </c>
      <c r="W167" s="27">
        <f>U167*'GEOMETRIC INPUTS'!R167</f>
        <v>-6.0938400000000001</v>
      </c>
      <c r="X167" s="27">
        <f t="shared" si="52"/>
        <v>6.4650567891587363</v>
      </c>
      <c r="Y167" s="27">
        <f t="shared" si="53"/>
        <v>-4.7985131806584143</v>
      </c>
      <c r="Z167" s="27">
        <f t="shared" si="54"/>
        <v>0</v>
      </c>
      <c r="AA167" s="27">
        <f t="shared" si="55"/>
        <v>0</v>
      </c>
      <c r="AB167" s="27">
        <f t="shared" si="56"/>
        <v>0</v>
      </c>
      <c r="AC167">
        <f t="shared" si="57"/>
        <v>6.4650567891587363</v>
      </c>
      <c r="AD167" s="28" t="str">
        <f>'GT Data'!D169</f>
        <v>TKNODE_330</v>
      </c>
      <c r="AE167">
        <f t="shared" si="58"/>
        <v>5.2619199999999999</v>
      </c>
      <c r="AF167">
        <f t="shared" si="59"/>
        <v>-6.0938400000000001</v>
      </c>
      <c r="AG167" s="25">
        <f t="shared" si="60"/>
        <v>0</v>
      </c>
      <c r="AH167" s="25">
        <v>0</v>
      </c>
      <c r="AI167" s="25">
        <v>0</v>
      </c>
      <c r="AJ167" s="25">
        <f t="shared" si="61"/>
        <v>-12.012076766676724</v>
      </c>
      <c r="AK167" s="28" t="str">
        <f>'GT Data'!N169</f>
        <v>TKNODE_331</v>
      </c>
      <c r="AL167" s="25">
        <f t="shared" si="62"/>
        <v>0</v>
      </c>
      <c r="AM167" s="25">
        <f t="shared" si="63"/>
        <v>0</v>
      </c>
      <c r="AN167" s="25">
        <f t="shared" si="64"/>
        <v>0</v>
      </c>
      <c r="AO167" s="25">
        <v>0</v>
      </c>
      <c r="AP167" s="25">
        <v>0</v>
      </c>
      <c r="AQ167" s="25">
        <v>0</v>
      </c>
    </row>
    <row r="168" spans="1:43" x14ac:dyDescent="0.3">
      <c r="A168" t="str">
        <f>'Calculated Tab Properties'!A168</f>
        <v>TAB_5_166</v>
      </c>
      <c r="B168">
        <f>'Calculated Tab Properties'!B168</f>
        <v>2.1257999999999999</v>
      </c>
      <c r="C168">
        <f>'Calculated Tab Properties'!C168</f>
        <v>3.4421097885763872</v>
      </c>
      <c r="D168">
        <f>'Calculated Tab Properties'!D168</f>
        <v>197.21836350609507</v>
      </c>
      <c r="E168">
        <f>'Calculated Tab Properties'!E168</f>
        <v>5.0596281342799774</v>
      </c>
      <c r="F168">
        <f>'Calculated Tab Properties'!F168</f>
        <v>2.3596281992416195</v>
      </c>
      <c r="G168">
        <f>'Calculated Tab Properties'!G168</f>
        <v>2.6999999350383583</v>
      </c>
      <c r="H168">
        <f>'Calculated Tab Properties'!H168</f>
        <v>2.9803451544628263</v>
      </c>
      <c r="I168">
        <f>'Calculated Tab Properties'!I168</f>
        <v>0.14999999123696633</v>
      </c>
      <c r="J168" s="20">
        <f>'Calculated Tab Properties'!J168</f>
        <v>0.73564192157632091</v>
      </c>
      <c r="K168">
        <v>0</v>
      </c>
      <c r="L168">
        <v>0</v>
      </c>
      <c r="M168">
        <v>0</v>
      </c>
      <c r="N168">
        <v>0</v>
      </c>
      <c r="O168" s="27">
        <v>0</v>
      </c>
      <c r="P168" s="27">
        <v>0</v>
      </c>
      <c r="Q168">
        <v>0</v>
      </c>
      <c r="R168">
        <f>'Calculated Tab Properties'!R168</f>
        <v>1</v>
      </c>
      <c r="T168" s="30">
        <f>VLOOKUP('GEOMETRIC INPUTS'!D168,'Pressure Calculations'!$A$22:$B$61,2,TRUE)</f>
        <v>1.31548</v>
      </c>
      <c r="U168" s="30">
        <f>VLOOKUP('GEOMETRIC INPUTS'!D168,'Pressure Calculations'!$C$22:$D$61,2,TRUE)</f>
        <v>-1.52346</v>
      </c>
      <c r="V168">
        <f>T168*'GEOMETRIC INPUTS'!S168</f>
        <v>5.2619199999999999</v>
      </c>
      <c r="W168" s="27">
        <f>U168*'GEOMETRIC INPUTS'!R168</f>
        <v>-6.0938400000000001</v>
      </c>
      <c r="X168" s="27">
        <f t="shared" si="52"/>
        <v>-6.829962563197288</v>
      </c>
      <c r="Y168" s="27">
        <f t="shared" si="53"/>
        <v>4.2631325826583826</v>
      </c>
      <c r="Z168" s="27">
        <f t="shared" si="54"/>
        <v>0</v>
      </c>
      <c r="AA168" s="27">
        <f t="shared" si="55"/>
        <v>0</v>
      </c>
      <c r="AB168" s="27">
        <f t="shared" si="56"/>
        <v>0</v>
      </c>
      <c r="AC168">
        <f t="shared" si="57"/>
        <v>-6.829962563197288</v>
      </c>
      <c r="AD168" s="28" t="str">
        <f>'GT Data'!D170</f>
        <v>TKNODE_332</v>
      </c>
      <c r="AE168">
        <f t="shared" si="58"/>
        <v>5.2619199999999999</v>
      </c>
      <c r="AF168">
        <f t="shared" si="59"/>
        <v>-6.093840000000001</v>
      </c>
      <c r="AG168" s="25">
        <f t="shared" si="60"/>
        <v>0</v>
      </c>
      <c r="AH168" s="25">
        <v>0</v>
      </c>
      <c r="AI168" s="25">
        <v>0</v>
      </c>
      <c r="AJ168" s="25">
        <f t="shared" si="61"/>
        <v>10.698877709187258</v>
      </c>
      <c r="AK168" s="28" t="str">
        <f>'GT Data'!N170</f>
        <v>TKNODE_333</v>
      </c>
      <c r="AL168" s="25">
        <f t="shared" si="62"/>
        <v>0</v>
      </c>
      <c r="AM168" s="25">
        <f t="shared" si="63"/>
        <v>0</v>
      </c>
      <c r="AN168" s="25">
        <f t="shared" si="64"/>
        <v>0</v>
      </c>
      <c r="AO168" s="25">
        <v>0</v>
      </c>
      <c r="AP168" s="25">
        <v>0</v>
      </c>
      <c r="AQ168" s="25">
        <v>0</v>
      </c>
    </row>
    <row r="169" spans="1:43" x14ac:dyDescent="0.3">
      <c r="A169" t="str">
        <f>'Calculated Tab Properties'!A169</f>
        <v>TAB_5_167</v>
      </c>
      <c r="B169">
        <f>'Calculated Tab Properties'!B169</f>
        <v>1.8564000000000001</v>
      </c>
      <c r="C169">
        <f>'Calculated Tab Properties'!C169</f>
        <v>1.2872905787994988</v>
      </c>
      <c r="D169">
        <f>'Calculated Tab Properties'!D169</f>
        <v>73.756317172164216</v>
      </c>
      <c r="E169">
        <f>'Calculated Tab Properties'!E169</f>
        <v>4.3131044033220345</v>
      </c>
      <c r="F169">
        <f>'Calculated Tab Properties'!F169</f>
        <v>1.8131044553849758</v>
      </c>
      <c r="G169">
        <f>'Calculated Tab Properties'!G169</f>
        <v>2.4999999479370594</v>
      </c>
      <c r="H169">
        <f>'Calculated Tab Properties'!H169</f>
        <v>2.6014172618550928</v>
      </c>
      <c r="I169">
        <f>'Calculated Tab Properties'!I169</f>
        <v>0.15000009823693441</v>
      </c>
      <c r="J169" s="20">
        <f>'Calculated Tab Properties'!J169</f>
        <v>0.87698081126273097</v>
      </c>
      <c r="K169">
        <v>0</v>
      </c>
      <c r="L169">
        <v>0</v>
      </c>
      <c r="M169">
        <v>0</v>
      </c>
      <c r="N169">
        <v>0</v>
      </c>
      <c r="O169" s="27">
        <v>0</v>
      </c>
      <c r="P169" s="27">
        <v>0</v>
      </c>
      <c r="Q169">
        <v>0</v>
      </c>
      <c r="R169">
        <f>'Calculated Tab Properties'!R169</f>
        <v>1</v>
      </c>
      <c r="T169" s="30">
        <f>VLOOKUP('GEOMETRIC INPUTS'!D169,'Pressure Calculations'!$A$22:$B$61,2,TRUE)</f>
        <v>1.31548</v>
      </c>
      <c r="U169" s="30">
        <f>VLOOKUP('GEOMETRIC INPUTS'!D169,'Pressure Calculations'!$C$22:$D$61,2,TRUE)</f>
        <v>-1.52346</v>
      </c>
      <c r="V169">
        <f>T169*'GEOMETRIC INPUTS'!S169</f>
        <v>5.2619199999999999</v>
      </c>
      <c r="W169" s="27">
        <f>U169*'GEOMETRIC INPUTS'!R169</f>
        <v>-6.0938400000000001</v>
      </c>
      <c r="X169" s="27">
        <f t="shared" si="52"/>
        <v>7.3224590788320674</v>
      </c>
      <c r="Y169" s="27">
        <f t="shared" si="53"/>
        <v>3.3472796523191546</v>
      </c>
      <c r="Z169" s="27">
        <f t="shared" si="54"/>
        <v>0</v>
      </c>
      <c r="AA169" s="27">
        <f t="shared" si="55"/>
        <v>0</v>
      </c>
      <c r="AB169" s="27">
        <f t="shared" si="56"/>
        <v>0</v>
      </c>
      <c r="AC169">
        <f t="shared" si="57"/>
        <v>7.3224590788320674</v>
      </c>
      <c r="AD169" s="28" t="str">
        <f>'GT Data'!D171</f>
        <v>TKNODE_334</v>
      </c>
      <c r="AE169">
        <f t="shared" si="58"/>
        <v>5.2619200000000008</v>
      </c>
      <c r="AF169">
        <f t="shared" si="59"/>
        <v>-6.093840000000001</v>
      </c>
      <c r="AG169" s="25">
        <f t="shared" si="60"/>
        <v>0</v>
      </c>
      <c r="AH169" s="25">
        <v>0</v>
      </c>
      <c r="AI169" s="25">
        <v>0</v>
      </c>
      <c r="AJ169" s="25">
        <f t="shared" si="61"/>
        <v>6.571059927713697</v>
      </c>
      <c r="AK169" s="28" t="str">
        <f>'GT Data'!N171</f>
        <v>TKNODE_335</v>
      </c>
      <c r="AL169" s="25">
        <f t="shared" si="62"/>
        <v>0</v>
      </c>
      <c r="AM169" s="25">
        <f t="shared" si="63"/>
        <v>0</v>
      </c>
      <c r="AN169" s="25">
        <f t="shared" si="64"/>
        <v>0</v>
      </c>
      <c r="AO169" s="25">
        <v>0</v>
      </c>
      <c r="AP169" s="25">
        <v>0</v>
      </c>
      <c r="AQ169" s="25">
        <v>0</v>
      </c>
    </row>
    <row r="170" spans="1:43" x14ac:dyDescent="0.3">
      <c r="A170" t="str">
        <f>'Calculated Tab Properties'!A170</f>
        <v>TAB_5_168</v>
      </c>
      <c r="B170">
        <f>'Calculated Tab Properties'!B170</f>
        <v>2.7042000000000002</v>
      </c>
      <c r="C170">
        <f>'Calculated Tab Properties'!C170</f>
        <v>0.86194742593992768</v>
      </c>
      <c r="D170">
        <f>'Calculated Tab Properties'!D170</f>
        <v>49.385949668522947</v>
      </c>
      <c r="E170">
        <f>'Calculated Tab Properties'!E170</f>
        <v>4.3638223540650927</v>
      </c>
      <c r="F170">
        <f>'Calculated Tab Properties'!F170</f>
        <v>2.2638224170240253</v>
      </c>
      <c r="G170">
        <f>'Calculated Tab Properties'!G170</f>
        <v>2.0999999370410682</v>
      </c>
      <c r="H170">
        <f>'Calculated Tab Properties'!H170</f>
        <v>2.9102795668280068</v>
      </c>
      <c r="I170">
        <f>'Calculated Tab Properties'!I170</f>
        <v>0.15000006135682029</v>
      </c>
      <c r="J170" s="20">
        <f>'Calculated Tab Properties'!J170</f>
        <v>0.75765415954881399</v>
      </c>
      <c r="K170">
        <v>0</v>
      </c>
      <c r="L170">
        <v>0</v>
      </c>
      <c r="M170">
        <v>0</v>
      </c>
      <c r="N170">
        <v>0</v>
      </c>
      <c r="O170" s="27">
        <v>0</v>
      </c>
      <c r="P170" s="27">
        <v>0</v>
      </c>
      <c r="Q170">
        <v>0</v>
      </c>
      <c r="R170">
        <f>'Calculated Tab Properties'!R170</f>
        <v>1</v>
      </c>
      <c r="T170" s="30">
        <f>VLOOKUP('GEOMETRIC INPUTS'!D170,'Pressure Calculations'!$A$22:$B$61,2,TRUE)</f>
        <v>1.31548</v>
      </c>
      <c r="U170" s="30">
        <f>VLOOKUP('GEOMETRIC INPUTS'!D170,'Pressure Calculations'!$C$22:$D$61,2,TRUE)</f>
        <v>-1.52346</v>
      </c>
      <c r="V170">
        <f>T170*'GEOMETRIC INPUTS'!S170</f>
        <v>5.2619199999999999</v>
      </c>
      <c r="W170" s="27">
        <f>U170*'GEOMETRIC INPUTS'!R170</f>
        <v>-6.0938400000000001</v>
      </c>
      <c r="X170" s="27">
        <f t="shared" si="52"/>
        <v>8.0512067275275534</v>
      </c>
      <c r="Y170" s="27">
        <f t="shared" si="53"/>
        <v>2.7536568687326124E-2</v>
      </c>
      <c r="Z170" s="27">
        <f t="shared" si="54"/>
        <v>0</v>
      </c>
      <c r="AA170" s="27">
        <f t="shared" si="55"/>
        <v>0</v>
      </c>
      <c r="AB170" s="27">
        <f t="shared" si="56"/>
        <v>0</v>
      </c>
      <c r="AC170">
        <f t="shared" si="57"/>
        <v>8.0512067275275534</v>
      </c>
      <c r="AD170" s="28" t="str">
        <f>'GT Data'!D172</f>
        <v>TKNODE_336</v>
      </c>
      <c r="AE170">
        <f t="shared" si="58"/>
        <v>5.2619199999999999</v>
      </c>
      <c r="AF170">
        <f t="shared" si="59"/>
        <v>-6.0938400000000001</v>
      </c>
      <c r="AG170" s="25">
        <f t="shared" si="60"/>
        <v>0</v>
      </c>
      <c r="AH170" s="25">
        <v>0</v>
      </c>
      <c r="AI170" s="25">
        <v>0</v>
      </c>
      <c r="AJ170" s="25">
        <f t="shared" si="61"/>
        <v>6.6468388474945933E-2</v>
      </c>
      <c r="AK170" s="28" t="str">
        <f>'GT Data'!N172</f>
        <v>TKNODE_337</v>
      </c>
      <c r="AL170" s="25">
        <f t="shared" si="62"/>
        <v>0</v>
      </c>
      <c r="AM170" s="25">
        <f t="shared" si="63"/>
        <v>0</v>
      </c>
      <c r="AN170" s="25">
        <f t="shared" si="64"/>
        <v>0</v>
      </c>
      <c r="AO170" s="25">
        <v>0</v>
      </c>
      <c r="AP170" s="25">
        <v>0</v>
      </c>
      <c r="AQ170" s="25">
        <v>0</v>
      </c>
    </row>
    <row r="171" spans="1:43" x14ac:dyDescent="0.3">
      <c r="A171" t="str">
        <f>'Calculated Tab Properties'!A171</f>
        <v>TAB_5_169</v>
      </c>
      <c r="B171">
        <f>'Calculated Tab Properties'!B171</f>
        <v>3.2597</v>
      </c>
      <c r="C171">
        <f>'Calculated Tab Properties'!C171</f>
        <v>3.3355780438288578</v>
      </c>
      <c r="D171">
        <f>'Calculated Tab Properties'!D171</f>
        <v>191.11454414789668</v>
      </c>
      <c r="E171">
        <f>'Calculated Tab Properties'!E171</f>
        <v>3.6949561775687743</v>
      </c>
      <c r="F171">
        <f>'Calculated Tab Properties'!F171</f>
        <v>1.1949561895667515</v>
      </c>
      <c r="G171">
        <f>'Calculated Tab Properties'!G171</f>
        <v>2.4999999880020241</v>
      </c>
      <c r="H171">
        <f>'Calculated Tab Properties'!H171</f>
        <v>2.2564953429270713</v>
      </c>
      <c r="I171">
        <f>'Calculated Tab Properties'!I171</f>
        <v>0.15000004308682666</v>
      </c>
      <c r="J171" s="20">
        <f>'Calculated Tab Properties'!J171</f>
        <v>1.0893588590158534</v>
      </c>
      <c r="K171">
        <v>0</v>
      </c>
      <c r="L171">
        <v>0</v>
      </c>
      <c r="M171">
        <v>0</v>
      </c>
      <c r="N171">
        <v>0</v>
      </c>
      <c r="O171" s="27">
        <v>0</v>
      </c>
      <c r="P171" s="27">
        <v>0</v>
      </c>
      <c r="Q171">
        <v>0</v>
      </c>
      <c r="R171">
        <f>'Calculated Tab Properties'!R171</f>
        <v>1</v>
      </c>
      <c r="T171" s="30">
        <f>VLOOKUP('GEOMETRIC INPUTS'!D171,'Pressure Calculations'!$A$22:$B$61,2,TRUE)</f>
        <v>1.31548</v>
      </c>
      <c r="U171" s="30">
        <f>VLOOKUP('GEOMETRIC INPUTS'!D171,'Pressure Calculations'!$C$22:$D$61,2,TRUE)</f>
        <v>-1.52346</v>
      </c>
      <c r="V171">
        <f>T171*'GEOMETRIC INPUTS'!S171</f>
        <v>5.2619199999999999</v>
      </c>
      <c r="W171" s="27">
        <f>U171*'GEOMETRIC INPUTS'!R171</f>
        <v>-6.0938400000000001</v>
      </c>
      <c r="X171" s="27">
        <f t="shared" si="52"/>
        <v>-6.3379421409260015</v>
      </c>
      <c r="Y171" s="27">
        <f t="shared" si="53"/>
        <v>4.9651966174839792</v>
      </c>
      <c r="Z171" s="27">
        <f t="shared" si="54"/>
        <v>0</v>
      </c>
      <c r="AA171" s="27">
        <f t="shared" si="55"/>
        <v>0</v>
      </c>
      <c r="AB171" s="27">
        <f t="shared" si="56"/>
        <v>0</v>
      </c>
      <c r="AC171">
        <f t="shared" si="57"/>
        <v>-6.3379421409260015</v>
      </c>
      <c r="AD171" s="28" t="str">
        <f>'GT Data'!D173</f>
        <v>TKNODE_338</v>
      </c>
      <c r="AE171">
        <f t="shared" si="58"/>
        <v>5.2619200000000008</v>
      </c>
      <c r="AF171">
        <f t="shared" si="59"/>
        <v>-6.093840000000001</v>
      </c>
      <c r="AG171" s="25">
        <f t="shared" si="60"/>
        <v>0</v>
      </c>
      <c r="AH171" s="25">
        <v>0</v>
      </c>
      <c r="AI171" s="25">
        <v>0</v>
      </c>
      <c r="AJ171" s="25">
        <f t="shared" si="61"/>
        <v>6.6779721370355425</v>
      </c>
      <c r="AK171" s="28" t="str">
        <f>'GT Data'!N173</f>
        <v>TKNODE_339</v>
      </c>
      <c r="AL171" s="25">
        <f t="shared" si="62"/>
        <v>0</v>
      </c>
      <c r="AM171" s="25">
        <f t="shared" si="63"/>
        <v>0</v>
      </c>
      <c r="AN171" s="25">
        <f t="shared" si="64"/>
        <v>0</v>
      </c>
      <c r="AO171" s="25">
        <v>0</v>
      </c>
      <c r="AP171" s="25">
        <v>0</v>
      </c>
      <c r="AQ171" s="25">
        <v>0</v>
      </c>
    </row>
    <row r="172" spans="1:43" x14ac:dyDescent="0.3">
      <c r="A172" t="str">
        <f>'Calculated Tab Properties'!A172</f>
        <v>TAB_5_170</v>
      </c>
      <c r="B172">
        <f>'Calculated Tab Properties'!B172</f>
        <v>2.544</v>
      </c>
      <c r="C172">
        <f>'Calculated Tab Properties'!C172</f>
        <v>4.4361640006442284</v>
      </c>
      <c r="D172">
        <f>'Calculated Tab Properties'!D172</f>
        <v>254.1734744647849</v>
      </c>
      <c r="E172">
        <f>'Calculated Tab Properties'!E172</f>
        <v>2.9344309908993429</v>
      </c>
      <c r="F172">
        <f>'Calculated Tab Properties'!F172</f>
        <v>0.83443095851800686</v>
      </c>
      <c r="G172">
        <f>'Calculated Tab Properties'!G172</f>
        <v>2.1000000323813377</v>
      </c>
      <c r="H172">
        <f>'Calculated Tab Properties'!H172</f>
        <v>2.1137295938608278</v>
      </c>
      <c r="I172">
        <f>'Calculated Tab Properties'!I172</f>
        <v>0.14999994035632153</v>
      </c>
      <c r="J172" s="20">
        <f>'Calculated Tab Properties'!J172</f>
        <v>1.2412672051967903</v>
      </c>
      <c r="K172">
        <v>0</v>
      </c>
      <c r="L172">
        <v>0</v>
      </c>
      <c r="M172">
        <v>0</v>
      </c>
      <c r="N172">
        <v>0</v>
      </c>
      <c r="O172" s="27">
        <v>0</v>
      </c>
      <c r="P172" s="27">
        <v>0</v>
      </c>
      <c r="Q172">
        <v>0</v>
      </c>
      <c r="R172">
        <f>'Calculated Tab Properties'!R172</f>
        <v>1</v>
      </c>
      <c r="T172" s="30">
        <f>VLOOKUP('GEOMETRIC INPUTS'!D172,'Pressure Calculations'!$A$22:$B$61,2,TRUE)</f>
        <v>1.31548</v>
      </c>
      <c r="U172" s="30">
        <f>VLOOKUP('GEOMETRIC INPUTS'!D172,'Pressure Calculations'!$C$22:$D$61,2,TRUE)</f>
        <v>-1.52346</v>
      </c>
      <c r="V172">
        <f>T172*'GEOMETRIC INPUTS'!S172</f>
        <v>5.2619199999999999</v>
      </c>
      <c r="W172" s="27">
        <f>U172*'GEOMETRIC INPUTS'!R172</f>
        <v>-6.0938400000000001</v>
      </c>
      <c r="X172" s="27">
        <f t="shared" si="52"/>
        <v>-7.2978944473063541</v>
      </c>
      <c r="Y172" s="27">
        <f t="shared" si="53"/>
        <v>-3.400503590348801</v>
      </c>
      <c r="Z172" s="27">
        <f t="shared" si="54"/>
        <v>0</v>
      </c>
      <c r="AA172" s="27">
        <f t="shared" si="55"/>
        <v>0</v>
      </c>
      <c r="AB172" s="27">
        <f t="shared" si="56"/>
        <v>0</v>
      </c>
      <c r="AC172">
        <f t="shared" si="57"/>
        <v>-7.2978944473063541</v>
      </c>
      <c r="AD172" s="28" t="str">
        <f>'GT Data'!D174</f>
        <v>TKNODE_340</v>
      </c>
      <c r="AE172">
        <f t="shared" si="58"/>
        <v>5.2619199999999999</v>
      </c>
      <c r="AF172">
        <f t="shared" si="59"/>
        <v>-6.0938400000000001</v>
      </c>
      <c r="AG172" s="25">
        <f t="shared" si="60"/>
        <v>0</v>
      </c>
      <c r="AH172" s="25">
        <v>0</v>
      </c>
      <c r="AI172" s="25">
        <v>0</v>
      </c>
      <c r="AJ172" s="25">
        <f t="shared" si="61"/>
        <v>-3.3475608060724511</v>
      </c>
      <c r="AK172" s="28" t="str">
        <f>'GT Data'!N174</f>
        <v>TKNODE_341</v>
      </c>
      <c r="AL172" s="25">
        <f t="shared" si="62"/>
        <v>0</v>
      </c>
      <c r="AM172" s="25">
        <f t="shared" si="63"/>
        <v>0</v>
      </c>
      <c r="AN172" s="25">
        <f t="shared" si="64"/>
        <v>0</v>
      </c>
      <c r="AO172" s="25">
        <v>0</v>
      </c>
      <c r="AP172" s="25">
        <v>0</v>
      </c>
      <c r="AQ172" s="25">
        <v>0</v>
      </c>
    </row>
    <row r="173" spans="1:43" x14ac:dyDescent="0.3">
      <c r="A173" t="str">
        <f>'Calculated Tab Properties'!A173</f>
        <v>TAB_5_171</v>
      </c>
      <c r="B173">
        <f>'Calculated Tab Properties'!B173</f>
        <v>2.1877</v>
      </c>
      <c r="C173">
        <f>'Calculated Tab Properties'!C173</f>
        <v>4.8780207589339977</v>
      </c>
      <c r="D173">
        <f>'Calculated Tab Properties'!D173</f>
        <v>279.49000186412081</v>
      </c>
      <c r="E173">
        <f>'Calculated Tab Properties'!E173</f>
        <v>3.6490637731804925</v>
      </c>
      <c r="F173">
        <f>'Calculated Tab Properties'!F173</f>
        <v>1.5490637769343039</v>
      </c>
      <c r="G173">
        <f>'Calculated Tab Properties'!G173</f>
        <v>2.0999999962461904</v>
      </c>
      <c r="H173">
        <f>'Calculated Tab Properties'!H173</f>
        <v>2.4405240640914916</v>
      </c>
      <c r="I173">
        <f>'Calculated Tab Properties'!I173</f>
        <v>0.15000003729176184</v>
      </c>
      <c r="J173" s="20">
        <f>'Calculated Tab Properties'!J173</f>
        <v>0.96053122258891344</v>
      </c>
      <c r="K173">
        <v>0</v>
      </c>
      <c r="L173">
        <v>0</v>
      </c>
      <c r="M173">
        <v>0</v>
      </c>
      <c r="N173">
        <v>0</v>
      </c>
      <c r="O173" s="27">
        <v>0</v>
      </c>
      <c r="P173" s="27">
        <v>0</v>
      </c>
      <c r="Q173">
        <v>0</v>
      </c>
      <c r="R173">
        <f>'Calculated Tab Properties'!R173</f>
        <v>1</v>
      </c>
      <c r="T173" s="30">
        <f>VLOOKUP('GEOMETRIC INPUTS'!D173,'Pressure Calculations'!$A$22:$B$61,2,TRUE)</f>
        <v>1.31548</v>
      </c>
      <c r="U173" s="30">
        <f>VLOOKUP('GEOMETRIC INPUTS'!D173,'Pressure Calculations'!$C$22:$D$61,2,TRUE)</f>
        <v>-1.52346</v>
      </c>
      <c r="V173">
        <f>T173*'GEOMETRIC INPUTS'!S173</f>
        <v>5.2619199999999999</v>
      </c>
      <c r="W173" s="27">
        <f>U173*'GEOMETRIC INPUTS'!R173</f>
        <v>-6.0938400000000001</v>
      </c>
      <c r="X173" s="27">
        <f t="shared" si="52"/>
        <v>-5.142880395889355</v>
      </c>
      <c r="Y173" s="27">
        <f t="shared" si="53"/>
        <v>-6.1946322946222523</v>
      </c>
      <c r="Z173" s="27">
        <f t="shared" si="54"/>
        <v>0</v>
      </c>
      <c r="AA173" s="27">
        <f t="shared" si="55"/>
        <v>0</v>
      </c>
      <c r="AB173" s="27">
        <f t="shared" si="56"/>
        <v>0</v>
      </c>
      <c r="AC173">
        <f t="shared" si="57"/>
        <v>-5.142880395889355</v>
      </c>
      <c r="AD173" s="28" t="str">
        <f>'GT Data'!D175</f>
        <v>TKNODE_342</v>
      </c>
      <c r="AE173">
        <f t="shared" si="58"/>
        <v>5.2619199999999999</v>
      </c>
      <c r="AF173">
        <f t="shared" si="59"/>
        <v>-6.0938400000000001</v>
      </c>
      <c r="AG173" s="25">
        <f t="shared" si="60"/>
        <v>0</v>
      </c>
      <c r="AH173" s="25">
        <v>0</v>
      </c>
      <c r="AI173" s="25">
        <v>0</v>
      </c>
      <c r="AJ173" s="25">
        <f t="shared" si="61"/>
        <v>-10.525075574228849</v>
      </c>
      <c r="AK173" s="28" t="str">
        <f>'GT Data'!N175</f>
        <v>TKNODE_343</v>
      </c>
      <c r="AL173" s="25">
        <f t="shared" si="62"/>
        <v>0</v>
      </c>
      <c r="AM173" s="25">
        <f t="shared" si="63"/>
        <v>0</v>
      </c>
      <c r="AN173" s="25">
        <f t="shared" si="64"/>
        <v>0</v>
      </c>
      <c r="AO173" s="25">
        <v>0</v>
      </c>
      <c r="AP173" s="25">
        <v>0</v>
      </c>
      <c r="AQ173" s="25">
        <v>0</v>
      </c>
    </row>
    <row r="174" spans="1:43" x14ac:dyDescent="0.3">
      <c r="A174" t="str">
        <f>'Calculated Tab Properties'!A174</f>
        <v>TAB_5_172</v>
      </c>
      <c r="B174">
        <f>'Calculated Tab Properties'!B174</f>
        <v>1.9031</v>
      </c>
      <c r="C174">
        <f>'Calculated Tab Properties'!C174</f>
        <v>5.591952013571035</v>
      </c>
      <c r="D174">
        <f>'Calculated Tab Properties'!D174</f>
        <v>320.39524961730274</v>
      </c>
      <c r="E174">
        <f>'Calculated Tab Properties'!E174</f>
        <v>5.672899150524727</v>
      </c>
      <c r="F174">
        <f>'Calculated Tab Properties'!F174</f>
        <v>2.7728991934848906</v>
      </c>
      <c r="G174">
        <f>'Calculated Tab Properties'!G174</f>
        <v>2.8999999570398365</v>
      </c>
      <c r="H174">
        <f>'Calculated Tab Properties'!H174</f>
        <v>3.2981952811877284</v>
      </c>
      <c r="I174">
        <f>'Calculated Tab Properties'!I174</f>
        <v>0.15000004417682655</v>
      </c>
      <c r="J174" s="20">
        <f>'Calculated Tab Properties'!J174</f>
        <v>0.65151557202715316</v>
      </c>
      <c r="K174">
        <v>0</v>
      </c>
      <c r="L174">
        <v>0</v>
      </c>
      <c r="M174">
        <v>0</v>
      </c>
      <c r="N174">
        <v>0</v>
      </c>
      <c r="O174" s="27">
        <v>0</v>
      </c>
      <c r="P174" s="27">
        <v>0</v>
      </c>
      <c r="Q174">
        <v>0</v>
      </c>
      <c r="R174">
        <f>'Calculated Tab Properties'!R174</f>
        <v>1</v>
      </c>
      <c r="T174" s="30">
        <f>VLOOKUP('GEOMETRIC INPUTS'!D174,'Pressure Calculations'!$A$22:$B$61,2,TRUE)</f>
        <v>1.31548</v>
      </c>
      <c r="U174" s="30">
        <f>VLOOKUP('GEOMETRIC INPUTS'!D174,'Pressure Calculations'!$C$22:$D$61,2,TRUE)</f>
        <v>-1.52346</v>
      </c>
      <c r="V174">
        <f>T174*'GEOMETRIC INPUTS'!S174</f>
        <v>5.2619199999999999</v>
      </c>
      <c r="W174" s="27">
        <f>U174*'GEOMETRIC INPUTS'!R174</f>
        <v>-6.0938400000000001</v>
      </c>
      <c r="X174" s="27">
        <f t="shared" si="52"/>
        <v>0.1693518570107404</v>
      </c>
      <c r="Y174" s="27">
        <f t="shared" si="53"/>
        <v>-8.049472528093192</v>
      </c>
      <c r="Z174" s="27">
        <f t="shared" si="54"/>
        <v>0</v>
      </c>
      <c r="AA174" s="27">
        <f t="shared" si="55"/>
        <v>0</v>
      </c>
      <c r="AB174" s="27">
        <f t="shared" si="56"/>
        <v>0</v>
      </c>
      <c r="AC174">
        <f t="shared" si="57"/>
        <v>0.1693518570107404</v>
      </c>
      <c r="AD174" s="28" t="str">
        <f>'GT Data'!D176</f>
        <v>TKNODE_344</v>
      </c>
      <c r="AE174">
        <f t="shared" si="58"/>
        <v>5.261919999999999</v>
      </c>
      <c r="AF174">
        <f t="shared" si="59"/>
        <v>-6.0938399999999993</v>
      </c>
      <c r="AG174" s="25">
        <f t="shared" si="60"/>
        <v>0</v>
      </c>
      <c r="AH174" s="25">
        <v>0</v>
      </c>
      <c r="AI174" s="25">
        <v>0</v>
      </c>
      <c r="AJ174" s="25">
        <f t="shared" si="61"/>
        <v>-23.527797115942526</v>
      </c>
      <c r="AK174" s="28" t="str">
        <f>'GT Data'!N176</f>
        <v>TKNODE_345</v>
      </c>
      <c r="AL174" s="25">
        <f t="shared" si="62"/>
        <v>0</v>
      </c>
      <c r="AM174" s="25">
        <f t="shared" si="63"/>
        <v>0</v>
      </c>
      <c r="AN174" s="25">
        <f t="shared" si="64"/>
        <v>0</v>
      </c>
      <c r="AO174" s="25">
        <v>0</v>
      </c>
      <c r="AP174" s="25">
        <v>0</v>
      </c>
      <c r="AQ174" s="25">
        <v>0</v>
      </c>
    </row>
    <row r="175" spans="1:43" x14ac:dyDescent="0.3">
      <c r="A175" t="str">
        <f>'Calculated Tab Properties'!A175</f>
        <v>TAB_5_173</v>
      </c>
      <c r="B175">
        <f>'Calculated Tab Properties'!B175</f>
        <v>2.0215999999999998</v>
      </c>
      <c r="C175">
        <f>'Calculated Tab Properties'!C175</f>
        <v>1.1336683388181439</v>
      </c>
      <c r="D175">
        <f>'Calculated Tab Properties'!D175</f>
        <v>64.95441118188667</v>
      </c>
      <c r="E175">
        <f>'Calculated Tab Properties'!E175</f>
        <v>4.0794043604566834</v>
      </c>
      <c r="F175">
        <f>'Calculated Tab Properties'!F175</f>
        <v>1.3794042915608034</v>
      </c>
      <c r="G175">
        <f>'Calculated Tab Properties'!G175</f>
        <v>2.7000000688958807</v>
      </c>
      <c r="H175">
        <f>'Calculated Tab Properties'!H175</f>
        <v>2.3476446656910945</v>
      </c>
      <c r="I175">
        <f>'Calculated Tab Properties'!I175</f>
        <v>0.15000001859766615</v>
      </c>
      <c r="J175" s="20">
        <f>'Calculated Tab Properties'!J175</f>
        <v>1.0196364219317391</v>
      </c>
      <c r="K175">
        <v>0</v>
      </c>
      <c r="L175">
        <v>0</v>
      </c>
      <c r="M175">
        <v>0</v>
      </c>
      <c r="N175">
        <v>0</v>
      </c>
      <c r="O175" s="27">
        <v>0</v>
      </c>
      <c r="P175" s="27">
        <v>0</v>
      </c>
      <c r="Q175">
        <v>0</v>
      </c>
      <c r="R175">
        <f>'Calculated Tab Properties'!R175</f>
        <v>1</v>
      </c>
      <c r="T175" s="30">
        <f>VLOOKUP('GEOMETRIC INPUTS'!D175,'Pressure Calculations'!$A$22:$B$61,2,TRUE)</f>
        <v>1.31548</v>
      </c>
      <c r="U175" s="30">
        <f>VLOOKUP('GEOMETRIC INPUTS'!D175,'Pressure Calculations'!$C$22:$D$61,2,TRUE)</f>
        <v>-1.52346</v>
      </c>
      <c r="V175">
        <f>T175*'GEOMETRIC INPUTS'!S175</f>
        <v>5.2619199999999999</v>
      </c>
      <c r="W175" s="27">
        <f>U175*'GEOMETRIC INPUTS'!R175</f>
        <v>-6.0938400000000001</v>
      </c>
      <c r="X175" s="27">
        <f t="shared" si="52"/>
        <v>7.7484210300303324</v>
      </c>
      <c r="Y175" s="27">
        <f t="shared" si="53"/>
        <v>2.1873864709702513</v>
      </c>
      <c r="Z175" s="27">
        <f t="shared" si="54"/>
        <v>0</v>
      </c>
      <c r="AA175" s="27">
        <f t="shared" si="55"/>
        <v>0</v>
      </c>
      <c r="AB175" s="27">
        <f t="shared" si="56"/>
        <v>0</v>
      </c>
      <c r="AC175">
        <f t="shared" si="57"/>
        <v>7.7484210300303324</v>
      </c>
      <c r="AD175" s="28" t="str">
        <f>'GT Data'!D177</f>
        <v>TKNODE_346</v>
      </c>
      <c r="AE175">
        <f t="shared" si="58"/>
        <v>5.2619200000000008</v>
      </c>
      <c r="AF175">
        <f t="shared" si="59"/>
        <v>-6.093840000000001</v>
      </c>
      <c r="AG175" s="25">
        <f t="shared" si="60"/>
        <v>0</v>
      </c>
      <c r="AH175" s="25">
        <v>0</v>
      </c>
      <c r="AI175" s="25">
        <v>0</v>
      </c>
      <c r="AJ175" s="25">
        <f t="shared" si="61"/>
        <v>3.3453982966842264</v>
      </c>
      <c r="AK175" s="28" t="str">
        <f>'GT Data'!N177</f>
        <v>TKNODE_347</v>
      </c>
      <c r="AL175" s="25">
        <f t="shared" si="62"/>
        <v>0</v>
      </c>
      <c r="AM175" s="25">
        <f t="shared" si="63"/>
        <v>0</v>
      </c>
      <c r="AN175" s="25">
        <f t="shared" si="64"/>
        <v>0</v>
      </c>
      <c r="AO175" s="25">
        <v>0</v>
      </c>
      <c r="AP175" s="25">
        <v>0</v>
      </c>
      <c r="AQ175" s="25">
        <v>0</v>
      </c>
    </row>
    <row r="176" spans="1:43" x14ac:dyDescent="0.3">
      <c r="A176" t="str">
        <f>'Calculated Tab Properties'!A176</f>
        <v>TAB_5_174</v>
      </c>
      <c r="B176">
        <f>'Calculated Tab Properties'!B176</f>
        <v>2.8395999999999999</v>
      </c>
      <c r="C176">
        <f>'Calculated Tab Properties'!C176</f>
        <v>0.45572843035889177</v>
      </c>
      <c r="D176">
        <f>'Calculated Tab Properties'!D176</f>
        <v>26.111315663686153</v>
      </c>
      <c r="E176">
        <f>'Calculated Tab Properties'!E176</f>
        <v>3.3053535627473272</v>
      </c>
      <c r="F176">
        <f>'Calculated Tab Properties'!F176</f>
        <v>1.005353600082926</v>
      </c>
      <c r="G176">
        <f>'Calculated Tab Properties'!G176</f>
        <v>2.2999999626644021</v>
      </c>
      <c r="H176">
        <f>'Calculated Tab Properties'!H176</f>
        <v>2.1752311975035781</v>
      </c>
      <c r="I176">
        <f>'Calculated Tab Properties'!I176</f>
        <v>0.1500000090848668</v>
      </c>
      <c r="J176" s="20">
        <f>'Calculated Tab Properties'!J176</f>
        <v>1.1666603496334786</v>
      </c>
      <c r="K176">
        <v>0</v>
      </c>
      <c r="L176">
        <v>0</v>
      </c>
      <c r="M176">
        <v>0</v>
      </c>
      <c r="N176">
        <v>0</v>
      </c>
      <c r="O176" s="27">
        <v>0</v>
      </c>
      <c r="P176" s="27">
        <v>0</v>
      </c>
      <c r="Q176">
        <v>0</v>
      </c>
      <c r="R176">
        <f>'Calculated Tab Properties'!R176</f>
        <v>1</v>
      </c>
      <c r="T176" s="30">
        <f>VLOOKUP('GEOMETRIC INPUTS'!D176,'Pressure Calculations'!$A$22:$B$61,2,TRUE)</f>
        <v>1.31548</v>
      </c>
      <c r="U176" s="30">
        <f>VLOOKUP('GEOMETRIC INPUTS'!D176,'Pressure Calculations'!$C$22:$D$61,2,TRUE)</f>
        <v>-1.52346</v>
      </c>
      <c r="V176">
        <f>T176*'GEOMETRIC INPUTS'!S176</f>
        <v>5.2619199999999999</v>
      </c>
      <c r="W176" s="27">
        <f>U176*'GEOMETRIC INPUTS'!R176</f>
        <v>-6.0938400000000001</v>
      </c>
      <c r="X176" s="27">
        <f t="shared" si="52"/>
        <v>7.4068916224583372</v>
      </c>
      <c r="Y176" s="27">
        <f t="shared" si="53"/>
        <v>-3.1560488787654259</v>
      </c>
      <c r="Z176" s="27">
        <f t="shared" si="54"/>
        <v>0</v>
      </c>
      <c r="AA176" s="27">
        <f t="shared" si="55"/>
        <v>0</v>
      </c>
      <c r="AB176" s="27">
        <f t="shared" si="56"/>
        <v>0</v>
      </c>
      <c r="AC176">
        <f t="shared" si="57"/>
        <v>7.4068916224583372</v>
      </c>
      <c r="AD176" s="28" t="str">
        <f>'GT Data'!D178</f>
        <v>TKNODE_348</v>
      </c>
      <c r="AE176">
        <f t="shared" si="58"/>
        <v>5.2619199999999999</v>
      </c>
      <c r="AF176">
        <f t="shared" si="59"/>
        <v>-6.093840000000001</v>
      </c>
      <c r="AG176" s="25">
        <f t="shared" si="60"/>
        <v>0</v>
      </c>
      <c r="AH176" s="25">
        <v>0</v>
      </c>
      <c r="AI176" s="25">
        <v>0</v>
      </c>
      <c r="AJ176" s="25">
        <f t="shared" si="61"/>
        <v>-3.6463524627916004</v>
      </c>
      <c r="AK176" s="28" t="str">
        <f>'GT Data'!N178</f>
        <v>TKNODE_349</v>
      </c>
      <c r="AL176" s="25">
        <f t="shared" si="62"/>
        <v>0</v>
      </c>
      <c r="AM176" s="25">
        <f t="shared" si="63"/>
        <v>0</v>
      </c>
      <c r="AN176" s="25">
        <f t="shared" si="64"/>
        <v>0</v>
      </c>
      <c r="AO176" s="25">
        <v>0</v>
      </c>
      <c r="AP176" s="25">
        <v>0</v>
      </c>
      <c r="AQ176" s="25">
        <v>0</v>
      </c>
    </row>
    <row r="177" spans="1:43" x14ac:dyDescent="0.3">
      <c r="A177" t="str">
        <f>'Calculated Tab Properties'!A177</f>
        <v>TAB_5_175</v>
      </c>
      <c r="B177">
        <f>'Calculated Tab Properties'!B177</f>
        <v>2.3117999999999999</v>
      </c>
      <c r="C177">
        <f>'Calculated Tab Properties'!C177</f>
        <v>3.447503496709305</v>
      </c>
      <c r="D177">
        <f>'Calculated Tab Properties'!D177</f>
        <v>197.52740021803669</v>
      </c>
      <c r="E177">
        <f>'Calculated Tab Properties'!E177</f>
        <v>4.8666322558696065</v>
      </c>
      <c r="F177">
        <f>'Calculated Tab Properties'!F177</f>
        <v>2.7666322334592328</v>
      </c>
      <c r="G177">
        <f>'Calculated Tab Properties'!G177</f>
        <v>2.1000000224103732</v>
      </c>
      <c r="H177">
        <f>'Calculated Tab Properties'!H177</f>
        <v>3.293443080540857</v>
      </c>
      <c r="I177">
        <f>'Calculated Tab Properties'!I177</f>
        <v>0.14999995356432658</v>
      </c>
      <c r="J177" s="20">
        <f>'Calculated Tab Properties'!J177</f>
        <v>0.65261640905536333</v>
      </c>
      <c r="K177">
        <v>0</v>
      </c>
      <c r="L177">
        <v>0</v>
      </c>
      <c r="M177">
        <v>0</v>
      </c>
      <c r="N177">
        <v>0</v>
      </c>
      <c r="O177" s="27">
        <v>0</v>
      </c>
      <c r="P177" s="27">
        <v>0</v>
      </c>
      <c r="Q177">
        <v>0</v>
      </c>
      <c r="R177">
        <f>'Calculated Tab Properties'!R177</f>
        <v>1</v>
      </c>
      <c r="T177" s="30">
        <f>VLOOKUP('GEOMETRIC INPUTS'!D177,'Pressure Calculations'!$A$22:$B$61,2,TRUE)</f>
        <v>1.31548</v>
      </c>
      <c r="U177" s="30">
        <f>VLOOKUP('GEOMETRIC INPUTS'!D177,'Pressure Calculations'!$C$22:$D$61,2,TRUE)</f>
        <v>-1.52346</v>
      </c>
      <c r="V177">
        <f>T177*'GEOMETRIC INPUTS'!S177</f>
        <v>5.2619199999999999</v>
      </c>
      <c r="W177" s="27">
        <f>U177*'GEOMETRIC INPUTS'!R177</f>
        <v>-6.0938400000000001</v>
      </c>
      <c r="X177" s="27">
        <f t="shared" si="52"/>
        <v>-6.8528571958960782</v>
      </c>
      <c r="Y177" s="27">
        <f t="shared" si="53"/>
        <v>4.2262319250906399</v>
      </c>
      <c r="Z177" s="27">
        <f t="shared" si="54"/>
        <v>0</v>
      </c>
      <c r="AA177" s="27">
        <f t="shared" si="55"/>
        <v>0</v>
      </c>
      <c r="AB177" s="27">
        <f t="shared" si="56"/>
        <v>0</v>
      </c>
      <c r="AC177">
        <f t="shared" si="57"/>
        <v>-6.8528571958960782</v>
      </c>
      <c r="AD177" s="28" t="str">
        <f>'GT Data'!D179</f>
        <v>TKNODE_350</v>
      </c>
      <c r="AE177">
        <f t="shared" si="58"/>
        <v>5.2619199999999999</v>
      </c>
      <c r="AF177">
        <f t="shared" si="59"/>
        <v>-6.0938400000000001</v>
      </c>
      <c r="AG177" s="25">
        <f t="shared" si="60"/>
        <v>0</v>
      </c>
      <c r="AH177" s="25">
        <v>0</v>
      </c>
      <c r="AI177" s="25">
        <v>0</v>
      </c>
      <c r="AJ177" s="25">
        <f t="shared" si="61"/>
        <v>12.326364062545901</v>
      </c>
      <c r="AK177" s="28" t="str">
        <f>'GT Data'!N179</f>
        <v>TKNODE_351</v>
      </c>
      <c r="AL177" s="25">
        <f t="shared" si="62"/>
        <v>0</v>
      </c>
      <c r="AM177" s="25">
        <f t="shared" si="63"/>
        <v>0</v>
      </c>
      <c r="AN177" s="25">
        <f t="shared" si="64"/>
        <v>0</v>
      </c>
      <c r="AO177" s="25">
        <v>0</v>
      </c>
      <c r="AP177" s="25">
        <v>0</v>
      </c>
      <c r="AQ177" s="25">
        <v>0</v>
      </c>
    </row>
    <row r="178" spans="1:43" x14ac:dyDescent="0.3">
      <c r="A178" t="str">
        <f>'Calculated Tab Properties'!A178</f>
        <v>TAB_5_176</v>
      </c>
      <c r="B178">
        <f>'Calculated Tab Properties'!B178</f>
        <v>1.8796999999999999</v>
      </c>
      <c r="C178">
        <f>'Calculated Tab Properties'!C178</f>
        <v>3.8865256007985916</v>
      </c>
      <c r="D178">
        <f>'Calculated Tab Properties'!D178</f>
        <v>222.6815138953059</v>
      </c>
      <c r="E178">
        <f>'Calculated Tab Properties'!E178</f>
        <v>4.6070918303757864</v>
      </c>
      <c r="F178">
        <f>'Calculated Tab Properties'!F178</f>
        <v>2.9070918282587916</v>
      </c>
      <c r="G178">
        <f>'Calculated Tab Properties'!G178</f>
        <v>1.7000000021169948</v>
      </c>
      <c r="H178">
        <f>'Calculated Tab Properties'!H178</f>
        <v>3.4061059460295411</v>
      </c>
      <c r="I178">
        <f>'Calculated Tab Properties'!I178</f>
        <v>0.14999994418962373</v>
      </c>
      <c r="J178" s="20">
        <f>'Calculated Tab Properties'!J178</f>
        <v>0.62757158402540336</v>
      </c>
      <c r="K178">
        <v>0</v>
      </c>
      <c r="L178">
        <v>0</v>
      </c>
      <c r="M178">
        <v>0</v>
      </c>
      <c r="N178">
        <v>0</v>
      </c>
      <c r="O178" s="27">
        <v>0</v>
      </c>
      <c r="P178" s="27">
        <v>0</v>
      </c>
      <c r="Q178">
        <v>0</v>
      </c>
      <c r="R178">
        <f>'Calculated Tab Properties'!R178</f>
        <v>1</v>
      </c>
      <c r="T178" s="30">
        <f>VLOOKUP('GEOMETRIC INPUTS'!D178,'Pressure Calculations'!$A$22:$B$61,2,TRUE)</f>
        <v>1.31548</v>
      </c>
      <c r="U178" s="30">
        <f>VLOOKUP('GEOMETRIC INPUTS'!D178,'Pressure Calculations'!$C$22:$D$61,2,TRUE)</f>
        <v>-1.52346</v>
      </c>
      <c r="V178">
        <f>T178*'GEOMETRIC INPUTS'!S178</f>
        <v>5.2619199999999999</v>
      </c>
      <c r="W178" s="27">
        <f>U178*'GEOMETRIC INPUTS'!R178</f>
        <v>-6.0938400000000001</v>
      </c>
      <c r="X178" s="27">
        <f t="shared" si="52"/>
        <v>-7.9993642975929049</v>
      </c>
      <c r="Y178" s="27">
        <f t="shared" si="53"/>
        <v>0.91261101592955329</v>
      </c>
      <c r="Z178" s="27">
        <f t="shared" si="54"/>
        <v>0</v>
      </c>
      <c r="AA178" s="27">
        <f t="shared" si="55"/>
        <v>0</v>
      </c>
      <c r="AB178" s="27">
        <f t="shared" si="56"/>
        <v>0</v>
      </c>
      <c r="AC178">
        <f t="shared" si="57"/>
        <v>-7.9993642975929049</v>
      </c>
      <c r="AD178" s="28" t="str">
        <f>'GT Data'!D180</f>
        <v>TKNODE_352</v>
      </c>
      <c r="AE178">
        <f t="shared" si="58"/>
        <v>5.2619199999999999</v>
      </c>
      <c r="AF178">
        <f t="shared" si="59"/>
        <v>-6.0938399999999993</v>
      </c>
      <c r="AG178" s="25">
        <f t="shared" si="60"/>
        <v>0</v>
      </c>
      <c r="AH178" s="25">
        <v>0</v>
      </c>
      <c r="AI178" s="25">
        <v>0</v>
      </c>
      <c r="AJ178" s="25">
        <f t="shared" si="61"/>
        <v>2.7899356282440269</v>
      </c>
      <c r="AK178" s="28" t="str">
        <f>'GT Data'!N180</f>
        <v>TKNODE_353</v>
      </c>
      <c r="AL178" s="25">
        <f t="shared" si="62"/>
        <v>0</v>
      </c>
      <c r="AM178" s="25">
        <f t="shared" si="63"/>
        <v>0</v>
      </c>
      <c r="AN178" s="25">
        <f t="shared" si="64"/>
        <v>0</v>
      </c>
      <c r="AO178" s="25">
        <v>0</v>
      </c>
      <c r="AP178" s="25">
        <v>0</v>
      </c>
      <c r="AQ178" s="25">
        <v>0</v>
      </c>
    </row>
    <row r="179" spans="1:43" x14ac:dyDescent="0.3">
      <c r="A179" t="str">
        <f>'Calculated Tab Properties'!A179</f>
        <v>TAB_5_177</v>
      </c>
      <c r="B179">
        <f>'Calculated Tab Properties'!B179</f>
        <v>1.8548</v>
      </c>
      <c r="C179">
        <f>'Calculated Tab Properties'!C179</f>
        <v>4.2098406291964023</v>
      </c>
      <c r="D179">
        <f>'Calculated Tab Properties'!D179</f>
        <v>241.20610047565282</v>
      </c>
      <c r="E179">
        <f>'Calculated Tab Properties'!E179</f>
        <v>4.0311435793118875</v>
      </c>
      <c r="F179">
        <f>'Calculated Tab Properties'!F179</f>
        <v>2.33114363315218</v>
      </c>
      <c r="G179">
        <f>'Calculated Tab Properties'!G179</f>
        <v>1.6999999461597068</v>
      </c>
      <c r="H179">
        <f>'Calculated Tab Properties'!H179</f>
        <v>2.9595823409534967</v>
      </c>
      <c r="I179">
        <f>'Calculated Tab Properties'!I179</f>
        <v>0.15000002564833093</v>
      </c>
      <c r="J179" s="20">
        <f>'Calculated Tab Properties'!J179</f>
        <v>0.742010213436196</v>
      </c>
      <c r="K179">
        <v>0</v>
      </c>
      <c r="L179">
        <v>0</v>
      </c>
      <c r="M179">
        <v>0</v>
      </c>
      <c r="N179">
        <v>0</v>
      </c>
      <c r="O179" s="27">
        <v>0</v>
      </c>
      <c r="P179" s="27">
        <v>0</v>
      </c>
      <c r="Q179">
        <v>0</v>
      </c>
      <c r="R179">
        <f>'Calculated Tab Properties'!R179</f>
        <v>1</v>
      </c>
      <c r="T179" s="30">
        <f>VLOOKUP('GEOMETRIC INPUTS'!D179,'Pressure Calculations'!$A$22:$B$61,2,TRUE)</f>
        <v>1.31548</v>
      </c>
      <c r="U179" s="30">
        <f>VLOOKUP('GEOMETRIC INPUTS'!D179,'Pressure Calculations'!$C$22:$D$61,2,TRUE)</f>
        <v>-1.52346</v>
      </c>
      <c r="V179">
        <f>T179*'GEOMETRIC INPUTS'!S179</f>
        <v>5.2619199999999999</v>
      </c>
      <c r="W179" s="27">
        <f>U179*'GEOMETRIC INPUTS'!R179</f>
        <v>-6.0938400000000001</v>
      </c>
      <c r="X179" s="27">
        <f t="shared" si="52"/>
        <v>-7.8748435696956216</v>
      </c>
      <c r="Y179" s="27">
        <f t="shared" si="53"/>
        <v>-1.6761643072275243</v>
      </c>
      <c r="Z179" s="27">
        <f t="shared" si="54"/>
        <v>0</v>
      </c>
      <c r="AA179" s="27">
        <f t="shared" si="55"/>
        <v>0</v>
      </c>
      <c r="AB179" s="27">
        <f t="shared" si="56"/>
        <v>0</v>
      </c>
      <c r="AC179">
        <f t="shared" si="57"/>
        <v>-7.8748435696956216</v>
      </c>
      <c r="AD179" s="28" t="str">
        <f>'GT Data'!D181</f>
        <v>TKNODE_354</v>
      </c>
      <c r="AE179">
        <f t="shared" si="58"/>
        <v>5.2619200000000008</v>
      </c>
      <c r="AF179">
        <f t="shared" si="59"/>
        <v>-6.093840000000001</v>
      </c>
      <c r="AG179" s="25">
        <f t="shared" si="60"/>
        <v>0</v>
      </c>
      <c r="AH179" s="25">
        <v>0</v>
      </c>
      <c r="AI179" s="25">
        <v>0</v>
      </c>
      <c r="AJ179" s="25">
        <f t="shared" si="61"/>
        <v>-4.158804441985323</v>
      </c>
      <c r="AK179" s="28" t="str">
        <f>'GT Data'!N181</f>
        <v>TKNODE_355</v>
      </c>
      <c r="AL179" s="25">
        <f t="shared" si="62"/>
        <v>0</v>
      </c>
      <c r="AM179" s="25">
        <f t="shared" si="63"/>
        <v>0</v>
      </c>
      <c r="AN179" s="25">
        <f t="shared" si="64"/>
        <v>0</v>
      </c>
      <c r="AO179" s="25">
        <v>0</v>
      </c>
      <c r="AP179" s="25">
        <v>0</v>
      </c>
      <c r="AQ179" s="25">
        <v>0</v>
      </c>
    </row>
    <row r="180" spans="1:43" x14ac:dyDescent="0.3">
      <c r="A180" t="str">
        <f>'Calculated Tab Properties'!A180</f>
        <v>TAB_5_178</v>
      </c>
      <c r="B180">
        <f>'Calculated Tab Properties'!B180</f>
        <v>1.4053</v>
      </c>
      <c r="C180">
        <f>'Calculated Tab Properties'!C180</f>
        <v>4.6883762861703584</v>
      </c>
      <c r="D180">
        <f>'Calculated Tab Properties'!D180</f>
        <v>268.62417396678057</v>
      </c>
      <c r="E180">
        <f>'Calculated Tab Properties'!E180</f>
        <v>4.8447658018386095</v>
      </c>
      <c r="F180">
        <f>'Calculated Tab Properties'!F180</f>
        <v>2.9447658499667879</v>
      </c>
      <c r="G180">
        <f>'Calculated Tab Properties'!G180</f>
        <v>1.899999951871822</v>
      </c>
      <c r="H180">
        <f>'Calculated Tab Properties'!H180</f>
        <v>3.4371036404591764</v>
      </c>
      <c r="I180">
        <f>'Calculated Tab Properties'!I180</f>
        <v>0.1500000446293267</v>
      </c>
      <c r="J180" s="20">
        <f>'Calculated Tab Properties'!J180</f>
        <v>0.62104491361574277</v>
      </c>
      <c r="K180">
        <v>0</v>
      </c>
      <c r="L180">
        <v>0</v>
      </c>
      <c r="M180">
        <v>0</v>
      </c>
      <c r="N180">
        <v>0</v>
      </c>
      <c r="O180" s="27">
        <v>0</v>
      </c>
      <c r="P180" s="27">
        <v>0</v>
      </c>
      <c r="Q180">
        <v>0</v>
      </c>
      <c r="R180">
        <f>'Calculated Tab Properties'!R180</f>
        <v>1</v>
      </c>
      <c r="T180" s="30">
        <f>VLOOKUP('GEOMETRIC INPUTS'!D180,'Pressure Calculations'!$A$22:$B$61,2,TRUE)</f>
        <v>1.31548</v>
      </c>
      <c r="U180" s="30">
        <f>VLOOKUP('GEOMETRIC INPUTS'!D180,'Pressure Calculations'!$C$22:$D$61,2,TRUE)</f>
        <v>-1.52346</v>
      </c>
      <c r="V180">
        <f>T180*'GEOMETRIC INPUTS'!S180</f>
        <v>5.2619199999999999</v>
      </c>
      <c r="W180" s="27">
        <f>U180*'GEOMETRIC INPUTS'!R180</f>
        <v>-6.0938400000000001</v>
      </c>
      <c r="X180" s="27">
        <f t="shared" si="52"/>
        <v>-6.2184239350299997</v>
      </c>
      <c r="Y180" s="27">
        <f t="shared" si="53"/>
        <v>-5.1140875819882101</v>
      </c>
      <c r="Z180" s="27">
        <f t="shared" si="54"/>
        <v>0</v>
      </c>
      <c r="AA180" s="27">
        <f t="shared" si="55"/>
        <v>0</v>
      </c>
      <c r="AB180" s="27">
        <f t="shared" si="56"/>
        <v>0</v>
      </c>
      <c r="AC180">
        <f t="shared" si="57"/>
        <v>-6.2184239350299997</v>
      </c>
      <c r="AD180" s="28" t="str">
        <f>'GT Data'!D182</f>
        <v>TKNODE_356</v>
      </c>
      <c r="AE180">
        <f t="shared" si="58"/>
        <v>5.2619199999999999</v>
      </c>
      <c r="AF180">
        <f t="shared" si="59"/>
        <v>-6.0938400000000001</v>
      </c>
      <c r="AG180" s="25">
        <f t="shared" si="60"/>
        <v>0</v>
      </c>
      <c r="AH180" s="25">
        <v>0</v>
      </c>
      <c r="AI180" s="25">
        <v>0</v>
      </c>
      <c r="AJ180" s="25">
        <f t="shared" si="61"/>
        <v>-15.826903830714624</v>
      </c>
      <c r="AK180" s="28" t="str">
        <f>'GT Data'!N182</f>
        <v>TKNODE_357</v>
      </c>
      <c r="AL180" s="25">
        <f t="shared" si="62"/>
        <v>0</v>
      </c>
      <c r="AM180" s="25">
        <f t="shared" si="63"/>
        <v>0</v>
      </c>
      <c r="AN180" s="25">
        <f t="shared" si="64"/>
        <v>0</v>
      </c>
      <c r="AO180" s="25">
        <v>0</v>
      </c>
      <c r="AP180" s="25">
        <v>0</v>
      </c>
      <c r="AQ180" s="25">
        <v>0</v>
      </c>
    </row>
    <row r="181" spans="1:43" x14ac:dyDescent="0.3">
      <c r="A181" t="str">
        <f>'Calculated Tab Properties'!A181</f>
        <v>TAB_5_179</v>
      </c>
      <c r="B181">
        <f>'Calculated Tab Properties'!B181</f>
        <v>2.1789000000000001</v>
      </c>
      <c r="C181">
        <f>'Calculated Tab Properties'!C181</f>
        <v>3.5890499746442242</v>
      </c>
      <c r="D181">
        <f>'Calculated Tab Properties'!D181</f>
        <v>205.63741600864918</v>
      </c>
      <c r="E181">
        <f>'Calculated Tab Properties'!E181</f>
        <v>3.6692823285268545</v>
      </c>
      <c r="F181">
        <f>'Calculated Tab Properties'!F181</f>
        <v>1.369282290470395</v>
      </c>
      <c r="G181">
        <f>'Calculated Tab Properties'!G181</f>
        <v>2.3000000380564609</v>
      </c>
      <c r="H181">
        <f>'Calculated Tab Properties'!H181</f>
        <v>2.3026494097130055</v>
      </c>
      <c r="I181">
        <f>'Calculated Tab Properties'!I181</f>
        <v>0.14999998272563161</v>
      </c>
      <c r="J181" s="20">
        <f>'Calculated Tab Properties'!J181</f>
        <v>1.0522987066572886</v>
      </c>
      <c r="K181">
        <v>0</v>
      </c>
      <c r="L181">
        <v>0</v>
      </c>
      <c r="M181">
        <v>0</v>
      </c>
      <c r="N181">
        <v>0</v>
      </c>
      <c r="O181" s="27">
        <v>0</v>
      </c>
      <c r="P181" s="27">
        <v>0</v>
      </c>
      <c r="Q181">
        <v>0</v>
      </c>
      <c r="R181">
        <f>'Calculated Tab Properties'!R181</f>
        <v>1</v>
      </c>
      <c r="T181" s="30">
        <f>VLOOKUP('GEOMETRIC INPUTS'!D181,'Pressure Calculations'!$A$22:$B$61,2,TRUE)</f>
        <v>1.31548</v>
      </c>
      <c r="U181" s="30">
        <f>VLOOKUP('GEOMETRIC INPUTS'!D181,'Pressure Calculations'!$C$22:$D$61,2,TRUE)</f>
        <v>-1.52346</v>
      </c>
      <c r="V181">
        <f>T181*'GEOMETRIC INPUTS'!S181</f>
        <v>5.2619199999999999</v>
      </c>
      <c r="W181" s="27">
        <f>U181*'GEOMETRIC INPUTS'!R181</f>
        <v>-6.0938400000000001</v>
      </c>
      <c r="X181" s="27">
        <f t="shared" si="52"/>
        <v>-7.3805345389360113</v>
      </c>
      <c r="Y181" s="27">
        <f t="shared" si="53"/>
        <v>3.2172034364603976</v>
      </c>
      <c r="Z181" s="27">
        <f t="shared" si="54"/>
        <v>0</v>
      </c>
      <c r="AA181" s="27">
        <f t="shared" si="55"/>
        <v>0</v>
      </c>
      <c r="AB181" s="27">
        <f t="shared" si="56"/>
        <v>0</v>
      </c>
      <c r="AC181">
        <f t="shared" si="57"/>
        <v>-7.3805345389360113</v>
      </c>
      <c r="AD181" s="28" t="str">
        <f>'GT Data'!D183</f>
        <v>TKNODE_358</v>
      </c>
      <c r="AE181">
        <f t="shared" si="58"/>
        <v>5.2619199999999999</v>
      </c>
      <c r="AF181">
        <f t="shared" si="59"/>
        <v>-6.0938400000000001</v>
      </c>
      <c r="AG181" s="25">
        <f t="shared" si="60"/>
        <v>0</v>
      </c>
      <c r="AH181" s="25">
        <v>0</v>
      </c>
      <c r="AI181" s="25">
        <v>0</v>
      </c>
      <c r="AJ181" s="25">
        <f t="shared" si="61"/>
        <v>4.8878401502796214</v>
      </c>
      <c r="AK181" s="28" t="str">
        <f>'GT Data'!N183</f>
        <v>TKNODE_359</v>
      </c>
      <c r="AL181" s="25">
        <f t="shared" si="62"/>
        <v>0</v>
      </c>
      <c r="AM181" s="25">
        <f t="shared" si="63"/>
        <v>0</v>
      </c>
      <c r="AN181" s="25">
        <f t="shared" si="64"/>
        <v>0</v>
      </c>
      <c r="AO181" s="25">
        <v>0</v>
      </c>
      <c r="AP181" s="25">
        <v>0</v>
      </c>
      <c r="AQ181" s="25">
        <v>0</v>
      </c>
    </row>
    <row r="182" spans="1:43" x14ac:dyDescent="0.3">
      <c r="A182" t="str">
        <f>'Calculated Tab Properties'!A182</f>
        <v>TAB_5_180</v>
      </c>
      <c r="B182">
        <f>'Calculated Tab Properties'!B182</f>
        <v>2.5817000000000001</v>
      </c>
      <c r="C182">
        <f>'Calculated Tab Properties'!C182</f>
        <v>4.4518045679695541</v>
      </c>
      <c r="D182">
        <f>'Calculated Tab Properties'!D182</f>
        <v>255.06961296171627</v>
      </c>
      <c r="E182">
        <f>'Calculated Tab Properties'!E182</f>
        <v>2.7386630361171003</v>
      </c>
      <c r="F182">
        <f>'Calculated Tab Properties'!F182</f>
        <v>0.83866303084261595</v>
      </c>
      <c r="G182">
        <f>'Calculated Tab Properties'!G182</f>
        <v>1.9000000052744854</v>
      </c>
      <c r="H182">
        <f>'Calculated Tab Properties'!H182</f>
        <v>2.0516443707722472</v>
      </c>
      <c r="I182">
        <f>'Calculated Tab Properties'!I182</f>
        <v>0.14999996753016315</v>
      </c>
      <c r="J182" s="20">
        <f>'Calculated Tab Properties'!J182</f>
        <v>1.3459474632057871</v>
      </c>
      <c r="K182">
        <v>0</v>
      </c>
      <c r="L182">
        <v>0</v>
      </c>
      <c r="M182">
        <v>0</v>
      </c>
      <c r="N182">
        <v>0</v>
      </c>
      <c r="O182" s="27">
        <v>0</v>
      </c>
      <c r="P182" s="27">
        <v>0</v>
      </c>
      <c r="Q182">
        <v>0</v>
      </c>
      <c r="R182">
        <f>'Calculated Tab Properties'!R182</f>
        <v>1</v>
      </c>
      <c r="T182" s="30">
        <f>VLOOKUP('GEOMETRIC INPUTS'!D182,'Pressure Calculations'!$A$22:$B$61,2,TRUE)</f>
        <v>1.31548</v>
      </c>
      <c r="U182" s="30">
        <f>VLOOKUP('GEOMETRIC INPUTS'!D182,'Pressure Calculations'!$C$22:$D$61,2,TRUE)</f>
        <v>-1.52346</v>
      </c>
      <c r="V182">
        <f>T182*'GEOMETRIC INPUTS'!S182</f>
        <v>5.2619199999999999</v>
      </c>
      <c r="W182" s="27">
        <f>U182*'GEOMETRIC INPUTS'!R182</f>
        <v>-6.0938400000000001</v>
      </c>
      <c r="X182" s="27">
        <f t="shared" si="52"/>
        <v>-7.2438181963061217</v>
      </c>
      <c r="Y182" s="27">
        <f t="shared" si="53"/>
        <v>-3.5142262264777919</v>
      </c>
      <c r="Z182" s="27">
        <f t="shared" si="54"/>
        <v>0</v>
      </c>
      <c r="AA182" s="27">
        <f t="shared" si="55"/>
        <v>0</v>
      </c>
      <c r="AB182" s="27">
        <f t="shared" si="56"/>
        <v>0</v>
      </c>
      <c r="AC182">
        <f t="shared" si="57"/>
        <v>-7.2438181963061217</v>
      </c>
      <c r="AD182" s="28" t="str">
        <f>'GT Data'!D184</f>
        <v>TKNODE_360</v>
      </c>
      <c r="AE182">
        <f t="shared" si="58"/>
        <v>5.2619200000000008</v>
      </c>
      <c r="AF182">
        <f t="shared" si="59"/>
        <v>-6.093840000000001</v>
      </c>
      <c r="AG182" s="25">
        <f t="shared" si="60"/>
        <v>0</v>
      </c>
      <c r="AH182" s="25">
        <v>0</v>
      </c>
      <c r="AI182" s="25">
        <v>0</v>
      </c>
      <c r="AJ182" s="25">
        <f t="shared" si="61"/>
        <v>-3.4743854380297905</v>
      </c>
      <c r="AK182" s="28" t="str">
        <f>'GT Data'!N184</f>
        <v>TKNODE_361</v>
      </c>
      <c r="AL182" s="25">
        <f t="shared" si="62"/>
        <v>0</v>
      </c>
      <c r="AM182" s="25">
        <f t="shared" si="63"/>
        <v>0</v>
      </c>
      <c r="AN182" s="25">
        <f t="shared" si="64"/>
        <v>0</v>
      </c>
      <c r="AO182" s="25">
        <v>0</v>
      </c>
      <c r="AP182" s="25">
        <v>0</v>
      </c>
      <c r="AQ182" s="25">
        <v>0</v>
      </c>
    </row>
    <row r="183" spans="1:43" x14ac:dyDescent="0.3">
      <c r="A183" t="str">
        <f>'Calculated Tab Properties'!A183</f>
        <v>TAB_5_181</v>
      </c>
      <c r="B183">
        <f>'Calculated Tab Properties'!B183</f>
        <v>4.1482000000000001</v>
      </c>
      <c r="C183">
        <f>'Calculated Tab Properties'!C183</f>
        <v>5.0702091593838903</v>
      </c>
      <c r="D183">
        <f>'Calculated Tab Properties'!D183</f>
        <v>290.50158608126986</v>
      </c>
      <c r="E183">
        <f>'Calculated Tab Properties'!E183</f>
        <v>3.1423224670767564</v>
      </c>
      <c r="F183">
        <f>'Calculated Tab Properties'!F183</f>
        <v>1.2423225002345004</v>
      </c>
      <c r="G183">
        <f>'Calculated Tab Properties'!G183</f>
        <v>1.8999999668422565</v>
      </c>
      <c r="H183">
        <f>'Calculated Tab Properties'!H183</f>
        <v>2.198895249592359</v>
      </c>
      <c r="I183">
        <f>'Calculated Tab Properties'!I183</f>
        <v>0.15000002541786397</v>
      </c>
      <c r="J183" s="20">
        <f>'Calculated Tab Properties'!J183</f>
        <v>1.1421943274086876</v>
      </c>
      <c r="K183">
        <v>0</v>
      </c>
      <c r="L183">
        <v>0</v>
      </c>
      <c r="M183">
        <v>0</v>
      </c>
      <c r="N183">
        <v>0</v>
      </c>
      <c r="O183" s="27">
        <v>0</v>
      </c>
      <c r="P183" s="27">
        <v>0</v>
      </c>
      <c r="Q183">
        <v>0</v>
      </c>
      <c r="R183">
        <f>'Calculated Tab Properties'!R183</f>
        <v>1</v>
      </c>
      <c r="T183" s="30">
        <f>VLOOKUP('GEOMETRIC INPUTS'!D183,'Pressure Calculations'!$A$22:$B$61,2,TRUE)</f>
        <v>1.31548</v>
      </c>
      <c r="U183" s="30">
        <f>VLOOKUP('GEOMETRIC INPUTS'!D183,'Pressure Calculations'!$C$22:$D$61,2,TRUE)</f>
        <v>-1.52346</v>
      </c>
      <c r="V183">
        <f>T183*'GEOMETRIC INPUTS'!S183</f>
        <v>5.2619199999999999</v>
      </c>
      <c r="W183" s="27">
        <f>U183*'GEOMETRIC INPUTS'!R183</f>
        <v>-6.0938400000000001</v>
      </c>
      <c r="X183" s="27">
        <f t="shared" si="52"/>
        <v>-3.8649717137663027</v>
      </c>
      <c r="Y183" s="27">
        <f t="shared" si="53"/>
        <v>-7.0629088684327765</v>
      </c>
      <c r="Z183" s="27">
        <f t="shared" si="54"/>
        <v>0</v>
      </c>
      <c r="AA183" s="27">
        <f t="shared" si="55"/>
        <v>0</v>
      </c>
      <c r="AB183" s="27">
        <f t="shared" si="56"/>
        <v>0</v>
      </c>
      <c r="AC183">
        <f t="shared" si="57"/>
        <v>-3.8649717137663027</v>
      </c>
      <c r="AD183" s="28" t="str">
        <f>'GT Data'!D185</f>
        <v>TKNODE_362</v>
      </c>
      <c r="AE183">
        <f t="shared" si="58"/>
        <v>5.261919999999999</v>
      </c>
      <c r="AF183">
        <f t="shared" si="59"/>
        <v>-6.0938400000000001</v>
      </c>
      <c r="AG183" s="25">
        <f t="shared" si="60"/>
        <v>0</v>
      </c>
      <c r="AH183" s="25">
        <v>0</v>
      </c>
      <c r="AI183" s="25">
        <v>0</v>
      </c>
      <c r="AJ183" s="25">
        <f t="shared" si="61"/>
        <v>-9.8338471141488064</v>
      </c>
      <c r="AK183" s="28" t="str">
        <f>'GT Data'!N185</f>
        <v>TKNODE_363</v>
      </c>
      <c r="AL183" s="25">
        <f t="shared" si="62"/>
        <v>0</v>
      </c>
      <c r="AM183" s="25">
        <f t="shared" si="63"/>
        <v>0</v>
      </c>
      <c r="AN183" s="25">
        <f t="shared" si="64"/>
        <v>0</v>
      </c>
      <c r="AO183" s="25">
        <v>0</v>
      </c>
      <c r="AP183" s="25">
        <v>0</v>
      </c>
      <c r="AQ183" s="25">
        <v>0</v>
      </c>
    </row>
    <row r="184" spans="1:43" x14ac:dyDescent="0.3">
      <c r="A184" t="str">
        <f>'Calculated Tab Properties'!A184</f>
        <v>TAB_5_182</v>
      </c>
      <c r="B184">
        <f>'Calculated Tab Properties'!B184</f>
        <v>4.3750999999999998</v>
      </c>
      <c r="C184">
        <f>'Calculated Tab Properties'!C184</f>
        <v>4.828287533375029</v>
      </c>
      <c r="D184">
        <f>'Calculated Tab Properties'!D184</f>
        <v>276.64049793801973</v>
      </c>
      <c r="E184">
        <f>'Calculated Tab Properties'!E184</f>
        <v>6.5114555495517275</v>
      </c>
      <c r="F184">
        <f>'Calculated Tab Properties'!F184</f>
        <v>4.4114555373053834</v>
      </c>
      <c r="G184">
        <f>'Calculated Tab Properties'!G184</f>
        <v>2.1000000122463454</v>
      </c>
      <c r="H184">
        <f>'Calculated Tab Properties'!H184</f>
        <v>4.7074406198968735</v>
      </c>
      <c r="I184">
        <f>'Calculated Tab Properties'!I184</f>
        <v>0.14999991029253887</v>
      </c>
      <c r="J184" s="20">
        <f>'Calculated Tab Properties'!J184</f>
        <v>0.43880647210896317</v>
      </c>
      <c r="K184">
        <v>0</v>
      </c>
      <c r="L184">
        <v>0</v>
      </c>
      <c r="M184">
        <v>0</v>
      </c>
      <c r="N184">
        <v>0</v>
      </c>
      <c r="O184" s="27">
        <v>0</v>
      </c>
      <c r="P184" s="27">
        <v>0</v>
      </c>
      <c r="Q184">
        <v>0</v>
      </c>
      <c r="R184">
        <f>'Calculated Tab Properties'!R184</f>
        <v>1</v>
      </c>
      <c r="T184" s="30">
        <f>VLOOKUP('GEOMETRIC INPUTS'!D184,'Pressure Calculations'!$A$22:$B$61,2,TRUE)</f>
        <v>1.31548</v>
      </c>
      <c r="U184" s="30">
        <f>VLOOKUP('GEOMETRIC INPUTS'!D184,'Pressure Calculations'!$C$22:$D$61,2,TRUE)</f>
        <v>-1.52346</v>
      </c>
      <c r="V184">
        <f>T184*'GEOMETRIC INPUTS'!S184</f>
        <v>5.2619199999999999</v>
      </c>
      <c r="W184" s="27">
        <f>U184*'GEOMETRIC INPUTS'!R184</f>
        <v>-6.0938400000000001</v>
      </c>
      <c r="X184" s="27">
        <f t="shared" si="52"/>
        <v>-5.4444735834083344</v>
      </c>
      <c r="Y184" s="27">
        <f t="shared" si="53"/>
        <v>-5.9313063849011218</v>
      </c>
      <c r="Z184" s="27">
        <f t="shared" si="54"/>
        <v>0</v>
      </c>
      <c r="AA184" s="27">
        <f t="shared" si="55"/>
        <v>0</v>
      </c>
      <c r="AB184" s="27">
        <f t="shared" si="56"/>
        <v>0</v>
      </c>
      <c r="AC184">
        <f t="shared" si="57"/>
        <v>-5.4444735834083344</v>
      </c>
      <c r="AD184" s="28" t="str">
        <f>'GT Data'!D186</f>
        <v>TKNODE_364</v>
      </c>
      <c r="AE184">
        <f t="shared" si="58"/>
        <v>5.2619199999999999</v>
      </c>
      <c r="AF184">
        <f t="shared" si="59"/>
        <v>-6.093840000000001</v>
      </c>
      <c r="AG184" s="25">
        <f t="shared" si="60"/>
        <v>0</v>
      </c>
      <c r="AH184" s="25">
        <v>0</v>
      </c>
      <c r="AI184" s="25">
        <v>0</v>
      </c>
      <c r="AJ184" s="25">
        <f t="shared" si="61"/>
        <v>-27.05538982077956</v>
      </c>
      <c r="AK184" s="28" t="str">
        <f>'GT Data'!N186</f>
        <v>TKNODE_365</v>
      </c>
      <c r="AL184" s="25">
        <f t="shared" si="62"/>
        <v>0</v>
      </c>
      <c r="AM184" s="25">
        <f t="shared" si="63"/>
        <v>0</v>
      </c>
      <c r="AN184" s="25">
        <f t="shared" si="64"/>
        <v>0</v>
      </c>
      <c r="AO184" s="25">
        <v>0</v>
      </c>
      <c r="AP184" s="25">
        <v>0</v>
      </c>
      <c r="AQ184" s="25">
        <v>0</v>
      </c>
    </row>
    <row r="185" spans="1:43" x14ac:dyDescent="0.3">
      <c r="A185" t="str">
        <f>'Calculated Tab Properties'!A185</f>
        <v>TAB_5_183</v>
      </c>
      <c r="B185">
        <f>'Calculated Tab Properties'!B185</f>
        <v>2.5529999999999999</v>
      </c>
      <c r="C185">
        <f>'Calculated Tab Properties'!C185</f>
        <v>5.1224725136275486</v>
      </c>
      <c r="D185">
        <f>'Calculated Tab Properties'!D185</f>
        <v>293.49605570262861</v>
      </c>
      <c r="E185">
        <f>'Calculated Tab Properties'!E185</f>
        <v>4.7846443141000483</v>
      </c>
      <c r="F185">
        <f>'Calculated Tab Properties'!F185</f>
        <v>2.2846443364175522</v>
      </c>
      <c r="G185">
        <f>'Calculated Tab Properties'!G185</f>
        <v>2.499999977682497</v>
      </c>
      <c r="H185">
        <f>'Calculated Tab Properties'!H185</f>
        <v>2.9251843079472386</v>
      </c>
      <c r="I185">
        <f>'Calculated Tab Properties'!I185</f>
        <v>0.14999997776673166</v>
      </c>
      <c r="J185" s="20">
        <f>'Calculated Tab Properties'!J185</f>
        <v>0.75284492929322255</v>
      </c>
      <c r="K185">
        <v>0</v>
      </c>
      <c r="L185">
        <v>0</v>
      </c>
      <c r="M185">
        <v>0</v>
      </c>
      <c r="N185">
        <v>0</v>
      </c>
      <c r="O185" s="27">
        <v>0</v>
      </c>
      <c r="P185" s="27">
        <v>0</v>
      </c>
      <c r="Q185">
        <v>0</v>
      </c>
      <c r="R185">
        <f>'Calculated Tab Properties'!R185</f>
        <v>1</v>
      </c>
      <c r="T185" s="30">
        <f>VLOOKUP('GEOMETRIC INPUTS'!D185,'Pressure Calculations'!$A$22:$B$61,2,TRUE)</f>
        <v>1.31548</v>
      </c>
      <c r="U185" s="30">
        <f>VLOOKUP('GEOMETRIC INPUTS'!D185,'Pressure Calculations'!$C$22:$D$61,2,TRUE)</f>
        <v>-1.52346</v>
      </c>
      <c r="V185">
        <f>T185*'GEOMETRIC INPUTS'!S185</f>
        <v>5.2619199999999999</v>
      </c>
      <c r="W185" s="27">
        <f>U185*'GEOMETRIC INPUTS'!R185</f>
        <v>-6.0938400000000001</v>
      </c>
      <c r="X185" s="27">
        <f t="shared" si="52"/>
        <v>-3.4907311241499257</v>
      </c>
      <c r="Y185" s="27">
        <f t="shared" si="53"/>
        <v>-7.2551694846427255</v>
      </c>
      <c r="Z185" s="27">
        <f t="shared" si="54"/>
        <v>0</v>
      </c>
      <c r="AA185" s="27">
        <f t="shared" si="55"/>
        <v>0</v>
      </c>
      <c r="AB185" s="27">
        <f t="shared" si="56"/>
        <v>0</v>
      </c>
      <c r="AC185">
        <f t="shared" si="57"/>
        <v>-3.4907311241499257</v>
      </c>
      <c r="AD185" s="28" t="str">
        <f>'GT Data'!D187</f>
        <v>TKNODE_366</v>
      </c>
      <c r="AE185">
        <f t="shared" si="58"/>
        <v>5.261919999999999</v>
      </c>
      <c r="AF185">
        <f t="shared" si="59"/>
        <v>-6.0938400000000001</v>
      </c>
      <c r="AG185" s="25">
        <f t="shared" si="60"/>
        <v>0</v>
      </c>
      <c r="AH185" s="25">
        <v>0</v>
      </c>
      <c r="AI185" s="25">
        <v>0</v>
      </c>
      <c r="AJ185" s="25">
        <f t="shared" si="61"/>
        <v>-17.663757134228732</v>
      </c>
      <c r="AK185" s="28" t="str">
        <f>'GT Data'!N187</f>
        <v>TKNODE_367</v>
      </c>
      <c r="AL185" s="25">
        <f t="shared" si="62"/>
        <v>0</v>
      </c>
      <c r="AM185" s="25">
        <f t="shared" si="63"/>
        <v>0</v>
      </c>
      <c r="AN185" s="25">
        <f t="shared" si="64"/>
        <v>0</v>
      </c>
      <c r="AO185" s="25">
        <v>0</v>
      </c>
      <c r="AP185" s="25">
        <v>0</v>
      </c>
      <c r="AQ185" s="25">
        <v>0</v>
      </c>
    </row>
    <row r="186" spans="1:43" x14ac:dyDescent="0.3">
      <c r="A186" t="str">
        <f>'Calculated Tab Properties'!A186</f>
        <v>TAB_5_184</v>
      </c>
      <c r="B186">
        <f>'Calculated Tab Properties'!B186</f>
        <v>2.5</v>
      </c>
      <c r="C186">
        <f>'Calculated Tab Properties'!C186</f>
        <v>5.5186283399493181</v>
      </c>
      <c r="D186">
        <f>'Calculated Tab Properties'!D186</f>
        <v>316.19411258038366</v>
      </c>
      <c r="E186">
        <f>'Calculated Tab Properties'!E186</f>
        <v>3.9314437302139087</v>
      </c>
      <c r="F186">
        <f>'Calculated Tab Properties'!F186</f>
        <v>2.0314437521263047</v>
      </c>
      <c r="G186">
        <f>'Calculated Tab Properties'!G186</f>
        <v>1.8999999780876045</v>
      </c>
      <c r="H186">
        <f>'Calculated Tab Properties'!H186</f>
        <v>2.7458746513066186</v>
      </c>
      <c r="I186">
        <f>'Calculated Tab Properties'!I186</f>
        <v>0.14999995261215918</v>
      </c>
      <c r="J186" s="20">
        <f>'Calculated Tab Properties'!J186</f>
        <v>0.81593324912826715</v>
      </c>
      <c r="K186">
        <v>0</v>
      </c>
      <c r="L186">
        <v>0</v>
      </c>
      <c r="M186">
        <v>0</v>
      </c>
      <c r="N186">
        <v>0</v>
      </c>
      <c r="O186" s="27">
        <v>0</v>
      </c>
      <c r="P186" s="27">
        <v>0</v>
      </c>
      <c r="Q186">
        <v>0</v>
      </c>
      <c r="R186">
        <f>'Calculated Tab Properties'!R186</f>
        <v>1</v>
      </c>
      <c r="T186" s="30">
        <f>VLOOKUP('GEOMETRIC INPUTS'!D186,'Pressure Calculations'!$A$22:$B$61,2,TRUE)</f>
        <v>1.31548</v>
      </c>
      <c r="U186" s="30">
        <f>VLOOKUP('GEOMETRIC INPUTS'!D186,'Pressure Calculations'!$C$22:$D$61,2,TRUE)</f>
        <v>-1.52346</v>
      </c>
      <c r="V186">
        <f>T186*'GEOMETRIC INPUTS'!S186</f>
        <v>5.2619199999999999</v>
      </c>
      <c r="W186" s="27">
        <f>U186*'GEOMETRIC INPUTS'!R186</f>
        <v>-6.0938400000000001</v>
      </c>
      <c r="X186" s="27">
        <f t="shared" si="52"/>
        <v>-0.42079135619676755</v>
      </c>
      <c r="Y186" s="27">
        <f t="shared" si="53"/>
        <v>-8.0402501619383759</v>
      </c>
      <c r="Z186" s="27">
        <f t="shared" si="54"/>
        <v>0</v>
      </c>
      <c r="AA186" s="27">
        <f t="shared" si="55"/>
        <v>0</v>
      </c>
      <c r="AB186" s="27">
        <f t="shared" si="56"/>
        <v>0</v>
      </c>
      <c r="AC186">
        <f t="shared" si="57"/>
        <v>-0.42079135619676755</v>
      </c>
      <c r="AD186" s="28" t="str">
        <f>'GT Data'!D188</f>
        <v>TKNODE_368</v>
      </c>
      <c r="AE186">
        <f t="shared" si="58"/>
        <v>5.2619199999999999</v>
      </c>
      <c r="AF186">
        <f t="shared" si="59"/>
        <v>-6.0938399999999993</v>
      </c>
      <c r="AG186" s="25">
        <f t="shared" si="60"/>
        <v>0</v>
      </c>
      <c r="AH186" s="25">
        <v>0</v>
      </c>
      <c r="AI186" s="25">
        <v>0</v>
      </c>
      <c r="AJ186" s="25">
        <f t="shared" si="61"/>
        <v>-17.539353100282884</v>
      </c>
      <c r="AK186" s="28" t="str">
        <f>'GT Data'!N188</f>
        <v>TKNODE_369</v>
      </c>
      <c r="AL186" s="25">
        <f t="shared" si="62"/>
        <v>0</v>
      </c>
      <c r="AM186" s="25">
        <f t="shared" si="63"/>
        <v>0</v>
      </c>
      <c r="AN186" s="25">
        <f t="shared" si="64"/>
        <v>0</v>
      </c>
      <c r="AO186" s="25">
        <v>0</v>
      </c>
      <c r="AP186" s="25">
        <v>0</v>
      </c>
      <c r="AQ186" s="25">
        <v>0</v>
      </c>
    </row>
    <row r="187" spans="1:43" x14ac:dyDescent="0.3">
      <c r="A187" t="str">
        <f>'Calculated Tab Properties'!A187</f>
        <v>TAB_6_185</v>
      </c>
      <c r="B187">
        <f>'Calculated Tab Properties'!B187</f>
        <v>1.3940999999999999</v>
      </c>
      <c r="C187">
        <f>'Calculated Tab Properties'!C187</f>
        <v>0.34247459481165987</v>
      </c>
      <c r="D187">
        <f>'Calculated Tab Properties'!D187</f>
        <v>19.622348873161069</v>
      </c>
      <c r="E187">
        <f>'Calculated Tab Properties'!E187</f>
        <v>4.464447752966116</v>
      </c>
      <c r="F187">
        <f>'Calculated Tab Properties'!F187</f>
        <v>2.9644477567473535</v>
      </c>
      <c r="G187">
        <f>'Calculated Tab Properties'!G187</f>
        <v>1.4999999962187622</v>
      </c>
      <c r="H187">
        <f>'Calculated Tab Properties'!H187</f>
        <v>3.4526987069076984</v>
      </c>
      <c r="I187">
        <f>'Calculated Tab Properties'!I187</f>
        <v>0.15000003525136391</v>
      </c>
      <c r="J187" s="20">
        <f>'Calculated Tab Properties'!J187</f>
        <v>0.61781693820691774</v>
      </c>
      <c r="K187">
        <v>0</v>
      </c>
      <c r="L187">
        <v>0</v>
      </c>
      <c r="M187">
        <v>0</v>
      </c>
      <c r="N187">
        <v>0</v>
      </c>
      <c r="O187" s="27">
        <v>0</v>
      </c>
      <c r="P187" s="27">
        <v>0</v>
      </c>
      <c r="Q187">
        <v>0</v>
      </c>
      <c r="R187">
        <f>'Calculated Tab Properties'!R187</f>
        <v>1</v>
      </c>
      <c r="T187" s="30">
        <f>VLOOKUP('GEOMETRIC INPUTS'!D187,'Pressure Calculations'!$A$22:$B$61,2,TRUE)</f>
        <v>1.3972800000000001</v>
      </c>
      <c r="U187" s="30">
        <f>VLOOKUP('GEOMETRIC INPUTS'!D187,'Pressure Calculations'!$C$22:$D$61,2,TRUE)</f>
        <v>-1.6199599999999998</v>
      </c>
      <c r="V187">
        <f>T187*'GEOMETRIC INPUTS'!S187</f>
        <v>5.5891200000000003</v>
      </c>
      <c r="W187" s="27">
        <f>U187*'GEOMETRIC INPUTS'!R187</f>
        <v>-6.4798399999999994</v>
      </c>
      <c r="X187" s="27">
        <f t="shared" si="52"/>
        <v>7.4405938500506235</v>
      </c>
      <c r="Y187" s="27">
        <f t="shared" si="53"/>
        <v>-4.226600520345972</v>
      </c>
      <c r="Z187" s="27">
        <f t="shared" si="54"/>
        <v>0</v>
      </c>
      <c r="AA187" s="27">
        <f t="shared" si="55"/>
        <v>0</v>
      </c>
      <c r="AB187" s="27">
        <f t="shared" si="56"/>
        <v>0</v>
      </c>
      <c r="AC187">
        <f t="shared" si="57"/>
        <v>7.4405938500506235</v>
      </c>
      <c r="AD187" s="28" t="str">
        <f>'GT Data'!D189</f>
        <v>TKNODE_370</v>
      </c>
      <c r="AE187">
        <f t="shared" si="58"/>
        <v>5.5891200000000003</v>
      </c>
      <c r="AF187">
        <f t="shared" si="59"/>
        <v>-6.4798399999999994</v>
      </c>
      <c r="AG187" s="25">
        <f t="shared" si="60"/>
        <v>0</v>
      </c>
      <c r="AH187" s="25">
        <v>0</v>
      </c>
      <c r="AI187" s="25">
        <v>0</v>
      </c>
      <c r="AJ187" s="25">
        <f t="shared" si="61"/>
        <v>-13.163526658252144</v>
      </c>
      <c r="AK187" s="28" t="str">
        <f>'GT Data'!N189</f>
        <v>TKNODE_371</v>
      </c>
      <c r="AL187" s="25">
        <f t="shared" si="62"/>
        <v>0</v>
      </c>
      <c r="AM187" s="25">
        <f t="shared" si="63"/>
        <v>0</v>
      </c>
      <c r="AN187" s="25">
        <f t="shared" si="64"/>
        <v>0</v>
      </c>
      <c r="AO187" s="25">
        <v>0</v>
      </c>
      <c r="AP187" s="25">
        <v>0</v>
      </c>
      <c r="AQ187" s="25">
        <v>0</v>
      </c>
    </row>
    <row r="188" spans="1:43" x14ac:dyDescent="0.3">
      <c r="A188" t="str">
        <f>'Calculated Tab Properties'!A188</f>
        <v>TAB_6_186</v>
      </c>
      <c r="B188">
        <f>'Calculated Tab Properties'!B188</f>
        <v>2.7376</v>
      </c>
      <c r="C188">
        <f>'Calculated Tab Properties'!C188</f>
        <v>1.6127647715233397</v>
      </c>
      <c r="D188">
        <f>'Calculated Tab Properties'!D188</f>
        <v>92.404614755667865</v>
      </c>
      <c r="E188">
        <f>'Calculated Tab Properties'!E188</f>
        <v>3.9178998907608671</v>
      </c>
      <c r="F188">
        <f>'Calculated Tab Properties'!F188</f>
        <v>2.017899955082139</v>
      </c>
      <c r="G188">
        <f>'Calculated Tab Properties'!G188</f>
        <v>1.8999999356787285</v>
      </c>
      <c r="H188">
        <f>'Calculated Tab Properties'!H188</f>
        <v>2.7366139172783885</v>
      </c>
      <c r="I188">
        <f>'Calculated Tab Properties'!I188</f>
        <v>0.14999998530886624</v>
      </c>
      <c r="J188" s="20">
        <f>'Calculated Tab Properties'!J188</f>
        <v>0.81953741284365367</v>
      </c>
      <c r="K188">
        <v>0</v>
      </c>
      <c r="L188">
        <v>0</v>
      </c>
      <c r="M188">
        <v>0</v>
      </c>
      <c r="N188">
        <v>0</v>
      </c>
      <c r="O188" s="27">
        <v>0</v>
      </c>
      <c r="P188" s="27">
        <v>0</v>
      </c>
      <c r="Q188">
        <v>0</v>
      </c>
      <c r="R188">
        <f>'Calculated Tab Properties'!R188</f>
        <v>1</v>
      </c>
      <c r="T188" s="30">
        <f>VLOOKUP('GEOMETRIC INPUTS'!D188,'Pressure Calculations'!$A$22:$B$61,2,TRUE)</f>
        <v>1.3972800000000001</v>
      </c>
      <c r="U188" s="30">
        <f>VLOOKUP('GEOMETRIC INPUTS'!D188,'Pressure Calculations'!$C$22:$D$61,2,TRUE)</f>
        <v>-1.6199599999999998</v>
      </c>
      <c r="V188">
        <f>T188*'GEOMETRIC INPUTS'!S188</f>
        <v>5.5891200000000003</v>
      </c>
      <c r="W188" s="27">
        <f>U188*'GEOMETRIC INPUTS'!R188</f>
        <v>-6.4798399999999994</v>
      </c>
      <c r="X188" s="27">
        <f t="shared" si="52"/>
        <v>6.2396363824815513</v>
      </c>
      <c r="Y188" s="27">
        <f t="shared" si="53"/>
        <v>5.8560675042568064</v>
      </c>
      <c r="Z188" s="27">
        <f t="shared" si="54"/>
        <v>0</v>
      </c>
      <c r="AA188" s="27">
        <f t="shared" si="55"/>
        <v>0</v>
      </c>
      <c r="AB188" s="27">
        <f t="shared" si="56"/>
        <v>0</v>
      </c>
      <c r="AC188">
        <f t="shared" si="57"/>
        <v>6.2396363824815513</v>
      </c>
      <c r="AD188" s="28" t="str">
        <f>'GT Data'!D190</f>
        <v>TKNODE_372</v>
      </c>
      <c r="AE188">
        <f t="shared" si="58"/>
        <v>5.5891200000000012</v>
      </c>
      <c r="AF188">
        <f t="shared" si="59"/>
        <v>-6.4798399999999994</v>
      </c>
      <c r="AG188" s="25">
        <f t="shared" si="60"/>
        <v>0</v>
      </c>
      <c r="AH188" s="25">
        <v>0</v>
      </c>
      <c r="AI188" s="25">
        <v>0</v>
      </c>
      <c r="AJ188" s="25">
        <f t="shared" si="61"/>
        <v>12.695368393404033</v>
      </c>
      <c r="AK188" s="28" t="str">
        <f>'GT Data'!N190</f>
        <v>TKNODE_373</v>
      </c>
      <c r="AL188" s="25">
        <f t="shared" si="62"/>
        <v>0</v>
      </c>
      <c r="AM188" s="25">
        <f t="shared" si="63"/>
        <v>0</v>
      </c>
      <c r="AN188" s="25">
        <f t="shared" si="64"/>
        <v>0</v>
      </c>
      <c r="AO188" s="25">
        <v>0</v>
      </c>
      <c r="AP188" s="25">
        <v>0</v>
      </c>
      <c r="AQ188" s="25">
        <v>0</v>
      </c>
    </row>
    <row r="189" spans="1:43" x14ac:dyDescent="0.3">
      <c r="A189" t="str">
        <f>'Calculated Tab Properties'!A189</f>
        <v>TAB_6_187</v>
      </c>
      <c r="B189">
        <f>'Calculated Tab Properties'!B189</f>
        <v>2.9445999999999999</v>
      </c>
      <c r="C189">
        <f>'Calculated Tab Properties'!C189</f>
        <v>0.93524213873880113</v>
      </c>
      <c r="D189">
        <f>'Calculated Tab Properties'!D189</f>
        <v>53.585427372521899</v>
      </c>
      <c r="E189">
        <f>'Calculated Tab Properties'!E189</f>
        <v>3.8959525209671768</v>
      </c>
      <c r="F189">
        <f>'Calculated Tab Properties'!F189</f>
        <v>1.3959524997068966</v>
      </c>
      <c r="G189">
        <f>'Calculated Tab Properties'!G189</f>
        <v>2.5000000212602811</v>
      </c>
      <c r="H189">
        <f>'Calculated Tab Properties'!H189</f>
        <v>2.3563532821671083</v>
      </c>
      <c r="I189">
        <f>'Calculated Tab Properties'!I189</f>
        <v>0.14999995660735976</v>
      </c>
      <c r="J189" s="20">
        <f>'Calculated Tab Properties'!J189</f>
        <v>1.0136531596704008</v>
      </c>
      <c r="K189">
        <v>0</v>
      </c>
      <c r="L189">
        <v>0</v>
      </c>
      <c r="M189">
        <v>0</v>
      </c>
      <c r="N189">
        <v>0</v>
      </c>
      <c r="O189" s="27">
        <v>0</v>
      </c>
      <c r="P189" s="27">
        <v>0</v>
      </c>
      <c r="Q189">
        <v>0</v>
      </c>
      <c r="R189">
        <f>'Calculated Tab Properties'!R189</f>
        <v>1</v>
      </c>
      <c r="T189" s="30">
        <f>VLOOKUP('GEOMETRIC INPUTS'!D189,'Pressure Calculations'!$A$22:$B$61,2,TRUE)</f>
        <v>1.3972800000000001</v>
      </c>
      <c r="U189" s="30">
        <f>VLOOKUP('GEOMETRIC INPUTS'!D189,'Pressure Calculations'!$C$22:$D$61,2,TRUE)</f>
        <v>-1.6199599999999998</v>
      </c>
      <c r="V189">
        <f>T189*'GEOMETRIC INPUTS'!S189</f>
        <v>5.5891200000000003</v>
      </c>
      <c r="W189" s="27">
        <f>U189*'GEOMETRIC INPUTS'!R189</f>
        <v>-6.4798399999999994</v>
      </c>
      <c r="X189" s="27">
        <f t="shared" si="52"/>
        <v>8.5324382984471328</v>
      </c>
      <c r="Y189" s="27">
        <f t="shared" si="53"/>
        <v>0.65121846042059994</v>
      </c>
      <c r="Z189" s="27">
        <f t="shared" si="54"/>
        <v>0</v>
      </c>
      <c r="AA189" s="27">
        <f t="shared" si="55"/>
        <v>0</v>
      </c>
      <c r="AB189" s="27">
        <f t="shared" si="56"/>
        <v>0</v>
      </c>
      <c r="AC189">
        <f t="shared" si="57"/>
        <v>8.5324382984471328</v>
      </c>
      <c r="AD189" s="28" t="str">
        <f>'GT Data'!D191</f>
        <v>TKNODE_374</v>
      </c>
      <c r="AE189">
        <f t="shared" si="58"/>
        <v>5.5891199999999994</v>
      </c>
      <c r="AF189">
        <f t="shared" si="59"/>
        <v>-6.4798399999999985</v>
      </c>
      <c r="AG189" s="25">
        <f t="shared" si="60"/>
        <v>0</v>
      </c>
      <c r="AH189" s="25">
        <v>0</v>
      </c>
      <c r="AI189" s="25">
        <v>0</v>
      </c>
      <c r="AJ189" s="25">
        <f t="shared" si="61"/>
        <v>1.0067527784844148</v>
      </c>
      <c r="AK189" s="28" t="str">
        <f>'GT Data'!N191</f>
        <v>TKNODE_375</v>
      </c>
      <c r="AL189" s="25">
        <f t="shared" si="62"/>
        <v>0</v>
      </c>
      <c r="AM189" s="25">
        <f t="shared" si="63"/>
        <v>0</v>
      </c>
      <c r="AN189" s="25">
        <f t="shared" si="64"/>
        <v>0</v>
      </c>
      <c r="AO189" s="25">
        <v>0</v>
      </c>
      <c r="AP189" s="25">
        <v>0</v>
      </c>
      <c r="AQ189" s="25">
        <v>0</v>
      </c>
    </row>
    <row r="190" spans="1:43" x14ac:dyDescent="0.3">
      <c r="A190" t="str">
        <f>'Calculated Tab Properties'!A190</f>
        <v>TAB_6_188</v>
      </c>
      <c r="B190">
        <f>'Calculated Tab Properties'!B190</f>
        <v>2.5804</v>
      </c>
      <c r="C190">
        <f>'Calculated Tab Properties'!C190</f>
        <v>3.4212819696927577</v>
      </c>
      <c r="D190">
        <f>'Calculated Tab Properties'!D190</f>
        <v>196.02501738760023</v>
      </c>
      <c r="E190">
        <f>'Calculated Tab Properties'!E190</f>
        <v>3.0941933835005875</v>
      </c>
      <c r="F190">
        <f>'Calculated Tab Properties'!F190</f>
        <v>0.7941933667107075</v>
      </c>
      <c r="G190">
        <f>'Calculated Tab Properties'!G190</f>
        <v>2.3000000167898804</v>
      </c>
      <c r="H190">
        <f>'Calculated Tab Properties'!H190</f>
        <v>2.1011865714580464</v>
      </c>
      <c r="I190">
        <f>'Calculated Tab Properties'!I190</f>
        <v>0.14999999593896665</v>
      </c>
      <c r="J190" s="20">
        <f>'Calculated Tab Properties'!J190</f>
        <v>1.2591926453710958</v>
      </c>
      <c r="K190">
        <v>0</v>
      </c>
      <c r="L190">
        <v>0</v>
      </c>
      <c r="M190">
        <v>0</v>
      </c>
      <c r="N190">
        <v>0</v>
      </c>
      <c r="O190" s="27">
        <v>0</v>
      </c>
      <c r="P190" s="27">
        <v>0</v>
      </c>
      <c r="Q190">
        <v>0</v>
      </c>
      <c r="R190">
        <f>'Calculated Tab Properties'!R190</f>
        <v>1</v>
      </c>
      <c r="T190" s="30">
        <f>VLOOKUP('GEOMETRIC INPUTS'!D190,'Pressure Calculations'!$A$22:$B$61,2,TRUE)</f>
        <v>1.3972800000000001</v>
      </c>
      <c r="U190" s="30">
        <f>VLOOKUP('GEOMETRIC INPUTS'!D190,'Pressure Calculations'!$C$22:$D$61,2,TRUE)</f>
        <v>-1.6199599999999998</v>
      </c>
      <c r="V190">
        <f>T190*'GEOMETRIC INPUTS'!S190</f>
        <v>5.5891200000000003</v>
      </c>
      <c r="W190" s="27">
        <f>U190*'GEOMETRIC INPUTS'!R190</f>
        <v>-6.4798399999999994</v>
      </c>
      <c r="X190" s="27">
        <f t="shared" si="52"/>
        <v>-7.1607393097186414</v>
      </c>
      <c r="Y190" s="27">
        <f t="shared" si="53"/>
        <v>4.6851255413542754</v>
      </c>
      <c r="Z190" s="27">
        <f t="shared" si="54"/>
        <v>0</v>
      </c>
      <c r="AA190" s="27">
        <f t="shared" si="55"/>
        <v>0</v>
      </c>
      <c r="AB190" s="27">
        <f t="shared" si="56"/>
        <v>0</v>
      </c>
      <c r="AC190">
        <f t="shared" si="57"/>
        <v>-7.1607393097186414</v>
      </c>
      <c r="AD190" s="28" t="str">
        <f>'GT Data'!D192</f>
        <v>TKNODE_376</v>
      </c>
      <c r="AE190">
        <f t="shared" si="58"/>
        <v>5.5891200000000003</v>
      </c>
      <c r="AF190">
        <f t="shared" si="59"/>
        <v>-6.4798399999999994</v>
      </c>
      <c r="AG190" s="25">
        <f t="shared" si="60"/>
        <v>0</v>
      </c>
      <c r="AH190" s="25">
        <v>0</v>
      </c>
      <c r="AI190" s="25">
        <v>0</v>
      </c>
      <c r="AJ190" s="25">
        <f t="shared" si="61"/>
        <v>4.423664439327168</v>
      </c>
      <c r="AK190" s="28" t="str">
        <f>'GT Data'!N192</f>
        <v>TKNODE_377</v>
      </c>
      <c r="AL190" s="25">
        <f t="shared" si="62"/>
        <v>0</v>
      </c>
      <c r="AM190" s="25">
        <f t="shared" si="63"/>
        <v>0</v>
      </c>
      <c r="AN190" s="25">
        <f t="shared" si="64"/>
        <v>0</v>
      </c>
      <c r="AO190" s="25">
        <v>0</v>
      </c>
      <c r="AP190" s="25">
        <v>0</v>
      </c>
      <c r="AQ190" s="25">
        <v>0</v>
      </c>
    </row>
    <row r="191" spans="1:43" x14ac:dyDescent="0.3">
      <c r="A191" t="str">
        <f>'Calculated Tab Properties'!A191</f>
        <v>TAB_6_189</v>
      </c>
      <c r="B191">
        <f>'Calculated Tab Properties'!B191</f>
        <v>2.3479999999999999</v>
      </c>
      <c r="C191">
        <f>'Calculated Tab Properties'!C191</f>
        <v>3.9586685129104091</v>
      </c>
      <c r="D191">
        <f>'Calculated Tab Properties'!D191</f>
        <v>226.81499828109631</v>
      </c>
      <c r="E191">
        <f>'Calculated Tab Properties'!E191</f>
        <v>3.4650475721612004</v>
      </c>
      <c r="F191">
        <f>'Calculated Tab Properties'!F191</f>
        <v>1.5650475780342938</v>
      </c>
      <c r="G191">
        <f>'Calculated Tab Properties'!G191</f>
        <v>1.8999999941269068</v>
      </c>
      <c r="H191">
        <f>'Calculated Tab Properties'!H191</f>
        <v>2.4499708907323487</v>
      </c>
      <c r="I191">
        <f>'Calculated Tab Properties'!I191</f>
        <v>0.15000006398362026</v>
      </c>
      <c r="J191" s="20">
        <f>'Calculated Tab Properties'!J191</f>
        <v>0.95503893630113368</v>
      </c>
      <c r="K191">
        <v>0</v>
      </c>
      <c r="L191">
        <v>0</v>
      </c>
      <c r="M191">
        <v>0</v>
      </c>
      <c r="N191">
        <v>0</v>
      </c>
      <c r="O191" s="27">
        <v>0</v>
      </c>
      <c r="P191" s="27">
        <v>0</v>
      </c>
      <c r="Q191">
        <v>0</v>
      </c>
      <c r="R191">
        <f>'Calculated Tab Properties'!R191</f>
        <v>1</v>
      </c>
      <c r="T191" s="30">
        <f>VLOOKUP('GEOMETRIC INPUTS'!D191,'Pressure Calculations'!$A$22:$B$61,2,TRUE)</f>
        <v>1.3972800000000001</v>
      </c>
      <c r="U191" s="30">
        <f>VLOOKUP('GEOMETRIC INPUTS'!D191,'Pressure Calculations'!$C$22:$D$61,2,TRUE)</f>
        <v>-1.6199599999999998</v>
      </c>
      <c r="V191">
        <f>T191*'GEOMETRIC INPUTS'!S191</f>
        <v>5.5891200000000003</v>
      </c>
      <c r="W191" s="27">
        <f>U191*'GEOMETRIC INPUTS'!R191</f>
        <v>-6.4798399999999994</v>
      </c>
      <c r="X191" s="27">
        <f t="shared" si="52"/>
        <v>-8.5497103183129894</v>
      </c>
      <c r="Y191" s="27">
        <f t="shared" si="53"/>
        <v>0.35922454388920588</v>
      </c>
      <c r="Z191" s="27">
        <f t="shared" si="54"/>
        <v>0</v>
      </c>
      <c r="AA191" s="27">
        <f t="shared" si="55"/>
        <v>0</v>
      </c>
      <c r="AB191" s="27">
        <f t="shared" si="56"/>
        <v>0</v>
      </c>
      <c r="AC191">
        <f t="shared" si="57"/>
        <v>-8.5497103183129894</v>
      </c>
      <c r="AD191" s="28" t="str">
        <f>'GT Data'!D193</f>
        <v>TKNODE_378</v>
      </c>
      <c r="AE191">
        <f t="shared" si="58"/>
        <v>5.5891200000000003</v>
      </c>
      <c r="AF191">
        <f t="shared" si="59"/>
        <v>-6.4798400000000003</v>
      </c>
      <c r="AG191" s="25">
        <f t="shared" si="60"/>
        <v>0</v>
      </c>
      <c r="AH191" s="25">
        <v>0</v>
      </c>
      <c r="AI191" s="25">
        <v>0</v>
      </c>
      <c r="AJ191" s="25">
        <f t="shared" si="61"/>
        <v>0.61608720695214325</v>
      </c>
      <c r="AK191" s="28" t="str">
        <f>'GT Data'!N193</f>
        <v>TKNODE_379</v>
      </c>
      <c r="AL191" s="25">
        <f t="shared" si="62"/>
        <v>0</v>
      </c>
      <c r="AM191" s="25">
        <f t="shared" si="63"/>
        <v>0</v>
      </c>
      <c r="AN191" s="25">
        <f t="shared" si="64"/>
        <v>0</v>
      </c>
      <c r="AO191" s="25">
        <v>0</v>
      </c>
      <c r="AP191" s="25">
        <v>0</v>
      </c>
      <c r="AQ191" s="25">
        <v>0</v>
      </c>
    </row>
    <row r="192" spans="1:43" x14ac:dyDescent="0.3">
      <c r="A192" t="str">
        <f>'Calculated Tab Properties'!A192</f>
        <v>TAB_6_190</v>
      </c>
      <c r="B192">
        <f>'Calculated Tab Properties'!B192</f>
        <v>2.8117999999999999</v>
      </c>
      <c r="C192">
        <f>'Calculated Tab Properties'!C192</f>
        <v>4.7500066369426044</v>
      </c>
      <c r="D192">
        <f>'Calculated Tab Properties'!D192</f>
        <v>272.15533295594116</v>
      </c>
      <c r="E192">
        <f>'Calculated Tab Properties'!E192</f>
        <v>3.2207740707886678</v>
      </c>
      <c r="F192">
        <f>'Calculated Tab Properties'!F192</f>
        <v>0.9207740116463965</v>
      </c>
      <c r="G192">
        <f>'Calculated Tab Properties'!G192</f>
        <v>2.3000000591422713</v>
      </c>
      <c r="H192">
        <f>'Calculated Tab Properties'!H192</f>
        <v>2.1433829636032193</v>
      </c>
      <c r="I192">
        <f>'Calculated Tab Properties'!I192</f>
        <v>0.15000001840966409</v>
      </c>
      <c r="J192" s="20">
        <f>'Calculated Tab Properties'!J192</f>
        <v>1.2029510598000288</v>
      </c>
      <c r="K192">
        <v>0</v>
      </c>
      <c r="L192">
        <v>0</v>
      </c>
      <c r="M192">
        <v>0</v>
      </c>
      <c r="N192">
        <v>0</v>
      </c>
      <c r="O192" s="27">
        <v>0</v>
      </c>
      <c r="P192" s="27">
        <v>0</v>
      </c>
      <c r="Q192">
        <v>0</v>
      </c>
      <c r="R192">
        <f>'Calculated Tab Properties'!R192</f>
        <v>1</v>
      </c>
      <c r="T192" s="30">
        <f>VLOOKUP('GEOMETRIC INPUTS'!D192,'Pressure Calculations'!$A$22:$B$61,2,TRUE)</f>
        <v>1.3972800000000001</v>
      </c>
      <c r="U192" s="30">
        <f>VLOOKUP('GEOMETRIC INPUTS'!D192,'Pressure Calculations'!$C$22:$D$61,2,TRUE)</f>
        <v>-1.6199599999999998</v>
      </c>
      <c r="V192">
        <f>T192*'GEOMETRIC INPUTS'!S192</f>
        <v>5.5891200000000003</v>
      </c>
      <c r="W192" s="27">
        <f>U192*'GEOMETRIC INPUTS'!R192</f>
        <v>-6.4798399999999994</v>
      </c>
      <c r="X192" s="27">
        <f t="shared" si="52"/>
        <v>-6.2650557552616375</v>
      </c>
      <c r="Y192" s="27">
        <f t="shared" si="53"/>
        <v>-5.8288648280315289</v>
      </c>
      <c r="Z192" s="27">
        <f t="shared" si="54"/>
        <v>0</v>
      </c>
      <c r="AA192" s="27">
        <f t="shared" si="55"/>
        <v>0</v>
      </c>
      <c r="AB192" s="27">
        <f t="shared" si="56"/>
        <v>0</v>
      </c>
      <c r="AC192">
        <f t="shared" si="57"/>
        <v>-6.2650557552616375</v>
      </c>
      <c r="AD192" s="28" t="str">
        <f>'GT Data'!D194</f>
        <v>TKNODE_380</v>
      </c>
      <c r="AE192">
        <f t="shared" si="58"/>
        <v>5.5891199999999994</v>
      </c>
      <c r="AF192">
        <f t="shared" si="59"/>
        <v>-6.4798399999999994</v>
      </c>
      <c r="AG192" s="25">
        <f t="shared" si="60"/>
        <v>0</v>
      </c>
      <c r="AH192" s="25">
        <v>0</v>
      </c>
      <c r="AI192" s="25">
        <v>0</v>
      </c>
      <c r="AJ192" s="25">
        <f t="shared" si="61"/>
        <v>-6.2413970825633474</v>
      </c>
      <c r="AK192" s="28" t="str">
        <f>'GT Data'!N194</f>
        <v>TKNODE_381</v>
      </c>
      <c r="AL192" s="25">
        <f t="shared" si="62"/>
        <v>0</v>
      </c>
      <c r="AM192" s="25">
        <f t="shared" si="63"/>
        <v>0</v>
      </c>
      <c r="AN192" s="25">
        <f t="shared" si="64"/>
        <v>0</v>
      </c>
      <c r="AO192" s="25">
        <v>0</v>
      </c>
      <c r="AP192" s="25">
        <v>0</v>
      </c>
      <c r="AQ192" s="25">
        <v>0</v>
      </c>
    </row>
    <row r="193" spans="1:43" x14ac:dyDescent="0.3">
      <c r="A193" t="str">
        <f>'Calculated Tab Properties'!A193</f>
        <v>TAB_6_191</v>
      </c>
      <c r="B193">
        <f>'Calculated Tab Properties'!B193</f>
        <v>2.4561999999999999</v>
      </c>
      <c r="C193">
        <f>'Calculated Tab Properties'!C193</f>
        <v>0</v>
      </c>
      <c r="D193">
        <f>'Calculated Tab Properties'!D193</f>
        <v>0</v>
      </c>
      <c r="E193">
        <f>'Calculated Tab Properties'!E193</f>
        <v>3.0208975999999996</v>
      </c>
      <c r="F193">
        <f>'Calculated Tab Properties'!F193</f>
        <v>0.92089759999999987</v>
      </c>
      <c r="G193">
        <f>'Calculated Tab Properties'!G193</f>
        <v>2.1</v>
      </c>
      <c r="H193">
        <f>'Calculated Tab Properties'!H193</f>
        <v>2.1434278876803297</v>
      </c>
      <c r="I193">
        <f>'Calculated Tab Properties'!I193</f>
        <v>0.15000000000000002</v>
      </c>
      <c r="J193" s="20">
        <f>'Calculated Tab Properties'!J193</f>
        <v>-1.2028966792834426</v>
      </c>
      <c r="K193">
        <v>0</v>
      </c>
      <c r="L193">
        <v>0</v>
      </c>
      <c r="M193">
        <v>0</v>
      </c>
      <c r="N193">
        <v>0</v>
      </c>
      <c r="O193" s="27">
        <v>0</v>
      </c>
      <c r="P193" s="27">
        <v>0</v>
      </c>
      <c r="Q193">
        <v>0</v>
      </c>
      <c r="R193">
        <f>'Calculated Tab Properties'!R193</f>
        <v>1</v>
      </c>
      <c r="T193" s="30">
        <f>VLOOKUP('GEOMETRIC INPUTS'!D193,'Pressure Calculations'!$A$22:$B$61,2,TRUE)</f>
        <v>1.3972800000000001</v>
      </c>
      <c r="U193" s="30">
        <f>VLOOKUP('GEOMETRIC INPUTS'!D193,'Pressure Calculations'!$C$22:$D$61,2,TRUE)</f>
        <v>-1.6199599999999998</v>
      </c>
      <c r="V193">
        <f>T193*'GEOMETRIC INPUTS'!S193</f>
        <v>5.5891200000000003</v>
      </c>
      <c r="W193" s="27">
        <f>U193*'GEOMETRIC INPUTS'!R193</f>
        <v>-6.4798399999999994</v>
      </c>
      <c r="X193" s="27">
        <f t="shared" si="52"/>
        <v>5.5891200000000003</v>
      </c>
      <c r="Y193" s="27">
        <f t="shared" si="53"/>
        <v>-6.4798399999999994</v>
      </c>
      <c r="Z193" s="27">
        <f t="shared" si="54"/>
        <v>0</v>
      </c>
      <c r="AA193" s="27">
        <f t="shared" si="55"/>
        <v>0</v>
      </c>
      <c r="AB193" s="27">
        <f t="shared" si="56"/>
        <v>0</v>
      </c>
      <c r="AC193">
        <f t="shared" si="57"/>
        <v>5.5891200000000003</v>
      </c>
      <c r="AD193" s="28" t="str">
        <f>'GT Data'!D195</f>
        <v>TKNODE_382</v>
      </c>
      <c r="AE193">
        <f t="shared" si="58"/>
        <v>5.5891200000000003</v>
      </c>
      <c r="AF193">
        <f t="shared" si="59"/>
        <v>-6.4798399999999994</v>
      </c>
      <c r="AG193" s="25">
        <f t="shared" si="60"/>
        <v>0</v>
      </c>
      <c r="AH193" s="25">
        <v>0</v>
      </c>
      <c r="AI193" s="25">
        <v>0</v>
      </c>
      <c r="AJ193" s="25">
        <f t="shared" si="61"/>
        <v>-6.9392451043839989</v>
      </c>
      <c r="AK193" s="28" t="str">
        <f>'GT Data'!N195</f>
        <v>TKNODE_383</v>
      </c>
      <c r="AL193" s="25">
        <f t="shared" si="62"/>
        <v>0</v>
      </c>
      <c r="AM193" s="25">
        <f t="shared" si="63"/>
        <v>0</v>
      </c>
      <c r="AN193" s="25">
        <f t="shared" si="64"/>
        <v>0</v>
      </c>
      <c r="AO193" s="25">
        <v>0</v>
      </c>
      <c r="AP193" s="25">
        <v>0</v>
      </c>
      <c r="AQ193" s="25">
        <v>0</v>
      </c>
    </row>
    <row r="194" spans="1:43" x14ac:dyDescent="0.3">
      <c r="A194" t="str">
        <f>'Calculated Tab Properties'!A194</f>
        <v>TAB_6_192</v>
      </c>
      <c r="B194">
        <f>'Calculated Tab Properties'!B194</f>
        <v>2.6223000000000001</v>
      </c>
      <c r="C194">
        <f>'Calculated Tab Properties'!C194</f>
        <v>0</v>
      </c>
      <c r="D194">
        <f>'Calculated Tab Properties'!D194</f>
        <v>0</v>
      </c>
      <c r="E194">
        <f>'Calculated Tab Properties'!E194</f>
        <v>4.3464985</v>
      </c>
      <c r="F194">
        <f>'Calculated Tab Properties'!F194</f>
        <v>1.8464985</v>
      </c>
      <c r="G194">
        <f>'Calculated Tab Properties'!G194</f>
        <v>2.5</v>
      </c>
      <c r="H194">
        <f>'Calculated Tab Properties'!H194</f>
        <v>2.6226145657534676</v>
      </c>
      <c r="I194">
        <f>'Calculated Tab Properties'!I194</f>
        <v>0.15000000000000005</v>
      </c>
      <c r="J194" s="20">
        <f>'Calculated Tab Properties'!J194</f>
        <v>-0.86731954165122704</v>
      </c>
      <c r="K194">
        <v>0</v>
      </c>
      <c r="L194">
        <v>0</v>
      </c>
      <c r="M194">
        <v>0</v>
      </c>
      <c r="N194">
        <v>0</v>
      </c>
      <c r="O194" s="27">
        <v>0</v>
      </c>
      <c r="P194" s="27">
        <v>0</v>
      </c>
      <c r="Q194">
        <v>0</v>
      </c>
      <c r="R194">
        <f>'Calculated Tab Properties'!R194</f>
        <v>1</v>
      </c>
      <c r="T194" s="30">
        <f>VLOOKUP('GEOMETRIC INPUTS'!D194,'Pressure Calculations'!$A$22:$B$61,2,TRUE)</f>
        <v>1.3972800000000001</v>
      </c>
      <c r="U194" s="30">
        <f>VLOOKUP('GEOMETRIC INPUTS'!D194,'Pressure Calculations'!$C$22:$D$61,2,TRUE)</f>
        <v>-1.6199599999999998</v>
      </c>
      <c r="V194">
        <f>T194*'GEOMETRIC INPUTS'!S194</f>
        <v>5.5891200000000003</v>
      </c>
      <c r="W194" s="27">
        <f>U194*'GEOMETRIC INPUTS'!R194</f>
        <v>-6.4798399999999994</v>
      </c>
      <c r="X194" s="27">
        <f t="shared" si="52"/>
        <v>5.5891200000000003</v>
      </c>
      <c r="Y194" s="27">
        <f t="shared" si="53"/>
        <v>-6.4798399999999994</v>
      </c>
      <c r="Z194" s="27">
        <f t="shared" si="54"/>
        <v>0</v>
      </c>
      <c r="AA194" s="27">
        <f t="shared" si="55"/>
        <v>0</v>
      </c>
      <c r="AB194" s="27">
        <f t="shared" si="56"/>
        <v>0</v>
      </c>
      <c r="AC194">
        <f t="shared" si="57"/>
        <v>5.5891200000000003</v>
      </c>
      <c r="AD194" s="28" t="str">
        <f>'GT Data'!D196</f>
        <v>TKNODE_384</v>
      </c>
      <c r="AE194">
        <f t="shared" si="58"/>
        <v>5.5891200000000003</v>
      </c>
      <c r="AF194">
        <f t="shared" si="59"/>
        <v>-6.4798399999999994</v>
      </c>
      <c r="AG194" s="25">
        <f t="shared" si="60"/>
        <v>0</v>
      </c>
      <c r="AH194" s="25">
        <v>0</v>
      </c>
      <c r="AI194" s="25">
        <v>0</v>
      </c>
      <c r="AJ194" s="25">
        <f t="shared" si="61"/>
        <v>-12.93699084024</v>
      </c>
      <c r="AK194" s="28" t="str">
        <f>'GT Data'!N196</f>
        <v>TKNODE_385</v>
      </c>
      <c r="AL194" s="25">
        <f t="shared" si="62"/>
        <v>0</v>
      </c>
      <c r="AM194" s="25">
        <f t="shared" si="63"/>
        <v>0</v>
      </c>
      <c r="AN194" s="25">
        <f t="shared" si="64"/>
        <v>0</v>
      </c>
      <c r="AO194" s="25">
        <v>0</v>
      </c>
      <c r="AP194" s="25">
        <v>0</v>
      </c>
      <c r="AQ194" s="25">
        <v>0</v>
      </c>
    </row>
    <row r="195" spans="1:43" x14ac:dyDescent="0.3">
      <c r="A195" t="str">
        <f>'Calculated Tab Properties'!A195</f>
        <v>TAB_6_193</v>
      </c>
      <c r="B195">
        <f>'Calculated Tab Properties'!B195</f>
        <v>3.2111999999999998</v>
      </c>
      <c r="C195">
        <f>'Calculated Tab Properties'!C195</f>
        <v>0.46707577101603581</v>
      </c>
      <c r="D195">
        <f>'Calculated Tab Properties'!D195</f>
        <v>26.761470392037715</v>
      </c>
      <c r="E195">
        <f>'Calculated Tab Properties'!E195</f>
        <v>5.8044990575153204</v>
      </c>
      <c r="F195">
        <f>'Calculated Tab Properties'!F195</f>
        <v>2.504499087049914</v>
      </c>
      <c r="G195">
        <f>'Calculated Tab Properties'!G195</f>
        <v>3.2999999704654082</v>
      </c>
      <c r="H195">
        <f>'Calculated Tab Properties'!H195</f>
        <v>3.0892824073843834</v>
      </c>
      <c r="I195">
        <f>'Calculated Tab Properties'!I195</f>
        <v>0.15000007788704622</v>
      </c>
      <c r="J195" s="20">
        <f>'Calculated Tab Properties'!J195</f>
        <v>0.70416746523556006</v>
      </c>
      <c r="K195">
        <v>0</v>
      </c>
      <c r="L195">
        <v>0</v>
      </c>
      <c r="M195">
        <v>0</v>
      </c>
      <c r="N195">
        <v>0</v>
      </c>
      <c r="O195" s="27">
        <v>0</v>
      </c>
      <c r="P195" s="27">
        <v>0</v>
      </c>
      <c r="Q195">
        <v>0</v>
      </c>
      <c r="R195">
        <f>'Calculated Tab Properties'!R195</f>
        <v>1</v>
      </c>
      <c r="T195" s="30">
        <f>VLOOKUP('GEOMETRIC INPUTS'!D195,'Pressure Calculations'!$A$22:$B$61,2,TRUE)</f>
        <v>1.3972800000000001</v>
      </c>
      <c r="U195" s="30">
        <f>VLOOKUP('GEOMETRIC INPUTS'!D195,'Pressure Calculations'!$C$22:$D$61,2,TRUE)</f>
        <v>-1.6199599999999998</v>
      </c>
      <c r="V195">
        <f>T195*'GEOMETRIC INPUTS'!S195</f>
        <v>5.5891200000000003</v>
      </c>
      <c r="W195" s="27">
        <f>U195*'GEOMETRIC INPUTS'!R195</f>
        <v>-6.4798399999999994</v>
      </c>
      <c r="X195" s="27">
        <f t="shared" si="52"/>
        <v>7.9081869786105727</v>
      </c>
      <c r="Y195" s="27">
        <f t="shared" si="53"/>
        <v>-3.2691233551724812</v>
      </c>
      <c r="Z195" s="27">
        <f t="shared" si="54"/>
        <v>0</v>
      </c>
      <c r="AA195" s="27">
        <f t="shared" si="55"/>
        <v>0</v>
      </c>
      <c r="AB195" s="27">
        <f t="shared" si="56"/>
        <v>0</v>
      </c>
      <c r="AC195">
        <f t="shared" si="57"/>
        <v>7.9081869786105727</v>
      </c>
      <c r="AD195" s="28" t="str">
        <f>'GT Data'!D197</f>
        <v>TKNODE_386</v>
      </c>
      <c r="AE195">
        <f t="shared" si="58"/>
        <v>5.5891200000000012</v>
      </c>
      <c r="AF195">
        <f t="shared" si="59"/>
        <v>-6.4798399999999994</v>
      </c>
      <c r="AG195" s="25">
        <f t="shared" si="60"/>
        <v>0</v>
      </c>
      <c r="AH195" s="25">
        <v>0</v>
      </c>
      <c r="AI195" s="25">
        <v>0</v>
      </c>
      <c r="AJ195" s="25">
        <f t="shared" si="61"/>
        <v>-8.6778852163812648</v>
      </c>
      <c r="AK195" s="28" t="str">
        <f>'GT Data'!N197</f>
        <v>TKNODE_387</v>
      </c>
      <c r="AL195" s="25">
        <f t="shared" si="62"/>
        <v>0</v>
      </c>
      <c r="AM195" s="25">
        <f t="shared" si="63"/>
        <v>0</v>
      </c>
      <c r="AN195" s="25">
        <f t="shared" si="64"/>
        <v>0</v>
      </c>
      <c r="AO195" s="25">
        <v>0</v>
      </c>
      <c r="AP195" s="25">
        <v>0</v>
      </c>
      <c r="AQ195" s="25">
        <v>0</v>
      </c>
    </row>
    <row r="196" spans="1:43" x14ac:dyDescent="0.3">
      <c r="A196" t="str">
        <f>'Calculated Tab Properties'!A196</f>
        <v>TAB_6_194</v>
      </c>
      <c r="B196">
        <f>'Calculated Tab Properties'!B196</f>
        <v>2.1472000000000002</v>
      </c>
      <c r="C196">
        <f>'Calculated Tab Properties'!C196</f>
        <v>8.4602982889787626E-3</v>
      </c>
      <c r="D196">
        <f>'Calculated Tab Properties'!D196</f>
        <v>0.48473938538023481</v>
      </c>
      <c r="E196">
        <f>'Calculated Tab Properties'!E196</f>
        <v>4.8694608688017116</v>
      </c>
      <c r="F196">
        <f>'Calculated Tab Properties'!F196</f>
        <v>1.7694608257619748</v>
      </c>
      <c r="G196">
        <f>'Calculated Tab Properties'!G196</f>
        <v>3.1000000430397368</v>
      </c>
      <c r="H196">
        <f>'Calculated Tab Properties'!H196</f>
        <v>2.5734517269748447</v>
      </c>
      <c r="I196">
        <f>'Calculated Tab Properties'!I196</f>
        <v>0.14999996796719645</v>
      </c>
      <c r="J196" s="20">
        <f>'Calculated Tab Properties'!J196</f>
        <v>0.89015026405194975</v>
      </c>
      <c r="K196">
        <v>0</v>
      </c>
      <c r="L196">
        <v>0</v>
      </c>
      <c r="M196">
        <v>0</v>
      </c>
      <c r="N196">
        <v>0</v>
      </c>
      <c r="O196" s="27">
        <v>0</v>
      </c>
      <c r="P196" s="27">
        <v>0</v>
      </c>
      <c r="Q196">
        <v>0</v>
      </c>
      <c r="R196">
        <f>'Calculated Tab Properties'!R196</f>
        <v>1</v>
      </c>
      <c r="T196" s="30">
        <f>VLOOKUP('GEOMETRIC INPUTS'!D196,'Pressure Calculations'!$A$22:$B$61,2,TRUE)</f>
        <v>1.3972800000000001</v>
      </c>
      <c r="U196" s="30">
        <f>VLOOKUP('GEOMETRIC INPUTS'!D196,'Pressure Calculations'!$C$22:$D$61,2,TRUE)</f>
        <v>-1.6199599999999998</v>
      </c>
      <c r="V196">
        <f>T196*'GEOMETRIC INPUTS'!S196</f>
        <v>5.5891200000000003</v>
      </c>
      <c r="W196" s="27">
        <f>U196*'GEOMETRIC INPUTS'!R196</f>
        <v>-6.4798399999999994</v>
      </c>
      <c r="X196" s="27">
        <f t="shared" si="52"/>
        <v>5.6437407012368412</v>
      </c>
      <c r="Y196" s="27">
        <f t="shared" si="53"/>
        <v>-6.432323040488769</v>
      </c>
      <c r="Z196" s="27">
        <f t="shared" si="54"/>
        <v>0</v>
      </c>
      <c r="AA196" s="27">
        <f t="shared" si="55"/>
        <v>0</v>
      </c>
      <c r="AB196" s="27">
        <f t="shared" si="56"/>
        <v>0</v>
      </c>
      <c r="AC196">
        <f t="shared" si="57"/>
        <v>5.6437407012368412</v>
      </c>
      <c r="AD196" s="28" t="str">
        <f>'GT Data'!D198</f>
        <v>TKNODE_388</v>
      </c>
      <c r="AE196">
        <f t="shared" si="58"/>
        <v>5.5891200000000003</v>
      </c>
      <c r="AF196">
        <f t="shared" si="59"/>
        <v>-6.4798400000000003</v>
      </c>
      <c r="AG196" s="25">
        <f t="shared" si="60"/>
        <v>0</v>
      </c>
      <c r="AH196" s="25">
        <v>0</v>
      </c>
      <c r="AI196" s="25">
        <v>0</v>
      </c>
      <c r="AJ196" s="25">
        <f t="shared" si="61"/>
        <v>-12.346591888819008</v>
      </c>
      <c r="AK196" s="28" t="str">
        <f>'GT Data'!N198</f>
        <v>TKNODE_389</v>
      </c>
      <c r="AL196" s="25">
        <f t="shared" si="62"/>
        <v>0</v>
      </c>
      <c r="AM196" s="25">
        <f t="shared" si="63"/>
        <v>0</v>
      </c>
      <c r="AN196" s="25">
        <f t="shared" si="64"/>
        <v>0</v>
      </c>
      <c r="AO196" s="25">
        <v>0</v>
      </c>
      <c r="AP196" s="25">
        <v>0</v>
      </c>
      <c r="AQ196" s="25">
        <v>0</v>
      </c>
    </row>
    <row r="197" spans="1:43" x14ac:dyDescent="0.3">
      <c r="A197" t="str">
        <f>'Calculated Tab Properties'!A197</f>
        <v>TAB_6_195</v>
      </c>
      <c r="B197">
        <f>'Calculated Tab Properties'!B197</f>
        <v>1.1543000000000001</v>
      </c>
      <c r="C197">
        <f>'Calculated Tab Properties'!C197</f>
        <v>3.141592674663217</v>
      </c>
      <c r="D197">
        <f>'Calculated Tab Properties'!D197</f>
        <v>180.00000120741825</v>
      </c>
      <c r="E197">
        <f>'Calculated Tab Properties'!E197</f>
        <v>4.0763133000000007</v>
      </c>
      <c r="F197">
        <f>'Calculated Tab Properties'!F197</f>
        <v>1.7763132999999998</v>
      </c>
      <c r="G197">
        <f>'Calculated Tab Properties'!G197</f>
        <v>2.3000000000000025</v>
      </c>
      <c r="H197">
        <f>'Calculated Tab Properties'!H197</f>
        <v>2.5777693748194173</v>
      </c>
      <c r="I197">
        <f>'Calculated Tab Properties'!I197</f>
        <v>0.14999999999999991</v>
      </c>
      <c r="J197" s="20">
        <f>'Calculated Tab Properties'!J197</f>
        <v>-0.88808436395508039</v>
      </c>
      <c r="K197">
        <v>0</v>
      </c>
      <c r="L197">
        <v>0</v>
      </c>
      <c r="M197">
        <v>0</v>
      </c>
      <c r="N197">
        <v>0</v>
      </c>
      <c r="O197" s="27">
        <v>0</v>
      </c>
      <c r="P197" s="27">
        <v>0</v>
      </c>
      <c r="Q197">
        <v>0</v>
      </c>
      <c r="R197">
        <f>'Calculated Tab Properties'!R197</f>
        <v>1</v>
      </c>
      <c r="T197" s="30">
        <f>VLOOKUP('GEOMETRIC INPUTS'!D197,'Pressure Calculations'!$A$22:$B$61,2,TRUE)</f>
        <v>1.3972800000000001</v>
      </c>
      <c r="U197" s="30">
        <f>VLOOKUP('GEOMETRIC INPUTS'!D197,'Pressure Calculations'!$C$22:$D$61,2,TRUE)</f>
        <v>-1.6199599999999998</v>
      </c>
      <c r="V197">
        <f>T197*'GEOMETRIC INPUTS'!S197</f>
        <v>5.5891200000000003</v>
      </c>
      <c r="W197" s="27">
        <f>U197*'GEOMETRIC INPUTS'!R197</f>
        <v>-6.4798399999999994</v>
      </c>
      <c r="X197" s="27">
        <f t="shared" si="52"/>
        <v>-5.5891201365524141</v>
      </c>
      <c r="Y197" s="27">
        <f t="shared" si="53"/>
        <v>6.4798398822181031</v>
      </c>
      <c r="Z197" s="27">
        <f t="shared" si="54"/>
        <v>0</v>
      </c>
      <c r="AA197" s="27">
        <f t="shared" si="55"/>
        <v>0</v>
      </c>
      <c r="AB197" s="27">
        <f t="shared" si="56"/>
        <v>0</v>
      </c>
      <c r="AC197">
        <f t="shared" si="57"/>
        <v>-5.5891201365524141</v>
      </c>
      <c r="AD197" s="28" t="str">
        <f>'GT Data'!D199</f>
        <v>TKNODE_390</v>
      </c>
      <c r="AE197">
        <f t="shared" si="58"/>
        <v>5.5891200000000012</v>
      </c>
      <c r="AF197">
        <f t="shared" si="59"/>
        <v>-6.4798399999999985</v>
      </c>
      <c r="AG197" s="25">
        <f t="shared" si="60"/>
        <v>0</v>
      </c>
      <c r="AH197" s="25">
        <v>0</v>
      </c>
      <c r="AI197" s="25">
        <v>0</v>
      </c>
      <c r="AJ197" s="25">
        <f t="shared" si="61"/>
        <v>12.482201746987164</v>
      </c>
      <c r="AK197" s="28" t="str">
        <f>'GT Data'!N199</f>
        <v>TKNODE_391</v>
      </c>
      <c r="AL197" s="25">
        <f t="shared" si="62"/>
        <v>0</v>
      </c>
      <c r="AM197" s="25">
        <f t="shared" si="63"/>
        <v>0</v>
      </c>
      <c r="AN197" s="25">
        <f t="shared" si="64"/>
        <v>0</v>
      </c>
      <c r="AO197" s="25">
        <v>0</v>
      </c>
      <c r="AP197" s="25">
        <v>0</v>
      </c>
      <c r="AQ197" s="25">
        <v>0</v>
      </c>
    </row>
    <row r="198" spans="1:43" x14ac:dyDescent="0.3">
      <c r="A198" t="str">
        <f>'Calculated Tab Properties'!A198</f>
        <v>TAB_6_196</v>
      </c>
      <c r="B198">
        <f>'Calculated Tab Properties'!B198</f>
        <v>2.2924000000000002</v>
      </c>
      <c r="C198">
        <f>'Calculated Tab Properties'!C198</f>
        <v>3.141592674663217</v>
      </c>
      <c r="D198">
        <f>'Calculated Tab Properties'!D198</f>
        <v>180.00000120741825</v>
      </c>
      <c r="E198">
        <f>'Calculated Tab Properties'!E198</f>
        <v>4.287559700000001</v>
      </c>
      <c r="F198">
        <f>'Calculated Tab Properties'!F198</f>
        <v>2.5875597000000017</v>
      </c>
      <c r="G198">
        <f>'Calculated Tab Properties'!G198</f>
        <v>1.7000000000000002</v>
      </c>
      <c r="H198">
        <f>'Calculated Tab Properties'!H198</f>
        <v>3.1530457166149848</v>
      </c>
      <c r="I198">
        <f>'Calculated Tab Properties'!I198</f>
        <v>0.14999999999999947</v>
      </c>
      <c r="J198" s="20">
        <f>'Calculated Tab Properties'!J198</f>
        <v>-0.68711219994395911</v>
      </c>
      <c r="K198">
        <v>0</v>
      </c>
      <c r="L198">
        <v>0</v>
      </c>
      <c r="M198">
        <v>0</v>
      </c>
      <c r="N198">
        <v>0</v>
      </c>
      <c r="O198" s="27">
        <v>0</v>
      </c>
      <c r="P198" s="27">
        <v>0</v>
      </c>
      <c r="Q198">
        <v>0</v>
      </c>
      <c r="R198">
        <f>'Calculated Tab Properties'!R198</f>
        <v>1</v>
      </c>
      <c r="T198" s="30">
        <f>VLOOKUP('GEOMETRIC INPUTS'!D198,'Pressure Calculations'!$A$22:$B$61,2,TRUE)</f>
        <v>1.3972800000000001</v>
      </c>
      <c r="U198" s="30">
        <f>VLOOKUP('GEOMETRIC INPUTS'!D198,'Pressure Calculations'!$C$22:$D$61,2,TRUE)</f>
        <v>-1.6199599999999998</v>
      </c>
      <c r="V198">
        <f>T198*'GEOMETRIC INPUTS'!S198</f>
        <v>5.5891200000000003</v>
      </c>
      <c r="W198" s="27">
        <f>U198*'GEOMETRIC INPUTS'!R198</f>
        <v>-6.4798399999999994</v>
      </c>
      <c r="X198" s="27">
        <f t="shared" si="52"/>
        <v>-5.5891201365524141</v>
      </c>
      <c r="Y198" s="27">
        <f t="shared" si="53"/>
        <v>6.4798398822181031</v>
      </c>
      <c r="Z198" s="27">
        <f t="shared" si="54"/>
        <v>0</v>
      </c>
      <c r="AA198" s="27">
        <f t="shared" si="55"/>
        <v>0</v>
      </c>
      <c r="AB198" s="27">
        <f t="shared" si="56"/>
        <v>0</v>
      </c>
      <c r="AC198">
        <f t="shared" si="57"/>
        <v>-5.5891201365524141</v>
      </c>
      <c r="AD198" s="28" t="str">
        <f>'GT Data'!D200</f>
        <v>TKNODE_392</v>
      </c>
      <c r="AE198">
        <f t="shared" si="58"/>
        <v>5.5891200000000012</v>
      </c>
      <c r="AF198">
        <f t="shared" si="59"/>
        <v>-6.4798399999999985</v>
      </c>
      <c r="AG198" s="25">
        <f t="shared" si="60"/>
        <v>0</v>
      </c>
      <c r="AH198" s="25">
        <v>0</v>
      </c>
      <c r="AI198" s="25">
        <v>0</v>
      </c>
      <c r="AJ198" s="25">
        <f t="shared" si="61"/>
        <v>17.738948524013033</v>
      </c>
      <c r="AK198" s="28" t="str">
        <f>'GT Data'!N200</f>
        <v>TKNODE_393</v>
      </c>
      <c r="AL198" s="25">
        <f t="shared" si="62"/>
        <v>0</v>
      </c>
      <c r="AM198" s="25">
        <f t="shared" si="63"/>
        <v>0</v>
      </c>
      <c r="AN198" s="25">
        <f t="shared" si="64"/>
        <v>0</v>
      </c>
      <c r="AO198" s="25">
        <v>0</v>
      </c>
      <c r="AP198" s="25">
        <v>0</v>
      </c>
      <c r="AQ198" s="25">
        <v>0</v>
      </c>
    </row>
    <row r="199" spans="1:43" x14ac:dyDescent="0.3">
      <c r="A199" t="str">
        <f>'Calculated Tab Properties'!A199</f>
        <v>TAB_6_197</v>
      </c>
      <c r="B199">
        <f>'Calculated Tab Properties'!B199</f>
        <v>3.0865999999999998</v>
      </c>
      <c r="C199">
        <f>'Calculated Tab Properties'!C199</f>
        <v>0.77926338486444535</v>
      </c>
      <c r="D199">
        <f>'Calculated Tab Properties'!D199</f>
        <v>44.648503081811469</v>
      </c>
      <c r="E199">
        <f>'Calculated Tab Properties'!E199</f>
        <v>2.6372915544489368</v>
      </c>
      <c r="F199">
        <f>'Calculated Tab Properties'!F199</f>
        <v>0.53729162159789956</v>
      </c>
      <c r="G199">
        <f>'Calculated Tab Properties'!G199</f>
        <v>2.099999932851039</v>
      </c>
      <c r="H199">
        <f>'Calculated Tab Properties'!H199</f>
        <v>2.0372155190106152</v>
      </c>
      <c r="I199">
        <f>'Calculated Tab Properties'!I199</f>
        <v>0.15000004031882772</v>
      </c>
      <c r="J199" s="20">
        <f>'Calculated Tab Properties'!J199</f>
        <v>1.3793610765239563</v>
      </c>
      <c r="K199">
        <v>0</v>
      </c>
      <c r="L199">
        <v>0</v>
      </c>
      <c r="M199">
        <v>0</v>
      </c>
      <c r="N199">
        <v>0</v>
      </c>
      <c r="O199" s="27">
        <v>0</v>
      </c>
      <c r="P199" s="27">
        <v>0</v>
      </c>
      <c r="Q199">
        <v>0</v>
      </c>
      <c r="R199">
        <f>'Calculated Tab Properties'!R199</f>
        <v>1</v>
      </c>
      <c r="T199" s="30">
        <f>VLOOKUP('GEOMETRIC INPUTS'!D199,'Pressure Calculations'!$A$22:$B$61,2,TRUE)</f>
        <v>1.3972800000000001</v>
      </c>
      <c r="U199" s="30">
        <f>VLOOKUP('GEOMETRIC INPUTS'!D199,'Pressure Calculations'!$C$22:$D$61,2,TRUE)</f>
        <v>-1.6199599999999998</v>
      </c>
      <c r="V199">
        <f>T199*'GEOMETRIC INPUTS'!S199</f>
        <v>5.5891200000000003</v>
      </c>
      <c r="W199" s="27">
        <f>U199*'GEOMETRIC INPUTS'!R199</f>
        <v>-6.4798399999999994</v>
      </c>
      <c r="X199" s="27">
        <f t="shared" si="52"/>
        <v>8.5300189980445964</v>
      </c>
      <c r="Y199" s="27">
        <f t="shared" si="53"/>
        <v>-0.68217643831947417</v>
      </c>
      <c r="Z199" s="27">
        <f t="shared" si="54"/>
        <v>0</v>
      </c>
      <c r="AA199" s="27">
        <f t="shared" si="55"/>
        <v>0</v>
      </c>
      <c r="AB199" s="27">
        <f t="shared" si="56"/>
        <v>0</v>
      </c>
      <c r="AC199">
        <f t="shared" si="57"/>
        <v>8.5300189980445964</v>
      </c>
      <c r="AD199" s="28" t="str">
        <f>'GT Data'!D201</f>
        <v>TKNODE_394</v>
      </c>
      <c r="AE199">
        <f t="shared" si="58"/>
        <v>5.5891199999999994</v>
      </c>
      <c r="AF199">
        <f t="shared" si="59"/>
        <v>-6.4798399999999994</v>
      </c>
      <c r="AG199" s="25">
        <f t="shared" si="60"/>
        <v>0</v>
      </c>
      <c r="AH199" s="25">
        <v>0</v>
      </c>
      <c r="AI199" s="25">
        <v>0</v>
      </c>
      <c r="AJ199" s="25">
        <f t="shared" si="61"/>
        <v>-0.4688541780130252</v>
      </c>
      <c r="AK199" s="28" t="str">
        <f>'GT Data'!N201</f>
        <v>TKNODE_395</v>
      </c>
      <c r="AL199" s="25">
        <f t="shared" si="62"/>
        <v>0</v>
      </c>
      <c r="AM199" s="25">
        <f t="shared" si="63"/>
        <v>0</v>
      </c>
      <c r="AN199" s="25">
        <f t="shared" si="64"/>
        <v>0</v>
      </c>
      <c r="AO199" s="25">
        <v>0</v>
      </c>
      <c r="AP199" s="25">
        <v>0</v>
      </c>
      <c r="AQ199" s="25">
        <v>0</v>
      </c>
    </row>
    <row r="200" spans="1:43" x14ac:dyDescent="0.3">
      <c r="A200" t="str">
        <f>'Calculated Tab Properties'!A200</f>
        <v>TAB_6_198</v>
      </c>
      <c r="B200">
        <f>'Calculated Tab Properties'!B200</f>
        <v>3.3532000000000002</v>
      </c>
      <c r="C200">
        <f>'Calculated Tab Properties'!C200</f>
        <v>3.4882795919445728</v>
      </c>
      <c r="D200">
        <f>'Calculated Tab Properties'!D200</f>
        <v>199.86369838004103</v>
      </c>
      <c r="E200">
        <f>'Calculated Tab Properties'!E200</f>
        <v>3.3257601675660564</v>
      </c>
      <c r="F200">
        <f>'Calculated Tab Properties'!F200</f>
        <v>0.62576026411210384</v>
      </c>
      <c r="G200">
        <f>'Calculated Tab Properties'!G200</f>
        <v>2.6999999034539566</v>
      </c>
      <c r="H200">
        <f>'Calculated Tab Properties'!H200</f>
        <v>2.055774664662414</v>
      </c>
      <c r="I200">
        <f>'Calculated Tab Properties'!I200</f>
        <v>0.15000003657202865</v>
      </c>
      <c r="J200" s="20">
        <f>'Calculated Tab Properties'!J200</f>
        <v>1.3373255428646178</v>
      </c>
      <c r="K200">
        <v>0</v>
      </c>
      <c r="L200">
        <v>0</v>
      </c>
      <c r="M200">
        <v>0</v>
      </c>
      <c r="N200">
        <v>0</v>
      </c>
      <c r="O200" s="27">
        <v>0</v>
      </c>
      <c r="P200" s="27">
        <v>0</v>
      </c>
      <c r="Q200">
        <v>0</v>
      </c>
      <c r="R200">
        <f>'Calculated Tab Properties'!R200</f>
        <v>1</v>
      </c>
      <c r="T200" s="30">
        <f>VLOOKUP('GEOMETRIC INPUTS'!D200,'Pressure Calculations'!$A$22:$B$61,2,TRUE)</f>
        <v>1.3972800000000001</v>
      </c>
      <c r="U200" s="30">
        <f>VLOOKUP('GEOMETRIC INPUTS'!D200,'Pressure Calculations'!$C$22:$D$61,2,TRUE)</f>
        <v>-1.6199599999999998</v>
      </c>
      <c r="V200">
        <f>T200*'GEOMETRIC INPUTS'!S200</f>
        <v>5.5891200000000003</v>
      </c>
      <c r="W200" s="27">
        <f>U200*'GEOMETRIC INPUTS'!R200</f>
        <v>-6.4798399999999994</v>
      </c>
      <c r="X200" s="27">
        <f t="shared" si="52"/>
        <v>-7.4583316785615228</v>
      </c>
      <c r="Y200" s="27">
        <f t="shared" si="53"/>
        <v>4.195220777571266</v>
      </c>
      <c r="Z200" s="27">
        <f t="shared" si="54"/>
        <v>0</v>
      </c>
      <c r="AA200" s="27">
        <f t="shared" si="55"/>
        <v>0</v>
      </c>
      <c r="AB200" s="27">
        <f t="shared" si="56"/>
        <v>0</v>
      </c>
      <c r="AC200">
        <f t="shared" si="57"/>
        <v>-7.4583316785615228</v>
      </c>
      <c r="AD200" s="28" t="str">
        <f>'GT Data'!D202</f>
        <v>TKNODE_396</v>
      </c>
      <c r="AE200">
        <f t="shared" si="58"/>
        <v>5.5891200000000003</v>
      </c>
      <c r="AF200">
        <f t="shared" si="59"/>
        <v>-6.4798399999999994</v>
      </c>
      <c r="AG200" s="25">
        <f t="shared" si="60"/>
        <v>0</v>
      </c>
      <c r="AH200" s="25">
        <v>0</v>
      </c>
      <c r="AI200" s="25">
        <v>0</v>
      </c>
      <c r="AJ200" s="25">
        <f t="shared" si="61"/>
        <v>3.2544857318450053</v>
      </c>
      <c r="AK200" s="28" t="str">
        <f>'GT Data'!N202</f>
        <v>TKNODE_397</v>
      </c>
      <c r="AL200" s="25">
        <f t="shared" si="62"/>
        <v>0</v>
      </c>
      <c r="AM200" s="25">
        <f t="shared" si="63"/>
        <v>0</v>
      </c>
      <c r="AN200" s="25">
        <f t="shared" si="64"/>
        <v>0</v>
      </c>
      <c r="AO200" s="25">
        <v>0</v>
      </c>
      <c r="AP200" s="25">
        <v>0</v>
      </c>
      <c r="AQ200" s="25">
        <v>0</v>
      </c>
    </row>
    <row r="201" spans="1:43" x14ac:dyDescent="0.3">
      <c r="A201" t="str">
        <f>'Calculated Tab Properties'!A201</f>
        <v>TAB_6_199</v>
      </c>
      <c r="B201">
        <f>'Calculated Tab Properties'!B201</f>
        <v>4.6191000000000004</v>
      </c>
      <c r="C201">
        <f>'Calculated Tab Properties'!C201</f>
        <v>4.8152249424051803</v>
      </c>
      <c r="D201">
        <f>'Calculated Tab Properties'!D201</f>
        <v>275.89206660594169</v>
      </c>
      <c r="E201">
        <f>'Calculated Tab Properties'!E201</f>
        <v>3.7246127779679328</v>
      </c>
      <c r="F201">
        <f>'Calculated Tab Properties'!F201</f>
        <v>1.2246127809311809</v>
      </c>
      <c r="G201">
        <f>'Calculated Tab Properties'!G201</f>
        <v>2.4999999970367521</v>
      </c>
      <c r="H201">
        <f>'Calculated Tab Properties'!H201</f>
        <v>2.2702086967701738</v>
      </c>
      <c r="I201">
        <f>'Calculated Tab Properties'!I201</f>
        <v>0.14999994206495562</v>
      </c>
      <c r="J201" s="20">
        <f>'Calculated Tab Properties'!J201</f>
        <v>1.0779215591899984</v>
      </c>
      <c r="K201">
        <v>0</v>
      </c>
      <c r="L201">
        <v>0</v>
      </c>
      <c r="M201">
        <v>0</v>
      </c>
      <c r="N201">
        <v>0</v>
      </c>
      <c r="O201" s="27">
        <v>0</v>
      </c>
      <c r="P201" s="27">
        <v>0</v>
      </c>
      <c r="Q201">
        <v>0</v>
      </c>
      <c r="R201">
        <f>'Calculated Tab Properties'!R201</f>
        <v>1</v>
      </c>
      <c r="T201" s="30">
        <f>VLOOKUP('GEOMETRIC INPUTS'!D201,'Pressure Calculations'!$A$22:$B$61,2,TRUE)</f>
        <v>1.3972800000000001</v>
      </c>
      <c r="U201" s="30">
        <f>VLOOKUP('GEOMETRIC INPUTS'!D201,'Pressure Calculations'!$C$22:$D$61,2,TRUE)</f>
        <v>-1.6199599999999998</v>
      </c>
      <c r="V201">
        <f>T201*'GEOMETRIC INPUTS'!S201</f>
        <v>5.5891200000000003</v>
      </c>
      <c r="W201" s="27">
        <f>U201*'GEOMETRIC INPUTS'!R201</f>
        <v>-6.4798399999999994</v>
      </c>
      <c r="X201" s="27">
        <f t="shared" si="52"/>
        <v>-5.8718572424798499</v>
      </c>
      <c r="Y201" s="27">
        <f t="shared" si="53"/>
        <v>-6.2247796205116313</v>
      </c>
      <c r="Z201" s="27">
        <f t="shared" si="54"/>
        <v>0</v>
      </c>
      <c r="AA201" s="27">
        <f t="shared" si="55"/>
        <v>0</v>
      </c>
      <c r="AB201" s="27">
        <f t="shared" si="56"/>
        <v>0</v>
      </c>
      <c r="AC201">
        <f t="shared" si="57"/>
        <v>-5.8718572424798499</v>
      </c>
      <c r="AD201" s="28" t="str">
        <f>'GT Data'!D203</f>
        <v>TKNODE_398</v>
      </c>
      <c r="AE201">
        <f t="shared" si="58"/>
        <v>5.5891200000000003</v>
      </c>
      <c r="AF201">
        <f t="shared" si="59"/>
        <v>-6.4798399999999994</v>
      </c>
      <c r="AG201" s="25">
        <f t="shared" si="60"/>
        <v>0</v>
      </c>
      <c r="AH201" s="25">
        <v>0</v>
      </c>
      <c r="AI201" s="25">
        <v>0</v>
      </c>
      <c r="AJ201" s="25">
        <f t="shared" si="61"/>
        <v>-8.5566612642023507</v>
      </c>
      <c r="AK201" s="28" t="str">
        <f>'GT Data'!N203</f>
        <v>TKNODE_399</v>
      </c>
      <c r="AL201" s="25">
        <f t="shared" si="62"/>
        <v>0</v>
      </c>
      <c r="AM201" s="25">
        <f t="shared" si="63"/>
        <v>0</v>
      </c>
      <c r="AN201" s="25">
        <f t="shared" si="64"/>
        <v>0</v>
      </c>
      <c r="AO201" s="25">
        <v>0</v>
      </c>
      <c r="AP201" s="25">
        <v>0</v>
      </c>
      <c r="AQ201" s="25">
        <v>0</v>
      </c>
    </row>
    <row r="202" spans="1:43" x14ac:dyDescent="0.3">
      <c r="A202" t="str">
        <f>'Calculated Tab Properties'!A202</f>
        <v>TAB_6_200</v>
      </c>
      <c r="B202">
        <f>'Calculated Tab Properties'!B202</f>
        <v>4.5921000000000003</v>
      </c>
      <c r="C202">
        <f>'Calculated Tab Properties'!C202</f>
        <v>1.4640849164301393</v>
      </c>
      <c r="D202">
        <f>'Calculated Tab Properties'!D202</f>
        <v>83.885886560210821</v>
      </c>
      <c r="E202">
        <f>'Calculated Tab Properties'!E202</f>
        <v>4.6720577870709237</v>
      </c>
      <c r="F202">
        <f>'Calculated Tab Properties'!F202</f>
        <v>1.9720577805154829</v>
      </c>
      <c r="G202">
        <f>'Calculated Tab Properties'!G202</f>
        <v>2.7000000065554408</v>
      </c>
      <c r="H202">
        <f>'Calculated Tab Properties'!H202</f>
        <v>2.7055302656845659</v>
      </c>
      <c r="I202">
        <f>'Calculated Tab Properties'!I202</f>
        <v>0.15000004435732722</v>
      </c>
      <c r="J202" s="20">
        <f>'Calculated Tab Properties'!J202</f>
        <v>0.83192126324792803</v>
      </c>
      <c r="K202">
        <v>0</v>
      </c>
      <c r="L202">
        <v>0</v>
      </c>
      <c r="M202">
        <v>0</v>
      </c>
      <c r="N202">
        <v>0</v>
      </c>
      <c r="O202" s="27">
        <v>0</v>
      </c>
      <c r="P202" s="27">
        <v>0</v>
      </c>
      <c r="Q202">
        <v>0</v>
      </c>
      <c r="R202">
        <f>'Calculated Tab Properties'!R202</f>
        <v>1</v>
      </c>
      <c r="T202" s="30">
        <f>VLOOKUP('GEOMETRIC INPUTS'!D202,'Pressure Calculations'!$A$22:$B$61,2,TRUE)</f>
        <v>1.3972800000000001</v>
      </c>
      <c r="U202" s="30">
        <f>VLOOKUP('GEOMETRIC INPUTS'!D202,'Pressure Calculations'!$C$22:$D$61,2,TRUE)</f>
        <v>-1.6199599999999998</v>
      </c>
      <c r="V202">
        <f>T202*'GEOMETRIC INPUTS'!S202</f>
        <v>5.5891200000000003</v>
      </c>
      <c r="W202" s="27">
        <f>U202*'GEOMETRIC INPUTS'!R202</f>
        <v>-6.4798399999999994</v>
      </c>
      <c r="X202" s="27">
        <f t="shared" si="52"/>
        <v>7.0382725533999961</v>
      </c>
      <c r="Y202" s="27">
        <f t="shared" si="53"/>
        <v>4.8671663485087802</v>
      </c>
      <c r="Z202" s="27">
        <f t="shared" si="54"/>
        <v>0</v>
      </c>
      <c r="AA202" s="27">
        <f t="shared" si="55"/>
        <v>0</v>
      </c>
      <c r="AB202" s="27">
        <f t="shared" si="56"/>
        <v>0</v>
      </c>
      <c r="AC202">
        <f t="shared" si="57"/>
        <v>7.0382725533999961</v>
      </c>
      <c r="AD202" s="28" t="str">
        <f>'GT Data'!D204</f>
        <v>TKNODE_400</v>
      </c>
      <c r="AE202">
        <f t="shared" si="58"/>
        <v>5.5891200000000003</v>
      </c>
      <c r="AF202">
        <f t="shared" si="59"/>
        <v>-6.4798399999999994</v>
      </c>
      <c r="AG202" s="25">
        <f t="shared" si="60"/>
        <v>0</v>
      </c>
      <c r="AH202" s="25">
        <v>0</v>
      </c>
      <c r="AI202" s="25">
        <v>0</v>
      </c>
      <c r="AJ202" s="25">
        <f t="shared" si="61"/>
        <v>10.328408434810679</v>
      </c>
      <c r="AK202" s="28" t="str">
        <f>'GT Data'!N204</f>
        <v>TKNODE_401</v>
      </c>
      <c r="AL202" s="25">
        <f t="shared" si="62"/>
        <v>0</v>
      </c>
      <c r="AM202" s="25">
        <f t="shared" si="63"/>
        <v>0</v>
      </c>
      <c r="AN202" s="25">
        <f t="shared" si="64"/>
        <v>0</v>
      </c>
      <c r="AO202" s="25">
        <v>0</v>
      </c>
      <c r="AP202" s="25">
        <v>0</v>
      </c>
      <c r="AQ202" s="25">
        <v>0</v>
      </c>
    </row>
    <row r="203" spans="1:43" x14ac:dyDescent="0.3">
      <c r="A203" t="str">
        <f>'Calculated Tab Properties'!A203</f>
        <v>TAB_6_201</v>
      </c>
      <c r="B203">
        <f>'Calculated Tab Properties'!B203</f>
        <v>3.9773000000000001</v>
      </c>
      <c r="C203">
        <f>'Calculated Tab Properties'!C203</f>
        <v>0.29706382757470484</v>
      </c>
      <c r="D203">
        <f>'Calculated Tab Properties'!D203</f>
        <v>17.020503566032595</v>
      </c>
      <c r="E203">
        <f>'Calculated Tab Properties'!E203</f>
        <v>4.2247456726117436</v>
      </c>
      <c r="F203">
        <f>'Calculated Tab Properties'!F203</f>
        <v>1.1247455885821156</v>
      </c>
      <c r="G203">
        <f>'Calculated Tab Properties'!G203</f>
        <v>3.1000000840296287</v>
      </c>
      <c r="H203">
        <f>'Calculated Tab Properties'!H203</f>
        <v>2.2248888819164097</v>
      </c>
      <c r="I203">
        <f>'Calculated Tab Properties'!I203</f>
        <v>0.14999999443469944</v>
      </c>
      <c r="J203" s="20">
        <f>'Calculated Tab Properties'!J203</f>
        <v>1.1173010890560917</v>
      </c>
      <c r="K203">
        <v>0</v>
      </c>
      <c r="L203">
        <v>0</v>
      </c>
      <c r="M203">
        <v>0</v>
      </c>
      <c r="N203">
        <v>0</v>
      </c>
      <c r="O203" s="27">
        <v>0</v>
      </c>
      <c r="P203" s="27">
        <v>0</v>
      </c>
      <c r="Q203">
        <v>0</v>
      </c>
      <c r="R203">
        <f>'Calculated Tab Properties'!R203</f>
        <v>1</v>
      </c>
      <c r="T203" s="30">
        <f>VLOOKUP('GEOMETRIC INPUTS'!D203,'Pressure Calculations'!$A$22:$B$61,2,TRUE)</f>
        <v>1.3972800000000001</v>
      </c>
      <c r="U203" s="30">
        <f>VLOOKUP('GEOMETRIC INPUTS'!D203,'Pressure Calculations'!$C$22:$D$61,2,TRUE)</f>
        <v>-1.6199599999999998</v>
      </c>
      <c r="V203">
        <f>T203*'GEOMETRIC INPUTS'!S203</f>
        <v>5.5891200000000003</v>
      </c>
      <c r="W203" s="27">
        <f>U203*'GEOMETRIC INPUTS'!R203</f>
        <v>-6.4798399999999994</v>
      </c>
      <c r="X203" s="27">
        <f t="shared" si="52"/>
        <v>7.2410561896740724</v>
      </c>
      <c r="Y203" s="27">
        <f t="shared" si="53"/>
        <v>-4.5600103133636445</v>
      </c>
      <c r="Z203" s="27">
        <f t="shared" si="54"/>
        <v>0</v>
      </c>
      <c r="AA203" s="27">
        <f t="shared" si="55"/>
        <v>0</v>
      </c>
      <c r="AB203" s="27">
        <f t="shared" si="56"/>
        <v>0</v>
      </c>
      <c r="AC203">
        <f t="shared" si="57"/>
        <v>7.2410561896740724</v>
      </c>
      <c r="AD203" s="28" t="str">
        <f>'GT Data'!D205</f>
        <v>TKNODE_402</v>
      </c>
      <c r="AE203">
        <f t="shared" si="58"/>
        <v>5.5891199999999994</v>
      </c>
      <c r="AF203">
        <f t="shared" si="59"/>
        <v>-6.4798399999999994</v>
      </c>
      <c r="AG203" s="25">
        <f t="shared" si="60"/>
        <v>0</v>
      </c>
      <c r="AH203" s="25">
        <v>0</v>
      </c>
      <c r="AI203" s="25">
        <v>0</v>
      </c>
      <c r="AJ203" s="25">
        <f t="shared" si="61"/>
        <v>-5.8128530054714282</v>
      </c>
      <c r="AK203" s="28" t="str">
        <f>'GT Data'!N205</f>
        <v>TKNODE_403</v>
      </c>
      <c r="AL203" s="25">
        <f t="shared" si="62"/>
        <v>0</v>
      </c>
      <c r="AM203" s="25">
        <f t="shared" si="63"/>
        <v>0</v>
      </c>
      <c r="AN203" s="25">
        <f t="shared" si="64"/>
        <v>0</v>
      </c>
      <c r="AO203" s="25">
        <v>0</v>
      </c>
      <c r="AP203" s="25">
        <v>0</v>
      </c>
      <c r="AQ203" s="25">
        <v>0</v>
      </c>
    </row>
    <row r="204" spans="1:43" x14ac:dyDescent="0.3">
      <c r="A204" t="str">
        <f>'Calculated Tab Properties'!A204</f>
        <v>TAB_6_202</v>
      </c>
      <c r="B204">
        <f>'Calculated Tab Properties'!B204</f>
        <v>2.4163999999999999</v>
      </c>
      <c r="C204">
        <f>'Calculated Tab Properties'!C204</f>
        <v>4.3048009745122329</v>
      </c>
      <c r="D204">
        <f>'Calculated Tab Properties'!D204</f>
        <v>246.6469274833548</v>
      </c>
      <c r="E204">
        <f>'Calculated Tab Properties'!E204</f>
        <v>3.0434009291789552</v>
      </c>
      <c r="F204">
        <f>'Calculated Tab Properties'!F204</f>
        <v>0.74340089967316836</v>
      </c>
      <c r="G204">
        <f>'Calculated Tab Properties'!G204</f>
        <v>2.300000029505787</v>
      </c>
      <c r="H204">
        <f>'Calculated Tab Properties'!H204</f>
        <v>2.0861746669300181</v>
      </c>
      <c r="I204">
        <f>'Calculated Tab Properties'!I204</f>
        <v>0.15000005064119026</v>
      </c>
      <c r="J204" s="20">
        <f>'Calculated Tab Properties'!J204</f>
        <v>1.2823693409694521</v>
      </c>
      <c r="K204">
        <v>0</v>
      </c>
      <c r="L204">
        <v>0</v>
      </c>
      <c r="M204">
        <v>0</v>
      </c>
      <c r="N204">
        <v>0</v>
      </c>
      <c r="O204" s="27">
        <v>0</v>
      </c>
      <c r="P204" s="27">
        <v>0</v>
      </c>
      <c r="Q204">
        <v>0</v>
      </c>
      <c r="R204">
        <f>'Calculated Tab Properties'!R204</f>
        <v>1</v>
      </c>
      <c r="T204" s="30">
        <f>VLOOKUP('GEOMETRIC INPUTS'!D204,'Pressure Calculations'!$A$22:$B$61,2,TRUE)</f>
        <v>1.3972800000000001</v>
      </c>
      <c r="U204" s="30">
        <f>VLOOKUP('GEOMETRIC INPUTS'!D204,'Pressure Calculations'!$C$22:$D$61,2,TRUE)</f>
        <v>-1.6199599999999998</v>
      </c>
      <c r="V204">
        <f>T204*'GEOMETRIC INPUTS'!S204</f>
        <v>5.5891200000000003</v>
      </c>
      <c r="W204" s="27">
        <f>U204*'GEOMETRIC INPUTS'!R204</f>
        <v>-6.4798399999999994</v>
      </c>
      <c r="X204" s="27">
        <f t="shared" si="52"/>
        <v>-8.1645141608336935</v>
      </c>
      <c r="Y204" s="27">
        <f t="shared" si="53"/>
        <v>-2.5626738609401865</v>
      </c>
      <c r="Z204" s="27">
        <f t="shared" si="54"/>
        <v>0</v>
      </c>
      <c r="AA204" s="27">
        <f t="shared" si="55"/>
        <v>0</v>
      </c>
      <c r="AB204" s="27">
        <f t="shared" si="56"/>
        <v>0</v>
      </c>
      <c r="AC204">
        <f t="shared" si="57"/>
        <v>-8.1645141608336935</v>
      </c>
      <c r="AD204" s="28" t="str">
        <f>'GT Data'!D206</f>
        <v>TKNODE_404</v>
      </c>
      <c r="AE204">
        <f t="shared" si="58"/>
        <v>5.5891200000000003</v>
      </c>
      <c r="AF204">
        <f t="shared" si="59"/>
        <v>-6.4798399999999994</v>
      </c>
      <c r="AG204" s="25">
        <f t="shared" si="60"/>
        <v>0</v>
      </c>
      <c r="AH204" s="25">
        <v>0</v>
      </c>
      <c r="AI204" s="25">
        <v>0</v>
      </c>
      <c r="AJ204" s="25">
        <f t="shared" si="61"/>
        <v>-2.2894952627097291</v>
      </c>
      <c r="AK204" s="28" t="str">
        <f>'GT Data'!N206</f>
        <v>TKNODE_405</v>
      </c>
      <c r="AL204" s="25">
        <f t="shared" si="62"/>
        <v>0</v>
      </c>
      <c r="AM204" s="25">
        <f t="shared" si="63"/>
        <v>0</v>
      </c>
      <c r="AN204" s="25">
        <f t="shared" si="64"/>
        <v>0</v>
      </c>
      <c r="AO204" s="25">
        <v>0</v>
      </c>
      <c r="AP204" s="25">
        <v>0</v>
      </c>
      <c r="AQ204" s="25">
        <v>0</v>
      </c>
    </row>
    <row r="205" spans="1:43" x14ac:dyDescent="0.3">
      <c r="A205" t="str">
        <f>'Calculated Tab Properties'!A205</f>
        <v>TAB_6_203</v>
      </c>
      <c r="B205">
        <f>'Calculated Tab Properties'!B205</f>
        <v>1.3389</v>
      </c>
      <c r="C205">
        <f>'Calculated Tab Properties'!C205</f>
        <v>4.3067954176795222</v>
      </c>
      <c r="D205">
        <f>'Calculated Tab Properties'!D205</f>
        <v>246.7612006593192</v>
      </c>
      <c r="E205">
        <f>'Calculated Tab Properties'!E205</f>
        <v>3.1534064342382377</v>
      </c>
      <c r="F205">
        <f>'Calculated Tab Properties'!F205</f>
        <v>1.6534063614516668</v>
      </c>
      <c r="G205">
        <f>'Calculated Tab Properties'!G205</f>
        <v>1.5000000727865712</v>
      </c>
      <c r="H205">
        <f>'Calculated Tab Properties'!H205</f>
        <v>2.5023062059407883</v>
      </c>
      <c r="I205">
        <f>'Calculated Tab Properties'!I205</f>
        <v>0.14999993636398629</v>
      </c>
      <c r="J205" s="20">
        <f>'Calculated Tab Properties'!J205</f>
        <v>0.92606737983486243</v>
      </c>
      <c r="K205">
        <v>0</v>
      </c>
      <c r="L205">
        <v>0</v>
      </c>
      <c r="M205">
        <v>0</v>
      </c>
      <c r="N205">
        <v>0</v>
      </c>
      <c r="O205" s="27">
        <v>0</v>
      </c>
      <c r="P205" s="27">
        <v>0</v>
      </c>
      <c r="Q205">
        <v>0</v>
      </c>
      <c r="R205">
        <f>'Calculated Tab Properties'!R205</f>
        <v>1</v>
      </c>
      <c r="T205" s="30">
        <f>VLOOKUP('GEOMETRIC INPUTS'!D205,'Pressure Calculations'!$A$22:$B$61,2,TRUE)</f>
        <v>1.3972800000000001</v>
      </c>
      <c r="U205" s="30">
        <f>VLOOKUP('GEOMETRIC INPUTS'!D205,'Pressure Calculations'!$C$22:$D$61,2,TRUE)</f>
        <v>-1.6199599999999998</v>
      </c>
      <c r="V205">
        <f>T205*'GEOMETRIC INPUTS'!S205</f>
        <v>5.5891200000000003</v>
      </c>
      <c r="W205" s="27">
        <f>U205*'GEOMETRIC INPUTS'!R205</f>
        <v>-6.4798399999999994</v>
      </c>
      <c r="X205" s="27">
        <f t="shared" si="52"/>
        <v>-8.1593868184389322</v>
      </c>
      <c r="Y205" s="27">
        <f t="shared" si="53"/>
        <v>-2.57895241272207</v>
      </c>
      <c r="Z205" s="27">
        <f t="shared" si="54"/>
        <v>0</v>
      </c>
      <c r="AA205" s="27">
        <f t="shared" si="55"/>
        <v>0</v>
      </c>
      <c r="AB205" s="27">
        <f t="shared" si="56"/>
        <v>0</v>
      </c>
      <c r="AC205">
        <f t="shared" si="57"/>
        <v>-8.1593868184389322</v>
      </c>
      <c r="AD205" s="28" t="str">
        <f>'GT Data'!D207</f>
        <v>TKNODE_406</v>
      </c>
      <c r="AE205">
        <f t="shared" si="58"/>
        <v>5.5891199999999994</v>
      </c>
      <c r="AF205">
        <f t="shared" si="59"/>
        <v>-6.4798399999999976</v>
      </c>
      <c r="AG205" s="25">
        <f t="shared" si="60"/>
        <v>0</v>
      </c>
      <c r="AH205" s="25">
        <v>0</v>
      </c>
      <c r="AI205" s="25">
        <v>0</v>
      </c>
      <c r="AJ205" s="25">
        <f t="shared" si="61"/>
        <v>-4.6508990228698543</v>
      </c>
      <c r="AK205" s="28" t="str">
        <f>'GT Data'!N207</f>
        <v>TKNODE_407</v>
      </c>
      <c r="AL205" s="25">
        <f t="shared" si="62"/>
        <v>0</v>
      </c>
      <c r="AM205" s="25">
        <f t="shared" si="63"/>
        <v>0</v>
      </c>
      <c r="AN205" s="25">
        <f t="shared" si="64"/>
        <v>0</v>
      </c>
      <c r="AO205" s="25">
        <v>0</v>
      </c>
      <c r="AP205" s="25">
        <v>0</v>
      </c>
      <c r="AQ205" s="25">
        <v>0</v>
      </c>
    </row>
    <row r="206" spans="1:43" x14ac:dyDescent="0.3">
      <c r="A206" t="str">
        <f>'Calculated Tab Properties'!A206</f>
        <v>TAB_6_204</v>
      </c>
      <c r="B206">
        <f>'Calculated Tab Properties'!B206</f>
        <v>1.3796999999999999</v>
      </c>
      <c r="C206">
        <f>'Calculated Tab Properties'!C206</f>
        <v>5.0671061713147072</v>
      </c>
      <c r="D206">
        <f>'Calculated Tab Properties'!D206</f>
        <v>290.32379796102617</v>
      </c>
      <c r="E206">
        <f>'Calculated Tab Properties'!E206</f>
        <v>4.5284523174170674</v>
      </c>
      <c r="F206">
        <f>'Calculated Tab Properties'!F206</f>
        <v>2.0284523153214651</v>
      </c>
      <c r="G206">
        <f>'Calculated Tab Properties'!G206</f>
        <v>2.5000000020956032</v>
      </c>
      <c r="H206">
        <f>'Calculated Tab Properties'!H206</f>
        <v>2.7442034499917574</v>
      </c>
      <c r="I206">
        <f>'Calculated Tab Properties'!I206</f>
        <v>0.14999999602776742</v>
      </c>
      <c r="J206" s="20">
        <f>'Calculated Tab Properties'!J206</f>
        <v>0.81658084033434919</v>
      </c>
      <c r="K206">
        <v>0</v>
      </c>
      <c r="L206">
        <v>0</v>
      </c>
      <c r="M206">
        <v>0</v>
      </c>
      <c r="N206">
        <v>0</v>
      </c>
      <c r="O206" s="27">
        <v>0</v>
      </c>
      <c r="P206" s="27">
        <v>0</v>
      </c>
      <c r="Q206">
        <v>0</v>
      </c>
      <c r="R206">
        <f>'Calculated Tab Properties'!R206</f>
        <v>1</v>
      </c>
      <c r="T206" s="30">
        <f>VLOOKUP('GEOMETRIC INPUTS'!D206,'Pressure Calculations'!$A$22:$B$61,2,TRUE)</f>
        <v>1.3972800000000001</v>
      </c>
      <c r="U206" s="30">
        <f>VLOOKUP('GEOMETRIC INPUTS'!D206,'Pressure Calculations'!$C$22:$D$61,2,TRUE)</f>
        <v>-1.6199599999999998</v>
      </c>
      <c r="V206">
        <f>T206*'GEOMETRIC INPUTS'!S206</f>
        <v>5.5891200000000003</v>
      </c>
      <c r="W206" s="27">
        <f>U206*'GEOMETRIC INPUTS'!R206</f>
        <v>-6.4798399999999994</v>
      </c>
      <c r="X206" s="27">
        <f t="shared" si="52"/>
        <v>-4.1351938705047289</v>
      </c>
      <c r="Y206" s="27">
        <f t="shared" si="53"/>
        <v>-7.4917795251422143</v>
      </c>
      <c r="Z206" s="27">
        <f t="shared" si="54"/>
        <v>0</v>
      </c>
      <c r="AA206" s="27">
        <f t="shared" si="55"/>
        <v>0</v>
      </c>
      <c r="AB206" s="27">
        <f t="shared" si="56"/>
        <v>0</v>
      </c>
      <c r="AC206">
        <f t="shared" si="57"/>
        <v>-4.1351938705047289</v>
      </c>
      <c r="AD206" s="28" t="str">
        <f>'GT Data'!D208</f>
        <v>TKNODE_408</v>
      </c>
      <c r="AE206">
        <f t="shared" si="58"/>
        <v>5.5891199999999994</v>
      </c>
      <c r="AF206">
        <f t="shared" si="59"/>
        <v>-6.4798399999999985</v>
      </c>
      <c r="AG206" s="25">
        <f t="shared" si="60"/>
        <v>0</v>
      </c>
      <c r="AH206" s="25">
        <v>0</v>
      </c>
      <c r="AI206" s="25">
        <v>0</v>
      </c>
      <c r="AJ206" s="25">
        <f t="shared" si="61"/>
        <v>-16.320484422664915</v>
      </c>
      <c r="AK206" s="28" t="str">
        <f>'GT Data'!N208</f>
        <v>TKNODE_409</v>
      </c>
      <c r="AL206" s="25">
        <f t="shared" si="62"/>
        <v>0</v>
      </c>
      <c r="AM206" s="25">
        <f t="shared" si="63"/>
        <v>0</v>
      </c>
      <c r="AN206" s="25">
        <f t="shared" si="64"/>
        <v>0</v>
      </c>
      <c r="AO206" s="25">
        <v>0</v>
      </c>
      <c r="AP206" s="25">
        <v>0</v>
      </c>
      <c r="AQ206" s="25">
        <v>0</v>
      </c>
    </row>
    <row r="207" spans="1:43" x14ac:dyDescent="0.3">
      <c r="A207" t="str">
        <f>'Calculated Tab Properties'!A207</f>
        <v>TAB_6_205</v>
      </c>
      <c r="B207">
        <f>'Calculated Tab Properties'!B207</f>
        <v>2.4586999999999999</v>
      </c>
      <c r="C207">
        <f>'Calculated Tab Properties'!C207</f>
        <v>3.3740965131293281</v>
      </c>
      <c r="D207">
        <f>'Calculated Tab Properties'!D207</f>
        <v>193.32148987211787</v>
      </c>
      <c r="E207">
        <f>'Calculated Tab Properties'!E207</f>
        <v>4.09271186344293</v>
      </c>
      <c r="F207">
        <f>'Calculated Tab Properties'!F207</f>
        <v>1.1927118747373817</v>
      </c>
      <c r="G207">
        <f>'Calculated Tab Properties'!G207</f>
        <v>2.8999999887055488</v>
      </c>
      <c r="H207">
        <f>'Calculated Tab Properties'!H207</f>
        <v>2.242684614743645</v>
      </c>
      <c r="I207">
        <f>'Calculated Tab Properties'!I207</f>
        <v>0.15000004228166045</v>
      </c>
      <c r="J207" s="20">
        <f>'Calculated Tab Properties'!J207</f>
        <v>1.1012824570897668</v>
      </c>
      <c r="K207">
        <v>0</v>
      </c>
      <c r="L207">
        <v>0</v>
      </c>
      <c r="M207">
        <v>0</v>
      </c>
      <c r="N207">
        <v>0</v>
      </c>
      <c r="O207" s="27">
        <v>0</v>
      </c>
      <c r="P207" s="27">
        <v>0</v>
      </c>
      <c r="Q207">
        <v>0</v>
      </c>
      <c r="R207">
        <f>'Calculated Tab Properties'!R207</f>
        <v>1</v>
      </c>
      <c r="T207" s="30">
        <f>VLOOKUP('GEOMETRIC INPUTS'!D207,'Pressure Calculations'!$A$22:$B$61,2,TRUE)</f>
        <v>1.3972800000000001</v>
      </c>
      <c r="U207" s="30">
        <f>VLOOKUP('GEOMETRIC INPUTS'!D207,'Pressure Calculations'!$C$22:$D$61,2,TRUE)</f>
        <v>-1.6199599999999998</v>
      </c>
      <c r="V207">
        <f>T207*'GEOMETRIC INPUTS'!S207</f>
        <v>5.5891200000000003</v>
      </c>
      <c r="W207" s="27">
        <f>U207*'GEOMETRIC INPUTS'!R207</f>
        <v>-6.4798399999999994</v>
      </c>
      <c r="X207" s="27">
        <f t="shared" si="52"/>
        <v>-6.9317814499001553</v>
      </c>
      <c r="Y207" s="27">
        <f t="shared" si="53"/>
        <v>5.017668256353752</v>
      </c>
      <c r="Z207" s="27">
        <f t="shared" si="54"/>
        <v>0</v>
      </c>
      <c r="AA207" s="27">
        <f t="shared" si="55"/>
        <v>0</v>
      </c>
      <c r="AB207" s="27">
        <f t="shared" si="56"/>
        <v>0</v>
      </c>
      <c r="AC207">
        <f t="shared" si="57"/>
        <v>-6.9317814499001553</v>
      </c>
      <c r="AD207" s="28" t="str">
        <f>'GT Data'!D209</f>
        <v>TKNODE_410</v>
      </c>
      <c r="AE207">
        <f t="shared" si="58"/>
        <v>5.5891200000000012</v>
      </c>
      <c r="AF207">
        <f t="shared" si="59"/>
        <v>-6.4798399999999994</v>
      </c>
      <c r="AG207" s="25">
        <f t="shared" si="60"/>
        <v>0</v>
      </c>
      <c r="AH207" s="25">
        <v>0</v>
      </c>
      <c r="AI207" s="25">
        <v>0</v>
      </c>
      <c r="AJ207" s="25">
        <f t="shared" si="61"/>
        <v>6.7372829634543416</v>
      </c>
      <c r="AK207" s="28" t="str">
        <f>'GT Data'!N209</f>
        <v>TKNODE_411</v>
      </c>
      <c r="AL207" s="25">
        <f t="shared" si="62"/>
        <v>0</v>
      </c>
      <c r="AM207" s="25">
        <f t="shared" si="63"/>
        <v>0</v>
      </c>
      <c r="AN207" s="25">
        <f t="shared" si="64"/>
        <v>0</v>
      </c>
      <c r="AO207" s="25">
        <v>0</v>
      </c>
      <c r="AP207" s="25">
        <v>0</v>
      </c>
      <c r="AQ207" s="25">
        <v>0</v>
      </c>
    </row>
    <row r="208" spans="1:43" x14ac:dyDescent="0.3">
      <c r="A208" t="str">
        <f>'Calculated Tab Properties'!A208</f>
        <v>TAB_6_206</v>
      </c>
      <c r="B208">
        <f>'Calculated Tab Properties'!B208</f>
        <v>4.4973999999999998</v>
      </c>
      <c r="C208">
        <f>'Calculated Tab Properties'!C208</f>
        <v>4.488114555930351</v>
      </c>
      <c r="D208">
        <f>'Calculated Tab Properties'!D208</f>
        <v>257.15002202604074</v>
      </c>
      <c r="E208">
        <f>'Calculated Tab Properties'!E208</f>
        <v>4.1051989057760236</v>
      </c>
      <c r="F208">
        <f>'Calculated Tab Properties'!F208</f>
        <v>1.0051988841783746</v>
      </c>
      <c r="G208">
        <f>'Calculated Tab Properties'!G208</f>
        <v>3.1000000215976513</v>
      </c>
      <c r="H208">
        <f>'Calculated Tab Properties'!H208</f>
        <v>2.1507574197973138</v>
      </c>
      <c r="I208">
        <f>'Calculated Tab Properties'!I208</f>
        <v>0.15000004990522445</v>
      </c>
      <c r="J208" s="20">
        <f>'Calculated Tab Properties'!J208</f>
        <v>1.1941543682084037</v>
      </c>
      <c r="K208">
        <v>0</v>
      </c>
      <c r="L208">
        <v>0</v>
      </c>
      <c r="M208">
        <v>0</v>
      </c>
      <c r="N208">
        <v>0</v>
      </c>
      <c r="O208" s="27">
        <v>0</v>
      </c>
      <c r="P208" s="27">
        <v>0</v>
      </c>
      <c r="Q208">
        <v>0</v>
      </c>
      <c r="R208">
        <f>'Calculated Tab Properties'!R208</f>
        <v>1</v>
      </c>
      <c r="T208" s="30">
        <f>VLOOKUP('GEOMETRIC INPUTS'!D208,'Pressure Calculations'!$A$22:$B$61,2,TRUE)</f>
        <v>1.3972800000000001</v>
      </c>
      <c r="U208" s="30">
        <f>VLOOKUP('GEOMETRIC INPUTS'!D208,'Pressure Calculations'!$C$22:$D$61,2,TRUE)</f>
        <v>-1.6199599999999998</v>
      </c>
      <c r="V208">
        <f>T208*'GEOMETRIC INPUTS'!S208</f>
        <v>5.5891200000000003</v>
      </c>
      <c r="W208" s="27">
        <f>U208*'GEOMETRIC INPUTS'!R208</f>
        <v>-6.4798399999999994</v>
      </c>
      <c r="X208" s="27">
        <f t="shared" ref="X208:X271" si="65">V208*COS(C208)-W208*SIN(C208)</f>
        <v>-7.5605719360496622</v>
      </c>
      <c r="Y208" s="27">
        <f t="shared" ref="Y208:Y271" si="66">V208*SIN(C208)+W208*COS(C208)</f>
        <v>-4.0080345307667011</v>
      </c>
      <c r="Z208" s="27">
        <f t="shared" ref="Z208:Z271" si="67">(F208/2*L208-G208/2*M208-G208/2*O208-I208*(K208+P208)-Q208)/F208</f>
        <v>0</v>
      </c>
      <c r="AA208" s="27">
        <f t="shared" ref="AA208:AA271" si="68">SUM(K208:N208) + P208+O208-Z208</f>
        <v>0</v>
      </c>
      <c r="AB208" s="27">
        <f t="shared" ref="AB208:AB271" si="69">(N208*H208*COS(J208) + 2*H208*COS(J208)*(L208+M208+O208+K208+P208-Z208)/(2*H208*SIN(J208)))</f>
        <v>0</v>
      </c>
      <c r="AC208">
        <f t="shared" ref="AC208:AC271" si="70">X208-AB208</f>
        <v>-7.5605719360496622</v>
      </c>
      <c r="AD208" s="28" t="str">
        <f>'GT Data'!D210</f>
        <v>TKNODE_412</v>
      </c>
      <c r="AE208">
        <f t="shared" ref="AE208:AE271" si="71">AC208*COS(C208) + Y208*SIN(C208)</f>
        <v>5.5891199999999994</v>
      </c>
      <c r="AF208">
        <f t="shared" ref="AF208:AF271" si="72">-AC208*SIN(C208) + Y208*COS(C208)</f>
        <v>-6.4798399999999985</v>
      </c>
      <c r="AG208" s="25">
        <f t="shared" ref="AG208:AG271" si="73">Z208</f>
        <v>0</v>
      </c>
      <c r="AH208" s="25">
        <v>0</v>
      </c>
      <c r="AI208" s="25">
        <v>0</v>
      </c>
      <c r="AJ208" s="25">
        <f t="shared" ref="AJ208:AJ271" si="74">Y208*(F208+I208)</f>
        <v>-4.6300772177119516</v>
      </c>
      <c r="AK208" s="28" t="str">
        <f>'GT Data'!N210</f>
        <v>TKNODE_413</v>
      </c>
      <c r="AL208" s="25">
        <f t="shared" ref="AL208:AL271" si="75">-AB208*SIN(C208)</f>
        <v>0</v>
      </c>
      <c r="AM208" s="25">
        <f t="shared" ref="AM208:AM271" si="76">AB208*COS(C208)</f>
        <v>0</v>
      </c>
      <c r="AN208" s="25">
        <f t="shared" ref="AN208:AN271" si="77">AA208</f>
        <v>0</v>
      </c>
      <c r="AO208" s="25">
        <v>0</v>
      </c>
      <c r="AP208" s="25">
        <v>0</v>
      </c>
      <c r="AQ208" s="25">
        <v>0</v>
      </c>
    </row>
    <row r="209" spans="1:43" x14ac:dyDescent="0.3">
      <c r="A209" t="str">
        <f>'Calculated Tab Properties'!A209</f>
        <v>TAB_6_207</v>
      </c>
      <c r="B209">
        <f>'Calculated Tab Properties'!B209</f>
        <v>2.6535000000000002</v>
      </c>
      <c r="C209">
        <f>'Calculated Tab Properties'!C209</f>
        <v>2.9849708372227788</v>
      </c>
      <c r="D209">
        <f>'Calculated Tab Properties'!D209</f>
        <v>171.02623094249708</v>
      </c>
      <c r="E209">
        <f>'Calculated Tab Properties'!E209</f>
        <v>4.2628999116108988</v>
      </c>
      <c r="F209">
        <f>'Calculated Tab Properties'!F209</f>
        <v>0.7628999117399472</v>
      </c>
      <c r="G209">
        <f>'Calculated Tab Properties'!G209</f>
        <v>3.4999999998709521</v>
      </c>
      <c r="H209">
        <f>'Calculated Tab Properties'!H209</f>
        <v>2.0581993077768392</v>
      </c>
      <c r="I209">
        <f>'Calculated Tab Properties'!I209</f>
        <v>0.15000003074253004</v>
      </c>
      <c r="J209" s="20">
        <f>'Calculated Tab Properties'!J209</f>
        <v>1.3324223113341582</v>
      </c>
      <c r="K209">
        <v>0</v>
      </c>
      <c r="L209">
        <v>0</v>
      </c>
      <c r="M209">
        <v>0</v>
      </c>
      <c r="N209">
        <v>0</v>
      </c>
      <c r="O209" s="27">
        <v>0</v>
      </c>
      <c r="P209" s="27">
        <v>0</v>
      </c>
      <c r="Q209">
        <v>0</v>
      </c>
      <c r="R209">
        <f>'Calculated Tab Properties'!R209</f>
        <v>1</v>
      </c>
      <c r="T209" s="30">
        <f>VLOOKUP('GEOMETRIC INPUTS'!D209,'Pressure Calculations'!$A$22:$B$61,2,TRUE)</f>
        <v>1.3972800000000001</v>
      </c>
      <c r="U209" s="30">
        <f>VLOOKUP('GEOMETRIC INPUTS'!D209,'Pressure Calculations'!$C$22:$D$61,2,TRUE)</f>
        <v>-1.6199599999999998</v>
      </c>
      <c r="V209">
        <f>T209*'GEOMETRIC INPUTS'!S209</f>
        <v>5.5891200000000003</v>
      </c>
      <c r="W209" s="27">
        <f>U209*'GEOMETRIC INPUTS'!R209</f>
        <v>-6.4798399999999994</v>
      </c>
      <c r="X209" s="27">
        <f t="shared" si="65"/>
        <v>-4.509968217806664</v>
      </c>
      <c r="Y209" s="27">
        <f t="shared" si="66"/>
        <v>7.2723294393456754</v>
      </c>
      <c r="Z209" s="27">
        <f t="shared" si="67"/>
        <v>0</v>
      </c>
      <c r="AA209" s="27">
        <f t="shared" si="68"/>
        <v>0</v>
      </c>
      <c r="AB209" s="27">
        <f t="shared" si="69"/>
        <v>0</v>
      </c>
      <c r="AC209">
        <f t="shared" si="70"/>
        <v>-4.509968217806664</v>
      </c>
      <c r="AD209" s="28" t="str">
        <f>'GT Data'!D211</f>
        <v>TKNODE_414</v>
      </c>
      <c r="AE209">
        <f t="shared" si="71"/>
        <v>5.5891199999999994</v>
      </c>
      <c r="AF209">
        <f t="shared" si="72"/>
        <v>-6.4798400000000003</v>
      </c>
      <c r="AG209" s="25">
        <f t="shared" si="73"/>
        <v>0</v>
      </c>
      <c r="AH209" s="25">
        <v>0</v>
      </c>
      <c r="AI209" s="25">
        <v>0</v>
      </c>
      <c r="AJ209" s="25">
        <f t="shared" si="74"/>
        <v>6.6389091268922931</v>
      </c>
      <c r="AK209" s="28" t="str">
        <f>'GT Data'!N211</f>
        <v>TKNODE_415</v>
      </c>
      <c r="AL209" s="25">
        <f t="shared" si="75"/>
        <v>0</v>
      </c>
      <c r="AM209" s="25">
        <f t="shared" si="76"/>
        <v>0</v>
      </c>
      <c r="AN209" s="25">
        <f t="shared" si="77"/>
        <v>0</v>
      </c>
      <c r="AO209" s="25">
        <v>0</v>
      </c>
      <c r="AP209" s="25">
        <v>0</v>
      </c>
      <c r="AQ209" s="25">
        <v>0</v>
      </c>
    </row>
    <row r="210" spans="1:43" x14ac:dyDescent="0.3">
      <c r="A210" t="str">
        <f>'Calculated Tab Properties'!A210</f>
        <v>TAB_6_208</v>
      </c>
      <c r="B210">
        <f>'Calculated Tab Properties'!B210</f>
        <v>1.5707</v>
      </c>
      <c r="C210">
        <f>'Calculated Tab Properties'!C210</f>
        <v>4.0263732037126658</v>
      </c>
      <c r="D210">
        <f>'Calculated Tab Properties'!D210</f>
        <v>230.69419131730379</v>
      </c>
      <c r="E210">
        <f>'Calculated Tab Properties'!E210</f>
        <v>5.5353180218570888</v>
      </c>
      <c r="F210">
        <f>'Calculated Tab Properties'!F210</f>
        <v>3.0353180115185121</v>
      </c>
      <c r="G210">
        <f>'Calculated Tab Properties'!G210</f>
        <v>2.5000000103385771</v>
      </c>
      <c r="H210">
        <f>'Calculated Tab Properties'!H210</f>
        <v>3.5107059752362559</v>
      </c>
      <c r="I210">
        <f>'Calculated Tab Properties'!I210</f>
        <v>0.15000000188723522</v>
      </c>
      <c r="J210" s="20">
        <f>'Calculated Tab Properties'!J210</f>
        <v>0.60612373020507004</v>
      </c>
      <c r="K210">
        <v>0</v>
      </c>
      <c r="L210">
        <v>0</v>
      </c>
      <c r="M210">
        <v>0</v>
      </c>
      <c r="N210">
        <v>0</v>
      </c>
      <c r="O210" s="27">
        <v>0</v>
      </c>
      <c r="P210" s="27">
        <v>0</v>
      </c>
      <c r="Q210">
        <v>0</v>
      </c>
      <c r="R210">
        <f>'Calculated Tab Properties'!R210</f>
        <v>1</v>
      </c>
      <c r="T210" s="30">
        <f>VLOOKUP('GEOMETRIC INPUTS'!D210,'Pressure Calculations'!$A$22:$B$61,2,TRUE)</f>
        <v>1.3972800000000001</v>
      </c>
      <c r="U210" s="30">
        <f>VLOOKUP('GEOMETRIC INPUTS'!D210,'Pressure Calculations'!$C$22:$D$61,2,TRUE)</f>
        <v>-1.6199599999999998</v>
      </c>
      <c r="V210">
        <f>T210*'GEOMETRIC INPUTS'!S210</f>
        <v>5.5891200000000003</v>
      </c>
      <c r="W210" s="27">
        <f>U210*'GEOMETRIC INPUTS'!R210</f>
        <v>-6.4798399999999994</v>
      </c>
      <c r="X210" s="27">
        <f t="shared" si="65"/>
        <v>-8.5544247963150752</v>
      </c>
      <c r="Y210" s="27">
        <f t="shared" si="66"/>
        <v>-0.22001182738610314</v>
      </c>
      <c r="Z210" s="27">
        <f t="shared" si="67"/>
        <v>0</v>
      </c>
      <c r="AA210" s="27">
        <f t="shared" si="68"/>
        <v>0</v>
      </c>
      <c r="AB210" s="27">
        <f t="shared" si="69"/>
        <v>0</v>
      </c>
      <c r="AC210">
        <f t="shared" si="70"/>
        <v>-8.5544247963150752</v>
      </c>
      <c r="AD210" s="28" t="str">
        <f>'GT Data'!D212</f>
        <v>TKNODE_416</v>
      </c>
      <c r="AE210">
        <f t="shared" si="71"/>
        <v>5.5891199999999994</v>
      </c>
      <c r="AF210">
        <f t="shared" si="72"/>
        <v>-6.4798399999999994</v>
      </c>
      <c r="AG210" s="25">
        <f t="shared" si="73"/>
        <v>0</v>
      </c>
      <c r="AH210" s="25">
        <v>0</v>
      </c>
      <c r="AI210" s="25">
        <v>0</v>
      </c>
      <c r="AJ210" s="25">
        <f t="shared" si="74"/>
        <v>-0.70080763693527026</v>
      </c>
      <c r="AK210" s="28" t="str">
        <f>'GT Data'!N212</f>
        <v>TKNODE_417</v>
      </c>
      <c r="AL210" s="25">
        <f t="shared" si="75"/>
        <v>0</v>
      </c>
      <c r="AM210" s="25">
        <f t="shared" si="76"/>
        <v>0</v>
      </c>
      <c r="AN210" s="25">
        <f t="shared" si="77"/>
        <v>0</v>
      </c>
      <c r="AO210" s="25">
        <v>0</v>
      </c>
      <c r="AP210" s="25">
        <v>0</v>
      </c>
      <c r="AQ210" s="25">
        <v>0</v>
      </c>
    </row>
    <row r="211" spans="1:43" x14ac:dyDescent="0.3">
      <c r="A211" t="str">
        <f>'Calculated Tab Properties'!A211</f>
        <v>TAB_6_209</v>
      </c>
      <c r="B211">
        <f>'Calculated Tab Properties'!B211</f>
        <v>2.1516999999999999</v>
      </c>
      <c r="C211">
        <f>'Calculated Tab Properties'!C211</f>
        <v>4.626780717832335</v>
      </c>
      <c r="D211">
        <f>'Calculated Tab Properties'!D211</f>
        <v>265.0950078643022</v>
      </c>
      <c r="E211">
        <f>'Calculated Tab Properties'!E211</f>
        <v>5.7675083802352525</v>
      </c>
      <c r="F211">
        <f>'Calculated Tab Properties'!F211</f>
        <v>3.4675083345399549</v>
      </c>
      <c r="G211">
        <f>'Calculated Tab Properties'!G211</f>
        <v>2.3000000456952971</v>
      </c>
      <c r="H211">
        <f>'Calculated Tab Properties'!H211</f>
        <v>3.8737392977054168</v>
      </c>
      <c r="I211">
        <f>'Calculated Tab Properties'!I211</f>
        <v>0.15000001726913148</v>
      </c>
      <c r="J211" s="20">
        <f>'Calculated Tab Properties'!J211</f>
        <v>0.54252142790505886</v>
      </c>
      <c r="K211">
        <v>0</v>
      </c>
      <c r="L211">
        <v>0</v>
      </c>
      <c r="M211">
        <v>0</v>
      </c>
      <c r="N211">
        <v>0</v>
      </c>
      <c r="O211" s="27">
        <v>0</v>
      </c>
      <c r="P211" s="27">
        <v>0</v>
      </c>
      <c r="Q211">
        <v>0</v>
      </c>
      <c r="R211">
        <f>'Calculated Tab Properties'!R211</f>
        <v>1</v>
      </c>
      <c r="T211" s="30">
        <f>VLOOKUP('GEOMETRIC INPUTS'!D211,'Pressure Calculations'!$A$22:$B$61,2,TRUE)</f>
        <v>1.3972800000000001</v>
      </c>
      <c r="U211" s="30">
        <f>VLOOKUP('GEOMETRIC INPUTS'!D211,'Pressure Calculations'!$C$22:$D$61,2,TRUE)</f>
        <v>-1.6199599999999998</v>
      </c>
      <c r="V211">
        <f>T211*'GEOMETRIC INPUTS'!S211</f>
        <v>5.5891200000000003</v>
      </c>
      <c r="W211" s="27">
        <f>U211*'GEOMETRIC INPUTS'!R211</f>
        <v>-6.4798399999999994</v>
      </c>
      <c r="X211" s="27">
        <f t="shared" si="65"/>
        <v>-6.9340004820564767</v>
      </c>
      <c r="Y211" s="27">
        <f t="shared" si="66"/>
        <v>-5.014601291712089</v>
      </c>
      <c r="Z211" s="27">
        <f t="shared" si="67"/>
        <v>0</v>
      </c>
      <c r="AA211" s="27">
        <f t="shared" si="68"/>
        <v>0</v>
      </c>
      <c r="AB211" s="27">
        <f t="shared" si="69"/>
        <v>0</v>
      </c>
      <c r="AC211">
        <f t="shared" si="70"/>
        <v>-6.9340004820564767</v>
      </c>
      <c r="AD211" s="28" t="str">
        <f>'GT Data'!D213</f>
        <v>TKNODE_418</v>
      </c>
      <c r="AE211">
        <f t="shared" si="71"/>
        <v>5.5891200000000012</v>
      </c>
      <c r="AF211">
        <f t="shared" si="72"/>
        <v>-6.4798400000000003</v>
      </c>
      <c r="AG211" s="25">
        <f t="shared" si="73"/>
        <v>0</v>
      </c>
      <c r="AH211" s="25">
        <v>0</v>
      </c>
      <c r="AI211" s="25">
        <v>0</v>
      </c>
      <c r="AJ211" s="25">
        <f t="shared" si="74"/>
        <v>-18.140362053761113</v>
      </c>
      <c r="AK211" s="28" t="str">
        <f>'GT Data'!N213</f>
        <v>TKNODE_419</v>
      </c>
      <c r="AL211" s="25">
        <f t="shared" si="75"/>
        <v>0</v>
      </c>
      <c r="AM211" s="25">
        <f t="shared" si="76"/>
        <v>0</v>
      </c>
      <c r="AN211" s="25">
        <f t="shared" si="77"/>
        <v>0</v>
      </c>
      <c r="AO211" s="25">
        <v>0</v>
      </c>
      <c r="AP211" s="25">
        <v>0</v>
      </c>
      <c r="AQ211" s="25">
        <v>0</v>
      </c>
    </row>
    <row r="212" spans="1:43" x14ac:dyDescent="0.3">
      <c r="A212" t="str">
        <f>'Calculated Tab Properties'!A212</f>
        <v>TAB_6_210</v>
      </c>
      <c r="B212">
        <f>'Calculated Tab Properties'!B212</f>
        <v>2.3631000000000002</v>
      </c>
      <c r="C212">
        <f>'Calculated Tab Properties'!C212</f>
        <v>4.9300407623568958</v>
      </c>
      <c r="D212">
        <f>'Calculated Tab Properties'!D212</f>
        <v>282.47052851050898</v>
      </c>
      <c r="E212">
        <f>'Calculated Tab Properties'!E212</f>
        <v>5.0176981027171461</v>
      </c>
      <c r="F212">
        <f>'Calculated Tab Properties'!F212</f>
        <v>2.5176981265538969</v>
      </c>
      <c r="G212">
        <f>'Calculated Tab Properties'!G212</f>
        <v>2.4999999761632492</v>
      </c>
      <c r="H212">
        <f>'Calculated Tab Properties'!H212</f>
        <v>3.0993532457300086</v>
      </c>
      <c r="I212">
        <f>'Calculated Tab Properties'!I212</f>
        <v>0.15000003753232855</v>
      </c>
      <c r="J212" s="20">
        <f>'Calculated Tab Properties'!J212</f>
        <v>0.70141058211201546</v>
      </c>
      <c r="K212">
        <v>0</v>
      </c>
      <c r="L212">
        <v>0</v>
      </c>
      <c r="M212">
        <v>0</v>
      </c>
      <c r="N212">
        <v>0</v>
      </c>
      <c r="O212" s="27">
        <v>0</v>
      </c>
      <c r="P212" s="27">
        <v>0</v>
      </c>
      <c r="Q212">
        <v>0</v>
      </c>
      <c r="R212">
        <f>'Calculated Tab Properties'!R212</f>
        <v>1</v>
      </c>
      <c r="T212" s="30">
        <f>VLOOKUP('GEOMETRIC INPUTS'!D212,'Pressure Calculations'!$A$22:$B$61,2,TRUE)</f>
        <v>1.3972800000000001</v>
      </c>
      <c r="U212" s="30">
        <f>VLOOKUP('GEOMETRIC INPUTS'!D212,'Pressure Calculations'!$C$22:$D$61,2,TRUE)</f>
        <v>-1.6199599999999998</v>
      </c>
      <c r="V212">
        <f>T212*'GEOMETRIC INPUTS'!S212</f>
        <v>5.5891200000000003</v>
      </c>
      <c r="W212" s="27">
        <f>U212*'GEOMETRIC INPUTS'!R212</f>
        <v>-6.4798399999999994</v>
      </c>
      <c r="X212" s="27">
        <f t="shared" si="65"/>
        <v>-5.1200624282453413</v>
      </c>
      <c r="Y212" s="27">
        <f t="shared" si="66"/>
        <v>-6.8564968847707073</v>
      </c>
      <c r="Z212" s="27">
        <f t="shared" si="67"/>
        <v>0</v>
      </c>
      <c r="AA212" s="27">
        <f t="shared" si="68"/>
        <v>0</v>
      </c>
      <c r="AB212" s="27">
        <f t="shared" si="69"/>
        <v>0</v>
      </c>
      <c r="AC212">
        <f t="shared" si="70"/>
        <v>-5.1200624282453413</v>
      </c>
      <c r="AD212" s="28" t="str">
        <f>'GT Data'!D214</f>
        <v>TKNODE_420</v>
      </c>
      <c r="AE212">
        <f t="shared" si="71"/>
        <v>5.5891200000000003</v>
      </c>
      <c r="AF212">
        <f t="shared" si="72"/>
        <v>-6.4798399999999994</v>
      </c>
      <c r="AG212" s="25">
        <f t="shared" si="73"/>
        <v>0</v>
      </c>
      <c r="AH212" s="25">
        <v>0</v>
      </c>
      <c r="AI212" s="25">
        <v>0</v>
      </c>
      <c r="AJ212" s="25">
        <f t="shared" si="74"/>
        <v>-18.291064151565742</v>
      </c>
      <c r="AK212" s="28" t="str">
        <f>'GT Data'!N214</f>
        <v>TKNODE_421</v>
      </c>
      <c r="AL212" s="25">
        <f t="shared" si="75"/>
        <v>0</v>
      </c>
      <c r="AM212" s="25">
        <f t="shared" si="76"/>
        <v>0</v>
      </c>
      <c r="AN212" s="25">
        <f t="shared" si="77"/>
        <v>0</v>
      </c>
      <c r="AO212" s="25">
        <v>0</v>
      </c>
      <c r="AP212" s="25">
        <v>0</v>
      </c>
      <c r="AQ212" s="25">
        <v>0</v>
      </c>
    </row>
    <row r="213" spans="1:43" x14ac:dyDescent="0.3">
      <c r="A213" t="str">
        <f>'Calculated Tab Properties'!A213</f>
        <v>TAB_6_211</v>
      </c>
      <c r="B213">
        <f>'Calculated Tab Properties'!B213</f>
        <v>2.3107000000000002</v>
      </c>
      <c r="C213">
        <f>'Calculated Tab Properties'!C213</f>
        <v>5.5853603473775788</v>
      </c>
      <c r="D213">
        <f>'Calculated Tab Properties'!D213</f>
        <v>320.01757496445867</v>
      </c>
      <c r="E213">
        <f>'Calculated Tab Properties'!E213</f>
        <v>3.1251136375104851</v>
      </c>
      <c r="F213">
        <f>'Calculated Tab Properties'!F213</f>
        <v>1.625113612507495</v>
      </c>
      <c r="G213">
        <f>'Calculated Tab Properties'!G213</f>
        <v>1.5000000250029901</v>
      </c>
      <c r="H213">
        <f>'Calculated Tab Properties'!H213</f>
        <v>2.4851473974518492</v>
      </c>
      <c r="I213">
        <f>'Calculated Tab Properties'!I213</f>
        <v>0.14999997827616546</v>
      </c>
      <c r="J213" s="20">
        <f>'Calculated Tab Properties'!J213</f>
        <v>0.93530682461907122</v>
      </c>
      <c r="K213">
        <v>0</v>
      </c>
      <c r="L213">
        <v>0</v>
      </c>
      <c r="M213">
        <v>0</v>
      </c>
      <c r="N213">
        <v>0</v>
      </c>
      <c r="O213" s="27">
        <v>0</v>
      </c>
      <c r="P213" s="27">
        <v>0</v>
      </c>
      <c r="Q213">
        <v>0</v>
      </c>
      <c r="R213">
        <f>'Calculated Tab Properties'!R213</f>
        <v>1</v>
      </c>
      <c r="T213" s="30">
        <f>VLOOKUP('GEOMETRIC INPUTS'!D213,'Pressure Calculations'!$A$22:$B$61,2,TRUE)</f>
        <v>1.3972800000000001</v>
      </c>
      <c r="U213" s="30">
        <f>VLOOKUP('GEOMETRIC INPUTS'!D213,'Pressure Calculations'!$C$22:$D$61,2,TRUE)</f>
        <v>-1.6199599999999998</v>
      </c>
      <c r="V213">
        <f>T213*'GEOMETRIC INPUTS'!S213</f>
        <v>5.5891200000000003</v>
      </c>
      <c r="W213" s="27">
        <f>U213*'GEOMETRIC INPUTS'!R213</f>
        <v>-6.4798399999999994</v>
      </c>
      <c r="X213" s="27">
        <f t="shared" si="65"/>
        <v>0.11897806548890433</v>
      </c>
      <c r="Y213" s="27">
        <f t="shared" si="66"/>
        <v>-8.5564264164388462</v>
      </c>
      <c r="Z213" s="27">
        <f t="shared" si="67"/>
        <v>0</v>
      </c>
      <c r="AA213" s="27">
        <f t="shared" si="68"/>
        <v>0</v>
      </c>
      <c r="AB213" s="27">
        <f t="shared" si="69"/>
        <v>0</v>
      </c>
      <c r="AC213">
        <f t="shared" si="70"/>
        <v>0.11897806548890433</v>
      </c>
      <c r="AD213" s="28" t="str">
        <f>'GT Data'!D215</f>
        <v>TKNODE_422</v>
      </c>
      <c r="AE213">
        <f t="shared" si="71"/>
        <v>5.5891200000000003</v>
      </c>
      <c r="AF213">
        <f t="shared" si="72"/>
        <v>-6.4798400000000003</v>
      </c>
      <c r="AG213" s="25">
        <f t="shared" si="73"/>
        <v>0</v>
      </c>
      <c r="AH213" s="25">
        <v>0</v>
      </c>
      <c r="AI213" s="25">
        <v>0</v>
      </c>
      <c r="AJ213" s="25">
        <f t="shared" si="74"/>
        <v>-15.188628820360927</v>
      </c>
      <c r="AK213" s="28" t="str">
        <f>'GT Data'!N215</f>
        <v>TKNODE_423</v>
      </c>
      <c r="AL213" s="25">
        <f t="shared" si="75"/>
        <v>0</v>
      </c>
      <c r="AM213" s="25">
        <f t="shared" si="76"/>
        <v>0</v>
      </c>
      <c r="AN213" s="25">
        <f t="shared" si="77"/>
        <v>0</v>
      </c>
      <c r="AO213" s="25">
        <v>0</v>
      </c>
      <c r="AP213" s="25">
        <v>0</v>
      </c>
      <c r="AQ213" s="25">
        <v>0</v>
      </c>
    </row>
    <row r="214" spans="1:43" x14ac:dyDescent="0.3">
      <c r="A214" t="str">
        <f>'Calculated Tab Properties'!A214</f>
        <v>TAB_6_212</v>
      </c>
      <c r="B214">
        <f>'Calculated Tab Properties'!B214</f>
        <v>2.5</v>
      </c>
      <c r="C214">
        <f>'Calculated Tab Properties'!C214</f>
        <v>4.8473505917963848</v>
      </c>
      <c r="D214">
        <f>'Calculated Tab Properties'!D214</f>
        <v>277.73273073017481</v>
      </c>
      <c r="E214">
        <f>'Calculated Tab Properties'!E214</f>
        <v>4.6842375270377783</v>
      </c>
      <c r="F214">
        <f>'Calculated Tab Properties'!F214</f>
        <v>2.9842375667277188</v>
      </c>
      <c r="G214">
        <f>'Calculated Tab Properties'!G214</f>
        <v>1.6999999603100606</v>
      </c>
      <c r="H214">
        <f>'Calculated Tab Properties'!H214</f>
        <v>3.4688478319770133</v>
      </c>
      <c r="I214">
        <f>'Calculated Tab Properties'!I214</f>
        <v>0.15000001970613189</v>
      </c>
      <c r="J214" s="20">
        <f>'Calculated Tab Properties'!J214</f>
        <v>0.61451254735331129</v>
      </c>
      <c r="K214">
        <v>0</v>
      </c>
      <c r="L214">
        <v>0</v>
      </c>
      <c r="M214">
        <v>0</v>
      </c>
      <c r="N214">
        <v>0</v>
      </c>
      <c r="O214" s="27">
        <v>0</v>
      </c>
      <c r="P214" s="27">
        <v>0</v>
      </c>
      <c r="Q214">
        <v>0</v>
      </c>
      <c r="R214">
        <f>'Calculated Tab Properties'!R214</f>
        <v>1</v>
      </c>
      <c r="T214" s="30">
        <f>VLOOKUP('GEOMETRIC INPUTS'!D214,'Pressure Calculations'!$A$22:$B$61,2,TRUE)</f>
        <v>1.3972800000000001</v>
      </c>
      <c r="U214" s="30">
        <f>VLOOKUP('GEOMETRIC INPUTS'!D214,'Pressure Calculations'!$C$22:$D$61,2,TRUE)</f>
        <v>-1.6199599999999998</v>
      </c>
      <c r="V214">
        <f>T214*'GEOMETRIC INPUTS'!S214</f>
        <v>5.5891200000000003</v>
      </c>
      <c r="W214" s="27">
        <f>U214*'GEOMETRIC INPUTS'!R214</f>
        <v>-6.4798399999999994</v>
      </c>
      <c r="X214" s="27">
        <f t="shared" si="65"/>
        <v>-5.6688867645856762</v>
      </c>
      <c r="Y214" s="27">
        <f t="shared" si="66"/>
        <v>-6.4101725133030021</v>
      </c>
      <c r="Z214" s="27">
        <f t="shared" si="67"/>
        <v>0</v>
      </c>
      <c r="AA214" s="27">
        <f t="shared" si="68"/>
        <v>0</v>
      </c>
      <c r="AB214" s="27">
        <f t="shared" si="69"/>
        <v>0</v>
      </c>
      <c r="AC214">
        <f t="shared" si="70"/>
        <v>-5.6688867645856762</v>
      </c>
      <c r="AD214" s="28" t="str">
        <f>'GT Data'!D216</f>
        <v>TKNODE_424</v>
      </c>
      <c r="AE214">
        <f t="shared" si="71"/>
        <v>5.5891200000000003</v>
      </c>
      <c r="AF214">
        <f t="shared" si="72"/>
        <v>-6.4798399999999985</v>
      </c>
      <c r="AG214" s="25">
        <f t="shared" si="73"/>
        <v>0</v>
      </c>
      <c r="AH214" s="25">
        <v>0</v>
      </c>
      <c r="AI214" s="25">
        <v>0</v>
      </c>
      <c r="AJ214" s="25">
        <f t="shared" si="74"/>
        <v>-20.091003626719409</v>
      </c>
      <c r="AK214" s="28" t="str">
        <f>'GT Data'!N216</f>
        <v>TKNODE_425</v>
      </c>
      <c r="AL214" s="25">
        <f t="shared" si="75"/>
        <v>0</v>
      </c>
      <c r="AM214" s="25">
        <f t="shared" si="76"/>
        <v>0</v>
      </c>
      <c r="AN214" s="25">
        <f t="shared" si="77"/>
        <v>0</v>
      </c>
      <c r="AO214" s="25">
        <v>0</v>
      </c>
      <c r="AP214" s="25">
        <v>0</v>
      </c>
      <c r="AQ214" s="25">
        <v>0</v>
      </c>
    </row>
    <row r="215" spans="1:43" x14ac:dyDescent="0.3">
      <c r="A215" t="str">
        <f>'Calculated Tab Properties'!A215</f>
        <v>TAB_7_213</v>
      </c>
      <c r="B215">
        <f>'Calculated Tab Properties'!B215</f>
        <v>1.1515</v>
      </c>
      <c r="C215">
        <f>'Calculated Tab Properties'!C215</f>
        <v>1.6849479886544547</v>
      </c>
      <c r="D215">
        <f>'Calculated Tab Properties'!D215</f>
        <v>96.540408448957166</v>
      </c>
      <c r="E215">
        <f>'Calculated Tab Properties'!E215</f>
        <v>3.391530558099582</v>
      </c>
      <c r="F215">
        <f>'Calculated Tab Properties'!F215</f>
        <v>1.8915305110775482</v>
      </c>
      <c r="G215">
        <f>'Calculated Tab Properties'!G215</f>
        <v>1.500000047022034</v>
      </c>
      <c r="H215">
        <f>'Calculated Tab Properties'!H215</f>
        <v>2.0476932166434527</v>
      </c>
      <c r="I215">
        <f>'Calculated Tab Properties'!I215</f>
        <v>0.15000003564599768</v>
      </c>
      <c r="J215" s="20">
        <f>'Calculated Tab Properties'!J215</f>
        <v>1.3545456784810246</v>
      </c>
      <c r="K215">
        <v>0</v>
      </c>
      <c r="L215">
        <v>0</v>
      </c>
      <c r="M215">
        <v>0</v>
      </c>
      <c r="N215">
        <v>0</v>
      </c>
      <c r="O215" s="27">
        <v>0</v>
      </c>
      <c r="P215" s="27">
        <v>0</v>
      </c>
      <c r="Q215">
        <v>0</v>
      </c>
      <c r="R215">
        <f>'Calculated Tab Properties'!R215</f>
        <v>1</v>
      </c>
      <c r="T215" s="30">
        <f>VLOOKUP('GEOMETRIC INPUTS'!D215,'Pressure Calculations'!$A$22:$B$61,2,TRUE)</f>
        <v>1.479376</v>
      </c>
      <c r="U215" s="30">
        <f>VLOOKUP('GEOMETRIC INPUTS'!D215,'Pressure Calculations'!$C$22:$D$61,2,TRUE)</f>
        <v>-1.717276</v>
      </c>
      <c r="V215">
        <f>T215*'GEOMETRIC INPUTS'!S215</f>
        <v>5.9175040000000001</v>
      </c>
      <c r="W215" s="27">
        <f>U215*'GEOMETRIC INPUTS'!R215</f>
        <v>-6.8691040000000001</v>
      </c>
      <c r="X215" s="27">
        <f t="shared" si="65"/>
        <v>6.1503714390398097</v>
      </c>
      <c r="Y215" s="27">
        <f t="shared" si="66"/>
        <v>6.6614093489797925</v>
      </c>
      <c r="Z215" s="27">
        <f t="shared" si="67"/>
        <v>0</v>
      </c>
      <c r="AA215" s="27">
        <f t="shared" si="68"/>
        <v>0</v>
      </c>
      <c r="AB215" s="27">
        <f t="shared" si="69"/>
        <v>0</v>
      </c>
      <c r="AC215">
        <f t="shared" si="70"/>
        <v>6.1503714390398097</v>
      </c>
      <c r="AD215" s="28" t="str">
        <f>'GT Data'!D217</f>
        <v>TKNODE_426</v>
      </c>
      <c r="AE215">
        <f t="shared" si="71"/>
        <v>5.9175040000000001</v>
      </c>
      <c r="AF215">
        <f t="shared" si="72"/>
        <v>-6.8691040000000001</v>
      </c>
      <c r="AG215" s="25">
        <f t="shared" si="73"/>
        <v>0</v>
      </c>
      <c r="AH215" s="25">
        <v>0</v>
      </c>
      <c r="AI215" s="25">
        <v>0</v>
      </c>
      <c r="AJ215" s="25">
        <f t="shared" si="74"/>
        <v>13.599470670172055</v>
      </c>
      <c r="AK215" s="28" t="str">
        <f>'GT Data'!N217</f>
        <v>TKNODE_427</v>
      </c>
      <c r="AL215" s="25">
        <f t="shared" si="75"/>
        <v>0</v>
      </c>
      <c r="AM215" s="25">
        <f t="shared" si="76"/>
        <v>0</v>
      </c>
      <c r="AN215" s="25">
        <f t="shared" si="77"/>
        <v>0</v>
      </c>
      <c r="AO215" s="25">
        <v>0</v>
      </c>
      <c r="AP215" s="25">
        <v>0</v>
      </c>
      <c r="AQ215" s="25">
        <v>0</v>
      </c>
    </row>
    <row r="216" spans="1:43" x14ac:dyDescent="0.3">
      <c r="A216" t="str">
        <f>'Calculated Tab Properties'!A216</f>
        <v>TAB_7_214</v>
      </c>
      <c r="B216">
        <f>'Calculated Tab Properties'!B216</f>
        <v>2.3835000000000002</v>
      </c>
      <c r="C216">
        <f>'Calculated Tab Properties'!C216</f>
        <v>0.97388802314014378</v>
      </c>
      <c r="D216">
        <f>'Calculated Tab Properties'!D216</f>
        <v>55.799673444269295</v>
      </c>
      <c r="E216">
        <f>'Calculated Tab Properties'!E216</f>
        <v>3.3276316068588256</v>
      </c>
      <c r="F216">
        <f>'Calculated Tab Properties'!F216</f>
        <v>1.6276316070728589</v>
      </c>
      <c r="G216">
        <f>'Calculated Tab Properties'!G216</f>
        <v>1.6999999997859683</v>
      </c>
      <c r="H216">
        <f>'Calculated Tab Properties'!H216</f>
        <v>2.345221580189337</v>
      </c>
      <c r="I216">
        <f>'Calculated Tab Properties'!I216</f>
        <v>0.14999998762933367</v>
      </c>
      <c r="J216" s="20">
        <f>'Calculated Tab Properties'!J216</f>
        <v>1.0213195425184431</v>
      </c>
      <c r="K216">
        <v>0</v>
      </c>
      <c r="L216">
        <v>0</v>
      </c>
      <c r="M216">
        <v>0</v>
      </c>
      <c r="N216">
        <v>0</v>
      </c>
      <c r="O216" s="27">
        <v>0</v>
      </c>
      <c r="P216" s="27">
        <v>0</v>
      </c>
      <c r="Q216">
        <v>0</v>
      </c>
      <c r="R216">
        <f>'Calculated Tab Properties'!R216</f>
        <v>1</v>
      </c>
      <c r="T216" s="30">
        <f>VLOOKUP('GEOMETRIC INPUTS'!D216,'Pressure Calculations'!$A$22:$B$61,2,TRUE)</f>
        <v>1.479376</v>
      </c>
      <c r="U216" s="30">
        <f>VLOOKUP('GEOMETRIC INPUTS'!D216,'Pressure Calculations'!$C$22:$D$61,2,TRUE)</f>
        <v>-1.717276</v>
      </c>
      <c r="V216">
        <f>T216*'GEOMETRIC INPUTS'!S216</f>
        <v>5.9175040000000001</v>
      </c>
      <c r="W216" s="27">
        <f>U216*'GEOMETRIC INPUTS'!R216</f>
        <v>-6.8691040000000001</v>
      </c>
      <c r="X216" s="27">
        <f t="shared" si="65"/>
        <v>9.0074390066415848</v>
      </c>
      <c r="Y216" s="27">
        <f t="shared" si="66"/>
        <v>1.0331920898185722</v>
      </c>
      <c r="Z216" s="27">
        <f t="shared" si="67"/>
        <v>0</v>
      </c>
      <c r="AA216" s="27">
        <f t="shared" si="68"/>
        <v>0</v>
      </c>
      <c r="AB216" s="27">
        <f t="shared" si="69"/>
        <v>0</v>
      </c>
      <c r="AC216">
        <f t="shared" si="70"/>
        <v>9.0074390066415848</v>
      </c>
      <c r="AD216" s="28" t="str">
        <f>'GT Data'!D218</f>
        <v>TKNODE_428</v>
      </c>
      <c r="AE216">
        <f t="shared" si="71"/>
        <v>5.9175040000000001</v>
      </c>
      <c r="AF216">
        <f t="shared" si="72"/>
        <v>-6.8691040000000001</v>
      </c>
      <c r="AG216" s="25">
        <f t="shared" si="73"/>
        <v>0</v>
      </c>
      <c r="AH216" s="25">
        <v>0</v>
      </c>
      <c r="AI216" s="25">
        <v>0</v>
      </c>
      <c r="AJ216" s="25">
        <f t="shared" si="74"/>
        <v>1.8366349022578796</v>
      </c>
      <c r="AK216" s="28" t="str">
        <f>'GT Data'!N218</f>
        <v>TKNODE_429</v>
      </c>
      <c r="AL216" s="25">
        <f t="shared" si="75"/>
        <v>0</v>
      </c>
      <c r="AM216" s="25">
        <f t="shared" si="76"/>
        <v>0</v>
      </c>
      <c r="AN216" s="25">
        <f t="shared" si="77"/>
        <v>0</v>
      </c>
      <c r="AO216" s="25">
        <v>0</v>
      </c>
      <c r="AP216" s="25">
        <v>0</v>
      </c>
      <c r="AQ216" s="25">
        <v>0</v>
      </c>
    </row>
    <row r="217" spans="1:43" x14ac:dyDescent="0.3">
      <c r="A217" t="str">
        <f>'Calculated Tab Properties'!A217</f>
        <v>TAB_7_215</v>
      </c>
      <c r="B217">
        <f>'Calculated Tab Properties'!B217</f>
        <v>2.37</v>
      </c>
      <c r="C217">
        <f>'Calculated Tab Properties'!C217</f>
        <v>0.39804398739803459</v>
      </c>
      <c r="D217">
        <f>'Calculated Tab Properties'!D217</f>
        <v>22.806240538465911</v>
      </c>
      <c r="E217">
        <f>'Calculated Tab Properties'!E217</f>
        <v>4.5140604050270712</v>
      </c>
      <c r="F217">
        <f>'Calculated Tab Properties'!F217</f>
        <v>2.6140603836870175</v>
      </c>
      <c r="G217">
        <f>'Calculated Tab Properties'!G217</f>
        <v>1.9000000213400532</v>
      </c>
      <c r="H217">
        <f>'Calculated Tab Properties'!H217</f>
        <v>3.7223444631020084</v>
      </c>
      <c r="I217">
        <f>'Calculated Tab Properties'!I217</f>
        <v>0.14999996287122869</v>
      </c>
      <c r="J217" s="20">
        <f>'Calculated Tab Properties'!J217</f>
        <v>0.56722747668037732</v>
      </c>
      <c r="K217">
        <v>0</v>
      </c>
      <c r="L217">
        <v>0</v>
      </c>
      <c r="M217">
        <v>0</v>
      </c>
      <c r="N217">
        <v>0</v>
      </c>
      <c r="O217" s="27">
        <v>0</v>
      </c>
      <c r="P217" s="27">
        <v>0</v>
      </c>
      <c r="Q217">
        <v>0</v>
      </c>
      <c r="R217">
        <f>'Calculated Tab Properties'!R217</f>
        <v>1</v>
      </c>
      <c r="T217" s="30">
        <f>VLOOKUP('GEOMETRIC INPUTS'!D217,'Pressure Calculations'!$A$22:$B$61,2,TRUE)</f>
        <v>1.479376</v>
      </c>
      <c r="U217" s="30">
        <f>VLOOKUP('GEOMETRIC INPUTS'!D217,'Pressure Calculations'!$C$22:$D$61,2,TRUE)</f>
        <v>-1.717276</v>
      </c>
      <c r="V217">
        <f>T217*'GEOMETRIC INPUTS'!S217</f>
        <v>5.9175040000000001</v>
      </c>
      <c r="W217" s="27">
        <f>U217*'GEOMETRIC INPUTS'!R217</f>
        <v>-6.8691040000000001</v>
      </c>
      <c r="X217" s="27">
        <f t="shared" si="65"/>
        <v>8.1174536504656842</v>
      </c>
      <c r="Y217" s="27">
        <f t="shared" si="66"/>
        <v>-4.0383647167353924</v>
      </c>
      <c r="Z217" s="27">
        <f t="shared" si="67"/>
        <v>0</v>
      </c>
      <c r="AA217" s="27">
        <f t="shared" si="68"/>
        <v>0</v>
      </c>
      <c r="AB217" s="27">
        <f t="shared" si="69"/>
        <v>0</v>
      </c>
      <c r="AC217">
        <f t="shared" si="70"/>
        <v>8.1174536504656842</v>
      </c>
      <c r="AD217" s="28" t="str">
        <f>'GT Data'!D219</f>
        <v>TKNODE_430</v>
      </c>
      <c r="AE217">
        <f t="shared" si="71"/>
        <v>5.9175040000000001</v>
      </c>
      <c r="AF217">
        <f t="shared" si="72"/>
        <v>-6.8691039999999992</v>
      </c>
      <c r="AG217" s="25">
        <f t="shared" si="73"/>
        <v>0</v>
      </c>
      <c r="AH217" s="25">
        <v>0</v>
      </c>
      <c r="AI217" s="25">
        <v>0</v>
      </c>
      <c r="AJ217" s="25">
        <f t="shared" si="74"/>
        <v>-11.162283778468224</v>
      </c>
      <c r="AK217" s="28" t="str">
        <f>'GT Data'!N219</f>
        <v>TKNODE_431</v>
      </c>
      <c r="AL217" s="25">
        <f t="shared" si="75"/>
        <v>0</v>
      </c>
      <c r="AM217" s="25">
        <f t="shared" si="76"/>
        <v>0</v>
      </c>
      <c r="AN217" s="25">
        <f t="shared" si="77"/>
        <v>0</v>
      </c>
      <c r="AO217" s="25">
        <v>0</v>
      </c>
      <c r="AP217" s="25">
        <v>0</v>
      </c>
      <c r="AQ217" s="25">
        <v>0</v>
      </c>
    </row>
    <row r="218" spans="1:43" x14ac:dyDescent="0.3">
      <c r="A218" t="str">
        <f>'Calculated Tab Properties'!A218</f>
        <v>TAB_7_216</v>
      </c>
      <c r="B218">
        <f>'Calculated Tab Properties'!B218</f>
        <v>3.2538</v>
      </c>
      <c r="C218">
        <f>'Calculated Tab Properties'!C218</f>
        <v>6.191756751747568E-2</v>
      </c>
      <c r="D218">
        <f>'Calculated Tab Properties'!D218</f>
        <v>3.5476152964676748</v>
      </c>
      <c r="E218">
        <f>'Calculated Tab Properties'!E218</f>
        <v>7.2110881658262178</v>
      </c>
      <c r="F218">
        <f>'Calculated Tab Properties'!F218</f>
        <v>4.3110881552803075</v>
      </c>
      <c r="G218">
        <f>'Calculated Tab Properties'!G218</f>
        <v>2.9000000105459103</v>
      </c>
      <c r="H218">
        <f>'Calculated Tab Properties'!H218</f>
        <v>5.4272699641073618</v>
      </c>
      <c r="I218">
        <f>'Calculated Tab Properties'!I218</f>
        <v>0.14999994822495788</v>
      </c>
      <c r="J218" s="20">
        <f>'Calculated Tab Properties'!J218</f>
        <v>0.37740506653529254</v>
      </c>
      <c r="K218">
        <v>0</v>
      </c>
      <c r="L218">
        <v>0</v>
      </c>
      <c r="M218">
        <v>0</v>
      </c>
      <c r="N218">
        <v>0</v>
      </c>
      <c r="O218" s="27">
        <v>0</v>
      </c>
      <c r="P218" s="27">
        <v>0</v>
      </c>
      <c r="Q218">
        <v>0</v>
      </c>
      <c r="R218">
        <f>'Calculated Tab Properties'!R218</f>
        <v>1</v>
      </c>
      <c r="T218" s="30">
        <f>VLOOKUP('GEOMETRIC INPUTS'!D218,'Pressure Calculations'!$A$22:$B$61,2,TRUE)</f>
        <v>1.479376</v>
      </c>
      <c r="U218" s="30">
        <f>VLOOKUP('GEOMETRIC INPUTS'!D218,'Pressure Calculations'!$C$22:$D$61,2,TRUE)</f>
        <v>-1.717276</v>
      </c>
      <c r="V218">
        <f>T218*'GEOMETRIC INPUTS'!S218</f>
        <v>5.9175040000000001</v>
      </c>
      <c r="W218" s="27">
        <f>U218*'GEOMETRIC INPUTS'!R218</f>
        <v>-6.8691040000000001</v>
      </c>
      <c r="X218" s="27">
        <f t="shared" si="65"/>
        <v>6.3312109036471655</v>
      </c>
      <c r="Y218" s="27">
        <f t="shared" si="66"/>
        <v>-6.4897774882018293</v>
      </c>
      <c r="Z218" s="27">
        <f t="shared" si="67"/>
        <v>0</v>
      </c>
      <c r="AA218" s="27">
        <f t="shared" si="68"/>
        <v>0</v>
      </c>
      <c r="AB218" s="27">
        <f t="shared" si="69"/>
        <v>0</v>
      </c>
      <c r="AC218">
        <f t="shared" si="70"/>
        <v>6.3312109036471655</v>
      </c>
      <c r="AD218" s="28" t="str">
        <f>'GT Data'!D220</f>
        <v>TKNODE_432</v>
      </c>
      <c r="AE218">
        <f t="shared" si="71"/>
        <v>5.917504000000001</v>
      </c>
      <c r="AF218">
        <f t="shared" si="72"/>
        <v>-6.8691040000000001</v>
      </c>
      <c r="AG218" s="25">
        <f t="shared" si="73"/>
        <v>0</v>
      </c>
      <c r="AH218" s="25">
        <v>0</v>
      </c>
      <c r="AI218" s="25">
        <v>0</v>
      </c>
      <c r="AJ218" s="25">
        <f t="shared" si="74"/>
        <v>-28.951469147013462</v>
      </c>
      <c r="AK218" s="28" t="str">
        <f>'GT Data'!N220</f>
        <v>TKNODE_433</v>
      </c>
      <c r="AL218" s="25">
        <f t="shared" si="75"/>
        <v>0</v>
      </c>
      <c r="AM218" s="25">
        <f t="shared" si="76"/>
        <v>0</v>
      </c>
      <c r="AN218" s="25">
        <f t="shared" si="77"/>
        <v>0</v>
      </c>
      <c r="AO218" s="25">
        <v>0</v>
      </c>
      <c r="AP218" s="25">
        <v>0</v>
      </c>
      <c r="AQ218" s="25">
        <v>0</v>
      </c>
    </row>
    <row r="219" spans="1:43" x14ac:dyDescent="0.3">
      <c r="A219" t="str">
        <f>'Calculated Tab Properties'!A219</f>
        <v>TAB_7_217</v>
      </c>
      <c r="B219">
        <f>'Calculated Tab Properties'!B219</f>
        <v>3.7732000000000001</v>
      </c>
      <c r="C219">
        <f>'Calculated Tab Properties'!C219</f>
        <v>3.7924475748734925</v>
      </c>
      <c r="D219">
        <f>'Calculated Tab Properties'!D219</f>
        <v>217.29124006487538</v>
      </c>
      <c r="E219">
        <f>'Calculated Tab Properties'!E219</f>
        <v>6.2693868789374836</v>
      </c>
      <c r="F219">
        <f>'Calculated Tab Properties'!F219</f>
        <v>3.3693869454092353</v>
      </c>
      <c r="G219">
        <f>'Calculated Tab Properties'!G219</f>
        <v>2.8999999335282487</v>
      </c>
      <c r="H219">
        <f>'Calculated Tab Properties'!H219</f>
        <v>6.024356870811423</v>
      </c>
      <c r="I219">
        <f>'Calculated Tab Properties'!I219</f>
        <v>0.14999997586003275</v>
      </c>
      <c r="J219" s="20">
        <f>'Calculated Tab Properties'!J219</f>
        <v>0.33840783039550115</v>
      </c>
      <c r="K219">
        <v>0</v>
      </c>
      <c r="L219">
        <v>0</v>
      </c>
      <c r="M219">
        <v>0</v>
      </c>
      <c r="N219">
        <v>0</v>
      </c>
      <c r="O219" s="27">
        <v>0</v>
      </c>
      <c r="P219" s="27">
        <v>0</v>
      </c>
      <c r="Q219">
        <v>0</v>
      </c>
      <c r="R219">
        <f>'Calculated Tab Properties'!R219</f>
        <v>1</v>
      </c>
      <c r="T219" s="30">
        <f>VLOOKUP('GEOMETRIC INPUTS'!D219,'Pressure Calculations'!$A$22:$B$61,2,TRUE)</f>
        <v>1.479376</v>
      </c>
      <c r="U219" s="30">
        <f>VLOOKUP('GEOMETRIC INPUTS'!D219,'Pressure Calculations'!$C$22:$D$61,2,TRUE)</f>
        <v>-1.717276</v>
      </c>
      <c r="V219">
        <f>T219*'GEOMETRIC INPUTS'!S219</f>
        <v>5.9175040000000001</v>
      </c>
      <c r="W219" s="27">
        <f>U219*'GEOMETRIC INPUTS'!R219</f>
        <v>-6.8691040000000001</v>
      </c>
      <c r="X219" s="27">
        <f t="shared" si="65"/>
        <v>-8.8695275801106739</v>
      </c>
      <c r="Y219" s="27">
        <f t="shared" si="66"/>
        <v>1.879607368172425</v>
      </c>
      <c r="Z219" s="27">
        <f t="shared" si="67"/>
        <v>0</v>
      </c>
      <c r="AA219" s="27">
        <f t="shared" si="68"/>
        <v>0</v>
      </c>
      <c r="AB219" s="27">
        <f t="shared" si="69"/>
        <v>0</v>
      </c>
      <c r="AC219">
        <f t="shared" si="70"/>
        <v>-8.8695275801106739</v>
      </c>
      <c r="AD219" s="28" t="str">
        <f>'GT Data'!D221</f>
        <v>TKNODE_434</v>
      </c>
      <c r="AE219">
        <f t="shared" si="71"/>
        <v>5.9175039999999992</v>
      </c>
      <c r="AF219">
        <f t="shared" si="72"/>
        <v>-6.8691039999999983</v>
      </c>
      <c r="AG219" s="25">
        <f t="shared" si="73"/>
        <v>0</v>
      </c>
      <c r="AH219" s="25">
        <v>0</v>
      </c>
      <c r="AI219" s="25">
        <v>0</v>
      </c>
      <c r="AJ219" s="25">
        <f t="shared" si="74"/>
        <v>6.6150655886673819</v>
      </c>
      <c r="AK219" s="28" t="str">
        <f>'GT Data'!N221</f>
        <v>TKNODE_435</v>
      </c>
      <c r="AL219" s="25">
        <f t="shared" si="75"/>
        <v>0</v>
      </c>
      <c r="AM219" s="25">
        <f t="shared" si="76"/>
        <v>0</v>
      </c>
      <c r="AN219" s="25">
        <f t="shared" si="77"/>
        <v>0</v>
      </c>
      <c r="AO219" s="25">
        <v>0</v>
      </c>
      <c r="AP219" s="25">
        <v>0</v>
      </c>
      <c r="AQ219" s="25">
        <v>0</v>
      </c>
    </row>
    <row r="220" spans="1:43" x14ac:dyDescent="0.3">
      <c r="A220" t="str">
        <f>'Calculated Tab Properties'!A220</f>
        <v>TAB_7_218</v>
      </c>
      <c r="B220">
        <f>'Calculated Tab Properties'!B220</f>
        <v>2.6798999999999999</v>
      </c>
      <c r="C220">
        <f>'Calculated Tab Properties'!C220</f>
        <v>0</v>
      </c>
      <c r="D220">
        <f>'Calculated Tab Properties'!D220</f>
        <v>0</v>
      </c>
      <c r="E220">
        <f>'Calculated Tab Properties'!E220</f>
        <v>3.4912185999999998</v>
      </c>
      <c r="F220">
        <f>'Calculated Tab Properties'!F220</f>
        <v>0.99121859999999984</v>
      </c>
      <c r="G220">
        <f>'Calculated Tab Properties'!G220</f>
        <v>2.5</v>
      </c>
      <c r="H220">
        <f>'Calculated Tab Properties'!H220</f>
        <v>2.1697116704728212</v>
      </c>
      <c r="I220">
        <f>'Calculated Tab Properties'!I220</f>
        <v>0.15000000000000002</v>
      </c>
      <c r="J220" s="20">
        <f>'Calculated Tab Properties'!J220</f>
        <v>1.1726505118866493</v>
      </c>
      <c r="K220">
        <v>0</v>
      </c>
      <c r="L220">
        <v>0</v>
      </c>
      <c r="M220">
        <v>0</v>
      </c>
      <c r="N220">
        <v>0</v>
      </c>
      <c r="O220" s="27">
        <v>0</v>
      </c>
      <c r="P220" s="27">
        <v>0</v>
      </c>
      <c r="Q220">
        <v>0</v>
      </c>
      <c r="R220">
        <f>'Calculated Tab Properties'!R220</f>
        <v>1</v>
      </c>
      <c r="T220" s="30">
        <f>VLOOKUP('GEOMETRIC INPUTS'!D220,'Pressure Calculations'!$A$22:$B$61,2,TRUE)</f>
        <v>1.479376</v>
      </c>
      <c r="U220" s="30">
        <f>VLOOKUP('GEOMETRIC INPUTS'!D220,'Pressure Calculations'!$C$22:$D$61,2,TRUE)</f>
        <v>-1.717276</v>
      </c>
      <c r="V220">
        <f>T220*'GEOMETRIC INPUTS'!S220</f>
        <v>5.9175040000000001</v>
      </c>
      <c r="W220" s="27">
        <f>U220*'GEOMETRIC INPUTS'!R220</f>
        <v>-6.8691040000000001</v>
      </c>
      <c r="X220" s="27">
        <f t="shared" si="65"/>
        <v>5.9175040000000001</v>
      </c>
      <c r="Y220" s="27">
        <f t="shared" si="66"/>
        <v>-6.8691040000000001</v>
      </c>
      <c r="Z220" s="27">
        <f t="shared" si="67"/>
        <v>0</v>
      </c>
      <c r="AA220" s="27">
        <f t="shared" si="68"/>
        <v>0</v>
      </c>
      <c r="AB220" s="27">
        <f t="shared" si="69"/>
        <v>0</v>
      </c>
      <c r="AC220">
        <f t="shared" si="70"/>
        <v>5.9175040000000001</v>
      </c>
      <c r="AD220" s="28" t="str">
        <f>'GT Data'!D222</f>
        <v>TKNODE_436</v>
      </c>
      <c r="AE220">
        <f t="shared" si="71"/>
        <v>5.9175040000000001</v>
      </c>
      <c r="AF220">
        <f t="shared" si="72"/>
        <v>-6.8691040000000001</v>
      </c>
      <c r="AG220" s="25">
        <f t="shared" si="73"/>
        <v>0</v>
      </c>
      <c r="AH220" s="25">
        <v>0</v>
      </c>
      <c r="AI220" s="25">
        <v>0</v>
      </c>
      <c r="AJ220" s="25">
        <f t="shared" si="74"/>
        <v>-7.8391492501343985</v>
      </c>
      <c r="AK220" s="28" t="str">
        <f>'GT Data'!N222</f>
        <v>TKNODE_437</v>
      </c>
      <c r="AL220" s="25">
        <f t="shared" si="75"/>
        <v>0</v>
      </c>
      <c r="AM220" s="25">
        <f t="shared" si="76"/>
        <v>0</v>
      </c>
      <c r="AN220" s="25">
        <f t="shared" si="77"/>
        <v>0</v>
      </c>
      <c r="AO220" s="25">
        <v>0</v>
      </c>
      <c r="AP220" s="25">
        <v>0</v>
      </c>
      <c r="AQ220" s="25">
        <v>0</v>
      </c>
    </row>
    <row r="221" spans="1:43" x14ac:dyDescent="0.3">
      <c r="A221" t="str">
        <f>'Calculated Tab Properties'!A221</f>
        <v>TAB_7_219</v>
      </c>
      <c r="B221">
        <f>'Calculated Tab Properties'!B221</f>
        <v>1.8753</v>
      </c>
      <c r="C221">
        <f>'Calculated Tab Properties'!C221</f>
        <v>0</v>
      </c>
      <c r="D221">
        <f>'Calculated Tab Properties'!D221</f>
        <v>0</v>
      </c>
      <c r="E221">
        <f>'Calculated Tab Properties'!E221</f>
        <v>4.0653864000000004</v>
      </c>
      <c r="F221">
        <f>'Calculated Tab Properties'!F221</f>
        <v>0.96538639999999987</v>
      </c>
      <c r="G221">
        <f>'Calculated Tab Properties'!G221</f>
        <v>3.1000000000000005</v>
      </c>
      <c r="H221">
        <f>'Calculated Tab Properties'!H221</f>
        <v>2.1598275350835214</v>
      </c>
      <c r="I221">
        <f>'Calculated Tab Properties'!I221</f>
        <v>0.14999999999999991</v>
      </c>
      <c r="J221" s="20">
        <f>'Calculated Tab Properties'!J221</f>
        <v>1.1836755243662906</v>
      </c>
      <c r="K221">
        <v>0</v>
      </c>
      <c r="L221">
        <v>0</v>
      </c>
      <c r="M221">
        <v>0</v>
      </c>
      <c r="N221">
        <v>0</v>
      </c>
      <c r="O221" s="27">
        <v>0</v>
      </c>
      <c r="P221" s="27">
        <v>0</v>
      </c>
      <c r="Q221">
        <v>0</v>
      </c>
      <c r="R221">
        <f>'Calculated Tab Properties'!R221</f>
        <v>1</v>
      </c>
      <c r="T221" s="30">
        <f>VLOOKUP('GEOMETRIC INPUTS'!D221,'Pressure Calculations'!$A$22:$B$61,2,TRUE)</f>
        <v>1.479376</v>
      </c>
      <c r="U221" s="30">
        <f>VLOOKUP('GEOMETRIC INPUTS'!D221,'Pressure Calculations'!$C$22:$D$61,2,TRUE)</f>
        <v>-1.717276</v>
      </c>
      <c r="V221">
        <f>T221*'GEOMETRIC INPUTS'!S221</f>
        <v>5.9175040000000001</v>
      </c>
      <c r="W221" s="27">
        <f>U221*'GEOMETRIC INPUTS'!R221</f>
        <v>-6.8691040000000001</v>
      </c>
      <c r="X221" s="27">
        <f t="shared" si="65"/>
        <v>5.9175040000000001</v>
      </c>
      <c r="Y221" s="27">
        <f t="shared" si="66"/>
        <v>-6.8691040000000001</v>
      </c>
      <c r="Z221" s="27">
        <f t="shared" si="67"/>
        <v>0</v>
      </c>
      <c r="AA221" s="27">
        <f t="shared" si="68"/>
        <v>0</v>
      </c>
      <c r="AB221" s="27">
        <f t="shared" si="69"/>
        <v>0</v>
      </c>
      <c r="AC221">
        <f t="shared" si="70"/>
        <v>5.9175040000000001</v>
      </c>
      <c r="AD221" s="28" t="str">
        <f>'GT Data'!D223</f>
        <v>TKNODE_438</v>
      </c>
      <c r="AE221">
        <f t="shared" si="71"/>
        <v>5.9175040000000001</v>
      </c>
      <c r="AF221">
        <f t="shared" si="72"/>
        <v>-6.8691040000000001</v>
      </c>
      <c r="AG221" s="25">
        <f t="shared" si="73"/>
        <v>0</v>
      </c>
      <c r="AH221" s="25">
        <v>0</v>
      </c>
      <c r="AI221" s="25">
        <v>0</v>
      </c>
      <c r="AJ221" s="25">
        <f t="shared" si="74"/>
        <v>-7.6617051817855986</v>
      </c>
      <c r="AK221" s="28" t="str">
        <f>'GT Data'!N223</f>
        <v>TKNODE_439</v>
      </c>
      <c r="AL221" s="25">
        <f t="shared" si="75"/>
        <v>0</v>
      </c>
      <c r="AM221" s="25">
        <f t="shared" si="76"/>
        <v>0</v>
      </c>
      <c r="AN221" s="25">
        <f t="shared" si="77"/>
        <v>0</v>
      </c>
      <c r="AO221" s="25">
        <v>0</v>
      </c>
      <c r="AP221" s="25">
        <v>0</v>
      </c>
      <c r="AQ221" s="25">
        <v>0</v>
      </c>
    </row>
    <row r="222" spans="1:43" x14ac:dyDescent="0.3">
      <c r="A222" t="str">
        <f>'Calculated Tab Properties'!A222</f>
        <v>TAB_7_220</v>
      </c>
      <c r="B222">
        <f>'Calculated Tab Properties'!B222</f>
        <v>1.9061999999999999</v>
      </c>
      <c r="C222">
        <f>'Calculated Tab Properties'!C222</f>
        <v>1.070326103919734</v>
      </c>
      <c r="D222">
        <f>'Calculated Tab Properties'!D222</f>
        <v>61.325168457281521</v>
      </c>
      <c r="E222">
        <f>'Calculated Tab Properties'!E222</f>
        <v>4.534195171338796</v>
      </c>
      <c r="F222">
        <f>'Calculated Tab Properties'!F222</f>
        <v>1.8341951458823134</v>
      </c>
      <c r="G222">
        <f>'Calculated Tab Properties'!G222</f>
        <v>2.7000000254564824</v>
      </c>
      <c r="H222">
        <f>'Calculated Tab Properties'!H222</f>
        <v>2.6146727299510086</v>
      </c>
      <c r="I222">
        <f>'Calculated Tab Properties'!I222</f>
        <v>0.14999994200912206</v>
      </c>
      <c r="J222" s="20">
        <f>'Calculated Tab Properties'!J222</f>
        <v>0.87090793958996215</v>
      </c>
      <c r="K222">
        <v>0</v>
      </c>
      <c r="L222">
        <v>0</v>
      </c>
      <c r="M222">
        <v>0</v>
      </c>
      <c r="N222">
        <v>0</v>
      </c>
      <c r="O222" s="27">
        <v>0</v>
      </c>
      <c r="P222" s="27">
        <v>0</v>
      </c>
      <c r="Q222">
        <v>0</v>
      </c>
      <c r="R222">
        <f>'Calculated Tab Properties'!R222</f>
        <v>1</v>
      </c>
      <c r="T222" s="30">
        <f>VLOOKUP('GEOMETRIC INPUTS'!D222,'Pressure Calculations'!$A$22:$B$61,2,TRUE)</f>
        <v>1.479376</v>
      </c>
      <c r="U222" s="30">
        <f>VLOOKUP('GEOMETRIC INPUTS'!D222,'Pressure Calculations'!$C$22:$D$61,2,TRUE)</f>
        <v>-1.717276</v>
      </c>
      <c r="V222">
        <f>T222*'GEOMETRIC INPUTS'!S222</f>
        <v>5.9175040000000001</v>
      </c>
      <c r="W222" s="27">
        <f>U222*'GEOMETRIC INPUTS'!R222</f>
        <v>-6.8691040000000001</v>
      </c>
      <c r="X222" s="27">
        <f t="shared" si="65"/>
        <v>8.8661008128993508</v>
      </c>
      <c r="Y222" s="27">
        <f t="shared" si="66"/>
        <v>1.895705601705461</v>
      </c>
      <c r="Z222" s="27">
        <f t="shared" si="67"/>
        <v>0</v>
      </c>
      <c r="AA222" s="27">
        <f t="shared" si="68"/>
        <v>0</v>
      </c>
      <c r="AB222" s="27">
        <f t="shared" si="69"/>
        <v>0</v>
      </c>
      <c r="AC222">
        <f t="shared" si="70"/>
        <v>8.8661008128993508</v>
      </c>
      <c r="AD222" s="28" t="str">
        <f>'GT Data'!D224</f>
        <v>TKNODE_440</v>
      </c>
      <c r="AE222">
        <f t="shared" si="71"/>
        <v>5.9175040000000001</v>
      </c>
      <c r="AF222">
        <f t="shared" si="72"/>
        <v>-6.8691039999999992</v>
      </c>
      <c r="AG222" s="25">
        <f t="shared" si="73"/>
        <v>0</v>
      </c>
      <c r="AH222" s="25">
        <v>0</v>
      </c>
      <c r="AI222" s="25">
        <v>0</v>
      </c>
      <c r="AJ222" s="25">
        <f t="shared" si="74"/>
        <v>3.7614497429922538</v>
      </c>
      <c r="AK222" s="28" t="str">
        <f>'GT Data'!N224</f>
        <v>TKNODE_441</v>
      </c>
      <c r="AL222" s="25">
        <f t="shared" si="75"/>
        <v>0</v>
      </c>
      <c r="AM222" s="25">
        <f t="shared" si="76"/>
        <v>0</v>
      </c>
      <c r="AN222" s="25">
        <f t="shared" si="77"/>
        <v>0</v>
      </c>
      <c r="AO222" s="25">
        <v>0</v>
      </c>
      <c r="AP222" s="25">
        <v>0</v>
      </c>
      <c r="AQ222" s="25">
        <v>0</v>
      </c>
    </row>
    <row r="223" spans="1:43" x14ac:dyDescent="0.3">
      <c r="A223" t="str">
        <f>'Calculated Tab Properties'!A223</f>
        <v>TAB_7_221</v>
      </c>
      <c r="B223">
        <f>'Calculated Tab Properties'!B223</f>
        <v>2.5044</v>
      </c>
      <c r="C223">
        <f>'Calculated Tab Properties'!C223</f>
        <v>0.53406699930276669</v>
      </c>
      <c r="D223">
        <f>'Calculated Tab Properties'!D223</f>
        <v>30.599785037264809</v>
      </c>
      <c r="E223">
        <f>'Calculated Tab Properties'!E223</f>
        <v>5.039578107293206</v>
      </c>
      <c r="F223">
        <f>'Calculated Tab Properties'!F223</f>
        <v>2.9395780748233662</v>
      </c>
      <c r="G223">
        <f>'Calculated Tab Properties'!G223</f>
        <v>2.1000000324698398</v>
      </c>
      <c r="H223">
        <f>'Calculated Tab Properties'!H223</f>
        <v>3.4324547876755784</v>
      </c>
      <c r="I223">
        <f>'Calculated Tab Properties'!I223</f>
        <v>0.14999999392349961</v>
      </c>
      <c r="J223" s="20">
        <f>'Calculated Tab Properties'!J223</f>
        <v>0.62201429308211675</v>
      </c>
      <c r="K223">
        <v>0</v>
      </c>
      <c r="L223">
        <v>0</v>
      </c>
      <c r="M223">
        <v>0</v>
      </c>
      <c r="N223">
        <v>0</v>
      </c>
      <c r="O223" s="27">
        <v>0</v>
      </c>
      <c r="P223" s="27">
        <v>0</v>
      </c>
      <c r="Q223">
        <v>0</v>
      </c>
      <c r="R223">
        <f>'Calculated Tab Properties'!R223</f>
        <v>1</v>
      </c>
      <c r="T223" s="30">
        <f>VLOOKUP('GEOMETRIC INPUTS'!D223,'Pressure Calculations'!$A$22:$B$61,2,TRUE)</f>
        <v>1.479376</v>
      </c>
      <c r="U223" s="30">
        <f>VLOOKUP('GEOMETRIC INPUTS'!D223,'Pressure Calculations'!$C$22:$D$61,2,TRUE)</f>
        <v>-1.717276</v>
      </c>
      <c r="V223">
        <f>T223*'GEOMETRIC INPUTS'!S223</f>
        <v>5.9175040000000001</v>
      </c>
      <c r="W223" s="27">
        <f>U223*'GEOMETRIC INPUTS'!R223</f>
        <v>-6.8691040000000001</v>
      </c>
      <c r="X223" s="27">
        <f t="shared" si="65"/>
        <v>8.5900919315382129</v>
      </c>
      <c r="Y223" s="27">
        <f t="shared" si="66"/>
        <v>-2.9003041151841438</v>
      </c>
      <c r="Z223" s="27">
        <f t="shared" si="67"/>
        <v>0</v>
      </c>
      <c r="AA223" s="27">
        <f t="shared" si="68"/>
        <v>0</v>
      </c>
      <c r="AB223" s="27">
        <f t="shared" si="69"/>
        <v>0</v>
      </c>
      <c r="AC223">
        <f t="shared" si="70"/>
        <v>8.5900919315382129</v>
      </c>
      <c r="AD223" s="28" t="str">
        <f>'GT Data'!D225</f>
        <v>TKNODE_442</v>
      </c>
      <c r="AE223">
        <f t="shared" si="71"/>
        <v>5.9175039999999992</v>
      </c>
      <c r="AF223">
        <f t="shared" si="72"/>
        <v>-6.8691039999999992</v>
      </c>
      <c r="AG223" s="25">
        <f t="shared" si="73"/>
        <v>0</v>
      </c>
      <c r="AH223" s="25">
        <v>0</v>
      </c>
      <c r="AI223" s="25">
        <v>0</v>
      </c>
      <c r="AJ223" s="25">
        <f t="shared" si="74"/>
        <v>-8.9607159869692143</v>
      </c>
      <c r="AK223" s="28" t="str">
        <f>'GT Data'!N225</f>
        <v>TKNODE_443</v>
      </c>
      <c r="AL223" s="25">
        <f t="shared" si="75"/>
        <v>0</v>
      </c>
      <c r="AM223" s="25">
        <f t="shared" si="76"/>
        <v>0</v>
      </c>
      <c r="AN223" s="25">
        <f t="shared" si="77"/>
        <v>0</v>
      </c>
      <c r="AO223" s="25">
        <v>0</v>
      </c>
      <c r="AP223" s="25">
        <v>0</v>
      </c>
      <c r="AQ223" s="25">
        <v>0</v>
      </c>
    </row>
    <row r="224" spans="1:43" x14ac:dyDescent="0.3">
      <c r="A224" t="str">
        <f>'Calculated Tab Properties'!A224</f>
        <v>TAB_7_222</v>
      </c>
      <c r="B224">
        <f>'Calculated Tab Properties'!B224</f>
        <v>1.9779</v>
      </c>
      <c r="C224">
        <f>'Calculated Tab Properties'!C224</f>
        <v>3.3423720532001182</v>
      </c>
      <c r="D224">
        <f>'Calculated Tab Properties'!D224</f>
        <v>191.50381221084223</v>
      </c>
      <c r="E224">
        <f>'Calculated Tab Properties'!E224</f>
        <v>4.5204619836273112</v>
      </c>
      <c r="F224">
        <f>'Calculated Tab Properties'!F224</f>
        <v>2.6204620248722339</v>
      </c>
      <c r="G224">
        <f>'Calculated Tab Properties'!G224</f>
        <v>1.8999999587550782</v>
      </c>
      <c r="H224">
        <f>'Calculated Tab Properties'!H224</f>
        <v>3.1785504026867342</v>
      </c>
      <c r="I224">
        <f>'Calculated Tab Properties'!I224</f>
        <v>0.14999999067296615</v>
      </c>
      <c r="J224" s="20">
        <f>'Calculated Tab Properties'!J224</f>
        <v>0.68054620633976382</v>
      </c>
      <c r="K224">
        <v>0</v>
      </c>
      <c r="L224">
        <v>0</v>
      </c>
      <c r="M224">
        <v>0</v>
      </c>
      <c r="N224">
        <v>0</v>
      </c>
      <c r="O224" s="27">
        <v>0</v>
      </c>
      <c r="P224" s="27">
        <v>0</v>
      </c>
      <c r="Q224">
        <v>0</v>
      </c>
      <c r="R224">
        <f>'Calculated Tab Properties'!R224</f>
        <v>1</v>
      </c>
      <c r="T224" s="30">
        <f>VLOOKUP('GEOMETRIC INPUTS'!D224,'Pressure Calculations'!$A$22:$B$61,2,TRUE)</f>
        <v>1.479376</v>
      </c>
      <c r="U224" s="30">
        <f>VLOOKUP('GEOMETRIC INPUTS'!D224,'Pressure Calculations'!$C$22:$D$61,2,TRUE)</f>
        <v>-1.717276</v>
      </c>
      <c r="V224">
        <f>T224*'GEOMETRIC INPUTS'!S224</f>
        <v>5.9175040000000001</v>
      </c>
      <c r="W224" s="27">
        <f>U224*'GEOMETRIC INPUTS'!R224</f>
        <v>-6.8691040000000001</v>
      </c>
      <c r="X224" s="27">
        <f t="shared" si="65"/>
        <v>-7.1685567880424053</v>
      </c>
      <c r="Y224" s="27">
        <f t="shared" si="66"/>
        <v>5.5509672066625599</v>
      </c>
      <c r="Z224" s="27">
        <f t="shared" si="67"/>
        <v>0</v>
      </c>
      <c r="AA224" s="27">
        <f t="shared" si="68"/>
        <v>0</v>
      </c>
      <c r="AB224" s="27">
        <f t="shared" si="69"/>
        <v>0</v>
      </c>
      <c r="AC224">
        <f t="shared" si="70"/>
        <v>-7.1685567880424053</v>
      </c>
      <c r="AD224" s="28" t="str">
        <f>'GT Data'!D226</f>
        <v>TKNODE_444</v>
      </c>
      <c r="AE224">
        <f t="shared" si="71"/>
        <v>5.9175040000000001</v>
      </c>
      <c r="AF224">
        <f t="shared" si="72"/>
        <v>-6.8691040000000001</v>
      </c>
      <c r="AG224" s="25">
        <f t="shared" si="73"/>
        <v>0</v>
      </c>
      <c r="AH224" s="25">
        <v>0</v>
      </c>
      <c r="AI224" s="25">
        <v>0</v>
      </c>
      <c r="AJ224" s="25">
        <f t="shared" si="74"/>
        <v>15.378743795595664</v>
      </c>
      <c r="AK224" s="28" t="str">
        <f>'GT Data'!N226</f>
        <v>TKNODE_445</v>
      </c>
      <c r="AL224" s="25">
        <f t="shared" si="75"/>
        <v>0</v>
      </c>
      <c r="AM224" s="25">
        <f t="shared" si="76"/>
        <v>0</v>
      </c>
      <c r="AN224" s="25">
        <f t="shared" si="77"/>
        <v>0</v>
      </c>
      <c r="AO224" s="25">
        <v>0</v>
      </c>
      <c r="AP224" s="25">
        <v>0</v>
      </c>
      <c r="AQ224" s="25">
        <v>0</v>
      </c>
    </row>
    <row r="225" spans="1:43" x14ac:dyDescent="0.3">
      <c r="A225" t="str">
        <f>'Calculated Tab Properties'!A225</f>
        <v>TAB_7_223</v>
      </c>
      <c r="B225">
        <f>'Calculated Tab Properties'!B225</f>
        <v>1.1399999999999999</v>
      </c>
      <c r="C225">
        <f>'Calculated Tab Properties'!C225</f>
        <v>3.1415926833921155</v>
      </c>
      <c r="D225">
        <f>'Calculated Tab Properties'!D225</f>
        <v>180.00000170754728</v>
      </c>
      <c r="E225">
        <f>'Calculated Tab Properties'!E225</f>
        <v>4.104325000000002</v>
      </c>
      <c r="F225">
        <f>'Calculated Tab Properties'!F225</f>
        <v>2.4043250000000018</v>
      </c>
      <c r="G225">
        <f>'Calculated Tab Properties'!G225</f>
        <v>1.7000000000000002</v>
      </c>
      <c r="H225">
        <f>'Calculated Tab Properties'!H225</f>
        <v>3.0136325598229479</v>
      </c>
      <c r="I225">
        <f>'Calculated Tab Properties'!I225</f>
        <v>0.14999999999999947</v>
      </c>
      <c r="J225" s="20">
        <f>'Calculated Tab Properties'!J225</f>
        <v>0.72568888202966408</v>
      </c>
      <c r="K225">
        <v>0</v>
      </c>
      <c r="L225">
        <v>0</v>
      </c>
      <c r="M225">
        <v>0</v>
      </c>
      <c r="N225">
        <v>0</v>
      </c>
      <c r="O225" s="27">
        <v>0</v>
      </c>
      <c r="P225" s="27">
        <v>0</v>
      </c>
      <c r="Q225">
        <v>0</v>
      </c>
      <c r="R225">
        <f>'Calculated Tab Properties'!R225</f>
        <v>1</v>
      </c>
      <c r="T225" s="30">
        <f>VLOOKUP('GEOMETRIC INPUTS'!D225,'Pressure Calculations'!$A$22:$B$61,2,TRUE)</f>
        <v>1.479376</v>
      </c>
      <c r="U225" s="30">
        <f>VLOOKUP('GEOMETRIC INPUTS'!D225,'Pressure Calculations'!$C$22:$D$61,2,TRUE)</f>
        <v>-1.717276</v>
      </c>
      <c r="V225">
        <f>T225*'GEOMETRIC INPUTS'!S225</f>
        <v>5.9175040000000001</v>
      </c>
      <c r="W225" s="27">
        <f>U225*'GEOMETRIC INPUTS'!R225</f>
        <v>-6.8691040000000001</v>
      </c>
      <c r="X225" s="27">
        <f t="shared" si="65"/>
        <v>-5.9175042047152484</v>
      </c>
      <c r="Y225" s="27">
        <f t="shared" si="66"/>
        <v>6.869103823644636</v>
      </c>
      <c r="Z225" s="27">
        <f t="shared" si="67"/>
        <v>0</v>
      </c>
      <c r="AA225" s="27">
        <f t="shared" si="68"/>
        <v>0</v>
      </c>
      <c r="AB225" s="27">
        <f t="shared" si="69"/>
        <v>0</v>
      </c>
      <c r="AC225">
        <f t="shared" si="70"/>
        <v>-5.9175042047152484</v>
      </c>
      <c r="AD225" s="28" t="str">
        <f>'GT Data'!D227</f>
        <v>TKNODE_446</v>
      </c>
      <c r="AE225">
        <f t="shared" si="71"/>
        <v>5.9175040000000001</v>
      </c>
      <c r="AF225">
        <f t="shared" si="72"/>
        <v>-6.869104000000001</v>
      </c>
      <c r="AG225" s="25">
        <f t="shared" si="73"/>
        <v>0</v>
      </c>
      <c r="AH225" s="25">
        <v>0</v>
      </c>
      <c r="AI225" s="25">
        <v>0</v>
      </c>
      <c r="AJ225" s="25">
        <f t="shared" si="74"/>
        <v>17.545923624331095</v>
      </c>
      <c r="AK225" s="28" t="str">
        <f>'GT Data'!N227</f>
        <v>TKNODE_447</v>
      </c>
      <c r="AL225" s="25">
        <f t="shared" si="75"/>
        <v>0</v>
      </c>
      <c r="AM225" s="25">
        <f t="shared" si="76"/>
        <v>0</v>
      </c>
      <c r="AN225" s="25">
        <f t="shared" si="77"/>
        <v>0</v>
      </c>
      <c r="AO225" s="25">
        <v>0</v>
      </c>
      <c r="AP225" s="25">
        <v>0</v>
      </c>
      <c r="AQ225" s="25">
        <v>0</v>
      </c>
    </row>
    <row r="226" spans="1:43" x14ac:dyDescent="0.3">
      <c r="A226" t="str">
        <f>'Calculated Tab Properties'!A226</f>
        <v>TAB_7_224</v>
      </c>
      <c r="B226">
        <f>'Calculated Tab Properties'!B226</f>
        <v>1.2394000000000001</v>
      </c>
      <c r="C226">
        <f>'Calculated Tab Properties'!C226</f>
        <v>3.1415926833921155</v>
      </c>
      <c r="D226">
        <f>'Calculated Tab Properties'!D226</f>
        <v>180.00000170754728</v>
      </c>
      <c r="E226">
        <f>'Calculated Tab Properties'!E226</f>
        <v>3.8516720000000011</v>
      </c>
      <c r="F226">
        <f>'Calculated Tab Properties'!F226</f>
        <v>2.351672000000002</v>
      </c>
      <c r="G226">
        <f>'Calculated Tab Properties'!G226</f>
        <v>1.5</v>
      </c>
      <c r="H226">
        <f>'Calculated Tab Properties'!H226</f>
        <v>2.9744511419056812</v>
      </c>
      <c r="I226">
        <f>'Calculated Tab Properties'!I226</f>
        <v>0.14999999999999947</v>
      </c>
      <c r="J226" s="20">
        <f>'Calculated Tab Properties'!J226</f>
        <v>0.73743693693581447</v>
      </c>
      <c r="K226">
        <v>0</v>
      </c>
      <c r="L226">
        <v>0</v>
      </c>
      <c r="M226">
        <v>0</v>
      </c>
      <c r="N226">
        <v>0</v>
      </c>
      <c r="O226" s="27">
        <v>0</v>
      </c>
      <c r="P226" s="27">
        <v>0</v>
      </c>
      <c r="Q226">
        <v>0</v>
      </c>
      <c r="R226">
        <f>'Calculated Tab Properties'!R226</f>
        <v>1</v>
      </c>
      <c r="T226" s="30">
        <f>VLOOKUP('GEOMETRIC INPUTS'!D226,'Pressure Calculations'!$A$22:$B$61,2,TRUE)</f>
        <v>1.479376</v>
      </c>
      <c r="U226" s="30">
        <f>VLOOKUP('GEOMETRIC INPUTS'!D226,'Pressure Calculations'!$C$22:$D$61,2,TRUE)</f>
        <v>-1.717276</v>
      </c>
      <c r="V226">
        <f>T226*'GEOMETRIC INPUTS'!S226</f>
        <v>5.9175040000000001</v>
      </c>
      <c r="W226" s="27">
        <f>U226*'GEOMETRIC INPUTS'!R226</f>
        <v>-6.8691040000000001</v>
      </c>
      <c r="X226" s="27">
        <f t="shared" si="65"/>
        <v>-5.9175042047152484</v>
      </c>
      <c r="Y226" s="27">
        <f t="shared" si="66"/>
        <v>6.869103823644636</v>
      </c>
      <c r="Z226" s="27">
        <f t="shared" si="67"/>
        <v>0</v>
      </c>
      <c r="AA226" s="27">
        <f t="shared" si="68"/>
        <v>0</v>
      </c>
      <c r="AB226" s="27">
        <f t="shared" si="69"/>
        <v>0</v>
      </c>
      <c r="AC226">
        <f t="shared" si="70"/>
        <v>-5.9175042047152484</v>
      </c>
      <c r="AD226" s="28" t="str">
        <f>'GT Data'!D228</f>
        <v>TKNODE_448</v>
      </c>
      <c r="AE226">
        <f t="shared" si="71"/>
        <v>5.9175040000000001</v>
      </c>
      <c r="AF226">
        <f t="shared" si="72"/>
        <v>-6.869104000000001</v>
      </c>
      <c r="AG226" s="25">
        <f t="shared" si="73"/>
        <v>0</v>
      </c>
      <c r="AH226" s="25">
        <v>0</v>
      </c>
      <c r="AI226" s="25">
        <v>0</v>
      </c>
      <c r="AJ226" s="25">
        <f t="shared" si="74"/>
        <v>17.184244700704735</v>
      </c>
      <c r="AK226" s="28" t="str">
        <f>'GT Data'!N228</f>
        <v>TKNODE_449</v>
      </c>
      <c r="AL226" s="25">
        <f t="shared" si="75"/>
        <v>0</v>
      </c>
      <c r="AM226" s="25">
        <f t="shared" si="76"/>
        <v>0</v>
      </c>
      <c r="AN226" s="25">
        <f t="shared" si="77"/>
        <v>0</v>
      </c>
      <c r="AO226" s="25">
        <v>0</v>
      </c>
      <c r="AP226" s="25">
        <v>0</v>
      </c>
      <c r="AQ226" s="25">
        <v>0</v>
      </c>
    </row>
    <row r="227" spans="1:43" x14ac:dyDescent="0.3">
      <c r="A227" t="str">
        <f>'Calculated Tab Properties'!A227</f>
        <v>TAB_7_225</v>
      </c>
      <c r="B227">
        <f>'Calculated Tab Properties'!B227</f>
        <v>1.6771</v>
      </c>
      <c r="C227">
        <f>'Calculated Tab Properties'!C227</f>
        <v>0.24696098490677709</v>
      </c>
      <c r="D227">
        <f>'Calculated Tab Properties'!D227</f>
        <v>14.149822139552352</v>
      </c>
      <c r="E227">
        <f>'Calculated Tab Properties'!E227</f>
        <v>4.5887858308897274</v>
      </c>
      <c r="F227">
        <f>'Calculated Tab Properties'!F227</f>
        <v>2.688785757217012</v>
      </c>
      <c r="G227">
        <f>'Calculated Tab Properties'!G227</f>
        <v>1.9000000736727172</v>
      </c>
      <c r="H227">
        <f>'Calculated Tab Properties'!H227</f>
        <v>3.3327385778759502</v>
      </c>
      <c r="I227">
        <f>'Calculated Tab Properties'!I227</f>
        <v>0.15000001720229875</v>
      </c>
      <c r="J227" s="20">
        <f>'Calculated Tab Properties'!J227</f>
        <v>0.64363495937139636</v>
      </c>
      <c r="K227">
        <v>0</v>
      </c>
      <c r="L227">
        <v>0</v>
      </c>
      <c r="M227">
        <v>0</v>
      </c>
      <c r="N227">
        <v>0</v>
      </c>
      <c r="O227" s="27">
        <v>0</v>
      </c>
      <c r="P227" s="27">
        <v>0</v>
      </c>
      <c r="Q227">
        <v>0</v>
      </c>
      <c r="R227">
        <f>'Calculated Tab Properties'!R227</f>
        <v>1</v>
      </c>
      <c r="T227" s="30">
        <f>VLOOKUP('GEOMETRIC INPUTS'!D227,'Pressure Calculations'!$A$22:$B$61,2,TRUE)</f>
        <v>1.479376</v>
      </c>
      <c r="U227" s="30">
        <f>VLOOKUP('GEOMETRIC INPUTS'!D227,'Pressure Calculations'!$C$22:$D$61,2,TRUE)</f>
        <v>-1.717276</v>
      </c>
      <c r="V227">
        <f>T227*'GEOMETRIC INPUTS'!S227</f>
        <v>5.9175040000000001</v>
      </c>
      <c r="W227" s="27">
        <f>U227*'GEOMETRIC INPUTS'!R227</f>
        <v>-6.8691040000000001</v>
      </c>
      <c r="X227" s="27">
        <f t="shared" si="65"/>
        <v>7.4171751699909541</v>
      </c>
      <c r="Y227" s="27">
        <f t="shared" si="66"/>
        <v>-5.2141112234494642</v>
      </c>
      <c r="Z227" s="27">
        <f t="shared" si="67"/>
        <v>0</v>
      </c>
      <c r="AA227" s="27">
        <f t="shared" si="68"/>
        <v>0</v>
      </c>
      <c r="AB227" s="27">
        <f t="shared" si="69"/>
        <v>0</v>
      </c>
      <c r="AC227">
        <f t="shared" si="70"/>
        <v>7.4171751699909541</v>
      </c>
      <c r="AD227" s="28" t="str">
        <f>'GT Data'!D229</f>
        <v>TKNODE_450</v>
      </c>
      <c r="AE227">
        <f t="shared" si="71"/>
        <v>5.9175040000000001</v>
      </c>
      <c r="AF227">
        <f t="shared" si="72"/>
        <v>-6.8691040000000001</v>
      </c>
      <c r="AG227" s="25">
        <f t="shared" si="73"/>
        <v>0</v>
      </c>
      <c r="AH227" s="25">
        <v>0</v>
      </c>
      <c r="AI227" s="25">
        <v>0</v>
      </c>
      <c r="AJ227" s="25">
        <f t="shared" si="74"/>
        <v>-14.801744767368406</v>
      </c>
      <c r="AK227" s="28" t="str">
        <f>'GT Data'!N229</f>
        <v>TKNODE_451</v>
      </c>
      <c r="AL227" s="25">
        <f t="shared" si="75"/>
        <v>0</v>
      </c>
      <c r="AM227" s="25">
        <f t="shared" si="76"/>
        <v>0</v>
      </c>
      <c r="AN227" s="25">
        <f t="shared" si="77"/>
        <v>0</v>
      </c>
      <c r="AO227" s="25">
        <v>0</v>
      </c>
      <c r="AP227" s="25">
        <v>0</v>
      </c>
      <c r="AQ227" s="25">
        <v>0</v>
      </c>
    </row>
    <row r="228" spans="1:43" x14ac:dyDescent="0.3">
      <c r="A228" t="str">
        <f>'Calculated Tab Properties'!A228</f>
        <v>TAB_7_226</v>
      </c>
      <c r="B228">
        <f>'Calculated Tab Properties'!B228</f>
        <v>3.0699000000000001</v>
      </c>
      <c r="C228">
        <f>'Calculated Tab Properties'!C228</f>
        <v>3.4408285165532928</v>
      </c>
      <c r="D228">
        <f>'Calculated Tab Properties'!D228</f>
        <v>197.1449520267636</v>
      </c>
      <c r="E228">
        <f>'Calculated Tab Properties'!E228</f>
        <v>5.6944637185659071</v>
      </c>
      <c r="F228">
        <f>'Calculated Tab Properties'!F228</f>
        <v>2.994463696648288</v>
      </c>
      <c r="G228">
        <f>'Calculated Tab Properties'!G228</f>
        <v>2.7000000219176186</v>
      </c>
      <c r="H228">
        <f>'Calculated Tab Properties'!H228</f>
        <v>2.3565873081961568</v>
      </c>
      <c r="I228">
        <f>'Calculated Tab Properties'!I228</f>
        <v>0.14999999099579911</v>
      </c>
      <c r="J228" s="20">
        <f>'Calculated Tab Properties'!J228</f>
        <v>1.0134937725787572</v>
      </c>
      <c r="K228">
        <v>0</v>
      </c>
      <c r="L228">
        <v>0</v>
      </c>
      <c r="M228">
        <v>0</v>
      </c>
      <c r="N228">
        <v>0</v>
      </c>
      <c r="O228" s="27">
        <v>0</v>
      </c>
      <c r="P228" s="27">
        <v>0</v>
      </c>
      <c r="Q228">
        <v>0</v>
      </c>
      <c r="R228">
        <f>'Calculated Tab Properties'!R228</f>
        <v>1</v>
      </c>
      <c r="T228" s="30">
        <f>VLOOKUP('GEOMETRIC INPUTS'!D228,'Pressure Calculations'!$A$22:$B$61,2,TRUE)</f>
        <v>1.479376</v>
      </c>
      <c r="U228" s="30">
        <f>VLOOKUP('GEOMETRIC INPUTS'!D228,'Pressure Calculations'!$C$22:$D$61,2,TRUE)</f>
        <v>-1.717276</v>
      </c>
      <c r="V228">
        <f>T228*'GEOMETRIC INPUTS'!S228</f>
        <v>5.9175040000000001</v>
      </c>
      <c r="W228" s="27">
        <f>U228*'GEOMETRIC INPUTS'!R228</f>
        <v>-6.8691040000000001</v>
      </c>
      <c r="X228" s="27">
        <f t="shared" si="65"/>
        <v>-7.6794860643457898</v>
      </c>
      <c r="Y228" s="27">
        <f t="shared" si="66"/>
        <v>4.8194332799978472</v>
      </c>
      <c r="Z228" s="27">
        <f t="shared" si="67"/>
        <v>0</v>
      </c>
      <c r="AA228" s="27">
        <f t="shared" si="68"/>
        <v>0</v>
      </c>
      <c r="AB228" s="27">
        <f t="shared" si="69"/>
        <v>0</v>
      </c>
      <c r="AC228">
        <f t="shared" si="70"/>
        <v>-7.6794860643457898</v>
      </c>
      <c r="AD228" s="28" t="str">
        <f>'GT Data'!D230</f>
        <v>TKNODE_452</v>
      </c>
      <c r="AE228">
        <f t="shared" si="71"/>
        <v>5.9175040000000001</v>
      </c>
      <c r="AF228">
        <f t="shared" si="72"/>
        <v>-6.8691039999999992</v>
      </c>
      <c r="AG228" s="25">
        <f t="shared" si="73"/>
        <v>0</v>
      </c>
      <c r="AH228" s="25">
        <v>0</v>
      </c>
      <c r="AI228" s="25">
        <v>0</v>
      </c>
      <c r="AJ228" s="25">
        <f t="shared" si="74"/>
        <v>15.154532943976669</v>
      </c>
      <c r="AK228" s="28" t="str">
        <f>'GT Data'!N230</f>
        <v>TKNODE_453</v>
      </c>
      <c r="AL228" s="25">
        <f t="shared" si="75"/>
        <v>0</v>
      </c>
      <c r="AM228" s="25">
        <f t="shared" si="76"/>
        <v>0</v>
      </c>
      <c r="AN228" s="25">
        <f t="shared" si="77"/>
        <v>0</v>
      </c>
      <c r="AO228" s="25">
        <v>0</v>
      </c>
      <c r="AP228" s="25">
        <v>0</v>
      </c>
      <c r="AQ228" s="25">
        <v>0</v>
      </c>
    </row>
    <row r="229" spans="1:43" x14ac:dyDescent="0.3">
      <c r="A229" t="str">
        <f>'Calculated Tab Properties'!A229</f>
        <v>TAB_7_227</v>
      </c>
      <c r="B229">
        <f>'Calculated Tab Properties'!B229</f>
        <v>3.5491000000000001</v>
      </c>
      <c r="C229">
        <f>'Calculated Tab Properties'!C229</f>
        <v>3.9352962478489841</v>
      </c>
      <c r="D229">
        <f>'Calculated Tab Properties'!D229</f>
        <v>225.47586613541554</v>
      </c>
      <c r="E229">
        <f>'Calculated Tab Properties'!E229</f>
        <v>6.6267746098562048</v>
      </c>
      <c r="F229">
        <f>'Calculated Tab Properties'!F229</f>
        <v>4.1267745856067606</v>
      </c>
      <c r="G229">
        <f>'Calculated Tab Properties'!G229</f>
        <v>2.5000000242494438</v>
      </c>
      <c r="H229">
        <f>'Calculated Tab Properties'!H229</f>
        <v>3.1870089275444982</v>
      </c>
      <c r="I229">
        <f>'Calculated Tab Properties'!I229</f>
        <v>0.15000005785712264</v>
      </c>
      <c r="J229" s="20">
        <f>'Calculated Tab Properties'!J229</f>
        <v>0.67839943263516422</v>
      </c>
      <c r="K229">
        <v>0</v>
      </c>
      <c r="L229">
        <v>0</v>
      </c>
      <c r="M229">
        <v>0</v>
      </c>
      <c r="N229">
        <v>0</v>
      </c>
      <c r="O229" s="27">
        <v>0</v>
      </c>
      <c r="P229" s="27">
        <v>0</v>
      </c>
      <c r="Q229">
        <v>0</v>
      </c>
      <c r="R229">
        <f>'Calculated Tab Properties'!R229</f>
        <v>1</v>
      </c>
      <c r="T229" s="30">
        <f>VLOOKUP('GEOMETRIC INPUTS'!D229,'Pressure Calculations'!$A$22:$B$61,2,TRUE)</f>
        <v>1.479376</v>
      </c>
      <c r="U229" s="30">
        <f>VLOOKUP('GEOMETRIC INPUTS'!D229,'Pressure Calculations'!$C$22:$D$61,2,TRUE)</f>
        <v>-1.717276</v>
      </c>
      <c r="V229">
        <f>T229*'GEOMETRIC INPUTS'!S229</f>
        <v>5.9175040000000001</v>
      </c>
      <c r="W229" s="27">
        <f>U229*'GEOMETRIC INPUTS'!R229</f>
        <v>-6.8691040000000001</v>
      </c>
      <c r="X229" s="27">
        <f t="shared" si="65"/>
        <v>-9.0467739023367937</v>
      </c>
      <c r="Y229" s="27">
        <f t="shared" si="66"/>
        <v>0.59776693855539964</v>
      </c>
      <c r="Z229" s="27">
        <f t="shared" si="67"/>
        <v>0</v>
      </c>
      <c r="AA229" s="27">
        <f t="shared" si="68"/>
        <v>0</v>
      </c>
      <c r="AB229" s="27">
        <f t="shared" si="69"/>
        <v>0</v>
      </c>
      <c r="AC229">
        <f t="shared" si="70"/>
        <v>-9.0467739023367937</v>
      </c>
      <c r="AD229" s="28" t="str">
        <f>'GT Data'!D231</f>
        <v>TKNODE_454</v>
      </c>
      <c r="AE229">
        <f t="shared" si="71"/>
        <v>5.9175040000000001</v>
      </c>
      <c r="AF229">
        <f t="shared" si="72"/>
        <v>-6.8691039999999992</v>
      </c>
      <c r="AG229" s="25">
        <f t="shared" si="73"/>
        <v>0</v>
      </c>
      <c r="AH229" s="25">
        <v>0</v>
      </c>
      <c r="AI229" s="25">
        <v>0</v>
      </c>
      <c r="AJ229" s="25">
        <f t="shared" si="74"/>
        <v>2.5565144855147666</v>
      </c>
      <c r="AK229" s="28" t="str">
        <f>'GT Data'!N231</f>
        <v>TKNODE_455</v>
      </c>
      <c r="AL229" s="25">
        <f t="shared" si="75"/>
        <v>0</v>
      </c>
      <c r="AM229" s="25">
        <f t="shared" si="76"/>
        <v>0</v>
      </c>
      <c r="AN229" s="25">
        <f t="shared" si="77"/>
        <v>0</v>
      </c>
      <c r="AO229" s="25">
        <v>0</v>
      </c>
      <c r="AP229" s="25">
        <v>0</v>
      </c>
      <c r="AQ229" s="25">
        <v>0</v>
      </c>
    </row>
    <row r="230" spans="1:43" x14ac:dyDescent="0.3">
      <c r="A230" t="str">
        <f>'Calculated Tab Properties'!A230</f>
        <v>TAB_7_228</v>
      </c>
      <c r="B230">
        <f>'Calculated Tab Properties'!B230</f>
        <v>2.8654999999999999</v>
      </c>
      <c r="C230">
        <f>'Calculated Tab Properties'!C230</f>
        <v>4.438596727113751</v>
      </c>
      <c r="D230">
        <f>'Calculated Tab Properties'!D230</f>
        <v>254.31285942419831</v>
      </c>
      <c r="E230">
        <f>'Calculated Tab Properties'!E230</f>
        <v>5.1446445775739349</v>
      </c>
      <c r="F230">
        <f>'Calculated Tab Properties'!F230</f>
        <v>3.2446446431912386</v>
      </c>
      <c r="G230">
        <f>'Calculated Tab Properties'!G230</f>
        <v>1.8999999343826963</v>
      </c>
      <c r="H230">
        <f>'Calculated Tab Properties'!H230</f>
        <v>4.491764566803278</v>
      </c>
      <c r="I230">
        <f>'Calculated Tab Properties'!I230</f>
        <v>0.15000004238566056</v>
      </c>
      <c r="J230" s="20">
        <f>'Calculated Tab Properties'!J230</f>
        <v>0.46146384392607709</v>
      </c>
      <c r="K230">
        <v>0</v>
      </c>
      <c r="L230">
        <v>0</v>
      </c>
      <c r="M230">
        <v>0</v>
      </c>
      <c r="N230">
        <v>0</v>
      </c>
      <c r="O230" s="27">
        <v>0</v>
      </c>
      <c r="P230" s="27">
        <v>0</v>
      </c>
      <c r="Q230">
        <v>0</v>
      </c>
      <c r="R230">
        <f>'Calculated Tab Properties'!R230</f>
        <v>1</v>
      </c>
      <c r="T230" s="30">
        <f>VLOOKUP('GEOMETRIC INPUTS'!D230,'Pressure Calculations'!$A$22:$B$61,2,TRUE)</f>
        <v>1.479376</v>
      </c>
      <c r="U230" s="30">
        <f>VLOOKUP('GEOMETRIC INPUTS'!D230,'Pressure Calculations'!$C$22:$D$61,2,TRUE)</f>
        <v>-1.717276</v>
      </c>
      <c r="V230">
        <f>T230*'GEOMETRIC INPUTS'!S230</f>
        <v>5.9175040000000001</v>
      </c>
      <c r="W230" s="27">
        <f>U230*'GEOMETRIC INPUTS'!R230</f>
        <v>-6.8691040000000001</v>
      </c>
      <c r="X230" s="27">
        <f t="shared" si="65"/>
        <v>-8.2132473540278426</v>
      </c>
      <c r="Y230" s="27">
        <f t="shared" si="66"/>
        <v>-3.8397931265091123</v>
      </c>
      <c r="Z230" s="27">
        <f t="shared" si="67"/>
        <v>0</v>
      </c>
      <c r="AA230" s="27">
        <f t="shared" si="68"/>
        <v>0</v>
      </c>
      <c r="AB230" s="27">
        <f t="shared" si="69"/>
        <v>0</v>
      </c>
      <c r="AC230">
        <f t="shared" si="70"/>
        <v>-8.2132473540278426</v>
      </c>
      <c r="AD230" s="28" t="str">
        <f>'GT Data'!D232</f>
        <v>TKNODE_456</v>
      </c>
      <c r="AE230">
        <f t="shared" si="71"/>
        <v>5.9175039999999992</v>
      </c>
      <c r="AF230">
        <f t="shared" si="72"/>
        <v>-6.8691039999999983</v>
      </c>
      <c r="AG230" s="25">
        <f t="shared" si="73"/>
        <v>0</v>
      </c>
      <c r="AH230" s="25">
        <v>0</v>
      </c>
      <c r="AI230" s="25">
        <v>0</v>
      </c>
      <c r="AJ230" s="25">
        <f t="shared" si="74"/>
        <v>-13.034733330618865</v>
      </c>
      <c r="AK230" s="28" t="str">
        <f>'GT Data'!N232</f>
        <v>TKNODE_457</v>
      </c>
      <c r="AL230" s="25">
        <f t="shared" si="75"/>
        <v>0</v>
      </c>
      <c r="AM230" s="25">
        <f t="shared" si="76"/>
        <v>0</v>
      </c>
      <c r="AN230" s="25">
        <f t="shared" si="77"/>
        <v>0</v>
      </c>
      <c r="AO230" s="25">
        <v>0</v>
      </c>
      <c r="AP230" s="25">
        <v>0</v>
      </c>
      <c r="AQ230" s="25">
        <v>0</v>
      </c>
    </row>
    <row r="231" spans="1:43" x14ac:dyDescent="0.3">
      <c r="A231" t="str">
        <f>'Calculated Tab Properties'!A231</f>
        <v>TAB_7_229</v>
      </c>
      <c r="B231">
        <f>'Calculated Tab Properties'!B231</f>
        <v>1.7663</v>
      </c>
      <c r="C231">
        <f>'Calculated Tab Properties'!C231</f>
        <v>5.0911158896841346</v>
      </c>
      <c r="D231">
        <f>'Calculated Tab Properties'!D231</f>
        <v>291.6994534908921</v>
      </c>
      <c r="E231">
        <f>'Calculated Tab Properties'!E231</f>
        <v>5.1276764607783294</v>
      </c>
      <c r="F231">
        <f>'Calculated Tab Properties'!F231</f>
        <v>2.227676445005899</v>
      </c>
      <c r="G231">
        <f>'Calculated Tab Properties'!G231</f>
        <v>2.9000000157724308</v>
      </c>
      <c r="H231">
        <f>'Calculated Tab Properties'!H231</f>
        <v>5.4935056303906933</v>
      </c>
      <c r="I231">
        <f>'Calculated Tab Properties'!I231</f>
        <v>0.14999999213549958</v>
      </c>
      <c r="J231" s="20">
        <f>'Calculated Tab Properties'!J231</f>
        <v>0.37263005542883543</v>
      </c>
      <c r="K231">
        <v>0</v>
      </c>
      <c r="L231">
        <v>0</v>
      </c>
      <c r="M231">
        <v>0</v>
      </c>
      <c r="N231">
        <v>0</v>
      </c>
      <c r="O231" s="27">
        <v>0</v>
      </c>
      <c r="P231" s="27">
        <v>0</v>
      </c>
      <c r="Q231">
        <v>0</v>
      </c>
      <c r="R231">
        <f>'Calculated Tab Properties'!R231</f>
        <v>1</v>
      </c>
      <c r="T231" s="30">
        <f>VLOOKUP('GEOMETRIC INPUTS'!D231,'Pressure Calculations'!$A$22:$B$61,2,TRUE)</f>
        <v>1.479376</v>
      </c>
      <c r="U231" s="30">
        <f>VLOOKUP('GEOMETRIC INPUTS'!D231,'Pressure Calculations'!$C$22:$D$61,2,TRUE)</f>
        <v>-1.717276</v>
      </c>
      <c r="V231">
        <f>T231*'GEOMETRIC INPUTS'!S231</f>
        <v>5.9175040000000001</v>
      </c>
      <c r="W231" s="27">
        <f>U231*'GEOMETRIC INPUTS'!R231</f>
        <v>-6.8691040000000001</v>
      </c>
      <c r="X231" s="27">
        <f t="shared" si="65"/>
        <v>-4.1944070175924058</v>
      </c>
      <c r="Y231" s="27">
        <f t="shared" si="66"/>
        <v>-8.0379346304634502</v>
      </c>
      <c r="Z231" s="27">
        <f t="shared" si="67"/>
        <v>0</v>
      </c>
      <c r="AA231" s="27">
        <f t="shared" si="68"/>
        <v>0</v>
      </c>
      <c r="AB231" s="27">
        <f t="shared" si="69"/>
        <v>0</v>
      </c>
      <c r="AC231">
        <f t="shared" si="70"/>
        <v>-4.1944070175924058</v>
      </c>
      <c r="AD231" s="28" t="str">
        <f>'GT Data'!D233</f>
        <v>TKNODE_458</v>
      </c>
      <c r="AE231">
        <f t="shared" si="71"/>
        <v>5.917504000000001</v>
      </c>
      <c r="AF231">
        <f t="shared" si="72"/>
        <v>-6.8691040000000001</v>
      </c>
      <c r="AG231" s="25">
        <f t="shared" si="73"/>
        <v>0</v>
      </c>
      <c r="AH231" s="25">
        <v>0</v>
      </c>
      <c r="AI231" s="25">
        <v>0</v>
      </c>
      <c r="AJ231" s="25">
        <f t="shared" si="74"/>
        <v>-19.111607774135802</v>
      </c>
      <c r="AK231" s="28" t="str">
        <f>'GT Data'!N233</f>
        <v>TKNODE_459</v>
      </c>
      <c r="AL231" s="25">
        <f t="shared" si="75"/>
        <v>0</v>
      </c>
      <c r="AM231" s="25">
        <f t="shared" si="76"/>
        <v>0</v>
      </c>
      <c r="AN231" s="25">
        <f t="shared" si="77"/>
        <v>0</v>
      </c>
      <c r="AO231" s="25">
        <v>0</v>
      </c>
      <c r="AP231" s="25">
        <v>0</v>
      </c>
      <c r="AQ231" s="25">
        <v>0</v>
      </c>
    </row>
    <row r="232" spans="1:43" x14ac:dyDescent="0.3">
      <c r="A232" t="str">
        <f>'Calculated Tab Properties'!A232</f>
        <v>TAB_7_230</v>
      </c>
      <c r="B232">
        <f>'Calculated Tab Properties'!B232</f>
        <v>1.1753</v>
      </c>
      <c r="C232">
        <f>'Calculated Tab Properties'!C232</f>
        <v>0.6126869663914436</v>
      </c>
      <c r="D232">
        <f>'Calculated Tab Properties'!D232</f>
        <v>35.104377336903433</v>
      </c>
      <c r="E232">
        <f>'Calculated Tab Properties'!E232</f>
        <v>5.2009300957660303</v>
      </c>
      <c r="F232">
        <f>'Calculated Tab Properties'!F232</f>
        <v>2.7009300600347079</v>
      </c>
      <c r="G232">
        <f>'Calculated Tab Properties'!G232</f>
        <v>2.5000000357313215</v>
      </c>
      <c r="H232">
        <f>'Calculated Tab Properties'!H232</f>
        <v>4.64618037771152</v>
      </c>
      <c r="I232">
        <f>'Calculated Tab Properties'!I232</f>
        <v>0.14999996557892978</v>
      </c>
      <c r="J232" s="20">
        <f>'Calculated Tab Properties'!J232</f>
        <v>0.44500358708451299</v>
      </c>
      <c r="K232">
        <v>0</v>
      </c>
      <c r="L232">
        <v>0</v>
      </c>
      <c r="M232">
        <v>0</v>
      </c>
      <c r="N232">
        <v>0</v>
      </c>
      <c r="O232" s="27">
        <v>0</v>
      </c>
      <c r="P232" s="27">
        <v>0</v>
      </c>
      <c r="Q232">
        <v>0</v>
      </c>
      <c r="R232">
        <f>'Calculated Tab Properties'!R232</f>
        <v>1</v>
      </c>
      <c r="T232" s="30">
        <f>VLOOKUP('GEOMETRIC INPUTS'!D232,'Pressure Calculations'!$A$22:$B$61,2,TRUE)</f>
        <v>1.479376</v>
      </c>
      <c r="U232" s="30">
        <f>VLOOKUP('GEOMETRIC INPUTS'!D232,'Pressure Calculations'!$C$22:$D$61,2,TRUE)</f>
        <v>-1.717276</v>
      </c>
      <c r="V232">
        <f>T232*'GEOMETRIC INPUTS'!S232</f>
        <v>5.9175040000000001</v>
      </c>
      <c r="W232" s="27">
        <f>U232*'GEOMETRIC INPUTS'!R232</f>
        <v>-6.8691040000000001</v>
      </c>
      <c r="X232" s="27">
        <f t="shared" si="65"/>
        <v>8.7913444805641774</v>
      </c>
      <c r="Y232" s="27">
        <f t="shared" si="66"/>
        <v>-2.2166879746337274</v>
      </c>
      <c r="Z232" s="27">
        <f t="shared" si="67"/>
        <v>0</v>
      </c>
      <c r="AA232" s="27">
        <f t="shared" si="68"/>
        <v>0</v>
      </c>
      <c r="AB232" s="27">
        <f t="shared" si="69"/>
        <v>0</v>
      </c>
      <c r="AC232">
        <f t="shared" si="70"/>
        <v>8.7913444805641774</v>
      </c>
      <c r="AD232" s="28" t="str">
        <f>'GT Data'!D234</f>
        <v>TKNODE_460</v>
      </c>
      <c r="AE232">
        <f t="shared" si="71"/>
        <v>5.9175040000000001</v>
      </c>
      <c r="AF232">
        <f t="shared" si="72"/>
        <v>-6.8691040000000001</v>
      </c>
      <c r="AG232" s="25">
        <f t="shared" si="73"/>
        <v>0</v>
      </c>
      <c r="AH232" s="25">
        <v>0</v>
      </c>
      <c r="AI232" s="25">
        <v>0</v>
      </c>
      <c r="AJ232" s="25">
        <f t="shared" si="74"/>
        <v>-6.3196223042999753</v>
      </c>
      <c r="AK232" s="28" t="str">
        <f>'GT Data'!N234</f>
        <v>TKNODE_461</v>
      </c>
      <c r="AL232" s="25">
        <f t="shared" si="75"/>
        <v>0</v>
      </c>
      <c r="AM232" s="25">
        <f t="shared" si="76"/>
        <v>0</v>
      </c>
      <c r="AN232" s="25">
        <f t="shared" si="77"/>
        <v>0</v>
      </c>
      <c r="AO232" s="25">
        <v>0</v>
      </c>
      <c r="AP232" s="25">
        <v>0</v>
      </c>
      <c r="AQ232" s="25">
        <v>0</v>
      </c>
    </row>
    <row r="233" spans="1:43" x14ac:dyDescent="0.3">
      <c r="A233" t="str">
        <f>'Calculated Tab Properties'!A233</f>
        <v>TAB_7_231</v>
      </c>
      <c r="B233">
        <f>'Calculated Tab Properties'!B233</f>
        <v>1.9452</v>
      </c>
      <c r="C233">
        <f>'Calculated Tab Properties'!C233</f>
        <v>0.49135841662678836</v>
      </c>
      <c r="D233">
        <f>'Calculated Tab Properties'!D233</f>
        <v>28.15276350094571</v>
      </c>
      <c r="E233">
        <f>'Calculated Tab Properties'!E233</f>
        <v>4.5723983232263263</v>
      </c>
      <c r="F233">
        <f>'Calculated Tab Properties'!F233</f>
        <v>2.2723983068508966</v>
      </c>
      <c r="G233">
        <f>'Calculated Tab Properties'!G233</f>
        <v>2.3000000163754302</v>
      </c>
      <c r="H233">
        <f>'Calculated Tab Properties'!H233</f>
        <v>3.658474487680778</v>
      </c>
      <c r="I233">
        <f>'Calculated Tab Properties'!I233</f>
        <v>0.14999998840723308</v>
      </c>
      <c r="J233" s="20">
        <f>'Calculated Tab Properties'!J233</f>
        <v>0.57838931134309302</v>
      </c>
      <c r="K233">
        <v>0</v>
      </c>
      <c r="L233">
        <v>0</v>
      </c>
      <c r="M233">
        <v>0</v>
      </c>
      <c r="N233">
        <v>0</v>
      </c>
      <c r="O233" s="27">
        <v>0</v>
      </c>
      <c r="P233" s="27">
        <v>0</v>
      </c>
      <c r="Q233">
        <v>0</v>
      </c>
      <c r="R233">
        <f>'Calculated Tab Properties'!R233</f>
        <v>1</v>
      </c>
      <c r="T233" s="30">
        <f>VLOOKUP('GEOMETRIC INPUTS'!D233,'Pressure Calculations'!$A$22:$B$61,2,TRUE)</f>
        <v>1.479376</v>
      </c>
      <c r="U233" s="30">
        <f>VLOOKUP('GEOMETRIC INPUTS'!D233,'Pressure Calculations'!$C$22:$D$61,2,TRUE)</f>
        <v>-1.717276</v>
      </c>
      <c r="V233">
        <f>T233*'GEOMETRIC INPUTS'!S233</f>
        <v>5.9175040000000001</v>
      </c>
      <c r="W233" s="27">
        <f>U233*'GEOMETRIC INPUTS'!R233</f>
        <v>-6.8691040000000001</v>
      </c>
      <c r="X233" s="27">
        <f t="shared" si="65"/>
        <v>8.4584286343018213</v>
      </c>
      <c r="Y233" s="27">
        <f t="shared" si="66"/>
        <v>-3.2644185380025985</v>
      </c>
      <c r="Z233" s="27">
        <f t="shared" si="67"/>
        <v>0</v>
      </c>
      <c r="AA233" s="27">
        <f t="shared" si="68"/>
        <v>0</v>
      </c>
      <c r="AB233" s="27">
        <f t="shared" si="69"/>
        <v>0</v>
      </c>
      <c r="AC233">
        <f t="shared" si="70"/>
        <v>8.4584286343018213</v>
      </c>
      <c r="AD233" s="28" t="str">
        <f>'GT Data'!D235</f>
        <v>TKNODE_462</v>
      </c>
      <c r="AE233">
        <f t="shared" si="71"/>
        <v>5.9175039999999992</v>
      </c>
      <c r="AF233">
        <f t="shared" si="72"/>
        <v>-6.8691040000000001</v>
      </c>
      <c r="AG233" s="25">
        <f t="shared" si="73"/>
        <v>0</v>
      </c>
      <c r="AH233" s="25">
        <v>0</v>
      </c>
      <c r="AI233" s="25">
        <v>0</v>
      </c>
      <c r="AJ233" s="25">
        <f t="shared" si="74"/>
        <v>-7.9077219014665312</v>
      </c>
      <c r="AK233" s="28" t="str">
        <f>'GT Data'!N235</f>
        <v>TKNODE_463</v>
      </c>
      <c r="AL233" s="25">
        <f t="shared" si="75"/>
        <v>0</v>
      </c>
      <c r="AM233" s="25">
        <f t="shared" si="76"/>
        <v>0</v>
      </c>
      <c r="AN233" s="25">
        <f t="shared" si="77"/>
        <v>0</v>
      </c>
      <c r="AO233" s="25">
        <v>0</v>
      </c>
      <c r="AP233" s="25">
        <v>0</v>
      </c>
      <c r="AQ233" s="25">
        <v>0</v>
      </c>
    </row>
    <row r="234" spans="1:43" x14ac:dyDescent="0.3">
      <c r="A234" t="str">
        <f>'Calculated Tab Properties'!A234</f>
        <v>TAB_7_232</v>
      </c>
      <c r="B234">
        <f>'Calculated Tab Properties'!B234</f>
        <v>2.8258999999999999</v>
      </c>
      <c r="C234">
        <f>'Calculated Tab Properties'!C234</f>
        <v>3.1597503652914458</v>
      </c>
      <c r="D234">
        <f>'Calculated Tab Properties'!D234</f>
        <v>181.04036024612</v>
      </c>
      <c r="E234">
        <f>'Calculated Tab Properties'!E234</f>
        <v>6.6007814171518469</v>
      </c>
      <c r="F234">
        <f>'Calculated Tab Properties'!F234</f>
        <v>3.5007814925542915</v>
      </c>
      <c r="G234">
        <f>'Calculated Tab Properties'!G234</f>
        <v>3.0999999245975554</v>
      </c>
      <c r="H234">
        <f>'Calculated Tab Properties'!H234</f>
        <v>2.5695490613142402</v>
      </c>
      <c r="I234">
        <f>'Calculated Tab Properties'!I234</f>
        <v>0.15000002687446407</v>
      </c>
      <c r="J234" s="20">
        <f>'Calculated Tab Properties'!J234</f>
        <v>0.89202814514547824</v>
      </c>
      <c r="K234">
        <v>0</v>
      </c>
      <c r="L234">
        <v>0</v>
      </c>
      <c r="M234">
        <v>0</v>
      </c>
      <c r="N234">
        <v>0</v>
      </c>
      <c r="O234" s="27">
        <v>0</v>
      </c>
      <c r="P234" s="27">
        <v>0</v>
      </c>
      <c r="Q234">
        <v>0</v>
      </c>
      <c r="R234">
        <f>'Calculated Tab Properties'!R234</f>
        <v>1</v>
      </c>
      <c r="T234" s="30">
        <f>VLOOKUP('GEOMETRIC INPUTS'!D234,'Pressure Calculations'!$A$22:$B$61,2,TRUE)</f>
        <v>1.479376</v>
      </c>
      <c r="U234" s="30">
        <f>VLOOKUP('GEOMETRIC INPUTS'!D234,'Pressure Calculations'!$C$22:$D$61,2,TRUE)</f>
        <v>-1.717276</v>
      </c>
      <c r="V234">
        <f>T234*'GEOMETRIC INPUTS'!S234</f>
        <v>5.9175040000000001</v>
      </c>
      <c r="W234" s="27">
        <f>U234*'GEOMETRIC INPUTS'!R234</f>
        <v>-6.8691040000000001</v>
      </c>
      <c r="X234" s="27">
        <f t="shared" si="65"/>
        <v>-6.0412488752693587</v>
      </c>
      <c r="Y234" s="27">
        <f t="shared" si="66"/>
        <v>6.7605292233588266</v>
      </c>
      <c r="Z234" s="27">
        <f t="shared" si="67"/>
        <v>0</v>
      </c>
      <c r="AA234" s="27">
        <f t="shared" si="68"/>
        <v>0</v>
      </c>
      <c r="AB234" s="27">
        <f t="shared" si="69"/>
        <v>0</v>
      </c>
      <c r="AC234">
        <f t="shared" si="70"/>
        <v>-6.0412488752693587</v>
      </c>
      <c r="AD234" s="28" t="str">
        <f>'GT Data'!D236</f>
        <v>TKNODE_464</v>
      </c>
      <c r="AE234">
        <f t="shared" si="71"/>
        <v>5.9175039999999992</v>
      </c>
      <c r="AF234">
        <f t="shared" si="72"/>
        <v>-6.8691039999999992</v>
      </c>
      <c r="AG234" s="25">
        <f t="shared" si="73"/>
        <v>0</v>
      </c>
      <c r="AH234" s="25">
        <v>0</v>
      </c>
      <c r="AI234" s="25">
        <v>0</v>
      </c>
      <c r="AJ234" s="25">
        <f t="shared" si="74"/>
        <v>24.68121515019644</v>
      </c>
      <c r="AK234" s="28" t="str">
        <f>'GT Data'!N236</f>
        <v>TKNODE_465</v>
      </c>
      <c r="AL234" s="25">
        <f t="shared" si="75"/>
        <v>0</v>
      </c>
      <c r="AM234" s="25">
        <f t="shared" si="76"/>
        <v>0</v>
      </c>
      <c r="AN234" s="25">
        <f t="shared" si="77"/>
        <v>0</v>
      </c>
      <c r="AO234" s="25">
        <v>0</v>
      </c>
      <c r="AP234" s="25">
        <v>0</v>
      </c>
      <c r="AQ234" s="25">
        <v>0</v>
      </c>
    </row>
    <row r="235" spans="1:43" x14ac:dyDescent="0.3">
      <c r="A235" t="str">
        <f>'Calculated Tab Properties'!A235</f>
        <v>TAB_7_233</v>
      </c>
      <c r="B235">
        <f>'Calculated Tab Properties'!B235</f>
        <v>2.9954000000000001</v>
      </c>
      <c r="C235">
        <f>'Calculated Tab Properties'!C235</f>
        <v>3.7364761244689313</v>
      </c>
      <c r="D235">
        <f>'Calculated Tab Properties'!D235</f>
        <v>214.08431218346823</v>
      </c>
      <c r="E235">
        <f>'Calculated Tab Properties'!E235</f>
        <v>6.2750784214440065</v>
      </c>
      <c r="F235">
        <f>'Calculated Tab Properties'!F235</f>
        <v>3.7750784498786851</v>
      </c>
      <c r="G235">
        <f>'Calculated Tab Properties'!G235</f>
        <v>2.4999999715653209</v>
      </c>
      <c r="H235">
        <f>'Calculated Tab Properties'!H235</f>
        <v>2.0635411262649868</v>
      </c>
      <c r="I235">
        <f>'Calculated Tab Properties'!I235</f>
        <v>0.15000005900672289</v>
      </c>
      <c r="J235" s="20">
        <f>'Calculated Tab Properties'!J235</f>
        <v>1.3219927369132125</v>
      </c>
      <c r="K235">
        <v>0</v>
      </c>
      <c r="L235">
        <v>0</v>
      </c>
      <c r="M235">
        <v>0</v>
      </c>
      <c r="N235">
        <v>0</v>
      </c>
      <c r="O235" s="27">
        <v>0</v>
      </c>
      <c r="P235" s="27">
        <v>0</v>
      </c>
      <c r="Q235">
        <v>0</v>
      </c>
      <c r="R235">
        <f>'Calculated Tab Properties'!R235</f>
        <v>1</v>
      </c>
      <c r="T235" s="30">
        <f>VLOOKUP('GEOMETRIC INPUTS'!D235,'Pressure Calculations'!$A$22:$B$61,2,TRUE)</f>
        <v>1.479376</v>
      </c>
      <c r="U235" s="30">
        <f>VLOOKUP('GEOMETRIC INPUTS'!D235,'Pressure Calculations'!$C$22:$D$61,2,TRUE)</f>
        <v>-1.717276</v>
      </c>
      <c r="V235">
        <f>T235*'GEOMETRIC INPUTS'!S235</f>
        <v>5.9175040000000001</v>
      </c>
      <c r="W235" s="27">
        <f>U235*'GEOMETRIC INPUTS'!R235</f>
        <v>-6.8691040000000001</v>
      </c>
      <c r="X235" s="27">
        <f t="shared" si="65"/>
        <v>-8.7504885359016509</v>
      </c>
      <c r="Y235" s="27">
        <f t="shared" si="66"/>
        <v>2.3728450720360543</v>
      </c>
      <c r="Z235" s="27">
        <f t="shared" si="67"/>
        <v>0</v>
      </c>
      <c r="AA235" s="27">
        <f t="shared" si="68"/>
        <v>0</v>
      </c>
      <c r="AB235" s="27">
        <f t="shared" si="69"/>
        <v>0</v>
      </c>
      <c r="AC235">
        <f t="shared" si="70"/>
        <v>-8.7504885359016509</v>
      </c>
      <c r="AD235" s="28" t="str">
        <f>'GT Data'!D237</f>
        <v>TKNODE_466</v>
      </c>
      <c r="AE235">
        <f t="shared" si="71"/>
        <v>5.9175039999999992</v>
      </c>
      <c r="AF235">
        <f t="shared" si="72"/>
        <v>-6.8691040000000001</v>
      </c>
      <c r="AG235" s="25">
        <f t="shared" si="73"/>
        <v>0</v>
      </c>
      <c r="AH235" s="25">
        <v>0</v>
      </c>
      <c r="AI235" s="25">
        <v>0</v>
      </c>
      <c r="AJ235" s="25">
        <f t="shared" si="74"/>
        <v>9.3136031971633653</v>
      </c>
      <c r="AK235" s="28" t="str">
        <f>'GT Data'!N237</f>
        <v>TKNODE_467</v>
      </c>
      <c r="AL235" s="25">
        <f t="shared" si="75"/>
        <v>0</v>
      </c>
      <c r="AM235" s="25">
        <f t="shared" si="76"/>
        <v>0</v>
      </c>
      <c r="AN235" s="25">
        <f t="shared" si="77"/>
        <v>0</v>
      </c>
      <c r="AO235" s="25">
        <v>0</v>
      </c>
      <c r="AP235" s="25">
        <v>0</v>
      </c>
      <c r="AQ235" s="25">
        <v>0</v>
      </c>
    </row>
    <row r="236" spans="1:43" x14ac:dyDescent="0.3">
      <c r="A236" t="str">
        <f>'Calculated Tab Properties'!A236</f>
        <v>TAB_7_234</v>
      </c>
      <c r="B236">
        <f>'Calculated Tab Properties'!B236</f>
        <v>3.4468999999999999</v>
      </c>
      <c r="C236">
        <f>'Calculated Tab Properties'!C236</f>
        <v>4.0949681808466893</v>
      </c>
      <c r="D236">
        <f>'Calculated Tab Properties'!D236</f>
        <v>234.62439400287971</v>
      </c>
      <c r="E236">
        <f>'Calculated Tab Properties'!E236</f>
        <v>5.0339189348238813</v>
      </c>
      <c r="F236">
        <f>'Calculated Tab Properties'!F236</f>
        <v>2.9339189452315564</v>
      </c>
      <c r="G236">
        <f>'Calculated Tab Properties'!G236</f>
        <v>2.0999999895923263</v>
      </c>
      <c r="H236">
        <f>'Calculated Tab Properties'!H236</f>
        <v>3.1335632248421761</v>
      </c>
      <c r="I236">
        <f>'Calculated Tab Properties'!I236</f>
        <v>0.15000003175483037</v>
      </c>
      <c r="J236" s="20">
        <f>'Calculated Tab Properties'!J236</f>
        <v>0.69222424208467415</v>
      </c>
      <c r="K236">
        <v>0</v>
      </c>
      <c r="L236">
        <v>0</v>
      </c>
      <c r="M236">
        <v>0</v>
      </c>
      <c r="N236">
        <v>0</v>
      </c>
      <c r="O236" s="27">
        <v>0</v>
      </c>
      <c r="P236" s="27">
        <v>0</v>
      </c>
      <c r="Q236">
        <v>0</v>
      </c>
      <c r="R236">
        <f>'Calculated Tab Properties'!R236</f>
        <v>1</v>
      </c>
      <c r="T236" s="30">
        <f>VLOOKUP('GEOMETRIC INPUTS'!D236,'Pressure Calculations'!$A$22:$B$61,2,TRUE)</f>
        <v>1.479376</v>
      </c>
      <c r="U236" s="30">
        <f>VLOOKUP('GEOMETRIC INPUTS'!D236,'Pressure Calculations'!$C$22:$D$61,2,TRUE)</f>
        <v>-1.717276</v>
      </c>
      <c r="V236">
        <f>T236*'GEOMETRIC INPUTS'!S236</f>
        <v>5.9175040000000001</v>
      </c>
      <c r="W236" s="27">
        <f>U236*'GEOMETRIC INPUTS'!R236</f>
        <v>-6.8691040000000001</v>
      </c>
      <c r="X236" s="27">
        <f t="shared" si="65"/>
        <v>-9.0267359391579429</v>
      </c>
      <c r="Y236" s="27">
        <f t="shared" si="66"/>
        <v>-0.84822263442233714</v>
      </c>
      <c r="Z236" s="27">
        <f t="shared" si="67"/>
        <v>0</v>
      </c>
      <c r="AA236" s="27">
        <f t="shared" si="68"/>
        <v>0</v>
      </c>
      <c r="AB236" s="27">
        <f t="shared" si="69"/>
        <v>0</v>
      </c>
      <c r="AC236">
        <f t="shared" si="70"/>
        <v>-9.0267359391579429</v>
      </c>
      <c r="AD236" s="28" t="str">
        <f>'GT Data'!D238</f>
        <v>TKNODE_468</v>
      </c>
      <c r="AE236">
        <f t="shared" si="71"/>
        <v>5.9175040000000001</v>
      </c>
      <c r="AF236">
        <f t="shared" si="72"/>
        <v>-6.8691040000000001</v>
      </c>
      <c r="AG236" s="25">
        <f t="shared" si="73"/>
        <v>0</v>
      </c>
      <c r="AH236" s="25">
        <v>0</v>
      </c>
      <c r="AI236" s="25">
        <v>0</v>
      </c>
      <c r="AJ236" s="25">
        <f t="shared" si="74"/>
        <v>-2.6158498790044318</v>
      </c>
      <c r="AK236" s="28" t="str">
        <f>'GT Data'!N238</f>
        <v>TKNODE_469</v>
      </c>
      <c r="AL236" s="25">
        <f t="shared" si="75"/>
        <v>0</v>
      </c>
      <c r="AM236" s="25">
        <f t="shared" si="76"/>
        <v>0</v>
      </c>
      <c r="AN236" s="25">
        <f t="shared" si="77"/>
        <v>0</v>
      </c>
      <c r="AO236" s="25">
        <v>0</v>
      </c>
      <c r="AP236" s="25">
        <v>0</v>
      </c>
      <c r="AQ236" s="25">
        <v>0</v>
      </c>
    </row>
    <row r="237" spans="1:43" x14ac:dyDescent="0.3">
      <c r="A237" t="str">
        <f>'Calculated Tab Properties'!A237</f>
        <v>TAB_7_235</v>
      </c>
      <c r="B237">
        <f>'Calculated Tab Properties'!B237</f>
        <v>2.7555000000000001</v>
      </c>
      <c r="C237">
        <f>'Calculated Tab Properties'!C237</f>
        <v>5.1839716599391608</v>
      </c>
      <c r="D237">
        <f>'Calculated Tab Properties'!D237</f>
        <v>297.01969722994153</v>
      </c>
      <c r="E237">
        <f>'Calculated Tab Properties'!E237</f>
        <v>4.4196271437406693</v>
      </c>
      <c r="F237">
        <f>'Calculated Tab Properties'!F237</f>
        <v>2.5196271004057094</v>
      </c>
      <c r="G237">
        <f>'Calculated Tab Properties'!G237</f>
        <v>1.90000004333496</v>
      </c>
      <c r="H237">
        <f>'Calculated Tab Properties'!H237</f>
        <v>5.2736687134140539</v>
      </c>
      <c r="I237">
        <f>'Calculated Tab Properties'!I237</f>
        <v>0.1499999387883206</v>
      </c>
      <c r="J237" s="20">
        <f>'Calculated Tab Properties'!J237</f>
        <v>0.38897764521720651</v>
      </c>
      <c r="K237">
        <v>0</v>
      </c>
      <c r="L237">
        <v>0</v>
      </c>
      <c r="M237">
        <v>0</v>
      </c>
      <c r="N237">
        <v>0</v>
      </c>
      <c r="O237" s="27">
        <v>0</v>
      </c>
      <c r="P237" s="27">
        <v>0</v>
      </c>
      <c r="Q237">
        <v>0</v>
      </c>
      <c r="R237">
        <f>'Calculated Tab Properties'!R237</f>
        <v>1</v>
      </c>
      <c r="T237" s="30">
        <f>VLOOKUP('GEOMETRIC INPUTS'!D237,'Pressure Calculations'!$A$22:$B$61,2,TRUE)</f>
        <v>1.479376</v>
      </c>
      <c r="U237" s="30">
        <f>VLOOKUP('GEOMETRIC INPUTS'!D237,'Pressure Calculations'!$C$22:$D$61,2,TRUE)</f>
        <v>-1.717276</v>
      </c>
      <c r="V237">
        <f>T237*'GEOMETRIC INPUTS'!S237</f>
        <v>5.9175040000000001</v>
      </c>
      <c r="W237" s="27">
        <f>U237*'GEOMETRIC INPUTS'!R237</f>
        <v>-6.8691040000000001</v>
      </c>
      <c r="X237" s="27">
        <f t="shared" si="65"/>
        <v>-3.4310409929382426</v>
      </c>
      <c r="Y237" s="27">
        <f t="shared" si="66"/>
        <v>-8.3922226530049446</v>
      </c>
      <c r="Z237" s="27">
        <f t="shared" si="67"/>
        <v>0</v>
      </c>
      <c r="AA237" s="27">
        <f t="shared" si="68"/>
        <v>0</v>
      </c>
      <c r="AB237" s="27">
        <f t="shared" si="69"/>
        <v>0</v>
      </c>
      <c r="AC237">
        <f t="shared" si="70"/>
        <v>-3.4310409929382426</v>
      </c>
      <c r="AD237" s="28" t="str">
        <f>'GT Data'!D239</f>
        <v>TKNODE_470</v>
      </c>
      <c r="AE237">
        <f t="shared" si="71"/>
        <v>5.9175039999999992</v>
      </c>
      <c r="AF237">
        <f t="shared" si="72"/>
        <v>-6.8691040000000001</v>
      </c>
      <c r="AG237" s="25">
        <f t="shared" si="73"/>
        <v>0</v>
      </c>
      <c r="AH237" s="25">
        <v>0</v>
      </c>
      <c r="AI237" s="25">
        <v>0</v>
      </c>
      <c r="AJ237" s="25">
        <f t="shared" si="74"/>
        <v>-22.404104513398657</v>
      </c>
      <c r="AK237" s="28" t="str">
        <f>'GT Data'!N239</f>
        <v>TKNODE_471</v>
      </c>
      <c r="AL237" s="25">
        <f t="shared" si="75"/>
        <v>0</v>
      </c>
      <c r="AM237" s="25">
        <f t="shared" si="76"/>
        <v>0</v>
      </c>
      <c r="AN237" s="25">
        <f t="shared" si="77"/>
        <v>0</v>
      </c>
      <c r="AO237" s="25">
        <v>0</v>
      </c>
      <c r="AP237" s="25">
        <v>0</v>
      </c>
      <c r="AQ237" s="25">
        <v>0</v>
      </c>
    </row>
    <row r="238" spans="1:43" x14ac:dyDescent="0.3">
      <c r="A238" t="str">
        <f>'Calculated Tab Properties'!A238</f>
        <v>TAB_7_236</v>
      </c>
      <c r="B238">
        <f>'Calculated Tab Properties'!B238</f>
        <v>1.7716000000000001</v>
      </c>
      <c r="C238">
        <f>'Calculated Tab Properties'!C238</f>
        <v>5.2634700148036542</v>
      </c>
      <c r="D238">
        <f>'Calculated Tab Properties'!D238</f>
        <v>301.57461744191033</v>
      </c>
      <c r="E238">
        <f>'Calculated Tab Properties'!E238</f>
        <v>5.9078496869266734</v>
      </c>
      <c r="F238">
        <f>'Calculated Tab Properties'!F238</f>
        <v>3.4078496096938351</v>
      </c>
      <c r="G238">
        <f>'Calculated Tab Properties'!G238</f>
        <v>2.5000000772328388</v>
      </c>
      <c r="H238">
        <f>'Calculated Tab Properties'!H238</f>
        <v>6.325071918833082</v>
      </c>
      <c r="I238">
        <f>'Calculated Tab Properties'!I238</f>
        <v>0.14999991805291182</v>
      </c>
      <c r="J238" s="20">
        <f>'Calculated Tab Properties'!J238</f>
        <v>0.32172332961253536</v>
      </c>
      <c r="K238">
        <v>0</v>
      </c>
      <c r="L238">
        <v>0</v>
      </c>
      <c r="M238">
        <v>0</v>
      </c>
      <c r="N238">
        <v>0</v>
      </c>
      <c r="O238" s="27">
        <v>0</v>
      </c>
      <c r="P238" s="27">
        <v>0</v>
      </c>
      <c r="Q238">
        <v>0</v>
      </c>
      <c r="R238">
        <f>'Calculated Tab Properties'!R238</f>
        <v>1</v>
      </c>
      <c r="T238" s="30">
        <f>VLOOKUP('GEOMETRIC INPUTS'!D238,'Pressure Calculations'!$A$22:$B$61,2,TRUE)</f>
        <v>1.479376</v>
      </c>
      <c r="U238" s="30">
        <f>VLOOKUP('GEOMETRIC INPUTS'!D238,'Pressure Calculations'!$C$22:$D$61,2,TRUE)</f>
        <v>-1.717276</v>
      </c>
      <c r="V238">
        <f>T238*'GEOMETRIC INPUTS'!S238</f>
        <v>5.9175040000000001</v>
      </c>
      <c r="W238" s="27">
        <f>U238*'GEOMETRIC INPUTS'!R238</f>
        <v>-6.8691040000000001</v>
      </c>
      <c r="X238" s="27">
        <f t="shared" si="65"/>
        <v>-2.7537392644892318</v>
      </c>
      <c r="Y238" s="27">
        <f t="shared" si="66"/>
        <v>-8.6381921381758069</v>
      </c>
      <c r="Z238" s="27">
        <f t="shared" si="67"/>
        <v>0</v>
      </c>
      <c r="AA238" s="27">
        <f t="shared" si="68"/>
        <v>0</v>
      </c>
      <c r="AB238" s="27">
        <f t="shared" si="69"/>
        <v>0</v>
      </c>
      <c r="AC238">
        <f t="shared" si="70"/>
        <v>-2.7537392644892318</v>
      </c>
      <c r="AD238" s="28" t="str">
        <f>'GT Data'!D240</f>
        <v>TKNODE_472</v>
      </c>
      <c r="AE238">
        <f t="shared" si="71"/>
        <v>5.917504000000001</v>
      </c>
      <c r="AF238">
        <f t="shared" si="72"/>
        <v>-6.8691040000000001</v>
      </c>
      <c r="AG238" s="25">
        <f t="shared" si="73"/>
        <v>0</v>
      </c>
      <c r="AH238" s="25">
        <v>0</v>
      </c>
      <c r="AI238" s="25">
        <v>0</v>
      </c>
      <c r="AJ238" s="25">
        <f t="shared" si="74"/>
        <v>-30.733387819394455</v>
      </c>
      <c r="AK238" s="28" t="str">
        <f>'GT Data'!N240</f>
        <v>TKNODE_473</v>
      </c>
      <c r="AL238" s="25">
        <f t="shared" si="75"/>
        <v>0</v>
      </c>
      <c r="AM238" s="25">
        <f t="shared" si="76"/>
        <v>0</v>
      </c>
      <c r="AN238" s="25">
        <f t="shared" si="77"/>
        <v>0</v>
      </c>
      <c r="AO238" s="25">
        <v>0</v>
      </c>
      <c r="AP238" s="25">
        <v>0</v>
      </c>
      <c r="AQ238" s="25">
        <v>0</v>
      </c>
    </row>
    <row r="239" spans="1:43" x14ac:dyDescent="0.3">
      <c r="A239" t="str">
        <f>'Calculated Tab Properties'!A239</f>
        <v>TAB_7_237</v>
      </c>
      <c r="B239">
        <f>'Calculated Tab Properties'!B239</f>
        <v>4.1295999999999999</v>
      </c>
      <c r="C239">
        <f>'Calculated Tab Properties'!C239</f>
        <v>4.9661159533786376</v>
      </c>
      <c r="D239">
        <f>'Calculated Tab Properties'!D239</f>
        <v>284.53748470118308</v>
      </c>
      <c r="E239">
        <f>'Calculated Tab Properties'!E239</f>
        <v>7.8976825526297549</v>
      </c>
      <c r="F239">
        <f>'Calculated Tab Properties'!F239</f>
        <v>4.3976825465491585</v>
      </c>
      <c r="G239">
        <f>'Calculated Tab Properties'!G239</f>
        <v>3.5000000060805969</v>
      </c>
      <c r="H239">
        <f>'Calculated Tab Properties'!H239</f>
        <v>4.0173012232902243</v>
      </c>
      <c r="I239">
        <f>'Calculated Tab Properties'!I239</f>
        <v>0.1499999570341605</v>
      </c>
      <c r="J239" s="20">
        <f>'Calculated Tab Properties'!J239</f>
        <v>0.52111409344531467</v>
      </c>
      <c r="K239">
        <v>0</v>
      </c>
      <c r="L239">
        <v>0</v>
      </c>
      <c r="M239">
        <v>0</v>
      </c>
      <c r="N239">
        <v>0</v>
      </c>
      <c r="O239" s="27">
        <v>0</v>
      </c>
      <c r="P239" s="27">
        <v>0</v>
      </c>
      <c r="Q239">
        <v>0</v>
      </c>
      <c r="R239">
        <f>'Calculated Tab Properties'!R239</f>
        <v>1</v>
      </c>
      <c r="T239" s="30">
        <f>VLOOKUP('GEOMETRIC INPUTS'!D239,'Pressure Calculations'!$A$22:$B$61,2,TRUE)</f>
        <v>1.479376</v>
      </c>
      <c r="U239" s="30">
        <f>VLOOKUP('GEOMETRIC INPUTS'!D239,'Pressure Calculations'!$C$22:$D$61,2,TRUE)</f>
        <v>-1.717276</v>
      </c>
      <c r="V239">
        <f>T239*'GEOMETRIC INPUTS'!S239</f>
        <v>5.9175040000000001</v>
      </c>
      <c r="W239" s="27">
        <f>U239*'GEOMETRIC INPUTS'!R239</f>
        <v>-6.8691040000000001</v>
      </c>
      <c r="X239" s="27">
        <f t="shared" si="65"/>
        <v>-5.1638077406169325</v>
      </c>
      <c r="Y239" s="27">
        <f t="shared" si="66"/>
        <v>-7.4522837419663954</v>
      </c>
      <c r="Z239" s="27">
        <f t="shared" si="67"/>
        <v>0</v>
      </c>
      <c r="AA239" s="27">
        <f t="shared" si="68"/>
        <v>0</v>
      </c>
      <c r="AB239" s="27">
        <f t="shared" si="69"/>
        <v>0</v>
      </c>
      <c r="AC239">
        <f t="shared" si="70"/>
        <v>-5.1638077406169325</v>
      </c>
      <c r="AD239" s="28" t="str">
        <f>'GT Data'!D241</f>
        <v>TKNODE_474</v>
      </c>
      <c r="AE239">
        <f t="shared" si="71"/>
        <v>5.917504000000001</v>
      </c>
      <c r="AF239">
        <f t="shared" si="72"/>
        <v>-6.8691040000000001</v>
      </c>
      <c r="AG239" s="25">
        <f t="shared" si="73"/>
        <v>0</v>
      </c>
      <c r="AH239" s="25">
        <v>0</v>
      </c>
      <c r="AI239" s="25">
        <v>0</v>
      </c>
      <c r="AJ239" s="25">
        <f t="shared" si="74"/>
        <v>-33.890620385079004</v>
      </c>
      <c r="AK239" s="28" t="str">
        <f>'GT Data'!N241</f>
        <v>TKNODE_475</v>
      </c>
      <c r="AL239" s="25">
        <f t="shared" si="75"/>
        <v>0</v>
      </c>
      <c r="AM239" s="25">
        <f t="shared" si="76"/>
        <v>0</v>
      </c>
      <c r="AN239" s="25">
        <f t="shared" si="77"/>
        <v>0</v>
      </c>
      <c r="AO239" s="25">
        <v>0</v>
      </c>
      <c r="AP239" s="25">
        <v>0</v>
      </c>
      <c r="AQ239" s="25">
        <v>0</v>
      </c>
    </row>
    <row r="240" spans="1:43" x14ac:dyDescent="0.3">
      <c r="A240" t="str">
        <f>'Calculated Tab Properties'!A240</f>
        <v>TAB_7_238</v>
      </c>
      <c r="B240">
        <f>'Calculated Tab Properties'!B240</f>
        <v>2.5</v>
      </c>
      <c r="C240">
        <f>'Calculated Tab Properties'!C240</f>
        <v>5.0913215153942986</v>
      </c>
      <c r="D240">
        <f>'Calculated Tab Properties'!D240</f>
        <v>291.71123497624387</v>
      </c>
      <c r="E240">
        <f>'Calculated Tab Properties'!E240</f>
        <v>5.8848934404247375</v>
      </c>
      <c r="F240">
        <f>'Calculated Tab Properties'!F240</f>
        <v>3.3848934487103857</v>
      </c>
      <c r="G240">
        <f>'Calculated Tab Properties'!G240</f>
        <v>2.4999999917143541</v>
      </c>
      <c r="H240">
        <f>'Calculated Tab Properties'!H240</f>
        <v>3.4969048895332016</v>
      </c>
      <c r="I240">
        <f>'Calculated Tab Properties'!I240</f>
        <v>0.14999997765163134</v>
      </c>
      <c r="J240" s="20">
        <f>'Calculated Tab Properties'!J240</f>
        <v>0.60886201576931986</v>
      </c>
      <c r="K240">
        <v>0</v>
      </c>
      <c r="L240">
        <v>0</v>
      </c>
      <c r="M240">
        <v>0</v>
      </c>
      <c r="N240">
        <v>0</v>
      </c>
      <c r="O240" s="27">
        <v>0</v>
      </c>
      <c r="P240" s="27">
        <v>0</v>
      </c>
      <c r="Q240">
        <v>0</v>
      </c>
      <c r="R240">
        <f>'Calculated Tab Properties'!R240</f>
        <v>1</v>
      </c>
      <c r="T240" s="30">
        <f>VLOOKUP('GEOMETRIC INPUTS'!D240,'Pressure Calculations'!$A$22:$B$61,2,TRUE)</f>
        <v>1.479376</v>
      </c>
      <c r="U240" s="30">
        <f>VLOOKUP('GEOMETRIC INPUTS'!D240,'Pressure Calculations'!$C$22:$D$61,2,TRUE)</f>
        <v>-1.717276</v>
      </c>
      <c r="V240">
        <f>T240*'GEOMETRIC INPUTS'!S240</f>
        <v>5.9175040000000001</v>
      </c>
      <c r="W240" s="27">
        <f>U240*'GEOMETRIC INPUTS'!R240</f>
        <v>-6.8691040000000001</v>
      </c>
      <c r="X240" s="27">
        <f t="shared" si="65"/>
        <v>-4.1927541229135956</v>
      </c>
      <c r="Y240" s="27">
        <f t="shared" si="66"/>
        <v>-8.0387969384493747</v>
      </c>
      <c r="Z240" s="27">
        <f t="shared" si="67"/>
        <v>0</v>
      </c>
      <c r="AA240" s="27">
        <f t="shared" si="68"/>
        <v>0</v>
      </c>
      <c r="AB240" s="27">
        <f t="shared" si="69"/>
        <v>0</v>
      </c>
      <c r="AC240">
        <f t="shared" si="70"/>
        <v>-4.1927541229135956</v>
      </c>
      <c r="AD240" s="28" t="str">
        <f>'GT Data'!D242</f>
        <v>TKNODE_476</v>
      </c>
      <c r="AE240">
        <f t="shared" si="71"/>
        <v>5.9175039999999992</v>
      </c>
      <c r="AF240">
        <f t="shared" si="72"/>
        <v>-6.8691040000000001</v>
      </c>
      <c r="AG240" s="25">
        <f t="shared" si="73"/>
        <v>0</v>
      </c>
      <c r="AH240" s="25">
        <v>0</v>
      </c>
      <c r="AI240" s="25">
        <v>0</v>
      </c>
      <c r="AJ240" s="25">
        <f t="shared" si="74"/>
        <v>-28.416290453583802</v>
      </c>
      <c r="AK240" s="28" t="str">
        <f>'GT Data'!N242</f>
        <v>TKNODE_477</v>
      </c>
      <c r="AL240" s="25">
        <f t="shared" si="75"/>
        <v>0</v>
      </c>
      <c r="AM240" s="25">
        <f t="shared" si="76"/>
        <v>0</v>
      </c>
      <c r="AN240" s="25">
        <f t="shared" si="77"/>
        <v>0</v>
      </c>
      <c r="AO240" s="25">
        <v>0</v>
      </c>
      <c r="AP240" s="25">
        <v>0</v>
      </c>
      <c r="AQ240" s="25">
        <v>0</v>
      </c>
    </row>
    <row r="241" spans="1:43" x14ac:dyDescent="0.3">
      <c r="A241" t="str">
        <f>'Calculated Tab Properties'!A241</f>
        <v>TAB_8_239</v>
      </c>
      <c r="B241">
        <f>'Calculated Tab Properties'!B241</f>
        <v>0.96699999999999997</v>
      </c>
      <c r="C241">
        <f>'Calculated Tab Properties'!C241</f>
        <v>0.287652530517573</v>
      </c>
      <c r="D241">
        <f>'Calculated Tab Properties'!D241</f>
        <v>16.481275964915046</v>
      </c>
      <c r="E241">
        <f>'Calculated Tab Properties'!E241</f>
        <v>4.8241829217620467</v>
      </c>
      <c r="F241">
        <f>'Calculated Tab Properties'!F241</f>
        <v>2.3241829603823581</v>
      </c>
      <c r="G241">
        <f>'Calculated Tab Properties'!G241</f>
        <v>2.4999999613796886</v>
      </c>
      <c r="H241">
        <f>'Calculated Tab Properties'!H241</f>
        <v>2.9541454926783066</v>
      </c>
      <c r="I241">
        <f>'Calculated Tab Properties'!I241</f>
        <v>0.15000002453233149</v>
      </c>
      <c r="J241" s="20">
        <f>'Calculated Tab Properties'!J241</f>
        <v>0.74369877983692156</v>
      </c>
      <c r="K241">
        <v>0</v>
      </c>
      <c r="L241">
        <v>0</v>
      </c>
      <c r="M241">
        <v>0</v>
      </c>
      <c r="N241">
        <v>0</v>
      </c>
      <c r="O241" s="27">
        <v>0</v>
      </c>
      <c r="P241" s="27">
        <v>0</v>
      </c>
      <c r="Q241">
        <v>0</v>
      </c>
      <c r="R241">
        <f>'Calculated Tab Properties'!R241</f>
        <v>1</v>
      </c>
      <c r="T241" s="30">
        <f>VLOOKUP('GEOMETRIC INPUTS'!D241,'Pressure Calculations'!$A$22:$B$61,2,TRUE)</f>
        <v>1.5611439999999999</v>
      </c>
      <c r="U241" s="30">
        <f>VLOOKUP('GEOMETRIC INPUTS'!D241,'Pressure Calculations'!$C$22:$D$61,2,TRUE)</f>
        <v>-1.8147360000000001</v>
      </c>
      <c r="V241">
        <f>T241*'GEOMETRIC INPUTS'!S241</f>
        <v>6.2445759999999995</v>
      </c>
      <c r="W241" s="27">
        <f>U241*'GEOMETRIC INPUTS'!R241</f>
        <v>-7.2589440000000005</v>
      </c>
      <c r="X241" s="27">
        <f t="shared" si="65"/>
        <v>8.0473788414598868</v>
      </c>
      <c r="Y241" s="27">
        <f t="shared" si="66"/>
        <v>-5.1890934850834727</v>
      </c>
      <c r="Z241" s="27">
        <f t="shared" si="67"/>
        <v>0</v>
      </c>
      <c r="AA241" s="27">
        <f t="shared" si="68"/>
        <v>0</v>
      </c>
      <c r="AB241" s="27">
        <f t="shared" si="69"/>
        <v>0</v>
      </c>
      <c r="AC241">
        <f t="shared" si="70"/>
        <v>8.0473788414598868</v>
      </c>
      <c r="AD241" s="28" t="str">
        <f>'GT Data'!D243</f>
        <v>TKNODE_478</v>
      </c>
      <c r="AE241">
        <f t="shared" si="71"/>
        <v>6.2445759999999995</v>
      </c>
      <c r="AF241">
        <f t="shared" si="72"/>
        <v>-7.2589440000000014</v>
      </c>
      <c r="AG241" s="25">
        <f t="shared" si="73"/>
        <v>0</v>
      </c>
      <c r="AH241" s="25">
        <v>0</v>
      </c>
      <c r="AI241" s="25">
        <v>0</v>
      </c>
      <c r="AJ241" s="25">
        <f t="shared" si="74"/>
        <v>-12.838766807925197</v>
      </c>
      <c r="AK241" s="28" t="str">
        <f>'GT Data'!N243</f>
        <v>TKNODE_479</v>
      </c>
      <c r="AL241" s="25">
        <f t="shared" si="75"/>
        <v>0</v>
      </c>
      <c r="AM241" s="25">
        <f t="shared" si="76"/>
        <v>0</v>
      </c>
      <c r="AN241" s="25">
        <f t="shared" si="77"/>
        <v>0</v>
      </c>
      <c r="AO241" s="25">
        <v>0</v>
      </c>
      <c r="AP241" s="25">
        <v>0</v>
      </c>
      <c r="AQ241" s="25">
        <v>0</v>
      </c>
    </row>
    <row r="242" spans="1:43" x14ac:dyDescent="0.3">
      <c r="A242" t="str">
        <f>'Calculated Tab Properties'!A242</f>
        <v>TAB_8_240</v>
      </c>
      <c r="B242">
        <f>'Calculated Tab Properties'!B242</f>
        <v>1.7744</v>
      </c>
      <c r="C242">
        <f>'Calculated Tab Properties'!C242</f>
        <v>1.6873238482058683E-2</v>
      </c>
      <c r="D242">
        <f>'Calculated Tab Properties'!D242</f>
        <v>0.96676535173969014</v>
      </c>
      <c r="E242">
        <f>'Calculated Tab Properties'!E242</f>
        <v>7.2734776774458432</v>
      </c>
      <c r="F242">
        <f>'Calculated Tab Properties'!F242</f>
        <v>3.7734776523206737</v>
      </c>
      <c r="G242">
        <f>'Calculated Tab Properties'!G242</f>
        <v>3.5000000251251713</v>
      </c>
      <c r="H242">
        <f>'Calculated Tab Properties'!H242</f>
        <v>4.1387822232138989</v>
      </c>
      <c r="I242">
        <f>'Calculated Tab Properties'!I242</f>
        <v>0.14999995135532573</v>
      </c>
      <c r="J242" s="20">
        <f>'Calculated Tab Properties'!J242</f>
        <v>0.50434480914356383</v>
      </c>
      <c r="K242">
        <v>0</v>
      </c>
      <c r="L242">
        <v>0</v>
      </c>
      <c r="M242">
        <v>0</v>
      </c>
      <c r="N242">
        <v>0</v>
      </c>
      <c r="O242" s="27">
        <v>0</v>
      </c>
      <c r="P242" s="27">
        <v>0</v>
      </c>
      <c r="Q242">
        <v>0</v>
      </c>
      <c r="R242">
        <f>'Calculated Tab Properties'!R242</f>
        <v>1</v>
      </c>
      <c r="T242" s="30">
        <f>VLOOKUP('GEOMETRIC INPUTS'!D242,'Pressure Calculations'!$A$22:$B$61,2,TRUE)</f>
        <v>1.5611439999999999</v>
      </c>
      <c r="U242" s="30">
        <f>VLOOKUP('GEOMETRIC INPUTS'!D242,'Pressure Calculations'!$C$22:$D$61,2,TRUE)</f>
        <v>-1.8147360000000001</v>
      </c>
      <c r="V242">
        <f>T242*'GEOMETRIC INPUTS'!S242</f>
        <v>6.2445759999999995</v>
      </c>
      <c r="W242" s="27">
        <f>U242*'GEOMETRIC INPUTS'!R242</f>
        <v>-7.2589440000000005</v>
      </c>
      <c r="X242" s="27">
        <f t="shared" si="65"/>
        <v>6.3661631678413739</v>
      </c>
      <c r="Y242" s="27">
        <f t="shared" si="66"/>
        <v>-7.1525494710160435</v>
      </c>
      <c r="Z242" s="27">
        <f t="shared" si="67"/>
        <v>0</v>
      </c>
      <c r="AA242" s="27">
        <f t="shared" si="68"/>
        <v>0</v>
      </c>
      <c r="AB242" s="27">
        <f t="shared" si="69"/>
        <v>0</v>
      </c>
      <c r="AC242">
        <f t="shared" si="70"/>
        <v>6.3661631678413739</v>
      </c>
      <c r="AD242" s="28" t="str">
        <f>'GT Data'!D244</f>
        <v>TKNODE_480</v>
      </c>
      <c r="AE242">
        <f t="shared" si="71"/>
        <v>6.2445759999999995</v>
      </c>
      <c r="AF242">
        <f t="shared" si="72"/>
        <v>-7.2589440000000005</v>
      </c>
      <c r="AG242" s="25">
        <f t="shared" si="73"/>
        <v>0</v>
      </c>
      <c r="AH242" s="25">
        <v>0</v>
      </c>
      <c r="AI242" s="25">
        <v>0</v>
      </c>
      <c r="AJ242" s="25">
        <f t="shared" si="74"/>
        <v>-28.062867658716065</v>
      </c>
      <c r="AK242" s="28" t="str">
        <f>'GT Data'!N244</f>
        <v>TKNODE_481</v>
      </c>
      <c r="AL242" s="25">
        <f t="shared" si="75"/>
        <v>0</v>
      </c>
      <c r="AM242" s="25">
        <f t="shared" si="76"/>
        <v>0</v>
      </c>
      <c r="AN242" s="25">
        <f t="shared" si="77"/>
        <v>0</v>
      </c>
      <c r="AO242" s="25">
        <v>0</v>
      </c>
      <c r="AP242" s="25">
        <v>0</v>
      </c>
      <c r="AQ242" s="25">
        <v>0</v>
      </c>
    </row>
    <row r="243" spans="1:43" x14ac:dyDescent="0.3">
      <c r="A243" t="str">
        <f>'Calculated Tab Properties'!A243</f>
        <v>TAB_8_241</v>
      </c>
      <c r="B243">
        <f>'Calculated Tab Properties'!B243</f>
        <v>2.7391000000000001</v>
      </c>
      <c r="C243">
        <f>'Calculated Tab Properties'!C243</f>
        <v>1.5934537183855602</v>
      </c>
      <c r="D243">
        <f>'Calculated Tab Properties'!D243</f>
        <v>91.298172912920222</v>
      </c>
      <c r="E243">
        <f>'Calculated Tab Properties'!E243</f>
        <v>4.2412393892286326</v>
      </c>
      <c r="F243">
        <f>'Calculated Tab Properties'!F243</f>
        <v>1.1412393194291248</v>
      </c>
      <c r="G243">
        <f>'Calculated Tab Properties'!G243</f>
        <v>3.1000000697995085</v>
      </c>
      <c r="H243">
        <f>'Calculated Tab Properties'!H243</f>
        <v>2.2321641098812601</v>
      </c>
      <c r="I243">
        <f>'Calculated Tab Properties'!I243</f>
        <v>0.14999999975046652</v>
      </c>
      <c r="J243" s="20">
        <f>'Calculated Tab Properties'!J243</f>
        <v>1.1106588782990023</v>
      </c>
      <c r="K243">
        <v>0</v>
      </c>
      <c r="L243">
        <v>0</v>
      </c>
      <c r="M243">
        <v>0</v>
      </c>
      <c r="N243">
        <v>0</v>
      </c>
      <c r="O243" s="27">
        <v>0</v>
      </c>
      <c r="P243" s="27">
        <v>0</v>
      </c>
      <c r="Q243">
        <v>0</v>
      </c>
      <c r="R243">
        <f>'Calculated Tab Properties'!R243</f>
        <v>1</v>
      </c>
      <c r="T243" s="30">
        <f>VLOOKUP('GEOMETRIC INPUTS'!D243,'Pressure Calculations'!$A$22:$B$61,2,TRUE)</f>
        <v>1.5611439999999999</v>
      </c>
      <c r="U243" s="30">
        <f>VLOOKUP('GEOMETRIC INPUTS'!D243,'Pressure Calculations'!$C$22:$D$61,2,TRUE)</f>
        <v>-1.8147360000000001</v>
      </c>
      <c r="V243">
        <f>T243*'GEOMETRIC INPUTS'!S243</f>
        <v>6.2445759999999995</v>
      </c>
      <c r="W243" s="27">
        <f>U243*'GEOMETRIC INPUTS'!R243</f>
        <v>-7.2589440000000005</v>
      </c>
      <c r="X243" s="27">
        <f t="shared" si="65"/>
        <v>7.1156071648237571</v>
      </c>
      <c r="Y243" s="27">
        <f t="shared" si="66"/>
        <v>6.4074278841685626</v>
      </c>
      <c r="Z243" s="27">
        <f t="shared" si="67"/>
        <v>0</v>
      </c>
      <c r="AA243" s="27">
        <f t="shared" si="68"/>
        <v>0</v>
      </c>
      <c r="AB243" s="27">
        <f t="shared" si="69"/>
        <v>0</v>
      </c>
      <c r="AC243">
        <f t="shared" si="70"/>
        <v>7.1156071648237571</v>
      </c>
      <c r="AD243" s="28" t="str">
        <f>'GT Data'!D245</f>
        <v>TKNODE_482</v>
      </c>
      <c r="AE243">
        <f t="shared" si="71"/>
        <v>6.2445759999999995</v>
      </c>
      <c r="AF243">
        <f t="shared" si="72"/>
        <v>-7.2589440000000005</v>
      </c>
      <c r="AG243" s="25">
        <f t="shared" si="73"/>
        <v>0</v>
      </c>
      <c r="AH243" s="25">
        <v>0</v>
      </c>
      <c r="AI243" s="25">
        <v>0</v>
      </c>
      <c r="AJ243" s="25">
        <f t="shared" si="74"/>
        <v>8.2735228188461427</v>
      </c>
      <c r="AK243" s="28" t="str">
        <f>'GT Data'!N245</f>
        <v>TKNODE_483</v>
      </c>
      <c r="AL243" s="25">
        <f t="shared" si="75"/>
        <v>0</v>
      </c>
      <c r="AM243" s="25">
        <f t="shared" si="76"/>
        <v>0</v>
      </c>
      <c r="AN243" s="25">
        <f t="shared" si="77"/>
        <v>0</v>
      </c>
      <c r="AO243" s="25">
        <v>0</v>
      </c>
      <c r="AP243" s="25">
        <v>0</v>
      </c>
      <c r="AQ243" s="25">
        <v>0</v>
      </c>
    </row>
    <row r="244" spans="1:43" x14ac:dyDescent="0.3">
      <c r="A244" t="str">
        <f>'Calculated Tab Properties'!A244</f>
        <v>TAB_8_242</v>
      </c>
      <c r="B244">
        <f>'Calculated Tab Properties'!B244</f>
        <v>2.5246</v>
      </c>
      <c r="C244">
        <f>'Calculated Tab Properties'!C244</f>
        <v>0.42823885187911825</v>
      </c>
      <c r="D244">
        <f>'Calculated Tab Properties'!D244</f>
        <v>24.536278836201479</v>
      </c>
      <c r="E244">
        <f>'Calculated Tab Properties'!E244</f>
        <v>3.4777506637123077</v>
      </c>
      <c r="F244">
        <f>'Calculated Tab Properties'!F244</f>
        <v>1.377750639112554</v>
      </c>
      <c r="G244">
        <f>'Calculated Tab Properties'!G244</f>
        <v>2.1000000245997534</v>
      </c>
      <c r="H244">
        <f>'Calculated Tab Properties'!H244</f>
        <v>2.3467765876935536</v>
      </c>
      <c r="I244">
        <f>'Calculated Tab Properties'!I244</f>
        <v>0.1499999302808179</v>
      </c>
      <c r="J244" s="20">
        <f>'Calculated Tab Properties'!J244</f>
        <v>1.0202384752422931</v>
      </c>
      <c r="K244">
        <v>0</v>
      </c>
      <c r="L244">
        <v>0</v>
      </c>
      <c r="M244">
        <v>0</v>
      </c>
      <c r="N244">
        <v>0</v>
      </c>
      <c r="O244" s="27">
        <v>0</v>
      </c>
      <c r="P244" s="27">
        <v>0</v>
      </c>
      <c r="Q244">
        <v>0</v>
      </c>
      <c r="R244">
        <f>'Calculated Tab Properties'!R244</f>
        <v>1</v>
      </c>
      <c r="T244" s="30">
        <f>VLOOKUP('GEOMETRIC INPUTS'!D244,'Pressure Calculations'!$A$22:$B$61,2,TRUE)</f>
        <v>1.5611439999999999</v>
      </c>
      <c r="U244" s="30">
        <f>VLOOKUP('GEOMETRIC INPUTS'!D244,'Pressure Calculations'!$C$22:$D$61,2,TRUE)</f>
        <v>-1.8147360000000001</v>
      </c>
      <c r="V244">
        <f>T244*'GEOMETRIC INPUTS'!S244</f>
        <v>6.2445759999999995</v>
      </c>
      <c r="W244" s="27">
        <f>U244*'GEOMETRIC INPUTS'!R244</f>
        <v>-7.2589440000000005</v>
      </c>
      <c r="X244" s="27">
        <f t="shared" si="65"/>
        <v>8.6950983246715872</v>
      </c>
      <c r="Y244" s="27">
        <f t="shared" si="66"/>
        <v>-4.0102696342272726</v>
      </c>
      <c r="Z244" s="27">
        <f t="shared" si="67"/>
        <v>0</v>
      </c>
      <c r="AA244" s="27">
        <f t="shared" si="68"/>
        <v>0</v>
      </c>
      <c r="AB244" s="27">
        <f t="shared" si="69"/>
        <v>0</v>
      </c>
      <c r="AC244">
        <f t="shared" si="70"/>
        <v>8.6950983246715872</v>
      </c>
      <c r="AD244" s="28" t="str">
        <f>'GT Data'!D246</f>
        <v>TKNODE_484</v>
      </c>
      <c r="AE244">
        <f t="shared" si="71"/>
        <v>6.2445759999999977</v>
      </c>
      <c r="AF244">
        <f t="shared" si="72"/>
        <v>-7.2589439999999996</v>
      </c>
      <c r="AG244" s="25">
        <f t="shared" si="73"/>
        <v>0</v>
      </c>
      <c r="AH244" s="25">
        <v>0</v>
      </c>
      <c r="AI244" s="25">
        <v>0</v>
      </c>
      <c r="AJ244" s="25">
        <f t="shared" si="74"/>
        <v>-6.1266917171116653</v>
      </c>
      <c r="AK244" s="28" t="str">
        <f>'GT Data'!N246</f>
        <v>TKNODE_485</v>
      </c>
      <c r="AL244" s="25">
        <f t="shared" si="75"/>
        <v>0</v>
      </c>
      <c r="AM244" s="25">
        <f t="shared" si="76"/>
        <v>0</v>
      </c>
      <c r="AN244" s="25">
        <f t="shared" si="77"/>
        <v>0</v>
      </c>
      <c r="AO244" s="25">
        <v>0</v>
      </c>
      <c r="AP244" s="25">
        <v>0</v>
      </c>
      <c r="AQ244" s="25">
        <v>0</v>
      </c>
    </row>
    <row r="245" spans="1:43" x14ac:dyDescent="0.3">
      <c r="A245" t="str">
        <f>'Calculated Tab Properties'!A245</f>
        <v>TAB_8_243</v>
      </c>
      <c r="B245">
        <f>'Calculated Tab Properties'!B245</f>
        <v>1.3459000000000001</v>
      </c>
      <c r="C245">
        <f>'Calculated Tab Properties'!C245</f>
        <v>0.34361904879287453</v>
      </c>
      <c r="D245">
        <f>'Calculated Tab Properties'!D245</f>
        <v>19.687921256131617</v>
      </c>
      <c r="E245">
        <f>'Calculated Tab Properties'!E245</f>
        <v>4.3855029364321263</v>
      </c>
      <c r="F245">
        <f>'Calculated Tab Properties'!F245</f>
        <v>2.2855028854223662</v>
      </c>
      <c r="G245">
        <f>'Calculated Tab Properties'!G245</f>
        <v>2.1000000510097609</v>
      </c>
      <c r="H245">
        <f>'Calculated Tab Properties'!H245</f>
        <v>2.9258078366554732</v>
      </c>
      <c r="I245">
        <f>'Calculated Tab Properties'!I245</f>
        <v>0.14999995847896097</v>
      </c>
      <c r="J245" s="20">
        <f>'Calculated Tab Properties'!J245</f>
        <v>0.75264527683422811</v>
      </c>
      <c r="K245">
        <v>0</v>
      </c>
      <c r="L245">
        <v>0</v>
      </c>
      <c r="M245">
        <v>0</v>
      </c>
      <c r="N245">
        <v>0</v>
      </c>
      <c r="O245" s="27">
        <v>0</v>
      </c>
      <c r="P245" s="27">
        <v>0</v>
      </c>
      <c r="Q245">
        <v>0</v>
      </c>
      <c r="R245">
        <f>'Calculated Tab Properties'!R245</f>
        <v>1</v>
      </c>
      <c r="T245" s="30">
        <f>VLOOKUP('GEOMETRIC INPUTS'!D245,'Pressure Calculations'!$A$22:$B$61,2,TRUE)</f>
        <v>1.5611439999999999</v>
      </c>
      <c r="U245" s="30">
        <f>VLOOKUP('GEOMETRIC INPUTS'!D245,'Pressure Calculations'!$C$22:$D$61,2,TRUE)</f>
        <v>-1.8147360000000001</v>
      </c>
      <c r="V245">
        <f>T245*'GEOMETRIC INPUTS'!S245</f>
        <v>6.2445759999999995</v>
      </c>
      <c r="W245" s="27">
        <f>U245*'GEOMETRIC INPUTS'!R245</f>
        <v>-7.2589440000000005</v>
      </c>
      <c r="X245" s="27">
        <f t="shared" si="65"/>
        <v>8.3250428349913044</v>
      </c>
      <c r="Y245" s="27">
        <f t="shared" si="66"/>
        <v>-4.7308201414207165</v>
      </c>
      <c r="Z245" s="27">
        <f t="shared" si="67"/>
        <v>0</v>
      </c>
      <c r="AA245" s="27">
        <f t="shared" si="68"/>
        <v>0</v>
      </c>
      <c r="AB245" s="27">
        <f t="shared" si="69"/>
        <v>0</v>
      </c>
      <c r="AC245">
        <f t="shared" si="70"/>
        <v>8.3250428349913044</v>
      </c>
      <c r="AD245" s="28" t="str">
        <f>'GT Data'!D247</f>
        <v>TKNODE_486</v>
      </c>
      <c r="AE245">
        <f t="shared" si="71"/>
        <v>6.2445759999999968</v>
      </c>
      <c r="AF245">
        <f t="shared" si="72"/>
        <v>-7.2589440000000005</v>
      </c>
      <c r="AG245" s="25">
        <f t="shared" si="73"/>
        <v>0</v>
      </c>
      <c r="AH245" s="25">
        <v>0</v>
      </c>
      <c r="AI245" s="25">
        <v>0</v>
      </c>
      <c r="AJ245" s="25">
        <f t="shared" si="74"/>
        <v>-11.521925908415833</v>
      </c>
      <c r="AK245" s="28" t="str">
        <f>'GT Data'!N247</f>
        <v>TKNODE_487</v>
      </c>
      <c r="AL245" s="25">
        <f t="shared" si="75"/>
        <v>0</v>
      </c>
      <c r="AM245" s="25">
        <f t="shared" si="76"/>
        <v>0</v>
      </c>
      <c r="AN245" s="25">
        <f t="shared" si="77"/>
        <v>0</v>
      </c>
      <c r="AO245" s="25">
        <v>0</v>
      </c>
      <c r="AP245" s="25">
        <v>0</v>
      </c>
      <c r="AQ245" s="25">
        <v>0</v>
      </c>
    </row>
    <row r="246" spans="1:43" x14ac:dyDescent="0.3">
      <c r="A246" t="str">
        <f>'Calculated Tab Properties'!A246</f>
        <v>TAB_8_244</v>
      </c>
      <c r="B246">
        <f>'Calculated Tab Properties'!B246</f>
        <v>1.3411</v>
      </c>
      <c r="C246">
        <f>'Calculated Tab Properties'!C246</f>
        <v>3.1561403460053015</v>
      </c>
      <c r="D246">
        <f>'Calculated Tab Properties'!D246</f>
        <v>180.83352137706314</v>
      </c>
      <c r="E246">
        <f>'Calculated Tab Properties'!E246</f>
        <v>4.9568441124802156</v>
      </c>
      <c r="F246">
        <f>'Calculated Tab Properties'!F246</f>
        <v>3.0568441630251191</v>
      </c>
      <c r="G246">
        <f>'Calculated Tab Properties'!G246</f>
        <v>1.8999999494550965</v>
      </c>
      <c r="H246">
        <f>'Calculated Tab Properties'!H246</f>
        <v>3.5284148174709915</v>
      </c>
      <c r="I246">
        <f>'Calculated Tab Properties'!I246</f>
        <v>0.14999997271073104</v>
      </c>
      <c r="J246" s="20">
        <f>'Calculated Tab Properties'!J246</f>
        <v>0.60264896787199407</v>
      </c>
      <c r="K246">
        <v>0</v>
      </c>
      <c r="L246">
        <v>0</v>
      </c>
      <c r="M246">
        <v>0</v>
      </c>
      <c r="N246">
        <v>0</v>
      </c>
      <c r="O246" s="27">
        <v>0</v>
      </c>
      <c r="P246" s="27">
        <v>0</v>
      </c>
      <c r="Q246">
        <v>0</v>
      </c>
      <c r="R246">
        <f>'Calculated Tab Properties'!R246</f>
        <v>1</v>
      </c>
      <c r="T246" s="30">
        <f>VLOOKUP('GEOMETRIC INPUTS'!D246,'Pressure Calculations'!$A$22:$B$61,2,TRUE)</f>
        <v>1.5611439999999999</v>
      </c>
      <c r="U246" s="30">
        <f>VLOOKUP('GEOMETRIC INPUTS'!D246,'Pressure Calculations'!$C$22:$D$61,2,TRUE)</f>
        <v>-1.8147360000000001</v>
      </c>
      <c r="V246">
        <f>T246*'GEOMETRIC INPUTS'!S246</f>
        <v>6.2445759999999995</v>
      </c>
      <c r="W246" s="27">
        <f>U246*'GEOMETRIC INPUTS'!R246</f>
        <v>-7.2589440000000005</v>
      </c>
      <c r="X246" s="27">
        <f t="shared" si="65"/>
        <v>-6.3495123849250108</v>
      </c>
      <c r="Y246" s="27">
        <f t="shared" si="66"/>
        <v>7.1673349223121914</v>
      </c>
      <c r="Z246" s="27">
        <f t="shared" si="67"/>
        <v>0</v>
      </c>
      <c r="AA246" s="27">
        <f t="shared" si="68"/>
        <v>0</v>
      </c>
      <c r="AB246" s="27">
        <f t="shared" si="69"/>
        <v>0</v>
      </c>
      <c r="AC246">
        <f t="shared" si="70"/>
        <v>-6.3495123849250108</v>
      </c>
      <c r="AD246" s="28" t="str">
        <f>'GT Data'!D248</f>
        <v>TKNODE_488</v>
      </c>
      <c r="AE246">
        <f t="shared" si="71"/>
        <v>6.2445759999999995</v>
      </c>
      <c r="AF246">
        <f t="shared" si="72"/>
        <v>-7.2589440000000014</v>
      </c>
      <c r="AG246" s="25">
        <f t="shared" si="73"/>
        <v>0</v>
      </c>
      <c r="AH246" s="25">
        <v>0</v>
      </c>
      <c r="AI246" s="25">
        <v>0</v>
      </c>
      <c r="AJ246" s="25">
        <f t="shared" si="74"/>
        <v>22.984525964471615</v>
      </c>
      <c r="AK246" s="28" t="str">
        <f>'GT Data'!N248</f>
        <v>TKNODE_489</v>
      </c>
      <c r="AL246" s="25">
        <f t="shared" si="75"/>
        <v>0</v>
      </c>
      <c r="AM246" s="25">
        <f t="shared" si="76"/>
        <v>0</v>
      </c>
      <c r="AN246" s="25">
        <f t="shared" si="77"/>
        <v>0</v>
      </c>
      <c r="AO246" s="25">
        <v>0</v>
      </c>
      <c r="AP246" s="25">
        <v>0</v>
      </c>
      <c r="AQ246" s="25">
        <v>0</v>
      </c>
    </row>
    <row r="247" spans="1:43" x14ac:dyDescent="0.3">
      <c r="A247" t="str">
        <f>'Calculated Tab Properties'!A247</f>
        <v>TAB_8_245</v>
      </c>
      <c r="B247">
        <f>'Calculated Tab Properties'!B247</f>
        <v>1.3933</v>
      </c>
      <c r="C247">
        <f>'Calculated Tab Properties'!C247</f>
        <v>3.3489904306079037</v>
      </c>
      <c r="D247">
        <f>'Calculated Tab Properties'!D247</f>
        <v>191.88301730353305</v>
      </c>
      <c r="E247">
        <f>'Calculated Tab Properties'!E247</f>
        <v>5.7355268863970315</v>
      </c>
      <c r="F247">
        <f>'Calculated Tab Properties'!F247</f>
        <v>4.2355269799922199</v>
      </c>
      <c r="G247">
        <f>'Calculated Tab Properties'!G247</f>
        <v>1.4999999064048106</v>
      </c>
      <c r="H247">
        <f>'Calculated Tab Properties'!H247</f>
        <v>4.5487894024200859</v>
      </c>
      <c r="I247">
        <f>'Calculated Tab Properties'!I247</f>
        <v>0.15000008437920931</v>
      </c>
      <c r="J247" s="20">
        <f>'Calculated Tab Properties'!J247</f>
        <v>0.45523948641046125</v>
      </c>
      <c r="K247">
        <v>0</v>
      </c>
      <c r="L247">
        <v>0</v>
      </c>
      <c r="M247">
        <v>0</v>
      </c>
      <c r="N247">
        <v>0</v>
      </c>
      <c r="O247" s="27">
        <v>0</v>
      </c>
      <c r="P247" s="27">
        <v>0</v>
      </c>
      <c r="Q247">
        <v>0</v>
      </c>
      <c r="R247">
        <f>'Calculated Tab Properties'!R247</f>
        <v>1</v>
      </c>
      <c r="T247" s="30">
        <f>VLOOKUP('GEOMETRIC INPUTS'!D247,'Pressure Calculations'!$A$22:$B$61,2,TRUE)</f>
        <v>1.5611439999999999</v>
      </c>
      <c r="U247" s="30">
        <f>VLOOKUP('GEOMETRIC INPUTS'!D247,'Pressure Calculations'!$C$22:$D$61,2,TRUE)</f>
        <v>-1.8147360000000001</v>
      </c>
      <c r="V247">
        <f>T247*'GEOMETRIC INPUTS'!S247</f>
        <v>6.2445759999999995</v>
      </c>
      <c r="W247" s="27">
        <f>U247*'GEOMETRIC INPUTS'!R247</f>
        <v>-7.2589440000000005</v>
      </c>
      <c r="X247" s="27">
        <f t="shared" si="65"/>
        <v>-7.6054743510448599</v>
      </c>
      <c r="Y247" s="27">
        <f t="shared" si="66"/>
        <v>5.8175387674265453</v>
      </c>
      <c r="Z247" s="27">
        <f t="shared" si="67"/>
        <v>0</v>
      </c>
      <c r="AA247" s="27">
        <f t="shared" si="68"/>
        <v>0</v>
      </c>
      <c r="AB247" s="27">
        <f t="shared" si="69"/>
        <v>0</v>
      </c>
      <c r="AC247">
        <f t="shared" si="70"/>
        <v>-7.6054743510448599</v>
      </c>
      <c r="AD247" s="28" t="str">
        <f>'GT Data'!D249</f>
        <v>TKNODE_490</v>
      </c>
      <c r="AE247">
        <f t="shared" si="71"/>
        <v>6.2445759999999995</v>
      </c>
      <c r="AF247">
        <f t="shared" si="72"/>
        <v>-7.2589440000000005</v>
      </c>
      <c r="AG247" s="25">
        <f t="shared" si="73"/>
        <v>0</v>
      </c>
      <c r="AH247" s="25">
        <v>0</v>
      </c>
      <c r="AI247" s="25">
        <v>0</v>
      </c>
      <c r="AJ247" s="25">
        <f t="shared" si="74"/>
        <v>25.512973712579118</v>
      </c>
      <c r="AK247" s="28" t="str">
        <f>'GT Data'!N249</f>
        <v>TKNODE_491</v>
      </c>
      <c r="AL247" s="25">
        <f t="shared" si="75"/>
        <v>0</v>
      </c>
      <c r="AM247" s="25">
        <f t="shared" si="76"/>
        <v>0</v>
      </c>
      <c r="AN247" s="25">
        <f t="shared" si="77"/>
        <v>0</v>
      </c>
      <c r="AO247" s="25">
        <v>0</v>
      </c>
      <c r="AP247" s="25">
        <v>0</v>
      </c>
      <c r="AQ247" s="25">
        <v>0</v>
      </c>
    </row>
    <row r="248" spans="1:43" x14ac:dyDescent="0.3">
      <c r="A248" t="str">
        <f>'Calculated Tab Properties'!A248</f>
        <v>TAB_8_246</v>
      </c>
      <c r="B248">
        <f>'Calculated Tab Properties'!B248</f>
        <v>2.1684999999999999</v>
      </c>
      <c r="C248">
        <f>'Calculated Tab Properties'!C248</f>
        <v>3.6477386758887733</v>
      </c>
      <c r="D248">
        <f>'Calculated Tab Properties'!D248</f>
        <v>209.00003089506603</v>
      </c>
      <c r="E248">
        <f>'Calculated Tab Properties'!E248</f>
        <v>4.851759151669798</v>
      </c>
      <c r="F248">
        <f>'Calculated Tab Properties'!F248</f>
        <v>3.3517591425095827</v>
      </c>
      <c r="G248">
        <f>'Calculated Tab Properties'!G248</f>
        <v>1.500000009160217</v>
      </c>
      <c r="H248">
        <f>'Calculated Tab Properties'!H248</f>
        <v>3.7750799683178027</v>
      </c>
      <c r="I248">
        <f>'Calculated Tab Properties'!I248</f>
        <v>0.15000002705656384</v>
      </c>
      <c r="J248" s="20">
        <f>'Calculated Tab Properties'!J248</f>
        <v>0.55835306210836366</v>
      </c>
      <c r="K248">
        <v>0</v>
      </c>
      <c r="L248">
        <v>0</v>
      </c>
      <c r="M248">
        <v>0</v>
      </c>
      <c r="N248">
        <v>0</v>
      </c>
      <c r="O248" s="27">
        <v>0</v>
      </c>
      <c r="P248" s="27">
        <v>0</v>
      </c>
      <c r="Q248">
        <v>0</v>
      </c>
      <c r="R248">
        <f>'Calculated Tab Properties'!R248</f>
        <v>1</v>
      </c>
      <c r="T248" s="30">
        <f>VLOOKUP('GEOMETRIC INPUTS'!D248,'Pressure Calculations'!$A$22:$B$61,2,TRUE)</f>
        <v>1.5611439999999999</v>
      </c>
      <c r="U248" s="30">
        <f>VLOOKUP('GEOMETRIC INPUTS'!D248,'Pressure Calculations'!$C$22:$D$61,2,TRUE)</f>
        <v>-1.8147360000000001</v>
      </c>
      <c r="V248">
        <f>T248*'GEOMETRIC INPUTS'!S248</f>
        <v>6.2445759999999995</v>
      </c>
      <c r="W248" s="27">
        <f>U248*'GEOMETRIC INPUTS'!R248</f>
        <v>-7.2589440000000005</v>
      </c>
      <c r="X248" s="27">
        <f t="shared" si="65"/>
        <v>-8.9808369073170908</v>
      </c>
      <c r="Y248" s="27">
        <f t="shared" si="66"/>
        <v>3.3213801136098819</v>
      </c>
      <c r="Z248" s="27">
        <f t="shared" si="67"/>
        <v>0</v>
      </c>
      <c r="AA248" s="27">
        <f t="shared" si="68"/>
        <v>0</v>
      </c>
      <c r="AB248" s="27">
        <f t="shared" si="69"/>
        <v>0</v>
      </c>
      <c r="AC248">
        <f t="shared" si="70"/>
        <v>-8.9808369073170908</v>
      </c>
      <c r="AD248" s="28" t="str">
        <f>'GT Data'!D250</f>
        <v>TKNODE_492</v>
      </c>
      <c r="AE248">
        <f t="shared" si="71"/>
        <v>6.2445760000000003</v>
      </c>
      <c r="AF248">
        <f t="shared" si="72"/>
        <v>-7.2589440000000005</v>
      </c>
      <c r="AG248" s="25">
        <f t="shared" si="73"/>
        <v>0</v>
      </c>
      <c r="AH248" s="25">
        <v>0</v>
      </c>
      <c r="AI248" s="25">
        <v>0</v>
      </c>
      <c r="AJ248" s="25">
        <f t="shared" si="74"/>
        <v>11.630673268448055</v>
      </c>
      <c r="AK248" s="28" t="str">
        <f>'GT Data'!N250</f>
        <v>TKNODE_493</v>
      </c>
      <c r="AL248" s="25">
        <f t="shared" si="75"/>
        <v>0</v>
      </c>
      <c r="AM248" s="25">
        <f t="shared" si="76"/>
        <v>0</v>
      </c>
      <c r="AN248" s="25">
        <f t="shared" si="77"/>
        <v>0</v>
      </c>
      <c r="AO248" s="25">
        <v>0</v>
      </c>
      <c r="AP248" s="25">
        <v>0</v>
      </c>
      <c r="AQ248" s="25">
        <v>0</v>
      </c>
    </row>
    <row r="249" spans="1:43" x14ac:dyDescent="0.3">
      <c r="A249" t="str">
        <f>'Calculated Tab Properties'!A249</f>
        <v>TAB_8_247</v>
      </c>
      <c r="B249">
        <f>'Calculated Tab Properties'!B249</f>
        <v>1.6669</v>
      </c>
      <c r="C249">
        <f>'Calculated Tab Properties'!C249</f>
        <v>4.3367096747030542</v>
      </c>
      <c r="D249">
        <f>'Calculated Tab Properties'!D249</f>
        <v>248.47516133403715</v>
      </c>
      <c r="E249">
        <f>'Calculated Tab Properties'!E249</f>
        <v>5.1135444695620844</v>
      </c>
      <c r="F249">
        <f>'Calculated Tab Properties'!F249</f>
        <v>3.213544512182704</v>
      </c>
      <c r="G249">
        <f>'Calculated Tab Properties'!G249</f>
        <v>1.8999999573793807</v>
      </c>
      <c r="H249">
        <f>'Calculated Tab Properties'!H249</f>
        <v>3.6585911348862719</v>
      </c>
      <c r="I249">
        <f>'Calculated Tab Properties'!I249</f>
        <v>0.15000001659976614</v>
      </c>
      <c r="J249" s="20">
        <f>'Calculated Tab Properties'!J249</f>
        <v>0.57836849600701334</v>
      </c>
      <c r="K249">
        <v>0</v>
      </c>
      <c r="L249">
        <v>0</v>
      </c>
      <c r="M249">
        <v>0</v>
      </c>
      <c r="N249">
        <v>0</v>
      </c>
      <c r="O249" s="27">
        <v>0</v>
      </c>
      <c r="P249" s="27">
        <v>0</v>
      </c>
      <c r="Q249">
        <v>0</v>
      </c>
      <c r="R249">
        <f>'Calculated Tab Properties'!R249</f>
        <v>1</v>
      </c>
      <c r="T249" s="30">
        <f>VLOOKUP('GEOMETRIC INPUTS'!D249,'Pressure Calculations'!$A$22:$B$61,2,TRUE)</f>
        <v>1.5611439999999999</v>
      </c>
      <c r="U249" s="30">
        <f>VLOOKUP('GEOMETRIC INPUTS'!D249,'Pressure Calculations'!$C$22:$D$61,2,TRUE)</f>
        <v>-1.8147360000000001</v>
      </c>
      <c r="V249">
        <f>T249*'GEOMETRIC INPUTS'!S249</f>
        <v>6.2445759999999995</v>
      </c>
      <c r="W249" s="27">
        <f>U249*'GEOMETRIC INPUTS'!R249</f>
        <v>-7.2589440000000005</v>
      </c>
      <c r="X249" s="27">
        <f t="shared" si="65"/>
        <v>-9.0438583630521254</v>
      </c>
      <c r="Y249" s="27">
        <f t="shared" si="66"/>
        <v>-3.1457309681478036</v>
      </c>
      <c r="Z249" s="27">
        <f t="shared" si="67"/>
        <v>0</v>
      </c>
      <c r="AA249" s="27">
        <f t="shared" si="68"/>
        <v>0</v>
      </c>
      <c r="AB249" s="27">
        <f t="shared" si="69"/>
        <v>0</v>
      </c>
      <c r="AC249">
        <f t="shared" si="70"/>
        <v>-9.0438583630521254</v>
      </c>
      <c r="AD249" s="28" t="str">
        <f>'GT Data'!D251</f>
        <v>TKNODE_494</v>
      </c>
      <c r="AE249">
        <f t="shared" si="71"/>
        <v>6.2445759999999986</v>
      </c>
      <c r="AF249">
        <f t="shared" si="72"/>
        <v>-7.2589439999999987</v>
      </c>
      <c r="AG249" s="25">
        <f t="shared" si="73"/>
        <v>0</v>
      </c>
      <c r="AH249" s="25">
        <v>0</v>
      </c>
      <c r="AI249" s="25">
        <v>0</v>
      </c>
      <c r="AJ249" s="25">
        <f t="shared" si="74"/>
        <v>-10.580806186935128</v>
      </c>
      <c r="AK249" s="28" t="str">
        <f>'GT Data'!N251</f>
        <v>TKNODE_495</v>
      </c>
      <c r="AL249" s="25">
        <f t="shared" si="75"/>
        <v>0</v>
      </c>
      <c r="AM249" s="25">
        <f t="shared" si="76"/>
        <v>0</v>
      </c>
      <c r="AN249" s="25">
        <f t="shared" si="77"/>
        <v>0</v>
      </c>
      <c r="AO249" s="25">
        <v>0</v>
      </c>
      <c r="AP249" s="25">
        <v>0</v>
      </c>
      <c r="AQ249" s="25">
        <v>0</v>
      </c>
    </row>
    <row r="250" spans="1:43" x14ac:dyDescent="0.3">
      <c r="A250" t="str">
        <f>'Calculated Tab Properties'!A250</f>
        <v>TAB_8_248</v>
      </c>
      <c r="B250">
        <f>'Calculated Tab Properties'!B250</f>
        <v>1.3035000000000001</v>
      </c>
      <c r="C250">
        <f>'Calculated Tab Properties'!C250</f>
        <v>0</v>
      </c>
      <c r="D250">
        <f>'Calculated Tab Properties'!D250</f>
        <v>0</v>
      </c>
      <c r="E250">
        <f>'Calculated Tab Properties'!E250</f>
        <v>3.0074690999999998</v>
      </c>
      <c r="F250">
        <f>'Calculated Tab Properties'!F250</f>
        <v>1.1074690999999999</v>
      </c>
      <c r="G250">
        <f>'Calculated Tab Properties'!G250</f>
        <v>1.9000000000000001</v>
      </c>
      <c r="H250">
        <f>'Calculated Tab Properties'!H250</f>
        <v>2.2173739146690639</v>
      </c>
      <c r="I250">
        <f>'Calculated Tab Properties'!I250</f>
        <v>0.15000000000000008</v>
      </c>
      <c r="J250" s="20">
        <f>'Calculated Tab Properties'!J250</f>
        <v>1.1243053459330512</v>
      </c>
      <c r="K250">
        <v>0</v>
      </c>
      <c r="L250">
        <v>0</v>
      </c>
      <c r="M250">
        <v>0</v>
      </c>
      <c r="N250">
        <v>0</v>
      </c>
      <c r="O250" s="27">
        <v>0</v>
      </c>
      <c r="P250" s="27">
        <v>0</v>
      </c>
      <c r="Q250">
        <v>0</v>
      </c>
      <c r="R250">
        <f>'Calculated Tab Properties'!R250</f>
        <v>1</v>
      </c>
      <c r="T250" s="30">
        <f>VLOOKUP('GEOMETRIC INPUTS'!D250,'Pressure Calculations'!$A$22:$B$61,2,TRUE)</f>
        <v>1.5611439999999999</v>
      </c>
      <c r="U250" s="30">
        <f>VLOOKUP('GEOMETRIC INPUTS'!D250,'Pressure Calculations'!$C$22:$D$61,2,TRUE)</f>
        <v>-1.8147360000000001</v>
      </c>
      <c r="V250">
        <f>T250*'GEOMETRIC INPUTS'!S250</f>
        <v>6.2445759999999995</v>
      </c>
      <c r="W250" s="27">
        <f>U250*'GEOMETRIC INPUTS'!R250</f>
        <v>-7.2589440000000005</v>
      </c>
      <c r="X250" s="27">
        <f t="shared" si="65"/>
        <v>6.2445759999999995</v>
      </c>
      <c r="Y250" s="27">
        <f t="shared" si="66"/>
        <v>-7.2589440000000005</v>
      </c>
      <c r="Z250" s="27">
        <f t="shared" si="67"/>
        <v>0</v>
      </c>
      <c r="AA250" s="27">
        <f t="shared" si="68"/>
        <v>0</v>
      </c>
      <c r="AB250" s="27">
        <f t="shared" si="69"/>
        <v>0</v>
      </c>
      <c r="AC250">
        <f t="shared" si="70"/>
        <v>6.2445759999999995</v>
      </c>
      <c r="AD250" s="28" t="str">
        <f>'GT Data'!D252</f>
        <v>TKNODE_496</v>
      </c>
      <c r="AE250">
        <f t="shared" si="71"/>
        <v>6.2445759999999995</v>
      </c>
      <c r="AF250">
        <f t="shared" si="72"/>
        <v>-7.2589440000000005</v>
      </c>
      <c r="AG250" s="25">
        <f t="shared" si="73"/>
        <v>0</v>
      </c>
      <c r="AH250" s="25">
        <v>0</v>
      </c>
      <c r="AI250" s="25">
        <v>0</v>
      </c>
      <c r="AJ250" s="25">
        <f t="shared" si="74"/>
        <v>-9.1278977786304001</v>
      </c>
      <c r="AK250" s="28" t="str">
        <f>'GT Data'!N252</f>
        <v>TKNODE_497</v>
      </c>
      <c r="AL250" s="25">
        <f t="shared" si="75"/>
        <v>0</v>
      </c>
      <c r="AM250" s="25">
        <f t="shared" si="76"/>
        <v>0</v>
      </c>
      <c r="AN250" s="25">
        <f t="shared" si="77"/>
        <v>0</v>
      </c>
      <c r="AO250" s="25">
        <v>0</v>
      </c>
      <c r="AP250" s="25">
        <v>0</v>
      </c>
      <c r="AQ250" s="25">
        <v>0</v>
      </c>
    </row>
    <row r="251" spans="1:43" x14ac:dyDescent="0.3">
      <c r="A251" t="str">
        <f>'Calculated Tab Properties'!A251</f>
        <v>TAB_8_249</v>
      </c>
      <c r="B251">
        <f>'Calculated Tab Properties'!B251</f>
        <v>3.3138999999999998</v>
      </c>
      <c r="C251">
        <f>'Calculated Tab Properties'!C251</f>
        <v>0</v>
      </c>
      <c r="D251">
        <f>'Calculated Tab Properties'!D251</f>
        <v>0</v>
      </c>
      <c r="E251">
        <f>'Calculated Tab Properties'!E251</f>
        <v>4.0326369</v>
      </c>
      <c r="F251">
        <f>'Calculated Tab Properties'!F251</f>
        <v>1.3326368999999998</v>
      </c>
      <c r="G251">
        <f>'Calculated Tab Properties'!G251</f>
        <v>2.6999999999999997</v>
      </c>
      <c r="H251">
        <f>'Calculated Tab Properties'!H251</f>
        <v>2.3234952199739101</v>
      </c>
      <c r="I251">
        <f>'Calculated Tab Properties'!I251</f>
        <v>0.15</v>
      </c>
      <c r="J251" s="20">
        <f>'Calculated Tab Properties'!J251</f>
        <v>1.0367847748531867</v>
      </c>
      <c r="K251">
        <v>0</v>
      </c>
      <c r="L251">
        <v>0</v>
      </c>
      <c r="M251">
        <v>0</v>
      </c>
      <c r="N251">
        <v>0</v>
      </c>
      <c r="O251" s="27">
        <v>0</v>
      </c>
      <c r="P251" s="27">
        <v>0</v>
      </c>
      <c r="Q251">
        <v>0</v>
      </c>
      <c r="R251">
        <f>'Calculated Tab Properties'!R251</f>
        <v>1</v>
      </c>
      <c r="T251" s="30">
        <f>VLOOKUP('GEOMETRIC INPUTS'!D251,'Pressure Calculations'!$A$22:$B$61,2,TRUE)</f>
        <v>1.5611439999999999</v>
      </c>
      <c r="U251" s="30">
        <f>VLOOKUP('GEOMETRIC INPUTS'!D251,'Pressure Calculations'!$C$22:$D$61,2,TRUE)</f>
        <v>-1.8147360000000001</v>
      </c>
      <c r="V251">
        <f>T251*'GEOMETRIC INPUTS'!S251</f>
        <v>6.2445759999999995</v>
      </c>
      <c r="W251" s="27">
        <f>U251*'GEOMETRIC INPUTS'!R251</f>
        <v>-7.2589440000000005</v>
      </c>
      <c r="X251" s="27">
        <f t="shared" si="65"/>
        <v>6.2445759999999995</v>
      </c>
      <c r="Y251" s="27">
        <f t="shared" si="66"/>
        <v>-7.2589440000000005</v>
      </c>
      <c r="Z251" s="27">
        <f t="shared" si="67"/>
        <v>0</v>
      </c>
      <c r="AA251" s="27">
        <f t="shared" si="68"/>
        <v>0</v>
      </c>
      <c r="AB251" s="27">
        <f t="shared" si="69"/>
        <v>0</v>
      </c>
      <c r="AC251">
        <f t="shared" si="70"/>
        <v>6.2445759999999995</v>
      </c>
      <c r="AD251" s="28" t="str">
        <f>'GT Data'!D253</f>
        <v>TKNODE_498</v>
      </c>
      <c r="AE251">
        <f t="shared" si="71"/>
        <v>6.2445759999999995</v>
      </c>
      <c r="AF251">
        <f t="shared" si="72"/>
        <v>-7.2589440000000005</v>
      </c>
      <c r="AG251" s="25">
        <f t="shared" si="73"/>
        <v>0</v>
      </c>
      <c r="AH251" s="25">
        <v>0</v>
      </c>
      <c r="AI251" s="25">
        <v>0</v>
      </c>
      <c r="AJ251" s="25">
        <f t="shared" si="74"/>
        <v>-10.762378229433599</v>
      </c>
      <c r="AK251" s="28" t="str">
        <f>'GT Data'!N253</f>
        <v>TKNODE_499</v>
      </c>
      <c r="AL251" s="25">
        <f t="shared" si="75"/>
        <v>0</v>
      </c>
      <c r="AM251" s="25">
        <f t="shared" si="76"/>
        <v>0</v>
      </c>
      <c r="AN251" s="25">
        <f t="shared" si="77"/>
        <v>0</v>
      </c>
      <c r="AO251" s="25">
        <v>0</v>
      </c>
      <c r="AP251" s="25">
        <v>0</v>
      </c>
      <c r="AQ251" s="25">
        <v>0</v>
      </c>
    </row>
    <row r="252" spans="1:43" x14ac:dyDescent="0.3">
      <c r="A252" t="str">
        <f>'Calculated Tab Properties'!A252</f>
        <v>TAB_8_250</v>
      </c>
      <c r="B252">
        <f>'Calculated Tab Properties'!B252</f>
        <v>3.2801</v>
      </c>
      <c r="C252">
        <f>'Calculated Tab Properties'!C252</f>
        <v>0.17053300344471789</v>
      </c>
      <c r="D252">
        <f>'Calculated Tab Properties'!D252</f>
        <v>9.7708213650722655</v>
      </c>
      <c r="E252">
        <f>'Calculated Tab Properties'!E252</f>
        <v>5.1420765373102428</v>
      </c>
      <c r="F252">
        <f>'Calculated Tab Properties'!F252</f>
        <v>2.6420764538584303</v>
      </c>
      <c r="G252">
        <f>'Calculated Tab Properties'!G252</f>
        <v>2.5000000834518152</v>
      </c>
      <c r="H252">
        <f>'Calculated Tab Properties'!H252</f>
        <v>3.1953788375938541</v>
      </c>
      <c r="I252">
        <f>'Calculated Tab Properties'!I252</f>
        <v>0.14999992522671457</v>
      </c>
      <c r="J252" s="20">
        <f>'Calculated Tab Properties'!J252</f>
        <v>0.67628995847196882</v>
      </c>
      <c r="K252">
        <v>0</v>
      </c>
      <c r="L252">
        <v>0</v>
      </c>
      <c r="M252">
        <v>0</v>
      </c>
      <c r="N252">
        <v>0</v>
      </c>
      <c r="O252" s="27">
        <v>0</v>
      </c>
      <c r="P252" s="27">
        <v>0</v>
      </c>
      <c r="Q252">
        <v>0</v>
      </c>
      <c r="R252">
        <f>'Calculated Tab Properties'!R252</f>
        <v>1</v>
      </c>
      <c r="T252" s="30">
        <f>VLOOKUP('GEOMETRIC INPUTS'!D252,'Pressure Calculations'!$A$22:$B$61,2,TRUE)</f>
        <v>1.5611439999999999</v>
      </c>
      <c r="U252" s="30">
        <f>VLOOKUP('GEOMETRIC INPUTS'!D252,'Pressure Calculations'!$C$22:$D$61,2,TRUE)</f>
        <v>-1.8147360000000001</v>
      </c>
      <c r="V252">
        <f>T252*'GEOMETRIC INPUTS'!S252</f>
        <v>6.2445759999999995</v>
      </c>
      <c r="W252" s="27">
        <f>U252*'GEOMETRIC INPUTS'!R252</f>
        <v>-7.2589440000000005</v>
      </c>
      <c r="X252" s="27">
        <f t="shared" si="65"/>
        <v>7.3858932960211146</v>
      </c>
      <c r="Y252" s="27">
        <f t="shared" si="66"/>
        <v>-6.0938967528751551</v>
      </c>
      <c r="Z252" s="27">
        <f t="shared" si="67"/>
        <v>0</v>
      </c>
      <c r="AA252" s="27">
        <f t="shared" si="68"/>
        <v>0</v>
      </c>
      <c r="AB252" s="27">
        <f t="shared" si="69"/>
        <v>0</v>
      </c>
      <c r="AC252">
        <f t="shared" si="70"/>
        <v>7.3858932960211146</v>
      </c>
      <c r="AD252" s="28" t="str">
        <f>'GT Data'!D254</f>
        <v>TKNODE_500</v>
      </c>
      <c r="AE252">
        <f t="shared" si="71"/>
        <v>6.2445759999999995</v>
      </c>
      <c r="AF252">
        <f t="shared" si="72"/>
        <v>-7.2589440000000014</v>
      </c>
      <c r="AG252" s="25">
        <f t="shared" si="73"/>
        <v>0</v>
      </c>
      <c r="AH252" s="25">
        <v>0</v>
      </c>
      <c r="AI252" s="25">
        <v>0</v>
      </c>
      <c r="AJ252" s="25">
        <f t="shared" si="74"/>
        <v>-17.014625180286384</v>
      </c>
      <c r="AK252" s="28" t="str">
        <f>'GT Data'!N254</f>
        <v>TKNODE_501</v>
      </c>
      <c r="AL252" s="25">
        <f t="shared" si="75"/>
        <v>0</v>
      </c>
      <c r="AM252" s="25">
        <f t="shared" si="76"/>
        <v>0</v>
      </c>
      <c r="AN252" s="25">
        <f t="shared" si="77"/>
        <v>0</v>
      </c>
      <c r="AO252" s="25">
        <v>0</v>
      </c>
      <c r="AP252" s="25">
        <v>0</v>
      </c>
      <c r="AQ252" s="25">
        <v>0</v>
      </c>
    </row>
    <row r="253" spans="1:43" x14ac:dyDescent="0.3">
      <c r="A253" t="str">
        <f>'Calculated Tab Properties'!A253</f>
        <v>TAB_8_251</v>
      </c>
      <c r="B253">
        <f>'Calculated Tab Properties'!B253</f>
        <v>1.5682</v>
      </c>
      <c r="C253">
        <f>'Calculated Tab Properties'!C253</f>
        <v>3.1415926833921155</v>
      </c>
      <c r="D253">
        <f>'Calculated Tab Properties'!D253</f>
        <v>180.00000170754728</v>
      </c>
      <c r="E253">
        <f>'Calculated Tab Properties'!E253</f>
        <v>3.999026600000001</v>
      </c>
      <c r="F253">
        <f>'Calculated Tab Properties'!F253</f>
        <v>2.0990266000000024</v>
      </c>
      <c r="G253">
        <f>'Calculated Tab Properties'!G253</f>
        <v>1.8999999999999995</v>
      </c>
      <c r="H253">
        <f>'Calculated Tab Properties'!H253</f>
        <v>2.7926161009898158</v>
      </c>
      <c r="I253">
        <f>'Calculated Tab Properties'!I253</f>
        <v>0.15000000000003369</v>
      </c>
      <c r="J253" s="20">
        <f>'Calculated Tab Properties'!J253</f>
        <v>0.79830528571234582</v>
      </c>
      <c r="K253">
        <v>0</v>
      </c>
      <c r="L253">
        <v>0</v>
      </c>
      <c r="M253">
        <v>0</v>
      </c>
      <c r="N253">
        <v>0</v>
      </c>
      <c r="O253" s="27">
        <v>0</v>
      </c>
      <c r="P253" s="27">
        <v>0</v>
      </c>
      <c r="Q253">
        <v>0</v>
      </c>
      <c r="R253">
        <f>'Calculated Tab Properties'!R253</f>
        <v>1</v>
      </c>
      <c r="T253" s="30">
        <f>VLOOKUP('GEOMETRIC INPUTS'!D253,'Pressure Calculations'!$A$22:$B$61,2,TRUE)</f>
        <v>1.5611439999999999</v>
      </c>
      <c r="U253" s="30">
        <f>VLOOKUP('GEOMETRIC INPUTS'!D253,'Pressure Calculations'!$C$22:$D$61,2,TRUE)</f>
        <v>-1.8147360000000001</v>
      </c>
      <c r="V253">
        <f>T253*'GEOMETRIC INPUTS'!S253</f>
        <v>6.2445759999999995</v>
      </c>
      <c r="W253" s="27">
        <f>U253*'GEOMETRIC INPUTS'!R253</f>
        <v>-7.2589440000000005</v>
      </c>
      <c r="X253" s="27">
        <f t="shared" si="65"/>
        <v>-6.2445762163333853</v>
      </c>
      <c r="Y253" s="27">
        <f t="shared" si="66"/>
        <v>7.2589438138971305</v>
      </c>
      <c r="Z253" s="27">
        <f t="shared" si="67"/>
        <v>0</v>
      </c>
      <c r="AA253" s="27">
        <f t="shared" si="68"/>
        <v>0</v>
      </c>
      <c r="AB253" s="27">
        <f t="shared" si="69"/>
        <v>0</v>
      </c>
      <c r="AC253">
        <f t="shared" si="70"/>
        <v>-6.2445762163333853</v>
      </c>
      <c r="AD253" s="28" t="str">
        <f>'GT Data'!D255</f>
        <v>TKNODE_502</v>
      </c>
      <c r="AE253">
        <f t="shared" si="71"/>
        <v>6.2445759999999995</v>
      </c>
      <c r="AF253">
        <f t="shared" si="72"/>
        <v>-7.2589439999999996</v>
      </c>
      <c r="AG253" s="25">
        <f t="shared" si="73"/>
        <v>0</v>
      </c>
      <c r="AH253" s="25">
        <v>0</v>
      </c>
      <c r="AI253" s="25">
        <v>0</v>
      </c>
      <c r="AJ253" s="25">
        <f t="shared" si="74"/>
        <v>16.325557725360358</v>
      </c>
      <c r="AK253" s="28" t="str">
        <f>'GT Data'!N255</f>
        <v>TKNODE_503</v>
      </c>
      <c r="AL253" s="25">
        <f t="shared" si="75"/>
        <v>0</v>
      </c>
      <c r="AM253" s="25">
        <f t="shared" si="76"/>
        <v>0</v>
      </c>
      <c r="AN253" s="25">
        <f t="shared" si="77"/>
        <v>0</v>
      </c>
      <c r="AO253" s="25">
        <v>0</v>
      </c>
      <c r="AP253" s="25">
        <v>0</v>
      </c>
      <c r="AQ253" s="25">
        <v>0</v>
      </c>
    </row>
    <row r="254" spans="1:43" x14ac:dyDescent="0.3">
      <c r="A254" t="str">
        <f>'Calculated Tab Properties'!A254</f>
        <v>TAB_8_252</v>
      </c>
      <c r="B254">
        <f>'Calculated Tab Properties'!B254</f>
        <v>1.2497</v>
      </c>
      <c r="C254">
        <f>'Calculated Tab Properties'!C254</f>
        <v>3.1415926833921155</v>
      </c>
      <c r="D254">
        <f>'Calculated Tab Properties'!D254</f>
        <v>180.00000170754728</v>
      </c>
      <c r="E254">
        <f>'Calculated Tab Properties'!E254</f>
        <v>3.9015039000000011</v>
      </c>
      <c r="F254">
        <f>'Calculated Tab Properties'!F254</f>
        <v>2.0015039000000003</v>
      </c>
      <c r="G254">
        <f>'Calculated Tab Properties'!G254</f>
        <v>1.9000000000000026</v>
      </c>
      <c r="H254">
        <f>'Calculated Tab Properties'!H254</f>
        <v>2.7254479800053439</v>
      </c>
      <c r="I254">
        <f>'Calculated Tab Properties'!I254</f>
        <v>0.14999999999999991</v>
      </c>
      <c r="J254" s="20">
        <f>'Calculated Tab Properties'!J254</f>
        <v>0.82393443100396802</v>
      </c>
      <c r="K254">
        <v>0</v>
      </c>
      <c r="L254">
        <v>0</v>
      </c>
      <c r="M254">
        <v>0</v>
      </c>
      <c r="N254">
        <v>0</v>
      </c>
      <c r="O254" s="27">
        <v>0</v>
      </c>
      <c r="P254" s="27">
        <v>0</v>
      </c>
      <c r="Q254">
        <v>0</v>
      </c>
      <c r="R254">
        <f>'Calculated Tab Properties'!R254</f>
        <v>1</v>
      </c>
      <c r="T254" s="30">
        <f>VLOOKUP('GEOMETRIC INPUTS'!D254,'Pressure Calculations'!$A$22:$B$61,2,TRUE)</f>
        <v>1.5611439999999999</v>
      </c>
      <c r="U254" s="30">
        <f>VLOOKUP('GEOMETRIC INPUTS'!D254,'Pressure Calculations'!$C$22:$D$61,2,TRUE)</f>
        <v>-1.8147360000000001</v>
      </c>
      <c r="V254">
        <f>T254*'GEOMETRIC INPUTS'!S254</f>
        <v>6.2445759999999995</v>
      </c>
      <c r="W254" s="27">
        <f>U254*'GEOMETRIC INPUTS'!R254</f>
        <v>-7.2589440000000005</v>
      </c>
      <c r="X254" s="27">
        <f t="shared" si="65"/>
        <v>-6.2445762163333853</v>
      </c>
      <c r="Y254" s="27">
        <f t="shared" si="66"/>
        <v>7.2589438138971305</v>
      </c>
      <c r="Z254" s="27">
        <f t="shared" si="67"/>
        <v>0</v>
      </c>
      <c r="AA254" s="27">
        <f t="shared" si="68"/>
        <v>0</v>
      </c>
      <c r="AB254" s="27">
        <f t="shared" si="69"/>
        <v>0</v>
      </c>
      <c r="AC254">
        <f t="shared" si="70"/>
        <v>-6.2445762163333853</v>
      </c>
      <c r="AD254" s="28" t="str">
        <f>'GT Data'!D256</f>
        <v>TKNODE_504</v>
      </c>
      <c r="AE254">
        <f t="shared" si="71"/>
        <v>6.2445759999999995</v>
      </c>
      <c r="AF254">
        <f t="shared" si="72"/>
        <v>-7.2589439999999996</v>
      </c>
      <c r="AG254" s="25">
        <f t="shared" si="73"/>
        <v>0</v>
      </c>
      <c r="AH254" s="25">
        <v>0</v>
      </c>
      <c r="AI254" s="25">
        <v>0</v>
      </c>
      <c r="AJ254" s="25">
        <f t="shared" si="74"/>
        <v>15.617645925480552</v>
      </c>
      <c r="AK254" s="28" t="str">
        <f>'GT Data'!N256</f>
        <v>TKNODE_505</v>
      </c>
      <c r="AL254" s="25">
        <f t="shared" si="75"/>
        <v>0</v>
      </c>
      <c r="AM254" s="25">
        <f t="shared" si="76"/>
        <v>0</v>
      </c>
      <c r="AN254" s="25">
        <f t="shared" si="77"/>
        <v>0</v>
      </c>
      <c r="AO254" s="25">
        <v>0</v>
      </c>
      <c r="AP254" s="25">
        <v>0</v>
      </c>
      <c r="AQ254" s="25">
        <v>0</v>
      </c>
    </row>
    <row r="255" spans="1:43" x14ac:dyDescent="0.3">
      <c r="A255" t="str">
        <f>'Calculated Tab Properties'!A255</f>
        <v>TAB_8_253</v>
      </c>
      <c r="B255">
        <f>'Calculated Tab Properties'!B255</f>
        <v>4.3269000000000002</v>
      </c>
      <c r="C255">
        <f>'Calculated Tab Properties'!C255</f>
        <v>0.24344888566939571</v>
      </c>
      <c r="D255">
        <f>'Calculated Tab Properties'!D255</f>
        <v>13.948593676019284</v>
      </c>
      <c r="E255">
        <f>'Calculated Tab Properties'!E255</f>
        <v>5.3002556701967398</v>
      </c>
      <c r="F255">
        <f>'Calculated Tab Properties'!F255</f>
        <v>2.8002556466226172</v>
      </c>
      <c r="G255">
        <f>'Calculated Tab Properties'!G255</f>
        <v>2.5000000235741222</v>
      </c>
      <c r="H255">
        <f>'Calculated Tab Properties'!H255</f>
        <v>3.3202186944790206</v>
      </c>
      <c r="I255">
        <f>'Calculated Tab Properties'!I255</f>
        <v>0.15000004360966032</v>
      </c>
      <c r="J255" s="20">
        <f>'Calculated Tab Properties'!J255</f>
        <v>0.64646686069768222</v>
      </c>
      <c r="K255">
        <v>0</v>
      </c>
      <c r="L255">
        <v>0</v>
      </c>
      <c r="M255">
        <v>0</v>
      </c>
      <c r="N255">
        <v>0</v>
      </c>
      <c r="O255" s="27">
        <v>0</v>
      </c>
      <c r="P255" s="27">
        <v>0</v>
      </c>
      <c r="Q255">
        <v>0</v>
      </c>
      <c r="R255">
        <f>'Calculated Tab Properties'!R255</f>
        <v>1</v>
      </c>
      <c r="T255" s="30">
        <f>VLOOKUP('GEOMETRIC INPUTS'!D255,'Pressure Calculations'!$A$22:$B$61,2,TRUE)</f>
        <v>1.5611439999999999</v>
      </c>
      <c r="U255" s="30">
        <f>VLOOKUP('GEOMETRIC INPUTS'!D255,'Pressure Calculations'!$C$22:$D$61,2,TRUE)</f>
        <v>-1.8147360000000001</v>
      </c>
      <c r="V255">
        <f>T255*'GEOMETRIC INPUTS'!S255</f>
        <v>6.2445759999999995</v>
      </c>
      <c r="W255" s="27">
        <f>U255*'GEOMETRIC INPUTS'!R255</f>
        <v>-7.2589440000000005</v>
      </c>
      <c r="X255" s="27">
        <f t="shared" si="65"/>
        <v>7.8102158306172864</v>
      </c>
      <c r="Y255" s="27">
        <f t="shared" si="66"/>
        <v>-5.539632306758917</v>
      </c>
      <c r="Z255" s="27">
        <f t="shared" si="67"/>
        <v>0</v>
      </c>
      <c r="AA255" s="27">
        <f t="shared" si="68"/>
        <v>0</v>
      </c>
      <c r="AB255" s="27">
        <f t="shared" si="69"/>
        <v>0</v>
      </c>
      <c r="AC255">
        <f t="shared" si="70"/>
        <v>7.8102158306172864</v>
      </c>
      <c r="AD255" s="28" t="str">
        <f>'GT Data'!D257</f>
        <v>TKNODE_506</v>
      </c>
      <c r="AE255">
        <f t="shared" si="71"/>
        <v>6.2445759999999986</v>
      </c>
      <c r="AF255">
        <f t="shared" si="72"/>
        <v>-7.2589440000000005</v>
      </c>
      <c r="AG255" s="25">
        <f t="shared" si="73"/>
        <v>0</v>
      </c>
      <c r="AH255" s="25">
        <v>0</v>
      </c>
      <c r="AI255" s="25">
        <v>0</v>
      </c>
      <c r="AJ255" s="25">
        <f t="shared" si="74"/>
        <v>-16.34333173481005</v>
      </c>
      <c r="AK255" s="28" t="str">
        <f>'GT Data'!N257</f>
        <v>TKNODE_507</v>
      </c>
      <c r="AL255" s="25">
        <f t="shared" si="75"/>
        <v>0</v>
      </c>
      <c r="AM255" s="25">
        <f t="shared" si="76"/>
        <v>0</v>
      </c>
      <c r="AN255" s="25">
        <f t="shared" si="77"/>
        <v>0</v>
      </c>
      <c r="AO255" s="25">
        <v>0</v>
      </c>
      <c r="AP255" s="25">
        <v>0</v>
      </c>
      <c r="AQ255" s="25">
        <v>0</v>
      </c>
    </row>
    <row r="256" spans="1:43" x14ac:dyDescent="0.3">
      <c r="A256" t="str">
        <f>'Calculated Tab Properties'!A256</f>
        <v>TAB_8_254</v>
      </c>
      <c r="B256">
        <f>'Calculated Tab Properties'!B256</f>
        <v>5.0602</v>
      </c>
      <c r="C256">
        <f>'Calculated Tab Properties'!C256</f>
        <v>4.5060503550696307</v>
      </c>
      <c r="D256">
        <f>'Calculated Tab Properties'!D256</f>
        <v>258.1776676189159</v>
      </c>
      <c r="E256">
        <f>'Calculated Tab Properties'!E256</f>
        <v>4.5490269462176638</v>
      </c>
      <c r="F256">
        <f>'Calculated Tab Properties'!F256</f>
        <v>2.0490269705860218</v>
      </c>
      <c r="G256">
        <f>'Calculated Tab Properties'!G256</f>
        <v>2.499999975631642</v>
      </c>
      <c r="H256">
        <f>'Calculated Tab Properties'!H256</f>
        <v>2.7583782861595503</v>
      </c>
      <c r="I256">
        <f>'Calculated Tab Properties'!I256</f>
        <v>0.14999997290833084</v>
      </c>
      <c r="J256" s="20">
        <f>'Calculated Tab Properties'!J256</f>
        <v>0.8111269031433771</v>
      </c>
      <c r="K256">
        <v>0</v>
      </c>
      <c r="L256">
        <v>0</v>
      </c>
      <c r="M256">
        <v>0</v>
      </c>
      <c r="N256">
        <v>0</v>
      </c>
      <c r="O256" s="27">
        <v>0</v>
      </c>
      <c r="P256" s="27">
        <v>0</v>
      </c>
      <c r="Q256">
        <v>0</v>
      </c>
      <c r="R256">
        <f>'Calculated Tab Properties'!R256</f>
        <v>1</v>
      </c>
      <c r="T256" s="30">
        <f>VLOOKUP('GEOMETRIC INPUTS'!D256,'Pressure Calculations'!$A$22:$B$61,2,TRUE)</f>
        <v>1.5611439999999999</v>
      </c>
      <c r="U256" s="30">
        <f>VLOOKUP('GEOMETRIC INPUTS'!D256,'Pressure Calculations'!$C$22:$D$61,2,TRUE)</f>
        <v>-1.8147360000000001</v>
      </c>
      <c r="V256">
        <f>T256*'GEOMETRIC INPUTS'!S256</f>
        <v>6.2445759999999995</v>
      </c>
      <c r="W256" s="27">
        <f>U256*'GEOMETRIC INPUTS'!R256</f>
        <v>-7.2589440000000005</v>
      </c>
      <c r="X256" s="27">
        <f t="shared" si="65"/>
        <v>-8.384338003862295</v>
      </c>
      <c r="Y256" s="27">
        <f t="shared" si="66"/>
        <v>-4.6249187724653531</v>
      </c>
      <c r="Z256" s="27">
        <f t="shared" si="67"/>
        <v>0</v>
      </c>
      <c r="AA256" s="27">
        <f t="shared" si="68"/>
        <v>0</v>
      </c>
      <c r="AB256" s="27">
        <f t="shared" si="69"/>
        <v>0</v>
      </c>
      <c r="AC256">
        <f t="shared" si="70"/>
        <v>-8.384338003862295</v>
      </c>
      <c r="AD256" s="28" t="str">
        <f>'GT Data'!D258</f>
        <v>TKNODE_508</v>
      </c>
      <c r="AE256">
        <f t="shared" si="71"/>
        <v>6.2445759999999986</v>
      </c>
      <c r="AF256">
        <f t="shared" si="72"/>
        <v>-7.2589440000000005</v>
      </c>
      <c r="AG256" s="25">
        <f t="shared" si="73"/>
        <v>0</v>
      </c>
      <c r="AH256" s="25">
        <v>0</v>
      </c>
      <c r="AI256" s="25">
        <v>0</v>
      </c>
      <c r="AJ256" s="25">
        <f t="shared" si="74"/>
        <v>-10.17032099212414</v>
      </c>
      <c r="AK256" s="28" t="str">
        <f>'GT Data'!N258</f>
        <v>TKNODE_509</v>
      </c>
      <c r="AL256" s="25">
        <f t="shared" si="75"/>
        <v>0</v>
      </c>
      <c r="AM256" s="25">
        <f t="shared" si="76"/>
        <v>0</v>
      </c>
      <c r="AN256" s="25">
        <f t="shared" si="77"/>
        <v>0</v>
      </c>
      <c r="AO256" s="25">
        <v>0</v>
      </c>
      <c r="AP256" s="25">
        <v>0</v>
      </c>
      <c r="AQ256" s="25">
        <v>0</v>
      </c>
    </row>
    <row r="257" spans="1:43" x14ac:dyDescent="0.3">
      <c r="A257" t="str">
        <f>'Calculated Tab Properties'!A257</f>
        <v>TAB_8_255</v>
      </c>
      <c r="B257">
        <f>'Calculated Tab Properties'!B257</f>
        <v>1.8713</v>
      </c>
      <c r="C257">
        <f>'Calculated Tab Properties'!C257</f>
        <v>5.3182157034947029</v>
      </c>
      <c r="D257">
        <f>'Calculated Tab Properties'!D257</f>
        <v>304.71131435044452</v>
      </c>
      <c r="E257">
        <f>'Calculated Tab Properties'!E257</f>
        <v>4.5230090479135079</v>
      </c>
      <c r="F257">
        <f>'Calculated Tab Properties'!F257</f>
        <v>2.02300904029289</v>
      </c>
      <c r="G257">
        <f>'Calculated Tab Properties'!G257</f>
        <v>2.5000000076206184</v>
      </c>
      <c r="H257">
        <f>'Calculated Tab Properties'!H257</f>
        <v>2.7404577386374873</v>
      </c>
      <c r="I257">
        <f>'Calculated Tab Properties'!I257</f>
        <v>0.15000000308493341</v>
      </c>
      <c r="J257" s="20">
        <f>'Calculated Tab Properties'!J257</f>
        <v>0.81803680388654643</v>
      </c>
      <c r="K257">
        <v>0</v>
      </c>
      <c r="L257">
        <v>0</v>
      </c>
      <c r="M257">
        <v>0</v>
      </c>
      <c r="N257">
        <v>0</v>
      </c>
      <c r="O257" s="27">
        <v>0</v>
      </c>
      <c r="P257" s="27">
        <v>0</v>
      </c>
      <c r="Q257">
        <v>0</v>
      </c>
      <c r="R257">
        <f>'Calculated Tab Properties'!R257</f>
        <v>1</v>
      </c>
      <c r="T257" s="30">
        <f>VLOOKUP('GEOMETRIC INPUTS'!D257,'Pressure Calculations'!$A$22:$B$61,2,TRUE)</f>
        <v>1.5611439999999999</v>
      </c>
      <c r="U257" s="30">
        <f>VLOOKUP('GEOMETRIC INPUTS'!D257,'Pressure Calculations'!$C$22:$D$61,2,TRUE)</f>
        <v>-1.8147360000000001</v>
      </c>
      <c r="V257">
        <f>T257*'GEOMETRIC INPUTS'!S257</f>
        <v>6.2445759999999995</v>
      </c>
      <c r="W257" s="27">
        <f>U257*'GEOMETRIC INPUTS'!R257</f>
        <v>-7.2589440000000005</v>
      </c>
      <c r="X257" s="27">
        <f t="shared" si="65"/>
        <v>-2.4111584146463856</v>
      </c>
      <c r="Y257" s="27">
        <f t="shared" si="66"/>
        <v>-9.2667854466579698</v>
      </c>
      <c r="Z257" s="27">
        <f t="shared" si="67"/>
        <v>0</v>
      </c>
      <c r="AA257" s="27">
        <f t="shared" si="68"/>
        <v>0</v>
      </c>
      <c r="AB257" s="27">
        <f t="shared" si="69"/>
        <v>0</v>
      </c>
      <c r="AC257">
        <f t="shared" si="70"/>
        <v>-2.4111584146463856</v>
      </c>
      <c r="AD257" s="28" t="str">
        <f>'GT Data'!D259</f>
        <v>TKNODE_510</v>
      </c>
      <c r="AE257">
        <f t="shared" si="71"/>
        <v>6.2445760000000003</v>
      </c>
      <c r="AF257">
        <f t="shared" si="72"/>
        <v>-7.2589440000000014</v>
      </c>
      <c r="AG257" s="25">
        <f t="shared" si="73"/>
        <v>0</v>
      </c>
      <c r="AH257" s="25">
        <v>0</v>
      </c>
      <c r="AI257" s="25">
        <v>0</v>
      </c>
      <c r="AJ257" s="25">
        <f t="shared" si="74"/>
        <v>-20.136808578629772</v>
      </c>
      <c r="AK257" s="28" t="str">
        <f>'GT Data'!N259</f>
        <v>TKNODE_511</v>
      </c>
      <c r="AL257" s="25">
        <f t="shared" si="75"/>
        <v>0</v>
      </c>
      <c r="AM257" s="25">
        <f t="shared" si="76"/>
        <v>0</v>
      </c>
      <c r="AN257" s="25">
        <f t="shared" si="77"/>
        <v>0</v>
      </c>
      <c r="AO257" s="25">
        <v>0</v>
      </c>
      <c r="AP257" s="25">
        <v>0</v>
      </c>
      <c r="AQ257" s="25">
        <v>0</v>
      </c>
    </row>
    <row r="258" spans="1:43" x14ac:dyDescent="0.3">
      <c r="A258" t="str">
        <f>'Calculated Tab Properties'!A258</f>
        <v>TAB_8_256</v>
      </c>
      <c r="B258">
        <f>'Calculated Tab Properties'!B258</f>
        <v>1.7241</v>
      </c>
      <c r="C258">
        <f>'Calculated Tab Properties'!C258</f>
        <v>0.77872187493082146</v>
      </c>
      <c r="D258">
        <f>'Calculated Tab Properties'!D258</f>
        <v>44.617476848050416</v>
      </c>
      <c r="E258">
        <f>'Calculated Tab Properties'!E258</f>
        <v>4.9895528841126362</v>
      </c>
      <c r="F258">
        <f>'Calculated Tab Properties'!F258</f>
        <v>2.4895528923473549</v>
      </c>
      <c r="G258">
        <f>'Calculated Tab Properties'!G258</f>
        <v>2.4999999917652818</v>
      </c>
      <c r="H258">
        <f>'Calculated Tab Properties'!H258</f>
        <v>3.0777388191318718</v>
      </c>
      <c r="I258">
        <f>'Calculated Tab Properties'!I258</f>
        <v>0.14999992433711509</v>
      </c>
      <c r="J258" s="20">
        <f>'Calculated Tab Properties'!J258</f>
        <v>0.70735775503743459</v>
      </c>
      <c r="K258">
        <v>0</v>
      </c>
      <c r="L258">
        <v>0</v>
      </c>
      <c r="M258">
        <v>0</v>
      </c>
      <c r="N258">
        <v>0</v>
      </c>
      <c r="O258" s="27">
        <v>0</v>
      </c>
      <c r="P258" s="27">
        <v>0</v>
      </c>
      <c r="Q258">
        <v>0</v>
      </c>
      <c r="R258">
        <f>'Calculated Tab Properties'!R258</f>
        <v>1</v>
      </c>
      <c r="T258" s="30">
        <f>VLOOKUP('GEOMETRIC INPUTS'!D258,'Pressure Calculations'!$A$22:$B$61,2,TRUE)</f>
        <v>1.5611439999999999</v>
      </c>
      <c r="U258" s="30">
        <f>VLOOKUP('GEOMETRIC INPUTS'!D258,'Pressure Calculations'!$C$22:$D$61,2,TRUE)</f>
        <v>-1.8147360000000001</v>
      </c>
      <c r="V258">
        <f>T258*'GEOMETRIC INPUTS'!S258</f>
        <v>6.2445759999999995</v>
      </c>
      <c r="W258" s="27">
        <f>U258*'GEOMETRIC INPUTS'!R258</f>
        <v>-7.2589440000000005</v>
      </c>
      <c r="X258" s="27">
        <f t="shared" si="65"/>
        <v>9.5434291199734407</v>
      </c>
      <c r="Y258" s="27">
        <f t="shared" si="66"/>
        <v>-0.78099810944391734</v>
      </c>
      <c r="Z258" s="27">
        <f t="shared" si="67"/>
        <v>0</v>
      </c>
      <c r="AA258" s="27">
        <f t="shared" si="68"/>
        <v>0</v>
      </c>
      <c r="AB258" s="27">
        <f t="shared" si="69"/>
        <v>0</v>
      </c>
      <c r="AC258">
        <f t="shared" si="70"/>
        <v>9.5434291199734407</v>
      </c>
      <c r="AD258" s="28" t="str">
        <f>'GT Data'!D260</f>
        <v>TKNODE_512</v>
      </c>
      <c r="AE258">
        <f t="shared" si="71"/>
        <v>6.2445760000000003</v>
      </c>
      <c r="AF258">
        <f t="shared" si="72"/>
        <v>-7.2589440000000014</v>
      </c>
      <c r="AG258" s="25">
        <f t="shared" si="73"/>
        <v>0</v>
      </c>
      <c r="AH258" s="25">
        <v>0</v>
      </c>
      <c r="AI258" s="25">
        <v>0</v>
      </c>
      <c r="AJ258" s="25">
        <f t="shared" si="74"/>
        <v>-2.0614857596079381</v>
      </c>
      <c r="AK258" s="28" t="str">
        <f>'GT Data'!N260</f>
        <v>TKNODE_513</v>
      </c>
      <c r="AL258" s="25">
        <f t="shared" si="75"/>
        <v>0</v>
      </c>
      <c r="AM258" s="25">
        <f t="shared" si="76"/>
        <v>0</v>
      </c>
      <c r="AN258" s="25">
        <f t="shared" si="77"/>
        <v>0</v>
      </c>
      <c r="AO258" s="25">
        <v>0</v>
      </c>
      <c r="AP258" s="25">
        <v>0</v>
      </c>
      <c r="AQ258" s="25">
        <v>0</v>
      </c>
    </row>
    <row r="259" spans="1:43" x14ac:dyDescent="0.3">
      <c r="A259" t="str">
        <f>'Calculated Tab Properties'!A259</f>
        <v>TAB_8_257</v>
      </c>
      <c r="B259">
        <f>'Calculated Tab Properties'!B259</f>
        <v>2.1709000000000001</v>
      </c>
      <c r="C259">
        <f>'Calculated Tab Properties'!C259</f>
        <v>0.35994801429387624</v>
      </c>
      <c r="D259">
        <f>'Calculated Tab Properties'!D259</f>
        <v>20.623502063153737</v>
      </c>
      <c r="E259">
        <f>'Calculated Tab Properties'!E259</f>
        <v>4.5703103167402972</v>
      </c>
      <c r="F259">
        <f>'Calculated Tab Properties'!F259</f>
        <v>2.4703103085529334</v>
      </c>
      <c r="G259">
        <f>'Calculated Tab Properties'!G259</f>
        <v>2.1000000081873642</v>
      </c>
      <c r="H259">
        <f>'Calculated Tab Properties'!H259</f>
        <v>3.0633046556909909</v>
      </c>
      <c r="I259">
        <f>'Calculated Tab Properties'!I259</f>
        <v>0.14999992115424615</v>
      </c>
      <c r="J259" s="20">
        <f>'Calculated Tab Properties'!J259</f>
        <v>0.7113931912041348</v>
      </c>
      <c r="K259">
        <v>0</v>
      </c>
      <c r="L259">
        <v>0</v>
      </c>
      <c r="M259">
        <v>0</v>
      </c>
      <c r="N259">
        <v>0</v>
      </c>
      <c r="O259" s="27">
        <v>0</v>
      </c>
      <c r="P259" s="27">
        <v>0</v>
      </c>
      <c r="Q259">
        <v>0</v>
      </c>
      <c r="R259">
        <f>'Calculated Tab Properties'!R259</f>
        <v>1</v>
      </c>
      <c r="T259" s="30">
        <f>VLOOKUP('GEOMETRIC INPUTS'!D259,'Pressure Calculations'!$A$22:$B$61,2,TRUE)</f>
        <v>1.5611439999999999</v>
      </c>
      <c r="U259" s="30">
        <f>VLOOKUP('GEOMETRIC INPUTS'!D259,'Pressure Calculations'!$C$22:$D$61,2,TRUE)</f>
        <v>-1.8147360000000001</v>
      </c>
      <c r="V259">
        <f>T259*'GEOMETRIC INPUTS'!S259</f>
        <v>6.2445759999999995</v>
      </c>
      <c r="W259" s="27">
        <f>U259*'GEOMETRIC INPUTS'!R259</f>
        <v>-7.2589440000000005</v>
      </c>
      <c r="X259" s="27">
        <f t="shared" si="65"/>
        <v>8.4011789513040611</v>
      </c>
      <c r="Y259" s="27">
        <f t="shared" si="66"/>
        <v>-4.5942561577558543</v>
      </c>
      <c r="Z259" s="27">
        <f t="shared" si="67"/>
        <v>0</v>
      </c>
      <c r="AA259" s="27">
        <f t="shared" si="68"/>
        <v>0</v>
      </c>
      <c r="AB259" s="27">
        <f t="shared" si="69"/>
        <v>0</v>
      </c>
      <c r="AC259">
        <f t="shared" si="70"/>
        <v>8.4011789513040611</v>
      </c>
      <c r="AD259" s="28" t="str">
        <f>'GT Data'!D261</f>
        <v>TKNODE_514</v>
      </c>
      <c r="AE259">
        <f t="shared" si="71"/>
        <v>6.2445759999999986</v>
      </c>
      <c r="AF259">
        <f t="shared" si="72"/>
        <v>-7.2589440000000005</v>
      </c>
      <c r="AG259" s="25">
        <f t="shared" si="73"/>
        <v>0</v>
      </c>
      <c r="AH259" s="25">
        <v>0</v>
      </c>
      <c r="AI259" s="25">
        <v>0</v>
      </c>
      <c r="AJ259" s="25">
        <f t="shared" si="74"/>
        <v>-12.038376408062867</v>
      </c>
      <c r="AK259" s="28" t="str">
        <f>'GT Data'!N261</f>
        <v>TKNODE_515</v>
      </c>
      <c r="AL259" s="25">
        <f t="shared" si="75"/>
        <v>0</v>
      </c>
      <c r="AM259" s="25">
        <f t="shared" si="76"/>
        <v>0</v>
      </c>
      <c r="AN259" s="25">
        <f t="shared" si="77"/>
        <v>0</v>
      </c>
      <c r="AO259" s="25">
        <v>0</v>
      </c>
      <c r="AP259" s="25">
        <v>0</v>
      </c>
      <c r="AQ259" s="25">
        <v>0</v>
      </c>
    </row>
    <row r="260" spans="1:43" x14ac:dyDescent="0.3">
      <c r="A260" t="str">
        <f>'Calculated Tab Properties'!A260</f>
        <v>TAB_8_258</v>
      </c>
      <c r="B260">
        <f>'Calculated Tab Properties'!B260</f>
        <v>1.7374000000000001</v>
      </c>
      <c r="C260">
        <f>'Calculated Tab Properties'!C260</f>
        <v>3.1593183613595475</v>
      </c>
      <c r="D260">
        <f>'Calculated Tab Properties'!D260</f>
        <v>181.01560824408918</v>
      </c>
      <c r="E260">
        <f>'Calculated Tab Properties'!E260</f>
        <v>5.9373150298941564</v>
      </c>
      <c r="F260">
        <f>'Calculated Tab Properties'!F260</f>
        <v>3.6373151083943842</v>
      </c>
      <c r="G260">
        <f>'Calculated Tab Properties'!G260</f>
        <v>2.2999999214997722</v>
      </c>
      <c r="H260">
        <f>'Calculated Tab Properties'!H260</f>
        <v>4.0201188582000036</v>
      </c>
      <c r="I260">
        <f>'Calculated Tab Properties'!I260</f>
        <v>0.15000006412645289</v>
      </c>
      <c r="J260" s="20">
        <f>'Calculated Tab Properties'!J260</f>
        <v>0.52071180325946331</v>
      </c>
      <c r="K260">
        <v>0</v>
      </c>
      <c r="L260">
        <v>0</v>
      </c>
      <c r="M260">
        <v>0</v>
      </c>
      <c r="N260">
        <v>0</v>
      </c>
      <c r="O260" s="27">
        <v>0</v>
      </c>
      <c r="P260" s="27">
        <v>0</v>
      </c>
      <c r="Q260">
        <v>0</v>
      </c>
      <c r="R260">
        <f>'Calculated Tab Properties'!R260</f>
        <v>1</v>
      </c>
      <c r="T260" s="30">
        <f>VLOOKUP('GEOMETRIC INPUTS'!D260,'Pressure Calculations'!$A$22:$B$61,2,TRUE)</f>
        <v>1.5611439999999999</v>
      </c>
      <c r="U260" s="30">
        <f>VLOOKUP('GEOMETRIC INPUTS'!D260,'Pressure Calculations'!$C$22:$D$61,2,TRUE)</f>
        <v>-1.8147360000000001</v>
      </c>
      <c r="V260">
        <f>T260*'GEOMETRIC INPUTS'!S260</f>
        <v>6.2445759999999995</v>
      </c>
      <c r="W260" s="27">
        <f>U260*'GEOMETRIC INPUTS'!R260</f>
        <v>-7.2589440000000005</v>
      </c>
      <c r="X260" s="27">
        <f t="shared" si="65"/>
        <v>-6.3722581826980269</v>
      </c>
      <c r="Y260" s="27">
        <f t="shared" si="66"/>
        <v>7.1471199141997079</v>
      </c>
      <c r="Z260" s="27">
        <f t="shared" si="67"/>
        <v>0</v>
      </c>
      <c r="AA260" s="27">
        <f t="shared" si="68"/>
        <v>0</v>
      </c>
      <c r="AB260" s="27">
        <f t="shared" si="69"/>
        <v>0</v>
      </c>
      <c r="AC260">
        <f t="shared" si="70"/>
        <v>-6.3722581826980269</v>
      </c>
      <c r="AD260" s="28" t="str">
        <f>'GT Data'!D262</f>
        <v>TKNODE_516</v>
      </c>
      <c r="AE260">
        <f t="shared" si="71"/>
        <v>6.2445759999999986</v>
      </c>
      <c r="AF260">
        <f t="shared" si="72"/>
        <v>-7.2589440000000005</v>
      </c>
      <c r="AG260" s="25">
        <f t="shared" si="73"/>
        <v>0</v>
      </c>
      <c r="AH260" s="25">
        <v>0</v>
      </c>
      <c r="AI260" s="25">
        <v>0</v>
      </c>
      <c r="AJ260" s="25">
        <f t="shared" si="74"/>
        <v>27.068395690874379</v>
      </c>
      <c r="AK260" s="28" t="str">
        <f>'GT Data'!N262</f>
        <v>TKNODE_517</v>
      </c>
      <c r="AL260" s="25">
        <f t="shared" si="75"/>
        <v>0</v>
      </c>
      <c r="AM260" s="25">
        <f t="shared" si="76"/>
        <v>0</v>
      </c>
      <c r="AN260" s="25">
        <f t="shared" si="77"/>
        <v>0</v>
      </c>
      <c r="AO260" s="25">
        <v>0</v>
      </c>
      <c r="AP260" s="25">
        <v>0</v>
      </c>
      <c r="AQ260" s="25">
        <v>0</v>
      </c>
    </row>
    <row r="261" spans="1:43" x14ac:dyDescent="0.3">
      <c r="A261" t="str">
        <f>'Calculated Tab Properties'!A261</f>
        <v>TAB_8_259</v>
      </c>
      <c r="B261">
        <f>'Calculated Tab Properties'!B261</f>
        <v>2.0709</v>
      </c>
      <c r="C261">
        <f>'Calculated Tab Properties'!C261</f>
        <v>3.4435487608370332</v>
      </c>
      <c r="D261">
        <f>'Calculated Tab Properties'!D261</f>
        <v>197.3008105434665</v>
      </c>
      <c r="E261">
        <f>'Calculated Tab Properties'!E261</f>
        <v>6.5969265351588771</v>
      </c>
      <c r="F261">
        <f>'Calculated Tab Properties'!F261</f>
        <v>4.4969264818811228</v>
      </c>
      <c r="G261">
        <f>'Calculated Tab Properties'!G261</f>
        <v>2.1000000532777534</v>
      </c>
      <c r="H261">
        <f>'Calculated Tab Properties'!H261</f>
        <v>4.7849508460884325</v>
      </c>
      <c r="I261">
        <f>'Calculated Tab Properties'!I261</f>
        <v>0.15000002337046492</v>
      </c>
      <c r="J261" s="20">
        <f>'Calculated Tab Properties'!J261</f>
        <v>0.43121746306365372</v>
      </c>
      <c r="K261">
        <v>0</v>
      </c>
      <c r="L261">
        <v>0</v>
      </c>
      <c r="M261">
        <v>0</v>
      </c>
      <c r="N261">
        <v>0</v>
      </c>
      <c r="O261" s="27">
        <v>0</v>
      </c>
      <c r="P261" s="27">
        <v>0</v>
      </c>
      <c r="Q261">
        <v>0</v>
      </c>
      <c r="R261">
        <f>'Calculated Tab Properties'!R261</f>
        <v>1</v>
      </c>
      <c r="T261" s="30">
        <f>VLOOKUP('GEOMETRIC INPUTS'!D261,'Pressure Calculations'!$A$22:$B$61,2,TRUE)</f>
        <v>1.5611439999999999</v>
      </c>
      <c r="U261" s="30">
        <f>VLOOKUP('GEOMETRIC INPUTS'!D261,'Pressure Calculations'!$C$22:$D$61,2,TRUE)</f>
        <v>-1.8147360000000001</v>
      </c>
      <c r="V261">
        <f>T261*'GEOMETRIC INPUTS'!S261</f>
        <v>6.2445759999999995</v>
      </c>
      <c r="W261" s="27">
        <f>U261*'GEOMETRIC INPUTS'!R261</f>
        <v>-7.2589440000000005</v>
      </c>
      <c r="X261" s="27">
        <f t="shared" si="65"/>
        <v>-8.1207757055446113</v>
      </c>
      <c r="Y261" s="27">
        <f t="shared" si="66"/>
        <v>5.0734602940348745</v>
      </c>
      <c r="Z261" s="27">
        <f t="shared" si="67"/>
        <v>0</v>
      </c>
      <c r="AA261" s="27">
        <f t="shared" si="68"/>
        <v>0</v>
      </c>
      <c r="AB261" s="27">
        <f t="shared" si="69"/>
        <v>0</v>
      </c>
      <c r="AC261">
        <f t="shared" si="70"/>
        <v>-8.1207757055446113</v>
      </c>
      <c r="AD261" s="28" t="str">
        <f>'GT Data'!D263</f>
        <v>TKNODE_518</v>
      </c>
      <c r="AE261">
        <f t="shared" si="71"/>
        <v>6.2445760000000003</v>
      </c>
      <c r="AF261">
        <f t="shared" si="72"/>
        <v>-7.2589440000000014</v>
      </c>
      <c r="AG261" s="25">
        <f t="shared" si="73"/>
        <v>0</v>
      </c>
      <c r="AH261" s="25">
        <v>0</v>
      </c>
      <c r="AI261" s="25">
        <v>0</v>
      </c>
      <c r="AJ261" s="25">
        <f t="shared" si="74"/>
        <v>23.575997113692171</v>
      </c>
      <c r="AK261" s="28" t="str">
        <f>'GT Data'!N263</f>
        <v>TKNODE_519</v>
      </c>
      <c r="AL261" s="25">
        <f t="shared" si="75"/>
        <v>0</v>
      </c>
      <c r="AM261" s="25">
        <f t="shared" si="76"/>
        <v>0</v>
      </c>
      <c r="AN261" s="25">
        <f t="shared" si="77"/>
        <v>0</v>
      </c>
      <c r="AO261" s="25">
        <v>0</v>
      </c>
      <c r="AP261" s="25">
        <v>0</v>
      </c>
      <c r="AQ261" s="25">
        <v>0</v>
      </c>
    </row>
    <row r="262" spans="1:43" x14ac:dyDescent="0.3">
      <c r="A262" t="str">
        <f>'Calculated Tab Properties'!A262</f>
        <v>TAB_8_260</v>
      </c>
      <c r="B262">
        <f>'Calculated Tab Properties'!B262</f>
        <v>2.5078</v>
      </c>
      <c r="C262">
        <f>'Calculated Tab Properties'!C262</f>
        <v>3.8785787703794634</v>
      </c>
      <c r="D262">
        <f>'Calculated Tab Properties'!D262</f>
        <v>222.22619405178369</v>
      </c>
      <c r="E262">
        <f>'Calculated Tab Properties'!E262</f>
        <v>5.4308942270517484</v>
      </c>
      <c r="F262">
        <f>'Calculated Tab Properties'!F262</f>
        <v>3.5308942146648379</v>
      </c>
      <c r="G262">
        <f>'Calculated Tab Properties'!G262</f>
        <v>1.9000000123869103</v>
      </c>
      <c r="H262">
        <f>'Calculated Tab Properties'!H262</f>
        <v>3.9281591192053327</v>
      </c>
      <c r="I262">
        <f>'Calculated Tab Properties'!I262</f>
        <v>0.14999993640865295</v>
      </c>
      <c r="J262" s="20">
        <f>'Calculated Tab Properties'!J262</f>
        <v>0.53419033680184069</v>
      </c>
      <c r="K262">
        <v>0</v>
      </c>
      <c r="L262">
        <v>0</v>
      </c>
      <c r="M262">
        <v>0</v>
      </c>
      <c r="N262">
        <v>0</v>
      </c>
      <c r="O262" s="27">
        <v>0</v>
      </c>
      <c r="P262" s="27">
        <v>0</v>
      </c>
      <c r="Q262">
        <v>0</v>
      </c>
      <c r="R262">
        <f>'Calculated Tab Properties'!R262</f>
        <v>1</v>
      </c>
      <c r="T262" s="30">
        <f>VLOOKUP('GEOMETRIC INPUTS'!D262,'Pressure Calculations'!$A$22:$B$61,2,TRUE)</f>
        <v>1.5611439999999999</v>
      </c>
      <c r="U262" s="30">
        <f>VLOOKUP('GEOMETRIC INPUTS'!D262,'Pressure Calculations'!$C$22:$D$61,2,TRUE)</f>
        <v>-1.8147360000000001</v>
      </c>
      <c r="V262">
        <f>T262*'GEOMETRIC INPUTS'!S262</f>
        <v>6.2445759999999995</v>
      </c>
      <c r="W262" s="27">
        <f>U262*'GEOMETRIC INPUTS'!R262</f>
        <v>-7.2589440000000005</v>
      </c>
      <c r="X262" s="27">
        <f t="shared" si="65"/>
        <v>-9.5025325170813844</v>
      </c>
      <c r="Y262" s="27">
        <f t="shared" si="66"/>
        <v>1.1785046358512732</v>
      </c>
      <c r="Z262" s="27">
        <f t="shared" si="67"/>
        <v>0</v>
      </c>
      <c r="AA262" s="27">
        <f t="shared" si="68"/>
        <v>0</v>
      </c>
      <c r="AB262" s="27">
        <f t="shared" si="69"/>
        <v>0</v>
      </c>
      <c r="AC262">
        <f t="shared" si="70"/>
        <v>-9.5025325170813844</v>
      </c>
      <c r="AD262" s="28" t="str">
        <f>'GT Data'!D264</f>
        <v>TKNODE_520</v>
      </c>
      <c r="AE262">
        <f t="shared" si="71"/>
        <v>6.2445760000000003</v>
      </c>
      <c r="AF262">
        <f t="shared" si="72"/>
        <v>-7.2589440000000005</v>
      </c>
      <c r="AG262" s="25">
        <f t="shared" si="73"/>
        <v>0</v>
      </c>
      <c r="AH262" s="25">
        <v>0</v>
      </c>
      <c r="AI262" s="25">
        <v>0</v>
      </c>
      <c r="AJ262" s="25">
        <f t="shared" si="74"/>
        <v>4.3379508211179454</v>
      </c>
      <c r="AK262" s="28" t="str">
        <f>'GT Data'!N264</f>
        <v>TKNODE_521</v>
      </c>
      <c r="AL262" s="25">
        <f t="shared" si="75"/>
        <v>0</v>
      </c>
      <c r="AM262" s="25">
        <f t="shared" si="76"/>
        <v>0</v>
      </c>
      <c r="AN262" s="25">
        <f t="shared" si="77"/>
        <v>0</v>
      </c>
      <c r="AO262" s="25">
        <v>0</v>
      </c>
      <c r="AP262" s="25">
        <v>0</v>
      </c>
      <c r="AQ262" s="25">
        <v>0</v>
      </c>
    </row>
    <row r="263" spans="1:43" x14ac:dyDescent="0.3">
      <c r="A263" t="str">
        <f>'Calculated Tab Properties'!A263</f>
        <v>TAB_8_261</v>
      </c>
      <c r="B263">
        <f>'Calculated Tab Properties'!B263</f>
        <v>2.6187999999999998</v>
      </c>
      <c r="C263">
        <f>'Calculated Tab Properties'!C263</f>
        <v>4.2985142783825676</v>
      </c>
      <c r="D263">
        <f>'Calculated Tab Properties'!D263</f>
        <v>246.28672632804378</v>
      </c>
      <c r="E263">
        <f>'Calculated Tab Properties'!E263</f>
        <v>4.6856782965616413</v>
      </c>
      <c r="F263">
        <f>'Calculated Tab Properties'!F263</f>
        <v>2.5856783306522901</v>
      </c>
      <c r="G263">
        <f>'Calculated Tab Properties'!G263</f>
        <v>2.0999999659093516</v>
      </c>
      <c r="H263">
        <f>'Calculated Tab Properties'!H263</f>
        <v>3.1515734096368502</v>
      </c>
      <c r="I263">
        <f>'Calculated Tab Properties'!I263</f>
        <v>0.15000008178747837</v>
      </c>
      <c r="J263" s="20">
        <f>'Calculated Tab Properties'!J263</f>
        <v>0.68749556630008812</v>
      </c>
      <c r="K263">
        <v>0</v>
      </c>
      <c r="L263">
        <v>0</v>
      </c>
      <c r="M263">
        <v>0</v>
      </c>
      <c r="N263">
        <v>0</v>
      </c>
      <c r="O263" s="27">
        <v>0</v>
      </c>
      <c r="P263" s="27">
        <v>0</v>
      </c>
      <c r="Q263">
        <v>0</v>
      </c>
      <c r="R263">
        <f>'Calculated Tab Properties'!R263</f>
        <v>1</v>
      </c>
      <c r="T263" s="30">
        <f>VLOOKUP('GEOMETRIC INPUTS'!D263,'Pressure Calculations'!$A$22:$B$61,2,TRUE)</f>
        <v>1.5611439999999999</v>
      </c>
      <c r="U263" s="30">
        <f>VLOOKUP('GEOMETRIC INPUTS'!D263,'Pressure Calculations'!$C$22:$D$61,2,TRUE)</f>
        <v>-1.8147360000000001</v>
      </c>
      <c r="V263">
        <f>T263*'GEOMETRIC INPUTS'!S263</f>
        <v>6.2445759999999995</v>
      </c>
      <c r="W263" s="27">
        <f>U263*'GEOMETRIC INPUTS'!R263</f>
        <v>-7.2589440000000005</v>
      </c>
      <c r="X263" s="27">
        <f t="shared" si="65"/>
        <v>-9.157385403804259</v>
      </c>
      <c r="Y263" s="27">
        <f t="shared" si="66"/>
        <v>-2.7980868430241199</v>
      </c>
      <c r="Z263" s="27">
        <f t="shared" si="67"/>
        <v>0</v>
      </c>
      <c r="AA263" s="27">
        <f t="shared" si="68"/>
        <v>0</v>
      </c>
      <c r="AB263" s="27">
        <f t="shared" si="69"/>
        <v>0</v>
      </c>
      <c r="AC263">
        <f t="shared" si="70"/>
        <v>-9.157385403804259</v>
      </c>
      <c r="AD263" s="28" t="str">
        <f>'GT Data'!D265</f>
        <v>TKNODE_522</v>
      </c>
      <c r="AE263">
        <f t="shared" si="71"/>
        <v>6.2445759999999986</v>
      </c>
      <c r="AF263">
        <f t="shared" si="72"/>
        <v>-7.2589439999999987</v>
      </c>
      <c r="AG263" s="25">
        <f t="shared" si="73"/>
        <v>0</v>
      </c>
      <c r="AH263" s="25">
        <v>0</v>
      </c>
      <c r="AI263" s="25">
        <v>0</v>
      </c>
      <c r="AJ263" s="25">
        <f t="shared" si="74"/>
        <v>-7.6546657725928284</v>
      </c>
      <c r="AK263" s="28" t="str">
        <f>'GT Data'!N265</f>
        <v>TKNODE_523</v>
      </c>
      <c r="AL263" s="25">
        <f t="shared" si="75"/>
        <v>0</v>
      </c>
      <c r="AM263" s="25">
        <f t="shared" si="76"/>
        <v>0</v>
      </c>
      <c r="AN263" s="25">
        <f t="shared" si="77"/>
        <v>0</v>
      </c>
      <c r="AO263" s="25">
        <v>0</v>
      </c>
      <c r="AP263" s="25">
        <v>0</v>
      </c>
      <c r="AQ263" s="25">
        <v>0</v>
      </c>
    </row>
    <row r="264" spans="1:43" x14ac:dyDescent="0.3">
      <c r="A264" t="str">
        <f>'Calculated Tab Properties'!A264</f>
        <v>TAB_8_262</v>
      </c>
      <c r="B264">
        <f>'Calculated Tab Properties'!B264</f>
        <v>2.4373</v>
      </c>
      <c r="C264">
        <f>'Calculated Tab Properties'!C264</f>
        <v>5.0335813607567097</v>
      </c>
      <c r="D264">
        <f>'Calculated Tab Properties'!D264</f>
        <v>288.40296780707735</v>
      </c>
      <c r="E264">
        <f>'Calculated Tab Properties'!E264</f>
        <v>4.4872782327890741</v>
      </c>
      <c r="F264">
        <f>'Calculated Tab Properties'!F264</f>
        <v>2.3872782175675198</v>
      </c>
      <c r="G264">
        <f>'Calculated Tab Properties'!G264</f>
        <v>2.1000000152215539</v>
      </c>
      <c r="H264">
        <f>'Calculated Tab Properties'!H264</f>
        <v>3.0008655572599792</v>
      </c>
      <c r="I264">
        <f>'Calculated Tab Properties'!I264</f>
        <v>0.15000003951029484</v>
      </c>
      <c r="J264" s="20">
        <f>'Calculated Tab Properties'!J264</f>
        <v>0.72946970109940901</v>
      </c>
      <c r="K264">
        <v>0</v>
      </c>
      <c r="L264">
        <v>0</v>
      </c>
      <c r="M264">
        <v>0</v>
      </c>
      <c r="N264">
        <v>0</v>
      </c>
      <c r="O264" s="27">
        <v>0</v>
      </c>
      <c r="P264" s="27">
        <v>0</v>
      </c>
      <c r="Q264">
        <v>0</v>
      </c>
      <c r="R264">
        <f>'Calculated Tab Properties'!R264</f>
        <v>1</v>
      </c>
      <c r="T264" s="30">
        <f>VLOOKUP('GEOMETRIC INPUTS'!D264,'Pressure Calculations'!$A$22:$B$61,2,TRUE)</f>
        <v>1.5611439999999999</v>
      </c>
      <c r="U264" s="30">
        <f>VLOOKUP('GEOMETRIC INPUTS'!D264,'Pressure Calculations'!$C$22:$D$61,2,TRUE)</f>
        <v>-1.8147360000000001</v>
      </c>
      <c r="V264">
        <f>T264*'GEOMETRIC INPUTS'!S264</f>
        <v>6.2445759999999995</v>
      </c>
      <c r="W264" s="27">
        <f>U264*'GEOMETRIC INPUTS'!R264</f>
        <v>-7.2589440000000005</v>
      </c>
      <c r="X264" s="27">
        <f t="shared" si="65"/>
        <v>-4.9163178204783673</v>
      </c>
      <c r="Y264" s="27">
        <f t="shared" si="66"/>
        <v>-8.2168617186221908</v>
      </c>
      <c r="Z264" s="27">
        <f t="shared" si="67"/>
        <v>0</v>
      </c>
      <c r="AA264" s="27">
        <f t="shared" si="68"/>
        <v>0</v>
      </c>
      <c r="AB264" s="27">
        <f t="shared" si="69"/>
        <v>0</v>
      </c>
      <c r="AC264">
        <f t="shared" si="70"/>
        <v>-4.9163178204783673</v>
      </c>
      <c r="AD264" s="28" t="str">
        <f>'GT Data'!D266</f>
        <v>TKNODE_524</v>
      </c>
      <c r="AE264">
        <f t="shared" si="71"/>
        <v>6.2445759999999986</v>
      </c>
      <c r="AF264">
        <f t="shared" si="72"/>
        <v>-7.2589439999999996</v>
      </c>
      <c r="AG264" s="25">
        <f t="shared" si="73"/>
        <v>0</v>
      </c>
      <c r="AH264" s="25">
        <v>0</v>
      </c>
      <c r="AI264" s="25">
        <v>0</v>
      </c>
      <c r="AJ264" s="25">
        <f t="shared" si="74"/>
        <v>-20.848464580075131</v>
      </c>
      <c r="AK264" s="28" t="str">
        <f>'GT Data'!N266</f>
        <v>TKNODE_525</v>
      </c>
      <c r="AL264" s="25">
        <f t="shared" si="75"/>
        <v>0</v>
      </c>
      <c r="AM264" s="25">
        <f t="shared" si="76"/>
        <v>0</v>
      </c>
      <c r="AN264" s="25">
        <f t="shared" si="77"/>
        <v>0</v>
      </c>
      <c r="AO264" s="25">
        <v>0</v>
      </c>
      <c r="AP264" s="25">
        <v>0</v>
      </c>
      <c r="AQ264" s="25">
        <v>0</v>
      </c>
    </row>
    <row r="265" spans="1:43" x14ac:dyDescent="0.3">
      <c r="A265" t="str">
        <f>'Calculated Tab Properties'!A265</f>
        <v>TAB_8_263</v>
      </c>
      <c r="B265">
        <f>'Calculated Tab Properties'!B265</f>
        <v>1.7401</v>
      </c>
      <c r="C265">
        <f>'Calculated Tab Properties'!C265</f>
        <v>5.296060352509607</v>
      </c>
      <c r="D265">
        <f>'Calculated Tab Properties'!D265</f>
        <v>303.44190624536748</v>
      </c>
      <c r="E265">
        <f>'Calculated Tab Properties'!E265</f>
        <v>5.2440352680404141</v>
      </c>
      <c r="F265">
        <f>'Calculated Tab Properties'!F265</f>
        <v>2.7440352236678636</v>
      </c>
      <c r="G265">
        <f>'Calculated Tab Properties'!G265</f>
        <v>2.5000000443725514</v>
      </c>
      <c r="H265">
        <f>'Calculated Tab Properties'!H265</f>
        <v>3.2757101703806661</v>
      </c>
      <c r="I265">
        <f>'Calculated Tab Properties'!I265</f>
        <v>0.14999996695526271</v>
      </c>
      <c r="J265" s="20">
        <f>'Calculated Tab Properties'!J265</f>
        <v>0.65676071104033418</v>
      </c>
      <c r="K265">
        <v>0</v>
      </c>
      <c r="L265">
        <v>0</v>
      </c>
      <c r="M265">
        <v>0</v>
      </c>
      <c r="N265">
        <v>0</v>
      </c>
      <c r="O265" s="27">
        <v>0</v>
      </c>
      <c r="P265" s="27">
        <v>0</v>
      </c>
      <c r="Q265">
        <v>0</v>
      </c>
      <c r="R265">
        <f>'Calculated Tab Properties'!R265</f>
        <v>1</v>
      </c>
      <c r="T265" s="30">
        <f>VLOOKUP('GEOMETRIC INPUTS'!D265,'Pressure Calculations'!$A$22:$B$61,2,TRUE)</f>
        <v>1.5611439999999999</v>
      </c>
      <c r="U265" s="30">
        <f>VLOOKUP('GEOMETRIC INPUTS'!D265,'Pressure Calculations'!$C$22:$D$61,2,TRUE)</f>
        <v>-1.8147360000000001</v>
      </c>
      <c r="V265">
        <f>T265*'GEOMETRIC INPUTS'!S265</f>
        <v>6.2445759999999995</v>
      </c>
      <c r="W265" s="27">
        <f>U265*'GEOMETRIC INPUTS'!R265</f>
        <v>-7.2589440000000005</v>
      </c>
      <c r="X265" s="27">
        <f t="shared" si="65"/>
        <v>-2.6158587569334193</v>
      </c>
      <c r="Y265" s="27">
        <f t="shared" si="66"/>
        <v>-9.2110955037219515</v>
      </c>
      <c r="Z265" s="27">
        <f t="shared" si="67"/>
        <v>0</v>
      </c>
      <c r="AA265" s="27">
        <f t="shared" si="68"/>
        <v>0</v>
      </c>
      <c r="AB265" s="27">
        <f t="shared" si="69"/>
        <v>0</v>
      </c>
      <c r="AC265">
        <f t="shared" si="70"/>
        <v>-2.6158587569334193</v>
      </c>
      <c r="AD265" s="28" t="str">
        <f>'GT Data'!D267</f>
        <v>TKNODE_526</v>
      </c>
      <c r="AE265">
        <f t="shared" si="71"/>
        <v>6.2445760000000003</v>
      </c>
      <c r="AF265">
        <f t="shared" si="72"/>
        <v>-7.2589439999999996</v>
      </c>
      <c r="AG265" s="25">
        <f t="shared" si="73"/>
        <v>0</v>
      </c>
      <c r="AH265" s="25">
        <v>0</v>
      </c>
      <c r="AI265" s="25">
        <v>0</v>
      </c>
      <c r="AJ265" s="25">
        <f t="shared" si="74"/>
        <v>-26.65723453196178</v>
      </c>
      <c r="AK265" s="28" t="str">
        <f>'GT Data'!N267</f>
        <v>TKNODE_527</v>
      </c>
      <c r="AL265" s="25">
        <f t="shared" si="75"/>
        <v>0</v>
      </c>
      <c r="AM265" s="25">
        <f t="shared" si="76"/>
        <v>0</v>
      </c>
      <c r="AN265" s="25">
        <f t="shared" si="77"/>
        <v>0</v>
      </c>
      <c r="AO265" s="25">
        <v>0</v>
      </c>
      <c r="AP265" s="25">
        <v>0</v>
      </c>
      <c r="AQ265" s="25">
        <v>0</v>
      </c>
    </row>
    <row r="266" spans="1:43" x14ac:dyDescent="0.3">
      <c r="A266" t="str">
        <f>'Calculated Tab Properties'!A266</f>
        <v>TAB_8_264</v>
      </c>
      <c r="B266">
        <f>'Calculated Tab Properties'!B266</f>
        <v>1.3455999999999999</v>
      </c>
      <c r="C266">
        <f>'Calculated Tab Properties'!C266</f>
        <v>4.8241147210802025</v>
      </c>
      <c r="D266">
        <f>'Calculated Tab Properties'!D266</f>
        <v>276.40141340482592</v>
      </c>
      <c r="E266">
        <f>'Calculated Tab Properties'!E266</f>
        <v>6.5589146237020648</v>
      </c>
      <c r="F266">
        <f>'Calculated Tab Properties'!F266</f>
        <v>4.0589146482109921</v>
      </c>
      <c r="G266">
        <f>'Calculated Tab Properties'!G266</f>
        <v>2.4999999754910727</v>
      </c>
      <c r="H266">
        <f>'Calculated Tab Properties'!H266</f>
        <v>4.390855753467072</v>
      </c>
      <c r="I266">
        <f>'Calculated Tab Properties'!I266</f>
        <v>0.15000002258346462</v>
      </c>
      <c r="J266" s="20">
        <f>'Calculated Tab Properties'!J266</f>
        <v>0.47292488078945905</v>
      </c>
      <c r="K266">
        <v>0</v>
      </c>
      <c r="L266">
        <v>0</v>
      </c>
      <c r="M266">
        <v>0</v>
      </c>
      <c r="N266">
        <v>0</v>
      </c>
      <c r="O266" s="27">
        <v>0</v>
      </c>
      <c r="P266" s="27">
        <v>0</v>
      </c>
      <c r="Q266">
        <v>0</v>
      </c>
      <c r="R266">
        <f>'Calculated Tab Properties'!R266</f>
        <v>1</v>
      </c>
      <c r="T266" s="30">
        <f>VLOOKUP('GEOMETRIC INPUTS'!D266,'Pressure Calculations'!$A$22:$B$61,2,TRUE)</f>
        <v>1.5611439999999999</v>
      </c>
      <c r="U266" s="30">
        <f>VLOOKUP('GEOMETRIC INPUTS'!D266,'Pressure Calculations'!$C$22:$D$61,2,TRUE)</f>
        <v>-1.8147360000000001</v>
      </c>
      <c r="V266">
        <f>T266*'GEOMETRIC INPUTS'!S266</f>
        <v>6.2445759999999995</v>
      </c>
      <c r="W266" s="27">
        <f>U266*'GEOMETRIC INPUTS'!R266</f>
        <v>-7.2589440000000005</v>
      </c>
      <c r="X266" s="27">
        <f t="shared" si="65"/>
        <v>-6.5174564081801662</v>
      </c>
      <c r="Y266" s="27">
        <f t="shared" si="66"/>
        <v>-7.0149668126359153</v>
      </c>
      <c r="Z266" s="27">
        <f t="shared" si="67"/>
        <v>0</v>
      </c>
      <c r="AA266" s="27">
        <f t="shared" si="68"/>
        <v>0</v>
      </c>
      <c r="AB266" s="27">
        <f t="shared" si="69"/>
        <v>0</v>
      </c>
      <c r="AC266">
        <f t="shared" si="70"/>
        <v>-6.5174564081801662</v>
      </c>
      <c r="AD266" s="28" t="str">
        <f>'GT Data'!D268</f>
        <v>TKNODE_528</v>
      </c>
      <c r="AE266">
        <f t="shared" si="71"/>
        <v>6.2445759999999995</v>
      </c>
      <c r="AF266">
        <f t="shared" si="72"/>
        <v>-7.2589440000000005</v>
      </c>
      <c r="AG266" s="25">
        <f t="shared" si="73"/>
        <v>0</v>
      </c>
      <c r="AH266" s="25">
        <v>0</v>
      </c>
      <c r="AI266" s="25">
        <v>0</v>
      </c>
      <c r="AJ266" s="25">
        <f t="shared" si="74"/>
        <v>-29.525396732839532</v>
      </c>
      <c r="AK266" s="28" t="str">
        <f>'GT Data'!N268</f>
        <v>TKNODE_529</v>
      </c>
      <c r="AL266" s="25">
        <f t="shared" si="75"/>
        <v>0</v>
      </c>
      <c r="AM266" s="25">
        <f t="shared" si="76"/>
        <v>0</v>
      </c>
      <c r="AN266" s="25">
        <f t="shared" si="77"/>
        <v>0</v>
      </c>
      <c r="AO266" s="25">
        <v>0</v>
      </c>
      <c r="AP266" s="25">
        <v>0</v>
      </c>
      <c r="AQ266" s="25">
        <v>0</v>
      </c>
    </row>
    <row r="267" spans="1:43" x14ac:dyDescent="0.3">
      <c r="A267" t="str">
        <f>'Calculated Tab Properties'!A267</f>
        <v>TAB_8_265</v>
      </c>
      <c r="B267">
        <f>'Calculated Tab Properties'!B267</f>
        <v>2.8005</v>
      </c>
      <c r="C267">
        <f>'Calculated Tab Properties'!C267</f>
        <v>4.9415483556993376</v>
      </c>
      <c r="D267">
        <f>'Calculated Tab Properties'!D267</f>
        <v>283.12986504138377</v>
      </c>
      <c r="E267">
        <f>'Calculated Tab Properties'!E267</f>
        <v>6.3851293008644534</v>
      </c>
      <c r="F267">
        <f>'Calculated Tab Properties'!F267</f>
        <v>3.6851292718158835</v>
      </c>
      <c r="G267">
        <f>'Calculated Tab Properties'!G267</f>
        <v>2.7000000290485704</v>
      </c>
      <c r="H267">
        <f>'Calculated Tab Properties'!H267</f>
        <v>4.0616671462910707</v>
      </c>
      <c r="I267">
        <f>'Calculated Tab Properties'!I267</f>
        <v>0.15000003480042959</v>
      </c>
      <c r="J267" s="20">
        <f>'Calculated Tab Properties'!J267</f>
        <v>0.51485498811983554</v>
      </c>
      <c r="K267">
        <v>0</v>
      </c>
      <c r="L267">
        <v>0</v>
      </c>
      <c r="M267">
        <v>0</v>
      </c>
      <c r="N267">
        <v>0</v>
      </c>
      <c r="O267" s="27">
        <v>0</v>
      </c>
      <c r="P267" s="27">
        <v>0</v>
      </c>
      <c r="Q267">
        <v>0</v>
      </c>
      <c r="R267">
        <f>'Calculated Tab Properties'!R267</f>
        <v>1</v>
      </c>
      <c r="T267" s="30">
        <f>VLOOKUP('GEOMETRIC INPUTS'!D267,'Pressure Calculations'!$A$22:$B$61,2,TRUE)</f>
        <v>1.5611439999999999</v>
      </c>
      <c r="U267" s="30">
        <f>VLOOKUP('GEOMETRIC INPUTS'!D267,'Pressure Calculations'!$C$22:$D$61,2,TRUE)</f>
        <v>-1.8147360000000001</v>
      </c>
      <c r="V267">
        <f>T267*'GEOMETRIC INPUTS'!S267</f>
        <v>6.2445759999999995</v>
      </c>
      <c r="W267" s="27">
        <f>U267*'GEOMETRIC INPUTS'!R267</f>
        <v>-7.2589440000000005</v>
      </c>
      <c r="X267" s="27">
        <f t="shared" si="65"/>
        <v>-5.6506671092736847</v>
      </c>
      <c r="Y267" s="27">
        <f t="shared" si="66"/>
        <v>-7.730262520450685</v>
      </c>
      <c r="Z267" s="27">
        <f t="shared" si="67"/>
        <v>0</v>
      </c>
      <c r="AA267" s="27">
        <f t="shared" si="68"/>
        <v>0</v>
      </c>
      <c r="AB267" s="27">
        <f t="shared" si="69"/>
        <v>0</v>
      </c>
      <c r="AC267">
        <f t="shared" si="70"/>
        <v>-5.6506671092736847</v>
      </c>
      <c r="AD267" s="28" t="str">
        <f>'GT Data'!D269</f>
        <v>TKNODE_530</v>
      </c>
      <c r="AE267">
        <f t="shared" si="71"/>
        <v>6.2445759999999986</v>
      </c>
      <c r="AF267">
        <f t="shared" si="72"/>
        <v>-7.2589440000000005</v>
      </c>
      <c r="AG267" s="25">
        <f t="shared" si="73"/>
        <v>0</v>
      </c>
      <c r="AH267" s="25">
        <v>0</v>
      </c>
      <c r="AI267" s="25">
        <v>0</v>
      </c>
      <c r="AJ267" s="25">
        <f t="shared" si="74"/>
        <v>-29.646556340018108</v>
      </c>
      <c r="AK267" s="28" t="str">
        <f>'GT Data'!N269</f>
        <v>TKNODE_531</v>
      </c>
      <c r="AL267" s="25">
        <f t="shared" si="75"/>
        <v>0</v>
      </c>
      <c r="AM267" s="25">
        <f t="shared" si="76"/>
        <v>0</v>
      </c>
      <c r="AN267" s="25">
        <f t="shared" si="77"/>
        <v>0</v>
      </c>
      <c r="AO267" s="25">
        <v>0</v>
      </c>
      <c r="AP267" s="25">
        <v>0</v>
      </c>
      <c r="AQ267" s="25">
        <v>0</v>
      </c>
    </row>
    <row r="268" spans="1:43" x14ac:dyDescent="0.3">
      <c r="A268" t="str">
        <f>'Calculated Tab Properties'!A268</f>
        <v>TAB_8_266</v>
      </c>
      <c r="B268">
        <f>'Calculated Tab Properties'!B268</f>
        <v>3.4956999999999998</v>
      </c>
      <c r="C268">
        <f>'Calculated Tab Properties'!C268</f>
        <v>4.9340384734775364</v>
      </c>
      <c r="D268">
        <f>'Calculated Tab Properties'!D268</f>
        <v>282.69958048543424</v>
      </c>
      <c r="E268">
        <f>'Calculated Tab Properties'!E268</f>
        <v>7.1957648868215163</v>
      </c>
      <c r="F268">
        <f>'Calculated Tab Properties'!F268</f>
        <v>4.4957648937963306</v>
      </c>
      <c r="G268">
        <f>'Calculated Tab Properties'!G268</f>
        <v>2.699999993025187</v>
      </c>
      <c r="H268">
        <f>'Calculated Tab Properties'!H268</f>
        <v>4.7838973417159574</v>
      </c>
      <c r="I268">
        <f>'Calculated Tab Properties'!I268</f>
        <v>0.14999996449932901</v>
      </c>
      <c r="J268" s="20">
        <f>'Calculated Tab Properties'!J268</f>
        <v>0.43131878710198995</v>
      </c>
      <c r="K268">
        <v>0</v>
      </c>
      <c r="L268">
        <v>0</v>
      </c>
      <c r="M268">
        <v>0</v>
      </c>
      <c r="N268">
        <v>0</v>
      </c>
      <c r="O268" s="27">
        <v>0</v>
      </c>
      <c r="P268" s="27">
        <v>0</v>
      </c>
      <c r="Q268">
        <v>0</v>
      </c>
      <c r="R268">
        <f>'Calculated Tab Properties'!R268</f>
        <v>1</v>
      </c>
      <c r="T268" s="30">
        <f>VLOOKUP('GEOMETRIC INPUTS'!D268,'Pressure Calculations'!$A$22:$B$61,2,TRUE)</f>
        <v>1.5611439999999999</v>
      </c>
      <c r="U268" s="30">
        <f>VLOOKUP('GEOMETRIC INPUTS'!D268,'Pressure Calculations'!$C$22:$D$61,2,TRUE)</f>
        <v>-1.8147360000000001</v>
      </c>
      <c r="V268">
        <f>T268*'GEOMETRIC INPUTS'!S268</f>
        <v>6.2445759999999995</v>
      </c>
      <c r="W268" s="27">
        <f>U268*'GEOMETRIC INPUTS'!R268</f>
        <v>-7.2589440000000005</v>
      </c>
      <c r="X268" s="27">
        <f t="shared" si="65"/>
        <v>-5.7085605813139022</v>
      </c>
      <c r="Y268" s="27">
        <f t="shared" si="66"/>
        <v>-7.6876090889418336</v>
      </c>
      <c r="Z268" s="27">
        <f t="shared" si="67"/>
        <v>0</v>
      </c>
      <c r="AA268" s="27">
        <f t="shared" si="68"/>
        <v>0</v>
      </c>
      <c r="AB268" s="27">
        <f t="shared" si="69"/>
        <v>0</v>
      </c>
      <c r="AC268">
        <f t="shared" si="70"/>
        <v>-5.7085605813139022</v>
      </c>
      <c r="AD268" s="28" t="str">
        <f>'GT Data'!D270</f>
        <v>TKNODE_532</v>
      </c>
      <c r="AE268">
        <f t="shared" si="71"/>
        <v>6.2445759999999986</v>
      </c>
      <c r="AF268">
        <f t="shared" si="72"/>
        <v>-7.2589440000000014</v>
      </c>
      <c r="AG268" s="25">
        <f t="shared" si="73"/>
        <v>0</v>
      </c>
      <c r="AH268" s="25">
        <v>0</v>
      </c>
      <c r="AI268" s="25">
        <v>0</v>
      </c>
      <c r="AJ268" s="25">
        <f t="shared" si="74"/>
        <v>-35.714824149720279</v>
      </c>
      <c r="AK268" s="28" t="str">
        <f>'GT Data'!N270</f>
        <v>TKNODE_533</v>
      </c>
      <c r="AL268" s="25">
        <f t="shared" si="75"/>
        <v>0</v>
      </c>
      <c r="AM268" s="25">
        <f t="shared" si="76"/>
        <v>0</v>
      </c>
      <c r="AN268" s="25">
        <f t="shared" si="77"/>
        <v>0</v>
      </c>
      <c r="AO268" s="25">
        <v>0</v>
      </c>
      <c r="AP268" s="25">
        <v>0</v>
      </c>
      <c r="AQ268" s="25">
        <v>0</v>
      </c>
    </row>
    <row r="269" spans="1:43" x14ac:dyDescent="0.3">
      <c r="A269" t="str">
        <f>'Calculated Tab Properties'!A269</f>
        <v>TAB_8_267</v>
      </c>
      <c r="B269">
        <f>'Calculated Tab Properties'!B269</f>
        <v>2.5</v>
      </c>
      <c r="C269">
        <f>'Calculated Tab Properties'!C269</f>
        <v>5.1861082469974527</v>
      </c>
      <c r="D269">
        <f>'Calculated Tab Properties'!D269</f>
        <v>297.14211465094394</v>
      </c>
      <c r="E269">
        <f>'Calculated Tab Properties'!E269</f>
        <v>5.2202989149420294</v>
      </c>
      <c r="F269">
        <f>'Calculated Tab Properties'!F269</f>
        <v>3.3202989486482641</v>
      </c>
      <c r="G269">
        <f>'Calculated Tab Properties'!G269</f>
        <v>1.8999999662937685</v>
      </c>
      <c r="H269">
        <f>'Calculated Tab Properties'!H269</f>
        <v>3.7484392529195625</v>
      </c>
      <c r="I269">
        <f>'Calculated Tab Properties'!I269</f>
        <v>0.15000000587643261</v>
      </c>
      <c r="J269" s="20">
        <f>'Calculated Tab Properties'!J269</f>
        <v>0.56279878428552843</v>
      </c>
      <c r="K269">
        <v>0</v>
      </c>
      <c r="L269">
        <v>0</v>
      </c>
      <c r="M269">
        <v>0</v>
      </c>
      <c r="N269">
        <v>0</v>
      </c>
      <c r="O269" s="27">
        <v>0</v>
      </c>
      <c r="P269" s="27">
        <v>0</v>
      </c>
      <c r="Q269">
        <v>0</v>
      </c>
      <c r="R269">
        <f>'Calculated Tab Properties'!R269</f>
        <v>1</v>
      </c>
      <c r="T269" s="30">
        <f>VLOOKUP('GEOMETRIC INPUTS'!D269,'Pressure Calculations'!$A$22:$B$61,2,TRUE)</f>
        <v>1.5611439999999999</v>
      </c>
      <c r="U269" s="30">
        <f>VLOOKUP('GEOMETRIC INPUTS'!D269,'Pressure Calculations'!$C$22:$D$61,2,TRUE)</f>
        <v>-1.8147360000000001</v>
      </c>
      <c r="V269">
        <f>T269*'GEOMETRIC INPUTS'!S269</f>
        <v>6.2445759999999995</v>
      </c>
      <c r="W269" s="27">
        <f>U269*'GEOMETRIC INPUTS'!R269</f>
        <v>-7.2589440000000005</v>
      </c>
      <c r="X269" s="27">
        <f t="shared" si="65"/>
        <v>-3.6108024311817206</v>
      </c>
      <c r="Y269" s="27">
        <f t="shared" si="66"/>
        <v>-8.8684329629244054</v>
      </c>
      <c r="Z269" s="27">
        <f t="shared" si="67"/>
        <v>0</v>
      </c>
      <c r="AA269" s="27">
        <f t="shared" si="68"/>
        <v>0</v>
      </c>
      <c r="AB269" s="27">
        <f t="shared" si="69"/>
        <v>0</v>
      </c>
      <c r="AC269">
        <f t="shared" si="70"/>
        <v>-3.6108024311817206</v>
      </c>
      <c r="AD269" s="28" t="str">
        <f>'GT Data'!D271</f>
        <v>TKNODE_534</v>
      </c>
      <c r="AE269">
        <f t="shared" si="71"/>
        <v>6.2445759999999986</v>
      </c>
      <c r="AF269">
        <f t="shared" si="72"/>
        <v>-7.2589439999999996</v>
      </c>
      <c r="AG269" s="25">
        <f t="shared" si="73"/>
        <v>0</v>
      </c>
      <c r="AH269" s="25">
        <v>0</v>
      </c>
      <c r="AI269" s="25">
        <v>0</v>
      </c>
      <c r="AJ269" s="25">
        <f t="shared" si="74"/>
        <v>-30.776113639508921</v>
      </c>
      <c r="AK269" s="28" t="str">
        <f>'GT Data'!N271</f>
        <v>TKNODE_535</v>
      </c>
      <c r="AL269" s="25">
        <f t="shared" si="75"/>
        <v>0</v>
      </c>
      <c r="AM269" s="25">
        <f t="shared" si="76"/>
        <v>0</v>
      </c>
      <c r="AN269" s="25">
        <f t="shared" si="77"/>
        <v>0</v>
      </c>
      <c r="AO269" s="25">
        <v>0</v>
      </c>
      <c r="AP269" s="25">
        <v>0</v>
      </c>
      <c r="AQ269" s="25">
        <v>0</v>
      </c>
    </row>
    <row r="270" spans="1:43" x14ac:dyDescent="0.3">
      <c r="A270" t="str">
        <f>'Calculated Tab Properties'!A270</f>
        <v>TAB_9_268</v>
      </c>
      <c r="B270">
        <f>'Calculated Tab Properties'!B270</f>
        <v>3.6128999999999998</v>
      </c>
      <c r="C270">
        <f>'Calculated Tab Properties'!C270</f>
        <v>2.223107114601711</v>
      </c>
      <c r="D270">
        <f>'Calculated Tab Properties'!D270</f>
        <v>127.37465507218427</v>
      </c>
      <c r="E270">
        <f>'Calculated Tab Properties'!E270</f>
        <v>3.1039943304105573</v>
      </c>
      <c r="F270">
        <f>'Calculated Tab Properties'!F270</f>
        <v>0.60399429844767527</v>
      </c>
      <c r="G270">
        <f>'Calculated Tab Properties'!G270</f>
        <v>2.5000000319628852</v>
      </c>
      <c r="H270">
        <f>'Calculated Tab Properties'!H270</f>
        <v>2.0508735336534287</v>
      </c>
      <c r="I270">
        <f>'Calculated Tab Properties'!I270</f>
        <v>0.14999996149816075</v>
      </c>
      <c r="J270" s="20">
        <f>'Calculated Tab Properties'!J270</f>
        <v>1.3475967472818511</v>
      </c>
      <c r="K270">
        <v>0</v>
      </c>
      <c r="L270">
        <v>0</v>
      </c>
      <c r="M270">
        <v>0</v>
      </c>
      <c r="N270">
        <v>0</v>
      </c>
      <c r="O270" s="27">
        <v>0</v>
      </c>
      <c r="P270" s="27">
        <v>0</v>
      </c>
      <c r="Q270">
        <v>0</v>
      </c>
      <c r="R270">
        <f>'Calculated Tab Properties'!R270</f>
        <v>1</v>
      </c>
      <c r="T270" s="30">
        <f>VLOOKUP('GEOMETRIC INPUTS'!D270,'Pressure Calculations'!$A$22:$B$61,2,TRUE)</f>
        <v>1.6419599999999996</v>
      </c>
      <c r="U270" s="30">
        <f>VLOOKUP('GEOMETRIC INPUTS'!D270,'Pressure Calculations'!$C$22:$D$61,2,TRUE)</f>
        <v>-1.9116679999999999</v>
      </c>
      <c r="V270">
        <f>T270*'GEOMETRIC INPUTS'!S270</f>
        <v>6.5678399999999986</v>
      </c>
      <c r="W270" s="27">
        <f>U270*'GEOMETRIC INPUTS'!R270</f>
        <v>-7.6466719999999997</v>
      </c>
      <c r="X270" s="27">
        <f t="shared" si="65"/>
        <v>2.0898429720818452</v>
      </c>
      <c r="Y270" s="27">
        <f t="shared" si="66"/>
        <v>9.8610684661056922</v>
      </c>
      <c r="Z270" s="27">
        <f t="shared" si="67"/>
        <v>0</v>
      </c>
      <c r="AA270" s="27">
        <f t="shared" si="68"/>
        <v>0</v>
      </c>
      <c r="AB270" s="27">
        <f t="shared" si="69"/>
        <v>0</v>
      </c>
      <c r="AC270">
        <f t="shared" si="70"/>
        <v>2.0898429720818452</v>
      </c>
      <c r="AD270" s="28" t="str">
        <f>'GT Data'!D272</f>
        <v>TKNODE_536</v>
      </c>
      <c r="AE270">
        <f t="shared" si="71"/>
        <v>6.5678399999999968</v>
      </c>
      <c r="AF270">
        <f t="shared" si="72"/>
        <v>-7.6466719999999979</v>
      </c>
      <c r="AG270" s="25">
        <f t="shared" si="73"/>
        <v>0</v>
      </c>
      <c r="AH270" s="25">
        <v>0</v>
      </c>
      <c r="AI270" s="25">
        <v>0</v>
      </c>
      <c r="AJ270" s="25">
        <f t="shared" si="74"/>
        <v>7.4351890203765816</v>
      </c>
      <c r="AK270" s="28" t="str">
        <f>'GT Data'!N272</f>
        <v>TKNODE_537</v>
      </c>
      <c r="AL270" s="25">
        <f t="shared" si="75"/>
        <v>0</v>
      </c>
      <c r="AM270" s="25">
        <f t="shared" si="76"/>
        <v>0</v>
      </c>
      <c r="AN270" s="25">
        <f t="shared" si="77"/>
        <v>0</v>
      </c>
      <c r="AO270" s="25">
        <v>0</v>
      </c>
      <c r="AP270" s="25">
        <v>0</v>
      </c>
      <c r="AQ270" s="25">
        <v>0</v>
      </c>
    </row>
    <row r="271" spans="1:43" x14ac:dyDescent="0.3">
      <c r="A271" t="str">
        <f>'Calculated Tab Properties'!A271</f>
        <v>TAB_9_269</v>
      </c>
      <c r="B271">
        <f>'Calculated Tab Properties'!B271</f>
        <v>3.9636</v>
      </c>
      <c r="C271">
        <f>'Calculated Tab Properties'!C271</f>
        <v>3.2044088435437206</v>
      </c>
      <c r="D271">
        <f>'Calculated Tab Properties'!D271</f>
        <v>183.59910256945213</v>
      </c>
      <c r="E271">
        <f>'Calculated Tab Properties'!E271</f>
        <v>6.6103599348896971</v>
      </c>
      <c r="F271">
        <f>'Calculated Tab Properties'!F271</f>
        <v>3.7103598975014216</v>
      </c>
      <c r="G271">
        <f>'Calculated Tab Properties'!G271</f>
        <v>2.9000000373882755</v>
      </c>
      <c r="H271">
        <f>'Calculated Tab Properties'!H271</f>
        <v>4.0836404322362023</v>
      </c>
      <c r="I271">
        <f>'Calculated Tab Properties'!I271</f>
        <v>0.14999994126415531</v>
      </c>
      <c r="J271" s="20">
        <f>'Calculated Tab Properties'!J271</f>
        <v>0.51181340731500835</v>
      </c>
      <c r="K271">
        <v>0</v>
      </c>
      <c r="L271">
        <v>0</v>
      </c>
      <c r="M271">
        <v>0</v>
      </c>
      <c r="N271">
        <v>0</v>
      </c>
      <c r="O271" s="27">
        <v>0</v>
      </c>
      <c r="P271" s="27">
        <v>0</v>
      </c>
      <c r="Q271">
        <v>0</v>
      </c>
      <c r="R271">
        <f>'Calculated Tab Properties'!R271</f>
        <v>1</v>
      </c>
      <c r="T271" s="30">
        <f>VLOOKUP('GEOMETRIC INPUTS'!D271,'Pressure Calculations'!$A$22:$B$61,2,TRUE)</f>
        <v>1.6419599999999996</v>
      </c>
      <c r="U271" s="30">
        <f>VLOOKUP('GEOMETRIC INPUTS'!D271,'Pressure Calculations'!$C$22:$D$61,2,TRUE)</f>
        <v>-1.9116679999999999</v>
      </c>
      <c r="V271">
        <f>T271*'GEOMETRIC INPUTS'!S271</f>
        <v>6.5678399999999986</v>
      </c>
      <c r="W271" s="27">
        <f>U271*'GEOMETRIC INPUTS'!R271</f>
        <v>-7.6466719999999997</v>
      </c>
      <c r="X271" s="27">
        <f t="shared" si="65"/>
        <v>-7.0349052997827881</v>
      </c>
      <c r="Y271" s="27">
        <f t="shared" si="66"/>
        <v>7.2192951431751293</v>
      </c>
      <c r="Z271" s="27">
        <f t="shared" si="67"/>
        <v>0</v>
      </c>
      <c r="AA271" s="27">
        <f t="shared" si="68"/>
        <v>0</v>
      </c>
      <c r="AB271" s="27">
        <f t="shared" si="69"/>
        <v>0</v>
      </c>
      <c r="AC271">
        <f t="shared" si="70"/>
        <v>-7.0349052997827881</v>
      </c>
      <c r="AD271" s="28" t="str">
        <f>'GT Data'!D273</f>
        <v>TKNODE_538</v>
      </c>
      <c r="AE271">
        <f t="shared" si="71"/>
        <v>6.5678399999999977</v>
      </c>
      <c r="AF271">
        <f t="shared" si="72"/>
        <v>-7.6466719999999997</v>
      </c>
      <c r="AG271" s="25">
        <f t="shared" si="73"/>
        <v>0</v>
      </c>
      <c r="AH271" s="25">
        <v>0</v>
      </c>
      <c r="AI271" s="25">
        <v>0</v>
      </c>
      <c r="AJ271" s="25">
        <f t="shared" si="74"/>
        <v>27.869077034908653</v>
      </c>
      <c r="AK271" s="28" t="str">
        <f>'GT Data'!N273</f>
        <v>TKNODE_539</v>
      </c>
      <c r="AL271" s="25">
        <f t="shared" si="75"/>
        <v>0</v>
      </c>
      <c r="AM271" s="25">
        <f t="shared" si="76"/>
        <v>0</v>
      </c>
      <c r="AN271" s="25">
        <f t="shared" si="77"/>
        <v>0</v>
      </c>
      <c r="AO271" s="25">
        <v>0</v>
      </c>
      <c r="AP271" s="25">
        <v>0</v>
      </c>
      <c r="AQ271" s="25">
        <v>0</v>
      </c>
    </row>
    <row r="272" spans="1:43" x14ac:dyDescent="0.3">
      <c r="A272" t="str">
        <f>'Calculated Tab Properties'!A272</f>
        <v>TAB_9_270</v>
      </c>
      <c r="B272">
        <f>'Calculated Tab Properties'!B272</f>
        <v>1.9751000000000001</v>
      </c>
      <c r="C272">
        <f>'Calculated Tab Properties'!C272</f>
        <v>1.4172929298625292</v>
      </c>
      <c r="D272">
        <f>'Calculated Tab Properties'!D272</f>
        <v>81.204903214853914</v>
      </c>
      <c r="E272">
        <f>'Calculated Tab Properties'!E272</f>
        <v>3.0324431742376587</v>
      </c>
      <c r="F272">
        <f>'Calculated Tab Properties'!F272</f>
        <v>0.53244314396487413</v>
      </c>
      <c r="G272">
        <f>'Calculated Tab Properties'!G272</f>
        <v>2.5000000302727856</v>
      </c>
      <c r="H272">
        <f>'Calculated Tab Properties'!H272</f>
        <v>2.0362373521246733</v>
      </c>
      <c r="I272">
        <f>'Calculated Tab Properties'!I272</f>
        <v>0.14999996600816232</v>
      </c>
      <c r="J272" s="20">
        <f>'Calculated Tab Properties'!J272</f>
        <v>1.3818557639104305</v>
      </c>
      <c r="K272">
        <v>0</v>
      </c>
      <c r="L272">
        <v>0</v>
      </c>
      <c r="M272">
        <v>0</v>
      </c>
      <c r="N272">
        <v>0</v>
      </c>
      <c r="O272" s="27">
        <v>0</v>
      </c>
      <c r="P272" s="27">
        <v>0</v>
      </c>
      <c r="Q272">
        <v>0</v>
      </c>
      <c r="R272">
        <f>'Calculated Tab Properties'!R272</f>
        <v>1</v>
      </c>
      <c r="T272" s="30">
        <f>VLOOKUP('GEOMETRIC INPUTS'!D272,'Pressure Calculations'!$A$22:$B$61,2,TRUE)</f>
        <v>1.6419599999999996</v>
      </c>
      <c r="U272" s="30">
        <f>VLOOKUP('GEOMETRIC INPUTS'!D272,'Pressure Calculations'!$C$22:$D$61,2,TRUE)</f>
        <v>-1.9116679999999999</v>
      </c>
      <c r="V272">
        <f>T272*'GEOMETRIC INPUTS'!S272</f>
        <v>6.5678399999999986</v>
      </c>
      <c r="W272" s="27">
        <f>U272*'GEOMETRIC INPUTS'!R272</f>
        <v>-7.6466719999999997</v>
      </c>
      <c r="X272" s="27">
        <f t="shared" ref="X272:X335" si="78">V272*COS(C272)-W272*SIN(C272)</f>
        <v>8.5609894273720695</v>
      </c>
      <c r="Y272" s="27">
        <f t="shared" ref="Y272:Y335" si="79">V272*SIN(C272)+W272*COS(C272)</f>
        <v>5.3214260274486209</v>
      </c>
      <c r="Z272" s="27">
        <f t="shared" ref="Z272:Z335" si="80">(F272/2*L272-G272/2*M272-G272/2*O272-I272*(K272+P272)-Q272)/F272</f>
        <v>0</v>
      </c>
      <c r="AA272" s="27">
        <f t="shared" ref="AA272:AA335" si="81">SUM(K272:N272) + P272+O272-Z272</f>
        <v>0</v>
      </c>
      <c r="AB272" s="27">
        <f t="shared" ref="AB272:AB335" si="82">(N272*H272*COS(J272) + 2*H272*COS(J272)*(L272+M272+O272+K272+P272-Z272)/(2*H272*SIN(J272)))</f>
        <v>0</v>
      </c>
      <c r="AC272">
        <f t="shared" ref="AC272:AC335" si="83">X272-AB272</f>
        <v>8.5609894273720695</v>
      </c>
      <c r="AD272" s="28" t="str">
        <f>'GT Data'!D274</f>
        <v>TKNODE_540</v>
      </c>
      <c r="AE272">
        <f t="shared" ref="AE272:AE335" si="84">AC272*COS(C272) + Y272*SIN(C272)</f>
        <v>6.5678399999999977</v>
      </c>
      <c r="AF272">
        <f t="shared" ref="AF272:AF335" si="85">-AC272*SIN(C272) + Y272*COS(C272)</f>
        <v>-7.6466719999999988</v>
      </c>
      <c r="AG272" s="25">
        <f t="shared" ref="AG272:AG335" si="86">Z272</f>
        <v>0</v>
      </c>
      <c r="AH272" s="25">
        <v>0</v>
      </c>
      <c r="AI272" s="25">
        <v>0</v>
      </c>
      <c r="AJ272" s="25">
        <f t="shared" ref="AJ272:AJ335" si="87">Y272*(F272+I272)</f>
        <v>3.6315705276634977</v>
      </c>
      <c r="AK272" s="28" t="str">
        <f>'GT Data'!N274</f>
        <v>TKNODE_541</v>
      </c>
      <c r="AL272" s="25">
        <f t="shared" ref="AL272:AL335" si="88">-AB272*SIN(C272)</f>
        <v>0</v>
      </c>
      <c r="AM272" s="25">
        <f t="shared" ref="AM272:AM335" si="89">AB272*COS(C272)</f>
        <v>0</v>
      </c>
      <c r="AN272" s="25">
        <f t="shared" ref="AN272:AN335" si="90">AA272</f>
        <v>0</v>
      </c>
      <c r="AO272" s="25">
        <v>0</v>
      </c>
      <c r="AP272" s="25">
        <v>0</v>
      </c>
      <c r="AQ272" s="25">
        <v>0</v>
      </c>
    </row>
    <row r="273" spans="1:43" x14ac:dyDescent="0.3">
      <c r="A273" t="str">
        <f>'Calculated Tab Properties'!A273</f>
        <v>TAB_9_271</v>
      </c>
      <c r="B273">
        <f>'Calculated Tab Properties'!B273</f>
        <v>2.5436000000000001</v>
      </c>
      <c r="C273">
        <f>'Calculated Tab Properties'!C273</f>
        <v>0.36967516653000843</v>
      </c>
      <c r="D273">
        <f>'Calculated Tab Properties'!D273</f>
        <v>21.180826832965352</v>
      </c>
      <c r="E273">
        <f>'Calculated Tab Properties'!E273</f>
        <v>3.8530321038345061</v>
      </c>
      <c r="F273">
        <f>'Calculated Tab Properties'!F273</f>
        <v>1.7530320951447549</v>
      </c>
      <c r="G273">
        <f>'Calculated Tab Properties'!G273</f>
        <v>2.1000000086897512</v>
      </c>
      <c r="H273">
        <f>'Calculated Tab Properties'!H273</f>
        <v>2.5631417979158564</v>
      </c>
      <c r="I273">
        <f>'Calculated Tab Properties'!I273</f>
        <v>0.15000008570614257</v>
      </c>
      <c r="J273" s="20">
        <f>'Calculated Tab Properties'!J273</f>
        <v>0.89513317005396409</v>
      </c>
      <c r="K273">
        <v>0</v>
      </c>
      <c r="L273">
        <v>0</v>
      </c>
      <c r="M273">
        <v>0</v>
      </c>
      <c r="N273">
        <v>0</v>
      </c>
      <c r="O273" s="27">
        <v>0</v>
      </c>
      <c r="P273" s="27">
        <v>0</v>
      </c>
      <c r="Q273">
        <v>0</v>
      </c>
      <c r="R273">
        <f>'Calculated Tab Properties'!R273</f>
        <v>1</v>
      </c>
      <c r="T273" s="30">
        <f>VLOOKUP('GEOMETRIC INPUTS'!D273,'Pressure Calculations'!$A$22:$B$61,2,TRUE)</f>
        <v>1.6419599999999996</v>
      </c>
      <c r="U273" s="30">
        <f>VLOOKUP('GEOMETRIC INPUTS'!D273,'Pressure Calculations'!$C$22:$D$61,2,TRUE)</f>
        <v>-1.9116679999999999</v>
      </c>
      <c r="V273">
        <f>T273*'GEOMETRIC INPUTS'!S273</f>
        <v>6.5678399999999986</v>
      </c>
      <c r="W273" s="27">
        <f>U273*'GEOMETRIC INPUTS'!R273</f>
        <v>-7.6466719999999997</v>
      </c>
      <c r="X273" s="27">
        <f t="shared" si="78"/>
        <v>8.886986649773192</v>
      </c>
      <c r="Y273" s="27">
        <f t="shared" si="79"/>
        <v>-4.7570561514383076</v>
      </c>
      <c r="Z273" s="27">
        <f t="shared" si="80"/>
        <v>0</v>
      </c>
      <c r="AA273" s="27">
        <f t="shared" si="81"/>
        <v>0</v>
      </c>
      <c r="AB273" s="27">
        <f t="shared" si="82"/>
        <v>0</v>
      </c>
      <c r="AC273">
        <f t="shared" si="83"/>
        <v>8.886986649773192</v>
      </c>
      <c r="AD273" s="28" t="str">
        <f>'GT Data'!D275</f>
        <v>TKNODE_542</v>
      </c>
      <c r="AE273">
        <f t="shared" si="84"/>
        <v>6.5678399999999986</v>
      </c>
      <c r="AF273">
        <f t="shared" si="85"/>
        <v>-7.6466720000000006</v>
      </c>
      <c r="AG273" s="25">
        <f t="shared" si="86"/>
        <v>0</v>
      </c>
      <c r="AH273" s="25">
        <v>0</v>
      </c>
      <c r="AI273" s="25">
        <v>0</v>
      </c>
      <c r="AJ273" s="25">
        <f t="shared" si="87"/>
        <v>-9.052830942301819</v>
      </c>
      <c r="AK273" s="28" t="str">
        <f>'GT Data'!N275</f>
        <v>TKNODE_543</v>
      </c>
      <c r="AL273" s="25">
        <f t="shared" si="88"/>
        <v>0</v>
      </c>
      <c r="AM273" s="25">
        <f t="shared" si="89"/>
        <v>0</v>
      </c>
      <c r="AN273" s="25">
        <f t="shared" si="90"/>
        <v>0</v>
      </c>
      <c r="AO273" s="25">
        <v>0</v>
      </c>
      <c r="AP273" s="25">
        <v>0</v>
      </c>
      <c r="AQ273" s="25">
        <v>0</v>
      </c>
    </row>
    <row r="274" spans="1:43" x14ac:dyDescent="0.3">
      <c r="A274" t="str">
        <f>'Calculated Tab Properties'!A274</f>
        <v>TAB_9_272</v>
      </c>
      <c r="B274">
        <f>'Calculated Tab Properties'!B274</f>
        <v>2.1251000000000002</v>
      </c>
      <c r="C274">
        <f>'Calculated Tab Properties'!C274</f>
        <v>9.6542187479770503E-2</v>
      </c>
      <c r="D274">
        <f>'Calculated Tab Properties'!D274</f>
        <v>5.5314598875515877</v>
      </c>
      <c r="E274">
        <f>'Calculated Tab Properties'!E274</f>
        <v>3.9809190622483861</v>
      </c>
      <c r="F274">
        <f>'Calculated Tab Properties'!F274</f>
        <v>2.4809189979665214</v>
      </c>
      <c r="G274">
        <f>'Calculated Tab Properties'!G274</f>
        <v>1.5000000642818654</v>
      </c>
      <c r="H274">
        <f>'Calculated Tab Properties'!H274</f>
        <v>3.071344682690401</v>
      </c>
      <c r="I274">
        <f>'Calculated Tab Properties'!I274</f>
        <v>0.14999999230486638</v>
      </c>
      <c r="J274" s="20">
        <f>'Calculated Tab Properties'!J274</f>
        <v>0.70913899502242461</v>
      </c>
      <c r="K274">
        <v>0</v>
      </c>
      <c r="L274">
        <v>0</v>
      </c>
      <c r="M274">
        <v>0</v>
      </c>
      <c r="N274">
        <v>0</v>
      </c>
      <c r="O274" s="27">
        <v>0</v>
      </c>
      <c r="P274" s="27">
        <v>0</v>
      </c>
      <c r="Q274">
        <v>0</v>
      </c>
      <c r="R274">
        <f>'Calculated Tab Properties'!R274</f>
        <v>1</v>
      </c>
      <c r="T274" s="30">
        <f>VLOOKUP('GEOMETRIC INPUTS'!D274,'Pressure Calculations'!$A$22:$B$61,2,TRUE)</f>
        <v>1.6419599999999996</v>
      </c>
      <c r="U274" s="30">
        <f>VLOOKUP('GEOMETRIC INPUTS'!D274,'Pressure Calculations'!$C$22:$D$61,2,TRUE)</f>
        <v>-1.9116679999999999</v>
      </c>
      <c r="V274">
        <f>T274*'GEOMETRIC INPUTS'!S274</f>
        <v>6.5678399999999986</v>
      </c>
      <c r="W274" s="27">
        <f>U274*'GEOMETRIC INPUTS'!R274</f>
        <v>-7.6466719999999997</v>
      </c>
      <c r="X274" s="27">
        <f t="shared" si="78"/>
        <v>7.2743365531479194</v>
      </c>
      <c r="Y274" s="27">
        <f t="shared" si="79"/>
        <v>-6.9779755411379902</v>
      </c>
      <c r="Z274" s="27">
        <f t="shared" si="80"/>
        <v>0</v>
      </c>
      <c r="AA274" s="27">
        <f t="shared" si="81"/>
        <v>0</v>
      </c>
      <c r="AB274" s="27">
        <f t="shared" si="82"/>
        <v>0</v>
      </c>
      <c r="AC274">
        <f t="shared" si="83"/>
        <v>7.2743365531479194</v>
      </c>
      <c r="AD274" s="28" t="str">
        <f>'GT Data'!D276</f>
        <v>TKNODE_544</v>
      </c>
      <c r="AE274">
        <f t="shared" si="84"/>
        <v>6.5678399999999986</v>
      </c>
      <c r="AF274">
        <f t="shared" si="85"/>
        <v>-7.6466719999999988</v>
      </c>
      <c r="AG274" s="25">
        <f t="shared" si="86"/>
        <v>0</v>
      </c>
      <c r="AH274" s="25">
        <v>0</v>
      </c>
      <c r="AI274" s="25">
        <v>0</v>
      </c>
      <c r="AJ274" s="25">
        <f t="shared" si="87"/>
        <v>-18.358488364829203</v>
      </c>
      <c r="AK274" s="28" t="str">
        <f>'GT Data'!N276</f>
        <v>TKNODE_545</v>
      </c>
      <c r="AL274" s="25">
        <f t="shared" si="88"/>
        <v>0</v>
      </c>
      <c r="AM274" s="25">
        <f t="shared" si="89"/>
        <v>0</v>
      </c>
      <c r="AN274" s="25">
        <f t="shared" si="90"/>
        <v>0</v>
      </c>
      <c r="AO274" s="25">
        <v>0</v>
      </c>
      <c r="AP274" s="25">
        <v>0</v>
      </c>
      <c r="AQ274" s="25">
        <v>0</v>
      </c>
    </row>
    <row r="275" spans="1:43" x14ac:dyDescent="0.3">
      <c r="A275" t="str">
        <f>'Calculated Tab Properties'!A275</f>
        <v>TAB_9_273</v>
      </c>
      <c r="B275">
        <f>'Calculated Tab Properties'!B275</f>
        <v>2.4525999999999999</v>
      </c>
      <c r="C275">
        <f>'Calculated Tab Properties'!C275</f>
        <v>3.7643742045703332</v>
      </c>
      <c r="D275">
        <f>'Calculated Tab Properties'!D275</f>
        <v>215.68275442979646</v>
      </c>
      <c r="E275">
        <f>'Calculated Tab Properties'!E275</f>
        <v>4.3145957550109069</v>
      </c>
      <c r="F275">
        <f>'Calculated Tab Properties'!F275</f>
        <v>2.6145957635813484</v>
      </c>
      <c r="G275">
        <f>'Calculated Tab Properties'!G275</f>
        <v>1.6999999914295585</v>
      </c>
      <c r="H275">
        <f>'Calculated Tab Properties'!H275</f>
        <v>3.1739893585936945</v>
      </c>
      <c r="I275">
        <f>'Calculated Tab Properties'!I275</f>
        <v>0.15000001694486692</v>
      </c>
      <c r="J275" s="20">
        <f>'Calculated Tab Properties'!J275</f>
        <v>0.68171010553982214</v>
      </c>
      <c r="K275">
        <v>0</v>
      </c>
      <c r="L275">
        <v>0</v>
      </c>
      <c r="M275">
        <v>0</v>
      </c>
      <c r="N275">
        <v>0</v>
      </c>
      <c r="O275" s="27">
        <v>0</v>
      </c>
      <c r="P275" s="27">
        <v>0</v>
      </c>
      <c r="Q275">
        <v>0</v>
      </c>
      <c r="R275">
        <f>'Calculated Tab Properties'!R275</f>
        <v>1</v>
      </c>
      <c r="T275" s="30">
        <f>VLOOKUP('GEOMETRIC INPUTS'!D275,'Pressure Calculations'!$A$22:$B$61,2,TRUE)</f>
        <v>1.6419599999999996</v>
      </c>
      <c r="U275" s="30">
        <f>VLOOKUP('GEOMETRIC INPUTS'!D275,'Pressure Calculations'!$C$22:$D$61,2,TRUE)</f>
        <v>-1.9116679999999999</v>
      </c>
      <c r="V275">
        <f>T275*'GEOMETRIC INPUTS'!S275</f>
        <v>6.5678399999999986</v>
      </c>
      <c r="W275" s="27">
        <f>U275*'GEOMETRIC INPUTS'!R275</f>
        <v>-7.6466719999999997</v>
      </c>
      <c r="X275" s="27">
        <f t="shared" si="78"/>
        <v>-9.7950669718775476</v>
      </c>
      <c r="Y275" s="27">
        <f t="shared" si="79"/>
        <v>2.3800794015363453</v>
      </c>
      <c r="Z275" s="27">
        <f t="shared" si="80"/>
        <v>0</v>
      </c>
      <c r="AA275" s="27">
        <f t="shared" si="81"/>
        <v>0</v>
      </c>
      <c r="AB275" s="27">
        <f t="shared" si="82"/>
        <v>0</v>
      </c>
      <c r="AC275">
        <f t="shared" si="83"/>
        <v>-9.7950669718775476</v>
      </c>
      <c r="AD275" s="28" t="str">
        <f>'GT Data'!D277</f>
        <v>TKNODE_546</v>
      </c>
      <c r="AE275">
        <f t="shared" si="84"/>
        <v>6.5678400000000003</v>
      </c>
      <c r="AF275">
        <f t="shared" si="85"/>
        <v>-7.6466720000000006</v>
      </c>
      <c r="AG275" s="25">
        <f t="shared" si="86"/>
        <v>0</v>
      </c>
      <c r="AH275" s="25">
        <v>0</v>
      </c>
      <c r="AI275" s="25">
        <v>0</v>
      </c>
      <c r="AJ275" s="25">
        <f t="shared" si="87"/>
        <v>6.5799574708047395</v>
      </c>
      <c r="AK275" s="28" t="str">
        <f>'GT Data'!N277</f>
        <v>TKNODE_547</v>
      </c>
      <c r="AL275" s="25">
        <f t="shared" si="88"/>
        <v>0</v>
      </c>
      <c r="AM275" s="25">
        <f t="shared" si="89"/>
        <v>0</v>
      </c>
      <c r="AN275" s="25">
        <f t="shared" si="90"/>
        <v>0</v>
      </c>
      <c r="AO275" s="25">
        <v>0</v>
      </c>
      <c r="AP275" s="25">
        <v>0</v>
      </c>
      <c r="AQ275" s="25">
        <v>0</v>
      </c>
    </row>
    <row r="276" spans="1:43" x14ac:dyDescent="0.3">
      <c r="A276" t="str">
        <f>'Calculated Tab Properties'!A276</f>
        <v>TAB_9_274</v>
      </c>
      <c r="B276">
        <f>'Calculated Tab Properties'!B276</f>
        <v>1.9636</v>
      </c>
      <c r="C276">
        <f>'Calculated Tab Properties'!C276</f>
        <v>4.3656873372343048</v>
      </c>
      <c r="D276">
        <f>'Calculated Tab Properties'!D276</f>
        <v>250.13545909723223</v>
      </c>
      <c r="E276">
        <f>'Calculated Tab Properties'!E276</f>
        <v>4.0371037220284718</v>
      </c>
      <c r="F276">
        <f>'Calculated Tab Properties'!F276</f>
        <v>2.5371037368324418</v>
      </c>
      <c r="G276">
        <f>'Calculated Tab Properties'!G276</f>
        <v>1.4999999851960304</v>
      </c>
      <c r="H276">
        <f>'Calculated Tab Properties'!H276</f>
        <v>3.1142018910459353</v>
      </c>
      <c r="I276">
        <f>'Calculated Tab Properties'!I276</f>
        <v>0.1500000317104318</v>
      </c>
      <c r="J276" s="20">
        <f>'Calculated Tab Properties'!J276</f>
        <v>0.69738982191356524</v>
      </c>
      <c r="K276">
        <v>0</v>
      </c>
      <c r="L276">
        <v>0</v>
      </c>
      <c r="M276">
        <v>0</v>
      </c>
      <c r="N276">
        <v>0</v>
      </c>
      <c r="O276" s="27">
        <v>0</v>
      </c>
      <c r="P276" s="27">
        <v>0</v>
      </c>
      <c r="Q276">
        <v>0</v>
      </c>
      <c r="R276">
        <f>'Calculated Tab Properties'!R276</f>
        <v>1</v>
      </c>
      <c r="T276" s="30">
        <f>VLOOKUP('GEOMETRIC INPUTS'!D276,'Pressure Calculations'!$A$22:$B$61,2,TRUE)</f>
        <v>1.6419599999999996</v>
      </c>
      <c r="U276" s="30">
        <f>VLOOKUP('GEOMETRIC INPUTS'!D276,'Pressure Calculations'!$C$22:$D$61,2,TRUE)</f>
        <v>-1.9116679999999999</v>
      </c>
      <c r="V276">
        <f>T276*'GEOMETRIC INPUTS'!S276</f>
        <v>6.5678399999999986</v>
      </c>
      <c r="W276" s="27">
        <f>U276*'GEOMETRIC INPUTS'!R276</f>
        <v>-7.6466719999999997</v>
      </c>
      <c r="X276" s="27">
        <f t="shared" si="78"/>
        <v>-9.4234203291545953</v>
      </c>
      <c r="Y276" s="27">
        <f t="shared" si="79"/>
        <v>-3.5787238285818987</v>
      </c>
      <c r="Z276" s="27">
        <f t="shared" si="80"/>
        <v>0</v>
      </c>
      <c r="AA276" s="27">
        <f t="shared" si="81"/>
        <v>0</v>
      </c>
      <c r="AB276" s="27">
        <f t="shared" si="82"/>
        <v>0</v>
      </c>
      <c r="AC276">
        <f t="shared" si="83"/>
        <v>-9.4234203291545953</v>
      </c>
      <c r="AD276" s="28" t="str">
        <f>'GT Data'!D278</f>
        <v>TKNODE_548</v>
      </c>
      <c r="AE276">
        <f t="shared" si="84"/>
        <v>6.5678399999999986</v>
      </c>
      <c r="AF276">
        <f t="shared" si="85"/>
        <v>-7.6466719999999997</v>
      </c>
      <c r="AG276" s="25">
        <f t="shared" si="86"/>
        <v>0</v>
      </c>
      <c r="AH276" s="25">
        <v>0</v>
      </c>
      <c r="AI276" s="25">
        <v>0</v>
      </c>
      <c r="AJ276" s="25">
        <f t="shared" si="87"/>
        <v>-9.6164022863566014</v>
      </c>
      <c r="AK276" s="28" t="str">
        <f>'GT Data'!N278</f>
        <v>TKNODE_549</v>
      </c>
      <c r="AL276" s="25">
        <f t="shared" si="88"/>
        <v>0</v>
      </c>
      <c r="AM276" s="25">
        <f t="shared" si="89"/>
        <v>0</v>
      </c>
      <c r="AN276" s="25">
        <f t="shared" si="90"/>
        <v>0</v>
      </c>
      <c r="AO276" s="25">
        <v>0</v>
      </c>
      <c r="AP276" s="25">
        <v>0</v>
      </c>
      <c r="AQ276" s="25">
        <v>0</v>
      </c>
    </row>
    <row r="277" spans="1:43" x14ac:dyDescent="0.3">
      <c r="A277" t="str">
        <f>'Calculated Tab Properties'!A277</f>
        <v>TAB_9_275</v>
      </c>
      <c r="B277">
        <f>'Calculated Tab Properties'!B277</f>
        <v>1.7315</v>
      </c>
      <c r="C277">
        <f>'Calculated Tab Properties'!C277</f>
        <v>0</v>
      </c>
      <c r="D277">
        <f>'Calculated Tab Properties'!D277</f>
        <v>0</v>
      </c>
      <c r="E277">
        <f>'Calculated Tab Properties'!E277</f>
        <v>2.5127644</v>
      </c>
      <c r="F277">
        <f>'Calculated Tab Properties'!F277</f>
        <v>1.0127644</v>
      </c>
      <c r="G277">
        <f>'Calculated Tab Properties'!G277</f>
        <v>1.5</v>
      </c>
      <c r="H277">
        <f>'Calculated Tab Properties'!H277</f>
        <v>2.1781557359168238</v>
      </c>
      <c r="I277">
        <f>'Calculated Tab Properties'!I277</f>
        <v>0.15000000000000002</v>
      </c>
      <c r="J277" s="20">
        <f>'Calculated Tab Properties'!J277</f>
        <v>1.1635323418928567</v>
      </c>
      <c r="K277">
        <v>0</v>
      </c>
      <c r="L277">
        <v>0</v>
      </c>
      <c r="M277">
        <v>0</v>
      </c>
      <c r="N277">
        <v>0</v>
      </c>
      <c r="O277" s="27">
        <v>0</v>
      </c>
      <c r="P277" s="27">
        <v>0</v>
      </c>
      <c r="Q277">
        <v>0</v>
      </c>
      <c r="R277">
        <f>'Calculated Tab Properties'!R277</f>
        <v>1</v>
      </c>
      <c r="T277" s="30">
        <f>VLOOKUP('GEOMETRIC INPUTS'!D277,'Pressure Calculations'!$A$22:$B$61,2,TRUE)</f>
        <v>1.6419599999999996</v>
      </c>
      <c r="U277" s="30">
        <f>VLOOKUP('GEOMETRIC INPUTS'!D277,'Pressure Calculations'!$C$22:$D$61,2,TRUE)</f>
        <v>-1.9116679999999999</v>
      </c>
      <c r="V277">
        <f>T277*'GEOMETRIC INPUTS'!S277</f>
        <v>6.5678399999999986</v>
      </c>
      <c r="W277" s="27">
        <f>U277*'GEOMETRIC INPUTS'!R277</f>
        <v>-7.6466719999999997</v>
      </c>
      <c r="X277" s="27">
        <f t="shared" si="78"/>
        <v>6.5678399999999986</v>
      </c>
      <c r="Y277" s="27">
        <f t="shared" si="79"/>
        <v>-7.6466719999999997</v>
      </c>
      <c r="Z277" s="27">
        <f t="shared" si="80"/>
        <v>0</v>
      </c>
      <c r="AA277" s="27">
        <f t="shared" si="81"/>
        <v>0</v>
      </c>
      <c r="AB277" s="27">
        <f t="shared" si="82"/>
        <v>0</v>
      </c>
      <c r="AC277">
        <f t="shared" si="83"/>
        <v>6.5678399999999986</v>
      </c>
      <c r="AD277" s="28" t="str">
        <f>'GT Data'!D279</f>
        <v>TKNODE_550</v>
      </c>
      <c r="AE277">
        <f t="shared" si="84"/>
        <v>6.5678399999999986</v>
      </c>
      <c r="AF277">
        <f t="shared" si="85"/>
        <v>-7.6466719999999997</v>
      </c>
      <c r="AG277" s="25">
        <f t="shared" si="86"/>
        <v>0</v>
      </c>
      <c r="AH277" s="25">
        <v>0</v>
      </c>
      <c r="AI277" s="25">
        <v>0</v>
      </c>
      <c r="AJ277" s="25">
        <f t="shared" si="87"/>
        <v>-8.8912779800767989</v>
      </c>
      <c r="AK277" s="28" t="str">
        <f>'GT Data'!N279</f>
        <v>TKNODE_551</v>
      </c>
      <c r="AL277" s="25">
        <f t="shared" si="88"/>
        <v>0</v>
      </c>
      <c r="AM277" s="25">
        <f t="shared" si="89"/>
        <v>0</v>
      </c>
      <c r="AN277" s="25">
        <f t="shared" si="90"/>
        <v>0</v>
      </c>
      <c r="AO277" s="25">
        <v>0</v>
      </c>
      <c r="AP277" s="25">
        <v>0</v>
      </c>
      <c r="AQ277" s="25">
        <v>0</v>
      </c>
    </row>
    <row r="278" spans="1:43" x14ac:dyDescent="0.3">
      <c r="A278" t="str">
        <f>'Calculated Tab Properties'!A278</f>
        <v>TAB_9_276</v>
      </c>
      <c r="B278">
        <f>'Calculated Tab Properties'!B278</f>
        <v>3.8873000000000002</v>
      </c>
      <c r="C278">
        <f>'Calculated Tab Properties'!C278</f>
        <v>0</v>
      </c>
      <c r="D278">
        <f>'Calculated Tab Properties'!D278</f>
        <v>0</v>
      </c>
      <c r="E278">
        <f>'Calculated Tab Properties'!E278</f>
        <v>3.8546157000000001</v>
      </c>
      <c r="F278">
        <f>'Calculated Tab Properties'!F278</f>
        <v>1.3546156999999999</v>
      </c>
      <c r="G278">
        <f>'Calculated Tab Properties'!G278</f>
        <v>2.5</v>
      </c>
      <c r="H278">
        <f>'Calculated Tab Properties'!H278</f>
        <v>2.3347588707801261</v>
      </c>
      <c r="I278">
        <f>'Calculated Tab Properties'!I278</f>
        <v>0.15</v>
      </c>
      <c r="J278" s="20">
        <f>'Calculated Tab Properties'!J278</f>
        <v>1.0286816056419998</v>
      </c>
      <c r="K278">
        <v>0</v>
      </c>
      <c r="L278">
        <v>0</v>
      </c>
      <c r="M278">
        <v>0</v>
      </c>
      <c r="N278">
        <v>0</v>
      </c>
      <c r="O278" s="27">
        <v>0</v>
      </c>
      <c r="P278" s="27">
        <v>0</v>
      </c>
      <c r="Q278">
        <v>0</v>
      </c>
      <c r="R278">
        <f>'Calculated Tab Properties'!R278</f>
        <v>1</v>
      </c>
      <c r="T278" s="30">
        <f>VLOOKUP('GEOMETRIC INPUTS'!D278,'Pressure Calculations'!$A$22:$B$61,2,TRUE)</f>
        <v>1.6419599999999996</v>
      </c>
      <c r="U278" s="30">
        <f>VLOOKUP('GEOMETRIC INPUTS'!D278,'Pressure Calculations'!$C$22:$D$61,2,TRUE)</f>
        <v>-1.9116679999999999</v>
      </c>
      <c r="V278">
        <f>T278*'GEOMETRIC INPUTS'!S278</f>
        <v>6.5678399999999986</v>
      </c>
      <c r="W278" s="27">
        <f>U278*'GEOMETRIC INPUTS'!R278</f>
        <v>-7.6466719999999997</v>
      </c>
      <c r="X278" s="27">
        <f t="shared" si="78"/>
        <v>6.5678399999999986</v>
      </c>
      <c r="Y278" s="27">
        <f t="shared" si="79"/>
        <v>-7.6466719999999997</v>
      </c>
      <c r="Z278" s="27">
        <f t="shared" si="80"/>
        <v>0</v>
      </c>
      <c r="AA278" s="27">
        <f t="shared" si="81"/>
        <v>0</v>
      </c>
      <c r="AB278" s="27">
        <f t="shared" si="82"/>
        <v>0</v>
      </c>
      <c r="AC278">
        <f t="shared" si="83"/>
        <v>6.5678399999999986</v>
      </c>
      <c r="AD278" s="28" t="str">
        <f>'GT Data'!D280</f>
        <v>TKNODE_552</v>
      </c>
      <c r="AE278">
        <f t="shared" si="84"/>
        <v>6.5678399999999986</v>
      </c>
      <c r="AF278">
        <f t="shared" si="85"/>
        <v>-7.6466719999999997</v>
      </c>
      <c r="AG278" s="25">
        <f t="shared" si="86"/>
        <v>0</v>
      </c>
      <c r="AH278" s="25">
        <v>0</v>
      </c>
      <c r="AI278" s="25">
        <v>0</v>
      </c>
      <c r="AJ278" s="25">
        <f t="shared" si="87"/>
        <v>-11.505302743950399</v>
      </c>
      <c r="AK278" s="28" t="str">
        <f>'GT Data'!N280</f>
        <v>TKNODE_553</v>
      </c>
      <c r="AL278" s="25">
        <f t="shared" si="88"/>
        <v>0</v>
      </c>
      <c r="AM278" s="25">
        <f t="shared" si="89"/>
        <v>0</v>
      </c>
      <c r="AN278" s="25">
        <f t="shared" si="90"/>
        <v>0</v>
      </c>
      <c r="AO278" s="25">
        <v>0</v>
      </c>
      <c r="AP278" s="25">
        <v>0</v>
      </c>
      <c r="AQ278" s="25">
        <v>0</v>
      </c>
    </row>
    <row r="279" spans="1:43" x14ac:dyDescent="0.3">
      <c r="A279" t="str">
        <f>'Calculated Tab Properties'!A279</f>
        <v>TAB_9_277</v>
      </c>
      <c r="B279">
        <f>'Calculated Tab Properties'!B279</f>
        <v>3.5596999999999999</v>
      </c>
      <c r="C279">
        <f>'Calculated Tab Properties'!C279</f>
        <v>3.141592674663217</v>
      </c>
      <c r="D279">
        <f>'Calculated Tab Properties'!D279</f>
        <v>180.00000120741825</v>
      </c>
      <c r="E279">
        <f>'Calculated Tab Properties'!E279</f>
        <v>4.5404221000000007</v>
      </c>
      <c r="F279">
        <f>'Calculated Tab Properties'!F279</f>
        <v>2.0404220999999998</v>
      </c>
      <c r="G279">
        <f>'Calculated Tab Properties'!G279</f>
        <v>2.5000000000000018</v>
      </c>
      <c r="H279">
        <f>'Calculated Tab Properties'!H279</f>
        <v>2.7520348319322574</v>
      </c>
      <c r="I279">
        <f>'Calculated Tab Properties'!I279</f>
        <v>0.15000000000000036</v>
      </c>
      <c r="J279" s="20">
        <f>'Calculated Tab Properties'!J279</f>
        <v>0.81355678832712008</v>
      </c>
      <c r="K279">
        <v>0</v>
      </c>
      <c r="L279">
        <v>0</v>
      </c>
      <c r="M279">
        <v>0</v>
      </c>
      <c r="N279">
        <v>0</v>
      </c>
      <c r="O279" s="27">
        <v>0</v>
      </c>
      <c r="P279" s="27">
        <v>0</v>
      </c>
      <c r="Q279">
        <v>0</v>
      </c>
      <c r="R279">
        <f>'Calculated Tab Properties'!R279</f>
        <v>1</v>
      </c>
      <c r="T279" s="30">
        <f>VLOOKUP('GEOMETRIC INPUTS'!D279,'Pressure Calculations'!$A$22:$B$61,2,TRUE)</f>
        <v>1.6419599999999996</v>
      </c>
      <c r="U279" s="30">
        <f>VLOOKUP('GEOMETRIC INPUTS'!D279,'Pressure Calculations'!$C$22:$D$61,2,TRUE)</f>
        <v>-1.9116679999999999</v>
      </c>
      <c r="V279">
        <f>T279*'GEOMETRIC INPUTS'!S279</f>
        <v>6.5678399999999986</v>
      </c>
      <c r="W279" s="27">
        <f>U279*'GEOMETRIC INPUTS'!R279</f>
        <v>-7.6466719999999997</v>
      </c>
      <c r="X279" s="27">
        <f t="shared" si="78"/>
        <v>-6.5678401611415564</v>
      </c>
      <c r="Y279" s="27">
        <f t="shared" si="79"/>
        <v>7.6466718615931226</v>
      </c>
      <c r="Z279" s="27">
        <f t="shared" si="80"/>
        <v>0</v>
      </c>
      <c r="AA279" s="27">
        <f t="shared" si="81"/>
        <v>0</v>
      </c>
      <c r="AB279" s="27">
        <f t="shared" si="82"/>
        <v>0</v>
      </c>
      <c r="AC279">
        <f t="shared" si="83"/>
        <v>-6.5678401611415564</v>
      </c>
      <c r="AD279" s="28" t="str">
        <f>'GT Data'!D281</f>
        <v>TKNODE_554</v>
      </c>
      <c r="AE279">
        <f t="shared" si="84"/>
        <v>6.5678399999999977</v>
      </c>
      <c r="AF279">
        <f t="shared" si="85"/>
        <v>-7.6466719999999997</v>
      </c>
      <c r="AG279" s="25">
        <f t="shared" si="86"/>
        <v>0</v>
      </c>
      <c r="AH279" s="25">
        <v>0</v>
      </c>
      <c r="AI279" s="25">
        <v>0</v>
      </c>
      <c r="AJ279" s="25">
        <f t="shared" si="87"/>
        <v>16.749439037081718</v>
      </c>
      <c r="AK279" s="28" t="str">
        <f>'GT Data'!N281</f>
        <v>TKNODE_555</v>
      </c>
      <c r="AL279" s="25">
        <f t="shared" si="88"/>
        <v>0</v>
      </c>
      <c r="AM279" s="25">
        <f t="shared" si="89"/>
        <v>0</v>
      </c>
      <c r="AN279" s="25">
        <f t="shared" si="90"/>
        <v>0</v>
      </c>
      <c r="AO279" s="25">
        <v>0</v>
      </c>
      <c r="AP279" s="25">
        <v>0</v>
      </c>
      <c r="AQ279" s="25">
        <v>0</v>
      </c>
    </row>
    <row r="280" spans="1:43" x14ac:dyDescent="0.3">
      <c r="A280" t="str">
        <f>'Calculated Tab Properties'!A280</f>
        <v>TAB_9_278</v>
      </c>
      <c r="B280">
        <f>'Calculated Tab Properties'!B280</f>
        <v>0.96599999999999997</v>
      </c>
      <c r="C280">
        <f>'Calculated Tab Properties'!C280</f>
        <v>3.1415926833921155</v>
      </c>
      <c r="D280">
        <f>'Calculated Tab Properties'!D280</f>
        <v>180.00000170754728</v>
      </c>
      <c r="E280">
        <f>'Calculated Tab Properties'!E280</f>
        <v>4.071766000000002</v>
      </c>
      <c r="F280">
        <f>'Calculated Tab Properties'!F280</f>
        <v>2.1717660000000021</v>
      </c>
      <c r="G280">
        <f>'Calculated Tab Properties'!G280</f>
        <v>1.9000000000000004</v>
      </c>
      <c r="H280">
        <f>'Calculated Tab Properties'!H280</f>
        <v>2.8438596587658824</v>
      </c>
      <c r="I280">
        <f>'Calculated Tab Properties'!I280</f>
        <v>0.15000000000003325</v>
      </c>
      <c r="J280" s="20">
        <f>'Calculated Tab Properties'!J280</f>
        <v>0.77998616590855252</v>
      </c>
      <c r="K280">
        <v>0</v>
      </c>
      <c r="L280">
        <v>0</v>
      </c>
      <c r="M280">
        <v>0</v>
      </c>
      <c r="N280">
        <v>0</v>
      </c>
      <c r="O280" s="27">
        <v>0</v>
      </c>
      <c r="P280" s="27">
        <v>0</v>
      </c>
      <c r="Q280">
        <v>0</v>
      </c>
      <c r="R280">
        <f>'Calculated Tab Properties'!R280</f>
        <v>1</v>
      </c>
      <c r="T280" s="30">
        <f>VLOOKUP('GEOMETRIC INPUTS'!D280,'Pressure Calculations'!$A$22:$B$61,2,TRUE)</f>
        <v>1.6419599999999996</v>
      </c>
      <c r="U280" s="30">
        <f>VLOOKUP('GEOMETRIC INPUTS'!D280,'Pressure Calculations'!$C$22:$D$61,2,TRUE)</f>
        <v>-1.9116679999999999</v>
      </c>
      <c r="V280">
        <f>T280*'GEOMETRIC INPUTS'!S280</f>
        <v>6.5678399999999986</v>
      </c>
      <c r="W280" s="27">
        <f>U280*'GEOMETRIC INPUTS'!R280</f>
        <v>-7.6466719999999997</v>
      </c>
      <c r="X280" s="27">
        <f t="shared" si="78"/>
        <v>-6.5678402278885795</v>
      </c>
      <c r="Y280" s="27">
        <f t="shared" si="79"/>
        <v>7.6466718042631117</v>
      </c>
      <c r="Z280" s="27">
        <f t="shared" si="80"/>
        <v>0</v>
      </c>
      <c r="AA280" s="27">
        <f t="shared" si="81"/>
        <v>0</v>
      </c>
      <c r="AB280" s="27">
        <f t="shared" si="82"/>
        <v>0</v>
      </c>
      <c r="AC280">
        <f t="shared" si="83"/>
        <v>-6.5678402278885795</v>
      </c>
      <c r="AD280" s="28" t="str">
        <f>'GT Data'!D282</f>
        <v>TKNODE_556</v>
      </c>
      <c r="AE280">
        <f t="shared" si="84"/>
        <v>6.5678399999999995</v>
      </c>
      <c r="AF280">
        <f t="shared" si="85"/>
        <v>-7.6466719999999988</v>
      </c>
      <c r="AG280" s="25">
        <f t="shared" si="86"/>
        <v>0</v>
      </c>
      <c r="AH280" s="25">
        <v>0</v>
      </c>
      <c r="AI280" s="25">
        <v>0</v>
      </c>
      <c r="AJ280" s="25">
        <f t="shared" si="87"/>
        <v>17.753782608297019</v>
      </c>
      <c r="AK280" s="28" t="str">
        <f>'GT Data'!N282</f>
        <v>TKNODE_557</v>
      </c>
      <c r="AL280" s="25">
        <f t="shared" si="88"/>
        <v>0</v>
      </c>
      <c r="AM280" s="25">
        <f t="shared" si="89"/>
        <v>0</v>
      </c>
      <c r="AN280" s="25">
        <f t="shared" si="90"/>
        <v>0</v>
      </c>
      <c r="AO280" s="25">
        <v>0</v>
      </c>
      <c r="AP280" s="25">
        <v>0</v>
      </c>
      <c r="AQ280" s="25">
        <v>0</v>
      </c>
    </row>
    <row r="281" spans="1:43" x14ac:dyDescent="0.3">
      <c r="A281" t="str">
        <f>'Calculated Tab Properties'!A281</f>
        <v>TAB_9_279</v>
      </c>
      <c r="B281">
        <f>'Calculated Tab Properties'!B281</f>
        <v>1.6439999999999999</v>
      </c>
      <c r="C281">
        <f>'Calculated Tab Properties'!C281</f>
        <v>0.41075734222703386</v>
      </c>
      <c r="D281">
        <f>'Calculated Tab Properties'!D281</f>
        <v>23.534662113619831</v>
      </c>
      <c r="E281">
        <f>'Calculated Tab Properties'!E281</f>
        <v>4.7432144578926652</v>
      </c>
      <c r="F281">
        <f>'Calculated Tab Properties'!F281</f>
        <v>2.843214442687378</v>
      </c>
      <c r="G281">
        <f>'Calculated Tab Properties'!G281</f>
        <v>1.9000000152052872</v>
      </c>
      <c r="H281">
        <f>'Calculated Tab Properties'!H281</f>
        <v>3.3546091900959563</v>
      </c>
      <c r="I281">
        <f>'Calculated Tab Properties'!I281</f>
        <v>0.14999997146696373</v>
      </c>
      <c r="J281" s="20">
        <f>'Calculated Tab Properties'!J281</f>
        <v>0.63875283884287248</v>
      </c>
      <c r="K281">
        <v>0</v>
      </c>
      <c r="L281">
        <v>0</v>
      </c>
      <c r="M281">
        <v>0</v>
      </c>
      <c r="N281">
        <v>0</v>
      </c>
      <c r="O281" s="27">
        <v>0</v>
      </c>
      <c r="P281" s="27">
        <v>0</v>
      </c>
      <c r="Q281">
        <v>0</v>
      </c>
      <c r="R281">
        <f>'Calculated Tab Properties'!R281</f>
        <v>1</v>
      </c>
      <c r="T281" s="30">
        <f>VLOOKUP('GEOMETRIC INPUTS'!D281,'Pressure Calculations'!$A$22:$B$61,2,TRUE)</f>
        <v>1.6419599999999996</v>
      </c>
      <c r="U281" s="30">
        <f>VLOOKUP('GEOMETRIC INPUTS'!D281,'Pressure Calculations'!$C$22:$D$61,2,TRUE)</f>
        <v>-1.9116679999999999</v>
      </c>
      <c r="V281">
        <f>T281*'GEOMETRIC INPUTS'!S281</f>
        <v>6.5678399999999986</v>
      </c>
      <c r="W281" s="27">
        <f>U281*'GEOMETRIC INPUTS'!R281</f>
        <v>-7.6466719999999997</v>
      </c>
      <c r="X281" s="27">
        <f t="shared" si="78"/>
        <v>9.0748634686485943</v>
      </c>
      <c r="Y281" s="27">
        <f t="shared" si="79"/>
        <v>-4.3880483095074467</v>
      </c>
      <c r="Z281" s="27">
        <f t="shared" si="80"/>
        <v>0</v>
      </c>
      <c r="AA281" s="27">
        <f t="shared" si="81"/>
        <v>0</v>
      </c>
      <c r="AB281" s="27">
        <f t="shared" si="82"/>
        <v>0</v>
      </c>
      <c r="AC281">
        <f t="shared" si="83"/>
        <v>9.0748634686485943</v>
      </c>
      <c r="AD281" s="28" t="str">
        <f>'GT Data'!D283</f>
        <v>TKNODE_558</v>
      </c>
      <c r="AE281">
        <f t="shared" si="84"/>
        <v>6.5678399999999968</v>
      </c>
      <c r="AF281">
        <f t="shared" si="85"/>
        <v>-7.6466719999999988</v>
      </c>
      <c r="AG281" s="25">
        <f t="shared" si="86"/>
        <v>0</v>
      </c>
      <c r="AH281" s="25">
        <v>0</v>
      </c>
      <c r="AI281" s="25">
        <v>0</v>
      </c>
      <c r="AJ281" s="25">
        <f t="shared" si="87"/>
        <v>-13.13436945002328</v>
      </c>
      <c r="AK281" s="28" t="str">
        <f>'GT Data'!N283</f>
        <v>TKNODE_559</v>
      </c>
      <c r="AL281" s="25">
        <f t="shared" si="88"/>
        <v>0</v>
      </c>
      <c r="AM281" s="25">
        <f t="shared" si="89"/>
        <v>0</v>
      </c>
      <c r="AN281" s="25">
        <f t="shared" si="90"/>
        <v>0</v>
      </c>
      <c r="AO281" s="25">
        <v>0</v>
      </c>
      <c r="AP281" s="25">
        <v>0</v>
      </c>
      <c r="AQ281" s="25">
        <v>0</v>
      </c>
    </row>
    <row r="282" spans="1:43" x14ac:dyDescent="0.3">
      <c r="A282" t="str">
        <f>'Calculated Tab Properties'!A282</f>
        <v>TAB_9_280</v>
      </c>
      <c r="B282">
        <f>'Calculated Tab Properties'!B282</f>
        <v>2.3498000000000001</v>
      </c>
      <c r="C282">
        <f>'Calculated Tab Properties'!C282</f>
        <v>3.472692664974991</v>
      </c>
      <c r="D282">
        <f>'Calculated Tab Properties'!D282</f>
        <v>198.97063324910533</v>
      </c>
      <c r="E282">
        <f>'Calculated Tab Properties'!E282</f>
        <v>4.1076709313070348</v>
      </c>
      <c r="F282">
        <f>'Calculated Tab Properties'!F282</f>
        <v>2.6076708913123414</v>
      </c>
      <c r="G282">
        <f>'Calculated Tab Properties'!G282</f>
        <v>1.5000000399946958</v>
      </c>
      <c r="H282">
        <f>'Calculated Tab Properties'!H282</f>
        <v>3.168618090290348</v>
      </c>
      <c r="I282">
        <f>'Calculated Tab Properties'!I282</f>
        <v>0.14999999424696625</v>
      </c>
      <c r="J282" s="20">
        <f>'Calculated Tab Properties'!J282</f>
        <v>0.68308647440220638</v>
      </c>
      <c r="K282">
        <v>0</v>
      </c>
      <c r="L282">
        <v>0</v>
      </c>
      <c r="M282">
        <v>0</v>
      </c>
      <c r="N282">
        <v>0</v>
      </c>
      <c r="O282" s="27">
        <v>0</v>
      </c>
      <c r="P282" s="27">
        <v>0</v>
      </c>
      <c r="Q282">
        <v>0</v>
      </c>
      <c r="R282">
        <f>'Calculated Tab Properties'!R282</f>
        <v>1</v>
      </c>
      <c r="T282" s="30">
        <f>VLOOKUP('GEOMETRIC INPUTS'!D282,'Pressure Calculations'!$A$22:$B$61,2,TRUE)</f>
        <v>1.6419599999999996</v>
      </c>
      <c r="U282" s="30">
        <f>VLOOKUP('GEOMETRIC INPUTS'!D282,'Pressure Calculations'!$C$22:$D$61,2,TRUE)</f>
        <v>-1.9116679999999999</v>
      </c>
      <c r="V282">
        <f>T282*'GEOMETRIC INPUTS'!S282</f>
        <v>6.5678399999999986</v>
      </c>
      <c r="W282" s="27">
        <f>U282*'GEOMETRIC INPUTS'!R282</f>
        <v>-7.6466719999999997</v>
      </c>
      <c r="X282" s="27">
        <f t="shared" si="78"/>
        <v>-8.6969166902005988</v>
      </c>
      <c r="Y282" s="27">
        <f t="shared" si="79"/>
        <v>5.0962491133081622</v>
      </c>
      <c r="Z282" s="27">
        <f t="shared" si="80"/>
        <v>0</v>
      </c>
      <c r="AA282" s="27">
        <f t="shared" si="81"/>
        <v>0</v>
      </c>
      <c r="AB282" s="27">
        <f t="shared" si="82"/>
        <v>0</v>
      </c>
      <c r="AC282">
        <f t="shared" si="83"/>
        <v>-8.6969166902005988</v>
      </c>
      <c r="AD282" s="28" t="str">
        <f>'GT Data'!D284</f>
        <v>TKNODE_560</v>
      </c>
      <c r="AE282">
        <f t="shared" si="84"/>
        <v>6.5678399999999977</v>
      </c>
      <c r="AF282">
        <f t="shared" si="85"/>
        <v>-7.6466719999999997</v>
      </c>
      <c r="AG282" s="25">
        <f t="shared" si="86"/>
        <v>0</v>
      </c>
      <c r="AH282" s="25">
        <v>0</v>
      </c>
      <c r="AI282" s="25">
        <v>0</v>
      </c>
      <c r="AJ282" s="25">
        <f t="shared" si="87"/>
        <v>14.053777805327357</v>
      </c>
      <c r="AK282" s="28" t="str">
        <f>'GT Data'!N284</f>
        <v>TKNODE_561</v>
      </c>
      <c r="AL282" s="25">
        <f t="shared" si="88"/>
        <v>0</v>
      </c>
      <c r="AM282" s="25">
        <f t="shared" si="89"/>
        <v>0</v>
      </c>
      <c r="AN282" s="25">
        <f t="shared" si="90"/>
        <v>0</v>
      </c>
      <c r="AO282" s="25">
        <v>0</v>
      </c>
      <c r="AP282" s="25">
        <v>0</v>
      </c>
      <c r="AQ282" s="25">
        <v>0</v>
      </c>
    </row>
    <row r="283" spans="1:43" x14ac:dyDescent="0.3">
      <c r="A283" t="str">
        <f>'Calculated Tab Properties'!A283</f>
        <v>TAB_9_281</v>
      </c>
      <c r="B283">
        <f>'Calculated Tab Properties'!B283</f>
        <v>4.2339000000000002</v>
      </c>
      <c r="C283">
        <f>'Calculated Tab Properties'!C283</f>
        <v>3.6339312097135368</v>
      </c>
      <c r="D283">
        <f>'Calculated Tab Properties'!D283</f>
        <v>208.20892135745532</v>
      </c>
      <c r="E283">
        <f>'Calculated Tab Properties'!E283</f>
        <v>5.9556428202949458</v>
      </c>
      <c r="F283">
        <f>'Calculated Tab Properties'!F283</f>
        <v>3.2556428241575168</v>
      </c>
      <c r="G283">
        <f>'Calculated Tab Properties'!G283</f>
        <v>2.6999999961374299</v>
      </c>
      <c r="H283">
        <f>'Calculated Tab Properties'!H283</f>
        <v>3.6941667317727891</v>
      </c>
      <c r="I283">
        <f>'Calculated Tab Properties'!I283</f>
        <v>0.1500000193682989</v>
      </c>
      <c r="J283" s="20">
        <f>'Calculated Tab Properties'!J283</f>
        <v>0.57209432737959465</v>
      </c>
      <c r="K283">
        <v>0</v>
      </c>
      <c r="L283">
        <v>0</v>
      </c>
      <c r="M283">
        <v>0</v>
      </c>
      <c r="N283">
        <v>0</v>
      </c>
      <c r="O283" s="27">
        <v>0</v>
      </c>
      <c r="P283" s="27">
        <v>0</v>
      </c>
      <c r="Q283">
        <v>0</v>
      </c>
      <c r="R283">
        <f>'Calculated Tab Properties'!R283</f>
        <v>1</v>
      </c>
      <c r="T283" s="30">
        <f>VLOOKUP('GEOMETRIC INPUTS'!D283,'Pressure Calculations'!$A$22:$B$61,2,TRUE)</f>
        <v>1.6419599999999996</v>
      </c>
      <c r="U283" s="30">
        <f>VLOOKUP('GEOMETRIC INPUTS'!D283,'Pressure Calculations'!$C$22:$D$61,2,TRUE)</f>
        <v>-1.9116679999999999</v>
      </c>
      <c r="V283">
        <f>T283*'GEOMETRIC INPUTS'!S283</f>
        <v>6.5678399999999986</v>
      </c>
      <c r="W283" s="27">
        <f>U283*'GEOMETRIC INPUTS'!R283</f>
        <v>-7.6466719999999997</v>
      </c>
      <c r="X283" s="27">
        <f t="shared" si="78"/>
        <v>-9.4022667104869182</v>
      </c>
      <c r="Y283" s="27">
        <f t="shared" si="79"/>
        <v>3.63393665960945</v>
      </c>
      <c r="Z283" s="27">
        <f t="shared" si="80"/>
        <v>0</v>
      </c>
      <c r="AA283" s="27">
        <f t="shared" si="81"/>
        <v>0</v>
      </c>
      <c r="AB283" s="27">
        <f t="shared" si="82"/>
        <v>0</v>
      </c>
      <c r="AC283">
        <f t="shared" si="83"/>
        <v>-9.4022667104869182</v>
      </c>
      <c r="AD283" s="28" t="str">
        <f>'GT Data'!D285</f>
        <v>TKNODE_562</v>
      </c>
      <c r="AE283">
        <f t="shared" si="84"/>
        <v>6.5678399999999977</v>
      </c>
      <c r="AF283">
        <f t="shared" si="85"/>
        <v>-7.6466720000000006</v>
      </c>
      <c r="AG283" s="25">
        <f t="shared" si="86"/>
        <v>0</v>
      </c>
      <c r="AH283" s="25">
        <v>0</v>
      </c>
      <c r="AI283" s="25">
        <v>0</v>
      </c>
      <c r="AJ283" s="25">
        <f t="shared" si="87"/>
        <v>12.375890378625032</v>
      </c>
      <c r="AK283" s="28" t="str">
        <f>'GT Data'!N285</f>
        <v>TKNODE_563</v>
      </c>
      <c r="AL283" s="25">
        <f t="shared" si="88"/>
        <v>0</v>
      </c>
      <c r="AM283" s="25">
        <f t="shared" si="89"/>
        <v>0</v>
      </c>
      <c r="AN283" s="25">
        <f t="shared" si="90"/>
        <v>0</v>
      </c>
      <c r="AO283" s="25">
        <v>0</v>
      </c>
      <c r="AP283" s="25">
        <v>0</v>
      </c>
      <c r="AQ283" s="25">
        <v>0</v>
      </c>
    </row>
    <row r="284" spans="1:43" x14ac:dyDescent="0.3">
      <c r="A284" t="str">
        <f>'Calculated Tab Properties'!A284</f>
        <v>TAB_9_282</v>
      </c>
      <c r="B284">
        <f>'Calculated Tab Properties'!B284</f>
        <v>4.1630000000000003</v>
      </c>
      <c r="C284">
        <f>'Calculated Tab Properties'!C284</f>
        <v>3.8406947793553941</v>
      </c>
      <c r="D284">
        <f>'Calculated Tab Properties'!D284</f>
        <v>220.05560125499304</v>
      </c>
      <c r="E284">
        <f>'Calculated Tab Properties'!E284</f>
        <v>6.93080567994045</v>
      </c>
      <c r="F284">
        <f>'Calculated Tab Properties'!F284</f>
        <v>4.4308056769777453</v>
      </c>
      <c r="G284">
        <f>'Calculated Tab Properties'!G284</f>
        <v>2.5000000029627056</v>
      </c>
      <c r="H284">
        <f>'Calculated Tab Properties'!H284</f>
        <v>4.7249653509943723</v>
      </c>
      <c r="I284">
        <f>'Calculated Tab Properties'!I284</f>
        <v>0.14999996215052891</v>
      </c>
      <c r="J284" s="20">
        <f>'Calculated Tab Properties'!J284</f>
        <v>0.43706647802992188</v>
      </c>
      <c r="K284">
        <v>0</v>
      </c>
      <c r="L284">
        <v>0</v>
      </c>
      <c r="M284">
        <v>0</v>
      </c>
      <c r="N284">
        <v>0</v>
      </c>
      <c r="O284" s="27">
        <v>0</v>
      </c>
      <c r="P284" s="27">
        <v>0</v>
      </c>
      <c r="Q284">
        <v>0</v>
      </c>
      <c r="R284">
        <f>'Calculated Tab Properties'!R284</f>
        <v>1</v>
      </c>
      <c r="T284" s="30">
        <f>VLOOKUP('GEOMETRIC INPUTS'!D284,'Pressure Calculations'!$A$22:$B$61,2,TRUE)</f>
        <v>1.6419599999999996</v>
      </c>
      <c r="U284" s="30">
        <f>VLOOKUP('GEOMETRIC INPUTS'!D284,'Pressure Calculations'!$C$22:$D$61,2,TRUE)</f>
        <v>-1.9116679999999999</v>
      </c>
      <c r="V284">
        <f>T284*'GEOMETRIC INPUTS'!S284</f>
        <v>6.5678399999999986</v>
      </c>
      <c r="W284" s="27">
        <f>U284*'GEOMETRIC INPUTS'!R284</f>
        <v>-7.6466719999999997</v>
      </c>
      <c r="X284" s="27">
        <f t="shared" si="78"/>
        <v>-9.9480262492967189</v>
      </c>
      <c r="Y284" s="27">
        <f t="shared" si="79"/>
        <v>1.6263113737803829</v>
      </c>
      <c r="Z284" s="27">
        <f t="shared" si="80"/>
        <v>0</v>
      </c>
      <c r="AA284" s="27">
        <f t="shared" si="81"/>
        <v>0</v>
      </c>
      <c r="AB284" s="27">
        <f t="shared" si="82"/>
        <v>0</v>
      </c>
      <c r="AC284">
        <f t="shared" si="83"/>
        <v>-9.9480262492967189</v>
      </c>
      <c r="AD284" s="28" t="str">
        <f>'GT Data'!D286</f>
        <v>TKNODE_564</v>
      </c>
      <c r="AE284">
        <f t="shared" si="84"/>
        <v>6.5678399999999995</v>
      </c>
      <c r="AF284">
        <f t="shared" si="85"/>
        <v>-7.6466719999999988</v>
      </c>
      <c r="AG284" s="25">
        <f t="shared" si="86"/>
        <v>0</v>
      </c>
      <c r="AH284" s="25">
        <v>0</v>
      </c>
      <c r="AI284" s="25">
        <v>0</v>
      </c>
      <c r="AJ284" s="25">
        <f t="shared" si="87"/>
        <v>7.4498163119916292</v>
      </c>
      <c r="AK284" s="28" t="str">
        <f>'GT Data'!N286</f>
        <v>TKNODE_565</v>
      </c>
      <c r="AL284" s="25">
        <f t="shared" si="88"/>
        <v>0</v>
      </c>
      <c r="AM284" s="25">
        <f t="shared" si="89"/>
        <v>0</v>
      </c>
      <c r="AN284" s="25">
        <f t="shared" si="90"/>
        <v>0</v>
      </c>
      <c r="AO284" s="25">
        <v>0</v>
      </c>
      <c r="AP284" s="25">
        <v>0</v>
      </c>
      <c r="AQ284" s="25">
        <v>0</v>
      </c>
    </row>
    <row r="285" spans="1:43" x14ac:dyDescent="0.3">
      <c r="A285" t="str">
        <f>'Calculated Tab Properties'!A285</f>
        <v>TAB_9_283</v>
      </c>
      <c r="B285">
        <f>'Calculated Tab Properties'!B285</f>
        <v>1.1857</v>
      </c>
      <c r="C285">
        <f>'Calculated Tab Properties'!C285</f>
        <v>4.1022248069561913</v>
      </c>
      <c r="D285">
        <f>'Calculated Tab Properties'!D285</f>
        <v>235.04016805245865</v>
      </c>
      <c r="E285">
        <f>'Calculated Tab Properties'!E285</f>
        <v>6.8328953217856929</v>
      </c>
      <c r="F285">
        <f>'Calculated Tab Properties'!F285</f>
        <v>4.1328953349990911</v>
      </c>
      <c r="G285">
        <f>'Calculated Tab Properties'!G285</f>
        <v>2.6999999867866022</v>
      </c>
      <c r="H285">
        <f>'Calculated Tab Properties'!H285</f>
        <v>4.4568436386232095</v>
      </c>
      <c r="I285">
        <f>'Calculated Tab Properties'!I285</f>
        <v>0.15000000381899992</v>
      </c>
      <c r="J285" s="20">
        <f>'Calculated Tab Properties'!J285</f>
        <v>0.4653639456773126</v>
      </c>
      <c r="K285">
        <v>0</v>
      </c>
      <c r="L285">
        <v>0</v>
      </c>
      <c r="M285">
        <v>0</v>
      </c>
      <c r="N285">
        <v>0</v>
      </c>
      <c r="O285" s="27">
        <v>0</v>
      </c>
      <c r="P285" s="27">
        <v>0</v>
      </c>
      <c r="Q285">
        <v>0</v>
      </c>
      <c r="R285">
        <f>'Calculated Tab Properties'!R285</f>
        <v>1</v>
      </c>
      <c r="T285" s="30">
        <f>VLOOKUP('GEOMETRIC INPUTS'!D285,'Pressure Calculations'!$A$22:$B$61,2,TRUE)</f>
        <v>1.6419599999999996</v>
      </c>
      <c r="U285" s="30">
        <f>VLOOKUP('GEOMETRIC INPUTS'!D285,'Pressure Calculations'!$C$22:$D$61,2,TRUE)</f>
        <v>-1.9116679999999999</v>
      </c>
      <c r="V285">
        <f>T285*'GEOMETRIC INPUTS'!S285</f>
        <v>6.5678399999999986</v>
      </c>
      <c r="W285" s="27">
        <f>U285*'GEOMETRIC INPUTS'!R285</f>
        <v>-7.6466719999999997</v>
      </c>
      <c r="X285" s="27">
        <f t="shared" si="78"/>
        <v>-10.030245862947284</v>
      </c>
      <c r="Y285" s="27">
        <f t="shared" si="79"/>
        <v>-1.0011407843120095</v>
      </c>
      <c r="Z285" s="27">
        <f t="shared" si="80"/>
        <v>0</v>
      </c>
      <c r="AA285" s="27">
        <f t="shared" si="81"/>
        <v>0</v>
      </c>
      <c r="AB285" s="27">
        <f t="shared" si="82"/>
        <v>0</v>
      </c>
      <c r="AC285">
        <f t="shared" si="83"/>
        <v>-10.030245862947284</v>
      </c>
      <c r="AD285" s="28" t="str">
        <f>'GT Data'!D287</f>
        <v>TKNODE_566</v>
      </c>
      <c r="AE285">
        <f t="shared" si="84"/>
        <v>6.5678399999999977</v>
      </c>
      <c r="AF285">
        <f t="shared" si="85"/>
        <v>-7.6466719999999997</v>
      </c>
      <c r="AG285" s="25">
        <f t="shared" si="86"/>
        <v>0</v>
      </c>
      <c r="AH285" s="25">
        <v>0</v>
      </c>
      <c r="AI285" s="25">
        <v>0</v>
      </c>
      <c r="AJ285" s="25">
        <f t="shared" si="87"/>
        <v>-4.2877811986305927</v>
      </c>
      <c r="AK285" s="28" t="str">
        <f>'GT Data'!N287</f>
        <v>TKNODE_567</v>
      </c>
      <c r="AL285" s="25">
        <f t="shared" si="88"/>
        <v>0</v>
      </c>
      <c r="AM285" s="25">
        <f t="shared" si="89"/>
        <v>0</v>
      </c>
      <c r="AN285" s="25">
        <f t="shared" si="90"/>
        <v>0</v>
      </c>
      <c r="AO285" s="25">
        <v>0</v>
      </c>
      <c r="AP285" s="25">
        <v>0</v>
      </c>
      <c r="AQ285" s="25">
        <v>0</v>
      </c>
    </row>
    <row r="286" spans="1:43" x14ac:dyDescent="0.3">
      <c r="A286" t="str">
        <f>'Calculated Tab Properties'!A286</f>
        <v>TAB_9_284</v>
      </c>
      <c r="B286">
        <f>'Calculated Tab Properties'!B286</f>
        <v>1.4743999999999999</v>
      </c>
      <c r="C286">
        <f>'Calculated Tab Properties'!C286</f>
        <v>0.87824790902949113</v>
      </c>
      <c r="D286">
        <f>'Calculated Tab Properties'!D286</f>
        <v>50.319898553579307</v>
      </c>
      <c r="E286">
        <f>'Calculated Tab Properties'!E286</f>
        <v>4.685602863618727</v>
      </c>
      <c r="F286">
        <f>'Calculated Tab Properties'!F286</f>
        <v>2.1856028600080237</v>
      </c>
      <c r="G286">
        <f>'Calculated Tab Properties'!G286</f>
        <v>2.5000000036107042</v>
      </c>
      <c r="H286">
        <f>'Calculated Tab Properties'!H286</f>
        <v>2.8535474925939481</v>
      </c>
      <c r="I286">
        <f>'Calculated Tab Properties'!I286</f>
        <v>0.15000000735416691</v>
      </c>
      <c r="J286" s="20">
        <f>'Calculated Tab Properties'!J286</f>
        <v>0.77663325622107093</v>
      </c>
      <c r="K286">
        <v>0</v>
      </c>
      <c r="L286">
        <v>0</v>
      </c>
      <c r="M286">
        <v>0</v>
      </c>
      <c r="N286">
        <v>0</v>
      </c>
      <c r="O286" s="27">
        <v>0</v>
      </c>
      <c r="P286" s="27">
        <v>0</v>
      </c>
      <c r="Q286">
        <v>0</v>
      </c>
      <c r="R286">
        <f>'Calculated Tab Properties'!R286</f>
        <v>1</v>
      </c>
      <c r="T286" s="30">
        <f>VLOOKUP('GEOMETRIC INPUTS'!D286,'Pressure Calculations'!$A$22:$B$61,2,TRUE)</f>
        <v>1.6419599999999996</v>
      </c>
      <c r="U286" s="30">
        <f>VLOOKUP('GEOMETRIC INPUTS'!D286,'Pressure Calculations'!$C$22:$D$61,2,TRUE)</f>
        <v>-1.9116679999999999</v>
      </c>
      <c r="V286">
        <f>T286*'GEOMETRIC INPUTS'!S286</f>
        <v>6.5678399999999986</v>
      </c>
      <c r="W286" s="27">
        <f>U286*'GEOMETRIC INPUTS'!R286</f>
        <v>-7.6466719999999997</v>
      </c>
      <c r="X286" s="27">
        <f t="shared" si="78"/>
        <v>10.078611610031384</v>
      </c>
      <c r="Y286" s="27">
        <f t="shared" si="79"/>
        <v>0.1723454534491049</v>
      </c>
      <c r="Z286" s="27">
        <f t="shared" si="80"/>
        <v>0</v>
      </c>
      <c r="AA286" s="27">
        <f t="shared" si="81"/>
        <v>0</v>
      </c>
      <c r="AB286" s="27">
        <f t="shared" si="82"/>
        <v>0</v>
      </c>
      <c r="AC286">
        <f t="shared" si="83"/>
        <v>10.078611610031384</v>
      </c>
      <c r="AD286" s="28" t="str">
        <f>'GT Data'!D288</f>
        <v>TKNODE_568</v>
      </c>
      <c r="AE286">
        <f t="shared" si="84"/>
        <v>6.5678399999999995</v>
      </c>
      <c r="AF286">
        <f t="shared" si="85"/>
        <v>-7.6466720000000006</v>
      </c>
      <c r="AG286" s="25">
        <f t="shared" si="86"/>
        <v>0</v>
      </c>
      <c r="AH286" s="25">
        <v>0</v>
      </c>
      <c r="AI286" s="25">
        <v>0</v>
      </c>
      <c r="AJ286" s="25">
        <f t="shared" si="87"/>
        <v>0.40253053525256638</v>
      </c>
      <c r="AK286" s="28" t="str">
        <f>'GT Data'!N288</f>
        <v>TKNODE_569</v>
      </c>
      <c r="AL286" s="25">
        <f t="shared" si="88"/>
        <v>0</v>
      </c>
      <c r="AM286" s="25">
        <f t="shared" si="89"/>
        <v>0</v>
      </c>
      <c r="AN286" s="25">
        <f t="shared" si="90"/>
        <v>0</v>
      </c>
      <c r="AO286" s="25">
        <v>0</v>
      </c>
      <c r="AP286" s="25">
        <v>0</v>
      </c>
      <c r="AQ286" s="25">
        <v>0</v>
      </c>
    </row>
    <row r="287" spans="1:43" x14ac:dyDescent="0.3">
      <c r="A287" t="str">
        <f>'Calculated Tab Properties'!A287</f>
        <v>TAB_9_285</v>
      </c>
      <c r="B287">
        <f>'Calculated Tab Properties'!B287</f>
        <v>2.1634000000000002</v>
      </c>
      <c r="C287">
        <f>'Calculated Tab Properties'!C287</f>
        <v>0.45678777797563397</v>
      </c>
      <c r="D287">
        <f>'Calculated Tab Properties'!D287</f>
        <v>26.172011811162722</v>
      </c>
      <c r="E287">
        <f>'Calculated Tab Properties'!E287</f>
        <v>4.1743594617701447</v>
      </c>
      <c r="F287">
        <f>'Calculated Tab Properties'!F287</f>
        <v>2.2743594593502809</v>
      </c>
      <c r="G287">
        <f>'Calculated Tab Properties'!G287</f>
        <v>1.9000000024198656</v>
      </c>
      <c r="H287">
        <f>'Calculated Tab Properties'!H287</f>
        <v>2.9176873815888222</v>
      </c>
      <c r="I287">
        <f>'Calculated Tab Properties'!I287</f>
        <v>0.15000004209749429</v>
      </c>
      <c r="J287" s="20">
        <f>'Calculated Tab Properties'!J287</f>
        <v>0.75525505752755184</v>
      </c>
      <c r="K287">
        <v>0</v>
      </c>
      <c r="L287">
        <v>0</v>
      </c>
      <c r="M287">
        <v>0</v>
      </c>
      <c r="N287">
        <v>0</v>
      </c>
      <c r="O287" s="27">
        <v>0</v>
      </c>
      <c r="P287" s="27">
        <v>0</v>
      </c>
      <c r="Q287">
        <v>0</v>
      </c>
      <c r="R287">
        <f>'Calculated Tab Properties'!R287</f>
        <v>1</v>
      </c>
      <c r="T287" s="30">
        <f>VLOOKUP('GEOMETRIC INPUTS'!D287,'Pressure Calculations'!$A$22:$B$61,2,TRUE)</f>
        <v>1.6419599999999996</v>
      </c>
      <c r="U287" s="30">
        <f>VLOOKUP('GEOMETRIC INPUTS'!D287,'Pressure Calculations'!$C$22:$D$61,2,TRUE)</f>
        <v>-1.9116679999999999</v>
      </c>
      <c r="V287">
        <f>T287*'GEOMETRIC INPUTS'!S287</f>
        <v>6.5678399999999986</v>
      </c>
      <c r="W287" s="27">
        <f>U287*'GEOMETRIC INPUTS'!R287</f>
        <v>-7.6466719999999997</v>
      </c>
      <c r="X287" s="27">
        <f t="shared" si="78"/>
        <v>9.2671637071517008</v>
      </c>
      <c r="Y287" s="27">
        <f t="shared" si="79"/>
        <v>-3.965828005099858</v>
      </c>
      <c r="Z287" s="27">
        <f t="shared" si="80"/>
        <v>0</v>
      </c>
      <c r="AA287" s="27">
        <f t="shared" si="81"/>
        <v>0</v>
      </c>
      <c r="AB287" s="27">
        <f t="shared" si="82"/>
        <v>0</v>
      </c>
      <c r="AC287">
        <f t="shared" si="83"/>
        <v>9.2671637071517008</v>
      </c>
      <c r="AD287" s="28" t="str">
        <f>'GT Data'!D289</f>
        <v>TKNODE_570</v>
      </c>
      <c r="AE287">
        <f t="shared" si="84"/>
        <v>6.5678399999999986</v>
      </c>
      <c r="AF287">
        <f t="shared" si="85"/>
        <v>-7.6466720000000006</v>
      </c>
      <c r="AG287" s="25">
        <f t="shared" si="86"/>
        <v>0</v>
      </c>
      <c r="AH287" s="25">
        <v>0</v>
      </c>
      <c r="AI287" s="25">
        <v>0</v>
      </c>
      <c r="AJ287" s="25">
        <f t="shared" si="87"/>
        <v>-9.6145928052715171</v>
      </c>
      <c r="AK287" s="28" t="str">
        <f>'GT Data'!N289</f>
        <v>TKNODE_571</v>
      </c>
      <c r="AL287" s="25">
        <f t="shared" si="88"/>
        <v>0</v>
      </c>
      <c r="AM287" s="25">
        <f t="shared" si="89"/>
        <v>0</v>
      </c>
      <c r="AN287" s="25">
        <f t="shared" si="90"/>
        <v>0</v>
      </c>
      <c r="AO287" s="25">
        <v>0</v>
      </c>
      <c r="AP287" s="25">
        <v>0</v>
      </c>
      <c r="AQ287" s="25">
        <v>0</v>
      </c>
    </row>
    <row r="288" spans="1:43" x14ac:dyDescent="0.3">
      <c r="A288" t="str">
        <f>'Calculated Tab Properties'!A288</f>
        <v>TAB_9_286</v>
      </c>
      <c r="B288">
        <f>'Calculated Tab Properties'!B288</f>
        <v>2.3306</v>
      </c>
      <c r="C288">
        <f>'Calculated Tab Properties'!C288</f>
        <v>3.1640801001740542</v>
      </c>
      <c r="D288">
        <f>'Calculated Tab Properties'!D288</f>
        <v>181.28843578130406</v>
      </c>
      <c r="E288">
        <f>'Calculated Tab Properties'!E288</f>
        <v>5.8828799801477167</v>
      </c>
      <c r="F288">
        <f>'Calculated Tab Properties'!F288</f>
        <v>2.9828799674084325</v>
      </c>
      <c r="G288">
        <f>'Calculated Tab Properties'!G288</f>
        <v>2.9000000127392842</v>
      </c>
      <c r="H288">
        <f>'Calculated Tab Properties'!H288</f>
        <v>3.4677371973231477</v>
      </c>
      <c r="I288">
        <f>'Calculated Tab Properties'!I288</f>
        <v>0.14999992407944734</v>
      </c>
      <c r="J288" s="20">
        <f>'Calculated Tab Properties'!J288</f>
        <v>0.61473857072787619</v>
      </c>
      <c r="K288">
        <v>0</v>
      </c>
      <c r="L288">
        <v>0</v>
      </c>
      <c r="M288">
        <v>0</v>
      </c>
      <c r="N288">
        <v>0</v>
      </c>
      <c r="O288" s="27">
        <v>0</v>
      </c>
      <c r="P288" s="27">
        <v>0</v>
      </c>
      <c r="Q288">
        <v>0</v>
      </c>
      <c r="R288">
        <f>'Calculated Tab Properties'!R288</f>
        <v>1</v>
      </c>
      <c r="T288" s="30">
        <f>VLOOKUP('GEOMETRIC INPUTS'!D288,'Pressure Calculations'!$A$22:$B$61,2,TRUE)</f>
        <v>1.6419599999999996</v>
      </c>
      <c r="U288" s="30">
        <f>VLOOKUP('GEOMETRIC INPUTS'!D288,'Pressure Calculations'!$C$22:$D$61,2,TRUE)</f>
        <v>-1.9116679999999999</v>
      </c>
      <c r="V288">
        <f>T288*'GEOMETRIC INPUTS'!S288</f>
        <v>6.5678399999999986</v>
      </c>
      <c r="W288" s="27">
        <f>U288*'GEOMETRIC INPUTS'!R288</f>
        <v>-7.6466719999999997</v>
      </c>
      <c r="X288" s="27">
        <f t="shared" si="78"/>
        <v>-6.7381190761288678</v>
      </c>
      <c r="Y288" s="27">
        <f t="shared" si="79"/>
        <v>7.4970571731241469</v>
      </c>
      <c r="Z288" s="27">
        <f t="shared" si="80"/>
        <v>0</v>
      </c>
      <c r="AA288" s="27">
        <f t="shared" si="81"/>
        <v>0</v>
      </c>
      <c r="AB288" s="27">
        <f t="shared" si="82"/>
        <v>0</v>
      </c>
      <c r="AC288">
        <f t="shared" si="83"/>
        <v>-6.7381190761288678</v>
      </c>
      <c r="AD288" s="28" t="str">
        <f>'GT Data'!D290</f>
        <v>TKNODE_572</v>
      </c>
      <c r="AE288">
        <f t="shared" si="84"/>
        <v>6.5678399999999986</v>
      </c>
      <c r="AF288">
        <f t="shared" si="85"/>
        <v>-7.6466719999999997</v>
      </c>
      <c r="AG288" s="25">
        <f t="shared" si="86"/>
        <v>0</v>
      </c>
      <c r="AH288" s="25">
        <v>0</v>
      </c>
      <c r="AI288" s="25">
        <v>0</v>
      </c>
      <c r="AJ288" s="25">
        <f t="shared" si="87"/>
        <v>23.487379663015609</v>
      </c>
      <c r="AK288" s="28" t="str">
        <f>'GT Data'!N290</f>
        <v>TKNODE_573</v>
      </c>
      <c r="AL288" s="25">
        <f t="shared" si="88"/>
        <v>0</v>
      </c>
      <c r="AM288" s="25">
        <f t="shared" si="89"/>
        <v>0</v>
      </c>
      <c r="AN288" s="25">
        <f t="shared" si="90"/>
        <v>0</v>
      </c>
      <c r="AO288" s="25">
        <v>0</v>
      </c>
      <c r="AP288" s="25">
        <v>0</v>
      </c>
      <c r="AQ288" s="25">
        <v>0</v>
      </c>
    </row>
    <row r="289" spans="1:43" x14ac:dyDescent="0.3">
      <c r="A289" t="str">
        <f>'Calculated Tab Properties'!A289</f>
        <v>TAB_9_287</v>
      </c>
      <c r="B289">
        <f>'Calculated Tab Properties'!B289</f>
        <v>2.8845000000000001</v>
      </c>
      <c r="C289">
        <f>'Calculated Tab Properties'!C289</f>
        <v>3.7084921049764041</v>
      </c>
      <c r="D289">
        <f>'Calculated Tab Properties'!D289</f>
        <v>212.48094597273459</v>
      </c>
      <c r="E289">
        <f>'Calculated Tab Properties'!E289</f>
        <v>5.8043015151803283</v>
      </c>
      <c r="F289">
        <f>'Calculated Tab Properties'!F289</f>
        <v>3.3043014962843524</v>
      </c>
      <c r="G289">
        <f>'Calculated Tab Properties'!G289</f>
        <v>2.5000000188959763</v>
      </c>
      <c r="H289">
        <f>'Calculated Tab Properties'!H289</f>
        <v>3.734917273444462</v>
      </c>
      <c r="I289">
        <f>'Calculated Tab Properties'!I289</f>
        <v>0.1499999544936261</v>
      </c>
      <c r="J289" s="20">
        <f>'Calculated Tab Properties'!J289</f>
        <v>0.56508439691892043</v>
      </c>
      <c r="K289">
        <v>0</v>
      </c>
      <c r="L289">
        <v>0</v>
      </c>
      <c r="M289">
        <v>0</v>
      </c>
      <c r="N289">
        <v>0</v>
      </c>
      <c r="O289" s="27">
        <v>0</v>
      </c>
      <c r="P289" s="27">
        <v>0</v>
      </c>
      <c r="Q289">
        <v>0</v>
      </c>
      <c r="R289">
        <f>'Calculated Tab Properties'!R289</f>
        <v>1</v>
      </c>
      <c r="T289" s="30">
        <f>VLOOKUP('GEOMETRIC INPUTS'!D289,'Pressure Calculations'!$A$22:$B$61,2,TRUE)</f>
        <v>1.6419599999999996</v>
      </c>
      <c r="U289" s="30">
        <f>VLOOKUP('GEOMETRIC INPUTS'!D289,'Pressure Calculations'!$C$22:$D$61,2,TRUE)</f>
        <v>-1.9116679999999999</v>
      </c>
      <c r="V289">
        <f>T289*'GEOMETRIC INPUTS'!S289</f>
        <v>6.5678399999999986</v>
      </c>
      <c r="W289" s="27">
        <f>U289*'GEOMETRIC INPUTS'!R289</f>
        <v>-7.6466719999999997</v>
      </c>
      <c r="X289" s="27">
        <f t="shared" si="78"/>
        <v>-9.6468422688792721</v>
      </c>
      <c r="Y289" s="27">
        <f t="shared" si="79"/>
        <v>2.9234481662154033</v>
      </c>
      <c r="Z289" s="27">
        <f t="shared" si="80"/>
        <v>0</v>
      </c>
      <c r="AA289" s="27">
        <f t="shared" si="81"/>
        <v>0</v>
      </c>
      <c r="AB289" s="27">
        <f t="shared" si="82"/>
        <v>0</v>
      </c>
      <c r="AC289">
        <f t="shared" si="83"/>
        <v>-9.6468422688792721</v>
      </c>
      <c r="AD289" s="28" t="str">
        <f>'GT Data'!D291</f>
        <v>TKNODE_574</v>
      </c>
      <c r="AE289">
        <f t="shared" si="84"/>
        <v>6.5678400000000003</v>
      </c>
      <c r="AF289">
        <f t="shared" si="85"/>
        <v>-7.6466720000000006</v>
      </c>
      <c r="AG289" s="25">
        <f t="shared" si="86"/>
        <v>0</v>
      </c>
      <c r="AH289" s="25">
        <v>0</v>
      </c>
      <c r="AI289" s="25">
        <v>0</v>
      </c>
      <c r="AJ289" s="25">
        <f t="shared" si="87"/>
        <v>10.098471241832089</v>
      </c>
      <c r="AK289" s="28" t="str">
        <f>'GT Data'!N291</f>
        <v>TKNODE_575</v>
      </c>
      <c r="AL289" s="25">
        <f t="shared" si="88"/>
        <v>0</v>
      </c>
      <c r="AM289" s="25">
        <f t="shared" si="89"/>
        <v>0</v>
      </c>
      <c r="AN289" s="25">
        <f t="shared" si="90"/>
        <v>0</v>
      </c>
      <c r="AO289" s="25">
        <v>0</v>
      </c>
      <c r="AP289" s="25">
        <v>0</v>
      </c>
      <c r="AQ289" s="25">
        <v>0</v>
      </c>
    </row>
    <row r="290" spans="1:43" x14ac:dyDescent="0.3">
      <c r="A290" t="str">
        <f>'Calculated Tab Properties'!A290</f>
        <v>TAB_9_288</v>
      </c>
      <c r="B290">
        <f>'Calculated Tab Properties'!B290</f>
        <v>2.9218000000000002</v>
      </c>
      <c r="C290">
        <f>'Calculated Tab Properties'!C290</f>
        <v>4.1603889355860737</v>
      </c>
      <c r="D290">
        <f>'Calculated Tab Properties'!D290</f>
        <v>238.37272714200694</v>
      </c>
      <c r="E290">
        <f>'Calculated Tab Properties'!E290</f>
        <v>4.1996360878436052</v>
      </c>
      <c r="F290">
        <f>'Calculated Tab Properties'!F290</f>
        <v>2.2996360921767711</v>
      </c>
      <c r="G290">
        <f>'Calculated Tab Properties'!G290</f>
        <v>1.8999999956668341</v>
      </c>
      <c r="H290">
        <f>'Calculated Tab Properties'!H290</f>
        <v>2.9361308071831194</v>
      </c>
      <c r="I290">
        <f>'Calculated Tab Properties'!I290</f>
        <v>0.14999999397416591</v>
      </c>
      <c r="J290" s="20">
        <f>'Calculated Tab Properties'!J290</f>
        <v>0.74935757213548526</v>
      </c>
      <c r="K290">
        <v>0</v>
      </c>
      <c r="L290">
        <v>0</v>
      </c>
      <c r="M290">
        <v>0</v>
      </c>
      <c r="N290">
        <v>0</v>
      </c>
      <c r="O290" s="27">
        <v>0</v>
      </c>
      <c r="P290" s="27">
        <v>0</v>
      </c>
      <c r="Q290">
        <v>0</v>
      </c>
      <c r="R290">
        <f>'Calculated Tab Properties'!R290</f>
        <v>1</v>
      </c>
      <c r="T290" s="30">
        <f>VLOOKUP('GEOMETRIC INPUTS'!D290,'Pressure Calculations'!$A$22:$B$61,2,TRUE)</f>
        <v>1.6419599999999996</v>
      </c>
      <c r="U290" s="30">
        <f>VLOOKUP('GEOMETRIC INPUTS'!D290,'Pressure Calculations'!$C$22:$D$61,2,TRUE)</f>
        <v>-1.9116679999999999</v>
      </c>
      <c r="V290">
        <f>T290*'GEOMETRIC INPUTS'!S290</f>
        <v>6.5678399999999986</v>
      </c>
      <c r="W290" s="27">
        <f>U290*'GEOMETRIC INPUTS'!R290</f>
        <v>-7.6466719999999997</v>
      </c>
      <c r="X290" s="27">
        <f t="shared" si="78"/>
        <v>-9.9550865004850202</v>
      </c>
      <c r="Y290" s="27">
        <f t="shared" si="79"/>
        <v>-1.5825194182204827</v>
      </c>
      <c r="Z290" s="27">
        <f t="shared" si="80"/>
        <v>0</v>
      </c>
      <c r="AA290" s="27">
        <f t="shared" si="81"/>
        <v>0</v>
      </c>
      <c r="AB290" s="27">
        <f t="shared" si="82"/>
        <v>0</v>
      </c>
      <c r="AC290">
        <f t="shared" si="83"/>
        <v>-9.9550865004850202</v>
      </c>
      <c r="AD290" s="28" t="str">
        <f>'GT Data'!D292</f>
        <v>TKNODE_576</v>
      </c>
      <c r="AE290">
        <f t="shared" si="84"/>
        <v>6.5678399999999986</v>
      </c>
      <c r="AF290">
        <f t="shared" si="85"/>
        <v>-7.6466720000000006</v>
      </c>
      <c r="AG290" s="25">
        <f t="shared" si="86"/>
        <v>0</v>
      </c>
      <c r="AH290" s="25">
        <v>0</v>
      </c>
      <c r="AI290" s="25">
        <v>0</v>
      </c>
      <c r="AJ290" s="25">
        <f t="shared" si="87"/>
        <v>-3.8765966739074811</v>
      </c>
      <c r="AK290" s="28" t="str">
        <f>'GT Data'!N292</f>
        <v>TKNODE_577</v>
      </c>
      <c r="AL290" s="25">
        <f t="shared" si="88"/>
        <v>0</v>
      </c>
      <c r="AM290" s="25">
        <f t="shared" si="89"/>
        <v>0</v>
      </c>
      <c r="AN290" s="25">
        <f t="shared" si="90"/>
        <v>0</v>
      </c>
      <c r="AO290" s="25">
        <v>0</v>
      </c>
      <c r="AP290" s="25">
        <v>0</v>
      </c>
      <c r="AQ290" s="25">
        <v>0</v>
      </c>
    </row>
    <row r="291" spans="1:43" x14ac:dyDescent="0.3">
      <c r="A291" t="str">
        <f>'Calculated Tab Properties'!A291</f>
        <v>TAB_9_289</v>
      </c>
      <c r="B291">
        <f>'Calculated Tab Properties'!B291</f>
        <v>4.9298999999999999</v>
      </c>
      <c r="C291">
        <f>'Calculated Tab Properties'!C291</f>
        <v>4.9616241187426384</v>
      </c>
      <c r="D291">
        <f>'Calculated Tab Properties'!D291</f>
        <v>284.2801215342696</v>
      </c>
      <c r="E291">
        <f>'Calculated Tab Properties'!E291</f>
        <v>5.2856652242296018</v>
      </c>
      <c r="F291">
        <f>'Calculated Tab Properties'!F291</f>
        <v>2.5856652103703723</v>
      </c>
      <c r="G291">
        <f>'Calculated Tab Properties'!G291</f>
        <v>2.7000000138592295</v>
      </c>
      <c r="H291">
        <f>'Calculated Tab Properties'!H291</f>
        <v>3.1515446204274506</v>
      </c>
      <c r="I291">
        <f>'Calculated Tab Properties'!I291</f>
        <v>0.14999998990466684</v>
      </c>
      <c r="J291" s="20">
        <f>'Calculated Tab Properties'!J291</f>
        <v>0.6875030673464686</v>
      </c>
      <c r="K291">
        <v>0</v>
      </c>
      <c r="L291">
        <v>0</v>
      </c>
      <c r="M291">
        <v>0</v>
      </c>
      <c r="N291">
        <v>0</v>
      </c>
      <c r="O291" s="27">
        <v>0</v>
      </c>
      <c r="P291" s="27">
        <v>0</v>
      </c>
      <c r="Q291">
        <v>0</v>
      </c>
      <c r="R291">
        <f>'Calculated Tab Properties'!R291</f>
        <v>1</v>
      </c>
      <c r="T291" s="30">
        <f>VLOOKUP('GEOMETRIC INPUTS'!D291,'Pressure Calculations'!$A$22:$B$61,2,TRUE)</f>
        <v>1.6419599999999996</v>
      </c>
      <c r="U291" s="30">
        <f>VLOOKUP('GEOMETRIC INPUTS'!D291,'Pressure Calculations'!$C$22:$D$61,2,TRUE)</f>
        <v>-1.9116679999999999</v>
      </c>
      <c r="V291">
        <f>T291*'GEOMETRIC INPUTS'!S291</f>
        <v>6.5678399999999986</v>
      </c>
      <c r="W291" s="27">
        <f>U291*'GEOMETRIC INPUTS'!R291</f>
        <v>-7.6466719999999997</v>
      </c>
      <c r="X291" s="27">
        <f t="shared" si="78"/>
        <v>-5.7903584722942245</v>
      </c>
      <c r="Y291" s="27">
        <f t="shared" si="79"/>
        <v>-8.2510522785590492</v>
      </c>
      <c r="Z291" s="27">
        <f t="shared" si="80"/>
        <v>0</v>
      </c>
      <c r="AA291" s="27">
        <f t="shared" si="81"/>
        <v>0</v>
      </c>
      <c r="AB291" s="27">
        <f t="shared" si="82"/>
        <v>0</v>
      </c>
      <c r="AC291">
        <f t="shared" si="83"/>
        <v>-5.7903584722942245</v>
      </c>
      <c r="AD291" s="28" t="str">
        <f>'GT Data'!D293</f>
        <v>TKNODE_578</v>
      </c>
      <c r="AE291">
        <f t="shared" si="84"/>
        <v>6.5678399999999986</v>
      </c>
      <c r="AF291">
        <f t="shared" si="85"/>
        <v>-7.6466720000000006</v>
      </c>
      <c r="AG291" s="25">
        <f t="shared" si="86"/>
        <v>0</v>
      </c>
      <c r="AH291" s="25">
        <v>0</v>
      </c>
      <c r="AI291" s="25">
        <v>0</v>
      </c>
      <c r="AJ291" s="25">
        <f t="shared" si="87"/>
        <v>-22.572116584104059</v>
      </c>
      <c r="AK291" s="28" t="str">
        <f>'GT Data'!N293</f>
        <v>TKNODE_579</v>
      </c>
      <c r="AL291" s="25">
        <f t="shared" si="88"/>
        <v>0</v>
      </c>
      <c r="AM291" s="25">
        <f t="shared" si="89"/>
        <v>0</v>
      </c>
      <c r="AN291" s="25">
        <f t="shared" si="90"/>
        <v>0</v>
      </c>
      <c r="AO291" s="25">
        <v>0</v>
      </c>
      <c r="AP291" s="25">
        <v>0</v>
      </c>
      <c r="AQ291" s="25">
        <v>0</v>
      </c>
    </row>
    <row r="292" spans="1:43" x14ac:dyDescent="0.3">
      <c r="A292" t="str">
        <f>'Calculated Tab Properties'!A292</f>
        <v>TAB_9_290</v>
      </c>
      <c r="B292">
        <f>'Calculated Tab Properties'!B292</f>
        <v>4.6811999999999996</v>
      </c>
      <c r="C292">
        <f>'Calculated Tab Properties'!C292</f>
        <v>4.6365475626991941</v>
      </c>
      <c r="D292">
        <f>'Calculated Tab Properties'!D292</f>
        <v>265.65460685433226</v>
      </c>
      <c r="E292">
        <f>'Calculated Tab Properties'!E292</f>
        <v>6.7627552950332452</v>
      </c>
      <c r="F292">
        <f>'Calculated Tab Properties'!F292</f>
        <v>4.2627553346368767</v>
      </c>
      <c r="G292">
        <f>'Calculated Tab Properties'!G292</f>
        <v>2.4999999603963712</v>
      </c>
      <c r="H292">
        <f>'Calculated Tab Properties'!H292</f>
        <v>4.5732653873987292</v>
      </c>
      <c r="I292">
        <f>'Calculated Tab Properties'!I292</f>
        <v>0.149999986591766</v>
      </c>
      <c r="J292" s="20">
        <f>'Calculated Tab Properties'!J292</f>
        <v>0.45262119163621956</v>
      </c>
      <c r="K292">
        <v>0</v>
      </c>
      <c r="L292">
        <v>0</v>
      </c>
      <c r="M292">
        <v>0</v>
      </c>
      <c r="N292">
        <v>0</v>
      </c>
      <c r="O292" s="27">
        <v>0</v>
      </c>
      <c r="P292" s="27">
        <v>0</v>
      </c>
      <c r="Q292">
        <v>0</v>
      </c>
      <c r="R292">
        <f>'Calculated Tab Properties'!R292</f>
        <v>1</v>
      </c>
      <c r="T292" s="30">
        <f>VLOOKUP('GEOMETRIC INPUTS'!D292,'Pressure Calculations'!$A$22:$B$61,2,TRUE)</f>
        <v>1.6419599999999996</v>
      </c>
      <c r="U292" s="30">
        <f>VLOOKUP('GEOMETRIC INPUTS'!D292,'Pressure Calculations'!$C$22:$D$61,2,TRUE)</f>
        <v>-1.9116679999999999</v>
      </c>
      <c r="V292">
        <f>T292*'GEOMETRIC INPUTS'!S292</f>
        <v>6.5678399999999986</v>
      </c>
      <c r="W292" s="27">
        <f>U292*'GEOMETRIC INPUTS'!R292</f>
        <v>-7.6466719999999997</v>
      </c>
      <c r="X292" s="27">
        <f t="shared" si="78"/>
        <v>-8.1223279289274313</v>
      </c>
      <c r="Y292" s="27">
        <f t="shared" si="79"/>
        <v>-5.9695815562021917</v>
      </c>
      <c r="Z292" s="27">
        <f t="shared" si="80"/>
        <v>0</v>
      </c>
      <c r="AA292" s="27">
        <f t="shared" si="81"/>
        <v>0</v>
      </c>
      <c r="AB292" s="27">
        <f t="shared" si="82"/>
        <v>0</v>
      </c>
      <c r="AC292">
        <f t="shared" si="83"/>
        <v>-8.1223279289274313</v>
      </c>
      <c r="AD292" s="28" t="str">
        <f>'GT Data'!D294</f>
        <v>TKNODE_580</v>
      </c>
      <c r="AE292">
        <f t="shared" si="84"/>
        <v>6.5678399999999986</v>
      </c>
      <c r="AF292">
        <f t="shared" si="85"/>
        <v>-7.6466719999999988</v>
      </c>
      <c r="AG292" s="25">
        <f t="shared" si="86"/>
        <v>0</v>
      </c>
      <c r="AH292" s="25">
        <v>0</v>
      </c>
      <c r="AI292" s="25">
        <v>0</v>
      </c>
      <c r="AJ292" s="25">
        <f t="shared" si="87"/>
        <v>-26.342302777639581</v>
      </c>
      <c r="AK292" s="28" t="str">
        <f>'GT Data'!N294</f>
        <v>TKNODE_581</v>
      </c>
      <c r="AL292" s="25">
        <f t="shared" si="88"/>
        <v>0</v>
      </c>
      <c r="AM292" s="25">
        <f t="shared" si="89"/>
        <v>0</v>
      </c>
      <c r="AN292" s="25">
        <f t="shared" si="90"/>
        <v>0</v>
      </c>
      <c r="AO292" s="25">
        <v>0</v>
      </c>
      <c r="AP292" s="25">
        <v>0</v>
      </c>
      <c r="AQ292" s="25">
        <v>0</v>
      </c>
    </row>
    <row r="293" spans="1:43" x14ac:dyDescent="0.3">
      <c r="A293" t="str">
        <f>'Calculated Tab Properties'!A293</f>
        <v>TAB_9_291</v>
      </c>
      <c r="B293">
        <f>'Calculated Tab Properties'!B293</f>
        <v>2.1387999999999998</v>
      </c>
      <c r="C293">
        <f>'Calculated Tab Properties'!C293</f>
        <v>4.9018438001325411</v>
      </c>
      <c r="D293">
        <f>'Calculated Tab Properties'!D293</f>
        <v>280.85496157996363</v>
      </c>
      <c r="E293">
        <f>'Calculated Tab Properties'!E293</f>
        <v>4.8542731605611662</v>
      </c>
      <c r="F293">
        <f>'Calculated Tab Properties'!F293</f>
        <v>3.3542731278583515</v>
      </c>
      <c r="G293">
        <f>'Calculated Tab Properties'!G293</f>
        <v>1.5000000327028165</v>
      </c>
      <c r="H293">
        <f>'Calculated Tab Properties'!H293</f>
        <v>3.7772167695488075</v>
      </c>
      <c r="I293">
        <f>'Calculated Tab Properties'!I293</f>
        <v>0.15000003690486211</v>
      </c>
      <c r="J293" s="20">
        <f>'Calculated Tab Properties'!J293</f>
        <v>0.55799972737329828</v>
      </c>
      <c r="K293">
        <v>0</v>
      </c>
      <c r="L293">
        <v>0</v>
      </c>
      <c r="M293">
        <v>0</v>
      </c>
      <c r="N293">
        <v>0</v>
      </c>
      <c r="O293" s="27">
        <v>0</v>
      </c>
      <c r="P293" s="27">
        <v>0</v>
      </c>
      <c r="Q293">
        <v>0</v>
      </c>
      <c r="R293">
        <f>'Calculated Tab Properties'!R293</f>
        <v>1</v>
      </c>
      <c r="T293" s="30">
        <f>VLOOKUP('GEOMETRIC INPUTS'!D293,'Pressure Calculations'!$A$22:$B$61,2,TRUE)</f>
        <v>1.6419599999999996</v>
      </c>
      <c r="U293" s="30">
        <f>VLOOKUP('GEOMETRIC INPUTS'!D293,'Pressure Calculations'!$C$22:$D$61,2,TRUE)</f>
        <v>-1.9116679999999999</v>
      </c>
      <c r="V293">
        <f>T293*'GEOMETRIC INPUTS'!S293</f>
        <v>6.5678399999999986</v>
      </c>
      <c r="W293" s="27">
        <f>U293*'GEOMETRIC INPUTS'!R293</f>
        <v>-7.6466719999999997</v>
      </c>
      <c r="X293" s="27">
        <f t="shared" si="78"/>
        <v>-6.2729718896899973</v>
      </c>
      <c r="Y293" s="27">
        <f t="shared" si="79"/>
        <v>-7.8903699921070292</v>
      </c>
      <c r="Z293" s="27">
        <f t="shared" si="80"/>
        <v>0</v>
      </c>
      <c r="AA293" s="27">
        <f t="shared" si="81"/>
        <v>0</v>
      </c>
      <c r="AB293" s="27">
        <f t="shared" si="82"/>
        <v>0</v>
      </c>
      <c r="AC293">
        <f t="shared" si="83"/>
        <v>-6.2729718896899973</v>
      </c>
      <c r="AD293" s="28" t="str">
        <f>'GT Data'!D295</f>
        <v>TKNODE_582</v>
      </c>
      <c r="AE293">
        <f t="shared" si="84"/>
        <v>6.5678399999999986</v>
      </c>
      <c r="AF293">
        <f t="shared" si="85"/>
        <v>-7.6466719999999988</v>
      </c>
      <c r="AG293" s="25">
        <f t="shared" si="86"/>
        <v>0</v>
      </c>
      <c r="AH293" s="25">
        <v>0</v>
      </c>
      <c r="AI293" s="25">
        <v>0</v>
      </c>
      <c r="AJ293" s="25">
        <f t="shared" si="87"/>
        <v>-27.650011823393594</v>
      </c>
      <c r="AK293" s="28" t="str">
        <f>'GT Data'!N295</f>
        <v>TKNODE_583</v>
      </c>
      <c r="AL293" s="25">
        <f t="shared" si="88"/>
        <v>0</v>
      </c>
      <c r="AM293" s="25">
        <f t="shared" si="89"/>
        <v>0</v>
      </c>
      <c r="AN293" s="25">
        <f t="shared" si="90"/>
        <v>0</v>
      </c>
      <c r="AO293" s="25">
        <v>0</v>
      </c>
      <c r="AP293" s="25">
        <v>0</v>
      </c>
      <c r="AQ293" s="25">
        <v>0</v>
      </c>
    </row>
    <row r="294" spans="1:43" x14ac:dyDescent="0.3">
      <c r="A294" t="str">
        <f>'Calculated Tab Properties'!A294</f>
        <v>TAB_9_292</v>
      </c>
      <c r="B294">
        <f>'Calculated Tab Properties'!B294</f>
        <v>2.5</v>
      </c>
      <c r="C294">
        <f>'Calculated Tab Properties'!C294</f>
        <v>5.2043164463130971</v>
      </c>
      <c r="D294">
        <f>'Calculated Tab Properties'!D294</f>
        <v>298.18536762426334</v>
      </c>
      <c r="E294">
        <f>'Calculated Tab Properties'!E294</f>
        <v>4.6475116548340401</v>
      </c>
      <c r="F294">
        <f>'Calculated Tab Properties'!F294</f>
        <v>3.1475117143155558</v>
      </c>
      <c r="G294">
        <f>'Calculated Tab Properties'!G294</f>
        <v>1.4999999405184845</v>
      </c>
      <c r="H294">
        <f>'Calculated Tab Properties'!H294</f>
        <v>3.6034814233734416</v>
      </c>
      <c r="I294">
        <f>'Calculated Tab Properties'!I294</f>
        <v>0.14999996162132775</v>
      </c>
      <c r="J294" s="20">
        <f>'Calculated Tab Properties'!J294</f>
        <v>0.5883855880694997</v>
      </c>
      <c r="K294">
        <v>0</v>
      </c>
      <c r="L294">
        <v>0</v>
      </c>
      <c r="M294">
        <v>0</v>
      </c>
      <c r="N294">
        <v>0</v>
      </c>
      <c r="O294" s="27">
        <v>0</v>
      </c>
      <c r="P294" s="27">
        <v>0</v>
      </c>
      <c r="Q294">
        <v>0</v>
      </c>
      <c r="R294">
        <f>'Calculated Tab Properties'!R294</f>
        <v>1</v>
      </c>
      <c r="T294" s="30">
        <f>VLOOKUP('GEOMETRIC INPUTS'!D294,'Pressure Calculations'!$A$22:$B$61,2,TRUE)</f>
        <v>1.6419599999999996</v>
      </c>
      <c r="U294" s="30">
        <f>VLOOKUP('GEOMETRIC INPUTS'!D294,'Pressure Calculations'!$C$22:$D$61,2,TRUE)</f>
        <v>-1.9116679999999999</v>
      </c>
      <c r="V294">
        <f>T294*'GEOMETRIC INPUTS'!S294</f>
        <v>6.5678399999999986</v>
      </c>
      <c r="W294" s="27">
        <f>U294*'GEOMETRIC INPUTS'!R294</f>
        <v>-7.6466719999999997</v>
      </c>
      <c r="X294" s="27">
        <f t="shared" si="78"/>
        <v>-3.6378015321003727</v>
      </c>
      <c r="Y294" s="27">
        <f t="shared" si="79"/>
        <v>-9.400772040329036</v>
      </c>
      <c r="Z294" s="27">
        <f t="shared" si="80"/>
        <v>0</v>
      </c>
      <c r="AA294" s="27">
        <f t="shared" si="81"/>
        <v>0</v>
      </c>
      <c r="AB294" s="27">
        <f t="shared" si="82"/>
        <v>0</v>
      </c>
      <c r="AC294">
        <f t="shared" si="83"/>
        <v>-3.6378015321003727</v>
      </c>
      <c r="AD294" s="28" t="str">
        <f>'GT Data'!D296</f>
        <v>TKNODE_584</v>
      </c>
      <c r="AE294">
        <f t="shared" si="84"/>
        <v>6.5678399999999986</v>
      </c>
      <c r="AF294">
        <f t="shared" si="85"/>
        <v>-7.6466719999999988</v>
      </c>
      <c r="AG294" s="25">
        <f t="shared" si="86"/>
        <v>0</v>
      </c>
      <c r="AH294" s="25">
        <v>0</v>
      </c>
      <c r="AI294" s="25">
        <v>0</v>
      </c>
      <c r="AJ294" s="25">
        <f t="shared" si="87"/>
        <v>-30.999155565805996</v>
      </c>
      <c r="AK294" s="28" t="str">
        <f>'GT Data'!N296</f>
        <v>TKNODE_585</v>
      </c>
      <c r="AL294" s="25">
        <f t="shared" si="88"/>
        <v>0</v>
      </c>
      <c r="AM294" s="25">
        <f t="shared" si="89"/>
        <v>0</v>
      </c>
      <c r="AN294" s="25">
        <f t="shared" si="90"/>
        <v>0</v>
      </c>
      <c r="AO294" s="25">
        <v>0</v>
      </c>
      <c r="AP294" s="25">
        <v>0</v>
      </c>
      <c r="AQ294" s="25">
        <v>0</v>
      </c>
    </row>
    <row r="295" spans="1:43" x14ac:dyDescent="0.3">
      <c r="A295" t="str">
        <f>'Calculated Tab Properties'!A295</f>
        <v>TAB_10_293</v>
      </c>
      <c r="B295">
        <f>'Calculated Tab Properties'!B295</f>
        <v>1.3753</v>
      </c>
      <c r="C295">
        <f>'Calculated Tab Properties'!C295</f>
        <v>1.5707962594880023</v>
      </c>
      <c r="D295">
        <f>'Calculated Tab Properties'!D295</f>
        <v>89.999996143599034</v>
      </c>
      <c r="E295">
        <f>'Calculated Tab Properties'!E295</f>
        <v>4.4571957000000104</v>
      </c>
      <c r="F295">
        <f>'Calculated Tab Properties'!F295</f>
        <v>2.1571957000000093</v>
      </c>
      <c r="G295">
        <f>'Calculated Tab Properties'!G295</f>
        <v>2.3000000000000029</v>
      </c>
      <c r="H295">
        <f>'Calculated Tab Properties'!H295</f>
        <v>2.8335198213703219</v>
      </c>
      <c r="I295">
        <f>'Calculated Tab Properties'!I295</f>
        <v>0.1500000000000328</v>
      </c>
      <c r="J295" s="20">
        <f>'Calculated Tab Properties'!J295</f>
        <v>-0.78360247064758026</v>
      </c>
      <c r="K295">
        <v>0</v>
      </c>
      <c r="L295">
        <v>0</v>
      </c>
      <c r="M295">
        <v>0</v>
      </c>
      <c r="N295">
        <v>0</v>
      </c>
      <c r="O295" s="27">
        <v>0</v>
      </c>
      <c r="P295" s="27">
        <v>0</v>
      </c>
      <c r="Q295">
        <v>0</v>
      </c>
      <c r="R295">
        <f>'Calculated Tab Properties'!R295</f>
        <v>1</v>
      </c>
      <c r="T295" s="30">
        <f>VLOOKUP('GEOMETRIC INPUTS'!D295,'Pressure Calculations'!$A$22:$B$61,2,TRUE)</f>
        <v>1.7212000000000001</v>
      </c>
      <c r="U295" s="30">
        <f>VLOOKUP('GEOMETRIC INPUTS'!D295,'Pressure Calculations'!$C$22:$D$61,2,TRUE)</f>
        <v>-2.0074000000000001</v>
      </c>
      <c r="V295">
        <f>T295*'GEOMETRIC INPUTS'!S295</f>
        <v>6.8848000000000003</v>
      </c>
      <c r="W295" s="27">
        <f>U295*'GEOMETRIC INPUTS'!R295</f>
        <v>-8.0296000000000003</v>
      </c>
      <c r="X295" s="27">
        <f t="shared" si="78"/>
        <v>8.0296004633944893</v>
      </c>
      <c r="Y295" s="27">
        <f t="shared" si="79"/>
        <v>6.8847994595525464</v>
      </c>
      <c r="Z295" s="27">
        <f t="shared" si="80"/>
        <v>0</v>
      </c>
      <c r="AA295" s="27">
        <f t="shared" si="81"/>
        <v>0</v>
      </c>
      <c r="AB295" s="27">
        <f t="shared" si="82"/>
        <v>0</v>
      </c>
      <c r="AC295">
        <f t="shared" si="83"/>
        <v>8.0296004633944893</v>
      </c>
      <c r="AD295" s="28" t="str">
        <f>'GT Data'!D297</f>
        <v>TKNODE_586</v>
      </c>
      <c r="AE295">
        <f t="shared" si="84"/>
        <v>6.8848000000000011</v>
      </c>
      <c r="AF295">
        <f t="shared" si="85"/>
        <v>-8.0296000000000021</v>
      </c>
      <c r="AG295" s="25">
        <f t="shared" si="86"/>
        <v>0</v>
      </c>
      <c r="AH295" s="25">
        <v>0</v>
      </c>
      <c r="AI295" s="25">
        <v>0</v>
      </c>
      <c r="AJ295" s="25">
        <f t="shared" si="87"/>
        <v>15.884579708442248</v>
      </c>
      <c r="AK295" s="28" t="str">
        <f>'GT Data'!N297</f>
        <v>TKNODE_587</v>
      </c>
      <c r="AL295" s="25">
        <f t="shared" si="88"/>
        <v>0</v>
      </c>
      <c r="AM295" s="25">
        <f t="shared" si="89"/>
        <v>0</v>
      </c>
      <c r="AN295" s="25">
        <f t="shared" si="90"/>
        <v>0</v>
      </c>
      <c r="AO295" s="25">
        <v>0</v>
      </c>
      <c r="AP295" s="25">
        <v>0</v>
      </c>
      <c r="AQ295" s="25">
        <v>0</v>
      </c>
    </row>
    <row r="296" spans="1:43" x14ac:dyDescent="0.3">
      <c r="A296" t="str">
        <f>'Calculated Tab Properties'!A296</f>
        <v>TAB_10_294</v>
      </c>
      <c r="B296">
        <f>'Calculated Tab Properties'!B296</f>
        <v>5.7735000000000003</v>
      </c>
      <c r="C296">
        <f>'Calculated Tab Properties'!C296</f>
        <v>1.7697426901639675</v>
      </c>
      <c r="D296">
        <f>'Calculated Tab Properties'!D296</f>
        <v>101.39878697052384</v>
      </c>
      <c r="E296">
        <f>'Calculated Tab Properties'!E296</f>
        <v>7.4873151018661561</v>
      </c>
      <c r="F296">
        <f>'Calculated Tab Properties'!F296</f>
        <v>3.9873150700240942</v>
      </c>
      <c r="G296">
        <f>'Calculated Tab Properties'!G296</f>
        <v>3.5000000318420632</v>
      </c>
      <c r="H296">
        <f>'Calculated Tab Properties'!H296</f>
        <v>2.6656455224951419</v>
      </c>
      <c r="I296">
        <f>'Calculated Tab Properties'!I296</f>
        <v>0.14999999858646637</v>
      </c>
      <c r="J296" s="20">
        <f>'Calculated Tab Properties'!J296</f>
        <v>0.84849655309417338</v>
      </c>
      <c r="K296">
        <v>0</v>
      </c>
      <c r="L296">
        <v>0</v>
      </c>
      <c r="M296">
        <v>0</v>
      </c>
      <c r="N296">
        <v>0</v>
      </c>
      <c r="O296" s="27">
        <v>0</v>
      </c>
      <c r="P296" s="27">
        <v>0</v>
      </c>
      <c r="Q296">
        <v>0</v>
      </c>
      <c r="R296">
        <f>'Calculated Tab Properties'!R296</f>
        <v>1</v>
      </c>
      <c r="T296" s="30">
        <f>VLOOKUP('GEOMETRIC INPUTS'!D296,'Pressure Calculations'!$A$22:$B$61,2,TRUE)</f>
        <v>1.7212000000000001</v>
      </c>
      <c r="U296" s="30">
        <f>VLOOKUP('GEOMETRIC INPUTS'!D296,'Pressure Calculations'!$C$22:$D$61,2,TRUE)</f>
        <v>-2.0074000000000001</v>
      </c>
      <c r="V296">
        <f>T296*'GEOMETRIC INPUTS'!S296</f>
        <v>6.8848000000000003</v>
      </c>
      <c r="W296" s="27">
        <f>U296*'GEOMETRIC INPUTS'!R296</f>
        <v>-8.0296000000000003</v>
      </c>
      <c r="X296" s="27">
        <f t="shared" si="78"/>
        <v>6.5105306513853467</v>
      </c>
      <c r="Y296" s="27">
        <f t="shared" si="79"/>
        <v>8.3359425284350355</v>
      </c>
      <c r="Z296" s="27">
        <f t="shared" si="80"/>
        <v>0</v>
      </c>
      <c r="AA296" s="27">
        <f t="shared" si="81"/>
        <v>0</v>
      </c>
      <c r="AB296" s="27">
        <f t="shared" si="82"/>
        <v>0</v>
      </c>
      <c r="AC296">
        <f t="shared" si="83"/>
        <v>6.5105306513853467</v>
      </c>
      <c r="AD296" s="28" t="str">
        <f>'GT Data'!D298</f>
        <v>TKNODE_588</v>
      </c>
      <c r="AE296">
        <f t="shared" si="84"/>
        <v>6.8847999999999994</v>
      </c>
      <c r="AF296">
        <f t="shared" si="85"/>
        <v>-8.0296000000000003</v>
      </c>
      <c r="AG296" s="25">
        <f t="shared" si="86"/>
        <v>0</v>
      </c>
      <c r="AH296" s="25">
        <v>0</v>
      </c>
      <c r="AI296" s="25">
        <v>0</v>
      </c>
      <c r="AJ296" s="25">
        <f t="shared" si="87"/>
        <v>34.488420633965895</v>
      </c>
      <c r="AK296" s="28" t="str">
        <f>'GT Data'!N298</f>
        <v>TKNODE_589</v>
      </c>
      <c r="AL296" s="25">
        <f t="shared" si="88"/>
        <v>0</v>
      </c>
      <c r="AM296" s="25">
        <f t="shared" si="89"/>
        <v>0</v>
      </c>
      <c r="AN296" s="25">
        <f t="shared" si="90"/>
        <v>0</v>
      </c>
      <c r="AO296" s="25">
        <v>0</v>
      </c>
      <c r="AP296" s="25">
        <v>0</v>
      </c>
      <c r="AQ296" s="25">
        <v>0</v>
      </c>
    </row>
    <row r="297" spans="1:43" x14ac:dyDescent="0.3">
      <c r="A297" t="str">
        <f>'Calculated Tab Properties'!A297</f>
        <v>TAB_10_295</v>
      </c>
      <c r="B297">
        <f>'Calculated Tab Properties'!B297</f>
        <v>4.7896999999999998</v>
      </c>
      <c r="C297">
        <f>'Calculated Tab Properties'!C297</f>
        <v>3.1415928844375896</v>
      </c>
      <c r="D297">
        <f>'Calculated Tab Properties'!D297</f>
        <v>180.00001322660444</v>
      </c>
      <c r="E297">
        <f>'Calculated Tab Properties'!E297</f>
        <v>5.1749876000001382</v>
      </c>
      <c r="F297">
        <f>'Calculated Tab Properties'!F297</f>
        <v>2.6749876000000667</v>
      </c>
      <c r="G297">
        <f>'Calculated Tab Properties'!G297</f>
        <v>2.5000000000000724</v>
      </c>
      <c r="H297">
        <f>'Calculated Tab Properties'!H297</f>
        <v>3.2211119788287581</v>
      </c>
      <c r="I297">
        <f>'Calculated Tab Properties'!I297</f>
        <v>0.14999999999999991</v>
      </c>
      <c r="J297" s="20">
        <f>'Calculated Tab Properties'!J297</f>
        <v>-0.6698948855916006</v>
      </c>
      <c r="K297">
        <v>0</v>
      </c>
      <c r="L297">
        <v>0</v>
      </c>
      <c r="M297">
        <v>0</v>
      </c>
      <c r="N297">
        <v>0</v>
      </c>
      <c r="O297" s="27">
        <v>0</v>
      </c>
      <c r="P297" s="27">
        <v>0</v>
      </c>
      <c r="Q297">
        <v>0</v>
      </c>
      <c r="R297">
        <f>'Calculated Tab Properties'!R297</f>
        <v>1</v>
      </c>
      <c r="T297" s="30">
        <f>VLOOKUP('GEOMETRIC INPUTS'!D297,'Pressure Calculations'!$A$22:$B$61,2,TRUE)</f>
        <v>1.7212000000000001</v>
      </c>
      <c r="U297" s="30">
        <f>VLOOKUP('GEOMETRIC INPUTS'!D297,'Pressure Calculations'!$C$22:$D$61,2,TRUE)</f>
        <v>-2.0074000000000001</v>
      </c>
      <c r="V297">
        <f>T297*'GEOMETRIC INPUTS'!S297</f>
        <v>6.8848000000000003</v>
      </c>
      <c r="W297" s="27">
        <f>U297*'GEOMETRIC INPUTS'!R297</f>
        <v>-8.0296000000000003</v>
      </c>
      <c r="X297" s="27">
        <f t="shared" si="78"/>
        <v>-6.884801853615282</v>
      </c>
      <c r="Y297" s="27">
        <f t="shared" si="79"/>
        <v>8.0295984106588794</v>
      </c>
      <c r="Z297" s="27">
        <f t="shared" si="80"/>
        <v>0</v>
      </c>
      <c r="AA297" s="27">
        <f t="shared" si="81"/>
        <v>0</v>
      </c>
      <c r="AB297" s="27">
        <f t="shared" si="82"/>
        <v>0</v>
      </c>
      <c r="AC297">
        <f t="shared" si="83"/>
        <v>-6.884801853615282</v>
      </c>
      <c r="AD297" s="28" t="str">
        <f>'GT Data'!D299</f>
        <v>TKNODE_590</v>
      </c>
      <c r="AE297">
        <f t="shared" si="84"/>
        <v>6.8847999999999994</v>
      </c>
      <c r="AF297">
        <f t="shared" si="85"/>
        <v>-8.0296000000000021</v>
      </c>
      <c r="AG297" s="25">
        <f t="shared" si="86"/>
        <v>0</v>
      </c>
      <c r="AH297" s="25">
        <v>0</v>
      </c>
      <c r="AI297" s="25">
        <v>0</v>
      </c>
      <c r="AJ297" s="25">
        <f t="shared" si="87"/>
        <v>22.683515943091578</v>
      </c>
      <c r="AK297" s="28" t="str">
        <f>'GT Data'!N299</f>
        <v>TKNODE_591</v>
      </c>
      <c r="AL297" s="25">
        <f t="shared" si="88"/>
        <v>0</v>
      </c>
      <c r="AM297" s="25">
        <f t="shared" si="89"/>
        <v>0</v>
      </c>
      <c r="AN297" s="25">
        <f t="shared" si="90"/>
        <v>0</v>
      </c>
      <c r="AO297" s="25">
        <v>0</v>
      </c>
      <c r="AP297" s="25">
        <v>0</v>
      </c>
      <c r="AQ297" s="25">
        <v>0</v>
      </c>
    </row>
    <row r="298" spans="1:43" x14ac:dyDescent="0.3">
      <c r="A298" t="str">
        <f>'Calculated Tab Properties'!A298</f>
        <v>TAB_10_296</v>
      </c>
      <c r="B298">
        <f>'Calculated Tab Properties'!B298</f>
        <v>1.3738999999999999</v>
      </c>
      <c r="C298">
        <f>'Calculated Tab Properties'!C298</f>
        <v>4.0493869751974554E-2</v>
      </c>
      <c r="D298">
        <f>'Calculated Tab Properties'!D298</f>
        <v>2.3201278329406074</v>
      </c>
      <c r="E298">
        <f>'Calculated Tab Properties'!E298</f>
        <v>4.8724638739681962</v>
      </c>
      <c r="F298">
        <f>'Calculated Tab Properties'!F298</f>
        <v>3.1724638726053729</v>
      </c>
      <c r="G298">
        <f>'Calculated Tab Properties'!G298</f>
        <v>1.700000001362824</v>
      </c>
      <c r="H298">
        <f>'Calculated Tab Properties'!H298</f>
        <v>4.1613354378564686</v>
      </c>
      <c r="I298">
        <f>'Calculated Tab Properties'!I298</f>
        <v>0.14999996390252901</v>
      </c>
      <c r="J298" s="20">
        <f>'Calculated Tab Properties'!J298</f>
        <v>0.50135582319275873</v>
      </c>
      <c r="K298">
        <v>0</v>
      </c>
      <c r="L298">
        <v>0</v>
      </c>
      <c r="M298">
        <v>0</v>
      </c>
      <c r="N298">
        <v>0</v>
      </c>
      <c r="O298" s="27">
        <v>0</v>
      </c>
      <c r="P298" s="27">
        <v>0</v>
      </c>
      <c r="Q298">
        <v>0</v>
      </c>
      <c r="R298">
        <f>'Calculated Tab Properties'!R298</f>
        <v>1</v>
      </c>
      <c r="T298" s="30">
        <f>VLOOKUP('GEOMETRIC INPUTS'!D298,'Pressure Calculations'!$A$22:$B$61,2,TRUE)</f>
        <v>1.7212000000000001</v>
      </c>
      <c r="U298" s="30">
        <f>VLOOKUP('GEOMETRIC INPUTS'!D298,'Pressure Calculations'!$C$22:$D$61,2,TRUE)</f>
        <v>-2.0074000000000001</v>
      </c>
      <c r="V298">
        <f>T298*'GEOMETRIC INPUTS'!S298</f>
        <v>6.8848000000000003</v>
      </c>
      <c r="W298" s="27">
        <f>U298*'GEOMETRIC INPUTS'!R298</f>
        <v>-8.0296000000000003</v>
      </c>
      <c r="X298" s="27">
        <f t="shared" si="78"/>
        <v>7.2042168068641406</v>
      </c>
      <c r="Y298" s="27">
        <f t="shared" si="79"/>
        <v>-7.7443016082598612</v>
      </c>
      <c r="Z298" s="27">
        <f t="shared" si="80"/>
        <v>0</v>
      </c>
      <c r="AA298" s="27">
        <f t="shared" si="81"/>
        <v>0</v>
      </c>
      <c r="AB298" s="27">
        <f t="shared" si="82"/>
        <v>0</v>
      </c>
      <c r="AC298">
        <f t="shared" si="83"/>
        <v>7.2042168068641406</v>
      </c>
      <c r="AD298" s="28" t="str">
        <f>'GT Data'!D300</f>
        <v>TKNODE_592</v>
      </c>
      <c r="AE298">
        <f t="shared" si="84"/>
        <v>6.8848000000000003</v>
      </c>
      <c r="AF298">
        <f t="shared" si="85"/>
        <v>-8.0296000000000021</v>
      </c>
      <c r="AG298" s="25">
        <f t="shared" si="86"/>
        <v>0</v>
      </c>
      <c r="AH298" s="25">
        <v>0</v>
      </c>
      <c r="AI298" s="25">
        <v>0</v>
      </c>
      <c r="AJ298" s="25">
        <f t="shared" si="87"/>
        <v>-25.730162032453375</v>
      </c>
      <c r="AK298" s="28" t="str">
        <f>'GT Data'!N300</f>
        <v>TKNODE_593</v>
      </c>
      <c r="AL298" s="25">
        <f t="shared" si="88"/>
        <v>0</v>
      </c>
      <c r="AM298" s="25">
        <f t="shared" si="89"/>
        <v>0</v>
      </c>
      <c r="AN298" s="25">
        <f t="shared" si="90"/>
        <v>0</v>
      </c>
      <c r="AO298" s="25">
        <v>0</v>
      </c>
      <c r="AP298" s="25">
        <v>0</v>
      </c>
      <c r="AQ298" s="25">
        <v>0</v>
      </c>
    </row>
    <row r="299" spans="1:43" x14ac:dyDescent="0.3">
      <c r="A299" t="str">
        <f>'Calculated Tab Properties'!A299</f>
        <v>TAB_10_297</v>
      </c>
      <c r="B299">
        <f>'Calculated Tab Properties'!B299</f>
        <v>2.1621999999999999</v>
      </c>
      <c r="C299">
        <f>'Calculated Tab Properties'!C299</f>
        <v>3.638162076711815E-2</v>
      </c>
      <c r="D299">
        <f>'Calculated Tab Properties'!D299</f>
        <v>2.0845133218013787</v>
      </c>
      <c r="E299">
        <f>'Calculated Tab Properties'!E299</f>
        <v>5.0991274872871335</v>
      </c>
      <c r="F299">
        <f>'Calculated Tab Properties'!F299</f>
        <v>3.1991274859030998</v>
      </c>
      <c r="G299">
        <f>'Calculated Tab Properties'!G299</f>
        <v>1.9000000013840339</v>
      </c>
      <c r="H299">
        <f>'Calculated Tab Properties'!H299</f>
        <v>3.6600378560050566</v>
      </c>
      <c r="I299">
        <f>'Calculated Tab Properties'!I299</f>
        <v>0.14999996295899531</v>
      </c>
      <c r="J299" s="20">
        <f>'Calculated Tab Properties'!J299</f>
        <v>0.57811046681658396</v>
      </c>
      <c r="K299">
        <v>0</v>
      </c>
      <c r="L299">
        <v>0</v>
      </c>
      <c r="M299">
        <v>0</v>
      </c>
      <c r="N299">
        <v>0</v>
      </c>
      <c r="O299" s="27">
        <v>0</v>
      </c>
      <c r="P299" s="27">
        <v>0</v>
      </c>
      <c r="Q299">
        <v>0</v>
      </c>
      <c r="R299">
        <f>'Calculated Tab Properties'!R299</f>
        <v>1</v>
      </c>
      <c r="T299" s="30">
        <f>VLOOKUP('GEOMETRIC INPUTS'!D299,'Pressure Calculations'!$A$22:$B$61,2,TRUE)</f>
        <v>1.7212000000000001</v>
      </c>
      <c r="U299" s="30">
        <f>VLOOKUP('GEOMETRIC INPUTS'!D299,'Pressure Calculations'!$C$22:$D$61,2,TRUE)</f>
        <v>-2.0074000000000001</v>
      </c>
      <c r="V299">
        <f>T299*'GEOMETRIC INPUTS'!S299</f>
        <v>6.8848000000000003</v>
      </c>
      <c r="W299" s="27">
        <f>U299*'GEOMETRIC INPUTS'!R299</f>
        <v>-8.0296000000000003</v>
      </c>
      <c r="X299" s="27">
        <f t="shared" si="78"/>
        <v>7.1723094864955819</v>
      </c>
      <c r="Y299" s="27">
        <f t="shared" si="79"/>
        <v>-7.7738615777440678</v>
      </c>
      <c r="Z299" s="27">
        <f t="shared" si="80"/>
        <v>0</v>
      </c>
      <c r="AA299" s="27">
        <f t="shared" si="81"/>
        <v>0</v>
      </c>
      <c r="AB299" s="27">
        <f t="shared" si="82"/>
        <v>0</v>
      </c>
      <c r="AC299">
        <f t="shared" si="83"/>
        <v>7.1723094864955819</v>
      </c>
      <c r="AD299" s="28" t="str">
        <f>'GT Data'!D301</f>
        <v>TKNODE_594</v>
      </c>
      <c r="AE299">
        <f t="shared" si="84"/>
        <v>6.8848000000000003</v>
      </c>
      <c r="AF299">
        <f t="shared" si="85"/>
        <v>-8.0296000000000003</v>
      </c>
      <c r="AG299" s="25">
        <f t="shared" si="86"/>
        <v>0</v>
      </c>
      <c r="AH299" s="25">
        <v>0</v>
      </c>
      <c r="AI299" s="25">
        <v>0</v>
      </c>
      <c r="AJ299" s="25">
        <f t="shared" si="87"/>
        <v>-26.035653193677053</v>
      </c>
      <c r="AK299" s="28" t="str">
        <f>'GT Data'!N301</f>
        <v>TKNODE_595</v>
      </c>
      <c r="AL299" s="25">
        <f t="shared" si="88"/>
        <v>0</v>
      </c>
      <c r="AM299" s="25">
        <f t="shared" si="89"/>
        <v>0</v>
      </c>
      <c r="AN299" s="25">
        <f t="shared" si="90"/>
        <v>0</v>
      </c>
      <c r="AO299" s="25">
        <v>0</v>
      </c>
      <c r="AP299" s="25">
        <v>0</v>
      </c>
      <c r="AQ299" s="25">
        <v>0</v>
      </c>
    </row>
    <row r="300" spans="1:43" x14ac:dyDescent="0.3">
      <c r="A300" t="str">
        <f>'Calculated Tab Properties'!A300</f>
        <v>TAB_10_298</v>
      </c>
      <c r="B300">
        <f>'Calculated Tab Properties'!B300</f>
        <v>2.4739</v>
      </c>
      <c r="C300">
        <f>'Calculated Tab Properties'!C300</f>
        <v>3.663237562395584</v>
      </c>
      <c r="D300">
        <f>'Calculated Tab Properties'!D300</f>
        <v>209.88805167905852</v>
      </c>
      <c r="E300">
        <f>'Calculated Tab Properties'!E300</f>
        <v>5.3533708662193451</v>
      </c>
      <c r="F300">
        <f>'Calculated Tab Properties'!F300</f>
        <v>3.0533708326631355</v>
      </c>
      <c r="G300">
        <f>'Calculated Tab Properties'!G300</f>
        <v>2.3000000335562087</v>
      </c>
      <c r="H300">
        <f>'Calculated Tab Properties'!H300</f>
        <v>3.4403266325292314</v>
      </c>
      <c r="I300">
        <f>'Calculated Tab Properties'!I300</f>
        <v>0.14999997675336502</v>
      </c>
      <c r="J300" s="20">
        <f>'Calculated Tab Properties'!J300</f>
        <v>0.62037478581634375</v>
      </c>
      <c r="K300">
        <v>0</v>
      </c>
      <c r="L300">
        <v>0</v>
      </c>
      <c r="M300">
        <v>0</v>
      </c>
      <c r="N300">
        <v>0</v>
      </c>
      <c r="O300" s="27">
        <v>0</v>
      </c>
      <c r="P300" s="27">
        <v>0</v>
      </c>
      <c r="Q300">
        <v>0</v>
      </c>
      <c r="R300">
        <f>'Calculated Tab Properties'!R300</f>
        <v>1</v>
      </c>
      <c r="T300" s="30">
        <f>VLOOKUP('GEOMETRIC INPUTS'!D300,'Pressure Calculations'!$A$22:$B$61,2,TRUE)</f>
        <v>1.7212000000000001</v>
      </c>
      <c r="U300" s="30">
        <f>VLOOKUP('GEOMETRIC INPUTS'!D300,'Pressure Calculations'!$C$22:$D$61,2,TRUE)</f>
        <v>-2.0074000000000001</v>
      </c>
      <c r="V300">
        <f>T300*'GEOMETRIC INPUTS'!S300</f>
        <v>6.8848000000000003</v>
      </c>
      <c r="W300" s="27">
        <f>U300*'GEOMETRIC INPUTS'!R300</f>
        <v>-8.0296000000000003</v>
      </c>
      <c r="X300" s="27">
        <f t="shared" si="78"/>
        <v>-9.9703317785816665</v>
      </c>
      <c r="Y300" s="27">
        <f t="shared" si="79"/>
        <v>3.5309250098245539</v>
      </c>
      <c r="Z300" s="27">
        <f t="shared" si="80"/>
        <v>0</v>
      </c>
      <c r="AA300" s="27">
        <f t="shared" si="81"/>
        <v>0</v>
      </c>
      <c r="AB300" s="27">
        <f t="shared" si="82"/>
        <v>0</v>
      </c>
      <c r="AC300">
        <f t="shared" si="83"/>
        <v>-9.9703317785816665</v>
      </c>
      <c r="AD300" s="28" t="str">
        <f>'GT Data'!D302</f>
        <v>TKNODE_596</v>
      </c>
      <c r="AE300">
        <f t="shared" si="84"/>
        <v>6.8847999999999994</v>
      </c>
      <c r="AF300">
        <f t="shared" si="85"/>
        <v>-8.0296000000000003</v>
      </c>
      <c r="AG300" s="25">
        <f t="shared" si="86"/>
        <v>0</v>
      </c>
      <c r="AH300" s="25">
        <v>0</v>
      </c>
      <c r="AI300" s="25">
        <v>0</v>
      </c>
      <c r="AJ300" s="25">
        <f t="shared" si="87"/>
        <v>11.310862106710646</v>
      </c>
      <c r="AK300" s="28" t="str">
        <f>'GT Data'!N302</f>
        <v>TKNODE_597</v>
      </c>
      <c r="AL300" s="25">
        <f t="shared" si="88"/>
        <v>0</v>
      </c>
      <c r="AM300" s="25">
        <f t="shared" si="89"/>
        <v>0</v>
      </c>
      <c r="AN300" s="25">
        <f t="shared" si="90"/>
        <v>0</v>
      </c>
      <c r="AO300" s="25">
        <v>0</v>
      </c>
      <c r="AP300" s="25">
        <v>0</v>
      </c>
      <c r="AQ300" s="25">
        <v>0</v>
      </c>
    </row>
    <row r="301" spans="1:43" x14ac:dyDescent="0.3">
      <c r="A301" t="str">
        <f>'Calculated Tab Properties'!A301</f>
        <v>TAB_10_299</v>
      </c>
      <c r="B301">
        <f>'Calculated Tab Properties'!B301</f>
        <v>2.7725</v>
      </c>
      <c r="C301">
        <f>'Calculated Tab Properties'!C301</f>
        <v>4.2292807559063217</v>
      </c>
      <c r="D301">
        <f>'Calculated Tab Properties'!D301</f>
        <v>242.31993768933074</v>
      </c>
      <c r="E301">
        <f>'Calculated Tab Properties'!E301</f>
        <v>5.8125809223549734</v>
      </c>
      <c r="F301">
        <f>'Calculated Tab Properties'!F301</f>
        <v>3.3125809378413882</v>
      </c>
      <c r="G301">
        <f>'Calculated Tab Properties'!G301</f>
        <v>2.4999999845135852</v>
      </c>
      <c r="H301">
        <f>'Calculated Tab Properties'!H301</f>
        <v>3.5786010475430774</v>
      </c>
      <c r="I301">
        <f>'Calculated Tab Properties'!I301</f>
        <v>0.15000000641633304</v>
      </c>
      <c r="J301" s="20">
        <f>'Calculated Tab Properties'!J301</f>
        <v>0.59303168159233199</v>
      </c>
      <c r="K301">
        <v>0</v>
      </c>
      <c r="L301">
        <v>0</v>
      </c>
      <c r="M301">
        <v>0</v>
      </c>
      <c r="N301">
        <v>0</v>
      </c>
      <c r="O301" s="27">
        <v>0</v>
      </c>
      <c r="P301" s="27">
        <v>0</v>
      </c>
      <c r="Q301">
        <v>0</v>
      </c>
      <c r="R301">
        <f>'Calculated Tab Properties'!R301</f>
        <v>1</v>
      </c>
      <c r="T301" s="30">
        <f>VLOOKUP('GEOMETRIC INPUTS'!D301,'Pressure Calculations'!$A$22:$B$61,2,TRUE)</f>
        <v>1.7212000000000001</v>
      </c>
      <c r="U301" s="30">
        <f>VLOOKUP('GEOMETRIC INPUTS'!D301,'Pressure Calculations'!$C$22:$D$61,2,TRUE)</f>
        <v>-2.0074000000000001</v>
      </c>
      <c r="V301">
        <f>T301*'GEOMETRIC INPUTS'!S301</f>
        <v>6.8848000000000003</v>
      </c>
      <c r="W301" s="27">
        <f>U301*'GEOMETRIC INPUTS'!R301</f>
        <v>-8.0296000000000003</v>
      </c>
      <c r="X301" s="27">
        <f t="shared" si="78"/>
        <v>-10.308878185513997</v>
      </c>
      <c r="Y301" s="27">
        <f t="shared" si="79"/>
        <v>-2.3668497536247779</v>
      </c>
      <c r="Z301" s="27">
        <f t="shared" si="80"/>
        <v>0</v>
      </c>
      <c r="AA301" s="27">
        <f t="shared" si="81"/>
        <v>0</v>
      </c>
      <c r="AB301" s="27">
        <f t="shared" si="82"/>
        <v>0</v>
      </c>
      <c r="AC301">
        <f t="shared" si="83"/>
        <v>-10.308878185513997</v>
      </c>
      <c r="AD301" s="28" t="str">
        <f>'GT Data'!D303</f>
        <v>TKNODE_598</v>
      </c>
      <c r="AE301">
        <f t="shared" si="84"/>
        <v>6.8848000000000011</v>
      </c>
      <c r="AF301">
        <f t="shared" si="85"/>
        <v>-8.0296000000000021</v>
      </c>
      <c r="AG301" s="25">
        <f t="shared" si="86"/>
        <v>0</v>
      </c>
      <c r="AH301" s="25">
        <v>0</v>
      </c>
      <c r="AI301" s="25">
        <v>0</v>
      </c>
      <c r="AJ301" s="25">
        <f t="shared" si="87"/>
        <v>-8.1954088548222384</v>
      </c>
      <c r="AK301" s="28" t="str">
        <f>'GT Data'!N303</f>
        <v>TKNODE_599</v>
      </c>
      <c r="AL301" s="25">
        <f t="shared" si="88"/>
        <v>0</v>
      </c>
      <c r="AM301" s="25">
        <f t="shared" si="89"/>
        <v>0</v>
      </c>
      <c r="AN301" s="25">
        <f t="shared" si="90"/>
        <v>0</v>
      </c>
      <c r="AO301" s="25">
        <v>0</v>
      </c>
      <c r="AP301" s="25">
        <v>0</v>
      </c>
      <c r="AQ301" s="25">
        <v>0</v>
      </c>
    </row>
    <row r="302" spans="1:43" x14ac:dyDescent="0.3">
      <c r="A302" t="str">
        <f>'Calculated Tab Properties'!A302</f>
        <v>TAB_10_300</v>
      </c>
      <c r="B302">
        <f>'Calculated Tab Properties'!B302</f>
        <v>2.2957999999999998</v>
      </c>
      <c r="C302">
        <f>'Calculated Tab Properties'!C302</f>
        <v>4.8304524497932801</v>
      </c>
      <c r="D302">
        <f>'Calculated Tab Properties'!D302</f>
        <v>276.76453851178417</v>
      </c>
      <c r="E302">
        <f>'Calculated Tab Properties'!E302</f>
        <v>4.1880023576436587</v>
      </c>
      <c r="F302">
        <f>'Calculated Tab Properties'!F302</f>
        <v>2.088002318599254</v>
      </c>
      <c r="G302">
        <f>'Calculated Tab Properties'!G302</f>
        <v>2.1000000390444042</v>
      </c>
      <c r="H302">
        <f>'Calculated Tab Properties'!H302</f>
        <v>2.6362425189261858</v>
      </c>
      <c r="I302">
        <f>'Calculated Tab Properties'!I302</f>
        <v>0.15000000904066638</v>
      </c>
      <c r="J302" s="20">
        <f>'Calculated Tab Properties'!J302</f>
        <v>0.86124696951880464</v>
      </c>
      <c r="K302">
        <v>0</v>
      </c>
      <c r="L302">
        <v>0</v>
      </c>
      <c r="M302">
        <v>0</v>
      </c>
      <c r="N302">
        <v>0</v>
      </c>
      <c r="O302" s="27">
        <v>0</v>
      </c>
      <c r="P302" s="27">
        <v>0</v>
      </c>
      <c r="Q302">
        <v>0</v>
      </c>
      <c r="R302">
        <f>'Calculated Tab Properties'!R302</f>
        <v>1</v>
      </c>
      <c r="T302" s="30">
        <f>VLOOKUP('GEOMETRIC INPUTS'!D302,'Pressure Calculations'!$A$22:$B$61,2,TRUE)</f>
        <v>1.7212000000000001</v>
      </c>
      <c r="U302" s="30">
        <f>VLOOKUP('GEOMETRIC INPUTS'!D302,'Pressure Calculations'!$C$22:$D$61,2,TRUE)</f>
        <v>-2.0074000000000001</v>
      </c>
      <c r="V302">
        <f>T302*'GEOMETRIC INPUTS'!S302</f>
        <v>6.8848000000000003</v>
      </c>
      <c r="W302" s="27">
        <f>U302*'GEOMETRIC INPUTS'!R302</f>
        <v>-8.0296000000000003</v>
      </c>
      <c r="X302" s="27">
        <f t="shared" si="78"/>
        <v>-7.1627464247937755</v>
      </c>
      <c r="Y302" s="27">
        <f t="shared" si="79"/>
        <v>-7.7826737599686133</v>
      </c>
      <c r="Z302" s="27">
        <f t="shared" si="80"/>
        <v>0</v>
      </c>
      <c r="AA302" s="27">
        <f t="shared" si="81"/>
        <v>0</v>
      </c>
      <c r="AB302" s="27">
        <f t="shared" si="82"/>
        <v>0</v>
      </c>
      <c r="AC302">
        <f t="shared" si="83"/>
        <v>-7.1627464247937755</v>
      </c>
      <c r="AD302" s="28" t="str">
        <f>'GT Data'!D304</f>
        <v>TKNODE_600</v>
      </c>
      <c r="AE302">
        <f t="shared" si="84"/>
        <v>6.8848000000000003</v>
      </c>
      <c r="AF302">
        <f t="shared" si="85"/>
        <v>-8.0296000000000003</v>
      </c>
      <c r="AG302" s="25">
        <f t="shared" si="86"/>
        <v>0</v>
      </c>
      <c r="AH302" s="25">
        <v>0</v>
      </c>
      <c r="AI302" s="25">
        <v>0</v>
      </c>
      <c r="AJ302" s="25">
        <f t="shared" si="87"/>
        <v>-17.417641990071889</v>
      </c>
      <c r="AK302" s="28" t="str">
        <f>'GT Data'!N304</f>
        <v>TKNODE_601</v>
      </c>
      <c r="AL302" s="25">
        <f t="shared" si="88"/>
        <v>0</v>
      </c>
      <c r="AM302" s="25">
        <f t="shared" si="89"/>
        <v>0</v>
      </c>
      <c r="AN302" s="25">
        <f t="shared" si="90"/>
        <v>0</v>
      </c>
      <c r="AO302" s="25">
        <v>0</v>
      </c>
      <c r="AP302" s="25">
        <v>0</v>
      </c>
      <c r="AQ302" s="25">
        <v>0</v>
      </c>
    </row>
    <row r="303" spans="1:43" x14ac:dyDescent="0.3">
      <c r="A303" t="str">
        <f>'Calculated Tab Properties'!A303</f>
        <v>TAB_10_301</v>
      </c>
      <c r="B303">
        <f>'Calculated Tab Properties'!B303</f>
        <v>1.6994</v>
      </c>
      <c r="C303">
        <f>'Calculated Tab Properties'!C303</f>
        <v>5.3249231232884604</v>
      </c>
      <c r="D303">
        <f>'Calculated Tab Properties'!D303</f>
        <v>305.09562119604931</v>
      </c>
      <c r="E303">
        <f>'Calculated Tab Properties'!E303</f>
        <v>3.8730732791774143</v>
      </c>
      <c r="F303">
        <f>'Calculated Tab Properties'!F303</f>
        <v>1.9730732839186789</v>
      </c>
      <c r="G303">
        <f>'Calculated Tab Properties'!G303</f>
        <v>1.8999999952587394</v>
      </c>
      <c r="H303">
        <f>'Calculated Tab Properties'!H303</f>
        <v>2.5903556033571009</v>
      </c>
      <c r="I303">
        <f>'Calculated Tab Properties'!I303</f>
        <v>0.15000001254416623</v>
      </c>
      <c r="J303" s="20">
        <f>'Calculated Tab Properties'!J303</f>
        <v>0.88213079188272292</v>
      </c>
      <c r="K303">
        <v>0</v>
      </c>
      <c r="L303">
        <v>0</v>
      </c>
      <c r="M303">
        <v>0</v>
      </c>
      <c r="N303">
        <v>0</v>
      </c>
      <c r="O303" s="27">
        <v>0</v>
      </c>
      <c r="P303" s="27">
        <v>0</v>
      </c>
      <c r="Q303">
        <v>0</v>
      </c>
      <c r="R303">
        <f>'Calculated Tab Properties'!R303</f>
        <v>1</v>
      </c>
      <c r="T303" s="30">
        <f>VLOOKUP('GEOMETRIC INPUTS'!D303,'Pressure Calculations'!$A$22:$B$61,2,TRUE)</f>
        <v>1.7212000000000001</v>
      </c>
      <c r="U303" s="30">
        <f>VLOOKUP('GEOMETRIC INPUTS'!D303,'Pressure Calculations'!$C$22:$D$61,2,TRUE)</f>
        <v>-2.0074000000000001</v>
      </c>
      <c r="V303">
        <f>T303*'GEOMETRIC INPUTS'!S303</f>
        <v>6.8848000000000003</v>
      </c>
      <c r="W303" s="27">
        <f>U303*'GEOMETRIC INPUTS'!R303</f>
        <v>-8.0296000000000003</v>
      </c>
      <c r="X303" s="27">
        <f t="shared" si="78"/>
        <v>-2.611402144993265</v>
      </c>
      <c r="Y303" s="27">
        <f t="shared" si="79"/>
        <v>-10.249659801043379</v>
      </c>
      <c r="Z303" s="27">
        <f t="shared" si="80"/>
        <v>0</v>
      </c>
      <c r="AA303" s="27">
        <f t="shared" si="81"/>
        <v>0</v>
      </c>
      <c r="AB303" s="27">
        <f t="shared" si="82"/>
        <v>0</v>
      </c>
      <c r="AC303">
        <f t="shared" si="83"/>
        <v>-2.611402144993265</v>
      </c>
      <c r="AD303" s="28" t="str">
        <f>'GT Data'!D305</f>
        <v>TKNODE_602</v>
      </c>
      <c r="AE303">
        <f t="shared" si="84"/>
        <v>6.8848000000000003</v>
      </c>
      <c r="AF303">
        <f t="shared" si="85"/>
        <v>-8.0296000000000003</v>
      </c>
      <c r="AG303" s="25">
        <f t="shared" si="86"/>
        <v>0</v>
      </c>
      <c r="AH303" s="25">
        <v>0</v>
      </c>
      <c r="AI303" s="25">
        <v>0</v>
      </c>
      <c r="AJ303" s="25">
        <f t="shared" si="87"/>
        <v>-21.760779021423875</v>
      </c>
      <c r="AK303" s="28" t="str">
        <f>'GT Data'!N305</f>
        <v>TKNODE_603</v>
      </c>
      <c r="AL303" s="25">
        <f t="shared" si="88"/>
        <v>0</v>
      </c>
      <c r="AM303" s="25">
        <f t="shared" si="89"/>
        <v>0</v>
      </c>
      <c r="AN303" s="25">
        <f t="shared" si="90"/>
        <v>0</v>
      </c>
      <c r="AO303" s="25">
        <v>0</v>
      </c>
      <c r="AP303" s="25">
        <v>0</v>
      </c>
      <c r="AQ303" s="25">
        <v>0</v>
      </c>
    </row>
    <row r="304" spans="1:43" x14ac:dyDescent="0.3">
      <c r="A304" t="str">
        <f>'Calculated Tab Properties'!A304</f>
        <v>TAB_10_302</v>
      </c>
      <c r="B304">
        <f>'Calculated Tab Properties'!B304</f>
        <v>1.3673999999999999</v>
      </c>
      <c r="C304">
        <f>'Calculated Tab Properties'!C304</f>
        <v>4.9025942761092107</v>
      </c>
      <c r="D304">
        <f>'Calculated Tab Properties'!D304</f>
        <v>280.89796068605278</v>
      </c>
      <c r="E304">
        <f>'Calculated Tab Properties'!E304</f>
        <v>3.4369163658223667</v>
      </c>
      <c r="F304">
        <f>'Calculated Tab Properties'!F304</f>
        <v>0.53691635458698794</v>
      </c>
      <c r="G304">
        <f>'Calculated Tab Properties'!G304</f>
        <v>2.9000000112353796</v>
      </c>
      <c r="H304">
        <f>'Calculated Tab Properties'!H304</f>
        <v>2.0370822943765945</v>
      </c>
      <c r="I304">
        <f>'Calculated Tab Properties'!I304</f>
        <v>0.1499999888661662</v>
      </c>
      <c r="J304" s="20">
        <f>'Calculated Tab Properties'!J304</f>
        <v>-1.3796988157733572</v>
      </c>
      <c r="K304">
        <v>0</v>
      </c>
      <c r="L304">
        <v>0</v>
      </c>
      <c r="M304">
        <v>0</v>
      </c>
      <c r="N304">
        <v>0</v>
      </c>
      <c r="O304" s="27">
        <v>0</v>
      </c>
      <c r="P304" s="27">
        <v>0</v>
      </c>
      <c r="Q304">
        <v>0</v>
      </c>
      <c r="R304">
        <f>'Calculated Tab Properties'!R304</f>
        <v>1</v>
      </c>
      <c r="T304" s="30">
        <f>VLOOKUP('GEOMETRIC INPUTS'!D304,'Pressure Calculations'!$A$22:$B$61,2,TRUE)</f>
        <v>1.7212000000000001</v>
      </c>
      <c r="U304" s="30">
        <f>VLOOKUP('GEOMETRIC INPUTS'!D304,'Pressure Calculations'!$C$22:$D$61,2,TRUE)</f>
        <v>-2.0074000000000001</v>
      </c>
      <c r="V304">
        <f>T304*'GEOMETRIC INPUTS'!S304</f>
        <v>6.8848000000000003</v>
      </c>
      <c r="W304" s="27">
        <f>U304*'GEOMETRIC INPUTS'!R304</f>
        <v>-8.0296000000000003</v>
      </c>
      <c r="X304" s="27">
        <f t="shared" si="78"/>
        <v>-6.583146039943351</v>
      </c>
      <c r="Y304" s="27">
        <f t="shared" si="79"/>
        <v>-8.2787158072238576</v>
      </c>
      <c r="Z304" s="27">
        <f t="shared" si="80"/>
        <v>0</v>
      </c>
      <c r="AA304" s="27">
        <f t="shared" si="81"/>
        <v>0</v>
      </c>
      <c r="AB304" s="27">
        <f t="shared" si="82"/>
        <v>0</v>
      </c>
      <c r="AC304">
        <f t="shared" si="83"/>
        <v>-6.583146039943351</v>
      </c>
      <c r="AD304" s="28" t="str">
        <f>'GT Data'!D306</f>
        <v>TKNODE_604</v>
      </c>
      <c r="AE304">
        <f t="shared" si="84"/>
        <v>6.8847999999999994</v>
      </c>
      <c r="AF304">
        <f t="shared" si="85"/>
        <v>-8.0295999999999985</v>
      </c>
      <c r="AG304" s="25">
        <f t="shared" si="86"/>
        <v>0</v>
      </c>
      <c r="AH304" s="25">
        <v>0</v>
      </c>
      <c r="AI304" s="25">
        <v>0</v>
      </c>
      <c r="AJ304" s="25">
        <f t="shared" si="87"/>
        <v>-5.6867851907860389</v>
      </c>
      <c r="AK304" s="28" t="str">
        <f>'GT Data'!N306</f>
        <v>TKNODE_605</v>
      </c>
      <c r="AL304" s="25">
        <f t="shared" si="88"/>
        <v>0</v>
      </c>
      <c r="AM304" s="25">
        <f t="shared" si="89"/>
        <v>0</v>
      </c>
      <c r="AN304" s="25">
        <f t="shared" si="90"/>
        <v>0</v>
      </c>
      <c r="AO304" s="25">
        <v>0</v>
      </c>
      <c r="AP304" s="25">
        <v>0</v>
      </c>
      <c r="AQ304" s="25">
        <v>0</v>
      </c>
    </row>
    <row r="305" spans="1:43" x14ac:dyDescent="0.3">
      <c r="A305" t="str">
        <f>'Calculated Tab Properties'!A305</f>
        <v>TAB_10_303</v>
      </c>
      <c r="B305">
        <f>'Calculated Tab Properties'!B305</f>
        <v>0.90720000000000001</v>
      </c>
      <c r="C305">
        <f>'Calculated Tab Properties'!C305</f>
        <v>4.1076070455730687</v>
      </c>
      <c r="D305">
        <f>'Calculated Tab Properties'!D305</f>
        <v>235.34854760953803</v>
      </c>
      <c r="E305">
        <f>'Calculated Tab Properties'!E305</f>
        <v>6.4245593059204404</v>
      </c>
      <c r="F305">
        <f>'Calculated Tab Properties'!F305</f>
        <v>3.924559334696986</v>
      </c>
      <c r="G305">
        <f>'Calculated Tab Properties'!G305</f>
        <v>2.4999999712234557</v>
      </c>
      <c r="H305">
        <f>'Calculated Tab Properties'!H305</f>
        <v>4.2716856500732847</v>
      </c>
      <c r="I305">
        <f>'Calculated Tab Properties'!I305</f>
        <v>0.14999998385323299</v>
      </c>
      <c r="J305" s="20">
        <f>'Calculated Tab Properties'!J305</f>
        <v>0.48725175364832402</v>
      </c>
      <c r="K305">
        <v>0</v>
      </c>
      <c r="L305">
        <v>0</v>
      </c>
      <c r="M305">
        <v>0</v>
      </c>
      <c r="N305">
        <v>0</v>
      </c>
      <c r="O305" s="27">
        <v>0</v>
      </c>
      <c r="P305" s="27">
        <v>0</v>
      </c>
      <c r="Q305">
        <v>0</v>
      </c>
      <c r="R305">
        <f>'Calculated Tab Properties'!R305</f>
        <v>1</v>
      </c>
      <c r="T305" s="30">
        <f>VLOOKUP('GEOMETRIC INPUTS'!D305,'Pressure Calculations'!$A$22:$B$61,2,TRUE)</f>
        <v>1.7212000000000001</v>
      </c>
      <c r="U305" s="30">
        <f>VLOOKUP('GEOMETRIC INPUTS'!D305,'Pressure Calculations'!$C$22:$D$61,2,TRUE)</f>
        <v>-2.0074000000000001</v>
      </c>
      <c r="V305">
        <f>T305*'GEOMETRIC INPUTS'!S305</f>
        <v>6.8848000000000003</v>
      </c>
      <c r="W305" s="27">
        <f>U305*'GEOMETRIC INPUTS'!R305</f>
        <v>-8.0296000000000003</v>
      </c>
      <c r="X305" s="27">
        <f t="shared" si="78"/>
        <v>-10.519936773169384</v>
      </c>
      <c r="Y305" s="27">
        <f t="shared" si="79"/>
        <v>-1.0981245323361826</v>
      </c>
      <c r="Z305" s="27">
        <f t="shared" si="80"/>
        <v>0</v>
      </c>
      <c r="AA305" s="27">
        <f t="shared" si="81"/>
        <v>0</v>
      </c>
      <c r="AB305" s="27">
        <f t="shared" si="82"/>
        <v>0</v>
      </c>
      <c r="AC305">
        <f t="shared" si="83"/>
        <v>-10.519936773169384</v>
      </c>
      <c r="AD305" s="28" t="str">
        <f>'GT Data'!D307</f>
        <v>TKNODE_606</v>
      </c>
      <c r="AE305">
        <f t="shared" si="84"/>
        <v>6.8848000000000003</v>
      </c>
      <c r="AF305">
        <f t="shared" si="85"/>
        <v>-8.0296000000000021</v>
      </c>
      <c r="AG305" s="25">
        <f t="shared" si="86"/>
        <v>0</v>
      </c>
      <c r="AH305" s="25">
        <v>0</v>
      </c>
      <c r="AI305" s="25">
        <v>0</v>
      </c>
      <c r="AJ305" s="25">
        <f t="shared" si="87"/>
        <v>-4.4743735461589935</v>
      </c>
      <c r="AK305" s="28" t="str">
        <f>'GT Data'!N307</f>
        <v>TKNODE_607</v>
      </c>
      <c r="AL305" s="25">
        <f t="shared" si="88"/>
        <v>0</v>
      </c>
      <c r="AM305" s="25">
        <f t="shared" si="89"/>
        <v>0</v>
      </c>
      <c r="AN305" s="25">
        <f t="shared" si="90"/>
        <v>0</v>
      </c>
      <c r="AO305" s="25">
        <v>0</v>
      </c>
      <c r="AP305" s="25">
        <v>0</v>
      </c>
      <c r="AQ305" s="25">
        <v>0</v>
      </c>
    </row>
    <row r="306" spans="1:43" x14ac:dyDescent="0.3">
      <c r="A306" t="str">
        <f>'Calculated Tab Properties'!A306</f>
        <v>TAB_10_304</v>
      </c>
      <c r="B306">
        <f>'Calculated Tab Properties'!B306</f>
        <v>3.7799</v>
      </c>
      <c r="C306">
        <f>'Calculated Tab Properties'!C306</f>
        <v>3.1671218608572529</v>
      </c>
      <c r="D306">
        <f>'Calculated Tab Properties'!D306</f>
        <v>181.46271583074017</v>
      </c>
      <c r="E306">
        <f>'Calculated Tab Properties'!E306</f>
        <v>4.1641381948980811</v>
      </c>
      <c r="F306">
        <f>'Calculated Tab Properties'!F306</f>
        <v>1.6641381632596064</v>
      </c>
      <c r="G306">
        <f>'Calculated Tab Properties'!G306</f>
        <v>2.500000031638475</v>
      </c>
      <c r="H306">
        <f>'Calculated Tab Properties'!H306</f>
        <v>4.4401909348202286</v>
      </c>
      <c r="I306">
        <f>'Calculated Tab Properties'!I306</f>
        <v>0.14999997622139727</v>
      </c>
      <c r="J306" s="20">
        <f>'Calculated Tab Properties'!J306</f>
        <v>0.46724811517603998</v>
      </c>
      <c r="K306">
        <v>0</v>
      </c>
      <c r="L306">
        <v>0</v>
      </c>
      <c r="M306">
        <v>0</v>
      </c>
      <c r="N306">
        <v>0</v>
      </c>
      <c r="O306" s="27">
        <v>0</v>
      </c>
      <c r="P306" s="27">
        <v>0</v>
      </c>
      <c r="Q306">
        <v>0</v>
      </c>
      <c r="R306">
        <f>'Calculated Tab Properties'!R306</f>
        <v>1</v>
      </c>
      <c r="T306" s="30">
        <f>VLOOKUP('GEOMETRIC INPUTS'!D306,'Pressure Calculations'!$A$22:$B$61,2,TRUE)</f>
        <v>1.7212000000000001</v>
      </c>
      <c r="U306" s="30">
        <f>VLOOKUP('GEOMETRIC INPUTS'!D306,'Pressure Calculations'!$C$22:$D$61,2,TRUE)</f>
        <v>-2.0074000000000001</v>
      </c>
      <c r="V306">
        <f>T306*'GEOMETRIC INPUTS'!S306</f>
        <v>6.8848000000000003</v>
      </c>
      <c r="W306" s="27">
        <f>U306*'GEOMETRIC INPUTS'!R306</f>
        <v>-8.0296000000000003</v>
      </c>
      <c r="X306" s="27">
        <f t="shared" si="78"/>
        <v>-7.0875236273762612</v>
      </c>
      <c r="Y306" s="27">
        <f t="shared" si="79"/>
        <v>7.8512391398672383</v>
      </c>
      <c r="Z306" s="27">
        <f t="shared" si="80"/>
        <v>0</v>
      </c>
      <c r="AA306" s="27">
        <f t="shared" si="81"/>
        <v>0</v>
      </c>
      <c r="AB306" s="27">
        <f t="shared" si="82"/>
        <v>0</v>
      </c>
      <c r="AC306">
        <f t="shared" si="83"/>
        <v>-7.0875236273762612</v>
      </c>
      <c r="AD306" s="28" t="str">
        <f>'GT Data'!D308</f>
        <v>TKNODE_608</v>
      </c>
      <c r="AE306">
        <f t="shared" si="84"/>
        <v>6.8848000000000011</v>
      </c>
      <c r="AF306">
        <f t="shared" si="85"/>
        <v>-8.0296000000000003</v>
      </c>
      <c r="AG306" s="25">
        <f t="shared" si="86"/>
        <v>0</v>
      </c>
      <c r="AH306" s="25">
        <v>0</v>
      </c>
      <c r="AI306" s="25">
        <v>0</v>
      </c>
      <c r="AJ306" s="25">
        <f t="shared" si="87"/>
        <v>14.243232365819187</v>
      </c>
      <c r="AK306" s="28" t="str">
        <f>'GT Data'!N308</f>
        <v>TKNODE_609</v>
      </c>
      <c r="AL306" s="25">
        <f t="shared" si="88"/>
        <v>0</v>
      </c>
      <c r="AM306" s="25">
        <f t="shared" si="89"/>
        <v>0</v>
      </c>
      <c r="AN306" s="25">
        <f t="shared" si="90"/>
        <v>0</v>
      </c>
      <c r="AO306" s="25">
        <v>0</v>
      </c>
      <c r="AP306" s="25">
        <v>0</v>
      </c>
      <c r="AQ306" s="25">
        <v>0</v>
      </c>
    </row>
    <row r="307" spans="1:43" x14ac:dyDescent="0.3">
      <c r="A307" t="str">
        <f>'Calculated Tab Properties'!A307</f>
        <v>TAB_10_305</v>
      </c>
      <c r="B307">
        <f>'Calculated Tab Properties'!B307</f>
        <v>5.0712000000000002</v>
      </c>
      <c r="C307">
        <f>'Calculated Tab Properties'!C307</f>
        <v>5.2058093938341656</v>
      </c>
      <c r="D307">
        <f>'Calculated Tab Properties'!D307</f>
        <v>298.27090721625507</v>
      </c>
      <c r="E307">
        <f>'Calculated Tab Properties'!E307</f>
        <v>6.1954688274784138</v>
      </c>
      <c r="F307">
        <f>'Calculated Tab Properties'!F307</f>
        <v>2.6954688748209468</v>
      </c>
      <c r="G307">
        <f>'Calculated Tab Properties'!G307</f>
        <v>3.4999999526574683</v>
      </c>
      <c r="H307">
        <f>'Calculated Tab Properties'!H307</f>
        <v>3.1781885067301858</v>
      </c>
      <c r="I307">
        <f>'Calculated Tab Properties'!I307</f>
        <v>0.14999997574833202</v>
      </c>
      <c r="J307" s="20">
        <f>'Calculated Tab Properties'!J307</f>
        <v>0.68063839385227087</v>
      </c>
      <c r="K307">
        <v>0</v>
      </c>
      <c r="L307">
        <v>0</v>
      </c>
      <c r="M307">
        <v>0</v>
      </c>
      <c r="N307">
        <v>0</v>
      </c>
      <c r="O307" s="27">
        <v>0</v>
      </c>
      <c r="P307" s="27">
        <v>0</v>
      </c>
      <c r="Q307">
        <v>0</v>
      </c>
      <c r="R307">
        <f>'Calculated Tab Properties'!R307</f>
        <v>1</v>
      </c>
      <c r="T307" s="30">
        <f>VLOOKUP('GEOMETRIC INPUTS'!D307,'Pressure Calculations'!$A$22:$B$61,2,TRUE)</f>
        <v>1.7212000000000001</v>
      </c>
      <c r="U307" s="30">
        <f>VLOOKUP('GEOMETRIC INPUTS'!D307,'Pressure Calculations'!$C$22:$D$61,2,TRUE)</f>
        <v>-2.0074000000000001</v>
      </c>
      <c r="V307">
        <f>T307*'GEOMETRIC INPUTS'!S307</f>
        <v>6.8848000000000003</v>
      </c>
      <c r="W307" s="27">
        <f>U307*'GEOMETRIC INPUTS'!R307</f>
        <v>-8.0296000000000003</v>
      </c>
      <c r="X307" s="27">
        <f t="shared" si="78"/>
        <v>-3.8108889185597796</v>
      </c>
      <c r="Y307" s="27">
        <f t="shared" si="79"/>
        <v>-9.8667154033344993</v>
      </c>
      <c r="Z307" s="27">
        <f t="shared" si="80"/>
        <v>0</v>
      </c>
      <c r="AA307" s="27">
        <f t="shared" si="81"/>
        <v>0</v>
      </c>
      <c r="AB307" s="27">
        <f t="shared" si="82"/>
        <v>0</v>
      </c>
      <c r="AC307">
        <f t="shared" si="83"/>
        <v>-3.8108889185597796</v>
      </c>
      <c r="AD307" s="28" t="str">
        <f>'GT Data'!D309</f>
        <v>TKNODE_610</v>
      </c>
      <c r="AE307">
        <f t="shared" si="84"/>
        <v>6.8848000000000003</v>
      </c>
      <c r="AF307">
        <f t="shared" si="85"/>
        <v>-8.0296000000000003</v>
      </c>
      <c r="AG307" s="25">
        <f t="shared" si="86"/>
        <v>0</v>
      </c>
      <c r="AH307" s="25">
        <v>0</v>
      </c>
      <c r="AI307" s="25">
        <v>0</v>
      </c>
      <c r="AJ307" s="25">
        <f t="shared" si="87"/>
        <v>-28.075431337620415</v>
      </c>
      <c r="AK307" s="28" t="str">
        <f>'GT Data'!N309</f>
        <v>TKNODE_611</v>
      </c>
      <c r="AL307" s="25">
        <f t="shared" si="88"/>
        <v>0</v>
      </c>
      <c r="AM307" s="25">
        <f t="shared" si="89"/>
        <v>0</v>
      </c>
      <c r="AN307" s="25">
        <f t="shared" si="90"/>
        <v>0</v>
      </c>
      <c r="AO307" s="25">
        <v>0</v>
      </c>
      <c r="AP307" s="25">
        <v>0</v>
      </c>
      <c r="AQ307" s="25">
        <v>0</v>
      </c>
    </row>
    <row r="308" spans="1:43" x14ac:dyDescent="0.3">
      <c r="A308" t="str">
        <f>'Calculated Tab Properties'!A308</f>
        <v>TAB_10_306</v>
      </c>
      <c r="B308">
        <f>'Calculated Tab Properties'!B308</f>
        <v>2.2740999999999998</v>
      </c>
      <c r="C308">
        <f>'Calculated Tab Properties'!C308</f>
        <v>5.0023045709347311</v>
      </c>
      <c r="D308">
        <f>'Calculated Tab Properties'!D308</f>
        <v>286.61093975356022</v>
      </c>
      <c r="E308">
        <f>'Calculated Tab Properties'!E308</f>
        <v>4.7690597580975016</v>
      </c>
      <c r="F308">
        <f>'Calculated Tab Properties'!F308</f>
        <v>2.0690596905589018</v>
      </c>
      <c r="G308">
        <f>'Calculated Tab Properties'!G308</f>
        <v>2.7000000675386002</v>
      </c>
      <c r="H308">
        <f>'Calculated Tab Properties'!H308</f>
        <v>2.7717846420600374</v>
      </c>
      <c r="I308">
        <f>'Calculated Tab Properties'!I308</f>
        <v>0.14999999842843306</v>
      </c>
      <c r="J308" s="20">
        <f>'Calculated Tab Properties'!J308</f>
        <v>-0.80604821951157657</v>
      </c>
      <c r="K308">
        <v>0</v>
      </c>
      <c r="L308">
        <v>0</v>
      </c>
      <c r="M308">
        <v>0</v>
      </c>
      <c r="N308">
        <v>0</v>
      </c>
      <c r="O308" s="27">
        <v>0</v>
      </c>
      <c r="P308" s="27">
        <v>0</v>
      </c>
      <c r="Q308">
        <v>0</v>
      </c>
      <c r="R308">
        <f>'Calculated Tab Properties'!R308</f>
        <v>1</v>
      </c>
      <c r="T308" s="30">
        <f>VLOOKUP('GEOMETRIC INPUTS'!D308,'Pressure Calculations'!$A$22:$B$61,2,TRUE)</f>
        <v>1.7212000000000001</v>
      </c>
      <c r="U308" s="30">
        <f>VLOOKUP('GEOMETRIC INPUTS'!D308,'Pressure Calculations'!$C$22:$D$61,2,TRUE)</f>
        <v>-2.0074000000000001</v>
      </c>
      <c r="V308">
        <f>T308*'GEOMETRIC INPUTS'!S308</f>
        <v>6.8848000000000003</v>
      </c>
      <c r="W308" s="27">
        <f>U308*'GEOMETRIC INPUTS'!R308</f>
        <v>-8.0296000000000003</v>
      </c>
      <c r="X308" s="27">
        <f t="shared" si="78"/>
        <v>-5.7263418099701759</v>
      </c>
      <c r="Y308" s="27">
        <f t="shared" si="79"/>
        <v>-8.8929160951505395</v>
      </c>
      <c r="Z308" s="27">
        <f t="shared" si="80"/>
        <v>0</v>
      </c>
      <c r="AA308" s="27">
        <f t="shared" si="81"/>
        <v>0</v>
      </c>
      <c r="AB308" s="27">
        <f t="shared" si="82"/>
        <v>0</v>
      </c>
      <c r="AC308">
        <f t="shared" si="83"/>
        <v>-5.7263418099701759</v>
      </c>
      <c r="AD308" s="28" t="str">
        <f>'GT Data'!D310</f>
        <v>TKNODE_612</v>
      </c>
      <c r="AE308">
        <f t="shared" si="84"/>
        <v>6.8848000000000003</v>
      </c>
      <c r="AF308">
        <f t="shared" si="85"/>
        <v>-8.0296000000000003</v>
      </c>
      <c r="AG308" s="25">
        <f t="shared" si="86"/>
        <v>0</v>
      </c>
      <c r="AH308" s="25">
        <v>0</v>
      </c>
      <c r="AI308" s="25">
        <v>0</v>
      </c>
      <c r="AJ308" s="25">
        <f t="shared" si="87"/>
        <v>-19.733911624295221</v>
      </c>
      <c r="AK308" s="28" t="str">
        <f>'GT Data'!N310</f>
        <v>TKNODE_613</v>
      </c>
      <c r="AL308" s="25">
        <f t="shared" si="88"/>
        <v>0</v>
      </c>
      <c r="AM308" s="25">
        <f t="shared" si="89"/>
        <v>0</v>
      </c>
      <c r="AN308" s="25">
        <f t="shared" si="90"/>
        <v>0</v>
      </c>
      <c r="AO308" s="25">
        <v>0</v>
      </c>
      <c r="AP308" s="25">
        <v>0</v>
      </c>
      <c r="AQ308" s="25">
        <v>0</v>
      </c>
    </row>
    <row r="309" spans="1:43" x14ac:dyDescent="0.3">
      <c r="A309" t="str">
        <f>'Calculated Tab Properties'!A309</f>
        <v>TAB_10_307</v>
      </c>
      <c r="B309">
        <f>'Calculated Tab Properties'!B309</f>
        <v>1.7954000000000001</v>
      </c>
      <c r="C309">
        <f>'Calculated Tab Properties'!C309</f>
        <v>4.5115874531407654</v>
      </c>
      <c r="D309">
        <f>'Calculated Tab Properties'!D309</f>
        <v>258.4949199691419</v>
      </c>
      <c r="E309">
        <f>'Calculated Tab Properties'!E309</f>
        <v>4.5936213222588611</v>
      </c>
      <c r="F309">
        <f>'Calculated Tab Properties'!F309</f>
        <v>2.6936213776505209</v>
      </c>
      <c r="G309">
        <f>'Calculated Tab Properties'!G309</f>
        <v>1.8999999446083413</v>
      </c>
      <c r="H309">
        <f>'Calculated Tab Properties'!H309</f>
        <v>3.2357393277565132</v>
      </c>
      <c r="I309">
        <f>'Calculated Tab Properties'!I309</f>
        <v>0.15000004094816072</v>
      </c>
      <c r="J309" s="20">
        <f>'Calculated Tab Properties'!J309</f>
        <v>0.66631928334957014</v>
      </c>
      <c r="K309">
        <v>0</v>
      </c>
      <c r="L309">
        <v>0</v>
      </c>
      <c r="M309">
        <v>0</v>
      </c>
      <c r="N309">
        <v>0</v>
      </c>
      <c r="O309" s="27">
        <v>0</v>
      </c>
      <c r="P309" s="27">
        <v>0</v>
      </c>
      <c r="Q309">
        <v>0</v>
      </c>
      <c r="R309">
        <f>'Calculated Tab Properties'!R309</f>
        <v>1</v>
      </c>
      <c r="T309" s="30">
        <f>VLOOKUP('GEOMETRIC INPUTS'!D309,'Pressure Calculations'!$A$22:$B$61,2,TRUE)</f>
        <v>1.7212000000000001</v>
      </c>
      <c r="U309" s="30">
        <f>VLOOKUP('GEOMETRIC INPUTS'!D309,'Pressure Calculations'!$C$22:$D$61,2,TRUE)</f>
        <v>-2.0074000000000001</v>
      </c>
      <c r="V309">
        <f>T309*'GEOMETRIC INPUTS'!S309</f>
        <v>6.8848000000000003</v>
      </c>
      <c r="W309" s="27">
        <f>U309*'GEOMETRIC INPUTS'!R309</f>
        <v>-8.0296000000000003</v>
      </c>
      <c r="X309" s="27">
        <f t="shared" si="78"/>
        <v>-9.2414679649572875</v>
      </c>
      <c r="Y309" s="27">
        <f t="shared" si="79"/>
        <v>-5.1449214816815445</v>
      </c>
      <c r="Z309" s="27">
        <f t="shared" si="80"/>
        <v>0</v>
      </c>
      <c r="AA309" s="27">
        <f t="shared" si="81"/>
        <v>0</v>
      </c>
      <c r="AB309" s="27">
        <f t="shared" si="82"/>
        <v>0</v>
      </c>
      <c r="AC309">
        <f t="shared" si="83"/>
        <v>-9.2414679649572875</v>
      </c>
      <c r="AD309" s="28" t="str">
        <f>'GT Data'!D311</f>
        <v>TKNODE_614</v>
      </c>
      <c r="AE309">
        <f t="shared" si="84"/>
        <v>6.8848000000000011</v>
      </c>
      <c r="AF309">
        <f t="shared" si="85"/>
        <v>-8.0296000000000021</v>
      </c>
      <c r="AG309" s="25">
        <f t="shared" si="86"/>
        <v>0</v>
      </c>
      <c r="AH309" s="25">
        <v>0</v>
      </c>
      <c r="AI309" s="25">
        <v>0</v>
      </c>
      <c r="AJ309" s="25">
        <f t="shared" si="87"/>
        <v>-14.630208922318104</v>
      </c>
      <c r="AK309" s="28" t="str">
        <f>'GT Data'!N311</f>
        <v>TKNODE_615</v>
      </c>
      <c r="AL309" s="25">
        <f t="shared" si="88"/>
        <v>0</v>
      </c>
      <c r="AM309" s="25">
        <f t="shared" si="89"/>
        <v>0</v>
      </c>
      <c r="AN309" s="25">
        <f t="shared" si="90"/>
        <v>0</v>
      </c>
      <c r="AO309" s="25">
        <v>0</v>
      </c>
      <c r="AP309" s="25">
        <v>0</v>
      </c>
      <c r="AQ309" s="25">
        <v>0</v>
      </c>
    </row>
    <row r="310" spans="1:43" x14ac:dyDescent="0.3">
      <c r="A310" t="str">
        <f>'Calculated Tab Properties'!A310</f>
        <v>TAB_10_308</v>
      </c>
      <c r="B310">
        <f>'Calculated Tab Properties'!B310</f>
        <v>2.5</v>
      </c>
      <c r="C310">
        <f>'Calculated Tab Properties'!C310</f>
        <v>4.9675431837054029</v>
      </c>
      <c r="D310">
        <f>'Calculated Tab Properties'!D310</f>
        <v>284.61925897529977</v>
      </c>
      <c r="E310">
        <f>'Calculated Tab Properties'!E310</f>
        <v>4.1022114085808941</v>
      </c>
      <c r="F310">
        <f>'Calculated Tab Properties'!F310</f>
        <v>2.6022113731530432</v>
      </c>
      <c r="G310">
        <f>'Calculated Tab Properties'!G310</f>
        <v>1.5000000354278529</v>
      </c>
      <c r="H310">
        <f>'Calculated Tab Properties'!H310</f>
        <v>3.1643864537528295</v>
      </c>
      <c r="I310">
        <f>'Calculated Tab Properties'!I310</f>
        <v>0.14999992024587883</v>
      </c>
      <c r="J310" s="20">
        <f>'Calculated Tab Properties'!J310</f>
        <v>0.68417519848551323</v>
      </c>
      <c r="K310">
        <v>0</v>
      </c>
      <c r="L310">
        <v>0</v>
      </c>
      <c r="M310">
        <v>0</v>
      </c>
      <c r="N310">
        <v>0</v>
      </c>
      <c r="O310" s="27">
        <v>0</v>
      </c>
      <c r="P310" s="27">
        <v>0</v>
      </c>
      <c r="Q310">
        <v>0</v>
      </c>
      <c r="R310">
        <f>'Calculated Tab Properties'!R310</f>
        <v>1</v>
      </c>
      <c r="T310" s="30">
        <f>VLOOKUP('GEOMETRIC INPUTS'!D310,'Pressure Calculations'!$A$22:$B$61,2,TRUE)</f>
        <v>1.7212000000000001</v>
      </c>
      <c r="U310" s="30">
        <f>VLOOKUP('GEOMETRIC INPUTS'!D310,'Pressure Calculations'!$C$22:$D$61,2,TRUE)</f>
        <v>-2.0074000000000001</v>
      </c>
      <c r="V310">
        <f>T310*'GEOMETRIC INPUTS'!S310</f>
        <v>6.8848000000000003</v>
      </c>
      <c r="W310" s="27">
        <f>U310*'GEOMETRIC INPUTS'!R310</f>
        <v>-8.0296000000000003</v>
      </c>
      <c r="X310" s="27">
        <f t="shared" si="78"/>
        <v>-6.0319502815092587</v>
      </c>
      <c r="Y310" s="27">
        <f t="shared" si="79"/>
        <v>-8.6885282413882035</v>
      </c>
      <c r="Z310" s="27">
        <f t="shared" si="80"/>
        <v>0</v>
      </c>
      <c r="AA310" s="27">
        <f t="shared" si="81"/>
        <v>0</v>
      </c>
      <c r="AB310" s="27">
        <f t="shared" si="82"/>
        <v>0</v>
      </c>
      <c r="AC310">
        <f t="shared" si="83"/>
        <v>-6.0319502815092587</v>
      </c>
      <c r="AD310" s="28" t="str">
        <f>'GT Data'!D312</f>
        <v>TKNODE_616</v>
      </c>
      <c r="AE310">
        <f t="shared" si="84"/>
        <v>6.8848000000000003</v>
      </c>
      <c r="AF310">
        <f t="shared" si="85"/>
        <v>-8.0296000000000003</v>
      </c>
      <c r="AG310" s="25">
        <f t="shared" si="86"/>
        <v>0</v>
      </c>
      <c r="AH310" s="25">
        <v>0</v>
      </c>
      <c r="AI310" s="25">
        <v>0</v>
      </c>
      <c r="AJ310" s="25">
        <f t="shared" si="87"/>
        <v>-23.912665548964089</v>
      </c>
      <c r="AK310" s="28" t="str">
        <f>'GT Data'!N312</f>
        <v>TKNODE_617</v>
      </c>
      <c r="AL310" s="25">
        <f t="shared" si="88"/>
        <v>0</v>
      </c>
      <c r="AM310" s="25">
        <f t="shared" si="89"/>
        <v>0</v>
      </c>
      <c r="AN310" s="25">
        <f t="shared" si="90"/>
        <v>0</v>
      </c>
      <c r="AO310" s="25">
        <v>0</v>
      </c>
      <c r="AP310" s="25">
        <v>0</v>
      </c>
      <c r="AQ310" s="25">
        <v>0</v>
      </c>
    </row>
    <row r="311" spans="1:43" x14ac:dyDescent="0.3">
      <c r="A311" t="str">
        <f>'Calculated Tab Properties'!A311</f>
        <v>TAB_11_309</v>
      </c>
      <c r="B311">
        <f>'Calculated Tab Properties'!B311</f>
        <v>1.5179</v>
      </c>
      <c r="C311">
        <f>'Calculated Tab Properties'!C311</f>
        <v>1.570796254270022</v>
      </c>
      <c r="D311">
        <f>'Calculated Tab Properties'!D311</f>
        <v>89.999995844630774</v>
      </c>
      <c r="E311">
        <f>'Calculated Tab Properties'!E311</f>
        <v>4.1365118000000107</v>
      </c>
      <c r="F311">
        <f>'Calculated Tab Properties'!F311</f>
        <v>1.8365118000000031</v>
      </c>
      <c r="G311">
        <f>'Calculated Tab Properties'!G311</f>
        <v>2.3000000000000087</v>
      </c>
      <c r="H311">
        <f>'Calculated Tab Properties'!H311</f>
        <v>2.6161655244917608</v>
      </c>
      <c r="I311">
        <f>'Calculated Tab Properties'!I311</f>
        <v>0.15000000000000036</v>
      </c>
      <c r="J311" s="20">
        <f>'Calculated Tab Properties'!J311</f>
        <v>0.87023061350848352</v>
      </c>
      <c r="K311">
        <v>0</v>
      </c>
      <c r="L311">
        <v>0</v>
      </c>
      <c r="M311">
        <v>0</v>
      </c>
      <c r="N311">
        <v>0</v>
      </c>
      <c r="O311" s="27">
        <v>0</v>
      </c>
      <c r="P311" s="27">
        <v>0</v>
      </c>
      <c r="Q311">
        <v>0</v>
      </c>
      <c r="R311">
        <f>'Calculated Tab Properties'!R311</f>
        <v>1</v>
      </c>
      <c r="T311" s="30">
        <f>VLOOKUP('GEOMETRIC INPUTS'!D311,'Pressure Calculations'!$A$22:$B$61,2,TRUE)</f>
        <v>1.7982400000000001</v>
      </c>
      <c r="U311" s="30">
        <f>VLOOKUP('GEOMETRIC INPUTS'!D311,'Pressure Calculations'!$C$22:$D$61,2,TRUE)</f>
        <v>-2.1012599999999999</v>
      </c>
      <c r="V311">
        <f>T311*'GEOMETRIC INPUTS'!S311</f>
        <v>7.1929600000000002</v>
      </c>
      <c r="W311" s="27">
        <f>U311*'GEOMETRIC INPUTS'!R311</f>
        <v>-8.4050399999999996</v>
      </c>
      <c r="X311" s="27">
        <f t="shared" si="78"/>
        <v>8.4050405216684982</v>
      </c>
      <c r="Y311" s="27">
        <f t="shared" si="79"/>
        <v>7.1929593904255089</v>
      </c>
      <c r="Z311" s="27">
        <f t="shared" si="80"/>
        <v>0</v>
      </c>
      <c r="AA311" s="27">
        <f t="shared" si="81"/>
        <v>0</v>
      </c>
      <c r="AB311" s="27">
        <f t="shared" si="82"/>
        <v>0</v>
      </c>
      <c r="AC311">
        <f t="shared" si="83"/>
        <v>8.4050405216684982</v>
      </c>
      <c r="AD311" s="28" t="str">
        <f>'GT Data'!D313</f>
        <v>TKNODE_618</v>
      </c>
      <c r="AE311">
        <f t="shared" si="84"/>
        <v>7.1929599999999994</v>
      </c>
      <c r="AF311">
        <f t="shared" si="85"/>
        <v>-8.4050399999999978</v>
      </c>
      <c r="AG311" s="25">
        <f t="shared" si="86"/>
        <v>0</v>
      </c>
      <c r="AH311" s="25">
        <v>0</v>
      </c>
      <c r="AI311" s="25">
        <v>0</v>
      </c>
      <c r="AJ311" s="25">
        <f t="shared" si="87"/>
        <v>14.288898706001106</v>
      </c>
      <c r="AK311" s="28" t="str">
        <f>'GT Data'!N313</f>
        <v>TKNODE_619</v>
      </c>
      <c r="AL311" s="25">
        <f t="shared" si="88"/>
        <v>0</v>
      </c>
      <c r="AM311" s="25">
        <f t="shared" si="89"/>
        <v>0</v>
      </c>
      <c r="AN311" s="25">
        <f t="shared" si="90"/>
        <v>0</v>
      </c>
      <c r="AO311" s="25">
        <v>0</v>
      </c>
      <c r="AP311" s="25">
        <v>0</v>
      </c>
      <c r="AQ311" s="25">
        <v>0</v>
      </c>
    </row>
    <row r="312" spans="1:43" x14ac:dyDescent="0.3">
      <c r="A312" t="str">
        <f>'Calculated Tab Properties'!A312</f>
        <v>TAB_11_310</v>
      </c>
      <c r="B312">
        <f>'Calculated Tab Properties'!B312</f>
        <v>5.4543999999999997</v>
      </c>
      <c r="C312">
        <f>'Calculated Tab Properties'!C312</f>
        <v>1.7718433089947776</v>
      </c>
      <c r="D312">
        <f>'Calculated Tab Properties'!D312</f>
        <v>101.51914356389497</v>
      </c>
      <c r="E312">
        <f>'Calculated Tab Properties'!E312</f>
        <v>6.8300343969313078</v>
      </c>
      <c r="F312">
        <f>'Calculated Tab Properties'!F312</f>
        <v>3.3300343232447474</v>
      </c>
      <c r="G312">
        <f>'Calculated Tab Properties'!G312</f>
        <v>3.50000007368656</v>
      </c>
      <c r="H312">
        <f>'Calculated Tab Properties'!H312</f>
        <v>3.7566751568391918</v>
      </c>
      <c r="I312">
        <f>'Calculated Tab Properties'!I312</f>
        <v>0.14999999447393411</v>
      </c>
      <c r="J312" s="20">
        <f>'Calculated Tab Properties'!J312</f>
        <v>0.56141633828126924</v>
      </c>
      <c r="K312">
        <v>0</v>
      </c>
      <c r="L312">
        <v>0</v>
      </c>
      <c r="M312">
        <v>0</v>
      </c>
      <c r="N312">
        <v>0</v>
      </c>
      <c r="O312" s="27">
        <v>0</v>
      </c>
      <c r="P312" s="27">
        <v>0</v>
      </c>
      <c r="Q312">
        <v>0</v>
      </c>
      <c r="R312">
        <f>'Calculated Tab Properties'!R312</f>
        <v>1</v>
      </c>
      <c r="T312" s="30">
        <f>VLOOKUP('GEOMETRIC INPUTS'!D312,'Pressure Calculations'!$A$22:$B$61,2,TRUE)</f>
        <v>1.7982400000000001</v>
      </c>
      <c r="U312" s="30">
        <f>VLOOKUP('GEOMETRIC INPUTS'!D312,'Pressure Calculations'!$C$22:$D$61,2,TRUE)</f>
        <v>-2.1012599999999999</v>
      </c>
      <c r="V312">
        <f>T312*'GEOMETRIC INPUTS'!S312</f>
        <v>7.1929600000000002</v>
      </c>
      <c r="W312" s="27">
        <f>U312*'GEOMETRIC INPUTS'!R312</f>
        <v>-8.4050399999999996</v>
      </c>
      <c r="X312" s="27">
        <f t="shared" si="78"/>
        <v>6.7993454497050694</v>
      </c>
      <c r="Y312" s="27">
        <f t="shared" si="79"/>
        <v>8.726526939096388</v>
      </c>
      <c r="Z312" s="27">
        <f t="shared" si="80"/>
        <v>0</v>
      </c>
      <c r="AA312" s="27">
        <f t="shared" si="81"/>
        <v>0</v>
      </c>
      <c r="AB312" s="27">
        <f t="shared" si="82"/>
        <v>0</v>
      </c>
      <c r="AC312">
        <f t="shared" si="83"/>
        <v>6.7993454497050694</v>
      </c>
      <c r="AD312" s="28" t="str">
        <f>'GT Data'!D314</f>
        <v>TKNODE_620</v>
      </c>
      <c r="AE312">
        <f t="shared" si="84"/>
        <v>7.192960000000002</v>
      </c>
      <c r="AF312">
        <f t="shared" si="85"/>
        <v>-8.4050399999999996</v>
      </c>
      <c r="AG312" s="25">
        <f t="shared" si="86"/>
        <v>0</v>
      </c>
      <c r="AH312" s="25">
        <v>0</v>
      </c>
      <c r="AI312" s="25">
        <v>0</v>
      </c>
      <c r="AJ312" s="25">
        <f t="shared" si="87"/>
        <v>30.368613222551993</v>
      </c>
      <c r="AK312" s="28" t="str">
        <f>'GT Data'!N314</f>
        <v>TKNODE_621</v>
      </c>
      <c r="AL312" s="25">
        <f t="shared" si="88"/>
        <v>0</v>
      </c>
      <c r="AM312" s="25">
        <f t="shared" si="89"/>
        <v>0</v>
      </c>
      <c r="AN312" s="25">
        <f t="shared" si="90"/>
        <v>0</v>
      </c>
      <c r="AO312" s="25">
        <v>0</v>
      </c>
      <c r="AP312" s="25">
        <v>0</v>
      </c>
      <c r="AQ312" s="25">
        <v>0</v>
      </c>
    </row>
    <row r="313" spans="1:43" x14ac:dyDescent="0.3">
      <c r="A313" t="str">
        <f>'Calculated Tab Properties'!A313</f>
        <v>TAB_11_311</v>
      </c>
      <c r="B313">
        <f>'Calculated Tab Properties'!B313</f>
        <v>4.7262000000000004</v>
      </c>
      <c r="C313">
        <f>'Calculated Tab Properties'!C313</f>
        <v>3.1415928910752235</v>
      </c>
      <c r="D313">
        <f>'Calculated Tab Properties'!D313</f>
        <v>180.00001360691289</v>
      </c>
      <c r="E313">
        <f>'Calculated Tab Properties'!E313</f>
        <v>4.6332669000001303</v>
      </c>
      <c r="F313">
        <f>'Calculated Tab Properties'!F313</f>
        <v>2.1332669000000584</v>
      </c>
      <c r="G313">
        <f>'Calculated Tab Properties'!G313</f>
        <v>2.5000000000000719</v>
      </c>
      <c r="H313">
        <f>'Calculated Tab Properties'!H313</f>
        <v>2.8166198885607301</v>
      </c>
      <c r="I313">
        <f>'Calculated Tab Properties'!I313</f>
        <v>0.15000000000000036</v>
      </c>
      <c r="J313" s="20">
        <f>'Calculated Tab Properties'!J313</f>
        <v>0.78959898699041464</v>
      </c>
      <c r="K313">
        <v>0</v>
      </c>
      <c r="L313">
        <v>0</v>
      </c>
      <c r="M313">
        <v>0</v>
      </c>
      <c r="N313">
        <v>0</v>
      </c>
      <c r="O313" s="27">
        <v>0</v>
      </c>
      <c r="P313" s="27">
        <v>0</v>
      </c>
      <c r="Q313">
        <v>0</v>
      </c>
      <c r="R313">
        <f>'Calculated Tab Properties'!R313</f>
        <v>1</v>
      </c>
      <c r="T313" s="30">
        <f>VLOOKUP('GEOMETRIC INPUTS'!D313,'Pressure Calculations'!$A$22:$B$61,2,TRUE)</f>
        <v>1.7982400000000001</v>
      </c>
      <c r="U313" s="30">
        <f>VLOOKUP('GEOMETRIC INPUTS'!D313,'Pressure Calculations'!$C$22:$D$61,2,TRUE)</f>
        <v>-2.1012599999999999</v>
      </c>
      <c r="V313">
        <f>T313*'GEOMETRIC INPUTS'!S313</f>
        <v>7.1929600000000002</v>
      </c>
      <c r="W313" s="27">
        <f>U313*'GEOMETRIC INPUTS'!R313</f>
        <v>-8.4050399999999996</v>
      </c>
      <c r="X313" s="27">
        <f t="shared" si="78"/>
        <v>-7.1929619960743389</v>
      </c>
      <c r="Y313" s="27">
        <f t="shared" si="79"/>
        <v>8.4050382917765631</v>
      </c>
      <c r="Z313" s="27">
        <f t="shared" si="80"/>
        <v>0</v>
      </c>
      <c r="AA313" s="27">
        <f t="shared" si="81"/>
        <v>0</v>
      </c>
      <c r="AB313" s="27">
        <f t="shared" si="82"/>
        <v>0</v>
      </c>
      <c r="AC313">
        <f t="shared" si="83"/>
        <v>-7.1929619960743389</v>
      </c>
      <c r="AD313" s="28" t="str">
        <f>'GT Data'!D315</f>
        <v>TKNODE_622</v>
      </c>
      <c r="AE313">
        <f t="shared" si="84"/>
        <v>7.1929600000000011</v>
      </c>
      <c r="AF313">
        <f t="shared" si="85"/>
        <v>-8.4050400000000014</v>
      </c>
      <c r="AG313" s="25">
        <f t="shared" si="86"/>
        <v>0</v>
      </c>
      <c r="AH313" s="25">
        <v>0</v>
      </c>
      <c r="AI313" s="25">
        <v>0</v>
      </c>
      <c r="AJ313" s="25">
        <f t="shared" si="87"/>
        <v>19.190945724846461</v>
      </c>
      <c r="AK313" s="28" t="str">
        <f>'GT Data'!N315</f>
        <v>TKNODE_623</v>
      </c>
      <c r="AL313" s="25">
        <f t="shared" si="88"/>
        <v>0</v>
      </c>
      <c r="AM313" s="25">
        <f t="shared" si="89"/>
        <v>0</v>
      </c>
      <c r="AN313" s="25">
        <f t="shared" si="90"/>
        <v>0</v>
      </c>
      <c r="AO313" s="25">
        <v>0</v>
      </c>
      <c r="AP313" s="25">
        <v>0</v>
      </c>
      <c r="AQ313" s="25">
        <v>0</v>
      </c>
    </row>
    <row r="314" spans="1:43" x14ac:dyDescent="0.3">
      <c r="A314" t="str">
        <f>'Calculated Tab Properties'!A314</f>
        <v>TAB_11_312</v>
      </c>
      <c r="B314">
        <f>'Calculated Tab Properties'!B314</f>
        <v>1.84</v>
      </c>
      <c r="C314">
        <f>'Calculated Tab Properties'!C314</f>
        <v>1.6330322067409142E-2</v>
      </c>
      <c r="D314">
        <f>'Calculated Tab Properties'!D314</f>
        <v>0.9356585325518969</v>
      </c>
      <c r="E314">
        <f>'Calculated Tab Properties'!E314</f>
        <v>4.3481601695289296</v>
      </c>
      <c r="F314">
        <f>'Calculated Tab Properties'!F314</f>
        <v>2.8481601643184757</v>
      </c>
      <c r="G314">
        <f>'Calculated Tab Properties'!G314</f>
        <v>1.5000000052104534</v>
      </c>
      <c r="H314">
        <f>'Calculated Tab Properties'!H314</f>
        <v>3.3585812506904098</v>
      </c>
      <c r="I314">
        <f>'Calculated Tab Properties'!I314</f>
        <v>0.14999999986786644</v>
      </c>
      <c r="J314" s="20">
        <f>'Calculated Tab Properties'!J314</f>
        <v>0.63787487302920953</v>
      </c>
      <c r="K314">
        <v>0</v>
      </c>
      <c r="L314">
        <v>0</v>
      </c>
      <c r="M314">
        <v>0</v>
      </c>
      <c r="N314">
        <v>0</v>
      </c>
      <c r="O314" s="27">
        <v>0</v>
      </c>
      <c r="P314" s="27">
        <v>0</v>
      </c>
      <c r="Q314">
        <v>0</v>
      </c>
      <c r="R314">
        <f>'Calculated Tab Properties'!R314</f>
        <v>1</v>
      </c>
      <c r="T314" s="30">
        <f>VLOOKUP('GEOMETRIC INPUTS'!D314,'Pressure Calculations'!$A$22:$B$61,2,TRUE)</f>
        <v>1.7982400000000001</v>
      </c>
      <c r="U314" s="30">
        <f>VLOOKUP('GEOMETRIC INPUTS'!D314,'Pressure Calculations'!$C$22:$D$61,2,TRUE)</f>
        <v>-2.1012599999999999</v>
      </c>
      <c r="V314">
        <f>T314*'GEOMETRIC INPUTS'!S314</f>
        <v>7.1929600000000002</v>
      </c>
      <c r="W314" s="27">
        <f>U314*'GEOMETRIC INPUTS'!R314</f>
        <v>-8.4050399999999996</v>
      </c>
      <c r="X314" s="27">
        <f t="shared" si="78"/>
        <v>7.3292518237856239</v>
      </c>
      <c r="Y314" s="27">
        <f t="shared" si="79"/>
        <v>-8.2864611666703123</v>
      </c>
      <c r="Z314" s="27">
        <f t="shared" si="80"/>
        <v>0</v>
      </c>
      <c r="AA314" s="27">
        <f t="shared" si="81"/>
        <v>0</v>
      </c>
      <c r="AB314" s="27">
        <f t="shared" si="82"/>
        <v>0</v>
      </c>
      <c r="AC314">
        <f t="shared" si="83"/>
        <v>7.3292518237856239</v>
      </c>
      <c r="AD314" s="28" t="str">
        <f>'GT Data'!D316</f>
        <v>TKNODE_624</v>
      </c>
      <c r="AE314">
        <f t="shared" si="84"/>
        <v>7.1929600000000011</v>
      </c>
      <c r="AF314">
        <f t="shared" si="85"/>
        <v>-8.4050399999999996</v>
      </c>
      <c r="AG314" s="25">
        <f t="shared" si="86"/>
        <v>0</v>
      </c>
      <c r="AH314" s="25">
        <v>0</v>
      </c>
      <c r="AI314" s="25">
        <v>0</v>
      </c>
      <c r="AJ314" s="25">
        <f t="shared" si="87"/>
        <v>-24.844137771988013</v>
      </c>
      <c r="AK314" s="28" t="str">
        <f>'GT Data'!N316</f>
        <v>TKNODE_625</v>
      </c>
      <c r="AL314" s="25">
        <f t="shared" si="88"/>
        <v>0</v>
      </c>
      <c r="AM314" s="25">
        <f t="shared" si="89"/>
        <v>0</v>
      </c>
      <c r="AN314" s="25">
        <f t="shared" si="90"/>
        <v>0</v>
      </c>
      <c r="AO314" s="25">
        <v>0</v>
      </c>
      <c r="AP314" s="25">
        <v>0</v>
      </c>
      <c r="AQ314" s="25">
        <v>0</v>
      </c>
    </row>
    <row r="315" spans="1:43" x14ac:dyDescent="0.3">
      <c r="A315" t="str">
        <f>'Calculated Tab Properties'!A315</f>
        <v>TAB_11_313</v>
      </c>
      <c r="B315">
        <f>'Calculated Tab Properties'!B315</f>
        <v>1.8994</v>
      </c>
      <c r="C315">
        <f>'Calculated Tab Properties'!C315</f>
        <v>3.4598494685317256</v>
      </c>
      <c r="D315">
        <f>'Calculated Tab Properties'!D315</f>
        <v>198.23477229744879</v>
      </c>
      <c r="E315">
        <f>'Calculated Tab Properties'!E315</f>
        <v>4.51680073916891</v>
      </c>
      <c r="F315">
        <f>'Calculated Tab Properties'!F315</f>
        <v>2.8168007750117434</v>
      </c>
      <c r="G315">
        <f>'Calculated Tab Properties'!G315</f>
        <v>1.699999964157167</v>
      </c>
      <c r="H315">
        <f>'Calculated Tab Properties'!H315</f>
        <v>3.3334411847956953</v>
      </c>
      <c r="I315">
        <f>'Calculated Tab Properties'!I315</f>
        <v>0.15000004623215968</v>
      </c>
      <c r="J315" s="20">
        <f>'Calculated Tab Properties'!J315</f>
        <v>0.64347684322018761</v>
      </c>
      <c r="K315">
        <v>0</v>
      </c>
      <c r="L315">
        <v>0</v>
      </c>
      <c r="M315">
        <v>0</v>
      </c>
      <c r="N315">
        <v>0</v>
      </c>
      <c r="O315" s="27">
        <v>0</v>
      </c>
      <c r="P315" s="27">
        <v>0</v>
      </c>
      <c r="Q315">
        <v>0</v>
      </c>
      <c r="R315">
        <f>'Calculated Tab Properties'!R315</f>
        <v>1</v>
      </c>
      <c r="T315" s="30">
        <f>VLOOKUP('GEOMETRIC INPUTS'!D315,'Pressure Calculations'!$A$22:$B$61,2,TRUE)</f>
        <v>1.7982400000000001</v>
      </c>
      <c r="U315" s="30">
        <f>VLOOKUP('GEOMETRIC INPUTS'!D315,'Pressure Calculations'!$C$22:$D$61,2,TRUE)</f>
        <v>-2.1012599999999999</v>
      </c>
      <c r="V315">
        <f>T315*'GEOMETRIC INPUTS'!S315</f>
        <v>7.1929600000000002</v>
      </c>
      <c r="W315" s="27">
        <f>U315*'GEOMETRIC INPUTS'!R315</f>
        <v>-8.4050399999999996</v>
      </c>
      <c r="X315" s="27">
        <f t="shared" si="78"/>
        <v>-9.461779014099168</v>
      </c>
      <c r="Y315" s="27">
        <f t="shared" si="79"/>
        <v>5.7321993031952907</v>
      </c>
      <c r="Z315" s="27">
        <f t="shared" si="80"/>
        <v>0</v>
      </c>
      <c r="AA315" s="27">
        <f t="shared" si="81"/>
        <v>0</v>
      </c>
      <c r="AB315" s="27">
        <f t="shared" si="82"/>
        <v>0</v>
      </c>
      <c r="AC315">
        <f t="shared" si="83"/>
        <v>-9.461779014099168</v>
      </c>
      <c r="AD315" s="28" t="str">
        <f>'GT Data'!D317</f>
        <v>TKNODE_626</v>
      </c>
      <c r="AE315">
        <f t="shared" si="84"/>
        <v>7.1929600000000011</v>
      </c>
      <c r="AF315">
        <f t="shared" si="85"/>
        <v>-8.4050399999999996</v>
      </c>
      <c r="AG315" s="25">
        <f t="shared" si="86"/>
        <v>0</v>
      </c>
      <c r="AH315" s="25">
        <v>0</v>
      </c>
      <c r="AI315" s="25">
        <v>0</v>
      </c>
      <c r="AJ315" s="25">
        <f t="shared" si="87"/>
        <v>17.006293600253517</v>
      </c>
      <c r="AK315" s="28" t="str">
        <f>'GT Data'!N317</f>
        <v>TKNODE_627</v>
      </c>
      <c r="AL315" s="25">
        <f t="shared" si="88"/>
        <v>0</v>
      </c>
      <c r="AM315" s="25">
        <f t="shared" si="89"/>
        <v>0</v>
      </c>
      <c r="AN315" s="25">
        <f t="shared" si="90"/>
        <v>0</v>
      </c>
      <c r="AO315" s="25">
        <v>0</v>
      </c>
      <c r="AP315" s="25">
        <v>0</v>
      </c>
      <c r="AQ315" s="25">
        <v>0</v>
      </c>
    </row>
    <row r="316" spans="1:43" x14ac:dyDescent="0.3">
      <c r="A316" t="str">
        <f>'Calculated Tab Properties'!A316</f>
        <v>TAB_11_314</v>
      </c>
      <c r="B316">
        <f>'Calculated Tab Properties'!B316</f>
        <v>2.0951</v>
      </c>
      <c r="C316">
        <f>'Calculated Tab Properties'!C316</f>
        <v>3.9271483092162036</v>
      </c>
      <c r="D316">
        <f>'Calculated Tab Properties'!D316</f>
        <v>225.00902364002565</v>
      </c>
      <c r="E316">
        <f>'Calculated Tab Properties'!E316</f>
        <v>4.8494204606166713</v>
      </c>
      <c r="F316">
        <f>'Calculated Tab Properties'!F316</f>
        <v>2.5494204981742259</v>
      </c>
      <c r="G316">
        <f>'Calculated Tab Properties'!G316</f>
        <v>2.2999999624424454</v>
      </c>
      <c r="H316">
        <f>'Calculated Tab Properties'!H316</f>
        <v>3.1236560277834209</v>
      </c>
      <c r="I316">
        <f>'Calculated Tab Properties'!I316</f>
        <v>0.14999997756593164</v>
      </c>
      <c r="J316" s="20">
        <f>'Calculated Tab Properties'!J316</f>
        <v>0.6948566909849031</v>
      </c>
      <c r="K316">
        <v>0</v>
      </c>
      <c r="L316">
        <v>0</v>
      </c>
      <c r="M316">
        <v>0</v>
      </c>
      <c r="N316">
        <v>0</v>
      </c>
      <c r="O316" s="27">
        <v>0</v>
      </c>
      <c r="P316" s="27">
        <v>0</v>
      </c>
      <c r="Q316">
        <v>0</v>
      </c>
      <c r="R316">
        <f>'Calculated Tab Properties'!R316</f>
        <v>1</v>
      </c>
      <c r="T316" s="30">
        <f>VLOOKUP('GEOMETRIC INPUTS'!D316,'Pressure Calculations'!$A$22:$B$61,2,TRUE)</f>
        <v>1.7982400000000001</v>
      </c>
      <c r="U316" s="30">
        <f>VLOOKUP('GEOMETRIC INPUTS'!D316,'Pressure Calculations'!$C$22:$D$61,2,TRUE)</f>
        <v>-2.1012599999999999</v>
      </c>
      <c r="V316">
        <f>T316*'GEOMETRIC INPUTS'!S316</f>
        <v>7.1929600000000002</v>
      </c>
      <c r="W316" s="27">
        <f>U316*'GEOMETRIC INPUTS'!R316</f>
        <v>-8.4050399999999996</v>
      </c>
      <c r="X316" s="27">
        <f t="shared" si="78"/>
        <v>-11.029586418023726</v>
      </c>
      <c r="Y316" s="27">
        <f t="shared" si="79"/>
        <v>0.85533292380602077</v>
      </c>
      <c r="Z316" s="27">
        <f t="shared" si="80"/>
        <v>0</v>
      </c>
      <c r="AA316" s="27">
        <f t="shared" si="81"/>
        <v>0</v>
      </c>
      <c r="AB316" s="27">
        <f t="shared" si="82"/>
        <v>0</v>
      </c>
      <c r="AC316">
        <f t="shared" si="83"/>
        <v>-11.029586418023726</v>
      </c>
      <c r="AD316" s="28" t="str">
        <f>'GT Data'!D318</f>
        <v>TKNODE_628</v>
      </c>
      <c r="AE316">
        <f t="shared" si="84"/>
        <v>7.1929600000000002</v>
      </c>
      <c r="AF316">
        <f t="shared" si="85"/>
        <v>-8.4050399999999996</v>
      </c>
      <c r="AG316" s="25">
        <f t="shared" si="86"/>
        <v>0</v>
      </c>
      <c r="AH316" s="25">
        <v>0</v>
      </c>
      <c r="AI316" s="25">
        <v>0</v>
      </c>
      <c r="AJ316" s="25">
        <f t="shared" si="87"/>
        <v>2.3089032080966683</v>
      </c>
      <c r="AK316" s="28" t="str">
        <f>'GT Data'!N318</f>
        <v>TKNODE_629</v>
      </c>
      <c r="AL316" s="25">
        <f t="shared" si="88"/>
        <v>0</v>
      </c>
      <c r="AM316" s="25">
        <f t="shared" si="89"/>
        <v>0</v>
      </c>
      <c r="AN316" s="25">
        <f t="shared" si="90"/>
        <v>0</v>
      </c>
      <c r="AO316" s="25">
        <v>0</v>
      </c>
      <c r="AP316" s="25">
        <v>0</v>
      </c>
      <c r="AQ316" s="25">
        <v>0</v>
      </c>
    </row>
    <row r="317" spans="1:43" x14ac:dyDescent="0.3">
      <c r="A317" t="str">
        <f>'Calculated Tab Properties'!A317</f>
        <v>TAB_11_315</v>
      </c>
      <c r="B317">
        <f>'Calculated Tab Properties'!B317</f>
        <v>3.6061999999999999</v>
      </c>
      <c r="C317">
        <f>'Calculated Tab Properties'!C317</f>
        <v>4.5354603369961053</v>
      </c>
      <c r="D317">
        <f>'Calculated Tab Properties'!D317</f>
        <v>259.86273545885888</v>
      </c>
      <c r="E317">
        <f>'Calculated Tab Properties'!E317</f>
        <v>5.5640707809129557</v>
      </c>
      <c r="F317">
        <f>'Calculated Tab Properties'!F317</f>
        <v>2.4640708168061423</v>
      </c>
      <c r="G317">
        <f>'Calculated Tab Properties'!G317</f>
        <v>3.0999999641068134</v>
      </c>
      <c r="H317">
        <f>'Calculated Tab Properties'!H317</f>
        <v>3.0585837912845171</v>
      </c>
      <c r="I317">
        <f>'Calculated Tab Properties'!I317</f>
        <v>0.14999997213366409</v>
      </c>
      <c r="J317" s="20">
        <f>'Calculated Tab Properties'!J317</f>
        <v>0.71272436453746368</v>
      </c>
      <c r="K317">
        <v>0</v>
      </c>
      <c r="L317">
        <v>0</v>
      </c>
      <c r="M317">
        <v>0</v>
      </c>
      <c r="N317">
        <v>0</v>
      </c>
      <c r="O317" s="27">
        <v>0</v>
      </c>
      <c r="P317" s="27">
        <v>0</v>
      </c>
      <c r="Q317">
        <v>0</v>
      </c>
      <c r="R317">
        <f>'Calculated Tab Properties'!R317</f>
        <v>1</v>
      </c>
      <c r="T317" s="30">
        <f>VLOOKUP('GEOMETRIC INPUTS'!D317,'Pressure Calculations'!$A$22:$B$61,2,TRUE)</f>
        <v>1.7982400000000001</v>
      </c>
      <c r="U317" s="30">
        <f>VLOOKUP('GEOMETRIC INPUTS'!D317,'Pressure Calculations'!$C$22:$D$61,2,TRUE)</f>
        <v>-2.1012599999999999</v>
      </c>
      <c r="V317">
        <f>T317*'GEOMETRIC INPUTS'!S317</f>
        <v>7.1929600000000002</v>
      </c>
      <c r="W317" s="27">
        <f>U317*'GEOMETRIC INPUTS'!R317</f>
        <v>-8.4050399999999996</v>
      </c>
      <c r="X317" s="27">
        <f t="shared" si="78"/>
        <v>-9.5398395106790055</v>
      </c>
      <c r="Y317" s="27">
        <f t="shared" si="79"/>
        <v>-5.6013242250103481</v>
      </c>
      <c r="Z317" s="27">
        <f t="shared" si="80"/>
        <v>0</v>
      </c>
      <c r="AA317" s="27">
        <f t="shared" si="81"/>
        <v>0</v>
      </c>
      <c r="AB317" s="27">
        <f t="shared" si="82"/>
        <v>0</v>
      </c>
      <c r="AC317">
        <f t="shared" si="83"/>
        <v>-9.5398395106790055</v>
      </c>
      <c r="AD317" s="28" t="str">
        <f>'GT Data'!D319</f>
        <v>TKNODE_630</v>
      </c>
      <c r="AE317">
        <f t="shared" si="84"/>
        <v>7.1929600000000002</v>
      </c>
      <c r="AF317">
        <f t="shared" si="85"/>
        <v>-8.4050400000000014</v>
      </c>
      <c r="AG317" s="25">
        <f t="shared" si="86"/>
        <v>0</v>
      </c>
      <c r="AH317" s="25">
        <v>0</v>
      </c>
      <c r="AI317" s="25">
        <v>0</v>
      </c>
      <c r="AJ317" s="25">
        <f t="shared" si="87"/>
        <v>-14.642258035980449</v>
      </c>
      <c r="AK317" s="28" t="str">
        <f>'GT Data'!N319</f>
        <v>TKNODE_631</v>
      </c>
      <c r="AL317" s="25">
        <f t="shared" si="88"/>
        <v>0</v>
      </c>
      <c r="AM317" s="25">
        <f t="shared" si="89"/>
        <v>0</v>
      </c>
      <c r="AN317" s="25">
        <f t="shared" si="90"/>
        <v>0</v>
      </c>
      <c r="AO317" s="25">
        <v>0</v>
      </c>
      <c r="AP317" s="25">
        <v>0</v>
      </c>
      <c r="AQ317" s="25">
        <v>0</v>
      </c>
    </row>
    <row r="318" spans="1:43" x14ac:dyDescent="0.3">
      <c r="A318" t="str">
        <f>'Calculated Tab Properties'!A318</f>
        <v>TAB_11_316</v>
      </c>
      <c r="B318">
        <f>'Calculated Tab Properties'!B318</f>
        <v>3.0145</v>
      </c>
      <c r="C318">
        <f>'Calculated Tab Properties'!C318</f>
        <v>4.9025942730182877</v>
      </c>
      <c r="D318">
        <f>'Calculated Tab Properties'!D318</f>
        <v>280.89796050895592</v>
      </c>
      <c r="E318">
        <f>'Calculated Tab Properties'!E318</f>
        <v>2.9737858094353689</v>
      </c>
      <c r="F318">
        <f>'Calculated Tab Properties'!F318</f>
        <v>0.67378583295513883</v>
      </c>
      <c r="G318">
        <f>'Calculated Tab Properties'!G318</f>
        <v>2.2999999764802297</v>
      </c>
      <c r="H318">
        <f>'Calculated Tab Properties'!H318</f>
        <v>2.0674505097989648</v>
      </c>
      <c r="I318">
        <f>'Calculated Tab Properties'!I318</f>
        <v>0.14999998886616639</v>
      </c>
      <c r="J318" s="20">
        <f>'Calculated Tab Properties'!J318</f>
        <v>1.3146560241094685</v>
      </c>
      <c r="K318">
        <v>0</v>
      </c>
      <c r="L318">
        <v>0</v>
      </c>
      <c r="M318">
        <v>0</v>
      </c>
      <c r="N318">
        <v>0</v>
      </c>
      <c r="O318" s="27">
        <v>0</v>
      </c>
      <c r="P318" s="27">
        <v>0</v>
      </c>
      <c r="Q318">
        <v>0</v>
      </c>
      <c r="R318">
        <f>'Calculated Tab Properties'!R318</f>
        <v>1</v>
      </c>
      <c r="T318" s="30">
        <f>VLOOKUP('GEOMETRIC INPUTS'!D318,'Pressure Calculations'!$A$22:$B$61,2,TRUE)</f>
        <v>1.7982400000000001</v>
      </c>
      <c r="U318" s="30">
        <f>VLOOKUP('GEOMETRIC INPUTS'!D318,'Pressure Calculations'!$C$22:$D$61,2,TRUE)</f>
        <v>-2.1012599999999999</v>
      </c>
      <c r="V318">
        <f>T318*'GEOMETRIC INPUTS'!S318</f>
        <v>7.1929600000000002</v>
      </c>
      <c r="W318" s="27">
        <f>U318*'GEOMETRIC INPUTS'!R318</f>
        <v>-8.4050399999999996</v>
      </c>
      <c r="X318" s="27">
        <f t="shared" si="78"/>
        <v>-6.8935542911223751</v>
      </c>
      <c r="Y318" s="27">
        <f t="shared" si="79"/>
        <v>-8.6522991278935955</v>
      </c>
      <c r="Z318" s="27">
        <f t="shared" si="80"/>
        <v>0</v>
      </c>
      <c r="AA318" s="27">
        <f t="shared" si="81"/>
        <v>0</v>
      </c>
      <c r="AB318" s="27">
        <f t="shared" si="82"/>
        <v>0</v>
      </c>
      <c r="AC318">
        <f t="shared" si="83"/>
        <v>-6.8935542911223751</v>
      </c>
      <c r="AD318" s="28" t="str">
        <f>'GT Data'!D320</f>
        <v>TKNODE_632</v>
      </c>
      <c r="AE318">
        <f t="shared" si="84"/>
        <v>7.1929599999999994</v>
      </c>
      <c r="AF318">
        <f t="shared" si="85"/>
        <v>-8.4050399999999996</v>
      </c>
      <c r="AG318" s="25">
        <f t="shared" si="86"/>
        <v>0</v>
      </c>
      <c r="AH318" s="25">
        <v>0</v>
      </c>
      <c r="AI318" s="25">
        <v>0</v>
      </c>
      <c r="AJ318" s="25">
        <f t="shared" si="87"/>
        <v>-7.1276413477155875</v>
      </c>
      <c r="AK318" s="28" t="str">
        <f>'GT Data'!N320</f>
        <v>TKNODE_633</v>
      </c>
      <c r="AL318" s="25">
        <f t="shared" si="88"/>
        <v>0</v>
      </c>
      <c r="AM318" s="25">
        <f t="shared" si="89"/>
        <v>0</v>
      </c>
      <c r="AN318" s="25">
        <f t="shared" si="90"/>
        <v>0</v>
      </c>
      <c r="AO318" s="25">
        <v>0</v>
      </c>
      <c r="AP318" s="25">
        <v>0</v>
      </c>
      <c r="AQ318" s="25">
        <v>0</v>
      </c>
    </row>
    <row r="319" spans="1:43" x14ac:dyDescent="0.3">
      <c r="A319" t="str">
        <f>'Calculated Tab Properties'!A319</f>
        <v>TAB_11_317</v>
      </c>
      <c r="B319">
        <f>'Calculated Tab Properties'!B319</f>
        <v>0.9446</v>
      </c>
      <c r="C319">
        <f>'Calculated Tab Properties'!C319</f>
        <v>4.2615168137597781</v>
      </c>
      <c r="D319">
        <f>'Calculated Tab Properties'!D319</f>
        <v>244.16692775247336</v>
      </c>
      <c r="E319">
        <f>'Calculated Tab Properties'!E319</f>
        <v>6.3986636067060978</v>
      </c>
      <c r="F319">
        <f>'Calculated Tab Properties'!F319</f>
        <v>3.6986635882713563</v>
      </c>
      <c r="G319">
        <f>'Calculated Tab Properties'!G319</f>
        <v>2.7000000184347419</v>
      </c>
      <c r="H319">
        <f>'Calculated Tab Properties'!H319</f>
        <v>4.0734522635737678</v>
      </c>
      <c r="I319">
        <f>'Calculated Tab Properties'!I319</f>
        <v>0.14999998860256647</v>
      </c>
      <c r="J319" s="20">
        <f>'Calculated Tab Properties'!J319</f>
        <v>0.51321894326656359</v>
      </c>
      <c r="K319">
        <v>0</v>
      </c>
      <c r="L319">
        <v>0</v>
      </c>
      <c r="M319">
        <v>0</v>
      </c>
      <c r="N319">
        <v>0</v>
      </c>
      <c r="O319" s="27">
        <v>0</v>
      </c>
      <c r="P319" s="27">
        <v>0</v>
      </c>
      <c r="Q319">
        <v>0</v>
      </c>
      <c r="R319">
        <f>'Calculated Tab Properties'!R319</f>
        <v>1</v>
      </c>
      <c r="T319" s="30">
        <f>VLOOKUP('GEOMETRIC INPUTS'!D319,'Pressure Calculations'!$A$22:$B$61,2,TRUE)</f>
        <v>1.7982400000000001</v>
      </c>
      <c r="U319" s="30">
        <f>VLOOKUP('GEOMETRIC INPUTS'!D319,'Pressure Calculations'!$C$22:$D$61,2,TRUE)</f>
        <v>-2.1012599999999999</v>
      </c>
      <c r="V319">
        <f>T319*'GEOMETRIC INPUTS'!S319</f>
        <v>7.1929600000000002</v>
      </c>
      <c r="W319" s="27">
        <f>U319*'GEOMETRIC INPUTS'!R319</f>
        <v>-8.4050399999999996</v>
      </c>
      <c r="X319" s="27">
        <f t="shared" si="78"/>
        <v>-10.699439894855626</v>
      </c>
      <c r="Y319" s="27">
        <f t="shared" si="79"/>
        <v>-2.811646652688037</v>
      </c>
      <c r="Z319" s="27">
        <f t="shared" si="80"/>
        <v>0</v>
      </c>
      <c r="AA319" s="27">
        <f t="shared" si="81"/>
        <v>0</v>
      </c>
      <c r="AB319" s="27">
        <f t="shared" si="82"/>
        <v>0</v>
      </c>
      <c r="AC319">
        <f t="shared" si="83"/>
        <v>-10.699439894855626</v>
      </c>
      <c r="AD319" s="28" t="str">
        <f>'GT Data'!D321</f>
        <v>TKNODE_634</v>
      </c>
      <c r="AE319">
        <f t="shared" si="84"/>
        <v>7.1929600000000011</v>
      </c>
      <c r="AF319">
        <f t="shared" si="85"/>
        <v>-8.4050400000000014</v>
      </c>
      <c r="AG319" s="25">
        <f t="shared" si="86"/>
        <v>0</v>
      </c>
      <c r="AH319" s="25">
        <v>0</v>
      </c>
      <c r="AI319" s="25">
        <v>0</v>
      </c>
      <c r="AJ319" s="25">
        <f t="shared" si="87"/>
        <v>-10.821082063239933</v>
      </c>
      <c r="AK319" s="28" t="str">
        <f>'GT Data'!N321</f>
        <v>TKNODE_635</v>
      </c>
      <c r="AL319" s="25">
        <f t="shared" si="88"/>
        <v>0</v>
      </c>
      <c r="AM319" s="25">
        <f t="shared" si="89"/>
        <v>0</v>
      </c>
      <c r="AN319" s="25">
        <f t="shared" si="90"/>
        <v>0</v>
      </c>
      <c r="AO319" s="25">
        <v>0</v>
      </c>
      <c r="AP319" s="25">
        <v>0</v>
      </c>
      <c r="AQ319" s="25">
        <v>0</v>
      </c>
    </row>
    <row r="320" spans="1:43" x14ac:dyDescent="0.3">
      <c r="A320" t="str">
        <f>'Calculated Tab Properties'!A320</f>
        <v>TAB_11_318</v>
      </c>
      <c r="B320">
        <f>'Calculated Tab Properties'!B320</f>
        <v>3.2608999999999999</v>
      </c>
      <c r="C320">
        <f>'Calculated Tab Properties'!C320</f>
        <v>3.3033756945254833</v>
      </c>
      <c r="D320">
        <f>'Calculated Tab Properties'!D320</f>
        <v>189.2694854424073</v>
      </c>
      <c r="E320">
        <f>'Calculated Tab Properties'!E320</f>
        <v>4.7816787668251921</v>
      </c>
      <c r="F320">
        <f>'Calculated Tab Properties'!F320</f>
        <v>1.2816788124530607</v>
      </c>
      <c r="G320">
        <f>'Calculated Tab Properties'!G320</f>
        <v>3.4999999543721327</v>
      </c>
      <c r="H320">
        <f>'Calculated Tab Properties'!H320</f>
        <v>2.2979766811319577</v>
      </c>
      <c r="I320">
        <f>'Calculated Tab Properties'!I320</f>
        <v>0.15000004750859244</v>
      </c>
      <c r="J320" s="20">
        <f>'Calculated Tab Properties'!J320</f>
        <v>1.0558737448833471</v>
      </c>
      <c r="K320">
        <v>0</v>
      </c>
      <c r="L320">
        <v>0</v>
      </c>
      <c r="M320">
        <v>0</v>
      </c>
      <c r="N320">
        <v>0</v>
      </c>
      <c r="O320" s="27">
        <v>0</v>
      </c>
      <c r="P320" s="27">
        <v>0</v>
      </c>
      <c r="Q320">
        <v>0</v>
      </c>
      <c r="R320">
        <f>'Calculated Tab Properties'!R320</f>
        <v>1</v>
      </c>
      <c r="T320" s="30">
        <f>VLOOKUP('GEOMETRIC INPUTS'!D320,'Pressure Calculations'!$A$22:$B$61,2,TRUE)</f>
        <v>1.7982400000000001</v>
      </c>
      <c r="U320" s="30">
        <f>VLOOKUP('GEOMETRIC INPUTS'!D320,'Pressure Calculations'!$C$22:$D$61,2,TRUE)</f>
        <v>-2.1012599999999999</v>
      </c>
      <c r="V320">
        <f>T320*'GEOMETRIC INPUTS'!S320</f>
        <v>7.1929600000000002</v>
      </c>
      <c r="W320" s="27">
        <f>U320*'GEOMETRIC INPUTS'!R320</f>
        <v>-8.4050399999999996</v>
      </c>
      <c r="X320" s="27">
        <f t="shared" si="78"/>
        <v>-8.4529006373408766</v>
      </c>
      <c r="Y320" s="27">
        <f t="shared" si="79"/>
        <v>7.1366548030882235</v>
      </c>
      <c r="Z320" s="27">
        <f t="shared" si="80"/>
        <v>0</v>
      </c>
      <c r="AA320" s="27">
        <f t="shared" si="81"/>
        <v>0</v>
      </c>
      <c r="AB320" s="27">
        <f t="shared" si="82"/>
        <v>0</v>
      </c>
      <c r="AC320">
        <f t="shared" si="83"/>
        <v>-8.4529006373408766</v>
      </c>
      <c r="AD320" s="28" t="str">
        <f>'GT Data'!D322</f>
        <v>TKNODE_636</v>
      </c>
      <c r="AE320">
        <f t="shared" si="84"/>
        <v>7.1929600000000002</v>
      </c>
      <c r="AF320">
        <f t="shared" si="85"/>
        <v>-8.4050399999999996</v>
      </c>
      <c r="AG320" s="25">
        <f t="shared" si="86"/>
        <v>0</v>
      </c>
      <c r="AH320" s="25">
        <v>0</v>
      </c>
      <c r="AI320" s="25">
        <v>0</v>
      </c>
      <c r="AJ320" s="25">
        <f t="shared" si="87"/>
        <v>10.217397812425205</v>
      </c>
      <c r="AK320" s="28" t="str">
        <f>'GT Data'!N322</f>
        <v>TKNODE_637</v>
      </c>
      <c r="AL320" s="25">
        <f t="shared" si="88"/>
        <v>0</v>
      </c>
      <c r="AM320" s="25">
        <f t="shared" si="89"/>
        <v>0</v>
      </c>
      <c r="AN320" s="25">
        <f t="shared" si="90"/>
        <v>0</v>
      </c>
      <c r="AO320" s="25">
        <v>0</v>
      </c>
      <c r="AP320" s="25">
        <v>0</v>
      </c>
      <c r="AQ320" s="25">
        <v>0</v>
      </c>
    </row>
    <row r="321" spans="1:43" x14ac:dyDescent="0.3">
      <c r="A321" t="str">
        <f>'Calculated Tab Properties'!A321</f>
        <v>TAB_11_319</v>
      </c>
      <c r="B321">
        <f>'Calculated Tab Properties'!B321</f>
        <v>5.5387000000000004</v>
      </c>
      <c r="C321">
        <f>'Calculated Tab Properties'!C321</f>
        <v>4.8814756277200289</v>
      </c>
      <c r="D321">
        <f>'Calculated Tab Properties'!D321</f>
        <v>279.6879512643319</v>
      </c>
      <c r="E321">
        <f>'Calculated Tab Properties'!E321</f>
        <v>5.8848133353701355</v>
      </c>
      <c r="F321">
        <f>'Calculated Tab Properties'!F321</f>
        <v>2.5848133365668482</v>
      </c>
      <c r="G321">
        <f>'Calculated Tab Properties'!G321</f>
        <v>3.2999999988032873</v>
      </c>
      <c r="H321">
        <f>'Calculated Tab Properties'!H321</f>
        <v>3.1509230628652753</v>
      </c>
      <c r="I321">
        <f>'Calculated Tab Properties'!I321</f>
        <v>0.14999996628643048</v>
      </c>
      <c r="J321" s="20">
        <f>'Calculated Tab Properties'!J321</f>
        <v>0.68766505925442645</v>
      </c>
      <c r="K321">
        <v>0</v>
      </c>
      <c r="L321">
        <v>0</v>
      </c>
      <c r="M321">
        <v>0</v>
      </c>
      <c r="N321">
        <v>0</v>
      </c>
      <c r="O321" s="27">
        <v>0</v>
      </c>
      <c r="P321" s="27">
        <v>0</v>
      </c>
      <c r="Q321">
        <v>0</v>
      </c>
      <c r="R321">
        <f>'Calculated Tab Properties'!R321</f>
        <v>1</v>
      </c>
      <c r="T321" s="30">
        <f>VLOOKUP('GEOMETRIC INPUTS'!D321,'Pressure Calculations'!$A$22:$B$61,2,TRUE)</f>
        <v>1.7982400000000001</v>
      </c>
      <c r="U321" s="30">
        <f>VLOOKUP('GEOMETRIC INPUTS'!D321,'Pressure Calculations'!$C$22:$D$61,2,TRUE)</f>
        <v>-2.1012599999999999</v>
      </c>
      <c r="V321">
        <f>T321*'GEOMETRIC INPUTS'!S321</f>
        <v>7.1929600000000002</v>
      </c>
      <c r="W321" s="27">
        <f>U321*'GEOMETRIC INPUTS'!R321</f>
        <v>-8.4050399999999996</v>
      </c>
      <c r="X321" s="27">
        <f t="shared" si="78"/>
        <v>-7.0747283495104032</v>
      </c>
      <c r="Y321" s="27">
        <f t="shared" si="79"/>
        <v>-8.5047980425071703</v>
      </c>
      <c r="Z321" s="27">
        <f t="shared" si="80"/>
        <v>0</v>
      </c>
      <c r="AA321" s="27">
        <f t="shared" si="81"/>
        <v>0</v>
      </c>
      <c r="AB321" s="27">
        <f t="shared" si="82"/>
        <v>0</v>
      </c>
      <c r="AC321">
        <f t="shared" si="83"/>
        <v>-7.0747283495104032</v>
      </c>
      <c r="AD321" s="28" t="str">
        <f>'GT Data'!D323</f>
        <v>TKNODE_638</v>
      </c>
      <c r="AE321">
        <f t="shared" si="84"/>
        <v>7.1929600000000011</v>
      </c>
      <c r="AF321">
        <f t="shared" si="85"/>
        <v>-8.4050399999999978</v>
      </c>
      <c r="AG321" s="25">
        <f t="shared" si="86"/>
        <v>0</v>
      </c>
      <c r="AH321" s="25">
        <v>0</v>
      </c>
      <c r="AI321" s="25">
        <v>0</v>
      </c>
      <c r="AJ321" s="25">
        <f t="shared" si="87"/>
        <v>-23.259034824729135</v>
      </c>
      <c r="AK321" s="28" t="str">
        <f>'GT Data'!N323</f>
        <v>TKNODE_639</v>
      </c>
      <c r="AL321" s="25">
        <f t="shared" si="88"/>
        <v>0</v>
      </c>
      <c r="AM321" s="25">
        <f t="shared" si="89"/>
        <v>0</v>
      </c>
      <c r="AN321" s="25">
        <f t="shared" si="90"/>
        <v>0</v>
      </c>
      <c r="AO321" s="25">
        <v>0</v>
      </c>
      <c r="AP321" s="25">
        <v>0</v>
      </c>
      <c r="AQ321" s="25">
        <v>0</v>
      </c>
    </row>
    <row r="322" spans="1:43" x14ac:dyDescent="0.3">
      <c r="A322" t="str">
        <f>'Calculated Tab Properties'!A322</f>
        <v>TAB_11_320</v>
      </c>
      <c r="B322">
        <f>'Calculated Tab Properties'!B322</f>
        <v>3.8498999999999999</v>
      </c>
      <c r="C322">
        <f>'Calculated Tab Properties'!C322</f>
        <v>5.0023045762891609</v>
      </c>
      <c r="D322">
        <f>'Calculated Tab Properties'!D322</f>
        <v>286.61094006034642</v>
      </c>
      <c r="E322">
        <f>'Calculated Tab Properties'!E322</f>
        <v>4.5495441413562796</v>
      </c>
      <c r="F322">
        <f>'Calculated Tab Properties'!F322</f>
        <v>2.0495441484909689</v>
      </c>
      <c r="G322">
        <f>'Calculated Tab Properties'!G322</f>
        <v>2.4999999928653112</v>
      </c>
      <c r="H322">
        <f>'Calculated Tab Properties'!H322</f>
        <v>2.7583088982267374</v>
      </c>
      <c r="I322">
        <f>'Calculated Tab Properties'!I322</f>
        <v>0.14999999842843392</v>
      </c>
      <c r="J322" s="20">
        <f>'Calculated Tab Properties'!J322</f>
        <v>0.81115338842969487</v>
      </c>
      <c r="K322">
        <v>0</v>
      </c>
      <c r="L322">
        <v>0</v>
      </c>
      <c r="M322">
        <v>0</v>
      </c>
      <c r="N322">
        <v>0</v>
      </c>
      <c r="O322" s="27">
        <v>0</v>
      </c>
      <c r="P322" s="27">
        <v>0</v>
      </c>
      <c r="Q322">
        <v>0</v>
      </c>
      <c r="R322">
        <f>'Calculated Tab Properties'!R322</f>
        <v>1</v>
      </c>
      <c r="T322" s="30">
        <f>VLOOKUP('GEOMETRIC INPUTS'!D322,'Pressure Calculations'!$A$22:$B$61,2,TRUE)</f>
        <v>1.7982400000000001</v>
      </c>
      <c r="U322" s="30">
        <f>VLOOKUP('GEOMETRIC INPUTS'!D322,'Pressure Calculations'!$C$22:$D$61,2,TRUE)</f>
        <v>-2.1012599999999999</v>
      </c>
      <c r="V322">
        <f>T322*'GEOMETRIC INPUTS'!S322</f>
        <v>7.1929600000000002</v>
      </c>
      <c r="W322" s="27">
        <f>U322*'GEOMETRIC INPUTS'!R322</f>
        <v>-8.4050399999999996</v>
      </c>
      <c r="X322" s="27">
        <f t="shared" si="78"/>
        <v>-5.9980197896576488</v>
      </c>
      <c r="Y322" s="27">
        <f t="shared" si="79"/>
        <v>-9.2955435325792131</v>
      </c>
      <c r="Z322" s="27">
        <f t="shared" si="80"/>
        <v>0</v>
      </c>
      <c r="AA322" s="27">
        <f t="shared" si="81"/>
        <v>0</v>
      </c>
      <c r="AB322" s="27">
        <f t="shared" si="82"/>
        <v>0</v>
      </c>
      <c r="AC322">
        <f t="shared" si="83"/>
        <v>-5.9980197896576488</v>
      </c>
      <c r="AD322" s="28" t="str">
        <f>'GT Data'!D324</f>
        <v>TKNODE_640</v>
      </c>
      <c r="AE322">
        <f t="shared" si="84"/>
        <v>7.1929600000000002</v>
      </c>
      <c r="AF322">
        <f t="shared" si="85"/>
        <v>-8.4050399999999996</v>
      </c>
      <c r="AG322" s="25">
        <f t="shared" si="86"/>
        <v>0</v>
      </c>
      <c r="AH322" s="25">
        <v>0</v>
      </c>
      <c r="AI322" s="25">
        <v>0</v>
      </c>
      <c r="AJ322" s="25">
        <f t="shared" si="87"/>
        <v>-20.445958369519118</v>
      </c>
      <c r="AK322" s="28" t="str">
        <f>'GT Data'!N324</f>
        <v>TKNODE_641</v>
      </c>
      <c r="AL322" s="25">
        <f t="shared" si="88"/>
        <v>0</v>
      </c>
      <c r="AM322" s="25">
        <f t="shared" si="89"/>
        <v>0</v>
      </c>
      <c r="AN322" s="25">
        <f t="shared" si="90"/>
        <v>0</v>
      </c>
      <c r="AO322" s="25">
        <v>0</v>
      </c>
      <c r="AP322" s="25">
        <v>0</v>
      </c>
      <c r="AQ322" s="25">
        <v>0</v>
      </c>
    </row>
    <row r="323" spans="1:43" x14ac:dyDescent="0.3">
      <c r="A323" t="str">
        <f>'Calculated Tab Properties'!A323</f>
        <v>TAB_11_321</v>
      </c>
      <c r="B323">
        <f>'Calculated Tab Properties'!B323</f>
        <v>2.5</v>
      </c>
      <c r="C323">
        <f>'Calculated Tab Properties'!C323</f>
        <v>4.8729513032565039</v>
      </c>
      <c r="D323">
        <f>'Calculated Tab Properties'!D323</f>
        <v>279.19954344937184</v>
      </c>
      <c r="E323">
        <f>'Calculated Tab Properties'!E323</f>
        <v>4.0685674905725291</v>
      </c>
      <c r="F323">
        <f>'Calculated Tab Properties'!F323</f>
        <v>2.3685675142491189</v>
      </c>
      <c r="G323">
        <f>'Calculated Tab Properties'!G323</f>
        <v>1.6999999763234119</v>
      </c>
      <c r="H323">
        <f>'Calculated Tab Properties'!H323</f>
        <v>2.9869787801314769</v>
      </c>
      <c r="I323">
        <f>'Calculated Tab Properties'!I323</f>
        <v>0.14999996981786426</v>
      </c>
      <c r="J323" s="20">
        <f>'Calculated Tab Properties'!J323</f>
        <v>0.73363359037335651</v>
      </c>
      <c r="K323">
        <v>0</v>
      </c>
      <c r="L323">
        <v>0</v>
      </c>
      <c r="M323">
        <v>0</v>
      </c>
      <c r="N323">
        <v>0</v>
      </c>
      <c r="O323" s="27">
        <v>0</v>
      </c>
      <c r="P323" s="27">
        <v>0</v>
      </c>
      <c r="Q323">
        <v>0</v>
      </c>
      <c r="R323">
        <f>'Calculated Tab Properties'!R323</f>
        <v>1</v>
      </c>
      <c r="T323" s="30">
        <f>VLOOKUP('GEOMETRIC INPUTS'!D323,'Pressure Calculations'!$A$22:$B$61,2,TRUE)</f>
        <v>1.7982400000000001</v>
      </c>
      <c r="U323" s="30">
        <f>VLOOKUP('GEOMETRIC INPUTS'!D323,'Pressure Calculations'!$C$22:$D$61,2,TRUE)</f>
        <v>-2.1012599999999999</v>
      </c>
      <c r="V323">
        <f>T323*'GEOMETRIC INPUTS'!S323</f>
        <v>7.1929600000000002</v>
      </c>
      <c r="W323" s="27">
        <f>U323*'GEOMETRIC INPUTS'!R323</f>
        <v>-8.4050399999999996</v>
      </c>
      <c r="X323" s="27">
        <f t="shared" si="78"/>
        <v>-7.1469680916739931</v>
      </c>
      <c r="Y323" s="27">
        <f t="shared" si="79"/>
        <v>-8.4441824980156479</v>
      </c>
      <c r="Z323" s="27">
        <f t="shared" si="80"/>
        <v>0</v>
      </c>
      <c r="AA323" s="27">
        <f t="shared" si="81"/>
        <v>0</v>
      </c>
      <c r="AB323" s="27">
        <f t="shared" si="82"/>
        <v>0</v>
      </c>
      <c r="AC323">
        <f t="shared" si="83"/>
        <v>-7.1469680916739931</v>
      </c>
      <c r="AD323" s="28" t="str">
        <f>'GT Data'!D325</f>
        <v>TKNODE_642</v>
      </c>
      <c r="AE323">
        <f t="shared" si="84"/>
        <v>7.1929600000000002</v>
      </c>
      <c r="AF323">
        <f t="shared" si="85"/>
        <v>-8.4050399999999996</v>
      </c>
      <c r="AG323" s="25">
        <f t="shared" si="86"/>
        <v>0</v>
      </c>
      <c r="AH323" s="25">
        <v>0</v>
      </c>
      <c r="AI323" s="25">
        <v>0</v>
      </c>
      <c r="AJ323" s="25">
        <f t="shared" si="87"/>
        <v>-21.267243469029726</v>
      </c>
      <c r="AK323" s="28" t="str">
        <f>'GT Data'!N325</f>
        <v>TKNODE_643</v>
      </c>
      <c r="AL323" s="25">
        <f t="shared" si="88"/>
        <v>0</v>
      </c>
      <c r="AM323" s="25">
        <f t="shared" si="89"/>
        <v>0</v>
      </c>
      <c r="AN323" s="25">
        <f t="shared" si="90"/>
        <v>0</v>
      </c>
      <c r="AO323" s="25">
        <v>0</v>
      </c>
      <c r="AP323" s="25">
        <v>0</v>
      </c>
      <c r="AQ323" s="25">
        <v>0</v>
      </c>
    </row>
    <row r="324" spans="1:43" x14ac:dyDescent="0.3">
      <c r="A324" t="str">
        <f>'Calculated Tab Properties'!A324</f>
        <v>TAB_12_322</v>
      </c>
      <c r="B324">
        <f>'Calculated Tab Properties'!B324</f>
        <v>1.4576</v>
      </c>
      <c r="C324">
        <f>'Calculated Tab Properties'!C324</f>
        <v>1.5707962693549138</v>
      </c>
      <c r="D324">
        <f>'Calculated Tab Properties'!D324</f>
        <v>89.999996708931405</v>
      </c>
      <c r="E324">
        <f>'Calculated Tab Properties'!E324</f>
        <v>3.481895200000007</v>
      </c>
      <c r="F324">
        <f>'Calculated Tab Properties'!F324</f>
        <v>0.98189520000000452</v>
      </c>
      <c r="G324">
        <f>'Calculated Tab Properties'!G324</f>
        <v>2.5000000000000036</v>
      </c>
      <c r="H324">
        <f>'Calculated Tab Properties'!H324</f>
        <v>2.1661139452445859</v>
      </c>
      <c r="I324">
        <f>'Calculated Tab Properties'!I324</f>
        <v>0.14999999999999947</v>
      </c>
      <c r="J324" s="20">
        <f>'Calculated Tab Properties'!J324</f>
        <v>1.1766180593314253</v>
      </c>
      <c r="K324">
        <v>0</v>
      </c>
      <c r="L324">
        <v>0</v>
      </c>
      <c r="M324">
        <v>0</v>
      </c>
      <c r="N324">
        <v>0</v>
      </c>
      <c r="O324" s="27">
        <v>0</v>
      </c>
      <c r="P324" s="27">
        <v>0</v>
      </c>
      <c r="Q324">
        <v>0</v>
      </c>
      <c r="R324">
        <f>'Calculated Tab Properties'!R324</f>
        <v>1</v>
      </c>
      <c r="T324" s="30">
        <f>VLOOKUP('GEOMETRIC INPUTS'!D324,'Pressure Calculations'!$A$22:$B$61,2,TRUE)</f>
        <v>1.8724559999999999</v>
      </c>
      <c r="U324" s="30">
        <f>VLOOKUP('GEOMETRIC INPUTS'!D324,'Pressure Calculations'!$C$22:$D$61,2,TRUE)</f>
        <v>-2.1925759999999999</v>
      </c>
      <c r="V324">
        <f>T324*'GEOMETRIC INPUTS'!S324</f>
        <v>7.4898239999999996</v>
      </c>
      <c r="W324" s="27">
        <f>U324*'GEOMETRIC INPUTS'!R324</f>
        <v>-8.7703039999999994</v>
      </c>
      <c r="X324" s="27">
        <f t="shared" si="78"/>
        <v>8.7703044302153472</v>
      </c>
      <c r="Y324" s="27">
        <f t="shared" si="79"/>
        <v>7.4898234962338757</v>
      </c>
      <c r="Z324" s="27">
        <f t="shared" si="80"/>
        <v>0</v>
      </c>
      <c r="AA324" s="27">
        <f t="shared" si="81"/>
        <v>0</v>
      </c>
      <c r="AB324" s="27">
        <f t="shared" si="82"/>
        <v>0</v>
      </c>
      <c r="AC324">
        <f t="shared" si="83"/>
        <v>8.7703044302153472</v>
      </c>
      <c r="AD324" s="28" t="str">
        <f>'GT Data'!D326</f>
        <v>TKNODE_644</v>
      </c>
      <c r="AE324">
        <f t="shared" si="84"/>
        <v>7.4898239999999987</v>
      </c>
      <c r="AF324">
        <f t="shared" si="85"/>
        <v>-8.7703039999999994</v>
      </c>
      <c r="AG324" s="25">
        <f t="shared" si="86"/>
        <v>0</v>
      </c>
      <c r="AH324" s="25">
        <v>0</v>
      </c>
      <c r="AI324" s="25">
        <v>0</v>
      </c>
      <c r="AJ324" s="25">
        <f t="shared" si="87"/>
        <v>8.4776952642343719</v>
      </c>
      <c r="AK324" s="28" t="str">
        <f>'GT Data'!N326</f>
        <v>TKNODE_645</v>
      </c>
      <c r="AL324" s="25">
        <f t="shared" si="88"/>
        <v>0</v>
      </c>
      <c r="AM324" s="25">
        <f t="shared" si="89"/>
        <v>0</v>
      </c>
      <c r="AN324" s="25">
        <f t="shared" si="90"/>
        <v>0</v>
      </c>
      <c r="AO324" s="25">
        <v>0</v>
      </c>
      <c r="AP324" s="25">
        <v>0</v>
      </c>
      <c r="AQ324" s="25">
        <v>0</v>
      </c>
    </row>
    <row r="325" spans="1:43" x14ac:dyDescent="0.3">
      <c r="A325" t="str">
        <f>'Calculated Tab Properties'!A325</f>
        <v>TAB_12_323</v>
      </c>
      <c r="B325">
        <f>'Calculated Tab Properties'!B325</f>
        <v>4.9610000000000003</v>
      </c>
      <c r="C325">
        <f>'Calculated Tab Properties'!C325</f>
        <v>1.9527217052765473</v>
      </c>
      <c r="D325">
        <f>'Calculated Tab Properties'!D325</f>
        <v>111.88271227593518</v>
      </c>
      <c r="E325">
        <f>'Calculated Tab Properties'!E325</f>
        <v>5.9663783001176292</v>
      </c>
      <c r="F325">
        <f>'Calculated Tab Properties'!F325</f>
        <v>2.4663782536085197</v>
      </c>
      <c r="G325">
        <f>'Calculated Tab Properties'!G325</f>
        <v>3.5000000465091112</v>
      </c>
      <c r="H325">
        <f>'Calculated Tab Properties'!H325</f>
        <v>3.0603270412173749</v>
      </c>
      <c r="I325">
        <f>'Calculated Tab Properties'!I325</f>
        <v>0.14999999859243368</v>
      </c>
      <c r="J325" s="20">
        <f>'Calculated Tab Properties'!J325</f>
        <v>0.71223215234159254</v>
      </c>
      <c r="K325">
        <v>0</v>
      </c>
      <c r="L325">
        <v>0</v>
      </c>
      <c r="M325">
        <v>0</v>
      </c>
      <c r="N325">
        <v>0</v>
      </c>
      <c r="O325" s="27">
        <v>0</v>
      </c>
      <c r="P325" s="27">
        <v>0</v>
      </c>
      <c r="Q325">
        <v>0</v>
      </c>
      <c r="R325">
        <f>'Calculated Tab Properties'!R325</f>
        <v>1</v>
      </c>
      <c r="T325" s="30">
        <f>VLOOKUP('GEOMETRIC INPUTS'!D325,'Pressure Calculations'!$A$22:$B$61,2,TRUE)</f>
        <v>1.8724559999999999</v>
      </c>
      <c r="U325" s="30">
        <f>VLOOKUP('GEOMETRIC INPUTS'!D325,'Pressure Calculations'!$C$22:$D$61,2,TRUE)</f>
        <v>-2.1925759999999999</v>
      </c>
      <c r="V325">
        <f>T325*'GEOMETRIC INPUTS'!S325</f>
        <v>7.4898239999999996</v>
      </c>
      <c r="W325" s="27">
        <f>U325*'GEOMETRIC INPUTS'!R325</f>
        <v>-8.7703039999999994</v>
      </c>
      <c r="X325" s="27">
        <f t="shared" si="78"/>
        <v>5.3468767420119914</v>
      </c>
      <c r="Y325" s="27">
        <f t="shared" si="79"/>
        <v>10.218933648337444</v>
      </c>
      <c r="Z325" s="27">
        <f t="shared" si="80"/>
        <v>0</v>
      </c>
      <c r="AA325" s="27">
        <f t="shared" si="81"/>
        <v>0</v>
      </c>
      <c r="AB325" s="27">
        <f t="shared" si="82"/>
        <v>0</v>
      </c>
      <c r="AC325">
        <f t="shared" si="83"/>
        <v>5.3468767420119914</v>
      </c>
      <c r="AD325" s="28" t="str">
        <f>'GT Data'!D327</f>
        <v>TKNODE_646</v>
      </c>
      <c r="AE325">
        <f t="shared" si="84"/>
        <v>7.4898240000000005</v>
      </c>
      <c r="AF325">
        <f t="shared" si="85"/>
        <v>-8.7703039999999994</v>
      </c>
      <c r="AG325" s="25">
        <f t="shared" si="86"/>
        <v>0</v>
      </c>
      <c r="AH325" s="25">
        <v>0</v>
      </c>
      <c r="AI325" s="25">
        <v>0</v>
      </c>
      <c r="AJ325" s="25">
        <f t="shared" si="87"/>
        <v>26.736595758194635</v>
      </c>
      <c r="AK325" s="28" t="str">
        <f>'GT Data'!N327</f>
        <v>TKNODE_647</v>
      </c>
      <c r="AL325" s="25">
        <f t="shared" si="88"/>
        <v>0</v>
      </c>
      <c r="AM325" s="25">
        <f t="shared" si="89"/>
        <v>0</v>
      </c>
      <c r="AN325" s="25">
        <f t="shared" si="90"/>
        <v>0</v>
      </c>
      <c r="AO325" s="25">
        <v>0</v>
      </c>
      <c r="AP325" s="25">
        <v>0</v>
      </c>
      <c r="AQ325" s="25">
        <v>0</v>
      </c>
    </row>
    <row r="326" spans="1:43" x14ac:dyDescent="0.3">
      <c r="A326" t="str">
        <f>'Calculated Tab Properties'!A326</f>
        <v>TAB_12_324</v>
      </c>
      <c r="B326">
        <f>'Calculated Tab Properties'!B326</f>
        <v>4.3587999999999996</v>
      </c>
      <c r="C326">
        <f>'Calculated Tab Properties'!C326</f>
        <v>3.1415928938637974</v>
      </c>
      <c r="D326">
        <f>'Calculated Tab Properties'!D326</f>
        <v>180.00001376668635</v>
      </c>
      <c r="E326">
        <f>'Calculated Tab Properties'!E326</f>
        <v>3.7517800000001071</v>
      </c>
      <c r="F326">
        <f>'Calculated Tab Properties'!F326</f>
        <v>1.2517800000000359</v>
      </c>
      <c r="G326">
        <f>'Calculated Tab Properties'!G326</f>
        <v>2.5000000000000715</v>
      </c>
      <c r="H326">
        <f>'Calculated Tab Properties'!H326</f>
        <v>2.2834007901374003</v>
      </c>
      <c r="I326">
        <f>'Calculated Tab Properties'!I326</f>
        <v>0.14999999999999991</v>
      </c>
      <c r="J326" s="20">
        <f>'Calculated Tab Properties'!J326</f>
        <v>1.0672700713286036</v>
      </c>
      <c r="K326">
        <v>0</v>
      </c>
      <c r="L326">
        <v>0</v>
      </c>
      <c r="M326">
        <v>0</v>
      </c>
      <c r="N326">
        <v>0</v>
      </c>
      <c r="O326" s="27">
        <v>0</v>
      </c>
      <c r="P326" s="27">
        <v>0</v>
      </c>
      <c r="Q326">
        <v>0</v>
      </c>
      <c r="R326">
        <f>'Calculated Tab Properties'!R326</f>
        <v>1</v>
      </c>
      <c r="T326" s="30">
        <f>VLOOKUP('GEOMETRIC INPUTS'!D326,'Pressure Calculations'!$A$22:$B$61,2,TRUE)</f>
        <v>1.8724559999999999</v>
      </c>
      <c r="U326" s="30">
        <f>VLOOKUP('GEOMETRIC INPUTS'!D326,'Pressure Calculations'!$C$22:$D$61,2,TRUE)</f>
        <v>-2.1925759999999999</v>
      </c>
      <c r="V326">
        <f>T326*'GEOMETRIC INPUTS'!S326</f>
        <v>7.4898239999999996</v>
      </c>
      <c r="W326" s="27">
        <f>U326*'GEOMETRIC INPUTS'!R326</f>
        <v>-8.7703039999999994</v>
      </c>
      <c r="X326" s="27">
        <f t="shared" si="78"/>
        <v>-7.4898261072758432</v>
      </c>
      <c r="Y326" s="27">
        <f t="shared" si="79"/>
        <v>8.7703022003897431</v>
      </c>
      <c r="Z326" s="27">
        <f t="shared" si="80"/>
        <v>0</v>
      </c>
      <c r="AA326" s="27">
        <f t="shared" si="81"/>
        <v>0</v>
      </c>
      <c r="AB326" s="27">
        <f t="shared" si="82"/>
        <v>0</v>
      </c>
      <c r="AC326">
        <f t="shared" si="83"/>
        <v>-7.4898261072758432</v>
      </c>
      <c r="AD326" s="28" t="str">
        <f>'GT Data'!D328</f>
        <v>TKNODE_648</v>
      </c>
      <c r="AE326">
        <f t="shared" si="84"/>
        <v>7.4898240000000005</v>
      </c>
      <c r="AF326">
        <f t="shared" si="85"/>
        <v>-8.7703039999999977</v>
      </c>
      <c r="AG326" s="25">
        <f t="shared" si="86"/>
        <v>0</v>
      </c>
      <c r="AH326" s="25">
        <v>0</v>
      </c>
      <c r="AI326" s="25">
        <v>0</v>
      </c>
      <c r="AJ326" s="25">
        <f t="shared" si="87"/>
        <v>12.294034218462647</v>
      </c>
      <c r="AK326" s="28" t="str">
        <f>'GT Data'!N328</f>
        <v>TKNODE_649</v>
      </c>
      <c r="AL326" s="25">
        <f t="shared" si="88"/>
        <v>0</v>
      </c>
      <c r="AM326" s="25">
        <f t="shared" si="89"/>
        <v>0</v>
      </c>
      <c r="AN326" s="25">
        <f t="shared" si="90"/>
        <v>0</v>
      </c>
      <c r="AO326" s="25">
        <v>0</v>
      </c>
      <c r="AP326" s="25">
        <v>0</v>
      </c>
      <c r="AQ326" s="25">
        <v>0</v>
      </c>
    </row>
    <row r="327" spans="1:43" x14ac:dyDescent="0.3">
      <c r="A327" t="str">
        <f>'Calculated Tab Properties'!A327</f>
        <v>TAB_12_325</v>
      </c>
      <c r="B327">
        <f>'Calculated Tab Properties'!B327</f>
        <v>1.7014</v>
      </c>
      <c r="C327">
        <f>'Calculated Tab Properties'!C327</f>
        <v>3.2124177372280514</v>
      </c>
      <c r="D327">
        <f>'Calculated Tab Properties'!D327</f>
        <v>184.05797837613326</v>
      </c>
      <c r="E327">
        <f>'Calculated Tab Properties'!E327</f>
        <v>3.871433168732537</v>
      </c>
      <c r="F327">
        <f>'Calculated Tab Properties'!F327</f>
        <v>2.3714331987812707</v>
      </c>
      <c r="G327">
        <f>'Calculated Tab Properties'!G327</f>
        <v>1.4999999699512665</v>
      </c>
      <c r="H327">
        <f>'Calculated Tab Properties'!H327</f>
        <v>2.989107832610042</v>
      </c>
      <c r="I327">
        <f>'Calculated Tab Properties'!I327</f>
        <v>0.15000005826002222</v>
      </c>
      <c r="J327" s="20">
        <f>'Calculated Tab Properties'!J327</f>
        <v>0.73299167688400035</v>
      </c>
      <c r="K327">
        <v>0</v>
      </c>
      <c r="L327">
        <v>0</v>
      </c>
      <c r="M327">
        <v>0</v>
      </c>
      <c r="N327">
        <v>0</v>
      </c>
      <c r="O327" s="27">
        <v>0</v>
      </c>
      <c r="P327" s="27">
        <v>0</v>
      </c>
      <c r="Q327">
        <v>0</v>
      </c>
      <c r="R327">
        <f>'Calculated Tab Properties'!R327</f>
        <v>1</v>
      </c>
      <c r="T327" s="30">
        <f>VLOOKUP('GEOMETRIC INPUTS'!D327,'Pressure Calculations'!$A$22:$B$61,2,TRUE)</f>
        <v>1.8724559999999999</v>
      </c>
      <c r="U327" s="30">
        <f>VLOOKUP('GEOMETRIC INPUTS'!D327,'Pressure Calculations'!$C$22:$D$61,2,TRUE)</f>
        <v>-2.1925759999999999</v>
      </c>
      <c r="V327">
        <f>T327*'GEOMETRIC INPUTS'!S327</f>
        <v>7.4898239999999996</v>
      </c>
      <c r="W327" s="27">
        <f>U327*'GEOMETRIC INPUTS'!R327</f>
        <v>-8.7703039999999994</v>
      </c>
      <c r="X327" s="27">
        <f t="shared" si="78"/>
        <v>-8.0916849887745137</v>
      </c>
      <c r="Y327" s="27">
        <f t="shared" si="79"/>
        <v>8.2182923923302464</v>
      </c>
      <c r="Z327" s="27">
        <f t="shared" si="80"/>
        <v>0</v>
      </c>
      <c r="AA327" s="27">
        <f t="shared" si="81"/>
        <v>0</v>
      </c>
      <c r="AB327" s="27">
        <f t="shared" si="82"/>
        <v>0</v>
      </c>
      <c r="AC327">
        <f t="shared" si="83"/>
        <v>-8.0916849887745137</v>
      </c>
      <c r="AD327" s="28" t="str">
        <f>'GT Data'!D329</f>
        <v>TKNODE_650</v>
      </c>
      <c r="AE327">
        <f t="shared" si="84"/>
        <v>7.4898240000000005</v>
      </c>
      <c r="AF327">
        <f t="shared" si="85"/>
        <v>-8.7703039999999994</v>
      </c>
      <c r="AG327" s="25">
        <f t="shared" si="86"/>
        <v>0</v>
      </c>
      <c r="AH327" s="25">
        <v>0</v>
      </c>
      <c r="AI327" s="25">
        <v>0</v>
      </c>
      <c r="AJ327" s="25">
        <f t="shared" si="87"/>
        <v>20.721875754110929</v>
      </c>
      <c r="AK327" s="28" t="str">
        <f>'GT Data'!N329</f>
        <v>TKNODE_651</v>
      </c>
      <c r="AL327" s="25">
        <f t="shared" si="88"/>
        <v>0</v>
      </c>
      <c r="AM327" s="25">
        <f t="shared" si="89"/>
        <v>0</v>
      </c>
      <c r="AN327" s="25">
        <f t="shared" si="90"/>
        <v>0</v>
      </c>
      <c r="AO327" s="25">
        <v>0</v>
      </c>
      <c r="AP327" s="25">
        <v>0</v>
      </c>
      <c r="AQ327" s="25">
        <v>0</v>
      </c>
    </row>
    <row r="328" spans="1:43" x14ac:dyDescent="0.3">
      <c r="A328" t="str">
        <f>'Calculated Tab Properties'!A328</f>
        <v>TAB_12_326</v>
      </c>
      <c r="B328">
        <f>'Calculated Tab Properties'!B328</f>
        <v>2.1242000000000001</v>
      </c>
      <c r="C328">
        <f>'Calculated Tab Properties'!C328</f>
        <v>3.4989861185476832</v>
      </c>
      <c r="D328">
        <f>'Calculated Tab Properties'!D328</f>
        <v>200.47713716764378</v>
      </c>
      <c r="E328">
        <f>'Calculated Tab Properties'!E328</f>
        <v>3.9877133983985171</v>
      </c>
      <c r="F328">
        <f>'Calculated Tab Properties'!F328</f>
        <v>1.6877133607575219</v>
      </c>
      <c r="G328">
        <f>'Calculated Tab Properties'!G328</f>
        <v>2.3000000376409955</v>
      </c>
      <c r="H328">
        <f>'Calculated Tab Properties'!H328</f>
        <v>2.5228089602856008</v>
      </c>
      <c r="I328">
        <f>'Calculated Tab Properties'!I328</f>
        <v>0.1499999126529411</v>
      </c>
      <c r="J328" s="20">
        <f>'Calculated Tab Properties'!J328</f>
        <v>0.91533549257050972</v>
      </c>
      <c r="K328">
        <v>0</v>
      </c>
      <c r="L328">
        <v>0</v>
      </c>
      <c r="M328">
        <v>0</v>
      </c>
      <c r="N328">
        <v>0</v>
      </c>
      <c r="O328" s="27">
        <v>0</v>
      </c>
      <c r="P328" s="27">
        <v>0</v>
      </c>
      <c r="Q328">
        <v>0</v>
      </c>
      <c r="R328">
        <f>'Calculated Tab Properties'!R328</f>
        <v>1</v>
      </c>
      <c r="T328" s="30">
        <f>VLOOKUP('GEOMETRIC INPUTS'!D328,'Pressure Calculations'!$A$22:$B$61,2,TRUE)</f>
        <v>1.8724559999999999</v>
      </c>
      <c r="U328" s="30">
        <f>VLOOKUP('GEOMETRIC INPUTS'!D328,'Pressure Calculations'!$C$22:$D$61,2,TRUE)</f>
        <v>-2.1925759999999999</v>
      </c>
      <c r="V328">
        <f>T328*'GEOMETRIC INPUTS'!S328</f>
        <v>7.4898239999999996</v>
      </c>
      <c r="W328" s="27">
        <f>U328*'GEOMETRIC INPUTS'!R328</f>
        <v>-8.7703039999999994</v>
      </c>
      <c r="X328" s="27">
        <f t="shared" si="78"/>
        <v>-10.084702888221026</v>
      </c>
      <c r="Y328" s="27">
        <f t="shared" si="79"/>
        <v>5.59593276046974</v>
      </c>
      <c r="Z328" s="27">
        <f t="shared" si="80"/>
        <v>0</v>
      </c>
      <c r="AA328" s="27">
        <f t="shared" si="81"/>
        <v>0</v>
      </c>
      <c r="AB328" s="27">
        <f t="shared" si="82"/>
        <v>0</v>
      </c>
      <c r="AC328">
        <f t="shared" si="83"/>
        <v>-10.084702888221026</v>
      </c>
      <c r="AD328" s="28" t="str">
        <f>'GT Data'!D330</f>
        <v>TKNODE_652</v>
      </c>
      <c r="AE328">
        <f t="shared" si="84"/>
        <v>7.4898239999999996</v>
      </c>
      <c r="AF328">
        <f t="shared" si="85"/>
        <v>-8.7703039999999994</v>
      </c>
      <c r="AG328" s="25">
        <f t="shared" si="86"/>
        <v>0</v>
      </c>
      <c r="AH328" s="25">
        <v>0</v>
      </c>
      <c r="AI328" s="25">
        <v>0</v>
      </c>
      <c r="AJ328" s="25">
        <f t="shared" si="87"/>
        <v>10.283719911027696</v>
      </c>
      <c r="AK328" s="28" t="str">
        <f>'GT Data'!N330</f>
        <v>TKNODE_653</v>
      </c>
      <c r="AL328" s="25">
        <f t="shared" si="88"/>
        <v>0</v>
      </c>
      <c r="AM328" s="25">
        <f t="shared" si="89"/>
        <v>0</v>
      </c>
      <c r="AN328" s="25">
        <f t="shared" si="90"/>
        <v>0</v>
      </c>
      <c r="AO328" s="25">
        <v>0</v>
      </c>
      <c r="AP328" s="25">
        <v>0</v>
      </c>
      <c r="AQ328" s="25">
        <v>0</v>
      </c>
    </row>
    <row r="329" spans="1:43" x14ac:dyDescent="0.3">
      <c r="A329" t="str">
        <f>'Calculated Tab Properties'!A329</f>
        <v>TAB_12_327</v>
      </c>
      <c r="B329">
        <f>'Calculated Tab Properties'!B329</f>
        <v>4.2881999999999998</v>
      </c>
      <c r="C329">
        <f>'Calculated Tab Properties'!C329</f>
        <v>4.1566699150469733</v>
      </c>
      <c r="D329">
        <f>'Calculated Tab Properties'!D329</f>
        <v>238.15964296119401</v>
      </c>
      <c r="E329">
        <f>'Calculated Tab Properties'!E329</f>
        <v>5.1306544386736403</v>
      </c>
      <c r="F329">
        <f>'Calculated Tab Properties'!F329</f>
        <v>2.8306544495103778</v>
      </c>
      <c r="G329">
        <f>'Calculated Tab Properties'!G329</f>
        <v>2.299999989163263</v>
      </c>
      <c r="H329">
        <f>'Calculated Tab Properties'!H329</f>
        <v>3.3445357666381539</v>
      </c>
      <c r="I329">
        <f>'Calculated Tab Properties'!I329</f>
        <v>0.14999997890283182</v>
      </c>
      <c r="J329" s="20">
        <f>'Calculated Tab Properties'!J329</f>
        <v>0.64099136322884243</v>
      </c>
      <c r="K329">
        <v>0</v>
      </c>
      <c r="L329">
        <v>0</v>
      </c>
      <c r="M329">
        <v>0</v>
      </c>
      <c r="N329">
        <v>0</v>
      </c>
      <c r="O329" s="27">
        <v>0</v>
      </c>
      <c r="P329" s="27">
        <v>0</v>
      </c>
      <c r="Q329">
        <v>0</v>
      </c>
      <c r="R329">
        <f>'Calculated Tab Properties'!R329</f>
        <v>1</v>
      </c>
      <c r="T329" s="30">
        <f>VLOOKUP('GEOMETRIC INPUTS'!D329,'Pressure Calculations'!$A$22:$B$61,2,TRUE)</f>
        <v>1.8724559999999999</v>
      </c>
      <c r="U329" s="30">
        <f>VLOOKUP('GEOMETRIC INPUTS'!D329,'Pressure Calculations'!$C$22:$D$61,2,TRUE)</f>
        <v>-2.1925759999999999</v>
      </c>
      <c r="V329">
        <f>T329*'GEOMETRIC INPUTS'!S329</f>
        <v>7.4898239999999996</v>
      </c>
      <c r="W329" s="27">
        <f>U329*'GEOMETRIC INPUTS'!R329</f>
        <v>-8.7703039999999994</v>
      </c>
      <c r="X329" s="27">
        <f t="shared" si="78"/>
        <v>-11.401849019016247</v>
      </c>
      <c r="Y329" s="27">
        <f t="shared" si="79"/>
        <v>-1.735953556680089</v>
      </c>
      <c r="Z329" s="27">
        <f t="shared" si="80"/>
        <v>0</v>
      </c>
      <c r="AA329" s="27">
        <f t="shared" si="81"/>
        <v>0</v>
      </c>
      <c r="AB329" s="27">
        <f t="shared" si="82"/>
        <v>0</v>
      </c>
      <c r="AC329">
        <f t="shared" si="83"/>
        <v>-11.401849019016247</v>
      </c>
      <c r="AD329" s="28" t="str">
        <f>'GT Data'!D331</f>
        <v>TKNODE_654</v>
      </c>
      <c r="AE329">
        <f t="shared" si="84"/>
        <v>7.4898239999999987</v>
      </c>
      <c r="AF329">
        <f t="shared" si="85"/>
        <v>-8.7703040000000012</v>
      </c>
      <c r="AG329" s="25">
        <f t="shared" si="86"/>
        <v>0</v>
      </c>
      <c r="AH329" s="25">
        <v>0</v>
      </c>
      <c r="AI329" s="25">
        <v>0</v>
      </c>
      <c r="AJ329" s="25">
        <f t="shared" si="87"/>
        <v>-5.1742776562381687</v>
      </c>
      <c r="AK329" s="28" t="str">
        <f>'GT Data'!N331</f>
        <v>TKNODE_655</v>
      </c>
      <c r="AL329" s="25">
        <f t="shared" si="88"/>
        <v>0</v>
      </c>
      <c r="AM329" s="25">
        <f t="shared" si="89"/>
        <v>0</v>
      </c>
      <c r="AN329" s="25">
        <f t="shared" si="90"/>
        <v>0</v>
      </c>
      <c r="AO329" s="25">
        <v>0</v>
      </c>
      <c r="AP329" s="25">
        <v>0</v>
      </c>
      <c r="AQ329" s="25">
        <v>0</v>
      </c>
    </row>
    <row r="330" spans="1:43" x14ac:dyDescent="0.3">
      <c r="A330" t="str">
        <f>'Calculated Tab Properties'!A330</f>
        <v>TAB_12_328</v>
      </c>
      <c r="B330">
        <f>'Calculated Tab Properties'!B330</f>
        <v>3.6924000000000001</v>
      </c>
      <c r="C330">
        <f>'Calculated Tab Properties'!C330</f>
        <v>4.9025942771213868</v>
      </c>
      <c r="D330">
        <f>'Calculated Tab Properties'!D330</f>
        <v>280.8979607440462</v>
      </c>
      <c r="E330">
        <f>'Calculated Tab Properties'!E330</f>
        <v>4.2906473267478384</v>
      </c>
      <c r="F330">
        <f>'Calculated Tab Properties'!F330</f>
        <v>1.3906473155124599</v>
      </c>
      <c r="G330">
        <f>'Calculated Tab Properties'!G330</f>
        <v>2.9000000112353792</v>
      </c>
      <c r="H330">
        <f>'Calculated Tab Properties'!H330</f>
        <v>2.3535517392049434</v>
      </c>
      <c r="I330">
        <f>'Calculated Tab Properties'!I330</f>
        <v>0.14999998886616658</v>
      </c>
      <c r="J330" s="20">
        <f>'Calculated Tab Properties'!J330</f>
        <v>1.0155668401320734</v>
      </c>
      <c r="K330">
        <v>0</v>
      </c>
      <c r="L330">
        <v>0</v>
      </c>
      <c r="M330">
        <v>0</v>
      </c>
      <c r="N330">
        <v>0</v>
      </c>
      <c r="O330" s="27">
        <v>0</v>
      </c>
      <c r="P330" s="27">
        <v>0</v>
      </c>
      <c r="Q330">
        <v>0</v>
      </c>
      <c r="R330">
        <f>'Calculated Tab Properties'!R330</f>
        <v>1</v>
      </c>
      <c r="T330" s="30">
        <f>VLOOKUP('GEOMETRIC INPUTS'!D330,'Pressure Calculations'!$A$22:$B$61,2,TRUE)</f>
        <v>1.8724559999999999</v>
      </c>
      <c r="U330" s="30">
        <f>VLOOKUP('GEOMETRIC INPUTS'!D330,'Pressure Calculations'!$C$22:$D$61,2,TRUE)</f>
        <v>-2.1925759999999999</v>
      </c>
      <c r="V330">
        <f>T330*'GEOMETRIC INPUTS'!S330</f>
        <v>7.4898239999999996</v>
      </c>
      <c r="W330" s="27">
        <f>U330*'GEOMETRIC INPUTS'!R330</f>
        <v>-8.7703039999999994</v>
      </c>
      <c r="X330" s="27">
        <f t="shared" si="78"/>
        <v>-7.1961056266693673</v>
      </c>
      <c r="Y330" s="27">
        <f t="shared" si="79"/>
        <v>-9.012866337254172</v>
      </c>
      <c r="Z330" s="27">
        <f t="shared" si="80"/>
        <v>0</v>
      </c>
      <c r="AA330" s="27">
        <f t="shared" si="81"/>
        <v>0</v>
      </c>
      <c r="AB330" s="27">
        <f t="shared" si="82"/>
        <v>0</v>
      </c>
      <c r="AC330">
        <f t="shared" si="83"/>
        <v>-7.1961056266693673</v>
      </c>
      <c r="AD330" s="28" t="str">
        <f>'GT Data'!D332</f>
        <v>TKNODE_656</v>
      </c>
      <c r="AE330">
        <f t="shared" si="84"/>
        <v>7.4898239999999978</v>
      </c>
      <c r="AF330">
        <f t="shared" si="85"/>
        <v>-8.7703039999999994</v>
      </c>
      <c r="AG330" s="25">
        <f t="shared" si="86"/>
        <v>0</v>
      </c>
      <c r="AH330" s="25">
        <v>0</v>
      </c>
      <c r="AI330" s="25">
        <v>0</v>
      </c>
      <c r="AJ330" s="25">
        <f t="shared" si="87"/>
        <v>-13.885648227215505</v>
      </c>
      <c r="AK330" s="28" t="str">
        <f>'GT Data'!N332</f>
        <v>TKNODE_657</v>
      </c>
      <c r="AL330" s="25">
        <f t="shared" si="88"/>
        <v>0</v>
      </c>
      <c r="AM330" s="25">
        <f t="shared" si="89"/>
        <v>0</v>
      </c>
      <c r="AN330" s="25">
        <f t="shared" si="90"/>
        <v>0</v>
      </c>
      <c r="AO330" s="25">
        <v>0</v>
      </c>
      <c r="AP330" s="25">
        <v>0</v>
      </c>
      <c r="AQ330" s="25">
        <v>0</v>
      </c>
    </row>
    <row r="331" spans="1:43" x14ac:dyDescent="0.3">
      <c r="A331" t="str">
        <f>'Calculated Tab Properties'!A331</f>
        <v>TAB_12_329</v>
      </c>
      <c r="B331">
        <f>'Calculated Tab Properties'!B331</f>
        <v>1.3354999999999999</v>
      </c>
      <c r="C331">
        <f>'Calculated Tab Properties'!C331</f>
        <v>3.9614655772322074</v>
      </c>
      <c r="D331">
        <f>'Calculated Tab Properties'!D331</f>
        <v>226.97525826176195</v>
      </c>
      <c r="E331">
        <f>'Calculated Tab Properties'!E331</f>
        <v>5.4100135538427256</v>
      </c>
      <c r="F331">
        <f>'Calculated Tab Properties'!F331</f>
        <v>2.7100135210209304</v>
      </c>
      <c r="G331">
        <f>'Calculated Tab Properties'!G331</f>
        <v>2.7000000328217961</v>
      </c>
      <c r="H331">
        <f>'Calculated Tab Properties'!H331</f>
        <v>3.2486411309473064</v>
      </c>
      <c r="I331">
        <f>'Calculated Tab Properties'!I331</f>
        <v>0.15000000588426696</v>
      </c>
      <c r="J331" s="20">
        <f>'Calculated Tab Properties'!J331</f>
        <v>0.66320043147724406</v>
      </c>
      <c r="K331">
        <v>0</v>
      </c>
      <c r="L331">
        <v>0</v>
      </c>
      <c r="M331">
        <v>0</v>
      </c>
      <c r="N331">
        <v>0</v>
      </c>
      <c r="O331" s="27">
        <v>0</v>
      </c>
      <c r="P331" s="27">
        <v>0</v>
      </c>
      <c r="Q331">
        <v>0</v>
      </c>
      <c r="R331">
        <f>'Calculated Tab Properties'!R331</f>
        <v>1</v>
      </c>
      <c r="T331" s="30">
        <f>VLOOKUP('GEOMETRIC INPUTS'!D331,'Pressure Calculations'!$A$22:$B$61,2,TRUE)</f>
        <v>1.8724559999999999</v>
      </c>
      <c r="U331" s="30">
        <f>VLOOKUP('GEOMETRIC INPUTS'!D331,'Pressure Calculations'!$C$22:$D$61,2,TRUE)</f>
        <v>-2.1925759999999999</v>
      </c>
      <c r="V331">
        <f>T331*'GEOMETRIC INPUTS'!S331</f>
        <v>7.4898239999999996</v>
      </c>
      <c r="W331" s="27">
        <f>U331*'GEOMETRIC INPUTS'!R331</f>
        <v>-8.7703039999999994</v>
      </c>
      <c r="X331" s="27">
        <f t="shared" si="78"/>
        <v>-11.52202342894125</v>
      </c>
      <c r="Y331" s="27">
        <f t="shared" si="79"/>
        <v>0.50859798104291798</v>
      </c>
      <c r="Z331" s="27">
        <f t="shared" si="80"/>
        <v>0</v>
      </c>
      <c r="AA331" s="27">
        <f t="shared" si="81"/>
        <v>0</v>
      </c>
      <c r="AB331" s="27">
        <f t="shared" si="82"/>
        <v>0</v>
      </c>
      <c r="AC331">
        <f t="shared" si="83"/>
        <v>-11.52202342894125</v>
      </c>
      <c r="AD331" s="28" t="str">
        <f>'GT Data'!D333</f>
        <v>TKNODE_658</v>
      </c>
      <c r="AE331">
        <f t="shared" si="84"/>
        <v>7.4898240000000005</v>
      </c>
      <c r="AF331">
        <f t="shared" si="85"/>
        <v>-8.7703040000000012</v>
      </c>
      <c r="AG331" s="25">
        <f t="shared" si="86"/>
        <v>0</v>
      </c>
      <c r="AH331" s="25">
        <v>0</v>
      </c>
      <c r="AI331" s="25">
        <v>0</v>
      </c>
      <c r="AJ331" s="25">
        <f t="shared" si="87"/>
        <v>1.4545971055394185</v>
      </c>
      <c r="AK331" s="28" t="str">
        <f>'GT Data'!N333</f>
        <v>TKNODE_659</v>
      </c>
      <c r="AL331" s="25">
        <f t="shared" si="88"/>
        <v>0</v>
      </c>
      <c r="AM331" s="25">
        <f t="shared" si="89"/>
        <v>0</v>
      </c>
      <c r="AN331" s="25">
        <f t="shared" si="90"/>
        <v>0</v>
      </c>
      <c r="AO331" s="25">
        <v>0</v>
      </c>
      <c r="AP331" s="25">
        <v>0</v>
      </c>
      <c r="AQ331" s="25">
        <v>0</v>
      </c>
    </row>
    <row r="332" spans="1:43" x14ac:dyDescent="0.3">
      <c r="A332" t="str">
        <f>'Calculated Tab Properties'!A332</f>
        <v>TAB_12_330</v>
      </c>
      <c r="B332">
        <f>'Calculated Tab Properties'!B332</f>
        <v>2.0323000000000002</v>
      </c>
      <c r="C332">
        <f>'Calculated Tab Properties'!C332</f>
        <v>0.38104408399367262</v>
      </c>
      <c r="D332">
        <f>'Calculated Tab Properties'!D332</f>
        <v>21.832217821265886</v>
      </c>
      <c r="E332">
        <f>'Calculated Tab Properties'!E332</f>
        <v>3.7326117446244869</v>
      </c>
      <c r="F332">
        <f>'Calculated Tab Properties'!F332</f>
        <v>1.0326117403830926</v>
      </c>
      <c r="G332">
        <f>'Calculated Tab Properties'!G332</f>
        <v>2.7000000042413963</v>
      </c>
      <c r="H332">
        <f>'Calculated Tab Properties'!H332</f>
        <v>2.1860932240114974</v>
      </c>
      <c r="I332">
        <f>'Calculated Tab Properties'!I332</f>
        <v>0.14999994345935605</v>
      </c>
      <c r="J332" s="20">
        <f>'Calculated Tab Properties'!J332</f>
        <v>1.1551958952491541</v>
      </c>
      <c r="K332">
        <v>0</v>
      </c>
      <c r="L332">
        <v>0</v>
      </c>
      <c r="M332">
        <v>0</v>
      </c>
      <c r="N332">
        <v>0</v>
      </c>
      <c r="O332" s="27">
        <v>0</v>
      </c>
      <c r="P332" s="27">
        <v>0</v>
      </c>
      <c r="Q332">
        <v>0</v>
      </c>
      <c r="R332">
        <f>'Calculated Tab Properties'!R332</f>
        <v>1</v>
      </c>
      <c r="T332" s="30">
        <f>VLOOKUP('GEOMETRIC INPUTS'!D332,'Pressure Calculations'!$A$22:$B$61,2,TRUE)</f>
        <v>1.8724559999999999</v>
      </c>
      <c r="U332" s="30">
        <f>VLOOKUP('GEOMETRIC INPUTS'!D332,'Pressure Calculations'!$C$22:$D$61,2,TRUE)</f>
        <v>-2.1925759999999999</v>
      </c>
      <c r="V332">
        <f>T332*'GEOMETRIC INPUTS'!S332</f>
        <v>7.4898239999999996</v>
      </c>
      <c r="W332" s="27">
        <f>U332*'GEOMETRIC INPUTS'!R332</f>
        <v>-8.7703039999999994</v>
      </c>
      <c r="X332" s="27">
        <f t="shared" si="78"/>
        <v>10.214217507526479</v>
      </c>
      <c r="Y332" s="27">
        <f t="shared" si="79"/>
        <v>-5.3558805543375918</v>
      </c>
      <c r="Z332" s="27">
        <f t="shared" si="80"/>
        <v>0</v>
      </c>
      <c r="AA332" s="27">
        <f t="shared" si="81"/>
        <v>0</v>
      </c>
      <c r="AB332" s="27">
        <f t="shared" si="82"/>
        <v>0</v>
      </c>
      <c r="AC332">
        <f t="shared" si="83"/>
        <v>10.214217507526479</v>
      </c>
      <c r="AD332" s="28" t="str">
        <f>'GT Data'!D334</f>
        <v>TKNODE_660</v>
      </c>
      <c r="AE332">
        <f t="shared" si="84"/>
        <v>7.4898239999999987</v>
      </c>
      <c r="AF332">
        <f t="shared" si="85"/>
        <v>-8.7703039999999994</v>
      </c>
      <c r="AG332" s="25">
        <f t="shared" si="86"/>
        <v>0</v>
      </c>
      <c r="AH332" s="25">
        <v>0</v>
      </c>
      <c r="AI332" s="25">
        <v>0</v>
      </c>
      <c r="AJ332" s="25">
        <f t="shared" si="87"/>
        <v>-6.3339269208242062</v>
      </c>
      <c r="AK332" s="28" t="str">
        <f>'GT Data'!N334</f>
        <v>TKNODE_661</v>
      </c>
      <c r="AL332" s="25">
        <f t="shared" si="88"/>
        <v>0</v>
      </c>
      <c r="AM332" s="25">
        <f t="shared" si="89"/>
        <v>0</v>
      </c>
      <c r="AN332" s="25">
        <f t="shared" si="90"/>
        <v>0</v>
      </c>
      <c r="AO332" s="25">
        <v>0</v>
      </c>
      <c r="AP332" s="25">
        <v>0</v>
      </c>
      <c r="AQ332" s="25">
        <v>0</v>
      </c>
    </row>
    <row r="333" spans="1:43" x14ac:dyDescent="0.3">
      <c r="A333" t="str">
        <f>'Calculated Tab Properties'!A333</f>
        <v>TAB_12_331</v>
      </c>
      <c r="B333">
        <f>'Calculated Tab Properties'!B333</f>
        <v>3.2073999999999998</v>
      </c>
      <c r="C333">
        <f>'Calculated Tab Properties'!C333</f>
        <v>3.7071479675795223</v>
      </c>
      <c r="D333">
        <f>'Calculated Tab Properties'!D333</f>
        <v>212.40393257280758</v>
      </c>
      <c r="E333">
        <f>'Calculated Tab Properties'!E333</f>
        <v>4.0168887412560137</v>
      </c>
      <c r="F333">
        <f>'Calculated Tab Properties'!F333</f>
        <v>1.5168886926880092</v>
      </c>
      <c r="G333">
        <f>'Calculated Tab Properties'!G333</f>
        <v>2.5000000485680043</v>
      </c>
      <c r="H333">
        <f>'Calculated Tab Properties'!H333</f>
        <v>2.4224749019816598</v>
      </c>
      <c r="I333">
        <f>'Calculated Tab Properties'!I333</f>
        <v>0.15000001736326521</v>
      </c>
      <c r="J333" s="20">
        <f>'Calculated Tab Properties'!J333</f>
        <v>0.9712681754276018</v>
      </c>
      <c r="K333">
        <v>0</v>
      </c>
      <c r="L333">
        <v>0</v>
      </c>
      <c r="M333">
        <v>0</v>
      </c>
      <c r="N333">
        <v>0</v>
      </c>
      <c r="O333" s="27">
        <v>0</v>
      </c>
      <c r="P333" s="27">
        <v>0</v>
      </c>
      <c r="Q333">
        <v>0</v>
      </c>
      <c r="R333">
        <f>'Calculated Tab Properties'!R333</f>
        <v>1</v>
      </c>
      <c r="T333" s="30">
        <f>VLOOKUP('GEOMETRIC INPUTS'!D333,'Pressure Calculations'!$A$22:$B$61,2,TRUE)</f>
        <v>1.8724559999999999</v>
      </c>
      <c r="U333" s="30">
        <f>VLOOKUP('GEOMETRIC INPUTS'!D333,'Pressure Calculations'!$C$22:$D$61,2,TRUE)</f>
        <v>-2.1925759999999999</v>
      </c>
      <c r="V333">
        <f>T333*'GEOMETRIC INPUTS'!S333</f>
        <v>7.4898239999999996</v>
      </c>
      <c r="W333" s="27">
        <f>U333*'GEOMETRIC INPUTS'!R333</f>
        <v>-8.7703039999999994</v>
      </c>
      <c r="X333" s="27">
        <f t="shared" si="78"/>
        <v>-11.023464215934041</v>
      </c>
      <c r="Y333" s="27">
        <f t="shared" si="79"/>
        <v>3.3910075911760655</v>
      </c>
      <c r="Z333" s="27">
        <f t="shared" si="80"/>
        <v>0</v>
      </c>
      <c r="AA333" s="27">
        <f t="shared" si="81"/>
        <v>0</v>
      </c>
      <c r="AB333" s="27">
        <f t="shared" si="82"/>
        <v>0</v>
      </c>
      <c r="AC333">
        <f t="shared" si="83"/>
        <v>-11.023464215934041</v>
      </c>
      <c r="AD333" s="28" t="str">
        <f>'GT Data'!D335</f>
        <v>TKNODE_662</v>
      </c>
      <c r="AE333">
        <f t="shared" si="84"/>
        <v>7.4898240000000005</v>
      </c>
      <c r="AF333">
        <f t="shared" si="85"/>
        <v>-8.7703039999999994</v>
      </c>
      <c r="AG333" s="25">
        <f t="shared" si="86"/>
        <v>0</v>
      </c>
      <c r="AH333" s="25">
        <v>0</v>
      </c>
      <c r="AI333" s="25">
        <v>0</v>
      </c>
      <c r="AJ333" s="25">
        <f t="shared" si="87"/>
        <v>5.6524322694295508</v>
      </c>
      <c r="AK333" s="28" t="str">
        <f>'GT Data'!N335</f>
        <v>TKNODE_663</v>
      </c>
      <c r="AL333" s="25">
        <f t="shared" si="88"/>
        <v>0</v>
      </c>
      <c r="AM333" s="25">
        <f t="shared" si="89"/>
        <v>0</v>
      </c>
      <c r="AN333" s="25">
        <f t="shared" si="90"/>
        <v>0</v>
      </c>
      <c r="AO333" s="25">
        <v>0</v>
      </c>
      <c r="AP333" s="25">
        <v>0</v>
      </c>
      <c r="AQ333" s="25">
        <v>0</v>
      </c>
    </row>
    <row r="334" spans="1:43" x14ac:dyDescent="0.3">
      <c r="A334" t="str">
        <f>'Calculated Tab Properties'!A334</f>
        <v>TAB_12_332</v>
      </c>
      <c r="B334">
        <f>'Calculated Tab Properties'!B334</f>
        <v>4.3807999999999998</v>
      </c>
      <c r="C334">
        <f>'Calculated Tab Properties'!C334</f>
        <v>4.8708876374706689</v>
      </c>
      <c r="D334">
        <f>'Calculated Tab Properties'!D334</f>
        <v>279.08130410951793</v>
      </c>
      <c r="E334">
        <f>'Calculated Tab Properties'!E334</f>
        <v>5.1336413361486688</v>
      </c>
      <c r="F334">
        <f>'Calculated Tab Properties'!F334</f>
        <v>2.4336413175045042</v>
      </c>
      <c r="G334">
        <f>'Calculated Tab Properties'!G334</f>
        <v>2.7000000186441651</v>
      </c>
      <c r="H334">
        <f>'Calculated Tab Properties'!H334</f>
        <v>3.0356247579895563</v>
      </c>
      <c r="I334">
        <f>'Calculated Tab Properties'!I334</f>
        <v>0.14999999905733327</v>
      </c>
      <c r="J334" s="20">
        <f>'Calculated Tab Properties'!J334</f>
        <v>0.71927967922704028</v>
      </c>
      <c r="K334">
        <v>0</v>
      </c>
      <c r="L334">
        <v>0</v>
      </c>
      <c r="M334">
        <v>0</v>
      </c>
      <c r="N334">
        <v>0</v>
      </c>
      <c r="O334" s="27">
        <v>0</v>
      </c>
      <c r="P334" s="27">
        <v>0</v>
      </c>
      <c r="Q334">
        <v>0</v>
      </c>
      <c r="R334">
        <f>'Calculated Tab Properties'!R334</f>
        <v>1</v>
      </c>
      <c r="T334" s="30">
        <f>VLOOKUP('GEOMETRIC INPUTS'!D334,'Pressure Calculations'!$A$22:$B$61,2,TRUE)</f>
        <v>1.8724559999999999</v>
      </c>
      <c r="U334" s="30">
        <f>VLOOKUP('GEOMETRIC INPUTS'!D334,'Pressure Calculations'!$C$22:$D$61,2,TRUE)</f>
        <v>-2.1925759999999999</v>
      </c>
      <c r="V334">
        <f>T334*'GEOMETRIC INPUTS'!S334</f>
        <v>7.4898239999999996</v>
      </c>
      <c r="W334" s="27">
        <f>U334*'GEOMETRIC INPUTS'!R334</f>
        <v>-8.7703039999999994</v>
      </c>
      <c r="X334" s="27">
        <f t="shared" si="78"/>
        <v>-7.4782085943051602</v>
      </c>
      <c r="Y334" s="27">
        <f t="shared" si="79"/>
        <v>-8.7802102493876788</v>
      </c>
      <c r="Z334" s="27">
        <f t="shared" si="80"/>
        <v>0</v>
      </c>
      <c r="AA334" s="27">
        <f t="shared" si="81"/>
        <v>0</v>
      </c>
      <c r="AB334" s="27">
        <f t="shared" si="82"/>
        <v>0</v>
      </c>
      <c r="AC334">
        <f t="shared" si="83"/>
        <v>-7.4782085943051602</v>
      </c>
      <c r="AD334" s="28" t="str">
        <f>'GT Data'!D336</f>
        <v>TKNODE_664</v>
      </c>
      <c r="AE334">
        <f t="shared" si="84"/>
        <v>7.4898240000000005</v>
      </c>
      <c r="AF334">
        <f t="shared" si="85"/>
        <v>-8.7703040000000012</v>
      </c>
      <c r="AG334" s="25">
        <f t="shared" si="86"/>
        <v>0</v>
      </c>
      <c r="AH334" s="25">
        <v>0</v>
      </c>
      <c r="AI334" s="25">
        <v>0</v>
      </c>
      <c r="AJ334" s="25">
        <f t="shared" si="87"/>
        <v>-22.684913968417721</v>
      </c>
      <c r="AK334" s="28" t="str">
        <f>'GT Data'!N336</f>
        <v>TKNODE_665</v>
      </c>
      <c r="AL334" s="25">
        <f t="shared" si="88"/>
        <v>0</v>
      </c>
      <c r="AM334" s="25">
        <f t="shared" si="89"/>
        <v>0</v>
      </c>
      <c r="AN334" s="25">
        <f t="shared" si="90"/>
        <v>0</v>
      </c>
      <c r="AO334" s="25">
        <v>0</v>
      </c>
      <c r="AP334" s="25">
        <v>0</v>
      </c>
      <c r="AQ334" s="25">
        <v>0</v>
      </c>
    </row>
    <row r="335" spans="1:43" x14ac:dyDescent="0.3">
      <c r="A335" t="str">
        <f>'Calculated Tab Properties'!A335</f>
        <v>TAB_12_333</v>
      </c>
      <c r="B335">
        <f>'Calculated Tab Properties'!B335</f>
        <v>3.1735000000000002</v>
      </c>
      <c r="C335">
        <f>'Calculated Tab Properties'!C335</f>
        <v>5.002304560124351</v>
      </c>
      <c r="D335">
        <f>'Calculated Tab Properties'!D335</f>
        <v>286.61093913417108</v>
      </c>
      <c r="E335">
        <f>'Calculated Tab Properties'!E335</f>
        <v>4.4199126401118489</v>
      </c>
      <c r="F335">
        <f>'Calculated Tab Properties'!F335</f>
        <v>1.7199126969871847</v>
      </c>
      <c r="G335">
        <f>'Calculated Tab Properties'!G335</f>
        <v>2.6999999431246668</v>
      </c>
      <c r="H335">
        <f>'Calculated Tab Properties'!H335</f>
        <v>2.5425628568623502</v>
      </c>
      <c r="I335">
        <f>'Calculated Tab Properties'!I335</f>
        <v>0.14999999842843306</v>
      </c>
      <c r="J335" s="20">
        <f>'Calculated Tab Properties'!J335</f>
        <v>0.90529589146617018</v>
      </c>
      <c r="K335">
        <v>0</v>
      </c>
      <c r="L335">
        <v>0</v>
      </c>
      <c r="M335">
        <v>0</v>
      </c>
      <c r="N335">
        <v>0</v>
      </c>
      <c r="O335" s="27">
        <v>0</v>
      </c>
      <c r="P335" s="27">
        <v>0</v>
      </c>
      <c r="Q335">
        <v>0</v>
      </c>
      <c r="R335">
        <f>'Calculated Tab Properties'!R335</f>
        <v>1</v>
      </c>
      <c r="T335" s="30">
        <f>VLOOKUP('GEOMETRIC INPUTS'!D335,'Pressure Calculations'!$A$22:$B$61,2,TRUE)</f>
        <v>1.8724559999999999</v>
      </c>
      <c r="U335" s="30">
        <f>VLOOKUP('GEOMETRIC INPUTS'!D335,'Pressure Calculations'!$C$22:$D$61,2,TRUE)</f>
        <v>-2.1925759999999999</v>
      </c>
      <c r="V335">
        <f>T335*'GEOMETRIC INPUTS'!S335</f>
        <v>7.4898239999999996</v>
      </c>
      <c r="W335" s="27">
        <f>U335*'GEOMETRIC INPUTS'!R335</f>
        <v>-8.7703039999999994</v>
      </c>
      <c r="X335" s="27">
        <f t="shared" si="78"/>
        <v>-6.2631758409690788</v>
      </c>
      <c r="Y335" s="27">
        <f t="shared" si="79"/>
        <v>-9.6844372158888632</v>
      </c>
      <c r="Z335" s="27">
        <f t="shared" si="80"/>
        <v>0</v>
      </c>
      <c r="AA335" s="27">
        <f t="shared" si="81"/>
        <v>0</v>
      </c>
      <c r="AB335" s="27">
        <f t="shared" si="82"/>
        <v>0</v>
      </c>
      <c r="AC335">
        <f t="shared" si="83"/>
        <v>-6.2631758409690788</v>
      </c>
      <c r="AD335" s="28" t="str">
        <f>'GT Data'!D337</f>
        <v>TKNODE_666</v>
      </c>
      <c r="AE335">
        <f t="shared" si="84"/>
        <v>7.4898239999999987</v>
      </c>
      <c r="AF335">
        <f t="shared" si="85"/>
        <v>-8.7703039999999994</v>
      </c>
      <c r="AG335" s="25">
        <f t="shared" si="86"/>
        <v>0</v>
      </c>
      <c r="AH335" s="25">
        <v>0</v>
      </c>
      <c r="AI335" s="25">
        <v>0</v>
      </c>
      <c r="AJ335" s="25">
        <f t="shared" si="87"/>
        <v>-18.109052097946066</v>
      </c>
      <c r="AK335" s="28" t="str">
        <f>'GT Data'!N337</f>
        <v>TKNODE_667</v>
      </c>
      <c r="AL335" s="25">
        <f t="shared" si="88"/>
        <v>0</v>
      </c>
      <c r="AM335" s="25">
        <f t="shared" si="89"/>
        <v>0</v>
      </c>
      <c r="AN335" s="25">
        <f t="shared" si="90"/>
        <v>0</v>
      </c>
      <c r="AO335" s="25">
        <v>0</v>
      </c>
      <c r="AP335" s="25">
        <v>0</v>
      </c>
      <c r="AQ335" s="25">
        <v>0</v>
      </c>
    </row>
    <row r="336" spans="1:43" x14ac:dyDescent="0.3">
      <c r="A336" t="str">
        <f>'Calculated Tab Properties'!A336</f>
        <v>TAB_12_334</v>
      </c>
      <c r="B336">
        <f>'Calculated Tab Properties'!B336</f>
        <v>1.8712</v>
      </c>
      <c r="C336">
        <f>'Calculated Tab Properties'!C336</f>
        <v>4.6877593227527363</v>
      </c>
      <c r="D336">
        <f>'Calculated Tab Properties'!D336</f>
        <v>268.58882456683688</v>
      </c>
      <c r="E336">
        <f>'Calculated Tab Properties'!E336</f>
        <v>4.3266932630703838</v>
      </c>
      <c r="F336">
        <f>'Calculated Tab Properties'!F336</f>
        <v>2.4266933036092651</v>
      </c>
      <c r="G336">
        <f>'Calculated Tab Properties'!G336</f>
        <v>1.8999999594611179</v>
      </c>
      <c r="H336">
        <f>'Calculated Tab Properties'!H336</f>
        <v>3.0304013539846251</v>
      </c>
      <c r="I336">
        <f>'Calculated Tab Properties'!I336</f>
        <v>0.14999999481686724</v>
      </c>
      <c r="J336" s="20">
        <f>'Calculated Tab Properties'!J336</f>
        <v>0.72079025705606015</v>
      </c>
      <c r="K336">
        <v>0</v>
      </c>
      <c r="L336">
        <v>0</v>
      </c>
      <c r="M336">
        <v>0</v>
      </c>
      <c r="N336">
        <v>0</v>
      </c>
      <c r="O336" s="27">
        <v>0</v>
      </c>
      <c r="P336" s="27">
        <v>0</v>
      </c>
      <c r="Q336">
        <v>0</v>
      </c>
      <c r="R336">
        <f>'Calculated Tab Properties'!R336</f>
        <v>1</v>
      </c>
      <c r="T336" s="30">
        <f>VLOOKUP('GEOMETRIC INPUTS'!D336,'Pressure Calculations'!$A$22:$B$61,2,TRUE)</f>
        <v>1.8724559999999999</v>
      </c>
      <c r="U336" s="30">
        <f>VLOOKUP('GEOMETRIC INPUTS'!D336,'Pressure Calculations'!$C$22:$D$61,2,TRUE)</f>
        <v>-2.1925759999999999</v>
      </c>
      <c r="V336">
        <f>T336*'GEOMETRIC INPUTS'!S336</f>
        <v>7.4898239999999996</v>
      </c>
      <c r="W336" s="27">
        <f>U336*'GEOMETRIC INPUTS'!R336</f>
        <v>-8.7703039999999994</v>
      </c>
      <c r="X336" s="27">
        <f t="shared" ref="X336:X399" si="91">V336*COS(C336)-W336*SIN(C336)</f>
        <v>-8.9520971641050515</v>
      </c>
      <c r="Y336" s="27">
        <f t="shared" ref="Y336:Y399" si="92">V336*SIN(C336)+W336*COS(C336)</f>
        <v>-7.271564629968867</v>
      </c>
      <c r="Z336" s="27">
        <f t="shared" ref="Z336:Z399" si="93">(F336/2*L336-G336/2*M336-G336/2*O336-I336*(K336+P336)-Q336)/F336</f>
        <v>0</v>
      </c>
      <c r="AA336" s="27">
        <f t="shared" ref="AA336:AA399" si="94">SUM(K336:N336) + P336+O336-Z336</f>
        <v>0</v>
      </c>
      <c r="AB336" s="27">
        <f t="shared" ref="AB336:AB399" si="95">(N336*H336*COS(J336) + 2*H336*COS(J336)*(L336+M336+O336+K336+P336-Z336)/(2*H336*SIN(J336)))</f>
        <v>0</v>
      </c>
      <c r="AC336">
        <f t="shared" ref="AC336:AC399" si="96">X336-AB336</f>
        <v>-8.9520971641050515</v>
      </c>
      <c r="AD336" s="28" t="str">
        <f>'GT Data'!D338</f>
        <v>TKNODE_668</v>
      </c>
      <c r="AE336">
        <f t="shared" ref="AE336:AE399" si="97">AC336*COS(C336) + Y336*SIN(C336)</f>
        <v>7.4898239999999996</v>
      </c>
      <c r="AF336">
        <f t="shared" ref="AF336:AF399" si="98">-AC336*SIN(C336) + Y336*COS(C336)</f>
        <v>-8.7703039999999994</v>
      </c>
      <c r="AG336" s="25">
        <f t="shared" ref="AG336:AG399" si="99">Z336</f>
        <v>0</v>
      </c>
      <c r="AH336" s="25">
        <v>0</v>
      </c>
      <c r="AI336" s="25">
        <v>0</v>
      </c>
      <c r="AJ336" s="25">
        <f t="shared" ref="AJ336:AJ399" si="100">Y336*(F336+I336)</f>
        <v>-18.736591851113278</v>
      </c>
      <c r="AK336" s="28" t="str">
        <f>'GT Data'!N338</f>
        <v>TKNODE_669</v>
      </c>
      <c r="AL336" s="25">
        <f t="shared" ref="AL336:AL399" si="101">-AB336*SIN(C336)</f>
        <v>0</v>
      </c>
      <c r="AM336" s="25">
        <f t="shared" ref="AM336:AM399" si="102">AB336*COS(C336)</f>
        <v>0</v>
      </c>
      <c r="AN336" s="25">
        <f t="shared" ref="AN336:AN399" si="103">AA336</f>
        <v>0</v>
      </c>
      <c r="AO336" s="25">
        <v>0</v>
      </c>
      <c r="AP336" s="25">
        <v>0</v>
      </c>
      <c r="AQ336" s="25">
        <v>0</v>
      </c>
    </row>
    <row r="337" spans="1:43" x14ac:dyDescent="0.3">
      <c r="A337" t="str">
        <f>'Calculated Tab Properties'!A337</f>
        <v>TAB_12_335</v>
      </c>
      <c r="B337">
        <f>'Calculated Tab Properties'!B337</f>
        <v>2.5</v>
      </c>
      <c r="C337">
        <f>'Calculated Tab Properties'!C337</f>
        <v>5.2098599663878984</v>
      </c>
      <c r="D337">
        <f>'Calculated Tab Properties'!D337</f>
        <v>298.50298792819552</v>
      </c>
      <c r="E337">
        <f>'Calculated Tab Properties'!E337</f>
        <v>3.7315033012566743</v>
      </c>
      <c r="F337">
        <f>'Calculated Tab Properties'!F337</f>
        <v>2.2315032425959509</v>
      </c>
      <c r="G337">
        <f>'Calculated Tab Properties'!G337</f>
        <v>1.5000000586607236</v>
      </c>
      <c r="H337">
        <f>'Calculated Tab Properties'!H337</f>
        <v>2.8866342355990606</v>
      </c>
      <c r="I337">
        <f>'Calculated Tab Properties'!I337</f>
        <v>0.14999997548643018</v>
      </c>
      <c r="J337" s="20">
        <f>'Calculated Tab Properties'!J337</f>
        <v>0.76543180521178655</v>
      </c>
      <c r="K337">
        <v>0</v>
      </c>
      <c r="L337">
        <v>0</v>
      </c>
      <c r="M337">
        <v>0</v>
      </c>
      <c r="N337">
        <v>0</v>
      </c>
      <c r="O337" s="27">
        <v>0</v>
      </c>
      <c r="P337" s="27">
        <v>0</v>
      </c>
      <c r="Q337">
        <v>0</v>
      </c>
      <c r="R337">
        <f>'Calculated Tab Properties'!R337</f>
        <v>1</v>
      </c>
      <c r="T337" s="30">
        <f>VLOOKUP('GEOMETRIC INPUTS'!D337,'Pressure Calculations'!$A$22:$B$61,2,TRUE)</f>
        <v>1.8724559999999999</v>
      </c>
      <c r="U337" s="30">
        <f>VLOOKUP('GEOMETRIC INPUTS'!D337,'Pressure Calculations'!$C$22:$D$61,2,TRUE)</f>
        <v>-2.1925759999999999</v>
      </c>
      <c r="V337">
        <f>T337*'GEOMETRIC INPUTS'!S337</f>
        <v>7.4898239999999996</v>
      </c>
      <c r="W337" s="27">
        <f>U337*'GEOMETRIC INPUTS'!R337</f>
        <v>-8.7703039999999994</v>
      </c>
      <c r="X337" s="27">
        <f t="shared" si="91"/>
        <v>-4.1330966074794704</v>
      </c>
      <c r="Y337" s="27">
        <f t="shared" si="92"/>
        <v>-10.767228438025899</v>
      </c>
      <c r="Z337" s="27">
        <f t="shared" si="93"/>
        <v>0</v>
      </c>
      <c r="AA337" s="27">
        <f t="shared" si="94"/>
        <v>0</v>
      </c>
      <c r="AB337" s="27">
        <f t="shared" si="95"/>
        <v>0</v>
      </c>
      <c r="AC337">
        <f t="shared" si="96"/>
        <v>-4.1330966074794704</v>
      </c>
      <c r="AD337" s="28" t="str">
        <f>'GT Data'!D339</f>
        <v>TKNODE_670</v>
      </c>
      <c r="AE337">
        <f t="shared" si="97"/>
        <v>7.4898239999999996</v>
      </c>
      <c r="AF337">
        <f t="shared" si="98"/>
        <v>-8.7703039999999994</v>
      </c>
      <c r="AG337" s="25">
        <f t="shared" si="99"/>
        <v>0</v>
      </c>
      <c r="AH337" s="25">
        <v>0</v>
      </c>
      <c r="AI337" s="25">
        <v>0</v>
      </c>
      <c r="AJ337" s="25">
        <f t="shared" si="100"/>
        <v>-25.642189174986807</v>
      </c>
      <c r="AK337" s="28" t="str">
        <f>'GT Data'!N339</f>
        <v>TKNODE_671</v>
      </c>
      <c r="AL337" s="25">
        <f t="shared" si="101"/>
        <v>0</v>
      </c>
      <c r="AM337" s="25">
        <f t="shared" si="102"/>
        <v>0</v>
      </c>
      <c r="AN337" s="25">
        <f t="shared" si="103"/>
        <v>0</v>
      </c>
      <c r="AO337" s="25">
        <v>0</v>
      </c>
      <c r="AP337" s="25">
        <v>0</v>
      </c>
      <c r="AQ337" s="25">
        <v>0</v>
      </c>
    </row>
    <row r="338" spans="1:43" x14ac:dyDescent="0.3">
      <c r="A338" t="str">
        <f>'Calculated Tab Properties'!A338</f>
        <v>TAB_13_336</v>
      </c>
      <c r="B338">
        <f>'Calculated Tab Properties'!B338</f>
        <v>1.6137999999999999</v>
      </c>
      <c r="C338">
        <f>'Calculated Tab Properties'!C338</f>
        <v>1.5707962668440785</v>
      </c>
      <c r="D338">
        <f>'Calculated Tab Properties'!D338</f>
        <v>89.999996565071157</v>
      </c>
      <c r="E338">
        <f>'Calculated Tab Properties'!E338</f>
        <v>3.3360679000000069</v>
      </c>
      <c r="F338">
        <f>'Calculated Tab Properties'!F338</f>
        <v>0.83606790000000575</v>
      </c>
      <c r="G338">
        <f>'Calculated Tab Properties'!G338</f>
        <v>2.5000000000000027</v>
      </c>
      <c r="H338">
        <f>'Calculated Tab Properties'!H338</f>
        <v>2.114400426459099</v>
      </c>
      <c r="I338">
        <f>'Calculated Tab Properties'!I338</f>
        <v>0.14999999999999947</v>
      </c>
      <c r="J338" s="20">
        <f>'Calculated Tab Properties'!J338</f>
        <v>1.2403407710888288</v>
      </c>
      <c r="K338">
        <v>0</v>
      </c>
      <c r="L338">
        <v>0</v>
      </c>
      <c r="M338">
        <v>0</v>
      </c>
      <c r="N338">
        <v>0</v>
      </c>
      <c r="O338" s="27">
        <v>0</v>
      </c>
      <c r="P338" s="27">
        <v>0</v>
      </c>
      <c r="Q338">
        <v>0</v>
      </c>
      <c r="R338">
        <f>'Calculated Tab Properties'!R338</f>
        <v>1</v>
      </c>
      <c r="T338" s="30">
        <f>VLOOKUP('GEOMETRIC INPUTS'!D338,'Pressure Calculations'!$A$22:$B$61,2,TRUE)</f>
        <v>1.9432240000000001</v>
      </c>
      <c r="U338" s="30">
        <f>VLOOKUP('GEOMETRIC INPUTS'!D338,'Pressure Calculations'!$C$22:$D$61,2,TRUE)</f>
        <v>-2.2806760000000001</v>
      </c>
      <c r="V338">
        <f>T338*'GEOMETRIC INPUTS'!S338</f>
        <v>7.7728960000000002</v>
      </c>
      <c r="W338" s="27">
        <f>U338*'GEOMETRIC INPUTS'!R338</f>
        <v>-9.1227040000000006</v>
      </c>
      <c r="X338" s="27">
        <f t="shared" si="91"/>
        <v>9.1227044659914593</v>
      </c>
      <c r="Y338" s="27">
        <f t="shared" si="92"/>
        <v>7.7728954530864174</v>
      </c>
      <c r="Z338" s="27">
        <f t="shared" si="93"/>
        <v>0</v>
      </c>
      <c r="AA338" s="27">
        <f t="shared" si="94"/>
        <v>0</v>
      </c>
      <c r="AB338" s="27">
        <f t="shared" si="95"/>
        <v>0</v>
      </c>
      <c r="AC338">
        <f t="shared" si="96"/>
        <v>9.1227044659914593</v>
      </c>
      <c r="AD338" s="28" t="str">
        <f>'GT Data'!D340</f>
        <v>TKNODE_672</v>
      </c>
      <c r="AE338">
        <f t="shared" si="97"/>
        <v>7.7728959999999994</v>
      </c>
      <c r="AF338">
        <f t="shared" si="98"/>
        <v>-9.1227040000000024</v>
      </c>
      <c r="AG338" s="25">
        <f t="shared" si="99"/>
        <v>0</v>
      </c>
      <c r="AH338" s="25">
        <v>0</v>
      </c>
      <c r="AI338" s="25">
        <v>0</v>
      </c>
      <c r="AJ338" s="25">
        <f t="shared" si="100"/>
        <v>7.6646026963445131</v>
      </c>
      <c r="AK338" s="28" t="str">
        <f>'GT Data'!N340</f>
        <v>TKNODE_673</v>
      </c>
      <c r="AL338" s="25">
        <f t="shared" si="101"/>
        <v>0</v>
      </c>
      <c r="AM338" s="25">
        <f t="shared" si="102"/>
        <v>0</v>
      </c>
      <c r="AN338" s="25">
        <f t="shared" si="103"/>
        <v>0</v>
      </c>
      <c r="AO338" s="25">
        <v>0</v>
      </c>
      <c r="AP338" s="25">
        <v>0</v>
      </c>
      <c r="AQ338" s="25">
        <v>0</v>
      </c>
    </row>
    <row r="339" spans="1:43" x14ac:dyDescent="0.3">
      <c r="A339" t="str">
        <f>'Calculated Tab Properties'!A339</f>
        <v>TAB_13_337</v>
      </c>
      <c r="B339">
        <f>'Calculated Tab Properties'!B339</f>
        <v>4.6607000000000003</v>
      </c>
      <c r="C339">
        <f>'Calculated Tab Properties'!C339</f>
        <v>1.9861826280673718</v>
      </c>
      <c r="D339">
        <f>'Calculated Tab Properties'!D339</f>
        <v>113.79988193046252</v>
      </c>
      <c r="E339">
        <f>'Calculated Tab Properties'!E339</f>
        <v>5.487036438297209</v>
      </c>
      <c r="F339">
        <f>'Calculated Tab Properties'!F339</f>
        <v>1.9870364061225174</v>
      </c>
      <c r="G339">
        <f>'Calculated Tab Properties'!G339</f>
        <v>3.5000000321746931</v>
      </c>
      <c r="H339">
        <f>'Calculated Tab Properties'!H339</f>
        <v>2.7156394273969529</v>
      </c>
      <c r="I339">
        <f>'Calculated Tab Properties'!I339</f>
        <v>0.14999996711519634</v>
      </c>
      <c r="J339" s="20">
        <f>'Calculated Tab Properties'!J339</f>
        <v>0.82784425639738102</v>
      </c>
      <c r="K339">
        <v>0</v>
      </c>
      <c r="L339">
        <v>0</v>
      </c>
      <c r="M339">
        <v>0</v>
      </c>
      <c r="N339">
        <v>0</v>
      </c>
      <c r="O339" s="27">
        <v>0</v>
      </c>
      <c r="P339" s="27">
        <v>0</v>
      </c>
      <c r="Q339">
        <v>0</v>
      </c>
      <c r="R339">
        <f>'Calculated Tab Properties'!R339</f>
        <v>1</v>
      </c>
      <c r="T339" s="30">
        <f>VLOOKUP('GEOMETRIC INPUTS'!D339,'Pressure Calculations'!$A$22:$B$61,2,TRUE)</f>
        <v>1.9432240000000001</v>
      </c>
      <c r="U339" s="30">
        <f>VLOOKUP('GEOMETRIC INPUTS'!D339,'Pressure Calculations'!$C$22:$D$61,2,TRUE)</f>
        <v>-2.2806760000000001</v>
      </c>
      <c r="V339">
        <f>T339*'GEOMETRIC INPUTS'!S339</f>
        <v>7.7728960000000002</v>
      </c>
      <c r="W339" s="27">
        <f>U339*'GEOMETRIC INPUTS'!R339</f>
        <v>-9.1227040000000006</v>
      </c>
      <c r="X339" s="27">
        <f t="shared" si="91"/>
        <v>5.2102128436835962</v>
      </c>
      <c r="Y339" s="27">
        <f t="shared" si="92"/>
        <v>10.793299894932343</v>
      </c>
      <c r="Z339" s="27">
        <f t="shared" si="93"/>
        <v>0</v>
      </c>
      <c r="AA339" s="27">
        <f t="shared" si="94"/>
        <v>0</v>
      </c>
      <c r="AB339" s="27">
        <f t="shared" si="95"/>
        <v>0</v>
      </c>
      <c r="AC339">
        <f t="shared" si="96"/>
        <v>5.2102128436835962</v>
      </c>
      <c r="AD339" s="28" t="str">
        <f>'GT Data'!D341</f>
        <v>TKNODE_674</v>
      </c>
      <c r="AE339">
        <f t="shared" si="97"/>
        <v>7.7728960000000011</v>
      </c>
      <c r="AF339">
        <f t="shared" si="98"/>
        <v>-9.1227040000000024</v>
      </c>
      <c r="AG339" s="25">
        <f t="shared" si="99"/>
        <v>0</v>
      </c>
      <c r="AH339" s="25">
        <v>0</v>
      </c>
      <c r="AI339" s="25">
        <v>0</v>
      </c>
      <c r="AJ339" s="25">
        <f t="shared" si="100"/>
        <v>23.06567446273321</v>
      </c>
      <c r="AK339" s="28" t="str">
        <f>'GT Data'!N341</f>
        <v>TKNODE_675</v>
      </c>
      <c r="AL339" s="25">
        <f t="shared" si="101"/>
        <v>0</v>
      </c>
      <c r="AM339" s="25">
        <f t="shared" si="102"/>
        <v>0</v>
      </c>
      <c r="AN339" s="25">
        <f t="shared" si="103"/>
        <v>0</v>
      </c>
      <c r="AO339" s="25">
        <v>0</v>
      </c>
      <c r="AP339" s="25">
        <v>0</v>
      </c>
      <c r="AQ339" s="25">
        <v>0</v>
      </c>
    </row>
    <row r="340" spans="1:43" x14ac:dyDescent="0.3">
      <c r="A340" t="str">
        <f>'Calculated Tab Properties'!A340</f>
        <v>TAB_13_338</v>
      </c>
      <c r="B340">
        <f>'Calculated Tab Properties'!B340</f>
        <v>4.0199999999999996</v>
      </c>
      <c r="C340">
        <f>'Calculated Tab Properties'!C340</f>
        <v>3.1415928863533717</v>
      </c>
      <c r="D340">
        <f>'Calculated Tab Properties'!D340</f>
        <v>180.00001333637067</v>
      </c>
      <c r="E340">
        <f>'Calculated Tab Properties'!E340</f>
        <v>3.0174506000000805</v>
      </c>
      <c r="F340">
        <f>'Calculated Tab Properties'!F340</f>
        <v>0.51745060000000953</v>
      </c>
      <c r="G340">
        <f>'Calculated Tab Properties'!G340</f>
        <v>2.5000000000000715</v>
      </c>
      <c r="H340">
        <f>'Calculated Tab Properties'!H340</f>
        <v>2.0334748445555872</v>
      </c>
      <c r="I340">
        <f>'Calculated Tab Properties'!I340</f>
        <v>0.15000000000000013</v>
      </c>
      <c r="J340" s="20">
        <f>'Calculated Tab Properties'!J340</f>
        <v>1.3890973581349826</v>
      </c>
      <c r="K340">
        <v>0</v>
      </c>
      <c r="L340">
        <v>0</v>
      </c>
      <c r="M340">
        <v>0</v>
      </c>
      <c r="N340">
        <v>0</v>
      </c>
      <c r="O340" s="27">
        <v>0</v>
      </c>
      <c r="P340" s="27">
        <v>0</v>
      </c>
      <c r="Q340">
        <v>0</v>
      </c>
      <c r="R340">
        <f>'Calculated Tab Properties'!R340</f>
        <v>1</v>
      </c>
      <c r="T340" s="30">
        <f>VLOOKUP('GEOMETRIC INPUTS'!D340,'Pressure Calculations'!$A$22:$B$61,2,TRUE)</f>
        <v>1.9432240000000001</v>
      </c>
      <c r="U340" s="30">
        <f>VLOOKUP('GEOMETRIC INPUTS'!D340,'Pressure Calculations'!$C$22:$D$61,2,TRUE)</f>
        <v>-2.2806760000000001</v>
      </c>
      <c r="V340">
        <f>T340*'GEOMETRIC INPUTS'!S340</f>
        <v>7.7728960000000002</v>
      </c>
      <c r="W340" s="27">
        <f>U340*'GEOMETRIC INPUTS'!R340</f>
        <v>-9.1227040000000006</v>
      </c>
      <c r="X340" s="27">
        <f t="shared" si="91"/>
        <v>-7.7728981234330181</v>
      </c>
      <c r="Y340" s="27">
        <f t="shared" si="92"/>
        <v>9.1227021907526655</v>
      </c>
      <c r="Z340" s="27">
        <f t="shared" si="93"/>
        <v>0</v>
      </c>
      <c r="AA340" s="27">
        <f t="shared" si="94"/>
        <v>0</v>
      </c>
      <c r="AB340" s="27">
        <f t="shared" si="95"/>
        <v>0</v>
      </c>
      <c r="AC340">
        <f t="shared" si="96"/>
        <v>-7.7728981234330181</v>
      </c>
      <c r="AD340" s="28" t="str">
        <f>'GT Data'!D342</f>
        <v>TKNODE_676</v>
      </c>
      <c r="AE340">
        <f t="shared" si="97"/>
        <v>7.7728960000000002</v>
      </c>
      <c r="AF340">
        <f t="shared" si="98"/>
        <v>-9.1227040000000006</v>
      </c>
      <c r="AG340" s="25">
        <f t="shared" si="99"/>
        <v>0</v>
      </c>
      <c r="AH340" s="25">
        <v>0</v>
      </c>
      <c r="AI340" s="25">
        <v>0</v>
      </c>
      <c r="AJ340" s="25">
        <f t="shared" si="100"/>
        <v>6.0889530508392689</v>
      </c>
      <c r="AK340" s="28" t="str">
        <f>'GT Data'!N342</f>
        <v>TKNODE_677</v>
      </c>
      <c r="AL340" s="25">
        <f t="shared" si="101"/>
        <v>0</v>
      </c>
      <c r="AM340" s="25">
        <f t="shared" si="102"/>
        <v>0</v>
      </c>
      <c r="AN340" s="25">
        <f t="shared" si="103"/>
        <v>0</v>
      </c>
      <c r="AO340" s="25">
        <v>0</v>
      </c>
      <c r="AP340" s="25">
        <v>0</v>
      </c>
      <c r="AQ340" s="25">
        <v>0</v>
      </c>
    </row>
    <row r="341" spans="1:43" x14ac:dyDescent="0.3">
      <c r="A341" t="str">
        <f>'Calculated Tab Properties'!A341</f>
        <v>TAB_13_339</v>
      </c>
      <c r="B341">
        <f>'Calculated Tab Properties'!B341</f>
        <v>1.8973</v>
      </c>
      <c r="C341">
        <f>'Calculated Tab Properties'!C341</f>
        <v>0.16818918491947699</v>
      </c>
      <c r="D341">
        <f>'Calculated Tab Properties'!D341</f>
        <v>9.6365304556313838</v>
      </c>
      <c r="E341">
        <f>'Calculated Tab Properties'!E341</f>
        <v>3.1607129117261961</v>
      </c>
      <c r="F341">
        <f>'Calculated Tab Properties'!F341</f>
        <v>1.6607128656289654</v>
      </c>
      <c r="G341">
        <f>'Calculated Tab Properties'!G341</f>
        <v>1.5000000460972325</v>
      </c>
      <c r="H341">
        <f>'Calculated Tab Properties'!H341</f>
        <v>2.5064421455536552</v>
      </c>
      <c r="I341">
        <f>'Calculated Tab Properties'!I341</f>
        <v>0.14999997335906431</v>
      </c>
      <c r="J341" s="20">
        <f>'Calculated Tab Properties'!J341</f>
        <v>0.92387602513166311</v>
      </c>
      <c r="K341">
        <v>0</v>
      </c>
      <c r="L341">
        <v>0</v>
      </c>
      <c r="M341">
        <v>0</v>
      </c>
      <c r="N341">
        <v>0</v>
      </c>
      <c r="O341" s="27">
        <v>0</v>
      </c>
      <c r="P341" s="27">
        <v>0</v>
      </c>
      <c r="Q341">
        <v>0</v>
      </c>
      <c r="R341">
        <f>'Calculated Tab Properties'!R341</f>
        <v>1</v>
      </c>
      <c r="T341" s="30">
        <f>VLOOKUP('GEOMETRIC INPUTS'!D341,'Pressure Calculations'!$A$22:$B$61,2,TRUE)</f>
        <v>1.9432240000000001</v>
      </c>
      <c r="U341" s="30">
        <f>VLOOKUP('GEOMETRIC INPUTS'!D341,'Pressure Calculations'!$C$22:$D$61,2,TRUE)</f>
        <v>-2.2806760000000001</v>
      </c>
      <c r="V341">
        <f>T341*'GEOMETRIC INPUTS'!S341</f>
        <v>7.7728960000000002</v>
      </c>
      <c r="W341" s="27">
        <f>U341*'GEOMETRIC INPUTS'!R341</f>
        <v>-9.1227040000000006</v>
      </c>
      <c r="X341" s="27">
        <f t="shared" si="91"/>
        <v>9.1903331933082395</v>
      </c>
      <c r="Y341" s="27">
        <f t="shared" si="92"/>
        <v>-7.692815888503298</v>
      </c>
      <c r="Z341" s="27">
        <f t="shared" si="93"/>
        <v>0</v>
      </c>
      <c r="AA341" s="27">
        <f t="shared" si="94"/>
        <v>0</v>
      </c>
      <c r="AB341" s="27">
        <f t="shared" si="95"/>
        <v>0</v>
      </c>
      <c r="AC341">
        <f t="shared" si="96"/>
        <v>9.1903331933082395</v>
      </c>
      <c r="AD341" s="28" t="str">
        <f>'GT Data'!D343</f>
        <v>TKNODE_678</v>
      </c>
      <c r="AE341">
        <f t="shared" si="97"/>
        <v>7.7728959999999994</v>
      </c>
      <c r="AF341">
        <f t="shared" si="98"/>
        <v>-9.1227040000000006</v>
      </c>
      <c r="AG341" s="25">
        <f t="shared" si="99"/>
        <v>0</v>
      </c>
      <c r="AH341" s="25">
        <v>0</v>
      </c>
      <c r="AI341" s="25">
        <v>0</v>
      </c>
      <c r="AJ341" s="25">
        <f t="shared" si="100"/>
        <v>-13.929480497284029</v>
      </c>
      <c r="AK341" s="28" t="str">
        <f>'GT Data'!N343</f>
        <v>TKNODE_679</v>
      </c>
      <c r="AL341" s="25">
        <f t="shared" si="101"/>
        <v>0</v>
      </c>
      <c r="AM341" s="25">
        <f t="shared" si="102"/>
        <v>0</v>
      </c>
      <c r="AN341" s="25">
        <f t="shared" si="103"/>
        <v>0</v>
      </c>
      <c r="AO341" s="25">
        <v>0</v>
      </c>
      <c r="AP341" s="25">
        <v>0</v>
      </c>
      <c r="AQ341" s="25">
        <v>0</v>
      </c>
    </row>
    <row r="342" spans="1:43" x14ac:dyDescent="0.3">
      <c r="A342" t="str">
        <f>'Calculated Tab Properties'!A342</f>
        <v>TAB_13_340</v>
      </c>
      <c r="B342">
        <f>'Calculated Tab Properties'!B342</f>
        <v>2.0366</v>
      </c>
      <c r="C342">
        <f>'Calculated Tab Properties'!C342</f>
        <v>3.7108467651148072</v>
      </c>
      <c r="D342">
        <f>'Calculated Tab Properties'!D342</f>
        <v>212.61585806085276</v>
      </c>
      <c r="E342">
        <f>'Calculated Tab Properties'!E342</f>
        <v>4.0232006881916789</v>
      </c>
      <c r="F342">
        <f>'Calculated Tab Properties'!F342</f>
        <v>1.7232006864118437</v>
      </c>
      <c r="G342">
        <f>'Calculated Tab Properties'!G342</f>
        <v>2.300000001779837</v>
      </c>
      <c r="H342">
        <f>'Calculated Tab Properties'!H342</f>
        <v>2.5445951384561045</v>
      </c>
      <c r="I342">
        <f>'Calculated Tab Properties'!I342</f>
        <v>0.15000001630203227</v>
      </c>
      <c r="J342" s="20">
        <f>'Calculated Tab Properties'!J342</f>
        <v>0.90427908437958615</v>
      </c>
      <c r="K342">
        <v>0</v>
      </c>
      <c r="L342">
        <v>0</v>
      </c>
      <c r="M342">
        <v>0</v>
      </c>
      <c r="N342">
        <v>0</v>
      </c>
      <c r="O342" s="27">
        <v>0</v>
      </c>
      <c r="P342" s="27">
        <v>0</v>
      </c>
      <c r="Q342">
        <v>0</v>
      </c>
      <c r="R342">
        <f>'Calculated Tab Properties'!R342</f>
        <v>1</v>
      </c>
      <c r="T342" s="30">
        <f>VLOOKUP('GEOMETRIC INPUTS'!D342,'Pressure Calculations'!$A$22:$B$61,2,TRUE)</f>
        <v>1.9432240000000001</v>
      </c>
      <c r="U342" s="30">
        <f>VLOOKUP('GEOMETRIC INPUTS'!D342,'Pressure Calculations'!$C$22:$D$61,2,TRUE)</f>
        <v>-2.2806760000000001</v>
      </c>
      <c r="V342">
        <f>T342*'GEOMETRIC INPUTS'!S342</f>
        <v>7.7728960000000002</v>
      </c>
      <c r="W342" s="27">
        <f>U342*'GEOMETRIC INPUTS'!R342</f>
        <v>-9.1227040000000006</v>
      </c>
      <c r="X342" s="27">
        <f t="shared" si="91"/>
        <v>-11.464308882387657</v>
      </c>
      <c r="Y342" s="27">
        <f t="shared" si="92"/>
        <v>3.4944616677879692</v>
      </c>
      <c r="Z342" s="27">
        <f t="shared" si="93"/>
        <v>0</v>
      </c>
      <c r="AA342" s="27">
        <f t="shared" si="94"/>
        <v>0</v>
      </c>
      <c r="AB342" s="27">
        <f t="shared" si="95"/>
        <v>0</v>
      </c>
      <c r="AC342">
        <f t="shared" si="96"/>
        <v>-11.464308882387657</v>
      </c>
      <c r="AD342" s="28" t="str">
        <f>'GT Data'!D344</f>
        <v>TKNODE_680</v>
      </c>
      <c r="AE342">
        <f t="shared" si="97"/>
        <v>7.7728960000000002</v>
      </c>
      <c r="AF342">
        <f t="shared" si="98"/>
        <v>-9.1227040000000006</v>
      </c>
      <c r="AG342" s="25">
        <f t="shared" si="99"/>
        <v>0</v>
      </c>
      <c r="AH342" s="25">
        <v>0</v>
      </c>
      <c r="AI342" s="25">
        <v>0</v>
      </c>
      <c r="AJ342" s="25">
        <f t="shared" si="100"/>
        <v>6.5458280517071268</v>
      </c>
      <c r="AK342" s="28" t="str">
        <f>'GT Data'!N344</f>
        <v>TKNODE_681</v>
      </c>
      <c r="AL342" s="25">
        <f t="shared" si="101"/>
        <v>0</v>
      </c>
      <c r="AM342" s="25">
        <f t="shared" si="102"/>
        <v>0</v>
      </c>
      <c r="AN342" s="25">
        <f t="shared" si="103"/>
        <v>0</v>
      </c>
      <c r="AO342" s="25">
        <v>0</v>
      </c>
      <c r="AP342" s="25">
        <v>0</v>
      </c>
      <c r="AQ342" s="25">
        <v>0</v>
      </c>
    </row>
    <row r="343" spans="1:43" x14ac:dyDescent="0.3">
      <c r="A343" t="str">
        <f>'Calculated Tab Properties'!A343</f>
        <v>TAB_13_341</v>
      </c>
      <c r="B343">
        <f>'Calculated Tab Properties'!B343</f>
        <v>2.5990000000000002</v>
      </c>
      <c r="C343">
        <f>'Calculated Tab Properties'!C343</f>
        <v>4.3097679851368405</v>
      </c>
      <c r="D343">
        <f>'Calculated Tab Properties'!D343</f>
        <v>246.93151622894146</v>
      </c>
      <c r="E343">
        <f>'Calculated Tab Properties'!E343</f>
        <v>4.6960721271197716</v>
      </c>
      <c r="F343">
        <f>'Calculated Tab Properties'!F343</f>
        <v>2.5960721781159419</v>
      </c>
      <c r="G343">
        <f>'Calculated Tab Properties'!G343</f>
        <v>2.0999999490038306</v>
      </c>
      <c r="H343">
        <f>'Calculated Tab Properties'!H343</f>
        <v>3.1596328766646185</v>
      </c>
      <c r="I343">
        <f>'Calculated Tab Properties'!I343</f>
        <v>0.1499999974550667</v>
      </c>
      <c r="J343" s="20">
        <f>'Calculated Tab Properties'!J343</f>
        <v>0.68540284562930631</v>
      </c>
      <c r="K343">
        <v>0</v>
      </c>
      <c r="L343">
        <v>0</v>
      </c>
      <c r="M343">
        <v>0</v>
      </c>
      <c r="N343">
        <v>0</v>
      </c>
      <c r="O343" s="27">
        <v>0</v>
      </c>
      <c r="P343" s="27">
        <v>0</v>
      </c>
      <c r="Q343">
        <v>0</v>
      </c>
      <c r="R343">
        <f>'Calculated Tab Properties'!R343</f>
        <v>1</v>
      </c>
      <c r="T343" s="30">
        <f>VLOOKUP('GEOMETRIC INPUTS'!D343,'Pressure Calculations'!$A$22:$B$61,2,TRUE)</f>
        <v>1.9432240000000001</v>
      </c>
      <c r="U343" s="30">
        <f>VLOOKUP('GEOMETRIC INPUTS'!D343,'Pressure Calculations'!$C$22:$D$61,2,TRUE)</f>
        <v>-2.2806760000000001</v>
      </c>
      <c r="V343">
        <f>T343*'GEOMETRIC INPUTS'!S343</f>
        <v>7.7728960000000002</v>
      </c>
      <c r="W343" s="27">
        <f>U343*'GEOMETRIC INPUTS'!R343</f>
        <v>-9.1227040000000006</v>
      </c>
      <c r="X343" s="27">
        <f t="shared" si="91"/>
        <v>-11.438889129443972</v>
      </c>
      <c r="Y343" s="27">
        <f t="shared" si="92"/>
        <v>-3.5767940928603252</v>
      </c>
      <c r="Z343" s="27">
        <f t="shared" si="93"/>
        <v>0</v>
      </c>
      <c r="AA343" s="27">
        <f t="shared" si="94"/>
        <v>0</v>
      </c>
      <c r="AB343" s="27">
        <f t="shared" si="95"/>
        <v>0</v>
      </c>
      <c r="AC343">
        <f t="shared" si="96"/>
        <v>-11.438889129443972</v>
      </c>
      <c r="AD343" s="28" t="str">
        <f>'GT Data'!D345</f>
        <v>TKNODE_682</v>
      </c>
      <c r="AE343">
        <f t="shared" si="97"/>
        <v>7.7728959999999994</v>
      </c>
      <c r="AF343">
        <f t="shared" si="98"/>
        <v>-9.1227039999999988</v>
      </c>
      <c r="AG343" s="25">
        <f t="shared" si="99"/>
        <v>0</v>
      </c>
      <c r="AH343" s="25">
        <v>0</v>
      </c>
      <c r="AI343" s="25">
        <v>0</v>
      </c>
      <c r="AJ343" s="25">
        <f t="shared" si="100"/>
        <v>-9.8221347361504865</v>
      </c>
      <c r="AK343" s="28" t="str">
        <f>'GT Data'!N345</f>
        <v>TKNODE_683</v>
      </c>
      <c r="AL343" s="25">
        <f t="shared" si="101"/>
        <v>0</v>
      </c>
      <c r="AM343" s="25">
        <f t="shared" si="102"/>
        <v>0</v>
      </c>
      <c r="AN343" s="25">
        <f t="shared" si="103"/>
        <v>0</v>
      </c>
      <c r="AO343" s="25">
        <v>0</v>
      </c>
      <c r="AP343" s="25">
        <v>0</v>
      </c>
      <c r="AQ343" s="25">
        <v>0</v>
      </c>
    </row>
    <row r="344" spans="1:43" x14ac:dyDescent="0.3">
      <c r="A344" t="str">
        <f>'Calculated Tab Properties'!A344</f>
        <v>TAB_13_342</v>
      </c>
      <c r="B344">
        <f>'Calculated Tab Properties'!B344</f>
        <v>2.6591999999999998</v>
      </c>
      <c r="C344">
        <f>'Calculated Tab Properties'!C344</f>
        <v>5.1404174518093049</v>
      </c>
      <c r="D344">
        <f>'Calculated Tab Properties'!D344</f>
        <v>294.5242249240664</v>
      </c>
      <c r="E344">
        <f>'Calculated Tab Properties'!E344</f>
        <v>4.003791418358615</v>
      </c>
      <c r="F344">
        <f>'Calculated Tab Properties'!F344</f>
        <v>2.3037913767256013</v>
      </c>
      <c r="G344">
        <f>'Calculated Tab Properties'!G344</f>
        <v>1.7000000416330141</v>
      </c>
      <c r="H344">
        <f>'Calculated Tab Properties'!H344</f>
        <v>2.9391881517095242</v>
      </c>
      <c r="I344">
        <f>'Calculated Tab Properties'!I344</f>
        <v>0.14999993241241824</v>
      </c>
      <c r="J344" s="20">
        <f>'Calculated Tab Properties'!J344</f>
        <v>0.74839020782233556</v>
      </c>
      <c r="K344">
        <v>0</v>
      </c>
      <c r="L344">
        <v>0</v>
      </c>
      <c r="M344">
        <v>0</v>
      </c>
      <c r="N344">
        <v>0</v>
      </c>
      <c r="O344" s="27">
        <v>0</v>
      </c>
      <c r="P344" s="27">
        <v>0</v>
      </c>
      <c r="Q344">
        <v>0</v>
      </c>
      <c r="R344">
        <f>'Calculated Tab Properties'!R344</f>
        <v>1</v>
      </c>
      <c r="T344" s="30">
        <f>VLOOKUP('GEOMETRIC INPUTS'!D344,'Pressure Calculations'!$A$22:$B$61,2,TRUE)</f>
        <v>1.9432240000000001</v>
      </c>
      <c r="U344" s="30">
        <f>VLOOKUP('GEOMETRIC INPUTS'!D344,'Pressure Calculations'!$C$22:$D$61,2,TRUE)</f>
        <v>-2.2806760000000001</v>
      </c>
      <c r="V344">
        <f>T344*'GEOMETRIC INPUTS'!S344</f>
        <v>7.7728960000000002</v>
      </c>
      <c r="W344" s="27">
        <f>U344*'GEOMETRIC INPUTS'!R344</f>
        <v>-9.1227040000000006</v>
      </c>
      <c r="X344" s="27">
        <f t="shared" si="91"/>
        <v>-5.0733493903762161</v>
      </c>
      <c r="Y344" s="27">
        <f t="shared" si="92"/>
        <v>-10.858304032472166</v>
      </c>
      <c r="Z344" s="27">
        <f t="shared" si="93"/>
        <v>0</v>
      </c>
      <c r="AA344" s="27">
        <f t="shared" si="94"/>
        <v>0</v>
      </c>
      <c r="AB344" s="27">
        <f t="shared" si="95"/>
        <v>0</v>
      </c>
      <c r="AC344">
        <f t="shared" si="96"/>
        <v>-5.0733493903762161</v>
      </c>
      <c r="AD344" s="28" t="str">
        <f>'GT Data'!D346</f>
        <v>TKNODE_684</v>
      </c>
      <c r="AE344">
        <f t="shared" si="97"/>
        <v>7.7728960000000011</v>
      </c>
      <c r="AF344">
        <f t="shared" si="98"/>
        <v>-9.1227040000000006</v>
      </c>
      <c r="AG344" s="25">
        <f t="shared" si="99"/>
        <v>0</v>
      </c>
      <c r="AH344" s="25">
        <v>0</v>
      </c>
      <c r="AI344" s="25">
        <v>0</v>
      </c>
      <c r="AJ344" s="25">
        <f t="shared" si="100"/>
        <v>-26.644012066858512</v>
      </c>
      <c r="AK344" s="28" t="str">
        <f>'GT Data'!N346</f>
        <v>TKNODE_685</v>
      </c>
      <c r="AL344" s="25">
        <f t="shared" si="101"/>
        <v>0</v>
      </c>
      <c r="AM344" s="25">
        <f t="shared" si="102"/>
        <v>0</v>
      </c>
      <c r="AN344" s="25">
        <f t="shared" si="103"/>
        <v>0</v>
      </c>
      <c r="AO344" s="25">
        <v>0</v>
      </c>
      <c r="AP344" s="25">
        <v>0</v>
      </c>
      <c r="AQ344" s="25">
        <v>0</v>
      </c>
    </row>
    <row r="345" spans="1:43" x14ac:dyDescent="0.3">
      <c r="A345" t="str">
        <f>'Calculated Tab Properties'!A345</f>
        <v>TAB_13_343</v>
      </c>
      <c r="B345">
        <f>'Calculated Tab Properties'!B345</f>
        <v>1.4805999999999999</v>
      </c>
      <c r="C345">
        <f>'Calculated Tab Properties'!C345</f>
        <v>4.902594282320563</v>
      </c>
      <c r="D345">
        <f>'Calculated Tab Properties'!D345</f>
        <v>280.89796104193704</v>
      </c>
      <c r="E345">
        <f>'Calculated Tab Properties'!E345</f>
        <v>3.641490982791431</v>
      </c>
      <c r="F345">
        <f>'Calculated Tab Properties'!F345</f>
        <v>1.3414910063112013</v>
      </c>
      <c r="G345">
        <f>'Calculated Tab Properties'!G345</f>
        <v>2.2999999764802297</v>
      </c>
      <c r="H345">
        <f>'Calculated Tab Properties'!H345</f>
        <v>2.3280143566250211</v>
      </c>
      <c r="I345">
        <f>'Calculated Tab Properties'!I345</f>
        <v>0.14999998886616597</v>
      </c>
      <c r="J345" s="20">
        <f>'Calculated Tab Properties'!J345</f>
        <v>1.0335110014792974</v>
      </c>
      <c r="K345">
        <v>0</v>
      </c>
      <c r="L345">
        <v>0</v>
      </c>
      <c r="M345">
        <v>0</v>
      </c>
      <c r="N345">
        <v>0</v>
      </c>
      <c r="O345" s="27">
        <v>0</v>
      </c>
      <c r="P345" s="27">
        <v>0</v>
      </c>
      <c r="Q345">
        <v>0</v>
      </c>
      <c r="R345">
        <f>'Calculated Tab Properties'!R345</f>
        <v>1</v>
      </c>
      <c r="T345" s="30">
        <f>VLOOKUP('GEOMETRIC INPUTS'!D345,'Pressure Calculations'!$A$22:$B$61,2,TRUE)</f>
        <v>1.9432240000000001</v>
      </c>
      <c r="U345" s="30">
        <f>VLOOKUP('GEOMETRIC INPUTS'!D345,'Pressure Calculations'!$C$22:$D$61,2,TRUE)</f>
        <v>-2.2806760000000001</v>
      </c>
      <c r="V345">
        <f>T345*'GEOMETRIC INPUTS'!S345</f>
        <v>7.7728960000000002</v>
      </c>
      <c r="W345" s="27">
        <f>U345*'GEOMETRIC INPUTS'!R345</f>
        <v>-9.1227040000000006</v>
      </c>
      <c r="X345" s="27">
        <f t="shared" si="91"/>
        <v>-7.4886324679397145</v>
      </c>
      <c r="Y345" s="27">
        <f t="shared" si="92"/>
        <v>-9.3574582156989159</v>
      </c>
      <c r="Z345" s="27">
        <f t="shared" si="93"/>
        <v>0</v>
      </c>
      <c r="AA345" s="27">
        <f t="shared" si="94"/>
        <v>0</v>
      </c>
      <c r="AB345" s="27">
        <f t="shared" si="95"/>
        <v>0</v>
      </c>
      <c r="AC345">
        <f t="shared" si="96"/>
        <v>-7.4886324679397145</v>
      </c>
      <c r="AD345" s="28" t="str">
        <f>'GT Data'!D347</f>
        <v>TKNODE_686</v>
      </c>
      <c r="AE345">
        <f t="shared" si="97"/>
        <v>7.7728959999999985</v>
      </c>
      <c r="AF345">
        <f t="shared" si="98"/>
        <v>-9.1227040000000006</v>
      </c>
      <c r="AG345" s="25">
        <f t="shared" si="99"/>
        <v>0</v>
      </c>
      <c r="AH345" s="25">
        <v>0</v>
      </c>
      <c r="AI345" s="25">
        <v>0</v>
      </c>
      <c r="AJ345" s="25">
        <f t="shared" si="100"/>
        <v>-13.956564666463409</v>
      </c>
      <c r="AK345" s="28" t="str">
        <f>'GT Data'!N347</f>
        <v>TKNODE_687</v>
      </c>
      <c r="AL345" s="25">
        <f t="shared" si="101"/>
        <v>0</v>
      </c>
      <c r="AM345" s="25">
        <f t="shared" si="102"/>
        <v>0</v>
      </c>
      <c r="AN345" s="25">
        <f t="shared" si="103"/>
        <v>0</v>
      </c>
      <c r="AO345" s="25">
        <v>0</v>
      </c>
      <c r="AP345" s="25">
        <v>0</v>
      </c>
      <c r="AQ345" s="25">
        <v>0</v>
      </c>
    </row>
    <row r="346" spans="1:43" x14ac:dyDescent="0.3">
      <c r="A346" t="str">
        <f>'Calculated Tab Properties'!A346</f>
        <v>TAB_13_344</v>
      </c>
      <c r="B346">
        <f>'Calculated Tab Properties'!B346</f>
        <v>0.68389999999999995</v>
      </c>
      <c r="C346">
        <f>'Calculated Tab Properties'!C346</f>
        <v>4.0941920557213933</v>
      </c>
      <c r="D346">
        <f>'Calculated Tab Properties'!D346</f>
        <v>234.57992530882623</v>
      </c>
      <c r="E346">
        <f>'Calculated Tab Properties'!E346</f>
        <v>5.8168904631599929</v>
      </c>
      <c r="F346">
        <f>'Calculated Tab Properties'!F346</f>
        <v>2.7168903879417332</v>
      </c>
      <c r="G346">
        <f>'Calculated Tab Properties'!G346</f>
        <v>3.1000000752182597</v>
      </c>
      <c r="H346">
        <f>'Calculated Tab Properties'!H346</f>
        <v>3.2540630550647371</v>
      </c>
      <c r="I346">
        <f>'Calculated Tab Properties'!I346</f>
        <v>0.14999998000896561</v>
      </c>
      <c r="J346" s="20">
        <f>'Calculated Tab Properties'!J346</f>
        <v>0.66189937943238708</v>
      </c>
      <c r="K346">
        <v>0</v>
      </c>
      <c r="L346">
        <v>0</v>
      </c>
      <c r="M346">
        <v>0</v>
      </c>
      <c r="N346">
        <v>0</v>
      </c>
      <c r="O346" s="27">
        <v>0</v>
      </c>
      <c r="P346" s="27">
        <v>0</v>
      </c>
      <c r="Q346">
        <v>0</v>
      </c>
      <c r="R346">
        <f>'Calculated Tab Properties'!R346</f>
        <v>1</v>
      </c>
      <c r="T346" s="30">
        <f>VLOOKUP('GEOMETRIC INPUTS'!D346,'Pressure Calculations'!$A$22:$B$61,2,TRUE)</f>
        <v>1.9432240000000001</v>
      </c>
      <c r="U346" s="30">
        <f>VLOOKUP('GEOMETRIC INPUTS'!D346,'Pressure Calculations'!$C$22:$D$61,2,TRUE)</f>
        <v>-2.2806760000000001</v>
      </c>
      <c r="V346">
        <f>T346*'GEOMETRIC INPUTS'!S346</f>
        <v>7.7728960000000002</v>
      </c>
      <c r="W346" s="27">
        <f>U346*'GEOMETRIC INPUTS'!R346</f>
        <v>-9.1227040000000006</v>
      </c>
      <c r="X346" s="27">
        <f t="shared" si="91"/>
        <v>-11.939229518102378</v>
      </c>
      <c r="Y346" s="27">
        <f t="shared" si="92"/>
        <v>-1.0471098378417034</v>
      </c>
      <c r="Z346" s="27">
        <f t="shared" si="93"/>
        <v>0</v>
      </c>
      <c r="AA346" s="27">
        <f t="shared" si="94"/>
        <v>0</v>
      </c>
      <c r="AB346" s="27">
        <f t="shared" si="95"/>
        <v>0</v>
      </c>
      <c r="AC346">
        <f t="shared" si="96"/>
        <v>-11.939229518102378</v>
      </c>
      <c r="AD346" s="28" t="str">
        <f>'GT Data'!D348</f>
        <v>TKNODE_688</v>
      </c>
      <c r="AE346">
        <f t="shared" si="97"/>
        <v>7.7728960000000011</v>
      </c>
      <c r="AF346">
        <f t="shared" si="98"/>
        <v>-9.1227040000000006</v>
      </c>
      <c r="AG346" s="25">
        <f t="shared" si="99"/>
        <v>0</v>
      </c>
      <c r="AH346" s="25">
        <v>0</v>
      </c>
      <c r="AI346" s="25">
        <v>0</v>
      </c>
      <c r="AJ346" s="25">
        <f t="shared" si="100"/>
        <v>-3.0019491082947978</v>
      </c>
      <c r="AK346" s="28" t="str">
        <f>'GT Data'!N348</f>
        <v>TKNODE_689</v>
      </c>
      <c r="AL346" s="25">
        <f t="shared" si="101"/>
        <v>0</v>
      </c>
      <c r="AM346" s="25">
        <f t="shared" si="102"/>
        <v>0</v>
      </c>
      <c r="AN346" s="25">
        <f t="shared" si="103"/>
        <v>0</v>
      </c>
      <c r="AO346" s="25">
        <v>0</v>
      </c>
      <c r="AP346" s="25">
        <v>0</v>
      </c>
      <c r="AQ346" s="25">
        <v>0</v>
      </c>
    </row>
    <row r="347" spans="1:43" x14ac:dyDescent="0.3">
      <c r="A347" t="str">
        <f>'Calculated Tab Properties'!A347</f>
        <v>TAB_13_345</v>
      </c>
      <c r="B347">
        <f>'Calculated Tab Properties'!B347</f>
        <v>3.8089</v>
      </c>
      <c r="C347">
        <f>'Calculated Tab Properties'!C347</f>
        <v>0.28986520953546746</v>
      </c>
      <c r="D347">
        <f>'Calculated Tab Properties'!D347</f>
        <v>16.608053134057553</v>
      </c>
      <c r="E347">
        <f>'Calculated Tab Properties'!E347</f>
        <v>4.0315641379897453</v>
      </c>
      <c r="F347">
        <f>'Calculated Tab Properties'!F347</f>
        <v>0.53156417623730934</v>
      </c>
      <c r="G347">
        <f>'Calculated Tab Properties'!G347</f>
        <v>3.4999999617524358</v>
      </c>
      <c r="H347">
        <f>'Calculated Tab Properties'!H347</f>
        <v>2.0360724897582796</v>
      </c>
      <c r="I347">
        <f>'Calculated Tab Properties'!I347</f>
        <v>0.15000004853335774</v>
      </c>
      <c r="J347" s="20">
        <f>'Calculated Tab Properties'!J347</f>
        <v>1.382279673631343</v>
      </c>
      <c r="K347">
        <v>0</v>
      </c>
      <c r="L347">
        <v>0</v>
      </c>
      <c r="M347">
        <v>0</v>
      </c>
      <c r="N347">
        <v>0</v>
      </c>
      <c r="O347" s="27">
        <v>0</v>
      </c>
      <c r="P347" s="27">
        <v>0</v>
      </c>
      <c r="Q347">
        <v>0</v>
      </c>
      <c r="R347">
        <f>'Calculated Tab Properties'!R347</f>
        <v>1</v>
      </c>
      <c r="T347" s="30">
        <f>VLOOKUP('GEOMETRIC INPUTS'!D347,'Pressure Calculations'!$A$22:$B$61,2,TRUE)</f>
        <v>1.9432240000000001</v>
      </c>
      <c r="U347" s="30">
        <f>VLOOKUP('GEOMETRIC INPUTS'!D347,'Pressure Calculations'!$C$22:$D$61,2,TRUE)</f>
        <v>-2.2806760000000001</v>
      </c>
      <c r="V347">
        <f>T347*'GEOMETRIC INPUTS'!S347</f>
        <v>7.7728960000000002</v>
      </c>
      <c r="W347" s="27">
        <f>U347*'GEOMETRIC INPUTS'!R347</f>
        <v>-9.1227040000000006</v>
      </c>
      <c r="X347" s="27">
        <f t="shared" si="91"/>
        <v>10.056108691120398</v>
      </c>
      <c r="Y347" s="27">
        <f t="shared" si="92"/>
        <v>-6.5204538561978032</v>
      </c>
      <c r="Z347" s="27">
        <f t="shared" si="93"/>
        <v>0</v>
      </c>
      <c r="AA347" s="27">
        <f t="shared" si="94"/>
        <v>0</v>
      </c>
      <c r="AB347" s="27">
        <f t="shared" si="95"/>
        <v>0</v>
      </c>
      <c r="AC347">
        <f t="shared" si="96"/>
        <v>10.056108691120398</v>
      </c>
      <c r="AD347" s="28" t="str">
        <f>'GT Data'!D349</f>
        <v>TKNODE_690</v>
      </c>
      <c r="AE347">
        <f t="shared" si="97"/>
        <v>7.7728960000000002</v>
      </c>
      <c r="AF347">
        <f t="shared" si="98"/>
        <v>-9.1227040000000006</v>
      </c>
      <c r="AG347" s="25">
        <f t="shared" si="99"/>
        <v>0</v>
      </c>
      <c r="AH347" s="25">
        <v>0</v>
      </c>
      <c r="AI347" s="25">
        <v>0</v>
      </c>
      <c r="AJ347" s="25">
        <f t="shared" si="100"/>
        <v>-4.4441080776523618</v>
      </c>
      <c r="AK347" s="28" t="str">
        <f>'GT Data'!N349</f>
        <v>TKNODE_691</v>
      </c>
      <c r="AL347" s="25">
        <f t="shared" si="101"/>
        <v>0</v>
      </c>
      <c r="AM347" s="25">
        <f t="shared" si="102"/>
        <v>0</v>
      </c>
      <c r="AN347" s="25">
        <f t="shared" si="103"/>
        <v>0</v>
      </c>
      <c r="AO347" s="25">
        <v>0</v>
      </c>
      <c r="AP347" s="25">
        <v>0</v>
      </c>
      <c r="AQ347" s="25">
        <v>0</v>
      </c>
    </row>
    <row r="348" spans="1:43" x14ac:dyDescent="0.3">
      <c r="A348" t="str">
        <f>'Calculated Tab Properties'!A348</f>
        <v>TAB_13_346</v>
      </c>
      <c r="B348">
        <f>'Calculated Tab Properties'!B348</f>
        <v>5.2942999999999998</v>
      </c>
      <c r="C348">
        <f>'Calculated Tab Properties'!C348</f>
        <v>5.1692773960360601</v>
      </c>
      <c r="D348">
        <f>'Calculated Tab Properties'!D348</f>
        <v>296.17777792524242</v>
      </c>
      <c r="E348">
        <f>'Calculated Tab Properties'!E348</f>
        <v>5.5506385523241155</v>
      </c>
      <c r="F348">
        <f>'Calculated Tab Properties'!F348</f>
        <v>2.4506385012155611</v>
      </c>
      <c r="G348">
        <f>'Calculated Tab Properties'!G348</f>
        <v>3.1000000511085553</v>
      </c>
      <c r="H348">
        <f>'Calculated Tab Properties'!H348</f>
        <v>3.0484320213806786</v>
      </c>
      <c r="I348">
        <f>'Calculated Tab Properties'!I348</f>
        <v>0.14999994008105488</v>
      </c>
      <c r="J348" s="20">
        <f>'Calculated Tab Properties'!J348</f>
        <v>0.71560613860452071</v>
      </c>
      <c r="K348">
        <v>0</v>
      </c>
      <c r="L348">
        <v>0</v>
      </c>
      <c r="M348">
        <v>0</v>
      </c>
      <c r="N348">
        <v>0</v>
      </c>
      <c r="O348" s="27">
        <v>0</v>
      </c>
      <c r="P348" s="27">
        <v>0</v>
      </c>
      <c r="Q348">
        <v>0</v>
      </c>
      <c r="R348">
        <f>'Calculated Tab Properties'!R348</f>
        <v>1</v>
      </c>
      <c r="T348" s="30">
        <f>VLOOKUP('GEOMETRIC INPUTS'!D348,'Pressure Calculations'!$A$22:$B$61,2,TRUE)</f>
        <v>1.9432240000000001</v>
      </c>
      <c r="U348" s="30">
        <f>VLOOKUP('GEOMETRIC INPUTS'!D348,'Pressure Calculations'!$C$22:$D$61,2,TRUE)</f>
        <v>-2.2806760000000001</v>
      </c>
      <c r="V348">
        <f>T348*'GEOMETRIC INPUTS'!S348</f>
        <v>7.7728960000000002</v>
      </c>
      <c r="W348" s="27">
        <f>U348*'GEOMETRIC INPUTS'!R348</f>
        <v>-9.1227040000000006</v>
      </c>
      <c r="X348" s="27">
        <f t="shared" si="91"/>
        <v>-4.75791020005446</v>
      </c>
      <c r="Y348" s="27">
        <f t="shared" si="92"/>
        <v>-11.000178681578301</v>
      </c>
      <c r="Z348" s="27">
        <f t="shared" si="93"/>
        <v>0</v>
      </c>
      <c r="AA348" s="27">
        <f t="shared" si="94"/>
        <v>0</v>
      </c>
      <c r="AB348" s="27">
        <f t="shared" si="95"/>
        <v>0</v>
      </c>
      <c r="AC348">
        <f t="shared" si="96"/>
        <v>-4.75791020005446</v>
      </c>
      <c r="AD348" s="28" t="str">
        <f>'GT Data'!D350</f>
        <v>TKNODE_692</v>
      </c>
      <c r="AE348">
        <f t="shared" si="97"/>
        <v>7.7728960000000011</v>
      </c>
      <c r="AF348">
        <f t="shared" si="98"/>
        <v>-9.1227039999999988</v>
      </c>
      <c r="AG348" s="25">
        <f t="shared" si="99"/>
        <v>0</v>
      </c>
      <c r="AH348" s="25">
        <v>0</v>
      </c>
      <c r="AI348" s="25">
        <v>0</v>
      </c>
      <c r="AJ348" s="25">
        <f t="shared" si="100"/>
        <v>-28.607487540444058</v>
      </c>
      <c r="AK348" s="28" t="str">
        <f>'GT Data'!N350</f>
        <v>TKNODE_693</v>
      </c>
      <c r="AL348" s="25">
        <f t="shared" si="101"/>
        <v>0</v>
      </c>
      <c r="AM348" s="25">
        <f t="shared" si="102"/>
        <v>0</v>
      </c>
      <c r="AN348" s="25">
        <f t="shared" si="103"/>
        <v>0</v>
      </c>
      <c r="AO348" s="25">
        <v>0</v>
      </c>
      <c r="AP348" s="25">
        <v>0</v>
      </c>
      <c r="AQ348" s="25">
        <v>0</v>
      </c>
    </row>
    <row r="349" spans="1:43" x14ac:dyDescent="0.3">
      <c r="A349" t="str">
        <f>'Calculated Tab Properties'!A349</f>
        <v>TAB_13_347</v>
      </c>
      <c r="B349">
        <f>'Calculated Tab Properties'!B349</f>
        <v>3.0154000000000001</v>
      </c>
      <c r="C349">
        <f>'Calculated Tab Properties'!C349</f>
        <v>5.0023045649819666</v>
      </c>
      <c r="D349">
        <f>'Calculated Tab Properties'!D349</f>
        <v>286.61093941249192</v>
      </c>
      <c r="E349">
        <f>'Calculated Tab Properties'!E349</f>
        <v>4.0646964688520102</v>
      </c>
      <c r="F349">
        <f>'Calculated Tab Properties'!F349</f>
        <v>1.7646965120074549</v>
      </c>
      <c r="G349">
        <f>'Calculated Tab Properties'!G349</f>
        <v>2.299999956844557</v>
      </c>
      <c r="H349">
        <f>'Calculated Tab Properties'!H349</f>
        <v>2.5704561523130964</v>
      </c>
      <c r="I349">
        <f>'Calculated Tab Properties'!I349</f>
        <v>0.14999999842843306</v>
      </c>
      <c r="J349" s="20">
        <f>'Calculated Tab Properties'!J349</f>
        <v>0.8915907734259445</v>
      </c>
      <c r="K349">
        <v>0</v>
      </c>
      <c r="L349">
        <v>0</v>
      </c>
      <c r="M349">
        <v>0</v>
      </c>
      <c r="N349">
        <v>0</v>
      </c>
      <c r="O349" s="27">
        <v>0</v>
      </c>
      <c r="P349" s="27">
        <v>0</v>
      </c>
      <c r="Q349">
        <v>0</v>
      </c>
      <c r="R349">
        <f>'Calculated Tab Properties'!R349</f>
        <v>1</v>
      </c>
      <c r="T349" s="30">
        <f>VLOOKUP('GEOMETRIC INPUTS'!D349,'Pressure Calculations'!$A$22:$B$61,2,TRUE)</f>
        <v>1.9432240000000001</v>
      </c>
      <c r="U349" s="30">
        <f>VLOOKUP('GEOMETRIC INPUTS'!D349,'Pressure Calculations'!$C$22:$D$61,2,TRUE)</f>
        <v>-2.2806760000000001</v>
      </c>
      <c r="V349">
        <f>T349*'GEOMETRIC INPUTS'!S349</f>
        <v>7.7728960000000002</v>
      </c>
      <c r="W349" s="27">
        <f>U349*'GEOMETRIC INPUTS'!R349</f>
        <v>-9.1227040000000006</v>
      </c>
      <c r="X349" s="27">
        <f t="shared" si="91"/>
        <v>-6.5199472708278368</v>
      </c>
      <c r="Y349" s="27">
        <f t="shared" si="92"/>
        <v>-10.056437146626864</v>
      </c>
      <c r="Z349" s="27">
        <f t="shared" si="93"/>
        <v>0</v>
      </c>
      <c r="AA349" s="27">
        <f t="shared" si="94"/>
        <v>0</v>
      </c>
      <c r="AB349" s="27">
        <f t="shared" si="95"/>
        <v>0</v>
      </c>
      <c r="AC349">
        <f t="shared" si="96"/>
        <v>-6.5199472708278368</v>
      </c>
      <c r="AD349" s="28" t="str">
        <f>'GT Data'!D351</f>
        <v>TKNODE_694</v>
      </c>
      <c r="AE349">
        <f t="shared" si="97"/>
        <v>7.7728960000000011</v>
      </c>
      <c r="AF349">
        <f t="shared" si="98"/>
        <v>-9.1227040000000006</v>
      </c>
      <c r="AG349" s="25">
        <f t="shared" si="99"/>
        <v>0</v>
      </c>
      <c r="AH349" s="25">
        <v>0</v>
      </c>
      <c r="AI349" s="25">
        <v>0</v>
      </c>
      <c r="AJ349" s="25">
        <f t="shared" si="100"/>
        <v>-19.255025112064295</v>
      </c>
      <c r="AK349" s="28" t="str">
        <f>'GT Data'!N351</f>
        <v>TKNODE_695</v>
      </c>
      <c r="AL349" s="25">
        <f t="shared" si="101"/>
        <v>0</v>
      </c>
      <c r="AM349" s="25">
        <f t="shared" si="102"/>
        <v>0</v>
      </c>
      <c r="AN349" s="25">
        <f t="shared" si="103"/>
        <v>0</v>
      </c>
      <c r="AO349" s="25">
        <v>0</v>
      </c>
      <c r="AP349" s="25">
        <v>0</v>
      </c>
      <c r="AQ349" s="25">
        <v>0</v>
      </c>
    </row>
    <row r="350" spans="1:43" x14ac:dyDescent="0.3">
      <c r="A350" t="str">
        <f>'Calculated Tab Properties'!A350</f>
        <v>TAB_13_348</v>
      </c>
      <c r="B350">
        <f>'Calculated Tab Properties'!B350</f>
        <v>2.4462000000000002</v>
      </c>
      <c r="C350">
        <f>'Calculated Tab Properties'!C350</f>
        <v>5.0016700734343988</v>
      </c>
      <c r="D350">
        <f>'Calculated Tab Properties'!D350</f>
        <v>286.57458572467959</v>
      </c>
      <c r="E350">
        <f>'Calculated Tab Properties'!E350</f>
        <v>3.7960513677000942</v>
      </c>
      <c r="F350">
        <f>'Calculated Tab Properties'!F350</f>
        <v>1.8960513501573868</v>
      </c>
      <c r="G350">
        <f>'Calculated Tab Properties'!G350</f>
        <v>1.9000000175427076</v>
      </c>
      <c r="H350">
        <f>'Calculated Tab Properties'!H350</f>
        <v>2.6549380357320302</v>
      </c>
      <c r="I350">
        <f>'Calculated Tab Properties'!I350</f>
        <v>0.1499999261984484</v>
      </c>
      <c r="J350" s="20">
        <f>'Calculated Tab Properties'!J350</f>
        <v>0.85308557026413567</v>
      </c>
      <c r="K350">
        <v>0</v>
      </c>
      <c r="L350">
        <v>0</v>
      </c>
      <c r="M350">
        <v>0</v>
      </c>
      <c r="N350">
        <v>0</v>
      </c>
      <c r="O350" s="27">
        <v>0</v>
      </c>
      <c r="P350" s="27">
        <v>0</v>
      </c>
      <c r="Q350">
        <v>0</v>
      </c>
      <c r="R350">
        <f>'Calculated Tab Properties'!R350</f>
        <v>1</v>
      </c>
      <c r="T350" s="30">
        <f>VLOOKUP('GEOMETRIC INPUTS'!D350,'Pressure Calculations'!$A$22:$B$61,2,TRUE)</f>
        <v>1.9432240000000001</v>
      </c>
      <c r="U350" s="30">
        <f>VLOOKUP('GEOMETRIC INPUTS'!D350,'Pressure Calculations'!$C$22:$D$61,2,TRUE)</f>
        <v>-2.2806760000000001</v>
      </c>
      <c r="V350">
        <f>T350*'GEOMETRIC INPUTS'!S350</f>
        <v>7.7728960000000002</v>
      </c>
      <c r="W350" s="27">
        <f>U350*'GEOMETRIC INPUTS'!R350</f>
        <v>-9.1227040000000006</v>
      </c>
      <c r="X350" s="27">
        <f t="shared" si="91"/>
        <v>-6.5263266823693034</v>
      </c>
      <c r="Y350" s="27">
        <f t="shared" si="92"/>
        <v>-10.052298271212733</v>
      </c>
      <c r="Z350" s="27">
        <f t="shared" si="93"/>
        <v>0</v>
      </c>
      <c r="AA350" s="27">
        <f t="shared" si="94"/>
        <v>0</v>
      </c>
      <c r="AB350" s="27">
        <f t="shared" si="95"/>
        <v>0</v>
      </c>
      <c r="AC350">
        <f t="shared" si="96"/>
        <v>-6.5263266823693034</v>
      </c>
      <c r="AD350" s="28" t="str">
        <f>'GT Data'!D352</f>
        <v>TKNODE_696</v>
      </c>
      <c r="AE350">
        <f t="shared" si="97"/>
        <v>7.7728960000000002</v>
      </c>
      <c r="AF350">
        <f t="shared" si="98"/>
        <v>-9.1227040000000006</v>
      </c>
      <c r="AG350" s="25">
        <f t="shared" si="99"/>
        <v>0</v>
      </c>
      <c r="AH350" s="25">
        <v>0</v>
      </c>
      <c r="AI350" s="25">
        <v>0</v>
      </c>
      <c r="AJ350" s="25">
        <f t="shared" si="100"/>
        <v>-20.56751770812437</v>
      </c>
      <c r="AK350" s="28" t="str">
        <f>'GT Data'!N352</f>
        <v>TKNODE_697</v>
      </c>
      <c r="AL350" s="25">
        <f t="shared" si="101"/>
        <v>0</v>
      </c>
      <c r="AM350" s="25">
        <f t="shared" si="102"/>
        <v>0</v>
      </c>
      <c r="AN350" s="25">
        <f t="shared" si="103"/>
        <v>0</v>
      </c>
      <c r="AO350" s="25">
        <v>0</v>
      </c>
      <c r="AP350" s="25">
        <v>0</v>
      </c>
      <c r="AQ350" s="25">
        <v>0</v>
      </c>
    </row>
    <row r="351" spans="1:43" x14ac:dyDescent="0.3">
      <c r="A351" t="str">
        <f>'Calculated Tab Properties'!A351</f>
        <v>TAB_13_349</v>
      </c>
      <c r="B351">
        <f>'Calculated Tab Properties'!B351</f>
        <v>2.5</v>
      </c>
      <c r="C351">
        <f>'Calculated Tab Properties'!C351</f>
        <v>5.6001735440486673</v>
      </c>
      <c r="D351">
        <f>'Calculated Tab Properties'!D351</f>
        <v>320.86630861480927</v>
      </c>
      <c r="E351">
        <f>'Calculated Tab Properties'!E351</f>
        <v>3.967301558150842</v>
      </c>
      <c r="F351">
        <f>'Calculated Tab Properties'!F351</f>
        <v>2.0673015328009221</v>
      </c>
      <c r="G351">
        <f>'Calculated Tab Properties'!G351</f>
        <v>1.9000000253499199</v>
      </c>
      <c r="H351">
        <f>'Calculated Tab Properties'!H351</f>
        <v>2.7705678854727545</v>
      </c>
      <c r="I351">
        <f>'Calculated Tab Properties'!I351</f>
        <v>0.14999998681243326</v>
      </c>
      <c r="J351" s="20">
        <f>'Calculated Tab Properties'!J351</f>
        <v>0.80650602400776938</v>
      </c>
      <c r="K351">
        <v>0</v>
      </c>
      <c r="L351">
        <v>0</v>
      </c>
      <c r="M351">
        <v>0</v>
      </c>
      <c r="N351">
        <v>0</v>
      </c>
      <c r="O351" s="27">
        <v>0</v>
      </c>
      <c r="P351" s="27">
        <v>0</v>
      </c>
      <c r="Q351">
        <v>0</v>
      </c>
      <c r="R351">
        <f>'Calculated Tab Properties'!R351</f>
        <v>1</v>
      </c>
      <c r="T351" s="30">
        <f>VLOOKUP('GEOMETRIC INPUTS'!D351,'Pressure Calculations'!$A$22:$B$61,2,TRUE)</f>
        <v>1.9432240000000001</v>
      </c>
      <c r="U351" s="30">
        <f>VLOOKUP('GEOMETRIC INPUTS'!D351,'Pressure Calculations'!$C$22:$D$61,2,TRUE)</f>
        <v>-2.2806760000000001</v>
      </c>
      <c r="V351">
        <f>T351*'GEOMETRIC INPUTS'!S351</f>
        <v>7.7728960000000002</v>
      </c>
      <c r="W351" s="27">
        <f>U351*'GEOMETRIC INPUTS'!R351</f>
        <v>-9.1227040000000006</v>
      </c>
      <c r="X351" s="27">
        <f t="shared" si="91"/>
        <v>0.27161363798235261</v>
      </c>
      <c r="Y351" s="27">
        <f t="shared" si="92"/>
        <v>-11.981980910103889</v>
      </c>
      <c r="Z351" s="27">
        <f t="shared" si="93"/>
        <v>0</v>
      </c>
      <c r="AA351" s="27">
        <f t="shared" si="94"/>
        <v>0</v>
      </c>
      <c r="AB351" s="27">
        <f t="shared" si="95"/>
        <v>0</v>
      </c>
      <c r="AC351">
        <f t="shared" si="96"/>
        <v>0.27161363798235261</v>
      </c>
      <c r="AD351" s="28" t="str">
        <f>'GT Data'!D353</f>
        <v>TKNODE_698</v>
      </c>
      <c r="AE351">
        <f t="shared" si="97"/>
        <v>7.772896000000002</v>
      </c>
      <c r="AF351">
        <f t="shared" si="98"/>
        <v>-9.1227040000000024</v>
      </c>
      <c r="AG351" s="25">
        <f t="shared" si="99"/>
        <v>0</v>
      </c>
      <c r="AH351" s="25">
        <v>0</v>
      </c>
      <c r="AI351" s="25">
        <v>0</v>
      </c>
      <c r="AJ351" s="25">
        <f t="shared" si="100"/>
        <v>-26.567664479951571</v>
      </c>
      <c r="AK351" s="28" t="str">
        <f>'GT Data'!N353</f>
        <v>TKNODE_699</v>
      </c>
      <c r="AL351" s="25">
        <f t="shared" si="101"/>
        <v>0</v>
      </c>
      <c r="AM351" s="25">
        <f t="shared" si="102"/>
        <v>0</v>
      </c>
      <c r="AN351" s="25">
        <f t="shared" si="103"/>
        <v>0</v>
      </c>
      <c r="AO351" s="25">
        <v>0</v>
      </c>
      <c r="AP351" s="25">
        <v>0</v>
      </c>
      <c r="AQ351" s="25">
        <v>0</v>
      </c>
    </row>
    <row r="352" spans="1:43" x14ac:dyDescent="0.3">
      <c r="A352" t="str">
        <f>'Calculated Tab Properties'!A352</f>
        <v>TAB12-352</v>
      </c>
      <c r="B352">
        <f>'Calculated Tab Properties'!B352</f>
        <v>2100</v>
      </c>
      <c r="C352">
        <f>'Calculated Tab Properties'!C352</f>
        <v>6.0835393412608774</v>
      </c>
      <c r="D352">
        <f>'Calculated Tab Properties'!D352</f>
        <v>348.56112875604532</v>
      </c>
      <c r="E352">
        <f>'Calculated Tab Properties'!E352</f>
        <v>2.6919525005699061</v>
      </c>
      <c r="F352">
        <f>'Calculated Tab Properties'!F352</f>
        <v>2.6919525005699061</v>
      </c>
      <c r="G352">
        <f>'Calculated Tab Properties'!G352</f>
        <v>0</v>
      </c>
      <c r="H352">
        <f>'Calculated Tab Properties'!H352</f>
        <v>3.3135951817829032</v>
      </c>
      <c r="I352">
        <f>'Calculated Tab Properties'!I352</f>
        <v>4.9999997451262122E-2</v>
      </c>
      <c r="J352" s="20">
        <f>'Calculated Tab Properties'!J352</f>
        <v>0.64797617192214974</v>
      </c>
      <c r="K352">
        <v>0</v>
      </c>
      <c r="L352">
        <v>0</v>
      </c>
      <c r="M352">
        <v>0</v>
      </c>
      <c r="N352">
        <v>0</v>
      </c>
      <c r="O352" s="27">
        <v>0</v>
      </c>
      <c r="P352" s="27">
        <v>0</v>
      </c>
      <c r="Q352">
        <v>0</v>
      </c>
      <c r="R352">
        <f>'Calculated Tab Properties'!R352</f>
        <v>1</v>
      </c>
      <c r="T352" s="30">
        <f>VLOOKUP('GEOMETRIC INPUTS'!D352,'Pressure Calculations'!$A$22:$B$61,2,TRUE)</f>
        <v>1.8357400000000001</v>
      </c>
      <c r="U352" s="30">
        <f>VLOOKUP('GEOMETRIC INPUTS'!D352,'Pressure Calculations'!$C$22:$D$61,2,TRUE)</f>
        <v>-2.147278</v>
      </c>
      <c r="V352">
        <f>T352*'GEOMETRIC INPUTS'!S352</f>
        <v>7.3429600000000006</v>
      </c>
      <c r="W352" s="27">
        <f>U352*'GEOMETRIC INPUTS'!R352</f>
        <v>-8.5891120000000001</v>
      </c>
      <c r="X352" s="27">
        <f t="shared" si="91"/>
        <v>5.4936928975127719</v>
      </c>
      <c r="Y352" s="27">
        <f t="shared" si="92"/>
        <v>-9.874778218165801</v>
      </c>
      <c r="Z352" s="27">
        <f t="shared" si="93"/>
        <v>0</v>
      </c>
      <c r="AA352" s="27">
        <f t="shared" si="94"/>
        <v>0</v>
      </c>
      <c r="AB352" s="27">
        <f t="shared" si="95"/>
        <v>0</v>
      </c>
      <c r="AC352">
        <f t="shared" si="96"/>
        <v>5.4936928975127719</v>
      </c>
      <c r="AD352" s="28">
        <f>'GT Data'!D354</f>
        <v>896</v>
      </c>
      <c r="AE352">
        <f t="shared" si="97"/>
        <v>7.3429600000000006</v>
      </c>
      <c r="AF352">
        <f t="shared" si="98"/>
        <v>-8.5891120000000019</v>
      </c>
      <c r="AG352" s="25">
        <f t="shared" si="99"/>
        <v>0</v>
      </c>
      <c r="AH352" s="25">
        <v>0</v>
      </c>
      <c r="AI352" s="25">
        <v>0</v>
      </c>
      <c r="AJ352" s="25">
        <f t="shared" si="100"/>
        <v>-27.07617280270474</v>
      </c>
      <c r="AK352" s="28">
        <f>'GT Data'!N354</f>
        <v>897</v>
      </c>
      <c r="AL352" s="25">
        <f t="shared" si="101"/>
        <v>0</v>
      </c>
      <c r="AM352" s="25">
        <f t="shared" si="102"/>
        <v>0</v>
      </c>
      <c r="AN352" s="25">
        <f t="shared" si="103"/>
        <v>0</v>
      </c>
      <c r="AO352" s="25">
        <v>0</v>
      </c>
      <c r="AP352" s="25">
        <v>0</v>
      </c>
      <c r="AQ352" s="25">
        <v>0</v>
      </c>
    </row>
    <row r="353" spans="1:43" x14ac:dyDescent="0.3">
      <c r="A353" t="str">
        <f>'Calculated Tab Properties'!A353</f>
        <v>TAB13-353</v>
      </c>
      <c r="B353">
        <f>'Calculated Tab Properties'!B353</f>
        <v>2100</v>
      </c>
      <c r="C353">
        <f>'Calculated Tab Properties'!C353</f>
        <v>6.0835393411747711</v>
      </c>
      <c r="D353">
        <f>'Calculated Tab Properties'!D353</f>
        <v>348.56112875111177</v>
      </c>
      <c r="E353">
        <f>'Calculated Tab Properties'!E353</f>
        <v>2.6486654025871714</v>
      </c>
      <c r="F353">
        <f>'Calculated Tab Properties'!F353</f>
        <v>2.6486654025871714</v>
      </c>
      <c r="G353">
        <f>'Calculated Tab Properties'!G353</f>
        <v>0</v>
      </c>
      <c r="H353">
        <f>'Calculated Tab Properties'!H353</f>
        <v>3.2791861624266154</v>
      </c>
      <c r="I353">
        <f>'Calculated Tab Properties'!I353</f>
        <v>4.9999997451262108E-2</v>
      </c>
      <c r="J353" s="20">
        <f>'Calculated Tab Properties'!J353</f>
        <v>0.65594377221985489</v>
      </c>
      <c r="K353">
        <v>0</v>
      </c>
      <c r="L353">
        <v>0</v>
      </c>
      <c r="M353">
        <v>0</v>
      </c>
      <c r="N353">
        <v>0</v>
      </c>
      <c r="O353" s="27">
        <v>0</v>
      </c>
      <c r="P353" s="27">
        <v>0</v>
      </c>
      <c r="Q353">
        <v>0</v>
      </c>
      <c r="R353">
        <f>'Calculated Tab Properties'!R353</f>
        <v>1</v>
      </c>
      <c r="T353" s="30">
        <f>VLOOKUP('GEOMETRIC INPUTS'!D353,'Pressure Calculations'!$A$22:$B$61,2,TRUE)</f>
        <v>1.9083100000000002</v>
      </c>
      <c r="U353" s="30">
        <f>VLOOKUP('GEOMETRIC INPUTS'!D353,'Pressure Calculations'!$C$22:$D$61,2,TRUE)</f>
        <v>-2.2370700000000001</v>
      </c>
      <c r="V353">
        <f>T353*'GEOMETRIC INPUTS'!S353</f>
        <v>7.6332400000000007</v>
      </c>
      <c r="W353" s="27">
        <f>U353*'GEOMETRIC INPUTS'!R353</f>
        <v>-8.9482800000000005</v>
      </c>
      <c r="X353" s="27">
        <f t="shared" si="91"/>
        <v>5.7069759833551714</v>
      </c>
      <c r="Y353" s="27">
        <f t="shared" si="92"/>
        <v>-10.284381020820227</v>
      </c>
      <c r="Z353" s="27">
        <f t="shared" si="93"/>
        <v>0</v>
      </c>
      <c r="AA353" s="27">
        <f t="shared" si="94"/>
        <v>0</v>
      </c>
      <c r="AB353" s="27">
        <f t="shared" si="95"/>
        <v>0</v>
      </c>
      <c r="AC353">
        <f t="shared" si="96"/>
        <v>5.7069759833551714</v>
      </c>
      <c r="AD353" s="28">
        <f>'GT Data'!D355</f>
        <v>898</v>
      </c>
      <c r="AE353">
        <f t="shared" si="97"/>
        <v>7.6332400000000007</v>
      </c>
      <c r="AF353">
        <f t="shared" si="98"/>
        <v>-8.9482800000000005</v>
      </c>
      <c r="AG353" s="25">
        <f t="shared" si="99"/>
        <v>0</v>
      </c>
      <c r="AH353" s="25">
        <v>0</v>
      </c>
      <c r="AI353" s="25">
        <v>0</v>
      </c>
      <c r="AJ353" s="25">
        <f t="shared" si="100"/>
        <v>-27.754103221699491</v>
      </c>
      <c r="AK353" s="28">
        <f>'GT Data'!N355</f>
        <v>899</v>
      </c>
      <c r="AL353" s="25">
        <f t="shared" si="101"/>
        <v>0</v>
      </c>
      <c r="AM353" s="25">
        <f t="shared" si="102"/>
        <v>0</v>
      </c>
      <c r="AN353" s="25">
        <f t="shared" si="103"/>
        <v>0</v>
      </c>
      <c r="AO353" s="25">
        <v>0</v>
      </c>
      <c r="AP353" s="25">
        <v>0</v>
      </c>
      <c r="AQ353" s="25">
        <v>0</v>
      </c>
    </row>
    <row r="354" spans="1:43" x14ac:dyDescent="0.3">
      <c r="A354" t="str">
        <f>'Calculated Tab Properties'!A354</f>
        <v>TAB14-354</v>
      </c>
      <c r="B354">
        <f>'Calculated Tab Properties'!B354</f>
        <v>2100</v>
      </c>
      <c r="C354">
        <f>'Calculated Tab Properties'!C354</f>
        <v>6.0835393411610861</v>
      </c>
      <c r="D354">
        <f>'Calculated Tab Properties'!D354</f>
        <v>348.56112875032767</v>
      </c>
      <c r="E354">
        <f>'Calculated Tab Properties'!E354</f>
        <v>2.6052960813529347</v>
      </c>
      <c r="F354">
        <f>'Calculated Tab Properties'!F354</f>
        <v>2.6052960813529347</v>
      </c>
      <c r="G354">
        <f>'Calculated Tab Properties'!G354</f>
        <v>0</v>
      </c>
      <c r="H354">
        <f>'Calculated Tab Properties'!H354</f>
        <v>3.2449249723842932</v>
      </c>
      <c r="I354">
        <f>'Calculated Tab Properties'!I354</f>
        <v>4.9999997451265606E-2</v>
      </c>
      <c r="J354" s="20">
        <f>'Calculated Tab Properties'!J354</f>
        <v>0.66409544425087219</v>
      </c>
      <c r="K354">
        <v>0</v>
      </c>
      <c r="L354">
        <v>0</v>
      </c>
      <c r="M354">
        <v>0</v>
      </c>
      <c r="N354">
        <v>0</v>
      </c>
      <c r="O354" s="27">
        <v>0</v>
      </c>
      <c r="P354" s="27">
        <v>0</v>
      </c>
      <c r="Q354">
        <v>0</v>
      </c>
      <c r="R354">
        <f>'Calculated Tab Properties'!R354</f>
        <v>1</v>
      </c>
      <c r="T354" s="30">
        <f>VLOOKUP('GEOMETRIC INPUTS'!D354,'Pressure Calculations'!$A$22:$B$61,2,TRUE)</f>
        <v>1.97712</v>
      </c>
      <c r="U354" s="30">
        <f>VLOOKUP('GEOMETRIC INPUTS'!D354,'Pressure Calculations'!$C$22:$D$61,2,TRUE)</f>
        <v>-2.3233100000000002</v>
      </c>
      <c r="V354">
        <f>T354*'GEOMETRIC INPUTS'!S354</f>
        <v>7.90848</v>
      </c>
      <c r="W354" s="27">
        <f>U354*'GEOMETRIC INPUTS'!R354</f>
        <v>-9.2932400000000008</v>
      </c>
      <c r="X354" s="27">
        <f t="shared" si="91"/>
        <v>5.908335575473453</v>
      </c>
      <c r="Y354" s="27">
        <f t="shared" si="92"/>
        <v>-10.677075270671965</v>
      </c>
      <c r="Z354" s="27">
        <f t="shared" si="93"/>
        <v>0</v>
      </c>
      <c r="AA354" s="27">
        <f t="shared" si="94"/>
        <v>0</v>
      </c>
      <c r="AB354" s="27">
        <f t="shared" si="95"/>
        <v>0</v>
      </c>
      <c r="AC354">
        <f t="shared" si="96"/>
        <v>5.908335575473453</v>
      </c>
      <c r="AD354" s="28">
        <f>'GT Data'!D356</f>
        <v>900</v>
      </c>
      <c r="AE354">
        <f t="shared" si="97"/>
        <v>7.90848</v>
      </c>
      <c r="AF354">
        <f t="shared" si="98"/>
        <v>-9.2932400000000026</v>
      </c>
      <c r="AG354" s="25">
        <f t="shared" si="99"/>
        <v>0</v>
      </c>
      <c r="AH354" s="25">
        <v>0</v>
      </c>
      <c r="AI354" s="25">
        <v>0</v>
      </c>
      <c r="AJ354" s="25">
        <f t="shared" si="100"/>
        <v>-28.350796099312564</v>
      </c>
      <c r="AK354" s="28">
        <f>'GT Data'!N356</f>
        <v>901</v>
      </c>
      <c r="AL354" s="25">
        <f t="shared" si="101"/>
        <v>0</v>
      </c>
      <c r="AM354" s="25">
        <f t="shared" si="102"/>
        <v>0</v>
      </c>
      <c r="AN354" s="25">
        <f t="shared" si="103"/>
        <v>0</v>
      </c>
      <c r="AO354" s="25">
        <v>0</v>
      </c>
      <c r="AP354" s="25">
        <v>0</v>
      </c>
      <c r="AQ354" s="25">
        <v>0</v>
      </c>
    </row>
    <row r="355" spans="1:43" x14ac:dyDescent="0.3">
      <c r="A355" t="str">
        <f>'Calculated Tab Properties'!A355</f>
        <v>TAB11-355</v>
      </c>
      <c r="B355">
        <f>'Calculated Tab Properties'!B355</f>
        <v>2100</v>
      </c>
      <c r="C355">
        <f>'Calculated Tab Properties'!C355</f>
        <v>6.0380461994149286</v>
      </c>
      <c r="D355">
        <f>'Calculated Tab Properties'!D355</f>
        <v>345.95456373148244</v>
      </c>
      <c r="E355">
        <f>'Calculated Tab Properties'!E355</f>
        <v>2.9061440295826921</v>
      </c>
      <c r="F355">
        <f>'Calculated Tab Properties'!F355</f>
        <v>2.9061440295826921</v>
      </c>
      <c r="G355">
        <f>'Calculated Tab Properties'!G355</f>
        <v>0</v>
      </c>
      <c r="H355">
        <f>'Calculated Tab Properties'!H355</f>
        <v>3.486769093340941</v>
      </c>
      <c r="I355">
        <f>'Calculated Tab Properties'!I355</f>
        <v>5.0000001303024309E-2</v>
      </c>
      <c r="J355" s="20">
        <f>'Calculated Tab Properties'!J355</f>
        <v>0.61089023989147018</v>
      </c>
      <c r="K355">
        <v>0</v>
      </c>
      <c r="L355">
        <v>0</v>
      </c>
      <c r="M355">
        <v>0</v>
      </c>
      <c r="N355">
        <v>0</v>
      </c>
      <c r="O355" s="27">
        <v>0</v>
      </c>
      <c r="P355" s="27">
        <v>0</v>
      </c>
      <c r="Q355">
        <v>0</v>
      </c>
      <c r="R355">
        <f>'Calculated Tab Properties'!R355</f>
        <v>1</v>
      </c>
      <c r="T355" s="30">
        <f>VLOOKUP('GEOMETRIC INPUTS'!D355,'Pressure Calculations'!$A$22:$B$61,2,TRUE)</f>
        <v>1.7600340000000001</v>
      </c>
      <c r="U355" s="30">
        <f>VLOOKUP('GEOMETRIC INPUTS'!D355,'Pressure Calculations'!$C$22:$D$61,2,TRUE)</f>
        <v>-2.0546060000000002</v>
      </c>
      <c r="V355">
        <f>T355*'GEOMETRIC INPUTS'!S355</f>
        <v>7.0401360000000004</v>
      </c>
      <c r="W355" s="27">
        <f>U355*'GEOMETRIC INPUTS'!R355</f>
        <v>-8.2184240000000006</v>
      </c>
      <c r="X355" s="27">
        <f t="shared" si="91"/>
        <v>4.8351212879837355</v>
      </c>
      <c r="Y355" s="27">
        <f t="shared" si="92"/>
        <v>-9.6813020856059708</v>
      </c>
      <c r="Z355" s="27">
        <f t="shared" si="93"/>
        <v>0</v>
      </c>
      <c r="AA355" s="27">
        <f t="shared" si="94"/>
        <v>0</v>
      </c>
      <c r="AB355" s="27">
        <f t="shared" si="95"/>
        <v>0</v>
      </c>
      <c r="AC355">
        <f t="shared" si="96"/>
        <v>4.8351212879837355</v>
      </c>
      <c r="AD355" s="28">
        <f>'GT Data'!D357</f>
        <v>904</v>
      </c>
      <c r="AE355">
        <f t="shared" si="97"/>
        <v>7.0401360000000004</v>
      </c>
      <c r="AF355">
        <f t="shared" si="98"/>
        <v>-8.2184240000000006</v>
      </c>
      <c r="AG355" s="25">
        <f t="shared" si="99"/>
        <v>0</v>
      </c>
      <c r="AH355" s="25">
        <v>0</v>
      </c>
      <c r="AI355" s="25">
        <v>0</v>
      </c>
      <c r="AJ355" s="25">
        <f t="shared" si="100"/>
        <v>-28.619323371565528</v>
      </c>
      <c r="AK355" s="28">
        <f>'GT Data'!N357</f>
        <v>905</v>
      </c>
      <c r="AL355" s="25">
        <f t="shared" si="101"/>
        <v>0</v>
      </c>
      <c r="AM355" s="25">
        <f t="shared" si="102"/>
        <v>0</v>
      </c>
      <c r="AN355" s="25">
        <f t="shared" si="103"/>
        <v>0</v>
      </c>
      <c r="AO355" s="25">
        <v>0</v>
      </c>
      <c r="AP355" s="25">
        <v>0</v>
      </c>
      <c r="AQ355" s="25">
        <v>0</v>
      </c>
    </row>
    <row r="356" spans="1:43" x14ac:dyDescent="0.3">
      <c r="A356" t="str">
        <f>'Calculated Tab Properties'!A356</f>
        <v>TAB12-356</v>
      </c>
      <c r="B356">
        <f>'Calculated Tab Properties'!B356</f>
        <v>2100</v>
      </c>
      <c r="C356">
        <f>'Calculated Tab Properties'!C356</f>
        <v>6.0380461989640182</v>
      </c>
      <c r="D356">
        <f>'Calculated Tab Properties'!D356</f>
        <v>345.95456370564716</v>
      </c>
      <c r="E356">
        <f>'Calculated Tab Properties'!E356</f>
        <v>2.8453134118393404</v>
      </c>
      <c r="F356">
        <f>'Calculated Tab Properties'!F356</f>
        <v>2.8453134118393404</v>
      </c>
      <c r="G356">
        <f>'Calculated Tab Properties'!G356</f>
        <v>0</v>
      </c>
      <c r="H356">
        <f>'Calculated Tab Properties'!H356</f>
        <v>3.4371175515428871</v>
      </c>
      <c r="I356">
        <f>'Calculated Tab Properties'!I356</f>
        <v>5.0000001303024309E-2</v>
      </c>
      <c r="J356" s="20">
        <f>'Calculated Tab Properties'!J356</f>
        <v>0.62104201781767676</v>
      </c>
      <c r="K356">
        <v>0</v>
      </c>
      <c r="L356">
        <v>0</v>
      </c>
      <c r="M356">
        <v>0</v>
      </c>
      <c r="N356">
        <v>0</v>
      </c>
      <c r="O356" s="27">
        <v>0</v>
      </c>
      <c r="P356" s="27">
        <v>0</v>
      </c>
      <c r="Q356">
        <v>0</v>
      </c>
      <c r="R356">
        <f>'Calculated Tab Properties'!R356</f>
        <v>1</v>
      </c>
      <c r="T356" s="30">
        <f>VLOOKUP('GEOMETRIC INPUTS'!D356,'Pressure Calculations'!$A$22:$B$61,2,TRUE)</f>
        <v>1.8357400000000001</v>
      </c>
      <c r="U356" s="30">
        <f>VLOOKUP('GEOMETRIC INPUTS'!D356,'Pressure Calculations'!$C$22:$D$61,2,TRUE)</f>
        <v>-2.147278</v>
      </c>
      <c r="V356">
        <f>T356*'GEOMETRIC INPUTS'!S356</f>
        <v>7.3429600000000006</v>
      </c>
      <c r="W356" s="27">
        <f>U356*'GEOMETRIC INPUTS'!R356</f>
        <v>-8.5891120000000001</v>
      </c>
      <c r="X356" s="27">
        <f t="shared" si="91"/>
        <v>5.0389291844057205</v>
      </c>
      <c r="Y356" s="27">
        <f t="shared" si="92"/>
        <v>-10.114400584547178</v>
      </c>
      <c r="Z356" s="27">
        <f t="shared" si="93"/>
        <v>0</v>
      </c>
      <c r="AA356" s="27">
        <f t="shared" si="94"/>
        <v>0</v>
      </c>
      <c r="AB356" s="27">
        <f t="shared" si="95"/>
        <v>0</v>
      </c>
      <c r="AC356">
        <f t="shared" si="96"/>
        <v>5.0389291844057205</v>
      </c>
      <c r="AD356" s="28">
        <f>'GT Data'!D358</f>
        <v>906</v>
      </c>
      <c r="AE356">
        <f t="shared" si="97"/>
        <v>7.3429600000000006</v>
      </c>
      <c r="AF356">
        <f t="shared" si="98"/>
        <v>-8.5891120000000001</v>
      </c>
      <c r="AG356" s="25">
        <f t="shared" si="99"/>
        <v>0</v>
      </c>
      <c r="AH356" s="25">
        <v>0</v>
      </c>
      <c r="AI356" s="25">
        <v>0</v>
      </c>
      <c r="AJ356" s="25">
        <f t="shared" si="100"/>
        <v>-29.284359678334418</v>
      </c>
      <c r="AK356" s="28">
        <f>'GT Data'!N358</f>
        <v>907</v>
      </c>
      <c r="AL356" s="25">
        <f t="shared" si="101"/>
        <v>0</v>
      </c>
      <c r="AM356" s="25">
        <f t="shared" si="102"/>
        <v>0</v>
      </c>
      <c r="AN356" s="25">
        <f t="shared" si="103"/>
        <v>0</v>
      </c>
      <c r="AO356" s="25">
        <v>0</v>
      </c>
      <c r="AP356" s="25">
        <v>0</v>
      </c>
      <c r="AQ356" s="25">
        <v>0</v>
      </c>
    </row>
    <row r="357" spans="1:43" x14ac:dyDescent="0.3">
      <c r="A357" t="str">
        <f>'Calculated Tab Properties'!A357</f>
        <v>TAB13-357</v>
      </c>
      <c r="B357">
        <f>'Calculated Tab Properties'!B357</f>
        <v>2100</v>
      </c>
      <c r="C357">
        <f>'Calculated Tab Properties'!C357</f>
        <v>6.0380461990522223</v>
      </c>
      <c r="D357">
        <f>'Calculated Tab Properties'!D357</f>
        <v>345.95456371070088</v>
      </c>
      <c r="E357">
        <f>'Calculated Tab Properties'!E357</f>
        <v>2.783712484205755</v>
      </c>
      <c r="F357">
        <f>'Calculated Tab Properties'!F357</f>
        <v>2.783712484205755</v>
      </c>
      <c r="G357">
        <f>'Calculated Tab Properties'!G357</f>
        <v>0</v>
      </c>
      <c r="H357">
        <f>'Calculated Tab Properties'!H357</f>
        <v>3.387208871501465</v>
      </c>
      <c r="I357">
        <f>'Calculated Tab Properties'!I357</f>
        <v>5.0000001303024309E-2</v>
      </c>
      <c r="J357" s="20">
        <f>'Calculated Tab Properties'!J357</f>
        <v>0.63162453519399497</v>
      </c>
      <c r="K357">
        <v>0</v>
      </c>
      <c r="L357">
        <v>0</v>
      </c>
      <c r="M357">
        <v>0</v>
      </c>
      <c r="N357">
        <v>0</v>
      </c>
      <c r="O357" s="27">
        <v>0</v>
      </c>
      <c r="P357" s="27">
        <v>0</v>
      </c>
      <c r="Q357">
        <v>0</v>
      </c>
      <c r="R357">
        <f>'Calculated Tab Properties'!R357</f>
        <v>1</v>
      </c>
      <c r="T357" s="30">
        <f>VLOOKUP('GEOMETRIC INPUTS'!D357,'Pressure Calculations'!$A$22:$B$61,2,TRUE)</f>
        <v>1.9083100000000002</v>
      </c>
      <c r="U357" s="30">
        <f>VLOOKUP('GEOMETRIC INPUTS'!D357,'Pressure Calculations'!$C$22:$D$61,2,TRUE)</f>
        <v>-2.2370700000000001</v>
      </c>
      <c r="V357">
        <f>T357*'GEOMETRIC INPUTS'!S357</f>
        <v>7.6332400000000007</v>
      </c>
      <c r="W357" s="27">
        <f>U357*'GEOMETRIC INPUTS'!R357</f>
        <v>-8.9482800000000005</v>
      </c>
      <c r="X357" s="27">
        <f t="shared" si="91"/>
        <v>5.2333639103952532</v>
      </c>
      <c r="Y357" s="27">
        <f t="shared" si="92"/>
        <v>-10.533279168301412</v>
      </c>
      <c r="Z357" s="27">
        <f t="shared" si="93"/>
        <v>0</v>
      </c>
      <c r="AA357" s="27">
        <f t="shared" si="94"/>
        <v>0</v>
      </c>
      <c r="AB357" s="27">
        <f t="shared" si="95"/>
        <v>0</v>
      </c>
      <c r="AC357">
        <f t="shared" si="96"/>
        <v>5.2333639103952532</v>
      </c>
      <c r="AD357" s="28">
        <f>'GT Data'!D359</f>
        <v>908</v>
      </c>
      <c r="AE357">
        <f t="shared" si="97"/>
        <v>7.6332399999999989</v>
      </c>
      <c r="AF357">
        <f t="shared" si="98"/>
        <v>-8.9482799999999987</v>
      </c>
      <c r="AG357" s="25">
        <f t="shared" si="99"/>
        <v>0</v>
      </c>
      <c r="AH357" s="25">
        <v>0</v>
      </c>
      <c r="AI357" s="25">
        <v>0</v>
      </c>
      <c r="AJ357" s="25">
        <f t="shared" si="100"/>
        <v>-29.84828469256524</v>
      </c>
      <c r="AK357" s="28">
        <f>'GT Data'!N359</f>
        <v>909</v>
      </c>
      <c r="AL357" s="25">
        <f t="shared" si="101"/>
        <v>0</v>
      </c>
      <c r="AM357" s="25">
        <f t="shared" si="102"/>
        <v>0</v>
      </c>
      <c r="AN357" s="25">
        <f t="shared" si="103"/>
        <v>0</v>
      </c>
      <c r="AO357" s="25">
        <v>0</v>
      </c>
      <c r="AP357" s="25">
        <v>0</v>
      </c>
      <c r="AQ357" s="25">
        <v>0</v>
      </c>
    </row>
    <row r="358" spans="1:43" x14ac:dyDescent="0.3">
      <c r="A358" t="str">
        <f>'Calculated Tab Properties'!A358</f>
        <v>TAB14-358</v>
      </c>
      <c r="B358">
        <f>'Calculated Tab Properties'!B358</f>
        <v>2100</v>
      </c>
      <c r="C358">
        <f>'Calculated Tab Properties'!C358</f>
        <v>6.038046198728078</v>
      </c>
      <c r="D358">
        <f>'Calculated Tab Properties'!D358</f>
        <v>345.95456369212883</v>
      </c>
      <c r="E358">
        <f>'Calculated Tab Properties'!E358</f>
        <v>2.7213033235690069</v>
      </c>
      <c r="F358">
        <f>'Calculated Tab Properties'!F358</f>
        <v>2.7213033235690069</v>
      </c>
      <c r="G358">
        <f>'Calculated Tab Properties'!G358</f>
        <v>0</v>
      </c>
      <c r="H358">
        <f>'Calculated Tab Properties'!H358</f>
        <v>3.3370438252108827</v>
      </c>
      <c r="I358">
        <f>'Calculated Tab Properties'!I358</f>
        <v>4.9999991601991263E-2</v>
      </c>
      <c r="J358" s="20">
        <f>'Calculated Tab Properties'!J358</f>
        <v>0.6426674369423353</v>
      </c>
      <c r="K358">
        <v>0</v>
      </c>
      <c r="L358">
        <v>0</v>
      </c>
      <c r="M358">
        <v>0</v>
      </c>
      <c r="N358">
        <v>0</v>
      </c>
      <c r="O358" s="27">
        <v>0</v>
      </c>
      <c r="P358" s="27">
        <v>0</v>
      </c>
      <c r="Q358">
        <v>0</v>
      </c>
      <c r="R358">
        <f>'Calculated Tab Properties'!R358</f>
        <v>1</v>
      </c>
      <c r="T358" s="30">
        <f>VLOOKUP('GEOMETRIC INPUTS'!D358,'Pressure Calculations'!$A$22:$B$61,2,TRUE)</f>
        <v>1.97712</v>
      </c>
      <c r="U358" s="30">
        <f>VLOOKUP('GEOMETRIC INPUTS'!D358,'Pressure Calculations'!$C$22:$D$61,2,TRUE)</f>
        <v>-2.3233100000000002</v>
      </c>
      <c r="V358">
        <f>T358*'GEOMETRIC INPUTS'!S358</f>
        <v>7.90848</v>
      </c>
      <c r="W358" s="27">
        <f>U358*'GEOMETRIC INPUTS'!R358</f>
        <v>-9.2932400000000008</v>
      </c>
      <c r="X358" s="27">
        <f t="shared" si="91"/>
        <v>5.4166564318503019</v>
      </c>
      <c r="Y358" s="27">
        <f t="shared" si="92"/>
        <v>-10.934724445878587</v>
      </c>
      <c r="Z358" s="27">
        <f t="shared" si="93"/>
        <v>0</v>
      </c>
      <c r="AA358" s="27">
        <f t="shared" si="94"/>
        <v>0</v>
      </c>
      <c r="AB358" s="27">
        <f t="shared" si="95"/>
        <v>0</v>
      </c>
      <c r="AC358">
        <f t="shared" si="96"/>
        <v>5.4166564318503019</v>
      </c>
      <c r="AD358" s="28">
        <f>'GT Data'!D360</f>
        <v>910</v>
      </c>
      <c r="AE358">
        <f t="shared" si="97"/>
        <v>7.90848</v>
      </c>
      <c r="AF358">
        <f t="shared" si="98"/>
        <v>-9.2932400000000008</v>
      </c>
      <c r="AG358" s="25">
        <f t="shared" si="99"/>
        <v>0</v>
      </c>
      <c r="AH358" s="25">
        <v>0</v>
      </c>
      <c r="AI358" s="25">
        <v>0</v>
      </c>
      <c r="AJ358" s="25">
        <f t="shared" si="100"/>
        <v>-30.303438107344682</v>
      </c>
      <c r="AK358" s="28">
        <f>'GT Data'!N360</f>
        <v>911</v>
      </c>
      <c r="AL358" s="25">
        <f t="shared" si="101"/>
        <v>0</v>
      </c>
      <c r="AM358" s="25">
        <f t="shared" si="102"/>
        <v>0</v>
      </c>
      <c r="AN358" s="25">
        <f t="shared" si="103"/>
        <v>0</v>
      </c>
      <c r="AO358" s="25">
        <v>0</v>
      </c>
      <c r="AP358" s="25">
        <v>0</v>
      </c>
      <c r="AQ358" s="25">
        <v>0</v>
      </c>
    </row>
    <row r="359" spans="1:43" x14ac:dyDescent="0.3">
      <c r="A359" t="str">
        <f>'Calculated Tab Properties'!A359</f>
        <v>TAB11-359</v>
      </c>
      <c r="B359">
        <f>'Calculated Tab Properties'!B359</f>
        <v>2100</v>
      </c>
      <c r="C359">
        <f>'Calculated Tab Properties'!C359</f>
        <v>5.8802624673106427</v>
      </c>
      <c r="D359">
        <f>'Calculated Tab Properties'!D359</f>
        <v>336.91422180608407</v>
      </c>
      <c r="E359">
        <f>'Calculated Tab Properties'!E359</f>
        <v>2.7565914095107082</v>
      </c>
      <c r="F359">
        <f>'Calculated Tab Properties'!F359</f>
        <v>2.7565914095107082</v>
      </c>
      <c r="G359">
        <f>'Calculated Tab Properties'!G359</f>
        <v>0</v>
      </c>
      <c r="H359">
        <f>'Calculated Tab Properties'!H359</f>
        <v>3.3653583869165149</v>
      </c>
      <c r="I359">
        <f>'Calculated Tab Properties'!I359</f>
        <v>4.9999997348664109E-2</v>
      </c>
      <c r="J359" s="20">
        <f>'Calculated Tab Properties'!J359</f>
        <v>0.63638298143983441</v>
      </c>
      <c r="K359">
        <v>0</v>
      </c>
      <c r="L359">
        <v>0</v>
      </c>
      <c r="M359">
        <v>0</v>
      </c>
      <c r="N359">
        <v>0</v>
      </c>
      <c r="O359" s="27">
        <v>0</v>
      </c>
      <c r="P359" s="27">
        <v>0</v>
      </c>
      <c r="Q359">
        <v>0</v>
      </c>
      <c r="R359">
        <f>'Calculated Tab Properties'!R359</f>
        <v>1</v>
      </c>
      <c r="T359" s="30">
        <f>VLOOKUP('GEOMETRIC INPUTS'!D359,'Pressure Calculations'!$A$22:$B$61,2,TRUE)</f>
        <v>1.7600340000000001</v>
      </c>
      <c r="U359" s="30">
        <f>VLOOKUP('GEOMETRIC INPUTS'!D359,'Pressure Calculations'!$C$22:$D$61,2,TRUE)</f>
        <v>-2.0546060000000002</v>
      </c>
      <c r="V359">
        <f>T359*'GEOMETRIC INPUTS'!S359</f>
        <v>7.0401360000000004</v>
      </c>
      <c r="W359" s="27">
        <f>U359*'GEOMETRIC INPUTS'!R359</f>
        <v>-8.2184240000000006</v>
      </c>
      <c r="X359" s="27">
        <f t="shared" si="91"/>
        <v>3.2538375590631925</v>
      </c>
      <c r="Y359" s="27">
        <f t="shared" si="92"/>
        <v>-10.320782387081985</v>
      </c>
      <c r="Z359" s="27">
        <f t="shared" si="93"/>
        <v>0</v>
      </c>
      <c r="AA359" s="27">
        <f t="shared" si="94"/>
        <v>0</v>
      </c>
      <c r="AB359" s="27">
        <f t="shared" si="95"/>
        <v>0</v>
      </c>
      <c r="AC359">
        <f t="shared" si="96"/>
        <v>3.2538375590631925</v>
      </c>
      <c r="AD359" s="28">
        <f>'GT Data'!D361</f>
        <v>914</v>
      </c>
      <c r="AE359">
        <f t="shared" si="97"/>
        <v>7.0401360000000004</v>
      </c>
      <c r="AF359">
        <f t="shared" si="98"/>
        <v>-8.2184240000000006</v>
      </c>
      <c r="AG359" s="25">
        <f t="shared" si="99"/>
        <v>0</v>
      </c>
      <c r="AH359" s="25">
        <v>0</v>
      </c>
      <c r="AI359" s="25">
        <v>0</v>
      </c>
      <c r="AJ359" s="25">
        <f t="shared" si="100"/>
        <v>-28.966219159649864</v>
      </c>
      <c r="AK359" s="28">
        <f>'GT Data'!N361</f>
        <v>915</v>
      </c>
      <c r="AL359" s="25">
        <f t="shared" si="101"/>
        <v>0</v>
      </c>
      <c r="AM359" s="25">
        <f t="shared" si="102"/>
        <v>0</v>
      </c>
      <c r="AN359" s="25">
        <f t="shared" si="103"/>
        <v>0</v>
      </c>
      <c r="AO359" s="25">
        <v>0</v>
      </c>
      <c r="AP359" s="25">
        <v>0</v>
      </c>
      <c r="AQ359" s="25">
        <v>0</v>
      </c>
    </row>
    <row r="360" spans="1:43" x14ac:dyDescent="0.3">
      <c r="A360" t="str">
        <f>'Calculated Tab Properties'!A360</f>
        <v>TAB12-360</v>
      </c>
      <c r="B360">
        <f>'Calculated Tab Properties'!B360</f>
        <v>2100</v>
      </c>
      <c r="C360">
        <f>'Calculated Tab Properties'!C360</f>
        <v>5.8802624671543695</v>
      </c>
      <c r="D360">
        <f>'Calculated Tab Properties'!D360</f>
        <v>336.91422179713021</v>
      </c>
      <c r="E360">
        <f>'Calculated Tab Properties'!E360</f>
        <v>2.6530971943004866</v>
      </c>
      <c r="F360">
        <f>'Calculated Tab Properties'!F360</f>
        <v>2.6530971943004866</v>
      </c>
      <c r="G360">
        <f>'Calculated Tab Properties'!G360</f>
        <v>0</v>
      </c>
      <c r="H360">
        <f>'Calculated Tab Properties'!H360</f>
        <v>3.2826993488190541</v>
      </c>
      <c r="I360">
        <f>'Calculated Tab Properties'!I360</f>
        <v>4.9999997740772954E-2</v>
      </c>
      <c r="J360" s="20">
        <f>'Calculated Tab Properties'!J360</f>
        <v>0.65512036973022791</v>
      </c>
      <c r="K360">
        <v>0</v>
      </c>
      <c r="L360">
        <v>0</v>
      </c>
      <c r="M360">
        <v>0</v>
      </c>
      <c r="N360">
        <v>0</v>
      </c>
      <c r="O360" s="27">
        <v>0</v>
      </c>
      <c r="P360" s="27">
        <v>0</v>
      </c>
      <c r="Q360">
        <v>0</v>
      </c>
      <c r="R360">
        <f>'Calculated Tab Properties'!R360</f>
        <v>1</v>
      </c>
      <c r="T360" s="30">
        <f>VLOOKUP('GEOMETRIC INPUTS'!D360,'Pressure Calculations'!$A$22:$B$61,2,TRUE)</f>
        <v>1.8357400000000001</v>
      </c>
      <c r="U360" s="30">
        <f>VLOOKUP('GEOMETRIC INPUTS'!D360,'Pressure Calculations'!$C$22:$D$61,2,TRUE)</f>
        <v>-2.147278</v>
      </c>
      <c r="V360">
        <f>T360*'GEOMETRIC INPUTS'!S360</f>
        <v>7.3429600000000006</v>
      </c>
      <c r="W360" s="27">
        <f>U360*'GEOMETRIC INPUTS'!R360</f>
        <v>-8.5891120000000001</v>
      </c>
      <c r="X360" s="27">
        <f t="shared" si="91"/>
        <v>3.3870610416504445</v>
      </c>
      <c r="Y360" s="27">
        <f t="shared" si="92"/>
        <v>-10.780525219592867</v>
      </c>
      <c r="Z360" s="27">
        <f t="shared" si="93"/>
        <v>0</v>
      </c>
      <c r="AA360" s="27">
        <f t="shared" si="94"/>
        <v>0</v>
      </c>
      <c r="AB360" s="27">
        <f t="shared" si="95"/>
        <v>0</v>
      </c>
      <c r="AC360">
        <f t="shared" si="96"/>
        <v>3.3870610416504445</v>
      </c>
      <c r="AD360" s="28">
        <f>'GT Data'!D362</f>
        <v>916</v>
      </c>
      <c r="AE360">
        <f t="shared" si="97"/>
        <v>7.3429600000000015</v>
      </c>
      <c r="AF360">
        <f t="shared" si="98"/>
        <v>-8.5891120000000001</v>
      </c>
      <c r="AG360" s="25">
        <f t="shared" si="99"/>
        <v>0</v>
      </c>
      <c r="AH360" s="25">
        <v>0</v>
      </c>
      <c r="AI360" s="25">
        <v>0</v>
      </c>
      <c r="AJ360" s="25">
        <f t="shared" si="100"/>
        <v>-29.140807449811462</v>
      </c>
      <c r="AK360" s="28">
        <f>'GT Data'!N362</f>
        <v>917</v>
      </c>
      <c r="AL360" s="25">
        <f t="shared" si="101"/>
        <v>0</v>
      </c>
      <c r="AM360" s="25">
        <f t="shared" si="102"/>
        <v>0</v>
      </c>
      <c r="AN360" s="25">
        <f t="shared" si="103"/>
        <v>0</v>
      </c>
      <c r="AO360" s="25">
        <v>0</v>
      </c>
      <c r="AP360" s="25">
        <v>0</v>
      </c>
      <c r="AQ360" s="25">
        <v>0</v>
      </c>
    </row>
    <row r="361" spans="1:43" x14ac:dyDescent="0.3">
      <c r="A361" t="str">
        <f>'Calculated Tab Properties'!A361</f>
        <v>TAB13-361</v>
      </c>
      <c r="B361">
        <f>'Calculated Tab Properties'!B361</f>
        <v>2100</v>
      </c>
      <c r="C361">
        <f>'Calculated Tab Properties'!C361</f>
        <v>5.8802624680813214</v>
      </c>
      <c r="D361">
        <f>'Calculated Tab Properties'!D361</f>
        <v>336.91422185024066</v>
      </c>
      <c r="E361">
        <f>'Calculated Tab Properties'!E361</f>
        <v>2.5481366094322144</v>
      </c>
      <c r="F361">
        <f>'Calculated Tab Properties'!F361</f>
        <v>2.5481366094322144</v>
      </c>
      <c r="G361">
        <f>'Calculated Tab Properties'!G361</f>
        <v>0</v>
      </c>
      <c r="H361">
        <f>'Calculated Tab Properties'!H361</f>
        <v>3.2001072689258883</v>
      </c>
      <c r="I361">
        <f>'Calculated Tab Properties'!I361</f>
        <v>4.9999997348661188E-2</v>
      </c>
      <c r="J361" s="20">
        <f>'Calculated Tab Properties'!J361</f>
        <v>0.67510469541397022</v>
      </c>
      <c r="K361">
        <v>0</v>
      </c>
      <c r="L361">
        <v>0</v>
      </c>
      <c r="M361">
        <v>0</v>
      </c>
      <c r="N361">
        <v>0</v>
      </c>
      <c r="O361" s="27">
        <v>0</v>
      </c>
      <c r="P361" s="27">
        <v>0</v>
      </c>
      <c r="Q361">
        <v>0</v>
      </c>
      <c r="R361">
        <f>'Calculated Tab Properties'!R361</f>
        <v>1</v>
      </c>
      <c r="T361" s="30">
        <f>VLOOKUP('GEOMETRIC INPUTS'!D361,'Pressure Calculations'!$A$22:$B$61,2,TRUE)</f>
        <v>1.9083100000000002</v>
      </c>
      <c r="U361" s="30">
        <f>VLOOKUP('GEOMETRIC INPUTS'!D361,'Pressure Calculations'!$C$22:$D$61,2,TRUE)</f>
        <v>-2.2370700000000001</v>
      </c>
      <c r="V361">
        <f>T361*'GEOMETRIC INPUTS'!S361</f>
        <v>7.6332400000000007</v>
      </c>
      <c r="W361" s="27">
        <f>U361*'GEOMETRIC INPUTS'!R361</f>
        <v>-8.9482800000000005</v>
      </c>
      <c r="X361" s="27">
        <f t="shared" si="91"/>
        <v>3.5132621674027686</v>
      </c>
      <c r="Y361" s="27">
        <f t="shared" si="92"/>
        <v>-11.224751970493443</v>
      </c>
      <c r="Z361" s="27">
        <f t="shared" si="93"/>
        <v>0</v>
      </c>
      <c r="AA361" s="27">
        <f t="shared" si="94"/>
        <v>0</v>
      </c>
      <c r="AB361" s="27">
        <f t="shared" si="95"/>
        <v>0</v>
      </c>
      <c r="AC361">
        <f t="shared" si="96"/>
        <v>3.5132621674027686</v>
      </c>
      <c r="AD361" s="28">
        <f>'GT Data'!D363</f>
        <v>918</v>
      </c>
      <c r="AE361">
        <f t="shared" si="97"/>
        <v>7.6332400000000007</v>
      </c>
      <c r="AF361">
        <f t="shared" si="98"/>
        <v>-8.9482800000000005</v>
      </c>
      <c r="AG361" s="25">
        <f t="shared" si="99"/>
        <v>0</v>
      </c>
      <c r="AH361" s="25">
        <v>0</v>
      </c>
      <c r="AI361" s="25">
        <v>0</v>
      </c>
      <c r="AJ361" s="25">
        <f t="shared" si="100"/>
        <v>-29.163438996574783</v>
      </c>
      <c r="AK361" s="28">
        <f>'GT Data'!N363</f>
        <v>919</v>
      </c>
      <c r="AL361" s="25">
        <f t="shared" si="101"/>
        <v>0</v>
      </c>
      <c r="AM361" s="25">
        <f t="shared" si="102"/>
        <v>0</v>
      </c>
      <c r="AN361" s="25">
        <f t="shared" si="103"/>
        <v>0</v>
      </c>
      <c r="AO361" s="25">
        <v>0</v>
      </c>
      <c r="AP361" s="25">
        <v>0</v>
      </c>
      <c r="AQ361" s="25">
        <v>0</v>
      </c>
    </row>
    <row r="362" spans="1:43" x14ac:dyDescent="0.3">
      <c r="A362" t="str">
        <f>'Calculated Tab Properties'!A362</f>
        <v>TAB14-362</v>
      </c>
      <c r="B362">
        <f>'Calculated Tab Properties'!B362</f>
        <v>2100</v>
      </c>
      <c r="C362">
        <f>'Calculated Tab Properties'!C362</f>
        <v>5.8802624678467037</v>
      </c>
      <c r="D362">
        <f>'Calculated Tab Properties'!D362</f>
        <v>336.91422183679811</v>
      </c>
      <c r="E362">
        <f>'Calculated Tab Properties'!E362</f>
        <v>2.4416864053384408</v>
      </c>
      <c r="F362">
        <f>'Calculated Tab Properties'!F362</f>
        <v>2.4416864053384408</v>
      </c>
      <c r="G362">
        <f>'Calculated Tab Properties'!G362</f>
        <v>0</v>
      </c>
      <c r="H362">
        <f>'Calculated Tab Properties'!H362</f>
        <v>3.1177177348443617</v>
      </c>
      <c r="I362">
        <f>'Calculated Tab Properties'!I362</f>
        <v>4.9999997348660494E-2</v>
      </c>
      <c r="J362" s="20">
        <f>'Calculated Tab Properties'!J362</f>
        <v>0.69644536931665268</v>
      </c>
      <c r="K362">
        <v>0</v>
      </c>
      <c r="L362">
        <v>0</v>
      </c>
      <c r="M362">
        <v>0</v>
      </c>
      <c r="N362">
        <v>0</v>
      </c>
      <c r="O362" s="27">
        <v>0</v>
      </c>
      <c r="P362" s="27">
        <v>0</v>
      </c>
      <c r="Q362">
        <v>0</v>
      </c>
      <c r="R362">
        <f>'Calculated Tab Properties'!R362</f>
        <v>1</v>
      </c>
      <c r="T362" s="30">
        <f>VLOOKUP('GEOMETRIC INPUTS'!D362,'Pressure Calculations'!$A$22:$B$61,2,TRUE)</f>
        <v>1.97712</v>
      </c>
      <c r="U362" s="30">
        <f>VLOOKUP('GEOMETRIC INPUTS'!D362,'Pressure Calculations'!$C$22:$D$61,2,TRUE)</f>
        <v>-2.3233100000000002</v>
      </c>
      <c r="V362">
        <f>T362*'GEOMETRIC INPUTS'!S362</f>
        <v>7.90848</v>
      </c>
      <c r="W362" s="27">
        <f>U362*'GEOMETRIC INPUTS'!R362</f>
        <v>-9.2932400000000008</v>
      </c>
      <c r="X362" s="27">
        <f t="shared" si="91"/>
        <v>3.6311987825243817</v>
      </c>
      <c r="Y362" s="27">
        <f t="shared" si="92"/>
        <v>-11.650011202131672</v>
      </c>
      <c r="Z362" s="27">
        <f t="shared" si="93"/>
        <v>0</v>
      </c>
      <c r="AA362" s="27">
        <f t="shared" si="94"/>
        <v>0</v>
      </c>
      <c r="AB362" s="27">
        <f t="shared" si="95"/>
        <v>0</v>
      </c>
      <c r="AC362">
        <f t="shared" si="96"/>
        <v>3.6311987825243817</v>
      </c>
      <c r="AD362" s="28">
        <f>'GT Data'!D364</f>
        <v>920</v>
      </c>
      <c r="AE362">
        <f t="shared" si="97"/>
        <v>7.90848</v>
      </c>
      <c r="AF362">
        <f t="shared" si="98"/>
        <v>-9.2932400000000008</v>
      </c>
      <c r="AG362" s="25">
        <f t="shared" si="99"/>
        <v>0</v>
      </c>
      <c r="AH362" s="25">
        <v>0</v>
      </c>
      <c r="AI362" s="25">
        <v>0</v>
      </c>
      <c r="AJ362" s="25">
        <f t="shared" si="100"/>
        <v>-29.028174503503902</v>
      </c>
      <c r="AK362" s="28">
        <f>'GT Data'!N364</f>
        <v>921</v>
      </c>
      <c r="AL362" s="25">
        <f t="shared" si="101"/>
        <v>0</v>
      </c>
      <c r="AM362" s="25">
        <f t="shared" si="102"/>
        <v>0</v>
      </c>
      <c r="AN362" s="25">
        <f t="shared" si="103"/>
        <v>0</v>
      </c>
      <c r="AO362" s="25">
        <v>0</v>
      </c>
      <c r="AP362" s="25">
        <v>0</v>
      </c>
      <c r="AQ362" s="25">
        <v>0</v>
      </c>
    </row>
    <row r="363" spans="1:43" x14ac:dyDescent="0.3">
      <c r="A363" t="str">
        <f>'Calculated Tab Properties'!A363</f>
        <v>TAB11-363</v>
      </c>
      <c r="B363">
        <f>'Calculated Tab Properties'!B363</f>
        <v>2100</v>
      </c>
      <c r="C363">
        <f>'Calculated Tab Properties'!C363</f>
        <v>5.7991283976920203</v>
      </c>
      <c r="D363">
        <f>'Calculated Tab Properties'!D363</f>
        <v>332.26558204221641</v>
      </c>
      <c r="E363">
        <f>'Calculated Tab Properties'!E363</f>
        <v>2.5978173619739233</v>
      </c>
      <c r="F363">
        <f>'Calculated Tab Properties'!F363</f>
        <v>2.5978173619739233</v>
      </c>
      <c r="G363">
        <f>'Calculated Tab Properties'!G363</f>
        <v>0</v>
      </c>
      <c r="H363">
        <f>'Calculated Tab Properties'!H363</f>
        <v>3.2390389427414439</v>
      </c>
      <c r="I363">
        <f>'Calculated Tab Properties'!I363</f>
        <v>5.0000007335720513E-2</v>
      </c>
      <c r="J363" s="20">
        <f>'Calculated Tab Properties'!J363</f>
        <v>0.66551854984123493</v>
      </c>
      <c r="K363">
        <v>0</v>
      </c>
      <c r="L363">
        <v>0</v>
      </c>
      <c r="M363">
        <v>0</v>
      </c>
      <c r="N363">
        <v>0</v>
      </c>
      <c r="O363" s="27">
        <v>0</v>
      </c>
      <c r="P363" s="27">
        <v>0</v>
      </c>
      <c r="Q363">
        <v>0</v>
      </c>
      <c r="R363">
        <f>'Calculated Tab Properties'!R363</f>
        <v>1</v>
      </c>
      <c r="T363" s="30">
        <f>VLOOKUP('GEOMETRIC INPUTS'!D363,'Pressure Calculations'!$A$22:$B$61,2,TRUE)</f>
        <v>1.7600340000000001</v>
      </c>
      <c r="U363" s="30">
        <f>VLOOKUP('GEOMETRIC INPUTS'!D363,'Pressure Calculations'!$C$22:$D$61,2,TRUE)</f>
        <v>-2.0546060000000002</v>
      </c>
      <c r="V363">
        <f>T363*'GEOMETRIC INPUTS'!S363</f>
        <v>7.0401360000000004</v>
      </c>
      <c r="W363" s="27">
        <f>U363*'GEOMETRIC INPUTS'!R363</f>
        <v>-8.2184240000000006</v>
      </c>
      <c r="X363" s="27">
        <f t="shared" si="91"/>
        <v>2.4066851693128082</v>
      </c>
      <c r="Y363" s="27">
        <f t="shared" si="92"/>
        <v>-10.550539059123082</v>
      </c>
      <c r="Z363" s="27">
        <f t="shared" si="93"/>
        <v>0</v>
      </c>
      <c r="AA363" s="27">
        <f t="shared" si="94"/>
        <v>0</v>
      </c>
      <c r="AB363" s="27">
        <f t="shared" si="95"/>
        <v>0</v>
      </c>
      <c r="AC363">
        <f t="shared" si="96"/>
        <v>2.4066851693128082</v>
      </c>
      <c r="AD363" s="28">
        <f>'GT Data'!D365</f>
        <v>924</v>
      </c>
      <c r="AE363">
        <f t="shared" si="97"/>
        <v>7.0401360000000004</v>
      </c>
      <c r="AF363">
        <f t="shared" si="98"/>
        <v>-8.2184240000000006</v>
      </c>
      <c r="AG363" s="25">
        <f t="shared" si="99"/>
        <v>0</v>
      </c>
      <c r="AH363" s="25">
        <v>0</v>
      </c>
      <c r="AI363" s="25">
        <v>0</v>
      </c>
      <c r="AJ363" s="25">
        <f t="shared" si="100"/>
        <v>-27.93590057632592</v>
      </c>
      <c r="AK363" s="28">
        <f>'GT Data'!N365</f>
        <v>925</v>
      </c>
      <c r="AL363" s="25">
        <f t="shared" si="101"/>
        <v>0</v>
      </c>
      <c r="AM363" s="25">
        <f t="shared" si="102"/>
        <v>0</v>
      </c>
      <c r="AN363" s="25">
        <f t="shared" si="103"/>
        <v>0</v>
      </c>
      <c r="AO363" s="25">
        <v>0</v>
      </c>
      <c r="AP363" s="25">
        <v>0</v>
      </c>
      <c r="AQ363" s="25">
        <v>0</v>
      </c>
    </row>
    <row r="364" spans="1:43" x14ac:dyDescent="0.3">
      <c r="A364" t="str">
        <f>'Calculated Tab Properties'!A364</f>
        <v>TAB12-364</v>
      </c>
      <c r="B364">
        <f>'Calculated Tab Properties'!B364</f>
        <v>2100</v>
      </c>
      <c r="C364">
        <f>'Calculated Tab Properties'!C364</f>
        <v>5.7991283971916552</v>
      </c>
      <c r="D364">
        <f>'Calculated Tab Properties'!D364</f>
        <v>332.26558201354754</v>
      </c>
      <c r="E364">
        <f>'Calculated Tab Properties'!E364</f>
        <v>2.479086586230312</v>
      </c>
      <c r="F364">
        <f>'Calculated Tab Properties'!F364</f>
        <v>2.479086586230312</v>
      </c>
      <c r="G364">
        <f>'Calculated Tab Properties'!G364</f>
        <v>0</v>
      </c>
      <c r="H364">
        <f>'Calculated Tab Properties'!H364</f>
        <v>3.1464999047777225</v>
      </c>
      <c r="I364">
        <f>'Calculated Tab Properties'!I364</f>
        <v>4.9999998484577299E-2</v>
      </c>
      <c r="J364" s="20">
        <f>'Calculated Tab Properties'!J364</f>
        <v>0.68882030735232003</v>
      </c>
      <c r="K364">
        <v>0</v>
      </c>
      <c r="L364">
        <v>0</v>
      </c>
      <c r="M364">
        <v>0</v>
      </c>
      <c r="N364">
        <v>0</v>
      </c>
      <c r="O364" s="27">
        <v>0</v>
      </c>
      <c r="P364" s="27">
        <v>0</v>
      </c>
      <c r="Q364">
        <v>0</v>
      </c>
      <c r="R364">
        <f>'Calculated Tab Properties'!R364</f>
        <v>1</v>
      </c>
      <c r="T364" s="30">
        <f>VLOOKUP('GEOMETRIC INPUTS'!D364,'Pressure Calculations'!$A$22:$B$61,2,TRUE)</f>
        <v>1.8357400000000001</v>
      </c>
      <c r="U364" s="30">
        <f>VLOOKUP('GEOMETRIC INPUTS'!D364,'Pressure Calculations'!$C$22:$D$61,2,TRUE)</f>
        <v>-2.147278</v>
      </c>
      <c r="V364">
        <f>T364*'GEOMETRIC INPUTS'!S364</f>
        <v>7.3429600000000006</v>
      </c>
      <c r="W364" s="27">
        <f>U364*'GEOMETRIC INPUTS'!R364</f>
        <v>-8.5891120000000001</v>
      </c>
      <c r="X364" s="27">
        <f t="shared" si="91"/>
        <v>2.5022105041237004</v>
      </c>
      <c r="Y364" s="27">
        <f t="shared" si="92"/>
        <v>-11.019566647704302</v>
      </c>
      <c r="Z364" s="27">
        <f t="shared" si="93"/>
        <v>0</v>
      </c>
      <c r="AA364" s="27">
        <f t="shared" si="94"/>
        <v>0</v>
      </c>
      <c r="AB364" s="27">
        <f t="shared" si="95"/>
        <v>0</v>
      </c>
      <c r="AC364">
        <f t="shared" si="96"/>
        <v>2.5022105041237004</v>
      </c>
      <c r="AD364" s="28">
        <f>'GT Data'!D366</f>
        <v>926</v>
      </c>
      <c r="AE364">
        <f t="shared" si="97"/>
        <v>7.3429600000000006</v>
      </c>
      <c r="AF364">
        <f t="shared" si="98"/>
        <v>-8.5891120000000001</v>
      </c>
      <c r="AG364" s="25">
        <f t="shared" si="99"/>
        <v>0</v>
      </c>
      <c r="AH364" s="25">
        <v>0</v>
      </c>
      <c r="AI364" s="25">
        <v>0</v>
      </c>
      <c r="AJ364" s="25">
        <f t="shared" si="100"/>
        <v>-27.869438178080575</v>
      </c>
      <c r="AK364" s="28">
        <f>'GT Data'!N366</f>
        <v>927</v>
      </c>
      <c r="AL364" s="25">
        <f t="shared" si="101"/>
        <v>0</v>
      </c>
      <c r="AM364" s="25">
        <f t="shared" si="102"/>
        <v>0</v>
      </c>
      <c r="AN364" s="25">
        <f t="shared" si="103"/>
        <v>0</v>
      </c>
      <c r="AO364" s="25">
        <v>0</v>
      </c>
      <c r="AP364" s="25">
        <v>0</v>
      </c>
      <c r="AQ364" s="25">
        <v>0</v>
      </c>
    </row>
    <row r="365" spans="1:43" x14ac:dyDescent="0.3">
      <c r="A365" t="str">
        <f>'Calculated Tab Properties'!A365</f>
        <v>TAB13-365</v>
      </c>
      <c r="B365">
        <f>'Calculated Tab Properties'!B365</f>
        <v>2100</v>
      </c>
      <c r="C365">
        <f>'Calculated Tab Properties'!C365</f>
        <v>5.7991283960120468</v>
      </c>
      <c r="D365">
        <f>'Calculated Tab Properties'!D365</f>
        <v>332.26558194596095</v>
      </c>
      <c r="E365">
        <f>'Calculated Tab Properties'!E365</f>
        <v>2.3591778729142909</v>
      </c>
      <c r="F365">
        <f>'Calculated Tab Properties'!F365</f>
        <v>2.3591778729142909</v>
      </c>
      <c r="G365">
        <f>'Calculated Tab Properties'!G365</f>
        <v>0</v>
      </c>
      <c r="H365">
        <f>'Calculated Tab Properties'!H365</f>
        <v>3.0548817413455605</v>
      </c>
      <c r="I365">
        <f>'Calculated Tab Properties'!I365</f>
        <v>4.9999998949950761E-2</v>
      </c>
      <c r="J365" s="20">
        <f>'Calculated Tab Properties'!J365</f>
        <v>0.71377221075658082</v>
      </c>
      <c r="K365">
        <v>0</v>
      </c>
      <c r="L365">
        <v>0</v>
      </c>
      <c r="M365">
        <v>0</v>
      </c>
      <c r="N365">
        <v>0</v>
      </c>
      <c r="O365" s="27">
        <v>0</v>
      </c>
      <c r="P365" s="27">
        <v>0</v>
      </c>
      <c r="Q365">
        <v>0</v>
      </c>
      <c r="R365">
        <f>'Calculated Tab Properties'!R365</f>
        <v>1</v>
      </c>
      <c r="T365" s="30">
        <f>VLOOKUP('GEOMETRIC INPUTS'!D365,'Pressure Calculations'!$A$22:$B$61,2,TRUE)</f>
        <v>1.9083100000000002</v>
      </c>
      <c r="U365" s="30">
        <f>VLOOKUP('GEOMETRIC INPUTS'!D365,'Pressure Calculations'!$C$22:$D$61,2,TRUE)</f>
        <v>-2.2370700000000001</v>
      </c>
      <c r="V365">
        <f>T365*'GEOMETRIC INPUTS'!S365</f>
        <v>7.6332400000000007</v>
      </c>
      <c r="W365" s="27">
        <f>U365*'GEOMETRIC INPUTS'!R365</f>
        <v>-8.9482800000000005</v>
      </c>
      <c r="X365" s="27">
        <f t="shared" si="91"/>
        <v>2.5919940642075856</v>
      </c>
      <c r="Y365" s="27">
        <f t="shared" si="92"/>
        <v>-11.472560072935449</v>
      </c>
      <c r="Z365" s="27">
        <f t="shared" si="93"/>
        <v>0</v>
      </c>
      <c r="AA365" s="27">
        <f t="shared" si="94"/>
        <v>0</v>
      </c>
      <c r="AB365" s="27">
        <f t="shared" si="95"/>
        <v>0</v>
      </c>
      <c r="AC365">
        <f t="shared" si="96"/>
        <v>2.5919940642075856</v>
      </c>
      <c r="AD365" s="28">
        <f>'GT Data'!D367</f>
        <v>928</v>
      </c>
      <c r="AE365">
        <f t="shared" si="97"/>
        <v>7.6332399999999998</v>
      </c>
      <c r="AF365">
        <f t="shared" si="98"/>
        <v>-8.9482799999999987</v>
      </c>
      <c r="AG365" s="25">
        <f t="shared" si="99"/>
        <v>0</v>
      </c>
      <c r="AH365" s="25">
        <v>0</v>
      </c>
      <c r="AI365" s="25">
        <v>0</v>
      </c>
      <c r="AJ365" s="25">
        <f t="shared" si="100"/>
        <v>-27.639437861349297</v>
      </c>
      <c r="AK365" s="28">
        <f>'GT Data'!N367</f>
        <v>929</v>
      </c>
      <c r="AL365" s="25">
        <f t="shared" si="101"/>
        <v>0</v>
      </c>
      <c r="AM365" s="25">
        <f t="shared" si="102"/>
        <v>0</v>
      </c>
      <c r="AN365" s="25">
        <f t="shared" si="103"/>
        <v>0</v>
      </c>
      <c r="AO365" s="25">
        <v>0</v>
      </c>
      <c r="AP365" s="25">
        <v>0</v>
      </c>
      <c r="AQ365" s="25">
        <v>0</v>
      </c>
    </row>
    <row r="366" spans="1:43" x14ac:dyDescent="0.3">
      <c r="A366" t="str">
        <f>'Calculated Tab Properties'!A366</f>
        <v>TAB14-366</v>
      </c>
      <c r="B366">
        <f>'Calculated Tab Properties'!B366</f>
        <v>2100</v>
      </c>
      <c r="C366">
        <f>'Calculated Tab Properties'!C366</f>
        <v>5.7991283977254326</v>
      </c>
      <c r="D366">
        <f>'Calculated Tab Properties'!D366</f>
        <v>332.26558204413072</v>
      </c>
      <c r="E366">
        <f>'Calculated Tab Properties'!E366</f>
        <v>2.2380967537001997</v>
      </c>
      <c r="F366">
        <f>'Calculated Tab Properties'!F366</f>
        <v>2.2380967537001997</v>
      </c>
      <c r="G366">
        <f>'Calculated Tab Properties'!G366</f>
        <v>0</v>
      </c>
      <c r="H366">
        <f>'Calculated Tab Properties'!H366</f>
        <v>2.9644168687029864</v>
      </c>
      <c r="I366">
        <f>'Calculated Tab Properties'!I366</f>
        <v>5.0000007335720513E-2</v>
      </c>
      <c r="J366" s="20">
        <f>'Calculated Tab Properties'!J366</f>
        <v>0.74051609879730573</v>
      </c>
      <c r="K366">
        <v>0</v>
      </c>
      <c r="L366">
        <v>0</v>
      </c>
      <c r="M366">
        <v>0</v>
      </c>
      <c r="N366">
        <v>0</v>
      </c>
      <c r="O366" s="27">
        <v>0</v>
      </c>
      <c r="P366" s="27">
        <v>0</v>
      </c>
      <c r="Q366">
        <v>0</v>
      </c>
      <c r="R366">
        <f>'Calculated Tab Properties'!R366</f>
        <v>1</v>
      </c>
      <c r="T366" s="30">
        <f>VLOOKUP('GEOMETRIC INPUTS'!D366,'Pressure Calculations'!$A$22:$B$61,2,TRUE)</f>
        <v>1.97712</v>
      </c>
      <c r="U366" s="30">
        <f>VLOOKUP('GEOMETRIC INPUTS'!D366,'Pressure Calculations'!$C$22:$D$61,2,TRUE)</f>
        <v>-2.3233100000000002</v>
      </c>
      <c r="V366">
        <f>T366*'GEOMETRIC INPUTS'!S366</f>
        <v>7.90848</v>
      </c>
      <c r="W366" s="27">
        <f>U366*'GEOMETRIC INPUTS'!R366</f>
        <v>-9.2932400000000008</v>
      </c>
      <c r="X366" s="27">
        <f t="shared" si="91"/>
        <v>2.6750775709559091</v>
      </c>
      <c r="Y366" s="27">
        <f t="shared" si="92"/>
        <v>-11.905978565299394</v>
      </c>
      <c r="Z366" s="27">
        <f t="shared" si="93"/>
        <v>0</v>
      </c>
      <c r="AA366" s="27">
        <f t="shared" si="94"/>
        <v>0</v>
      </c>
      <c r="AB366" s="27">
        <f t="shared" si="95"/>
        <v>0</v>
      </c>
      <c r="AC366">
        <f t="shared" si="96"/>
        <v>2.6750775709559091</v>
      </c>
      <c r="AD366" s="28">
        <f>'GT Data'!D368</f>
        <v>930</v>
      </c>
      <c r="AE366">
        <f t="shared" si="97"/>
        <v>7.9084799999999982</v>
      </c>
      <c r="AF366">
        <f t="shared" si="98"/>
        <v>-9.2932400000000008</v>
      </c>
      <c r="AG366" s="25">
        <f t="shared" si="99"/>
        <v>0</v>
      </c>
      <c r="AH366" s="25">
        <v>0</v>
      </c>
      <c r="AI366" s="25">
        <v>0</v>
      </c>
      <c r="AJ366" s="25">
        <f t="shared" si="100"/>
        <v>-27.242030992224635</v>
      </c>
      <c r="AK366" s="28">
        <f>'GT Data'!N368</f>
        <v>931</v>
      </c>
      <c r="AL366" s="25">
        <f t="shared" si="101"/>
        <v>0</v>
      </c>
      <c r="AM366" s="25">
        <f t="shared" si="102"/>
        <v>0</v>
      </c>
      <c r="AN366" s="25">
        <f t="shared" si="103"/>
        <v>0</v>
      </c>
      <c r="AO366" s="25">
        <v>0</v>
      </c>
      <c r="AP366" s="25">
        <v>0</v>
      </c>
      <c r="AQ366" s="25">
        <v>0</v>
      </c>
    </row>
    <row r="367" spans="1:43" x14ac:dyDescent="0.3">
      <c r="A367" t="str">
        <f>'Calculated Tab Properties'!A367</f>
        <v>TAB11-367</v>
      </c>
      <c r="B367">
        <f>'Calculated Tab Properties'!B367</f>
        <v>2100</v>
      </c>
      <c r="C367">
        <f>'Calculated Tab Properties'!C367</f>
        <v>5.7991283985207502</v>
      </c>
      <c r="D367">
        <f>'Calculated Tab Properties'!D367</f>
        <v>332.26558208969908</v>
      </c>
      <c r="E367">
        <f>'Calculated Tab Properties'!E367</f>
        <v>2.197817364315426</v>
      </c>
      <c r="F367">
        <f>'Calculated Tab Properties'!F367</f>
        <v>2.197817364315426</v>
      </c>
      <c r="G367">
        <f>'Calculated Tab Properties'!G367</f>
        <v>0</v>
      </c>
      <c r="H367">
        <f>'Calculated Tab Properties'!H367</f>
        <v>2.9348116462463629</v>
      </c>
      <c r="I367">
        <f>'Calculated Tab Properties'!I367</f>
        <v>5.0000007335720513E-2</v>
      </c>
      <c r="J367" s="20">
        <f>'Calculated Tab Properties'!J367</f>
        <v>0.74977585538514913</v>
      </c>
      <c r="K367">
        <v>0</v>
      </c>
      <c r="L367">
        <v>0</v>
      </c>
      <c r="M367">
        <v>0</v>
      </c>
      <c r="N367">
        <v>0</v>
      </c>
      <c r="O367" s="27">
        <v>0</v>
      </c>
      <c r="P367" s="27">
        <v>0</v>
      </c>
      <c r="Q367">
        <v>0</v>
      </c>
      <c r="R367">
        <f>'Calculated Tab Properties'!R367</f>
        <v>1</v>
      </c>
      <c r="T367" s="30">
        <f>VLOOKUP('GEOMETRIC INPUTS'!D367,'Pressure Calculations'!$A$22:$B$61,2,TRUE)</f>
        <v>1.7600340000000001</v>
      </c>
      <c r="U367" s="30">
        <f>VLOOKUP('GEOMETRIC INPUTS'!D367,'Pressure Calculations'!$C$22:$D$61,2,TRUE)</f>
        <v>-2.0546060000000002</v>
      </c>
      <c r="V367">
        <f>T367*'GEOMETRIC INPUTS'!S367</f>
        <v>7.0401360000000004</v>
      </c>
      <c r="W367" s="27">
        <f>U367*'GEOMETRIC INPUTS'!R367</f>
        <v>-8.2184240000000006</v>
      </c>
      <c r="X367" s="27">
        <f t="shared" si="91"/>
        <v>2.4066851780563563</v>
      </c>
      <c r="Y367" s="27">
        <f t="shared" si="92"/>
        <v>-10.550539057128592</v>
      </c>
      <c r="Z367" s="27">
        <f t="shared" si="93"/>
        <v>0</v>
      </c>
      <c r="AA367" s="27">
        <f t="shared" si="94"/>
        <v>0</v>
      </c>
      <c r="AB367" s="27">
        <f t="shared" si="95"/>
        <v>0</v>
      </c>
      <c r="AC367">
        <f t="shared" si="96"/>
        <v>2.4066851780563563</v>
      </c>
      <c r="AD367" s="28">
        <f>'GT Data'!D369</f>
        <v>934</v>
      </c>
      <c r="AE367">
        <f t="shared" si="97"/>
        <v>7.0401360000000004</v>
      </c>
      <c r="AF367">
        <f t="shared" si="98"/>
        <v>-8.2184240000000024</v>
      </c>
      <c r="AG367" s="25">
        <f t="shared" si="99"/>
        <v>0</v>
      </c>
      <c r="AH367" s="25">
        <v>0</v>
      </c>
      <c r="AI367" s="25">
        <v>0</v>
      </c>
      <c r="AJ367" s="25">
        <f t="shared" si="100"/>
        <v>-23.715684972897556</v>
      </c>
      <c r="AK367" s="28">
        <f>'GT Data'!N369</f>
        <v>935</v>
      </c>
      <c r="AL367" s="25">
        <f t="shared" si="101"/>
        <v>0</v>
      </c>
      <c r="AM367" s="25">
        <f t="shared" si="102"/>
        <v>0</v>
      </c>
      <c r="AN367" s="25">
        <f t="shared" si="103"/>
        <v>0</v>
      </c>
      <c r="AO367" s="25">
        <v>0</v>
      </c>
      <c r="AP367" s="25">
        <v>0</v>
      </c>
      <c r="AQ367" s="25">
        <v>0</v>
      </c>
    </row>
    <row r="368" spans="1:43" x14ac:dyDescent="0.3">
      <c r="A368" t="str">
        <f>'Calculated Tab Properties'!A368</f>
        <v>TAB12-368</v>
      </c>
      <c r="B368">
        <f>'Calculated Tab Properties'!B368</f>
        <v>2100</v>
      </c>
      <c r="C368">
        <f>'Calculated Tab Properties'!C368</f>
        <v>5.7991283979714456</v>
      </c>
      <c r="D368">
        <f>'Calculated Tab Properties'!D368</f>
        <v>332.26558205822624</v>
      </c>
      <c r="E368">
        <f>'Calculated Tab Properties'!E368</f>
        <v>2.0790865885718146</v>
      </c>
      <c r="F368">
        <f>'Calculated Tab Properties'!F368</f>
        <v>2.0790865885718146</v>
      </c>
      <c r="G368">
        <f>'Calculated Tab Properties'!G368</f>
        <v>0</v>
      </c>
      <c r="H368">
        <f>'Calculated Tab Properties'!H368</f>
        <v>2.849068688198277</v>
      </c>
      <c r="I368">
        <f>'Calculated Tab Properties'!I368</f>
        <v>4.9999998484577299E-2</v>
      </c>
      <c r="J368" s="20">
        <f>'Calculated Tab Properties'!J368</f>
        <v>0.77817913641480896</v>
      </c>
      <c r="K368">
        <v>0</v>
      </c>
      <c r="L368">
        <v>0</v>
      </c>
      <c r="M368">
        <v>0</v>
      </c>
      <c r="N368">
        <v>0</v>
      </c>
      <c r="O368" s="27">
        <v>0</v>
      </c>
      <c r="P368" s="27">
        <v>0</v>
      </c>
      <c r="Q368">
        <v>0</v>
      </c>
      <c r="R368">
        <f>'Calculated Tab Properties'!R368</f>
        <v>1</v>
      </c>
      <c r="T368" s="30">
        <f>VLOOKUP('GEOMETRIC INPUTS'!D368,'Pressure Calculations'!$A$22:$B$61,2,TRUE)</f>
        <v>1.8357400000000001</v>
      </c>
      <c r="U368" s="30">
        <f>VLOOKUP('GEOMETRIC INPUTS'!D368,'Pressure Calculations'!$C$22:$D$61,2,TRUE)</f>
        <v>-2.147278</v>
      </c>
      <c r="V368">
        <f>T368*'GEOMETRIC INPUTS'!S368</f>
        <v>7.3429600000000006</v>
      </c>
      <c r="W368" s="27">
        <f>U368*'GEOMETRIC INPUTS'!R368</f>
        <v>-8.5891120000000001</v>
      </c>
      <c r="X368" s="27">
        <f t="shared" si="91"/>
        <v>2.5022105127166534</v>
      </c>
      <c r="Y368" s="27">
        <f t="shared" si="92"/>
        <v>-11.019566645753102</v>
      </c>
      <c r="Z368" s="27">
        <f t="shared" si="93"/>
        <v>0</v>
      </c>
      <c r="AA368" s="27">
        <f t="shared" si="94"/>
        <v>0</v>
      </c>
      <c r="AB368" s="27">
        <f t="shared" si="95"/>
        <v>0</v>
      </c>
      <c r="AC368">
        <f t="shared" si="96"/>
        <v>2.5022105127166534</v>
      </c>
      <c r="AD368" s="28">
        <f>'GT Data'!D370</f>
        <v>936</v>
      </c>
      <c r="AE368">
        <f t="shared" si="97"/>
        <v>7.3429600000000006</v>
      </c>
      <c r="AF368">
        <f t="shared" si="98"/>
        <v>-8.5891120000000001</v>
      </c>
      <c r="AG368" s="25">
        <f t="shared" si="99"/>
        <v>0</v>
      </c>
      <c r="AH368" s="25">
        <v>0</v>
      </c>
      <c r="AI368" s="25">
        <v>0</v>
      </c>
      <c r="AJ368" s="25">
        <f t="shared" si="100"/>
        <v>-23.461611540646924</v>
      </c>
      <c r="AK368" s="28">
        <f>'GT Data'!N370</f>
        <v>937</v>
      </c>
      <c r="AL368" s="25">
        <f t="shared" si="101"/>
        <v>0</v>
      </c>
      <c r="AM368" s="25">
        <f t="shared" si="102"/>
        <v>0</v>
      </c>
      <c r="AN368" s="25">
        <f t="shared" si="103"/>
        <v>0</v>
      </c>
      <c r="AO368" s="25">
        <v>0</v>
      </c>
      <c r="AP368" s="25">
        <v>0</v>
      </c>
      <c r="AQ368" s="25">
        <v>0</v>
      </c>
    </row>
    <row r="369" spans="1:43" x14ac:dyDescent="0.3">
      <c r="A369" t="str">
        <f>'Calculated Tab Properties'!A369</f>
        <v>TAB13-369</v>
      </c>
      <c r="B369">
        <f>'Calculated Tab Properties'!B369</f>
        <v>2100</v>
      </c>
      <c r="C369">
        <f>'Calculated Tab Properties'!C369</f>
        <v>5.7991283965987268</v>
      </c>
      <c r="D369">
        <f>'Calculated Tab Properties'!D369</f>
        <v>332.2655819795753</v>
      </c>
      <c r="E369">
        <f>'Calculated Tab Properties'!E369</f>
        <v>1.9591778752557929</v>
      </c>
      <c r="F369">
        <f>'Calculated Tab Properties'!F369</f>
        <v>1.9591778752557929</v>
      </c>
      <c r="G369">
        <f>'Calculated Tab Properties'!G369</f>
        <v>0</v>
      </c>
      <c r="H369">
        <f>'Calculated Tab Properties'!H369</f>
        <v>2.7649521086947781</v>
      </c>
      <c r="I369">
        <f>'Calculated Tab Properties'!I369</f>
        <v>4.9999998949950761E-2</v>
      </c>
      <c r="J369" s="20">
        <f>'Calculated Tab Properties'!J369</f>
        <v>0.80862703419825221</v>
      </c>
      <c r="K369">
        <v>0</v>
      </c>
      <c r="L369">
        <v>0</v>
      </c>
      <c r="M369">
        <v>0</v>
      </c>
      <c r="N369">
        <v>0</v>
      </c>
      <c r="O369" s="27">
        <v>0</v>
      </c>
      <c r="P369" s="27">
        <v>0</v>
      </c>
      <c r="Q369">
        <v>0</v>
      </c>
      <c r="R369">
        <f>'Calculated Tab Properties'!R369</f>
        <v>1</v>
      </c>
      <c r="T369" s="30">
        <f>VLOOKUP('GEOMETRIC INPUTS'!D369,'Pressure Calculations'!$A$22:$B$61,2,TRUE)</f>
        <v>1.9083100000000002</v>
      </c>
      <c r="U369" s="30">
        <f>VLOOKUP('GEOMETRIC INPUTS'!D369,'Pressure Calculations'!$C$22:$D$61,2,TRUE)</f>
        <v>-2.2370700000000001</v>
      </c>
      <c r="V369">
        <f>T369*'GEOMETRIC INPUTS'!S369</f>
        <v>7.6332400000000007</v>
      </c>
      <c r="W369" s="27">
        <f>U369*'GEOMETRIC INPUTS'!R369</f>
        <v>-8.9482800000000005</v>
      </c>
      <c r="X369" s="27">
        <f t="shared" si="91"/>
        <v>2.5919940709383082</v>
      </c>
      <c r="Y369" s="27">
        <f t="shared" si="92"/>
        <v>-11.47256007141478</v>
      </c>
      <c r="Z369" s="27">
        <f t="shared" si="93"/>
        <v>0</v>
      </c>
      <c r="AA369" s="27">
        <f t="shared" si="94"/>
        <v>0</v>
      </c>
      <c r="AB369" s="27">
        <f t="shared" si="95"/>
        <v>0</v>
      </c>
      <c r="AC369">
        <f t="shared" si="96"/>
        <v>2.5919940709383082</v>
      </c>
      <c r="AD369" s="28">
        <f>'GT Data'!D371</f>
        <v>938</v>
      </c>
      <c r="AE369">
        <f t="shared" si="97"/>
        <v>7.6332400000000007</v>
      </c>
      <c r="AF369">
        <f t="shared" si="98"/>
        <v>-8.9482800000000005</v>
      </c>
      <c r="AG369" s="25">
        <f t="shared" si="99"/>
        <v>0</v>
      </c>
      <c r="AH369" s="25">
        <v>0</v>
      </c>
      <c r="AI369" s="25">
        <v>0</v>
      </c>
      <c r="AJ369" s="25">
        <f t="shared" si="100"/>
        <v>-23.050413855982839</v>
      </c>
      <c r="AK369" s="28">
        <f>'GT Data'!N371</f>
        <v>939</v>
      </c>
      <c r="AL369" s="25">
        <f t="shared" si="101"/>
        <v>0</v>
      </c>
      <c r="AM369" s="25">
        <f t="shared" si="102"/>
        <v>0</v>
      </c>
      <c r="AN369" s="25">
        <f t="shared" si="103"/>
        <v>0</v>
      </c>
      <c r="AO369" s="25">
        <v>0</v>
      </c>
      <c r="AP369" s="25">
        <v>0</v>
      </c>
      <c r="AQ369" s="25">
        <v>0</v>
      </c>
    </row>
    <row r="370" spans="1:43" x14ac:dyDescent="0.3">
      <c r="A370" t="str">
        <f>'Calculated Tab Properties'!A370</f>
        <v>TAB14-370</v>
      </c>
      <c r="B370">
        <f>'Calculated Tab Properties'!B370</f>
        <v>2100</v>
      </c>
      <c r="C370">
        <f>'Calculated Tab Properties'!C370</f>
        <v>5.7991283987236191</v>
      </c>
      <c r="D370">
        <f>'Calculated Tab Properties'!D370</f>
        <v>332.26558210132265</v>
      </c>
      <c r="E370">
        <f>'Calculated Tab Properties'!E370</f>
        <v>1.8380967560417019</v>
      </c>
      <c r="F370">
        <f>'Calculated Tab Properties'!F370</f>
        <v>1.8380967560417019</v>
      </c>
      <c r="G370">
        <f>'Calculated Tab Properties'!G370</f>
        <v>0</v>
      </c>
      <c r="H370">
        <f>'Calculated Tab Properties'!H370</f>
        <v>2.6827765435706534</v>
      </c>
      <c r="I370">
        <f>'Calculated Tab Properties'!I370</f>
        <v>5.0000007335720513E-2</v>
      </c>
      <c r="J370" s="20">
        <f>'Calculated Tab Properties'!J370</f>
        <v>0.84127916387987312</v>
      </c>
      <c r="K370">
        <v>0</v>
      </c>
      <c r="L370">
        <v>0</v>
      </c>
      <c r="M370">
        <v>0</v>
      </c>
      <c r="N370">
        <v>0</v>
      </c>
      <c r="O370" s="27">
        <v>0</v>
      </c>
      <c r="P370" s="27">
        <v>0</v>
      </c>
      <c r="Q370">
        <v>0</v>
      </c>
      <c r="R370">
        <f>'Calculated Tab Properties'!R370</f>
        <v>1</v>
      </c>
      <c r="T370" s="30">
        <f>VLOOKUP('GEOMETRIC INPUTS'!D370,'Pressure Calculations'!$A$22:$B$61,2,TRUE)</f>
        <v>1.97712</v>
      </c>
      <c r="U370" s="30">
        <f>VLOOKUP('GEOMETRIC INPUTS'!D370,'Pressure Calculations'!$C$22:$D$61,2,TRUE)</f>
        <v>-2.3233100000000002</v>
      </c>
      <c r="V370">
        <f>T370*'GEOMETRIC INPUTS'!S370</f>
        <v>7.90848</v>
      </c>
      <c r="W370" s="27">
        <f>U370*'GEOMETRIC INPUTS'!R370</f>
        <v>-9.2932400000000008</v>
      </c>
      <c r="X370" s="27">
        <f t="shared" si="91"/>
        <v>2.675077582840296</v>
      </c>
      <c r="Y370" s="27">
        <f t="shared" si="92"/>
        <v>-11.905978562629169</v>
      </c>
      <c r="Z370" s="27">
        <f t="shared" si="93"/>
        <v>0</v>
      </c>
      <c r="AA370" s="27">
        <f t="shared" si="94"/>
        <v>0</v>
      </c>
      <c r="AB370" s="27">
        <f t="shared" si="95"/>
        <v>0</v>
      </c>
      <c r="AC370">
        <f t="shared" si="96"/>
        <v>2.675077582840296</v>
      </c>
      <c r="AD370" s="28">
        <f>'GT Data'!D372</f>
        <v>940</v>
      </c>
      <c r="AE370">
        <f t="shared" si="97"/>
        <v>7.9084800000000008</v>
      </c>
      <c r="AF370">
        <f t="shared" si="98"/>
        <v>-9.2932400000000008</v>
      </c>
      <c r="AG370" s="25">
        <f t="shared" si="99"/>
        <v>0</v>
      </c>
      <c r="AH370" s="25">
        <v>0</v>
      </c>
      <c r="AI370" s="25">
        <v>0</v>
      </c>
      <c r="AJ370" s="25">
        <f t="shared" si="100"/>
        <v>-22.479639588941112</v>
      </c>
      <c r="AK370" s="28">
        <f>'GT Data'!N372</f>
        <v>941</v>
      </c>
      <c r="AL370" s="25">
        <f t="shared" si="101"/>
        <v>0</v>
      </c>
      <c r="AM370" s="25">
        <f t="shared" si="102"/>
        <v>0</v>
      </c>
      <c r="AN370" s="25">
        <f t="shared" si="103"/>
        <v>0</v>
      </c>
      <c r="AO370" s="25">
        <v>0</v>
      </c>
      <c r="AP370" s="25">
        <v>0</v>
      </c>
      <c r="AQ370" s="25">
        <v>0</v>
      </c>
    </row>
    <row r="371" spans="1:43" x14ac:dyDescent="0.3">
      <c r="A371" t="str">
        <f>'Calculated Tab Properties'!A371</f>
        <v>TAB11-371</v>
      </c>
      <c r="B371">
        <f>'Calculated Tab Properties'!B371</f>
        <v>2100</v>
      </c>
      <c r="C371">
        <f>'Calculated Tab Properties'!C371</f>
        <v>5.1541967716350872</v>
      </c>
      <c r="D371">
        <f>'Calculated Tab Properties'!D371</f>
        <v>295.31372179464466</v>
      </c>
      <c r="E371">
        <f>'Calculated Tab Properties'!E371</f>
        <v>2.7355985560097382</v>
      </c>
      <c r="F371">
        <f>'Calculated Tab Properties'!F371</f>
        <v>2.7355985560097382</v>
      </c>
      <c r="G371">
        <f>'Calculated Tab Properties'!G371</f>
        <v>0</v>
      </c>
      <c r="H371">
        <f>'Calculated Tab Properties'!H371</f>
        <v>3.3484981110284235</v>
      </c>
      <c r="I371">
        <f>'Calculated Tab Properties'!I371</f>
        <v>5.0000000834203098E-2</v>
      </c>
      <c r="J371" s="20">
        <f>'Calculated Tab Properties'!J371</f>
        <v>0.6401087954291651</v>
      </c>
      <c r="K371">
        <v>0</v>
      </c>
      <c r="L371">
        <v>0</v>
      </c>
      <c r="M371">
        <v>0</v>
      </c>
      <c r="N371">
        <v>0</v>
      </c>
      <c r="O371" s="27">
        <v>0</v>
      </c>
      <c r="P371" s="27">
        <v>0</v>
      </c>
      <c r="Q371">
        <v>0</v>
      </c>
      <c r="R371">
        <f>'Calculated Tab Properties'!R371</f>
        <v>1</v>
      </c>
      <c r="T371" s="30">
        <f>VLOOKUP('GEOMETRIC INPUTS'!D371,'Pressure Calculations'!$A$22:$B$61,2,TRUE)</f>
        <v>1.7600340000000001</v>
      </c>
      <c r="U371" s="30">
        <f>VLOOKUP('GEOMETRIC INPUTS'!D371,'Pressure Calculations'!$C$22:$D$61,2,TRUE)</f>
        <v>-2.0546060000000002</v>
      </c>
      <c r="V371">
        <f>T371*'GEOMETRIC INPUTS'!S371</f>
        <v>7.0401360000000004</v>
      </c>
      <c r="W371" s="27">
        <f>U371*'GEOMETRIC INPUTS'!R371</f>
        <v>-8.2184240000000006</v>
      </c>
      <c r="X371" s="27">
        <f t="shared" si="91"/>
        <v>-4.4191106534975173</v>
      </c>
      <c r="Y371" s="27">
        <f t="shared" si="92"/>
        <v>-9.8781308441636231</v>
      </c>
      <c r="Z371" s="27">
        <f t="shared" si="93"/>
        <v>0</v>
      </c>
      <c r="AA371" s="27">
        <f t="shared" si="94"/>
        <v>0</v>
      </c>
      <c r="AB371" s="27">
        <f t="shared" si="95"/>
        <v>0</v>
      </c>
      <c r="AC371">
        <f t="shared" si="96"/>
        <v>-4.4191106534975173</v>
      </c>
      <c r="AD371" s="28">
        <f>'GT Data'!D373</f>
        <v>944</v>
      </c>
      <c r="AE371">
        <f t="shared" si="97"/>
        <v>7.0401359999999986</v>
      </c>
      <c r="AF371">
        <f t="shared" si="98"/>
        <v>-8.2184239999999988</v>
      </c>
      <c r="AG371" s="25">
        <f t="shared" si="99"/>
        <v>0</v>
      </c>
      <c r="AH371" s="25">
        <v>0</v>
      </c>
      <c r="AI371" s="25">
        <v>0</v>
      </c>
      <c r="AJ371" s="25">
        <f t="shared" si="100"/>
        <v>-27.516507023817812</v>
      </c>
      <c r="AK371" s="28">
        <f>'GT Data'!N373</f>
        <v>945</v>
      </c>
      <c r="AL371" s="25">
        <f t="shared" si="101"/>
        <v>0</v>
      </c>
      <c r="AM371" s="25">
        <f t="shared" si="102"/>
        <v>0</v>
      </c>
      <c r="AN371" s="25">
        <f t="shared" si="103"/>
        <v>0</v>
      </c>
      <c r="AO371" s="25">
        <v>0</v>
      </c>
      <c r="AP371" s="25">
        <v>0</v>
      </c>
      <c r="AQ371" s="25">
        <v>0</v>
      </c>
    </row>
    <row r="372" spans="1:43" x14ac:dyDescent="0.3">
      <c r="A372" t="str">
        <f>'Calculated Tab Properties'!A372</f>
        <v>TAB12-372</v>
      </c>
      <c r="B372">
        <f>'Calculated Tab Properties'!B372</f>
        <v>2100</v>
      </c>
      <c r="C372">
        <f>'Calculated Tab Properties'!C372</f>
        <v>5.1541967711632166</v>
      </c>
      <c r="D372">
        <f>'Calculated Tab Properties'!D372</f>
        <v>295.31372176760846</v>
      </c>
      <c r="E372">
        <f>'Calculated Tab Properties'!E372</f>
        <v>2.618970450244229</v>
      </c>
      <c r="F372">
        <f>'Calculated Tab Properties'!F372</f>
        <v>2.618970450244229</v>
      </c>
      <c r="G372">
        <f>'Calculated Tab Properties'!G372</f>
        <v>0</v>
      </c>
      <c r="H372">
        <f>'Calculated Tab Properties'!H372</f>
        <v>3.2557040974176292</v>
      </c>
      <c r="I372">
        <f>'Calculated Tab Properties'!I372</f>
        <v>5.0000000834205464E-2</v>
      </c>
      <c r="J372" s="20">
        <f>'Calculated Tab Properties'!J372</f>
        <v>0.66150670636793318</v>
      </c>
      <c r="K372">
        <v>0</v>
      </c>
      <c r="L372">
        <v>0</v>
      </c>
      <c r="M372">
        <v>0</v>
      </c>
      <c r="N372">
        <v>0</v>
      </c>
      <c r="O372" s="27">
        <v>0</v>
      </c>
      <c r="P372" s="27">
        <v>0</v>
      </c>
      <c r="Q372">
        <v>0</v>
      </c>
      <c r="R372">
        <f>'Calculated Tab Properties'!R372</f>
        <v>1</v>
      </c>
      <c r="T372" s="30">
        <f>VLOOKUP('GEOMETRIC INPUTS'!D372,'Pressure Calculations'!$A$22:$B$61,2,TRUE)</f>
        <v>1.8357400000000001</v>
      </c>
      <c r="U372" s="30">
        <f>VLOOKUP('GEOMETRIC INPUTS'!D372,'Pressure Calculations'!$C$22:$D$61,2,TRUE)</f>
        <v>-2.147278</v>
      </c>
      <c r="V372">
        <f>T372*'GEOMETRIC INPUTS'!S372</f>
        <v>7.3429600000000006</v>
      </c>
      <c r="W372" s="27">
        <f>U372*'GEOMETRIC INPUTS'!R372</f>
        <v>-8.5891120000000001</v>
      </c>
      <c r="X372" s="27">
        <f t="shared" si="91"/>
        <v>-4.6247254805770481</v>
      </c>
      <c r="Y372" s="27">
        <f t="shared" si="92"/>
        <v>-10.310374422854167</v>
      </c>
      <c r="Z372" s="27">
        <f t="shared" si="93"/>
        <v>0</v>
      </c>
      <c r="AA372" s="27">
        <f t="shared" si="94"/>
        <v>0</v>
      </c>
      <c r="AB372" s="27">
        <f t="shared" si="95"/>
        <v>0</v>
      </c>
      <c r="AC372">
        <f t="shared" si="96"/>
        <v>-4.6247254805770481</v>
      </c>
      <c r="AD372" s="28">
        <f>'GT Data'!D374</f>
        <v>946</v>
      </c>
      <c r="AE372">
        <f t="shared" si="97"/>
        <v>7.3429600000000015</v>
      </c>
      <c r="AF372">
        <f t="shared" si="98"/>
        <v>-8.5891120000000001</v>
      </c>
      <c r="AG372" s="25">
        <f t="shared" si="99"/>
        <v>0</v>
      </c>
      <c r="AH372" s="25">
        <v>0</v>
      </c>
      <c r="AI372" s="25">
        <v>0</v>
      </c>
      <c r="AJ372" s="25">
        <f t="shared" si="100"/>
        <v>-27.518084674152639</v>
      </c>
      <c r="AK372" s="28">
        <f>'GT Data'!N374</f>
        <v>947</v>
      </c>
      <c r="AL372" s="25">
        <f t="shared" si="101"/>
        <v>0</v>
      </c>
      <c r="AM372" s="25">
        <f t="shared" si="102"/>
        <v>0</v>
      </c>
      <c r="AN372" s="25">
        <f t="shared" si="103"/>
        <v>0</v>
      </c>
      <c r="AO372" s="25">
        <v>0</v>
      </c>
      <c r="AP372" s="25">
        <v>0</v>
      </c>
      <c r="AQ372" s="25">
        <v>0</v>
      </c>
    </row>
    <row r="373" spans="1:43" x14ac:dyDescent="0.3">
      <c r="A373" t="str">
        <f>'Calculated Tab Properties'!A373</f>
        <v>TAB13-373</v>
      </c>
      <c r="B373">
        <f>'Calculated Tab Properties'!B373</f>
        <v>2100</v>
      </c>
      <c r="C373">
        <f>'Calculated Tab Properties'!C373</f>
        <v>5.1541967692330921</v>
      </c>
      <c r="D373">
        <f>'Calculated Tab Properties'!D373</f>
        <v>295.31372165702049</v>
      </c>
      <c r="E373">
        <f>'Calculated Tab Properties'!E373</f>
        <v>2.5021875484811966</v>
      </c>
      <c r="F373">
        <f>'Calculated Tab Properties'!F373</f>
        <v>2.5021875484811966</v>
      </c>
      <c r="G373">
        <f>'Calculated Tab Properties'!G373</f>
        <v>0</v>
      </c>
      <c r="H373">
        <f>'Calculated Tab Properties'!H373</f>
        <v>3.1643678341502652</v>
      </c>
      <c r="I373">
        <f>'Calculated Tab Properties'!I373</f>
        <v>4.9999996558460387E-2</v>
      </c>
      <c r="J373" s="20">
        <f>'Calculated Tab Properties'!J373</f>
        <v>0.68417999754742143</v>
      </c>
      <c r="K373">
        <v>0</v>
      </c>
      <c r="L373">
        <v>0</v>
      </c>
      <c r="M373">
        <v>0</v>
      </c>
      <c r="N373">
        <v>0</v>
      </c>
      <c r="O373" s="27">
        <v>0</v>
      </c>
      <c r="P373" s="27">
        <v>0</v>
      </c>
      <c r="Q373">
        <v>0</v>
      </c>
      <c r="R373">
        <f>'Calculated Tab Properties'!R373</f>
        <v>1</v>
      </c>
      <c r="T373" s="30">
        <f>VLOOKUP('GEOMETRIC INPUTS'!D373,'Pressure Calculations'!$A$22:$B$61,2,TRUE)</f>
        <v>1.9083100000000002</v>
      </c>
      <c r="U373" s="30">
        <f>VLOOKUP('GEOMETRIC INPUTS'!D373,'Pressure Calculations'!$C$22:$D$61,2,TRUE)</f>
        <v>-2.2370700000000001</v>
      </c>
      <c r="V373">
        <f>T373*'GEOMETRIC INPUTS'!S373</f>
        <v>7.6332400000000007</v>
      </c>
      <c r="W373" s="27">
        <f>U373*'GEOMETRIC INPUTS'!R373</f>
        <v>-8.9482800000000005</v>
      </c>
      <c r="X373" s="27">
        <f t="shared" si="91"/>
        <v>-4.8252899649692642</v>
      </c>
      <c r="Y373" s="27">
        <f t="shared" si="92"/>
        <v>-10.726352810250415</v>
      </c>
      <c r="Z373" s="27">
        <f t="shared" si="93"/>
        <v>0</v>
      </c>
      <c r="AA373" s="27">
        <f t="shared" si="94"/>
        <v>0</v>
      </c>
      <c r="AB373" s="27">
        <f t="shared" si="95"/>
        <v>0</v>
      </c>
      <c r="AC373">
        <f t="shared" si="96"/>
        <v>-4.8252899649692642</v>
      </c>
      <c r="AD373" s="28">
        <f>'GT Data'!D375</f>
        <v>948</v>
      </c>
      <c r="AE373">
        <f t="shared" si="97"/>
        <v>7.6332400000000025</v>
      </c>
      <c r="AF373">
        <f t="shared" si="98"/>
        <v>-8.9482800000000005</v>
      </c>
      <c r="AG373" s="25">
        <f t="shared" si="99"/>
        <v>0</v>
      </c>
      <c r="AH373" s="25">
        <v>0</v>
      </c>
      <c r="AI373" s="25">
        <v>0</v>
      </c>
      <c r="AJ373" s="25">
        <f t="shared" si="100"/>
        <v>-27.37566404602223</v>
      </c>
      <c r="AK373" s="28">
        <f>'GT Data'!N375</f>
        <v>949</v>
      </c>
      <c r="AL373" s="25">
        <f t="shared" si="101"/>
        <v>0</v>
      </c>
      <c r="AM373" s="25">
        <f t="shared" si="102"/>
        <v>0</v>
      </c>
      <c r="AN373" s="25">
        <f t="shared" si="103"/>
        <v>0</v>
      </c>
      <c r="AO373" s="25">
        <v>0</v>
      </c>
      <c r="AP373" s="25">
        <v>0</v>
      </c>
      <c r="AQ373" s="25">
        <v>0</v>
      </c>
    </row>
    <row r="374" spans="1:43" x14ac:dyDescent="0.3">
      <c r="A374" t="str">
        <f>'Calculated Tab Properties'!A374</f>
        <v>TAB14-374</v>
      </c>
      <c r="B374">
        <f>'Calculated Tab Properties'!B374</f>
        <v>2100</v>
      </c>
      <c r="C374">
        <f>'Calculated Tab Properties'!C374</f>
        <v>5.1541967720076673</v>
      </c>
      <c r="D374">
        <f>'Calculated Tab Properties'!D374</f>
        <v>295.31372181599193</v>
      </c>
      <c r="E374">
        <f>'Calculated Tab Properties'!E374</f>
        <v>2.385245468438979</v>
      </c>
      <c r="F374">
        <f>'Calculated Tab Properties'!F374</f>
        <v>2.385245468438979</v>
      </c>
      <c r="G374">
        <f>'Calculated Tab Properties'!G374</f>
        <v>0</v>
      </c>
      <c r="H374">
        <f>'Calculated Tab Properties'!H374</f>
        <v>3.0746335381584324</v>
      </c>
      <c r="I374">
        <f>'Calculated Tab Properties'!I374</f>
        <v>5.0000000834204701E-2</v>
      </c>
      <c r="J374" s="20">
        <f>'Calculated Tab Properties'!J374</f>
        <v>0.70822154079716448</v>
      </c>
      <c r="K374">
        <v>0</v>
      </c>
      <c r="L374">
        <v>0</v>
      </c>
      <c r="M374">
        <v>0</v>
      </c>
      <c r="N374">
        <v>0</v>
      </c>
      <c r="O374" s="27">
        <v>0</v>
      </c>
      <c r="P374" s="27">
        <v>0</v>
      </c>
      <c r="Q374">
        <v>0</v>
      </c>
      <c r="R374">
        <f>'Calculated Tab Properties'!R374</f>
        <v>1</v>
      </c>
      <c r="T374" s="30">
        <f>VLOOKUP('GEOMETRIC INPUTS'!D374,'Pressure Calculations'!$A$22:$B$61,2,TRUE)</f>
        <v>1.97712</v>
      </c>
      <c r="U374" s="30">
        <f>VLOOKUP('GEOMETRIC INPUTS'!D374,'Pressure Calculations'!$C$22:$D$61,2,TRUE)</f>
        <v>-2.3233100000000002</v>
      </c>
      <c r="V374">
        <f>T374*'GEOMETRIC INPUTS'!S374</f>
        <v>7.90848</v>
      </c>
      <c r="W374" s="27">
        <f>U374*'GEOMETRIC INPUTS'!R374</f>
        <v>-9.2932400000000008</v>
      </c>
      <c r="X374" s="27">
        <f t="shared" si="91"/>
        <v>-5.0194413667479374</v>
      </c>
      <c r="Y374" s="27">
        <f t="shared" si="92"/>
        <v>-11.122660382021003</v>
      </c>
      <c r="Z374" s="27">
        <f t="shared" si="93"/>
        <v>0</v>
      </c>
      <c r="AA374" s="27">
        <f t="shared" si="94"/>
        <v>0</v>
      </c>
      <c r="AB374" s="27">
        <f t="shared" si="95"/>
        <v>0</v>
      </c>
      <c r="AC374">
        <f t="shared" si="96"/>
        <v>-5.0194413667479374</v>
      </c>
      <c r="AD374" s="28">
        <f>'GT Data'!D376</f>
        <v>950</v>
      </c>
      <c r="AE374">
        <f t="shared" si="97"/>
        <v>7.90848</v>
      </c>
      <c r="AF374">
        <f t="shared" si="98"/>
        <v>-9.2932400000000008</v>
      </c>
      <c r="AG374" s="25">
        <f t="shared" si="99"/>
        <v>0</v>
      </c>
      <c r="AH374" s="25">
        <v>0</v>
      </c>
      <c r="AI374" s="25">
        <v>0</v>
      </c>
      <c r="AJ374" s="25">
        <f t="shared" si="100"/>
        <v>-27.086408301580985</v>
      </c>
      <c r="AK374" s="28">
        <f>'GT Data'!N376</f>
        <v>951</v>
      </c>
      <c r="AL374" s="25">
        <f t="shared" si="101"/>
        <v>0</v>
      </c>
      <c r="AM374" s="25">
        <f t="shared" si="102"/>
        <v>0</v>
      </c>
      <c r="AN374" s="25">
        <f t="shared" si="103"/>
        <v>0</v>
      </c>
      <c r="AO374" s="25">
        <v>0</v>
      </c>
      <c r="AP374" s="25">
        <v>0</v>
      </c>
      <c r="AQ374" s="25">
        <v>0</v>
      </c>
    </row>
    <row r="375" spans="1:43" x14ac:dyDescent="0.3">
      <c r="A375" t="str">
        <f>'Calculated Tab Properties'!A375</f>
        <v>TAB11-375</v>
      </c>
      <c r="B375">
        <f>'Calculated Tab Properties'!B375</f>
        <v>2100</v>
      </c>
      <c r="C375">
        <f>'Calculated Tab Properties'!C375</f>
        <v>4.911159070799676</v>
      </c>
      <c r="D375">
        <f>'Calculated Tab Properties'!D375</f>
        <v>281.38868727421249</v>
      </c>
      <c r="E375">
        <f>'Calculated Tab Properties'!E375</f>
        <v>2.7868479218442279</v>
      </c>
      <c r="F375">
        <f>'Calculated Tab Properties'!F375</f>
        <v>2.7868479218442279</v>
      </c>
      <c r="G375">
        <f>'Calculated Tab Properties'!G375</f>
        <v>0</v>
      </c>
      <c r="H375">
        <f>'Calculated Tab Properties'!H375</f>
        <v>3.3897398929351854</v>
      </c>
      <c r="I375">
        <f>'Calculated Tab Properties'!I375</f>
        <v>5.0000001013360586E-2</v>
      </c>
      <c r="J375" s="20">
        <f>'Calculated Tab Properties'!J375</f>
        <v>0.63107837521624965</v>
      </c>
      <c r="K375">
        <v>0</v>
      </c>
      <c r="L375">
        <v>0</v>
      </c>
      <c r="M375">
        <v>0</v>
      </c>
      <c r="N375">
        <v>0</v>
      </c>
      <c r="O375" s="27">
        <v>0</v>
      </c>
      <c r="P375" s="27">
        <v>0</v>
      </c>
      <c r="Q375">
        <v>0</v>
      </c>
      <c r="R375">
        <f>'Calculated Tab Properties'!R375</f>
        <v>1</v>
      </c>
      <c r="T375" s="30">
        <f>VLOOKUP('GEOMETRIC INPUTS'!D375,'Pressure Calculations'!$A$22:$B$61,2,TRUE)</f>
        <v>1.7600340000000001</v>
      </c>
      <c r="U375" s="30">
        <f>VLOOKUP('GEOMETRIC INPUTS'!D375,'Pressure Calculations'!$C$22:$D$61,2,TRUE)</f>
        <v>-2.0546060000000002</v>
      </c>
      <c r="V375">
        <f>T375*'GEOMETRIC INPUTS'!S375</f>
        <v>7.0401360000000004</v>
      </c>
      <c r="W375" s="27">
        <f>U375*'GEOMETRIC INPUTS'!R375</f>
        <v>-8.2184240000000006</v>
      </c>
      <c r="X375" s="27">
        <f t="shared" si="91"/>
        <v>-6.666432806313999</v>
      </c>
      <c r="Y375" s="27">
        <f t="shared" si="92"/>
        <v>-8.5243581330896969</v>
      </c>
      <c r="Z375" s="27">
        <f t="shared" si="93"/>
        <v>0</v>
      </c>
      <c r="AA375" s="27">
        <f t="shared" si="94"/>
        <v>0</v>
      </c>
      <c r="AB375" s="27">
        <f t="shared" si="95"/>
        <v>0</v>
      </c>
      <c r="AC375">
        <f t="shared" si="96"/>
        <v>-6.666432806313999</v>
      </c>
      <c r="AD375" s="28">
        <f>'GT Data'!D377</f>
        <v>954</v>
      </c>
      <c r="AE375">
        <f t="shared" si="97"/>
        <v>7.0401359999999995</v>
      </c>
      <c r="AF375">
        <f t="shared" si="98"/>
        <v>-8.2184239999999988</v>
      </c>
      <c r="AG375" s="25">
        <f t="shared" si="99"/>
        <v>0</v>
      </c>
      <c r="AH375" s="25">
        <v>0</v>
      </c>
      <c r="AI375" s="25">
        <v>0</v>
      </c>
      <c r="AJ375" s="25">
        <f t="shared" si="100"/>
        <v>-24.1823076635497</v>
      </c>
      <c r="AK375" s="28">
        <f>'GT Data'!N377</f>
        <v>955</v>
      </c>
      <c r="AL375" s="25">
        <f t="shared" si="101"/>
        <v>0</v>
      </c>
      <c r="AM375" s="25">
        <f t="shared" si="102"/>
        <v>0</v>
      </c>
      <c r="AN375" s="25">
        <f t="shared" si="103"/>
        <v>0</v>
      </c>
      <c r="AO375" s="25">
        <v>0</v>
      </c>
      <c r="AP375" s="25">
        <v>0</v>
      </c>
      <c r="AQ375" s="25">
        <v>0</v>
      </c>
    </row>
    <row r="376" spans="1:43" x14ac:dyDescent="0.3">
      <c r="A376" t="str">
        <f>'Calculated Tab Properties'!A376</f>
        <v>TAB12-376</v>
      </c>
      <c r="B376">
        <f>'Calculated Tab Properties'!B376</f>
        <v>2100</v>
      </c>
      <c r="C376">
        <f>'Calculated Tab Properties'!C376</f>
        <v>4.9111590712095108</v>
      </c>
      <c r="D376">
        <f>'Calculated Tab Properties'!D376</f>
        <v>281.38868729769428</v>
      </c>
      <c r="E376">
        <f>'Calculated Tab Properties'!E376</f>
        <v>2.6796412216273753</v>
      </c>
      <c r="F376">
        <f>'Calculated Tab Properties'!F376</f>
        <v>2.6796412216273753</v>
      </c>
      <c r="G376">
        <f>'Calculated Tab Properties'!G376</f>
        <v>0</v>
      </c>
      <c r="H376">
        <f>'Calculated Tab Properties'!H376</f>
        <v>3.3037876670803712</v>
      </c>
      <c r="I376">
        <f>'Calculated Tab Properties'!I376</f>
        <v>5.0000001013360586E-2</v>
      </c>
      <c r="J376" s="20">
        <f>'Calculated Tab Properties'!J376</f>
        <v>0.65022534088165029</v>
      </c>
      <c r="K376">
        <v>0</v>
      </c>
      <c r="L376">
        <v>0</v>
      </c>
      <c r="M376">
        <v>0</v>
      </c>
      <c r="N376">
        <v>0</v>
      </c>
      <c r="O376" s="27">
        <v>0</v>
      </c>
      <c r="P376" s="27">
        <v>0</v>
      </c>
      <c r="Q376">
        <v>0</v>
      </c>
      <c r="R376">
        <f>'Calculated Tab Properties'!R376</f>
        <v>1</v>
      </c>
      <c r="T376" s="30">
        <f>VLOOKUP('GEOMETRIC INPUTS'!D376,'Pressure Calculations'!$A$22:$B$61,2,TRUE)</f>
        <v>1.8357400000000001</v>
      </c>
      <c r="U376" s="30">
        <f>VLOOKUP('GEOMETRIC INPUTS'!D376,'Pressure Calculations'!$C$22:$D$61,2,TRUE)</f>
        <v>-2.147278</v>
      </c>
      <c r="V376">
        <f>T376*'GEOMETRIC INPUTS'!S376</f>
        <v>7.3429600000000006</v>
      </c>
      <c r="W376" s="27">
        <f>U376*'GEOMETRIC INPUTS'!R376</f>
        <v>-8.5891120000000001</v>
      </c>
      <c r="X376" s="27">
        <f t="shared" si="91"/>
        <v>-6.9700252493475796</v>
      </c>
      <c r="Y376" s="27">
        <f t="shared" si="92"/>
        <v>-8.8944170429321137</v>
      </c>
      <c r="Z376" s="27">
        <f t="shared" si="93"/>
        <v>0</v>
      </c>
      <c r="AA376" s="27">
        <f t="shared" si="94"/>
        <v>0</v>
      </c>
      <c r="AB376" s="27">
        <f t="shared" si="95"/>
        <v>0</v>
      </c>
      <c r="AC376">
        <f t="shared" si="96"/>
        <v>-6.9700252493475796</v>
      </c>
      <c r="AD376" s="28">
        <f>'GT Data'!D378</f>
        <v>956</v>
      </c>
      <c r="AE376">
        <f t="shared" si="97"/>
        <v>7.3429600000000015</v>
      </c>
      <c r="AF376">
        <f t="shared" si="98"/>
        <v>-8.5891120000000001</v>
      </c>
      <c r="AG376" s="25">
        <f t="shared" si="99"/>
        <v>0</v>
      </c>
      <c r="AH376" s="25">
        <v>0</v>
      </c>
      <c r="AI376" s="25">
        <v>0</v>
      </c>
      <c r="AJ376" s="25">
        <f t="shared" si="100"/>
        <v>-24.278567411745815</v>
      </c>
      <c r="AK376" s="28">
        <f>'GT Data'!N378</f>
        <v>957</v>
      </c>
      <c r="AL376" s="25">
        <f t="shared" si="101"/>
        <v>0</v>
      </c>
      <c r="AM376" s="25">
        <f t="shared" si="102"/>
        <v>0</v>
      </c>
      <c r="AN376" s="25">
        <f t="shared" si="103"/>
        <v>0</v>
      </c>
      <c r="AO376" s="25">
        <v>0</v>
      </c>
      <c r="AP376" s="25">
        <v>0</v>
      </c>
      <c r="AQ376" s="25">
        <v>0</v>
      </c>
    </row>
    <row r="377" spans="1:43" x14ac:dyDescent="0.3">
      <c r="A377" t="str">
        <f>'Calculated Tab Properties'!A377</f>
        <v>TAB13-377</v>
      </c>
      <c r="B377">
        <f>'Calculated Tab Properties'!B377</f>
        <v>2100</v>
      </c>
      <c r="C377">
        <f>'Calculated Tab Properties'!C377</f>
        <v>4.9111590705174866</v>
      </c>
      <c r="D377">
        <f>'Calculated Tab Properties'!D377</f>
        <v>281.38868725804423</v>
      </c>
      <c r="E377">
        <f>'Calculated Tab Properties'!E377</f>
        <v>2.5724309403224974</v>
      </c>
      <c r="F377">
        <f>'Calculated Tab Properties'!F377</f>
        <v>2.5724309403224974</v>
      </c>
      <c r="G377">
        <f>'Calculated Tab Properties'!G377</f>
        <v>0</v>
      </c>
      <c r="H377">
        <f>'Calculated Tab Properties'!H377</f>
        <v>3.219108237320389</v>
      </c>
      <c r="I377">
        <f>'Calculated Tab Properties'!I377</f>
        <v>5.000000101336198E-2</v>
      </c>
      <c r="J377" s="20">
        <f>'Calculated Tab Properties'!J377</f>
        <v>0.67038801591078023</v>
      </c>
      <c r="K377">
        <v>0</v>
      </c>
      <c r="L377">
        <v>0</v>
      </c>
      <c r="M377">
        <v>0</v>
      </c>
      <c r="N377">
        <v>0</v>
      </c>
      <c r="O377" s="27">
        <v>0</v>
      </c>
      <c r="P377" s="27">
        <v>0</v>
      </c>
      <c r="Q377">
        <v>0</v>
      </c>
      <c r="R377">
        <f>'Calculated Tab Properties'!R377</f>
        <v>1</v>
      </c>
      <c r="T377" s="30">
        <f>VLOOKUP('GEOMETRIC INPUTS'!D377,'Pressure Calculations'!$A$22:$B$61,2,TRUE)</f>
        <v>1.9083100000000002</v>
      </c>
      <c r="U377" s="30">
        <f>VLOOKUP('GEOMETRIC INPUTS'!D377,'Pressure Calculations'!$C$22:$D$61,2,TRUE)</f>
        <v>-2.2370700000000001</v>
      </c>
      <c r="V377">
        <f>T377*'GEOMETRIC INPUTS'!S377</f>
        <v>7.6332400000000007</v>
      </c>
      <c r="W377" s="27">
        <f>U377*'GEOMETRIC INPUTS'!R377</f>
        <v>-8.9482800000000005</v>
      </c>
      <c r="X377" s="27">
        <f t="shared" si="91"/>
        <v>-7.2648015147383163</v>
      </c>
      <c r="Y377" s="27">
        <f t="shared" si="92"/>
        <v>-9.2499041512577787</v>
      </c>
      <c r="Z377" s="27">
        <f t="shared" si="93"/>
        <v>0</v>
      </c>
      <c r="AA377" s="27">
        <f t="shared" si="94"/>
        <v>0</v>
      </c>
      <c r="AB377" s="27">
        <f t="shared" si="95"/>
        <v>0</v>
      </c>
      <c r="AC377">
        <f t="shared" si="96"/>
        <v>-7.2648015147383163</v>
      </c>
      <c r="AD377" s="28">
        <f>'GT Data'!D379</f>
        <v>958</v>
      </c>
      <c r="AE377">
        <f t="shared" si="97"/>
        <v>7.6332400000000007</v>
      </c>
      <c r="AF377">
        <f t="shared" si="98"/>
        <v>-8.9482800000000005</v>
      </c>
      <c r="AG377" s="25">
        <f t="shared" si="99"/>
        <v>0</v>
      </c>
      <c r="AH377" s="25">
        <v>0</v>
      </c>
      <c r="AI377" s="25">
        <v>0</v>
      </c>
      <c r="AJ377" s="25">
        <f t="shared" si="100"/>
        <v>-24.257234850649411</v>
      </c>
      <c r="AK377" s="28">
        <f>'GT Data'!N379</f>
        <v>959</v>
      </c>
      <c r="AL377" s="25">
        <f t="shared" si="101"/>
        <v>0</v>
      </c>
      <c r="AM377" s="25">
        <f t="shared" si="102"/>
        <v>0</v>
      </c>
      <c r="AN377" s="25">
        <f t="shared" si="103"/>
        <v>0</v>
      </c>
      <c r="AO377" s="25">
        <v>0</v>
      </c>
      <c r="AP377" s="25">
        <v>0</v>
      </c>
      <c r="AQ377" s="25">
        <v>0</v>
      </c>
    </row>
    <row r="378" spans="1:43" x14ac:dyDescent="0.3">
      <c r="A378" t="str">
        <f>'Calculated Tab Properties'!A378</f>
        <v>TAB14-378</v>
      </c>
      <c r="B378">
        <f>'Calculated Tab Properties'!B378</f>
        <v>2100</v>
      </c>
      <c r="C378">
        <f>'Calculated Tab Properties'!C378</f>
        <v>4.911159068636703</v>
      </c>
      <c r="D378">
        <f>'Calculated Tab Properties'!D378</f>
        <v>281.38868715028326</v>
      </c>
      <c r="E378">
        <f>'Calculated Tab Properties'!E378</f>
        <v>2.4652169759492946</v>
      </c>
      <c r="F378">
        <f>'Calculated Tab Properties'!F378</f>
        <v>2.4652169759492946</v>
      </c>
      <c r="G378">
        <f>'Calculated Tab Properties'!G378</f>
        <v>0</v>
      </c>
      <c r="H378">
        <f>'Calculated Tab Properties'!H378</f>
        <v>3.1358050060580434</v>
      </c>
      <c r="I378">
        <f>'Calculated Tab Properties'!I378</f>
        <v>5.0000001013360239E-2</v>
      </c>
      <c r="J378" s="20">
        <f>'Calculated Tab Properties'!J378</f>
        <v>0.69163167817333604</v>
      </c>
      <c r="K378">
        <v>0</v>
      </c>
      <c r="L378">
        <v>0</v>
      </c>
      <c r="M378">
        <v>0</v>
      </c>
      <c r="N378">
        <v>0</v>
      </c>
      <c r="O378" s="27">
        <v>0</v>
      </c>
      <c r="P378" s="27">
        <v>0</v>
      </c>
      <c r="Q378">
        <v>0</v>
      </c>
      <c r="R378">
        <f>'Calculated Tab Properties'!R378</f>
        <v>1</v>
      </c>
      <c r="T378" s="30">
        <f>VLOOKUP('GEOMETRIC INPUTS'!D378,'Pressure Calculations'!$A$22:$B$61,2,TRUE)</f>
        <v>1.97712</v>
      </c>
      <c r="U378" s="30">
        <f>VLOOKUP('GEOMETRIC INPUTS'!D378,'Pressure Calculations'!$C$22:$D$61,2,TRUE)</f>
        <v>-2.3233100000000002</v>
      </c>
      <c r="V378">
        <f>T378*'GEOMETRIC INPUTS'!S378</f>
        <v>7.90848</v>
      </c>
      <c r="W378" s="27">
        <f>U378*'GEOMETRIC INPUTS'!R378</f>
        <v>-9.2932400000000008</v>
      </c>
      <c r="X378" s="27">
        <f t="shared" si="91"/>
        <v>-7.5486194003030374</v>
      </c>
      <c r="Y378" s="27">
        <f t="shared" si="92"/>
        <v>-9.5878418195842503</v>
      </c>
      <c r="Z378" s="27">
        <f t="shared" si="93"/>
        <v>0</v>
      </c>
      <c r="AA378" s="27">
        <f t="shared" si="94"/>
        <v>0</v>
      </c>
      <c r="AB378" s="27">
        <f t="shared" si="95"/>
        <v>0</v>
      </c>
      <c r="AC378">
        <f t="shared" si="96"/>
        <v>-7.5486194003030374</v>
      </c>
      <c r="AD378" s="28">
        <f>'GT Data'!D380</f>
        <v>960</v>
      </c>
      <c r="AE378">
        <f t="shared" si="97"/>
        <v>7.9084800000000008</v>
      </c>
      <c r="AF378">
        <f t="shared" si="98"/>
        <v>-9.2932400000000008</v>
      </c>
      <c r="AG378" s="25">
        <f t="shared" si="99"/>
        <v>0</v>
      </c>
      <c r="AH378" s="25">
        <v>0</v>
      </c>
      <c r="AI378" s="25">
        <v>0</v>
      </c>
      <c r="AJ378" s="25">
        <f t="shared" si="100"/>
        <v>-24.115502517050817</v>
      </c>
      <c r="AK378" s="28">
        <f>'GT Data'!N380</f>
        <v>961</v>
      </c>
      <c r="AL378" s="25">
        <f t="shared" si="101"/>
        <v>0</v>
      </c>
      <c r="AM378" s="25">
        <f t="shared" si="102"/>
        <v>0</v>
      </c>
      <c r="AN378" s="25">
        <f t="shared" si="103"/>
        <v>0</v>
      </c>
      <c r="AO378" s="25">
        <v>0</v>
      </c>
      <c r="AP378" s="25">
        <v>0</v>
      </c>
      <c r="AQ378" s="25">
        <v>0</v>
      </c>
    </row>
    <row r="379" spans="1:43" x14ac:dyDescent="0.3">
      <c r="A379" t="str">
        <f>'Calculated Tab Properties'!A379</f>
        <v>TAB11-379</v>
      </c>
      <c r="B379">
        <f>'Calculated Tab Properties'!B379</f>
        <v>2100</v>
      </c>
      <c r="C379">
        <f>'Calculated Tab Properties'!C379</f>
        <v>4.8984883908031964</v>
      </c>
      <c r="D379">
        <f>'Calculated Tab Properties'!D379</f>
        <v>280.66271078685338</v>
      </c>
      <c r="E379">
        <f>'Calculated Tab Properties'!E379</f>
        <v>2.6380215630816415</v>
      </c>
      <c r="F379">
        <f>'Calculated Tab Properties'!F379</f>
        <v>2.6380215630816415</v>
      </c>
      <c r="G379">
        <f>'Calculated Tab Properties'!G379</f>
        <v>0</v>
      </c>
      <c r="H379">
        <f>'Calculated Tab Properties'!H379</f>
        <v>3.2707576517825232</v>
      </c>
      <c r="I379">
        <f>'Calculated Tab Properties'!I379</f>
        <v>4.9999998895221463E-2</v>
      </c>
      <c r="J379" s="20">
        <f>'Calculated Tab Properties'!J379</f>
        <v>0.65792856064400262</v>
      </c>
      <c r="K379">
        <v>0</v>
      </c>
      <c r="L379">
        <v>0</v>
      </c>
      <c r="M379">
        <v>0</v>
      </c>
      <c r="N379">
        <v>0</v>
      </c>
      <c r="O379" s="27">
        <v>0</v>
      </c>
      <c r="P379" s="27">
        <v>0</v>
      </c>
      <c r="Q379">
        <v>0</v>
      </c>
      <c r="R379">
        <f>'Calculated Tab Properties'!R379</f>
        <v>1</v>
      </c>
      <c r="T379" s="30">
        <f>VLOOKUP('GEOMETRIC INPUTS'!D379,'Pressure Calculations'!$A$22:$B$61,2,TRUE)</f>
        <v>1.7600340000000001</v>
      </c>
      <c r="U379" s="30">
        <f>VLOOKUP('GEOMETRIC INPUTS'!D379,'Pressure Calculations'!$C$22:$D$61,2,TRUE)</f>
        <v>-2.0546060000000002</v>
      </c>
      <c r="V379">
        <f>T379*'GEOMETRIC INPUTS'!S379</f>
        <v>7.0401360000000004</v>
      </c>
      <c r="W379" s="27">
        <f>U379*'GEOMETRIC INPUTS'!R379</f>
        <v>-8.2184240000000006</v>
      </c>
      <c r="X379" s="27">
        <f t="shared" si="91"/>
        <v>-6.7739042024949256</v>
      </c>
      <c r="Y379" s="27">
        <f t="shared" si="92"/>
        <v>-8.4392078892330655</v>
      </c>
      <c r="Z379" s="27">
        <f t="shared" si="93"/>
        <v>0</v>
      </c>
      <c r="AA379" s="27">
        <f t="shared" si="94"/>
        <v>0</v>
      </c>
      <c r="AB379" s="27">
        <f t="shared" si="95"/>
        <v>0</v>
      </c>
      <c r="AC379">
        <f t="shared" si="96"/>
        <v>-6.7739042024949256</v>
      </c>
      <c r="AD379" s="28">
        <f>'GT Data'!D381</f>
        <v>964</v>
      </c>
      <c r="AE379">
        <f t="shared" si="97"/>
        <v>7.0401360000000022</v>
      </c>
      <c r="AF379">
        <f t="shared" si="98"/>
        <v>-8.2184240000000006</v>
      </c>
      <c r="AG379" s="25">
        <f t="shared" si="99"/>
        <v>0</v>
      </c>
      <c r="AH379" s="25">
        <v>0</v>
      </c>
      <c r="AI379" s="25">
        <v>0</v>
      </c>
      <c r="AJ379" s="25">
        <f t="shared" si="100"/>
        <v>-22.684772772263727</v>
      </c>
      <c r="AK379" s="28">
        <f>'GT Data'!N381</f>
        <v>965</v>
      </c>
      <c r="AL379" s="25">
        <f t="shared" si="101"/>
        <v>0</v>
      </c>
      <c r="AM379" s="25">
        <f t="shared" si="102"/>
        <v>0</v>
      </c>
      <c r="AN379" s="25">
        <f t="shared" si="103"/>
        <v>0</v>
      </c>
      <c r="AO379" s="25">
        <v>0</v>
      </c>
      <c r="AP379" s="25">
        <v>0</v>
      </c>
      <c r="AQ379" s="25">
        <v>0</v>
      </c>
    </row>
    <row r="380" spans="1:43" x14ac:dyDescent="0.3">
      <c r="A380" t="str">
        <f>'Calculated Tab Properties'!A380</f>
        <v>TAB12-380</v>
      </c>
      <c r="B380">
        <f>'Calculated Tab Properties'!B380</f>
        <v>2100</v>
      </c>
      <c r="C380">
        <f>'Calculated Tab Properties'!C380</f>
        <v>4.8984883908342116</v>
      </c>
      <c r="D380">
        <f>'Calculated Tab Properties'!D380</f>
        <v>280.66271078863042</v>
      </c>
      <c r="E380">
        <f>'Calculated Tab Properties'!E380</f>
        <v>2.5248068221558961</v>
      </c>
      <c r="F380">
        <f>'Calculated Tab Properties'!F380</f>
        <v>2.5248068221558961</v>
      </c>
      <c r="G380">
        <f>'Calculated Tab Properties'!G380</f>
        <v>0</v>
      </c>
      <c r="H380">
        <f>'Calculated Tab Properties'!H380</f>
        <v>3.1819284738123188</v>
      </c>
      <c r="I380">
        <f>'Calculated Tab Properties'!I380</f>
        <v>4.9999998895221463E-2</v>
      </c>
      <c r="J380" s="20">
        <f>'Calculated Tab Properties'!J380</f>
        <v>0.67968703609078096</v>
      </c>
      <c r="K380">
        <v>0</v>
      </c>
      <c r="L380">
        <v>0</v>
      </c>
      <c r="M380">
        <v>0</v>
      </c>
      <c r="N380">
        <v>0</v>
      </c>
      <c r="O380" s="27">
        <v>0</v>
      </c>
      <c r="P380" s="27">
        <v>0</v>
      </c>
      <c r="Q380">
        <v>0</v>
      </c>
      <c r="R380">
        <f>'Calculated Tab Properties'!R380</f>
        <v>1</v>
      </c>
      <c r="T380" s="30">
        <f>VLOOKUP('GEOMETRIC INPUTS'!D380,'Pressure Calculations'!$A$22:$B$61,2,TRUE)</f>
        <v>1.8357400000000001</v>
      </c>
      <c r="U380" s="30">
        <f>VLOOKUP('GEOMETRIC INPUTS'!D380,'Pressure Calculations'!$C$22:$D$61,2,TRUE)</f>
        <v>-2.147278</v>
      </c>
      <c r="V380">
        <f>T380*'GEOMETRIC INPUTS'!S380</f>
        <v>7.3429600000000006</v>
      </c>
      <c r="W380" s="27">
        <f>U380*'GEOMETRIC INPUTS'!R380</f>
        <v>-8.5891120000000001</v>
      </c>
      <c r="X380" s="27">
        <f t="shared" si="91"/>
        <v>-7.0821610514574456</v>
      </c>
      <c r="Y380" s="27">
        <f t="shared" si="92"/>
        <v>-8.8053904712603863</v>
      </c>
      <c r="Z380" s="27">
        <f t="shared" si="93"/>
        <v>0</v>
      </c>
      <c r="AA380" s="27">
        <f t="shared" si="94"/>
        <v>0</v>
      </c>
      <c r="AB380" s="27">
        <f t="shared" si="95"/>
        <v>0</v>
      </c>
      <c r="AC380">
        <f t="shared" si="96"/>
        <v>-7.0821610514574456</v>
      </c>
      <c r="AD380" s="28">
        <f>'GT Data'!D382</f>
        <v>966</v>
      </c>
      <c r="AE380">
        <f t="shared" si="97"/>
        <v>7.3429600000000015</v>
      </c>
      <c r="AF380">
        <f t="shared" si="98"/>
        <v>-8.5891120000000001</v>
      </c>
      <c r="AG380" s="25">
        <f t="shared" si="99"/>
        <v>0</v>
      </c>
      <c r="AH380" s="25">
        <v>0</v>
      </c>
      <c r="AI380" s="25">
        <v>0</v>
      </c>
      <c r="AJ380" s="25">
        <f t="shared" si="100"/>
        <v>-22.672179447419758</v>
      </c>
      <c r="AK380" s="28">
        <f>'GT Data'!N382</f>
        <v>967</v>
      </c>
      <c r="AL380" s="25">
        <f t="shared" si="101"/>
        <v>0</v>
      </c>
      <c r="AM380" s="25">
        <f t="shared" si="102"/>
        <v>0</v>
      </c>
      <c r="AN380" s="25">
        <f t="shared" si="103"/>
        <v>0</v>
      </c>
      <c r="AO380" s="25">
        <v>0</v>
      </c>
      <c r="AP380" s="25">
        <v>0</v>
      </c>
      <c r="AQ380" s="25">
        <v>0</v>
      </c>
    </row>
    <row r="381" spans="1:43" x14ac:dyDescent="0.3">
      <c r="A381" t="str">
        <f>'Calculated Tab Properties'!A381</f>
        <v>TAB13-381</v>
      </c>
      <c r="B381">
        <f>'Calculated Tab Properties'!B381</f>
        <v>2100</v>
      </c>
      <c r="C381">
        <f>'Calculated Tab Properties'!C381</f>
        <v>4.8984883907312362</v>
      </c>
      <c r="D381">
        <f>'Calculated Tab Properties'!D381</f>
        <v>280.66271078273036</v>
      </c>
      <c r="E381">
        <f>'Calculated Tab Properties'!E381</f>
        <v>2.4114921354476042</v>
      </c>
      <c r="F381">
        <f>'Calculated Tab Properties'!F381</f>
        <v>2.4114921354476042</v>
      </c>
      <c r="G381">
        <f>'Calculated Tab Properties'!G381</f>
        <v>0</v>
      </c>
      <c r="H381">
        <f>'Calculated Tab Properties'!H381</f>
        <v>3.0946155030750799</v>
      </c>
      <c r="I381">
        <f>'Calculated Tab Properties'!I381</f>
        <v>4.9999998710194372E-2</v>
      </c>
      <c r="J381" s="20">
        <f>'Calculated Tab Properties'!J381</f>
        <v>0.70270449818544556</v>
      </c>
      <c r="K381">
        <v>0</v>
      </c>
      <c r="L381">
        <v>0</v>
      </c>
      <c r="M381">
        <v>0</v>
      </c>
      <c r="N381">
        <v>0</v>
      </c>
      <c r="O381" s="27">
        <v>0</v>
      </c>
      <c r="P381" s="27">
        <v>0</v>
      </c>
      <c r="Q381">
        <v>0</v>
      </c>
      <c r="R381">
        <f>'Calculated Tab Properties'!R381</f>
        <v>1</v>
      </c>
      <c r="T381" s="30">
        <f>VLOOKUP('GEOMETRIC INPUTS'!D381,'Pressure Calculations'!$A$22:$B$61,2,TRUE)</f>
        <v>1.9083100000000002</v>
      </c>
      <c r="U381" s="30">
        <f>VLOOKUP('GEOMETRIC INPUTS'!D381,'Pressure Calculations'!$C$22:$D$61,2,TRUE)</f>
        <v>-2.2370700000000001</v>
      </c>
      <c r="V381">
        <f>T381*'GEOMETRIC INPUTS'!S381</f>
        <v>7.6332400000000007</v>
      </c>
      <c r="W381" s="27">
        <f>U381*'GEOMETRIC INPUTS'!R381</f>
        <v>-8.9482800000000005</v>
      </c>
      <c r="X381" s="27">
        <f t="shared" si="91"/>
        <v>-7.3814177921792261</v>
      </c>
      <c r="Y381" s="27">
        <f t="shared" si="92"/>
        <v>-9.1571141323727083</v>
      </c>
      <c r="Z381" s="27">
        <f t="shared" si="93"/>
        <v>0</v>
      </c>
      <c r="AA381" s="27">
        <f t="shared" si="94"/>
        <v>0</v>
      </c>
      <c r="AB381" s="27">
        <f t="shared" si="95"/>
        <v>0</v>
      </c>
      <c r="AC381">
        <f t="shared" si="96"/>
        <v>-7.3814177921792261</v>
      </c>
      <c r="AD381" s="28">
        <f>'GT Data'!D383</f>
        <v>968</v>
      </c>
      <c r="AE381">
        <f t="shared" si="97"/>
        <v>7.6332400000000016</v>
      </c>
      <c r="AF381">
        <f t="shared" si="98"/>
        <v>-8.9482800000000005</v>
      </c>
      <c r="AG381" s="25">
        <f t="shared" si="99"/>
        <v>0</v>
      </c>
      <c r="AH381" s="25">
        <v>0</v>
      </c>
      <c r="AI381" s="25">
        <v>0</v>
      </c>
      <c r="AJ381" s="25">
        <f t="shared" si="100"/>
        <v>-22.540164408420633</v>
      </c>
      <c r="AK381" s="28">
        <f>'GT Data'!N383</f>
        <v>969</v>
      </c>
      <c r="AL381" s="25">
        <f t="shared" si="101"/>
        <v>0</v>
      </c>
      <c r="AM381" s="25">
        <f t="shared" si="102"/>
        <v>0</v>
      </c>
      <c r="AN381" s="25">
        <f t="shared" si="103"/>
        <v>0</v>
      </c>
      <c r="AO381" s="25">
        <v>0</v>
      </c>
      <c r="AP381" s="25">
        <v>0</v>
      </c>
      <c r="AQ381" s="25">
        <v>0</v>
      </c>
    </row>
    <row r="382" spans="1:43" x14ac:dyDescent="0.3">
      <c r="A382" t="str">
        <f>'Calculated Tab Properties'!A382</f>
        <v>TAB14-382</v>
      </c>
      <c r="B382">
        <f>'Calculated Tab Properties'!B382</f>
        <v>2100</v>
      </c>
      <c r="C382">
        <f>'Calculated Tab Properties'!C382</f>
        <v>4.8984883907215</v>
      </c>
      <c r="D382">
        <f>'Calculated Tab Properties'!D382</f>
        <v>280.66271078217255</v>
      </c>
      <c r="E382">
        <f>'Calculated Tab Properties'!E382</f>
        <v>2.2980749489630967</v>
      </c>
      <c r="F382">
        <f>'Calculated Tab Properties'!F382</f>
        <v>2.2980749489630967</v>
      </c>
      <c r="G382">
        <f>'Calculated Tab Properties'!G382</f>
        <v>0</v>
      </c>
      <c r="H382">
        <f>'Calculated Tab Properties'!H382</f>
        <v>3.00896011623994</v>
      </c>
      <c r="I382">
        <f>'Calculated Tab Properties'!I382</f>
        <v>4.9999998895223212E-2</v>
      </c>
      <c r="J382" s="20">
        <f>'Calculated Tab Properties'!J382</f>
        <v>0.72706738240775348</v>
      </c>
      <c r="K382">
        <v>0</v>
      </c>
      <c r="L382">
        <v>0</v>
      </c>
      <c r="M382">
        <v>0</v>
      </c>
      <c r="N382">
        <v>0</v>
      </c>
      <c r="O382" s="27">
        <v>0</v>
      </c>
      <c r="P382" s="27">
        <v>0</v>
      </c>
      <c r="Q382">
        <v>0</v>
      </c>
      <c r="R382">
        <f>'Calculated Tab Properties'!R382</f>
        <v>1</v>
      </c>
      <c r="T382" s="30">
        <f>VLOOKUP('GEOMETRIC INPUTS'!D382,'Pressure Calculations'!$A$22:$B$61,2,TRUE)</f>
        <v>1.97712</v>
      </c>
      <c r="U382" s="30">
        <f>VLOOKUP('GEOMETRIC INPUTS'!D382,'Pressure Calculations'!$C$22:$D$61,2,TRUE)</f>
        <v>-2.3233100000000002</v>
      </c>
      <c r="V382">
        <f>T382*'GEOMETRIC INPUTS'!S382</f>
        <v>7.90848</v>
      </c>
      <c r="W382" s="27">
        <f>U382*'GEOMETRIC INPUTS'!R382</f>
        <v>-9.2932400000000008</v>
      </c>
      <c r="X382" s="27">
        <f t="shared" si="91"/>
        <v>-7.6694946627690541</v>
      </c>
      <c r="Y382" s="27">
        <f t="shared" si="92"/>
        <v>-9.4914286187990164</v>
      </c>
      <c r="Z382" s="27">
        <f t="shared" si="93"/>
        <v>0</v>
      </c>
      <c r="AA382" s="27">
        <f t="shared" si="94"/>
        <v>0</v>
      </c>
      <c r="AB382" s="27">
        <f t="shared" si="95"/>
        <v>0</v>
      </c>
      <c r="AC382">
        <f t="shared" si="96"/>
        <v>-7.6694946627690541</v>
      </c>
      <c r="AD382" s="28">
        <f>'GT Data'!D384</f>
        <v>970</v>
      </c>
      <c r="AE382">
        <f t="shared" si="97"/>
        <v>7.9084799999999991</v>
      </c>
      <c r="AF382">
        <f t="shared" si="98"/>
        <v>-9.2932400000000008</v>
      </c>
      <c r="AG382" s="25">
        <f t="shared" si="99"/>
        <v>0</v>
      </c>
      <c r="AH382" s="25">
        <v>0</v>
      </c>
      <c r="AI382" s="25">
        <v>0</v>
      </c>
      <c r="AJ382" s="25">
        <f t="shared" si="100"/>
        <v>-22.286585759187464</v>
      </c>
      <c r="AK382" s="28">
        <f>'GT Data'!N384</f>
        <v>971</v>
      </c>
      <c r="AL382" s="25">
        <f t="shared" si="101"/>
        <v>0</v>
      </c>
      <c r="AM382" s="25">
        <f t="shared" si="102"/>
        <v>0</v>
      </c>
      <c r="AN382" s="25">
        <f t="shared" si="103"/>
        <v>0</v>
      </c>
      <c r="AO382" s="25">
        <v>0</v>
      </c>
      <c r="AP382" s="25">
        <v>0</v>
      </c>
      <c r="AQ382" s="25">
        <v>0</v>
      </c>
    </row>
    <row r="383" spans="1:43" x14ac:dyDescent="0.3">
      <c r="A383" t="str">
        <f>'Calculated Tab Properties'!A383</f>
        <v>TAB11-383</v>
      </c>
      <c r="B383">
        <f>'Calculated Tab Properties'!B383</f>
        <v>2100</v>
      </c>
      <c r="C383">
        <f>'Calculated Tab Properties'!C383</f>
        <v>4.8984883907564241</v>
      </c>
      <c r="D383">
        <f>'Calculated Tab Properties'!D383</f>
        <v>280.66271078417356</v>
      </c>
      <c r="E383">
        <f>'Calculated Tab Properties'!E383</f>
        <v>2.2380215636303458</v>
      </c>
      <c r="F383">
        <f>'Calculated Tab Properties'!F383</f>
        <v>2.2380215636303458</v>
      </c>
      <c r="G383">
        <f>'Calculated Tab Properties'!G383</f>
        <v>0</v>
      </c>
      <c r="H383">
        <f>'Calculated Tab Properties'!H383</f>
        <v>2.9643613760380063</v>
      </c>
      <c r="I383">
        <f>'Calculated Tab Properties'!I383</f>
        <v>4.9999998895221463E-2</v>
      </c>
      <c r="J383" s="20">
        <f>'Calculated Tab Properties'!J383</f>
        <v>0.74053320963640201</v>
      </c>
      <c r="K383">
        <v>0</v>
      </c>
      <c r="L383">
        <v>0</v>
      </c>
      <c r="M383">
        <v>0</v>
      </c>
      <c r="N383">
        <v>0</v>
      </c>
      <c r="O383" s="27">
        <v>0</v>
      </c>
      <c r="P383" s="27">
        <v>0</v>
      </c>
      <c r="Q383">
        <v>0</v>
      </c>
      <c r="R383">
        <f>'Calculated Tab Properties'!R383</f>
        <v>1</v>
      </c>
      <c r="T383" s="30">
        <f>VLOOKUP('GEOMETRIC INPUTS'!D383,'Pressure Calculations'!$A$22:$B$61,2,TRUE)</f>
        <v>1.7600340000000001</v>
      </c>
      <c r="U383" s="30">
        <f>VLOOKUP('GEOMETRIC INPUTS'!D383,'Pressure Calculations'!$C$22:$D$61,2,TRUE)</f>
        <v>-2.0546060000000002</v>
      </c>
      <c r="V383">
        <f>T383*'GEOMETRIC INPUTS'!S383</f>
        <v>7.0401360000000004</v>
      </c>
      <c r="W383" s="27">
        <f>U383*'GEOMETRIC INPUTS'!R383</f>
        <v>-8.2184240000000006</v>
      </c>
      <c r="X383" s="27">
        <f t="shared" si="91"/>
        <v>-6.7739042028896472</v>
      </c>
      <c r="Y383" s="27">
        <f t="shared" si="92"/>
        <v>-8.4392078889162327</v>
      </c>
      <c r="Z383" s="27">
        <f t="shared" si="93"/>
        <v>0</v>
      </c>
      <c r="AA383" s="27">
        <f t="shared" si="94"/>
        <v>0</v>
      </c>
      <c r="AB383" s="27">
        <f t="shared" si="95"/>
        <v>0</v>
      </c>
      <c r="AC383">
        <f t="shared" si="96"/>
        <v>-6.7739042028896472</v>
      </c>
      <c r="AD383" s="28">
        <f>'GT Data'!D385</f>
        <v>974</v>
      </c>
      <c r="AE383">
        <f t="shared" si="97"/>
        <v>7.0401360000000004</v>
      </c>
      <c r="AF383">
        <f t="shared" si="98"/>
        <v>-8.2184240000000006</v>
      </c>
      <c r="AG383" s="25">
        <f t="shared" si="99"/>
        <v>0</v>
      </c>
      <c r="AH383" s="25">
        <v>0</v>
      </c>
      <c r="AI383" s="25">
        <v>0</v>
      </c>
      <c r="AJ383" s="25">
        <f t="shared" si="100"/>
        <v>-19.309089620476211</v>
      </c>
      <c r="AK383" s="28">
        <f>'GT Data'!N385</f>
        <v>975</v>
      </c>
      <c r="AL383" s="25">
        <f t="shared" si="101"/>
        <v>0</v>
      </c>
      <c r="AM383" s="25">
        <f t="shared" si="102"/>
        <v>0</v>
      </c>
      <c r="AN383" s="25">
        <f t="shared" si="103"/>
        <v>0</v>
      </c>
      <c r="AO383" s="25">
        <v>0</v>
      </c>
      <c r="AP383" s="25">
        <v>0</v>
      </c>
      <c r="AQ383" s="25">
        <v>0</v>
      </c>
    </row>
    <row r="384" spans="1:43" x14ac:dyDescent="0.3">
      <c r="A384" t="str">
        <f>'Calculated Tab Properties'!A384</f>
        <v>TAB12-384</v>
      </c>
      <c r="B384">
        <f>'Calculated Tab Properties'!B384</f>
        <v>2100</v>
      </c>
      <c r="C384">
        <f>'Calculated Tab Properties'!C384</f>
        <v>4.8984883907907859</v>
      </c>
      <c r="D384">
        <f>'Calculated Tab Properties'!D384</f>
        <v>280.66271078614233</v>
      </c>
      <c r="E384">
        <f>'Calculated Tab Properties'!E384</f>
        <v>2.1248068227046004</v>
      </c>
      <c r="F384">
        <f>'Calculated Tab Properties'!F384</f>
        <v>2.1248068227046004</v>
      </c>
      <c r="G384">
        <f>'Calculated Tab Properties'!G384</f>
        <v>0</v>
      </c>
      <c r="H384">
        <f>'Calculated Tab Properties'!H384</f>
        <v>2.8818090422729195</v>
      </c>
      <c r="I384">
        <f>'Calculated Tab Properties'!I384</f>
        <v>4.9999998895221463E-2</v>
      </c>
      <c r="J384" s="20">
        <f>'Calculated Tab Properties'!J384</f>
        <v>0.76704185236280475</v>
      </c>
      <c r="K384">
        <v>0</v>
      </c>
      <c r="L384">
        <v>0</v>
      </c>
      <c r="M384">
        <v>0</v>
      </c>
      <c r="N384">
        <v>0</v>
      </c>
      <c r="O384" s="27">
        <v>0</v>
      </c>
      <c r="P384" s="27">
        <v>0</v>
      </c>
      <c r="Q384">
        <v>0</v>
      </c>
      <c r="R384">
        <f>'Calculated Tab Properties'!R384</f>
        <v>1</v>
      </c>
      <c r="T384" s="30">
        <f>VLOOKUP('GEOMETRIC INPUTS'!D384,'Pressure Calculations'!$A$22:$B$61,2,TRUE)</f>
        <v>1.8357400000000001</v>
      </c>
      <c r="U384" s="30">
        <f>VLOOKUP('GEOMETRIC INPUTS'!D384,'Pressure Calculations'!$C$22:$D$61,2,TRUE)</f>
        <v>-2.147278</v>
      </c>
      <c r="V384">
        <f>T384*'GEOMETRIC INPUTS'!S384</f>
        <v>7.3429600000000006</v>
      </c>
      <c r="W384" s="27">
        <f>U384*'GEOMETRIC INPUTS'!R384</f>
        <v>-8.5891120000000001</v>
      </c>
      <c r="X384" s="27">
        <f t="shared" si="91"/>
        <v>-7.0821610518398259</v>
      </c>
      <c r="Y384" s="27">
        <f t="shared" si="92"/>
        <v>-8.8053904709528368</v>
      </c>
      <c r="Z384" s="27">
        <f t="shared" si="93"/>
        <v>0</v>
      </c>
      <c r="AA384" s="27">
        <f t="shared" si="94"/>
        <v>0</v>
      </c>
      <c r="AB384" s="27">
        <f t="shared" si="95"/>
        <v>0</v>
      </c>
      <c r="AC384">
        <f t="shared" si="96"/>
        <v>-7.0821610518398259</v>
      </c>
      <c r="AD384" s="28">
        <f>'GT Data'!D386</f>
        <v>976</v>
      </c>
      <c r="AE384">
        <f t="shared" si="97"/>
        <v>7.3429600000000015</v>
      </c>
      <c r="AF384">
        <f t="shared" si="98"/>
        <v>-8.5891120000000001</v>
      </c>
      <c r="AG384" s="25">
        <f t="shared" si="99"/>
        <v>0</v>
      </c>
      <c r="AH384" s="25">
        <v>0</v>
      </c>
      <c r="AI384" s="25">
        <v>0</v>
      </c>
      <c r="AJ384" s="25">
        <f t="shared" si="100"/>
        <v>-19.150023263078296</v>
      </c>
      <c r="AK384" s="28">
        <f>'GT Data'!N386</f>
        <v>977</v>
      </c>
      <c r="AL384" s="25">
        <f t="shared" si="101"/>
        <v>0</v>
      </c>
      <c r="AM384" s="25">
        <f t="shared" si="102"/>
        <v>0</v>
      </c>
      <c r="AN384" s="25">
        <f t="shared" si="103"/>
        <v>0</v>
      </c>
      <c r="AO384" s="25">
        <v>0</v>
      </c>
      <c r="AP384" s="25">
        <v>0</v>
      </c>
      <c r="AQ384" s="25">
        <v>0</v>
      </c>
    </row>
    <row r="385" spans="1:43" x14ac:dyDescent="0.3">
      <c r="A385" t="str">
        <f>'Calculated Tab Properties'!A385</f>
        <v>TAB13-385</v>
      </c>
      <c r="B385">
        <f>'Calculated Tab Properties'!B385</f>
        <v>2100</v>
      </c>
      <c r="C385">
        <f>'Calculated Tab Properties'!C385</f>
        <v>4.8984883906648857</v>
      </c>
      <c r="D385">
        <f>'Calculated Tab Properties'!D385</f>
        <v>280.66271077892873</v>
      </c>
      <c r="E385">
        <f>'Calculated Tab Properties'!E385</f>
        <v>2.0114921359963085</v>
      </c>
      <c r="F385">
        <f>'Calculated Tab Properties'!F385</f>
        <v>2.0114921359963085</v>
      </c>
      <c r="G385">
        <f>'Calculated Tab Properties'!G385</f>
        <v>0</v>
      </c>
      <c r="H385">
        <f>'Calculated Tab Properties'!H385</f>
        <v>2.8013302919568877</v>
      </c>
      <c r="I385">
        <f>'Calculated Tab Properties'!I385</f>
        <v>4.9999998710194372E-2</v>
      </c>
      <c r="J385" s="20">
        <f>'Calculated Tab Properties'!J385</f>
        <v>0.79511840228516206</v>
      </c>
      <c r="K385">
        <v>0</v>
      </c>
      <c r="L385">
        <v>0</v>
      </c>
      <c r="M385">
        <v>0</v>
      </c>
      <c r="N385">
        <v>0</v>
      </c>
      <c r="O385" s="27">
        <v>0</v>
      </c>
      <c r="P385" s="27">
        <v>0</v>
      </c>
      <c r="Q385">
        <v>0</v>
      </c>
      <c r="R385">
        <f>'Calculated Tab Properties'!R385</f>
        <v>1</v>
      </c>
      <c r="T385" s="30">
        <f>VLOOKUP('GEOMETRIC INPUTS'!D385,'Pressure Calculations'!$A$22:$B$61,2,TRUE)</f>
        <v>1.9083100000000002</v>
      </c>
      <c r="U385" s="30">
        <f>VLOOKUP('GEOMETRIC INPUTS'!D385,'Pressure Calculations'!$C$22:$D$61,2,TRUE)</f>
        <v>-2.2370700000000001</v>
      </c>
      <c r="V385">
        <f>T385*'GEOMETRIC INPUTS'!S385</f>
        <v>7.6332400000000007</v>
      </c>
      <c r="W385" s="27">
        <f>U385*'GEOMETRIC INPUTS'!R385</f>
        <v>-8.9482800000000005</v>
      </c>
      <c r="X385" s="27">
        <f t="shared" si="91"/>
        <v>-7.381417792786805</v>
      </c>
      <c r="Y385" s="27">
        <f t="shared" si="92"/>
        <v>-9.1571141318829472</v>
      </c>
      <c r="Z385" s="27">
        <f t="shared" si="93"/>
        <v>0</v>
      </c>
      <c r="AA385" s="27">
        <f t="shared" si="94"/>
        <v>0</v>
      </c>
      <c r="AB385" s="27">
        <f t="shared" si="95"/>
        <v>0</v>
      </c>
      <c r="AC385">
        <f t="shared" si="96"/>
        <v>-7.381417792786805</v>
      </c>
      <c r="AD385" s="28">
        <f>'GT Data'!D387</f>
        <v>978</v>
      </c>
      <c r="AE385">
        <f t="shared" si="97"/>
        <v>7.6332399999999998</v>
      </c>
      <c r="AF385">
        <f t="shared" si="98"/>
        <v>-8.9482800000000005</v>
      </c>
      <c r="AG385" s="25">
        <f t="shared" si="99"/>
        <v>0</v>
      </c>
      <c r="AH385" s="25">
        <v>0</v>
      </c>
      <c r="AI385" s="25">
        <v>0</v>
      </c>
      <c r="AJ385" s="25">
        <f t="shared" si="100"/>
        <v>-18.87731875948646</v>
      </c>
      <c r="AK385" s="28">
        <f>'GT Data'!N387</f>
        <v>979</v>
      </c>
      <c r="AL385" s="25">
        <f t="shared" si="101"/>
        <v>0</v>
      </c>
      <c r="AM385" s="25">
        <f t="shared" si="102"/>
        <v>0</v>
      </c>
      <c r="AN385" s="25">
        <f t="shared" si="103"/>
        <v>0</v>
      </c>
      <c r="AO385" s="25">
        <v>0</v>
      </c>
      <c r="AP385" s="25">
        <v>0</v>
      </c>
      <c r="AQ385" s="25">
        <v>0</v>
      </c>
    </row>
    <row r="386" spans="1:43" x14ac:dyDescent="0.3">
      <c r="A386" t="str">
        <f>'Calculated Tab Properties'!A386</f>
        <v>TAB14-386</v>
      </c>
      <c r="B386">
        <f>'Calculated Tab Properties'!B386</f>
        <v>2100</v>
      </c>
      <c r="C386">
        <f>'Calculated Tab Properties'!C386</f>
        <v>4.8984883906491339</v>
      </c>
      <c r="D386">
        <f>'Calculated Tab Properties'!D386</f>
        <v>280.66271077802628</v>
      </c>
      <c r="E386">
        <f>'Calculated Tab Properties'!E386</f>
        <v>1.898074949511801</v>
      </c>
      <c r="F386">
        <f>'Calculated Tab Properties'!F386</f>
        <v>1.898074949511801</v>
      </c>
      <c r="G386">
        <f>'Calculated Tab Properties'!G386</f>
        <v>0</v>
      </c>
      <c r="H386">
        <f>'Calculated Tab Properties'!H386</f>
        <v>2.7231197225051393</v>
      </c>
      <c r="I386">
        <f>'Calculated Tab Properties'!I386</f>
        <v>4.9999998895223212E-2</v>
      </c>
      <c r="J386" s="20">
        <f>'Calculated Tab Properties'!J386</f>
        <v>0.82485846191363377</v>
      </c>
      <c r="K386">
        <v>0</v>
      </c>
      <c r="L386">
        <v>0</v>
      </c>
      <c r="M386">
        <v>0</v>
      </c>
      <c r="N386">
        <v>0</v>
      </c>
      <c r="O386" s="27">
        <v>0</v>
      </c>
      <c r="P386" s="27">
        <v>0</v>
      </c>
      <c r="Q386">
        <v>0</v>
      </c>
      <c r="R386">
        <f>'Calculated Tab Properties'!R386</f>
        <v>1</v>
      </c>
      <c r="T386" s="30">
        <f>VLOOKUP('GEOMETRIC INPUTS'!D386,'Pressure Calculations'!$A$22:$B$61,2,TRUE)</f>
        <v>1.97712</v>
      </c>
      <c r="U386" s="30">
        <f>VLOOKUP('GEOMETRIC INPUTS'!D386,'Pressure Calculations'!$C$22:$D$61,2,TRUE)</f>
        <v>-2.3233100000000002</v>
      </c>
      <c r="V386">
        <f>T386*'GEOMETRIC INPUTS'!S386</f>
        <v>7.90848</v>
      </c>
      <c r="W386" s="27">
        <f>U386*'GEOMETRIC INPUTS'!R386</f>
        <v>-9.2932400000000008</v>
      </c>
      <c r="X386" s="27">
        <f t="shared" si="91"/>
        <v>-7.6694946634559127</v>
      </c>
      <c r="Y386" s="27">
        <f t="shared" si="92"/>
        <v>-9.4914286182440062</v>
      </c>
      <c r="Z386" s="27">
        <f t="shared" si="93"/>
        <v>0</v>
      </c>
      <c r="AA386" s="27">
        <f t="shared" si="94"/>
        <v>0</v>
      </c>
      <c r="AB386" s="27">
        <f t="shared" si="95"/>
        <v>0</v>
      </c>
      <c r="AC386">
        <f t="shared" si="96"/>
        <v>-7.6694946634559127</v>
      </c>
      <c r="AD386" s="28">
        <f>'GT Data'!D388</f>
        <v>980</v>
      </c>
      <c r="AE386">
        <f t="shared" si="97"/>
        <v>7.9084800000000008</v>
      </c>
      <c r="AF386">
        <f t="shared" si="98"/>
        <v>-9.2932400000000026</v>
      </c>
      <c r="AG386" s="25">
        <f t="shared" si="99"/>
        <v>0</v>
      </c>
      <c r="AH386" s="25">
        <v>0</v>
      </c>
      <c r="AI386" s="25">
        <v>0</v>
      </c>
      <c r="AJ386" s="25">
        <f t="shared" si="100"/>
        <v>-18.490014315794646</v>
      </c>
      <c r="AK386" s="28">
        <f>'GT Data'!N388</f>
        <v>981</v>
      </c>
      <c r="AL386" s="25">
        <f t="shared" si="101"/>
        <v>0</v>
      </c>
      <c r="AM386" s="25">
        <f t="shared" si="102"/>
        <v>0</v>
      </c>
      <c r="AN386" s="25">
        <f t="shared" si="103"/>
        <v>0</v>
      </c>
      <c r="AO386" s="25">
        <v>0</v>
      </c>
      <c r="AP386" s="25">
        <v>0</v>
      </c>
      <c r="AQ386" s="25">
        <v>0</v>
      </c>
    </row>
    <row r="387" spans="1:43" x14ac:dyDescent="0.3">
      <c r="A387" t="str">
        <f>'Calculated Tab Properties'!A387</f>
        <v>TAB11-387</v>
      </c>
      <c r="B387">
        <f>'Calculated Tab Properties'!B387</f>
        <v>2100</v>
      </c>
      <c r="C387">
        <f>'Calculated Tab Properties'!C387</f>
        <v>4.9128951256386015</v>
      </c>
      <c r="D387">
        <f>'Calculated Tab Properties'!D387</f>
        <v>281.48815588948622</v>
      </c>
      <c r="E387">
        <f>'Calculated Tab Properties'!E387</f>
        <v>2.3006113002855901</v>
      </c>
      <c r="F387">
        <f>'Calculated Tab Properties'!F387</f>
        <v>2.3006113002855901</v>
      </c>
      <c r="G387">
        <f>'Calculated Tab Properties'!G387</f>
        <v>0</v>
      </c>
      <c r="H387">
        <f>'Calculated Tab Properties'!H387</f>
        <v>3.0108555671730972</v>
      </c>
      <c r="I387">
        <f>'Calculated Tab Properties'!I387</f>
        <v>4.999999524483914E-2</v>
      </c>
      <c r="J387" s="20">
        <f>'Calculated Tab Properties'!J387</f>
        <v>0.72650745245618975</v>
      </c>
      <c r="K387">
        <v>0</v>
      </c>
      <c r="L387">
        <v>0</v>
      </c>
      <c r="M387">
        <v>0</v>
      </c>
      <c r="N387">
        <v>0</v>
      </c>
      <c r="O387" s="27">
        <v>0</v>
      </c>
      <c r="P387" s="27">
        <v>0</v>
      </c>
      <c r="Q387">
        <v>0</v>
      </c>
      <c r="R387">
        <f>'Calculated Tab Properties'!R387</f>
        <v>1</v>
      </c>
      <c r="T387" s="30">
        <f>VLOOKUP('GEOMETRIC INPUTS'!D387,'Pressure Calculations'!$A$22:$B$61,2,TRUE)</f>
        <v>1.7600340000000001</v>
      </c>
      <c r="U387" s="30">
        <f>VLOOKUP('GEOMETRIC INPUTS'!D387,'Pressure Calculations'!$C$22:$D$61,2,TRUE)</f>
        <v>-2.0546060000000002</v>
      </c>
      <c r="V387">
        <f>T387*'GEOMETRIC INPUTS'!S387</f>
        <v>7.0401360000000004</v>
      </c>
      <c r="W387" s="27">
        <f>U387*'GEOMETRIC INPUTS'!R387</f>
        <v>-8.2184240000000006</v>
      </c>
      <c r="X387" s="27">
        <f t="shared" si="91"/>
        <v>-6.6516240146288652</v>
      </c>
      <c r="Y387" s="27">
        <f t="shared" si="92"/>
        <v>-8.5359185744877273</v>
      </c>
      <c r="Z387" s="27">
        <f t="shared" si="93"/>
        <v>0</v>
      </c>
      <c r="AA387" s="27">
        <f t="shared" si="94"/>
        <v>0</v>
      </c>
      <c r="AB387" s="27">
        <f t="shared" si="95"/>
        <v>0</v>
      </c>
      <c r="AC387">
        <f t="shared" si="96"/>
        <v>-6.6516240146288652</v>
      </c>
      <c r="AD387" s="28">
        <f>'GT Data'!D389</f>
        <v>984</v>
      </c>
      <c r="AE387">
        <f t="shared" si="97"/>
        <v>7.0401360000000004</v>
      </c>
      <c r="AF387">
        <f t="shared" si="98"/>
        <v>-8.2184240000000006</v>
      </c>
      <c r="AG387" s="25">
        <f t="shared" si="99"/>
        <v>0</v>
      </c>
      <c r="AH387" s="25">
        <v>0</v>
      </c>
      <c r="AI387" s="25">
        <v>0</v>
      </c>
      <c r="AJ387" s="25">
        <f t="shared" si="100"/>
        <v>-20.064626618918851</v>
      </c>
      <c r="AK387" s="28">
        <f>'GT Data'!N389</f>
        <v>985</v>
      </c>
      <c r="AL387" s="25">
        <f t="shared" si="101"/>
        <v>0</v>
      </c>
      <c r="AM387" s="25">
        <f t="shared" si="102"/>
        <v>0</v>
      </c>
      <c r="AN387" s="25">
        <f t="shared" si="103"/>
        <v>0</v>
      </c>
      <c r="AO387" s="25">
        <v>0</v>
      </c>
      <c r="AP387" s="25">
        <v>0</v>
      </c>
      <c r="AQ387" s="25">
        <v>0</v>
      </c>
    </row>
    <row r="388" spans="1:43" x14ac:dyDescent="0.3">
      <c r="A388" t="str">
        <f>'Calculated Tab Properties'!A388</f>
        <v>TAB12-388</v>
      </c>
      <c r="B388">
        <f>'Calculated Tab Properties'!B388</f>
        <v>2100</v>
      </c>
      <c r="C388">
        <f>'Calculated Tab Properties'!C388</f>
        <v>4.9128951256637583</v>
      </c>
      <c r="D388">
        <f>'Calculated Tab Properties'!D388</f>
        <v>281.48815589092754</v>
      </c>
      <c r="E388">
        <f>'Calculated Tab Properties'!E388</f>
        <v>2.1752972251794467</v>
      </c>
      <c r="F388">
        <f>'Calculated Tab Properties'!F388</f>
        <v>2.1752972251794467</v>
      </c>
      <c r="G388">
        <f>'Calculated Tab Properties'!G388</f>
        <v>0</v>
      </c>
      <c r="H388">
        <f>'Calculated Tab Properties'!H388</f>
        <v>2.9183708252916292</v>
      </c>
      <c r="I388">
        <f>'Calculated Tab Properties'!I388</f>
        <v>5.0000005044497184E-2</v>
      </c>
      <c r="J388" s="20">
        <f>'Calculated Tab Properties'!J388</f>
        <v>0.75503460282595003</v>
      </c>
      <c r="K388">
        <v>0</v>
      </c>
      <c r="L388">
        <v>0</v>
      </c>
      <c r="M388">
        <v>0</v>
      </c>
      <c r="N388">
        <v>0</v>
      </c>
      <c r="O388" s="27">
        <v>0</v>
      </c>
      <c r="P388" s="27">
        <v>0</v>
      </c>
      <c r="Q388">
        <v>0</v>
      </c>
      <c r="R388">
        <f>'Calculated Tab Properties'!R388</f>
        <v>1</v>
      </c>
      <c r="T388" s="30">
        <f>VLOOKUP('GEOMETRIC INPUTS'!D388,'Pressure Calculations'!$A$22:$B$61,2,TRUE)</f>
        <v>1.8357400000000001</v>
      </c>
      <c r="U388" s="30">
        <f>VLOOKUP('GEOMETRIC INPUTS'!D388,'Pressure Calculations'!$C$22:$D$61,2,TRUE)</f>
        <v>-2.147278</v>
      </c>
      <c r="V388">
        <f>T388*'GEOMETRIC INPUTS'!S388</f>
        <v>7.3429600000000006</v>
      </c>
      <c r="W388" s="27">
        <f>U388*'GEOMETRIC INPUTS'!R388</f>
        <v>-8.5891120000000001</v>
      </c>
      <c r="X388" s="27">
        <f t="shared" si="91"/>
        <v>-6.9545735613537172</v>
      </c>
      <c r="Y388" s="27">
        <f t="shared" si="92"/>
        <v>-8.9065039768622967</v>
      </c>
      <c r="Z388" s="27">
        <f t="shared" si="93"/>
        <v>0</v>
      </c>
      <c r="AA388" s="27">
        <f t="shared" si="94"/>
        <v>0</v>
      </c>
      <c r="AB388" s="27">
        <f t="shared" si="95"/>
        <v>0</v>
      </c>
      <c r="AC388">
        <f t="shared" si="96"/>
        <v>-6.9545735613537172</v>
      </c>
      <c r="AD388" s="28">
        <f>'GT Data'!D390</f>
        <v>986</v>
      </c>
      <c r="AE388">
        <f t="shared" si="97"/>
        <v>7.3429600000000024</v>
      </c>
      <c r="AF388">
        <f t="shared" si="98"/>
        <v>-8.5891120000000019</v>
      </c>
      <c r="AG388" s="25">
        <f t="shared" si="99"/>
        <v>0</v>
      </c>
      <c r="AH388" s="25">
        <v>0</v>
      </c>
      <c r="AI388" s="25">
        <v>0</v>
      </c>
      <c r="AJ388" s="25">
        <f t="shared" si="100"/>
        <v>-19.819618630690208</v>
      </c>
      <c r="AK388" s="28">
        <f>'GT Data'!N390</f>
        <v>987</v>
      </c>
      <c r="AL388" s="25">
        <f t="shared" si="101"/>
        <v>0</v>
      </c>
      <c r="AM388" s="25">
        <f t="shared" si="102"/>
        <v>0</v>
      </c>
      <c r="AN388" s="25">
        <f t="shared" si="103"/>
        <v>0</v>
      </c>
      <c r="AO388" s="25">
        <v>0</v>
      </c>
      <c r="AP388" s="25">
        <v>0</v>
      </c>
      <c r="AQ388" s="25">
        <v>0</v>
      </c>
    </row>
    <row r="389" spans="1:43" x14ac:dyDescent="0.3">
      <c r="A389" t="str">
        <f>'Calculated Tab Properties'!A389</f>
        <v>TAB13-389</v>
      </c>
      <c r="B389">
        <f>'Calculated Tab Properties'!B389</f>
        <v>2100</v>
      </c>
      <c r="C389">
        <f>'Calculated Tab Properties'!C389</f>
        <v>4.9128951260444511</v>
      </c>
      <c r="D389">
        <f>'Calculated Tab Properties'!D389</f>
        <v>281.48815591273967</v>
      </c>
      <c r="E389">
        <f>'Calculated Tab Properties'!E389</f>
        <v>2.0497196920723981</v>
      </c>
      <c r="F389">
        <f>'Calculated Tab Properties'!F389</f>
        <v>2.0497196920723981</v>
      </c>
      <c r="G389">
        <f>'Calculated Tab Properties'!G389</f>
        <v>0</v>
      </c>
      <c r="H389">
        <f>'Calculated Tab Properties'!H389</f>
        <v>2.8282289274173205</v>
      </c>
      <c r="I389">
        <f>'Calculated Tab Properties'!I389</f>
        <v>4.9999995244837399E-2</v>
      </c>
      <c r="J389" s="20">
        <f>'Calculated Tab Properties'!J389</f>
        <v>0.78546824410140514</v>
      </c>
      <c r="K389">
        <v>0</v>
      </c>
      <c r="L389">
        <v>0</v>
      </c>
      <c r="M389">
        <v>0</v>
      </c>
      <c r="N389">
        <v>0</v>
      </c>
      <c r="O389" s="27">
        <v>0</v>
      </c>
      <c r="P389" s="27">
        <v>0</v>
      </c>
      <c r="Q389">
        <v>0</v>
      </c>
      <c r="R389">
        <f>'Calculated Tab Properties'!R389</f>
        <v>1</v>
      </c>
      <c r="T389" s="30">
        <f>VLOOKUP('GEOMETRIC INPUTS'!D389,'Pressure Calculations'!$A$22:$B$61,2,TRUE)</f>
        <v>1.9083100000000002</v>
      </c>
      <c r="U389" s="30">
        <f>VLOOKUP('GEOMETRIC INPUTS'!D389,'Pressure Calculations'!$C$22:$D$61,2,TRUE)</f>
        <v>-2.2370700000000001</v>
      </c>
      <c r="V389">
        <f>T389*'GEOMETRIC INPUTS'!S389</f>
        <v>7.6332400000000007</v>
      </c>
      <c r="W389" s="27">
        <f>U389*'GEOMETRIC INPUTS'!R389</f>
        <v>-8.9482800000000005</v>
      </c>
      <c r="X389" s="27">
        <f t="shared" si="91"/>
        <v>-7.2487322279297937</v>
      </c>
      <c r="Y389" s="27">
        <f t="shared" si="92"/>
        <v>-9.2625023046567705</v>
      </c>
      <c r="Z389" s="27">
        <f t="shared" si="93"/>
        <v>0</v>
      </c>
      <c r="AA389" s="27">
        <f t="shared" si="94"/>
        <v>0</v>
      </c>
      <c r="AB389" s="27">
        <f t="shared" si="95"/>
        <v>0</v>
      </c>
      <c r="AC389">
        <f t="shared" si="96"/>
        <v>-7.2487322279297937</v>
      </c>
      <c r="AD389" s="28">
        <f>'GT Data'!D391</f>
        <v>988</v>
      </c>
      <c r="AE389">
        <f t="shared" si="97"/>
        <v>7.6332399999999989</v>
      </c>
      <c r="AF389">
        <f t="shared" si="98"/>
        <v>-8.9482800000000005</v>
      </c>
      <c r="AG389" s="25">
        <f t="shared" si="99"/>
        <v>0</v>
      </c>
      <c r="AH389" s="25">
        <v>0</v>
      </c>
      <c r="AI389" s="25">
        <v>0</v>
      </c>
      <c r="AJ389" s="25">
        <f t="shared" si="100"/>
        <v>-19.448658442909085</v>
      </c>
      <c r="AK389" s="28">
        <f>'GT Data'!N391</f>
        <v>989</v>
      </c>
      <c r="AL389" s="25">
        <f t="shared" si="101"/>
        <v>0</v>
      </c>
      <c r="AM389" s="25">
        <f t="shared" si="102"/>
        <v>0</v>
      </c>
      <c r="AN389" s="25">
        <f t="shared" si="103"/>
        <v>0</v>
      </c>
      <c r="AO389" s="25">
        <v>0</v>
      </c>
      <c r="AP389" s="25">
        <v>0</v>
      </c>
      <c r="AQ389" s="25">
        <v>0</v>
      </c>
    </row>
    <row r="390" spans="1:43" x14ac:dyDescent="0.3">
      <c r="A390" t="str">
        <f>'Calculated Tab Properties'!A390</f>
        <v>TAB14-390</v>
      </c>
      <c r="B390">
        <f>'Calculated Tab Properties'!B390</f>
        <v>2100</v>
      </c>
      <c r="C390">
        <f>'Calculated Tab Properties'!C390</f>
        <v>4.9128951259448295</v>
      </c>
      <c r="D390">
        <f>'Calculated Tab Properties'!D390</f>
        <v>281.48815590703174</v>
      </c>
      <c r="E390">
        <f>'Calculated Tab Properties'!E390</f>
        <v>1.9238761086834122</v>
      </c>
      <c r="F390">
        <f>'Calculated Tab Properties'!F390</f>
        <v>1.9238761086834122</v>
      </c>
      <c r="G390">
        <f>'Calculated Tab Properties'!G390</f>
        <v>0</v>
      </c>
      <c r="H390">
        <f>'Calculated Tab Properties'!H390</f>
        <v>2.7406954753338892</v>
      </c>
      <c r="I390">
        <f>'Calculated Tab Properties'!I390</f>
        <v>4.9999995244838967E-2</v>
      </c>
      <c r="J390" s="20">
        <f>'Calculated Tab Properties'!J390</f>
        <v>0.81794420970530446</v>
      </c>
      <c r="K390">
        <v>0</v>
      </c>
      <c r="L390">
        <v>0</v>
      </c>
      <c r="M390">
        <v>0</v>
      </c>
      <c r="N390">
        <v>0</v>
      </c>
      <c r="O390" s="27">
        <v>0</v>
      </c>
      <c r="P390" s="27">
        <v>0</v>
      </c>
      <c r="Q390">
        <v>0</v>
      </c>
      <c r="R390">
        <f>'Calculated Tab Properties'!R390</f>
        <v>1</v>
      </c>
      <c r="T390" s="30">
        <f>VLOOKUP('GEOMETRIC INPUTS'!D390,'Pressure Calculations'!$A$22:$B$61,2,TRUE)</f>
        <v>1.97712</v>
      </c>
      <c r="U390" s="30">
        <f>VLOOKUP('GEOMETRIC INPUTS'!D390,'Pressure Calculations'!$C$22:$D$61,2,TRUE)</f>
        <v>-2.3233100000000002</v>
      </c>
      <c r="V390">
        <f>T390*'GEOMETRIC INPUTS'!S390</f>
        <v>7.90848</v>
      </c>
      <c r="W390" s="27">
        <f>U390*'GEOMETRIC INPUTS'!R390</f>
        <v>-9.2932400000000008</v>
      </c>
      <c r="X390" s="27">
        <f t="shared" si="91"/>
        <v>-7.5319629904338665</v>
      </c>
      <c r="Y390" s="27">
        <f t="shared" si="92"/>
        <v>-9.600932200507124</v>
      </c>
      <c r="Z390" s="27">
        <f t="shared" si="93"/>
        <v>0</v>
      </c>
      <c r="AA390" s="27">
        <f t="shared" si="94"/>
        <v>0</v>
      </c>
      <c r="AB390" s="27">
        <f t="shared" si="95"/>
        <v>0</v>
      </c>
      <c r="AC390">
        <f t="shared" si="96"/>
        <v>-7.5319629904338665</v>
      </c>
      <c r="AD390" s="28">
        <f>'GT Data'!D392</f>
        <v>990</v>
      </c>
      <c r="AE390">
        <f t="shared" si="97"/>
        <v>7.9084800000000008</v>
      </c>
      <c r="AF390">
        <f t="shared" si="98"/>
        <v>-9.2932400000000026</v>
      </c>
      <c r="AG390" s="25">
        <f t="shared" si="99"/>
        <v>0</v>
      </c>
      <c r="AH390" s="25">
        <v>0</v>
      </c>
      <c r="AI390" s="25">
        <v>0</v>
      </c>
      <c r="AJ390" s="25">
        <f t="shared" si="100"/>
        <v>-18.951050646016292</v>
      </c>
      <c r="AK390" s="28">
        <f>'GT Data'!N392</f>
        <v>991</v>
      </c>
      <c r="AL390" s="25">
        <f t="shared" si="101"/>
        <v>0</v>
      </c>
      <c r="AM390" s="25">
        <f t="shared" si="102"/>
        <v>0</v>
      </c>
      <c r="AN390" s="25">
        <f t="shared" si="103"/>
        <v>0</v>
      </c>
      <c r="AO390" s="25">
        <v>0</v>
      </c>
      <c r="AP390" s="25">
        <v>0</v>
      </c>
      <c r="AQ390" s="25">
        <v>0</v>
      </c>
    </row>
    <row r="391" spans="1:43" x14ac:dyDescent="0.3">
      <c r="A391" t="str">
        <f>'Calculated Tab Properties'!A391</f>
        <v>TAB11-391</v>
      </c>
      <c r="B391">
        <f>'Calculated Tab Properties'!B391</f>
        <v>2100</v>
      </c>
      <c r="C391">
        <f>'Calculated Tab Properties'!C391</f>
        <v>4.9441367668538625</v>
      </c>
      <c r="D391">
        <f>'Calculated Tab Properties'!D391</f>
        <v>283.27817007618262</v>
      </c>
      <c r="E391">
        <f>'Calculated Tab Properties'!E391</f>
        <v>2.2511936720431032</v>
      </c>
      <c r="F391">
        <f>'Calculated Tab Properties'!F391</f>
        <v>2.2511936720431032</v>
      </c>
      <c r="G391">
        <f>'Calculated Tab Properties'!G391</f>
        <v>0</v>
      </c>
      <c r="H391">
        <f>'Calculated Tab Properties'!H391</f>
        <v>2.9740971054683447</v>
      </c>
      <c r="I391">
        <f>'Calculated Tab Properties'!I391</f>
        <v>4.9999997521211412E-2</v>
      </c>
      <c r="J391" s="20">
        <f>'Calculated Tab Properties'!J391</f>
        <v>0.73754507822107063</v>
      </c>
      <c r="K391">
        <v>0</v>
      </c>
      <c r="L391">
        <v>0</v>
      </c>
      <c r="M391">
        <v>0</v>
      </c>
      <c r="N391">
        <v>0</v>
      </c>
      <c r="O391" s="27">
        <v>0</v>
      </c>
      <c r="P391" s="27">
        <v>0</v>
      </c>
      <c r="Q391">
        <v>0</v>
      </c>
      <c r="R391">
        <f>'Calculated Tab Properties'!R391</f>
        <v>1</v>
      </c>
      <c r="T391" s="30">
        <f>VLOOKUP('GEOMETRIC INPUTS'!D391,'Pressure Calculations'!$A$22:$B$61,2,TRUE)</f>
        <v>1.7600340000000001</v>
      </c>
      <c r="U391" s="30">
        <f>VLOOKUP('GEOMETRIC INPUTS'!D391,'Pressure Calculations'!$C$22:$D$61,2,TRUE)</f>
        <v>-2.0546060000000002</v>
      </c>
      <c r="V391">
        <f>T391*'GEOMETRIC INPUTS'!S391</f>
        <v>7.0401360000000004</v>
      </c>
      <c r="W391" s="27">
        <f>U391*'GEOMETRIC INPUTS'!R391</f>
        <v>-8.2184240000000006</v>
      </c>
      <c r="X391" s="27">
        <f t="shared" si="91"/>
        <v>-6.3817454260464146</v>
      </c>
      <c r="Y391" s="27">
        <f t="shared" si="92"/>
        <v>-8.7395270615410112</v>
      </c>
      <c r="Z391" s="27">
        <f t="shared" si="93"/>
        <v>0</v>
      </c>
      <c r="AA391" s="27">
        <f t="shared" si="94"/>
        <v>0</v>
      </c>
      <c r="AB391" s="27">
        <f t="shared" si="95"/>
        <v>0</v>
      </c>
      <c r="AC391">
        <f t="shared" si="96"/>
        <v>-6.3817454260464146</v>
      </c>
      <c r="AD391" s="28">
        <f>'GT Data'!D393</f>
        <v>994</v>
      </c>
      <c r="AE391">
        <f t="shared" si="97"/>
        <v>7.0401359999999995</v>
      </c>
      <c r="AF391">
        <f t="shared" si="98"/>
        <v>-8.2184239999999988</v>
      </c>
      <c r="AG391" s="25">
        <f t="shared" si="99"/>
        <v>0</v>
      </c>
      <c r="AH391" s="25">
        <v>0</v>
      </c>
      <c r="AI391" s="25">
        <v>0</v>
      </c>
      <c r="AJ391" s="25">
        <f t="shared" si="100"/>
        <v>-20.111344349004192</v>
      </c>
      <c r="AK391" s="28">
        <f>'GT Data'!N393</f>
        <v>995</v>
      </c>
      <c r="AL391" s="25">
        <f t="shared" si="101"/>
        <v>0</v>
      </c>
      <c r="AM391" s="25">
        <f t="shared" si="102"/>
        <v>0</v>
      </c>
      <c r="AN391" s="25">
        <f t="shared" si="103"/>
        <v>0</v>
      </c>
      <c r="AO391" s="25">
        <v>0</v>
      </c>
      <c r="AP391" s="25">
        <v>0</v>
      </c>
      <c r="AQ391" s="25">
        <v>0</v>
      </c>
    </row>
    <row r="392" spans="1:43" x14ac:dyDescent="0.3">
      <c r="A392" t="str">
        <f>'Calculated Tab Properties'!A392</f>
        <v>TAB12-392</v>
      </c>
      <c r="B392">
        <f>'Calculated Tab Properties'!B392</f>
        <v>2100</v>
      </c>
      <c r="C392">
        <f>'Calculated Tab Properties'!C392</f>
        <v>4.9441367662480182</v>
      </c>
      <c r="D392">
        <f>'Calculated Tab Properties'!D392</f>
        <v>283.27817004147028</v>
      </c>
      <c r="E392">
        <f>'Calculated Tab Properties'!E392</f>
        <v>2.1196791006436166</v>
      </c>
      <c r="F392">
        <f>'Calculated Tab Properties'!F392</f>
        <v>2.1196791006436166</v>
      </c>
      <c r="G392">
        <f>'Calculated Tab Properties'!G392</f>
        <v>0</v>
      </c>
      <c r="H392">
        <f>'Calculated Tab Properties'!H392</f>
        <v>2.8781194467246438</v>
      </c>
      <c r="I392">
        <f>'Calculated Tab Properties'!I392</f>
        <v>5.000000725387848E-2</v>
      </c>
      <c r="J392" s="20">
        <f>'Calculated Tab Properties'!J392</f>
        <v>0.76827831579724526</v>
      </c>
      <c r="K392">
        <v>0</v>
      </c>
      <c r="L392">
        <v>0</v>
      </c>
      <c r="M392">
        <v>0</v>
      </c>
      <c r="N392">
        <v>0</v>
      </c>
      <c r="O392" s="27">
        <v>0</v>
      </c>
      <c r="P392" s="27">
        <v>0</v>
      </c>
      <c r="Q392">
        <v>0</v>
      </c>
      <c r="R392">
        <f>'Calculated Tab Properties'!R392</f>
        <v>1</v>
      </c>
      <c r="T392" s="30">
        <f>VLOOKUP('GEOMETRIC INPUTS'!D392,'Pressure Calculations'!$A$22:$B$61,2,TRUE)</f>
        <v>1.8357400000000001</v>
      </c>
      <c r="U392" s="30">
        <f>VLOOKUP('GEOMETRIC INPUTS'!D392,'Pressure Calculations'!$C$22:$D$61,2,TRUE)</f>
        <v>-2.147278</v>
      </c>
      <c r="V392">
        <f>T392*'GEOMETRIC INPUTS'!S392</f>
        <v>7.3429600000000006</v>
      </c>
      <c r="W392" s="27">
        <f>U392*'GEOMETRIC INPUTS'!R392</f>
        <v>-8.5891120000000001</v>
      </c>
      <c r="X392" s="27">
        <f t="shared" si="91"/>
        <v>-6.6729713322008006</v>
      </c>
      <c r="Y392" s="27">
        <f t="shared" si="92"/>
        <v>-9.1193947227746577</v>
      </c>
      <c r="Z392" s="27">
        <f t="shared" si="93"/>
        <v>0</v>
      </c>
      <c r="AA392" s="27">
        <f t="shared" si="94"/>
        <v>0</v>
      </c>
      <c r="AB392" s="27">
        <f t="shared" si="95"/>
        <v>0</v>
      </c>
      <c r="AC392">
        <f t="shared" si="96"/>
        <v>-6.6729713322008006</v>
      </c>
      <c r="AD392" s="28">
        <f>'GT Data'!D394</f>
        <v>996</v>
      </c>
      <c r="AE392">
        <f t="shared" si="97"/>
        <v>7.3429599999999997</v>
      </c>
      <c r="AF392">
        <f t="shared" si="98"/>
        <v>-8.5891120000000001</v>
      </c>
      <c r="AG392" s="25">
        <f t="shared" si="99"/>
        <v>0</v>
      </c>
      <c r="AH392" s="25">
        <v>0</v>
      </c>
      <c r="AI392" s="25">
        <v>0</v>
      </c>
      <c r="AJ392" s="25">
        <f t="shared" si="100"/>
        <v>-19.786160206674847</v>
      </c>
      <c r="AK392" s="28">
        <f>'GT Data'!N394</f>
        <v>997</v>
      </c>
      <c r="AL392" s="25">
        <f t="shared" si="101"/>
        <v>0</v>
      </c>
      <c r="AM392" s="25">
        <f t="shared" si="102"/>
        <v>0</v>
      </c>
      <c r="AN392" s="25">
        <f t="shared" si="103"/>
        <v>0</v>
      </c>
      <c r="AO392" s="25">
        <v>0</v>
      </c>
      <c r="AP392" s="25">
        <v>0</v>
      </c>
      <c r="AQ392" s="25">
        <v>0</v>
      </c>
    </row>
    <row r="393" spans="1:43" x14ac:dyDescent="0.3">
      <c r="A393" t="str">
        <f>'Calculated Tab Properties'!A393</f>
        <v>TAB13-393</v>
      </c>
      <c r="B393">
        <f>'Calculated Tab Properties'!B393</f>
        <v>2100</v>
      </c>
      <c r="C393">
        <f>'Calculated Tab Properties'!C393</f>
        <v>4.9441367666256246</v>
      </c>
      <c r="D393">
        <f>'Calculated Tab Properties'!D393</f>
        <v>283.27817006310551</v>
      </c>
      <c r="E393">
        <f>'Calculated Tab Properties'!E393</f>
        <v>1.9880216295130002</v>
      </c>
      <c r="F393">
        <f>'Calculated Tab Properties'!F393</f>
        <v>1.9880216295130002</v>
      </c>
      <c r="G393">
        <f>'Calculated Tab Properties'!G393</f>
        <v>0</v>
      </c>
      <c r="H393">
        <f>'Calculated Tab Properties'!H393</f>
        <v>2.7849466504886826</v>
      </c>
      <c r="I393">
        <f>'Calculated Tab Properties'!I393</f>
        <v>4.9999997521211204E-2</v>
      </c>
      <c r="J393" s="20">
        <f>'Calculated Tab Properties'!J393</f>
        <v>0.80113531703333185</v>
      </c>
      <c r="K393">
        <v>0</v>
      </c>
      <c r="L393">
        <v>0</v>
      </c>
      <c r="M393">
        <v>0</v>
      </c>
      <c r="N393">
        <v>0</v>
      </c>
      <c r="O393" s="27">
        <v>0</v>
      </c>
      <c r="P393" s="27">
        <v>0</v>
      </c>
      <c r="Q393">
        <v>0</v>
      </c>
      <c r="R393">
        <f>'Calculated Tab Properties'!R393</f>
        <v>1</v>
      </c>
      <c r="T393" s="30">
        <f>VLOOKUP('GEOMETRIC INPUTS'!D393,'Pressure Calculations'!$A$22:$B$61,2,TRUE)</f>
        <v>1.9083100000000002</v>
      </c>
      <c r="U393" s="30">
        <f>VLOOKUP('GEOMETRIC INPUTS'!D393,'Pressure Calculations'!$C$22:$D$61,2,TRUE)</f>
        <v>-2.2370700000000001</v>
      </c>
      <c r="V393">
        <f>T393*'GEOMETRIC INPUTS'!S393</f>
        <v>7.6332400000000007</v>
      </c>
      <c r="W393" s="27">
        <f>U393*'GEOMETRIC INPUTS'!R393</f>
        <v>-8.9482800000000005</v>
      </c>
      <c r="X393" s="27">
        <f t="shared" si="91"/>
        <v>-6.9558662925085528</v>
      </c>
      <c r="Y393" s="27">
        <f t="shared" si="92"/>
        <v>-9.4844078347961904</v>
      </c>
      <c r="Z393" s="27">
        <f t="shared" si="93"/>
        <v>0</v>
      </c>
      <c r="AA393" s="27">
        <f t="shared" si="94"/>
        <v>0</v>
      </c>
      <c r="AB393" s="27">
        <f t="shared" si="95"/>
        <v>0</v>
      </c>
      <c r="AC393">
        <f t="shared" si="96"/>
        <v>-6.9558662925085528</v>
      </c>
      <c r="AD393" s="28">
        <f>'GT Data'!D395</f>
        <v>998</v>
      </c>
      <c r="AE393">
        <f t="shared" si="97"/>
        <v>7.6332400000000007</v>
      </c>
      <c r="AF393">
        <f t="shared" si="98"/>
        <v>-8.9482800000000022</v>
      </c>
      <c r="AG393" s="25">
        <f t="shared" si="99"/>
        <v>0</v>
      </c>
      <c r="AH393" s="25">
        <v>0</v>
      </c>
      <c r="AI393" s="25">
        <v>0</v>
      </c>
      <c r="AJ393" s="25">
        <f t="shared" si="100"/>
        <v>-19.329428286927353</v>
      </c>
      <c r="AK393" s="28">
        <f>'GT Data'!N395</f>
        <v>999</v>
      </c>
      <c r="AL393" s="25">
        <f t="shared" si="101"/>
        <v>0</v>
      </c>
      <c r="AM393" s="25">
        <f t="shared" si="102"/>
        <v>0</v>
      </c>
      <c r="AN393" s="25">
        <f t="shared" si="103"/>
        <v>0</v>
      </c>
      <c r="AO393" s="25">
        <v>0</v>
      </c>
      <c r="AP393" s="25">
        <v>0</v>
      </c>
      <c r="AQ393" s="25">
        <v>0</v>
      </c>
    </row>
    <row r="394" spans="1:43" x14ac:dyDescent="0.3">
      <c r="A394" t="str">
        <f>'Calculated Tab Properties'!A394</f>
        <v>TAB14-394</v>
      </c>
      <c r="B394">
        <f>'Calculated Tab Properties'!B394</f>
        <v>2100</v>
      </c>
      <c r="C394">
        <f>'Calculated Tab Properties'!C394</f>
        <v>4.9441367667500016</v>
      </c>
      <c r="D394">
        <f>'Calculated Tab Properties'!D394</f>
        <v>283.27817007023179</v>
      </c>
      <c r="E394">
        <f>'Calculated Tab Properties'!E394</f>
        <v>1.8562281317778231</v>
      </c>
      <c r="F394">
        <f>'Calculated Tab Properties'!F394</f>
        <v>1.8562281317778231</v>
      </c>
      <c r="G394">
        <f>'Calculated Tab Properties'!G394</f>
        <v>0</v>
      </c>
      <c r="H394">
        <f>'Calculated Tab Properties'!H394</f>
        <v>2.6948951877540837</v>
      </c>
      <c r="I394">
        <f>'Calculated Tab Properties'!I394</f>
        <v>4.9999997521211613E-2</v>
      </c>
      <c r="J394" s="20">
        <f>'Calculated Tab Properties'!J394</f>
        <v>0.83626340754639761</v>
      </c>
      <c r="K394">
        <v>0</v>
      </c>
      <c r="L394">
        <v>0</v>
      </c>
      <c r="M394">
        <v>0</v>
      </c>
      <c r="N394">
        <v>0</v>
      </c>
      <c r="O394" s="27">
        <v>0</v>
      </c>
      <c r="P394" s="27">
        <v>0</v>
      </c>
      <c r="Q394">
        <v>0</v>
      </c>
      <c r="R394">
        <f>'Calculated Tab Properties'!R394</f>
        <v>1</v>
      </c>
      <c r="T394" s="30">
        <f>VLOOKUP('GEOMETRIC INPUTS'!D394,'Pressure Calculations'!$A$22:$B$61,2,TRUE)</f>
        <v>1.97712</v>
      </c>
      <c r="U394" s="30">
        <f>VLOOKUP('GEOMETRIC INPUTS'!D394,'Pressure Calculations'!$C$22:$D$61,2,TRUE)</f>
        <v>-2.3233100000000002</v>
      </c>
      <c r="V394">
        <f>T394*'GEOMETRIC INPUTS'!S394</f>
        <v>7.90848</v>
      </c>
      <c r="W394" s="27">
        <f>U394*'GEOMETRIC INPUTS'!R394</f>
        <v>-9.2932400000000008</v>
      </c>
      <c r="X394" s="27">
        <f t="shared" si="91"/>
        <v>-7.2283874564712285</v>
      </c>
      <c r="Y394" s="27">
        <f t="shared" si="92"/>
        <v>-9.8315197394466658</v>
      </c>
      <c r="Z394" s="27">
        <f t="shared" si="93"/>
        <v>0</v>
      </c>
      <c r="AA394" s="27">
        <f t="shared" si="94"/>
        <v>0</v>
      </c>
      <c r="AB394" s="27">
        <f t="shared" si="95"/>
        <v>0</v>
      </c>
      <c r="AC394">
        <f t="shared" si="96"/>
        <v>-7.2283874564712285</v>
      </c>
      <c r="AD394" s="28">
        <f>'GT Data'!D396</f>
        <v>1000</v>
      </c>
      <c r="AE394">
        <f t="shared" si="97"/>
        <v>7.9084800000000008</v>
      </c>
      <c r="AF394">
        <f t="shared" si="98"/>
        <v>-9.2932400000000008</v>
      </c>
      <c r="AG394" s="25">
        <f t="shared" si="99"/>
        <v>0</v>
      </c>
      <c r="AH394" s="25">
        <v>0</v>
      </c>
      <c r="AI394" s="25">
        <v>0</v>
      </c>
      <c r="AJ394" s="25">
        <f t="shared" si="100"/>
        <v>-18.74111948109195</v>
      </c>
      <c r="AK394" s="28">
        <f>'GT Data'!N396</f>
        <v>1001</v>
      </c>
      <c r="AL394" s="25">
        <f t="shared" si="101"/>
        <v>0</v>
      </c>
      <c r="AM394" s="25">
        <f t="shared" si="102"/>
        <v>0</v>
      </c>
      <c r="AN394" s="25">
        <f t="shared" si="103"/>
        <v>0</v>
      </c>
      <c r="AO394" s="25">
        <v>0</v>
      </c>
      <c r="AP394" s="25">
        <v>0</v>
      </c>
      <c r="AQ394" s="25">
        <v>0</v>
      </c>
    </row>
    <row r="395" spans="1:43" x14ac:dyDescent="0.3">
      <c r="A395" t="str">
        <f>'Calculated Tab Properties'!A395</f>
        <v>TAB11-395</v>
      </c>
      <c r="B395">
        <f>'Calculated Tab Properties'!B395</f>
        <v>2100</v>
      </c>
      <c r="C395">
        <f>'Calculated Tab Properties'!C395</f>
        <v>4.9523789349591487</v>
      </c>
      <c r="D395">
        <f>'Calculated Tab Properties'!D395</f>
        <v>283.75041152265283</v>
      </c>
      <c r="E395">
        <f>'Calculated Tab Properties'!E395</f>
        <v>2.2726307965105814</v>
      </c>
      <c r="F395">
        <f>'Calculated Tab Properties'!F395</f>
        <v>2.2726307965105814</v>
      </c>
      <c r="G395">
        <f>'Calculated Tab Properties'!G395</f>
        <v>0</v>
      </c>
      <c r="H395">
        <f>'Calculated Tab Properties'!H395</f>
        <v>2.9899979346051238</v>
      </c>
      <c r="I395">
        <f>'Calculated Tab Properties'!I395</f>
        <v>5.0000001946871708E-2</v>
      </c>
      <c r="J395" s="20">
        <f>'Calculated Tab Properties'!J395</f>
        <v>0.73272369018919781</v>
      </c>
      <c r="K395">
        <v>0</v>
      </c>
      <c r="L395">
        <v>0</v>
      </c>
      <c r="M395">
        <v>0</v>
      </c>
      <c r="N395">
        <v>0</v>
      </c>
      <c r="O395" s="27">
        <v>0</v>
      </c>
      <c r="P395" s="27">
        <v>0</v>
      </c>
      <c r="Q395">
        <v>0</v>
      </c>
      <c r="R395">
        <f>'Calculated Tab Properties'!R395</f>
        <v>1</v>
      </c>
      <c r="T395" s="30">
        <f>VLOOKUP('GEOMETRIC INPUTS'!D395,'Pressure Calculations'!$A$22:$B$61,2,TRUE)</f>
        <v>1.7600340000000001</v>
      </c>
      <c r="U395" s="30">
        <f>VLOOKUP('GEOMETRIC INPUTS'!D395,'Pressure Calculations'!$C$22:$D$61,2,TRUE)</f>
        <v>-2.0546060000000002</v>
      </c>
      <c r="V395">
        <f>T395*'GEOMETRIC INPUTS'!S395</f>
        <v>7.0401360000000004</v>
      </c>
      <c r="W395" s="27">
        <f>U395*'GEOMETRIC INPUTS'!R395</f>
        <v>-8.2184240000000006</v>
      </c>
      <c r="X395" s="27">
        <f t="shared" si="91"/>
        <v>-6.3094968250133698</v>
      </c>
      <c r="Y395" s="27">
        <f t="shared" si="92"/>
        <v>-8.7918290336777041</v>
      </c>
      <c r="Z395" s="27">
        <f t="shared" si="93"/>
        <v>0</v>
      </c>
      <c r="AA395" s="27">
        <f t="shared" si="94"/>
        <v>0</v>
      </c>
      <c r="AB395" s="27">
        <f t="shared" si="95"/>
        <v>0</v>
      </c>
      <c r="AC395">
        <f t="shared" si="96"/>
        <v>-6.3094968250133698</v>
      </c>
      <c r="AD395" s="28">
        <f>'GT Data'!D397</f>
        <v>1004</v>
      </c>
      <c r="AE395">
        <f t="shared" si="97"/>
        <v>7.0401360000000004</v>
      </c>
      <c r="AF395">
        <f t="shared" si="98"/>
        <v>-8.2184240000000006</v>
      </c>
      <c r="AG395" s="25">
        <f t="shared" si="99"/>
        <v>0</v>
      </c>
      <c r="AH395" s="25">
        <v>0</v>
      </c>
      <c r="AI395" s="25">
        <v>0</v>
      </c>
      <c r="AJ395" s="25">
        <f t="shared" si="100"/>
        <v>-20.420172888392266</v>
      </c>
      <c r="AK395" s="28">
        <f>'GT Data'!N397</f>
        <v>1005</v>
      </c>
      <c r="AL395" s="25">
        <f t="shared" si="101"/>
        <v>0</v>
      </c>
      <c r="AM395" s="25">
        <f t="shared" si="102"/>
        <v>0</v>
      </c>
      <c r="AN395" s="25">
        <f t="shared" si="103"/>
        <v>0</v>
      </c>
      <c r="AO395" s="25">
        <v>0</v>
      </c>
      <c r="AP395" s="25">
        <v>0</v>
      </c>
      <c r="AQ395" s="25">
        <v>0</v>
      </c>
    </row>
    <row r="396" spans="1:43" x14ac:dyDescent="0.3">
      <c r="A396" t="str">
        <f>'Calculated Tab Properties'!A396</f>
        <v>TAB12-396</v>
      </c>
      <c r="B396">
        <f>'Calculated Tab Properties'!B396</f>
        <v>2100</v>
      </c>
      <c r="C396">
        <f>'Calculated Tab Properties'!C396</f>
        <v>4.9523789350983662</v>
      </c>
      <c r="D396">
        <f>'Calculated Tab Properties'!D396</f>
        <v>283.75041153062938</v>
      </c>
      <c r="E396">
        <f>'Calculated Tab Properties'!E396</f>
        <v>2.1406645518643868</v>
      </c>
      <c r="F396">
        <f>'Calculated Tab Properties'!F396</f>
        <v>2.1406645518643868</v>
      </c>
      <c r="G396">
        <f>'Calculated Tab Properties'!G396</f>
        <v>0</v>
      </c>
      <c r="H396">
        <f>'Calculated Tab Properties'!H396</f>
        <v>2.8932470098976695</v>
      </c>
      <c r="I396">
        <f>'Calculated Tab Properties'!I396</f>
        <v>5.00000019468715E-2</v>
      </c>
      <c r="J396" s="20">
        <f>'Calculated Tab Properties'!J396</f>
        <v>0.76323802110573546</v>
      </c>
      <c r="K396">
        <v>0</v>
      </c>
      <c r="L396">
        <v>0</v>
      </c>
      <c r="M396">
        <v>0</v>
      </c>
      <c r="N396">
        <v>0</v>
      </c>
      <c r="O396" s="27">
        <v>0</v>
      </c>
      <c r="P396" s="27">
        <v>0</v>
      </c>
      <c r="Q396">
        <v>0</v>
      </c>
      <c r="R396">
        <f>'Calculated Tab Properties'!R396</f>
        <v>1</v>
      </c>
      <c r="T396" s="30">
        <f>VLOOKUP('GEOMETRIC INPUTS'!D396,'Pressure Calculations'!$A$22:$B$61,2,TRUE)</f>
        <v>1.8357400000000001</v>
      </c>
      <c r="U396" s="30">
        <f>VLOOKUP('GEOMETRIC INPUTS'!D396,'Pressure Calculations'!$C$22:$D$61,2,TRUE)</f>
        <v>-2.147278</v>
      </c>
      <c r="V396">
        <f>T396*'GEOMETRIC INPUTS'!S396</f>
        <v>7.3429600000000006</v>
      </c>
      <c r="W396" s="27">
        <f>U396*'GEOMETRIC INPUTS'!R396</f>
        <v>-8.5891120000000001</v>
      </c>
      <c r="X396" s="27">
        <f t="shared" si="91"/>
        <v>-6.5975819347423155</v>
      </c>
      <c r="Y396" s="27">
        <f t="shared" si="92"/>
        <v>-9.1740841027595703</v>
      </c>
      <c r="Z396" s="27">
        <f t="shared" si="93"/>
        <v>0</v>
      </c>
      <c r="AA396" s="27">
        <f t="shared" si="94"/>
        <v>0</v>
      </c>
      <c r="AB396" s="27">
        <f t="shared" si="95"/>
        <v>0</v>
      </c>
      <c r="AC396">
        <f t="shared" si="96"/>
        <v>-6.5975819347423155</v>
      </c>
      <c r="AD396" s="28">
        <f>'GT Data'!D398</f>
        <v>1006</v>
      </c>
      <c r="AE396">
        <f t="shared" si="97"/>
        <v>7.3429600000000006</v>
      </c>
      <c r="AF396">
        <f t="shared" si="98"/>
        <v>-8.5891120000000019</v>
      </c>
      <c r="AG396" s="25">
        <f t="shared" si="99"/>
        <v>0</v>
      </c>
      <c r="AH396" s="25">
        <v>0</v>
      </c>
      <c r="AI396" s="25">
        <v>0</v>
      </c>
      <c r="AJ396" s="25">
        <f t="shared" si="100"/>
        <v>-20.097340857598752</v>
      </c>
      <c r="AK396" s="28">
        <f>'GT Data'!N398</f>
        <v>1007</v>
      </c>
      <c r="AL396" s="25">
        <f t="shared" si="101"/>
        <v>0</v>
      </c>
      <c r="AM396" s="25">
        <f t="shared" si="102"/>
        <v>0</v>
      </c>
      <c r="AN396" s="25">
        <f t="shared" si="103"/>
        <v>0</v>
      </c>
      <c r="AO396" s="25">
        <v>0</v>
      </c>
      <c r="AP396" s="25">
        <v>0</v>
      </c>
      <c r="AQ396" s="25">
        <v>0</v>
      </c>
    </row>
    <row r="397" spans="1:43" x14ac:dyDescent="0.3">
      <c r="A397" t="str">
        <f>'Calculated Tab Properties'!A397</f>
        <v>TAB13-397</v>
      </c>
      <c r="B397">
        <f>'Calculated Tab Properties'!B397</f>
        <v>2100</v>
      </c>
      <c r="C397">
        <f>'Calculated Tab Properties'!C397</f>
        <v>4.9523789349858998</v>
      </c>
      <c r="D397">
        <f>'Calculated Tab Properties'!D397</f>
        <v>283.75041152418561</v>
      </c>
      <c r="E397">
        <f>'Calculated Tab Properties'!E397</f>
        <v>2.0086602771616637</v>
      </c>
      <c r="F397">
        <f>'Calculated Tab Properties'!F397</f>
        <v>2.0086602771616637</v>
      </c>
      <c r="G397">
        <f>'Calculated Tab Properties'!G397</f>
        <v>0</v>
      </c>
      <c r="H397">
        <f>'Calculated Tab Properties'!H397</f>
        <v>2.7993481517374041</v>
      </c>
      <c r="I397">
        <f>'Calculated Tab Properties'!I397</f>
        <v>5.0000001709178621E-2</v>
      </c>
      <c r="J397" s="20">
        <f>'Calculated Tab Properties'!J397</f>
        <v>0.79584064116148701</v>
      </c>
      <c r="K397">
        <v>0</v>
      </c>
      <c r="L397">
        <v>0</v>
      </c>
      <c r="M397">
        <v>0</v>
      </c>
      <c r="N397">
        <v>0</v>
      </c>
      <c r="O397" s="27">
        <v>0</v>
      </c>
      <c r="P397" s="27">
        <v>0</v>
      </c>
      <c r="Q397">
        <v>0</v>
      </c>
      <c r="R397">
        <f>'Calculated Tab Properties'!R397</f>
        <v>1</v>
      </c>
      <c r="T397" s="30">
        <f>VLOOKUP('GEOMETRIC INPUTS'!D397,'Pressure Calculations'!$A$22:$B$61,2,TRUE)</f>
        <v>1.9083100000000002</v>
      </c>
      <c r="U397" s="30">
        <f>VLOOKUP('GEOMETRIC INPUTS'!D397,'Pressure Calculations'!$C$22:$D$61,2,TRUE)</f>
        <v>-2.2370700000000001</v>
      </c>
      <c r="V397">
        <f>T397*'GEOMETRIC INPUTS'!S397</f>
        <v>7.6332400000000007</v>
      </c>
      <c r="W397" s="27">
        <f>U397*'GEOMETRIC INPUTS'!R397</f>
        <v>-8.9482800000000005</v>
      </c>
      <c r="X397" s="27">
        <f t="shared" si="91"/>
        <v>-6.8774588251405699</v>
      </c>
      <c r="Y397" s="27">
        <f t="shared" si="92"/>
        <v>-9.5414164548297595</v>
      </c>
      <c r="Z397" s="27">
        <f t="shared" si="93"/>
        <v>0</v>
      </c>
      <c r="AA397" s="27">
        <f t="shared" si="94"/>
        <v>0</v>
      </c>
      <c r="AB397" s="27">
        <f t="shared" si="95"/>
        <v>0</v>
      </c>
      <c r="AC397">
        <f t="shared" si="96"/>
        <v>-6.8774588251405699</v>
      </c>
      <c r="AD397" s="28">
        <f>'GT Data'!D399</f>
        <v>1008</v>
      </c>
      <c r="AE397">
        <f t="shared" si="97"/>
        <v>7.6332400000000007</v>
      </c>
      <c r="AF397">
        <f t="shared" si="98"/>
        <v>-8.9482799999999987</v>
      </c>
      <c r="AG397" s="25">
        <f t="shared" si="99"/>
        <v>0</v>
      </c>
      <c r="AH397" s="25">
        <v>0</v>
      </c>
      <c r="AI397" s="25">
        <v>0</v>
      </c>
      <c r="AJ397" s="25">
        <f t="shared" si="100"/>
        <v>-19.642535059722679</v>
      </c>
      <c r="AK397" s="28">
        <f>'GT Data'!N399</f>
        <v>1009</v>
      </c>
      <c r="AL397" s="25">
        <f t="shared" si="101"/>
        <v>0</v>
      </c>
      <c r="AM397" s="25">
        <f t="shared" si="102"/>
        <v>0</v>
      </c>
      <c r="AN397" s="25">
        <f t="shared" si="103"/>
        <v>0</v>
      </c>
      <c r="AO397" s="25">
        <v>0</v>
      </c>
      <c r="AP397" s="25">
        <v>0</v>
      </c>
      <c r="AQ397" s="25">
        <v>0</v>
      </c>
    </row>
    <row r="398" spans="1:43" x14ac:dyDescent="0.3">
      <c r="A398" t="str">
        <f>'Calculated Tab Properties'!A398</f>
        <v>TAB14-398</v>
      </c>
      <c r="B398">
        <f>'Calculated Tab Properties'!B398</f>
        <v>2100</v>
      </c>
      <c r="C398">
        <f>'Calculated Tab Properties'!C398</f>
        <v>4.9523789357491577</v>
      </c>
      <c r="D398">
        <f>'Calculated Tab Properties'!D398</f>
        <v>283.75041156791701</v>
      </c>
      <c r="E398">
        <f>'Calculated Tab Properties'!E398</f>
        <v>1.8766273620323872</v>
      </c>
      <c r="F398">
        <f>'Calculated Tab Properties'!F398</f>
        <v>1.8766273620323872</v>
      </c>
      <c r="G398">
        <f>'Calculated Tab Properties'!G398</f>
        <v>0</v>
      </c>
      <c r="H398">
        <f>'Calculated Tab Properties'!H398</f>
        <v>2.7086098921953519</v>
      </c>
      <c r="I398">
        <f>'Calculated Tab Properties'!I398</f>
        <v>4.9999992233468647E-2</v>
      </c>
      <c r="J398" s="20">
        <f>'Calculated Tab Properties'!J398</f>
        <v>0.83067410252889462</v>
      </c>
      <c r="K398">
        <v>0</v>
      </c>
      <c r="L398">
        <v>0</v>
      </c>
      <c r="M398">
        <v>0</v>
      </c>
      <c r="N398">
        <v>0</v>
      </c>
      <c r="O398" s="27">
        <v>0</v>
      </c>
      <c r="P398" s="27">
        <v>0</v>
      </c>
      <c r="Q398">
        <v>0</v>
      </c>
      <c r="R398">
        <f>'Calculated Tab Properties'!R398</f>
        <v>1</v>
      </c>
      <c r="T398" s="30">
        <f>VLOOKUP('GEOMETRIC INPUTS'!D398,'Pressure Calculations'!$A$22:$B$61,2,TRUE)</f>
        <v>1.97712</v>
      </c>
      <c r="U398" s="30">
        <f>VLOOKUP('GEOMETRIC INPUTS'!D398,'Pressure Calculations'!$C$22:$D$61,2,TRUE)</f>
        <v>-2.3233100000000002</v>
      </c>
      <c r="V398">
        <f>T398*'GEOMETRIC INPUTS'!S398</f>
        <v>7.90848</v>
      </c>
      <c r="W398" s="27">
        <f>U398*'GEOMETRIC INPUTS'!R398</f>
        <v>-9.2932400000000008</v>
      </c>
      <c r="X398" s="27">
        <f t="shared" si="91"/>
        <v>-7.1471098038345584</v>
      </c>
      <c r="Y398" s="27">
        <f t="shared" si="92"/>
        <v>-9.8907627137613598</v>
      </c>
      <c r="Z398" s="27">
        <f t="shared" si="93"/>
        <v>0</v>
      </c>
      <c r="AA398" s="27">
        <f t="shared" si="94"/>
        <v>0</v>
      </c>
      <c r="AB398" s="27">
        <f t="shared" si="95"/>
        <v>0</v>
      </c>
      <c r="AC398">
        <f t="shared" si="96"/>
        <v>-7.1471098038345584</v>
      </c>
      <c r="AD398" s="28">
        <f>'GT Data'!D400</f>
        <v>1010</v>
      </c>
      <c r="AE398">
        <f t="shared" si="97"/>
        <v>7.90848</v>
      </c>
      <c r="AF398">
        <f t="shared" si="98"/>
        <v>-9.2932400000000026</v>
      </c>
      <c r="AG398" s="25">
        <f t="shared" si="99"/>
        <v>0</v>
      </c>
      <c r="AH398" s="25">
        <v>0</v>
      </c>
      <c r="AI398" s="25">
        <v>0</v>
      </c>
      <c r="AJ398" s="25">
        <f t="shared" si="100"/>
        <v>-19.055813998885426</v>
      </c>
      <c r="AK398" s="28">
        <f>'GT Data'!N400</f>
        <v>1011</v>
      </c>
      <c r="AL398" s="25">
        <f t="shared" si="101"/>
        <v>0</v>
      </c>
      <c r="AM398" s="25">
        <f t="shared" si="102"/>
        <v>0</v>
      </c>
      <c r="AN398" s="25">
        <f t="shared" si="103"/>
        <v>0</v>
      </c>
      <c r="AO398" s="25">
        <v>0</v>
      </c>
      <c r="AP398" s="25">
        <v>0</v>
      </c>
      <c r="AQ398" s="25">
        <v>0</v>
      </c>
    </row>
    <row r="399" spans="1:43" x14ac:dyDescent="0.3">
      <c r="A399" t="str">
        <f>'Calculated Tab Properties'!A399</f>
        <v>TAB11-399</v>
      </c>
      <c r="B399">
        <f>'Calculated Tab Properties'!B399</f>
        <v>2100</v>
      </c>
      <c r="C399">
        <f>'Calculated Tab Properties'!C399</f>
        <v>4.9523789345239138</v>
      </c>
      <c r="D399">
        <f>'Calculated Tab Properties'!D399</f>
        <v>283.75041149771573</v>
      </c>
      <c r="E399">
        <f>'Calculated Tab Properties'!E399</f>
        <v>0.67263079458921771</v>
      </c>
      <c r="F399">
        <f>'Calculated Tab Properties'!F399</f>
        <v>0.67263079458921771</v>
      </c>
      <c r="G399">
        <f>'Calculated Tab Properties'!G399</f>
        <v>0</v>
      </c>
      <c r="H399">
        <f>'Calculated Tab Properties'!H399</f>
        <v>2.0946763721268344</v>
      </c>
      <c r="I399">
        <f>'Calculated Tab Properties'!I399</f>
        <v>5.0000001946871708E-2</v>
      </c>
      <c r="J399" s="20">
        <f>'Calculated Tab Properties'!J399</f>
        <v>1.2689910339839827</v>
      </c>
      <c r="K399">
        <v>0</v>
      </c>
      <c r="L399">
        <v>0</v>
      </c>
      <c r="M399">
        <v>0</v>
      </c>
      <c r="N399">
        <v>0</v>
      </c>
      <c r="O399" s="27">
        <v>0</v>
      </c>
      <c r="P399" s="27">
        <v>0</v>
      </c>
      <c r="Q399">
        <v>0</v>
      </c>
      <c r="R399">
        <f>'Calculated Tab Properties'!R399</f>
        <v>1</v>
      </c>
      <c r="T399" s="30">
        <f>VLOOKUP('GEOMETRIC INPUTS'!D399,'Pressure Calculations'!$A$22:$B$61,2,TRUE)</f>
        <v>1.7600340000000001</v>
      </c>
      <c r="U399" s="30">
        <f>VLOOKUP('GEOMETRIC INPUTS'!D399,'Pressure Calculations'!$C$22:$D$61,2,TRUE)</f>
        <v>-2.0546060000000002</v>
      </c>
      <c r="V399">
        <f>T399*'GEOMETRIC INPUTS'!S399</f>
        <v>7.0401360000000004</v>
      </c>
      <c r="W399" s="27">
        <f>U399*'GEOMETRIC INPUTS'!R399</f>
        <v>-8.2184240000000006</v>
      </c>
      <c r="X399" s="27">
        <f t="shared" si="91"/>
        <v>-6.3094968288398814</v>
      </c>
      <c r="Y399" s="27">
        <f t="shared" si="92"/>
        <v>-8.7918290309315896</v>
      </c>
      <c r="Z399" s="27">
        <f t="shared" si="93"/>
        <v>0</v>
      </c>
      <c r="AA399" s="27">
        <f t="shared" si="94"/>
        <v>0</v>
      </c>
      <c r="AB399" s="27">
        <f t="shared" si="95"/>
        <v>0</v>
      </c>
      <c r="AC399">
        <f t="shared" si="96"/>
        <v>-6.3094968288398814</v>
      </c>
      <c r="AD399" s="28">
        <f>'GT Data'!D401</f>
        <v>1014</v>
      </c>
      <c r="AE399">
        <f t="shared" si="97"/>
        <v>7.0401360000000004</v>
      </c>
      <c r="AF399">
        <f t="shared" si="98"/>
        <v>-8.2184240000000006</v>
      </c>
      <c r="AG399" s="25">
        <f t="shared" si="99"/>
        <v>0</v>
      </c>
      <c r="AH399" s="25">
        <v>0</v>
      </c>
      <c r="AI399" s="25">
        <v>0</v>
      </c>
      <c r="AJ399" s="25">
        <f t="shared" si="100"/>
        <v>-6.3532464156312098</v>
      </c>
      <c r="AK399" s="28">
        <f>'GT Data'!N401</f>
        <v>1015</v>
      </c>
      <c r="AL399" s="25">
        <f t="shared" si="101"/>
        <v>0</v>
      </c>
      <c r="AM399" s="25">
        <f t="shared" si="102"/>
        <v>0</v>
      </c>
      <c r="AN399" s="25">
        <f t="shared" si="103"/>
        <v>0</v>
      </c>
      <c r="AO399" s="25">
        <v>0</v>
      </c>
      <c r="AP399" s="25">
        <v>0</v>
      </c>
      <c r="AQ399" s="25">
        <v>0</v>
      </c>
    </row>
    <row r="400" spans="1:43" x14ac:dyDescent="0.3">
      <c r="A400" t="str">
        <f>'Calculated Tab Properties'!A400</f>
        <v>TAB12-400</v>
      </c>
      <c r="B400">
        <f>'Calculated Tab Properties'!B400</f>
        <v>2100</v>
      </c>
      <c r="C400">
        <f>'Calculated Tab Properties'!C400</f>
        <v>4.9523789349688858</v>
      </c>
      <c r="D400">
        <f>'Calculated Tab Properties'!D400</f>
        <v>283.75041152321074</v>
      </c>
      <c r="E400">
        <f>'Calculated Tab Properties'!E400</f>
        <v>0.54066454994302304</v>
      </c>
      <c r="F400">
        <f>'Calculated Tab Properties'!F400</f>
        <v>0.54066454994302304</v>
      </c>
      <c r="G400">
        <f>'Calculated Tab Properties'!G400</f>
        <v>0</v>
      </c>
      <c r="H400">
        <f>'Calculated Tab Properties'!H400</f>
        <v>2.0593085486784801</v>
      </c>
      <c r="I400">
        <f>'Calculated Tab Properties'!I400</f>
        <v>5.00000019468715E-2</v>
      </c>
      <c r="J400" s="20">
        <f>'Calculated Tab Properties'!J400</f>
        <v>1.3302156194521442</v>
      </c>
      <c r="K400">
        <v>0</v>
      </c>
      <c r="L400">
        <v>0</v>
      </c>
      <c r="M400">
        <v>0</v>
      </c>
      <c r="N400">
        <v>0</v>
      </c>
      <c r="O400" s="27">
        <v>0</v>
      </c>
      <c r="P400" s="27">
        <v>0</v>
      </c>
      <c r="Q400">
        <v>0</v>
      </c>
      <c r="R400">
        <f>'Calculated Tab Properties'!R400</f>
        <v>1</v>
      </c>
      <c r="T400" s="30">
        <f>VLOOKUP('GEOMETRIC INPUTS'!D400,'Pressure Calculations'!$A$22:$B$61,2,TRUE)</f>
        <v>1.8357400000000001</v>
      </c>
      <c r="U400" s="30">
        <f>VLOOKUP('GEOMETRIC INPUTS'!D400,'Pressure Calculations'!$C$22:$D$61,2,TRUE)</f>
        <v>-2.147278</v>
      </c>
      <c r="V400">
        <f>T400*'GEOMETRIC INPUTS'!S400</f>
        <v>7.3429600000000006</v>
      </c>
      <c r="W400" s="27">
        <f>U400*'GEOMETRIC INPUTS'!R400</f>
        <v>-8.5891120000000001</v>
      </c>
      <c r="X400" s="27">
        <f t="shared" ref="X400:X463" si="104">V400*COS(C400)-W400*SIN(C400)</f>
        <v>-6.5975819359301777</v>
      </c>
      <c r="Y400" s="27">
        <f t="shared" ref="Y400:Y463" si="105">V400*SIN(C400)+W400*COS(C400)</f>
        <v>-9.1740841019053114</v>
      </c>
      <c r="Z400" s="27">
        <f t="shared" ref="Z400:Z463" si="106">(F400/2*L400-G400/2*M400-G400/2*O400-I400*(K400+P400)-Q400)/F400</f>
        <v>0</v>
      </c>
      <c r="AA400" s="27">
        <f t="shared" ref="AA400:AA463" si="107">SUM(K400:N400) + P400+O400-Z400</f>
        <v>0</v>
      </c>
      <c r="AB400" s="27">
        <f t="shared" ref="AB400:AB463" si="108">(N400*H400*COS(J400) + 2*H400*COS(J400)*(L400+M400+O400+K400+P400-Z400)/(2*H400*SIN(J400)))</f>
        <v>0</v>
      </c>
      <c r="AC400">
        <f t="shared" ref="AC400:AC463" si="109">X400-AB400</f>
        <v>-6.5975819359301777</v>
      </c>
      <c r="AD400" s="28">
        <f>'GT Data'!D402</f>
        <v>1016</v>
      </c>
      <c r="AE400">
        <f t="shared" ref="AE400:AE463" si="110">AC400*COS(C400) + Y400*SIN(C400)</f>
        <v>7.3429600000000006</v>
      </c>
      <c r="AF400">
        <f t="shared" ref="AF400:AF463" si="111">-AC400*SIN(C400) + Y400*COS(C400)</f>
        <v>-8.5891119999999983</v>
      </c>
      <c r="AG400" s="25">
        <f t="shared" ref="AG400:AG463" si="112">Z400</f>
        <v>0</v>
      </c>
      <c r="AH400" s="25">
        <v>0</v>
      </c>
      <c r="AI400" s="25">
        <v>0</v>
      </c>
      <c r="AJ400" s="25">
        <f t="shared" ref="AJ400:AJ463" si="113">Y400*(F400+I400)</f>
        <v>-5.4188062750521064</v>
      </c>
      <c r="AK400" s="28">
        <f>'GT Data'!N402</f>
        <v>1017</v>
      </c>
      <c r="AL400" s="25">
        <f t="shared" ref="AL400:AL463" si="114">-AB400*SIN(C400)</f>
        <v>0</v>
      </c>
      <c r="AM400" s="25">
        <f t="shared" ref="AM400:AM463" si="115">AB400*COS(C400)</f>
        <v>0</v>
      </c>
      <c r="AN400" s="25">
        <f t="shared" ref="AN400:AN463" si="116">AA400</f>
        <v>0</v>
      </c>
      <c r="AO400" s="25">
        <v>0</v>
      </c>
      <c r="AP400" s="25">
        <v>0</v>
      </c>
      <c r="AQ400" s="25">
        <v>0</v>
      </c>
    </row>
    <row r="401" spans="1:43" x14ac:dyDescent="0.3">
      <c r="A401" t="str">
        <f>'Calculated Tab Properties'!A401</f>
        <v>TAB13-401</v>
      </c>
      <c r="B401">
        <f>'Calculated Tab Properties'!B401</f>
        <v>2100</v>
      </c>
      <c r="C401">
        <f>'Calculated Tab Properties'!C401</f>
        <v>4.9523789343742628</v>
      </c>
      <c r="D401">
        <f>'Calculated Tab Properties'!D401</f>
        <v>283.75041148914136</v>
      </c>
      <c r="E401">
        <f>'Calculated Tab Properties'!E401</f>
        <v>0.40866027524030035</v>
      </c>
      <c r="F401">
        <f>'Calculated Tab Properties'!F401</f>
        <v>0.40866027524030035</v>
      </c>
      <c r="G401">
        <f>'Calculated Tab Properties'!G401</f>
        <v>0</v>
      </c>
      <c r="H401">
        <f>'Calculated Tab Properties'!H401</f>
        <v>2.0319048185900423</v>
      </c>
      <c r="I401">
        <f>'Calculated Tab Properties'!I401</f>
        <v>5.0000001709178621E-2</v>
      </c>
      <c r="J401" s="20">
        <f>'Calculated Tab Properties'!J401</f>
        <v>1.393352305053208</v>
      </c>
      <c r="K401">
        <v>0</v>
      </c>
      <c r="L401">
        <v>0</v>
      </c>
      <c r="M401">
        <v>0</v>
      </c>
      <c r="N401">
        <v>0</v>
      </c>
      <c r="O401" s="27">
        <v>0</v>
      </c>
      <c r="P401" s="27">
        <v>0</v>
      </c>
      <c r="Q401">
        <v>0</v>
      </c>
      <c r="R401">
        <f>'Calculated Tab Properties'!R401</f>
        <v>1</v>
      </c>
      <c r="T401" s="30">
        <f>VLOOKUP('GEOMETRIC INPUTS'!D401,'Pressure Calculations'!$A$22:$B$61,2,TRUE)</f>
        <v>1.9083100000000002</v>
      </c>
      <c r="U401" s="30">
        <f>VLOOKUP('GEOMETRIC INPUTS'!D401,'Pressure Calculations'!$C$22:$D$61,2,TRUE)</f>
        <v>-2.2370700000000001</v>
      </c>
      <c r="V401">
        <f>T401*'GEOMETRIC INPUTS'!S401</f>
        <v>7.6332400000000007</v>
      </c>
      <c r="W401" s="27">
        <f>U401*'GEOMETRIC INPUTS'!R401</f>
        <v>-8.9482800000000005</v>
      </c>
      <c r="X401" s="27">
        <f t="shared" si="104"/>
        <v>-6.8774588309764528</v>
      </c>
      <c r="Y401" s="27">
        <f t="shared" si="105"/>
        <v>-9.5414164506232524</v>
      </c>
      <c r="Z401" s="27">
        <f t="shared" si="106"/>
        <v>0</v>
      </c>
      <c r="AA401" s="27">
        <f t="shared" si="107"/>
        <v>0</v>
      </c>
      <c r="AB401" s="27">
        <f t="shared" si="108"/>
        <v>0</v>
      </c>
      <c r="AC401">
        <f t="shared" si="109"/>
        <v>-6.8774588309764528</v>
      </c>
      <c r="AD401" s="28">
        <f>'GT Data'!D403</f>
        <v>1018</v>
      </c>
      <c r="AE401">
        <f t="shared" si="110"/>
        <v>7.6332400000000016</v>
      </c>
      <c r="AF401">
        <f t="shared" si="111"/>
        <v>-8.9482800000000005</v>
      </c>
      <c r="AG401" s="25">
        <f t="shared" si="112"/>
        <v>0</v>
      </c>
      <c r="AH401" s="25">
        <v>0</v>
      </c>
      <c r="AI401" s="25">
        <v>0</v>
      </c>
      <c r="AJ401" s="25">
        <f t="shared" si="113"/>
        <v>-4.376268711733176</v>
      </c>
      <c r="AK401" s="28">
        <f>'GT Data'!N403</f>
        <v>1019</v>
      </c>
      <c r="AL401" s="25">
        <f t="shared" si="114"/>
        <v>0</v>
      </c>
      <c r="AM401" s="25">
        <f t="shared" si="115"/>
        <v>0</v>
      </c>
      <c r="AN401" s="25">
        <f t="shared" si="116"/>
        <v>0</v>
      </c>
      <c r="AO401" s="25">
        <v>0</v>
      </c>
      <c r="AP401" s="25">
        <v>0</v>
      </c>
      <c r="AQ401" s="25">
        <v>0</v>
      </c>
    </row>
    <row r="402" spans="1:43" x14ac:dyDescent="0.3">
      <c r="A402" t="str">
        <f>'Calculated Tab Properties'!A402</f>
        <v>TAB14-402</v>
      </c>
      <c r="B402">
        <f>'Calculated Tab Properties'!B402</f>
        <v>2100</v>
      </c>
      <c r="C402">
        <f>'Calculated Tab Properties'!C402</f>
        <v>4.9523789392602424</v>
      </c>
      <c r="D402">
        <f>'Calculated Tab Properties'!D402</f>
        <v>283.75041176908741</v>
      </c>
      <c r="E402">
        <f>'Calculated Tab Properties'!E402</f>
        <v>0.27662736011102362</v>
      </c>
      <c r="F402">
        <f>'Calculated Tab Properties'!F402</f>
        <v>0.27662736011102362</v>
      </c>
      <c r="G402">
        <f>'Calculated Tab Properties'!G402</f>
        <v>0</v>
      </c>
      <c r="H402">
        <f>'Calculated Tab Properties'!H402</f>
        <v>2.012799037129914</v>
      </c>
      <c r="I402">
        <f>'Calculated Tab Properties'!I402</f>
        <v>4.9999992233468647E-2</v>
      </c>
      <c r="J402" s="20">
        <f>'Calculated Tab Properties'!J402</f>
        <v>1.4579639227103074</v>
      </c>
      <c r="K402">
        <v>0</v>
      </c>
      <c r="L402">
        <v>0</v>
      </c>
      <c r="M402">
        <v>0</v>
      </c>
      <c r="N402">
        <v>0</v>
      </c>
      <c r="O402" s="27">
        <v>0</v>
      </c>
      <c r="P402" s="27">
        <v>0</v>
      </c>
      <c r="Q402">
        <v>0</v>
      </c>
      <c r="R402">
        <f>'Calculated Tab Properties'!R402</f>
        <v>1</v>
      </c>
      <c r="T402" s="30">
        <f>VLOOKUP('GEOMETRIC INPUTS'!D402,'Pressure Calculations'!$A$22:$B$61,2,TRUE)</f>
        <v>1.97712</v>
      </c>
      <c r="U402" s="30">
        <f>VLOOKUP('GEOMETRIC INPUTS'!D402,'Pressure Calculations'!$C$22:$D$61,2,TRUE)</f>
        <v>-2.3233100000000002</v>
      </c>
      <c r="V402">
        <f>T402*'GEOMETRIC INPUTS'!S402</f>
        <v>7.90848</v>
      </c>
      <c r="W402" s="27">
        <f>U402*'GEOMETRIC INPUTS'!R402</f>
        <v>-9.2932400000000008</v>
      </c>
      <c r="X402" s="27">
        <f t="shared" si="104"/>
        <v>-7.1471097691072512</v>
      </c>
      <c r="Y402" s="27">
        <f t="shared" si="105"/>
        <v>-9.890762738855468</v>
      </c>
      <c r="Z402" s="27">
        <f t="shared" si="106"/>
        <v>0</v>
      </c>
      <c r="AA402" s="27">
        <f t="shared" si="107"/>
        <v>0</v>
      </c>
      <c r="AB402" s="27">
        <f t="shared" si="108"/>
        <v>0</v>
      </c>
      <c r="AC402">
        <f t="shared" si="109"/>
        <v>-7.1471097691072512</v>
      </c>
      <c r="AD402" s="28">
        <f>'GT Data'!D404</f>
        <v>1020</v>
      </c>
      <c r="AE402">
        <f t="shared" si="110"/>
        <v>7.9084800000000008</v>
      </c>
      <c r="AF402">
        <f t="shared" si="111"/>
        <v>-9.2932400000000008</v>
      </c>
      <c r="AG402" s="25">
        <f t="shared" si="112"/>
        <v>0</v>
      </c>
      <c r="AH402" s="25">
        <v>0</v>
      </c>
      <c r="AI402" s="25">
        <v>0</v>
      </c>
      <c r="AJ402" s="25">
        <f t="shared" si="113"/>
        <v>-3.2305936460599201</v>
      </c>
      <c r="AK402" s="28">
        <f>'GT Data'!N404</f>
        <v>1021</v>
      </c>
      <c r="AL402" s="25">
        <f t="shared" si="114"/>
        <v>0</v>
      </c>
      <c r="AM402" s="25">
        <f t="shared" si="115"/>
        <v>0</v>
      </c>
      <c r="AN402" s="25">
        <f t="shared" si="116"/>
        <v>0</v>
      </c>
      <c r="AO402" s="25">
        <v>0</v>
      </c>
      <c r="AP402" s="25">
        <v>0</v>
      </c>
      <c r="AQ402" s="25">
        <v>0</v>
      </c>
    </row>
    <row r="403" spans="1:43" x14ac:dyDescent="0.3">
      <c r="A403" t="str">
        <f>'Calculated Tab Properties'!A403</f>
        <v>TAB11-403</v>
      </c>
      <c r="B403">
        <f>'Calculated Tab Properties'!B403</f>
        <v>2100</v>
      </c>
      <c r="C403">
        <f>'Calculated Tab Properties'!C403</f>
        <v>4.943890369605997</v>
      </c>
      <c r="D403">
        <f>'Calculated Tab Properties'!D403</f>
        <v>283.26405255379626</v>
      </c>
      <c r="E403">
        <f>'Calculated Tab Properties'!E403</f>
        <v>0.72967423892138172</v>
      </c>
      <c r="F403">
        <f>'Calculated Tab Properties'!F403</f>
        <v>0.72967423892138172</v>
      </c>
      <c r="G403">
        <f>'Calculated Tab Properties'!G403</f>
        <v>0</v>
      </c>
      <c r="H403">
        <f>'Calculated Tab Properties'!H403</f>
        <v>2.1123345076745945</v>
      </c>
      <c r="I403">
        <f>'Calculated Tab Properties'!I403</f>
        <v>4.9999999073444275E-2</v>
      </c>
      <c r="J403" s="20">
        <f>'Calculated Tab Properties'!J403</f>
        <v>1.2432038294807854</v>
      </c>
      <c r="K403">
        <v>0</v>
      </c>
      <c r="L403">
        <v>0</v>
      </c>
      <c r="M403">
        <v>0</v>
      </c>
      <c r="N403">
        <v>0</v>
      </c>
      <c r="O403" s="27">
        <v>0</v>
      </c>
      <c r="P403" s="27">
        <v>0</v>
      </c>
      <c r="Q403">
        <v>0</v>
      </c>
      <c r="R403">
        <f>'Calculated Tab Properties'!R403</f>
        <v>1</v>
      </c>
      <c r="T403" s="30">
        <f>VLOOKUP('GEOMETRIC INPUTS'!D403,'Pressure Calculations'!$A$22:$B$61,2,TRUE)</f>
        <v>1.7600340000000001</v>
      </c>
      <c r="U403" s="30">
        <f>VLOOKUP('GEOMETRIC INPUTS'!D403,'Pressure Calculations'!$C$22:$D$61,2,TRUE)</f>
        <v>-2.0546060000000002</v>
      </c>
      <c r="V403">
        <f>T403*'GEOMETRIC INPUTS'!S403</f>
        <v>7.0401360000000004</v>
      </c>
      <c r="W403" s="27">
        <f>U403*'GEOMETRIC INPUTS'!R403</f>
        <v>-8.2184240000000006</v>
      </c>
      <c r="X403" s="27">
        <f t="shared" si="104"/>
        <v>-6.3838986277172367</v>
      </c>
      <c r="Y403" s="27">
        <f t="shared" si="105"/>
        <v>-8.7379543517520162</v>
      </c>
      <c r="Z403" s="27">
        <f t="shared" si="106"/>
        <v>0</v>
      </c>
      <c r="AA403" s="27">
        <f t="shared" si="107"/>
        <v>0</v>
      </c>
      <c r="AB403" s="27">
        <f t="shared" si="108"/>
        <v>0</v>
      </c>
      <c r="AC403">
        <f t="shared" si="109"/>
        <v>-6.3838986277172367</v>
      </c>
      <c r="AD403" s="28">
        <f>'GT Data'!D405</f>
        <v>1024</v>
      </c>
      <c r="AE403">
        <f t="shared" si="110"/>
        <v>7.0401360000000004</v>
      </c>
      <c r="AF403">
        <f t="shared" si="111"/>
        <v>-8.2184240000000024</v>
      </c>
      <c r="AG403" s="25">
        <f t="shared" si="112"/>
        <v>0</v>
      </c>
      <c r="AH403" s="25">
        <v>0</v>
      </c>
      <c r="AI403" s="25">
        <v>0</v>
      </c>
      <c r="AJ403" s="25">
        <f t="shared" si="113"/>
        <v>-6.8127579008358277</v>
      </c>
      <c r="AK403" s="28">
        <f>'GT Data'!N405</f>
        <v>1025</v>
      </c>
      <c r="AL403" s="25">
        <f t="shared" si="114"/>
        <v>0</v>
      </c>
      <c r="AM403" s="25">
        <f t="shared" si="115"/>
        <v>0</v>
      </c>
      <c r="AN403" s="25">
        <f t="shared" si="116"/>
        <v>0</v>
      </c>
      <c r="AO403" s="25">
        <v>0</v>
      </c>
      <c r="AP403" s="25">
        <v>0</v>
      </c>
      <c r="AQ403" s="25">
        <v>0</v>
      </c>
    </row>
    <row r="404" spans="1:43" x14ac:dyDescent="0.3">
      <c r="A404" t="str">
        <f>'Calculated Tab Properties'!A404</f>
        <v>TAB12-404</v>
      </c>
      <c r="B404">
        <f>'Calculated Tab Properties'!B404</f>
        <v>2100</v>
      </c>
      <c r="C404">
        <f>'Calculated Tab Properties'!C404</f>
        <v>4.9438903690322658</v>
      </c>
      <c r="D404">
        <f>'Calculated Tab Properties'!D404</f>
        <v>283.26405252092388</v>
      </c>
      <c r="E404">
        <f>'Calculated Tab Properties'!E404</f>
        <v>0.59818206403035257</v>
      </c>
      <c r="F404">
        <f>'Calculated Tab Properties'!F404</f>
        <v>0.59818206403035257</v>
      </c>
      <c r="G404">
        <f>'Calculated Tab Properties'!G404</f>
        <v>0</v>
      </c>
      <c r="H404">
        <f>'Calculated Tab Properties'!H404</f>
        <v>2.0737655547551341</v>
      </c>
      <c r="I404">
        <f>'Calculated Tab Properties'!I404</f>
        <v>4.9999999302884936E-2</v>
      </c>
      <c r="J404" s="20">
        <f>'Calculated Tab Properties'!J404</f>
        <v>1.3032753720936991</v>
      </c>
      <c r="K404">
        <v>0</v>
      </c>
      <c r="L404">
        <v>0</v>
      </c>
      <c r="M404">
        <v>0</v>
      </c>
      <c r="N404">
        <v>0</v>
      </c>
      <c r="O404" s="27">
        <v>0</v>
      </c>
      <c r="P404" s="27">
        <v>0</v>
      </c>
      <c r="Q404">
        <v>0</v>
      </c>
      <c r="R404">
        <f>'Calculated Tab Properties'!R404</f>
        <v>1</v>
      </c>
      <c r="T404" s="30">
        <f>VLOOKUP('GEOMETRIC INPUTS'!D404,'Pressure Calculations'!$A$22:$B$61,2,TRUE)</f>
        <v>1.8357400000000001</v>
      </c>
      <c r="U404" s="30">
        <f>VLOOKUP('GEOMETRIC INPUTS'!D404,'Pressure Calculations'!$C$22:$D$61,2,TRUE)</f>
        <v>-2.147278</v>
      </c>
      <c r="V404">
        <f>T404*'GEOMETRIC INPUTS'!S404</f>
        <v>7.3429600000000006</v>
      </c>
      <c r="W404" s="27">
        <f>U404*'GEOMETRIC INPUTS'!R404</f>
        <v>-8.5891120000000001</v>
      </c>
      <c r="X404" s="27">
        <f t="shared" si="104"/>
        <v>-6.6752181230837628</v>
      </c>
      <c r="Y404" s="27">
        <f t="shared" si="105"/>
        <v>-9.1177502444077785</v>
      </c>
      <c r="Z404" s="27">
        <f t="shared" si="106"/>
        <v>0</v>
      </c>
      <c r="AA404" s="27">
        <f t="shared" si="107"/>
        <v>0</v>
      </c>
      <c r="AB404" s="27">
        <f t="shared" si="108"/>
        <v>0</v>
      </c>
      <c r="AC404">
        <f t="shared" si="109"/>
        <v>-6.6752181230837628</v>
      </c>
      <c r="AD404" s="28">
        <f>'GT Data'!D406</f>
        <v>1026</v>
      </c>
      <c r="AE404">
        <f t="shared" si="110"/>
        <v>7.3429599999999997</v>
      </c>
      <c r="AF404">
        <f t="shared" si="111"/>
        <v>-8.5891120000000001</v>
      </c>
      <c r="AG404" s="25">
        <f t="shared" si="112"/>
        <v>0</v>
      </c>
      <c r="AH404" s="25">
        <v>0</v>
      </c>
      <c r="AI404" s="25">
        <v>0</v>
      </c>
      <c r="AJ404" s="25">
        <f t="shared" si="113"/>
        <v>-5.9099621663773645</v>
      </c>
      <c r="AK404" s="28">
        <f>'GT Data'!N406</f>
        <v>1027</v>
      </c>
      <c r="AL404" s="25">
        <f t="shared" si="114"/>
        <v>0</v>
      </c>
      <c r="AM404" s="25">
        <f t="shared" si="115"/>
        <v>0</v>
      </c>
      <c r="AN404" s="25">
        <f t="shared" si="116"/>
        <v>0</v>
      </c>
      <c r="AO404" s="25">
        <v>0</v>
      </c>
      <c r="AP404" s="25">
        <v>0</v>
      </c>
      <c r="AQ404" s="25">
        <v>0</v>
      </c>
    </row>
    <row r="405" spans="1:43" x14ac:dyDescent="0.3">
      <c r="A405" t="str">
        <f>'Calculated Tab Properties'!A405</f>
        <v>TAB13-405</v>
      </c>
      <c r="B405">
        <f>'Calculated Tab Properties'!B405</f>
        <v>2100</v>
      </c>
      <c r="C405">
        <f>'Calculated Tab Properties'!C405</f>
        <v>4.9438903689371632</v>
      </c>
      <c r="D405">
        <f>'Calculated Tab Properties'!D405</f>
        <v>283.26405251547493</v>
      </c>
      <c r="E405">
        <f>'Calculated Tab Properties'!E405</f>
        <v>0.46654468563342455</v>
      </c>
      <c r="F405">
        <f>'Calculated Tab Properties'!F405</f>
        <v>0.46654468563342455</v>
      </c>
      <c r="G405">
        <f>'Calculated Tab Properties'!G405</f>
        <v>0</v>
      </c>
      <c r="H405">
        <f>'Calculated Tab Properties'!H405</f>
        <v>2.0429169037702493</v>
      </c>
      <c r="I405">
        <f>'Calculated Tab Properties'!I405</f>
        <v>4.9999999302885144E-2</v>
      </c>
      <c r="J405" s="20">
        <f>'Calculated Tab Properties'!J405</f>
        <v>1.3654593914563407</v>
      </c>
      <c r="K405">
        <v>0</v>
      </c>
      <c r="L405">
        <v>0</v>
      </c>
      <c r="M405">
        <v>0</v>
      </c>
      <c r="N405">
        <v>0</v>
      </c>
      <c r="O405" s="27">
        <v>0</v>
      </c>
      <c r="P405" s="27">
        <v>0</v>
      </c>
      <c r="Q405">
        <v>0</v>
      </c>
      <c r="R405">
        <f>'Calculated Tab Properties'!R405</f>
        <v>1</v>
      </c>
      <c r="T405" s="30">
        <f>VLOOKUP('GEOMETRIC INPUTS'!D405,'Pressure Calculations'!$A$22:$B$61,2,TRUE)</f>
        <v>1.9083100000000002</v>
      </c>
      <c r="U405" s="30">
        <f>VLOOKUP('GEOMETRIC INPUTS'!D405,'Pressure Calculations'!$C$22:$D$61,2,TRUE)</f>
        <v>-2.2370700000000001</v>
      </c>
      <c r="V405">
        <f>T405*'GEOMETRIC INPUTS'!S405</f>
        <v>7.6332400000000007</v>
      </c>
      <c r="W405" s="27">
        <f>U405*'GEOMETRIC INPUTS'!R405</f>
        <v>-8.9482800000000005</v>
      </c>
      <c r="X405" s="27">
        <f t="shared" si="104"/>
        <v>-6.9582030175001721</v>
      </c>
      <c r="Y405" s="27">
        <f t="shared" si="105"/>
        <v>-9.4826936375299784</v>
      </c>
      <c r="Z405" s="27">
        <f t="shared" si="106"/>
        <v>0</v>
      </c>
      <c r="AA405" s="27">
        <f t="shared" si="107"/>
        <v>0</v>
      </c>
      <c r="AB405" s="27">
        <f t="shared" si="108"/>
        <v>0</v>
      </c>
      <c r="AC405">
        <f t="shared" si="109"/>
        <v>-6.9582030175001721</v>
      </c>
      <c r="AD405" s="28">
        <f>'GT Data'!D407</f>
        <v>1028</v>
      </c>
      <c r="AE405">
        <f t="shared" si="110"/>
        <v>7.6332400000000016</v>
      </c>
      <c r="AF405">
        <f t="shared" si="111"/>
        <v>-8.9482800000000022</v>
      </c>
      <c r="AG405" s="25">
        <f t="shared" si="112"/>
        <v>0</v>
      </c>
      <c r="AH405" s="25">
        <v>0</v>
      </c>
      <c r="AI405" s="25">
        <v>0</v>
      </c>
      <c r="AJ405" s="25">
        <f t="shared" si="113"/>
        <v>-4.8982349973454706</v>
      </c>
      <c r="AK405" s="28">
        <f>'GT Data'!N407</f>
        <v>1029</v>
      </c>
      <c r="AL405" s="25">
        <f t="shared" si="114"/>
        <v>0</v>
      </c>
      <c r="AM405" s="25">
        <f t="shared" si="115"/>
        <v>0</v>
      </c>
      <c r="AN405" s="25">
        <f t="shared" si="116"/>
        <v>0</v>
      </c>
      <c r="AO405" s="25">
        <v>0</v>
      </c>
      <c r="AP405" s="25">
        <v>0</v>
      </c>
      <c r="AQ405" s="25">
        <v>0</v>
      </c>
    </row>
    <row r="406" spans="1:43" x14ac:dyDescent="0.3">
      <c r="A406" t="str">
        <f>'Calculated Tab Properties'!A406</f>
        <v>TAB14-406</v>
      </c>
      <c r="B406">
        <f>'Calculated Tab Properties'!B406</f>
        <v>2100</v>
      </c>
      <c r="C406">
        <f>'Calculated Tab Properties'!C406</f>
        <v>4.9438903733674424</v>
      </c>
      <c r="D406">
        <f>'Calculated Tab Properties'!D406</f>
        <v>283.26405276931126</v>
      </c>
      <c r="E406">
        <f>'Calculated Tab Properties'!E406</f>
        <v>0.33476888489920442</v>
      </c>
      <c r="F406">
        <f>'Calculated Tab Properties'!F406</f>
        <v>0.33476888489920442</v>
      </c>
      <c r="G406">
        <f>'Calculated Tab Properties'!G406</f>
        <v>0</v>
      </c>
      <c r="H406">
        <f>'Calculated Tab Properties'!H406</f>
        <v>2.0201716061275019</v>
      </c>
      <c r="I406">
        <f>'Calculated Tab Properties'!I406</f>
        <v>4.9999999302883409E-2</v>
      </c>
      <c r="J406" s="20">
        <f>'Calculated Tab Properties'!J406</f>
        <v>1.429362548874122</v>
      </c>
      <c r="K406">
        <v>0</v>
      </c>
      <c r="L406">
        <v>0</v>
      </c>
      <c r="M406">
        <v>0</v>
      </c>
      <c r="N406">
        <v>0</v>
      </c>
      <c r="O406" s="27">
        <v>0</v>
      </c>
      <c r="P406" s="27">
        <v>0</v>
      </c>
      <c r="Q406">
        <v>0</v>
      </c>
      <c r="R406">
        <f>'Calculated Tab Properties'!R406</f>
        <v>1</v>
      </c>
      <c r="T406" s="30">
        <f>VLOOKUP('GEOMETRIC INPUTS'!D406,'Pressure Calculations'!$A$22:$B$61,2,TRUE)</f>
        <v>1.97712</v>
      </c>
      <c r="U406" s="30">
        <f>VLOOKUP('GEOMETRIC INPUTS'!D406,'Pressure Calculations'!$C$22:$D$61,2,TRUE)</f>
        <v>-2.3233100000000002</v>
      </c>
      <c r="V406">
        <f>T406*'GEOMETRIC INPUTS'!S406</f>
        <v>7.90848</v>
      </c>
      <c r="W406" s="27">
        <f>U406*'GEOMETRIC INPUTS'!R406</f>
        <v>-9.2932400000000008</v>
      </c>
      <c r="X406" s="27">
        <f t="shared" si="104"/>
        <v>-7.2308096584344046</v>
      </c>
      <c r="Y406" s="27">
        <f t="shared" si="105"/>
        <v>-9.8297384141945372</v>
      </c>
      <c r="Z406" s="27">
        <f t="shared" si="106"/>
        <v>0</v>
      </c>
      <c r="AA406" s="27">
        <f t="shared" si="107"/>
        <v>0</v>
      </c>
      <c r="AB406" s="27">
        <f t="shared" si="108"/>
        <v>0</v>
      </c>
      <c r="AC406">
        <f t="shared" si="109"/>
        <v>-7.2308096584344046</v>
      </c>
      <c r="AD406" s="28">
        <f>'GT Data'!D408</f>
        <v>1030</v>
      </c>
      <c r="AE406">
        <f t="shared" si="110"/>
        <v>7.90848</v>
      </c>
      <c r="AF406">
        <f t="shared" si="111"/>
        <v>-9.2932400000000008</v>
      </c>
      <c r="AG406" s="25">
        <f t="shared" si="112"/>
        <v>0</v>
      </c>
      <c r="AH406" s="25">
        <v>0</v>
      </c>
      <c r="AI406" s="25">
        <v>0</v>
      </c>
      <c r="AJ406" s="25">
        <f t="shared" si="113"/>
        <v>-3.7821774816280325</v>
      </c>
      <c r="AK406" s="28">
        <f>'GT Data'!N408</f>
        <v>1031</v>
      </c>
      <c r="AL406" s="25">
        <f t="shared" si="114"/>
        <v>0</v>
      </c>
      <c r="AM406" s="25">
        <f t="shared" si="115"/>
        <v>0</v>
      </c>
      <c r="AN406" s="25">
        <f t="shared" si="116"/>
        <v>0</v>
      </c>
      <c r="AO406" s="25">
        <v>0</v>
      </c>
      <c r="AP406" s="25">
        <v>0</v>
      </c>
      <c r="AQ406" s="25">
        <v>0</v>
      </c>
    </row>
    <row r="407" spans="1:43" x14ac:dyDescent="0.3">
      <c r="A407" t="str">
        <f>'Calculated Tab Properties'!A407</f>
        <v>TAB11-407</v>
      </c>
      <c r="B407">
        <f>'Calculated Tab Properties'!B407</f>
        <v>2100</v>
      </c>
      <c r="C407">
        <f>'Calculated Tab Properties'!C407</f>
        <v>4.9324366697694515</v>
      </c>
      <c r="D407">
        <f>'Calculated Tab Properties'!D407</f>
        <v>282.60780389335252</v>
      </c>
      <c r="E407">
        <f>'Calculated Tab Properties'!E407</f>
        <v>0.60351206160693704</v>
      </c>
      <c r="F407">
        <f>'Calculated Tab Properties'!F407</f>
        <v>0.60351206160693704</v>
      </c>
      <c r="G407">
        <f>'Calculated Tab Properties'!G407</f>
        <v>0</v>
      </c>
      <c r="H407">
        <f>'Calculated Tab Properties'!H407</f>
        <v>2.0751808580330691</v>
      </c>
      <c r="I407">
        <f>'Calculated Tab Properties'!I407</f>
        <v>5.0000007946979071E-2</v>
      </c>
      <c r="J407" s="20">
        <f>'Calculated Tab Properties'!J407</f>
        <v>1.3007982857916092</v>
      </c>
      <c r="K407">
        <v>0</v>
      </c>
      <c r="L407">
        <v>0</v>
      </c>
      <c r="M407">
        <v>0</v>
      </c>
      <c r="N407">
        <v>0</v>
      </c>
      <c r="O407" s="27">
        <v>0</v>
      </c>
      <c r="P407" s="27">
        <v>0</v>
      </c>
      <c r="Q407">
        <v>0</v>
      </c>
      <c r="R407">
        <f>'Calculated Tab Properties'!R407</f>
        <v>1</v>
      </c>
      <c r="T407" s="30">
        <f>VLOOKUP('GEOMETRIC INPUTS'!D407,'Pressure Calculations'!$A$22:$B$61,2,TRUE)</f>
        <v>1.7600340000000001</v>
      </c>
      <c r="U407" s="30">
        <f>VLOOKUP('GEOMETRIC INPUTS'!D407,'Pressure Calculations'!$C$22:$D$61,2,TRUE)</f>
        <v>-2.0546060000000002</v>
      </c>
      <c r="V407">
        <f>T407*'GEOMETRIC INPUTS'!S407</f>
        <v>7.0401360000000004</v>
      </c>
      <c r="W407" s="27">
        <f>U407*'GEOMETRIC INPUTS'!R407</f>
        <v>-8.2184240000000006</v>
      </c>
      <c r="X407" s="27">
        <f t="shared" si="104"/>
        <v>-6.4835596073744108</v>
      </c>
      <c r="Y407" s="27">
        <f t="shared" si="105"/>
        <v>-8.6642635440004359</v>
      </c>
      <c r="Z407" s="27">
        <f t="shared" si="106"/>
        <v>0</v>
      </c>
      <c r="AA407" s="27">
        <f t="shared" si="107"/>
        <v>0</v>
      </c>
      <c r="AB407" s="27">
        <f t="shared" si="108"/>
        <v>0</v>
      </c>
      <c r="AC407">
        <f t="shared" si="109"/>
        <v>-6.4835596073744108</v>
      </c>
      <c r="AD407" s="28">
        <f>'GT Data'!D409</f>
        <v>1034</v>
      </c>
      <c r="AE407">
        <f t="shared" si="110"/>
        <v>7.0401359999999995</v>
      </c>
      <c r="AF407">
        <f t="shared" si="111"/>
        <v>-8.2184240000000006</v>
      </c>
      <c r="AG407" s="25">
        <f t="shared" si="112"/>
        <v>0</v>
      </c>
      <c r="AH407" s="25">
        <v>0</v>
      </c>
      <c r="AI407" s="25">
        <v>0</v>
      </c>
      <c r="AJ407" s="25">
        <f t="shared" si="113"/>
        <v>-5.6622007998002726</v>
      </c>
      <c r="AK407" s="28">
        <f>'GT Data'!N409</f>
        <v>1035</v>
      </c>
      <c r="AL407" s="25">
        <f t="shared" si="114"/>
        <v>0</v>
      </c>
      <c r="AM407" s="25">
        <f t="shared" si="115"/>
        <v>0</v>
      </c>
      <c r="AN407" s="25">
        <f t="shared" si="116"/>
        <v>0</v>
      </c>
      <c r="AO407" s="25">
        <v>0</v>
      </c>
      <c r="AP407" s="25">
        <v>0</v>
      </c>
      <c r="AQ407" s="25">
        <v>0</v>
      </c>
    </row>
    <row r="408" spans="1:43" x14ac:dyDescent="0.3">
      <c r="A408" t="str">
        <f>'Calculated Tab Properties'!A408</f>
        <v>TAB12-408</v>
      </c>
      <c r="B408">
        <f>'Calculated Tab Properties'!B408</f>
        <v>2100</v>
      </c>
      <c r="C408">
        <f>'Calculated Tab Properties'!C408</f>
        <v>4.9324366722400637</v>
      </c>
      <c r="D408">
        <f>'Calculated Tab Properties'!D408</f>
        <v>282.60780403490821</v>
      </c>
      <c r="E408">
        <f>'Calculated Tab Properties'!E408</f>
        <v>0.47349318194575812</v>
      </c>
      <c r="F408">
        <f>'Calculated Tab Properties'!F408</f>
        <v>0.47349318194575812</v>
      </c>
      <c r="G408">
        <f>'Calculated Tab Properties'!G408</f>
        <v>0</v>
      </c>
      <c r="H408">
        <f>'Calculated Tab Properties'!H408</f>
        <v>2.0443449994287137</v>
      </c>
      <c r="I408">
        <f>'Calculated Tab Properties'!I408</f>
        <v>4.9999998188111329E-2</v>
      </c>
      <c r="J408" s="20">
        <f>'Calculated Tab Properties'!J408</f>
        <v>1.3621319010814044</v>
      </c>
      <c r="K408">
        <v>0</v>
      </c>
      <c r="L408">
        <v>0</v>
      </c>
      <c r="M408">
        <v>0</v>
      </c>
      <c r="N408">
        <v>0</v>
      </c>
      <c r="O408" s="27">
        <v>0</v>
      </c>
      <c r="P408" s="27">
        <v>0</v>
      </c>
      <c r="Q408">
        <v>0</v>
      </c>
      <c r="R408">
        <f>'Calculated Tab Properties'!R408</f>
        <v>1</v>
      </c>
      <c r="T408" s="30">
        <f>VLOOKUP('GEOMETRIC INPUTS'!D408,'Pressure Calculations'!$A$22:$B$61,2,TRUE)</f>
        <v>1.8357400000000001</v>
      </c>
      <c r="U408" s="30">
        <f>VLOOKUP('GEOMETRIC INPUTS'!D408,'Pressure Calculations'!$C$22:$D$61,2,TRUE)</f>
        <v>-2.147278</v>
      </c>
      <c r="V408">
        <f>T408*'GEOMETRIC INPUTS'!S408</f>
        <v>7.3429600000000006</v>
      </c>
      <c r="W408" s="27">
        <f>U408*'GEOMETRIC INPUTS'!R408</f>
        <v>-8.5891120000000001</v>
      </c>
      <c r="X408" s="27">
        <f t="shared" si="104"/>
        <v>-6.7792099397685952</v>
      </c>
      <c r="Y408" s="27">
        <f t="shared" si="105"/>
        <v>-9.0406979322775012</v>
      </c>
      <c r="Z408" s="27">
        <f t="shared" si="106"/>
        <v>0</v>
      </c>
      <c r="AA408" s="27">
        <f t="shared" si="107"/>
        <v>0</v>
      </c>
      <c r="AB408" s="27">
        <f t="shared" si="108"/>
        <v>0</v>
      </c>
      <c r="AC408">
        <f t="shared" si="109"/>
        <v>-6.7792099397685952</v>
      </c>
      <c r="AD408" s="28">
        <f>'GT Data'!D410</f>
        <v>1036</v>
      </c>
      <c r="AE408">
        <f t="shared" si="110"/>
        <v>7.3429600000000006</v>
      </c>
      <c r="AF408">
        <f t="shared" si="111"/>
        <v>-8.5891120000000001</v>
      </c>
      <c r="AG408" s="25">
        <f t="shared" si="112"/>
        <v>0</v>
      </c>
      <c r="AH408" s="25">
        <v>0</v>
      </c>
      <c r="AI408" s="25">
        <v>0</v>
      </c>
      <c r="AJ408" s="25">
        <f t="shared" si="113"/>
        <v>-4.7327437111976476</v>
      </c>
      <c r="AK408" s="28">
        <f>'GT Data'!N410</f>
        <v>1037</v>
      </c>
      <c r="AL408" s="25">
        <f t="shared" si="114"/>
        <v>0</v>
      </c>
      <c r="AM408" s="25">
        <f t="shared" si="115"/>
        <v>0</v>
      </c>
      <c r="AN408" s="25">
        <f t="shared" si="116"/>
        <v>0</v>
      </c>
      <c r="AO408" s="25">
        <v>0</v>
      </c>
      <c r="AP408" s="25">
        <v>0</v>
      </c>
      <c r="AQ408" s="25">
        <v>0</v>
      </c>
    </row>
    <row r="409" spans="1:43" x14ac:dyDescent="0.3">
      <c r="A409" t="str">
        <f>'Calculated Tab Properties'!A409</f>
        <v>TAB13-409</v>
      </c>
      <c r="B409">
        <f>'Calculated Tab Properties'!B409</f>
        <v>2100</v>
      </c>
      <c r="C409">
        <f>'Calculated Tab Properties'!C409</f>
        <v>4.9324366689461456</v>
      </c>
      <c r="D409">
        <f>'Calculated Tab Properties'!D409</f>
        <v>282.60780384618056</v>
      </c>
      <c r="E409">
        <f>'Calculated Tab Properties'!E409</f>
        <v>0.34324869157030069</v>
      </c>
      <c r="F409">
        <f>'Calculated Tab Properties'!F409</f>
        <v>0.34324869157030069</v>
      </c>
      <c r="G409">
        <f>'Calculated Tab Properties'!G409</f>
        <v>0</v>
      </c>
      <c r="H409">
        <f>'Calculated Tab Properties'!H409</f>
        <v>2.0213843747409412</v>
      </c>
      <c r="I409">
        <f>'Calculated Tab Properties'!I409</f>
        <v>5.0000007946978883E-2</v>
      </c>
      <c r="J409" s="20">
        <f>'Calculated Tab Properties'!J409</f>
        <v>1.4252093800486574</v>
      </c>
      <c r="K409">
        <v>0</v>
      </c>
      <c r="L409">
        <v>0</v>
      </c>
      <c r="M409">
        <v>0</v>
      </c>
      <c r="N409">
        <v>0</v>
      </c>
      <c r="O409" s="27">
        <v>0</v>
      </c>
      <c r="P409" s="27">
        <v>0</v>
      </c>
      <c r="Q409">
        <v>0</v>
      </c>
      <c r="R409">
        <f>'Calculated Tab Properties'!R409</f>
        <v>1</v>
      </c>
      <c r="T409" s="30">
        <f>VLOOKUP('GEOMETRIC INPUTS'!D409,'Pressure Calculations'!$A$22:$B$61,2,TRUE)</f>
        <v>1.9083100000000002</v>
      </c>
      <c r="U409" s="30">
        <f>VLOOKUP('GEOMETRIC INPUTS'!D409,'Pressure Calculations'!$C$22:$D$61,2,TRUE)</f>
        <v>-2.2370700000000001</v>
      </c>
      <c r="V409">
        <f>T409*'GEOMETRIC INPUTS'!S409</f>
        <v>7.6332400000000007</v>
      </c>
      <c r="W409" s="27">
        <f>U409*'GEOMETRIC INPUTS'!R409</f>
        <v>-8.9482800000000005</v>
      </c>
      <c r="X409" s="27">
        <f t="shared" si="104"/>
        <v>-7.0663561620497211</v>
      </c>
      <c r="Y409" s="27">
        <f t="shared" si="105"/>
        <v>-9.402376212801844</v>
      </c>
      <c r="Z409" s="27">
        <f t="shared" si="106"/>
        <v>0</v>
      </c>
      <c r="AA409" s="27">
        <f t="shared" si="107"/>
        <v>0</v>
      </c>
      <c r="AB409" s="27">
        <f t="shared" si="108"/>
        <v>0</v>
      </c>
      <c r="AC409">
        <f t="shared" si="109"/>
        <v>-7.0663561620497211</v>
      </c>
      <c r="AD409" s="28">
        <f>'GT Data'!D411</f>
        <v>1038</v>
      </c>
      <c r="AE409">
        <f t="shared" si="110"/>
        <v>7.6332399999999998</v>
      </c>
      <c r="AF409">
        <f t="shared" si="111"/>
        <v>-8.9482800000000005</v>
      </c>
      <c r="AG409" s="25">
        <f t="shared" si="112"/>
        <v>0</v>
      </c>
      <c r="AH409" s="25">
        <v>0</v>
      </c>
      <c r="AI409" s="25">
        <v>0</v>
      </c>
      <c r="AJ409" s="25">
        <f t="shared" si="113"/>
        <v>-3.6974722180565296</v>
      </c>
      <c r="AK409" s="28">
        <f>'GT Data'!N411</f>
        <v>1039</v>
      </c>
      <c r="AL409" s="25">
        <f t="shared" si="114"/>
        <v>0</v>
      </c>
      <c r="AM409" s="25">
        <f t="shared" si="115"/>
        <v>0</v>
      </c>
      <c r="AN409" s="25">
        <f t="shared" si="116"/>
        <v>0</v>
      </c>
      <c r="AO409" s="25">
        <v>0</v>
      </c>
      <c r="AP409" s="25">
        <v>0</v>
      </c>
      <c r="AQ409" s="25">
        <v>0</v>
      </c>
    </row>
    <row r="410" spans="1:43" x14ac:dyDescent="0.3">
      <c r="A410" t="str">
        <f>'Calculated Tab Properties'!A410</f>
        <v>TAB14-410</v>
      </c>
      <c r="B410">
        <f>'Calculated Tab Properties'!B410</f>
        <v>2100</v>
      </c>
      <c r="C410">
        <f>'Calculated Tab Properties'!C410</f>
        <v>4.932436669037144</v>
      </c>
      <c r="D410">
        <f>'Calculated Tab Properties'!D410</f>
        <v>282.60780385139441</v>
      </c>
      <c r="E410">
        <f>'Calculated Tab Properties'!E410</f>
        <v>0.21278152208735279</v>
      </c>
      <c r="F410">
        <f>'Calculated Tab Properties'!F410</f>
        <v>0.21278152208735279</v>
      </c>
      <c r="G410">
        <f>'Calculated Tab Properties'!G410</f>
        <v>0</v>
      </c>
      <c r="H410">
        <f>'Calculated Tab Properties'!H410</f>
        <v>2.0066135214642005</v>
      </c>
      <c r="I410">
        <f>'Calculated Tab Properties'!I410</f>
        <v>4.9999998188111329E-2</v>
      </c>
      <c r="J410" s="20">
        <f>'Calculated Tab Properties'!J410</f>
        <v>1.4895845770443852</v>
      </c>
      <c r="K410">
        <v>0</v>
      </c>
      <c r="L410">
        <v>0</v>
      </c>
      <c r="M410">
        <v>0</v>
      </c>
      <c r="N410">
        <v>0</v>
      </c>
      <c r="O410" s="27">
        <v>0</v>
      </c>
      <c r="P410" s="27">
        <v>0</v>
      </c>
      <c r="Q410">
        <v>0</v>
      </c>
      <c r="R410">
        <f>'Calculated Tab Properties'!R410</f>
        <v>1</v>
      </c>
      <c r="T410" s="30">
        <f>VLOOKUP('GEOMETRIC INPUTS'!D410,'Pressure Calculations'!$A$22:$B$61,2,TRUE)</f>
        <v>1.97712</v>
      </c>
      <c r="U410" s="30">
        <f>VLOOKUP('GEOMETRIC INPUTS'!D410,'Pressure Calculations'!$C$22:$D$61,2,TRUE)</f>
        <v>-2.3233100000000002</v>
      </c>
      <c r="V410">
        <f>T410*'GEOMETRIC INPUTS'!S410</f>
        <v>7.90848</v>
      </c>
      <c r="W410" s="27">
        <f>U410*'GEOMETRIC INPUTS'!R410</f>
        <v>-9.2932400000000008</v>
      </c>
      <c r="X410" s="27">
        <f t="shared" si="104"/>
        <v>-7.3429198240599263</v>
      </c>
      <c r="Y410" s="27">
        <f t="shared" si="105"/>
        <v>-9.746275907516047</v>
      </c>
      <c r="Z410" s="27">
        <f t="shared" si="106"/>
        <v>0</v>
      </c>
      <c r="AA410" s="27">
        <f t="shared" si="107"/>
        <v>0</v>
      </c>
      <c r="AB410" s="27">
        <f t="shared" si="108"/>
        <v>0</v>
      </c>
      <c r="AC410">
        <f t="shared" si="109"/>
        <v>-7.3429198240599263</v>
      </c>
      <c r="AD410" s="28">
        <f>'GT Data'!D412</f>
        <v>1040</v>
      </c>
      <c r="AE410">
        <f t="shared" si="110"/>
        <v>7.9084800000000008</v>
      </c>
      <c r="AF410">
        <f t="shared" si="111"/>
        <v>-9.2932400000000008</v>
      </c>
      <c r="AG410" s="25">
        <f t="shared" si="112"/>
        <v>0</v>
      </c>
      <c r="AH410" s="25">
        <v>0</v>
      </c>
      <c r="AI410" s="25">
        <v>0</v>
      </c>
      <c r="AJ410" s="25">
        <f t="shared" si="113"/>
        <v>-2.5611412000011957</v>
      </c>
      <c r="AK410" s="28">
        <f>'GT Data'!N412</f>
        <v>1041</v>
      </c>
      <c r="AL410" s="25">
        <f t="shared" si="114"/>
        <v>0</v>
      </c>
      <c r="AM410" s="25">
        <f t="shared" si="115"/>
        <v>0</v>
      </c>
      <c r="AN410" s="25">
        <f t="shared" si="116"/>
        <v>0</v>
      </c>
      <c r="AO410" s="25">
        <v>0</v>
      </c>
      <c r="AP410" s="25">
        <v>0</v>
      </c>
      <c r="AQ410" s="25">
        <v>0</v>
      </c>
    </row>
    <row r="411" spans="1:43" x14ac:dyDescent="0.3">
      <c r="A411" t="str">
        <f>'Calculated Tab Properties'!A411</f>
        <v>TAB11-411</v>
      </c>
      <c r="B411">
        <f>'Calculated Tab Properties'!B411</f>
        <v>2100</v>
      </c>
      <c r="C411">
        <f>'Calculated Tab Properties'!C411</f>
        <v>1.3624171156389187</v>
      </c>
      <c r="D411">
        <f>'Calculated Tab Properties'!D411</f>
        <v>78.060750662497057</v>
      </c>
      <c r="E411">
        <f>'Calculated Tab Properties'!E411</f>
        <v>1.0388983286829598</v>
      </c>
      <c r="F411">
        <f>'Calculated Tab Properties'!F411</f>
        <v>1.0388983286829598</v>
      </c>
      <c r="G411">
        <f>'Calculated Tab Properties'!G411</f>
        <v>0</v>
      </c>
      <c r="H411">
        <f>'Calculated Tab Properties'!H411</f>
        <v>2.2311252573792308</v>
      </c>
      <c r="I411">
        <f>'Calculated Tab Properties'!I411</f>
        <v>4.9999995124075616E-2</v>
      </c>
      <c r="J411" s="20">
        <f>'Calculated Tab Properties'!J411</f>
        <v>1.111599236686809</v>
      </c>
      <c r="K411">
        <v>0</v>
      </c>
      <c r="L411">
        <v>0</v>
      </c>
      <c r="M411">
        <v>0</v>
      </c>
      <c r="N411">
        <v>0</v>
      </c>
      <c r="O411" s="27">
        <v>0</v>
      </c>
      <c r="P411" s="27">
        <v>0</v>
      </c>
      <c r="Q411">
        <v>0</v>
      </c>
      <c r="R411">
        <f>'Calculated Tab Properties'!R411</f>
        <v>1</v>
      </c>
      <c r="T411" s="30">
        <f>VLOOKUP('GEOMETRIC INPUTS'!D411,'Pressure Calculations'!$A$22:$B$61,2,TRUE)</f>
        <v>1.7600340000000001</v>
      </c>
      <c r="U411" s="30">
        <f>VLOOKUP('GEOMETRIC INPUTS'!D411,'Pressure Calculations'!$C$22:$D$61,2,TRUE)</f>
        <v>-2.0546060000000002</v>
      </c>
      <c r="V411">
        <f>T411*'GEOMETRIC INPUTS'!S411</f>
        <v>7.0401360000000004</v>
      </c>
      <c r="W411" s="27">
        <f>U411*'GEOMETRIC INPUTS'!R411</f>
        <v>-8.2184240000000006</v>
      </c>
      <c r="X411" s="27">
        <f t="shared" si="104"/>
        <v>9.4970631668593519</v>
      </c>
      <c r="Y411" s="27">
        <f t="shared" si="105"/>
        <v>5.1876583490969619</v>
      </c>
      <c r="Z411" s="27">
        <f t="shared" si="106"/>
        <v>0</v>
      </c>
      <c r="AA411" s="27">
        <f t="shared" si="107"/>
        <v>0</v>
      </c>
      <c r="AB411" s="27">
        <f t="shared" si="108"/>
        <v>0</v>
      </c>
      <c r="AC411">
        <f t="shared" si="109"/>
        <v>9.4970631668593519</v>
      </c>
      <c r="AD411" s="28">
        <f>'GT Data'!D413</f>
        <v>1044</v>
      </c>
      <c r="AE411">
        <f t="shared" si="110"/>
        <v>7.0401360000000004</v>
      </c>
      <c r="AF411">
        <f t="shared" si="111"/>
        <v>-8.2184239999999988</v>
      </c>
      <c r="AG411" s="25">
        <f t="shared" si="112"/>
        <v>0</v>
      </c>
      <c r="AH411" s="25">
        <v>0</v>
      </c>
      <c r="AI411" s="25">
        <v>0</v>
      </c>
      <c r="AJ411" s="25">
        <f t="shared" si="113"/>
        <v>5.6488324808152548</v>
      </c>
      <c r="AK411" s="28">
        <f>'GT Data'!N413</f>
        <v>1045</v>
      </c>
      <c r="AL411" s="25">
        <f t="shared" si="114"/>
        <v>0</v>
      </c>
      <c r="AM411" s="25">
        <f t="shared" si="115"/>
        <v>0</v>
      </c>
      <c r="AN411" s="25">
        <f t="shared" si="116"/>
        <v>0</v>
      </c>
      <c r="AO411" s="25">
        <v>0</v>
      </c>
      <c r="AP411" s="25">
        <v>0</v>
      </c>
      <c r="AQ411" s="25">
        <v>0</v>
      </c>
    </row>
    <row r="412" spans="1:43" x14ac:dyDescent="0.3">
      <c r="A412" t="str">
        <f>'Calculated Tab Properties'!A412</f>
        <v>TAB12-412</v>
      </c>
      <c r="B412">
        <f>'Calculated Tab Properties'!B412</f>
        <v>2100</v>
      </c>
      <c r="C412">
        <f>'Calculated Tab Properties'!C412</f>
        <v>1.3624171154053841</v>
      </c>
      <c r="D412">
        <f>'Calculated Tab Properties'!D412</f>
        <v>78.060750649116528</v>
      </c>
      <c r="E412">
        <f>'Calculated Tab Properties'!E412</f>
        <v>0.85074409209462276</v>
      </c>
      <c r="F412">
        <f>'Calculated Tab Properties'!F412</f>
        <v>0.85074409209462276</v>
      </c>
      <c r="G412">
        <f>'Calculated Tab Properties'!G412</f>
        <v>0</v>
      </c>
      <c r="H412">
        <f>'Calculated Tab Properties'!H412</f>
        <v>2.1543423843020046</v>
      </c>
      <c r="I412">
        <f>'Calculated Tab Properties'!I412</f>
        <v>4.9999995144763061E-2</v>
      </c>
      <c r="J412" s="20">
        <f>'Calculated Tab Properties'!J412</f>
        <v>1.1899692593918056</v>
      </c>
      <c r="K412">
        <v>0</v>
      </c>
      <c r="L412">
        <v>0</v>
      </c>
      <c r="M412">
        <v>0</v>
      </c>
      <c r="N412">
        <v>0</v>
      </c>
      <c r="O412" s="27">
        <v>0</v>
      </c>
      <c r="P412" s="27">
        <v>0</v>
      </c>
      <c r="Q412">
        <v>0</v>
      </c>
      <c r="R412">
        <f>'Calculated Tab Properties'!R412</f>
        <v>1</v>
      </c>
      <c r="T412" s="30">
        <f>VLOOKUP('GEOMETRIC INPUTS'!D412,'Pressure Calculations'!$A$22:$B$61,2,TRUE)</f>
        <v>1.8357400000000001</v>
      </c>
      <c r="U412" s="30">
        <f>VLOOKUP('GEOMETRIC INPUTS'!D412,'Pressure Calculations'!$C$22:$D$61,2,TRUE)</f>
        <v>-2.147278</v>
      </c>
      <c r="V412">
        <f>T412*'GEOMETRIC INPUTS'!S412</f>
        <v>7.3429600000000006</v>
      </c>
      <c r="W412" s="27">
        <f>U412*'GEOMETRIC INPUTS'!R412</f>
        <v>-8.5891120000000001</v>
      </c>
      <c r="X412" s="27">
        <f t="shared" si="104"/>
        <v>9.9223788067265772</v>
      </c>
      <c r="Y412" s="27">
        <f t="shared" si="105"/>
        <v>5.4072456321095004</v>
      </c>
      <c r="Z412" s="27">
        <f t="shared" si="106"/>
        <v>0</v>
      </c>
      <c r="AA412" s="27">
        <f t="shared" si="107"/>
        <v>0</v>
      </c>
      <c r="AB412" s="27">
        <f t="shared" si="108"/>
        <v>0</v>
      </c>
      <c r="AC412">
        <f t="shared" si="109"/>
        <v>9.9223788067265772</v>
      </c>
      <c r="AD412" s="28">
        <f>'GT Data'!D414</f>
        <v>1046</v>
      </c>
      <c r="AE412">
        <f t="shared" si="110"/>
        <v>7.3429599999999997</v>
      </c>
      <c r="AF412">
        <f t="shared" si="111"/>
        <v>-8.5891120000000001</v>
      </c>
      <c r="AG412" s="25">
        <f t="shared" si="112"/>
        <v>0</v>
      </c>
      <c r="AH412" s="25">
        <v>0</v>
      </c>
      <c r="AI412" s="25">
        <v>0</v>
      </c>
      <c r="AJ412" s="25">
        <f t="shared" si="113"/>
        <v>4.8705445313736275</v>
      </c>
      <c r="AK412" s="28">
        <f>'GT Data'!N414</f>
        <v>1047</v>
      </c>
      <c r="AL412" s="25">
        <f t="shared" si="114"/>
        <v>0</v>
      </c>
      <c r="AM412" s="25">
        <f t="shared" si="115"/>
        <v>0</v>
      </c>
      <c r="AN412" s="25">
        <f t="shared" si="116"/>
        <v>0</v>
      </c>
      <c r="AO412" s="25">
        <v>0</v>
      </c>
      <c r="AP412" s="25">
        <v>0</v>
      </c>
      <c r="AQ412" s="25">
        <v>0</v>
      </c>
    </row>
    <row r="413" spans="1:43" x14ac:dyDescent="0.3">
      <c r="A413" t="str">
        <f>'Calculated Tab Properties'!A413</f>
        <v>TAB13-413</v>
      </c>
      <c r="B413">
        <f>'Calculated Tab Properties'!B413</f>
        <v>2100</v>
      </c>
      <c r="C413">
        <f>'Calculated Tab Properties'!C413</f>
        <v>1.3624171141048611</v>
      </c>
      <c r="D413">
        <f>'Calculated Tab Properties'!D413</f>
        <v>78.060750574602039</v>
      </c>
      <c r="E413">
        <f>'Calculated Tab Properties'!E413</f>
        <v>0.66227119214899943</v>
      </c>
      <c r="F413">
        <f>'Calculated Tab Properties'!F413</f>
        <v>0.66227119214899943</v>
      </c>
      <c r="G413">
        <f>'Calculated Tab Properties'!G413</f>
        <v>0</v>
      </c>
      <c r="H413">
        <f>'Calculated Tab Properties'!H413</f>
        <v>2.0916204289273774</v>
      </c>
      <c r="I413">
        <f>'Calculated Tab Properties'!I413</f>
        <v>4.9999995124075616E-2</v>
      </c>
      <c r="J413" s="20">
        <f>'Calculated Tab Properties'!J413</f>
        <v>1.2737200916388429</v>
      </c>
      <c r="K413">
        <v>0</v>
      </c>
      <c r="L413">
        <v>0</v>
      </c>
      <c r="M413">
        <v>0</v>
      </c>
      <c r="N413">
        <v>0</v>
      </c>
      <c r="O413" s="27">
        <v>0</v>
      </c>
      <c r="P413" s="27">
        <v>0</v>
      </c>
      <c r="Q413">
        <v>0</v>
      </c>
      <c r="R413">
        <f>'Calculated Tab Properties'!R413</f>
        <v>1</v>
      </c>
      <c r="T413" s="30">
        <f>VLOOKUP('GEOMETRIC INPUTS'!D413,'Pressure Calculations'!$A$22:$B$61,2,TRUE)</f>
        <v>1.9083100000000002</v>
      </c>
      <c r="U413" s="30">
        <f>VLOOKUP('GEOMETRIC INPUTS'!D413,'Pressure Calculations'!$C$22:$D$61,2,TRUE)</f>
        <v>-2.2370700000000001</v>
      </c>
      <c r="V413">
        <f>T413*'GEOMETRIC INPUTS'!S413</f>
        <v>7.6332400000000007</v>
      </c>
      <c r="W413" s="27">
        <f>U413*'GEOMETRIC INPUTS'!R413</f>
        <v>-8.9482800000000005</v>
      </c>
      <c r="X413" s="27">
        <f t="shared" si="104"/>
        <v>10.333828626051679</v>
      </c>
      <c r="Y413" s="27">
        <f t="shared" si="105"/>
        <v>5.6169434555988618</v>
      </c>
      <c r="Z413" s="27">
        <f t="shared" si="106"/>
        <v>0</v>
      </c>
      <c r="AA413" s="27">
        <f t="shared" si="107"/>
        <v>0</v>
      </c>
      <c r="AB413" s="27">
        <f t="shared" si="108"/>
        <v>0</v>
      </c>
      <c r="AC413">
        <f t="shared" si="109"/>
        <v>10.333828626051679</v>
      </c>
      <c r="AD413" s="28">
        <f>'GT Data'!D415</f>
        <v>1048</v>
      </c>
      <c r="AE413">
        <f t="shared" si="110"/>
        <v>7.6332399999999998</v>
      </c>
      <c r="AF413">
        <f t="shared" si="111"/>
        <v>-8.9482799999999987</v>
      </c>
      <c r="AG413" s="25">
        <f t="shared" si="112"/>
        <v>0</v>
      </c>
      <c r="AH413" s="25">
        <v>0</v>
      </c>
      <c r="AI413" s="25">
        <v>0</v>
      </c>
      <c r="AJ413" s="25">
        <f t="shared" si="113"/>
        <v>4.0007869839651304</v>
      </c>
      <c r="AK413" s="28">
        <f>'GT Data'!N415</f>
        <v>1049</v>
      </c>
      <c r="AL413" s="25">
        <f t="shared" si="114"/>
        <v>0</v>
      </c>
      <c r="AM413" s="25">
        <f t="shared" si="115"/>
        <v>0</v>
      </c>
      <c r="AN413" s="25">
        <f t="shared" si="116"/>
        <v>0</v>
      </c>
      <c r="AO413" s="25">
        <v>0</v>
      </c>
      <c r="AP413" s="25">
        <v>0</v>
      </c>
      <c r="AQ413" s="25">
        <v>0</v>
      </c>
    </row>
    <row r="414" spans="1:43" x14ac:dyDescent="0.3">
      <c r="A414" t="str">
        <f>'Calculated Tab Properties'!A414</f>
        <v>TAB14-414</v>
      </c>
      <c r="B414">
        <f>'Calculated Tab Properties'!B414</f>
        <v>2100</v>
      </c>
      <c r="C414">
        <f>'Calculated Tab Properties'!C414</f>
        <v>1.3624171152602722</v>
      </c>
      <c r="D414">
        <f>'Calculated Tab Properties'!D414</f>
        <v>78.060750640802226</v>
      </c>
      <c r="E414">
        <f>'Calculated Tab Properties'!E414</f>
        <v>0.47372201172371581</v>
      </c>
      <c r="F414">
        <f>'Calculated Tab Properties'!F414</f>
        <v>0.47372201172371581</v>
      </c>
      <c r="G414">
        <f>'Calculated Tab Properties'!G414</f>
        <v>0</v>
      </c>
      <c r="H414">
        <f>'Calculated Tab Properties'!H414</f>
        <v>2.0443924131780928</v>
      </c>
      <c r="I414">
        <f>'Calculated Tab Properties'!I414</f>
        <v>5.0000004907754872E-2</v>
      </c>
      <c r="J414" s="20">
        <f>'Calculated Tab Properties'!J414</f>
        <v>1.3620224017837692</v>
      </c>
      <c r="K414">
        <v>0</v>
      </c>
      <c r="L414">
        <v>0</v>
      </c>
      <c r="M414">
        <v>0</v>
      </c>
      <c r="N414">
        <v>0</v>
      </c>
      <c r="O414" s="27">
        <v>0</v>
      </c>
      <c r="P414" s="27">
        <v>0</v>
      </c>
      <c r="Q414">
        <v>0</v>
      </c>
      <c r="R414">
        <f>'Calculated Tab Properties'!R414</f>
        <v>1</v>
      </c>
      <c r="T414" s="30">
        <f>VLOOKUP('GEOMETRIC INPUTS'!D414,'Pressure Calculations'!$A$22:$B$61,2,TRUE)</f>
        <v>1.97712</v>
      </c>
      <c r="U414" s="30">
        <f>VLOOKUP('GEOMETRIC INPUTS'!D414,'Pressure Calculations'!$C$22:$D$61,2,TRUE)</f>
        <v>-2.3233100000000002</v>
      </c>
      <c r="V414">
        <f>T414*'GEOMETRIC INPUTS'!S414</f>
        <v>7.90848</v>
      </c>
      <c r="W414" s="27">
        <f>U414*'GEOMETRIC INPUTS'!R414</f>
        <v>-9.2932400000000008</v>
      </c>
      <c r="X414" s="27">
        <f t="shared" si="104"/>
        <v>10.728266394521086</v>
      </c>
      <c r="Y414" s="27">
        <f t="shared" si="105"/>
        <v>5.8148659293391738</v>
      </c>
      <c r="Z414" s="27">
        <f t="shared" si="106"/>
        <v>0</v>
      </c>
      <c r="AA414" s="27">
        <f t="shared" si="107"/>
        <v>0</v>
      </c>
      <c r="AB414" s="27">
        <f t="shared" si="108"/>
        <v>0</v>
      </c>
      <c r="AC414">
        <f t="shared" si="109"/>
        <v>10.728266394521086</v>
      </c>
      <c r="AD414" s="28">
        <f>'GT Data'!D416</f>
        <v>1050</v>
      </c>
      <c r="AE414">
        <f t="shared" si="110"/>
        <v>7.9084799999999991</v>
      </c>
      <c r="AF414">
        <f t="shared" si="111"/>
        <v>-9.2932399999999991</v>
      </c>
      <c r="AG414" s="25">
        <f t="shared" si="112"/>
        <v>0</v>
      </c>
      <c r="AH414" s="25">
        <v>0</v>
      </c>
      <c r="AI414" s="25">
        <v>0</v>
      </c>
      <c r="AJ414" s="25">
        <f t="shared" si="113"/>
        <v>3.0453733109551431</v>
      </c>
      <c r="AK414" s="28">
        <f>'GT Data'!N416</f>
        <v>1051</v>
      </c>
      <c r="AL414" s="25">
        <f t="shared" si="114"/>
        <v>0</v>
      </c>
      <c r="AM414" s="25">
        <f t="shared" si="115"/>
        <v>0</v>
      </c>
      <c r="AN414" s="25">
        <f t="shared" si="116"/>
        <v>0</v>
      </c>
      <c r="AO414" s="25">
        <v>0</v>
      </c>
      <c r="AP414" s="25">
        <v>0</v>
      </c>
      <c r="AQ414" s="25">
        <v>0</v>
      </c>
    </row>
    <row r="415" spans="1:43" x14ac:dyDescent="0.3">
      <c r="A415" t="str">
        <f>'Calculated Tab Properties'!A415</f>
        <v>TAB11-415</v>
      </c>
      <c r="B415">
        <f>'Calculated Tab Properties'!B415</f>
        <v>2100</v>
      </c>
      <c r="C415">
        <f>'Calculated Tab Properties'!C415</f>
        <v>1.3726892683758989</v>
      </c>
      <c r="D415">
        <f>'Calculated Tab Properties'!D415</f>
        <v>78.649301660839782</v>
      </c>
      <c r="E415">
        <f>'Calculated Tab Properties'!E415</f>
        <v>0.96548327241474274</v>
      </c>
      <c r="F415">
        <f>'Calculated Tab Properties'!F415</f>
        <v>0.96548327241474274</v>
      </c>
      <c r="G415">
        <f>'Calculated Tab Properties'!G415</f>
        <v>0</v>
      </c>
      <c r="H415">
        <f>'Calculated Tab Properties'!H415</f>
        <v>2.1995703285010149</v>
      </c>
      <c r="I415">
        <f>'Calculated Tab Properties'!I415</f>
        <v>4.9999995657563558E-2</v>
      </c>
      <c r="J415" s="20">
        <f>'Calculated Tab Properties'!J415</f>
        <v>1.1415231333016242</v>
      </c>
      <c r="K415">
        <v>0</v>
      </c>
      <c r="L415">
        <v>0</v>
      </c>
      <c r="M415">
        <v>0</v>
      </c>
      <c r="N415">
        <v>0</v>
      </c>
      <c r="O415" s="27">
        <v>0</v>
      </c>
      <c r="P415" s="27">
        <v>0</v>
      </c>
      <c r="Q415">
        <v>0</v>
      </c>
      <c r="R415">
        <f>'Calculated Tab Properties'!R415</f>
        <v>1</v>
      </c>
      <c r="T415" s="30">
        <f>VLOOKUP('GEOMETRIC INPUTS'!D415,'Pressure Calculations'!$A$22:$B$61,2,TRUE)</f>
        <v>1.7600340000000001</v>
      </c>
      <c r="U415" s="30">
        <f>VLOOKUP('GEOMETRIC INPUTS'!D415,'Pressure Calculations'!$C$22:$D$61,2,TRUE)</f>
        <v>-2.0546060000000002</v>
      </c>
      <c r="V415">
        <f>T415*'GEOMETRIC INPUTS'!S415</f>
        <v>7.0401360000000004</v>
      </c>
      <c r="W415" s="27">
        <f>U415*'GEOMETRIC INPUTS'!R415</f>
        <v>-8.2184240000000006</v>
      </c>
      <c r="X415" s="27">
        <f t="shared" si="104"/>
        <v>9.4432746381053825</v>
      </c>
      <c r="Y415" s="27">
        <f t="shared" si="105"/>
        <v>5.2849382259008175</v>
      </c>
      <c r="Z415" s="27">
        <f t="shared" si="106"/>
        <v>0</v>
      </c>
      <c r="AA415" s="27">
        <f t="shared" si="107"/>
        <v>0</v>
      </c>
      <c r="AB415" s="27">
        <f t="shared" si="108"/>
        <v>0</v>
      </c>
      <c r="AC415">
        <f t="shared" si="109"/>
        <v>9.4432746381053825</v>
      </c>
      <c r="AD415" s="28">
        <f>'GT Data'!D417</f>
        <v>1054</v>
      </c>
      <c r="AE415">
        <f t="shared" si="110"/>
        <v>7.0401360000000004</v>
      </c>
      <c r="AF415">
        <f t="shared" si="111"/>
        <v>-8.2184240000000006</v>
      </c>
      <c r="AG415" s="25">
        <f t="shared" si="112"/>
        <v>0</v>
      </c>
      <c r="AH415" s="25">
        <v>0</v>
      </c>
      <c r="AI415" s="25">
        <v>0</v>
      </c>
      <c r="AJ415" s="25">
        <f t="shared" si="113"/>
        <v>5.3667663411980184</v>
      </c>
      <c r="AK415" s="28">
        <f>'GT Data'!N417</f>
        <v>1055</v>
      </c>
      <c r="AL415" s="25">
        <f t="shared" si="114"/>
        <v>0</v>
      </c>
      <c r="AM415" s="25">
        <f t="shared" si="115"/>
        <v>0</v>
      </c>
      <c r="AN415" s="25">
        <f t="shared" si="116"/>
        <v>0</v>
      </c>
      <c r="AO415" s="25">
        <v>0</v>
      </c>
      <c r="AP415" s="25">
        <v>0</v>
      </c>
      <c r="AQ415" s="25">
        <v>0</v>
      </c>
    </row>
    <row r="416" spans="1:43" x14ac:dyDescent="0.3">
      <c r="A416" t="str">
        <f>'Calculated Tab Properties'!A416</f>
        <v>TAB12-416</v>
      </c>
      <c r="B416">
        <f>'Calculated Tab Properties'!B416</f>
        <v>2100</v>
      </c>
      <c r="C416">
        <f>'Calculated Tab Properties'!C416</f>
        <v>1.3726892698482107</v>
      </c>
      <c r="D416">
        <f>'Calculated Tab Properties'!D416</f>
        <v>78.649301745197036</v>
      </c>
      <c r="E416">
        <f>'Calculated Tab Properties'!E416</f>
        <v>0.7857412585740392</v>
      </c>
      <c r="F416">
        <f>'Calculated Tab Properties'!F416</f>
        <v>0.7857412585740392</v>
      </c>
      <c r="G416">
        <f>'Calculated Tab Properties'!G416</f>
        <v>0</v>
      </c>
      <c r="H416">
        <f>'Calculated Tab Properties'!H416</f>
        <v>2.1310361779708296</v>
      </c>
      <c r="I416">
        <f>'Calculated Tab Properties'!I416</f>
        <v>5.0000005265159492E-2</v>
      </c>
      <c r="J416" s="20">
        <f>'Calculated Tab Properties'!J416</f>
        <v>1.2182906688402715</v>
      </c>
      <c r="K416">
        <v>0</v>
      </c>
      <c r="L416">
        <v>0</v>
      </c>
      <c r="M416">
        <v>0</v>
      </c>
      <c r="N416">
        <v>0</v>
      </c>
      <c r="O416" s="27">
        <v>0</v>
      </c>
      <c r="P416" s="27">
        <v>0</v>
      </c>
      <c r="Q416">
        <v>0</v>
      </c>
      <c r="R416">
        <f>'Calculated Tab Properties'!R416</f>
        <v>1</v>
      </c>
      <c r="T416" s="30">
        <f>VLOOKUP('GEOMETRIC INPUTS'!D416,'Pressure Calculations'!$A$22:$B$61,2,TRUE)</f>
        <v>1.8357400000000001</v>
      </c>
      <c r="U416" s="30">
        <f>VLOOKUP('GEOMETRIC INPUTS'!D416,'Pressure Calculations'!$C$22:$D$61,2,TRUE)</f>
        <v>-2.147278</v>
      </c>
      <c r="V416">
        <f>T416*'GEOMETRIC INPUTS'!S416</f>
        <v>7.3429600000000006</v>
      </c>
      <c r="W416" s="27">
        <f>U416*'GEOMETRIC INPUTS'!R416</f>
        <v>-8.5891120000000001</v>
      </c>
      <c r="X416" s="27">
        <f t="shared" si="104"/>
        <v>9.8663122352890991</v>
      </c>
      <c r="Y416" s="27">
        <f t="shared" si="105"/>
        <v>5.5088827711187163</v>
      </c>
      <c r="Z416" s="27">
        <f t="shared" si="106"/>
        <v>0</v>
      </c>
      <c r="AA416" s="27">
        <f t="shared" si="107"/>
        <v>0</v>
      </c>
      <c r="AB416" s="27">
        <f t="shared" si="108"/>
        <v>0</v>
      </c>
      <c r="AC416">
        <f t="shared" si="109"/>
        <v>9.8663122352890991</v>
      </c>
      <c r="AD416" s="28">
        <f>'GT Data'!D418</f>
        <v>1056</v>
      </c>
      <c r="AE416">
        <f t="shared" si="110"/>
        <v>7.3429599999999997</v>
      </c>
      <c r="AF416">
        <f t="shared" si="111"/>
        <v>-8.5891120000000001</v>
      </c>
      <c r="AG416" s="25">
        <f t="shared" si="112"/>
        <v>0</v>
      </c>
      <c r="AH416" s="25">
        <v>0</v>
      </c>
      <c r="AI416" s="25">
        <v>0</v>
      </c>
      <c r="AJ416" s="25">
        <f t="shared" si="113"/>
        <v>4.6040006494767427</v>
      </c>
      <c r="AK416" s="28">
        <f>'GT Data'!N418</f>
        <v>1057</v>
      </c>
      <c r="AL416" s="25">
        <f t="shared" si="114"/>
        <v>0</v>
      </c>
      <c r="AM416" s="25">
        <f t="shared" si="115"/>
        <v>0</v>
      </c>
      <c r="AN416" s="25">
        <f t="shared" si="116"/>
        <v>0</v>
      </c>
      <c r="AO416" s="25">
        <v>0</v>
      </c>
      <c r="AP416" s="25">
        <v>0</v>
      </c>
      <c r="AQ416" s="25">
        <v>0</v>
      </c>
    </row>
    <row r="417" spans="1:43" x14ac:dyDescent="0.3">
      <c r="A417" t="str">
        <f>'Calculated Tab Properties'!A417</f>
        <v>TAB13-417</v>
      </c>
      <c r="B417">
        <f>'Calculated Tab Properties'!B417</f>
        <v>2100</v>
      </c>
      <c r="C417">
        <f>'Calculated Tab Properties'!C417</f>
        <v>1.3726892698590016</v>
      </c>
      <c r="D417">
        <f>'Calculated Tab Properties'!D417</f>
        <v>78.649301745815322</v>
      </c>
      <c r="E417">
        <f>'Calculated Tab Properties'!E417</f>
        <v>0.60489470112344879</v>
      </c>
      <c r="F417">
        <f>'Calculated Tab Properties'!F417</f>
        <v>0.60489470112344879</v>
      </c>
      <c r="G417">
        <f>'Calculated Tab Properties'!G417</f>
        <v>0</v>
      </c>
      <c r="H417">
        <f>'Calculated Tab Properties'!H417</f>
        <v>2.0755500772742757</v>
      </c>
      <c r="I417">
        <f>'Calculated Tab Properties'!I417</f>
        <v>5.0000005461976742E-2</v>
      </c>
      <c r="J417" s="20">
        <f>'Calculated Tab Properties'!J417</f>
        <v>1.3001562627685324</v>
      </c>
      <c r="K417">
        <v>0</v>
      </c>
      <c r="L417">
        <v>0</v>
      </c>
      <c r="M417">
        <v>0</v>
      </c>
      <c r="N417">
        <v>0</v>
      </c>
      <c r="O417" s="27">
        <v>0</v>
      </c>
      <c r="P417" s="27">
        <v>0</v>
      </c>
      <c r="Q417">
        <v>0</v>
      </c>
      <c r="R417">
        <f>'Calculated Tab Properties'!R417</f>
        <v>1</v>
      </c>
      <c r="T417" s="30">
        <f>VLOOKUP('GEOMETRIC INPUTS'!D417,'Pressure Calculations'!$A$22:$B$61,2,TRUE)</f>
        <v>1.9083100000000002</v>
      </c>
      <c r="U417" s="30">
        <f>VLOOKUP('GEOMETRIC INPUTS'!D417,'Pressure Calculations'!$C$22:$D$61,2,TRUE)</f>
        <v>-2.2370700000000001</v>
      </c>
      <c r="V417">
        <f>T417*'GEOMETRIC INPUTS'!S417</f>
        <v>7.6332400000000007</v>
      </c>
      <c r="W417" s="27">
        <f>U417*'GEOMETRIC INPUTS'!R417</f>
        <v>-8.9482800000000005</v>
      </c>
      <c r="X417" s="27">
        <f t="shared" si="104"/>
        <v>10.275586329245227</v>
      </c>
      <c r="Y417" s="27">
        <f t="shared" si="105"/>
        <v>5.7227959465831564</v>
      </c>
      <c r="Z417" s="27">
        <f t="shared" si="106"/>
        <v>0</v>
      </c>
      <c r="AA417" s="27">
        <f t="shared" si="107"/>
        <v>0</v>
      </c>
      <c r="AB417" s="27">
        <f t="shared" si="108"/>
        <v>0</v>
      </c>
      <c r="AC417">
        <f t="shared" si="109"/>
        <v>10.275586329245227</v>
      </c>
      <c r="AD417" s="28">
        <f>'GT Data'!D419</f>
        <v>1058</v>
      </c>
      <c r="AE417">
        <f t="shared" si="110"/>
        <v>7.6332400000000007</v>
      </c>
      <c r="AF417">
        <f t="shared" si="111"/>
        <v>-8.9482800000000005</v>
      </c>
      <c r="AG417" s="25">
        <f t="shared" si="112"/>
        <v>0</v>
      </c>
      <c r="AH417" s="25">
        <v>0</v>
      </c>
      <c r="AI417" s="25">
        <v>0</v>
      </c>
      <c r="AJ417" s="25">
        <f t="shared" si="113"/>
        <v>3.7478287722858386</v>
      </c>
      <c r="AK417" s="28">
        <f>'GT Data'!N419</f>
        <v>1059</v>
      </c>
      <c r="AL417" s="25">
        <f t="shared" si="114"/>
        <v>0</v>
      </c>
      <c r="AM417" s="25">
        <f t="shared" si="115"/>
        <v>0</v>
      </c>
      <c r="AN417" s="25">
        <f t="shared" si="116"/>
        <v>0</v>
      </c>
      <c r="AO417" s="25">
        <v>0</v>
      </c>
      <c r="AP417" s="25">
        <v>0</v>
      </c>
      <c r="AQ417" s="25">
        <v>0</v>
      </c>
    </row>
    <row r="418" spans="1:43" x14ac:dyDescent="0.3">
      <c r="A418" t="str">
        <f>'Calculated Tab Properties'!A418</f>
        <v>TAB14-418</v>
      </c>
      <c r="B418">
        <f>'Calculated Tab Properties'!B418</f>
        <v>2100</v>
      </c>
      <c r="C418">
        <f>'Calculated Tab Properties'!C418</f>
        <v>1.372689268763789</v>
      </c>
      <c r="D418">
        <f>'Calculated Tab Properties'!D418</f>
        <v>78.649301683064252</v>
      </c>
      <c r="E418">
        <f>'Calculated Tab Properties'!E418</f>
        <v>0.42317921836124583</v>
      </c>
      <c r="F418">
        <f>'Calculated Tab Properties'!F418</f>
        <v>0.42317921836124583</v>
      </c>
      <c r="G418">
        <f>'Calculated Tab Properties'!G418</f>
        <v>0</v>
      </c>
      <c r="H418">
        <f>'Calculated Tab Properties'!H418</f>
        <v>2.0345178114089149</v>
      </c>
      <c r="I418">
        <f>'Calculated Tab Properties'!I418</f>
        <v>5.0000005461973258E-2</v>
      </c>
      <c r="J418" s="20">
        <f>'Calculated Tab Properties'!J418</f>
        <v>1.3863279961470276</v>
      </c>
      <c r="K418">
        <v>0</v>
      </c>
      <c r="L418">
        <v>0</v>
      </c>
      <c r="M418">
        <v>0</v>
      </c>
      <c r="N418">
        <v>0</v>
      </c>
      <c r="O418" s="27">
        <v>0</v>
      </c>
      <c r="P418" s="27">
        <v>0</v>
      </c>
      <c r="Q418">
        <v>0</v>
      </c>
      <c r="R418">
        <f>'Calculated Tab Properties'!R418</f>
        <v>1</v>
      </c>
      <c r="T418" s="30">
        <f>VLOOKUP('GEOMETRIC INPUTS'!D418,'Pressure Calculations'!$A$22:$B$61,2,TRUE)</f>
        <v>1.97712</v>
      </c>
      <c r="U418" s="30">
        <f>VLOOKUP('GEOMETRIC INPUTS'!D418,'Pressure Calculations'!$C$22:$D$61,2,TRUE)</f>
        <v>-2.3233100000000002</v>
      </c>
      <c r="V418">
        <f>T418*'GEOMETRIC INPUTS'!S418</f>
        <v>7.90848</v>
      </c>
      <c r="W418" s="27">
        <f>U418*'GEOMETRIC INPUTS'!R418</f>
        <v>-9.2932400000000008</v>
      </c>
      <c r="X418" s="27">
        <f t="shared" si="104"/>
        <v>10.667970246527396</v>
      </c>
      <c r="Y418" s="27">
        <f t="shared" si="105"/>
        <v>5.9247596092336297</v>
      </c>
      <c r="Z418" s="27">
        <f t="shared" si="106"/>
        <v>0</v>
      </c>
      <c r="AA418" s="27">
        <f t="shared" si="107"/>
        <v>0</v>
      </c>
      <c r="AB418" s="27">
        <f t="shared" si="108"/>
        <v>0</v>
      </c>
      <c r="AC418">
        <f t="shared" si="109"/>
        <v>10.667970246527396</v>
      </c>
      <c r="AD418" s="28">
        <f>'GT Data'!D420</f>
        <v>1060</v>
      </c>
      <c r="AE418">
        <f t="shared" si="110"/>
        <v>7.9084800000000008</v>
      </c>
      <c r="AF418">
        <f t="shared" si="111"/>
        <v>-9.2932400000000008</v>
      </c>
      <c r="AG418" s="25">
        <f t="shared" si="112"/>
        <v>0</v>
      </c>
      <c r="AH418" s="25">
        <v>0</v>
      </c>
      <c r="AI418" s="25">
        <v>0</v>
      </c>
      <c r="AJ418" s="25">
        <f t="shared" si="113"/>
        <v>2.8034731532363275</v>
      </c>
      <c r="AK418" s="28">
        <f>'GT Data'!N420</f>
        <v>1061</v>
      </c>
      <c r="AL418" s="25">
        <f t="shared" si="114"/>
        <v>0</v>
      </c>
      <c r="AM418" s="25">
        <f t="shared" si="115"/>
        <v>0</v>
      </c>
      <c r="AN418" s="25">
        <f t="shared" si="116"/>
        <v>0</v>
      </c>
      <c r="AO418" s="25">
        <v>0</v>
      </c>
      <c r="AP418" s="25">
        <v>0</v>
      </c>
      <c r="AQ418" s="25">
        <v>0</v>
      </c>
    </row>
    <row r="419" spans="1:43" x14ac:dyDescent="0.3">
      <c r="A419" t="str">
        <f>'Calculated Tab Properties'!A419</f>
        <v>TAB11-419</v>
      </c>
      <c r="B419">
        <f>'Calculated Tab Properties'!B419</f>
        <v>2100</v>
      </c>
      <c r="C419">
        <f>'Calculated Tab Properties'!C419</f>
        <v>0.3179061786076709</v>
      </c>
      <c r="D419">
        <f>'Calculated Tab Properties'!D419</f>
        <v>18.214682315351681</v>
      </c>
      <c r="E419">
        <f>'Calculated Tab Properties'!E419</f>
        <v>2.5563434468139579</v>
      </c>
      <c r="F419">
        <f>'Calculated Tab Properties'!F419</f>
        <v>2.5563434468139579</v>
      </c>
      <c r="G419">
        <f>'Calculated Tab Properties'!G419</f>
        <v>0</v>
      </c>
      <c r="H419">
        <f>'Calculated Tab Properties'!H419</f>
        <v>3.2065179672584909</v>
      </c>
      <c r="I419">
        <f>'Calculated Tab Properties'!I419</f>
        <v>4.9999999807637328E-2</v>
      </c>
      <c r="J419" s="20">
        <f>'Calculated Tab Properties'!J419</f>
        <v>0.67350510915527273</v>
      </c>
      <c r="K419">
        <v>0</v>
      </c>
      <c r="L419">
        <v>0</v>
      </c>
      <c r="M419">
        <v>0</v>
      </c>
      <c r="N419">
        <v>0</v>
      </c>
      <c r="O419" s="27">
        <v>0</v>
      </c>
      <c r="P419" s="27">
        <v>0</v>
      </c>
      <c r="Q419">
        <v>0</v>
      </c>
      <c r="R419">
        <f>'Calculated Tab Properties'!R419</f>
        <v>1</v>
      </c>
      <c r="T419" s="30">
        <f>VLOOKUP('GEOMETRIC INPUTS'!D419,'Pressure Calculations'!$A$22:$B$61,2,TRUE)</f>
        <v>1.7600340000000001</v>
      </c>
      <c r="U419" s="30">
        <f>VLOOKUP('GEOMETRIC INPUTS'!D419,'Pressure Calculations'!$C$22:$D$61,2,TRUE)</f>
        <v>-2.0546060000000002</v>
      </c>
      <c r="V419">
        <f>T419*'GEOMETRIC INPUTS'!S419</f>
        <v>7.0401360000000004</v>
      </c>
      <c r="W419" s="27">
        <f>U419*'GEOMETRIC INPUTS'!R419</f>
        <v>-8.2184240000000006</v>
      </c>
      <c r="X419" s="27">
        <f t="shared" si="104"/>
        <v>9.2562701026556908</v>
      </c>
      <c r="Y419" s="27">
        <f t="shared" si="105"/>
        <v>-5.6060210246621818</v>
      </c>
      <c r="Z419" s="27">
        <f t="shared" si="106"/>
        <v>0</v>
      </c>
      <c r="AA419" s="27">
        <f t="shared" si="107"/>
        <v>0</v>
      </c>
      <c r="AB419" s="27">
        <f t="shared" si="108"/>
        <v>0</v>
      </c>
      <c r="AC419">
        <f t="shared" si="109"/>
        <v>9.2562701026556908</v>
      </c>
      <c r="AD419" s="28">
        <f>'GT Data'!D421</f>
        <v>1064</v>
      </c>
      <c r="AE419">
        <f t="shared" si="110"/>
        <v>7.0401360000000004</v>
      </c>
      <c r="AF419">
        <f t="shared" si="111"/>
        <v>-8.2184240000000006</v>
      </c>
      <c r="AG419" s="25">
        <f t="shared" si="112"/>
        <v>0</v>
      </c>
      <c r="AH419" s="25">
        <v>0</v>
      </c>
      <c r="AI419" s="25">
        <v>0</v>
      </c>
      <c r="AJ419" s="25">
        <f t="shared" si="113"/>
        <v>-14.611216159251157</v>
      </c>
      <c r="AK419" s="28">
        <f>'GT Data'!N421</f>
        <v>1065</v>
      </c>
      <c r="AL419" s="25">
        <f t="shared" si="114"/>
        <v>0</v>
      </c>
      <c r="AM419" s="25">
        <f t="shared" si="115"/>
        <v>0</v>
      </c>
      <c r="AN419" s="25">
        <f t="shared" si="116"/>
        <v>0</v>
      </c>
      <c r="AO419" s="25">
        <v>0</v>
      </c>
      <c r="AP419" s="25">
        <v>0</v>
      </c>
      <c r="AQ419" s="25">
        <v>0</v>
      </c>
    </row>
    <row r="420" spans="1:43" x14ac:dyDescent="0.3">
      <c r="A420" t="str">
        <f>'Calculated Tab Properties'!A420</f>
        <v>TAB12-420</v>
      </c>
      <c r="B420">
        <f>'Calculated Tab Properties'!B420</f>
        <v>2100</v>
      </c>
      <c r="C420">
        <f>'Calculated Tab Properties'!C420</f>
        <v>0.31790617840672475</v>
      </c>
      <c r="D420">
        <f>'Calculated Tab Properties'!D420</f>
        <v>18.214682303838313</v>
      </c>
      <c r="E420">
        <f>'Calculated Tab Properties'!E420</f>
        <v>2.400777622708965</v>
      </c>
      <c r="F420">
        <f>'Calculated Tab Properties'!F420</f>
        <v>2.400777622708965</v>
      </c>
      <c r="G420">
        <f>'Calculated Tab Properties'!G420</f>
        <v>0</v>
      </c>
      <c r="H420">
        <f>'Calculated Tab Properties'!H420</f>
        <v>3.0864470564604889</v>
      </c>
      <c r="I420">
        <f>'Calculated Tab Properties'!I420</f>
        <v>4.9999999807637051E-2</v>
      </c>
      <c r="J420" s="20">
        <f>'Calculated Tab Properties'!J420</f>
        <v>0.70494805618616674</v>
      </c>
      <c r="K420">
        <v>0</v>
      </c>
      <c r="L420">
        <v>0</v>
      </c>
      <c r="M420">
        <v>0</v>
      </c>
      <c r="N420">
        <v>0</v>
      </c>
      <c r="O420" s="27">
        <v>0</v>
      </c>
      <c r="P420" s="27">
        <v>0</v>
      </c>
      <c r="Q420">
        <v>0</v>
      </c>
      <c r="R420">
        <f>'Calculated Tab Properties'!R420</f>
        <v>1</v>
      </c>
      <c r="T420" s="30">
        <f>VLOOKUP('GEOMETRIC INPUTS'!D420,'Pressure Calculations'!$A$22:$B$61,2,TRUE)</f>
        <v>1.8357400000000001</v>
      </c>
      <c r="U420" s="30">
        <f>VLOOKUP('GEOMETRIC INPUTS'!D420,'Pressure Calculations'!$C$22:$D$61,2,TRUE)</f>
        <v>-2.147278</v>
      </c>
      <c r="V420">
        <f>T420*'GEOMETRIC INPUTS'!S420</f>
        <v>7.3429600000000006</v>
      </c>
      <c r="W420" s="27">
        <f>U420*'GEOMETRIC INPUTS'!R420</f>
        <v>-8.5891120000000001</v>
      </c>
      <c r="X420" s="27">
        <f t="shared" si="104"/>
        <v>9.6597892321936456</v>
      </c>
      <c r="Y420" s="27">
        <f t="shared" si="105"/>
        <v>-5.8634783618377693</v>
      </c>
      <c r="Z420" s="27">
        <f t="shared" si="106"/>
        <v>0</v>
      </c>
      <c r="AA420" s="27">
        <f t="shared" si="107"/>
        <v>0</v>
      </c>
      <c r="AB420" s="27">
        <f t="shared" si="108"/>
        <v>0</v>
      </c>
      <c r="AC420">
        <f t="shared" si="109"/>
        <v>9.6597892321936456</v>
      </c>
      <c r="AD420" s="28">
        <f>'GT Data'!D422</f>
        <v>1066</v>
      </c>
      <c r="AE420">
        <f t="shared" si="110"/>
        <v>7.3429600000000015</v>
      </c>
      <c r="AF420">
        <f t="shared" si="111"/>
        <v>-8.5891120000000019</v>
      </c>
      <c r="AG420" s="25">
        <f t="shared" si="112"/>
        <v>0</v>
      </c>
      <c r="AH420" s="25">
        <v>0</v>
      </c>
      <c r="AI420" s="25">
        <v>0</v>
      </c>
      <c r="AJ420" s="25">
        <f t="shared" si="113"/>
        <v>-14.37008155930231</v>
      </c>
      <c r="AK420" s="28">
        <f>'GT Data'!N422</f>
        <v>1067</v>
      </c>
      <c r="AL420" s="25">
        <f t="shared" si="114"/>
        <v>0</v>
      </c>
      <c r="AM420" s="25">
        <f t="shared" si="115"/>
        <v>0</v>
      </c>
      <c r="AN420" s="25">
        <f t="shared" si="116"/>
        <v>0</v>
      </c>
      <c r="AO420" s="25">
        <v>0</v>
      </c>
      <c r="AP420" s="25">
        <v>0</v>
      </c>
      <c r="AQ420" s="25">
        <v>0</v>
      </c>
    </row>
    <row r="421" spans="1:43" x14ac:dyDescent="0.3">
      <c r="A421" t="str">
        <f>'Calculated Tab Properties'!A421</f>
        <v>TAB13-421</v>
      </c>
      <c r="B421">
        <f>'Calculated Tab Properties'!B421</f>
        <v>2100</v>
      </c>
      <c r="C421">
        <f>'Calculated Tab Properties'!C421</f>
        <v>0.31790617863741377</v>
      </c>
      <c r="D421">
        <f>'Calculated Tab Properties'!D421</f>
        <v>18.214682317055821</v>
      </c>
      <c r="E421">
        <f>'Calculated Tab Properties'!E421</f>
        <v>2.2438247128078133</v>
      </c>
      <c r="F421">
        <f>'Calculated Tab Properties'!F421</f>
        <v>2.2438247128078133</v>
      </c>
      <c r="G421">
        <f>'Calculated Tab Properties'!G421</f>
        <v>0</v>
      </c>
      <c r="H421">
        <f>'Calculated Tab Properties'!H421</f>
        <v>2.9686473134022378</v>
      </c>
      <c r="I421">
        <f>'Calculated Tab Properties'!I421</f>
        <v>4.9999999807636211E-2</v>
      </c>
      <c r="J421" s="20">
        <f>'Calculated Tab Properties'!J421</f>
        <v>0.73921433341800258</v>
      </c>
      <c r="K421">
        <v>0</v>
      </c>
      <c r="L421">
        <v>0</v>
      </c>
      <c r="M421">
        <v>0</v>
      </c>
      <c r="N421">
        <v>0</v>
      </c>
      <c r="O421" s="27">
        <v>0</v>
      </c>
      <c r="P421" s="27">
        <v>0</v>
      </c>
      <c r="Q421">
        <v>0</v>
      </c>
      <c r="R421">
        <f>'Calculated Tab Properties'!R421</f>
        <v>1</v>
      </c>
      <c r="T421" s="30">
        <f>VLOOKUP('GEOMETRIC INPUTS'!D421,'Pressure Calculations'!$A$22:$B$61,2,TRUE)</f>
        <v>1.9083100000000002</v>
      </c>
      <c r="U421" s="30">
        <f>VLOOKUP('GEOMETRIC INPUTS'!D421,'Pressure Calculations'!$C$22:$D$61,2,TRUE)</f>
        <v>-2.2370700000000001</v>
      </c>
      <c r="V421">
        <f>T421*'GEOMETRIC INPUTS'!S421</f>
        <v>7.6332400000000007</v>
      </c>
      <c r="W421" s="27">
        <f>U421*'GEOMETRIC INPUTS'!R421</f>
        <v>-8.9482800000000005</v>
      </c>
      <c r="X421" s="27">
        <f t="shared" si="104"/>
        <v>10.047792016722289</v>
      </c>
      <c r="Y421" s="27">
        <f t="shared" si="105"/>
        <v>-6.1139139219236522</v>
      </c>
      <c r="Z421" s="27">
        <f t="shared" si="106"/>
        <v>0</v>
      </c>
      <c r="AA421" s="27">
        <f t="shared" si="107"/>
        <v>0</v>
      </c>
      <c r="AB421" s="27">
        <f t="shared" si="108"/>
        <v>0</v>
      </c>
      <c r="AC421">
        <f t="shared" si="109"/>
        <v>10.047792016722289</v>
      </c>
      <c r="AD421" s="28">
        <f>'GT Data'!D423</f>
        <v>1068</v>
      </c>
      <c r="AE421">
        <f t="shared" si="110"/>
        <v>7.6332399999999998</v>
      </c>
      <c r="AF421">
        <f t="shared" si="111"/>
        <v>-8.9482800000000005</v>
      </c>
      <c r="AG421" s="25">
        <f t="shared" si="112"/>
        <v>0</v>
      </c>
      <c r="AH421" s="25">
        <v>0</v>
      </c>
      <c r="AI421" s="25">
        <v>0</v>
      </c>
      <c r="AJ421" s="25">
        <f t="shared" si="113"/>
        <v>-14.024246844912119</v>
      </c>
      <c r="AK421" s="28">
        <f>'GT Data'!N423</f>
        <v>1069</v>
      </c>
      <c r="AL421" s="25">
        <f t="shared" si="114"/>
        <v>0</v>
      </c>
      <c r="AM421" s="25">
        <f t="shared" si="115"/>
        <v>0</v>
      </c>
      <c r="AN421" s="25">
        <f t="shared" si="116"/>
        <v>0</v>
      </c>
      <c r="AO421" s="25">
        <v>0</v>
      </c>
      <c r="AP421" s="25">
        <v>0</v>
      </c>
      <c r="AQ421" s="25">
        <v>0</v>
      </c>
    </row>
    <row r="422" spans="1:43" x14ac:dyDescent="0.3">
      <c r="A422" t="str">
        <f>'Calculated Tab Properties'!A422</f>
        <v>TAB14-422</v>
      </c>
      <c r="B422">
        <f>'Calculated Tab Properties'!B422</f>
        <v>2100</v>
      </c>
      <c r="C422">
        <f>'Calculated Tab Properties'!C422</f>
        <v>0.31790617860568227</v>
      </c>
      <c r="D422">
        <f>'Calculated Tab Properties'!D422</f>
        <v>18.214682315237742</v>
      </c>
      <c r="E422">
        <f>'Calculated Tab Properties'!E422</f>
        <v>2.0856859004946622</v>
      </c>
      <c r="F422">
        <f>'Calculated Tab Properties'!F422</f>
        <v>2.0856859004946622</v>
      </c>
      <c r="G422">
        <f>'Calculated Tab Properties'!G422</f>
        <v>0</v>
      </c>
      <c r="H422">
        <f>'Calculated Tab Properties'!H422</f>
        <v>2.8537724307057046</v>
      </c>
      <c r="I422">
        <f>'Calculated Tab Properties'!I422</f>
        <v>4.9999999807637051E-2</v>
      </c>
      <c r="J422" s="20">
        <f>'Calculated Tab Properties'!J422</f>
        <v>0.77655580759983345</v>
      </c>
      <c r="K422">
        <v>0</v>
      </c>
      <c r="L422">
        <v>0</v>
      </c>
      <c r="M422">
        <v>0</v>
      </c>
      <c r="N422">
        <v>0</v>
      </c>
      <c r="O422" s="27">
        <v>0</v>
      </c>
      <c r="P422" s="27">
        <v>0</v>
      </c>
      <c r="Q422">
        <v>0</v>
      </c>
      <c r="R422">
        <f>'Calculated Tab Properties'!R422</f>
        <v>1</v>
      </c>
      <c r="T422" s="30">
        <f>VLOOKUP('GEOMETRIC INPUTS'!D422,'Pressure Calculations'!$A$22:$B$61,2,TRUE)</f>
        <v>1.97712</v>
      </c>
      <c r="U422" s="30">
        <f>VLOOKUP('GEOMETRIC INPUTS'!D422,'Pressure Calculations'!$C$22:$D$61,2,TRUE)</f>
        <v>-2.3233100000000002</v>
      </c>
      <c r="V422">
        <f>T422*'GEOMETRIC INPUTS'!S422</f>
        <v>7.90848</v>
      </c>
      <c r="W422" s="27">
        <f>U422*'GEOMETRIC INPUTS'!R422</f>
        <v>-9.2932400000000008</v>
      </c>
      <c r="X422" s="27">
        <f t="shared" si="104"/>
        <v>10.41706731117282</v>
      </c>
      <c r="Y422" s="27">
        <f t="shared" si="105"/>
        <v>-6.3555545975543843</v>
      </c>
      <c r="Z422" s="27">
        <f t="shared" si="106"/>
        <v>0</v>
      </c>
      <c r="AA422" s="27">
        <f t="shared" si="107"/>
        <v>0</v>
      </c>
      <c r="AB422" s="27">
        <f t="shared" si="108"/>
        <v>0</v>
      </c>
      <c r="AC422">
        <f t="shared" si="109"/>
        <v>10.41706731117282</v>
      </c>
      <c r="AD422" s="28">
        <f>'GT Data'!D424</f>
        <v>1070</v>
      </c>
      <c r="AE422">
        <f t="shared" si="110"/>
        <v>7.9084800000000008</v>
      </c>
      <c r="AF422">
        <f t="shared" si="111"/>
        <v>-9.2932400000000008</v>
      </c>
      <c r="AG422" s="25">
        <f t="shared" si="112"/>
        <v>0</v>
      </c>
      <c r="AH422" s="25">
        <v>0</v>
      </c>
      <c r="AI422" s="25">
        <v>0</v>
      </c>
      <c r="AJ422" s="25">
        <f t="shared" si="113"/>
        <v>-13.573468342598353</v>
      </c>
      <c r="AK422" s="28">
        <f>'GT Data'!N424</f>
        <v>1071</v>
      </c>
      <c r="AL422" s="25">
        <f t="shared" si="114"/>
        <v>0</v>
      </c>
      <c r="AM422" s="25">
        <f t="shared" si="115"/>
        <v>0</v>
      </c>
      <c r="AN422" s="25">
        <f t="shared" si="116"/>
        <v>0</v>
      </c>
      <c r="AO422" s="25">
        <v>0</v>
      </c>
      <c r="AP422" s="25">
        <v>0</v>
      </c>
      <c r="AQ422" s="25">
        <v>0</v>
      </c>
    </row>
    <row r="423" spans="1:43" x14ac:dyDescent="0.3">
      <c r="A423" t="str">
        <f>'Calculated Tab Properties'!A423</f>
        <v>TAB11-423</v>
      </c>
      <c r="B423">
        <f>'Calculated Tab Properties'!B423</f>
        <v>2100</v>
      </c>
      <c r="C423">
        <f>'Calculated Tab Properties'!C423</f>
        <v>6.0516858986055997</v>
      </c>
      <c r="D423">
        <f>'Calculated Tab Properties'!D423</f>
        <v>346.7360609289359</v>
      </c>
      <c r="E423">
        <f>'Calculated Tab Properties'!E423</f>
        <v>1.1812700981940805</v>
      </c>
      <c r="F423">
        <f>'Calculated Tab Properties'!F423</f>
        <v>1.1812700981940805</v>
      </c>
      <c r="G423">
        <f>'Calculated Tab Properties'!G423</f>
        <v>0</v>
      </c>
      <c r="H423">
        <f>'Calculated Tab Properties'!H423</f>
        <v>2.2977754551819225</v>
      </c>
      <c r="I423">
        <f>'Calculated Tab Properties'!I423</f>
        <v>4.9999996743285528E-2</v>
      </c>
      <c r="J423" s="20">
        <f>'Calculated Tab Properties'!J423</f>
        <v>1.0560285347897154</v>
      </c>
      <c r="K423">
        <v>0</v>
      </c>
      <c r="L423">
        <v>0</v>
      </c>
      <c r="M423">
        <v>0</v>
      </c>
      <c r="N423">
        <v>0</v>
      </c>
      <c r="O423" s="27">
        <v>0</v>
      </c>
      <c r="P423" s="27">
        <v>0</v>
      </c>
      <c r="Q423">
        <v>0</v>
      </c>
      <c r="R423">
        <f>'Calculated Tab Properties'!R423</f>
        <v>1</v>
      </c>
      <c r="T423" s="30">
        <f>VLOOKUP('GEOMETRIC INPUTS'!D423,'Pressure Calculations'!$A$22:$B$61,2,TRUE)</f>
        <v>1.7600340000000001</v>
      </c>
      <c r="U423" s="30">
        <f>VLOOKUP('GEOMETRIC INPUTS'!D423,'Pressure Calculations'!$C$22:$D$61,2,TRUE)</f>
        <v>-2.0546060000000002</v>
      </c>
      <c r="V423">
        <f>T423*'GEOMETRIC INPUTS'!S423</f>
        <v>7.0401360000000004</v>
      </c>
      <c r="W423" s="27">
        <f>U423*'GEOMETRIC INPUTS'!R423</f>
        <v>-8.2184240000000006</v>
      </c>
      <c r="X423" s="27">
        <f t="shared" si="104"/>
        <v>4.9667174824015659</v>
      </c>
      <c r="Y423" s="27">
        <f t="shared" si="105"/>
        <v>-9.614453983054819</v>
      </c>
      <c r="Z423" s="27">
        <f t="shared" si="106"/>
        <v>0</v>
      </c>
      <c r="AA423" s="27">
        <f t="shared" si="107"/>
        <v>0</v>
      </c>
      <c r="AB423" s="27">
        <f t="shared" si="108"/>
        <v>0</v>
      </c>
      <c r="AC423">
        <f t="shared" si="109"/>
        <v>4.9667174824015659</v>
      </c>
      <c r="AD423" s="28">
        <f>'GT Data'!D425</f>
        <v>1074</v>
      </c>
      <c r="AE423">
        <f t="shared" si="110"/>
        <v>7.0401360000000004</v>
      </c>
      <c r="AF423">
        <f t="shared" si="111"/>
        <v>-8.2184240000000024</v>
      </c>
      <c r="AG423" s="25">
        <f t="shared" si="112"/>
        <v>0</v>
      </c>
      <c r="AH423" s="25">
        <v>0</v>
      </c>
      <c r="AI423" s="25">
        <v>0</v>
      </c>
      <c r="AJ423" s="25">
        <f t="shared" si="113"/>
        <v>-11.837989668486845</v>
      </c>
      <c r="AK423" s="28">
        <f>'GT Data'!N425</f>
        <v>1075</v>
      </c>
      <c r="AL423" s="25">
        <f t="shared" si="114"/>
        <v>0</v>
      </c>
      <c r="AM423" s="25">
        <f t="shared" si="115"/>
        <v>0</v>
      </c>
      <c r="AN423" s="25">
        <f t="shared" si="116"/>
        <v>0</v>
      </c>
      <c r="AO423" s="25">
        <v>0</v>
      </c>
      <c r="AP423" s="25">
        <v>0</v>
      </c>
      <c r="AQ423" s="25">
        <v>0</v>
      </c>
    </row>
    <row r="424" spans="1:43" x14ac:dyDescent="0.3">
      <c r="A424" t="str">
        <f>'Calculated Tab Properties'!A424</f>
        <v>TAB12-424</v>
      </c>
      <c r="B424">
        <f>'Calculated Tab Properties'!B424</f>
        <v>2100</v>
      </c>
      <c r="C424">
        <f>'Calculated Tab Properties'!C424</f>
        <v>6.0516858998948937</v>
      </c>
      <c r="D424">
        <f>'Calculated Tab Properties'!D424</f>
        <v>346.73606100280699</v>
      </c>
      <c r="E424">
        <f>'Calculated Tab Properties'!E424</f>
        <v>1.1272745643369482</v>
      </c>
      <c r="F424">
        <f>'Calculated Tab Properties'!F424</f>
        <v>1.1272745643369482</v>
      </c>
      <c r="G424">
        <f>'Calculated Tab Properties'!G424</f>
        <v>0</v>
      </c>
      <c r="H424">
        <f>'Calculated Tab Properties'!H424</f>
        <v>2.271677898165446</v>
      </c>
      <c r="I424">
        <f>'Calculated Tab Properties'!I424</f>
        <v>5.0000006476520961E-2</v>
      </c>
      <c r="J424" s="20">
        <f>'Calculated Tab Properties'!J424</f>
        <v>1.0767187286991995</v>
      </c>
      <c r="K424">
        <v>0</v>
      </c>
      <c r="L424">
        <v>0</v>
      </c>
      <c r="M424">
        <v>0</v>
      </c>
      <c r="N424">
        <v>0</v>
      </c>
      <c r="O424" s="27">
        <v>0</v>
      </c>
      <c r="P424" s="27">
        <v>0</v>
      </c>
      <c r="Q424">
        <v>0</v>
      </c>
      <c r="R424">
        <f>'Calculated Tab Properties'!R424</f>
        <v>1</v>
      </c>
      <c r="T424" s="30">
        <f>VLOOKUP('GEOMETRIC INPUTS'!D424,'Pressure Calculations'!$A$22:$B$61,2,TRUE)</f>
        <v>1.8357400000000001</v>
      </c>
      <c r="U424" s="30">
        <f>VLOOKUP('GEOMETRIC INPUTS'!D424,'Pressure Calculations'!$C$22:$D$61,2,TRUE)</f>
        <v>-2.147278</v>
      </c>
      <c r="V424">
        <f>T424*'GEOMETRIC INPUTS'!S424</f>
        <v>7.3429600000000006</v>
      </c>
      <c r="W424" s="27">
        <f>U424*'GEOMETRIC INPUTS'!R424</f>
        <v>-8.5891120000000001</v>
      </c>
      <c r="X424" s="27">
        <f t="shared" si="104"/>
        <v>5.1764135883238831</v>
      </c>
      <c r="Y424" s="27">
        <f t="shared" si="105"/>
        <v>-10.044732394283077</v>
      </c>
      <c r="Z424" s="27">
        <f t="shared" si="106"/>
        <v>0</v>
      </c>
      <c r="AA424" s="27">
        <f t="shared" si="107"/>
        <v>0</v>
      </c>
      <c r="AB424" s="27">
        <f t="shared" si="108"/>
        <v>0</v>
      </c>
      <c r="AC424">
        <f t="shared" si="109"/>
        <v>5.1764135883238831</v>
      </c>
      <c r="AD424" s="28">
        <f>'GT Data'!D426</f>
        <v>1076</v>
      </c>
      <c r="AE424">
        <f t="shared" si="110"/>
        <v>7.3429599999999997</v>
      </c>
      <c r="AF424">
        <f t="shared" si="111"/>
        <v>-8.5891120000000001</v>
      </c>
      <c r="AG424" s="25">
        <f t="shared" si="112"/>
        <v>0</v>
      </c>
      <c r="AH424" s="25">
        <v>0</v>
      </c>
      <c r="AI424" s="25">
        <v>0</v>
      </c>
      <c r="AJ424" s="25">
        <f t="shared" si="113"/>
        <v>-11.825408018415759</v>
      </c>
      <c r="AK424" s="28">
        <f>'GT Data'!N426</f>
        <v>1077</v>
      </c>
      <c r="AL424" s="25">
        <f t="shared" si="114"/>
        <v>0</v>
      </c>
      <c r="AM424" s="25">
        <f t="shared" si="115"/>
        <v>0</v>
      </c>
      <c r="AN424" s="25">
        <f t="shared" si="116"/>
        <v>0</v>
      </c>
      <c r="AO424" s="25">
        <v>0</v>
      </c>
      <c r="AP424" s="25">
        <v>0</v>
      </c>
      <c r="AQ424" s="25">
        <v>0</v>
      </c>
    </row>
    <row r="425" spans="1:43" x14ac:dyDescent="0.3">
      <c r="A425" t="str">
        <f>'Calculated Tab Properties'!A425</f>
        <v>TAB13-425</v>
      </c>
      <c r="B425">
        <f>'Calculated Tab Properties'!B425</f>
        <v>2100</v>
      </c>
      <c r="C425">
        <f>'Calculated Tab Properties'!C425</f>
        <v>6.0516859005917922</v>
      </c>
      <c r="D425">
        <f>'Calculated Tab Properties'!D425</f>
        <v>346.73606104273637</v>
      </c>
      <c r="E425">
        <f>'Calculated Tab Properties'!E425</f>
        <v>1.07276889193115</v>
      </c>
      <c r="F425">
        <f>'Calculated Tab Properties'!F425</f>
        <v>1.07276889193115</v>
      </c>
      <c r="G425">
        <f>'Calculated Tab Properties'!G425</f>
        <v>0</v>
      </c>
      <c r="H425">
        <f>'Calculated Tab Properties'!H425</f>
        <v>2.2463428486149319</v>
      </c>
      <c r="I425">
        <f>'Calculated Tab Properties'!I425</f>
        <v>5.0000006247080377E-2</v>
      </c>
      <c r="J425" s="20">
        <f>'Calculated Tab Properties'!J425</f>
        <v>1.0980826976818281</v>
      </c>
      <c r="K425">
        <v>0</v>
      </c>
      <c r="L425">
        <v>0</v>
      </c>
      <c r="M425">
        <v>0</v>
      </c>
      <c r="N425">
        <v>0</v>
      </c>
      <c r="O425" s="27">
        <v>0</v>
      </c>
      <c r="P425" s="27">
        <v>0</v>
      </c>
      <c r="Q425">
        <v>0</v>
      </c>
      <c r="R425">
        <f>'Calculated Tab Properties'!R425</f>
        <v>1</v>
      </c>
      <c r="T425" s="30">
        <f>VLOOKUP('GEOMETRIC INPUTS'!D425,'Pressure Calculations'!$A$22:$B$61,2,TRUE)</f>
        <v>1.9083100000000002</v>
      </c>
      <c r="U425" s="30">
        <f>VLOOKUP('GEOMETRIC INPUTS'!D425,'Pressure Calculations'!$C$22:$D$61,2,TRUE)</f>
        <v>-2.2370700000000001</v>
      </c>
      <c r="V425">
        <f>T425*'GEOMETRIC INPUTS'!S425</f>
        <v>7.6332400000000007</v>
      </c>
      <c r="W425" s="27">
        <f>U425*'GEOMETRIC INPUTS'!R425</f>
        <v>-8.9482800000000005</v>
      </c>
      <c r="X425" s="27">
        <f t="shared" si="104"/>
        <v>5.3765434359591797</v>
      </c>
      <c r="Y425" s="27">
        <f t="shared" si="105"/>
        <v>-10.460920061698411</v>
      </c>
      <c r="Z425" s="27">
        <f t="shared" si="106"/>
        <v>0</v>
      </c>
      <c r="AA425" s="27">
        <f t="shared" si="107"/>
        <v>0</v>
      </c>
      <c r="AB425" s="27">
        <f t="shared" si="108"/>
        <v>0</v>
      </c>
      <c r="AC425">
        <f t="shared" si="109"/>
        <v>5.3765434359591797</v>
      </c>
      <c r="AD425" s="28">
        <f>'GT Data'!D427</f>
        <v>1078</v>
      </c>
      <c r="AE425">
        <f t="shared" si="110"/>
        <v>7.6332400000000016</v>
      </c>
      <c r="AF425">
        <f t="shared" si="111"/>
        <v>-8.9482800000000005</v>
      </c>
      <c r="AG425" s="25">
        <f t="shared" si="112"/>
        <v>0</v>
      </c>
      <c r="AH425" s="25">
        <v>0</v>
      </c>
      <c r="AI425" s="25">
        <v>0</v>
      </c>
      <c r="AJ425" s="25">
        <f t="shared" si="113"/>
        <v>-11.745195691603671</v>
      </c>
      <c r="AK425" s="28">
        <f>'GT Data'!N427</f>
        <v>1079</v>
      </c>
      <c r="AL425" s="25">
        <f t="shared" si="114"/>
        <v>0</v>
      </c>
      <c r="AM425" s="25">
        <f t="shared" si="115"/>
        <v>0</v>
      </c>
      <c r="AN425" s="25">
        <f t="shared" si="116"/>
        <v>0</v>
      </c>
      <c r="AO425" s="25">
        <v>0</v>
      </c>
      <c r="AP425" s="25">
        <v>0</v>
      </c>
      <c r="AQ425" s="25">
        <v>0</v>
      </c>
    </row>
    <row r="426" spans="1:43" x14ac:dyDescent="0.3">
      <c r="A426" t="str">
        <f>'Calculated Tab Properties'!A426</f>
        <v>TAB14-426</v>
      </c>
      <c r="B426">
        <f>'Calculated Tab Properties'!B426</f>
        <v>2100</v>
      </c>
      <c r="C426">
        <f>'Calculated Tab Properties'!C426</f>
        <v>6.051685897738162</v>
      </c>
      <c r="D426">
        <f>'Calculated Tab Properties'!D426</f>
        <v>346.73606087923537</v>
      </c>
      <c r="E426">
        <f>'Calculated Tab Properties'!E426</f>
        <v>1.0177274581164344</v>
      </c>
      <c r="F426">
        <f>'Calculated Tab Properties'!F426</f>
        <v>1.0177274581164344</v>
      </c>
      <c r="G426">
        <f>'Calculated Tab Properties'!G426</f>
        <v>0</v>
      </c>
      <c r="H426">
        <f>'Calculated Tab Properties'!H426</f>
        <v>2.2218227740969172</v>
      </c>
      <c r="I426">
        <f>'Calculated Tab Properties'!I426</f>
        <v>4.9999996743285473E-2</v>
      </c>
      <c r="J426" s="20">
        <f>'Calculated Tab Properties'!J426</f>
        <v>1.1201408648204483</v>
      </c>
      <c r="K426">
        <v>0</v>
      </c>
      <c r="L426">
        <v>0</v>
      </c>
      <c r="M426">
        <v>0</v>
      </c>
      <c r="N426">
        <v>0</v>
      </c>
      <c r="O426" s="27">
        <v>0</v>
      </c>
      <c r="P426" s="27">
        <v>0</v>
      </c>
      <c r="Q426">
        <v>0</v>
      </c>
      <c r="R426">
        <f>'Calculated Tab Properties'!R426</f>
        <v>1</v>
      </c>
      <c r="T426" s="30">
        <f>VLOOKUP('GEOMETRIC INPUTS'!D426,'Pressure Calculations'!$A$22:$B$61,2,TRUE)</f>
        <v>1.97712</v>
      </c>
      <c r="U426" s="30">
        <f>VLOOKUP('GEOMETRIC INPUTS'!D426,'Pressure Calculations'!$C$22:$D$61,2,TRUE)</f>
        <v>-2.3233100000000002</v>
      </c>
      <c r="V426">
        <f>T426*'GEOMETRIC INPUTS'!S426</f>
        <v>7.90848</v>
      </c>
      <c r="W426" s="27">
        <f>U426*'GEOMETRIC INPUTS'!R426</f>
        <v>-9.2932400000000008</v>
      </c>
      <c r="X426" s="27">
        <f t="shared" si="104"/>
        <v>5.5652943041957634</v>
      </c>
      <c r="Y426" s="27">
        <f t="shared" si="105"/>
        <v>-10.859828033430651</v>
      </c>
      <c r="Z426" s="27">
        <f t="shared" si="106"/>
        <v>0</v>
      </c>
      <c r="AA426" s="27">
        <f t="shared" si="107"/>
        <v>0</v>
      </c>
      <c r="AB426" s="27">
        <f t="shared" si="108"/>
        <v>0</v>
      </c>
      <c r="AC426">
        <f t="shared" si="109"/>
        <v>5.5652943041957634</v>
      </c>
      <c r="AD426" s="28">
        <f>'GT Data'!D428</f>
        <v>1080</v>
      </c>
      <c r="AE426">
        <f t="shared" si="110"/>
        <v>7.9084800000000008</v>
      </c>
      <c r="AF426">
        <f t="shared" si="111"/>
        <v>-9.2932400000000026</v>
      </c>
      <c r="AG426" s="25">
        <f t="shared" si="112"/>
        <v>0</v>
      </c>
      <c r="AH426" s="25">
        <v>0</v>
      </c>
      <c r="AI426" s="25">
        <v>0</v>
      </c>
      <c r="AJ426" s="25">
        <f t="shared" si="113"/>
        <v>-11.595336546349143</v>
      </c>
      <c r="AK426" s="28">
        <f>'GT Data'!N428</f>
        <v>1081</v>
      </c>
      <c r="AL426" s="25">
        <f t="shared" si="114"/>
        <v>0</v>
      </c>
      <c r="AM426" s="25">
        <f t="shared" si="115"/>
        <v>0</v>
      </c>
      <c r="AN426" s="25">
        <f t="shared" si="116"/>
        <v>0</v>
      </c>
      <c r="AO426" s="25">
        <v>0</v>
      </c>
      <c r="AP426" s="25">
        <v>0</v>
      </c>
      <c r="AQ426" s="25">
        <v>0</v>
      </c>
    </row>
    <row r="427" spans="1:43" x14ac:dyDescent="0.3">
      <c r="A427" t="str">
        <f>'Calculated Tab Properties'!A427</f>
        <v>TAB11-427</v>
      </c>
      <c r="B427">
        <f>'Calculated Tab Properties'!B427</f>
        <v>2100</v>
      </c>
      <c r="C427">
        <f>'Calculated Tab Properties'!C427</f>
        <v>5.9958810185277809</v>
      </c>
      <c r="D427">
        <f>'Calculated Tab Properties'!D427</f>
        <v>343.53867682424323</v>
      </c>
      <c r="E427">
        <f>'Calculated Tab Properties'!E427</f>
        <v>1.3917465904163895</v>
      </c>
      <c r="F427">
        <f>'Calculated Tab Properties'!F427</f>
        <v>1.3917465904163895</v>
      </c>
      <c r="G427">
        <f>'Calculated Tab Properties'!G427</f>
        <v>0</v>
      </c>
      <c r="H427">
        <f>'Calculated Tab Properties'!H427</f>
        <v>2.4083778602487698</v>
      </c>
      <c r="I427">
        <f>'Calculated Tab Properties'!I427</f>
        <v>4.9999998195472468E-2</v>
      </c>
      <c r="J427" s="20">
        <f>'Calculated Tab Properties'!J427</f>
        <v>0.9798870928110307</v>
      </c>
      <c r="K427">
        <v>0</v>
      </c>
      <c r="L427">
        <v>0</v>
      </c>
      <c r="M427">
        <v>0</v>
      </c>
      <c r="N427">
        <v>0</v>
      </c>
      <c r="O427" s="27">
        <v>0</v>
      </c>
      <c r="P427" s="27">
        <v>0</v>
      </c>
      <c r="Q427">
        <v>0</v>
      </c>
      <c r="R427">
        <f>'Calculated Tab Properties'!R427</f>
        <v>1</v>
      </c>
      <c r="T427" s="30">
        <f>VLOOKUP('GEOMETRIC INPUTS'!D427,'Pressure Calculations'!$A$22:$B$61,2,TRUE)</f>
        <v>1.7600340000000001</v>
      </c>
      <c r="U427" s="30">
        <f>VLOOKUP('GEOMETRIC INPUTS'!D427,'Pressure Calculations'!$C$22:$D$61,2,TRUE)</f>
        <v>-2.0546060000000002</v>
      </c>
      <c r="V427">
        <f>T427*'GEOMETRIC INPUTS'!S427</f>
        <v>7.0401360000000004</v>
      </c>
      <c r="W427" s="27">
        <f>U427*'GEOMETRIC INPUTS'!R427</f>
        <v>-8.2184240000000006</v>
      </c>
      <c r="X427" s="27">
        <f t="shared" si="104"/>
        <v>4.4227308340184566</v>
      </c>
      <c r="Y427" s="27">
        <f t="shared" si="105"/>
        <v>-9.8765105129339297</v>
      </c>
      <c r="Z427" s="27">
        <f t="shared" si="106"/>
        <v>0</v>
      </c>
      <c r="AA427" s="27">
        <f t="shared" si="107"/>
        <v>0</v>
      </c>
      <c r="AB427" s="27">
        <f t="shared" si="108"/>
        <v>0</v>
      </c>
      <c r="AC427">
        <f t="shared" si="109"/>
        <v>4.4227308340184566</v>
      </c>
      <c r="AD427" s="28">
        <f>'GT Data'!D429</f>
        <v>1084</v>
      </c>
      <c r="AE427">
        <f t="shared" si="110"/>
        <v>7.0401360000000004</v>
      </c>
      <c r="AF427">
        <f t="shared" si="111"/>
        <v>-8.2184240000000006</v>
      </c>
      <c r="AG427" s="25">
        <f t="shared" si="112"/>
        <v>0</v>
      </c>
      <c r="AH427" s="25">
        <v>0</v>
      </c>
      <c r="AI427" s="25">
        <v>0</v>
      </c>
      <c r="AJ427" s="25">
        <f t="shared" si="113"/>
        <v>-14.239425339411683</v>
      </c>
      <c r="AK427" s="28">
        <f>'GT Data'!N429</f>
        <v>1085</v>
      </c>
      <c r="AL427" s="25">
        <f t="shared" si="114"/>
        <v>0</v>
      </c>
      <c r="AM427" s="25">
        <f t="shared" si="115"/>
        <v>0</v>
      </c>
      <c r="AN427" s="25">
        <f t="shared" si="116"/>
        <v>0</v>
      </c>
      <c r="AO427" s="25">
        <v>0</v>
      </c>
      <c r="AP427" s="25">
        <v>0</v>
      </c>
      <c r="AQ427" s="25">
        <v>0</v>
      </c>
    </row>
    <row r="428" spans="1:43" x14ac:dyDescent="0.3">
      <c r="A428" t="str">
        <f>'Calculated Tab Properties'!A428</f>
        <v>TAB12-428</v>
      </c>
      <c r="B428">
        <f>'Calculated Tab Properties'!B428</f>
        <v>2100</v>
      </c>
      <c r="C428">
        <f>'Calculated Tab Properties'!C428</f>
        <v>5.9958810189932947</v>
      </c>
      <c r="D428">
        <f>'Calculated Tab Properties'!D428</f>
        <v>343.53867685091518</v>
      </c>
      <c r="E428">
        <f>'Calculated Tab Properties'!E428</f>
        <v>1.3173295164749381</v>
      </c>
      <c r="F428">
        <f>'Calculated Tab Properties'!F428</f>
        <v>1.3173295164749381</v>
      </c>
      <c r="G428">
        <f>'Calculated Tab Properties'!G428</f>
        <v>0</v>
      </c>
      <c r="H428">
        <f>'Calculated Tab Properties'!H428</f>
        <v>2.3677255084985669</v>
      </c>
      <c r="I428">
        <f>'Calculated Tab Properties'!I428</f>
        <v>5.0000007785585561E-2</v>
      </c>
      <c r="J428" s="20">
        <f>'Calculated Tab Properties'!J428</f>
        <v>1.0059904269996907</v>
      </c>
      <c r="K428">
        <v>0</v>
      </c>
      <c r="L428">
        <v>0</v>
      </c>
      <c r="M428">
        <v>0</v>
      </c>
      <c r="N428">
        <v>0</v>
      </c>
      <c r="O428" s="27">
        <v>0</v>
      </c>
      <c r="P428" s="27">
        <v>0</v>
      </c>
      <c r="Q428">
        <v>0</v>
      </c>
      <c r="R428">
        <f>'Calculated Tab Properties'!R428</f>
        <v>1</v>
      </c>
      <c r="T428" s="30">
        <f>VLOOKUP('GEOMETRIC INPUTS'!D428,'Pressure Calculations'!$A$22:$B$61,2,TRUE)</f>
        <v>1.8357400000000001</v>
      </c>
      <c r="U428" s="30">
        <f>VLOOKUP('GEOMETRIC INPUTS'!D428,'Pressure Calculations'!$C$22:$D$61,2,TRUE)</f>
        <v>-2.147278</v>
      </c>
      <c r="V428">
        <f>T428*'GEOMETRIC INPUTS'!S428</f>
        <v>7.3429600000000006</v>
      </c>
      <c r="W428" s="27">
        <f>U428*'GEOMETRIC INPUTS'!R428</f>
        <v>-8.5891120000000001</v>
      </c>
      <c r="X428" s="27">
        <f t="shared" si="104"/>
        <v>4.60810132567069</v>
      </c>
      <c r="Y428" s="27">
        <f t="shared" si="105"/>
        <v>-10.317815111858518</v>
      </c>
      <c r="Z428" s="27">
        <f t="shared" si="106"/>
        <v>0</v>
      </c>
      <c r="AA428" s="27">
        <f t="shared" si="107"/>
        <v>0</v>
      </c>
      <c r="AB428" s="27">
        <f t="shared" si="108"/>
        <v>0</v>
      </c>
      <c r="AC428">
        <f t="shared" si="109"/>
        <v>4.60810132567069</v>
      </c>
      <c r="AD428" s="28">
        <f>'GT Data'!D430</f>
        <v>1086</v>
      </c>
      <c r="AE428">
        <f t="shared" si="110"/>
        <v>7.3429599999999997</v>
      </c>
      <c r="AF428">
        <f t="shared" si="111"/>
        <v>-8.5891119999999983</v>
      </c>
      <c r="AG428" s="25">
        <f t="shared" si="112"/>
        <v>0</v>
      </c>
      <c r="AH428" s="25">
        <v>0</v>
      </c>
      <c r="AI428" s="25">
        <v>0</v>
      </c>
      <c r="AJ428" s="25">
        <f t="shared" si="113"/>
        <v>-14.107853228305549</v>
      </c>
      <c r="AK428" s="28">
        <f>'GT Data'!N430</f>
        <v>1087</v>
      </c>
      <c r="AL428" s="25">
        <f t="shared" si="114"/>
        <v>0</v>
      </c>
      <c r="AM428" s="25">
        <f t="shared" si="115"/>
        <v>0</v>
      </c>
      <c r="AN428" s="25">
        <f t="shared" si="116"/>
        <v>0</v>
      </c>
      <c r="AO428" s="25">
        <v>0</v>
      </c>
      <c r="AP428" s="25">
        <v>0</v>
      </c>
      <c r="AQ428" s="25">
        <v>0</v>
      </c>
    </row>
    <row r="429" spans="1:43" x14ac:dyDescent="0.3">
      <c r="A429" t="str">
        <f>'Calculated Tab Properties'!A429</f>
        <v>TAB13-429</v>
      </c>
      <c r="B429">
        <f>'Calculated Tab Properties'!B429</f>
        <v>2100</v>
      </c>
      <c r="C429">
        <f>'Calculated Tab Properties'!C429</f>
        <v>5.9958810185702696</v>
      </c>
      <c r="D429">
        <f>'Calculated Tab Properties'!D429</f>
        <v>343.5386768266776</v>
      </c>
      <c r="E429">
        <f>'Calculated Tab Properties'!E429</f>
        <v>1.2417271178752085</v>
      </c>
      <c r="F429">
        <f>'Calculated Tab Properties'!F429</f>
        <v>1.2417271178752085</v>
      </c>
      <c r="G429">
        <f>'Calculated Tab Properties'!G429</f>
        <v>0</v>
      </c>
      <c r="H429">
        <f>'Calculated Tab Properties'!H429</f>
        <v>2.3281352039304295</v>
      </c>
      <c r="I429">
        <f>'Calculated Tab Properties'!I429</f>
        <v>4.9999998195468805E-2</v>
      </c>
      <c r="J429" s="20">
        <f>'Calculated Tab Properties'!J429</f>
        <v>1.0334238777931684</v>
      </c>
      <c r="K429">
        <v>0</v>
      </c>
      <c r="L429">
        <v>0</v>
      </c>
      <c r="M429">
        <v>0</v>
      </c>
      <c r="N429">
        <v>0</v>
      </c>
      <c r="O429" s="27">
        <v>0</v>
      </c>
      <c r="P429" s="27">
        <v>0</v>
      </c>
      <c r="Q429">
        <v>0</v>
      </c>
      <c r="R429">
        <f>'Calculated Tab Properties'!R429</f>
        <v>1</v>
      </c>
      <c r="T429" s="30">
        <f>VLOOKUP('GEOMETRIC INPUTS'!D429,'Pressure Calculations'!$A$22:$B$61,2,TRUE)</f>
        <v>1.9083100000000002</v>
      </c>
      <c r="U429" s="30">
        <f>VLOOKUP('GEOMETRIC INPUTS'!D429,'Pressure Calculations'!$C$22:$D$61,2,TRUE)</f>
        <v>-2.2370700000000001</v>
      </c>
      <c r="V429">
        <f>T429*'GEOMETRIC INPUTS'!S429</f>
        <v>7.6332400000000007</v>
      </c>
      <c r="W429" s="27">
        <f>U429*'GEOMETRIC INPUTS'!R429</f>
        <v>-8.9482800000000005</v>
      </c>
      <c r="X429" s="27">
        <f t="shared" si="104"/>
        <v>4.7847063710346411</v>
      </c>
      <c r="Y429" s="27">
        <f t="shared" si="105"/>
        <v>-10.744517336715528</v>
      </c>
      <c r="Z429" s="27">
        <f t="shared" si="106"/>
        <v>0</v>
      </c>
      <c r="AA429" s="27">
        <f t="shared" si="107"/>
        <v>0</v>
      </c>
      <c r="AB429" s="27">
        <f t="shared" si="108"/>
        <v>0</v>
      </c>
      <c r="AC429">
        <f t="shared" si="109"/>
        <v>4.7847063710346411</v>
      </c>
      <c r="AD429" s="28">
        <f>'GT Data'!D431</f>
        <v>1088</v>
      </c>
      <c r="AE429">
        <f t="shared" si="110"/>
        <v>7.6332400000000007</v>
      </c>
      <c r="AF429">
        <f t="shared" si="111"/>
        <v>-8.9482800000000022</v>
      </c>
      <c r="AG429" s="25">
        <f t="shared" si="112"/>
        <v>0</v>
      </c>
      <c r="AH429" s="25">
        <v>0</v>
      </c>
      <c r="AI429" s="25">
        <v>0</v>
      </c>
      <c r="AJ429" s="25">
        <f t="shared" si="113"/>
        <v>-13.878984392926945</v>
      </c>
      <c r="AK429" s="28">
        <f>'GT Data'!N431</f>
        <v>1089</v>
      </c>
      <c r="AL429" s="25">
        <f t="shared" si="114"/>
        <v>0</v>
      </c>
      <c r="AM429" s="25">
        <f t="shared" si="115"/>
        <v>0</v>
      </c>
      <c r="AN429" s="25">
        <f t="shared" si="116"/>
        <v>0</v>
      </c>
      <c r="AO429" s="25">
        <v>0</v>
      </c>
      <c r="AP429" s="25">
        <v>0</v>
      </c>
      <c r="AQ429" s="25">
        <v>0</v>
      </c>
    </row>
    <row r="430" spans="1:43" x14ac:dyDescent="0.3">
      <c r="A430" t="str">
        <f>'Calculated Tab Properties'!A430</f>
        <v>TAB14-430</v>
      </c>
      <c r="B430">
        <f>'Calculated Tab Properties'!B430</f>
        <v>2100</v>
      </c>
      <c r="C430">
        <f>'Calculated Tab Properties'!C430</f>
        <v>5.9958810184531712</v>
      </c>
      <c r="D430">
        <f>'Calculated Tab Properties'!D430</f>
        <v>343.53867681996837</v>
      </c>
      <c r="E430">
        <f>'Calculated Tab Properties'!E430</f>
        <v>1.1648889567808747</v>
      </c>
      <c r="F430">
        <f>'Calculated Tab Properties'!F430</f>
        <v>1.1648889567808747</v>
      </c>
      <c r="G430">
        <f>'Calculated Tab Properties'!G430</f>
        <v>0</v>
      </c>
      <c r="H430">
        <f>'Calculated Tab Properties'!H430</f>
        <v>2.2897548755217523</v>
      </c>
      <c r="I430">
        <f>'Calculated Tab Properties'!I430</f>
        <v>4.9999998195475875E-2</v>
      </c>
      <c r="J430" s="20">
        <f>'Calculated Tab Properties'!J430</f>
        <v>1.0622555571024854</v>
      </c>
      <c r="K430">
        <v>0</v>
      </c>
      <c r="L430">
        <v>0</v>
      </c>
      <c r="M430">
        <v>0</v>
      </c>
      <c r="N430">
        <v>0</v>
      </c>
      <c r="O430" s="27">
        <v>0</v>
      </c>
      <c r="P430" s="27">
        <v>0</v>
      </c>
      <c r="Q430">
        <v>0</v>
      </c>
      <c r="R430">
        <f>'Calculated Tab Properties'!R430</f>
        <v>1</v>
      </c>
      <c r="T430" s="30">
        <f>VLOOKUP('GEOMETRIC INPUTS'!D430,'Pressure Calculations'!$A$22:$B$61,2,TRUE)</f>
        <v>1.97712</v>
      </c>
      <c r="U430" s="30">
        <f>VLOOKUP('GEOMETRIC INPUTS'!D430,'Pressure Calculations'!$C$22:$D$61,2,TRUE)</f>
        <v>-2.3233100000000002</v>
      </c>
      <c r="V430">
        <f>T430*'GEOMETRIC INPUTS'!S430</f>
        <v>7.90848</v>
      </c>
      <c r="W430" s="27">
        <f>U430*'GEOMETRIC INPUTS'!R430</f>
        <v>-9.2932400000000008</v>
      </c>
      <c r="X430" s="27">
        <f t="shared" si="104"/>
        <v>4.9509139835614704</v>
      </c>
      <c r="Y430" s="27">
        <f t="shared" si="105"/>
        <v>-11.153332073213615</v>
      </c>
      <c r="Z430" s="27">
        <f t="shared" si="106"/>
        <v>0</v>
      </c>
      <c r="AA430" s="27">
        <f t="shared" si="107"/>
        <v>0</v>
      </c>
      <c r="AB430" s="27">
        <f t="shared" si="108"/>
        <v>0</v>
      </c>
      <c r="AC430">
        <f t="shared" si="109"/>
        <v>4.9509139835614704</v>
      </c>
      <c r="AD430" s="28">
        <f>'GT Data'!D432</f>
        <v>1090</v>
      </c>
      <c r="AE430">
        <f t="shared" si="110"/>
        <v>7.9084800000000008</v>
      </c>
      <c r="AF430">
        <f t="shared" si="111"/>
        <v>-9.2932400000000008</v>
      </c>
      <c r="AG430" s="25">
        <f t="shared" si="112"/>
        <v>0</v>
      </c>
      <c r="AH430" s="25">
        <v>0</v>
      </c>
      <c r="AI430" s="25">
        <v>0</v>
      </c>
      <c r="AJ430" s="25">
        <f t="shared" si="113"/>
        <v>-13.550059946930704</v>
      </c>
      <c r="AK430" s="28">
        <f>'GT Data'!N432</f>
        <v>1091</v>
      </c>
      <c r="AL430" s="25">
        <f t="shared" si="114"/>
        <v>0</v>
      </c>
      <c r="AM430" s="25">
        <f t="shared" si="115"/>
        <v>0</v>
      </c>
      <c r="AN430" s="25">
        <f t="shared" si="116"/>
        <v>0</v>
      </c>
      <c r="AO430" s="25">
        <v>0</v>
      </c>
      <c r="AP430" s="25">
        <v>0</v>
      </c>
      <c r="AQ430" s="25">
        <v>0</v>
      </c>
    </row>
    <row r="431" spans="1:43" x14ac:dyDescent="0.3">
      <c r="A431" t="str">
        <f>'Calculated Tab Properties'!A431</f>
        <v>TAB11-431</v>
      </c>
      <c r="B431">
        <f>'Calculated Tab Properties'!B431</f>
        <v>2100</v>
      </c>
      <c r="C431">
        <f>'Calculated Tab Properties'!C431</f>
        <v>5.9277134826996773</v>
      </c>
      <c r="D431">
        <f>'Calculated Tab Properties'!D431</f>
        <v>339.63296472148602</v>
      </c>
      <c r="E431">
        <f>'Calculated Tab Properties'!E431</f>
        <v>1.7036789589653116</v>
      </c>
      <c r="F431">
        <f>'Calculated Tab Properties'!F431</f>
        <v>1.7036789589653116</v>
      </c>
      <c r="G431">
        <f>'Calculated Tab Properties'!G431</f>
        <v>0</v>
      </c>
      <c r="H431">
        <f>'Calculated Tab Properties'!H431</f>
        <v>2.5951212105215462</v>
      </c>
      <c r="I431">
        <f>'Calculated Tab Properties'!I431</f>
        <v>5.0000000612507541E-2</v>
      </c>
      <c r="J431" s="20">
        <f>'Calculated Tab Properties'!J431</f>
        <v>0.87990274904236843</v>
      </c>
      <c r="K431">
        <v>0</v>
      </c>
      <c r="L431">
        <v>0</v>
      </c>
      <c r="M431">
        <v>0</v>
      </c>
      <c r="N431">
        <v>0</v>
      </c>
      <c r="O431" s="27">
        <v>0</v>
      </c>
      <c r="P431" s="27">
        <v>0</v>
      </c>
      <c r="Q431">
        <v>0</v>
      </c>
      <c r="R431">
        <f>'Calculated Tab Properties'!R431</f>
        <v>1</v>
      </c>
      <c r="T431" s="30">
        <f>VLOOKUP('GEOMETRIC INPUTS'!D431,'Pressure Calculations'!$A$22:$B$61,2,TRUE)</f>
        <v>1.7600340000000001</v>
      </c>
      <c r="U431" s="30">
        <f>VLOOKUP('GEOMETRIC INPUTS'!D431,'Pressure Calculations'!$C$22:$D$61,2,TRUE)</f>
        <v>-2.0546060000000002</v>
      </c>
      <c r="V431">
        <f>T431*'GEOMETRIC INPUTS'!S431</f>
        <v>7.0401360000000004</v>
      </c>
      <c r="W431" s="27">
        <f>U431*'GEOMETRIC INPUTS'!R431</f>
        <v>-8.2184240000000006</v>
      </c>
      <c r="X431" s="27">
        <f t="shared" si="104"/>
        <v>3.7397229225836091</v>
      </c>
      <c r="Y431" s="27">
        <f t="shared" si="105"/>
        <v>-10.154825473860924</v>
      </c>
      <c r="Z431" s="27">
        <f t="shared" si="106"/>
        <v>0</v>
      </c>
      <c r="AA431" s="27">
        <f t="shared" si="107"/>
        <v>0</v>
      </c>
      <c r="AB431" s="27">
        <f t="shared" si="108"/>
        <v>0</v>
      </c>
      <c r="AC431">
        <f t="shared" si="109"/>
        <v>3.7397229225836091</v>
      </c>
      <c r="AD431" s="28">
        <f>'GT Data'!D433</f>
        <v>1094</v>
      </c>
      <c r="AE431">
        <f t="shared" si="110"/>
        <v>7.0401360000000004</v>
      </c>
      <c r="AF431">
        <f t="shared" si="111"/>
        <v>-8.2184240000000024</v>
      </c>
      <c r="AG431" s="25">
        <f t="shared" si="112"/>
        <v>0</v>
      </c>
      <c r="AH431" s="25">
        <v>0</v>
      </c>
      <c r="AI431" s="25">
        <v>0</v>
      </c>
      <c r="AJ431" s="25">
        <f t="shared" si="113"/>
        <v>-17.80830377169476</v>
      </c>
      <c r="AK431" s="28">
        <f>'GT Data'!N433</f>
        <v>1095</v>
      </c>
      <c r="AL431" s="25">
        <f t="shared" si="114"/>
        <v>0</v>
      </c>
      <c r="AM431" s="25">
        <f t="shared" si="115"/>
        <v>0</v>
      </c>
      <c r="AN431" s="25">
        <f t="shared" si="116"/>
        <v>0</v>
      </c>
      <c r="AO431" s="25">
        <v>0</v>
      </c>
      <c r="AP431" s="25">
        <v>0</v>
      </c>
      <c r="AQ431" s="25">
        <v>0</v>
      </c>
    </row>
    <row r="432" spans="1:43" x14ac:dyDescent="0.3">
      <c r="A432" t="str">
        <f>'Calculated Tab Properties'!A432</f>
        <v>TAB12-432</v>
      </c>
      <c r="B432">
        <f>'Calculated Tab Properties'!B432</f>
        <v>2100</v>
      </c>
      <c r="C432">
        <f>'Calculated Tab Properties'!C432</f>
        <v>5.9277134830462614</v>
      </c>
      <c r="D432">
        <f>'Calculated Tab Properties'!D432</f>
        <v>339.63296474134387</v>
      </c>
      <c r="E432">
        <f>'Calculated Tab Properties'!E432</f>
        <v>1.5965966585051061</v>
      </c>
      <c r="F432">
        <f>'Calculated Tab Properties'!F432</f>
        <v>1.5965966585051061</v>
      </c>
      <c r="G432">
        <f>'Calculated Tab Properties'!G432</f>
        <v>0</v>
      </c>
      <c r="H432">
        <f>'Calculated Tab Properties'!H432</f>
        <v>2.5282328257357971</v>
      </c>
      <c r="I432">
        <f>'Calculated Tab Properties'!I432</f>
        <v>5.0000000960543627E-2</v>
      </c>
      <c r="J432" s="20">
        <f>'Calculated Tab Properties'!J432</f>
        <v>0.91255026395420435</v>
      </c>
      <c r="K432">
        <v>0</v>
      </c>
      <c r="L432">
        <v>0</v>
      </c>
      <c r="M432">
        <v>0</v>
      </c>
      <c r="N432">
        <v>0</v>
      </c>
      <c r="O432" s="27">
        <v>0</v>
      </c>
      <c r="P432" s="27">
        <v>0</v>
      </c>
      <c r="Q432">
        <v>0</v>
      </c>
      <c r="R432">
        <f>'Calculated Tab Properties'!R432</f>
        <v>1</v>
      </c>
      <c r="T432" s="30">
        <f>VLOOKUP('GEOMETRIC INPUTS'!D432,'Pressure Calculations'!$A$22:$B$61,2,TRUE)</f>
        <v>1.8357400000000001</v>
      </c>
      <c r="U432" s="30">
        <f>VLOOKUP('GEOMETRIC INPUTS'!D432,'Pressure Calculations'!$C$22:$D$61,2,TRUE)</f>
        <v>-2.147278</v>
      </c>
      <c r="V432">
        <f>T432*'GEOMETRIC INPUTS'!S432</f>
        <v>7.3429600000000006</v>
      </c>
      <c r="W432" s="27">
        <f>U432*'GEOMETRIC INPUTS'!R432</f>
        <v>-8.5891120000000001</v>
      </c>
      <c r="X432" s="27">
        <f t="shared" si="104"/>
        <v>3.8946035343285659</v>
      </c>
      <c r="Y432" s="27">
        <f t="shared" si="105"/>
        <v>-10.607731605792988</v>
      </c>
      <c r="Z432" s="27">
        <f t="shared" si="106"/>
        <v>0</v>
      </c>
      <c r="AA432" s="27">
        <f t="shared" si="107"/>
        <v>0</v>
      </c>
      <c r="AB432" s="27">
        <f t="shared" si="108"/>
        <v>0</v>
      </c>
      <c r="AC432">
        <f t="shared" si="109"/>
        <v>3.8946035343285659</v>
      </c>
      <c r="AD432" s="28">
        <f>'GT Data'!D434</f>
        <v>1096</v>
      </c>
      <c r="AE432">
        <f t="shared" si="110"/>
        <v>7.3429600000000015</v>
      </c>
      <c r="AF432">
        <f t="shared" si="111"/>
        <v>-8.5891120000000019</v>
      </c>
      <c r="AG432" s="25">
        <f t="shared" si="112"/>
        <v>0</v>
      </c>
      <c r="AH432" s="25">
        <v>0</v>
      </c>
      <c r="AI432" s="25">
        <v>0</v>
      </c>
      <c r="AJ432" s="25">
        <f t="shared" si="113"/>
        <v>-17.466655426606927</v>
      </c>
      <c r="AK432" s="28">
        <f>'GT Data'!N434</f>
        <v>1097</v>
      </c>
      <c r="AL432" s="25">
        <f t="shared" si="114"/>
        <v>0</v>
      </c>
      <c r="AM432" s="25">
        <f t="shared" si="115"/>
        <v>0</v>
      </c>
      <c r="AN432" s="25">
        <f t="shared" si="116"/>
        <v>0</v>
      </c>
      <c r="AO432" s="25">
        <v>0</v>
      </c>
      <c r="AP432" s="25">
        <v>0</v>
      </c>
      <c r="AQ432" s="25">
        <v>0</v>
      </c>
    </row>
    <row r="433" spans="1:43" x14ac:dyDescent="0.3">
      <c r="A433" t="str">
        <f>'Calculated Tab Properties'!A433</f>
        <v>TAB13-433</v>
      </c>
      <c r="B433">
        <f>'Calculated Tab Properties'!B433</f>
        <v>2100</v>
      </c>
      <c r="C433">
        <f>'Calculated Tab Properties'!C433</f>
        <v>5.9277134827637399</v>
      </c>
      <c r="D433">
        <f>'Calculated Tab Properties'!D433</f>
        <v>339.63296472515651</v>
      </c>
      <c r="E433">
        <f>'Calculated Tab Properties'!E433</f>
        <v>1.4878626687157015</v>
      </c>
      <c r="F433">
        <f>'Calculated Tab Properties'!F433</f>
        <v>1.4878626687157015</v>
      </c>
      <c r="G433">
        <f>'Calculated Tab Properties'!G433</f>
        <v>0</v>
      </c>
      <c r="H433">
        <f>'Calculated Tab Properties'!H433</f>
        <v>2.4632192454842494</v>
      </c>
      <c r="I433">
        <f>'Calculated Tab Properties'!I433</f>
        <v>5.0000000960543314E-2</v>
      </c>
      <c r="J433" s="20">
        <f>'Calculated Tab Properties'!J433</f>
        <v>0.94747744120490662</v>
      </c>
      <c r="K433">
        <v>0</v>
      </c>
      <c r="L433">
        <v>0</v>
      </c>
      <c r="M433">
        <v>0</v>
      </c>
      <c r="N433">
        <v>0</v>
      </c>
      <c r="O433" s="27">
        <v>0</v>
      </c>
      <c r="P433" s="27">
        <v>0</v>
      </c>
      <c r="Q433">
        <v>0</v>
      </c>
      <c r="R433">
        <f>'Calculated Tab Properties'!R433</f>
        <v>1</v>
      </c>
      <c r="T433" s="30">
        <f>VLOOKUP('GEOMETRIC INPUTS'!D433,'Pressure Calculations'!$A$22:$B$61,2,TRUE)</f>
        <v>1.9083100000000002</v>
      </c>
      <c r="U433" s="30">
        <f>VLOOKUP('GEOMETRIC INPUTS'!D433,'Pressure Calculations'!$C$22:$D$61,2,TRUE)</f>
        <v>-2.2370700000000001</v>
      </c>
      <c r="V433">
        <f>T433*'GEOMETRIC INPUTS'!S433</f>
        <v>7.6332400000000007</v>
      </c>
      <c r="W433" s="27">
        <f>U433*'GEOMETRIC INPUTS'!R433</f>
        <v>-8.9482800000000005</v>
      </c>
      <c r="X433" s="27">
        <f t="shared" si="104"/>
        <v>4.0417336974803977</v>
      </c>
      <c r="Y433" s="27">
        <f t="shared" si="105"/>
        <v>-11.04547222053686</v>
      </c>
      <c r="Z433" s="27">
        <f t="shared" si="106"/>
        <v>0</v>
      </c>
      <c r="AA433" s="27">
        <f t="shared" si="107"/>
        <v>0</v>
      </c>
      <c r="AB433" s="27">
        <f t="shared" si="108"/>
        <v>0</v>
      </c>
      <c r="AC433">
        <f t="shared" si="109"/>
        <v>4.0417336974803977</v>
      </c>
      <c r="AD433" s="28">
        <f>'GT Data'!D435</f>
        <v>1098</v>
      </c>
      <c r="AE433">
        <f t="shared" si="110"/>
        <v>7.6332400000000007</v>
      </c>
      <c r="AF433">
        <f t="shared" si="111"/>
        <v>-8.9482800000000022</v>
      </c>
      <c r="AG433" s="25">
        <f t="shared" si="112"/>
        <v>0</v>
      </c>
      <c r="AH433" s="25">
        <v>0</v>
      </c>
      <c r="AI433" s="25">
        <v>0</v>
      </c>
      <c r="AJ433" s="25">
        <f t="shared" si="113"/>
        <v>-16.986419396909614</v>
      </c>
      <c r="AK433" s="28">
        <f>'GT Data'!N435</f>
        <v>1099</v>
      </c>
      <c r="AL433" s="25">
        <f t="shared" si="114"/>
        <v>0</v>
      </c>
      <c r="AM433" s="25">
        <f t="shared" si="115"/>
        <v>0</v>
      </c>
      <c r="AN433" s="25">
        <f t="shared" si="116"/>
        <v>0</v>
      </c>
      <c r="AO433" s="25">
        <v>0</v>
      </c>
      <c r="AP433" s="25">
        <v>0</v>
      </c>
      <c r="AQ433" s="25">
        <v>0</v>
      </c>
    </row>
    <row r="434" spans="1:43" x14ac:dyDescent="0.3">
      <c r="A434" t="str">
        <f>'Calculated Tab Properties'!A434</f>
        <v>TAB14-434</v>
      </c>
      <c r="B434">
        <f>'Calculated Tab Properties'!B434</f>
        <v>2100</v>
      </c>
      <c r="C434">
        <f>'Calculated Tab Properties'!C434</f>
        <v>5.9277134843702353</v>
      </c>
      <c r="D434">
        <f>'Calculated Tab Properties'!D434</f>
        <v>339.63296481720198</v>
      </c>
      <c r="E434">
        <f>'Calculated Tab Properties'!E434</f>
        <v>1.3774545878117594</v>
      </c>
      <c r="F434">
        <f>'Calculated Tab Properties'!F434</f>
        <v>1.3774545878117594</v>
      </c>
      <c r="G434">
        <f>'Calculated Tab Properties'!G434</f>
        <v>0</v>
      </c>
      <c r="H434">
        <f>'Calculated Tab Properties'!H434</f>
        <v>2.4004448921298613</v>
      </c>
      <c r="I434">
        <f>'Calculated Tab Properties'!I434</f>
        <v>5.0000000960539984E-2</v>
      </c>
      <c r="J434" s="20">
        <f>'Calculated Tab Properties'!J434</f>
        <v>0.98483143556553232</v>
      </c>
      <c r="K434">
        <v>0</v>
      </c>
      <c r="L434">
        <v>0</v>
      </c>
      <c r="M434">
        <v>0</v>
      </c>
      <c r="N434">
        <v>0</v>
      </c>
      <c r="O434" s="27">
        <v>0</v>
      </c>
      <c r="P434" s="27">
        <v>0</v>
      </c>
      <c r="Q434">
        <v>0</v>
      </c>
      <c r="R434">
        <f>'Calculated Tab Properties'!R434</f>
        <v>1</v>
      </c>
      <c r="T434" s="30">
        <f>VLOOKUP('GEOMETRIC INPUTS'!D434,'Pressure Calculations'!$A$22:$B$61,2,TRUE)</f>
        <v>1.97712</v>
      </c>
      <c r="U434" s="30">
        <f>VLOOKUP('GEOMETRIC INPUTS'!D434,'Pressure Calculations'!$C$22:$D$61,2,TRUE)</f>
        <v>-2.3233100000000002</v>
      </c>
      <c r="V434">
        <f>T434*'GEOMETRIC INPUTS'!S434</f>
        <v>7.90848</v>
      </c>
      <c r="W434" s="27">
        <f>U434*'GEOMETRIC INPUTS'!R434</f>
        <v>-9.2932400000000008</v>
      </c>
      <c r="X434" s="27">
        <f t="shared" si="104"/>
        <v>4.1797089960517759</v>
      </c>
      <c r="Y434" s="27">
        <f t="shared" si="105"/>
        <v>-11.464658665495623</v>
      </c>
      <c r="Z434" s="27">
        <f t="shared" si="106"/>
        <v>0</v>
      </c>
      <c r="AA434" s="27">
        <f t="shared" si="107"/>
        <v>0</v>
      </c>
      <c r="AB434" s="27">
        <f t="shared" si="108"/>
        <v>0</v>
      </c>
      <c r="AC434">
        <f t="shared" si="109"/>
        <v>4.1797089960517759</v>
      </c>
      <c r="AD434" s="28">
        <f>'GT Data'!D436</f>
        <v>1100</v>
      </c>
      <c r="AE434">
        <f t="shared" si="110"/>
        <v>7.9084800000000008</v>
      </c>
      <c r="AF434">
        <f t="shared" si="111"/>
        <v>-9.2932400000000008</v>
      </c>
      <c r="AG434" s="25">
        <f t="shared" si="112"/>
        <v>0</v>
      </c>
      <c r="AH434" s="25">
        <v>0</v>
      </c>
      <c r="AI434" s="25">
        <v>0</v>
      </c>
      <c r="AJ434" s="25">
        <f t="shared" si="113"/>
        <v>-16.365279620769833</v>
      </c>
      <c r="AK434" s="28">
        <f>'GT Data'!N436</f>
        <v>1101</v>
      </c>
      <c r="AL434" s="25">
        <f t="shared" si="114"/>
        <v>0</v>
      </c>
      <c r="AM434" s="25">
        <f t="shared" si="115"/>
        <v>0</v>
      </c>
      <c r="AN434" s="25">
        <f t="shared" si="116"/>
        <v>0</v>
      </c>
      <c r="AO434" s="25">
        <v>0</v>
      </c>
      <c r="AP434" s="25">
        <v>0</v>
      </c>
      <c r="AQ434" s="25">
        <v>0</v>
      </c>
    </row>
    <row r="435" spans="1:43" x14ac:dyDescent="0.3">
      <c r="A435" t="str">
        <f>'Calculated Tab Properties'!A435</f>
        <v>TAB11-435</v>
      </c>
      <c r="B435">
        <f>'Calculated Tab Properties'!B435</f>
        <v>2100</v>
      </c>
      <c r="C435">
        <f>'Calculated Tab Properties'!C435</f>
        <v>5.8462276044945058</v>
      </c>
      <c r="D435">
        <f>'Calculated Tab Properties'!D435</f>
        <v>334.96416781041262</v>
      </c>
      <c r="E435">
        <f>'Calculated Tab Properties'!E435</f>
        <v>2.4215337157616874</v>
      </c>
      <c r="F435">
        <f>'Calculated Tab Properties'!F435</f>
        <v>2.4215337157616874</v>
      </c>
      <c r="G435">
        <f>'Calculated Tab Properties'!G435</f>
        <v>0</v>
      </c>
      <c r="H435">
        <f>'Calculated Tab Properties'!H435</f>
        <v>3.1022849876886935</v>
      </c>
      <c r="I435">
        <f>'Calculated Tab Properties'!I435</f>
        <v>5.0000004249528295E-2</v>
      </c>
      <c r="J435" s="20">
        <f>'Calculated Tab Properties'!J435</f>
        <v>0.70061258454938724</v>
      </c>
      <c r="K435">
        <v>0</v>
      </c>
      <c r="L435">
        <v>0</v>
      </c>
      <c r="M435">
        <v>0</v>
      </c>
      <c r="N435">
        <v>0</v>
      </c>
      <c r="O435" s="27">
        <v>0</v>
      </c>
      <c r="P435" s="27">
        <v>0</v>
      </c>
      <c r="Q435">
        <v>0</v>
      </c>
      <c r="R435">
        <f>'Calculated Tab Properties'!R435</f>
        <v>1</v>
      </c>
      <c r="T435" s="30">
        <f>VLOOKUP('GEOMETRIC INPUTS'!D435,'Pressure Calculations'!$A$22:$B$61,2,TRUE)</f>
        <v>1.7600340000000001</v>
      </c>
      <c r="U435" s="30">
        <f>VLOOKUP('GEOMETRIC INPUTS'!D435,'Pressure Calculations'!$C$22:$D$61,2,TRUE)</f>
        <v>-2.0546060000000002</v>
      </c>
      <c r="V435">
        <f>T435*'GEOMETRIC INPUTS'!S435</f>
        <v>7.0401360000000004</v>
      </c>
      <c r="W435" s="27">
        <f>U435*'GEOMETRIC INPUTS'!R435</f>
        <v>-8.2184240000000006</v>
      </c>
      <c r="X435" s="27">
        <f t="shared" si="104"/>
        <v>2.90075456356205</v>
      </c>
      <c r="Y435" s="27">
        <f t="shared" si="105"/>
        <v>-10.425527847751688</v>
      </c>
      <c r="Z435" s="27">
        <f t="shared" si="106"/>
        <v>0</v>
      </c>
      <c r="AA435" s="27">
        <f t="shared" si="107"/>
        <v>0</v>
      </c>
      <c r="AB435" s="27">
        <f t="shared" si="108"/>
        <v>0</v>
      </c>
      <c r="AC435">
        <f t="shared" si="109"/>
        <v>2.90075456356205</v>
      </c>
      <c r="AD435" s="28">
        <f>'GT Data'!D437</f>
        <v>1104</v>
      </c>
      <c r="AE435">
        <f t="shared" si="110"/>
        <v>7.0401360000000004</v>
      </c>
      <c r="AF435">
        <f t="shared" si="111"/>
        <v>-8.2184240000000006</v>
      </c>
      <c r="AG435" s="25">
        <f t="shared" si="112"/>
        <v>0</v>
      </c>
      <c r="AH435" s="25">
        <v>0</v>
      </c>
      <c r="AI435" s="25">
        <v>0</v>
      </c>
      <c r="AJ435" s="25">
        <f t="shared" si="113"/>
        <v>-25.767043624634251</v>
      </c>
      <c r="AK435" s="28">
        <f>'GT Data'!N437</f>
        <v>1105</v>
      </c>
      <c r="AL435" s="25">
        <f t="shared" si="114"/>
        <v>0</v>
      </c>
      <c r="AM435" s="25">
        <f t="shared" si="115"/>
        <v>0</v>
      </c>
      <c r="AN435" s="25">
        <f t="shared" si="116"/>
        <v>0</v>
      </c>
      <c r="AO435" s="25">
        <v>0</v>
      </c>
      <c r="AP435" s="25">
        <v>0</v>
      </c>
      <c r="AQ435" s="25">
        <v>0</v>
      </c>
    </row>
    <row r="436" spans="1:43" x14ac:dyDescent="0.3">
      <c r="A436" t="str">
        <f>'Calculated Tab Properties'!A436</f>
        <v>TAB12-436</v>
      </c>
      <c r="B436">
        <f>'Calculated Tab Properties'!B436</f>
        <v>2100</v>
      </c>
      <c r="C436">
        <f>'Calculated Tab Properties'!C436</f>
        <v>5.8462276034775265</v>
      </c>
      <c r="D436">
        <f>'Calculated Tab Properties'!D436</f>
        <v>334.96416775214402</v>
      </c>
      <c r="E436">
        <f>'Calculated Tab Properties'!E436</f>
        <v>2.2809142687744477</v>
      </c>
      <c r="F436">
        <f>'Calculated Tab Properties'!F436</f>
        <v>2.2809142687744477</v>
      </c>
      <c r="G436">
        <f>'Calculated Tab Properties'!G436</f>
        <v>0</v>
      </c>
      <c r="H436">
        <f>'Calculated Tab Properties'!H436</f>
        <v>2.996160625882208</v>
      </c>
      <c r="I436">
        <f>'Calculated Tab Properties'!I436</f>
        <v>4.9999995189094495E-2</v>
      </c>
      <c r="J436" s="20">
        <f>'Calculated Tab Properties'!J436</f>
        <v>0.73087439159654533</v>
      </c>
      <c r="K436">
        <v>0</v>
      </c>
      <c r="L436">
        <v>0</v>
      </c>
      <c r="M436">
        <v>0</v>
      </c>
      <c r="N436">
        <v>0</v>
      </c>
      <c r="O436" s="27">
        <v>0</v>
      </c>
      <c r="P436" s="27">
        <v>0</v>
      </c>
      <c r="Q436">
        <v>0</v>
      </c>
      <c r="R436">
        <f>'Calculated Tab Properties'!R436</f>
        <v>1</v>
      </c>
      <c r="T436" s="30">
        <f>VLOOKUP('GEOMETRIC INPUTS'!D436,'Pressure Calculations'!$A$22:$B$61,2,TRUE)</f>
        <v>1.8357400000000001</v>
      </c>
      <c r="U436" s="30">
        <f>VLOOKUP('GEOMETRIC INPUTS'!D436,'Pressure Calculations'!$C$22:$D$61,2,TRUE)</f>
        <v>-2.147278</v>
      </c>
      <c r="V436">
        <f>T436*'GEOMETRIC INPUTS'!S436</f>
        <v>7.3429600000000006</v>
      </c>
      <c r="W436" s="27">
        <f>U436*'GEOMETRIC INPUTS'!R436</f>
        <v>-8.5891120000000001</v>
      </c>
      <c r="X436" s="27">
        <f t="shared" si="104"/>
        <v>3.018256619541837</v>
      </c>
      <c r="Y436" s="27">
        <f t="shared" si="105"/>
        <v>-10.889537799591675</v>
      </c>
      <c r="Z436" s="27">
        <f t="shared" si="106"/>
        <v>0</v>
      </c>
      <c r="AA436" s="27">
        <f t="shared" si="107"/>
        <v>0</v>
      </c>
      <c r="AB436" s="27">
        <f t="shared" si="108"/>
        <v>0</v>
      </c>
      <c r="AC436">
        <f t="shared" si="109"/>
        <v>3.018256619541837</v>
      </c>
      <c r="AD436" s="28">
        <f>'GT Data'!D438</f>
        <v>1106</v>
      </c>
      <c r="AE436">
        <f t="shared" si="110"/>
        <v>7.3429600000000015</v>
      </c>
      <c r="AF436">
        <f t="shared" si="111"/>
        <v>-8.5891120000000001</v>
      </c>
      <c r="AG436" s="25">
        <f t="shared" si="112"/>
        <v>0</v>
      </c>
      <c r="AH436" s="25">
        <v>0</v>
      </c>
      <c r="AI436" s="25">
        <v>0</v>
      </c>
      <c r="AJ436" s="25">
        <f t="shared" si="113"/>
        <v>-25.3825789850384</v>
      </c>
      <c r="AK436" s="28">
        <f>'GT Data'!N438</f>
        <v>1107</v>
      </c>
      <c r="AL436" s="25">
        <f t="shared" si="114"/>
        <v>0</v>
      </c>
      <c r="AM436" s="25">
        <f t="shared" si="115"/>
        <v>0</v>
      </c>
      <c r="AN436" s="25">
        <f t="shared" si="116"/>
        <v>0</v>
      </c>
      <c r="AO436" s="25">
        <v>0</v>
      </c>
      <c r="AP436" s="25">
        <v>0</v>
      </c>
      <c r="AQ436" s="25">
        <v>0</v>
      </c>
    </row>
    <row r="437" spans="1:43" x14ac:dyDescent="0.3">
      <c r="A437" t="str">
        <f>'Calculated Tab Properties'!A437</f>
        <v>TAB13-437</v>
      </c>
      <c r="B437">
        <f>'Calculated Tab Properties'!B437</f>
        <v>2100</v>
      </c>
      <c r="C437">
        <f>'Calculated Tab Properties'!C437</f>
        <v>5.846227604002709</v>
      </c>
      <c r="D437">
        <f>'Calculated Tab Properties'!D437</f>
        <v>334.96416778223477</v>
      </c>
      <c r="E437">
        <f>'Calculated Tab Properties'!E437</f>
        <v>2.1396358339527102</v>
      </c>
      <c r="F437">
        <f>'Calculated Tab Properties'!F437</f>
        <v>2.1396358339527102</v>
      </c>
      <c r="G437">
        <f>'Calculated Tab Properties'!G437</f>
        <v>0</v>
      </c>
      <c r="H437">
        <f>'Calculated Tab Properties'!H437</f>
        <v>2.8925037425696303</v>
      </c>
      <c r="I437">
        <f>'Calculated Tab Properties'!I437</f>
        <v>5.0000004249528295E-2</v>
      </c>
      <c r="J437" s="20">
        <f>'Calculated Tab Properties'!J437</f>
        <v>0.76348386975770632</v>
      </c>
      <c r="K437">
        <v>0</v>
      </c>
      <c r="L437">
        <v>0</v>
      </c>
      <c r="M437">
        <v>0</v>
      </c>
      <c r="N437">
        <v>0</v>
      </c>
      <c r="O437" s="27">
        <v>0</v>
      </c>
      <c r="P437" s="27">
        <v>0</v>
      </c>
      <c r="Q437">
        <v>0</v>
      </c>
      <c r="R437">
        <f>'Calculated Tab Properties'!R437</f>
        <v>1</v>
      </c>
      <c r="T437" s="30">
        <f>VLOOKUP('GEOMETRIC INPUTS'!D437,'Pressure Calculations'!$A$22:$B$61,2,TRUE)</f>
        <v>1.9083100000000002</v>
      </c>
      <c r="U437" s="30">
        <f>VLOOKUP('GEOMETRIC INPUTS'!D437,'Pressure Calculations'!$C$22:$D$61,2,TRUE)</f>
        <v>-2.2370700000000001</v>
      </c>
      <c r="V437">
        <f>T437*'GEOMETRIC INPUTS'!S437</f>
        <v>7.6332400000000007</v>
      </c>
      <c r="W437" s="27">
        <f>U437*'GEOMETRIC INPUTS'!R437</f>
        <v>-8.9482800000000005</v>
      </c>
      <c r="X437" s="27">
        <f t="shared" si="104"/>
        <v>3.1292683757374475</v>
      </c>
      <c r="Y437" s="27">
        <f t="shared" si="105"/>
        <v>-11.337801695593795</v>
      </c>
      <c r="Z437" s="27">
        <f t="shared" si="106"/>
        <v>0</v>
      </c>
      <c r="AA437" s="27">
        <f t="shared" si="107"/>
        <v>0</v>
      </c>
      <c r="AB437" s="27">
        <f t="shared" si="108"/>
        <v>0</v>
      </c>
      <c r="AC437">
        <f t="shared" si="109"/>
        <v>3.1292683757374475</v>
      </c>
      <c r="AD437" s="28">
        <f>'GT Data'!D439</f>
        <v>1108</v>
      </c>
      <c r="AE437">
        <f t="shared" si="110"/>
        <v>7.6332400000000007</v>
      </c>
      <c r="AF437">
        <f t="shared" si="111"/>
        <v>-8.9482800000000005</v>
      </c>
      <c r="AG437" s="25">
        <f t="shared" si="112"/>
        <v>0</v>
      </c>
      <c r="AH437" s="25">
        <v>0</v>
      </c>
      <c r="AI437" s="25">
        <v>0</v>
      </c>
      <c r="AJ437" s="25">
        <f t="shared" si="113"/>
        <v>-24.825656919102276</v>
      </c>
      <c r="AK437" s="28">
        <f>'GT Data'!N439</f>
        <v>1109</v>
      </c>
      <c r="AL437" s="25">
        <f t="shared" si="114"/>
        <v>0</v>
      </c>
      <c r="AM437" s="25">
        <f t="shared" si="115"/>
        <v>0</v>
      </c>
      <c r="AN437" s="25">
        <f t="shared" si="116"/>
        <v>0</v>
      </c>
      <c r="AO437" s="25">
        <v>0</v>
      </c>
      <c r="AP437" s="25">
        <v>0</v>
      </c>
      <c r="AQ437" s="25">
        <v>0</v>
      </c>
    </row>
    <row r="438" spans="1:43" x14ac:dyDescent="0.3">
      <c r="A438" t="str">
        <f>'Calculated Tab Properties'!A438</f>
        <v>TAB14-438</v>
      </c>
      <c r="B438">
        <f>'Calculated Tab Properties'!B438</f>
        <v>2100</v>
      </c>
      <c r="C438">
        <f>'Calculated Tab Properties'!C438</f>
        <v>5.8462276040683019</v>
      </c>
      <c r="D438">
        <f>'Calculated Tab Properties'!D438</f>
        <v>334.96416778599297</v>
      </c>
      <c r="E438">
        <f>'Calculated Tab Properties'!E438</f>
        <v>1.9977574393460296</v>
      </c>
      <c r="F438">
        <f>'Calculated Tab Properties'!F438</f>
        <v>1.9977574393460296</v>
      </c>
      <c r="G438">
        <f>'Calculated Tab Properties'!G438</f>
        <v>0</v>
      </c>
      <c r="H438">
        <f>'Calculated Tab Properties'!H438</f>
        <v>2.7917304718798026</v>
      </c>
      <c r="I438">
        <f>'Calculated Tab Properties'!I438</f>
        <v>5.0000003826343328E-2</v>
      </c>
      <c r="J438" s="20">
        <f>'Calculated Tab Properties'!J438</f>
        <v>0.79863086981239984</v>
      </c>
      <c r="K438">
        <v>0</v>
      </c>
      <c r="L438">
        <v>0</v>
      </c>
      <c r="M438">
        <v>0</v>
      </c>
      <c r="N438">
        <v>0</v>
      </c>
      <c r="O438" s="27">
        <v>0</v>
      </c>
      <c r="P438" s="27">
        <v>0</v>
      </c>
      <c r="Q438">
        <v>0</v>
      </c>
      <c r="R438">
        <f>'Calculated Tab Properties'!R438</f>
        <v>1</v>
      </c>
      <c r="T438" s="30">
        <f>VLOOKUP('GEOMETRIC INPUTS'!D438,'Pressure Calculations'!$A$22:$B$61,2,TRUE)</f>
        <v>1.97712</v>
      </c>
      <c r="U438" s="30">
        <f>VLOOKUP('GEOMETRIC INPUTS'!D438,'Pressure Calculations'!$C$22:$D$61,2,TRUE)</f>
        <v>-2.3233100000000002</v>
      </c>
      <c r="V438">
        <f>T438*'GEOMETRIC INPUTS'!S438</f>
        <v>7.90848</v>
      </c>
      <c r="W438" s="27">
        <f>U438*'GEOMETRIC INPUTS'!R438</f>
        <v>-9.2932400000000008</v>
      </c>
      <c r="X438" s="27">
        <f t="shared" si="104"/>
        <v>3.232665847751361</v>
      </c>
      <c r="Y438" s="27">
        <f t="shared" si="105"/>
        <v>-11.766827827617007</v>
      </c>
      <c r="Z438" s="27">
        <f t="shared" si="106"/>
        <v>0</v>
      </c>
      <c r="AA438" s="27">
        <f t="shared" si="107"/>
        <v>0</v>
      </c>
      <c r="AB438" s="27">
        <f t="shared" si="108"/>
        <v>0</v>
      </c>
      <c r="AC438">
        <f t="shared" si="109"/>
        <v>3.232665847751361</v>
      </c>
      <c r="AD438" s="28">
        <f>'GT Data'!D440</f>
        <v>1110</v>
      </c>
      <c r="AE438">
        <f t="shared" si="110"/>
        <v>7.90848</v>
      </c>
      <c r="AF438">
        <f t="shared" si="111"/>
        <v>-9.2932400000000008</v>
      </c>
      <c r="AG438" s="25">
        <f t="shared" si="112"/>
        <v>0</v>
      </c>
      <c r="AH438" s="25">
        <v>0</v>
      </c>
      <c r="AI438" s="25">
        <v>0</v>
      </c>
      <c r="AJ438" s="25">
        <f t="shared" si="113"/>
        <v>-24.095609266530531</v>
      </c>
      <c r="AK438" s="28">
        <f>'GT Data'!N440</f>
        <v>1111</v>
      </c>
      <c r="AL438" s="25">
        <f t="shared" si="114"/>
        <v>0</v>
      </c>
      <c r="AM438" s="25">
        <f t="shared" si="115"/>
        <v>0</v>
      </c>
      <c r="AN438" s="25">
        <f t="shared" si="116"/>
        <v>0</v>
      </c>
      <c r="AO438" s="25">
        <v>0</v>
      </c>
      <c r="AP438" s="25">
        <v>0</v>
      </c>
      <c r="AQ438" s="25">
        <v>0</v>
      </c>
    </row>
    <row r="439" spans="1:43" x14ac:dyDescent="0.3">
      <c r="A439" t="str">
        <f>'Calculated Tab Properties'!A439</f>
        <v>TAB11-439</v>
      </c>
      <c r="B439">
        <f>'Calculated Tab Properties'!B439</f>
        <v>2100</v>
      </c>
      <c r="C439">
        <f>'Calculated Tab Properties'!C439</f>
        <v>0.37054627989551392</v>
      </c>
      <c r="D439">
        <f>'Calculated Tab Properties'!D439</f>
        <v>21.230737952286255</v>
      </c>
      <c r="E439">
        <f>'Calculated Tab Properties'!E439</f>
        <v>2.3951481236921186</v>
      </c>
      <c r="F439">
        <f>'Calculated Tab Properties'!F439</f>
        <v>2.3951481236921186</v>
      </c>
      <c r="G439">
        <f>'Calculated Tab Properties'!G439</f>
        <v>0</v>
      </c>
      <c r="H439">
        <f>'Calculated Tab Properties'!H439</f>
        <v>3.0821615336024819</v>
      </c>
      <c r="I439">
        <f>'Calculated Tab Properties'!I439</f>
        <v>5.0000000605049832E-2</v>
      </c>
      <c r="J439" s="20">
        <f>'Calculated Tab Properties'!J439</f>
        <v>0.70613160364831984</v>
      </c>
      <c r="K439">
        <v>0</v>
      </c>
      <c r="L439">
        <v>0</v>
      </c>
      <c r="M439">
        <v>0</v>
      </c>
      <c r="N439">
        <v>0</v>
      </c>
      <c r="O439" s="27">
        <v>0</v>
      </c>
      <c r="P439" s="27">
        <v>0</v>
      </c>
      <c r="Q439">
        <v>0</v>
      </c>
      <c r="R439">
        <f>'Calculated Tab Properties'!R439</f>
        <v>1</v>
      </c>
      <c r="T439" s="30">
        <f>VLOOKUP('GEOMETRIC INPUTS'!D439,'Pressure Calculations'!$A$22:$B$61,2,TRUE)</f>
        <v>1.7600340000000001</v>
      </c>
      <c r="U439" s="30">
        <f>VLOOKUP('GEOMETRIC INPUTS'!D439,'Pressure Calculations'!$C$22:$D$61,2,TRUE)</f>
        <v>-2.0546060000000002</v>
      </c>
      <c r="V439">
        <f>T439*'GEOMETRIC INPUTS'!S439</f>
        <v>7.0401360000000004</v>
      </c>
      <c r="W439" s="27">
        <f>U439*'GEOMETRIC INPUTS'!R439</f>
        <v>-8.2184240000000006</v>
      </c>
      <c r="X439" s="27">
        <f t="shared" si="104"/>
        <v>9.538413839556382</v>
      </c>
      <c r="Y439" s="27">
        <f t="shared" si="105"/>
        <v>-5.1112297314473434</v>
      </c>
      <c r="Z439" s="27">
        <f t="shared" si="106"/>
        <v>0</v>
      </c>
      <c r="AA439" s="27">
        <f t="shared" si="107"/>
        <v>0</v>
      </c>
      <c r="AB439" s="27">
        <f t="shared" si="108"/>
        <v>0</v>
      </c>
      <c r="AC439">
        <f t="shared" si="109"/>
        <v>9.538413839556382</v>
      </c>
      <c r="AD439" s="28">
        <f>'GT Data'!D441</f>
        <v>1116</v>
      </c>
      <c r="AE439">
        <f t="shared" si="110"/>
        <v>7.0401360000000013</v>
      </c>
      <c r="AF439">
        <f t="shared" si="111"/>
        <v>-8.2184239999999988</v>
      </c>
      <c r="AG439" s="25">
        <f t="shared" si="112"/>
        <v>0</v>
      </c>
      <c r="AH439" s="25">
        <v>0</v>
      </c>
      <c r="AI439" s="25">
        <v>0</v>
      </c>
      <c r="AJ439" s="25">
        <f t="shared" si="113"/>
        <v>-12.497713790700393</v>
      </c>
      <c r="AK439" s="28">
        <f>'GT Data'!N441</f>
        <v>1117</v>
      </c>
      <c r="AL439" s="25">
        <f t="shared" si="114"/>
        <v>0</v>
      </c>
      <c r="AM439" s="25">
        <f t="shared" si="115"/>
        <v>0</v>
      </c>
      <c r="AN439" s="25">
        <f t="shared" si="116"/>
        <v>0</v>
      </c>
      <c r="AO439" s="25">
        <v>0</v>
      </c>
      <c r="AP439" s="25">
        <v>0</v>
      </c>
      <c r="AQ439" s="25">
        <v>0</v>
      </c>
    </row>
    <row r="440" spans="1:43" x14ac:dyDescent="0.3">
      <c r="A440" t="str">
        <f>'Calculated Tab Properties'!A440</f>
        <v>TAB12-440</v>
      </c>
      <c r="B440">
        <f>'Calculated Tab Properties'!B440</f>
        <v>2100</v>
      </c>
      <c r="C440">
        <f>'Calculated Tab Properties'!C440</f>
        <v>0.37054628004847912</v>
      </c>
      <c r="D440">
        <f>'Calculated Tab Properties'!D440</f>
        <v>21.230737961050512</v>
      </c>
      <c r="E440">
        <f>'Calculated Tab Properties'!E440</f>
        <v>2.2403640978614434</v>
      </c>
      <c r="F440">
        <f>'Calculated Tab Properties'!F440</f>
        <v>2.2403640978614434</v>
      </c>
      <c r="G440">
        <f>'Calculated Tab Properties'!G440</f>
        <v>0</v>
      </c>
      <c r="H440">
        <f>'Calculated Tab Properties'!H440</f>
        <v>2.9660908416713827</v>
      </c>
      <c r="I440">
        <f>'Calculated Tab Properties'!I440</f>
        <v>5.000000003504481E-2</v>
      </c>
      <c r="J440" s="20">
        <f>'Calculated Tab Properties'!J440</f>
        <v>0.74000036554192228</v>
      </c>
      <c r="K440">
        <v>0</v>
      </c>
      <c r="L440">
        <v>0</v>
      </c>
      <c r="M440">
        <v>0</v>
      </c>
      <c r="N440">
        <v>0</v>
      </c>
      <c r="O440" s="27">
        <v>0</v>
      </c>
      <c r="P440" s="27">
        <v>0</v>
      </c>
      <c r="Q440">
        <v>0</v>
      </c>
      <c r="R440">
        <f>'Calculated Tab Properties'!R440</f>
        <v>1</v>
      </c>
      <c r="T440" s="30">
        <f>VLOOKUP('GEOMETRIC INPUTS'!D440,'Pressure Calculations'!$A$22:$B$61,2,TRUE)</f>
        <v>1.8357400000000001</v>
      </c>
      <c r="U440" s="30">
        <f>VLOOKUP('GEOMETRIC INPUTS'!D440,'Pressure Calculations'!$C$22:$D$61,2,TRUE)</f>
        <v>-2.147278</v>
      </c>
      <c r="V440">
        <f>T440*'GEOMETRIC INPUTS'!S440</f>
        <v>7.3429600000000006</v>
      </c>
      <c r="W440" s="27">
        <f>U440*'GEOMETRIC INPUTS'!R440</f>
        <v>-8.5891120000000001</v>
      </c>
      <c r="X440" s="27">
        <f t="shared" si="104"/>
        <v>9.9549203504854979</v>
      </c>
      <c r="Y440" s="27">
        <f t="shared" si="105"/>
        <v>-5.3470989635159833</v>
      </c>
      <c r="Z440" s="27">
        <f t="shared" si="106"/>
        <v>0</v>
      </c>
      <c r="AA440" s="27">
        <f t="shared" si="107"/>
        <v>0</v>
      </c>
      <c r="AB440" s="27">
        <f t="shared" si="108"/>
        <v>0</v>
      </c>
      <c r="AC440">
        <f t="shared" si="109"/>
        <v>9.9549203504854979</v>
      </c>
      <c r="AD440" s="28">
        <f>'GT Data'!D442</f>
        <v>1118</v>
      </c>
      <c r="AE440">
        <f t="shared" si="110"/>
        <v>7.3429600000000006</v>
      </c>
      <c r="AF440">
        <f t="shared" si="111"/>
        <v>-8.5891120000000001</v>
      </c>
      <c r="AG440" s="25">
        <f t="shared" si="112"/>
        <v>0</v>
      </c>
      <c r="AH440" s="25">
        <v>0</v>
      </c>
      <c r="AI440" s="25">
        <v>0</v>
      </c>
      <c r="AJ440" s="25">
        <f t="shared" si="113"/>
        <v>-12.246803493936532</v>
      </c>
      <c r="AK440" s="28">
        <f>'GT Data'!N442</f>
        <v>1119</v>
      </c>
      <c r="AL440" s="25">
        <f t="shared" si="114"/>
        <v>0</v>
      </c>
      <c r="AM440" s="25">
        <f t="shared" si="115"/>
        <v>0</v>
      </c>
      <c r="AN440" s="25">
        <f t="shared" si="116"/>
        <v>0</v>
      </c>
      <c r="AO440" s="25">
        <v>0</v>
      </c>
      <c r="AP440" s="25">
        <v>0</v>
      </c>
      <c r="AQ440" s="25">
        <v>0</v>
      </c>
    </row>
    <row r="441" spans="1:43" x14ac:dyDescent="0.3">
      <c r="A441" t="str">
        <f>'Calculated Tab Properties'!A441</f>
        <v>TAB13-441</v>
      </c>
      <c r="B441">
        <f>'Calculated Tab Properties'!B441</f>
        <v>2100</v>
      </c>
      <c r="C441">
        <f>'Calculated Tab Properties'!C441</f>
        <v>0.37054628011472279</v>
      </c>
      <c r="D441">
        <f>'Calculated Tab Properties'!D441</f>
        <v>21.230737964846</v>
      </c>
      <c r="E441">
        <f>'Calculated Tab Properties'!E441</f>
        <v>2.0846379744693144</v>
      </c>
      <c r="F441">
        <f>'Calculated Tab Properties'!F441</f>
        <v>2.0846379744693144</v>
      </c>
      <c r="G441">
        <f>'Calculated Tab Properties'!G441</f>
        <v>0</v>
      </c>
      <c r="H441">
        <f>'Calculated Tab Properties'!H441</f>
        <v>2.8530250063765648</v>
      </c>
      <c r="I441">
        <f>'Calculated Tab Properties'!I441</f>
        <v>5.0000000035045795E-2</v>
      </c>
      <c r="J441" s="20">
        <f>'Calculated Tab Properties'!J441</f>
        <v>0.77681322375818751</v>
      </c>
      <c r="K441">
        <v>0</v>
      </c>
      <c r="L441">
        <v>0</v>
      </c>
      <c r="M441">
        <v>0</v>
      </c>
      <c r="N441">
        <v>0</v>
      </c>
      <c r="O441" s="27">
        <v>0</v>
      </c>
      <c r="P441" s="27">
        <v>0</v>
      </c>
      <c r="Q441">
        <v>0</v>
      </c>
      <c r="R441">
        <f>'Calculated Tab Properties'!R441</f>
        <v>1</v>
      </c>
      <c r="T441" s="30">
        <f>VLOOKUP('GEOMETRIC INPUTS'!D441,'Pressure Calculations'!$A$22:$B$61,2,TRUE)</f>
        <v>1.9083100000000002</v>
      </c>
      <c r="U441" s="30">
        <f>VLOOKUP('GEOMETRIC INPUTS'!D441,'Pressure Calculations'!$C$22:$D$61,2,TRUE)</f>
        <v>-2.2370700000000001</v>
      </c>
      <c r="V441">
        <f>T441*'GEOMETRIC INPUTS'!S441</f>
        <v>7.6332400000000007</v>
      </c>
      <c r="W441" s="27">
        <f>U441*'GEOMETRIC INPUTS'!R441</f>
        <v>-8.9482800000000005</v>
      </c>
      <c r="X441" s="27">
        <f t="shared" si="104"/>
        <v>10.355562550080322</v>
      </c>
      <c r="Y441" s="27">
        <f t="shared" si="105"/>
        <v>-5.5767725547465137</v>
      </c>
      <c r="Z441" s="27">
        <f t="shared" si="106"/>
        <v>0</v>
      </c>
      <c r="AA441" s="27">
        <f t="shared" si="107"/>
        <v>0</v>
      </c>
      <c r="AB441" s="27">
        <f t="shared" si="108"/>
        <v>0</v>
      </c>
      <c r="AC441">
        <f t="shared" si="109"/>
        <v>10.355562550080322</v>
      </c>
      <c r="AD441" s="28">
        <f>'GT Data'!D443</f>
        <v>1120</v>
      </c>
      <c r="AE441">
        <f t="shared" si="110"/>
        <v>7.6332400000000007</v>
      </c>
      <c r="AF441">
        <f t="shared" si="111"/>
        <v>-8.9482800000000005</v>
      </c>
      <c r="AG441" s="25">
        <f t="shared" si="112"/>
        <v>0</v>
      </c>
      <c r="AH441" s="25">
        <v>0</v>
      </c>
      <c r="AI441" s="25">
        <v>0</v>
      </c>
      <c r="AJ441" s="25">
        <f t="shared" si="113"/>
        <v>-11.904390470535606</v>
      </c>
      <c r="AK441" s="28">
        <f>'GT Data'!N443</f>
        <v>1121</v>
      </c>
      <c r="AL441" s="25">
        <f t="shared" si="114"/>
        <v>0</v>
      </c>
      <c r="AM441" s="25">
        <f t="shared" si="115"/>
        <v>0</v>
      </c>
      <c r="AN441" s="25">
        <f t="shared" si="116"/>
        <v>0</v>
      </c>
      <c r="AO441" s="25">
        <v>0</v>
      </c>
      <c r="AP441" s="25">
        <v>0</v>
      </c>
      <c r="AQ441" s="25">
        <v>0</v>
      </c>
    </row>
    <row r="442" spans="1:43" x14ac:dyDescent="0.3">
      <c r="A442" t="str">
        <f>'Calculated Tab Properties'!A442</f>
        <v>TAB14-442</v>
      </c>
      <c r="B442">
        <f>'Calculated Tab Properties'!B442</f>
        <v>2100</v>
      </c>
      <c r="C442">
        <f>'Calculated Tab Properties'!C442</f>
        <v>0.37054627994075551</v>
      </c>
      <c r="D442">
        <f>'Calculated Tab Properties'!D442</f>
        <v>21.230737954878407</v>
      </c>
      <c r="E442">
        <f>'Calculated Tab Properties'!E442</f>
        <v>1.9282397523338848</v>
      </c>
      <c r="F442">
        <f>'Calculated Tab Properties'!F442</f>
        <v>1.9282397523338848</v>
      </c>
      <c r="G442">
        <f>'Calculated Tab Properties'!G442</f>
        <v>0</v>
      </c>
      <c r="H442">
        <f>'Calculated Tab Properties'!H442</f>
        <v>2.7436808430420481</v>
      </c>
      <c r="I442">
        <f>'Calculated Tab Properties'!I442</f>
        <v>4.9999999672920084E-2</v>
      </c>
      <c r="J442" s="20">
        <f>'Calculated Tab Properties'!J442</f>
        <v>0.81678360438746267</v>
      </c>
      <c r="K442">
        <v>0</v>
      </c>
      <c r="L442">
        <v>0</v>
      </c>
      <c r="M442">
        <v>0</v>
      </c>
      <c r="N442">
        <v>0</v>
      </c>
      <c r="O442" s="27">
        <v>0</v>
      </c>
      <c r="P442" s="27">
        <v>0</v>
      </c>
      <c r="Q442">
        <v>0</v>
      </c>
      <c r="R442">
        <f>'Calculated Tab Properties'!R442</f>
        <v>1</v>
      </c>
      <c r="T442" s="30">
        <f>VLOOKUP('GEOMETRIC INPUTS'!D442,'Pressure Calculations'!$A$22:$B$61,2,TRUE)</f>
        <v>1.97712</v>
      </c>
      <c r="U442" s="30">
        <f>VLOOKUP('GEOMETRIC INPUTS'!D442,'Pressure Calculations'!$C$22:$D$61,2,TRUE)</f>
        <v>-2.3233100000000002</v>
      </c>
      <c r="V442">
        <f>T442*'GEOMETRIC INPUTS'!S442</f>
        <v>7.90848</v>
      </c>
      <c r="W442" s="27">
        <f>U442*'GEOMETRIC INPUTS'!R442</f>
        <v>-9.2932400000000008</v>
      </c>
      <c r="X442" s="27">
        <f t="shared" si="104"/>
        <v>10.737040450584189</v>
      </c>
      <c r="Y442" s="27">
        <f t="shared" si="105"/>
        <v>-5.7986488055855645</v>
      </c>
      <c r="Z442" s="27">
        <f t="shared" si="106"/>
        <v>0</v>
      </c>
      <c r="AA442" s="27">
        <f t="shared" si="107"/>
        <v>0</v>
      </c>
      <c r="AB442" s="27">
        <f t="shared" si="108"/>
        <v>0</v>
      </c>
      <c r="AC442">
        <f t="shared" si="109"/>
        <v>10.737040450584189</v>
      </c>
      <c r="AD442" s="28">
        <f>'GT Data'!D444</f>
        <v>1122</v>
      </c>
      <c r="AE442">
        <f t="shared" si="110"/>
        <v>7.90848</v>
      </c>
      <c r="AF442">
        <f t="shared" si="111"/>
        <v>-9.2932400000000008</v>
      </c>
      <c r="AG442" s="25">
        <f t="shared" si="112"/>
        <v>0</v>
      </c>
      <c r="AH442" s="25">
        <v>0</v>
      </c>
      <c r="AI442" s="25">
        <v>0</v>
      </c>
      <c r="AJ442" s="25">
        <f t="shared" si="113"/>
        <v>-11.471117575136143</v>
      </c>
      <c r="AK442" s="28">
        <f>'GT Data'!N444</f>
        <v>1123</v>
      </c>
      <c r="AL442" s="25">
        <f t="shared" si="114"/>
        <v>0</v>
      </c>
      <c r="AM442" s="25">
        <f t="shared" si="115"/>
        <v>0</v>
      </c>
      <c r="AN442" s="25">
        <f t="shared" si="116"/>
        <v>0</v>
      </c>
      <c r="AO442" s="25">
        <v>0</v>
      </c>
      <c r="AP442" s="25">
        <v>0</v>
      </c>
      <c r="AQ442" s="25">
        <v>0</v>
      </c>
    </row>
    <row r="443" spans="1:43" x14ac:dyDescent="0.3">
      <c r="A443" t="str">
        <f>'Calculated Tab Properties'!A443</f>
        <v>TAB11-443</v>
      </c>
      <c r="B443">
        <f>'Calculated Tab Properties'!B443</f>
        <v>2100</v>
      </c>
      <c r="C443">
        <f>'Calculated Tab Properties'!C443</f>
        <v>0.18721134377318749</v>
      </c>
      <c r="D443">
        <f>'Calculated Tab Properties'!D443</f>
        <v>10.726419875176408</v>
      </c>
      <c r="E443">
        <f>'Calculated Tab Properties'!E443</f>
        <v>2.6321851430039525</v>
      </c>
      <c r="F443">
        <f>'Calculated Tab Properties'!F443</f>
        <v>2.6321851430039525</v>
      </c>
      <c r="G443">
        <f>'Calculated Tab Properties'!G443</f>
        <v>0</v>
      </c>
      <c r="H443">
        <f>'Calculated Tab Properties'!H443</f>
        <v>3.2661414715255983</v>
      </c>
      <c r="I443">
        <f>'Calculated Tab Properties'!I443</f>
        <v>5.0000000141535633E-2</v>
      </c>
      <c r="J443" s="20">
        <f>'Calculated Tab Properties'!J443</f>
        <v>0.65902124156350383</v>
      </c>
      <c r="K443">
        <v>0</v>
      </c>
      <c r="L443">
        <v>0</v>
      </c>
      <c r="M443">
        <v>0</v>
      </c>
      <c r="N443">
        <v>0</v>
      </c>
      <c r="O443" s="27">
        <v>0</v>
      </c>
      <c r="P443" s="27">
        <v>0</v>
      </c>
      <c r="Q443">
        <v>0</v>
      </c>
      <c r="R443">
        <f>'Calculated Tab Properties'!R443</f>
        <v>1</v>
      </c>
      <c r="T443" s="30">
        <f>VLOOKUP('GEOMETRIC INPUTS'!D443,'Pressure Calculations'!$A$22:$B$61,2,TRUE)</f>
        <v>1.7600340000000001</v>
      </c>
      <c r="U443" s="30">
        <f>VLOOKUP('GEOMETRIC INPUTS'!D443,'Pressure Calculations'!$C$22:$D$61,2,TRUE)</f>
        <v>-2.0546060000000002</v>
      </c>
      <c r="V443">
        <f>T443*'GEOMETRIC INPUTS'!S443</f>
        <v>7.0401360000000004</v>
      </c>
      <c r="W443" s="27">
        <f>U443*'GEOMETRIC INPUTS'!R443</f>
        <v>-8.2184240000000006</v>
      </c>
      <c r="X443" s="27">
        <f t="shared" si="104"/>
        <v>8.4467348006051211</v>
      </c>
      <c r="Y443" s="27">
        <f t="shared" si="105"/>
        <v>-6.7645161800766189</v>
      </c>
      <c r="Z443" s="27">
        <f t="shared" si="106"/>
        <v>0</v>
      </c>
      <c r="AA443" s="27">
        <f t="shared" si="107"/>
        <v>0</v>
      </c>
      <c r="AB443" s="27">
        <f t="shared" si="108"/>
        <v>0</v>
      </c>
      <c r="AC443">
        <f t="shared" si="109"/>
        <v>8.4467348006051211</v>
      </c>
      <c r="AD443" s="28">
        <f>'GT Data'!D445</f>
        <v>1126</v>
      </c>
      <c r="AE443">
        <f t="shared" si="110"/>
        <v>7.0401359999999986</v>
      </c>
      <c r="AF443">
        <f t="shared" si="111"/>
        <v>-8.2184240000000006</v>
      </c>
      <c r="AG443" s="25">
        <f t="shared" si="112"/>
        <v>0</v>
      </c>
      <c r="AH443" s="25">
        <v>0</v>
      </c>
      <c r="AI443" s="25">
        <v>0</v>
      </c>
      <c r="AJ443" s="25">
        <f t="shared" si="113"/>
        <v>-18.143684798768774</v>
      </c>
      <c r="AK443" s="28">
        <f>'GT Data'!N445</f>
        <v>1127</v>
      </c>
      <c r="AL443" s="25">
        <f t="shared" si="114"/>
        <v>0</v>
      </c>
      <c r="AM443" s="25">
        <f t="shared" si="115"/>
        <v>0</v>
      </c>
      <c r="AN443" s="25">
        <f t="shared" si="116"/>
        <v>0</v>
      </c>
      <c r="AO443" s="25">
        <v>0</v>
      </c>
      <c r="AP443" s="25">
        <v>0</v>
      </c>
      <c r="AQ443" s="25">
        <v>0</v>
      </c>
    </row>
    <row r="444" spans="1:43" x14ac:dyDescent="0.3">
      <c r="A444" t="str">
        <f>'Calculated Tab Properties'!A444</f>
        <v>TAB12-444</v>
      </c>
      <c r="B444">
        <f>'Calculated Tab Properties'!B444</f>
        <v>2100</v>
      </c>
      <c r="C444">
        <f>'Calculated Tab Properties'!C444</f>
        <v>0.18721134348523938</v>
      </c>
      <c r="D444">
        <f>'Calculated Tab Properties'!D444</f>
        <v>10.726419858678197</v>
      </c>
      <c r="E444">
        <f>'Calculated Tab Properties'!E444</f>
        <v>2.4773518580597211</v>
      </c>
      <c r="F444">
        <f>'Calculated Tab Properties'!F444</f>
        <v>2.4773518580597211</v>
      </c>
      <c r="G444">
        <f>'Calculated Tab Properties'!G444</f>
        <v>0</v>
      </c>
      <c r="H444">
        <f>'Calculated Tab Properties'!H444</f>
        <v>3.1451608930295478</v>
      </c>
      <c r="I444">
        <f>'Calculated Tab Properties'!I444</f>
        <v>4.9999999955416097E-2</v>
      </c>
      <c r="J444" s="20">
        <f>'Calculated Tab Properties'!J444</f>
        <v>0.68917089064368642</v>
      </c>
      <c r="K444">
        <v>0</v>
      </c>
      <c r="L444">
        <v>0</v>
      </c>
      <c r="M444">
        <v>0</v>
      </c>
      <c r="N444">
        <v>0</v>
      </c>
      <c r="O444" s="27">
        <v>0</v>
      </c>
      <c r="P444" s="27">
        <v>0</v>
      </c>
      <c r="Q444">
        <v>0</v>
      </c>
      <c r="R444">
        <f>'Calculated Tab Properties'!R444</f>
        <v>1</v>
      </c>
      <c r="T444" s="30">
        <f>VLOOKUP('GEOMETRIC INPUTS'!D444,'Pressure Calculations'!$A$22:$B$61,2,TRUE)</f>
        <v>1.8357400000000001</v>
      </c>
      <c r="U444" s="30">
        <f>VLOOKUP('GEOMETRIC INPUTS'!D444,'Pressure Calculations'!$C$22:$D$61,2,TRUE)</f>
        <v>-2.147278</v>
      </c>
      <c r="V444">
        <f>T444*'GEOMETRIC INPUTS'!S444</f>
        <v>7.3429600000000006</v>
      </c>
      <c r="W444" s="27">
        <f>U444*'GEOMETRIC INPUTS'!R444</f>
        <v>-8.5891120000000001</v>
      </c>
      <c r="X444" s="27">
        <f t="shared" si="104"/>
        <v>8.8132599150048776</v>
      </c>
      <c r="Y444" s="27">
        <f t="shared" si="105"/>
        <v>-7.0723656707435749</v>
      </c>
      <c r="Z444" s="27">
        <f t="shared" si="106"/>
        <v>0</v>
      </c>
      <c r="AA444" s="27">
        <f t="shared" si="107"/>
        <v>0</v>
      </c>
      <c r="AB444" s="27">
        <f t="shared" si="108"/>
        <v>0</v>
      </c>
      <c r="AC444">
        <f t="shared" si="109"/>
        <v>8.8132599150048776</v>
      </c>
      <c r="AD444" s="28">
        <f>'GT Data'!D446</f>
        <v>1128</v>
      </c>
      <c r="AE444">
        <f t="shared" si="110"/>
        <v>7.3429599999999997</v>
      </c>
      <c r="AF444">
        <f t="shared" si="111"/>
        <v>-8.5891120000000001</v>
      </c>
      <c r="AG444" s="25">
        <f t="shared" si="112"/>
        <v>0</v>
      </c>
      <c r="AH444" s="25">
        <v>0</v>
      </c>
      <c r="AI444" s="25">
        <v>0</v>
      </c>
      <c r="AJ444" s="25">
        <f t="shared" si="113"/>
        <v>-17.874356518516244</v>
      </c>
      <c r="AK444" s="28">
        <f>'GT Data'!N446</f>
        <v>1129</v>
      </c>
      <c r="AL444" s="25">
        <f t="shared" si="114"/>
        <v>0</v>
      </c>
      <c r="AM444" s="25">
        <f t="shared" si="115"/>
        <v>0</v>
      </c>
      <c r="AN444" s="25">
        <f t="shared" si="116"/>
        <v>0</v>
      </c>
      <c r="AO444" s="25">
        <v>0</v>
      </c>
      <c r="AP444" s="25">
        <v>0</v>
      </c>
      <c r="AQ444" s="25">
        <v>0</v>
      </c>
    </row>
    <row r="445" spans="1:43" x14ac:dyDescent="0.3">
      <c r="A445" t="str">
        <f>'Calculated Tab Properties'!A445</f>
        <v>TAB13-445</v>
      </c>
      <c r="B445">
        <f>'Calculated Tab Properties'!B445</f>
        <v>2100</v>
      </c>
      <c r="C445">
        <f>'Calculated Tab Properties'!C445</f>
        <v>0.18721134349589796</v>
      </c>
      <c r="D445">
        <f>'Calculated Tab Properties'!D445</f>
        <v>10.726419859288889</v>
      </c>
      <c r="E445">
        <f>'Calculated Tab Properties'!E445</f>
        <v>2.3204858018080734</v>
      </c>
      <c r="F445">
        <f>'Calculated Tab Properties'!F445</f>
        <v>2.3204858018080734</v>
      </c>
      <c r="G445">
        <f>'Calculated Tab Properties'!G445</f>
        <v>0</v>
      </c>
      <c r="H445">
        <f>'Calculated Tab Properties'!H445</f>
        <v>3.0257405335577805</v>
      </c>
      <c r="I445">
        <f>'Calculated Tab Properties'!I445</f>
        <v>4.9999999955415764E-2</v>
      </c>
      <c r="J445" s="20">
        <f>'Calculated Tab Properties'!J445</f>
        <v>0.72214424452824533</v>
      </c>
      <c r="K445">
        <v>0</v>
      </c>
      <c r="L445">
        <v>0</v>
      </c>
      <c r="M445">
        <v>0</v>
      </c>
      <c r="N445">
        <v>0</v>
      </c>
      <c r="O445" s="27">
        <v>0</v>
      </c>
      <c r="P445" s="27">
        <v>0</v>
      </c>
      <c r="Q445">
        <v>0</v>
      </c>
      <c r="R445">
        <f>'Calculated Tab Properties'!R445</f>
        <v>1</v>
      </c>
      <c r="T445" s="30">
        <f>VLOOKUP('GEOMETRIC INPUTS'!D445,'Pressure Calculations'!$A$22:$B$61,2,TRUE)</f>
        <v>1.9083100000000002</v>
      </c>
      <c r="U445" s="30">
        <f>VLOOKUP('GEOMETRIC INPUTS'!D445,'Pressure Calculations'!$C$22:$D$61,2,TRUE)</f>
        <v>-2.2370700000000001</v>
      </c>
      <c r="V445">
        <f>T445*'GEOMETRIC INPUTS'!S445</f>
        <v>7.6332400000000007</v>
      </c>
      <c r="W445" s="27">
        <f>U445*'GEOMETRIC INPUTS'!R445</f>
        <v>-8.9482800000000005</v>
      </c>
      <c r="X445" s="27">
        <f t="shared" si="104"/>
        <v>9.1653161129077461</v>
      </c>
      <c r="Y445" s="27">
        <f t="shared" si="105"/>
        <v>-7.3712311323464608</v>
      </c>
      <c r="Z445" s="27">
        <f t="shared" si="106"/>
        <v>0</v>
      </c>
      <c r="AA445" s="27">
        <f t="shared" si="107"/>
        <v>0</v>
      </c>
      <c r="AB445" s="27">
        <f t="shared" si="108"/>
        <v>0</v>
      </c>
      <c r="AC445">
        <f t="shared" si="109"/>
        <v>9.1653161129077461</v>
      </c>
      <c r="AD445" s="28">
        <f>'GT Data'!D447</f>
        <v>1130</v>
      </c>
      <c r="AE445">
        <f t="shared" si="110"/>
        <v>7.6332400000000007</v>
      </c>
      <c r="AF445">
        <f t="shared" si="111"/>
        <v>-8.9482800000000022</v>
      </c>
      <c r="AG445" s="25">
        <f t="shared" si="112"/>
        <v>0</v>
      </c>
      <c r="AH445" s="25">
        <v>0</v>
      </c>
      <c r="AI445" s="25">
        <v>0</v>
      </c>
      <c r="AJ445" s="25">
        <f t="shared" si="113"/>
        <v>-17.473398740744294</v>
      </c>
      <c r="AK445" s="28">
        <f>'GT Data'!N447</f>
        <v>1131</v>
      </c>
      <c r="AL445" s="25">
        <f t="shared" si="114"/>
        <v>0</v>
      </c>
      <c r="AM445" s="25">
        <f t="shared" si="115"/>
        <v>0</v>
      </c>
      <c r="AN445" s="25">
        <f t="shared" si="116"/>
        <v>0</v>
      </c>
      <c r="AO445" s="25">
        <v>0</v>
      </c>
      <c r="AP445" s="25">
        <v>0</v>
      </c>
      <c r="AQ445" s="25">
        <v>0</v>
      </c>
    </row>
    <row r="446" spans="1:43" x14ac:dyDescent="0.3">
      <c r="A446" t="str">
        <f>'Calculated Tab Properties'!A446</f>
        <v>TAB14-446</v>
      </c>
      <c r="B446">
        <f>'Calculated Tab Properties'!B446</f>
        <v>2100</v>
      </c>
      <c r="C446">
        <f>'Calculated Tab Properties'!C446</f>
        <v>0.18721134355628499</v>
      </c>
      <c r="D446">
        <f>'Calculated Tab Properties'!D446</f>
        <v>10.726419862748809</v>
      </c>
      <c r="E446">
        <f>'Calculated Tab Properties'!E446</f>
        <v>2.161645853922622</v>
      </c>
      <c r="F446">
        <f>'Calculated Tab Properties'!F446</f>
        <v>2.161645853922622</v>
      </c>
      <c r="G446">
        <f>'Calculated Tab Properties'!G446</f>
        <v>0</v>
      </c>
      <c r="H446">
        <f>'Calculated Tab Properties'!H446</f>
        <v>2.9084442942193154</v>
      </c>
      <c r="I446">
        <f>'Calculated Tab Properties'!I446</f>
        <v>4.999999995541593E-2</v>
      </c>
      <c r="J446" s="20">
        <f>'Calculated Tab Properties'!J446</f>
        <v>0.75825126635660101</v>
      </c>
      <c r="K446">
        <v>0</v>
      </c>
      <c r="L446">
        <v>0</v>
      </c>
      <c r="M446">
        <v>0</v>
      </c>
      <c r="N446">
        <v>0</v>
      </c>
      <c r="O446" s="27">
        <v>0</v>
      </c>
      <c r="P446" s="27">
        <v>0</v>
      </c>
      <c r="Q446">
        <v>0</v>
      </c>
      <c r="R446">
        <f>'Calculated Tab Properties'!R446</f>
        <v>1</v>
      </c>
      <c r="T446" s="30">
        <f>VLOOKUP('GEOMETRIC INPUTS'!D446,'Pressure Calculations'!$A$22:$B$61,2,TRUE)</f>
        <v>1.97712</v>
      </c>
      <c r="U446" s="30">
        <f>VLOOKUP('GEOMETRIC INPUTS'!D446,'Pressure Calculations'!$C$22:$D$61,2,TRUE)</f>
        <v>-2.3233100000000002</v>
      </c>
      <c r="V446">
        <f>T446*'GEOMETRIC INPUTS'!S446</f>
        <v>7.90848</v>
      </c>
      <c r="W446" s="27">
        <f>U446*'GEOMETRIC INPUTS'!R446</f>
        <v>-9.2932400000000008</v>
      </c>
      <c r="X446" s="27">
        <f t="shared" si="104"/>
        <v>9.4999507153546734</v>
      </c>
      <c r="Y446" s="27">
        <f t="shared" si="105"/>
        <v>-7.6589360888985256</v>
      </c>
      <c r="Z446" s="27">
        <f t="shared" si="106"/>
        <v>0</v>
      </c>
      <c r="AA446" s="27">
        <f t="shared" si="107"/>
        <v>0</v>
      </c>
      <c r="AB446" s="27">
        <f t="shared" si="108"/>
        <v>0</v>
      </c>
      <c r="AC446">
        <f t="shared" si="109"/>
        <v>9.4999507153546734</v>
      </c>
      <c r="AD446" s="28">
        <f>'GT Data'!D448</f>
        <v>1132</v>
      </c>
      <c r="AE446">
        <f t="shared" si="110"/>
        <v>7.9084800000000008</v>
      </c>
      <c r="AF446">
        <f t="shared" si="111"/>
        <v>-9.2932399999999991</v>
      </c>
      <c r="AG446" s="25">
        <f t="shared" si="112"/>
        <v>0</v>
      </c>
      <c r="AH446" s="25">
        <v>0</v>
      </c>
      <c r="AI446" s="25">
        <v>0</v>
      </c>
      <c r="AJ446" s="25">
        <f t="shared" si="113"/>
        <v>-16.938854246129299</v>
      </c>
      <c r="AK446" s="28">
        <f>'GT Data'!N448</f>
        <v>1133</v>
      </c>
      <c r="AL446" s="25">
        <f t="shared" si="114"/>
        <v>0</v>
      </c>
      <c r="AM446" s="25">
        <f t="shared" si="115"/>
        <v>0</v>
      </c>
      <c r="AN446" s="25">
        <f t="shared" si="116"/>
        <v>0</v>
      </c>
      <c r="AO446" s="25">
        <v>0</v>
      </c>
      <c r="AP446" s="25">
        <v>0</v>
      </c>
      <c r="AQ446" s="25">
        <v>0</v>
      </c>
    </row>
    <row r="447" spans="1:43" x14ac:dyDescent="0.3">
      <c r="A447" t="str">
        <f>'Calculated Tab Properties'!A447</f>
        <v>TAB11-447</v>
      </c>
      <c r="B447">
        <f>'Calculated Tab Properties'!B447</f>
        <v>2100</v>
      </c>
      <c r="C447">
        <f>'Calculated Tab Properties'!C447</f>
        <v>8.1335397895117678E-2</v>
      </c>
      <c r="D447">
        <f>'Calculated Tab Properties'!D447</f>
        <v>4.6601750244074829</v>
      </c>
      <c r="E447">
        <f>'Calculated Tab Properties'!E447</f>
        <v>2.6700242792571811</v>
      </c>
      <c r="F447">
        <f>'Calculated Tab Properties'!F447</f>
        <v>2.6700242792571811</v>
      </c>
      <c r="G447">
        <f>'Calculated Tab Properties'!G447</f>
        <v>0</v>
      </c>
      <c r="H447">
        <f>'Calculated Tab Properties'!H447</f>
        <v>3.2961382288324246</v>
      </c>
      <c r="I447">
        <f>'Calculated Tab Properties'!I447</f>
        <v>5.0000000062320013E-2</v>
      </c>
      <c r="J447" s="20">
        <f>'Calculated Tab Properties'!J447</f>
        <v>0.65199158060580531</v>
      </c>
      <c r="K447">
        <v>0</v>
      </c>
      <c r="L447">
        <v>0</v>
      </c>
      <c r="M447">
        <v>0</v>
      </c>
      <c r="N447">
        <v>0</v>
      </c>
      <c r="O447" s="27">
        <v>0</v>
      </c>
      <c r="P447" s="27">
        <v>0</v>
      </c>
      <c r="Q447">
        <v>0</v>
      </c>
      <c r="R447">
        <f>'Calculated Tab Properties'!R447</f>
        <v>1</v>
      </c>
      <c r="T447" s="30">
        <f>VLOOKUP('GEOMETRIC INPUTS'!D447,'Pressure Calculations'!$A$22:$B$61,2,TRUE)</f>
        <v>1.7600340000000001</v>
      </c>
      <c r="U447" s="30">
        <f>VLOOKUP('GEOMETRIC INPUTS'!D447,'Pressure Calculations'!$C$22:$D$61,2,TRUE)</f>
        <v>-2.0546060000000002</v>
      </c>
      <c r="V447">
        <f>T447*'GEOMETRIC INPUTS'!S447</f>
        <v>7.0401360000000004</v>
      </c>
      <c r="W447" s="27">
        <f>U447*'GEOMETRIC INPUTS'!R447</f>
        <v>-8.2184240000000006</v>
      </c>
      <c r="X447" s="27">
        <f t="shared" si="104"/>
        <v>7.6845740270567457</v>
      </c>
      <c r="Y447" s="27">
        <f t="shared" si="105"/>
        <v>-7.6192735851232491</v>
      </c>
      <c r="Z447" s="27">
        <f t="shared" si="106"/>
        <v>0</v>
      </c>
      <c r="AA447" s="27">
        <f t="shared" si="107"/>
        <v>0</v>
      </c>
      <c r="AB447" s="27">
        <f t="shared" si="108"/>
        <v>0</v>
      </c>
      <c r="AC447">
        <f t="shared" si="109"/>
        <v>7.6845740270567457</v>
      </c>
      <c r="AD447" s="28">
        <f>'GT Data'!D449</f>
        <v>1136</v>
      </c>
      <c r="AE447">
        <f t="shared" si="110"/>
        <v>7.0401360000000004</v>
      </c>
      <c r="AF447">
        <f t="shared" si="111"/>
        <v>-8.2184240000000006</v>
      </c>
      <c r="AG447" s="25">
        <f t="shared" si="112"/>
        <v>0</v>
      </c>
      <c r="AH447" s="25">
        <v>0</v>
      </c>
      <c r="AI447" s="25">
        <v>0</v>
      </c>
      <c r="AJ447" s="25">
        <f t="shared" si="113"/>
        <v>-20.724609142312978</v>
      </c>
      <c r="AK447" s="28">
        <f>'GT Data'!N449</f>
        <v>1137</v>
      </c>
      <c r="AL447" s="25">
        <f t="shared" si="114"/>
        <v>0</v>
      </c>
      <c r="AM447" s="25">
        <f t="shared" si="115"/>
        <v>0</v>
      </c>
      <c r="AN447" s="25">
        <f t="shared" si="116"/>
        <v>0</v>
      </c>
      <c r="AO447" s="25">
        <v>0</v>
      </c>
      <c r="AP447" s="25">
        <v>0</v>
      </c>
      <c r="AQ447" s="25">
        <v>0</v>
      </c>
    </row>
    <row r="448" spans="1:43" x14ac:dyDescent="0.3">
      <c r="A448" t="str">
        <f>'Calculated Tab Properties'!A448</f>
        <v>TAB12-448</v>
      </c>
      <c r="B448">
        <f>'Calculated Tab Properties'!B448</f>
        <v>2100</v>
      </c>
      <c r="C448">
        <f>'Calculated Tab Properties'!C448</f>
        <v>8.1335397928916864E-2</v>
      </c>
      <c r="D448">
        <f>'Calculated Tab Properties'!D448</f>
        <v>4.6601750263440334</v>
      </c>
      <c r="E448">
        <f>'Calculated Tab Properties'!E448</f>
        <v>2.5189623565978327</v>
      </c>
      <c r="F448">
        <f>'Calculated Tab Properties'!F448</f>
        <v>2.5189623565978327</v>
      </c>
      <c r="G448">
        <f>'Calculated Tab Properties'!G448</f>
        <v>0</v>
      </c>
      <c r="H448">
        <f>'Calculated Tab Properties'!H448</f>
        <v>3.1773849496070494</v>
      </c>
      <c r="I448">
        <f>'Calculated Tab Properties'!I448</f>
        <v>5.0000000062320013E-2</v>
      </c>
      <c r="J448" s="20">
        <f>'Calculated Tab Properties'!J448</f>
        <v>0.68084318756086493</v>
      </c>
      <c r="K448">
        <v>0</v>
      </c>
      <c r="L448">
        <v>0</v>
      </c>
      <c r="M448">
        <v>0</v>
      </c>
      <c r="N448">
        <v>0</v>
      </c>
      <c r="O448" s="27">
        <v>0</v>
      </c>
      <c r="P448" s="27">
        <v>0</v>
      </c>
      <c r="Q448">
        <v>0</v>
      </c>
      <c r="R448">
        <f>'Calculated Tab Properties'!R448</f>
        <v>1</v>
      </c>
      <c r="T448" s="30">
        <f>VLOOKUP('GEOMETRIC INPUTS'!D448,'Pressure Calculations'!$A$22:$B$61,2,TRUE)</f>
        <v>1.8357400000000001</v>
      </c>
      <c r="U448" s="30">
        <f>VLOOKUP('GEOMETRIC INPUTS'!D448,'Pressure Calculations'!$C$22:$D$61,2,TRUE)</f>
        <v>-2.147278</v>
      </c>
      <c r="V448">
        <f>T448*'GEOMETRIC INPUTS'!S448</f>
        <v>7.3429600000000006</v>
      </c>
      <c r="W448" s="27">
        <f>U448*'GEOMETRIC INPUTS'!R448</f>
        <v>-8.5891120000000001</v>
      </c>
      <c r="X448" s="27">
        <f t="shared" si="104"/>
        <v>8.0165137456381039</v>
      </c>
      <c r="Y448" s="27">
        <f t="shared" si="105"/>
        <v>-7.9641329644939605</v>
      </c>
      <c r="Z448" s="27">
        <f t="shared" si="106"/>
        <v>0</v>
      </c>
      <c r="AA448" s="27">
        <f t="shared" si="107"/>
        <v>0</v>
      </c>
      <c r="AB448" s="27">
        <f t="shared" si="108"/>
        <v>0</v>
      </c>
      <c r="AC448">
        <f t="shared" si="109"/>
        <v>8.0165137456381039</v>
      </c>
      <c r="AD448" s="28">
        <f>'GT Data'!D450</f>
        <v>1138</v>
      </c>
      <c r="AE448">
        <f t="shared" si="110"/>
        <v>7.3429599999999997</v>
      </c>
      <c r="AF448">
        <f t="shared" si="111"/>
        <v>-8.5891120000000001</v>
      </c>
      <c r="AG448" s="25">
        <f t="shared" si="112"/>
        <v>0</v>
      </c>
      <c r="AH448" s="25">
        <v>0</v>
      </c>
      <c r="AI448" s="25">
        <v>0</v>
      </c>
      <c r="AJ448" s="25">
        <f t="shared" si="113"/>
        <v>-20.459557789221215</v>
      </c>
      <c r="AK448" s="28">
        <f>'GT Data'!N450</f>
        <v>1139</v>
      </c>
      <c r="AL448" s="25">
        <f t="shared" si="114"/>
        <v>0</v>
      </c>
      <c r="AM448" s="25">
        <f t="shared" si="115"/>
        <v>0</v>
      </c>
      <c r="AN448" s="25">
        <f t="shared" si="116"/>
        <v>0</v>
      </c>
      <c r="AO448" s="25">
        <v>0</v>
      </c>
      <c r="AP448" s="25">
        <v>0</v>
      </c>
      <c r="AQ448" s="25">
        <v>0</v>
      </c>
    </row>
    <row r="449" spans="1:43" x14ac:dyDescent="0.3">
      <c r="A449" t="str">
        <f>'Calculated Tab Properties'!A449</f>
        <v>TAB13-449</v>
      </c>
      <c r="B449">
        <f>'Calculated Tab Properties'!B449</f>
        <v>2100</v>
      </c>
      <c r="C449">
        <f>'Calculated Tab Properties'!C449</f>
        <v>8.1335397669101361E-2</v>
      </c>
      <c r="D449">
        <f>'Calculated Tab Properties'!D449</f>
        <v>4.6601750114577012</v>
      </c>
      <c r="E449">
        <f>'Calculated Tab Properties'!E449</f>
        <v>2.365844408867158</v>
      </c>
      <c r="F449">
        <f>'Calculated Tab Properties'!F449</f>
        <v>2.365844408867158</v>
      </c>
      <c r="G449">
        <f>'Calculated Tab Properties'!G449</f>
        <v>0</v>
      </c>
      <c r="H449">
        <f>'Calculated Tab Properties'!H449</f>
        <v>3.0599240719614191</v>
      </c>
      <c r="I449">
        <f>'Calculated Tab Properties'!I449</f>
        <v>4.9999999981073372E-2</v>
      </c>
      <c r="J449" s="20">
        <f>'Calculated Tab Properties'!J449</f>
        <v>0.71234586357455665</v>
      </c>
      <c r="K449">
        <v>0</v>
      </c>
      <c r="L449">
        <v>0</v>
      </c>
      <c r="M449">
        <v>0</v>
      </c>
      <c r="N449">
        <v>0</v>
      </c>
      <c r="O449" s="27">
        <v>0</v>
      </c>
      <c r="P449" s="27">
        <v>0</v>
      </c>
      <c r="Q449">
        <v>0</v>
      </c>
      <c r="R449">
        <f>'Calculated Tab Properties'!R449</f>
        <v>1</v>
      </c>
      <c r="T449" s="30">
        <f>VLOOKUP('GEOMETRIC INPUTS'!D449,'Pressure Calculations'!$A$22:$B$61,2,TRUE)</f>
        <v>1.9083100000000002</v>
      </c>
      <c r="U449" s="30">
        <f>VLOOKUP('GEOMETRIC INPUTS'!D449,'Pressure Calculations'!$C$22:$D$61,2,TRUE)</f>
        <v>-2.2370700000000001</v>
      </c>
      <c r="V449">
        <f>T449*'GEOMETRIC INPUTS'!S449</f>
        <v>7.6332400000000007</v>
      </c>
      <c r="W449" s="27">
        <f>U449*'GEOMETRIC INPUTS'!R449</f>
        <v>-8.9482800000000005</v>
      </c>
      <c r="X449" s="27">
        <f t="shared" si="104"/>
        <v>8.3350149799887614</v>
      </c>
      <c r="Y449" s="27">
        <f t="shared" si="105"/>
        <v>-8.2985295769409042</v>
      </c>
      <c r="Z449" s="27">
        <f t="shared" si="106"/>
        <v>0</v>
      </c>
      <c r="AA449" s="27">
        <f t="shared" si="107"/>
        <v>0</v>
      </c>
      <c r="AB449" s="27">
        <f t="shared" si="108"/>
        <v>0</v>
      </c>
      <c r="AC449">
        <f t="shared" si="109"/>
        <v>8.3350149799887614</v>
      </c>
      <c r="AD449" s="28">
        <f>'GT Data'!D451</f>
        <v>1140</v>
      </c>
      <c r="AE449">
        <f t="shared" si="110"/>
        <v>7.6332400000000007</v>
      </c>
      <c r="AF449">
        <f t="shared" si="111"/>
        <v>-8.9482800000000022</v>
      </c>
      <c r="AG449" s="25">
        <f t="shared" si="112"/>
        <v>0</v>
      </c>
      <c r="AH449" s="25">
        <v>0</v>
      </c>
      <c r="AI449" s="25">
        <v>0</v>
      </c>
      <c r="AJ449" s="25">
        <f t="shared" si="113"/>
        <v>-20.047956280114359</v>
      </c>
      <c r="AK449" s="28">
        <f>'GT Data'!N451</f>
        <v>1141</v>
      </c>
      <c r="AL449" s="25">
        <f t="shared" si="114"/>
        <v>0</v>
      </c>
      <c r="AM449" s="25">
        <f t="shared" si="115"/>
        <v>0</v>
      </c>
      <c r="AN449" s="25">
        <f t="shared" si="116"/>
        <v>0</v>
      </c>
      <c r="AO449" s="25">
        <v>0</v>
      </c>
      <c r="AP449" s="25">
        <v>0</v>
      </c>
      <c r="AQ449" s="25">
        <v>0</v>
      </c>
    </row>
    <row r="450" spans="1:43" x14ac:dyDescent="0.3">
      <c r="A450" t="str">
        <f>'Calculated Tab Properties'!A450</f>
        <v>TAB14-450</v>
      </c>
      <c r="B450">
        <f>'Calculated Tab Properties'!B450</f>
        <v>2100</v>
      </c>
      <c r="C450">
        <f>'Calculated Tab Properties'!C450</f>
        <v>8.1335397879348292E-2</v>
      </c>
      <c r="D450">
        <f>'Calculated Tab Properties'!D450</f>
        <v>4.660175023503963</v>
      </c>
      <c r="E450">
        <f>'Calculated Tab Properties'!E450</f>
        <v>2.2106644564453819</v>
      </c>
      <c r="F450">
        <f>'Calculated Tab Properties'!F450</f>
        <v>2.2106644564453819</v>
      </c>
      <c r="G450">
        <f>'Calculated Tab Properties'!G450</f>
        <v>0</v>
      </c>
      <c r="H450">
        <f>'Calculated Tab Properties'!H450</f>
        <v>2.9442267054486679</v>
      </c>
      <c r="I450">
        <f>'Calculated Tab Properties'!I450</f>
        <v>5.0000000062319125E-2</v>
      </c>
      <c r="J450" s="20">
        <f>'Calculated Tab Properties'!J450</f>
        <v>0.74680224380956406</v>
      </c>
      <c r="K450">
        <v>0</v>
      </c>
      <c r="L450">
        <v>0</v>
      </c>
      <c r="M450">
        <v>0</v>
      </c>
      <c r="N450">
        <v>0</v>
      </c>
      <c r="O450" s="27">
        <v>0</v>
      </c>
      <c r="P450" s="27">
        <v>0</v>
      </c>
      <c r="Q450">
        <v>0</v>
      </c>
      <c r="R450">
        <f>'Calculated Tab Properties'!R450</f>
        <v>1</v>
      </c>
      <c r="T450" s="30">
        <f>VLOOKUP('GEOMETRIC INPUTS'!D450,'Pressure Calculations'!$A$22:$B$61,2,TRUE)</f>
        <v>1.97712</v>
      </c>
      <c r="U450" s="30">
        <f>VLOOKUP('GEOMETRIC INPUTS'!D450,'Pressure Calculations'!$C$22:$D$61,2,TRUE)</f>
        <v>-2.3233100000000002</v>
      </c>
      <c r="V450">
        <f>T450*'GEOMETRIC INPUTS'!S450</f>
        <v>7.90848</v>
      </c>
      <c r="W450" s="27">
        <f>U450*'GEOMETRIC INPUTS'!R450</f>
        <v>-9.2932400000000008</v>
      </c>
      <c r="X450" s="27">
        <f t="shared" si="104"/>
        <v>8.6373715993605664</v>
      </c>
      <c r="Y450" s="27">
        <f t="shared" si="105"/>
        <v>-8.6199870917861308</v>
      </c>
      <c r="Z450" s="27">
        <f t="shared" si="106"/>
        <v>0</v>
      </c>
      <c r="AA450" s="27">
        <f t="shared" si="107"/>
        <v>0</v>
      </c>
      <c r="AB450" s="27">
        <f t="shared" si="108"/>
        <v>0</v>
      </c>
      <c r="AC450">
        <f t="shared" si="109"/>
        <v>8.6373715993605664</v>
      </c>
      <c r="AD450" s="28">
        <f>'GT Data'!D452</f>
        <v>1142</v>
      </c>
      <c r="AE450">
        <f t="shared" si="110"/>
        <v>7.90848</v>
      </c>
      <c r="AF450">
        <f t="shared" si="111"/>
        <v>-9.2932400000000008</v>
      </c>
      <c r="AG450" s="25">
        <f t="shared" si="112"/>
        <v>0</v>
      </c>
      <c r="AH450" s="25">
        <v>0</v>
      </c>
      <c r="AI450" s="25">
        <v>0</v>
      </c>
      <c r="AJ450" s="25">
        <f t="shared" si="113"/>
        <v>-19.486898433956092</v>
      </c>
      <c r="AK450" s="28">
        <f>'GT Data'!N452</f>
        <v>1143</v>
      </c>
      <c r="AL450" s="25">
        <f t="shared" si="114"/>
        <v>0</v>
      </c>
      <c r="AM450" s="25">
        <f t="shared" si="115"/>
        <v>0</v>
      </c>
      <c r="AN450" s="25">
        <f t="shared" si="116"/>
        <v>0</v>
      </c>
      <c r="AO450" s="25">
        <v>0</v>
      </c>
      <c r="AP450" s="25">
        <v>0</v>
      </c>
      <c r="AQ450" s="25">
        <v>0</v>
      </c>
    </row>
    <row r="451" spans="1:43" x14ac:dyDescent="0.3">
      <c r="A451" t="str">
        <f>'Calculated Tab Properties'!A451</f>
        <v>TAB11-451</v>
      </c>
      <c r="B451">
        <f>'Calculated Tab Properties'!B451</f>
        <v>2100</v>
      </c>
      <c r="C451">
        <f>'Calculated Tab Properties'!C451</f>
        <v>4.0175079622357659</v>
      </c>
      <c r="D451">
        <f>'Calculated Tab Properties'!D451</f>
        <v>230.18625039631308</v>
      </c>
      <c r="E451">
        <f>'Calculated Tab Properties'!E451</f>
        <v>2.2805761817586294</v>
      </c>
      <c r="F451">
        <f>'Calculated Tab Properties'!F451</f>
        <v>2.2805761817586294</v>
      </c>
      <c r="G451">
        <f>'Calculated Tab Properties'!G451</f>
        <v>0</v>
      </c>
      <c r="H451">
        <f>'Calculated Tab Properties'!H451</f>
        <v>2.9959088937530032</v>
      </c>
      <c r="I451">
        <f>'Calculated Tab Properties'!I451</f>
        <v>5.0000000663631701E-2</v>
      </c>
      <c r="J451" s="20">
        <f>'Calculated Tab Properties'!J451</f>
        <v>0.73094972226579991</v>
      </c>
      <c r="K451">
        <v>0</v>
      </c>
      <c r="L451">
        <v>0</v>
      </c>
      <c r="M451">
        <v>0</v>
      </c>
      <c r="N451">
        <v>0</v>
      </c>
      <c r="O451" s="27">
        <v>0</v>
      </c>
      <c r="P451" s="27">
        <v>0</v>
      </c>
      <c r="Q451">
        <v>0</v>
      </c>
      <c r="R451">
        <f>'Calculated Tab Properties'!R451</f>
        <v>1</v>
      </c>
      <c r="T451" s="30">
        <f>VLOOKUP('GEOMETRIC INPUTS'!D451,'Pressure Calculations'!$A$22:$B$61,2,TRUE)</f>
        <v>1.7600340000000001</v>
      </c>
      <c r="U451" s="30">
        <f>VLOOKUP('GEOMETRIC INPUTS'!D451,'Pressure Calculations'!$C$22:$D$61,2,TRUE)</f>
        <v>-2.0546060000000002</v>
      </c>
      <c r="V451">
        <f>T451*'GEOMETRIC INPUTS'!S451</f>
        <v>7.0401360000000004</v>
      </c>
      <c r="W451" s="27">
        <f>U451*'GEOMETRIC INPUTS'!R451</f>
        <v>-8.2184240000000006</v>
      </c>
      <c r="X451" s="27">
        <f t="shared" si="104"/>
        <v>-10.820574323871302</v>
      </c>
      <c r="Y451" s="27">
        <f t="shared" si="105"/>
        <v>-0.14553090341611963</v>
      </c>
      <c r="Z451" s="27">
        <f t="shared" si="106"/>
        <v>0</v>
      </c>
      <c r="AA451" s="27">
        <f t="shared" si="107"/>
        <v>0</v>
      </c>
      <c r="AB451" s="27">
        <f t="shared" si="108"/>
        <v>0</v>
      </c>
      <c r="AC451">
        <f t="shared" si="109"/>
        <v>-10.820574323871302</v>
      </c>
      <c r="AD451" s="28">
        <f>'GT Data'!D453</f>
        <v>1148</v>
      </c>
      <c r="AE451">
        <f t="shared" si="110"/>
        <v>7.0401359999999995</v>
      </c>
      <c r="AF451">
        <f t="shared" si="111"/>
        <v>-8.2184239999999988</v>
      </c>
      <c r="AG451" s="25">
        <f t="shared" si="112"/>
        <v>0</v>
      </c>
      <c r="AH451" s="25">
        <v>0</v>
      </c>
      <c r="AI451" s="25">
        <v>0</v>
      </c>
      <c r="AJ451" s="25">
        <f t="shared" si="113"/>
        <v>-0.33917085730800289</v>
      </c>
      <c r="AK451" s="28">
        <f>'GT Data'!N453</f>
        <v>1149</v>
      </c>
      <c r="AL451" s="25">
        <f t="shared" si="114"/>
        <v>0</v>
      </c>
      <c r="AM451" s="25">
        <f t="shared" si="115"/>
        <v>0</v>
      </c>
      <c r="AN451" s="25">
        <f t="shared" si="116"/>
        <v>0</v>
      </c>
      <c r="AO451" s="25">
        <v>0</v>
      </c>
      <c r="AP451" s="25">
        <v>0</v>
      </c>
      <c r="AQ451" s="25">
        <v>0</v>
      </c>
    </row>
    <row r="452" spans="1:43" x14ac:dyDescent="0.3">
      <c r="A452" t="str">
        <f>'Calculated Tab Properties'!A452</f>
        <v>TAB12-452</v>
      </c>
      <c r="B452">
        <f>'Calculated Tab Properties'!B452</f>
        <v>2100</v>
      </c>
      <c r="C452">
        <f>'Calculated Tab Properties'!C452</f>
        <v>4.0175079622354293</v>
      </c>
      <c r="D452">
        <f>'Calculated Tab Properties'!D452</f>
        <v>230.18625039629381</v>
      </c>
      <c r="E452">
        <f>'Calculated Tab Properties'!E452</f>
        <v>2.0749512569479229</v>
      </c>
      <c r="F452">
        <f>'Calculated Tab Properties'!F452</f>
        <v>2.0749512569479229</v>
      </c>
      <c r="G452">
        <f>'Calculated Tab Properties'!G452</f>
        <v>0</v>
      </c>
      <c r="H452">
        <f>'Calculated Tab Properties'!H452</f>
        <v>2.8461250136700209</v>
      </c>
      <c r="I452">
        <f>'Calculated Tab Properties'!I452</f>
        <v>4.9999999895502432E-2</v>
      </c>
      <c r="J452" s="20">
        <f>'Calculated Tab Properties'!J452</f>
        <v>0.7791990976583405</v>
      </c>
      <c r="K452">
        <v>0</v>
      </c>
      <c r="L452">
        <v>0</v>
      </c>
      <c r="M452">
        <v>0</v>
      </c>
      <c r="N452">
        <v>0</v>
      </c>
      <c r="O452" s="27">
        <v>0</v>
      </c>
      <c r="P452" s="27">
        <v>0</v>
      </c>
      <c r="Q452">
        <v>0</v>
      </c>
      <c r="R452">
        <f>'Calculated Tab Properties'!R452</f>
        <v>1</v>
      </c>
      <c r="T452" s="30">
        <f>VLOOKUP('GEOMETRIC INPUTS'!D452,'Pressure Calculations'!$A$22:$B$61,2,TRUE)</f>
        <v>1.8357400000000001</v>
      </c>
      <c r="U452" s="30">
        <f>VLOOKUP('GEOMETRIC INPUTS'!D452,'Pressure Calculations'!$C$22:$D$61,2,TRUE)</f>
        <v>-2.147278</v>
      </c>
      <c r="V452">
        <f>T452*'GEOMETRIC INPUTS'!S452</f>
        <v>7.3429600000000006</v>
      </c>
      <c r="W452" s="27">
        <f>U452*'GEOMETRIC INPUTS'!R452</f>
        <v>-8.5891120000000001</v>
      </c>
      <c r="X452" s="27">
        <f t="shared" si="104"/>
        <v>-11.299207262321154</v>
      </c>
      <c r="Y452" s="27">
        <f t="shared" si="105"/>
        <v>-0.14078974839418379</v>
      </c>
      <c r="Z452" s="27">
        <f t="shared" si="106"/>
        <v>0</v>
      </c>
      <c r="AA452" s="27">
        <f t="shared" si="107"/>
        <v>0</v>
      </c>
      <c r="AB452" s="27">
        <f t="shared" si="108"/>
        <v>0</v>
      </c>
      <c r="AC452">
        <f t="shared" si="109"/>
        <v>-11.299207262321154</v>
      </c>
      <c r="AD452" s="28">
        <f>'GT Data'!D454</f>
        <v>1150</v>
      </c>
      <c r="AE452">
        <f t="shared" si="110"/>
        <v>7.3429599999999997</v>
      </c>
      <c r="AF452">
        <f t="shared" si="111"/>
        <v>-8.5891120000000001</v>
      </c>
      <c r="AG452" s="25">
        <f t="shared" si="112"/>
        <v>0</v>
      </c>
      <c r="AH452" s="25">
        <v>0</v>
      </c>
      <c r="AI452" s="25">
        <v>0</v>
      </c>
      <c r="AJ452" s="25">
        <f t="shared" si="113"/>
        <v>-0.29917135280089047</v>
      </c>
      <c r="AK452" s="28">
        <f>'GT Data'!N454</f>
        <v>1151</v>
      </c>
      <c r="AL452" s="25">
        <f t="shared" si="114"/>
        <v>0</v>
      </c>
      <c r="AM452" s="25">
        <f t="shared" si="115"/>
        <v>0</v>
      </c>
      <c r="AN452" s="25">
        <f t="shared" si="116"/>
        <v>0</v>
      </c>
      <c r="AO452" s="25">
        <v>0</v>
      </c>
      <c r="AP452" s="25">
        <v>0</v>
      </c>
      <c r="AQ452" s="25">
        <v>0</v>
      </c>
    </row>
    <row r="453" spans="1:43" x14ac:dyDescent="0.3">
      <c r="A453" t="str">
        <f>'Calculated Tab Properties'!A453</f>
        <v>TAB13-453</v>
      </c>
      <c r="B453">
        <f>'Calculated Tab Properties'!B453</f>
        <v>2100</v>
      </c>
      <c r="C453">
        <f>'Calculated Tab Properties'!C453</f>
        <v>4.0175079625425196</v>
      </c>
      <c r="D453">
        <f>'Calculated Tab Properties'!D453</f>
        <v>230.18625041388879</v>
      </c>
      <c r="E453">
        <f>'Calculated Tab Properties'!E453</f>
        <v>1.8681481350915095</v>
      </c>
      <c r="F453">
        <f>'Calculated Tab Properties'!F453</f>
        <v>1.8681481350915095</v>
      </c>
      <c r="G453">
        <f>'Calculated Tab Properties'!G453</f>
        <v>0</v>
      </c>
      <c r="H453">
        <f>'Calculated Tab Properties'!H453</f>
        <v>2.7028989328222912</v>
      </c>
      <c r="I453">
        <f>'Calculated Tab Properties'!I453</f>
        <v>5.0000000023338854E-2</v>
      </c>
      <c r="J453" s="20">
        <f>'Calculated Tab Properties'!J453</f>
        <v>0.8329904876946056</v>
      </c>
      <c r="K453">
        <v>0</v>
      </c>
      <c r="L453">
        <v>0</v>
      </c>
      <c r="M453">
        <v>0</v>
      </c>
      <c r="N453">
        <v>0</v>
      </c>
      <c r="O453" s="27">
        <v>0</v>
      </c>
      <c r="P453" s="27">
        <v>0</v>
      </c>
      <c r="Q453">
        <v>0</v>
      </c>
      <c r="R453">
        <f>'Calculated Tab Properties'!R453</f>
        <v>1</v>
      </c>
      <c r="T453" s="30">
        <f>VLOOKUP('GEOMETRIC INPUTS'!D453,'Pressure Calculations'!$A$22:$B$61,2,TRUE)</f>
        <v>1.9083100000000002</v>
      </c>
      <c r="U453" s="30">
        <f>VLOOKUP('GEOMETRIC INPUTS'!D453,'Pressure Calculations'!$C$22:$D$61,2,TRUE)</f>
        <v>-2.2370700000000001</v>
      </c>
      <c r="V453">
        <f>T453*'GEOMETRIC INPUTS'!S453</f>
        <v>7.6332400000000007</v>
      </c>
      <c r="W453" s="27">
        <f>U453*'GEOMETRIC INPUTS'!R453</f>
        <v>-8.9482800000000005</v>
      </c>
      <c r="X453" s="27">
        <f t="shared" si="104"/>
        <v>-11.760959495820089</v>
      </c>
      <c r="Y453" s="27">
        <f t="shared" si="105"/>
        <v>-0.13378936310218847</v>
      </c>
      <c r="Z453" s="27">
        <f t="shared" si="106"/>
        <v>0</v>
      </c>
      <c r="AA453" s="27">
        <f t="shared" si="107"/>
        <v>0</v>
      </c>
      <c r="AB453" s="27">
        <f t="shared" si="108"/>
        <v>0</v>
      </c>
      <c r="AC453">
        <f t="shared" si="109"/>
        <v>-11.760959495820089</v>
      </c>
      <c r="AD453" s="28">
        <f>'GT Data'!D455</f>
        <v>1152</v>
      </c>
      <c r="AE453">
        <f t="shared" si="110"/>
        <v>7.6332399999999998</v>
      </c>
      <c r="AF453">
        <f t="shared" si="111"/>
        <v>-8.9482800000000005</v>
      </c>
      <c r="AG453" s="25">
        <f t="shared" si="112"/>
        <v>0</v>
      </c>
      <c r="AH453" s="25">
        <v>0</v>
      </c>
      <c r="AI453" s="25">
        <v>0</v>
      </c>
      <c r="AJ453" s="25">
        <f t="shared" si="113"/>
        <v>-0.25662781733266615</v>
      </c>
      <c r="AK453" s="28">
        <f>'GT Data'!N455</f>
        <v>1153</v>
      </c>
      <c r="AL453" s="25">
        <f t="shared" si="114"/>
        <v>0</v>
      </c>
      <c r="AM453" s="25">
        <f t="shared" si="115"/>
        <v>0</v>
      </c>
      <c r="AN453" s="25">
        <f t="shared" si="116"/>
        <v>0</v>
      </c>
      <c r="AO453" s="25">
        <v>0</v>
      </c>
      <c r="AP453" s="25">
        <v>0</v>
      </c>
      <c r="AQ453" s="25">
        <v>0</v>
      </c>
    </row>
    <row r="454" spans="1:43" x14ac:dyDescent="0.3">
      <c r="A454" t="str">
        <f>'Calculated Tab Properties'!A454</f>
        <v>TAB14-454</v>
      </c>
      <c r="B454">
        <f>'Calculated Tab Properties'!B454</f>
        <v>2100</v>
      </c>
      <c r="C454">
        <f>'Calculated Tab Properties'!C454</f>
        <v>4.0175079627125267</v>
      </c>
      <c r="D454">
        <f>'Calculated Tab Properties'!D454</f>
        <v>230.18625042362947</v>
      </c>
      <c r="E454">
        <f>'Calculated Tab Properties'!E454</f>
        <v>1.6601683752946239</v>
      </c>
      <c r="F454">
        <f>'Calculated Tab Properties'!F454</f>
        <v>1.6601683752946239</v>
      </c>
      <c r="G454">
        <f>'Calculated Tab Properties'!G454</f>
        <v>0</v>
      </c>
      <c r="H454">
        <f>'Calculated Tab Properties'!H454</f>
        <v>2.567614105881912</v>
      </c>
      <c r="I454">
        <f>'Calculated Tab Properties'!I454</f>
        <v>5.0000000023338854E-2</v>
      </c>
      <c r="J454" s="20">
        <f>'Calculated Tab Properties'!J454</f>
        <v>0.8929629495635325</v>
      </c>
      <c r="K454">
        <v>0</v>
      </c>
      <c r="L454">
        <v>0</v>
      </c>
      <c r="M454">
        <v>0</v>
      </c>
      <c r="N454">
        <v>0</v>
      </c>
      <c r="O454" s="27">
        <v>0</v>
      </c>
      <c r="P454" s="27">
        <v>0</v>
      </c>
      <c r="Q454">
        <v>0</v>
      </c>
      <c r="R454">
        <f>'Calculated Tab Properties'!R454</f>
        <v>1</v>
      </c>
      <c r="T454" s="30">
        <f>VLOOKUP('GEOMETRIC INPUTS'!D454,'Pressure Calculations'!$A$22:$B$61,2,TRUE)</f>
        <v>1.97712</v>
      </c>
      <c r="U454" s="30">
        <f>VLOOKUP('GEOMETRIC INPUTS'!D454,'Pressure Calculations'!$C$22:$D$61,2,TRUE)</f>
        <v>-2.3233100000000002</v>
      </c>
      <c r="V454">
        <f>T454*'GEOMETRIC INPUTS'!S454</f>
        <v>7.90848</v>
      </c>
      <c r="W454" s="27">
        <f>U454*'GEOMETRIC INPUTS'!R454</f>
        <v>-9.2932400000000008</v>
      </c>
      <c r="X454" s="27">
        <f t="shared" si="104"/>
        <v>-12.202168117335994</v>
      </c>
      <c r="Y454" s="27">
        <f t="shared" si="105"/>
        <v>-0.12433360072401634</v>
      </c>
      <c r="Z454" s="27">
        <f t="shared" si="106"/>
        <v>0</v>
      </c>
      <c r="AA454" s="27">
        <f t="shared" si="107"/>
        <v>0</v>
      </c>
      <c r="AB454" s="27">
        <f t="shared" si="108"/>
        <v>0</v>
      </c>
      <c r="AC454">
        <f t="shared" si="109"/>
        <v>-12.202168117335994</v>
      </c>
      <c r="AD454" s="28">
        <f>'GT Data'!D456</f>
        <v>1154</v>
      </c>
      <c r="AE454">
        <f t="shared" si="110"/>
        <v>7.9084800000000008</v>
      </c>
      <c r="AF454">
        <f t="shared" si="111"/>
        <v>-9.2932400000000026</v>
      </c>
      <c r="AG454" s="25">
        <f t="shared" si="112"/>
        <v>0</v>
      </c>
      <c r="AH454" s="25">
        <v>0</v>
      </c>
      <c r="AI454" s="25">
        <v>0</v>
      </c>
      <c r="AJ454" s="25">
        <f t="shared" si="113"/>
        <v>-0.21263139194762332</v>
      </c>
      <c r="AK454" s="28">
        <f>'GT Data'!N456</f>
        <v>1155</v>
      </c>
      <c r="AL454" s="25">
        <f t="shared" si="114"/>
        <v>0</v>
      </c>
      <c r="AM454" s="25">
        <f t="shared" si="115"/>
        <v>0</v>
      </c>
      <c r="AN454" s="25">
        <f t="shared" si="116"/>
        <v>0</v>
      </c>
      <c r="AO454" s="25">
        <v>0</v>
      </c>
      <c r="AP454" s="25">
        <v>0</v>
      </c>
      <c r="AQ454" s="25">
        <v>0</v>
      </c>
    </row>
    <row r="455" spans="1:43" x14ac:dyDescent="0.3">
      <c r="A455" t="str">
        <f>'Calculated Tab Properties'!A455</f>
        <v>TAB11-455</v>
      </c>
      <c r="B455">
        <f>'Calculated Tab Properties'!B455</f>
        <v>2100</v>
      </c>
      <c r="C455">
        <f>'Calculated Tab Properties'!C455</f>
        <v>4.017507962188553</v>
      </c>
      <c r="D455">
        <f>'Calculated Tab Properties'!D455</f>
        <v>230.18625039360799</v>
      </c>
      <c r="E455">
        <f>'Calculated Tab Properties'!E455</f>
        <v>2.6938541025453455</v>
      </c>
      <c r="F455">
        <f>'Calculated Tab Properties'!F455</f>
        <v>2.6938541025453455</v>
      </c>
      <c r="G455">
        <f>'Calculated Tab Properties'!G455</f>
        <v>0</v>
      </c>
      <c r="H455">
        <f>'Calculated Tab Properties'!H455</f>
        <v>3.3151115395238357</v>
      </c>
      <c r="I455">
        <f>'Calculated Tab Properties'!I455</f>
        <v>4.9999999255208212E-2</v>
      </c>
      <c r="J455" s="20">
        <f>'Calculated Tab Properties'!J455</f>
        <v>0.64762995234867626</v>
      </c>
      <c r="K455">
        <v>0</v>
      </c>
      <c r="L455">
        <v>0</v>
      </c>
      <c r="M455">
        <v>0</v>
      </c>
      <c r="N455">
        <v>0</v>
      </c>
      <c r="O455" s="27">
        <v>0</v>
      </c>
      <c r="P455" s="27">
        <v>0</v>
      </c>
      <c r="Q455">
        <v>0</v>
      </c>
      <c r="R455">
        <f>'Calculated Tab Properties'!R455</f>
        <v>1</v>
      </c>
      <c r="T455" s="30">
        <f>VLOOKUP('GEOMETRIC INPUTS'!D455,'Pressure Calculations'!$A$22:$B$61,2,TRUE)</f>
        <v>1.7600340000000001</v>
      </c>
      <c r="U455" s="30">
        <f>VLOOKUP('GEOMETRIC INPUTS'!D455,'Pressure Calculations'!$C$22:$D$61,2,TRUE)</f>
        <v>-2.0546060000000002</v>
      </c>
      <c r="V455">
        <f>T455*'GEOMETRIC INPUTS'!S455</f>
        <v>7.0401360000000004</v>
      </c>
      <c r="W455" s="27">
        <f>U455*'GEOMETRIC INPUTS'!R455</f>
        <v>-8.2184240000000006</v>
      </c>
      <c r="X455" s="27">
        <f t="shared" si="104"/>
        <v>-10.820574323878173</v>
      </c>
      <c r="Y455" s="27">
        <f t="shared" si="105"/>
        <v>-0.14553090290524828</v>
      </c>
      <c r="Z455" s="27">
        <f t="shared" si="106"/>
        <v>0</v>
      </c>
      <c r="AA455" s="27">
        <f t="shared" si="107"/>
        <v>0</v>
      </c>
      <c r="AB455" s="27">
        <f t="shared" si="108"/>
        <v>0</v>
      </c>
      <c r="AC455">
        <f t="shared" si="109"/>
        <v>-10.820574323878173</v>
      </c>
      <c r="AD455" s="28">
        <f>'GT Data'!D457</f>
        <v>1158</v>
      </c>
      <c r="AE455">
        <f t="shared" si="110"/>
        <v>7.0401359999999995</v>
      </c>
      <c r="AF455">
        <f t="shared" si="111"/>
        <v>-8.2184239999999988</v>
      </c>
      <c r="AG455" s="25">
        <f t="shared" si="112"/>
        <v>0</v>
      </c>
      <c r="AH455" s="25">
        <v>0</v>
      </c>
      <c r="AI455" s="25">
        <v>0</v>
      </c>
      <c r="AJ455" s="25">
        <f t="shared" si="113"/>
        <v>-0.39931556487530362</v>
      </c>
      <c r="AK455" s="28">
        <f>'GT Data'!N457</f>
        <v>1159</v>
      </c>
      <c r="AL455" s="25">
        <f t="shared" si="114"/>
        <v>0</v>
      </c>
      <c r="AM455" s="25">
        <f t="shared" si="115"/>
        <v>0</v>
      </c>
      <c r="AN455" s="25">
        <f t="shared" si="116"/>
        <v>0</v>
      </c>
      <c r="AO455" s="25">
        <v>0</v>
      </c>
      <c r="AP455" s="25">
        <v>0</v>
      </c>
      <c r="AQ455" s="25">
        <v>0</v>
      </c>
    </row>
    <row r="456" spans="1:43" x14ac:dyDescent="0.3">
      <c r="A456" t="str">
        <f>'Calculated Tab Properties'!A456</f>
        <v>TAB12-456</v>
      </c>
      <c r="B456">
        <f>'Calculated Tab Properties'!B456</f>
        <v>2100</v>
      </c>
      <c r="C456">
        <f>'Calculated Tab Properties'!C456</f>
        <v>4.0175079621597316</v>
      </c>
      <c r="D456">
        <f>'Calculated Tab Properties'!D456</f>
        <v>230.18625039195663</v>
      </c>
      <c r="E456">
        <f>'Calculated Tab Properties'!E456</f>
        <v>2.5026450261158288</v>
      </c>
      <c r="F456">
        <f>'Calculated Tab Properties'!F456</f>
        <v>2.5026450261158288</v>
      </c>
      <c r="G456">
        <f>'Calculated Tab Properties'!G456</f>
        <v>0</v>
      </c>
      <c r="H456">
        <f>'Calculated Tab Properties'!H456</f>
        <v>3.1647223607886064</v>
      </c>
      <c r="I456">
        <f>'Calculated Tab Properties'!I456</f>
        <v>5.0000000663631014E-2</v>
      </c>
      <c r="J456" s="20">
        <f>'Calculated Tab Properties'!J456</f>
        <v>0.68408863390841146</v>
      </c>
      <c r="K456">
        <v>0</v>
      </c>
      <c r="L456">
        <v>0</v>
      </c>
      <c r="M456">
        <v>0</v>
      </c>
      <c r="N456">
        <v>0</v>
      </c>
      <c r="O456" s="27">
        <v>0</v>
      </c>
      <c r="P456" s="27">
        <v>0</v>
      </c>
      <c r="Q456">
        <v>0</v>
      </c>
      <c r="R456">
        <f>'Calculated Tab Properties'!R456</f>
        <v>1</v>
      </c>
      <c r="T456" s="30">
        <f>VLOOKUP('GEOMETRIC INPUTS'!D456,'Pressure Calculations'!$A$22:$B$61,2,TRUE)</f>
        <v>1.8357400000000001</v>
      </c>
      <c r="U456" s="30">
        <f>VLOOKUP('GEOMETRIC INPUTS'!D456,'Pressure Calculations'!$C$22:$D$61,2,TRUE)</f>
        <v>-2.147278</v>
      </c>
      <c r="V456">
        <f>T456*'GEOMETRIC INPUTS'!S456</f>
        <v>7.3429600000000006</v>
      </c>
      <c r="W456" s="27">
        <f>U456*'GEOMETRIC INPUTS'!R456</f>
        <v>-8.5891120000000001</v>
      </c>
      <c r="X456" s="27">
        <f t="shared" si="104"/>
        <v>-11.299207262331812</v>
      </c>
      <c r="Y456" s="27">
        <f t="shared" si="105"/>
        <v>-0.14078974753886087</v>
      </c>
      <c r="Z456" s="27">
        <f t="shared" si="106"/>
        <v>0</v>
      </c>
      <c r="AA456" s="27">
        <f t="shared" si="107"/>
        <v>0</v>
      </c>
      <c r="AB456" s="27">
        <f t="shared" si="108"/>
        <v>0</v>
      </c>
      <c r="AC456">
        <f t="shared" si="109"/>
        <v>-11.299207262331812</v>
      </c>
      <c r="AD456" s="28">
        <f>'GT Data'!D458</f>
        <v>1160</v>
      </c>
      <c r="AE456">
        <f t="shared" si="110"/>
        <v>7.3429600000000015</v>
      </c>
      <c r="AF456">
        <f t="shared" si="111"/>
        <v>-8.5891120000000019</v>
      </c>
      <c r="AG456" s="25">
        <f t="shared" si="112"/>
        <v>0</v>
      </c>
      <c r="AH456" s="25">
        <v>0</v>
      </c>
      <c r="AI456" s="25">
        <v>0</v>
      </c>
      <c r="AJ456" s="25">
        <f t="shared" si="113"/>
        <v>-0.35938624887660892</v>
      </c>
      <c r="AK456" s="28">
        <f>'GT Data'!N458</f>
        <v>1161</v>
      </c>
      <c r="AL456" s="25">
        <f t="shared" si="114"/>
        <v>0</v>
      </c>
      <c r="AM456" s="25">
        <f t="shared" si="115"/>
        <v>0</v>
      </c>
      <c r="AN456" s="25">
        <f t="shared" si="116"/>
        <v>0</v>
      </c>
      <c r="AO456" s="25">
        <v>0</v>
      </c>
      <c r="AP456" s="25">
        <v>0</v>
      </c>
      <c r="AQ456" s="25">
        <v>0</v>
      </c>
    </row>
    <row r="457" spans="1:43" x14ac:dyDescent="0.3">
      <c r="A457" t="str">
        <f>'Calculated Tab Properties'!A457</f>
        <v>TAB13-457</v>
      </c>
      <c r="B457">
        <f>'Calculated Tab Properties'!B457</f>
        <v>2100</v>
      </c>
      <c r="C457">
        <f>'Calculated Tab Properties'!C457</f>
        <v>4.0175079621888239</v>
      </c>
      <c r="D457">
        <f>'Calculated Tab Properties'!D457</f>
        <v>230.18625039362351</v>
      </c>
      <c r="E457">
        <f>'Calculated Tab Properties'!E457</f>
        <v>2.3104126122242286</v>
      </c>
      <c r="F457">
        <f>'Calculated Tab Properties'!F457</f>
        <v>2.3104126122242286</v>
      </c>
      <c r="G457">
        <f>'Calculated Tab Properties'!G457</f>
        <v>0</v>
      </c>
      <c r="H457">
        <f>'Calculated Tab Properties'!H457</f>
        <v>3.0181890565154204</v>
      </c>
      <c r="I457">
        <f>'Calculated Tab Properties'!I457</f>
        <v>4.9999999255208892E-2</v>
      </c>
      <c r="J457" s="20">
        <f>'Calculated Tab Properties'!J457</f>
        <v>0.72435031408837414</v>
      </c>
      <c r="K457">
        <v>0</v>
      </c>
      <c r="L457">
        <v>0</v>
      </c>
      <c r="M457">
        <v>0</v>
      </c>
      <c r="N457">
        <v>0</v>
      </c>
      <c r="O457" s="27">
        <v>0</v>
      </c>
      <c r="P457" s="27">
        <v>0</v>
      </c>
      <c r="Q457">
        <v>0</v>
      </c>
      <c r="R457">
        <f>'Calculated Tab Properties'!R457</f>
        <v>1</v>
      </c>
      <c r="T457" s="30">
        <f>VLOOKUP('GEOMETRIC INPUTS'!D457,'Pressure Calculations'!$A$22:$B$61,2,TRUE)</f>
        <v>1.9083100000000002</v>
      </c>
      <c r="U457" s="30">
        <f>VLOOKUP('GEOMETRIC INPUTS'!D457,'Pressure Calculations'!$C$22:$D$61,2,TRUE)</f>
        <v>-2.2370700000000001</v>
      </c>
      <c r="V457">
        <f>T457*'GEOMETRIC INPUTS'!S457</f>
        <v>7.6332400000000007</v>
      </c>
      <c r="W457" s="27">
        <f>U457*'GEOMETRIC INPUTS'!R457</f>
        <v>-8.9482800000000005</v>
      </c>
      <c r="X457" s="27">
        <f t="shared" si="104"/>
        <v>-11.760959495867411</v>
      </c>
      <c r="Y457" s="27">
        <f t="shared" si="105"/>
        <v>-0.13378935894238708</v>
      </c>
      <c r="Z457" s="27">
        <f t="shared" si="106"/>
        <v>0</v>
      </c>
      <c r="AA457" s="27">
        <f t="shared" si="107"/>
        <v>0</v>
      </c>
      <c r="AB457" s="27">
        <f t="shared" si="108"/>
        <v>0</v>
      </c>
      <c r="AC457">
        <f t="shared" si="109"/>
        <v>-11.760959495867411</v>
      </c>
      <c r="AD457" s="28">
        <f>'GT Data'!D459</f>
        <v>1162</v>
      </c>
      <c r="AE457">
        <f t="shared" si="110"/>
        <v>7.6332400000000007</v>
      </c>
      <c r="AF457">
        <f t="shared" si="111"/>
        <v>-8.9482800000000005</v>
      </c>
      <c r="AG457" s="25">
        <f t="shared" si="112"/>
        <v>0</v>
      </c>
      <c r="AH457" s="25">
        <v>0</v>
      </c>
      <c r="AI457" s="25">
        <v>0</v>
      </c>
      <c r="AJ457" s="25">
        <f t="shared" si="113"/>
        <v>-0.31579809012935972</v>
      </c>
      <c r="AK457" s="28">
        <f>'GT Data'!N459</f>
        <v>1163</v>
      </c>
      <c r="AL457" s="25">
        <f t="shared" si="114"/>
        <v>0</v>
      </c>
      <c r="AM457" s="25">
        <f t="shared" si="115"/>
        <v>0</v>
      </c>
      <c r="AN457" s="25">
        <f t="shared" si="116"/>
        <v>0</v>
      </c>
      <c r="AO457" s="25">
        <v>0</v>
      </c>
      <c r="AP457" s="25">
        <v>0</v>
      </c>
      <c r="AQ457" s="25">
        <v>0</v>
      </c>
    </row>
    <row r="458" spans="1:43" x14ac:dyDescent="0.3">
      <c r="A458" t="str">
        <f>'Calculated Tab Properties'!A458</f>
        <v>TAB14-458</v>
      </c>
      <c r="B458">
        <f>'Calculated Tab Properties'!B458</f>
        <v>2100</v>
      </c>
      <c r="C458">
        <f>'Calculated Tab Properties'!C458</f>
        <v>4.0175079620627487</v>
      </c>
      <c r="D458">
        <f>'Calculated Tab Properties'!D458</f>
        <v>230.18625038639996</v>
      </c>
      <c r="E458">
        <f>'Calculated Tab Properties'!E458</f>
        <v>2.1171166896832347</v>
      </c>
      <c r="F458">
        <f>'Calculated Tab Properties'!F458</f>
        <v>2.1171166896832347</v>
      </c>
      <c r="G458">
        <f>'Calculated Tab Properties'!G458</f>
        <v>0</v>
      </c>
      <c r="H458">
        <f>'Calculated Tab Properties'!H458</f>
        <v>2.8762773526207432</v>
      </c>
      <c r="I458">
        <f>'Calculated Tab Properties'!I458</f>
        <v>4.9999999895503001E-2</v>
      </c>
      <c r="J458" s="20">
        <f>'Calculated Tab Properties'!J458</f>
        <v>0.76889738326736223</v>
      </c>
      <c r="K458">
        <v>0</v>
      </c>
      <c r="L458">
        <v>0</v>
      </c>
      <c r="M458">
        <v>0</v>
      </c>
      <c r="N458">
        <v>0</v>
      </c>
      <c r="O458" s="27">
        <v>0</v>
      </c>
      <c r="P458" s="27">
        <v>0</v>
      </c>
      <c r="Q458">
        <v>0</v>
      </c>
      <c r="R458">
        <f>'Calculated Tab Properties'!R458</f>
        <v>1</v>
      </c>
      <c r="T458" s="30">
        <f>VLOOKUP('GEOMETRIC INPUTS'!D458,'Pressure Calculations'!$A$22:$B$61,2,TRUE)</f>
        <v>1.97712</v>
      </c>
      <c r="U458" s="30">
        <f>VLOOKUP('GEOMETRIC INPUTS'!D458,'Pressure Calculations'!$C$22:$D$61,2,TRUE)</f>
        <v>-2.3233100000000002</v>
      </c>
      <c r="V458">
        <f>T458*'GEOMETRIC INPUTS'!S458</f>
        <v>7.90848</v>
      </c>
      <c r="W458" s="27">
        <f>U458*'GEOMETRIC INPUTS'!R458</f>
        <v>-9.2932400000000008</v>
      </c>
      <c r="X458" s="27">
        <f t="shared" si="104"/>
        <v>-12.202168117416782</v>
      </c>
      <c r="Y458" s="27">
        <f t="shared" si="105"/>
        <v>-0.12433359279531686</v>
      </c>
      <c r="Z458" s="27">
        <f t="shared" si="106"/>
        <v>0</v>
      </c>
      <c r="AA458" s="27">
        <f t="shared" si="107"/>
        <v>0</v>
      </c>
      <c r="AB458" s="27">
        <f t="shared" si="108"/>
        <v>0</v>
      </c>
      <c r="AC458">
        <f t="shared" si="109"/>
        <v>-12.202168117416782</v>
      </c>
      <c r="AD458" s="28">
        <f>'GT Data'!D460</f>
        <v>1164</v>
      </c>
      <c r="AE458">
        <f t="shared" si="110"/>
        <v>7.9084800000000008</v>
      </c>
      <c r="AF458">
        <f t="shared" si="111"/>
        <v>-9.2932400000000008</v>
      </c>
      <c r="AG458" s="25">
        <f t="shared" si="112"/>
        <v>0</v>
      </c>
      <c r="AH458" s="25">
        <v>0</v>
      </c>
      <c r="AI458" s="25">
        <v>0</v>
      </c>
      <c r="AJ458" s="25">
        <f t="shared" si="113"/>
        <v>-0.26944540402201789</v>
      </c>
      <c r="AK458" s="28">
        <f>'GT Data'!N460</f>
        <v>1165</v>
      </c>
      <c r="AL458" s="25">
        <f t="shared" si="114"/>
        <v>0</v>
      </c>
      <c r="AM458" s="25">
        <f t="shared" si="115"/>
        <v>0</v>
      </c>
      <c r="AN458" s="25">
        <f t="shared" si="116"/>
        <v>0</v>
      </c>
      <c r="AO458" s="25">
        <v>0</v>
      </c>
      <c r="AP458" s="25">
        <v>0</v>
      </c>
      <c r="AQ458" s="25">
        <v>0</v>
      </c>
    </row>
    <row r="459" spans="1:43" x14ac:dyDescent="0.3">
      <c r="A459">
        <f>'Calculated Tab Properties'!A459</f>
        <v>0</v>
      </c>
      <c r="B459">
        <f>'Calculated Tab Properties'!B459</f>
        <v>0</v>
      </c>
      <c r="C459">
        <f>'Calculated Tab Properties'!C459</f>
        <v>0</v>
      </c>
      <c r="D459">
        <f>'Calculated Tab Properties'!D459</f>
        <v>0</v>
      </c>
      <c r="E459">
        <f>'Calculated Tab Properties'!E459</f>
        <v>0</v>
      </c>
      <c r="F459">
        <f>'Calculated Tab Properties'!F459</f>
        <v>0</v>
      </c>
      <c r="G459">
        <f>'Calculated Tab Properties'!G459</f>
        <v>0</v>
      </c>
      <c r="H459">
        <f>'Calculated Tab Properties'!H459</f>
        <v>0</v>
      </c>
      <c r="I459">
        <f>'Calculated Tab Properties'!I459</f>
        <v>0</v>
      </c>
      <c r="J459" s="20" t="e">
        <f>'Calculated Tab Properties'!J459</f>
        <v>#DIV/0!</v>
      </c>
      <c r="K459">
        <v>0</v>
      </c>
      <c r="L459">
        <v>0</v>
      </c>
      <c r="M459">
        <v>0</v>
      </c>
      <c r="N459">
        <v>0</v>
      </c>
      <c r="O459" s="27">
        <v>0</v>
      </c>
      <c r="P459" s="27">
        <v>0</v>
      </c>
      <c r="Q459">
        <v>0</v>
      </c>
      <c r="R459" t="e">
        <f>'Calculated Tab Properties'!R459</f>
        <v>#DIV/0!</v>
      </c>
      <c r="T459" s="30" t="e">
        <f>VLOOKUP('GEOMETRIC INPUTS'!D459,'Pressure Calculations'!$A$22:$B$61,2,TRUE)</f>
        <v>#N/A</v>
      </c>
      <c r="U459" s="30" t="e">
        <f>VLOOKUP('GEOMETRIC INPUTS'!D459,'Pressure Calculations'!$C$22:$D$61,2,TRUE)</f>
        <v>#N/A</v>
      </c>
      <c r="V459" t="e">
        <f>T459*'GEOMETRIC INPUTS'!S459</f>
        <v>#N/A</v>
      </c>
      <c r="W459" s="27" t="e">
        <f>U459*'GEOMETRIC INPUTS'!R459</f>
        <v>#N/A</v>
      </c>
      <c r="X459" s="27" t="e">
        <f t="shared" si="104"/>
        <v>#N/A</v>
      </c>
      <c r="Y459" s="27" t="e">
        <f t="shared" si="105"/>
        <v>#N/A</v>
      </c>
      <c r="Z459" s="27" t="e">
        <f t="shared" si="106"/>
        <v>#DIV/0!</v>
      </c>
      <c r="AA459" s="27" t="e">
        <f t="shared" si="107"/>
        <v>#DIV/0!</v>
      </c>
      <c r="AB459" s="27" t="e">
        <f t="shared" si="108"/>
        <v>#DIV/0!</v>
      </c>
      <c r="AC459" t="e">
        <f t="shared" si="109"/>
        <v>#N/A</v>
      </c>
      <c r="AD459" s="28">
        <f>'GT Data'!D461</f>
        <v>0</v>
      </c>
      <c r="AE459" t="e">
        <f t="shared" si="110"/>
        <v>#N/A</v>
      </c>
      <c r="AF459" t="e">
        <f t="shared" si="111"/>
        <v>#N/A</v>
      </c>
      <c r="AG459" s="25" t="e">
        <f t="shared" si="112"/>
        <v>#DIV/0!</v>
      </c>
      <c r="AH459" s="25">
        <v>0</v>
      </c>
      <c r="AI459" s="25">
        <v>0</v>
      </c>
      <c r="AJ459" s="25" t="e">
        <f t="shared" si="113"/>
        <v>#N/A</v>
      </c>
      <c r="AK459" s="28">
        <f>'GT Data'!N461</f>
        <v>0</v>
      </c>
      <c r="AL459" s="25" t="e">
        <f t="shared" si="114"/>
        <v>#DIV/0!</v>
      </c>
      <c r="AM459" s="25" t="e">
        <f t="shared" si="115"/>
        <v>#DIV/0!</v>
      </c>
      <c r="AN459" s="25" t="e">
        <f t="shared" si="116"/>
        <v>#DIV/0!</v>
      </c>
      <c r="AO459" s="25">
        <v>0</v>
      </c>
      <c r="AP459" s="25">
        <v>0</v>
      </c>
      <c r="AQ459" s="25">
        <v>0</v>
      </c>
    </row>
    <row r="460" spans="1:43" x14ac:dyDescent="0.3">
      <c r="A460">
        <f>'Calculated Tab Properties'!A460</f>
        <v>0</v>
      </c>
      <c r="B460">
        <f>'Calculated Tab Properties'!B460</f>
        <v>0</v>
      </c>
      <c r="C460">
        <f>'Calculated Tab Properties'!C460</f>
        <v>0</v>
      </c>
      <c r="D460">
        <f>'Calculated Tab Properties'!D460</f>
        <v>0</v>
      </c>
      <c r="E460">
        <f>'Calculated Tab Properties'!E460</f>
        <v>0</v>
      </c>
      <c r="F460">
        <f>'Calculated Tab Properties'!F460</f>
        <v>0</v>
      </c>
      <c r="G460">
        <f>'Calculated Tab Properties'!G460</f>
        <v>0</v>
      </c>
      <c r="H460">
        <f>'Calculated Tab Properties'!H460</f>
        <v>0</v>
      </c>
      <c r="I460">
        <f>'Calculated Tab Properties'!I460</f>
        <v>0</v>
      </c>
      <c r="J460" s="20" t="e">
        <f>'Calculated Tab Properties'!J460</f>
        <v>#DIV/0!</v>
      </c>
      <c r="K460">
        <v>0</v>
      </c>
      <c r="L460">
        <v>0</v>
      </c>
      <c r="M460">
        <v>0</v>
      </c>
      <c r="N460">
        <v>0</v>
      </c>
      <c r="O460" s="27">
        <v>0</v>
      </c>
      <c r="P460" s="27">
        <v>0</v>
      </c>
      <c r="Q460">
        <v>0</v>
      </c>
      <c r="R460" t="e">
        <f>'Calculated Tab Properties'!R460</f>
        <v>#DIV/0!</v>
      </c>
      <c r="T460" s="30" t="e">
        <f>VLOOKUP('GEOMETRIC INPUTS'!D460,'Pressure Calculations'!$A$22:$B$61,2,TRUE)</f>
        <v>#N/A</v>
      </c>
      <c r="U460" s="30" t="e">
        <f>VLOOKUP('GEOMETRIC INPUTS'!D460,'Pressure Calculations'!$C$22:$D$61,2,TRUE)</f>
        <v>#N/A</v>
      </c>
      <c r="V460" t="e">
        <f>T460*'GEOMETRIC INPUTS'!S460</f>
        <v>#N/A</v>
      </c>
      <c r="W460" s="27" t="e">
        <f>U460*'GEOMETRIC INPUTS'!R460</f>
        <v>#N/A</v>
      </c>
      <c r="X460" s="27" t="e">
        <f t="shared" si="104"/>
        <v>#N/A</v>
      </c>
      <c r="Y460" s="27" t="e">
        <f t="shared" si="105"/>
        <v>#N/A</v>
      </c>
      <c r="Z460" s="27" t="e">
        <f t="shared" si="106"/>
        <v>#DIV/0!</v>
      </c>
      <c r="AA460" s="27" t="e">
        <f t="shared" si="107"/>
        <v>#DIV/0!</v>
      </c>
      <c r="AB460" s="27" t="e">
        <f t="shared" si="108"/>
        <v>#DIV/0!</v>
      </c>
      <c r="AC460" t="e">
        <f t="shared" si="109"/>
        <v>#N/A</v>
      </c>
      <c r="AD460" s="28">
        <f>'GT Data'!D462</f>
        <v>0</v>
      </c>
      <c r="AE460" t="e">
        <f t="shared" si="110"/>
        <v>#N/A</v>
      </c>
      <c r="AF460" t="e">
        <f t="shared" si="111"/>
        <v>#N/A</v>
      </c>
      <c r="AG460" s="25" t="e">
        <f t="shared" si="112"/>
        <v>#DIV/0!</v>
      </c>
      <c r="AH460" s="25">
        <v>0</v>
      </c>
      <c r="AI460" s="25">
        <v>0</v>
      </c>
      <c r="AJ460" s="25" t="e">
        <f t="shared" si="113"/>
        <v>#N/A</v>
      </c>
      <c r="AK460" s="28">
        <f>'GT Data'!N462</f>
        <v>0</v>
      </c>
      <c r="AL460" s="25" t="e">
        <f t="shared" si="114"/>
        <v>#DIV/0!</v>
      </c>
      <c r="AM460" s="25" t="e">
        <f t="shared" si="115"/>
        <v>#DIV/0!</v>
      </c>
      <c r="AN460" s="25" t="e">
        <f t="shared" si="116"/>
        <v>#DIV/0!</v>
      </c>
      <c r="AO460" s="25">
        <v>0</v>
      </c>
      <c r="AP460" s="25">
        <v>0</v>
      </c>
      <c r="AQ460" s="25">
        <v>0</v>
      </c>
    </row>
    <row r="461" spans="1:43" x14ac:dyDescent="0.3">
      <c r="A461">
        <f>'Calculated Tab Properties'!A461</f>
        <v>0</v>
      </c>
      <c r="B461">
        <f>'Calculated Tab Properties'!B461</f>
        <v>0</v>
      </c>
      <c r="C461">
        <f>'Calculated Tab Properties'!C461</f>
        <v>0</v>
      </c>
      <c r="D461">
        <f>'Calculated Tab Properties'!D461</f>
        <v>0</v>
      </c>
      <c r="E461">
        <f>'Calculated Tab Properties'!E461</f>
        <v>0</v>
      </c>
      <c r="F461">
        <f>'Calculated Tab Properties'!F461</f>
        <v>0</v>
      </c>
      <c r="G461">
        <f>'Calculated Tab Properties'!G461</f>
        <v>0</v>
      </c>
      <c r="H461">
        <f>'Calculated Tab Properties'!H461</f>
        <v>0</v>
      </c>
      <c r="I461">
        <f>'Calculated Tab Properties'!I461</f>
        <v>0</v>
      </c>
      <c r="J461" s="20" t="e">
        <f>'Calculated Tab Properties'!J461</f>
        <v>#DIV/0!</v>
      </c>
      <c r="K461">
        <v>0</v>
      </c>
      <c r="L461">
        <v>0</v>
      </c>
      <c r="M461">
        <v>0</v>
      </c>
      <c r="N461">
        <v>0</v>
      </c>
      <c r="O461" s="27">
        <v>0</v>
      </c>
      <c r="P461" s="27">
        <v>0</v>
      </c>
      <c r="Q461">
        <v>0</v>
      </c>
      <c r="R461" t="e">
        <f>'Calculated Tab Properties'!R461</f>
        <v>#DIV/0!</v>
      </c>
      <c r="T461" s="30" t="e">
        <f>VLOOKUP('GEOMETRIC INPUTS'!D461,'Pressure Calculations'!$A$22:$B$61,2,TRUE)</f>
        <v>#N/A</v>
      </c>
      <c r="U461" s="30" t="e">
        <f>VLOOKUP('GEOMETRIC INPUTS'!D461,'Pressure Calculations'!$C$22:$D$61,2,TRUE)</f>
        <v>#N/A</v>
      </c>
      <c r="V461" t="e">
        <f>T461*'GEOMETRIC INPUTS'!S461</f>
        <v>#N/A</v>
      </c>
      <c r="W461" s="27" t="e">
        <f>U461*'GEOMETRIC INPUTS'!R461</f>
        <v>#N/A</v>
      </c>
      <c r="X461" s="27" t="e">
        <f t="shared" si="104"/>
        <v>#N/A</v>
      </c>
      <c r="Y461" s="27" t="e">
        <f t="shared" si="105"/>
        <v>#N/A</v>
      </c>
      <c r="Z461" s="27" t="e">
        <f t="shared" si="106"/>
        <v>#DIV/0!</v>
      </c>
      <c r="AA461" s="27" t="e">
        <f t="shared" si="107"/>
        <v>#DIV/0!</v>
      </c>
      <c r="AB461" s="27" t="e">
        <f t="shared" si="108"/>
        <v>#DIV/0!</v>
      </c>
      <c r="AC461" t="e">
        <f t="shared" si="109"/>
        <v>#N/A</v>
      </c>
      <c r="AD461" s="28">
        <f>'GT Data'!D463</f>
        <v>0</v>
      </c>
      <c r="AE461" t="e">
        <f t="shared" si="110"/>
        <v>#N/A</v>
      </c>
      <c r="AF461" t="e">
        <f t="shared" si="111"/>
        <v>#N/A</v>
      </c>
      <c r="AG461" s="25" t="e">
        <f t="shared" si="112"/>
        <v>#DIV/0!</v>
      </c>
      <c r="AH461" s="25">
        <v>0</v>
      </c>
      <c r="AI461" s="25">
        <v>0</v>
      </c>
      <c r="AJ461" s="25" t="e">
        <f t="shared" si="113"/>
        <v>#N/A</v>
      </c>
      <c r="AK461" s="28">
        <f>'GT Data'!N463</f>
        <v>0</v>
      </c>
      <c r="AL461" s="25" t="e">
        <f t="shared" si="114"/>
        <v>#DIV/0!</v>
      </c>
      <c r="AM461" s="25" t="e">
        <f t="shared" si="115"/>
        <v>#DIV/0!</v>
      </c>
      <c r="AN461" s="25" t="e">
        <f t="shared" si="116"/>
        <v>#DIV/0!</v>
      </c>
      <c r="AO461" s="25">
        <v>0</v>
      </c>
      <c r="AP461" s="25">
        <v>0</v>
      </c>
      <c r="AQ461" s="25">
        <v>0</v>
      </c>
    </row>
    <row r="462" spans="1:43" x14ac:dyDescent="0.3">
      <c r="A462">
        <f>'Calculated Tab Properties'!A462</f>
        <v>0</v>
      </c>
      <c r="B462">
        <f>'Calculated Tab Properties'!B462</f>
        <v>0</v>
      </c>
      <c r="C462">
        <f>'Calculated Tab Properties'!C462</f>
        <v>0</v>
      </c>
      <c r="D462">
        <f>'Calculated Tab Properties'!D462</f>
        <v>0</v>
      </c>
      <c r="E462">
        <f>'Calculated Tab Properties'!E462</f>
        <v>0</v>
      </c>
      <c r="F462">
        <f>'Calculated Tab Properties'!F462</f>
        <v>0</v>
      </c>
      <c r="G462">
        <f>'Calculated Tab Properties'!G462</f>
        <v>0</v>
      </c>
      <c r="H462">
        <f>'Calculated Tab Properties'!H462</f>
        <v>0</v>
      </c>
      <c r="I462">
        <f>'Calculated Tab Properties'!I462</f>
        <v>0</v>
      </c>
      <c r="J462" s="20" t="e">
        <f>'Calculated Tab Properties'!J462</f>
        <v>#DIV/0!</v>
      </c>
      <c r="K462">
        <v>0</v>
      </c>
      <c r="L462">
        <v>0</v>
      </c>
      <c r="M462">
        <v>0</v>
      </c>
      <c r="N462">
        <v>0</v>
      </c>
      <c r="O462" s="27">
        <v>0</v>
      </c>
      <c r="P462" s="27">
        <v>0</v>
      </c>
      <c r="Q462">
        <v>0</v>
      </c>
      <c r="R462" t="e">
        <f>'Calculated Tab Properties'!R462</f>
        <v>#DIV/0!</v>
      </c>
      <c r="T462" s="30" t="e">
        <f>VLOOKUP('GEOMETRIC INPUTS'!D462,'Pressure Calculations'!$A$22:$B$61,2,TRUE)</f>
        <v>#N/A</v>
      </c>
      <c r="U462" s="30" t="e">
        <f>VLOOKUP('GEOMETRIC INPUTS'!D462,'Pressure Calculations'!$C$22:$D$61,2,TRUE)</f>
        <v>#N/A</v>
      </c>
      <c r="V462" t="e">
        <f>T462*'GEOMETRIC INPUTS'!S462</f>
        <v>#N/A</v>
      </c>
      <c r="W462" s="27" t="e">
        <f>U462*'GEOMETRIC INPUTS'!R462</f>
        <v>#N/A</v>
      </c>
      <c r="X462" s="27" t="e">
        <f t="shared" si="104"/>
        <v>#N/A</v>
      </c>
      <c r="Y462" s="27" t="e">
        <f t="shared" si="105"/>
        <v>#N/A</v>
      </c>
      <c r="Z462" s="27" t="e">
        <f t="shared" si="106"/>
        <v>#DIV/0!</v>
      </c>
      <c r="AA462" s="27" t="e">
        <f t="shared" si="107"/>
        <v>#DIV/0!</v>
      </c>
      <c r="AB462" s="27" t="e">
        <f t="shared" si="108"/>
        <v>#DIV/0!</v>
      </c>
      <c r="AC462" t="e">
        <f t="shared" si="109"/>
        <v>#N/A</v>
      </c>
      <c r="AD462" s="28">
        <f>'GT Data'!D464</f>
        <v>0</v>
      </c>
      <c r="AE462" t="e">
        <f t="shared" si="110"/>
        <v>#N/A</v>
      </c>
      <c r="AF462" t="e">
        <f t="shared" si="111"/>
        <v>#N/A</v>
      </c>
      <c r="AG462" s="25" t="e">
        <f t="shared" si="112"/>
        <v>#DIV/0!</v>
      </c>
      <c r="AH462" s="25">
        <v>0</v>
      </c>
      <c r="AI462" s="25">
        <v>0</v>
      </c>
      <c r="AJ462" s="25" t="e">
        <f t="shared" si="113"/>
        <v>#N/A</v>
      </c>
      <c r="AK462" s="28">
        <f>'GT Data'!N464</f>
        <v>0</v>
      </c>
      <c r="AL462" s="25" t="e">
        <f t="shared" si="114"/>
        <v>#DIV/0!</v>
      </c>
      <c r="AM462" s="25" t="e">
        <f t="shared" si="115"/>
        <v>#DIV/0!</v>
      </c>
      <c r="AN462" s="25" t="e">
        <f t="shared" si="116"/>
        <v>#DIV/0!</v>
      </c>
      <c r="AO462" s="25">
        <v>0</v>
      </c>
      <c r="AP462" s="25">
        <v>0</v>
      </c>
      <c r="AQ462" s="25">
        <v>0</v>
      </c>
    </row>
    <row r="463" spans="1:43" x14ac:dyDescent="0.3">
      <c r="A463">
        <f>'Calculated Tab Properties'!A463</f>
        <v>0</v>
      </c>
      <c r="B463">
        <f>'Calculated Tab Properties'!B463</f>
        <v>0</v>
      </c>
      <c r="C463">
        <f>'Calculated Tab Properties'!C463</f>
        <v>0</v>
      </c>
      <c r="D463">
        <f>'Calculated Tab Properties'!D463</f>
        <v>0</v>
      </c>
      <c r="E463">
        <f>'Calculated Tab Properties'!E463</f>
        <v>0</v>
      </c>
      <c r="F463">
        <f>'Calculated Tab Properties'!F463</f>
        <v>0</v>
      </c>
      <c r="G463">
        <f>'Calculated Tab Properties'!G463</f>
        <v>0</v>
      </c>
      <c r="H463">
        <f>'Calculated Tab Properties'!H463</f>
        <v>0</v>
      </c>
      <c r="I463">
        <f>'Calculated Tab Properties'!I463</f>
        <v>0</v>
      </c>
      <c r="J463" s="20" t="e">
        <f>'Calculated Tab Properties'!J463</f>
        <v>#DIV/0!</v>
      </c>
      <c r="K463">
        <v>0</v>
      </c>
      <c r="L463">
        <v>0</v>
      </c>
      <c r="M463">
        <v>0</v>
      </c>
      <c r="N463">
        <v>0</v>
      </c>
      <c r="O463" s="27">
        <v>0</v>
      </c>
      <c r="P463" s="27">
        <v>0</v>
      </c>
      <c r="Q463">
        <v>0</v>
      </c>
      <c r="R463" t="e">
        <f>'Calculated Tab Properties'!R463</f>
        <v>#DIV/0!</v>
      </c>
      <c r="T463" s="30" t="e">
        <f>VLOOKUP('GEOMETRIC INPUTS'!D463,'Pressure Calculations'!$A$22:$B$61,2,TRUE)</f>
        <v>#N/A</v>
      </c>
      <c r="U463" s="30" t="e">
        <f>VLOOKUP('GEOMETRIC INPUTS'!D463,'Pressure Calculations'!$C$22:$D$61,2,TRUE)</f>
        <v>#N/A</v>
      </c>
      <c r="V463" t="e">
        <f>T463*'GEOMETRIC INPUTS'!S463</f>
        <v>#N/A</v>
      </c>
      <c r="W463" s="27" t="e">
        <f>U463*'GEOMETRIC INPUTS'!R463</f>
        <v>#N/A</v>
      </c>
      <c r="X463" s="27" t="e">
        <f t="shared" si="104"/>
        <v>#N/A</v>
      </c>
      <c r="Y463" s="27" t="e">
        <f t="shared" si="105"/>
        <v>#N/A</v>
      </c>
      <c r="Z463" s="27" t="e">
        <f t="shared" si="106"/>
        <v>#DIV/0!</v>
      </c>
      <c r="AA463" s="27" t="e">
        <f t="shared" si="107"/>
        <v>#DIV/0!</v>
      </c>
      <c r="AB463" s="27" t="e">
        <f t="shared" si="108"/>
        <v>#DIV/0!</v>
      </c>
      <c r="AC463" t="e">
        <f t="shared" si="109"/>
        <v>#N/A</v>
      </c>
      <c r="AD463" s="28">
        <f>'GT Data'!D465</f>
        <v>0</v>
      </c>
      <c r="AE463" t="e">
        <f t="shared" si="110"/>
        <v>#N/A</v>
      </c>
      <c r="AF463" t="e">
        <f t="shared" si="111"/>
        <v>#N/A</v>
      </c>
      <c r="AG463" s="25" t="e">
        <f t="shared" si="112"/>
        <v>#DIV/0!</v>
      </c>
      <c r="AH463" s="25">
        <v>0</v>
      </c>
      <c r="AI463" s="25">
        <v>0</v>
      </c>
      <c r="AJ463" s="25" t="e">
        <f t="shared" si="113"/>
        <v>#N/A</v>
      </c>
      <c r="AK463" s="28">
        <f>'GT Data'!N465</f>
        <v>0</v>
      </c>
      <c r="AL463" s="25" t="e">
        <f t="shared" si="114"/>
        <v>#DIV/0!</v>
      </c>
      <c r="AM463" s="25" t="e">
        <f t="shared" si="115"/>
        <v>#DIV/0!</v>
      </c>
      <c r="AN463" s="25" t="e">
        <f t="shared" si="116"/>
        <v>#DIV/0!</v>
      </c>
      <c r="AO463" s="25">
        <v>0</v>
      </c>
      <c r="AP463" s="25">
        <v>0</v>
      </c>
      <c r="AQ463" s="25">
        <v>0</v>
      </c>
    </row>
    <row r="464" spans="1:43" x14ac:dyDescent="0.3">
      <c r="A464">
        <f>'Calculated Tab Properties'!A464</f>
        <v>0</v>
      </c>
      <c r="B464">
        <f>'Calculated Tab Properties'!B464</f>
        <v>0</v>
      </c>
      <c r="C464">
        <f>'Calculated Tab Properties'!C464</f>
        <v>0</v>
      </c>
      <c r="D464">
        <f>'Calculated Tab Properties'!D464</f>
        <v>0</v>
      </c>
      <c r="E464">
        <f>'Calculated Tab Properties'!E464</f>
        <v>0</v>
      </c>
      <c r="F464">
        <f>'Calculated Tab Properties'!F464</f>
        <v>0</v>
      </c>
      <c r="G464">
        <f>'Calculated Tab Properties'!G464</f>
        <v>0</v>
      </c>
      <c r="H464">
        <f>'Calculated Tab Properties'!H464</f>
        <v>0</v>
      </c>
      <c r="I464">
        <f>'Calculated Tab Properties'!I464</f>
        <v>0</v>
      </c>
      <c r="J464" s="20" t="e">
        <f>'Calculated Tab Properties'!J464</f>
        <v>#DIV/0!</v>
      </c>
      <c r="K464">
        <v>0</v>
      </c>
      <c r="L464">
        <v>0</v>
      </c>
      <c r="M464">
        <v>0</v>
      </c>
      <c r="N464">
        <v>0</v>
      </c>
      <c r="O464" s="27">
        <v>0</v>
      </c>
      <c r="P464" s="27">
        <v>0</v>
      </c>
      <c r="Q464">
        <v>0</v>
      </c>
      <c r="R464" t="e">
        <f>'Calculated Tab Properties'!R464</f>
        <v>#DIV/0!</v>
      </c>
      <c r="T464" s="30" t="e">
        <f>VLOOKUP('GEOMETRIC INPUTS'!D464,'Pressure Calculations'!$A$22:$B$61,2,TRUE)</f>
        <v>#N/A</v>
      </c>
      <c r="U464" s="30" t="e">
        <f>VLOOKUP('GEOMETRIC INPUTS'!D464,'Pressure Calculations'!$C$22:$D$61,2,TRUE)</f>
        <v>#N/A</v>
      </c>
      <c r="V464" t="e">
        <f>T464*'GEOMETRIC INPUTS'!S464</f>
        <v>#N/A</v>
      </c>
      <c r="W464" s="27" t="e">
        <f>U464*'GEOMETRIC INPUTS'!R464</f>
        <v>#N/A</v>
      </c>
      <c r="X464" s="27" t="e">
        <f t="shared" ref="X464:X527" si="117">V464*COS(C464)-W464*SIN(C464)</f>
        <v>#N/A</v>
      </c>
      <c r="Y464" s="27" t="e">
        <f t="shared" ref="Y464:Y527" si="118">V464*SIN(C464)+W464*COS(C464)</f>
        <v>#N/A</v>
      </c>
      <c r="Z464" s="27" t="e">
        <f t="shared" ref="Z464:Z527" si="119">(F464/2*L464-G464/2*M464-G464/2*O464-I464*(K464+P464)-Q464)/F464</f>
        <v>#DIV/0!</v>
      </c>
      <c r="AA464" s="27" t="e">
        <f t="shared" ref="AA464:AA527" si="120">SUM(K464:N464) + P464+O464-Z464</f>
        <v>#DIV/0!</v>
      </c>
      <c r="AB464" s="27" t="e">
        <f t="shared" ref="AB464:AB527" si="121">(N464*H464*COS(J464) + 2*H464*COS(J464)*(L464+M464+O464+K464+P464-Z464)/(2*H464*SIN(J464)))</f>
        <v>#DIV/0!</v>
      </c>
      <c r="AC464" t="e">
        <f t="shared" ref="AC464:AC527" si="122">X464-AB464</f>
        <v>#N/A</v>
      </c>
      <c r="AD464" s="28">
        <f>'GT Data'!D466</f>
        <v>0</v>
      </c>
      <c r="AE464" t="e">
        <f t="shared" ref="AE464:AE527" si="123">AC464*COS(C464) + Y464*SIN(C464)</f>
        <v>#N/A</v>
      </c>
      <c r="AF464" t="e">
        <f t="shared" ref="AF464:AF527" si="124">-AC464*SIN(C464) + Y464*COS(C464)</f>
        <v>#N/A</v>
      </c>
      <c r="AG464" s="25" t="e">
        <f t="shared" ref="AG464:AG527" si="125">Z464</f>
        <v>#DIV/0!</v>
      </c>
      <c r="AH464" s="25">
        <v>0</v>
      </c>
      <c r="AI464" s="25">
        <v>0</v>
      </c>
      <c r="AJ464" s="25" t="e">
        <f t="shared" ref="AJ464:AJ527" si="126">Y464*(F464+I464)</f>
        <v>#N/A</v>
      </c>
      <c r="AK464" s="28">
        <f>'GT Data'!N466</f>
        <v>0</v>
      </c>
      <c r="AL464" s="25" t="e">
        <f t="shared" ref="AL464:AL527" si="127">-AB464*SIN(C464)</f>
        <v>#DIV/0!</v>
      </c>
      <c r="AM464" s="25" t="e">
        <f t="shared" ref="AM464:AM527" si="128">AB464*COS(C464)</f>
        <v>#DIV/0!</v>
      </c>
      <c r="AN464" s="25" t="e">
        <f t="shared" ref="AN464:AN527" si="129">AA464</f>
        <v>#DIV/0!</v>
      </c>
      <c r="AO464" s="25">
        <v>0</v>
      </c>
      <c r="AP464" s="25">
        <v>0</v>
      </c>
      <c r="AQ464" s="25">
        <v>0</v>
      </c>
    </row>
    <row r="465" spans="1:43" x14ac:dyDescent="0.3">
      <c r="A465">
        <f>'Calculated Tab Properties'!A465</f>
        <v>0</v>
      </c>
      <c r="B465">
        <f>'Calculated Tab Properties'!B465</f>
        <v>0</v>
      </c>
      <c r="C465">
        <f>'Calculated Tab Properties'!C465</f>
        <v>0</v>
      </c>
      <c r="D465">
        <f>'Calculated Tab Properties'!D465</f>
        <v>0</v>
      </c>
      <c r="E465">
        <f>'Calculated Tab Properties'!E465</f>
        <v>0</v>
      </c>
      <c r="F465">
        <f>'Calculated Tab Properties'!F465</f>
        <v>0</v>
      </c>
      <c r="G465">
        <f>'Calculated Tab Properties'!G465</f>
        <v>0</v>
      </c>
      <c r="H465">
        <f>'Calculated Tab Properties'!H465</f>
        <v>0</v>
      </c>
      <c r="I465">
        <f>'Calculated Tab Properties'!I465</f>
        <v>0</v>
      </c>
      <c r="J465" s="20" t="e">
        <f>'Calculated Tab Properties'!J465</f>
        <v>#DIV/0!</v>
      </c>
      <c r="K465">
        <v>0</v>
      </c>
      <c r="L465">
        <v>0</v>
      </c>
      <c r="M465">
        <v>0</v>
      </c>
      <c r="N465">
        <v>0</v>
      </c>
      <c r="O465" s="27">
        <v>0</v>
      </c>
      <c r="P465" s="27">
        <v>0</v>
      </c>
      <c r="Q465">
        <v>0</v>
      </c>
      <c r="R465" t="e">
        <f>'Calculated Tab Properties'!R465</f>
        <v>#DIV/0!</v>
      </c>
      <c r="T465" s="30" t="e">
        <f>VLOOKUP('GEOMETRIC INPUTS'!D465,'Pressure Calculations'!$A$22:$B$61,2,TRUE)</f>
        <v>#N/A</v>
      </c>
      <c r="U465" s="30" t="e">
        <f>VLOOKUP('GEOMETRIC INPUTS'!D465,'Pressure Calculations'!$C$22:$D$61,2,TRUE)</f>
        <v>#N/A</v>
      </c>
      <c r="V465" t="e">
        <f>T465*'GEOMETRIC INPUTS'!S465</f>
        <v>#N/A</v>
      </c>
      <c r="W465" s="27" t="e">
        <f>U465*'GEOMETRIC INPUTS'!R465</f>
        <v>#N/A</v>
      </c>
      <c r="X465" s="27" t="e">
        <f t="shared" si="117"/>
        <v>#N/A</v>
      </c>
      <c r="Y465" s="27" t="e">
        <f t="shared" si="118"/>
        <v>#N/A</v>
      </c>
      <c r="Z465" s="27" t="e">
        <f t="shared" si="119"/>
        <v>#DIV/0!</v>
      </c>
      <c r="AA465" s="27" t="e">
        <f t="shared" si="120"/>
        <v>#DIV/0!</v>
      </c>
      <c r="AB465" s="27" t="e">
        <f t="shared" si="121"/>
        <v>#DIV/0!</v>
      </c>
      <c r="AC465" t="e">
        <f t="shared" si="122"/>
        <v>#N/A</v>
      </c>
      <c r="AD465" s="28">
        <f>'GT Data'!D467</f>
        <v>0</v>
      </c>
      <c r="AE465" t="e">
        <f t="shared" si="123"/>
        <v>#N/A</v>
      </c>
      <c r="AF465" t="e">
        <f t="shared" si="124"/>
        <v>#N/A</v>
      </c>
      <c r="AG465" s="25" t="e">
        <f t="shared" si="125"/>
        <v>#DIV/0!</v>
      </c>
      <c r="AH465" s="25">
        <v>0</v>
      </c>
      <c r="AI465" s="25">
        <v>0</v>
      </c>
      <c r="AJ465" s="25" t="e">
        <f t="shared" si="126"/>
        <v>#N/A</v>
      </c>
      <c r="AK465" s="28">
        <f>'GT Data'!N467</f>
        <v>0</v>
      </c>
      <c r="AL465" s="25" t="e">
        <f t="shared" si="127"/>
        <v>#DIV/0!</v>
      </c>
      <c r="AM465" s="25" t="e">
        <f t="shared" si="128"/>
        <v>#DIV/0!</v>
      </c>
      <c r="AN465" s="25" t="e">
        <f t="shared" si="129"/>
        <v>#DIV/0!</v>
      </c>
      <c r="AO465" s="25">
        <v>0</v>
      </c>
      <c r="AP465" s="25">
        <v>0</v>
      </c>
      <c r="AQ465" s="25">
        <v>0</v>
      </c>
    </row>
    <row r="466" spans="1:43" x14ac:dyDescent="0.3">
      <c r="A466">
        <f>'Calculated Tab Properties'!A466</f>
        <v>0</v>
      </c>
      <c r="B466">
        <f>'Calculated Tab Properties'!B466</f>
        <v>0</v>
      </c>
      <c r="C466">
        <f>'Calculated Tab Properties'!C466</f>
        <v>0</v>
      </c>
      <c r="D466">
        <f>'Calculated Tab Properties'!D466</f>
        <v>0</v>
      </c>
      <c r="E466">
        <f>'Calculated Tab Properties'!E466</f>
        <v>0</v>
      </c>
      <c r="F466">
        <f>'Calculated Tab Properties'!F466</f>
        <v>0</v>
      </c>
      <c r="G466">
        <f>'Calculated Tab Properties'!G466</f>
        <v>0</v>
      </c>
      <c r="H466">
        <f>'Calculated Tab Properties'!H466</f>
        <v>0</v>
      </c>
      <c r="I466">
        <f>'Calculated Tab Properties'!I466</f>
        <v>0</v>
      </c>
      <c r="J466" s="20" t="e">
        <f>'Calculated Tab Properties'!J466</f>
        <v>#DIV/0!</v>
      </c>
      <c r="K466">
        <v>0</v>
      </c>
      <c r="L466">
        <v>0</v>
      </c>
      <c r="M466">
        <v>0</v>
      </c>
      <c r="N466">
        <v>0</v>
      </c>
      <c r="O466" s="27">
        <v>0</v>
      </c>
      <c r="P466" s="27">
        <v>0</v>
      </c>
      <c r="Q466">
        <v>0</v>
      </c>
      <c r="R466" t="e">
        <f>'Calculated Tab Properties'!R466</f>
        <v>#DIV/0!</v>
      </c>
      <c r="T466" s="30" t="e">
        <f>VLOOKUP('GEOMETRIC INPUTS'!D466,'Pressure Calculations'!$A$22:$B$61,2,TRUE)</f>
        <v>#N/A</v>
      </c>
      <c r="U466" s="30" t="e">
        <f>VLOOKUP('GEOMETRIC INPUTS'!D466,'Pressure Calculations'!$C$22:$D$61,2,TRUE)</f>
        <v>#N/A</v>
      </c>
      <c r="V466" t="e">
        <f>T466*'GEOMETRIC INPUTS'!S466</f>
        <v>#N/A</v>
      </c>
      <c r="W466" s="27" t="e">
        <f>U466*'GEOMETRIC INPUTS'!R466</f>
        <v>#N/A</v>
      </c>
      <c r="X466" s="27" t="e">
        <f t="shared" si="117"/>
        <v>#N/A</v>
      </c>
      <c r="Y466" s="27" t="e">
        <f t="shared" si="118"/>
        <v>#N/A</v>
      </c>
      <c r="Z466" s="27" t="e">
        <f t="shared" si="119"/>
        <v>#DIV/0!</v>
      </c>
      <c r="AA466" s="27" t="e">
        <f t="shared" si="120"/>
        <v>#DIV/0!</v>
      </c>
      <c r="AB466" s="27" t="e">
        <f t="shared" si="121"/>
        <v>#DIV/0!</v>
      </c>
      <c r="AC466" t="e">
        <f t="shared" si="122"/>
        <v>#N/A</v>
      </c>
      <c r="AD466" s="28">
        <f>'GT Data'!D468</f>
        <v>0</v>
      </c>
      <c r="AE466" t="e">
        <f t="shared" si="123"/>
        <v>#N/A</v>
      </c>
      <c r="AF466" t="e">
        <f t="shared" si="124"/>
        <v>#N/A</v>
      </c>
      <c r="AG466" s="25" t="e">
        <f t="shared" si="125"/>
        <v>#DIV/0!</v>
      </c>
      <c r="AH466" s="25">
        <v>0</v>
      </c>
      <c r="AI466" s="25">
        <v>0</v>
      </c>
      <c r="AJ466" s="25" t="e">
        <f t="shared" si="126"/>
        <v>#N/A</v>
      </c>
      <c r="AK466" s="28">
        <f>'GT Data'!N468</f>
        <v>0</v>
      </c>
      <c r="AL466" s="25" t="e">
        <f t="shared" si="127"/>
        <v>#DIV/0!</v>
      </c>
      <c r="AM466" s="25" t="e">
        <f t="shared" si="128"/>
        <v>#DIV/0!</v>
      </c>
      <c r="AN466" s="25" t="e">
        <f t="shared" si="129"/>
        <v>#DIV/0!</v>
      </c>
      <c r="AO466" s="25">
        <v>0</v>
      </c>
      <c r="AP466" s="25">
        <v>0</v>
      </c>
      <c r="AQ466" s="25">
        <v>0</v>
      </c>
    </row>
    <row r="467" spans="1:43" x14ac:dyDescent="0.3">
      <c r="A467">
        <f>'Calculated Tab Properties'!A467</f>
        <v>0</v>
      </c>
      <c r="B467">
        <f>'Calculated Tab Properties'!B467</f>
        <v>0</v>
      </c>
      <c r="C467">
        <f>'Calculated Tab Properties'!C467</f>
        <v>0</v>
      </c>
      <c r="D467">
        <f>'Calculated Tab Properties'!D467</f>
        <v>0</v>
      </c>
      <c r="E467">
        <f>'Calculated Tab Properties'!E467</f>
        <v>0</v>
      </c>
      <c r="F467">
        <f>'Calculated Tab Properties'!F467</f>
        <v>0</v>
      </c>
      <c r="G467">
        <f>'Calculated Tab Properties'!G467</f>
        <v>0</v>
      </c>
      <c r="H467">
        <f>'Calculated Tab Properties'!H467</f>
        <v>0</v>
      </c>
      <c r="I467">
        <f>'Calculated Tab Properties'!I467</f>
        <v>0</v>
      </c>
      <c r="J467" s="20" t="e">
        <f>'Calculated Tab Properties'!J467</f>
        <v>#DIV/0!</v>
      </c>
      <c r="K467">
        <v>0</v>
      </c>
      <c r="L467">
        <v>0</v>
      </c>
      <c r="M467">
        <v>0</v>
      </c>
      <c r="N467">
        <v>0</v>
      </c>
      <c r="O467" s="27">
        <v>0</v>
      </c>
      <c r="P467" s="27">
        <v>0</v>
      </c>
      <c r="Q467">
        <v>0</v>
      </c>
      <c r="R467" t="e">
        <f>'Calculated Tab Properties'!R467</f>
        <v>#DIV/0!</v>
      </c>
      <c r="T467" s="30" t="e">
        <f>VLOOKUP('GEOMETRIC INPUTS'!D467,'Pressure Calculations'!$A$22:$B$61,2,TRUE)</f>
        <v>#N/A</v>
      </c>
      <c r="U467" s="30" t="e">
        <f>VLOOKUP('GEOMETRIC INPUTS'!D467,'Pressure Calculations'!$C$22:$D$61,2,TRUE)</f>
        <v>#N/A</v>
      </c>
      <c r="V467" t="e">
        <f>T467*'GEOMETRIC INPUTS'!S467</f>
        <v>#N/A</v>
      </c>
      <c r="W467" s="27" t="e">
        <f>U467*'GEOMETRIC INPUTS'!R467</f>
        <v>#N/A</v>
      </c>
      <c r="X467" s="27" t="e">
        <f t="shared" si="117"/>
        <v>#N/A</v>
      </c>
      <c r="Y467" s="27" t="e">
        <f t="shared" si="118"/>
        <v>#N/A</v>
      </c>
      <c r="Z467" s="27" t="e">
        <f t="shared" si="119"/>
        <v>#DIV/0!</v>
      </c>
      <c r="AA467" s="27" t="e">
        <f t="shared" si="120"/>
        <v>#DIV/0!</v>
      </c>
      <c r="AB467" s="27" t="e">
        <f t="shared" si="121"/>
        <v>#DIV/0!</v>
      </c>
      <c r="AC467" t="e">
        <f t="shared" si="122"/>
        <v>#N/A</v>
      </c>
      <c r="AD467" s="28">
        <f>'GT Data'!D469</f>
        <v>0</v>
      </c>
      <c r="AE467" t="e">
        <f t="shared" si="123"/>
        <v>#N/A</v>
      </c>
      <c r="AF467" t="e">
        <f t="shared" si="124"/>
        <v>#N/A</v>
      </c>
      <c r="AG467" s="25" t="e">
        <f t="shared" si="125"/>
        <v>#DIV/0!</v>
      </c>
      <c r="AH467" s="25">
        <v>0</v>
      </c>
      <c r="AI467" s="25">
        <v>0</v>
      </c>
      <c r="AJ467" s="25" t="e">
        <f t="shared" si="126"/>
        <v>#N/A</v>
      </c>
      <c r="AK467" s="28">
        <f>'GT Data'!N469</f>
        <v>0</v>
      </c>
      <c r="AL467" s="25" t="e">
        <f t="shared" si="127"/>
        <v>#DIV/0!</v>
      </c>
      <c r="AM467" s="25" t="e">
        <f t="shared" si="128"/>
        <v>#DIV/0!</v>
      </c>
      <c r="AN467" s="25" t="e">
        <f t="shared" si="129"/>
        <v>#DIV/0!</v>
      </c>
      <c r="AO467" s="25">
        <v>0</v>
      </c>
      <c r="AP467" s="25">
        <v>0</v>
      </c>
      <c r="AQ467" s="25">
        <v>0</v>
      </c>
    </row>
    <row r="468" spans="1:43" x14ac:dyDescent="0.3">
      <c r="A468">
        <f>'Calculated Tab Properties'!A468</f>
        <v>0</v>
      </c>
      <c r="B468">
        <f>'Calculated Tab Properties'!B468</f>
        <v>0</v>
      </c>
      <c r="C468">
        <f>'Calculated Tab Properties'!C468</f>
        <v>0</v>
      </c>
      <c r="D468">
        <f>'Calculated Tab Properties'!D468</f>
        <v>0</v>
      </c>
      <c r="E468">
        <f>'Calculated Tab Properties'!E468</f>
        <v>0</v>
      </c>
      <c r="F468">
        <f>'Calculated Tab Properties'!F468</f>
        <v>0</v>
      </c>
      <c r="G468">
        <f>'Calculated Tab Properties'!G468</f>
        <v>0</v>
      </c>
      <c r="H468">
        <f>'Calculated Tab Properties'!H468</f>
        <v>0</v>
      </c>
      <c r="I468">
        <f>'Calculated Tab Properties'!I468</f>
        <v>0</v>
      </c>
      <c r="J468" s="20" t="e">
        <f>'Calculated Tab Properties'!J468</f>
        <v>#DIV/0!</v>
      </c>
      <c r="K468">
        <v>0</v>
      </c>
      <c r="L468">
        <v>0</v>
      </c>
      <c r="M468">
        <v>0</v>
      </c>
      <c r="N468">
        <v>0</v>
      </c>
      <c r="O468" s="27">
        <v>0</v>
      </c>
      <c r="P468" s="27">
        <v>0</v>
      </c>
      <c r="Q468">
        <v>0</v>
      </c>
      <c r="R468" t="e">
        <f>'Calculated Tab Properties'!R468</f>
        <v>#DIV/0!</v>
      </c>
      <c r="T468" s="30" t="e">
        <f>VLOOKUP('GEOMETRIC INPUTS'!D468,'Pressure Calculations'!$A$22:$B$61,2,TRUE)</f>
        <v>#N/A</v>
      </c>
      <c r="U468" s="30" t="e">
        <f>VLOOKUP('GEOMETRIC INPUTS'!D468,'Pressure Calculations'!$C$22:$D$61,2,TRUE)</f>
        <v>#N/A</v>
      </c>
      <c r="V468" t="e">
        <f>T468*'GEOMETRIC INPUTS'!S468</f>
        <v>#N/A</v>
      </c>
      <c r="W468" s="27" t="e">
        <f>U468*'GEOMETRIC INPUTS'!R468</f>
        <v>#N/A</v>
      </c>
      <c r="X468" s="27" t="e">
        <f t="shared" si="117"/>
        <v>#N/A</v>
      </c>
      <c r="Y468" s="27" t="e">
        <f t="shared" si="118"/>
        <v>#N/A</v>
      </c>
      <c r="Z468" s="27" t="e">
        <f t="shared" si="119"/>
        <v>#DIV/0!</v>
      </c>
      <c r="AA468" s="27" t="e">
        <f t="shared" si="120"/>
        <v>#DIV/0!</v>
      </c>
      <c r="AB468" s="27" t="e">
        <f t="shared" si="121"/>
        <v>#DIV/0!</v>
      </c>
      <c r="AC468" t="e">
        <f t="shared" si="122"/>
        <v>#N/A</v>
      </c>
      <c r="AD468" s="28">
        <f>'GT Data'!D470</f>
        <v>0</v>
      </c>
      <c r="AE468" t="e">
        <f t="shared" si="123"/>
        <v>#N/A</v>
      </c>
      <c r="AF468" t="e">
        <f t="shared" si="124"/>
        <v>#N/A</v>
      </c>
      <c r="AG468" s="25" t="e">
        <f t="shared" si="125"/>
        <v>#DIV/0!</v>
      </c>
      <c r="AH468" s="25">
        <v>0</v>
      </c>
      <c r="AI468" s="25">
        <v>0</v>
      </c>
      <c r="AJ468" s="25" t="e">
        <f t="shared" si="126"/>
        <v>#N/A</v>
      </c>
      <c r="AK468" s="28">
        <f>'GT Data'!N470</f>
        <v>0</v>
      </c>
      <c r="AL468" s="25" t="e">
        <f t="shared" si="127"/>
        <v>#DIV/0!</v>
      </c>
      <c r="AM468" s="25" t="e">
        <f t="shared" si="128"/>
        <v>#DIV/0!</v>
      </c>
      <c r="AN468" s="25" t="e">
        <f t="shared" si="129"/>
        <v>#DIV/0!</v>
      </c>
      <c r="AO468" s="25">
        <v>0</v>
      </c>
      <c r="AP468" s="25">
        <v>0</v>
      </c>
      <c r="AQ468" s="25">
        <v>0</v>
      </c>
    </row>
    <row r="469" spans="1:43" x14ac:dyDescent="0.3">
      <c r="A469">
        <f>'Calculated Tab Properties'!A469</f>
        <v>0</v>
      </c>
      <c r="B469">
        <f>'Calculated Tab Properties'!B469</f>
        <v>0</v>
      </c>
      <c r="C469">
        <f>'Calculated Tab Properties'!C469</f>
        <v>0</v>
      </c>
      <c r="D469">
        <f>'Calculated Tab Properties'!D469</f>
        <v>0</v>
      </c>
      <c r="E469">
        <f>'Calculated Tab Properties'!E469</f>
        <v>0</v>
      </c>
      <c r="F469">
        <f>'Calculated Tab Properties'!F469</f>
        <v>0</v>
      </c>
      <c r="G469">
        <f>'Calculated Tab Properties'!G469</f>
        <v>0</v>
      </c>
      <c r="H469">
        <f>'Calculated Tab Properties'!H469</f>
        <v>0</v>
      </c>
      <c r="I469">
        <f>'Calculated Tab Properties'!I469</f>
        <v>0</v>
      </c>
      <c r="J469" s="20" t="e">
        <f>'Calculated Tab Properties'!J469</f>
        <v>#DIV/0!</v>
      </c>
      <c r="K469">
        <v>0</v>
      </c>
      <c r="L469">
        <v>0</v>
      </c>
      <c r="M469">
        <v>0</v>
      </c>
      <c r="N469">
        <v>0</v>
      </c>
      <c r="O469" s="27">
        <v>0</v>
      </c>
      <c r="P469" s="27">
        <v>0</v>
      </c>
      <c r="Q469">
        <v>0</v>
      </c>
      <c r="R469" t="e">
        <f>'Calculated Tab Properties'!R469</f>
        <v>#DIV/0!</v>
      </c>
      <c r="T469" s="30" t="e">
        <f>VLOOKUP('GEOMETRIC INPUTS'!D469,'Pressure Calculations'!$A$22:$B$61,2,TRUE)</f>
        <v>#N/A</v>
      </c>
      <c r="U469" s="30" t="e">
        <f>VLOOKUP('GEOMETRIC INPUTS'!D469,'Pressure Calculations'!$C$22:$D$61,2,TRUE)</f>
        <v>#N/A</v>
      </c>
      <c r="V469" t="e">
        <f>T469*'GEOMETRIC INPUTS'!S469</f>
        <v>#N/A</v>
      </c>
      <c r="W469" s="27" t="e">
        <f>U469*'GEOMETRIC INPUTS'!R469</f>
        <v>#N/A</v>
      </c>
      <c r="X469" s="27" t="e">
        <f t="shared" si="117"/>
        <v>#N/A</v>
      </c>
      <c r="Y469" s="27" t="e">
        <f t="shared" si="118"/>
        <v>#N/A</v>
      </c>
      <c r="Z469" s="27" t="e">
        <f t="shared" si="119"/>
        <v>#DIV/0!</v>
      </c>
      <c r="AA469" s="27" t="e">
        <f t="shared" si="120"/>
        <v>#DIV/0!</v>
      </c>
      <c r="AB469" s="27" t="e">
        <f t="shared" si="121"/>
        <v>#DIV/0!</v>
      </c>
      <c r="AC469" t="e">
        <f t="shared" si="122"/>
        <v>#N/A</v>
      </c>
      <c r="AD469" s="28">
        <f>'GT Data'!D471</f>
        <v>0</v>
      </c>
      <c r="AE469" t="e">
        <f t="shared" si="123"/>
        <v>#N/A</v>
      </c>
      <c r="AF469" t="e">
        <f t="shared" si="124"/>
        <v>#N/A</v>
      </c>
      <c r="AG469" s="25" t="e">
        <f t="shared" si="125"/>
        <v>#DIV/0!</v>
      </c>
      <c r="AH469" s="25">
        <v>0</v>
      </c>
      <c r="AI469" s="25">
        <v>0</v>
      </c>
      <c r="AJ469" s="25" t="e">
        <f t="shared" si="126"/>
        <v>#N/A</v>
      </c>
      <c r="AK469" s="28">
        <f>'GT Data'!N471</f>
        <v>0</v>
      </c>
      <c r="AL469" s="25" t="e">
        <f t="shared" si="127"/>
        <v>#DIV/0!</v>
      </c>
      <c r="AM469" s="25" t="e">
        <f t="shared" si="128"/>
        <v>#DIV/0!</v>
      </c>
      <c r="AN469" s="25" t="e">
        <f t="shared" si="129"/>
        <v>#DIV/0!</v>
      </c>
      <c r="AO469" s="25">
        <v>0</v>
      </c>
      <c r="AP469" s="25">
        <v>0</v>
      </c>
      <c r="AQ469" s="25">
        <v>0</v>
      </c>
    </row>
    <row r="470" spans="1:43" x14ac:dyDescent="0.3">
      <c r="A470">
        <f>'Calculated Tab Properties'!A470</f>
        <v>0</v>
      </c>
      <c r="B470">
        <f>'Calculated Tab Properties'!B470</f>
        <v>0</v>
      </c>
      <c r="C470">
        <f>'Calculated Tab Properties'!C470</f>
        <v>0</v>
      </c>
      <c r="D470">
        <f>'Calculated Tab Properties'!D470</f>
        <v>0</v>
      </c>
      <c r="E470">
        <f>'Calculated Tab Properties'!E470</f>
        <v>0</v>
      </c>
      <c r="F470">
        <f>'Calculated Tab Properties'!F470</f>
        <v>0</v>
      </c>
      <c r="G470">
        <f>'Calculated Tab Properties'!G470</f>
        <v>0</v>
      </c>
      <c r="H470">
        <f>'Calculated Tab Properties'!H470</f>
        <v>0</v>
      </c>
      <c r="I470">
        <f>'Calculated Tab Properties'!I470</f>
        <v>0</v>
      </c>
      <c r="J470" s="20" t="e">
        <f>'Calculated Tab Properties'!J470</f>
        <v>#DIV/0!</v>
      </c>
      <c r="K470">
        <v>0</v>
      </c>
      <c r="L470">
        <v>0</v>
      </c>
      <c r="M470">
        <v>0</v>
      </c>
      <c r="N470">
        <v>0</v>
      </c>
      <c r="O470" s="27">
        <v>0</v>
      </c>
      <c r="P470" s="27">
        <v>0</v>
      </c>
      <c r="Q470">
        <v>0</v>
      </c>
      <c r="R470" t="e">
        <f>'Calculated Tab Properties'!R470</f>
        <v>#DIV/0!</v>
      </c>
      <c r="T470" s="30" t="e">
        <f>VLOOKUP('GEOMETRIC INPUTS'!D470,'Pressure Calculations'!$A$22:$B$61,2,TRUE)</f>
        <v>#N/A</v>
      </c>
      <c r="U470" s="30" t="e">
        <f>VLOOKUP('GEOMETRIC INPUTS'!D470,'Pressure Calculations'!$C$22:$D$61,2,TRUE)</f>
        <v>#N/A</v>
      </c>
      <c r="V470" t="e">
        <f>T470*'GEOMETRIC INPUTS'!S470</f>
        <v>#N/A</v>
      </c>
      <c r="W470" s="27" t="e">
        <f>U470*'GEOMETRIC INPUTS'!R470</f>
        <v>#N/A</v>
      </c>
      <c r="X470" s="27" t="e">
        <f t="shared" si="117"/>
        <v>#N/A</v>
      </c>
      <c r="Y470" s="27" t="e">
        <f t="shared" si="118"/>
        <v>#N/A</v>
      </c>
      <c r="Z470" s="27" t="e">
        <f t="shared" si="119"/>
        <v>#DIV/0!</v>
      </c>
      <c r="AA470" s="27" t="e">
        <f t="shared" si="120"/>
        <v>#DIV/0!</v>
      </c>
      <c r="AB470" s="27" t="e">
        <f t="shared" si="121"/>
        <v>#DIV/0!</v>
      </c>
      <c r="AC470" t="e">
        <f t="shared" si="122"/>
        <v>#N/A</v>
      </c>
      <c r="AD470" s="28">
        <f>'GT Data'!D472</f>
        <v>0</v>
      </c>
      <c r="AE470" t="e">
        <f t="shared" si="123"/>
        <v>#N/A</v>
      </c>
      <c r="AF470" t="e">
        <f t="shared" si="124"/>
        <v>#N/A</v>
      </c>
      <c r="AG470" s="25" t="e">
        <f t="shared" si="125"/>
        <v>#DIV/0!</v>
      </c>
      <c r="AH470" s="25">
        <v>0</v>
      </c>
      <c r="AI470" s="25">
        <v>0</v>
      </c>
      <c r="AJ470" s="25" t="e">
        <f t="shared" si="126"/>
        <v>#N/A</v>
      </c>
      <c r="AK470" s="28">
        <f>'GT Data'!N472</f>
        <v>0</v>
      </c>
      <c r="AL470" s="25" t="e">
        <f t="shared" si="127"/>
        <v>#DIV/0!</v>
      </c>
      <c r="AM470" s="25" t="e">
        <f t="shared" si="128"/>
        <v>#DIV/0!</v>
      </c>
      <c r="AN470" s="25" t="e">
        <f t="shared" si="129"/>
        <v>#DIV/0!</v>
      </c>
      <c r="AO470" s="25">
        <v>0</v>
      </c>
      <c r="AP470" s="25">
        <v>0</v>
      </c>
      <c r="AQ470" s="25">
        <v>0</v>
      </c>
    </row>
    <row r="471" spans="1:43" x14ac:dyDescent="0.3">
      <c r="A471">
        <f>'Calculated Tab Properties'!A471</f>
        <v>0</v>
      </c>
      <c r="B471">
        <f>'Calculated Tab Properties'!B471</f>
        <v>0</v>
      </c>
      <c r="C471">
        <f>'Calculated Tab Properties'!C471</f>
        <v>0</v>
      </c>
      <c r="D471">
        <f>'Calculated Tab Properties'!D471</f>
        <v>0</v>
      </c>
      <c r="E471">
        <f>'Calculated Tab Properties'!E471</f>
        <v>0</v>
      </c>
      <c r="F471">
        <f>'Calculated Tab Properties'!F471</f>
        <v>0</v>
      </c>
      <c r="G471">
        <f>'Calculated Tab Properties'!G471</f>
        <v>0</v>
      </c>
      <c r="H471">
        <f>'Calculated Tab Properties'!H471</f>
        <v>0</v>
      </c>
      <c r="I471">
        <f>'Calculated Tab Properties'!I471</f>
        <v>0</v>
      </c>
      <c r="J471" s="20" t="e">
        <f>'Calculated Tab Properties'!J471</f>
        <v>#DIV/0!</v>
      </c>
      <c r="K471">
        <v>0</v>
      </c>
      <c r="L471">
        <v>0</v>
      </c>
      <c r="M471">
        <v>0</v>
      </c>
      <c r="N471">
        <v>0</v>
      </c>
      <c r="O471" s="27">
        <v>0</v>
      </c>
      <c r="P471" s="27">
        <v>0</v>
      </c>
      <c r="Q471">
        <v>0</v>
      </c>
      <c r="R471" t="e">
        <f>'Calculated Tab Properties'!R471</f>
        <v>#DIV/0!</v>
      </c>
      <c r="T471" s="30" t="e">
        <f>VLOOKUP('GEOMETRIC INPUTS'!D471,'Pressure Calculations'!$A$22:$B$61,2,TRUE)</f>
        <v>#N/A</v>
      </c>
      <c r="U471" s="30" t="e">
        <f>VLOOKUP('GEOMETRIC INPUTS'!D471,'Pressure Calculations'!$C$22:$D$61,2,TRUE)</f>
        <v>#N/A</v>
      </c>
      <c r="V471" t="e">
        <f>T471*'GEOMETRIC INPUTS'!S471</f>
        <v>#N/A</v>
      </c>
      <c r="W471" s="27" t="e">
        <f>U471*'GEOMETRIC INPUTS'!R471</f>
        <v>#N/A</v>
      </c>
      <c r="X471" s="27" t="e">
        <f t="shared" si="117"/>
        <v>#N/A</v>
      </c>
      <c r="Y471" s="27" t="e">
        <f t="shared" si="118"/>
        <v>#N/A</v>
      </c>
      <c r="Z471" s="27" t="e">
        <f t="shared" si="119"/>
        <v>#DIV/0!</v>
      </c>
      <c r="AA471" s="27" t="e">
        <f t="shared" si="120"/>
        <v>#DIV/0!</v>
      </c>
      <c r="AB471" s="27" t="e">
        <f t="shared" si="121"/>
        <v>#DIV/0!</v>
      </c>
      <c r="AC471" t="e">
        <f t="shared" si="122"/>
        <v>#N/A</v>
      </c>
      <c r="AD471" s="28">
        <f>'GT Data'!D473</f>
        <v>0</v>
      </c>
      <c r="AE471" t="e">
        <f t="shared" si="123"/>
        <v>#N/A</v>
      </c>
      <c r="AF471" t="e">
        <f t="shared" si="124"/>
        <v>#N/A</v>
      </c>
      <c r="AG471" s="25" t="e">
        <f t="shared" si="125"/>
        <v>#DIV/0!</v>
      </c>
      <c r="AH471" s="25">
        <v>0</v>
      </c>
      <c r="AI471" s="25">
        <v>0</v>
      </c>
      <c r="AJ471" s="25" t="e">
        <f t="shared" si="126"/>
        <v>#N/A</v>
      </c>
      <c r="AK471" s="28">
        <f>'GT Data'!N473</f>
        <v>0</v>
      </c>
      <c r="AL471" s="25" t="e">
        <f t="shared" si="127"/>
        <v>#DIV/0!</v>
      </c>
      <c r="AM471" s="25" t="e">
        <f t="shared" si="128"/>
        <v>#DIV/0!</v>
      </c>
      <c r="AN471" s="25" t="e">
        <f t="shared" si="129"/>
        <v>#DIV/0!</v>
      </c>
      <c r="AO471" s="25">
        <v>0</v>
      </c>
      <c r="AP471" s="25">
        <v>0</v>
      </c>
      <c r="AQ471" s="25">
        <v>0</v>
      </c>
    </row>
    <row r="472" spans="1:43" x14ac:dyDescent="0.3">
      <c r="A472">
        <f>'Calculated Tab Properties'!A472</f>
        <v>0</v>
      </c>
      <c r="B472">
        <f>'Calculated Tab Properties'!B472</f>
        <v>0</v>
      </c>
      <c r="C472">
        <f>'Calculated Tab Properties'!C472</f>
        <v>0</v>
      </c>
      <c r="D472">
        <f>'Calculated Tab Properties'!D472</f>
        <v>0</v>
      </c>
      <c r="E472">
        <f>'Calculated Tab Properties'!E472</f>
        <v>0</v>
      </c>
      <c r="F472">
        <f>'Calculated Tab Properties'!F472</f>
        <v>0</v>
      </c>
      <c r="G472">
        <f>'Calculated Tab Properties'!G472</f>
        <v>0</v>
      </c>
      <c r="H472">
        <f>'Calculated Tab Properties'!H472</f>
        <v>0</v>
      </c>
      <c r="I472">
        <f>'Calculated Tab Properties'!I472</f>
        <v>0</v>
      </c>
      <c r="J472" s="20" t="e">
        <f>'Calculated Tab Properties'!J472</f>
        <v>#DIV/0!</v>
      </c>
      <c r="K472">
        <v>0</v>
      </c>
      <c r="L472">
        <v>0</v>
      </c>
      <c r="M472">
        <v>0</v>
      </c>
      <c r="N472">
        <v>0</v>
      </c>
      <c r="O472" s="27">
        <v>0</v>
      </c>
      <c r="P472" s="27">
        <v>0</v>
      </c>
      <c r="Q472">
        <v>0</v>
      </c>
      <c r="R472" t="e">
        <f>'Calculated Tab Properties'!R472</f>
        <v>#DIV/0!</v>
      </c>
      <c r="T472" s="30" t="e">
        <f>VLOOKUP('GEOMETRIC INPUTS'!D472,'Pressure Calculations'!$A$22:$B$61,2,TRUE)</f>
        <v>#N/A</v>
      </c>
      <c r="U472" s="30" t="e">
        <f>VLOOKUP('GEOMETRIC INPUTS'!D472,'Pressure Calculations'!$C$22:$D$61,2,TRUE)</f>
        <v>#N/A</v>
      </c>
      <c r="V472" t="e">
        <f>T472*'GEOMETRIC INPUTS'!S472</f>
        <v>#N/A</v>
      </c>
      <c r="W472" s="27" t="e">
        <f>U472*'GEOMETRIC INPUTS'!R472</f>
        <v>#N/A</v>
      </c>
      <c r="X472" s="27" t="e">
        <f t="shared" si="117"/>
        <v>#N/A</v>
      </c>
      <c r="Y472" s="27" t="e">
        <f t="shared" si="118"/>
        <v>#N/A</v>
      </c>
      <c r="Z472" s="27" t="e">
        <f t="shared" si="119"/>
        <v>#DIV/0!</v>
      </c>
      <c r="AA472" s="27" t="e">
        <f t="shared" si="120"/>
        <v>#DIV/0!</v>
      </c>
      <c r="AB472" s="27" t="e">
        <f t="shared" si="121"/>
        <v>#DIV/0!</v>
      </c>
      <c r="AC472" t="e">
        <f t="shared" si="122"/>
        <v>#N/A</v>
      </c>
      <c r="AD472" s="28">
        <f>'GT Data'!D474</f>
        <v>0</v>
      </c>
      <c r="AE472" t="e">
        <f t="shared" si="123"/>
        <v>#N/A</v>
      </c>
      <c r="AF472" t="e">
        <f t="shared" si="124"/>
        <v>#N/A</v>
      </c>
      <c r="AG472" s="25" t="e">
        <f t="shared" si="125"/>
        <v>#DIV/0!</v>
      </c>
      <c r="AH472" s="25">
        <v>0</v>
      </c>
      <c r="AI472" s="25">
        <v>0</v>
      </c>
      <c r="AJ472" s="25" t="e">
        <f t="shared" si="126"/>
        <v>#N/A</v>
      </c>
      <c r="AK472" s="28">
        <f>'GT Data'!N474</f>
        <v>0</v>
      </c>
      <c r="AL472" s="25" t="e">
        <f t="shared" si="127"/>
        <v>#DIV/0!</v>
      </c>
      <c r="AM472" s="25" t="e">
        <f t="shared" si="128"/>
        <v>#DIV/0!</v>
      </c>
      <c r="AN472" s="25" t="e">
        <f t="shared" si="129"/>
        <v>#DIV/0!</v>
      </c>
      <c r="AO472" s="25">
        <v>0</v>
      </c>
      <c r="AP472" s="25">
        <v>0</v>
      </c>
      <c r="AQ472" s="25">
        <v>0</v>
      </c>
    </row>
    <row r="473" spans="1:43" x14ac:dyDescent="0.3">
      <c r="A473">
        <f>'Calculated Tab Properties'!A473</f>
        <v>0</v>
      </c>
      <c r="B473">
        <f>'Calculated Tab Properties'!B473</f>
        <v>0</v>
      </c>
      <c r="C473">
        <f>'Calculated Tab Properties'!C473</f>
        <v>0</v>
      </c>
      <c r="D473">
        <f>'Calculated Tab Properties'!D473</f>
        <v>0</v>
      </c>
      <c r="E473">
        <f>'Calculated Tab Properties'!E473</f>
        <v>0</v>
      </c>
      <c r="F473">
        <f>'Calculated Tab Properties'!F473</f>
        <v>0</v>
      </c>
      <c r="G473">
        <f>'Calculated Tab Properties'!G473</f>
        <v>0</v>
      </c>
      <c r="H473">
        <f>'Calculated Tab Properties'!H473</f>
        <v>0</v>
      </c>
      <c r="I473">
        <f>'Calculated Tab Properties'!I473</f>
        <v>0</v>
      </c>
      <c r="J473" s="20" t="e">
        <f>'Calculated Tab Properties'!J473</f>
        <v>#DIV/0!</v>
      </c>
      <c r="K473">
        <v>0</v>
      </c>
      <c r="L473">
        <v>0</v>
      </c>
      <c r="M473">
        <v>0</v>
      </c>
      <c r="N473">
        <v>0</v>
      </c>
      <c r="O473" s="27">
        <v>0</v>
      </c>
      <c r="P473" s="27">
        <v>0</v>
      </c>
      <c r="Q473">
        <v>0</v>
      </c>
      <c r="R473" t="e">
        <f>'Calculated Tab Properties'!R473</f>
        <v>#DIV/0!</v>
      </c>
      <c r="T473" s="30" t="e">
        <f>VLOOKUP('GEOMETRIC INPUTS'!D473,'Pressure Calculations'!$A$22:$B$61,2,TRUE)</f>
        <v>#N/A</v>
      </c>
      <c r="U473" s="30" t="e">
        <f>VLOOKUP('GEOMETRIC INPUTS'!D473,'Pressure Calculations'!$C$22:$D$61,2,TRUE)</f>
        <v>#N/A</v>
      </c>
      <c r="V473" t="e">
        <f>T473*'GEOMETRIC INPUTS'!S473</f>
        <v>#N/A</v>
      </c>
      <c r="W473" s="27" t="e">
        <f>U473*'GEOMETRIC INPUTS'!R473</f>
        <v>#N/A</v>
      </c>
      <c r="X473" s="27" t="e">
        <f t="shared" si="117"/>
        <v>#N/A</v>
      </c>
      <c r="Y473" s="27" t="e">
        <f t="shared" si="118"/>
        <v>#N/A</v>
      </c>
      <c r="Z473" s="27" t="e">
        <f t="shared" si="119"/>
        <v>#DIV/0!</v>
      </c>
      <c r="AA473" s="27" t="e">
        <f t="shared" si="120"/>
        <v>#DIV/0!</v>
      </c>
      <c r="AB473" s="27" t="e">
        <f t="shared" si="121"/>
        <v>#DIV/0!</v>
      </c>
      <c r="AC473" t="e">
        <f t="shared" si="122"/>
        <v>#N/A</v>
      </c>
      <c r="AD473" s="28">
        <f>'GT Data'!D475</f>
        <v>0</v>
      </c>
      <c r="AE473" t="e">
        <f t="shared" si="123"/>
        <v>#N/A</v>
      </c>
      <c r="AF473" t="e">
        <f t="shared" si="124"/>
        <v>#N/A</v>
      </c>
      <c r="AG473" s="25" t="e">
        <f t="shared" si="125"/>
        <v>#DIV/0!</v>
      </c>
      <c r="AH473" s="25">
        <v>0</v>
      </c>
      <c r="AI473" s="25">
        <v>0</v>
      </c>
      <c r="AJ473" s="25" t="e">
        <f t="shared" si="126"/>
        <v>#N/A</v>
      </c>
      <c r="AK473" s="28">
        <f>'GT Data'!N475</f>
        <v>0</v>
      </c>
      <c r="AL473" s="25" t="e">
        <f t="shared" si="127"/>
        <v>#DIV/0!</v>
      </c>
      <c r="AM473" s="25" t="e">
        <f t="shared" si="128"/>
        <v>#DIV/0!</v>
      </c>
      <c r="AN473" s="25" t="e">
        <f t="shared" si="129"/>
        <v>#DIV/0!</v>
      </c>
      <c r="AO473" s="25">
        <v>0</v>
      </c>
      <c r="AP473" s="25">
        <v>0</v>
      </c>
      <c r="AQ473" s="25">
        <v>0</v>
      </c>
    </row>
    <row r="474" spans="1:43" x14ac:dyDescent="0.3">
      <c r="A474">
        <f>'Calculated Tab Properties'!A474</f>
        <v>0</v>
      </c>
      <c r="B474">
        <f>'Calculated Tab Properties'!B474</f>
        <v>0</v>
      </c>
      <c r="C474">
        <f>'Calculated Tab Properties'!C474</f>
        <v>0</v>
      </c>
      <c r="D474">
        <f>'Calculated Tab Properties'!D474</f>
        <v>0</v>
      </c>
      <c r="E474">
        <f>'Calculated Tab Properties'!E474</f>
        <v>0</v>
      </c>
      <c r="F474">
        <f>'Calculated Tab Properties'!F474</f>
        <v>0</v>
      </c>
      <c r="G474">
        <f>'Calculated Tab Properties'!G474</f>
        <v>0</v>
      </c>
      <c r="H474">
        <f>'Calculated Tab Properties'!H474</f>
        <v>0</v>
      </c>
      <c r="I474">
        <f>'Calculated Tab Properties'!I474</f>
        <v>0</v>
      </c>
      <c r="J474" s="20" t="e">
        <f>'Calculated Tab Properties'!J474</f>
        <v>#DIV/0!</v>
      </c>
      <c r="K474">
        <v>0</v>
      </c>
      <c r="L474">
        <v>0</v>
      </c>
      <c r="M474">
        <v>0</v>
      </c>
      <c r="N474">
        <v>0</v>
      </c>
      <c r="O474" s="27">
        <v>0</v>
      </c>
      <c r="P474" s="27">
        <v>0</v>
      </c>
      <c r="Q474">
        <v>0</v>
      </c>
      <c r="R474" t="e">
        <f>'Calculated Tab Properties'!R474</f>
        <v>#DIV/0!</v>
      </c>
      <c r="T474" s="30" t="e">
        <f>VLOOKUP('GEOMETRIC INPUTS'!D474,'Pressure Calculations'!$A$22:$B$61,2,TRUE)</f>
        <v>#N/A</v>
      </c>
      <c r="U474" s="30" t="e">
        <f>VLOOKUP('GEOMETRIC INPUTS'!D474,'Pressure Calculations'!$C$22:$D$61,2,TRUE)</f>
        <v>#N/A</v>
      </c>
      <c r="V474" t="e">
        <f>T474*'GEOMETRIC INPUTS'!S474</f>
        <v>#N/A</v>
      </c>
      <c r="W474" s="27" t="e">
        <f>U474*'GEOMETRIC INPUTS'!R474</f>
        <v>#N/A</v>
      </c>
      <c r="X474" s="27" t="e">
        <f t="shared" si="117"/>
        <v>#N/A</v>
      </c>
      <c r="Y474" s="27" t="e">
        <f t="shared" si="118"/>
        <v>#N/A</v>
      </c>
      <c r="Z474" s="27" t="e">
        <f t="shared" si="119"/>
        <v>#DIV/0!</v>
      </c>
      <c r="AA474" s="27" t="e">
        <f t="shared" si="120"/>
        <v>#DIV/0!</v>
      </c>
      <c r="AB474" s="27" t="e">
        <f t="shared" si="121"/>
        <v>#DIV/0!</v>
      </c>
      <c r="AC474" t="e">
        <f t="shared" si="122"/>
        <v>#N/A</v>
      </c>
      <c r="AD474" s="28">
        <f>'GT Data'!D476</f>
        <v>0</v>
      </c>
      <c r="AE474" t="e">
        <f t="shared" si="123"/>
        <v>#N/A</v>
      </c>
      <c r="AF474" t="e">
        <f t="shared" si="124"/>
        <v>#N/A</v>
      </c>
      <c r="AG474" s="25" t="e">
        <f t="shared" si="125"/>
        <v>#DIV/0!</v>
      </c>
      <c r="AH474" s="25">
        <v>0</v>
      </c>
      <c r="AI474" s="25">
        <v>0</v>
      </c>
      <c r="AJ474" s="25" t="e">
        <f t="shared" si="126"/>
        <v>#N/A</v>
      </c>
      <c r="AK474" s="28">
        <f>'GT Data'!N476</f>
        <v>0</v>
      </c>
      <c r="AL474" s="25" t="e">
        <f t="shared" si="127"/>
        <v>#DIV/0!</v>
      </c>
      <c r="AM474" s="25" t="e">
        <f t="shared" si="128"/>
        <v>#DIV/0!</v>
      </c>
      <c r="AN474" s="25" t="e">
        <f t="shared" si="129"/>
        <v>#DIV/0!</v>
      </c>
      <c r="AO474" s="25">
        <v>0</v>
      </c>
      <c r="AP474" s="25">
        <v>0</v>
      </c>
      <c r="AQ474" s="25">
        <v>0</v>
      </c>
    </row>
    <row r="475" spans="1:43" x14ac:dyDescent="0.3">
      <c r="A475">
        <f>'Calculated Tab Properties'!A475</f>
        <v>0</v>
      </c>
      <c r="B475">
        <f>'Calculated Tab Properties'!B475</f>
        <v>0</v>
      </c>
      <c r="C475">
        <f>'Calculated Tab Properties'!C475</f>
        <v>0</v>
      </c>
      <c r="D475">
        <f>'Calculated Tab Properties'!D475</f>
        <v>0</v>
      </c>
      <c r="E475">
        <f>'Calculated Tab Properties'!E475</f>
        <v>0</v>
      </c>
      <c r="F475">
        <f>'Calculated Tab Properties'!F475</f>
        <v>0</v>
      </c>
      <c r="G475">
        <f>'Calculated Tab Properties'!G475</f>
        <v>0</v>
      </c>
      <c r="H475">
        <f>'Calculated Tab Properties'!H475</f>
        <v>0</v>
      </c>
      <c r="I475">
        <f>'Calculated Tab Properties'!I475</f>
        <v>0</v>
      </c>
      <c r="J475" s="20" t="e">
        <f>'Calculated Tab Properties'!J475</f>
        <v>#DIV/0!</v>
      </c>
      <c r="K475">
        <v>0</v>
      </c>
      <c r="L475">
        <v>0</v>
      </c>
      <c r="M475">
        <v>0</v>
      </c>
      <c r="N475">
        <v>0</v>
      </c>
      <c r="O475" s="27">
        <v>0</v>
      </c>
      <c r="P475" s="27">
        <v>0</v>
      </c>
      <c r="Q475">
        <v>0</v>
      </c>
      <c r="R475" t="e">
        <f>'Calculated Tab Properties'!R475</f>
        <v>#DIV/0!</v>
      </c>
      <c r="T475" s="30" t="e">
        <f>VLOOKUP('GEOMETRIC INPUTS'!D475,'Pressure Calculations'!$A$22:$B$61,2,TRUE)</f>
        <v>#N/A</v>
      </c>
      <c r="U475" s="30" t="e">
        <f>VLOOKUP('GEOMETRIC INPUTS'!D475,'Pressure Calculations'!$C$22:$D$61,2,TRUE)</f>
        <v>#N/A</v>
      </c>
      <c r="V475" t="e">
        <f>T475*'GEOMETRIC INPUTS'!S475</f>
        <v>#N/A</v>
      </c>
      <c r="W475" s="27" t="e">
        <f>U475*'GEOMETRIC INPUTS'!R475</f>
        <v>#N/A</v>
      </c>
      <c r="X475" s="27" t="e">
        <f t="shared" si="117"/>
        <v>#N/A</v>
      </c>
      <c r="Y475" s="27" t="e">
        <f t="shared" si="118"/>
        <v>#N/A</v>
      </c>
      <c r="Z475" s="27" t="e">
        <f t="shared" si="119"/>
        <v>#DIV/0!</v>
      </c>
      <c r="AA475" s="27" t="e">
        <f t="shared" si="120"/>
        <v>#DIV/0!</v>
      </c>
      <c r="AB475" s="27" t="e">
        <f t="shared" si="121"/>
        <v>#DIV/0!</v>
      </c>
      <c r="AC475" t="e">
        <f t="shared" si="122"/>
        <v>#N/A</v>
      </c>
      <c r="AD475" s="28">
        <f>'GT Data'!D477</f>
        <v>0</v>
      </c>
      <c r="AE475" t="e">
        <f t="shared" si="123"/>
        <v>#N/A</v>
      </c>
      <c r="AF475" t="e">
        <f t="shared" si="124"/>
        <v>#N/A</v>
      </c>
      <c r="AG475" s="25" t="e">
        <f t="shared" si="125"/>
        <v>#DIV/0!</v>
      </c>
      <c r="AH475" s="25">
        <v>0</v>
      </c>
      <c r="AI475" s="25">
        <v>0</v>
      </c>
      <c r="AJ475" s="25" t="e">
        <f t="shared" si="126"/>
        <v>#N/A</v>
      </c>
      <c r="AK475" s="28">
        <f>'GT Data'!N477</f>
        <v>0</v>
      </c>
      <c r="AL475" s="25" t="e">
        <f t="shared" si="127"/>
        <v>#DIV/0!</v>
      </c>
      <c r="AM475" s="25" t="e">
        <f t="shared" si="128"/>
        <v>#DIV/0!</v>
      </c>
      <c r="AN475" s="25" t="e">
        <f t="shared" si="129"/>
        <v>#DIV/0!</v>
      </c>
      <c r="AO475" s="25">
        <v>0</v>
      </c>
      <c r="AP475" s="25">
        <v>0</v>
      </c>
      <c r="AQ475" s="25">
        <v>0</v>
      </c>
    </row>
    <row r="476" spans="1:43" x14ac:dyDescent="0.3">
      <c r="A476">
        <f>'Calculated Tab Properties'!A476</f>
        <v>0</v>
      </c>
      <c r="B476">
        <f>'Calculated Tab Properties'!B476</f>
        <v>0</v>
      </c>
      <c r="C476">
        <f>'Calculated Tab Properties'!C476</f>
        <v>0</v>
      </c>
      <c r="D476">
        <f>'Calculated Tab Properties'!D476</f>
        <v>0</v>
      </c>
      <c r="E476">
        <f>'Calculated Tab Properties'!E476</f>
        <v>0</v>
      </c>
      <c r="F476">
        <f>'Calculated Tab Properties'!F476</f>
        <v>0</v>
      </c>
      <c r="G476">
        <f>'Calculated Tab Properties'!G476</f>
        <v>0</v>
      </c>
      <c r="H476">
        <f>'Calculated Tab Properties'!H476</f>
        <v>0</v>
      </c>
      <c r="I476">
        <f>'Calculated Tab Properties'!I476</f>
        <v>0</v>
      </c>
      <c r="J476" s="20" t="e">
        <f>'Calculated Tab Properties'!J476</f>
        <v>#DIV/0!</v>
      </c>
      <c r="K476">
        <v>0</v>
      </c>
      <c r="L476">
        <v>0</v>
      </c>
      <c r="M476">
        <v>0</v>
      </c>
      <c r="N476">
        <v>0</v>
      </c>
      <c r="O476" s="27">
        <v>0</v>
      </c>
      <c r="P476" s="27">
        <v>0</v>
      </c>
      <c r="Q476">
        <v>0</v>
      </c>
      <c r="R476" t="e">
        <f>'Calculated Tab Properties'!R476</f>
        <v>#DIV/0!</v>
      </c>
      <c r="T476" s="30" t="e">
        <f>VLOOKUP('GEOMETRIC INPUTS'!D476,'Pressure Calculations'!$A$22:$B$61,2,TRUE)</f>
        <v>#N/A</v>
      </c>
      <c r="U476" s="30" t="e">
        <f>VLOOKUP('GEOMETRIC INPUTS'!D476,'Pressure Calculations'!$C$22:$D$61,2,TRUE)</f>
        <v>#N/A</v>
      </c>
      <c r="V476" t="e">
        <f>T476*'GEOMETRIC INPUTS'!S476</f>
        <v>#N/A</v>
      </c>
      <c r="W476" s="27" t="e">
        <f>U476*'GEOMETRIC INPUTS'!R476</f>
        <v>#N/A</v>
      </c>
      <c r="X476" s="27" t="e">
        <f t="shared" si="117"/>
        <v>#N/A</v>
      </c>
      <c r="Y476" s="27" t="e">
        <f t="shared" si="118"/>
        <v>#N/A</v>
      </c>
      <c r="Z476" s="27" t="e">
        <f t="shared" si="119"/>
        <v>#DIV/0!</v>
      </c>
      <c r="AA476" s="27" t="e">
        <f t="shared" si="120"/>
        <v>#DIV/0!</v>
      </c>
      <c r="AB476" s="27" t="e">
        <f t="shared" si="121"/>
        <v>#DIV/0!</v>
      </c>
      <c r="AC476" t="e">
        <f t="shared" si="122"/>
        <v>#N/A</v>
      </c>
      <c r="AD476" s="28">
        <f>'GT Data'!D478</f>
        <v>0</v>
      </c>
      <c r="AE476" t="e">
        <f t="shared" si="123"/>
        <v>#N/A</v>
      </c>
      <c r="AF476" t="e">
        <f t="shared" si="124"/>
        <v>#N/A</v>
      </c>
      <c r="AG476" s="25" t="e">
        <f t="shared" si="125"/>
        <v>#DIV/0!</v>
      </c>
      <c r="AH476" s="25">
        <v>0</v>
      </c>
      <c r="AI476" s="25">
        <v>0</v>
      </c>
      <c r="AJ476" s="25" t="e">
        <f t="shared" si="126"/>
        <v>#N/A</v>
      </c>
      <c r="AK476" s="28">
        <f>'GT Data'!N478</f>
        <v>0</v>
      </c>
      <c r="AL476" s="25" t="e">
        <f t="shared" si="127"/>
        <v>#DIV/0!</v>
      </c>
      <c r="AM476" s="25" t="e">
        <f t="shared" si="128"/>
        <v>#DIV/0!</v>
      </c>
      <c r="AN476" s="25" t="e">
        <f t="shared" si="129"/>
        <v>#DIV/0!</v>
      </c>
      <c r="AO476" s="25">
        <v>0</v>
      </c>
      <c r="AP476" s="25">
        <v>0</v>
      </c>
      <c r="AQ476" s="25">
        <v>0</v>
      </c>
    </row>
    <row r="477" spans="1:43" x14ac:dyDescent="0.3">
      <c r="A477">
        <f>'Calculated Tab Properties'!A477</f>
        <v>0</v>
      </c>
      <c r="B477">
        <f>'Calculated Tab Properties'!B477</f>
        <v>0</v>
      </c>
      <c r="C477">
        <f>'Calculated Tab Properties'!C477</f>
        <v>0</v>
      </c>
      <c r="D477">
        <f>'Calculated Tab Properties'!D477</f>
        <v>0</v>
      </c>
      <c r="E477">
        <f>'Calculated Tab Properties'!E477</f>
        <v>0</v>
      </c>
      <c r="F477">
        <f>'Calculated Tab Properties'!F477</f>
        <v>0</v>
      </c>
      <c r="G477">
        <f>'Calculated Tab Properties'!G477</f>
        <v>0</v>
      </c>
      <c r="H477">
        <f>'Calculated Tab Properties'!H477</f>
        <v>0</v>
      </c>
      <c r="I477">
        <f>'Calculated Tab Properties'!I477</f>
        <v>0</v>
      </c>
      <c r="J477" s="20" t="e">
        <f>'Calculated Tab Properties'!J477</f>
        <v>#DIV/0!</v>
      </c>
      <c r="K477">
        <v>0</v>
      </c>
      <c r="L477">
        <v>0</v>
      </c>
      <c r="M477">
        <v>0</v>
      </c>
      <c r="N477">
        <v>0</v>
      </c>
      <c r="O477" s="27">
        <v>0</v>
      </c>
      <c r="P477" s="27">
        <v>0</v>
      </c>
      <c r="Q477">
        <v>0</v>
      </c>
      <c r="R477" t="e">
        <f>'Calculated Tab Properties'!R477</f>
        <v>#DIV/0!</v>
      </c>
      <c r="T477" s="30" t="e">
        <f>VLOOKUP('GEOMETRIC INPUTS'!D477,'Pressure Calculations'!$A$22:$B$61,2,TRUE)</f>
        <v>#N/A</v>
      </c>
      <c r="U477" s="30" t="e">
        <f>VLOOKUP('GEOMETRIC INPUTS'!D477,'Pressure Calculations'!$C$22:$D$61,2,TRUE)</f>
        <v>#N/A</v>
      </c>
      <c r="V477" t="e">
        <f>T477*'GEOMETRIC INPUTS'!S477</f>
        <v>#N/A</v>
      </c>
      <c r="W477" s="27" t="e">
        <f>U477*'GEOMETRIC INPUTS'!R477</f>
        <v>#N/A</v>
      </c>
      <c r="X477" s="27" t="e">
        <f t="shared" si="117"/>
        <v>#N/A</v>
      </c>
      <c r="Y477" s="27" t="e">
        <f t="shared" si="118"/>
        <v>#N/A</v>
      </c>
      <c r="Z477" s="27" t="e">
        <f t="shared" si="119"/>
        <v>#DIV/0!</v>
      </c>
      <c r="AA477" s="27" t="e">
        <f t="shared" si="120"/>
        <v>#DIV/0!</v>
      </c>
      <c r="AB477" s="27" t="e">
        <f t="shared" si="121"/>
        <v>#DIV/0!</v>
      </c>
      <c r="AC477" t="e">
        <f t="shared" si="122"/>
        <v>#N/A</v>
      </c>
      <c r="AD477" s="28">
        <f>'GT Data'!D479</f>
        <v>0</v>
      </c>
      <c r="AE477" t="e">
        <f t="shared" si="123"/>
        <v>#N/A</v>
      </c>
      <c r="AF477" t="e">
        <f t="shared" si="124"/>
        <v>#N/A</v>
      </c>
      <c r="AG477" s="25" t="e">
        <f t="shared" si="125"/>
        <v>#DIV/0!</v>
      </c>
      <c r="AH477" s="25">
        <v>0</v>
      </c>
      <c r="AI477" s="25">
        <v>0</v>
      </c>
      <c r="AJ477" s="25" t="e">
        <f t="shared" si="126"/>
        <v>#N/A</v>
      </c>
      <c r="AK477" s="28">
        <f>'GT Data'!N479</f>
        <v>0</v>
      </c>
      <c r="AL477" s="25" t="e">
        <f t="shared" si="127"/>
        <v>#DIV/0!</v>
      </c>
      <c r="AM477" s="25" t="e">
        <f t="shared" si="128"/>
        <v>#DIV/0!</v>
      </c>
      <c r="AN477" s="25" t="e">
        <f t="shared" si="129"/>
        <v>#DIV/0!</v>
      </c>
      <c r="AO477" s="25">
        <v>0</v>
      </c>
      <c r="AP477" s="25">
        <v>0</v>
      </c>
      <c r="AQ477" s="25">
        <v>0</v>
      </c>
    </row>
    <row r="478" spans="1:43" x14ac:dyDescent="0.3">
      <c r="A478">
        <f>'Calculated Tab Properties'!A478</f>
        <v>0</v>
      </c>
      <c r="B478">
        <f>'Calculated Tab Properties'!B478</f>
        <v>0</v>
      </c>
      <c r="C478">
        <f>'Calculated Tab Properties'!C478</f>
        <v>0</v>
      </c>
      <c r="D478">
        <f>'Calculated Tab Properties'!D478</f>
        <v>0</v>
      </c>
      <c r="E478">
        <f>'Calculated Tab Properties'!E478</f>
        <v>0</v>
      </c>
      <c r="F478">
        <f>'Calculated Tab Properties'!F478</f>
        <v>0</v>
      </c>
      <c r="G478">
        <f>'Calculated Tab Properties'!G478</f>
        <v>0</v>
      </c>
      <c r="H478">
        <f>'Calculated Tab Properties'!H478</f>
        <v>0</v>
      </c>
      <c r="I478">
        <f>'Calculated Tab Properties'!I478</f>
        <v>0</v>
      </c>
      <c r="J478" s="20" t="e">
        <f>'Calculated Tab Properties'!J478</f>
        <v>#DIV/0!</v>
      </c>
      <c r="K478">
        <v>0</v>
      </c>
      <c r="L478">
        <v>0</v>
      </c>
      <c r="M478">
        <v>0</v>
      </c>
      <c r="N478">
        <v>0</v>
      </c>
      <c r="O478" s="27">
        <v>0</v>
      </c>
      <c r="P478" s="27">
        <v>0</v>
      </c>
      <c r="Q478">
        <v>0</v>
      </c>
      <c r="R478" t="e">
        <f>'Calculated Tab Properties'!R478</f>
        <v>#DIV/0!</v>
      </c>
      <c r="T478" s="30" t="e">
        <f>VLOOKUP('GEOMETRIC INPUTS'!D478,'Pressure Calculations'!$A$22:$B$61,2,TRUE)</f>
        <v>#N/A</v>
      </c>
      <c r="U478" s="30" t="e">
        <f>VLOOKUP('GEOMETRIC INPUTS'!D478,'Pressure Calculations'!$C$22:$D$61,2,TRUE)</f>
        <v>#N/A</v>
      </c>
      <c r="V478" t="e">
        <f>T478*'GEOMETRIC INPUTS'!S478</f>
        <v>#N/A</v>
      </c>
      <c r="W478" s="27" t="e">
        <f>U478*'GEOMETRIC INPUTS'!R478</f>
        <v>#N/A</v>
      </c>
      <c r="X478" s="27" t="e">
        <f t="shared" si="117"/>
        <v>#N/A</v>
      </c>
      <c r="Y478" s="27" t="e">
        <f t="shared" si="118"/>
        <v>#N/A</v>
      </c>
      <c r="Z478" s="27" t="e">
        <f t="shared" si="119"/>
        <v>#DIV/0!</v>
      </c>
      <c r="AA478" s="27" t="e">
        <f t="shared" si="120"/>
        <v>#DIV/0!</v>
      </c>
      <c r="AB478" s="27" t="e">
        <f t="shared" si="121"/>
        <v>#DIV/0!</v>
      </c>
      <c r="AC478" t="e">
        <f t="shared" si="122"/>
        <v>#N/A</v>
      </c>
      <c r="AD478" s="28">
        <f>'GT Data'!D480</f>
        <v>0</v>
      </c>
      <c r="AE478" t="e">
        <f t="shared" si="123"/>
        <v>#N/A</v>
      </c>
      <c r="AF478" t="e">
        <f t="shared" si="124"/>
        <v>#N/A</v>
      </c>
      <c r="AG478" s="25" t="e">
        <f t="shared" si="125"/>
        <v>#DIV/0!</v>
      </c>
      <c r="AH478" s="25">
        <v>0</v>
      </c>
      <c r="AI478" s="25">
        <v>0</v>
      </c>
      <c r="AJ478" s="25" t="e">
        <f t="shared" si="126"/>
        <v>#N/A</v>
      </c>
      <c r="AK478" s="28">
        <f>'GT Data'!N480</f>
        <v>0</v>
      </c>
      <c r="AL478" s="25" t="e">
        <f t="shared" si="127"/>
        <v>#DIV/0!</v>
      </c>
      <c r="AM478" s="25" t="e">
        <f t="shared" si="128"/>
        <v>#DIV/0!</v>
      </c>
      <c r="AN478" s="25" t="e">
        <f t="shared" si="129"/>
        <v>#DIV/0!</v>
      </c>
      <c r="AO478" s="25">
        <v>0</v>
      </c>
      <c r="AP478" s="25">
        <v>0</v>
      </c>
      <c r="AQ478" s="25">
        <v>0</v>
      </c>
    </row>
    <row r="479" spans="1:43" x14ac:dyDescent="0.3">
      <c r="A479">
        <f>'Calculated Tab Properties'!A479</f>
        <v>0</v>
      </c>
      <c r="B479">
        <f>'Calculated Tab Properties'!B479</f>
        <v>0</v>
      </c>
      <c r="C479">
        <f>'Calculated Tab Properties'!C479</f>
        <v>0</v>
      </c>
      <c r="D479">
        <f>'Calculated Tab Properties'!D479</f>
        <v>0</v>
      </c>
      <c r="E479">
        <f>'Calculated Tab Properties'!E479</f>
        <v>0</v>
      </c>
      <c r="F479">
        <f>'Calculated Tab Properties'!F479</f>
        <v>0</v>
      </c>
      <c r="G479">
        <f>'Calculated Tab Properties'!G479</f>
        <v>0</v>
      </c>
      <c r="H479">
        <f>'Calculated Tab Properties'!H479</f>
        <v>0</v>
      </c>
      <c r="I479">
        <f>'Calculated Tab Properties'!I479</f>
        <v>0</v>
      </c>
      <c r="J479" s="20" t="e">
        <f>'Calculated Tab Properties'!J479</f>
        <v>#DIV/0!</v>
      </c>
      <c r="K479">
        <v>0</v>
      </c>
      <c r="L479">
        <v>0</v>
      </c>
      <c r="M479">
        <v>0</v>
      </c>
      <c r="N479">
        <v>0</v>
      </c>
      <c r="O479" s="27">
        <v>0</v>
      </c>
      <c r="P479" s="27">
        <v>0</v>
      </c>
      <c r="Q479">
        <v>0</v>
      </c>
      <c r="R479" t="e">
        <f>'Calculated Tab Properties'!R479</f>
        <v>#DIV/0!</v>
      </c>
      <c r="T479" s="30" t="e">
        <f>VLOOKUP('GEOMETRIC INPUTS'!D479,'Pressure Calculations'!$A$22:$B$61,2,TRUE)</f>
        <v>#N/A</v>
      </c>
      <c r="U479" s="30" t="e">
        <f>VLOOKUP('GEOMETRIC INPUTS'!D479,'Pressure Calculations'!$C$22:$D$61,2,TRUE)</f>
        <v>#N/A</v>
      </c>
      <c r="V479" t="e">
        <f>T479*'GEOMETRIC INPUTS'!S479</f>
        <v>#N/A</v>
      </c>
      <c r="W479" s="27" t="e">
        <f>U479*'GEOMETRIC INPUTS'!R479</f>
        <v>#N/A</v>
      </c>
      <c r="X479" s="27" t="e">
        <f t="shared" si="117"/>
        <v>#N/A</v>
      </c>
      <c r="Y479" s="27" t="e">
        <f t="shared" si="118"/>
        <v>#N/A</v>
      </c>
      <c r="Z479" s="27" t="e">
        <f t="shared" si="119"/>
        <v>#DIV/0!</v>
      </c>
      <c r="AA479" s="27" t="e">
        <f t="shared" si="120"/>
        <v>#DIV/0!</v>
      </c>
      <c r="AB479" s="27" t="e">
        <f t="shared" si="121"/>
        <v>#DIV/0!</v>
      </c>
      <c r="AC479" t="e">
        <f t="shared" si="122"/>
        <v>#N/A</v>
      </c>
      <c r="AD479" s="28">
        <f>'GT Data'!D481</f>
        <v>0</v>
      </c>
      <c r="AE479" t="e">
        <f t="shared" si="123"/>
        <v>#N/A</v>
      </c>
      <c r="AF479" t="e">
        <f t="shared" si="124"/>
        <v>#N/A</v>
      </c>
      <c r="AG479" s="25" t="e">
        <f t="shared" si="125"/>
        <v>#DIV/0!</v>
      </c>
      <c r="AH479" s="25">
        <v>0</v>
      </c>
      <c r="AI479" s="25">
        <v>0</v>
      </c>
      <c r="AJ479" s="25" t="e">
        <f t="shared" si="126"/>
        <v>#N/A</v>
      </c>
      <c r="AK479" s="28">
        <f>'GT Data'!N481</f>
        <v>0</v>
      </c>
      <c r="AL479" s="25" t="e">
        <f t="shared" si="127"/>
        <v>#DIV/0!</v>
      </c>
      <c r="AM479" s="25" t="e">
        <f t="shared" si="128"/>
        <v>#DIV/0!</v>
      </c>
      <c r="AN479" s="25" t="e">
        <f t="shared" si="129"/>
        <v>#DIV/0!</v>
      </c>
      <c r="AO479" s="25">
        <v>0</v>
      </c>
      <c r="AP479" s="25">
        <v>0</v>
      </c>
      <c r="AQ479" s="25">
        <v>0</v>
      </c>
    </row>
    <row r="480" spans="1:43" x14ac:dyDescent="0.3">
      <c r="A480">
        <f>'Calculated Tab Properties'!A480</f>
        <v>0</v>
      </c>
      <c r="B480">
        <f>'Calculated Tab Properties'!B480</f>
        <v>0</v>
      </c>
      <c r="C480">
        <f>'Calculated Tab Properties'!C480</f>
        <v>0</v>
      </c>
      <c r="D480">
        <f>'Calculated Tab Properties'!D480</f>
        <v>0</v>
      </c>
      <c r="E480">
        <f>'Calculated Tab Properties'!E480</f>
        <v>0</v>
      </c>
      <c r="F480">
        <f>'Calculated Tab Properties'!F480</f>
        <v>0</v>
      </c>
      <c r="G480">
        <f>'Calculated Tab Properties'!G480</f>
        <v>0</v>
      </c>
      <c r="H480">
        <f>'Calculated Tab Properties'!H480</f>
        <v>0</v>
      </c>
      <c r="I480">
        <f>'Calculated Tab Properties'!I480</f>
        <v>0</v>
      </c>
      <c r="J480" s="20" t="e">
        <f>'Calculated Tab Properties'!J480</f>
        <v>#DIV/0!</v>
      </c>
      <c r="K480">
        <v>0</v>
      </c>
      <c r="L480">
        <v>0</v>
      </c>
      <c r="M480">
        <v>0</v>
      </c>
      <c r="N480">
        <v>0</v>
      </c>
      <c r="O480" s="27">
        <v>0</v>
      </c>
      <c r="P480" s="27">
        <v>0</v>
      </c>
      <c r="Q480">
        <v>0</v>
      </c>
      <c r="R480" t="e">
        <f>'Calculated Tab Properties'!R480</f>
        <v>#DIV/0!</v>
      </c>
      <c r="T480" s="30" t="e">
        <f>VLOOKUP('GEOMETRIC INPUTS'!D480,'Pressure Calculations'!$A$22:$B$61,2,TRUE)</f>
        <v>#N/A</v>
      </c>
      <c r="U480" s="30" t="e">
        <f>VLOOKUP('GEOMETRIC INPUTS'!D480,'Pressure Calculations'!$C$22:$D$61,2,TRUE)</f>
        <v>#N/A</v>
      </c>
      <c r="V480" t="e">
        <f>T480*'GEOMETRIC INPUTS'!S480</f>
        <v>#N/A</v>
      </c>
      <c r="W480" s="27" t="e">
        <f>U480*'GEOMETRIC INPUTS'!R480</f>
        <v>#N/A</v>
      </c>
      <c r="X480" s="27" t="e">
        <f t="shared" si="117"/>
        <v>#N/A</v>
      </c>
      <c r="Y480" s="27" t="e">
        <f t="shared" si="118"/>
        <v>#N/A</v>
      </c>
      <c r="Z480" s="27" t="e">
        <f t="shared" si="119"/>
        <v>#DIV/0!</v>
      </c>
      <c r="AA480" s="27" t="e">
        <f t="shared" si="120"/>
        <v>#DIV/0!</v>
      </c>
      <c r="AB480" s="27" t="e">
        <f t="shared" si="121"/>
        <v>#DIV/0!</v>
      </c>
      <c r="AC480" t="e">
        <f t="shared" si="122"/>
        <v>#N/A</v>
      </c>
      <c r="AD480" s="28">
        <f>'GT Data'!D482</f>
        <v>0</v>
      </c>
      <c r="AE480" t="e">
        <f t="shared" si="123"/>
        <v>#N/A</v>
      </c>
      <c r="AF480" t="e">
        <f t="shared" si="124"/>
        <v>#N/A</v>
      </c>
      <c r="AG480" s="25" t="e">
        <f t="shared" si="125"/>
        <v>#DIV/0!</v>
      </c>
      <c r="AH480" s="25">
        <v>0</v>
      </c>
      <c r="AI480" s="25">
        <v>0</v>
      </c>
      <c r="AJ480" s="25" t="e">
        <f t="shared" si="126"/>
        <v>#N/A</v>
      </c>
      <c r="AK480" s="28">
        <f>'GT Data'!N482</f>
        <v>0</v>
      </c>
      <c r="AL480" s="25" t="e">
        <f t="shared" si="127"/>
        <v>#DIV/0!</v>
      </c>
      <c r="AM480" s="25" t="e">
        <f t="shared" si="128"/>
        <v>#DIV/0!</v>
      </c>
      <c r="AN480" s="25" t="e">
        <f t="shared" si="129"/>
        <v>#DIV/0!</v>
      </c>
      <c r="AO480" s="25">
        <v>0</v>
      </c>
      <c r="AP480" s="25">
        <v>0</v>
      </c>
      <c r="AQ480" s="25">
        <v>0</v>
      </c>
    </row>
    <row r="481" spans="1:43" x14ac:dyDescent="0.3">
      <c r="A481">
        <f>'Calculated Tab Properties'!A481</f>
        <v>0</v>
      </c>
      <c r="B481">
        <f>'Calculated Tab Properties'!B481</f>
        <v>0</v>
      </c>
      <c r="C481">
        <f>'Calculated Tab Properties'!C481</f>
        <v>0</v>
      </c>
      <c r="D481">
        <f>'Calculated Tab Properties'!D481</f>
        <v>0</v>
      </c>
      <c r="E481">
        <f>'Calculated Tab Properties'!E481</f>
        <v>0</v>
      </c>
      <c r="F481">
        <f>'Calculated Tab Properties'!F481</f>
        <v>0</v>
      </c>
      <c r="G481">
        <f>'Calculated Tab Properties'!G481</f>
        <v>0</v>
      </c>
      <c r="H481">
        <f>'Calculated Tab Properties'!H481</f>
        <v>0</v>
      </c>
      <c r="I481">
        <f>'Calculated Tab Properties'!I481</f>
        <v>0</v>
      </c>
      <c r="J481" s="20" t="e">
        <f>'Calculated Tab Properties'!J481</f>
        <v>#DIV/0!</v>
      </c>
      <c r="K481">
        <v>0</v>
      </c>
      <c r="L481">
        <v>0</v>
      </c>
      <c r="M481">
        <v>0</v>
      </c>
      <c r="N481">
        <v>0</v>
      </c>
      <c r="O481" s="27">
        <v>0</v>
      </c>
      <c r="P481" s="27">
        <v>0</v>
      </c>
      <c r="Q481">
        <v>0</v>
      </c>
      <c r="R481" t="e">
        <f>'Calculated Tab Properties'!R481</f>
        <v>#DIV/0!</v>
      </c>
      <c r="T481" s="30" t="e">
        <f>VLOOKUP('GEOMETRIC INPUTS'!D481,'Pressure Calculations'!$A$22:$B$61,2,TRUE)</f>
        <v>#N/A</v>
      </c>
      <c r="U481" s="30" t="e">
        <f>VLOOKUP('GEOMETRIC INPUTS'!D481,'Pressure Calculations'!$C$22:$D$61,2,TRUE)</f>
        <v>#N/A</v>
      </c>
      <c r="V481" t="e">
        <f>T481*'GEOMETRIC INPUTS'!S481</f>
        <v>#N/A</v>
      </c>
      <c r="W481" s="27" t="e">
        <f>U481*'GEOMETRIC INPUTS'!R481</f>
        <v>#N/A</v>
      </c>
      <c r="X481" s="27" t="e">
        <f t="shared" si="117"/>
        <v>#N/A</v>
      </c>
      <c r="Y481" s="27" t="e">
        <f t="shared" si="118"/>
        <v>#N/A</v>
      </c>
      <c r="Z481" s="27" t="e">
        <f t="shared" si="119"/>
        <v>#DIV/0!</v>
      </c>
      <c r="AA481" s="27" t="e">
        <f t="shared" si="120"/>
        <v>#DIV/0!</v>
      </c>
      <c r="AB481" s="27" t="e">
        <f t="shared" si="121"/>
        <v>#DIV/0!</v>
      </c>
      <c r="AC481" t="e">
        <f t="shared" si="122"/>
        <v>#N/A</v>
      </c>
      <c r="AD481" s="28">
        <f>'GT Data'!D483</f>
        <v>0</v>
      </c>
      <c r="AE481" t="e">
        <f t="shared" si="123"/>
        <v>#N/A</v>
      </c>
      <c r="AF481" t="e">
        <f t="shared" si="124"/>
        <v>#N/A</v>
      </c>
      <c r="AG481" s="25" t="e">
        <f t="shared" si="125"/>
        <v>#DIV/0!</v>
      </c>
      <c r="AH481" s="25">
        <v>0</v>
      </c>
      <c r="AI481" s="25">
        <v>0</v>
      </c>
      <c r="AJ481" s="25" t="e">
        <f t="shared" si="126"/>
        <v>#N/A</v>
      </c>
      <c r="AK481" s="28">
        <f>'GT Data'!N483</f>
        <v>0</v>
      </c>
      <c r="AL481" s="25" t="e">
        <f t="shared" si="127"/>
        <v>#DIV/0!</v>
      </c>
      <c r="AM481" s="25" t="e">
        <f t="shared" si="128"/>
        <v>#DIV/0!</v>
      </c>
      <c r="AN481" s="25" t="e">
        <f t="shared" si="129"/>
        <v>#DIV/0!</v>
      </c>
      <c r="AO481" s="25">
        <v>0</v>
      </c>
      <c r="AP481" s="25">
        <v>0</v>
      </c>
      <c r="AQ481" s="25">
        <v>0</v>
      </c>
    </row>
    <row r="482" spans="1:43" x14ac:dyDescent="0.3">
      <c r="A482">
        <f>'Calculated Tab Properties'!A482</f>
        <v>0</v>
      </c>
      <c r="B482">
        <f>'Calculated Tab Properties'!B482</f>
        <v>0</v>
      </c>
      <c r="C482">
        <f>'Calculated Tab Properties'!C482</f>
        <v>0</v>
      </c>
      <c r="D482">
        <f>'Calculated Tab Properties'!D482</f>
        <v>0</v>
      </c>
      <c r="E482">
        <f>'Calculated Tab Properties'!E482</f>
        <v>0</v>
      </c>
      <c r="F482">
        <f>'Calculated Tab Properties'!F482</f>
        <v>0</v>
      </c>
      <c r="G482">
        <f>'Calculated Tab Properties'!G482</f>
        <v>0</v>
      </c>
      <c r="H482">
        <f>'Calculated Tab Properties'!H482</f>
        <v>0</v>
      </c>
      <c r="I482">
        <f>'Calculated Tab Properties'!I482</f>
        <v>0</v>
      </c>
      <c r="J482" s="20" t="e">
        <f>'Calculated Tab Properties'!J482</f>
        <v>#DIV/0!</v>
      </c>
      <c r="K482">
        <v>0</v>
      </c>
      <c r="L482">
        <v>0</v>
      </c>
      <c r="M482">
        <v>0</v>
      </c>
      <c r="N482">
        <v>0</v>
      </c>
      <c r="O482" s="27">
        <v>0</v>
      </c>
      <c r="P482" s="27">
        <v>0</v>
      </c>
      <c r="Q482">
        <v>0</v>
      </c>
      <c r="R482" t="e">
        <f>'Calculated Tab Properties'!R482</f>
        <v>#DIV/0!</v>
      </c>
      <c r="T482" s="30" t="e">
        <f>VLOOKUP('GEOMETRIC INPUTS'!D482,'Pressure Calculations'!$A$22:$B$61,2,TRUE)</f>
        <v>#N/A</v>
      </c>
      <c r="U482" s="30" t="e">
        <f>VLOOKUP('GEOMETRIC INPUTS'!D482,'Pressure Calculations'!$C$22:$D$61,2,TRUE)</f>
        <v>#N/A</v>
      </c>
      <c r="V482" t="e">
        <f>T482*'GEOMETRIC INPUTS'!S482</f>
        <v>#N/A</v>
      </c>
      <c r="W482" s="27" t="e">
        <f>U482*'GEOMETRIC INPUTS'!R482</f>
        <v>#N/A</v>
      </c>
      <c r="X482" s="27" t="e">
        <f t="shared" si="117"/>
        <v>#N/A</v>
      </c>
      <c r="Y482" s="27" t="e">
        <f t="shared" si="118"/>
        <v>#N/A</v>
      </c>
      <c r="Z482" s="27" t="e">
        <f t="shared" si="119"/>
        <v>#DIV/0!</v>
      </c>
      <c r="AA482" s="27" t="e">
        <f t="shared" si="120"/>
        <v>#DIV/0!</v>
      </c>
      <c r="AB482" s="27" t="e">
        <f t="shared" si="121"/>
        <v>#DIV/0!</v>
      </c>
      <c r="AC482" t="e">
        <f t="shared" si="122"/>
        <v>#N/A</v>
      </c>
      <c r="AD482" s="28">
        <f>'GT Data'!D484</f>
        <v>0</v>
      </c>
      <c r="AE482" t="e">
        <f t="shared" si="123"/>
        <v>#N/A</v>
      </c>
      <c r="AF482" t="e">
        <f t="shared" si="124"/>
        <v>#N/A</v>
      </c>
      <c r="AG482" s="25" t="e">
        <f t="shared" si="125"/>
        <v>#DIV/0!</v>
      </c>
      <c r="AH482" s="25">
        <v>0</v>
      </c>
      <c r="AI482" s="25">
        <v>0</v>
      </c>
      <c r="AJ482" s="25" t="e">
        <f t="shared" si="126"/>
        <v>#N/A</v>
      </c>
      <c r="AK482" s="28">
        <f>'GT Data'!N484</f>
        <v>0</v>
      </c>
      <c r="AL482" s="25" t="e">
        <f t="shared" si="127"/>
        <v>#DIV/0!</v>
      </c>
      <c r="AM482" s="25" t="e">
        <f t="shared" si="128"/>
        <v>#DIV/0!</v>
      </c>
      <c r="AN482" s="25" t="e">
        <f t="shared" si="129"/>
        <v>#DIV/0!</v>
      </c>
      <c r="AO482" s="25">
        <v>0</v>
      </c>
      <c r="AP482" s="25">
        <v>0</v>
      </c>
      <c r="AQ482" s="25">
        <v>0</v>
      </c>
    </row>
    <row r="483" spans="1:43" x14ac:dyDescent="0.3">
      <c r="A483">
        <f>'Calculated Tab Properties'!A483</f>
        <v>0</v>
      </c>
      <c r="B483">
        <f>'Calculated Tab Properties'!B483</f>
        <v>0</v>
      </c>
      <c r="C483">
        <f>'Calculated Tab Properties'!C483</f>
        <v>0</v>
      </c>
      <c r="D483">
        <f>'Calculated Tab Properties'!D483</f>
        <v>0</v>
      </c>
      <c r="E483">
        <f>'Calculated Tab Properties'!E483</f>
        <v>0</v>
      </c>
      <c r="F483">
        <f>'Calculated Tab Properties'!F483</f>
        <v>0</v>
      </c>
      <c r="G483">
        <f>'Calculated Tab Properties'!G483</f>
        <v>0</v>
      </c>
      <c r="H483">
        <f>'Calculated Tab Properties'!H483</f>
        <v>0</v>
      </c>
      <c r="I483">
        <f>'Calculated Tab Properties'!I483</f>
        <v>0</v>
      </c>
      <c r="J483" s="20" t="e">
        <f>'Calculated Tab Properties'!J483</f>
        <v>#DIV/0!</v>
      </c>
      <c r="K483">
        <v>0</v>
      </c>
      <c r="L483">
        <v>0</v>
      </c>
      <c r="M483">
        <v>0</v>
      </c>
      <c r="N483">
        <v>0</v>
      </c>
      <c r="O483" s="27">
        <v>0</v>
      </c>
      <c r="P483" s="27">
        <v>0</v>
      </c>
      <c r="Q483">
        <v>0</v>
      </c>
      <c r="R483" t="e">
        <f>'Calculated Tab Properties'!R483</f>
        <v>#DIV/0!</v>
      </c>
      <c r="T483" s="30" t="e">
        <f>VLOOKUP('GEOMETRIC INPUTS'!D483,'Pressure Calculations'!$A$22:$B$61,2,TRUE)</f>
        <v>#N/A</v>
      </c>
      <c r="U483" s="30" t="e">
        <f>VLOOKUP('GEOMETRIC INPUTS'!D483,'Pressure Calculations'!$C$22:$D$61,2,TRUE)</f>
        <v>#N/A</v>
      </c>
      <c r="V483" t="e">
        <f>T483*'GEOMETRIC INPUTS'!S483</f>
        <v>#N/A</v>
      </c>
      <c r="W483" s="27" t="e">
        <f>U483*'GEOMETRIC INPUTS'!R483</f>
        <v>#N/A</v>
      </c>
      <c r="X483" s="27" t="e">
        <f t="shared" si="117"/>
        <v>#N/A</v>
      </c>
      <c r="Y483" s="27" t="e">
        <f t="shared" si="118"/>
        <v>#N/A</v>
      </c>
      <c r="Z483" s="27" t="e">
        <f t="shared" si="119"/>
        <v>#DIV/0!</v>
      </c>
      <c r="AA483" s="27" t="e">
        <f t="shared" si="120"/>
        <v>#DIV/0!</v>
      </c>
      <c r="AB483" s="27" t="e">
        <f t="shared" si="121"/>
        <v>#DIV/0!</v>
      </c>
      <c r="AC483" t="e">
        <f t="shared" si="122"/>
        <v>#N/A</v>
      </c>
      <c r="AD483" s="28">
        <f>'GT Data'!D485</f>
        <v>0</v>
      </c>
      <c r="AE483" t="e">
        <f t="shared" si="123"/>
        <v>#N/A</v>
      </c>
      <c r="AF483" t="e">
        <f t="shared" si="124"/>
        <v>#N/A</v>
      </c>
      <c r="AG483" s="25" t="e">
        <f t="shared" si="125"/>
        <v>#DIV/0!</v>
      </c>
      <c r="AH483" s="25">
        <v>0</v>
      </c>
      <c r="AI483" s="25">
        <v>0</v>
      </c>
      <c r="AJ483" s="25" t="e">
        <f t="shared" si="126"/>
        <v>#N/A</v>
      </c>
      <c r="AK483" s="28">
        <f>'GT Data'!N485</f>
        <v>0</v>
      </c>
      <c r="AL483" s="25" t="e">
        <f t="shared" si="127"/>
        <v>#DIV/0!</v>
      </c>
      <c r="AM483" s="25" t="e">
        <f t="shared" si="128"/>
        <v>#DIV/0!</v>
      </c>
      <c r="AN483" s="25" t="e">
        <f t="shared" si="129"/>
        <v>#DIV/0!</v>
      </c>
      <c r="AO483" s="25">
        <v>0</v>
      </c>
      <c r="AP483" s="25">
        <v>0</v>
      </c>
      <c r="AQ483" s="25">
        <v>0</v>
      </c>
    </row>
    <row r="484" spans="1:43" x14ac:dyDescent="0.3">
      <c r="A484">
        <f>'Calculated Tab Properties'!A484</f>
        <v>0</v>
      </c>
      <c r="B484">
        <f>'Calculated Tab Properties'!B484</f>
        <v>0</v>
      </c>
      <c r="C484">
        <f>'Calculated Tab Properties'!C484</f>
        <v>0</v>
      </c>
      <c r="D484">
        <f>'Calculated Tab Properties'!D484</f>
        <v>0</v>
      </c>
      <c r="E484">
        <f>'Calculated Tab Properties'!E484</f>
        <v>0</v>
      </c>
      <c r="F484">
        <f>'Calculated Tab Properties'!F484</f>
        <v>0</v>
      </c>
      <c r="G484">
        <f>'Calculated Tab Properties'!G484</f>
        <v>0</v>
      </c>
      <c r="H484">
        <f>'Calculated Tab Properties'!H484</f>
        <v>0</v>
      </c>
      <c r="I484">
        <f>'Calculated Tab Properties'!I484</f>
        <v>0</v>
      </c>
      <c r="J484" s="20" t="e">
        <f>'Calculated Tab Properties'!J484</f>
        <v>#DIV/0!</v>
      </c>
      <c r="K484">
        <v>0</v>
      </c>
      <c r="L484">
        <v>0</v>
      </c>
      <c r="M484">
        <v>0</v>
      </c>
      <c r="N484">
        <v>0</v>
      </c>
      <c r="O484" s="27">
        <v>0</v>
      </c>
      <c r="P484" s="27">
        <v>0</v>
      </c>
      <c r="Q484">
        <v>0</v>
      </c>
      <c r="R484" t="e">
        <f>'Calculated Tab Properties'!R484</f>
        <v>#DIV/0!</v>
      </c>
      <c r="T484" s="30" t="e">
        <f>VLOOKUP('GEOMETRIC INPUTS'!D484,'Pressure Calculations'!$A$22:$B$61,2,TRUE)</f>
        <v>#N/A</v>
      </c>
      <c r="U484" s="30" t="e">
        <f>VLOOKUP('GEOMETRIC INPUTS'!D484,'Pressure Calculations'!$C$22:$D$61,2,TRUE)</f>
        <v>#N/A</v>
      </c>
      <c r="V484" t="e">
        <f>T484*'GEOMETRIC INPUTS'!S484</f>
        <v>#N/A</v>
      </c>
      <c r="W484" s="27" t="e">
        <f>U484*'GEOMETRIC INPUTS'!R484</f>
        <v>#N/A</v>
      </c>
      <c r="X484" s="27" t="e">
        <f t="shared" si="117"/>
        <v>#N/A</v>
      </c>
      <c r="Y484" s="27" t="e">
        <f t="shared" si="118"/>
        <v>#N/A</v>
      </c>
      <c r="Z484" s="27" t="e">
        <f t="shared" si="119"/>
        <v>#DIV/0!</v>
      </c>
      <c r="AA484" s="27" t="e">
        <f t="shared" si="120"/>
        <v>#DIV/0!</v>
      </c>
      <c r="AB484" s="27" t="e">
        <f t="shared" si="121"/>
        <v>#DIV/0!</v>
      </c>
      <c r="AC484" t="e">
        <f t="shared" si="122"/>
        <v>#N/A</v>
      </c>
      <c r="AD484" s="28">
        <f>'GT Data'!D486</f>
        <v>0</v>
      </c>
      <c r="AE484" t="e">
        <f t="shared" si="123"/>
        <v>#N/A</v>
      </c>
      <c r="AF484" t="e">
        <f t="shared" si="124"/>
        <v>#N/A</v>
      </c>
      <c r="AG484" s="25" t="e">
        <f t="shared" si="125"/>
        <v>#DIV/0!</v>
      </c>
      <c r="AH484" s="25">
        <v>0</v>
      </c>
      <c r="AI484" s="25">
        <v>0</v>
      </c>
      <c r="AJ484" s="25" t="e">
        <f t="shared" si="126"/>
        <v>#N/A</v>
      </c>
      <c r="AK484" s="28">
        <f>'GT Data'!N486</f>
        <v>0</v>
      </c>
      <c r="AL484" s="25" t="e">
        <f t="shared" si="127"/>
        <v>#DIV/0!</v>
      </c>
      <c r="AM484" s="25" t="e">
        <f t="shared" si="128"/>
        <v>#DIV/0!</v>
      </c>
      <c r="AN484" s="25" t="e">
        <f t="shared" si="129"/>
        <v>#DIV/0!</v>
      </c>
      <c r="AO484" s="25">
        <v>0</v>
      </c>
      <c r="AP484" s="25">
        <v>0</v>
      </c>
      <c r="AQ484" s="25">
        <v>0</v>
      </c>
    </row>
    <row r="485" spans="1:43" x14ac:dyDescent="0.3">
      <c r="A485">
        <f>'Calculated Tab Properties'!A485</f>
        <v>0</v>
      </c>
      <c r="B485">
        <f>'Calculated Tab Properties'!B485</f>
        <v>0</v>
      </c>
      <c r="C485">
        <f>'Calculated Tab Properties'!C485</f>
        <v>0</v>
      </c>
      <c r="D485">
        <f>'Calculated Tab Properties'!D485</f>
        <v>0</v>
      </c>
      <c r="E485">
        <f>'Calculated Tab Properties'!E485</f>
        <v>0</v>
      </c>
      <c r="F485">
        <f>'Calculated Tab Properties'!F485</f>
        <v>0</v>
      </c>
      <c r="G485">
        <f>'Calculated Tab Properties'!G485</f>
        <v>0</v>
      </c>
      <c r="H485">
        <f>'Calculated Tab Properties'!H485</f>
        <v>0</v>
      </c>
      <c r="I485">
        <f>'Calculated Tab Properties'!I485</f>
        <v>0</v>
      </c>
      <c r="J485" s="20" t="e">
        <f>'Calculated Tab Properties'!J485</f>
        <v>#DIV/0!</v>
      </c>
      <c r="K485">
        <v>0</v>
      </c>
      <c r="L485">
        <v>0</v>
      </c>
      <c r="M485">
        <v>0</v>
      </c>
      <c r="N485">
        <v>0</v>
      </c>
      <c r="O485" s="27">
        <v>0</v>
      </c>
      <c r="P485" s="27">
        <v>0</v>
      </c>
      <c r="Q485">
        <v>0</v>
      </c>
      <c r="R485" t="e">
        <f>'Calculated Tab Properties'!R485</f>
        <v>#DIV/0!</v>
      </c>
      <c r="T485" s="30" t="e">
        <f>VLOOKUP('GEOMETRIC INPUTS'!D485,'Pressure Calculations'!$A$22:$B$61,2,TRUE)</f>
        <v>#N/A</v>
      </c>
      <c r="U485" s="30" t="e">
        <f>VLOOKUP('GEOMETRIC INPUTS'!D485,'Pressure Calculations'!$C$22:$D$61,2,TRUE)</f>
        <v>#N/A</v>
      </c>
      <c r="V485" t="e">
        <f>T485*'GEOMETRIC INPUTS'!S485</f>
        <v>#N/A</v>
      </c>
      <c r="W485" s="27" t="e">
        <f>U485*'GEOMETRIC INPUTS'!R485</f>
        <v>#N/A</v>
      </c>
      <c r="X485" s="27" t="e">
        <f t="shared" si="117"/>
        <v>#N/A</v>
      </c>
      <c r="Y485" s="27" t="e">
        <f t="shared" si="118"/>
        <v>#N/A</v>
      </c>
      <c r="Z485" s="27" t="e">
        <f t="shared" si="119"/>
        <v>#DIV/0!</v>
      </c>
      <c r="AA485" s="27" t="e">
        <f t="shared" si="120"/>
        <v>#DIV/0!</v>
      </c>
      <c r="AB485" s="27" t="e">
        <f t="shared" si="121"/>
        <v>#DIV/0!</v>
      </c>
      <c r="AC485" t="e">
        <f t="shared" si="122"/>
        <v>#N/A</v>
      </c>
      <c r="AD485" s="28">
        <f>'GT Data'!D487</f>
        <v>0</v>
      </c>
      <c r="AE485" t="e">
        <f t="shared" si="123"/>
        <v>#N/A</v>
      </c>
      <c r="AF485" t="e">
        <f t="shared" si="124"/>
        <v>#N/A</v>
      </c>
      <c r="AG485" s="25" t="e">
        <f t="shared" si="125"/>
        <v>#DIV/0!</v>
      </c>
      <c r="AH485" s="25">
        <v>0</v>
      </c>
      <c r="AI485" s="25">
        <v>0</v>
      </c>
      <c r="AJ485" s="25" t="e">
        <f t="shared" si="126"/>
        <v>#N/A</v>
      </c>
      <c r="AK485" s="28">
        <f>'GT Data'!N487</f>
        <v>0</v>
      </c>
      <c r="AL485" s="25" t="e">
        <f t="shared" si="127"/>
        <v>#DIV/0!</v>
      </c>
      <c r="AM485" s="25" t="e">
        <f t="shared" si="128"/>
        <v>#DIV/0!</v>
      </c>
      <c r="AN485" s="25" t="e">
        <f t="shared" si="129"/>
        <v>#DIV/0!</v>
      </c>
      <c r="AO485" s="25">
        <v>0</v>
      </c>
      <c r="AP485" s="25">
        <v>0</v>
      </c>
      <c r="AQ485" s="25">
        <v>0</v>
      </c>
    </row>
    <row r="486" spans="1:43" x14ac:dyDescent="0.3">
      <c r="A486">
        <f>'Calculated Tab Properties'!A486</f>
        <v>0</v>
      </c>
      <c r="B486">
        <f>'Calculated Tab Properties'!B486</f>
        <v>0</v>
      </c>
      <c r="C486">
        <f>'Calculated Tab Properties'!C486</f>
        <v>0</v>
      </c>
      <c r="D486">
        <f>'Calculated Tab Properties'!D486</f>
        <v>0</v>
      </c>
      <c r="E486">
        <f>'Calculated Tab Properties'!E486</f>
        <v>0</v>
      </c>
      <c r="F486">
        <f>'Calculated Tab Properties'!F486</f>
        <v>0</v>
      </c>
      <c r="G486">
        <f>'Calculated Tab Properties'!G486</f>
        <v>0</v>
      </c>
      <c r="H486">
        <f>'Calculated Tab Properties'!H486</f>
        <v>0</v>
      </c>
      <c r="I486">
        <f>'Calculated Tab Properties'!I486</f>
        <v>0</v>
      </c>
      <c r="J486" s="20" t="e">
        <f>'Calculated Tab Properties'!J486</f>
        <v>#DIV/0!</v>
      </c>
      <c r="K486">
        <v>0</v>
      </c>
      <c r="L486">
        <v>0</v>
      </c>
      <c r="M486">
        <v>0</v>
      </c>
      <c r="N486">
        <v>0</v>
      </c>
      <c r="O486" s="27">
        <v>0</v>
      </c>
      <c r="P486" s="27">
        <v>0</v>
      </c>
      <c r="Q486">
        <v>0</v>
      </c>
      <c r="R486" t="e">
        <f>'Calculated Tab Properties'!R486</f>
        <v>#DIV/0!</v>
      </c>
      <c r="T486" s="30" t="e">
        <f>VLOOKUP('GEOMETRIC INPUTS'!D486,'Pressure Calculations'!$A$22:$B$61,2,TRUE)</f>
        <v>#N/A</v>
      </c>
      <c r="U486" s="30" t="e">
        <f>VLOOKUP('GEOMETRIC INPUTS'!D486,'Pressure Calculations'!$C$22:$D$61,2,TRUE)</f>
        <v>#N/A</v>
      </c>
      <c r="V486" t="e">
        <f>T486*'GEOMETRIC INPUTS'!S486</f>
        <v>#N/A</v>
      </c>
      <c r="W486" s="27" t="e">
        <f>U486*'GEOMETRIC INPUTS'!R486</f>
        <v>#N/A</v>
      </c>
      <c r="X486" s="27" t="e">
        <f t="shared" si="117"/>
        <v>#N/A</v>
      </c>
      <c r="Y486" s="27" t="e">
        <f t="shared" si="118"/>
        <v>#N/A</v>
      </c>
      <c r="Z486" s="27" t="e">
        <f t="shared" si="119"/>
        <v>#DIV/0!</v>
      </c>
      <c r="AA486" s="27" t="e">
        <f t="shared" si="120"/>
        <v>#DIV/0!</v>
      </c>
      <c r="AB486" s="27" t="e">
        <f t="shared" si="121"/>
        <v>#DIV/0!</v>
      </c>
      <c r="AC486" t="e">
        <f t="shared" si="122"/>
        <v>#N/A</v>
      </c>
      <c r="AD486" s="28">
        <f>'GT Data'!D488</f>
        <v>0</v>
      </c>
      <c r="AE486" t="e">
        <f t="shared" si="123"/>
        <v>#N/A</v>
      </c>
      <c r="AF486" t="e">
        <f t="shared" si="124"/>
        <v>#N/A</v>
      </c>
      <c r="AG486" s="25" t="e">
        <f t="shared" si="125"/>
        <v>#DIV/0!</v>
      </c>
      <c r="AH486" s="25">
        <v>0</v>
      </c>
      <c r="AI486" s="25">
        <v>0</v>
      </c>
      <c r="AJ486" s="25" t="e">
        <f t="shared" si="126"/>
        <v>#N/A</v>
      </c>
      <c r="AK486" s="28">
        <f>'GT Data'!N488</f>
        <v>0</v>
      </c>
      <c r="AL486" s="25" t="e">
        <f t="shared" si="127"/>
        <v>#DIV/0!</v>
      </c>
      <c r="AM486" s="25" t="e">
        <f t="shared" si="128"/>
        <v>#DIV/0!</v>
      </c>
      <c r="AN486" s="25" t="e">
        <f t="shared" si="129"/>
        <v>#DIV/0!</v>
      </c>
      <c r="AO486" s="25">
        <v>0</v>
      </c>
      <c r="AP486" s="25">
        <v>0</v>
      </c>
      <c r="AQ486" s="25">
        <v>0</v>
      </c>
    </row>
    <row r="487" spans="1:43" x14ac:dyDescent="0.3">
      <c r="A487">
        <f>'Calculated Tab Properties'!A487</f>
        <v>0</v>
      </c>
      <c r="B487">
        <f>'Calculated Tab Properties'!B487</f>
        <v>0</v>
      </c>
      <c r="C487">
        <f>'Calculated Tab Properties'!C487</f>
        <v>0</v>
      </c>
      <c r="D487">
        <f>'Calculated Tab Properties'!D487</f>
        <v>0</v>
      </c>
      <c r="E487">
        <f>'Calculated Tab Properties'!E487</f>
        <v>0</v>
      </c>
      <c r="F487">
        <f>'Calculated Tab Properties'!F487</f>
        <v>0</v>
      </c>
      <c r="G487">
        <f>'Calculated Tab Properties'!G487</f>
        <v>0</v>
      </c>
      <c r="H487">
        <f>'Calculated Tab Properties'!H487</f>
        <v>0</v>
      </c>
      <c r="I487">
        <f>'Calculated Tab Properties'!I487</f>
        <v>0</v>
      </c>
      <c r="J487" s="20" t="e">
        <f>'Calculated Tab Properties'!J487</f>
        <v>#DIV/0!</v>
      </c>
      <c r="K487">
        <v>0</v>
      </c>
      <c r="L487">
        <v>0</v>
      </c>
      <c r="M487">
        <v>0</v>
      </c>
      <c r="N487">
        <v>0</v>
      </c>
      <c r="O487" s="27">
        <v>0</v>
      </c>
      <c r="P487" s="27">
        <v>0</v>
      </c>
      <c r="Q487">
        <v>0</v>
      </c>
      <c r="R487" t="e">
        <f>'Calculated Tab Properties'!R487</f>
        <v>#DIV/0!</v>
      </c>
      <c r="T487" s="30" t="e">
        <f>VLOOKUP('GEOMETRIC INPUTS'!D487,'Pressure Calculations'!$A$22:$B$61,2,TRUE)</f>
        <v>#N/A</v>
      </c>
      <c r="U487" s="30" t="e">
        <f>VLOOKUP('GEOMETRIC INPUTS'!D487,'Pressure Calculations'!$C$22:$D$61,2,TRUE)</f>
        <v>#N/A</v>
      </c>
      <c r="V487" t="e">
        <f>T487*'GEOMETRIC INPUTS'!S487</f>
        <v>#N/A</v>
      </c>
      <c r="W487" s="27" t="e">
        <f>U487*'GEOMETRIC INPUTS'!R487</f>
        <v>#N/A</v>
      </c>
      <c r="X487" s="27" t="e">
        <f t="shared" si="117"/>
        <v>#N/A</v>
      </c>
      <c r="Y487" s="27" t="e">
        <f t="shared" si="118"/>
        <v>#N/A</v>
      </c>
      <c r="Z487" s="27" t="e">
        <f t="shared" si="119"/>
        <v>#DIV/0!</v>
      </c>
      <c r="AA487" s="27" t="e">
        <f t="shared" si="120"/>
        <v>#DIV/0!</v>
      </c>
      <c r="AB487" s="27" t="e">
        <f t="shared" si="121"/>
        <v>#DIV/0!</v>
      </c>
      <c r="AC487" t="e">
        <f t="shared" si="122"/>
        <v>#N/A</v>
      </c>
      <c r="AD487" s="28">
        <f>'GT Data'!D489</f>
        <v>0</v>
      </c>
      <c r="AE487" t="e">
        <f t="shared" si="123"/>
        <v>#N/A</v>
      </c>
      <c r="AF487" t="e">
        <f t="shared" si="124"/>
        <v>#N/A</v>
      </c>
      <c r="AG487" s="25" t="e">
        <f t="shared" si="125"/>
        <v>#DIV/0!</v>
      </c>
      <c r="AH487" s="25">
        <v>0</v>
      </c>
      <c r="AI487" s="25">
        <v>0</v>
      </c>
      <c r="AJ487" s="25" t="e">
        <f t="shared" si="126"/>
        <v>#N/A</v>
      </c>
      <c r="AK487" s="28">
        <f>'GT Data'!N489</f>
        <v>0</v>
      </c>
      <c r="AL487" s="25" t="e">
        <f t="shared" si="127"/>
        <v>#DIV/0!</v>
      </c>
      <c r="AM487" s="25" t="e">
        <f t="shared" si="128"/>
        <v>#DIV/0!</v>
      </c>
      <c r="AN487" s="25" t="e">
        <f t="shared" si="129"/>
        <v>#DIV/0!</v>
      </c>
      <c r="AO487" s="25">
        <v>0</v>
      </c>
      <c r="AP487" s="25">
        <v>0</v>
      </c>
      <c r="AQ487" s="25">
        <v>0</v>
      </c>
    </row>
    <row r="488" spans="1:43" x14ac:dyDescent="0.3">
      <c r="A488">
        <f>'Calculated Tab Properties'!A488</f>
        <v>0</v>
      </c>
      <c r="B488">
        <f>'Calculated Tab Properties'!B488</f>
        <v>0</v>
      </c>
      <c r="C488">
        <f>'Calculated Tab Properties'!C488</f>
        <v>0</v>
      </c>
      <c r="D488">
        <f>'Calculated Tab Properties'!D488</f>
        <v>0</v>
      </c>
      <c r="E488">
        <f>'Calculated Tab Properties'!E488</f>
        <v>0</v>
      </c>
      <c r="F488">
        <f>'Calculated Tab Properties'!F488</f>
        <v>0</v>
      </c>
      <c r="G488">
        <f>'Calculated Tab Properties'!G488</f>
        <v>0</v>
      </c>
      <c r="H488">
        <f>'Calculated Tab Properties'!H488</f>
        <v>0</v>
      </c>
      <c r="I488">
        <f>'Calculated Tab Properties'!I488</f>
        <v>0</v>
      </c>
      <c r="J488" s="20" t="e">
        <f>'Calculated Tab Properties'!J488</f>
        <v>#DIV/0!</v>
      </c>
      <c r="K488">
        <v>0</v>
      </c>
      <c r="L488">
        <v>0</v>
      </c>
      <c r="M488">
        <v>0</v>
      </c>
      <c r="N488">
        <v>0</v>
      </c>
      <c r="O488" s="27">
        <v>0</v>
      </c>
      <c r="P488" s="27">
        <v>0</v>
      </c>
      <c r="Q488">
        <v>0</v>
      </c>
      <c r="R488" t="e">
        <f>'Calculated Tab Properties'!R488</f>
        <v>#DIV/0!</v>
      </c>
      <c r="T488" s="30" t="e">
        <f>VLOOKUP('GEOMETRIC INPUTS'!D488,'Pressure Calculations'!$A$22:$B$61,2,TRUE)</f>
        <v>#N/A</v>
      </c>
      <c r="U488" s="30" t="e">
        <f>VLOOKUP('GEOMETRIC INPUTS'!D488,'Pressure Calculations'!$C$22:$D$61,2,TRUE)</f>
        <v>#N/A</v>
      </c>
      <c r="V488" t="e">
        <f>T488*'GEOMETRIC INPUTS'!S488</f>
        <v>#N/A</v>
      </c>
      <c r="W488" s="27" t="e">
        <f>U488*'GEOMETRIC INPUTS'!R488</f>
        <v>#N/A</v>
      </c>
      <c r="X488" s="27" t="e">
        <f t="shared" si="117"/>
        <v>#N/A</v>
      </c>
      <c r="Y488" s="27" t="e">
        <f t="shared" si="118"/>
        <v>#N/A</v>
      </c>
      <c r="Z488" s="27" t="e">
        <f t="shared" si="119"/>
        <v>#DIV/0!</v>
      </c>
      <c r="AA488" s="27" t="e">
        <f t="shared" si="120"/>
        <v>#DIV/0!</v>
      </c>
      <c r="AB488" s="27" t="e">
        <f t="shared" si="121"/>
        <v>#DIV/0!</v>
      </c>
      <c r="AC488" t="e">
        <f t="shared" si="122"/>
        <v>#N/A</v>
      </c>
      <c r="AD488" s="28">
        <f>'GT Data'!D490</f>
        <v>0</v>
      </c>
      <c r="AE488" t="e">
        <f t="shared" si="123"/>
        <v>#N/A</v>
      </c>
      <c r="AF488" t="e">
        <f t="shared" si="124"/>
        <v>#N/A</v>
      </c>
      <c r="AG488" s="25" t="e">
        <f t="shared" si="125"/>
        <v>#DIV/0!</v>
      </c>
      <c r="AH488" s="25">
        <v>0</v>
      </c>
      <c r="AI488" s="25">
        <v>0</v>
      </c>
      <c r="AJ488" s="25" t="e">
        <f t="shared" si="126"/>
        <v>#N/A</v>
      </c>
      <c r="AK488" s="28">
        <f>'GT Data'!N490</f>
        <v>0</v>
      </c>
      <c r="AL488" s="25" t="e">
        <f t="shared" si="127"/>
        <v>#DIV/0!</v>
      </c>
      <c r="AM488" s="25" t="e">
        <f t="shared" si="128"/>
        <v>#DIV/0!</v>
      </c>
      <c r="AN488" s="25" t="e">
        <f t="shared" si="129"/>
        <v>#DIV/0!</v>
      </c>
      <c r="AO488" s="25">
        <v>0</v>
      </c>
      <c r="AP488" s="25">
        <v>0</v>
      </c>
      <c r="AQ488" s="25">
        <v>0</v>
      </c>
    </row>
    <row r="489" spans="1:43" x14ac:dyDescent="0.3">
      <c r="A489">
        <f>'Calculated Tab Properties'!A489</f>
        <v>0</v>
      </c>
      <c r="B489">
        <f>'Calculated Tab Properties'!B489</f>
        <v>0</v>
      </c>
      <c r="C489">
        <f>'Calculated Tab Properties'!C489</f>
        <v>0</v>
      </c>
      <c r="D489">
        <f>'Calculated Tab Properties'!D489</f>
        <v>0</v>
      </c>
      <c r="E489">
        <f>'Calculated Tab Properties'!E489</f>
        <v>0</v>
      </c>
      <c r="F489">
        <f>'Calculated Tab Properties'!F489</f>
        <v>0</v>
      </c>
      <c r="G489">
        <f>'Calculated Tab Properties'!G489</f>
        <v>0</v>
      </c>
      <c r="H489">
        <f>'Calculated Tab Properties'!H489</f>
        <v>0</v>
      </c>
      <c r="I489">
        <f>'Calculated Tab Properties'!I489</f>
        <v>0</v>
      </c>
      <c r="J489" s="20" t="e">
        <f>'Calculated Tab Properties'!J489</f>
        <v>#DIV/0!</v>
      </c>
      <c r="K489">
        <v>0</v>
      </c>
      <c r="L489">
        <v>0</v>
      </c>
      <c r="M489">
        <v>0</v>
      </c>
      <c r="N489">
        <v>0</v>
      </c>
      <c r="O489" s="27">
        <v>0</v>
      </c>
      <c r="P489" s="27">
        <v>0</v>
      </c>
      <c r="Q489">
        <v>0</v>
      </c>
      <c r="R489" t="e">
        <f>'Calculated Tab Properties'!R489</f>
        <v>#DIV/0!</v>
      </c>
      <c r="T489" s="30" t="e">
        <f>VLOOKUP('GEOMETRIC INPUTS'!D489,'Pressure Calculations'!$A$22:$B$61,2,TRUE)</f>
        <v>#N/A</v>
      </c>
      <c r="U489" s="30" t="e">
        <f>VLOOKUP('GEOMETRIC INPUTS'!D489,'Pressure Calculations'!$C$22:$D$61,2,TRUE)</f>
        <v>#N/A</v>
      </c>
      <c r="V489" t="e">
        <f>T489*'GEOMETRIC INPUTS'!S489</f>
        <v>#N/A</v>
      </c>
      <c r="W489" s="27" t="e">
        <f>U489*'GEOMETRIC INPUTS'!R489</f>
        <v>#N/A</v>
      </c>
      <c r="X489" s="27" t="e">
        <f t="shared" si="117"/>
        <v>#N/A</v>
      </c>
      <c r="Y489" s="27" t="e">
        <f t="shared" si="118"/>
        <v>#N/A</v>
      </c>
      <c r="Z489" s="27" t="e">
        <f t="shared" si="119"/>
        <v>#DIV/0!</v>
      </c>
      <c r="AA489" s="27" t="e">
        <f t="shared" si="120"/>
        <v>#DIV/0!</v>
      </c>
      <c r="AB489" s="27" t="e">
        <f t="shared" si="121"/>
        <v>#DIV/0!</v>
      </c>
      <c r="AC489" t="e">
        <f t="shared" si="122"/>
        <v>#N/A</v>
      </c>
      <c r="AD489" s="28">
        <f>'GT Data'!D491</f>
        <v>0</v>
      </c>
      <c r="AE489" t="e">
        <f t="shared" si="123"/>
        <v>#N/A</v>
      </c>
      <c r="AF489" t="e">
        <f t="shared" si="124"/>
        <v>#N/A</v>
      </c>
      <c r="AG489" s="25" t="e">
        <f t="shared" si="125"/>
        <v>#DIV/0!</v>
      </c>
      <c r="AH489" s="25">
        <v>0</v>
      </c>
      <c r="AI489" s="25">
        <v>0</v>
      </c>
      <c r="AJ489" s="25" t="e">
        <f t="shared" si="126"/>
        <v>#N/A</v>
      </c>
      <c r="AK489" s="28">
        <f>'GT Data'!N491</f>
        <v>0</v>
      </c>
      <c r="AL489" s="25" t="e">
        <f t="shared" si="127"/>
        <v>#DIV/0!</v>
      </c>
      <c r="AM489" s="25" t="e">
        <f t="shared" si="128"/>
        <v>#DIV/0!</v>
      </c>
      <c r="AN489" s="25" t="e">
        <f t="shared" si="129"/>
        <v>#DIV/0!</v>
      </c>
      <c r="AO489" s="25">
        <v>0</v>
      </c>
      <c r="AP489" s="25">
        <v>0</v>
      </c>
      <c r="AQ489" s="25">
        <v>0</v>
      </c>
    </row>
    <row r="490" spans="1:43" x14ac:dyDescent="0.3">
      <c r="A490">
        <f>'Calculated Tab Properties'!A490</f>
        <v>0</v>
      </c>
      <c r="B490">
        <f>'Calculated Tab Properties'!B490</f>
        <v>0</v>
      </c>
      <c r="C490">
        <f>'Calculated Tab Properties'!C490</f>
        <v>0</v>
      </c>
      <c r="D490">
        <f>'Calculated Tab Properties'!D490</f>
        <v>0</v>
      </c>
      <c r="E490">
        <f>'Calculated Tab Properties'!E490</f>
        <v>0</v>
      </c>
      <c r="F490">
        <f>'Calculated Tab Properties'!F490</f>
        <v>0</v>
      </c>
      <c r="G490">
        <f>'Calculated Tab Properties'!G490</f>
        <v>0</v>
      </c>
      <c r="H490">
        <f>'Calculated Tab Properties'!H490</f>
        <v>0</v>
      </c>
      <c r="I490">
        <f>'Calculated Tab Properties'!I490</f>
        <v>0</v>
      </c>
      <c r="J490" s="20" t="e">
        <f>'Calculated Tab Properties'!J490</f>
        <v>#DIV/0!</v>
      </c>
      <c r="K490">
        <v>0</v>
      </c>
      <c r="L490">
        <v>0</v>
      </c>
      <c r="M490">
        <v>0</v>
      </c>
      <c r="N490">
        <v>0</v>
      </c>
      <c r="O490" s="27">
        <v>0</v>
      </c>
      <c r="P490" s="27">
        <v>0</v>
      </c>
      <c r="Q490">
        <v>0</v>
      </c>
      <c r="R490" t="e">
        <f>'Calculated Tab Properties'!R490</f>
        <v>#DIV/0!</v>
      </c>
      <c r="T490" s="30" t="e">
        <f>VLOOKUP('GEOMETRIC INPUTS'!D490,'Pressure Calculations'!$A$22:$B$61,2,TRUE)</f>
        <v>#N/A</v>
      </c>
      <c r="U490" s="30" t="e">
        <f>VLOOKUP('GEOMETRIC INPUTS'!D490,'Pressure Calculations'!$C$22:$D$61,2,TRUE)</f>
        <v>#N/A</v>
      </c>
      <c r="V490" t="e">
        <f>T490*'GEOMETRIC INPUTS'!S490</f>
        <v>#N/A</v>
      </c>
      <c r="W490" s="27" t="e">
        <f>U490*'GEOMETRIC INPUTS'!R490</f>
        <v>#N/A</v>
      </c>
      <c r="X490" s="27" t="e">
        <f t="shared" si="117"/>
        <v>#N/A</v>
      </c>
      <c r="Y490" s="27" t="e">
        <f t="shared" si="118"/>
        <v>#N/A</v>
      </c>
      <c r="Z490" s="27" t="e">
        <f t="shared" si="119"/>
        <v>#DIV/0!</v>
      </c>
      <c r="AA490" s="27" t="e">
        <f t="shared" si="120"/>
        <v>#DIV/0!</v>
      </c>
      <c r="AB490" s="27" t="e">
        <f t="shared" si="121"/>
        <v>#DIV/0!</v>
      </c>
      <c r="AC490" t="e">
        <f t="shared" si="122"/>
        <v>#N/A</v>
      </c>
      <c r="AD490" s="28">
        <f>'GT Data'!D492</f>
        <v>0</v>
      </c>
      <c r="AE490" t="e">
        <f t="shared" si="123"/>
        <v>#N/A</v>
      </c>
      <c r="AF490" t="e">
        <f t="shared" si="124"/>
        <v>#N/A</v>
      </c>
      <c r="AG490" s="25" t="e">
        <f t="shared" si="125"/>
        <v>#DIV/0!</v>
      </c>
      <c r="AH490" s="25">
        <v>0</v>
      </c>
      <c r="AI490" s="25">
        <v>0</v>
      </c>
      <c r="AJ490" s="25" t="e">
        <f t="shared" si="126"/>
        <v>#N/A</v>
      </c>
      <c r="AK490" s="28">
        <f>'GT Data'!N492</f>
        <v>0</v>
      </c>
      <c r="AL490" s="25" t="e">
        <f t="shared" si="127"/>
        <v>#DIV/0!</v>
      </c>
      <c r="AM490" s="25" t="e">
        <f t="shared" si="128"/>
        <v>#DIV/0!</v>
      </c>
      <c r="AN490" s="25" t="e">
        <f t="shared" si="129"/>
        <v>#DIV/0!</v>
      </c>
      <c r="AO490" s="25">
        <v>0</v>
      </c>
      <c r="AP490" s="25">
        <v>0</v>
      </c>
      <c r="AQ490" s="25">
        <v>0</v>
      </c>
    </row>
    <row r="491" spans="1:43" x14ac:dyDescent="0.3">
      <c r="A491">
        <f>'Calculated Tab Properties'!A491</f>
        <v>0</v>
      </c>
      <c r="B491">
        <f>'Calculated Tab Properties'!B491</f>
        <v>0</v>
      </c>
      <c r="C491">
        <f>'Calculated Tab Properties'!C491</f>
        <v>0</v>
      </c>
      <c r="D491">
        <f>'Calculated Tab Properties'!D491</f>
        <v>0</v>
      </c>
      <c r="E491">
        <f>'Calculated Tab Properties'!E491</f>
        <v>0</v>
      </c>
      <c r="F491">
        <f>'Calculated Tab Properties'!F491</f>
        <v>0</v>
      </c>
      <c r="G491">
        <f>'Calculated Tab Properties'!G491</f>
        <v>0</v>
      </c>
      <c r="H491">
        <f>'Calculated Tab Properties'!H491</f>
        <v>0</v>
      </c>
      <c r="I491">
        <f>'Calculated Tab Properties'!I491</f>
        <v>0</v>
      </c>
      <c r="J491" s="20" t="e">
        <f>'Calculated Tab Properties'!J491</f>
        <v>#DIV/0!</v>
      </c>
      <c r="K491">
        <v>0</v>
      </c>
      <c r="L491">
        <v>0</v>
      </c>
      <c r="M491">
        <v>0</v>
      </c>
      <c r="N491">
        <v>0</v>
      </c>
      <c r="O491" s="27">
        <v>0</v>
      </c>
      <c r="P491" s="27">
        <v>0</v>
      </c>
      <c r="Q491">
        <v>0</v>
      </c>
      <c r="R491" t="e">
        <f>'Calculated Tab Properties'!R491</f>
        <v>#DIV/0!</v>
      </c>
      <c r="T491" s="30" t="e">
        <f>VLOOKUP('GEOMETRIC INPUTS'!D491,'Pressure Calculations'!$A$22:$B$61,2,TRUE)</f>
        <v>#N/A</v>
      </c>
      <c r="U491" s="30" t="e">
        <f>VLOOKUP('GEOMETRIC INPUTS'!D491,'Pressure Calculations'!$C$22:$D$61,2,TRUE)</f>
        <v>#N/A</v>
      </c>
      <c r="V491" t="e">
        <f>T491*'GEOMETRIC INPUTS'!S491</f>
        <v>#N/A</v>
      </c>
      <c r="W491" s="27" t="e">
        <f>U491*'GEOMETRIC INPUTS'!R491</f>
        <v>#N/A</v>
      </c>
      <c r="X491" s="27" t="e">
        <f t="shared" si="117"/>
        <v>#N/A</v>
      </c>
      <c r="Y491" s="27" t="e">
        <f t="shared" si="118"/>
        <v>#N/A</v>
      </c>
      <c r="Z491" s="27" t="e">
        <f t="shared" si="119"/>
        <v>#DIV/0!</v>
      </c>
      <c r="AA491" s="27" t="e">
        <f t="shared" si="120"/>
        <v>#DIV/0!</v>
      </c>
      <c r="AB491" s="27" t="e">
        <f t="shared" si="121"/>
        <v>#DIV/0!</v>
      </c>
      <c r="AC491" t="e">
        <f t="shared" si="122"/>
        <v>#N/A</v>
      </c>
      <c r="AD491" s="28">
        <f>'GT Data'!D493</f>
        <v>0</v>
      </c>
      <c r="AE491" t="e">
        <f t="shared" si="123"/>
        <v>#N/A</v>
      </c>
      <c r="AF491" t="e">
        <f t="shared" si="124"/>
        <v>#N/A</v>
      </c>
      <c r="AG491" s="25" t="e">
        <f t="shared" si="125"/>
        <v>#DIV/0!</v>
      </c>
      <c r="AH491" s="25">
        <v>0</v>
      </c>
      <c r="AI491" s="25">
        <v>0</v>
      </c>
      <c r="AJ491" s="25" t="e">
        <f t="shared" si="126"/>
        <v>#N/A</v>
      </c>
      <c r="AK491" s="28">
        <f>'GT Data'!N493</f>
        <v>0</v>
      </c>
      <c r="AL491" s="25" t="e">
        <f t="shared" si="127"/>
        <v>#DIV/0!</v>
      </c>
      <c r="AM491" s="25" t="e">
        <f t="shared" si="128"/>
        <v>#DIV/0!</v>
      </c>
      <c r="AN491" s="25" t="e">
        <f t="shared" si="129"/>
        <v>#DIV/0!</v>
      </c>
      <c r="AO491" s="25">
        <v>0</v>
      </c>
      <c r="AP491" s="25">
        <v>0</v>
      </c>
      <c r="AQ491" s="25">
        <v>0</v>
      </c>
    </row>
    <row r="492" spans="1:43" x14ac:dyDescent="0.3">
      <c r="A492">
        <f>'Calculated Tab Properties'!A492</f>
        <v>0</v>
      </c>
      <c r="B492">
        <f>'Calculated Tab Properties'!B492</f>
        <v>0</v>
      </c>
      <c r="C492">
        <f>'Calculated Tab Properties'!C492</f>
        <v>0</v>
      </c>
      <c r="D492">
        <f>'Calculated Tab Properties'!D492</f>
        <v>0</v>
      </c>
      <c r="E492">
        <f>'Calculated Tab Properties'!E492</f>
        <v>0</v>
      </c>
      <c r="F492">
        <f>'Calculated Tab Properties'!F492</f>
        <v>0</v>
      </c>
      <c r="G492">
        <f>'Calculated Tab Properties'!G492</f>
        <v>0</v>
      </c>
      <c r="H492">
        <f>'Calculated Tab Properties'!H492</f>
        <v>0</v>
      </c>
      <c r="I492">
        <f>'Calculated Tab Properties'!I492</f>
        <v>0</v>
      </c>
      <c r="J492" s="20" t="e">
        <f>'Calculated Tab Properties'!J492</f>
        <v>#DIV/0!</v>
      </c>
      <c r="K492">
        <v>0</v>
      </c>
      <c r="L492">
        <v>0</v>
      </c>
      <c r="M492">
        <v>0</v>
      </c>
      <c r="N492">
        <v>0</v>
      </c>
      <c r="O492" s="27">
        <v>0</v>
      </c>
      <c r="P492" s="27">
        <v>0</v>
      </c>
      <c r="Q492">
        <v>0</v>
      </c>
      <c r="R492" t="e">
        <f>'Calculated Tab Properties'!R492</f>
        <v>#DIV/0!</v>
      </c>
      <c r="T492" s="30" t="e">
        <f>VLOOKUP('GEOMETRIC INPUTS'!D492,'Pressure Calculations'!$A$22:$B$61,2,TRUE)</f>
        <v>#N/A</v>
      </c>
      <c r="U492" s="30" t="e">
        <f>VLOOKUP('GEOMETRIC INPUTS'!D492,'Pressure Calculations'!$C$22:$D$61,2,TRUE)</f>
        <v>#N/A</v>
      </c>
      <c r="V492" t="e">
        <f>T492*'GEOMETRIC INPUTS'!S492</f>
        <v>#N/A</v>
      </c>
      <c r="W492" s="27" t="e">
        <f>U492*'GEOMETRIC INPUTS'!R492</f>
        <v>#N/A</v>
      </c>
      <c r="X492" s="27" t="e">
        <f t="shared" si="117"/>
        <v>#N/A</v>
      </c>
      <c r="Y492" s="27" t="e">
        <f t="shared" si="118"/>
        <v>#N/A</v>
      </c>
      <c r="Z492" s="27" t="e">
        <f t="shared" si="119"/>
        <v>#DIV/0!</v>
      </c>
      <c r="AA492" s="27" t="e">
        <f t="shared" si="120"/>
        <v>#DIV/0!</v>
      </c>
      <c r="AB492" s="27" t="e">
        <f t="shared" si="121"/>
        <v>#DIV/0!</v>
      </c>
      <c r="AC492" t="e">
        <f t="shared" si="122"/>
        <v>#N/A</v>
      </c>
      <c r="AD492" s="28">
        <f>'GT Data'!D494</f>
        <v>0</v>
      </c>
      <c r="AE492" t="e">
        <f t="shared" si="123"/>
        <v>#N/A</v>
      </c>
      <c r="AF492" t="e">
        <f t="shared" si="124"/>
        <v>#N/A</v>
      </c>
      <c r="AG492" s="25" t="e">
        <f t="shared" si="125"/>
        <v>#DIV/0!</v>
      </c>
      <c r="AH492" s="25">
        <v>0</v>
      </c>
      <c r="AI492" s="25">
        <v>0</v>
      </c>
      <c r="AJ492" s="25" t="e">
        <f t="shared" si="126"/>
        <v>#N/A</v>
      </c>
      <c r="AK492" s="28">
        <f>'GT Data'!N494</f>
        <v>0</v>
      </c>
      <c r="AL492" s="25" t="e">
        <f t="shared" si="127"/>
        <v>#DIV/0!</v>
      </c>
      <c r="AM492" s="25" t="e">
        <f t="shared" si="128"/>
        <v>#DIV/0!</v>
      </c>
      <c r="AN492" s="25" t="e">
        <f t="shared" si="129"/>
        <v>#DIV/0!</v>
      </c>
      <c r="AO492" s="25">
        <v>0</v>
      </c>
      <c r="AP492" s="25">
        <v>0</v>
      </c>
      <c r="AQ492" s="25">
        <v>0</v>
      </c>
    </row>
    <row r="493" spans="1:43" x14ac:dyDescent="0.3">
      <c r="A493">
        <f>'Calculated Tab Properties'!A493</f>
        <v>0</v>
      </c>
      <c r="B493">
        <f>'Calculated Tab Properties'!B493</f>
        <v>0</v>
      </c>
      <c r="C493">
        <f>'Calculated Tab Properties'!C493</f>
        <v>0</v>
      </c>
      <c r="D493">
        <f>'Calculated Tab Properties'!D493</f>
        <v>0</v>
      </c>
      <c r="E493">
        <f>'Calculated Tab Properties'!E493</f>
        <v>0</v>
      </c>
      <c r="F493">
        <f>'Calculated Tab Properties'!F493</f>
        <v>0</v>
      </c>
      <c r="G493">
        <f>'Calculated Tab Properties'!G493</f>
        <v>0</v>
      </c>
      <c r="H493">
        <f>'Calculated Tab Properties'!H493</f>
        <v>0</v>
      </c>
      <c r="I493">
        <f>'Calculated Tab Properties'!I493</f>
        <v>0</v>
      </c>
      <c r="J493" s="20" t="e">
        <f>'Calculated Tab Properties'!J493</f>
        <v>#DIV/0!</v>
      </c>
      <c r="K493">
        <v>0</v>
      </c>
      <c r="L493">
        <v>0</v>
      </c>
      <c r="M493">
        <v>0</v>
      </c>
      <c r="N493">
        <v>0</v>
      </c>
      <c r="O493" s="27">
        <v>0</v>
      </c>
      <c r="P493" s="27">
        <v>0</v>
      </c>
      <c r="Q493">
        <v>0</v>
      </c>
      <c r="R493" t="e">
        <f>'Calculated Tab Properties'!R493</f>
        <v>#DIV/0!</v>
      </c>
      <c r="T493" s="30" t="e">
        <f>VLOOKUP('GEOMETRIC INPUTS'!D493,'Pressure Calculations'!$A$22:$B$61,2,TRUE)</f>
        <v>#N/A</v>
      </c>
      <c r="U493" s="30" t="e">
        <f>VLOOKUP('GEOMETRIC INPUTS'!D493,'Pressure Calculations'!$C$22:$D$61,2,TRUE)</f>
        <v>#N/A</v>
      </c>
      <c r="V493" t="e">
        <f>T493*'GEOMETRIC INPUTS'!S493</f>
        <v>#N/A</v>
      </c>
      <c r="W493" s="27" t="e">
        <f>U493*'GEOMETRIC INPUTS'!R493</f>
        <v>#N/A</v>
      </c>
      <c r="X493" s="27" t="e">
        <f t="shared" si="117"/>
        <v>#N/A</v>
      </c>
      <c r="Y493" s="27" t="e">
        <f t="shared" si="118"/>
        <v>#N/A</v>
      </c>
      <c r="Z493" s="27" t="e">
        <f t="shared" si="119"/>
        <v>#DIV/0!</v>
      </c>
      <c r="AA493" s="27" t="e">
        <f t="shared" si="120"/>
        <v>#DIV/0!</v>
      </c>
      <c r="AB493" s="27" t="e">
        <f t="shared" si="121"/>
        <v>#DIV/0!</v>
      </c>
      <c r="AC493" t="e">
        <f t="shared" si="122"/>
        <v>#N/A</v>
      </c>
      <c r="AD493" s="28">
        <f>'GT Data'!D495</f>
        <v>0</v>
      </c>
      <c r="AE493" t="e">
        <f t="shared" si="123"/>
        <v>#N/A</v>
      </c>
      <c r="AF493" t="e">
        <f t="shared" si="124"/>
        <v>#N/A</v>
      </c>
      <c r="AG493" s="25" t="e">
        <f t="shared" si="125"/>
        <v>#DIV/0!</v>
      </c>
      <c r="AH493" s="25">
        <v>0</v>
      </c>
      <c r="AI493" s="25">
        <v>0</v>
      </c>
      <c r="AJ493" s="25" t="e">
        <f t="shared" si="126"/>
        <v>#N/A</v>
      </c>
      <c r="AK493" s="28">
        <f>'GT Data'!N495</f>
        <v>0</v>
      </c>
      <c r="AL493" s="25" t="e">
        <f t="shared" si="127"/>
        <v>#DIV/0!</v>
      </c>
      <c r="AM493" s="25" t="e">
        <f t="shared" si="128"/>
        <v>#DIV/0!</v>
      </c>
      <c r="AN493" s="25" t="e">
        <f t="shared" si="129"/>
        <v>#DIV/0!</v>
      </c>
      <c r="AO493" s="25">
        <v>0</v>
      </c>
      <c r="AP493" s="25">
        <v>0</v>
      </c>
      <c r="AQ493" s="25">
        <v>0</v>
      </c>
    </row>
    <row r="494" spans="1:43" x14ac:dyDescent="0.3">
      <c r="A494">
        <f>'Calculated Tab Properties'!A494</f>
        <v>0</v>
      </c>
      <c r="B494">
        <f>'Calculated Tab Properties'!B494</f>
        <v>0</v>
      </c>
      <c r="C494">
        <f>'Calculated Tab Properties'!C494</f>
        <v>0</v>
      </c>
      <c r="D494">
        <f>'Calculated Tab Properties'!D494</f>
        <v>0</v>
      </c>
      <c r="E494">
        <f>'Calculated Tab Properties'!E494</f>
        <v>0</v>
      </c>
      <c r="F494">
        <f>'Calculated Tab Properties'!F494</f>
        <v>0</v>
      </c>
      <c r="G494">
        <f>'Calculated Tab Properties'!G494</f>
        <v>0</v>
      </c>
      <c r="H494">
        <f>'Calculated Tab Properties'!H494</f>
        <v>0</v>
      </c>
      <c r="I494">
        <f>'Calculated Tab Properties'!I494</f>
        <v>0</v>
      </c>
      <c r="J494" s="20" t="e">
        <f>'Calculated Tab Properties'!J494</f>
        <v>#DIV/0!</v>
      </c>
      <c r="K494">
        <v>0</v>
      </c>
      <c r="L494">
        <v>0</v>
      </c>
      <c r="M494">
        <v>0</v>
      </c>
      <c r="N494">
        <v>0</v>
      </c>
      <c r="O494" s="27">
        <v>0</v>
      </c>
      <c r="P494" s="27">
        <v>0</v>
      </c>
      <c r="Q494">
        <v>0</v>
      </c>
      <c r="R494" t="e">
        <f>'Calculated Tab Properties'!R494</f>
        <v>#DIV/0!</v>
      </c>
      <c r="T494" s="30" t="e">
        <f>VLOOKUP('GEOMETRIC INPUTS'!D494,'Pressure Calculations'!$A$22:$B$61,2,TRUE)</f>
        <v>#N/A</v>
      </c>
      <c r="U494" s="30" t="e">
        <f>VLOOKUP('GEOMETRIC INPUTS'!D494,'Pressure Calculations'!$C$22:$D$61,2,TRUE)</f>
        <v>#N/A</v>
      </c>
      <c r="V494" t="e">
        <f>T494*'GEOMETRIC INPUTS'!S494</f>
        <v>#N/A</v>
      </c>
      <c r="W494" s="27" t="e">
        <f>U494*'GEOMETRIC INPUTS'!R494</f>
        <v>#N/A</v>
      </c>
      <c r="X494" s="27" t="e">
        <f t="shared" si="117"/>
        <v>#N/A</v>
      </c>
      <c r="Y494" s="27" t="e">
        <f t="shared" si="118"/>
        <v>#N/A</v>
      </c>
      <c r="Z494" s="27" t="e">
        <f t="shared" si="119"/>
        <v>#DIV/0!</v>
      </c>
      <c r="AA494" s="27" t="e">
        <f t="shared" si="120"/>
        <v>#DIV/0!</v>
      </c>
      <c r="AB494" s="27" t="e">
        <f t="shared" si="121"/>
        <v>#DIV/0!</v>
      </c>
      <c r="AC494" t="e">
        <f t="shared" si="122"/>
        <v>#N/A</v>
      </c>
      <c r="AD494" s="28">
        <f>'GT Data'!D496</f>
        <v>0</v>
      </c>
      <c r="AE494" t="e">
        <f t="shared" si="123"/>
        <v>#N/A</v>
      </c>
      <c r="AF494" t="e">
        <f t="shared" si="124"/>
        <v>#N/A</v>
      </c>
      <c r="AG494" s="25" t="e">
        <f t="shared" si="125"/>
        <v>#DIV/0!</v>
      </c>
      <c r="AH494" s="25">
        <v>0</v>
      </c>
      <c r="AI494" s="25">
        <v>0</v>
      </c>
      <c r="AJ494" s="25" t="e">
        <f t="shared" si="126"/>
        <v>#N/A</v>
      </c>
      <c r="AK494" s="28">
        <f>'GT Data'!N496</f>
        <v>0</v>
      </c>
      <c r="AL494" s="25" t="e">
        <f t="shared" si="127"/>
        <v>#DIV/0!</v>
      </c>
      <c r="AM494" s="25" t="e">
        <f t="shared" si="128"/>
        <v>#DIV/0!</v>
      </c>
      <c r="AN494" s="25" t="e">
        <f t="shared" si="129"/>
        <v>#DIV/0!</v>
      </c>
      <c r="AO494" s="25">
        <v>0</v>
      </c>
      <c r="AP494" s="25">
        <v>0</v>
      </c>
      <c r="AQ494" s="25">
        <v>0</v>
      </c>
    </row>
    <row r="495" spans="1:43" x14ac:dyDescent="0.3">
      <c r="A495">
        <f>'Calculated Tab Properties'!A495</f>
        <v>0</v>
      </c>
      <c r="B495">
        <f>'Calculated Tab Properties'!B495</f>
        <v>0</v>
      </c>
      <c r="C495">
        <f>'Calculated Tab Properties'!C495</f>
        <v>0</v>
      </c>
      <c r="D495">
        <f>'Calculated Tab Properties'!D495</f>
        <v>0</v>
      </c>
      <c r="E495">
        <f>'Calculated Tab Properties'!E495</f>
        <v>0</v>
      </c>
      <c r="F495">
        <f>'Calculated Tab Properties'!F495</f>
        <v>0</v>
      </c>
      <c r="G495">
        <f>'Calculated Tab Properties'!G495</f>
        <v>0</v>
      </c>
      <c r="H495">
        <f>'Calculated Tab Properties'!H495</f>
        <v>0</v>
      </c>
      <c r="I495">
        <f>'Calculated Tab Properties'!I495</f>
        <v>0</v>
      </c>
      <c r="J495" s="20" t="e">
        <f>'Calculated Tab Properties'!J495</f>
        <v>#DIV/0!</v>
      </c>
      <c r="K495">
        <v>0</v>
      </c>
      <c r="L495">
        <v>0</v>
      </c>
      <c r="M495">
        <v>0</v>
      </c>
      <c r="N495">
        <v>0</v>
      </c>
      <c r="O495" s="27">
        <v>0</v>
      </c>
      <c r="P495" s="27">
        <v>0</v>
      </c>
      <c r="Q495">
        <v>0</v>
      </c>
      <c r="R495" t="e">
        <f>'Calculated Tab Properties'!R495</f>
        <v>#DIV/0!</v>
      </c>
      <c r="T495" s="30" t="e">
        <f>VLOOKUP('GEOMETRIC INPUTS'!D495,'Pressure Calculations'!$A$22:$B$61,2,TRUE)</f>
        <v>#N/A</v>
      </c>
      <c r="U495" s="30" t="e">
        <f>VLOOKUP('GEOMETRIC INPUTS'!D495,'Pressure Calculations'!$C$22:$D$61,2,TRUE)</f>
        <v>#N/A</v>
      </c>
      <c r="V495" t="e">
        <f>T495*'GEOMETRIC INPUTS'!S495</f>
        <v>#N/A</v>
      </c>
      <c r="W495" s="27" t="e">
        <f>U495*'GEOMETRIC INPUTS'!R495</f>
        <v>#N/A</v>
      </c>
      <c r="X495" s="27" t="e">
        <f t="shared" si="117"/>
        <v>#N/A</v>
      </c>
      <c r="Y495" s="27" t="e">
        <f t="shared" si="118"/>
        <v>#N/A</v>
      </c>
      <c r="Z495" s="27" t="e">
        <f t="shared" si="119"/>
        <v>#DIV/0!</v>
      </c>
      <c r="AA495" s="27" t="e">
        <f t="shared" si="120"/>
        <v>#DIV/0!</v>
      </c>
      <c r="AB495" s="27" t="e">
        <f t="shared" si="121"/>
        <v>#DIV/0!</v>
      </c>
      <c r="AC495" t="e">
        <f t="shared" si="122"/>
        <v>#N/A</v>
      </c>
      <c r="AD495" s="28">
        <f>'GT Data'!D497</f>
        <v>0</v>
      </c>
      <c r="AE495" t="e">
        <f t="shared" si="123"/>
        <v>#N/A</v>
      </c>
      <c r="AF495" t="e">
        <f t="shared" si="124"/>
        <v>#N/A</v>
      </c>
      <c r="AG495" s="25" t="e">
        <f t="shared" si="125"/>
        <v>#DIV/0!</v>
      </c>
      <c r="AH495" s="25">
        <v>0</v>
      </c>
      <c r="AI495" s="25">
        <v>0</v>
      </c>
      <c r="AJ495" s="25" t="e">
        <f t="shared" si="126"/>
        <v>#N/A</v>
      </c>
      <c r="AK495" s="28">
        <f>'GT Data'!N497</f>
        <v>0</v>
      </c>
      <c r="AL495" s="25" t="e">
        <f t="shared" si="127"/>
        <v>#DIV/0!</v>
      </c>
      <c r="AM495" s="25" t="e">
        <f t="shared" si="128"/>
        <v>#DIV/0!</v>
      </c>
      <c r="AN495" s="25" t="e">
        <f t="shared" si="129"/>
        <v>#DIV/0!</v>
      </c>
      <c r="AO495" s="25">
        <v>0</v>
      </c>
      <c r="AP495" s="25">
        <v>0</v>
      </c>
      <c r="AQ495" s="25">
        <v>0</v>
      </c>
    </row>
    <row r="496" spans="1:43" x14ac:dyDescent="0.3">
      <c r="A496">
        <f>'Calculated Tab Properties'!A496</f>
        <v>0</v>
      </c>
      <c r="B496">
        <f>'Calculated Tab Properties'!B496</f>
        <v>0</v>
      </c>
      <c r="C496">
        <f>'Calculated Tab Properties'!C496</f>
        <v>0</v>
      </c>
      <c r="D496">
        <f>'Calculated Tab Properties'!D496</f>
        <v>0</v>
      </c>
      <c r="E496">
        <f>'Calculated Tab Properties'!E496</f>
        <v>0</v>
      </c>
      <c r="F496">
        <f>'Calculated Tab Properties'!F496</f>
        <v>0</v>
      </c>
      <c r="G496">
        <f>'Calculated Tab Properties'!G496</f>
        <v>0</v>
      </c>
      <c r="H496">
        <f>'Calculated Tab Properties'!H496</f>
        <v>0</v>
      </c>
      <c r="I496">
        <f>'Calculated Tab Properties'!I496</f>
        <v>0</v>
      </c>
      <c r="J496" s="20" t="e">
        <f>'Calculated Tab Properties'!J496</f>
        <v>#DIV/0!</v>
      </c>
      <c r="K496">
        <v>0</v>
      </c>
      <c r="L496">
        <v>0</v>
      </c>
      <c r="M496">
        <v>0</v>
      </c>
      <c r="N496">
        <v>0</v>
      </c>
      <c r="O496" s="27">
        <v>0</v>
      </c>
      <c r="P496" s="27">
        <v>0</v>
      </c>
      <c r="Q496">
        <v>0</v>
      </c>
      <c r="R496" t="e">
        <f>'Calculated Tab Properties'!R496</f>
        <v>#DIV/0!</v>
      </c>
      <c r="T496" s="30" t="e">
        <f>VLOOKUP('GEOMETRIC INPUTS'!D496,'Pressure Calculations'!$A$22:$B$61,2,TRUE)</f>
        <v>#N/A</v>
      </c>
      <c r="U496" s="30" t="e">
        <f>VLOOKUP('GEOMETRIC INPUTS'!D496,'Pressure Calculations'!$C$22:$D$61,2,TRUE)</f>
        <v>#N/A</v>
      </c>
      <c r="V496" t="e">
        <f>T496*'GEOMETRIC INPUTS'!S496</f>
        <v>#N/A</v>
      </c>
      <c r="W496" s="27" t="e">
        <f>U496*'GEOMETRIC INPUTS'!R496</f>
        <v>#N/A</v>
      </c>
      <c r="X496" s="27" t="e">
        <f t="shared" si="117"/>
        <v>#N/A</v>
      </c>
      <c r="Y496" s="27" t="e">
        <f t="shared" si="118"/>
        <v>#N/A</v>
      </c>
      <c r="Z496" s="27" t="e">
        <f t="shared" si="119"/>
        <v>#DIV/0!</v>
      </c>
      <c r="AA496" s="27" t="e">
        <f t="shared" si="120"/>
        <v>#DIV/0!</v>
      </c>
      <c r="AB496" s="27" t="e">
        <f t="shared" si="121"/>
        <v>#DIV/0!</v>
      </c>
      <c r="AC496" t="e">
        <f t="shared" si="122"/>
        <v>#N/A</v>
      </c>
      <c r="AD496" s="28">
        <f>'GT Data'!D498</f>
        <v>0</v>
      </c>
      <c r="AE496" t="e">
        <f t="shared" si="123"/>
        <v>#N/A</v>
      </c>
      <c r="AF496" t="e">
        <f t="shared" si="124"/>
        <v>#N/A</v>
      </c>
      <c r="AG496" s="25" t="e">
        <f t="shared" si="125"/>
        <v>#DIV/0!</v>
      </c>
      <c r="AH496" s="25">
        <v>0</v>
      </c>
      <c r="AI496" s="25">
        <v>0</v>
      </c>
      <c r="AJ496" s="25" t="e">
        <f t="shared" si="126"/>
        <v>#N/A</v>
      </c>
      <c r="AK496" s="28">
        <f>'GT Data'!N498</f>
        <v>0</v>
      </c>
      <c r="AL496" s="25" t="e">
        <f t="shared" si="127"/>
        <v>#DIV/0!</v>
      </c>
      <c r="AM496" s="25" t="e">
        <f t="shared" si="128"/>
        <v>#DIV/0!</v>
      </c>
      <c r="AN496" s="25" t="e">
        <f t="shared" si="129"/>
        <v>#DIV/0!</v>
      </c>
      <c r="AO496" s="25">
        <v>0</v>
      </c>
      <c r="AP496" s="25">
        <v>0</v>
      </c>
      <c r="AQ496" s="25">
        <v>0</v>
      </c>
    </row>
    <row r="497" spans="1:43" x14ac:dyDescent="0.3">
      <c r="A497">
        <f>'Calculated Tab Properties'!A497</f>
        <v>0</v>
      </c>
      <c r="B497">
        <f>'Calculated Tab Properties'!B497</f>
        <v>0</v>
      </c>
      <c r="C497">
        <f>'Calculated Tab Properties'!C497</f>
        <v>0</v>
      </c>
      <c r="D497">
        <f>'Calculated Tab Properties'!D497</f>
        <v>0</v>
      </c>
      <c r="E497">
        <f>'Calculated Tab Properties'!E497</f>
        <v>0</v>
      </c>
      <c r="F497">
        <f>'Calculated Tab Properties'!F497</f>
        <v>0</v>
      </c>
      <c r="G497">
        <f>'Calculated Tab Properties'!G497</f>
        <v>0</v>
      </c>
      <c r="H497">
        <f>'Calculated Tab Properties'!H497</f>
        <v>0</v>
      </c>
      <c r="I497">
        <f>'Calculated Tab Properties'!I497</f>
        <v>0</v>
      </c>
      <c r="J497" s="20" t="e">
        <f>'Calculated Tab Properties'!J497</f>
        <v>#DIV/0!</v>
      </c>
      <c r="K497">
        <v>0</v>
      </c>
      <c r="L497">
        <v>0</v>
      </c>
      <c r="M497">
        <v>0</v>
      </c>
      <c r="N497">
        <v>0</v>
      </c>
      <c r="O497" s="27">
        <v>0</v>
      </c>
      <c r="P497" s="27">
        <v>0</v>
      </c>
      <c r="Q497">
        <v>0</v>
      </c>
      <c r="R497" t="e">
        <f>'Calculated Tab Properties'!R497</f>
        <v>#DIV/0!</v>
      </c>
      <c r="T497" s="30" t="e">
        <f>VLOOKUP('GEOMETRIC INPUTS'!D497,'Pressure Calculations'!$A$22:$B$61,2,TRUE)</f>
        <v>#N/A</v>
      </c>
      <c r="U497" s="30" t="e">
        <f>VLOOKUP('GEOMETRIC INPUTS'!D497,'Pressure Calculations'!$C$22:$D$61,2,TRUE)</f>
        <v>#N/A</v>
      </c>
      <c r="V497" t="e">
        <f>T497*'GEOMETRIC INPUTS'!S497</f>
        <v>#N/A</v>
      </c>
      <c r="W497" s="27" t="e">
        <f>U497*'GEOMETRIC INPUTS'!R497</f>
        <v>#N/A</v>
      </c>
      <c r="X497" s="27" t="e">
        <f t="shared" si="117"/>
        <v>#N/A</v>
      </c>
      <c r="Y497" s="27" t="e">
        <f t="shared" si="118"/>
        <v>#N/A</v>
      </c>
      <c r="Z497" s="27" t="e">
        <f t="shared" si="119"/>
        <v>#DIV/0!</v>
      </c>
      <c r="AA497" s="27" t="e">
        <f t="shared" si="120"/>
        <v>#DIV/0!</v>
      </c>
      <c r="AB497" s="27" t="e">
        <f t="shared" si="121"/>
        <v>#DIV/0!</v>
      </c>
      <c r="AC497" t="e">
        <f t="shared" si="122"/>
        <v>#N/A</v>
      </c>
      <c r="AD497" s="28">
        <f>'GT Data'!D499</f>
        <v>0</v>
      </c>
      <c r="AE497" t="e">
        <f t="shared" si="123"/>
        <v>#N/A</v>
      </c>
      <c r="AF497" t="e">
        <f t="shared" si="124"/>
        <v>#N/A</v>
      </c>
      <c r="AG497" s="25" t="e">
        <f t="shared" si="125"/>
        <v>#DIV/0!</v>
      </c>
      <c r="AH497" s="25">
        <v>0</v>
      </c>
      <c r="AI497" s="25">
        <v>0</v>
      </c>
      <c r="AJ497" s="25" t="e">
        <f t="shared" si="126"/>
        <v>#N/A</v>
      </c>
      <c r="AK497" s="28">
        <f>'GT Data'!N499</f>
        <v>0</v>
      </c>
      <c r="AL497" s="25" t="e">
        <f t="shared" si="127"/>
        <v>#DIV/0!</v>
      </c>
      <c r="AM497" s="25" t="e">
        <f t="shared" si="128"/>
        <v>#DIV/0!</v>
      </c>
      <c r="AN497" s="25" t="e">
        <f t="shared" si="129"/>
        <v>#DIV/0!</v>
      </c>
      <c r="AO497" s="25">
        <v>0</v>
      </c>
      <c r="AP497" s="25">
        <v>0</v>
      </c>
      <c r="AQ497" s="25">
        <v>0</v>
      </c>
    </row>
    <row r="498" spans="1:43" x14ac:dyDescent="0.3">
      <c r="A498">
        <f>'Calculated Tab Properties'!A498</f>
        <v>0</v>
      </c>
      <c r="B498">
        <f>'Calculated Tab Properties'!B498</f>
        <v>0</v>
      </c>
      <c r="C498">
        <f>'Calculated Tab Properties'!C498</f>
        <v>0</v>
      </c>
      <c r="D498">
        <f>'Calculated Tab Properties'!D498</f>
        <v>0</v>
      </c>
      <c r="E498">
        <f>'Calculated Tab Properties'!E498</f>
        <v>0</v>
      </c>
      <c r="F498">
        <f>'Calculated Tab Properties'!F498</f>
        <v>0</v>
      </c>
      <c r="G498">
        <f>'Calculated Tab Properties'!G498</f>
        <v>0</v>
      </c>
      <c r="H498">
        <f>'Calculated Tab Properties'!H498</f>
        <v>0</v>
      </c>
      <c r="I498">
        <f>'Calculated Tab Properties'!I498</f>
        <v>0</v>
      </c>
      <c r="J498" s="20" t="e">
        <f>'Calculated Tab Properties'!J498</f>
        <v>#DIV/0!</v>
      </c>
      <c r="K498">
        <v>0</v>
      </c>
      <c r="L498">
        <v>0</v>
      </c>
      <c r="M498">
        <v>0</v>
      </c>
      <c r="N498">
        <v>0</v>
      </c>
      <c r="O498" s="27">
        <v>0</v>
      </c>
      <c r="P498" s="27">
        <v>0</v>
      </c>
      <c r="Q498">
        <v>0</v>
      </c>
      <c r="R498" t="e">
        <f>'Calculated Tab Properties'!R498</f>
        <v>#DIV/0!</v>
      </c>
      <c r="T498" s="30" t="e">
        <f>VLOOKUP('GEOMETRIC INPUTS'!D498,'Pressure Calculations'!$A$22:$B$61,2,TRUE)</f>
        <v>#N/A</v>
      </c>
      <c r="U498" s="30" t="e">
        <f>VLOOKUP('GEOMETRIC INPUTS'!D498,'Pressure Calculations'!$C$22:$D$61,2,TRUE)</f>
        <v>#N/A</v>
      </c>
      <c r="V498" t="e">
        <f>T498*'GEOMETRIC INPUTS'!S498</f>
        <v>#N/A</v>
      </c>
      <c r="W498" s="27" t="e">
        <f>U498*'GEOMETRIC INPUTS'!R498</f>
        <v>#N/A</v>
      </c>
      <c r="X498" s="27" t="e">
        <f t="shared" si="117"/>
        <v>#N/A</v>
      </c>
      <c r="Y498" s="27" t="e">
        <f t="shared" si="118"/>
        <v>#N/A</v>
      </c>
      <c r="Z498" s="27" t="e">
        <f t="shared" si="119"/>
        <v>#DIV/0!</v>
      </c>
      <c r="AA498" s="27" t="e">
        <f t="shared" si="120"/>
        <v>#DIV/0!</v>
      </c>
      <c r="AB498" s="27" t="e">
        <f t="shared" si="121"/>
        <v>#DIV/0!</v>
      </c>
      <c r="AC498" t="e">
        <f t="shared" si="122"/>
        <v>#N/A</v>
      </c>
      <c r="AD498" s="28">
        <f>'GT Data'!D500</f>
        <v>0</v>
      </c>
      <c r="AE498" t="e">
        <f t="shared" si="123"/>
        <v>#N/A</v>
      </c>
      <c r="AF498" t="e">
        <f t="shared" si="124"/>
        <v>#N/A</v>
      </c>
      <c r="AG498" s="25" t="e">
        <f t="shared" si="125"/>
        <v>#DIV/0!</v>
      </c>
      <c r="AH498" s="25">
        <v>0</v>
      </c>
      <c r="AI498" s="25">
        <v>0</v>
      </c>
      <c r="AJ498" s="25" t="e">
        <f t="shared" si="126"/>
        <v>#N/A</v>
      </c>
      <c r="AK498" s="28">
        <f>'GT Data'!N500</f>
        <v>0</v>
      </c>
      <c r="AL498" s="25" t="e">
        <f t="shared" si="127"/>
        <v>#DIV/0!</v>
      </c>
      <c r="AM498" s="25" t="e">
        <f t="shared" si="128"/>
        <v>#DIV/0!</v>
      </c>
      <c r="AN498" s="25" t="e">
        <f t="shared" si="129"/>
        <v>#DIV/0!</v>
      </c>
      <c r="AO498" s="25">
        <v>0</v>
      </c>
      <c r="AP498" s="25">
        <v>0</v>
      </c>
      <c r="AQ498" s="25">
        <v>0</v>
      </c>
    </row>
    <row r="499" spans="1:43" x14ac:dyDescent="0.3">
      <c r="A499">
        <f>'Calculated Tab Properties'!A499</f>
        <v>0</v>
      </c>
      <c r="B499">
        <f>'Calculated Tab Properties'!B499</f>
        <v>0</v>
      </c>
      <c r="C499">
        <f>'Calculated Tab Properties'!C499</f>
        <v>0</v>
      </c>
      <c r="D499">
        <f>'Calculated Tab Properties'!D499</f>
        <v>0</v>
      </c>
      <c r="E499">
        <f>'Calculated Tab Properties'!E499</f>
        <v>0</v>
      </c>
      <c r="F499">
        <f>'Calculated Tab Properties'!F499</f>
        <v>0</v>
      </c>
      <c r="G499">
        <f>'Calculated Tab Properties'!G499</f>
        <v>0</v>
      </c>
      <c r="H499">
        <f>'Calculated Tab Properties'!H499</f>
        <v>0</v>
      </c>
      <c r="I499">
        <f>'Calculated Tab Properties'!I499</f>
        <v>0</v>
      </c>
      <c r="J499" s="20" t="e">
        <f>'Calculated Tab Properties'!J499</f>
        <v>#DIV/0!</v>
      </c>
      <c r="K499">
        <v>0</v>
      </c>
      <c r="L499">
        <v>0</v>
      </c>
      <c r="M499">
        <v>0</v>
      </c>
      <c r="N499">
        <v>0</v>
      </c>
      <c r="O499" s="27">
        <v>0</v>
      </c>
      <c r="P499" s="27">
        <v>0</v>
      </c>
      <c r="Q499">
        <v>0</v>
      </c>
      <c r="R499" t="e">
        <f>'Calculated Tab Properties'!R499</f>
        <v>#DIV/0!</v>
      </c>
      <c r="T499" s="30" t="e">
        <f>VLOOKUP('GEOMETRIC INPUTS'!D499,'Pressure Calculations'!$A$22:$B$61,2,TRUE)</f>
        <v>#N/A</v>
      </c>
      <c r="U499" s="30" t="e">
        <f>VLOOKUP('GEOMETRIC INPUTS'!D499,'Pressure Calculations'!$C$22:$D$61,2,TRUE)</f>
        <v>#N/A</v>
      </c>
      <c r="V499" t="e">
        <f>T499*'GEOMETRIC INPUTS'!S499</f>
        <v>#N/A</v>
      </c>
      <c r="W499" s="27" t="e">
        <f>U499*'GEOMETRIC INPUTS'!R499</f>
        <v>#N/A</v>
      </c>
      <c r="X499" s="27" t="e">
        <f t="shared" si="117"/>
        <v>#N/A</v>
      </c>
      <c r="Y499" s="27" t="e">
        <f t="shared" si="118"/>
        <v>#N/A</v>
      </c>
      <c r="Z499" s="27" t="e">
        <f t="shared" si="119"/>
        <v>#DIV/0!</v>
      </c>
      <c r="AA499" s="27" t="e">
        <f t="shared" si="120"/>
        <v>#DIV/0!</v>
      </c>
      <c r="AB499" s="27" t="e">
        <f t="shared" si="121"/>
        <v>#DIV/0!</v>
      </c>
      <c r="AC499" t="e">
        <f t="shared" si="122"/>
        <v>#N/A</v>
      </c>
      <c r="AD499" s="28">
        <f>'GT Data'!D501</f>
        <v>0</v>
      </c>
      <c r="AE499" t="e">
        <f t="shared" si="123"/>
        <v>#N/A</v>
      </c>
      <c r="AF499" t="e">
        <f t="shared" si="124"/>
        <v>#N/A</v>
      </c>
      <c r="AG499" s="25" t="e">
        <f t="shared" si="125"/>
        <v>#DIV/0!</v>
      </c>
      <c r="AH499" s="25">
        <v>0</v>
      </c>
      <c r="AI499" s="25">
        <v>0</v>
      </c>
      <c r="AJ499" s="25" t="e">
        <f t="shared" si="126"/>
        <v>#N/A</v>
      </c>
      <c r="AK499" s="28">
        <f>'GT Data'!N501</f>
        <v>0</v>
      </c>
      <c r="AL499" s="25" t="e">
        <f t="shared" si="127"/>
        <v>#DIV/0!</v>
      </c>
      <c r="AM499" s="25" t="e">
        <f t="shared" si="128"/>
        <v>#DIV/0!</v>
      </c>
      <c r="AN499" s="25" t="e">
        <f t="shared" si="129"/>
        <v>#DIV/0!</v>
      </c>
      <c r="AO499" s="25">
        <v>0</v>
      </c>
      <c r="AP499" s="25">
        <v>0</v>
      </c>
      <c r="AQ499" s="25">
        <v>0</v>
      </c>
    </row>
    <row r="500" spans="1:43" x14ac:dyDescent="0.3">
      <c r="A500">
        <f>'Calculated Tab Properties'!A500</f>
        <v>0</v>
      </c>
      <c r="B500">
        <f>'Calculated Tab Properties'!B500</f>
        <v>0</v>
      </c>
      <c r="C500">
        <f>'Calculated Tab Properties'!C500</f>
        <v>0</v>
      </c>
      <c r="D500">
        <f>'Calculated Tab Properties'!D500</f>
        <v>0</v>
      </c>
      <c r="E500">
        <f>'Calculated Tab Properties'!E500</f>
        <v>0</v>
      </c>
      <c r="F500">
        <f>'Calculated Tab Properties'!F500</f>
        <v>0</v>
      </c>
      <c r="G500">
        <f>'Calculated Tab Properties'!G500</f>
        <v>0</v>
      </c>
      <c r="H500">
        <f>'Calculated Tab Properties'!H500</f>
        <v>0</v>
      </c>
      <c r="I500">
        <f>'Calculated Tab Properties'!I500</f>
        <v>0</v>
      </c>
      <c r="J500" s="20" t="e">
        <f>'Calculated Tab Properties'!J500</f>
        <v>#DIV/0!</v>
      </c>
      <c r="K500">
        <v>0</v>
      </c>
      <c r="L500">
        <v>0</v>
      </c>
      <c r="M500">
        <v>0</v>
      </c>
      <c r="N500">
        <v>0</v>
      </c>
      <c r="O500" s="27">
        <v>0</v>
      </c>
      <c r="P500" s="27">
        <v>0</v>
      </c>
      <c r="Q500">
        <v>0</v>
      </c>
      <c r="R500" t="e">
        <f>'Calculated Tab Properties'!R500</f>
        <v>#DIV/0!</v>
      </c>
      <c r="T500" s="30" t="e">
        <f>VLOOKUP('GEOMETRIC INPUTS'!D500,'Pressure Calculations'!$A$22:$B$61,2,TRUE)</f>
        <v>#N/A</v>
      </c>
      <c r="U500" s="30" t="e">
        <f>VLOOKUP('GEOMETRIC INPUTS'!D500,'Pressure Calculations'!$C$22:$D$61,2,TRUE)</f>
        <v>#N/A</v>
      </c>
      <c r="V500" t="e">
        <f>T500*'GEOMETRIC INPUTS'!S500</f>
        <v>#N/A</v>
      </c>
      <c r="W500" s="27" t="e">
        <f>U500*'GEOMETRIC INPUTS'!R500</f>
        <v>#N/A</v>
      </c>
      <c r="X500" s="27" t="e">
        <f t="shared" si="117"/>
        <v>#N/A</v>
      </c>
      <c r="Y500" s="27" t="e">
        <f t="shared" si="118"/>
        <v>#N/A</v>
      </c>
      <c r="Z500" s="27" t="e">
        <f t="shared" si="119"/>
        <v>#DIV/0!</v>
      </c>
      <c r="AA500" s="27" t="e">
        <f t="shared" si="120"/>
        <v>#DIV/0!</v>
      </c>
      <c r="AB500" s="27" t="e">
        <f t="shared" si="121"/>
        <v>#DIV/0!</v>
      </c>
      <c r="AC500" t="e">
        <f t="shared" si="122"/>
        <v>#N/A</v>
      </c>
      <c r="AD500" s="28">
        <f>'GT Data'!D502</f>
        <v>0</v>
      </c>
      <c r="AE500" t="e">
        <f t="shared" si="123"/>
        <v>#N/A</v>
      </c>
      <c r="AF500" t="e">
        <f t="shared" si="124"/>
        <v>#N/A</v>
      </c>
      <c r="AG500" s="25" t="e">
        <f t="shared" si="125"/>
        <v>#DIV/0!</v>
      </c>
      <c r="AH500" s="25">
        <v>0</v>
      </c>
      <c r="AI500" s="25">
        <v>0</v>
      </c>
      <c r="AJ500" s="25" t="e">
        <f t="shared" si="126"/>
        <v>#N/A</v>
      </c>
      <c r="AK500" s="28">
        <f>'GT Data'!N502</f>
        <v>0</v>
      </c>
      <c r="AL500" s="25" t="e">
        <f t="shared" si="127"/>
        <v>#DIV/0!</v>
      </c>
      <c r="AM500" s="25" t="e">
        <f t="shared" si="128"/>
        <v>#DIV/0!</v>
      </c>
      <c r="AN500" s="25" t="e">
        <f t="shared" si="129"/>
        <v>#DIV/0!</v>
      </c>
      <c r="AO500" s="25">
        <v>0</v>
      </c>
      <c r="AP500" s="25">
        <v>0</v>
      </c>
      <c r="AQ500" s="25">
        <v>0</v>
      </c>
    </row>
    <row r="501" spans="1:43" x14ac:dyDescent="0.3">
      <c r="A501">
        <f>'Calculated Tab Properties'!A501</f>
        <v>0</v>
      </c>
      <c r="B501">
        <f>'Calculated Tab Properties'!B501</f>
        <v>0</v>
      </c>
      <c r="C501">
        <f>'Calculated Tab Properties'!C501</f>
        <v>0</v>
      </c>
      <c r="D501">
        <f>'Calculated Tab Properties'!D501</f>
        <v>0</v>
      </c>
      <c r="E501">
        <f>'Calculated Tab Properties'!E501</f>
        <v>0</v>
      </c>
      <c r="F501">
        <f>'Calculated Tab Properties'!F501</f>
        <v>0</v>
      </c>
      <c r="G501">
        <f>'Calculated Tab Properties'!G501</f>
        <v>0</v>
      </c>
      <c r="H501">
        <f>'Calculated Tab Properties'!H501</f>
        <v>0</v>
      </c>
      <c r="I501">
        <f>'Calculated Tab Properties'!I501</f>
        <v>0</v>
      </c>
      <c r="J501" s="20" t="e">
        <f>'Calculated Tab Properties'!J501</f>
        <v>#DIV/0!</v>
      </c>
      <c r="K501">
        <v>0</v>
      </c>
      <c r="L501">
        <v>0</v>
      </c>
      <c r="M501">
        <v>0</v>
      </c>
      <c r="N501">
        <v>0</v>
      </c>
      <c r="O501" s="27">
        <v>0</v>
      </c>
      <c r="P501" s="27">
        <v>0</v>
      </c>
      <c r="Q501">
        <v>0</v>
      </c>
      <c r="R501" t="e">
        <f>'Calculated Tab Properties'!R501</f>
        <v>#DIV/0!</v>
      </c>
      <c r="T501" s="30" t="e">
        <f>VLOOKUP('GEOMETRIC INPUTS'!D501,'Pressure Calculations'!$A$22:$B$61,2,TRUE)</f>
        <v>#N/A</v>
      </c>
      <c r="U501" s="30" t="e">
        <f>VLOOKUP('GEOMETRIC INPUTS'!D501,'Pressure Calculations'!$C$22:$D$61,2,TRUE)</f>
        <v>#N/A</v>
      </c>
      <c r="V501" t="e">
        <f>T501*'GEOMETRIC INPUTS'!S501</f>
        <v>#N/A</v>
      </c>
      <c r="W501" s="27" t="e">
        <f>U501*'GEOMETRIC INPUTS'!R501</f>
        <v>#N/A</v>
      </c>
      <c r="X501" s="27" t="e">
        <f t="shared" si="117"/>
        <v>#N/A</v>
      </c>
      <c r="Y501" s="27" t="e">
        <f t="shared" si="118"/>
        <v>#N/A</v>
      </c>
      <c r="Z501" s="27" t="e">
        <f t="shared" si="119"/>
        <v>#DIV/0!</v>
      </c>
      <c r="AA501" s="27" t="e">
        <f t="shared" si="120"/>
        <v>#DIV/0!</v>
      </c>
      <c r="AB501" s="27" t="e">
        <f t="shared" si="121"/>
        <v>#DIV/0!</v>
      </c>
      <c r="AC501" t="e">
        <f t="shared" si="122"/>
        <v>#N/A</v>
      </c>
      <c r="AD501" s="28">
        <f>'GT Data'!D503</f>
        <v>0</v>
      </c>
      <c r="AE501" t="e">
        <f t="shared" si="123"/>
        <v>#N/A</v>
      </c>
      <c r="AF501" t="e">
        <f t="shared" si="124"/>
        <v>#N/A</v>
      </c>
      <c r="AG501" s="25" t="e">
        <f t="shared" si="125"/>
        <v>#DIV/0!</v>
      </c>
      <c r="AH501" s="25">
        <v>0</v>
      </c>
      <c r="AI501" s="25">
        <v>0</v>
      </c>
      <c r="AJ501" s="25" t="e">
        <f t="shared" si="126"/>
        <v>#N/A</v>
      </c>
      <c r="AK501" s="28">
        <f>'GT Data'!N503</f>
        <v>0</v>
      </c>
      <c r="AL501" s="25" t="e">
        <f t="shared" si="127"/>
        <v>#DIV/0!</v>
      </c>
      <c r="AM501" s="25" t="e">
        <f t="shared" si="128"/>
        <v>#DIV/0!</v>
      </c>
      <c r="AN501" s="25" t="e">
        <f t="shared" si="129"/>
        <v>#DIV/0!</v>
      </c>
      <c r="AO501" s="25">
        <v>0</v>
      </c>
      <c r="AP501" s="25">
        <v>0</v>
      </c>
      <c r="AQ501" s="25">
        <v>0</v>
      </c>
    </row>
    <row r="502" spans="1:43" x14ac:dyDescent="0.3">
      <c r="A502">
        <f>'Calculated Tab Properties'!A502</f>
        <v>0</v>
      </c>
      <c r="B502">
        <f>'Calculated Tab Properties'!B502</f>
        <v>0</v>
      </c>
      <c r="C502">
        <f>'Calculated Tab Properties'!C502</f>
        <v>0</v>
      </c>
      <c r="D502">
        <f>'Calculated Tab Properties'!D502</f>
        <v>0</v>
      </c>
      <c r="E502">
        <f>'Calculated Tab Properties'!E502</f>
        <v>0</v>
      </c>
      <c r="F502">
        <f>'Calculated Tab Properties'!F502</f>
        <v>0</v>
      </c>
      <c r="G502">
        <f>'Calculated Tab Properties'!G502</f>
        <v>0</v>
      </c>
      <c r="H502">
        <f>'Calculated Tab Properties'!H502</f>
        <v>0</v>
      </c>
      <c r="I502">
        <f>'Calculated Tab Properties'!I502</f>
        <v>0</v>
      </c>
      <c r="J502" s="20" t="e">
        <f>'Calculated Tab Properties'!J502</f>
        <v>#DIV/0!</v>
      </c>
      <c r="K502">
        <v>0</v>
      </c>
      <c r="L502">
        <v>0</v>
      </c>
      <c r="M502">
        <v>0</v>
      </c>
      <c r="N502">
        <v>0</v>
      </c>
      <c r="O502" s="27">
        <v>0</v>
      </c>
      <c r="P502" s="27">
        <v>0</v>
      </c>
      <c r="Q502">
        <v>0</v>
      </c>
      <c r="R502" t="e">
        <f>'Calculated Tab Properties'!R502</f>
        <v>#DIV/0!</v>
      </c>
      <c r="T502" s="30" t="e">
        <f>VLOOKUP('GEOMETRIC INPUTS'!D502,'Pressure Calculations'!$A$22:$B$61,2,TRUE)</f>
        <v>#N/A</v>
      </c>
      <c r="U502" s="30" t="e">
        <f>VLOOKUP('GEOMETRIC INPUTS'!D502,'Pressure Calculations'!$C$22:$D$61,2,TRUE)</f>
        <v>#N/A</v>
      </c>
      <c r="V502" t="e">
        <f>T502*'GEOMETRIC INPUTS'!S502</f>
        <v>#N/A</v>
      </c>
      <c r="W502" s="27" t="e">
        <f>U502*'GEOMETRIC INPUTS'!R502</f>
        <v>#N/A</v>
      </c>
      <c r="X502" s="27" t="e">
        <f t="shared" si="117"/>
        <v>#N/A</v>
      </c>
      <c r="Y502" s="27" t="e">
        <f t="shared" si="118"/>
        <v>#N/A</v>
      </c>
      <c r="Z502" s="27" t="e">
        <f t="shared" si="119"/>
        <v>#DIV/0!</v>
      </c>
      <c r="AA502" s="27" t="e">
        <f t="shared" si="120"/>
        <v>#DIV/0!</v>
      </c>
      <c r="AB502" s="27" t="e">
        <f t="shared" si="121"/>
        <v>#DIV/0!</v>
      </c>
      <c r="AC502" t="e">
        <f t="shared" si="122"/>
        <v>#N/A</v>
      </c>
      <c r="AD502" s="28">
        <f>'GT Data'!D504</f>
        <v>0</v>
      </c>
      <c r="AE502" t="e">
        <f t="shared" si="123"/>
        <v>#N/A</v>
      </c>
      <c r="AF502" t="e">
        <f t="shared" si="124"/>
        <v>#N/A</v>
      </c>
      <c r="AG502" s="25" t="e">
        <f t="shared" si="125"/>
        <v>#DIV/0!</v>
      </c>
      <c r="AH502" s="25">
        <v>0</v>
      </c>
      <c r="AI502" s="25">
        <v>0</v>
      </c>
      <c r="AJ502" s="25" t="e">
        <f t="shared" si="126"/>
        <v>#N/A</v>
      </c>
      <c r="AK502" s="28">
        <f>'GT Data'!N504</f>
        <v>0</v>
      </c>
      <c r="AL502" s="25" t="e">
        <f t="shared" si="127"/>
        <v>#DIV/0!</v>
      </c>
      <c r="AM502" s="25" t="e">
        <f t="shared" si="128"/>
        <v>#DIV/0!</v>
      </c>
      <c r="AN502" s="25" t="e">
        <f t="shared" si="129"/>
        <v>#DIV/0!</v>
      </c>
      <c r="AO502" s="25">
        <v>0</v>
      </c>
      <c r="AP502" s="25">
        <v>0</v>
      </c>
      <c r="AQ502" s="25">
        <v>0</v>
      </c>
    </row>
    <row r="503" spans="1:43" x14ac:dyDescent="0.3">
      <c r="A503">
        <f>'Calculated Tab Properties'!A503</f>
        <v>0</v>
      </c>
      <c r="B503">
        <f>'Calculated Tab Properties'!B503</f>
        <v>0</v>
      </c>
      <c r="C503">
        <f>'Calculated Tab Properties'!C503</f>
        <v>0</v>
      </c>
      <c r="D503">
        <f>'Calculated Tab Properties'!D503</f>
        <v>0</v>
      </c>
      <c r="E503">
        <f>'Calculated Tab Properties'!E503</f>
        <v>0</v>
      </c>
      <c r="F503">
        <f>'Calculated Tab Properties'!F503</f>
        <v>0</v>
      </c>
      <c r="G503">
        <f>'Calculated Tab Properties'!G503</f>
        <v>0</v>
      </c>
      <c r="H503">
        <f>'Calculated Tab Properties'!H503</f>
        <v>0</v>
      </c>
      <c r="I503">
        <f>'Calculated Tab Properties'!I503</f>
        <v>0</v>
      </c>
      <c r="J503" s="20" t="e">
        <f>'Calculated Tab Properties'!J503</f>
        <v>#DIV/0!</v>
      </c>
      <c r="K503">
        <v>0</v>
      </c>
      <c r="L503">
        <v>0</v>
      </c>
      <c r="M503">
        <v>0</v>
      </c>
      <c r="N503">
        <v>0</v>
      </c>
      <c r="O503" s="27">
        <v>0</v>
      </c>
      <c r="P503" s="27">
        <v>0</v>
      </c>
      <c r="Q503">
        <v>0</v>
      </c>
      <c r="R503" t="e">
        <f>'Calculated Tab Properties'!R503</f>
        <v>#DIV/0!</v>
      </c>
      <c r="T503" s="30" t="e">
        <f>VLOOKUP('GEOMETRIC INPUTS'!D503,'Pressure Calculations'!$A$22:$B$61,2,TRUE)</f>
        <v>#N/A</v>
      </c>
      <c r="U503" s="30" t="e">
        <f>VLOOKUP('GEOMETRIC INPUTS'!D503,'Pressure Calculations'!$C$22:$D$61,2,TRUE)</f>
        <v>#N/A</v>
      </c>
      <c r="V503" t="e">
        <f>T503*'GEOMETRIC INPUTS'!S503</f>
        <v>#N/A</v>
      </c>
      <c r="W503" s="27" t="e">
        <f>U503*'GEOMETRIC INPUTS'!R503</f>
        <v>#N/A</v>
      </c>
      <c r="X503" s="27" t="e">
        <f t="shared" si="117"/>
        <v>#N/A</v>
      </c>
      <c r="Y503" s="27" t="e">
        <f t="shared" si="118"/>
        <v>#N/A</v>
      </c>
      <c r="Z503" s="27" t="e">
        <f t="shared" si="119"/>
        <v>#DIV/0!</v>
      </c>
      <c r="AA503" s="27" t="e">
        <f t="shared" si="120"/>
        <v>#DIV/0!</v>
      </c>
      <c r="AB503" s="27" t="e">
        <f t="shared" si="121"/>
        <v>#DIV/0!</v>
      </c>
      <c r="AC503" t="e">
        <f t="shared" si="122"/>
        <v>#N/A</v>
      </c>
      <c r="AD503" s="28">
        <f>'GT Data'!D505</f>
        <v>0</v>
      </c>
      <c r="AE503" t="e">
        <f t="shared" si="123"/>
        <v>#N/A</v>
      </c>
      <c r="AF503" t="e">
        <f t="shared" si="124"/>
        <v>#N/A</v>
      </c>
      <c r="AG503" s="25" t="e">
        <f t="shared" si="125"/>
        <v>#DIV/0!</v>
      </c>
      <c r="AH503" s="25">
        <v>0</v>
      </c>
      <c r="AI503" s="25">
        <v>0</v>
      </c>
      <c r="AJ503" s="25" t="e">
        <f t="shared" si="126"/>
        <v>#N/A</v>
      </c>
      <c r="AK503" s="28">
        <f>'GT Data'!N505</f>
        <v>0</v>
      </c>
      <c r="AL503" s="25" t="e">
        <f t="shared" si="127"/>
        <v>#DIV/0!</v>
      </c>
      <c r="AM503" s="25" t="e">
        <f t="shared" si="128"/>
        <v>#DIV/0!</v>
      </c>
      <c r="AN503" s="25" t="e">
        <f t="shared" si="129"/>
        <v>#DIV/0!</v>
      </c>
      <c r="AO503" s="25">
        <v>0</v>
      </c>
      <c r="AP503" s="25">
        <v>0</v>
      </c>
      <c r="AQ503" s="25">
        <v>0</v>
      </c>
    </row>
    <row r="504" spans="1:43" x14ac:dyDescent="0.3">
      <c r="A504">
        <f>'Calculated Tab Properties'!A504</f>
        <v>0</v>
      </c>
      <c r="B504">
        <f>'Calculated Tab Properties'!B504</f>
        <v>0</v>
      </c>
      <c r="C504">
        <f>'Calculated Tab Properties'!C504</f>
        <v>0</v>
      </c>
      <c r="D504">
        <f>'Calculated Tab Properties'!D504</f>
        <v>0</v>
      </c>
      <c r="E504">
        <f>'Calculated Tab Properties'!E504</f>
        <v>0</v>
      </c>
      <c r="F504">
        <f>'Calculated Tab Properties'!F504</f>
        <v>0</v>
      </c>
      <c r="G504">
        <f>'Calculated Tab Properties'!G504</f>
        <v>0</v>
      </c>
      <c r="H504">
        <f>'Calculated Tab Properties'!H504</f>
        <v>0</v>
      </c>
      <c r="I504">
        <f>'Calculated Tab Properties'!I504</f>
        <v>0</v>
      </c>
      <c r="J504" s="20" t="e">
        <f>'Calculated Tab Properties'!J504</f>
        <v>#DIV/0!</v>
      </c>
      <c r="K504">
        <v>0</v>
      </c>
      <c r="L504">
        <v>0</v>
      </c>
      <c r="M504">
        <v>0</v>
      </c>
      <c r="N504">
        <v>0</v>
      </c>
      <c r="O504" s="27">
        <v>0</v>
      </c>
      <c r="P504" s="27">
        <v>0</v>
      </c>
      <c r="Q504">
        <v>0</v>
      </c>
      <c r="R504" t="e">
        <f>'Calculated Tab Properties'!R504</f>
        <v>#DIV/0!</v>
      </c>
      <c r="T504" s="30" t="e">
        <f>VLOOKUP('GEOMETRIC INPUTS'!D504,'Pressure Calculations'!$A$22:$B$61,2,TRUE)</f>
        <v>#N/A</v>
      </c>
      <c r="U504" s="30" t="e">
        <f>VLOOKUP('GEOMETRIC INPUTS'!D504,'Pressure Calculations'!$C$22:$D$61,2,TRUE)</f>
        <v>#N/A</v>
      </c>
      <c r="V504" t="e">
        <f>T504*'GEOMETRIC INPUTS'!S504</f>
        <v>#N/A</v>
      </c>
      <c r="W504" s="27" t="e">
        <f>U504*'GEOMETRIC INPUTS'!R504</f>
        <v>#N/A</v>
      </c>
      <c r="X504" s="27" t="e">
        <f t="shared" si="117"/>
        <v>#N/A</v>
      </c>
      <c r="Y504" s="27" t="e">
        <f t="shared" si="118"/>
        <v>#N/A</v>
      </c>
      <c r="Z504" s="27" t="e">
        <f t="shared" si="119"/>
        <v>#DIV/0!</v>
      </c>
      <c r="AA504" s="27" t="e">
        <f t="shared" si="120"/>
        <v>#DIV/0!</v>
      </c>
      <c r="AB504" s="27" t="e">
        <f t="shared" si="121"/>
        <v>#DIV/0!</v>
      </c>
      <c r="AC504" t="e">
        <f t="shared" si="122"/>
        <v>#N/A</v>
      </c>
      <c r="AD504" s="28">
        <f>'GT Data'!D506</f>
        <v>0</v>
      </c>
      <c r="AE504" t="e">
        <f t="shared" si="123"/>
        <v>#N/A</v>
      </c>
      <c r="AF504" t="e">
        <f t="shared" si="124"/>
        <v>#N/A</v>
      </c>
      <c r="AG504" s="25" t="e">
        <f t="shared" si="125"/>
        <v>#DIV/0!</v>
      </c>
      <c r="AH504" s="25">
        <v>0</v>
      </c>
      <c r="AI504" s="25">
        <v>0</v>
      </c>
      <c r="AJ504" s="25" t="e">
        <f t="shared" si="126"/>
        <v>#N/A</v>
      </c>
      <c r="AK504" s="28">
        <f>'GT Data'!N506</f>
        <v>0</v>
      </c>
      <c r="AL504" s="25" t="e">
        <f t="shared" si="127"/>
        <v>#DIV/0!</v>
      </c>
      <c r="AM504" s="25" t="e">
        <f t="shared" si="128"/>
        <v>#DIV/0!</v>
      </c>
      <c r="AN504" s="25" t="e">
        <f t="shared" si="129"/>
        <v>#DIV/0!</v>
      </c>
      <c r="AO504" s="25">
        <v>0</v>
      </c>
      <c r="AP504" s="25">
        <v>0</v>
      </c>
      <c r="AQ504" s="25">
        <v>0</v>
      </c>
    </row>
    <row r="505" spans="1:43" x14ac:dyDescent="0.3">
      <c r="A505">
        <f>'Calculated Tab Properties'!A505</f>
        <v>0</v>
      </c>
      <c r="B505">
        <f>'Calculated Tab Properties'!B505</f>
        <v>0</v>
      </c>
      <c r="C505">
        <f>'Calculated Tab Properties'!C505</f>
        <v>0</v>
      </c>
      <c r="D505">
        <f>'Calculated Tab Properties'!D505</f>
        <v>0</v>
      </c>
      <c r="E505">
        <f>'Calculated Tab Properties'!E505</f>
        <v>0</v>
      </c>
      <c r="F505">
        <f>'Calculated Tab Properties'!F505</f>
        <v>0</v>
      </c>
      <c r="G505">
        <f>'Calculated Tab Properties'!G505</f>
        <v>0</v>
      </c>
      <c r="H505">
        <f>'Calculated Tab Properties'!H505</f>
        <v>0</v>
      </c>
      <c r="I505">
        <f>'Calculated Tab Properties'!I505</f>
        <v>0</v>
      </c>
      <c r="J505" s="20" t="e">
        <f>'Calculated Tab Properties'!J505</f>
        <v>#DIV/0!</v>
      </c>
      <c r="K505">
        <v>0</v>
      </c>
      <c r="L505">
        <v>0</v>
      </c>
      <c r="M505">
        <v>0</v>
      </c>
      <c r="N505">
        <v>0</v>
      </c>
      <c r="O505" s="27">
        <v>0</v>
      </c>
      <c r="P505" s="27">
        <v>0</v>
      </c>
      <c r="Q505">
        <v>0</v>
      </c>
      <c r="R505" t="e">
        <f>'Calculated Tab Properties'!R505</f>
        <v>#DIV/0!</v>
      </c>
      <c r="T505" s="30" t="e">
        <f>VLOOKUP('GEOMETRIC INPUTS'!D505,'Pressure Calculations'!$A$22:$B$61,2,TRUE)</f>
        <v>#N/A</v>
      </c>
      <c r="U505" s="30" t="e">
        <f>VLOOKUP('GEOMETRIC INPUTS'!D505,'Pressure Calculations'!$C$22:$D$61,2,TRUE)</f>
        <v>#N/A</v>
      </c>
      <c r="V505" t="e">
        <f>T505*'GEOMETRIC INPUTS'!S505</f>
        <v>#N/A</v>
      </c>
      <c r="W505" s="27" t="e">
        <f>U505*'GEOMETRIC INPUTS'!R505</f>
        <v>#N/A</v>
      </c>
      <c r="X505" s="27" t="e">
        <f t="shared" si="117"/>
        <v>#N/A</v>
      </c>
      <c r="Y505" s="27" t="e">
        <f t="shared" si="118"/>
        <v>#N/A</v>
      </c>
      <c r="Z505" s="27" t="e">
        <f t="shared" si="119"/>
        <v>#DIV/0!</v>
      </c>
      <c r="AA505" s="27" t="e">
        <f t="shared" si="120"/>
        <v>#DIV/0!</v>
      </c>
      <c r="AB505" s="27" t="e">
        <f t="shared" si="121"/>
        <v>#DIV/0!</v>
      </c>
      <c r="AC505" t="e">
        <f t="shared" si="122"/>
        <v>#N/A</v>
      </c>
      <c r="AD505" s="28">
        <f>'GT Data'!D507</f>
        <v>0</v>
      </c>
      <c r="AE505" t="e">
        <f t="shared" si="123"/>
        <v>#N/A</v>
      </c>
      <c r="AF505" t="e">
        <f t="shared" si="124"/>
        <v>#N/A</v>
      </c>
      <c r="AG505" s="25" t="e">
        <f t="shared" si="125"/>
        <v>#DIV/0!</v>
      </c>
      <c r="AH505" s="25">
        <v>0</v>
      </c>
      <c r="AI505" s="25">
        <v>0</v>
      </c>
      <c r="AJ505" s="25" t="e">
        <f t="shared" si="126"/>
        <v>#N/A</v>
      </c>
      <c r="AK505" s="28">
        <f>'GT Data'!N507</f>
        <v>0</v>
      </c>
      <c r="AL505" s="25" t="e">
        <f t="shared" si="127"/>
        <v>#DIV/0!</v>
      </c>
      <c r="AM505" s="25" t="e">
        <f t="shared" si="128"/>
        <v>#DIV/0!</v>
      </c>
      <c r="AN505" s="25" t="e">
        <f t="shared" si="129"/>
        <v>#DIV/0!</v>
      </c>
      <c r="AO505" s="25">
        <v>0</v>
      </c>
      <c r="AP505" s="25">
        <v>0</v>
      </c>
      <c r="AQ505" s="25">
        <v>0</v>
      </c>
    </row>
    <row r="506" spans="1:43" x14ac:dyDescent="0.3">
      <c r="A506">
        <f>'Calculated Tab Properties'!A506</f>
        <v>0</v>
      </c>
      <c r="B506">
        <f>'Calculated Tab Properties'!B506</f>
        <v>0</v>
      </c>
      <c r="C506">
        <f>'Calculated Tab Properties'!C506</f>
        <v>0</v>
      </c>
      <c r="D506">
        <f>'Calculated Tab Properties'!D506</f>
        <v>0</v>
      </c>
      <c r="E506">
        <f>'Calculated Tab Properties'!E506</f>
        <v>0</v>
      </c>
      <c r="F506">
        <f>'Calculated Tab Properties'!F506</f>
        <v>0</v>
      </c>
      <c r="G506">
        <f>'Calculated Tab Properties'!G506</f>
        <v>0</v>
      </c>
      <c r="H506">
        <f>'Calculated Tab Properties'!H506</f>
        <v>0</v>
      </c>
      <c r="I506">
        <f>'Calculated Tab Properties'!I506</f>
        <v>0</v>
      </c>
      <c r="J506" s="20" t="e">
        <f>'Calculated Tab Properties'!J506</f>
        <v>#DIV/0!</v>
      </c>
      <c r="K506">
        <v>0</v>
      </c>
      <c r="L506">
        <v>0</v>
      </c>
      <c r="M506">
        <v>0</v>
      </c>
      <c r="N506">
        <v>0</v>
      </c>
      <c r="O506" s="27">
        <v>0</v>
      </c>
      <c r="P506" s="27">
        <v>0</v>
      </c>
      <c r="Q506">
        <v>0</v>
      </c>
      <c r="R506" t="e">
        <f>'Calculated Tab Properties'!R506</f>
        <v>#DIV/0!</v>
      </c>
      <c r="T506" s="30" t="e">
        <f>VLOOKUP('GEOMETRIC INPUTS'!D506,'Pressure Calculations'!$A$22:$B$61,2,TRUE)</f>
        <v>#N/A</v>
      </c>
      <c r="U506" s="30" t="e">
        <f>VLOOKUP('GEOMETRIC INPUTS'!D506,'Pressure Calculations'!$C$22:$D$61,2,TRUE)</f>
        <v>#N/A</v>
      </c>
      <c r="V506" t="e">
        <f>T506*'GEOMETRIC INPUTS'!S506</f>
        <v>#N/A</v>
      </c>
      <c r="W506" s="27" t="e">
        <f>U506*'GEOMETRIC INPUTS'!R506</f>
        <v>#N/A</v>
      </c>
      <c r="X506" s="27" t="e">
        <f t="shared" si="117"/>
        <v>#N/A</v>
      </c>
      <c r="Y506" s="27" t="e">
        <f t="shared" si="118"/>
        <v>#N/A</v>
      </c>
      <c r="Z506" s="27" t="e">
        <f t="shared" si="119"/>
        <v>#DIV/0!</v>
      </c>
      <c r="AA506" s="27" t="e">
        <f t="shared" si="120"/>
        <v>#DIV/0!</v>
      </c>
      <c r="AB506" s="27" t="e">
        <f t="shared" si="121"/>
        <v>#DIV/0!</v>
      </c>
      <c r="AC506" t="e">
        <f t="shared" si="122"/>
        <v>#N/A</v>
      </c>
      <c r="AD506" s="28">
        <f>'GT Data'!D508</f>
        <v>0</v>
      </c>
      <c r="AE506" t="e">
        <f t="shared" si="123"/>
        <v>#N/A</v>
      </c>
      <c r="AF506" t="e">
        <f t="shared" si="124"/>
        <v>#N/A</v>
      </c>
      <c r="AG506" s="25" t="e">
        <f t="shared" si="125"/>
        <v>#DIV/0!</v>
      </c>
      <c r="AH506" s="25">
        <v>0</v>
      </c>
      <c r="AI506" s="25">
        <v>0</v>
      </c>
      <c r="AJ506" s="25" t="e">
        <f t="shared" si="126"/>
        <v>#N/A</v>
      </c>
      <c r="AK506" s="28">
        <f>'GT Data'!N508</f>
        <v>0</v>
      </c>
      <c r="AL506" s="25" t="e">
        <f t="shared" si="127"/>
        <v>#DIV/0!</v>
      </c>
      <c r="AM506" s="25" t="e">
        <f t="shared" si="128"/>
        <v>#DIV/0!</v>
      </c>
      <c r="AN506" s="25" t="e">
        <f t="shared" si="129"/>
        <v>#DIV/0!</v>
      </c>
      <c r="AO506" s="25">
        <v>0</v>
      </c>
      <c r="AP506" s="25">
        <v>0</v>
      </c>
      <c r="AQ506" s="25">
        <v>0</v>
      </c>
    </row>
    <row r="507" spans="1:43" x14ac:dyDescent="0.3">
      <c r="A507">
        <f>'Calculated Tab Properties'!A507</f>
        <v>0</v>
      </c>
      <c r="B507">
        <f>'Calculated Tab Properties'!B507</f>
        <v>0</v>
      </c>
      <c r="C507">
        <f>'Calculated Tab Properties'!C507</f>
        <v>0</v>
      </c>
      <c r="D507">
        <f>'Calculated Tab Properties'!D507</f>
        <v>0</v>
      </c>
      <c r="E507">
        <f>'Calculated Tab Properties'!E507</f>
        <v>0</v>
      </c>
      <c r="F507">
        <f>'Calculated Tab Properties'!F507</f>
        <v>0</v>
      </c>
      <c r="G507">
        <f>'Calculated Tab Properties'!G507</f>
        <v>0</v>
      </c>
      <c r="H507">
        <f>'Calculated Tab Properties'!H507</f>
        <v>0</v>
      </c>
      <c r="I507">
        <f>'Calculated Tab Properties'!I507</f>
        <v>0</v>
      </c>
      <c r="J507" s="20" t="e">
        <f>'Calculated Tab Properties'!J507</f>
        <v>#DIV/0!</v>
      </c>
      <c r="K507">
        <v>0</v>
      </c>
      <c r="L507">
        <v>0</v>
      </c>
      <c r="M507">
        <v>0</v>
      </c>
      <c r="N507">
        <v>0</v>
      </c>
      <c r="O507" s="27">
        <v>0</v>
      </c>
      <c r="P507" s="27">
        <v>0</v>
      </c>
      <c r="Q507">
        <v>0</v>
      </c>
      <c r="R507" t="e">
        <f>'Calculated Tab Properties'!R507</f>
        <v>#DIV/0!</v>
      </c>
      <c r="T507" s="30" t="e">
        <f>VLOOKUP('GEOMETRIC INPUTS'!D507,'Pressure Calculations'!$A$22:$B$61,2,TRUE)</f>
        <v>#N/A</v>
      </c>
      <c r="U507" s="30" t="e">
        <f>VLOOKUP('GEOMETRIC INPUTS'!D507,'Pressure Calculations'!$C$22:$D$61,2,TRUE)</f>
        <v>#N/A</v>
      </c>
      <c r="V507" t="e">
        <f>T507*'GEOMETRIC INPUTS'!S507</f>
        <v>#N/A</v>
      </c>
      <c r="W507" s="27" t="e">
        <f>U507*'GEOMETRIC INPUTS'!R507</f>
        <v>#N/A</v>
      </c>
      <c r="X507" s="27" t="e">
        <f t="shared" si="117"/>
        <v>#N/A</v>
      </c>
      <c r="Y507" s="27" t="e">
        <f t="shared" si="118"/>
        <v>#N/A</v>
      </c>
      <c r="Z507" s="27" t="e">
        <f t="shared" si="119"/>
        <v>#DIV/0!</v>
      </c>
      <c r="AA507" s="27" t="e">
        <f t="shared" si="120"/>
        <v>#DIV/0!</v>
      </c>
      <c r="AB507" s="27" t="e">
        <f t="shared" si="121"/>
        <v>#DIV/0!</v>
      </c>
      <c r="AC507" t="e">
        <f t="shared" si="122"/>
        <v>#N/A</v>
      </c>
      <c r="AD507" s="28">
        <f>'GT Data'!D509</f>
        <v>0</v>
      </c>
      <c r="AE507" t="e">
        <f t="shared" si="123"/>
        <v>#N/A</v>
      </c>
      <c r="AF507" t="e">
        <f t="shared" si="124"/>
        <v>#N/A</v>
      </c>
      <c r="AG507" s="25" t="e">
        <f t="shared" si="125"/>
        <v>#DIV/0!</v>
      </c>
      <c r="AH507" s="25">
        <v>0</v>
      </c>
      <c r="AI507" s="25">
        <v>0</v>
      </c>
      <c r="AJ507" s="25" t="e">
        <f t="shared" si="126"/>
        <v>#N/A</v>
      </c>
      <c r="AK507" s="28">
        <f>'GT Data'!N509</f>
        <v>0</v>
      </c>
      <c r="AL507" s="25" t="e">
        <f t="shared" si="127"/>
        <v>#DIV/0!</v>
      </c>
      <c r="AM507" s="25" t="e">
        <f t="shared" si="128"/>
        <v>#DIV/0!</v>
      </c>
      <c r="AN507" s="25" t="e">
        <f t="shared" si="129"/>
        <v>#DIV/0!</v>
      </c>
      <c r="AO507" s="25">
        <v>0</v>
      </c>
      <c r="AP507" s="25">
        <v>0</v>
      </c>
      <c r="AQ507" s="25">
        <v>0</v>
      </c>
    </row>
    <row r="508" spans="1:43" x14ac:dyDescent="0.3">
      <c r="A508">
        <f>'Calculated Tab Properties'!A508</f>
        <v>0</v>
      </c>
      <c r="B508">
        <f>'Calculated Tab Properties'!B508</f>
        <v>0</v>
      </c>
      <c r="C508">
        <f>'Calculated Tab Properties'!C508</f>
        <v>0</v>
      </c>
      <c r="D508">
        <f>'Calculated Tab Properties'!D508</f>
        <v>0</v>
      </c>
      <c r="E508">
        <f>'Calculated Tab Properties'!E508</f>
        <v>0</v>
      </c>
      <c r="F508">
        <f>'Calculated Tab Properties'!F508</f>
        <v>0</v>
      </c>
      <c r="G508">
        <f>'Calculated Tab Properties'!G508</f>
        <v>0</v>
      </c>
      <c r="H508">
        <f>'Calculated Tab Properties'!H508</f>
        <v>0</v>
      </c>
      <c r="I508">
        <f>'Calculated Tab Properties'!I508</f>
        <v>0</v>
      </c>
      <c r="J508" s="20" t="e">
        <f>'Calculated Tab Properties'!J508</f>
        <v>#DIV/0!</v>
      </c>
      <c r="K508">
        <v>0</v>
      </c>
      <c r="L508">
        <v>0</v>
      </c>
      <c r="M508">
        <v>0</v>
      </c>
      <c r="N508">
        <v>0</v>
      </c>
      <c r="O508" s="27">
        <v>0</v>
      </c>
      <c r="P508" s="27">
        <v>0</v>
      </c>
      <c r="Q508">
        <v>0</v>
      </c>
      <c r="R508" t="e">
        <f>'Calculated Tab Properties'!R508</f>
        <v>#DIV/0!</v>
      </c>
      <c r="T508" s="30" t="e">
        <f>VLOOKUP('GEOMETRIC INPUTS'!D508,'Pressure Calculations'!$A$22:$B$61,2,TRUE)</f>
        <v>#N/A</v>
      </c>
      <c r="U508" s="30" t="e">
        <f>VLOOKUP('GEOMETRIC INPUTS'!D508,'Pressure Calculations'!$C$22:$D$61,2,TRUE)</f>
        <v>#N/A</v>
      </c>
      <c r="V508" t="e">
        <f>T508*'GEOMETRIC INPUTS'!S508</f>
        <v>#N/A</v>
      </c>
      <c r="W508" s="27" t="e">
        <f>U508*'GEOMETRIC INPUTS'!R508</f>
        <v>#N/A</v>
      </c>
      <c r="X508" s="27" t="e">
        <f t="shared" si="117"/>
        <v>#N/A</v>
      </c>
      <c r="Y508" s="27" t="e">
        <f t="shared" si="118"/>
        <v>#N/A</v>
      </c>
      <c r="Z508" s="27" t="e">
        <f t="shared" si="119"/>
        <v>#DIV/0!</v>
      </c>
      <c r="AA508" s="27" t="e">
        <f t="shared" si="120"/>
        <v>#DIV/0!</v>
      </c>
      <c r="AB508" s="27" t="e">
        <f t="shared" si="121"/>
        <v>#DIV/0!</v>
      </c>
      <c r="AC508" t="e">
        <f t="shared" si="122"/>
        <v>#N/A</v>
      </c>
      <c r="AD508" s="28">
        <f>'GT Data'!D510</f>
        <v>0</v>
      </c>
      <c r="AE508" t="e">
        <f t="shared" si="123"/>
        <v>#N/A</v>
      </c>
      <c r="AF508" t="e">
        <f t="shared" si="124"/>
        <v>#N/A</v>
      </c>
      <c r="AG508" s="25" t="e">
        <f t="shared" si="125"/>
        <v>#DIV/0!</v>
      </c>
      <c r="AH508" s="25">
        <v>0</v>
      </c>
      <c r="AI508" s="25">
        <v>0</v>
      </c>
      <c r="AJ508" s="25" t="e">
        <f t="shared" si="126"/>
        <v>#N/A</v>
      </c>
      <c r="AK508" s="28">
        <f>'GT Data'!N510</f>
        <v>0</v>
      </c>
      <c r="AL508" s="25" t="e">
        <f t="shared" si="127"/>
        <v>#DIV/0!</v>
      </c>
      <c r="AM508" s="25" t="e">
        <f t="shared" si="128"/>
        <v>#DIV/0!</v>
      </c>
      <c r="AN508" s="25" t="e">
        <f t="shared" si="129"/>
        <v>#DIV/0!</v>
      </c>
      <c r="AO508" s="25">
        <v>0</v>
      </c>
      <c r="AP508" s="25">
        <v>0</v>
      </c>
      <c r="AQ508" s="25">
        <v>0</v>
      </c>
    </row>
    <row r="509" spans="1:43" x14ac:dyDescent="0.3">
      <c r="A509">
        <f>'Calculated Tab Properties'!A509</f>
        <v>0</v>
      </c>
      <c r="B509">
        <f>'Calculated Tab Properties'!B509</f>
        <v>0</v>
      </c>
      <c r="C509">
        <f>'Calculated Tab Properties'!C509</f>
        <v>0</v>
      </c>
      <c r="D509">
        <f>'Calculated Tab Properties'!D509</f>
        <v>0</v>
      </c>
      <c r="E509">
        <f>'Calculated Tab Properties'!E509</f>
        <v>0</v>
      </c>
      <c r="F509">
        <f>'Calculated Tab Properties'!F509</f>
        <v>0</v>
      </c>
      <c r="G509">
        <f>'Calculated Tab Properties'!G509</f>
        <v>0</v>
      </c>
      <c r="H509">
        <f>'Calculated Tab Properties'!H509</f>
        <v>0</v>
      </c>
      <c r="I509">
        <f>'Calculated Tab Properties'!I509</f>
        <v>0</v>
      </c>
      <c r="J509" s="20" t="e">
        <f>'Calculated Tab Properties'!J509</f>
        <v>#DIV/0!</v>
      </c>
      <c r="K509">
        <v>0</v>
      </c>
      <c r="L509">
        <v>0</v>
      </c>
      <c r="M509">
        <v>0</v>
      </c>
      <c r="N509">
        <v>0</v>
      </c>
      <c r="O509" s="27">
        <v>0</v>
      </c>
      <c r="P509" s="27">
        <v>0</v>
      </c>
      <c r="Q509">
        <v>0</v>
      </c>
      <c r="R509" t="e">
        <f>'Calculated Tab Properties'!R509</f>
        <v>#DIV/0!</v>
      </c>
      <c r="T509" s="30" t="e">
        <f>VLOOKUP('GEOMETRIC INPUTS'!D509,'Pressure Calculations'!$A$22:$B$61,2,TRUE)</f>
        <v>#N/A</v>
      </c>
      <c r="U509" s="30" t="e">
        <f>VLOOKUP('GEOMETRIC INPUTS'!D509,'Pressure Calculations'!$C$22:$D$61,2,TRUE)</f>
        <v>#N/A</v>
      </c>
      <c r="V509" t="e">
        <f>T509*'GEOMETRIC INPUTS'!S509</f>
        <v>#N/A</v>
      </c>
      <c r="W509" s="27" t="e">
        <f>U509*'GEOMETRIC INPUTS'!R509</f>
        <v>#N/A</v>
      </c>
      <c r="X509" s="27" t="e">
        <f t="shared" si="117"/>
        <v>#N/A</v>
      </c>
      <c r="Y509" s="27" t="e">
        <f t="shared" si="118"/>
        <v>#N/A</v>
      </c>
      <c r="Z509" s="27" t="e">
        <f t="shared" si="119"/>
        <v>#DIV/0!</v>
      </c>
      <c r="AA509" s="27" t="e">
        <f t="shared" si="120"/>
        <v>#DIV/0!</v>
      </c>
      <c r="AB509" s="27" t="e">
        <f t="shared" si="121"/>
        <v>#DIV/0!</v>
      </c>
      <c r="AC509" t="e">
        <f t="shared" si="122"/>
        <v>#N/A</v>
      </c>
      <c r="AD509" s="28">
        <f>'GT Data'!D511</f>
        <v>0</v>
      </c>
      <c r="AE509" t="e">
        <f t="shared" si="123"/>
        <v>#N/A</v>
      </c>
      <c r="AF509" t="e">
        <f t="shared" si="124"/>
        <v>#N/A</v>
      </c>
      <c r="AG509" s="25" t="e">
        <f t="shared" si="125"/>
        <v>#DIV/0!</v>
      </c>
      <c r="AH509" s="25">
        <v>0</v>
      </c>
      <c r="AI509" s="25">
        <v>0</v>
      </c>
      <c r="AJ509" s="25" t="e">
        <f t="shared" si="126"/>
        <v>#N/A</v>
      </c>
      <c r="AK509" s="28">
        <f>'GT Data'!N511</f>
        <v>0</v>
      </c>
      <c r="AL509" s="25" t="e">
        <f t="shared" si="127"/>
        <v>#DIV/0!</v>
      </c>
      <c r="AM509" s="25" t="e">
        <f t="shared" si="128"/>
        <v>#DIV/0!</v>
      </c>
      <c r="AN509" s="25" t="e">
        <f t="shared" si="129"/>
        <v>#DIV/0!</v>
      </c>
      <c r="AO509" s="25">
        <v>0</v>
      </c>
      <c r="AP509" s="25">
        <v>0</v>
      </c>
      <c r="AQ509" s="25">
        <v>0</v>
      </c>
    </row>
    <row r="510" spans="1:43" x14ac:dyDescent="0.3">
      <c r="A510">
        <f>'Calculated Tab Properties'!A510</f>
        <v>0</v>
      </c>
      <c r="B510">
        <f>'Calculated Tab Properties'!B510</f>
        <v>0</v>
      </c>
      <c r="C510">
        <f>'Calculated Tab Properties'!C510</f>
        <v>0</v>
      </c>
      <c r="D510">
        <f>'Calculated Tab Properties'!D510</f>
        <v>0</v>
      </c>
      <c r="E510">
        <f>'Calculated Tab Properties'!E510</f>
        <v>0</v>
      </c>
      <c r="F510">
        <f>'Calculated Tab Properties'!F510</f>
        <v>0</v>
      </c>
      <c r="G510">
        <f>'Calculated Tab Properties'!G510</f>
        <v>0</v>
      </c>
      <c r="H510">
        <f>'Calculated Tab Properties'!H510</f>
        <v>0</v>
      </c>
      <c r="I510">
        <f>'Calculated Tab Properties'!I510</f>
        <v>0</v>
      </c>
      <c r="J510" s="20" t="e">
        <f>'Calculated Tab Properties'!J510</f>
        <v>#DIV/0!</v>
      </c>
      <c r="K510">
        <v>0</v>
      </c>
      <c r="L510">
        <v>0</v>
      </c>
      <c r="M510">
        <v>0</v>
      </c>
      <c r="N510">
        <v>0</v>
      </c>
      <c r="O510" s="27">
        <v>0</v>
      </c>
      <c r="P510" s="27">
        <v>0</v>
      </c>
      <c r="Q510">
        <v>0</v>
      </c>
      <c r="R510" t="e">
        <f>'Calculated Tab Properties'!R510</f>
        <v>#DIV/0!</v>
      </c>
      <c r="T510" s="30" t="e">
        <f>VLOOKUP('GEOMETRIC INPUTS'!D510,'Pressure Calculations'!$A$22:$B$61,2,TRUE)</f>
        <v>#N/A</v>
      </c>
      <c r="U510" s="30" t="e">
        <f>VLOOKUP('GEOMETRIC INPUTS'!D510,'Pressure Calculations'!$C$22:$D$61,2,TRUE)</f>
        <v>#N/A</v>
      </c>
      <c r="V510" t="e">
        <f>T510*'GEOMETRIC INPUTS'!S510</f>
        <v>#N/A</v>
      </c>
      <c r="W510" s="27" t="e">
        <f>U510*'GEOMETRIC INPUTS'!R510</f>
        <v>#N/A</v>
      </c>
      <c r="X510" s="27" t="e">
        <f t="shared" si="117"/>
        <v>#N/A</v>
      </c>
      <c r="Y510" s="27" t="e">
        <f t="shared" si="118"/>
        <v>#N/A</v>
      </c>
      <c r="Z510" s="27" t="e">
        <f t="shared" si="119"/>
        <v>#DIV/0!</v>
      </c>
      <c r="AA510" s="27" t="e">
        <f t="shared" si="120"/>
        <v>#DIV/0!</v>
      </c>
      <c r="AB510" s="27" t="e">
        <f t="shared" si="121"/>
        <v>#DIV/0!</v>
      </c>
      <c r="AC510" t="e">
        <f t="shared" si="122"/>
        <v>#N/A</v>
      </c>
      <c r="AD510" s="28">
        <f>'GT Data'!D512</f>
        <v>0</v>
      </c>
      <c r="AE510" t="e">
        <f t="shared" si="123"/>
        <v>#N/A</v>
      </c>
      <c r="AF510" t="e">
        <f t="shared" si="124"/>
        <v>#N/A</v>
      </c>
      <c r="AG510" s="25" t="e">
        <f t="shared" si="125"/>
        <v>#DIV/0!</v>
      </c>
      <c r="AH510" s="25">
        <v>0</v>
      </c>
      <c r="AI510" s="25">
        <v>0</v>
      </c>
      <c r="AJ510" s="25" t="e">
        <f t="shared" si="126"/>
        <v>#N/A</v>
      </c>
      <c r="AK510" s="28">
        <f>'GT Data'!N512</f>
        <v>0</v>
      </c>
      <c r="AL510" s="25" t="e">
        <f t="shared" si="127"/>
        <v>#DIV/0!</v>
      </c>
      <c r="AM510" s="25" t="e">
        <f t="shared" si="128"/>
        <v>#DIV/0!</v>
      </c>
      <c r="AN510" s="25" t="e">
        <f t="shared" si="129"/>
        <v>#DIV/0!</v>
      </c>
      <c r="AO510" s="25">
        <v>0</v>
      </c>
      <c r="AP510" s="25">
        <v>0</v>
      </c>
      <c r="AQ510" s="25">
        <v>0</v>
      </c>
    </row>
    <row r="511" spans="1:43" x14ac:dyDescent="0.3">
      <c r="A511">
        <f>'Calculated Tab Properties'!A511</f>
        <v>0</v>
      </c>
      <c r="B511">
        <f>'Calculated Tab Properties'!B511</f>
        <v>0</v>
      </c>
      <c r="C511">
        <f>'Calculated Tab Properties'!C511</f>
        <v>0</v>
      </c>
      <c r="D511">
        <f>'Calculated Tab Properties'!D511</f>
        <v>0</v>
      </c>
      <c r="E511">
        <f>'Calculated Tab Properties'!E511</f>
        <v>0</v>
      </c>
      <c r="F511">
        <f>'Calculated Tab Properties'!F511</f>
        <v>0</v>
      </c>
      <c r="G511">
        <f>'Calculated Tab Properties'!G511</f>
        <v>0</v>
      </c>
      <c r="H511">
        <f>'Calculated Tab Properties'!H511</f>
        <v>0</v>
      </c>
      <c r="I511">
        <f>'Calculated Tab Properties'!I511</f>
        <v>0</v>
      </c>
      <c r="J511" s="20" t="e">
        <f>'Calculated Tab Properties'!J511</f>
        <v>#DIV/0!</v>
      </c>
      <c r="K511">
        <v>0</v>
      </c>
      <c r="L511">
        <v>0</v>
      </c>
      <c r="M511">
        <v>0</v>
      </c>
      <c r="N511">
        <v>0</v>
      </c>
      <c r="O511" s="27">
        <v>0</v>
      </c>
      <c r="P511" s="27">
        <v>0</v>
      </c>
      <c r="Q511">
        <v>0</v>
      </c>
      <c r="R511" t="e">
        <f>'Calculated Tab Properties'!R511</f>
        <v>#DIV/0!</v>
      </c>
      <c r="T511" s="30" t="e">
        <f>VLOOKUP('GEOMETRIC INPUTS'!D511,'Pressure Calculations'!$A$22:$B$61,2,TRUE)</f>
        <v>#N/A</v>
      </c>
      <c r="U511" s="30" t="e">
        <f>VLOOKUP('GEOMETRIC INPUTS'!D511,'Pressure Calculations'!$C$22:$D$61,2,TRUE)</f>
        <v>#N/A</v>
      </c>
      <c r="V511" t="e">
        <f>T511*'GEOMETRIC INPUTS'!S511</f>
        <v>#N/A</v>
      </c>
      <c r="W511" s="27" t="e">
        <f>U511*'GEOMETRIC INPUTS'!R511</f>
        <v>#N/A</v>
      </c>
      <c r="X511" s="27" t="e">
        <f t="shared" si="117"/>
        <v>#N/A</v>
      </c>
      <c r="Y511" s="27" t="e">
        <f t="shared" si="118"/>
        <v>#N/A</v>
      </c>
      <c r="Z511" s="27" t="e">
        <f t="shared" si="119"/>
        <v>#DIV/0!</v>
      </c>
      <c r="AA511" s="27" t="e">
        <f t="shared" si="120"/>
        <v>#DIV/0!</v>
      </c>
      <c r="AB511" s="27" t="e">
        <f t="shared" si="121"/>
        <v>#DIV/0!</v>
      </c>
      <c r="AC511" t="e">
        <f t="shared" si="122"/>
        <v>#N/A</v>
      </c>
      <c r="AD511" s="28">
        <f>'GT Data'!D513</f>
        <v>0</v>
      </c>
      <c r="AE511" t="e">
        <f t="shared" si="123"/>
        <v>#N/A</v>
      </c>
      <c r="AF511" t="e">
        <f t="shared" si="124"/>
        <v>#N/A</v>
      </c>
      <c r="AG511" s="25" t="e">
        <f t="shared" si="125"/>
        <v>#DIV/0!</v>
      </c>
      <c r="AH511" s="25">
        <v>0</v>
      </c>
      <c r="AI511" s="25">
        <v>0</v>
      </c>
      <c r="AJ511" s="25" t="e">
        <f t="shared" si="126"/>
        <v>#N/A</v>
      </c>
      <c r="AK511" s="28">
        <f>'GT Data'!N513</f>
        <v>0</v>
      </c>
      <c r="AL511" s="25" t="e">
        <f t="shared" si="127"/>
        <v>#DIV/0!</v>
      </c>
      <c r="AM511" s="25" t="e">
        <f t="shared" si="128"/>
        <v>#DIV/0!</v>
      </c>
      <c r="AN511" s="25" t="e">
        <f t="shared" si="129"/>
        <v>#DIV/0!</v>
      </c>
      <c r="AO511" s="25">
        <v>0</v>
      </c>
      <c r="AP511" s="25">
        <v>0</v>
      </c>
      <c r="AQ511" s="25">
        <v>0</v>
      </c>
    </row>
    <row r="512" spans="1:43" x14ac:dyDescent="0.3">
      <c r="A512">
        <f>'Calculated Tab Properties'!A512</f>
        <v>0</v>
      </c>
      <c r="B512">
        <f>'Calculated Tab Properties'!B512</f>
        <v>0</v>
      </c>
      <c r="C512">
        <f>'Calculated Tab Properties'!C512</f>
        <v>0</v>
      </c>
      <c r="D512">
        <f>'Calculated Tab Properties'!D512</f>
        <v>0</v>
      </c>
      <c r="E512">
        <f>'Calculated Tab Properties'!E512</f>
        <v>0</v>
      </c>
      <c r="F512">
        <f>'Calculated Tab Properties'!F512</f>
        <v>0</v>
      </c>
      <c r="G512">
        <f>'Calculated Tab Properties'!G512</f>
        <v>0</v>
      </c>
      <c r="H512">
        <f>'Calculated Tab Properties'!H512</f>
        <v>0</v>
      </c>
      <c r="I512">
        <f>'Calculated Tab Properties'!I512</f>
        <v>0</v>
      </c>
      <c r="J512" s="20" t="e">
        <f>'Calculated Tab Properties'!J512</f>
        <v>#DIV/0!</v>
      </c>
      <c r="K512">
        <v>0</v>
      </c>
      <c r="L512">
        <v>0</v>
      </c>
      <c r="M512">
        <v>0</v>
      </c>
      <c r="N512">
        <v>0</v>
      </c>
      <c r="O512" s="27">
        <v>0</v>
      </c>
      <c r="P512" s="27">
        <v>0</v>
      </c>
      <c r="Q512">
        <v>0</v>
      </c>
      <c r="R512" t="e">
        <f>'Calculated Tab Properties'!R512</f>
        <v>#DIV/0!</v>
      </c>
      <c r="T512" s="30" t="e">
        <f>VLOOKUP('GEOMETRIC INPUTS'!D512,'Pressure Calculations'!$A$22:$B$61,2,TRUE)</f>
        <v>#N/A</v>
      </c>
      <c r="U512" s="30" t="e">
        <f>VLOOKUP('GEOMETRIC INPUTS'!D512,'Pressure Calculations'!$C$22:$D$61,2,TRUE)</f>
        <v>#N/A</v>
      </c>
      <c r="V512" t="e">
        <f>T512*'GEOMETRIC INPUTS'!S512</f>
        <v>#N/A</v>
      </c>
      <c r="W512" s="27" t="e">
        <f>U512*'GEOMETRIC INPUTS'!R512</f>
        <v>#N/A</v>
      </c>
      <c r="X512" s="27" t="e">
        <f t="shared" si="117"/>
        <v>#N/A</v>
      </c>
      <c r="Y512" s="27" t="e">
        <f t="shared" si="118"/>
        <v>#N/A</v>
      </c>
      <c r="Z512" s="27" t="e">
        <f t="shared" si="119"/>
        <v>#DIV/0!</v>
      </c>
      <c r="AA512" s="27" t="e">
        <f t="shared" si="120"/>
        <v>#DIV/0!</v>
      </c>
      <c r="AB512" s="27" t="e">
        <f t="shared" si="121"/>
        <v>#DIV/0!</v>
      </c>
      <c r="AC512" t="e">
        <f t="shared" si="122"/>
        <v>#N/A</v>
      </c>
      <c r="AD512" s="28">
        <f>'GT Data'!D514</f>
        <v>0</v>
      </c>
      <c r="AE512" t="e">
        <f t="shared" si="123"/>
        <v>#N/A</v>
      </c>
      <c r="AF512" t="e">
        <f t="shared" si="124"/>
        <v>#N/A</v>
      </c>
      <c r="AG512" s="25" t="e">
        <f t="shared" si="125"/>
        <v>#DIV/0!</v>
      </c>
      <c r="AH512" s="25">
        <v>0</v>
      </c>
      <c r="AI512" s="25">
        <v>0</v>
      </c>
      <c r="AJ512" s="25" t="e">
        <f t="shared" si="126"/>
        <v>#N/A</v>
      </c>
      <c r="AK512" s="28">
        <f>'GT Data'!N514</f>
        <v>0</v>
      </c>
      <c r="AL512" s="25" t="e">
        <f t="shared" si="127"/>
        <v>#DIV/0!</v>
      </c>
      <c r="AM512" s="25" t="e">
        <f t="shared" si="128"/>
        <v>#DIV/0!</v>
      </c>
      <c r="AN512" s="25" t="e">
        <f t="shared" si="129"/>
        <v>#DIV/0!</v>
      </c>
      <c r="AO512" s="25">
        <v>0</v>
      </c>
      <c r="AP512" s="25">
        <v>0</v>
      </c>
      <c r="AQ512" s="25">
        <v>0</v>
      </c>
    </row>
    <row r="513" spans="1:43" x14ac:dyDescent="0.3">
      <c r="A513">
        <f>'Calculated Tab Properties'!A513</f>
        <v>0</v>
      </c>
      <c r="B513">
        <f>'Calculated Tab Properties'!B513</f>
        <v>0</v>
      </c>
      <c r="C513">
        <f>'Calculated Tab Properties'!C513</f>
        <v>0</v>
      </c>
      <c r="D513">
        <f>'Calculated Tab Properties'!D513</f>
        <v>0</v>
      </c>
      <c r="E513">
        <f>'Calculated Tab Properties'!E513</f>
        <v>0</v>
      </c>
      <c r="F513">
        <f>'Calculated Tab Properties'!F513</f>
        <v>0</v>
      </c>
      <c r="G513">
        <f>'Calculated Tab Properties'!G513</f>
        <v>0</v>
      </c>
      <c r="H513">
        <f>'Calculated Tab Properties'!H513</f>
        <v>0</v>
      </c>
      <c r="I513">
        <f>'Calculated Tab Properties'!I513</f>
        <v>0</v>
      </c>
      <c r="J513" s="20" t="e">
        <f>'Calculated Tab Properties'!J513</f>
        <v>#DIV/0!</v>
      </c>
      <c r="K513">
        <v>0</v>
      </c>
      <c r="L513">
        <v>0</v>
      </c>
      <c r="M513">
        <v>0</v>
      </c>
      <c r="N513">
        <v>0</v>
      </c>
      <c r="O513" s="27">
        <v>0</v>
      </c>
      <c r="P513" s="27">
        <v>0</v>
      </c>
      <c r="Q513">
        <v>0</v>
      </c>
      <c r="R513" t="e">
        <f>'Calculated Tab Properties'!R513</f>
        <v>#DIV/0!</v>
      </c>
      <c r="T513" s="30" t="e">
        <f>VLOOKUP('GEOMETRIC INPUTS'!D513,'Pressure Calculations'!$A$22:$B$61,2,TRUE)</f>
        <v>#N/A</v>
      </c>
      <c r="U513" s="30" t="e">
        <f>VLOOKUP('GEOMETRIC INPUTS'!D513,'Pressure Calculations'!$C$22:$D$61,2,TRUE)</f>
        <v>#N/A</v>
      </c>
      <c r="V513" t="e">
        <f>T513*'GEOMETRIC INPUTS'!S513</f>
        <v>#N/A</v>
      </c>
      <c r="W513" s="27" t="e">
        <f>U513*'GEOMETRIC INPUTS'!R513</f>
        <v>#N/A</v>
      </c>
      <c r="X513" s="27" t="e">
        <f t="shared" si="117"/>
        <v>#N/A</v>
      </c>
      <c r="Y513" s="27" t="e">
        <f t="shared" si="118"/>
        <v>#N/A</v>
      </c>
      <c r="Z513" s="27" t="e">
        <f t="shared" si="119"/>
        <v>#DIV/0!</v>
      </c>
      <c r="AA513" s="27" t="e">
        <f t="shared" si="120"/>
        <v>#DIV/0!</v>
      </c>
      <c r="AB513" s="27" t="e">
        <f t="shared" si="121"/>
        <v>#DIV/0!</v>
      </c>
      <c r="AC513" t="e">
        <f t="shared" si="122"/>
        <v>#N/A</v>
      </c>
      <c r="AD513" s="28">
        <f>'GT Data'!D515</f>
        <v>0</v>
      </c>
      <c r="AE513" t="e">
        <f t="shared" si="123"/>
        <v>#N/A</v>
      </c>
      <c r="AF513" t="e">
        <f t="shared" si="124"/>
        <v>#N/A</v>
      </c>
      <c r="AG513" s="25" t="e">
        <f t="shared" si="125"/>
        <v>#DIV/0!</v>
      </c>
      <c r="AH513" s="25">
        <v>0</v>
      </c>
      <c r="AI513" s="25">
        <v>0</v>
      </c>
      <c r="AJ513" s="25" t="e">
        <f t="shared" si="126"/>
        <v>#N/A</v>
      </c>
      <c r="AK513" s="28">
        <f>'GT Data'!N515</f>
        <v>0</v>
      </c>
      <c r="AL513" s="25" t="e">
        <f t="shared" si="127"/>
        <v>#DIV/0!</v>
      </c>
      <c r="AM513" s="25" t="e">
        <f t="shared" si="128"/>
        <v>#DIV/0!</v>
      </c>
      <c r="AN513" s="25" t="e">
        <f t="shared" si="129"/>
        <v>#DIV/0!</v>
      </c>
      <c r="AO513" s="25">
        <v>0</v>
      </c>
      <c r="AP513" s="25">
        <v>0</v>
      </c>
      <c r="AQ513" s="25">
        <v>0</v>
      </c>
    </row>
    <row r="514" spans="1:43" x14ac:dyDescent="0.3">
      <c r="A514">
        <f>'Calculated Tab Properties'!A514</f>
        <v>0</v>
      </c>
      <c r="B514">
        <f>'Calculated Tab Properties'!B514</f>
        <v>0</v>
      </c>
      <c r="C514">
        <f>'Calculated Tab Properties'!C514</f>
        <v>0</v>
      </c>
      <c r="D514">
        <f>'Calculated Tab Properties'!D514</f>
        <v>0</v>
      </c>
      <c r="E514">
        <f>'Calculated Tab Properties'!E514</f>
        <v>0</v>
      </c>
      <c r="F514">
        <f>'Calculated Tab Properties'!F514</f>
        <v>0</v>
      </c>
      <c r="G514">
        <f>'Calculated Tab Properties'!G514</f>
        <v>0</v>
      </c>
      <c r="H514">
        <f>'Calculated Tab Properties'!H514</f>
        <v>0</v>
      </c>
      <c r="I514">
        <f>'Calculated Tab Properties'!I514</f>
        <v>0</v>
      </c>
      <c r="J514" s="20" t="e">
        <f>'Calculated Tab Properties'!J514</f>
        <v>#DIV/0!</v>
      </c>
      <c r="K514">
        <v>0</v>
      </c>
      <c r="L514">
        <v>0</v>
      </c>
      <c r="M514">
        <v>0</v>
      </c>
      <c r="N514">
        <v>0</v>
      </c>
      <c r="O514" s="27">
        <v>0</v>
      </c>
      <c r="P514" s="27">
        <v>0</v>
      </c>
      <c r="Q514">
        <v>0</v>
      </c>
      <c r="R514" t="e">
        <f>'Calculated Tab Properties'!R514</f>
        <v>#DIV/0!</v>
      </c>
      <c r="T514" s="30" t="e">
        <f>VLOOKUP('GEOMETRIC INPUTS'!D514,'Pressure Calculations'!$A$22:$B$61,2,TRUE)</f>
        <v>#N/A</v>
      </c>
      <c r="U514" s="30" t="e">
        <f>VLOOKUP('GEOMETRIC INPUTS'!D514,'Pressure Calculations'!$C$22:$D$61,2,TRUE)</f>
        <v>#N/A</v>
      </c>
      <c r="V514" t="e">
        <f>T514*'GEOMETRIC INPUTS'!S514</f>
        <v>#N/A</v>
      </c>
      <c r="W514" s="27" t="e">
        <f>U514*'GEOMETRIC INPUTS'!R514</f>
        <v>#N/A</v>
      </c>
      <c r="X514" s="27" t="e">
        <f t="shared" si="117"/>
        <v>#N/A</v>
      </c>
      <c r="Y514" s="27" t="e">
        <f t="shared" si="118"/>
        <v>#N/A</v>
      </c>
      <c r="Z514" s="27" t="e">
        <f t="shared" si="119"/>
        <v>#DIV/0!</v>
      </c>
      <c r="AA514" s="27" t="e">
        <f t="shared" si="120"/>
        <v>#DIV/0!</v>
      </c>
      <c r="AB514" s="27" t="e">
        <f t="shared" si="121"/>
        <v>#DIV/0!</v>
      </c>
      <c r="AC514" t="e">
        <f t="shared" si="122"/>
        <v>#N/A</v>
      </c>
      <c r="AD514" s="28">
        <f>'GT Data'!D516</f>
        <v>0</v>
      </c>
      <c r="AE514" t="e">
        <f t="shared" si="123"/>
        <v>#N/A</v>
      </c>
      <c r="AF514" t="e">
        <f t="shared" si="124"/>
        <v>#N/A</v>
      </c>
      <c r="AG514" s="25" t="e">
        <f t="shared" si="125"/>
        <v>#DIV/0!</v>
      </c>
      <c r="AH514" s="25">
        <v>0</v>
      </c>
      <c r="AI514" s="25">
        <v>0</v>
      </c>
      <c r="AJ514" s="25" t="e">
        <f t="shared" si="126"/>
        <v>#N/A</v>
      </c>
      <c r="AK514" s="28">
        <f>'GT Data'!N516</f>
        <v>0</v>
      </c>
      <c r="AL514" s="25" t="e">
        <f t="shared" si="127"/>
        <v>#DIV/0!</v>
      </c>
      <c r="AM514" s="25" t="e">
        <f t="shared" si="128"/>
        <v>#DIV/0!</v>
      </c>
      <c r="AN514" s="25" t="e">
        <f t="shared" si="129"/>
        <v>#DIV/0!</v>
      </c>
      <c r="AO514" s="25">
        <v>0</v>
      </c>
      <c r="AP514" s="25">
        <v>0</v>
      </c>
      <c r="AQ514" s="25">
        <v>0</v>
      </c>
    </row>
    <row r="515" spans="1:43" x14ac:dyDescent="0.3">
      <c r="A515">
        <f>'Calculated Tab Properties'!A515</f>
        <v>0</v>
      </c>
      <c r="B515">
        <f>'Calculated Tab Properties'!B515</f>
        <v>0</v>
      </c>
      <c r="C515">
        <f>'Calculated Tab Properties'!C515</f>
        <v>0</v>
      </c>
      <c r="D515">
        <f>'Calculated Tab Properties'!D515</f>
        <v>0</v>
      </c>
      <c r="E515">
        <f>'Calculated Tab Properties'!E515</f>
        <v>0</v>
      </c>
      <c r="F515">
        <f>'Calculated Tab Properties'!F515</f>
        <v>0</v>
      </c>
      <c r="G515">
        <f>'Calculated Tab Properties'!G515</f>
        <v>0</v>
      </c>
      <c r="H515">
        <f>'Calculated Tab Properties'!H515</f>
        <v>0</v>
      </c>
      <c r="I515">
        <f>'Calculated Tab Properties'!I515</f>
        <v>0</v>
      </c>
      <c r="J515" s="20" t="e">
        <f>'Calculated Tab Properties'!J515</f>
        <v>#DIV/0!</v>
      </c>
      <c r="K515">
        <v>0</v>
      </c>
      <c r="L515">
        <v>0</v>
      </c>
      <c r="M515">
        <v>0</v>
      </c>
      <c r="N515">
        <v>0</v>
      </c>
      <c r="O515" s="27">
        <v>0</v>
      </c>
      <c r="P515" s="27">
        <v>0</v>
      </c>
      <c r="Q515">
        <v>0</v>
      </c>
      <c r="R515" t="e">
        <f>'Calculated Tab Properties'!R515</f>
        <v>#DIV/0!</v>
      </c>
      <c r="T515" s="30" t="e">
        <f>VLOOKUP('GEOMETRIC INPUTS'!D515,'Pressure Calculations'!$A$22:$B$61,2,TRUE)</f>
        <v>#N/A</v>
      </c>
      <c r="U515" s="30" t="e">
        <f>VLOOKUP('GEOMETRIC INPUTS'!D515,'Pressure Calculations'!$C$22:$D$61,2,TRUE)</f>
        <v>#N/A</v>
      </c>
      <c r="V515" t="e">
        <f>T515*'GEOMETRIC INPUTS'!S515</f>
        <v>#N/A</v>
      </c>
      <c r="W515" s="27" t="e">
        <f>U515*'GEOMETRIC INPUTS'!R515</f>
        <v>#N/A</v>
      </c>
      <c r="X515" s="27" t="e">
        <f t="shared" si="117"/>
        <v>#N/A</v>
      </c>
      <c r="Y515" s="27" t="e">
        <f t="shared" si="118"/>
        <v>#N/A</v>
      </c>
      <c r="Z515" s="27" t="e">
        <f t="shared" si="119"/>
        <v>#DIV/0!</v>
      </c>
      <c r="AA515" s="27" t="e">
        <f t="shared" si="120"/>
        <v>#DIV/0!</v>
      </c>
      <c r="AB515" s="27" t="e">
        <f t="shared" si="121"/>
        <v>#DIV/0!</v>
      </c>
      <c r="AC515" t="e">
        <f t="shared" si="122"/>
        <v>#N/A</v>
      </c>
      <c r="AD515" s="28">
        <f>'GT Data'!D517</f>
        <v>0</v>
      </c>
      <c r="AE515" t="e">
        <f t="shared" si="123"/>
        <v>#N/A</v>
      </c>
      <c r="AF515" t="e">
        <f t="shared" si="124"/>
        <v>#N/A</v>
      </c>
      <c r="AG515" s="25" t="e">
        <f t="shared" si="125"/>
        <v>#DIV/0!</v>
      </c>
      <c r="AH515" s="25">
        <v>0</v>
      </c>
      <c r="AI515" s="25">
        <v>0</v>
      </c>
      <c r="AJ515" s="25" t="e">
        <f t="shared" si="126"/>
        <v>#N/A</v>
      </c>
      <c r="AK515" s="28">
        <f>'GT Data'!N517</f>
        <v>0</v>
      </c>
      <c r="AL515" s="25" t="e">
        <f t="shared" si="127"/>
        <v>#DIV/0!</v>
      </c>
      <c r="AM515" s="25" t="e">
        <f t="shared" si="128"/>
        <v>#DIV/0!</v>
      </c>
      <c r="AN515" s="25" t="e">
        <f t="shared" si="129"/>
        <v>#DIV/0!</v>
      </c>
      <c r="AO515" s="25">
        <v>0</v>
      </c>
      <c r="AP515" s="25">
        <v>0</v>
      </c>
      <c r="AQ515" s="25">
        <v>0</v>
      </c>
    </row>
    <row r="516" spans="1:43" x14ac:dyDescent="0.3">
      <c r="A516">
        <f>'Calculated Tab Properties'!A516</f>
        <v>0</v>
      </c>
      <c r="B516">
        <f>'Calculated Tab Properties'!B516</f>
        <v>0</v>
      </c>
      <c r="C516">
        <f>'Calculated Tab Properties'!C516</f>
        <v>0</v>
      </c>
      <c r="D516">
        <f>'Calculated Tab Properties'!D516</f>
        <v>0</v>
      </c>
      <c r="E516">
        <f>'Calculated Tab Properties'!E516</f>
        <v>0</v>
      </c>
      <c r="F516">
        <f>'Calculated Tab Properties'!F516</f>
        <v>0</v>
      </c>
      <c r="G516">
        <f>'Calculated Tab Properties'!G516</f>
        <v>0</v>
      </c>
      <c r="H516">
        <f>'Calculated Tab Properties'!H516</f>
        <v>0</v>
      </c>
      <c r="I516">
        <f>'Calculated Tab Properties'!I516</f>
        <v>0</v>
      </c>
      <c r="J516" s="20" t="e">
        <f>'Calculated Tab Properties'!J516</f>
        <v>#DIV/0!</v>
      </c>
      <c r="K516">
        <v>0</v>
      </c>
      <c r="L516">
        <v>0</v>
      </c>
      <c r="M516">
        <v>0</v>
      </c>
      <c r="N516">
        <v>0</v>
      </c>
      <c r="O516" s="27">
        <v>0</v>
      </c>
      <c r="P516" s="27">
        <v>0</v>
      </c>
      <c r="Q516">
        <v>0</v>
      </c>
      <c r="R516" t="e">
        <f>'Calculated Tab Properties'!R516</f>
        <v>#DIV/0!</v>
      </c>
      <c r="T516" s="30" t="e">
        <f>VLOOKUP('GEOMETRIC INPUTS'!D516,'Pressure Calculations'!$A$22:$B$61,2,TRUE)</f>
        <v>#N/A</v>
      </c>
      <c r="U516" s="30" t="e">
        <f>VLOOKUP('GEOMETRIC INPUTS'!D516,'Pressure Calculations'!$C$22:$D$61,2,TRUE)</f>
        <v>#N/A</v>
      </c>
      <c r="V516" t="e">
        <f>T516*'GEOMETRIC INPUTS'!S516</f>
        <v>#N/A</v>
      </c>
      <c r="W516" s="27" t="e">
        <f>U516*'GEOMETRIC INPUTS'!R516</f>
        <v>#N/A</v>
      </c>
      <c r="X516" s="27" t="e">
        <f t="shared" si="117"/>
        <v>#N/A</v>
      </c>
      <c r="Y516" s="27" t="e">
        <f t="shared" si="118"/>
        <v>#N/A</v>
      </c>
      <c r="Z516" s="27" t="e">
        <f t="shared" si="119"/>
        <v>#DIV/0!</v>
      </c>
      <c r="AA516" s="27" t="e">
        <f t="shared" si="120"/>
        <v>#DIV/0!</v>
      </c>
      <c r="AB516" s="27" t="e">
        <f t="shared" si="121"/>
        <v>#DIV/0!</v>
      </c>
      <c r="AC516" t="e">
        <f t="shared" si="122"/>
        <v>#N/A</v>
      </c>
      <c r="AD516" s="28">
        <f>'GT Data'!D518</f>
        <v>0</v>
      </c>
      <c r="AE516" t="e">
        <f t="shared" si="123"/>
        <v>#N/A</v>
      </c>
      <c r="AF516" t="e">
        <f t="shared" si="124"/>
        <v>#N/A</v>
      </c>
      <c r="AG516" s="25" t="e">
        <f t="shared" si="125"/>
        <v>#DIV/0!</v>
      </c>
      <c r="AH516" s="25">
        <v>0</v>
      </c>
      <c r="AI516" s="25">
        <v>0</v>
      </c>
      <c r="AJ516" s="25" t="e">
        <f t="shared" si="126"/>
        <v>#N/A</v>
      </c>
      <c r="AK516" s="28">
        <f>'GT Data'!N518</f>
        <v>0</v>
      </c>
      <c r="AL516" s="25" t="e">
        <f t="shared" si="127"/>
        <v>#DIV/0!</v>
      </c>
      <c r="AM516" s="25" t="e">
        <f t="shared" si="128"/>
        <v>#DIV/0!</v>
      </c>
      <c r="AN516" s="25" t="e">
        <f t="shared" si="129"/>
        <v>#DIV/0!</v>
      </c>
      <c r="AO516" s="25">
        <v>0</v>
      </c>
      <c r="AP516" s="25">
        <v>0</v>
      </c>
      <c r="AQ516" s="25">
        <v>0</v>
      </c>
    </row>
    <row r="517" spans="1:43" x14ac:dyDescent="0.3">
      <c r="A517">
        <f>'Calculated Tab Properties'!A517</f>
        <v>0</v>
      </c>
      <c r="B517">
        <f>'Calculated Tab Properties'!B517</f>
        <v>0</v>
      </c>
      <c r="C517">
        <f>'Calculated Tab Properties'!C517</f>
        <v>0</v>
      </c>
      <c r="D517">
        <f>'Calculated Tab Properties'!D517</f>
        <v>0</v>
      </c>
      <c r="E517">
        <f>'Calculated Tab Properties'!E517</f>
        <v>0</v>
      </c>
      <c r="F517">
        <f>'Calculated Tab Properties'!F517</f>
        <v>0</v>
      </c>
      <c r="G517">
        <f>'Calculated Tab Properties'!G517</f>
        <v>0</v>
      </c>
      <c r="H517">
        <f>'Calculated Tab Properties'!H517</f>
        <v>0</v>
      </c>
      <c r="I517">
        <f>'Calculated Tab Properties'!I517</f>
        <v>0</v>
      </c>
      <c r="J517" s="20" t="e">
        <f>'Calculated Tab Properties'!J517</f>
        <v>#DIV/0!</v>
      </c>
      <c r="K517">
        <v>0</v>
      </c>
      <c r="L517">
        <v>0</v>
      </c>
      <c r="M517">
        <v>0</v>
      </c>
      <c r="N517">
        <v>0</v>
      </c>
      <c r="O517" s="27">
        <v>0</v>
      </c>
      <c r="P517" s="27">
        <v>0</v>
      </c>
      <c r="Q517">
        <v>0</v>
      </c>
      <c r="R517" t="e">
        <f>'Calculated Tab Properties'!R517</f>
        <v>#DIV/0!</v>
      </c>
      <c r="T517" s="30" t="e">
        <f>VLOOKUP('GEOMETRIC INPUTS'!D517,'Pressure Calculations'!$A$22:$B$61,2,TRUE)</f>
        <v>#N/A</v>
      </c>
      <c r="U517" s="30" t="e">
        <f>VLOOKUP('GEOMETRIC INPUTS'!D517,'Pressure Calculations'!$C$22:$D$61,2,TRUE)</f>
        <v>#N/A</v>
      </c>
      <c r="V517" t="e">
        <f>T517*'GEOMETRIC INPUTS'!S517</f>
        <v>#N/A</v>
      </c>
      <c r="W517" s="27" t="e">
        <f>U517*'GEOMETRIC INPUTS'!R517</f>
        <v>#N/A</v>
      </c>
      <c r="X517" s="27" t="e">
        <f t="shared" si="117"/>
        <v>#N/A</v>
      </c>
      <c r="Y517" s="27" t="e">
        <f t="shared" si="118"/>
        <v>#N/A</v>
      </c>
      <c r="Z517" s="27" t="e">
        <f t="shared" si="119"/>
        <v>#DIV/0!</v>
      </c>
      <c r="AA517" s="27" t="e">
        <f t="shared" si="120"/>
        <v>#DIV/0!</v>
      </c>
      <c r="AB517" s="27" t="e">
        <f t="shared" si="121"/>
        <v>#DIV/0!</v>
      </c>
      <c r="AC517" t="e">
        <f t="shared" si="122"/>
        <v>#N/A</v>
      </c>
      <c r="AD517" s="28">
        <f>'GT Data'!D519</f>
        <v>0</v>
      </c>
      <c r="AE517" t="e">
        <f t="shared" si="123"/>
        <v>#N/A</v>
      </c>
      <c r="AF517" t="e">
        <f t="shared" si="124"/>
        <v>#N/A</v>
      </c>
      <c r="AG517" s="25" t="e">
        <f t="shared" si="125"/>
        <v>#DIV/0!</v>
      </c>
      <c r="AH517" s="25">
        <v>0</v>
      </c>
      <c r="AI517" s="25">
        <v>0</v>
      </c>
      <c r="AJ517" s="25" t="e">
        <f t="shared" si="126"/>
        <v>#N/A</v>
      </c>
      <c r="AK517" s="28">
        <f>'GT Data'!N519</f>
        <v>0</v>
      </c>
      <c r="AL517" s="25" t="e">
        <f t="shared" si="127"/>
        <v>#DIV/0!</v>
      </c>
      <c r="AM517" s="25" t="e">
        <f t="shared" si="128"/>
        <v>#DIV/0!</v>
      </c>
      <c r="AN517" s="25" t="e">
        <f t="shared" si="129"/>
        <v>#DIV/0!</v>
      </c>
      <c r="AO517" s="25">
        <v>0</v>
      </c>
      <c r="AP517" s="25">
        <v>0</v>
      </c>
      <c r="AQ517" s="25">
        <v>0</v>
      </c>
    </row>
    <row r="518" spans="1:43" x14ac:dyDescent="0.3">
      <c r="A518">
        <f>'Calculated Tab Properties'!A518</f>
        <v>0</v>
      </c>
      <c r="B518">
        <f>'Calculated Tab Properties'!B518</f>
        <v>0</v>
      </c>
      <c r="C518">
        <f>'Calculated Tab Properties'!C518</f>
        <v>0</v>
      </c>
      <c r="D518">
        <f>'Calculated Tab Properties'!D518</f>
        <v>0</v>
      </c>
      <c r="E518">
        <f>'Calculated Tab Properties'!E518</f>
        <v>0</v>
      </c>
      <c r="F518">
        <f>'Calculated Tab Properties'!F518</f>
        <v>0</v>
      </c>
      <c r="G518">
        <f>'Calculated Tab Properties'!G518</f>
        <v>0</v>
      </c>
      <c r="H518">
        <f>'Calculated Tab Properties'!H518</f>
        <v>0</v>
      </c>
      <c r="I518">
        <f>'Calculated Tab Properties'!I518</f>
        <v>0</v>
      </c>
      <c r="J518" s="20" t="e">
        <f>'Calculated Tab Properties'!J518</f>
        <v>#DIV/0!</v>
      </c>
      <c r="K518">
        <v>0</v>
      </c>
      <c r="L518">
        <v>0</v>
      </c>
      <c r="M518">
        <v>0</v>
      </c>
      <c r="N518">
        <v>0</v>
      </c>
      <c r="O518" s="27">
        <v>0</v>
      </c>
      <c r="P518" s="27">
        <v>0</v>
      </c>
      <c r="Q518">
        <v>0</v>
      </c>
      <c r="R518" t="e">
        <f>'Calculated Tab Properties'!R518</f>
        <v>#DIV/0!</v>
      </c>
      <c r="T518" s="30" t="e">
        <f>VLOOKUP('GEOMETRIC INPUTS'!D518,'Pressure Calculations'!$A$22:$B$61,2,TRUE)</f>
        <v>#N/A</v>
      </c>
      <c r="U518" s="30" t="e">
        <f>VLOOKUP('GEOMETRIC INPUTS'!D518,'Pressure Calculations'!$C$22:$D$61,2,TRUE)</f>
        <v>#N/A</v>
      </c>
      <c r="V518" t="e">
        <f>T518*'GEOMETRIC INPUTS'!S518</f>
        <v>#N/A</v>
      </c>
      <c r="W518" s="27" t="e">
        <f>U518*'GEOMETRIC INPUTS'!R518</f>
        <v>#N/A</v>
      </c>
      <c r="X518" s="27" t="e">
        <f t="shared" si="117"/>
        <v>#N/A</v>
      </c>
      <c r="Y518" s="27" t="e">
        <f t="shared" si="118"/>
        <v>#N/A</v>
      </c>
      <c r="Z518" s="27" t="e">
        <f t="shared" si="119"/>
        <v>#DIV/0!</v>
      </c>
      <c r="AA518" s="27" t="e">
        <f t="shared" si="120"/>
        <v>#DIV/0!</v>
      </c>
      <c r="AB518" s="27" t="e">
        <f t="shared" si="121"/>
        <v>#DIV/0!</v>
      </c>
      <c r="AC518" t="e">
        <f t="shared" si="122"/>
        <v>#N/A</v>
      </c>
      <c r="AD518" s="28">
        <f>'GT Data'!D520</f>
        <v>0</v>
      </c>
      <c r="AE518" t="e">
        <f t="shared" si="123"/>
        <v>#N/A</v>
      </c>
      <c r="AF518" t="e">
        <f t="shared" si="124"/>
        <v>#N/A</v>
      </c>
      <c r="AG518" s="25" t="e">
        <f t="shared" si="125"/>
        <v>#DIV/0!</v>
      </c>
      <c r="AH518" s="25">
        <v>0</v>
      </c>
      <c r="AI518" s="25">
        <v>0</v>
      </c>
      <c r="AJ518" s="25" t="e">
        <f t="shared" si="126"/>
        <v>#N/A</v>
      </c>
      <c r="AK518" s="28">
        <f>'GT Data'!N520</f>
        <v>0</v>
      </c>
      <c r="AL518" s="25" t="e">
        <f t="shared" si="127"/>
        <v>#DIV/0!</v>
      </c>
      <c r="AM518" s="25" t="e">
        <f t="shared" si="128"/>
        <v>#DIV/0!</v>
      </c>
      <c r="AN518" s="25" t="e">
        <f t="shared" si="129"/>
        <v>#DIV/0!</v>
      </c>
      <c r="AO518" s="25">
        <v>0</v>
      </c>
      <c r="AP518" s="25">
        <v>0</v>
      </c>
      <c r="AQ518" s="25">
        <v>0</v>
      </c>
    </row>
    <row r="519" spans="1:43" x14ac:dyDescent="0.3">
      <c r="A519">
        <f>'Calculated Tab Properties'!A519</f>
        <v>0</v>
      </c>
      <c r="B519">
        <f>'Calculated Tab Properties'!B519</f>
        <v>0</v>
      </c>
      <c r="C519">
        <f>'Calculated Tab Properties'!C519</f>
        <v>0</v>
      </c>
      <c r="D519">
        <f>'Calculated Tab Properties'!D519</f>
        <v>0</v>
      </c>
      <c r="E519">
        <f>'Calculated Tab Properties'!E519</f>
        <v>0</v>
      </c>
      <c r="F519">
        <f>'Calculated Tab Properties'!F519</f>
        <v>0</v>
      </c>
      <c r="G519">
        <f>'Calculated Tab Properties'!G519</f>
        <v>0</v>
      </c>
      <c r="H519">
        <f>'Calculated Tab Properties'!H519</f>
        <v>0</v>
      </c>
      <c r="I519">
        <f>'Calculated Tab Properties'!I519</f>
        <v>0</v>
      </c>
      <c r="J519" s="20" t="e">
        <f>'Calculated Tab Properties'!J519</f>
        <v>#DIV/0!</v>
      </c>
      <c r="K519">
        <v>0</v>
      </c>
      <c r="L519">
        <v>0</v>
      </c>
      <c r="M519">
        <v>0</v>
      </c>
      <c r="N519">
        <v>0</v>
      </c>
      <c r="O519" s="27">
        <v>0</v>
      </c>
      <c r="P519" s="27">
        <v>0</v>
      </c>
      <c r="Q519">
        <v>0</v>
      </c>
      <c r="R519" t="e">
        <f>'Calculated Tab Properties'!R519</f>
        <v>#DIV/0!</v>
      </c>
      <c r="T519" s="30" t="e">
        <f>VLOOKUP('GEOMETRIC INPUTS'!D519,'Pressure Calculations'!$A$22:$B$61,2,TRUE)</f>
        <v>#N/A</v>
      </c>
      <c r="U519" s="30" t="e">
        <f>VLOOKUP('GEOMETRIC INPUTS'!D519,'Pressure Calculations'!$C$22:$D$61,2,TRUE)</f>
        <v>#N/A</v>
      </c>
      <c r="V519" t="e">
        <f>T519*'GEOMETRIC INPUTS'!S519</f>
        <v>#N/A</v>
      </c>
      <c r="W519" s="27" t="e">
        <f>U519*'GEOMETRIC INPUTS'!R519</f>
        <v>#N/A</v>
      </c>
      <c r="X519" s="27" t="e">
        <f t="shared" si="117"/>
        <v>#N/A</v>
      </c>
      <c r="Y519" s="27" t="e">
        <f t="shared" si="118"/>
        <v>#N/A</v>
      </c>
      <c r="Z519" s="27" t="e">
        <f t="shared" si="119"/>
        <v>#DIV/0!</v>
      </c>
      <c r="AA519" s="27" t="e">
        <f t="shared" si="120"/>
        <v>#DIV/0!</v>
      </c>
      <c r="AB519" s="27" t="e">
        <f t="shared" si="121"/>
        <v>#DIV/0!</v>
      </c>
      <c r="AC519" t="e">
        <f t="shared" si="122"/>
        <v>#N/A</v>
      </c>
      <c r="AD519" s="28">
        <f>'GT Data'!D521</f>
        <v>0</v>
      </c>
      <c r="AE519" t="e">
        <f t="shared" si="123"/>
        <v>#N/A</v>
      </c>
      <c r="AF519" t="e">
        <f t="shared" si="124"/>
        <v>#N/A</v>
      </c>
      <c r="AG519" s="25" t="e">
        <f t="shared" si="125"/>
        <v>#DIV/0!</v>
      </c>
      <c r="AH519" s="25">
        <v>0</v>
      </c>
      <c r="AI519" s="25">
        <v>0</v>
      </c>
      <c r="AJ519" s="25" t="e">
        <f t="shared" si="126"/>
        <v>#N/A</v>
      </c>
      <c r="AK519" s="28">
        <f>'GT Data'!N521</f>
        <v>0</v>
      </c>
      <c r="AL519" s="25" t="e">
        <f t="shared" si="127"/>
        <v>#DIV/0!</v>
      </c>
      <c r="AM519" s="25" t="e">
        <f t="shared" si="128"/>
        <v>#DIV/0!</v>
      </c>
      <c r="AN519" s="25" t="e">
        <f t="shared" si="129"/>
        <v>#DIV/0!</v>
      </c>
      <c r="AO519" s="25">
        <v>0</v>
      </c>
      <c r="AP519" s="25">
        <v>0</v>
      </c>
      <c r="AQ519" s="25">
        <v>0</v>
      </c>
    </row>
    <row r="520" spans="1:43" x14ac:dyDescent="0.3">
      <c r="A520">
        <f>'Calculated Tab Properties'!A520</f>
        <v>0</v>
      </c>
      <c r="B520">
        <f>'Calculated Tab Properties'!B520</f>
        <v>0</v>
      </c>
      <c r="C520">
        <f>'Calculated Tab Properties'!C520</f>
        <v>0</v>
      </c>
      <c r="D520">
        <f>'Calculated Tab Properties'!D520</f>
        <v>0</v>
      </c>
      <c r="E520">
        <f>'Calculated Tab Properties'!E520</f>
        <v>0</v>
      </c>
      <c r="F520">
        <f>'Calculated Tab Properties'!F520</f>
        <v>0</v>
      </c>
      <c r="G520">
        <f>'Calculated Tab Properties'!G520</f>
        <v>0</v>
      </c>
      <c r="H520">
        <f>'Calculated Tab Properties'!H520</f>
        <v>0</v>
      </c>
      <c r="I520">
        <f>'Calculated Tab Properties'!I520</f>
        <v>0</v>
      </c>
      <c r="J520" s="20" t="e">
        <f>'Calculated Tab Properties'!J520</f>
        <v>#DIV/0!</v>
      </c>
      <c r="K520">
        <v>0</v>
      </c>
      <c r="L520">
        <v>0</v>
      </c>
      <c r="M520">
        <v>0</v>
      </c>
      <c r="N520">
        <v>0</v>
      </c>
      <c r="O520" s="27">
        <v>0</v>
      </c>
      <c r="P520" s="27">
        <v>0</v>
      </c>
      <c r="Q520">
        <v>0</v>
      </c>
      <c r="R520" t="e">
        <f>'Calculated Tab Properties'!R520</f>
        <v>#DIV/0!</v>
      </c>
      <c r="T520" s="30" t="e">
        <f>VLOOKUP('GEOMETRIC INPUTS'!D520,'Pressure Calculations'!$A$22:$B$61,2,TRUE)</f>
        <v>#N/A</v>
      </c>
      <c r="U520" s="30" t="e">
        <f>VLOOKUP('GEOMETRIC INPUTS'!D520,'Pressure Calculations'!$C$22:$D$61,2,TRUE)</f>
        <v>#N/A</v>
      </c>
      <c r="V520" t="e">
        <f>T520*'GEOMETRIC INPUTS'!S520</f>
        <v>#N/A</v>
      </c>
      <c r="W520" s="27" t="e">
        <f>U520*'GEOMETRIC INPUTS'!R520</f>
        <v>#N/A</v>
      </c>
      <c r="X520" s="27" t="e">
        <f t="shared" si="117"/>
        <v>#N/A</v>
      </c>
      <c r="Y520" s="27" t="e">
        <f t="shared" si="118"/>
        <v>#N/A</v>
      </c>
      <c r="Z520" s="27" t="e">
        <f t="shared" si="119"/>
        <v>#DIV/0!</v>
      </c>
      <c r="AA520" s="27" t="e">
        <f t="shared" si="120"/>
        <v>#DIV/0!</v>
      </c>
      <c r="AB520" s="27" t="e">
        <f t="shared" si="121"/>
        <v>#DIV/0!</v>
      </c>
      <c r="AC520" t="e">
        <f t="shared" si="122"/>
        <v>#N/A</v>
      </c>
      <c r="AD520" s="28">
        <f>'GT Data'!D522</f>
        <v>0</v>
      </c>
      <c r="AE520" t="e">
        <f t="shared" si="123"/>
        <v>#N/A</v>
      </c>
      <c r="AF520" t="e">
        <f t="shared" si="124"/>
        <v>#N/A</v>
      </c>
      <c r="AG520" s="25" t="e">
        <f t="shared" si="125"/>
        <v>#DIV/0!</v>
      </c>
      <c r="AH520" s="25">
        <v>0</v>
      </c>
      <c r="AI520" s="25">
        <v>0</v>
      </c>
      <c r="AJ520" s="25" t="e">
        <f t="shared" si="126"/>
        <v>#N/A</v>
      </c>
      <c r="AK520" s="28">
        <f>'GT Data'!N522</f>
        <v>0</v>
      </c>
      <c r="AL520" s="25" t="e">
        <f t="shared" si="127"/>
        <v>#DIV/0!</v>
      </c>
      <c r="AM520" s="25" t="e">
        <f t="shared" si="128"/>
        <v>#DIV/0!</v>
      </c>
      <c r="AN520" s="25" t="e">
        <f t="shared" si="129"/>
        <v>#DIV/0!</v>
      </c>
      <c r="AO520" s="25">
        <v>0</v>
      </c>
      <c r="AP520" s="25">
        <v>0</v>
      </c>
      <c r="AQ520" s="25">
        <v>0</v>
      </c>
    </row>
    <row r="521" spans="1:43" x14ac:dyDescent="0.3">
      <c r="A521">
        <f>'Calculated Tab Properties'!A521</f>
        <v>0</v>
      </c>
      <c r="B521">
        <f>'Calculated Tab Properties'!B521</f>
        <v>0</v>
      </c>
      <c r="C521">
        <f>'Calculated Tab Properties'!C521</f>
        <v>0</v>
      </c>
      <c r="D521">
        <f>'Calculated Tab Properties'!D521</f>
        <v>0</v>
      </c>
      <c r="E521">
        <f>'Calculated Tab Properties'!E521</f>
        <v>0</v>
      </c>
      <c r="F521">
        <f>'Calculated Tab Properties'!F521</f>
        <v>0</v>
      </c>
      <c r="G521">
        <f>'Calculated Tab Properties'!G521</f>
        <v>0</v>
      </c>
      <c r="H521">
        <f>'Calculated Tab Properties'!H521</f>
        <v>0</v>
      </c>
      <c r="I521">
        <f>'Calculated Tab Properties'!I521</f>
        <v>0</v>
      </c>
      <c r="J521" s="20" t="e">
        <f>'Calculated Tab Properties'!J521</f>
        <v>#DIV/0!</v>
      </c>
      <c r="K521">
        <v>0</v>
      </c>
      <c r="L521">
        <v>0</v>
      </c>
      <c r="M521">
        <v>0</v>
      </c>
      <c r="N521">
        <v>0</v>
      </c>
      <c r="O521" s="27">
        <v>0</v>
      </c>
      <c r="P521" s="27">
        <v>0</v>
      </c>
      <c r="Q521">
        <v>0</v>
      </c>
      <c r="R521" t="e">
        <f>'Calculated Tab Properties'!R521</f>
        <v>#DIV/0!</v>
      </c>
      <c r="T521" s="30" t="e">
        <f>VLOOKUP('GEOMETRIC INPUTS'!D521,'Pressure Calculations'!$A$22:$B$61,2,TRUE)</f>
        <v>#N/A</v>
      </c>
      <c r="U521" s="30" t="e">
        <f>VLOOKUP('GEOMETRIC INPUTS'!D521,'Pressure Calculations'!$C$22:$D$61,2,TRUE)</f>
        <v>#N/A</v>
      </c>
      <c r="V521" t="e">
        <f>T521*'GEOMETRIC INPUTS'!S521</f>
        <v>#N/A</v>
      </c>
      <c r="W521" s="27" t="e">
        <f>U521*'GEOMETRIC INPUTS'!R521</f>
        <v>#N/A</v>
      </c>
      <c r="X521" s="27" t="e">
        <f t="shared" si="117"/>
        <v>#N/A</v>
      </c>
      <c r="Y521" s="27" t="e">
        <f t="shared" si="118"/>
        <v>#N/A</v>
      </c>
      <c r="Z521" s="27" t="e">
        <f t="shared" si="119"/>
        <v>#DIV/0!</v>
      </c>
      <c r="AA521" s="27" t="e">
        <f t="shared" si="120"/>
        <v>#DIV/0!</v>
      </c>
      <c r="AB521" s="27" t="e">
        <f t="shared" si="121"/>
        <v>#DIV/0!</v>
      </c>
      <c r="AC521" t="e">
        <f t="shared" si="122"/>
        <v>#N/A</v>
      </c>
      <c r="AD521" s="28">
        <f>'GT Data'!D523</f>
        <v>0</v>
      </c>
      <c r="AE521" t="e">
        <f t="shared" si="123"/>
        <v>#N/A</v>
      </c>
      <c r="AF521" t="e">
        <f t="shared" si="124"/>
        <v>#N/A</v>
      </c>
      <c r="AG521" s="25" t="e">
        <f t="shared" si="125"/>
        <v>#DIV/0!</v>
      </c>
      <c r="AH521" s="25">
        <v>0</v>
      </c>
      <c r="AI521" s="25">
        <v>0</v>
      </c>
      <c r="AJ521" s="25" t="e">
        <f t="shared" si="126"/>
        <v>#N/A</v>
      </c>
      <c r="AK521" s="28">
        <f>'GT Data'!N523</f>
        <v>0</v>
      </c>
      <c r="AL521" s="25" t="e">
        <f t="shared" si="127"/>
        <v>#DIV/0!</v>
      </c>
      <c r="AM521" s="25" t="e">
        <f t="shared" si="128"/>
        <v>#DIV/0!</v>
      </c>
      <c r="AN521" s="25" t="e">
        <f t="shared" si="129"/>
        <v>#DIV/0!</v>
      </c>
      <c r="AO521" s="25">
        <v>0</v>
      </c>
      <c r="AP521" s="25">
        <v>0</v>
      </c>
      <c r="AQ521" s="25">
        <v>0</v>
      </c>
    </row>
    <row r="522" spans="1:43" x14ac:dyDescent="0.3">
      <c r="A522">
        <f>'Calculated Tab Properties'!A522</f>
        <v>0</v>
      </c>
      <c r="B522">
        <f>'Calculated Tab Properties'!B522</f>
        <v>0</v>
      </c>
      <c r="C522">
        <f>'Calculated Tab Properties'!C522</f>
        <v>0</v>
      </c>
      <c r="D522">
        <f>'Calculated Tab Properties'!D522</f>
        <v>0</v>
      </c>
      <c r="E522">
        <f>'Calculated Tab Properties'!E522</f>
        <v>0</v>
      </c>
      <c r="F522">
        <f>'Calculated Tab Properties'!F522</f>
        <v>0</v>
      </c>
      <c r="G522">
        <f>'Calculated Tab Properties'!G522</f>
        <v>0</v>
      </c>
      <c r="H522">
        <f>'Calculated Tab Properties'!H522</f>
        <v>0</v>
      </c>
      <c r="I522">
        <f>'Calculated Tab Properties'!I522</f>
        <v>0</v>
      </c>
      <c r="J522" s="20" t="e">
        <f>'Calculated Tab Properties'!J522</f>
        <v>#DIV/0!</v>
      </c>
      <c r="K522">
        <v>0</v>
      </c>
      <c r="L522">
        <v>0</v>
      </c>
      <c r="M522">
        <v>0</v>
      </c>
      <c r="N522">
        <v>0</v>
      </c>
      <c r="O522" s="27">
        <v>0</v>
      </c>
      <c r="P522" s="27">
        <v>0</v>
      </c>
      <c r="Q522">
        <v>0</v>
      </c>
      <c r="R522" t="e">
        <f>'Calculated Tab Properties'!R522</f>
        <v>#DIV/0!</v>
      </c>
      <c r="T522" s="30" t="e">
        <f>VLOOKUP('GEOMETRIC INPUTS'!D522,'Pressure Calculations'!$A$22:$B$61,2,TRUE)</f>
        <v>#N/A</v>
      </c>
      <c r="U522" s="30" t="e">
        <f>VLOOKUP('GEOMETRIC INPUTS'!D522,'Pressure Calculations'!$C$22:$D$61,2,TRUE)</f>
        <v>#N/A</v>
      </c>
      <c r="V522" t="e">
        <f>T522*'GEOMETRIC INPUTS'!S522</f>
        <v>#N/A</v>
      </c>
      <c r="W522" s="27" t="e">
        <f>U522*'GEOMETRIC INPUTS'!R522</f>
        <v>#N/A</v>
      </c>
      <c r="X522" s="27" t="e">
        <f t="shared" si="117"/>
        <v>#N/A</v>
      </c>
      <c r="Y522" s="27" t="e">
        <f t="shared" si="118"/>
        <v>#N/A</v>
      </c>
      <c r="Z522" s="27" t="e">
        <f t="shared" si="119"/>
        <v>#DIV/0!</v>
      </c>
      <c r="AA522" s="27" t="e">
        <f t="shared" si="120"/>
        <v>#DIV/0!</v>
      </c>
      <c r="AB522" s="27" t="e">
        <f t="shared" si="121"/>
        <v>#DIV/0!</v>
      </c>
      <c r="AC522" t="e">
        <f t="shared" si="122"/>
        <v>#N/A</v>
      </c>
      <c r="AD522" s="28">
        <f>'GT Data'!D524</f>
        <v>0</v>
      </c>
      <c r="AE522" t="e">
        <f t="shared" si="123"/>
        <v>#N/A</v>
      </c>
      <c r="AF522" t="e">
        <f t="shared" si="124"/>
        <v>#N/A</v>
      </c>
      <c r="AG522" s="25" t="e">
        <f t="shared" si="125"/>
        <v>#DIV/0!</v>
      </c>
      <c r="AH522" s="25">
        <v>0</v>
      </c>
      <c r="AI522" s="25">
        <v>0</v>
      </c>
      <c r="AJ522" s="25" t="e">
        <f t="shared" si="126"/>
        <v>#N/A</v>
      </c>
      <c r="AK522" s="28">
        <f>'GT Data'!N524</f>
        <v>0</v>
      </c>
      <c r="AL522" s="25" t="e">
        <f t="shared" si="127"/>
        <v>#DIV/0!</v>
      </c>
      <c r="AM522" s="25" t="e">
        <f t="shared" si="128"/>
        <v>#DIV/0!</v>
      </c>
      <c r="AN522" s="25" t="e">
        <f t="shared" si="129"/>
        <v>#DIV/0!</v>
      </c>
      <c r="AO522" s="25">
        <v>0</v>
      </c>
      <c r="AP522" s="25">
        <v>0</v>
      </c>
      <c r="AQ522" s="25">
        <v>0</v>
      </c>
    </row>
    <row r="523" spans="1:43" x14ac:dyDescent="0.3">
      <c r="A523">
        <f>'Calculated Tab Properties'!A523</f>
        <v>0</v>
      </c>
      <c r="B523">
        <f>'Calculated Tab Properties'!B523</f>
        <v>0</v>
      </c>
      <c r="C523">
        <f>'Calculated Tab Properties'!C523</f>
        <v>0</v>
      </c>
      <c r="D523">
        <f>'Calculated Tab Properties'!D523</f>
        <v>0</v>
      </c>
      <c r="E523">
        <f>'Calculated Tab Properties'!E523</f>
        <v>0</v>
      </c>
      <c r="F523">
        <f>'Calculated Tab Properties'!F523</f>
        <v>0</v>
      </c>
      <c r="G523">
        <f>'Calculated Tab Properties'!G523</f>
        <v>0</v>
      </c>
      <c r="H523">
        <f>'Calculated Tab Properties'!H523</f>
        <v>0</v>
      </c>
      <c r="I523">
        <f>'Calculated Tab Properties'!I523</f>
        <v>0</v>
      </c>
      <c r="J523" s="20" t="e">
        <f>'Calculated Tab Properties'!J523</f>
        <v>#DIV/0!</v>
      </c>
      <c r="K523">
        <v>0</v>
      </c>
      <c r="L523">
        <v>0</v>
      </c>
      <c r="M523">
        <v>0</v>
      </c>
      <c r="N523">
        <v>0</v>
      </c>
      <c r="O523" s="27">
        <v>0</v>
      </c>
      <c r="P523" s="27">
        <v>0</v>
      </c>
      <c r="Q523">
        <v>0</v>
      </c>
      <c r="R523" t="e">
        <f>'Calculated Tab Properties'!R523</f>
        <v>#DIV/0!</v>
      </c>
      <c r="T523" s="30" t="e">
        <f>VLOOKUP('GEOMETRIC INPUTS'!D523,'Pressure Calculations'!$A$22:$B$61,2,TRUE)</f>
        <v>#N/A</v>
      </c>
      <c r="U523" s="30" t="e">
        <f>VLOOKUP('GEOMETRIC INPUTS'!D523,'Pressure Calculations'!$C$22:$D$61,2,TRUE)</f>
        <v>#N/A</v>
      </c>
      <c r="V523" t="e">
        <f>T523*'GEOMETRIC INPUTS'!S523</f>
        <v>#N/A</v>
      </c>
      <c r="W523" s="27" t="e">
        <f>U523*'GEOMETRIC INPUTS'!R523</f>
        <v>#N/A</v>
      </c>
      <c r="X523" s="27" t="e">
        <f t="shared" si="117"/>
        <v>#N/A</v>
      </c>
      <c r="Y523" s="27" t="e">
        <f t="shared" si="118"/>
        <v>#N/A</v>
      </c>
      <c r="Z523" s="27" t="e">
        <f t="shared" si="119"/>
        <v>#DIV/0!</v>
      </c>
      <c r="AA523" s="27" t="e">
        <f t="shared" si="120"/>
        <v>#DIV/0!</v>
      </c>
      <c r="AB523" s="27" t="e">
        <f t="shared" si="121"/>
        <v>#DIV/0!</v>
      </c>
      <c r="AC523" t="e">
        <f t="shared" si="122"/>
        <v>#N/A</v>
      </c>
      <c r="AD523" s="28">
        <f>'GT Data'!D525</f>
        <v>0</v>
      </c>
      <c r="AE523" t="e">
        <f t="shared" si="123"/>
        <v>#N/A</v>
      </c>
      <c r="AF523" t="e">
        <f t="shared" si="124"/>
        <v>#N/A</v>
      </c>
      <c r="AG523" s="25" t="e">
        <f t="shared" si="125"/>
        <v>#DIV/0!</v>
      </c>
      <c r="AH523" s="25">
        <v>0</v>
      </c>
      <c r="AI523" s="25">
        <v>0</v>
      </c>
      <c r="AJ523" s="25" t="e">
        <f t="shared" si="126"/>
        <v>#N/A</v>
      </c>
      <c r="AK523" s="28">
        <f>'GT Data'!N525</f>
        <v>0</v>
      </c>
      <c r="AL523" s="25" t="e">
        <f t="shared" si="127"/>
        <v>#DIV/0!</v>
      </c>
      <c r="AM523" s="25" t="e">
        <f t="shared" si="128"/>
        <v>#DIV/0!</v>
      </c>
      <c r="AN523" s="25" t="e">
        <f t="shared" si="129"/>
        <v>#DIV/0!</v>
      </c>
      <c r="AO523" s="25">
        <v>0</v>
      </c>
      <c r="AP523" s="25">
        <v>0</v>
      </c>
      <c r="AQ523" s="25">
        <v>0</v>
      </c>
    </row>
    <row r="524" spans="1:43" x14ac:dyDescent="0.3">
      <c r="A524">
        <f>'Calculated Tab Properties'!A524</f>
        <v>0</v>
      </c>
      <c r="B524">
        <f>'Calculated Tab Properties'!B524</f>
        <v>0</v>
      </c>
      <c r="C524">
        <f>'Calculated Tab Properties'!C524</f>
        <v>0</v>
      </c>
      <c r="D524">
        <f>'Calculated Tab Properties'!D524</f>
        <v>0</v>
      </c>
      <c r="E524">
        <f>'Calculated Tab Properties'!E524</f>
        <v>0</v>
      </c>
      <c r="F524">
        <f>'Calculated Tab Properties'!F524</f>
        <v>0</v>
      </c>
      <c r="G524">
        <f>'Calculated Tab Properties'!G524</f>
        <v>0</v>
      </c>
      <c r="H524">
        <f>'Calculated Tab Properties'!H524</f>
        <v>0</v>
      </c>
      <c r="I524">
        <f>'Calculated Tab Properties'!I524</f>
        <v>0</v>
      </c>
      <c r="J524" s="20" t="e">
        <f>'Calculated Tab Properties'!J524</f>
        <v>#DIV/0!</v>
      </c>
      <c r="K524">
        <v>0</v>
      </c>
      <c r="L524">
        <v>0</v>
      </c>
      <c r="M524">
        <v>0</v>
      </c>
      <c r="N524">
        <v>0</v>
      </c>
      <c r="O524" s="27">
        <v>0</v>
      </c>
      <c r="P524" s="27">
        <v>0</v>
      </c>
      <c r="Q524">
        <v>0</v>
      </c>
      <c r="R524" t="e">
        <f>'Calculated Tab Properties'!R524</f>
        <v>#DIV/0!</v>
      </c>
      <c r="T524" s="30" t="e">
        <f>VLOOKUP('GEOMETRIC INPUTS'!D524,'Pressure Calculations'!$A$22:$B$61,2,TRUE)</f>
        <v>#N/A</v>
      </c>
      <c r="U524" s="30" t="e">
        <f>VLOOKUP('GEOMETRIC INPUTS'!D524,'Pressure Calculations'!$C$22:$D$61,2,TRUE)</f>
        <v>#N/A</v>
      </c>
      <c r="V524" t="e">
        <f>T524*'GEOMETRIC INPUTS'!S524</f>
        <v>#N/A</v>
      </c>
      <c r="W524" s="27" t="e">
        <f>U524*'GEOMETRIC INPUTS'!R524</f>
        <v>#N/A</v>
      </c>
      <c r="X524" s="27" t="e">
        <f t="shared" si="117"/>
        <v>#N/A</v>
      </c>
      <c r="Y524" s="27" t="e">
        <f t="shared" si="118"/>
        <v>#N/A</v>
      </c>
      <c r="Z524" s="27" t="e">
        <f t="shared" si="119"/>
        <v>#DIV/0!</v>
      </c>
      <c r="AA524" s="27" t="e">
        <f t="shared" si="120"/>
        <v>#DIV/0!</v>
      </c>
      <c r="AB524" s="27" t="e">
        <f t="shared" si="121"/>
        <v>#DIV/0!</v>
      </c>
      <c r="AC524" t="e">
        <f t="shared" si="122"/>
        <v>#N/A</v>
      </c>
      <c r="AD524" s="28">
        <f>'GT Data'!D526</f>
        <v>0</v>
      </c>
      <c r="AE524" t="e">
        <f t="shared" si="123"/>
        <v>#N/A</v>
      </c>
      <c r="AF524" t="e">
        <f t="shared" si="124"/>
        <v>#N/A</v>
      </c>
      <c r="AG524" s="25" t="e">
        <f t="shared" si="125"/>
        <v>#DIV/0!</v>
      </c>
      <c r="AH524" s="25">
        <v>0</v>
      </c>
      <c r="AI524" s="25">
        <v>0</v>
      </c>
      <c r="AJ524" s="25" t="e">
        <f t="shared" si="126"/>
        <v>#N/A</v>
      </c>
      <c r="AK524" s="28">
        <f>'GT Data'!N526</f>
        <v>0</v>
      </c>
      <c r="AL524" s="25" t="e">
        <f t="shared" si="127"/>
        <v>#DIV/0!</v>
      </c>
      <c r="AM524" s="25" t="e">
        <f t="shared" si="128"/>
        <v>#DIV/0!</v>
      </c>
      <c r="AN524" s="25" t="e">
        <f t="shared" si="129"/>
        <v>#DIV/0!</v>
      </c>
      <c r="AO524" s="25">
        <v>0</v>
      </c>
      <c r="AP524" s="25">
        <v>0</v>
      </c>
      <c r="AQ524" s="25">
        <v>0</v>
      </c>
    </row>
    <row r="525" spans="1:43" x14ac:dyDescent="0.3">
      <c r="A525">
        <f>'Calculated Tab Properties'!A525</f>
        <v>0</v>
      </c>
      <c r="B525">
        <f>'Calculated Tab Properties'!B525</f>
        <v>0</v>
      </c>
      <c r="C525">
        <f>'Calculated Tab Properties'!C525</f>
        <v>0</v>
      </c>
      <c r="D525">
        <f>'Calculated Tab Properties'!D525</f>
        <v>0</v>
      </c>
      <c r="E525">
        <f>'Calculated Tab Properties'!E525</f>
        <v>0</v>
      </c>
      <c r="F525">
        <f>'Calculated Tab Properties'!F525</f>
        <v>0</v>
      </c>
      <c r="G525">
        <f>'Calculated Tab Properties'!G525</f>
        <v>0</v>
      </c>
      <c r="H525">
        <f>'Calculated Tab Properties'!H525</f>
        <v>0</v>
      </c>
      <c r="I525">
        <f>'Calculated Tab Properties'!I525</f>
        <v>0</v>
      </c>
      <c r="J525" s="20" t="e">
        <f>'Calculated Tab Properties'!J525</f>
        <v>#DIV/0!</v>
      </c>
      <c r="K525">
        <v>0</v>
      </c>
      <c r="L525">
        <v>0</v>
      </c>
      <c r="M525">
        <v>0</v>
      </c>
      <c r="N525">
        <v>0</v>
      </c>
      <c r="O525" s="27">
        <v>0</v>
      </c>
      <c r="P525" s="27">
        <v>0</v>
      </c>
      <c r="Q525">
        <v>0</v>
      </c>
      <c r="R525" t="e">
        <f>'Calculated Tab Properties'!R525</f>
        <v>#DIV/0!</v>
      </c>
      <c r="T525" s="30" t="e">
        <f>VLOOKUP('GEOMETRIC INPUTS'!D525,'Pressure Calculations'!$A$22:$B$61,2,TRUE)</f>
        <v>#N/A</v>
      </c>
      <c r="U525" s="30" t="e">
        <f>VLOOKUP('GEOMETRIC INPUTS'!D525,'Pressure Calculations'!$C$22:$D$61,2,TRUE)</f>
        <v>#N/A</v>
      </c>
      <c r="V525" t="e">
        <f>T525*'GEOMETRIC INPUTS'!S525</f>
        <v>#N/A</v>
      </c>
      <c r="W525" s="27" t="e">
        <f>U525*'GEOMETRIC INPUTS'!R525</f>
        <v>#N/A</v>
      </c>
      <c r="X525" s="27" t="e">
        <f t="shared" si="117"/>
        <v>#N/A</v>
      </c>
      <c r="Y525" s="27" t="e">
        <f t="shared" si="118"/>
        <v>#N/A</v>
      </c>
      <c r="Z525" s="27" t="e">
        <f t="shared" si="119"/>
        <v>#DIV/0!</v>
      </c>
      <c r="AA525" s="27" t="e">
        <f t="shared" si="120"/>
        <v>#DIV/0!</v>
      </c>
      <c r="AB525" s="27" t="e">
        <f t="shared" si="121"/>
        <v>#DIV/0!</v>
      </c>
      <c r="AC525" t="e">
        <f t="shared" si="122"/>
        <v>#N/A</v>
      </c>
      <c r="AD525" s="28">
        <f>'GT Data'!D527</f>
        <v>0</v>
      </c>
      <c r="AE525" t="e">
        <f t="shared" si="123"/>
        <v>#N/A</v>
      </c>
      <c r="AF525" t="e">
        <f t="shared" si="124"/>
        <v>#N/A</v>
      </c>
      <c r="AG525" s="25" t="e">
        <f t="shared" si="125"/>
        <v>#DIV/0!</v>
      </c>
      <c r="AH525" s="25">
        <v>0</v>
      </c>
      <c r="AI525" s="25">
        <v>0</v>
      </c>
      <c r="AJ525" s="25" t="e">
        <f t="shared" si="126"/>
        <v>#N/A</v>
      </c>
      <c r="AK525" s="28">
        <f>'GT Data'!N527</f>
        <v>0</v>
      </c>
      <c r="AL525" s="25" t="e">
        <f t="shared" si="127"/>
        <v>#DIV/0!</v>
      </c>
      <c r="AM525" s="25" t="e">
        <f t="shared" si="128"/>
        <v>#DIV/0!</v>
      </c>
      <c r="AN525" s="25" t="e">
        <f t="shared" si="129"/>
        <v>#DIV/0!</v>
      </c>
      <c r="AO525" s="25">
        <v>0</v>
      </c>
      <c r="AP525" s="25">
        <v>0</v>
      </c>
      <c r="AQ525" s="25">
        <v>0</v>
      </c>
    </row>
    <row r="526" spans="1:43" x14ac:dyDescent="0.3">
      <c r="A526">
        <f>'Calculated Tab Properties'!A526</f>
        <v>0</v>
      </c>
      <c r="B526">
        <f>'Calculated Tab Properties'!B526</f>
        <v>0</v>
      </c>
      <c r="C526">
        <f>'Calculated Tab Properties'!C526</f>
        <v>0</v>
      </c>
      <c r="D526">
        <f>'Calculated Tab Properties'!D526</f>
        <v>0</v>
      </c>
      <c r="E526">
        <f>'Calculated Tab Properties'!E526</f>
        <v>0</v>
      </c>
      <c r="F526">
        <f>'Calculated Tab Properties'!F526</f>
        <v>0</v>
      </c>
      <c r="G526">
        <f>'Calculated Tab Properties'!G526</f>
        <v>0</v>
      </c>
      <c r="H526">
        <f>'Calculated Tab Properties'!H526</f>
        <v>0</v>
      </c>
      <c r="I526">
        <f>'Calculated Tab Properties'!I526</f>
        <v>0</v>
      </c>
      <c r="J526" s="20" t="e">
        <f>'Calculated Tab Properties'!J526</f>
        <v>#DIV/0!</v>
      </c>
      <c r="K526">
        <v>0</v>
      </c>
      <c r="L526">
        <v>0</v>
      </c>
      <c r="M526">
        <v>0</v>
      </c>
      <c r="N526">
        <v>0</v>
      </c>
      <c r="O526" s="27">
        <v>0</v>
      </c>
      <c r="P526" s="27">
        <v>0</v>
      </c>
      <c r="Q526">
        <v>0</v>
      </c>
      <c r="R526" t="e">
        <f>'Calculated Tab Properties'!R526</f>
        <v>#DIV/0!</v>
      </c>
      <c r="T526" s="30" t="e">
        <f>VLOOKUP('GEOMETRIC INPUTS'!D526,'Pressure Calculations'!$A$22:$B$61,2,TRUE)</f>
        <v>#N/A</v>
      </c>
      <c r="U526" s="30" t="e">
        <f>VLOOKUP('GEOMETRIC INPUTS'!D526,'Pressure Calculations'!$C$22:$D$61,2,TRUE)</f>
        <v>#N/A</v>
      </c>
      <c r="V526" t="e">
        <f>T526*'GEOMETRIC INPUTS'!S526</f>
        <v>#N/A</v>
      </c>
      <c r="W526" s="27" t="e">
        <f>U526*'GEOMETRIC INPUTS'!R526</f>
        <v>#N/A</v>
      </c>
      <c r="X526" s="27" t="e">
        <f t="shared" si="117"/>
        <v>#N/A</v>
      </c>
      <c r="Y526" s="27" t="e">
        <f t="shared" si="118"/>
        <v>#N/A</v>
      </c>
      <c r="Z526" s="27" t="e">
        <f t="shared" si="119"/>
        <v>#DIV/0!</v>
      </c>
      <c r="AA526" s="27" t="e">
        <f t="shared" si="120"/>
        <v>#DIV/0!</v>
      </c>
      <c r="AB526" s="27" t="e">
        <f t="shared" si="121"/>
        <v>#DIV/0!</v>
      </c>
      <c r="AC526" t="e">
        <f t="shared" si="122"/>
        <v>#N/A</v>
      </c>
      <c r="AD526" s="28">
        <f>'GT Data'!D528</f>
        <v>0</v>
      </c>
      <c r="AE526" t="e">
        <f t="shared" si="123"/>
        <v>#N/A</v>
      </c>
      <c r="AF526" t="e">
        <f t="shared" si="124"/>
        <v>#N/A</v>
      </c>
      <c r="AG526" s="25" t="e">
        <f t="shared" si="125"/>
        <v>#DIV/0!</v>
      </c>
      <c r="AH526" s="25">
        <v>0</v>
      </c>
      <c r="AI526" s="25">
        <v>0</v>
      </c>
      <c r="AJ526" s="25" t="e">
        <f t="shared" si="126"/>
        <v>#N/A</v>
      </c>
      <c r="AK526" s="28">
        <f>'GT Data'!N528</f>
        <v>0</v>
      </c>
      <c r="AL526" s="25" t="e">
        <f t="shared" si="127"/>
        <v>#DIV/0!</v>
      </c>
      <c r="AM526" s="25" t="e">
        <f t="shared" si="128"/>
        <v>#DIV/0!</v>
      </c>
      <c r="AN526" s="25" t="e">
        <f t="shared" si="129"/>
        <v>#DIV/0!</v>
      </c>
      <c r="AO526" s="25">
        <v>0</v>
      </c>
      <c r="AP526" s="25">
        <v>0</v>
      </c>
      <c r="AQ526" s="25">
        <v>0</v>
      </c>
    </row>
    <row r="527" spans="1:43" x14ac:dyDescent="0.3">
      <c r="A527">
        <f>'Calculated Tab Properties'!A527</f>
        <v>0</v>
      </c>
      <c r="B527">
        <f>'Calculated Tab Properties'!B527</f>
        <v>0</v>
      </c>
      <c r="C527">
        <f>'Calculated Tab Properties'!C527</f>
        <v>0</v>
      </c>
      <c r="D527">
        <f>'Calculated Tab Properties'!D527</f>
        <v>0</v>
      </c>
      <c r="E527">
        <f>'Calculated Tab Properties'!E527</f>
        <v>0</v>
      </c>
      <c r="F527">
        <f>'Calculated Tab Properties'!F527</f>
        <v>0</v>
      </c>
      <c r="G527">
        <f>'Calculated Tab Properties'!G527</f>
        <v>0</v>
      </c>
      <c r="H527">
        <f>'Calculated Tab Properties'!H527</f>
        <v>0</v>
      </c>
      <c r="I527">
        <f>'Calculated Tab Properties'!I527</f>
        <v>0</v>
      </c>
      <c r="J527" s="20" t="e">
        <f>'Calculated Tab Properties'!J527</f>
        <v>#DIV/0!</v>
      </c>
      <c r="K527">
        <v>0</v>
      </c>
      <c r="L527">
        <v>0</v>
      </c>
      <c r="M527">
        <v>0</v>
      </c>
      <c r="N527">
        <v>0</v>
      </c>
      <c r="O527" s="27">
        <v>0</v>
      </c>
      <c r="P527" s="27">
        <v>0</v>
      </c>
      <c r="Q527">
        <v>0</v>
      </c>
      <c r="R527" t="e">
        <f>'Calculated Tab Properties'!R527</f>
        <v>#DIV/0!</v>
      </c>
      <c r="T527" s="30" t="e">
        <f>VLOOKUP('GEOMETRIC INPUTS'!D527,'Pressure Calculations'!$A$22:$B$61,2,TRUE)</f>
        <v>#N/A</v>
      </c>
      <c r="U527" s="30" t="e">
        <f>VLOOKUP('GEOMETRIC INPUTS'!D527,'Pressure Calculations'!$C$22:$D$61,2,TRUE)</f>
        <v>#N/A</v>
      </c>
      <c r="V527" t="e">
        <f>T527*'GEOMETRIC INPUTS'!S527</f>
        <v>#N/A</v>
      </c>
      <c r="W527" s="27" t="e">
        <f>U527*'GEOMETRIC INPUTS'!R527</f>
        <v>#N/A</v>
      </c>
      <c r="X527" s="27" t="e">
        <f t="shared" si="117"/>
        <v>#N/A</v>
      </c>
      <c r="Y527" s="27" t="e">
        <f t="shared" si="118"/>
        <v>#N/A</v>
      </c>
      <c r="Z527" s="27" t="e">
        <f t="shared" si="119"/>
        <v>#DIV/0!</v>
      </c>
      <c r="AA527" s="27" t="e">
        <f t="shared" si="120"/>
        <v>#DIV/0!</v>
      </c>
      <c r="AB527" s="27" t="e">
        <f t="shared" si="121"/>
        <v>#DIV/0!</v>
      </c>
      <c r="AC527" t="e">
        <f t="shared" si="122"/>
        <v>#N/A</v>
      </c>
      <c r="AD527" s="28">
        <f>'GT Data'!D529</f>
        <v>0</v>
      </c>
      <c r="AE527" t="e">
        <f t="shared" si="123"/>
        <v>#N/A</v>
      </c>
      <c r="AF527" t="e">
        <f t="shared" si="124"/>
        <v>#N/A</v>
      </c>
      <c r="AG527" s="25" t="e">
        <f t="shared" si="125"/>
        <v>#DIV/0!</v>
      </c>
      <c r="AH527" s="25">
        <v>0</v>
      </c>
      <c r="AI527" s="25">
        <v>0</v>
      </c>
      <c r="AJ527" s="25" t="e">
        <f t="shared" si="126"/>
        <v>#N/A</v>
      </c>
      <c r="AK527" s="28">
        <f>'GT Data'!N529</f>
        <v>0</v>
      </c>
      <c r="AL527" s="25" t="e">
        <f t="shared" si="127"/>
        <v>#DIV/0!</v>
      </c>
      <c r="AM527" s="25" t="e">
        <f t="shared" si="128"/>
        <v>#DIV/0!</v>
      </c>
      <c r="AN527" s="25" t="e">
        <f t="shared" si="129"/>
        <v>#DIV/0!</v>
      </c>
      <c r="AO527" s="25">
        <v>0</v>
      </c>
      <c r="AP527" s="25">
        <v>0</v>
      </c>
      <c r="AQ527" s="25">
        <v>0</v>
      </c>
    </row>
    <row r="528" spans="1:43" x14ac:dyDescent="0.3">
      <c r="A528">
        <f>'Calculated Tab Properties'!A528</f>
        <v>0</v>
      </c>
      <c r="B528">
        <f>'Calculated Tab Properties'!B528</f>
        <v>0</v>
      </c>
      <c r="C528">
        <f>'Calculated Tab Properties'!C528</f>
        <v>0</v>
      </c>
      <c r="D528">
        <f>'Calculated Tab Properties'!D528</f>
        <v>0</v>
      </c>
      <c r="E528">
        <f>'Calculated Tab Properties'!E528</f>
        <v>0</v>
      </c>
      <c r="F528">
        <f>'Calculated Tab Properties'!F528</f>
        <v>0</v>
      </c>
      <c r="G528">
        <f>'Calculated Tab Properties'!G528</f>
        <v>0</v>
      </c>
      <c r="H528">
        <f>'Calculated Tab Properties'!H528</f>
        <v>0</v>
      </c>
      <c r="I528">
        <f>'Calculated Tab Properties'!I528</f>
        <v>0</v>
      </c>
      <c r="J528" s="20" t="e">
        <f>'Calculated Tab Properties'!J528</f>
        <v>#DIV/0!</v>
      </c>
      <c r="K528">
        <v>0</v>
      </c>
      <c r="L528">
        <v>0</v>
      </c>
      <c r="M528">
        <v>0</v>
      </c>
      <c r="N528">
        <v>0</v>
      </c>
      <c r="O528" s="27">
        <v>0</v>
      </c>
      <c r="P528" s="27">
        <v>0</v>
      </c>
      <c r="Q528">
        <v>0</v>
      </c>
      <c r="R528" t="e">
        <f>'Calculated Tab Properties'!R528</f>
        <v>#DIV/0!</v>
      </c>
      <c r="T528" s="30" t="e">
        <f>VLOOKUP('GEOMETRIC INPUTS'!D528,'Pressure Calculations'!$A$22:$B$61,2,TRUE)</f>
        <v>#N/A</v>
      </c>
      <c r="U528" s="30" t="e">
        <f>VLOOKUP('GEOMETRIC INPUTS'!D528,'Pressure Calculations'!$C$22:$D$61,2,TRUE)</f>
        <v>#N/A</v>
      </c>
      <c r="V528" t="e">
        <f>T528*'GEOMETRIC INPUTS'!S528</f>
        <v>#N/A</v>
      </c>
      <c r="W528" s="27" t="e">
        <f>U528*'GEOMETRIC INPUTS'!R528</f>
        <v>#N/A</v>
      </c>
      <c r="X528" s="27" t="e">
        <f t="shared" ref="X528:X591" si="130">V528*COS(C528)-W528*SIN(C528)</f>
        <v>#N/A</v>
      </c>
      <c r="Y528" s="27" t="e">
        <f t="shared" ref="Y528:Y591" si="131">V528*SIN(C528)+W528*COS(C528)</f>
        <v>#N/A</v>
      </c>
      <c r="Z528" s="27" t="e">
        <f t="shared" ref="Z528:Z591" si="132">(F528/2*L528-G528/2*M528-G528/2*O528-I528*(K528+P528)-Q528)/F528</f>
        <v>#DIV/0!</v>
      </c>
      <c r="AA528" s="27" t="e">
        <f t="shared" ref="AA528:AA591" si="133">SUM(K528:N528) + P528+O528-Z528</f>
        <v>#DIV/0!</v>
      </c>
      <c r="AB528" s="27" t="e">
        <f t="shared" ref="AB528:AB591" si="134">(N528*H528*COS(J528) + 2*H528*COS(J528)*(L528+M528+O528+K528+P528-Z528)/(2*H528*SIN(J528)))</f>
        <v>#DIV/0!</v>
      </c>
      <c r="AC528" t="e">
        <f t="shared" ref="AC528:AC591" si="135">X528-AB528</f>
        <v>#N/A</v>
      </c>
      <c r="AD528" s="28">
        <f>'GT Data'!D530</f>
        <v>0</v>
      </c>
      <c r="AE528" t="e">
        <f t="shared" ref="AE528:AE591" si="136">AC528*COS(C528) + Y528*SIN(C528)</f>
        <v>#N/A</v>
      </c>
      <c r="AF528" t="e">
        <f t="shared" ref="AF528:AF591" si="137">-AC528*SIN(C528) + Y528*COS(C528)</f>
        <v>#N/A</v>
      </c>
      <c r="AG528" s="25" t="e">
        <f t="shared" ref="AG528:AG591" si="138">Z528</f>
        <v>#DIV/0!</v>
      </c>
      <c r="AH528" s="25">
        <v>0</v>
      </c>
      <c r="AI528" s="25">
        <v>0</v>
      </c>
      <c r="AJ528" s="25" t="e">
        <f t="shared" ref="AJ528:AJ591" si="139">Y528*(F528+I528)</f>
        <v>#N/A</v>
      </c>
      <c r="AK528" s="28">
        <f>'GT Data'!N530</f>
        <v>0</v>
      </c>
      <c r="AL528" s="25" t="e">
        <f t="shared" ref="AL528:AL591" si="140">-AB528*SIN(C528)</f>
        <v>#DIV/0!</v>
      </c>
      <c r="AM528" s="25" t="e">
        <f t="shared" ref="AM528:AM591" si="141">AB528*COS(C528)</f>
        <v>#DIV/0!</v>
      </c>
      <c r="AN528" s="25" t="e">
        <f t="shared" ref="AN528:AN591" si="142">AA528</f>
        <v>#DIV/0!</v>
      </c>
      <c r="AO528" s="25">
        <v>0</v>
      </c>
      <c r="AP528" s="25">
        <v>0</v>
      </c>
      <c r="AQ528" s="25">
        <v>0</v>
      </c>
    </row>
    <row r="529" spans="1:43" x14ac:dyDescent="0.3">
      <c r="A529">
        <f>'Calculated Tab Properties'!A529</f>
        <v>0</v>
      </c>
      <c r="B529">
        <f>'Calculated Tab Properties'!B529</f>
        <v>0</v>
      </c>
      <c r="C529">
        <f>'Calculated Tab Properties'!C529</f>
        <v>0</v>
      </c>
      <c r="D529">
        <f>'Calculated Tab Properties'!D529</f>
        <v>0</v>
      </c>
      <c r="E529">
        <f>'Calculated Tab Properties'!E529</f>
        <v>0</v>
      </c>
      <c r="F529">
        <f>'Calculated Tab Properties'!F529</f>
        <v>0</v>
      </c>
      <c r="G529">
        <f>'Calculated Tab Properties'!G529</f>
        <v>0</v>
      </c>
      <c r="H529">
        <f>'Calculated Tab Properties'!H529</f>
        <v>0</v>
      </c>
      <c r="I529">
        <f>'Calculated Tab Properties'!I529</f>
        <v>0</v>
      </c>
      <c r="J529" s="20" t="e">
        <f>'Calculated Tab Properties'!J529</f>
        <v>#DIV/0!</v>
      </c>
      <c r="K529">
        <v>0</v>
      </c>
      <c r="L529">
        <v>0</v>
      </c>
      <c r="M529">
        <v>0</v>
      </c>
      <c r="N529">
        <v>0</v>
      </c>
      <c r="O529" s="27">
        <v>0</v>
      </c>
      <c r="P529" s="27">
        <v>0</v>
      </c>
      <c r="Q529">
        <v>0</v>
      </c>
      <c r="R529" t="e">
        <f>'Calculated Tab Properties'!R529</f>
        <v>#DIV/0!</v>
      </c>
      <c r="T529" s="30" t="e">
        <f>VLOOKUP('GEOMETRIC INPUTS'!D529,'Pressure Calculations'!$A$22:$B$61,2,TRUE)</f>
        <v>#N/A</v>
      </c>
      <c r="U529" s="30" t="e">
        <f>VLOOKUP('GEOMETRIC INPUTS'!D529,'Pressure Calculations'!$C$22:$D$61,2,TRUE)</f>
        <v>#N/A</v>
      </c>
      <c r="V529" t="e">
        <f>T529*'GEOMETRIC INPUTS'!S529</f>
        <v>#N/A</v>
      </c>
      <c r="W529" s="27" t="e">
        <f>U529*'GEOMETRIC INPUTS'!R529</f>
        <v>#N/A</v>
      </c>
      <c r="X529" s="27" t="e">
        <f t="shared" si="130"/>
        <v>#N/A</v>
      </c>
      <c r="Y529" s="27" t="e">
        <f t="shared" si="131"/>
        <v>#N/A</v>
      </c>
      <c r="Z529" s="27" t="e">
        <f t="shared" si="132"/>
        <v>#DIV/0!</v>
      </c>
      <c r="AA529" s="27" t="e">
        <f t="shared" si="133"/>
        <v>#DIV/0!</v>
      </c>
      <c r="AB529" s="27" t="e">
        <f t="shared" si="134"/>
        <v>#DIV/0!</v>
      </c>
      <c r="AC529" t="e">
        <f t="shared" si="135"/>
        <v>#N/A</v>
      </c>
      <c r="AD529" s="28">
        <f>'GT Data'!D531</f>
        <v>0</v>
      </c>
      <c r="AE529" t="e">
        <f t="shared" si="136"/>
        <v>#N/A</v>
      </c>
      <c r="AF529" t="e">
        <f t="shared" si="137"/>
        <v>#N/A</v>
      </c>
      <c r="AG529" s="25" t="e">
        <f t="shared" si="138"/>
        <v>#DIV/0!</v>
      </c>
      <c r="AH529" s="25">
        <v>0</v>
      </c>
      <c r="AI529" s="25">
        <v>0</v>
      </c>
      <c r="AJ529" s="25" t="e">
        <f t="shared" si="139"/>
        <v>#N/A</v>
      </c>
      <c r="AK529" s="28">
        <f>'GT Data'!N531</f>
        <v>0</v>
      </c>
      <c r="AL529" s="25" t="e">
        <f t="shared" si="140"/>
        <v>#DIV/0!</v>
      </c>
      <c r="AM529" s="25" t="e">
        <f t="shared" si="141"/>
        <v>#DIV/0!</v>
      </c>
      <c r="AN529" s="25" t="e">
        <f t="shared" si="142"/>
        <v>#DIV/0!</v>
      </c>
      <c r="AO529" s="25">
        <v>0</v>
      </c>
      <c r="AP529" s="25">
        <v>0</v>
      </c>
      <c r="AQ529" s="25">
        <v>0</v>
      </c>
    </row>
    <row r="530" spans="1:43" x14ac:dyDescent="0.3">
      <c r="A530">
        <f>'Calculated Tab Properties'!A530</f>
        <v>0</v>
      </c>
      <c r="B530">
        <f>'Calculated Tab Properties'!B530</f>
        <v>0</v>
      </c>
      <c r="C530">
        <f>'Calculated Tab Properties'!C530</f>
        <v>0</v>
      </c>
      <c r="D530">
        <f>'Calculated Tab Properties'!D530</f>
        <v>0</v>
      </c>
      <c r="E530">
        <f>'Calculated Tab Properties'!E530</f>
        <v>0</v>
      </c>
      <c r="F530">
        <f>'Calculated Tab Properties'!F530</f>
        <v>0</v>
      </c>
      <c r="G530">
        <f>'Calculated Tab Properties'!G530</f>
        <v>0</v>
      </c>
      <c r="H530">
        <f>'Calculated Tab Properties'!H530</f>
        <v>0</v>
      </c>
      <c r="I530">
        <f>'Calculated Tab Properties'!I530</f>
        <v>0</v>
      </c>
      <c r="J530" s="20" t="e">
        <f>'Calculated Tab Properties'!J530</f>
        <v>#DIV/0!</v>
      </c>
      <c r="K530">
        <v>0</v>
      </c>
      <c r="L530">
        <v>0</v>
      </c>
      <c r="M530">
        <v>0</v>
      </c>
      <c r="N530">
        <v>0</v>
      </c>
      <c r="O530" s="27">
        <v>0</v>
      </c>
      <c r="P530" s="27">
        <v>0</v>
      </c>
      <c r="Q530">
        <v>0</v>
      </c>
      <c r="R530" t="e">
        <f>'Calculated Tab Properties'!R530</f>
        <v>#DIV/0!</v>
      </c>
      <c r="T530" s="30" t="e">
        <f>VLOOKUP('GEOMETRIC INPUTS'!D530,'Pressure Calculations'!$A$22:$B$61,2,TRUE)</f>
        <v>#N/A</v>
      </c>
      <c r="U530" s="30" t="e">
        <f>VLOOKUP('GEOMETRIC INPUTS'!D530,'Pressure Calculations'!$C$22:$D$61,2,TRUE)</f>
        <v>#N/A</v>
      </c>
      <c r="V530" t="e">
        <f>T530*'GEOMETRIC INPUTS'!S530</f>
        <v>#N/A</v>
      </c>
      <c r="W530" s="27" t="e">
        <f>U530*'GEOMETRIC INPUTS'!R530</f>
        <v>#N/A</v>
      </c>
      <c r="X530" s="27" t="e">
        <f t="shared" si="130"/>
        <v>#N/A</v>
      </c>
      <c r="Y530" s="27" t="e">
        <f t="shared" si="131"/>
        <v>#N/A</v>
      </c>
      <c r="Z530" s="27" t="e">
        <f t="shared" si="132"/>
        <v>#DIV/0!</v>
      </c>
      <c r="AA530" s="27" t="e">
        <f t="shared" si="133"/>
        <v>#DIV/0!</v>
      </c>
      <c r="AB530" s="27" t="e">
        <f t="shared" si="134"/>
        <v>#DIV/0!</v>
      </c>
      <c r="AC530" t="e">
        <f t="shared" si="135"/>
        <v>#N/A</v>
      </c>
      <c r="AD530" s="28">
        <f>'GT Data'!D532</f>
        <v>0</v>
      </c>
      <c r="AE530" t="e">
        <f t="shared" si="136"/>
        <v>#N/A</v>
      </c>
      <c r="AF530" t="e">
        <f t="shared" si="137"/>
        <v>#N/A</v>
      </c>
      <c r="AG530" s="25" t="e">
        <f t="shared" si="138"/>
        <v>#DIV/0!</v>
      </c>
      <c r="AH530" s="25">
        <v>0</v>
      </c>
      <c r="AI530" s="25">
        <v>0</v>
      </c>
      <c r="AJ530" s="25" t="e">
        <f t="shared" si="139"/>
        <v>#N/A</v>
      </c>
      <c r="AK530" s="28">
        <f>'GT Data'!N532</f>
        <v>0</v>
      </c>
      <c r="AL530" s="25" t="e">
        <f t="shared" si="140"/>
        <v>#DIV/0!</v>
      </c>
      <c r="AM530" s="25" t="e">
        <f t="shared" si="141"/>
        <v>#DIV/0!</v>
      </c>
      <c r="AN530" s="25" t="e">
        <f t="shared" si="142"/>
        <v>#DIV/0!</v>
      </c>
      <c r="AO530" s="25">
        <v>0</v>
      </c>
      <c r="AP530" s="25">
        <v>0</v>
      </c>
      <c r="AQ530" s="25">
        <v>0</v>
      </c>
    </row>
    <row r="531" spans="1:43" x14ac:dyDescent="0.3">
      <c r="A531">
        <f>'Calculated Tab Properties'!A531</f>
        <v>0</v>
      </c>
      <c r="B531">
        <f>'Calculated Tab Properties'!B531</f>
        <v>0</v>
      </c>
      <c r="C531">
        <f>'Calculated Tab Properties'!C531</f>
        <v>0</v>
      </c>
      <c r="D531">
        <f>'Calculated Tab Properties'!D531</f>
        <v>0</v>
      </c>
      <c r="E531">
        <f>'Calculated Tab Properties'!E531</f>
        <v>0</v>
      </c>
      <c r="F531">
        <f>'Calculated Tab Properties'!F531</f>
        <v>0</v>
      </c>
      <c r="G531">
        <f>'Calculated Tab Properties'!G531</f>
        <v>0</v>
      </c>
      <c r="H531">
        <f>'Calculated Tab Properties'!H531</f>
        <v>0</v>
      </c>
      <c r="I531">
        <f>'Calculated Tab Properties'!I531</f>
        <v>0</v>
      </c>
      <c r="J531" s="20" t="e">
        <f>'Calculated Tab Properties'!J531</f>
        <v>#DIV/0!</v>
      </c>
      <c r="K531">
        <v>0</v>
      </c>
      <c r="L531">
        <v>0</v>
      </c>
      <c r="M531">
        <v>0</v>
      </c>
      <c r="N531">
        <v>0</v>
      </c>
      <c r="O531" s="27">
        <v>0</v>
      </c>
      <c r="P531" s="27">
        <v>0</v>
      </c>
      <c r="Q531">
        <v>0</v>
      </c>
      <c r="R531" t="e">
        <f>'Calculated Tab Properties'!R531</f>
        <v>#DIV/0!</v>
      </c>
      <c r="T531" s="30" t="e">
        <f>VLOOKUP('GEOMETRIC INPUTS'!D531,'Pressure Calculations'!$A$22:$B$61,2,TRUE)</f>
        <v>#N/A</v>
      </c>
      <c r="U531" s="30" t="e">
        <f>VLOOKUP('GEOMETRIC INPUTS'!D531,'Pressure Calculations'!$C$22:$D$61,2,TRUE)</f>
        <v>#N/A</v>
      </c>
      <c r="V531" t="e">
        <f>T531*'GEOMETRIC INPUTS'!S531</f>
        <v>#N/A</v>
      </c>
      <c r="W531" s="27" t="e">
        <f>U531*'GEOMETRIC INPUTS'!R531</f>
        <v>#N/A</v>
      </c>
      <c r="X531" s="27" t="e">
        <f t="shared" si="130"/>
        <v>#N/A</v>
      </c>
      <c r="Y531" s="27" t="e">
        <f t="shared" si="131"/>
        <v>#N/A</v>
      </c>
      <c r="Z531" s="27" t="e">
        <f t="shared" si="132"/>
        <v>#DIV/0!</v>
      </c>
      <c r="AA531" s="27" t="e">
        <f t="shared" si="133"/>
        <v>#DIV/0!</v>
      </c>
      <c r="AB531" s="27" t="e">
        <f t="shared" si="134"/>
        <v>#DIV/0!</v>
      </c>
      <c r="AC531" t="e">
        <f t="shared" si="135"/>
        <v>#N/A</v>
      </c>
      <c r="AD531" s="28">
        <f>'GT Data'!D533</f>
        <v>0</v>
      </c>
      <c r="AE531" t="e">
        <f t="shared" si="136"/>
        <v>#N/A</v>
      </c>
      <c r="AF531" t="e">
        <f t="shared" si="137"/>
        <v>#N/A</v>
      </c>
      <c r="AG531" s="25" t="e">
        <f t="shared" si="138"/>
        <v>#DIV/0!</v>
      </c>
      <c r="AH531" s="25">
        <v>0</v>
      </c>
      <c r="AI531" s="25">
        <v>0</v>
      </c>
      <c r="AJ531" s="25" t="e">
        <f t="shared" si="139"/>
        <v>#N/A</v>
      </c>
      <c r="AK531" s="28">
        <f>'GT Data'!N533</f>
        <v>0</v>
      </c>
      <c r="AL531" s="25" t="e">
        <f t="shared" si="140"/>
        <v>#DIV/0!</v>
      </c>
      <c r="AM531" s="25" t="e">
        <f t="shared" si="141"/>
        <v>#DIV/0!</v>
      </c>
      <c r="AN531" s="25" t="e">
        <f t="shared" si="142"/>
        <v>#DIV/0!</v>
      </c>
      <c r="AO531" s="25">
        <v>0</v>
      </c>
      <c r="AP531" s="25">
        <v>0</v>
      </c>
      <c r="AQ531" s="25">
        <v>0</v>
      </c>
    </row>
    <row r="532" spans="1:43" x14ac:dyDescent="0.3">
      <c r="A532">
        <f>'Calculated Tab Properties'!A532</f>
        <v>0</v>
      </c>
      <c r="B532">
        <f>'Calculated Tab Properties'!B532</f>
        <v>0</v>
      </c>
      <c r="C532">
        <f>'Calculated Tab Properties'!C532</f>
        <v>0</v>
      </c>
      <c r="D532">
        <f>'Calculated Tab Properties'!D532</f>
        <v>0</v>
      </c>
      <c r="E532">
        <f>'Calculated Tab Properties'!E532</f>
        <v>0</v>
      </c>
      <c r="F532">
        <f>'Calculated Tab Properties'!F532</f>
        <v>0</v>
      </c>
      <c r="G532">
        <f>'Calculated Tab Properties'!G532</f>
        <v>0</v>
      </c>
      <c r="H532">
        <f>'Calculated Tab Properties'!H532</f>
        <v>0</v>
      </c>
      <c r="I532">
        <f>'Calculated Tab Properties'!I532</f>
        <v>0</v>
      </c>
      <c r="J532" s="20" t="e">
        <f>'Calculated Tab Properties'!J532</f>
        <v>#DIV/0!</v>
      </c>
      <c r="K532">
        <v>0</v>
      </c>
      <c r="L532">
        <v>0</v>
      </c>
      <c r="M532">
        <v>0</v>
      </c>
      <c r="N532">
        <v>0</v>
      </c>
      <c r="O532" s="27">
        <v>0</v>
      </c>
      <c r="P532" s="27">
        <v>0</v>
      </c>
      <c r="Q532">
        <v>0</v>
      </c>
      <c r="R532" t="e">
        <f>'Calculated Tab Properties'!R532</f>
        <v>#DIV/0!</v>
      </c>
      <c r="T532" s="30" t="e">
        <f>VLOOKUP('GEOMETRIC INPUTS'!D532,'Pressure Calculations'!$A$22:$B$61,2,TRUE)</f>
        <v>#N/A</v>
      </c>
      <c r="U532" s="30" t="e">
        <f>VLOOKUP('GEOMETRIC INPUTS'!D532,'Pressure Calculations'!$C$22:$D$61,2,TRUE)</f>
        <v>#N/A</v>
      </c>
      <c r="V532" t="e">
        <f>T532*'GEOMETRIC INPUTS'!S532</f>
        <v>#N/A</v>
      </c>
      <c r="W532" s="27" t="e">
        <f>U532*'GEOMETRIC INPUTS'!R532</f>
        <v>#N/A</v>
      </c>
      <c r="X532" s="27" t="e">
        <f t="shared" si="130"/>
        <v>#N/A</v>
      </c>
      <c r="Y532" s="27" t="e">
        <f t="shared" si="131"/>
        <v>#N/A</v>
      </c>
      <c r="Z532" s="27" t="e">
        <f t="shared" si="132"/>
        <v>#DIV/0!</v>
      </c>
      <c r="AA532" s="27" t="e">
        <f t="shared" si="133"/>
        <v>#DIV/0!</v>
      </c>
      <c r="AB532" s="27" t="e">
        <f t="shared" si="134"/>
        <v>#DIV/0!</v>
      </c>
      <c r="AC532" t="e">
        <f t="shared" si="135"/>
        <v>#N/A</v>
      </c>
      <c r="AD532" s="28">
        <f>'GT Data'!D534</f>
        <v>0</v>
      </c>
      <c r="AE532" t="e">
        <f t="shared" si="136"/>
        <v>#N/A</v>
      </c>
      <c r="AF532" t="e">
        <f t="shared" si="137"/>
        <v>#N/A</v>
      </c>
      <c r="AG532" s="25" t="e">
        <f t="shared" si="138"/>
        <v>#DIV/0!</v>
      </c>
      <c r="AH532" s="25">
        <v>0</v>
      </c>
      <c r="AI532" s="25">
        <v>0</v>
      </c>
      <c r="AJ532" s="25" t="e">
        <f t="shared" si="139"/>
        <v>#N/A</v>
      </c>
      <c r="AK532" s="28">
        <f>'GT Data'!N534</f>
        <v>0</v>
      </c>
      <c r="AL532" s="25" t="e">
        <f t="shared" si="140"/>
        <v>#DIV/0!</v>
      </c>
      <c r="AM532" s="25" t="e">
        <f t="shared" si="141"/>
        <v>#DIV/0!</v>
      </c>
      <c r="AN532" s="25" t="e">
        <f t="shared" si="142"/>
        <v>#DIV/0!</v>
      </c>
      <c r="AO532" s="25">
        <v>0</v>
      </c>
      <c r="AP532" s="25">
        <v>0</v>
      </c>
      <c r="AQ532" s="25">
        <v>0</v>
      </c>
    </row>
    <row r="533" spans="1:43" x14ac:dyDescent="0.3">
      <c r="A533">
        <f>'Calculated Tab Properties'!A533</f>
        <v>0</v>
      </c>
      <c r="B533">
        <f>'Calculated Tab Properties'!B533</f>
        <v>0</v>
      </c>
      <c r="C533">
        <f>'Calculated Tab Properties'!C533</f>
        <v>0</v>
      </c>
      <c r="D533">
        <f>'Calculated Tab Properties'!D533</f>
        <v>0</v>
      </c>
      <c r="E533">
        <f>'Calculated Tab Properties'!E533</f>
        <v>0</v>
      </c>
      <c r="F533">
        <f>'Calculated Tab Properties'!F533</f>
        <v>0</v>
      </c>
      <c r="G533">
        <f>'Calculated Tab Properties'!G533</f>
        <v>0</v>
      </c>
      <c r="H533">
        <f>'Calculated Tab Properties'!H533</f>
        <v>0</v>
      </c>
      <c r="I533">
        <f>'Calculated Tab Properties'!I533</f>
        <v>0</v>
      </c>
      <c r="J533" s="20" t="e">
        <f>'Calculated Tab Properties'!J533</f>
        <v>#DIV/0!</v>
      </c>
      <c r="K533">
        <v>0</v>
      </c>
      <c r="L533">
        <v>0</v>
      </c>
      <c r="M533">
        <v>0</v>
      </c>
      <c r="N533">
        <v>0</v>
      </c>
      <c r="O533" s="27">
        <v>0</v>
      </c>
      <c r="P533" s="27">
        <v>0</v>
      </c>
      <c r="Q533">
        <v>0</v>
      </c>
      <c r="R533" t="e">
        <f>'Calculated Tab Properties'!R533</f>
        <v>#DIV/0!</v>
      </c>
      <c r="T533" s="30" t="e">
        <f>VLOOKUP('GEOMETRIC INPUTS'!D533,'Pressure Calculations'!$A$22:$B$61,2,TRUE)</f>
        <v>#N/A</v>
      </c>
      <c r="U533" s="30" t="e">
        <f>VLOOKUP('GEOMETRIC INPUTS'!D533,'Pressure Calculations'!$C$22:$D$61,2,TRUE)</f>
        <v>#N/A</v>
      </c>
      <c r="V533" t="e">
        <f>T533*'GEOMETRIC INPUTS'!S533</f>
        <v>#N/A</v>
      </c>
      <c r="W533" s="27" t="e">
        <f>U533*'GEOMETRIC INPUTS'!R533</f>
        <v>#N/A</v>
      </c>
      <c r="X533" s="27" t="e">
        <f t="shared" si="130"/>
        <v>#N/A</v>
      </c>
      <c r="Y533" s="27" t="e">
        <f t="shared" si="131"/>
        <v>#N/A</v>
      </c>
      <c r="Z533" s="27" t="e">
        <f t="shared" si="132"/>
        <v>#DIV/0!</v>
      </c>
      <c r="AA533" s="27" t="e">
        <f t="shared" si="133"/>
        <v>#DIV/0!</v>
      </c>
      <c r="AB533" s="27" t="e">
        <f t="shared" si="134"/>
        <v>#DIV/0!</v>
      </c>
      <c r="AC533" t="e">
        <f t="shared" si="135"/>
        <v>#N/A</v>
      </c>
      <c r="AD533" s="28">
        <f>'GT Data'!D535</f>
        <v>0</v>
      </c>
      <c r="AE533" t="e">
        <f t="shared" si="136"/>
        <v>#N/A</v>
      </c>
      <c r="AF533" t="e">
        <f t="shared" si="137"/>
        <v>#N/A</v>
      </c>
      <c r="AG533" s="25" t="e">
        <f t="shared" si="138"/>
        <v>#DIV/0!</v>
      </c>
      <c r="AH533" s="25">
        <v>0</v>
      </c>
      <c r="AI533" s="25">
        <v>0</v>
      </c>
      <c r="AJ533" s="25" t="e">
        <f t="shared" si="139"/>
        <v>#N/A</v>
      </c>
      <c r="AK533" s="28">
        <f>'GT Data'!N535</f>
        <v>0</v>
      </c>
      <c r="AL533" s="25" t="e">
        <f t="shared" si="140"/>
        <v>#DIV/0!</v>
      </c>
      <c r="AM533" s="25" t="e">
        <f t="shared" si="141"/>
        <v>#DIV/0!</v>
      </c>
      <c r="AN533" s="25" t="e">
        <f t="shared" si="142"/>
        <v>#DIV/0!</v>
      </c>
      <c r="AO533" s="25">
        <v>0</v>
      </c>
      <c r="AP533" s="25">
        <v>0</v>
      </c>
      <c r="AQ533" s="25">
        <v>0</v>
      </c>
    </row>
    <row r="534" spans="1:43" x14ac:dyDescent="0.3">
      <c r="A534">
        <f>'Calculated Tab Properties'!A534</f>
        <v>0</v>
      </c>
      <c r="B534">
        <f>'Calculated Tab Properties'!B534</f>
        <v>0</v>
      </c>
      <c r="C534">
        <f>'Calculated Tab Properties'!C534</f>
        <v>0</v>
      </c>
      <c r="D534">
        <f>'Calculated Tab Properties'!D534</f>
        <v>0</v>
      </c>
      <c r="E534">
        <f>'Calculated Tab Properties'!E534</f>
        <v>0</v>
      </c>
      <c r="F534">
        <f>'Calculated Tab Properties'!F534</f>
        <v>0</v>
      </c>
      <c r="G534">
        <f>'Calculated Tab Properties'!G534</f>
        <v>0</v>
      </c>
      <c r="H534">
        <f>'Calculated Tab Properties'!H534</f>
        <v>0</v>
      </c>
      <c r="I534">
        <f>'Calculated Tab Properties'!I534</f>
        <v>0</v>
      </c>
      <c r="J534" s="20" t="e">
        <f>'Calculated Tab Properties'!J534</f>
        <v>#DIV/0!</v>
      </c>
      <c r="K534">
        <v>0</v>
      </c>
      <c r="L534">
        <v>0</v>
      </c>
      <c r="M534">
        <v>0</v>
      </c>
      <c r="N534">
        <v>0</v>
      </c>
      <c r="O534" s="27">
        <v>0</v>
      </c>
      <c r="P534" s="27">
        <v>0</v>
      </c>
      <c r="Q534">
        <v>0</v>
      </c>
      <c r="R534" t="e">
        <f>'Calculated Tab Properties'!R534</f>
        <v>#DIV/0!</v>
      </c>
      <c r="T534" s="30" t="e">
        <f>VLOOKUP('GEOMETRIC INPUTS'!D534,'Pressure Calculations'!$A$22:$B$61,2,TRUE)</f>
        <v>#N/A</v>
      </c>
      <c r="U534" s="30" t="e">
        <f>VLOOKUP('GEOMETRIC INPUTS'!D534,'Pressure Calculations'!$C$22:$D$61,2,TRUE)</f>
        <v>#N/A</v>
      </c>
      <c r="V534" t="e">
        <f>T534*'GEOMETRIC INPUTS'!S534</f>
        <v>#N/A</v>
      </c>
      <c r="W534" s="27" t="e">
        <f>U534*'GEOMETRIC INPUTS'!R534</f>
        <v>#N/A</v>
      </c>
      <c r="X534" s="27" t="e">
        <f t="shared" si="130"/>
        <v>#N/A</v>
      </c>
      <c r="Y534" s="27" t="e">
        <f t="shared" si="131"/>
        <v>#N/A</v>
      </c>
      <c r="Z534" s="27" t="e">
        <f t="shared" si="132"/>
        <v>#DIV/0!</v>
      </c>
      <c r="AA534" s="27" t="e">
        <f t="shared" si="133"/>
        <v>#DIV/0!</v>
      </c>
      <c r="AB534" s="27" t="e">
        <f t="shared" si="134"/>
        <v>#DIV/0!</v>
      </c>
      <c r="AC534" t="e">
        <f t="shared" si="135"/>
        <v>#N/A</v>
      </c>
      <c r="AD534" s="28">
        <f>'GT Data'!D536</f>
        <v>0</v>
      </c>
      <c r="AE534" t="e">
        <f t="shared" si="136"/>
        <v>#N/A</v>
      </c>
      <c r="AF534" t="e">
        <f t="shared" si="137"/>
        <v>#N/A</v>
      </c>
      <c r="AG534" s="25" t="e">
        <f t="shared" si="138"/>
        <v>#DIV/0!</v>
      </c>
      <c r="AH534" s="25">
        <v>0</v>
      </c>
      <c r="AI534" s="25">
        <v>0</v>
      </c>
      <c r="AJ534" s="25" t="e">
        <f t="shared" si="139"/>
        <v>#N/A</v>
      </c>
      <c r="AK534" s="28">
        <f>'GT Data'!N536</f>
        <v>0</v>
      </c>
      <c r="AL534" s="25" t="e">
        <f t="shared" si="140"/>
        <v>#DIV/0!</v>
      </c>
      <c r="AM534" s="25" t="e">
        <f t="shared" si="141"/>
        <v>#DIV/0!</v>
      </c>
      <c r="AN534" s="25" t="e">
        <f t="shared" si="142"/>
        <v>#DIV/0!</v>
      </c>
      <c r="AO534" s="25">
        <v>0</v>
      </c>
      <c r="AP534" s="25">
        <v>0</v>
      </c>
      <c r="AQ534" s="25">
        <v>0</v>
      </c>
    </row>
    <row r="535" spans="1:43" x14ac:dyDescent="0.3">
      <c r="A535">
        <f>'Calculated Tab Properties'!A535</f>
        <v>0</v>
      </c>
      <c r="B535">
        <f>'Calculated Tab Properties'!B535</f>
        <v>0</v>
      </c>
      <c r="C535">
        <f>'Calculated Tab Properties'!C535</f>
        <v>0</v>
      </c>
      <c r="D535">
        <f>'Calculated Tab Properties'!D535</f>
        <v>0</v>
      </c>
      <c r="E535">
        <f>'Calculated Tab Properties'!E535</f>
        <v>0</v>
      </c>
      <c r="F535">
        <f>'Calculated Tab Properties'!F535</f>
        <v>0</v>
      </c>
      <c r="G535">
        <f>'Calculated Tab Properties'!G535</f>
        <v>0</v>
      </c>
      <c r="H535">
        <f>'Calculated Tab Properties'!H535</f>
        <v>0</v>
      </c>
      <c r="I535">
        <f>'Calculated Tab Properties'!I535</f>
        <v>0</v>
      </c>
      <c r="J535" s="20" t="e">
        <f>'Calculated Tab Properties'!J535</f>
        <v>#DIV/0!</v>
      </c>
      <c r="K535">
        <v>0</v>
      </c>
      <c r="L535">
        <v>0</v>
      </c>
      <c r="M535">
        <v>0</v>
      </c>
      <c r="N535">
        <v>0</v>
      </c>
      <c r="O535" s="27">
        <v>0</v>
      </c>
      <c r="P535" s="27">
        <v>0</v>
      </c>
      <c r="Q535">
        <v>0</v>
      </c>
      <c r="R535" t="e">
        <f>'Calculated Tab Properties'!R535</f>
        <v>#DIV/0!</v>
      </c>
      <c r="T535" s="30" t="e">
        <f>VLOOKUP('GEOMETRIC INPUTS'!D535,'Pressure Calculations'!$A$22:$B$61,2,TRUE)</f>
        <v>#N/A</v>
      </c>
      <c r="U535" s="30" t="e">
        <f>VLOOKUP('GEOMETRIC INPUTS'!D535,'Pressure Calculations'!$C$22:$D$61,2,TRUE)</f>
        <v>#N/A</v>
      </c>
      <c r="V535" t="e">
        <f>T535*'GEOMETRIC INPUTS'!S535</f>
        <v>#N/A</v>
      </c>
      <c r="W535" s="27" t="e">
        <f>U535*'GEOMETRIC INPUTS'!R535</f>
        <v>#N/A</v>
      </c>
      <c r="X535" s="27" t="e">
        <f t="shared" si="130"/>
        <v>#N/A</v>
      </c>
      <c r="Y535" s="27" t="e">
        <f t="shared" si="131"/>
        <v>#N/A</v>
      </c>
      <c r="Z535" s="27" t="e">
        <f t="shared" si="132"/>
        <v>#DIV/0!</v>
      </c>
      <c r="AA535" s="27" t="e">
        <f t="shared" si="133"/>
        <v>#DIV/0!</v>
      </c>
      <c r="AB535" s="27" t="e">
        <f t="shared" si="134"/>
        <v>#DIV/0!</v>
      </c>
      <c r="AC535" t="e">
        <f t="shared" si="135"/>
        <v>#N/A</v>
      </c>
      <c r="AD535" s="28">
        <f>'GT Data'!D537</f>
        <v>0</v>
      </c>
      <c r="AE535" t="e">
        <f t="shared" si="136"/>
        <v>#N/A</v>
      </c>
      <c r="AF535" t="e">
        <f t="shared" si="137"/>
        <v>#N/A</v>
      </c>
      <c r="AG535" s="25" t="e">
        <f t="shared" si="138"/>
        <v>#DIV/0!</v>
      </c>
      <c r="AH535" s="25">
        <v>0</v>
      </c>
      <c r="AI535" s="25">
        <v>0</v>
      </c>
      <c r="AJ535" s="25" t="e">
        <f t="shared" si="139"/>
        <v>#N/A</v>
      </c>
      <c r="AK535" s="28">
        <f>'GT Data'!N537</f>
        <v>0</v>
      </c>
      <c r="AL535" s="25" t="e">
        <f t="shared" si="140"/>
        <v>#DIV/0!</v>
      </c>
      <c r="AM535" s="25" t="e">
        <f t="shared" si="141"/>
        <v>#DIV/0!</v>
      </c>
      <c r="AN535" s="25" t="e">
        <f t="shared" si="142"/>
        <v>#DIV/0!</v>
      </c>
      <c r="AO535" s="25">
        <v>0</v>
      </c>
      <c r="AP535" s="25">
        <v>0</v>
      </c>
      <c r="AQ535" s="25">
        <v>0</v>
      </c>
    </row>
    <row r="536" spans="1:43" x14ac:dyDescent="0.3">
      <c r="A536">
        <f>'Calculated Tab Properties'!A536</f>
        <v>0</v>
      </c>
      <c r="B536">
        <f>'Calculated Tab Properties'!B536</f>
        <v>0</v>
      </c>
      <c r="C536">
        <f>'Calculated Tab Properties'!C536</f>
        <v>0</v>
      </c>
      <c r="D536">
        <f>'Calculated Tab Properties'!D536</f>
        <v>0</v>
      </c>
      <c r="E536">
        <f>'Calculated Tab Properties'!E536</f>
        <v>0</v>
      </c>
      <c r="F536">
        <f>'Calculated Tab Properties'!F536</f>
        <v>0</v>
      </c>
      <c r="G536">
        <f>'Calculated Tab Properties'!G536</f>
        <v>0</v>
      </c>
      <c r="H536">
        <f>'Calculated Tab Properties'!H536</f>
        <v>0</v>
      </c>
      <c r="I536">
        <f>'Calculated Tab Properties'!I536</f>
        <v>0</v>
      </c>
      <c r="J536" s="20" t="e">
        <f>'Calculated Tab Properties'!J536</f>
        <v>#DIV/0!</v>
      </c>
      <c r="K536">
        <v>0</v>
      </c>
      <c r="L536">
        <v>0</v>
      </c>
      <c r="M536">
        <v>0</v>
      </c>
      <c r="N536">
        <v>0</v>
      </c>
      <c r="O536" s="27">
        <v>0</v>
      </c>
      <c r="P536" s="27">
        <v>0</v>
      </c>
      <c r="Q536">
        <v>0</v>
      </c>
      <c r="R536" t="e">
        <f>'Calculated Tab Properties'!R536</f>
        <v>#DIV/0!</v>
      </c>
      <c r="T536" s="30" t="e">
        <f>VLOOKUP('GEOMETRIC INPUTS'!D536,'Pressure Calculations'!$A$22:$B$61,2,TRUE)</f>
        <v>#N/A</v>
      </c>
      <c r="U536" s="30" t="e">
        <f>VLOOKUP('GEOMETRIC INPUTS'!D536,'Pressure Calculations'!$C$22:$D$61,2,TRUE)</f>
        <v>#N/A</v>
      </c>
      <c r="V536" t="e">
        <f>T536*'GEOMETRIC INPUTS'!S536</f>
        <v>#N/A</v>
      </c>
      <c r="W536" s="27" t="e">
        <f>U536*'GEOMETRIC INPUTS'!R536</f>
        <v>#N/A</v>
      </c>
      <c r="X536" s="27" t="e">
        <f t="shared" si="130"/>
        <v>#N/A</v>
      </c>
      <c r="Y536" s="27" t="e">
        <f t="shared" si="131"/>
        <v>#N/A</v>
      </c>
      <c r="Z536" s="27" t="e">
        <f t="shared" si="132"/>
        <v>#DIV/0!</v>
      </c>
      <c r="AA536" s="27" t="e">
        <f t="shared" si="133"/>
        <v>#DIV/0!</v>
      </c>
      <c r="AB536" s="27" t="e">
        <f t="shared" si="134"/>
        <v>#DIV/0!</v>
      </c>
      <c r="AC536" t="e">
        <f t="shared" si="135"/>
        <v>#N/A</v>
      </c>
      <c r="AD536" s="28">
        <f>'GT Data'!D538</f>
        <v>0</v>
      </c>
      <c r="AE536" t="e">
        <f t="shared" si="136"/>
        <v>#N/A</v>
      </c>
      <c r="AF536" t="e">
        <f t="shared" si="137"/>
        <v>#N/A</v>
      </c>
      <c r="AG536" s="25" t="e">
        <f t="shared" si="138"/>
        <v>#DIV/0!</v>
      </c>
      <c r="AH536" s="25">
        <v>0</v>
      </c>
      <c r="AI536" s="25">
        <v>0</v>
      </c>
      <c r="AJ536" s="25" t="e">
        <f t="shared" si="139"/>
        <v>#N/A</v>
      </c>
      <c r="AK536" s="28">
        <f>'GT Data'!N538</f>
        <v>0</v>
      </c>
      <c r="AL536" s="25" t="e">
        <f t="shared" si="140"/>
        <v>#DIV/0!</v>
      </c>
      <c r="AM536" s="25" t="e">
        <f t="shared" si="141"/>
        <v>#DIV/0!</v>
      </c>
      <c r="AN536" s="25" t="e">
        <f t="shared" si="142"/>
        <v>#DIV/0!</v>
      </c>
      <c r="AO536" s="25">
        <v>0</v>
      </c>
      <c r="AP536" s="25">
        <v>0</v>
      </c>
      <c r="AQ536" s="25">
        <v>0</v>
      </c>
    </row>
    <row r="537" spans="1:43" x14ac:dyDescent="0.3">
      <c r="A537">
        <f>'Calculated Tab Properties'!A537</f>
        <v>0</v>
      </c>
      <c r="B537">
        <f>'Calculated Tab Properties'!B537</f>
        <v>0</v>
      </c>
      <c r="C537">
        <f>'Calculated Tab Properties'!C537</f>
        <v>0</v>
      </c>
      <c r="D537">
        <f>'Calculated Tab Properties'!D537</f>
        <v>0</v>
      </c>
      <c r="E537">
        <f>'Calculated Tab Properties'!E537</f>
        <v>0</v>
      </c>
      <c r="F537">
        <f>'Calculated Tab Properties'!F537</f>
        <v>0</v>
      </c>
      <c r="G537">
        <f>'Calculated Tab Properties'!G537</f>
        <v>0</v>
      </c>
      <c r="H537">
        <f>'Calculated Tab Properties'!H537</f>
        <v>0</v>
      </c>
      <c r="I537">
        <f>'Calculated Tab Properties'!I537</f>
        <v>0</v>
      </c>
      <c r="J537" s="20" t="e">
        <f>'Calculated Tab Properties'!J537</f>
        <v>#DIV/0!</v>
      </c>
      <c r="K537">
        <v>0</v>
      </c>
      <c r="L537">
        <v>0</v>
      </c>
      <c r="M537">
        <v>0</v>
      </c>
      <c r="N537">
        <v>0</v>
      </c>
      <c r="O537" s="27">
        <v>0</v>
      </c>
      <c r="P537" s="27">
        <v>0</v>
      </c>
      <c r="Q537">
        <v>0</v>
      </c>
      <c r="R537" t="e">
        <f>'Calculated Tab Properties'!R537</f>
        <v>#DIV/0!</v>
      </c>
      <c r="T537" s="30" t="e">
        <f>VLOOKUP('GEOMETRIC INPUTS'!D537,'Pressure Calculations'!$A$22:$B$61,2,TRUE)</f>
        <v>#N/A</v>
      </c>
      <c r="U537" s="30" t="e">
        <f>VLOOKUP('GEOMETRIC INPUTS'!D537,'Pressure Calculations'!$C$22:$D$61,2,TRUE)</f>
        <v>#N/A</v>
      </c>
      <c r="V537" t="e">
        <f>T537*'GEOMETRIC INPUTS'!S537</f>
        <v>#N/A</v>
      </c>
      <c r="W537" s="27" t="e">
        <f>U537*'GEOMETRIC INPUTS'!R537</f>
        <v>#N/A</v>
      </c>
      <c r="X537" s="27" t="e">
        <f t="shared" si="130"/>
        <v>#N/A</v>
      </c>
      <c r="Y537" s="27" t="e">
        <f t="shared" si="131"/>
        <v>#N/A</v>
      </c>
      <c r="Z537" s="27" t="e">
        <f t="shared" si="132"/>
        <v>#DIV/0!</v>
      </c>
      <c r="AA537" s="27" t="e">
        <f t="shared" si="133"/>
        <v>#DIV/0!</v>
      </c>
      <c r="AB537" s="27" t="e">
        <f t="shared" si="134"/>
        <v>#DIV/0!</v>
      </c>
      <c r="AC537" t="e">
        <f t="shared" si="135"/>
        <v>#N/A</v>
      </c>
      <c r="AD537" s="28">
        <f>'GT Data'!D539</f>
        <v>0</v>
      </c>
      <c r="AE537" t="e">
        <f t="shared" si="136"/>
        <v>#N/A</v>
      </c>
      <c r="AF537" t="e">
        <f t="shared" si="137"/>
        <v>#N/A</v>
      </c>
      <c r="AG537" s="25" t="e">
        <f t="shared" si="138"/>
        <v>#DIV/0!</v>
      </c>
      <c r="AH537" s="25">
        <v>0</v>
      </c>
      <c r="AI537" s="25">
        <v>0</v>
      </c>
      <c r="AJ537" s="25" t="e">
        <f t="shared" si="139"/>
        <v>#N/A</v>
      </c>
      <c r="AK537" s="28">
        <f>'GT Data'!N539</f>
        <v>0</v>
      </c>
      <c r="AL537" s="25" t="e">
        <f t="shared" si="140"/>
        <v>#DIV/0!</v>
      </c>
      <c r="AM537" s="25" t="e">
        <f t="shared" si="141"/>
        <v>#DIV/0!</v>
      </c>
      <c r="AN537" s="25" t="e">
        <f t="shared" si="142"/>
        <v>#DIV/0!</v>
      </c>
      <c r="AO537" s="25">
        <v>0</v>
      </c>
      <c r="AP537" s="25">
        <v>0</v>
      </c>
      <c r="AQ537" s="25">
        <v>0</v>
      </c>
    </row>
    <row r="538" spans="1:43" x14ac:dyDescent="0.3">
      <c r="A538">
        <f>'Calculated Tab Properties'!A538</f>
        <v>0</v>
      </c>
      <c r="B538">
        <f>'Calculated Tab Properties'!B538</f>
        <v>0</v>
      </c>
      <c r="C538">
        <f>'Calculated Tab Properties'!C538</f>
        <v>0</v>
      </c>
      <c r="D538">
        <f>'Calculated Tab Properties'!D538</f>
        <v>0</v>
      </c>
      <c r="E538">
        <f>'Calculated Tab Properties'!E538</f>
        <v>0</v>
      </c>
      <c r="F538">
        <f>'Calculated Tab Properties'!F538</f>
        <v>0</v>
      </c>
      <c r="G538">
        <f>'Calculated Tab Properties'!G538</f>
        <v>0</v>
      </c>
      <c r="H538">
        <f>'Calculated Tab Properties'!H538</f>
        <v>0</v>
      </c>
      <c r="I538">
        <f>'Calculated Tab Properties'!I538</f>
        <v>0</v>
      </c>
      <c r="J538" s="20" t="e">
        <f>'Calculated Tab Properties'!J538</f>
        <v>#DIV/0!</v>
      </c>
      <c r="K538">
        <v>0</v>
      </c>
      <c r="L538">
        <v>0</v>
      </c>
      <c r="M538">
        <v>0</v>
      </c>
      <c r="N538">
        <v>0</v>
      </c>
      <c r="O538" s="27">
        <v>0</v>
      </c>
      <c r="P538" s="27">
        <v>0</v>
      </c>
      <c r="Q538">
        <v>0</v>
      </c>
      <c r="R538" t="e">
        <f>'Calculated Tab Properties'!R538</f>
        <v>#DIV/0!</v>
      </c>
      <c r="T538" s="30" t="e">
        <f>VLOOKUP('GEOMETRIC INPUTS'!D538,'Pressure Calculations'!$A$22:$B$61,2,TRUE)</f>
        <v>#N/A</v>
      </c>
      <c r="U538" s="30" t="e">
        <f>VLOOKUP('GEOMETRIC INPUTS'!D538,'Pressure Calculations'!$C$22:$D$61,2,TRUE)</f>
        <v>#N/A</v>
      </c>
      <c r="V538" t="e">
        <f>T538*'GEOMETRIC INPUTS'!S538</f>
        <v>#N/A</v>
      </c>
      <c r="W538" s="27" t="e">
        <f>U538*'GEOMETRIC INPUTS'!R538</f>
        <v>#N/A</v>
      </c>
      <c r="X538" s="27" t="e">
        <f t="shared" si="130"/>
        <v>#N/A</v>
      </c>
      <c r="Y538" s="27" t="e">
        <f t="shared" si="131"/>
        <v>#N/A</v>
      </c>
      <c r="Z538" s="27" t="e">
        <f t="shared" si="132"/>
        <v>#DIV/0!</v>
      </c>
      <c r="AA538" s="27" t="e">
        <f t="shared" si="133"/>
        <v>#DIV/0!</v>
      </c>
      <c r="AB538" s="27" t="e">
        <f t="shared" si="134"/>
        <v>#DIV/0!</v>
      </c>
      <c r="AC538" t="e">
        <f t="shared" si="135"/>
        <v>#N/A</v>
      </c>
      <c r="AD538" s="28">
        <f>'GT Data'!D540</f>
        <v>0</v>
      </c>
      <c r="AE538" t="e">
        <f t="shared" si="136"/>
        <v>#N/A</v>
      </c>
      <c r="AF538" t="e">
        <f t="shared" si="137"/>
        <v>#N/A</v>
      </c>
      <c r="AG538" s="25" t="e">
        <f t="shared" si="138"/>
        <v>#DIV/0!</v>
      </c>
      <c r="AH538" s="25">
        <v>0</v>
      </c>
      <c r="AI538" s="25">
        <v>0</v>
      </c>
      <c r="AJ538" s="25" t="e">
        <f t="shared" si="139"/>
        <v>#N/A</v>
      </c>
      <c r="AK538" s="28">
        <f>'GT Data'!N540</f>
        <v>0</v>
      </c>
      <c r="AL538" s="25" t="e">
        <f t="shared" si="140"/>
        <v>#DIV/0!</v>
      </c>
      <c r="AM538" s="25" t="e">
        <f t="shared" si="141"/>
        <v>#DIV/0!</v>
      </c>
      <c r="AN538" s="25" t="e">
        <f t="shared" si="142"/>
        <v>#DIV/0!</v>
      </c>
      <c r="AO538" s="25">
        <v>0</v>
      </c>
      <c r="AP538" s="25">
        <v>0</v>
      </c>
      <c r="AQ538" s="25">
        <v>0</v>
      </c>
    </row>
    <row r="539" spans="1:43" x14ac:dyDescent="0.3">
      <c r="A539">
        <f>'Calculated Tab Properties'!A539</f>
        <v>0</v>
      </c>
      <c r="B539">
        <f>'Calculated Tab Properties'!B539</f>
        <v>0</v>
      </c>
      <c r="C539">
        <f>'Calculated Tab Properties'!C539</f>
        <v>0</v>
      </c>
      <c r="D539">
        <f>'Calculated Tab Properties'!D539</f>
        <v>0</v>
      </c>
      <c r="E539">
        <f>'Calculated Tab Properties'!E539</f>
        <v>0</v>
      </c>
      <c r="F539">
        <f>'Calculated Tab Properties'!F539</f>
        <v>0</v>
      </c>
      <c r="G539">
        <f>'Calculated Tab Properties'!G539</f>
        <v>0</v>
      </c>
      <c r="H539">
        <f>'Calculated Tab Properties'!H539</f>
        <v>0</v>
      </c>
      <c r="I539">
        <f>'Calculated Tab Properties'!I539</f>
        <v>0</v>
      </c>
      <c r="J539" s="20" t="e">
        <f>'Calculated Tab Properties'!J539</f>
        <v>#DIV/0!</v>
      </c>
      <c r="K539">
        <v>0</v>
      </c>
      <c r="L539">
        <v>0</v>
      </c>
      <c r="M539">
        <v>0</v>
      </c>
      <c r="N539">
        <v>0</v>
      </c>
      <c r="O539" s="27">
        <v>0</v>
      </c>
      <c r="P539" s="27">
        <v>0</v>
      </c>
      <c r="Q539">
        <v>0</v>
      </c>
      <c r="R539" t="e">
        <f>'Calculated Tab Properties'!R539</f>
        <v>#DIV/0!</v>
      </c>
      <c r="T539" s="30" t="e">
        <f>VLOOKUP('GEOMETRIC INPUTS'!D539,'Pressure Calculations'!$A$22:$B$61,2,TRUE)</f>
        <v>#N/A</v>
      </c>
      <c r="U539" s="30" t="e">
        <f>VLOOKUP('GEOMETRIC INPUTS'!D539,'Pressure Calculations'!$C$22:$D$61,2,TRUE)</f>
        <v>#N/A</v>
      </c>
      <c r="V539" t="e">
        <f>T539*'GEOMETRIC INPUTS'!S539</f>
        <v>#N/A</v>
      </c>
      <c r="W539" s="27" t="e">
        <f>U539*'GEOMETRIC INPUTS'!R539</f>
        <v>#N/A</v>
      </c>
      <c r="X539" s="27" t="e">
        <f t="shared" si="130"/>
        <v>#N/A</v>
      </c>
      <c r="Y539" s="27" t="e">
        <f t="shared" si="131"/>
        <v>#N/A</v>
      </c>
      <c r="Z539" s="27" t="e">
        <f t="shared" si="132"/>
        <v>#DIV/0!</v>
      </c>
      <c r="AA539" s="27" t="e">
        <f t="shared" si="133"/>
        <v>#DIV/0!</v>
      </c>
      <c r="AB539" s="27" t="e">
        <f t="shared" si="134"/>
        <v>#DIV/0!</v>
      </c>
      <c r="AC539" t="e">
        <f t="shared" si="135"/>
        <v>#N/A</v>
      </c>
      <c r="AD539" s="28">
        <f>'GT Data'!D541</f>
        <v>0</v>
      </c>
      <c r="AE539" t="e">
        <f t="shared" si="136"/>
        <v>#N/A</v>
      </c>
      <c r="AF539" t="e">
        <f t="shared" si="137"/>
        <v>#N/A</v>
      </c>
      <c r="AG539" s="25" t="e">
        <f t="shared" si="138"/>
        <v>#DIV/0!</v>
      </c>
      <c r="AH539" s="25">
        <v>0</v>
      </c>
      <c r="AI539" s="25">
        <v>0</v>
      </c>
      <c r="AJ539" s="25" t="e">
        <f t="shared" si="139"/>
        <v>#N/A</v>
      </c>
      <c r="AK539" s="28">
        <f>'GT Data'!N541</f>
        <v>0</v>
      </c>
      <c r="AL539" s="25" t="e">
        <f t="shared" si="140"/>
        <v>#DIV/0!</v>
      </c>
      <c r="AM539" s="25" t="e">
        <f t="shared" si="141"/>
        <v>#DIV/0!</v>
      </c>
      <c r="AN539" s="25" t="e">
        <f t="shared" si="142"/>
        <v>#DIV/0!</v>
      </c>
      <c r="AO539" s="25">
        <v>0</v>
      </c>
      <c r="AP539" s="25">
        <v>0</v>
      </c>
      <c r="AQ539" s="25">
        <v>0</v>
      </c>
    </row>
    <row r="540" spans="1:43" x14ac:dyDescent="0.3">
      <c r="A540">
        <f>'Calculated Tab Properties'!A540</f>
        <v>0</v>
      </c>
      <c r="B540">
        <f>'Calculated Tab Properties'!B540</f>
        <v>0</v>
      </c>
      <c r="C540">
        <f>'Calculated Tab Properties'!C540</f>
        <v>0</v>
      </c>
      <c r="D540">
        <f>'Calculated Tab Properties'!D540</f>
        <v>0</v>
      </c>
      <c r="E540">
        <f>'Calculated Tab Properties'!E540</f>
        <v>0</v>
      </c>
      <c r="F540">
        <f>'Calculated Tab Properties'!F540</f>
        <v>0</v>
      </c>
      <c r="G540">
        <f>'Calculated Tab Properties'!G540</f>
        <v>0</v>
      </c>
      <c r="H540">
        <f>'Calculated Tab Properties'!H540</f>
        <v>0</v>
      </c>
      <c r="I540">
        <f>'Calculated Tab Properties'!I540</f>
        <v>0</v>
      </c>
      <c r="J540" s="20" t="e">
        <f>'Calculated Tab Properties'!J540</f>
        <v>#DIV/0!</v>
      </c>
      <c r="K540">
        <v>0</v>
      </c>
      <c r="L540">
        <v>0</v>
      </c>
      <c r="M540">
        <v>0</v>
      </c>
      <c r="N540">
        <v>0</v>
      </c>
      <c r="O540" s="27">
        <v>0</v>
      </c>
      <c r="P540" s="27">
        <v>0</v>
      </c>
      <c r="Q540">
        <v>0</v>
      </c>
      <c r="R540" t="e">
        <f>'Calculated Tab Properties'!R540</f>
        <v>#DIV/0!</v>
      </c>
      <c r="T540" s="30" t="e">
        <f>VLOOKUP('GEOMETRIC INPUTS'!D540,'Pressure Calculations'!$A$22:$B$61,2,TRUE)</f>
        <v>#N/A</v>
      </c>
      <c r="U540" s="30" t="e">
        <f>VLOOKUP('GEOMETRIC INPUTS'!D540,'Pressure Calculations'!$C$22:$D$61,2,TRUE)</f>
        <v>#N/A</v>
      </c>
      <c r="V540" t="e">
        <f>T540*'GEOMETRIC INPUTS'!S540</f>
        <v>#N/A</v>
      </c>
      <c r="W540" s="27" t="e">
        <f>U540*'GEOMETRIC INPUTS'!R540</f>
        <v>#N/A</v>
      </c>
      <c r="X540" s="27" t="e">
        <f t="shared" si="130"/>
        <v>#N/A</v>
      </c>
      <c r="Y540" s="27" t="e">
        <f t="shared" si="131"/>
        <v>#N/A</v>
      </c>
      <c r="Z540" s="27" t="e">
        <f t="shared" si="132"/>
        <v>#DIV/0!</v>
      </c>
      <c r="AA540" s="27" t="e">
        <f t="shared" si="133"/>
        <v>#DIV/0!</v>
      </c>
      <c r="AB540" s="27" t="e">
        <f t="shared" si="134"/>
        <v>#DIV/0!</v>
      </c>
      <c r="AC540" t="e">
        <f t="shared" si="135"/>
        <v>#N/A</v>
      </c>
      <c r="AD540" s="28">
        <f>'GT Data'!D542</f>
        <v>0</v>
      </c>
      <c r="AE540" t="e">
        <f t="shared" si="136"/>
        <v>#N/A</v>
      </c>
      <c r="AF540" t="e">
        <f t="shared" si="137"/>
        <v>#N/A</v>
      </c>
      <c r="AG540" s="25" t="e">
        <f t="shared" si="138"/>
        <v>#DIV/0!</v>
      </c>
      <c r="AH540" s="25">
        <v>0</v>
      </c>
      <c r="AI540" s="25">
        <v>0</v>
      </c>
      <c r="AJ540" s="25" t="e">
        <f t="shared" si="139"/>
        <v>#N/A</v>
      </c>
      <c r="AK540" s="28">
        <f>'GT Data'!N542</f>
        <v>0</v>
      </c>
      <c r="AL540" s="25" t="e">
        <f t="shared" si="140"/>
        <v>#DIV/0!</v>
      </c>
      <c r="AM540" s="25" t="e">
        <f t="shared" si="141"/>
        <v>#DIV/0!</v>
      </c>
      <c r="AN540" s="25" t="e">
        <f t="shared" si="142"/>
        <v>#DIV/0!</v>
      </c>
      <c r="AO540" s="25">
        <v>0</v>
      </c>
      <c r="AP540" s="25">
        <v>0</v>
      </c>
      <c r="AQ540" s="25">
        <v>0</v>
      </c>
    </row>
    <row r="541" spans="1:43" x14ac:dyDescent="0.3">
      <c r="A541">
        <f>'Calculated Tab Properties'!A541</f>
        <v>0</v>
      </c>
      <c r="B541">
        <f>'Calculated Tab Properties'!B541</f>
        <v>0</v>
      </c>
      <c r="C541">
        <f>'Calculated Tab Properties'!C541</f>
        <v>0</v>
      </c>
      <c r="D541">
        <f>'Calculated Tab Properties'!D541</f>
        <v>0</v>
      </c>
      <c r="E541">
        <f>'Calculated Tab Properties'!E541</f>
        <v>0</v>
      </c>
      <c r="F541">
        <f>'Calculated Tab Properties'!F541</f>
        <v>0</v>
      </c>
      <c r="G541">
        <f>'Calculated Tab Properties'!G541</f>
        <v>0</v>
      </c>
      <c r="H541">
        <f>'Calculated Tab Properties'!H541</f>
        <v>0</v>
      </c>
      <c r="I541">
        <f>'Calculated Tab Properties'!I541</f>
        <v>0</v>
      </c>
      <c r="J541" s="20" t="e">
        <f>'Calculated Tab Properties'!J541</f>
        <v>#DIV/0!</v>
      </c>
      <c r="K541">
        <v>0</v>
      </c>
      <c r="L541">
        <v>0</v>
      </c>
      <c r="M541">
        <v>0</v>
      </c>
      <c r="N541">
        <v>0</v>
      </c>
      <c r="O541" s="27">
        <v>0</v>
      </c>
      <c r="P541" s="27">
        <v>0</v>
      </c>
      <c r="Q541">
        <v>0</v>
      </c>
      <c r="R541" t="e">
        <f>'Calculated Tab Properties'!R541</f>
        <v>#DIV/0!</v>
      </c>
      <c r="T541" s="30" t="e">
        <f>VLOOKUP('GEOMETRIC INPUTS'!D541,'Pressure Calculations'!$A$22:$B$61,2,TRUE)</f>
        <v>#N/A</v>
      </c>
      <c r="U541" s="30" t="e">
        <f>VLOOKUP('GEOMETRIC INPUTS'!D541,'Pressure Calculations'!$C$22:$D$61,2,TRUE)</f>
        <v>#N/A</v>
      </c>
      <c r="V541" t="e">
        <f>T541*'GEOMETRIC INPUTS'!S541</f>
        <v>#N/A</v>
      </c>
      <c r="W541" s="27" t="e">
        <f>U541*'GEOMETRIC INPUTS'!R541</f>
        <v>#N/A</v>
      </c>
      <c r="X541" s="27" t="e">
        <f t="shared" si="130"/>
        <v>#N/A</v>
      </c>
      <c r="Y541" s="27" t="e">
        <f t="shared" si="131"/>
        <v>#N/A</v>
      </c>
      <c r="Z541" s="27" t="e">
        <f t="shared" si="132"/>
        <v>#DIV/0!</v>
      </c>
      <c r="AA541" s="27" t="e">
        <f t="shared" si="133"/>
        <v>#DIV/0!</v>
      </c>
      <c r="AB541" s="27" t="e">
        <f t="shared" si="134"/>
        <v>#DIV/0!</v>
      </c>
      <c r="AC541" t="e">
        <f t="shared" si="135"/>
        <v>#N/A</v>
      </c>
      <c r="AD541" s="28">
        <f>'GT Data'!D543</f>
        <v>0</v>
      </c>
      <c r="AE541" t="e">
        <f t="shared" si="136"/>
        <v>#N/A</v>
      </c>
      <c r="AF541" t="e">
        <f t="shared" si="137"/>
        <v>#N/A</v>
      </c>
      <c r="AG541" s="25" t="e">
        <f t="shared" si="138"/>
        <v>#DIV/0!</v>
      </c>
      <c r="AH541" s="25">
        <v>0</v>
      </c>
      <c r="AI541" s="25">
        <v>0</v>
      </c>
      <c r="AJ541" s="25" t="e">
        <f t="shared" si="139"/>
        <v>#N/A</v>
      </c>
      <c r="AK541" s="28">
        <f>'GT Data'!N543</f>
        <v>0</v>
      </c>
      <c r="AL541" s="25" t="e">
        <f t="shared" si="140"/>
        <v>#DIV/0!</v>
      </c>
      <c r="AM541" s="25" t="e">
        <f t="shared" si="141"/>
        <v>#DIV/0!</v>
      </c>
      <c r="AN541" s="25" t="e">
        <f t="shared" si="142"/>
        <v>#DIV/0!</v>
      </c>
      <c r="AO541" s="25">
        <v>0</v>
      </c>
      <c r="AP541" s="25">
        <v>0</v>
      </c>
      <c r="AQ541" s="25">
        <v>0</v>
      </c>
    </row>
    <row r="542" spans="1:43" x14ac:dyDescent="0.3">
      <c r="A542">
        <f>'Calculated Tab Properties'!A542</f>
        <v>0</v>
      </c>
      <c r="B542">
        <f>'Calculated Tab Properties'!B542</f>
        <v>0</v>
      </c>
      <c r="C542">
        <f>'Calculated Tab Properties'!C542</f>
        <v>0</v>
      </c>
      <c r="D542">
        <f>'Calculated Tab Properties'!D542</f>
        <v>0</v>
      </c>
      <c r="E542">
        <f>'Calculated Tab Properties'!E542</f>
        <v>0</v>
      </c>
      <c r="F542">
        <f>'Calculated Tab Properties'!F542</f>
        <v>0</v>
      </c>
      <c r="G542">
        <f>'Calculated Tab Properties'!G542</f>
        <v>0</v>
      </c>
      <c r="H542">
        <f>'Calculated Tab Properties'!H542</f>
        <v>0</v>
      </c>
      <c r="I542">
        <f>'Calculated Tab Properties'!I542</f>
        <v>0</v>
      </c>
      <c r="J542" s="20" t="e">
        <f>'Calculated Tab Properties'!J542</f>
        <v>#DIV/0!</v>
      </c>
      <c r="K542">
        <v>0</v>
      </c>
      <c r="L542">
        <v>0</v>
      </c>
      <c r="M542">
        <v>0</v>
      </c>
      <c r="N542">
        <v>0</v>
      </c>
      <c r="O542" s="27">
        <v>0</v>
      </c>
      <c r="P542" s="27">
        <v>0</v>
      </c>
      <c r="Q542">
        <v>0</v>
      </c>
      <c r="R542" t="e">
        <f>'Calculated Tab Properties'!R542</f>
        <v>#DIV/0!</v>
      </c>
      <c r="T542" s="30" t="e">
        <f>VLOOKUP('GEOMETRIC INPUTS'!D542,'Pressure Calculations'!$A$22:$B$61,2,TRUE)</f>
        <v>#N/A</v>
      </c>
      <c r="U542" s="30" t="e">
        <f>VLOOKUP('GEOMETRIC INPUTS'!D542,'Pressure Calculations'!$C$22:$D$61,2,TRUE)</f>
        <v>#N/A</v>
      </c>
      <c r="V542" t="e">
        <f>T542*'GEOMETRIC INPUTS'!S542</f>
        <v>#N/A</v>
      </c>
      <c r="W542" s="27" t="e">
        <f>U542*'GEOMETRIC INPUTS'!R542</f>
        <v>#N/A</v>
      </c>
      <c r="X542" s="27" t="e">
        <f t="shared" si="130"/>
        <v>#N/A</v>
      </c>
      <c r="Y542" s="27" t="e">
        <f t="shared" si="131"/>
        <v>#N/A</v>
      </c>
      <c r="Z542" s="27" t="e">
        <f t="shared" si="132"/>
        <v>#DIV/0!</v>
      </c>
      <c r="AA542" s="27" t="e">
        <f t="shared" si="133"/>
        <v>#DIV/0!</v>
      </c>
      <c r="AB542" s="27" t="e">
        <f t="shared" si="134"/>
        <v>#DIV/0!</v>
      </c>
      <c r="AC542" t="e">
        <f t="shared" si="135"/>
        <v>#N/A</v>
      </c>
      <c r="AD542" s="28">
        <f>'GT Data'!D544</f>
        <v>0</v>
      </c>
      <c r="AE542" t="e">
        <f t="shared" si="136"/>
        <v>#N/A</v>
      </c>
      <c r="AF542" t="e">
        <f t="shared" si="137"/>
        <v>#N/A</v>
      </c>
      <c r="AG542" s="25" t="e">
        <f t="shared" si="138"/>
        <v>#DIV/0!</v>
      </c>
      <c r="AH542" s="25">
        <v>0</v>
      </c>
      <c r="AI542" s="25">
        <v>0</v>
      </c>
      <c r="AJ542" s="25" t="e">
        <f t="shared" si="139"/>
        <v>#N/A</v>
      </c>
      <c r="AK542" s="28">
        <f>'GT Data'!N544</f>
        <v>0</v>
      </c>
      <c r="AL542" s="25" t="e">
        <f t="shared" si="140"/>
        <v>#DIV/0!</v>
      </c>
      <c r="AM542" s="25" t="e">
        <f t="shared" si="141"/>
        <v>#DIV/0!</v>
      </c>
      <c r="AN542" s="25" t="e">
        <f t="shared" si="142"/>
        <v>#DIV/0!</v>
      </c>
      <c r="AO542" s="25">
        <v>0</v>
      </c>
      <c r="AP542" s="25">
        <v>0</v>
      </c>
      <c r="AQ542" s="25">
        <v>0</v>
      </c>
    </row>
    <row r="543" spans="1:43" x14ac:dyDescent="0.3">
      <c r="A543">
        <f>'Calculated Tab Properties'!A543</f>
        <v>0</v>
      </c>
      <c r="B543">
        <f>'Calculated Tab Properties'!B543</f>
        <v>0</v>
      </c>
      <c r="C543">
        <f>'Calculated Tab Properties'!C543</f>
        <v>0</v>
      </c>
      <c r="D543">
        <f>'Calculated Tab Properties'!D543</f>
        <v>0</v>
      </c>
      <c r="E543">
        <f>'Calculated Tab Properties'!E543</f>
        <v>0</v>
      </c>
      <c r="F543">
        <f>'Calculated Tab Properties'!F543</f>
        <v>0</v>
      </c>
      <c r="G543">
        <f>'Calculated Tab Properties'!G543</f>
        <v>0</v>
      </c>
      <c r="H543">
        <f>'Calculated Tab Properties'!H543</f>
        <v>0</v>
      </c>
      <c r="I543">
        <f>'Calculated Tab Properties'!I543</f>
        <v>0</v>
      </c>
      <c r="J543" s="20" t="e">
        <f>'Calculated Tab Properties'!J543</f>
        <v>#DIV/0!</v>
      </c>
      <c r="K543">
        <v>0</v>
      </c>
      <c r="L543">
        <v>0</v>
      </c>
      <c r="M543">
        <v>0</v>
      </c>
      <c r="N543">
        <v>0</v>
      </c>
      <c r="O543" s="27">
        <v>0</v>
      </c>
      <c r="P543" s="27">
        <v>0</v>
      </c>
      <c r="Q543">
        <v>0</v>
      </c>
      <c r="R543" t="e">
        <f>'Calculated Tab Properties'!R543</f>
        <v>#DIV/0!</v>
      </c>
      <c r="T543" s="30" t="e">
        <f>VLOOKUP('GEOMETRIC INPUTS'!D543,'Pressure Calculations'!$A$22:$B$61,2,TRUE)</f>
        <v>#N/A</v>
      </c>
      <c r="U543" s="30" t="e">
        <f>VLOOKUP('GEOMETRIC INPUTS'!D543,'Pressure Calculations'!$C$22:$D$61,2,TRUE)</f>
        <v>#N/A</v>
      </c>
      <c r="V543" t="e">
        <f>T543*'GEOMETRIC INPUTS'!S543</f>
        <v>#N/A</v>
      </c>
      <c r="W543" s="27" t="e">
        <f>U543*'GEOMETRIC INPUTS'!R543</f>
        <v>#N/A</v>
      </c>
      <c r="X543" s="27" t="e">
        <f t="shared" si="130"/>
        <v>#N/A</v>
      </c>
      <c r="Y543" s="27" t="e">
        <f t="shared" si="131"/>
        <v>#N/A</v>
      </c>
      <c r="Z543" s="27" t="e">
        <f t="shared" si="132"/>
        <v>#DIV/0!</v>
      </c>
      <c r="AA543" s="27" t="e">
        <f t="shared" si="133"/>
        <v>#DIV/0!</v>
      </c>
      <c r="AB543" s="27" t="e">
        <f t="shared" si="134"/>
        <v>#DIV/0!</v>
      </c>
      <c r="AC543" t="e">
        <f t="shared" si="135"/>
        <v>#N/A</v>
      </c>
      <c r="AD543" s="28">
        <f>'GT Data'!D545</f>
        <v>0</v>
      </c>
      <c r="AE543" t="e">
        <f t="shared" si="136"/>
        <v>#N/A</v>
      </c>
      <c r="AF543" t="e">
        <f t="shared" si="137"/>
        <v>#N/A</v>
      </c>
      <c r="AG543" s="25" t="e">
        <f t="shared" si="138"/>
        <v>#DIV/0!</v>
      </c>
      <c r="AH543" s="25">
        <v>0</v>
      </c>
      <c r="AI543" s="25">
        <v>0</v>
      </c>
      <c r="AJ543" s="25" t="e">
        <f t="shared" si="139"/>
        <v>#N/A</v>
      </c>
      <c r="AK543" s="28">
        <f>'GT Data'!N545</f>
        <v>0</v>
      </c>
      <c r="AL543" s="25" t="e">
        <f t="shared" si="140"/>
        <v>#DIV/0!</v>
      </c>
      <c r="AM543" s="25" t="e">
        <f t="shared" si="141"/>
        <v>#DIV/0!</v>
      </c>
      <c r="AN543" s="25" t="e">
        <f t="shared" si="142"/>
        <v>#DIV/0!</v>
      </c>
      <c r="AO543" s="25">
        <v>0</v>
      </c>
      <c r="AP543" s="25">
        <v>0</v>
      </c>
      <c r="AQ543" s="25">
        <v>0</v>
      </c>
    </row>
    <row r="544" spans="1:43" x14ac:dyDescent="0.3">
      <c r="A544">
        <f>'Calculated Tab Properties'!A544</f>
        <v>0</v>
      </c>
      <c r="B544">
        <f>'Calculated Tab Properties'!B544</f>
        <v>0</v>
      </c>
      <c r="C544">
        <f>'Calculated Tab Properties'!C544</f>
        <v>0</v>
      </c>
      <c r="D544">
        <f>'Calculated Tab Properties'!D544</f>
        <v>0</v>
      </c>
      <c r="E544">
        <f>'Calculated Tab Properties'!E544</f>
        <v>0</v>
      </c>
      <c r="F544">
        <f>'Calculated Tab Properties'!F544</f>
        <v>0</v>
      </c>
      <c r="G544">
        <f>'Calculated Tab Properties'!G544</f>
        <v>0</v>
      </c>
      <c r="H544">
        <f>'Calculated Tab Properties'!H544</f>
        <v>0</v>
      </c>
      <c r="I544">
        <f>'Calculated Tab Properties'!I544</f>
        <v>0</v>
      </c>
      <c r="J544" s="20" t="e">
        <f>'Calculated Tab Properties'!J544</f>
        <v>#DIV/0!</v>
      </c>
      <c r="K544">
        <v>0</v>
      </c>
      <c r="L544">
        <v>0</v>
      </c>
      <c r="M544">
        <v>0</v>
      </c>
      <c r="N544">
        <v>0</v>
      </c>
      <c r="O544" s="27">
        <v>0</v>
      </c>
      <c r="P544" s="27">
        <v>0</v>
      </c>
      <c r="Q544">
        <v>0</v>
      </c>
      <c r="R544" t="e">
        <f>'Calculated Tab Properties'!R544</f>
        <v>#DIV/0!</v>
      </c>
      <c r="T544" s="30" t="e">
        <f>VLOOKUP('GEOMETRIC INPUTS'!D544,'Pressure Calculations'!$A$22:$B$61,2,TRUE)</f>
        <v>#N/A</v>
      </c>
      <c r="U544" s="30" t="e">
        <f>VLOOKUP('GEOMETRIC INPUTS'!D544,'Pressure Calculations'!$C$22:$D$61,2,TRUE)</f>
        <v>#N/A</v>
      </c>
      <c r="V544" t="e">
        <f>T544*'GEOMETRIC INPUTS'!S544</f>
        <v>#N/A</v>
      </c>
      <c r="W544" s="27" t="e">
        <f>U544*'GEOMETRIC INPUTS'!R544</f>
        <v>#N/A</v>
      </c>
      <c r="X544" s="27" t="e">
        <f t="shared" si="130"/>
        <v>#N/A</v>
      </c>
      <c r="Y544" s="27" t="e">
        <f t="shared" si="131"/>
        <v>#N/A</v>
      </c>
      <c r="Z544" s="27" t="e">
        <f t="shared" si="132"/>
        <v>#DIV/0!</v>
      </c>
      <c r="AA544" s="27" t="e">
        <f t="shared" si="133"/>
        <v>#DIV/0!</v>
      </c>
      <c r="AB544" s="27" t="e">
        <f t="shared" si="134"/>
        <v>#DIV/0!</v>
      </c>
      <c r="AC544" t="e">
        <f t="shared" si="135"/>
        <v>#N/A</v>
      </c>
      <c r="AD544" s="28">
        <f>'GT Data'!D546</f>
        <v>0</v>
      </c>
      <c r="AE544" t="e">
        <f t="shared" si="136"/>
        <v>#N/A</v>
      </c>
      <c r="AF544" t="e">
        <f t="shared" si="137"/>
        <v>#N/A</v>
      </c>
      <c r="AG544" s="25" t="e">
        <f t="shared" si="138"/>
        <v>#DIV/0!</v>
      </c>
      <c r="AH544" s="25">
        <v>0</v>
      </c>
      <c r="AI544" s="25">
        <v>0</v>
      </c>
      <c r="AJ544" s="25" t="e">
        <f t="shared" si="139"/>
        <v>#N/A</v>
      </c>
      <c r="AK544" s="28">
        <f>'GT Data'!N546</f>
        <v>0</v>
      </c>
      <c r="AL544" s="25" t="e">
        <f t="shared" si="140"/>
        <v>#DIV/0!</v>
      </c>
      <c r="AM544" s="25" t="e">
        <f t="shared" si="141"/>
        <v>#DIV/0!</v>
      </c>
      <c r="AN544" s="25" t="e">
        <f t="shared" si="142"/>
        <v>#DIV/0!</v>
      </c>
      <c r="AO544" s="25">
        <v>0</v>
      </c>
      <c r="AP544" s="25">
        <v>0</v>
      </c>
      <c r="AQ544" s="25">
        <v>0</v>
      </c>
    </row>
    <row r="545" spans="1:43" x14ac:dyDescent="0.3">
      <c r="A545">
        <f>'Calculated Tab Properties'!A545</f>
        <v>0</v>
      </c>
      <c r="B545">
        <f>'Calculated Tab Properties'!B545</f>
        <v>0</v>
      </c>
      <c r="C545">
        <f>'Calculated Tab Properties'!C545</f>
        <v>0</v>
      </c>
      <c r="D545">
        <f>'Calculated Tab Properties'!D545</f>
        <v>0</v>
      </c>
      <c r="E545">
        <f>'Calculated Tab Properties'!E545</f>
        <v>0</v>
      </c>
      <c r="F545">
        <f>'Calculated Tab Properties'!F545</f>
        <v>0</v>
      </c>
      <c r="G545">
        <f>'Calculated Tab Properties'!G545</f>
        <v>0</v>
      </c>
      <c r="H545">
        <f>'Calculated Tab Properties'!H545</f>
        <v>0</v>
      </c>
      <c r="I545">
        <f>'Calculated Tab Properties'!I545</f>
        <v>0</v>
      </c>
      <c r="J545" s="20" t="e">
        <f>'Calculated Tab Properties'!J545</f>
        <v>#DIV/0!</v>
      </c>
      <c r="K545">
        <v>0</v>
      </c>
      <c r="L545">
        <v>0</v>
      </c>
      <c r="M545">
        <v>0</v>
      </c>
      <c r="N545">
        <v>0</v>
      </c>
      <c r="O545" s="27">
        <v>0</v>
      </c>
      <c r="P545" s="27">
        <v>0</v>
      </c>
      <c r="Q545">
        <v>0</v>
      </c>
      <c r="R545" t="e">
        <f>'Calculated Tab Properties'!R545</f>
        <v>#DIV/0!</v>
      </c>
      <c r="T545" s="30" t="e">
        <f>VLOOKUP('GEOMETRIC INPUTS'!D545,'Pressure Calculations'!$A$22:$B$61,2,TRUE)</f>
        <v>#N/A</v>
      </c>
      <c r="U545" s="30" t="e">
        <f>VLOOKUP('GEOMETRIC INPUTS'!D545,'Pressure Calculations'!$C$22:$D$61,2,TRUE)</f>
        <v>#N/A</v>
      </c>
      <c r="V545" t="e">
        <f>T545*'GEOMETRIC INPUTS'!S545</f>
        <v>#N/A</v>
      </c>
      <c r="W545" s="27" t="e">
        <f>U545*'GEOMETRIC INPUTS'!R545</f>
        <v>#N/A</v>
      </c>
      <c r="X545" s="27" t="e">
        <f t="shared" si="130"/>
        <v>#N/A</v>
      </c>
      <c r="Y545" s="27" t="e">
        <f t="shared" si="131"/>
        <v>#N/A</v>
      </c>
      <c r="Z545" s="27" t="e">
        <f t="shared" si="132"/>
        <v>#DIV/0!</v>
      </c>
      <c r="AA545" s="27" t="e">
        <f t="shared" si="133"/>
        <v>#DIV/0!</v>
      </c>
      <c r="AB545" s="27" t="e">
        <f t="shared" si="134"/>
        <v>#DIV/0!</v>
      </c>
      <c r="AC545" t="e">
        <f t="shared" si="135"/>
        <v>#N/A</v>
      </c>
      <c r="AD545" s="28">
        <f>'GT Data'!D547</f>
        <v>0</v>
      </c>
      <c r="AE545" t="e">
        <f t="shared" si="136"/>
        <v>#N/A</v>
      </c>
      <c r="AF545" t="e">
        <f t="shared" si="137"/>
        <v>#N/A</v>
      </c>
      <c r="AG545" s="25" t="e">
        <f t="shared" si="138"/>
        <v>#DIV/0!</v>
      </c>
      <c r="AH545" s="25">
        <v>0</v>
      </c>
      <c r="AI545" s="25">
        <v>0</v>
      </c>
      <c r="AJ545" s="25" t="e">
        <f t="shared" si="139"/>
        <v>#N/A</v>
      </c>
      <c r="AK545" s="28">
        <f>'GT Data'!N547</f>
        <v>0</v>
      </c>
      <c r="AL545" s="25" t="e">
        <f t="shared" si="140"/>
        <v>#DIV/0!</v>
      </c>
      <c r="AM545" s="25" t="e">
        <f t="shared" si="141"/>
        <v>#DIV/0!</v>
      </c>
      <c r="AN545" s="25" t="e">
        <f t="shared" si="142"/>
        <v>#DIV/0!</v>
      </c>
      <c r="AO545" s="25">
        <v>0</v>
      </c>
      <c r="AP545" s="25">
        <v>0</v>
      </c>
      <c r="AQ545" s="25">
        <v>0</v>
      </c>
    </row>
    <row r="546" spans="1:43" x14ac:dyDescent="0.3">
      <c r="A546">
        <f>'Calculated Tab Properties'!A546</f>
        <v>0</v>
      </c>
      <c r="B546">
        <f>'Calculated Tab Properties'!B546</f>
        <v>0</v>
      </c>
      <c r="C546">
        <f>'Calculated Tab Properties'!C546</f>
        <v>0</v>
      </c>
      <c r="D546">
        <f>'Calculated Tab Properties'!D546</f>
        <v>0</v>
      </c>
      <c r="E546">
        <f>'Calculated Tab Properties'!E546</f>
        <v>0</v>
      </c>
      <c r="F546">
        <f>'Calculated Tab Properties'!F546</f>
        <v>0</v>
      </c>
      <c r="G546">
        <f>'Calculated Tab Properties'!G546</f>
        <v>0</v>
      </c>
      <c r="H546">
        <f>'Calculated Tab Properties'!H546</f>
        <v>0</v>
      </c>
      <c r="I546">
        <f>'Calculated Tab Properties'!I546</f>
        <v>0</v>
      </c>
      <c r="J546" s="20" t="e">
        <f>'Calculated Tab Properties'!J546</f>
        <v>#DIV/0!</v>
      </c>
      <c r="K546">
        <v>0</v>
      </c>
      <c r="L546">
        <v>0</v>
      </c>
      <c r="M546">
        <v>0</v>
      </c>
      <c r="N546">
        <v>0</v>
      </c>
      <c r="O546" s="27">
        <v>0</v>
      </c>
      <c r="P546" s="27">
        <v>0</v>
      </c>
      <c r="Q546">
        <v>0</v>
      </c>
      <c r="R546" t="e">
        <f>'Calculated Tab Properties'!R546</f>
        <v>#DIV/0!</v>
      </c>
      <c r="T546" s="30" t="e">
        <f>VLOOKUP('GEOMETRIC INPUTS'!D546,'Pressure Calculations'!$A$22:$B$61,2,TRUE)</f>
        <v>#N/A</v>
      </c>
      <c r="U546" s="30" t="e">
        <f>VLOOKUP('GEOMETRIC INPUTS'!D546,'Pressure Calculations'!$C$22:$D$61,2,TRUE)</f>
        <v>#N/A</v>
      </c>
      <c r="V546" t="e">
        <f>T546*'GEOMETRIC INPUTS'!S546</f>
        <v>#N/A</v>
      </c>
      <c r="W546" s="27" t="e">
        <f>U546*'GEOMETRIC INPUTS'!R546</f>
        <v>#N/A</v>
      </c>
      <c r="X546" s="27" t="e">
        <f t="shared" si="130"/>
        <v>#N/A</v>
      </c>
      <c r="Y546" s="27" t="e">
        <f t="shared" si="131"/>
        <v>#N/A</v>
      </c>
      <c r="Z546" s="27" t="e">
        <f t="shared" si="132"/>
        <v>#DIV/0!</v>
      </c>
      <c r="AA546" s="27" t="e">
        <f t="shared" si="133"/>
        <v>#DIV/0!</v>
      </c>
      <c r="AB546" s="27" t="e">
        <f t="shared" si="134"/>
        <v>#DIV/0!</v>
      </c>
      <c r="AC546" t="e">
        <f t="shared" si="135"/>
        <v>#N/A</v>
      </c>
      <c r="AD546" s="28">
        <f>'GT Data'!D548</f>
        <v>0</v>
      </c>
      <c r="AE546" t="e">
        <f t="shared" si="136"/>
        <v>#N/A</v>
      </c>
      <c r="AF546" t="e">
        <f t="shared" si="137"/>
        <v>#N/A</v>
      </c>
      <c r="AG546" s="25" t="e">
        <f t="shared" si="138"/>
        <v>#DIV/0!</v>
      </c>
      <c r="AH546" s="25">
        <v>0</v>
      </c>
      <c r="AI546" s="25">
        <v>0</v>
      </c>
      <c r="AJ546" s="25" t="e">
        <f t="shared" si="139"/>
        <v>#N/A</v>
      </c>
      <c r="AK546" s="28">
        <f>'GT Data'!N548</f>
        <v>0</v>
      </c>
      <c r="AL546" s="25" t="e">
        <f t="shared" si="140"/>
        <v>#DIV/0!</v>
      </c>
      <c r="AM546" s="25" t="e">
        <f t="shared" si="141"/>
        <v>#DIV/0!</v>
      </c>
      <c r="AN546" s="25" t="e">
        <f t="shared" si="142"/>
        <v>#DIV/0!</v>
      </c>
      <c r="AO546" s="25">
        <v>0</v>
      </c>
      <c r="AP546" s="25">
        <v>0</v>
      </c>
      <c r="AQ546" s="25">
        <v>0</v>
      </c>
    </row>
    <row r="547" spans="1:43" x14ac:dyDescent="0.3">
      <c r="A547">
        <f>'Calculated Tab Properties'!A547</f>
        <v>0</v>
      </c>
      <c r="B547">
        <f>'Calculated Tab Properties'!B547</f>
        <v>0</v>
      </c>
      <c r="C547">
        <f>'Calculated Tab Properties'!C547</f>
        <v>0</v>
      </c>
      <c r="D547">
        <f>'Calculated Tab Properties'!D547</f>
        <v>0</v>
      </c>
      <c r="E547">
        <f>'Calculated Tab Properties'!E547</f>
        <v>0</v>
      </c>
      <c r="F547">
        <f>'Calculated Tab Properties'!F547</f>
        <v>0</v>
      </c>
      <c r="G547">
        <f>'Calculated Tab Properties'!G547</f>
        <v>0</v>
      </c>
      <c r="H547">
        <f>'Calculated Tab Properties'!H547</f>
        <v>0</v>
      </c>
      <c r="I547">
        <f>'Calculated Tab Properties'!I547</f>
        <v>0</v>
      </c>
      <c r="J547" s="20" t="e">
        <f>'Calculated Tab Properties'!J547</f>
        <v>#DIV/0!</v>
      </c>
      <c r="K547">
        <v>0</v>
      </c>
      <c r="L547">
        <v>0</v>
      </c>
      <c r="M547">
        <v>0</v>
      </c>
      <c r="N547">
        <v>0</v>
      </c>
      <c r="O547" s="27">
        <v>0</v>
      </c>
      <c r="P547" s="27">
        <v>0</v>
      </c>
      <c r="Q547">
        <v>0</v>
      </c>
      <c r="R547" t="e">
        <f>'Calculated Tab Properties'!R547</f>
        <v>#DIV/0!</v>
      </c>
      <c r="T547" s="30" t="e">
        <f>VLOOKUP('GEOMETRIC INPUTS'!D547,'Pressure Calculations'!$A$22:$B$61,2,TRUE)</f>
        <v>#N/A</v>
      </c>
      <c r="U547" s="30" t="e">
        <f>VLOOKUP('GEOMETRIC INPUTS'!D547,'Pressure Calculations'!$C$22:$D$61,2,TRUE)</f>
        <v>#N/A</v>
      </c>
      <c r="V547" t="e">
        <f>T547*'GEOMETRIC INPUTS'!S547</f>
        <v>#N/A</v>
      </c>
      <c r="W547" s="27" t="e">
        <f>U547*'GEOMETRIC INPUTS'!R547</f>
        <v>#N/A</v>
      </c>
      <c r="X547" s="27" t="e">
        <f t="shared" si="130"/>
        <v>#N/A</v>
      </c>
      <c r="Y547" s="27" t="e">
        <f t="shared" si="131"/>
        <v>#N/A</v>
      </c>
      <c r="Z547" s="27" t="e">
        <f t="shared" si="132"/>
        <v>#DIV/0!</v>
      </c>
      <c r="AA547" s="27" t="e">
        <f t="shared" si="133"/>
        <v>#DIV/0!</v>
      </c>
      <c r="AB547" s="27" t="e">
        <f t="shared" si="134"/>
        <v>#DIV/0!</v>
      </c>
      <c r="AC547" t="e">
        <f t="shared" si="135"/>
        <v>#N/A</v>
      </c>
      <c r="AD547" s="28">
        <f>'GT Data'!D549</f>
        <v>0</v>
      </c>
      <c r="AE547" t="e">
        <f t="shared" si="136"/>
        <v>#N/A</v>
      </c>
      <c r="AF547" t="e">
        <f t="shared" si="137"/>
        <v>#N/A</v>
      </c>
      <c r="AG547" s="25" t="e">
        <f t="shared" si="138"/>
        <v>#DIV/0!</v>
      </c>
      <c r="AH547" s="25">
        <v>0</v>
      </c>
      <c r="AI547" s="25">
        <v>0</v>
      </c>
      <c r="AJ547" s="25" t="e">
        <f t="shared" si="139"/>
        <v>#N/A</v>
      </c>
      <c r="AK547" s="28">
        <f>'GT Data'!N549</f>
        <v>0</v>
      </c>
      <c r="AL547" s="25" t="e">
        <f t="shared" si="140"/>
        <v>#DIV/0!</v>
      </c>
      <c r="AM547" s="25" t="e">
        <f t="shared" si="141"/>
        <v>#DIV/0!</v>
      </c>
      <c r="AN547" s="25" t="e">
        <f t="shared" si="142"/>
        <v>#DIV/0!</v>
      </c>
      <c r="AO547" s="25">
        <v>0</v>
      </c>
      <c r="AP547" s="25">
        <v>0</v>
      </c>
      <c r="AQ547" s="25">
        <v>0</v>
      </c>
    </row>
    <row r="548" spans="1:43" x14ac:dyDescent="0.3">
      <c r="A548">
        <f>'Calculated Tab Properties'!A548</f>
        <v>0</v>
      </c>
      <c r="B548">
        <f>'Calculated Tab Properties'!B548</f>
        <v>0</v>
      </c>
      <c r="C548">
        <f>'Calculated Tab Properties'!C548</f>
        <v>0</v>
      </c>
      <c r="D548">
        <f>'Calculated Tab Properties'!D548</f>
        <v>0</v>
      </c>
      <c r="E548">
        <f>'Calculated Tab Properties'!E548</f>
        <v>0</v>
      </c>
      <c r="F548">
        <f>'Calculated Tab Properties'!F548</f>
        <v>0</v>
      </c>
      <c r="G548">
        <f>'Calculated Tab Properties'!G548</f>
        <v>0</v>
      </c>
      <c r="H548">
        <f>'Calculated Tab Properties'!H548</f>
        <v>0</v>
      </c>
      <c r="I548">
        <f>'Calculated Tab Properties'!I548</f>
        <v>0</v>
      </c>
      <c r="J548" s="20" t="e">
        <f>'Calculated Tab Properties'!J548</f>
        <v>#DIV/0!</v>
      </c>
      <c r="K548">
        <v>0</v>
      </c>
      <c r="L548">
        <v>0</v>
      </c>
      <c r="M548">
        <v>0</v>
      </c>
      <c r="N548">
        <v>0</v>
      </c>
      <c r="O548" s="27">
        <v>0</v>
      </c>
      <c r="P548" s="27">
        <v>0</v>
      </c>
      <c r="Q548">
        <v>0</v>
      </c>
      <c r="R548" t="e">
        <f>'Calculated Tab Properties'!R548</f>
        <v>#DIV/0!</v>
      </c>
      <c r="T548" s="30" t="e">
        <f>VLOOKUP('GEOMETRIC INPUTS'!D548,'Pressure Calculations'!$A$22:$B$61,2,TRUE)</f>
        <v>#N/A</v>
      </c>
      <c r="U548" s="30" t="e">
        <f>VLOOKUP('GEOMETRIC INPUTS'!D548,'Pressure Calculations'!$C$22:$D$61,2,TRUE)</f>
        <v>#N/A</v>
      </c>
      <c r="V548" t="e">
        <f>T548*'GEOMETRIC INPUTS'!S548</f>
        <v>#N/A</v>
      </c>
      <c r="W548" s="27" t="e">
        <f>U548*'GEOMETRIC INPUTS'!R548</f>
        <v>#N/A</v>
      </c>
      <c r="X548" s="27" t="e">
        <f t="shared" si="130"/>
        <v>#N/A</v>
      </c>
      <c r="Y548" s="27" t="e">
        <f t="shared" si="131"/>
        <v>#N/A</v>
      </c>
      <c r="Z548" s="27" t="e">
        <f t="shared" si="132"/>
        <v>#DIV/0!</v>
      </c>
      <c r="AA548" s="27" t="e">
        <f t="shared" si="133"/>
        <v>#DIV/0!</v>
      </c>
      <c r="AB548" s="27" t="e">
        <f t="shared" si="134"/>
        <v>#DIV/0!</v>
      </c>
      <c r="AC548" t="e">
        <f t="shared" si="135"/>
        <v>#N/A</v>
      </c>
      <c r="AD548" s="28">
        <f>'GT Data'!D550</f>
        <v>0</v>
      </c>
      <c r="AE548" t="e">
        <f t="shared" si="136"/>
        <v>#N/A</v>
      </c>
      <c r="AF548" t="e">
        <f t="shared" si="137"/>
        <v>#N/A</v>
      </c>
      <c r="AG548" s="25" t="e">
        <f t="shared" si="138"/>
        <v>#DIV/0!</v>
      </c>
      <c r="AH548" s="25">
        <v>0</v>
      </c>
      <c r="AI548" s="25">
        <v>0</v>
      </c>
      <c r="AJ548" s="25" t="e">
        <f t="shared" si="139"/>
        <v>#N/A</v>
      </c>
      <c r="AK548" s="28">
        <f>'GT Data'!N550</f>
        <v>0</v>
      </c>
      <c r="AL548" s="25" t="e">
        <f t="shared" si="140"/>
        <v>#DIV/0!</v>
      </c>
      <c r="AM548" s="25" t="e">
        <f t="shared" si="141"/>
        <v>#DIV/0!</v>
      </c>
      <c r="AN548" s="25" t="e">
        <f t="shared" si="142"/>
        <v>#DIV/0!</v>
      </c>
      <c r="AO548" s="25">
        <v>0</v>
      </c>
      <c r="AP548" s="25">
        <v>0</v>
      </c>
      <c r="AQ548" s="25">
        <v>0</v>
      </c>
    </row>
    <row r="549" spans="1:43" x14ac:dyDescent="0.3">
      <c r="A549">
        <f>'Calculated Tab Properties'!A549</f>
        <v>0</v>
      </c>
      <c r="B549">
        <f>'Calculated Tab Properties'!B549</f>
        <v>0</v>
      </c>
      <c r="C549">
        <f>'Calculated Tab Properties'!C549</f>
        <v>0</v>
      </c>
      <c r="D549">
        <f>'Calculated Tab Properties'!D549</f>
        <v>0</v>
      </c>
      <c r="E549">
        <f>'Calculated Tab Properties'!E549</f>
        <v>0</v>
      </c>
      <c r="F549">
        <f>'Calculated Tab Properties'!F549</f>
        <v>0</v>
      </c>
      <c r="G549">
        <f>'Calculated Tab Properties'!G549</f>
        <v>0</v>
      </c>
      <c r="H549">
        <f>'Calculated Tab Properties'!H549</f>
        <v>0</v>
      </c>
      <c r="I549">
        <f>'Calculated Tab Properties'!I549</f>
        <v>0</v>
      </c>
      <c r="J549" s="20" t="e">
        <f>'Calculated Tab Properties'!J549</f>
        <v>#DIV/0!</v>
      </c>
      <c r="K549">
        <v>0</v>
      </c>
      <c r="L549">
        <v>0</v>
      </c>
      <c r="M549">
        <v>0</v>
      </c>
      <c r="N549">
        <v>0</v>
      </c>
      <c r="O549" s="27">
        <v>0</v>
      </c>
      <c r="P549" s="27">
        <v>0</v>
      </c>
      <c r="Q549">
        <v>0</v>
      </c>
      <c r="R549" t="e">
        <f>'Calculated Tab Properties'!R549</f>
        <v>#DIV/0!</v>
      </c>
      <c r="T549" s="30" t="e">
        <f>VLOOKUP('GEOMETRIC INPUTS'!D549,'Pressure Calculations'!$A$22:$B$61,2,TRUE)</f>
        <v>#N/A</v>
      </c>
      <c r="U549" s="30" t="e">
        <f>VLOOKUP('GEOMETRIC INPUTS'!D549,'Pressure Calculations'!$C$22:$D$61,2,TRUE)</f>
        <v>#N/A</v>
      </c>
      <c r="V549" t="e">
        <f>T549*'GEOMETRIC INPUTS'!S549</f>
        <v>#N/A</v>
      </c>
      <c r="W549" s="27" t="e">
        <f>U549*'GEOMETRIC INPUTS'!R549</f>
        <v>#N/A</v>
      </c>
      <c r="X549" s="27" t="e">
        <f t="shared" si="130"/>
        <v>#N/A</v>
      </c>
      <c r="Y549" s="27" t="e">
        <f t="shared" si="131"/>
        <v>#N/A</v>
      </c>
      <c r="Z549" s="27" t="e">
        <f t="shared" si="132"/>
        <v>#DIV/0!</v>
      </c>
      <c r="AA549" s="27" t="e">
        <f t="shared" si="133"/>
        <v>#DIV/0!</v>
      </c>
      <c r="AB549" s="27" t="e">
        <f t="shared" si="134"/>
        <v>#DIV/0!</v>
      </c>
      <c r="AC549" t="e">
        <f t="shared" si="135"/>
        <v>#N/A</v>
      </c>
      <c r="AD549" s="28">
        <f>'GT Data'!D551</f>
        <v>0</v>
      </c>
      <c r="AE549" t="e">
        <f t="shared" si="136"/>
        <v>#N/A</v>
      </c>
      <c r="AF549" t="e">
        <f t="shared" si="137"/>
        <v>#N/A</v>
      </c>
      <c r="AG549" s="25" t="e">
        <f t="shared" si="138"/>
        <v>#DIV/0!</v>
      </c>
      <c r="AH549" s="25">
        <v>0</v>
      </c>
      <c r="AI549" s="25">
        <v>0</v>
      </c>
      <c r="AJ549" s="25" t="e">
        <f t="shared" si="139"/>
        <v>#N/A</v>
      </c>
      <c r="AK549" s="28">
        <f>'GT Data'!N551</f>
        <v>0</v>
      </c>
      <c r="AL549" s="25" t="e">
        <f t="shared" si="140"/>
        <v>#DIV/0!</v>
      </c>
      <c r="AM549" s="25" t="e">
        <f t="shared" si="141"/>
        <v>#DIV/0!</v>
      </c>
      <c r="AN549" s="25" t="e">
        <f t="shared" si="142"/>
        <v>#DIV/0!</v>
      </c>
      <c r="AO549" s="25">
        <v>0</v>
      </c>
      <c r="AP549" s="25">
        <v>0</v>
      </c>
      <c r="AQ549" s="25">
        <v>0</v>
      </c>
    </row>
    <row r="550" spans="1:43" x14ac:dyDescent="0.3">
      <c r="A550">
        <f>'Calculated Tab Properties'!A550</f>
        <v>0</v>
      </c>
      <c r="B550">
        <f>'Calculated Tab Properties'!B550</f>
        <v>0</v>
      </c>
      <c r="C550">
        <f>'Calculated Tab Properties'!C550</f>
        <v>0</v>
      </c>
      <c r="D550">
        <f>'Calculated Tab Properties'!D550</f>
        <v>0</v>
      </c>
      <c r="E550">
        <f>'Calculated Tab Properties'!E550</f>
        <v>0</v>
      </c>
      <c r="F550">
        <f>'Calculated Tab Properties'!F550</f>
        <v>0</v>
      </c>
      <c r="G550">
        <f>'Calculated Tab Properties'!G550</f>
        <v>0</v>
      </c>
      <c r="H550">
        <f>'Calculated Tab Properties'!H550</f>
        <v>0</v>
      </c>
      <c r="I550">
        <f>'Calculated Tab Properties'!I550</f>
        <v>0</v>
      </c>
      <c r="J550" s="20" t="e">
        <f>'Calculated Tab Properties'!J550</f>
        <v>#DIV/0!</v>
      </c>
      <c r="K550">
        <v>0</v>
      </c>
      <c r="L550">
        <v>0</v>
      </c>
      <c r="M550">
        <v>0</v>
      </c>
      <c r="N550">
        <v>0</v>
      </c>
      <c r="O550" s="27">
        <v>0</v>
      </c>
      <c r="P550" s="27">
        <v>0</v>
      </c>
      <c r="Q550">
        <v>0</v>
      </c>
      <c r="R550" t="e">
        <f>'Calculated Tab Properties'!R550</f>
        <v>#DIV/0!</v>
      </c>
      <c r="T550" s="30" t="e">
        <f>VLOOKUP('GEOMETRIC INPUTS'!D550,'Pressure Calculations'!$A$22:$B$61,2,TRUE)</f>
        <v>#N/A</v>
      </c>
      <c r="U550" s="30" t="e">
        <f>VLOOKUP('GEOMETRIC INPUTS'!D550,'Pressure Calculations'!$C$22:$D$61,2,TRUE)</f>
        <v>#N/A</v>
      </c>
      <c r="V550" t="e">
        <f>T550*'GEOMETRIC INPUTS'!S550</f>
        <v>#N/A</v>
      </c>
      <c r="W550" s="27" t="e">
        <f>U550*'GEOMETRIC INPUTS'!R550</f>
        <v>#N/A</v>
      </c>
      <c r="X550" s="27" t="e">
        <f t="shared" si="130"/>
        <v>#N/A</v>
      </c>
      <c r="Y550" s="27" t="e">
        <f t="shared" si="131"/>
        <v>#N/A</v>
      </c>
      <c r="Z550" s="27" t="e">
        <f t="shared" si="132"/>
        <v>#DIV/0!</v>
      </c>
      <c r="AA550" s="27" t="e">
        <f t="shared" si="133"/>
        <v>#DIV/0!</v>
      </c>
      <c r="AB550" s="27" t="e">
        <f t="shared" si="134"/>
        <v>#DIV/0!</v>
      </c>
      <c r="AC550" t="e">
        <f t="shared" si="135"/>
        <v>#N/A</v>
      </c>
      <c r="AD550" s="28">
        <f>'GT Data'!D552</f>
        <v>0</v>
      </c>
      <c r="AE550" t="e">
        <f t="shared" si="136"/>
        <v>#N/A</v>
      </c>
      <c r="AF550" t="e">
        <f t="shared" si="137"/>
        <v>#N/A</v>
      </c>
      <c r="AG550" s="25" t="e">
        <f t="shared" si="138"/>
        <v>#DIV/0!</v>
      </c>
      <c r="AH550" s="25">
        <v>0</v>
      </c>
      <c r="AI550" s="25">
        <v>0</v>
      </c>
      <c r="AJ550" s="25" t="e">
        <f t="shared" si="139"/>
        <v>#N/A</v>
      </c>
      <c r="AK550" s="28">
        <f>'GT Data'!N552</f>
        <v>0</v>
      </c>
      <c r="AL550" s="25" t="e">
        <f t="shared" si="140"/>
        <v>#DIV/0!</v>
      </c>
      <c r="AM550" s="25" t="e">
        <f t="shared" si="141"/>
        <v>#DIV/0!</v>
      </c>
      <c r="AN550" s="25" t="e">
        <f t="shared" si="142"/>
        <v>#DIV/0!</v>
      </c>
      <c r="AO550" s="25">
        <v>0</v>
      </c>
      <c r="AP550" s="25">
        <v>0</v>
      </c>
      <c r="AQ550" s="25">
        <v>0</v>
      </c>
    </row>
    <row r="551" spans="1:43" x14ac:dyDescent="0.3">
      <c r="A551">
        <f>'Calculated Tab Properties'!A551</f>
        <v>0</v>
      </c>
      <c r="B551">
        <f>'Calculated Tab Properties'!B551</f>
        <v>0</v>
      </c>
      <c r="C551">
        <f>'Calculated Tab Properties'!C551</f>
        <v>0</v>
      </c>
      <c r="D551">
        <f>'Calculated Tab Properties'!D551</f>
        <v>0</v>
      </c>
      <c r="E551">
        <f>'Calculated Tab Properties'!E551</f>
        <v>0</v>
      </c>
      <c r="F551">
        <f>'Calculated Tab Properties'!F551</f>
        <v>0</v>
      </c>
      <c r="G551">
        <f>'Calculated Tab Properties'!G551</f>
        <v>0</v>
      </c>
      <c r="H551">
        <f>'Calculated Tab Properties'!H551</f>
        <v>0</v>
      </c>
      <c r="I551">
        <f>'Calculated Tab Properties'!I551</f>
        <v>0</v>
      </c>
      <c r="J551" s="20" t="e">
        <f>'Calculated Tab Properties'!J551</f>
        <v>#DIV/0!</v>
      </c>
      <c r="K551">
        <v>0</v>
      </c>
      <c r="L551">
        <v>0</v>
      </c>
      <c r="M551">
        <v>0</v>
      </c>
      <c r="N551">
        <v>0</v>
      </c>
      <c r="O551" s="27">
        <v>0</v>
      </c>
      <c r="P551" s="27">
        <v>0</v>
      </c>
      <c r="Q551">
        <v>0</v>
      </c>
      <c r="R551" t="e">
        <f>'Calculated Tab Properties'!R551</f>
        <v>#DIV/0!</v>
      </c>
      <c r="T551" s="30" t="e">
        <f>VLOOKUP('GEOMETRIC INPUTS'!D551,'Pressure Calculations'!$A$22:$B$61,2,TRUE)</f>
        <v>#N/A</v>
      </c>
      <c r="U551" s="30" t="e">
        <f>VLOOKUP('GEOMETRIC INPUTS'!D551,'Pressure Calculations'!$C$22:$D$61,2,TRUE)</f>
        <v>#N/A</v>
      </c>
      <c r="V551" t="e">
        <f>T551*'GEOMETRIC INPUTS'!S551</f>
        <v>#N/A</v>
      </c>
      <c r="W551" s="27" t="e">
        <f>U551*'GEOMETRIC INPUTS'!R551</f>
        <v>#N/A</v>
      </c>
      <c r="X551" s="27" t="e">
        <f t="shared" si="130"/>
        <v>#N/A</v>
      </c>
      <c r="Y551" s="27" t="e">
        <f t="shared" si="131"/>
        <v>#N/A</v>
      </c>
      <c r="Z551" s="27" t="e">
        <f t="shared" si="132"/>
        <v>#DIV/0!</v>
      </c>
      <c r="AA551" s="27" t="e">
        <f t="shared" si="133"/>
        <v>#DIV/0!</v>
      </c>
      <c r="AB551" s="27" t="e">
        <f t="shared" si="134"/>
        <v>#DIV/0!</v>
      </c>
      <c r="AC551" t="e">
        <f t="shared" si="135"/>
        <v>#N/A</v>
      </c>
      <c r="AD551" s="28">
        <f>'GT Data'!D553</f>
        <v>0</v>
      </c>
      <c r="AE551" t="e">
        <f t="shared" si="136"/>
        <v>#N/A</v>
      </c>
      <c r="AF551" t="e">
        <f t="shared" si="137"/>
        <v>#N/A</v>
      </c>
      <c r="AG551" s="25" t="e">
        <f t="shared" si="138"/>
        <v>#DIV/0!</v>
      </c>
      <c r="AH551" s="25">
        <v>0</v>
      </c>
      <c r="AI551" s="25">
        <v>0</v>
      </c>
      <c r="AJ551" s="25" t="e">
        <f t="shared" si="139"/>
        <v>#N/A</v>
      </c>
      <c r="AK551" s="28">
        <f>'GT Data'!N553</f>
        <v>0</v>
      </c>
      <c r="AL551" s="25" t="e">
        <f t="shared" si="140"/>
        <v>#DIV/0!</v>
      </c>
      <c r="AM551" s="25" t="e">
        <f t="shared" si="141"/>
        <v>#DIV/0!</v>
      </c>
      <c r="AN551" s="25" t="e">
        <f t="shared" si="142"/>
        <v>#DIV/0!</v>
      </c>
      <c r="AO551" s="25">
        <v>0</v>
      </c>
      <c r="AP551" s="25">
        <v>0</v>
      </c>
      <c r="AQ551" s="25">
        <v>0</v>
      </c>
    </row>
    <row r="552" spans="1:43" x14ac:dyDescent="0.3">
      <c r="A552">
        <f>'Calculated Tab Properties'!A552</f>
        <v>0</v>
      </c>
      <c r="B552">
        <f>'Calculated Tab Properties'!B552</f>
        <v>0</v>
      </c>
      <c r="C552">
        <f>'Calculated Tab Properties'!C552</f>
        <v>0</v>
      </c>
      <c r="D552">
        <f>'Calculated Tab Properties'!D552</f>
        <v>0</v>
      </c>
      <c r="E552">
        <f>'Calculated Tab Properties'!E552</f>
        <v>0</v>
      </c>
      <c r="F552">
        <f>'Calculated Tab Properties'!F552</f>
        <v>0</v>
      </c>
      <c r="G552">
        <f>'Calculated Tab Properties'!G552</f>
        <v>0</v>
      </c>
      <c r="H552">
        <f>'Calculated Tab Properties'!H552</f>
        <v>0</v>
      </c>
      <c r="I552">
        <f>'Calculated Tab Properties'!I552</f>
        <v>0</v>
      </c>
      <c r="J552" s="20" t="e">
        <f>'Calculated Tab Properties'!J552</f>
        <v>#DIV/0!</v>
      </c>
      <c r="K552">
        <v>0</v>
      </c>
      <c r="L552">
        <v>0</v>
      </c>
      <c r="M552">
        <v>0</v>
      </c>
      <c r="N552">
        <v>0</v>
      </c>
      <c r="O552" s="27">
        <v>0</v>
      </c>
      <c r="P552" s="27">
        <v>0</v>
      </c>
      <c r="Q552">
        <v>0</v>
      </c>
      <c r="R552" t="e">
        <f>'Calculated Tab Properties'!R552</f>
        <v>#DIV/0!</v>
      </c>
      <c r="T552" s="30" t="e">
        <f>VLOOKUP('GEOMETRIC INPUTS'!D552,'Pressure Calculations'!$A$22:$B$61,2,TRUE)</f>
        <v>#N/A</v>
      </c>
      <c r="U552" s="30" t="e">
        <f>VLOOKUP('GEOMETRIC INPUTS'!D552,'Pressure Calculations'!$C$22:$D$61,2,TRUE)</f>
        <v>#N/A</v>
      </c>
      <c r="V552" t="e">
        <f>T552*'GEOMETRIC INPUTS'!S552</f>
        <v>#N/A</v>
      </c>
      <c r="W552" s="27" t="e">
        <f>U552*'GEOMETRIC INPUTS'!R552</f>
        <v>#N/A</v>
      </c>
      <c r="X552" s="27" t="e">
        <f t="shared" si="130"/>
        <v>#N/A</v>
      </c>
      <c r="Y552" s="27" t="e">
        <f t="shared" si="131"/>
        <v>#N/A</v>
      </c>
      <c r="Z552" s="27" t="e">
        <f t="shared" si="132"/>
        <v>#DIV/0!</v>
      </c>
      <c r="AA552" s="27" t="e">
        <f t="shared" si="133"/>
        <v>#DIV/0!</v>
      </c>
      <c r="AB552" s="27" t="e">
        <f t="shared" si="134"/>
        <v>#DIV/0!</v>
      </c>
      <c r="AC552" t="e">
        <f t="shared" si="135"/>
        <v>#N/A</v>
      </c>
      <c r="AD552" s="28">
        <f>'GT Data'!D554</f>
        <v>0</v>
      </c>
      <c r="AE552" t="e">
        <f t="shared" si="136"/>
        <v>#N/A</v>
      </c>
      <c r="AF552" t="e">
        <f t="shared" si="137"/>
        <v>#N/A</v>
      </c>
      <c r="AG552" s="25" t="e">
        <f t="shared" si="138"/>
        <v>#DIV/0!</v>
      </c>
      <c r="AH552" s="25">
        <v>0</v>
      </c>
      <c r="AI552" s="25">
        <v>0</v>
      </c>
      <c r="AJ552" s="25" t="e">
        <f t="shared" si="139"/>
        <v>#N/A</v>
      </c>
      <c r="AK552" s="28">
        <f>'GT Data'!N554</f>
        <v>0</v>
      </c>
      <c r="AL552" s="25" t="e">
        <f t="shared" si="140"/>
        <v>#DIV/0!</v>
      </c>
      <c r="AM552" s="25" t="e">
        <f t="shared" si="141"/>
        <v>#DIV/0!</v>
      </c>
      <c r="AN552" s="25" t="e">
        <f t="shared" si="142"/>
        <v>#DIV/0!</v>
      </c>
      <c r="AO552" s="25">
        <v>0</v>
      </c>
      <c r="AP552" s="25">
        <v>0</v>
      </c>
      <c r="AQ552" s="25">
        <v>0</v>
      </c>
    </row>
    <row r="553" spans="1:43" x14ac:dyDescent="0.3">
      <c r="A553">
        <f>'Calculated Tab Properties'!A553</f>
        <v>0</v>
      </c>
      <c r="B553">
        <f>'Calculated Tab Properties'!B553</f>
        <v>0</v>
      </c>
      <c r="C553">
        <f>'Calculated Tab Properties'!C553</f>
        <v>0</v>
      </c>
      <c r="D553">
        <f>'Calculated Tab Properties'!D553</f>
        <v>0</v>
      </c>
      <c r="E553">
        <f>'Calculated Tab Properties'!E553</f>
        <v>0</v>
      </c>
      <c r="F553">
        <f>'Calculated Tab Properties'!F553</f>
        <v>0</v>
      </c>
      <c r="G553">
        <f>'Calculated Tab Properties'!G553</f>
        <v>0</v>
      </c>
      <c r="H553">
        <f>'Calculated Tab Properties'!H553</f>
        <v>0</v>
      </c>
      <c r="I553">
        <f>'Calculated Tab Properties'!I553</f>
        <v>0</v>
      </c>
      <c r="J553" s="20" t="e">
        <f>'Calculated Tab Properties'!J553</f>
        <v>#DIV/0!</v>
      </c>
      <c r="K553">
        <v>0</v>
      </c>
      <c r="L553">
        <v>0</v>
      </c>
      <c r="M553">
        <v>0</v>
      </c>
      <c r="N553">
        <v>0</v>
      </c>
      <c r="O553" s="27">
        <v>0</v>
      </c>
      <c r="P553" s="27">
        <v>0</v>
      </c>
      <c r="Q553">
        <v>0</v>
      </c>
      <c r="R553" t="e">
        <f>'Calculated Tab Properties'!R553</f>
        <v>#DIV/0!</v>
      </c>
      <c r="T553" s="30" t="e">
        <f>VLOOKUP('GEOMETRIC INPUTS'!D553,'Pressure Calculations'!$A$22:$B$61,2,TRUE)</f>
        <v>#N/A</v>
      </c>
      <c r="U553" s="30" t="e">
        <f>VLOOKUP('GEOMETRIC INPUTS'!D553,'Pressure Calculations'!$C$22:$D$61,2,TRUE)</f>
        <v>#N/A</v>
      </c>
      <c r="V553" t="e">
        <f>T553*'GEOMETRIC INPUTS'!S553</f>
        <v>#N/A</v>
      </c>
      <c r="W553" s="27" t="e">
        <f>U553*'GEOMETRIC INPUTS'!R553</f>
        <v>#N/A</v>
      </c>
      <c r="X553" s="27" t="e">
        <f t="shared" si="130"/>
        <v>#N/A</v>
      </c>
      <c r="Y553" s="27" t="e">
        <f t="shared" si="131"/>
        <v>#N/A</v>
      </c>
      <c r="Z553" s="27" t="e">
        <f t="shared" si="132"/>
        <v>#DIV/0!</v>
      </c>
      <c r="AA553" s="27" t="e">
        <f t="shared" si="133"/>
        <v>#DIV/0!</v>
      </c>
      <c r="AB553" s="27" t="e">
        <f t="shared" si="134"/>
        <v>#DIV/0!</v>
      </c>
      <c r="AC553" t="e">
        <f t="shared" si="135"/>
        <v>#N/A</v>
      </c>
      <c r="AD553" s="28">
        <f>'GT Data'!D555</f>
        <v>0</v>
      </c>
      <c r="AE553" t="e">
        <f t="shared" si="136"/>
        <v>#N/A</v>
      </c>
      <c r="AF553" t="e">
        <f t="shared" si="137"/>
        <v>#N/A</v>
      </c>
      <c r="AG553" s="25" t="e">
        <f t="shared" si="138"/>
        <v>#DIV/0!</v>
      </c>
      <c r="AH553" s="25">
        <v>0</v>
      </c>
      <c r="AI553" s="25">
        <v>0</v>
      </c>
      <c r="AJ553" s="25" t="e">
        <f t="shared" si="139"/>
        <v>#N/A</v>
      </c>
      <c r="AK553" s="28">
        <f>'GT Data'!N555</f>
        <v>0</v>
      </c>
      <c r="AL553" s="25" t="e">
        <f t="shared" si="140"/>
        <v>#DIV/0!</v>
      </c>
      <c r="AM553" s="25" t="e">
        <f t="shared" si="141"/>
        <v>#DIV/0!</v>
      </c>
      <c r="AN553" s="25" t="e">
        <f t="shared" si="142"/>
        <v>#DIV/0!</v>
      </c>
      <c r="AO553" s="25">
        <v>0</v>
      </c>
      <c r="AP553" s="25">
        <v>0</v>
      </c>
      <c r="AQ553" s="25">
        <v>0</v>
      </c>
    </row>
    <row r="554" spans="1:43" x14ac:dyDescent="0.3">
      <c r="A554">
        <f>'Calculated Tab Properties'!A554</f>
        <v>0</v>
      </c>
      <c r="B554">
        <f>'Calculated Tab Properties'!B554</f>
        <v>0</v>
      </c>
      <c r="C554">
        <f>'Calculated Tab Properties'!C554</f>
        <v>0</v>
      </c>
      <c r="D554">
        <f>'Calculated Tab Properties'!D554</f>
        <v>0</v>
      </c>
      <c r="E554">
        <f>'Calculated Tab Properties'!E554</f>
        <v>0</v>
      </c>
      <c r="F554">
        <f>'Calculated Tab Properties'!F554</f>
        <v>0</v>
      </c>
      <c r="G554">
        <f>'Calculated Tab Properties'!G554</f>
        <v>0</v>
      </c>
      <c r="H554">
        <f>'Calculated Tab Properties'!H554</f>
        <v>0</v>
      </c>
      <c r="I554">
        <f>'Calculated Tab Properties'!I554</f>
        <v>0</v>
      </c>
      <c r="J554" s="20" t="e">
        <f>'Calculated Tab Properties'!J554</f>
        <v>#DIV/0!</v>
      </c>
      <c r="K554">
        <v>0</v>
      </c>
      <c r="L554">
        <v>0</v>
      </c>
      <c r="M554">
        <v>0</v>
      </c>
      <c r="N554">
        <v>0</v>
      </c>
      <c r="O554" s="27">
        <v>0</v>
      </c>
      <c r="P554" s="27">
        <v>0</v>
      </c>
      <c r="Q554">
        <v>0</v>
      </c>
      <c r="R554" t="e">
        <f>'Calculated Tab Properties'!R554</f>
        <v>#DIV/0!</v>
      </c>
      <c r="T554" s="30" t="e">
        <f>VLOOKUP('GEOMETRIC INPUTS'!D554,'Pressure Calculations'!$A$22:$B$61,2,TRUE)</f>
        <v>#N/A</v>
      </c>
      <c r="U554" s="30" t="e">
        <f>VLOOKUP('GEOMETRIC INPUTS'!D554,'Pressure Calculations'!$C$22:$D$61,2,TRUE)</f>
        <v>#N/A</v>
      </c>
      <c r="V554" t="e">
        <f>T554*'GEOMETRIC INPUTS'!S554</f>
        <v>#N/A</v>
      </c>
      <c r="W554" s="27" t="e">
        <f>U554*'GEOMETRIC INPUTS'!R554</f>
        <v>#N/A</v>
      </c>
      <c r="X554" s="27" t="e">
        <f t="shared" si="130"/>
        <v>#N/A</v>
      </c>
      <c r="Y554" s="27" t="e">
        <f t="shared" si="131"/>
        <v>#N/A</v>
      </c>
      <c r="Z554" s="27" t="e">
        <f t="shared" si="132"/>
        <v>#DIV/0!</v>
      </c>
      <c r="AA554" s="27" t="e">
        <f t="shared" si="133"/>
        <v>#DIV/0!</v>
      </c>
      <c r="AB554" s="27" t="e">
        <f t="shared" si="134"/>
        <v>#DIV/0!</v>
      </c>
      <c r="AC554" t="e">
        <f t="shared" si="135"/>
        <v>#N/A</v>
      </c>
      <c r="AD554" s="28">
        <f>'GT Data'!D556</f>
        <v>0</v>
      </c>
      <c r="AE554" t="e">
        <f t="shared" si="136"/>
        <v>#N/A</v>
      </c>
      <c r="AF554" t="e">
        <f t="shared" si="137"/>
        <v>#N/A</v>
      </c>
      <c r="AG554" s="25" t="e">
        <f t="shared" si="138"/>
        <v>#DIV/0!</v>
      </c>
      <c r="AH554" s="25">
        <v>0</v>
      </c>
      <c r="AI554" s="25">
        <v>0</v>
      </c>
      <c r="AJ554" s="25" t="e">
        <f t="shared" si="139"/>
        <v>#N/A</v>
      </c>
      <c r="AK554" s="28">
        <f>'GT Data'!N556</f>
        <v>0</v>
      </c>
      <c r="AL554" s="25" t="e">
        <f t="shared" si="140"/>
        <v>#DIV/0!</v>
      </c>
      <c r="AM554" s="25" t="e">
        <f t="shared" si="141"/>
        <v>#DIV/0!</v>
      </c>
      <c r="AN554" s="25" t="e">
        <f t="shared" si="142"/>
        <v>#DIV/0!</v>
      </c>
      <c r="AO554" s="25">
        <v>0</v>
      </c>
      <c r="AP554" s="25">
        <v>0</v>
      </c>
      <c r="AQ554" s="25">
        <v>0</v>
      </c>
    </row>
    <row r="555" spans="1:43" x14ac:dyDescent="0.3">
      <c r="A555">
        <f>'Calculated Tab Properties'!A555</f>
        <v>0</v>
      </c>
      <c r="B555">
        <f>'Calculated Tab Properties'!B555</f>
        <v>0</v>
      </c>
      <c r="C555">
        <f>'Calculated Tab Properties'!C555</f>
        <v>0</v>
      </c>
      <c r="D555">
        <f>'Calculated Tab Properties'!D555</f>
        <v>0</v>
      </c>
      <c r="E555">
        <f>'Calculated Tab Properties'!E555</f>
        <v>0</v>
      </c>
      <c r="F555">
        <f>'Calculated Tab Properties'!F555</f>
        <v>0</v>
      </c>
      <c r="G555">
        <f>'Calculated Tab Properties'!G555</f>
        <v>0</v>
      </c>
      <c r="H555">
        <f>'Calculated Tab Properties'!H555</f>
        <v>0</v>
      </c>
      <c r="I555">
        <f>'Calculated Tab Properties'!I555</f>
        <v>0</v>
      </c>
      <c r="J555" s="20" t="e">
        <f>'Calculated Tab Properties'!J555</f>
        <v>#DIV/0!</v>
      </c>
      <c r="K555">
        <v>0</v>
      </c>
      <c r="L555">
        <v>0</v>
      </c>
      <c r="M555">
        <v>0</v>
      </c>
      <c r="N555">
        <v>0</v>
      </c>
      <c r="O555" s="27">
        <v>0</v>
      </c>
      <c r="P555" s="27">
        <v>0</v>
      </c>
      <c r="Q555">
        <v>0</v>
      </c>
      <c r="R555" t="e">
        <f>'Calculated Tab Properties'!R555</f>
        <v>#DIV/0!</v>
      </c>
      <c r="T555" s="30" t="e">
        <f>VLOOKUP('GEOMETRIC INPUTS'!D555,'Pressure Calculations'!$A$22:$B$61,2,TRUE)</f>
        <v>#N/A</v>
      </c>
      <c r="U555" s="30" t="e">
        <f>VLOOKUP('GEOMETRIC INPUTS'!D555,'Pressure Calculations'!$C$22:$D$61,2,TRUE)</f>
        <v>#N/A</v>
      </c>
      <c r="V555" t="e">
        <f>T555*'GEOMETRIC INPUTS'!S555</f>
        <v>#N/A</v>
      </c>
      <c r="W555" s="27" t="e">
        <f>U555*'GEOMETRIC INPUTS'!R555</f>
        <v>#N/A</v>
      </c>
      <c r="X555" s="27" t="e">
        <f t="shared" si="130"/>
        <v>#N/A</v>
      </c>
      <c r="Y555" s="27" t="e">
        <f t="shared" si="131"/>
        <v>#N/A</v>
      </c>
      <c r="Z555" s="27" t="e">
        <f t="shared" si="132"/>
        <v>#DIV/0!</v>
      </c>
      <c r="AA555" s="27" t="e">
        <f t="shared" si="133"/>
        <v>#DIV/0!</v>
      </c>
      <c r="AB555" s="27" t="e">
        <f t="shared" si="134"/>
        <v>#DIV/0!</v>
      </c>
      <c r="AC555" t="e">
        <f t="shared" si="135"/>
        <v>#N/A</v>
      </c>
      <c r="AD555" s="28">
        <f>'GT Data'!D557</f>
        <v>0</v>
      </c>
      <c r="AE555" t="e">
        <f t="shared" si="136"/>
        <v>#N/A</v>
      </c>
      <c r="AF555" t="e">
        <f t="shared" si="137"/>
        <v>#N/A</v>
      </c>
      <c r="AG555" s="25" t="e">
        <f t="shared" si="138"/>
        <v>#DIV/0!</v>
      </c>
      <c r="AH555" s="25">
        <v>0</v>
      </c>
      <c r="AI555" s="25">
        <v>0</v>
      </c>
      <c r="AJ555" s="25" t="e">
        <f t="shared" si="139"/>
        <v>#N/A</v>
      </c>
      <c r="AK555" s="28">
        <f>'GT Data'!N557</f>
        <v>0</v>
      </c>
      <c r="AL555" s="25" t="e">
        <f t="shared" si="140"/>
        <v>#DIV/0!</v>
      </c>
      <c r="AM555" s="25" t="e">
        <f t="shared" si="141"/>
        <v>#DIV/0!</v>
      </c>
      <c r="AN555" s="25" t="e">
        <f t="shared" si="142"/>
        <v>#DIV/0!</v>
      </c>
      <c r="AO555" s="25">
        <v>0</v>
      </c>
      <c r="AP555" s="25">
        <v>0</v>
      </c>
      <c r="AQ555" s="25">
        <v>0</v>
      </c>
    </row>
    <row r="556" spans="1:43" x14ac:dyDescent="0.3">
      <c r="A556">
        <f>'Calculated Tab Properties'!A556</f>
        <v>0</v>
      </c>
      <c r="B556">
        <f>'Calculated Tab Properties'!B556</f>
        <v>0</v>
      </c>
      <c r="C556">
        <f>'Calculated Tab Properties'!C556</f>
        <v>0</v>
      </c>
      <c r="D556">
        <f>'Calculated Tab Properties'!D556</f>
        <v>0</v>
      </c>
      <c r="E556">
        <f>'Calculated Tab Properties'!E556</f>
        <v>0</v>
      </c>
      <c r="F556">
        <f>'Calculated Tab Properties'!F556</f>
        <v>0</v>
      </c>
      <c r="G556">
        <f>'Calculated Tab Properties'!G556</f>
        <v>0</v>
      </c>
      <c r="H556">
        <f>'Calculated Tab Properties'!H556</f>
        <v>0</v>
      </c>
      <c r="I556">
        <f>'Calculated Tab Properties'!I556</f>
        <v>0</v>
      </c>
      <c r="J556" s="20" t="e">
        <f>'Calculated Tab Properties'!J556</f>
        <v>#DIV/0!</v>
      </c>
      <c r="K556">
        <v>0</v>
      </c>
      <c r="L556">
        <v>0</v>
      </c>
      <c r="M556">
        <v>0</v>
      </c>
      <c r="N556">
        <v>0</v>
      </c>
      <c r="O556" s="27">
        <v>0</v>
      </c>
      <c r="P556" s="27">
        <v>0</v>
      </c>
      <c r="Q556">
        <v>0</v>
      </c>
      <c r="R556" t="e">
        <f>'Calculated Tab Properties'!R556</f>
        <v>#DIV/0!</v>
      </c>
      <c r="T556" s="30" t="e">
        <f>VLOOKUP('GEOMETRIC INPUTS'!D556,'Pressure Calculations'!$A$22:$B$61,2,TRUE)</f>
        <v>#N/A</v>
      </c>
      <c r="U556" s="30" t="e">
        <f>VLOOKUP('GEOMETRIC INPUTS'!D556,'Pressure Calculations'!$C$22:$D$61,2,TRUE)</f>
        <v>#N/A</v>
      </c>
      <c r="V556" t="e">
        <f>T556*'GEOMETRIC INPUTS'!S556</f>
        <v>#N/A</v>
      </c>
      <c r="W556" s="27" t="e">
        <f>U556*'GEOMETRIC INPUTS'!R556</f>
        <v>#N/A</v>
      </c>
      <c r="X556" s="27" t="e">
        <f t="shared" si="130"/>
        <v>#N/A</v>
      </c>
      <c r="Y556" s="27" t="e">
        <f t="shared" si="131"/>
        <v>#N/A</v>
      </c>
      <c r="Z556" s="27" t="e">
        <f t="shared" si="132"/>
        <v>#DIV/0!</v>
      </c>
      <c r="AA556" s="27" t="e">
        <f t="shared" si="133"/>
        <v>#DIV/0!</v>
      </c>
      <c r="AB556" s="27" t="e">
        <f t="shared" si="134"/>
        <v>#DIV/0!</v>
      </c>
      <c r="AC556" t="e">
        <f t="shared" si="135"/>
        <v>#N/A</v>
      </c>
      <c r="AD556" s="28">
        <f>'GT Data'!D558</f>
        <v>0</v>
      </c>
      <c r="AE556" t="e">
        <f t="shared" si="136"/>
        <v>#N/A</v>
      </c>
      <c r="AF556" t="e">
        <f t="shared" si="137"/>
        <v>#N/A</v>
      </c>
      <c r="AG556" s="25" t="e">
        <f t="shared" si="138"/>
        <v>#DIV/0!</v>
      </c>
      <c r="AH556" s="25">
        <v>0</v>
      </c>
      <c r="AI556" s="25">
        <v>0</v>
      </c>
      <c r="AJ556" s="25" t="e">
        <f t="shared" si="139"/>
        <v>#N/A</v>
      </c>
      <c r="AK556" s="28">
        <f>'GT Data'!N558</f>
        <v>0</v>
      </c>
      <c r="AL556" s="25" t="e">
        <f t="shared" si="140"/>
        <v>#DIV/0!</v>
      </c>
      <c r="AM556" s="25" t="e">
        <f t="shared" si="141"/>
        <v>#DIV/0!</v>
      </c>
      <c r="AN556" s="25" t="e">
        <f t="shared" si="142"/>
        <v>#DIV/0!</v>
      </c>
      <c r="AO556" s="25">
        <v>0</v>
      </c>
      <c r="AP556" s="25">
        <v>0</v>
      </c>
      <c r="AQ556" s="25">
        <v>0</v>
      </c>
    </row>
    <row r="557" spans="1:43" x14ac:dyDescent="0.3">
      <c r="A557">
        <f>'Calculated Tab Properties'!A557</f>
        <v>0</v>
      </c>
      <c r="B557">
        <f>'Calculated Tab Properties'!B557</f>
        <v>0</v>
      </c>
      <c r="C557">
        <f>'Calculated Tab Properties'!C557</f>
        <v>0</v>
      </c>
      <c r="D557">
        <f>'Calculated Tab Properties'!D557</f>
        <v>0</v>
      </c>
      <c r="E557">
        <f>'Calculated Tab Properties'!E557</f>
        <v>0</v>
      </c>
      <c r="F557">
        <f>'Calculated Tab Properties'!F557</f>
        <v>0</v>
      </c>
      <c r="G557">
        <f>'Calculated Tab Properties'!G557</f>
        <v>0</v>
      </c>
      <c r="H557">
        <f>'Calculated Tab Properties'!H557</f>
        <v>0</v>
      </c>
      <c r="I557">
        <f>'Calculated Tab Properties'!I557</f>
        <v>0</v>
      </c>
      <c r="J557" s="20" t="e">
        <f>'Calculated Tab Properties'!J557</f>
        <v>#DIV/0!</v>
      </c>
      <c r="K557">
        <v>0</v>
      </c>
      <c r="L557">
        <v>0</v>
      </c>
      <c r="M557">
        <v>0</v>
      </c>
      <c r="N557">
        <v>0</v>
      </c>
      <c r="O557" s="27">
        <v>0</v>
      </c>
      <c r="P557" s="27">
        <v>0</v>
      </c>
      <c r="Q557">
        <v>0</v>
      </c>
      <c r="R557" t="e">
        <f>'Calculated Tab Properties'!R557</f>
        <v>#DIV/0!</v>
      </c>
      <c r="T557" s="30" t="e">
        <f>VLOOKUP('GEOMETRIC INPUTS'!D557,'Pressure Calculations'!$A$22:$B$61,2,TRUE)</f>
        <v>#N/A</v>
      </c>
      <c r="U557" s="30" t="e">
        <f>VLOOKUP('GEOMETRIC INPUTS'!D557,'Pressure Calculations'!$C$22:$D$61,2,TRUE)</f>
        <v>#N/A</v>
      </c>
      <c r="V557" t="e">
        <f>T557*'GEOMETRIC INPUTS'!S557</f>
        <v>#N/A</v>
      </c>
      <c r="W557" s="27" t="e">
        <f>U557*'GEOMETRIC INPUTS'!R557</f>
        <v>#N/A</v>
      </c>
      <c r="X557" s="27" t="e">
        <f t="shared" si="130"/>
        <v>#N/A</v>
      </c>
      <c r="Y557" s="27" t="e">
        <f t="shared" si="131"/>
        <v>#N/A</v>
      </c>
      <c r="Z557" s="27" t="e">
        <f t="shared" si="132"/>
        <v>#DIV/0!</v>
      </c>
      <c r="AA557" s="27" t="e">
        <f t="shared" si="133"/>
        <v>#DIV/0!</v>
      </c>
      <c r="AB557" s="27" t="e">
        <f t="shared" si="134"/>
        <v>#DIV/0!</v>
      </c>
      <c r="AC557" t="e">
        <f t="shared" si="135"/>
        <v>#N/A</v>
      </c>
      <c r="AD557" s="28">
        <f>'GT Data'!D559</f>
        <v>0</v>
      </c>
      <c r="AE557" t="e">
        <f t="shared" si="136"/>
        <v>#N/A</v>
      </c>
      <c r="AF557" t="e">
        <f t="shared" si="137"/>
        <v>#N/A</v>
      </c>
      <c r="AG557" s="25" t="e">
        <f t="shared" si="138"/>
        <v>#DIV/0!</v>
      </c>
      <c r="AH557" s="25">
        <v>0</v>
      </c>
      <c r="AI557" s="25">
        <v>0</v>
      </c>
      <c r="AJ557" s="25" t="e">
        <f t="shared" si="139"/>
        <v>#N/A</v>
      </c>
      <c r="AK557" s="28">
        <f>'GT Data'!N559</f>
        <v>0</v>
      </c>
      <c r="AL557" s="25" t="e">
        <f t="shared" si="140"/>
        <v>#DIV/0!</v>
      </c>
      <c r="AM557" s="25" t="e">
        <f t="shared" si="141"/>
        <v>#DIV/0!</v>
      </c>
      <c r="AN557" s="25" t="e">
        <f t="shared" si="142"/>
        <v>#DIV/0!</v>
      </c>
      <c r="AO557" s="25">
        <v>0</v>
      </c>
      <c r="AP557" s="25">
        <v>0</v>
      </c>
      <c r="AQ557" s="25">
        <v>0</v>
      </c>
    </row>
    <row r="558" spans="1:43" x14ac:dyDescent="0.3">
      <c r="A558">
        <f>'Calculated Tab Properties'!A558</f>
        <v>0</v>
      </c>
      <c r="B558">
        <f>'Calculated Tab Properties'!B558</f>
        <v>0</v>
      </c>
      <c r="C558">
        <f>'Calculated Tab Properties'!C558</f>
        <v>0</v>
      </c>
      <c r="D558">
        <f>'Calculated Tab Properties'!D558</f>
        <v>0</v>
      </c>
      <c r="E558">
        <f>'Calculated Tab Properties'!E558</f>
        <v>0</v>
      </c>
      <c r="F558">
        <f>'Calculated Tab Properties'!F558</f>
        <v>0</v>
      </c>
      <c r="G558">
        <f>'Calculated Tab Properties'!G558</f>
        <v>0</v>
      </c>
      <c r="H558">
        <f>'Calculated Tab Properties'!H558</f>
        <v>0</v>
      </c>
      <c r="I558">
        <f>'Calculated Tab Properties'!I558</f>
        <v>0</v>
      </c>
      <c r="J558" s="20" t="e">
        <f>'Calculated Tab Properties'!J558</f>
        <v>#DIV/0!</v>
      </c>
      <c r="K558">
        <v>0</v>
      </c>
      <c r="L558">
        <v>0</v>
      </c>
      <c r="M558">
        <v>0</v>
      </c>
      <c r="N558">
        <v>0</v>
      </c>
      <c r="O558" s="27">
        <v>0</v>
      </c>
      <c r="P558" s="27">
        <v>0</v>
      </c>
      <c r="Q558">
        <v>0</v>
      </c>
      <c r="R558" t="e">
        <f>'Calculated Tab Properties'!R558</f>
        <v>#DIV/0!</v>
      </c>
      <c r="T558" s="30" t="e">
        <f>VLOOKUP('GEOMETRIC INPUTS'!D558,'Pressure Calculations'!$A$22:$B$61,2,TRUE)</f>
        <v>#N/A</v>
      </c>
      <c r="U558" s="30" t="e">
        <f>VLOOKUP('GEOMETRIC INPUTS'!D558,'Pressure Calculations'!$C$22:$D$61,2,TRUE)</f>
        <v>#N/A</v>
      </c>
      <c r="V558" t="e">
        <f>T558*'GEOMETRIC INPUTS'!S558</f>
        <v>#N/A</v>
      </c>
      <c r="W558" s="27" t="e">
        <f>U558*'GEOMETRIC INPUTS'!R558</f>
        <v>#N/A</v>
      </c>
      <c r="X558" s="27" t="e">
        <f t="shared" si="130"/>
        <v>#N/A</v>
      </c>
      <c r="Y558" s="27" t="e">
        <f t="shared" si="131"/>
        <v>#N/A</v>
      </c>
      <c r="Z558" s="27" t="e">
        <f t="shared" si="132"/>
        <v>#DIV/0!</v>
      </c>
      <c r="AA558" s="27" t="e">
        <f t="shared" si="133"/>
        <v>#DIV/0!</v>
      </c>
      <c r="AB558" s="27" t="e">
        <f t="shared" si="134"/>
        <v>#DIV/0!</v>
      </c>
      <c r="AC558" t="e">
        <f t="shared" si="135"/>
        <v>#N/A</v>
      </c>
      <c r="AD558" s="28">
        <f>'GT Data'!D560</f>
        <v>0</v>
      </c>
      <c r="AE558" t="e">
        <f t="shared" si="136"/>
        <v>#N/A</v>
      </c>
      <c r="AF558" t="e">
        <f t="shared" si="137"/>
        <v>#N/A</v>
      </c>
      <c r="AG558" s="25" t="e">
        <f t="shared" si="138"/>
        <v>#DIV/0!</v>
      </c>
      <c r="AH558" s="25">
        <v>0</v>
      </c>
      <c r="AI558" s="25">
        <v>0</v>
      </c>
      <c r="AJ558" s="25" t="e">
        <f t="shared" si="139"/>
        <v>#N/A</v>
      </c>
      <c r="AK558" s="28">
        <f>'GT Data'!N560</f>
        <v>0</v>
      </c>
      <c r="AL558" s="25" t="e">
        <f t="shared" si="140"/>
        <v>#DIV/0!</v>
      </c>
      <c r="AM558" s="25" t="e">
        <f t="shared" si="141"/>
        <v>#DIV/0!</v>
      </c>
      <c r="AN558" s="25" t="e">
        <f t="shared" si="142"/>
        <v>#DIV/0!</v>
      </c>
      <c r="AO558" s="25">
        <v>0</v>
      </c>
      <c r="AP558" s="25">
        <v>0</v>
      </c>
      <c r="AQ558" s="25">
        <v>0</v>
      </c>
    </row>
    <row r="559" spans="1:43" x14ac:dyDescent="0.3">
      <c r="A559">
        <f>'Calculated Tab Properties'!A559</f>
        <v>0</v>
      </c>
      <c r="B559">
        <f>'Calculated Tab Properties'!B559</f>
        <v>0</v>
      </c>
      <c r="C559">
        <f>'Calculated Tab Properties'!C559</f>
        <v>0</v>
      </c>
      <c r="D559">
        <f>'Calculated Tab Properties'!D559</f>
        <v>0</v>
      </c>
      <c r="E559">
        <f>'Calculated Tab Properties'!E559</f>
        <v>0</v>
      </c>
      <c r="F559">
        <f>'Calculated Tab Properties'!F559</f>
        <v>0</v>
      </c>
      <c r="G559">
        <f>'Calculated Tab Properties'!G559</f>
        <v>0</v>
      </c>
      <c r="H559">
        <f>'Calculated Tab Properties'!H559</f>
        <v>0</v>
      </c>
      <c r="I559">
        <f>'Calculated Tab Properties'!I559</f>
        <v>0</v>
      </c>
      <c r="J559" s="20" t="e">
        <f>'Calculated Tab Properties'!J559</f>
        <v>#DIV/0!</v>
      </c>
      <c r="K559">
        <v>0</v>
      </c>
      <c r="L559">
        <v>0</v>
      </c>
      <c r="M559">
        <v>0</v>
      </c>
      <c r="N559">
        <v>0</v>
      </c>
      <c r="O559" s="27">
        <v>0</v>
      </c>
      <c r="P559" s="27">
        <v>0</v>
      </c>
      <c r="Q559">
        <v>0</v>
      </c>
      <c r="R559" t="e">
        <f>'Calculated Tab Properties'!R559</f>
        <v>#DIV/0!</v>
      </c>
      <c r="T559" s="30" t="e">
        <f>VLOOKUP('GEOMETRIC INPUTS'!D559,'Pressure Calculations'!$A$22:$B$61,2,TRUE)</f>
        <v>#N/A</v>
      </c>
      <c r="U559" s="30" t="e">
        <f>VLOOKUP('GEOMETRIC INPUTS'!D559,'Pressure Calculations'!$C$22:$D$61,2,TRUE)</f>
        <v>#N/A</v>
      </c>
      <c r="V559" t="e">
        <f>T559*'GEOMETRIC INPUTS'!S559</f>
        <v>#N/A</v>
      </c>
      <c r="W559" s="27" t="e">
        <f>U559*'GEOMETRIC INPUTS'!R559</f>
        <v>#N/A</v>
      </c>
      <c r="X559" s="27" t="e">
        <f t="shared" si="130"/>
        <v>#N/A</v>
      </c>
      <c r="Y559" s="27" t="e">
        <f t="shared" si="131"/>
        <v>#N/A</v>
      </c>
      <c r="Z559" s="27" t="e">
        <f t="shared" si="132"/>
        <v>#DIV/0!</v>
      </c>
      <c r="AA559" s="27" t="e">
        <f t="shared" si="133"/>
        <v>#DIV/0!</v>
      </c>
      <c r="AB559" s="27" t="e">
        <f t="shared" si="134"/>
        <v>#DIV/0!</v>
      </c>
      <c r="AC559" t="e">
        <f t="shared" si="135"/>
        <v>#N/A</v>
      </c>
      <c r="AD559" s="28">
        <f>'GT Data'!D561</f>
        <v>0</v>
      </c>
      <c r="AE559" t="e">
        <f t="shared" si="136"/>
        <v>#N/A</v>
      </c>
      <c r="AF559" t="e">
        <f t="shared" si="137"/>
        <v>#N/A</v>
      </c>
      <c r="AG559" s="25" t="e">
        <f t="shared" si="138"/>
        <v>#DIV/0!</v>
      </c>
      <c r="AH559" s="25">
        <v>0</v>
      </c>
      <c r="AI559" s="25">
        <v>0</v>
      </c>
      <c r="AJ559" s="25" t="e">
        <f t="shared" si="139"/>
        <v>#N/A</v>
      </c>
      <c r="AK559" s="28">
        <f>'GT Data'!N561</f>
        <v>0</v>
      </c>
      <c r="AL559" s="25" t="e">
        <f t="shared" si="140"/>
        <v>#DIV/0!</v>
      </c>
      <c r="AM559" s="25" t="e">
        <f t="shared" si="141"/>
        <v>#DIV/0!</v>
      </c>
      <c r="AN559" s="25" t="e">
        <f t="shared" si="142"/>
        <v>#DIV/0!</v>
      </c>
      <c r="AO559" s="25">
        <v>0</v>
      </c>
      <c r="AP559" s="25">
        <v>0</v>
      </c>
      <c r="AQ559" s="25">
        <v>0</v>
      </c>
    </row>
    <row r="560" spans="1:43" x14ac:dyDescent="0.3">
      <c r="A560">
        <f>'Calculated Tab Properties'!A560</f>
        <v>0</v>
      </c>
      <c r="B560">
        <f>'Calculated Tab Properties'!B560</f>
        <v>0</v>
      </c>
      <c r="C560">
        <f>'Calculated Tab Properties'!C560</f>
        <v>0</v>
      </c>
      <c r="D560">
        <f>'Calculated Tab Properties'!D560</f>
        <v>0</v>
      </c>
      <c r="E560">
        <f>'Calculated Tab Properties'!E560</f>
        <v>0</v>
      </c>
      <c r="F560">
        <f>'Calculated Tab Properties'!F560</f>
        <v>0</v>
      </c>
      <c r="G560">
        <f>'Calculated Tab Properties'!G560</f>
        <v>0</v>
      </c>
      <c r="H560">
        <f>'Calculated Tab Properties'!H560</f>
        <v>0</v>
      </c>
      <c r="I560">
        <f>'Calculated Tab Properties'!I560</f>
        <v>0</v>
      </c>
      <c r="J560" s="20" t="e">
        <f>'Calculated Tab Properties'!J560</f>
        <v>#DIV/0!</v>
      </c>
      <c r="K560">
        <v>0</v>
      </c>
      <c r="L560">
        <v>0</v>
      </c>
      <c r="M560">
        <v>0</v>
      </c>
      <c r="N560">
        <v>0</v>
      </c>
      <c r="O560" s="27">
        <v>0</v>
      </c>
      <c r="P560" s="27">
        <v>0</v>
      </c>
      <c r="Q560">
        <v>0</v>
      </c>
      <c r="R560" t="e">
        <f>'Calculated Tab Properties'!R560</f>
        <v>#DIV/0!</v>
      </c>
      <c r="T560" s="30" t="e">
        <f>VLOOKUP('GEOMETRIC INPUTS'!D560,'Pressure Calculations'!$A$22:$B$61,2,TRUE)</f>
        <v>#N/A</v>
      </c>
      <c r="U560" s="30" t="e">
        <f>VLOOKUP('GEOMETRIC INPUTS'!D560,'Pressure Calculations'!$C$22:$D$61,2,TRUE)</f>
        <v>#N/A</v>
      </c>
      <c r="V560" t="e">
        <f>T560*'GEOMETRIC INPUTS'!S560</f>
        <v>#N/A</v>
      </c>
      <c r="W560" s="27" t="e">
        <f>U560*'GEOMETRIC INPUTS'!R560</f>
        <v>#N/A</v>
      </c>
      <c r="X560" s="27" t="e">
        <f t="shared" si="130"/>
        <v>#N/A</v>
      </c>
      <c r="Y560" s="27" t="e">
        <f t="shared" si="131"/>
        <v>#N/A</v>
      </c>
      <c r="Z560" s="27" t="e">
        <f t="shared" si="132"/>
        <v>#DIV/0!</v>
      </c>
      <c r="AA560" s="27" t="e">
        <f t="shared" si="133"/>
        <v>#DIV/0!</v>
      </c>
      <c r="AB560" s="27" t="e">
        <f t="shared" si="134"/>
        <v>#DIV/0!</v>
      </c>
      <c r="AC560" t="e">
        <f t="shared" si="135"/>
        <v>#N/A</v>
      </c>
      <c r="AD560" s="28">
        <f>'GT Data'!D562</f>
        <v>0</v>
      </c>
      <c r="AE560" t="e">
        <f t="shared" si="136"/>
        <v>#N/A</v>
      </c>
      <c r="AF560" t="e">
        <f t="shared" si="137"/>
        <v>#N/A</v>
      </c>
      <c r="AG560" s="25" t="e">
        <f t="shared" si="138"/>
        <v>#DIV/0!</v>
      </c>
      <c r="AH560" s="25">
        <v>0</v>
      </c>
      <c r="AI560" s="25">
        <v>0</v>
      </c>
      <c r="AJ560" s="25" t="e">
        <f t="shared" si="139"/>
        <v>#N/A</v>
      </c>
      <c r="AK560" s="28">
        <f>'GT Data'!N562</f>
        <v>0</v>
      </c>
      <c r="AL560" s="25" t="e">
        <f t="shared" si="140"/>
        <v>#DIV/0!</v>
      </c>
      <c r="AM560" s="25" t="e">
        <f t="shared" si="141"/>
        <v>#DIV/0!</v>
      </c>
      <c r="AN560" s="25" t="e">
        <f t="shared" si="142"/>
        <v>#DIV/0!</v>
      </c>
      <c r="AO560" s="25">
        <v>0</v>
      </c>
      <c r="AP560" s="25">
        <v>0</v>
      </c>
      <c r="AQ560" s="25">
        <v>0</v>
      </c>
    </row>
    <row r="561" spans="1:43" x14ac:dyDescent="0.3">
      <c r="A561">
        <f>'Calculated Tab Properties'!A561</f>
        <v>0</v>
      </c>
      <c r="B561">
        <f>'Calculated Tab Properties'!B561</f>
        <v>0</v>
      </c>
      <c r="C561">
        <f>'Calculated Tab Properties'!C561</f>
        <v>0</v>
      </c>
      <c r="D561">
        <f>'Calculated Tab Properties'!D561</f>
        <v>0</v>
      </c>
      <c r="E561">
        <f>'Calculated Tab Properties'!E561</f>
        <v>0</v>
      </c>
      <c r="F561">
        <f>'Calculated Tab Properties'!F561</f>
        <v>0</v>
      </c>
      <c r="G561">
        <f>'Calculated Tab Properties'!G561</f>
        <v>0</v>
      </c>
      <c r="H561">
        <f>'Calculated Tab Properties'!H561</f>
        <v>0</v>
      </c>
      <c r="I561">
        <f>'Calculated Tab Properties'!I561</f>
        <v>0</v>
      </c>
      <c r="J561" s="20" t="e">
        <f>'Calculated Tab Properties'!J561</f>
        <v>#DIV/0!</v>
      </c>
      <c r="K561">
        <v>0</v>
      </c>
      <c r="L561">
        <v>0</v>
      </c>
      <c r="M561">
        <v>0</v>
      </c>
      <c r="N561">
        <v>0</v>
      </c>
      <c r="O561" s="27">
        <v>0</v>
      </c>
      <c r="P561" s="27">
        <v>0</v>
      </c>
      <c r="Q561">
        <v>0</v>
      </c>
      <c r="R561" t="e">
        <f>'Calculated Tab Properties'!R561</f>
        <v>#DIV/0!</v>
      </c>
      <c r="T561" s="30" t="e">
        <f>VLOOKUP('GEOMETRIC INPUTS'!D561,'Pressure Calculations'!$A$22:$B$61,2,TRUE)</f>
        <v>#N/A</v>
      </c>
      <c r="U561" s="30" t="e">
        <f>VLOOKUP('GEOMETRIC INPUTS'!D561,'Pressure Calculations'!$C$22:$D$61,2,TRUE)</f>
        <v>#N/A</v>
      </c>
      <c r="V561" t="e">
        <f>T561*'GEOMETRIC INPUTS'!S561</f>
        <v>#N/A</v>
      </c>
      <c r="W561" s="27" t="e">
        <f>U561*'GEOMETRIC INPUTS'!R561</f>
        <v>#N/A</v>
      </c>
      <c r="X561" s="27" t="e">
        <f t="shared" si="130"/>
        <v>#N/A</v>
      </c>
      <c r="Y561" s="27" t="e">
        <f t="shared" si="131"/>
        <v>#N/A</v>
      </c>
      <c r="Z561" s="27" t="e">
        <f t="shared" si="132"/>
        <v>#DIV/0!</v>
      </c>
      <c r="AA561" s="27" t="e">
        <f t="shared" si="133"/>
        <v>#DIV/0!</v>
      </c>
      <c r="AB561" s="27" t="e">
        <f t="shared" si="134"/>
        <v>#DIV/0!</v>
      </c>
      <c r="AC561" t="e">
        <f t="shared" si="135"/>
        <v>#N/A</v>
      </c>
      <c r="AD561" s="28">
        <f>'GT Data'!D563</f>
        <v>0</v>
      </c>
      <c r="AE561" t="e">
        <f t="shared" si="136"/>
        <v>#N/A</v>
      </c>
      <c r="AF561" t="e">
        <f t="shared" si="137"/>
        <v>#N/A</v>
      </c>
      <c r="AG561" s="25" t="e">
        <f t="shared" si="138"/>
        <v>#DIV/0!</v>
      </c>
      <c r="AH561" s="25">
        <v>0</v>
      </c>
      <c r="AI561" s="25">
        <v>0</v>
      </c>
      <c r="AJ561" s="25" t="e">
        <f t="shared" si="139"/>
        <v>#N/A</v>
      </c>
      <c r="AK561" s="28">
        <f>'GT Data'!N563</f>
        <v>0</v>
      </c>
      <c r="AL561" s="25" t="e">
        <f t="shared" si="140"/>
        <v>#DIV/0!</v>
      </c>
      <c r="AM561" s="25" t="e">
        <f t="shared" si="141"/>
        <v>#DIV/0!</v>
      </c>
      <c r="AN561" s="25" t="e">
        <f t="shared" si="142"/>
        <v>#DIV/0!</v>
      </c>
      <c r="AO561" s="25">
        <v>0</v>
      </c>
      <c r="AP561" s="25">
        <v>0</v>
      </c>
      <c r="AQ561" s="25">
        <v>0</v>
      </c>
    </row>
    <row r="562" spans="1:43" x14ac:dyDescent="0.3">
      <c r="A562">
        <f>'Calculated Tab Properties'!A562</f>
        <v>0</v>
      </c>
      <c r="B562">
        <f>'Calculated Tab Properties'!B562</f>
        <v>0</v>
      </c>
      <c r="C562">
        <f>'Calculated Tab Properties'!C562</f>
        <v>0</v>
      </c>
      <c r="D562">
        <f>'Calculated Tab Properties'!D562</f>
        <v>0</v>
      </c>
      <c r="E562">
        <f>'Calculated Tab Properties'!E562</f>
        <v>0</v>
      </c>
      <c r="F562">
        <f>'Calculated Tab Properties'!F562</f>
        <v>0</v>
      </c>
      <c r="G562">
        <f>'Calculated Tab Properties'!G562</f>
        <v>0</v>
      </c>
      <c r="H562">
        <f>'Calculated Tab Properties'!H562</f>
        <v>0</v>
      </c>
      <c r="I562">
        <f>'Calculated Tab Properties'!I562</f>
        <v>0</v>
      </c>
      <c r="J562" s="20" t="e">
        <f>'Calculated Tab Properties'!J562</f>
        <v>#DIV/0!</v>
      </c>
      <c r="K562">
        <v>0</v>
      </c>
      <c r="L562">
        <v>0</v>
      </c>
      <c r="M562">
        <v>0</v>
      </c>
      <c r="N562">
        <v>0</v>
      </c>
      <c r="O562" s="27">
        <v>0</v>
      </c>
      <c r="P562" s="27">
        <v>0</v>
      </c>
      <c r="Q562">
        <v>0</v>
      </c>
      <c r="R562" t="e">
        <f>'Calculated Tab Properties'!R562</f>
        <v>#DIV/0!</v>
      </c>
      <c r="T562" s="30" t="e">
        <f>VLOOKUP('GEOMETRIC INPUTS'!D562,'Pressure Calculations'!$A$22:$B$61,2,TRUE)</f>
        <v>#N/A</v>
      </c>
      <c r="U562" s="30" t="e">
        <f>VLOOKUP('GEOMETRIC INPUTS'!D562,'Pressure Calculations'!$C$22:$D$61,2,TRUE)</f>
        <v>#N/A</v>
      </c>
      <c r="V562" t="e">
        <f>T562*'GEOMETRIC INPUTS'!S562</f>
        <v>#N/A</v>
      </c>
      <c r="W562" s="27" t="e">
        <f>U562*'GEOMETRIC INPUTS'!R562</f>
        <v>#N/A</v>
      </c>
      <c r="X562" s="27" t="e">
        <f t="shared" si="130"/>
        <v>#N/A</v>
      </c>
      <c r="Y562" s="27" t="e">
        <f t="shared" si="131"/>
        <v>#N/A</v>
      </c>
      <c r="Z562" s="27" t="e">
        <f t="shared" si="132"/>
        <v>#DIV/0!</v>
      </c>
      <c r="AA562" s="27" t="e">
        <f t="shared" si="133"/>
        <v>#DIV/0!</v>
      </c>
      <c r="AB562" s="27" t="e">
        <f t="shared" si="134"/>
        <v>#DIV/0!</v>
      </c>
      <c r="AC562" t="e">
        <f t="shared" si="135"/>
        <v>#N/A</v>
      </c>
      <c r="AD562" s="28">
        <f>'GT Data'!D564</f>
        <v>0</v>
      </c>
      <c r="AE562" t="e">
        <f t="shared" si="136"/>
        <v>#N/A</v>
      </c>
      <c r="AF562" t="e">
        <f t="shared" si="137"/>
        <v>#N/A</v>
      </c>
      <c r="AG562" s="25" t="e">
        <f t="shared" si="138"/>
        <v>#DIV/0!</v>
      </c>
      <c r="AH562" s="25">
        <v>0</v>
      </c>
      <c r="AI562" s="25">
        <v>0</v>
      </c>
      <c r="AJ562" s="25" t="e">
        <f t="shared" si="139"/>
        <v>#N/A</v>
      </c>
      <c r="AK562" s="28">
        <f>'GT Data'!N564</f>
        <v>0</v>
      </c>
      <c r="AL562" s="25" t="e">
        <f t="shared" si="140"/>
        <v>#DIV/0!</v>
      </c>
      <c r="AM562" s="25" t="e">
        <f t="shared" si="141"/>
        <v>#DIV/0!</v>
      </c>
      <c r="AN562" s="25" t="e">
        <f t="shared" si="142"/>
        <v>#DIV/0!</v>
      </c>
      <c r="AO562" s="25">
        <v>0</v>
      </c>
      <c r="AP562" s="25">
        <v>0</v>
      </c>
      <c r="AQ562" s="25">
        <v>0</v>
      </c>
    </row>
    <row r="563" spans="1:43" x14ac:dyDescent="0.3">
      <c r="A563">
        <f>'Calculated Tab Properties'!A563</f>
        <v>0</v>
      </c>
      <c r="B563">
        <f>'Calculated Tab Properties'!B563</f>
        <v>0</v>
      </c>
      <c r="C563">
        <f>'Calculated Tab Properties'!C563</f>
        <v>0</v>
      </c>
      <c r="D563">
        <f>'Calculated Tab Properties'!D563</f>
        <v>0</v>
      </c>
      <c r="E563">
        <f>'Calculated Tab Properties'!E563</f>
        <v>0</v>
      </c>
      <c r="F563">
        <f>'Calculated Tab Properties'!F563</f>
        <v>0</v>
      </c>
      <c r="G563">
        <f>'Calculated Tab Properties'!G563</f>
        <v>0</v>
      </c>
      <c r="H563">
        <f>'Calculated Tab Properties'!H563</f>
        <v>0</v>
      </c>
      <c r="I563">
        <f>'Calculated Tab Properties'!I563</f>
        <v>0</v>
      </c>
      <c r="J563" s="20" t="e">
        <f>'Calculated Tab Properties'!J563</f>
        <v>#DIV/0!</v>
      </c>
      <c r="K563">
        <v>0</v>
      </c>
      <c r="L563">
        <v>0</v>
      </c>
      <c r="M563">
        <v>0</v>
      </c>
      <c r="N563">
        <v>0</v>
      </c>
      <c r="O563" s="27">
        <v>0</v>
      </c>
      <c r="P563" s="27">
        <v>0</v>
      </c>
      <c r="Q563">
        <v>0</v>
      </c>
      <c r="R563" t="e">
        <f>'Calculated Tab Properties'!R563</f>
        <v>#DIV/0!</v>
      </c>
      <c r="T563" s="30" t="e">
        <f>VLOOKUP('GEOMETRIC INPUTS'!D563,'Pressure Calculations'!$A$22:$B$61,2,TRUE)</f>
        <v>#N/A</v>
      </c>
      <c r="U563" s="30" t="e">
        <f>VLOOKUP('GEOMETRIC INPUTS'!D563,'Pressure Calculations'!$C$22:$D$61,2,TRUE)</f>
        <v>#N/A</v>
      </c>
      <c r="V563" t="e">
        <f>T563*'GEOMETRIC INPUTS'!S563</f>
        <v>#N/A</v>
      </c>
      <c r="W563" s="27" t="e">
        <f>U563*'GEOMETRIC INPUTS'!R563</f>
        <v>#N/A</v>
      </c>
      <c r="X563" s="27" t="e">
        <f t="shared" si="130"/>
        <v>#N/A</v>
      </c>
      <c r="Y563" s="27" t="e">
        <f t="shared" si="131"/>
        <v>#N/A</v>
      </c>
      <c r="Z563" s="27" t="e">
        <f t="shared" si="132"/>
        <v>#DIV/0!</v>
      </c>
      <c r="AA563" s="27" t="e">
        <f t="shared" si="133"/>
        <v>#DIV/0!</v>
      </c>
      <c r="AB563" s="27" t="e">
        <f t="shared" si="134"/>
        <v>#DIV/0!</v>
      </c>
      <c r="AC563" t="e">
        <f t="shared" si="135"/>
        <v>#N/A</v>
      </c>
      <c r="AD563" s="28">
        <f>'GT Data'!D565</f>
        <v>0</v>
      </c>
      <c r="AE563" t="e">
        <f t="shared" si="136"/>
        <v>#N/A</v>
      </c>
      <c r="AF563" t="e">
        <f t="shared" si="137"/>
        <v>#N/A</v>
      </c>
      <c r="AG563" s="25" t="e">
        <f t="shared" si="138"/>
        <v>#DIV/0!</v>
      </c>
      <c r="AH563" s="25">
        <v>0</v>
      </c>
      <c r="AI563" s="25">
        <v>0</v>
      </c>
      <c r="AJ563" s="25" t="e">
        <f t="shared" si="139"/>
        <v>#N/A</v>
      </c>
      <c r="AK563" s="28">
        <f>'GT Data'!N565</f>
        <v>0</v>
      </c>
      <c r="AL563" s="25" t="e">
        <f t="shared" si="140"/>
        <v>#DIV/0!</v>
      </c>
      <c r="AM563" s="25" t="e">
        <f t="shared" si="141"/>
        <v>#DIV/0!</v>
      </c>
      <c r="AN563" s="25" t="e">
        <f t="shared" si="142"/>
        <v>#DIV/0!</v>
      </c>
      <c r="AO563" s="25">
        <v>0</v>
      </c>
      <c r="AP563" s="25">
        <v>0</v>
      </c>
      <c r="AQ563" s="25">
        <v>0</v>
      </c>
    </row>
    <row r="564" spans="1:43" x14ac:dyDescent="0.3">
      <c r="A564">
        <f>'Calculated Tab Properties'!A564</f>
        <v>0</v>
      </c>
      <c r="B564">
        <f>'Calculated Tab Properties'!B564</f>
        <v>0</v>
      </c>
      <c r="C564">
        <f>'Calculated Tab Properties'!C564</f>
        <v>0</v>
      </c>
      <c r="D564">
        <f>'Calculated Tab Properties'!D564</f>
        <v>0</v>
      </c>
      <c r="E564">
        <f>'Calculated Tab Properties'!E564</f>
        <v>0</v>
      </c>
      <c r="F564">
        <f>'Calculated Tab Properties'!F564</f>
        <v>0</v>
      </c>
      <c r="G564">
        <f>'Calculated Tab Properties'!G564</f>
        <v>0</v>
      </c>
      <c r="H564">
        <f>'Calculated Tab Properties'!H564</f>
        <v>0</v>
      </c>
      <c r="I564">
        <f>'Calculated Tab Properties'!I564</f>
        <v>0</v>
      </c>
      <c r="J564" s="20" t="e">
        <f>'Calculated Tab Properties'!J564</f>
        <v>#DIV/0!</v>
      </c>
      <c r="K564">
        <v>0</v>
      </c>
      <c r="L564">
        <v>0</v>
      </c>
      <c r="M564">
        <v>0</v>
      </c>
      <c r="N564">
        <v>0</v>
      </c>
      <c r="O564" s="27">
        <v>0</v>
      </c>
      <c r="P564" s="27">
        <v>0</v>
      </c>
      <c r="Q564">
        <v>0</v>
      </c>
      <c r="R564" t="e">
        <f>'Calculated Tab Properties'!R564</f>
        <v>#DIV/0!</v>
      </c>
      <c r="T564" s="30" t="e">
        <f>VLOOKUP('GEOMETRIC INPUTS'!D564,'Pressure Calculations'!$A$22:$B$61,2,TRUE)</f>
        <v>#N/A</v>
      </c>
      <c r="U564" s="30" t="e">
        <f>VLOOKUP('GEOMETRIC INPUTS'!D564,'Pressure Calculations'!$C$22:$D$61,2,TRUE)</f>
        <v>#N/A</v>
      </c>
      <c r="V564" t="e">
        <f>T564*'GEOMETRIC INPUTS'!S564</f>
        <v>#N/A</v>
      </c>
      <c r="W564" s="27" t="e">
        <f>U564*'GEOMETRIC INPUTS'!R564</f>
        <v>#N/A</v>
      </c>
      <c r="X564" s="27" t="e">
        <f t="shared" si="130"/>
        <v>#N/A</v>
      </c>
      <c r="Y564" s="27" t="e">
        <f t="shared" si="131"/>
        <v>#N/A</v>
      </c>
      <c r="Z564" s="27" t="e">
        <f t="shared" si="132"/>
        <v>#DIV/0!</v>
      </c>
      <c r="AA564" s="27" t="e">
        <f t="shared" si="133"/>
        <v>#DIV/0!</v>
      </c>
      <c r="AB564" s="27" t="e">
        <f t="shared" si="134"/>
        <v>#DIV/0!</v>
      </c>
      <c r="AC564" t="e">
        <f t="shared" si="135"/>
        <v>#N/A</v>
      </c>
      <c r="AD564" s="28">
        <f>'GT Data'!D566</f>
        <v>0</v>
      </c>
      <c r="AE564" t="e">
        <f t="shared" si="136"/>
        <v>#N/A</v>
      </c>
      <c r="AF564" t="e">
        <f t="shared" si="137"/>
        <v>#N/A</v>
      </c>
      <c r="AG564" s="25" t="e">
        <f t="shared" si="138"/>
        <v>#DIV/0!</v>
      </c>
      <c r="AH564" s="25">
        <v>0</v>
      </c>
      <c r="AI564" s="25">
        <v>0</v>
      </c>
      <c r="AJ564" s="25" t="e">
        <f t="shared" si="139"/>
        <v>#N/A</v>
      </c>
      <c r="AK564" s="28">
        <f>'GT Data'!N566</f>
        <v>0</v>
      </c>
      <c r="AL564" s="25" t="e">
        <f t="shared" si="140"/>
        <v>#DIV/0!</v>
      </c>
      <c r="AM564" s="25" t="e">
        <f t="shared" si="141"/>
        <v>#DIV/0!</v>
      </c>
      <c r="AN564" s="25" t="e">
        <f t="shared" si="142"/>
        <v>#DIV/0!</v>
      </c>
      <c r="AO564" s="25">
        <v>0</v>
      </c>
      <c r="AP564" s="25">
        <v>0</v>
      </c>
      <c r="AQ564" s="25">
        <v>0</v>
      </c>
    </row>
    <row r="565" spans="1:43" x14ac:dyDescent="0.3">
      <c r="A565">
        <f>'Calculated Tab Properties'!A565</f>
        <v>0</v>
      </c>
      <c r="B565">
        <f>'Calculated Tab Properties'!B565</f>
        <v>0</v>
      </c>
      <c r="C565">
        <f>'Calculated Tab Properties'!C565</f>
        <v>0</v>
      </c>
      <c r="D565">
        <f>'Calculated Tab Properties'!D565</f>
        <v>0</v>
      </c>
      <c r="E565">
        <f>'Calculated Tab Properties'!E565</f>
        <v>0</v>
      </c>
      <c r="F565">
        <f>'Calculated Tab Properties'!F565</f>
        <v>0</v>
      </c>
      <c r="G565">
        <f>'Calculated Tab Properties'!G565</f>
        <v>0</v>
      </c>
      <c r="H565">
        <f>'Calculated Tab Properties'!H565</f>
        <v>0</v>
      </c>
      <c r="I565">
        <f>'Calculated Tab Properties'!I565</f>
        <v>0</v>
      </c>
      <c r="J565" s="20" t="e">
        <f>'Calculated Tab Properties'!J565</f>
        <v>#DIV/0!</v>
      </c>
      <c r="K565">
        <v>0</v>
      </c>
      <c r="L565">
        <v>0</v>
      </c>
      <c r="M565">
        <v>0</v>
      </c>
      <c r="N565">
        <v>0</v>
      </c>
      <c r="O565" s="27">
        <v>0</v>
      </c>
      <c r="P565" s="27">
        <v>0</v>
      </c>
      <c r="Q565">
        <v>0</v>
      </c>
      <c r="R565" t="e">
        <f>'Calculated Tab Properties'!R565</f>
        <v>#DIV/0!</v>
      </c>
      <c r="T565" s="30" t="e">
        <f>VLOOKUP('GEOMETRIC INPUTS'!D565,'Pressure Calculations'!$A$22:$B$61,2,TRUE)</f>
        <v>#N/A</v>
      </c>
      <c r="U565" s="30" t="e">
        <f>VLOOKUP('GEOMETRIC INPUTS'!D565,'Pressure Calculations'!$C$22:$D$61,2,TRUE)</f>
        <v>#N/A</v>
      </c>
      <c r="V565" t="e">
        <f>T565*'GEOMETRIC INPUTS'!S565</f>
        <v>#N/A</v>
      </c>
      <c r="W565" s="27" t="e">
        <f>U565*'GEOMETRIC INPUTS'!R565</f>
        <v>#N/A</v>
      </c>
      <c r="X565" s="27" t="e">
        <f t="shared" si="130"/>
        <v>#N/A</v>
      </c>
      <c r="Y565" s="27" t="e">
        <f t="shared" si="131"/>
        <v>#N/A</v>
      </c>
      <c r="Z565" s="27" t="e">
        <f t="shared" si="132"/>
        <v>#DIV/0!</v>
      </c>
      <c r="AA565" s="27" t="e">
        <f t="shared" si="133"/>
        <v>#DIV/0!</v>
      </c>
      <c r="AB565" s="27" t="e">
        <f t="shared" si="134"/>
        <v>#DIV/0!</v>
      </c>
      <c r="AC565" t="e">
        <f t="shared" si="135"/>
        <v>#N/A</v>
      </c>
      <c r="AD565" s="28">
        <f>'GT Data'!D567</f>
        <v>0</v>
      </c>
      <c r="AE565" t="e">
        <f t="shared" si="136"/>
        <v>#N/A</v>
      </c>
      <c r="AF565" t="e">
        <f t="shared" si="137"/>
        <v>#N/A</v>
      </c>
      <c r="AG565" s="25" t="e">
        <f t="shared" si="138"/>
        <v>#DIV/0!</v>
      </c>
      <c r="AH565" s="25">
        <v>0</v>
      </c>
      <c r="AI565" s="25">
        <v>0</v>
      </c>
      <c r="AJ565" s="25" t="e">
        <f t="shared" si="139"/>
        <v>#N/A</v>
      </c>
      <c r="AK565" s="28">
        <f>'GT Data'!N567</f>
        <v>0</v>
      </c>
      <c r="AL565" s="25" t="e">
        <f t="shared" si="140"/>
        <v>#DIV/0!</v>
      </c>
      <c r="AM565" s="25" t="e">
        <f t="shared" si="141"/>
        <v>#DIV/0!</v>
      </c>
      <c r="AN565" s="25" t="e">
        <f t="shared" si="142"/>
        <v>#DIV/0!</v>
      </c>
      <c r="AO565" s="25">
        <v>0</v>
      </c>
      <c r="AP565" s="25">
        <v>0</v>
      </c>
      <c r="AQ565" s="25">
        <v>0</v>
      </c>
    </row>
    <row r="566" spans="1:43" x14ac:dyDescent="0.3">
      <c r="A566">
        <f>'Calculated Tab Properties'!A566</f>
        <v>0</v>
      </c>
      <c r="B566">
        <f>'Calculated Tab Properties'!B566</f>
        <v>0</v>
      </c>
      <c r="C566">
        <f>'Calculated Tab Properties'!C566</f>
        <v>0</v>
      </c>
      <c r="D566">
        <f>'Calculated Tab Properties'!D566</f>
        <v>0</v>
      </c>
      <c r="E566">
        <f>'Calculated Tab Properties'!E566</f>
        <v>0</v>
      </c>
      <c r="F566">
        <f>'Calculated Tab Properties'!F566</f>
        <v>0</v>
      </c>
      <c r="G566">
        <f>'Calculated Tab Properties'!G566</f>
        <v>0</v>
      </c>
      <c r="H566">
        <f>'Calculated Tab Properties'!H566</f>
        <v>0</v>
      </c>
      <c r="I566">
        <f>'Calculated Tab Properties'!I566</f>
        <v>0</v>
      </c>
      <c r="J566" s="20" t="e">
        <f>'Calculated Tab Properties'!J566</f>
        <v>#DIV/0!</v>
      </c>
      <c r="K566">
        <v>0</v>
      </c>
      <c r="L566">
        <v>0</v>
      </c>
      <c r="M566">
        <v>0</v>
      </c>
      <c r="N566">
        <v>0</v>
      </c>
      <c r="O566" s="27">
        <v>0</v>
      </c>
      <c r="P566" s="27">
        <v>0</v>
      </c>
      <c r="Q566">
        <v>0</v>
      </c>
      <c r="R566" t="e">
        <f>'Calculated Tab Properties'!R566</f>
        <v>#DIV/0!</v>
      </c>
      <c r="T566" s="30" t="e">
        <f>VLOOKUP('GEOMETRIC INPUTS'!D566,'Pressure Calculations'!$A$22:$B$61,2,TRUE)</f>
        <v>#N/A</v>
      </c>
      <c r="U566" s="30" t="e">
        <f>VLOOKUP('GEOMETRIC INPUTS'!D566,'Pressure Calculations'!$C$22:$D$61,2,TRUE)</f>
        <v>#N/A</v>
      </c>
      <c r="V566" t="e">
        <f>T566*'GEOMETRIC INPUTS'!S566</f>
        <v>#N/A</v>
      </c>
      <c r="W566" s="27" t="e">
        <f>U566*'GEOMETRIC INPUTS'!R566</f>
        <v>#N/A</v>
      </c>
      <c r="X566" s="27" t="e">
        <f t="shared" si="130"/>
        <v>#N/A</v>
      </c>
      <c r="Y566" s="27" t="e">
        <f t="shared" si="131"/>
        <v>#N/A</v>
      </c>
      <c r="Z566" s="27" t="e">
        <f t="shared" si="132"/>
        <v>#DIV/0!</v>
      </c>
      <c r="AA566" s="27" t="e">
        <f t="shared" si="133"/>
        <v>#DIV/0!</v>
      </c>
      <c r="AB566" s="27" t="e">
        <f t="shared" si="134"/>
        <v>#DIV/0!</v>
      </c>
      <c r="AC566" t="e">
        <f t="shared" si="135"/>
        <v>#N/A</v>
      </c>
      <c r="AD566" s="28">
        <f>'GT Data'!D568</f>
        <v>0</v>
      </c>
      <c r="AE566" t="e">
        <f t="shared" si="136"/>
        <v>#N/A</v>
      </c>
      <c r="AF566" t="e">
        <f t="shared" si="137"/>
        <v>#N/A</v>
      </c>
      <c r="AG566" s="25" t="e">
        <f t="shared" si="138"/>
        <v>#DIV/0!</v>
      </c>
      <c r="AH566" s="25">
        <v>0</v>
      </c>
      <c r="AI566" s="25">
        <v>0</v>
      </c>
      <c r="AJ566" s="25" t="e">
        <f t="shared" si="139"/>
        <v>#N/A</v>
      </c>
      <c r="AK566" s="28">
        <f>'GT Data'!N568</f>
        <v>0</v>
      </c>
      <c r="AL566" s="25" t="e">
        <f t="shared" si="140"/>
        <v>#DIV/0!</v>
      </c>
      <c r="AM566" s="25" t="e">
        <f t="shared" si="141"/>
        <v>#DIV/0!</v>
      </c>
      <c r="AN566" s="25" t="e">
        <f t="shared" si="142"/>
        <v>#DIV/0!</v>
      </c>
      <c r="AO566" s="25">
        <v>0</v>
      </c>
      <c r="AP566" s="25">
        <v>0</v>
      </c>
      <c r="AQ566" s="25">
        <v>0</v>
      </c>
    </row>
    <row r="567" spans="1:43" x14ac:dyDescent="0.3">
      <c r="A567">
        <f>'Calculated Tab Properties'!A567</f>
        <v>0</v>
      </c>
      <c r="B567">
        <f>'Calculated Tab Properties'!B567</f>
        <v>0</v>
      </c>
      <c r="C567">
        <f>'Calculated Tab Properties'!C567</f>
        <v>0</v>
      </c>
      <c r="D567">
        <f>'Calculated Tab Properties'!D567</f>
        <v>0</v>
      </c>
      <c r="E567">
        <f>'Calculated Tab Properties'!E567</f>
        <v>0</v>
      </c>
      <c r="F567">
        <f>'Calculated Tab Properties'!F567</f>
        <v>0</v>
      </c>
      <c r="G567">
        <f>'Calculated Tab Properties'!G567</f>
        <v>0</v>
      </c>
      <c r="H567">
        <f>'Calculated Tab Properties'!H567</f>
        <v>0</v>
      </c>
      <c r="I567">
        <f>'Calculated Tab Properties'!I567</f>
        <v>0</v>
      </c>
      <c r="J567" s="20" t="e">
        <f>'Calculated Tab Properties'!J567</f>
        <v>#DIV/0!</v>
      </c>
      <c r="K567">
        <v>0</v>
      </c>
      <c r="L567">
        <v>0</v>
      </c>
      <c r="M567">
        <v>0</v>
      </c>
      <c r="N567">
        <v>0</v>
      </c>
      <c r="O567" s="27">
        <v>0</v>
      </c>
      <c r="P567" s="27">
        <v>0</v>
      </c>
      <c r="Q567">
        <v>0</v>
      </c>
      <c r="R567" t="e">
        <f>'Calculated Tab Properties'!R567</f>
        <v>#DIV/0!</v>
      </c>
      <c r="T567" s="30" t="e">
        <f>VLOOKUP('GEOMETRIC INPUTS'!D567,'Pressure Calculations'!$A$22:$B$61,2,TRUE)</f>
        <v>#N/A</v>
      </c>
      <c r="U567" s="30" t="e">
        <f>VLOOKUP('GEOMETRIC INPUTS'!D567,'Pressure Calculations'!$C$22:$D$61,2,TRUE)</f>
        <v>#N/A</v>
      </c>
      <c r="V567" t="e">
        <f>T567*'GEOMETRIC INPUTS'!S567</f>
        <v>#N/A</v>
      </c>
      <c r="W567" s="27" t="e">
        <f>U567*'GEOMETRIC INPUTS'!R567</f>
        <v>#N/A</v>
      </c>
      <c r="X567" s="27" t="e">
        <f t="shared" si="130"/>
        <v>#N/A</v>
      </c>
      <c r="Y567" s="27" t="e">
        <f t="shared" si="131"/>
        <v>#N/A</v>
      </c>
      <c r="Z567" s="27" t="e">
        <f t="shared" si="132"/>
        <v>#DIV/0!</v>
      </c>
      <c r="AA567" s="27" t="e">
        <f t="shared" si="133"/>
        <v>#DIV/0!</v>
      </c>
      <c r="AB567" s="27" t="e">
        <f t="shared" si="134"/>
        <v>#DIV/0!</v>
      </c>
      <c r="AC567" t="e">
        <f t="shared" si="135"/>
        <v>#N/A</v>
      </c>
      <c r="AD567" s="28">
        <f>'GT Data'!D569</f>
        <v>0</v>
      </c>
      <c r="AE567" t="e">
        <f t="shared" si="136"/>
        <v>#N/A</v>
      </c>
      <c r="AF567" t="e">
        <f t="shared" si="137"/>
        <v>#N/A</v>
      </c>
      <c r="AG567" s="25" t="e">
        <f t="shared" si="138"/>
        <v>#DIV/0!</v>
      </c>
      <c r="AH567" s="25">
        <v>0</v>
      </c>
      <c r="AI567" s="25">
        <v>0</v>
      </c>
      <c r="AJ567" s="25" t="e">
        <f t="shared" si="139"/>
        <v>#N/A</v>
      </c>
      <c r="AK567" s="28">
        <f>'GT Data'!N569</f>
        <v>0</v>
      </c>
      <c r="AL567" s="25" t="e">
        <f t="shared" si="140"/>
        <v>#DIV/0!</v>
      </c>
      <c r="AM567" s="25" t="e">
        <f t="shared" si="141"/>
        <v>#DIV/0!</v>
      </c>
      <c r="AN567" s="25" t="e">
        <f t="shared" si="142"/>
        <v>#DIV/0!</v>
      </c>
      <c r="AO567" s="25">
        <v>0</v>
      </c>
      <c r="AP567" s="25">
        <v>0</v>
      </c>
      <c r="AQ567" s="25">
        <v>0</v>
      </c>
    </row>
    <row r="568" spans="1:43" x14ac:dyDescent="0.3">
      <c r="A568">
        <f>'Calculated Tab Properties'!A568</f>
        <v>0</v>
      </c>
      <c r="B568">
        <f>'Calculated Tab Properties'!B568</f>
        <v>0</v>
      </c>
      <c r="C568">
        <f>'Calculated Tab Properties'!C568</f>
        <v>0</v>
      </c>
      <c r="D568">
        <f>'Calculated Tab Properties'!D568</f>
        <v>0</v>
      </c>
      <c r="E568">
        <f>'Calculated Tab Properties'!E568</f>
        <v>0</v>
      </c>
      <c r="F568">
        <f>'Calculated Tab Properties'!F568</f>
        <v>0</v>
      </c>
      <c r="G568">
        <f>'Calculated Tab Properties'!G568</f>
        <v>0</v>
      </c>
      <c r="H568">
        <f>'Calculated Tab Properties'!H568</f>
        <v>0</v>
      </c>
      <c r="I568">
        <f>'Calculated Tab Properties'!I568</f>
        <v>0</v>
      </c>
      <c r="J568" s="20" t="e">
        <f>'Calculated Tab Properties'!J568</f>
        <v>#DIV/0!</v>
      </c>
      <c r="K568">
        <v>0</v>
      </c>
      <c r="L568">
        <v>0</v>
      </c>
      <c r="M568">
        <v>0</v>
      </c>
      <c r="N568">
        <v>0</v>
      </c>
      <c r="O568" s="27">
        <v>0</v>
      </c>
      <c r="P568" s="27">
        <v>0</v>
      </c>
      <c r="Q568">
        <v>0</v>
      </c>
      <c r="R568" t="e">
        <f>'Calculated Tab Properties'!R568</f>
        <v>#DIV/0!</v>
      </c>
      <c r="T568" s="30" t="e">
        <f>VLOOKUP('GEOMETRIC INPUTS'!D568,'Pressure Calculations'!$A$22:$B$61,2,TRUE)</f>
        <v>#N/A</v>
      </c>
      <c r="U568" s="30" t="e">
        <f>VLOOKUP('GEOMETRIC INPUTS'!D568,'Pressure Calculations'!$C$22:$D$61,2,TRUE)</f>
        <v>#N/A</v>
      </c>
      <c r="V568" t="e">
        <f>T568*'GEOMETRIC INPUTS'!S568</f>
        <v>#N/A</v>
      </c>
      <c r="W568" s="27" t="e">
        <f>U568*'GEOMETRIC INPUTS'!R568</f>
        <v>#N/A</v>
      </c>
      <c r="X568" s="27" t="e">
        <f t="shared" si="130"/>
        <v>#N/A</v>
      </c>
      <c r="Y568" s="27" t="e">
        <f t="shared" si="131"/>
        <v>#N/A</v>
      </c>
      <c r="Z568" s="27" t="e">
        <f t="shared" si="132"/>
        <v>#DIV/0!</v>
      </c>
      <c r="AA568" s="27" t="e">
        <f t="shared" si="133"/>
        <v>#DIV/0!</v>
      </c>
      <c r="AB568" s="27" t="e">
        <f t="shared" si="134"/>
        <v>#DIV/0!</v>
      </c>
      <c r="AC568" t="e">
        <f t="shared" si="135"/>
        <v>#N/A</v>
      </c>
      <c r="AD568" s="28">
        <f>'GT Data'!D570</f>
        <v>0</v>
      </c>
      <c r="AE568" t="e">
        <f t="shared" si="136"/>
        <v>#N/A</v>
      </c>
      <c r="AF568" t="e">
        <f t="shared" si="137"/>
        <v>#N/A</v>
      </c>
      <c r="AG568" s="25" t="e">
        <f t="shared" si="138"/>
        <v>#DIV/0!</v>
      </c>
      <c r="AH568" s="25">
        <v>0</v>
      </c>
      <c r="AI568" s="25">
        <v>0</v>
      </c>
      <c r="AJ568" s="25" t="e">
        <f t="shared" si="139"/>
        <v>#N/A</v>
      </c>
      <c r="AK568" s="28">
        <f>'GT Data'!N570</f>
        <v>0</v>
      </c>
      <c r="AL568" s="25" t="e">
        <f t="shared" si="140"/>
        <v>#DIV/0!</v>
      </c>
      <c r="AM568" s="25" t="e">
        <f t="shared" si="141"/>
        <v>#DIV/0!</v>
      </c>
      <c r="AN568" s="25" t="e">
        <f t="shared" si="142"/>
        <v>#DIV/0!</v>
      </c>
      <c r="AO568" s="25">
        <v>0</v>
      </c>
      <c r="AP568" s="25">
        <v>0</v>
      </c>
      <c r="AQ568" s="25">
        <v>0</v>
      </c>
    </row>
    <row r="569" spans="1:43" x14ac:dyDescent="0.3">
      <c r="A569">
        <f>'Calculated Tab Properties'!A569</f>
        <v>0</v>
      </c>
      <c r="B569">
        <f>'Calculated Tab Properties'!B569</f>
        <v>0</v>
      </c>
      <c r="C569">
        <f>'Calculated Tab Properties'!C569</f>
        <v>0</v>
      </c>
      <c r="D569">
        <f>'Calculated Tab Properties'!D569</f>
        <v>0</v>
      </c>
      <c r="E569">
        <f>'Calculated Tab Properties'!E569</f>
        <v>0</v>
      </c>
      <c r="F569">
        <f>'Calculated Tab Properties'!F569</f>
        <v>0</v>
      </c>
      <c r="G569">
        <f>'Calculated Tab Properties'!G569</f>
        <v>0</v>
      </c>
      <c r="H569">
        <f>'Calculated Tab Properties'!H569</f>
        <v>0</v>
      </c>
      <c r="I569">
        <f>'Calculated Tab Properties'!I569</f>
        <v>0</v>
      </c>
      <c r="J569" s="20" t="e">
        <f>'Calculated Tab Properties'!J569</f>
        <v>#DIV/0!</v>
      </c>
      <c r="K569">
        <v>0</v>
      </c>
      <c r="L569">
        <v>0</v>
      </c>
      <c r="M569">
        <v>0</v>
      </c>
      <c r="N569">
        <v>0</v>
      </c>
      <c r="O569" s="27">
        <v>0</v>
      </c>
      <c r="P569" s="27">
        <v>0</v>
      </c>
      <c r="Q569">
        <v>0</v>
      </c>
      <c r="R569" t="e">
        <f>'Calculated Tab Properties'!R569</f>
        <v>#DIV/0!</v>
      </c>
      <c r="T569" s="30" t="e">
        <f>VLOOKUP('GEOMETRIC INPUTS'!D569,'Pressure Calculations'!$A$22:$B$61,2,TRUE)</f>
        <v>#N/A</v>
      </c>
      <c r="U569" s="30" t="e">
        <f>VLOOKUP('GEOMETRIC INPUTS'!D569,'Pressure Calculations'!$C$22:$D$61,2,TRUE)</f>
        <v>#N/A</v>
      </c>
      <c r="V569" t="e">
        <f>T569*'GEOMETRIC INPUTS'!S569</f>
        <v>#N/A</v>
      </c>
      <c r="W569" s="27" t="e">
        <f>U569*'GEOMETRIC INPUTS'!R569</f>
        <v>#N/A</v>
      </c>
      <c r="X569" s="27" t="e">
        <f t="shared" si="130"/>
        <v>#N/A</v>
      </c>
      <c r="Y569" s="27" t="e">
        <f t="shared" si="131"/>
        <v>#N/A</v>
      </c>
      <c r="Z569" s="27" t="e">
        <f t="shared" si="132"/>
        <v>#DIV/0!</v>
      </c>
      <c r="AA569" s="27" t="e">
        <f t="shared" si="133"/>
        <v>#DIV/0!</v>
      </c>
      <c r="AB569" s="27" t="e">
        <f t="shared" si="134"/>
        <v>#DIV/0!</v>
      </c>
      <c r="AC569" t="e">
        <f t="shared" si="135"/>
        <v>#N/A</v>
      </c>
      <c r="AD569" s="28">
        <f>'GT Data'!D571</f>
        <v>0</v>
      </c>
      <c r="AE569" t="e">
        <f t="shared" si="136"/>
        <v>#N/A</v>
      </c>
      <c r="AF569" t="e">
        <f t="shared" si="137"/>
        <v>#N/A</v>
      </c>
      <c r="AG569" s="25" t="e">
        <f t="shared" si="138"/>
        <v>#DIV/0!</v>
      </c>
      <c r="AH569" s="25">
        <v>0</v>
      </c>
      <c r="AI569" s="25">
        <v>0</v>
      </c>
      <c r="AJ569" s="25" t="e">
        <f t="shared" si="139"/>
        <v>#N/A</v>
      </c>
      <c r="AK569" s="28">
        <f>'GT Data'!N571</f>
        <v>0</v>
      </c>
      <c r="AL569" s="25" t="e">
        <f t="shared" si="140"/>
        <v>#DIV/0!</v>
      </c>
      <c r="AM569" s="25" t="e">
        <f t="shared" si="141"/>
        <v>#DIV/0!</v>
      </c>
      <c r="AN569" s="25" t="e">
        <f t="shared" si="142"/>
        <v>#DIV/0!</v>
      </c>
      <c r="AO569" s="25">
        <v>0</v>
      </c>
      <c r="AP569" s="25">
        <v>0</v>
      </c>
      <c r="AQ569" s="25">
        <v>0</v>
      </c>
    </row>
    <row r="570" spans="1:43" x14ac:dyDescent="0.3">
      <c r="A570">
        <f>'Calculated Tab Properties'!A570</f>
        <v>0</v>
      </c>
      <c r="B570">
        <f>'Calculated Tab Properties'!B570</f>
        <v>0</v>
      </c>
      <c r="C570">
        <f>'Calculated Tab Properties'!C570</f>
        <v>0</v>
      </c>
      <c r="D570">
        <f>'Calculated Tab Properties'!D570</f>
        <v>0</v>
      </c>
      <c r="E570">
        <f>'Calculated Tab Properties'!E570</f>
        <v>0</v>
      </c>
      <c r="F570">
        <f>'Calculated Tab Properties'!F570</f>
        <v>0</v>
      </c>
      <c r="G570">
        <f>'Calculated Tab Properties'!G570</f>
        <v>0</v>
      </c>
      <c r="H570">
        <f>'Calculated Tab Properties'!H570</f>
        <v>0</v>
      </c>
      <c r="I570">
        <f>'Calculated Tab Properties'!I570</f>
        <v>0</v>
      </c>
      <c r="J570" s="20" t="e">
        <f>'Calculated Tab Properties'!J570</f>
        <v>#DIV/0!</v>
      </c>
      <c r="K570">
        <v>0</v>
      </c>
      <c r="L570">
        <v>0</v>
      </c>
      <c r="M570">
        <v>0</v>
      </c>
      <c r="N570">
        <v>0</v>
      </c>
      <c r="O570" s="27">
        <v>0</v>
      </c>
      <c r="P570" s="27">
        <v>0</v>
      </c>
      <c r="Q570">
        <v>0</v>
      </c>
      <c r="R570" t="e">
        <f>'Calculated Tab Properties'!R570</f>
        <v>#DIV/0!</v>
      </c>
      <c r="T570" s="30" t="e">
        <f>VLOOKUP('GEOMETRIC INPUTS'!D570,'Pressure Calculations'!$A$22:$B$61,2,TRUE)</f>
        <v>#N/A</v>
      </c>
      <c r="U570" s="30" t="e">
        <f>VLOOKUP('GEOMETRIC INPUTS'!D570,'Pressure Calculations'!$C$22:$D$61,2,TRUE)</f>
        <v>#N/A</v>
      </c>
      <c r="V570" t="e">
        <f>T570*'GEOMETRIC INPUTS'!S570</f>
        <v>#N/A</v>
      </c>
      <c r="W570" s="27" t="e">
        <f>U570*'GEOMETRIC INPUTS'!R570</f>
        <v>#N/A</v>
      </c>
      <c r="X570" s="27" t="e">
        <f t="shared" si="130"/>
        <v>#N/A</v>
      </c>
      <c r="Y570" s="27" t="e">
        <f t="shared" si="131"/>
        <v>#N/A</v>
      </c>
      <c r="Z570" s="27" t="e">
        <f t="shared" si="132"/>
        <v>#DIV/0!</v>
      </c>
      <c r="AA570" s="27" t="e">
        <f t="shared" si="133"/>
        <v>#DIV/0!</v>
      </c>
      <c r="AB570" s="27" t="e">
        <f t="shared" si="134"/>
        <v>#DIV/0!</v>
      </c>
      <c r="AC570" t="e">
        <f t="shared" si="135"/>
        <v>#N/A</v>
      </c>
      <c r="AD570" s="28">
        <f>'GT Data'!D572</f>
        <v>0</v>
      </c>
      <c r="AE570" t="e">
        <f t="shared" si="136"/>
        <v>#N/A</v>
      </c>
      <c r="AF570" t="e">
        <f t="shared" si="137"/>
        <v>#N/A</v>
      </c>
      <c r="AG570" s="25" t="e">
        <f t="shared" si="138"/>
        <v>#DIV/0!</v>
      </c>
      <c r="AH570" s="25">
        <v>0</v>
      </c>
      <c r="AI570" s="25">
        <v>0</v>
      </c>
      <c r="AJ570" s="25" t="e">
        <f t="shared" si="139"/>
        <v>#N/A</v>
      </c>
      <c r="AK570" s="28">
        <f>'GT Data'!N572</f>
        <v>0</v>
      </c>
      <c r="AL570" s="25" t="e">
        <f t="shared" si="140"/>
        <v>#DIV/0!</v>
      </c>
      <c r="AM570" s="25" t="e">
        <f t="shared" si="141"/>
        <v>#DIV/0!</v>
      </c>
      <c r="AN570" s="25" t="e">
        <f t="shared" si="142"/>
        <v>#DIV/0!</v>
      </c>
      <c r="AO570" s="25">
        <v>0</v>
      </c>
      <c r="AP570" s="25">
        <v>0</v>
      </c>
      <c r="AQ570" s="25">
        <v>0</v>
      </c>
    </row>
    <row r="571" spans="1:43" x14ac:dyDescent="0.3">
      <c r="A571">
        <f>'Calculated Tab Properties'!A571</f>
        <v>0</v>
      </c>
      <c r="B571">
        <f>'Calculated Tab Properties'!B571</f>
        <v>0</v>
      </c>
      <c r="C571">
        <f>'Calculated Tab Properties'!C571</f>
        <v>0</v>
      </c>
      <c r="D571">
        <f>'Calculated Tab Properties'!D571</f>
        <v>0</v>
      </c>
      <c r="E571">
        <f>'Calculated Tab Properties'!E571</f>
        <v>0</v>
      </c>
      <c r="F571">
        <f>'Calculated Tab Properties'!F571</f>
        <v>0</v>
      </c>
      <c r="G571">
        <f>'Calculated Tab Properties'!G571</f>
        <v>0</v>
      </c>
      <c r="H571">
        <f>'Calculated Tab Properties'!H571</f>
        <v>0</v>
      </c>
      <c r="I571">
        <f>'Calculated Tab Properties'!I571</f>
        <v>0</v>
      </c>
      <c r="J571" s="20" t="e">
        <f>'Calculated Tab Properties'!J571</f>
        <v>#DIV/0!</v>
      </c>
      <c r="K571">
        <v>0</v>
      </c>
      <c r="L571">
        <v>0</v>
      </c>
      <c r="M571">
        <v>0</v>
      </c>
      <c r="N571">
        <v>0</v>
      </c>
      <c r="O571" s="27">
        <v>0</v>
      </c>
      <c r="P571" s="27">
        <v>0</v>
      </c>
      <c r="Q571">
        <v>0</v>
      </c>
      <c r="R571" t="e">
        <f>'Calculated Tab Properties'!R571</f>
        <v>#DIV/0!</v>
      </c>
      <c r="T571" s="30" t="e">
        <f>VLOOKUP('GEOMETRIC INPUTS'!D571,'Pressure Calculations'!$A$22:$B$61,2,TRUE)</f>
        <v>#N/A</v>
      </c>
      <c r="U571" s="30" t="e">
        <f>VLOOKUP('GEOMETRIC INPUTS'!D571,'Pressure Calculations'!$C$22:$D$61,2,TRUE)</f>
        <v>#N/A</v>
      </c>
      <c r="V571" t="e">
        <f>T571*'GEOMETRIC INPUTS'!S571</f>
        <v>#N/A</v>
      </c>
      <c r="W571" s="27" t="e">
        <f>U571*'GEOMETRIC INPUTS'!R571</f>
        <v>#N/A</v>
      </c>
      <c r="X571" s="27" t="e">
        <f t="shared" si="130"/>
        <v>#N/A</v>
      </c>
      <c r="Y571" s="27" t="e">
        <f t="shared" si="131"/>
        <v>#N/A</v>
      </c>
      <c r="Z571" s="27" t="e">
        <f t="shared" si="132"/>
        <v>#DIV/0!</v>
      </c>
      <c r="AA571" s="27" t="e">
        <f t="shared" si="133"/>
        <v>#DIV/0!</v>
      </c>
      <c r="AB571" s="27" t="e">
        <f t="shared" si="134"/>
        <v>#DIV/0!</v>
      </c>
      <c r="AC571" t="e">
        <f t="shared" si="135"/>
        <v>#N/A</v>
      </c>
      <c r="AD571" s="28">
        <f>'GT Data'!D573</f>
        <v>0</v>
      </c>
      <c r="AE571" t="e">
        <f t="shared" si="136"/>
        <v>#N/A</v>
      </c>
      <c r="AF571" t="e">
        <f t="shared" si="137"/>
        <v>#N/A</v>
      </c>
      <c r="AG571" s="25" t="e">
        <f t="shared" si="138"/>
        <v>#DIV/0!</v>
      </c>
      <c r="AH571" s="25">
        <v>0</v>
      </c>
      <c r="AI571" s="25">
        <v>0</v>
      </c>
      <c r="AJ571" s="25" t="e">
        <f t="shared" si="139"/>
        <v>#N/A</v>
      </c>
      <c r="AK571" s="28">
        <f>'GT Data'!N573</f>
        <v>0</v>
      </c>
      <c r="AL571" s="25" t="e">
        <f t="shared" si="140"/>
        <v>#DIV/0!</v>
      </c>
      <c r="AM571" s="25" t="e">
        <f t="shared" si="141"/>
        <v>#DIV/0!</v>
      </c>
      <c r="AN571" s="25" t="e">
        <f t="shared" si="142"/>
        <v>#DIV/0!</v>
      </c>
      <c r="AO571" s="25">
        <v>0</v>
      </c>
      <c r="AP571" s="25">
        <v>0</v>
      </c>
      <c r="AQ571" s="25">
        <v>0</v>
      </c>
    </row>
    <row r="572" spans="1:43" x14ac:dyDescent="0.3">
      <c r="A572">
        <f>'Calculated Tab Properties'!A572</f>
        <v>0</v>
      </c>
      <c r="B572">
        <f>'Calculated Tab Properties'!B572</f>
        <v>0</v>
      </c>
      <c r="C572">
        <f>'Calculated Tab Properties'!C572</f>
        <v>0</v>
      </c>
      <c r="D572">
        <f>'Calculated Tab Properties'!D572</f>
        <v>0</v>
      </c>
      <c r="E572">
        <f>'Calculated Tab Properties'!E572</f>
        <v>0</v>
      </c>
      <c r="F572">
        <f>'Calculated Tab Properties'!F572</f>
        <v>0</v>
      </c>
      <c r="G572">
        <f>'Calculated Tab Properties'!G572</f>
        <v>0</v>
      </c>
      <c r="H572">
        <f>'Calculated Tab Properties'!H572</f>
        <v>0</v>
      </c>
      <c r="I572">
        <f>'Calculated Tab Properties'!I572</f>
        <v>0</v>
      </c>
      <c r="J572" s="20" t="e">
        <f>'Calculated Tab Properties'!J572</f>
        <v>#DIV/0!</v>
      </c>
      <c r="K572">
        <v>0</v>
      </c>
      <c r="L572">
        <v>0</v>
      </c>
      <c r="M572">
        <v>0</v>
      </c>
      <c r="N572">
        <v>0</v>
      </c>
      <c r="O572" s="27">
        <v>0</v>
      </c>
      <c r="P572" s="27">
        <v>0</v>
      </c>
      <c r="Q572">
        <v>0</v>
      </c>
      <c r="R572" t="e">
        <f>'Calculated Tab Properties'!R572</f>
        <v>#DIV/0!</v>
      </c>
      <c r="T572" s="30" t="e">
        <f>VLOOKUP('GEOMETRIC INPUTS'!D572,'Pressure Calculations'!$A$22:$B$61,2,TRUE)</f>
        <v>#N/A</v>
      </c>
      <c r="U572" s="30" t="e">
        <f>VLOOKUP('GEOMETRIC INPUTS'!D572,'Pressure Calculations'!$C$22:$D$61,2,TRUE)</f>
        <v>#N/A</v>
      </c>
      <c r="V572" t="e">
        <f>T572*'GEOMETRIC INPUTS'!S572</f>
        <v>#N/A</v>
      </c>
      <c r="W572" s="27" t="e">
        <f>U572*'GEOMETRIC INPUTS'!R572</f>
        <v>#N/A</v>
      </c>
      <c r="X572" s="27" t="e">
        <f t="shared" si="130"/>
        <v>#N/A</v>
      </c>
      <c r="Y572" s="27" t="e">
        <f t="shared" si="131"/>
        <v>#N/A</v>
      </c>
      <c r="Z572" s="27" t="e">
        <f t="shared" si="132"/>
        <v>#DIV/0!</v>
      </c>
      <c r="AA572" s="27" t="e">
        <f t="shared" si="133"/>
        <v>#DIV/0!</v>
      </c>
      <c r="AB572" s="27" t="e">
        <f t="shared" si="134"/>
        <v>#DIV/0!</v>
      </c>
      <c r="AC572" t="e">
        <f t="shared" si="135"/>
        <v>#N/A</v>
      </c>
      <c r="AD572" s="28">
        <f>'GT Data'!D574</f>
        <v>0</v>
      </c>
      <c r="AE572" t="e">
        <f t="shared" si="136"/>
        <v>#N/A</v>
      </c>
      <c r="AF572" t="e">
        <f t="shared" si="137"/>
        <v>#N/A</v>
      </c>
      <c r="AG572" s="25" t="e">
        <f t="shared" si="138"/>
        <v>#DIV/0!</v>
      </c>
      <c r="AH572" s="25">
        <v>0</v>
      </c>
      <c r="AI572" s="25">
        <v>0</v>
      </c>
      <c r="AJ572" s="25" t="e">
        <f t="shared" si="139"/>
        <v>#N/A</v>
      </c>
      <c r="AK572" s="28">
        <f>'GT Data'!N574</f>
        <v>0</v>
      </c>
      <c r="AL572" s="25" t="e">
        <f t="shared" si="140"/>
        <v>#DIV/0!</v>
      </c>
      <c r="AM572" s="25" t="e">
        <f t="shared" si="141"/>
        <v>#DIV/0!</v>
      </c>
      <c r="AN572" s="25" t="e">
        <f t="shared" si="142"/>
        <v>#DIV/0!</v>
      </c>
      <c r="AO572" s="25">
        <v>0</v>
      </c>
      <c r="AP572" s="25">
        <v>0</v>
      </c>
      <c r="AQ572" s="25">
        <v>0</v>
      </c>
    </row>
    <row r="573" spans="1:43" x14ac:dyDescent="0.3">
      <c r="A573">
        <f>'Calculated Tab Properties'!A573</f>
        <v>0</v>
      </c>
      <c r="B573">
        <f>'Calculated Tab Properties'!B573</f>
        <v>0</v>
      </c>
      <c r="C573">
        <f>'Calculated Tab Properties'!C573</f>
        <v>0</v>
      </c>
      <c r="D573">
        <f>'Calculated Tab Properties'!D573</f>
        <v>0</v>
      </c>
      <c r="E573">
        <f>'Calculated Tab Properties'!E573</f>
        <v>0</v>
      </c>
      <c r="F573">
        <f>'Calculated Tab Properties'!F573</f>
        <v>0</v>
      </c>
      <c r="G573">
        <f>'Calculated Tab Properties'!G573</f>
        <v>0</v>
      </c>
      <c r="H573">
        <f>'Calculated Tab Properties'!H573</f>
        <v>0</v>
      </c>
      <c r="I573">
        <f>'Calculated Tab Properties'!I573</f>
        <v>0</v>
      </c>
      <c r="J573" s="20" t="e">
        <f>'Calculated Tab Properties'!J573</f>
        <v>#DIV/0!</v>
      </c>
      <c r="K573">
        <v>0</v>
      </c>
      <c r="L573">
        <v>0</v>
      </c>
      <c r="M573">
        <v>0</v>
      </c>
      <c r="N573">
        <v>0</v>
      </c>
      <c r="O573" s="27">
        <v>0</v>
      </c>
      <c r="P573" s="27">
        <v>0</v>
      </c>
      <c r="Q573">
        <v>0</v>
      </c>
      <c r="R573" t="e">
        <f>'Calculated Tab Properties'!R573</f>
        <v>#DIV/0!</v>
      </c>
      <c r="T573" s="30" t="e">
        <f>VLOOKUP('GEOMETRIC INPUTS'!D573,'Pressure Calculations'!$A$22:$B$61,2,TRUE)</f>
        <v>#N/A</v>
      </c>
      <c r="U573" s="30" t="e">
        <f>VLOOKUP('GEOMETRIC INPUTS'!D573,'Pressure Calculations'!$C$22:$D$61,2,TRUE)</f>
        <v>#N/A</v>
      </c>
      <c r="V573" t="e">
        <f>T573*'GEOMETRIC INPUTS'!S573</f>
        <v>#N/A</v>
      </c>
      <c r="W573" s="27" t="e">
        <f>U573*'GEOMETRIC INPUTS'!R573</f>
        <v>#N/A</v>
      </c>
      <c r="X573" s="27" t="e">
        <f t="shared" si="130"/>
        <v>#N/A</v>
      </c>
      <c r="Y573" s="27" t="e">
        <f t="shared" si="131"/>
        <v>#N/A</v>
      </c>
      <c r="Z573" s="27" t="e">
        <f t="shared" si="132"/>
        <v>#DIV/0!</v>
      </c>
      <c r="AA573" s="27" t="e">
        <f t="shared" si="133"/>
        <v>#DIV/0!</v>
      </c>
      <c r="AB573" s="27" t="e">
        <f t="shared" si="134"/>
        <v>#DIV/0!</v>
      </c>
      <c r="AC573" t="e">
        <f t="shared" si="135"/>
        <v>#N/A</v>
      </c>
      <c r="AD573" s="28">
        <f>'GT Data'!D575</f>
        <v>0</v>
      </c>
      <c r="AE573" t="e">
        <f t="shared" si="136"/>
        <v>#N/A</v>
      </c>
      <c r="AF573" t="e">
        <f t="shared" si="137"/>
        <v>#N/A</v>
      </c>
      <c r="AG573" s="25" t="e">
        <f t="shared" si="138"/>
        <v>#DIV/0!</v>
      </c>
      <c r="AH573" s="25">
        <v>0</v>
      </c>
      <c r="AI573" s="25">
        <v>0</v>
      </c>
      <c r="AJ573" s="25" t="e">
        <f t="shared" si="139"/>
        <v>#N/A</v>
      </c>
      <c r="AK573" s="28">
        <f>'GT Data'!N575</f>
        <v>0</v>
      </c>
      <c r="AL573" s="25" t="e">
        <f t="shared" si="140"/>
        <v>#DIV/0!</v>
      </c>
      <c r="AM573" s="25" t="e">
        <f t="shared" si="141"/>
        <v>#DIV/0!</v>
      </c>
      <c r="AN573" s="25" t="e">
        <f t="shared" si="142"/>
        <v>#DIV/0!</v>
      </c>
      <c r="AO573" s="25">
        <v>0</v>
      </c>
      <c r="AP573" s="25">
        <v>0</v>
      </c>
      <c r="AQ573" s="25">
        <v>0</v>
      </c>
    </row>
    <row r="574" spans="1:43" x14ac:dyDescent="0.3">
      <c r="A574">
        <f>'Calculated Tab Properties'!A574</f>
        <v>0</v>
      </c>
      <c r="B574">
        <f>'Calculated Tab Properties'!B574</f>
        <v>0</v>
      </c>
      <c r="C574">
        <f>'Calculated Tab Properties'!C574</f>
        <v>0</v>
      </c>
      <c r="D574">
        <f>'Calculated Tab Properties'!D574</f>
        <v>0</v>
      </c>
      <c r="E574">
        <f>'Calculated Tab Properties'!E574</f>
        <v>0</v>
      </c>
      <c r="F574">
        <f>'Calculated Tab Properties'!F574</f>
        <v>0</v>
      </c>
      <c r="G574">
        <f>'Calculated Tab Properties'!G574</f>
        <v>0</v>
      </c>
      <c r="H574">
        <f>'Calculated Tab Properties'!H574</f>
        <v>0</v>
      </c>
      <c r="I574">
        <f>'Calculated Tab Properties'!I574</f>
        <v>0</v>
      </c>
      <c r="J574" s="20" t="e">
        <f>'Calculated Tab Properties'!J574</f>
        <v>#DIV/0!</v>
      </c>
      <c r="K574">
        <v>0</v>
      </c>
      <c r="L574">
        <v>0</v>
      </c>
      <c r="M574">
        <v>0</v>
      </c>
      <c r="N574">
        <v>0</v>
      </c>
      <c r="O574" s="27">
        <v>0</v>
      </c>
      <c r="P574" s="27">
        <v>0</v>
      </c>
      <c r="Q574">
        <v>0</v>
      </c>
      <c r="R574" t="e">
        <f>'Calculated Tab Properties'!R574</f>
        <v>#DIV/0!</v>
      </c>
      <c r="T574" s="30" t="e">
        <f>VLOOKUP('GEOMETRIC INPUTS'!D574,'Pressure Calculations'!$A$22:$B$61,2,TRUE)</f>
        <v>#N/A</v>
      </c>
      <c r="U574" s="30" t="e">
        <f>VLOOKUP('GEOMETRIC INPUTS'!D574,'Pressure Calculations'!$C$22:$D$61,2,TRUE)</f>
        <v>#N/A</v>
      </c>
      <c r="V574" t="e">
        <f>T574*'GEOMETRIC INPUTS'!S574</f>
        <v>#N/A</v>
      </c>
      <c r="W574" s="27" t="e">
        <f>U574*'GEOMETRIC INPUTS'!R574</f>
        <v>#N/A</v>
      </c>
      <c r="X574" s="27" t="e">
        <f t="shared" si="130"/>
        <v>#N/A</v>
      </c>
      <c r="Y574" s="27" t="e">
        <f t="shared" si="131"/>
        <v>#N/A</v>
      </c>
      <c r="Z574" s="27" t="e">
        <f t="shared" si="132"/>
        <v>#DIV/0!</v>
      </c>
      <c r="AA574" s="27" t="e">
        <f t="shared" si="133"/>
        <v>#DIV/0!</v>
      </c>
      <c r="AB574" s="27" t="e">
        <f t="shared" si="134"/>
        <v>#DIV/0!</v>
      </c>
      <c r="AC574" t="e">
        <f t="shared" si="135"/>
        <v>#N/A</v>
      </c>
      <c r="AD574" s="28">
        <f>'GT Data'!D576</f>
        <v>0</v>
      </c>
      <c r="AE574" t="e">
        <f t="shared" si="136"/>
        <v>#N/A</v>
      </c>
      <c r="AF574" t="e">
        <f t="shared" si="137"/>
        <v>#N/A</v>
      </c>
      <c r="AG574" s="25" t="e">
        <f t="shared" si="138"/>
        <v>#DIV/0!</v>
      </c>
      <c r="AH574" s="25">
        <v>0</v>
      </c>
      <c r="AI574" s="25">
        <v>0</v>
      </c>
      <c r="AJ574" s="25" t="e">
        <f t="shared" si="139"/>
        <v>#N/A</v>
      </c>
      <c r="AK574" s="28">
        <f>'GT Data'!N576</f>
        <v>0</v>
      </c>
      <c r="AL574" s="25" t="e">
        <f t="shared" si="140"/>
        <v>#DIV/0!</v>
      </c>
      <c r="AM574" s="25" t="e">
        <f t="shared" si="141"/>
        <v>#DIV/0!</v>
      </c>
      <c r="AN574" s="25" t="e">
        <f t="shared" si="142"/>
        <v>#DIV/0!</v>
      </c>
      <c r="AO574" s="25">
        <v>0</v>
      </c>
      <c r="AP574" s="25">
        <v>0</v>
      </c>
      <c r="AQ574" s="25">
        <v>0</v>
      </c>
    </row>
    <row r="575" spans="1:43" x14ac:dyDescent="0.3">
      <c r="A575">
        <f>'Calculated Tab Properties'!A575</f>
        <v>0</v>
      </c>
      <c r="B575">
        <f>'Calculated Tab Properties'!B575</f>
        <v>0</v>
      </c>
      <c r="C575">
        <f>'Calculated Tab Properties'!C575</f>
        <v>0</v>
      </c>
      <c r="D575">
        <f>'Calculated Tab Properties'!D575</f>
        <v>0</v>
      </c>
      <c r="E575">
        <f>'Calculated Tab Properties'!E575</f>
        <v>0</v>
      </c>
      <c r="F575">
        <f>'Calculated Tab Properties'!F575</f>
        <v>0</v>
      </c>
      <c r="G575">
        <f>'Calculated Tab Properties'!G575</f>
        <v>0</v>
      </c>
      <c r="H575">
        <f>'Calculated Tab Properties'!H575</f>
        <v>0</v>
      </c>
      <c r="I575">
        <f>'Calculated Tab Properties'!I575</f>
        <v>0</v>
      </c>
      <c r="J575" s="20" t="e">
        <f>'Calculated Tab Properties'!J575</f>
        <v>#DIV/0!</v>
      </c>
      <c r="K575">
        <v>0</v>
      </c>
      <c r="L575">
        <v>0</v>
      </c>
      <c r="M575">
        <v>0</v>
      </c>
      <c r="N575">
        <v>0</v>
      </c>
      <c r="O575" s="27">
        <v>0</v>
      </c>
      <c r="P575" s="27">
        <v>0</v>
      </c>
      <c r="Q575">
        <v>0</v>
      </c>
      <c r="R575" t="e">
        <f>'Calculated Tab Properties'!R575</f>
        <v>#DIV/0!</v>
      </c>
      <c r="T575" s="30" t="e">
        <f>VLOOKUP('GEOMETRIC INPUTS'!D575,'Pressure Calculations'!$A$22:$B$61,2,TRUE)</f>
        <v>#N/A</v>
      </c>
      <c r="U575" s="30" t="e">
        <f>VLOOKUP('GEOMETRIC INPUTS'!D575,'Pressure Calculations'!$C$22:$D$61,2,TRUE)</f>
        <v>#N/A</v>
      </c>
      <c r="V575" t="e">
        <f>T575*'GEOMETRIC INPUTS'!S575</f>
        <v>#N/A</v>
      </c>
      <c r="W575" s="27" t="e">
        <f>U575*'GEOMETRIC INPUTS'!R575</f>
        <v>#N/A</v>
      </c>
      <c r="X575" s="27" t="e">
        <f t="shared" si="130"/>
        <v>#N/A</v>
      </c>
      <c r="Y575" s="27" t="e">
        <f t="shared" si="131"/>
        <v>#N/A</v>
      </c>
      <c r="Z575" s="27" t="e">
        <f t="shared" si="132"/>
        <v>#DIV/0!</v>
      </c>
      <c r="AA575" s="27" t="e">
        <f t="shared" si="133"/>
        <v>#DIV/0!</v>
      </c>
      <c r="AB575" s="27" t="e">
        <f t="shared" si="134"/>
        <v>#DIV/0!</v>
      </c>
      <c r="AC575" t="e">
        <f t="shared" si="135"/>
        <v>#N/A</v>
      </c>
      <c r="AD575" s="28">
        <f>'GT Data'!D577</f>
        <v>0</v>
      </c>
      <c r="AE575" t="e">
        <f t="shared" si="136"/>
        <v>#N/A</v>
      </c>
      <c r="AF575" t="e">
        <f t="shared" si="137"/>
        <v>#N/A</v>
      </c>
      <c r="AG575" s="25" t="e">
        <f t="shared" si="138"/>
        <v>#DIV/0!</v>
      </c>
      <c r="AH575" s="25">
        <v>0</v>
      </c>
      <c r="AI575" s="25">
        <v>0</v>
      </c>
      <c r="AJ575" s="25" t="e">
        <f t="shared" si="139"/>
        <v>#N/A</v>
      </c>
      <c r="AK575" s="28">
        <f>'GT Data'!N577</f>
        <v>0</v>
      </c>
      <c r="AL575" s="25" t="e">
        <f t="shared" si="140"/>
        <v>#DIV/0!</v>
      </c>
      <c r="AM575" s="25" t="e">
        <f t="shared" si="141"/>
        <v>#DIV/0!</v>
      </c>
      <c r="AN575" s="25" t="e">
        <f t="shared" si="142"/>
        <v>#DIV/0!</v>
      </c>
      <c r="AO575" s="25">
        <v>0</v>
      </c>
      <c r="AP575" s="25">
        <v>0</v>
      </c>
      <c r="AQ575" s="25">
        <v>0</v>
      </c>
    </row>
    <row r="576" spans="1:43" x14ac:dyDescent="0.3">
      <c r="A576">
        <f>'Calculated Tab Properties'!A576</f>
        <v>0</v>
      </c>
      <c r="B576">
        <f>'Calculated Tab Properties'!B576</f>
        <v>0</v>
      </c>
      <c r="C576">
        <f>'Calculated Tab Properties'!C576</f>
        <v>0</v>
      </c>
      <c r="D576">
        <f>'Calculated Tab Properties'!D576</f>
        <v>0</v>
      </c>
      <c r="E576">
        <f>'Calculated Tab Properties'!E576</f>
        <v>0</v>
      </c>
      <c r="F576">
        <f>'Calculated Tab Properties'!F576</f>
        <v>0</v>
      </c>
      <c r="G576">
        <f>'Calculated Tab Properties'!G576</f>
        <v>0</v>
      </c>
      <c r="H576">
        <f>'Calculated Tab Properties'!H576</f>
        <v>0</v>
      </c>
      <c r="I576">
        <f>'Calculated Tab Properties'!I576</f>
        <v>0</v>
      </c>
      <c r="J576" s="20" t="e">
        <f>'Calculated Tab Properties'!J576</f>
        <v>#DIV/0!</v>
      </c>
      <c r="K576">
        <v>0</v>
      </c>
      <c r="L576">
        <v>0</v>
      </c>
      <c r="M576">
        <v>0</v>
      </c>
      <c r="N576">
        <v>0</v>
      </c>
      <c r="O576" s="27">
        <v>0</v>
      </c>
      <c r="P576" s="27">
        <v>0</v>
      </c>
      <c r="Q576">
        <v>0</v>
      </c>
      <c r="R576" t="e">
        <f>'Calculated Tab Properties'!R576</f>
        <v>#DIV/0!</v>
      </c>
      <c r="T576" s="30" t="e">
        <f>VLOOKUP('GEOMETRIC INPUTS'!D576,'Pressure Calculations'!$A$22:$B$61,2,TRUE)</f>
        <v>#N/A</v>
      </c>
      <c r="U576" s="30" t="e">
        <f>VLOOKUP('GEOMETRIC INPUTS'!D576,'Pressure Calculations'!$C$22:$D$61,2,TRUE)</f>
        <v>#N/A</v>
      </c>
      <c r="V576" t="e">
        <f>T576*'GEOMETRIC INPUTS'!S576</f>
        <v>#N/A</v>
      </c>
      <c r="W576" s="27" t="e">
        <f>U576*'GEOMETRIC INPUTS'!R576</f>
        <v>#N/A</v>
      </c>
      <c r="X576" s="27" t="e">
        <f t="shared" si="130"/>
        <v>#N/A</v>
      </c>
      <c r="Y576" s="27" t="e">
        <f t="shared" si="131"/>
        <v>#N/A</v>
      </c>
      <c r="Z576" s="27" t="e">
        <f t="shared" si="132"/>
        <v>#DIV/0!</v>
      </c>
      <c r="AA576" s="27" t="e">
        <f t="shared" si="133"/>
        <v>#DIV/0!</v>
      </c>
      <c r="AB576" s="27" t="e">
        <f t="shared" si="134"/>
        <v>#DIV/0!</v>
      </c>
      <c r="AC576" t="e">
        <f t="shared" si="135"/>
        <v>#N/A</v>
      </c>
      <c r="AD576" s="28">
        <f>'GT Data'!D578</f>
        <v>0</v>
      </c>
      <c r="AE576" t="e">
        <f t="shared" si="136"/>
        <v>#N/A</v>
      </c>
      <c r="AF576" t="e">
        <f t="shared" si="137"/>
        <v>#N/A</v>
      </c>
      <c r="AG576" s="25" t="e">
        <f t="shared" si="138"/>
        <v>#DIV/0!</v>
      </c>
      <c r="AH576" s="25">
        <v>0</v>
      </c>
      <c r="AI576" s="25">
        <v>0</v>
      </c>
      <c r="AJ576" s="25" t="e">
        <f t="shared" si="139"/>
        <v>#N/A</v>
      </c>
      <c r="AK576" s="28">
        <f>'GT Data'!N578</f>
        <v>0</v>
      </c>
      <c r="AL576" s="25" t="e">
        <f t="shared" si="140"/>
        <v>#DIV/0!</v>
      </c>
      <c r="AM576" s="25" t="e">
        <f t="shared" si="141"/>
        <v>#DIV/0!</v>
      </c>
      <c r="AN576" s="25" t="e">
        <f t="shared" si="142"/>
        <v>#DIV/0!</v>
      </c>
      <c r="AO576" s="25">
        <v>0</v>
      </c>
      <c r="AP576" s="25">
        <v>0</v>
      </c>
      <c r="AQ576" s="25">
        <v>0</v>
      </c>
    </row>
    <row r="577" spans="1:43" x14ac:dyDescent="0.3">
      <c r="A577">
        <f>'Calculated Tab Properties'!A577</f>
        <v>0</v>
      </c>
      <c r="B577">
        <f>'Calculated Tab Properties'!B577</f>
        <v>0</v>
      </c>
      <c r="C577">
        <f>'Calculated Tab Properties'!C577</f>
        <v>0</v>
      </c>
      <c r="D577">
        <f>'Calculated Tab Properties'!D577</f>
        <v>0</v>
      </c>
      <c r="E577">
        <f>'Calculated Tab Properties'!E577</f>
        <v>0</v>
      </c>
      <c r="F577">
        <f>'Calculated Tab Properties'!F577</f>
        <v>0</v>
      </c>
      <c r="G577">
        <f>'Calculated Tab Properties'!G577</f>
        <v>0</v>
      </c>
      <c r="H577">
        <f>'Calculated Tab Properties'!H577</f>
        <v>0</v>
      </c>
      <c r="I577">
        <f>'Calculated Tab Properties'!I577</f>
        <v>0</v>
      </c>
      <c r="J577" s="20" t="e">
        <f>'Calculated Tab Properties'!J577</f>
        <v>#DIV/0!</v>
      </c>
      <c r="K577">
        <v>0</v>
      </c>
      <c r="L577">
        <v>0</v>
      </c>
      <c r="M577">
        <v>0</v>
      </c>
      <c r="N577">
        <v>0</v>
      </c>
      <c r="O577" s="27">
        <v>0</v>
      </c>
      <c r="P577" s="27">
        <v>0</v>
      </c>
      <c r="Q577">
        <v>0</v>
      </c>
      <c r="R577" t="e">
        <f>'Calculated Tab Properties'!R577</f>
        <v>#DIV/0!</v>
      </c>
      <c r="T577" s="30" t="e">
        <f>VLOOKUP('GEOMETRIC INPUTS'!D577,'Pressure Calculations'!$A$22:$B$61,2,TRUE)</f>
        <v>#N/A</v>
      </c>
      <c r="U577" s="30" t="e">
        <f>VLOOKUP('GEOMETRIC INPUTS'!D577,'Pressure Calculations'!$C$22:$D$61,2,TRUE)</f>
        <v>#N/A</v>
      </c>
      <c r="V577" t="e">
        <f>T577*'GEOMETRIC INPUTS'!S577</f>
        <v>#N/A</v>
      </c>
      <c r="W577" s="27" t="e">
        <f>U577*'GEOMETRIC INPUTS'!R577</f>
        <v>#N/A</v>
      </c>
      <c r="X577" s="27" t="e">
        <f t="shared" si="130"/>
        <v>#N/A</v>
      </c>
      <c r="Y577" s="27" t="e">
        <f t="shared" si="131"/>
        <v>#N/A</v>
      </c>
      <c r="Z577" s="27" t="e">
        <f t="shared" si="132"/>
        <v>#DIV/0!</v>
      </c>
      <c r="AA577" s="27" t="e">
        <f t="shared" si="133"/>
        <v>#DIV/0!</v>
      </c>
      <c r="AB577" s="27" t="e">
        <f t="shared" si="134"/>
        <v>#DIV/0!</v>
      </c>
      <c r="AC577" t="e">
        <f t="shared" si="135"/>
        <v>#N/A</v>
      </c>
      <c r="AD577" s="28">
        <f>'GT Data'!D579</f>
        <v>0</v>
      </c>
      <c r="AE577" t="e">
        <f t="shared" si="136"/>
        <v>#N/A</v>
      </c>
      <c r="AF577" t="e">
        <f t="shared" si="137"/>
        <v>#N/A</v>
      </c>
      <c r="AG577" s="25" t="e">
        <f t="shared" si="138"/>
        <v>#DIV/0!</v>
      </c>
      <c r="AH577" s="25">
        <v>0</v>
      </c>
      <c r="AI577" s="25">
        <v>0</v>
      </c>
      <c r="AJ577" s="25" t="e">
        <f t="shared" si="139"/>
        <v>#N/A</v>
      </c>
      <c r="AK577" s="28">
        <f>'GT Data'!N579</f>
        <v>0</v>
      </c>
      <c r="AL577" s="25" t="e">
        <f t="shared" si="140"/>
        <v>#DIV/0!</v>
      </c>
      <c r="AM577" s="25" t="e">
        <f t="shared" si="141"/>
        <v>#DIV/0!</v>
      </c>
      <c r="AN577" s="25" t="e">
        <f t="shared" si="142"/>
        <v>#DIV/0!</v>
      </c>
      <c r="AO577" s="25">
        <v>0</v>
      </c>
      <c r="AP577" s="25">
        <v>0</v>
      </c>
      <c r="AQ577" s="25">
        <v>0</v>
      </c>
    </row>
    <row r="578" spans="1:43" x14ac:dyDescent="0.3">
      <c r="A578">
        <f>'Calculated Tab Properties'!A578</f>
        <v>0</v>
      </c>
      <c r="B578">
        <f>'Calculated Tab Properties'!B578</f>
        <v>0</v>
      </c>
      <c r="C578">
        <f>'Calculated Tab Properties'!C578</f>
        <v>0</v>
      </c>
      <c r="D578">
        <f>'Calculated Tab Properties'!D578</f>
        <v>0</v>
      </c>
      <c r="E578">
        <f>'Calculated Tab Properties'!E578</f>
        <v>0</v>
      </c>
      <c r="F578">
        <f>'Calculated Tab Properties'!F578</f>
        <v>0</v>
      </c>
      <c r="G578">
        <f>'Calculated Tab Properties'!G578</f>
        <v>0</v>
      </c>
      <c r="H578">
        <f>'Calculated Tab Properties'!H578</f>
        <v>0</v>
      </c>
      <c r="I578">
        <f>'Calculated Tab Properties'!I578</f>
        <v>0</v>
      </c>
      <c r="J578" s="20" t="e">
        <f>'Calculated Tab Properties'!J578</f>
        <v>#DIV/0!</v>
      </c>
      <c r="K578">
        <v>0</v>
      </c>
      <c r="L578">
        <v>0</v>
      </c>
      <c r="M578">
        <v>0</v>
      </c>
      <c r="N578">
        <v>0</v>
      </c>
      <c r="O578" s="27">
        <v>0</v>
      </c>
      <c r="P578" s="27">
        <v>0</v>
      </c>
      <c r="Q578">
        <v>0</v>
      </c>
      <c r="R578" t="e">
        <f>'Calculated Tab Properties'!R578</f>
        <v>#DIV/0!</v>
      </c>
      <c r="T578" s="30" t="e">
        <f>VLOOKUP('GEOMETRIC INPUTS'!D578,'Pressure Calculations'!$A$22:$B$61,2,TRUE)</f>
        <v>#N/A</v>
      </c>
      <c r="U578" s="30" t="e">
        <f>VLOOKUP('GEOMETRIC INPUTS'!D578,'Pressure Calculations'!$C$22:$D$61,2,TRUE)</f>
        <v>#N/A</v>
      </c>
      <c r="V578" t="e">
        <f>T578*'GEOMETRIC INPUTS'!S578</f>
        <v>#N/A</v>
      </c>
      <c r="W578" s="27" t="e">
        <f>U578*'GEOMETRIC INPUTS'!R578</f>
        <v>#N/A</v>
      </c>
      <c r="X578" s="27" t="e">
        <f t="shared" si="130"/>
        <v>#N/A</v>
      </c>
      <c r="Y578" s="27" t="e">
        <f t="shared" si="131"/>
        <v>#N/A</v>
      </c>
      <c r="Z578" s="27" t="e">
        <f t="shared" si="132"/>
        <v>#DIV/0!</v>
      </c>
      <c r="AA578" s="27" t="e">
        <f t="shared" si="133"/>
        <v>#DIV/0!</v>
      </c>
      <c r="AB578" s="27" t="e">
        <f t="shared" si="134"/>
        <v>#DIV/0!</v>
      </c>
      <c r="AC578" t="e">
        <f t="shared" si="135"/>
        <v>#N/A</v>
      </c>
      <c r="AD578" s="28">
        <f>'GT Data'!D580</f>
        <v>0</v>
      </c>
      <c r="AE578" t="e">
        <f t="shared" si="136"/>
        <v>#N/A</v>
      </c>
      <c r="AF578" t="e">
        <f t="shared" si="137"/>
        <v>#N/A</v>
      </c>
      <c r="AG578" s="25" t="e">
        <f t="shared" si="138"/>
        <v>#DIV/0!</v>
      </c>
      <c r="AH578" s="25">
        <v>0</v>
      </c>
      <c r="AI578" s="25">
        <v>0</v>
      </c>
      <c r="AJ578" s="25" t="e">
        <f t="shared" si="139"/>
        <v>#N/A</v>
      </c>
      <c r="AK578" s="28">
        <f>'GT Data'!N580</f>
        <v>0</v>
      </c>
      <c r="AL578" s="25" t="e">
        <f t="shared" si="140"/>
        <v>#DIV/0!</v>
      </c>
      <c r="AM578" s="25" t="e">
        <f t="shared" si="141"/>
        <v>#DIV/0!</v>
      </c>
      <c r="AN578" s="25" t="e">
        <f t="shared" si="142"/>
        <v>#DIV/0!</v>
      </c>
      <c r="AO578" s="25">
        <v>0</v>
      </c>
      <c r="AP578" s="25">
        <v>0</v>
      </c>
      <c r="AQ578" s="25">
        <v>0</v>
      </c>
    </row>
    <row r="579" spans="1:43" x14ac:dyDescent="0.3">
      <c r="A579">
        <f>'Calculated Tab Properties'!A579</f>
        <v>0</v>
      </c>
      <c r="B579">
        <f>'Calculated Tab Properties'!B579</f>
        <v>0</v>
      </c>
      <c r="C579">
        <f>'Calculated Tab Properties'!C579</f>
        <v>0</v>
      </c>
      <c r="D579">
        <f>'Calculated Tab Properties'!D579</f>
        <v>0</v>
      </c>
      <c r="E579">
        <f>'Calculated Tab Properties'!E579</f>
        <v>0</v>
      </c>
      <c r="F579">
        <f>'Calculated Tab Properties'!F579</f>
        <v>0</v>
      </c>
      <c r="G579">
        <f>'Calculated Tab Properties'!G579</f>
        <v>0</v>
      </c>
      <c r="H579">
        <f>'Calculated Tab Properties'!H579</f>
        <v>0</v>
      </c>
      <c r="I579">
        <f>'Calculated Tab Properties'!I579</f>
        <v>0</v>
      </c>
      <c r="J579" s="20" t="e">
        <f>'Calculated Tab Properties'!J579</f>
        <v>#DIV/0!</v>
      </c>
      <c r="K579">
        <v>0</v>
      </c>
      <c r="L579">
        <v>0</v>
      </c>
      <c r="M579">
        <v>0</v>
      </c>
      <c r="N579">
        <v>0</v>
      </c>
      <c r="O579" s="27">
        <v>0</v>
      </c>
      <c r="P579" s="27">
        <v>0</v>
      </c>
      <c r="Q579">
        <v>0</v>
      </c>
      <c r="R579" t="e">
        <f>'Calculated Tab Properties'!R579</f>
        <v>#DIV/0!</v>
      </c>
      <c r="T579" s="30" t="e">
        <f>VLOOKUP('GEOMETRIC INPUTS'!D579,'Pressure Calculations'!$A$22:$B$61,2,TRUE)</f>
        <v>#N/A</v>
      </c>
      <c r="U579" s="30" t="e">
        <f>VLOOKUP('GEOMETRIC INPUTS'!D579,'Pressure Calculations'!$C$22:$D$61,2,TRUE)</f>
        <v>#N/A</v>
      </c>
      <c r="V579" t="e">
        <f>T579*'GEOMETRIC INPUTS'!S579</f>
        <v>#N/A</v>
      </c>
      <c r="W579" s="27" t="e">
        <f>U579*'GEOMETRIC INPUTS'!R579</f>
        <v>#N/A</v>
      </c>
      <c r="X579" s="27" t="e">
        <f t="shared" si="130"/>
        <v>#N/A</v>
      </c>
      <c r="Y579" s="27" t="e">
        <f t="shared" si="131"/>
        <v>#N/A</v>
      </c>
      <c r="Z579" s="27" t="e">
        <f t="shared" si="132"/>
        <v>#DIV/0!</v>
      </c>
      <c r="AA579" s="27" t="e">
        <f t="shared" si="133"/>
        <v>#DIV/0!</v>
      </c>
      <c r="AB579" s="27" t="e">
        <f t="shared" si="134"/>
        <v>#DIV/0!</v>
      </c>
      <c r="AC579" t="e">
        <f t="shared" si="135"/>
        <v>#N/A</v>
      </c>
      <c r="AD579" s="28">
        <f>'GT Data'!D581</f>
        <v>0</v>
      </c>
      <c r="AE579" t="e">
        <f t="shared" si="136"/>
        <v>#N/A</v>
      </c>
      <c r="AF579" t="e">
        <f t="shared" si="137"/>
        <v>#N/A</v>
      </c>
      <c r="AG579" s="25" t="e">
        <f t="shared" si="138"/>
        <v>#DIV/0!</v>
      </c>
      <c r="AH579" s="25">
        <v>0</v>
      </c>
      <c r="AI579" s="25">
        <v>0</v>
      </c>
      <c r="AJ579" s="25" t="e">
        <f t="shared" si="139"/>
        <v>#N/A</v>
      </c>
      <c r="AK579" s="28">
        <f>'GT Data'!N581</f>
        <v>0</v>
      </c>
      <c r="AL579" s="25" t="e">
        <f t="shared" si="140"/>
        <v>#DIV/0!</v>
      </c>
      <c r="AM579" s="25" t="e">
        <f t="shared" si="141"/>
        <v>#DIV/0!</v>
      </c>
      <c r="AN579" s="25" t="e">
        <f t="shared" si="142"/>
        <v>#DIV/0!</v>
      </c>
      <c r="AO579" s="25">
        <v>0</v>
      </c>
      <c r="AP579" s="25">
        <v>0</v>
      </c>
      <c r="AQ579" s="25">
        <v>0</v>
      </c>
    </row>
    <row r="580" spans="1:43" x14ac:dyDescent="0.3">
      <c r="A580">
        <f>'Calculated Tab Properties'!A580</f>
        <v>0</v>
      </c>
      <c r="B580">
        <f>'Calculated Tab Properties'!B580</f>
        <v>0</v>
      </c>
      <c r="C580">
        <f>'Calculated Tab Properties'!C580</f>
        <v>0</v>
      </c>
      <c r="D580">
        <f>'Calculated Tab Properties'!D580</f>
        <v>0</v>
      </c>
      <c r="E580">
        <f>'Calculated Tab Properties'!E580</f>
        <v>0</v>
      </c>
      <c r="F580">
        <f>'Calculated Tab Properties'!F580</f>
        <v>0</v>
      </c>
      <c r="G580">
        <f>'Calculated Tab Properties'!G580</f>
        <v>0</v>
      </c>
      <c r="H580">
        <f>'Calculated Tab Properties'!H580</f>
        <v>0</v>
      </c>
      <c r="I580">
        <f>'Calculated Tab Properties'!I580</f>
        <v>0</v>
      </c>
      <c r="J580" s="20" t="e">
        <f>'Calculated Tab Properties'!J580</f>
        <v>#DIV/0!</v>
      </c>
      <c r="K580">
        <v>0</v>
      </c>
      <c r="L580">
        <v>0</v>
      </c>
      <c r="M580">
        <v>0</v>
      </c>
      <c r="N580">
        <v>0</v>
      </c>
      <c r="O580" s="27">
        <v>0</v>
      </c>
      <c r="P580" s="27">
        <v>0</v>
      </c>
      <c r="Q580">
        <v>0</v>
      </c>
      <c r="R580" t="e">
        <f>'Calculated Tab Properties'!R580</f>
        <v>#DIV/0!</v>
      </c>
      <c r="T580" s="30" t="e">
        <f>VLOOKUP('GEOMETRIC INPUTS'!D580,'Pressure Calculations'!$A$22:$B$61,2,TRUE)</f>
        <v>#N/A</v>
      </c>
      <c r="U580" s="30" t="e">
        <f>VLOOKUP('GEOMETRIC INPUTS'!D580,'Pressure Calculations'!$C$22:$D$61,2,TRUE)</f>
        <v>#N/A</v>
      </c>
      <c r="V580" t="e">
        <f>T580*'GEOMETRIC INPUTS'!S580</f>
        <v>#N/A</v>
      </c>
      <c r="W580" s="27" t="e">
        <f>U580*'GEOMETRIC INPUTS'!R580</f>
        <v>#N/A</v>
      </c>
      <c r="X580" s="27" t="e">
        <f t="shared" si="130"/>
        <v>#N/A</v>
      </c>
      <c r="Y580" s="27" t="e">
        <f t="shared" si="131"/>
        <v>#N/A</v>
      </c>
      <c r="Z580" s="27" t="e">
        <f t="shared" si="132"/>
        <v>#DIV/0!</v>
      </c>
      <c r="AA580" s="27" t="e">
        <f t="shared" si="133"/>
        <v>#DIV/0!</v>
      </c>
      <c r="AB580" s="27" t="e">
        <f t="shared" si="134"/>
        <v>#DIV/0!</v>
      </c>
      <c r="AC580" t="e">
        <f t="shared" si="135"/>
        <v>#N/A</v>
      </c>
      <c r="AD580" s="28">
        <f>'GT Data'!D582</f>
        <v>0</v>
      </c>
      <c r="AE580" t="e">
        <f t="shared" si="136"/>
        <v>#N/A</v>
      </c>
      <c r="AF580" t="e">
        <f t="shared" si="137"/>
        <v>#N/A</v>
      </c>
      <c r="AG580" s="25" t="e">
        <f t="shared" si="138"/>
        <v>#DIV/0!</v>
      </c>
      <c r="AH580" s="25">
        <v>0</v>
      </c>
      <c r="AI580" s="25">
        <v>0</v>
      </c>
      <c r="AJ580" s="25" t="e">
        <f t="shared" si="139"/>
        <v>#N/A</v>
      </c>
      <c r="AK580" s="28">
        <f>'GT Data'!N582</f>
        <v>0</v>
      </c>
      <c r="AL580" s="25" t="e">
        <f t="shared" si="140"/>
        <v>#DIV/0!</v>
      </c>
      <c r="AM580" s="25" t="e">
        <f t="shared" si="141"/>
        <v>#DIV/0!</v>
      </c>
      <c r="AN580" s="25" t="e">
        <f t="shared" si="142"/>
        <v>#DIV/0!</v>
      </c>
      <c r="AO580" s="25">
        <v>0</v>
      </c>
      <c r="AP580" s="25">
        <v>0</v>
      </c>
      <c r="AQ580" s="25">
        <v>0</v>
      </c>
    </row>
    <row r="581" spans="1:43" x14ac:dyDescent="0.3">
      <c r="A581">
        <f>'Calculated Tab Properties'!A581</f>
        <v>0</v>
      </c>
      <c r="B581">
        <f>'Calculated Tab Properties'!B581</f>
        <v>0</v>
      </c>
      <c r="C581">
        <f>'Calculated Tab Properties'!C581</f>
        <v>0</v>
      </c>
      <c r="D581">
        <f>'Calculated Tab Properties'!D581</f>
        <v>0</v>
      </c>
      <c r="E581">
        <f>'Calculated Tab Properties'!E581</f>
        <v>0</v>
      </c>
      <c r="F581">
        <f>'Calculated Tab Properties'!F581</f>
        <v>0</v>
      </c>
      <c r="G581">
        <f>'Calculated Tab Properties'!G581</f>
        <v>0</v>
      </c>
      <c r="H581">
        <f>'Calculated Tab Properties'!H581</f>
        <v>0</v>
      </c>
      <c r="I581">
        <f>'Calculated Tab Properties'!I581</f>
        <v>0</v>
      </c>
      <c r="J581" s="20" t="e">
        <f>'Calculated Tab Properties'!J581</f>
        <v>#DIV/0!</v>
      </c>
      <c r="K581">
        <v>0</v>
      </c>
      <c r="L581">
        <v>0</v>
      </c>
      <c r="M581">
        <v>0</v>
      </c>
      <c r="N581">
        <v>0</v>
      </c>
      <c r="O581" s="27">
        <v>0</v>
      </c>
      <c r="P581" s="27">
        <v>0</v>
      </c>
      <c r="Q581">
        <v>0</v>
      </c>
      <c r="R581" t="e">
        <f>'Calculated Tab Properties'!R581</f>
        <v>#DIV/0!</v>
      </c>
      <c r="T581" s="30" t="e">
        <f>VLOOKUP('GEOMETRIC INPUTS'!D581,'Pressure Calculations'!$A$22:$B$61,2,TRUE)</f>
        <v>#N/A</v>
      </c>
      <c r="U581" s="30" t="e">
        <f>VLOOKUP('GEOMETRIC INPUTS'!D581,'Pressure Calculations'!$C$22:$D$61,2,TRUE)</f>
        <v>#N/A</v>
      </c>
      <c r="V581" t="e">
        <f>T581*'GEOMETRIC INPUTS'!S581</f>
        <v>#N/A</v>
      </c>
      <c r="W581" s="27" t="e">
        <f>U581*'GEOMETRIC INPUTS'!R581</f>
        <v>#N/A</v>
      </c>
      <c r="X581" s="27" t="e">
        <f t="shared" si="130"/>
        <v>#N/A</v>
      </c>
      <c r="Y581" s="27" t="e">
        <f t="shared" si="131"/>
        <v>#N/A</v>
      </c>
      <c r="Z581" s="27" t="e">
        <f t="shared" si="132"/>
        <v>#DIV/0!</v>
      </c>
      <c r="AA581" s="27" t="e">
        <f t="shared" si="133"/>
        <v>#DIV/0!</v>
      </c>
      <c r="AB581" s="27" t="e">
        <f t="shared" si="134"/>
        <v>#DIV/0!</v>
      </c>
      <c r="AC581" t="e">
        <f t="shared" si="135"/>
        <v>#N/A</v>
      </c>
      <c r="AD581" s="28">
        <f>'GT Data'!D583</f>
        <v>0</v>
      </c>
      <c r="AE581" t="e">
        <f t="shared" si="136"/>
        <v>#N/A</v>
      </c>
      <c r="AF581" t="e">
        <f t="shared" si="137"/>
        <v>#N/A</v>
      </c>
      <c r="AG581" s="25" t="e">
        <f t="shared" si="138"/>
        <v>#DIV/0!</v>
      </c>
      <c r="AH581" s="25">
        <v>0</v>
      </c>
      <c r="AI581" s="25">
        <v>0</v>
      </c>
      <c r="AJ581" s="25" t="e">
        <f t="shared" si="139"/>
        <v>#N/A</v>
      </c>
      <c r="AK581" s="28">
        <f>'GT Data'!N583</f>
        <v>0</v>
      </c>
      <c r="AL581" s="25" t="e">
        <f t="shared" si="140"/>
        <v>#DIV/0!</v>
      </c>
      <c r="AM581" s="25" t="e">
        <f t="shared" si="141"/>
        <v>#DIV/0!</v>
      </c>
      <c r="AN581" s="25" t="e">
        <f t="shared" si="142"/>
        <v>#DIV/0!</v>
      </c>
      <c r="AO581" s="25">
        <v>0</v>
      </c>
      <c r="AP581" s="25">
        <v>0</v>
      </c>
      <c r="AQ581" s="25">
        <v>0</v>
      </c>
    </row>
    <row r="582" spans="1:43" x14ac:dyDescent="0.3">
      <c r="A582">
        <f>'Calculated Tab Properties'!A582</f>
        <v>0</v>
      </c>
      <c r="B582">
        <f>'Calculated Tab Properties'!B582</f>
        <v>0</v>
      </c>
      <c r="C582">
        <f>'Calculated Tab Properties'!C582</f>
        <v>0</v>
      </c>
      <c r="D582">
        <f>'Calculated Tab Properties'!D582</f>
        <v>0</v>
      </c>
      <c r="E582">
        <f>'Calculated Tab Properties'!E582</f>
        <v>0</v>
      </c>
      <c r="F582">
        <f>'Calculated Tab Properties'!F582</f>
        <v>0</v>
      </c>
      <c r="G582">
        <f>'Calculated Tab Properties'!G582</f>
        <v>0</v>
      </c>
      <c r="H582">
        <f>'Calculated Tab Properties'!H582</f>
        <v>0</v>
      </c>
      <c r="I582">
        <f>'Calculated Tab Properties'!I582</f>
        <v>0</v>
      </c>
      <c r="J582" s="20" t="e">
        <f>'Calculated Tab Properties'!J582</f>
        <v>#DIV/0!</v>
      </c>
      <c r="K582">
        <v>0</v>
      </c>
      <c r="L582">
        <v>0</v>
      </c>
      <c r="M582">
        <v>0</v>
      </c>
      <c r="N582">
        <v>0</v>
      </c>
      <c r="O582" s="27">
        <v>0</v>
      </c>
      <c r="P582" s="27">
        <v>0</v>
      </c>
      <c r="Q582">
        <v>0</v>
      </c>
      <c r="R582" t="e">
        <f>'Calculated Tab Properties'!R582</f>
        <v>#DIV/0!</v>
      </c>
      <c r="T582" s="30" t="e">
        <f>VLOOKUP('GEOMETRIC INPUTS'!D582,'Pressure Calculations'!$A$22:$B$61,2,TRUE)</f>
        <v>#N/A</v>
      </c>
      <c r="U582" s="30" t="e">
        <f>VLOOKUP('GEOMETRIC INPUTS'!D582,'Pressure Calculations'!$C$22:$D$61,2,TRUE)</f>
        <v>#N/A</v>
      </c>
      <c r="V582" t="e">
        <f>T582*'GEOMETRIC INPUTS'!S582</f>
        <v>#N/A</v>
      </c>
      <c r="W582" s="27" t="e">
        <f>U582*'GEOMETRIC INPUTS'!R582</f>
        <v>#N/A</v>
      </c>
      <c r="X582" s="27" t="e">
        <f t="shared" si="130"/>
        <v>#N/A</v>
      </c>
      <c r="Y582" s="27" t="e">
        <f t="shared" si="131"/>
        <v>#N/A</v>
      </c>
      <c r="Z582" s="27" t="e">
        <f t="shared" si="132"/>
        <v>#DIV/0!</v>
      </c>
      <c r="AA582" s="27" t="e">
        <f t="shared" si="133"/>
        <v>#DIV/0!</v>
      </c>
      <c r="AB582" s="27" t="e">
        <f t="shared" si="134"/>
        <v>#DIV/0!</v>
      </c>
      <c r="AC582" t="e">
        <f t="shared" si="135"/>
        <v>#N/A</v>
      </c>
      <c r="AD582" s="28">
        <f>'GT Data'!D584</f>
        <v>0</v>
      </c>
      <c r="AE582" t="e">
        <f t="shared" si="136"/>
        <v>#N/A</v>
      </c>
      <c r="AF582" t="e">
        <f t="shared" si="137"/>
        <v>#N/A</v>
      </c>
      <c r="AG582" s="25" t="e">
        <f t="shared" si="138"/>
        <v>#DIV/0!</v>
      </c>
      <c r="AH582" s="25">
        <v>0</v>
      </c>
      <c r="AI582" s="25">
        <v>0</v>
      </c>
      <c r="AJ582" s="25" t="e">
        <f t="shared" si="139"/>
        <v>#N/A</v>
      </c>
      <c r="AK582" s="28">
        <f>'GT Data'!N584</f>
        <v>0</v>
      </c>
      <c r="AL582" s="25" t="e">
        <f t="shared" si="140"/>
        <v>#DIV/0!</v>
      </c>
      <c r="AM582" s="25" t="e">
        <f t="shared" si="141"/>
        <v>#DIV/0!</v>
      </c>
      <c r="AN582" s="25" t="e">
        <f t="shared" si="142"/>
        <v>#DIV/0!</v>
      </c>
      <c r="AO582" s="25">
        <v>0</v>
      </c>
      <c r="AP582" s="25">
        <v>0</v>
      </c>
      <c r="AQ582" s="25">
        <v>0</v>
      </c>
    </row>
    <row r="583" spans="1:43" x14ac:dyDescent="0.3">
      <c r="A583">
        <f>'Calculated Tab Properties'!A583</f>
        <v>0</v>
      </c>
      <c r="B583">
        <f>'Calculated Tab Properties'!B583</f>
        <v>0</v>
      </c>
      <c r="C583">
        <f>'Calculated Tab Properties'!C583</f>
        <v>0</v>
      </c>
      <c r="D583">
        <f>'Calculated Tab Properties'!D583</f>
        <v>0</v>
      </c>
      <c r="E583">
        <f>'Calculated Tab Properties'!E583</f>
        <v>0</v>
      </c>
      <c r="F583">
        <f>'Calculated Tab Properties'!F583</f>
        <v>0</v>
      </c>
      <c r="G583">
        <f>'Calculated Tab Properties'!G583</f>
        <v>0</v>
      </c>
      <c r="H583">
        <f>'Calculated Tab Properties'!H583</f>
        <v>0</v>
      </c>
      <c r="I583">
        <f>'Calculated Tab Properties'!I583</f>
        <v>0</v>
      </c>
      <c r="J583" s="20" t="e">
        <f>'Calculated Tab Properties'!J583</f>
        <v>#DIV/0!</v>
      </c>
      <c r="K583">
        <v>0</v>
      </c>
      <c r="L583">
        <v>0</v>
      </c>
      <c r="M583">
        <v>0</v>
      </c>
      <c r="N583">
        <v>0</v>
      </c>
      <c r="O583" s="27">
        <v>0</v>
      </c>
      <c r="P583" s="27">
        <v>0</v>
      </c>
      <c r="Q583">
        <v>0</v>
      </c>
      <c r="R583" t="e">
        <f>'Calculated Tab Properties'!R583</f>
        <v>#DIV/0!</v>
      </c>
      <c r="T583" s="30" t="e">
        <f>VLOOKUP('GEOMETRIC INPUTS'!D583,'Pressure Calculations'!$A$22:$B$61,2,TRUE)</f>
        <v>#N/A</v>
      </c>
      <c r="U583" s="30" t="e">
        <f>VLOOKUP('GEOMETRIC INPUTS'!D583,'Pressure Calculations'!$C$22:$D$61,2,TRUE)</f>
        <v>#N/A</v>
      </c>
      <c r="V583" t="e">
        <f>T583*'GEOMETRIC INPUTS'!S583</f>
        <v>#N/A</v>
      </c>
      <c r="W583" s="27" t="e">
        <f>U583*'GEOMETRIC INPUTS'!R583</f>
        <v>#N/A</v>
      </c>
      <c r="X583" s="27" t="e">
        <f t="shared" si="130"/>
        <v>#N/A</v>
      </c>
      <c r="Y583" s="27" t="e">
        <f t="shared" si="131"/>
        <v>#N/A</v>
      </c>
      <c r="Z583" s="27" t="e">
        <f t="shared" si="132"/>
        <v>#DIV/0!</v>
      </c>
      <c r="AA583" s="27" t="e">
        <f t="shared" si="133"/>
        <v>#DIV/0!</v>
      </c>
      <c r="AB583" s="27" t="e">
        <f t="shared" si="134"/>
        <v>#DIV/0!</v>
      </c>
      <c r="AC583" t="e">
        <f t="shared" si="135"/>
        <v>#N/A</v>
      </c>
      <c r="AD583" s="28">
        <f>'GT Data'!D585</f>
        <v>0</v>
      </c>
      <c r="AE583" t="e">
        <f t="shared" si="136"/>
        <v>#N/A</v>
      </c>
      <c r="AF583" t="e">
        <f t="shared" si="137"/>
        <v>#N/A</v>
      </c>
      <c r="AG583" s="25" t="e">
        <f t="shared" si="138"/>
        <v>#DIV/0!</v>
      </c>
      <c r="AH583" s="25">
        <v>0</v>
      </c>
      <c r="AI583" s="25">
        <v>0</v>
      </c>
      <c r="AJ583" s="25" t="e">
        <f t="shared" si="139"/>
        <v>#N/A</v>
      </c>
      <c r="AK583" s="28">
        <f>'GT Data'!N585</f>
        <v>0</v>
      </c>
      <c r="AL583" s="25" t="e">
        <f t="shared" si="140"/>
        <v>#DIV/0!</v>
      </c>
      <c r="AM583" s="25" t="e">
        <f t="shared" si="141"/>
        <v>#DIV/0!</v>
      </c>
      <c r="AN583" s="25" t="e">
        <f t="shared" si="142"/>
        <v>#DIV/0!</v>
      </c>
      <c r="AO583" s="25">
        <v>0</v>
      </c>
      <c r="AP583" s="25">
        <v>0</v>
      </c>
      <c r="AQ583" s="25">
        <v>0</v>
      </c>
    </row>
    <row r="584" spans="1:43" x14ac:dyDescent="0.3">
      <c r="A584">
        <f>'Calculated Tab Properties'!A584</f>
        <v>0</v>
      </c>
      <c r="B584">
        <f>'Calculated Tab Properties'!B584</f>
        <v>0</v>
      </c>
      <c r="C584">
        <f>'Calculated Tab Properties'!C584</f>
        <v>0</v>
      </c>
      <c r="D584">
        <f>'Calculated Tab Properties'!D584</f>
        <v>0</v>
      </c>
      <c r="E584">
        <f>'Calculated Tab Properties'!E584</f>
        <v>0</v>
      </c>
      <c r="F584">
        <f>'Calculated Tab Properties'!F584</f>
        <v>0</v>
      </c>
      <c r="G584">
        <f>'Calculated Tab Properties'!G584</f>
        <v>0</v>
      </c>
      <c r="H584">
        <f>'Calculated Tab Properties'!H584</f>
        <v>0</v>
      </c>
      <c r="I584">
        <f>'Calculated Tab Properties'!I584</f>
        <v>0</v>
      </c>
      <c r="J584" s="20" t="e">
        <f>'Calculated Tab Properties'!J584</f>
        <v>#DIV/0!</v>
      </c>
      <c r="K584">
        <v>0</v>
      </c>
      <c r="L584">
        <v>0</v>
      </c>
      <c r="M584">
        <v>0</v>
      </c>
      <c r="N584">
        <v>0</v>
      </c>
      <c r="O584" s="27">
        <v>0</v>
      </c>
      <c r="P584" s="27">
        <v>0</v>
      </c>
      <c r="Q584">
        <v>0</v>
      </c>
      <c r="R584" t="e">
        <f>'Calculated Tab Properties'!R584</f>
        <v>#DIV/0!</v>
      </c>
      <c r="T584" s="30" t="e">
        <f>VLOOKUP('GEOMETRIC INPUTS'!D584,'Pressure Calculations'!$A$22:$B$61,2,TRUE)</f>
        <v>#N/A</v>
      </c>
      <c r="U584" s="30" t="e">
        <f>VLOOKUP('GEOMETRIC INPUTS'!D584,'Pressure Calculations'!$C$22:$D$61,2,TRUE)</f>
        <v>#N/A</v>
      </c>
      <c r="V584" t="e">
        <f>T584*'GEOMETRIC INPUTS'!S584</f>
        <v>#N/A</v>
      </c>
      <c r="W584" s="27" t="e">
        <f>U584*'GEOMETRIC INPUTS'!R584</f>
        <v>#N/A</v>
      </c>
      <c r="X584" s="27" t="e">
        <f t="shared" si="130"/>
        <v>#N/A</v>
      </c>
      <c r="Y584" s="27" t="e">
        <f t="shared" si="131"/>
        <v>#N/A</v>
      </c>
      <c r="Z584" s="27" t="e">
        <f t="shared" si="132"/>
        <v>#DIV/0!</v>
      </c>
      <c r="AA584" s="27" t="e">
        <f t="shared" si="133"/>
        <v>#DIV/0!</v>
      </c>
      <c r="AB584" s="27" t="e">
        <f t="shared" si="134"/>
        <v>#DIV/0!</v>
      </c>
      <c r="AC584" t="e">
        <f t="shared" si="135"/>
        <v>#N/A</v>
      </c>
      <c r="AD584" s="28">
        <f>'GT Data'!D586</f>
        <v>0</v>
      </c>
      <c r="AE584" t="e">
        <f t="shared" si="136"/>
        <v>#N/A</v>
      </c>
      <c r="AF584" t="e">
        <f t="shared" si="137"/>
        <v>#N/A</v>
      </c>
      <c r="AG584" s="25" t="e">
        <f t="shared" si="138"/>
        <v>#DIV/0!</v>
      </c>
      <c r="AH584" s="25">
        <v>0</v>
      </c>
      <c r="AI584" s="25">
        <v>0</v>
      </c>
      <c r="AJ584" s="25" t="e">
        <f t="shared" si="139"/>
        <v>#N/A</v>
      </c>
      <c r="AK584" s="28">
        <f>'GT Data'!N586</f>
        <v>0</v>
      </c>
      <c r="AL584" s="25" t="e">
        <f t="shared" si="140"/>
        <v>#DIV/0!</v>
      </c>
      <c r="AM584" s="25" t="e">
        <f t="shared" si="141"/>
        <v>#DIV/0!</v>
      </c>
      <c r="AN584" s="25" t="e">
        <f t="shared" si="142"/>
        <v>#DIV/0!</v>
      </c>
      <c r="AO584" s="25">
        <v>0</v>
      </c>
      <c r="AP584" s="25">
        <v>0</v>
      </c>
      <c r="AQ584" s="25">
        <v>0</v>
      </c>
    </row>
    <row r="585" spans="1:43" x14ac:dyDescent="0.3">
      <c r="A585">
        <f>'Calculated Tab Properties'!A585</f>
        <v>0</v>
      </c>
      <c r="B585">
        <f>'Calculated Tab Properties'!B585</f>
        <v>0</v>
      </c>
      <c r="C585">
        <f>'Calculated Tab Properties'!C585</f>
        <v>0</v>
      </c>
      <c r="D585">
        <f>'Calculated Tab Properties'!D585</f>
        <v>0</v>
      </c>
      <c r="E585">
        <f>'Calculated Tab Properties'!E585</f>
        <v>0</v>
      </c>
      <c r="F585">
        <f>'Calculated Tab Properties'!F585</f>
        <v>0</v>
      </c>
      <c r="G585">
        <f>'Calculated Tab Properties'!G585</f>
        <v>0</v>
      </c>
      <c r="H585">
        <f>'Calculated Tab Properties'!H585</f>
        <v>0</v>
      </c>
      <c r="I585">
        <f>'Calculated Tab Properties'!I585</f>
        <v>0</v>
      </c>
      <c r="J585" s="20" t="e">
        <f>'Calculated Tab Properties'!J585</f>
        <v>#DIV/0!</v>
      </c>
      <c r="K585">
        <v>0</v>
      </c>
      <c r="L585">
        <v>0</v>
      </c>
      <c r="M585">
        <v>0</v>
      </c>
      <c r="N585">
        <v>0</v>
      </c>
      <c r="O585" s="27">
        <v>0</v>
      </c>
      <c r="P585" s="27">
        <v>0</v>
      </c>
      <c r="Q585">
        <v>0</v>
      </c>
      <c r="R585" t="e">
        <f>'Calculated Tab Properties'!R585</f>
        <v>#DIV/0!</v>
      </c>
      <c r="T585" s="30" t="e">
        <f>VLOOKUP('GEOMETRIC INPUTS'!D585,'Pressure Calculations'!$A$22:$B$61,2,TRUE)</f>
        <v>#N/A</v>
      </c>
      <c r="U585" s="30" t="e">
        <f>VLOOKUP('GEOMETRIC INPUTS'!D585,'Pressure Calculations'!$C$22:$D$61,2,TRUE)</f>
        <v>#N/A</v>
      </c>
      <c r="V585" t="e">
        <f>T585*'GEOMETRIC INPUTS'!S585</f>
        <v>#N/A</v>
      </c>
      <c r="W585" s="27" t="e">
        <f>U585*'GEOMETRIC INPUTS'!R585</f>
        <v>#N/A</v>
      </c>
      <c r="X585" s="27" t="e">
        <f t="shared" si="130"/>
        <v>#N/A</v>
      </c>
      <c r="Y585" s="27" t="e">
        <f t="shared" si="131"/>
        <v>#N/A</v>
      </c>
      <c r="Z585" s="27" t="e">
        <f t="shared" si="132"/>
        <v>#DIV/0!</v>
      </c>
      <c r="AA585" s="27" t="e">
        <f t="shared" si="133"/>
        <v>#DIV/0!</v>
      </c>
      <c r="AB585" s="27" t="e">
        <f t="shared" si="134"/>
        <v>#DIV/0!</v>
      </c>
      <c r="AC585" t="e">
        <f t="shared" si="135"/>
        <v>#N/A</v>
      </c>
      <c r="AD585" s="28">
        <f>'GT Data'!D587</f>
        <v>0</v>
      </c>
      <c r="AE585" t="e">
        <f t="shared" si="136"/>
        <v>#N/A</v>
      </c>
      <c r="AF585" t="e">
        <f t="shared" si="137"/>
        <v>#N/A</v>
      </c>
      <c r="AG585" s="25" t="e">
        <f t="shared" si="138"/>
        <v>#DIV/0!</v>
      </c>
      <c r="AH585" s="25">
        <v>0</v>
      </c>
      <c r="AI585" s="25">
        <v>0</v>
      </c>
      <c r="AJ585" s="25" t="e">
        <f t="shared" si="139"/>
        <v>#N/A</v>
      </c>
      <c r="AK585" s="28">
        <f>'GT Data'!N587</f>
        <v>0</v>
      </c>
      <c r="AL585" s="25" t="e">
        <f t="shared" si="140"/>
        <v>#DIV/0!</v>
      </c>
      <c r="AM585" s="25" t="e">
        <f t="shared" si="141"/>
        <v>#DIV/0!</v>
      </c>
      <c r="AN585" s="25" t="e">
        <f t="shared" si="142"/>
        <v>#DIV/0!</v>
      </c>
      <c r="AO585" s="25">
        <v>0</v>
      </c>
      <c r="AP585" s="25">
        <v>0</v>
      </c>
      <c r="AQ585" s="25">
        <v>0</v>
      </c>
    </row>
    <row r="586" spans="1:43" x14ac:dyDescent="0.3">
      <c r="A586">
        <f>'Calculated Tab Properties'!A586</f>
        <v>0</v>
      </c>
      <c r="B586">
        <f>'Calculated Tab Properties'!B586</f>
        <v>0</v>
      </c>
      <c r="C586">
        <f>'Calculated Tab Properties'!C586</f>
        <v>0</v>
      </c>
      <c r="D586">
        <f>'Calculated Tab Properties'!D586</f>
        <v>0</v>
      </c>
      <c r="E586">
        <f>'Calculated Tab Properties'!E586</f>
        <v>0</v>
      </c>
      <c r="F586">
        <f>'Calculated Tab Properties'!F586</f>
        <v>0</v>
      </c>
      <c r="G586">
        <f>'Calculated Tab Properties'!G586</f>
        <v>0</v>
      </c>
      <c r="H586">
        <f>'Calculated Tab Properties'!H586</f>
        <v>0</v>
      </c>
      <c r="I586">
        <f>'Calculated Tab Properties'!I586</f>
        <v>0</v>
      </c>
      <c r="J586" s="20" t="e">
        <f>'Calculated Tab Properties'!J586</f>
        <v>#DIV/0!</v>
      </c>
      <c r="K586">
        <v>0</v>
      </c>
      <c r="L586">
        <v>0</v>
      </c>
      <c r="M586">
        <v>0</v>
      </c>
      <c r="N586">
        <v>0</v>
      </c>
      <c r="O586" s="27">
        <v>0</v>
      </c>
      <c r="P586" s="27">
        <v>0</v>
      </c>
      <c r="Q586">
        <v>0</v>
      </c>
      <c r="R586" t="e">
        <f>'Calculated Tab Properties'!R586</f>
        <v>#DIV/0!</v>
      </c>
      <c r="T586" s="30" t="e">
        <f>VLOOKUP('GEOMETRIC INPUTS'!D586,'Pressure Calculations'!$A$22:$B$61,2,TRUE)</f>
        <v>#N/A</v>
      </c>
      <c r="U586" s="30" t="e">
        <f>VLOOKUP('GEOMETRIC INPUTS'!D586,'Pressure Calculations'!$C$22:$D$61,2,TRUE)</f>
        <v>#N/A</v>
      </c>
      <c r="V586" t="e">
        <f>T586*'GEOMETRIC INPUTS'!S586</f>
        <v>#N/A</v>
      </c>
      <c r="W586" s="27" t="e">
        <f>U586*'GEOMETRIC INPUTS'!R586</f>
        <v>#N/A</v>
      </c>
      <c r="X586" s="27" t="e">
        <f t="shared" si="130"/>
        <v>#N/A</v>
      </c>
      <c r="Y586" s="27" t="e">
        <f t="shared" si="131"/>
        <v>#N/A</v>
      </c>
      <c r="Z586" s="27" t="e">
        <f t="shared" si="132"/>
        <v>#DIV/0!</v>
      </c>
      <c r="AA586" s="27" t="e">
        <f t="shared" si="133"/>
        <v>#DIV/0!</v>
      </c>
      <c r="AB586" s="27" t="e">
        <f t="shared" si="134"/>
        <v>#DIV/0!</v>
      </c>
      <c r="AC586" t="e">
        <f t="shared" si="135"/>
        <v>#N/A</v>
      </c>
      <c r="AD586" s="28">
        <f>'GT Data'!D588</f>
        <v>0</v>
      </c>
      <c r="AE586" t="e">
        <f t="shared" si="136"/>
        <v>#N/A</v>
      </c>
      <c r="AF586" t="e">
        <f t="shared" si="137"/>
        <v>#N/A</v>
      </c>
      <c r="AG586" s="25" t="e">
        <f t="shared" si="138"/>
        <v>#DIV/0!</v>
      </c>
      <c r="AH586" s="25">
        <v>0</v>
      </c>
      <c r="AI586" s="25">
        <v>0</v>
      </c>
      <c r="AJ586" s="25" t="e">
        <f t="shared" si="139"/>
        <v>#N/A</v>
      </c>
      <c r="AK586" s="28">
        <f>'GT Data'!N588</f>
        <v>0</v>
      </c>
      <c r="AL586" s="25" t="e">
        <f t="shared" si="140"/>
        <v>#DIV/0!</v>
      </c>
      <c r="AM586" s="25" t="e">
        <f t="shared" si="141"/>
        <v>#DIV/0!</v>
      </c>
      <c r="AN586" s="25" t="e">
        <f t="shared" si="142"/>
        <v>#DIV/0!</v>
      </c>
      <c r="AO586" s="25">
        <v>0</v>
      </c>
      <c r="AP586" s="25">
        <v>0</v>
      </c>
      <c r="AQ586" s="25">
        <v>0</v>
      </c>
    </row>
    <row r="587" spans="1:43" x14ac:dyDescent="0.3">
      <c r="A587">
        <f>'Calculated Tab Properties'!A587</f>
        <v>0</v>
      </c>
      <c r="B587">
        <f>'Calculated Tab Properties'!B587</f>
        <v>0</v>
      </c>
      <c r="C587">
        <f>'Calculated Tab Properties'!C587</f>
        <v>0</v>
      </c>
      <c r="D587">
        <f>'Calculated Tab Properties'!D587</f>
        <v>0</v>
      </c>
      <c r="E587">
        <f>'Calculated Tab Properties'!E587</f>
        <v>0</v>
      </c>
      <c r="F587">
        <f>'Calculated Tab Properties'!F587</f>
        <v>0</v>
      </c>
      <c r="G587">
        <f>'Calculated Tab Properties'!G587</f>
        <v>0</v>
      </c>
      <c r="H587">
        <f>'Calculated Tab Properties'!H587</f>
        <v>0</v>
      </c>
      <c r="I587">
        <f>'Calculated Tab Properties'!I587</f>
        <v>0</v>
      </c>
      <c r="J587" s="20" t="e">
        <f>'Calculated Tab Properties'!J587</f>
        <v>#DIV/0!</v>
      </c>
      <c r="K587">
        <v>0</v>
      </c>
      <c r="L587">
        <v>0</v>
      </c>
      <c r="M587">
        <v>0</v>
      </c>
      <c r="N587">
        <v>0</v>
      </c>
      <c r="O587" s="27">
        <v>0</v>
      </c>
      <c r="P587" s="27">
        <v>0</v>
      </c>
      <c r="Q587">
        <v>0</v>
      </c>
      <c r="R587" t="e">
        <f>'Calculated Tab Properties'!R587</f>
        <v>#DIV/0!</v>
      </c>
      <c r="T587" s="30" t="e">
        <f>VLOOKUP('GEOMETRIC INPUTS'!D587,'Pressure Calculations'!$A$22:$B$61,2,TRUE)</f>
        <v>#N/A</v>
      </c>
      <c r="U587" s="30" t="e">
        <f>VLOOKUP('GEOMETRIC INPUTS'!D587,'Pressure Calculations'!$C$22:$D$61,2,TRUE)</f>
        <v>#N/A</v>
      </c>
      <c r="V587" t="e">
        <f>T587*'GEOMETRIC INPUTS'!S587</f>
        <v>#N/A</v>
      </c>
      <c r="W587" s="27" t="e">
        <f>U587*'GEOMETRIC INPUTS'!R587</f>
        <v>#N/A</v>
      </c>
      <c r="X587" s="27" t="e">
        <f t="shared" si="130"/>
        <v>#N/A</v>
      </c>
      <c r="Y587" s="27" t="e">
        <f t="shared" si="131"/>
        <v>#N/A</v>
      </c>
      <c r="Z587" s="27" t="e">
        <f t="shared" si="132"/>
        <v>#DIV/0!</v>
      </c>
      <c r="AA587" s="27" t="e">
        <f t="shared" si="133"/>
        <v>#DIV/0!</v>
      </c>
      <c r="AB587" s="27" t="e">
        <f t="shared" si="134"/>
        <v>#DIV/0!</v>
      </c>
      <c r="AC587" t="e">
        <f t="shared" si="135"/>
        <v>#N/A</v>
      </c>
      <c r="AD587" s="28">
        <f>'GT Data'!D589</f>
        <v>0</v>
      </c>
      <c r="AE587" t="e">
        <f t="shared" si="136"/>
        <v>#N/A</v>
      </c>
      <c r="AF587" t="e">
        <f t="shared" si="137"/>
        <v>#N/A</v>
      </c>
      <c r="AG587" s="25" t="e">
        <f t="shared" si="138"/>
        <v>#DIV/0!</v>
      </c>
      <c r="AH587" s="25">
        <v>0</v>
      </c>
      <c r="AI587" s="25">
        <v>0</v>
      </c>
      <c r="AJ587" s="25" t="e">
        <f t="shared" si="139"/>
        <v>#N/A</v>
      </c>
      <c r="AK587" s="28">
        <f>'GT Data'!N589</f>
        <v>0</v>
      </c>
      <c r="AL587" s="25" t="e">
        <f t="shared" si="140"/>
        <v>#DIV/0!</v>
      </c>
      <c r="AM587" s="25" t="e">
        <f t="shared" si="141"/>
        <v>#DIV/0!</v>
      </c>
      <c r="AN587" s="25" t="e">
        <f t="shared" si="142"/>
        <v>#DIV/0!</v>
      </c>
      <c r="AO587" s="25">
        <v>0</v>
      </c>
      <c r="AP587" s="25">
        <v>0</v>
      </c>
      <c r="AQ587" s="25">
        <v>0</v>
      </c>
    </row>
    <row r="588" spans="1:43" x14ac:dyDescent="0.3">
      <c r="A588">
        <f>'Calculated Tab Properties'!A588</f>
        <v>0</v>
      </c>
      <c r="B588">
        <f>'Calculated Tab Properties'!B588</f>
        <v>0</v>
      </c>
      <c r="C588">
        <f>'Calculated Tab Properties'!C588</f>
        <v>0</v>
      </c>
      <c r="D588">
        <f>'Calculated Tab Properties'!D588</f>
        <v>0</v>
      </c>
      <c r="E588">
        <f>'Calculated Tab Properties'!E588</f>
        <v>0</v>
      </c>
      <c r="F588">
        <f>'Calculated Tab Properties'!F588</f>
        <v>0</v>
      </c>
      <c r="G588">
        <f>'Calculated Tab Properties'!G588</f>
        <v>0</v>
      </c>
      <c r="H588">
        <f>'Calculated Tab Properties'!H588</f>
        <v>0</v>
      </c>
      <c r="I588">
        <f>'Calculated Tab Properties'!I588</f>
        <v>0</v>
      </c>
      <c r="J588" s="20" t="e">
        <f>'Calculated Tab Properties'!J588</f>
        <v>#DIV/0!</v>
      </c>
      <c r="K588">
        <v>0</v>
      </c>
      <c r="L588">
        <v>0</v>
      </c>
      <c r="M588">
        <v>0</v>
      </c>
      <c r="N588">
        <v>0</v>
      </c>
      <c r="O588" s="27">
        <v>0</v>
      </c>
      <c r="P588" s="27">
        <v>0</v>
      </c>
      <c r="Q588">
        <v>0</v>
      </c>
      <c r="R588" t="e">
        <f>'Calculated Tab Properties'!R588</f>
        <v>#DIV/0!</v>
      </c>
      <c r="T588" s="30" t="e">
        <f>VLOOKUP('GEOMETRIC INPUTS'!D588,'Pressure Calculations'!$A$22:$B$61,2,TRUE)</f>
        <v>#N/A</v>
      </c>
      <c r="U588" s="30" t="e">
        <f>VLOOKUP('GEOMETRIC INPUTS'!D588,'Pressure Calculations'!$C$22:$D$61,2,TRUE)</f>
        <v>#N/A</v>
      </c>
      <c r="V588" t="e">
        <f>T588*'GEOMETRIC INPUTS'!S588</f>
        <v>#N/A</v>
      </c>
      <c r="W588" s="27" t="e">
        <f>U588*'GEOMETRIC INPUTS'!R588</f>
        <v>#N/A</v>
      </c>
      <c r="X588" s="27" t="e">
        <f t="shared" si="130"/>
        <v>#N/A</v>
      </c>
      <c r="Y588" s="27" t="e">
        <f t="shared" si="131"/>
        <v>#N/A</v>
      </c>
      <c r="Z588" s="27" t="e">
        <f t="shared" si="132"/>
        <v>#DIV/0!</v>
      </c>
      <c r="AA588" s="27" t="e">
        <f t="shared" si="133"/>
        <v>#DIV/0!</v>
      </c>
      <c r="AB588" s="27" t="e">
        <f t="shared" si="134"/>
        <v>#DIV/0!</v>
      </c>
      <c r="AC588" t="e">
        <f t="shared" si="135"/>
        <v>#N/A</v>
      </c>
      <c r="AD588" s="28">
        <f>'GT Data'!D590</f>
        <v>0</v>
      </c>
      <c r="AE588" t="e">
        <f t="shared" si="136"/>
        <v>#N/A</v>
      </c>
      <c r="AF588" t="e">
        <f t="shared" si="137"/>
        <v>#N/A</v>
      </c>
      <c r="AG588" s="25" t="e">
        <f t="shared" si="138"/>
        <v>#DIV/0!</v>
      </c>
      <c r="AH588" s="25">
        <v>0</v>
      </c>
      <c r="AI588" s="25">
        <v>0</v>
      </c>
      <c r="AJ588" s="25" t="e">
        <f t="shared" si="139"/>
        <v>#N/A</v>
      </c>
      <c r="AK588" s="28">
        <f>'GT Data'!N590</f>
        <v>0</v>
      </c>
      <c r="AL588" s="25" t="e">
        <f t="shared" si="140"/>
        <v>#DIV/0!</v>
      </c>
      <c r="AM588" s="25" t="e">
        <f t="shared" si="141"/>
        <v>#DIV/0!</v>
      </c>
      <c r="AN588" s="25" t="e">
        <f t="shared" si="142"/>
        <v>#DIV/0!</v>
      </c>
      <c r="AO588" s="25">
        <v>0</v>
      </c>
      <c r="AP588" s="25">
        <v>0</v>
      </c>
      <c r="AQ588" s="25">
        <v>0</v>
      </c>
    </row>
    <row r="589" spans="1:43" x14ac:dyDescent="0.3">
      <c r="A589">
        <f>'Calculated Tab Properties'!A589</f>
        <v>0</v>
      </c>
      <c r="B589">
        <f>'Calculated Tab Properties'!B589</f>
        <v>0</v>
      </c>
      <c r="C589">
        <f>'Calculated Tab Properties'!C589</f>
        <v>0</v>
      </c>
      <c r="D589">
        <f>'Calculated Tab Properties'!D589</f>
        <v>0</v>
      </c>
      <c r="E589">
        <f>'Calculated Tab Properties'!E589</f>
        <v>0</v>
      </c>
      <c r="F589">
        <f>'Calculated Tab Properties'!F589</f>
        <v>0</v>
      </c>
      <c r="G589">
        <f>'Calculated Tab Properties'!G589</f>
        <v>0</v>
      </c>
      <c r="H589">
        <f>'Calculated Tab Properties'!H589</f>
        <v>0</v>
      </c>
      <c r="I589">
        <f>'Calculated Tab Properties'!I589</f>
        <v>0</v>
      </c>
      <c r="J589" s="20" t="e">
        <f>'Calculated Tab Properties'!J589</f>
        <v>#DIV/0!</v>
      </c>
      <c r="K589">
        <v>0</v>
      </c>
      <c r="L589">
        <v>0</v>
      </c>
      <c r="M589">
        <v>0</v>
      </c>
      <c r="N589">
        <v>0</v>
      </c>
      <c r="O589" s="27">
        <v>0</v>
      </c>
      <c r="P589" s="27">
        <v>0</v>
      </c>
      <c r="Q589">
        <v>0</v>
      </c>
      <c r="R589" t="e">
        <f>'Calculated Tab Properties'!R589</f>
        <v>#DIV/0!</v>
      </c>
      <c r="T589" s="30" t="e">
        <f>VLOOKUP('GEOMETRIC INPUTS'!D589,'Pressure Calculations'!$A$22:$B$61,2,TRUE)</f>
        <v>#N/A</v>
      </c>
      <c r="U589" s="30" t="e">
        <f>VLOOKUP('GEOMETRIC INPUTS'!D589,'Pressure Calculations'!$C$22:$D$61,2,TRUE)</f>
        <v>#N/A</v>
      </c>
      <c r="V589" t="e">
        <f>T589*'GEOMETRIC INPUTS'!S589</f>
        <v>#N/A</v>
      </c>
      <c r="W589" s="27" t="e">
        <f>U589*'GEOMETRIC INPUTS'!R589</f>
        <v>#N/A</v>
      </c>
      <c r="X589" s="27" t="e">
        <f t="shared" si="130"/>
        <v>#N/A</v>
      </c>
      <c r="Y589" s="27" t="e">
        <f t="shared" si="131"/>
        <v>#N/A</v>
      </c>
      <c r="Z589" s="27" t="e">
        <f t="shared" si="132"/>
        <v>#DIV/0!</v>
      </c>
      <c r="AA589" s="27" t="e">
        <f t="shared" si="133"/>
        <v>#DIV/0!</v>
      </c>
      <c r="AB589" s="27" t="e">
        <f t="shared" si="134"/>
        <v>#DIV/0!</v>
      </c>
      <c r="AC589" t="e">
        <f t="shared" si="135"/>
        <v>#N/A</v>
      </c>
      <c r="AD589" s="28">
        <f>'GT Data'!D591</f>
        <v>0</v>
      </c>
      <c r="AE589" t="e">
        <f t="shared" si="136"/>
        <v>#N/A</v>
      </c>
      <c r="AF589" t="e">
        <f t="shared" si="137"/>
        <v>#N/A</v>
      </c>
      <c r="AG589" s="25" t="e">
        <f t="shared" si="138"/>
        <v>#DIV/0!</v>
      </c>
      <c r="AH589" s="25">
        <v>0</v>
      </c>
      <c r="AI589" s="25">
        <v>0</v>
      </c>
      <c r="AJ589" s="25" t="e">
        <f t="shared" si="139"/>
        <v>#N/A</v>
      </c>
      <c r="AK589" s="28">
        <f>'GT Data'!N591</f>
        <v>0</v>
      </c>
      <c r="AL589" s="25" t="e">
        <f t="shared" si="140"/>
        <v>#DIV/0!</v>
      </c>
      <c r="AM589" s="25" t="e">
        <f t="shared" si="141"/>
        <v>#DIV/0!</v>
      </c>
      <c r="AN589" s="25" t="e">
        <f t="shared" si="142"/>
        <v>#DIV/0!</v>
      </c>
      <c r="AO589" s="25">
        <v>0</v>
      </c>
      <c r="AP589" s="25">
        <v>0</v>
      </c>
      <c r="AQ589" s="25">
        <v>0</v>
      </c>
    </row>
    <row r="590" spans="1:43" x14ac:dyDescent="0.3">
      <c r="A590">
        <f>'Calculated Tab Properties'!A590</f>
        <v>0</v>
      </c>
      <c r="B590">
        <f>'Calculated Tab Properties'!B590</f>
        <v>0</v>
      </c>
      <c r="C590">
        <f>'Calculated Tab Properties'!C590</f>
        <v>0</v>
      </c>
      <c r="D590">
        <f>'Calculated Tab Properties'!D590</f>
        <v>0</v>
      </c>
      <c r="E590">
        <f>'Calculated Tab Properties'!E590</f>
        <v>0</v>
      </c>
      <c r="F590">
        <f>'Calculated Tab Properties'!F590</f>
        <v>0</v>
      </c>
      <c r="G590">
        <f>'Calculated Tab Properties'!G590</f>
        <v>0</v>
      </c>
      <c r="H590">
        <f>'Calculated Tab Properties'!H590</f>
        <v>0</v>
      </c>
      <c r="I590">
        <f>'Calculated Tab Properties'!I590</f>
        <v>0</v>
      </c>
      <c r="J590" s="20" t="e">
        <f>'Calculated Tab Properties'!J590</f>
        <v>#DIV/0!</v>
      </c>
      <c r="K590">
        <v>0</v>
      </c>
      <c r="L590">
        <v>0</v>
      </c>
      <c r="M590">
        <v>0</v>
      </c>
      <c r="N590">
        <v>0</v>
      </c>
      <c r="O590" s="27">
        <v>0</v>
      </c>
      <c r="P590" s="27">
        <v>0</v>
      </c>
      <c r="Q590">
        <v>0</v>
      </c>
      <c r="R590" t="e">
        <f>'Calculated Tab Properties'!R590</f>
        <v>#DIV/0!</v>
      </c>
      <c r="T590" s="30" t="e">
        <f>VLOOKUP('GEOMETRIC INPUTS'!D590,'Pressure Calculations'!$A$22:$B$61,2,TRUE)</f>
        <v>#N/A</v>
      </c>
      <c r="U590" s="30" t="e">
        <f>VLOOKUP('GEOMETRIC INPUTS'!D590,'Pressure Calculations'!$C$22:$D$61,2,TRUE)</f>
        <v>#N/A</v>
      </c>
      <c r="V590" t="e">
        <f>T590*'GEOMETRIC INPUTS'!S590</f>
        <v>#N/A</v>
      </c>
      <c r="W590" s="27" t="e">
        <f>U590*'GEOMETRIC INPUTS'!R590</f>
        <v>#N/A</v>
      </c>
      <c r="X590" s="27" t="e">
        <f t="shared" si="130"/>
        <v>#N/A</v>
      </c>
      <c r="Y590" s="27" t="e">
        <f t="shared" si="131"/>
        <v>#N/A</v>
      </c>
      <c r="Z590" s="27" t="e">
        <f t="shared" si="132"/>
        <v>#DIV/0!</v>
      </c>
      <c r="AA590" s="27" t="e">
        <f t="shared" si="133"/>
        <v>#DIV/0!</v>
      </c>
      <c r="AB590" s="27" t="e">
        <f t="shared" si="134"/>
        <v>#DIV/0!</v>
      </c>
      <c r="AC590" t="e">
        <f t="shared" si="135"/>
        <v>#N/A</v>
      </c>
      <c r="AD590" s="28">
        <f>'GT Data'!D592</f>
        <v>0</v>
      </c>
      <c r="AE590" t="e">
        <f t="shared" si="136"/>
        <v>#N/A</v>
      </c>
      <c r="AF590" t="e">
        <f t="shared" si="137"/>
        <v>#N/A</v>
      </c>
      <c r="AG590" s="25" t="e">
        <f t="shared" si="138"/>
        <v>#DIV/0!</v>
      </c>
      <c r="AH590" s="25">
        <v>0</v>
      </c>
      <c r="AI590" s="25">
        <v>0</v>
      </c>
      <c r="AJ590" s="25" t="e">
        <f t="shared" si="139"/>
        <v>#N/A</v>
      </c>
      <c r="AK590" s="28">
        <f>'GT Data'!N592</f>
        <v>0</v>
      </c>
      <c r="AL590" s="25" t="e">
        <f t="shared" si="140"/>
        <v>#DIV/0!</v>
      </c>
      <c r="AM590" s="25" t="e">
        <f t="shared" si="141"/>
        <v>#DIV/0!</v>
      </c>
      <c r="AN590" s="25" t="e">
        <f t="shared" si="142"/>
        <v>#DIV/0!</v>
      </c>
      <c r="AO590" s="25">
        <v>0</v>
      </c>
      <c r="AP590" s="25">
        <v>0</v>
      </c>
      <c r="AQ590" s="25">
        <v>0</v>
      </c>
    </row>
    <row r="591" spans="1:43" x14ac:dyDescent="0.3">
      <c r="A591">
        <f>'Calculated Tab Properties'!A591</f>
        <v>0</v>
      </c>
      <c r="B591">
        <f>'Calculated Tab Properties'!B591</f>
        <v>0</v>
      </c>
      <c r="C591">
        <f>'Calculated Tab Properties'!C591</f>
        <v>0</v>
      </c>
      <c r="D591">
        <f>'Calculated Tab Properties'!D591</f>
        <v>0</v>
      </c>
      <c r="E591">
        <f>'Calculated Tab Properties'!E591</f>
        <v>0</v>
      </c>
      <c r="F591">
        <f>'Calculated Tab Properties'!F591</f>
        <v>0</v>
      </c>
      <c r="G591">
        <f>'Calculated Tab Properties'!G591</f>
        <v>0</v>
      </c>
      <c r="H591">
        <f>'Calculated Tab Properties'!H591</f>
        <v>0</v>
      </c>
      <c r="I591">
        <f>'Calculated Tab Properties'!I591</f>
        <v>0</v>
      </c>
      <c r="J591" s="20" t="e">
        <f>'Calculated Tab Properties'!J591</f>
        <v>#DIV/0!</v>
      </c>
      <c r="K591">
        <v>0</v>
      </c>
      <c r="L591">
        <v>0</v>
      </c>
      <c r="M591">
        <v>0</v>
      </c>
      <c r="N591">
        <v>0</v>
      </c>
      <c r="O591" s="27">
        <v>0</v>
      </c>
      <c r="P591" s="27">
        <v>0</v>
      </c>
      <c r="Q591">
        <v>0</v>
      </c>
      <c r="R591" t="e">
        <f>'Calculated Tab Properties'!R591</f>
        <v>#DIV/0!</v>
      </c>
      <c r="T591" s="30" t="e">
        <f>VLOOKUP('GEOMETRIC INPUTS'!D591,'Pressure Calculations'!$A$22:$B$61,2,TRUE)</f>
        <v>#N/A</v>
      </c>
      <c r="U591" s="30" t="e">
        <f>VLOOKUP('GEOMETRIC INPUTS'!D591,'Pressure Calculations'!$C$22:$D$61,2,TRUE)</f>
        <v>#N/A</v>
      </c>
      <c r="V591" t="e">
        <f>T591*'GEOMETRIC INPUTS'!S591</f>
        <v>#N/A</v>
      </c>
      <c r="W591" s="27" t="e">
        <f>U591*'GEOMETRIC INPUTS'!R591</f>
        <v>#N/A</v>
      </c>
      <c r="X591" s="27" t="e">
        <f t="shared" si="130"/>
        <v>#N/A</v>
      </c>
      <c r="Y591" s="27" t="e">
        <f t="shared" si="131"/>
        <v>#N/A</v>
      </c>
      <c r="Z591" s="27" t="e">
        <f t="shared" si="132"/>
        <v>#DIV/0!</v>
      </c>
      <c r="AA591" s="27" t="e">
        <f t="shared" si="133"/>
        <v>#DIV/0!</v>
      </c>
      <c r="AB591" s="27" t="e">
        <f t="shared" si="134"/>
        <v>#DIV/0!</v>
      </c>
      <c r="AC591" t="e">
        <f t="shared" si="135"/>
        <v>#N/A</v>
      </c>
      <c r="AD591" s="28">
        <f>'GT Data'!D593</f>
        <v>0</v>
      </c>
      <c r="AE591" t="e">
        <f t="shared" si="136"/>
        <v>#N/A</v>
      </c>
      <c r="AF591" t="e">
        <f t="shared" si="137"/>
        <v>#N/A</v>
      </c>
      <c r="AG591" s="25" t="e">
        <f t="shared" si="138"/>
        <v>#DIV/0!</v>
      </c>
      <c r="AH591" s="25">
        <v>0</v>
      </c>
      <c r="AI591" s="25">
        <v>0</v>
      </c>
      <c r="AJ591" s="25" t="e">
        <f t="shared" si="139"/>
        <v>#N/A</v>
      </c>
      <c r="AK591" s="28">
        <f>'GT Data'!N593</f>
        <v>0</v>
      </c>
      <c r="AL591" s="25" t="e">
        <f t="shared" si="140"/>
        <v>#DIV/0!</v>
      </c>
      <c r="AM591" s="25" t="e">
        <f t="shared" si="141"/>
        <v>#DIV/0!</v>
      </c>
      <c r="AN591" s="25" t="e">
        <f t="shared" si="142"/>
        <v>#DIV/0!</v>
      </c>
      <c r="AO591" s="25">
        <v>0</v>
      </c>
      <c r="AP591" s="25">
        <v>0</v>
      </c>
      <c r="AQ591" s="25">
        <v>0</v>
      </c>
    </row>
    <row r="592" spans="1:43" x14ac:dyDescent="0.3">
      <c r="A592">
        <f>'Calculated Tab Properties'!A592</f>
        <v>0</v>
      </c>
      <c r="B592">
        <f>'Calculated Tab Properties'!B592</f>
        <v>0</v>
      </c>
      <c r="C592">
        <f>'Calculated Tab Properties'!C592</f>
        <v>0</v>
      </c>
      <c r="D592">
        <f>'Calculated Tab Properties'!D592</f>
        <v>0</v>
      </c>
      <c r="E592">
        <f>'Calculated Tab Properties'!E592</f>
        <v>0</v>
      </c>
      <c r="F592">
        <f>'Calculated Tab Properties'!F592</f>
        <v>0</v>
      </c>
      <c r="G592">
        <f>'Calculated Tab Properties'!G592</f>
        <v>0</v>
      </c>
      <c r="H592">
        <f>'Calculated Tab Properties'!H592</f>
        <v>0</v>
      </c>
      <c r="I592">
        <f>'Calculated Tab Properties'!I592</f>
        <v>0</v>
      </c>
      <c r="J592" s="20" t="e">
        <f>'Calculated Tab Properties'!J592</f>
        <v>#DIV/0!</v>
      </c>
      <c r="K592">
        <v>0</v>
      </c>
      <c r="L592">
        <v>0</v>
      </c>
      <c r="M592">
        <v>0</v>
      </c>
      <c r="N592">
        <v>0</v>
      </c>
      <c r="O592" s="27">
        <v>0</v>
      </c>
      <c r="P592" s="27">
        <v>0</v>
      </c>
      <c r="Q592">
        <v>0</v>
      </c>
      <c r="R592" t="e">
        <f>'Calculated Tab Properties'!R592</f>
        <v>#DIV/0!</v>
      </c>
      <c r="T592" s="30" t="e">
        <f>VLOOKUP('GEOMETRIC INPUTS'!D592,'Pressure Calculations'!$A$22:$B$61,2,TRUE)</f>
        <v>#N/A</v>
      </c>
      <c r="U592" s="30" t="e">
        <f>VLOOKUP('GEOMETRIC INPUTS'!D592,'Pressure Calculations'!$C$22:$D$61,2,TRUE)</f>
        <v>#N/A</v>
      </c>
      <c r="V592" t="e">
        <f>T592*'GEOMETRIC INPUTS'!S592</f>
        <v>#N/A</v>
      </c>
      <c r="W592" s="27" t="e">
        <f>U592*'GEOMETRIC INPUTS'!R592</f>
        <v>#N/A</v>
      </c>
      <c r="X592" s="27" t="e">
        <f t="shared" ref="X592:X655" si="143">V592*COS(C592)-W592*SIN(C592)</f>
        <v>#N/A</v>
      </c>
      <c r="Y592" s="27" t="e">
        <f t="shared" ref="Y592:Y655" si="144">V592*SIN(C592)+W592*COS(C592)</f>
        <v>#N/A</v>
      </c>
      <c r="Z592" s="27" t="e">
        <f t="shared" ref="Z592:Z655" si="145">(F592/2*L592-G592/2*M592-G592/2*O592-I592*(K592+P592)-Q592)/F592</f>
        <v>#DIV/0!</v>
      </c>
      <c r="AA592" s="27" t="e">
        <f t="shared" ref="AA592:AA655" si="146">SUM(K592:N592) + P592+O592-Z592</f>
        <v>#DIV/0!</v>
      </c>
      <c r="AB592" s="27" t="e">
        <f t="shared" ref="AB592:AB655" si="147">(N592*H592*COS(J592) + 2*H592*COS(J592)*(L592+M592+O592+K592+P592-Z592)/(2*H592*SIN(J592)))</f>
        <v>#DIV/0!</v>
      </c>
      <c r="AC592" t="e">
        <f t="shared" ref="AC592:AC655" si="148">X592-AB592</f>
        <v>#N/A</v>
      </c>
      <c r="AD592" s="28">
        <f>'GT Data'!D594</f>
        <v>0</v>
      </c>
      <c r="AE592" t="e">
        <f t="shared" ref="AE592:AE655" si="149">AC592*COS(C592) + Y592*SIN(C592)</f>
        <v>#N/A</v>
      </c>
      <c r="AF592" t="e">
        <f t="shared" ref="AF592:AF655" si="150">-AC592*SIN(C592) + Y592*COS(C592)</f>
        <v>#N/A</v>
      </c>
      <c r="AG592" s="25" t="e">
        <f t="shared" ref="AG592:AG655" si="151">Z592</f>
        <v>#DIV/0!</v>
      </c>
      <c r="AH592" s="25">
        <v>0</v>
      </c>
      <c r="AI592" s="25">
        <v>0</v>
      </c>
      <c r="AJ592" s="25" t="e">
        <f t="shared" ref="AJ592:AJ655" si="152">Y592*(F592+I592)</f>
        <v>#N/A</v>
      </c>
      <c r="AK592" s="28">
        <f>'GT Data'!N594</f>
        <v>0</v>
      </c>
      <c r="AL592" s="25" t="e">
        <f t="shared" ref="AL592:AL655" si="153">-AB592*SIN(C592)</f>
        <v>#DIV/0!</v>
      </c>
      <c r="AM592" s="25" t="e">
        <f t="shared" ref="AM592:AM655" si="154">AB592*COS(C592)</f>
        <v>#DIV/0!</v>
      </c>
      <c r="AN592" s="25" t="e">
        <f t="shared" ref="AN592:AN655" si="155">AA592</f>
        <v>#DIV/0!</v>
      </c>
      <c r="AO592" s="25">
        <v>0</v>
      </c>
      <c r="AP592" s="25">
        <v>0</v>
      </c>
      <c r="AQ592" s="25">
        <v>0</v>
      </c>
    </row>
    <row r="593" spans="1:43" x14ac:dyDescent="0.3">
      <c r="A593">
        <f>'Calculated Tab Properties'!A593</f>
        <v>0</v>
      </c>
      <c r="B593">
        <f>'Calculated Tab Properties'!B593</f>
        <v>0</v>
      </c>
      <c r="C593">
        <f>'Calculated Tab Properties'!C593</f>
        <v>0</v>
      </c>
      <c r="D593">
        <f>'Calculated Tab Properties'!D593</f>
        <v>0</v>
      </c>
      <c r="E593">
        <f>'Calculated Tab Properties'!E593</f>
        <v>0</v>
      </c>
      <c r="F593">
        <f>'Calculated Tab Properties'!F593</f>
        <v>0</v>
      </c>
      <c r="G593">
        <f>'Calculated Tab Properties'!G593</f>
        <v>0</v>
      </c>
      <c r="H593">
        <f>'Calculated Tab Properties'!H593</f>
        <v>0</v>
      </c>
      <c r="I593">
        <f>'Calculated Tab Properties'!I593</f>
        <v>0</v>
      </c>
      <c r="J593" s="20" t="e">
        <f>'Calculated Tab Properties'!J593</f>
        <v>#DIV/0!</v>
      </c>
      <c r="K593">
        <v>0</v>
      </c>
      <c r="L593">
        <v>0</v>
      </c>
      <c r="M593">
        <v>0</v>
      </c>
      <c r="N593">
        <v>0</v>
      </c>
      <c r="O593" s="27">
        <v>0</v>
      </c>
      <c r="P593" s="27">
        <v>0</v>
      </c>
      <c r="Q593">
        <v>0</v>
      </c>
      <c r="R593" t="e">
        <f>'Calculated Tab Properties'!R593</f>
        <v>#DIV/0!</v>
      </c>
      <c r="T593" s="30" t="e">
        <f>VLOOKUP('GEOMETRIC INPUTS'!D593,'Pressure Calculations'!$A$22:$B$61,2,TRUE)</f>
        <v>#N/A</v>
      </c>
      <c r="U593" s="30" t="e">
        <f>VLOOKUP('GEOMETRIC INPUTS'!D593,'Pressure Calculations'!$C$22:$D$61,2,TRUE)</f>
        <v>#N/A</v>
      </c>
      <c r="V593" t="e">
        <f>T593*'GEOMETRIC INPUTS'!S593</f>
        <v>#N/A</v>
      </c>
      <c r="W593" s="27" t="e">
        <f>U593*'GEOMETRIC INPUTS'!R593</f>
        <v>#N/A</v>
      </c>
      <c r="X593" s="27" t="e">
        <f t="shared" si="143"/>
        <v>#N/A</v>
      </c>
      <c r="Y593" s="27" t="e">
        <f t="shared" si="144"/>
        <v>#N/A</v>
      </c>
      <c r="Z593" s="27" t="e">
        <f t="shared" si="145"/>
        <v>#DIV/0!</v>
      </c>
      <c r="AA593" s="27" t="e">
        <f t="shared" si="146"/>
        <v>#DIV/0!</v>
      </c>
      <c r="AB593" s="27" t="e">
        <f t="shared" si="147"/>
        <v>#DIV/0!</v>
      </c>
      <c r="AC593" t="e">
        <f t="shared" si="148"/>
        <v>#N/A</v>
      </c>
      <c r="AD593" s="28">
        <f>'GT Data'!D595</f>
        <v>0</v>
      </c>
      <c r="AE593" t="e">
        <f t="shared" si="149"/>
        <v>#N/A</v>
      </c>
      <c r="AF593" t="e">
        <f t="shared" si="150"/>
        <v>#N/A</v>
      </c>
      <c r="AG593" s="25" t="e">
        <f t="shared" si="151"/>
        <v>#DIV/0!</v>
      </c>
      <c r="AH593" s="25">
        <v>0</v>
      </c>
      <c r="AI593" s="25">
        <v>0</v>
      </c>
      <c r="AJ593" s="25" t="e">
        <f t="shared" si="152"/>
        <v>#N/A</v>
      </c>
      <c r="AK593" s="28">
        <f>'GT Data'!N595</f>
        <v>0</v>
      </c>
      <c r="AL593" s="25" t="e">
        <f t="shared" si="153"/>
        <v>#DIV/0!</v>
      </c>
      <c r="AM593" s="25" t="e">
        <f t="shared" si="154"/>
        <v>#DIV/0!</v>
      </c>
      <c r="AN593" s="25" t="e">
        <f t="shared" si="155"/>
        <v>#DIV/0!</v>
      </c>
      <c r="AO593" s="25">
        <v>0</v>
      </c>
      <c r="AP593" s="25">
        <v>0</v>
      </c>
      <c r="AQ593" s="25">
        <v>0</v>
      </c>
    </row>
    <row r="594" spans="1:43" x14ac:dyDescent="0.3">
      <c r="A594">
        <f>'Calculated Tab Properties'!A594</f>
        <v>0</v>
      </c>
      <c r="B594">
        <f>'Calculated Tab Properties'!B594</f>
        <v>0</v>
      </c>
      <c r="C594">
        <f>'Calculated Tab Properties'!C594</f>
        <v>0</v>
      </c>
      <c r="D594">
        <f>'Calculated Tab Properties'!D594</f>
        <v>0</v>
      </c>
      <c r="E594">
        <f>'Calculated Tab Properties'!E594</f>
        <v>0</v>
      </c>
      <c r="F594">
        <f>'Calculated Tab Properties'!F594</f>
        <v>0</v>
      </c>
      <c r="G594">
        <f>'Calculated Tab Properties'!G594</f>
        <v>0</v>
      </c>
      <c r="H594">
        <f>'Calculated Tab Properties'!H594</f>
        <v>0</v>
      </c>
      <c r="I594">
        <f>'Calculated Tab Properties'!I594</f>
        <v>0</v>
      </c>
      <c r="J594" s="20" t="e">
        <f>'Calculated Tab Properties'!J594</f>
        <v>#DIV/0!</v>
      </c>
      <c r="K594">
        <v>0</v>
      </c>
      <c r="L594">
        <v>0</v>
      </c>
      <c r="M594">
        <v>0</v>
      </c>
      <c r="N594">
        <v>0</v>
      </c>
      <c r="O594" s="27">
        <v>0</v>
      </c>
      <c r="P594" s="27">
        <v>0</v>
      </c>
      <c r="Q594">
        <v>0</v>
      </c>
      <c r="R594" t="e">
        <f>'Calculated Tab Properties'!R594</f>
        <v>#DIV/0!</v>
      </c>
      <c r="T594" s="30" t="e">
        <f>VLOOKUP('GEOMETRIC INPUTS'!D594,'Pressure Calculations'!$A$22:$B$61,2,TRUE)</f>
        <v>#N/A</v>
      </c>
      <c r="U594" s="30" t="e">
        <f>VLOOKUP('GEOMETRIC INPUTS'!D594,'Pressure Calculations'!$C$22:$D$61,2,TRUE)</f>
        <v>#N/A</v>
      </c>
      <c r="V594" t="e">
        <f>T594*'GEOMETRIC INPUTS'!S594</f>
        <v>#N/A</v>
      </c>
      <c r="W594" s="27" t="e">
        <f>U594*'GEOMETRIC INPUTS'!R594</f>
        <v>#N/A</v>
      </c>
      <c r="X594" s="27" t="e">
        <f t="shared" si="143"/>
        <v>#N/A</v>
      </c>
      <c r="Y594" s="27" t="e">
        <f t="shared" si="144"/>
        <v>#N/A</v>
      </c>
      <c r="Z594" s="27" t="e">
        <f t="shared" si="145"/>
        <v>#DIV/0!</v>
      </c>
      <c r="AA594" s="27" t="e">
        <f t="shared" si="146"/>
        <v>#DIV/0!</v>
      </c>
      <c r="AB594" s="27" t="e">
        <f t="shared" si="147"/>
        <v>#DIV/0!</v>
      </c>
      <c r="AC594" t="e">
        <f t="shared" si="148"/>
        <v>#N/A</v>
      </c>
      <c r="AD594" s="28">
        <f>'GT Data'!D596</f>
        <v>0</v>
      </c>
      <c r="AE594" t="e">
        <f t="shared" si="149"/>
        <v>#N/A</v>
      </c>
      <c r="AF594" t="e">
        <f t="shared" si="150"/>
        <v>#N/A</v>
      </c>
      <c r="AG594" s="25" t="e">
        <f t="shared" si="151"/>
        <v>#DIV/0!</v>
      </c>
      <c r="AH594" s="25">
        <v>0</v>
      </c>
      <c r="AI594" s="25">
        <v>0</v>
      </c>
      <c r="AJ594" s="25" t="e">
        <f t="shared" si="152"/>
        <v>#N/A</v>
      </c>
      <c r="AK594" s="28">
        <f>'GT Data'!N596</f>
        <v>0</v>
      </c>
      <c r="AL594" s="25" t="e">
        <f t="shared" si="153"/>
        <v>#DIV/0!</v>
      </c>
      <c r="AM594" s="25" t="e">
        <f t="shared" si="154"/>
        <v>#DIV/0!</v>
      </c>
      <c r="AN594" s="25" t="e">
        <f t="shared" si="155"/>
        <v>#DIV/0!</v>
      </c>
      <c r="AO594" s="25">
        <v>0</v>
      </c>
      <c r="AP594" s="25">
        <v>0</v>
      </c>
      <c r="AQ594" s="25">
        <v>0</v>
      </c>
    </row>
    <row r="595" spans="1:43" x14ac:dyDescent="0.3">
      <c r="A595">
        <f>'Calculated Tab Properties'!A595</f>
        <v>0</v>
      </c>
      <c r="B595">
        <f>'Calculated Tab Properties'!B595</f>
        <v>0</v>
      </c>
      <c r="C595">
        <f>'Calculated Tab Properties'!C595</f>
        <v>0</v>
      </c>
      <c r="D595">
        <f>'Calculated Tab Properties'!D595</f>
        <v>0</v>
      </c>
      <c r="E595">
        <f>'Calculated Tab Properties'!E595</f>
        <v>0</v>
      </c>
      <c r="F595">
        <f>'Calculated Tab Properties'!F595</f>
        <v>0</v>
      </c>
      <c r="G595">
        <f>'Calculated Tab Properties'!G595</f>
        <v>0</v>
      </c>
      <c r="H595">
        <f>'Calculated Tab Properties'!H595</f>
        <v>0</v>
      </c>
      <c r="I595">
        <f>'Calculated Tab Properties'!I595</f>
        <v>0</v>
      </c>
      <c r="J595" s="20" t="e">
        <f>'Calculated Tab Properties'!J595</f>
        <v>#DIV/0!</v>
      </c>
      <c r="K595">
        <v>0</v>
      </c>
      <c r="L595">
        <v>0</v>
      </c>
      <c r="M595">
        <v>0</v>
      </c>
      <c r="N595">
        <v>0</v>
      </c>
      <c r="O595" s="27">
        <v>0</v>
      </c>
      <c r="P595" s="27">
        <v>0</v>
      </c>
      <c r="Q595">
        <v>0</v>
      </c>
      <c r="R595" t="e">
        <f>'Calculated Tab Properties'!R595</f>
        <v>#DIV/0!</v>
      </c>
      <c r="T595" s="30" t="e">
        <f>VLOOKUP('GEOMETRIC INPUTS'!D595,'Pressure Calculations'!$A$22:$B$61,2,TRUE)</f>
        <v>#N/A</v>
      </c>
      <c r="U595" s="30" t="e">
        <f>VLOOKUP('GEOMETRIC INPUTS'!D595,'Pressure Calculations'!$C$22:$D$61,2,TRUE)</f>
        <v>#N/A</v>
      </c>
      <c r="V595" t="e">
        <f>T595*'GEOMETRIC INPUTS'!S595</f>
        <v>#N/A</v>
      </c>
      <c r="W595" s="27" t="e">
        <f>U595*'GEOMETRIC INPUTS'!R595</f>
        <v>#N/A</v>
      </c>
      <c r="X595" s="27" t="e">
        <f t="shared" si="143"/>
        <v>#N/A</v>
      </c>
      <c r="Y595" s="27" t="e">
        <f t="shared" si="144"/>
        <v>#N/A</v>
      </c>
      <c r="Z595" s="27" t="e">
        <f t="shared" si="145"/>
        <v>#DIV/0!</v>
      </c>
      <c r="AA595" s="27" t="e">
        <f t="shared" si="146"/>
        <v>#DIV/0!</v>
      </c>
      <c r="AB595" s="27" t="e">
        <f t="shared" si="147"/>
        <v>#DIV/0!</v>
      </c>
      <c r="AC595" t="e">
        <f t="shared" si="148"/>
        <v>#N/A</v>
      </c>
      <c r="AD595" s="28">
        <f>'GT Data'!D597</f>
        <v>0</v>
      </c>
      <c r="AE595" t="e">
        <f t="shared" si="149"/>
        <v>#N/A</v>
      </c>
      <c r="AF595" t="e">
        <f t="shared" si="150"/>
        <v>#N/A</v>
      </c>
      <c r="AG595" s="25" t="e">
        <f t="shared" si="151"/>
        <v>#DIV/0!</v>
      </c>
      <c r="AH595" s="25">
        <v>0</v>
      </c>
      <c r="AI595" s="25">
        <v>0</v>
      </c>
      <c r="AJ595" s="25" t="e">
        <f t="shared" si="152"/>
        <v>#N/A</v>
      </c>
      <c r="AK595" s="28">
        <f>'GT Data'!N597</f>
        <v>0</v>
      </c>
      <c r="AL595" s="25" t="e">
        <f t="shared" si="153"/>
        <v>#DIV/0!</v>
      </c>
      <c r="AM595" s="25" t="e">
        <f t="shared" si="154"/>
        <v>#DIV/0!</v>
      </c>
      <c r="AN595" s="25" t="e">
        <f t="shared" si="155"/>
        <v>#DIV/0!</v>
      </c>
      <c r="AO595" s="25">
        <v>0</v>
      </c>
      <c r="AP595" s="25">
        <v>0</v>
      </c>
      <c r="AQ595" s="25">
        <v>0</v>
      </c>
    </row>
    <row r="596" spans="1:43" x14ac:dyDescent="0.3">
      <c r="A596">
        <f>'Calculated Tab Properties'!A596</f>
        <v>0</v>
      </c>
      <c r="B596">
        <f>'Calculated Tab Properties'!B596</f>
        <v>0</v>
      </c>
      <c r="C596">
        <f>'Calculated Tab Properties'!C596</f>
        <v>0</v>
      </c>
      <c r="D596">
        <f>'Calculated Tab Properties'!D596</f>
        <v>0</v>
      </c>
      <c r="E596">
        <f>'Calculated Tab Properties'!E596</f>
        <v>0</v>
      </c>
      <c r="F596">
        <f>'Calculated Tab Properties'!F596</f>
        <v>0</v>
      </c>
      <c r="G596">
        <f>'Calculated Tab Properties'!G596</f>
        <v>0</v>
      </c>
      <c r="H596">
        <f>'Calculated Tab Properties'!H596</f>
        <v>0</v>
      </c>
      <c r="I596">
        <f>'Calculated Tab Properties'!I596</f>
        <v>0</v>
      </c>
      <c r="J596" s="20" t="e">
        <f>'Calculated Tab Properties'!J596</f>
        <v>#DIV/0!</v>
      </c>
      <c r="K596">
        <v>0</v>
      </c>
      <c r="L596">
        <v>0</v>
      </c>
      <c r="M596">
        <v>0</v>
      </c>
      <c r="N596">
        <v>0</v>
      </c>
      <c r="O596" s="27">
        <v>0</v>
      </c>
      <c r="P596" s="27">
        <v>0</v>
      </c>
      <c r="Q596">
        <v>0</v>
      </c>
      <c r="R596" t="e">
        <f>'Calculated Tab Properties'!R596</f>
        <v>#DIV/0!</v>
      </c>
      <c r="T596" s="30" t="e">
        <f>VLOOKUP('GEOMETRIC INPUTS'!D596,'Pressure Calculations'!$A$22:$B$61,2,TRUE)</f>
        <v>#N/A</v>
      </c>
      <c r="U596" s="30" t="e">
        <f>VLOOKUP('GEOMETRIC INPUTS'!D596,'Pressure Calculations'!$C$22:$D$61,2,TRUE)</f>
        <v>#N/A</v>
      </c>
      <c r="V596" t="e">
        <f>T596*'GEOMETRIC INPUTS'!S596</f>
        <v>#N/A</v>
      </c>
      <c r="W596" s="27" t="e">
        <f>U596*'GEOMETRIC INPUTS'!R596</f>
        <v>#N/A</v>
      </c>
      <c r="X596" s="27" t="e">
        <f t="shared" si="143"/>
        <v>#N/A</v>
      </c>
      <c r="Y596" s="27" t="e">
        <f t="shared" si="144"/>
        <v>#N/A</v>
      </c>
      <c r="Z596" s="27" t="e">
        <f t="shared" si="145"/>
        <v>#DIV/0!</v>
      </c>
      <c r="AA596" s="27" t="e">
        <f t="shared" si="146"/>
        <v>#DIV/0!</v>
      </c>
      <c r="AB596" s="27" t="e">
        <f t="shared" si="147"/>
        <v>#DIV/0!</v>
      </c>
      <c r="AC596" t="e">
        <f t="shared" si="148"/>
        <v>#N/A</v>
      </c>
      <c r="AD596" s="28">
        <f>'GT Data'!D598</f>
        <v>0</v>
      </c>
      <c r="AE596" t="e">
        <f t="shared" si="149"/>
        <v>#N/A</v>
      </c>
      <c r="AF596" t="e">
        <f t="shared" si="150"/>
        <v>#N/A</v>
      </c>
      <c r="AG596" s="25" t="e">
        <f t="shared" si="151"/>
        <v>#DIV/0!</v>
      </c>
      <c r="AH596" s="25">
        <v>0</v>
      </c>
      <c r="AI596" s="25">
        <v>0</v>
      </c>
      <c r="AJ596" s="25" t="e">
        <f t="shared" si="152"/>
        <v>#N/A</v>
      </c>
      <c r="AK596" s="28">
        <f>'GT Data'!N598</f>
        <v>0</v>
      </c>
      <c r="AL596" s="25" t="e">
        <f t="shared" si="153"/>
        <v>#DIV/0!</v>
      </c>
      <c r="AM596" s="25" t="e">
        <f t="shared" si="154"/>
        <v>#DIV/0!</v>
      </c>
      <c r="AN596" s="25" t="e">
        <f t="shared" si="155"/>
        <v>#DIV/0!</v>
      </c>
      <c r="AO596" s="25">
        <v>0</v>
      </c>
      <c r="AP596" s="25">
        <v>0</v>
      </c>
      <c r="AQ596" s="25">
        <v>0</v>
      </c>
    </row>
    <row r="597" spans="1:43" x14ac:dyDescent="0.3">
      <c r="A597">
        <f>'Calculated Tab Properties'!A597</f>
        <v>0</v>
      </c>
      <c r="B597">
        <f>'Calculated Tab Properties'!B597</f>
        <v>0</v>
      </c>
      <c r="C597">
        <f>'Calculated Tab Properties'!C597</f>
        <v>0</v>
      </c>
      <c r="D597">
        <f>'Calculated Tab Properties'!D597</f>
        <v>0</v>
      </c>
      <c r="E597">
        <f>'Calculated Tab Properties'!E597</f>
        <v>0</v>
      </c>
      <c r="F597">
        <f>'Calculated Tab Properties'!F597</f>
        <v>0</v>
      </c>
      <c r="G597">
        <f>'Calculated Tab Properties'!G597</f>
        <v>0</v>
      </c>
      <c r="H597">
        <f>'Calculated Tab Properties'!H597</f>
        <v>0</v>
      </c>
      <c r="I597">
        <f>'Calculated Tab Properties'!I597</f>
        <v>0</v>
      </c>
      <c r="J597" s="20" t="e">
        <f>'Calculated Tab Properties'!J597</f>
        <v>#DIV/0!</v>
      </c>
      <c r="K597">
        <v>0</v>
      </c>
      <c r="L597">
        <v>0</v>
      </c>
      <c r="M597">
        <v>0</v>
      </c>
      <c r="N597">
        <v>0</v>
      </c>
      <c r="O597" s="27">
        <v>0</v>
      </c>
      <c r="P597" s="27">
        <v>0</v>
      </c>
      <c r="Q597">
        <v>0</v>
      </c>
      <c r="R597" t="e">
        <f>'Calculated Tab Properties'!R597</f>
        <v>#DIV/0!</v>
      </c>
      <c r="T597" s="30" t="e">
        <f>VLOOKUP('GEOMETRIC INPUTS'!D597,'Pressure Calculations'!$A$22:$B$61,2,TRUE)</f>
        <v>#N/A</v>
      </c>
      <c r="U597" s="30" t="e">
        <f>VLOOKUP('GEOMETRIC INPUTS'!D597,'Pressure Calculations'!$C$22:$D$61,2,TRUE)</f>
        <v>#N/A</v>
      </c>
      <c r="V597" t="e">
        <f>T597*'GEOMETRIC INPUTS'!S597</f>
        <v>#N/A</v>
      </c>
      <c r="W597" s="27" t="e">
        <f>U597*'GEOMETRIC INPUTS'!R597</f>
        <v>#N/A</v>
      </c>
      <c r="X597" s="27" t="e">
        <f t="shared" si="143"/>
        <v>#N/A</v>
      </c>
      <c r="Y597" s="27" t="e">
        <f t="shared" si="144"/>
        <v>#N/A</v>
      </c>
      <c r="Z597" s="27" t="e">
        <f t="shared" si="145"/>
        <v>#DIV/0!</v>
      </c>
      <c r="AA597" s="27" t="e">
        <f t="shared" si="146"/>
        <v>#DIV/0!</v>
      </c>
      <c r="AB597" s="27" t="e">
        <f t="shared" si="147"/>
        <v>#DIV/0!</v>
      </c>
      <c r="AC597" t="e">
        <f t="shared" si="148"/>
        <v>#N/A</v>
      </c>
      <c r="AD597" s="28">
        <f>'GT Data'!D599</f>
        <v>0</v>
      </c>
      <c r="AE597" t="e">
        <f t="shared" si="149"/>
        <v>#N/A</v>
      </c>
      <c r="AF597" t="e">
        <f t="shared" si="150"/>
        <v>#N/A</v>
      </c>
      <c r="AG597" s="25" t="e">
        <f t="shared" si="151"/>
        <v>#DIV/0!</v>
      </c>
      <c r="AH597" s="25">
        <v>0</v>
      </c>
      <c r="AI597" s="25">
        <v>0</v>
      </c>
      <c r="AJ597" s="25" t="e">
        <f t="shared" si="152"/>
        <v>#N/A</v>
      </c>
      <c r="AK597" s="28">
        <f>'GT Data'!N599</f>
        <v>0</v>
      </c>
      <c r="AL597" s="25" t="e">
        <f t="shared" si="153"/>
        <v>#DIV/0!</v>
      </c>
      <c r="AM597" s="25" t="e">
        <f t="shared" si="154"/>
        <v>#DIV/0!</v>
      </c>
      <c r="AN597" s="25" t="e">
        <f t="shared" si="155"/>
        <v>#DIV/0!</v>
      </c>
      <c r="AO597" s="25">
        <v>0</v>
      </c>
      <c r="AP597" s="25">
        <v>0</v>
      </c>
      <c r="AQ597" s="25">
        <v>0</v>
      </c>
    </row>
    <row r="598" spans="1:43" x14ac:dyDescent="0.3">
      <c r="A598">
        <f>'Calculated Tab Properties'!A598</f>
        <v>0</v>
      </c>
      <c r="B598">
        <f>'Calculated Tab Properties'!B598</f>
        <v>0</v>
      </c>
      <c r="C598">
        <f>'Calculated Tab Properties'!C598</f>
        <v>0</v>
      </c>
      <c r="D598">
        <f>'Calculated Tab Properties'!D598</f>
        <v>0</v>
      </c>
      <c r="E598">
        <f>'Calculated Tab Properties'!E598</f>
        <v>0</v>
      </c>
      <c r="F598">
        <f>'Calculated Tab Properties'!F598</f>
        <v>0</v>
      </c>
      <c r="G598">
        <f>'Calculated Tab Properties'!G598</f>
        <v>0</v>
      </c>
      <c r="H598">
        <f>'Calculated Tab Properties'!H598</f>
        <v>0</v>
      </c>
      <c r="I598">
        <f>'Calculated Tab Properties'!I598</f>
        <v>0</v>
      </c>
      <c r="J598" s="20" t="e">
        <f>'Calculated Tab Properties'!J598</f>
        <v>#DIV/0!</v>
      </c>
      <c r="K598">
        <v>0</v>
      </c>
      <c r="L598">
        <v>0</v>
      </c>
      <c r="M598">
        <v>0</v>
      </c>
      <c r="N598">
        <v>0</v>
      </c>
      <c r="O598" s="27">
        <v>0</v>
      </c>
      <c r="P598" s="27">
        <v>0</v>
      </c>
      <c r="Q598">
        <v>0</v>
      </c>
      <c r="R598" t="e">
        <f>'Calculated Tab Properties'!R598</f>
        <v>#DIV/0!</v>
      </c>
      <c r="T598" s="30" t="e">
        <f>VLOOKUP('GEOMETRIC INPUTS'!D598,'Pressure Calculations'!$A$22:$B$61,2,TRUE)</f>
        <v>#N/A</v>
      </c>
      <c r="U598" s="30" t="e">
        <f>VLOOKUP('GEOMETRIC INPUTS'!D598,'Pressure Calculations'!$C$22:$D$61,2,TRUE)</f>
        <v>#N/A</v>
      </c>
      <c r="V598" t="e">
        <f>T598*'GEOMETRIC INPUTS'!S598</f>
        <v>#N/A</v>
      </c>
      <c r="W598" s="27" t="e">
        <f>U598*'GEOMETRIC INPUTS'!R598</f>
        <v>#N/A</v>
      </c>
      <c r="X598" s="27" t="e">
        <f t="shared" si="143"/>
        <v>#N/A</v>
      </c>
      <c r="Y598" s="27" t="e">
        <f t="shared" si="144"/>
        <v>#N/A</v>
      </c>
      <c r="Z598" s="27" t="e">
        <f t="shared" si="145"/>
        <v>#DIV/0!</v>
      </c>
      <c r="AA598" s="27" t="e">
        <f t="shared" si="146"/>
        <v>#DIV/0!</v>
      </c>
      <c r="AB598" s="27" t="e">
        <f t="shared" si="147"/>
        <v>#DIV/0!</v>
      </c>
      <c r="AC598" t="e">
        <f t="shared" si="148"/>
        <v>#N/A</v>
      </c>
      <c r="AD598" s="28">
        <f>'GT Data'!D600</f>
        <v>0</v>
      </c>
      <c r="AE598" t="e">
        <f t="shared" si="149"/>
        <v>#N/A</v>
      </c>
      <c r="AF598" t="e">
        <f t="shared" si="150"/>
        <v>#N/A</v>
      </c>
      <c r="AG598" s="25" t="e">
        <f t="shared" si="151"/>
        <v>#DIV/0!</v>
      </c>
      <c r="AH598" s="25">
        <v>0</v>
      </c>
      <c r="AI598" s="25">
        <v>0</v>
      </c>
      <c r="AJ598" s="25" t="e">
        <f t="shared" si="152"/>
        <v>#N/A</v>
      </c>
      <c r="AK598" s="28">
        <f>'GT Data'!N600</f>
        <v>0</v>
      </c>
      <c r="AL598" s="25" t="e">
        <f t="shared" si="153"/>
        <v>#DIV/0!</v>
      </c>
      <c r="AM598" s="25" t="e">
        <f t="shared" si="154"/>
        <v>#DIV/0!</v>
      </c>
      <c r="AN598" s="25" t="e">
        <f t="shared" si="155"/>
        <v>#DIV/0!</v>
      </c>
      <c r="AO598" s="25">
        <v>0</v>
      </c>
      <c r="AP598" s="25">
        <v>0</v>
      </c>
      <c r="AQ598" s="25">
        <v>0</v>
      </c>
    </row>
    <row r="599" spans="1:43" x14ac:dyDescent="0.3">
      <c r="A599">
        <f>'Calculated Tab Properties'!A599</f>
        <v>0</v>
      </c>
      <c r="B599">
        <f>'Calculated Tab Properties'!B599</f>
        <v>0</v>
      </c>
      <c r="C599">
        <f>'Calculated Tab Properties'!C599</f>
        <v>0</v>
      </c>
      <c r="D599">
        <f>'Calculated Tab Properties'!D599</f>
        <v>0</v>
      </c>
      <c r="E599">
        <f>'Calculated Tab Properties'!E599</f>
        <v>0</v>
      </c>
      <c r="F599">
        <f>'Calculated Tab Properties'!F599</f>
        <v>0</v>
      </c>
      <c r="G599">
        <f>'Calculated Tab Properties'!G599</f>
        <v>0</v>
      </c>
      <c r="H599">
        <f>'Calculated Tab Properties'!H599</f>
        <v>0</v>
      </c>
      <c r="I599">
        <f>'Calculated Tab Properties'!I599</f>
        <v>0</v>
      </c>
      <c r="J599" s="20" t="e">
        <f>'Calculated Tab Properties'!J599</f>
        <v>#DIV/0!</v>
      </c>
      <c r="K599">
        <v>0</v>
      </c>
      <c r="L599">
        <v>0</v>
      </c>
      <c r="M599">
        <v>0</v>
      </c>
      <c r="N599">
        <v>0</v>
      </c>
      <c r="O599" s="27">
        <v>0</v>
      </c>
      <c r="P599" s="27">
        <v>0</v>
      </c>
      <c r="Q599">
        <v>0</v>
      </c>
      <c r="R599" t="e">
        <f>'Calculated Tab Properties'!R599</f>
        <v>#DIV/0!</v>
      </c>
      <c r="T599" s="30" t="e">
        <f>VLOOKUP('GEOMETRIC INPUTS'!D599,'Pressure Calculations'!$A$22:$B$61,2,TRUE)</f>
        <v>#N/A</v>
      </c>
      <c r="U599" s="30" t="e">
        <f>VLOOKUP('GEOMETRIC INPUTS'!D599,'Pressure Calculations'!$C$22:$D$61,2,TRUE)</f>
        <v>#N/A</v>
      </c>
      <c r="V599" t="e">
        <f>T599*'GEOMETRIC INPUTS'!S599</f>
        <v>#N/A</v>
      </c>
      <c r="W599" s="27" t="e">
        <f>U599*'GEOMETRIC INPUTS'!R599</f>
        <v>#N/A</v>
      </c>
      <c r="X599" s="27" t="e">
        <f t="shared" si="143"/>
        <v>#N/A</v>
      </c>
      <c r="Y599" s="27" t="e">
        <f t="shared" si="144"/>
        <v>#N/A</v>
      </c>
      <c r="Z599" s="27" t="e">
        <f t="shared" si="145"/>
        <v>#DIV/0!</v>
      </c>
      <c r="AA599" s="27" t="e">
        <f t="shared" si="146"/>
        <v>#DIV/0!</v>
      </c>
      <c r="AB599" s="27" t="e">
        <f t="shared" si="147"/>
        <v>#DIV/0!</v>
      </c>
      <c r="AC599" t="e">
        <f t="shared" si="148"/>
        <v>#N/A</v>
      </c>
      <c r="AD599" s="28">
        <f>'GT Data'!D601</f>
        <v>0</v>
      </c>
      <c r="AE599" t="e">
        <f t="shared" si="149"/>
        <v>#N/A</v>
      </c>
      <c r="AF599" t="e">
        <f t="shared" si="150"/>
        <v>#N/A</v>
      </c>
      <c r="AG599" s="25" t="e">
        <f t="shared" si="151"/>
        <v>#DIV/0!</v>
      </c>
      <c r="AH599" s="25">
        <v>0</v>
      </c>
      <c r="AI599" s="25">
        <v>0</v>
      </c>
      <c r="AJ599" s="25" t="e">
        <f t="shared" si="152"/>
        <v>#N/A</v>
      </c>
      <c r="AK599" s="28">
        <f>'GT Data'!N601</f>
        <v>0</v>
      </c>
      <c r="AL599" s="25" t="e">
        <f t="shared" si="153"/>
        <v>#DIV/0!</v>
      </c>
      <c r="AM599" s="25" t="e">
        <f t="shared" si="154"/>
        <v>#DIV/0!</v>
      </c>
      <c r="AN599" s="25" t="e">
        <f t="shared" si="155"/>
        <v>#DIV/0!</v>
      </c>
      <c r="AO599" s="25">
        <v>0</v>
      </c>
      <c r="AP599" s="25">
        <v>0</v>
      </c>
      <c r="AQ599" s="25">
        <v>0</v>
      </c>
    </row>
    <row r="600" spans="1:43" x14ac:dyDescent="0.3">
      <c r="A600">
        <f>'Calculated Tab Properties'!A600</f>
        <v>0</v>
      </c>
      <c r="B600">
        <f>'Calculated Tab Properties'!B600</f>
        <v>0</v>
      </c>
      <c r="C600">
        <f>'Calculated Tab Properties'!C600</f>
        <v>0</v>
      </c>
      <c r="D600">
        <f>'Calculated Tab Properties'!D600</f>
        <v>0</v>
      </c>
      <c r="E600">
        <f>'Calculated Tab Properties'!E600</f>
        <v>0</v>
      </c>
      <c r="F600">
        <f>'Calculated Tab Properties'!F600</f>
        <v>0</v>
      </c>
      <c r="G600">
        <f>'Calculated Tab Properties'!G600</f>
        <v>0</v>
      </c>
      <c r="H600">
        <f>'Calculated Tab Properties'!H600</f>
        <v>0</v>
      </c>
      <c r="I600">
        <f>'Calculated Tab Properties'!I600</f>
        <v>0</v>
      </c>
      <c r="J600" s="20" t="e">
        <f>'Calculated Tab Properties'!J600</f>
        <v>#DIV/0!</v>
      </c>
      <c r="K600">
        <v>0</v>
      </c>
      <c r="L600">
        <v>0</v>
      </c>
      <c r="M600">
        <v>0</v>
      </c>
      <c r="N600">
        <v>0</v>
      </c>
      <c r="O600" s="27">
        <v>0</v>
      </c>
      <c r="P600" s="27">
        <v>0</v>
      </c>
      <c r="Q600">
        <v>0</v>
      </c>
      <c r="R600" t="e">
        <f>'Calculated Tab Properties'!R600</f>
        <v>#DIV/0!</v>
      </c>
      <c r="T600" s="30" t="e">
        <f>VLOOKUP('GEOMETRIC INPUTS'!D600,'Pressure Calculations'!$A$22:$B$61,2,TRUE)</f>
        <v>#N/A</v>
      </c>
      <c r="U600" s="30" t="e">
        <f>VLOOKUP('GEOMETRIC INPUTS'!D600,'Pressure Calculations'!$C$22:$D$61,2,TRUE)</f>
        <v>#N/A</v>
      </c>
      <c r="V600" t="e">
        <f>T600*'GEOMETRIC INPUTS'!S600</f>
        <v>#N/A</v>
      </c>
      <c r="W600" s="27" t="e">
        <f>U600*'GEOMETRIC INPUTS'!R600</f>
        <v>#N/A</v>
      </c>
      <c r="X600" s="27" t="e">
        <f t="shared" si="143"/>
        <v>#N/A</v>
      </c>
      <c r="Y600" s="27" t="e">
        <f t="shared" si="144"/>
        <v>#N/A</v>
      </c>
      <c r="Z600" s="27" t="e">
        <f t="shared" si="145"/>
        <v>#DIV/0!</v>
      </c>
      <c r="AA600" s="27" t="e">
        <f t="shared" si="146"/>
        <v>#DIV/0!</v>
      </c>
      <c r="AB600" s="27" t="e">
        <f t="shared" si="147"/>
        <v>#DIV/0!</v>
      </c>
      <c r="AC600" t="e">
        <f t="shared" si="148"/>
        <v>#N/A</v>
      </c>
      <c r="AD600" s="28">
        <f>'GT Data'!D602</f>
        <v>0</v>
      </c>
      <c r="AE600" t="e">
        <f t="shared" si="149"/>
        <v>#N/A</v>
      </c>
      <c r="AF600" t="e">
        <f t="shared" si="150"/>
        <v>#N/A</v>
      </c>
      <c r="AG600" s="25" t="e">
        <f t="shared" si="151"/>
        <v>#DIV/0!</v>
      </c>
      <c r="AH600" s="25">
        <v>0</v>
      </c>
      <c r="AI600" s="25">
        <v>0</v>
      </c>
      <c r="AJ600" s="25" t="e">
        <f t="shared" si="152"/>
        <v>#N/A</v>
      </c>
      <c r="AK600" s="28">
        <f>'GT Data'!N602</f>
        <v>0</v>
      </c>
      <c r="AL600" s="25" t="e">
        <f t="shared" si="153"/>
        <v>#DIV/0!</v>
      </c>
      <c r="AM600" s="25" t="e">
        <f t="shared" si="154"/>
        <v>#DIV/0!</v>
      </c>
      <c r="AN600" s="25" t="e">
        <f t="shared" si="155"/>
        <v>#DIV/0!</v>
      </c>
      <c r="AO600" s="25">
        <v>0</v>
      </c>
      <c r="AP600" s="25">
        <v>0</v>
      </c>
      <c r="AQ600" s="25">
        <v>0</v>
      </c>
    </row>
    <row r="601" spans="1:43" x14ac:dyDescent="0.3">
      <c r="A601">
        <f>'Calculated Tab Properties'!A601</f>
        <v>0</v>
      </c>
      <c r="B601">
        <f>'Calculated Tab Properties'!B601</f>
        <v>0</v>
      </c>
      <c r="C601">
        <f>'Calculated Tab Properties'!C601</f>
        <v>0</v>
      </c>
      <c r="D601">
        <f>'Calculated Tab Properties'!D601</f>
        <v>0</v>
      </c>
      <c r="E601">
        <f>'Calculated Tab Properties'!E601</f>
        <v>0</v>
      </c>
      <c r="F601">
        <f>'Calculated Tab Properties'!F601</f>
        <v>0</v>
      </c>
      <c r="G601">
        <f>'Calculated Tab Properties'!G601</f>
        <v>0</v>
      </c>
      <c r="H601">
        <f>'Calculated Tab Properties'!H601</f>
        <v>0</v>
      </c>
      <c r="I601">
        <f>'Calculated Tab Properties'!I601</f>
        <v>0</v>
      </c>
      <c r="J601" s="20" t="e">
        <f>'Calculated Tab Properties'!J601</f>
        <v>#DIV/0!</v>
      </c>
      <c r="K601">
        <v>0</v>
      </c>
      <c r="L601">
        <v>0</v>
      </c>
      <c r="M601">
        <v>0</v>
      </c>
      <c r="N601">
        <v>0</v>
      </c>
      <c r="O601" s="27">
        <v>0</v>
      </c>
      <c r="P601" s="27">
        <v>0</v>
      </c>
      <c r="Q601">
        <v>0</v>
      </c>
      <c r="R601" t="e">
        <f>'Calculated Tab Properties'!R601</f>
        <v>#DIV/0!</v>
      </c>
      <c r="T601" s="30" t="e">
        <f>VLOOKUP('GEOMETRIC INPUTS'!D601,'Pressure Calculations'!$A$22:$B$61,2,TRUE)</f>
        <v>#N/A</v>
      </c>
      <c r="U601" s="30" t="e">
        <f>VLOOKUP('GEOMETRIC INPUTS'!D601,'Pressure Calculations'!$C$22:$D$61,2,TRUE)</f>
        <v>#N/A</v>
      </c>
      <c r="V601" t="e">
        <f>T601*'GEOMETRIC INPUTS'!S601</f>
        <v>#N/A</v>
      </c>
      <c r="W601" s="27" t="e">
        <f>U601*'GEOMETRIC INPUTS'!R601</f>
        <v>#N/A</v>
      </c>
      <c r="X601" s="27" t="e">
        <f t="shared" si="143"/>
        <v>#N/A</v>
      </c>
      <c r="Y601" s="27" t="e">
        <f t="shared" si="144"/>
        <v>#N/A</v>
      </c>
      <c r="Z601" s="27" t="e">
        <f t="shared" si="145"/>
        <v>#DIV/0!</v>
      </c>
      <c r="AA601" s="27" t="e">
        <f t="shared" si="146"/>
        <v>#DIV/0!</v>
      </c>
      <c r="AB601" s="27" t="e">
        <f t="shared" si="147"/>
        <v>#DIV/0!</v>
      </c>
      <c r="AC601" t="e">
        <f t="shared" si="148"/>
        <v>#N/A</v>
      </c>
      <c r="AD601" s="28">
        <f>'GT Data'!D603</f>
        <v>0</v>
      </c>
      <c r="AE601" t="e">
        <f t="shared" si="149"/>
        <v>#N/A</v>
      </c>
      <c r="AF601" t="e">
        <f t="shared" si="150"/>
        <v>#N/A</v>
      </c>
      <c r="AG601" s="25" t="e">
        <f t="shared" si="151"/>
        <v>#DIV/0!</v>
      </c>
      <c r="AH601" s="25">
        <v>0</v>
      </c>
      <c r="AI601" s="25">
        <v>0</v>
      </c>
      <c r="AJ601" s="25" t="e">
        <f t="shared" si="152"/>
        <v>#N/A</v>
      </c>
      <c r="AK601" s="28">
        <f>'GT Data'!N603</f>
        <v>0</v>
      </c>
      <c r="AL601" s="25" t="e">
        <f t="shared" si="153"/>
        <v>#DIV/0!</v>
      </c>
      <c r="AM601" s="25" t="e">
        <f t="shared" si="154"/>
        <v>#DIV/0!</v>
      </c>
      <c r="AN601" s="25" t="e">
        <f t="shared" si="155"/>
        <v>#DIV/0!</v>
      </c>
      <c r="AO601" s="25">
        <v>0</v>
      </c>
      <c r="AP601" s="25">
        <v>0</v>
      </c>
      <c r="AQ601" s="25">
        <v>0</v>
      </c>
    </row>
    <row r="602" spans="1:43" x14ac:dyDescent="0.3">
      <c r="A602">
        <f>'Calculated Tab Properties'!A602</f>
        <v>0</v>
      </c>
      <c r="B602">
        <f>'Calculated Tab Properties'!B602</f>
        <v>0</v>
      </c>
      <c r="C602">
        <f>'Calculated Tab Properties'!C602</f>
        <v>0</v>
      </c>
      <c r="D602">
        <f>'Calculated Tab Properties'!D602</f>
        <v>0</v>
      </c>
      <c r="E602">
        <f>'Calculated Tab Properties'!E602</f>
        <v>0</v>
      </c>
      <c r="F602">
        <f>'Calculated Tab Properties'!F602</f>
        <v>0</v>
      </c>
      <c r="G602">
        <f>'Calculated Tab Properties'!G602</f>
        <v>0</v>
      </c>
      <c r="H602">
        <f>'Calculated Tab Properties'!H602</f>
        <v>0</v>
      </c>
      <c r="I602">
        <f>'Calculated Tab Properties'!I602</f>
        <v>0</v>
      </c>
      <c r="J602" s="20" t="e">
        <f>'Calculated Tab Properties'!J602</f>
        <v>#DIV/0!</v>
      </c>
      <c r="K602">
        <v>0</v>
      </c>
      <c r="L602">
        <v>0</v>
      </c>
      <c r="M602">
        <v>0</v>
      </c>
      <c r="N602">
        <v>0</v>
      </c>
      <c r="O602" s="27">
        <v>0</v>
      </c>
      <c r="P602" s="27">
        <v>0</v>
      </c>
      <c r="Q602">
        <v>0</v>
      </c>
      <c r="R602" t="e">
        <f>'Calculated Tab Properties'!R602</f>
        <v>#DIV/0!</v>
      </c>
      <c r="T602" s="30" t="e">
        <f>VLOOKUP('GEOMETRIC INPUTS'!D602,'Pressure Calculations'!$A$22:$B$61,2,TRUE)</f>
        <v>#N/A</v>
      </c>
      <c r="U602" s="30" t="e">
        <f>VLOOKUP('GEOMETRIC INPUTS'!D602,'Pressure Calculations'!$C$22:$D$61,2,TRUE)</f>
        <v>#N/A</v>
      </c>
      <c r="V602" t="e">
        <f>T602*'GEOMETRIC INPUTS'!S602</f>
        <v>#N/A</v>
      </c>
      <c r="W602" s="27" t="e">
        <f>U602*'GEOMETRIC INPUTS'!R602</f>
        <v>#N/A</v>
      </c>
      <c r="X602" s="27" t="e">
        <f t="shared" si="143"/>
        <v>#N/A</v>
      </c>
      <c r="Y602" s="27" t="e">
        <f t="shared" si="144"/>
        <v>#N/A</v>
      </c>
      <c r="Z602" s="27" t="e">
        <f t="shared" si="145"/>
        <v>#DIV/0!</v>
      </c>
      <c r="AA602" s="27" t="e">
        <f t="shared" si="146"/>
        <v>#DIV/0!</v>
      </c>
      <c r="AB602" s="27" t="e">
        <f t="shared" si="147"/>
        <v>#DIV/0!</v>
      </c>
      <c r="AC602" t="e">
        <f t="shared" si="148"/>
        <v>#N/A</v>
      </c>
      <c r="AD602" s="28">
        <f>'GT Data'!D604</f>
        <v>0</v>
      </c>
      <c r="AE602" t="e">
        <f t="shared" si="149"/>
        <v>#N/A</v>
      </c>
      <c r="AF602" t="e">
        <f t="shared" si="150"/>
        <v>#N/A</v>
      </c>
      <c r="AG602" s="25" t="e">
        <f t="shared" si="151"/>
        <v>#DIV/0!</v>
      </c>
      <c r="AH602" s="25">
        <v>0</v>
      </c>
      <c r="AI602" s="25">
        <v>0</v>
      </c>
      <c r="AJ602" s="25" t="e">
        <f t="shared" si="152"/>
        <v>#N/A</v>
      </c>
      <c r="AK602" s="28">
        <f>'GT Data'!N604</f>
        <v>0</v>
      </c>
      <c r="AL602" s="25" t="e">
        <f t="shared" si="153"/>
        <v>#DIV/0!</v>
      </c>
      <c r="AM602" s="25" t="e">
        <f t="shared" si="154"/>
        <v>#DIV/0!</v>
      </c>
      <c r="AN602" s="25" t="e">
        <f t="shared" si="155"/>
        <v>#DIV/0!</v>
      </c>
      <c r="AO602" s="25">
        <v>0</v>
      </c>
      <c r="AP602" s="25">
        <v>0</v>
      </c>
      <c r="AQ602" s="25">
        <v>0</v>
      </c>
    </row>
    <row r="603" spans="1:43" x14ac:dyDescent="0.3">
      <c r="A603">
        <f>'Calculated Tab Properties'!A603</f>
        <v>0</v>
      </c>
      <c r="B603">
        <f>'Calculated Tab Properties'!B603</f>
        <v>0</v>
      </c>
      <c r="C603">
        <f>'Calculated Tab Properties'!C603</f>
        <v>0</v>
      </c>
      <c r="D603">
        <f>'Calculated Tab Properties'!D603</f>
        <v>0</v>
      </c>
      <c r="E603">
        <f>'Calculated Tab Properties'!E603</f>
        <v>0</v>
      </c>
      <c r="F603">
        <f>'Calculated Tab Properties'!F603</f>
        <v>0</v>
      </c>
      <c r="G603">
        <f>'Calculated Tab Properties'!G603</f>
        <v>0</v>
      </c>
      <c r="H603">
        <f>'Calculated Tab Properties'!H603</f>
        <v>0</v>
      </c>
      <c r="I603">
        <f>'Calculated Tab Properties'!I603</f>
        <v>0</v>
      </c>
      <c r="J603" s="20" t="e">
        <f>'Calculated Tab Properties'!J603</f>
        <v>#DIV/0!</v>
      </c>
      <c r="K603">
        <v>0</v>
      </c>
      <c r="L603">
        <v>0</v>
      </c>
      <c r="M603">
        <v>0</v>
      </c>
      <c r="N603">
        <v>0</v>
      </c>
      <c r="O603" s="27">
        <v>0</v>
      </c>
      <c r="P603" s="27">
        <v>0</v>
      </c>
      <c r="Q603">
        <v>0</v>
      </c>
      <c r="R603" t="e">
        <f>'Calculated Tab Properties'!R603</f>
        <v>#DIV/0!</v>
      </c>
      <c r="T603" s="30" t="e">
        <f>VLOOKUP('GEOMETRIC INPUTS'!D603,'Pressure Calculations'!$A$22:$B$61,2,TRUE)</f>
        <v>#N/A</v>
      </c>
      <c r="U603" s="30" t="e">
        <f>VLOOKUP('GEOMETRIC INPUTS'!D603,'Pressure Calculations'!$C$22:$D$61,2,TRUE)</f>
        <v>#N/A</v>
      </c>
      <c r="V603" t="e">
        <f>T603*'GEOMETRIC INPUTS'!S603</f>
        <v>#N/A</v>
      </c>
      <c r="W603" s="27" t="e">
        <f>U603*'GEOMETRIC INPUTS'!R603</f>
        <v>#N/A</v>
      </c>
      <c r="X603" s="27" t="e">
        <f t="shared" si="143"/>
        <v>#N/A</v>
      </c>
      <c r="Y603" s="27" t="e">
        <f t="shared" si="144"/>
        <v>#N/A</v>
      </c>
      <c r="Z603" s="27" t="e">
        <f t="shared" si="145"/>
        <v>#DIV/0!</v>
      </c>
      <c r="AA603" s="27" t="e">
        <f t="shared" si="146"/>
        <v>#DIV/0!</v>
      </c>
      <c r="AB603" s="27" t="e">
        <f t="shared" si="147"/>
        <v>#DIV/0!</v>
      </c>
      <c r="AC603" t="e">
        <f t="shared" si="148"/>
        <v>#N/A</v>
      </c>
      <c r="AD603" s="28">
        <f>'GT Data'!D605</f>
        <v>0</v>
      </c>
      <c r="AE603" t="e">
        <f t="shared" si="149"/>
        <v>#N/A</v>
      </c>
      <c r="AF603" t="e">
        <f t="shared" si="150"/>
        <v>#N/A</v>
      </c>
      <c r="AG603" s="25" t="e">
        <f t="shared" si="151"/>
        <v>#DIV/0!</v>
      </c>
      <c r="AH603" s="25">
        <v>0</v>
      </c>
      <c r="AI603" s="25">
        <v>0</v>
      </c>
      <c r="AJ603" s="25" t="e">
        <f t="shared" si="152"/>
        <v>#N/A</v>
      </c>
      <c r="AK603" s="28">
        <f>'GT Data'!N605</f>
        <v>0</v>
      </c>
      <c r="AL603" s="25" t="e">
        <f t="shared" si="153"/>
        <v>#DIV/0!</v>
      </c>
      <c r="AM603" s="25" t="e">
        <f t="shared" si="154"/>
        <v>#DIV/0!</v>
      </c>
      <c r="AN603" s="25" t="e">
        <f t="shared" si="155"/>
        <v>#DIV/0!</v>
      </c>
      <c r="AO603" s="25">
        <v>0</v>
      </c>
      <c r="AP603" s="25">
        <v>0</v>
      </c>
      <c r="AQ603" s="25">
        <v>0</v>
      </c>
    </row>
    <row r="604" spans="1:43" x14ac:dyDescent="0.3">
      <c r="A604">
        <f>'Calculated Tab Properties'!A604</f>
        <v>0</v>
      </c>
      <c r="B604">
        <f>'Calculated Tab Properties'!B604</f>
        <v>0</v>
      </c>
      <c r="C604">
        <f>'Calculated Tab Properties'!C604</f>
        <v>0</v>
      </c>
      <c r="D604">
        <f>'Calculated Tab Properties'!D604</f>
        <v>0</v>
      </c>
      <c r="E604">
        <f>'Calculated Tab Properties'!E604</f>
        <v>0</v>
      </c>
      <c r="F604">
        <f>'Calculated Tab Properties'!F604</f>
        <v>0</v>
      </c>
      <c r="G604">
        <f>'Calculated Tab Properties'!G604</f>
        <v>0</v>
      </c>
      <c r="H604">
        <f>'Calculated Tab Properties'!H604</f>
        <v>0</v>
      </c>
      <c r="I604">
        <f>'Calculated Tab Properties'!I604</f>
        <v>0</v>
      </c>
      <c r="J604" s="20" t="e">
        <f>'Calculated Tab Properties'!J604</f>
        <v>#DIV/0!</v>
      </c>
      <c r="K604">
        <v>0</v>
      </c>
      <c r="L604">
        <v>0</v>
      </c>
      <c r="M604">
        <v>0</v>
      </c>
      <c r="N604">
        <v>0</v>
      </c>
      <c r="O604" s="27">
        <v>0</v>
      </c>
      <c r="P604" s="27">
        <v>0</v>
      </c>
      <c r="Q604">
        <v>0</v>
      </c>
      <c r="R604" t="e">
        <f>'Calculated Tab Properties'!R604</f>
        <v>#DIV/0!</v>
      </c>
      <c r="T604" s="30" t="e">
        <f>VLOOKUP('GEOMETRIC INPUTS'!D604,'Pressure Calculations'!$A$22:$B$61,2,TRUE)</f>
        <v>#N/A</v>
      </c>
      <c r="U604" s="30" t="e">
        <f>VLOOKUP('GEOMETRIC INPUTS'!D604,'Pressure Calculations'!$C$22:$D$61,2,TRUE)</f>
        <v>#N/A</v>
      </c>
      <c r="V604" t="e">
        <f>T604*'GEOMETRIC INPUTS'!S604</f>
        <v>#N/A</v>
      </c>
      <c r="W604" s="27" t="e">
        <f>U604*'GEOMETRIC INPUTS'!R604</f>
        <v>#N/A</v>
      </c>
      <c r="X604" s="27" t="e">
        <f t="shared" si="143"/>
        <v>#N/A</v>
      </c>
      <c r="Y604" s="27" t="e">
        <f t="shared" si="144"/>
        <v>#N/A</v>
      </c>
      <c r="Z604" s="27" t="e">
        <f t="shared" si="145"/>
        <v>#DIV/0!</v>
      </c>
      <c r="AA604" s="27" t="e">
        <f t="shared" si="146"/>
        <v>#DIV/0!</v>
      </c>
      <c r="AB604" s="27" t="e">
        <f t="shared" si="147"/>
        <v>#DIV/0!</v>
      </c>
      <c r="AC604" t="e">
        <f t="shared" si="148"/>
        <v>#N/A</v>
      </c>
      <c r="AD604" s="28">
        <f>'GT Data'!D606</f>
        <v>0</v>
      </c>
      <c r="AE604" t="e">
        <f t="shared" si="149"/>
        <v>#N/A</v>
      </c>
      <c r="AF604" t="e">
        <f t="shared" si="150"/>
        <v>#N/A</v>
      </c>
      <c r="AG604" s="25" t="e">
        <f t="shared" si="151"/>
        <v>#DIV/0!</v>
      </c>
      <c r="AH604" s="25">
        <v>0</v>
      </c>
      <c r="AI604" s="25">
        <v>0</v>
      </c>
      <c r="AJ604" s="25" t="e">
        <f t="shared" si="152"/>
        <v>#N/A</v>
      </c>
      <c r="AK604" s="28">
        <f>'GT Data'!N606</f>
        <v>0</v>
      </c>
      <c r="AL604" s="25" t="e">
        <f t="shared" si="153"/>
        <v>#DIV/0!</v>
      </c>
      <c r="AM604" s="25" t="e">
        <f t="shared" si="154"/>
        <v>#DIV/0!</v>
      </c>
      <c r="AN604" s="25" t="e">
        <f t="shared" si="155"/>
        <v>#DIV/0!</v>
      </c>
      <c r="AO604" s="25">
        <v>0</v>
      </c>
      <c r="AP604" s="25">
        <v>0</v>
      </c>
      <c r="AQ604" s="25">
        <v>0</v>
      </c>
    </row>
    <row r="605" spans="1:43" x14ac:dyDescent="0.3">
      <c r="A605">
        <f>'Calculated Tab Properties'!A605</f>
        <v>0</v>
      </c>
      <c r="B605">
        <f>'Calculated Tab Properties'!B605</f>
        <v>0</v>
      </c>
      <c r="C605">
        <f>'Calculated Tab Properties'!C605</f>
        <v>0</v>
      </c>
      <c r="D605">
        <f>'Calculated Tab Properties'!D605</f>
        <v>0</v>
      </c>
      <c r="E605">
        <f>'Calculated Tab Properties'!E605</f>
        <v>0</v>
      </c>
      <c r="F605">
        <f>'Calculated Tab Properties'!F605</f>
        <v>0</v>
      </c>
      <c r="G605">
        <f>'Calculated Tab Properties'!G605</f>
        <v>0</v>
      </c>
      <c r="H605">
        <f>'Calculated Tab Properties'!H605</f>
        <v>0</v>
      </c>
      <c r="I605">
        <f>'Calculated Tab Properties'!I605</f>
        <v>0</v>
      </c>
      <c r="J605" s="20" t="e">
        <f>'Calculated Tab Properties'!J605</f>
        <v>#DIV/0!</v>
      </c>
      <c r="K605">
        <v>0</v>
      </c>
      <c r="L605">
        <v>0</v>
      </c>
      <c r="M605">
        <v>0</v>
      </c>
      <c r="N605">
        <v>0</v>
      </c>
      <c r="O605" s="27">
        <v>0</v>
      </c>
      <c r="P605" s="27">
        <v>0</v>
      </c>
      <c r="Q605">
        <v>0</v>
      </c>
      <c r="R605" t="e">
        <f>'Calculated Tab Properties'!R605</f>
        <v>#DIV/0!</v>
      </c>
      <c r="T605" s="30" t="e">
        <f>VLOOKUP('GEOMETRIC INPUTS'!D605,'Pressure Calculations'!$A$22:$B$61,2,TRUE)</f>
        <v>#N/A</v>
      </c>
      <c r="U605" s="30" t="e">
        <f>VLOOKUP('GEOMETRIC INPUTS'!D605,'Pressure Calculations'!$C$22:$D$61,2,TRUE)</f>
        <v>#N/A</v>
      </c>
      <c r="V605" t="e">
        <f>T605*'GEOMETRIC INPUTS'!S605</f>
        <v>#N/A</v>
      </c>
      <c r="W605" s="27" t="e">
        <f>U605*'GEOMETRIC INPUTS'!R605</f>
        <v>#N/A</v>
      </c>
      <c r="X605" s="27" t="e">
        <f t="shared" si="143"/>
        <v>#N/A</v>
      </c>
      <c r="Y605" s="27" t="e">
        <f t="shared" si="144"/>
        <v>#N/A</v>
      </c>
      <c r="Z605" s="27" t="e">
        <f t="shared" si="145"/>
        <v>#DIV/0!</v>
      </c>
      <c r="AA605" s="27" t="e">
        <f t="shared" si="146"/>
        <v>#DIV/0!</v>
      </c>
      <c r="AB605" s="27" t="e">
        <f t="shared" si="147"/>
        <v>#DIV/0!</v>
      </c>
      <c r="AC605" t="e">
        <f t="shared" si="148"/>
        <v>#N/A</v>
      </c>
      <c r="AD605" s="28">
        <f>'GT Data'!D607</f>
        <v>0</v>
      </c>
      <c r="AE605" t="e">
        <f t="shared" si="149"/>
        <v>#N/A</v>
      </c>
      <c r="AF605" t="e">
        <f t="shared" si="150"/>
        <v>#N/A</v>
      </c>
      <c r="AG605" s="25" t="e">
        <f t="shared" si="151"/>
        <v>#DIV/0!</v>
      </c>
      <c r="AH605" s="25">
        <v>0</v>
      </c>
      <c r="AI605" s="25">
        <v>0</v>
      </c>
      <c r="AJ605" s="25" t="e">
        <f t="shared" si="152"/>
        <v>#N/A</v>
      </c>
      <c r="AK605" s="28">
        <f>'GT Data'!N607</f>
        <v>0</v>
      </c>
      <c r="AL605" s="25" t="e">
        <f t="shared" si="153"/>
        <v>#DIV/0!</v>
      </c>
      <c r="AM605" s="25" t="e">
        <f t="shared" si="154"/>
        <v>#DIV/0!</v>
      </c>
      <c r="AN605" s="25" t="e">
        <f t="shared" si="155"/>
        <v>#DIV/0!</v>
      </c>
      <c r="AO605" s="25">
        <v>0</v>
      </c>
      <c r="AP605" s="25">
        <v>0</v>
      </c>
      <c r="AQ605" s="25">
        <v>0</v>
      </c>
    </row>
    <row r="606" spans="1:43" x14ac:dyDescent="0.3">
      <c r="A606">
        <f>'Calculated Tab Properties'!A606</f>
        <v>0</v>
      </c>
      <c r="B606">
        <f>'Calculated Tab Properties'!B606</f>
        <v>0</v>
      </c>
      <c r="C606">
        <f>'Calculated Tab Properties'!C606</f>
        <v>0</v>
      </c>
      <c r="D606">
        <f>'Calculated Tab Properties'!D606</f>
        <v>0</v>
      </c>
      <c r="E606">
        <f>'Calculated Tab Properties'!E606</f>
        <v>0</v>
      </c>
      <c r="F606">
        <f>'Calculated Tab Properties'!F606</f>
        <v>0</v>
      </c>
      <c r="G606">
        <f>'Calculated Tab Properties'!G606</f>
        <v>0</v>
      </c>
      <c r="H606">
        <f>'Calculated Tab Properties'!H606</f>
        <v>0</v>
      </c>
      <c r="I606">
        <f>'Calculated Tab Properties'!I606</f>
        <v>0</v>
      </c>
      <c r="J606" s="20" t="e">
        <f>'Calculated Tab Properties'!J606</f>
        <v>#DIV/0!</v>
      </c>
      <c r="K606">
        <v>0</v>
      </c>
      <c r="L606">
        <v>0</v>
      </c>
      <c r="M606">
        <v>0</v>
      </c>
      <c r="N606">
        <v>0</v>
      </c>
      <c r="O606" s="27">
        <v>0</v>
      </c>
      <c r="P606" s="27">
        <v>0</v>
      </c>
      <c r="Q606">
        <v>0</v>
      </c>
      <c r="R606" t="e">
        <f>'Calculated Tab Properties'!R606</f>
        <v>#DIV/0!</v>
      </c>
      <c r="T606" s="30" t="e">
        <f>VLOOKUP('GEOMETRIC INPUTS'!D606,'Pressure Calculations'!$A$22:$B$61,2,TRUE)</f>
        <v>#N/A</v>
      </c>
      <c r="U606" s="30" t="e">
        <f>VLOOKUP('GEOMETRIC INPUTS'!D606,'Pressure Calculations'!$C$22:$D$61,2,TRUE)</f>
        <v>#N/A</v>
      </c>
      <c r="V606" t="e">
        <f>T606*'GEOMETRIC INPUTS'!S606</f>
        <v>#N/A</v>
      </c>
      <c r="W606" s="27" t="e">
        <f>U606*'GEOMETRIC INPUTS'!R606</f>
        <v>#N/A</v>
      </c>
      <c r="X606" s="27" t="e">
        <f t="shared" si="143"/>
        <v>#N/A</v>
      </c>
      <c r="Y606" s="27" t="e">
        <f t="shared" si="144"/>
        <v>#N/A</v>
      </c>
      <c r="Z606" s="27" t="e">
        <f t="shared" si="145"/>
        <v>#DIV/0!</v>
      </c>
      <c r="AA606" s="27" t="e">
        <f t="shared" si="146"/>
        <v>#DIV/0!</v>
      </c>
      <c r="AB606" s="27" t="e">
        <f t="shared" si="147"/>
        <v>#DIV/0!</v>
      </c>
      <c r="AC606" t="e">
        <f t="shared" si="148"/>
        <v>#N/A</v>
      </c>
      <c r="AD606" s="28">
        <f>'GT Data'!D608</f>
        <v>0</v>
      </c>
      <c r="AE606" t="e">
        <f t="shared" si="149"/>
        <v>#N/A</v>
      </c>
      <c r="AF606" t="e">
        <f t="shared" si="150"/>
        <v>#N/A</v>
      </c>
      <c r="AG606" s="25" t="e">
        <f t="shared" si="151"/>
        <v>#DIV/0!</v>
      </c>
      <c r="AH606" s="25">
        <v>0</v>
      </c>
      <c r="AI606" s="25">
        <v>0</v>
      </c>
      <c r="AJ606" s="25" t="e">
        <f t="shared" si="152"/>
        <v>#N/A</v>
      </c>
      <c r="AK606" s="28">
        <f>'GT Data'!N608</f>
        <v>0</v>
      </c>
      <c r="AL606" s="25" t="e">
        <f t="shared" si="153"/>
        <v>#DIV/0!</v>
      </c>
      <c r="AM606" s="25" t="e">
        <f t="shared" si="154"/>
        <v>#DIV/0!</v>
      </c>
      <c r="AN606" s="25" t="e">
        <f t="shared" si="155"/>
        <v>#DIV/0!</v>
      </c>
      <c r="AO606" s="25">
        <v>0</v>
      </c>
      <c r="AP606" s="25">
        <v>0</v>
      </c>
      <c r="AQ606" s="25">
        <v>0</v>
      </c>
    </row>
    <row r="607" spans="1:43" x14ac:dyDescent="0.3">
      <c r="A607">
        <f>'Calculated Tab Properties'!A607</f>
        <v>0</v>
      </c>
      <c r="B607">
        <f>'Calculated Tab Properties'!B607</f>
        <v>0</v>
      </c>
      <c r="C607">
        <f>'Calculated Tab Properties'!C607</f>
        <v>0</v>
      </c>
      <c r="D607">
        <f>'Calculated Tab Properties'!D607</f>
        <v>0</v>
      </c>
      <c r="E607">
        <f>'Calculated Tab Properties'!E607</f>
        <v>0</v>
      </c>
      <c r="F607">
        <f>'Calculated Tab Properties'!F607</f>
        <v>0</v>
      </c>
      <c r="G607">
        <f>'Calculated Tab Properties'!G607</f>
        <v>0</v>
      </c>
      <c r="H607">
        <f>'Calculated Tab Properties'!H607</f>
        <v>0</v>
      </c>
      <c r="I607">
        <f>'Calculated Tab Properties'!I607</f>
        <v>0</v>
      </c>
      <c r="J607" s="20" t="e">
        <f>'Calculated Tab Properties'!J607</f>
        <v>#DIV/0!</v>
      </c>
      <c r="K607">
        <v>0</v>
      </c>
      <c r="L607">
        <v>0</v>
      </c>
      <c r="M607">
        <v>0</v>
      </c>
      <c r="N607">
        <v>0</v>
      </c>
      <c r="O607" s="27">
        <v>0</v>
      </c>
      <c r="P607" s="27">
        <v>0</v>
      </c>
      <c r="Q607">
        <v>0</v>
      </c>
      <c r="R607" t="e">
        <f>'Calculated Tab Properties'!R607</f>
        <v>#DIV/0!</v>
      </c>
      <c r="T607" s="30" t="e">
        <f>VLOOKUP('GEOMETRIC INPUTS'!D607,'Pressure Calculations'!$A$22:$B$61,2,TRUE)</f>
        <v>#N/A</v>
      </c>
      <c r="U607" s="30" t="e">
        <f>VLOOKUP('GEOMETRIC INPUTS'!D607,'Pressure Calculations'!$C$22:$D$61,2,TRUE)</f>
        <v>#N/A</v>
      </c>
      <c r="V607" t="e">
        <f>T607*'GEOMETRIC INPUTS'!S607</f>
        <v>#N/A</v>
      </c>
      <c r="W607" s="27" t="e">
        <f>U607*'GEOMETRIC INPUTS'!R607</f>
        <v>#N/A</v>
      </c>
      <c r="X607" s="27" t="e">
        <f t="shared" si="143"/>
        <v>#N/A</v>
      </c>
      <c r="Y607" s="27" t="e">
        <f t="shared" si="144"/>
        <v>#N/A</v>
      </c>
      <c r="Z607" s="27" t="e">
        <f t="shared" si="145"/>
        <v>#DIV/0!</v>
      </c>
      <c r="AA607" s="27" t="e">
        <f t="shared" si="146"/>
        <v>#DIV/0!</v>
      </c>
      <c r="AB607" s="27" t="e">
        <f t="shared" si="147"/>
        <v>#DIV/0!</v>
      </c>
      <c r="AC607" t="e">
        <f t="shared" si="148"/>
        <v>#N/A</v>
      </c>
      <c r="AD607" s="28">
        <f>'GT Data'!D609</f>
        <v>0</v>
      </c>
      <c r="AE607" t="e">
        <f t="shared" si="149"/>
        <v>#N/A</v>
      </c>
      <c r="AF607" t="e">
        <f t="shared" si="150"/>
        <v>#N/A</v>
      </c>
      <c r="AG607" s="25" t="e">
        <f t="shared" si="151"/>
        <v>#DIV/0!</v>
      </c>
      <c r="AH607" s="25">
        <v>0</v>
      </c>
      <c r="AI607" s="25">
        <v>0</v>
      </c>
      <c r="AJ607" s="25" t="e">
        <f t="shared" si="152"/>
        <v>#N/A</v>
      </c>
      <c r="AK607" s="28">
        <f>'GT Data'!N609</f>
        <v>0</v>
      </c>
      <c r="AL607" s="25" t="e">
        <f t="shared" si="153"/>
        <v>#DIV/0!</v>
      </c>
      <c r="AM607" s="25" t="e">
        <f t="shared" si="154"/>
        <v>#DIV/0!</v>
      </c>
      <c r="AN607" s="25" t="e">
        <f t="shared" si="155"/>
        <v>#DIV/0!</v>
      </c>
      <c r="AO607" s="25">
        <v>0</v>
      </c>
      <c r="AP607" s="25">
        <v>0</v>
      </c>
      <c r="AQ607" s="25">
        <v>0</v>
      </c>
    </row>
    <row r="608" spans="1:43" x14ac:dyDescent="0.3">
      <c r="A608">
        <f>'Calculated Tab Properties'!A608</f>
        <v>0</v>
      </c>
      <c r="B608">
        <f>'Calculated Tab Properties'!B608</f>
        <v>0</v>
      </c>
      <c r="C608">
        <f>'Calculated Tab Properties'!C608</f>
        <v>0</v>
      </c>
      <c r="D608">
        <f>'Calculated Tab Properties'!D608</f>
        <v>0</v>
      </c>
      <c r="E608">
        <f>'Calculated Tab Properties'!E608</f>
        <v>0</v>
      </c>
      <c r="F608">
        <f>'Calculated Tab Properties'!F608</f>
        <v>0</v>
      </c>
      <c r="G608">
        <f>'Calculated Tab Properties'!G608</f>
        <v>0</v>
      </c>
      <c r="H608">
        <f>'Calculated Tab Properties'!H608</f>
        <v>0</v>
      </c>
      <c r="I608">
        <f>'Calculated Tab Properties'!I608</f>
        <v>0</v>
      </c>
      <c r="J608" s="20" t="e">
        <f>'Calculated Tab Properties'!J608</f>
        <v>#DIV/0!</v>
      </c>
      <c r="K608">
        <v>0</v>
      </c>
      <c r="L608">
        <v>0</v>
      </c>
      <c r="M608">
        <v>0</v>
      </c>
      <c r="N608">
        <v>0</v>
      </c>
      <c r="O608" s="27">
        <v>0</v>
      </c>
      <c r="P608" s="27">
        <v>0</v>
      </c>
      <c r="Q608">
        <v>0</v>
      </c>
      <c r="R608" t="e">
        <f>'Calculated Tab Properties'!R608</f>
        <v>#DIV/0!</v>
      </c>
      <c r="T608" s="30" t="e">
        <f>VLOOKUP('GEOMETRIC INPUTS'!D608,'Pressure Calculations'!$A$22:$B$61,2,TRUE)</f>
        <v>#N/A</v>
      </c>
      <c r="U608" s="30" t="e">
        <f>VLOOKUP('GEOMETRIC INPUTS'!D608,'Pressure Calculations'!$C$22:$D$61,2,TRUE)</f>
        <v>#N/A</v>
      </c>
      <c r="V608" t="e">
        <f>T608*'GEOMETRIC INPUTS'!S608</f>
        <v>#N/A</v>
      </c>
      <c r="W608" s="27" t="e">
        <f>U608*'GEOMETRIC INPUTS'!R608</f>
        <v>#N/A</v>
      </c>
      <c r="X608" s="27" t="e">
        <f t="shared" si="143"/>
        <v>#N/A</v>
      </c>
      <c r="Y608" s="27" t="e">
        <f t="shared" si="144"/>
        <v>#N/A</v>
      </c>
      <c r="Z608" s="27" t="e">
        <f t="shared" si="145"/>
        <v>#DIV/0!</v>
      </c>
      <c r="AA608" s="27" t="e">
        <f t="shared" si="146"/>
        <v>#DIV/0!</v>
      </c>
      <c r="AB608" s="27" t="e">
        <f t="shared" si="147"/>
        <v>#DIV/0!</v>
      </c>
      <c r="AC608" t="e">
        <f t="shared" si="148"/>
        <v>#N/A</v>
      </c>
      <c r="AD608" s="28">
        <f>'GT Data'!D610</f>
        <v>0</v>
      </c>
      <c r="AE608" t="e">
        <f t="shared" si="149"/>
        <v>#N/A</v>
      </c>
      <c r="AF608" t="e">
        <f t="shared" si="150"/>
        <v>#N/A</v>
      </c>
      <c r="AG608" s="25" t="e">
        <f t="shared" si="151"/>
        <v>#DIV/0!</v>
      </c>
      <c r="AH608" s="25">
        <v>0</v>
      </c>
      <c r="AI608" s="25">
        <v>0</v>
      </c>
      <c r="AJ608" s="25" t="e">
        <f t="shared" si="152"/>
        <v>#N/A</v>
      </c>
      <c r="AK608" s="28">
        <f>'GT Data'!N610</f>
        <v>0</v>
      </c>
      <c r="AL608" s="25" t="e">
        <f t="shared" si="153"/>
        <v>#DIV/0!</v>
      </c>
      <c r="AM608" s="25" t="e">
        <f t="shared" si="154"/>
        <v>#DIV/0!</v>
      </c>
      <c r="AN608" s="25" t="e">
        <f t="shared" si="155"/>
        <v>#DIV/0!</v>
      </c>
      <c r="AO608" s="25">
        <v>0</v>
      </c>
      <c r="AP608" s="25">
        <v>0</v>
      </c>
      <c r="AQ608" s="25">
        <v>0</v>
      </c>
    </row>
    <row r="609" spans="1:43" x14ac:dyDescent="0.3">
      <c r="A609">
        <f>'Calculated Tab Properties'!A609</f>
        <v>0</v>
      </c>
      <c r="B609">
        <f>'Calculated Tab Properties'!B609</f>
        <v>0</v>
      </c>
      <c r="C609">
        <f>'Calculated Tab Properties'!C609</f>
        <v>0</v>
      </c>
      <c r="D609">
        <f>'Calculated Tab Properties'!D609</f>
        <v>0</v>
      </c>
      <c r="E609">
        <f>'Calculated Tab Properties'!E609</f>
        <v>0</v>
      </c>
      <c r="F609">
        <f>'Calculated Tab Properties'!F609</f>
        <v>0</v>
      </c>
      <c r="G609">
        <f>'Calculated Tab Properties'!G609</f>
        <v>0</v>
      </c>
      <c r="H609">
        <f>'Calculated Tab Properties'!H609</f>
        <v>0</v>
      </c>
      <c r="I609">
        <f>'Calculated Tab Properties'!I609</f>
        <v>0</v>
      </c>
      <c r="J609" s="20" t="e">
        <f>'Calculated Tab Properties'!J609</f>
        <v>#DIV/0!</v>
      </c>
      <c r="K609">
        <v>0</v>
      </c>
      <c r="L609">
        <v>0</v>
      </c>
      <c r="M609">
        <v>0</v>
      </c>
      <c r="N609">
        <v>0</v>
      </c>
      <c r="O609" s="27">
        <v>0</v>
      </c>
      <c r="P609" s="27">
        <v>0</v>
      </c>
      <c r="Q609">
        <v>0</v>
      </c>
      <c r="R609" t="e">
        <f>'Calculated Tab Properties'!R609</f>
        <v>#DIV/0!</v>
      </c>
      <c r="T609" s="30" t="e">
        <f>VLOOKUP('GEOMETRIC INPUTS'!D609,'Pressure Calculations'!$A$22:$B$61,2,TRUE)</f>
        <v>#N/A</v>
      </c>
      <c r="U609" s="30" t="e">
        <f>VLOOKUP('GEOMETRIC INPUTS'!D609,'Pressure Calculations'!$C$22:$D$61,2,TRUE)</f>
        <v>#N/A</v>
      </c>
      <c r="V609" t="e">
        <f>T609*'GEOMETRIC INPUTS'!S609</f>
        <v>#N/A</v>
      </c>
      <c r="W609" s="27" t="e">
        <f>U609*'GEOMETRIC INPUTS'!R609</f>
        <v>#N/A</v>
      </c>
      <c r="X609" s="27" t="e">
        <f t="shared" si="143"/>
        <v>#N/A</v>
      </c>
      <c r="Y609" s="27" t="e">
        <f t="shared" si="144"/>
        <v>#N/A</v>
      </c>
      <c r="Z609" s="27" t="e">
        <f t="shared" si="145"/>
        <v>#DIV/0!</v>
      </c>
      <c r="AA609" s="27" t="e">
        <f t="shared" si="146"/>
        <v>#DIV/0!</v>
      </c>
      <c r="AB609" s="27" t="e">
        <f t="shared" si="147"/>
        <v>#DIV/0!</v>
      </c>
      <c r="AC609" t="e">
        <f t="shared" si="148"/>
        <v>#N/A</v>
      </c>
      <c r="AD609" s="28">
        <f>'GT Data'!D611</f>
        <v>0</v>
      </c>
      <c r="AE609" t="e">
        <f t="shared" si="149"/>
        <v>#N/A</v>
      </c>
      <c r="AF609" t="e">
        <f t="shared" si="150"/>
        <v>#N/A</v>
      </c>
      <c r="AG609" s="25" t="e">
        <f t="shared" si="151"/>
        <v>#DIV/0!</v>
      </c>
      <c r="AH609" s="25">
        <v>0</v>
      </c>
      <c r="AI609" s="25">
        <v>0</v>
      </c>
      <c r="AJ609" s="25" t="e">
        <f t="shared" si="152"/>
        <v>#N/A</v>
      </c>
      <c r="AK609" s="28">
        <f>'GT Data'!N611</f>
        <v>0</v>
      </c>
      <c r="AL609" s="25" t="e">
        <f t="shared" si="153"/>
        <v>#DIV/0!</v>
      </c>
      <c r="AM609" s="25" t="e">
        <f t="shared" si="154"/>
        <v>#DIV/0!</v>
      </c>
      <c r="AN609" s="25" t="e">
        <f t="shared" si="155"/>
        <v>#DIV/0!</v>
      </c>
      <c r="AO609" s="25">
        <v>0</v>
      </c>
      <c r="AP609" s="25">
        <v>0</v>
      </c>
      <c r="AQ609" s="25">
        <v>0</v>
      </c>
    </row>
    <row r="610" spans="1:43" x14ac:dyDescent="0.3">
      <c r="A610">
        <f>'Calculated Tab Properties'!A610</f>
        <v>0</v>
      </c>
      <c r="B610">
        <f>'Calculated Tab Properties'!B610</f>
        <v>0</v>
      </c>
      <c r="C610">
        <f>'Calculated Tab Properties'!C610</f>
        <v>0</v>
      </c>
      <c r="D610">
        <f>'Calculated Tab Properties'!D610</f>
        <v>0</v>
      </c>
      <c r="E610">
        <f>'Calculated Tab Properties'!E610</f>
        <v>0</v>
      </c>
      <c r="F610">
        <f>'Calculated Tab Properties'!F610</f>
        <v>0</v>
      </c>
      <c r="G610">
        <f>'Calculated Tab Properties'!G610</f>
        <v>0</v>
      </c>
      <c r="H610">
        <f>'Calculated Tab Properties'!H610</f>
        <v>0</v>
      </c>
      <c r="I610">
        <f>'Calculated Tab Properties'!I610</f>
        <v>0</v>
      </c>
      <c r="J610" s="20" t="e">
        <f>'Calculated Tab Properties'!J610</f>
        <v>#DIV/0!</v>
      </c>
      <c r="K610">
        <v>0</v>
      </c>
      <c r="L610">
        <v>0</v>
      </c>
      <c r="M610">
        <v>0</v>
      </c>
      <c r="N610">
        <v>0</v>
      </c>
      <c r="O610" s="27">
        <v>0</v>
      </c>
      <c r="P610" s="27">
        <v>0</v>
      </c>
      <c r="Q610">
        <v>0</v>
      </c>
      <c r="R610" t="e">
        <f>'Calculated Tab Properties'!R610</f>
        <v>#DIV/0!</v>
      </c>
      <c r="T610" s="30" t="e">
        <f>VLOOKUP('GEOMETRIC INPUTS'!D610,'Pressure Calculations'!$A$22:$B$61,2,TRUE)</f>
        <v>#N/A</v>
      </c>
      <c r="U610" s="30" t="e">
        <f>VLOOKUP('GEOMETRIC INPUTS'!D610,'Pressure Calculations'!$C$22:$D$61,2,TRUE)</f>
        <v>#N/A</v>
      </c>
      <c r="V610" t="e">
        <f>T610*'GEOMETRIC INPUTS'!S610</f>
        <v>#N/A</v>
      </c>
      <c r="W610" s="27" t="e">
        <f>U610*'GEOMETRIC INPUTS'!R610</f>
        <v>#N/A</v>
      </c>
      <c r="X610" s="27" t="e">
        <f t="shared" si="143"/>
        <v>#N/A</v>
      </c>
      <c r="Y610" s="27" t="e">
        <f t="shared" si="144"/>
        <v>#N/A</v>
      </c>
      <c r="Z610" s="27" t="e">
        <f t="shared" si="145"/>
        <v>#DIV/0!</v>
      </c>
      <c r="AA610" s="27" t="e">
        <f t="shared" si="146"/>
        <v>#DIV/0!</v>
      </c>
      <c r="AB610" s="27" t="e">
        <f t="shared" si="147"/>
        <v>#DIV/0!</v>
      </c>
      <c r="AC610" t="e">
        <f t="shared" si="148"/>
        <v>#N/A</v>
      </c>
      <c r="AD610" s="28">
        <f>'GT Data'!D612</f>
        <v>0</v>
      </c>
      <c r="AE610" t="e">
        <f t="shared" si="149"/>
        <v>#N/A</v>
      </c>
      <c r="AF610" t="e">
        <f t="shared" si="150"/>
        <v>#N/A</v>
      </c>
      <c r="AG610" s="25" t="e">
        <f t="shared" si="151"/>
        <v>#DIV/0!</v>
      </c>
      <c r="AH610" s="25">
        <v>0</v>
      </c>
      <c r="AI610" s="25">
        <v>0</v>
      </c>
      <c r="AJ610" s="25" t="e">
        <f t="shared" si="152"/>
        <v>#N/A</v>
      </c>
      <c r="AK610" s="28">
        <f>'GT Data'!N612</f>
        <v>0</v>
      </c>
      <c r="AL610" s="25" t="e">
        <f t="shared" si="153"/>
        <v>#DIV/0!</v>
      </c>
      <c r="AM610" s="25" t="e">
        <f t="shared" si="154"/>
        <v>#DIV/0!</v>
      </c>
      <c r="AN610" s="25" t="e">
        <f t="shared" si="155"/>
        <v>#DIV/0!</v>
      </c>
      <c r="AO610" s="25">
        <v>0</v>
      </c>
      <c r="AP610" s="25">
        <v>0</v>
      </c>
      <c r="AQ610" s="25">
        <v>0</v>
      </c>
    </row>
    <row r="611" spans="1:43" x14ac:dyDescent="0.3">
      <c r="A611">
        <f>'Calculated Tab Properties'!A611</f>
        <v>0</v>
      </c>
      <c r="B611">
        <f>'Calculated Tab Properties'!B611</f>
        <v>0</v>
      </c>
      <c r="C611">
        <f>'Calculated Tab Properties'!C611</f>
        <v>0</v>
      </c>
      <c r="D611">
        <f>'Calculated Tab Properties'!D611</f>
        <v>0</v>
      </c>
      <c r="E611">
        <f>'Calculated Tab Properties'!E611</f>
        <v>0</v>
      </c>
      <c r="F611">
        <f>'Calculated Tab Properties'!F611</f>
        <v>0</v>
      </c>
      <c r="G611">
        <f>'Calculated Tab Properties'!G611</f>
        <v>0</v>
      </c>
      <c r="H611">
        <f>'Calculated Tab Properties'!H611</f>
        <v>0</v>
      </c>
      <c r="I611">
        <f>'Calculated Tab Properties'!I611</f>
        <v>0</v>
      </c>
      <c r="J611" s="20" t="e">
        <f>'Calculated Tab Properties'!J611</f>
        <v>#DIV/0!</v>
      </c>
      <c r="K611">
        <v>0</v>
      </c>
      <c r="L611">
        <v>0</v>
      </c>
      <c r="M611">
        <v>0</v>
      </c>
      <c r="N611">
        <v>0</v>
      </c>
      <c r="O611" s="27">
        <v>0</v>
      </c>
      <c r="P611" s="27">
        <v>0</v>
      </c>
      <c r="Q611">
        <v>0</v>
      </c>
      <c r="R611" t="e">
        <f>'Calculated Tab Properties'!R611</f>
        <v>#DIV/0!</v>
      </c>
      <c r="T611" s="30" t="e">
        <f>VLOOKUP('GEOMETRIC INPUTS'!D611,'Pressure Calculations'!$A$22:$B$61,2,TRUE)</f>
        <v>#N/A</v>
      </c>
      <c r="U611" s="30" t="e">
        <f>VLOOKUP('GEOMETRIC INPUTS'!D611,'Pressure Calculations'!$C$22:$D$61,2,TRUE)</f>
        <v>#N/A</v>
      </c>
      <c r="V611" t="e">
        <f>T611*'GEOMETRIC INPUTS'!S611</f>
        <v>#N/A</v>
      </c>
      <c r="W611" s="27" t="e">
        <f>U611*'GEOMETRIC INPUTS'!R611</f>
        <v>#N/A</v>
      </c>
      <c r="X611" s="27" t="e">
        <f t="shared" si="143"/>
        <v>#N/A</v>
      </c>
      <c r="Y611" s="27" t="e">
        <f t="shared" si="144"/>
        <v>#N/A</v>
      </c>
      <c r="Z611" s="27" t="e">
        <f t="shared" si="145"/>
        <v>#DIV/0!</v>
      </c>
      <c r="AA611" s="27" t="e">
        <f t="shared" si="146"/>
        <v>#DIV/0!</v>
      </c>
      <c r="AB611" s="27" t="e">
        <f t="shared" si="147"/>
        <v>#DIV/0!</v>
      </c>
      <c r="AC611" t="e">
        <f t="shared" si="148"/>
        <v>#N/A</v>
      </c>
      <c r="AD611" s="28">
        <f>'GT Data'!D613</f>
        <v>0</v>
      </c>
      <c r="AE611" t="e">
        <f t="shared" si="149"/>
        <v>#N/A</v>
      </c>
      <c r="AF611" t="e">
        <f t="shared" si="150"/>
        <v>#N/A</v>
      </c>
      <c r="AG611" s="25" t="e">
        <f t="shared" si="151"/>
        <v>#DIV/0!</v>
      </c>
      <c r="AH611" s="25">
        <v>0</v>
      </c>
      <c r="AI611" s="25">
        <v>0</v>
      </c>
      <c r="AJ611" s="25" t="e">
        <f t="shared" si="152"/>
        <v>#N/A</v>
      </c>
      <c r="AK611" s="28">
        <f>'GT Data'!N613</f>
        <v>0</v>
      </c>
      <c r="AL611" s="25" t="e">
        <f t="shared" si="153"/>
        <v>#DIV/0!</v>
      </c>
      <c r="AM611" s="25" t="e">
        <f t="shared" si="154"/>
        <v>#DIV/0!</v>
      </c>
      <c r="AN611" s="25" t="e">
        <f t="shared" si="155"/>
        <v>#DIV/0!</v>
      </c>
      <c r="AO611" s="25">
        <v>0</v>
      </c>
      <c r="AP611" s="25">
        <v>0</v>
      </c>
      <c r="AQ611" s="25">
        <v>0</v>
      </c>
    </row>
    <row r="612" spans="1:43" x14ac:dyDescent="0.3">
      <c r="A612">
        <f>'Calculated Tab Properties'!A612</f>
        <v>0</v>
      </c>
      <c r="B612">
        <f>'Calculated Tab Properties'!B612</f>
        <v>0</v>
      </c>
      <c r="C612">
        <f>'Calculated Tab Properties'!C612</f>
        <v>0</v>
      </c>
      <c r="D612">
        <f>'Calculated Tab Properties'!D612</f>
        <v>0</v>
      </c>
      <c r="E612">
        <f>'Calculated Tab Properties'!E612</f>
        <v>0</v>
      </c>
      <c r="F612">
        <f>'Calculated Tab Properties'!F612</f>
        <v>0</v>
      </c>
      <c r="G612">
        <f>'Calculated Tab Properties'!G612</f>
        <v>0</v>
      </c>
      <c r="H612">
        <f>'Calculated Tab Properties'!H612</f>
        <v>0</v>
      </c>
      <c r="I612">
        <f>'Calculated Tab Properties'!I612</f>
        <v>0</v>
      </c>
      <c r="J612" s="20" t="e">
        <f>'Calculated Tab Properties'!J612</f>
        <v>#DIV/0!</v>
      </c>
      <c r="K612">
        <v>0</v>
      </c>
      <c r="L612">
        <v>0</v>
      </c>
      <c r="M612">
        <v>0</v>
      </c>
      <c r="N612">
        <v>0</v>
      </c>
      <c r="O612" s="27">
        <v>0</v>
      </c>
      <c r="P612" s="27">
        <v>0</v>
      </c>
      <c r="Q612">
        <v>0</v>
      </c>
      <c r="R612" t="e">
        <f>'Calculated Tab Properties'!R612</f>
        <v>#DIV/0!</v>
      </c>
      <c r="T612" s="30" t="e">
        <f>VLOOKUP('GEOMETRIC INPUTS'!D612,'Pressure Calculations'!$A$22:$B$61,2,TRUE)</f>
        <v>#N/A</v>
      </c>
      <c r="U612" s="30" t="e">
        <f>VLOOKUP('GEOMETRIC INPUTS'!D612,'Pressure Calculations'!$C$22:$D$61,2,TRUE)</f>
        <v>#N/A</v>
      </c>
      <c r="V612" t="e">
        <f>T612*'GEOMETRIC INPUTS'!S612</f>
        <v>#N/A</v>
      </c>
      <c r="W612" s="27" t="e">
        <f>U612*'GEOMETRIC INPUTS'!R612</f>
        <v>#N/A</v>
      </c>
      <c r="X612" s="27" t="e">
        <f t="shared" si="143"/>
        <v>#N/A</v>
      </c>
      <c r="Y612" s="27" t="e">
        <f t="shared" si="144"/>
        <v>#N/A</v>
      </c>
      <c r="Z612" s="27" t="e">
        <f t="shared" si="145"/>
        <v>#DIV/0!</v>
      </c>
      <c r="AA612" s="27" t="e">
        <f t="shared" si="146"/>
        <v>#DIV/0!</v>
      </c>
      <c r="AB612" s="27" t="e">
        <f t="shared" si="147"/>
        <v>#DIV/0!</v>
      </c>
      <c r="AC612" t="e">
        <f t="shared" si="148"/>
        <v>#N/A</v>
      </c>
      <c r="AD612" s="28">
        <f>'GT Data'!D614</f>
        <v>0</v>
      </c>
      <c r="AE612" t="e">
        <f t="shared" si="149"/>
        <v>#N/A</v>
      </c>
      <c r="AF612" t="e">
        <f t="shared" si="150"/>
        <v>#N/A</v>
      </c>
      <c r="AG612" s="25" t="e">
        <f t="shared" si="151"/>
        <v>#DIV/0!</v>
      </c>
      <c r="AH612" s="25">
        <v>0</v>
      </c>
      <c r="AI612" s="25">
        <v>0</v>
      </c>
      <c r="AJ612" s="25" t="e">
        <f t="shared" si="152"/>
        <v>#N/A</v>
      </c>
      <c r="AK612" s="28">
        <f>'GT Data'!N614</f>
        <v>0</v>
      </c>
      <c r="AL612" s="25" t="e">
        <f t="shared" si="153"/>
        <v>#DIV/0!</v>
      </c>
      <c r="AM612" s="25" t="e">
        <f t="shared" si="154"/>
        <v>#DIV/0!</v>
      </c>
      <c r="AN612" s="25" t="e">
        <f t="shared" si="155"/>
        <v>#DIV/0!</v>
      </c>
      <c r="AO612" s="25">
        <v>0</v>
      </c>
      <c r="AP612" s="25">
        <v>0</v>
      </c>
      <c r="AQ612" s="25">
        <v>0</v>
      </c>
    </row>
    <row r="613" spans="1:43" x14ac:dyDescent="0.3">
      <c r="A613">
        <f>'Calculated Tab Properties'!A613</f>
        <v>0</v>
      </c>
      <c r="B613">
        <f>'Calculated Tab Properties'!B613</f>
        <v>0</v>
      </c>
      <c r="C613">
        <f>'Calculated Tab Properties'!C613</f>
        <v>0</v>
      </c>
      <c r="D613">
        <f>'Calculated Tab Properties'!D613</f>
        <v>0</v>
      </c>
      <c r="E613">
        <f>'Calculated Tab Properties'!E613</f>
        <v>0</v>
      </c>
      <c r="F613">
        <f>'Calculated Tab Properties'!F613</f>
        <v>0</v>
      </c>
      <c r="G613">
        <f>'Calculated Tab Properties'!G613</f>
        <v>0</v>
      </c>
      <c r="H613">
        <f>'Calculated Tab Properties'!H613</f>
        <v>0</v>
      </c>
      <c r="I613">
        <f>'Calculated Tab Properties'!I613</f>
        <v>0</v>
      </c>
      <c r="J613" s="20" t="e">
        <f>'Calculated Tab Properties'!J613</f>
        <v>#DIV/0!</v>
      </c>
      <c r="K613">
        <v>0</v>
      </c>
      <c r="L613">
        <v>0</v>
      </c>
      <c r="M613">
        <v>0</v>
      </c>
      <c r="N613">
        <v>0</v>
      </c>
      <c r="O613" s="27">
        <v>0</v>
      </c>
      <c r="P613" s="27">
        <v>0</v>
      </c>
      <c r="Q613">
        <v>0</v>
      </c>
      <c r="R613" t="e">
        <f>'Calculated Tab Properties'!R613</f>
        <v>#DIV/0!</v>
      </c>
      <c r="T613" s="30" t="e">
        <f>VLOOKUP('GEOMETRIC INPUTS'!D613,'Pressure Calculations'!$A$22:$B$61,2,TRUE)</f>
        <v>#N/A</v>
      </c>
      <c r="U613" s="30" t="e">
        <f>VLOOKUP('GEOMETRIC INPUTS'!D613,'Pressure Calculations'!$C$22:$D$61,2,TRUE)</f>
        <v>#N/A</v>
      </c>
      <c r="V613" t="e">
        <f>T613*'GEOMETRIC INPUTS'!S613</f>
        <v>#N/A</v>
      </c>
      <c r="W613" s="27" t="e">
        <f>U613*'GEOMETRIC INPUTS'!R613</f>
        <v>#N/A</v>
      </c>
      <c r="X613" s="27" t="e">
        <f t="shared" si="143"/>
        <v>#N/A</v>
      </c>
      <c r="Y613" s="27" t="e">
        <f t="shared" si="144"/>
        <v>#N/A</v>
      </c>
      <c r="Z613" s="27" t="e">
        <f t="shared" si="145"/>
        <v>#DIV/0!</v>
      </c>
      <c r="AA613" s="27" t="e">
        <f t="shared" si="146"/>
        <v>#DIV/0!</v>
      </c>
      <c r="AB613" s="27" t="e">
        <f t="shared" si="147"/>
        <v>#DIV/0!</v>
      </c>
      <c r="AC613" t="e">
        <f t="shared" si="148"/>
        <v>#N/A</v>
      </c>
      <c r="AD613" s="28">
        <f>'GT Data'!D615</f>
        <v>0</v>
      </c>
      <c r="AE613" t="e">
        <f t="shared" si="149"/>
        <v>#N/A</v>
      </c>
      <c r="AF613" t="e">
        <f t="shared" si="150"/>
        <v>#N/A</v>
      </c>
      <c r="AG613" s="25" t="e">
        <f t="shared" si="151"/>
        <v>#DIV/0!</v>
      </c>
      <c r="AH613" s="25">
        <v>0</v>
      </c>
      <c r="AI613" s="25">
        <v>0</v>
      </c>
      <c r="AJ613" s="25" t="e">
        <f t="shared" si="152"/>
        <v>#N/A</v>
      </c>
      <c r="AK613" s="28">
        <f>'GT Data'!N615</f>
        <v>0</v>
      </c>
      <c r="AL613" s="25" t="e">
        <f t="shared" si="153"/>
        <v>#DIV/0!</v>
      </c>
      <c r="AM613" s="25" t="e">
        <f t="shared" si="154"/>
        <v>#DIV/0!</v>
      </c>
      <c r="AN613" s="25" t="e">
        <f t="shared" si="155"/>
        <v>#DIV/0!</v>
      </c>
      <c r="AO613" s="25">
        <v>0</v>
      </c>
      <c r="AP613" s="25">
        <v>0</v>
      </c>
      <c r="AQ613" s="25">
        <v>0</v>
      </c>
    </row>
    <row r="614" spans="1:43" x14ac:dyDescent="0.3">
      <c r="A614">
        <f>'Calculated Tab Properties'!A614</f>
        <v>0</v>
      </c>
      <c r="B614">
        <f>'Calculated Tab Properties'!B614</f>
        <v>0</v>
      </c>
      <c r="C614">
        <f>'Calculated Tab Properties'!C614</f>
        <v>0</v>
      </c>
      <c r="D614">
        <f>'Calculated Tab Properties'!D614</f>
        <v>0</v>
      </c>
      <c r="E614">
        <f>'Calculated Tab Properties'!E614</f>
        <v>0</v>
      </c>
      <c r="F614">
        <f>'Calculated Tab Properties'!F614</f>
        <v>0</v>
      </c>
      <c r="G614">
        <f>'Calculated Tab Properties'!G614</f>
        <v>0</v>
      </c>
      <c r="H614">
        <f>'Calculated Tab Properties'!H614</f>
        <v>0</v>
      </c>
      <c r="I614">
        <f>'Calculated Tab Properties'!I614</f>
        <v>0</v>
      </c>
      <c r="J614" s="20" t="e">
        <f>'Calculated Tab Properties'!J614</f>
        <v>#DIV/0!</v>
      </c>
      <c r="K614">
        <v>0</v>
      </c>
      <c r="L614">
        <v>0</v>
      </c>
      <c r="M614">
        <v>0</v>
      </c>
      <c r="N614">
        <v>0</v>
      </c>
      <c r="O614" s="27">
        <v>0</v>
      </c>
      <c r="P614" s="27">
        <v>0</v>
      </c>
      <c r="Q614">
        <v>0</v>
      </c>
      <c r="R614" t="e">
        <f>'Calculated Tab Properties'!R614</f>
        <v>#DIV/0!</v>
      </c>
      <c r="T614" s="30" t="e">
        <f>VLOOKUP('GEOMETRIC INPUTS'!D614,'Pressure Calculations'!$A$22:$B$61,2,TRUE)</f>
        <v>#N/A</v>
      </c>
      <c r="U614" s="30" t="e">
        <f>VLOOKUP('GEOMETRIC INPUTS'!D614,'Pressure Calculations'!$C$22:$D$61,2,TRUE)</f>
        <v>#N/A</v>
      </c>
      <c r="V614" t="e">
        <f>T614*'GEOMETRIC INPUTS'!S614</f>
        <v>#N/A</v>
      </c>
      <c r="W614" s="27" t="e">
        <f>U614*'GEOMETRIC INPUTS'!R614</f>
        <v>#N/A</v>
      </c>
      <c r="X614" s="27" t="e">
        <f t="shared" si="143"/>
        <v>#N/A</v>
      </c>
      <c r="Y614" s="27" t="e">
        <f t="shared" si="144"/>
        <v>#N/A</v>
      </c>
      <c r="Z614" s="27" t="e">
        <f t="shared" si="145"/>
        <v>#DIV/0!</v>
      </c>
      <c r="AA614" s="27" t="e">
        <f t="shared" si="146"/>
        <v>#DIV/0!</v>
      </c>
      <c r="AB614" s="27" t="e">
        <f t="shared" si="147"/>
        <v>#DIV/0!</v>
      </c>
      <c r="AC614" t="e">
        <f t="shared" si="148"/>
        <v>#N/A</v>
      </c>
      <c r="AD614" s="28">
        <f>'GT Data'!D616</f>
        <v>0</v>
      </c>
      <c r="AE614" t="e">
        <f t="shared" si="149"/>
        <v>#N/A</v>
      </c>
      <c r="AF614" t="e">
        <f t="shared" si="150"/>
        <v>#N/A</v>
      </c>
      <c r="AG614" s="25" t="e">
        <f t="shared" si="151"/>
        <v>#DIV/0!</v>
      </c>
      <c r="AH614" s="25">
        <v>0</v>
      </c>
      <c r="AI614" s="25">
        <v>0</v>
      </c>
      <c r="AJ614" s="25" t="e">
        <f t="shared" si="152"/>
        <v>#N/A</v>
      </c>
      <c r="AK614" s="28">
        <f>'GT Data'!N616</f>
        <v>0</v>
      </c>
      <c r="AL614" s="25" t="e">
        <f t="shared" si="153"/>
        <v>#DIV/0!</v>
      </c>
      <c r="AM614" s="25" t="e">
        <f t="shared" si="154"/>
        <v>#DIV/0!</v>
      </c>
      <c r="AN614" s="25" t="e">
        <f t="shared" si="155"/>
        <v>#DIV/0!</v>
      </c>
      <c r="AO614" s="25">
        <v>0</v>
      </c>
      <c r="AP614" s="25">
        <v>0</v>
      </c>
      <c r="AQ614" s="25">
        <v>0</v>
      </c>
    </row>
    <row r="615" spans="1:43" x14ac:dyDescent="0.3">
      <c r="A615">
        <f>'Calculated Tab Properties'!A615</f>
        <v>0</v>
      </c>
      <c r="B615">
        <f>'Calculated Tab Properties'!B615</f>
        <v>0</v>
      </c>
      <c r="C615">
        <f>'Calculated Tab Properties'!C615</f>
        <v>0</v>
      </c>
      <c r="D615">
        <f>'Calculated Tab Properties'!D615</f>
        <v>0</v>
      </c>
      <c r="E615">
        <f>'Calculated Tab Properties'!E615</f>
        <v>0</v>
      </c>
      <c r="F615">
        <f>'Calculated Tab Properties'!F615</f>
        <v>0</v>
      </c>
      <c r="G615">
        <f>'Calculated Tab Properties'!G615</f>
        <v>0</v>
      </c>
      <c r="H615">
        <f>'Calculated Tab Properties'!H615</f>
        <v>0</v>
      </c>
      <c r="I615">
        <f>'Calculated Tab Properties'!I615</f>
        <v>0</v>
      </c>
      <c r="J615" s="20" t="e">
        <f>'Calculated Tab Properties'!J615</f>
        <v>#DIV/0!</v>
      </c>
      <c r="K615">
        <v>0</v>
      </c>
      <c r="L615">
        <v>0</v>
      </c>
      <c r="M615">
        <v>0</v>
      </c>
      <c r="N615">
        <v>0</v>
      </c>
      <c r="O615" s="27">
        <v>0</v>
      </c>
      <c r="P615" s="27">
        <v>0</v>
      </c>
      <c r="Q615">
        <v>0</v>
      </c>
      <c r="R615" t="e">
        <f>'Calculated Tab Properties'!R615</f>
        <v>#DIV/0!</v>
      </c>
      <c r="T615" s="30" t="e">
        <f>VLOOKUP('GEOMETRIC INPUTS'!D615,'Pressure Calculations'!$A$22:$B$61,2,TRUE)</f>
        <v>#N/A</v>
      </c>
      <c r="U615" s="30" t="e">
        <f>VLOOKUP('GEOMETRIC INPUTS'!D615,'Pressure Calculations'!$C$22:$D$61,2,TRUE)</f>
        <v>#N/A</v>
      </c>
      <c r="V615" t="e">
        <f>T615*'GEOMETRIC INPUTS'!S615</f>
        <v>#N/A</v>
      </c>
      <c r="W615" s="27" t="e">
        <f>U615*'GEOMETRIC INPUTS'!R615</f>
        <v>#N/A</v>
      </c>
      <c r="X615" s="27" t="e">
        <f t="shared" si="143"/>
        <v>#N/A</v>
      </c>
      <c r="Y615" s="27" t="e">
        <f t="shared" si="144"/>
        <v>#N/A</v>
      </c>
      <c r="Z615" s="27" t="e">
        <f t="shared" si="145"/>
        <v>#DIV/0!</v>
      </c>
      <c r="AA615" s="27" t="e">
        <f t="shared" si="146"/>
        <v>#DIV/0!</v>
      </c>
      <c r="AB615" s="27" t="e">
        <f t="shared" si="147"/>
        <v>#DIV/0!</v>
      </c>
      <c r="AC615" t="e">
        <f t="shared" si="148"/>
        <v>#N/A</v>
      </c>
      <c r="AD615" s="28">
        <f>'GT Data'!D617</f>
        <v>0</v>
      </c>
      <c r="AE615" t="e">
        <f t="shared" si="149"/>
        <v>#N/A</v>
      </c>
      <c r="AF615" t="e">
        <f t="shared" si="150"/>
        <v>#N/A</v>
      </c>
      <c r="AG615" s="25" t="e">
        <f t="shared" si="151"/>
        <v>#DIV/0!</v>
      </c>
      <c r="AH615" s="25">
        <v>0</v>
      </c>
      <c r="AI615" s="25">
        <v>0</v>
      </c>
      <c r="AJ615" s="25" t="e">
        <f t="shared" si="152"/>
        <v>#N/A</v>
      </c>
      <c r="AK615" s="28">
        <f>'GT Data'!N617</f>
        <v>0</v>
      </c>
      <c r="AL615" s="25" t="e">
        <f t="shared" si="153"/>
        <v>#DIV/0!</v>
      </c>
      <c r="AM615" s="25" t="e">
        <f t="shared" si="154"/>
        <v>#DIV/0!</v>
      </c>
      <c r="AN615" s="25" t="e">
        <f t="shared" si="155"/>
        <v>#DIV/0!</v>
      </c>
      <c r="AO615" s="25">
        <v>0</v>
      </c>
      <c r="AP615" s="25">
        <v>0</v>
      </c>
      <c r="AQ615" s="25">
        <v>0</v>
      </c>
    </row>
    <row r="616" spans="1:43" x14ac:dyDescent="0.3">
      <c r="A616">
        <f>'Calculated Tab Properties'!A616</f>
        <v>0</v>
      </c>
      <c r="B616">
        <f>'Calculated Tab Properties'!B616</f>
        <v>0</v>
      </c>
      <c r="C616">
        <f>'Calculated Tab Properties'!C616</f>
        <v>0</v>
      </c>
      <c r="D616">
        <f>'Calculated Tab Properties'!D616</f>
        <v>0</v>
      </c>
      <c r="E616">
        <f>'Calculated Tab Properties'!E616</f>
        <v>0</v>
      </c>
      <c r="F616">
        <f>'Calculated Tab Properties'!F616</f>
        <v>0</v>
      </c>
      <c r="G616">
        <f>'Calculated Tab Properties'!G616</f>
        <v>0</v>
      </c>
      <c r="H616">
        <f>'Calculated Tab Properties'!H616</f>
        <v>0</v>
      </c>
      <c r="I616">
        <f>'Calculated Tab Properties'!I616</f>
        <v>0</v>
      </c>
      <c r="J616" s="20" t="e">
        <f>'Calculated Tab Properties'!J616</f>
        <v>#DIV/0!</v>
      </c>
      <c r="K616">
        <v>0</v>
      </c>
      <c r="L616">
        <v>0</v>
      </c>
      <c r="M616">
        <v>0</v>
      </c>
      <c r="N616">
        <v>0</v>
      </c>
      <c r="O616" s="27">
        <v>0</v>
      </c>
      <c r="P616" s="27">
        <v>0</v>
      </c>
      <c r="Q616">
        <v>0</v>
      </c>
      <c r="R616" t="e">
        <f>'Calculated Tab Properties'!R616</f>
        <v>#DIV/0!</v>
      </c>
      <c r="T616" s="30" t="e">
        <f>VLOOKUP('GEOMETRIC INPUTS'!D616,'Pressure Calculations'!$A$22:$B$61,2,TRUE)</f>
        <v>#N/A</v>
      </c>
      <c r="U616" s="30" t="e">
        <f>VLOOKUP('GEOMETRIC INPUTS'!D616,'Pressure Calculations'!$C$22:$D$61,2,TRUE)</f>
        <v>#N/A</v>
      </c>
      <c r="V616" t="e">
        <f>T616*'GEOMETRIC INPUTS'!S616</f>
        <v>#N/A</v>
      </c>
      <c r="W616" s="27" t="e">
        <f>U616*'GEOMETRIC INPUTS'!R616</f>
        <v>#N/A</v>
      </c>
      <c r="X616" s="27" t="e">
        <f t="shared" si="143"/>
        <v>#N/A</v>
      </c>
      <c r="Y616" s="27" t="e">
        <f t="shared" si="144"/>
        <v>#N/A</v>
      </c>
      <c r="Z616" s="27" t="e">
        <f t="shared" si="145"/>
        <v>#DIV/0!</v>
      </c>
      <c r="AA616" s="27" t="e">
        <f t="shared" si="146"/>
        <v>#DIV/0!</v>
      </c>
      <c r="AB616" s="27" t="e">
        <f t="shared" si="147"/>
        <v>#DIV/0!</v>
      </c>
      <c r="AC616" t="e">
        <f t="shared" si="148"/>
        <v>#N/A</v>
      </c>
      <c r="AD616" s="28">
        <f>'GT Data'!D618</f>
        <v>0</v>
      </c>
      <c r="AE616" t="e">
        <f t="shared" si="149"/>
        <v>#N/A</v>
      </c>
      <c r="AF616" t="e">
        <f t="shared" si="150"/>
        <v>#N/A</v>
      </c>
      <c r="AG616" s="25" t="e">
        <f t="shared" si="151"/>
        <v>#DIV/0!</v>
      </c>
      <c r="AH616" s="25">
        <v>0</v>
      </c>
      <c r="AI616" s="25">
        <v>0</v>
      </c>
      <c r="AJ616" s="25" t="e">
        <f t="shared" si="152"/>
        <v>#N/A</v>
      </c>
      <c r="AK616" s="28">
        <f>'GT Data'!N618</f>
        <v>0</v>
      </c>
      <c r="AL616" s="25" t="e">
        <f t="shared" si="153"/>
        <v>#DIV/0!</v>
      </c>
      <c r="AM616" s="25" t="e">
        <f t="shared" si="154"/>
        <v>#DIV/0!</v>
      </c>
      <c r="AN616" s="25" t="e">
        <f t="shared" si="155"/>
        <v>#DIV/0!</v>
      </c>
      <c r="AO616" s="25">
        <v>0</v>
      </c>
      <c r="AP616" s="25">
        <v>0</v>
      </c>
      <c r="AQ616" s="25">
        <v>0</v>
      </c>
    </row>
    <row r="617" spans="1:43" x14ac:dyDescent="0.3">
      <c r="A617">
        <f>'Calculated Tab Properties'!A617</f>
        <v>0</v>
      </c>
      <c r="B617">
        <f>'Calculated Tab Properties'!B617</f>
        <v>0</v>
      </c>
      <c r="C617">
        <f>'Calculated Tab Properties'!C617</f>
        <v>0</v>
      </c>
      <c r="D617">
        <f>'Calculated Tab Properties'!D617</f>
        <v>0</v>
      </c>
      <c r="E617">
        <f>'Calculated Tab Properties'!E617</f>
        <v>0</v>
      </c>
      <c r="F617">
        <f>'Calculated Tab Properties'!F617</f>
        <v>0</v>
      </c>
      <c r="G617">
        <f>'Calculated Tab Properties'!G617</f>
        <v>0</v>
      </c>
      <c r="H617">
        <f>'Calculated Tab Properties'!H617</f>
        <v>0</v>
      </c>
      <c r="I617">
        <f>'Calculated Tab Properties'!I617</f>
        <v>0</v>
      </c>
      <c r="J617" s="20" t="e">
        <f>'Calculated Tab Properties'!J617</f>
        <v>#DIV/0!</v>
      </c>
      <c r="K617">
        <v>0</v>
      </c>
      <c r="L617">
        <v>0</v>
      </c>
      <c r="M617">
        <v>0</v>
      </c>
      <c r="N617">
        <v>0</v>
      </c>
      <c r="O617" s="27">
        <v>0</v>
      </c>
      <c r="P617" s="27">
        <v>0</v>
      </c>
      <c r="Q617">
        <v>0</v>
      </c>
      <c r="R617" t="e">
        <f>'Calculated Tab Properties'!R617</f>
        <v>#DIV/0!</v>
      </c>
      <c r="T617" s="30" t="e">
        <f>VLOOKUP('GEOMETRIC INPUTS'!D617,'Pressure Calculations'!$A$22:$B$61,2,TRUE)</f>
        <v>#N/A</v>
      </c>
      <c r="U617" s="30" t="e">
        <f>VLOOKUP('GEOMETRIC INPUTS'!D617,'Pressure Calculations'!$C$22:$D$61,2,TRUE)</f>
        <v>#N/A</v>
      </c>
      <c r="V617" t="e">
        <f>T617*'GEOMETRIC INPUTS'!S617</f>
        <v>#N/A</v>
      </c>
      <c r="W617" s="27" t="e">
        <f>U617*'GEOMETRIC INPUTS'!R617</f>
        <v>#N/A</v>
      </c>
      <c r="X617" s="27" t="e">
        <f t="shared" si="143"/>
        <v>#N/A</v>
      </c>
      <c r="Y617" s="27" t="e">
        <f t="shared" si="144"/>
        <v>#N/A</v>
      </c>
      <c r="Z617" s="27" t="e">
        <f t="shared" si="145"/>
        <v>#DIV/0!</v>
      </c>
      <c r="AA617" s="27" t="e">
        <f t="shared" si="146"/>
        <v>#DIV/0!</v>
      </c>
      <c r="AB617" s="27" t="e">
        <f t="shared" si="147"/>
        <v>#DIV/0!</v>
      </c>
      <c r="AC617" t="e">
        <f t="shared" si="148"/>
        <v>#N/A</v>
      </c>
      <c r="AD617" s="28">
        <f>'GT Data'!D619</f>
        <v>0</v>
      </c>
      <c r="AE617" t="e">
        <f t="shared" si="149"/>
        <v>#N/A</v>
      </c>
      <c r="AF617" t="e">
        <f t="shared" si="150"/>
        <v>#N/A</v>
      </c>
      <c r="AG617" s="25" t="e">
        <f t="shared" si="151"/>
        <v>#DIV/0!</v>
      </c>
      <c r="AH617" s="25">
        <v>0</v>
      </c>
      <c r="AI617" s="25">
        <v>0</v>
      </c>
      <c r="AJ617" s="25" t="e">
        <f t="shared" si="152"/>
        <v>#N/A</v>
      </c>
      <c r="AK617" s="28">
        <f>'GT Data'!N619</f>
        <v>0</v>
      </c>
      <c r="AL617" s="25" t="e">
        <f t="shared" si="153"/>
        <v>#DIV/0!</v>
      </c>
      <c r="AM617" s="25" t="e">
        <f t="shared" si="154"/>
        <v>#DIV/0!</v>
      </c>
      <c r="AN617" s="25" t="e">
        <f t="shared" si="155"/>
        <v>#DIV/0!</v>
      </c>
      <c r="AO617" s="25">
        <v>0</v>
      </c>
      <c r="AP617" s="25">
        <v>0</v>
      </c>
      <c r="AQ617" s="25">
        <v>0</v>
      </c>
    </row>
    <row r="618" spans="1:43" x14ac:dyDescent="0.3">
      <c r="A618">
        <f>'Calculated Tab Properties'!A618</f>
        <v>0</v>
      </c>
      <c r="B618">
        <f>'Calculated Tab Properties'!B618</f>
        <v>0</v>
      </c>
      <c r="C618">
        <f>'Calculated Tab Properties'!C618</f>
        <v>0</v>
      </c>
      <c r="D618">
        <f>'Calculated Tab Properties'!D618</f>
        <v>0</v>
      </c>
      <c r="E618">
        <f>'Calculated Tab Properties'!E618</f>
        <v>0</v>
      </c>
      <c r="F618">
        <f>'Calculated Tab Properties'!F618</f>
        <v>0</v>
      </c>
      <c r="G618">
        <f>'Calculated Tab Properties'!G618</f>
        <v>0</v>
      </c>
      <c r="H618">
        <f>'Calculated Tab Properties'!H618</f>
        <v>0</v>
      </c>
      <c r="I618">
        <f>'Calculated Tab Properties'!I618</f>
        <v>0</v>
      </c>
      <c r="J618" s="20" t="e">
        <f>'Calculated Tab Properties'!J618</f>
        <v>#DIV/0!</v>
      </c>
      <c r="K618">
        <v>0</v>
      </c>
      <c r="L618">
        <v>0</v>
      </c>
      <c r="M618">
        <v>0</v>
      </c>
      <c r="N618">
        <v>0</v>
      </c>
      <c r="O618" s="27">
        <v>0</v>
      </c>
      <c r="P618" s="27">
        <v>0</v>
      </c>
      <c r="Q618">
        <v>0</v>
      </c>
      <c r="R618" t="e">
        <f>'Calculated Tab Properties'!R618</f>
        <v>#DIV/0!</v>
      </c>
      <c r="T618" s="30" t="e">
        <f>VLOOKUP('GEOMETRIC INPUTS'!D618,'Pressure Calculations'!$A$22:$B$61,2,TRUE)</f>
        <v>#N/A</v>
      </c>
      <c r="U618" s="30" t="e">
        <f>VLOOKUP('GEOMETRIC INPUTS'!D618,'Pressure Calculations'!$C$22:$D$61,2,TRUE)</f>
        <v>#N/A</v>
      </c>
      <c r="V618" t="e">
        <f>T618*'GEOMETRIC INPUTS'!S618</f>
        <v>#N/A</v>
      </c>
      <c r="W618" s="27" t="e">
        <f>U618*'GEOMETRIC INPUTS'!R618</f>
        <v>#N/A</v>
      </c>
      <c r="X618" s="27" t="e">
        <f t="shared" si="143"/>
        <v>#N/A</v>
      </c>
      <c r="Y618" s="27" t="e">
        <f t="shared" si="144"/>
        <v>#N/A</v>
      </c>
      <c r="Z618" s="27" t="e">
        <f t="shared" si="145"/>
        <v>#DIV/0!</v>
      </c>
      <c r="AA618" s="27" t="e">
        <f t="shared" si="146"/>
        <v>#DIV/0!</v>
      </c>
      <c r="AB618" s="27" t="e">
        <f t="shared" si="147"/>
        <v>#DIV/0!</v>
      </c>
      <c r="AC618" t="e">
        <f t="shared" si="148"/>
        <v>#N/A</v>
      </c>
      <c r="AD618" s="28">
        <f>'GT Data'!D620</f>
        <v>0</v>
      </c>
      <c r="AE618" t="e">
        <f t="shared" si="149"/>
        <v>#N/A</v>
      </c>
      <c r="AF618" t="e">
        <f t="shared" si="150"/>
        <v>#N/A</v>
      </c>
      <c r="AG618" s="25" t="e">
        <f t="shared" si="151"/>
        <v>#DIV/0!</v>
      </c>
      <c r="AH618" s="25">
        <v>0</v>
      </c>
      <c r="AI618" s="25">
        <v>0</v>
      </c>
      <c r="AJ618" s="25" t="e">
        <f t="shared" si="152"/>
        <v>#N/A</v>
      </c>
      <c r="AK618" s="28">
        <f>'GT Data'!N620</f>
        <v>0</v>
      </c>
      <c r="AL618" s="25" t="e">
        <f t="shared" si="153"/>
        <v>#DIV/0!</v>
      </c>
      <c r="AM618" s="25" t="e">
        <f t="shared" si="154"/>
        <v>#DIV/0!</v>
      </c>
      <c r="AN618" s="25" t="e">
        <f t="shared" si="155"/>
        <v>#DIV/0!</v>
      </c>
      <c r="AO618" s="25">
        <v>0</v>
      </c>
      <c r="AP618" s="25">
        <v>0</v>
      </c>
      <c r="AQ618" s="25">
        <v>0</v>
      </c>
    </row>
    <row r="619" spans="1:43" x14ac:dyDescent="0.3">
      <c r="A619">
        <f>'Calculated Tab Properties'!A619</f>
        <v>0</v>
      </c>
      <c r="B619">
        <f>'Calculated Tab Properties'!B619</f>
        <v>0</v>
      </c>
      <c r="C619">
        <f>'Calculated Tab Properties'!C619</f>
        <v>0</v>
      </c>
      <c r="D619">
        <f>'Calculated Tab Properties'!D619</f>
        <v>0</v>
      </c>
      <c r="E619">
        <f>'Calculated Tab Properties'!E619</f>
        <v>0</v>
      </c>
      <c r="F619">
        <f>'Calculated Tab Properties'!F619</f>
        <v>0</v>
      </c>
      <c r="G619">
        <f>'Calculated Tab Properties'!G619</f>
        <v>0</v>
      </c>
      <c r="H619">
        <f>'Calculated Tab Properties'!H619</f>
        <v>0</v>
      </c>
      <c r="I619">
        <f>'Calculated Tab Properties'!I619</f>
        <v>0</v>
      </c>
      <c r="J619" s="20" t="e">
        <f>'Calculated Tab Properties'!J619</f>
        <v>#DIV/0!</v>
      </c>
      <c r="K619">
        <v>0</v>
      </c>
      <c r="L619">
        <v>0</v>
      </c>
      <c r="M619">
        <v>0</v>
      </c>
      <c r="N619">
        <v>0</v>
      </c>
      <c r="O619" s="27">
        <v>0</v>
      </c>
      <c r="P619" s="27">
        <v>0</v>
      </c>
      <c r="Q619">
        <v>0</v>
      </c>
      <c r="R619" t="e">
        <f>'Calculated Tab Properties'!R619</f>
        <v>#DIV/0!</v>
      </c>
      <c r="T619" s="30" t="e">
        <f>VLOOKUP('GEOMETRIC INPUTS'!D619,'Pressure Calculations'!$A$22:$B$61,2,TRUE)</f>
        <v>#N/A</v>
      </c>
      <c r="U619" s="30" t="e">
        <f>VLOOKUP('GEOMETRIC INPUTS'!D619,'Pressure Calculations'!$C$22:$D$61,2,TRUE)</f>
        <v>#N/A</v>
      </c>
      <c r="V619" t="e">
        <f>T619*'GEOMETRIC INPUTS'!S619</f>
        <v>#N/A</v>
      </c>
      <c r="W619" s="27" t="e">
        <f>U619*'GEOMETRIC INPUTS'!R619</f>
        <v>#N/A</v>
      </c>
      <c r="X619" s="27" t="e">
        <f t="shared" si="143"/>
        <v>#N/A</v>
      </c>
      <c r="Y619" s="27" t="e">
        <f t="shared" si="144"/>
        <v>#N/A</v>
      </c>
      <c r="Z619" s="27" t="e">
        <f t="shared" si="145"/>
        <v>#DIV/0!</v>
      </c>
      <c r="AA619" s="27" t="e">
        <f t="shared" si="146"/>
        <v>#DIV/0!</v>
      </c>
      <c r="AB619" s="27" t="e">
        <f t="shared" si="147"/>
        <v>#DIV/0!</v>
      </c>
      <c r="AC619" t="e">
        <f t="shared" si="148"/>
        <v>#N/A</v>
      </c>
      <c r="AD619" s="28">
        <f>'GT Data'!D621</f>
        <v>0</v>
      </c>
      <c r="AE619" t="e">
        <f t="shared" si="149"/>
        <v>#N/A</v>
      </c>
      <c r="AF619" t="e">
        <f t="shared" si="150"/>
        <v>#N/A</v>
      </c>
      <c r="AG619" s="25" t="e">
        <f t="shared" si="151"/>
        <v>#DIV/0!</v>
      </c>
      <c r="AH619" s="25">
        <v>0</v>
      </c>
      <c r="AI619" s="25">
        <v>0</v>
      </c>
      <c r="AJ619" s="25" t="e">
        <f t="shared" si="152"/>
        <v>#N/A</v>
      </c>
      <c r="AK619" s="28">
        <f>'GT Data'!N621</f>
        <v>0</v>
      </c>
      <c r="AL619" s="25" t="e">
        <f t="shared" si="153"/>
        <v>#DIV/0!</v>
      </c>
      <c r="AM619" s="25" t="e">
        <f t="shared" si="154"/>
        <v>#DIV/0!</v>
      </c>
      <c r="AN619" s="25" t="e">
        <f t="shared" si="155"/>
        <v>#DIV/0!</v>
      </c>
      <c r="AO619" s="25">
        <v>0</v>
      </c>
      <c r="AP619" s="25">
        <v>0</v>
      </c>
      <c r="AQ619" s="25">
        <v>0</v>
      </c>
    </row>
    <row r="620" spans="1:43" x14ac:dyDescent="0.3">
      <c r="A620">
        <f>'Calculated Tab Properties'!A620</f>
        <v>0</v>
      </c>
      <c r="B620">
        <f>'Calculated Tab Properties'!B620</f>
        <v>0</v>
      </c>
      <c r="C620">
        <f>'Calculated Tab Properties'!C620</f>
        <v>0</v>
      </c>
      <c r="D620">
        <f>'Calculated Tab Properties'!D620</f>
        <v>0</v>
      </c>
      <c r="E620">
        <f>'Calculated Tab Properties'!E620</f>
        <v>0</v>
      </c>
      <c r="F620">
        <f>'Calculated Tab Properties'!F620</f>
        <v>0</v>
      </c>
      <c r="G620">
        <f>'Calculated Tab Properties'!G620</f>
        <v>0</v>
      </c>
      <c r="H620">
        <f>'Calculated Tab Properties'!H620</f>
        <v>0</v>
      </c>
      <c r="I620">
        <f>'Calculated Tab Properties'!I620</f>
        <v>0</v>
      </c>
      <c r="J620" s="20" t="e">
        <f>'Calculated Tab Properties'!J620</f>
        <v>#DIV/0!</v>
      </c>
      <c r="K620">
        <v>0</v>
      </c>
      <c r="L620">
        <v>0</v>
      </c>
      <c r="M620">
        <v>0</v>
      </c>
      <c r="N620">
        <v>0</v>
      </c>
      <c r="O620" s="27">
        <v>0</v>
      </c>
      <c r="P620" s="27">
        <v>0</v>
      </c>
      <c r="Q620">
        <v>0</v>
      </c>
      <c r="R620" t="e">
        <f>'Calculated Tab Properties'!R620</f>
        <v>#DIV/0!</v>
      </c>
      <c r="T620" s="30" t="e">
        <f>VLOOKUP('GEOMETRIC INPUTS'!D620,'Pressure Calculations'!$A$22:$B$61,2,TRUE)</f>
        <v>#N/A</v>
      </c>
      <c r="U620" s="30" t="e">
        <f>VLOOKUP('GEOMETRIC INPUTS'!D620,'Pressure Calculations'!$C$22:$D$61,2,TRUE)</f>
        <v>#N/A</v>
      </c>
      <c r="V620" t="e">
        <f>T620*'GEOMETRIC INPUTS'!S620</f>
        <v>#N/A</v>
      </c>
      <c r="W620" s="27" t="e">
        <f>U620*'GEOMETRIC INPUTS'!R620</f>
        <v>#N/A</v>
      </c>
      <c r="X620" s="27" t="e">
        <f t="shared" si="143"/>
        <v>#N/A</v>
      </c>
      <c r="Y620" s="27" t="e">
        <f t="shared" si="144"/>
        <v>#N/A</v>
      </c>
      <c r="Z620" s="27" t="e">
        <f t="shared" si="145"/>
        <v>#DIV/0!</v>
      </c>
      <c r="AA620" s="27" t="e">
        <f t="shared" si="146"/>
        <v>#DIV/0!</v>
      </c>
      <c r="AB620" s="27" t="e">
        <f t="shared" si="147"/>
        <v>#DIV/0!</v>
      </c>
      <c r="AC620" t="e">
        <f t="shared" si="148"/>
        <v>#N/A</v>
      </c>
      <c r="AD620" s="28">
        <f>'GT Data'!D622</f>
        <v>0</v>
      </c>
      <c r="AE620" t="e">
        <f t="shared" si="149"/>
        <v>#N/A</v>
      </c>
      <c r="AF620" t="e">
        <f t="shared" si="150"/>
        <v>#N/A</v>
      </c>
      <c r="AG620" s="25" t="e">
        <f t="shared" si="151"/>
        <v>#DIV/0!</v>
      </c>
      <c r="AH620" s="25">
        <v>0</v>
      </c>
      <c r="AI620" s="25">
        <v>0</v>
      </c>
      <c r="AJ620" s="25" t="e">
        <f t="shared" si="152"/>
        <v>#N/A</v>
      </c>
      <c r="AK620" s="28">
        <f>'GT Data'!N622</f>
        <v>0</v>
      </c>
      <c r="AL620" s="25" t="e">
        <f t="shared" si="153"/>
        <v>#DIV/0!</v>
      </c>
      <c r="AM620" s="25" t="e">
        <f t="shared" si="154"/>
        <v>#DIV/0!</v>
      </c>
      <c r="AN620" s="25" t="e">
        <f t="shared" si="155"/>
        <v>#DIV/0!</v>
      </c>
      <c r="AO620" s="25">
        <v>0</v>
      </c>
      <c r="AP620" s="25">
        <v>0</v>
      </c>
      <c r="AQ620" s="25">
        <v>0</v>
      </c>
    </row>
    <row r="621" spans="1:43" x14ac:dyDescent="0.3">
      <c r="A621">
        <f>'Calculated Tab Properties'!A621</f>
        <v>0</v>
      </c>
      <c r="B621">
        <f>'Calculated Tab Properties'!B621</f>
        <v>0</v>
      </c>
      <c r="C621">
        <f>'Calculated Tab Properties'!C621</f>
        <v>0</v>
      </c>
      <c r="D621">
        <f>'Calculated Tab Properties'!D621</f>
        <v>0</v>
      </c>
      <c r="E621">
        <f>'Calculated Tab Properties'!E621</f>
        <v>0</v>
      </c>
      <c r="F621">
        <f>'Calculated Tab Properties'!F621</f>
        <v>0</v>
      </c>
      <c r="G621">
        <f>'Calculated Tab Properties'!G621</f>
        <v>0</v>
      </c>
      <c r="H621">
        <f>'Calculated Tab Properties'!H621</f>
        <v>0</v>
      </c>
      <c r="I621">
        <f>'Calculated Tab Properties'!I621</f>
        <v>0</v>
      </c>
      <c r="J621" s="20" t="e">
        <f>'Calculated Tab Properties'!J621</f>
        <v>#DIV/0!</v>
      </c>
      <c r="K621">
        <v>0</v>
      </c>
      <c r="L621">
        <v>0</v>
      </c>
      <c r="M621">
        <v>0</v>
      </c>
      <c r="N621">
        <v>0</v>
      </c>
      <c r="O621" s="27">
        <v>0</v>
      </c>
      <c r="P621" s="27">
        <v>0</v>
      </c>
      <c r="Q621">
        <v>0</v>
      </c>
      <c r="R621" t="e">
        <f>'Calculated Tab Properties'!R621</f>
        <v>#DIV/0!</v>
      </c>
      <c r="T621" s="30" t="e">
        <f>VLOOKUP('GEOMETRIC INPUTS'!D621,'Pressure Calculations'!$A$22:$B$61,2,TRUE)</f>
        <v>#N/A</v>
      </c>
      <c r="U621" s="30" t="e">
        <f>VLOOKUP('GEOMETRIC INPUTS'!D621,'Pressure Calculations'!$C$22:$D$61,2,TRUE)</f>
        <v>#N/A</v>
      </c>
      <c r="V621" t="e">
        <f>T621*'GEOMETRIC INPUTS'!S621</f>
        <v>#N/A</v>
      </c>
      <c r="W621" s="27" t="e">
        <f>U621*'GEOMETRIC INPUTS'!R621</f>
        <v>#N/A</v>
      </c>
      <c r="X621" s="27" t="e">
        <f t="shared" si="143"/>
        <v>#N/A</v>
      </c>
      <c r="Y621" s="27" t="e">
        <f t="shared" si="144"/>
        <v>#N/A</v>
      </c>
      <c r="Z621" s="27" t="e">
        <f t="shared" si="145"/>
        <v>#DIV/0!</v>
      </c>
      <c r="AA621" s="27" t="e">
        <f t="shared" si="146"/>
        <v>#DIV/0!</v>
      </c>
      <c r="AB621" s="27" t="e">
        <f t="shared" si="147"/>
        <v>#DIV/0!</v>
      </c>
      <c r="AC621" t="e">
        <f t="shared" si="148"/>
        <v>#N/A</v>
      </c>
      <c r="AD621" s="28">
        <f>'GT Data'!D623</f>
        <v>0</v>
      </c>
      <c r="AE621" t="e">
        <f t="shared" si="149"/>
        <v>#N/A</v>
      </c>
      <c r="AF621" t="e">
        <f t="shared" si="150"/>
        <v>#N/A</v>
      </c>
      <c r="AG621" s="25" t="e">
        <f t="shared" si="151"/>
        <v>#DIV/0!</v>
      </c>
      <c r="AH621" s="25">
        <v>0</v>
      </c>
      <c r="AI621" s="25">
        <v>0</v>
      </c>
      <c r="AJ621" s="25" t="e">
        <f t="shared" si="152"/>
        <v>#N/A</v>
      </c>
      <c r="AK621" s="28">
        <f>'GT Data'!N623</f>
        <v>0</v>
      </c>
      <c r="AL621" s="25" t="e">
        <f t="shared" si="153"/>
        <v>#DIV/0!</v>
      </c>
      <c r="AM621" s="25" t="e">
        <f t="shared" si="154"/>
        <v>#DIV/0!</v>
      </c>
      <c r="AN621" s="25" t="e">
        <f t="shared" si="155"/>
        <v>#DIV/0!</v>
      </c>
      <c r="AO621" s="25">
        <v>0</v>
      </c>
      <c r="AP621" s="25">
        <v>0</v>
      </c>
      <c r="AQ621" s="25">
        <v>0</v>
      </c>
    </row>
    <row r="622" spans="1:43" x14ac:dyDescent="0.3">
      <c r="A622">
        <f>'Calculated Tab Properties'!A622</f>
        <v>0</v>
      </c>
      <c r="B622">
        <f>'Calculated Tab Properties'!B622</f>
        <v>0</v>
      </c>
      <c r="C622">
        <f>'Calculated Tab Properties'!C622</f>
        <v>0</v>
      </c>
      <c r="D622">
        <f>'Calculated Tab Properties'!D622</f>
        <v>0</v>
      </c>
      <c r="E622">
        <f>'Calculated Tab Properties'!E622</f>
        <v>0</v>
      </c>
      <c r="F622">
        <f>'Calculated Tab Properties'!F622</f>
        <v>0</v>
      </c>
      <c r="G622">
        <f>'Calculated Tab Properties'!G622</f>
        <v>0</v>
      </c>
      <c r="H622">
        <f>'Calculated Tab Properties'!H622</f>
        <v>0</v>
      </c>
      <c r="I622">
        <f>'Calculated Tab Properties'!I622</f>
        <v>0</v>
      </c>
      <c r="J622" s="20" t="e">
        <f>'Calculated Tab Properties'!J622</f>
        <v>#DIV/0!</v>
      </c>
      <c r="K622">
        <v>0</v>
      </c>
      <c r="L622">
        <v>0</v>
      </c>
      <c r="M622">
        <v>0</v>
      </c>
      <c r="N622">
        <v>0</v>
      </c>
      <c r="O622" s="27">
        <v>0</v>
      </c>
      <c r="P622" s="27">
        <v>0</v>
      </c>
      <c r="Q622">
        <v>0</v>
      </c>
      <c r="R622" t="e">
        <f>'Calculated Tab Properties'!R622</f>
        <v>#DIV/0!</v>
      </c>
      <c r="T622" s="30" t="e">
        <f>VLOOKUP('GEOMETRIC INPUTS'!D622,'Pressure Calculations'!$A$22:$B$61,2,TRUE)</f>
        <v>#N/A</v>
      </c>
      <c r="U622" s="30" t="e">
        <f>VLOOKUP('GEOMETRIC INPUTS'!D622,'Pressure Calculations'!$C$22:$D$61,2,TRUE)</f>
        <v>#N/A</v>
      </c>
      <c r="V622" t="e">
        <f>T622*'GEOMETRIC INPUTS'!S622</f>
        <v>#N/A</v>
      </c>
      <c r="W622" s="27" t="e">
        <f>U622*'GEOMETRIC INPUTS'!R622</f>
        <v>#N/A</v>
      </c>
      <c r="X622" s="27" t="e">
        <f t="shared" si="143"/>
        <v>#N/A</v>
      </c>
      <c r="Y622" s="27" t="e">
        <f t="shared" si="144"/>
        <v>#N/A</v>
      </c>
      <c r="Z622" s="27" t="e">
        <f t="shared" si="145"/>
        <v>#DIV/0!</v>
      </c>
      <c r="AA622" s="27" t="e">
        <f t="shared" si="146"/>
        <v>#DIV/0!</v>
      </c>
      <c r="AB622" s="27" t="e">
        <f t="shared" si="147"/>
        <v>#DIV/0!</v>
      </c>
      <c r="AC622" t="e">
        <f t="shared" si="148"/>
        <v>#N/A</v>
      </c>
      <c r="AD622" s="28">
        <f>'GT Data'!D624</f>
        <v>0</v>
      </c>
      <c r="AE622" t="e">
        <f t="shared" si="149"/>
        <v>#N/A</v>
      </c>
      <c r="AF622" t="e">
        <f t="shared" si="150"/>
        <v>#N/A</v>
      </c>
      <c r="AG622" s="25" t="e">
        <f t="shared" si="151"/>
        <v>#DIV/0!</v>
      </c>
      <c r="AH622" s="25">
        <v>0</v>
      </c>
      <c r="AI622" s="25">
        <v>0</v>
      </c>
      <c r="AJ622" s="25" t="e">
        <f t="shared" si="152"/>
        <v>#N/A</v>
      </c>
      <c r="AK622" s="28">
        <f>'GT Data'!N624</f>
        <v>0</v>
      </c>
      <c r="AL622" s="25" t="e">
        <f t="shared" si="153"/>
        <v>#DIV/0!</v>
      </c>
      <c r="AM622" s="25" t="e">
        <f t="shared" si="154"/>
        <v>#DIV/0!</v>
      </c>
      <c r="AN622" s="25" t="e">
        <f t="shared" si="155"/>
        <v>#DIV/0!</v>
      </c>
      <c r="AO622" s="25">
        <v>0</v>
      </c>
      <c r="AP622" s="25">
        <v>0</v>
      </c>
      <c r="AQ622" s="25">
        <v>0</v>
      </c>
    </row>
    <row r="623" spans="1:43" x14ac:dyDescent="0.3">
      <c r="A623">
        <f>'Calculated Tab Properties'!A623</f>
        <v>0</v>
      </c>
      <c r="B623">
        <f>'Calculated Tab Properties'!B623</f>
        <v>0</v>
      </c>
      <c r="C623">
        <f>'Calculated Tab Properties'!C623</f>
        <v>0</v>
      </c>
      <c r="D623">
        <f>'Calculated Tab Properties'!D623</f>
        <v>0</v>
      </c>
      <c r="E623">
        <f>'Calculated Tab Properties'!E623</f>
        <v>0</v>
      </c>
      <c r="F623">
        <f>'Calculated Tab Properties'!F623</f>
        <v>0</v>
      </c>
      <c r="G623">
        <f>'Calculated Tab Properties'!G623</f>
        <v>0</v>
      </c>
      <c r="H623">
        <f>'Calculated Tab Properties'!H623</f>
        <v>0</v>
      </c>
      <c r="I623">
        <f>'Calculated Tab Properties'!I623</f>
        <v>0</v>
      </c>
      <c r="J623" s="20" t="e">
        <f>'Calculated Tab Properties'!J623</f>
        <v>#DIV/0!</v>
      </c>
      <c r="K623">
        <v>0</v>
      </c>
      <c r="L623">
        <v>0</v>
      </c>
      <c r="M623">
        <v>0</v>
      </c>
      <c r="N623">
        <v>0</v>
      </c>
      <c r="O623" s="27">
        <v>0</v>
      </c>
      <c r="P623" s="27">
        <v>0</v>
      </c>
      <c r="Q623">
        <v>0</v>
      </c>
      <c r="R623" t="e">
        <f>'Calculated Tab Properties'!R623</f>
        <v>#DIV/0!</v>
      </c>
      <c r="T623" s="30" t="e">
        <f>VLOOKUP('GEOMETRIC INPUTS'!D623,'Pressure Calculations'!$A$22:$B$61,2,TRUE)</f>
        <v>#N/A</v>
      </c>
      <c r="U623" s="30" t="e">
        <f>VLOOKUP('GEOMETRIC INPUTS'!D623,'Pressure Calculations'!$C$22:$D$61,2,TRUE)</f>
        <v>#N/A</v>
      </c>
      <c r="V623" t="e">
        <f>T623*'GEOMETRIC INPUTS'!S623</f>
        <v>#N/A</v>
      </c>
      <c r="W623" s="27" t="e">
        <f>U623*'GEOMETRIC INPUTS'!R623</f>
        <v>#N/A</v>
      </c>
      <c r="X623" s="27" t="e">
        <f t="shared" si="143"/>
        <v>#N/A</v>
      </c>
      <c r="Y623" s="27" t="e">
        <f t="shared" si="144"/>
        <v>#N/A</v>
      </c>
      <c r="Z623" s="27" t="e">
        <f t="shared" si="145"/>
        <v>#DIV/0!</v>
      </c>
      <c r="AA623" s="27" t="e">
        <f t="shared" si="146"/>
        <v>#DIV/0!</v>
      </c>
      <c r="AB623" s="27" t="e">
        <f t="shared" si="147"/>
        <v>#DIV/0!</v>
      </c>
      <c r="AC623" t="e">
        <f t="shared" si="148"/>
        <v>#N/A</v>
      </c>
      <c r="AD623" s="28">
        <f>'GT Data'!D625</f>
        <v>0</v>
      </c>
      <c r="AE623" t="e">
        <f t="shared" si="149"/>
        <v>#N/A</v>
      </c>
      <c r="AF623" t="e">
        <f t="shared" si="150"/>
        <v>#N/A</v>
      </c>
      <c r="AG623" s="25" t="e">
        <f t="shared" si="151"/>
        <v>#DIV/0!</v>
      </c>
      <c r="AH623" s="25">
        <v>0</v>
      </c>
      <c r="AI623" s="25">
        <v>0</v>
      </c>
      <c r="AJ623" s="25" t="e">
        <f t="shared" si="152"/>
        <v>#N/A</v>
      </c>
      <c r="AK623" s="28">
        <f>'GT Data'!N625</f>
        <v>0</v>
      </c>
      <c r="AL623" s="25" t="e">
        <f t="shared" si="153"/>
        <v>#DIV/0!</v>
      </c>
      <c r="AM623" s="25" t="e">
        <f t="shared" si="154"/>
        <v>#DIV/0!</v>
      </c>
      <c r="AN623" s="25" t="e">
        <f t="shared" si="155"/>
        <v>#DIV/0!</v>
      </c>
      <c r="AO623" s="25">
        <v>0</v>
      </c>
      <c r="AP623" s="25">
        <v>0</v>
      </c>
      <c r="AQ623" s="25">
        <v>0</v>
      </c>
    </row>
    <row r="624" spans="1:43" x14ac:dyDescent="0.3">
      <c r="A624">
        <f>'Calculated Tab Properties'!A624</f>
        <v>0</v>
      </c>
      <c r="B624">
        <f>'Calculated Tab Properties'!B624</f>
        <v>0</v>
      </c>
      <c r="C624">
        <f>'Calculated Tab Properties'!C624</f>
        <v>0</v>
      </c>
      <c r="D624">
        <f>'Calculated Tab Properties'!D624</f>
        <v>0</v>
      </c>
      <c r="E624">
        <f>'Calculated Tab Properties'!E624</f>
        <v>0</v>
      </c>
      <c r="F624">
        <f>'Calculated Tab Properties'!F624</f>
        <v>0</v>
      </c>
      <c r="G624">
        <f>'Calculated Tab Properties'!G624</f>
        <v>0</v>
      </c>
      <c r="H624">
        <f>'Calculated Tab Properties'!H624</f>
        <v>0</v>
      </c>
      <c r="I624">
        <f>'Calculated Tab Properties'!I624</f>
        <v>0</v>
      </c>
      <c r="J624" s="20" t="e">
        <f>'Calculated Tab Properties'!J624</f>
        <v>#DIV/0!</v>
      </c>
      <c r="K624">
        <v>0</v>
      </c>
      <c r="L624">
        <v>0</v>
      </c>
      <c r="M624">
        <v>0</v>
      </c>
      <c r="N624">
        <v>0</v>
      </c>
      <c r="O624" s="27">
        <v>0</v>
      </c>
      <c r="P624" s="27">
        <v>0</v>
      </c>
      <c r="Q624">
        <v>0</v>
      </c>
      <c r="R624" t="e">
        <f>'Calculated Tab Properties'!R624</f>
        <v>#DIV/0!</v>
      </c>
      <c r="T624" s="30" t="e">
        <f>VLOOKUP('GEOMETRIC INPUTS'!D624,'Pressure Calculations'!$A$22:$B$61,2,TRUE)</f>
        <v>#N/A</v>
      </c>
      <c r="U624" s="30" t="e">
        <f>VLOOKUP('GEOMETRIC INPUTS'!D624,'Pressure Calculations'!$C$22:$D$61,2,TRUE)</f>
        <v>#N/A</v>
      </c>
      <c r="V624" t="e">
        <f>T624*'GEOMETRIC INPUTS'!S624</f>
        <v>#N/A</v>
      </c>
      <c r="W624" s="27" t="e">
        <f>U624*'GEOMETRIC INPUTS'!R624</f>
        <v>#N/A</v>
      </c>
      <c r="X624" s="27" t="e">
        <f t="shared" si="143"/>
        <v>#N/A</v>
      </c>
      <c r="Y624" s="27" t="e">
        <f t="shared" si="144"/>
        <v>#N/A</v>
      </c>
      <c r="Z624" s="27" t="e">
        <f t="shared" si="145"/>
        <v>#DIV/0!</v>
      </c>
      <c r="AA624" s="27" t="e">
        <f t="shared" si="146"/>
        <v>#DIV/0!</v>
      </c>
      <c r="AB624" s="27" t="e">
        <f t="shared" si="147"/>
        <v>#DIV/0!</v>
      </c>
      <c r="AC624" t="e">
        <f t="shared" si="148"/>
        <v>#N/A</v>
      </c>
      <c r="AD624" s="28">
        <f>'GT Data'!D626</f>
        <v>0</v>
      </c>
      <c r="AE624" t="e">
        <f t="shared" si="149"/>
        <v>#N/A</v>
      </c>
      <c r="AF624" t="e">
        <f t="shared" si="150"/>
        <v>#N/A</v>
      </c>
      <c r="AG624" s="25" t="e">
        <f t="shared" si="151"/>
        <v>#DIV/0!</v>
      </c>
      <c r="AH624" s="25">
        <v>0</v>
      </c>
      <c r="AI624" s="25">
        <v>0</v>
      </c>
      <c r="AJ624" s="25" t="e">
        <f t="shared" si="152"/>
        <v>#N/A</v>
      </c>
      <c r="AK624" s="28">
        <f>'GT Data'!N626</f>
        <v>0</v>
      </c>
      <c r="AL624" s="25" t="e">
        <f t="shared" si="153"/>
        <v>#DIV/0!</v>
      </c>
      <c r="AM624" s="25" t="e">
        <f t="shared" si="154"/>
        <v>#DIV/0!</v>
      </c>
      <c r="AN624" s="25" t="e">
        <f t="shared" si="155"/>
        <v>#DIV/0!</v>
      </c>
      <c r="AO624" s="25">
        <v>0</v>
      </c>
      <c r="AP624" s="25">
        <v>0</v>
      </c>
      <c r="AQ624" s="25">
        <v>0</v>
      </c>
    </row>
    <row r="625" spans="1:43" x14ac:dyDescent="0.3">
      <c r="A625">
        <f>'Calculated Tab Properties'!A625</f>
        <v>0</v>
      </c>
      <c r="B625">
        <f>'Calculated Tab Properties'!B625</f>
        <v>0</v>
      </c>
      <c r="C625">
        <f>'Calculated Tab Properties'!C625</f>
        <v>0</v>
      </c>
      <c r="D625">
        <f>'Calculated Tab Properties'!D625</f>
        <v>0</v>
      </c>
      <c r="E625">
        <f>'Calculated Tab Properties'!E625</f>
        <v>0</v>
      </c>
      <c r="F625">
        <f>'Calculated Tab Properties'!F625</f>
        <v>0</v>
      </c>
      <c r="G625">
        <f>'Calculated Tab Properties'!G625</f>
        <v>0</v>
      </c>
      <c r="H625">
        <f>'Calculated Tab Properties'!H625</f>
        <v>0</v>
      </c>
      <c r="I625">
        <f>'Calculated Tab Properties'!I625</f>
        <v>0</v>
      </c>
      <c r="J625" s="20" t="e">
        <f>'Calculated Tab Properties'!J625</f>
        <v>#DIV/0!</v>
      </c>
      <c r="K625">
        <v>0</v>
      </c>
      <c r="L625">
        <v>0</v>
      </c>
      <c r="M625">
        <v>0</v>
      </c>
      <c r="N625">
        <v>0</v>
      </c>
      <c r="O625" s="27">
        <v>0</v>
      </c>
      <c r="P625" s="27">
        <v>0</v>
      </c>
      <c r="Q625">
        <v>0</v>
      </c>
      <c r="R625" t="e">
        <f>'Calculated Tab Properties'!R625</f>
        <v>#DIV/0!</v>
      </c>
      <c r="T625" s="30" t="e">
        <f>VLOOKUP('GEOMETRIC INPUTS'!D625,'Pressure Calculations'!$A$22:$B$61,2,TRUE)</f>
        <v>#N/A</v>
      </c>
      <c r="U625" s="30" t="e">
        <f>VLOOKUP('GEOMETRIC INPUTS'!D625,'Pressure Calculations'!$C$22:$D$61,2,TRUE)</f>
        <v>#N/A</v>
      </c>
      <c r="V625" t="e">
        <f>T625*'GEOMETRIC INPUTS'!S625</f>
        <v>#N/A</v>
      </c>
      <c r="W625" s="27" t="e">
        <f>U625*'GEOMETRIC INPUTS'!R625</f>
        <v>#N/A</v>
      </c>
      <c r="X625" s="27" t="e">
        <f t="shared" si="143"/>
        <v>#N/A</v>
      </c>
      <c r="Y625" s="27" t="e">
        <f t="shared" si="144"/>
        <v>#N/A</v>
      </c>
      <c r="Z625" s="27" t="e">
        <f t="shared" si="145"/>
        <v>#DIV/0!</v>
      </c>
      <c r="AA625" s="27" t="e">
        <f t="shared" si="146"/>
        <v>#DIV/0!</v>
      </c>
      <c r="AB625" s="27" t="e">
        <f t="shared" si="147"/>
        <v>#DIV/0!</v>
      </c>
      <c r="AC625" t="e">
        <f t="shared" si="148"/>
        <v>#N/A</v>
      </c>
      <c r="AD625" s="28">
        <f>'GT Data'!D627</f>
        <v>0</v>
      </c>
      <c r="AE625" t="e">
        <f t="shared" si="149"/>
        <v>#N/A</v>
      </c>
      <c r="AF625" t="e">
        <f t="shared" si="150"/>
        <v>#N/A</v>
      </c>
      <c r="AG625" s="25" t="e">
        <f t="shared" si="151"/>
        <v>#DIV/0!</v>
      </c>
      <c r="AH625" s="25">
        <v>0</v>
      </c>
      <c r="AI625" s="25">
        <v>0</v>
      </c>
      <c r="AJ625" s="25" t="e">
        <f t="shared" si="152"/>
        <v>#N/A</v>
      </c>
      <c r="AK625" s="28">
        <f>'GT Data'!N627</f>
        <v>0</v>
      </c>
      <c r="AL625" s="25" t="e">
        <f t="shared" si="153"/>
        <v>#DIV/0!</v>
      </c>
      <c r="AM625" s="25" t="e">
        <f t="shared" si="154"/>
        <v>#DIV/0!</v>
      </c>
      <c r="AN625" s="25" t="e">
        <f t="shared" si="155"/>
        <v>#DIV/0!</v>
      </c>
      <c r="AO625" s="25">
        <v>0</v>
      </c>
      <c r="AP625" s="25">
        <v>0</v>
      </c>
      <c r="AQ625" s="25">
        <v>0</v>
      </c>
    </row>
    <row r="626" spans="1:43" x14ac:dyDescent="0.3">
      <c r="A626">
        <f>'Calculated Tab Properties'!A626</f>
        <v>0</v>
      </c>
      <c r="B626">
        <f>'Calculated Tab Properties'!B626</f>
        <v>0</v>
      </c>
      <c r="C626">
        <f>'Calculated Tab Properties'!C626</f>
        <v>0</v>
      </c>
      <c r="D626">
        <f>'Calculated Tab Properties'!D626</f>
        <v>0</v>
      </c>
      <c r="E626">
        <f>'Calculated Tab Properties'!E626</f>
        <v>0</v>
      </c>
      <c r="F626">
        <f>'Calculated Tab Properties'!F626</f>
        <v>0</v>
      </c>
      <c r="G626">
        <f>'Calculated Tab Properties'!G626</f>
        <v>0</v>
      </c>
      <c r="H626">
        <f>'Calculated Tab Properties'!H626</f>
        <v>0</v>
      </c>
      <c r="I626">
        <f>'Calculated Tab Properties'!I626</f>
        <v>0</v>
      </c>
      <c r="J626" s="20" t="e">
        <f>'Calculated Tab Properties'!J626</f>
        <v>#DIV/0!</v>
      </c>
      <c r="K626">
        <v>0</v>
      </c>
      <c r="L626">
        <v>0</v>
      </c>
      <c r="M626">
        <v>0</v>
      </c>
      <c r="N626">
        <v>0</v>
      </c>
      <c r="O626" s="27">
        <v>0</v>
      </c>
      <c r="P626" s="27">
        <v>0</v>
      </c>
      <c r="Q626">
        <v>0</v>
      </c>
      <c r="R626" t="e">
        <f>'Calculated Tab Properties'!R626</f>
        <v>#DIV/0!</v>
      </c>
      <c r="T626" s="30" t="e">
        <f>VLOOKUP('GEOMETRIC INPUTS'!D626,'Pressure Calculations'!$A$22:$B$61,2,TRUE)</f>
        <v>#N/A</v>
      </c>
      <c r="U626" s="30" t="e">
        <f>VLOOKUP('GEOMETRIC INPUTS'!D626,'Pressure Calculations'!$C$22:$D$61,2,TRUE)</f>
        <v>#N/A</v>
      </c>
      <c r="V626" t="e">
        <f>T626*'GEOMETRIC INPUTS'!S626</f>
        <v>#N/A</v>
      </c>
      <c r="W626" s="27" t="e">
        <f>U626*'GEOMETRIC INPUTS'!R626</f>
        <v>#N/A</v>
      </c>
      <c r="X626" s="27" t="e">
        <f t="shared" si="143"/>
        <v>#N/A</v>
      </c>
      <c r="Y626" s="27" t="e">
        <f t="shared" si="144"/>
        <v>#N/A</v>
      </c>
      <c r="Z626" s="27" t="e">
        <f t="shared" si="145"/>
        <v>#DIV/0!</v>
      </c>
      <c r="AA626" s="27" t="e">
        <f t="shared" si="146"/>
        <v>#DIV/0!</v>
      </c>
      <c r="AB626" s="27" t="e">
        <f t="shared" si="147"/>
        <v>#DIV/0!</v>
      </c>
      <c r="AC626" t="e">
        <f t="shared" si="148"/>
        <v>#N/A</v>
      </c>
      <c r="AD626" s="28">
        <f>'GT Data'!D628</f>
        <v>0</v>
      </c>
      <c r="AE626" t="e">
        <f t="shared" si="149"/>
        <v>#N/A</v>
      </c>
      <c r="AF626" t="e">
        <f t="shared" si="150"/>
        <v>#N/A</v>
      </c>
      <c r="AG626" s="25" t="e">
        <f t="shared" si="151"/>
        <v>#DIV/0!</v>
      </c>
      <c r="AH626" s="25">
        <v>0</v>
      </c>
      <c r="AI626" s="25">
        <v>0</v>
      </c>
      <c r="AJ626" s="25" t="e">
        <f t="shared" si="152"/>
        <v>#N/A</v>
      </c>
      <c r="AK626" s="28">
        <f>'GT Data'!N628</f>
        <v>0</v>
      </c>
      <c r="AL626" s="25" t="e">
        <f t="shared" si="153"/>
        <v>#DIV/0!</v>
      </c>
      <c r="AM626" s="25" t="e">
        <f t="shared" si="154"/>
        <v>#DIV/0!</v>
      </c>
      <c r="AN626" s="25" t="e">
        <f t="shared" si="155"/>
        <v>#DIV/0!</v>
      </c>
      <c r="AO626" s="25">
        <v>0</v>
      </c>
      <c r="AP626" s="25">
        <v>0</v>
      </c>
      <c r="AQ626" s="25">
        <v>0</v>
      </c>
    </row>
    <row r="627" spans="1:43" x14ac:dyDescent="0.3">
      <c r="A627">
        <f>'Calculated Tab Properties'!A627</f>
        <v>0</v>
      </c>
      <c r="B627">
        <f>'Calculated Tab Properties'!B627</f>
        <v>0</v>
      </c>
      <c r="C627">
        <f>'Calculated Tab Properties'!C627</f>
        <v>0</v>
      </c>
      <c r="D627">
        <f>'Calculated Tab Properties'!D627</f>
        <v>0</v>
      </c>
      <c r="E627">
        <f>'Calculated Tab Properties'!E627</f>
        <v>0</v>
      </c>
      <c r="F627">
        <f>'Calculated Tab Properties'!F627</f>
        <v>0</v>
      </c>
      <c r="G627">
        <f>'Calculated Tab Properties'!G627</f>
        <v>0</v>
      </c>
      <c r="H627">
        <f>'Calculated Tab Properties'!H627</f>
        <v>0</v>
      </c>
      <c r="I627">
        <f>'Calculated Tab Properties'!I627</f>
        <v>0</v>
      </c>
      <c r="J627" s="20" t="e">
        <f>'Calculated Tab Properties'!J627</f>
        <v>#DIV/0!</v>
      </c>
      <c r="K627">
        <v>0</v>
      </c>
      <c r="L627">
        <v>0</v>
      </c>
      <c r="M627">
        <v>0</v>
      </c>
      <c r="N627">
        <v>0</v>
      </c>
      <c r="O627" s="27">
        <v>0</v>
      </c>
      <c r="P627" s="27">
        <v>0</v>
      </c>
      <c r="Q627">
        <v>0</v>
      </c>
      <c r="R627" t="e">
        <f>'Calculated Tab Properties'!R627</f>
        <v>#DIV/0!</v>
      </c>
      <c r="T627" s="30" t="e">
        <f>VLOOKUP('GEOMETRIC INPUTS'!D627,'Pressure Calculations'!$A$22:$B$61,2,TRUE)</f>
        <v>#N/A</v>
      </c>
      <c r="U627" s="30" t="e">
        <f>VLOOKUP('GEOMETRIC INPUTS'!D627,'Pressure Calculations'!$C$22:$D$61,2,TRUE)</f>
        <v>#N/A</v>
      </c>
      <c r="V627" t="e">
        <f>T627*'GEOMETRIC INPUTS'!S627</f>
        <v>#N/A</v>
      </c>
      <c r="W627" s="27" t="e">
        <f>U627*'GEOMETRIC INPUTS'!R627</f>
        <v>#N/A</v>
      </c>
      <c r="X627" s="27" t="e">
        <f t="shared" si="143"/>
        <v>#N/A</v>
      </c>
      <c r="Y627" s="27" t="e">
        <f t="shared" si="144"/>
        <v>#N/A</v>
      </c>
      <c r="Z627" s="27" t="e">
        <f t="shared" si="145"/>
        <v>#DIV/0!</v>
      </c>
      <c r="AA627" s="27" t="e">
        <f t="shared" si="146"/>
        <v>#DIV/0!</v>
      </c>
      <c r="AB627" s="27" t="e">
        <f t="shared" si="147"/>
        <v>#DIV/0!</v>
      </c>
      <c r="AC627" t="e">
        <f t="shared" si="148"/>
        <v>#N/A</v>
      </c>
      <c r="AD627" s="28">
        <f>'GT Data'!D629</f>
        <v>0</v>
      </c>
      <c r="AE627" t="e">
        <f t="shared" si="149"/>
        <v>#N/A</v>
      </c>
      <c r="AF627" t="e">
        <f t="shared" si="150"/>
        <v>#N/A</v>
      </c>
      <c r="AG627" s="25" t="e">
        <f t="shared" si="151"/>
        <v>#DIV/0!</v>
      </c>
      <c r="AH627" s="25">
        <v>0</v>
      </c>
      <c r="AI627" s="25">
        <v>0</v>
      </c>
      <c r="AJ627" s="25" t="e">
        <f t="shared" si="152"/>
        <v>#N/A</v>
      </c>
      <c r="AK627" s="28">
        <f>'GT Data'!N629</f>
        <v>0</v>
      </c>
      <c r="AL627" s="25" t="e">
        <f t="shared" si="153"/>
        <v>#DIV/0!</v>
      </c>
      <c r="AM627" s="25" t="e">
        <f t="shared" si="154"/>
        <v>#DIV/0!</v>
      </c>
      <c r="AN627" s="25" t="e">
        <f t="shared" si="155"/>
        <v>#DIV/0!</v>
      </c>
      <c r="AO627" s="25">
        <v>0</v>
      </c>
      <c r="AP627" s="25">
        <v>0</v>
      </c>
      <c r="AQ627" s="25">
        <v>0</v>
      </c>
    </row>
    <row r="628" spans="1:43" x14ac:dyDescent="0.3">
      <c r="A628">
        <f>'Calculated Tab Properties'!A628</f>
        <v>0</v>
      </c>
      <c r="B628">
        <f>'Calculated Tab Properties'!B628</f>
        <v>0</v>
      </c>
      <c r="C628">
        <f>'Calculated Tab Properties'!C628</f>
        <v>0</v>
      </c>
      <c r="D628">
        <f>'Calculated Tab Properties'!D628</f>
        <v>0</v>
      </c>
      <c r="E628">
        <f>'Calculated Tab Properties'!E628</f>
        <v>0</v>
      </c>
      <c r="F628">
        <f>'Calculated Tab Properties'!F628</f>
        <v>0</v>
      </c>
      <c r="G628">
        <f>'Calculated Tab Properties'!G628</f>
        <v>0</v>
      </c>
      <c r="H628">
        <f>'Calculated Tab Properties'!H628</f>
        <v>0</v>
      </c>
      <c r="I628">
        <f>'Calculated Tab Properties'!I628</f>
        <v>0</v>
      </c>
      <c r="J628" s="20" t="e">
        <f>'Calculated Tab Properties'!J628</f>
        <v>#DIV/0!</v>
      </c>
      <c r="K628">
        <v>0</v>
      </c>
      <c r="L628">
        <v>0</v>
      </c>
      <c r="M628">
        <v>0</v>
      </c>
      <c r="N628">
        <v>0</v>
      </c>
      <c r="O628" s="27">
        <v>0</v>
      </c>
      <c r="P628" s="27">
        <v>0</v>
      </c>
      <c r="Q628">
        <v>0</v>
      </c>
      <c r="R628" t="e">
        <f>'Calculated Tab Properties'!R628</f>
        <v>#DIV/0!</v>
      </c>
      <c r="T628" s="30" t="e">
        <f>VLOOKUP('GEOMETRIC INPUTS'!D628,'Pressure Calculations'!$A$22:$B$61,2,TRUE)</f>
        <v>#N/A</v>
      </c>
      <c r="U628" s="30" t="e">
        <f>VLOOKUP('GEOMETRIC INPUTS'!D628,'Pressure Calculations'!$C$22:$D$61,2,TRUE)</f>
        <v>#N/A</v>
      </c>
      <c r="V628" t="e">
        <f>T628*'GEOMETRIC INPUTS'!S628</f>
        <v>#N/A</v>
      </c>
      <c r="W628" s="27" t="e">
        <f>U628*'GEOMETRIC INPUTS'!R628</f>
        <v>#N/A</v>
      </c>
      <c r="X628" s="27" t="e">
        <f t="shared" si="143"/>
        <v>#N/A</v>
      </c>
      <c r="Y628" s="27" t="e">
        <f t="shared" si="144"/>
        <v>#N/A</v>
      </c>
      <c r="Z628" s="27" t="e">
        <f t="shared" si="145"/>
        <v>#DIV/0!</v>
      </c>
      <c r="AA628" s="27" t="e">
        <f t="shared" si="146"/>
        <v>#DIV/0!</v>
      </c>
      <c r="AB628" s="27" t="e">
        <f t="shared" si="147"/>
        <v>#DIV/0!</v>
      </c>
      <c r="AC628" t="e">
        <f t="shared" si="148"/>
        <v>#N/A</v>
      </c>
      <c r="AD628" s="28">
        <f>'GT Data'!D630</f>
        <v>0</v>
      </c>
      <c r="AE628" t="e">
        <f t="shared" si="149"/>
        <v>#N/A</v>
      </c>
      <c r="AF628" t="e">
        <f t="shared" si="150"/>
        <v>#N/A</v>
      </c>
      <c r="AG628" s="25" t="e">
        <f t="shared" si="151"/>
        <v>#DIV/0!</v>
      </c>
      <c r="AH628" s="25">
        <v>0</v>
      </c>
      <c r="AI628" s="25">
        <v>0</v>
      </c>
      <c r="AJ628" s="25" t="e">
        <f t="shared" si="152"/>
        <v>#N/A</v>
      </c>
      <c r="AK628" s="28">
        <f>'GT Data'!N630</f>
        <v>0</v>
      </c>
      <c r="AL628" s="25" t="e">
        <f t="shared" si="153"/>
        <v>#DIV/0!</v>
      </c>
      <c r="AM628" s="25" t="e">
        <f t="shared" si="154"/>
        <v>#DIV/0!</v>
      </c>
      <c r="AN628" s="25" t="e">
        <f t="shared" si="155"/>
        <v>#DIV/0!</v>
      </c>
      <c r="AO628" s="25">
        <v>0</v>
      </c>
      <c r="AP628" s="25">
        <v>0</v>
      </c>
      <c r="AQ628" s="25">
        <v>0</v>
      </c>
    </row>
    <row r="629" spans="1:43" x14ac:dyDescent="0.3">
      <c r="A629">
        <f>'Calculated Tab Properties'!A629</f>
        <v>0</v>
      </c>
      <c r="B629">
        <f>'Calculated Tab Properties'!B629</f>
        <v>0</v>
      </c>
      <c r="C629">
        <f>'Calculated Tab Properties'!C629</f>
        <v>0</v>
      </c>
      <c r="D629">
        <f>'Calculated Tab Properties'!D629</f>
        <v>0</v>
      </c>
      <c r="E629">
        <f>'Calculated Tab Properties'!E629</f>
        <v>0</v>
      </c>
      <c r="F629">
        <f>'Calculated Tab Properties'!F629</f>
        <v>0</v>
      </c>
      <c r="G629">
        <f>'Calculated Tab Properties'!G629</f>
        <v>0</v>
      </c>
      <c r="H629">
        <f>'Calculated Tab Properties'!H629</f>
        <v>0</v>
      </c>
      <c r="I629">
        <f>'Calculated Tab Properties'!I629</f>
        <v>0</v>
      </c>
      <c r="J629" s="20" t="e">
        <f>'Calculated Tab Properties'!J629</f>
        <v>#DIV/0!</v>
      </c>
      <c r="K629">
        <v>0</v>
      </c>
      <c r="L629">
        <v>0</v>
      </c>
      <c r="M629">
        <v>0</v>
      </c>
      <c r="N629">
        <v>0</v>
      </c>
      <c r="O629" s="27">
        <v>0</v>
      </c>
      <c r="P629" s="27">
        <v>0</v>
      </c>
      <c r="Q629">
        <v>0</v>
      </c>
      <c r="R629" t="e">
        <f>'Calculated Tab Properties'!R629</f>
        <v>#DIV/0!</v>
      </c>
      <c r="T629" s="30" t="e">
        <f>VLOOKUP('GEOMETRIC INPUTS'!D629,'Pressure Calculations'!$A$22:$B$61,2,TRUE)</f>
        <v>#N/A</v>
      </c>
      <c r="U629" s="30" t="e">
        <f>VLOOKUP('GEOMETRIC INPUTS'!D629,'Pressure Calculations'!$C$22:$D$61,2,TRUE)</f>
        <v>#N/A</v>
      </c>
      <c r="V629" t="e">
        <f>T629*'GEOMETRIC INPUTS'!S629</f>
        <v>#N/A</v>
      </c>
      <c r="W629" s="27" t="e">
        <f>U629*'GEOMETRIC INPUTS'!R629</f>
        <v>#N/A</v>
      </c>
      <c r="X629" s="27" t="e">
        <f t="shared" si="143"/>
        <v>#N/A</v>
      </c>
      <c r="Y629" s="27" t="e">
        <f t="shared" si="144"/>
        <v>#N/A</v>
      </c>
      <c r="Z629" s="27" t="e">
        <f t="shared" si="145"/>
        <v>#DIV/0!</v>
      </c>
      <c r="AA629" s="27" t="e">
        <f t="shared" si="146"/>
        <v>#DIV/0!</v>
      </c>
      <c r="AB629" s="27" t="e">
        <f t="shared" si="147"/>
        <v>#DIV/0!</v>
      </c>
      <c r="AC629" t="e">
        <f t="shared" si="148"/>
        <v>#N/A</v>
      </c>
      <c r="AD629" s="28">
        <f>'GT Data'!D631</f>
        <v>0</v>
      </c>
      <c r="AE629" t="e">
        <f t="shared" si="149"/>
        <v>#N/A</v>
      </c>
      <c r="AF629" t="e">
        <f t="shared" si="150"/>
        <v>#N/A</v>
      </c>
      <c r="AG629" s="25" t="e">
        <f t="shared" si="151"/>
        <v>#DIV/0!</v>
      </c>
      <c r="AH629" s="25">
        <v>0</v>
      </c>
      <c r="AI629" s="25">
        <v>0</v>
      </c>
      <c r="AJ629" s="25" t="e">
        <f t="shared" si="152"/>
        <v>#N/A</v>
      </c>
      <c r="AK629" s="28">
        <f>'GT Data'!N631</f>
        <v>0</v>
      </c>
      <c r="AL629" s="25" t="e">
        <f t="shared" si="153"/>
        <v>#DIV/0!</v>
      </c>
      <c r="AM629" s="25" t="e">
        <f t="shared" si="154"/>
        <v>#DIV/0!</v>
      </c>
      <c r="AN629" s="25" t="e">
        <f t="shared" si="155"/>
        <v>#DIV/0!</v>
      </c>
      <c r="AO629" s="25">
        <v>0</v>
      </c>
      <c r="AP629" s="25">
        <v>0</v>
      </c>
      <c r="AQ629" s="25">
        <v>0</v>
      </c>
    </row>
    <row r="630" spans="1:43" x14ac:dyDescent="0.3">
      <c r="A630">
        <f>'Calculated Tab Properties'!A630</f>
        <v>0</v>
      </c>
      <c r="B630">
        <f>'Calculated Tab Properties'!B630</f>
        <v>0</v>
      </c>
      <c r="C630">
        <f>'Calculated Tab Properties'!C630</f>
        <v>0</v>
      </c>
      <c r="D630">
        <f>'Calculated Tab Properties'!D630</f>
        <v>0</v>
      </c>
      <c r="E630">
        <f>'Calculated Tab Properties'!E630</f>
        <v>0</v>
      </c>
      <c r="F630">
        <f>'Calculated Tab Properties'!F630</f>
        <v>0</v>
      </c>
      <c r="G630">
        <f>'Calculated Tab Properties'!G630</f>
        <v>0</v>
      </c>
      <c r="H630">
        <f>'Calculated Tab Properties'!H630</f>
        <v>0</v>
      </c>
      <c r="I630">
        <f>'Calculated Tab Properties'!I630</f>
        <v>0</v>
      </c>
      <c r="J630" s="20" t="e">
        <f>'Calculated Tab Properties'!J630</f>
        <v>#DIV/0!</v>
      </c>
      <c r="K630">
        <v>0</v>
      </c>
      <c r="L630">
        <v>0</v>
      </c>
      <c r="M630">
        <v>0</v>
      </c>
      <c r="N630">
        <v>0</v>
      </c>
      <c r="O630" s="27">
        <v>0</v>
      </c>
      <c r="P630" s="27">
        <v>0</v>
      </c>
      <c r="Q630">
        <v>0</v>
      </c>
      <c r="R630" t="e">
        <f>'Calculated Tab Properties'!R630</f>
        <v>#DIV/0!</v>
      </c>
      <c r="T630" s="30" t="e">
        <f>VLOOKUP('GEOMETRIC INPUTS'!D630,'Pressure Calculations'!$A$22:$B$61,2,TRUE)</f>
        <v>#N/A</v>
      </c>
      <c r="U630" s="30" t="e">
        <f>VLOOKUP('GEOMETRIC INPUTS'!D630,'Pressure Calculations'!$C$22:$D$61,2,TRUE)</f>
        <v>#N/A</v>
      </c>
      <c r="V630" t="e">
        <f>T630*'GEOMETRIC INPUTS'!S630</f>
        <v>#N/A</v>
      </c>
      <c r="W630" s="27" t="e">
        <f>U630*'GEOMETRIC INPUTS'!R630</f>
        <v>#N/A</v>
      </c>
      <c r="X630" s="27" t="e">
        <f t="shared" si="143"/>
        <v>#N/A</v>
      </c>
      <c r="Y630" s="27" t="e">
        <f t="shared" si="144"/>
        <v>#N/A</v>
      </c>
      <c r="Z630" s="27" t="e">
        <f t="shared" si="145"/>
        <v>#DIV/0!</v>
      </c>
      <c r="AA630" s="27" t="e">
        <f t="shared" si="146"/>
        <v>#DIV/0!</v>
      </c>
      <c r="AB630" s="27" t="e">
        <f t="shared" si="147"/>
        <v>#DIV/0!</v>
      </c>
      <c r="AC630" t="e">
        <f t="shared" si="148"/>
        <v>#N/A</v>
      </c>
      <c r="AD630" s="28">
        <f>'GT Data'!D632</f>
        <v>0</v>
      </c>
      <c r="AE630" t="e">
        <f t="shared" si="149"/>
        <v>#N/A</v>
      </c>
      <c r="AF630" t="e">
        <f t="shared" si="150"/>
        <v>#N/A</v>
      </c>
      <c r="AG630" s="25" t="e">
        <f t="shared" si="151"/>
        <v>#DIV/0!</v>
      </c>
      <c r="AH630" s="25">
        <v>0</v>
      </c>
      <c r="AI630" s="25">
        <v>0</v>
      </c>
      <c r="AJ630" s="25" t="e">
        <f t="shared" si="152"/>
        <v>#N/A</v>
      </c>
      <c r="AK630" s="28">
        <f>'GT Data'!N632</f>
        <v>0</v>
      </c>
      <c r="AL630" s="25" t="e">
        <f t="shared" si="153"/>
        <v>#DIV/0!</v>
      </c>
      <c r="AM630" s="25" t="e">
        <f t="shared" si="154"/>
        <v>#DIV/0!</v>
      </c>
      <c r="AN630" s="25" t="e">
        <f t="shared" si="155"/>
        <v>#DIV/0!</v>
      </c>
      <c r="AO630" s="25">
        <v>0</v>
      </c>
      <c r="AP630" s="25">
        <v>0</v>
      </c>
      <c r="AQ630" s="25">
        <v>0</v>
      </c>
    </row>
    <row r="631" spans="1:43" x14ac:dyDescent="0.3">
      <c r="A631">
        <f>'Calculated Tab Properties'!A631</f>
        <v>0</v>
      </c>
      <c r="B631">
        <f>'Calculated Tab Properties'!B631</f>
        <v>0</v>
      </c>
      <c r="C631">
        <f>'Calculated Tab Properties'!C631</f>
        <v>0</v>
      </c>
      <c r="D631">
        <f>'Calculated Tab Properties'!D631</f>
        <v>0</v>
      </c>
      <c r="E631">
        <f>'Calculated Tab Properties'!E631</f>
        <v>0</v>
      </c>
      <c r="F631">
        <f>'Calculated Tab Properties'!F631</f>
        <v>0</v>
      </c>
      <c r="G631">
        <f>'Calculated Tab Properties'!G631</f>
        <v>0</v>
      </c>
      <c r="H631">
        <f>'Calculated Tab Properties'!H631</f>
        <v>0</v>
      </c>
      <c r="I631">
        <f>'Calculated Tab Properties'!I631</f>
        <v>0</v>
      </c>
      <c r="J631" s="20" t="e">
        <f>'Calculated Tab Properties'!J631</f>
        <v>#DIV/0!</v>
      </c>
      <c r="K631">
        <v>0</v>
      </c>
      <c r="L631">
        <v>0</v>
      </c>
      <c r="M631">
        <v>0</v>
      </c>
      <c r="N631">
        <v>0</v>
      </c>
      <c r="O631" s="27">
        <v>0</v>
      </c>
      <c r="P631" s="27">
        <v>0</v>
      </c>
      <c r="Q631">
        <v>0</v>
      </c>
      <c r="R631" t="e">
        <f>'Calculated Tab Properties'!R631</f>
        <v>#DIV/0!</v>
      </c>
      <c r="T631" s="30" t="e">
        <f>VLOOKUP('GEOMETRIC INPUTS'!D631,'Pressure Calculations'!$A$22:$B$61,2,TRUE)</f>
        <v>#N/A</v>
      </c>
      <c r="U631" s="30" t="e">
        <f>VLOOKUP('GEOMETRIC INPUTS'!D631,'Pressure Calculations'!$C$22:$D$61,2,TRUE)</f>
        <v>#N/A</v>
      </c>
      <c r="V631" t="e">
        <f>T631*'GEOMETRIC INPUTS'!S631</f>
        <v>#N/A</v>
      </c>
      <c r="W631" s="27" t="e">
        <f>U631*'GEOMETRIC INPUTS'!R631</f>
        <v>#N/A</v>
      </c>
      <c r="X631" s="27" t="e">
        <f t="shared" si="143"/>
        <v>#N/A</v>
      </c>
      <c r="Y631" s="27" t="e">
        <f t="shared" si="144"/>
        <v>#N/A</v>
      </c>
      <c r="Z631" s="27" t="e">
        <f t="shared" si="145"/>
        <v>#DIV/0!</v>
      </c>
      <c r="AA631" s="27" t="e">
        <f t="shared" si="146"/>
        <v>#DIV/0!</v>
      </c>
      <c r="AB631" s="27" t="e">
        <f t="shared" si="147"/>
        <v>#DIV/0!</v>
      </c>
      <c r="AC631" t="e">
        <f t="shared" si="148"/>
        <v>#N/A</v>
      </c>
      <c r="AD631" s="28">
        <f>'GT Data'!D633</f>
        <v>0</v>
      </c>
      <c r="AE631" t="e">
        <f t="shared" si="149"/>
        <v>#N/A</v>
      </c>
      <c r="AF631" t="e">
        <f t="shared" si="150"/>
        <v>#N/A</v>
      </c>
      <c r="AG631" s="25" t="e">
        <f t="shared" si="151"/>
        <v>#DIV/0!</v>
      </c>
      <c r="AH631" s="25">
        <v>0</v>
      </c>
      <c r="AI631" s="25">
        <v>0</v>
      </c>
      <c r="AJ631" s="25" t="e">
        <f t="shared" si="152"/>
        <v>#N/A</v>
      </c>
      <c r="AK631" s="28">
        <f>'GT Data'!N633</f>
        <v>0</v>
      </c>
      <c r="AL631" s="25" t="e">
        <f t="shared" si="153"/>
        <v>#DIV/0!</v>
      </c>
      <c r="AM631" s="25" t="e">
        <f t="shared" si="154"/>
        <v>#DIV/0!</v>
      </c>
      <c r="AN631" s="25" t="e">
        <f t="shared" si="155"/>
        <v>#DIV/0!</v>
      </c>
      <c r="AO631" s="25">
        <v>0</v>
      </c>
      <c r="AP631" s="25">
        <v>0</v>
      </c>
      <c r="AQ631" s="25">
        <v>0</v>
      </c>
    </row>
    <row r="632" spans="1:43" x14ac:dyDescent="0.3">
      <c r="A632">
        <f>'Calculated Tab Properties'!A632</f>
        <v>0</v>
      </c>
      <c r="B632">
        <f>'Calculated Tab Properties'!B632</f>
        <v>0</v>
      </c>
      <c r="C632">
        <f>'Calculated Tab Properties'!C632</f>
        <v>0</v>
      </c>
      <c r="D632">
        <f>'Calculated Tab Properties'!D632</f>
        <v>0</v>
      </c>
      <c r="E632">
        <f>'Calculated Tab Properties'!E632</f>
        <v>0</v>
      </c>
      <c r="F632">
        <f>'Calculated Tab Properties'!F632</f>
        <v>0</v>
      </c>
      <c r="G632">
        <f>'Calculated Tab Properties'!G632</f>
        <v>0</v>
      </c>
      <c r="H632">
        <f>'Calculated Tab Properties'!H632</f>
        <v>0</v>
      </c>
      <c r="I632">
        <f>'Calculated Tab Properties'!I632</f>
        <v>0</v>
      </c>
      <c r="J632" s="20" t="e">
        <f>'Calculated Tab Properties'!J632</f>
        <v>#DIV/0!</v>
      </c>
      <c r="K632">
        <v>0</v>
      </c>
      <c r="L632">
        <v>0</v>
      </c>
      <c r="M632">
        <v>0</v>
      </c>
      <c r="N632">
        <v>0</v>
      </c>
      <c r="O632" s="27">
        <v>0</v>
      </c>
      <c r="P632" s="27">
        <v>0</v>
      </c>
      <c r="Q632">
        <v>0</v>
      </c>
      <c r="R632" t="e">
        <f>'Calculated Tab Properties'!R632</f>
        <v>#DIV/0!</v>
      </c>
      <c r="T632" s="30" t="e">
        <f>VLOOKUP('GEOMETRIC INPUTS'!D632,'Pressure Calculations'!$A$22:$B$61,2,TRUE)</f>
        <v>#N/A</v>
      </c>
      <c r="U632" s="30" t="e">
        <f>VLOOKUP('GEOMETRIC INPUTS'!D632,'Pressure Calculations'!$C$22:$D$61,2,TRUE)</f>
        <v>#N/A</v>
      </c>
      <c r="V632" t="e">
        <f>T632*'GEOMETRIC INPUTS'!S632</f>
        <v>#N/A</v>
      </c>
      <c r="W632" s="27" t="e">
        <f>U632*'GEOMETRIC INPUTS'!R632</f>
        <v>#N/A</v>
      </c>
      <c r="X632" s="27" t="e">
        <f t="shared" si="143"/>
        <v>#N/A</v>
      </c>
      <c r="Y632" s="27" t="e">
        <f t="shared" si="144"/>
        <v>#N/A</v>
      </c>
      <c r="Z632" s="27" t="e">
        <f t="shared" si="145"/>
        <v>#DIV/0!</v>
      </c>
      <c r="AA632" s="27" t="e">
        <f t="shared" si="146"/>
        <v>#DIV/0!</v>
      </c>
      <c r="AB632" s="27" t="e">
        <f t="shared" si="147"/>
        <v>#DIV/0!</v>
      </c>
      <c r="AC632" t="e">
        <f t="shared" si="148"/>
        <v>#N/A</v>
      </c>
      <c r="AD632" s="28">
        <f>'GT Data'!D634</f>
        <v>0</v>
      </c>
      <c r="AE632" t="e">
        <f t="shared" si="149"/>
        <v>#N/A</v>
      </c>
      <c r="AF632" t="e">
        <f t="shared" si="150"/>
        <v>#N/A</v>
      </c>
      <c r="AG632" s="25" t="e">
        <f t="shared" si="151"/>
        <v>#DIV/0!</v>
      </c>
      <c r="AH632" s="25">
        <v>0</v>
      </c>
      <c r="AI632" s="25">
        <v>0</v>
      </c>
      <c r="AJ632" s="25" t="e">
        <f t="shared" si="152"/>
        <v>#N/A</v>
      </c>
      <c r="AK632" s="28">
        <f>'GT Data'!N634</f>
        <v>0</v>
      </c>
      <c r="AL632" s="25" t="e">
        <f t="shared" si="153"/>
        <v>#DIV/0!</v>
      </c>
      <c r="AM632" s="25" t="e">
        <f t="shared" si="154"/>
        <v>#DIV/0!</v>
      </c>
      <c r="AN632" s="25" t="e">
        <f t="shared" si="155"/>
        <v>#DIV/0!</v>
      </c>
      <c r="AO632" s="25">
        <v>0</v>
      </c>
      <c r="AP632" s="25">
        <v>0</v>
      </c>
      <c r="AQ632" s="25">
        <v>0</v>
      </c>
    </row>
    <row r="633" spans="1:43" x14ac:dyDescent="0.3">
      <c r="A633">
        <f>'Calculated Tab Properties'!A633</f>
        <v>0</v>
      </c>
      <c r="B633">
        <f>'Calculated Tab Properties'!B633</f>
        <v>0</v>
      </c>
      <c r="C633">
        <f>'Calculated Tab Properties'!C633</f>
        <v>0</v>
      </c>
      <c r="D633">
        <f>'Calculated Tab Properties'!D633</f>
        <v>0</v>
      </c>
      <c r="E633">
        <f>'Calculated Tab Properties'!E633</f>
        <v>0</v>
      </c>
      <c r="F633">
        <f>'Calculated Tab Properties'!F633</f>
        <v>0</v>
      </c>
      <c r="G633">
        <f>'Calculated Tab Properties'!G633</f>
        <v>0</v>
      </c>
      <c r="H633">
        <f>'Calculated Tab Properties'!H633</f>
        <v>0</v>
      </c>
      <c r="I633">
        <f>'Calculated Tab Properties'!I633</f>
        <v>0</v>
      </c>
      <c r="J633" s="20" t="e">
        <f>'Calculated Tab Properties'!J633</f>
        <v>#DIV/0!</v>
      </c>
      <c r="K633">
        <v>0</v>
      </c>
      <c r="L633">
        <v>0</v>
      </c>
      <c r="M633">
        <v>0</v>
      </c>
      <c r="N633">
        <v>0</v>
      </c>
      <c r="O633" s="27">
        <v>0</v>
      </c>
      <c r="P633" s="27">
        <v>0</v>
      </c>
      <c r="Q633">
        <v>0</v>
      </c>
      <c r="R633" t="e">
        <f>'Calculated Tab Properties'!R633</f>
        <v>#DIV/0!</v>
      </c>
      <c r="T633" s="30" t="e">
        <f>VLOOKUP('GEOMETRIC INPUTS'!D633,'Pressure Calculations'!$A$22:$B$61,2,TRUE)</f>
        <v>#N/A</v>
      </c>
      <c r="U633" s="30" t="e">
        <f>VLOOKUP('GEOMETRIC INPUTS'!D633,'Pressure Calculations'!$C$22:$D$61,2,TRUE)</f>
        <v>#N/A</v>
      </c>
      <c r="V633" t="e">
        <f>T633*'GEOMETRIC INPUTS'!S633</f>
        <v>#N/A</v>
      </c>
      <c r="W633" s="27" t="e">
        <f>U633*'GEOMETRIC INPUTS'!R633</f>
        <v>#N/A</v>
      </c>
      <c r="X633" s="27" t="e">
        <f t="shared" si="143"/>
        <v>#N/A</v>
      </c>
      <c r="Y633" s="27" t="e">
        <f t="shared" si="144"/>
        <v>#N/A</v>
      </c>
      <c r="Z633" s="27" t="e">
        <f t="shared" si="145"/>
        <v>#DIV/0!</v>
      </c>
      <c r="AA633" s="27" t="e">
        <f t="shared" si="146"/>
        <v>#DIV/0!</v>
      </c>
      <c r="AB633" s="27" t="e">
        <f t="shared" si="147"/>
        <v>#DIV/0!</v>
      </c>
      <c r="AC633" t="e">
        <f t="shared" si="148"/>
        <v>#N/A</v>
      </c>
      <c r="AD633" s="28">
        <f>'GT Data'!D635</f>
        <v>0</v>
      </c>
      <c r="AE633" t="e">
        <f t="shared" si="149"/>
        <v>#N/A</v>
      </c>
      <c r="AF633" t="e">
        <f t="shared" si="150"/>
        <v>#N/A</v>
      </c>
      <c r="AG633" s="25" t="e">
        <f t="shared" si="151"/>
        <v>#DIV/0!</v>
      </c>
      <c r="AH633" s="25">
        <v>0</v>
      </c>
      <c r="AI633" s="25">
        <v>0</v>
      </c>
      <c r="AJ633" s="25" t="e">
        <f t="shared" si="152"/>
        <v>#N/A</v>
      </c>
      <c r="AK633" s="28">
        <f>'GT Data'!N635</f>
        <v>0</v>
      </c>
      <c r="AL633" s="25" t="e">
        <f t="shared" si="153"/>
        <v>#DIV/0!</v>
      </c>
      <c r="AM633" s="25" t="e">
        <f t="shared" si="154"/>
        <v>#DIV/0!</v>
      </c>
      <c r="AN633" s="25" t="e">
        <f t="shared" si="155"/>
        <v>#DIV/0!</v>
      </c>
      <c r="AO633" s="25">
        <v>0</v>
      </c>
      <c r="AP633" s="25">
        <v>0</v>
      </c>
      <c r="AQ633" s="25">
        <v>0</v>
      </c>
    </row>
    <row r="634" spans="1:43" x14ac:dyDescent="0.3">
      <c r="A634">
        <f>'Calculated Tab Properties'!A634</f>
        <v>0</v>
      </c>
      <c r="B634">
        <f>'Calculated Tab Properties'!B634</f>
        <v>0</v>
      </c>
      <c r="C634">
        <f>'Calculated Tab Properties'!C634</f>
        <v>0</v>
      </c>
      <c r="D634">
        <f>'Calculated Tab Properties'!D634</f>
        <v>0</v>
      </c>
      <c r="E634">
        <f>'Calculated Tab Properties'!E634</f>
        <v>0</v>
      </c>
      <c r="F634">
        <f>'Calculated Tab Properties'!F634</f>
        <v>0</v>
      </c>
      <c r="G634">
        <f>'Calculated Tab Properties'!G634</f>
        <v>0</v>
      </c>
      <c r="H634">
        <f>'Calculated Tab Properties'!H634</f>
        <v>0</v>
      </c>
      <c r="I634">
        <f>'Calculated Tab Properties'!I634</f>
        <v>0</v>
      </c>
      <c r="J634" s="20" t="e">
        <f>'Calculated Tab Properties'!J634</f>
        <v>#DIV/0!</v>
      </c>
      <c r="K634">
        <v>0</v>
      </c>
      <c r="L634">
        <v>0</v>
      </c>
      <c r="M634">
        <v>0</v>
      </c>
      <c r="N634">
        <v>0</v>
      </c>
      <c r="O634" s="27">
        <v>0</v>
      </c>
      <c r="P634" s="27">
        <v>0</v>
      </c>
      <c r="Q634">
        <v>0</v>
      </c>
      <c r="R634" t="e">
        <f>'Calculated Tab Properties'!R634</f>
        <v>#DIV/0!</v>
      </c>
      <c r="T634" s="30" t="e">
        <f>VLOOKUP('GEOMETRIC INPUTS'!D634,'Pressure Calculations'!$A$22:$B$61,2,TRUE)</f>
        <v>#N/A</v>
      </c>
      <c r="U634" s="30" t="e">
        <f>VLOOKUP('GEOMETRIC INPUTS'!D634,'Pressure Calculations'!$C$22:$D$61,2,TRUE)</f>
        <v>#N/A</v>
      </c>
      <c r="V634" t="e">
        <f>T634*'GEOMETRIC INPUTS'!S634</f>
        <v>#N/A</v>
      </c>
      <c r="W634" s="27" t="e">
        <f>U634*'GEOMETRIC INPUTS'!R634</f>
        <v>#N/A</v>
      </c>
      <c r="X634" s="27" t="e">
        <f t="shared" si="143"/>
        <v>#N/A</v>
      </c>
      <c r="Y634" s="27" t="e">
        <f t="shared" si="144"/>
        <v>#N/A</v>
      </c>
      <c r="Z634" s="27" t="e">
        <f t="shared" si="145"/>
        <v>#DIV/0!</v>
      </c>
      <c r="AA634" s="27" t="e">
        <f t="shared" si="146"/>
        <v>#DIV/0!</v>
      </c>
      <c r="AB634" s="27" t="e">
        <f t="shared" si="147"/>
        <v>#DIV/0!</v>
      </c>
      <c r="AC634" t="e">
        <f t="shared" si="148"/>
        <v>#N/A</v>
      </c>
      <c r="AD634" s="28">
        <f>'GT Data'!D636</f>
        <v>0</v>
      </c>
      <c r="AE634" t="e">
        <f t="shared" si="149"/>
        <v>#N/A</v>
      </c>
      <c r="AF634" t="e">
        <f t="shared" si="150"/>
        <v>#N/A</v>
      </c>
      <c r="AG634" s="25" t="e">
        <f t="shared" si="151"/>
        <v>#DIV/0!</v>
      </c>
      <c r="AH634" s="25">
        <v>0</v>
      </c>
      <c r="AI634" s="25">
        <v>0</v>
      </c>
      <c r="AJ634" s="25" t="e">
        <f t="shared" si="152"/>
        <v>#N/A</v>
      </c>
      <c r="AK634" s="28">
        <f>'GT Data'!N636</f>
        <v>0</v>
      </c>
      <c r="AL634" s="25" t="e">
        <f t="shared" si="153"/>
        <v>#DIV/0!</v>
      </c>
      <c r="AM634" s="25" t="e">
        <f t="shared" si="154"/>
        <v>#DIV/0!</v>
      </c>
      <c r="AN634" s="25" t="e">
        <f t="shared" si="155"/>
        <v>#DIV/0!</v>
      </c>
      <c r="AO634" s="25">
        <v>0</v>
      </c>
      <c r="AP634" s="25">
        <v>0</v>
      </c>
      <c r="AQ634" s="25">
        <v>0</v>
      </c>
    </row>
    <row r="635" spans="1:43" x14ac:dyDescent="0.3">
      <c r="A635">
        <f>'Calculated Tab Properties'!A635</f>
        <v>0</v>
      </c>
      <c r="B635">
        <f>'Calculated Tab Properties'!B635</f>
        <v>0</v>
      </c>
      <c r="C635">
        <f>'Calculated Tab Properties'!C635</f>
        <v>0</v>
      </c>
      <c r="D635">
        <f>'Calculated Tab Properties'!D635</f>
        <v>0</v>
      </c>
      <c r="E635">
        <f>'Calculated Tab Properties'!E635</f>
        <v>0</v>
      </c>
      <c r="F635">
        <f>'Calculated Tab Properties'!F635</f>
        <v>0</v>
      </c>
      <c r="G635">
        <f>'Calculated Tab Properties'!G635</f>
        <v>0</v>
      </c>
      <c r="H635">
        <f>'Calculated Tab Properties'!H635</f>
        <v>0</v>
      </c>
      <c r="I635">
        <f>'Calculated Tab Properties'!I635</f>
        <v>0</v>
      </c>
      <c r="J635" s="20" t="e">
        <f>'Calculated Tab Properties'!J635</f>
        <v>#DIV/0!</v>
      </c>
      <c r="K635">
        <v>0</v>
      </c>
      <c r="L635">
        <v>0</v>
      </c>
      <c r="M635">
        <v>0</v>
      </c>
      <c r="N635">
        <v>0</v>
      </c>
      <c r="O635" s="27">
        <v>0</v>
      </c>
      <c r="P635" s="27">
        <v>0</v>
      </c>
      <c r="Q635">
        <v>0</v>
      </c>
      <c r="R635" t="e">
        <f>'Calculated Tab Properties'!R635</f>
        <v>#DIV/0!</v>
      </c>
      <c r="T635" s="30" t="e">
        <f>VLOOKUP('GEOMETRIC INPUTS'!D635,'Pressure Calculations'!$A$22:$B$61,2,TRUE)</f>
        <v>#N/A</v>
      </c>
      <c r="U635" s="30" t="e">
        <f>VLOOKUP('GEOMETRIC INPUTS'!D635,'Pressure Calculations'!$C$22:$D$61,2,TRUE)</f>
        <v>#N/A</v>
      </c>
      <c r="V635" t="e">
        <f>T635*'GEOMETRIC INPUTS'!S635</f>
        <v>#N/A</v>
      </c>
      <c r="W635" s="27" t="e">
        <f>U635*'GEOMETRIC INPUTS'!R635</f>
        <v>#N/A</v>
      </c>
      <c r="X635" s="27" t="e">
        <f t="shared" si="143"/>
        <v>#N/A</v>
      </c>
      <c r="Y635" s="27" t="e">
        <f t="shared" si="144"/>
        <v>#N/A</v>
      </c>
      <c r="Z635" s="27" t="e">
        <f t="shared" si="145"/>
        <v>#DIV/0!</v>
      </c>
      <c r="AA635" s="27" t="e">
        <f t="shared" si="146"/>
        <v>#DIV/0!</v>
      </c>
      <c r="AB635" s="27" t="e">
        <f t="shared" si="147"/>
        <v>#DIV/0!</v>
      </c>
      <c r="AC635" t="e">
        <f t="shared" si="148"/>
        <v>#N/A</v>
      </c>
      <c r="AD635" s="28">
        <f>'GT Data'!D637</f>
        <v>0</v>
      </c>
      <c r="AE635" t="e">
        <f t="shared" si="149"/>
        <v>#N/A</v>
      </c>
      <c r="AF635" t="e">
        <f t="shared" si="150"/>
        <v>#N/A</v>
      </c>
      <c r="AG635" s="25" t="e">
        <f t="shared" si="151"/>
        <v>#DIV/0!</v>
      </c>
      <c r="AH635" s="25">
        <v>0</v>
      </c>
      <c r="AI635" s="25">
        <v>0</v>
      </c>
      <c r="AJ635" s="25" t="e">
        <f t="shared" si="152"/>
        <v>#N/A</v>
      </c>
      <c r="AK635" s="28">
        <f>'GT Data'!N637</f>
        <v>0</v>
      </c>
      <c r="AL635" s="25" t="e">
        <f t="shared" si="153"/>
        <v>#DIV/0!</v>
      </c>
      <c r="AM635" s="25" t="e">
        <f t="shared" si="154"/>
        <v>#DIV/0!</v>
      </c>
      <c r="AN635" s="25" t="e">
        <f t="shared" si="155"/>
        <v>#DIV/0!</v>
      </c>
      <c r="AO635" s="25">
        <v>0</v>
      </c>
      <c r="AP635" s="25">
        <v>0</v>
      </c>
      <c r="AQ635" s="25">
        <v>0</v>
      </c>
    </row>
    <row r="636" spans="1:43" x14ac:dyDescent="0.3">
      <c r="A636">
        <f>'Calculated Tab Properties'!A636</f>
        <v>0</v>
      </c>
      <c r="B636">
        <f>'Calculated Tab Properties'!B636</f>
        <v>0</v>
      </c>
      <c r="C636">
        <f>'Calculated Tab Properties'!C636</f>
        <v>0</v>
      </c>
      <c r="D636">
        <f>'Calculated Tab Properties'!D636</f>
        <v>0</v>
      </c>
      <c r="E636">
        <f>'Calculated Tab Properties'!E636</f>
        <v>0</v>
      </c>
      <c r="F636">
        <f>'Calculated Tab Properties'!F636</f>
        <v>0</v>
      </c>
      <c r="G636">
        <f>'Calculated Tab Properties'!G636</f>
        <v>0</v>
      </c>
      <c r="H636">
        <f>'Calculated Tab Properties'!H636</f>
        <v>0</v>
      </c>
      <c r="I636">
        <f>'Calculated Tab Properties'!I636</f>
        <v>0</v>
      </c>
      <c r="J636" s="20" t="e">
        <f>'Calculated Tab Properties'!J636</f>
        <v>#DIV/0!</v>
      </c>
      <c r="K636">
        <v>0</v>
      </c>
      <c r="L636">
        <v>0</v>
      </c>
      <c r="M636">
        <v>0</v>
      </c>
      <c r="N636">
        <v>0</v>
      </c>
      <c r="O636" s="27">
        <v>0</v>
      </c>
      <c r="P636" s="27">
        <v>0</v>
      </c>
      <c r="Q636">
        <v>0</v>
      </c>
      <c r="R636" t="e">
        <f>'Calculated Tab Properties'!R636</f>
        <v>#DIV/0!</v>
      </c>
      <c r="T636" s="30" t="e">
        <f>VLOOKUP('GEOMETRIC INPUTS'!D636,'Pressure Calculations'!$A$22:$B$61,2,TRUE)</f>
        <v>#N/A</v>
      </c>
      <c r="U636" s="30" t="e">
        <f>VLOOKUP('GEOMETRIC INPUTS'!D636,'Pressure Calculations'!$C$22:$D$61,2,TRUE)</f>
        <v>#N/A</v>
      </c>
      <c r="V636" t="e">
        <f>T636*'GEOMETRIC INPUTS'!S636</f>
        <v>#N/A</v>
      </c>
      <c r="W636" s="27" t="e">
        <f>U636*'GEOMETRIC INPUTS'!R636</f>
        <v>#N/A</v>
      </c>
      <c r="X636" s="27" t="e">
        <f t="shared" si="143"/>
        <v>#N/A</v>
      </c>
      <c r="Y636" s="27" t="e">
        <f t="shared" si="144"/>
        <v>#N/A</v>
      </c>
      <c r="Z636" s="27" t="e">
        <f t="shared" si="145"/>
        <v>#DIV/0!</v>
      </c>
      <c r="AA636" s="27" t="e">
        <f t="shared" si="146"/>
        <v>#DIV/0!</v>
      </c>
      <c r="AB636" s="27" t="e">
        <f t="shared" si="147"/>
        <v>#DIV/0!</v>
      </c>
      <c r="AC636" t="e">
        <f t="shared" si="148"/>
        <v>#N/A</v>
      </c>
      <c r="AD636" s="28">
        <f>'GT Data'!D638</f>
        <v>0</v>
      </c>
      <c r="AE636" t="e">
        <f t="shared" si="149"/>
        <v>#N/A</v>
      </c>
      <c r="AF636" t="e">
        <f t="shared" si="150"/>
        <v>#N/A</v>
      </c>
      <c r="AG636" s="25" t="e">
        <f t="shared" si="151"/>
        <v>#DIV/0!</v>
      </c>
      <c r="AH636" s="25">
        <v>0</v>
      </c>
      <c r="AI636" s="25">
        <v>0</v>
      </c>
      <c r="AJ636" s="25" t="e">
        <f t="shared" si="152"/>
        <v>#N/A</v>
      </c>
      <c r="AK636" s="28">
        <f>'GT Data'!N638</f>
        <v>0</v>
      </c>
      <c r="AL636" s="25" t="e">
        <f t="shared" si="153"/>
        <v>#DIV/0!</v>
      </c>
      <c r="AM636" s="25" t="e">
        <f t="shared" si="154"/>
        <v>#DIV/0!</v>
      </c>
      <c r="AN636" s="25" t="e">
        <f t="shared" si="155"/>
        <v>#DIV/0!</v>
      </c>
      <c r="AO636" s="25">
        <v>0</v>
      </c>
      <c r="AP636" s="25">
        <v>0</v>
      </c>
      <c r="AQ636" s="25">
        <v>0</v>
      </c>
    </row>
    <row r="637" spans="1:43" x14ac:dyDescent="0.3">
      <c r="A637">
        <f>'Calculated Tab Properties'!A637</f>
        <v>0</v>
      </c>
      <c r="B637">
        <f>'Calculated Tab Properties'!B637</f>
        <v>0</v>
      </c>
      <c r="C637">
        <f>'Calculated Tab Properties'!C637</f>
        <v>0</v>
      </c>
      <c r="D637">
        <f>'Calculated Tab Properties'!D637</f>
        <v>0</v>
      </c>
      <c r="E637">
        <f>'Calculated Tab Properties'!E637</f>
        <v>0</v>
      </c>
      <c r="F637">
        <f>'Calculated Tab Properties'!F637</f>
        <v>0</v>
      </c>
      <c r="G637">
        <f>'Calculated Tab Properties'!G637</f>
        <v>0</v>
      </c>
      <c r="H637">
        <f>'Calculated Tab Properties'!H637</f>
        <v>0</v>
      </c>
      <c r="I637">
        <f>'Calculated Tab Properties'!I637</f>
        <v>0</v>
      </c>
      <c r="J637" s="20" t="e">
        <f>'Calculated Tab Properties'!J637</f>
        <v>#DIV/0!</v>
      </c>
      <c r="K637">
        <v>0</v>
      </c>
      <c r="L637">
        <v>0</v>
      </c>
      <c r="M637">
        <v>0</v>
      </c>
      <c r="N637">
        <v>0</v>
      </c>
      <c r="O637" s="27">
        <v>0</v>
      </c>
      <c r="P637" s="27">
        <v>0</v>
      </c>
      <c r="Q637">
        <v>0</v>
      </c>
      <c r="R637" t="e">
        <f>'Calculated Tab Properties'!R637</f>
        <v>#DIV/0!</v>
      </c>
      <c r="T637" s="30" t="e">
        <f>VLOOKUP('GEOMETRIC INPUTS'!D637,'Pressure Calculations'!$A$22:$B$61,2,TRUE)</f>
        <v>#N/A</v>
      </c>
      <c r="U637" s="30" t="e">
        <f>VLOOKUP('GEOMETRIC INPUTS'!D637,'Pressure Calculations'!$C$22:$D$61,2,TRUE)</f>
        <v>#N/A</v>
      </c>
      <c r="V637" t="e">
        <f>T637*'GEOMETRIC INPUTS'!S637</f>
        <v>#N/A</v>
      </c>
      <c r="W637" s="27" t="e">
        <f>U637*'GEOMETRIC INPUTS'!R637</f>
        <v>#N/A</v>
      </c>
      <c r="X637" s="27" t="e">
        <f t="shared" si="143"/>
        <v>#N/A</v>
      </c>
      <c r="Y637" s="27" t="e">
        <f t="shared" si="144"/>
        <v>#N/A</v>
      </c>
      <c r="Z637" s="27" t="e">
        <f t="shared" si="145"/>
        <v>#DIV/0!</v>
      </c>
      <c r="AA637" s="27" t="e">
        <f t="shared" si="146"/>
        <v>#DIV/0!</v>
      </c>
      <c r="AB637" s="27" t="e">
        <f t="shared" si="147"/>
        <v>#DIV/0!</v>
      </c>
      <c r="AC637" t="e">
        <f t="shared" si="148"/>
        <v>#N/A</v>
      </c>
      <c r="AD637" s="28">
        <f>'GT Data'!D639</f>
        <v>0</v>
      </c>
      <c r="AE637" t="e">
        <f t="shared" si="149"/>
        <v>#N/A</v>
      </c>
      <c r="AF637" t="e">
        <f t="shared" si="150"/>
        <v>#N/A</v>
      </c>
      <c r="AG637" s="25" t="e">
        <f t="shared" si="151"/>
        <v>#DIV/0!</v>
      </c>
      <c r="AH637" s="25">
        <v>0</v>
      </c>
      <c r="AI637" s="25">
        <v>0</v>
      </c>
      <c r="AJ637" s="25" t="e">
        <f t="shared" si="152"/>
        <v>#N/A</v>
      </c>
      <c r="AK637" s="28">
        <f>'GT Data'!N639</f>
        <v>0</v>
      </c>
      <c r="AL637" s="25" t="e">
        <f t="shared" si="153"/>
        <v>#DIV/0!</v>
      </c>
      <c r="AM637" s="25" t="e">
        <f t="shared" si="154"/>
        <v>#DIV/0!</v>
      </c>
      <c r="AN637" s="25" t="e">
        <f t="shared" si="155"/>
        <v>#DIV/0!</v>
      </c>
      <c r="AO637" s="25">
        <v>0</v>
      </c>
      <c r="AP637" s="25">
        <v>0</v>
      </c>
      <c r="AQ637" s="25">
        <v>0</v>
      </c>
    </row>
    <row r="638" spans="1:43" x14ac:dyDescent="0.3">
      <c r="A638">
        <f>'Calculated Tab Properties'!A638</f>
        <v>0</v>
      </c>
      <c r="B638">
        <f>'Calculated Tab Properties'!B638</f>
        <v>0</v>
      </c>
      <c r="C638">
        <f>'Calculated Tab Properties'!C638</f>
        <v>0</v>
      </c>
      <c r="D638">
        <f>'Calculated Tab Properties'!D638</f>
        <v>0</v>
      </c>
      <c r="E638">
        <f>'Calculated Tab Properties'!E638</f>
        <v>0</v>
      </c>
      <c r="F638">
        <f>'Calculated Tab Properties'!F638</f>
        <v>0</v>
      </c>
      <c r="G638">
        <f>'Calculated Tab Properties'!G638</f>
        <v>0</v>
      </c>
      <c r="H638">
        <f>'Calculated Tab Properties'!H638</f>
        <v>0</v>
      </c>
      <c r="I638">
        <f>'Calculated Tab Properties'!I638</f>
        <v>0</v>
      </c>
      <c r="J638" s="20" t="e">
        <f>'Calculated Tab Properties'!J638</f>
        <v>#DIV/0!</v>
      </c>
      <c r="K638">
        <v>0</v>
      </c>
      <c r="L638">
        <v>0</v>
      </c>
      <c r="M638">
        <v>0</v>
      </c>
      <c r="N638">
        <v>0</v>
      </c>
      <c r="O638" s="27">
        <v>0</v>
      </c>
      <c r="P638" s="27">
        <v>0</v>
      </c>
      <c r="Q638">
        <v>0</v>
      </c>
      <c r="R638" t="e">
        <f>'Calculated Tab Properties'!R638</f>
        <v>#DIV/0!</v>
      </c>
      <c r="T638" s="30" t="e">
        <f>VLOOKUP('GEOMETRIC INPUTS'!D638,'Pressure Calculations'!$A$22:$B$61,2,TRUE)</f>
        <v>#N/A</v>
      </c>
      <c r="U638" s="30" t="e">
        <f>VLOOKUP('GEOMETRIC INPUTS'!D638,'Pressure Calculations'!$C$22:$D$61,2,TRUE)</f>
        <v>#N/A</v>
      </c>
      <c r="V638" t="e">
        <f>T638*'GEOMETRIC INPUTS'!S638</f>
        <v>#N/A</v>
      </c>
      <c r="W638" s="27" t="e">
        <f>U638*'GEOMETRIC INPUTS'!R638</f>
        <v>#N/A</v>
      </c>
      <c r="X638" s="27" t="e">
        <f t="shared" si="143"/>
        <v>#N/A</v>
      </c>
      <c r="Y638" s="27" t="e">
        <f t="shared" si="144"/>
        <v>#N/A</v>
      </c>
      <c r="Z638" s="27" t="e">
        <f t="shared" si="145"/>
        <v>#DIV/0!</v>
      </c>
      <c r="AA638" s="27" t="e">
        <f t="shared" si="146"/>
        <v>#DIV/0!</v>
      </c>
      <c r="AB638" s="27" t="e">
        <f t="shared" si="147"/>
        <v>#DIV/0!</v>
      </c>
      <c r="AC638" t="e">
        <f t="shared" si="148"/>
        <v>#N/A</v>
      </c>
      <c r="AD638" s="28">
        <f>'GT Data'!D640</f>
        <v>0</v>
      </c>
      <c r="AE638" t="e">
        <f t="shared" si="149"/>
        <v>#N/A</v>
      </c>
      <c r="AF638" t="e">
        <f t="shared" si="150"/>
        <v>#N/A</v>
      </c>
      <c r="AG638" s="25" t="e">
        <f t="shared" si="151"/>
        <v>#DIV/0!</v>
      </c>
      <c r="AH638" s="25">
        <v>0</v>
      </c>
      <c r="AI638" s="25">
        <v>0</v>
      </c>
      <c r="AJ638" s="25" t="e">
        <f t="shared" si="152"/>
        <v>#N/A</v>
      </c>
      <c r="AK638" s="28">
        <f>'GT Data'!N640</f>
        <v>0</v>
      </c>
      <c r="AL638" s="25" t="e">
        <f t="shared" si="153"/>
        <v>#DIV/0!</v>
      </c>
      <c r="AM638" s="25" t="e">
        <f t="shared" si="154"/>
        <v>#DIV/0!</v>
      </c>
      <c r="AN638" s="25" t="e">
        <f t="shared" si="155"/>
        <v>#DIV/0!</v>
      </c>
      <c r="AO638" s="25">
        <v>0</v>
      </c>
      <c r="AP638" s="25">
        <v>0</v>
      </c>
      <c r="AQ638" s="25">
        <v>0</v>
      </c>
    </row>
    <row r="639" spans="1:43" x14ac:dyDescent="0.3">
      <c r="A639">
        <f>'Calculated Tab Properties'!A639</f>
        <v>0</v>
      </c>
      <c r="B639">
        <f>'Calculated Tab Properties'!B639</f>
        <v>0</v>
      </c>
      <c r="C639">
        <f>'Calculated Tab Properties'!C639</f>
        <v>0</v>
      </c>
      <c r="D639">
        <f>'Calculated Tab Properties'!D639</f>
        <v>0</v>
      </c>
      <c r="E639">
        <f>'Calculated Tab Properties'!E639</f>
        <v>0</v>
      </c>
      <c r="F639">
        <f>'Calculated Tab Properties'!F639</f>
        <v>0</v>
      </c>
      <c r="G639">
        <f>'Calculated Tab Properties'!G639</f>
        <v>0</v>
      </c>
      <c r="H639">
        <f>'Calculated Tab Properties'!H639</f>
        <v>0</v>
      </c>
      <c r="I639">
        <f>'Calculated Tab Properties'!I639</f>
        <v>0</v>
      </c>
      <c r="J639" s="20" t="e">
        <f>'Calculated Tab Properties'!J639</f>
        <v>#DIV/0!</v>
      </c>
      <c r="K639">
        <v>0</v>
      </c>
      <c r="L639">
        <v>0</v>
      </c>
      <c r="M639">
        <v>0</v>
      </c>
      <c r="N639">
        <v>0</v>
      </c>
      <c r="O639" s="27">
        <v>0</v>
      </c>
      <c r="P639" s="27">
        <v>0</v>
      </c>
      <c r="Q639">
        <v>0</v>
      </c>
      <c r="R639" t="e">
        <f>'Calculated Tab Properties'!R639</f>
        <v>#DIV/0!</v>
      </c>
      <c r="T639" s="30" t="e">
        <f>VLOOKUP('GEOMETRIC INPUTS'!D639,'Pressure Calculations'!$A$22:$B$61,2,TRUE)</f>
        <v>#N/A</v>
      </c>
      <c r="U639" s="30" t="e">
        <f>VLOOKUP('GEOMETRIC INPUTS'!D639,'Pressure Calculations'!$C$22:$D$61,2,TRUE)</f>
        <v>#N/A</v>
      </c>
      <c r="V639" t="e">
        <f>T639*'GEOMETRIC INPUTS'!S639</f>
        <v>#N/A</v>
      </c>
      <c r="W639" s="27" t="e">
        <f>U639*'GEOMETRIC INPUTS'!R639</f>
        <v>#N/A</v>
      </c>
      <c r="X639" s="27" t="e">
        <f t="shared" si="143"/>
        <v>#N/A</v>
      </c>
      <c r="Y639" s="27" t="e">
        <f t="shared" si="144"/>
        <v>#N/A</v>
      </c>
      <c r="Z639" s="27" t="e">
        <f t="shared" si="145"/>
        <v>#DIV/0!</v>
      </c>
      <c r="AA639" s="27" t="e">
        <f t="shared" si="146"/>
        <v>#DIV/0!</v>
      </c>
      <c r="AB639" s="27" t="e">
        <f t="shared" si="147"/>
        <v>#DIV/0!</v>
      </c>
      <c r="AC639" t="e">
        <f t="shared" si="148"/>
        <v>#N/A</v>
      </c>
      <c r="AD639" s="28">
        <f>'GT Data'!D641</f>
        <v>0</v>
      </c>
      <c r="AE639" t="e">
        <f t="shared" si="149"/>
        <v>#N/A</v>
      </c>
      <c r="AF639" t="e">
        <f t="shared" si="150"/>
        <v>#N/A</v>
      </c>
      <c r="AG639" s="25" t="e">
        <f t="shared" si="151"/>
        <v>#DIV/0!</v>
      </c>
      <c r="AH639" s="25">
        <v>0</v>
      </c>
      <c r="AI639" s="25">
        <v>0</v>
      </c>
      <c r="AJ639" s="25" t="e">
        <f t="shared" si="152"/>
        <v>#N/A</v>
      </c>
      <c r="AK639" s="28">
        <f>'GT Data'!N641</f>
        <v>0</v>
      </c>
      <c r="AL639" s="25" t="e">
        <f t="shared" si="153"/>
        <v>#DIV/0!</v>
      </c>
      <c r="AM639" s="25" t="e">
        <f t="shared" si="154"/>
        <v>#DIV/0!</v>
      </c>
      <c r="AN639" s="25" t="e">
        <f t="shared" si="155"/>
        <v>#DIV/0!</v>
      </c>
      <c r="AO639" s="25">
        <v>0</v>
      </c>
      <c r="AP639" s="25">
        <v>0</v>
      </c>
      <c r="AQ639" s="25">
        <v>0</v>
      </c>
    </row>
    <row r="640" spans="1:43" x14ac:dyDescent="0.3">
      <c r="A640">
        <f>'Calculated Tab Properties'!A640</f>
        <v>0</v>
      </c>
      <c r="B640">
        <f>'Calculated Tab Properties'!B640</f>
        <v>0</v>
      </c>
      <c r="C640">
        <f>'Calculated Tab Properties'!C640</f>
        <v>0</v>
      </c>
      <c r="D640">
        <f>'Calculated Tab Properties'!D640</f>
        <v>0</v>
      </c>
      <c r="E640">
        <f>'Calculated Tab Properties'!E640</f>
        <v>0</v>
      </c>
      <c r="F640">
        <f>'Calculated Tab Properties'!F640</f>
        <v>0</v>
      </c>
      <c r="G640">
        <f>'Calculated Tab Properties'!G640</f>
        <v>0</v>
      </c>
      <c r="H640">
        <f>'Calculated Tab Properties'!H640</f>
        <v>0</v>
      </c>
      <c r="I640">
        <f>'Calculated Tab Properties'!I640</f>
        <v>0</v>
      </c>
      <c r="J640" s="20" t="e">
        <f>'Calculated Tab Properties'!J640</f>
        <v>#DIV/0!</v>
      </c>
      <c r="K640">
        <v>0</v>
      </c>
      <c r="L640">
        <v>0</v>
      </c>
      <c r="M640">
        <v>0</v>
      </c>
      <c r="N640">
        <v>0</v>
      </c>
      <c r="O640" s="27">
        <v>0</v>
      </c>
      <c r="P640" s="27">
        <v>0</v>
      </c>
      <c r="Q640">
        <v>0</v>
      </c>
      <c r="R640" t="e">
        <f>'Calculated Tab Properties'!R640</f>
        <v>#DIV/0!</v>
      </c>
      <c r="T640" s="30" t="e">
        <f>VLOOKUP('GEOMETRIC INPUTS'!D640,'Pressure Calculations'!$A$22:$B$61,2,TRUE)</f>
        <v>#N/A</v>
      </c>
      <c r="U640" s="30" t="e">
        <f>VLOOKUP('GEOMETRIC INPUTS'!D640,'Pressure Calculations'!$C$22:$D$61,2,TRUE)</f>
        <v>#N/A</v>
      </c>
      <c r="V640" t="e">
        <f>T640*'GEOMETRIC INPUTS'!S640</f>
        <v>#N/A</v>
      </c>
      <c r="W640" s="27" t="e">
        <f>U640*'GEOMETRIC INPUTS'!R640</f>
        <v>#N/A</v>
      </c>
      <c r="X640" s="27" t="e">
        <f t="shared" si="143"/>
        <v>#N/A</v>
      </c>
      <c r="Y640" s="27" t="e">
        <f t="shared" si="144"/>
        <v>#N/A</v>
      </c>
      <c r="Z640" s="27" t="e">
        <f t="shared" si="145"/>
        <v>#DIV/0!</v>
      </c>
      <c r="AA640" s="27" t="e">
        <f t="shared" si="146"/>
        <v>#DIV/0!</v>
      </c>
      <c r="AB640" s="27" t="e">
        <f t="shared" si="147"/>
        <v>#DIV/0!</v>
      </c>
      <c r="AC640" t="e">
        <f t="shared" si="148"/>
        <v>#N/A</v>
      </c>
      <c r="AD640" s="28">
        <f>'GT Data'!D642</f>
        <v>0</v>
      </c>
      <c r="AE640" t="e">
        <f t="shared" si="149"/>
        <v>#N/A</v>
      </c>
      <c r="AF640" t="e">
        <f t="shared" si="150"/>
        <v>#N/A</v>
      </c>
      <c r="AG640" s="25" t="e">
        <f t="shared" si="151"/>
        <v>#DIV/0!</v>
      </c>
      <c r="AH640" s="25">
        <v>0</v>
      </c>
      <c r="AI640" s="25">
        <v>0</v>
      </c>
      <c r="AJ640" s="25" t="e">
        <f t="shared" si="152"/>
        <v>#N/A</v>
      </c>
      <c r="AK640" s="28">
        <f>'GT Data'!N642</f>
        <v>0</v>
      </c>
      <c r="AL640" s="25" t="e">
        <f t="shared" si="153"/>
        <v>#DIV/0!</v>
      </c>
      <c r="AM640" s="25" t="e">
        <f t="shared" si="154"/>
        <v>#DIV/0!</v>
      </c>
      <c r="AN640" s="25" t="e">
        <f t="shared" si="155"/>
        <v>#DIV/0!</v>
      </c>
      <c r="AO640" s="25">
        <v>0</v>
      </c>
      <c r="AP640" s="25">
        <v>0</v>
      </c>
      <c r="AQ640" s="25">
        <v>0</v>
      </c>
    </row>
    <row r="641" spans="1:43" x14ac:dyDescent="0.3">
      <c r="A641">
        <f>'Calculated Tab Properties'!A641</f>
        <v>0</v>
      </c>
      <c r="B641">
        <f>'Calculated Tab Properties'!B641</f>
        <v>0</v>
      </c>
      <c r="C641">
        <f>'Calculated Tab Properties'!C641</f>
        <v>0</v>
      </c>
      <c r="D641">
        <f>'Calculated Tab Properties'!D641</f>
        <v>0</v>
      </c>
      <c r="E641">
        <f>'Calculated Tab Properties'!E641</f>
        <v>0</v>
      </c>
      <c r="F641">
        <f>'Calculated Tab Properties'!F641</f>
        <v>0</v>
      </c>
      <c r="G641">
        <f>'Calculated Tab Properties'!G641</f>
        <v>0</v>
      </c>
      <c r="H641">
        <f>'Calculated Tab Properties'!H641</f>
        <v>0</v>
      </c>
      <c r="I641">
        <f>'Calculated Tab Properties'!I641</f>
        <v>0</v>
      </c>
      <c r="J641" s="20" t="e">
        <f>'Calculated Tab Properties'!J641</f>
        <v>#DIV/0!</v>
      </c>
      <c r="K641">
        <v>0</v>
      </c>
      <c r="L641">
        <v>0</v>
      </c>
      <c r="M641">
        <v>0</v>
      </c>
      <c r="N641">
        <v>0</v>
      </c>
      <c r="O641" s="27">
        <v>0</v>
      </c>
      <c r="P641" s="27">
        <v>0</v>
      </c>
      <c r="Q641">
        <v>0</v>
      </c>
      <c r="R641" t="e">
        <f>'Calculated Tab Properties'!R641</f>
        <v>#DIV/0!</v>
      </c>
      <c r="T641" s="30" t="e">
        <f>VLOOKUP('GEOMETRIC INPUTS'!D641,'Pressure Calculations'!$A$22:$B$61,2,TRUE)</f>
        <v>#N/A</v>
      </c>
      <c r="U641" s="30" t="e">
        <f>VLOOKUP('GEOMETRIC INPUTS'!D641,'Pressure Calculations'!$C$22:$D$61,2,TRUE)</f>
        <v>#N/A</v>
      </c>
      <c r="V641" t="e">
        <f>T641*'GEOMETRIC INPUTS'!S641</f>
        <v>#N/A</v>
      </c>
      <c r="W641" s="27" t="e">
        <f>U641*'GEOMETRIC INPUTS'!R641</f>
        <v>#N/A</v>
      </c>
      <c r="X641" s="27" t="e">
        <f t="shared" si="143"/>
        <v>#N/A</v>
      </c>
      <c r="Y641" s="27" t="e">
        <f t="shared" si="144"/>
        <v>#N/A</v>
      </c>
      <c r="Z641" s="27" t="e">
        <f t="shared" si="145"/>
        <v>#DIV/0!</v>
      </c>
      <c r="AA641" s="27" t="e">
        <f t="shared" si="146"/>
        <v>#DIV/0!</v>
      </c>
      <c r="AB641" s="27" t="e">
        <f t="shared" si="147"/>
        <v>#DIV/0!</v>
      </c>
      <c r="AC641" t="e">
        <f t="shared" si="148"/>
        <v>#N/A</v>
      </c>
      <c r="AD641" s="28">
        <f>'GT Data'!D643</f>
        <v>0</v>
      </c>
      <c r="AE641" t="e">
        <f t="shared" si="149"/>
        <v>#N/A</v>
      </c>
      <c r="AF641" t="e">
        <f t="shared" si="150"/>
        <v>#N/A</v>
      </c>
      <c r="AG641" s="25" t="e">
        <f t="shared" si="151"/>
        <v>#DIV/0!</v>
      </c>
      <c r="AH641" s="25">
        <v>0</v>
      </c>
      <c r="AI641" s="25">
        <v>0</v>
      </c>
      <c r="AJ641" s="25" t="e">
        <f t="shared" si="152"/>
        <v>#N/A</v>
      </c>
      <c r="AK641" s="28">
        <f>'GT Data'!N643</f>
        <v>0</v>
      </c>
      <c r="AL641" s="25" t="e">
        <f t="shared" si="153"/>
        <v>#DIV/0!</v>
      </c>
      <c r="AM641" s="25" t="e">
        <f t="shared" si="154"/>
        <v>#DIV/0!</v>
      </c>
      <c r="AN641" s="25" t="e">
        <f t="shared" si="155"/>
        <v>#DIV/0!</v>
      </c>
      <c r="AO641" s="25">
        <v>0</v>
      </c>
      <c r="AP641" s="25">
        <v>0</v>
      </c>
      <c r="AQ641" s="25">
        <v>0</v>
      </c>
    </row>
    <row r="642" spans="1:43" x14ac:dyDescent="0.3">
      <c r="A642">
        <f>'Calculated Tab Properties'!A642</f>
        <v>0</v>
      </c>
      <c r="B642">
        <f>'Calculated Tab Properties'!B642</f>
        <v>0</v>
      </c>
      <c r="C642">
        <f>'Calculated Tab Properties'!C642</f>
        <v>0</v>
      </c>
      <c r="D642">
        <f>'Calculated Tab Properties'!D642</f>
        <v>0</v>
      </c>
      <c r="E642">
        <f>'Calculated Tab Properties'!E642</f>
        <v>0</v>
      </c>
      <c r="F642">
        <f>'Calculated Tab Properties'!F642</f>
        <v>0</v>
      </c>
      <c r="G642">
        <f>'Calculated Tab Properties'!G642</f>
        <v>0</v>
      </c>
      <c r="H642">
        <f>'Calculated Tab Properties'!H642</f>
        <v>0</v>
      </c>
      <c r="I642">
        <f>'Calculated Tab Properties'!I642</f>
        <v>0</v>
      </c>
      <c r="J642" s="20" t="e">
        <f>'Calculated Tab Properties'!J642</f>
        <v>#DIV/0!</v>
      </c>
      <c r="K642">
        <v>0</v>
      </c>
      <c r="L642">
        <v>0</v>
      </c>
      <c r="M642">
        <v>0</v>
      </c>
      <c r="N642">
        <v>0</v>
      </c>
      <c r="O642" s="27">
        <v>0</v>
      </c>
      <c r="P642" s="27">
        <v>0</v>
      </c>
      <c r="Q642">
        <v>0</v>
      </c>
      <c r="R642" t="e">
        <f>'Calculated Tab Properties'!R642</f>
        <v>#DIV/0!</v>
      </c>
      <c r="T642" s="30" t="e">
        <f>VLOOKUP('GEOMETRIC INPUTS'!D642,'Pressure Calculations'!$A$22:$B$61,2,TRUE)</f>
        <v>#N/A</v>
      </c>
      <c r="U642" s="30" t="e">
        <f>VLOOKUP('GEOMETRIC INPUTS'!D642,'Pressure Calculations'!$C$22:$D$61,2,TRUE)</f>
        <v>#N/A</v>
      </c>
      <c r="V642" t="e">
        <f>T642*'GEOMETRIC INPUTS'!S642</f>
        <v>#N/A</v>
      </c>
      <c r="W642" s="27" t="e">
        <f>U642*'GEOMETRIC INPUTS'!R642</f>
        <v>#N/A</v>
      </c>
      <c r="X642" s="27" t="e">
        <f t="shared" si="143"/>
        <v>#N/A</v>
      </c>
      <c r="Y642" s="27" t="e">
        <f t="shared" si="144"/>
        <v>#N/A</v>
      </c>
      <c r="Z642" s="27" t="e">
        <f t="shared" si="145"/>
        <v>#DIV/0!</v>
      </c>
      <c r="AA642" s="27" t="e">
        <f t="shared" si="146"/>
        <v>#DIV/0!</v>
      </c>
      <c r="AB642" s="27" t="e">
        <f t="shared" si="147"/>
        <v>#DIV/0!</v>
      </c>
      <c r="AC642" t="e">
        <f t="shared" si="148"/>
        <v>#N/A</v>
      </c>
      <c r="AD642" s="28">
        <f>'GT Data'!D644</f>
        <v>0</v>
      </c>
      <c r="AE642" t="e">
        <f t="shared" si="149"/>
        <v>#N/A</v>
      </c>
      <c r="AF642" t="e">
        <f t="shared" si="150"/>
        <v>#N/A</v>
      </c>
      <c r="AG642" s="25" t="e">
        <f t="shared" si="151"/>
        <v>#DIV/0!</v>
      </c>
      <c r="AH642" s="25">
        <v>0</v>
      </c>
      <c r="AI642" s="25">
        <v>0</v>
      </c>
      <c r="AJ642" s="25" t="e">
        <f t="shared" si="152"/>
        <v>#N/A</v>
      </c>
      <c r="AK642" s="28">
        <f>'GT Data'!N644</f>
        <v>0</v>
      </c>
      <c r="AL642" s="25" t="e">
        <f t="shared" si="153"/>
        <v>#DIV/0!</v>
      </c>
      <c r="AM642" s="25" t="e">
        <f t="shared" si="154"/>
        <v>#DIV/0!</v>
      </c>
      <c r="AN642" s="25" t="e">
        <f t="shared" si="155"/>
        <v>#DIV/0!</v>
      </c>
      <c r="AO642" s="25">
        <v>0</v>
      </c>
      <c r="AP642" s="25">
        <v>0</v>
      </c>
      <c r="AQ642" s="25">
        <v>0</v>
      </c>
    </row>
    <row r="643" spans="1:43" x14ac:dyDescent="0.3">
      <c r="A643">
        <f>'Calculated Tab Properties'!A643</f>
        <v>0</v>
      </c>
      <c r="B643">
        <f>'Calculated Tab Properties'!B643</f>
        <v>0</v>
      </c>
      <c r="C643">
        <f>'Calculated Tab Properties'!C643</f>
        <v>0</v>
      </c>
      <c r="D643">
        <f>'Calculated Tab Properties'!D643</f>
        <v>0</v>
      </c>
      <c r="E643">
        <f>'Calculated Tab Properties'!E643</f>
        <v>0</v>
      </c>
      <c r="F643">
        <f>'Calculated Tab Properties'!F643</f>
        <v>0</v>
      </c>
      <c r="G643">
        <f>'Calculated Tab Properties'!G643</f>
        <v>0</v>
      </c>
      <c r="H643">
        <f>'Calculated Tab Properties'!H643</f>
        <v>0</v>
      </c>
      <c r="I643">
        <f>'Calculated Tab Properties'!I643</f>
        <v>0</v>
      </c>
      <c r="J643" s="20" t="e">
        <f>'Calculated Tab Properties'!J643</f>
        <v>#DIV/0!</v>
      </c>
      <c r="K643">
        <v>0</v>
      </c>
      <c r="L643">
        <v>0</v>
      </c>
      <c r="M643">
        <v>0</v>
      </c>
      <c r="N643">
        <v>0</v>
      </c>
      <c r="O643" s="27">
        <v>0</v>
      </c>
      <c r="P643" s="27">
        <v>0</v>
      </c>
      <c r="Q643">
        <v>0</v>
      </c>
      <c r="R643" t="e">
        <f>'Calculated Tab Properties'!R643</f>
        <v>#DIV/0!</v>
      </c>
      <c r="T643" s="30" t="e">
        <f>VLOOKUP('GEOMETRIC INPUTS'!D643,'Pressure Calculations'!$A$22:$B$61,2,TRUE)</f>
        <v>#N/A</v>
      </c>
      <c r="U643" s="30" t="e">
        <f>VLOOKUP('GEOMETRIC INPUTS'!D643,'Pressure Calculations'!$C$22:$D$61,2,TRUE)</f>
        <v>#N/A</v>
      </c>
      <c r="V643" t="e">
        <f>T643*'GEOMETRIC INPUTS'!S643</f>
        <v>#N/A</v>
      </c>
      <c r="W643" s="27" t="e">
        <f>U643*'GEOMETRIC INPUTS'!R643</f>
        <v>#N/A</v>
      </c>
      <c r="X643" s="27" t="e">
        <f t="shared" si="143"/>
        <v>#N/A</v>
      </c>
      <c r="Y643" s="27" t="e">
        <f t="shared" si="144"/>
        <v>#N/A</v>
      </c>
      <c r="Z643" s="27" t="e">
        <f t="shared" si="145"/>
        <v>#DIV/0!</v>
      </c>
      <c r="AA643" s="27" t="e">
        <f t="shared" si="146"/>
        <v>#DIV/0!</v>
      </c>
      <c r="AB643" s="27" t="e">
        <f t="shared" si="147"/>
        <v>#DIV/0!</v>
      </c>
      <c r="AC643" t="e">
        <f t="shared" si="148"/>
        <v>#N/A</v>
      </c>
      <c r="AD643" s="28">
        <f>'GT Data'!D645</f>
        <v>0</v>
      </c>
      <c r="AE643" t="e">
        <f t="shared" si="149"/>
        <v>#N/A</v>
      </c>
      <c r="AF643" t="e">
        <f t="shared" si="150"/>
        <v>#N/A</v>
      </c>
      <c r="AG643" s="25" t="e">
        <f t="shared" si="151"/>
        <v>#DIV/0!</v>
      </c>
      <c r="AH643" s="25">
        <v>0</v>
      </c>
      <c r="AI643" s="25">
        <v>0</v>
      </c>
      <c r="AJ643" s="25" t="e">
        <f t="shared" si="152"/>
        <v>#N/A</v>
      </c>
      <c r="AK643" s="28">
        <f>'GT Data'!N645</f>
        <v>0</v>
      </c>
      <c r="AL643" s="25" t="e">
        <f t="shared" si="153"/>
        <v>#DIV/0!</v>
      </c>
      <c r="AM643" s="25" t="e">
        <f t="shared" si="154"/>
        <v>#DIV/0!</v>
      </c>
      <c r="AN643" s="25" t="e">
        <f t="shared" si="155"/>
        <v>#DIV/0!</v>
      </c>
      <c r="AO643" s="25">
        <v>0</v>
      </c>
      <c r="AP643" s="25">
        <v>0</v>
      </c>
      <c r="AQ643" s="25">
        <v>0</v>
      </c>
    </row>
    <row r="644" spans="1:43" x14ac:dyDescent="0.3">
      <c r="A644">
        <f>'Calculated Tab Properties'!A644</f>
        <v>0</v>
      </c>
      <c r="B644">
        <f>'Calculated Tab Properties'!B644</f>
        <v>0</v>
      </c>
      <c r="C644">
        <f>'Calculated Tab Properties'!C644</f>
        <v>0</v>
      </c>
      <c r="D644">
        <f>'Calculated Tab Properties'!D644</f>
        <v>0</v>
      </c>
      <c r="E644">
        <f>'Calculated Tab Properties'!E644</f>
        <v>0</v>
      </c>
      <c r="F644">
        <f>'Calculated Tab Properties'!F644</f>
        <v>0</v>
      </c>
      <c r="G644">
        <f>'Calculated Tab Properties'!G644</f>
        <v>0</v>
      </c>
      <c r="H644">
        <f>'Calculated Tab Properties'!H644</f>
        <v>0</v>
      </c>
      <c r="I644">
        <f>'Calculated Tab Properties'!I644</f>
        <v>0</v>
      </c>
      <c r="J644" s="20" t="e">
        <f>'Calculated Tab Properties'!J644</f>
        <v>#DIV/0!</v>
      </c>
      <c r="K644">
        <v>0</v>
      </c>
      <c r="L644">
        <v>0</v>
      </c>
      <c r="M644">
        <v>0</v>
      </c>
      <c r="N644">
        <v>0</v>
      </c>
      <c r="O644" s="27">
        <v>0</v>
      </c>
      <c r="P644" s="27">
        <v>0</v>
      </c>
      <c r="Q644">
        <v>0</v>
      </c>
      <c r="R644" t="e">
        <f>'Calculated Tab Properties'!R644</f>
        <v>#DIV/0!</v>
      </c>
      <c r="T644" s="30" t="e">
        <f>VLOOKUP('GEOMETRIC INPUTS'!D644,'Pressure Calculations'!$A$22:$B$61,2,TRUE)</f>
        <v>#N/A</v>
      </c>
      <c r="U644" s="30" t="e">
        <f>VLOOKUP('GEOMETRIC INPUTS'!D644,'Pressure Calculations'!$C$22:$D$61,2,TRUE)</f>
        <v>#N/A</v>
      </c>
      <c r="V644" t="e">
        <f>T644*'GEOMETRIC INPUTS'!S644</f>
        <v>#N/A</v>
      </c>
      <c r="W644" s="27" t="e">
        <f>U644*'GEOMETRIC INPUTS'!R644</f>
        <v>#N/A</v>
      </c>
      <c r="X644" s="27" t="e">
        <f t="shared" si="143"/>
        <v>#N/A</v>
      </c>
      <c r="Y644" s="27" t="e">
        <f t="shared" si="144"/>
        <v>#N/A</v>
      </c>
      <c r="Z644" s="27" t="e">
        <f t="shared" si="145"/>
        <v>#DIV/0!</v>
      </c>
      <c r="AA644" s="27" t="e">
        <f t="shared" si="146"/>
        <v>#DIV/0!</v>
      </c>
      <c r="AB644" s="27" t="e">
        <f t="shared" si="147"/>
        <v>#DIV/0!</v>
      </c>
      <c r="AC644" t="e">
        <f t="shared" si="148"/>
        <v>#N/A</v>
      </c>
      <c r="AD644" s="28">
        <f>'GT Data'!D646</f>
        <v>0</v>
      </c>
      <c r="AE644" t="e">
        <f t="shared" si="149"/>
        <v>#N/A</v>
      </c>
      <c r="AF644" t="e">
        <f t="shared" si="150"/>
        <v>#N/A</v>
      </c>
      <c r="AG644" s="25" t="e">
        <f t="shared" si="151"/>
        <v>#DIV/0!</v>
      </c>
      <c r="AH644" s="25">
        <v>0</v>
      </c>
      <c r="AI644" s="25">
        <v>0</v>
      </c>
      <c r="AJ644" s="25" t="e">
        <f t="shared" si="152"/>
        <v>#N/A</v>
      </c>
      <c r="AK644" s="28">
        <f>'GT Data'!N646</f>
        <v>0</v>
      </c>
      <c r="AL644" s="25" t="e">
        <f t="shared" si="153"/>
        <v>#DIV/0!</v>
      </c>
      <c r="AM644" s="25" t="e">
        <f t="shared" si="154"/>
        <v>#DIV/0!</v>
      </c>
      <c r="AN644" s="25" t="e">
        <f t="shared" si="155"/>
        <v>#DIV/0!</v>
      </c>
      <c r="AO644" s="25">
        <v>0</v>
      </c>
      <c r="AP644" s="25">
        <v>0</v>
      </c>
      <c r="AQ644" s="25">
        <v>0</v>
      </c>
    </row>
    <row r="645" spans="1:43" x14ac:dyDescent="0.3">
      <c r="A645">
        <f>'Calculated Tab Properties'!A645</f>
        <v>0</v>
      </c>
      <c r="B645">
        <f>'Calculated Tab Properties'!B645</f>
        <v>0</v>
      </c>
      <c r="C645">
        <f>'Calculated Tab Properties'!C645</f>
        <v>0</v>
      </c>
      <c r="D645">
        <f>'Calculated Tab Properties'!D645</f>
        <v>0</v>
      </c>
      <c r="E645">
        <f>'Calculated Tab Properties'!E645</f>
        <v>0</v>
      </c>
      <c r="F645">
        <f>'Calculated Tab Properties'!F645</f>
        <v>0</v>
      </c>
      <c r="G645">
        <f>'Calculated Tab Properties'!G645</f>
        <v>0</v>
      </c>
      <c r="H645">
        <f>'Calculated Tab Properties'!H645</f>
        <v>0</v>
      </c>
      <c r="I645">
        <f>'Calculated Tab Properties'!I645</f>
        <v>0</v>
      </c>
      <c r="J645" s="20" t="e">
        <f>'Calculated Tab Properties'!J645</f>
        <v>#DIV/0!</v>
      </c>
      <c r="K645">
        <v>0</v>
      </c>
      <c r="L645">
        <v>0</v>
      </c>
      <c r="M645">
        <v>0</v>
      </c>
      <c r="N645">
        <v>0</v>
      </c>
      <c r="O645" s="27">
        <v>0</v>
      </c>
      <c r="P645" s="27">
        <v>0</v>
      </c>
      <c r="Q645">
        <v>0</v>
      </c>
      <c r="R645" t="e">
        <f>'Calculated Tab Properties'!R645</f>
        <v>#DIV/0!</v>
      </c>
      <c r="T645" s="30" t="e">
        <f>VLOOKUP('GEOMETRIC INPUTS'!D645,'Pressure Calculations'!$A$22:$B$61,2,TRUE)</f>
        <v>#N/A</v>
      </c>
      <c r="U645" s="30" t="e">
        <f>VLOOKUP('GEOMETRIC INPUTS'!D645,'Pressure Calculations'!$C$22:$D$61,2,TRUE)</f>
        <v>#N/A</v>
      </c>
      <c r="V645" t="e">
        <f>T645*'GEOMETRIC INPUTS'!S645</f>
        <v>#N/A</v>
      </c>
      <c r="W645" s="27" t="e">
        <f>U645*'GEOMETRIC INPUTS'!R645</f>
        <v>#N/A</v>
      </c>
      <c r="X645" s="27" t="e">
        <f t="shared" si="143"/>
        <v>#N/A</v>
      </c>
      <c r="Y645" s="27" t="e">
        <f t="shared" si="144"/>
        <v>#N/A</v>
      </c>
      <c r="Z645" s="27" t="e">
        <f t="shared" si="145"/>
        <v>#DIV/0!</v>
      </c>
      <c r="AA645" s="27" t="e">
        <f t="shared" si="146"/>
        <v>#DIV/0!</v>
      </c>
      <c r="AB645" s="27" t="e">
        <f t="shared" si="147"/>
        <v>#DIV/0!</v>
      </c>
      <c r="AC645" t="e">
        <f t="shared" si="148"/>
        <v>#N/A</v>
      </c>
      <c r="AD645" s="28">
        <f>'GT Data'!D647</f>
        <v>0</v>
      </c>
      <c r="AE645" t="e">
        <f t="shared" si="149"/>
        <v>#N/A</v>
      </c>
      <c r="AF645" t="e">
        <f t="shared" si="150"/>
        <v>#N/A</v>
      </c>
      <c r="AG645" s="25" t="e">
        <f t="shared" si="151"/>
        <v>#DIV/0!</v>
      </c>
      <c r="AH645" s="25">
        <v>0</v>
      </c>
      <c r="AI645" s="25">
        <v>0</v>
      </c>
      <c r="AJ645" s="25" t="e">
        <f t="shared" si="152"/>
        <v>#N/A</v>
      </c>
      <c r="AK645" s="28">
        <f>'GT Data'!N647</f>
        <v>0</v>
      </c>
      <c r="AL645" s="25" t="e">
        <f t="shared" si="153"/>
        <v>#DIV/0!</v>
      </c>
      <c r="AM645" s="25" t="e">
        <f t="shared" si="154"/>
        <v>#DIV/0!</v>
      </c>
      <c r="AN645" s="25" t="e">
        <f t="shared" si="155"/>
        <v>#DIV/0!</v>
      </c>
      <c r="AO645" s="25">
        <v>0</v>
      </c>
      <c r="AP645" s="25">
        <v>0</v>
      </c>
      <c r="AQ645" s="25">
        <v>0</v>
      </c>
    </row>
    <row r="646" spans="1:43" x14ac:dyDescent="0.3">
      <c r="A646">
        <f>'Calculated Tab Properties'!A646</f>
        <v>0</v>
      </c>
      <c r="B646">
        <f>'Calculated Tab Properties'!B646</f>
        <v>0</v>
      </c>
      <c r="C646">
        <f>'Calculated Tab Properties'!C646</f>
        <v>0</v>
      </c>
      <c r="D646">
        <f>'Calculated Tab Properties'!D646</f>
        <v>0</v>
      </c>
      <c r="E646">
        <f>'Calculated Tab Properties'!E646</f>
        <v>0</v>
      </c>
      <c r="F646">
        <f>'Calculated Tab Properties'!F646</f>
        <v>0</v>
      </c>
      <c r="G646">
        <f>'Calculated Tab Properties'!G646</f>
        <v>0</v>
      </c>
      <c r="H646">
        <f>'Calculated Tab Properties'!H646</f>
        <v>0</v>
      </c>
      <c r="I646">
        <f>'Calculated Tab Properties'!I646</f>
        <v>0</v>
      </c>
      <c r="J646" s="20" t="e">
        <f>'Calculated Tab Properties'!J646</f>
        <v>#DIV/0!</v>
      </c>
      <c r="K646">
        <v>0</v>
      </c>
      <c r="L646">
        <v>0</v>
      </c>
      <c r="M646">
        <v>0</v>
      </c>
      <c r="N646">
        <v>0</v>
      </c>
      <c r="O646" s="27">
        <v>0</v>
      </c>
      <c r="P646" s="27">
        <v>0</v>
      </c>
      <c r="Q646">
        <v>0</v>
      </c>
      <c r="R646" t="e">
        <f>'Calculated Tab Properties'!R646</f>
        <v>#DIV/0!</v>
      </c>
      <c r="T646" s="30" t="e">
        <f>VLOOKUP('GEOMETRIC INPUTS'!D646,'Pressure Calculations'!$A$22:$B$61,2,TRUE)</f>
        <v>#N/A</v>
      </c>
      <c r="U646" s="30" t="e">
        <f>VLOOKUP('GEOMETRIC INPUTS'!D646,'Pressure Calculations'!$C$22:$D$61,2,TRUE)</f>
        <v>#N/A</v>
      </c>
      <c r="V646" t="e">
        <f>T646*'GEOMETRIC INPUTS'!S646</f>
        <v>#N/A</v>
      </c>
      <c r="W646" s="27" t="e">
        <f>U646*'GEOMETRIC INPUTS'!R646</f>
        <v>#N/A</v>
      </c>
      <c r="X646" s="27" t="e">
        <f t="shared" si="143"/>
        <v>#N/A</v>
      </c>
      <c r="Y646" s="27" t="e">
        <f t="shared" si="144"/>
        <v>#N/A</v>
      </c>
      <c r="Z646" s="27" t="e">
        <f t="shared" si="145"/>
        <v>#DIV/0!</v>
      </c>
      <c r="AA646" s="27" t="e">
        <f t="shared" si="146"/>
        <v>#DIV/0!</v>
      </c>
      <c r="AB646" s="27" t="e">
        <f t="shared" si="147"/>
        <v>#DIV/0!</v>
      </c>
      <c r="AC646" t="e">
        <f t="shared" si="148"/>
        <v>#N/A</v>
      </c>
      <c r="AD646" s="28">
        <f>'GT Data'!D648</f>
        <v>0</v>
      </c>
      <c r="AE646" t="e">
        <f t="shared" si="149"/>
        <v>#N/A</v>
      </c>
      <c r="AF646" t="e">
        <f t="shared" si="150"/>
        <v>#N/A</v>
      </c>
      <c r="AG646" s="25" t="e">
        <f t="shared" si="151"/>
        <v>#DIV/0!</v>
      </c>
      <c r="AH646" s="25">
        <v>0</v>
      </c>
      <c r="AI646" s="25">
        <v>0</v>
      </c>
      <c r="AJ646" s="25" t="e">
        <f t="shared" si="152"/>
        <v>#N/A</v>
      </c>
      <c r="AK646" s="28">
        <f>'GT Data'!N648</f>
        <v>0</v>
      </c>
      <c r="AL646" s="25" t="e">
        <f t="shared" si="153"/>
        <v>#DIV/0!</v>
      </c>
      <c r="AM646" s="25" t="e">
        <f t="shared" si="154"/>
        <v>#DIV/0!</v>
      </c>
      <c r="AN646" s="25" t="e">
        <f t="shared" si="155"/>
        <v>#DIV/0!</v>
      </c>
      <c r="AO646" s="25">
        <v>0</v>
      </c>
      <c r="AP646" s="25">
        <v>0</v>
      </c>
      <c r="AQ646" s="25">
        <v>0</v>
      </c>
    </row>
    <row r="647" spans="1:43" x14ac:dyDescent="0.3">
      <c r="A647">
        <f>'Calculated Tab Properties'!A647</f>
        <v>0</v>
      </c>
      <c r="B647">
        <f>'Calculated Tab Properties'!B647</f>
        <v>0</v>
      </c>
      <c r="C647">
        <f>'Calculated Tab Properties'!C647</f>
        <v>0</v>
      </c>
      <c r="D647">
        <f>'Calculated Tab Properties'!D647</f>
        <v>0</v>
      </c>
      <c r="E647">
        <f>'Calculated Tab Properties'!E647</f>
        <v>0</v>
      </c>
      <c r="F647">
        <f>'Calculated Tab Properties'!F647</f>
        <v>0</v>
      </c>
      <c r="G647">
        <f>'Calculated Tab Properties'!G647</f>
        <v>0</v>
      </c>
      <c r="H647">
        <f>'Calculated Tab Properties'!H647</f>
        <v>0</v>
      </c>
      <c r="I647">
        <f>'Calculated Tab Properties'!I647</f>
        <v>0</v>
      </c>
      <c r="J647" s="20" t="e">
        <f>'Calculated Tab Properties'!J647</f>
        <v>#DIV/0!</v>
      </c>
      <c r="K647">
        <v>0</v>
      </c>
      <c r="L647">
        <v>0</v>
      </c>
      <c r="M647">
        <v>0</v>
      </c>
      <c r="N647">
        <v>0</v>
      </c>
      <c r="O647" s="27">
        <v>0</v>
      </c>
      <c r="P647" s="27">
        <v>0</v>
      </c>
      <c r="Q647">
        <v>0</v>
      </c>
      <c r="R647" t="e">
        <f>'Calculated Tab Properties'!R647</f>
        <v>#DIV/0!</v>
      </c>
      <c r="T647" s="30" t="e">
        <f>VLOOKUP('GEOMETRIC INPUTS'!D647,'Pressure Calculations'!$A$22:$B$61,2,TRUE)</f>
        <v>#N/A</v>
      </c>
      <c r="U647" s="30" t="e">
        <f>VLOOKUP('GEOMETRIC INPUTS'!D647,'Pressure Calculations'!$C$22:$D$61,2,TRUE)</f>
        <v>#N/A</v>
      </c>
      <c r="V647" t="e">
        <f>T647*'GEOMETRIC INPUTS'!S647</f>
        <v>#N/A</v>
      </c>
      <c r="W647" s="27" t="e">
        <f>U647*'GEOMETRIC INPUTS'!R647</f>
        <v>#N/A</v>
      </c>
      <c r="X647" s="27" t="e">
        <f t="shared" si="143"/>
        <v>#N/A</v>
      </c>
      <c r="Y647" s="27" t="e">
        <f t="shared" si="144"/>
        <v>#N/A</v>
      </c>
      <c r="Z647" s="27" t="e">
        <f t="shared" si="145"/>
        <v>#DIV/0!</v>
      </c>
      <c r="AA647" s="27" t="e">
        <f t="shared" si="146"/>
        <v>#DIV/0!</v>
      </c>
      <c r="AB647" s="27" t="e">
        <f t="shared" si="147"/>
        <v>#DIV/0!</v>
      </c>
      <c r="AC647" t="e">
        <f t="shared" si="148"/>
        <v>#N/A</v>
      </c>
      <c r="AD647" s="28">
        <f>'GT Data'!D649</f>
        <v>0</v>
      </c>
      <c r="AE647" t="e">
        <f t="shared" si="149"/>
        <v>#N/A</v>
      </c>
      <c r="AF647" t="e">
        <f t="shared" si="150"/>
        <v>#N/A</v>
      </c>
      <c r="AG647" s="25" t="e">
        <f t="shared" si="151"/>
        <v>#DIV/0!</v>
      </c>
      <c r="AH647" s="25">
        <v>0</v>
      </c>
      <c r="AI647" s="25">
        <v>0</v>
      </c>
      <c r="AJ647" s="25" t="e">
        <f t="shared" si="152"/>
        <v>#N/A</v>
      </c>
      <c r="AK647" s="28">
        <f>'GT Data'!N649</f>
        <v>0</v>
      </c>
      <c r="AL647" s="25" t="e">
        <f t="shared" si="153"/>
        <v>#DIV/0!</v>
      </c>
      <c r="AM647" s="25" t="e">
        <f t="shared" si="154"/>
        <v>#DIV/0!</v>
      </c>
      <c r="AN647" s="25" t="e">
        <f t="shared" si="155"/>
        <v>#DIV/0!</v>
      </c>
      <c r="AO647" s="25">
        <v>0</v>
      </c>
      <c r="AP647" s="25">
        <v>0</v>
      </c>
      <c r="AQ647" s="25">
        <v>0</v>
      </c>
    </row>
    <row r="648" spans="1:43" x14ac:dyDescent="0.3">
      <c r="A648">
        <f>'Calculated Tab Properties'!A648</f>
        <v>0</v>
      </c>
      <c r="B648">
        <f>'Calculated Tab Properties'!B648</f>
        <v>0</v>
      </c>
      <c r="C648">
        <f>'Calculated Tab Properties'!C648</f>
        <v>0</v>
      </c>
      <c r="D648">
        <f>'Calculated Tab Properties'!D648</f>
        <v>0</v>
      </c>
      <c r="E648">
        <f>'Calculated Tab Properties'!E648</f>
        <v>0</v>
      </c>
      <c r="F648">
        <f>'Calculated Tab Properties'!F648</f>
        <v>0</v>
      </c>
      <c r="G648">
        <f>'Calculated Tab Properties'!G648</f>
        <v>0</v>
      </c>
      <c r="H648">
        <f>'Calculated Tab Properties'!H648</f>
        <v>0</v>
      </c>
      <c r="I648">
        <f>'Calculated Tab Properties'!I648</f>
        <v>0</v>
      </c>
      <c r="J648" s="20" t="e">
        <f>'Calculated Tab Properties'!J648</f>
        <v>#DIV/0!</v>
      </c>
      <c r="K648">
        <v>0</v>
      </c>
      <c r="L648">
        <v>0</v>
      </c>
      <c r="M648">
        <v>0</v>
      </c>
      <c r="N648">
        <v>0</v>
      </c>
      <c r="O648" s="27">
        <v>0</v>
      </c>
      <c r="P648" s="27">
        <v>0</v>
      </c>
      <c r="Q648">
        <v>0</v>
      </c>
      <c r="R648" t="e">
        <f>'Calculated Tab Properties'!R648</f>
        <v>#DIV/0!</v>
      </c>
      <c r="T648" s="30" t="e">
        <f>VLOOKUP('GEOMETRIC INPUTS'!D648,'Pressure Calculations'!$A$22:$B$61,2,TRUE)</f>
        <v>#N/A</v>
      </c>
      <c r="U648" s="30" t="e">
        <f>VLOOKUP('GEOMETRIC INPUTS'!D648,'Pressure Calculations'!$C$22:$D$61,2,TRUE)</f>
        <v>#N/A</v>
      </c>
      <c r="V648" t="e">
        <f>T648*'GEOMETRIC INPUTS'!S648</f>
        <v>#N/A</v>
      </c>
      <c r="W648" s="27" t="e">
        <f>U648*'GEOMETRIC INPUTS'!R648</f>
        <v>#N/A</v>
      </c>
      <c r="X648" s="27" t="e">
        <f t="shared" si="143"/>
        <v>#N/A</v>
      </c>
      <c r="Y648" s="27" t="e">
        <f t="shared" si="144"/>
        <v>#N/A</v>
      </c>
      <c r="Z648" s="27" t="e">
        <f t="shared" si="145"/>
        <v>#DIV/0!</v>
      </c>
      <c r="AA648" s="27" t="e">
        <f t="shared" si="146"/>
        <v>#DIV/0!</v>
      </c>
      <c r="AB648" s="27" t="e">
        <f t="shared" si="147"/>
        <v>#DIV/0!</v>
      </c>
      <c r="AC648" t="e">
        <f t="shared" si="148"/>
        <v>#N/A</v>
      </c>
      <c r="AD648" s="28">
        <f>'GT Data'!D650</f>
        <v>0</v>
      </c>
      <c r="AE648" t="e">
        <f t="shared" si="149"/>
        <v>#N/A</v>
      </c>
      <c r="AF648" t="e">
        <f t="shared" si="150"/>
        <v>#N/A</v>
      </c>
      <c r="AG648" s="25" t="e">
        <f t="shared" si="151"/>
        <v>#DIV/0!</v>
      </c>
      <c r="AH648" s="25">
        <v>0</v>
      </c>
      <c r="AI648" s="25">
        <v>0</v>
      </c>
      <c r="AJ648" s="25" t="e">
        <f t="shared" si="152"/>
        <v>#N/A</v>
      </c>
      <c r="AK648" s="28">
        <f>'GT Data'!N650</f>
        <v>0</v>
      </c>
      <c r="AL648" s="25" t="e">
        <f t="shared" si="153"/>
        <v>#DIV/0!</v>
      </c>
      <c r="AM648" s="25" t="e">
        <f t="shared" si="154"/>
        <v>#DIV/0!</v>
      </c>
      <c r="AN648" s="25" t="e">
        <f t="shared" si="155"/>
        <v>#DIV/0!</v>
      </c>
      <c r="AO648" s="25">
        <v>0</v>
      </c>
      <c r="AP648" s="25">
        <v>0</v>
      </c>
      <c r="AQ648" s="25">
        <v>0</v>
      </c>
    </row>
    <row r="649" spans="1:43" x14ac:dyDescent="0.3">
      <c r="A649">
        <f>'Calculated Tab Properties'!A649</f>
        <v>0</v>
      </c>
      <c r="B649">
        <f>'Calculated Tab Properties'!B649</f>
        <v>0</v>
      </c>
      <c r="C649">
        <f>'Calculated Tab Properties'!C649</f>
        <v>0</v>
      </c>
      <c r="D649">
        <f>'Calculated Tab Properties'!D649</f>
        <v>0</v>
      </c>
      <c r="E649">
        <f>'Calculated Tab Properties'!E649</f>
        <v>0</v>
      </c>
      <c r="F649">
        <f>'Calculated Tab Properties'!F649</f>
        <v>0</v>
      </c>
      <c r="G649">
        <f>'Calculated Tab Properties'!G649</f>
        <v>0</v>
      </c>
      <c r="H649">
        <f>'Calculated Tab Properties'!H649</f>
        <v>0</v>
      </c>
      <c r="I649">
        <f>'Calculated Tab Properties'!I649</f>
        <v>0</v>
      </c>
      <c r="J649" s="20" t="e">
        <f>'Calculated Tab Properties'!J649</f>
        <v>#DIV/0!</v>
      </c>
      <c r="K649">
        <v>0</v>
      </c>
      <c r="L649">
        <v>0</v>
      </c>
      <c r="M649">
        <v>0</v>
      </c>
      <c r="N649">
        <v>0</v>
      </c>
      <c r="O649" s="27">
        <v>0</v>
      </c>
      <c r="P649" s="27">
        <v>0</v>
      </c>
      <c r="Q649">
        <v>0</v>
      </c>
      <c r="R649" t="e">
        <f>'Calculated Tab Properties'!R649</f>
        <v>#DIV/0!</v>
      </c>
      <c r="T649" s="30" t="e">
        <f>VLOOKUP('GEOMETRIC INPUTS'!D649,'Pressure Calculations'!$A$22:$B$61,2,TRUE)</f>
        <v>#N/A</v>
      </c>
      <c r="U649" s="30" t="e">
        <f>VLOOKUP('GEOMETRIC INPUTS'!D649,'Pressure Calculations'!$C$22:$D$61,2,TRUE)</f>
        <v>#N/A</v>
      </c>
      <c r="V649" t="e">
        <f>T649*'GEOMETRIC INPUTS'!S649</f>
        <v>#N/A</v>
      </c>
      <c r="W649" s="27" t="e">
        <f>U649*'GEOMETRIC INPUTS'!R649</f>
        <v>#N/A</v>
      </c>
      <c r="X649" s="27" t="e">
        <f t="shared" si="143"/>
        <v>#N/A</v>
      </c>
      <c r="Y649" s="27" t="e">
        <f t="shared" si="144"/>
        <v>#N/A</v>
      </c>
      <c r="Z649" s="27" t="e">
        <f t="shared" si="145"/>
        <v>#DIV/0!</v>
      </c>
      <c r="AA649" s="27" t="e">
        <f t="shared" si="146"/>
        <v>#DIV/0!</v>
      </c>
      <c r="AB649" s="27" t="e">
        <f t="shared" si="147"/>
        <v>#DIV/0!</v>
      </c>
      <c r="AC649" t="e">
        <f t="shared" si="148"/>
        <v>#N/A</v>
      </c>
      <c r="AD649" s="28">
        <f>'GT Data'!D651</f>
        <v>0</v>
      </c>
      <c r="AE649" t="e">
        <f t="shared" si="149"/>
        <v>#N/A</v>
      </c>
      <c r="AF649" t="e">
        <f t="shared" si="150"/>
        <v>#N/A</v>
      </c>
      <c r="AG649" s="25" t="e">
        <f t="shared" si="151"/>
        <v>#DIV/0!</v>
      </c>
      <c r="AH649" s="25">
        <v>0</v>
      </c>
      <c r="AI649" s="25">
        <v>0</v>
      </c>
      <c r="AJ649" s="25" t="e">
        <f t="shared" si="152"/>
        <v>#N/A</v>
      </c>
      <c r="AK649" s="28">
        <f>'GT Data'!N651</f>
        <v>0</v>
      </c>
      <c r="AL649" s="25" t="e">
        <f t="shared" si="153"/>
        <v>#DIV/0!</v>
      </c>
      <c r="AM649" s="25" t="e">
        <f t="shared" si="154"/>
        <v>#DIV/0!</v>
      </c>
      <c r="AN649" s="25" t="e">
        <f t="shared" si="155"/>
        <v>#DIV/0!</v>
      </c>
      <c r="AO649" s="25">
        <v>0</v>
      </c>
      <c r="AP649" s="25">
        <v>0</v>
      </c>
      <c r="AQ649" s="25">
        <v>0</v>
      </c>
    </row>
    <row r="650" spans="1:43" x14ac:dyDescent="0.3">
      <c r="A650">
        <f>'Calculated Tab Properties'!A650</f>
        <v>0</v>
      </c>
      <c r="B650">
        <f>'Calculated Tab Properties'!B650</f>
        <v>0</v>
      </c>
      <c r="C650">
        <f>'Calculated Tab Properties'!C650</f>
        <v>0</v>
      </c>
      <c r="D650">
        <f>'Calculated Tab Properties'!D650</f>
        <v>0</v>
      </c>
      <c r="E650">
        <f>'Calculated Tab Properties'!E650</f>
        <v>0</v>
      </c>
      <c r="F650">
        <f>'Calculated Tab Properties'!F650</f>
        <v>0</v>
      </c>
      <c r="G650">
        <f>'Calculated Tab Properties'!G650</f>
        <v>0</v>
      </c>
      <c r="H650">
        <f>'Calculated Tab Properties'!H650</f>
        <v>0</v>
      </c>
      <c r="I650">
        <f>'Calculated Tab Properties'!I650</f>
        <v>0</v>
      </c>
      <c r="J650" s="20" t="e">
        <f>'Calculated Tab Properties'!J650</f>
        <v>#DIV/0!</v>
      </c>
      <c r="K650">
        <v>0</v>
      </c>
      <c r="L650">
        <v>0</v>
      </c>
      <c r="M650">
        <v>0</v>
      </c>
      <c r="N650">
        <v>0</v>
      </c>
      <c r="O650" s="27">
        <v>0</v>
      </c>
      <c r="P650" s="27">
        <v>0</v>
      </c>
      <c r="Q650">
        <v>0</v>
      </c>
      <c r="R650" t="e">
        <f>'Calculated Tab Properties'!R650</f>
        <v>#DIV/0!</v>
      </c>
      <c r="T650" s="30" t="e">
        <f>VLOOKUP('GEOMETRIC INPUTS'!D650,'Pressure Calculations'!$A$22:$B$61,2,TRUE)</f>
        <v>#N/A</v>
      </c>
      <c r="U650" s="30" t="e">
        <f>VLOOKUP('GEOMETRIC INPUTS'!D650,'Pressure Calculations'!$C$22:$D$61,2,TRUE)</f>
        <v>#N/A</v>
      </c>
      <c r="V650" t="e">
        <f>T650*'GEOMETRIC INPUTS'!S650</f>
        <v>#N/A</v>
      </c>
      <c r="W650" s="27" t="e">
        <f>U650*'GEOMETRIC INPUTS'!R650</f>
        <v>#N/A</v>
      </c>
      <c r="X650" s="27" t="e">
        <f t="shared" si="143"/>
        <v>#N/A</v>
      </c>
      <c r="Y650" s="27" t="e">
        <f t="shared" si="144"/>
        <v>#N/A</v>
      </c>
      <c r="Z650" s="27" t="e">
        <f t="shared" si="145"/>
        <v>#DIV/0!</v>
      </c>
      <c r="AA650" s="27" t="e">
        <f t="shared" si="146"/>
        <v>#DIV/0!</v>
      </c>
      <c r="AB650" s="27" t="e">
        <f t="shared" si="147"/>
        <v>#DIV/0!</v>
      </c>
      <c r="AC650" t="e">
        <f t="shared" si="148"/>
        <v>#N/A</v>
      </c>
      <c r="AD650" s="28">
        <f>'GT Data'!D652</f>
        <v>0</v>
      </c>
      <c r="AE650" t="e">
        <f t="shared" si="149"/>
        <v>#N/A</v>
      </c>
      <c r="AF650" t="e">
        <f t="shared" si="150"/>
        <v>#N/A</v>
      </c>
      <c r="AG650" s="25" t="e">
        <f t="shared" si="151"/>
        <v>#DIV/0!</v>
      </c>
      <c r="AH650" s="25">
        <v>0</v>
      </c>
      <c r="AI650" s="25">
        <v>0</v>
      </c>
      <c r="AJ650" s="25" t="e">
        <f t="shared" si="152"/>
        <v>#N/A</v>
      </c>
      <c r="AK650" s="28">
        <f>'GT Data'!N652</f>
        <v>0</v>
      </c>
      <c r="AL650" s="25" t="e">
        <f t="shared" si="153"/>
        <v>#DIV/0!</v>
      </c>
      <c r="AM650" s="25" t="e">
        <f t="shared" si="154"/>
        <v>#DIV/0!</v>
      </c>
      <c r="AN650" s="25" t="e">
        <f t="shared" si="155"/>
        <v>#DIV/0!</v>
      </c>
      <c r="AO650" s="25">
        <v>0</v>
      </c>
      <c r="AP650" s="25">
        <v>0</v>
      </c>
      <c r="AQ650" s="25">
        <v>0</v>
      </c>
    </row>
    <row r="651" spans="1:43" x14ac:dyDescent="0.3">
      <c r="A651">
        <f>'Calculated Tab Properties'!A651</f>
        <v>0</v>
      </c>
      <c r="B651">
        <f>'Calculated Tab Properties'!B651</f>
        <v>0</v>
      </c>
      <c r="C651">
        <f>'Calculated Tab Properties'!C651</f>
        <v>0</v>
      </c>
      <c r="D651">
        <f>'Calculated Tab Properties'!D651</f>
        <v>0</v>
      </c>
      <c r="E651">
        <f>'Calculated Tab Properties'!E651</f>
        <v>0</v>
      </c>
      <c r="F651">
        <f>'Calculated Tab Properties'!F651</f>
        <v>0</v>
      </c>
      <c r="G651">
        <f>'Calculated Tab Properties'!G651</f>
        <v>0</v>
      </c>
      <c r="H651">
        <f>'Calculated Tab Properties'!H651</f>
        <v>0</v>
      </c>
      <c r="I651">
        <f>'Calculated Tab Properties'!I651</f>
        <v>0</v>
      </c>
      <c r="J651" s="20" t="e">
        <f>'Calculated Tab Properties'!J651</f>
        <v>#DIV/0!</v>
      </c>
      <c r="K651">
        <v>0</v>
      </c>
      <c r="L651">
        <v>0</v>
      </c>
      <c r="M651">
        <v>0</v>
      </c>
      <c r="N651">
        <v>0</v>
      </c>
      <c r="O651" s="27">
        <v>0</v>
      </c>
      <c r="P651" s="27">
        <v>0</v>
      </c>
      <c r="Q651">
        <v>0</v>
      </c>
      <c r="R651" t="e">
        <f>'Calculated Tab Properties'!R651</f>
        <v>#DIV/0!</v>
      </c>
      <c r="T651" s="30" t="e">
        <f>VLOOKUP('GEOMETRIC INPUTS'!D651,'Pressure Calculations'!$A$22:$B$61,2,TRUE)</f>
        <v>#N/A</v>
      </c>
      <c r="U651" s="30" t="e">
        <f>VLOOKUP('GEOMETRIC INPUTS'!D651,'Pressure Calculations'!$C$22:$D$61,2,TRUE)</f>
        <v>#N/A</v>
      </c>
      <c r="V651" t="e">
        <f>T651*'GEOMETRIC INPUTS'!S651</f>
        <v>#N/A</v>
      </c>
      <c r="W651" s="27" t="e">
        <f>U651*'GEOMETRIC INPUTS'!R651</f>
        <v>#N/A</v>
      </c>
      <c r="X651" s="27" t="e">
        <f t="shared" si="143"/>
        <v>#N/A</v>
      </c>
      <c r="Y651" s="27" t="e">
        <f t="shared" si="144"/>
        <v>#N/A</v>
      </c>
      <c r="Z651" s="27" t="e">
        <f t="shared" si="145"/>
        <v>#DIV/0!</v>
      </c>
      <c r="AA651" s="27" t="e">
        <f t="shared" si="146"/>
        <v>#DIV/0!</v>
      </c>
      <c r="AB651" s="27" t="e">
        <f t="shared" si="147"/>
        <v>#DIV/0!</v>
      </c>
      <c r="AC651" t="e">
        <f t="shared" si="148"/>
        <v>#N/A</v>
      </c>
      <c r="AD651" s="28">
        <f>'GT Data'!D653</f>
        <v>0</v>
      </c>
      <c r="AE651" t="e">
        <f t="shared" si="149"/>
        <v>#N/A</v>
      </c>
      <c r="AF651" t="e">
        <f t="shared" si="150"/>
        <v>#N/A</v>
      </c>
      <c r="AG651" s="25" t="e">
        <f t="shared" si="151"/>
        <v>#DIV/0!</v>
      </c>
      <c r="AH651" s="25">
        <v>0</v>
      </c>
      <c r="AI651" s="25">
        <v>0</v>
      </c>
      <c r="AJ651" s="25" t="e">
        <f t="shared" si="152"/>
        <v>#N/A</v>
      </c>
      <c r="AK651" s="28">
        <f>'GT Data'!N653</f>
        <v>0</v>
      </c>
      <c r="AL651" s="25" t="e">
        <f t="shared" si="153"/>
        <v>#DIV/0!</v>
      </c>
      <c r="AM651" s="25" t="e">
        <f t="shared" si="154"/>
        <v>#DIV/0!</v>
      </c>
      <c r="AN651" s="25" t="e">
        <f t="shared" si="155"/>
        <v>#DIV/0!</v>
      </c>
      <c r="AO651" s="25">
        <v>0</v>
      </c>
      <c r="AP651" s="25">
        <v>0</v>
      </c>
      <c r="AQ651" s="25">
        <v>0</v>
      </c>
    </row>
    <row r="652" spans="1:43" x14ac:dyDescent="0.3">
      <c r="A652">
        <f>'Calculated Tab Properties'!A652</f>
        <v>0</v>
      </c>
      <c r="B652">
        <f>'Calculated Tab Properties'!B652</f>
        <v>0</v>
      </c>
      <c r="C652">
        <f>'Calculated Tab Properties'!C652</f>
        <v>0</v>
      </c>
      <c r="D652">
        <f>'Calculated Tab Properties'!D652</f>
        <v>0</v>
      </c>
      <c r="E652">
        <f>'Calculated Tab Properties'!E652</f>
        <v>0</v>
      </c>
      <c r="F652">
        <f>'Calculated Tab Properties'!F652</f>
        <v>0</v>
      </c>
      <c r="G652">
        <f>'Calculated Tab Properties'!G652</f>
        <v>0</v>
      </c>
      <c r="H652">
        <f>'Calculated Tab Properties'!H652</f>
        <v>0</v>
      </c>
      <c r="I652">
        <f>'Calculated Tab Properties'!I652</f>
        <v>0</v>
      </c>
      <c r="J652" s="20" t="e">
        <f>'Calculated Tab Properties'!J652</f>
        <v>#DIV/0!</v>
      </c>
      <c r="K652">
        <v>0</v>
      </c>
      <c r="L652">
        <v>0</v>
      </c>
      <c r="M652">
        <v>0</v>
      </c>
      <c r="N652">
        <v>0</v>
      </c>
      <c r="O652" s="27">
        <v>0</v>
      </c>
      <c r="P652" s="27">
        <v>0</v>
      </c>
      <c r="Q652">
        <v>0</v>
      </c>
      <c r="R652" t="e">
        <f>'Calculated Tab Properties'!R652</f>
        <v>#DIV/0!</v>
      </c>
      <c r="T652" s="30" t="e">
        <f>VLOOKUP('GEOMETRIC INPUTS'!D652,'Pressure Calculations'!$A$22:$B$61,2,TRUE)</f>
        <v>#N/A</v>
      </c>
      <c r="U652" s="30" t="e">
        <f>VLOOKUP('GEOMETRIC INPUTS'!D652,'Pressure Calculations'!$C$22:$D$61,2,TRUE)</f>
        <v>#N/A</v>
      </c>
      <c r="V652" t="e">
        <f>T652*'GEOMETRIC INPUTS'!S652</f>
        <v>#N/A</v>
      </c>
      <c r="W652" s="27" t="e">
        <f>U652*'GEOMETRIC INPUTS'!R652</f>
        <v>#N/A</v>
      </c>
      <c r="X652" s="27" t="e">
        <f t="shared" si="143"/>
        <v>#N/A</v>
      </c>
      <c r="Y652" s="27" t="e">
        <f t="shared" si="144"/>
        <v>#N/A</v>
      </c>
      <c r="Z652" s="27" t="e">
        <f t="shared" si="145"/>
        <v>#DIV/0!</v>
      </c>
      <c r="AA652" s="27" t="e">
        <f t="shared" si="146"/>
        <v>#DIV/0!</v>
      </c>
      <c r="AB652" s="27" t="e">
        <f t="shared" si="147"/>
        <v>#DIV/0!</v>
      </c>
      <c r="AC652" t="e">
        <f t="shared" si="148"/>
        <v>#N/A</v>
      </c>
      <c r="AD652" s="28">
        <f>'GT Data'!D654</f>
        <v>0</v>
      </c>
      <c r="AE652" t="e">
        <f t="shared" si="149"/>
        <v>#N/A</v>
      </c>
      <c r="AF652" t="e">
        <f t="shared" si="150"/>
        <v>#N/A</v>
      </c>
      <c r="AG652" s="25" t="e">
        <f t="shared" si="151"/>
        <v>#DIV/0!</v>
      </c>
      <c r="AH652" s="25">
        <v>0</v>
      </c>
      <c r="AI652" s="25">
        <v>0</v>
      </c>
      <c r="AJ652" s="25" t="e">
        <f t="shared" si="152"/>
        <v>#N/A</v>
      </c>
      <c r="AK652" s="28">
        <f>'GT Data'!N654</f>
        <v>0</v>
      </c>
      <c r="AL652" s="25" t="e">
        <f t="shared" si="153"/>
        <v>#DIV/0!</v>
      </c>
      <c r="AM652" s="25" t="e">
        <f t="shared" si="154"/>
        <v>#DIV/0!</v>
      </c>
      <c r="AN652" s="25" t="e">
        <f t="shared" si="155"/>
        <v>#DIV/0!</v>
      </c>
      <c r="AO652" s="25">
        <v>0</v>
      </c>
      <c r="AP652" s="25">
        <v>0</v>
      </c>
      <c r="AQ652" s="25">
        <v>0</v>
      </c>
    </row>
    <row r="653" spans="1:43" x14ac:dyDescent="0.3">
      <c r="A653">
        <f>'Calculated Tab Properties'!A653</f>
        <v>0</v>
      </c>
      <c r="B653">
        <f>'Calculated Tab Properties'!B653</f>
        <v>0</v>
      </c>
      <c r="C653">
        <f>'Calculated Tab Properties'!C653</f>
        <v>0</v>
      </c>
      <c r="D653">
        <f>'Calculated Tab Properties'!D653</f>
        <v>0</v>
      </c>
      <c r="E653">
        <f>'Calculated Tab Properties'!E653</f>
        <v>0</v>
      </c>
      <c r="F653">
        <f>'Calculated Tab Properties'!F653</f>
        <v>0</v>
      </c>
      <c r="G653">
        <f>'Calculated Tab Properties'!G653</f>
        <v>0</v>
      </c>
      <c r="H653">
        <f>'Calculated Tab Properties'!H653</f>
        <v>0</v>
      </c>
      <c r="I653">
        <f>'Calculated Tab Properties'!I653</f>
        <v>0</v>
      </c>
      <c r="J653" s="20" t="e">
        <f>'Calculated Tab Properties'!J653</f>
        <v>#DIV/0!</v>
      </c>
      <c r="K653">
        <v>0</v>
      </c>
      <c r="L653">
        <v>0</v>
      </c>
      <c r="M653">
        <v>0</v>
      </c>
      <c r="N653">
        <v>0</v>
      </c>
      <c r="O653" s="27">
        <v>0</v>
      </c>
      <c r="P653" s="27">
        <v>0</v>
      </c>
      <c r="Q653">
        <v>0</v>
      </c>
      <c r="R653" t="e">
        <f>'Calculated Tab Properties'!R653</f>
        <v>#DIV/0!</v>
      </c>
      <c r="T653" s="30" t="e">
        <f>VLOOKUP('GEOMETRIC INPUTS'!D653,'Pressure Calculations'!$A$22:$B$61,2,TRUE)</f>
        <v>#N/A</v>
      </c>
      <c r="U653" s="30" t="e">
        <f>VLOOKUP('GEOMETRIC INPUTS'!D653,'Pressure Calculations'!$C$22:$D$61,2,TRUE)</f>
        <v>#N/A</v>
      </c>
      <c r="V653" t="e">
        <f>T653*'GEOMETRIC INPUTS'!S653</f>
        <v>#N/A</v>
      </c>
      <c r="W653" s="27" t="e">
        <f>U653*'GEOMETRIC INPUTS'!R653</f>
        <v>#N/A</v>
      </c>
      <c r="X653" s="27" t="e">
        <f t="shared" si="143"/>
        <v>#N/A</v>
      </c>
      <c r="Y653" s="27" t="e">
        <f t="shared" si="144"/>
        <v>#N/A</v>
      </c>
      <c r="Z653" s="27" t="e">
        <f t="shared" si="145"/>
        <v>#DIV/0!</v>
      </c>
      <c r="AA653" s="27" t="e">
        <f t="shared" si="146"/>
        <v>#DIV/0!</v>
      </c>
      <c r="AB653" s="27" t="e">
        <f t="shared" si="147"/>
        <v>#DIV/0!</v>
      </c>
      <c r="AC653" t="e">
        <f t="shared" si="148"/>
        <v>#N/A</v>
      </c>
      <c r="AD653" s="28">
        <f>'GT Data'!D655</f>
        <v>0</v>
      </c>
      <c r="AE653" t="e">
        <f t="shared" si="149"/>
        <v>#N/A</v>
      </c>
      <c r="AF653" t="e">
        <f t="shared" si="150"/>
        <v>#N/A</v>
      </c>
      <c r="AG653" s="25" t="e">
        <f t="shared" si="151"/>
        <v>#DIV/0!</v>
      </c>
      <c r="AH653" s="25">
        <v>0</v>
      </c>
      <c r="AI653" s="25">
        <v>0</v>
      </c>
      <c r="AJ653" s="25" t="e">
        <f t="shared" si="152"/>
        <v>#N/A</v>
      </c>
      <c r="AK653" s="28">
        <f>'GT Data'!N655</f>
        <v>0</v>
      </c>
      <c r="AL653" s="25" t="e">
        <f t="shared" si="153"/>
        <v>#DIV/0!</v>
      </c>
      <c r="AM653" s="25" t="e">
        <f t="shared" si="154"/>
        <v>#DIV/0!</v>
      </c>
      <c r="AN653" s="25" t="e">
        <f t="shared" si="155"/>
        <v>#DIV/0!</v>
      </c>
      <c r="AO653" s="25">
        <v>0</v>
      </c>
      <c r="AP653" s="25">
        <v>0</v>
      </c>
      <c r="AQ653" s="25">
        <v>0</v>
      </c>
    </row>
    <row r="654" spans="1:43" x14ac:dyDescent="0.3">
      <c r="A654">
        <f>'Calculated Tab Properties'!A654</f>
        <v>0</v>
      </c>
      <c r="B654">
        <f>'Calculated Tab Properties'!B654</f>
        <v>0</v>
      </c>
      <c r="C654">
        <f>'Calculated Tab Properties'!C654</f>
        <v>0</v>
      </c>
      <c r="D654">
        <f>'Calculated Tab Properties'!D654</f>
        <v>0</v>
      </c>
      <c r="E654">
        <f>'Calculated Tab Properties'!E654</f>
        <v>0</v>
      </c>
      <c r="F654">
        <f>'Calculated Tab Properties'!F654</f>
        <v>0</v>
      </c>
      <c r="G654">
        <f>'Calculated Tab Properties'!G654</f>
        <v>0</v>
      </c>
      <c r="H654">
        <f>'Calculated Tab Properties'!H654</f>
        <v>0</v>
      </c>
      <c r="I654">
        <f>'Calculated Tab Properties'!I654</f>
        <v>0</v>
      </c>
      <c r="J654" s="20" t="e">
        <f>'Calculated Tab Properties'!J654</f>
        <v>#DIV/0!</v>
      </c>
      <c r="K654">
        <v>0</v>
      </c>
      <c r="L654">
        <v>0</v>
      </c>
      <c r="M654">
        <v>0</v>
      </c>
      <c r="N654">
        <v>0</v>
      </c>
      <c r="O654" s="27">
        <v>0</v>
      </c>
      <c r="P654" s="27">
        <v>0</v>
      </c>
      <c r="Q654">
        <v>0</v>
      </c>
      <c r="R654" t="e">
        <f>'Calculated Tab Properties'!R654</f>
        <v>#DIV/0!</v>
      </c>
      <c r="T654" s="30" t="e">
        <f>VLOOKUP('GEOMETRIC INPUTS'!D654,'Pressure Calculations'!$A$22:$B$61,2,TRUE)</f>
        <v>#N/A</v>
      </c>
      <c r="U654" s="30" t="e">
        <f>VLOOKUP('GEOMETRIC INPUTS'!D654,'Pressure Calculations'!$C$22:$D$61,2,TRUE)</f>
        <v>#N/A</v>
      </c>
      <c r="V654" t="e">
        <f>T654*'GEOMETRIC INPUTS'!S654</f>
        <v>#N/A</v>
      </c>
      <c r="W654" s="27" t="e">
        <f>U654*'GEOMETRIC INPUTS'!R654</f>
        <v>#N/A</v>
      </c>
      <c r="X654" s="27" t="e">
        <f t="shared" si="143"/>
        <v>#N/A</v>
      </c>
      <c r="Y654" s="27" t="e">
        <f t="shared" si="144"/>
        <v>#N/A</v>
      </c>
      <c r="Z654" s="27" t="e">
        <f t="shared" si="145"/>
        <v>#DIV/0!</v>
      </c>
      <c r="AA654" s="27" t="e">
        <f t="shared" si="146"/>
        <v>#DIV/0!</v>
      </c>
      <c r="AB654" s="27" t="e">
        <f t="shared" si="147"/>
        <v>#DIV/0!</v>
      </c>
      <c r="AC654" t="e">
        <f t="shared" si="148"/>
        <v>#N/A</v>
      </c>
      <c r="AD654" s="28">
        <f>'GT Data'!D656</f>
        <v>0</v>
      </c>
      <c r="AE654" t="e">
        <f t="shared" si="149"/>
        <v>#N/A</v>
      </c>
      <c r="AF654" t="e">
        <f t="shared" si="150"/>
        <v>#N/A</v>
      </c>
      <c r="AG654" s="25" t="e">
        <f t="shared" si="151"/>
        <v>#DIV/0!</v>
      </c>
      <c r="AH654" s="25">
        <v>0</v>
      </c>
      <c r="AI654" s="25">
        <v>0</v>
      </c>
      <c r="AJ654" s="25" t="e">
        <f t="shared" si="152"/>
        <v>#N/A</v>
      </c>
      <c r="AK654" s="28">
        <f>'GT Data'!N656</f>
        <v>0</v>
      </c>
      <c r="AL654" s="25" t="e">
        <f t="shared" si="153"/>
        <v>#DIV/0!</v>
      </c>
      <c r="AM654" s="25" t="e">
        <f t="shared" si="154"/>
        <v>#DIV/0!</v>
      </c>
      <c r="AN654" s="25" t="e">
        <f t="shared" si="155"/>
        <v>#DIV/0!</v>
      </c>
      <c r="AO654" s="25">
        <v>0</v>
      </c>
      <c r="AP654" s="25">
        <v>0</v>
      </c>
      <c r="AQ654" s="25">
        <v>0</v>
      </c>
    </row>
    <row r="655" spans="1:43" x14ac:dyDescent="0.3">
      <c r="A655">
        <f>'Calculated Tab Properties'!A655</f>
        <v>0</v>
      </c>
      <c r="B655">
        <f>'Calculated Tab Properties'!B655</f>
        <v>0</v>
      </c>
      <c r="C655">
        <f>'Calculated Tab Properties'!C655</f>
        <v>0</v>
      </c>
      <c r="D655">
        <f>'Calculated Tab Properties'!D655</f>
        <v>0</v>
      </c>
      <c r="E655">
        <f>'Calculated Tab Properties'!E655</f>
        <v>0</v>
      </c>
      <c r="F655">
        <f>'Calculated Tab Properties'!F655</f>
        <v>0</v>
      </c>
      <c r="G655">
        <f>'Calculated Tab Properties'!G655</f>
        <v>0</v>
      </c>
      <c r="H655">
        <f>'Calculated Tab Properties'!H655</f>
        <v>0</v>
      </c>
      <c r="I655">
        <f>'Calculated Tab Properties'!I655</f>
        <v>0</v>
      </c>
      <c r="J655" s="20" t="e">
        <f>'Calculated Tab Properties'!J655</f>
        <v>#DIV/0!</v>
      </c>
      <c r="K655">
        <v>0</v>
      </c>
      <c r="L655">
        <v>0</v>
      </c>
      <c r="M655">
        <v>0</v>
      </c>
      <c r="N655">
        <v>0</v>
      </c>
      <c r="O655" s="27">
        <v>0</v>
      </c>
      <c r="P655" s="27">
        <v>0</v>
      </c>
      <c r="Q655">
        <v>0</v>
      </c>
      <c r="R655" t="e">
        <f>'Calculated Tab Properties'!R655</f>
        <v>#DIV/0!</v>
      </c>
      <c r="T655" s="30" t="e">
        <f>VLOOKUP('GEOMETRIC INPUTS'!D655,'Pressure Calculations'!$A$22:$B$61,2,TRUE)</f>
        <v>#N/A</v>
      </c>
      <c r="U655" s="30" t="e">
        <f>VLOOKUP('GEOMETRIC INPUTS'!D655,'Pressure Calculations'!$C$22:$D$61,2,TRUE)</f>
        <v>#N/A</v>
      </c>
      <c r="V655" t="e">
        <f>T655*'GEOMETRIC INPUTS'!S655</f>
        <v>#N/A</v>
      </c>
      <c r="W655" s="27" t="e">
        <f>U655*'GEOMETRIC INPUTS'!R655</f>
        <v>#N/A</v>
      </c>
      <c r="X655" s="27" t="e">
        <f t="shared" si="143"/>
        <v>#N/A</v>
      </c>
      <c r="Y655" s="27" t="e">
        <f t="shared" si="144"/>
        <v>#N/A</v>
      </c>
      <c r="Z655" s="27" t="e">
        <f t="shared" si="145"/>
        <v>#DIV/0!</v>
      </c>
      <c r="AA655" s="27" t="e">
        <f t="shared" si="146"/>
        <v>#DIV/0!</v>
      </c>
      <c r="AB655" s="27" t="e">
        <f t="shared" si="147"/>
        <v>#DIV/0!</v>
      </c>
      <c r="AC655" t="e">
        <f t="shared" si="148"/>
        <v>#N/A</v>
      </c>
      <c r="AD655" s="28">
        <f>'GT Data'!D657</f>
        <v>0</v>
      </c>
      <c r="AE655" t="e">
        <f t="shared" si="149"/>
        <v>#N/A</v>
      </c>
      <c r="AF655" t="e">
        <f t="shared" si="150"/>
        <v>#N/A</v>
      </c>
      <c r="AG655" s="25" t="e">
        <f t="shared" si="151"/>
        <v>#DIV/0!</v>
      </c>
      <c r="AH655" s="25">
        <v>0</v>
      </c>
      <c r="AI655" s="25">
        <v>0</v>
      </c>
      <c r="AJ655" s="25" t="e">
        <f t="shared" si="152"/>
        <v>#N/A</v>
      </c>
      <c r="AK655" s="28">
        <f>'GT Data'!N657</f>
        <v>0</v>
      </c>
      <c r="AL655" s="25" t="e">
        <f t="shared" si="153"/>
        <v>#DIV/0!</v>
      </c>
      <c r="AM655" s="25" t="e">
        <f t="shared" si="154"/>
        <v>#DIV/0!</v>
      </c>
      <c r="AN655" s="25" t="e">
        <f t="shared" si="155"/>
        <v>#DIV/0!</v>
      </c>
      <c r="AO655" s="25">
        <v>0</v>
      </c>
      <c r="AP655" s="25">
        <v>0</v>
      </c>
      <c r="AQ655" s="25">
        <v>0</v>
      </c>
    </row>
    <row r="656" spans="1:43" x14ac:dyDescent="0.3">
      <c r="A656">
        <f>'Calculated Tab Properties'!A656</f>
        <v>0</v>
      </c>
      <c r="B656">
        <f>'Calculated Tab Properties'!B656</f>
        <v>0</v>
      </c>
      <c r="C656">
        <f>'Calculated Tab Properties'!C656</f>
        <v>0</v>
      </c>
      <c r="D656">
        <f>'Calculated Tab Properties'!D656</f>
        <v>0</v>
      </c>
      <c r="E656">
        <f>'Calculated Tab Properties'!E656</f>
        <v>0</v>
      </c>
      <c r="F656">
        <f>'Calculated Tab Properties'!F656</f>
        <v>0</v>
      </c>
      <c r="G656">
        <f>'Calculated Tab Properties'!G656</f>
        <v>0</v>
      </c>
      <c r="H656">
        <f>'Calculated Tab Properties'!H656</f>
        <v>0</v>
      </c>
      <c r="I656">
        <f>'Calculated Tab Properties'!I656</f>
        <v>0</v>
      </c>
      <c r="J656" s="20" t="e">
        <f>'Calculated Tab Properties'!J656</f>
        <v>#DIV/0!</v>
      </c>
      <c r="K656">
        <v>0</v>
      </c>
      <c r="L656">
        <v>0</v>
      </c>
      <c r="M656">
        <v>0</v>
      </c>
      <c r="N656">
        <v>0</v>
      </c>
      <c r="O656" s="27">
        <v>0</v>
      </c>
      <c r="P656" s="27">
        <v>0</v>
      </c>
      <c r="Q656">
        <v>0</v>
      </c>
      <c r="R656" t="e">
        <f>'Calculated Tab Properties'!R656</f>
        <v>#DIV/0!</v>
      </c>
      <c r="T656" s="30" t="e">
        <f>VLOOKUP('GEOMETRIC INPUTS'!D656,'Pressure Calculations'!$A$22:$B$61,2,TRUE)</f>
        <v>#N/A</v>
      </c>
      <c r="U656" s="30" t="e">
        <f>VLOOKUP('GEOMETRIC INPUTS'!D656,'Pressure Calculations'!$C$22:$D$61,2,TRUE)</f>
        <v>#N/A</v>
      </c>
      <c r="V656" t="e">
        <f>T656*'GEOMETRIC INPUTS'!S656</f>
        <v>#N/A</v>
      </c>
      <c r="W656" s="27" t="e">
        <f>U656*'GEOMETRIC INPUTS'!R656</f>
        <v>#N/A</v>
      </c>
      <c r="X656" s="27" t="e">
        <f t="shared" ref="X656:X719" si="156">V656*COS(C656)-W656*SIN(C656)</f>
        <v>#N/A</v>
      </c>
      <c r="Y656" s="27" t="e">
        <f t="shared" ref="Y656:Y719" si="157">V656*SIN(C656)+W656*COS(C656)</f>
        <v>#N/A</v>
      </c>
      <c r="Z656" s="27" t="e">
        <f t="shared" ref="Z656:Z719" si="158">(F656/2*L656-G656/2*M656-G656/2*O656-I656*(K656+P656)-Q656)/F656</f>
        <v>#DIV/0!</v>
      </c>
      <c r="AA656" s="27" t="e">
        <f t="shared" ref="AA656:AA719" si="159">SUM(K656:N656) + P656+O656-Z656</f>
        <v>#DIV/0!</v>
      </c>
      <c r="AB656" s="27" t="e">
        <f t="shared" ref="AB656:AB719" si="160">(N656*H656*COS(J656) + 2*H656*COS(J656)*(L656+M656+O656+K656+P656-Z656)/(2*H656*SIN(J656)))</f>
        <v>#DIV/0!</v>
      </c>
      <c r="AC656" t="e">
        <f t="shared" ref="AC656:AC719" si="161">X656-AB656</f>
        <v>#N/A</v>
      </c>
      <c r="AD656" s="28">
        <f>'GT Data'!D658</f>
        <v>0</v>
      </c>
      <c r="AE656" t="e">
        <f t="shared" ref="AE656:AE719" si="162">AC656*COS(C656) + Y656*SIN(C656)</f>
        <v>#N/A</v>
      </c>
      <c r="AF656" t="e">
        <f t="shared" ref="AF656:AF719" si="163">-AC656*SIN(C656) + Y656*COS(C656)</f>
        <v>#N/A</v>
      </c>
      <c r="AG656" s="25" t="e">
        <f t="shared" ref="AG656:AG719" si="164">Z656</f>
        <v>#DIV/0!</v>
      </c>
      <c r="AH656" s="25">
        <v>0</v>
      </c>
      <c r="AI656" s="25">
        <v>0</v>
      </c>
      <c r="AJ656" s="25" t="e">
        <f t="shared" ref="AJ656:AJ719" si="165">Y656*(F656+I656)</f>
        <v>#N/A</v>
      </c>
      <c r="AK656" s="28">
        <f>'GT Data'!N658</f>
        <v>0</v>
      </c>
      <c r="AL656" s="25" t="e">
        <f t="shared" ref="AL656:AL719" si="166">-AB656*SIN(C656)</f>
        <v>#DIV/0!</v>
      </c>
      <c r="AM656" s="25" t="e">
        <f t="shared" ref="AM656:AM719" si="167">AB656*COS(C656)</f>
        <v>#DIV/0!</v>
      </c>
      <c r="AN656" s="25" t="e">
        <f t="shared" ref="AN656:AN719" si="168">AA656</f>
        <v>#DIV/0!</v>
      </c>
      <c r="AO656" s="25">
        <v>0</v>
      </c>
      <c r="AP656" s="25">
        <v>0</v>
      </c>
      <c r="AQ656" s="25">
        <v>0</v>
      </c>
    </row>
    <row r="657" spans="1:43" x14ac:dyDescent="0.3">
      <c r="A657">
        <f>'Calculated Tab Properties'!A657</f>
        <v>0</v>
      </c>
      <c r="B657">
        <f>'Calculated Tab Properties'!B657</f>
        <v>0</v>
      </c>
      <c r="C657">
        <f>'Calculated Tab Properties'!C657</f>
        <v>0</v>
      </c>
      <c r="D657">
        <f>'Calculated Tab Properties'!D657</f>
        <v>0</v>
      </c>
      <c r="E657">
        <f>'Calculated Tab Properties'!E657</f>
        <v>0</v>
      </c>
      <c r="F657">
        <f>'Calculated Tab Properties'!F657</f>
        <v>0</v>
      </c>
      <c r="G657">
        <f>'Calculated Tab Properties'!G657</f>
        <v>0</v>
      </c>
      <c r="H657">
        <f>'Calculated Tab Properties'!H657</f>
        <v>0</v>
      </c>
      <c r="I657">
        <f>'Calculated Tab Properties'!I657</f>
        <v>0</v>
      </c>
      <c r="J657" s="20" t="e">
        <f>'Calculated Tab Properties'!J657</f>
        <v>#DIV/0!</v>
      </c>
      <c r="K657">
        <v>0</v>
      </c>
      <c r="L657">
        <v>0</v>
      </c>
      <c r="M657">
        <v>0</v>
      </c>
      <c r="N657">
        <v>0</v>
      </c>
      <c r="O657" s="27">
        <v>0</v>
      </c>
      <c r="P657" s="27">
        <v>0</v>
      </c>
      <c r="Q657">
        <v>0</v>
      </c>
      <c r="R657" t="e">
        <f>'Calculated Tab Properties'!R657</f>
        <v>#DIV/0!</v>
      </c>
      <c r="T657" s="30" t="e">
        <f>VLOOKUP('GEOMETRIC INPUTS'!D657,'Pressure Calculations'!$A$22:$B$61,2,TRUE)</f>
        <v>#N/A</v>
      </c>
      <c r="U657" s="30" t="e">
        <f>VLOOKUP('GEOMETRIC INPUTS'!D657,'Pressure Calculations'!$C$22:$D$61,2,TRUE)</f>
        <v>#N/A</v>
      </c>
      <c r="V657" t="e">
        <f>T657*'GEOMETRIC INPUTS'!S657</f>
        <v>#N/A</v>
      </c>
      <c r="W657" s="27" t="e">
        <f>U657*'GEOMETRIC INPUTS'!R657</f>
        <v>#N/A</v>
      </c>
      <c r="X657" s="27" t="e">
        <f t="shared" si="156"/>
        <v>#N/A</v>
      </c>
      <c r="Y657" s="27" t="e">
        <f t="shared" si="157"/>
        <v>#N/A</v>
      </c>
      <c r="Z657" s="27" t="e">
        <f t="shared" si="158"/>
        <v>#DIV/0!</v>
      </c>
      <c r="AA657" s="27" t="e">
        <f t="shared" si="159"/>
        <v>#DIV/0!</v>
      </c>
      <c r="AB657" s="27" t="e">
        <f t="shared" si="160"/>
        <v>#DIV/0!</v>
      </c>
      <c r="AC657" t="e">
        <f t="shared" si="161"/>
        <v>#N/A</v>
      </c>
      <c r="AD657" s="28">
        <f>'GT Data'!D659</f>
        <v>0</v>
      </c>
      <c r="AE657" t="e">
        <f t="shared" si="162"/>
        <v>#N/A</v>
      </c>
      <c r="AF657" t="e">
        <f t="shared" si="163"/>
        <v>#N/A</v>
      </c>
      <c r="AG657" s="25" t="e">
        <f t="shared" si="164"/>
        <v>#DIV/0!</v>
      </c>
      <c r="AH657" s="25">
        <v>0</v>
      </c>
      <c r="AI657" s="25">
        <v>0</v>
      </c>
      <c r="AJ657" s="25" t="e">
        <f t="shared" si="165"/>
        <v>#N/A</v>
      </c>
      <c r="AK657" s="28">
        <f>'GT Data'!N659</f>
        <v>0</v>
      </c>
      <c r="AL657" s="25" t="e">
        <f t="shared" si="166"/>
        <v>#DIV/0!</v>
      </c>
      <c r="AM657" s="25" t="e">
        <f t="shared" si="167"/>
        <v>#DIV/0!</v>
      </c>
      <c r="AN657" s="25" t="e">
        <f t="shared" si="168"/>
        <v>#DIV/0!</v>
      </c>
      <c r="AO657" s="25">
        <v>0</v>
      </c>
      <c r="AP657" s="25">
        <v>0</v>
      </c>
      <c r="AQ657" s="25">
        <v>0</v>
      </c>
    </row>
    <row r="658" spans="1:43" x14ac:dyDescent="0.3">
      <c r="A658">
        <f>'Calculated Tab Properties'!A658</f>
        <v>0</v>
      </c>
      <c r="B658">
        <f>'Calculated Tab Properties'!B658</f>
        <v>0</v>
      </c>
      <c r="C658">
        <f>'Calculated Tab Properties'!C658</f>
        <v>0</v>
      </c>
      <c r="D658">
        <f>'Calculated Tab Properties'!D658</f>
        <v>0</v>
      </c>
      <c r="E658">
        <f>'Calculated Tab Properties'!E658</f>
        <v>0</v>
      </c>
      <c r="F658">
        <f>'Calculated Tab Properties'!F658</f>
        <v>0</v>
      </c>
      <c r="G658">
        <f>'Calculated Tab Properties'!G658</f>
        <v>0</v>
      </c>
      <c r="H658">
        <f>'Calculated Tab Properties'!H658</f>
        <v>0</v>
      </c>
      <c r="I658">
        <f>'Calculated Tab Properties'!I658</f>
        <v>0</v>
      </c>
      <c r="J658" s="20" t="e">
        <f>'Calculated Tab Properties'!J658</f>
        <v>#DIV/0!</v>
      </c>
      <c r="K658">
        <v>0</v>
      </c>
      <c r="L658">
        <v>0</v>
      </c>
      <c r="M658">
        <v>0</v>
      </c>
      <c r="N658">
        <v>0</v>
      </c>
      <c r="O658" s="27">
        <v>0</v>
      </c>
      <c r="P658" s="27">
        <v>0</v>
      </c>
      <c r="Q658">
        <v>0</v>
      </c>
      <c r="R658" t="e">
        <f>'Calculated Tab Properties'!R658</f>
        <v>#DIV/0!</v>
      </c>
      <c r="T658" s="30" t="e">
        <f>VLOOKUP('GEOMETRIC INPUTS'!D658,'Pressure Calculations'!$A$22:$B$61,2,TRUE)</f>
        <v>#N/A</v>
      </c>
      <c r="U658" s="30" t="e">
        <f>VLOOKUP('GEOMETRIC INPUTS'!D658,'Pressure Calculations'!$C$22:$D$61,2,TRUE)</f>
        <v>#N/A</v>
      </c>
      <c r="V658" t="e">
        <f>T658*'GEOMETRIC INPUTS'!S658</f>
        <v>#N/A</v>
      </c>
      <c r="W658" s="27" t="e">
        <f>U658*'GEOMETRIC INPUTS'!R658</f>
        <v>#N/A</v>
      </c>
      <c r="X658" s="27" t="e">
        <f t="shared" si="156"/>
        <v>#N/A</v>
      </c>
      <c r="Y658" s="27" t="e">
        <f t="shared" si="157"/>
        <v>#N/A</v>
      </c>
      <c r="Z658" s="27" t="e">
        <f t="shared" si="158"/>
        <v>#DIV/0!</v>
      </c>
      <c r="AA658" s="27" t="e">
        <f t="shared" si="159"/>
        <v>#DIV/0!</v>
      </c>
      <c r="AB658" s="27" t="e">
        <f t="shared" si="160"/>
        <v>#DIV/0!</v>
      </c>
      <c r="AC658" t="e">
        <f t="shared" si="161"/>
        <v>#N/A</v>
      </c>
      <c r="AD658" s="28">
        <f>'GT Data'!D660</f>
        <v>0</v>
      </c>
      <c r="AE658" t="e">
        <f t="shared" si="162"/>
        <v>#N/A</v>
      </c>
      <c r="AF658" t="e">
        <f t="shared" si="163"/>
        <v>#N/A</v>
      </c>
      <c r="AG658" s="25" t="e">
        <f t="shared" si="164"/>
        <v>#DIV/0!</v>
      </c>
      <c r="AH658" s="25">
        <v>0</v>
      </c>
      <c r="AI658" s="25">
        <v>0</v>
      </c>
      <c r="AJ658" s="25" t="e">
        <f t="shared" si="165"/>
        <v>#N/A</v>
      </c>
      <c r="AK658" s="28">
        <f>'GT Data'!N660</f>
        <v>0</v>
      </c>
      <c r="AL658" s="25" t="e">
        <f t="shared" si="166"/>
        <v>#DIV/0!</v>
      </c>
      <c r="AM658" s="25" t="e">
        <f t="shared" si="167"/>
        <v>#DIV/0!</v>
      </c>
      <c r="AN658" s="25" t="e">
        <f t="shared" si="168"/>
        <v>#DIV/0!</v>
      </c>
      <c r="AO658" s="25">
        <v>0</v>
      </c>
      <c r="AP658" s="25">
        <v>0</v>
      </c>
      <c r="AQ658" s="25">
        <v>0</v>
      </c>
    </row>
    <row r="659" spans="1:43" x14ac:dyDescent="0.3">
      <c r="A659">
        <f>'Calculated Tab Properties'!A659</f>
        <v>0</v>
      </c>
      <c r="B659">
        <f>'Calculated Tab Properties'!B659</f>
        <v>0</v>
      </c>
      <c r="C659">
        <f>'Calculated Tab Properties'!C659</f>
        <v>0</v>
      </c>
      <c r="D659">
        <f>'Calculated Tab Properties'!D659</f>
        <v>0</v>
      </c>
      <c r="E659">
        <f>'Calculated Tab Properties'!E659</f>
        <v>0</v>
      </c>
      <c r="F659">
        <f>'Calculated Tab Properties'!F659</f>
        <v>0</v>
      </c>
      <c r="G659">
        <f>'Calculated Tab Properties'!G659</f>
        <v>0</v>
      </c>
      <c r="H659">
        <f>'Calculated Tab Properties'!H659</f>
        <v>0</v>
      </c>
      <c r="I659">
        <f>'Calculated Tab Properties'!I659</f>
        <v>0</v>
      </c>
      <c r="J659" s="20" t="e">
        <f>'Calculated Tab Properties'!J659</f>
        <v>#DIV/0!</v>
      </c>
      <c r="K659">
        <v>0</v>
      </c>
      <c r="L659">
        <v>0</v>
      </c>
      <c r="M659">
        <v>0</v>
      </c>
      <c r="N659">
        <v>0</v>
      </c>
      <c r="O659" s="27">
        <v>0</v>
      </c>
      <c r="P659" s="27">
        <v>0</v>
      </c>
      <c r="Q659">
        <v>0</v>
      </c>
      <c r="R659" t="e">
        <f>'Calculated Tab Properties'!R659</f>
        <v>#DIV/0!</v>
      </c>
      <c r="T659" s="30" t="e">
        <f>VLOOKUP('GEOMETRIC INPUTS'!D659,'Pressure Calculations'!$A$22:$B$61,2,TRUE)</f>
        <v>#N/A</v>
      </c>
      <c r="U659" s="30" t="e">
        <f>VLOOKUP('GEOMETRIC INPUTS'!D659,'Pressure Calculations'!$C$22:$D$61,2,TRUE)</f>
        <v>#N/A</v>
      </c>
      <c r="V659" t="e">
        <f>T659*'GEOMETRIC INPUTS'!S659</f>
        <v>#N/A</v>
      </c>
      <c r="W659" s="27" t="e">
        <f>U659*'GEOMETRIC INPUTS'!R659</f>
        <v>#N/A</v>
      </c>
      <c r="X659" s="27" t="e">
        <f t="shared" si="156"/>
        <v>#N/A</v>
      </c>
      <c r="Y659" s="27" t="e">
        <f t="shared" si="157"/>
        <v>#N/A</v>
      </c>
      <c r="Z659" s="27" t="e">
        <f t="shared" si="158"/>
        <v>#DIV/0!</v>
      </c>
      <c r="AA659" s="27" t="e">
        <f t="shared" si="159"/>
        <v>#DIV/0!</v>
      </c>
      <c r="AB659" s="27" t="e">
        <f t="shared" si="160"/>
        <v>#DIV/0!</v>
      </c>
      <c r="AC659" t="e">
        <f t="shared" si="161"/>
        <v>#N/A</v>
      </c>
      <c r="AD659" s="28">
        <f>'GT Data'!D661</f>
        <v>0</v>
      </c>
      <c r="AE659" t="e">
        <f t="shared" si="162"/>
        <v>#N/A</v>
      </c>
      <c r="AF659" t="e">
        <f t="shared" si="163"/>
        <v>#N/A</v>
      </c>
      <c r="AG659" s="25" t="e">
        <f t="shared" si="164"/>
        <v>#DIV/0!</v>
      </c>
      <c r="AH659" s="25">
        <v>0</v>
      </c>
      <c r="AI659" s="25">
        <v>0</v>
      </c>
      <c r="AJ659" s="25" t="e">
        <f t="shared" si="165"/>
        <v>#N/A</v>
      </c>
      <c r="AK659" s="28">
        <f>'GT Data'!N661</f>
        <v>0</v>
      </c>
      <c r="AL659" s="25" t="e">
        <f t="shared" si="166"/>
        <v>#DIV/0!</v>
      </c>
      <c r="AM659" s="25" t="e">
        <f t="shared" si="167"/>
        <v>#DIV/0!</v>
      </c>
      <c r="AN659" s="25" t="e">
        <f t="shared" si="168"/>
        <v>#DIV/0!</v>
      </c>
      <c r="AO659" s="25">
        <v>0</v>
      </c>
      <c r="AP659" s="25">
        <v>0</v>
      </c>
      <c r="AQ659" s="25">
        <v>0</v>
      </c>
    </row>
    <row r="660" spans="1:43" x14ac:dyDescent="0.3">
      <c r="A660">
        <f>'Calculated Tab Properties'!A660</f>
        <v>0</v>
      </c>
      <c r="B660">
        <f>'Calculated Tab Properties'!B660</f>
        <v>0</v>
      </c>
      <c r="C660">
        <f>'Calculated Tab Properties'!C660</f>
        <v>0</v>
      </c>
      <c r="D660">
        <f>'Calculated Tab Properties'!D660</f>
        <v>0</v>
      </c>
      <c r="E660">
        <f>'Calculated Tab Properties'!E660</f>
        <v>0</v>
      </c>
      <c r="F660">
        <f>'Calculated Tab Properties'!F660</f>
        <v>0</v>
      </c>
      <c r="G660">
        <f>'Calculated Tab Properties'!G660</f>
        <v>0</v>
      </c>
      <c r="H660">
        <f>'Calculated Tab Properties'!H660</f>
        <v>0</v>
      </c>
      <c r="I660">
        <f>'Calculated Tab Properties'!I660</f>
        <v>0</v>
      </c>
      <c r="J660" s="20" t="e">
        <f>'Calculated Tab Properties'!J660</f>
        <v>#DIV/0!</v>
      </c>
      <c r="K660">
        <v>0</v>
      </c>
      <c r="L660">
        <v>0</v>
      </c>
      <c r="M660">
        <v>0</v>
      </c>
      <c r="N660">
        <v>0</v>
      </c>
      <c r="O660" s="27">
        <v>0</v>
      </c>
      <c r="P660" s="27">
        <v>0</v>
      </c>
      <c r="Q660">
        <v>0</v>
      </c>
      <c r="R660" t="e">
        <f>'Calculated Tab Properties'!R660</f>
        <v>#DIV/0!</v>
      </c>
      <c r="T660" s="30" t="e">
        <f>VLOOKUP('GEOMETRIC INPUTS'!D660,'Pressure Calculations'!$A$22:$B$61,2,TRUE)</f>
        <v>#N/A</v>
      </c>
      <c r="U660" s="30" t="e">
        <f>VLOOKUP('GEOMETRIC INPUTS'!D660,'Pressure Calculations'!$C$22:$D$61,2,TRUE)</f>
        <v>#N/A</v>
      </c>
      <c r="V660" t="e">
        <f>T660*'GEOMETRIC INPUTS'!S660</f>
        <v>#N/A</v>
      </c>
      <c r="W660" s="27" t="e">
        <f>U660*'GEOMETRIC INPUTS'!R660</f>
        <v>#N/A</v>
      </c>
      <c r="X660" s="27" t="e">
        <f t="shared" si="156"/>
        <v>#N/A</v>
      </c>
      <c r="Y660" s="27" t="e">
        <f t="shared" si="157"/>
        <v>#N/A</v>
      </c>
      <c r="Z660" s="27" t="e">
        <f t="shared" si="158"/>
        <v>#DIV/0!</v>
      </c>
      <c r="AA660" s="27" t="e">
        <f t="shared" si="159"/>
        <v>#DIV/0!</v>
      </c>
      <c r="AB660" s="27" t="e">
        <f t="shared" si="160"/>
        <v>#DIV/0!</v>
      </c>
      <c r="AC660" t="e">
        <f t="shared" si="161"/>
        <v>#N/A</v>
      </c>
      <c r="AD660" s="28">
        <f>'GT Data'!D662</f>
        <v>0</v>
      </c>
      <c r="AE660" t="e">
        <f t="shared" si="162"/>
        <v>#N/A</v>
      </c>
      <c r="AF660" t="e">
        <f t="shared" si="163"/>
        <v>#N/A</v>
      </c>
      <c r="AG660" s="25" t="e">
        <f t="shared" si="164"/>
        <v>#DIV/0!</v>
      </c>
      <c r="AH660" s="25">
        <v>0</v>
      </c>
      <c r="AI660" s="25">
        <v>0</v>
      </c>
      <c r="AJ660" s="25" t="e">
        <f t="shared" si="165"/>
        <v>#N/A</v>
      </c>
      <c r="AK660" s="28">
        <f>'GT Data'!N662</f>
        <v>0</v>
      </c>
      <c r="AL660" s="25" t="e">
        <f t="shared" si="166"/>
        <v>#DIV/0!</v>
      </c>
      <c r="AM660" s="25" t="e">
        <f t="shared" si="167"/>
        <v>#DIV/0!</v>
      </c>
      <c r="AN660" s="25" t="e">
        <f t="shared" si="168"/>
        <v>#DIV/0!</v>
      </c>
      <c r="AO660" s="25">
        <v>0</v>
      </c>
      <c r="AP660" s="25">
        <v>0</v>
      </c>
      <c r="AQ660" s="25">
        <v>0</v>
      </c>
    </row>
    <row r="661" spans="1:43" x14ac:dyDescent="0.3">
      <c r="A661">
        <f>'Calculated Tab Properties'!A661</f>
        <v>0</v>
      </c>
      <c r="B661">
        <f>'Calculated Tab Properties'!B661</f>
        <v>0</v>
      </c>
      <c r="C661">
        <f>'Calculated Tab Properties'!C661</f>
        <v>0</v>
      </c>
      <c r="D661">
        <f>'Calculated Tab Properties'!D661</f>
        <v>0</v>
      </c>
      <c r="E661">
        <f>'Calculated Tab Properties'!E661</f>
        <v>0</v>
      </c>
      <c r="F661">
        <f>'Calculated Tab Properties'!F661</f>
        <v>0</v>
      </c>
      <c r="G661">
        <f>'Calculated Tab Properties'!G661</f>
        <v>0</v>
      </c>
      <c r="H661">
        <f>'Calculated Tab Properties'!H661</f>
        <v>0</v>
      </c>
      <c r="I661">
        <f>'Calculated Tab Properties'!I661</f>
        <v>0</v>
      </c>
      <c r="J661" s="20" t="e">
        <f>'Calculated Tab Properties'!J661</f>
        <v>#DIV/0!</v>
      </c>
      <c r="K661">
        <v>0</v>
      </c>
      <c r="L661">
        <v>0</v>
      </c>
      <c r="M661">
        <v>0</v>
      </c>
      <c r="N661">
        <v>0</v>
      </c>
      <c r="O661" s="27">
        <v>0</v>
      </c>
      <c r="P661" s="27">
        <v>0</v>
      </c>
      <c r="Q661">
        <v>0</v>
      </c>
      <c r="R661" t="e">
        <f>'Calculated Tab Properties'!R661</f>
        <v>#DIV/0!</v>
      </c>
      <c r="T661" s="30" t="e">
        <f>VLOOKUP('GEOMETRIC INPUTS'!D661,'Pressure Calculations'!$A$22:$B$61,2,TRUE)</f>
        <v>#N/A</v>
      </c>
      <c r="U661" s="30" t="e">
        <f>VLOOKUP('GEOMETRIC INPUTS'!D661,'Pressure Calculations'!$C$22:$D$61,2,TRUE)</f>
        <v>#N/A</v>
      </c>
      <c r="V661" t="e">
        <f>T661*'GEOMETRIC INPUTS'!S661</f>
        <v>#N/A</v>
      </c>
      <c r="W661" s="27" t="e">
        <f>U661*'GEOMETRIC INPUTS'!R661</f>
        <v>#N/A</v>
      </c>
      <c r="X661" s="27" t="e">
        <f t="shared" si="156"/>
        <v>#N/A</v>
      </c>
      <c r="Y661" s="27" t="e">
        <f t="shared" si="157"/>
        <v>#N/A</v>
      </c>
      <c r="Z661" s="27" t="e">
        <f t="shared" si="158"/>
        <v>#DIV/0!</v>
      </c>
      <c r="AA661" s="27" t="e">
        <f t="shared" si="159"/>
        <v>#DIV/0!</v>
      </c>
      <c r="AB661" s="27" t="e">
        <f t="shared" si="160"/>
        <v>#DIV/0!</v>
      </c>
      <c r="AC661" t="e">
        <f t="shared" si="161"/>
        <v>#N/A</v>
      </c>
      <c r="AD661" s="28">
        <f>'GT Data'!D663</f>
        <v>0</v>
      </c>
      <c r="AE661" t="e">
        <f t="shared" si="162"/>
        <v>#N/A</v>
      </c>
      <c r="AF661" t="e">
        <f t="shared" si="163"/>
        <v>#N/A</v>
      </c>
      <c r="AG661" s="25" t="e">
        <f t="shared" si="164"/>
        <v>#DIV/0!</v>
      </c>
      <c r="AH661" s="25">
        <v>0</v>
      </c>
      <c r="AI661" s="25">
        <v>0</v>
      </c>
      <c r="AJ661" s="25" t="e">
        <f t="shared" si="165"/>
        <v>#N/A</v>
      </c>
      <c r="AK661" s="28">
        <f>'GT Data'!N663</f>
        <v>0</v>
      </c>
      <c r="AL661" s="25" t="e">
        <f t="shared" si="166"/>
        <v>#DIV/0!</v>
      </c>
      <c r="AM661" s="25" t="e">
        <f t="shared" si="167"/>
        <v>#DIV/0!</v>
      </c>
      <c r="AN661" s="25" t="e">
        <f t="shared" si="168"/>
        <v>#DIV/0!</v>
      </c>
      <c r="AO661" s="25">
        <v>0</v>
      </c>
      <c r="AP661" s="25">
        <v>0</v>
      </c>
      <c r="AQ661" s="25">
        <v>0</v>
      </c>
    </row>
    <row r="662" spans="1:43" x14ac:dyDescent="0.3">
      <c r="A662">
        <f>'Calculated Tab Properties'!A662</f>
        <v>0</v>
      </c>
      <c r="B662">
        <f>'Calculated Tab Properties'!B662</f>
        <v>0</v>
      </c>
      <c r="C662">
        <f>'Calculated Tab Properties'!C662</f>
        <v>0</v>
      </c>
      <c r="D662">
        <f>'Calculated Tab Properties'!D662</f>
        <v>0</v>
      </c>
      <c r="E662">
        <f>'Calculated Tab Properties'!E662</f>
        <v>0</v>
      </c>
      <c r="F662">
        <f>'Calculated Tab Properties'!F662</f>
        <v>0</v>
      </c>
      <c r="G662">
        <f>'Calculated Tab Properties'!G662</f>
        <v>0</v>
      </c>
      <c r="H662">
        <f>'Calculated Tab Properties'!H662</f>
        <v>0</v>
      </c>
      <c r="I662">
        <f>'Calculated Tab Properties'!I662</f>
        <v>0</v>
      </c>
      <c r="J662" s="20" t="e">
        <f>'Calculated Tab Properties'!J662</f>
        <v>#DIV/0!</v>
      </c>
      <c r="K662">
        <v>0</v>
      </c>
      <c r="L662">
        <v>0</v>
      </c>
      <c r="M662">
        <v>0</v>
      </c>
      <c r="N662">
        <v>0</v>
      </c>
      <c r="O662" s="27">
        <v>0</v>
      </c>
      <c r="P662" s="27">
        <v>0</v>
      </c>
      <c r="Q662">
        <v>0</v>
      </c>
      <c r="R662" t="e">
        <f>'Calculated Tab Properties'!R662</f>
        <v>#DIV/0!</v>
      </c>
      <c r="T662" s="30" t="e">
        <f>VLOOKUP('GEOMETRIC INPUTS'!D662,'Pressure Calculations'!$A$22:$B$61,2,TRUE)</f>
        <v>#N/A</v>
      </c>
      <c r="U662" s="30" t="e">
        <f>VLOOKUP('GEOMETRIC INPUTS'!D662,'Pressure Calculations'!$C$22:$D$61,2,TRUE)</f>
        <v>#N/A</v>
      </c>
      <c r="V662" t="e">
        <f>T662*'GEOMETRIC INPUTS'!S662</f>
        <v>#N/A</v>
      </c>
      <c r="W662" s="27" t="e">
        <f>U662*'GEOMETRIC INPUTS'!R662</f>
        <v>#N/A</v>
      </c>
      <c r="X662" s="27" t="e">
        <f t="shared" si="156"/>
        <v>#N/A</v>
      </c>
      <c r="Y662" s="27" t="e">
        <f t="shared" si="157"/>
        <v>#N/A</v>
      </c>
      <c r="Z662" s="27" t="e">
        <f t="shared" si="158"/>
        <v>#DIV/0!</v>
      </c>
      <c r="AA662" s="27" t="e">
        <f t="shared" si="159"/>
        <v>#DIV/0!</v>
      </c>
      <c r="AB662" s="27" t="e">
        <f t="shared" si="160"/>
        <v>#DIV/0!</v>
      </c>
      <c r="AC662" t="e">
        <f t="shared" si="161"/>
        <v>#N/A</v>
      </c>
      <c r="AD662" s="28">
        <f>'GT Data'!D664</f>
        <v>0</v>
      </c>
      <c r="AE662" t="e">
        <f t="shared" si="162"/>
        <v>#N/A</v>
      </c>
      <c r="AF662" t="e">
        <f t="shared" si="163"/>
        <v>#N/A</v>
      </c>
      <c r="AG662" s="25" t="e">
        <f t="shared" si="164"/>
        <v>#DIV/0!</v>
      </c>
      <c r="AH662" s="25">
        <v>0</v>
      </c>
      <c r="AI662" s="25">
        <v>0</v>
      </c>
      <c r="AJ662" s="25" t="e">
        <f t="shared" si="165"/>
        <v>#N/A</v>
      </c>
      <c r="AK662" s="28">
        <f>'GT Data'!N664</f>
        <v>0</v>
      </c>
      <c r="AL662" s="25" t="e">
        <f t="shared" si="166"/>
        <v>#DIV/0!</v>
      </c>
      <c r="AM662" s="25" t="e">
        <f t="shared" si="167"/>
        <v>#DIV/0!</v>
      </c>
      <c r="AN662" s="25" t="e">
        <f t="shared" si="168"/>
        <v>#DIV/0!</v>
      </c>
      <c r="AO662" s="25">
        <v>0</v>
      </c>
      <c r="AP662" s="25">
        <v>0</v>
      </c>
      <c r="AQ662" s="25">
        <v>0</v>
      </c>
    </row>
    <row r="663" spans="1:43" x14ac:dyDescent="0.3">
      <c r="A663">
        <f>'Calculated Tab Properties'!A663</f>
        <v>0</v>
      </c>
      <c r="B663">
        <f>'Calculated Tab Properties'!B663</f>
        <v>0</v>
      </c>
      <c r="C663">
        <f>'Calculated Tab Properties'!C663</f>
        <v>0</v>
      </c>
      <c r="D663">
        <f>'Calculated Tab Properties'!D663</f>
        <v>0</v>
      </c>
      <c r="E663">
        <f>'Calculated Tab Properties'!E663</f>
        <v>0</v>
      </c>
      <c r="F663">
        <f>'Calculated Tab Properties'!F663</f>
        <v>0</v>
      </c>
      <c r="G663">
        <f>'Calculated Tab Properties'!G663</f>
        <v>0</v>
      </c>
      <c r="H663">
        <f>'Calculated Tab Properties'!H663</f>
        <v>0</v>
      </c>
      <c r="I663">
        <f>'Calculated Tab Properties'!I663</f>
        <v>0</v>
      </c>
      <c r="J663" s="20" t="e">
        <f>'Calculated Tab Properties'!J663</f>
        <v>#DIV/0!</v>
      </c>
      <c r="K663">
        <v>0</v>
      </c>
      <c r="L663">
        <v>0</v>
      </c>
      <c r="M663">
        <v>0</v>
      </c>
      <c r="N663">
        <v>0</v>
      </c>
      <c r="O663" s="27">
        <v>0</v>
      </c>
      <c r="P663" s="27">
        <v>0</v>
      </c>
      <c r="Q663">
        <v>0</v>
      </c>
      <c r="R663" t="e">
        <f>'Calculated Tab Properties'!R663</f>
        <v>#DIV/0!</v>
      </c>
      <c r="T663" s="30" t="e">
        <f>VLOOKUP('GEOMETRIC INPUTS'!D663,'Pressure Calculations'!$A$22:$B$61,2,TRUE)</f>
        <v>#N/A</v>
      </c>
      <c r="U663" s="30" t="e">
        <f>VLOOKUP('GEOMETRIC INPUTS'!D663,'Pressure Calculations'!$C$22:$D$61,2,TRUE)</f>
        <v>#N/A</v>
      </c>
      <c r="V663" t="e">
        <f>T663*'GEOMETRIC INPUTS'!S663</f>
        <v>#N/A</v>
      </c>
      <c r="W663" s="27" t="e">
        <f>U663*'GEOMETRIC INPUTS'!R663</f>
        <v>#N/A</v>
      </c>
      <c r="X663" s="27" t="e">
        <f t="shared" si="156"/>
        <v>#N/A</v>
      </c>
      <c r="Y663" s="27" t="e">
        <f t="shared" si="157"/>
        <v>#N/A</v>
      </c>
      <c r="Z663" s="27" t="e">
        <f t="shared" si="158"/>
        <v>#DIV/0!</v>
      </c>
      <c r="AA663" s="27" t="e">
        <f t="shared" si="159"/>
        <v>#DIV/0!</v>
      </c>
      <c r="AB663" s="27" t="e">
        <f t="shared" si="160"/>
        <v>#DIV/0!</v>
      </c>
      <c r="AC663" t="e">
        <f t="shared" si="161"/>
        <v>#N/A</v>
      </c>
      <c r="AD663" s="28">
        <f>'GT Data'!D665</f>
        <v>0</v>
      </c>
      <c r="AE663" t="e">
        <f t="shared" si="162"/>
        <v>#N/A</v>
      </c>
      <c r="AF663" t="e">
        <f t="shared" si="163"/>
        <v>#N/A</v>
      </c>
      <c r="AG663" s="25" t="e">
        <f t="shared" si="164"/>
        <v>#DIV/0!</v>
      </c>
      <c r="AH663" s="25">
        <v>0</v>
      </c>
      <c r="AI663" s="25">
        <v>0</v>
      </c>
      <c r="AJ663" s="25" t="e">
        <f t="shared" si="165"/>
        <v>#N/A</v>
      </c>
      <c r="AK663" s="28">
        <f>'GT Data'!N665</f>
        <v>0</v>
      </c>
      <c r="AL663" s="25" t="e">
        <f t="shared" si="166"/>
        <v>#DIV/0!</v>
      </c>
      <c r="AM663" s="25" t="e">
        <f t="shared" si="167"/>
        <v>#DIV/0!</v>
      </c>
      <c r="AN663" s="25" t="e">
        <f t="shared" si="168"/>
        <v>#DIV/0!</v>
      </c>
      <c r="AO663" s="25">
        <v>0</v>
      </c>
      <c r="AP663" s="25">
        <v>0</v>
      </c>
      <c r="AQ663" s="25">
        <v>0</v>
      </c>
    </row>
    <row r="664" spans="1:43" x14ac:dyDescent="0.3">
      <c r="A664">
        <f>'Calculated Tab Properties'!A664</f>
        <v>0</v>
      </c>
      <c r="B664">
        <f>'Calculated Tab Properties'!B664</f>
        <v>0</v>
      </c>
      <c r="C664">
        <f>'Calculated Tab Properties'!C664</f>
        <v>0</v>
      </c>
      <c r="D664">
        <f>'Calculated Tab Properties'!D664</f>
        <v>0</v>
      </c>
      <c r="E664">
        <f>'Calculated Tab Properties'!E664</f>
        <v>0</v>
      </c>
      <c r="F664">
        <f>'Calculated Tab Properties'!F664</f>
        <v>0</v>
      </c>
      <c r="G664">
        <f>'Calculated Tab Properties'!G664</f>
        <v>0</v>
      </c>
      <c r="H664">
        <f>'Calculated Tab Properties'!H664</f>
        <v>0</v>
      </c>
      <c r="I664">
        <f>'Calculated Tab Properties'!I664</f>
        <v>0</v>
      </c>
      <c r="J664" s="20" t="e">
        <f>'Calculated Tab Properties'!J664</f>
        <v>#DIV/0!</v>
      </c>
      <c r="K664">
        <v>0</v>
      </c>
      <c r="L664">
        <v>0</v>
      </c>
      <c r="M664">
        <v>0</v>
      </c>
      <c r="N664">
        <v>0</v>
      </c>
      <c r="O664" s="27">
        <v>0</v>
      </c>
      <c r="P664" s="27">
        <v>0</v>
      </c>
      <c r="Q664">
        <v>0</v>
      </c>
      <c r="R664" t="e">
        <f>'Calculated Tab Properties'!R664</f>
        <v>#DIV/0!</v>
      </c>
      <c r="T664" s="30" t="e">
        <f>VLOOKUP('GEOMETRIC INPUTS'!D664,'Pressure Calculations'!$A$22:$B$61,2,TRUE)</f>
        <v>#N/A</v>
      </c>
      <c r="U664" s="30" t="e">
        <f>VLOOKUP('GEOMETRIC INPUTS'!D664,'Pressure Calculations'!$C$22:$D$61,2,TRUE)</f>
        <v>#N/A</v>
      </c>
      <c r="V664" t="e">
        <f>T664*'GEOMETRIC INPUTS'!S664</f>
        <v>#N/A</v>
      </c>
      <c r="W664" s="27" t="e">
        <f>U664*'GEOMETRIC INPUTS'!R664</f>
        <v>#N/A</v>
      </c>
      <c r="X664" s="27" t="e">
        <f t="shared" si="156"/>
        <v>#N/A</v>
      </c>
      <c r="Y664" s="27" t="e">
        <f t="shared" si="157"/>
        <v>#N/A</v>
      </c>
      <c r="Z664" s="27" t="e">
        <f t="shared" si="158"/>
        <v>#DIV/0!</v>
      </c>
      <c r="AA664" s="27" t="e">
        <f t="shared" si="159"/>
        <v>#DIV/0!</v>
      </c>
      <c r="AB664" s="27" t="e">
        <f t="shared" si="160"/>
        <v>#DIV/0!</v>
      </c>
      <c r="AC664" t="e">
        <f t="shared" si="161"/>
        <v>#N/A</v>
      </c>
      <c r="AD664" s="28">
        <f>'GT Data'!D666</f>
        <v>0</v>
      </c>
      <c r="AE664" t="e">
        <f t="shared" si="162"/>
        <v>#N/A</v>
      </c>
      <c r="AF664" t="e">
        <f t="shared" si="163"/>
        <v>#N/A</v>
      </c>
      <c r="AG664" s="25" t="e">
        <f t="shared" si="164"/>
        <v>#DIV/0!</v>
      </c>
      <c r="AH664" s="25">
        <v>0</v>
      </c>
      <c r="AI664" s="25">
        <v>0</v>
      </c>
      <c r="AJ664" s="25" t="e">
        <f t="shared" si="165"/>
        <v>#N/A</v>
      </c>
      <c r="AK664" s="28">
        <f>'GT Data'!N666</f>
        <v>0</v>
      </c>
      <c r="AL664" s="25" t="e">
        <f t="shared" si="166"/>
        <v>#DIV/0!</v>
      </c>
      <c r="AM664" s="25" t="e">
        <f t="shared" si="167"/>
        <v>#DIV/0!</v>
      </c>
      <c r="AN664" s="25" t="e">
        <f t="shared" si="168"/>
        <v>#DIV/0!</v>
      </c>
      <c r="AO664" s="25">
        <v>0</v>
      </c>
      <c r="AP664" s="25">
        <v>0</v>
      </c>
      <c r="AQ664" s="25">
        <v>0</v>
      </c>
    </row>
    <row r="665" spans="1:43" x14ac:dyDescent="0.3">
      <c r="A665">
        <f>'Calculated Tab Properties'!A665</f>
        <v>0</v>
      </c>
      <c r="B665">
        <f>'Calculated Tab Properties'!B665</f>
        <v>0</v>
      </c>
      <c r="C665">
        <f>'Calculated Tab Properties'!C665</f>
        <v>0</v>
      </c>
      <c r="D665">
        <f>'Calculated Tab Properties'!D665</f>
        <v>0</v>
      </c>
      <c r="E665">
        <f>'Calculated Tab Properties'!E665</f>
        <v>0</v>
      </c>
      <c r="F665">
        <f>'Calculated Tab Properties'!F665</f>
        <v>0</v>
      </c>
      <c r="G665">
        <f>'Calculated Tab Properties'!G665</f>
        <v>0</v>
      </c>
      <c r="H665">
        <f>'Calculated Tab Properties'!H665</f>
        <v>0</v>
      </c>
      <c r="I665">
        <f>'Calculated Tab Properties'!I665</f>
        <v>0</v>
      </c>
      <c r="J665" s="20" t="e">
        <f>'Calculated Tab Properties'!J665</f>
        <v>#DIV/0!</v>
      </c>
      <c r="K665">
        <v>0</v>
      </c>
      <c r="L665">
        <v>0</v>
      </c>
      <c r="M665">
        <v>0</v>
      </c>
      <c r="N665">
        <v>0</v>
      </c>
      <c r="O665" s="27">
        <v>0</v>
      </c>
      <c r="P665" s="27">
        <v>0</v>
      </c>
      <c r="Q665">
        <v>0</v>
      </c>
      <c r="R665" t="e">
        <f>'Calculated Tab Properties'!R665</f>
        <v>#DIV/0!</v>
      </c>
      <c r="T665" s="30" t="e">
        <f>VLOOKUP('GEOMETRIC INPUTS'!D665,'Pressure Calculations'!$A$22:$B$61,2,TRUE)</f>
        <v>#N/A</v>
      </c>
      <c r="U665" s="30" t="e">
        <f>VLOOKUP('GEOMETRIC INPUTS'!D665,'Pressure Calculations'!$C$22:$D$61,2,TRUE)</f>
        <v>#N/A</v>
      </c>
      <c r="V665" t="e">
        <f>T665*'GEOMETRIC INPUTS'!S665</f>
        <v>#N/A</v>
      </c>
      <c r="W665" s="27" t="e">
        <f>U665*'GEOMETRIC INPUTS'!R665</f>
        <v>#N/A</v>
      </c>
      <c r="X665" s="27" t="e">
        <f t="shared" si="156"/>
        <v>#N/A</v>
      </c>
      <c r="Y665" s="27" t="e">
        <f t="shared" si="157"/>
        <v>#N/A</v>
      </c>
      <c r="Z665" s="27" t="e">
        <f t="shared" si="158"/>
        <v>#DIV/0!</v>
      </c>
      <c r="AA665" s="27" t="e">
        <f t="shared" si="159"/>
        <v>#DIV/0!</v>
      </c>
      <c r="AB665" s="27" t="e">
        <f t="shared" si="160"/>
        <v>#DIV/0!</v>
      </c>
      <c r="AC665" t="e">
        <f t="shared" si="161"/>
        <v>#N/A</v>
      </c>
      <c r="AD665" s="28">
        <f>'GT Data'!D667</f>
        <v>0</v>
      </c>
      <c r="AE665" t="e">
        <f t="shared" si="162"/>
        <v>#N/A</v>
      </c>
      <c r="AF665" t="e">
        <f t="shared" si="163"/>
        <v>#N/A</v>
      </c>
      <c r="AG665" s="25" t="e">
        <f t="shared" si="164"/>
        <v>#DIV/0!</v>
      </c>
      <c r="AH665" s="25">
        <v>0</v>
      </c>
      <c r="AI665" s="25">
        <v>0</v>
      </c>
      <c r="AJ665" s="25" t="e">
        <f t="shared" si="165"/>
        <v>#N/A</v>
      </c>
      <c r="AK665" s="28">
        <f>'GT Data'!N667</f>
        <v>0</v>
      </c>
      <c r="AL665" s="25" t="e">
        <f t="shared" si="166"/>
        <v>#DIV/0!</v>
      </c>
      <c r="AM665" s="25" t="e">
        <f t="shared" si="167"/>
        <v>#DIV/0!</v>
      </c>
      <c r="AN665" s="25" t="e">
        <f t="shared" si="168"/>
        <v>#DIV/0!</v>
      </c>
      <c r="AO665" s="25">
        <v>0</v>
      </c>
      <c r="AP665" s="25">
        <v>0</v>
      </c>
      <c r="AQ665" s="25">
        <v>0</v>
      </c>
    </row>
    <row r="666" spans="1:43" x14ac:dyDescent="0.3">
      <c r="A666">
        <f>'Calculated Tab Properties'!A666</f>
        <v>0</v>
      </c>
      <c r="B666">
        <f>'Calculated Tab Properties'!B666</f>
        <v>0</v>
      </c>
      <c r="C666">
        <f>'Calculated Tab Properties'!C666</f>
        <v>0</v>
      </c>
      <c r="D666">
        <f>'Calculated Tab Properties'!D666</f>
        <v>0</v>
      </c>
      <c r="E666">
        <f>'Calculated Tab Properties'!E666</f>
        <v>0</v>
      </c>
      <c r="F666">
        <f>'Calculated Tab Properties'!F666</f>
        <v>0</v>
      </c>
      <c r="G666">
        <f>'Calculated Tab Properties'!G666</f>
        <v>0</v>
      </c>
      <c r="H666">
        <f>'Calculated Tab Properties'!H666</f>
        <v>0</v>
      </c>
      <c r="I666">
        <f>'Calculated Tab Properties'!I666</f>
        <v>0</v>
      </c>
      <c r="J666" s="20" t="e">
        <f>'Calculated Tab Properties'!J666</f>
        <v>#DIV/0!</v>
      </c>
      <c r="K666">
        <v>0</v>
      </c>
      <c r="L666">
        <v>0</v>
      </c>
      <c r="M666">
        <v>0</v>
      </c>
      <c r="N666">
        <v>0</v>
      </c>
      <c r="O666" s="27">
        <v>0</v>
      </c>
      <c r="P666" s="27">
        <v>0</v>
      </c>
      <c r="Q666">
        <v>0</v>
      </c>
      <c r="R666" t="e">
        <f>'Calculated Tab Properties'!R666</f>
        <v>#DIV/0!</v>
      </c>
      <c r="T666" s="30" t="e">
        <f>VLOOKUP('GEOMETRIC INPUTS'!D666,'Pressure Calculations'!$A$22:$B$61,2,TRUE)</f>
        <v>#N/A</v>
      </c>
      <c r="U666" s="30" t="e">
        <f>VLOOKUP('GEOMETRIC INPUTS'!D666,'Pressure Calculations'!$C$22:$D$61,2,TRUE)</f>
        <v>#N/A</v>
      </c>
      <c r="V666" t="e">
        <f>T666*'GEOMETRIC INPUTS'!S666</f>
        <v>#N/A</v>
      </c>
      <c r="W666" s="27" t="e">
        <f>U666*'GEOMETRIC INPUTS'!R666</f>
        <v>#N/A</v>
      </c>
      <c r="X666" s="27" t="e">
        <f t="shared" si="156"/>
        <v>#N/A</v>
      </c>
      <c r="Y666" s="27" t="e">
        <f t="shared" si="157"/>
        <v>#N/A</v>
      </c>
      <c r="Z666" s="27" t="e">
        <f t="shared" si="158"/>
        <v>#DIV/0!</v>
      </c>
      <c r="AA666" s="27" t="e">
        <f t="shared" si="159"/>
        <v>#DIV/0!</v>
      </c>
      <c r="AB666" s="27" t="e">
        <f t="shared" si="160"/>
        <v>#DIV/0!</v>
      </c>
      <c r="AC666" t="e">
        <f t="shared" si="161"/>
        <v>#N/A</v>
      </c>
      <c r="AD666" s="28">
        <f>'GT Data'!D668</f>
        <v>0</v>
      </c>
      <c r="AE666" t="e">
        <f t="shared" si="162"/>
        <v>#N/A</v>
      </c>
      <c r="AF666" t="e">
        <f t="shared" si="163"/>
        <v>#N/A</v>
      </c>
      <c r="AG666" s="25" t="e">
        <f t="shared" si="164"/>
        <v>#DIV/0!</v>
      </c>
      <c r="AH666" s="25">
        <v>0</v>
      </c>
      <c r="AI666" s="25">
        <v>0</v>
      </c>
      <c r="AJ666" s="25" t="e">
        <f t="shared" si="165"/>
        <v>#N/A</v>
      </c>
      <c r="AK666" s="28">
        <f>'GT Data'!N668</f>
        <v>0</v>
      </c>
      <c r="AL666" s="25" t="e">
        <f t="shared" si="166"/>
        <v>#DIV/0!</v>
      </c>
      <c r="AM666" s="25" t="e">
        <f t="shared" si="167"/>
        <v>#DIV/0!</v>
      </c>
      <c r="AN666" s="25" t="e">
        <f t="shared" si="168"/>
        <v>#DIV/0!</v>
      </c>
      <c r="AO666" s="25">
        <v>0</v>
      </c>
      <c r="AP666" s="25">
        <v>0</v>
      </c>
      <c r="AQ666" s="25">
        <v>0</v>
      </c>
    </row>
    <row r="667" spans="1:43" x14ac:dyDescent="0.3">
      <c r="A667">
        <f>'Calculated Tab Properties'!A667</f>
        <v>0</v>
      </c>
      <c r="B667">
        <f>'Calculated Tab Properties'!B667</f>
        <v>0</v>
      </c>
      <c r="C667">
        <f>'Calculated Tab Properties'!C667</f>
        <v>0</v>
      </c>
      <c r="D667">
        <f>'Calculated Tab Properties'!D667</f>
        <v>0</v>
      </c>
      <c r="E667">
        <f>'Calculated Tab Properties'!E667</f>
        <v>0</v>
      </c>
      <c r="F667">
        <f>'Calculated Tab Properties'!F667</f>
        <v>0</v>
      </c>
      <c r="G667">
        <f>'Calculated Tab Properties'!G667</f>
        <v>0</v>
      </c>
      <c r="H667">
        <f>'Calculated Tab Properties'!H667</f>
        <v>0</v>
      </c>
      <c r="I667">
        <f>'Calculated Tab Properties'!I667</f>
        <v>0</v>
      </c>
      <c r="J667" s="20" t="e">
        <f>'Calculated Tab Properties'!J667</f>
        <v>#DIV/0!</v>
      </c>
      <c r="K667">
        <v>0</v>
      </c>
      <c r="L667">
        <v>0</v>
      </c>
      <c r="M667">
        <v>0</v>
      </c>
      <c r="N667">
        <v>0</v>
      </c>
      <c r="O667" s="27">
        <v>0</v>
      </c>
      <c r="P667" s="27">
        <v>0</v>
      </c>
      <c r="Q667">
        <v>0</v>
      </c>
      <c r="R667" t="e">
        <f>'Calculated Tab Properties'!R667</f>
        <v>#DIV/0!</v>
      </c>
      <c r="T667" s="30" t="e">
        <f>VLOOKUP('GEOMETRIC INPUTS'!D667,'Pressure Calculations'!$A$22:$B$61,2,TRUE)</f>
        <v>#N/A</v>
      </c>
      <c r="U667" s="30" t="e">
        <f>VLOOKUP('GEOMETRIC INPUTS'!D667,'Pressure Calculations'!$C$22:$D$61,2,TRUE)</f>
        <v>#N/A</v>
      </c>
      <c r="V667" t="e">
        <f>T667*'GEOMETRIC INPUTS'!S667</f>
        <v>#N/A</v>
      </c>
      <c r="W667" s="27" t="e">
        <f>U667*'GEOMETRIC INPUTS'!R667</f>
        <v>#N/A</v>
      </c>
      <c r="X667" s="27" t="e">
        <f t="shared" si="156"/>
        <v>#N/A</v>
      </c>
      <c r="Y667" s="27" t="e">
        <f t="shared" si="157"/>
        <v>#N/A</v>
      </c>
      <c r="Z667" s="27" t="e">
        <f t="shared" si="158"/>
        <v>#DIV/0!</v>
      </c>
      <c r="AA667" s="27" t="e">
        <f t="shared" si="159"/>
        <v>#DIV/0!</v>
      </c>
      <c r="AB667" s="27" t="e">
        <f t="shared" si="160"/>
        <v>#DIV/0!</v>
      </c>
      <c r="AC667" t="e">
        <f t="shared" si="161"/>
        <v>#N/A</v>
      </c>
      <c r="AD667" s="28">
        <f>'GT Data'!D669</f>
        <v>0</v>
      </c>
      <c r="AE667" t="e">
        <f t="shared" si="162"/>
        <v>#N/A</v>
      </c>
      <c r="AF667" t="e">
        <f t="shared" si="163"/>
        <v>#N/A</v>
      </c>
      <c r="AG667" s="25" t="e">
        <f t="shared" si="164"/>
        <v>#DIV/0!</v>
      </c>
      <c r="AH667" s="25">
        <v>0</v>
      </c>
      <c r="AI667" s="25">
        <v>0</v>
      </c>
      <c r="AJ667" s="25" t="e">
        <f t="shared" si="165"/>
        <v>#N/A</v>
      </c>
      <c r="AK667" s="28">
        <f>'GT Data'!N669</f>
        <v>0</v>
      </c>
      <c r="AL667" s="25" t="e">
        <f t="shared" si="166"/>
        <v>#DIV/0!</v>
      </c>
      <c r="AM667" s="25" t="e">
        <f t="shared" si="167"/>
        <v>#DIV/0!</v>
      </c>
      <c r="AN667" s="25" t="e">
        <f t="shared" si="168"/>
        <v>#DIV/0!</v>
      </c>
      <c r="AO667" s="25">
        <v>0</v>
      </c>
      <c r="AP667" s="25">
        <v>0</v>
      </c>
      <c r="AQ667" s="25">
        <v>0</v>
      </c>
    </row>
    <row r="668" spans="1:43" x14ac:dyDescent="0.3">
      <c r="A668">
        <f>'Calculated Tab Properties'!A668</f>
        <v>0</v>
      </c>
      <c r="B668">
        <f>'Calculated Tab Properties'!B668</f>
        <v>0</v>
      </c>
      <c r="C668">
        <f>'Calculated Tab Properties'!C668</f>
        <v>0</v>
      </c>
      <c r="D668">
        <f>'Calculated Tab Properties'!D668</f>
        <v>0</v>
      </c>
      <c r="E668">
        <f>'Calculated Tab Properties'!E668</f>
        <v>0</v>
      </c>
      <c r="F668">
        <f>'Calculated Tab Properties'!F668</f>
        <v>0</v>
      </c>
      <c r="G668">
        <f>'Calculated Tab Properties'!G668</f>
        <v>0</v>
      </c>
      <c r="H668">
        <f>'Calculated Tab Properties'!H668</f>
        <v>0</v>
      </c>
      <c r="I668">
        <f>'Calculated Tab Properties'!I668</f>
        <v>0</v>
      </c>
      <c r="J668" s="20" t="e">
        <f>'Calculated Tab Properties'!J668</f>
        <v>#DIV/0!</v>
      </c>
      <c r="K668">
        <v>0</v>
      </c>
      <c r="L668">
        <v>0</v>
      </c>
      <c r="M668">
        <v>0</v>
      </c>
      <c r="N668">
        <v>0</v>
      </c>
      <c r="O668" s="27">
        <v>0</v>
      </c>
      <c r="P668" s="27">
        <v>0</v>
      </c>
      <c r="Q668">
        <v>0</v>
      </c>
      <c r="R668" t="e">
        <f>'Calculated Tab Properties'!R668</f>
        <v>#DIV/0!</v>
      </c>
      <c r="T668" s="30" t="e">
        <f>VLOOKUP('GEOMETRIC INPUTS'!D668,'Pressure Calculations'!$A$22:$B$61,2,TRUE)</f>
        <v>#N/A</v>
      </c>
      <c r="U668" s="30" t="e">
        <f>VLOOKUP('GEOMETRIC INPUTS'!D668,'Pressure Calculations'!$C$22:$D$61,2,TRUE)</f>
        <v>#N/A</v>
      </c>
      <c r="V668" t="e">
        <f>T668*'GEOMETRIC INPUTS'!S668</f>
        <v>#N/A</v>
      </c>
      <c r="W668" s="27" t="e">
        <f>U668*'GEOMETRIC INPUTS'!R668</f>
        <v>#N/A</v>
      </c>
      <c r="X668" s="27" t="e">
        <f t="shared" si="156"/>
        <v>#N/A</v>
      </c>
      <c r="Y668" s="27" t="e">
        <f t="shared" si="157"/>
        <v>#N/A</v>
      </c>
      <c r="Z668" s="27" t="e">
        <f t="shared" si="158"/>
        <v>#DIV/0!</v>
      </c>
      <c r="AA668" s="27" t="e">
        <f t="shared" si="159"/>
        <v>#DIV/0!</v>
      </c>
      <c r="AB668" s="27" t="e">
        <f t="shared" si="160"/>
        <v>#DIV/0!</v>
      </c>
      <c r="AC668" t="e">
        <f t="shared" si="161"/>
        <v>#N/A</v>
      </c>
      <c r="AD668" s="28">
        <f>'GT Data'!D670</f>
        <v>0</v>
      </c>
      <c r="AE668" t="e">
        <f t="shared" si="162"/>
        <v>#N/A</v>
      </c>
      <c r="AF668" t="e">
        <f t="shared" si="163"/>
        <v>#N/A</v>
      </c>
      <c r="AG668" s="25" t="e">
        <f t="shared" si="164"/>
        <v>#DIV/0!</v>
      </c>
      <c r="AH668" s="25">
        <v>0</v>
      </c>
      <c r="AI668" s="25">
        <v>0</v>
      </c>
      <c r="AJ668" s="25" t="e">
        <f t="shared" si="165"/>
        <v>#N/A</v>
      </c>
      <c r="AK668" s="28">
        <f>'GT Data'!N670</f>
        <v>0</v>
      </c>
      <c r="AL668" s="25" t="e">
        <f t="shared" si="166"/>
        <v>#DIV/0!</v>
      </c>
      <c r="AM668" s="25" t="e">
        <f t="shared" si="167"/>
        <v>#DIV/0!</v>
      </c>
      <c r="AN668" s="25" t="e">
        <f t="shared" si="168"/>
        <v>#DIV/0!</v>
      </c>
      <c r="AO668" s="25">
        <v>0</v>
      </c>
      <c r="AP668" s="25">
        <v>0</v>
      </c>
      <c r="AQ668" s="25">
        <v>0</v>
      </c>
    </row>
    <row r="669" spans="1:43" x14ac:dyDescent="0.3">
      <c r="A669">
        <f>'Calculated Tab Properties'!A669</f>
        <v>0</v>
      </c>
      <c r="B669">
        <f>'Calculated Tab Properties'!B669</f>
        <v>0</v>
      </c>
      <c r="C669">
        <f>'Calculated Tab Properties'!C669</f>
        <v>0</v>
      </c>
      <c r="D669">
        <f>'Calculated Tab Properties'!D669</f>
        <v>0</v>
      </c>
      <c r="E669">
        <f>'Calculated Tab Properties'!E669</f>
        <v>0</v>
      </c>
      <c r="F669">
        <f>'Calculated Tab Properties'!F669</f>
        <v>0</v>
      </c>
      <c r="G669">
        <f>'Calculated Tab Properties'!G669</f>
        <v>0</v>
      </c>
      <c r="H669">
        <f>'Calculated Tab Properties'!H669</f>
        <v>0</v>
      </c>
      <c r="I669">
        <f>'Calculated Tab Properties'!I669</f>
        <v>0</v>
      </c>
      <c r="J669" s="20" t="e">
        <f>'Calculated Tab Properties'!J669</f>
        <v>#DIV/0!</v>
      </c>
      <c r="K669">
        <v>0</v>
      </c>
      <c r="L669">
        <v>0</v>
      </c>
      <c r="M669">
        <v>0</v>
      </c>
      <c r="N669">
        <v>0</v>
      </c>
      <c r="O669" s="27">
        <v>0</v>
      </c>
      <c r="P669" s="27">
        <v>0</v>
      </c>
      <c r="Q669">
        <v>0</v>
      </c>
      <c r="R669" t="e">
        <f>'Calculated Tab Properties'!R669</f>
        <v>#DIV/0!</v>
      </c>
      <c r="T669" s="30" t="e">
        <f>VLOOKUP('GEOMETRIC INPUTS'!D669,'Pressure Calculations'!$A$22:$B$61,2,TRUE)</f>
        <v>#N/A</v>
      </c>
      <c r="U669" s="30" t="e">
        <f>VLOOKUP('GEOMETRIC INPUTS'!D669,'Pressure Calculations'!$C$22:$D$61,2,TRUE)</f>
        <v>#N/A</v>
      </c>
      <c r="V669" t="e">
        <f>T669*'GEOMETRIC INPUTS'!S669</f>
        <v>#N/A</v>
      </c>
      <c r="W669" s="27" t="e">
        <f>U669*'GEOMETRIC INPUTS'!R669</f>
        <v>#N/A</v>
      </c>
      <c r="X669" s="27" t="e">
        <f t="shared" si="156"/>
        <v>#N/A</v>
      </c>
      <c r="Y669" s="27" t="e">
        <f t="shared" si="157"/>
        <v>#N/A</v>
      </c>
      <c r="Z669" s="27" t="e">
        <f t="shared" si="158"/>
        <v>#DIV/0!</v>
      </c>
      <c r="AA669" s="27" t="e">
        <f t="shared" si="159"/>
        <v>#DIV/0!</v>
      </c>
      <c r="AB669" s="27" t="e">
        <f t="shared" si="160"/>
        <v>#DIV/0!</v>
      </c>
      <c r="AC669" t="e">
        <f t="shared" si="161"/>
        <v>#N/A</v>
      </c>
      <c r="AD669" s="28">
        <f>'GT Data'!D671</f>
        <v>0</v>
      </c>
      <c r="AE669" t="e">
        <f t="shared" si="162"/>
        <v>#N/A</v>
      </c>
      <c r="AF669" t="e">
        <f t="shared" si="163"/>
        <v>#N/A</v>
      </c>
      <c r="AG669" s="25" t="e">
        <f t="shared" si="164"/>
        <v>#DIV/0!</v>
      </c>
      <c r="AH669" s="25">
        <v>0</v>
      </c>
      <c r="AI669" s="25">
        <v>0</v>
      </c>
      <c r="AJ669" s="25" t="e">
        <f t="shared" si="165"/>
        <v>#N/A</v>
      </c>
      <c r="AK669" s="28">
        <f>'GT Data'!N671</f>
        <v>0</v>
      </c>
      <c r="AL669" s="25" t="e">
        <f t="shared" si="166"/>
        <v>#DIV/0!</v>
      </c>
      <c r="AM669" s="25" t="e">
        <f t="shared" si="167"/>
        <v>#DIV/0!</v>
      </c>
      <c r="AN669" s="25" t="e">
        <f t="shared" si="168"/>
        <v>#DIV/0!</v>
      </c>
      <c r="AO669" s="25">
        <v>0</v>
      </c>
      <c r="AP669" s="25">
        <v>0</v>
      </c>
      <c r="AQ669" s="25">
        <v>0</v>
      </c>
    </row>
    <row r="670" spans="1:43" x14ac:dyDescent="0.3">
      <c r="A670">
        <f>'Calculated Tab Properties'!A670</f>
        <v>0</v>
      </c>
      <c r="B670">
        <f>'Calculated Tab Properties'!B670</f>
        <v>0</v>
      </c>
      <c r="C670">
        <f>'Calculated Tab Properties'!C670</f>
        <v>0</v>
      </c>
      <c r="D670">
        <f>'Calculated Tab Properties'!D670</f>
        <v>0</v>
      </c>
      <c r="E670">
        <f>'Calculated Tab Properties'!E670</f>
        <v>0</v>
      </c>
      <c r="F670">
        <f>'Calculated Tab Properties'!F670</f>
        <v>0</v>
      </c>
      <c r="G670">
        <f>'Calculated Tab Properties'!G670</f>
        <v>0</v>
      </c>
      <c r="H670">
        <f>'Calculated Tab Properties'!H670</f>
        <v>0</v>
      </c>
      <c r="I670">
        <f>'Calculated Tab Properties'!I670</f>
        <v>0</v>
      </c>
      <c r="J670" s="20" t="e">
        <f>'Calculated Tab Properties'!J670</f>
        <v>#DIV/0!</v>
      </c>
      <c r="K670">
        <v>0</v>
      </c>
      <c r="L670">
        <v>0</v>
      </c>
      <c r="M670">
        <v>0</v>
      </c>
      <c r="N670">
        <v>0</v>
      </c>
      <c r="O670" s="27">
        <v>0</v>
      </c>
      <c r="P670" s="27">
        <v>0</v>
      </c>
      <c r="Q670">
        <v>0</v>
      </c>
      <c r="R670" t="e">
        <f>'Calculated Tab Properties'!R670</f>
        <v>#DIV/0!</v>
      </c>
      <c r="T670" s="30" t="e">
        <f>VLOOKUP('GEOMETRIC INPUTS'!D670,'Pressure Calculations'!$A$22:$B$61,2,TRUE)</f>
        <v>#N/A</v>
      </c>
      <c r="U670" s="30" t="e">
        <f>VLOOKUP('GEOMETRIC INPUTS'!D670,'Pressure Calculations'!$C$22:$D$61,2,TRUE)</f>
        <v>#N/A</v>
      </c>
      <c r="V670" t="e">
        <f>T670*'GEOMETRIC INPUTS'!S670</f>
        <v>#N/A</v>
      </c>
      <c r="W670" s="27" t="e">
        <f>U670*'GEOMETRIC INPUTS'!R670</f>
        <v>#N/A</v>
      </c>
      <c r="X670" s="27" t="e">
        <f t="shared" si="156"/>
        <v>#N/A</v>
      </c>
      <c r="Y670" s="27" t="e">
        <f t="shared" si="157"/>
        <v>#N/A</v>
      </c>
      <c r="Z670" s="27" t="e">
        <f t="shared" si="158"/>
        <v>#DIV/0!</v>
      </c>
      <c r="AA670" s="27" t="e">
        <f t="shared" si="159"/>
        <v>#DIV/0!</v>
      </c>
      <c r="AB670" s="27" t="e">
        <f t="shared" si="160"/>
        <v>#DIV/0!</v>
      </c>
      <c r="AC670" t="e">
        <f t="shared" si="161"/>
        <v>#N/A</v>
      </c>
      <c r="AD670" s="28">
        <f>'GT Data'!D672</f>
        <v>0</v>
      </c>
      <c r="AE670" t="e">
        <f t="shared" si="162"/>
        <v>#N/A</v>
      </c>
      <c r="AF670" t="e">
        <f t="shared" si="163"/>
        <v>#N/A</v>
      </c>
      <c r="AG670" s="25" t="e">
        <f t="shared" si="164"/>
        <v>#DIV/0!</v>
      </c>
      <c r="AH670" s="25">
        <v>0</v>
      </c>
      <c r="AI670" s="25">
        <v>0</v>
      </c>
      <c r="AJ670" s="25" t="e">
        <f t="shared" si="165"/>
        <v>#N/A</v>
      </c>
      <c r="AK670" s="28">
        <f>'GT Data'!N672</f>
        <v>0</v>
      </c>
      <c r="AL670" s="25" t="e">
        <f t="shared" si="166"/>
        <v>#DIV/0!</v>
      </c>
      <c r="AM670" s="25" t="e">
        <f t="shared" si="167"/>
        <v>#DIV/0!</v>
      </c>
      <c r="AN670" s="25" t="e">
        <f t="shared" si="168"/>
        <v>#DIV/0!</v>
      </c>
      <c r="AO670" s="25">
        <v>0</v>
      </c>
      <c r="AP670" s="25">
        <v>0</v>
      </c>
      <c r="AQ670" s="25">
        <v>0</v>
      </c>
    </row>
    <row r="671" spans="1:43" x14ac:dyDescent="0.3">
      <c r="A671">
        <f>'Calculated Tab Properties'!A671</f>
        <v>0</v>
      </c>
      <c r="B671">
        <f>'Calculated Tab Properties'!B671</f>
        <v>0</v>
      </c>
      <c r="C671">
        <f>'Calculated Tab Properties'!C671</f>
        <v>0</v>
      </c>
      <c r="D671">
        <f>'Calculated Tab Properties'!D671</f>
        <v>0</v>
      </c>
      <c r="E671">
        <f>'Calculated Tab Properties'!E671</f>
        <v>0</v>
      </c>
      <c r="F671">
        <f>'Calculated Tab Properties'!F671</f>
        <v>0</v>
      </c>
      <c r="G671">
        <f>'Calculated Tab Properties'!G671</f>
        <v>0</v>
      </c>
      <c r="H671">
        <f>'Calculated Tab Properties'!H671</f>
        <v>0</v>
      </c>
      <c r="I671">
        <f>'Calculated Tab Properties'!I671</f>
        <v>0</v>
      </c>
      <c r="J671" s="20" t="e">
        <f>'Calculated Tab Properties'!J671</f>
        <v>#DIV/0!</v>
      </c>
      <c r="K671">
        <v>0</v>
      </c>
      <c r="L671">
        <v>0</v>
      </c>
      <c r="M671">
        <v>0</v>
      </c>
      <c r="N671">
        <v>0</v>
      </c>
      <c r="O671" s="27">
        <v>0</v>
      </c>
      <c r="P671" s="27">
        <v>0</v>
      </c>
      <c r="Q671">
        <v>0</v>
      </c>
      <c r="R671" t="e">
        <f>'Calculated Tab Properties'!R671</f>
        <v>#DIV/0!</v>
      </c>
      <c r="T671" s="30" t="e">
        <f>VLOOKUP('GEOMETRIC INPUTS'!D671,'Pressure Calculations'!$A$22:$B$61,2,TRUE)</f>
        <v>#N/A</v>
      </c>
      <c r="U671" s="30" t="e">
        <f>VLOOKUP('GEOMETRIC INPUTS'!D671,'Pressure Calculations'!$C$22:$D$61,2,TRUE)</f>
        <v>#N/A</v>
      </c>
      <c r="V671" t="e">
        <f>T671*'GEOMETRIC INPUTS'!S671</f>
        <v>#N/A</v>
      </c>
      <c r="W671" s="27" t="e">
        <f>U671*'GEOMETRIC INPUTS'!R671</f>
        <v>#N/A</v>
      </c>
      <c r="X671" s="27" t="e">
        <f t="shared" si="156"/>
        <v>#N/A</v>
      </c>
      <c r="Y671" s="27" t="e">
        <f t="shared" si="157"/>
        <v>#N/A</v>
      </c>
      <c r="Z671" s="27" t="e">
        <f t="shared" si="158"/>
        <v>#DIV/0!</v>
      </c>
      <c r="AA671" s="27" t="e">
        <f t="shared" si="159"/>
        <v>#DIV/0!</v>
      </c>
      <c r="AB671" s="27" t="e">
        <f t="shared" si="160"/>
        <v>#DIV/0!</v>
      </c>
      <c r="AC671" t="e">
        <f t="shared" si="161"/>
        <v>#N/A</v>
      </c>
      <c r="AD671" s="28">
        <f>'GT Data'!D673</f>
        <v>0</v>
      </c>
      <c r="AE671" t="e">
        <f t="shared" si="162"/>
        <v>#N/A</v>
      </c>
      <c r="AF671" t="e">
        <f t="shared" si="163"/>
        <v>#N/A</v>
      </c>
      <c r="AG671" s="25" t="e">
        <f t="shared" si="164"/>
        <v>#DIV/0!</v>
      </c>
      <c r="AH671" s="25">
        <v>0</v>
      </c>
      <c r="AI671" s="25">
        <v>0</v>
      </c>
      <c r="AJ671" s="25" t="e">
        <f t="shared" si="165"/>
        <v>#N/A</v>
      </c>
      <c r="AK671" s="28">
        <f>'GT Data'!N673</f>
        <v>0</v>
      </c>
      <c r="AL671" s="25" t="e">
        <f t="shared" si="166"/>
        <v>#DIV/0!</v>
      </c>
      <c r="AM671" s="25" t="e">
        <f t="shared" si="167"/>
        <v>#DIV/0!</v>
      </c>
      <c r="AN671" s="25" t="e">
        <f t="shared" si="168"/>
        <v>#DIV/0!</v>
      </c>
      <c r="AO671" s="25">
        <v>0</v>
      </c>
      <c r="AP671" s="25">
        <v>0</v>
      </c>
      <c r="AQ671" s="25">
        <v>0</v>
      </c>
    </row>
    <row r="672" spans="1:43" x14ac:dyDescent="0.3">
      <c r="A672">
        <f>'Calculated Tab Properties'!A672</f>
        <v>0</v>
      </c>
      <c r="B672">
        <f>'Calculated Tab Properties'!B672</f>
        <v>0</v>
      </c>
      <c r="C672">
        <f>'Calculated Tab Properties'!C672</f>
        <v>0</v>
      </c>
      <c r="D672">
        <f>'Calculated Tab Properties'!D672</f>
        <v>0</v>
      </c>
      <c r="E672">
        <f>'Calculated Tab Properties'!E672</f>
        <v>0</v>
      </c>
      <c r="F672">
        <f>'Calculated Tab Properties'!F672</f>
        <v>0</v>
      </c>
      <c r="G672">
        <f>'Calculated Tab Properties'!G672</f>
        <v>0</v>
      </c>
      <c r="H672">
        <f>'Calculated Tab Properties'!H672</f>
        <v>0</v>
      </c>
      <c r="I672">
        <f>'Calculated Tab Properties'!I672</f>
        <v>0</v>
      </c>
      <c r="J672" s="20" t="e">
        <f>'Calculated Tab Properties'!J672</f>
        <v>#DIV/0!</v>
      </c>
      <c r="K672">
        <v>0</v>
      </c>
      <c r="L672">
        <v>0</v>
      </c>
      <c r="M672">
        <v>0</v>
      </c>
      <c r="N672">
        <v>0</v>
      </c>
      <c r="O672" s="27">
        <v>0</v>
      </c>
      <c r="P672" s="27">
        <v>0</v>
      </c>
      <c r="Q672">
        <v>0</v>
      </c>
      <c r="R672" t="e">
        <f>'Calculated Tab Properties'!R672</f>
        <v>#DIV/0!</v>
      </c>
      <c r="T672" s="30" t="e">
        <f>VLOOKUP('GEOMETRIC INPUTS'!D672,'Pressure Calculations'!$A$22:$B$61,2,TRUE)</f>
        <v>#N/A</v>
      </c>
      <c r="U672" s="30" t="e">
        <f>VLOOKUP('GEOMETRIC INPUTS'!D672,'Pressure Calculations'!$C$22:$D$61,2,TRUE)</f>
        <v>#N/A</v>
      </c>
      <c r="V672" t="e">
        <f>T672*'GEOMETRIC INPUTS'!S672</f>
        <v>#N/A</v>
      </c>
      <c r="W672" s="27" t="e">
        <f>U672*'GEOMETRIC INPUTS'!R672</f>
        <v>#N/A</v>
      </c>
      <c r="X672" s="27" t="e">
        <f t="shared" si="156"/>
        <v>#N/A</v>
      </c>
      <c r="Y672" s="27" t="e">
        <f t="shared" si="157"/>
        <v>#N/A</v>
      </c>
      <c r="Z672" s="27" t="e">
        <f t="shared" si="158"/>
        <v>#DIV/0!</v>
      </c>
      <c r="AA672" s="27" t="e">
        <f t="shared" si="159"/>
        <v>#DIV/0!</v>
      </c>
      <c r="AB672" s="27" t="e">
        <f t="shared" si="160"/>
        <v>#DIV/0!</v>
      </c>
      <c r="AC672" t="e">
        <f t="shared" si="161"/>
        <v>#N/A</v>
      </c>
      <c r="AD672" s="28">
        <f>'GT Data'!D674</f>
        <v>0</v>
      </c>
      <c r="AE672" t="e">
        <f t="shared" si="162"/>
        <v>#N/A</v>
      </c>
      <c r="AF672" t="e">
        <f t="shared" si="163"/>
        <v>#N/A</v>
      </c>
      <c r="AG672" s="25" t="e">
        <f t="shared" si="164"/>
        <v>#DIV/0!</v>
      </c>
      <c r="AH672" s="25">
        <v>0</v>
      </c>
      <c r="AI672" s="25">
        <v>0</v>
      </c>
      <c r="AJ672" s="25" t="e">
        <f t="shared" si="165"/>
        <v>#N/A</v>
      </c>
      <c r="AK672" s="28">
        <f>'GT Data'!N674</f>
        <v>0</v>
      </c>
      <c r="AL672" s="25" t="e">
        <f t="shared" si="166"/>
        <v>#DIV/0!</v>
      </c>
      <c r="AM672" s="25" t="e">
        <f t="shared" si="167"/>
        <v>#DIV/0!</v>
      </c>
      <c r="AN672" s="25" t="e">
        <f t="shared" si="168"/>
        <v>#DIV/0!</v>
      </c>
      <c r="AO672" s="25">
        <v>0</v>
      </c>
      <c r="AP672" s="25">
        <v>0</v>
      </c>
      <c r="AQ672" s="25">
        <v>0</v>
      </c>
    </row>
    <row r="673" spans="1:43" x14ac:dyDescent="0.3">
      <c r="A673">
        <f>'Calculated Tab Properties'!A673</f>
        <v>0</v>
      </c>
      <c r="B673">
        <f>'Calculated Tab Properties'!B673</f>
        <v>0</v>
      </c>
      <c r="C673">
        <f>'Calculated Tab Properties'!C673</f>
        <v>0</v>
      </c>
      <c r="D673">
        <f>'Calculated Tab Properties'!D673</f>
        <v>0</v>
      </c>
      <c r="E673">
        <f>'Calculated Tab Properties'!E673</f>
        <v>0</v>
      </c>
      <c r="F673">
        <f>'Calculated Tab Properties'!F673</f>
        <v>0</v>
      </c>
      <c r="G673">
        <f>'Calculated Tab Properties'!G673</f>
        <v>0</v>
      </c>
      <c r="H673">
        <f>'Calculated Tab Properties'!H673</f>
        <v>0</v>
      </c>
      <c r="I673">
        <f>'Calculated Tab Properties'!I673</f>
        <v>0</v>
      </c>
      <c r="J673" s="20" t="e">
        <f>'Calculated Tab Properties'!J673</f>
        <v>#DIV/0!</v>
      </c>
      <c r="K673">
        <v>0</v>
      </c>
      <c r="L673">
        <v>0</v>
      </c>
      <c r="M673">
        <v>0</v>
      </c>
      <c r="N673">
        <v>0</v>
      </c>
      <c r="O673" s="27">
        <v>0</v>
      </c>
      <c r="P673" s="27">
        <v>0</v>
      </c>
      <c r="Q673">
        <v>0</v>
      </c>
      <c r="R673" t="e">
        <f>'Calculated Tab Properties'!R673</f>
        <v>#DIV/0!</v>
      </c>
      <c r="T673" s="30" t="e">
        <f>VLOOKUP('GEOMETRIC INPUTS'!D673,'Pressure Calculations'!$A$22:$B$61,2,TRUE)</f>
        <v>#N/A</v>
      </c>
      <c r="U673" s="30" t="e">
        <f>VLOOKUP('GEOMETRIC INPUTS'!D673,'Pressure Calculations'!$C$22:$D$61,2,TRUE)</f>
        <v>#N/A</v>
      </c>
      <c r="V673" t="e">
        <f>T673*'GEOMETRIC INPUTS'!S673</f>
        <v>#N/A</v>
      </c>
      <c r="W673" s="27" t="e">
        <f>U673*'GEOMETRIC INPUTS'!R673</f>
        <v>#N/A</v>
      </c>
      <c r="X673" s="27" t="e">
        <f t="shared" si="156"/>
        <v>#N/A</v>
      </c>
      <c r="Y673" s="27" t="e">
        <f t="shared" si="157"/>
        <v>#N/A</v>
      </c>
      <c r="Z673" s="27" t="e">
        <f t="shared" si="158"/>
        <v>#DIV/0!</v>
      </c>
      <c r="AA673" s="27" t="e">
        <f t="shared" si="159"/>
        <v>#DIV/0!</v>
      </c>
      <c r="AB673" s="27" t="e">
        <f t="shared" si="160"/>
        <v>#DIV/0!</v>
      </c>
      <c r="AC673" t="e">
        <f t="shared" si="161"/>
        <v>#N/A</v>
      </c>
      <c r="AD673" s="28">
        <f>'GT Data'!D675</f>
        <v>0</v>
      </c>
      <c r="AE673" t="e">
        <f t="shared" si="162"/>
        <v>#N/A</v>
      </c>
      <c r="AF673" t="e">
        <f t="shared" si="163"/>
        <v>#N/A</v>
      </c>
      <c r="AG673" s="25" t="e">
        <f t="shared" si="164"/>
        <v>#DIV/0!</v>
      </c>
      <c r="AH673" s="25">
        <v>0</v>
      </c>
      <c r="AI673" s="25">
        <v>0</v>
      </c>
      <c r="AJ673" s="25" t="e">
        <f t="shared" si="165"/>
        <v>#N/A</v>
      </c>
      <c r="AK673" s="28">
        <f>'GT Data'!N675</f>
        <v>0</v>
      </c>
      <c r="AL673" s="25" t="e">
        <f t="shared" si="166"/>
        <v>#DIV/0!</v>
      </c>
      <c r="AM673" s="25" t="e">
        <f t="shared" si="167"/>
        <v>#DIV/0!</v>
      </c>
      <c r="AN673" s="25" t="e">
        <f t="shared" si="168"/>
        <v>#DIV/0!</v>
      </c>
      <c r="AO673" s="25">
        <v>0</v>
      </c>
      <c r="AP673" s="25">
        <v>0</v>
      </c>
      <c r="AQ673" s="25">
        <v>0</v>
      </c>
    </row>
    <row r="674" spans="1:43" x14ac:dyDescent="0.3">
      <c r="A674">
        <f>'Calculated Tab Properties'!A674</f>
        <v>0</v>
      </c>
      <c r="B674">
        <f>'Calculated Tab Properties'!B674</f>
        <v>0</v>
      </c>
      <c r="C674">
        <f>'Calculated Tab Properties'!C674</f>
        <v>0</v>
      </c>
      <c r="D674">
        <f>'Calculated Tab Properties'!D674</f>
        <v>0</v>
      </c>
      <c r="E674">
        <f>'Calculated Tab Properties'!E674</f>
        <v>0</v>
      </c>
      <c r="F674">
        <f>'Calculated Tab Properties'!F674</f>
        <v>0</v>
      </c>
      <c r="G674">
        <f>'Calculated Tab Properties'!G674</f>
        <v>0</v>
      </c>
      <c r="H674">
        <f>'Calculated Tab Properties'!H674</f>
        <v>0</v>
      </c>
      <c r="I674">
        <f>'Calculated Tab Properties'!I674</f>
        <v>0</v>
      </c>
      <c r="J674" s="20" t="e">
        <f>'Calculated Tab Properties'!J674</f>
        <v>#DIV/0!</v>
      </c>
      <c r="K674">
        <v>0</v>
      </c>
      <c r="L674">
        <v>0</v>
      </c>
      <c r="M674">
        <v>0</v>
      </c>
      <c r="N674">
        <v>0</v>
      </c>
      <c r="O674" s="27">
        <v>0</v>
      </c>
      <c r="P674" s="27">
        <v>0</v>
      </c>
      <c r="Q674">
        <v>0</v>
      </c>
      <c r="R674" t="e">
        <f>'Calculated Tab Properties'!R674</f>
        <v>#DIV/0!</v>
      </c>
      <c r="T674" s="30" t="e">
        <f>VLOOKUP('GEOMETRIC INPUTS'!D674,'Pressure Calculations'!$A$22:$B$61,2,TRUE)</f>
        <v>#N/A</v>
      </c>
      <c r="U674" s="30" t="e">
        <f>VLOOKUP('GEOMETRIC INPUTS'!D674,'Pressure Calculations'!$C$22:$D$61,2,TRUE)</f>
        <v>#N/A</v>
      </c>
      <c r="V674" t="e">
        <f>T674*'GEOMETRIC INPUTS'!S674</f>
        <v>#N/A</v>
      </c>
      <c r="W674" s="27" t="e">
        <f>U674*'GEOMETRIC INPUTS'!R674</f>
        <v>#N/A</v>
      </c>
      <c r="X674" s="27" t="e">
        <f t="shared" si="156"/>
        <v>#N/A</v>
      </c>
      <c r="Y674" s="27" t="e">
        <f t="shared" si="157"/>
        <v>#N/A</v>
      </c>
      <c r="Z674" s="27" t="e">
        <f t="shared" si="158"/>
        <v>#DIV/0!</v>
      </c>
      <c r="AA674" s="27" t="e">
        <f t="shared" si="159"/>
        <v>#DIV/0!</v>
      </c>
      <c r="AB674" s="27" t="e">
        <f t="shared" si="160"/>
        <v>#DIV/0!</v>
      </c>
      <c r="AC674" t="e">
        <f t="shared" si="161"/>
        <v>#N/A</v>
      </c>
      <c r="AD674" s="28">
        <f>'GT Data'!D676</f>
        <v>0</v>
      </c>
      <c r="AE674" t="e">
        <f t="shared" si="162"/>
        <v>#N/A</v>
      </c>
      <c r="AF674" t="e">
        <f t="shared" si="163"/>
        <v>#N/A</v>
      </c>
      <c r="AG674" s="25" t="e">
        <f t="shared" si="164"/>
        <v>#DIV/0!</v>
      </c>
      <c r="AH674" s="25">
        <v>0</v>
      </c>
      <c r="AI674" s="25">
        <v>0</v>
      </c>
      <c r="AJ674" s="25" t="e">
        <f t="shared" si="165"/>
        <v>#N/A</v>
      </c>
      <c r="AK674" s="28">
        <f>'GT Data'!N676</f>
        <v>0</v>
      </c>
      <c r="AL674" s="25" t="e">
        <f t="shared" si="166"/>
        <v>#DIV/0!</v>
      </c>
      <c r="AM674" s="25" t="e">
        <f t="shared" si="167"/>
        <v>#DIV/0!</v>
      </c>
      <c r="AN674" s="25" t="e">
        <f t="shared" si="168"/>
        <v>#DIV/0!</v>
      </c>
      <c r="AO674" s="25">
        <v>0</v>
      </c>
      <c r="AP674" s="25">
        <v>0</v>
      </c>
      <c r="AQ674" s="25">
        <v>0</v>
      </c>
    </row>
    <row r="675" spans="1:43" x14ac:dyDescent="0.3">
      <c r="A675">
        <f>'Calculated Tab Properties'!A675</f>
        <v>0</v>
      </c>
      <c r="B675">
        <f>'Calculated Tab Properties'!B675</f>
        <v>0</v>
      </c>
      <c r="C675">
        <f>'Calculated Tab Properties'!C675</f>
        <v>0</v>
      </c>
      <c r="D675">
        <f>'Calculated Tab Properties'!D675</f>
        <v>0</v>
      </c>
      <c r="E675">
        <f>'Calculated Tab Properties'!E675</f>
        <v>0</v>
      </c>
      <c r="F675">
        <f>'Calculated Tab Properties'!F675</f>
        <v>0</v>
      </c>
      <c r="G675">
        <f>'Calculated Tab Properties'!G675</f>
        <v>0</v>
      </c>
      <c r="H675">
        <f>'Calculated Tab Properties'!H675</f>
        <v>0</v>
      </c>
      <c r="I675">
        <f>'Calculated Tab Properties'!I675</f>
        <v>0</v>
      </c>
      <c r="J675" s="20" t="e">
        <f>'Calculated Tab Properties'!J675</f>
        <v>#DIV/0!</v>
      </c>
      <c r="K675">
        <v>0</v>
      </c>
      <c r="L675">
        <v>0</v>
      </c>
      <c r="M675">
        <v>0</v>
      </c>
      <c r="N675">
        <v>0</v>
      </c>
      <c r="O675" s="27">
        <v>0</v>
      </c>
      <c r="P675" s="27">
        <v>0</v>
      </c>
      <c r="Q675">
        <v>0</v>
      </c>
      <c r="R675" t="e">
        <f>'Calculated Tab Properties'!R675</f>
        <v>#DIV/0!</v>
      </c>
      <c r="T675" s="30" t="e">
        <f>VLOOKUP('GEOMETRIC INPUTS'!D675,'Pressure Calculations'!$A$22:$B$61,2,TRUE)</f>
        <v>#N/A</v>
      </c>
      <c r="U675" s="30" t="e">
        <f>VLOOKUP('GEOMETRIC INPUTS'!D675,'Pressure Calculations'!$C$22:$D$61,2,TRUE)</f>
        <v>#N/A</v>
      </c>
      <c r="V675" t="e">
        <f>T675*'GEOMETRIC INPUTS'!S675</f>
        <v>#N/A</v>
      </c>
      <c r="W675" s="27" t="e">
        <f>U675*'GEOMETRIC INPUTS'!R675</f>
        <v>#N/A</v>
      </c>
      <c r="X675" s="27" t="e">
        <f t="shared" si="156"/>
        <v>#N/A</v>
      </c>
      <c r="Y675" s="27" t="e">
        <f t="shared" si="157"/>
        <v>#N/A</v>
      </c>
      <c r="Z675" s="27" t="e">
        <f t="shared" si="158"/>
        <v>#DIV/0!</v>
      </c>
      <c r="AA675" s="27" t="e">
        <f t="shared" si="159"/>
        <v>#DIV/0!</v>
      </c>
      <c r="AB675" s="27" t="e">
        <f t="shared" si="160"/>
        <v>#DIV/0!</v>
      </c>
      <c r="AC675" t="e">
        <f t="shared" si="161"/>
        <v>#N/A</v>
      </c>
      <c r="AD675" s="28">
        <f>'GT Data'!D677</f>
        <v>0</v>
      </c>
      <c r="AE675" t="e">
        <f t="shared" si="162"/>
        <v>#N/A</v>
      </c>
      <c r="AF675" t="e">
        <f t="shared" si="163"/>
        <v>#N/A</v>
      </c>
      <c r="AG675" s="25" t="e">
        <f t="shared" si="164"/>
        <v>#DIV/0!</v>
      </c>
      <c r="AH675" s="25">
        <v>0</v>
      </c>
      <c r="AI675" s="25">
        <v>0</v>
      </c>
      <c r="AJ675" s="25" t="e">
        <f t="shared" si="165"/>
        <v>#N/A</v>
      </c>
      <c r="AK675" s="28">
        <f>'GT Data'!N677</f>
        <v>0</v>
      </c>
      <c r="AL675" s="25" t="e">
        <f t="shared" si="166"/>
        <v>#DIV/0!</v>
      </c>
      <c r="AM675" s="25" t="e">
        <f t="shared" si="167"/>
        <v>#DIV/0!</v>
      </c>
      <c r="AN675" s="25" t="e">
        <f t="shared" si="168"/>
        <v>#DIV/0!</v>
      </c>
      <c r="AO675" s="25">
        <v>0</v>
      </c>
      <c r="AP675" s="25">
        <v>0</v>
      </c>
      <c r="AQ675" s="25">
        <v>0</v>
      </c>
    </row>
    <row r="676" spans="1:43" x14ac:dyDescent="0.3">
      <c r="A676">
        <f>'Calculated Tab Properties'!A676</f>
        <v>0</v>
      </c>
      <c r="B676">
        <f>'Calculated Tab Properties'!B676</f>
        <v>0</v>
      </c>
      <c r="C676">
        <f>'Calculated Tab Properties'!C676</f>
        <v>0</v>
      </c>
      <c r="D676">
        <f>'Calculated Tab Properties'!D676</f>
        <v>0</v>
      </c>
      <c r="E676">
        <f>'Calculated Tab Properties'!E676</f>
        <v>0</v>
      </c>
      <c r="F676">
        <f>'Calculated Tab Properties'!F676</f>
        <v>0</v>
      </c>
      <c r="G676">
        <f>'Calculated Tab Properties'!G676</f>
        <v>0</v>
      </c>
      <c r="H676">
        <f>'Calculated Tab Properties'!H676</f>
        <v>0</v>
      </c>
      <c r="I676">
        <f>'Calculated Tab Properties'!I676</f>
        <v>0</v>
      </c>
      <c r="J676" s="20" t="e">
        <f>'Calculated Tab Properties'!J676</f>
        <v>#DIV/0!</v>
      </c>
      <c r="K676">
        <v>0</v>
      </c>
      <c r="L676">
        <v>0</v>
      </c>
      <c r="M676">
        <v>0</v>
      </c>
      <c r="N676">
        <v>0</v>
      </c>
      <c r="O676" s="27">
        <v>0</v>
      </c>
      <c r="P676" s="27">
        <v>0</v>
      </c>
      <c r="Q676">
        <v>0</v>
      </c>
      <c r="R676" t="e">
        <f>'Calculated Tab Properties'!R676</f>
        <v>#DIV/0!</v>
      </c>
      <c r="T676" s="30" t="e">
        <f>VLOOKUP('GEOMETRIC INPUTS'!D676,'Pressure Calculations'!$A$22:$B$61,2,TRUE)</f>
        <v>#N/A</v>
      </c>
      <c r="U676" s="30" t="e">
        <f>VLOOKUP('GEOMETRIC INPUTS'!D676,'Pressure Calculations'!$C$22:$D$61,2,TRUE)</f>
        <v>#N/A</v>
      </c>
      <c r="V676" t="e">
        <f>T676*'GEOMETRIC INPUTS'!S676</f>
        <v>#N/A</v>
      </c>
      <c r="W676" s="27" t="e">
        <f>U676*'GEOMETRIC INPUTS'!R676</f>
        <v>#N/A</v>
      </c>
      <c r="X676" s="27" t="e">
        <f t="shared" si="156"/>
        <v>#N/A</v>
      </c>
      <c r="Y676" s="27" t="e">
        <f t="shared" si="157"/>
        <v>#N/A</v>
      </c>
      <c r="Z676" s="27" t="e">
        <f t="shared" si="158"/>
        <v>#DIV/0!</v>
      </c>
      <c r="AA676" s="27" t="e">
        <f t="shared" si="159"/>
        <v>#DIV/0!</v>
      </c>
      <c r="AB676" s="27" t="e">
        <f t="shared" si="160"/>
        <v>#DIV/0!</v>
      </c>
      <c r="AC676" t="e">
        <f t="shared" si="161"/>
        <v>#N/A</v>
      </c>
      <c r="AD676" s="28">
        <f>'GT Data'!D678</f>
        <v>0</v>
      </c>
      <c r="AE676" t="e">
        <f t="shared" si="162"/>
        <v>#N/A</v>
      </c>
      <c r="AF676" t="e">
        <f t="shared" si="163"/>
        <v>#N/A</v>
      </c>
      <c r="AG676" s="25" t="e">
        <f t="shared" si="164"/>
        <v>#DIV/0!</v>
      </c>
      <c r="AH676" s="25">
        <v>0</v>
      </c>
      <c r="AI676" s="25">
        <v>0</v>
      </c>
      <c r="AJ676" s="25" t="e">
        <f t="shared" si="165"/>
        <v>#N/A</v>
      </c>
      <c r="AK676" s="28">
        <f>'GT Data'!N678</f>
        <v>0</v>
      </c>
      <c r="AL676" s="25" t="e">
        <f t="shared" si="166"/>
        <v>#DIV/0!</v>
      </c>
      <c r="AM676" s="25" t="e">
        <f t="shared" si="167"/>
        <v>#DIV/0!</v>
      </c>
      <c r="AN676" s="25" t="e">
        <f t="shared" si="168"/>
        <v>#DIV/0!</v>
      </c>
      <c r="AO676" s="25">
        <v>0</v>
      </c>
      <c r="AP676" s="25">
        <v>0</v>
      </c>
      <c r="AQ676" s="25">
        <v>0</v>
      </c>
    </row>
    <row r="677" spans="1:43" x14ac:dyDescent="0.3">
      <c r="A677">
        <f>'Calculated Tab Properties'!A677</f>
        <v>0</v>
      </c>
      <c r="B677">
        <f>'Calculated Tab Properties'!B677</f>
        <v>0</v>
      </c>
      <c r="C677">
        <f>'Calculated Tab Properties'!C677</f>
        <v>0</v>
      </c>
      <c r="D677">
        <f>'Calculated Tab Properties'!D677</f>
        <v>0</v>
      </c>
      <c r="E677">
        <f>'Calculated Tab Properties'!E677</f>
        <v>0</v>
      </c>
      <c r="F677">
        <f>'Calculated Tab Properties'!F677</f>
        <v>0</v>
      </c>
      <c r="G677">
        <f>'Calculated Tab Properties'!G677</f>
        <v>0</v>
      </c>
      <c r="H677">
        <f>'Calculated Tab Properties'!H677</f>
        <v>0</v>
      </c>
      <c r="I677">
        <f>'Calculated Tab Properties'!I677</f>
        <v>0</v>
      </c>
      <c r="J677" s="20" t="e">
        <f>'Calculated Tab Properties'!J677</f>
        <v>#DIV/0!</v>
      </c>
      <c r="K677">
        <v>0</v>
      </c>
      <c r="L677">
        <v>0</v>
      </c>
      <c r="M677">
        <v>0</v>
      </c>
      <c r="N677">
        <v>0</v>
      </c>
      <c r="O677" s="27">
        <v>0</v>
      </c>
      <c r="P677" s="27">
        <v>0</v>
      </c>
      <c r="Q677">
        <v>0</v>
      </c>
      <c r="R677" t="e">
        <f>'Calculated Tab Properties'!R677</f>
        <v>#DIV/0!</v>
      </c>
      <c r="T677" s="30" t="e">
        <f>VLOOKUP('GEOMETRIC INPUTS'!D677,'Pressure Calculations'!$A$22:$B$61,2,TRUE)</f>
        <v>#N/A</v>
      </c>
      <c r="U677" s="30" t="e">
        <f>VLOOKUP('GEOMETRIC INPUTS'!D677,'Pressure Calculations'!$C$22:$D$61,2,TRUE)</f>
        <v>#N/A</v>
      </c>
      <c r="V677" t="e">
        <f>T677*'GEOMETRIC INPUTS'!S677</f>
        <v>#N/A</v>
      </c>
      <c r="W677" s="27" t="e">
        <f>U677*'GEOMETRIC INPUTS'!R677</f>
        <v>#N/A</v>
      </c>
      <c r="X677" s="27" t="e">
        <f t="shared" si="156"/>
        <v>#N/A</v>
      </c>
      <c r="Y677" s="27" t="e">
        <f t="shared" si="157"/>
        <v>#N/A</v>
      </c>
      <c r="Z677" s="27" t="e">
        <f t="shared" si="158"/>
        <v>#DIV/0!</v>
      </c>
      <c r="AA677" s="27" t="e">
        <f t="shared" si="159"/>
        <v>#DIV/0!</v>
      </c>
      <c r="AB677" s="27" t="e">
        <f t="shared" si="160"/>
        <v>#DIV/0!</v>
      </c>
      <c r="AC677" t="e">
        <f t="shared" si="161"/>
        <v>#N/A</v>
      </c>
      <c r="AD677" s="28">
        <f>'GT Data'!D679</f>
        <v>0</v>
      </c>
      <c r="AE677" t="e">
        <f t="shared" si="162"/>
        <v>#N/A</v>
      </c>
      <c r="AF677" t="e">
        <f t="shared" si="163"/>
        <v>#N/A</v>
      </c>
      <c r="AG677" s="25" t="e">
        <f t="shared" si="164"/>
        <v>#DIV/0!</v>
      </c>
      <c r="AH677" s="25">
        <v>0</v>
      </c>
      <c r="AI677" s="25">
        <v>0</v>
      </c>
      <c r="AJ677" s="25" t="e">
        <f t="shared" si="165"/>
        <v>#N/A</v>
      </c>
      <c r="AK677" s="28">
        <f>'GT Data'!N679</f>
        <v>0</v>
      </c>
      <c r="AL677" s="25" t="e">
        <f t="shared" si="166"/>
        <v>#DIV/0!</v>
      </c>
      <c r="AM677" s="25" t="e">
        <f t="shared" si="167"/>
        <v>#DIV/0!</v>
      </c>
      <c r="AN677" s="25" t="e">
        <f t="shared" si="168"/>
        <v>#DIV/0!</v>
      </c>
      <c r="AO677" s="25">
        <v>0</v>
      </c>
      <c r="AP677" s="25">
        <v>0</v>
      </c>
      <c r="AQ677" s="25">
        <v>0</v>
      </c>
    </row>
    <row r="678" spans="1:43" x14ac:dyDescent="0.3">
      <c r="A678">
        <f>'Calculated Tab Properties'!A678</f>
        <v>0</v>
      </c>
      <c r="B678">
        <f>'Calculated Tab Properties'!B678</f>
        <v>0</v>
      </c>
      <c r="C678">
        <f>'Calculated Tab Properties'!C678</f>
        <v>0</v>
      </c>
      <c r="D678">
        <f>'Calculated Tab Properties'!D678</f>
        <v>0</v>
      </c>
      <c r="E678">
        <f>'Calculated Tab Properties'!E678</f>
        <v>0</v>
      </c>
      <c r="F678">
        <f>'Calculated Tab Properties'!F678</f>
        <v>0</v>
      </c>
      <c r="G678">
        <f>'Calculated Tab Properties'!G678</f>
        <v>0</v>
      </c>
      <c r="H678">
        <f>'Calculated Tab Properties'!H678</f>
        <v>0</v>
      </c>
      <c r="I678">
        <f>'Calculated Tab Properties'!I678</f>
        <v>0</v>
      </c>
      <c r="J678" s="20" t="e">
        <f>'Calculated Tab Properties'!J678</f>
        <v>#DIV/0!</v>
      </c>
      <c r="K678">
        <v>0</v>
      </c>
      <c r="L678">
        <v>0</v>
      </c>
      <c r="M678">
        <v>0</v>
      </c>
      <c r="N678">
        <v>0</v>
      </c>
      <c r="O678" s="27">
        <v>0</v>
      </c>
      <c r="P678" s="27">
        <v>0</v>
      </c>
      <c r="Q678">
        <v>0</v>
      </c>
      <c r="R678" t="e">
        <f>'Calculated Tab Properties'!R678</f>
        <v>#DIV/0!</v>
      </c>
      <c r="T678" s="30" t="e">
        <f>VLOOKUP('GEOMETRIC INPUTS'!D678,'Pressure Calculations'!$A$22:$B$61,2,TRUE)</f>
        <v>#N/A</v>
      </c>
      <c r="U678" s="30" t="e">
        <f>VLOOKUP('GEOMETRIC INPUTS'!D678,'Pressure Calculations'!$C$22:$D$61,2,TRUE)</f>
        <v>#N/A</v>
      </c>
      <c r="V678" t="e">
        <f>T678*'GEOMETRIC INPUTS'!S678</f>
        <v>#N/A</v>
      </c>
      <c r="W678" s="27" t="e">
        <f>U678*'GEOMETRIC INPUTS'!R678</f>
        <v>#N/A</v>
      </c>
      <c r="X678" s="27" t="e">
        <f t="shared" si="156"/>
        <v>#N/A</v>
      </c>
      <c r="Y678" s="27" t="e">
        <f t="shared" si="157"/>
        <v>#N/A</v>
      </c>
      <c r="Z678" s="27" t="e">
        <f t="shared" si="158"/>
        <v>#DIV/0!</v>
      </c>
      <c r="AA678" s="27" t="e">
        <f t="shared" si="159"/>
        <v>#DIV/0!</v>
      </c>
      <c r="AB678" s="27" t="e">
        <f t="shared" si="160"/>
        <v>#DIV/0!</v>
      </c>
      <c r="AC678" t="e">
        <f t="shared" si="161"/>
        <v>#N/A</v>
      </c>
      <c r="AD678" s="28">
        <f>'GT Data'!D680</f>
        <v>0</v>
      </c>
      <c r="AE678" t="e">
        <f t="shared" si="162"/>
        <v>#N/A</v>
      </c>
      <c r="AF678" t="e">
        <f t="shared" si="163"/>
        <v>#N/A</v>
      </c>
      <c r="AG678" s="25" t="e">
        <f t="shared" si="164"/>
        <v>#DIV/0!</v>
      </c>
      <c r="AH678" s="25">
        <v>0</v>
      </c>
      <c r="AI678" s="25">
        <v>0</v>
      </c>
      <c r="AJ678" s="25" t="e">
        <f t="shared" si="165"/>
        <v>#N/A</v>
      </c>
      <c r="AK678" s="28">
        <f>'GT Data'!N680</f>
        <v>0</v>
      </c>
      <c r="AL678" s="25" t="e">
        <f t="shared" si="166"/>
        <v>#DIV/0!</v>
      </c>
      <c r="AM678" s="25" t="e">
        <f t="shared" si="167"/>
        <v>#DIV/0!</v>
      </c>
      <c r="AN678" s="25" t="e">
        <f t="shared" si="168"/>
        <v>#DIV/0!</v>
      </c>
      <c r="AO678" s="25">
        <v>0</v>
      </c>
      <c r="AP678" s="25">
        <v>0</v>
      </c>
      <c r="AQ678" s="25">
        <v>0</v>
      </c>
    </row>
    <row r="679" spans="1:43" x14ac:dyDescent="0.3">
      <c r="A679">
        <f>'Calculated Tab Properties'!A679</f>
        <v>0</v>
      </c>
      <c r="B679">
        <f>'Calculated Tab Properties'!B679</f>
        <v>0</v>
      </c>
      <c r="C679">
        <f>'Calculated Tab Properties'!C679</f>
        <v>0</v>
      </c>
      <c r="D679">
        <f>'Calculated Tab Properties'!D679</f>
        <v>0</v>
      </c>
      <c r="E679">
        <f>'Calculated Tab Properties'!E679</f>
        <v>0</v>
      </c>
      <c r="F679">
        <f>'Calculated Tab Properties'!F679</f>
        <v>0</v>
      </c>
      <c r="G679">
        <f>'Calculated Tab Properties'!G679</f>
        <v>0</v>
      </c>
      <c r="H679">
        <f>'Calculated Tab Properties'!H679</f>
        <v>0</v>
      </c>
      <c r="I679">
        <f>'Calculated Tab Properties'!I679</f>
        <v>0</v>
      </c>
      <c r="J679" s="20" t="e">
        <f>'Calculated Tab Properties'!J679</f>
        <v>#DIV/0!</v>
      </c>
      <c r="K679">
        <v>0</v>
      </c>
      <c r="L679">
        <v>0</v>
      </c>
      <c r="M679">
        <v>0</v>
      </c>
      <c r="N679">
        <v>0</v>
      </c>
      <c r="O679" s="27">
        <v>0</v>
      </c>
      <c r="P679" s="27">
        <v>0</v>
      </c>
      <c r="Q679">
        <v>0</v>
      </c>
      <c r="R679" t="e">
        <f>'Calculated Tab Properties'!R679</f>
        <v>#DIV/0!</v>
      </c>
      <c r="T679" s="30" t="e">
        <f>VLOOKUP('GEOMETRIC INPUTS'!D679,'Pressure Calculations'!$A$22:$B$61,2,TRUE)</f>
        <v>#N/A</v>
      </c>
      <c r="U679" s="30" t="e">
        <f>VLOOKUP('GEOMETRIC INPUTS'!D679,'Pressure Calculations'!$C$22:$D$61,2,TRUE)</f>
        <v>#N/A</v>
      </c>
      <c r="V679" t="e">
        <f>T679*'GEOMETRIC INPUTS'!S679</f>
        <v>#N/A</v>
      </c>
      <c r="W679" s="27" t="e">
        <f>U679*'GEOMETRIC INPUTS'!R679</f>
        <v>#N/A</v>
      </c>
      <c r="X679" s="27" t="e">
        <f t="shared" si="156"/>
        <v>#N/A</v>
      </c>
      <c r="Y679" s="27" t="e">
        <f t="shared" si="157"/>
        <v>#N/A</v>
      </c>
      <c r="Z679" s="27" t="e">
        <f t="shared" si="158"/>
        <v>#DIV/0!</v>
      </c>
      <c r="AA679" s="27" t="e">
        <f t="shared" si="159"/>
        <v>#DIV/0!</v>
      </c>
      <c r="AB679" s="27" t="e">
        <f t="shared" si="160"/>
        <v>#DIV/0!</v>
      </c>
      <c r="AC679" t="e">
        <f t="shared" si="161"/>
        <v>#N/A</v>
      </c>
      <c r="AD679" s="28">
        <f>'GT Data'!D681</f>
        <v>0</v>
      </c>
      <c r="AE679" t="e">
        <f t="shared" si="162"/>
        <v>#N/A</v>
      </c>
      <c r="AF679" t="e">
        <f t="shared" si="163"/>
        <v>#N/A</v>
      </c>
      <c r="AG679" s="25" t="e">
        <f t="shared" si="164"/>
        <v>#DIV/0!</v>
      </c>
      <c r="AH679" s="25">
        <v>0</v>
      </c>
      <c r="AI679" s="25">
        <v>0</v>
      </c>
      <c r="AJ679" s="25" t="e">
        <f t="shared" si="165"/>
        <v>#N/A</v>
      </c>
      <c r="AK679" s="28">
        <f>'GT Data'!N681</f>
        <v>0</v>
      </c>
      <c r="AL679" s="25" t="e">
        <f t="shared" si="166"/>
        <v>#DIV/0!</v>
      </c>
      <c r="AM679" s="25" t="e">
        <f t="shared" si="167"/>
        <v>#DIV/0!</v>
      </c>
      <c r="AN679" s="25" t="e">
        <f t="shared" si="168"/>
        <v>#DIV/0!</v>
      </c>
      <c r="AO679" s="25">
        <v>0</v>
      </c>
      <c r="AP679" s="25">
        <v>0</v>
      </c>
      <c r="AQ679" s="25">
        <v>0</v>
      </c>
    </row>
    <row r="680" spans="1:43" x14ac:dyDescent="0.3">
      <c r="A680">
        <f>'Calculated Tab Properties'!A680</f>
        <v>0</v>
      </c>
      <c r="B680">
        <f>'Calculated Tab Properties'!B680</f>
        <v>0</v>
      </c>
      <c r="C680">
        <f>'Calculated Tab Properties'!C680</f>
        <v>0</v>
      </c>
      <c r="D680">
        <f>'Calculated Tab Properties'!D680</f>
        <v>0</v>
      </c>
      <c r="E680">
        <f>'Calculated Tab Properties'!E680</f>
        <v>0</v>
      </c>
      <c r="F680">
        <f>'Calculated Tab Properties'!F680</f>
        <v>0</v>
      </c>
      <c r="G680">
        <f>'Calculated Tab Properties'!G680</f>
        <v>0</v>
      </c>
      <c r="H680">
        <f>'Calculated Tab Properties'!H680</f>
        <v>0</v>
      </c>
      <c r="I680">
        <f>'Calculated Tab Properties'!I680</f>
        <v>0</v>
      </c>
      <c r="J680" s="20" t="e">
        <f>'Calculated Tab Properties'!J680</f>
        <v>#DIV/0!</v>
      </c>
      <c r="K680">
        <v>0</v>
      </c>
      <c r="L680">
        <v>0</v>
      </c>
      <c r="M680">
        <v>0</v>
      </c>
      <c r="N680">
        <v>0</v>
      </c>
      <c r="O680" s="27">
        <v>0</v>
      </c>
      <c r="P680" s="27">
        <v>0</v>
      </c>
      <c r="Q680">
        <v>0</v>
      </c>
      <c r="R680" t="e">
        <f>'Calculated Tab Properties'!R680</f>
        <v>#DIV/0!</v>
      </c>
      <c r="T680" s="30" t="e">
        <f>VLOOKUP('GEOMETRIC INPUTS'!D680,'Pressure Calculations'!$A$22:$B$61,2,TRUE)</f>
        <v>#N/A</v>
      </c>
      <c r="U680" s="30" t="e">
        <f>VLOOKUP('GEOMETRIC INPUTS'!D680,'Pressure Calculations'!$C$22:$D$61,2,TRUE)</f>
        <v>#N/A</v>
      </c>
      <c r="V680" t="e">
        <f>T680*'GEOMETRIC INPUTS'!S680</f>
        <v>#N/A</v>
      </c>
      <c r="W680" s="27" t="e">
        <f>U680*'GEOMETRIC INPUTS'!R680</f>
        <v>#N/A</v>
      </c>
      <c r="X680" s="27" t="e">
        <f t="shared" si="156"/>
        <v>#N/A</v>
      </c>
      <c r="Y680" s="27" t="e">
        <f t="shared" si="157"/>
        <v>#N/A</v>
      </c>
      <c r="Z680" s="27" t="e">
        <f t="shared" si="158"/>
        <v>#DIV/0!</v>
      </c>
      <c r="AA680" s="27" t="e">
        <f t="shared" si="159"/>
        <v>#DIV/0!</v>
      </c>
      <c r="AB680" s="27" t="e">
        <f t="shared" si="160"/>
        <v>#DIV/0!</v>
      </c>
      <c r="AC680" t="e">
        <f t="shared" si="161"/>
        <v>#N/A</v>
      </c>
      <c r="AD680" s="28">
        <f>'GT Data'!D682</f>
        <v>0</v>
      </c>
      <c r="AE680" t="e">
        <f t="shared" si="162"/>
        <v>#N/A</v>
      </c>
      <c r="AF680" t="e">
        <f t="shared" si="163"/>
        <v>#N/A</v>
      </c>
      <c r="AG680" s="25" t="e">
        <f t="shared" si="164"/>
        <v>#DIV/0!</v>
      </c>
      <c r="AH680" s="25">
        <v>0</v>
      </c>
      <c r="AI680" s="25">
        <v>0</v>
      </c>
      <c r="AJ680" s="25" t="e">
        <f t="shared" si="165"/>
        <v>#N/A</v>
      </c>
      <c r="AK680" s="28">
        <f>'GT Data'!N682</f>
        <v>0</v>
      </c>
      <c r="AL680" s="25" t="e">
        <f t="shared" si="166"/>
        <v>#DIV/0!</v>
      </c>
      <c r="AM680" s="25" t="e">
        <f t="shared" si="167"/>
        <v>#DIV/0!</v>
      </c>
      <c r="AN680" s="25" t="e">
        <f t="shared" si="168"/>
        <v>#DIV/0!</v>
      </c>
      <c r="AO680" s="25">
        <v>0</v>
      </c>
      <c r="AP680" s="25">
        <v>0</v>
      </c>
      <c r="AQ680" s="25">
        <v>0</v>
      </c>
    </row>
    <row r="681" spans="1:43" x14ac:dyDescent="0.3">
      <c r="A681">
        <f>'Calculated Tab Properties'!A681</f>
        <v>0</v>
      </c>
      <c r="B681">
        <f>'Calculated Tab Properties'!B681</f>
        <v>0</v>
      </c>
      <c r="C681">
        <f>'Calculated Tab Properties'!C681</f>
        <v>0</v>
      </c>
      <c r="D681">
        <f>'Calculated Tab Properties'!D681</f>
        <v>0</v>
      </c>
      <c r="E681">
        <f>'Calculated Tab Properties'!E681</f>
        <v>0</v>
      </c>
      <c r="F681">
        <f>'Calculated Tab Properties'!F681</f>
        <v>0</v>
      </c>
      <c r="G681">
        <f>'Calculated Tab Properties'!G681</f>
        <v>0</v>
      </c>
      <c r="H681">
        <f>'Calculated Tab Properties'!H681</f>
        <v>0</v>
      </c>
      <c r="I681">
        <f>'Calculated Tab Properties'!I681</f>
        <v>0</v>
      </c>
      <c r="J681" s="20" t="e">
        <f>'Calculated Tab Properties'!J681</f>
        <v>#DIV/0!</v>
      </c>
      <c r="K681">
        <v>0</v>
      </c>
      <c r="L681">
        <v>0</v>
      </c>
      <c r="M681">
        <v>0</v>
      </c>
      <c r="N681">
        <v>0</v>
      </c>
      <c r="O681" s="27">
        <v>0</v>
      </c>
      <c r="P681" s="27">
        <v>0</v>
      </c>
      <c r="Q681">
        <v>0</v>
      </c>
      <c r="R681" t="e">
        <f>'Calculated Tab Properties'!R681</f>
        <v>#DIV/0!</v>
      </c>
      <c r="T681" s="30" t="e">
        <f>VLOOKUP('GEOMETRIC INPUTS'!D681,'Pressure Calculations'!$A$22:$B$61,2,TRUE)</f>
        <v>#N/A</v>
      </c>
      <c r="U681" s="30" t="e">
        <f>VLOOKUP('GEOMETRIC INPUTS'!D681,'Pressure Calculations'!$C$22:$D$61,2,TRUE)</f>
        <v>#N/A</v>
      </c>
      <c r="V681" t="e">
        <f>T681*'GEOMETRIC INPUTS'!S681</f>
        <v>#N/A</v>
      </c>
      <c r="W681" s="27" t="e">
        <f>U681*'GEOMETRIC INPUTS'!R681</f>
        <v>#N/A</v>
      </c>
      <c r="X681" s="27" t="e">
        <f t="shared" si="156"/>
        <v>#N/A</v>
      </c>
      <c r="Y681" s="27" t="e">
        <f t="shared" si="157"/>
        <v>#N/A</v>
      </c>
      <c r="Z681" s="27" t="e">
        <f t="shared" si="158"/>
        <v>#DIV/0!</v>
      </c>
      <c r="AA681" s="27" t="e">
        <f t="shared" si="159"/>
        <v>#DIV/0!</v>
      </c>
      <c r="AB681" s="27" t="e">
        <f t="shared" si="160"/>
        <v>#DIV/0!</v>
      </c>
      <c r="AC681" t="e">
        <f t="shared" si="161"/>
        <v>#N/A</v>
      </c>
      <c r="AD681" s="28">
        <f>'GT Data'!D683</f>
        <v>0</v>
      </c>
      <c r="AE681" t="e">
        <f t="shared" si="162"/>
        <v>#N/A</v>
      </c>
      <c r="AF681" t="e">
        <f t="shared" si="163"/>
        <v>#N/A</v>
      </c>
      <c r="AG681" s="25" t="e">
        <f t="shared" si="164"/>
        <v>#DIV/0!</v>
      </c>
      <c r="AH681" s="25">
        <v>0</v>
      </c>
      <c r="AI681" s="25">
        <v>0</v>
      </c>
      <c r="AJ681" s="25" t="e">
        <f t="shared" si="165"/>
        <v>#N/A</v>
      </c>
      <c r="AK681" s="28">
        <f>'GT Data'!N683</f>
        <v>0</v>
      </c>
      <c r="AL681" s="25" t="e">
        <f t="shared" si="166"/>
        <v>#DIV/0!</v>
      </c>
      <c r="AM681" s="25" t="e">
        <f t="shared" si="167"/>
        <v>#DIV/0!</v>
      </c>
      <c r="AN681" s="25" t="e">
        <f t="shared" si="168"/>
        <v>#DIV/0!</v>
      </c>
      <c r="AO681" s="25">
        <v>0</v>
      </c>
      <c r="AP681" s="25">
        <v>0</v>
      </c>
      <c r="AQ681" s="25">
        <v>0</v>
      </c>
    </row>
    <row r="682" spans="1:43" x14ac:dyDescent="0.3">
      <c r="A682">
        <f>'Calculated Tab Properties'!A682</f>
        <v>0</v>
      </c>
      <c r="B682">
        <f>'Calculated Tab Properties'!B682</f>
        <v>0</v>
      </c>
      <c r="C682">
        <f>'Calculated Tab Properties'!C682</f>
        <v>0</v>
      </c>
      <c r="D682">
        <f>'Calculated Tab Properties'!D682</f>
        <v>0</v>
      </c>
      <c r="E682">
        <f>'Calculated Tab Properties'!E682</f>
        <v>0</v>
      </c>
      <c r="F682">
        <f>'Calculated Tab Properties'!F682</f>
        <v>0</v>
      </c>
      <c r="G682">
        <f>'Calculated Tab Properties'!G682</f>
        <v>0</v>
      </c>
      <c r="H682">
        <f>'Calculated Tab Properties'!H682</f>
        <v>0</v>
      </c>
      <c r="I682">
        <f>'Calculated Tab Properties'!I682</f>
        <v>0</v>
      </c>
      <c r="J682" s="20" t="e">
        <f>'Calculated Tab Properties'!J682</f>
        <v>#DIV/0!</v>
      </c>
      <c r="K682">
        <v>0</v>
      </c>
      <c r="L682">
        <v>0</v>
      </c>
      <c r="M682">
        <v>0</v>
      </c>
      <c r="N682">
        <v>0</v>
      </c>
      <c r="O682" s="27">
        <v>0</v>
      </c>
      <c r="P682" s="27">
        <v>0</v>
      </c>
      <c r="Q682">
        <v>0</v>
      </c>
      <c r="R682" t="e">
        <f>'Calculated Tab Properties'!R682</f>
        <v>#DIV/0!</v>
      </c>
      <c r="T682" s="30" t="e">
        <f>VLOOKUP('GEOMETRIC INPUTS'!D682,'Pressure Calculations'!$A$22:$B$61,2,TRUE)</f>
        <v>#N/A</v>
      </c>
      <c r="U682" s="30" t="e">
        <f>VLOOKUP('GEOMETRIC INPUTS'!D682,'Pressure Calculations'!$C$22:$D$61,2,TRUE)</f>
        <v>#N/A</v>
      </c>
      <c r="V682" t="e">
        <f>T682*'GEOMETRIC INPUTS'!S682</f>
        <v>#N/A</v>
      </c>
      <c r="W682" s="27" t="e">
        <f>U682*'GEOMETRIC INPUTS'!R682</f>
        <v>#N/A</v>
      </c>
      <c r="X682" s="27" t="e">
        <f t="shared" si="156"/>
        <v>#N/A</v>
      </c>
      <c r="Y682" s="27" t="e">
        <f t="shared" si="157"/>
        <v>#N/A</v>
      </c>
      <c r="Z682" s="27" t="e">
        <f t="shared" si="158"/>
        <v>#DIV/0!</v>
      </c>
      <c r="AA682" s="27" t="e">
        <f t="shared" si="159"/>
        <v>#DIV/0!</v>
      </c>
      <c r="AB682" s="27" t="e">
        <f t="shared" si="160"/>
        <v>#DIV/0!</v>
      </c>
      <c r="AC682" t="e">
        <f t="shared" si="161"/>
        <v>#N/A</v>
      </c>
      <c r="AD682" s="28">
        <f>'GT Data'!D684</f>
        <v>0</v>
      </c>
      <c r="AE682" t="e">
        <f t="shared" si="162"/>
        <v>#N/A</v>
      </c>
      <c r="AF682" t="e">
        <f t="shared" si="163"/>
        <v>#N/A</v>
      </c>
      <c r="AG682" s="25" t="e">
        <f t="shared" si="164"/>
        <v>#DIV/0!</v>
      </c>
      <c r="AH682" s="25">
        <v>0</v>
      </c>
      <c r="AI682" s="25">
        <v>0</v>
      </c>
      <c r="AJ682" s="25" t="e">
        <f t="shared" si="165"/>
        <v>#N/A</v>
      </c>
      <c r="AK682" s="28">
        <f>'GT Data'!N684</f>
        <v>0</v>
      </c>
      <c r="AL682" s="25" t="e">
        <f t="shared" si="166"/>
        <v>#DIV/0!</v>
      </c>
      <c r="AM682" s="25" t="e">
        <f t="shared" si="167"/>
        <v>#DIV/0!</v>
      </c>
      <c r="AN682" s="25" t="e">
        <f t="shared" si="168"/>
        <v>#DIV/0!</v>
      </c>
      <c r="AO682" s="25">
        <v>0</v>
      </c>
      <c r="AP682" s="25">
        <v>0</v>
      </c>
      <c r="AQ682" s="25">
        <v>0</v>
      </c>
    </row>
    <row r="683" spans="1:43" x14ac:dyDescent="0.3">
      <c r="A683">
        <f>'Calculated Tab Properties'!A683</f>
        <v>0</v>
      </c>
      <c r="B683">
        <f>'Calculated Tab Properties'!B683</f>
        <v>0</v>
      </c>
      <c r="C683">
        <f>'Calculated Tab Properties'!C683</f>
        <v>0</v>
      </c>
      <c r="D683">
        <f>'Calculated Tab Properties'!D683</f>
        <v>0</v>
      </c>
      <c r="E683">
        <f>'Calculated Tab Properties'!E683</f>
        <v>0</v>
      </c>
      <c r="F683">
        <f>'Calculated Tab Properties'!F683</f>
        <v>0</v>
      </c>
      <c r="G683">
        <f>'Calculated Tab Properties'!G683</f>
        <v>0</v>
      </c>
      <c r="H683">
        <f>'Calculated Tab Properties'!H683</f>
        <v>0</v>
      </c>
      <c r="I683">
        <f>'Calculated Tab Properties'!I683</f>
        <v>0</v>
      </c>
      <c r="J683" s="20" t="e">
        <f>'Calculated Tab Properties'!J683</f>
        <v>#DIV/0!</v>
      </c>
      <c r="K683">
        <v>0</v>
      </c>
      <c r="L683">
        <v>0</v>
      </c>
      <c r="M683">
        <v>0</v>
      </c>
      <c r="N683">
        <v>0</v>
      </c>
      <c r="O683" s="27">
        <v>0</v>
      </c>
      <c r="P683" s="27">
        <v>0</v>
      </c>
      <c r="Q683">
        <v>0</v>
      </c>
      <c r="R683" t="e">
        <f>'Calculated Tab Properties'!R683</f>
        <v>#DIV/0!</v>
      </c>
      <c r="T683" s="30" t="e">
        <f>VLOOKUP('GEOMETRIC INPUTS'!D683,'Pressure Calculations'!$A$22:$B$61,2,TRUE)</f>
        <v>#N/A</v>
      </c>
      <c r="U683" s="30" t="e">
        <f>VLOOKUP('GEOMETRIC INPUTS'!D683,'Pressure Calculations'!$C$22:$D$61,2,TRUE)</f>
        <v>#N/A</v>
      </c>
      <c r="V683" t="e">
        <f>T683*'GEOMETRIC INPUTS'!S683</f>
        <v>#N/A</v>
      </c>
      <c r="W683" s="27" t="e">
        <f>U683*'GEOMETRIC INPUTS'!R683</f>
        <v>#N/A</v>
      </c>
      <c r="X683" s="27" t="e">
        <f t="shared" si="156"/>
        <v>#N/A</v>
      </c>
      <c r="Y683" s="27" t="e">
        <f t="shared" si="157"/>
        <v>#N/A</v>
      </c>
      <c r="Z683" s="27" t="e">
        <f t="shared" si="158"/>
        <v>#DIV/0!</v>
      </c>
      <c r="AA683" s="27" t="e">
        <f t="shared" si="159"/>
        <v>#DIV/0!</v>
      </c>
      <c r="AB683" s="27" t="e">
        <f t="shared" si="160"/>
        <v>#DIV/0!</v>
      </c>
      <c r="AC683" t="e">
        <f t="shared" si="161"/>
        <v>#N/A</v>
      </c>
      <c r="AD683" s="28">
        <f>'GT Data'!D685</f>
        <v>0</v>
      </c>
      <c r="AE683" t="e">
        <f t="shared" si="162"/>
        <v>#N/A</v>
      </c>
      <c r="AF683" t="e">
        <f t="shared" si="163"/>
        <v>#N/A</v>
      </c>
      <c r="AG683" s="25" t="e">
        <f t="shared" si="164"/>
        <v>#DIV/0!</v>
      </c>
      <c r="AH683" s="25">
        <v>0</v>
      </c>
      <c r="AI683" s="25">
        <v>0</v>
      </c>
      <c r="AJ683" s="25" t="e">
        <f t="shared" si="165"/>
        <v>#N/A</v>
      </c>
      <c r="AK683" s="28">
        <f>'GT Data'!N685</f>
        <v>0</v>
      </c>
      <c r="AL683" s="25" t="e">
        <f t="shared" si="166"/>
        <v>#DIV/0!</v>
      </c>
      <c r="AM683" s="25" t="e">
        <f t="shared" si="167"/>
        <v>#DIV/0!</v>
      </c>
      <c r="AN683" s="25" t="e">
        <f t="shared" si="168"/>
        <v>#DIV/0!</v>
      </c>
      <c r="AO683" s="25">
        <v>0</v>
      </c>
      <c r="AP683" s="25">
        <v>0</v>
      </c>
      <c r="AQ683" s="25">
        <v>0</v>
      </c>
    </row>
    <row r="684" spans="1:43" x14ac:dyDescent="0.3">
      <c r="A684">
        <f>'Calculated Tab Properties'!A684</f>
        <v>0</v>
      </c>
      <c r="B684">
        <f>'Calculated Tab Properties'!B684</f>
        <v>0</v>
      </c>
      <c r="C684">
        <f>'Calculated Tab Properties'!C684</f>
        <v>0</v>
      </c>
      <c r="D684">
        <f>'Calculated Tab Properties'!D684</f>
        <v>0</v>
      </c>
      <c r="E684">
        <f>'Calculated Tab Properties'!E684</f>
        <v>0</v>
      </c>
      <c r="F684">
        <f>'Calculated Tab Properties'!F684</f>
        <v>0</v>
      </c>
      <c r="G684">
        <f>'Calculated Tab Properties'!G684</f>
        <v>0</v>
      </c>
      <c r="H684">
        <f>'Calculated Tab Properties'!H684</f>
        <v>0</v>
      </c>
      <c r="I684">
        <f>'Calculated Tab Properties'!I684</f>
        <v>0</v>
      </c>
      <c r="J684" s="20" t="e">
        <f>'Calculated Tab Properties'!J684</f>
        <v>#DIV/0!</v>
      </c>
      <c r="K684">
        <v>0</v>
      </c>
      <c r="L684">
        <v>0</v>
      </c>
      <c r="M684">
        <v>0</v>
      </c>
      <c r="N684">
        <v>0</v>
      </c>
      <c r="O684" s="27">
        <v>0</v>
      </c>
      <c r="P684" s="27">
        <v>0</v>
      </c>
      <c r="Q684">
        <v>0</v>
      </c>
      <c r="R684" t="e">
        <f>'Calculated Tab Properties'!R684</f>
        <v>#DIV/0!</v>
      </c>
      <c r="T684" s="30" t="e">
        <f>VLOOKUP('GEOMETRIC INPUTS'!D684,'Pressure Calculations'!$A$22:$B$61,2,TRUE)</f>
        <v>#N/A</v>
      </c>
      <c r="U684" s="30" t="e">
        <f>VLOOKUP('GEOMETRIC INPUTS'!D684,'Pressure Calculations'!$C$22:$D$61,2,TRUE)</f>
        <v>#N/A</v>
      </c>
      <c r="V684" t="e">
        <f>T684*'GEOMETRIC INPUTS'!S684</f>
        <v>#N/A</v>
      </c>
      <c r="W684" s="27" t="e">
        <f>U684*'GEOMETRIC INPUTS'!R684</f>
        <v>#N/A</v>
      </c>
      <c r="X684" s="27" t="e">
        <f t="shared" si="156"/>
        <v>#N/A</v>
      </c>
      <c r="Y684" s="27" t="e">
        <f t="shared" si="157"/>
        <v>#N/A</v>
      </c>
      <c r="Z684" s="27" t="e">
        <f t="shared" si="158"/>
        <v>#DIV/0!</v>
      </c>
      <c r="AA684" s="27" t="e">
        <f t="shared" si="159"/>
        <v>#DIV/0!</v>
      </c>
      <c r="AB684" s="27" t="e">
        <f t="shared" si="160"/>
        <v>#DIV/0!</v>
      </c>
      <c r="AC684" t="e">
        <f t="shared" si="161"/>
        <v>#N/A</v>
      </c>
      <c r="AD684" s="28">
        <f>'GT Data'!D686</f>
        <v>0</v>
      </c>
      <c r="AE684" t="e">
        <f t="shared" si="162"/>
        <v>#N/A</v>
      </c>
      <c r="AF684" t="e">
        <f t="shared" si="163"/>
        <v>#N/A</v>
      </c>
      <c r="AG684" s="25" t="e">
        <f t="shared" si="164"/>
        <v>#DIV/0!</v>
      </c>
      <c r="AH684" s="25">
        <v>0</v>
      </c>
      <c r="AI684" s="25">
        <v>0</v>
      </c>
      <c r="AJ684" s="25" t="e">
        <f t="shared" si="165"/>
        <v>#N/A</v>
      </c>
      <c r="AK684" s="28">
        <f>'GT Data'!N686</f>
        <v>0</v>
      </c>
      <c r="AL684" s="25" t="e">
        <f t="shared" si="166"/>
        <v>#DIV/0!</v>
      </c>
      <c r="AM684" s="25" t="e">
        <f t="shared" si="167"/>
        <v>#DIV/0!</v>
      </c>
      <c r="AN684" s="25" t="e">
        <f t="shared" si="168"/>
        <v>#DIV/0!</v>
      </c>
      <c r="AO684" s="25">
        <v>0</v>
      </c>
      <c r="AP684" s="25">
        <v>0</v>
      </c>
      <c r="AQ684" s="25">
        <v>0</v>
      </c>
    </row>
    <row r="685" spans="1:43" x14ac:dyDescent="0.3">
      <c r="A685">
        <f>'Calculated Tab Properties'!A685</f>
        <v>0</v>
      </c>
      <c r="B685">
        <f>'Calculated Tab Properties'!B685</f>
        <v>0</v>
      </c>
      <c r="C685">
        <f>'Calculated Tab Properties'!C685</f>
        <v>0</v>
      </c>
      <c r="D685">
        <f>'Calculated Tab Properties'!D685</f>
        <v>0</v>
      </c>
      <c r="E685">
        <f>'Calculated Tab Properties'!E685</f>
        <v>0</v>
      </c>
      <c r="F685">
        <f>'Calculated Tab Properties'!F685</f>
        <v>0</v>
      </c>
      <c r="G685">
        <f>'Calculated Tab Properties'!G685</f>
        <v>0</v>
      </c>
      <c r="H685">
        <f>'Calculated Tab Properties'!H685</f>
        <v>0</v>
      </c>
      <c r="I685">
        <f>'Calculated Tab Properties'!I685</f>
        <v>0</v>
      </c>
      <c r="J685" s="20" t="e">
        <f>'Calculated Tab Properties'!J685</f>
        <v>#DIV/0!</v>
      </c>
      <c r="K685">
        <v>0</v>
      </c>
      <c r="L685">
        <v>0</v>
      </c>
      <c r="M685">
        <v>0</v>
      </c>
      <c r="N685">
        <v>0</v>
      </c>
      <c r="O685" s="27">
        <v>0</v>
      </c>
      <c r="P685" s="27">
        <v>0</v>
      </c>
      <c r="Q685">
        <v>0</v>
      </c>
      <c r="R685" t="e">
        <f>'Calculated Tab Properties'!R685</f>
        <v>#DIV/0!</v>
      </c>
      <c r="T685" s="30" t="e">
        <f>VLOOKUP('GEOMETRIC INPUTS'!D685,'Pressure Calculations'!$A$22:$B$61,2,TRUE)</f>
        <v>#N/A</v>
      </c>
      <c r="U685" s="30" t="e">
        <f>VLOOKUP('GEOMETRIC INPUTS'!D685,'Pressure Calculations'!$C$22:$D$61,2,TRUE)</f>
        <v>#N/A</v>
      </c>
      <c r="V685" t="e">
        <f>T685*'GEOMETRIC INPUTS'!S685</f>
        <v>#N/A</v>
      </c>
      <c r="W685" s="27" t="e">
        <f>U685*'GEOMETRIC INPUTS'!R685</f>
        <v>#N/A</v>
      </c>
      <c r="X685" s="27" t="e">
        <f t="shared" si="156"/>
        <v>#N/A</v>
      </c>
      <c r="Y685" s="27" t="e">
        <f t="shared" si="157"/>
        <v>#N/A</v>
      </c>
      <c r="Z685" s="27" t="e">
        <f t="shared" si="158"/>
        <v>#DIV/0!</v>
      </c>
      <c r="AA685" s="27" t="e">
        <f t="shared" si="159"/>
        <v>#DIV/0!</v>
      </c>
      <c r="AB685" s="27" t="e">
        <f t="shared" si="160"/>
        <v>#DIV/0!</v>
      </c>
      <c r="AC685" t="e">
        <f t="shared" si="161"/>
        <v>#N/A</v>
      </c>
      <c r="AD685" s="28">
        <f>'GT Data'!D687</f>
        <v>0</v>
      </c>
      <c r="AE685" t="e">
        <f t="shared" si="162"/>
        <v>#N/A</v>
      </c>
      <c r="AF685" t="e">
        <f t="shared" si="163"/>
        <v>#N/A</v>
      </c>
      <c r="AG685" s="25" t="e">
        <f t="shared" si="164"/>
        <v>#DIV/0!</v>
      </c>
      <c r="AH685" s="25">
        <v>0</v>
      </c>
      <c r="AI685" s="25">
        <v>0</v>
      </c>
      <c r="AJ685" s="25" t="e">
        <f t="shared" si="165"/>
        <v>#N/A</v>
      </c>
      <c r="AK685" s="28">
        <f>'GT Data'!N687</f>
        <v>0</v>
      </c>
      <c r="AL685" s="25" t="e">
        <f t="shared" si="166"/>
        <v>#DIV/0!</v>
      </c>
      <c r="AM685" s="25" t="e">
        <f t="shared" si="167"/>
        <v>#DIV/0!</v>
      </c>
      <c r="AN685" s="25" t="e">
        <f t="shared" si="168"/>
        <v>#DIV/0!</v>
      </c>
      <c r="AO685" s="25">
        <v>0</v>
      </c>
      <c r="AP685" s="25">
        <v>0</v>
      </c>
      <c r="AQ685" s="25">
        <v>0</v>
      </c>
    </row>
    <row r="686" spans="1:43" x14ac:dyDescent="0.3">
      <c r="A686">
        <f>'Calculated Tab Properties'!A686</f>
        <v>0</v>
      </c>
      <c r="B686">
        <f>'Calculated Tab Properties'!B686</f>
        <v>0</v>
      </c>
      <c r="C686">
        <f>'Calculated Tab Properties'!C686</f>
        <v>0</v>
      </c>
      <c r="D686">
        <f>'Calculated Tab Properties'!D686</f>
        <v>0</v>
      </c>
      <c r="E686">
        <f>'Calculated Tab Properties'!E686</f>
        <v>0</v>
      </c>
      <c r="F686">
        <f>'Calculated Tab Properties'!F686</f>
        <v>0</v>
      </c>
      <c r="G686">
        <f>'Calculated Tab Properties'!G686</f>
        <v>0</v>
      </c>
      <c r="H686">
        <f>'Calculated Tab Properties'!H686</f>
        <v>0</v>
      </c>
      <c r="I686">
        <f>'Calculated Tab Properties'!I686</f>
        <v>0</v>
      </c>
      <c r="J686" s="20" t="e">
        <f>'Calculated Tab Properties'!J686</f>
        <v>#DIV/0!</v>
      </c>
      <c r="K686">
        <v>0</v>
      </c>
      <c r="L686">
        <v>0</v>
      </c>
      <c r="M686">
        <v>0</v>
      </c>
      <c r="N686">
        <v>0</v>
      </c>
      <c r="O686" s="27">
        <v>0</v>
      </c>
      <c r="P686" s="27">
        <v>0</v>
      </c>
      <c r="Q686">
        <v>0</v>
      </c>
      <c r="R686" t="e">
        <f>'Calculated Tab Properties'!R686</f>
        <v>#DIV/0!</v>
      </c>
      <c r="T686" s="30" t="e">
        <f>VLOOKUP('GEOMETRIC INPUTS'!D686,'Pressure Calculations'!$A$22:$B$61,2,TRUE)</f>
        <v>#N/A</v>
      </c>
      <c r="U686" s="30" t="e">
        <f>VLOOKUP('GEOMETRIC INPUTS'!D686,'Pressure Calculations'!$C$22:$D$61,2,TRUE)</f>
        <v>#N/A</v>
      </c>
      <c r="V686" t="e">
        <f>T686*'GEOMETRIC INPUTS'!S686</f>
        <v>#N/A</v>
      </c>
      <c r="W686" s="27" t="e">
        <f>U686*'GEOMETRIC INPUTS'!R686</f>
        <v>#N/A</v>
      </c>
      <c r="X686" s="27" t="e">
        <f t="shared" si="156"/>
        <v>#N/A</v>
      </c>
      <c r="Y686" s="27" t="e">
        <f t="shared" si="157"/>
        <v>#N/A</v>
      </c>
      <c r="Z686" s="27" t="e">
        <f t="shared" si="158"/>
        <v>#DIV/0!</v>
      </c>
      <c r="AA686" s="27" t="e">
        <f t="shared" si="159"/>
        <v>#DIV/0!</v>
      </c>
      <c r="AB686" s="27" t="e">
        <f t="shared" si="160"/>
        <v>#DIV/0!</v>
      </c>
      <c r="AC686" t="e">
        <f t="shared" si="161"/>
        <v>#N/A</v>
      </c>
      <c r="AD686" s="28">
        <f>'GT Data'!D688</f>
        <v>0</v>
      </c>
      <c r="AE686" t="e">
        <f t="shared" si="162"/>
        <v>#N/A</v>
      </c>
      <c r="AF686" t="e">
        <f t="shared" si="163"/>
        <v>#N/A</v>
      </c>
      <c r="AG686" s="25" t="e">
        <f t="shared" si="164"/>
        <v>#DIV/0!</v>
      </c>
      <c r="AH686" s="25">
        <v>0</v>
      </c>
      <c r="AI686" s="25">
        <v>0</v>
      </c>
      <c r="AJ686" s="25" t="e">
        <f t="shared" si="165"/>
        <v>#N/A</v>
      </c>
      <c r="AK686" s="28">
        <f>'GT Data'!N688</f>
        <v>0</v>
      </c>
      <c r="AL686" s="25" t="e">
        <f t="shared" si="166"/>
        <v>#DIV/0!</v>
      </c>
      <c r="AM686" s="25" t="e">
        <f t="shared" si="167"/>
        <v>#DIV/0!</v>
      </c>
      <c r="AN686" s="25" t="e">
        <f t="shared" si="168"/>
        <v>#DIV/0!</v>
      </c>
      <c r="AO686" s="25">
        <v>0</v>
      </c>
      <c r="AP686" s="25">
        <v>0</v>
      </c>
      <c r="AQ686" s="25">
        <v>0</v>
      </c>
    </row>
    <row r="687" spans="1:43" x14ac:dyDescent="0.3">
      <c r="A687">
        <f>'Calculated Tab Properties'!A687</f>
        <v>0</v>
      </c>
      <c r="B687">
        <f>'Calculated Tab Properties'!B687</f>
        <v>0</v>
      </c>
      <c r="C687">
        <f>'Calculated Tab Properties'!C687</f>
        <v>0</v>
      </c>
      <c r="D687">
        <f>'Calculated Tab Properties'!D687</f>
        <v>0</v>
      </c>
      <c r="E687">
        <f>'Calculated Tab Properties'!E687</f>
        <v>0</v>
      </c>
      <c r="F687">
        <f>'Calculated Tab Properties'!F687</f>
        <v>0</v>
      </c>
      <c r="G687">
        <f>'Calculated Tab Properties'!G687</f>
        <v>0</v>
      </c>
      <c r="H687">
        <f>'Calculated Tab Properties'!H687</f>
        <v>0</v>
      </c>
      <c r="I687">
        <f>'Calculated Tab Properties'!I687</f>
        <v>0</v>
      </c>
      <c r="J687" s="20" t="e">
        <f>'Calculated Tab Properties'!J687</f>
        <v>#DIV/0!</v>
      </c>
      <c r="K687">
        <v>0</v>
      </c>
      <c r="L687">
        <v>0</v>
      </c>
      <c r="M687">
        <v>0</v>
      </c>
      <c r="N687">
        <v>0</v>
      </c>
      <c r="O687" s="27">
        <v>0</v>
      </c>
      <c r="P687" s="27">
        <v>0</v>
      </c>
      <c r="Q687">
        <v>0</v>
      </c>
      <c r="R687" t="e">
        <f>'Calculated Tab Properties'!R687</f>
        <v>#DIV/0!</v>
      </c>
      <c r="T687" s="30" t="e">
        <f>VLOOKUP('GEOMETRIC INPUTS'!D687,'Pressure Calculations'!$A$22:$B$61,2,TRUE)</f>
        <v>#N/A</v>
      </c>
      <c r="U687" s="30" t="e">
        <f>VLOOKUP('GEOMETRIC INPUTS'!D687,'Pressure Calculations'!$C$22:$D$61,2,TRUE)</f>
        <v>#N/A</v>
      </c>
      <c r="V687" t="e">
        <f>T687*'GEOMETRIC INPUTS'!S687</f>
        <v>#N/A</v>
      </c>
      <c r="W687" s="27" t="e">
        <f>U687*'GEOMETRIC INPUTS'!R687</f>
        <v>#N/A</v>
      </c>
      <c r="X687" s="27" t="e">
        <f t="shared" si="156"/>
        <v>#N/A</v>
      </c>
      <c r="Y687" s="27" t="e">
        <f t="shared" si="157"/>
        <v>#N/A</v>
      </c>
      <c r="Z687" s="27" t="e">
        <f t="shared" si="158"/>
        <v>#DIV/0!</v>
      </c>
      <c r="AA687" s="27" t="e">
        <f t="shared" si="159"/>
        <v>#DIV/0!</v>
      </c>
      <c r="AB687" s="27" t="e">
        <f t="shared" si="160"/>
        <v>#DIV/0!</v>
      </c>
      <c r="AC687" t="e">
        <f t="shared" si="161"/>
        <v>#N/A</v>
      </c>
      <c r="AD687" s="28">
        <f>'GT Data'!D689</f>
        <v>0</v>
      </c>
      <c r="AE687" t="e">
        <f t="shared" si="162"/>
        <v>#N/A</v>
      </c>
      <c r="AF687" t="e">
        <f t="shared" si="163"/>
        <v>#N/A</v>
      </c>
      <c r="AG687" s="25" t="e">
        <f t="shared" si="164"/>
        <v>#DIV/0!</v>
      </c>
      <c r="AH687" s="25">
        <v>0</v>
      </c>
      <c r="AI687" s="25">
        <v>0</v>
      </c>
      <c r="AJ687" s="25" t="e">
        <f t="shared" si="165"/>
        <v>#N/A</v>
      </c>
      <c r="AK687" s="28">
        <f>'GT Data'!N689</f>
        <v>0</v>
      </c>
      <c r="AL687" s="25" t="e">
        <f t="shared" si="166"/>
        <v>#DIV/0!</v>
      </c>
      <c r="AM687" s="25" t="e">
        <f t="shared" si="167"/>
        <v>#DIV/0!</v>
      </c>
      <c r="AN687" s="25" t="e">
        <f t="shared" si="168"/>
        <v>#DIV/0!</v>
      </c>
      <c r="AO687" s="25">
        <v>0</v>
      </c>
      <c r="AP687" s="25">
        <v>0</v>
      </c>
      <c r="AQ687" s="25">
        <v>0</v>
      </c>
    </row>
    <row r="688" spans="1:43" x14ac:dyDescent="0.3">
      <c r="A688">
        <f>'Calculated Tab Properties'!A688</f>
        <v>0</v>
      </c>
      <c r="B688">
        <f>'Calculated Tab Properties'!B688</f>
        <v>0</v>
      </c>
      <c r="C688">
        <f>'Calculated Tab Properties'!C688</f>
        <v>0</v>
      </c>
      <c r="D688">
        <f>'Calculated Tab Properties'!D688</f>
        <v>0</v>
      </c>
      <c r="E688">
        <f>'Calculated Tab Properties'!E688</f>
        <v>0</v>
      </c>
      <c r="F688">
        <f>'Calculated Tab Properties'!F688</f>
        <v>0</v>
      </c>
      <c r="G688">
        <f>'Calculated Tab Properties'!G688</f>
        <v>0</v>
      </c>
      <c r="H688">
        <f>'Calculated Tab Properties'!H688</f>
        <v>0</v>
      </c>
      <c r="I688">
        <f>'Calculated Tab Properties'!I688</f>
        <v>0</v>
      </c>
      <c r="J688" s="20" t="e">
        <f>'Calculated Tab Properties'!J688</f>
        <v>#DIV/0!</v>
      </c>
      <c r="K688">
        <v>0</v>
      </c>
      <c r="L688">
        <v>0</v>
      </c>
      <c r="M688">
        <v>0</v>
      </c>
      <c r="N688">
        <v>0</v>
      </c>
      <c r="O688" s="27">
        <v>0</v>
      </c>
      <c r="P688" s="27">
        <v>0</v>
      </c>
      <c r="Q688">
        <v>0</v>
      </c>
      <c r="R688" t="e">
        <f>'Calculated Tab Properties'!R688</f>
        <v>#DIV/0!</v>
      </c>
      <c r="T688" s="30" t="e">
        <f>VLOOKUP('GEOMETRIC INPUTS'!D688,'Pressure Calculations'!$A$22:$B$61,2,TRUE)</f>
        <v>#N/A</v>
      </c>
      <c r="U688" s="30" t="e">
        <f>VLOOKUP('GEOMETRIC INPUTS'!D688,'Pressure Calculations'!$C$22:$D$61,2,TRUE)</f>
        <v>#N/A</v>
      </c>
      <c r="V688" t="e">
        <f>T688*'GEOMETRIC INPUTS'!S688</f>
        <v>#N/A</v>
      </c>
      <c r="W688" s="27" t="e">
        <f>U688*'GEOMETRIC INPUTS'!R688</f>
        <v>#N/A</v>
      </c>
      <c r="X688" s="27" t="e">
        <f t="shared" si="156"/>
        <v>#N/A</v>
      </c>
      <c r="Y688" s="27" t="e">
        <f t="shared" si="157"/>
        <v>#N/A</v>
      </c>
      <c r="Z688" s="27" t="e">
        <f t="shared" si="158"/>
        <v>#DIV/0!</v>
      </c>
      <c r="AA688" s="27" t="e">
        <f t="shared" si="159"/>
        <v>#DIV/0!</v>
      </c>
      <c r="AB688" s="27" t="e">
        <f t="shared" si="160"/>
        <v>#DIV/0!</v>
      </c>
      <c r="AC688" t="e">
        <f t="shared" si="161"/>
        <v>#N/A</v>
      </c>
      <c r="AD688" s="28">
        <f>'GT Data'!D690</f>
        <v>0</v>
      </c>
      <c r="AE688" t="e">
        <f t="shared" si="162"/>
        <v>#N/A</v>
      </c>
      <c r="AF688" t="e">
        <f t="shared" si="163"/>
        <v>#N/A</v>
      </c>
      <c r="AG688" s="25" t="e">
        <f t="shared" si="164"/>
        <v>#DIV/0!</v>
      </c>
      <c r="AH688" s="25">
        <v>0</v>
      </c>
      <c r="AI688" s="25">
        <v>0</v>
      </c>
      <c r="AJ688" s="25" t="e">
        <f t="shared" si="165"/>
        <v>#N/A</v>
      </c>
      <c r="AK688" s="28">
        <f>'GT Data'!N690</f>
        <v>0</v>
      </c>
      <c r="AL688" s="25" t="e">
        <f t="shared" si="166"/>
        <v>#DIV/0!</v>
      </c>
      <c r="AM688" s="25" t="e">
        <f t="shared" si="167"/>
        <v>#DIV/0!</v>
      </c>
      <c r="AN688" s="25" t="e">
        <f t="shared" si="168"/>
        <v>#DIV/0!</v>
      </c>
      <c r="AO688" s="25">
        <v>0</v>
      </c>
      <c r="AP688" s="25">
        <v>0</v>
      </c>
      <c r="AQ688" s="25">
        <v>0</v>
      </c>
    </row>
    <row r="689" spans="1:43" x14ac:dyDescent="0.3">
      <c r="A689">
        <f>'Calculated Tab Properties'!A689</f>
        <v>0</v>
      </c>
      <c r="B689">
        <f>'Calculated Tab Properties'!B689</f>
        <v>0</v>
      </c>
      <c r="C689">
        <f>'Calculated Tab Properties'!C689</f>
        <v>0</v>
      </c>
      <c r="D689">
        <f>'Calculated Tab Properties'!D689</f>
        <v>0</v>
      </c>
      <c r="E689">
        <f>'Calculated Tab Properties'!E689</f>
        <v>0</v>
      </c>
      <c r="F689">
        <f>'Calculated Tab Properties'!F689</f>
        <v>0</v>
      </c>
      <c r="G689">
        <f>'Calculated Tab Properties'!G689</f>
        <v>0</v>
      </c>
      <c r="H689">
        <f>'Calculated Tab Properties'!H689</f>
        <v>0</v>
      </c>
      <c r="I689">
        <f>'Calculated Tab Properties'!I689</f>
        <v>0</v>
      </c>
      <c r="J689" s="20" t="e">
        <f>'Calculated Tab Properties'!J689</f>
        <v>#DIV/0!</v>
      </c>
      <c r="K689">
        <v>0</v>
      </c>
      <c r="L689">
        <v>0</v>
      </c>
      <c r="M689">
        <v>0</v>
      </c>
      <c r="N689">
        <v>0</v>
      </c>
      <c r="O689" s="27">
        <v>0</v>
      </c>
      <c r="P689" s="27">
        <v>0</v>
      </c>
      <c r="Q689">
        <v>0</v>
      </c>
      <c r="R689" t="e">
        <f>'Calculated Tab Properties'!R689</f>
        <v>#DIV/0!</v>
      </c>
      <c r="T689" s="30" t="e">
        <f>VLOOKUP('GEOMETRIC INPUTS'!D689,'Pressure Calculations'!$A$22:$B$61,2,TRUE)</f>
        <v>#N/A</v>
      </c>
      <c r="U689" s="30" t="e">
        <f>VLOOKUP('GEOMETRIC INPUTS'!D689,'Pressure Calculations'!$C$22:$D$61,2,TRUE)</f>
        <v>#N/A</v>
      </c>
      <c r="V689" t="e">
        <f>T689*'GEOMETRIC INPUTS'!S689</f>
        <v>#N/A</v>
      </c>
      <c r="W689" s="27" t="e">
        <f>U689*'GEOMETRIC INPUTS'!R689</f>
        <v>#N/A</v>
      </c>
      <c r="X689" s="27" t="e">
        <f t="shared" si="156"/>
        <v>#N/A</v>
      </c>
      <c r="Y689" s="27" t="e">
        <f t="shared" si="157"/>
        <v>#N/A</v>
      </c>
      <c r="Z689" s="27" t="e">
        <f t="shared" si="158"/>
        <v>#DIV/0!</v>
      </c>
      <c r="AA689" s="27" t="e">
        <f t="shared" si="159"/>
        <v>#DIV/0!</v>
      </c>
      <c r="AB689" s="27" t="e">
        <f t="shared" si="160"/>
        <v>#DIV/0!</v>
      </c>
      <c r="AC689" t="e">
        <f t="shared" si="161"/>
        <v>#N/A</v>
      </c>
      <c r="AD689" s="28">
        <f>'GT Data'!D691</f>
        <v>0</v>
      </c>
      <c r="AE689" t="e">
        <f t="shared" si="162"/>
        <v>#N/A</v>
      </c>
      <c r="AF689" t="e">
        <f t="shared" si="163"/>
        <v>#N/A</v>
      </c>
      <c r="AG689" s="25" t="e">
        <f t="shared" si="164"/>
        <v>#DIV/0!</v>
      </c>
      <c r="AH689" s="25">
        <v>0</v>
      </c>
      <c r="AI689" s="25">
        <v>0</v>
      </c>
      <c r="AJ689" s="25" t="e">
        <f t="shared" si="165"/>
        <v>#N/A</v>
      </c>
      <c r="AK689" s="28">
        <f>'GT Data'!N691</f>
        <v>0</v>
      </c>
      <c r="AL689" s="25" t="e">
        <f t="shared" si="166"/>
        <v>#DIV/0!</v>
      </c>
      <c r="AM689" s="25" t="e">
        <f t="shared" si="167"/>
        <v>#DIV/0!</v>
      </c>
      <c r="AN689" s="25" t="e">
        <f t="shared" si="168"/>
        <v>#DIV/0!</v>
      </c>
      <c r="AO689" s="25">
        <v>0</v>
      </c>
      <c r="AP689" s="25">
        <v>0</v>
      </c>
      <c r="AQ689" s="25">
        <v>0</v>
      </c>
    </row>
    <row r="690" spans="1:43" x14ac:dyDescent="0.3">
      <c r="A690">
        <f>'Calculated Tab Properties'!A690</f>
        <v>0</v>
      </c>
      <c r="B690">
        <f>'Calculated Tab Properties'!B690</f>
        <v>0</v>
      </c>
      <c r="C690">
        <f>'Calculated Tab Properties'!C690</f>
        <v>0</v>
      </c>
      <c r="D690">
        <f>'Calculated Tab Properties'!D690</f>
        <v>0</v>
      </c>
      <c r="E690">
        <f>'Calculated Tab Properties'!E690</f>
        <v>0</v>
      </c>
      <c r="F690">
        <f>'Calculated Tab Properties'!F690</f>
        <v>0</v>
      </c>
      <c r="G690">
        <f>'Calculated Tab Properties'!G690</f>
        <v>0</v>
      </c>
      <c r="H690">
        <f>'Calculated Tab Properties'!H690</f>
        <v>0</v>
      </c>
      <c r="I690">
        <f>'Calculated Tab Properties'!I690</f>
        <v>0</v>
      </c>
      <c r="J690" s="20" t="e">
        <f>'Calculated Tab Properties'!J690</f>
        <v>#DIV/0!</v>
      </c>
      <c r="K690">
        <v>0</v>
      </c>
      <c r="L690">
        <v>0</v>
      </c>
      <c r="M690">
        <v>0</v>
      </c>
      <c r="N690">
        <v>0</v>
      </c>
      <c r="O690" s="27">
        <v>0</v>
      </c>
      <c r="P690" s="27">
        <v>0</v>
      </c>
      <c r="Q690">
        <v>0</v>
      </c>
      <c r="R690" t="e">
        <f>'Calculated Tab Properties'!R690</f>
        <v>#DIV/0!</v>
      </c>
      <c r="T690" s="30" t="e">
        <f>VLOOKUP('GEOMETRIC INPUTS'!D690,'Pressure Calculations'!$A$22:$B$61,2,TRUE)</f>
        <v>#N/A</v>
      </c>
      <c r="U690" s="30" t="e">
        <f>VLOOKUP('GEOMETRIC INPUTS'!D690,'Pressure Calculations'!$C$22:$D$61,2,TRUE)</f>
        <v>#N/A</v>
      </c>
      <c r="V690" t="e">
        <f>T690*'GEOMETRIC INPUTS'!S690</f>
        <v>#N/A</v>
      </c>
      <c r="W690" s="27" t="e">
        <f>U690*'GEOMETRIC INPUTS'!R690</f>
        <v>#N/A</v>
      </c>
      <c r="X690" s="27" t="e">
        <f t="shared" si="156"/>
        <v>#N/A</v>
      </c>
      <c r="Y690" s="27" t="e">
        <f t="shared" si="157"/>
        <v>#N/A</v>
      </c>
      <c r="Z690" s="27" t="e">
        <f t="shared" si="158"/>
        <v>#DIV/0!</v>
      </c>
      <c r="AA690" s="27" t="e">
        <f t="shared" si="159"/>
        <v>#DIV/0!</v>
      </c>
      <c r="AB690" s="27" t="e">
        <f t="shared" si="160"/>
        <v>#DIV/0!</v>
      </c>
      <c r="AC690" t="e">
        <f t="shared" si="161"/>
        <v>#N/A</v>
      </c>
      <c r="AD690" s="28">
        <f>'GT Data'!D692</f>
        <v>0</v>
      </c>
      <c r="AE690" t="e">
        <f t="shared" si="162"/>
        <v>#N/A</v>
      </c>
      <c r="AF690" t="e">
        <f t="shared" si="163"/>
        <v>#N/A</v>
      </c>
      <c r="AG690" s="25" t="e">
        <f t="shared" si="164"/>
        <v>#DIV/0!</v>
      </c>
      <c r="AH690" s="25">
        <v>0</v>
      </c>
      <c r="AI690" s="25">
        <v>0</v>
      </c>
      <c r="AJ690" s="25" t="e">
        <f t="shared" si="165"/>
        <v>#N/A</v>
      </c>
      <c r="AK690" s="28">
        <f>'GT Data'!N692</f>
        <v>0</v>
      </c>
      <c r="AL690" s="25" t="e">
        <f t="shared" si="166"/>
        <v>#DIV/0!</v>
      </c>
      <c r="AM690" s="25" t="e">
        <f t="shared" si="167"/>
        <v>#DIV/0!</v>
      </c>
      <c r="AN690" s="25" t="e">
        <f t="shared" si="168"/>
        <v>#DIV/0!</v>
      </c>
      <c r="AO690" s="25">
        <v>0</v>
      </c>
      <c r="AP690" s="25">
        <v>0</v>
      </c>
      <c r="AQ690" s="25">
        <v>0</v>
      </c>
    </row>
    <row r="691" spans="1:43" x14ac:dyDescent="0.3">
      <c r="A691">
        <f>'Calculated Tab Properties'!A691</f>
        <v>0</v>
      </c>
      <c r="B691">
        <f>'Calculated Tab Properties'!B691</f>
        <v>0</v>
      </c>
      <c r="C691">
        <f>'Calculated Tab Properties'!C691</f>
        <v>0</v>
      </c>
      <c r="D691">
        <f>'Calculated Tab Properties'!D691</f>
        <v>0</v>
      </c>
      <c r="E691">
        <f>'Calculated Tab Properties'!E691</f>
        <v>0</v>
      </c>
      <c r="F691">
        <f>'Calculated Tab Properties'!F691</f>
        <v>0</v>
      </c>
      <c r="G691">
        <f>'Calculated Tab Properties'!G691</f>
        <v>0</v>
      </c>
      <c r="H691">
        <f>'Calculated Tab Properties'!H691</f>
        <v>0</v>
      </c>
      <c r="I691">
        <f>'Calculated Tab Properties'!I691</f>
        <v>0</v>
      </c>
      <c r="J691" s="20" t="e">
        <f>'Calculated Tab Properties'!J691</f>
        <v>#DIV/0!</v>
      </c>
      <c r="K691">
        <v>0</v>
      </c>
      <c r="L691">
        <v>0</v>
      </c>
      <c r="M691">
        <v>0</v>
      </c>
      <c r="N691">
        <v>0</v>
      </c>
      <c r="O691" s="27">
        <v>0</v>
      </c>
      <c r="P691" s="27">
        <v>0</v>
      </c>
      <c r="Q691">
        <v>0</v>
      </c>
      <c r="R691" t="e">
        <f>'Calculated Tab Properties'!R691</f>
        <v>#DIV/0!</v>
      </c>
      <c r="T691" s="30" t="e">
        <f>VLOOKUP('GEOMETRIC INPUTS'!D691,'Pressure Calculations'!$A$22:$B$61,2,TRUE)</f>
        <v>#N/A</v>
      </c>
      <c r="U691" s="30" t="e">
        <f>VLOOKUP('GEOMETRIC INPUTS'!D691,'Pressure Calculations'!$C$22:$D$61,2,TRUE)</f>
        <v>#N/A</v>
      </c>
      <c r="V691" t="e">
        <f>T691*'GEOMETRIC INPUTS'!S691</f>
        <v>#N/A</v>
      </c>
      <c r="W691" s="27" t="e">
        <f>U691*'GEOMETRIC INPUTS'!R691</f>
        <v>#N/A</v>
      </c>
      <c r="X691" s="27" t="e">
        <f t="shared" si="156"/>
        <v>#N/A</v>
      </c>
      <c r="Y691" s="27" t="e">
        <f t="shared" si="157"/>
        <v>#N/A</v>
      </c>
      <c r="Z691" s="27" t="e">
        <f t="shared" si="158"/>
        <v>#DIV/0!</v>
      </c>
      <c r="AA691" s="27" t="e">
        <f t="shared" si="159"/>
        <v>#DIV/0!</v>
      </c>
      <c r="AB691" s="27" t="e">
        <f t="shared" si="160"/>
        <v>#DIV/0!</v>
      </c>
      <c r="AC691" t="e">
        <f t="shared" si="161"/>
        <v>#N/A</v>
      </c>
      <c r="AD691" s="28">
        <f>'GT Data'!D693</f>
        <v>0</v>
      </c>
      <c r="AE691" t="e">
        <f t="shared" si="162"/>
        <v>#N/A</v>
      </c>
      <c r="AF691" t="e">
        <f t="shared" si="163"/>
        <v>#N/A</v>
      </c>
      <c r="AG691" s="25" t="e">
        <f t="shared" si="164"/>
        <v>#DIV/0!</v>
      </c>
      <c r="AH691" s="25">
        <v>0</v>
      </c>
      <c r="AI691" s="25">
        <v>0</v>
      </c>
      <c r="AJ691" s="25" t="e">
        <f t="shared" si="165"/>
        <v>#N/A</v>
      </c>
      <c r="AK691" s="28">
        <f>'GT Data'!N693</f>
        <v>0</v>
      </c>
      <c r="AL691" s="25" t="e">
        <f t="shared" si="166"/>
        <v>#DIV/0!</v>
      </c>
      <c r="AM691" s="25" t="e">
        <f t="shared" si="167"/>
        <v>#DIV/0!</v>
      </c>
      <c r="AN691" s="25" t="e">
        <f t="shared" si="168"/>
        <v>#DIV/0!</v>
      </c>
      <c r="AO691" s="25">
        <v>0</v>
      </c>
      <c r="AP691" s="25">
        <v>0</v>
      </c>
      <c r="AQ691" s="25">
        <v>0</v>
      </c>
    </row>
    <row r="692" spans="1:43" x14ac:dyDescent="0.3">
      <c r="A692">
        <f>'Calculated Tab Properties'!A692</f>
        <v>0</v>
      </c>
      <c r="B692">
        <f>'Calculated Tab Properties'!B692</f>
        <v>0</v>
      </c>
      <c r="C692">
        <f>'Calculated Tab Properties'!C692</f>
        <v>0</v>
      </c>
      <c r="D692">
        <f>'Calculated Tab Properties'!D692</f>
        <v>0</v>
      </c>
      <c r="E692">
        <f>'Calculated Tab Properties'!E692</f>
        <v>0</v>
      </c>
      <c r="F692">
        <f>'Calculated Tab Properties'!F692</f>
        <v>0</v>
      </c>
      <c r="G692">
        <f>'Calculated Tab Properties'!G692</f>
        <v>0</v>
      </c>
      <c r="H692">
        <f>'Calculated Tab Properties'!H692</f>
        <v>0</v>
      </c>
      <c r="I692">
        <f>'Calculated Tab Properties'!I692</f>
        <v>0</v>
      </c>
      <c r="J692" s="20" t="e">
        <f>'Calculated Tab Properties'!J692</f>
        <v>#DIV/0!</v>
      </c>
      <c r="K692">
        <v>0</v>
      </c>
      <c r="L692">
        <v>0</v>
      </c>
      <c r="M692">
        <v>0</v>
      </c>
      <c r="N692">
        <v>0</v>
      </c>
      <c r="O692" s="27">
        <v>0</v>
      </c>
      <c r="P692" s="27">
        <v>0</v>
      </c>
      <c r="Q692">
        <v>0</v>
      </c>
      <c r="R692" t="e">
        <f>'Calculated Tab Properties'!R692</f>
        <v>#DIV/0!</v>
      </c>
      <c r="T692" s="30" t="e">
        <f>VLOOKUP('GEOMETRIC INPUTS'!D692,'Pressure Calculations'!$A$22:$B$61,2,TRUE)</f>
        <v>#N/A</v>
      </c>
      <c r="U692" s="30" t="e">
        <f>VLOOKUP('GEOMETRIC INPUTS'!D692,'Pressure Calculations'!$C$22:$D$61,2,TRUE)</f>
        <v>#N/A</v>
      </c>
      <c r="V692" t="e">
        <f>T692*'GEOMETRIC INPUTS'!S692</f>
        <v>#N/A</v>
      </c>
      <c r="W692" s="27" t="e">
        <f>U692*'GEOMETRIC INPUTS'!R692</f>
        <v>#N/A</v>
      </c>
      <c r="X692" s="27" t="e">
        <f t="shared" si="156"/>
        <v>#N/A</v>
      </c>
      <c r="Y692" s="27" t="e">
        <f t="shared" si="157"/>
        <v>#N/A</v>
      </c>
      <c r="Z692" s="27" t="e">
        <f t="shared" si="158"/>
        <v>#DIV/0!</v>
      </c>
      <c r="AA692" s="27" t="e">
        <f t="shared" si="159"/>
        <v>#DIV/0!</v>
      </c>
      <c r="AB692" s="27" t="e">
        <f t="shared" si="160"/>
        <v>#DIV/0!</v>
      </c>
      <c r="AC692" t="e">
        <f t="shared" si="161"/>
        <v>#N/A</v>
      </c>
      <c r="AD692" s="28">
        <f>'GT Data'!D694</f>
        <v>0</v>
      </c>
      <c r="AE692" t="e">
        <f t="shared" si="162"/>
        <v>#N/A</v>
      </c>
      <c r="AF692" t="e">
        <f t="shared" si="163"/>
        <v>#N/A</v>
      </c>
      <c r="AG692" s="25" t="e">
        <f t="shared" si="164"/>
        <v>#DIV/0!</v>
      </c>
      <c r="AH692" s="25">
        <v>0</v>
      </c>
      <c r="AI692" s="25">
        <v>0</v>
      </c>
      <c r="AJ692" s="25" t="e">
        <f t="shared" si="165"/>
        <v>#N/A</v>
      </c>
      <c r="AK692" s="28">
        <f>'GT Data'!N694</f>
        <v>0</v>
      </c>
      <c r="AL692" s="25" t="e">
        <f t="shared" si="166"/>
        <v>#DIV/0!</v>
      </c>
      <c r="AM692" s="25" t="e">
        <f t="shared" si="167"/>
        <v>#DIV/0!</v>
      </c>
      <c r="AN692" s="25" t="e">
        <f t="shared" si="168"/>
        <v>#DIV/0!</v>
      </c>
      <c r="AO692" s="25">
        <v>0</v>
      </c>
      <c r="AP692" s="25">
        <v>0</v>
      </c>
      <c r="AQ692" s="25">
        <v>0</v>
      </c>
    </row>
    <row r="693" spans="1:43" x14ac:dyDescent="0.3">
      <c r="A693">
        <f>'Calculated Tab Properties'!A693</f>
        <v>0</v>
      </c>
      <c r="B693">
        <f>'Calculated Tab Properties'!B693</f>
        <v>0</v>
      </c>
      <c r="C693">
        <f>'Calculated Tab Properties'!C693</f>
        <v>0</v>
      </c>
      <c r="D693">
        <f>'Calculated Tab Properties'!D693</f>
        <v>0</v>
      </c>
      <c r="E693">
        <f>'Calculated Tab Properties'!E693</f>
        <v>0</v>
      </c>
      <c r="F693">
        <f>'Calculated Tab Properties'!F693</f>
        <v>0</v>
      </c>
      <c r="G693">
        <f>'Calculated Tab Properties'!G693</f>
        <v>0</v>
      </c>
      <c r="H693">
        <f>'Calculated Tab Properties'!H693</f>
        <v>0</v>
      </c>
      <c r="I693">
        <f>'Calculated Tab Properties'!I693</f>
        <v>0</v>
      </c>
      <c r="J693" s="20" t="e">
        <f>'Calculated Tab Properties'!J693</f>
        <v>#DIV/0!</v>
      </c>
      <c r="K693">
        <v>0</v>
      </c>
      <c r="L693">
        <v>0</v>
      </c>
      <c r="M693">
        <v>0</v>
      </c>
      <c r="N693">
        <v>0</v>
      </c>
      <c r="O693" s="27">
        <v>0</v>
      </c>
      <c r="P693" s="27">
        <v>0</v>
      </c>
      <c r="Q693">
        <v>0</v>
      </c>
      <c r="R693" t="e">
        <f>'Calculated Tab Properties'!R693</f>
        <v>#DIV/0!</v>
      </c>
      <c r="T693" s="30" t="e">
        <f>VLOOKUP('GEOMETRIC INPUTS'!D693,'Pressure Calculations'!$A$22:$B$61,2,TRUE)</f>
        <v>#N/A</v>
      </c>
      <c r="U693" s="30" t="e">
        <f>VLOOKUP('GEOMETRIC INPUTS'!D693,'Pressure Calculations'!$C$22:$D$61,2,TRUE)</f>
        <v>#N/A</v>
      </c>
      <c r="V693" t="e">
        <f>T693*'GEOMETRIC INPUTS'!S693</f>
        <v>#N/A</v>
      </c>
      <c r="W693" s="27" t="e">
        <f>U693*'GEOMETRIC INPUTS'!R693</f>
        <v>#N/A</v>
      </c>
      <c r="X693" s="27" t="e">
        <f t="shared" si="156"/>
        <v>#N/A</v>
      </c>
      <c r="Y693" s="27" t="e">
        <f t="shared" si="157"/>
        <v>#N/A</v>
      </c>
      <c r="Z693" s="27" t="e">
        <f t="shared" si="158"/>
        <v>#DIV/0!</v>
      </c>
      <c r="AA693" s="27" t="e">
        <f t="shared" si="159"/>
        <v>#DIV/0!</v>
      </c>
      <c r="AB693" s="27" t="e">
        <f t="shared" si="160"/>
        <v>#DIV/0!</v>
      </c>
      <c r="AC693" t="e">
        <f t="shared" si="161"/>
        <v>#N/A</v>
      </c>
      <c r="AD693" s="28">
        <f>'GT Data'!D695</f>
        <v>0</v>
      </c>
      <c r="AE693" t="e">
        <f t="shared" si="162"/>
        <v>#N/A</v>
      </c>
      <c r="AF693" t="e">
        <f t="shared" si="163"/>
        <v>#N/A</v>
      </c>
      <c r="AG693" s="25" t="e">
        <f t="shared" si="164"/>
        <v>#DIV/0!</v>
      </c>
      <c r="AH693" s="25">
        <v>0</v>
      </c>
      <c r="AI693" s="25">
        <v>0</v>
      </c>
      <c r="AJ693" s="25" t="e">
        <f t="shared" si="165"/>
        <v>#N/A</v>
      </c>
      <c r="AK693" s="28">
        <f>'GT Data'!N695</f>
        <v>0</v>
      </c>
      <c r="AL693" s="25" t="e">
        <f t="shared" si="166"/>
        <v>#DIV/0!</v>
      </c>
      <c r="AM693" s="25" t="e">
        <f t="shared" si="167"/>
        <v>#DIV/0!</v>
      </c>
      <c r="AN693" s="25" t="e">
        <f t="shared" si="168"/>
        <v>#DIV/0!</v>
      </c>
      <c r="AO693" s="25">
        <v>0</v>
      </c>
      <c r="AP693" s="25">
        <v>0</v>
      </c>
      <c r="AQ693" s="25">
        <v>0</v>
      </c>
    </row>
    <row r="694" spans="1:43" x14ac:dyDescent="0.3">
      <c r="A694">
        <f>'Calculated Tab Properties'!A694</f>
        <v>0</v>
      </c>
      <c r="B694">
        <f>'Calculated Tab Properties'!B694</f>
        <v>0</v>
      </c>
      <c r="C694">
        <f>'Calculated Tab Properties'!C694</f>
        <v>0</v>
      </c>
      <c r="D694">
        <f>'Calculated Tab Properties'!D694</f>
        <v>0</v>
      </c>
      <c r="E694">
        <f>'Calculated Tab Properties'!E694</f>
        <v>0</v>
      </c>
      <c r="F694">
        <f>'Calculated Tab Properties'!F694</f>
        <v>0</v>
      </c>
      <c r="G694">
        <f>'Calculated Tab Properties'!G694</f>
        <v>0</v>
      </c>
      <c r="H694">
        <f>'Calculated Tab Properties'!H694</f>
        <v>0</v>
      </c>
      <c r="I694">
        <f>'Calculated Tab Properties'!I694</f>
        <v>0</v>
      </c>
      <c r="J694" s="20" t="e">
        <f>'Calculated Tab Properties'!J694</f>
        <v>#DIV/0!</v>
      </c>
      <c r="K694">
        <v>0</v>
      </c>
      <c r="L694">
        <v>0</v>
      </c>
      <c r="M694">
        <v>0</v>
      </c>
      <c r="N694">
        <v>0</v>
      </c>
      <c r="O694" s="27">
        <v>0</v>
      </c>
      <c r="P694" s="27">
        <v>0</v>
      </c>
      <c r="Q694">
        <v>0</v>
      </c>
      <c r="R694" t="e">
        <f>'Calculated Tab Properties'!R694</f>
        <v>#DIV/0!</v>
      </c>
      <c r="T694" s="30" t="e">
        <f>VLOOKUP('GEOMETRIC INPUTS'!D694,'Pressure Calculations'!$A$22:$B$61,2,TRUE)</f>
        <v>#N/A</v>
      </c>
      <c r="U694" s="30" t="e">
        <f>VLOOKUP('GEOMETRIC INPUTS'!D694,'Pressure Calculations'!$C$22:$D$61,2,TRUE)</f>
        <v>#N/A</v>
      </c>
      <c r="V694" t="e">
        <f>T694*'GEOMETRIC INPUTS'!S694</f>
        <v>#N/A</v>
      </c>
      <c r="W694" s="27" t="e">
        <f>U694*'GEOMETRIC INPUTS'!R694</f>
        <v>#N/A</v>
      </c>
      <c r="X694" s="27" t="e">
        <f t="shared" si="156"/>
        <v>#N/A</v>
      </c>
      <c r="Y694" s="27" t="e">
        <f t="shared" si="157"/>
        <v>#N/A</v>
      </c>
      <c r="Z694" s="27" t="e">
        <f t="shared" si="158"/>
        <v>#DIV/0!</v>
      </c>
      <c r="AA694" s="27" t="e">
        <f t="shared" si="159"/>
        <v>#DIV/0!</v>
      </c>
      <c r="AB694" s="27" t="e">
        <f t="shared" si="160"/>
        <v>#DIV/0!</v>
      </c>
      <c r="AC694" t="e">
        <f t="shared" si="161"/>
        <v>#N/A</v>
      </c>
      <c r="AD694" s="28">
        <f>'GT Data'!D696</f>
        <v>0</v>
      </c>
      <c r="AE694" t="e">
        <f t="shared" si="162"/>
        <v>#N/A</v>
      </c>
      <c r="AF694" t="e">
        <f t="shared" si="163"/>
        <v>#N/A</v>
      </c>
      <c r="AG694" s="25" t="e">
        <f t="shared" si="164"/>
        <v>#DIV/0!</v>
      </c>
      <c r="AH694" s="25">
        <v>0</v>
      </c>
      <c r="AI694" s="25">
        <v>0</v>
      </c>
      <c r="AJ694" s="25" t="e">
        <f t="shared" si="165"/>
        <v>#N/A</v>
      </c>
      <c r="AK694" s="28">
        <f>'GT Data'!N696</f>
        <v>0</v>
      </c>
      <c r="AL694" s="25" t="e">
        <f t="shared" si="166"/>
        <v>#DIV/0!</v>
      </c>
      <c r="AM694" s="25" t="e">
        <f t="shared" si="167"/>
        <v>#DIV/0!</v>
      </c>
      <c r="AN694" s="25" t="e">
        <f t="shared" si="168"/>
        <v>#DIV/0!</v>
      </c>
      <c r="AO694" s="25">
        <v>0</v>
      </c>
      <c r="AP694" s="25">
        <v>0</v>
      </c>
      <c r="AQ694" s="25">
        <v>0</v>
      </c>
    </row>
    <row r="695" spans="1:43" x14ac:dyDescent="0.3">
      <c r="A695">
        <f>'Calculated Tab Properties'!A695</f>
        <v>0</v>
      </c>
      <c r="B695">
        <f>'Calculated Tab Properties'!B695</f>
        <v>0</v>
      </c>
      <c r="C695">
        <f>'Calculated Tab Properties'!C695</f>
        <v>0</v>
      </c>
      <c r="D695">
        <f>'Calculated Tab Properties'!D695</f>
        <v>0</v>
      </c>
      <c r="E695">
        <f>'Calculated Tab Properties'!E695</f>
        <v>0</v>
      </c>
      <c r="F695">
        <f>'Calculated Tab Properties'!F695</f>
        <v>0</v>
      </c>
      <c r="G695">
        <f>'Calculated Tab Properties'!G695</f>
        <v>0</v>
      </c>
      <c r="H695">
        <f>'Calculated Tab Properties'!H695</f>
        <v>0</v>
      </c>
      <c r="I695">
        <f>'Calculated Tab Properties'!I695</f>
        <v>0</v>
      </c>
      <c r="J695" s="20" t="e">
        <f>'Calculated Tab Properties'!J695</f>
        <v>#DIV/0!</v>
      </c>
      <c r="K695">
        <v>0</v>
      </c>
      <c r="L695">
        <v>0</v>
      </c>
      <c r="M695">
        <v>0</v>
      </c>
      <c r="N695">
        <v>0</v>
      </c>
      <c r="O695" s="27">
        <v>0</v>
      </c>
      <c r="P695" s="27">
        <v>0</v>
      </c>
      <c r="Q695">
        <v>0</v>
      </c>
      <c r="R695" t="e">
        <f>'Calculated Tab Properties'!R695</f>
        <v>#DIV/0!</v>
      </c>
      <c r="T695" s="30" t="e">
        <f>VLOOKUP('GEOMETRIC INPUTS'!D695,'Pressure Calculations'!$A$22:$B$61,2,TRUE)</f>
        <v>#N/A</v>
      </c>
      <c r="U695" s="30" t="e">
        <f>VLOOKUP('GEOMETRIC INPUTS'!D695,'Pressure Calculations'!$C$22:$D$61,2,TRUE)</f>
        <v>#N/A</v>
      </c>
      <c r="V695" t="e">
        <f>T695*'GEOMETRIC INPUTS'!S695</f>
        <v>#N/A</v>
      </c>
      <c r="W695" s="27" t="e">
        <f>U695*'GEOMETRIC INPUTS'!R695</f>
        <v>#N/A</v>
      </c>
      <c r="X695" s="27" t="e">
        <f t="shared" si="156"/>
        <v>#N/A</v>
      </c>
      <c r="Y695" s="27" t="e">
        <f t="shared" si="157"/>
        <v>#N/A</v>
      </c>
      <c r="Z695" s="27" t="e">
        <f t="shared" si="158"/>
        <v>#DIV/0!</v>
      </c>
      <c r="AA695" s="27" t="e">
        <f t="shared" si="159"/>
        <v>#DIV/0!</v>
      </c>
      <c r="AB695" s="27" t="e">
        <f t="shared" si="160"/>
        <v>#DIV/0!</v>
      </c>
      <c r="AC695" t="e">
        <f t="shared" si="161"/>
        <v>#N/A</v>
      </c>
      <c r="AD695" s="28">
        <f>'GT Data'!D697</f>
        <v>0</v>
      </c>
      <c r="AE695" t="e">
        <f t="shared" si="162"/>
        <v>#N/A</v>
      </c>
      <c r="AF695" t="e">
        <f t="shared" si="163"/>
        <v>#N/A</v>
      </c>
      <c r="AG695" s="25" t="e">
        <f t="shared" si="164"/>
        <v>#DIV/0!</v>
      </c>
      <c r="AH695" s="25">
        <v>0</v>
      </c>
      <c r="AI695" s="25">
        <v>0</v>
      </c>
      <c r="AJ695" s="25" t="e">
        <f t="shared" si="165"/>
        <v>#N/A</v>
      </c>
      <c r="AK695" s="28">
        <f>'GT Data'!N697</f>
        <v>0</v>
      </c>
      <c r="AL695" s="25" t="e">
        <f t="shared" si="166"/>
        <v>#DIV/0!</v>
      </c>
      <c r="AM695" s="25" t="e">
        <f t="shared" si="167"/>
        <v>#DIV/0!</v>
      </c>
      <c r="AN695" s="25" t="e">
        <f t="shared" si="168"/>
        <v>#DIV/0!</v>
      </c>
      <c r="AO695" s="25">
        <v>0</v>
      </c>
      <c r="AP695" s="25">
        <v>0</v>
      </c>
      <c r="AQ695" s="25">
        <v>0</v>
      </c>
    </row>
    <row r="696" spans="1:43" x14ac:dyDescent="0.3">
      <c r="A696">
        <f>'Calculated Tab Properties'!A696</f>
        <v>0</v>
      </c>
      <c r="B696">
        <f>'Calculated Tab Properties'!B696</f>
        <v>0</v>
      </c>
      <c r="C696">
        <f>'Calculated Tab Properties'!C696</f>
        <v>0</v>
      </c>
      <c r="D696">
        <f>'Calculated Tab Properties'!D696</f>
        <v>0</v>
      </c>
      <c r="E696">
        <f>'Calculated Tab Properties'!E696</f>
        <v>0</v>
      </c>
      <c r="F696">
        <f>'Calculated Tab Properties'!F696</f>
        <v>0</v>
      </c>
      <c r="G696">
        <f>'Calculated Tab Properties'!G696</f>
        <v>0</v>
      </c>
      <c r="H696">
        <f>'Calculated Tab Properties'!H696</f>
        <v>0</v>
      </c>
      <c r="I696">
        <f>'Calculated Tab Properties'!I696</f>
        <v>0</v>
      </c>
      <c r="J696" s="20" t="e">
        <f>'Calculated Tab Properties'!J696</f>
        <v>#DIV/0!</v>
      </c>
      <c r="K696">
        <v>0</v>
      </c>
      <c r="L696">
        <v>0</v>
      </c>
      <c r="M696">
        <v>0</v>
      </c>
      <c r="N696">
        <v>0</v>
      </c>
      <c r="O696" s="27">
        <v>0</v>
      </c>
      <c r="P696" s="27">
        <v>0</v>
      </c>
      <c r="Q696">
        <v>0</v>
      </c>
      <c r="R696" t="e">
        <f>'Calculated Tab Properties'!R696</f>
        <v>#DIV/0!</v>
      </c>
      <c r="T696" s="30" t="e">
        <f>VLOOKUP('GEOMETRIC INPUTS'!D696,'Pressure Calculations'!$A$22:$B$61,2,TRUE)</f>
        <v>#N/A</v>
      </c>
      <c r="U696" s="30" t="e">
        <f>VLOOKUP('GEOMETRIC INPUTS'!D696,'Pressure Calculations'!$C$22:$D$61,2,TRUE)</f>
        <v>#N/A</v>
      </c>
      <c r="V696" t="e">
        <f>T696*'GEOMETRIC INPUTS'!S696</f>
        <v>#N/A</v>
      </c>
      <c r="W696" s="27" t="e">
        <f>U696*'GEOMETRIC INPUTS'!R696</f>
        <v>#N/A</v>
      </c>
      <c r="X696" s="27" t="e">
        <f t="shared" si="156"/>
        <v>#N/A</v>
      </c>
      <c r="Y696" s="27" t="e">
        <f t="shared" si="157"/>
        <v>#N/A</v>
      </c>
      <c r="Z696" s="27" t="e">
        <f t="shared" si="158"/>
        <v>#DIV/0!</v>
      </c>
      <c r="AA696" s="27" t="e">
        <f t="shared" si="159"/>
        <v>#DIV/0!</v>
      </c>
      <c r="AB696" s="27" t="e">
        <f t="shared" si="160"/>
        <v>#DIV/0!</v>
      </c>
      <c r="AC696" t="e">
        <f t="shared" si="161"/>
        <v>#N/A</v>
      </c>
      <c r="AD696" s="28">
        <f>'GT Data'!D698</f>
        <v>0</v>
      </c>
      <c r="AE696" t="e">
        <f t="shared" si="162"/>
        <v>#N/A</v>
      </c>
      <c r="AF696" t="e">
        <f t="shared" si="163"/>
        <v>#N/A</v>
      </c>
      <c r="AG696" s="25" t="e">
        <f t="shared" si="164"/>
        <v>#DIV/0!</v>
      </c>
      <c r="AH696" s="25">
        <v>0</v>
      </c>
      <c r="AI696" s="25">
        <v>0</v>
      </c>
      <c r="AJ696" s="25" t="e">
        <f t="shared" si="165"/>
        <v>#N/A</v>
      </c>
      <c r="AK696" s="28">
        <f>'GT Data'!N698</f>
        <v>0</v>
      </c>
      <c r="AL696" s="25" t="e">
        <f t="shared" si="166"/>
        <v>#DIV/0!</v>
      </c>
      <c r="AM696" s="25" t="e">
        <f t="shared" si="167"/>
        <v>#DIV/0!</v>
      </c>
      <c r="AN696" s="25" t="e">
        <f t="shared" si="168"/>
        <v>#DIV/0!</v>
      </c>
      <c r="AO696" s="25">
        <v>0</v>
      </c>
      <c r="AP696" s="25">
        <v>0</v>
      </c>
      <c r="AQ696" s="25">
        <v>0</v>
      </c>
    </row>
    <row r="697" spans="1:43" x14ac:dyDescent="0.3">
      <c r="A697">
        <f>'Calculated Tab Properties'!A697</f>
        <v>0</v>
      </c>
      <c r="B697">
        <f>'Calculated Tab Properties'!B697</f>
        <v>0</v>
      </c>
      <c r="C697">
        <f>'Calculated Tab Properties'!C697</f>
        <v>0</v>
      </c>
      <c r="D697">
        <f>'Calculated Tab Properties'!D697</f>
        <v>0</v>
      </c>
      <c r="E697">
        <f>'Calculated Tab Properties'!E697</f>
        <v>0</v>
      </c>
      <c r="F697">
        <f>'Calculated Tab Properties'!F697</f>
        <v>0</v>
      </c>
      <c r="G697">
        <f>'Calculated Tab Properties'!G697</f>
        <v>0</v>
      </c>
      <c r="H697">
        <f>'Calculated Tab Properties'!H697</f>
        <v>0</v>
      </c>
      <c r="I697">
        <f>'Calculated Tab Properties'!I697</f>
        <v>0</v>
      </c>
      <c r="J697" s="20" t="e">
        <f>'Calculated Tab Properties'!J697</f>
        <v>#DIV/0!</v>
      </c>
      <c r="K697">
        <v>0</v>
      </c>
      <c r="L697">
        <v>0</v>
      </c>
      <c r="M697">
        <v>0</v>
      </c>
      <c r="N697">
        <v>0</v>
      </c>
      <c r="O697" s="27">
        <v>0</v>
      </c>
      <c r="P697" s="27">
        <v>0</v>
      </c>
      <c r="Q697">
        <v>0</v>
      </c>
      <c r="R697" t="e">
        <f>'Calculated Tab Properties'!R697</f>
        <v>#DIV/0!</v>
      </c>
      <c r="T697" s="30" t="e">
        <f>VLOOKUP('GEOMETRIC INPUTS'!D697,'Pressure Calculations'!$A$22:$B$61,2,TRUE)</f>
        <v>#N/A</v>
      </c>
      <c r="U697" s="30" t="e">
        <f>VLOOKUP('GEOMETRIC INPUTS'!D697,'Pressure Calculations'!$C$22:$D$61,2,TRUE)</f>
        <v>#N/A</v>
      </c>
      <c r="V697" t="e">
        <f>T697*'GEOMETRIC INPUTS'!S697</f>
        <v>#N/A</v>
      </c>
      <c r="W697" s="27" t="e">
        <f>U697*'GEOMETRIC INPUTS'!R697</f>
        <v>#N/A</v>
      </c>
      <c r="X697" s="27" t="e">
        <f t="shared" si="156"/>
        <v>#N/A</v>
      </c>
      <c r="Y697" s="27" t="e">
        <f t="shared" si="157"/>
        <v>#N/A</v>
      </c>
      <c r="Z697" s="27" t="e">
        <f t="shared" si="158"/>
        <v>#DIV/0!</v>
      </c>
      <c r="AA697" s="27" t="e">
        <f t="shared" si="159"/>
        <v>#DIV/0!</v>
      </c>
      <c r="AB697" s="27" t="e">
        <f t="shared" si="160"/>
        <v>#DIV/0!</v>
      </c>
      <c r="AC697" t="e">
        <f t="shared" si="161"/>
        <v>#N/A</v>
      </c>
      <c r="AD697" s="28">
        <f>'GT Data'!D699</f>
        <v>0</v>
      </c>
      <c r="AE697" t="e">
        <f t="shared" si="162"/>
        <v>#N/A</v>
      </c>
      <c r="AF697" t="e">
        <f t="shared" si="163"/>
        <v>#N/A</v>
      </c>
      <c r="AG697" s="25" t="e">
        <f t="shared" si="164"/>
        <v>#DIV/0!</v>
      </c>
      <c r="AH697" s="25">
        <v>0</v>
      </c>
      <c r="AI697" s="25">
        <v>0</v>
      </c>
      <c r="AJ697" s="25" t="e">
        <f t="shared" si="165"/>
        <v>#N/A</v>
      </c>
      <c r="AK697" s="28">
        <f>'GT Data'!N699</f>
        <v>0</v>
      </c>
      <c r="AL697" s="25" t="e">
        <f t="shared" si="166"/>
        <v>#DIV/0!</v>
      </c>
      <c r="AM697" s="25" t="e">
        <f t="shared" si="167"/>
        <v>#DIV/0!</v>
      </c>
      <c r="AN697" s="25" t="e">
        <f t="shared" si="168"/>
        <v>#DIV/0!</v>
      </c>
      <c r="AO697" s="25">
        <v>0</v>
      </c>
      <c r="AP697" s="25">
        <v>0</v>
      </c>
      <c r="AQ697" s="25">
        <v>0</v>
      </c>
    </row>
    <row r="698" spans="1:43" x14ac:dyDescent="0.3">
      <c r="A698">
        <f>'Calculated Tab Properties'!A698</f>
        <v>0</v>
      </c>
      <c r="B698">
        <f>'Calculated Tab Properties'!B698</f>
        <v>0</v>
      </c>
      <c r="C698">
        <f>'Calculated Tab Properties'!C698</f>
        <v>0</v>
      </c>
      <c r="D698">
        <f>'Calculated Tab Properties'!D698</f>
        <v>0</v>
      </c>
      <c r="E698">
        <f>'Calculated Tab Properties'!E698</f>
        <v>0</v>
      </c>
      <c r="F698">
        <f>'Calculated Tab Properties'!F698</f>
        <v>0</v>
      </c>
      <c r="G698">
        <f>'Calculated Tab Properties'!G698</f>
        <v>0</v>
      </c>
      <c r="H698">
        <f>'Calculated Tab Properties'!H698</f>
        <v>0</v>
      </c>
      <c r="I698">
        <f>'Calculated Tab Properties'!I698</f>
        <v>0</v>
      </c>
      <c r="J698" s="20" t="e">
        <f>'Calculated Tab Properties'!J698</f>
        <v>#DIV/0!</v>
      </c>
      <c r="K698">
        <v>0</v>
      </c>
      <c r="L698">
        <v>0</v>
      </c>
      <c r="M698">
        <v>0</v>
      </c>
      <c r="N698">
        <v>0</v>
      </c>
      <c r="O698" s="27">
        <v>0</v>
      </c>
      <c r="P698" s="27">
        <v>0</v>
      </c>
      <c r="Q698">
        <v>0</v>
      </c>
      <c r="R698" t="e">
        <f>'Calculated Tab Properties'!R698</f>
        <v>#DIV/0!</v>
      </c>
      <c r="T698" s="30" t="e">
        <f>VLOOKUP('GEOMETRIC INPUTS'!D698,'Pressure Calculations'!$A$22:$B$61,2,TRUE)</f>
        <v>#N/A</v>
      </c>
      <c r="U698" s="30" t="e">
        <f>VLOOKUP('GEOMETRIC INPUTS'!D698,'Pressure Calculations'!$C$22:$D$61,2,TRUE)</f>
        <v>#N/A</v>
      </c>
      <c r="V698" t="e">
        <f>T698*'GEOMETRIC INPUTS'!S698</f>
        <v>#N/A</v>
      </c>
      <c r="W698" s="27" t="e">
        <f>U698*'GEOMETRIC INPUTS'!R698</f>
        <v>#N/A</v>
      </c>
      <c r="X698" s="27" t="e">
        <f t="shared" si="156"/>
        <v>#N/A</v>
      </c>
      <c r="Y698" s="27" t="e">
        <f t="shared" si="157"/>
        <v>#N/A</v>
      </c>
      <c r="Z698" s="27" t="e">
        <f t="shared" si="158"/>
        <v>#DIV/0!</v>
      </c>
      <c r="AA698" s="27" t="e">
        <f t="shared" si="159"/>
        <v>#DIV/0!</v>
      </c>
      <c r="AB698" s="27" t="e">
        <f t="shared" si="160"/>
        <v>#DIV/0!</v>
      </c>
      <c r="AC698" t="e">
        <f t="shared" si="161"/>
        <v>#N/A</v>
      </c>
      <c r="AD698" s="28">
        <f>'GT Data'!D700</f>
        <v>0</v>
      </c>
      <c r="AE698" t="e">
        <f t="shared" si="162"/>
        <v>#N/A</v>
      </c>
      <c r="AF698" t="e">
        <f t="shared" si="163"/>
        <v>#N/A</v>
      </c>
      <c r="AG698" s="25" t="e">
        <f t="shared" si="164"/>
        <v>#DIV/0!</v>
      </c>
      <c r="AH698" s="25">
        <v>0</v>
      </c>
      <c r="AI698" s="25">
        <v>0</v>
      </c>
      <c r="AJ698" s="25" t="e">
        <f t="shared" si="165"/>
        <v>#N/A</v>
      </c>
      <c r="AK698" s="28">
        <f>'GT Data'!N700</f>
        <v>0</v>
      </c>
      <c r="AL698" s="25" t="e">
        <f t="shared" si="166"/>
        <v>#DIV/0!</v>
      </c>
      <c r="AM698" s="25" t="e">
        <f t="shared" si="167"/>
        <v>#DIV/0!</v>
      </c>
      <c r="AN698" s="25" t="e">
        <f t="shared" si="168"/>
        <v>#DIV/0!</v>
      </c>
      <c r="AO698" s="25">
        <v>0</v>
      </c>
      <c r="AP698" s="25">
        <v>0</v>
      </c>
      <c r="AQ698" s="25">
        <v>0</v>
      </c>
    </row>
    <row r="699" spans="1:43" x14ac:dyDescent="0.3">
      <c r="A699">
        <f>'Calculated Tab Properties'!A699</f>
        <v>0</v>
      </c>
      <c r="B699">
        <f>'Calculated Tab Properties'!B699</f>
        <v>0</v>
      </c>
      <c r="C699">
        <f>'Calculated Tab Properties'!C699</f>
        <v>0</v>
      </c>
      <c r="D699">
        <f>'Calculated Tab Properties'!D699</f>
        <v>0</v>
      </c>
      <c r="E699">
        <f>'Calculated Tab Properties'!E699</f>
        <v>0</v>
      </c>
      <c r="F699">
        <f>'Calculated Tab Properties'!F699</f>
        <v>0</v>
      </c>
      <c r="G699">
        <f>'Calculated Tab Properties'!G699</f>
        <v>0</v>
      </c>
      <c r="H699">
        <f>'Calculated Tab Properties'!H699</f>
        <v>0</v>
      </c>
      <c r="I699">
        <f>'Calculated Tab Properties'!I699</f>
        <v>0</v>
      </c>
      <c r="J699" s="20" t="e">
        <f>'Calculated Tab Properties'!J699</f>
        <v>#DIV/0!</v>
      </c>
      <c r="K699">
        <v>0</v>
      </c>
      <c r="L699">
        <v>0</v>
      </c>
      <c r="M699">
        <v>0</v>
      </c>
      <c r="N699">
        <v>0</v>
      </c>
      <c r="O699" s="27">
        <v>0</v>
      </c>
      <c r="P699" s="27">
        <v>0</v>
      </c>
      <c r="Q699">
        <v>0</v>
      </c>
      <c r="R699" t="e">
        <f>'Calculated Tab Properties'!R699</f>
        <v>#DIV/0!</v>
      </c>
      <c r="T699" s="30" t="e">
        <f>VLOOKUP('GEOMETRIC INPUTS'!D699,'Pressure Calculations'!$A$22:$B$61,2,TRUE)</f>
        <v>#N/A</v>
      </c>
      <c r="U699" s="30" t="e">
        <f>VLOOKUP('GEOMETRIC INPUTS'!D699,'Pressure Calculations'!$C$22:$D$61,2,TRUE)</f>
        <v>#N/A</v>
      </c>
      <c r="V699" t="e">
        <f>T699*'GEOMETRIC INPUTS'!S699</f>
        <v>#N/A</v>
      </c>
      <c r="W699" s="27" t="e">
        <f>U699*'GEOMETRIC INPUTS'!R699</f>
        <v>#N/A</v>
      </c>
      <c r="X699" s="27" t="e">
        <f t="shared" si="156"/>
        <v>#N/A</v>
      </c>
      <c r="Y699" s="27" t="e">
        <f t="shared" si="157"/>
        <v>#N/A</v>
      </c>
      <c r="Z699" s="27" t="e">
        <f t="shared" si="158"/>
        <v>#DIV/0!</v>
      </c>
      <c r="AA699" s="27" t="e">
        <f t="shared" si="159"/>
        <v>#DIV/0!</v>
      </c>
      <c r="AB699" s="27" t="e">
        <f t="shared" si="160"/>
        <v>#DIV/0!</v>
      </c>
      <c r="AC699" t="e">
        <f t="shared" si="161"/>
        <v>#N/A</v>
      </c>
      <c r="AD699" s="28">
        <f>'GT Data'!D701</f>
        <v>0</v>
      </c>
      <c r="AE699" t="e">
        <f t="shared" si="162"/>
        <v>#N/A</v>
      </c>
      <c r="AF699" t="e">
        <f t="shared" si="163"/>
        <v>#N/A</v>
      </c>
      <c r="AG699" s="25" t="e">
        <f t="shared" si="164"/>
        <v>#DIV/0!</v>
      </c>
      <c r="AH699" s="25">
        <v>0</v>
      </c>
      <c r="AI699" s="25">
        <v>0</v>
      </c>
      <c r="AJ699" s="25" t="e">
        <f t="shared" si="165"/>
        <v>#N/A</v>
      </c>
      <c r="AK699" s="28">
        <f>'GT Data'!N701</f>
        <v>0</v>
      </c>
      <c r="AL699" s="25" t="e">
        <f t="shared" si="166"/>
        <v>#DIV/0!</v>
      </c>
      <c r="AM699" s="25" t="e">
        <f t="shared" si="167"/>
        <v>#DIV/0!</v>
      </c>
      <c r="AN699" s="25" t="e">
        <f t="shared" si="168"/>
        <v>#DIV/0!</v>
      </c>
      <c r="AO699" s="25">
        <v>0</v>
      </c>
      <c r="AP699" s="25">
        <v>0</v>
      </c>
      <c r="AQ699" s="25">
        <v>0</v>
      </c>
    </row>
    <row r="700" spans="1:43" x14ac:dyDescent="0.3">
      <c r="A700">
        <f>'Calculated Tab Properties'!A700</f>
        <v>0</v>
      </c>
      <c r="B700">
        <f>'Calculated Tab Properties'!B700</f>
        <v>0</v>
      </c>
      <c r="C700">
        <f>'Calculated Tab Properties'!C700</f>
        <v>0</v>
      </c>
      <c r="D700">
        <f>'Calculated Tab Properties'!D700</f>
        <v>0</v>
      </c>
      <c r="E700">
        <f>'Calculated Tab Properties'!E700</f>
        <v>0</v>
      </c>
      <c r="F700">
        <f>'Calculated Tab Properties'!F700</f>
        <v>0</v>
      </c>
      <c r="G700">
        <f>'Calculated Tab Properties'!G700</f>
        <v>0</v>
      </c>
      <c r="H700">
        <f>'Calculated Tab Properties'!H700</f>
        <v>0</v>
      </c>
      <c r="I700">
        <f>'Calculated Tab Properties'!I700</f>
        <v>0</v>
      </c>
      <c r="J700" s="20" t="e">
        <f>'Calculated Tab Properties'!J700</f>
        <v>#DIV/0!</v>
      </c>
      <c r="K700">
        <v>0</v>
      </c>
      <c r="L700">
        <v>0</v>
      </c>
      <c r="M700">
        <v>0</v>
      </c>
      <c r="N700">
        <v>0</v>
      </c>
      <c r="O700" s="27">
        <v>0</v>
      </c>
      <c r="P700" s="27">
        <v>0</v>
      </c>
      <c r="Q700">
        <v>0</v>
      </c>
      <c r="R700" t="e">
        <f>'Calculated Tab Properties'!R700</f>
        <v>#DIV/0!</v>
      </c>
      <c r="T700" s="30" t="e">
        <f>VLOOKUP('GEOMETRIC INPUTS'!D700,'Pressure Calculations'!$A$22:$B$61,2,TRUE)</f>
        <v>#N/A</v>
      </c>
      <c r="U700" s="30" t="e">
        <f>VLOOKUP('GEOMETRIC INPUTS'!D700,'Pressure Calculations'!$C$22:$D$61,2,TRUE)</f>
        <v>#N/A</v>
      </c>
      <c r="V700" t="e">
        <f>T700*'GEOMETRIC INPUTS'!S700</f>
        <v>#N/A</v>
      </c>
      <c r="W700" s="27" t="e">
        <f>U700*'GEOMETRIC INPUTS'!R700</f>
        <v>#N/A</v>
      </c>
      <c r="X700" s="27" t="e">
        <f t="shared" si="156"/>
        <v>#N/A</v>
      </c>
      <c r="Y700" s="27" t="e">
        <f t="shared" si="157"/>
        <v>#N/A</v>
      </c>
      <c r="Z700" s="27" t="e">
        <f t="shared" si="158"/>
        <v>#DIV/0!</v>
      </c>
      <c r="AA700" s="27" t="e">
        <f t="shared" si="159"/>
        <v>#DIV/0!</v>
      </c>
      <c r="AB700" s="27" t="e">
        <f t="shared" si="160"/>
        <v>#DIV/0!</v>
      </c>
      <c r="AC700" t="e">
        <f t="shared" si="161"/>
        <v>#N/A</v>
      </c>
      <c r="AD700" s="28">
        <f>'GT Data'!D702</f>
        <v>0</v>
      </c>
      <c r="AE700" t="e">
        <f t="shared" si="162"/>
        <v>#N/A</v>
      </c>
      <c r="AF700" t="e">
        <f t="shared" si="163"/>
        <v>#N/A</v>
      </c>
      <c r="AG700" s="25" t="e">
        <f t="shared" si="164"/>
        <v>#DIV/0!</v>
      </c>
      <c r="AH700" s="25">
        <v>0</v>
      </c>
      <c r="AI700" s="25">
        <v>0</v>
      </c>
      <c r="AJ700" s="25" t="e">
        <f t="shared" si="165"/>
        <v>#N/A</v>
      </c>
      <c r="AK700" s="28">
        <f>'GT Data'!N702</f>
        <v>0</v>
      </c>
      <c r="AL700" s="25" t="e">
        <f t="shared" si="166"/>
        <v>#DIV/0!</v>
      </c>
      <c r="AM700" s="25" t="e">
        <f t="shared" si="167"/>
        <v>#DIV/0!</v>
      </c>
      <c r="AN700" s="25" t="e">
        <f t="shared" si="168"/>
        <v>#DIV/0!</v>
      </c>
      <c r="AO700" s="25">
        <v>0</v>
      </c>
      <c r="AP700" s="25">
        <v>0</v>
      </c>
      <c r="AQ700" s="25">
        <v>0</v>
      </c>
    </row>
    <row r="701" spans="1:43" x14ac:dyDescent="0.3">
      <c r="A701">
        <f>'Calculated Tab Properties'!A701</f>
        <v>0</v>
      </c>
      <c r="B701">
        <f>'Calculated Tab Properties'!B701</f>
        <v>0</v>
      </c>
      <c r="C701">
        <f>'Calculated Tab Properties'!C701</f>
        <v>0</v>
      </c>
      <c r="D701">
        <f>'Calculated Tab Properties'!D701</f>
        <v>0</v>
      </c>
      <c r="E701">
        <f>'Calculated Tab Properties'!E701</f>
        <v>0</v>
      </c>
      <c r="F701">
        <f>'Calculated Tab Properties'!F701</f>
        <v>0</v>
      </c>
      <c r="G701">
        <f>'Calculated Tab Properties'!G701</f>
        <v>0</v>
      </c>
      <c r="H701">
        <f>'Calculated Tab Properties'!H701</f>
        <v>0</v>
      </c>
      <c r="I701">
        <f>'Calculated Tab Properties'!I701</f>
        <v>0</v>
      </c>
      <c r="J701" s="20" t="e">
        <f>'Calculated Tab Properties'!J701</f>
        <v>#DIV/0!</v>
      </c>
      <c r="K701">
        <v>0</v>
      </c>
      <c r="L701">
        <v>0</v>
      </c>
      <c r="M701">
        <v>0</v>
      </c>
      <c r="N701">
        <v>0</v>
      </c>
      <c r="O701" s="27">
        <v>0</v>
      </c>
      <c r="P701" s="27">
        <v>0</v>
      </c>
      <c r="Q701">
        <v>0</v>
      </c>
      <c r="R701" t="e">
        <f>'Calculated Tab Properties'!R701</f>
        <v>#DIV/0!</v>
      </c>
      <c r="T701" s="30" t="e">
        <f>VLOOKUP('GEOMETRIC INPUTS'!D701,'Pressure Calculations'!$A$22:$B$61,2,TRUE)</f>
        <v>#N/A</v>
      </c>
      <c r="U701" s="30" t="e">
        <f>VLOOKUP('GEOMETRIC INPUTS'!D701,'Pressure Calculations'!$C$22:$D$61,2,TRUE)</f>
        <v>#N/A</v>
      </c>
      <c r="V701" t="e">
        <f>T701*'GEOMETRIC INPUTS'!S701</f>
        <v>#N/A</v>
      </c>
      <c r="W701" s="27" t="e">
        <f>U701*'GEOMETRIC INPUTS'!R701</f>
        <v>#N/A</v>
      </c>
      <c r="X701" s="27" t="e">
        <f t="shared" si="156"/>
        <v>#N/A</v>
      </c>
      <c r="Y701" s="27" t="e">
        <f t="shared" si="157"/>
        <v>#N/A</v>
      </c>
      <c r="Z701" s="27" t="e">
        <f t="shared" si="158"/>
        <v>#DIV/0!</v>
      </c>
      <c r="AA701" s="27" t="e">
        <f t="shared" si="159"/>
        <v>#DIV/0!</v>
      </c>
      <c r="AB701" s="27" t="e">
        <f t="shared" si="160"/>
        <v>#DIV/0!</v>
      </c>
      <c r="AC701" t="e">
        <f t="shared" si="161"/>
        <v>#N/A</v>
      </c>
      <c r="AD701" s="28">
        <f>'GT Data'!D703</f>
        <v>0</v>
      </c>
      <c r="AE701" t="e">
        <f t="shared" si="162"/>
        <v>#N/A</v>
      </c>
      <c r="AF701" t="e">
        <f t="shared" si="163"/>
        <v>#N/A</v>
      </c>
      <c r="AG701" s="25" t="e">
        <f t="shared" si="164"/>
        <v>#DIV/0!</v>
      </c>
      <c r="AH701" s="25">
        <v>0</v>
      </c>
      <c r="AI701" s="25">
        <v>0</v>
      </c>
      <c r="AJ701" s="25" t="e">
        <f t="shared" si="165"/>
        <v>#N/A</v>
      </c>
      <c r="AK701" s="28">
        <f>'GT Data'!N703</f>
        <v>0</v>
      </c>
      <c r="AL701" s="25" t="e">
        <f t="shared" si="166"/>
        <v>#DIV/0!</v>
      </c>
      <c r="AM701" s="25" t="e">
        <f t="shared" si="167"/>
        <v>#DIV/0!</v>
      </c>
      <c r="AN701" s="25" t="e">
        <f t="shared" si="168"/>
        <v>#DIV/0!</v>
      </c>
      <c r="AO701" s="25">
        <v>0</v>
      </c>
      <c r="AP701" s="25">
        <v>0</v>
      </c>
      <c r="AQ701" s="25">
        <v>0</v>
      </c>
    </row>
    <row r="702" spans="1:43" x14ac:dyDescent="0.3">
      <c r="A702">
        <f>'Calculated Tab Properties'!A702</f>
        <v>0</v>
      </c>
      <c r="B702">
        <f>'Calculated Tab Properties'!B702</f>
        <v>0</v>
      </c>
      <c r="C702">
        <f>'Calculated Tab Properties'!C702</f>
        <v>0</v>
      </c>
      <c r="D702">
        <f>'Calculated Tab Properties'!D702</f>
        <v>0</v>
      </c>
      <c r="E702">
        <f>'Calculated Tab Properties'!E702</f>
        <v>0</v>
      </c>
      <c r="F702">
        <f>'Calculated Tab Properties'!F702</f>
        <v>0</v>
      </c>
      <c r="G702">
        <f>'Calculated Tab Properties'!G702</f>
        <v>0</v>
      </c>
      <c r="H702">
        <f>'Calculated Tab Properties'!H702</f>
        <v>0</v>
      </c>
      <c r="I702">
        <f>'Calculated Tab Properties'!I702</f>
        <v>0</v>
      </c>
      <c r="J702" s="20" t="e">
        <f>'Calculated Tab Properties'!J702</f>
        <v>#DIV/0!</v>
      </c>
      <c r="K702">
        <v>0</v>
      </c>
      <c r="L702">
        <v>0</v>
      </c>
      <c r="M702">
        <v>0</v>
      </c>
      <c r="N702">
        <v>0</v>
      </c>
      <c r="O702" s="27">
        <v>0</v>
      </c>
      <c r="P702" s="27">
        <v>0</v>
      </c>
      <c r="Q702">
        <v>0</v>
      </c>
      <c r="R702" t="e">
        <f>'Calculated Tab Properties'!R702</f>
        <v>#DIV/0!</v>
      </c>
      <c r="T702" s="30" t="e">
        <f>VLOOKUP('GEOMETRIC INPUTS'!D702,'Pressure Calculations'!$A$22:$B$61,2,TRUE)</f>
        <v>#N/A</v>
      </c>
      <c r="U702" s="30" t="e">
        <f>VLOOKUP('GEOMETRIC INPUTS'!D702,'Pressure Calculations'!$C$22:$D$61,2,TRUE)</f>
        <v>#N/A</v>
      </c>
      <c r="V702" t="e">
        <f>T702*'GEOMETRIC INPUTS'!S702</f>
        <v>#N/A</v>
      </c>
      <c r="W702" s="27" t="e">
        <f>U702*'GEOMETRIC INPUTS'!R702</f>
        <v>#N/A</v>
      </c>
      <c r="X702" s="27" t="e">
        <f t="shared" si="156"/>
        <v>#N/A</v>
      </c>
      <c r="Y702" s="27" t="e">
        <f t="shared" si="157"/>
        <v>#N/A</v>
      </c>
      <c r="Z702" s="27" t="e">
        <f t="shared" si="158"/>
        <v>#DIV/0!</v>
      </c>
      <c r="AA702" s="27" t="e">
        <f t="shared" si="159"/>
        <v>#DIV/0!</v>
      </c>
      <c r="AB702" s="27" t="e">
        <f t="shared" si="160"/>
        <v>#DIV/0!</v>
      </c>
      <c r="AC702" t="e">
        <f t="shared" si="161"/>
        <v>#N/A</v>
      </c>
      <c r="AD702" s="28">
        <f>'GT Data'!D704</f>
        <v>0</v>
      </c>
      <c r="AE702" t="e">
        <f t="shared" si="162"/>
        <v>#N/A</v>
      </c>
      <c r="AF702" t="e">
        <f t="shared" si="163"/>
        <v>#N/A</v>
      </c>
      <c r="AG702" s="25" t="e">
        <f t="shared" si="164"/>
        <v>#DIV/0!</v>
      </c>
      <c r="AH702" s="25">
        <v>0</v>
      </c>
      <c r="AI702" s="25">
        <v>0</v>
      </c>
      <c r="AJ702" s="25" t="e">
        <f t="shared" si="165"/>
        <v>#N/A</v>
      </c>
      <c r="AK702" s="28">
        <f>'GT Data'!N704</f>
        <v>0</v>
      </c>
      <c r="AL702" s="25" t="e">
        <f t="shared" si="166"/>
        <v>#DIV/0!</v>
      </c>
      <c r="AM702" s="25" t="e">
        <f t="shared" si="167"/>
        <v>#DIV/0!</v>
      </c>
      <c r="AN702" s="25" t="e">
        <f t="shared" si="168"/>
        <v>#DIV/0!</v>
      </c>
      <c r="AO702" s="25">
        <v>0</v>
      </c>
      <c r="AP702" s="25">
        <v>0</v>
      </c>
      <c r="AQ702" s="25">
        <v>0</v>
      </c>
    </row>
    <row r="703" spans="1:43" x14ac:dyDescent="0.3">
      <c r="A703">
        <f>'Calculated Tab Properties'!A703</f>
        <v>0</v>
      </c>
      <c r="B703">
        <f>'Calculated Tab Properties'!B703</f>
        <v>0</v>
      </c>
      <c r="C703">
        <f>'Calculated Tab Properties'!C703</f>
        <v>0</v>
      </c>
      <c r="D703">
        <f>'Calculated Tab Properties'!D703</f>
        <v>0</v>
      </c>
      <c r="E703">
        <f>'Calculated Tab Properties'!E703</f>
        <v>0</v>
      </c>
      <c r="F703">
        <f>'Calculated Tab Properties'!F703</f>
        <v>0</v>
      </c>
      <c r="G703">
        <f>'Calculated Tab Properties'!G703</f>
        <v>0</v>
      </c>
      <c r="H703">
        <f>'Calculated Tab Properties'!H703</f>
        <v>0</v>
      </c>
      <c r="I703">
        <f>'Calculated Tab Properties'!I703</f>
        <v>0</v>
      </c>
      <c r="J703" s="20" t="e">
        <f>'Calculated Tab Properties'!J703</f>
        <v>#DIV/0!</v>
      </c>
      <c r="K703">
        <v>0</v>
      </c>
      <c r="L703">
        <v>0</v>
      </c>
      <c r="M703">
        <v>0</v>
      </c>
      <c r="N703">
        <v>0</v>
      </c>
      <c r="O703" s="27">
        <v>0</v>
      </c>
      <c r="P703" s="27">
        <v>0</v>
      </c>
      <c r="Q703">
        <v>0</v>
      </c>
      <c r="R703" t="e">
        <f>'Calculated Tab Properties'!R703</f>
        <v>#DIV/0!</v>
      </c>
      <c r="T703" s="30" t="e">
        <f>VLOOKUP('GEOMETRIC INPUTS'!D703,'Pressure Calculations'!$A$22:$B$61,2,TRUE)</f>
        <v>#N/A</v>
      </c>
      <c r="U703" s="30" t="e">
        <f>VLOOKUP('GEOMETRIC INPUTS'!D703,'Pressure Calculations'!$C$22:$D$61,2,TRUE)</f>
        <v>#N/A</v>
      </c>
      <c r="V703" t="e">
        <f>T703*'GEOMETRIC INPUTS'!S703</f>
        <v>#N/A</v>
      </c>
      <c r="W703" s="27" t="e">
        <f>U703*'GEOMETRIC INPUTS'!R703</f>
        <v>#N/A</v>
      </c>
      <c r="X703" s="27" t="e">
        <f t="shared" si="156"/>
        <v>#N/A</v>
      </c>
      <c r="Y703" s="27" t="e">
        <f t="shared" si="157"/>
        <v>#N/A</v>
      </c>
      <c r="Z703" s="27" t="e">
        <f t="shared" si="158"/>
        <v>#DIV/0!</v>
      </c>
      <c r="AA703" s="27" t="e">
        <f t="shared" si="159"/>
        <v>#DIV/0!</v>
      </c>
      <c r="AB703" s="27" t="e">
        <f t="shared" si="160"/>
        <v>#DIV/0!</v>
      </c>
      <c r="AC703" t="e">
        <f t="shared" si="161"/>
        <v>#N/A</v>
      </c>
      <c r="AD703" s="28">
        <f>'GT Data'!D705</f>
        <v>0</v>
      </c>
      <c r="AE703" t="e">
        <f t="shared" si="162"/>
        <v>#N/A</v>
      </c>
      <c r="AF703" t="e">
        <f t="shared" si="163"/>
        <v>#N/A</v>
      </c>
      <c r="AG703" s="25" t="e">
        <f t="shared" si="164"/>
        <v>#DIV/0!</v>
      </c>
      <c r="AH703" s="25">
        <v>0</v>
      </c>
      <c r="AI703" s="25">
        <v>0</v>
      </c>
      <c r="AJ703" s="25" t="e">
        <f t="shared" si="165"/>
        <v>#N/A</v>
      </c>
      <c r="AK703" s="28">
        <f>'GT Data'!N705</f>
        <v>0</v>
      </c>
      <c r="AL703" s="25" t="e">
        <f t="shared" si="166"/>
        <v>#DIV/0!</v>
      </c>
      <c r="AM703" s="25" t="e">
        <f t="shared" si="167"/>
        <v>#DIV/0!</v>
      </c>
      <c r="AN703" s="25" t="e">
        <f t="shared" si="168"/>
        <v>#DIV/0!</v>
      </c>
      <c r="AO703" s="25">
        <v>0</v>
      </c>
      <c r="AP703" s="25">
        <v>0</v>
      </c>
      <c r="AQ703" s="25">
        <v>0</v>
      </c>
    </row>
    <row r="704" spans="1:43" x14ac:dyDescent="0.3">
      <c r="A704">
        <f>'Calculated Tab Properties'!A704</f>
        <v>0</v>
      </c>
      <c r="B704">
        <f>'Calculated Tab Properties'!B704</f>
        <v>0</v>
      </c>
      <c r="C704">
        <f>'Calculated Tab Properties'!C704</f>
        <v>0</v>
      </c>
      <c r="D704">
        <f>'Calculated Tab Properties'!D704</f>
        <v>0</v>
      </c>
      <c r="E704">
        <f>'Calculated Tab Properties'!E704</f>
        <v>0</v>
      </c>
      <c r="F704">
        <f>'Calculated Tab Properties'!F704</f>
        <v>0</v>
      </c>
      <c r="G704">
        <f>'Calculated Tab Properties'!G704</f>
        <v>0</v>
      </c>
      <c r="H704">
        <f>'Calculated Tab Properties'!H704</f>
        <v>0</v>
      </c>
      <c r="I704">
        <f>'Calculated Tab Properties'!I704</f>
        <v>0</v>
      </c>
      <c r="J704" s="20" t="e">
        <f>'Calculated Tab Properties'!J704</f>
        <v>#DIV/0!</v>
      </c>
      <c r="K704">
        <v>0</v>
      </c>
      <c r="L704">
        <v>0</v>
      </c>
      <c r="M704">
        <v>0</v>
      </c>
      <c r="N704">
        <v>0</v>
      </c>
      <c r="O704" s="27">
        <v>0</v>
      </c>
      <c r="P704" s="27">
        <v>0</v>
      </c>
      <c r="Q704">
        <v>0</v>
      </c>
      <c r="R704" t="e">
        <f>'Calculated Tab Properties'!R704</f>
        <v>#DIV/0!</v>
      </c>
      <c r="T704" s="30" t="e">
        <f>VLOOKUP('GEOMETRIC INPUTS'!D704,'Pressure Calculations'!$A$22:$B$61,2,TRUE)</f>
        <v>#N/A</v>
      </c>
      <c r="U704" s="30" t="e">
        <f>VLOOKUP('GEOMETRIC INPUTS'!D704,'Pressure Calculations'!$C$22:$D$61,2,TRUE)</f>
        <v>#N/A</v>
      </c>
      <c r="V704" t="e">
        <f>T704*'GEOMETRIC INPUTS'!S704</f>
        <v>#N/A</v>
      </c>
      <c r="W704" s="27" t="e">
        <f>U704*'GEOMETRIC INPUTS'!R704</f>
        <v>#N/A</v>
      </c>
      <c r="X704" s="27" t="e">
        <f t="shared" si="156"/>
        <v>#N/A</v>
      </c>
      <c r="Y704" s="27" t="e">
        <f t="shared" si="157"/>
        <v>#N/A</v>
      </c>
      <c r="Z704" s="27" t="e">
        <f t="shared" si="158"/>
        <v>#DIV/0!</v>
      </c>
      <c r="AA704" s="27" t="e">
        <f t="shared" si="159"/>
        <v>#DIV/0!</v>
      </c>
      <c r="AB704" s="27" t="e">
        <f t="shared" si="160"/>
        <v>#DIV/0!</v>
      </c>
      <c r="AC704" t="e">
        <f t="shared" si="161"/>
        <v>#N/A</v>
      </c>
      <c r="AD704" s="28">
        <f>'GT Data'!D706</f>
        <v>0</v>
      </c>
      <c r="AE704" t="e">
        <f t="shared" si="162"/>
        <v>#N/A</v>
      </c>
      <c r="AF704" t="e">
        <f t="shared" si="163"/>
        <v>#N/A</v>
      </c>
      <c r="AG704" s="25" t="e">
        <f t="shared" si="164"/>
        <v>#DIV/0!</v>
      </c>
      <c r="AH704" s="25">
        <v>0</v>
      </c>
      <c r="AI704" s="25">
        <v>0</v>
      </c>
      <c r="AJ704" s="25" t="e">
        <f t="shared" si="165"/>
        <v>#N/A</v>
      </c>
      <c r="AK704" s="28">
        <f>'GT Data'!N706</f>
        <v>0</v>
      </c>
      <c r="AL704" s="25" t="e">
        <f t="shared" si="166"/>
        <v>#DIV/0!</v>
      </c>
      <c r="AM704" s="25" t="e">
        <f t="shared" si="167"/>
        <v>#DIV/0!</v>
      </c>
      <c r="AN704" s="25" t="e">
        <f t="shared" si="168"/>
        <v>#DIV/0!</v>
      </c>
      <c r="AO704" s="25">
        <v>0</v>
      </c>
      <c r="AP704" s="25">
        <v>0</v>
      </c>
      <c r="AQ704" s="25">
        <v>0</v>
      </c>
    </row>
    <row r="705" spans="1:43" x14ac:dyDescent="0.3">
      <c r="A705">
        <f>'Calculated Tab Properties'!A705</f>
        <v>0</v>
      </c>
      <c r="B705">
        <f>'Calculated Tab Properties'!B705</f>
        <v>0</v>
      </c>
      <c r="C705">
        <f>'Calculated Tab Properties'!C705</f>
        <v>0</v>
      </c>
      <c r="D705">
        <f>'Calculated Tab Properties'!D705</f>
        <v>0</v>
      </c>
      <c r="E705">
        <f>'Calculated Tab Properties'!E705</f>
        <v>0</v>
      </c>
      <c r="F705">
        <f>'Calculated Tab Properties'!F705</f>
        <v>0</v>
      </c>
      <c r="G705">
        <f>'Calculated Tab Properties'!G705</f>
        <v>0</v>
      </c>
      <c r="H705">
        <f>'Calculated Tab Properties'!H705</f>
        <v>0</v>
      </c>
      <c r="I705">
        <f>'Calculated Tab Properties'!I705</f>
        <v>0</v>
      </c>
      <c r="J705" s="20" t="e">
        <f>'Calculated Tab Properties'!J705</f>
        <v>#DIV/0!</v>
      </c>
      <c r="K705">
        <v>0</v>
      </c>
      <c r="L705">
        <v>0</v>
      </c>
      <c r="M705">
        <v>0</v>
      </c>
      <c r="N705">
        <v>0</v>
      </c>
      <c r="O705" s="27">
        <v>0</v>
      </c>
      <c r="P705" s="27">
        <v>0</v>
      </c>
      <c r="Q705">
        <v>0</v>
      </c>
      <c r="R705" t="e">
        <f>'Calculated Tab Properties'!R705</f>
        <v>#DIV/0!</v>
      </c>
      <c r="T705" s="30" t="e">
        <f>VLOOKUP('GEOMETRIC INPUTS'!D705,'Pressure Calculations'!$A$22:$B$61,2,TRUE)</f>
        <v>#N/A</v>
      </c>
      <c r="U705" s="30" t="e">
        <f>VLOOKUP('GEOMETRIC INPUTS'!D705,'Pressure Calculations'!$C$22:$D$61,2,TRUE)</f>
        <v>#N/A</v>
      </c>
      <c r="V705" t="e">
        <f>T705*'GEOMETRIC INPUTS'!S705</f>
        <v>#N/A</v>
      </c>
      <c r="W705" s="27" t="e">
        <f>U705*'GEOMETRIC INPUTS'!R705</f>
        <v>#N/A</v>
      </c>
      <c r="X705" s="27" t="e">
        <f t="shared" si="156"/>
        <v>#N/A</v>
      </c>
      <c r="Y705" s="27" t="e">
        <f t="shared" si="157"/>
        <v>#N/A</v>
      </c>
      <c r="Z705" s="27" t="e">
        <f t="shared" si="158"/>
        <v>#DIV/0!</v>
      </c>
      <c r="AA705" s="27" t="e">
        <f t="shared" si="159"/>
        <v>#DIV/0!</v>
      </c>
      <c r="AB705" s="27" t="e">
        <f t="shared" si="160"/>
        <v>#DIV/0!</v>
      </c>
      <c r="AC705" t="e">
        <f t="shared" si="161"/>
        <v>#N/A</v>
      </c>
      <c r="AD705" s="28">
        <f>'GT Data'!D707</f>
        <v>0</v>
      </c>
      <c r="AE705" t="e">
        <f t="shared" si="162"/>
        <v>#N/A</v>
      </c>
      <c r="AF705" t="e">
        <f t="shared" si="163"/>
        <v>#N/A</v>
      </c>
      <c r="AG705" s="25" t="e">
        <f t="shared" si="164"/>
        <v>#DIV/0!</v>
      </c>
      <c r="AH705" s="25">
        <v>0</v>
      </c>
      <c r="AI705" s="25">
        <v>0</v>
      </c>
      <c r="AJ705" s="25" t="e">
        <f t="shared" si="165"/>
        <v>#N/A</v>
      </c>
      <c r="AK705" s="28">
        <f>'GT Data'!N707</f>
        <v>0</v>
      </c>
      <c r="AL705" s="25" t="e">
        <f t="shared" si="166"/>
        <v>#DIV/0!</v>
      </c>
      <c r="AM705" s="25" t="e">
        <f t="shared" si="167"/>
        <v>#DIV/0!</v>
      </c>
      <c r="AN705" s="25" t="e">
        <f t="shared" si="168"/>
        <v>#DIV/0!</v>
      </c>
      <c r="AO705" s="25">
        <v>0</v>
      </c>
      <c r="AP705" s="25">
        <v>0</v>
      </c>
      <c r="AQ705" s="25">
        <v>0</v>
      </c>
    </row>
    <row r="706" spans="1:43" x14ac:dyDescent="0.3">
      <c r="A706">
        <f>'Calculated Tab Properties'!A706</f>
        <v>0</v>
      </c>
      <c r="B706">
        <f>'Calculated Tab Properties'!B706</f>
        <v>0</v>
      </c>
      <c r="C706">
        <f>'Calculated Tab Properties'!C706</f>
        <v>0</v>
      </c>
      <c r="D706">
        <f>'Calculated Tab Properties'!D706</f>
        <v>0</v>
      </c>
      <c r="E706">
        <f>'Calculated Tab Properties'!E706</f>
        <v>0</v>
      </c>
      <c r="F706">
        <f>'Calculated Tab Properties'!F706</f>
        <v>0</v>
      </c>
      <c r="G706">
        <f>'Calculated Tab Properties'!G706</f>
        <v>0</v>
      </c>
      <c r="H706">
        <f>'Calculated Tab Properties'!H706</f>
        <v>0</v>
      </c>
      <c r="I706">
        <f>'Calculated Tab Properties'!I706</f>
        <v>0</v>
      </c>
      <c r="J706" s="20" t="e">
        <f>'Calculated Tab Properties'!J706</f>
        <v>#DIV/0!</v>
      </c>
      <c r="K706">
        <v>0</v>
      </c>
      <c r="L706">
        <v>0</v>
      </c>
      <c r="M706">
        <v>0</v>
      </c>
      <c r="N706">
        <v>0</v>
      </c>
      <c r="O706" s="27">
        <v>0</v>
      </c>
      <c r="P706" s="27">
        <v>0</v>
      </c>
      <c r="Q706">
        <v>0</v>
      </c>
      <c r="R706" t="e">
        <f>'Calculated Tab Properties'!R706</f>
        <v>#DIV/0!</v>
      </c>
      <c r="T706" s="30" t="e">
        <f>VLOOKUP('GEOMETRIC INPUTS'!D706,'Pressure Calculations'!$A$22:$B$61,2,TRUE)</f>
        <v>#N/A</v>
      </c>
      <c r="U706" s="30" t="e">
        <f>VLOOKUP('GEOMETRIC INPUTS'!D706,'Pressure Calculations'!$C$22:$D$61,2,TRUE)</f>
        <v>#N/A</v>
      </c>
      <c r="V706" t="e">
        <f>T706*'GEOMETRIC INPUTS'!S706</f>
        <v>#N/A</v>
      </c>
      <c r="W706" s="27" t="e">
        <f>U706*'GEOMETRIC INPUTS'!R706</f>
        <v>#N/A</v>
      </c>
      <c r="X706" s="27" t="e">
        <f t="shared" si="156"/>
        <v>#N/A</v>
      </c>
      <c r="Y706" s="27" t="e">
        <f t="shared" si="157"/>
        <v>#N/A</v>
      </c>
      <c r="Z706" s="27" t="e">
        <f t="shared" si="158"/>
        <v>#DIV/0!</v>
      </c>
      <c r="AA706" s="27" t="e">
        <f t="shared" si="159"/>
        <v>#DIV/0!</v>
      </c>
      <c r="AB706" s="27" t="e">
        <f t="shared" si="160"/>
        <v>#DIV/0!</v>
      </c>
      <c r="AC706" t="e">
        <f t="shared" si="161"/>
        <v>#N/A</v>
      </c>
      <c r="AD706" s="28">
        <f>'GT Data'!D708</f>
        <v>0</v>
      </c>
      <c r="AE706" t="e">
        <f t="shared" si="162"/>
        <v>#N/A</v>
      </c>
      <c r="AF706" t="e">
        <f t="shared" si="163"/>
        <v>#N/A</v>
      </c>
      <c r="AG706" s="25" t="e">
        <f t="shared" si="164"/>
        <v>#DIV/0!</v>
      </c>
      <c r="AH706" s="25">
        <v>0</v>
      </c>
      <c r="AI706" s="25">
        <v>0</v>
      </c>
      <c r="AJ706" s="25" t="e">
        <f t="shared" si="165"/>
        <v>#N/A</v>
      </c>
      <c r="AK706" s="28">
        <f>'GT Data'!N708</f>
        <v>0</v>
      </c>
      <c r="AL706" s="25" t="e">
        <f t="shared" si="166"/>
        <v>#DIV/0!</v>
      </c>
      <c r="AM706" s="25" t="e">
        <f t="shared" si="167"/>
        <v>#DIV/0!</v>
      </c>
      <c r="AN706" s="25" t="e">
        <f t="shared" si="168"/>
        <v>#DIV/0!</v>
      </c>
      <c r="AO706" s="25">
        <v>0</v>
      </c>
      <c r="AP706" s="25">
        <v>0</v>
      </c>
      <c r="AQ706" s="25">
        <v>0</v>
      </c>
    </row>
    <row r="707" spans="1:43" x14ac:dyDescent="0.3">
      <c r="A707">
        <f>'Calculated Tab Properties'!A707</f>
        <v>0</v>
      </c>
      <c r="B707">
        <f>'Calculated Tab Properties'!B707</f>
        <v>0</v>
      </c>
      <c r="C707">
        <f>'Calculated Tab Properties'!C707</f>
        <v>0</v>
      </c>
      <c r="D707">
        <f>'Calculated Tab Properties'!D707</f>
        <v>0</v>
      </c>
      <c r="E707">
        <f>'Calculated Tab Properties'!E707</f>
        <v>0</v>
      </c>
      <c r="F707">
        <f>'Calculated Tab Properties'!F707</f>
        <v>0</v>
      </c>
      <c r="G707">
        <f>'Calculated Tab Properties'!G707</f>
        <v>0</v>
      </c>
      <c r="H707">
        <f>'Calculated Tab Properties'!H707</f>
        <v>0</v>
      </c>
      <c r="I707">
        <f>'Calculated Tab Properties'!I707</f>
        <v>0</v>
      </c>
      <c r="J707" s="20" t="e">
        <f>'Calculated Tab Properties'!J707</f>
        <v>#DIV/0!</v>
      </c>
      <c r="K707">
        <v>0</v>
      </c>
      <c r="L707">
        <v>0</v>
      </c>
      <c r="M707">
        <v>0</v>
      </c>
      <c r="N707">
        <v>0</v>
      </c>
      <c r="O707" s="27">
        <v>0</v>
      </c>
      <c r="P707" s="27">
        <v>0</v>
      </c>
      <c r="Q707">
        <v>0</v>
      </c>
      <c r="R707" t="e">
        <f>'Calculated Tab Properties'!R707</f>
        <v>#DIV/0!</v>
      </c>
      <c r="T707" s="30" t="e">
        <f>VLOOKUP('GEOMETRIC INPUTS'!D707,'Pressure Calculations'!$A$22:$B$61,2,TRUE)</f>
        <v>#N/A</v>
      </c>
      <c r="U707" s="30" t="e">
        <f>VLOOKUP('GEOMETRIC INPUTS'!D707,'Pressure Calculations'!$C$22:$D$61,2,TRUE)</f>
        <v>#N/A</v>
      </c>
      <c r="V707" t="e">
        <f>T707*'GEOMETRIC INPUTS'!S707</f>
        <v>#N/A</v>
      </c>
      <c r="W707" s="27" t="e">
        <f>U707*'GEOMETRIC INPUTS'!R707</f>
        <v>#N/A</v>
      </c>
      <c r="X707" s="27" t="e">
        <f t="shared" si="156"/>
        <v>#N/A</v>
      </c>
      <c r="Y707" s="27" t="e">
        <f t="shared" si="157"/>
        <v>#N/A</v>
      </c>
      <c r="Z707" s="27" t="e">
        <f t="shared" si="158"/>
        <v>#DIV/0!</v>
      </c>
      <c r="AA707" s="27" t="e">
        <f t="shared" si="159"/>
        <v>#DIV/0!</v>
      </c>
      <c r="AB707" s="27" t="e">
        <f t="shared" si="160"/>
        <v>#DIV/0!</v>
      </c>
      <c r="AC707" t="e">
        <f t="shared" si="161"/>
        <v>#N/A</v>
      </c>
      <c r="AD707" s="28">
        <f>'GT Data'!D709</f>
        <v>0</v>
      </c>
      <c r="AE707" t="e">
        <f t="shared" si="162"/>
        <v>#N/A</v>
      </c>
      <c r="AF707" t="e">
        <f t="shared" si="163"/>
        <v>#N/A</v>
      </c>
      <c r="AG707" s="25" t="e">
        <f t="shared" si="164"/>
        <v>#DIV/0!</v>
      </c>
      <c r="AH707" s="25">
        <v>0</v>
      </c>
      <c r="AI707" s="25">
        <v>0</v>
      </c>
      <c r="AJ707" s="25" t="e">
        <f t="shared" si="165"/>
        <v>#N/A</v>
      </c>
      <c r="AK707" s="28">
        <f>'GT Data'!N709</f>
        <v>0</v>
      </c>
      <c r="AL707" s="25" t="e">
        <f t="shared" si="166"/>
        <v>#DIV/0!</v>
      </c>
      <c r="AM707" s="25" t="e">
        <f t="shared" si="167"/>
        <v>#DIV/0!</v>
      </c>
      <c r="AN707" s="25" t="e">
        <f t="shared" si="168"/>
        <v>#DIV/0!</v>
      </c>
      <c r="AO707" s="25">
        <v>0</v>
      </c>
      <c r="AP707" s="25">
        <v>0</v>
      </c>
      <c r="AQ707" s="25">
        <v>0</v>
      </c>
    </row>
    <row r="708" spans="1:43" x14ac:dyDescent="0.3">
      <c r="A708">
        <f>'Calculated Tab Properties'!A708</f>
        <v>0</v>
      </c>
      <c r="B708">
        <f>'Calculated Tab Properties'!B708</f>
        <v>0</v>
      </c>
      <c r="C708">
        <f>'Calculated Tab Properties'!C708</f>
        <v>0</v>
      </c>
      <c r="D708">
        <f>'Calculated Tab Properties'!D708</f>
        <v>0</v>
      </c>
      <c r="E708">
        <f>'Calculated Tab Properties'!E708</f>
        <v>0</v>
      </c>
      <c r="F708">
        <f>'Calculated Tab Properties'!F708</f>
        <v>0</v>
      </c>
      <c r="G708">
        <f>'Calculated Tab Properties'!G708</f>
        <v>0</v>
      </c>
      <c r="H708">
        <f>'Calculated Tab Properties'!H708</f>
        <v>0</v>
      </c>
      <c r="I708">
        <f>'Calculated Tab Properties'!I708</f>
        <v>0</v>
      </c>
      <c r="J708" s="20" t="e">
        <f>'Calculated Tab Properties'!J708</f>
        <v>#DIV/0!</v>
      </c>
      <c r="K708">
        <v>0</v>
      </c>
      <c r="L708">
        <v>0</v>
      </c>
      <c r="M708">
        <v>0</v>
      </c>
      <c r="N708">
        <v>0</v>
      </c>
      <c r="O708" s="27">
        <v>0</v>
      </c>
      <c r="P708" s="27">
        <v>0</v>
      </c>
      <c r="Q708">
        <v>0</v>
      </c>
      <c r="R708" t="e">
        <f>'Calculated Tab Properties'!R708</f>
        <v>#DIV/0!</v>
      </c>
      <c r="T708" s="30" t="e">
        <f>VLOOKUP('GEOMETRIC INPUTS'!D708,'Pressure Calculations'!$A$22:$B$61,2,TRUE)</f>
        <v>#N/A</v>
      </c>
      <c r="U708" s="30" t="e">
        <f>VLOOKUP('GEOMETRIC INPUTS'!D708,'Pressure Calculations'!$C$22:$D$61,2,TRUE)</f>
        <v>#N/A</v>
      </c>
      <c r="V708" t="e">
        <f>T708*'GEOMETRIC INPUTS'!S708</f>
        <v>#N/A</v>
      </c>
      <c r="W708" s="27" t="e">
        <f>U708*'GEOMETRIC INPUTS'!R708</f>
        <v>#N/A</v>
      </c>
      <c r="X708" s="27" t="e">
        <f t="shared" si="156"/>
        <v>#N/A</v>
      </c>
      <c r="Y708" s="27" t="e">
        <f t="shared" si="157"/>
        <v>#N/A</v>
      </c>
      <c r="Z708" s="27" t="e">
        <f t="shared" si="158"/>
        <v>#DIV/0!</v>
      </c>
      <c r="AA708" s="27" t="e">
        <f t="shared" si="159"/>
        <v>#DIV/0!</v>
      </c>
      <c r="AB708" s="27" t="e">
        <f t="shared" si="160"/>
        <v>#DIV/0!</v>
      </c>
      <c r="AC708" t="e">
        <f t="shared" si="161"/>
        <v>#N/A</v>
      </c>
      <c r="AD708" s="28">
        <f>'GT Data'!D710</f>
        <v>0</v>
      </c>
      <c r="AE708" t="e">
        <f t="shared" si="162"/>
        <v>#N/A</v>
      </c>
      <c r="AF708" t="e">
        <f t="shared" si="163"/>
        <v>#N/A</v>
      </c>
      <c r="AG708" s="25" t="e">
        <f t="shared" si="164"/>
        <v>#DIV/0!</v>
      </c>
      <c r="AH708" s="25">
        <v>0</v>
      </c>
      <c r="AI708" s="25">
        <v>0</v>
      </c>
      <c r="AJ708" s="25" t="e">
        <f t="shared" si="165"/>
        <v>#N/A</v>
      </c>
      <c r="AK708" s="28">
        <f>'GT Data'!N710</f>
        <v>0</v>
      </c>
      <c r="AL708" s="25" t="e">
        <f t="shared" si="166"/>
        <v>#DIV/0!</v>
      </c>
      <c r="AM708" s="25" t="e">
        <f t="shared" si="167"/>
        <v>#DIV/0!</v>
      </c>
      <c r="AN708" s="25" t="e">
        <f t="shared" si="168"/>
        <v>#DIV/0!</v>
      </c>
      <c r="AO708" s="25">
        <v>0</v>
      </c>
      <c r="AP708" s="25">
        <v>0</v>
      </c>
      <c r="AQ708" s="25">
        <v>0</v>
      </c>
    </row>
    <row r="709" spans="1:43" x14ac:dyDescent="0.3">
      <c r="A709">
        <f>'Calculated Tab Properties'!A709</f>
        <v>0</v>
      </c>
      <c r="B709">
        <f>'Calculated Tab Properties'!B709</f>
        <v>0</v>
      </c>
      <c r="C709">
        <f>'Calculated Tab Properties'!C709</f>
        <v>0</v>
      </c>
      <c r="D709">
        <f>'Calculated Tab Properties'!D709</f>
        <v>0</v>
      </c>
      <c r="E709">
        <f>'Calculated Tab Properties'!E709</f>
        <v>0</v>
      </c>
      <c r="F709">
        <f>'Calculated Tab Properties'!F709</f>
        <v>0</v>
      </c>
      <c r="G709">
        <f>'Calculated Tab Properties'!G709</f>
        <v>0</v>
      </c>
      <c r="H709">
        <f>'Calculated Tab Properties'!H709</f>
        <v>0</v>
      </c>
      <c r="I709">
        <f>'Calculated Tab Properties'!I709</f>
        <v>0</v>
      </c>
      <c r="J709" s="20" t="e">
        <f>'Calculated Tab Properties'!J709</f>
        <v>#DIV/0!</v>
      </c>
      <c r="K709">
        <v>0</v>
      </c>
      <c r="L709">
        <v>0</v>
      </c>
      <c r="M709">
        <v>0</v>
      </c>
      <c r="N709">
        <v>0</v>
      </c>
      <c r="O709" s="27">
        <v>0</v>
      </c>
      <c r="P709" s="27">
        <v>0</v>
      </c>
      <c r="Q709">
        <v>0</v>
      </c>
      <c r="R709" t="e">
        <f>'Calculated Tab Properties'!R709</f>
        <v>#DIV/0!</v>
      </c>
      <c r="T709" s="30" t="e">
        <f>VLOOKUP('GEOMETRIC INPUTS'!D709,'Pressure Calculations'!$A$22:$B$61,2,TRUE)</f>
        <v>#N/A</v>
      </c>
      <c r="U709" s="30" t="e">
        <f>VLOOKUP('GEOMETRIC INPUTS'!D709,'Pressure Calculations'!$C$22:$D$61,2,TRUE)</f>
        <v>#N/A</v>
      </c>
      <c r="V709" t="e">
        <f>T709*'GEOMETRIC INPUTS'!S709</f>
        <v>#N/A</v>
      </c>
      <c r="W709" s="27" t="e">
        <f>U709*'GEOMETRIC INPUTS'!R709</f>
        <v>#N/A</v>
      </c>
      <c r="X709" s="27" t="e">
        <f t="shared" si="156"/>
        <v>#N/A</v>
      </c>
      <c r="Y709" s="27" t="e">
        <f t="shared" si="157"/>
        <v>#N/A</v>
      </c>
      <c r="Z709" s="27" t="e">
        <f t="shared" si="158"/>
        <v>#DIV/0!</v>
      </c>
      <c r="AA709" s="27" t="e">
        <f t="shared" si="159"/>
        <v>#DIV/0!</v>
      </c>
      <c r="AB709" s="27" t="e">
        <f t="shared" si="160"/>
        <v>#DIV/0!</v>
      </c>
      <c r="AC709" t="e">
        <f t="shared" si="161"/>
        <v>#N/A</v>
      </c>
      <c r="AD709" s="28">
        <f>'GT Data'!D711</f>
        <v>0</v>
      </c>
      <c r="AE709" t="e">
        <f t="shared" si="162"/>
        <v>#N/A</v>
      </c>
      <c r="AF709" t="e">
        <f t="shared" si="163"/>
        <v>#N/A</v>
      </c>
      <c r="AG709" s="25" t="e">
        <f t="shared" si="164"/>
        <v>#DIV/0!</v>
      </c>
      <c r="AH709" s="25">
        <v>0</v>
      </c>
      <c r="AI709" s="25">
        <v>0</v>
      </c>
      <c r="AJ709" s="25" t="e">
        <f t="shared" si="165"/>
        <v>#N/A</v>
      </c>
      <c r="AK709" s="28">
        <f>'GT Data'!N711</f>
        <v>0</v>
      </c>
      <c r="AL709" s="25" t="e">
        <f t="shared" si="166"/>
        <v>#DIV/0!</v>
      </c>
      <c r="AM709" s="25" t="e">
        <f t="shared" si="167"/>
        <v>#DIV/0!</v>
      </c>
      <c r="AN709" s="25" t="e">
        <f t="shared" si="168"/>
        <v>#DIV/0!</v>
      </c>
      <c r="AO709" s="25">
        <v>0</v>
      </c>
      <c r="AP709" s="25">
        <v>0</v>
      </c>
      <c r="AQ709" s="25">
        <v>0</v>
      </c>
    </row>
    <row r="710" spans="1:43" x14ac:dyDescent="0.3">
      <c r="A710">
        <f>'Calculated Tab Properties'!A710</f>
        <v>0</v>
      </c>
      <c r="B710">
        <f>'Calculated Tab Properties'!B710</f>
        <v>0</v>
      </c>
      <c r="C710">
        <f>'Calculated Tab Properties'!C710</f>
        <v>0</v>
      </c>
      <c r="D710">
        <f>'Calculated Tab Properties'!D710</f>
        <v>0</v>
      </c>
      <c r="E710">
        <f>'Calculated Tab Properties'!E710</f>
        <v>0</v>
      </c>
      <c r="F710">
        <f>'Calculated Tab Properties'!F710</f>
        <v>0</v>
      </c>
      <c r="G710">
        <f>'Calculated Tab Properties'!G710</f>
        <v>0</v>
      </c>
      <c r="H710">
        <f>'Calculated Tab Properties'!H710</f>
        <v>0</v>
      </c>
      <c r="I710">
        <f>'Calculated Tab Properties'!I710</f>
        <v>0</v>
      </c>
      <c r="J710" s="20" t="e">
        <f>'Calculated Tab Properties'!J710</f>
        <v>#DIV/0!</v>
      </c>
      <c r="K710">
        <v>0</v>
      </c>
      <c r="L710">
        <v>0</v>
      </c>
      <c r="M710">
        <v>0</v>
      </c>
      <c r="N710">
        <v>0</v>
      </c>
      <c r="O710" s="27">
        <v>0</v>
      </c>
      <c r="P710" s="27">
        <v>0</v>
      </c>
      <c r="Q710">
        <v>0</v>
      </c>
      <c r="R710" t="e">
        <f>'Calculated Tab Properties'!R710</f>
        <v>#DIV/0!</v>
      </c>
      <c r="T710" s="30" t="e">
        <f>VLOOKUP('GEOMETRIC INPUTS'!D710,'Pressure Calculations'!$A$22:$B$61,2,TRUE)</f>
        <v>#N/A</v>
      </c>
      <c r="U710" s="30" t="e">
        <f>VLOOKUP('GEOMETRIC INPUTS'!D710,'Pressure Calculations'!$C$22:$D$61,2,TRUE)</f>
        <v>#N/A</v>
      </c>
      <c r="V710" t="e">
        <f>T710*'GEOMETRIC INPUTS'!S710</f>
        <v>#N/A</v>
      </c>
      <c r="W710" s="27" t="e">
        <f>U710*'GEOMETRIC INPUTS'!R710</f>
        <v>#N/A</v>
      </c>
      <c r="X710" s="27" t="e">
        <f t="shared" si="156"/>
        <v>#N/A</v>
      </c>
      <c r="Y710" s="27" t="e">
        <f t="shared" si="157"/>
        <v>#N/A</v>
      </c>
      <c r="Z710" s="27" t="e">
        <f t="shared" si="158"/>
        <v>#DIV/0!</v>
      </c>
      <c r="AA710" s="27" t="e">
        <f t="shared" si="159"/>
        <v>#DIV/0!</v>
      </c>
      <c r="AB710" s="27" t="e">
        <f t="shared" si="160"/>
        <v>#DIV/0!</v>
      </c>
      <c r="AC710" t="e">
        <f t="shared" si="161"/>
        <v>#N/A</v>
      </c>
      <c r="AD710" s="28">
        <f>'GT Data'!D712</f>
        <v>0</v>
      </c>
      <c r="AE710" t="e">
        <f t="shared" si="162"/>
        <v>#N/A</v>
      </c>
      <c r="AF710" t="e">
        <f t="shared" si="163"/>
        <v>#N/A</v>
      </c>
      <c r="AG710" s="25" t="e">
        <f t="shared" si="164"/>
        <v>#DIV/0!</v>
      </c>
      <c r="AH710" s="25">
        <v>0</v>
      </c>
      <c r="AI710" s="25">
        <v>0</v>
      </c>
      <c r="AJ710" s="25" t="e">
        <f t="shared" si="165"/>
        <v>#N/A</v>
      </c>
      <c r="AK710" s="28">
        <f>'GT Data'!N712</f>
        <v>0</v>
      </c>
      <c r="AL710" s="25" t="e">
        <f t="shared" si="166"/>
        <v>#DIV/0!</v>
      </c>
      <c r="AM710" s="25" t="e">
        <f t="shared" si="167"/>
        <v>#DIV/0!</v>
      </c>
      <c r="AN710" s="25" t="e">
        <f t="shared" si="168"/>
        <v>#DIV/0!</v>
      </c>
      <c r="AO710" s="25">
        <v>0</v>
      </c>
      <c r="AP710" s="25">
        <v>0</v>
      </c>
      <c r="AQ710" s="25">
        <v>0</v>
      </c>
    </row>
    <row r="711" spans="1:43" x14ac:dyDescent="0.3">
      <c r="A711">
        <f>'Calculated Tab Properties'!A711</f>
        <v>0</v>
      </c>
      <c r="B711">
        <f>'Calculated Tab Properties'!B711</f>
        <v>0</v>
      </c>
      <c r="C711">
        <f>'Calculated Tab Properties'!C711</f>
        <v>0</v>
      </c>
      <c r="D711">
        <f>'Calculated Tab Properties'!D711</f>
        <v>0</v>
      </c>
      <c r="E711">
        <f>'Calculated Tab Properties'!E711</f>
        <v>0</v>
      </c>
      <c r="F711">
        <f>'Calculated Tab Properties'!F711</f>
        <v>0</v>
      </c>
      <c r="G711">
        <f>'Calculated Tab Properties'!G711</f>
        <v>0</v>
      </c>
      <c r="H711">
        <f>'Calculated Tab Properties'!H711</f>
        <v>0</v>
      </c>
      <c r="I711">
        <f>'Calculated Tab Properties'!I711</f>
        <v>0</v>
      </c>
      <c r="J711" s="20" t="e">
        <f>'Calculated Tab Properties'!J711</f>
        <v>#DIV/0!</v>
      </c>
      <c r="K711">
        <v>0</v>
      </c>
      <c r="L711">
        <v>0</v>
      </c>
      <c r="M711">
        <v>0</v>
      </c>
      <c r="N711">
        <v>0</v>
      </c>
      <c r="O711" s="27">
        <v>0</v>
      </c>
      <c r="P711" s="27">
        <v>0</v>
      </c>
      <c r="Q711">
        <v>0</v>
      </c>
      <c r="R711" t="e">
        <f>'Calculated Tab Properties'!R711</f>
        <v>#DIV/0!</v>
      </c>
      <c r="T711" s="30" t="e">
        <f>VLOOKUP('GEOMETRIC INPUTS'!D711,'Pressure Calculations'!$A$22:$B$61,2,TRUE)</f>
        <v>#N/A</v>
      </c>
      <c r="U711" s="30" t="e">
        <f>VLOOKUP('GEOMETRIC INPUTS'!D711,'Pressure Calculations'!$C$22:$D$61,2,TRUE)</f>
        <v>#N/A</v>
      </c>
      <c r="V711" t="e">
        <f>T711*'GEOMETRIC INPUTS'!S711</f>
        <v>#N/A</v>
      </c>
      <c r="W711" s="27" t="e">
        <f>U711*'GEOMETRIC INPUTS'!R711</f>
        <v>#N/A</v>
      </c>
      <c r="X711" s="27" t="e">
        <f t="shared" si="156"/>
        <v>#N/A</v>
      </c>
      <c r="Y711" s="27" t="e">
        <f t="shared" si="157"/>
        <v>#N/A</v>
      </c>
      <c r="Z711" s="27" t="e">
        <f t="shared" si="158"/>
        <v>#DIV/0!</v>
      </c>
      <c r="AA711" s="27" t="e">
        <f t="shared" si="159"/>
        <v>#DIV/0!</v>
      </c>
      <c r="AB711" s="27" t="e">
        <f t="shared" si="160"/>
        <v>#DIV/0!</v>
      </c>
      <c r="AC711" t="e">
        <f t="shared" si="161"/>
        <v>#N/A</v>
      </c>
      <c r="AD711" s="28">
        <f>'GT Data'!D713</f>
        <v>0</v>
      </c>
      <c r="AE711" t="e">
        <f t="shared" si="162"/>
        <v>#N/A</v>
      </c>
      <c r="AF711" t="e">
        <f t="shared" si="163"/>
        <v>#N/A</v>
      </c>
      <c r="AG711" s="25" t="e">
        <f t="shared" si="164"/>
        <v>#DIV/0!</v>
      </c>
      <c r="AH711" s="25">
        <v>0</v>
      </c>
      <c r="AI711" s="25">
        <v>0</v>
      </c>
      <c r="AJ711" s="25" t="e">
        <f t="shared" si="165"/>
        <v>#N/A</v>
      </c>
      <c r="AK711" s="28">
        <f>'GT Data'!N713</f>
        <v>0</v>
      </c>
      <c r="AL711" s="25" t="e">
        <f t="shared" si="166"/>
        <v>#DIV/0!</v>
      </c>
      <c r="AM711" s="25" t="e">
        <f t="shared" si="167"/>
        <v>#DIV/0!</v>
      </c>
      <c r="AN711" s="25" t="e">
        <f t="shared" si="168"/>
        <v>#DIV/0!</v>
      </c>
      <c r="AO711" s="25">
        <v>0</v>
      </c>
      <c r="AP711" s="25">
        <v>0</v>
      </c>
      <c r="AQ711" s="25">
        <v>0</v>
      </c>
    </row>
    <row r="712" spans="1:43" x14ac:dyDescent="0.3">
      <c r="A712">
        <f>'Calculated Tab Properties'!A712</f>
        <v>0</v>
      </c>
      <c r="B712">
        <f>'Calculated Tab Properties'!B712</f>
        <v>0</v>
      </c>
      <c r="C712">
        <f>'Calculated Tab Properties'!C712</f>
        <v>0</v>
      </c>
      <c r="D712">
        <f>'Calculated Tab Properties'!D712</f>
        <v>0</v>
      </c>
      <c r="E712">
        <f>'Calculated Tab Properties'!E712</f>
        <v>0</v>
      </c>
      <c r="F712">
        <f>'Calculated Tab Properties'!F712</f>
        <v>0</v>
      </c>
      <c r="G712">
        <f>'Calculated Tab Properties'!G712</f>
        <v>0</v>
      </c>
      <c r="H712">
        <f>'Calculated Tab Properties'!H712</f>
        <v>0</v>
      </c>
      <c r="I712">
        <f>'Calculated Tab Properties'!I712</f>
        <v>0</v>
      </c>
      <c r="J712" s="20" t="e">
        <f>'Calculated Tab Properties'!J712</f>
        <v>#DIV/0!</v>
      </c>
      <c r="K712">
        <v>0</v>
      </c>
      <c r="L712">
        <v>0</v>
      </c>
      <c r="M712">
        <v>0</v>
      </c>
      <c r="N712">
        <v>0</v>
      </c>
      <c r="O712" s="27">
        <v>0</v>
      </c>
      <c r="P712" s="27">
        <v>0</v>
      </c>
      <c r="Q712">
        <v>0</v>
      </c>
      <c r="R712" t="e">
        <f>'Calculated Tab Properties'!R712</f>
        <v>#DIV/0!</v>
      </c>
      <c r="T712" s="30" t="e">
        <f>VLOOKUP('GEOMETRIC INPUTS'!D712,'Pressure Calculations'!$A$22:$B$61,2,TRUE)</f>
        <v>#N/A</v>
      </c>
      <c r="U712" s="30" t="e">
        <f>VLOOKUP('GEOMETRIC INPUTS'!D712,'Pressure Calculations'!$C$22:$D$61,2,TRUE)</f>
        <v>#N/A</v>
      </c>
      <c r="V712" t="e">
        <f>T712*'GEOMETRIC INPUTS'!S712</f>
        <v>#N/A</v>
      </c>
      <c r="W712" s="27" t="e">
        <f>U712*'GEOMETRIC INPUTS'!R712</f>
        <v>#N/A</v>
      </c>
      <c r="X712" s="27" t="e">
        <f t="shared" si="156"/>
        <v>#N/A</v>
      </c>
      <c r="Y712" s="27" t="e">
        <f t="shared" si="157"/>
        <v>#N/A</v>
      </c>
      <c r="Z712" s="27" t="e">
        <f t="shared" si="158"/>
        <v>#DIV/0!</v>
      </c>
      <c r="AA712" s="27" t="e">
        <f t="shared" si="159"/>
        <v>#DIV/0!</v>
      </c>
      <c r="AB712" s="27" t="e">
        <f t="shared" si="160"/>
        <v>#DIV/0!</v>
      </c>
      <c r="AC712" t="e">
        <f t="shared" si="161"/>
        <v>#N/A</v>
      </c>
      <c r="AD712" s="28">
        <f>'GT Data'!D714</f>
        <v>0</v>
      </c>
      <c r="AE712" t="e">
        <f t="shared" si="162"/>
        <v>#N/A</v>
      </c>
      <c r="AF712" t="e">
        <f t="shared" si="163"/>
        <v>#N/A</v>
      </c>
      <c r="AG712" s="25" t="e">
        <f t="shared" si="164"/>
        <v>#DIV/0!</v>
      </c>
      <c r="AH712" s="25">
        <v>0</v>
      </c>
      <c r="AI712" s="25">
        <v>0</v>
      </c>
      <c r="AJ712" s="25" t="e">
        <f t="shared" si="165"/>
        <v>#N/A</v>
      </c>
      <c r="AK712" s="28">
        <f>'GT Data'!N714</f>
        <v>0</v>
      </c>
      <c r="AL712" s="25" t="e">
        <f t="shared" si="166"/>
        <v>#DIV/0!</v>
      </c>
      <c r="AM712" s="25" t="e">
        <f t="shared" si="167"/>
        <v>#DIV/0!</v>
      </c>
      <c r="AN712" s="25" t="e">
        <f t="shared" si="168"/>
        <v>#DIV/0!</v>
      </c>
      <c r="AO712" s="25">
        <v>0</v>
      </c>
      <c r="AP712" s="25">
        <v>0</v>
      </c>
      <c r="AQ712" s="25">
        <v>0</v>
      </c>
    </row>
    <row r="713" spans="1:43" x14ac:dyDescent="0.3">
      <c r="A713">
        <f>'Calculated Tab Properties'!A713</f>
        <v>0</v>
      </c>
      <c r="B713">
        <f>'Calculated Tab Properties'!B713</f>
        <v>0</v>
      </c>
      <c r="C713">
        <f>'Calculated Tab Properties'!C713</f>
        <v>0</v>
      </c>
      <c r="D713">
        <f>'Calculated Tab Properties'!D713</f>
        <v>0</v>
      </c>
      <c r="E713">
        <f>'Calculated Tab Properties'!E713</f>
        <v>0</v>
      </c>
      <c r="F713">
        <f>'Calculated Tab Properties'!F713</f>
        <v>0</v>
      </c>
      <c r="G713">
        <f>'Calculated Tab Properties'!G713</f>
        <v>0</v>
      </c>
      <c r="H713">
        <f>'Calculated Tab Properties'!H713</f>
        <v>0</v>
      </c>
      <c r="I713">
        <f>'Calculated Tab Properties'!I713</f>
        <v>0</v>
      </c>
      <c r="J713" s="20" t="e">
        <f>'Calculated Tab Properties'!J713</f>
        <v>#DIV/0!</v>
      </c>
      <c r="K713">
        <v>0</v>
      </c>
      <c r="L713">
        <v>0</v>
      </c>
      <c r="M713">
        <v>0</v>
      </c>
      <c r="N713">
        <v>0</v>
      </c>
      <c r="O713" s="27">
        <v>0</v>
      </c>
      <c r="P713" s="27">
        <v>0</v>
      </c>
      <c r="Q713">
        <v>0</v>
      </c>
      <c r="R713" t="e">
        <f>'Calculated Tab Properties'!R713</f>
        <v>#DIV/0!</v>
      </c>
      <c r="T713" s="30" t="e">
        <f>VLOOKUP('GEOMETRIC INPUTS'!D713,'Pressure Calculations'!$A$22:$B$61,2,TRUE)</f>
        <v>#N/A</v>
      </c>
      <c r="U713" s="30" t="e">
        <f>VLOOKUP('GEOMETRIC INPUTS'!D713,'Pressure Calculations'!$C$22:$D$61,2,TRUE)</f>
        <v>#N/A</v>
      </c>
      <c r="V713" t="e">
        <f>T713*'GEOMETRIC INPUTS'!S713</f>
        <v>#N/A</v>
      </c>
      <c r="W713" s="27" t="e">
        <f>U713*'GEOMETRIC INPUTS'!R713</f>
        <v>#N/A</v>
      </c>
      <c r="X713" s="27" t="e">
        <f t="shared" si="156"/>
        <v>#N/A</v>
      </c>
      <c r="Y713" s="27" t="e">
        <f t="shared" si="157"/>
        <v>#N/A</v>
      </c>
      <c r="Z713" s="27" t="e">
        <f t="shared" si="158"/>
        <v>#DIV/0!</v>
      </c>
      <c r="AA713" s="27" t="e">
        <f t="shared" si="159"/>
        <v>#DIV/0!</v>
      </c>
      <c r="AB713" s="27" t="e">
        <f t="shared" si="160"/>
        <v>#DIV/0!</v>
      </c>
      <c r="AC713" t="e">
        <f t="shared" si="161"/>
        <v>#N/A</v>
      </c>
      <c r="AD713" s="28">
        <f>'GT Data'!D715</f>
        <v>0</v>
      </c>
      <c r="AE713" t="e">
        <f t="shared" si="162"/>
        <v>#N/A</v>
      </c>
      <c r="AF713" t="e">
        <f t="shared" si="163"/>
        <v>#N/A</v>
      </c>
      <c r="AG713" s="25" t="e">
        <f t="shared" si="164"/>
        <v>#DIV/0!</v>
      </c>
      <c r="AH713" s="25">
        <v>0</v>
      </c>
      <c r="AI713" s="25">
        <v>0</v>
      </c>
      <c r="AJ713" s="25" t="e">
        <f t="shared" si="165"/>
        <v>#N/A</v>
      </c>
      <c r="AK713" s="28">
        <f>'GT Data'!N715</f>
        <v>0</v>
      </c>
      <c r="AL713" s="25" t="e">
        <f t="shared" si="166"/>
        <v>#DIV/0!</v>
      </c>
      <c r="AM713" s="25" t="e">
        <f t="shared" si="167"/>
        <v>#DIV/0!</v>
      </c>
      <c r="AN713" s="25" t="e">
        <f t="shared" si="168"/>
        <v>#DIV/0!</v>
      </c>
      <c r="AO713" s="25">
        <v>0</v>
      </c>
      <c r="AP713" s="25">
        <v>0</v>
      </c>
      <c r="AQ713" s="25">
        <v>0</v>
      </c>
    </row>
    <row r="714" spans="1:43" x14ac:dyDescent="0.3">
      <c r="A714">
        <f>'Calculated Tab Properties'!A714</f>
        <v>0</v>
      </c>
      <c r="B714">
        <f>'Calculated Tab Properties'!B714</f>
        <v>0</v>
      </c>
      <c r="C714">
        <f>'Calculated Tab Properties'!C714</f>
        <v>0</v>
      </c>
      <c r="D714">
        <f>'Calculated Tab Properties'!D714</f>
        <v>0</v>
      </c>
      <c r="E714">
        <f>'Calculated Tab Properties'!E714</f>
        <v>0</v>
      </c>
      <c r="F714">
        <f>'Calculated Tab Properties'!F714</f>
        <v>0</v>
      </c>
      <c r="G714">
        <f>'Calculated Tab Properties'!G714</f>
        <v>0</v>
      </c>
      <c r="H714">
        <f>'Calculated Tab Properties'!H714</f>
        <v>0</v>
      </c>
      <c r="I714">
        <f>'Calculated Tab Properties'!I714</f>
        <v>0</v>
      </c>
      <c r="J714" s="20" t="e">
        <f>'Calculated Tab Properties'!J714</f>
        <v>#DIV/0!</v>
      </c>
      <c r="K714">
        <v>0</v>
      </c>
      <c r="L714">
        <v>0</v>
      </c>
      <c r="M714">
        <v>0</v>
      </c>
      <c r="N714">
        <v>0</v>
      </c>
      <c r="O714" s="27">
        <v>0</v>
      </c>
      <c r="P714" s="27">
        <v>0</v>
      </c>
      <c r="Q714">
        <v>0</v>
      </c>
      <c r="R714" t="e">
        <f>'Calculated Tab Properties'!R714</f>
        <v>#DIV/0!</v>
      </c>
      <c r="T714" s="30" t="e">
        <f>VLOOKUP('GEOMETRIC INPUTS'!D714,'Pressure Calculations'!$A$22:$B$61,2,TRUE)</f>
        <v>#N/A</v>
      </c>
      <c r="U714" s="30" t="e">
        <f>VLOOKUP('GEOMETRIC INPUTS'!D714,'Pressure Calculations'!$C$22:$D$61,2,TRUE)</f>
        <v>#N/A</v>
      </c>
      <c r="V714" t="e">
        <f>T714*'GEOMETRIC INPUTS'!S714</f>
        <v>#N/A</v>
      </c>
      <c r="W714" s="27" t="e">
        <f>U714*'GEOMETRIC INPUTS'!R714</f>
        <v>#N/A</v>
      </c>
      <c r="X714" s="27" t="e">
        <f t="shared" si="156"/>
        <v>#N/A</v>
      </c>
      <c r="Y714" s="27" t="e">
        <f t="shared" si="157"/>
        <v>#N/A</v>
      </c>
      <c r="Z714" s="27" t="e">
        <f t="shared" si="158"/>
        <v>#DIV/0!</v>
      </c>
      <c r="AA714" s="27" t="e">
        <f t="shared" si="159"/>
        <v>#DIV/0!</v>
      </c>
      <c r="AB714" s="27" t="e">
        <f t="shared" si="160"/>
        <v>#DIV/0!</v>
      </c>
      <c r="AC714" t="e">
        <f t="shared" si="161"/>
        <v>#N/A</v>
      </c>
      <c r="AD714" s="28">
        <f>'GT Data'!D716</f>
        <v>0</v>
      </c>
      <c r="AE714" t="e">
        <f t="shared" si="162"/>
        <v>#N/A</v>
      </c>
      <c r="AF714" t="e">
        <f t="shared" si="163"/>
        <v>#N/A</v>
      </c>
      <c r="AG714" s="25" t="e">
        <f t="shared" si="164"/>
        <v>#DIV/0!</v>
      </c>
      <c r="AH714" s="25">
        <v>0</v>
      </c>
      <c r="AI714" s="25">
        <v>0</v>
      </c>
      <c r="AJ714" s="25" t="e">
        <f t="shared" si="165"/>
        <v>#N/A</v>
      </c>
      <c r="AK714" s="28">
        <f>'GT Data'!N716</f>
        <v>0</v>
      </c>
      <c r="AL714" s="25" t="e">
        <f t="shared" si="166"/>
        <v>#DIV/0!</v>
      </c>
      <c r="AM714" s="25" t="e">
        <f t="shared" si="167"/>
        <v>#DIV/0!</v>
      </c>
      <c r="AN714" s="25" t="e">
        <f t="shared" si="168"/>
        <v>#DIV/0!</v>
      </c>
      <c r="AO714" s="25">
        <v>0</v>
      </c>
      <c r="AP714" s="25">
        <v>0</v>
      </c>
      <c r="AQ714" s="25">
        <v>0</v>
      </c>
    </row>
    <row r="715" spans="1:43" x14ac:dyDescent="0.3">
      <c r="A715">
        <f>'Calculated Tab Properties'!A715</f>
        <v>0</v>
      </c>
      <c r="B715">
        <f>'Calculated Tab Properties'!B715</f>
        <v>0</v>
      </c>
      <c r="C715">
        <f>'Calculated Tab Properties'!C715</f>
        <v>0</v>
      </c>
      <c r="D715">
        <f>'Calculated Tab Properties'!D715</f>
        <v>0</v>
      </c>
      <c r="E715">
        <f>'Calculated Tab Properties'!E715</f>
        <v>0</v>
      </c>
      <c r="F715">
        <f>'Calculated Tab Properties'!F715</f>
        <v>0</v>
      </c>
      <c r="G715">
        <f>'Calculated Tab Properties'!G715</f>
        <v>0</v>
      </c>
      <c r="H715">
        <f>'Calculated Tab Properties'!H715</f>
        <v>0</v>
      </c>
      <c r="I715">
        <f>'Calculated Tab Properties'!I715</f>
        <v>0</v>
      </c>
      <c r="J715" s="20" t="e">
        <f>'Calculated Tab Properties'!J715</f>
        <v>#DIV/0!</v>
      </c>
      <c r="K715">
        <v>0</v>
      </c>
      <c r="L715">
        <v>0</v>
      </c>
      <c r="M715">
        <v>0</v>
      </c>
      <c r="N715">
        <v>0</v>
      </c>
      <c r="O715" s="27">
        <v>0</v>
      </c>
      <c r="P715" s="27">
        <v>0</v>
      </c>
      <c r="Q715">
        <v>0</v>
      </c>
      <c r="R715" t="e">
        <f>'Calculated Tab Properties'!R715</f>
        <v>#DIV/0!</v>
      </c>
      <c r="T715" s="30" t="e">
        <f>VLOOKUP('GEOMETRIC INPUTS'!D715,'Pressure Calculations'!$A$22:$B$61,2,TRUE)</f>
        <v>#N/A</v>
      </c>
      <c r="U715" s="30" t="e">
        <f>VLOOKUP('GEOMETRIC INPUTS'!D715,'Pressure Calculations'!$C$22:$D$61,2,TRUE)</f>
        <v>#N/A</v>
      </c>
      <c r="V715" t="e">
        <f>T715*'GEOMETRIC INPUTS'!S715</f>
        <v>#N/A</v>
      </c>
      <c r="W715" s="27" t="e">
        <f>U715*'GEOMETRIC INPUTS'!R715</f>
        <v>#N/A</v>
      </c>
      <c r="X715" s="27" t="e">
        <f t="shared" si="156"/>
        <v>#N/A</v>
      </c>
      <c r="Y715" s="27" t="e">
        <f t="shared" si="157"/>
        <v>#N/A</v>
      </c>
      <c r="Z715" s="27" t="e">
        <f t="shared" si="158"/>
        <v>#DIV/0!</v>
      </c>
      <c r="AA715" s="27" t="e">
        <f t="shared" si="159"/>
        <v>#DIV/0!</v>
      </c>
      <c r="AB715" s="27" t="e">
        <f t="shared" si="160"/>
        <v>#DIV/0!</v>
      </c>
      <c r="AC715" t="e">
        <f t="shared" si="161"/>
        <v>#N/A</v>
      </c>
      <c r="AD715" s="28">
        <f>'GT Data'!D717</f>
        <v>0</v>
      </c>
      <c r="AE715" t="e">
        <f t="shared" si="162"/>
        <v>#N/A</v>
      </c>
      <c r="AF715" t="e">
        <f t="shared" si="163"/>
        <v>#N/A</v>
      </c>
      <c r="AG715" s="25" t="e">
        <f t="shared" si="164"/>
        <v>#DIV/0!</v>
      </c>
      <c r="AH715" s="25">
        <v>0</v>
      </c>
      <c r="AI715" s="25">
        <v>0</v>
      </c>
      <c r="AJ715" s="25" t="e">
        <f t="shared" si="165"/>
        <v>#N/A</v>
      </c>
      <c r="AK715" s="28">
        <f>'GT Data'!N717</f>
        <v>0</v>
      </c>
      <c r="AL715" s="25" t="e">
        <f t="shared" si="166"/>
        <v>#DIV/0!</v>
      </c>
      <c r="AM715" s="25" t="e">
        <f t="shared" si="167"/>
        <v>#DIV/0!</v>
      </c>
      <c r="AN715" s="25" t="e">
        <f t="shared" si="168"/>
        <v>#DIV/0!</v>
      </c>
      <c r="AO715" s="25">
        <v>0</v>
      </c>
      <c r="AP715" s="25">
        <v>0</v>
      </c>
      <c r="AQ715" s="25">
        <v>0</v>
      </c>
    </row>
    <row r="716" spans="1:43" x14ac:dyDescent="0.3">
      <c r="A716">
        <f>'Calculated Tab Properties'!A716</f>
        <v>0</v>
      </c>
      <c r="B716">
        <f>'Calculated Tab Properties'!B716</f>
        <v>0</v>
      </c>
      <c r="C716">
        <f>'Calculated Tab Properties'!C716</f>
        <v>0</v>
      </c>
      <c r="D716">
        <f>'Calculated Tab Properties'!D716</f>
        <v>0</v>
      </c>
      <c r="E716">
        <f>'Calculated Tab Properties'!E716</f>
        <v>0</v>
      </c>
      <c r="F716">
        <f>'Calculated Tab Properties'!F716</f>
        <v>0</v>
      </c>
      <c r="G716">
        <f>'Calculated Tab Properties'!G716</f>
        <v>0</v>
      </c>
      <c r="H716">
        <f>'Calculated Tab Properties'!H716</f>
        <v>0</v>
      </c>
      <c r="I716">
        <f>'Calculated Tab Properties'!I716</f>
        <v>0</v>
      </c>
      <c r="J716" s="20" t="e">
        <f>'Calculated Tab Properties'!J716</f>
        <v>#DIV/0!</v>
      </c>
      <c r="K716">
        <v>0</v>
      </c>
      <c r="L716">
        <v>0</v>
      </c>
      <c r="M716">
        <v>0</v>
      </c>
      <c r="N716">
        <v>0</v>
      </c>
      <c r="O716" s="27">
        <v>0</v>
      </c>
      <c r="P716" s="27">
        <v>0</v>
      </c>
      <c r="Q716">
        <v>0</v>
      </c>
      <c r="R716" t="e">
        <f>'Calculated Tab Properties'!R716</f>
        <v>#DIV/0!</v>
      </c>
      <c r="T716" s="30" t="e">
        <f>VLOOKUP('GEOMETRIC INPUTS'!D716,'Pressure Calculations'!$A$22:$B$61,2,TRUE)</f>
        <v>#N/A</v>
      </c>
      <c r="U716" s="30" t="e">
        <f>VLOOKUP('GEOMETRIC INPUTS'!D716,'Pressure Calculations'!$C$22:$D$61,2,TRUE)</f>
        <v>#N/A</v>
      </c>
      <c r="V716" t="e">
        <f>T716*'GEOMETRIC INPUTS'!S716</f>
        <v>#N/A</v>
      </c>
      <c r="W716" s="27" t="e">
        <f>U716*'GEOMETRIC INPUTS'!R716</f>
        <v>#N/A</v>
      </c>
      <c r="X716" s="27" t="e">
        <f t="shared" si="156"/>
        <v>#N/A</v>
      </c>
      <c r="Y716" s="27" t="e">
        <f t="shared" si="157"/>
        <v>#N/A</v>
      </c>
      <c r="Z716" s="27" t="e">
        <f t="shared" si="158"/>
        <v>#DIV/0!</v>
      </c>
      <c r="AA716" s="27" t="e">
        <f t="shared" si="159"/>
        <v>#DIV/0!</v>
      </c>
      <c r="AB716" s="27" t="e">
        <f t="shared" si="160"/>
        <v>#DIV/0!</v>
      </c>
      <c r="AC716" t="e">
        <f t="shared" si="161"/>
        <v>#N/A</v>
      </c>
      <c r="AD716" s="28">
        <f>'GT Data'!D718</f>
        <v>0</v>
      </c>
      <c r="AE716" t="e">
        <f t="shared" si="162"/>
        <v>#N/A</v>
      </c>
      <c r="AF716" t="e">
        <f t="shared" si="163"/>
        <v>#N/A</v>
      </c>
      <c r="AG716" s="25" t="e">
        <f t="shared" si="164"/>
        <v>#DIV/0!</v>
      </c>
      <c r="AH716" s="25">
        <v>0</v>
      </c>
      <c r="AI716" s="25">
        <v>0</v>
      </c>
      <c r="AJ716" s="25" t="e">
        <f t="shared" si="165"/>
        <v>#N/A</v>
      </c>
      <c r="AK716" s="28">
        <f>'GT Data'!N718</f>
        <v>0</v>
      </c>
      <c r="AL716" s="25" t="e">
        <f t="shared" si="166"/>
        <v>#DIV/0!</v>
      </c>
      <c r="AM716" s="25" t="e">
        <f t="shared" si="167"/>
        <v>#DIV/0!</v>
      </c>
      <c r="AN716" s="25" t="e">
        <f t="shared" si="168"/>
        <v>#DIV/0!</v>
      </c>
      <c r="AO716" s="25">
        <v>0</v>
      </c>
      <c r="AP716" s="25">
        <v>0</v>
      </c>
      <c r="AQ716" s="25">
        <v>0</v>
      </c>
    </row>
    <row r="717" spans="1:43" x14ac:dyDescent="0.3">
      <c r="A717">
        <f>'Calculated Tab Properties'!A717</f>
        <v>0</v>
      </c>
      <c r="B717">
        <f>'Calculated Tab Properties'!B717</f>
        <v>0</v>
      </c>
      <c r="C717">
        <f>'Calculated Tab Properties'!C717</f>
        <v>0</v>
      </c>
      <c r="D717">
        <f>'Calculated Tab Properties'!D717</f>
        <v>0</v>
      </c>
      <c r="E717">
        <f>'Calculated Tab Properties'!E717</f>
        <v>0</v>
      </c>
      <c r="F717">
        <f>'Calculated Tab Properties'!F717</f>
        <v>0</v>
      </c>
      <c r="G717">
        <f>'Calculated Tab Properties'!G717</f>
        <v>0</v>
      </c>
      <c r="H717">
        <f>'Calculated Tab Properties'!H717</f>
        <v>0</v>
      </c>
      <c r="I717">
        <f>'Calculated Tab Properties'!I717</f>
        <v>0</v>
      </c>
      <c r="J717" s="20" t="e">
        <f>'Calculated Tab Properties'!J717</f>
        <v>#DIV/0!</v>
      </c>
      <c r="K717">
        <v>0</v>
      </c>
      <c r="L717">
        <v>0</v>
      </c>
      <c r="M717">
        <v>0</v>
      </c>
      <c r="N717">
        <v>0</v>
      </c>
      <c r="O717" s="27">
        <v>0</v>
      </c>
      <c r="P717" s="27">
        <v>0</v>
      </c>
      <c r="Q717">
        <v>0</v>
      </c>
      <c r="R717" t="e">
        <f>'Calculated Tab Properties'!R717</f>
        <v>#DIV/0!</v>
      </c>
      <c r="T717" s="30" t="e">
        <f>VLOOKUP('GEOMETRIC INPUTS'!D717,'Pressure Calculations'!$A$22:$B$61,2,TRUE)</f>
        <v>#N/A</v>
      </c>
      <c r="U717" s="30" t="e">
        <f>VLOOKUP('GEOMETRIC INPUTS'!D717,'Pressure Calculations'!$C$22:$D$61,2,TRUE)</f>
        <v>#N/A</v>
      </c>
      <c r="V717" t="e">
        <f>T717*'GEOMETRIC INPUTS'!S717</f>
        <v>#N/A</v>
      </c>
      <c r="W717" s="27" t="e">
        <f>U717*'GEOMETRIC INPUTS'!R717</f>
        <v>#N/A</v>
      </c>
      <c r="X717" s="27" t="e">
        <f t="shared" si="156"/>
        <v>#N/A</v>
      </c>
      <c r="Y717" s="27" t="e">
        <f t="shared" si="157"/>
        <v>#N/A</v>
      </c>
      <c r="Z717" s="27" t="e">
        <f t="shared" si="158"/>
        <v>#DIV/0!</v>
      </c>
      <c r="AA717" s="27" t="e">
        <f t="shared" si="159"/>
        <v>#DIV/0!</v>
      </c>
      <c r="AB717" s="27" t="e">
        <f t="shared" si="160"/>
        <v>#DIV/0!</v>
      </c>
      <c r="AC717" t="e">
        <f t="shared" si="161"/>
        <v>#N/A</v>
      </c>
      <c r="AD717" s="28">
        <f>'GT Data'!D719</f>
        <v>0</v>
      </c>
      <c r="AE717" t="e">
        <f t="shared" si="162"/>
        <v>#N/A</v>
      </c>
      <c r="AF717" t="e">
        <f t="shared" si="163"/>
        <v>#N/A</v>
      </c>
      <c r="AG717" s="25" t="e">
        <f t="shared" si="164"/>
        <v>#DIV/0!</v>
      </c>
      <c r="AH717" s="25">
        <v>0</v>
      </c>
      <c r="AI717" s="25">
        <v>0</v>
      </c>
      <c r="AJ717" s="25" t="e">
        <f t="shared" si="165"/>
        <v>#N/A</v>
      </c>
      <c r="AK717" s="28">
        <f>'GT Data'!N719</f>
        <v>0</v>
      </c>
      <c r="AL717" s="25" t="e">
        <f t="shared" si="166"/>
        <v>#DIV/0!</v>
      </c>
      <c r="AM717" s="25" t="e">
        <f t="shared" si="167"/>
        <v>#DIV/0!</v>
      </c>
      <c r="AN717" s="25" t="e">
        <f t="shared" si="168"/>
        <v>#DIV/0!</v>
      </c>
      <c r="AO717" s="25">
        <v>0</v>
      </c>
      <c r="AP717" s="25">
        <v>0</v>
      </c>
      <c r="AQ717" s="25">
        <v>0</v>
      </c>
    </row>
    <row r="718" spans="1:43" x14ac:dyDescent="0.3">
      <c r="A718">
        <f>'Calculated Tab Properties'!A718</f>
        <v>0</v>
      </c>
      <c r="B718">
        <f>'Calculated Tab Properties'!B718</f>
        <v>0</v>
      </c>
      <c r="C718">
        <f>'Calculated Tab Properties'!C718</f>
        <v>0</v>
      </c>
      <c r="D718">
        <f>'Calculated Tab Properties'!D718</f>
        <v>0</v>
      </c>
      <c r="E718">
        <f>'Calculated Tab Properties'!E718</f>
        <v>0</v>
      </c>
      <c r="F718">
        <f>'Calculated Tab Properties'!F718</f>
        <v>0</v>
      </c>
      <c r="G718">
        <f>'Calculated Tab Properties'!G718</f>
        <v>0</v>
      </c>
      <c r="H718">
        <f>'Calculated Tab Properties'!H718</f>
        <v>0</v>
      </c>
      <c r="I718">
        <f>'Calculated Tab Properties'!I718</f>
        <v>0</v>
      </c>
      <c r="J718" s="20" t="e">
        <f>'Calculated Tab Properties'!J718</f>
        <v>#DIV/0!</v>
      </c>
      <c r="K718">
        <v>0</v>
      </c>
      <c r="L718">
        <v>0</v>
      </c>
      <c r="M718">
        <v>0</v>
      </c>
      <c r="N718">
        <v>0</v>
      </c>
      <c r="O718" s="27">
        <v>0</v>
      </c>
      <c r="P718" s="27">
        <v>0</v>
      </c>
      <c r="Q718">
        <v>0</v>
      </c>
      <c r="R718" t="e">
        <f>'Calculated Tab Properties'!R718</f>
        <v>#DIV/0!</v>
      </c>
      <c r="T718" s="30" t="e">
        <f>VLOOKUP('GEOMETRIC INPUTS'!D718,'Pressure Calculations'!$A$22:$B$61,2,TRUE)</f>
        <v>#N/A</v>
      </c>
      <c r="U718" s="30" t="e">
        <f>VLOOKUP('GEOMETRIC INPUTS'!D718,'Pressure Calculations'!$C$22:$D$61,2,TRUE)</f>
        <v>#N/A</v>
      </c>
      <c r="V718" t="e">
        <f>T718*'GEOMETRIC INPUTS'!S718</f>
        <v>#N/A</v>
      </c>
      <c r="W718" s="27" t="e">
        <f>U718*'GEOMETRIC INPUTS'!R718</f>
        <v>#N/A</v>
      </c>
      <c r="X718" s="27" t="e">
        <f t="shared" si="156"/>
        <v>#N/A</v>
      </c>
      <c r="Y718" s="27" t="e">
        <f t="shared" si="157"/>
        <v>#N/A</v>
      </c>
      <c r="Z718" s="27" t="e">
        <f t="shared" si="158"/>
        <v>#DIV/0!</v>
      </c>
      <c r="AA718" s="27" t="e">
        <f t="shared" si="159"/>
        <v>#DIV/0!</v>
      </c>
      <c r="AB718" s="27" t="e">
        <f t="shared" si="160"/>
        <v>#DIV/0!</v>
      </c>
      <c r="AC718" t="e">
        <f t="shared" si="161"/>
        <v>#N/A</v>
      </c>
      <c r="AD718" s="28">
        <f>'GT Data'!D720</f>
        <v>0</v>
      </c>
      <c r="AE718" t="e">
        <f t="shared" si="162"/>
        <v>#N/A</v>
      </c>
      <c r="AF718" t="e">
        <f t="shared" si="163"/>
        <v>#N/A</v>
      </c>
      <c r="AG718" s="25" t="e">
        <f t="shared" si="164"/>
        <v>#DIV/0!</v>
      </c>
      <c r="AH718" s="25">
        <v>0</v>
      </c>
      <c r="AI718" s="25">
        <v>0</v>
      </c>
      <c r="AJ718" s="25" t="e">
        <f t="shared" si="165"/>
        <v>#N/A</v>
      </c>
      <c r="AK718" s="28">
        <f>'GT Data'!N720</f>
        <v>0</v>
      </c>
      <c r="AL718" s="25" t="e">
        <f t="shared" si="166"/>
        <v>#DIV/0!</v>
      </c>
      <c r="AM718" s="25" t="e">
        <f t="shared" si="167"/>
        <v>#DIV/0!</v>
      </c>
      <c r="AN718" s="25" t="e">
        <f t="shared" si="168"/>
        <v>#DIV/0!</v>
      </c>
      <c r="AO718" s="25">
        <v>0</v>
      </c>
      <c r="AP718" s="25">
        <v>0</v>
      </c>
      <c r="AQ718" s="25">
        <v>0</v>
      </c>
    </row>
    <row r="719" spans="1:43" x14ac:dyDescent="0.3">
      <c r="A719">
        <f>'Calculated Tab Properties'!A719</f>
        <v>0</v>
      </c>
      <c r="B719">
        <f>'Calculated Tab Properties'!B719</f>
        <v>0</v>
      </c>
      <c r="C719">
        <f>'Calculated Tab Properties'!C719</f>
        <v>0</v>
      </c>
      <c r="D719">
        <f>'Calculated Tab Properties'!D719</f>
        <v>0</v>
      </c>
      <c r="E719">
        <f>'Calculated Tab Properties'!E719</f>
        <v>0</v>
      </c>
      <c r="F719">
        <f>'Calculated Tab Properties'!F719</f>
        <v>0</v>
      </c>
      <c r="G719">
        <f>'Calculated Tab Properties'!G719</f>
        <v>0</v>
      </c>
      <c r="H719">
        <f>'Calculated Tab Properties'!H719</f>
        <v>0</v>
      </c>
      <c r="I719">
        <f>'Calculated Tab Properties'!I719</f>
        <v>0</v>
      </c>
      <c r="J719" s="20" t="e">
        <f>'Calculated Tab Properties'!J719</f>
        <v>#DIV/0!</v>
      </c>
      <c r="K719">
        <v>0</v>
      </c>
      <c r="L719">
        <v>0</v>
      </c>
      <c r="M719">
        <v>0</v>
      </c>
      <c r="N719">
        <v>0</v>
      </c>
      <c r="O719" s="27">
        <v>0</v>
      </c>
      <c r="P719" s="27">
        <v>0</v>
      </c>
      <c r="Q719">
        <v>0</v>
      </c>
      <c r="R719" t="e">
        <f>'Calculated Tab Properties'!R719</f>
        <v>#DIV/0!</v>
      </c>
      <c r="T719" s="30" t="e">
        <f>VLOOKUP('GEOMETRIC INPUTS'!D719,'Pressure Calculations'!$A$22:$B$61,2,TRUE)</f>
        <v>#N/A</v>
      </c>
      <c r="U719" s="30" t="e">
        <f>VLOOKUP('GEOMETRIC INPUTS'!D719,'Pressure Calculations'!$C$22:$D$61,2,TRUE)</f>
        <v>#N/A</v>
      </c>
      <c r="V719" t="e">
        <f>T719*'GEOMETRIC INPUTS'!S719</f>
        <v>#N/A</v>
      </c>
      <c r="W719" s="27" t="e">
        <f>U719*'GEOMETRIC INPUTS'!R719</f>
        <v>#N/A</v>
      </c>
      <c r="X719" s="27" t="e">
        <f t="shared" si="156"/>
        <v>#N/A</v>
      </c>
      <c r="Y719" s="27" t="e">
        <f t="shared" si="157"/>
        <v>#N/A</v>
      </c>
      <c r="Z719" s="27" t="e">
        <f t="shared" si="158"/>
        <v>#DIV/0!</v>
      </c>
      <c r="AA719" s="27" t="e">
        <f t="shared" si="159"/>
        <v>#DIV/0!</v>
      </c>
      <c r="AB719" s="27" t="e">
        <f t="shared" si="160"/>
        <v>#DIV/0!</v>
      </c>
      <c r="AC719" t="e">
        <f t="shared" si="161"/>
        <v>#N/A</v>
      </c>
      <c r="AD719" s="28">
        <f>'GT Data'!D721</f>
        <v>0</v>
      </c>
      <c r="AE719" t="e">
        <f t="shared" si="162"/>
        <v>#N/A</v>
      </c>
      <c r="AF719" t="e">
        <f t="shared" si="163"/>
        <v>#N/A</v>
      </c>
      <c r="AG719" s="25" t="e">
        <f t="shared" si="164"/>
        <v>#DIV/0!</v>
      </c>
      <c r="AH719" s="25">
        <v>0</v>
      </c>
      <c r="AI719" s="25">
        <v>0</v>
      </c>
      <c r="AJ719" s="25" t="e">
        <f t="shared" si="165"/>
        <v>#N/A</v>
      </c>
      <c r="AK719" s="28">
        <f>'GT Data'!N721</f>
        <v>0</v>
      </c>
      <c r="AL719" s="25" t="e">
        <f t="shared" si="166"/>
        <v>#DIV/0!</v>
      </c>
      <c r="AM719" s="25" t="e">
        <f t="shared" si="167"/>
        <v>#DIV/0!</v>
      </c>
      <c r="AN719" s="25" t="e">
        <f t="shared" si="168"/>
        <v>#DIV/0!</v>
      </c>
      <c r="AO719" s="25">
        <v>0</v>
      </c>
      <c r="AP719" s="25">
        <v>0</v>
      </c>
      <c r="AQ719" s="25">
        <v>0</v>
      </c>
    </row>
    <row r="720" spans="1:43" x14ac:dyDescent="0.3">
      <c r="A720">
        <f>'Calculated Tab Properties'!A720</f>
        <v>0</v>
      </c>
      <c r="B720">
        <f>'Calculated Tab Properties'!B720</f>
        <v>0</v>
      </c>
      <c r="C720">
        <f>'Calculated Tab Properties'!C720</f>
        <v>0</v>
      </c>
      <c r="D720">
        <f>'Calculated Tab Properties'!D720</f>
        <v>0</v>
      </c>
      <c r="E720">
        <f>'Calculated Tab Properties'!E720</f>
        <v>0</v>
      </c>
      <c r="F720">
        <f>'Calculated Tab Properties'!F720</f>
        <v>0</v>
      </c>
      <c r="G720">
        <f>'Calculated Tab Properties'!G720</f>
        <v>0</v>
      </c>
      <c r="H720">
        <f>'Calculated Tab Properties'!H720</f>
        <v>0</v>
      </c>
      <c r="I720">
        <f>'Calculated Tab Properties'!I720</f>
        <v>0</v>
      </c>
      <c r="J720" s="20" t="e">
        <f>'Calculated Tab Properties'!J720</f>
        <v>#DIV/0!</v>
      </c>
      <c r="K720">
        <v>0</v>
      </c>
      <c r="L720">
        <v>0</v>
      </c>
      <c r="M720">
        <v>0</v>
      </c>
      <c r="N720">
        <v>0</v>
      </c>
      <c r="O720" s="27">
        <v>0</v>
      </c>
      <c r="P720" s="27">
        <v>0</v>
      </c>
      <c r="Q720">
        <v>0</v>
      </c>
      <c r="R720" t="e">
        <f>'Calculated Tab Properties'!R720</f>
        <v>#DIV/0!</v>
      </c>
      <c r="T720" s="30" t="e">
        <f>VLOOKUP('GEOMETRIC INPUTS'!D720,'Pressure Calculations'!$A$22:$B$61,2,TRUE)</f>
        <v>#N/A</v>
      </c>
      <c r="U720" s="30" t="e">
        <f>VLOOKUP('GEOMETRIC INPUTS'!D720,'Pressure Calculations'!$C$22:$D$61,2,TRUE)</f>
        <v>#N/A</v>
      </c>
      <c r="V720" t="e">
        <f>T720*'GEOMETRIC INPUTS'!S720</f>
        <v>#N/A</v>
      </c>
      <c r="W720" s="27" t="e">
        <f>U720*'GEOMETRIC INPUTS'!R720</f>
        <v>#N/A</v>
      </c>
      <c r="X720" s="27" t="e">
        <f t="shared" ref="X720:X783" si="169">V720*COS(C720)-W720*SIN(C720)</f>
        <v>#N/A</v>
      </c>
      <c r="Y720" s="27" t="e">
        <f t="shared" ref="Y720:Y783" si="170">V720*SIN(C720)+W720*COS(C720)</f>
        <v>#N/A</v>
      </c>
      <c r="Z720" s="27" t="e">
        <f t="shared" ref="Z720:Z783" si="171">(F720/2*L720-G720/2*M720-G720/2*O720-I720*(K720+P720)-Q720)/F720</f>
        <v>#DIV/0!</v>
      </c>
      <c r="AA720" s="27" t="e">
        <f t="shared" ref="AA720:AA783" si="172">SUM(K720:N720) + P720+O720-Z720</f>
        <v>#DIV/0!</v>
      </c>
      <c r="AB720" s="27" t="e">
        <f t="shared" ref="AB720:AB783" si="173">(N720*H720*COS(J720) + 2*H720*COS(J720)*(L720+M720+O720+K720+P720-Z720)/(2*H720*SIN(J720)))</f>
        <v>#DIV/0!</v>
      </c>
      <c r="AC720" t="e">
        <f t="shared" ref="AC720:AC783" si="174">X720-AB720</f>
        <v>#N/A</v>
      </c>
      <c r="AD720" s="28">
        <f>'GT Data'!D722</f>
        <v>0</v>
      </c>
      <c r="AE720" t="e">
        <f t="shared" ref="AE720:AE783" si="175">AC720*COS(C720) + Y720*SIN(C720)</f>
        <v>#N/A</v>
      </c>
      <c r="AF720" t="e">
        <f t="shared" ref="AF720:AF783" si="176">-AC720*SIN(C720) + Y720*COS(C720)</f>
        <v>#N/A</v>
      </c>
      <c r="AG720" s="25" t="e">
        <f t="shared" ref="AG720:AG783" si="177">Z720</f>
        <v>#DIV/0!</v>
      </c>
      <c r="AH720" s="25">
        <v>0</v>
      </c>
      <c r="AI720" s="25">
        <v>0</v>
      </c>
      <c r="AJ720" s="25" t="e">
        <f t="shared" ref="AJ720:AJ783" si="178">Y720*(F720+I720)</f>
        <v>#N/A</v>
      </c>
      <c r="AK720" s="28">
        <f>'GT Data'!N722</f>
        <v>0</v>
      </c>
      <c r="AL720" s="25" t="e">
        <f t="shared" ref="AL720:AL783" si="179">-AB720*SIN(C720)</f>
        <v>#DIV/0!</v>
      </c>
      <c r="AM720" s="25" t="e">
        <f t="shared" ref="AM720:AM783" si="180">AB720*COS(C720)</f>
        <v>#DIV/0!</v>
      </c>
      <c r="AN720" s="25" t="e">
        <f t="shared" ref="AN720:AN783" si="181">AA720</f>
        <v>#DIV/0!</v>
      </c>
      <c r="AO720" s="25">
        <v>0</v>
      </c>
      <c r="AP720" s="25">
        <v>0</v>
      </c>
      <c r="AQ720" s="25">
        <v>0</v>
      </c>
    </row>
    <row r="721" spans="1:43" x14ac:dyDescent="0.3">
      <c r="A721">
        <f>'Calculated Tab Properties'!A721</f>
        <v>0</v>
      </c>
      <c r="B721">
        <f>'Calculated Tab Properties'!B721</f>
        <v>0</v>
      </c>
      <c r="C721">
        <f>'Calculated Tab Properties'!C721</f>
        <v>0</v>
      </c>
      <c r="D721">
        <f>'Calculated Tab Properties'!D721</f>
        <v>0</v>
      </c>
      <c r="E721">
        <f>'Calculated Tab Properties'!E721</f>
        <v>0</v>
      </c>
      <c r="F721">
        <f>'Calculated Tab Properties'!F721</f>
        <v>0</v>
      </c>
      <c r="G721">
        <f>'Calculated Tab Properties'!G721</f>
        <v>0</v>
      </c>
      <c r="H721">
        <f>'Calculated Tab Properties'!H721</f>
        <v>0</v>
      </c>
      <c r="I721">
        <f>'Calculated Tab Properties'!I721</f>
        <v>0</v>
      </c>
      <c r="J721" s="20" t="e">
        <f>'Calculated Tab Properties'!J721</f>
        <v>#DIV/0!</v>
      </c>
      <c r="K721">
        <v>0</v>
      </c>
      <c r="L721">
        <v>0</v>
      </c>
      <c r="M721">
        <v>0</v>
      </c>
      <c r="N721">
        <v>0</v>
      </c>
      <c r="O721" s="27">
        <v>0</v>
      </c>
      <c r="P721" s="27">
        <v>0</v>
      </c>
      <c r="Q721">
        <v>0</v>
      </c>
      <c r="R721" t="e">
        <f>'Calculated Tab Properties'!R721</f>
        <v>#DIV/0!</v>
      </c>
      <c r="T721" s="30" t="e">
        <f>VLOOKUP('GEOMETRIC INPUTS'!D721,'Pressure Calculations'!$A$22:$B$61,2,TRUE)</f>
        <v>#N/A</v>
      </c>
      <c r="U721" s="30" t="e">
        <f>VLOOKUP('GEOMETRIC INPUTS'!D721,'Pressure Calculations'!$C$22:$D$61,2,TRUE)</f>
        <v>#N/A</v>
      </c>
      <c r="V721" t="e">
        <f>T721*'GEOMETRIC INPUTS'!S721</f>
        <v>#N/A</v>
      </c>
      <c r="W721" s="27" t="e">
        <f>U721*'GEOMETRIC INPUTS'!R721</f>
        <v>#N/A</v>
      </c>
      <c r="X721" s="27" t="e">
        <f t="shared" si="169"/>
        <v>#N/A</v>
      </c>
      <c r="Y721" s="27" t="e">
        <f t="shared" si="170"/>
        <v>#N/A</v>
      </c>
      <c r="Z721" s="27" t="e">
        <f t="shared" si="171"/>
        <v>#DIV/0!</v>
      </c>
      <c r="AA721" s="27" t="e">
        <f t="shared" si="172"/>
        <v>#DIV/0!</v>
      </c>
      <c r="AB721" s="27" t="e">
        <f t="shared" si="173"/>
        <v>#DIV/0!</v>
      </c>
      <c r="AC721" t="e">
        <f t="shared" si="174"/>
        <v>#N/A</v>
      </c>
      <c r="AD721" s="28">
        <f>'GT Data'!D723</f>
        <v>0</v>
      </c>
      <c r="AE721" t="e">
        <f t="shared" si="175"/>
        <v>#N/A</v>
      </c>
      <c r="AF721" t="e">
        <f t="shared" si="176"/>
        <v>#N/A</v>
      </c>
      <c r="AG721" s="25" t="e">
        <f t="shared" si="177"/>
        <v>#DIV/0!</v>
      </c>
      <c r="AH721" s="25">
        <v>0</v>
      </c>
      <c r="AI721" s="25">
        <v>0</v>
      </c>
      <c r="AJ721" s="25" t="e">
        <f t="shared" si="178"/>
        <v>#N/A</v>
      </c>
      <c r="AK721" s="28">
        <f>'GT Data'!N723</f>
        <v>0</v>
      </c>
      <c r="AL721" s="25" t="e">
        <f t="shared" si="179"/>
        <v>#DIV/0!</v>
      </c>
      <c r="AM721" s="25" t="e">
        <f t="shared" si="180"/>
        <v>#DIV/0!</v>
      </c>
      <c r="AN721" s="25" t="e">
        <f t="shared" si="181"/>
        <v>#DIV/0!</v>
      </c>
      <c r="AO721" s="25">
        <v>0</v>
      </c>
      <c r="AP721" s="25">
        <v>0</v>
      </c>
      <c r="AQ721" s="25">
        <v>0</v>
      </c>
    </row>
    <row r="722" spans="1:43" x14ac:dyDescent="0.3">
      <c r="A722">
        <f>'Calculated Tab Properties'!A722</f>
        <v>0</v>
      </c>
      <c r="B722">
        <f>'Calculated Tab Properties'!B722</f>
        <v>0</v>
      </c>
      <c r="C722">
        <f>'Calculated Tab Properties'!C722</f>
        <v>0</v>
      </c>
      <c r="D722">
        <f>'Calculated Tab Properties'!D722</f>
        <v>0</v>
      </c>
      <c r="E722">
        <f>'Calculated Tab Properties'!E722</f>
        <v>0</v>
      </c>
      <c r="F722">
        <f>'Calculated Tab Properties'!F722</f>
        <v>0</v>
      </c>
      <c r="G722">
        <f>'Calculated Tab Properties'!G722</f>
        <v>0</v>
      </c>
      <c r="H722">
        <f>'Calculated Tab Properties'!H722</f>
        <v>0</v>
      </c>
      <c r="I722">
        <f>'Calculated Tab Properties'!I722</f>
        <v>0</v>
      </c>
      <c r="J722" s="20" t="e">
        <f>'Calculated Tab Properties'!J722</f>
        <v>#DIV/0!</v>
      </c>
      <c r="K722">
        <v>0</v>
      </c>
      <c r="L722">
        <v>0</v>
      </c>
      <c r="M722">
        <v>0</v>
      </c>
      <c r="N722">
        <v>0</v>
      </c>
      <c r="O722" s="27">
        <v>0</v>
      </c>
      <c r="P722" s="27">
        <v>0</v>
      </c>
      <c r="Q722">
        <v>0</v>
      </c>
      <c r="R722" t="e">
        <f>'Calculated Tab Properties'!R722</f>
        <v>#DIV/0!</v>
      </c>
      <c r="T722" s="30" t="e">
        <f>VLOOKUP('GEOMETRIC INPUTS'!D722,'Pressure Calculations'!$A$22:$B$61,2,TRUE)</f>
        <v>#N/A</v>
      </c>
      <c r="U722" s="30" t="e">
        <f>VLOOKUP('GEOMETRIC INPUTS'!D722,'Pressure Calculations'!$C$22:$D$61,2,TRUE)</f>
        <v>#N/A</v>
      </c>
      <c r="V722" t="e">
        <f>T722*'GEOMETRIC INPUTS'!S722</f>
        <v>#N/A</v>
      </c>
      <c r="W722" s="27" t="e">
        <f>U722*'GEOMETRIC INPUTS'!R722</f>
        <v>#N/A</v>
      </c>
      <c r="X722" s="27" t="e">
        <f t="shared" si="169"/>
        <v>#N/A</v>
      </c>
      <c r="Y722" s="27" t="e">
        <f t="shared" si="170"/>
        <v>#N/A</v>
      </c>
      <c r="Z722" s="27" t="e">
        <f t="shared" si="171"/>
        <v>#DIV/0!</v>
      </c>
      <c r="AA722" s="27" t="e">
        <f t="shared" si="172"/>
        <v>#DIV/0!</v>
      </c>
      <c r="AB722" s="27" t="e">
        <f t="shared" si="173"/>
        <v>#DIV/0!</v>
      </c>
      <c r="AC722" t="e">
        <f t="shared" si="174"/>
        <v>#N/A</v>
      </c>
      <c r="AD722" s="28">
        <f>'GT Data'!D724</f>
        <v>0</v>
      </c>
      <c r="AE722" t="e">
        <f t="shared" si="175"/>
        <v>#N/A</v>
      </c>
      <c r="AF722" t="e">
        <f t="shared" si="176"/>
        <v>#N/A</v>
      </c>
      <c r="AG722" s="25" t="e">
        <f t="shared" si="177"/>
        <v>#DIV/0!</v>
      </c>
      <c r="AH722" s="25">
        <v>0</v>
      </c>
      <c r="AI722" s="25">
        <v>0</v>
      </c>
      <c r="AJ722" s="25" t="e">
        <f t="shared" si="178"/>
        <v>#N/A</v>
      </c>
      <c r="AK722" s="28">
        <f>'GT Data'!N724</f>
        <v>0</v>
      </c>
      <c r="AL722" s="25" t="e">
        <f t="shared" si="179"/>
        <v>#DIV/0!</v>
      </c>
      <c r="AM722" s="25" t="e">
        <f t="shared" si="180"/>
        <v>#DIV/0!</v>
      </c>
      <c r="AN722" s="25" t="e">
        <f t="shared" si="181"/>
        <v>#DIV/0!</v>
      </c>
      <c r="AO722" s="25">
        <v>0</v>
      </c>
      <c r="AP722" s="25">
        <v>0</v>
      </c>
      <c r="AQ722" s="25">
        <v>0</v>
      </c>
    </row>
    <row r="723" spans="1:43" x14ac:dyDescent="0.3">
      <c r="A723">
        <f>'Calculated Tab Properties'!A723</f>
        <v>0</v>
      </c>
      <c r="B723">
        <f>'Calculated Tab Properties'!B723</f>
        <v>0</v>
      </c>
      <c r="C723">
        <f>'Calculated Tab Properties'!C723</f>
        <v>0</v>
      </c>
      <c r="D723">
        <f>'Calculated Tab Properties'!D723</f>
        <v>0</v>
      </c>
      <c r="E723">
        <f>'Calculated Tab Properties'!E723</f>
        <v>0</v>
      </c>
      <c r="F723">
        <f>'Calculated Tab Properties'!F723</f>
        <v>0</v>
      </c>
      <c r="G723">
        <f>'Calculated Tab Properties'!G723</f>
        <v>0</v>
      </c>
      <c r="H723">
        <f>'Calculated Tab Properties'!H723</f>
        <v>0</v>
      </c>
      <c r="I723">
        <f>'Calculated Tab Properties'!I723</f>
        <v>0</v>
      </c>
      <c r="J723" s="20" t="e">
        <f>'Calculated Tab Properties'!J723</f>
        <v>#DIV/0!</v>
      </c>
      <c r="K723">
        <v>0</v>
      </c>
      <c r="L723">
        <v>0</v>
      </c>
      <c r="M723">
        <v>0</v>
      </c>
      <c r="N723">
        <v>0</v>
      </c>
      <c r="O723" s="27">
        <v>0</v>
      </c>
      <c r="P723" s="27">
        <v>0</v>
      </c>
      <c r="Q723">
        <v>0</v>
      </c>
      <c r="R723" t="e">
        <f>'Calculated Tab Properties'!R723</f>
        <v>#DIV/0!</v>
      </c>
      <c r="T723" s="30" t="e">
        <f>VLOOKUP('GEOMETRIC INPUTS'!D723,'Pressure Calculations'!$A$22:$B$61,2,TRUE)</f>
        <v>#N/A</v>
      </c>
      <c r="U723" s="30" t="e">
        <f>VLOOKUP('GEOMETRIC INPUTS'!D723,'Pressure Calculations'!$C$22:$D$61,2,TRUE)</f>
        <v>#N/A</v>
      </c>
      <c r="V723" t="e">
        <f>T723*'GEOMETRIC INPUTS'!S723</f>
        <v>#N/A</v>
      </c>
      <c r="W723" s="27" t="e">
        <f>U723*'GEOMETRIC INPUTS'!R723</f>
        <v>#N/A</v>
      </c>
      <c r="X723" s="27" t="e">
        <f t="shared" si="169"/>
        <v>#N/A</v>
      </c>
      <c r="Y723" s="27" t="e">
        <f t="shared" si="170"/>
        <v>#N/A</v>
      </c>
      <c r="Z723" s="27" t="e">
        <f t="shared" si="171"/>
        <v>#DIV/0!</v>
      </c>
      <c r="AA723" s="27" t="e">
        <f t="shared" si="172"/>
        <v>#DIV/0!</v>
      </c>
      <c r="AB723" s="27" t="e">
        <f t="shared" si="173"/>
        <v>#DIV/0!</v>
      </c>
      <c r="AC723" t="e">
        <f t="shared" si="174"/>
        <v>#N/A</v>
      </c>
      <c r="AD723" s="28">
        <f>'GT Data'!D725</f>
        <v>0</v>
      </c>
      <c r="AE723" t="e">
        <f t="shared" si="175"/>
        <v>#N/A</v>
      </c>
      <c r="AF723" t="e">
        <f t="shared" si="176"/>
        <v>#N/A</v>
      </c>
      <c r="AG723" s="25" t="e">
        <f t="shared" si="177"/>
        <v>#DIV/0!</v>
      </c>
      <c r="AH723" s="25">
        <v>0</v>
      </c>
      <c r="AI723" s="25">
        <v>0</v>
      </c>
      <c r="AJ723" s="25" t="e">
        <f t="shared" si="178"/>
        <v>#N/A</v>
      </c>
      <c r="AK723" s="28">
        <f>'GT Data'!N725</f>
        <v>0</v>
      </c>
      <c r="AL723" s="25" t="e">
        <f t="shared" si="179"/>
        <v>#DIV/0!</v>
      </c>
      <c r="AM723" s="25" t="e">
        <f t="shared" si="180"/>
        <v>#DIV/0!</v>
      </c>
      <c r="AN723" s="25" t="e">
        <f t="shared" si="181"/>
        <v>#DIV/0!</v>
      </c>
      <c r="AO723" s="25">
        <v>0</v>
      </c>
      <c r="AP723" s="25">
        <v>0</v>
      </c>
      <c r="AQ723" s="25">
        <v>0</v>
      </c>
    </row>
    <row r="724" spans="1:43" x14ac:dyDescent="0.3">
      <c r="A724">
        <f>'Calculated Tab Properties'!A724</f>
        <v>0</v>
      </c>
      <c r="B724">
        <f>'Calculated Tab Properties'!B724</f>
        <v>0</v>
      </c>
      <c r="C724">
        <f>'Calculated Tab Properties'!C724</f>
        <v>0</v>
      </c>
      <c r="D724">
        <f>'Calculated Tab Properties'!D724</f>
        <v>0</v>
      </c>
      <c r="E724">
        <f>'Calculated Tab Properties'!E724</f>
        <v>0</v>
      </c>
      <c r="F724">
        <f>'Calculated Tab Properties'!F724</f>
        <v>0</v>
      </c>
      <c r="G724">
        <f>'Calculated Tab Properties'!G724</f>
        <v>0</v>
      </c>
      <c r="H724">
        <f>'Calculated Tab Properties'!H724</f>
        <v>0</v>
      </c>
      <c r="I724">
        <f>'Calculated Tab Properties'!I724</f>
        <v>0</v>
      </c>
      <c r="J724" s="20" t="e">
        <f>'Calculated Tab Properties'!J724</f>
        <v>#DIV/0!</v>
      </c>
      <c r="K724">
        <v>0</v>
      </c>
      <c r="L724">
        <v>0</v>
      </c>
      <c r="M724">
        <v>0</v>
      </c>
      <c r="N724">
        <v>0</v>
      </c>
      <c r="O724" s="27">
        <v>0</v>
      </c>
      <c r="P724" s="27">
        <v>0</v>
      </c>
      <c r="Q724">
        <v>0</v>
      </c>
      <c r="R724" t="e">
        <f>'Calculated Tab Properties'!R724</f>
        <v>#DIV/0!</v>
      </c>
      <c r="T724" s="30" t="e">
        <f>VLOOKUP('GEOMETRIC INPUTS'!D724,'Pressure Calculations'!$A$22:$B$61,2,TRUE)</f>
        <v>#N/A</v>
      </c>
      <c r="U724" s="30" t="e">
        <f>VLOOKUP('GEOMETRIC INPUTS'!D724,'Pressure Calculations'!$C$22:$D$61,2,TRUE)</f>
        <v>#N/A</v>
      </c>
      <c r="V724" t="e">
        <f>T724*'GEOMETRIC INPUTS'!S724</f>
        <v>#N/A</v>
      </c>
      <c r="W724" s="27" t="e">
        <f>U724*'GEOMETRIC INPUTS'!R724</f>
        <v>#N/A</v>
      </c>
      <c r="X724" s="27" t="e">
        <f t="shared" si="169"/>
        <v>#N/A</v>
      </c>
      <c r="Y724" s="27" t="e">
        <f t="shared" si="170"/>
        <v>#N/A</v>
      </c>
      <c r="Z724" s="27" t="e">
        <f t="shared" si="171"/>
        <v>#DIV/0!</v>
      </c>
      <c r="AA724" s="27" t="e">
        <f t="shared" si="172"/>
        <v>#DIV/0!</v>
      </c>
      <c r="AB724" s="27" t="e">
        <f t="shared" si="173"/>
        <v>#DIV/0!</v>
      </c>
      <c r="AC724" t="e">
        <f t="shared" si="174"/>
        <v>#N/A</v>
      </c>
      <c r="AD724" s="28">
        <f>'GT Data'!D726</f>
        <v>0</v>
      </c>
      <c r="AE724" t="e">
        <f t="shared" si="175"/>
        <v>#N/A</v>
      </c>
      <c r="AF724" t="e">
        <f t="shared" si="176"/>
        <v>#N/A</v>
      </c>
      <c r="AG724" s="25" t="e">
        <f t="shared" si="177"/>
        <v>#DIV/0!</v>
      </c>
      <c r="AH724" s="25">
        <v>0</v>
      </c>
      <c r="AI724" s="25">
        <v>0</v>
      </c>
      <c r="AJ724" s="25" t="e">
        <f t="shared" si="178"/>
        <v>#N/A</v>
      </c>
      <c r="AK724" s="28">
        <f>'GT Data'!N726</f>
        <v>0</v>
      </c>
      <c r="AL724" s="25" t="e">
        <f t="shared" si="179"/>
        <v>#DIV/0!</v>
      </c>
      <c r="AM724" s="25" t="e">
        <f t="shared" si="180"/>
        <v>#DIV/0!</v>
      </c>
      <c r="AN724" s="25" t="e">
        <f t="shared" si="181"/>
        <v>#DIV/0!</v>
      </c>
      <c r="AO724" s="25">
        <v>0</v>
      </c>
      <c r="AP724" s="25">
        <v>0</v>
      </c>
      <c r="AQ724" s="25">
        <v>0</v>
      </c>
    </row>
    <row r="725" spans="1:43" x14ac:dyDescent="0.3">
      <c r="A725">
        <f>'Calculated Tab Properties'!A725</f>
        <v>0</v>
      </c>
      <c r="B725">
        <f>'Calculated Tab Properties'!B725</f>
        <v>0</v>
      </c>
      <c r="C725">
        <f>'Calculated Tab Properties'!C725</f>
        <v>0</v>
      </c>
      <c r="D725">
        <f>'Calculated Tab Properties'!D725</f>
        <v>0</v>
      </c>
      <c r="E725">
        <f>'Calculated Tab Properties'!E725</f>
        <v>0</v>
      </c>
      <c r="F725">
        <f>'Calculated Tab Properties'!F725</f>
        <v>0</v>
      </c>
      <c r="G725">
        <f>'Calculated Tab Properties'!G725</f>
        <v>0</v>
      </c>
      <c r="H725">
        <f>'Calculated Tab Properties'!H725</f>
        <v>0</v>
      </c>
      <c r="I725">
        <f>'Calculated Tab Properties'!I725</f>
        <v>0</v>
      </c>
      <c r="J725" s="20" t="e">
        <f>'Calculated Tab Properties'!J725</f>
        <v>#DIV/0!</v>
      </c>
      <c r="K725">
        <v>0</v>
      </c>
      <c r="L725">
        <v>0</v>
      </c>
      <c r="M725">
        <v>0</v>
      </c>
      <c r="N725">
        <v>0</v>
      </c>
      <c r="O725" s="27">
        <v>0</v>
      </c>
      <c r="P725" s="27">
        <v>0</v>
      </c>
      <c r="Q725">
        <v>0</v>
      </c>
      <c r="R725" t="e">
        <f>'Calculated Tab Properties'!R725</f>
        <v>#DIV/0!</v>
      </c>
      <c r="T725" s="30" t="e">
        <f>VLOOKUP('GEOMETRIC INPUTS'!D725,'Pressure Calculations'!$A$22:$B$61,2,TRUE)</f>
        <v>#N/A</v>
      </c>
      <c r="U725" s="30" t="e">
        <f>VLOOKUP('GEOMETRIC INPUTS'!D725,'Pressure Calculations'!$C$22:$D$61,2,TRUE)</f>
        <v>#N/A</v>
      </c>
      <c r="V725" t="e">
        <f>T725*'GEOMETRIC INPUTS'!S725</f>
        <v>#N/A</v>
      </c>
      <c r="W725" s="27" t="e">
        <f>U725*'GEOMETRIC INPUTS'!R725</f>
        <v>#N/A</v>
      </c>
      <c r="X725" s="27" t="e">
        <f t="shared" si="169"/>
        <v>#N/A</v>
      </c>
      <c r="Y725" s="27" t="e">
        <f t="shared" si="170"/>
        <v>#N/A</v>
      </c>
      <c r="Z725" s="27" t="e">
        <f t="shared" si="171"/>
        <v>#DIV/0!</v>
      </c>
      <c r="AA725" s="27" t="e">
        <f t="shared" si="172"/>
        <v>#DIV/0!</v>
      </c>
      <c r="AB725" s="27" t="e">
        <f t="shared" si="173"/>
        <v>#DIV/0!</v>
      </c>
      <c r="AC725" t="e">
        <f t="shared" si="174"/>
        <v>#N/A</v>
      </c>
      <c r="AD725" s="28">
        <f>'GT Data'!D727</f>
        <v>0</v>
      </c>
      <c r="AE725" t="e">
        <f t="shared" si="175"/>
        <v>#N/A</v>
      </c>
      <c r="AF725" t="e">
        <f t="shared" si="176"/>
        <v>#N/A</v>
      </c>
      <c r="AG725" s="25" t="e">
        <f t="shared" si="177"/>
        <v>#DIV/0!</v>
      </c>
      <c r="AH725" s="25">
        <v>0</v>
      </c>
      <c r="AI725" s="25">
        <v>0</v>
      </c>
      <c r="AJ725" s="25" t="e">
        <f t="shared" si="178"/>
        <v>#N/A</v>
      </c>
      <c r="AK725" s="28">
        <f>'GT Data'!N727</f>
        <v>0</v>
      </c>
      <c r="AL725" s="25" t="e">
        <f t="shared" si="179"/>
        <v>#DIV/0!</v>
      </c>
      <c r="AM725" s="25" t="e">
        <f t="shared" si="180"/>
        <v>#DIV/0!</v>
      </c>
      <c r="AN725" s="25" t="e">
        <f t="shared" si="181"/>
        <v>#DIV/0!</v>
      </c>
      <c r="AO725" s="25">
        <v>0</v>
      </c>
      <c r="AP725" s="25">
        <v>0</v>
      </c>
      <c r="AQ725" s="25">
        <v>0</v>
      </c>
    </row>
    <row r="726" spans="1:43" x14ac:dyDescent="0.3">
      <c r="A726">
        <f>'Calculated Tab Properties'!A726</f>
        <v>0</v>
      </c>
      <c r="B726">
        <f>'Calculated Tab Properties'!B726</f>
        <v>0</v>
      </c>
      <c r="C726">
        <f>'Calculated Tab Properties'!C726</f>
        <v>0</v>
      </c>
      <c r="D726">
        <f>'Calculated Tab Properties'!D726</f>
        <v>0</v>
      </c>
      <c r="E726">
        <f>'Calculated Tab Properties'!E726</f>
        <v>0</v>
      </c>
      <c r="F726">
        <f>'Calculated Tab Properties'!F726</f>
        <v>0</v>
      </c>
      <c r="G726">
        <f>'Calculated Tab Properties'!G726</f>
        <v>0</v>
      </c>
      <c r="H726">
        <f>'Calculated Tab Properties'!H726</f>
        <v>0</v>
      </c>
      <c r="I726">
        <f>'Calculated Tab Properties'!I726</f>
        <v>0</v>
      </c>
      <c r="J726" s="20" t="e">
        <f>'Calculated Tab Properties'!J726</f>
        <v>#DIV/0!</v>
      </c>
      <c r="K726">
        <v>0</v>
      </c>
      <c r="L726">
        <v>0</v>
      </c>
      <c r="M726">
        <v>0</v>
      </c>
      <c r="N726">
        <v>0</v>
      </c>
      <c r="O726" s="27">
        <v>0</v>
      </c>
      <c r="P726" s="27">
        <v>0</v>
      </c>
      <c r="Q726">
        <v>0</v>
      </c>
      <c r="R726" t="e">
        <f>'Calculated Tab Properties'!R726</f>
        <v>#DIV/0!</v>
      </c>
      <c r="T726" s="30" t="e">
        <f>VLOOKUP('GEOMETRIC INPUTS'!D726,'Pressure Calculations'!$A$22:$B$61,2,TRUE)</f>
        <v>#N/A</v>
      </c>
      <c r="U726" s="30" t="e">
        <f>VLOOKUP('GEOMETRIC INPUTS'!D726,'Pressure Calculations'!$C$22:$D$61,2,TRUE)</f>
        <v>#N/A</v>
      </c>
      <c r="V726" t="e">
        <f>T726*'GEOMETRIC INPUTS'!S726</f>
        <v>#N/A</v>
      </c>
      <c r="W726" s="27" t="e">
        <f>U726*'GEOMETRIC INPUTS'!R726</f>
        <v>#N/A</v>
      </c>
      <c r="X726" s="27" t="e">
        <f t="shared" si="169"/>
        <v>#N/A</v>
      </c>
      <c r="Y726" s="27" t="e">
        <f t="shared" si="170"/>
        <v>#N/A</v>
      </c>
      <c r="Z726" s="27" t="e">
        <f t="shared" si="171"/>
        <v>#DIV/0!</v>
      </c>
      <c r="AA726" s="27" t="e">
        <f t="shared" si="172"/>
        <v>#DIV/0!</v>
      </c>
      <c r="AB726" s="27" t="e">
        <f t="shared" si="173"/>
        <v>#DIV/0!</v>
      </c>
      <c r="AC726" t="e">
        <f t="shared" si="174"/>
        <v>#N/A</v>
      </c>
      <c r="AD726" s="28">
        <f>'GT Data'!D728</f>
        <v>0</v>
      </c>
      <c r="AE726" t="e">
        <f t="shared" si="175"/>
        <v>#N/A</v>
      </c>
      <c r="AF726" t="e">
        <f t="shared" si="176"/>
        <v>#N/A</v>
      </c>
      <c r="AG726" s="25" t="e">
        <f t="shared" si="177"/>
        <v>#DIV/0!</v>
      </c>
      <c r="AH726" s="25">
        <v>0</v>
      </c>
      <c r="AI726" s="25">
        <v>0</v>
      </c>
      <c r="AJ726" s="25" t="e">
        <f t="shared" si="178"/>
        <v>#N/A</v>
      </c>
      <c r="AK726" s="28">
        <f>'GT Data'!N728</f>
        <v>0</v>
      </c>
      <c r="AL726" s="25" t="e">
        <f t="shared" si="179"/>
        <v>#DIV/0!</v>
      </c>
      <c r="AM726" s="25" t="e">
        <f t="shared" si="180"/>
        <v>#DIV/0!</v>
      </c>
      <c r="AN726" s="25" t="e">
        <f t="shared" si="181"/>
        <v>#DIV/0!</v>
      </c>
      <c r="AO726" s="25">
        <v>0</v>
      </c>
      <c r="AP726" s="25">
        <v>0</v>
      </c>
      <c r="AQ726" s="25">
        <v>0</v>
      </c>
    </row>
    <row r="727" spans="1:43" x14ac:dyDescent="0.3">
      <c r="A727">
        <f>'Calculated Tab Properties'!A727</f>
        <v>0</v>
      </c>
      <c r="B727">
        <f>'Calculated Tab Properties'!B727</f>
        <v>0</v>
      </c>
      <c r="C727">
        <f>'Calculated Tab Properties'!C727</f>
        <v>0</v>
      </c>
      <c r="D727">
        <f>'Calculated Tab Properties'!D727</f>
        <v>0</v>
      </c>
      <c r="E727">
        <f>'Calculated Tab Properties'!E727</f>
        <v>0</v>
      </c>
      <c r="F727">
        <f>'Calculated Tab Properties'!F727</f>
        <v>0</v>
      </c>
      <c r="G727">
        <f>'Calculated Tab Properties'!G727</f>
        <v>0</v>
      </c>
      <c r="H727">
        <f>'Calculated Tab Properties'!H727</f>
        <v>0</v>
      </c>
      <c r="I727">
        <f>'Calculated Tab Properties'!I727</f>
        <v>0</v>
      </c>
      <c r="J727" s="20" t="e">
        <f>'Calculated Tab Properties'!J727</f>
        <v>#DIV/0!</v>
      </c>
      <c r="K727">
        <v>0</v>
      </c>
      <c r="L727">
        <v>0</v>
      </c>
      <c r="M727">
        <v>0</v>
      </c>
      <c r="N727">
        <v>0</v>
      </c>
      <c r="O727" s="27">
        <v>0</v>
      </c>
      <c r="P727" s="27">
        <v>0</v>
      </c>
      <c r="Q727">
        <v>0</v>
      </c>
      <c r="R727" t="e">
        <f>'Calculated Tab Properties'!R727</f>
        <v>#DIV/0!</v>
      </c>
      <c r="T727" s="30" t="e">
        <f>VLOOKUP('GEOMETRIC INPUTS'!D727,'Pressure Calculations'!$A$22:$B$61,2,TRUE)</f>
        <v>#N/A</v>
      </c>
      <c r="U727" s="30" t="e">
        <f>VLOOKUP('GEOMETRIC INPUTS'!D727,'Pressure Calculations'!$C$22:$D$61,2,TRUE)</f>
        <v>#N/A</v>
      </c>
      <c r="V727" t="e">
        <f>T727*'GEOMETRIC INPUTS'!S727</f>
        <v>#N/A</v>
      </c>
      <c r="W727" s="27" t="e">
        <f>U727*'GEOMETRIC INPUTS'!R727</f>
        <v>#N/A</v>
      </c>
      <c r="X727" s="27" t="e">
        <f t="shared" si="169"/>
        <v>#N/A</v>
      </c>
      <c r="Y727" s="27" t="e">
        <f t="shared" si="170"/>
        <v>#N/A</v>
      </c>
      <c r="Z727" s="27" t="e">
        <f t="shared" si="171"/>
        <v>#DIV/0!</v>
      </c>
      <c r="AA727" s="27" t="e">
        <f t="shared" si="172"/>
        <v>#DIV/0!</v>
      </c>
      <c r="AB727" s="27" t="e">
        <f t="shared" si="173"/>
        <v>#DIV/0!</v>
      </c>
      <c r="AC727" t="e">
        <f t="shared" si="174"/>
        <v>#N/A</v>
      </c>
      <c r="AD727" s="28">
        <f>'GT Data'!D729</f>
        <v>0</v>
      </c>
      <c r="AE727" t="e">
        <f t="shared" si="175"/>
        <v>#N/A</v>
      </c>
      <c r="AF727" t="e">
        <f t="shared" si="176"/>
        <v>#N/A</v>
      </c>
      <c r="AG727" s="25" t="e">
        <f t="shared" si="177"/>
        <v>#DIV/0!</v>
      </c>
      <c r="AH727" s="25">
        <v>0</v>
      </c>
      <c r="AI727" s="25">
        <v>0</v>
      </c>
      <c r="AJ727" s="25" t="e">
        <f t="shared" si="178"/>
        <v>#N/A</v>
      </c>
      <c r="AK727" s="28">
        <f>'GT Data'!N729</f>
        <v>0</v>
      </c>
      <c r="AL727" s="25" t="e">
        <f t="shared" si="179"/>
        <v>#DIV/0!</v>
      </c>
      <c r="AM727" s="25" t="e">
        <f t="shared" si="180"/>
        <v>#DIV/0!</v>
      </c>
      <c r="AN727" s="25" t="e">
        <f t="shared" si="181"/>
        <v>#DIV/0!</v>
      </c>
      <c r="AO727" s="25">
        <v>0</v>
      </c>
      <c r="AP727" s="25">
        <v>0</v>
      </c>
      <c r="AQ727" s="25">
        <v>0</v>
      </c>
    </row>
    <row r="728" spans="1:43" x14ac:dyDescent="0.3">
      <c r="A728">
        <f>'Calculated Tab Properties'!A728</f>
        <v>0</v>
      </c>
      <c r="B728">
        <f>'Calculated Tab Properties'!B728</f>
        <v>0</v>
      </c>
      <c r="C728">
        <f>'Calculated Tab Properties'!C728</f>
        <v>0</v>
      </c>
      <c r="D728">
        <f>'Calculated Tab Properties'!D728</f>
        <v>0</v>
      </c>
      <c r="E728">
        <f>'Calculated Tab Properties'!E728</f>
        <v>0</v>
      </c>
      <c r="F728">
        <f>'Calculated Tab Properties'!F728</f>
        <v>0</v>
      </c>
      <c r="G728">
        <f>'Calculated Tab Properties'!G728</f>
        <v>0</v>
      </c>
      <c r="H728">
        <f>'Calculated Tab Properties'!H728</f>
        <v>0</v>
      </c>
      <c r="I728">
        <f>'Calculated Tab Properties'!I728</f>
        <v>0</v>
      </c>
      <c r="J728" s="20" t="e">
        <f>'Calculated Tab Properties'!J728</f>
        <v>#DIV/0!</v>
      </c>
      <c r="K728">
        <v>0</v>
      </c>
      <c r="L728">
        <v>0</v>
      </c>
      <c r="M728">
        <v>0</v>
      </c>
      <c r="N728">
        <v>0</v>
      </c>
      <c r="O728" s="27">
        <v>0</v>
      </c>
      <c r="P728" s="27">
        <v>0</v>
      </c>
      <c r="Q728">
        <v>0</v>
      </c>
      <c r="R728" t="e">
        <f>'Calculated Tab Properties'!R728</f>
        <v>#DIV/0!</v>
      </c>
      <c r="T728" s="30" t="e">
        <f>VLOOKUP('GEOMETRIC INPUTS'!D728,'Pressure Calculations'!$A$22:$B$61,2,TRUE)</f>
        <v>#N/A</v>
      </c>
      <c r="U728" s="30" t="e">
        <f>VLOOKUP('GEOMETRIC INPUTS'!D728,'Pressure Calculations'!$C$22:$D$61,2,TRUE)</f>
        <v>#N/A</v>
      </c>
      <c r="V728" t="e">
        <f>T728*'GEOMETRIC INPUTS'!S728</f>
        <v>#N/A</v>
      </c>
      <c r="W728" s="27" t="e">
        <f>U728*'GEOMETRIC INPUTS'!R728</f>
        <v>#N/A</v>
      </c>
      <c r="X728" s="27" t="e">
        <f t="shared" si="169"/>
        <v>#N/A</v>
      </c>
      <c r="Y728" s="27" t="e">
        <f t="shared" si="170"/>
        <v>#N/A</v>
      </c>
      <c r="Z728" s="27" t="e">
        <f t="shared" si="171"/>
        <v>#DIV/0!</v>
      </c>
      <c r="AA728" s="27" t="e">
        <f t="shared" si="172"/>
        <v>#DIV/0!</v>
      </c>
      <c r="AB728" s="27" t="e">
        <f t="shared" si="173"/>
        <v>#DIV/0!</v>
      </c>
      <c r="AC728" t="e">
        <f t="shared" si="174"/>
        <v>#N/A</v>
      </c>
      <c r="AD728" s="28">
        <f>'GT Data'!D730</f>
        <v>0</v>
      </c>
      <c r="AE728" t="e">
        <f t="shared" si="175"/>
        <v>#N/A</v>
      </c>
      <c r="AF728" t="e">
        <f t="shared" si="176"/>
        <v>#N/A</v>
      </c>
      <c r="AG728" s="25" t="e">
        <f t="shared" si="177"/>
        <v>#DIV/0!</v>
      </c>
      <c r="AH728" s="25">
        <v>0</v>
      </c>
      <c r="AI728" s="25">
        <v>0</v>
      </c>
      <c r="AJ728" s="25" t="e">
        <f t="shared" si="178"/>
        <v>#N/A</v>
      </c>
      <c r="AK728" s="28">
        <f>'GT Data'!N730</f>
        <v>0</v>
      </c>
      <c r="AL728" s="25" t="e">
        <f t="shared" si="179"/>
        <v>#DIV/0!</v>
      </c>
      <c r="AM728" s="25" t="e">
        <f t="shared" si="180"/>
        <v>#DIV/0!</v>
      </c>
      <c r="AN728" s="25" t="e">
        <f t="shared" si="181"/>
        <v>#DIV/0!</v>
      </c>
      <c r="AO728" s="25">
        <v>0</v>
      </c>
      <c r="AP728" s="25">
        <v>0</v>
      </c>
      <c r="AQ728" s="25">
        <v>0</v>
      </c>
    </row>
    <row r="729" spans="1:43" x14ac:dyDescent="0.3">
      <c r="A729">
        <f>'Calculated Tab Properties'!A729</f>
        <v>0</v>
      </c>
      <c r="B729">
        <f>'Calculated Tab Properties'!B729</f>
        <v>0</v>
      </c>
      <c r="C729">
        <f>'Calculated Tab Properties'!C729</f>
        <v>0</v>
      </c>
      <c r="D729">
        <f>'Calculated Tab Properties'!D729</f>
        <v>0</v>
      </c>
      <c r="E729">
        <f>'Calculated Tab Properties'!E729</f>
        <v>0</v>
      </c>
      <c r="F729">
        <f>'Calculated Tab Properties'!F729</f>
        <v>0</v>
      </c>
      <c r="G729">
        <f>'Calculated Tab Properties'!G729</f>
        <v>0</v>
      </c>
      <c r="H729">
        <f>'Calculated Tab Properties'!H729</f>
        <v>0</v>
      </c>
      <c r="I729">
        <f>'Calculated Tab Properties'!I729</f>
        <v>0</v>
      </c>
      <c r="J729" s="20" t="e">
        <f>'Calculated Tab Properties'!J729</f>
        <v>#DIV/0!</v>
      </c>
      <c r="K729">
        <v>0</v>
      </c>
      <c r="L729">
        <v>0</v>
      </c>
      <c r="M729">
        <v>0</v>
      </c>
      <c r="N729">
        <v>0</v>
      </c>
      <c r="O729" s="27">
        <v>0</v>
      </c>
      <c r="P729" s="27">
        <v>0</v>
      </c>
      <c r="Q729">
        <v>0</v>
      </c>
      <c r="R729" t="e">
        <f>'Calculated Tab Properties'!R729</f>
        <v>#DIV/0!</v>
      </c>
      <c r="T729" s="30" t="e">
        <f>VLOOKUP('GEOMETRIC INPUTS'!D729,'Pressure Calculations'!$A$22:$B$61,2,TRUE)</f>
        <v>#N/A</v>
      </c>
      <c r="U729" s="30" t="e">
        <f>VLOOKUP('GEOMETRIC INPUTS'!D729,'Pressure Calculations'!$C$22:$D$61,2,TRUE)</f>
        <v>#N/A</v>
      </c>
      <c r="V729" t="e">
        <f>T729*'GEOMETRIC INPUTS'!S729</f>
        <v>#N/A</v>
      </c>
      <c r="W729" s="27" t="e">
        <f>U729*'GEOMETRIC INPUTS'!R729</f>
        <v>#N/A</v>
      </c>
      <c r="X729" s="27" t="e">
        <f t="shared" si="169"/>
        <v>#N/A</v>
      </c>
      <c r="Y729" s="27" t="e">
        <f t="shared" si="170"/>
        <v>#N/A</v>
      </c>
      <c r="Z729" s="27" t="e">
        <f t="shared" si="171"/>
        <v>#DIV/0!</v>
      </c>
      <c r="AA729" s="27" t="e">
        <f t="shared" si="172"/>
        <v>#DIV/0!</v>
      </c>
      <c r="AB729" s="27" t="e">
        <f t="shared" si="173"/>
        <v>#DIV/0!</v>
      </c>
      <c r="AC729" t="e">
        <f t="shared" si="174"/>
        <v>#N/A</v>
      </c>
      <c r="AD729" s="28">
        <f>'GT Data'!D731</f>
        <v>0</v>
      </c>
      <c r="AE729" t="e">
        <f t="shared" si="175"/>
        <v>#N/A</v>
      </c>
      <c r="AF729" t="e">
        <f t="shared" si="176"/>
        <v>#N/A</v>
      </c>
      <c r="AG729" s="25" t="e">
        <f t="shared" si="177"/>
        <v>#DIV/0!</v>
      </c>
      <c r="AH729" s="25">
        <v>0</v>
      </c>
      <c r="AI729" s="25">
        <v>0</v>
      </c>
      <c r="AJ729" s="25" t="e">
        <f t="shared" si="178"/>
        <v>#N/A</v>
      </c>
      <c r="AK729" s="28">
        <f>'GT Data'!N731</f>
        <v>0</v>
      </c>
      <c r="AL729" s="25" t="e">
        <f t="shared" si="179"/>
        <v>#DIV/0!</v>
      </c>
      <c r="AM729" s="25" t="e">
        <f t="shared" si="180"/>
        <v>#DIV/0!</v>
      </c>
      <c r="AN729" s="25" t="e">
        <f t="shared" si="181"/>
        <v>#DIV/0!</v>
      </c>
      <c r="AO729" s="25">
        <v>0</v>
      </c>
      <c r="AP729" s="25">
        <v>0</v>
      </c>
      <c r="AQ729" s="25">
        <v>0</v>
      </c>
    </row>
    <row r="730" spans="1:43" x14ac:dyDescent="0.3">
      <c r="A730">
        <f>'Calculated Tab Properties'!A730</f>
        <v>0</v>
      </c>
      <c r="B730">
        <f>'Calculated Tab Properties'!B730</f>
        <v>0</v>
      </c>
      <c r="C730">
        <f>'Calculated Tab Properties'!C730</f>
        <v>0</v>
      </c>
      <c r="D730">
        <f>'Calculated Tab Properties'!D730</f>
        <v>0</v>
      </c>
      <c r="E730">
        <f>'Calculated Tab Properties'!E730</f>
        <v>0</v>
      </c>
      <c r="F730">
        <f>'Calculated Tab Properties'!F730</f>
        <v>0</v>
      </c>
      <c r="G730">
        <f>'Calculated Tab Properties'!G730</f>
        <v>0</v>
      </c>
      <c r="H730">
        <f>'Calculated Tab Properties'!H730</f>
        <v>0</v>
      </c>
      <c r="I730">
        <f>'Calculated Tab Properties'!I730</f>
        <v>0</v>
      </c>
      <c r="J730" s="20" t="e">
        <f>'Calculated Tab Properties'!J730</f>
        <v>#DIV/0!</v>
      </c>
      <c r="K730">
        <v>0</v>
      </c>
      <c r="L730">
        <v>0</v>
      </c>
      <c r="M730">
        <v>0</v>
      </c>
      <c r="N730">
        <v>0</v>
      </c>
      <c r="O730" s="27">
        <v>0</v>
      </c>
      <c r="P730" s="27">
        <v>0</v>
      </c>
      <c r="Q730">
        <v>0</v>
      </c>
      <c r="R730" t="e">
        <f>'Calculated Tab Properties'!R730</f>
        <v>#DIV/0!</v>
      </c>
      <c r="T730" s="30" t="e">
        <f>VLOOKUP('GEOMETRIC INPUTS'!D730,'Pressure Calculations'!$A$22:$B$61,2,TRUE)</f>
        <v>#N/A</v>
      </c>
      <c r="U730" s="30" t="e">
        <f>VLOOKUP('GEOMETRIC INPUTS'!D730,'Pressure Calculations'!$C$22:$D$61,2,TRUE)</f>
        <v>#N/A</v>
      </c>
      <c r="V730" t="e">
        <f>T730*'GEOMETRIC INPUTS'!S730</f>
        <v>#N/A</v>
      </c>
      <c r="W730" s="27" t="e">
        <f>U730*'GEOMETRIC INPUTS'!R730</f>
        <v>#N/A</v>
      </c>
      <c r="X730" s="27" t="e">
        <f t="shared" si="169"/>
        <v>#N/A</v>
      </c>
      <c r="Y730" s="27" t="e">
        <f t="shared" si="170"/>
        <v>#N/A</v>
      </c>
      <c r="Z730" s="27" t="e">
        <f t="shared" si="171"/>
        <v>#DIV/0!</v>
      </c>
      <c r="AA730" s="27" t="e">
        <f t="shared" si="172"/>
        <v>#DIV/0!</v>
      </c>
      <c r="AB730" s="27" t="e">
        <f t="shared" si="173"/>
        <v>#DIV/0!</v>
      </c>
      <c r="AC730" t="e">
        <f t="shared" si="174"/>
        <v>#N/A</v>
      </c>
      <c r="AD730" s="28">
        <f>'GT Data'!D732</f>
        <v>0</v>
      </c>
      <c r="AE730" t="e">
        <f t="shared" si="175"/>
        <v>#N/A</v>
      </c>
      <c r="AF730" t="e">
        <f t="shared" si="176"/>
        <v>#N/A</v>
      </c>
      <c r="AG730" s="25" t="e">
        <f t="shared" si="177"/>
        <v>#DIV/0!</v>
      </c>
      <c r="AH730" s="25">
        <v>0</v>
      </c>
      <c r="AI730" s="25">
        <v>0</v>
      </c>
      <c r="AJ730" s="25" t="e">
        <f t="shared" si="178"/>
        <v>#N/A</v>
      </c>
      <c r="AK730" s="28">
        <f>'GT Data'!N732</f>
        <v>0</v>
      </c>
      <c r="AL730" s="25" t="e">
        <f t="shared" si="179"/>
        <v>#DIV/0!</v>
      </c>
      <c r="AM730" s="25" t="e">
        <f t="shared" si="180"/>
        <v>#DIV/0!</v>
      </c>
      <c r="AN730" s="25" t="e">
        <f t="shared" si="181"/>
        <v>#DIV/0!</v>
      </c>
      <c r="AO730" s="25">
        <v>0</v>
      </c>
      <c r="AP730" s="25">
        <v>0</v>
      </c>
      <c r="AQ730" s="25">
        <v>0</v>
      </c>
    </row>
    <row r="731" spans="1:43" x14ac:dyDescent="0.3">
      <c r="A731">
        <f>'Calculated Tab Properties'!A731</f>
        <v>0</v>
      </c>
      <c r="B731">
        <f>'Calculated Tab Properties'!B731</f>
        <v>0</v>
      </c>
      <c r="C731">
        <f>'Calculated Tab Properties'!C731</f>
        <v>0</v>
      </c>
      <c r="D731">
        <f>'Calculated Tab Properties'!D731</f>
        <v>0</v>
      </c>
      <c r="E731">
        <f>'Calculated Tab Properties'!E731</f>
        <v>0</v>
      </c>
      <c r="F731">
        <f>'Calculated Tab Properties'!F731</f>
        <v>0</v>
      </c>
      <c r="G731">
        <f>'Calculated Tab Properties'!G731</f>
        <v>0</v>
      </c>
      <c r="H731">
        <f>'Calculated Tab Properties'!H731</f>
        <v>0</v>
      </c>
      <c r="I731">
        <f>'Calculated Tab Properties'!I731</f>
        <v>0</v>
      </c>
      <c r="J731" s="20" t="e">
        <f>'Calculated Tab Properties'!J731</f>
        <v>#DIV/0!</v>
      </c>
      <c r="K731">
        <v>0</v>
      </c>
      <c r="L731">
        <v>0</v>
      </c>
      <c r="M731">
        <v>0</v>
      </c>
      <c r="N731">
        <v>0</v>
      </c>
      <c r="O731" s="27">
        <v>0</v>
      </c>
      <c r="P731" s="27">
        <v>0</v>
      </c>
      <c r="Q731">
        <v>0</v>
      </c>
      <c r="R731" t="e">
        <f>'Calculated Tab Properties'!R731</f>
        <v>#DIV/0!</v>
      </c>
      <c r="T731" s="30" t="e">
        <f>VLOOKUP('GEOMETRIC INPUTS'!D731,'Pressure Calculations'!$A$22:$B$61,2,TRUE)</f>
        <v>#N/A</v>
      </c>
      <c r="U731" s="30" t="e">
        <f>VLOOKUP('GEOMETRIC INPUTS'!D731,'Pressure Calculations'!$C$22:$D$61,2,TRUE)</f>
        <v>#N/A</v>
      </c>
      <c r="V731" t="e">
        <f>T731*'GEOMETRIC INPUTS'!S731</f>
        <v>#N/A</v>
      </c>
      <c r="W731" s="27" t="e">
        <f>U731*'GEOMETRIC INPUTS'!R731</f>
        <v>#N/A</v>
      </c>
      <c r="X731" s="27" t="e">
        <f t="shared" si="169"/>
        <v>#N/A</v>
      </c>
      <c r="Y731" s="27" t="e">
        <f t="shared" si="170"/>
        <v>#N/A</v>
      </c>
      <c r="Z731" s="27" t="e">
        <f t="shared" si="171"/>
        <v>#DIV/0!</v>
      </c>
      <c r="AA731" s="27" t="e">
        <f t="shared" si="172"/>
        <v>#DIV/0!</v>
      </c>
      <c r="AB731" s="27" t="e">
        <f t="shared" si="173"/>
        <v>#DIV/0!</v>
      </c>
      <c r="AC731" t="e">
        <f t="shared" si="174"/>
        <v>#N/A</v>
      </c>
      <c r="AD731" s="28">
        <f>'GT Data'!D733</f>
        <v>0</v>
      </c>
      <c r="AE731" t="e">
        <f t="shared" si="175"/>
        <v>#N/A</v>
      </c>
      <c r="AF731" t="e">
        <f t="shared" si="176"/>
        <v>#N/A</v>
      </c>
      <c r="AG731" s="25" t="e">
        <f t="shared" si="177"/>
        <v>#DIV/0!</v>
      </c>
      <c r="AH731" s="25">
        <v>0</v>
      </c>
      <c r="AI731" s="25">
        <v>0</v>
      </c>
      <c r="AJ731" s="25" t="e">
        <f t="shared" si="178"/>
        <v>#N/A</v>
      </c>
      <c r="AK731" s="28">
        <f>'GT Data'!N733</f>
        <v>0</v>
      </c>
      <c r="AL731" s="25" t="e">
        <f t="shared" si="179"/>
        <v>#DIV/0!</v>
      </c>
      <c r="AM731" s="25" t="e">
        <f t="shared" si="180"/>
        <v>#DIV/0!</v>
      </c>
      <c r="AN731" s="25" t="e">
        <f t="shared" si="181"/>
        <v>#DIV/0!</v>
      </c>
      <c r="AO731" s="25">
        <v>0</v>
      </c>
      <c r="AP731" s="25">
        <v>0</v>
      </c>
      <c r="AQ731" s="25">
        <v>0</v>
      </c>
    </row>
    <row r="732" spans="1:43" x14ac:dyDescent="0.3">
      <c r="A732">
        <f>'Calculated Tab Properties'!A732</f>
        <v>0</v>
      </c>
      <c r="B732">
        <f>'Calculated Tab Properties'!B732</f>
        <v>0</v>
      </c>
      <c r="C732">
        <f>'Calculated Tab Properties'!C732</f>
        <v>0</v>
      </c>
      <c r="D732">
        <f>'Calculated Tab Properties'!D732</f>
        <v>0</v>
      </c>
      <c r="E732">
        <f>'Calculated Tab Properties'!E732</f>
        <v>0</v>
      </c>
      <c r="F732">
        <f>'Calculated Tab Properties'!F732</f>
        <v>0</v>
      </c>
      <c r="G732">
        <f>'Calculated Tab Properties'!G732</f>
        <v>0</v>
      </c>
      <c r="H732">
        <f>'Calculated Tab Properties'!H732</f>
        <v>0</v>
      </c>
      <c r="I732">
        <f>'Calculated Tab Properties'!I732</f>
        <v>0</v>
      </c>
      <c r="J732" s="20" t="e">
        <f>'Calculated Tab Properties'!J732</f>
        <v>#DIV/0!</v>
      </c>
      <c r="K732">
        <v>0</v>
      </c>
      <c r="L732">
        <v>0</v>
      </c>
      <c r="M732">
        <v>0</v>
      </c>
      <c r="N732">
        <v>0</v>
      </c>
      <c r="O732" s="27">
        <v>0</v>
      </c>
      <c r="P732" s="27">
        <v>0</v>
      </c>
      <c r="Q732">
        <v>0</v>
      </c>
      <c r="R732" t="e">
        <f>'Calculated Tab Properties'!R732</f>
        <v>#DIV/0!</v>
      </c>
      <c r="T732" s="30" t="e">
        <f>VLOOKUP('GEOMETRIC INPUTS'!D732,'Pressure Calculations'!$A$22:$B$61,2,TRUE)</f>
        <v>#N/A</v>
      </c>
      <c r="U732" s="30" t="e">
        <f>VLOOKUP('GEOMETRIC INPUTS'!D732,'Pressure Calculations'!$C$22:$D$61,2,TRUE)</f>
        <v>#N/A</v>
      </c>
      <c r="V732" t="e">
        <f>T732*'GEOMETRIC INPUTS'!S732</f>
        <v>#N/A</v>
      </c>
      <c r="W732" s="27" t="e">
        <f>U732*'GEOMETRIC INPUTS'!R732</f>
        <v>#N/A</v>
      </c>
      <c r="X732" s="27" t="e">
        <f t="shared" si="169"/>
        <v>#N/A</v>
      </c>
      <c r="Y732" s="27" t="e">
        <f t="shared" si="170"/>
        <v>#N/A</v>
      </c>
      <c r="Z732" s="27" t="e">
        <f t="shared" si="171"/>
        <v>#DIV/0!</v>
      </c>
      <c r="AA732" s="27" t="e">
        <f t="shared" si="172"/>
        <v>#DIV/0!</v>
      </c>
      <c r="AB732" s="27" t="e">
        <f t="shared" si="173"/>
        <v>#DIV/0!</v>
      </c>
      <c r="AC732" t="e">
        <f t="shared" si="174"/>
        <v>#N/A</v>
      </c>
      <c r="AD732" s="28">
        <f>'GT Data'!D734</f>
        <v>0</v>
      </c>
      <c r="AE732" t="e">
        <f t="shared" si="175"/>
        <v>#N/A</v>
      </c>
      <c r="AF732" t="e">
        <f t="shared" si="176"/>
        <v>#N/A</v>
      </c>
      <c r="AG732" s="25" t="e">
        <f t="shared" si="177"/>
        <v>#DIV/0!</v>
      </c>
      <c r="AH732" s="25">
        <v>0</v>
      </c>
      <c r="AI732" s="25">
        <v>0</v>
      </c>
      <c r="AJ732" s="25" t="e">
        <f t="shared" si="178"/>
        <v>#N/A</v>
      </c>
      <c r="AK732" s="28">
        <f>'GT Data'!N734</f>
        <v>0</v>
      </c>
      <c r="AL732" s="25" t="e">
        <f t="shared" si="179"/>
        <v>#DIV/0!</v>
      </c>
      <c r="AM732" s="25" t="e">
        <f t="shared" si="180"/>
        <v>#DIV/0!</v>
      </c>
      <c r="AN732" s="25" t="e">
        <f t="shared" si="181"/>
        <v>#DIV/0!</v>
      </c>
      <c r="AO732" s="25">
        <v>0</v>
      </c>
      <c r="AP732" s="25">
        <v>0</v>
      </c>
      <c r="AQ732" s="25">
        <v>0</v>
      </c>
    </row>
    <row r="733" spans="1:43" x14ac:dyDescent="0.3">
      <c r="A733">
        <f>'Calculated Tab Properties'!A733</f>
        <v>0</v>
      </c>
      <c r="B733">
        <f>'Calculated Tab Properties'!B733</f>
        <v>0</v>
      </c>
      <c r="C733">
        <f>'Calculated Tab Properties'!C733</f>
        <v>0</v>
      </c>
      <c r="D733">
        <f>'Calculated Tab Properties'!D733</f>
        <v>0</v>
      </c>
      <c r="E733">
        <f>'Calculated Tab Properties'!E733</f>
        <v>0</v>
      </c>
      <c r="F733">
        <f>'Calculated Tab Properties'!F733</f>
        <v>0</v>
      </c>
      <c r="G733">
        <f>'Calculated Tab Properties'!G733</f>
        <v>0</v>
      </c>
      <c r="H733">
        <f>'Calculated Tab Properties'!H733</f>
        <v>0</v>
      </c>
      <c r="I733">
        <f>'Calculated Tab Properties'!I733</f>
        <v>0</v>
      </c>
      <c r="J733" s="20" t="e">
        <f>'Calculated Tab Properties'!J733</f>
        <v>#DIV/0!</v>
      </c>
      <c r="K733">
        <v>0</v>
      </c>
      <c r="L733">
        <v>0</v>
      </c>
      <c r="M733">
        <v>0</v>
      </c>
      <c r="N733">
        <v>0</v>
      </c>
      <c r="O733" s="27">
        <v>0</v>
      </c>
      <c r="P733" s="27">
        <v>0</v>
      </c>
      <c r="Q733">
        <v>0</v>
      </c>
      <c r="R733" t="e">
        <f>'Calculated Tab Properties'!R733</f>
        <v>#DIV/0!</v>
      </c>
      <c r="T733" s="30" t="e">
        <f>VLOOKUP('GEOMETRIC INPUTS'!D733,'Pressure Calculations'!$A$22:$B$61,2,TRUE)</f>
        <v>#N/A</v>
      </c>
      <c r="U733" s="30" t="e">
        <f>VLOOKUP('GEOMETRIC INPUTS'!D733,'Pressure Calculations'!$C$22:$D$61,2,TRUE)</f>
        <v>#N/A</v>
      </c>
      <c r="V733" t="e">
        <f>T733*'GEOMETRIC INPUTS'!S733</f>
        <v>#N/A</v>
      </c>
      <c r="W733" s="27" t="e">
        <f>U733*'GEOMETRIC INPUTS'!R733</f>
        <v>#N/A</v>
      </c>
      <c r="X733" s="27" t="e">
        <f t="shared" si="169"/>
        <v>#N/A</v>
      </c>
      <c r="Y733" s="27" t="e">
        <f t="shared" si="170"/>
        <v>#N/A</v>
      </c>
      <c r="Z733" s="27" t="e">
        <f t="shared" si="171"/>
        <v>#DIV/0!</v>
      </c>
      <c r="AA733" s="27" t="e">
        <f t="shared" si="172"/>
        <v>#DIV/0!</v>
      </c>
      <c r="AB733" s="27" t="e">
        <f t="shared" si="173"/>
        <v>#DIV/0!</v>
      </c>
      <c r="AC733" t="e">
        <f t="shared" si="174"/>
        <v>#N/A</v>
      </c>
      <c r="AD733" s="28">
        <f>'GT Data'!D735</f>
        <v>0</v>
      </c>
      <c r="AE733" t="e">
        <f t="shared" si="175"/>
        <v>#N/A</v>
      </c>
      <c r="AF733" t="e">
        <f t="shared" si="176"/>
        <v>#N/A</v>
      </c>
      <c r="AG733" s="25" t="e">
        <f t="shared" si="177"/>
        <v>#DIV/0!</v>
      </c>
      <c r="AH733" s="25">
        <v>0</v>
      </c>
      <c r="AI733" s="25">
        <v>0</v>
      </c>
      <c r="AJ733" s="25" t="e">
        <f t="shared" si="178"/>
        <v>#N/A</v>
      </c>
      <c r="AK733" s="28">
        <f>'GT Data'!N735</f>
        <v>0</v>
      </c>
      <c r="AL733" s="25" t="e">
        <f t="shared" si="179"/>
        <v>#DIV/0!</v>
      </c>
      <c r="AM733" s="25" t="e">
        <f t="shared" si="180"/>
        <v>#DIV/0!</v>
      </c>
      <c r="AN733" s="25" t="e">
        <f t="shared" si="181"/>
        <v>#DIV/0!</v>
      </c>
      <c r="AO733" s="25">
        <v>0</v>
      </c>
      <c r="AP733" s="25">
        <v>0</v>
      </c>
      <c r="AQ733" s="25">
        <v>0</v>
      </c>
    </row>
    <row r="734" spans="1:43" x14ac:dyDescent="0.3">
      <c r="A734">
        <f>'Calculated Tab Properties'!A734</f>
        <v>0</v>
      </c>
      <c r="B734">
        <f>'Calculated Tab Properties'!B734</f>
        <v>0</v>
      </c>
      <c r="C734">
        <f>'Calculated Tab Properties'!C734</f>
        <v>0</v>
      </c>
      <c r="D734">
        <f>'Calculated Tab Properties'!D734</f>
        <v>0</v>
      </c>
      <c r="E734">
        <f>'Calculated Tab Properties'!E734</f>
        <v>0</v>
      </c>
      <c r="F734">
        <f>'Calculated Tab Properties'!F734</f>
        <v>0</v>
      </c>
      <c r="G734">
        <f>'Calculated Tab Properties'!G734</f>
        <v>0</v>
      </c>
      <c r="H734">
        <f>'Calculated Tab Properties'!H734</f>
        <v>0</v>
      </c>
      <c r="I734">
        <f>'Calculated Tab Properties'!I734</f>
        <v>0</v>
      </c>
      <c r="J734" s="20" t="e">
        <f>'Calculated Tab Properties'!J734</f>
        <v>#DIV/0!</v>
      </c>
      <c r="K734">
        <v>0</v>
      </c>
      <c r="L734">
        <v>0</v>
      </c>
      <c r="M734">
        <v>0</v>
      </c>
      <c r="N734">
        <v>0</v>
      </c>
      <c r="O734" s="27">
        <v>0</v>
      </c>
      <c r="P734" s="27">
        <v>0</v>
      </c>
      <c r="Q734">
        <v>0</v>
      </c>
      <c r="R734" t="e">
        <f>'Calculated Tab Properties'!R734</f>
        <v>#DIV/0!</v>
      </c>
      <c r="T734" s="30" t="e">
        <f>VLOOKUP('GEOMETRIC INPUTS'!D734,'Pressure Calculations'!$A$22:$B$61,2,TRUE)</f>
        <v>#N/A</v>
      </c>
      <c r="U734" s="30" t="e">
        <f>VLOOKUP('GEOMETRIC INPUTS'!D734,'Pressure Calculations'!$C$22:$D$61,2,TRUE)</f>
        <v>#N/A</v>
      </c>
      <c r="V734" t="e">
        <f>T734*'GEOMETRIC INPUTS'!S734</f>
        <v>#N/A</v>
      </c>
      <c r="W734" s="27" t="e">
        <f>U734*'GEOMETRIC INPUTS'!R734</f>
        <v>#N/A</v>
      </c>
      <c r="X734" s="27" t="e">
        <f t="shared" si="169"/>
        <v>#N/A</v>
      </c>
      <c r="Y734" s="27" t="e">
        <f t="shared" si="170"/>
        <v>#N/A</v>
      </c>
      <c r="Z734" s="27" t="e">
        <f t="shared" si="171"/>
        <v>#DIV/0!</v>
      </c>
      <c r="AA734" s="27" t="e">
        <f t="shared" si="172"/>
        <v>#DIV/0!</v>
      </c>
      <c r="AB734" s="27" t="e">
        <f t="shared" si="173"/>
        <v>#DIV/0!</v>
      </c>
      <c r="AC734" t="e">
        <f t="shared" si="174"/>
        <v>#N/A</v>
      </c>
      <c r="AD734" s="28">
        <f>'GT Data'!D736</f>
        <v>0</v>
      </c>
      <c r="AE734" t="e">
        <f t="shared" si="175"/>
        <v>#N/A</v>
      </c>
      <c r="AF734" t="e">
        <f t="shared" si="176"/>
        <v>#N/A</v>
      </c>
      <c r="AG734" s="25" t="e">
        <f t="shared" si="177"/>
        <v>#DIV/0!</v>
      </c>
      <c r="AH734" s="25">
        <v>0</v>
      </c>
      <c r="AI734" s="25">
        <v>0</v>
      </c>
      <c r="AJ734" s="25" t="e">
        <f t="shared" si="178"/>
        <v>#N/A</v>
      </c>
      <c r="AK734" s="28">
        <f>'GT Data'!N736</f>
        <v>0</v>
      </c>
      <c r="AL734" s="25" t="e">
        <f t="shared" si="179"/>
        <v>#DIV/0!</v>
      </c>
      <c r="AM734" s="25" t="e">
        <f t="shared" si="180"/>
        <v>#DIV/0!</v>
      </c>
      <c r="AN734" s="25" t="e">
        <f t="shared" si="181"/>
        <v>#DIV/0!</v>
      </c>
      <c r="AO734" s="25">
        <v>0</v>
      </c>
      <c r="AP734" s="25">
        <v>0</v>
      </c>
      <c r="AQ734" s="25">
        <v>0</v>
      </c>
    </row>
    <row r="735" spans="1:43" x14ac:dyDescent="0.3">
      <c r="A735">
        <f>'Calculated Tab Properties'!A735</f>
        <v>0</v>
      </c>
      <c r="B735">
        <f>'Calculated Tab Properties'!B735</f>
        <v>0</v>
      </c>
      <c r="C735">
        <f>'Calculated Tab Properties'!C735</f>
        <v>0</v>
      </c>
      <c r="D735">
        <f>'Calculated Tab Properties'!D735</f>
        <v>0</v>
      </c>
      <c r="E735">
        <f>'Calculated Tab Properties'!E735</f>
        <v>0</v>
      </c>
      <c r="F735">
        <f>'Calculated Tab Properties'!F735</f>
        <v>0</v>
      </c>
      <c r="G735">
        <f>'Calculated Tab Properties'!G735</f>
        <v>0</v>
      </c>
      <c r="H735">
        <f>'Calculated Tab Properties'!H735</f>
        <v>0</v>
      </c>
      <c r="I735">
        <f>'Calculated Tab Properties'!I735</f>
        <v>0</v>
      </c>
      <c r="J735" s="20" t="e">
        <f>'Calculated Tab Properties'!J735</f>
        <v>#DIV/0!</v>
      </c>
      <c r="K735">
        <v>0</v>
      </c>
      <c r="L735">
        <v>0</v>
      </c>
      <c r="M735">
        <v>0</v>
      </c>
      <c r="N735">
        <v>0</v>
      </c>
      <c r="O735" s="27">
        <v>0</v>
      </c>
      <c r="P735" s="27">
        <v>0</v>
      </c>
      <c r="Q735">
        <v>0</v>
      </c>
      <c r="R735" t="e">
        <f>'Calculated Tab Properties'!R735</f>
        <v>#DIV/0!</v>
      </c>
      <c r="T735" s="30" t="e">
        <f>VLOOKUP('GEOMETRIC INPUTS'!D735,'Pressure Calculations'!$A$22:$B$61,2,TRUE)</f>
        <v>#N/A</v>
      </c>
      <c r="U735" s="30" t="e">
        <f>VLOOKUP('GEOMETRIC INPUTS'!D735,'Pressure Calculations'!$C$22:$D$61,2,TRUE)</f>
        <v>#N/A</v>
      </c>
      <c r="V735" t="e">
        <f>T735*'GEOMETRIC INPUTS'!S735</f>
        <v>#N/A</v>
      </c>
      <c r="W735" s="27" t="e">
        <f>U735*'GEOMETRIC INPUTS'!R735</f>
        <v>#N/A</v>
      </c>
      <c r="X735" s="27" t="e">
        <f t="shared" si="169"/>
        <v>#N/A</v>
      </c>
      <c r="Y735" s="27" t="e">
        <f t="shared" si="170"/>
        <v>#N/A</v>
      </c>
      <c r="Z735" s="27" t="e">
        <f t="shared" si="171"/>
        <v>#DIV/0!</v>
      </c>
      <c r="AA735" s="27" t="e">
        <f t="shared" si="172"/>
        <v>#DIV/0!</v>
      </c>
      <c r="AB735" s="27" t="e">
        <f t="shared" si="173"/>
        <v>#DIV/0!</v>
      </c>
      <c r="AC735" t="e">
        <f t="shared" si="174"/>
        <v>#N/A</v>
      </c>
      <c r="AD735" s="28">
        <f>'GT Data'!D737</f>
        <v>0</v>
      </c>
      <c r="AE735" t="e">
        <f t="shared" si="175"/>
        <v>#N/A</v>
      </c>
      <c r="AF735" t="e">
        <f t="shared" si="176"/>
        <v>#N/A</v>
      </c>
      <c r="AG735" s="25" t="e">
        <f t="shared" si="177"/>
        <v>#DIV/0!</v>
      </c>
      <c r="AH735" s="25">
        <v>0</v>
      </c>
      <c r="AI735" s="25">
        <v>0</v>
      </c>
      <c r="AJ735" s="25" t="e">
        <f t="shared" si="178"/>
        <v>#N/A</v>
      </c>
      <c r="AK735" s="28">
        <f>'GT Data'!N737</f>
        <v>0</v>
      </c>
      <c r="AL735" s="25" t="e">
        <f t="shared" si="179"/>
        <v>#DIV/0!</v>
      </c>
      <c r="AM735" s="25" t="e">
        <f t="shared" si="180"/>
        <v>#DIV/0!</v>
      </c>
      <c r="AN735" s="25" t="e">
        <f t="shared" si="181"/>
        <v>#DIV/0!</v>
      </c>
      <c r="AO735" s="25">
        <v>0</v>
      </c>
      <c r="AP735" s="25">
        <v>0</v>
      </c>
      <c r="AQ735" s="25">
        <v>0</v>
      </c>
    </row>
    <row r="736" spans="1:43" x14ac:dyDescent="0.3">
      <c r="A736">
        <f>'Calculated Tab Properties'!A736</f>
        <v>0</v>
      </c>
      <c r="B736">
        <f>'Calculated Tab Properties'!B736</f>
        <v>0</v>
      </c>
      <c r="C736">
        <f>'Calculated Tab Properties'!C736</f>
        <v>0</v>
      </c>
      <c r="D736">
        <f>'Calculated Tab Properties'!D736</f>
        <v>0</v>
      </c>
      <c r="E736">
        <f>'Calculated Tab Properties'!E736</f>
        <v>0</v>
      </c>
      <c r="F736">
        <f>'Calculated Tab Properties'!F736</f>
        <v>0</v>
      </c>
      <c r="G736">
        <f>'Calculated Tab Properties'!G736</f>
        <v>0</v>
      </c>
      <c r="H736">
        <f>'Calculated Tab Properties'!H736</f>
        <v>0</v>
      </c>
      <c r="I736">
        <f>'Calculated Tab Properties'!I736</f>
        <v>0</v>
      </c>
      <c r="J736" s="20" t="e">
        <f>'Calculated Tab Properties'!J736</f>
        <v>#DIV/0!</v>
      </c>
      <c r="K736">
        <v>0</v>
      </c>
      <c r="L736">
        <v>0</v>
      </c>
      <c r="M736">
        <v>0</v>
      </c>
      <c r="N736">
        <v>0</v>
      </c>
      <c r="O736" s="27">
        <v>0</v>
      </c>
      <c r="P736" s="27">
        <v>0</v>
      </c>
      <c r="Q736">
        <v>0</v>
      </c>
      <c r="R736" t="e">
        <f>'Calculated Tab Properties'!R736</f>
        <v>#DIV/0!</v>
      </c>
      <c r="T736" s="30" t="e">
        <f>VLOOKUP('GEOMETRIC INPUTS'!D736,'Pressure Calculations'!$A$22:$B$61,2,TRUE)</f>
        <v>#N/A</v>
      </c>
      <c r="U736" s="30" t="e">
        <f>VLOOKUP('GEOMETRIC INPUTS'!D736,'Pressure Calculations'!$C$22:$D$61,2,TRUE)</f>
        <v>#N/A</v>
      </c>
      <c r="V736" t="e">
        <f>T736*'GEOMETRIC INPUTS'!S736</f>
        <v>#N/A</v>
      </c>
      <c r="W736" s="27" t="e">
        <f>U736*'GEOMETRIC INPUTS'!R736</f>
        <v>#N/A</v>
      </c>
      <c r="X736" s="27" t="e">
        <f t="shared" si="169"/>
        <v>#N/A</v>
      </c>
      <c r="Y736" s="27" t="e">
        <f t="shared" si="170"/>
        <v>#N/A</v>
      </c>
      <c r="Z736" s="27" t="e">
        <f t="shared" si="171"/>
        <v>#DIV/0!</v>
      </c>
      <c r="AA736" s="27" t="e">
        <f t="shared" si="172"/>
        <v>#DIV/0!</v>
      </c>
      <c r="AB736" s="27" t="e">
        <f t="shared" si="173"/>
        <v>#DIV/0!</v>
      </c>
      <c r="AC736" t="e">
        <f t="shared" si="174"/>
        <v>#N/A</v>
      </c>
      <c r="AD736" s="28">
        <f>'GT Data'!D738</f>
        <v>0</v>
      </c>
      <c r="AE736" t="e">
        <f t="shared" si="175"/>
        <v>#N/A</v>
      </c>
      <c r="AF736" t="e">
        <f t="shared" si="176"/>
        <v>#N/A</v>
      </c>
      <c r="AG736" s="25" t="e">
        <f t="shared" si="177"/>
        <v>#DIV/0!</v>
      </c>
      <c r="AH736" s="25">
        <v>0</v>
      </c>
      <c r="AI736" s="25">
        <v>0</v>
      </c>
      <c r="AJ736" s="25" t="e">
        <f t="shared" si="178"/>
        <v>#N/A</v>
      </c>
      <c r="AK736" s="28">
        <f>'GT Data'!N738</f>
        <v>0</v>
      </c>
      <c r="AL736" s="25" t="e">
        <f t="shared" si="179"/>
        <v>#DIV/0!</v>
      </c>
      <c r="AM736" s="25" t="e">
        <f t="shared" si="180"/>
        <v>#DIV/0!</v>
      </c>
      <c r="AN736" s="25" t="e">
        <f t="shared" si="181"/>
        <v>#DIV/0!</v>
      </c>
      <c r="AO736" s="25">
        <v>0</v>
      </c>
      <c r="AP736" s="25">
        <v>0</v>
      </c>
      <c r="AQ736" s="25">
        <v>0</v>
      </c>
    </row>
    <row r="737" spans="1:43" x14ac:dyDescent="0.3">
      <c r="A737">
        <f>'Calculated Tab Properties'!A737</f>
        <v>0</v>
      </c>
      <c r="B737">
        <f>'Calculated Tab Properties'!B737</f>
        <v>0</v>
      </c>
      <c r="C737">
        <f>'Calculated Tab Properties'!C737</f>
        <v>0</v>
      </c>
      <c r="D737">
        <f>'Calculated Tab Properties'!D737</f>
        <v>0</v>
      </c>
      <c r="E737">
        <f>'Calculated Tab Properties'!E737</f>
        <v>0</v>
      </c>
      <c r="F737">
        <f>'Calculated Tab Properties'!F737</f>
        <v>0</v>
      </c>
      <c r="G737">
        <f>'Calculated Tab Properties'!G737</f>
        <v>0</v>
      </c>
      <c r="H737">
        <f>'Calculated Tab Properties'!H737</f>
        <v>0</v>
      </c>
      <c r="I737">
        <f>'Calculated Tab Properties'!I737</f>
        <v>0</v>
      </c>
      <c r="J737" s="20" t="e">
        <f>'Calculated Tab Properties'!J737</f>
        <v>#DIV/0!</v>
      </c>
      <c r="K737">
        <v>0</v>
      </c>
      <c r="L737">
        <v>0</v>
      </c>
      <c r="M737">
        <v>0</v>
      </c>
      <c r="N737">
        <v>0</v>
      </c>
      <c r="O737" s="27">
        <v>0</v>
      </c>
      <c r="P737" s="27">
        <v>0</v>
      </c>
      <c r="Q737">
        <v>0</v>
      </c>
      <c r="R737" t="e">
        <f>'Calculated Tab Properties'!R737</f>
        <v>#DIV/0!</v>
      </c>
      <c r="T737" s="30" t="e">
        <f>VLOOKUP('GEOMETRIC INPUTS'!D737,'Pressure Calculations'!$A$22:$B$61,2,TRUE)</f>
        <v>#N/A</v>
      </c>
      <c r="U737" s="30" t="e">
        <f>VLOOKUP('GEOMETRIC INPUTS'!D737,'Pressure Calculations'!$C$22:$D$61,2,TRUE)</f>
        <v>#N/A</v>
      </c>
      <c r="V737" t="e">
        <f>T737*'GEOMETRIC INPUTS'!S737</f>
        <v>#N/A</v>
      </c>
      <c r="W737" s="27" t="e">
        <f>U737*'GEOMETRIC INPUTS'!R737</f>
        <v>#N/A</v>
      </c>
      <c r="X737" s="27" t="e">
        <f t="shared" si="169"/>
        <v>#N/A</v>
      </c>
      <c r="Y737" s="27" t="e">
        <f t="shared" si="170"/>
        <v>#N/A</v>
      </c>
      <c r="Z737" s="27" t="e">
        <f t="shared" si="171"/>
        <v>#DIV/0!</v>
      </c>
      <c r="AA737" s="27" t="e">
        <f t="shared" si="172"/>
        <v>#DIV/0!</v>
      </c>
      <c r="AB737" s="27" t="e">
        <f t="shared" si="173"/>
        <v>#DIV/0!</v>
      </c>
      <c r="AC737" t="e">
        <f t="shared" si="174"/>
        <v>#N/A</v>
      </c>
      <c r="AD737" s="28">
        <f>'GT Data'!D739</f>
        <v>0</v>
      </c>
      <c r="AE737" t="e">
        <f t="shared" si="175"/>
        <v>#N/A</v>
      </c>
      <c r="AF737" t="e">
        <f t="shared" si="176"/>
        <v>#N/A</v>
      </c>
      <c r="AG737" s="25" t="e">
        <f t="shared" si="177"/>
        <v>#DIV/0!</v>
      </c>
      <c r="AH737" s="25">
        <v>0</v>
      </c>
      <c r="AI737" s="25">
        <v>0</v>
      </c>
      <c r="AJ737" s="25" t="e">
        <f t="shared" si="178"/>
        <v>#N/A</v>
      </c>
      <c r="AK737" s="28">
        <f>'GT Data'!N739</f>
        <v>0</v>
      </c>
      <c r="AL737" s="25" t="e">
        <f t="shared" si="179"/>
        <v>#DIV/0!</v>
      </c>
      <c r="AM737" s="25" t="e">
        <f t="shared" si="180"/>
        <v>#DIV/0!</v>
      </c>
      <c r="AN737" s="25" t="e">
        <f t="shared" si="181"/>
        <v>#DIV/0!</v>
      </c>
      <c r="AO737" s="25">
        <v>0</v>
      </c>
      <c r="AP737" s="25">
        <v>0</v>
      </c>
      <c r="AQ737" s="25">
        <v>0</v>
      </c>
    </row>
    <row r="738" spans="1:43" x14ac:dyDescent="0.3">
      <c r="A738">
        <f>'Calculated Tab Properties'!A738</f>
        <v>0</v>
      </c>
      <c r="B738">
        <f>'Calculated Tab Properties'!B738</f>
        <v>0</v>
      </c>
      <c r="C738">
        <f>'Calculated Tab Properties'!C738</f>
        <v>0</v>
      </c>
      <c r="D738">
        <f>'Calculated Tab Properties'!D738</f>
        <v>0</v>
      </c>
      <c r="E738">
        <f>'Calculated Tab Properties'!E738</f>
        <v>0</v>
      </c>
      <c r="F738">
        <f>'Calculated Tab Properties'!F738</f>
        <v>0</v>
      </c>
      <c r="G738">
        <f>'Calculated Tab Properties'!G738</f>
        <v>0</v>
      </c>
      <c r="H738">
        <f>'Calculated Tab Properties'!H738</f>
        <v>0</v>
      </c>
      <c r="I738">
        <f>'Calculated Tab Properties'!I738</f>
        <v>0</v>
      </c>
      <c r="J738" s="20" t="e">
        <f>'Calculated Tab Properties'!J738</f>
        <v>#DIV/0!</v>
      </c>
      <c r="K738">
        <v>0</v>
      </c>
      <c r="L738">
        <v>0</v>
      </c>
      <c r="M738">
        <v>0</v>
      </c>
      <c r="N738">
        <v>0</v>
      </c>
      <c r="O738" s="27">
        <v>0</v>
      </c>
      <c r="P738" s="27">
        <v>0</v>
      </c>
      <c r="Q738">
        <v>0</v>
      </c>
      <c r="R738" t="e">
        <f>'Calculated Tab Properties'!R738</f>
        <v>#DIV/0!</v>
      </c>
      <c r="T738" s="30" t="e">
        <f>VLOOKUP('GEOMETRIC INPUTS'!D738,'Pressure Calculations'!$A$22:$B$61,2,TRUE)</f>
        <v>#N/A</v>
      </c>
      <c r="U738" s="30" t="e">
        <f>VLOOKUP('GEOMETRIC INPUTS'!D738,'Pressure Calculations'!$C$22:$D$61,2,TRUE)</f>
        <v>#N/A</v>
      </c>
      <c r="V738" t="e">
        <f>T738*'GEOMETRIC INPUTS'!S738</f>
        <v>#N/A</v>
      </c>
      <c r="W738" s="27" t="e">
        <f>U738*'GEOMETRIC INPUTS'!R738</f>
        <v>#N/A</v>
      </c>
      <c r="X738" s="27" t="e">
        <f t="shared" si="169"/>
        <v>#N/A</v>
      </c>
      <c r="Y738" s="27" t="e">
        <f t="shared" si="170"/>
        <v>#N/A</v>
      </c>
      <c r="Z738" s="27" t="e">
        <f t="shared" si="171"/>
        <v>#DIV/0!</v>
      </c>
      <c r="AA738" s="27" t="e">
        <f t="shared" si="172"/>
        <v>#DIV/0!</v>
      </c>
      <c r="AB738" s="27" t="e">
        <f t="shared" si="173"/>
        <v>#DIV/0!</v>
      </c>
      <c r="AC738" t="e">
        <f t="shared" si="174"/>
        <v>#N/A</v>
      </c>
      <c r="AD738" s="28">
        <f>'GT Data'!D740</f>
        <v>0</v>
      </c>
      <c r="AE738" t="e">
        <f t="shared" si="175"/>
        <v>#N/A</v>
      </c>
      <c r="AF738" t="e">
        <f t="shared" si="176"/>
        <v>#N/A</v>
      </c>
      <c r="AG738" s="25" t="e">
        <f t="shared" si="177"/>
        <v>#DIV/0!</v>
      </c>
      <c r="AH738" s="25">
        <v>0</v>
      </c>
      <c r="AI738" s="25">
        <v>0</v>
      </c>
      <c r="AJ738" s="25" t="e">
        <f t="shared" si="178"/>
        <v>#N/A</v>
      </c>
      <c r="AK738" s="28">
        <f>'GT Data'!N740</f>
        <v>0</v>
      </c>
      <c r="AL738" s="25" t="e">
        <f t="shared" si="179"/>
        <v>#DIV/0!</v>
      </c>
      <c r="AM738" s="25" t="e">
        <f t="shared" si="180"/>
        <v>#DIV/0!</v>
      </c>
      <c r="AN738" s="25" t="e">
        <f t="shared" si="181"/>
        <v>#DIV/0!</v>
      </c>
      <c r="AO738" s="25">
        <v>0</v>
      </c>
      <c r="AP738" s="25">
        <v>0</v>
      </c>
      <c r="AQ738" s="25">
        <v>0</v>
      </c>
    </row>
    <row r="739" spans="1:43" x14ac:dyDescent="0.3">
      <c r="A739">
        <f>'Calculated Tab Properties'!A739</f>
        <v>0</v>
      </c>
      <c r="B739">
        <f>'Calculated Tab Properties'!B739</f>
        <v>0</v>
      </c>
      <c r="C739">
        <f>'Calculated Tab Properties'!C739</f>
        <v>0</v>
      </c>
      <c r="D739">
        <f>'Calculated Tab Properties'!D739</f>
        <v>0</v>
      </c>
      <c r="E739">
        <f>'Calculated Tab Properties'!E739</f>
        <v>0</v>
      </c>
      <c r="F739">
        <f>'Calculated Tab Properties'!F739</f>
        <v>0</v>
      </c>
      <c r="G739">
        <f>'Calculated Tab Properties'!G739</f>
        <v>0</v>
      </c>
      <c r="H739">
        <f>'Calculated Tab Properties'!H739</f>
        <v>0</v>
      </c>
      <c r="I739">
        <f>'Calculated Tab Properties'!I739</f>
        <v>0</v>
      </c>
      <c r="J739" s="20" t="e">
        <f>'Calculated Tab Properties'!J739</f>
        <v>#DIV/0!</v>
      </c>
      <c r="K739">
        <v>0</v>
      </c>
      <c r="L739">
        <v>0</v>
      </c>
      <c r="M739">
        <v>0</v>
      </c>
      <c r="N739">
        <v>0</v>
      </c>
      <c r="O739" s="27">
        <v>0</v>
      </c>
      <c r="P739" s="27">
        <v>0</v>
      </c>
      <c r="Q739">
        <v>0</v>
      </c>
      <c r="R739" t="e">
        <f>'Calculated Tab Properties'!R739</f>
        <v>#DIV/0!</v>
      </c>
      <c r="T739" s="30" t="e">
        <f>VLOOKUP('GEOMETRIC INPUTS'!D739,'Pressure Calculations'!$A$22:$B$61,2,TRUE)</f>
        <v>#N/A</v>
      </c>
      <c r="U739" s="30" t="e">
        <f>VLOOKUP('GEOMETRIC INPUTS'!D739,'Pressure Calculations'!$C$22:$D$61,2,TRUE)</f>
        <v>#N/A</v>
      </c>
      <c r="V739" t="e">
        <f>T739*'GEOMETRIC INPUTS'!S739</f>
        <v>#N/A</v>
      </c>
      <c r="W739" s="27" t="e">
        <f>U739*'GEOMETRIC INPUTS'!R739</f>
        <v>#N/A</v>
      </c>
      <c r="X739" s="27" t="e">
        <f t="shared" si="169"/>
        <v>#N/A</v>
      </c>
      <c r="Y739" s="27" t="e">
        <f t="shared" si="170"/>
        <v>#N/A</v>
      </c>
      <c r="Z739" s="27" t="e">
        <f t="shared" si="171"/>
        <v>#DIV/0!</v>
      </c>
      <c r="AA739" s="27" t="e">
        <f t="shared" si="172"/>
        <v>#DIV/0!</v>
      </c>
      <c r="AB739" s="27" t="e">
        <f t="shared" si="173"/>
        <v>#DIV/0!</v>
      </c>
      <c r="AC739" t="e">
        <f t="shared" si="174"/>
        <v>#N/A</v>
      </c>
      <c r="AD739" s="28">
        <f>'GT Data'!D741</f>
        <v>0</v>
      </c>
      <c r="AE739" t="e">
        <f t="shared" si="175"/>
        <v>#N/A</v>
      </c>
      <c r="AF739" t="e">
        <f t="shared" si="176"/>
        <v>#N/A</v>
      </c>
      <c r="AG739" s="25" t="e">
        <f t="shared" si="177"/>
        <v>#DIV/0!</v>
      </c>
      <c r="AH739" s="25">
        <v>0</v>
      </c>
      <c r="AI739" s="25">
        <v>0</v>
      </c>
      <c r="AJ739" s="25" t="e">
        <f t="shared" si="178"/>
        <v>#N/A</v>
      </c>
      <c r="AK739" s="28">
        <f>'GT Data'!N741</f>
        <v>0</v>
      </c>
      <c r="AL739" s="25" t="e">
        <f t="shared" si="179"/>
        <v>#DIV/0!</v>
      </c>
      <c r="AM739" s="25" t="e">
        <f t="shared" si="180"/>
        <v>#DIV/0!</v>
      </c>
      <c r="AN739" s="25" t="e">
        <f t="shared" si="181"/>
        <v>#DIV/0!</v>
      </c>
      <c r="AO739" s="25">
        <v>0</v>
      </c>
      <c r="AP739" s="25">
        <v>0</v>
      </c>
      <c r="AQ739" s="25">
        <v>0</v>
      </c>
    </row>
    <row r="740" spans="1:43" x14ac:dyDescent="0.3">
      <c r="A740">
        <f>'Calculated Tab Properties'!A740</f>
        <v>0</v>
      </c>
      <c r="B740">
        <f>'Calculated Tab Properties'!B740</f>
        <v>0</v>
      </c>
      <c r="C740">
        <f>'Calculated Tab Properties'!C740</f>
        <v>0</v>
      </c>
      <c r="D740">
        <f>'Calculated Tab Properties'!D740</f>
        <v>0</v>
      </c>
      <c r="E740">
        <f>'Calculated Tab Properties'!E740</f>
        <v>0</v>
      </c>
      <c r="F740">
        <f>'Calculated Tab Properties'!F740</f>
        <v>0</v>
      </c>
      <c r="G740">
        <f>'Calculated Tab Properties'!G740</f>
        <v>0</v>
      </c>
      <c r="H740">
        <f>'Calculated Tab Properties'!H740</f>
        <v>0</v>
      </c>
      <c r="I740">
        <f>'Calculated Tab Properties'!I740</f>
        <v>0</v>
      </c>
      <c r="J740" s="20" t="e">
        <f>'Calculated Tab Properties'!J740</f>
        <v>#DIV/0!</v>
      </c>
      <c r="K740">
        <v>0</v>
      </c>
      <c r="L740">
        <v>0</v>
      </c>
      <c r="M740">
        <v>0</v>
      </c>
      <c r="N740">
        <v>0</v>
      </c>
      <c r="O740" s="27">
        <v>0</v>
      </c>
      <c r="P740" s="27">
        <v>0</v>
      </c>
      <c r="Q740">
        <v>0</v>
      </c>
      <c r="R740" t="e">
        <f>'Calculated Tab Properties'!R740</f>
        <v>#DIV/0!</v>
      </c>
      <c r="T740" s="30" t="e">
        <f>VLOOKUP('GEOMETRIC INPUTS'!D740,'Pressure Calculations'!$A$22:$B$61,2,TRUE)</f>
        <v>#N/A</v>
      </c>
      <c r="U740" s="30" t="e">
        <f>VLOOKUP('GEOMETRIC INPUTS'!D740,'Pressure Calculations'!$C$22:$D$61,2,TRUE)</f>
        <v>#N/A</v>
      </c>
      <c r="V740" t="e">
        <f>T740*'GEOMETRIC INPUTS'!S740</f>
        <v>#N/A</v>
      </c>
      <c r="W740" s="27" t="e">
        <f>U740*'GEOMETRIC INPUTS'!R740</f>
        <v>#N/A</v>
      </c>
      <c r="X740" s="27" t="e">
        <f t="shared" si="169"/>
        <v>#N/A</v>
      </c>
      <c r="Y740" s="27" t="e">
        <f t="shared" si="170"/>
        <v>#N/A</v>
      </c>
      <c r="Z740" s="27" t="e">
        <f t="shared" si="171"/>
        <v>#DIV/0!</v>
      </c>
      <c r="AA740" s="27" t="e">
        <f t="shared" si="172"/>
        <v>#DIV/0!</v>
      </c>
      <c r="AB740" s="27" t="e">
        <f t="shared" si="173"/>
        <v>#DIV/0!</v>
      </c>
      <c r="AC740" t="e">
        <f t="shared" si="174"/>
        <v>#N/A</v>
      </c>
      <c r="AD740" s="28">
        <f>'GT Data'!D742</f>
        <v>0</v>
      </c>
      <c r="AE740" t="e">
        <f t="shared" si="175"/>
        <v>#N/A</v>
      </c>
      <c r="AF740" t="e">
        <f t="shared" si="176"/>
        <v>#N/A</v>
      </c>
      <c r="AG740" s="25" t="e">
        <f t="shared" si="177"/>
        <v>#DIV/0!</v>
      </c>
      <c r="AH740" s="25">
        <v>0</v>
      </c>
      <c r="AI740" s="25">
        <v>0</v>
      </c>
      <c r="AJ740" s="25" t="e">
        <f t="shared" si="178"/>
        <v>#N/A</v>
      </c>
      <c r="AK740" s="28">
        <f>'GT Data'!N742</f>
        <v>0</v>
      </c>
      <c r="AL740" s="25" t="e">
        <f t="shared" si="179"/>
        <v>#DIV/0!</v>
      </c>
      <c r="AM740" s="25" t="e">
        <f t="shared" si="180"/>
        <v>#DIV/0!</v>
      </c>
      <c r="AN740" s="25" t="e">
        <f t="shared" si="181"/>
        <v>#DIV/0!</v>
      </c>
      <c r="AO740" s="25">
        <v>0</v>
      </c>
      <c r="AP740" s="25">
        <v>0</v>
      </c>
      <c r="AQ740" s="25">
        <v>0</v>
      </c>
    </row>
    <row r="741" spans="1:43" x14ac:dyDescent="0.3">
      <c r="A741">
        <f>'Calculated Tab Properties'!A741</f>
        <v>0</v>
      </c>
      <c r="B741">
        <f>'Calculated Tab Properties'!B741</f>
        <v>0</v>
      </c>
      <c r="C741">
        <f>'Calculated Tab Properties'!C741</f>
        <v>0</v>
      </c>
      <c r="D741">
        <f>'Calculated Tab Properties'!D741</f>
        <v>0</v>
      </c>
      <c r="E741">
        <f>'Calculated Tab Properties'!E741</f>
        <v>0</v>
      </c>
      <c r="F741">
        <f>'Calculated Tab Properties'!F741</f>
        <v>0</v>
      </c>
      <c r="G741">
        <f>'Calculated Tab Properties'!G741</f>
        <v>0</v>
      </c>
      <c r="H741">
        <f>'Calculated Tab Properties'!H741</f>
        <v>0</v>
      </c>
      <c r="I741">
        <f>'Calculated Tab Properties'!I741</f>
        <v>0</v>
      </c>
      <c r="J741" s="20" t="e">
        <f>'Calculated Tab Properties'!J741</f>
        <v>#DIV/0!</v>
      </c>
      <c r="K741">
        <v>0</v>
      </c>
      <c r="L741">
        <v>0</v>
      </c>
      <c r="M741">
        <v>0</v>
      </c>
      <c r="N741">
        <v>0</v>
      </c>
      <c r="O741" s="27">
        <v>0</v>
      </c>
      <c r="P741" s="27">
        <v>0</v>
      </c>
      <c r="Q741">
        <v>0</v>
      </c>
      <c r="R741" t="e">
        <f>'Calculated Tab Properties'!R741</f>
        <v>#DIV/0!</v>
      </c>
      <c r="T741" s="30" t="e">
        <f>VLOOKUP('GEOMETRIC INPUTS'!D741,'Pressure Calculations'!$A$22:$B$61,2,TRUE)</f>
        <v>#N/A</v>
      </c>
      <c r="U741" s="30" t="e">
        <f>VLOOKUP('GEOMETRIC INPUTS'!D741,'Pressure Calculations'!$C$22:$D$61,2,TRUE)</f>
        <v>#N/A</v>
      </c>
      <c r="V741" t="e">
        <f>T741*'GEOMETRIC INPUTS'!S741</f>
        <v>#N/A</v>
      </c>
      <c r="W741" s="27" t="e">
        <f>U741*'GEOMETRIC INPUTS'!R741</f>
        <v>#N/A</v>
      </c>
      <c r="X741" s="27" t="e">
        <f t="shared" si="169"/>
        <v>#N/A</v>
      </c>
      <c r="Y741" s="27" t="e">
        <f t="shared" si="170"/>
        <v>#N/A</v>
      </c>
      <c r="Z741" s="27" t="e">
        <f t="shared" si="171"/>
        <v>#DIV/0!</v>
      </c>
      <c r="AA741" s="27" t="e">
        <f t="shared" si="172"/>
        <v>#DIV/0!</v>
      </c>
      <c r="AB741" s="27" t="e">
        <f t="shared" si="173"/>
        <v>#DIV/0!</v>
      </c>
      <c r="AC741" t="e">
        <f t="shared" si="174"/>
        <v>#N/A</v>
      </c>
      <c r="AD741" s="28">
        <f>'GT Data'!D743</f>
        <v>0</v>
      </c>
      <c r="AE741" t="e">
        <f t="shared" si="175"/>
        <v>#N/A</v>
      </c>
      <c r="AF741" t="e">
        <f t="shared" si="176"/>
        <v>#N/A</v>
      </c>
      <c r="AG741" s="25" t="e">
        <f t="shared" si="177"/>
        <v>#DIV/0!</v>
      </c>
      <c r="AH741" s="25">
        <v>0</v>
      </c>
      <c r="AI741" s="25">
        <v>0</v>
      </c>
      <c r="AJ741" s="25" t="e">
        <f t="shared" si="178"/>
        <v>#N/A</v>
      </c>
      <c r="AK741" s="28">
        <f>'GT Data'!N743</f>
        <v>0</v>
      </c>
      <c r="AL741" s="25" t="e">
        <f t="shared" si="179"/>
        <v>#DIV/0!</v>
      </c>
      <c r="AM741" s="25" t="e">
        <f t="shared" si="180"/>
        <v>#DIV/0!</v>
      </c>
      <c r="AN741" s="25" t="e">
        <f t="shared" si="181"/>
        <v>#DIV/0!</v>
      </c>
      <c r="AO741" s="25">
        <v>0</v>
      </c>
      <c r="AP741" s="25">
        <v>0</v>
      </c>
      <c r="AQ741" s="25">
        <v>0</v>
      </c>
    </row>
    <row r="742" spans="1:43" x14ac:dyDescent="0.3">
      <c r="A742">
        <f>'Calculated Tab Properties'!A742</f>
        <v>0</v>
      </c>
      <c r="B742">
        <f>'Calculated Tab Properties'!B742</f>
        <v>0</v>
      </c>
      <c r="C742">
        <f>'Calculated Tab Properties'!C742</f>
        <v>0</v>
      </c>
      <c r="D742">
        <f>'Calculated Tab Properties'!D742</f>
        <v>0</v>
      </c>
      <c r="E742">
        <f>'Calculated Tab Properties'!E742</f>
        <v>0</v>
      </c>
      <c r="F742">
        <f>'Calculated Tab Properties'!F742</f>
        <v>0</v>
      </c>
      <c r="G742">
        <f>'Calculated Tab Properties'!G742</f>
        <v>0</v>
      </c>
      <c r="H742">
        <f>'Calculated Tab Properties'!H742</f>
        <v>0</v>
      </c>
      <c r="I742">
        <f>'Calculated Tab Properties'!I742</f>
        <v>0</v>
      </c>
      <c r="J742" s="20" t="e">
        <f>'Calculated Tab Properties'!J742</f>
        <v>#DIV/0!</v>
      </c>
      <c r="K742">
        <v>0</v>
      </c>
      <c r="L742">
        <v>0</v>
      </c>
      <c r="M742">
        <v>0</v>
      </c>
      <c r="N742">
        <v>0</v>
      </c>
      <c r="O742" s="27">
        <v>0</v>
      </c>
      <c r="P742" s="27">
        <v>0</v>
      </c>
      <c r="Q742">
        <v>0</v>
      </c>
      <c r="R742" t="e">
        <f>'Calculated Tab Properties'!R742</f>
        <v>#DIV/0!</v>
      </c>
      <c r="T742" s="30" t="e">
        <f>VLOOKUP('GEOMETRIC INPUTS'!D742,'Pressure Calculations'!$A$22:$B$61,2,TRUE)</f>
        <v>#N/A</v>
      </c>
      <c r="U742" s="30" t="e">
        <f>VLOOKUP('GEOMETRIC INPUTS'!D742,'Pressure Calculations'!$C$22:$D$61,2,TRUE)</f>
        <v>#N/A</v>
      </c>
      <c r="V742" t="e">
        <f>T742*'GEOMETRIC INPUTS'!S742</f>
        <v>#N/A</v>
      </c>
      <c r="W742" s="27" t="e">
        <f>U742*'GEOMETRIC INPUTS'!R742</f>
        <v>#N/A</v>
      </c>
      <c r="X742" s="27" t="e">
        <f t="shared" si="169"/>
        <v>#N/A</v>
      </c>
      <c r="Y742" s="27" t="e">
        <f t="shared" si="170"/>
        <v>#N/A</v>
      </c>
      <c r="Z742" s="27" t="e">
        <f t="shared" si="171"/>
        <v>#DIV/0!</v>
      </c>
      <c r="AA742" s="27" t="e">
        <f t="shared" si="172"/>
        <v>#DIV/0!</v>
      </c>
      <c r="AB742" s="27" t="e">
        <f t="shared" si="173"/>
        <v>#DIV/0!</v>
      </c>
      <c r="AC742" t="e">
        <f t="shared" si="174"/>
        <v>#N/A</v>
      </c>
      <c r="AD742" s="28">
        <f>'GT Data'!D744</f>
        <v>0</v>
      </c>
      <c r="AE742" t="e">
        <f t="shared" si="175"/>
        <v>#N/A</v>
      </c>
      <c r="AF742" t="e">
        <f t="shared" si="176"/>
        <v>#N/A</v>
      </c>
      <c r="AG742" s="25" t="e">
        <f t="shared" si="177"/>
        <v>#DIV/0!</v>
      </c>
      <c r="AH742" s="25">
        <v>0</v>
      </c>
      <c r="AI742" s="25">
        <v>0</v>
      </c>
      <c r="AJ742" s="25" t="e">
        <f t="shared" si="178"/>
        <v>#N/A</v>
      </c>
      <c r="AK742" s="28">
        <f>'GT Data'!N744</f>
        <v>0</v>
      </c>
      <c r="AL742" s="25" t="e">
        <f t="shared" si="179"/>
        <v>#DIV/0!</v>
      </c>
      <c r="AM742" s="25" t="e">
        <f t="shared" si="180"/>
        <v>#DIV/0!</v>
      </c>
      <c r="AN742" s="25" t="e">
        <f t="shared" si="181"/>
        <v>#DIV/0!</v>
      </c>
      <c r="AO742" s="25">
        <v>0</v>
      </c>
      <c r="AP742" s="25">
        <v>0</v>
      </c>
      <c r="AQ742" s="25">
        <v>0</v>
      </c>
    </row>
    <row r="743" spans="1:43" x14ac:dyDescent="0.3">
      <c r="A743">
        <f>'Calculated Tab Properties'!A743</f>
        <v>0</v>
      </c>
      <c r="B743">
        <f>'Calculated Tab Properties'!B743</f>
        <v>0</v>
      </c>
      <c r="C743">
        <f>'Calculated Tab Properties'!C743</f>
        <v>0</v>
      </c>
      <c r="D743">
        <f>'Calculated Tab Properties'!D743</f>
        <v>0</v>
      </c>
      <c r="E743">
        <f>'Calculated Tab Properties'!E743</f>
        <v>0</v>
      </c>
      <c r="F743">
        <f>'Calculated Tab Properties'!F743</f>
        <v>0</v>
      </c>
      <c r="G743">
        <f>'Calculated Tab Properties'!G743</f>
        <v>0</v>
      </c>
      <c r="H743">
        <f>'Calculated Tab Properties'!H743</f>
        <v>0</v>
      </c>
      <c r="I743">
        <f>'Calculated Tab Properties'!I743</f>
        <v>0</v>
      </c>
      <c r="J743" s="20" t="e">
        <f>'Calculated Tab Properties'!J743</f>
        <v>#DIV/0!</v>
      </c>
      <c r="K743">
        <v>0</v>
      </c>
      <c r="L743">
        <v>0</v>
      </c>
      <c r="M743">
        <v>0</v>
      </c>
      <c r="N743">
        <v>0</v>
      </c>
      <c r="O743" s="27">
        <v>0</v>
      </c>
      <c r="P743" s="27">
        <v>0</v>
      </c>
      <c r="Q743">
        <v>0</v>
      </c>
      <c r="R743" t="e">
        <f>'Calculated Tab Properties'!R743</f>
        <v>#DIV/0!</v>
      </c>
      <c r="T743" s="30" t="e">
        <f>VLOOKUP('GEOMETRIC INPUTS'!D743,'Pressure Calculations'!$A$22:$B$61,2,TRUE)</f>
        <v>#N/A</v>
      </c>
      <c r="U743" s="30" t="e">
        <f>VLOOKUP('GEOMETRIC INPUTS'!D743,'Pressure Calculations'!$C$22:$D$61,2,TRUE)</f>
        <v>#N/A</v>
      </c>
      <c r="V743" t="e">
        <f>T743*'GEOMETRIC INPUTS'!S743</f>
        <v>#N/A</v>
      </c>
      <c r="W743" s="27" t="e">
        <f>U743*'GEOMETRIC INPUTS'!R743</f>
        <v>#N/A</v>
      </c>
      <c r="X743" s="27" t="e">
        <f t="shared" si="169"/>
        <v>#N/A</v>
      </c>
      <c r="Y743" s="27" t="e">
        <f t="shared" si="170"/>
        <v>#N/A</v>
      </c>
      <c r="Z743" s="27" t="e">
        <f t="shared" si="171"/>
        <v>#DIV/0!</v>
      </c>
      <c r="AA743" s="27" t="e">
        <f t="shared" si="172"/>
        <v>#DIV/0!</v>
      </c>
      <c r="AB743" s="27" t="e">
        <f t="shared" si="173"/>
        <v>#DIV/0!</v>
      </c>
      <c r="AC743" t="e">
        <f t="shared" si="174"/>
        <v>#N/A</v>
      </c>
      <c r="AD743" s="28">
        <f>'GT Data'!D745</f>
        <v>0</v>
      </c>
      <c r="AE743" t="e">
        <f t="shared" si="175"/>
        <v>#N/A</v>
      </c>
      <c r="AF743" t="e">
        <f t="shared" si="176"/>
        <v>#N/A</v>
      </c>
      <c r="AG743" s="25" t="e">
        <f t="shared" si="177"/>
        <v>#DIV/0!</v>
      </c>
      <c r="AH743" s="25">
        <v>0</v>
      </c>
      <c r="AI743" s="25">
        <v>0</v>
      </c>
      <c r="AJ743" s="25" t="e">
        <f t="shared" si="178"/>
        <v>#N/A</v>
      </c>
      <c r="AK743" s="28">
        <f>'GT Data'!N745</f>
        <v>0</v>
      </c>
      <c r="AL743" s="25" t="e">
        <f t="shared" si="179"/>
        <v>#DIV/0!</v>
      </c>
      <c r="AM743" s="25" t="e">
        <f t="shared" si="180"/>
        <v>#DIV/0!</v>
      </c>
      <c r="AN743" s="25" t="e">
        <f t="shared" si="181"/>
        <v>#DIV/0!</v>
      </c>
      <c r="AO743" s="25">
        <v>0</v>
      </c>
      <c r="AP743" s="25">
        <v>0</v>
      </c>
      <c r="AQ743" s="25">
        <v>0</v>
      </c>
    </row>
    <row r="744" spans="1:43" x14ac:dyDescent="0.3">
      <c r="A744">
        <f>'Calculated Tab Properties'!A744</f>
        <v>0</v>
      </c>
      <c r="B744">
        <f>'Calculated Tab Properties'!B744</f>
        <v>0</v>
      </c>
      <c r="C744">
        <f>'Calculated Tab Properties'!C744</f>
        <v>0</v>
      </c>
      <c r="D744">
        <f>'Calculated Tab Properties'!D744</f>
        <v>0</v>
      </c>
      <c r="E744">
        <f>'Calculated Tab Properties'!E744</f>
        <v>0</v>
      </c>
      <c r="F744">
        <f>'Calculated Tab Properties'!F744</f>
        <v>0</v>
      </c>
      <c r="G744">
        <f>'Calculated Tab Properties'!G744</f>
        <v>0</v>
      </c>
      <c r="H744">
        <f>'Calculated Tab Properties'!H744</f>
        <v>0</v>
      </c>
      <c r="I744">
        <f>'Calculated Tab Properties'!I744</f>
        <v>0</v>
      </c>
      <c r="J744" s="20" t="e">
        <f>'Calculated Tab Properties'!J744</f>
        <v>#DIV/0!</v>
      </c>
      <c r="K744">
        <v>0</v>
      </c>
      <c r="L744">
        <v>0</v>
      </c>
      <c r="M744">
        <v>0</v>
      </c>
      <c r="N744">
        <v>0</v>
      </c>
      <c r="O744" s="27">
        <v>0</v>
      </c>
      <c r="P744" s="27">
        <v>0</v>
      </c>
      <c r="Q744">
        <v>0</v>
      </c>
      <c r="R744" t="e">
        <f>'Calculated Tab Properties'!R744</f>
        <v>#DIV/0!</v>
      </c>
      <c r="T744" s="30" t="e">
        <f>VLOOKUP('GEOMETRIC INPUTS'!D744,'Pressure Calculations'!$A$22:$B$61,2,TRUE)</f>
        <v>#N/A</v>
      </c>
      <c r="U744" s="30" t="e">
        <f>VLOOKUP('GEOMETRIC INPUTS'!D744,'Pressure Calculations'!$C$22:$D$61,2,TRUE)</f>
        <v>#N/A</v>
      </c>
      <c r="V744" t="e">
        <f>T744*'GEOMETRIC INPUTS'!S744</f>
        <v>#N/A</v>
      </c>
      <c r="W744" s="27" t="e">
        <f>U744*'GEOMETRIC INPUTS'!R744</f>
        <v>#N/A</v>
      </c>
      <c r="X744" s="27" t="e">
        <f t="shared" si="169"/>
        <v>#N/A</v>
      </c>
      <c r="Y744" s="27" t="e">
        <f t="shared" si="170"/>
        <v>#N/A</v>
      </c>
      <c r="Z744" s="27" t="e">
        <f t="shared" si="171"/>
        <v>#DIV/0!</v>
      </c>
      <c r="AA744" s="27" t="e">
        <f t="shared" si="172"/>
        <v>#DIV/0!</v>
      </c>
      <c r="AB744" s="27" t="e">
        <f t="shared" si="173"/>
        <v>#DIV/0!</v>
      </c>
      <c r="AC744" t="e">
        <f t="shared" si="174"/>
        <v>#N/A</v>
      </c>
      <c r="AD744" s="28">
        <f>'GT Data'!D746</f>
        <v>0</v>
      </c>
      <c r="AE744" t="e">
        <f t="shared" si="175"/>
        <v>#N/A</v>
      </c>
      <c r="AF744" t="e">
        <f t="shared" si="176"/>
        <v>#N/A</v>
      </c>
      <c r="AG744" s="25" t="e">
        <f t="shared" si="177"/>
        <v>#DIV/0!</v>
      </c>
      <c r="AH744" s="25">
        <v>0</v>
      </c>
      <c r="AI744" s="25">
        <v>0</v>
      </c>
      <c r="AJ744" s="25" t="e">
        <f t="shared" si="178"/>
        <v>#N/A</v>
      </c>
      <c r="AK744" s="28">
        <f>'GT Data'!N746</f>
        <v>0</v>
      </c>
      <c r="AL744" s="25" t="e">
        <f t="shared" si="179"/>
        <v>#DIV/0!</v>
      </c>
      <c r="AM744" s="25" t="e">
        <f t="shared" si="180"/>
        <v>#DIV/0!</v>
      </c>
      <c r="AN744" s="25" t="e">
        <f t="shared" si="181"/>
        <v>#DIV/0!</v>
      </c>
      <c r="AO744" s="25">
        <v>0</v>
      </c>
      <c r="AP744" s="25">
        <v>0</v>
      </c>
      <c r="AQ744" s="25">
        <v>0</v>
      </c>
    </row>
    <row r="745" spans="1:43" x14ac:dyDescent="0.3">
      <c r="A745">
        <f>'Calculated Tab Properties'!A745</f>
        <v>0</v>
      </c>
      <c r="B745">
        <f>'Calculated Tab Properties'!B745</f>
        <v>0</v>
      </c>
      <c r="C745">
        <f>'Calculated Tab Properties'!C745</f>
        <v>0</v>
      </c>
      <c r="D745">
        <f>'Calculated Tab Properties'!D745</f>
        <v>0</v>
      </c>
      <c r="E745">
        <f>'Calculated Tab Properties'!E745</f>
        <v>0</v>
      </c>
      <c r="F745">
        <f>'Calculated Tab Properties'!F745</f>
        <v>0</v>
      </c>
      <c r="G745">
        <f>'Calculated Tab Properties'!G745</f>
        <v>0</v>
      </c>
      <c r="H745">
        <f>'Calculated Tab Properties'!H745</f>
        <v>0</v>
      </c>
      <c r="I745">
        <f>'Calculated Tab Properties'!I745</f>
        <v>0</v>
      </c>
      <c r="J745" s="20" t="e">
        <f>'Calculated Tab Properties'!J745</f>
        <v>#DIV/0!</v>
      </c>
      <c r="K745">
        <v>0</v>
      </c>
      <c r="L745">
        <v>0</v>
      </c>
      <c r="M745">
        <v>0</v>
      </c>
      <c r="N745">
        <v>0</v>
      </c>
      <c r="O745" s="27">
        <v>0</v>
      </c>
      <c r="P745" s="27">
        <v>0</v>
      </c>
      <c r="Q745">
        <v>0</v>
      </c>
      <c r="R745" t="e">
        <f>'Calculated Tab Properties'!R745</f>
        <v>#DIV/0!</v>
      </c>
      <c r="T745" s="30" t="e">
        <f>VLOOKUP('GEOMETRIC INPUTS'!D745,'Pressure Calculations'!$A$22:$B$61,2,TRUE)</f>
        <v>#N/A</v>
      </c>
      <c r="U745" s="30" t="e">
        <f>VLOOKUP('GEOMETRIC INPUTS'!D745,'Pressure Calculations'!$C$22:$D$61,2,TRUE)</f>
        <v>#N/A</v>
      </c>
      <c r="V745" t="e">
        <f>T745*'GEOMETRIC INPUTS'!S745</f>
        <v>#N/A</v>
      </c>
      <c r="W745" s="27" t="e">
        <f>U745*'GEOMETRIC INPUTS'!R745</f>
        <v>#N/A</v>
      </c>
      <c r="X745" s="27" t="e">
        <f t="shared" si="169"/>
        <v>#N/A</v>
      </c>
      <c r="Y745" s="27" t="e">
        <f t="shared" si="170"/>
        <v>#N/A</v>
      </c>
      <c r="Z745" s="27" t="e">
        <f t="shared" si="171"/>
        <v>#DIV/0!</v>
      </c>
      <c r="AA745" s="27" t="e">
        <f t="shared" si="172"/>
        <v>#DIV/0!</v>
      </c>
      <c r="AB745" s="27" t="e">
        <f t="shared" si="173"/>
        <v>#DIV/0!</v>
      </c>
      <c r="AC745" t="e">
        <f t="shared" si="174"/>
        <v>#N/A</v>
      </c>
      <c r="AD745" s="28">
        <f>'GT Data'!D747</f>
        <v>0</v>
      </c>
      <c r="AE745" t="e">
        <f t="shared" si="175"/>
        <v>#N/A</v>
      </c>
      <c r="AF745" t="e">
        <f t="shared" si="176"/>
        <v>#N/A</v>
      </c>
      <c r="AG745" s="25" t="e">
        <f t="shared" si="177"/>
        <v>#DIV/0!</v>
      </c>
      <c r="AH745" s="25">
        <v>0</v>
      </c>
      <c r="AI745" s="25">
        <v>0</v>
      </c>
      <c r="AJ745" s="25" t="e">
        <f t="shared" si="178"/>
        <v>#N/A</v>
      </c>
      <c r="AK745" s="28">
        <f>'GT Data'!N747</f>
        <v>0</v>
      </c>
      <c r="AL745" s="25" t="e">
        <f t="shared" si="179"/>
        <v>#DIV/0!</v>
      </c>
      <c r="AM745" s="25" t="e">
        <f t="shared" si="180"/>
        <v>#DIV/0!</v>
      </c>
      <c r="AN745" s="25" t="e">
        <f t="shared" si="181"/>
        <v>#DIV/0!</v>
      </c>
      <c r="AO745" s="25">
        <v>0</v>
      </c>
      <c r="AP745" s="25">
        <v>0</v>
      </c>
      <c r="AQ745" s="25">
        <v>0</v>
      </c>
    </row>
    <row r="746" spans="1:43" x14ac:dyDescent="0.3">
      <c r="A746">
        <f>'Calculated Tab Properties'!A746</f>
        <v>0</v>
      </c>
      <c r="B746">
        <f>'Calculated Tab Properties'!B746</f>
        <v>0</v>
      </c>
      <c r="C746">
        <f>'Calculated Tab Properties'!C746</f>
        <v>0</v>
      </c>
      <c r="D746">
        <f>'Calculated Tab Properties'!D746</f>
        <v>0</v>
      </c>
      <c r="E746">
        <f>'Calculated Tab Properties'!E746</f>
        <v>0</v>
      </c>
      <c r="F746">
        <f>'Calculated Tab Properties'!F746</f>
        <v>0</v>
      </c>
      <c r="G746">
        <f>'Calculated Tab Properties'!G746</f>
        <v>0</v>
      </c>
      <c r="H746">
        <f>'Calculated Tab Properties'!H746</f>
        <v>0</v>
      </c>
      <c r="I746">
        <f>'Calculated Tab Properties'!I746</f>
        <v>0</v>
      </c>
      <c r="J746" s="20" t="e">
        <f>'Calculated Tab Properties'!J746</f>
        <v>#DIV/0!</v>
      </c>
      <c r="K746">
        <v>0</v>
      </c>
      <c r="L746">
        <v>0</v>
      </c>
      <c r="M746">
        <v>0</v>
      </c>
      <c r="N746">
        <v>0</v>
      </c>
      <c r="O746" s="27">
        <v>0</v>
      </c>
      <c r="P746" s="27">
        <v>0</v>
      </c>
      <c r="Q746">
        <v>0</v>
      </c>
      <c r="R746" t="e">
        <f>'Calculated Tab Properties'!R746</f>
        <v>#DIV/0!</v>
      </c>
      <c r="T746" s="30" t="e">
        <f>VLOOKUP('GEOMETRIC INPUTS'!D746,'Pressure Calculations'!$A$22:$B$61,2,TRUE)</f>
        <v>#N/A</v>
      </c>
      <c r="U746" s="30" t="e">
        <f>VLOOKUP('GEOMETRIC INPUTS'!D746,'Pressure Calculations'!$C$22:$D$61,2,TRUE)</f>
        <v>#N/A</v>
      </c>
      <c r="V746" t="e">
        <f>T746*'GEOMETRIC INPUTS'!S746</f>
        <v>#N/A</v>
      </c>
      <c r="W746" s="27" t="e">
        <f>U746*'GEOMETRIC INPUTS'!R746</f>
        <v>#N/A</v>
      </c>
      <c r="X746" s="27" t="e">
        <f t="shared" si="169"/>
        <v>#N/A</v>
      </c>
      <c r="Y746" s="27" t="e">
        <f t="shared" si="170"/>
        <v>#N/A</v>
      </c>
      <c r="Z746" s="27" t="e">
        <f t="shared" si="171"/>
        <v>#DIV/0!</v>
      </c>
      <c r="AA746" s="27" t="e">
        <f t="shared" si="172"/>
        <v>#DIV/0!</v>
      </c>
      <c r="AB746" s="27" t="e">
        <f t="shared" si="173"/>
        <v>#DIV/0!</v>
      </c>
      <c r="AC746" t="e">
        <f t="shared" si="174"/>
        <v>#N/A</v>
      </c>
      <c r="AD746" s="28">
        <f>'GT Data'!D748</f>
        <v>0</v>
      </c>
      <c r="AE746" t="e">
        <f t="shared" si="175"/>
        <v>#N/A</v>
      </c>
      <c r="AF746" t="e">
        <f t="shared" si="176"/>
        <v>#N/A</v>
      </c>
      <c r="AG746" s="25" t="e">
        <f t="shared" si="177"/>
        <v>#DIV/0!</v>
      </c>
      <c r="AH746" s="25">
        <v>0</v>
      </c>
      <c r="AI746" s="25">
        <v>0</v>
      </c>
      <c r="AJ746" s="25" t="e">
        <f t="shared" si="178"/>
        <v>#N/A</v>
      </c>
      <c r="AK746" s="28">
        <f>'GT Data'!N748</f>
        <v>0</v>
      </c>
      <c r="AL746" s="25" t="e">
        <f t="shared" si="179"/>
        <v>#DIV/0!</v>
      </c>
      <c r="AM746" s="25" t="e">
        <f t="shared" si="180"/>
        <v>#DIV/0!</v>
      </c>
      <c r="AN746" s="25" t="e">
        <f t="shared" si="181"/>
        <v>#DIV/0!</v>
      </c>
      <c r="AO746" s="25">
        <v>0</v>
      </c>
      <c r="AP746" s="25">
        <v>0</v>
      </c>
      <c r="AQ746" s="25">
        <v>0</v>
      </c>
    </row>
    <row r="747" spans="1:43" x14ac:dyDescent="0.3">
      <c r="A747">
        <f>'Calculated Tab Properties'!A747</f>
        <v>0</v>
      </c>
      <c r="B747">
        <f>'Calculated Tab Properties'!B747</f>
        <v>0</v>
      </c>
      <c r="C747">
        <f>'Calculated Tab Properties'!C747</f>
        <v>0</v>
      </c>
      <c r="D747">
        <f>'Calculated Tab Properties'!D747</f>
        <v>0</v>
      </c>
      <c r="E747">
        <f>'Calculated Tab Properties'!E747</f>
        <v>0</v>
      </c>
      <c r="F747">
        <f>'Calculated Tab Properties'!F747</f>
        <v>0</v>
      </c>
      <c r="G747">
        <f>'Calculated Tab Properties'!G747</f>
        <v>0</v>
      </c>
      <c r="H747">
        <f>'Calculated Tab Properties'!H747</f>
        <v>0</v>
      </c>
      <c r="I747">
        <f>'Calculated Tab Properties'!I747</f>
        <v>0</v>
      </c>
      <c r="J747" s="20" t="e">
        <f>'Calculated Tab Properties'!J747</f>
        <v>#DIV/0!</v>
      </c>
      <c r="K747">
        <v>0</v>
      </c>
      <c r="L747">
        <v>0</v>
      </c>
      <c r="M747">
        <v>0</v>
      </c>
      <c r="N747">
        <v>0</v>
      </c>
      <c r="O747" s="27">
        <v>0</v>
      </c>
      <c r="P747" s="27">
        <v>0</v>
      </c>
      <c r="Q747">
        <v>0</v>
      </c>
      <c r="R747" t="e">
        <f>'Calculated Tab Properties'!R747</f>
        <v>#DIV/0!</v>
      </c>
      <c r="T747" s="30" t="e">
        <f>VLOOKUP('GEOMETRIC INPUTS'!D747,'Pressure Calculations'!$A$22:$B$61,2,TRUE)</f>
        <v>#N/A</v>
      </c>
      <c r="U747" s="30" t="e">
        <f>VLOOKUP('GEOMETRIC INPUTS'!D747,'Pressure Calculations'!$C$22:$D$61,2,TRUE)</f>
        <v>#N/A</v>
      </c>
      <c r="V747" t="e">
        <f>T747*'GEOMETRIC INPUTS'!S747</f>
        <v>#N/A</v>
      </c>
      <c r="W747" s="27" t="e">
        <f>U747*'GEOMETRIC INPUTS'!R747</f>
        <v>#N/A</v>
      </c>
      <c r="X747" s="27" t="e">
        <f t="shared" si="169"/>
        <v>#N/A</v>
      </c>
      <c r="Y747" s="27" t="e">
        <f t="shared" si="170"/>
        <v>#N/A</v>
      </c>
      <c r="Z747" s="27" t="e">
        <f t="shared" si="171"/>
        <v>#DIV/0!</v>
      </c>
      <c r="AA747" s="27" t="e">
        <f t="shared" si="172"/>
        <v>#DIV/0!</v>
      </c>
      <c r="AB747" s="27" t="e">
        <f t="shared" si="173"/>
        <v>#DIV/0!</v>
      </c>
      <c r="AC747" t="e">
        <f t="shared" si="174"/>
        <v>#N/A</v>
      </c>
      <c r="AD747" s="28">
        <f>'GT Data'!D749</f>
        <v>0</v>
      </c>
      <c r="AE747" t="e">
        <f t="shared" si="175"/>
        <v>#N/A</v>
      </c>
      <c r="AF747" t="e">
        <f t="shared" si="176"/>
        <v>#N/A</v>
      </c>
      <c r="AG747" s="25" t="e">
        <f t="shared" si="177"/>
        <v>#DIV/0!</v>
      </c>
      <c r="AH747" s="25">
        <v>0</v>
      </c>
      <c r="AI747" s="25">
        <v>0</v>
      </c>
      <c r="AJ747" s="25" t="e">
        <f t="shared" si="178"/>
        <v>#N/A</v>
      </c>
      <c r="AK747" s="28">
        <f>'GT Data'!N749</f>
        <v>0</v>
      </c>
      <c r="AL747" s="25" t="e">
        <f t="shared" si="179"/>
        <v>#DIV/0!</v>
      </c>
      <c r="AM747" s="25" t="e">
        <f t="shared" si="180"/>
        <v>#DIV/0!</v>
      </c>
      <c r="AN747" s="25" t="e">
        <f t="shared" si="181"/>
        <v>#DIV/0!</v>
      </c>
      <c r="AO747" s="25">
        <v>0</v>
      </c>
      <c r="AP747" s="25">
        <v>0</v>
      </c>
      <c r="AQ747" s="25">
        <v>0</v>
      </c>
    </row>
    <row r="748" spans="1:43" x14ac:dyDescent="0.3">
      <c r="A748">
        <f>'Calculated Tab Properties'!A748</f>
        <v>0</v>
      </c>
      <c r="B748">
        <f>'Calculated Tab Properties'!B748</f>
        <v>0</v>
      </c>
      <c r="C748">
        <f>'Calculated Tab Properties'!C748</f>
        <v>0</v>
      </c>
      <c r="D748">
        <f>'Calculated Tab Properties'!D748</f>
        <v>0</v>
      </c>
      <c r="E748">
        <f>'Calculated Tab Properties'!E748</f>
        <v>0</v>
      </c>
      <c r="F748">
        <f>'Calculated Tab Properties'!F748</f>
        <v>0</v>
      </c>
      <c r="G748">
        <f>'Calculated Tab Properties'!G748</f>
        <v>0</v>
      </c>
      <c r="H748">
        <f>'Calculated Tab Properties'!H748</f>
        <v>0</v>
      </c>
      <c r="I748">
        <f>'Calculated Tab Properties'!I748</f>
        <v>0</v>
      </c>
      <c r="J748" s="20" t="e">
        <f>'Calculated Tab Properties'!J748</f>
        <v>#DIV/0!</v>
      </c>
      <c r="K748">
        <v>0</v>
      </c>
      <c r="L748">
        <v>0</v>
      </c>
      <c r="M748">
        <v>0</v>
      </c>
      <c r="N748">
        <v>0</v>
      </c>
      <c r="O748" s="27">
        <v>0</v>
      </c>
      <c r="P748" s="27">
        <v>0</v>
      </c>
      <c r="Q748">
        <v>0</v>
      </c>
      <c r="R748" t="e">
        <f>'Calculated Tab Properties'!R748</f>
        <v>#DIV/0!</v>
      </c>
      <c r="T748" s="30" t="e">
        <f>VLOOKUP('GEOMETRIC INPUTS'!D748,'Pressure Calculations'!$A$22:$B$61,2,TRUE)</f>
        <v>#N/A</v>
      </c>
      <c r="U748" s="30" t="e">
        <f>VLOOKUP('GEOMETRIC INPUTS'!D748,'Pressure Calculations'!$C$22:$D$61,2,TRUE)</f>
        <v>#N/A</v>
      </c>
      <c r="V748" t="e">
        <f>T748*'GEOMETRIC INPUTS'!S748</f>
        <v>#N/A</v>
      </c>
      <c r="W748" s="27" t="e">
        <f>U748*'GEOMETRIC INPUTS'!R748</f>
        <v>#N/A</v>
      </c>
      <c r="X748" s="27" t="e">
        <f t="shared" si="169"/>
        <v>#N/A</v>
      </c>
      <c r="Y748" s="27" t="e">
        <f t="shared" si="170"/>
        <v>#N/A</v>
      </c>
      <c r="Z748" s="27" t="e">
        <f t="shared" si="171"/>
        <v>#DIV/0!</v>
      </c>
      <c r="AA748" s="27" t="e">
        <f t="shared" si="172"/>
        <v>#DIV/0!</v>
      </c>
      <c r="AB748" s="27" t="e">
        <f t="shared" si="173"/>
        <v>#DIV/0!</v>
      </c>
      <c r="AC748" t="e">
        <f t="shared" si="174"/>
        <v>#N/A</v>
      </c>
      <c r="AD748" s="28">
        <f>'GT Data'!D750</f>
        <v>0</v>
      </c>
      <c r="AE748" t="e">
        <f t="shared" si="175"/>
        <v>#N/A</v>
      </c>
      <c r="AF748" t="e">
        <f t="shared" si="176"/>
        <v>#N/A</v>
      </c>
      <c r="AG748" s="25" t="e">
        <f t="shared" si="177"/>
        <v>#DIV/0!</v>
      </c>
      <c r="AH748" s="25">
        <v>0</v>
      </c>
      <c r="AI748" s="25">
        <v>0</v>
      </c>
      <c r="AJ748" s="25" t="e">
        <f t="shared" si="178"/>
        <v>#N/A</v>
      </c>
      <c r="AK748" s="28">
        <f>'GT Data'!N750</f>
        <v>0</v>
      </c>
      <c r="AL748" s="25" t="e">
        <f t="shared" si="179"/>
        <v>#DIV/0!</v>
      </c>
      <c r="AM748" s="25" t="e">
        <f t="shared" si="180"/>
        <v>#DIV/0!</v>
      </c>
      <c r="AN748" s="25" t="e">
        <f t="shared" si="181"/>
        <v>#DIV/0!</v>
      </c>
      <c r="AO748" s="25">
        <v>0</v>
      </c>
      <c r="AP748" s="25">
        <v>0</v>
      </c>
      <c r="AQ748" s="25">
        <v>0</v>
      </c>
    </row>
    <row r="749" spans="1:43" x14ac:dyDescent="0.3">
      <c r="A749">
        <f>'Calculated Tab Properties'!A749</f>
        <v>0</v>
      </c>
      <c r="B749">
        <f>'Calculated Tab Properties'!B749</f>
        <v>0</v>
      </c>
      <c r="C749">
        <f>'Calculated Tab Properties'!C749</f>
        <v>0</v>
      </c>
      <c r="D749">
        <f>'Calculated Tab Properties'!D749</f>
        <v>0</v>
      </c>
      <c r="E749">
        <f>'Calculated Tab Properties'!E749</f>
        <v>0</v>
      </c>
      <c r="F749">
        <f>'Calculated Tab Properties'!F749</f>
        <v>0</v>
      </c>
      <c r="G749">
        <f>'Calculated Tab Properties'!G749</f>
        <v>0</v>
      </c>
      <c r="H749">
        <f>'Calculated Tab Properties'!H749</f>
        <v>0</v>
      </c>
      <c r="I749">
        <f>'Calculated Tab Properties'!I749</f>
        <v>0</v>
      </c>
      <c r="J749" s="20" t="e">
        <f>'Calculated Tab Properties'!J749</f>
        <v>#DIV/0!</v>
      </c>
      <c r="K749">
        <v>0</v>
      </c>
      <c r="L749">
        <v>0</v>
      </c>
      <c r="M749">
        <v>0</v>
      </c>
      <c r="N749">
        <v>0</v>
      </c>
      <c r="O749" s="27">
        <v>0</v>
      </c>
      <c r="P749" s="27">
        <v>0</v>
      </c>
      <c r="Q749">
        <v>0</v>
      </c>
      <c r="R749" t="e">
        <f>'Calculated Tab Properties'!R749</f>
        <v>#DIV/0!</v>
      </c>
      <c r="T749" s="30" t="e">
        <f>VLOOKUP('GEOMETRIC INPUTS'!D749,'Pressure Calculations'!$A$22:$B$61,2,TRUE)</f>
        <v>#N/A</v>
      </c>
      <c r="U749" s="30" t="e">
        <f>VLOOKUP('GEOMETRIC INPUTS'!D749,'Pressure Calculations'!$C$22:$D$61,2,TRUE)</f>
        <v>#N/A</v>
      </c>
      <c r="V749" t="e">
        <f>T749*'GEOMETRIC INPUTS'!S749</f>
        <v>#N/A</v>
      </c>
      <c r="W749" s="27" t="e">
        <f>U749*'GEOMETRIC INPUTS'!R749</f>
        <v>#N/A</v>
      </c>
      <c r="X749" s="27" t="e">
        <f t="shared" si="169"/>
        <v>#N/A</v>
      </c>
      <c r="Y749" s="27" t="e">
        <f t="shared" si="170"/>
        <v>#N/A</v>
      </c>
      <c r="Z749" s="27" t="e">
        <f t="shared" si="171"/>
        <v>#DIV/0!</v>
      </c>
      <c r="AA749" s="27" t="e">
        <f t="shared" si="172"/>
        <v>#DIV/0!</v>
      </c>
      <c r="AB749" s="27" t="e">
        <f t="shared" si="173"/>
        <v>#DIV/0!</v>
      </c>
      <c r="AC749" t="e">
        <f t="shared" si="174"/>
        <v>#N/A</v>
      </c>
      <c r="AD749" s="28">
        <f>'GT Data'!D751</f>
        <v>0</v>
      </c>
      <c r="AE749" t="e">
        <f t="shared" si="175"/>
        <v>#N/A</v>
      </c>
      <c r="AF749" t="e">
        <f t="shared" si="176"/>
        <v>#N/A</v>
      </c>
      <c r="AG749" s="25" t="e">
        <f t="shared" si="177"/>
        <v>#DIV/0!</v>
      </c>
      <c r="AH749" s="25">
        <v>0</v>
      </c>
      <c r="AI749" s="25">
        <v>0</v>
      </c>
      <c r="AJ749" s="25" t="e">
        <f t="shared" si="178"/>
        <v>#N/A</v>
      </c>
      <c r="AK749" s="28">
        <f>'GT Data'!N751</f>
        <v>0</v>
      </c>
      <c r="AL749" s="25" t="e">
        <f t="shared" si="179"/>
        <v>#DIV/0!</v>
      </c>
      <c r="AM749" s="25" t="e">
        <f t="shared" si="180"/>
        <v>#DIV/0!</v>
      </c>
      <c r="AN749" s="25" t="e">
        <f t="shared" si="181"/>
        <v>#DIV/0!</v>
      </c>
      <c r="AO749" s="25">
        <v>0</v>
      </c>
      <c r="AP749" s="25">
        <v>0</v>
      </c>
      <c r="AQ749" s="25">
        <v>0</v>
      </c>
    </row>
    <row r="750" spans="1:43" x14ac:dyDescent="0.3">
      <c r="A750">
        <f>'Calculated Tab Properties'!A750</f>
        <v>0</v>
      </c>
      <c r="B750">
        <f>'Calculated Tab Properties'!B750</f>
        <v>0</v>
      </c>
      <c r="C750">
        <f>'Calculated Tab Properties'!C750</f>
        <v>0</v>
      </c>
      <c r="D750">
        <f>'Calculated Tab Properties'!D750</f>
        <v>0</v>
      </c>
      <c r="E750">
        <f>'Calculated Tab Properties'!E750</f>
        <v>0</v>
      </c>
      <c r="F750">
        <f>'Calculated Tab Properties'!F750</f>
        <v>0</v>
      </c>
      <c r="G750">
        <f>'Calculated Tab Properties'!G750</f>
        <v>0</v>
      </c>
      <c r="H750">
        <f>'Calculated Tab Properties'!H750</f>
        <v>0</v>
      </c>
      <c r="I750">
        <f>'Calculated Tab Properties'!I750</f>
        <v>0</v>
      </c>
      <c r="J750" s="20" t="e">
        <f>'Calculated Tab Properties'!J750</f>
        <v>#DIV/0!</v>
      </c>
      <c r="K750">
        <v>0</v>
      </c>
      <c r="L750">
        <v>0</v>
      </c>
      <c r="M750">
        <v>0</v>
      </c>
      <c r="N750">
        <v>0</v>
      </c>
      <c r="O750" s="27">
        <v>0</v>
      </c>
      <c r="P750" s="27">
        <v>0</v>
      </c>
      <c r="Q750">
        <v>0</v>
      </c>
      <c r="R750" t="e">
        <f>'Calculated Tab Properties'!R750</f>
        <v>#DIV/0!</v>
      </c>
      <c r="T750" s="30" t="e">
        <f>VLOOKUP('GEOMETRIC INPUTS'!D750,'Pressure Calculations'!$A$22:$B$61,2,TRUE)</f>
        <v>#N/A</v>
      </c>
      <c r="U750" s="30" t="e">
        <f>VLOOKUP('GEOMETRIC INPUTS'!D750,'Pressure Calculations'!$C$22:$D$61,2,TRUE)</f>
        <v>#N/A</v>
      </c>
      <c r="V750" t="e">
        <f>T750*'GEOMETRIC INPUTS'!S750</f>
        <v>#N/A</v>
      </c>
      <c r="W750" s="27" t="e">
        <f>U750*'GEOMETRIC INPUTS'!R750</f>
        <v>#N/A</v>
      </c>
      <c r="X750" s="27" t="e">
        <f t="shared" si="169"/>
        <v>#N/A</v>
      </c>
      <c r="Y750" s="27" t="e">
        <f t="shared" si="170"/>
        <v>#N/A</v>
      </c>
      <c r="Z750" s="27" t="e">
        <f t="shared" si="171"/>
        <v>#DIV/0!</v>
      </c>
      <c r="AA750" s="27" t="e">
        <f t="shared" si="172"/>
        <v>#DIV/0!</v>
      </c>
      <c r="AB750" s="27" t="e">
        <f t="shared" si="173"/>
        <v>#DIV/0!</v>
      </c>
      <c r="AC750" t="e">
        <f t="shared" si="174"/>
        <v>#N/A</v>
      </c>
      <c r="AD750" s="28">
        <f>'GT Data'!D752</f>
        <v>0</v>
      </c>
      <c r="AE750" t="e">
        <f t="shared" si="175"/>
        <v>#N/A</v>
      </c>
      <c r="AF750" t="e">
        <f t="shared" si="176"/>
        <v>#N/A</v>
      </c>
      <c r="AG750" s="25" t="e">
        <f t="shared" si="177"/>
        <v>#DIV/0!</v>
      </c>
      <c r="AH750" s="25">
        <v>0</v>
      </c>
      <c r="AI750" s="25">
        <v>0</v>
      </c>
      <c r="AJ750" s="25" t="e">
        <f t="shared" si="178"/>
        <v>#N/A</v>
      </c>
      <c r="AK750" s="28">
        <f>'GT Data'!N752</f>
        <v>0</v>
      </c>
      <c r="AL750" s="25" t="e">
        <f t="shared" si="179"/>
        <v>#DIV/0!</v>
      </c>
      <c r="AM750" s="25" t="e">
        <f t="shared" si="180"/>
        <v>#DIV/0!</v>
      </c>
      <c r="AN750" s="25" t="e">
        <f t="shared" si="181"/>
        <v>#DIV/0!</v>
      </c>
      <c r="AO750" s="25">
        <v>0</v>
      </c>
      <c r="AP750" s="25">
        <v>0</v>
      </c>
      <c r="AQ750" s="25">
        <v>0</v>
      </c>
    </row>
    <row r="751" spans="1:43" x14ac:dyDescent="0.3">
      <c r="A751">
        <f>'Calculated Tab Properties'!A751</f>
        <v>0</v>
      </c>
      <c r="B751">
        <f>'Calculated Tab Properties'!B751</f>
        <v>0</v>
      </c>
      <c r="C751">
        <f>'Calculated Tab Properties'!C751</f>
        <v>0</v>
      </c>
      <c r="D751">
        <f>'Calculated Tab Properties'!D751</f>
        <v>0</v>
      </c>
      <c r="E751">
        <f>'Calculated Tab Properties'!E751</f>
        <v>0</v>
      </c>
      <c r="F751">
        <f>'Calculated Tab Properties'!F751</f>
        <v>0</v>
      </c>
      <c r="G751">
        <f>'Calculated Tab Properties'!G751</f>
        <v>0</v>
      </c>
      <c r="H751">
        <f>'Calculated Tab Properties'!H751</f>
        <v>0</v>
      </c>
      <c r="I751">
        <f>'Calculated Tab Properties'!I751</f>
        <v>0</v>
      </c>
      <c r="J751" s="20" t="e">
        <f>'Calculated Tab Properties'!J751</f>
        <v>#DIV/0!</v>
      </c>
      <c r="K751">
        <v>0</v>
      </c>
      <c r="L751">
        <v>0</v>
      </c>
      <c r="M751">
        <v>0</v>
      </c>
      <c r="N751">
        <v>0</v>
      </c>
      <c r="O751" s="27">
        <v>0</v>
      </c>
      <c r="P751" s="27">
        <v>0</v>
      </c>
      <c r="Q751">
        <v>0</v>
      </c>
      <c r="R751" t="e">
        <f>'Calculated Tab Properties'!R751</f>
        <v>#DIV/0!</v>
      </c>
      <c r="T751" s="30" t="e">
        <f>VLOOKUP('GEOMETRIC INPUTS'!D751,'Pressure Calculations'!$A$22:$B$61,2,TRUE)</f>
        <v>#N/A</v>
      </c>
      <c r="U751" s="30" t="e">
        <f>VLOOKUP('GEOMETRIC INPUTS'!D751,'Pressure Calculations'!$C$22:$D$61,2,TRUE)</f>
        <v>#N/A</v>
      </c>
      <c r="V751" t="e">
        <f>T751*'GEOMETRIC INPUTS'!S751</f>
        <v>#N/A</v>
      </c>
      <c r="W751" s="27" t="e">
        <f>U751*'GEOMETRIC INPUTS'!R751</f>
        <v>#N/A</v>
      </c>
      <c r="X751" s="27" t="e">
        <f t="shared" si="169"/>
        <v>#N/A</v>
      </c>
      <c r="Y751" s="27" t="e">
        <f t="shared" si="170"/>
        <v>#N/A</v>
      </c>
      <c r="Z751" s="27" t="e">
        <f t="shared" si="171"/>
        <v>#DIV/0!</v>
      </c>
      <c r="AA751" s="27" t="e">
        <f t="shared" si="172"/>
        <v>#DIV/0!</v>
      </c>
      <c r="AB751" s="27" t="e">
        <f t="shared" si="173"/>
        <v>#DIV/0!</v>
      </c>
      <c r="AC751" t="e">
        <f t="shared" si="174"/>
        <v>#N/A</v>
      </c>
      <c r="AD751" s="28">
        <f>'GT Data'!D753</f>
        <v>0</v>
      </c>
      <c r="AE751" t="e">
        <f t="shared" si="175"/>
        <v>#N/A</v>
      </c>
      <c r="AF751" t="e">
        <f t="shared" si="176"/>
        <v>#N/A</v>
      </c>
      <c r="AG751" s="25" t="e">
        <f t="shared" si="177"/>
        <v>#DIV/0!</v>
      </c>
      <c r="AH751" s="25">
        <v>0</v>
      </c>
      <c r="AI751" s="25">
        <v>0</v>
      </c>
      <c r="AJ751" s="25" t="e">
        <f t="shared" si="178"/>
        <v>#N/A</v>
      </c>
      <c r="AK751" s="28">
        <f>'GT Data'!N753</f>
        <v>0</v>
      </c>
      <c r="AL751" s="25" t="e">
        <f t="shared" si="179"/>
        <v>#DIV/0!</v>
      </c>
      <c r="AM751" s="25" t="e">
        <f t="shared" si="180"/>
        <v>#DIV/0!</v>
      </c>
      <c r="AN751" s="25" t="e">
        <f t="shared" si="181"/>
        <v>#DIV/0!</v>
      </c>
      <c r="AO751" s="25">
        <v>0</v>
      </c>
      <c r="AP751" s="25">
        <v>0</v>
      </c>
      <c r="AQ751" s="25">
        <v>0</v>
      </c>
    </row>
    <row r="752" spans="1:43" x14ac:dyDescent="0.3">
      <c r="A752">
        <f>'Calculated Tab Properties'!A752</f>
        <v>0</v>
      </c>
      <c r="B752">
        <f>'Calculated Tab Properties'!B752</f>
        <v>0</v>
      </c>
      <c r="C752">
        <f>'Calculated Tab Properties'!C752</f>
        <v>0</v>
      </c>
      <c r="D752">
        <f>'Calculated Tab Properties'!D752</f>
        <v>0</v>
      </c>
      <c r="E752">
        <f>'Calculated Tab Properties'!E752</f>
        <v>0</v>
      </c>
      <c r="F752">
        <f>'Calculated Tab Properties'!F752</f>
        <v>0</v>
      </c>
      <c r="G752">
        <f>'Calculated Tab Properties'!G752</f>
        <v>0</v>
      </c>
      <c r="H752">
        <f>'Calculated Tab Properties'!H752</f>
        <v>0</v>
      </c>
      <c r="I752">
        <f>'Calculated Tab Properties'!I752</f>
        <v>0</v>
      </c>
      <c r="J752" s="20" t="e">
        <f>'Calculated Tab Properties'!J752</f>
        <v>#DIV/0!</v>
      </c>
      <c r="K752">
        <v>0</v>
      </c>
      <c r="L752">
        <v>0</v>
      </c>
      <c r="M752">
        <v>0</v>
      </c>
      <c r="N752">
        <v>0</v>
      </c>
      <c r="O752" s="27">
        <v>0</v>
      </c>
      <c r="P752" s="27">
        <v>0</v>
      </c>
      <c r="Q752">
        <v>0</v>
      </c>
      <c r="R752" t="e">
        <f>'Calculated Tab Properties'!R752</f>
        <v>#DIV/0!</v>
      </c>
      <c r="T752" s="30" t="e">
        <f>VLOOKUP('GEOMETRIC INPUTS'!D752,'Pressure Calculations'!$A$22:$B$61,2,TRUE)</f>
        <v>#N/A</v>
      </c>
      <c r="U752" s="30" t="e">
        <f>VLOOKUP('GEOMETRIC INPUTS'!D752,'Pressure Calculations'!$C$22:$D$61,2,TRUE)</f>
        <v>#N/A</v>
      </c>
      <c r="V752" t="e">
        <f>T752*'GEOMETRIC INPUTS'!S752</f>
        <v>#N/A</v>
      </c>
      <c r="W752" s="27" t="e">
        <f>U752*'GEOMETRIC INPUTS'!R752</f>
        <v>#N/A</v>
      </c>
      <c r="X752" s="27" t="e">
        <f t="shared" si="169"/>
        <v>#N/A</v>
      </c>
      <c r="Y752" s="27" t="e">
        <f t="shared" si="170"/>
        <v>#N/A</v>
      </c>
      <c r="Z752" s="27" t="e">
        <f t="shared" si="171"/>
        <v>#DIV/0!</v>
      </c>
      <c r="AA752" s="27" t="e">
        <f t="shared" si="172"/>
        <v>#DIV/0!</v>
      </c>
      <c r="AB752" s="27" t="e">
        <f t="shared" si="173"/>
        <v>#DIV/0!</v>
      </c>
      <c r="AC752" t="e">
        <f t="shared" si="174"/>
        <v>#N/A</v>
      </c>
      <c r="AD752" s="28">
        <f>'GT Data'!D754</f>
        <v>0</v>
      </c>
      <c r="AE752" t="e">
        <f t="shared" si="175"/>
        <v>#N/A</v>
      </c>
      <c r="AF752" t="e">
        <f t="shared" si="176"/>
        <v>#N/A</v>
      </c>
      <c r="AG752" s="25" t="e">
        <f t="shared" si="177"/>
        <v>#DIV/0!</v>
      </c>
      <c r="AH752" s="25">
        <v>0</v>
      </c>
      <c r="AI752" s="25">
        <v>0</v>
      </c>
      <c r="AJ752" s="25" t="e">
        <f t="shared" si="178"/>
        <v>#N/A</v>
      </c>
      <c r="AK752" s="28">
        <f>'GT Data'!N754</f>
        <v>0</v>
      </c>
      <c r="AL752" s="25" t="e">
        <f t="shared" si="179"/>
        <v>#DIV/0!</v>
      </c>
      <c r="AM752" s="25" t="e">
        <f t="shared" si="180"/>
        <v>#DIV/0!</v>
      </c>
      <c r="AN752" s="25" t="e">
        <f t="shared" si="181"/>
        <v>#DIV/0!</v>
      </c>
      <c r="AO752" s="25">
        <v>0</v>
      </c>
      <c r="AP752" s="25">
        <v>0</v>
      </c>
      <c r="AQ752" s="25">
        <v>0</v>
      </c>
    </row>
    <row r="753" spans="1:43" x14ac:dyDescent="0.3">
      <c r="A753">
        <f>'Calculated Tab Properties'!A753</f>
        <v>0</v>
      </c>
      <c r="B753">
        <f>'Calculated Tab Properties'!B753</f>
        <v>0</v>
      </c>
      <c r="C753">
        <f>'Calculated Tab Properties'!C753</f>
        <v>0</v>
      </c>
      <c r="D753">
        <f>'Calculated Tab Properties'!D753</f>
        <v>0</v>
      </c>
      <c r="E753">
        <f>'Calculated Tab Properties'!E753</f>
        <v>0</v>
      </c>
      <c r="F753">
        <f>'Calculated Tab Properties'!F753</f>
        <v>0</v>
      </c>
      <c r="G753">
        <f>'Calculated Tab Properties'!G753</f>
        <v>0</v>
      </c>
      <c r="H753">
        <f>'Calculated Tab Properties'!H753</f>
        <v>0</v>
      </c>
      <c r="I753">
        <f>'Calculated Tab Properties'!I753</f>
        <v>0</v>
      </c>
      <c r="J753" s="20" t="e">
        <f>'Calculated Tab Properties'!J753</f>
        <v>#DIV/0!</v>
      </c>
      <c r="K753">
        <v>0</v>
      </c>
      <c r="L753">
        <v>0</v>
      </c>
      <c r="M753">
        <v>0</v>
      </c>
      <c r="N753">
        <v>0</v>
      </c>
      <c r="O753" s="27">
        <v>0</v>
      </c>
      <c r="P753" s="27">
        <v>0</v>
      </c>
      <c r="Q753">
        <v>0</v>
      </c>
      <c r="R753" t="e">
        <f>'Calculated Tab Properties'!R753</f>
        <v>#DIV/0!</v>
      </c>
      <c r="T753" s="30" t="e">
        <f>VLOOKUP('GEOMETRIC INPUTS'!D753,'Pressure Calculations'!$A$22:$B$61,2,TRUE)</f>
        <v>#N/A</v>
      </c>
      <c r="U753" s="30" t="e">
        <f>VLOOKUP('GEOMETRIC INPUTS'!D753,'Pressure Calculations'!$C$22:$D$61,2,TRUE)</f>
        <v>#N/A</v>
      </c>
      <c r="V753" t="e">
        <f>T753*'GEOMETRIC INPUTS'!S753</f>
        <v>#N/A</v>
      </c>
      <c r="W753" s="27" t="e">
        <f>U753*'GEOMETRIC INPUTS'!R753</f>
        <v>#N/A</v>
      </c>
      <c r="X753" s="27" t="e">
        <f t="shared" si="169"/>
        <v>#N/A</v>
      </c>
      <c r="Y753" s="27" t="e">
        <f t="shared" si="170"/>
        <v>#N/A</v>
      </c>
      <c r="Z753" s="27" t="e">
        <f t="shared" si="171"/>
        <v>#DIV/0!</v>
      </c>
      <c r="AA753" s="27" t="e">
        <f t="shared" si="172"/>
        <v>#DIV/0!</v>
      </c>
      <c r="AB753" s="27" t="e">
        <f t="shared" si="173"/>
        <v>#DIV/0!</v>
      </c>
      <c r="AC753" t="e">
        <f t="shared" si="174"/>
        <v>#N/A</v>
      </c>
      <c r="AD753" s="28">
        <f>'GT Data'!D755</f>
        <v>0</v>
      </c>
      <c r="AE753" t="e">
        <f t="shared" si="175"/>
        <v>#N/A</v>
      </c>
      <c r="AF753" t="e">
        <f t="shared" si="176"/>
        <v>#N/A</v>
      </c>
      <c r="AG753" s="25" t="e">
        <f t="shared" si="177"/>
        <v>#DIV/0!</v>
      </c>
      <c r="AH753" s="25">
        <v>0</v>
      </c>
      <c r="AI753" s="25">
        <v>0</v>
      </c>
      <c r="AJ753" s="25" t="e">
        <f t="shared" si="178"/>
        <v>#N/A</v>
      </c>
      <c r="AK753" s="28">
        <f>'GT Data'!N755</f>
        <v>0</v>
      </c>
      <c r="AL753" s="25" t="e">
        <f t="shared" si="179"/>
        <v>#DIV/0!</v>
      </c>
      <c r="AM753" s="25" t="e">
        <f t="shared" si="180"/>
        <v>#DIV/0!</v>
      </c>
      <c r="AN753" s="25" t="e">
        <f t="shared" si="181"/>
        <v>#DIV/0!</v>
      </c>
      <c r="AO753" s="25">
        <v>0</v>
      </c>
      <c r="AP753" s="25">
        <v>0</v>
      </c>
      <c r="AQ753" s="25">
        <v>0</v>
      </c>
    </row>
    <row r="754" spans="1:43" x14ac:dyDescent="0.3">
      <c r="A754">
        <f>'Calculated Tab Properties'!A754</f>
        <v>0</v>
      </c>
      <c r="B754">
        <f>'Calculated Tab Properties'!B754</f>
        <v>0</v>
      </c>
      <c r="C754">
        <f>'Calculated Tab Properties'!C754</f>
        <v>0</v>
      </c>
      <c r="D754">
        <f>'Calculated Tab Properties'!D754</f>
        <v>0</v>
      </c>
      <c r="E754">
        <f>'Calculated Tab Properties'!E754</f>
        <v>0</v>
      </c>
      <c r="F754">
        <f>'Calculated Tab Properties'!F754</f>
        <v>0</v>
      </c>
      <c r="G754">
        <f>'Calculated Tab Properties'!G754</f>
        <v>0</v>
      </c>
      <c r="H754">
        <f>'Calculated Tab Properties'!H754</f>
        <v>0</v>
      </c>
      <c r="I754">
        <f>'Calculated Tab Properties'!I754</f>
        <v>0</v>
      </c>
      <c r="J754" s="20" t="e">
        <f>'Calculated Tab Properties'!J754</f>
        <v>#DIV/0!</v>
      </c>
      <c r="K754">
        <v>0</v>
      </c>
      <c r="L754">
        <v>0</v>
      </c>
      <c r="M754">
        <v>0</v>
      </c>
      <c r="N754">
        <v>0</v>
      </c>
      <c r="O754" s="27">
        <v>0</v>
      </c>
      <c r="P754" s="27">
        <v>0</v>
      </c>
      <c r="Q754">
        <v>0</v>
      </c>
      <c r="R754" t="e">
        <f>'Calculated Tab Properties'!R754</f>
        <v>#DIV/0!</v>
      </c>
      <c r="T754" s="30" t="e">
        <f>VLOOKUP('GEOMETRIC INPUTS'!D754,'Pressure Calculations'!$A$22:$B$61,2,TRUE)</f>
        <v>#N/A</v>
      </c>
      <c r="U754" s="30" t="e">
        <f>VLOOKUP('GEOMETRIC INPUTS'!D754,'Pressure Calculations'!$C$22:$D$61,2,TRUE)</f>
        <v>#N/A</v>
      </c>
      <c r="V754" t="e">
        <f>T754*'GEOMETRIC INPUTS'!S754</f>
        <v>#N/A</v>
      </c>
      <c r="W754" s="27" t="e">
        <f>U754*'GEOMETRIC INPUTS'!R754</f>
        <v>#N/A</v>
      </c>
      <c r="X754" s="27" t="e">
        <f t="shared" si="169"/>
        <v>#N/A</v>
      </c>
      <c r="Y754" s="27" t="e">
        <f t="shared" si="170"/>
        <v>#N/A</v>
      </c>
      <c r="Z754" s="27" t="e">
        <f t="shared" si="171"/>
        <v>#DIV/0!</v>
      </c>
      <c r="AA754" s="27" t="e">
        <f t="shared" si="172"/>
        <v>#DIV/0!</v>
      </c>
      <c r="AB754" s="27" t="e">
        <f t="shared" si="173"/>
        <v>#DIV/0!</v>
      </c>
      <c r="AC754" t="e">
        <f t="shared" si="174"/>
        <v>#N/A</v>
      </c>
      <c r="AD754" s="28">
        <f>'GT Data'!D756</f>
        <v>0</v>
      </c>
      <c r="AE754" t="e">
        <f t="shared" si="175"/>
        <v>#N/A</v>
      </c>
      <c r="AF754" t="e">
        <f t="shared" si="176"/>
        <v>#N/A</v>
      </c>
      <c r="AG754" s="25" t="e">
        <f t="shared" si="177"/>
        <v>#DIV/0!</v>
      </c>
      <c r="AH754" s="25">
        <v>0</v>
      </c>
      <c r="AI754" s="25">
        <v>0</v>
      </c>
      <c r="AJ754" s="25" t="e">
        <f t="shared" si="178"/>
        <v>#N/A</v>
      </c>
      <c r="AK754" s="28">
        <f>'GT Data'!N756</f>
        <v>0</v>
      </c>
      <c r="AL754" s="25" t="e">
        <f t="shared" si="179"/>
        <v>#DIV/0!</v>
      </c>
      <c r="AM754" s="25" t="e">
        <f t="shared" si="180"/>
        <v>#DIV/0!</v>
      </c>
      <c r="AN754" s="25" t="e">
        <f t="shared" si="181"/>
        <v>#DIV/0!</v>
      </c>
      <c r="AO754" s="25">
        <v>0</v>
      </c>
      <c r="AP754" s="25">
        <v>0</v>
      </c>
      <c r="AQ754" s="25">
        <v>0</v>
      </c>
    </row>
    <row r="755" spans="1:43" x14ac:dyDescent="0.3">
      <c r="A755">
        <f>'Calculated Tab Properties'!A755</f>
        <v>0</v>
      </c>
      <c r="B755">
        <f>'Calculated Tab Properties'!B755</f>
        <v>0</v>
      </c>
      <c r="C755">
        <f>'Calculated Tab Properties'!C755</f>
        <v>0</v>
      </c>
      <c r="D755">
        <f>'Calculated Tab Properties'!D755</f>
        <v>0</v>
      </c>
      <c r="E755">
        <f>'Calculated Tab Properties'!E755</f>
        <v>0</v>
      </c>
      <c r="F755">
        <f>'Calculated Tab Properties'!F755</f>
        <v>0</v>
      </c>
      <c r="G755">
        <f>'Calculated Tab Properties'!G755</f>
        <v>0</v>
      </c>
      <c r="H755">
        <f>'Calculated Tab Properties'!H755</f>
        <v>0</v>
      </c>
      <c r="I755">
        <f>'Calculated Tab Properties'!I755</f>
        <v>0</v>
      </c>
      <c r="J755" s="20" t="e">
        <f>'Calculated Tab Properties'!J755</f>
        <v>#DIV/0!</v>
      </c>
      <c r="K755">
        <v>0</v>
      </c>
      <c r="L755">
        <v>0</v>
      </c>
      <c r="M755">
        <v>0</v>
      </c>
      <c r="N755">
        <v>0</v>
      </c>
      <c r="O755" s="27">
        <v>0</v>
      </c>
      <c r="P755" s="27">
        <v>0</v>
      </c>
      <c r="Q755">
        <v>0</v>
      </c>
      <c r="R755" t="e">
        <f>'Calculated Tab Properties'!R755</f>
        <v>#DIV/0!</v>
      </c>
      <c r="T755" s="30" t="e">
        <f>VLOOKUP('GEOMETRIC INPUTS'!D755,'Pressure Calculations'!$A$22:$B$61,2,TRUE)</f>
        <v>#N/A</v>
      </c>
      <c r="U755" s="30" t="e">
        <f>VLOOKUP('GEOMETRIC INPUTS'!D755,'Pressure Calculations'!$C$22:$D$61,2,TRUE)</f>
        <v>#N/A</v>
      </c>
      <c r="V755" t="e">
        <f>T755*'GEOMETRIC INPUTS'!S755</f>
        <v>#N/A</v>
      </c>
      <c r="W755" s="27" t="e">
        <f>U755*'GEOMETRIC INPUTS'!R755</f>
        <v>#N/A</v>
      </c>
      <c r="X755" s="27" t="e">
        <f t="shared" si="169"/>
        <v>#N/A</v>
      </c>
      <c r="Y755" s="27" t="e">
        <f t="shared" si="170"/>
        <v>#N/A</v>
      </c>
      <c r="Z755" s="27" t="e">
        <f t="shared" si="171"/>
        <v>#DIV/0!</v>
      </c>
      <c r="AA755" s="27" t="e">
        <f t="shared" si="172"/>
        <v>#DIV/0!</v>
      </c>
      <c r="AB755" s="27" t="e">
        <f t="shared" si="173"/>
        <v>#DIV/0!</v>
      </c>
      <c r="AC755" t="e">
        <f t="shared" si="174"/>
        <v>#N/A</v>
      </c>
      <c r="AD755" s="28">
        <f>'GT Data'!D757</f>
        <v>0</v>
      </c>
      <c r="AE755" t="e">
        <f t="shared" si="175"/>
        <v>#N/A</v>
      </c>
      <c r="AF755" t="e">
        <f t="shared" si="176"/>
        <v>#N/A</v>
      </c>
      <c r="AG755" s="25" t="e">
        <f t="shared" si="177"/>
        <v>#DIV/0!</v>
      </c>
      <c r="AH755" s="25">
        <v>0</v>
      </c>
      <c r="AI755" s="25">
        <v>0</v>
      </c>
      <c r="AJ755" s="25" t="e">
        <f t="shared" si="178"/>
        <v>#N/A</v>
      </c>
      <c r="AK755" s="28">
        <f>'GT Data'!N757</f>
        <v>0</v>
      </c>
      <c r="AL755" s="25" t="e">
        <f t="shared" si="179"/>
        <v>#DIV/0!</v>
      </c>
      <c r="AM755" s="25" t="e">
        <f t="shared" si="180"/>
        <v>#DIV/0!</v>
      </c>
      <c r="AN755" s="25" t="e">
        <f t="shared" si="181"/>
        <v>#DIV/0!</v>
      </c>
      <c r="AO755" s="25">
        <v>0</v>
      </c>
      <c r="AP755" s="25">
        <v>0</v>
      </c>
      <c r="AQ755" s="25">
        <v>0</v>
      </c>
    </row>
    <row r="756" spans="1:43" x14ac:dyDescent="0.3">
      <c r="A756">
        <f>'Calculated Tab Properties'!A756</f>
        <v>0</v>
      </c>
      <c r="B756">
        <f>'Calculated Tab Properties'!B756</f>
        <v>0</v>
      </c>
      <c r="C756">
        <f>'Calculated Tab Properties'!C756</f>
        <v>0</v>
      </c>
      <c r="D756">
        <f>'Calculated Tab Properties'!D756</f>
        <v>0</v>
      </c>
      <c r="E756">
        <f>'Calculated Tab Properties'!E756</f>
        <v>0</v>
      </c>
      <c r="F756">
        <f>'Calculated Tab Properties'!F756</f>
        <v>0</v>
      </c>
      <c r="G756">
        <f>'Calculated Tab Properties'!G756</f>
        <v>0</v>
      </c>
      <c r="H756">
        <f>'Calculated Tab Properties'!H756</f>
        <v>0</v>
      </c>
      <c r="I756">
        <f>'Calculated Tab Properties'!I756</f>
        <v>0</v>
      </c>
      <c r="J756" s="20" t="e">
        <f>'Calculated Tab Properties'!J756</f>
        <v>#DIV/0!</v>
      </c>
      <c r="K756">
        <v>0</v>
      </c>
      <c r="L756">
        <v>0</v>
      </c>
      <c r="M756">
        <v>0</v>
      </c>
      <c r="N756">
        <v>0</v>
      </c>
      <c r="O756" s="27">
        <v>0</v>
      </c>
      <c r="P756" s="27">
        <v>0</v>
      </c>
      <c r="Q756">
        <v>0</v>
      </c>
      <c r="R756" t="e">
        <f>'Calculated Tab Properties'!R756</f>
        <v>#DIV/0!</v>
      </c>
      <c r="T756" s="30" t="e">
        <f>VLOOKUP('GEOMETRIC INPUTS'!D756,'Pressure Calculations'!$A$22:$B$61,2,TRUE)</f>
        <v>#N/A</v>
      </c>
      <c r="U756" s="30" t="e">
        <f>VLOOKUP('GEOMETRIC INPUTS'!D756,'Pressure Calculations'!$C$22:$D$61,2,TRUE)</f>
        <v>#N/A</v>
      </c>
      <c r="V756" t="e">
        <f>T756*'GEOMETRIC INPUTS'!S756</f>
        <v>#N/A</v>
      </c>
      <c r="W756" s="27" t="e">
        <f>U756*'GEOMETRIC INPUTS'!R756</f>
        <v>#N/A</v>
      </c>
      <c r="X756" s="27" t="e">
        <f t="shared" si="169"/>
        <v>#N/A</v>
      </c>
      <c r="Y756" s="27" t="e">
        <f t="shared" si="170"/>
        <v>#N/A</v>
      </c>
      <c r="Z756" s="27" t="e">
        <f t="shared" si="171"/>
        <v>#DIV/0!</v>
      </c>
      <c r="AA756" s="27" t="e">
        <f t="shared" si="172"/>
        <v>#DIV/0!</v>
      </c>
      <c r="AB756" s="27" t="e">
        <f t="shared" si="173"/>
        <v>#DIV/0!</v>
      </c>
      <c r="AC756" t="e">
        <f t="shared" si="174"/>
        <v>#N/A</v>
      </c>
      <c r="AD756" s="28">
        <f>'GT Data'!D758</f>
        <v>0</v>
      </c>
      <c r="AE756" t="e">
        <f t="shared" si="175"/>
        <v>#N/A</v>
      </c>
      <c r="AF756" t="e">
        <f t="shared" si="176"/>
        <v>#N/A</v>
      </c>
      <c r="AG756" s="25" t="e">
        <f t="shared" si="177"/>
        <v>#DIV/0!</v>
      </c>
      <c r="AH756" s="25">
        <v>0</v>
      </c>
      <c r="AI756" s="25">
        <v>0</v>
      </c>
      <c r="AJ756" s="25" t="e">
        <f t="shared" si="178"/>
        <v>#N/A</v>
      </c>
      <c r="AK756" s="28">
        <f>'GT Data'!N758</f>
        <v>0</v>
      </c>
      <c r="AL756" s="25" t="e">
        <f t="shared" si="179"/>
        <v>#DIV/0!</v>
      </c>
      <c r="AM756" s="25" t="e">
        <f t="shared" si="180"/>
        <v>#DIV/0!</v>
      </c>
      <c r="AN756" s="25" t="e">
        <f t="shared" si="181"/>
        <v>#DIV/0!</v>
      </c>
      <c r="AO756" s="25">
        <v>0</v>
      </c>
      <c r="AP756" s="25">
        <v>0</v>
      </c>
      <c r="AQ756" s="25">
        <v>0</v>
      </c>
    </row>
    <row r="757" spans="1:43" x14ac:dyDescent="0.3">
      <c r="A757">
        <f>'Calculated Tab Properties'!A757</f>
        <v>0</v>
      </c>
      <c r="B757">
        <f>'Calculated Tab Properties'!B757</f>
        <v>0</v>
      </c>
      <c r="C757">
        <f>'Calculated Tab Properties'!C757</f>
        <v>0</v>
      </c>
      <c r="D757">
        <f>'Calculated Tab Properties'!D757</f>
        <v>0</v>
      </c>
      <c r="E757">
        <f>'Calculated Tab Properties'!E757</f>
        <v>0</v>
      </c>
      <c r="F757">
        <f>'Calculated Tab Properties'!F757</f>
        <v>0</v>
      </c>
      <c r="G757">
        <f>'Calculated Tab Properties'!G757</f>
        <v>0</v>
      </c>
      <c r="H757">
        <f>'Calculated Tab Properties'!H757</f>
        <v>0</v>
      </c>
      <c r="I757">
        <f>'Calculated Tab Properties'!I757</f>
        <v>0</v>
      </c>
      <c r="J757" s="20" t="e">
        <f>'Calculated Tab Properties'!J757</f>
        <v>#DIV/0!</v>
      </c>
      <c r="K757">
        <v>0</v>
      </c>
      <c r="L757">
        <v>0</v>
      </c>
      <c r="M757">
        <v>0</v>
      </c>
      <c r="N757">
        <v>0</v>
      </c>
      <c r="O757" s="27">
        <v>0</v>
      </c>
      <c r="P757" s="27">
        <v>0</v>
      </c>
      <c r="Q757">
        <v>0</v>
      </c>
      <c r="R757" t="e">
        <f>'Calculated Tab Properties'!R757</f>
        <v>#DIV/0!</v>
      </c>
      <c r="T757" s="30" t="e">
        <f>VLOOKUP('GEOMETRIC INPUTS'!D757,'Pressure Calculations'!$A$22:$B$61,2,TRUE)</f>
        <v>#N/A</v>
      </c>
      <c r="U757" s="30" t="e">
        <f>VLOOKUP('GEOMETRIC INPUTS'!D757,'Pressure Calculations'!$C$22:$D$61,2,TRUE)</f>
        <v>#N/A</v>
      </c>
      <c r="V757" t="e">
        <f>T757*'GEOMETRIC INPUTS'!S757</f>
        <v>#N/A</v>
      </c>
      <c r="W757" s="27" t="e">
        <f>U757*'GEOMETRIC INPUTS'!R757</f>
        <v>#N/A</v>
      </c>
      <c r="X757" s="27" t="e">
        <f t="shared" si="169"/>
        <v>#N/A</v>
      </c>
      <c r="Y757" s="27" t="e">
        <f t="shared" si="170"/>
        <v>#N/A</v>
      </c>
      <c r="Z757" s="27" t="e">
        <f t="shared" si="171"/>
        <v>#DIV/0!</v>
      </c>
      <c r="AA757" s="27" t="e">
        <f t="shared" si="172"/>
        <v>#DIV/0!</v>
      </c>
      <c r="AB757" s="27" t="e">
        <f t="shared" si="173"/>
        <v>#DIV/0!</v>
      </c>
      <c r="AC757" t="e">
        <f t="shared" si="174"/>
        <v>#N/A</v>
      </c>
      <c r="AD757" s="28">
        <f>'GT Data'!D759</f>
        <v>0</v>
      </c>
      <c r="AE757" t="e">
        <f t="shared" si="175"/>
        <v>#N/A</v>
      </c>
      <c r="AF757" t="e">
        <f t="shared" si="176"/>
        <v>#N/A</v>
      </c>
      <c r="AG757" s="25" t="e">
        <f t="shared" si="177"/>
        <v>#DIV/0!</v>
      </c>
      <c r="AH757" s="25">
        <v>0</v>
      </c>
      <c r="AI757" s="25">
        <v>0</v>
      </c>
      <c r="AJ757" s="25" t="e">
        <f t="shared" si="178"/>
        <v>#N/A</v>
      </c>
      <c r="AK757" s="28">
        <f>'GT Data'!N759</f>
        <v>0</v>
      </c>
      <c r="AL757" s="25" t="e">
        <f t="shared" si="179"/>
        <v>#DIV/0!</v>
      </c>
      <c r="AM757" s="25" t="e">
        <f t="shared" si="180"/>
        <v>#DIV/0!</v>
      </c>
      <c r="AN757" s="25" t="e">
        <f t="shared" si="181"/>
        <v>#DIV/0!</v>
      </c>
      <c r="AO757" s="25">
        <v>0</v>
      </c>
      <c r="AP757" s="25">
        <v>0</v>
      </c>
      <c r="AQ757" s="25">
        <v>0</v>
      </c>
    </row>
    <row r="758" spans="1:43" x14ac:dyDescent="0.3">
      <c r="A758">
        <f>'Calculated Tab Properties'!A758</f>
        <v>0</v>
      </c>
      <c r="B758">
        <f>'Calculated Tab Properties'!B758</f>
        <v>0</v>
      </c>
      <c r="C758">
        <f>'Calculated Tab Properties'!C758</f>
        <v>0</v>
      </c>
      <c r="D758">
        <f>'Calculated Tab Properties'!D758</f>
        <v>0</v>
      </c>
      <c r="E758">
        <f>'Calculated Tab Properties'!E758</f>
        <v>0</v>
      </c>
      <c r="F758">
        <f>'Calculated Tab Properties'!F758</f>
        <v>0</v>
      </c>
      <c r="G758">
        <f>'Calculated Tab Properties'!G758</f>
        <v>0</v>
      </c>
      <c r="H758">
        <f>'Calculated Tab Properties'!H758</f>
        <v>0</v>
      </c>
      <c r="I758">
        <f>'Calculated Tab Properties'!I758</f>
        <v>0</v>
      </c>
      <c r="J758" s="20" t="e">
        <f>'Calculated Tab Properties'!J758</f>
        <v>#DIV/0!</v>
      </c>
      <c r="K758">
        <v>0</v>
      </c>
      <c r="L758">
        <v>0</v>
      </c>
      <c r="M758">
        <v>0</v>
      </c>
      <c r="N758">
        <v>0</v>
      </c>
      <c r="O758" s="27">
        <v>0</v>
      </c>
      <c r="P758" s="27">
        <v>0</v>
      </c>
      <c r="Q758">
        <v>0</v>
      </c>
      <c r="R758" t="e">
        <f>'Calculated Tab Properties'!R758</f>
        <v>#DIV/0!</v>
      </c>
      <c r="T758" s="30" t="e">
        <f>VLOOKUP('GEOMETRIC INPUTS'!D758,'Pressure Calculations'!$A$22:$B$61,2,TRUE)</f>
        <v>#N/A</v>
      </c>
      <c r="U758" s="30" t="e">
        <f>VLOOKUP('GEOMETRIC INPUTS'!D758,'Pressure Calculations'!$C$22:$D$61,2,TRUE)</f>
        <v>#N/A</v>
      </c>
      <c r="V758" t="e">
        <f>T758*'GEOMETRIC INPUTS'!S758</f>
        <v>#N/A</v>
      </c>
      <c r="W758" s="27" t="e">
        <f>U758*'GEOMETRIC INPUTS'!R758</f>
        <v>#N/A</v>
      </c>
      <c r="X758" s="27" t="e">
        <f t="shared" si="169"/>
        <v>#N/A</v>
      </c>
      <c r="Y758" s="27" t="e">
        <f t="shared" si="170"/>
        <v>#N/A</v>
      </c>
      <c r="Z758" s="27" t="e">
        <f t="shared" si="171"/>
        <v>#DIV/0!</v>
      </c>
      <c r="AA758" s="27" t="e">
        <f t="shared" si="172"/>
        <v>#DIV/0!</v>
      </c>
      <c r="AB758" s="27" t="e">
        <f t="shared" si="173"/>
        <v>#DIV/0!</v>
      </c>
      <c r="AC758" t="e">
        <f t="shared" si="174"/>
        <v>#N/A</v>
      </c>
      <c r="AD758" s="28">
        <f>'GT Data'!D760</f>
        <v>0</v>
      </c>
      <c r="AE758" t="e">
        <f t="shared" si="175"/>
        <v>#N/A</v>
      </c>
      <c r="AF758" t="e">
        <f t="shared" si="176"/>
        <v>#N/A</v>
      </c>
      <c r="AG758" s="25" t="e">
        <f t="shared" si="177"/>
        <v>#DIV/0!</v>
      </c>
      <c r="AH758" s="25">
        <v>0</v>
      </c>
      <c r="AI758" s="25">
        <v>0</v>
      </c>
      <c r="AJ758" s="25" t="e">
        <f t="shared" si="178"/>
        <v>#N/A</v>
      </c>
      <c r="AK758" s="28">
        <f>'GT Data'!N760</f>
        <v>0</v>
      </c>
      <c r="AL758" s="25" t="e">
        <f t="shared" si="179"/>
        <v>#DIV/0!</v>
      </c>
      <c r="AM758" s="25" t="e">
        <f t="shared" si="180"/>
        <v>#DIV/0!</v>
      </c>
      <c r="AN758" s="25" t="e">
        <f t="shared" si="181"/>
        <v>#DIV/0!</v>
      </c>
      <c r="AO758" s="25">
        <v>0</v>
      </c>
      <c r="AP758" s="25">
        <v>0</v>
      </c>
      <c r="AQ758" s="25">
        <v>0</v>
      </c>
    </row>
    <row r="759" spans="1:43" x14ac:dyDescent="0.3">
      <c r="A759">
        <f>'Calculated Tab Properties'!A759</f>
        <v>0</v>
      </c>
      <c r="B759">
        <f>'Calculated Tab Properties'!B759</f>
        <v>0</v>
      </c>
      <c r="C759">
        <f>'Calculated Tab Properties'!C759</f>
        <v>0</v>
      </c>
      <c r="D759">
        <f>'Calculated Tab Properties'!D759</f>
        <v>0</v>
      </c>
      <c r="E759">
        <f>'Calculated Tab Properties'!E759</f>
        <v>0</v>
      </c>
      <c r="F759">
        <f>'Calculated Tab Properties'!F759</f>
        <v>0</v>
      </c>
      <c r="G759">
        <f>'Calculated Tab Properties'!G759</f>
        <v>0</v>
      </c>
      <c r="H759">
        <f>'Calculated Tab Properties'!H759</f>
        <v>0</v>
      </c>
      <c r="I759">
        <f>'Calculated Tab Properties'!I759</f>
        <v>0</v>
      </c>
      <c r="J759" s="20" t="e">
        <f>'Calculated Tab Properties'!J759</f>
        <v>#DIV/0!</v>
      </c>
      <c r="K759">
        <v>0</v>
      </c>
      <c r="L759">
        <v>0</v>
      </c>
      <c r="M759">
        <v>0</v>
      </c>
      <c r="N759">
        <v>0</v>
      </c>
      <c r="O759" s="27">
        <v>0</v>
      </c>
      <c r="P759" s="27">
        <v>0</v>
      </c>
      <c r="Q759">
        <v>0</v>
      </c>
      <c r="R759" t="e">
        <f>'Calculated Tab Properties'!R759</f>
        <v>#DIV/0!</v>
      </c>
      <c r="T759" s="30" t="e">
        <f>VLOOKUP('GEOMETRIC INPUTS'!D759,'Pressure Calculations'!$A$22:$B$61,2,TRUE)</f>
        <v>#N/A</v>
      </c>
      <c r="U759" s="30" t="e">
        <f>VLOOKUP('GEOMETRIC INPUTS'!D759,'Pressure Calculations'!$C$22:$D$61,2,TRUE)</f>
        <v>#N/A</v>
      </c>
      <c r="V759" t="e">
        <f>T759*'GEOMETRIC INPUTS'!S759</f>
        <v>#N/A</v>
      </c>
      <c r="W759" s="27" t="e">
        <f>U759*'GEOMETRIC INPUTS'!R759</f>
        <v>#N/A</v>
      </c>
      <c r="X759" s="27" t="e">
        <f t="shared" si="169"/>
        <v>#N/A</v>
      </c>
      <c r="Y759" s="27" t="e">
        <f t="shared" si="170"/>
        <v>#N/A</v>
      </c>
      <c r="Z759" s="27" t="e">
        <f t="shared" si="171"/>
        <v>#DIV/0!</v>
      </c>
      <c r="AA759" s="27" t="e">
        <f t="shared" si="172"/>
        <v>#DIV/0!</v>
      </c>
      <c r="AB759" s="27" t="e">
        <f t="shared" si="173"/>
        <v>#DIV/0!</v>
      </c>
      <c r="AC759" t="e">
        <f t="shared" si="174"/>
        <v>#N/A</v>
      </c>
      <c r="AD759" s="28">
        <f>'GT Data'!D761</f>
        <v>0</v>
      </c>
      <c r="AE759" t="e">
        <f t="shared" si="175"/>
        <v>#N/A</v>
      </c>
      <c r="AF759" t="e">
        <f t="shared" si="176"/>
        <v>#N/A</v>
      </c>
      <c r="AG759" s="25" t="e">
        <f t="shared" si="177"/>
        <v>#DIV/0!</v>
      </c>
      <c r="AH759" s="25">
        <v>0</v>
      </c>
      <c r="AI759" s="25">
        <v>0</v>
      </c>
      <c r="AJ759" s="25" t="e">
        <f t="shared" si="178"/>
        <v>#N/A</v>
      </c>
      <c r="AK759" s="28">
        <f>'GT Data'!N761</f>
        <v>0</v>
      </c>
      <c r="AL759" s="25" t="e">
        <f t="shared" si="179"/>
        <v>#DIV/0!</v>
      </c>
      <c r="AM759" s="25" t="e">
        <f t="shared" si="180"/>
        <v>#DIV/0!</v>
      </c>
      <c r="AN759" s="25" t="e">
        <f t="shared" si="181"/>
        <v>#DIV/0!</v>
      </c>
      <c r="AO759" s="25">
        <v>0</v>
      </c>
      <c r="AP759" s="25">
        <v>0</v>
      </c>
      <c r="AQ759" s="25">
        <v>0</v>
      </c>
    </row>
    <row r="760" spans="1:43" x14ac:dyDescent="0.3">
      <c r="A760">
        <f>'Calculated Tab Properties'!A760</f>
        <v>0</v>
      </c>
      <c r="B760">
        <f>'Calculated Tab Properties'!B760</f>
        <v>0</v>
      </c>
      <c r="C760">
        <f>'Calculated Tab Properties'!C760</f>
        <v>0</v>
      </c>
      <c r="D760">
        <f>'Calculated Tab Properties'!D760</f>
        <v>0</v>
      </c>
      <c r="E760">
        <f>'Calculated Tab Properties'!E760</f>
        <v>0</v>
      </c>
      <c r="F760">
        <f>'Calculated Tab Properties'!F760</f>
        <v>0</v>
      </c>
      <c r="G760">
        <f>'Calculated Tab Properties'!G760</f>
        <v>0</v>
      </c>
      <c r="H760">
        <f>'Calculated Tab Properties'!H760</f>
        <v>0</v>
      </c>
      <c r="I760">
        <f>'Calculated Tab Properties'!I760</f>
        <v>0</v>
      </c>
      <c r="J760" s="20" t="e">
        <f>'Calculated Tab Properties'!J760</f>
        <v>#DIV/0!</v>
      </c>
      <c r="K760">
        <v>0</v>
      </c>
      <c r="L760">
        <v>0</v>
      </c>
      <c r="M760">
        <v>0</v>
      </c>
      <c r="N760">
        <v>0</v>
      </c>
      <c r="O760" s="27">
        <v>0</v>
      </c>
      <c r="P760" s="27">
        <v>0</v>
      </c>
      <c r="Q760">
        <v>0</v>
      </c>
      <c r="R760" t="e">
        <f>'Calculated Tab Properties'!R760</f>
        <v>#DIV/0!</v>
      </c>
      <c r="T760" s="30" t="e">
        <f>VLOOKUP('GEOMETRIC INPUTS'!D760,'Pressure Calculations'!$A$22:$B$61,2,TRUE)</f>
        <v>#N/A</v>
      </c>
      <c r="U760" s="30" t="e">
        <f>VLOOKUP('GEOMETRIC INPUTS'!D760,'Pressure Calculations'!$C$22:$D$61,2,TRUE)</f>
        <v>#N/A</v>
      </c>
      <c r="V760" t="e">
        <f>T760*'GEOMETRIC INPUTS'!S760</f>
        <v>#N/A</v>
      </c>
      <c r="W760" s="27" t="e">
        <f>U760*'GEOMETRIC INPUTS'!R760</f>
        <v>#N/A</v>
      </c>
      <c r="X760" s="27" t="e">
        <f t="shared" si="169"/>
        <v>#N/A</v>
      </c>
      <c r="Y760" s="27" t="e">
        <f t="shared" si="170"/>
        <v>#N/A</v>
      </c>
      <c r="Z760" s="27" t="e">
        <f t="shared" si="171"/>
        <v>#DIV/0!</v>
      </c>
      <c r="AA760" s="27" t="e">
        <f t="shared" si="172"/>
        <v>#DIV/0!</v>
      </c>
      <c r="AB760" s="27" t="e">
        <f t="shared" si="173"/>
        <v>#DIV/0!</v>
      </c>
      <c r="AC760" t="e">
        <f t="shared" si="174"/>
        <v>#N/A</v>
      </c>
      <c r="AD760" s="28">
        <f>'GT Data'!D762</f>
        <v>0</v>
      </c>
      <c r="AE760" t="e">
        <f t="shared" si="175"/>
        <v>#N/A</v>
      </c>
      <c r="AF760" t="e">
        <f t="shared" si="176"/>
        <v>#N/A</v>
      </c>
      <c r="AG760" s="25" t="e">
        <f t="shared" si="177"/>
        <v>#DIV/0!</v>
      </c>
      <c r="AH760" s="25">
        <v>0</v>
      </c>
      <c r="AI760" s="25">
        <v>0</v>
      </c>
      <c r="AJ760" s="25" t="e">
        <f t="shared" si="178"/>
        <v>#N/A</v>
      </c>
      <c r="AK760" s="28">
        <f>'GT Data'!N762</f>
        <v>0</v>
      </c>
      <c r="AL760" s="25" t="e">
        <f t="shared" si="179"/>
        <v>#DIV/0!</v>
      </c>
      <c r="AM760" s="25" t="e">
        <f t="shared" si="180"/>
        <v>#DIV/0!</v>
      </c>
      <c r="AN760" s="25" t="e">
        <f t="shared" si="181"/>
        <v>#DIV/0!</v>
      </c>
      <c r="AO760" s="25">
        <v>0</v>
      </c>
      <c r="AP760" s="25">
        <v>0</v>
      </c>
      <c r="AQ760" s="25">
        <v>0</v>
      </c>
    </row>
    <row r="761" spans="1:43" x14ac:dyDescent="0.3">
      <c r="A761">
        <f>'Calculated Tab Properties'!A761</f>
        <v>0</v>
      </c>
      <c r="B761">
        <f>'Calculated Tab Properties'!B761</f>
        <v>0</v>
      </c>
      <c r="C761">
        <f>'Calculated Tab Properties'!C761</f>
        <v>0</v>
      </c>
      <c r="D761">
        <f>'Calculated Tab Properties'!D761</f>
        <v>0</v>
      </c>
      <c r="E761">
        <f>'Calculated Tab Properties'!E761</f>
        <v>0</v>
      </c>
      <c r="F761">
        <f>'Calculated Tab Properties'!F761</f>
        <v>0</v>
      </c>
      <c r="G761">
        <f>'Calculated Tab Properties'!G761</f>
        <v>0</v>
      </c>
      <c r="H761">
        <f>'Calculated Tab Properties'!H761</f>
        <v>0</v>
      </c>
      <c r="I761">
        <f>'Calculated Tab Properties'!I761</f>
        <v>0</v>
      </c>
      <c r="J761" s="20" t="e">
        <f>'Calculated Tab Properties'!J761</f>
        <v>#DIV/0!</v>
      </c>
      <c r="K761">
        <v>0</v>
      </c>
      <c r="L761">
        <v>0</v>
      </c>
      <c r="M761">
        <v>0</v>
      </c>
      <c r="N761">
        <v>0</v>
      </c>
      <c r="O761" s="27">
        <v>0</v>
      </c>
      <c r="P761" s="27">
        <v>0</v>
      </c>
      <c r="Q761">
        <v>0</v>
      </c>
      <c r="R761" t="e">
        <f>'Calculated Tab Properties'!R761</f>
        <v>#DIV/0!</v>
      </c>
      <c r="T761" s="30" t="e">
        <f>VLOOKUP('GEOMETRIC INPUTS'!D761,'Pressure Calculations'!$A$22:$B$61,2,TRUE)</f>
        <v>#N/A</v>
      </c>
      <c r="U761" s="30" t="e">
        <f>VLOOKUP('GEOMETRIC INPUTS'!D761,'Pressure Calculations'!$C$22:$D$61,2,TRUE)</f>
        <v>#N/A</v>
      </c>
      <c r="V761" t="e">
        <f>T761*'GEOMETRIC INPUTS'!S761</f>
        <v>#N/A</v>
      </c>
      <c r="W761" s="27" t="e">
        <f>U761*'GEOMETRIC INPUTS'!R761</f>
        <v>#N/A</v>
      </c>
      <c r="X761" s="27" t="e">
        <f t="shared" si="169"/>
        <v>#N/A</v>
      </c>
      <c r="Y761" s="27" t="e">
        <f t="shared" si="170"/>
        <v>#N/A</v>
      </c>
      <c r="Z761" s="27" t="e">
        <f t="shared" si="171"/>
        <v>#DIV/0!</v>
      </c>
      <c r="AA761" s="27" t="e">
        <f t="shared" si="172"/>
        <v>#DIV/0!</v>
      </c>
      <c r="AB761" s="27" t="e">
        <f t="shared" si="173"/>
        <v>#DIV/0!</v>
      </c>
      <c r="AC761" t="e">
        <f t="shared" si="174"/>
        <v>#N/A</v>
      </c>
      <c r="AD761" s="28">
        <f>'GT Data'!D763</f>
        <v>0</v>
      </c>
      <c r="AE761" t="e">
        <f t="shared" si="175"/>
        <v>#N/A</v>
      </c>
      <c r="AF761" t="e">
        <f t="shared" si="176"/>
        <v>#N/A</v>
      </c>
      <c r="AG761" s="25" t="e">
        <f t="shared" si="177"/>
        <v>#DIV/0!</v>
      </c>
      <c r="AH761" s="25">
        <v>0</v>
      </c>
      <c r="AI761" s="25">
        <v>0</v>
      </c>
      <c r="AJ761" s="25" t="e">
        <f t="shared" si="178"/>
        <v>#N/A</v>
      </c>
      <c r="AK761" s="28">
        <f>'GT Data'!N763</f>
        <v>0</v>
      </c>
      <c r="AL761" s="25" t="e">
        <f t="shared" si="179"/>
        <v>#DIV/0!</v>
      </c>
      <c r="AM761" s="25" t="e">
        <f t="shared" si="180"/>
        <v>#DIV/0!</v>
      </c>
      <c r="AN761" s="25" t="e">
        <f t="shared" si="181"/>
        <v>#DIV/0!</v>
      </c>
      <c r="AO761" s="25">
        <v>0</v>
      </c>
      <c r="AP761" s="25">
        <v>0</v>
      </c>
      <c r="AQ761" s="25">
        <v>0</v>
      </c>
    </row>
    <row r="762" spans="1:43" x14ac:dyDescent="0.3">
      <c r="A762">
        <f>'Calculated Tab Properties'!A762</f>
        <v>0</v>
      </c>
      <c r="B762">
        <f>'Calculated Tab Properties'!B762</f>
        <v>0</v>
      </c>
      <c r="C762">
        <f>'Calculated Tab Properties'!C762</f>
        <v>0</v>
      </c>
      <c r="D762">
        <f>'Calculated Tab Properties'!D762</f>
        <v>0</v>
      </c>
      <c r="E762">
        <f>'Calculated Tab Properties'!E762</f>
        <v>0</v>
      </c>
      <c r="F762">
        <f>'Calculated Tab Properties'!F762</f>
        <v>0</v>
      </c>
      <c r="G762">
        <f>'Calculated Tab Properties'!G762</f>
        <v>0</v>
      </c>
      <c r="H762">
        <f>'Calculated Tab Properties'!H762</f>
        <v>0</v>
      </c>
      <c r="I762">
        <f>'Calculated Tab Properties'!I762</f>
        <v>0</v>
      </c>
      <c r="J762" s="20" t="e">
        <f>'Calculated Tab Properties'!J762</f>
        <v>#DIV/0!</v>
      </c>
      <c r="K762">
        <v>0</v>
      </c>
      <c r="L762">
        <v>0</v>
      </c>
      <c r="M762">
        <v>0</v>
      </c>
      <c r="N762">
        <v>0</v>
      </c>
      <c r="O762" s="27">
        <v>0</v>
      </c>
      <c r="P762" s="27">
        <v>0</v>
      </c>
      <c r="Q762">
        <v>0</v>
      </c>
      <c r="R762" t="e">
        <f>'Calculated Tab Properties'!R762</f>
        <v>#DIV/0!</v>
      </c>
      <c r="T762" s="30" t="e">
        <f>VLOOKUP('GEOMETRIC INPUTS'!D762,'Pressure Calculations'!$A$22:$B$61,2,TRUE)</f>
        <v>#N/A</v>
      </c>
      <c r="U762" s="30" t="e">
        <f>VLOOKUP('GEOMETRIC INPUTS'!D762,'Pressure Calculations'!$C$22:$D$61,2,TRUE)</f>
        <v>#N/A</v>
      </c>
      <c r="V762" t="e">
        <f>T762*'GEOMETRIC INPUTS'!S762</f>
        <v>#N/A</v>
      </c>
      <c r="W762" s="27" t="e">
        <f>U762*'GEOMETRIC INPUTS'!R762</f>
        <v>#N/A</v>
      </c>
      <c r="X762" s="27" t="e">
        <f t="shared" si="169"/>
        <v>#N/A</v>
      </c>
      <c r="Y762" s="27" t="e">
        <f t="shared" si="170"/>
        <v>#N/A</v>
      </c>
      <c r="Z762" s="27" t="e">
        <f t="shared" si="171"/>
        <v>#DIV/0!</v>
      </c>
      <c r="AA762" s="27" t="e">
        <f t="shared" si="172"/>
        <v>#DIV/0!</v>
      </c>
      <c r="AB762" s="27" t="e">
        <f t="shared" si="173"/>
        <v>#DIV/0!</v>
      </c>
      <c r="AC762" t="e">
        <f t="shared" si="174"/>
        <v>#N/A</v>
      </c>
      <c r="AD762" s="28">
        <f>'GT Data'!D764</f>
        <v>0</v>
      </c>
      <c r="AE762" t="e">
        <f t="shared" si="175"/>
        <v>#N/A</v>
      </c>
      <c r="AF762" t="e">
        <f t="shared" si="176"/>
        <v>#N/A</v>
      </c>
      <c r="AG762" s="25" t="e">
        <f t="shared" si="177"/>
        <v>#DIV/0!</v>
      </c>
      <c r="AH762" s="25">
        <v>0</v>
      </c>
      <c r="AI762" s="25">
        <v>0</v>
      </c>
      <c r="AJ762" s="25" t="e">
        <f t="shared" si="178"/>
        <v>#N/A</v>
      </c>
      <c r="AK762" s="28">
        <f>'GT Data'!N764</f>
        <v>0</v>
      </c>
      <c r="AL762" s="25" t="e">
        <f t="shared" si="179"/>
        <v>#DIV/0!</v>
      </c>
      <c r="AM762" s="25" t="e">
        <f t="shared" si="180"/>
        <v>#DIV/0!</v>
      </c>
      <c r="AN762" s="25" t="e">
        <f t="shared" si="181"/>
        <v>#DIV/0!</v>
      </c>
      <c r="AO762" s="25">
        <v>0</v>
      </c>
      <c r="AP762" s="25">
        <v>0</v>
      </c>
      <c r="AQ762" s="25">
        <v>0</v>
      </c>
    </row>
    <row r="763" spans="1:43" x14ac:dyDescent="0.3">
      <c r="A763">
        <f>'Calculated Tab Properties'!A763</f>
        <v>0</v>
      </c>
      <c r="B763">
        <f>'Calculated Tab Properties'!B763</f>
        <v>0</v>
      </c>
      <c r="C763">
        <f>'Calculated Tab Properties'!C763</f>
        <v>0</v>
      </c>
      <c r="D763">
        <f>'Calculated Tab Properties'!D763</f>
        <v>0</v>
      </c>
      <c r="E763">
        <f>'Calculated Tab Properties'!E763</f>
        <v>0</v>
      </c>
      <c r="F763">
        <f>'Calculated Tab Properties'!F763</f>
        <v>0</v>
      </c>
      <c r="G763">
        <f>'Calculated Tab Properties'!G763</f>
        <v>0</v>
      </c>
      <c r="H763">
        <f>'Calculated Tab Properties'!H763</f>
        <v>0</v>
      </c>
      <c r="I763">
        <f>'Calculated Tab Properties'!I763</f>
        <v>0</v>
      </c>
      <c r="J763" s="20" t="e">
        <f>'Calculated Tab Properties'!J763</f>
        <v>#DIV/0!</v>
      </c>
      <c r="K763">
        <v>0</v>
      </c>
      <c r="L763">
        <v>0</v>
      </c>
      <c r="M763">
        <v>0</v>
      </c>
      <c r="N763">
        <v>0</v>
      </c>
      <c r="O763" s="27">
        <v>0</v>
      </c>
      <c r="P763" s="27">
        <v>0</v>
      </c>
      <c r="Q763">
        <v>0</v>
      </c>
      <c r="R763" t="e">
        <f>'Calculated Tab Properties'!R763</f>
        <v>#DIV/0!</v>
      </c>
      <c r="T763" s="30" t="e">
        <f>VLOOKUP('GEOMETRIC INPUTS'!D763,'Pressure Calculations'!$A$22:$B$61,2,TRUE)</f>
        <v>#N/A</v>
      </c>
      <c r="U763" s="30" t="e">
        <f>VLOOKUP('GEOMETRIC INPUTS'!D763,'Pressure Calculations'!$C$22:$D$61,2,TRUE)</f>
        <v>#N/A</v>
      </c>
      <c r="V763" t="e">
        <f>T763*'GEOMETRIC INPUTS'!S763</f>
        <v>#N/A</v>
      </c>
      <c r="W763" s="27" t="e">
        <f>U763*'GEOMETRIC INPUTS'!R763</f>
        <v>#N/A</v>
      </c>
      <c r="X763" s="27" t="e">
        <f t="shared" si="169"/>
        <v>#N/A</v>
      </c>
      <c r="Y763" s="27" t="e">
        <f t="shared" si="170"/>
        <v>#N/A</v>
      </c>
      <c r="Z763" s="27" t="e">
        <f t="shared" si="171"/>
        <v>#DIV/0!</v>
      </c>
      <c r="AA763" s="27" t="e">
        <f t="shared" si="172"/>
        <v>#DIV/0!</v>
      </c>
      <c r="AB763" s="27" t="e">
        <f t="shared" si="173"/>
        <v>#DIV/0!</v>
      </c>
      <c r="AC763" t="e">
        <f t="shared" si="174"/>
        <v>#N/A</v>
      </c>
      <c r="AD763" s="28">
        <f>'GT Data'!D765</f>
        <v>0</v>
      </c>
      <c r="AE763" t="e">
        <f t="shared" si="175"/>
        <v>#N/A</v>
      </c>
      <c r="AF763" t="e">
        <f t="shared" si="176"/>
        <v>#N/A</v>
      </c>
      <c r="AG763" s="25" t="e">
        <f t="shared" si="177"/>
        <v>#DIV/0!</v>
      </c>
      <c r="AH763" s="25">
        <v>0</v>
      </c>
      <c r="AI763" s="25">
        <v>0</v>
      </c>
      <c r="AJ763" s="25" t="e">
        <f t="shared" si="178"/>
        <v>#N/A</v>
      </c>
      <c r="AK763" s="28">
        <f>'GT Data'!N765</f>
        <v>0</v>
      </c>
      <c r="AL763" s="25" t="e">
        <f t="shared" si="179"/>
        <v>#DIV/0!</v>
      </c>
      <c r="AM763" s="25" t="e">
        <f t="shared" si="180"/>
        <v>#DIV/0!</v>
      </c>
      <c r="AN763" s="25" t="e">
        <f t="shared" si="181"/>
        <v>#DIV/0!</v>
      </c>
      <c r="AO763" s="25">
        <v>0</v>
      </c>
      <c r="AP763" s="25">
        <v>0</v>
      </c>
      <c r="AQ763" s="25">
        <v>0</v>
      </c>
    </row>
    <row r="764" spans="1:43" x14ac:dyDescent="0.3">
      <c r="A764">
        <f>'Calculated Tab Properties'!A764</f>
        <v>0</v>
      </c>
      <c r="B764">
        <f>'Calculated Tab Properties'!B764</f>
        <v>0</v>
      </c>
      <c r="C764">
        <f>'Calculated Tab Properties'!C764</f>
        <v>0</v>
      </c>
      <c r="D764">
        <f>'Calculated Tab Properties'!D764</f>
        <v>0</v>
      </c>
      <c r="E764">
        <f>'Calculated Tab Properties'!E764</f>
        <v>0</v>
      </c>
      <c r="F764">
        <f>'Calculated Tab Properties'!F764</f>
        <v>0</v>
      </c>
      <c r="G764">
        <f>'Calculated Tab Properties'!G764</f>
        <v>0</v>
      </c>
      <c r="H764">
        <f>'Calculated Tab Properties'!H764</f>
        <v>0</v>
      </c>
      <c r="I764">
        <f>'Calculated Tab Properties'!I764</f>
        <v>0</v>
      </c>
      <c r="J764" s="20" t="e">
        <f>'Calculated Tab Properties'!J764</f>
        <v>#DIV/0!</v>
      </c>
      <c r="K764">
        <v>0</v>
      </c>
      <c r="L764">
        <v>0</v>
      </c>
      <c r="M764">
        <v>0</v>
      </c>
      <c r="N764">
        <v>0</v>
      </c>
      <c r="O764" s="27">
        <v>0</v>
      </c>
      <c r="P764" s="27">
        <v>0</v>
      </c>
      <c r="Q764">
        <v>0</v>
      </c>
      <c r="R764" t="e">
        <f>'Calculated Tab Properties'!R764</f>
        <v>#DIV/0!</v>
      </c>
      <c r="T764" s="30" t="e">
        <f>VLOOKUP('GEOMETRIC INPUTS'!D764,'Pressure Calculations'!$A$22:$B$61,2,TRUE)</f>
        <v>#N/A</v>
      </c>
      <c r="U764" s="30" t="e">
        <f>VLOOKUP('GEOMETRIC INPUTS'!D764,'Pressure Calculations'!$C$22:$D$61,2,TRUE)</f>
        <v>#N/A</v>
      </c>
      <c r="V764" t="e">
        <f>T764*'GEOMETRIC INPUTS'!S764</f>
        <v>#N/A</v>
      </c>
      <c r="W764" s="27" t="e">
        <f>U764*'GEOMETRIC INPUTS'!R764</f>
        <v>#N/A</v>
      </c>
      <c r="X764" s="27" t="e">
        <f t="shared" si="169"/>
        <v>#N/A</v>
      </c>
      <c r="Y764" s="27" t="e">
        <f t="shared" si="170"/>
        <v>#N/A</v>
      </c>
      <c r="Z764" s="27" t="e">
        <f t="shared" si="171"/>
        <v>#DIV/0!</v>
      </c>
      <c r="AA764" s="27" t="e">
        <f t="shared" si="172"/>
        <v>#DIV/0!</v>
      </c>
      <c r="AB764" s="27" t="e">
        <f t="shared" si="173"/>
        <v>#DIV/0!</v>
      </c>
      <c r="AC764" t="e">
        <f t="shared" si="174"/>
        <v>#N/A</v>
      </c>
      <c r="AD764" s="28">
        <f>'GT Data'!D766</f>
        <v>0</v>
      </c>
      <c r="AE764" t="e">
        <f t="shared" si="175"/>
        <v>#N/A</v>
      </c>
      <c r="AF764" t="e">
        <f t="shared" si="176"/>
        <v>#N/A</v>
      </c>
      <c r="AG764" s="25" t="e">
        <f t="shared" si="177"/>
        <v>#DIV/0!</v>
      </c>
      <c r="AH764" s="25">
        <v>0</v>
      </c>
      <c r="AI764" s="25">
        <v>0</v>
      </c>
      <c r="AJ764" s="25" t="e">
        <f t="shared" si="178"/>
        <v>#N/A</v>
      </c>
      <c r="AK764" s="28">
        <f>'GT Data'!N766</f>
        <v>0</v>
      </c>
      <c r="AL764" s="25" t="e">
        <f t="shared" si="179"/>
        <v>#DIV/0!</v>
      </c>
      <c r="AM764" s="25" t="e">
        <f t="shared" si="180"/>
        <v>#DIV/0!</v>
      </c>
      <c r="AN764" s="25" t="e">
        <f t="shared" si="181"/>
        <v>#DIV/0!</v>
      </c>
      <c r="AO764" s="25">
        <v>0</v>
      </c>
      <c r="AP764" s="25">
        <v>0</v>
      </c>
      <c r="AQ764" s="25">
        <v>0</v>
      </c>
    </row>
    <row r="765" spans="1:43" x14ac:dyDescent="0.3">
      <c r="A765">
        <f>'Calculated Tab Properties'!A765</f>
        <v>0</v>
      </c>
      <c r="B765">
        <f>'Calculated Tab Properties'!B765</f>
        <v>0</v>
      </c>
      <c r="C765">
        <f>'Calculated Tab Properties'!C765</f>
        <v>0</v>
      </c>
      <c r="D765">
        <f>'Calculated Tab Properties'!D765</f>
        <v>0</v>
      </c>
      <c r="E765">
        <f>'Calculated Tab Properties'!E765</f>
        <v>0</v>
      </c>
      <c r="F765">
        <f>'Calculated Tab Properties'!F765</f>
        <v>0</v>
      </c>
      <c r="G765">
        <f>'Calculated Tab Properties'!G765</f>
        <v>0</v>
      </c>
      <c r="H765">
        <f>'Calculated Tab Properties'!H765</f>
        <v>0</v>
      </c>
      <c r="I765">
        <f>'Calculated Tab Properties'!I765</f>
        <v>0</v>
      </c>
      <c r="J765" s="20" t="e">
        <f>'Calculated Tab Properties'!J765</f>
        <v>#DIV/0!</v>
      </c>
      <c r="K765">
        <v>0</v>
      </c>
      <c r="L765">
        <v>0</v>
      </c>
      <c r="M765">
        <v>0</v>
      </c>
      <c r="N765">
        <v>0</v>
      </c>
      <c r="O765" s="27">
        <v>0</v>
      </c>
      <c r="P765" s="27">
        <v>0</v>
      </c>
      <c r="Q765">
        <v>0</v>
      </c>
      <c r="R765" t="e">
        <f>'Calculated Tab Properties'!R765</f>
        <v>#DIV/0!</v>
      </c>
      <c r="T765" s="30" t="e">
        <f>VLOOKUP('GEOMETRIC INPUTS'!D765,'Pressure Calculations'!$A$22:$B$61,2,TRUE)</f>
        <v>#N/A</v>
      </c>
      <c r="U765" s="30" t="e">
        <f>VLOOKUP('GEOMETRIC INPUTS'!D765,'Pressure Calculations'!$C$22:$D$61,2,TRUE)</f>
        <v>#N/A</v>
      </c>
      <c r="V765" t="e">
        <f>T765*'GEOMETRIC INPUTS'!S765</f>
        <v>#N/A</v>
      </c>
      <c r="W765" s="27" t="e">
        <f>U765*'GEOMETRIC INPUTS'!R765</f>
        <v>#N/A</v>
      </c>
      <c r="X765" s="27" t="e">
        <f t="shared" si="169"/>
        <v>#N/A</v>
      </c>
      <c r="Y765" s="27" t="e">
        <f t="shared" si="170"/>
        <v>#N/A</v>
      </c>
      <c r="Z765" s="27" t="e">
        <f t="shared" si="171"/>
        <v>#DIV/0!</v>
      </c>
      <c r="AA765" s="27" t="e">
        <f t="shared" si="172"/>
        <v>#DIV/0!</v>
      </c>
      <c r="AB765" s="27" t="e">
        <f t="shared" si="173"/>
        <v>#DIV/0!</v>
      </c>
      <c r="AC765" t="e">
        <f t="shared" si="174"/>
        <v>#N/A</v>
      </c>
      <c r="AD765" s="28">
        <f>'GT Data'!D767</f>
        <v>0</v>
      </c>
      <c r="AE765" t="e">
        <f t="shared" si="175"/>
        <v>#N/A</v>
      </c>
      <c r="AF765" t="e">
        <f t="shared" si="176"/>
        <v>#N/A</v>
      </c>
      <c r="AG765" s="25" t="e">
        <f t="shared" si="177"/>
        <v>#DIV/0!</v>
      </c>
      <c r="AH765" s="25">
        <v>0</v>
      </c>
      <c r="AI765" s="25">
        <v>0</v>
      </c>
      <c r="AJ765" s="25" t="e">
        <f t="shared" si="178"/>
        <v>#N/A</v>
      </c>
      <c r="AK765" s="28">
        <f>'GT Data'!N767</f>
        <v>0</v>
      </c>
      <c r="AL765" s="25" t="e">
        <f t="shared" si="179"/>
        <v>#DIV/0!</v>
      </c>
      <c r="AM765" s="25" t="e">
        <f t="shared" si="180"/>
        <v>#DIV/0!</v>
      </c>
      <c r="AN765" s="25" t="e">
        <f t="shared" si="181"/>
        <v>#DIV/0!</v>
      </c>
      <c r="AO765" s="25">
        <v>0</v>
      </c>
      <c r="AP765" s="25">
        <v>0</v>
      </c>
      <c r="AQ765" s="25">
        <v>0</v>
      </c>
    </row>
    <row r="766" spans="1:43" x14ac:dyDescent="0.3">
      <c r="A766">
        <f>'Calculated Tab Properties'!A766</f>
        <v>0</v>
      </c>
      <c r="B766">
        <f>'Calculated Tab Properties'!B766</f>
        <v>0</v>
      </c>
      <c r="C766">
        <f>'Calculated Tab Properties'!C766</f>
        <v>0</v>
      </c>
      <c r="D766">
        <f>'Calculated Tab Properties'!D766</f>
        <v>0</v>
      </c>
      <c r="E766">
        <f>'Calculated Tab Properties'!E766</f>
        <v>0</v>
      </c>
      <c r="F766">
        <f>'Calculated Tab Properties'!F766</f>
        <v>0</v>
      </c>
      <c r="G766">
        <f>'Calculated Tab Properties'!G766</f>
        <v>0</v>
      </c>
      <c r="H766">
        <f>'Calculated Tab Properties'!H766</f>
        <v>0</v>
      </c>
      <c r="I766">
        <f>'Calculated Tab Properties'!I766</f>
        <v>0</v>
      </c>
      <c r="J766" s="20" t="e">
        <f>'Calculated Tab Properties'!J766</f>
        <v>#DIV/0!</v>
      </c>
      <c r="K766">
        <v>0</v>
      </c>
      <c r="L766">
        <v>0</v>
      </c>
      <c r="M766">
        <v>0</v>
      </c>
      <c r="N766">
        <v>0</v>
      </c>
      <c r="O766" s="27">
        <v>0</v>
      </c>
      <c r="P766" s="27">
        <v>0</v>
      </c>
      <c r="Q766">
        <v>0</v>
      </c>
      <c r="R766" t="e">
        <f>'Calculated Tab Properties'!R766</f>
        <v>#DIV/0!</v>
      </c>
      <c r="T766" s="30" t="e">
        <f>VLOOKUP('GEOMETRIC INPUTS'!D766,'Pressure Calculations'!$A$22:$B$61,2,TRUE)</f>
        <v>#N/A</v>
      </c>
      <c r="U766" s="30" t="e">
        <f>VLOOKUP('GEOMETRIC INPUTS'!D766,'Pressure Calculations'!$C$22:$D$61,2,TRUE)</f>
        <v>#N/A</v>
      </c>
      <c r="V766" t="e">
        <f>T766*'GEOMETRIC INPUTS'!S766</f>
        <v>#N/A</v>
      </c>
      <c r="W766" s="27" t="e">
        <f>U766*'GEOMETRIC INPUTS'!R766</f>
        <v>#N/A</v>
      </c>
      <c r="X766" s="27" t="e">
        <f t="shared" si="169"/>
        <v>#N/A</v>
      </c>
      <c r="Y766" s="27" t="e">
        <f t="shared" si="170"/>
        <v>#N/A</v>
      </c>
      <c r="Z766" s="27" t="e">
        <f t="shared" si="171"/>
        <v>#DIV/0!</v>
      </c>
      <c r="AA766" s="27" t="e">
        <f t="shared" si="172"/>
        <v>#DIV/0!</v>
      </c>
      <c r="AB766" s="27" t="e">
        <f t="shared" si="173"/>
        <v>#DIV/0!</v>
      </c>
      <c r="AC766" t="e">
        <f t="shared" si="174"/>
        <v>#N/A</v>
      </c>
      <c r="AD766" s="28">
        <f>'GT Data'!D768</f>
        <v>0</v>
      </c>
      <c r="AE766" t="e">
        <f t="shared" si="175"/>
        <v>#N/A</v>
      </c>
      <c r="AF766" t="e">
        <f t="shared" si="176"/>
        <v>#N/A</v>
      </c>
      <c r="AG766" s="25" t="e">
        <f t="shared" si="177"/>
        <v>#DIV/0!</v>
      </c>
      <c r="AH766" s="25">
        <v>0</v>
      </c>
      <c r="AI766" s="25">
        <v>0</v>
      </c>
      <c r="AJ766" s="25" t="e">
        <f t="shared" si="178"/>
        <v>#N/A</v>
      </c>
      <c r="AK766" s="28">
        <f>'GT Data'!N768</f>
        <v>0</v>
      </c>
      <c r="AL766" s="25" t="e">
        <f t="shared" si="179"/>
        <v>#DIV/0!</v>
      </c>
      <c r="AM766" s="25" t="e">
        <f t="shared" si="180"/>
        <v>#DIV/0!</v>
      </c>
      <c r="AN766" s="25" t="e">
        <f t="shared" si="181"/>
        <v>#DIV/0!</v>
      </c>
      <c r="AO766" s="25">
        <v>0</v>
      </c>
      <c r="AP766" s="25">
        <v>0</v>
      </c>
      <c r="AQ766" s="25">
        <v>0</v>
      </c>
    </row>
    <row r="767" spans="1:43" x14ac:dyDescent="0.3">
      <c r="A767">
        <f>'Calculated Tab Properties'!A767</f>
        <v>0</v>
      </c>
      <c r="B767">
        <f>'Calculated Tab Properties'!B767</f>
        <v>0</v>
      </c>
      <c r="C767">
        <f>'Calculated Tab Properties'!C767</f>
        <v>0</v>
      </c>
      <c r="D767">
        <f>'Calculated Tab Properties'!D767</f>
        <v>0</v>
      </c>
      <c r="E767">
        <f>'Calculated Tab Properties'!E767</f>
        <v>0</v>
      </c>
      <c r="F767">
        <f>'Calculated Tab Properties'!F767</f>
        <v>0</v>
      </c>
      <c r="G767">
        <f>'Calculated Tab Properties'!G767</f>
        <v>0</v>
      </c>
      <c r="H767">
        <f>'Calculated Tab Properties'!H767</f>
        <v>0</v>
      </c>
      <c r="I767">
        <f>'Calculated Tab Properties'!I767</f>
        <v>0</v>
      </c>
      <c r="J767" s="20" t="e">
        <f>'Calculated Tab Properties'!J767</f>
        <v>#DIV/0!</v>
      </c>
      <c r="K767">
        <v>0</v>
      </c>
      <c r="L767">
        <v>0</v>
      </c>
      <c r="M767">
        <v>0</v>
      </c>
      <c r="N767">
        <v>0</v>
      </c>
      <c r="O767" s="27">
        <v>0</v>
      </c>
      <c r="P767" s="27">
        <v>0</v>
      </c>
      <c r="Q767">
        <v>0</v>
      </c>
      <c r="R767" t="e">
        <f>'Calculated Tab Properties'!R767</f>
        <v>#DIV/0!</v>
      </c>
      <c r="T767" s="30" t="e">
        <f>VLOOKUP('GEOMETRIC INPUTS'!D767,'Pressure Calculations'!$A$22:$B$61,2,TRUE)</f>
        <v>#N/A</v>
      </c>
      <c r="U767" s="30" t="e">
        <f>VLOOKUP('GEOMETRIC INPUTS'!D767,'Pressure Calculations'!$C$22:$D$61,2,TRUE)</f>
        <v>#N/A</v>
      </c>
      <c r="V767" t="e">
        <f>T767*'GEOMETRIC INPUTS'!S767</f>
        <v>#N/A</v>
      </c>
      <c r="W767" s="27" t="e">
        <f>U767*'GEOMETRIC INPUTS'!R767</f>
        <v>#N/A</v>
      </c>
      <c r="X767" s="27" t="e">
        <f t="shared" si="169"/>
        <v>#N/A</v>
      </c>
      <c r="Y767" s="27" t="e">
        <f t="shared" si="170"/>
        <v>#N/A</v>
      </c>
      <c r="Z767" s="27" t="e">
        <f t="shared" si="171"/>
        <v>#DIV/0!</v>
      </c>
      <c r="AA767" s="27" t="e">
        <f t="shared" si="172"/>
        <v>#DIV/0!</v>
      </c>
      <c r="AB767" s="27" t="e">
        <f t="shared" si="173"/>
        <v>#DIV/0!</v>
      </c>
      <c r="AC767" t="e">
        <f t="shared" si="174"/>
        <v>#N/A</v>
      </c>
      <c r="AD767" s="28">
        <f>'GT Data'!D769</f>
        <v>0</v>
      </c>
      <c r="AE767" t="e">
        <f t="shared" si="175"/>
        <v>#N/A</v>
      </c>
      <c r="AF767" t="e">
        <f t="shared" si="176"/>
        <v>#N/A</v>
      </c>
      <c r="AG767" s="25" t="e">
        <f t="shared" si="177"/>
        <v>#DIV/0!</v>
      </c>
      <c r="AH767" s="25">
        <v>0</v>
      </c>
      <c r="AI767" s="25">
        <v>0</v>
      </c>
      <c r="AJ767" s="25" t="e">
        <f t="shared" si="178"/>
        <v>#N/A</v>
      </c>
      <c r="AK767" s="28">
        <f>'GT Data'!N769</f>
        <v>0</v>
      </c>
      <c r="AL767" s="25" t="e">
        <f t="shared" si="179"/>
        <v>#DIV/0!</v>
      </c>
      <c r="AM767" s="25" t="e">
        <f t="shared" si="180"/>
        <v>#DIV/0!</v>
      </c>
      <c r="AN767" s="25" t="e">
        <f t="shared" si="181"/>
        <v>#DIV/0!</v>
      </c>
      <c r="AO767" s="25">
        <v>0</v>
      </c>
      <c r="AP767" s="25">
        <v>0</v>
      </c>
      <c r="AQ767" s="25">
        <v>0</v>
      </c>
    </row>
    <row r="768" spans="1:43" x14ac:dyDescent="0.3">
      <c r="A768">
        <f>'Calculated Tab Properties'!A768</f>
        <v>0</v>
      </c>
      <c r="B768">
        <f>'Calculated Tab Properties'!B768</f>
        <v>0</v>
      </c>
      <c r="C768">
        <f>'Calculated Tab Properties'!C768</f>
        <v>0</v>
      </c>
      <c r="D768">
        <f>'Calculated Tab Properties'!D768</f>
        <v>0</v>
      </c>
      <c r="E768">
        <f>'Calculated Tab Properties'!E768</f>
        <v>0</v>
      </c>
      <c r="F768">
        <f>'Calculated Tab Properties'!F768</f>
        <v>0</v>
      </c>
      <c r="G768">
        <f>'Calculated Tab Properties'!G768</f>
        <v>0</v>
      </c>
      <c r="H768">
        <f>'Calculated Tab Properties'!H768</f>
        <v>0</v>
      </c>
      <c r="I768">
        <f>'Calculated Tab Properties'!I768</f>
        <v>0</v>
      </c>
      <c r="J768" s="20" t="e">
        <f>'Calculated Tab Properties'!J768</f>
        <v>#DIV/0!</v>
      </c>
      <c r="K768">
        <v>0</v>
      </c>
      <c r="L768">
        <v>0</v>
      </c>
      <c r="M768">
        <v>0</v>
      </c>
      <c r="N768">
        <v>0</v>
      </c>
      <c r="O768" s="27">
        <v>0</v>
      </c>
      <c r="P768" s="27">
        <v>0</v>
      </c>
      <c r="Q768">
        <v>0</v>
      </c>
      <c r="R768" t="e">
        <f>'Calculated Tab Properties'!R768</f>
        <v>#DIV/0!</v>
      </c>
      <c r="T768" s="30" t="e">
        <f>VLOOKUP('GEOMETRIC INPUTS'!D768,'Pressure Calculations'!$A$22:$B$61,2,TRUE)</f>
        <v>#N/A</v>
      </c>
      <c r="U768" s="30" t="e">
        <f>VLOOKUP('GEOMETRIC INPUTS'!D768,'Pressure Calculations'!$C$22:$D$61,2,TRUE)</f>
        <v>#N/A</v>
      </c>
      <c r="V768" t="e">
        <f>T768*'GEOMETRIC INPUTS'!S768</f>
        <v>#N/A</v>
      </c>
      <c r="W768" s="27" t="e">
        <f>U768*'GEOMETRIC INPUTS'!R768</f>
        <v>#N/A</v>
      </c>
      <c r="X768" s="27" t="e">
        <f t="shared" si="169"/>
        <v>#N/A</v>
      </c>
      <c r="Y768" s="27" t="e">
        <f t="shared" si="170"/>
        <v>#N/A</v>
      </c>
      <c r="Z768" s="27" t="e">
        <f t="shared" si="171"/>
        <v>#DIV/0!</v>
      </c>
      <c r="AA768" s="27" t="e">
        <f t="shared" si="172"/>
        <v>#DIV/0!</v>
      </c>
      <c r="AB768" s="27" t="e">
        <f t="shared" si="173"/>
        <v>#DIV/0!</v>
      </c>
      <c r="AC768" t="e">
        <f t="shared" si="174"/>
        <v>#N/A</v>
      </c>
      <c r="AD768" s="28">
        <f>'GT Data'!D770</f>
        <v>0</v>
      </c>
      <c r="AE768" t="e">
        <f t="shared" si="175"/>
        <v>#N/A</v>
      </c>
      <c r="AF768" t="e">
        <f t="shared" si="176"/>
        <v>#N/A</v>
      </c>
      <c r="AG768" s="25" t="e">
        <f t="shared" si="177"/>
        <v>#DIV/0!</v>
      </c>
      <c r="AH768" s="25">
        <v>0</v>
      </c>
      <c r="AI768" s="25">
        <v>0</v>
      </c>
      <c r="AJ768" s="25" t="e">
        <f t="shared" si="178"/>
        <v>#N/A</v>
      </c>
      <c r="AK768" s="28">
        <f>'GT Data'!N770</f>
        <v>0</v>
      </c>
      <c r="AL768" s="25" t="e">
        <f t="shared" si="179"/>
        <v>#DIV/0!</v>
      </c>
      <c r="AM768" s="25" t="e">
        <f t="shared" si="180"/>
        <v>#DIV/0!</v>
      </c>
      <c r="AN768" s="25" t="e">
        <f t="shared" si="181"/>
        <v>#DIV/0!</v>
      </c>
      <c r="AO768" s="25">
        <v>0</v>
      </c>
      <c r="AP768" s="25">
        <v>0</v>
      </c>
      <c r="AQ768" s="25">
        <v>0</v>
      </c>
    </row>
    <row r="769" spans="1:43" x14ac:dyDescent="0.3">
      <c r="A769">
        <f>'Calculated Tab Properties'!A769</f>
        <v>0</v>
      </c>
      <c r="B769">
        <f>'Calculated Tab Properties'!B769</f>
        <v>0</v>
      </c>
      <c r="C769">
        <f>'Calculated Tab Properties'!C769</f>
        <v>0</v>
      </c>
      <c r="D769">
        <f>'Calculated Tab Properties'!D769</f>
        <v>0</v>
      </c>
      <c r="E769">
        <f>'Calculated Tab Properties'!E769</f>
        <v>0</v>
      </c>
      <c r="F769">
        <f>'Calculated Tab Properties'!F769</f>
        <v>0</v>
      </c>
      <c r="G769">
        <f>'Calculated Tab Properties'!G769</f>
        <v>0</v>
      </c>
      <c r="H769">
        <f>'Calculated Tab Properties'!H769</f>
        <v>0</v>
      </c>
      <c r="I769">
        <f>'Calculated Tab Properties'!I769</f>
        <v>0</v>
      </c>
      <c r="J769" s="20" t="e">
        <f>'Calculated Tab Properties'!J769</f>
        <v>#DIV/0!</v>
      </c>
      <c r="K769">
        <v>0</v>
      </c>
      <c r="L769">
        <v>0</v>
      </c>
      <c r="M769">
        <v>0</v>
      </c>
      <c r="N769">
        <v>0</v>
      </c>
      <c r="O769" s="27">
        <v>0</v>
      </c>
      <c r="P769" s="27">
        <v>0</v>
      </c>
      <c r="Q769">
        <v>0</v>
      </c>
      <c r="R769" t="e">
        <f>'Calculated Tab Properties'!R769</f>
        <v>#DIV/0!</v>
      </c>
      <c r="T769" s="30" t="e">
        <f>VLOOKUP('GEOMETRIC INPUTS'!D769,'Pressure Calculations'!$A$22:$B$61,2,TRUE)</f>
        <v>#N/A</v>
      </c>
      <c r="U769" s="30" t="e">
        <f>VLOOKUP('GEOMETRIC INPUTS'!D769,'Pressure Calculations'!$C$22:$D$61,2,TRUE)</f>
        <v>#N/A</v>
      </c>
      <c r="V769" t="e">
        <f>T769*'GEOMETRIC INPUTS'!S769</f>
        <v>#N/A</v>
      </c>
      <c r="W769" s="27" t="e">
        <f>U769*'GEOMETRIC INPUTS'!R769</f>
        <v>#N/A</v>
      </c>
      <c r="X769" s="27" t="e">
        <f t="shared" si="169"/>
        <v>#N/A</v>
      </c>
      <c r="Y769" s="27" t="e">
        <f t="shared" si="170"/>
        <v>#N/A</v>
      </c>
      <c r="Z769" s="27" t="e">
        <f t="shared" si="171"/>
        <v>#DIV/0!</v>
      </c>
      <c r="AA769" s="27" t="e">
        <f t="shared" si="172"/>
        <v>#DIV/0!</v>
      </c>
      <c r="AB769" s="27" t="e">
        <f t="shared" si="173"/>
        <v>#DIV/0!</v>
      </c>
      <c r="AC769" t="e">
        <f t="shared" si="174"/>
        <v>#N/A</v>
      </c>
      <c r="AD769" s="28">
        <f>'GT Data'!D771</f>
        <v>0</v>
      </c>
      <c r="AE769" t="e">
        <f t="shared" si="175"/>
        <v>#N/A</v>
      </c>
      <c r="AF769" t="e">
        <f t="shared" si="176"/>
        <v>#N/A</v>
      </c>
      <c r="AG769" s="25" t="e">
        <f t="shared" si="177"/>
        <v>#DIV/0!</v>
      </c>
      <c r="AH769" s="25">
        <v>0</v>
      </c>
      <c r="AI769" s="25">
        <v>0</v>
      </c>
      <c r="AJ769" s="25" t="e">
        <f t="shared" si="178"/>
        <v>#N/A</v>
      </c>
      <c r="AK769" s="28">
        <f>'GT Data'!N771</f>
        <v>0</v>
      </c>
      <c r="AL769" s="25" t="e">
        <f t="shared" si="179"/>
        <v>#DIV/0!</v>
      </c>
      <c r="AM769" s="25" t="e">
        <f t="shared" si="180"/>
        <v>#DIV/0!</v>
      </c>
      <c r="AN769" s="25" t="e">
        <f t="shared" si="181"/>
        <v>#DIV/0!</v>
      </c>
      <c r="AO769" s="25">
        <v>0</v>
      </c>
      <c r="AP769" s="25">
        <v>0</v>
      </c>
      <c r="AQ769" s="25">
        <v>0</v>
      </c>
    </row>
    <row r="770" spans="1:43" x14ac:dyDescent="0.3">
      <c r="A770">
        <f>'Calculated Tab Properties'!A770</f>
        <v>0</v>
      </c>
      <c r="B770">
        <f>'Calculated Tab Properties'!B770</f>
        <v>0</v>
      </c>
      <c r="C770">
        <f>'Calculated Tab Properties'!C770</f>
        <v>0</v>
      </c>
      <c r="D770">
        <f>'Calculated Tab Properties'!D770</f>
        <v>0</v>
      </c>
      <c r="E770">
        <f>'Calculated Tab Properties'!E770</f>
        <v>0</v>
      </c>
      <c r="F770">
        <f>'Calculated Tab Properties'!F770</f>
        <v>0</v>
      </c>
      <c r="G770">
        <f>'Calculated Tab Properties'!G770</f>
        <v>0</v>
      </c>
      <c r="H770">
        <f>'Calculated Tab Properties'!H770</f>
        <v>0</v>
      </c>
      <c r="I770">
        <f>'Calculated Tab Properties'!I770</f>
        <v>0</v>
      </c>
      <c r="J770" s="20" t="e">
        <f>'Calculated Tab Properties'!J770</f>
        <v>#DIV/0!</v>
      </c>
      <c r="K770">
        <v>0</v>
      </c>
      <c r="L770">
        <v>0</v>
      </c>
      <c r="M770">
        <v>0</v>
      </c>
      <c r="N770">
        <v>0</v>
      </c>
      <c r="O770" s="27">
        <v>0</v>
      </c>
      <c r="P770" s="27">
        <v>0</v>
      </c>
      <c r="Q770">
        <v>0</v>
      </c>
      <c r="R770" t="e">
        <f>'Calculated Tab Properties'!R770</f>
        <v>#DIV/0!</v>
      </c>
      <c r="T770" s="30" t="e">
        <f>VLOOKUP('GEOMETRIC INPUTS'!D770,'Pressure Calculations'!$A$22:$B$61,2,TRUE)</f>
        <v>#N/A</v>
      </c>
      <c r="U770" s="30" t="e">
        <f>VLOOKUP('GEOMETRIC INPUTS'!D770,'Pressure Calculations'!$C$22:$D$61,2,TRUE)</f>
        <v>#N/A</v>
      </c>
      <c r="V770" t="e">
        <f>T770*'GEOMETRIC INPUTS'!S770</f>
        <v>#N/A</v>
      </c>
      <c r="W770" s="27" t="e">
        <f>U770*'GEOMETRIC INPUTS'!R770</f>
        <v>#N/A</v>
      </c>
      <c r="X770" s="27" t="e">
        <f t="shared" si="169"/>
        <v>#N/A</v>
      </c>
      <c r="Y770" s="27" t="e">
        <f t="shared" si="170"/>
        <v>#N/A</v>
      </c>
      <c r="Z770" s="27" t="e">
        <f t="shared" si="171"/>
        <v>#DIV/0!</v>
      </c>
      <c r="AA770" s="27" t="e">
        <f t="shared" si="172"/>
        <v>#DIV/0!</v>
      </c>
      <c r="AB770" s="27" t="e">
        <f t="shared" si="173"/>
        <v>#DIV/0!</v>
      </c>
      <c r="AC770" t="e">
        <f t="shared" si="174"/>
        <v>#N/A</v>
      </c>
      <c r="AD770" s="28">
        <f>'GT Data'!D772</f>
        <v>0</v>
      </c>
      <c r="AE770" t="e">
        <f t="shared" si="175"/>
        <v>#N/A</v>
      </c>
      <c r="AF770" t="e">
        <f t="shared" si="176"/>
        <v>#N/A</v>
      </c>
      <c r="AG770" s="25" t="e">
        <f t="shared" si="177"/>
        <v>#DIV/0!</v>
      </c>
      <c r="AH770" s="25">
        <v>0</v>
      </c>
      <c r="AI770" s="25">
        <v>0</v>
      </c>
      <c r="AJ770" s="25" t="e">
        <f t="shared" si="178"/>
        <v>#N/A</v>
      </c>
      <c r="AK770" s="28">
        <f>'GT Data'!N772</f>
        <v>0</v>
      </c>
      <c r="AL770" s="25" t="e">
        <f t="shared" si="179"/>
        <v>#DIV/0!</v>
      </c>
      <c r="AM770" s="25" t="e">
        <f t="shared" si="180"/>
        <v>#DIV/0!</v>
      </c>
      <c r="AN770" s="25" t="e">
        <f t="shared" si="181"/>
        <v>#DIV/0!</v>
      </c>
      <c r="AO770" s="25">
        <v>0</v>
      </c>
      <c r="AP770" s="25">
        <v>0</v>
      </c>
      <c r="AQ770" s="25">
        <v>0</v>
      </c>
    </row>
    <row r="771" spans="1:43" x14ac:dyDescent="0.3">
      <c r="A771">
        <f>'Calculated Tab Properties'!A771</f>
        <v>0</v>
      </c>
      <c r="B771">
        <f>'Calculated Tab Properties'!B771</f>
        <v>0</v>
      </c>
      <c r="C771">
        <f>'Calculated Tab Properties'!C771</f>
        <v>0</v>
      </c>
      <c r="D771">
        <f>'Calculated Tab Properties'!D771</f>
        <v>0</v>
      </c>
      <c r="E771">
        <f>'Calculated Tab Properties'!E771</f>
        <v>0</v>
      </c>
      <c r="F771">
        <f>'Calculated Tab Properties'!F771</f>
        <v>0</v>
      </c>
      <c r="G771">
        <f>'Calculated Tab Properties'!G771</f>
        <v>0</v>
      </c>
      <c r="H771">
        <f>'Calculated Tab Properties'!H771</f>
        <v>0</v>
      </c>
      <c r="I771">
        <f>'Calculated Tab Properties'!I771</f>
        <v>0</v>
      </c>
      <c r="J771" s="20" t="e">
        <f>'Calculated Tab Properties'!J771</f>
        <v>#DIV/0!</v>
      </c>
      <c r="K771">
        <v>0</v>
      </c>
      <c r="L771">
        <v>0</v>
      </c>
      <c r="M771">
        <v>0</v>
      </c>
      <c r="N771">
        <v>0</v>
      </c>
      <c r="O771" s="27">
        <v>0</v>
      </c>
      <c r="P771" s="27">
        <v>0</v>
      </c>
      <c r="Q771">
        <v>0</v>
      </c>
      <c r="R771" t="e">
        <f>'Calculated Tab Properties'!R771</f>
        <v>#DIV/0!</v>
      </c>
      <c r="T771" s="30" t="e">
        <f>VLOOKUP('GEOMETRIC INPUTS'!D771,'Pressure Calculations'!$A$22:$B$61,2,TRUE)</f>
        <v>#N/A</v>
      </c>
      <c r="U771" s="30" t="e">
        <f>VLOOKUP('GEOMETRIC INPUTS'!D771,'Pressure Calculations'!$C$22:$D$61,2,TRUE)</f>
        <v>#N/A</v>
      </c>
      <c r="V771" t="e">
        <f>T771*'GEOMETRIC INPUTS'!S771</f>
        <v>#N/A</v>
      </c>
      <c r="W771" s="27" t="e">
        <f>U771*'GEOMETRIC INPUTS'!R771</f>
        <v>#N/A</v>
      </c>
      <c r="X771" s="27" t="e">
        <f t="shared" si="169"/>
        <v>#N/A</v>
      </c>
      <c r="Y771" s="27" t="e">
        <f t="shared" si="170"/>
        <v>#N/A</v>
      </c>
      <c r="Z771" s="27" t="e">
        <f t="shared" si="171"/>
        <v>#DIV/0!</v>
      </c>
      <c r="AA771" s="27" t="e">
        <f t="shared" si="172"/>
        <v>#DIV/0!</v>
      </c>
      <c r="AB771" s="27" t="e">
        <f t="shared" si="173"/>
        <v>#DIV/0!</v>
      </c>
      <c r="AC771" t="e">
        <f t="shared" si="174"/>
        <v>#N/A</v>
      </c>
      <c r="AD771" s="28">
        <f>'GT Data'!D773</f>
        <v>0</v>
      </c>
      <c r="AE771" t="e">
        <f t="shared" si="175"/>
        <v>#N/A</v>
      </c>
      <c r="AF771" t="e">
        <f t="shared" si="176"/>
        <v>#N/A</v>
      </c>
      <c r="AG771" s="25" t="e">
        <f t="shared" si="177"/>
        <v>#DIV/0!</v>
      </c>
      <c r="AH771" s="25">
        <v>0</v>
      </c>
      <c r="AI771" s="25">
        <v>0</v>
      </c>
      <c r="AJ771" s="25" t="e">
        <f t="shared" si="178"/>
        <v>#N/A</v>
      </c>
      <c r="AK771" s="28">
        <f>'GT Data'!N773</f>
        <v>0</v>
      </c>
      <c r="AL771" s="25" t="e">
        <f t="shared" si="179"/>
        <v>#DIV/0!</v>
      </c>
      <c r="AM771" s="25" t="e">
        <f t="shared" si="180"/>
        <v>#DIV/0!</v>
      </c>
      <c r="AN771" s="25" t="e">
        <f t="shared" si="181"/>
        <v>#DIV/0!</v>
      </c>
      <c r="AO771" s="25">
        <v>0</v>
      </c>
      <c r="AP771" s="25">
        <v>0</v>
      </c>
      <c r="AQ771" s="25">
        <v>0</v>
      </c>
    </row>
    <row r="772" spans="1:43" x14ac:dyDescent="0.3">
      <c r="A772">
        <f>'Calculated Tab Properties'!A772</f>
        <v>0</v>
      </c>
      <c r="B772">
        <f>'Calculated Tab Properties'!B772</f>
        <v>0</v>
      </c>
      <c r="C772">
        <f>'Calculated Tab Properties'!C772</f>
        <v>0</v>
      </c>
      <c r="D772">
        <f>'Calculated Tab Properties'!D772</f>
        <v>0</v>
      </c>
      <c r="E772">
        <f>'Calculated Tab Properties'!E772</f>
        <v>0</v>
      </c>
      <c r="F772">
        <f>'Calculated Tab Properties'!F772</f>
        <v>0</v>
      </c>
      <c r="G772">
        <f>'Calculated Tab Properties'!G772</f>
        <v>0</v>
      </c>
      <c r="H772">
        <f>'Calculated Tab Properties'!H772</f>
        <v>0</v>
      </c>
      <c r="I772">
        <f>'Calculated Tab Properties'!I772</f>
        <v>0</v>
      </c>
      <c r="J772" s="20" t="e">
        <f>'Calculated Tab Properties'!J772</f>
        <v>#DIV/0!</v>
      </c>
      <c r="K772">
        <v>0</v>
      </c>
      <c r="L772">
        <v>0</v>
      </c>
      <c r="M772">
        <v>0</v>
      </c>
      <c r="N772">
        <v>0</v>
      </c>
      <c r="O772" s="27">
        <v>0</v>
      </c>
      <c r="P772" s="27">
        <v>0</v>
      </c>
      <c r="Q772">
        <v>0</v>
      </c>
      <c r="R772" t="e">
        <f>'Calculated Tab Properties'!R772</f>
        <v>#DIV/0!</v>
      </c>
      <c r="T772" s="30" t="e">
        <f>VLOOKUP('GEOMETRIC INPUTS'!D772,'Pressure Calculations'!$A$22:$B$61,2,TRUE)</f>
        <v>#N/A</v>
      </c>
      <c r="U772" s="30" t="e">
        <f>VLOOKUP('GEOMETRIC INPUTS'!D772,'Pressure Calculations'!$C$22:$D$61,2,TRUE)</f>
        <v>#N/A</v>
      </c>
      <c r="V772" t="e">
        <f>T772*'GEOMETRIC INPUTS'!S772</f>
        <v>#N/A</v>
      </c>
      <c r="W772" s="27" t="e">
        <f>U772*'GEOMETRIC INPUTS'!R772</f>
        <v>#N/A</v>
      </c>
      <c r="X772" s="27" t="e">
        <f t="shared" si="169"/>
        <v>#N/A</v>
      </c>
      <c r="Y772" s="27" t="e">
        <f t="shared" si="170"/>
        <v>#N/A</v>
      </c>
      <c r="Z772" s="27" t="e">
        <f t="shared" si="171"/>
        <v>#DIV/0!</v>
      </c>
      <c r="AA772" s="27" t="e">
        <f t="shared" si="172"/>
        <v>#DIV/0!</v>
      </c>
      <c r="AB772" s="27" t="e">
        <f t="shared" si="173"/>
        <v>#DIV/0!</v>
      </c>
      <c r="AC772" t="e">
        <f t="shared" si="174"/>
        <v>#N/A</v>
      </c>
      <c r="AD772" s="28">
        <f>'GT Data'!D774</f>
        <v>0</v>
      </c>
      <c r="AE772" t="e">
        <f t="shared" si="175"/>
        <v>#N/A</v>
      </c>
      <c r="AF772" t="e">
        <f t="shared" si="176"/>
        <v>#N/A</v>
      </c>
      <c r="AG772" s="25" t="e">
        <f t="shared" si="177"/>
        <v>#DIV/0!</v>
      </c>
      <c r="AH772" s="25">
        <v>0</v>
      </c>
      <c r="AI772" s="25">
        <v>0</v>
      </c>
      <c r="AJ772" s="25" t="e">
        <f t="shared" si="178"/>
        <v>#N/A</v>
      </c>
      <c r="AK772" s="28">
        <f>'GT Data'!N774</f>
        <v>0</v>
      </c>
      <c r="AL772" s="25" t="e">
        <f t="shared" si="179"/>
        <v>#DIV/0!</v>
      </c>
      <c r="AM772" s="25" t="e">
        <f t="shared" si="180"/>
        <v>#DIV/0!</v>
      </c>
      <c r="AN772" s="25" t="e">
        <f t="shared" si="181"/>
        <v>#DIV/0!</v>
      </c>
      <c r="AO772" s="25">
        <v>0</v>
      </c>
      <c r="AP772" s="25">
        <v>0</v>
      </c>
      <c r="AQ772" s="25">
        <v>0</v>
      </c>
    </row>
    <row r="773" spans="1:43" x14ac:dyDescent="0.3">
      <c r="A773">
        <f>'Calculated Tab Properties'!A773</f>
        <v>0</v>
      </c>
      <c r="B773">
        <f>'Calculated Tab Properties'!B773</f>
        <v>0</v>
      </c>
      <c r="C773">
        <f>'Calculated Tab Properties'!C773</f>
        <v>0</v>
      </c>
      <c r="D773">
        <f>'Calculated Tab Properties'!D773</f>
        <v>0</v>
      </c>
      <c r="E773">
        <f>'Calculated Tab Properties'!E773</f>
        <v>0</v>
      </c>
      <c r="F773">
        <f>'Calculated Tab Properties'!F773</f>
        <v>0</v>
      </c>
      <c r="G773">
        <f>'Calculated Tab Properties'!G773</f>
        <v>0</v>
      </c>
      <c r="H773">
        <f>'Calculated Tab Properties'!H773</f>
        <v>0</v>
      </c>
      <c r="I773">
        <f>'Calculated Tab Properties'!I773</f>
        <v>0</v>
      </c>
      <c r="J773" s="20" t="e">
        <f>'Calculated Tab Properties'!J773</f>
        <v>#DIV/0!</v>
      </c>
      <c r="K773">
        <v>0</v>
      </c>
      <c r="L773">
        <v>0</v>
      </c>
      <c r="M773">
        <v>0</v>
      </c>
      <c r="N773">
        <v>0</v>
      </c>
      <c r="O773" s="27">
        <v>0</v>
      </c>
      <c r="P773" s="27">
        <v>0</v>
      </c>
      <c r="Q773">
        <v>0</v>
      </c>
      <c r="R773" t="e">
        <f>'Calculated Tab Properties'!R773</f>
        <v>#DIV/0!</v>
      </c>
      <c r="T773" s="30" t="e">
        <f>VLOOKUP('GEOMETRIC INPUTS'!D773,'Pressure Calculations'!$A$22:$B$61,2,TRUE)</f>
        <v>#N/A</v>
      </c>
      <c r="U773" s="30" t="e">
        <f>VLOOKUP('GEOMETRIC INPUTS'!D773,'Pressure Calculations'!$C$22:$D$61,2,TRUE)</f>
        <v>#N/A</v>
      </c>
      <c r="V773" t="e">
        <f>T773*'GEOMETRIC INPUTS'!S773</f>
        <v>#N/A</v>
      </c>
      <c r="W773" s="27" t="e">
        <f>U773*'GEOMETRIC INPUTS'!R773</f>
        <v>#N/A</v>
      </c>
      <c r="X773" s="27" t="e">
        <f t="shared" si="169"/>
        <v>#N/A</v>
      </c>
      <c r="Y773" s="27" t="e">
        <f t="shared" si="170"/>
        <v>#N/A</v>
      </c>
      <c r="Z773" s="27" t="e">
        <f t="shared" si="171"/>
        <v>#DIV/0!</v>
      </c>
      <c r="AA773" s="27" t="e">
        <f t="shared" si="172"/>
        <v>#DIV/0!</v>
      </c>
      <c r="AB773" s="27" t="e">
        <f t="shared" si="173"/>
        <v>#DIV/0!</v>
      </c>
      <c r="AC773" t="e">
        <f t="shared" si="174"/>
        <v>#N/A</v>
      </c>
      <c r="AD773" s="28">
        <f>'GT Data'!D775</f>
        <v>0</v>
      </c>
      <c r="AE773" t="e">
        <f t="shared" si="175"/>
        <v>#N/A</v>
      </c>
      <c r="AF773" t="e">
        <f t="shared" si="176"/>
        <v>#N/A</v>
      </c>
      <c r="AG773" s="25" t="e">
        <f t="shared" si="177"/>
        <v>#DIV/0!</v>
      </c>
      <c r="AH773" s="25">
        <v>0</v>
      </c>
      <c r="AI773" s="25">
        <v>0</v>
      </c>
      <c r="AJ773" s="25" t="e">
        <f t="shared" si="178"/>
        <v>#N/A</v>
      </c>
      <c r="AK773" s="28">
        <f>'GT Data'!N775</f>
        <v>0</v>
      </c>
      <c r="AL773" s="25" t="e">
        <f t="shared" si="179"/>
        <v>#DIV/0!</v>
      </c>
      <c r="AM773" s="25" t="e">
        <f t="shared" si="180"/>
        <v>#DIV/0!</v>
      </c>
      <c r="AN773" s="25" t="e">
        <f t="shared" si="181"/>
        <v>#DIV/0!</v>
      </c>
      <c r="AO773" s="25">
        <v>0</v>
      </c>
      <c r="AP773" s="25">
        <v>0</v>
      </c>
      <c r="AQ773" s="25">
        <v>0</v>
      </c>
    </row>
    <row r="774" spans="1:43" x14ac:dyDescent="0.3">
      <c r="A774">
        <f>'Calculated Tab Properties'!A774</f>
        <v>0</v>
      </c>
      <c r="B774">
        <f>'Calculated Tab Properties'!B774</f>
        <v>0</v>
      </c>
      <c r="C774">
        <f>'Calculated Tab Properties'!C774</f>
        <v>0</v>
      </c>
      <c r="D774">
        <f>'Calculated Tab Properties'!D774</f>
        <v>0</v>
      </c>
      <c r="E774">
        <f>'Calculated Tab Properties'!E774</f>
        <v>0</v>
      </c>
      <c r="F774">
        <f>'Calculated Tab Properties'!F774</f>
        <v>0</v>
      </c>
      <c r="G774">
        <f>'Calculated Tab Properties'!G774</f>
        <v>0</v>
      </c>
      <c r="H774">
        <f>'Calculated Tab Properties'!H774</f>
        <v>0</v>
      </c>
      <c r="I774">
        <f>'Calculated Tab Properties'!I774</f>
        <v>0</v>
      </c>
      <c r="J774" s="20" t="e">
        <f>'Calculated Tab Properties'!J774</f>
        <v>#DIV/0!</v>
      </c>
      <c r="K774">
        <v>0</v>
      </c>
      <c r="L774">
        <v>0</v>
      </c>
      <c r="M774">
        <v>0</v>
      </c>
      <c r="N774">
        <v>0</v>
      </c>
      <c r="O774" s="27">
        <v>0</v>
      </c>
      <c r="P774" s="27">
        <v>0</v>
      </c>
      <c r="Q774">
        <v>0</v>
      </c>
      <c r="R774" t="e">
        <f>'Calculated Tab Properties'!R774</f>
        <v>#DIV/0!</v>
      </c>
      <c r="T774" s="30" t="e">
        <f>VLOOKUP('GEOMETRIC INPUTS'!D774,'Pressure Calculations'!$A$22:$B$61,2,TRUE)</f>
        <v>#N/A</v>
      </c>
      <c r="U774" s="30" t="e">
        <f>VLOOKUP('GEOMETRIC INPUTS'!D774,'Pressure Calculations'!$C$22:$D$61,2,TRUE)</f>
        <v>#N/A</v>
      </c>
      <c r="V774" t="e">
        <f>T774*'GEOMETRIC INPUTS'!S774</f>
        <v>#N/A</v>
      </c>
      <c r="W774" s="27" t="e">
        <f>U774*'GEOMETRIC INPUTS'!R774</f>
        <v>#N/A</v>
      </c>
      <c r="X774" s="27" t="e">
        <f t="shared" si="169"/>
        <v>#N/A</v>
      </c>
      <c r="Y774" s="27" t="e">
        <f t="shared" si="170"/>
        <v>#N/A</v>
      </c>
      <c r="Z774" s="27" t="e">
        <f t="shared" si="171"/>
        <v>#DIV/0!</v>
      </c>
      <c r="AA774" s="27" t="e">
        <f t="shared" si="172"/>
        <v>#DIV/0!</v>
      </c>
      <c r="AB774" s="27" t="e">
        <f t="shared" si="173"/>
        <v>#DIV/0!</v>
      </c>
      <c r="AC774" t="e">
        <f t="shared" si="174"/>
        <v>#N/A</v>
      </c>
      <c r="AD774" s="28">
        <f>'GT Data'!D776</f>
        <v>0</v>
      </c>
      <c r="AE774" t="e">
        <f t="shared" si="175"/>
        <v>#N/A</v>
      </c>
      <c r="AF774" t="e">
        <f t="shared" si="176"/>
        <v>#N/A</v>
      </c>
      <c r="AG774" s="25" t="e">
        <f t="shared" si="177"/>
        <v>#DIV/0!</v>
      </c>
      <c r="AH774" s="25">
        <v>0</v>
      </c>
      <c r="AI774" s="25">
        <v>0</v>
      </c>
      <c r="AJ774" s="25" t="e">
        <f t="shared" si="178"/>
        <v>#N/A</v>
      </c>
      <c r="AK774" s="28">
        <f>'GT Data'!N776</f>
        <v>0</v>
      </c>
      <c r="AL774" s="25" t="e">
        <f t="shared" si="179"/>
        <v>#DIV/0!</v>
      </c>
      <c r="AM774" s="25" t="e">
        <f t="shared" si="180"/>
        <v>#DIV/0!</v>
      </c>
      <c r="AN774" s="25" t="e">
        <f t="shared" si="181"/>
        <v>#DIV/0!</v>
      </c>
      <c r="AO774" s="25">
        <v>0</v>
      </c>
      <c r="AP774" s="25">
        <v>0</v>
      </c>
      <c r="AQ774" s="25">
        <v>0</v>
      </c>
    </row>
    <row r="775" spans="1:43" x14ac:dyDescent="0.3">
      <c r="A775">
        <f>'Calculated Tab Properties'!A775</f>
        <v>0</v>
      </c>
      <c r="B775">
        <f>'Calculated Tab Properties'!B775</f>
        <v>0</v>
      </c>
      <c r="C775">
        <f>'Calculated Tab Properties'!C775</f>
        <v>0</v>
      </c>
      <c r="D775">
        <f>'Calculated Tab Properties'!D775</f>
        <v>0</v>
      </c>
      <c r="E775">
        <f>'Calculated Tab Properties'!E775</f>
        <v>0</v>
      </c>
      <c r="F775">
        <f>'Calculated Tab Properties'!F775</f>
        <v>0</v>
      </c>
      <c r="G775">
        <f>'Calculated Tab Properties'!G775</f>
        <v>0</v>
      </c>
      <c r="H775">
        <f>'Calculated Tab Properties'!H775</f>
        <v>0</v>
      </c>
      <c r="I775">
        <f>'Calculated Tab Properties'!I775</f>
        <v>0</v>
      </c>
      <c r="J775" s="20" t="e">
        <f>'Calculated Tab Properties'!J775</f>
        <v>#DIV/0!</v>
      </c>
      <c r="K775">
        <v>0</v>
      </c>
      <c r="L775">
        <v>0</v>
      </c>
      <c r="M775">
        <v>0</v>
      </c>
      <c r="N775">
        <v>0</v>
      </c>
      <c r="O775" s="27">
        <v>0</v>
      </c>
      <c r="P775" s="27">
        <v>0</v>
      </c>
      <c r="Q775">
        <v>0</v>
      </c>
      <c r="R775" t="e">
        <f>'Calculated Tab Properties'!R775</f>
        <v>#DIV/0!</v>
      </c>
      <c r="T775" s="30" t="e">
        <f>VLOOKUP('GEOMETRIC INPUTS'!D775,'Pressure Calculations'!$A$22:$B$61,2,TRUE)</f>
        <v>#N/A</v>
      </c>
      <c r="U775" s="30" t="e">
        <f>VLOOKUP('GEOMETRIC INPUTS'!D775,'Pressure Calculations'!$C$22:$D$61,2,TRUE)</f>
        <v>#N/A</v>
      </c>
      <c r="V775" t="e">
        <f>T775*'GEOMETRIC INPUTS'!S775</f>
        <v>#N/A</v>
      </c>
      <c r="W775" s="27" t="e">
        <f>U775*'GEOMETRIC INPUTS'!R775</f>
        <v>#N/A</v>
      </c>
      <c r="X775" s="27" t="e">
        <f t="shared" si="169"/>
        <v>#N/A</v>
      </c>
      <c r="Y775" s="27" t="e">
        <f t="shared" si="170"/>
        <v>#N/A</v>
      </c>
      <c r="Z775" s="27" t="e">
        <f t="shared" si="171"/>
        <v>#DIV/0!</v>
      </c>
      <c r="AA775" s="27" t="e">
        <f t="shared" si="172"/>
        <v>#DIV/0!</v>
      </c>
      <c r="AB775" s="27" t="e">
        <f t="shared" si="173"/>
        <v>#DIV/0!</v>
      </c>
      <c r="AC775" t="e">
        <f t="shared" si="174"/>
        <v>#N/A</v>
      </c>
      <c r="AD775" s="28">
        <f>'GT Data'!D777</f>
        <v>0</v>
      </c>
      <c r="AE775" t="e">
        <f t="shared" si="175"/>
        <v>#N/A</v>
      </c>
      <c r="AF775" t="e">
        <f t="shared" si="176"/>
        <v>#N/A</v>
      </c>
      <c r="AG775" s="25" t="e">
        <f t="shared" si="177"/>
        <v>#DIV/0!</v>
      </c>
      <c r="AH775" s="25">
        <v>0</v>
      </c>
      <c r="AI775" s="25">
        <v>0</v>
      </c>
      <c r="AJ775" s="25" t="e">
        <f t="shared" si="178"/>
        <v>#N/A</v>
      </c>
      <c r="AK775" s="28">
        <f>'GT Data'!N777</f>
        <v>0</v>
      </c>
      <c r="AL775" s="25" t="e">
        <f t="shared" si="179"/>
        <v>#DIV/0!</v>
      </c>
      <c r="AM775" s="25" t="e">
        <f t="shared" si="180"/>
        <v>#DIV/0!</v>
      </c>
      <c r="AN775" s="25" t="e">
        <f t="shared" si="181"/>
        <v>#DIV/0!</v>
      </c>
      <c r="AO775" s="25">
        <v>0</v>
      </c>
      <c r="AP775" s="25">
        <v>0</v>
      </c>
      <c r="AQ775" s="25">
        <v>0</v>
      </c>
    </row>
    <row r="776" spans="1:43" x14ac:dyDescent="0.3">
      <c r="A776">
        <f>'Calculated Tab Properties'!A776</f>
        <v>0</v>
      </c>
      <c r="B776">
        <f>'Calculated Tab Properties'!B776</f>
        <v>0</v>
      </c>
      <c r="C776">
        <f>'Calculated Tab Properties'!C776</f>
        <v>0</v>
      </c>
      <c r="D776">
        <f>'Calculated Tab Properties'!D776</f>
        <v>0</v>
      </c>
      <c r="E776">
        <f>'Calculated Tab Properties'!E776</f>
        <v>0</v>
      </c>
      <c r="F776">
        <f>'Calculated Tab Properties'!F776</f>
        <v>0</v>
      </c>
      <c r="G776">
        <f>'Calculated Tab Properties'!G776</f>
        <v>0</v>
      </c>
      <c r="H776">
        <f>'Calculated Tab Properties'!H776</f>
        <v>0</v>
      </c>
      <c r="I776">
        <f>'Calculated Tab Properties'!I776</f>
        <v>0</v>
      </c>
      <c r="J776" s="20" t="e">
        <f>'Calculated Tab Properties'!J776</f>
        <v>#DIV/0!</v>
      </c>
      <c r="K776">
        <v>0</v>
      </c>
      <c r="L776">
        <v>0</v>
      </c>
      <c r="M776">
        <v>0</v>
      </c>
      <c r="N776">
        <v>0</v>
      </c>
      <c r="O776" s="27">
        <v>0</v>
      </c>
      <c r="P776" s="27">
        <v>0</v>
      </c>
      <c r="Q776">
        <v>0</v>
      </c>
      <c r="R776" t="e">
        <f>'Calculated Tab Properties'!R776</f>
        <v>#DIV/0!</v>
      </c>
      <c r="T776" s="30" t="e">
        <f>VLOOKUP('GEOMETRIC INPUTS'!D776,'Pressure Calculations'!$A$22:$B$61,2,TRUE)</f>
        <v>#N/A</v>
      </c>
      <c r="U776" s="30" t="e">
        <f>VLOOKUP('GEOMETRIC INPUTS'!D776,'Pressure Calculations'!$C$22:$D$61,2,TRUE)</f>
        <v>#N/A</v>
      </c>
      <c r="V776" t="e">
        <f>T776*'GEOMETRIC INPUTS'!S776</f>
        <v>#N/A</v>
      </c>
      <c r="W776" s="27" t="e">
        <f>U776*'GEOMETRIC INPUTS'!R776</f>
        <v>#N/A</v>
      </c>
      <c r="X776" s="27" t="e">
        <f t="shared" si="169"/>
        <v>#N/A</v>
      </c>
      <c r="Y776" s="27" t="e">
        <f t="shared" si="170"/>
        <v>#N/A</v>
      </c>
      <c r="Z776" s="27" t="e">
        <f t="shared" si="171"/>
        <v>#DIV/0!</v>
      </c>
      <c r="AA776" s="27" t="e">
        <f t="shared" si="172"/>
        <v>#DIV/0!</v>
      </c>
      <c r="AB776" s="27" t="e">
        <f t="shared" si="173"/>
        <v>#DIV/0!</v>
      </c>
      <c r="AC776" t="e">
        <f t="shared" si="174"/>
        <v>#N/A</v>
      </c>
      <c r="AD776" s="28">
        <f>'GT Data'!D778</f>
        <v>0</v>
      </c>
      <c r="AE776" t="e">
        <f t="shared" si="175"/>
        <v>#N/A</v>
      </c>
      <c r="AF776" t="e">
        <f t="shared" si="176"/>
        <v>#N/A</v>
      </c>
      <c r="AG776" s="25" t="e">
        <f t="shared" si="177"/>
        <v>#DIV/0!</v>
      </c>
      <c r="AH776" s="25">
        <v>0</v>
      </c>
      <c r="AI776" s="25">
        <v>0</v>
      </c>
      <c r="AJ776" s="25" t="e">
        <f t="shared" si="178"/>
        <v>#N/A</v>
      </c>
      <c r="AK776" s="28">
        <f>'GT Data'!N778</f>
        <v>0</v>
      </c>
      <c r="AL776" s="25" t="e">
        <f t="shared" si="179"/>
        <v>#DIV/0!</v>
      </c>
      <c r="AM776" s="25" t="e">
        <f t="shared" si="180"/>
        <v>#DIV/0!</v>
      </c>
      <c r="AN776" s="25" t="e">
        <f t="shared" si="181"/>
        <v>#DIV/0!</v>
      </c>
      <c r="AO776" s="25">
        <v>0</v>
      </c>
      <c r="AP776" s="25">
        <v>0</v>
      </c>
      <c r="AQ776" s="25">
        <v>0</v>
      </c>
    </row>
    <row r="777" spans="1:43" x14ac:dyDescent="0.3">
      <c r="A777">
        <f>'Calculated Tab Properties'!A777</f>
        <v>0</v>
      </c>
      <c r="B777">
        <f>'Calculated Tab Properties'!B777</f>
        <v>0</v>
      </c>
      <c r="C777">
        <f>'Calculated Tab Properties'!C777</f>
        <v>0</v>
      </c>
      <c r="D777">
        <f>'Calculated Tab Properties'!D777</f>
        <v>0</v>
      </c>
      <c r="E777">
        <f>'Calculated Tab Properties'!E777</f>
        <v>0</v>
      </c>
      <c r="F777">
        <f>'Calculated Tab Properties'!F777</f>
        <v>0</v>
      </c>
      <c r="G777">
        <f>'Calculated Tab Properties'!G777</f>
        <v>0</v>
      </c>
      <c r="H777">
        <f>'Calculated Tab Properties'!H777</f>
        <v>0</v>
      </c>
      <c r="I777">
        <f>'Calculated Tab Properties'!I777</f>
        <v>0</v>
      </c>
      <c r="J777" s="20" t="e">
        <f>'Calculated Tab Properties'!J777</f>
        <v>#DIV/0!</v>
      </c>
      <c r="K777">
        <v>0</v>
      </c>
      <c r="L777">
        <v>0</v>
      </c>
      <c r="M777">
        <v>0</v>
      </c>
      <c r="N777">
        <v>0</v>
      </c>
      <c r="O777" s="27">
        <v>0</v>
      </c>
      <c r="P777" s="27">
        <v>0</v>
      </c>
      <c r="Q777">
        <v>0</v>
      </c>
      <c r="R777" t="e">
        <f>'Calculated Tab Properties'!R777</f>
        <v>#DIV/0!</v>
      </c>
      <c r="T777" s="30" t="e">
        <f>VLOOKUP('GEOMETRIC INPUTS'!D777,'Pressure Calculations'!$A$22:$B$61,2,TRUE)</f>
        <v>#N/A</v>
      </c>
      <c r="U777" s="30" t="e">
        <f>VLOOKUP('GEOMETRIC INPUTS'!D777,'Pressure Calculations'!$C$22:$D$61,2,TRUE)</f>
        <v>#N/A</v>
      </c>
      <c r="V777" t="e">
        <f>T777*'GEOMETRIC INPUTS'!S777</f>
        <v>#N/A</v>
      </c>
      <c r="W777" s="27" t="e">
        <f>U777*'GEOMETRIC INPUTS'!R777</f>
        <v>#N/A</v>
      </c>
      <c r="X777" s="27" t="e">
        <f t="shared" si="169"/>
        <v>#N/A</v>
      </c>
      <c r="Y777" s="27" t="e">
        <f t="shared" si="170"/>
        <v>#N/A</v>
      </c>
      <c r="Z777" s="27" t="e">
        <f t="shared" si="171"/>
        <v>#DIV/0!</v>
      </c>
      <c r="AA777" s="27" t="e">
        <f t="shared" si="172"/>
        <v>#DIV/0!</v>
      </c>
      <c r="AB777" s="27" t="e">
        <f t="shared" si="173"/>
        <v>#DIV/0!</v>
      </c>
      <c r="AC777" t="e">
        <f t="shared" si="174"/>
        <v>#N/A</v>
      </c>
      <c r="AD777" s="28">
        <f>'GT Data'!D779</f>
        <v>0</v>
      </c>
      <c r="AE777" t="e">
        <f t="shared" si="175"/>
        <v>#N/A</v>
      </c>
      <c r="AF777" t="e">
        <f t="shared" si="176"/>
        <v>#N/A</v>
      </c>
      <c r="AG777" s="25" t="e">
        <f t="shared" si="177"/>
        <v>#DIV/0!</v>
      </c>
      <c r="AH777" s="25">
        <v>0</v>
      </c>
      <c r="AI777" s="25">
        <v>0</v>
      </c>
      <c r="AJ777" s="25" t="e">
        <f t="shared" si="178"/>
        <v>#N/A</v>
      </c>
      <c r="AK777" s="28">
        <f>'GT Data'!N779</f>
        <v>0</v>
      </c>
      <c r="AL777" s="25" t="e">
        <f t="shared" si="179"/>
        <v>#DIV/0!</v>
      </c>
      <c r="AM777" s="25" t="e">
        <f t="shared" si="180"/>
        <v>#DIV/0!</v>
      </c>
      <c r="AN777" s="25" t="e">
        <f t="shared" si="181"/>
        <v>#DIV/0!</v>
      </c>
      <c r="AO777" s="25">
        <v>0</v>
      </c>
      <c r="AP777" s="25">
        <v>0</v>
      </c>
      <c r="AQ777" s="25">
        <v>0</v>
      </c>
    </row>
    <row r="778" spans="1:43" x14ac:dyDescent="0.3">
      <c r="A778">
        <f>'Calculated Tab Properties'!A778</f>
        <v>0</v>
      </c>
      <c r="B778">
        <f>'Calculated Tab Properties'!B778</f>
        <v>0</v>
      </c>
      <c r="C778">
        <f>'Calculated Tab Properties'!C778</f>
        <v>0</v>
      </c>
      <c r="D778">
        <f>'Calculated Tab Properties'!D778</f>
        <v>0</v>
      </c>
      <c r="E778">
        <f>'Calculated Tab Properties'!E778</f>
        <v>0</v>
      </c>
      <c r="F778">
        <f>'Calculated Tab Properties'!F778</f>
        <v>0</v>
      </c>
      <c r="G778">
        <f>'Calculated Tab Properties'!G778</f>
        <v>0</v>
      </c>
      <c r="H778">
        <f>'Calculated Tab Properties'!H778</f>
        <v>0</v>
      </c>
      <c r="I778">
        <f>'Calculated Tab Properties'!I778</f>
        <v>0</v>
      </c>
      <c r="J778" s="20" t="e">
        <f>'Calculated Tab Properties'!J778</f>
        <v>#DIV/0!</v>
      </c>
      <c r="K778">
        <v>0</v>
      </c>
      <c r="L778">
        <v>0</v>
      </c>
      <c r="M778">
        <v>0</v>
      </c>
      <c r="N778">
        <v>0</v>
      </c>
      <c r="O778" s="27">
        <v>0</v>
      </c>
      <c r="P778" s="27">
        <v>0</v>
      </c>
      <c r="Q778">
        <v>0</v>
      </c>
      <c r="R778" t="e">
        <f>'Calculated Tab Properties'!R778</f>
        <v>#DIV/0!</v>
      </c>
      <c r="T778" s="30" t="e">
        <f>VLOOKUP('GEOMETRIC INPUTS'!D778,'Pressure Calculations'!$A$22:$B$61,2,TRUE)</f>
        <v>#N/A</v>
      </c>
      <c r="U778" s="30" t="e">
        <f>VLOOKUP('GEOMETRIC INPUTS'!D778,'Pressure Calculations'!$C$22:$D$61,2,TRUE)</f>
        <v>#N/A</v>
      </c>
      <c r="V778" t="e">
        <f>T778*'GEOMETRIC INPUTS'!S778</f>
        <v>#N/A</v>
      </c>
      <c r="W778" s="27" t="e">
        <f>U778*'GEOMETRIC INPUTS'!R778</f>
        <v>#N/A</v>
      </c>
      <c r="X778" s="27" t="e">
        <f t="shared" si="169"/>
        <v>#N/A</v>
      </c>
      <c r="Y778" s="27" t="e">
        <f t="shared" si="170"/>
        <v>#N/A</v>
      </c>
      <c r="Z778" s="27" t="e">
        <f t="shared" si="171"/>
        <v>#DIV/0!</v>
      </c>
      <c r="AA778" s="27" t="e">
        <f t="shared" si="172"/>
        <v>#DIV/0!</v>
      </c>
      <c r="AB778" s="27" t="e">
        <f t="shared" si="173"/>
        <v>#DIV/0!</v>
      </c>
      <c r="AC778" t="e">
        <f t="shared" si="174"/>
        <v>#N/A</v>
      </c>
      <c r="AD778" s="28">
        <f>'GT Data'!D780</f>
        <v>0</v>
      </c>
      <c r="AE778" t="e">
        <f t="shared" si="175"/>
        <v>#N/A</v>
      </c>
      <c r="AF778" t="e">
        <f t="shared" si="176"/>
        <v>#N/A</v>
      </c>
      <c r="AG778" s="25" t="e">
        <f t="shared" si="177"/>
        <v>#DIV/0!</v>
      </c>
      <c r="AH778" s="25">
        <v>0</v>
      </c>
      <c r="AI778" s="25">
        <v>0</v>
      </c>
      <c r="AJ778" s="25" t="e">
        <f t="shared" si="178"/>
        <v>#N/A</v>
      </c>
      <c r="AK778" s="28">
        <f>'GT Data'!N780</f>
        <v>0</v>
      </c>
      <c r="AL778" s="25" t="e">
        <f t="shared" si="179"/>
        <v>#DIV/0!</v>
      </c>
      <c r="AM778" s="25" t="e">
        <f t="shared" si="180"/>
        <v>#DIV/0!</v>
      </c>
      <c r="AN778" s="25" t="e">
        <f t="shared" si="181"/>
        <v>#DIV/0!</v>
      </c>
      <c r="AO778" s="25">
        <v>0</v>
      </c>
      <c r="AP778" s="25">
        <v>0</v>
      </c>
      <c r="AQ778" s="25">
        <v>0</v>
      </c>
    </row>
    <row r="779" spans="1:43" x14ac:dyDescent="0.3">
      <c r="A779">
        <f>'Calculated Tab Properties'!A779</f>
        <v>0</v>
      </c>
      <c r="B779">
        <f>'Calculated Tab Properties'!B779</f>
        <v>0</v>
      </c>
      <c r="C779">
        <f>'Calculated Tab Properties'!C779</f>
        <v>0</v>
      </c>
      <c r="D779">
        <f>'Calculated Tab Properties'!D779</f>
        <v>0</v>
      </c>
      <c r="E779">
        <f>'Calculated Tab Properties'!E779</f>
        <v>0</v>
      </c>
      <c r="F779">
        <f>'Calculated Tab Properties'!F779</f>
        <v>0</v>
      </c>
      <c r="G779">
        <f>'Calculated Tab Properties'!G779</f>
        <v>0</v>
      </c>
      <c r="H779">
        <f>'Calculated Tab Properties'!H779</f>
        <v>0</v>
      </c>
      <c r="I779">
        <f>'Calculated Tab Properties'!I779</f>
        <v>0</v>
      </c>
      <c r="J779" s="20" t="e">
        <f>'Calculated Tab Properties'!J779</f>
        <v>#DIV/0!</v>
      </c>
      <c r="K779">
        <v>0</v>
      </c>
      <c r="L779">
        <v>0</v>
      </c>
      <c r="M779">
        <v>0</v>
      </c>
      <c r="N779">
        <v>0</v>
      </c>
      <c r="O779" s="27">
        <v>0</v>
      </c>
      <c r="P779" s="27">
        <v>0</v>
      </c>
      <c r="Q779">
        <v>0</v>
      </c>
      <c r="R779" t="e">
        <f>'Calculated Tab Properties'!R779</f>
        <v>#DIV/0!</v>
      </c>
      <c r="T779" s="30" t="e">
        <f>VLOOKUP('GEOMETRIC INPUTS'!D779,'Pressure Calculations'!$A$22:$B$61,2,TRUE)</f>
        <v>#N/A</v>
      </c>
      <c r="U779" s="30" t="e">
        <f>VLOOKUP('GEOMETRIC INPUTS'!D779,'Pressure Calculations'!$C$22:$D$61,2,TRUE)</f>
        <v>#N/A</v>
      </c>
      <c r="V779" t="e">
        <f>T779*'GEOMETRIC INPUTS'!S779</f>
        <v>#N/A</v>
      </c>
      <c r="W779" s="27" t="e">
        <f>U779*'GEOMETRIC INPUTS'!R779</f>
        <v>#N/A</v>
      </c>
      <c r="X779" s="27" t="e">
        <f t="shared" si="169"/>
        <v>#N/A</v>
      </c>
      <c r="Y779" s="27" t="e">
        <f t="shared" si="170"/>
        <v>#N/A</v>
      </c>
      <c r="Z779" s="27" t="e">
        <f t="shared" si="171"/>
        <v>#DIV/0!</v>
      </c>
      <c r="AA779" s="27" t="e">
        <f t="shared" si="172"/>
        <v>#DIV/0!</v>
      </c>
      <c r="AB779" s="27" t="e">
        <f t="shared" si="173"/>
        <v>#DIV/0!</v>
      </c>
      <c r="AC779" t="e">
        <f t="shared" si="174"/>
        <v>#N/A</v>
      </c>
      <c r="AD779" s="28">
        <f>'GT Data'!D781</f>
        <v>0</v>
      </c>
      <c r="AE779" t="e">
        <f t="shared" si="175"/>
        <v>#N/A</v>
      </c>
      <c r="AF779" t="e">
        <f t="shared" si="176"/>
        <v>#N/A</v>
      </c>
      <c r="AG779" s="25" t="e">
        <f t="shared" si="177"/>
        <v>#DIV/0!</v>
      </c>
      <c r="AH779" s="25">
        <v>0</v>
      </c>
      <c r="AI779" s="25">
        <v>0</v>
      </c>
      <c r="AJ779" s="25" t="e">
        <f t="shared" si="178"/>
        <v>#N/A</v>
      </c>
      <c r="AK779" s="28">
        <f>'GT Data'!N781</f>
        <v>0</v>
      </c>
      <c r="AL779" s="25" t="e">
        <f t="shared" si="179"/>
        <v>#DIV/0!</v>
      </c>
      <c r="AM779" s="25" t="e">
        <f t="shared" si="180"/>
        <v>#DIV/0!</v>
      </c>
      <c r="AN779" s="25" t="e">
        <f t="shared" si="181"/>
        <v>#DIV/0!</v>
      </c>
      <c r="AO779" s="25">
        <v>0</v>
      </c>
      <c r="AP779" s="25">
        <v>0</v>
      </c>
      <c r="AQ779" s="25">
        <v>0</v>
      </c>
    </row>
    <row r="780" spans="1:43" x14ac:dyDescent="0.3">
      <c r="A780">
        <f>'Calculated Tab Properties'!A780</f>
        <v>0</v>
      </c>
      <c r="B780">
        <f>'Calculated Tab Properties'!B780</f>
        <v>0</v>
      </c>
      <c r="C780">
        <f>'Calculated Tab Properties'!C780</f>
        <v>0</v>
      </c>
      <c r="D780">
        <f>'Calculated Tab Properties'!D780</f>
        <v>0</v>
      </c>
      <c r="E780">
        <f>'Calculated Tab Properties'!E780</f>
        <v>0</v>
      </c>
      <c r="F780">
        <f>'Calculated Tab Properties'!F780</f>
        <v>0</v>
      </c>
      <c r="G780">
        <f>'Calculated Tab Properties'!G780</f>
        <v>0</v>
      </c>
      <c r="H780">
        <f>'Calculated Tab Properties'!H780</f>
        <v>0</v>
      </c>
      <c r="I780">
        <f>'Calculated Tab Properties'!I780</f>
        <v>0</v>
      </c>
      <c r="J780" s="20" t="e">
        <f>'Calculated Tab Properties'!J780</f>
        <v>#DIV/0!</v>
      </c>
      <c r="K780">
        <v>0</v>
      </c>
      <c r="L780">
        <v>0</v>
      </c>
      <c r="M780">
        <v>0</v>
      </c>
      <c r="N780">
        <v>0</v>
      </c>
      <c r="O780" s="27">
        <v>0</v>
      </c>
      <c r="P780" s="27">
        <v>0</v>
      </c>
      <c r="Q780">
        <v>0</v>
      </c>
      <c r="R780" t="e">
        <f>'Calculated Tab Properties'!R780</f>
        <v>#DIV/0!</v>
      </c>
      <c r="T780" s="30" t="e">
        <f>VLOOKUP('GEOMETRIC INPUTS'!D780,'Pressure Calculations'!$A$22:$B$61,2,TRUE)</f>
        <v>#N/A</v>
      </c>
      <c r="U780" s="30" t="e">
        <f>VLOOKUP('GEOMETRIC INPUTS'!D780,'Pressure Calculations'!$C$22:$D$61,2,TRUE)</f>
        <v>#N/A</v>
      </c>
      <c r="V780" t="e">
        <f>T780*'GEOMETRIC INPUTS'!S780</f>
        <v>#N/A</v>
      </c>
      <c r="W780" s="27" t="e">
        <f>U780*'GEOMETRIC INPUTS'!R780</f>
        <v>#N/A</v>
      </c>
      <c r="X780" s="27" t="e">
        <f t="shared" si="169"/>
        <v>#N/A</v>
      </c>
      <c r="Y780" s="27" t="e">
        <f t="shared" si="170"/>
        <v>#N/A</v>
      </c>
      <c r="Z780" s="27" t="e">
        <f t="shared" si="171"/>
        <v>#DIV/0!</v>
      </c>
      <c r="AA780" s="27" t="e">
        <f t="shared" si="172"/>
        <v>#DIV/0!</v>
      </c>
      <c r="AB780" s="27" t="e">
        <f t="shared" si="173"/>
        <v>#DIV/0!</v>
      </c>
      <c r="AC780" t="e">
        <f t="shared" si="174"/>
        <v>#N/A</v>
      </c>
      <c r="AD780" s="28">
        <f>'GT Data'!D782</f>
        <v>0</v>
      </c>
      <c r="AE780" t="e">
        <f t="shared" si="175"/>
        <v>#N/A</v>
      </c>
      <c r="AF780" t="e">
        <f t="shared" si="176"/>
        <v>#N/A</v>
      </c>
      <c r="AG780" s="25" t="e">
        <f t="shared" si="177"/>
        <v>#DIV/0!</v>
      </c>
      <c r="AH780" s="25">
        <v>0</v>
      </c>
      <c r="AI780" s="25">
        <v>0</v>
      </c>
      <c r="AJ780" s="25" t="e">
        <f t="shared" si="178"/>
        <v>#N/A</v>
      </c>
      <c r="AK780" s="28">
        <f>'GT Data'!N782</f>
        <v>0</v>
      </c>
      <c r="AL780" s="25" t="e">
        <f t="shared" si="179"/>
        <v>#DIV/0!</v>
      </c>
      <c r="AM780" s="25" t="e">
        <f t="shared" si="180"/>
        <v>#DIV/0!</v>
      </c>
      <c r="AN780" s="25" t="e">
        <f t="shared" si="181"/>
        <v>#DIV/0!</v>
      </c>
      <c r="AO780" s="25">
        <v>0</v>
      </c>
      <c r="AP780" s="25">
        <v>0</v>
      </c>
      <c r="AQ780" s="25">
        <v>0</v>
      </c>
    </row>
    <row r="781" spans="1:43" x14ac:dyDescent="0.3">
      <c r="A781">
        <f>'Calculated Tab Properties'!A781</f>
        <v>0</v>
      </c>
      <c r="B781">
        <f>'Calculated Tab Properties'!B781</f>
        <v>0</v>
      </c>
      <c r="C781">
        <f>'Calculated Tab Properties'!C781</f>
        <v>0</v>
      </c>
      <c r="D781">
        <f>'Calculated Tab Properties'!D781</f>
        <v>0</v>
      </c>
      <c r="E781">
        <f>'Calculated Tab Properties'!E781</f>
        <v>0</v>
      </c>
      <c r="F781">
        <f>'Calculated Tab Properties'!F781</f>
        <v>0</v>
      </c>
      <c r="G781">
        <f>'Calculated Tab Properties'!G781</f>
        <v>0</v>
      </c>
      <c r="H781">
        <f>'Calculated Tab Properties'!H781</f>
        <v>0</v>
      </c>
      <c r="I781">
        <f>'Calculated Tab Properties'!I781</f>
        <v>0</v>
      </c>
      <c r="J781" s="20" t="e">
        <f>'Calculated Tab Properties'!J781</f>
        <v>#DIV/0!</v>
      </c>
      <c r="K781">
        <v>0</v>
      </c>
      <c r="L781">
        <v>0</v>
      </c>
      <c r="M781">
        <v>0</v>
      </c>
      <c r="N781">
        <v>0</v>
      </c>
      <c r="O781" s="27">
        <v>0</v>
      </c>
      <c r="P781" s="27">
        <v>0</v>
      </c>
      <c r="Q781">
        <v>0</v>
      </c>
      <c r="R781" t="e">
        <f>'Calculated Tab Properties'!R781</f>
        <v>#DIV/0!</v>
      </c>
      <c r="T781" s="30" t="e">
        <f>VLOOKUP('GEOMETRIC INPUTS'!D781,'Pressure Calculations'!$A$22:$B$61,2,TRUE)</f>
        <v>#N/A</v>
      </c>
      <c r="U781" s="30" t="e">
        <f>VLOOKUP('GEOMETRIC INPUTS'!D781,'Pressure Calculations'!$C$22:$D$61,2,TRUE)</f>
        <v>#N/A</v>
      </c>
      <c r="V781" t="e">
        <f>T781*'GEOMETRIC INPUTS'!S781</f>
        <v>#N/A</v>
      </c>
      <c r="W781" s="27" t="e">
        <f>U781*'GEOMETRIC INPUTS'!R781</f>
        <v>#N/A</v>
      </c>
      <c r="X781" s="27" t="e">
        <f t="shared" si="169"/>
        <v>#N/A</v>
      </c>
      <c r="Y781" s="27" t="e">
        <f t="shared" si="170"/>
        <v>#N/A</v>
      </c>
      <c r="Z781" s="27" t="e">
        <f t="shared" si="171"/>
        <v>#DIV/0!</v>
      </c>
      <c r="AA781" s="27" t="e">
        <f t="shared" si="172"/>
        <v>#DIV/0!</v>
      </c>
      <c r="AB781" s="27" t="e">
        <f t="shared" si="173"/>
        <v>#DIV/0!</v>
      </c>
      <c r="AC781" t="e">
        <f t="shared" si="174"/>
        <v>#N/A</v>
      </c>
      <c r="AD781" s="28">
        <f>'GT Data'!D783</f>
        <v>0</v>
      </c>
      <c r="AE781" t="e">
        <f t="shared" si="175"/>
        <v>#N/A</v>
      </c>
      <c r="AF781" t="e">
        <f t="shared" si="176"/>
        <v>#N/A</v>
      </c>
      <c r="AG781" s="25" t="e">
        <f t="shared" si="177"/>
        <v>#DIV/0!</v>
      </c>
      <c r="AH781" s="25">
        <v>0</v>
      </c>
      <c r="AI781" s="25">
        <v>0</v>
      </c>
      <c r="AJ781" s="25" t="e">
        <f t="shared" si="178"/>
        <v>#N/A</v>
      </c>
      <c r="AK781" s="28">
        <f>'GT Data'!N783</f>
        <v>0</v>
      </c>
      <c r="AL781" s="25" t="e">
        <f t="shared" si="179"/>
        <v>#DIV/0!</v>
      </c>
      <c r="AM781" s="25" t="e">
        <f t="shared" si="180"/>
        <v>#DIV/0!</v>
      </c>
      <c r="AN781" s="25" t="e">
        <f t="shared" si="181"/>
        <v>#DIV/0!</v>
      </c>
      <c r="AO781" s="25">
        <v>0</v>
      </c>
      <c r="AP781" s="25">
        <v>0</v>
      </c>
      <c r="AQ781" s="25">
        <v>0</v>
      </c>
    </row>
    <row r="782" spans="1:43" x14ac:dyDescent="0.3">
      <c r="A782">
        <f>'Calculated Tab Properties'!A782</f>
        <v>0</v>
      </c>
      <c r="B782">
        <f>'Calculated Tab Properties'!B782</f>
        <v>0</v>
      </c>
      <c r="C782">
        <f>'Calculated Tab Properties'!C782</f>
        <v>0</v>
      </c>
      <c r="D782">
        <f>'Calculated Tab Properties'!D782</f>
        <v>0</v>
      </c>
      <c r="E782">
        <f>'Calculated Tab Properties'!E782</f>
        <v>0</v>
      </c>
      <c r="F782">
        <f>'Calculated Tab Properties'!F782</f>
        <v>0</v>
      </c>
      <c r="G782">
        <f>'Calculated Tab Properties'!G782</f>
        <v>0</v>
      </c>
      <c r="H782">
        <f>'Calculated Tab Properties'!H782</f>
        <v>0</v>
      </c>
      <c r="I782">
        <f>'Calculated Tab Properties'!I782</f>
        <v>0</v>
      </c>
      <c r="J782" s="20" t="e">
        <f>'Calculated Tab Properties'!J782</f>
        <v>#DIV/0!</v>
      </c>
      <c r="K782">
        <v>0</v>
      </c>
      <c r="L782">
        <v>0</v>
      </c>
      <c r="M782">
        <v>0</v>
      </c>
      <c r="N782">
        <v>0</v>
      </c>
      <c r="O782" s="27">
        <v>0</v>
      </c>
      <c r="P782" s="27">
        <v>0</v>
      </c>
      <c r="Q782">
        <v>0</v>
      </c>
      <c r="R782" t="e">
        <f>'Calculated Tab Properties'!R782</f>
        <v>#DIV/0!</v>
      </c>
      <c r="T782" s="30" t="e">
        <f>VLOOKUP('GEOMETRIC INPUTS'!D782,'Pressure Calculations'!$A$22:$B$61,2,TRUE)</f>
        <v>#N/A</v>
      </c>
      <c r="U782" s="30" t="e">
        <f>VLOOKUP('GEOMETRIC INPUTS'!D782,'Pressure Calculations'!$C$22:$D$61,2,TRUE)</f>
        <v>#N/A</v>
      </c>
      <c r="V782" t="e">
        <f>T782*'GEOMETRIC INPUTS'!S782</f>
        <v>#N/A</v>
      </c>
      <c r="W782" s="27" t="e">
        <f>U782*'GEOMETRIC INPUTS'!R782</f>
        <v>#N/A</v>
      </c>
      <c r="X782" s="27" t="e">
        <f t="shared" si="169"/>
        <v>#N/A</v>
      </c>
      <c r="Y782" s="27" t="e">
        <f t="shared" si="170"/>
        <v>#N/A</v>
      </c>
      <c r="Z782" s="27" t="e">
        <f t="shared" si="171"/>
        <v>#DIV/0!</v>
      </c>
      <c r="AA782" s="27" t="e">
        <f t="shared" si="172"/>
        <v>#DIV/0!</v>
      </c>
      <c r="AB782" s="27" t="e">
        <f t="shared" si="173"/>
        <v>#DIV/0!</v>
      </c>
      <c r="AC782" t="e">
        <f t="shared" si="174"/>
        <v>#N/A</v>
      </c>
      <c r="AD782" s="28">
        <f>'GT Data'!D784</f>
        <v>0</v>
      </c>
      <c r="AE782" t="e">
        <f t="shared" si="175"/>
        <v>#N/A</v>
      </c>
      <c r="AF782" t="e">
        <f t="shared" si="176"/>
        <v>#N/A</v>
      </c>
      <c r="AG782" s="25" t="e">
        <f t="shared" si="177"/>
        <v>#DIV/0!</v>
      </c>
      <c r="AH782" s="25">
        <v>0</v>
      </c>
      <c r="AI782" s="25">
        <v>0</v>
      </c>
      <c r="AJ782" s="25" t="e">
        <f t="shared" si="178"/>
        <v>#N/A</v>
      </c>
      <c r="AK782" s="28">
        <f>'GT Data'!N784</f>
        <v>0</v>
      </c>
      <c r="AL782" s="25" t="e">
        <f t="shared" si="179"/>
        <v>#DIV/0!</v>
      </c>
      <c r="AM782" s="25" t="e">
        <f t="shared" si="180"/>
        <v>#DIV/0!</v>
      </c>
      <c r="AN782" s="25" t="e">
        <f t="shared" si="181"/>
        <v>#DIV/0!</v>
      </c>
      <c r="AO782" s="25">
        <v>0</v>
      </c>
      <c r="AP782" s="25">
        <v>0</v>
      </c>
      <c r="AQ782" s="25">
        <v>0</v>
      </c>
    </row>
    <row r="783" spans="1:43" x14ac:dyDescent="0.3">
      <c r="A783">
        <f>'Calculated Tab Properties'!A783</f>
        <v>0</v>
      </c>
      <c r="B783">
        <f>'Calculated Tab Properties'!B783</f>
        <v>0</v>
      </c>
      <c r="C783">
        <f>'Calculated Tab Properties'!C783</f>
        <v>0</v>
      </c>
      <c r="D783">
        <f>'Calculated Tab Properties'!D783</f>
        <v>0</v>
      </c>
      <c r="E783">
        <f>'Calculated Tab Properties'!E783</f>
        <v>0</v>
      </c>
      <c r="F783">
        <f>'Calculated Tab Properties'!F783</f>
        <v>0</v>
      </c>
      <c r="G783">
        <f>'Calculated Tab Properties'!G783</f>
        <v>0</v>
      </c>
      <c r="H783">
        <f>'Calculated Tab Properties'!H783</f>
        <v>0</v>
      </c>
      <c r="I783">
        <f>'Calculated Tab Properties'!I783</f>
        <v>0</v>
      </c>
      <c r="J783" s="20" t="e">
        <f>'Calculated Tab Properties'!J783</f>
        <v>#DIV/0!</v>
      </c>
      <c r="K783">
        <v>0</v>
      </c>
      <c r="L783">
        <v>0</v>
      </c>
      <c r="M783">
        <v>0</v>
      </c>
      <c r="N783">
        <v>0</v>
      </c>
      <c r="O783" s="27">
        <v>0</v>
      </c>
      <c r="P783" s="27">
        <v>0</v>
      </c>
      <c r="Q783">
        <v>0</v>
      </c>
      <c r="R783" t="e">
        <f>'Calculated Tab Properties'!R783</f>
        <v>#DIV/0!</v>
      </c>
      <c r="T783" s="30" t="e">
        <f>VLOOKUP('GEOMETRIC INPUTS'!D783,'Pressure Calculations'!$A$22:$B$61,2,TRUE)</f>
        <v>#N/A</v>
      </c>
      <c r="U783" s="30" t="e">
        <f>VLOOKUP('GEOMETRIC INPUTS'!D783,'Pressure Calculations'!$C$22:$D$61,2,TRUE)</f>
        <v>#N/A</v>
      </c>
      <c r="V783" t="e">
        <f>T783*'GEOMETRIC INPUTS'!S783</f>
        <v>#N/A</v>
      </c>
      <c r="W783" s="27" t="e">
        <f>U783*'GEOMETRIC INPUTS'!R783</f>
        <v>#N/A</v>
      </c>
      <c r="X783" s="27" t="e">
        <f t="shared" si="169"/>
        <v>#N/A</v>
      </c>
      <c r="Y783" s="27" t="e">
        <f t="shared" si="170"/>
        <v>#N/A</v>
      </c>
      <c r="Z783" s="27" t="e">
        <f t="shared" si="171"/>
        <v>#DIV/0!</v>
      </c>
      <c r="AA783" s="27" t="e">
        <f t="shared" si="172"/>
        <v>#DIV/0!</v>
      </c>
      <c r="AB783" s="27" t="e">
        <f t="shared" si="173"/>
        <v>#DIV/0!</v>
      </c>
      <c r="AC783" t="e">
        <f t="shared" si="174"/>
        <v>#N/A</v>
      </c>
      <c r="AD783" s="28">
        <f>'GT Data'!D785</f>
        <v>0</v>
      </c>
      <c r="AE783" t="e">
        <f t="shared" si="175"/>
        <v>#N/A</v>
      </c>
      <c r="AF783" t="e">
        <f t="shared" si="176"/>
        <v>#N/A</v>
      </c>
      <c r="AG783" s="25" t="e">
        <f t="shared" si="177"/>
        <v>#DIV/0!</v>
      </c>
      <c r="AH783" s="25">
        <v>0</v>
      </c>
      <c r="AI783" s="25">
        <v>0</v>
      </c>
      <c r="AJ783" s="25" t="e">
        <f t="shared" si="178"/>
        <v>#N/A</v>
      </c>
      <c r="AK783" s="28">
        <f>'GT Data'!N785</f>
        <v>0</v>
      </c>
      <c r="AL783" s="25" t="e">
        <f t="shared" si="179"/>
        <v>#DIV/0!</v>
      </c>
      <c r="AM783" s="25" t="e">
        <f t="shared" si="180"/>
        <v>#DIV/0!</v>
      </c>
      <c r="AN783" s="25" t="e">
        <f t="shared" si="181"/>
        <v>#DIV/0!</v>
      </c>
      <c r="AO783" s="25">
        <v>0</v>
      </c>
      <c r="AP783" s="25">
        <v>0</v>
      </c>
      <c r="AQ783" s="25">
        <v>0</v>
      </c>
    </row>
    <row r="784" spans="1:43" x14ac:dyDescent="0.3">
      <c r="A784">
        <f>'Calculated Tab Properties'!A784</f>
        <v>0</v>
      </c>
      <c r="B784">
        <f>'Calculated Tab Properties'!B784</f>
        <v>0</v>
      </c>
      <c r="C784">
        <f>'Calculated Tab Properties'!C784</f>
        <v>0</v>
      </c>
      <c r="D784">
        <f>'Calculated Tab Properties'!D784</f>
        <v>0</v>
      </c>
      <c r="E784">
        <f>'Calculated Tab Properties'!E784</f>
        <v>0</v>
      </c>
      <c r="F784">
        <f>'Calculated Tab Properties'!F784</f>
        <v>0</v>
      </c>
      <c r="G784">
        <f>'Calculated Tab Properties'!G784</f>
        <v>0</v>
      </c>
      <c r="H784">
        <f>'Calculated Tab Properties'!H784</f>
        <v>0</v>
      </c>
      <c r="I784">
        <f>'Calculated Tab Properties'!I784</f>
        <v>0</v>
      </c>
      <c r="J784" s="20" t="e">
        <f>'Calculated Tab Properties'!J784</f>
        <v>#DIV/0!</v>
      </c>
      <c r="K784">
        <v>0</v>
      </c>
      <c r="L784">
        <v>0</v>
      </c>
      <c r="M784">
        <v>0</v>
      </c>
      <c r="N784">
        <v>0</v>
      </c>
      <c r="O784" s="27">
        <v>0</v>
      </c>
      <c r="P784" s="27">
        <v>0</v>
      </c>
      <c r="Q784">
        <v>0</v>
      </c>
      <c r="R784" t="e">
        <f>'Calculated Tab Properties'!R784</f>
        <v>#DIV/0!</v>
      </c>
      <c r="T784" s="30" t="e">
        <f>VLOOKUP('GEOMETRIC INPUTS'!D784,'Pressure Calculations'!$A$22:$B$61,2,TRUE)</f>
        <v>#N/A</v>
      </c>
      <c r="U784" s="30" t="e">
        <f>VLOOKUP('GEOMETRIC INPUTS'!D784,'Pressure Calculations'!$C$22:$D$61,2,TRUE)</f>
        <v>#N/A</v>
      </c>
      <c r="V784" t="e">
        <f>T784*'GEOMETRIC INPUTS'!S784</f>
        <v>#N/A</v>
      </c>
      <c r="W784" s="27" t="e">
        <f>U784*'GEOMETRIC INPUTS'!R784</f>
        <v>#N/A</v>
      </c>
      <c r="X784" s="27" t="e">
        <f t="shared" ref="X784:X847" si="182">V784*COS(C784)-W784*SIN(C784)</f>
        <v>#N/A</v>
      </c>
      <c r="Y784" s="27" t="e">
        <f t="shared" ref="Y784:Y847" si="183">V784*SIN(C784)+W784*COS(C784)</f>
        <v>#N/A</v>
      </c>
      <c r="Z784" s="27" t="e">
        <f t="shared" ref="Z784:Z847" si="184">(F784/2*L784-G784/2*M784-G784/2*O784-I784*(K784+P784)-Q784)/F784</f>
        <v>#DIV/0!</v>
      </c>
      <c r="AA784" s="27" t="e">
        <f t="shared" ref="AA784:AA847" si="185">SUM(K784:N784) + P784+O784-Z784</f>
        <v>#DIV/0!</v>
      </c>
      <c r="AB784" s="27" t="e">
        <f t="shared" ref="AB784:AB847" si="186">(N784*H784*COS(J784) + 2*H784*COS(J784)*(L784+M784+O784+K784+P784-Z784)/(2*H784*SIN(J784)))</f>
        <v>#DIV/0!</v>
      </c>
      <c r="AC784" t="e">
        <f t="shared" ref="AC784:AC847" si="187">X784-AB784</f>
        <v>#N/A</v>
      </c>
      <c r="AD784" s="28">
        <f>'GT Data'!D786</f>
        <v>0</v>
      </c>
      <c r="AE784" t="e">
        <f t="shared" ref="AE784:AE847" si="188">AC784*COS(C784) + Y784*SIN(C784)</f>
        <v>#N/A</v>
      </c>
      <c r="AF784" t="e">
        <f t="shared" ref="AF784:AF847" si="189">-AC784*SIN(C784) + Y784*COS(C784)</f>
        <v>#N/A</v>
      </c>
      <c r="AG784" s="25" t="e">
        <f t="shared" ref="AG784:AG847" si="190">Z784</f>
        <v>#DIV/0!</v>
      </c>
      <c r="AH784" s="25">
        <v>0</v>
      </c>
      <c r="AI784" s="25">
        <v>0</v>
      </c>
      <c r="AJ784" s="25" t="e">
        <f t="shared" ref="AJ784:AJ847" si="191">Y784*(F784+I784)</f>
        <v>#N/A</v>
      </c>
      <c r="AK784" s="28">
        <f>'GT Data'!N786</f>
        <v>0</v>
      </c>
      <c r="AL784" s="25" t="e">
        <f t="shared" ref="AL784:AL847" si="192">-AB784*SIN(C784)</f>
        <v>#DIV/0!</v>
      </c>
      <c r="AM784" s="25" t="e">
        <f t="shared" ref="AM784:AM847" si="193">AB784*COS(C784)</f>
        <v>#DIV/0!</v>
      </c>
      <c r="AN784" s="25" t="e">
        <f t="shared" ref="AN784:AN847" si="194">AA784</f>
        <v>#DIV/0!</v>
      </c>
      <c r="AO784" s="25">
        <v>0</v>
      </c>
      <c r="AP784" s="25">
        <v>0</v>
      </c>
      <c r="AQ784" s="25">
        <v>0</v>
      </c>
    </row>
    <row r="785" spans="1:43" x14ac:dyDescent="0.3">
      <c r="A785">
        <f>'Calculated Tab Properties'!A785</f>
        <v>0</v>
      </c>
      <c r="B785">
        <f>'Calculated Tab Properties'!B785</f>
        <v>0</v>
      </c>
      <c r="C785">
        <f>'Calculated Tab Properties'!C785</f>
        <v>0</v>
      </c>
      <c r="D785">
        <f>'Calculated Tab Properties'!D785</f>
        <v>0</v>
      </c>
      <c r="E785">
        <f>'Calculated Tab Properties'!E785</f>
        <v>0</v>
      </c>
      <c r="F785">
        <f>'Calculated Tab Properties'!F785</f>
        <v>0</v>
      </c>
      <c r="G785">
        <f>'Calculated Tab Properties'!G785</f>
        <v>0</v>
      </c>
      <c r="H785">
        <f>'Calculated Tab Properties'!H785</f>
        <v>0</v>
      </c>
      <c r="I785">
        <f>'Calculated Tab Properties'!I785</f>
        <v>0</v>
      </c>
      <c r="J785" s="20" t="e">
        <f>'Calculated Tab Properties'!J785</f>
        <v>#DIV/0!</v>
      </c>
      <c r="K785">
        <v>0</v>
      </c>
      <c r="L785">
        <v>0</v>
      </c>
      <c r="M785">
        <v>0</v>
      </c>
      <c r="N785">
        <v>0</v>
      </c>
      <c r="O785" s="27">
        <v>0</v>
      </c>
      <c r="P785" s="27">
        <v>0</v>
      </c>
      <c r="Q785">
        <v>0</v>
      </c>
      <c r="R785" t="e">
        <f>'Calculated Tab Properties'!R785</f>
        <v>#DIV/0!</v>
      </c>
      <c r="T785" s="30" t="e">
        <f>VLOOKUP('GEOMETRIC INPUTS'!D785,'Pressure Calculations'!$A$22:$B$61,2,TRUE)</f>
        <v>#N/A</v>
      </c>
      <c r="U785" s="30" t="e">
        <f>VLOOKUP('GEOMETRIC INPUTS'!D785,'Pressure Calculations'!$C$22:$D$61,2,TRUE)</f>
        <v>#N/A</v>
      </c>
      <c r="V785" t="e">
        <f>T785*'GEOMETRIC INPUTS'!S785</f>
        <v>#N/A</v>
      </c>
      <c r="W785" s="27" t="e">
        <f>U785*'GEOMETRIC INPUTS'!R785</f>
        <v>#N/A</v>
      </c>
      <c r="X785" s="27" t="e">
        <f t="shared" si="182"/>
        <v>#N/A</v>
      </c>
      <c r="Y785" s="27" t="e">
        <f t="shared" si="183"/>
        <v>#N/A</v>
      </c>
      <c r="Z785" s="27" t="e">
        <f t="shared" si="184"/>
        <v>#DIV/0!</v>
      </c>
      <c r="AA785" s="27" t="e">
        <f t="shared" si="185"/>
        <v>#DIV/0!</v>
      </c>
      <c r="AB785" s="27" t="e">
        <f t="shared" si="186"/>
        <v>#DIV/0!</v>
      </c>
      <c r="AC785" t="e">
        <f t="shared" si="187"/>
        <v>#N/A</v>
      </c>
      <c r="AD785" s="28">
        <f>'GT Data'!D787</f>
        <v>0</v>
      </c>
      <c r="AE785" t="e">
        <f t="shared" si="188"/>
        <v>#N/A</v>
      </c>
      <c r="AF785" t="e">
        <f t="shared" si="189"/>
        <v>#N/A</v>
      </c>
      <c r="AG785" s="25" t="e">
        <f t="shared" si="190"/>
        <v>#DIV/0!</v>
      </c>
      <c r="AH785" s="25">
        <v>0</v>
      </c>
      <c r="AI785" s="25">
        <v>0</v>
      </c>
      <c r="AJ785" s="25" t="e">
        <f t="shared" si="191"/>
        <v>#N/A</v>
      </c>
      <c r="AK785" s="28">
        <f>'GT Data'!N787</f>
        <v>0</v>
      </c>
      <c r="AL785" s="25" t="e">
        <f t="shared" si="192"/>
        <v>#DIV/0!</v>
      </c>
      <c r="AM785" s="25" t="e">
        <f t="shared" si="193"/>
        <v>#DIV/0!</v>
      </c>
      <c r="AN785" s="25" t="e">
        <f t="shared" si="194"/>
        <v>#DIV/0!</v>
      </c>
      <c r="AO785" s="25">
        <v>0</v>
      </c>
      <c r="AP785" s="25">
        <v>0</v>
      </c>
      <c r="AQ785" s="25">
        <v>0</v>
      </c>
    </row>
    <row r="786" spans="1:43" x14ac:dyDescent="0.3">
      <c r="A786">
        <f>'Calculated Tab Properties'!A786</f>
        <v>0</v>
      </c>
      <c r="B786">
        <f>'Calculated Tab Properties'!B786</f>
        <v>0</v>
      </c>
      <c r="C786">
        <f>'Calculated Tab Properties'!C786</f>
        <v>0</v>
      </c>
      <c r="D786">
        <f>'Calculated Tab Properties'!D786</f>
        <v>0</v>
      </c>
      <c r="E786">
        <f>'Calculated Tab Properties'!E786</f>
        <v>0</v>
      </c>
      <c r="F786">
        <f>'Calculated Tab Properties'!F786</f>
        <v>0</v>
      </c>
      <c r="G786">
        <f>'Calculated Tab Properties'!G786</f>
        <v>0</v>
      </c>
      <c r="H786">
        <f>'Calculated Tab Properties'!H786</f>
        <v>0</v>
      </c>
      <c r="I786">
        <f>'Calculated Tab Properties'!I786</f>
        <v>0</v>
      </c>
      <c r="J786" s="20" t="e">
        <f>'Calculated Tab Properties'!J786</f>
        <v>#DIV/0!</v>
      </c>
      <c r="K786">
        <v>0</v>
      </c>
      <c r="L786">
        <v>0</v>
      </c>
      <c r="M786">
        <v>0</v>
      </c>
      <c r="N786">
        <v>0</v>
      </c>
      <c r="O786" s="27">
        <v>0</v>
      </c>
      <c r="P786" s="27">
        <v>0</v>
      </c>
      <c r="Q786">
        <v>0</v>
      </c>
      <c r="R786" t="e">
        <f>'Calculated Tab Properties'!R786</f>
        <v>#DIV/0!</v>
      </c>
      <c r="T786" s="30" t="e">
        <f>VLOOKUP('GEOMETRIC INPUTS'!D786,'Pressure Calculations'!$A$22:$B$61,2,TRUE)</f>
        <v>#N/A</v>
      </c>
      <c r="U786" s="30" t="e">
        <f>VLOOKUP('GEOMETRIC INPUTS'!D786,'Pressure Calculations'!$C$22:$D$61,2,TRUE)</f>
        <v>#N/A</v>
      </c>
      <c r="V786" t="e">
        <f>T786*'GEOMETRIC INPUTS'!S786</f>
        <v>#N/A</v>
      </c>
      <c r="W786" s="27" t="e">
        <f>U786*'GEOMETRIC INPUTS'!R786</f>
        <v>#N/A</v>
      </c>
      <c r="X786" s="27" t="e">
        <f t="shared" si="182"/>
        <v>#N/A</v>
      </c>
      <c r="Y786" s="27" t="e">
        <f t="shared" si="183"/>
        <v>#N/A</v>
      </c>
      <c r="Z786" s="27" t="e">
        <f t="shared" si="184"/>
        <v>#DIV/0!</v>
      </c>
      <c r="AA786" s="27" t="e">
        <f t="shared" si="185"/>
        <v>#DIV/0!</v>
      </c>
      <c r="AB786" s="27" t="e">
        <f t="shared" si="186"/>
        <v>#DIV/0!</v>
      </c>
      <c r="AC786" t="e">
        <f t="shared" si="187"/>
        <v>#N/A</v>
      </c>
      <c r="AD786" s="28">
        <f>'GT Data'!D788</f>
        <v>0</v>
      </c>
      <c r="AE786" t="e">
        <f t="shared" si="188"/>
        <v>#N/A</v>
      </c>
      <c r="AF786" t="e">
        <f t="shared" si="189"/>
        <v>#N/A</v>
      </c>
      <c r="AG786" s="25" t="e">
        <f t="shared" si="190"/>
        <v>#DIV/0!</v>
      </c>
      <c r="AH786" s="25">
        <v>0</v>
      </c>
      <c r="AI786" s="25">
        <v>0</v>
      </c>
      <c r="AJ786" s="25" t="e">
        <f t="shared" si="191"/>
        <v>#N/A</v>
      </c>
      <c r="AK786" s="28">
        <f>'GT Data'!N788</f>
        <v>0</v>
      </c>
      <c r="AL786" s="25" t="e">
        <f t="shared" si="192"/>
        <v>#DIV/0!</v>
      </c>
      <c r="AM786" s="25" t="e">
        <f t="shared" si="193"/>
        <v>#DIV/0!</v>
      </c>
      <c r="AN786" s="25" t="e">
        <f t="shared" si="194"/>
        <v>#DIV/0!</v>
      </c>
      <c r="AO786" s="25">
        <v>0</v>
      </c>
      <c r="AP786" s="25">
        <v>0</v>
      </c>
      <c r="AQ786" s="25">
        <v>0</v>
      </c>
    </row>
    <row r="787" spans="1:43" x14ac:dyDescent="0.3">
      <c r="A787">
        <f>'Calculated Tab Properties'!A787</f>
        <v>0</v>
      </c>
      <c r="B787">
        <f>'Calculated Tab Properties'!B787</f>
        <v>0</v>
      </c>
      <c r="C787">
        <f>'Calculated Tab Properties'!C787</f>
        <v>0</v>
      </c>
      <c r="D787">
        <f>'Calculated Tab Properties'!D787</f>
        <v>0</v>
      </c>
      <c r="E787">
        <f>'Calculated Tab Properties'!E787</f>
        <v>0</v>
      </c>
      <c r="F787">
        <f>'Calculated Tab Properties'!F787</f>
        <v>0</v>
      </c>
      <c r="G787">
        <f>'Calculated Tab Properties'!G787</f>
        <v>0</v>
      </c>
      <c r="H787">
        <f>'Calculated Tab Properties'!H787</f>
        <v>0</v>
      </c>
      <c r="I787">
        <f>'Calculated Tab Properties'!I787</f>
        <v>0</v>
      </c>
      <c r="J787" s="20" t="e">
        <f>'Calculated Tab Properties'!J787</f>
        <v>#DIV/0!</v>
      </c>
      <c r="K787">
        <v>0</v>
      </c>
      <c r="L787">
        <v>0</v>
      </c>
      <c r="M787">
        <v>0</v>
      </c>
      <c r="N787">
        <v>0</v>
      </c>
      <c r="O787" s="27">
        <v>0</v>
      </c>
      <c r="P787" s="27">
        <v>0</v>
      </c>
      <c r="Q787">
        <v>0</v>
      </c>
      <c r="R787" t="e">
        <f>'Calculated Tab Properties'!R787</f>
        <v>#DIV/0!</v>
      </c>
      <c r="T787" s="30" t="e">
        <f>VLOOKUP('GEOMETRIC INPUTS'!D787,'Pressure Calculations'!$A$22:$B$61,2,TRUE)</f>
        <v>#N/A</v>
      </c>
      <c r="U787" s="30" t="e">
        <f>VLOOKUP('GEOMETRIC INPUTS'!D787,'Pressure Calculations'!$C$22:$D$61,2,TRUE)</f>
        <v>#N/A</v>
      </c>
      <c r="V787" t="e">
        <f>T787*'GEOMETRIC INPUTS'!S787</f>
        <v>#N/A</v>
      </c>
      <c r="W787" s="27" t="e">
        <f>U787*'GEOMETRIC INPUTS'!R787</f>
        <v>#N/A</v>
      </c>
      <c r="X787" s="27" t="e">
        <f t="shared" si="182"/>
        <v>#N/A</v>
      </c>
      <c r="Y787" s="27" t="e">
        <f t="shared" si="183"/>
        <v>#N/A</v>
      </c>
      <c r="Z787" s="27" t="e">
        <f t="shared" si="184"/>
        <v>#DIV/0!</v>
      </c>
      <c r="AA787" s="27" t="e">
        <f t="shared" si="185"/>
        <v>#DIV/0!</v>
      </c>
      <c r="AB787" s="27" t="e">
        <f t="shared" si="186"/>
        <v>#DIV/0!</v>
      </c>
      <c r="AC787" t="e">
        <f t="shared" si="187"/>
        <v>#N/A</v>
      </c>
      <c r="AD787" s="28">
        <f>'GT Data'!D789</f>
        <v>0</v>
      </c>
      <c r="AE787" t="e">
        <f t="shared" si="188"/>
        <v>#N/A</v>
      </c>
      <c r="AF787" t="e">
        <f t="shared" si="189"/>
        <v>#N/A</v>
      </c>
      <c r="AG787" s="25" t="e">
        <f t="shared" si="190"/>
        <v>#DIV/0!</v>
      </c>
      <c r="AH787" s="25">
        <v>0</v>
      </c>
      <c r="AI787" s="25">
        <v>0</v>
      </c>
      <c r="AJ787" s="25" t="e">
        <f t="shared" si="191"/>
        <v>#N/A</v>
      </c>
      <c r="AK787" s="28">
        <f>'GT Data'!N789</f>
        <v>0</v>
      </c>
      <c r="AL787" s="25" t="e">
        <f t="shared" si="192"/>
        <v>#DIV/0!</v>
      </c>
      <c r="AM787" s="25" t="e">
        <f t="shared" si="193"/>
        <v>#DIV/0!</v>
      </c>
      <c r="AN787" s="25" t="e">
        <f t="shared" si="194"/>
        <v>#DIV/0!</v>
      </c>
      <c r="AO787" s="25">
        <v>0</v>
      </c>
      <c r="AP787" s="25">
        <v>0</v>
      </c>
      <c r="AQ787" s="25">
        <v>0</v>
      </c>
    </row>
    <row r="788" spans="1:43" x14ac:dyDescent="0.3">
      <c r="A788">
        <f>'Calculated Tab Properties'!A788</f>
        <v>0</v>
      </c>
      <c r="B788">
        <f>'Calculated Tab Properties'!B788</f>
        <v>0</v>
      </c>
      <c r="C788">
        <f>'Calculated Tab Properties'!C788</f>
        <v>0</v>
      </c>
      <c r="D788">
        <f>'Calculated Tab Properties'!D788</f>
        <v>0</v>
      </c>
      <c r="E788">
        <f>'Calculated Tab Properties'!E788</f>
        <v>0</v>
      </c>
      <c r="F788">
        <f>'Calculated Tab Properties'!F788</f>
        <v>0</v>
      </c>
      <c r="G788">
        <f>'Calculated Tab Properties'!G788</f>
        <v>0</v>
      </c>
      <c r="H788">
        <f>'Calculated Tab Properties'!H788</f>
        <v>0</v>
      </c>
      <c r="I788">
        <f>'Calculated Tab Properties'!I788</f>
        <v>0</v>
      </c>
      <c r="J788" s="20" t="e">
        <f>'Calculated Tab Properties'!J788</f>
        <v>#DIV/0!</v>
      </c>
      <c r="K788">
        <v>0</v>
      </c>
      <c r="L788">
        <v>0</v>
      </c>
      <c r="M788">
        <v>0</v>
      </c>
      <c r="N788">
        <v>0</v>
      </c>
      <c r="O788" s="27">
        <v>0</v>
      </c>
      <c r="P788" s="27">
        <v>0</v>
      </c>
      <c r="Q788">
        <v>0</v>
      </c>
      <c r="R788" t="e">
        <f>'Calculated Tab Properties'!R788</f>
        <v>#DIV/0!</v>
      </c>
      <c r="T788" s="30" t="e">
        <f>VLOOKUP('GEOMETRIC INPUTS'!D788,'Pressure Calculations'!$A$22:$B$61,2,TRUE)</f>
        <v>#N/A</v>
      </c>
      <c r="U788" s="30" t="e">
        <f>VLOOKUP('GEOMETRIC INPUTS'!D788,'Pressure Calculations'!$C$22:$D$61,2,TRUE)</f>
        <v>#N/A</v>
      </c>
      <c r="V788" t="e">
        <f>T788*'GEOMETRIC INPUTS'!S788</f>
        <v>#N/A</v>
      </c>
      <c r="W788" s="27" t="e">
        <f>U788*'GEOMETRIC INPUTS'!R788</f>
        <v>#N/A</v>
      </c>
      <c r="X788" s="27" t="e">
        <f t="shared" si="182"/>
        <v>#N/A</v>
      </c>
      <c r="Y788" s="27" t="e">
        <f t="shared" si="183"/>
        <v>#N/A</v>
      </c>
      <c r="Z788" s="27" t="e">
        <f t="shared" si="184"/>
        <v>#DIV/0!</v>
      </c>
      <c r="AA788" s="27" t="e">
        <f t="shared" si="185"/>
        <v>#DIV/0!</v>
      </c>
      <c r="AB788" s="27" t="e">
        <f t="shared" si="186"/>
        <v>#DIV/0!</v>
      </c>
      <c r="AC788" t="e">
        <f t="shared" si="187"/>
        <v>#N/A</v>
      </c>
      <c r="AD788" s="28">
        <f>'GT Data'!D790</f>
        <v>0</v>
      </c>
      <c r="AE788" t="e">
        <f t="shared" si="188"/>
        <v>#N/A</v>
      </c>
      <c r="AF788" t="e">
        <f t="shared" si="189"/>
        <v>#N/A</v>
      </c>
      <c r="AG788" s="25" t="e">
        <f t="shared" si="190"/>
        <v>#DIV/0!</v>
      </c>
      <c r="AH788" s="25">
        <v>0</v>
      </c>
      <c r="AI788" s="25">
        <v>0</v>
      </c>
      <c r="AJ788" s="25" t="e">
        <f t="shared" si="191"/>
        <v>#N/A</v>
      </c>
      <c r="AK788" s="28">
        <f>'GT Data'!N790</f>
        <v>0</v>
      </c>
      <c r="AL788" s="25" t="e">
        <f t="shared" si="192"/>
        <v>#DIV/0!</v>
      </c>
      <c r="AM788" s="25" t="e">
        <f t="shared" si="193"/>
        <v>#DIV/0!</v>
      </c>
      <c r="AN788" s="25" t="e">
        <f t="shared" si="194"/>
        <v>#DIV/0!</v>
      </c>
      <c r="AO788" s="25">
        <v>0</v>
      </c>
      <c r="AP788" s="25">
        <v>0</v>
      </c>
      <c r="AQ788" s="25">
        <v>0</v>
      </c>
    </row>
    <row r="789" spans="1:43" x14ac:dyDescent="0.3">
      <c r="A789">
        <f>'Calculated Tab Properties'!A789</f>
        <v>0</v>
      </c>
      <c r="B789">
        <f>'Calculated Tab Properties'!B789</f>
        <v>0</v>
      </c>
      <c r="C789">
        <f>'Calculated Tab Properties'!C789</f>
        <v>0</v>
      </c>
      <c r="D789">
        <f>'Calculated Tab Properties'!D789</f>
        <v>0</v>
      </c>
      <c r="E789">
        <f>'Calculated Tab Properties'!E789</f>
        <v>0</v>
      </c>
      <c r="F789">
        <f>'Calculated Tab Properties'!F789</f>
        <v>0</v>
      </c>
      <c r="G789">
        <f>'Calculated Tab Properties'!G789</f>
        <v>0</v>
      </c>
      <c r="H789">
        <f>'Calculated Tab Properties'!H789</f>
        <v>0</v>
      </c>
      <c r="I789">
        <f>'Calculated Tab Properties'!I789</f>
        <v>0</v>
      </c>
      <c r="J789" s="20" t="e">
        <f>'Calculated Tab Properties'!J789</f>
        <v>#DIV/0!</v>
      </c>
      <c r="K789">
        <v>0</v>
      </c>
      <c r="L789">
        <v>0</v>
      </c>
      <c r="M789">
        <v>0</v>
      </c>
      <c r="N789">
        <v>0</v>
      </c>
      <c r="O789" s="27">
        <v>0</v>
      </c>
      <c r="P789" s="27">
        <v>0</v>
      </c>
      <c r="Q789">
        <v>0</v>
      </c>
      <c r="R789" t="e">
        <f>'Calculated Tab Properties'!R789</f>
        <v>#DIV/0!</v>
      </c>
      <c r="T789" s="30" t="e">
        <f>VLOOKUP('GEOMETRIC INPUTS'!D789,'Pressure Calculations'!$A$22:$B$61,2,TRUE)</f>
        <v>#N/A</v>
      </c>
      <c r="U789" s="30" t="e">
        <f>VLOOKUP('GEOMETRIC INPUTS'!D789,'Pressure Calculations'!$C$22:$D$61,2,TRUE)</f>
        <v>#N/A</v>
      </c>
      <c r="V789" t="e">
        <f>T789*'GEOMETRIC INPUTS'!S789</f>
        <v>#N/A</v>
      </c>
      <c r="W789" s="27" t="e">
        <f>U789*'GEOMETRIC INPUTS'!R789</f>
        <v>#N/A</v>
      </c>
      <c r="X789" s="27" t="e">
        <f t="shared" si="182"/>
        <v>#N/A</v>
      </c>
      <c r="Y789" s="27" t="e">
        <f t="shared" si="183"/>
        <v>#N/A</v>
      </c>
      <c r="Z789" s="27" t="e">
        <f t="shared" si="184"/>
        <v>#DIV/0!</v>
      </c>
      <c r="AA789" s="27" t="e">
        <f t="shared" si="185"/>
        <v>#DIV/0!</v>
      </c>
      <c r="AB789" s="27" t="e">
        <f t="shared" si="186"/>
        <v>#DIV/0!</v>
      </c>
      <c r="AC789" t="e">
        <f t="shared" si="187"/>
        <v>#N/A</v>
      </c>
      <c r="AD789" s="28">
        <f>'GT Data'!D791</f>
        <v>0</v>
      </c>
      <c r="AE789" t="e">
        <f t="shared" si="188"/>
        <v>#N/A</v>
      </c>
      <c r="AF789" t="e">
        <f t="shared" si="189"/>
        <v>#N/A</v>
      </c>
      <c r="AG789" s="25" t="e">
        <f t="shared" si="190"/>
        <v>#DIV/0!</v>
      </c>
      <c r="AH789" s="25">
        <v>0</v>
      </c>
      <c r="AI789" s="25">
        <v>0</v>
      </c>
      <c r="AJ789" s="25" t="e">
        <f t="shared" si="191"/>
        <v>#N/A</v>
      </c>
      <c r="AK789" s="28">
        <f>'GT Data'!N791</f>
        <v>0</v>
      </c>
      <c r="AL789" s="25" t="e">
        <f t="shared" si="192"/>
        <v>#DIV/0!</v>
      </c>
      <c r="AM789" s="25" t="e">
        <f t="shared" si="193"/>
        <v>#DIV/0!</v>
      </c>
      <c r="AN789" s="25" t="e">
        <f t="shared" si="194"/>
        <v>#DIV/0!</v>
      </c>
      <c r="AO789" s="25">
        <v>0</v>
      </c>
      <c r="AP789" s="25">
        <v>0</v>
      </c>
      <c r="AQ789" s="25">
        <v>0</v>
      </c>
    </row>
    <row r="790" spans="1:43" x14ac:dyDescent="0.3">
      <c r="A790">
        <f>'Calculated Tab Properties'!A790</f>
        <v>0</v>
      </c>
      <c r="B790">
        <f>'Calculated Tab Properties'!B790</f>
        <v>0</v>
      </c>
      <c r="C790">
        <f>'Calculated Tab Properties'!C790</f>
        <v>0</v>
      </c>
      <c r="D790">
        <f>'Calculated Tab Properties'!D790</f>
        <v>0</v>
      </c>
      <c r="E790">
        <f>'Calculated Tab Properties'!E790</f>
        <v>0</v>
      </c>
      <c r="F790">
        <f>'Calculated Tab Properties'!F790</f>
        <v>0</v>
      </c>
      <c r="G790">
        <f>'Calculated Tab Properties'!G790</f>
        <v>0</v>
      </c>
      <c r="H790">
        <f>'Calculated Tab Properties'!H790</f>
        <v>0</v>
      </c>
      <c r="I790">
        <f>'Calculated Tab Properties'!I790</f>
        <v>0</v>
      </c>
      <c r="J790" s="20" t="e">
        <f>'Calculated Tab Properties'!J790</f>
        <v>#DIV/0!</v>
      </c>
      <c r="K790">
        <v>0</v>
      </c>
      <c r="L790">
        <v>0</v>
      </c>
      <c r="M790">
        <v>0</v>
      </c>
      <c r="N790">
        <v>0</v>
      </c>
      <c r="O790" s="27">
        <v>0</v>
      </c>
      <c r="P790" s="27">
        <v>0</v>
      </c>
      <c r="Q790">
        <v>0</v>
      </c>
      <c r="R790" t="e">
        <f>'Calculated Tab Properties'!R790</f>
        <v>#DIV/0!</v>
      </c>
      <c r="T790" s="30" t="e">
        <f>VLOOKUP('GEOMETRIC INPUTS'!D790,'Pressure Calculations'!$A$22:$B$61,2,TRUE)</f>
        <v>#N/A</v>
      </c>
      <c r="U790" s="30" t="e">
        <f>VLOOKUP('GEOMETRIC INPUTS'!D790,'Pressure Calculations'!$C$22:$D$61,2,TRUE)</f>
        <v>#N/A</v>
      </c>
      <c r="V790" t="e">
        <f>T790*'GEOMETRIC INPUTS'!S790</f>
        <v>#N/A</v>
      </c>
      <c r="W790" s="27" t="e">
        <f>U790*'GEOMETRIC INPUTS'!R790</f>
        <v>#N/A</v>
      </c>
      <c r="X790" s="27" t="e">
        <f t="shared" si="182"/>
        <v>#N/A</v>
      </c>
      <c r="Y790" s="27" t="e">
        <f t="shared" si="183"/>
        <v>#N/A</v>
      </c>
      <c r="Z790" s="27" t="e">
        <f t="shared" si="184"/>
        <v>#DIV/0!</v>
      </c>
      <c r="AA790" s="27" t="e">
        <f t="shared" si="185"/>
        <v>#DIV/0!</v>
      </c>
      <c r="AB790" s="27" t="e">
        <f t="shared" si="186"/>
        <v>#DIV/0!</v>
      </c>
      <c r="AC790" t="e">
        <f t="shared" si="187"/>
        <v>#N/A</v>
      </c>
      <c r="AD790" s="28">
        <f>'GT Data'!D792</f>
        <v>0</v>
      </c>
      <c r="AE790" t="e">
        <f t="shared" si="188"/>
        <v>#N/A</v>
      </c>
      <c r="AF790" t="e">
        <f t="shared" si="189"/>
        <v>#N/A</v>
      </c>
      <c r="AG790" s="25" t="e">
        <f t="shared" si="190"/>
        <v>#DIV/0!</v>
      </c>
      <c r="AH790" s="25">
        <v>0</v>
      </c>
      <c r="AI790" s="25">
        <v>0</v>
      </c>
      <c r="AJ790" s="25" t="e">
        <f t="shared" si="191"/>
        <v>#N/A</v>
      </c>
      <c r="AK790" s="28">
        <f>'GT Data'!N792</f>
        <v>0</v>
      </c>
      <c r="AL790" s="25" t="e">
        <f t="shared" si="192"/>
        <v>#DIV/0!</v>
      </c>
      <c r="AM790" s="25" t="e">
        <f t="shared" si="193"/>
        <v>#DIV/0!</v>
      </c>
      <c r="AN790" s="25" t="e">
        <f t="shared" si="194"/>
        <v>#DIV/0!</v>
      </c>
      <c r="AO790" s="25">
        <v>0</v>
      </c>
      <c r="AP790" s="25">
        <v>0</v>
      </c>
      <c r="AQ790" s="25">
        <v>0</v>
      </c>
    </row>
    <row r="791" spans="1:43" x14ac:dyDescent="0.3">
      <c r="A791">
        <f>'Calculated Tab Properties'!A791</f>
        <v>0</v>
      </c>
      <c r="B791">
        <f>'Calculated Tab Properties'!B791</f>
        <v>0</v>
      </c>
      <c r="C791">
        <f>'Calculated Tab Properties'!C791</f>
        <v>0</v>
      </c>
      <c r="D791">
        <f>'Calculated Tab Properties'!D791</f>
        <v>0</v>
      </c>
      <c r="E791">
        <f>'Calculated Tab Properties'!E791</f>
        <v>0</v>
      </c>
      <c r="F791">
        <f>'Calculated Tab Properties'!F791</f>
        <v>0</v>
      </c>
      <c r="G791">
        <f>'Calculated Tab Properties'!G791</f>
        <v>0</v>
      </c>
      <c r="H791">
        <f>'Calculated Tab Properties'!H791</f>
        <v>0</v>
      </c>
      <c r="I791">
        <f>'Calculated Tab Properties'!I791</f>
        <v>0</v>
      </c>
      <c r="J791" s="20" t="e">
        <f>'Calculated Tab Properties'!J791</f>
        <v>#DIV/0!</v>
      </c>
      <c r="K791">
        <v>0</v>
      </c>
      <c r="L791">
        <v>0</v>
      </c>
      <c r="M791">
        <v>0</v>
      </c>
      <c r="N791">
        <v>0</v>
      </c>
      <c r="O791" s="27">
        <v>0</v>
      </c>
      <c r="P791" s="27">
        <v>0</v>
      </c>
      <c r="Q791">
        <v>0</v>
      </c>
      <c r="R791" t="e">
        <f>'Calculated Tab Properties'!R791</f>
        <v>#DIV/0!</v>
      </c>
      <c r="T791" s="30" t="e">
        <f>VLOOKUP('GEOMETRIC INPUTS'!D791,'Pressure Calculations'!$A$22:$B$61,2,TRUE)</f>
        <v>#N/A</v>
      </c>
      <c r="U791" s="30" t="e">
        <f>VLOOKUP('GEOMETRIC INPUTS'!D791,'Pressure Calculations'!$C$22:$D$61,2,TRUE)</f>
        <v>#N/A</v>
      </c>
      <c r="V791" t="e">
        <f>T791*'GEOMETRIC INPUTS'!S791</f>
        <v>#N/A</v>
      </c>
      <c r="W791" s="27" t="e">
        <f>U791*'GEOMETRIC INPUTS'!R791</f>
        <v>#N/A</v>
      </c>
      <c r="X791" s="27" t="e">
        <f t="shared" si="182"/>
        <v>#N/A</v>
      </c>
      <c r="Y791" s="27" t="e">
        <f t="shared" si="183"/>
        <v>#N/A</v>
      </c>
      <c r="Z791" s="27" t="e">
        <f t="shared" si="184"/>
        <v>#DIV/0!</v>
      </c>
      <c r="AA791" s="27" t="e">
        <f t="shared" si="185"/>
        <v>#DIV/0!</v>
      </c>
      <c r="AB791" s="27" t="e">
        <f t="shared" si="186"/>
        <v>#DIV/0!</v>
      </c>
      <c r="AC791" t="e">
        <f t="shared" si="187"/>
        <v>#N/A</v>
      </c>
      <c r="AD791" s="28">
        <f>'GT Data'!D793</f>
        <v>0</v>
      </c>
      <c r="AE791" t="e">
        <f t="shared" si="188"/>
        <v>#N/A</v>
      </c>
      <c r="AF791" t="e">
        <f t="shared" si="189"/>
        <v>#N/A</v>
      </c>
      <c r="AG791" s="25" t="e">
        <f t="shared" si="190"/>
        <v>#DIV/0!</v>
      </c>
      <c r="AH791" s="25">
        <v>0</v>
      </c>
      <c r="AI791" s="25">
        <v>0</v>
      </c>
      <c r="AJ791" s="25" t="e">
        <f t="shared" si="191"/>
        <v>#N/A</v>
      </c>
      <c r="AK791" s="28">
        <f>'GT Data'!N793</f>
        <v>0</v>
      </c>
      <c r="AL791" s="25" t="e">
        <f t="shared" si="192"/>
        <v>#DIV/0!</v>
      </c>
      <c r="AM791" s="25" t="e">
        <f t="shared" si="193"/>
        <v>#DIV/0!</v>
      </c>
      <c r="AN791" s="25" t="e">
        <f t="shared" si="194"/>
        <v>#DIV/0!</v>
      </c>
      <c r="AO791" s="25">
        <v>0</v>
      </c>
      <c r="AP791" s="25">
        <v>0</v>
      </c>
      <c r="AQ791" s="25">
        <v>0</v>
      </c>
    </row>
    <row r="792" spans="1:43" x14ac:dyDescent="0.3">
      <c r="A792">
        <f>'Calculated Tab Properties'!A792</f>
        <v>0</v>
      </c>
      <c r="B792">
        <f>'Calculated Tab Properties'!B792</f>
        <v>0</v>
      </c>
      <c r="C792">
        <f>'Calculated Tab Properties'!C792</f>
        <v>0</v>
      </c>
      <c r="D792">
        <f>'Calculated Tab Properties'!D792</f>
        <v>0</v>
      </c>
      <c r="E792">
        <f>'Calculated Tab Properties'!E792</f>
        <v>0</v>
      </c>
      <c r="F792">
        <f>'Calculated Tab Properties'!F792</f>
        <v>0</v>
      </c>
      <c r="G792">
        <f>'Calculated Tab Properties'!G792</f>
        <v>0</v>
      </c>
      <c r="H792">
        <f>'Calculated Tab Properties'!H792</f>
        <v>0</v>
      </c>
      <c r="I792">
        <f>'Calculated Tab Properties'!I792</f>
        <v>0</v>
      </c>
      <c r="J792" s="20" t="e">
        <f>'Calculated Tab Properties'!J792</f>
        <v>#DIV/0!</v>
      </c>
      <c r="K792">
        <v>0</v>
      </c>
      <c r="L792">
        <v>0</v>
      </c>
      <c r="M792">
        <v>0</v>
      </c>
      <c r="N792">
        <v>0</v>
      </c>
      <c r="O792" s="27">
        <v>0</v>
      </c>
      <c r="P792" s="27">
        <v>0</v>
      </c>
      <c r="Q792">
        <v>0</v>
      </c>
      <c r="R792" t="e">
        <f>'Calculated Tab Properties'!R792</f>
        <v>#DIV/0!</v>
      </c>
      <c r="T792" s="30" t="e">
        <f>VLOOKUP('GEOMETRIC INPUTS'!D792,'Pressure Calculations'!$A$22:$B$61,2,TRUE)</f>
        <v>#N/A</v>
      </c>
      <c r="U792" s="30" t="e">
        <f>VLOOKUP('GEOMETRIC INPUTS'!D792,'Pressure Calculations'!$C$22:$D$61,2,TRUE)</f>
        <v>#N/A</v>
      </c>
      <c r="V792" t="e">
        <f>T792*'GEOMETRIC INPUTS'!S792</f>
        <v>#N/A</v>
      </c>
      <c r="W792" s="27" t="e">
        <f>U792*'GEOMETRIC INPUTS'!R792</f>
        <v>#N/A</v>
      </c>
      <c r="X792" s="27" t="e">
        <f t="shared" si="182"/>
        <v>#N/A</v>
      </c>
      <c r="Y792" s="27" t="e">
        <f t="shared" si="183"/>
        <v>#N/A</v>
      </c>
      <c r="Z792" s="27" t="e">
        <f t="shared" si="184"/>
        <v>#DIV/0!</v>
      </c>
      <c r="AA792" s="27" t="e">
        <f t="shared" si="185"/>
        <v>#DIV/0!</v>
      </c>
      <c r="AB792" s="27" t="e">
        <f t="shared" si="186"/>
        <v>#DIV/0!</v>
      </c>
      <c r="AC792" t="e">
        <f t="shared" si="187"/>
        <v>#N/A</v>
      </c>
      <c r="AD792" s="28">
        <f>'GT Data'!D794</f>
        <v>0</v>
      </c>
      <c r="AE792" t="e">
        <f t="shared" si="188"/>
        <v>#N/A</v>
      </c>
      <c r="AF792" t="e">
        <f t="shared" si="189"/>
        <v>#N/A</v>
      </c>
      <c r="AG792" s="25" t="e">
        <f t="shared" si="190"/>
        <v>#DIV/0!</v>
      </c>
      <c r="AH792" s="25">
        <v>0</v>
      </c>
      <c r="AI792" s="25">
        <v>0</v>
      </c>
      <c r="AJ792" s="25" t="e">
        <f t="shared" si="191"/>
        <v>#N/A</v>
      </c>
      <c r="AK792" s="28">
        <f>'GT Data'!N794</f>
        <v>0</v>
      </c>
      <c r="AL792" s="25" t="e">
        <f t="shared" si="192"/>
        <v>#DIV/0!</v>
      </c>
      <c r="AM792" s="25" t="e">
        <f t="shared" si="193"/>
        <v>#DIV/0!</v>
      </c>
      <c r="AN792" s="25" t="e">
        <f t="shared" si="194"/>
        <v>#DIV/0!</v>
      </c>
      <c r="AO792" s="25">
        <v>0</v>
      </c>
      <c r="AP792" s="25">
        <v>0</v>
      </c>
      <c r="AQ792" s="25">
        <v>0</v>
      </c>
    </row>
    <row r="793" spans="1:43" x14ac:dyDescent="0.3">
      <c r="A793">
        <f>'Calculated Tab Properties'!A793</f>
        <v>0</v>
      </c>
      <c r="B793">
        <f>'Calculated Tab Properties'!B793</f>
        <v>0</v>
      </c>
      <c r="C793">
        <f>'Calculated Tab Properties'!C793</f>
        <v>0</v>
      </c>
      <c r="D793">
        <f>'Calculated Tab Properties'!D793</f>
        <v>0</v>
      </c>
      <c r="E793">
        <f>'Calculated Tab Properties'!E793</f>
        <v>0</v>
      </c>
      <c r="F793">
        <f>'Calculated Tab Properties'!F793</f>
        <v>0</v>
      </c>
      <c r="G793">
        <f>'Calculated Tab Properties'!G793</f>
        <v>0</v>
      </c>
      <c r="H793">
        <f>'Calculated Tab Properties'!H793</f>
        <v>0</v>
      </c>
      <c r="I793">
        <f>'Calculated Tab Properties'!I793</f>
        <v>0</v>
      </c>
      <c r="J793" s="20" t="e">
        <f>'Calculated Tab Properties'!J793</f>
        <v>#DIV/0!</v>
      </c>
      <c r="K793">
        <v>0</v>
      </c>
      <c r="L793">
        <v>0</v>
      </c>
      <c r="M793">
        <v>0</v>
      </c>
      <c r="N793">
        <v>0</v>
      </c>
      <c r="O793" s="27">
        <v>0</v>
      </c>
      <c r="P793" s="27">
        <v>0</v>
      </c>
      <c r="Q793">
        <v>0</v>
      </c>
      <c r="R793" t="e">
        <f>'Calculated Tab Properties'!R793</f>
        <v>#DIV/0!</v>
      </c>
      <c r="T793" s="30" t="e">
        <f>VLOOKUP('GEOMETRIC INPUTS'!D793,'Pressure Calculations'!$A$22:$B$61,2,TRUE)</f>
        <v>#N/A</v>
      </c>
      <c r="U793" s="30" t="e">
        <f>VLOOKUP('GEOMETRIC INPUTS'!D793,'Pressure Calculations'!$C$22:$D$61,2,TRUE)</f>
        <v>#N/A</v>
      </c>
      <c r="V793" t="e">
        <f>T793*'GEOMETRIC INPUTS'!S793</f>
        <v>#N/A</v>
      </c>
      <c r="W793" s="27" t="e">
        <f>U793*'GEOMETRIC INPUTS'!R793</f>
        <v>#N/A</v>
      </c>
      <c r="X793" s="27" t="e">
        <f t="shared" si="182"/>
        <v>#N/A</v>
      </c>
      <c r="Y793" s="27" t="e">
        <f t="shared" si="183"/>
        <v>#N/A</v>
      </c>
      <c r="Z793" s="27" t="e">
        <f t="shared" si="184"/>
        <v>#DIV/0!</v>
      </c>
      <c r="AA793" s="27" t="e">
        <f t="shared" si="185"/>
        <v>#DIV/0!</v>
      </c>
      <c r="AB793" s="27" t="e">
        <f t="shared" si="186"/>
        <v>#DIV/0!</v>
      </c>
      <c r="AC793" t="e">
        <f t="shared" si="187"/>
        <v>#N/A</v>
      </c>
      <c r="AD793" s="28">
        <f>'GT Data'!D795</f>
        <v>0</v>
      </c>
      <c r="AE793" t="e">
        <f t="shared" si="188"/>
        <v>#N/A</v>
      </c>
      <c r="AF793" t="e">
        <f t="shared" si="189"/>
        <v>#N/A</v>
      </c>
      <c r="AG793" s="25" t="e">
        <f t="shared" si="190"/>
        <v>#DIV/0!</v>
      </c>
      <c r="AH793" s="25">
        <v>0</v>
      </c>
      <c r="AI793" s="25">
        <v>0</v>
      </c>
      <c r="AJ793" s="25" t="e">
        <f t="shared" si="191"/>
        <v>#N/A</v>
      </c>
      <c r="AK793" s="28">
        <f>'GT Data'!N795</f>
        <v>0</v>
      </c>
      <c r="AL793" s="25" t="e">
        <f t="shared" si="192"/>
        <v>#DIV/0!</v>
      </c>
      <c r="AM793" s="25" t="e">
        <f t="shared" si="193"/>
        <v>#DIV/0!</v>
      </c>
      <c r="AN793" s="25" t="e">
        <f t="shared" si="194"/>
        <v>#DIV/0!</v>
      </c>
      <c r="AO793" s="25">
        <v>0</v>
      </c>
      <c r="AP793" s="25">
        <v>0</v>
      </c>
      <c r="AQ793" s="25">
        <v>0</v>
      </c>
    </row>
    <row r="794" spans="1:43" x14ac:dyDescent="0.3">
      <c r="A794">
        <f>'Calculated Tab Properties'!A794</f>
        <v>0</v>
      </c>
      <c r="B794">
        <f>'Calculated Tab Properties'!B794</f>
        <v>0</v>
      </c>
      <c r="C794">
        <f>'Calculated Tab Properties'!C794</f>
        <v>0</v>
      </c>
      <c r="D794">
        <f>'Calculated Tab Properties'!D794</f>
        <v>0</v>
      </c>
      <c r="E794">
        <f>'Calculated Tab Properties'!E794</f>
        <v>0</v>
      </c>
      <c r="F794">
        <f>'Calculated Tab Properties'!F794</f>
        <v>0</v>
      </c>
      <c r="G794">
        <f>'Calculated Tab Properties'!G794</f>
        <v>0</v>
      </c>
      <c r="H794">
        <f>'Calculated Tab Properties'!H794</f>
        <v>0</v>
      </c>
      <c r="I794">
        <f>'Calculated Tab Properties'!I794</f>
        <v>0</v>
      </c>
      <c r="J794" s="20" t="e">
        <f>'Calculated Tab Properties'!J794</f>
        <v>#DIV/0!</v>
      </c>
      <c r="K794">
        <v>0</v>
      </c>
      <c r="L794">
        <v>0</v>
      </c>
      <c r="M794">
        <v>0</v>
      </c>
      <c r="N794">
        <v>0</v>
      </c>
      <c r="O794" s="27">
        <v>0</v>
      </c>
      <c r="P794" s="27">
        <v>0</v>
      </c>
      <c r="Q794">
        <v>0</v>
      </c>
      <c r="R794" t="e">
        <f>'Calculated Tab Properties'!R794</f>
        <v>#DIV/0!</v>
      </c>
      <c r="T794" s="30" t="e">
        <f>VLOOKUP('GEOMETRIC INPUTS'!D794,'Pressure Calculations'!$A$22:$B$61,2,TRUE)</f>
        <v>#N/A</v>
      </c>
      <c r="U794" s="30" t="e">
        <f>VLOOKUP('GEOMETRIC INPUTS'!D794,'Pressure Calculations'!$C$22:$D$61,2,TRUE)</f>
        <v>#N/A</v>
      </c>
      <c r="V794" t="e">
        <f>T794*'GEOMETRIC INPUTS'!S794</f>
        <v>#N/A</v>
      </c>
      <c r="W794" s="27" t="e">
        <f>U794*'GEOMETRIC INPUTS'!R794</f>
        <v>#N/A</v>
      </c>
      <c r="X794" s="27" t="e">
        <f t="shared" si="182"/>
        <v>#N/A</v>
      </c>
      <c r="Y794" s="27" t="e">
        <f t="shared" si="183"/>
        <v>#N/A</v>
      </c>
      <c r="Z794" s="27" t="e">
        <f t="shared" si="184"/>
        <v>#DIV/0!</v>
      </c>
      <c r="AA794" s="27" t="e">
        <f t="shared" si="185"/>
        <v>#DIV/0!</v>
      </c>
      <c r="AB794" s="27" t="e">
        <f t="shared" si="186"/>
        <v>#DIV/0!</v>
      </c>
      <c r="AC794" t="e">
        <f t="shared" si="187"/>
        <v>#N/A</v>
      </c>
      <c r="AD794" s="28">
        <f>'GT Data'!D796</f>
        <v>0</v>
      </c>
      <c r="AE794" t="e">
        <f t="shared" si="188"/>
        <v>#N/A</v>
      </c>
      <c r="AF794" t="e">
        <f t="shared" si="189"/>
        <v>#N/A</v>
      </c>
      <c r="AG794" s="25" t="e">
        <f t="shared" si="190"/>
        <v>#DIV/0!</v>
      </c>
      <c r="AH794" s="25">
        <v>0</v>
      </c>
      <c r="AI794" s="25">
        <v>0</v>
      </c>
      <c r="AJ794" s="25" t="e">
        <f t="shared" si="191"/>
        <v>#N/A</v>
      </c>
      <c r="AK794" s="28">
        <f>'GT Data'!N796</f>
        <v>0</v>
      </c>
      <c r="AL794" s="25" t="e">
        <f t="shared" si="192"/>
        <v>#DIV/0!</v>
      </c>
      <c r="AM794" s="25" t="e">
        <f t="shared" si="193"/>
        <v>#DIV/0!</v>
      </c>
      <c r="AN794" s="25" t="e">
        <f t="shared" si="194"/>
        <v>#DIV/0!</v>
      </c>
      <c r="AO794" s="25">
        <v>0</v>
      </c>
      <c r="AP794" s="25">
        <v>0</v>
      </c>
      <c r="AQ794" s="25">
        <v>0</v>
      </c>
    </row>
    <row r="795" spans="1:43" x14ac:dyDescent="0.3">
      <c r="A795">
        <f>'Calculated Tab Properties'!A795</f>
        <v>0</v>
      </c>
      <c r="B795">
        <f>'Calculated Tab Properties'!B795</f>
        <v>0</v>
      </c>
      <c r="C795">
        <f>'Calculated Tab Properties'!C795</f>
        <v>0</v>
      </c>
      <c r="D795">
        <f>'Calculated Tab Properties'!D795</f>
        <v>0</v>
      </c>
      <c r="E795">
        <f>'Calculated Tab Properties'!E795</f>
        <v>0</v>
      </c>
      <c r="F795">
        <f>'Calculated Tab Properties'!F795</f>
        <v>0</v>
      </c>
      <c r="G795">
        <f>'Calculated Tab Properties'!G795</f>
        <v>0</v>
      </c>
      <c r="H795">
        <f>'Calculated Tab Properties'!H795</f>
        <v>0</v>
      </c>
      <c r="I795">
        <f>'Calculated Tab Properties'!I795</f>
        <v>0</v>
      </c>
      <c r="J795" s="20" t="e">
        <f>'Calculated Tab Properties'!J795</f>
        <v>#DIV/0!</v>
      </c>
      <c r="K795">
        <v>0</v>
      </c>
      <c r="L795">
        <v>0</v>
      </c>
      <c r="M795">
        <v>0</v>
      </c>
      <c r="N795">
        <v>0</v>
      </c>
      <c r="O795" s="27">
        <v>0</v>
      </c>
      <c r="P795" s="27">
        <v>0</v>
      </c>
      <c r="Q795">
        <v>0</v>
      </c>
      <c r="R795" t="e">
        <f>'Calculated Tab Properties'!R795</f>
        <v>#DIV/0!</v>
      </c>
      <c r="T795" s="30" t="e">
        <f>VLOOKUP('GEOMETRIC INPUTS'!D795,'Pressure Calculations'!$A$22:$B$61,2,TRUE)</f>
        <v>#N/A</v>
      </c>
      <c r="U795" s="30" t="e">
        <f>VLOOKUP('GEOMETRIC INPUTS'!D795,'Pressure Calculations'!$C$22:$D$61,2,TRUE)</f>
        <v>#N/A</v>
      </c>
      <c r="V795" t="e">
        <f>T795*'GEOMETRIC INPUTS'!S795</f>
        <v>#N/A</v>
      </c>
      <c r="W795" s="27" t="e">
        <f>U795*'GEOMETRIC INPUTS'!R795</f>
        <v>#N/A</v>
      </c>
      <c r="X795" s="27" t="e">
        <f t="shared" si="182"/>
        <v>#N/A</v>
      </c>
      <c r="Y795" s="27" t="e">
        <f t="shared" si="183"/>
        <v>#N/A</v>
      </c>
      <c r="Z795" s="27" t="e">
        <f t="shared" si="184"/>
        <v>#DIV/0!</v>
      </c>
      <c r="AA795" s="27" t="e">
        <f t="shared" si="185"/>
        <v>#DIV/0!</v>
      </c>
      <c r="AB795" s="27" t="e">
        <f t="shared" si="186"/>
        <v>#DIV/0!</v>
      </c>
      <c r="AC795" t="e">
        <f t="shared" si="187"/>
        <v>#N/A</v>
      </c>
      <c r="AD795" s="28">
        <f>'GT Data'!D797</f>
        <v>0</v>
      </c>
      <c r="AE795" t="e">
        <f t="shared" si="188"/>
        <v>#N/A</v>
      </c>
      <c r="AF795" t="e">
        <f t="shared" si="189"/>
        <v>#N/A</v>
      </c>
      <c r="AG795" s="25" t="e">
        <f t="shared" si="190"/>
        <v>#DIV/0!</v>
      </c>
      <c r="AH795" s="25">
        <v>0</v>
      </c>
      <c r="AI795" s="25">
        <v>0</v>
      </c>
      <c r="AJ795" s="25" t="e">
        <f t="shared" si="191"/>
        <v>#N/A</v>
      </c>
      <c r="AK795" s="28">
        <f>'GT Data'!N797</f>
        <v>0</v>
      </c>
      <c r="AL795" s="25" t="e">
        <f t="shared" si="192"/>
        <v>#DIV/0!</v>
      </c>
      <c r="AM795" s="25" t="e">
        <f t="shared" si="193"/>
        <v>#DIV/0!</v>
      </c>
      <c r="AN795" s="25" t="e">
        <f t="shared" si="194"/>
        <v>#DIV/0!</v>
      </c>
      <c r="AO795" s="25">
        <v>0</v>
      </c>
      <c r="AP795" s="25">
        <v>0</v>
      </c>
      <c r="AQ795" s="25">
        <v>0</v>
      </c>
    </row>
    <row r="796" spans="1:43" x14ac:dyDescent="0.3">
      <c r="A796">
        <f>'Calculated Tab Properties'!A796</f>
        <v>0</v>
      </c>
      <c r="B796">
        <f>'Calculated Tab Properties'!B796</f>
        <v>0</v>
      </c>
      <c r="C796">
        <f>'Calculated Tab Properties'!C796</f>
        <v>0</v>
      </c>
      <c r="D796">
        <f>'Calculated Tab Properties'!D796</f>
        <v>0</v>
      </c>
      <c r="E796">
        <f>'Calculated Tab Properties'!E796</f>
        <v>0</v>
      </c>
      <c r="F796">
        <f>'Calculated Tab Properties'!F796</f>
        <v>0</v>
      </c>
      <c r="G796">
        <f>'Calculated Tab Properties'!G796</f>
        <v>0</v>
      </c>
      <c r="H796">
        <f>'Calculated Tab Properties'!H796</f>
        <v>0</v>
      </c>
      <c r="I796">
        <f>'Calculated Tab Properties'!I796</f>
        <v>0</v>
      </c>
      <c r="J796" s="20" t="e">
        <f>'Calculated Tab Properties'!J796</f>
        <v>#DIV/0!</v>
      </c>
      <c r="K796">
        <v>0</v>
      </c>
      <c r="L796">
        <v>0</v>
      </c>
      <c r="M796">
        <v>0</v>
      </c>
      <c r="N796">
        <v>0</v>
      </c>
      <c r="O796" s="27">
        <v>0</v>
      </c>
      <c r="P796" s="27">
        <v>0</v>
      </c>
      <c r="Q796">
        <v>0</v>
      </c>
      <c r="R796" t="e">
        <f>'Calculated Tab Properties'!R796</f>
        <v>#DIV/0!</v>
      </c>
      <c r="T796" s="30" t="e">
        <f>VLOOKUP('GEOMETRIC INPUTS'!D796,'Pressure Calculations'!$A$22:$B$61,2,TRUE)</f>
        <v>#N/A</v>
      </c>
      <c r="U796" s="30" t="e">
        <f>VLOOKUP('GEOMETRIC INPUTS'!D796,'Pressure Calculations'!$C$22:$D$61,2,TRUE)</f>
        <v>#N/A</v>
      </c>
      <c r="V796" t="e">
        <f>T796*'GEOMETRIC INPUTS'!S796</f>
        <v>#N/A</v>
      </c>
      <c r="W796" s="27" t="e">
        <f>U796*'GEOMETRIC INPUTS'!R796</f>
        <v>#N/A</v>
      </c>
      <c r="X796" s="27" t="e">
        <f t="shared" si="182"/>
        <v>#N/A</v>
      </c>
      <c r="Y796" s="27" t="e">
        <f t="shared" si="183"/>
        <v>#N/A</v>
      </c>
      <c r="Z796" s="27" t="e">
        <f t="shared" si="184"/>
        <v>#DIV/0!</v>
      </c>
      <c r="AA796" s="27" t="e">
        <f t="shared" si="185"/>
        <v>#DIV/0!</v>
      </c>
      <c r="AB796" s="27" t="e">
        <f t="shared" si="186"/>
        <v>#DIV/0!</v>
      </c>
      <c r="AC796" t="e">
        <f t="shared" si="187"/>
        <v>#N/A</v>
      </c>
      <c r="AD796" s="28">
        <f>'GT Data'!D798</f>
        <v>0</v>
      </c>
      <c r="AE796" t="e">
        <f t="shared" si="188"/>
        <v>#N/A</v>
      </c>
      <c r="AF796" t="e">
        <f t="shared" si="189"/>
        <v>#N/A</v>
      </c>
      <c r="AG796" s="25" t="e">
        <f t="shared" si="190"/>
        <v>#DIV/0!</v>
      </c>
      <c r="AH796" s="25">
        <v>0</v>
      </c>
      <c r="AI796" s="25">
        <v>0</v>
      </c>
      <c r="AJ796" s="25" t="e">
        <f t="shared" si="191"/>
        <v>#N/A</v>
      </c>
      <c r="AK796" s="28">
        <f>'GT Data'!N798</f>
        <v>0</v>
      </c>
      <c r="AL796" s="25" t="e">
        <f t="shared" si="192"/>
        <v>#DIV/0!</v>
      </c>
      <c r="AM796" s="25" t="e">
        <f t="shared" si="193"/>
        <v>#DIV/0!</v>
      </c>
      <c r="AN796" s="25" t="e">
        <f t="shared" si="194"/>
        <v>#DIV/0!</v>
      </c>
      <c r="AO796" s="25">
        <v>0</v>
      </c>
      <c r="AP796" s="25">
        <v>0</v>
      </c>
      <c r="AQ796" s="25">
        <v>0</v>
      </c>
    </row>
    <row r="797" spans="1:43" x14ac:dyDescent="0.3">
      <c r="A797">
        <f>'Calculated Tab Properties'!A797</f>
        <v>0</v>
      </c>
      <c r="B797">
        <f>'Calculated Tab Properties'!B797</f>
        <v>0</v>
      </c>
      <c r="C797">
        <f>'Calculated Tab Properties'!C797</f>
        <v>0</v>
      </c>
      <c r="D797">
        <f>'Calculated Tab Properties'!D797</f>
        <v>0</v>
      </c>
      <c r="E797">
        <f>'Calculated Tab Properties'!E797</f>
        <v>0</v>
      </c>
      <c r="F797">
        <f>'Calculated Tab Properties'!F797</f>
        <v>0</v>
      </c>
      <c r="G797">
        <f>'Calculated Tab Properties'!G797</f>
        <v>0</v>
      </c>
      <c r="H797">
        <f>'Calculated Tab Properties'!H797</f>
        <v>0</v>
      </c>
      <c r="I797">
        <f>'Calculated Tab Properties'!I797</f>
        <v>0</v>
      </c>
      <c r="J797" s="20" t="e">
        <f>'Calculated Tab Properties'!J797</f>
        <v>#DIV/0!</v>
      </c>
      <c r="K797">
        <v>0</v>
      </c>
      <c r="L797">
        <v>0</v>
      </c>
      <c r="M797">
        <v>0</v>
      </c>
      <c r="N797">
        <v>0</v>
      </c>
      <c r="O797" s="27">
        <v>0</v>
      </c>
      <c r="P797" s="27">
        <v>0</v>
      </c>
      <c r="Q797">
        <v>0</v>
      </c>
      <c r="R797" t="e">
        <f>'Calculated Tab Properties'!R797</f>
        <v>#DIV/0!</v>
      </c>
      <c r="T797" s="30" t="e">
        <f>VLOOKUP('GEOMETRIC INPUTS'!D797,'Pressure Calculations'!$A$22:$B$61,2,TRUE)</f>
        <v>#N/A</v>
      </c>
      <c r="U797" s="30" t="e">
        <f>VLOOKUP('GEOMETRIC INPUTS'!D797,'Pressure Calculations'!$C$22:$D$61,2,TRUE)</f>
        <v>#N/A</v>
      </c>
      <c r="V797" t="e">
        <f>T797*'GEOMETRIC INPUTS'!S797</f>
        <v>#N/A</v>
      </c>
      <c r="W797" s="27" t="e">
        <f>U797*'GEOMETRIC INPUTS'!R797</f>
        <v>#N/A</v>
      </c>
      <c r="X797" s="27" t="e">
        <f t="shared" si="182"/>
        <v>#N/A</v>
      </c>
      <c r="Y797" s="27" t="e">
        <f t="shared" si="183"/>
        <v>#N/A</v>
      </c>
      <c r="Z797" s="27" t="e">
        <f t="shared" si="184"/>
        <v>#DIV/0!</v>
      </c>
      <c r="AA797" s="27" t="e">
        <f t="shared" si="185"/>
        <v>#DIV/0!</v>
      </c>
      <c r="AB797" s="27" t="e">
        <f t="shared" si="186"/>
        <v>#DIV/0!</v>
      </c>
      <c r="AC797" t="e">
        <f t="shared" si="187"/>
        <v>#N/A</v>
      </c>
      <c r="AD797" s="28">
        <f>'GT Data'!D799</f>
        <v>0</v>
      </c>
      <c r="AE797" t="e">
        <f t="shared" si="188"/>
        <v>#N/A</v>
      </c>
      <c r="AF797" t="e">
        <f t="shared" si="189"/>
        <v>#N/A</v>
      </c>
      <c r="AG797" s="25" t="e">
        <f t="shared" si="190"/>
        <v>#DIV/0!</v>
      </c>
      <c r="AH797" s="25">
        <v>0</v>
      </c>
      <c r="AI797" s="25">
        <v>0</v>
      </c>
      <c r="AJ797" s="25" t="e">
        <f t="shared" si="191"/>
        <v>#N/A</v>
      </c>
      <c r="AK797" s="28">
        <f>'GT Data'!N799</f>
        <v>0</v>
      </c>
      <c r="AL797" s="25" t="e">
        <f t="shared" si="192"/>
        <v>#DIV/0!</v>
      </c>
      <c r="AM797" s="25" t="e">
        <f t="shared" si="193"/>
        <v>#DIV/0!</v>
      </c>
      <c r="AN797" s="25" t="e">
        <f t="shared" si="194"/>
        <v>#DIV/0!</v>
      </c>
      <c r="AO797" s="25">
        <v>0</v>
      </c>
      <c r="AP797" s="25">
        <v>0</v>
      </c>
      <c r="AQ797" s="25">
        <v>0</v>
      </c>
    </row>
    <row r="798" spans="1:43" x14ac:dyDescent="0.3">
      <c r="A798">
        <f>'Calculated Tab Properties'!A798</f>
        <v>0</v>
      </c>
      <c r="B798">
        <f>'Calculated Tab Properties'!B798</f>
        <v>0</v>
      </c>
      <c r="C798">
        <f>'Calculated Tab Properties'!C798</f>
        <v>0</v>
      </c>
      <c r="D798">
        <f>'Calculated Tab Properties'!D798</f>
        <v>0</v>
      </c>
      <c r="E798">
        <f>'Calculated Tab Properties'!E798</f>
        <v>0</v>
      </c>
      <c r="F798">
        <f>'Calculated Tab Properties'!F798</f>
        <v>0</v>
      </c>
      <c r="G798">
        <f>'Calculated Tab Properties'!G798</f>
        <v>0</v>
      </c>
      <c r="H798">
        <f>'Calculated Tab Properties'!H798</f>
        <v>0</v>
      </c>
      <c r="I798">
        <f>'Calculated Tab Properties'!I798</f>
        <v>0</v>
      </c>
      <c r="J798" s="20" t="e">
        <f>'Calculated Tab Properties'!J798</f>
        <v>#DIV/0!</v>
      </c>
      <c r="K798">
        <v>0</v>
      </c>
      <c r="L798">
        <v>0</v>
      </c>
      <c r="M798">
        <v>0</v>
      </c>
      <c r="N798">
        <v>0</v>
      </c>
      <c r="O798" s="27">
        <v>0</v>
      </c>
      <c r="P798" s="27">
        <v>0</v>
      </c>
      <c r="Q798">
        <v>0</v>
      </c>
      <c r="R798" t="e">
        <f>'Calculated Tab Properties'!R798</f>
        <v>#DIV/0!</v>
      </c>
      <c r="T798" s="30" t="e">
        <f>VLOOKUP('GEOMETRIC INPUTS'!D798,'Pressure Calculations'!$A$22:$B$61,2,TRUE)</f>
        <v>#N/A</v>
      </c>
      <c r="U798" s="30" t="e">
        <f>VLOOKUP('GEOMETRIC INPUTS'!D798,'Pressure Calculations'!$C$22:$D$61,2,TRUE)</f>
        <v>#N/A</v>
      </c>
      <c r="V798" t="e">
        <f>T798*'GEOMETRIC INPUTS'!S798</f>
        <v>#N/A</v>
      </c>
      <c r="W798" s="27" t="e">
        <f>U798*'GEOMETRIC INPUTS'!R798</f>
        <v>#N/A</v>
      </c>
      <c r="X798" s="27" t="e">
        <f t="shared" si="182"/>
        <v>#N/A</v>
      </c>
      <c r="Y798" s="27" t="e">
        <f t="shared" si="183"/>
        <v>#N/A</v>
      </c>
      <c r="Z798" s="27" t="e">
        <f t="shared" si="184"/>
        <v>#DIV/0!</v>
      </c>
      <c r="AA798" s="27" t="e">
        <f t="shared" si="185"/>
        <v>#DIV/0!</v>
      </c>
      <c r="AB798" s="27" t="e">
        <f t="shared" si="186"/>
        <v>#DIV/0!</v>
      </c>
      <c r="AC798" t="e">
        <f t="shared" si="187"/>
        <v>#N/A</v>
      </c>
      <c r="AD798" s="28">
        <f>'GT Data'!D800</f>
        <v>0</v>
      </c>
      <c r="AE798" t="e">
        <f t="shared" si="188"/>
        <v>#N/A</v>
      </c>
      <c r="AF798" t="e">
        <f t="shared" si="189"/>
        <v>#N/A</v>
      </c>
      <c r="AG798" s="25" t="e">
        <f t="shared" si="190"/>
        <v>#DIV/0!</v>
      </c>
      <c r="AH798" s="25">
        <v>0</v>
      </c>
      <c r="AI798" s="25">
        <v>0</v>
      </c>
      <c r="AJ798" s="25" t="e">
        <f t="shared" si="191"/>
        <v>#N/A</v>
      </c>
      <c r="AK798" s="28">
        <f>'GT Data'!N800</f>
        <v>0</v>
      </c>
      <c r="AL798" s="25" t="e">
        <f t="shared" si="192"/>
        <v>#DIV/0!</v>
      </c>
      <c r="AM798" s="25" t="e">
        <f t="shared" si="193"/>
        <v>#DIV/0!</v>
      </c>
      <c r="AN798" s="25" t="e">
        <f t="shared" si="194"/>
        <v>#DIV/0!</v>
      </c>
      <c r="AO798" s="25">
        <v>0</v>
      </c>
      <c r="AP798" s="25">
        <v>0</v>
      </c>
      <c r="AQ798" s="25">
        <v>0</v>
      </c>
    </row>
    <row r="799" spans="1:43" x14ac:dyDescent="0.3">
      <c r="A799">
        <f>'Calculated Tab Properties'!A799</f>
        <v>0</v>
      </c>
      <c r="B799">
        <f>'Calculated Tab Properties'!B799</f>
        <v>0</v>
      </c>
      <c r="C799">
        <f>'Calculated Tab Properties'!C799</f>
        <v>0</v>
      </c>
      <c r="D799">
        <f>'Calculated Tab Properties'!D799</f>
        <v>0</v>
      </c>
      <c r="E799">
        <f>'Calculated Tab Properties'!E799</f>
        <v>0</v>
      </c>
      <c r="F799">
        <f>'Calculated Tab Properties'!F799</f>
        <v>0</v>
      </c>
      <c r="G799">
        <f>'Calculated Tab Properties'!G799</f>
        <v>0</v>
      </c>
      <c r="H799">
        <f>'Calculated Tab Properties'!H799</f>
        <v>0</v>
      </c>
      <c r="I799">
        <f>'Calculated Tab Properties'!I799</f>
        <v>0</v>
      </c>
      <c r="J799" s="20" t="e">
        <f>'Calculated Tab Properties'!J799</f>
        <v>#DIV/0!</v>
      </c>
      <c r="K799">
        <v>0</v>
      </c>
      <c r="L799">
        <v>0</v>
      </c>
      <c r="M799">
        <v>0</v>
      </c>
      <c r="N799">
        <v>0</v>
      </c>
      <c r="O799" s="27">
        <v>0</v>
      </c>
      <c r="P799" s="27">
        <v>0</v>
      </c>
      <c r="Q799">
        <v>0</v>
      </c>
      <c r="R799" t="e">
        <f>'Calculated Tab Properties'!R799</f>
        <v>#DIV/0!</v>
      </c>
      <c r="T799" s="30" t="e">
        <f>VLOOKUP('GEOMETRIC INPUTS'!D799,'Pressure Calculations'!$A$22:$B$61,2,TRUE)</f>
        <v>#N/A</v>
      </c>
      <c r="U799" s="30" t="e">
        <f>VLOOKUP('GEOMETRIC INPUTS'!D799,'Pressure Calculations'!$C$22:$D$61,2,TRUE)</f>
        <v>#N/A</v>
      </c>
      <c r="V799" t="e">
        <f>T799*'GEOMETRIC INPUTS'!S799</f>
        <v>#N/A</v>
      </c>
      <c r="W799" s="27" t="e">
        <f>U799*'GEOMETRIC INPUTS'!R799</f>
        <v>#N/A</v>
      </c>
      <c r="X799" s="27" t="e">
        <f t="shared" si="182"/>
        <v>#N/A</v>
      </c>
      <c r="Y799" s="27" t="e">
        <f t="shared" si="183"/>
        <v>#N/A</v>
      </c>
      <c r="Z799" s="27" t="e">
        <f t="shared" si="184"/>
        <v>#DIV/0!</v>
      </c>
      <c r="AA799" s="27" t="e">
        <f t="shared" si="185"/>
        <v>#DIV/0!</v>
      </c>
      <c r="AB799" s="27" t="e">
        <f t="shared" si="186"/>
        <v>#DIV/0!</v>
      </c>
      <c r="AC799" t="e">
        <f t="shared" si="187"/>
        <v>#N/A</v>
      </c>
      <c r="AD799" s="28">
        <f>'GT Data'!D801</f>
        <v>0</v>
      </c>
      <c r="AE799" t="e">
        <f t="shared" si="188"/>
        <v>#N/A</v>
      </c>
      <c r="AF799" t="e">
        <f t="shared" si="189"/>
        <v>#N/A</v>
      </c>
      <c r="AG799" s="25" t="e">
        <f t="shared" si="190"/>
        <v>#DIV/0!</v>
      </c>
      <c r="AH799" s="25">
        <v>0</v>
      </c>
      <c r="AI799" s="25">
        <v>0</v>
      </c>
      <c r="AJ799" s="25" t="e">
        <f t="shared" si="191"/>
        <v>#N/A</v>
      </c>
      <c r="AK799" s="28">
        <f>'GT Data'!N801</f>
        <v>0</v>
      </c>
      <c r="AL799" s="25" t="e">
        <f t="shared" si="192"/>
        <v>#DIV/0!</v>
      </c>
      <c r="AM799" s="25" t="e">
        <f t="shared" si="193"/>
        <v>#DIV/0!</v>
      </c>
      <c r="AN799" s="25" t="e">
        <f t="shared" si="194"/>
        <v>#DIV/0!</v>
      </c>
      <c r="AO799" s="25">
        <v>0</v>
      </c>
      <c r="AP799" s="25">
        <v>0</v>
      </c>
      <c r="AQ799" s="25">
        <v>0</v>
      </c>
    </row>
    <row r="800" spans="1:43" x14ac:dyDescent="0.3">
      <c r="A800">
        <f>'Calculated Tab Properties'!A800</f>
        <v>0</v>
      </c>
      <c r="B800">
        <f>'Calculated Tab Properties'!B800</f>
        <v>0</v>
      </c>
      <c r="C800">
        <f>'Calculated Tab Properties'!C800</f>
        <v>0</v>
      </c>
      <c r="D800">
        <f>'Calculated Tab Properties'!D800</f>
        <v>0</v>
      </c>
      <c r="E800">
        <f>'Calculated Tab Properties'!E800</f>
        <v>0</v>
      </c>
      <c r="F800">
        <f>'Calculated Tab Properties'!F800</f>
        <v>0</v>
      </c>
      <c r="G800">
        <f>'Calculated Tab Properties'!G800</f>
        <v>0</v>
      </c>
      <c r="H800">
        <f>'Calculated Tab Properties'!H800</f>
        <v>0</v>
      </c>
      <c r="I800">
        <f>'Calculated Tab Properties'!I800</f>
        <v>0</v>
      </c>
      <c r="J800" s="20" t="e">
        <f>'Calculated Tab Properties'!J800</f>
        <v>#DIV/0!</v>
      </c>
      <c r="K800">
        <v>0</v>
      </c>
      <c r="L800">
        <v>0</v>
      </c>
      <c r="M800">
        <v>0</v>
      </c>
      <c r="N800">
        <v>0</v>
      </c>
      <c r="O800" s="27">
        <v>0</v>
      </c>
      <c r="P800" s="27">
        <v>0</v>
      </c>
      <c r="Q800">
        <v>0</v>
      </c>
      <c r="R800" t="e">
        <f>'Calculated Tab Properties'!R800</f>
        <v>#DIV/0!</v>
      </c>
      <c r="T800" s="30" t="e">
        <f>VLOOKUP('GEOMETRIC INPUTS'!D800,'Pressure Calculations'!$A$22:$B$61,2,TRUE)</f>
        <v>#N/A</v>
      </c>
      <c r="U800" s="30" t="e">
        <f>VLOOKUP('GEOMETRIC INPUTS'!D800,'Pressure Calculations'!$C$22:$D$61,2,TRUE)</f>
        <v>#N/A</v>
      </c>
      <c r="V800" t="e">
        <f>T800*'GEOMETRIC INPUTS'!S800</f>
        <v>#N/A</v>
      </c>
      <c r="W800" s="27" t="e">
        <f>U800*'GEOMETRIC INPUTS'!R800</f>
        <v>#N/A</v>
      </c>
      <c r="X800" s="27" t="e">
        <f t="shared" si="182"/>
        <v>#N/A</v>
      </c>
      <c r="Y800" s="27" t="e">
        <f t="shared" si="183"/>
        <v>#N/A</v>
      </c>
      <c r="Z800" s="27" t="e">
        <f t="shared" si="184"/>
        <v>#DIV/0!</v>
      </c>
      <c r="AA800" s="27" t="e">
        <f t="shared" si="185"/>
        <v>#DIV/0!</v>
      </c>
      <c r="AB800" s="27" t="e">
        <f t="shared" si="186"/>
        <v>#DIV/0!</v>
      </c>
      <c r="AC800" t="e">
        <f t="shared" si="187"/>
        <v>#N/A</v>
      </c>
      <c r="AD800" s="28">
        <f>'GT Data'!D802</f>
        <v>0</v>
      </c>
      <c r="AE800" t="e">
        <f t="shared" si="188"/>
        <v>#N/A</v>
      </c>
      <c r="AF800" t="e">
        <f t="shared" si="189"/>
        <v>#N/A</v>
      </c>
      <c r="AG800" s="25" t="e">
        <f t="shared" si="190"/>
        <v>#DIV/0!</v>
      </c>
      <c r="AH800" s="25">
        <v>0</v>
      </c>
      <c r="AI800" s="25">
        <v>0</v>
      </c>
      <c r="AJ800" s="25" t="e">
        <f t="shared" si="191"/>
        <v>#N/A</v>
      </c>
      <c r="AK800" s="28">
        <f>'GT Data'!N802</f>
        <v>0</v>
      </c>
      <c r="AL800" s="25" t="e">
        <f t="shared" si="192"/>
        <v>#DIV/0!</v>
      </c>
      <c r="AM800" s="25" t="e">
        <f t="shared" si="193"/>
        <v>#DIV/0!</v>
      </c>
      <c r="AN800" s="25" t="e">
        <f t="shared" si="194"/>
        <v>#DIV/0!</v>
      </c>
      <c r="AO800" s="25">
        <v>0</v>
      </c>
      <c r="AP800" s="25">
        <v>0</v>
      </c>
      <c r="AQ800" s="25">
        <v>0</v>
      </c>
    </row>
    <row r="801" spans="1:43" x14ac:dyDescent="0.3">
      <c r="A801">
        <f>'Calculated Tab Properties'!A801</f>
        <v>0</v>
      </c>
      <c r="B801">
        <f>'Calculated Tab Properties'!B801</f>
        <v>0</v>
      </c>
      <c r="C801">
        <f>'Calculated Tab Properties'!C801</f>
        <v>0</v>
      </c>
      <c r="D801">
        <f>'Calculated Tab Properties'!D801</f>
        <v>0</v>
      </c>
      <c r="E801">
        <f>'Calculated Tab Properties'!E801</f>
        <v>0</v>
      </c>
      <c r="F801">
        <f>'Calculated Tab Properties'!F801</f>
        <v>0</v>
      </c>
      <c r="G801">
        <f>'Calculated Tab Properties'!G801</f>
        <v>0</v>
      </c>
      <c r="H801">
        <f>'Calculated Tab Properties'!H801</f>
        <v>0</v>
      </c>
      <c r="I801">
        <f>'Calculated Tab Properties'!I801</f>
        <v>0</v>
      </c>
      <c r="J801" s="20" t="e">
        <f>'Calculated Tab Properties'!J801</f>
        <v>#DIV/0!</v>
      </c>
      <c r="K801">
        <v>0</v>
      </c>
      <c r="L801">
        <v>0</v>
      </c>
      <c r="M801">
        <v>0</v>
      </c>
      <c r="N801">
        <v>0</v>
      </c>
      <c r="O801" s="27">
        <v>0</v>
      </c>
      <c r="P801" s="27">
        <v>0</v>
      </c>
      <c r="Q801">
        <v>0</v>
      </c>
      <c r="R801" t="e">
        <f>'Calculated Tab Properties'!R801</f>
        <v>#DIV/0!</v>
      </c>
      <c r="T801" s="30" t="e">
        <f>VLOOKUP('GEOMETRIC INPUTS'!D801,'Pressure Calculations'!$A$22:$B$61,2,TRUE)</f>
        <v>#N/A</v>
      </c>
      <c r="U801" s="30" t="e">
        <f>VLOOKUP('GEOMETRIC INPUTS'!D801,'Pressure Calculations'!$C$22:$D$61,2,TRUE)</f>
        <v>#N/A</v>
      </c>
      <c r="V801" t="e">
        <f>T801*'GEOMETRIC INPUTS'!S801</f>
        <v>#N/A</v>
      </c>
      <c r="W801" s="27" t="e">
        <f>U801*'GEOMETRIC INPUTS'!R801</f>
        <v>#N/A</v>
      </c>
      <c r="X801" s="27" t="e">
        <f t="shared" si="182"/>
        <v>#N/A</v>
      </c>
      <c r="Y801" s="27" t="e">
        <f t="shared" si="183"/>
        <v>#N/A</v>
      </c>
      <c r="Z801" s="27" t="e">
        <f t="shared" si="184"/>
        <v>#DIV/0!</v>
      </c>
      <c r="AA801" s="27" t="e">
        <f t="shared" si="185"/>
        <v>#DIV/0!</v>
      </c>
      <c r="AB801" s="27" t="e">
        <f t="shared" si="186"/>
        <v>#DIV/0!</v>
      </c>
      <c r="AC801" t="e">
        <f t="shared" si="187"/>
        <v>#N/A</v>
      </c>
      <c r="AD801" s="28">
        <f>'GT Data'!D803</f>
        <v>0</v>
      </c>
      <c r="AE801" t="e">
        <f t="shared" si="188"/>
        <v>#N/A</v>
      </c>
      <c r="AF801" t="e">
        <f t="shared" si="189"/>
        <v>#N/A</v>
      </c>
      <c r="AG801" s="25" t="e">
        <f t="shared" si="190"/>
        <v>#DIV/0!</v>
      </c>
      <c r="AH801" s="25">
        <v>0</v>
      </c>
      <c r="AI801" s="25">
        <v>0</v>
      </c>
      <c r="AJ801" s="25" t="e">
        <f t="shared" si="191"/>
        <v>#N/A</v>
      </c>
      <c r="AK801" s="28">
        <f>'GT Data'!N803</f>
        <v>0</v>
      </c>
      <c r="AL801" s="25" t="e">
        <f t="shared" si="192"/>
        <v>#DIV/0!</v>
      </c>
      <c r="AM801" s="25" t="e">
        <f t="shared" si="193"/>
        <v>#DIV/0!</v>
      </c>
      <c r="AN801" s="25" t="e">
        <f t="shared" si="194"/>
        <v>#DIV/0!</v>
      </c>
      <c r="AO801" s="25">
        <v>0</v>
      </c>
      <c r="AP801" s="25">
        <v>0</v>
      </c>
      <c r="AQ801" s="25">
        <v>0</v>
      </c>
    </row>
    <row r="802" spans="1:43" x14ac:dyDescent="0.3">
      <c r="A802">
        <f>'Calculated Tab Properties'!A802</f>
        <v>0</v>
      </c>
      <c r="B802">
        <f>'Calculated Tab Properties'!B802</f>
        <v>0</v>
      </c>
      <c r="C802">
        <f>'Calculated Tab Properties'!C802</f>
        <v>0</v>
      </c>
      <c r="D802">
        <f>'Calculated Tab Properties'!D802</f>
        <v>0</v>
      </c>
      <c r="E802">
        <f>'Calculated Tab Properties'!E802</f>
        <v>0</v>
      </c>
      <c r="F802">
        <f>'Calculated Tab Properties'!F802</f>
        <v>0</v>
      </c>
      <c r="G802">
        <f>'Calculated Tab Properties'!G802</f>
        <v>0</v>
      </c>
      <c r="H802">
        <f>'Calculated Tab Properties'!H802</f>
        <v>0</v>
      </c>
      <c r="I802">
        <f>'Calculated Tab Properties'!I802</f>
        <v>0</v>
      </c>
      <c r="J802" s="20" t="e">
        <f>'Calculated Tab Properties'!J802</f>
        <v>#DIV/0!</v>
      </c>
      <c r="K802">
        <v>0</v>
      </c>
      <c r="L802">
        <v>0</v>
      </c>
      <c r="M802">
        <v>0</v>
      </c>
      <c r="N802">
        <v>0</v>
      </c>
      <c r="O802" s="27">
        <v>0</v>
      </c>
      <c r="P802" s="27">
        <v>0</v>
      </c>
      <c r="Q802">
        <v>0</v>
      </c>
      <c r="R802" t="e">
        <f>'Calculated Tab Properties'!R802</f>
        <v>#DIV/0!</v>
      </c>
      <c r="T802" s="30" t="e">
        <f>VLOOKUP('GEOMETRIC INPUTS'!D802,'Pressure Calculations'!$A$22:$B$61,2,TRUE)</f>
        <v>#N/A</v>
      </c>
      <c r="U802" s="30" t="e">
        <f>VLOOKUP('GEOMETRIC INPUTS'!D802,'Pressure Calculations'!$C$22:$D$61,2,TRUE)</f>
        <v>#N/A</v>
      </c>
      <c r="V802" t="e">
        <f>T802*'GEOMETRIC INPUTS'!S802</f>
        <v>#N/A</v>
      </c>
      <c r="W802" s="27" t="e">
        <f>U802*'GEOMETRIC INPUTS'!R802</f>
        <v>#N/A</v>
      </c>
      <c r="X802" s="27" t="e">
        <f t="shared" si="182"/>
        <v>#N/A</v>
      </c>
      <c r="Y802" s="27" t="e">
        <f t="shared" si="183"/>
        <v>#N/A</v>
      </c>
      <c r="Z802" s="27" t="e">
        <f t="shared" si="184"/>
        <v>#DIV/0!</v>
      </c>
      <c r="AA802" s="27" t="e">
        <f t="shared" si="185"/>
        <v>#DIV/0!</v>
      </c>
      <c r="AB802" s="27" t="e">
        <f t="shared" si="186"/>
        <v>#DIV/0!</v>
      </c>
      <c r="AC802" t="e">
        <f t="shared" si="187"/>
        <v>#N/A</v>
      </c>
      <c r="AD802" s="28">
        <f>'GT Data'!D804</f>
        <v>0</v>
      </c>
      <c r="AE802" t="e">
        <f t="shared" si="188"/>
        <v>#N/A</v>
      </c>
      <c r="AF802" t="e">
        <f t="shared" si="189"/>
        <v>#N/A</v>
      </c>
      <c r="AG802" s="25" t="e">
        <f t="shared" si="190"/>
        <v>#DIV/0!</v>
      </c>
      <c r="AH802" s="25">
        <v>0</v>
      </c>
      <c r="AI802" s="25">
        <v>0</v>
      </c>
      <c r="AJ802" s="25" t="e">
        <f t="shared" si="191"/>
        <v>#N/A</v>
      </c>
      <c r="AK802" s="28">
        <f>'GT Data'!N804</f>
        <v>0</v>
      </c>
      <c r="AL802" s="25" t="e">
        <f t="shared" si="192"/>
        <v>#DIV/0!</v>
      </c>
      <c r="AM802" s="25" t="e">
        <f t="shared" si="193"/>
        <v>#DIV/0!</v>
      </c>
      <c r="AN802" s="25" t="e">
        <f t="shared" si="194"/>
        <v>#DIV/0!</v>
      </c>
      <c r="AO802" s="25">
        <v>0</v>
      </c>
      <c r="AP802" s="25">
        <v>0</v>
      </c>
      <c r="AQ802" s="25">
        <v>0</v>
      </c>
    </row>
    <row r="803" spans="1:43" x14ac:dyDescent="0.3">
      <c r="A803">
        <f>'Calculated Tab Properties'!A803</f>
        <v>0</v>
      </c>
      <c r="B803">
        <f>'Calculated Tab Properties'!B803</f>
        <v>0</v>
      </c>
      <c r="C803">
        <f>'Calculated Tab Properties'!C803</f>
        <v>0</v>
      </c>
      <c r="D803">
        <f>'Calculated Tab Properties'!D803</f>
        <v>0</v>
      </c>
      <c r="E803">
        <f>'Calculated Tab Properties'!E803</f>
        <v>0</v>
      </c>
      <c r="F803">
        <f>'Calculated Tab Properties'!F803</f>
        <v>0</v>
      </c>
      <c r="G803">
        <f>'Calculated Tab Properties'!G803</f>
        <v>0</v>
      </c>
      <c r="H803">
        <f>'Calculated Tab Properties'!H803</f>
        <v>0</v>
      </c>
      <c r="I803">
        <f>'Calculated Tab Properties'!I803</f>
        <v>0</v>
      </c>
      <c r="J803" s="20" t="e">
        <f>'Calculated Tab Properties'!J803</f>
        <v>#DIV/0!</v>
      </c>
      <c r="K803">
        <v>0</v>
      </c>
      <c r="L803">
        <v>0</v>
      </c>
      <c r="M803">
        <v>0</v>
      </c>
      <c r="N803">
        <v>0</v>
      </c>
      <c r="O803" s="27">
        <v>0</v>
      </c>
      <c r="P803" s="27">
        <v>0</v>
      </c>
      <c r="Q803">
        <v>0</v>
      </c>
      <c r="R803" t="e">
        <f>'Calculated Tab Properties'!R803</f>
        <v>#DIV/0!</v>
      </c>
      <c r="T803" s="30" t="e">
        <f>VLOOKUP('GEOMETRIC INPUTS'!D803,'Pressure Calculations'!$A$22:$B$61,2,TRUE)</f>
        <v>#N/A</v>
      </c>
      <c r="U803" s="30" t="e">
        <f>VLOOKUP('GEOMETRIC INPUTS'!D803,'Pressure Calculations'!$C$22:$D$61,2,TRUE)</f>
        <v>#N/A</v>
      </c>
      <c r="V803" t="e">
        <f>T803*'GEOMETRIC INPUTS'!S803</f>
        <v>#N/A</v>
      </c>
      <c r="W803" s="27" t="e">
        <f>U803*'GEOMETRIC INPUTS'!R803</f>
        <v>#N/A</v>
      </c>
      <c r="X803" s="27" t="e">
        <f t="shared" si="182"/>
        <v>#N/A</v>
      </c>
      <c r="Y803" s="27" t="e">
        <f t="shared" si="183"/>
        <v>#N/A</v>
      </c>
      <c r="Z803" s="27" t="e">
        <f t="shared" si="184"/>
        <v>#DIV/0!</v>
      </c>
      <c r="AA803" s="27" t="e">
        <f t="shared" si="185"/>
        <v>#DIV/0!</v>
      </c>
      <c r="AB803" s="27" t="e">
        <f t="shared" si="186"/>
        <v>#DIV/0!</v>
      </c>
      <c r="AC803" t="e">
        <f t="shared" si="187"/>
        <v>#N/A</v>
      </c>
      <c r="AD803" s="28">
        <f>'GT Data'!D805</f>
        <v>0</v>
      </c>
      <c r="AE803" t="e">
        <f t="shared" si="188"/>
        <v>#N/A</v>
      </c>
      <c r="AF803" t="e">
        <f t="shared" si="189"/>
        <v>#N/A</v>
      </c>
      <c r="AG803" s="25" t="e">
        <f t="shared" si="190"/>
        <v>#DIV/0!</v>
      </c>
      <c r="AH803" s="25">
        <v>0</v>
      </c>
      <c r="AI803" s="25">
        <v>0</v>
      </c>
      <c r="AJ803" s="25" t="e">
        <f t="shared" si="191"/>
        <v>#N/A</v>
      </c>
      <c r="AK803" s="28">
        <f>'GT Data'!N805</f>
        <v>0</v>
      </c>
      <c r="AL803" s="25" t="e">
        <f t="shared" si="192"/>
        <v>#DIV/0!</v>
      </c>
      <c r="AM803" s="25" t="e">
        <f t="shared" si="193"/>
        <v>#DIV/0!</v>
      </c>
      <c r="AN803" s="25" t="e">
        <f t="shared" si="194"/>
        <v>#DIV/0!</v>
      </c>
      <c r="AO803" s="25">
        <v>0</v>
      </c>
      <c r="AP803" s="25">
        <v>0</v>
      </c>
      <c r="AQ803" s="25">
        <v>0</v>
      </c>
    </row>
    <row r="804" spans="1:43" x14ac:dyDescent="0.3">
      <c r="A804">
        <f>'Calculated Tab Properties'!A804</f>
        <v>0</v>
      </c>
      <c r="B804">
        <f>'Calculated Tab Properties'!B804</f>
        <v>0</v>
      </c>
      <c r="C804">
        <f>'Calculated Tab Properties'!C804</f>
        <v>0</v>
      </c>
      <c r="D804">
        <f>'Calculated Tab Properties'!D804</f>
        <v>0</v>
      </c>
      <c r="E804">
        <f>'Calculated Tab Properties'!E804</f>
        <v>0</v>
      </c>
      <c r="F804">
        <f>'Calculated Tab Properties'!F804</f>
        <v>0</v>
      </c>
      <c r="G804">
        <f>'Calculated Tab Properties'!G804</f>
        <v>0</v>
      </c>
      <c r="H804">
        <f>'Calculated Tab Properties'!H804</f>
        <v>0</v>
      </c>
      <c r="I804">
        <f>'Calculated Tab Properties'!I804</f>
        <v>0</v>
      </c>
      <c r="J804" s="20" t="e">
        <f>'Calculated Tab Properties'!J804</f>
        <v>#DIV/0!</v>
      </c>
      <c r="K804">
        <v>0</v>
      </c>
      <c r="L804">
        <v>0</v>
      </c>
      <c r="M804">
        <v>0</v>
      </c>
      <c r="N804">
        <v>0</v>
      </c>
      <c r="O804" s="27">
        <v>0</v>
      </c>
      <c r="P804" s="27">
        <v>0</v>
      </c>
      <c r="Q804">
        <v>0</v>
      </c>
      <c r="R804" t="e">
        <f>'Calculated Tab Properties'!R804</f>
        <v>#DIV/0!</v>
      </c>
      <c r="T804" s="30" t="e">
        <f>VLOOKUP('GEOMETRIC INPUTS'!D804,'Pressure Calculations'!$A$22:$B$61,2,TRUE)</f>
        <v>#N/A</v>
      </c>
      <c r="U804" s="30" t="e">
        <f>VLOOKUP('GEOMETRIC INPUTS'!D804,'Pressure Calculations'!$C$22:$D$61,2,TRUE)</f>
        <v>#N/A</v>
      </c>
      <c r="V804" t="e">
        <f>T804*'GEOMETRIC INPUTS'!S804</f>
        <v>#N/A</v>
      </c>
      <c r="W804" s="27" t="e">
        <f>U804*'GEOMETRIC INPUTS'!R804</f>
        <v>#N/A</v>
      </c>
      <c r="X804" s="27" t="e">
        <f t="shared" si="182"/>
        <v>#N/A</v>
      </c>
      <c r="Y804" s="27" t="e">
        <f t="shared" si="183"/>
        <v>#N/A</v>
      </c>
      <c r="Z804" s="27" t="e">
        <f t="shared" si="184"/>
        <v>#DIV/0!</v>
      </c>
      <c r="AA804" s="27" t="e">
        <f t="shared" si="185"/>
        <v>#DIV/0!</v>
      </c>
      <c r="AB804" s="27" t="e">
        <f t="shared" si="186"/>
        <v>#DIV/0!</v>
      </c>
      <c r="AC804" t="e">
        <f t="shared" si="187"/>
        <v>#N/A</v>
      </c>
      <c r="AD804" s="28">
        <f>'GT Data'!D806</f>
        <v>0</v>
      </c>
      <c r="AE804" t="e">
        <f t="shared" si="188"/>
        <v>#N/A</v>
      </c>
      <c r="AF804" t="e">
        <f t="shared" si="189"/>
        <v>#N/A</v>
      </c>
      <c r="AG804" s="25" t="e">
        <f t="shared" si="190"/>
        <v>#DIV/0!</v>
      </c>
      <c r="AH804" s="25">
        <v>0</v>
      </c>
      <c r="AI804" s="25">
        <v>0</v>
      </c>
      <c r="AJ804" s="25" t="e">
        <f t="shared" si="191"/>
        <v>#N/A</v>
      </c>
      <c r="AK804" s="28">
        <f>'GT Data'!N806</f>
        <v>0</v>
      </c>
      <c r="AL804" s="25" t="e">
        <f t="shared" si="192"/>
        <v>#DIV/0!</v>
      </c>
      <c r="AM804" s="25" t="e">
        <f t="shared" si="193"/>
        <v>#DIV/0!</v>
      </c>
      <c r="AN804" s="25" t="e">
        <f t="shared" si="194"/>
        <v>#DIV/0!</v>
      </c>
      <c r="AO804" s="25">
        <v>0</v>
      </c>
      <c r="AP804" s="25">
        <v>0</v>
      </c>
      <c r="AQ804" s="25">
        <v>0</v>
      </c>
    </row>
    <row r="805" spans="1:43" x14ac:dyDescent="0.3">
      <c r="A805">
        <f>'Calculated Tab Properties'!A805</f>
        <v>0</v>
      </c>
      <c r="B805">
        <f>'Calculated Tab Properties'!B805</f>
        <v>0</v>
      </c>
      <c r="C805">
        <f>'Calculated Tab Properties'!C805</f>
        <v>0</v>
      </c>
      <c r="D805">
        <f>'Calculated Tab Properties'!D805</f>
        <v>0</v>
      </c>
      <c r="E805">
        <f>'Calculated Tab Properties'!E805</f>
        <v>0</v>
      </c>
      <c r="F805">
        <f>'Calculated Tab Properties'!F805</f>
        <v>0</v>
      </c>
      <c r="G805">
        <f>'Calculated Tab Properties'!G805</f>
        <v>0</v>
      </c>
      <c r="H805">
        <f>'Calculated Tab Properties'!H805</f>
        <v>0</v>
      </c>
      <c r="I805">
        <f>'Calculated Tab Properties'!I805</f>
        <v>0</v>
      </c>
      <c r="J805" s="20" t="e">
        <f>'Calculated Tab Properties'!J805</f>
        <v>#DIV/0!</v>
      </c>
      <c r="K805">
        <v>0</v>
      </c>
      <c r="L805">
        <v>0</v>
      </c>
      <c r="M805">
        <v>0</v>
      </c>
      <c r="N805">
        <v>0</v>
      </c>
      <c r="O805" s="27">
        <v>0</v>
      </c>
      <c r="P805" s="27">
        <v>0</v>
      </c>
      <c r="Q805">
        <v>0</v>
      </c>
      <c r="R805" t="e">
        <f>'Calculated Tab Properties'!R805</f>
        <v>#DIV/0!</v>
      </c>
      <c r="T805" s="30" t="e">
        <f>VLOOKUP('GEOMETRIC INPUTS'!D805,'Pressure Calculations'!$A$22:$B$61,2,TRUE)</f>
        <v>#N/A</v>
      </c>
      <c r="U805" s="30" t="e">
        <f>VLOOKUP('GEOMETRIC INPUTS'!D805,'Pressure Calculations'!$C$22:$D$61,2,TRUE)</f>
        <v>#N/A</v>
      </c>
      <c r="V805" t="e">
        <f>T805*'GEOMETRIC INPUTS'!S805</f>
        <v>#N/A</v>
      </c>
      <c r="W805" s="27" t="e">
        <f>U805*'GEOMETRIC INPUTS'!R805</f>
        <v>#N/A</v>
      </c>
      <c r="X805" s="27" t="e">
        <f t="shared" si="182"/>
        <v>#N/A</v>
      </c>
      <c r="Y805" s="27" t="e">
        <f t="shared" si="183"/>
        <v>#N/A</v>
      </c>
      <c r="Z805" s="27" t="e">
        <f t="shared" si="184"/>
        <v>#DIV/0!</v>
      </c>
      <c r="AA805" s="27" t="e">
        <f t="shared" si="185"/>
        <v>#DIV/0!</v>
      </c>
      <c r="AB805" s="27" t="e">
        <f t="shared" si="186"/>
        <v>#DIV/0!</v>
      </c>
      <c r="AC805" t="e">
        <f t="shared" si="187"/>
        <v>#N/A</v>
      </c>
      <c r="AD805" s="28">
        <f>'GT Data'!D807</f>
        <v>0</v>
      </c>
      <c r="AE805" t="e">
        <f t="shared" si="188"/>
        <v>#N/A</v>
      </c>
      <c r="AF805" t="e">
        <f t="shared" si="189"/>
        <v>#N/A</v>
      </c>
      <c r="AG805" s="25" t="e">
        <f t="shared" si="190"/>
        <v>#DIV/0!</v>
      </c>
      <c r="AH805" s="25">
        <v>0</v>
      </c>
      <c r="AI805" s="25">
        <v>0</v>
      </c>
      <c r="AJ805" s="25" t="e">
        <f t="shared" si="191"/>
        <v>#N/A</v>
      </c>
      <c r="AK805" s="28">
        <f>'GT Data'!N807</f>
        <v>0</v>
      </c>
      <c r="AL805" s="25" t="e">
        <f t="shared" si="192"/>
        <v>#DIV/0!</v>
      </c>
      <c r="AM805" s="25" t="e">
        <f t="shared" si="193"/>
        <v>#DIV/0!</v>
      </c>
      <c r="AN805" s="25" t="e">
        <f t="shared" si="194"/>
        <v>#DIV/0!</v>
      </c>
      <c r="AO805" s="25">
        <v>0</v>
      </c>
      <c r="AP805" s="25">
        <v>0</v>
      </c>
      <c r="AQ805" s="25">
        <v>0</v>
      </c>
    </row>
    <row r="806" spans="1:43" x14ac:dyDescent="0.3">
      <c r="A806">
        <f>'Calculated Tab Properties'!A806</f>
        <v>0</v>
      </c>
      <c r="B806">
        <f>'Calculated Tab Properties'!B806</f>
        <v>0</v>
      </c>
      <c r="C806">
        <f>'Calculated Tab Properties'!C806</f>
        <v>0</v>
      </c>
      <c r="D806">
        <f>'Calculated Tab Properties'!D806</f>
        <v>0</v>
      </c>
      <c r="E806">
        <f>'Calculated Tab Properties'!E806</f>
        <v>0</v>
      </c>
      <c r="F806">
        <f>'Calculated Tab Properties'!F806</f>
        <v>0</v>
      </c>
      <c r="G806">
        <f>'Calculated Tab Properties'!G806</f>
        <v>0</v>
      </c>
      <c r="H806">
        <f>'Calculated Tab Properties'!H806</f>
        <v>0</v>
      </c>
      <c r="I806">
        <f>'Calculated Tab Properties'!I806</f>
        <v>0</v>
      </c>
      <c r="J806" s="20" t="e">
        <f>'Calculated Tab Properties'!J806</f>
        <v>#DIV/0!</v>
      </c>
      <c r="K806">
        <v>0</v>
      </c>
      <c r="L806">
        <v>0</v>
      </c>
      <c r="M806">
        <v>0</v>
      </c>
      <c r="N806">
        <v>0</v>
      </c>
      <c r="O806" s="27">
        <v>0</v>
      </c>
      <c r="P806" s="27">
        <v>0</v>
      </c>
      <c r="Q806">
        <v>0</v>
      </c>
      <c r="R806" t="e">
        <f>'Calculated Tab Properties'!R806</f>
        <v>#DIV/0!</v>
      </c>
      <c r="T806" s="30" t="e">
        <f>VLOOKUP('GEOMETRIC INPUTS'!D806,'Pressure Calculations'!$A$22:$B$61,2,TRUE)</f>
        <v>#N/A</v>
      </c>
      <c r="U806" s="30" t="e">
        <f>VLOOKUP('GEOMETRIC INPUTS'!D806,'Pressure Calculations'!$C$22:$D$61,2,TRUE)</f>
        <v>#N/A</v>
      </c>
      <c r="V806" t="e">
        <f>T806*'GEOMETRIC INPUTS'!S806</f>
        <v>#N/A</v>
      </c>
      <c r="W806" s="27" t="e">
        <f>U806*'GEOMETRIC INPUTS'!R806</f>
        <v>#N/A</v>
      </c>
      <c r="X806" s="27" t="e">
        <f t="shared" si="182"/>
        <v>#N/A</v>
      </c>
      <c r="Y806" s="27" t="e">
        <f t="shared" si="183"/>
        <v>#N/A</v>
      </c>
      <c r="Z806" s="27" t="e">
        <f t="shared" si="184"/>
        <v>#DIV/0!</v>
      </c>
      <c r="AA806" s="27" t="e">
        <f t="shared" si="185"/>
        <v>#DIV/0!</v>
      </c>
      <c r="AB806" s="27" t="e">
        <f t="shared" si="186"/>
        <v>#DIV/0!</v>
      </c>
      <c r="AC806" t="e">
        <f t="shared" si="187"/>
        <v>#N/A</v>
      </c>
      <c r="AD806" s="28">
        <f>'GT Data'!D808</f>
        <v>0</v>
      </c>
      <c r="AE806" t="e">
        <f t="shared" si="188"/>
        <v>#N/A</v>
      </c>
      <c r="AF806" t="e">
        <f t="shared" si="189"/>
        <v>#N/A</v>
      </c>
      <c r="AG806" s="25" t="e">
        <f t="shared" si="190"/>
        <v>#DIV/0!</v>
      </c>
      <c r="AH806" s="25">
        <v>0</v>
      </c>
      <c r="AI806" s="25">
        <v>0</v>
      </c>
      <c r="AJ806" s="25" t="e">
        <f t="shared" si="191"/>
        <v>#N/A</v>
      </c>
      <c r="AK806" s="28">
        <f>'GT Data'!N808</f>
        <v>0</v>
      </c>
      <c r="AL806" s="25" t="e">
        <f t="shared" si="192"/>
        <v>#DIV/0!</v>
      </c>
      <c r="AM806" s="25" t="e">
        <f t="shared" si="193"/>
        <v>#DIV/0!</v>
      </c>
      <c r="AN806" s="25" t="e">
        <f t="shared" si="194"/>
        <v>#DIV/0!</v>
      </c>
      <c r="AO806" s="25">
        <v>0</v>
      </c>
      <c r="AP806" s="25">
        <v>0</v>
      </c>
      <c r="AQ806" s="25">
        <v>0</v>
      </c>
    </row>
    <row r="807" spans="1:43" x14ac:dyDescent="0.3">
      <c r="A807">
        <f>'Calculated Tab Properties'!A807</f>
        <v>0</v>
      </c>
      <c r="B807">
        <f>'Calculated Tab Properties'!B807</f>
        <v>0</v>
      </c>
      <c r="C807">
        <f>'Calculated Tab Properties'!C807</f>
        <v>0</v>
      </c>
      <c r="D807">
        <f>'Calculated Tab Properties'!D807</f>
        <v>0</v>
      </c>
      <c r="E807">
        <f>'Calculated Tab Properties'!E807</f>
        <v>0</v>
      </c>
      <c r="F807">
        <f>'Calculated Tab Properties'!F807</f>
        <v>0</v>
      </c>
      <c r="G807">
        <f>'Calculated Tab Properties'!G807</f>
        <v>0</v>
      </c>
      <c r="H807">
        <f>'Calculated Tab Properties'!H807</f>
        <v>0</v>
      </c>
      <c r="I807">
        <f>'Calculated Tab Properties'!I807</f>
        <v>0</v>
      </c>
      <c r="J807" s="20" t="e">
        <f>'Calculated Tab Properties'!J807</f>
        <v>#DIV/0!</v>
      </c>
      <c r="K807">
        <v>0</v>
      </c>
      <c r="L807">
        <v>0</v>
      </c>
      <c r="M807">
        <v>0</v>
      </c>
      <c r="N807">
        <v>0</v>
      </c>
      <c r="O807" s="27">
        <v>0</v>
      </c>
      <c r="P807" s="27">
        <v>0</v>
      </c>
      <c r="Q807">
        <v>0</v>
      </c>
      <c r="R807" t="e">
        <f>'Calculated Tab Properties'!R807</f>
        <v>#DIV/0!</v>
      </c>
      <c r="T807" s="30" t="e">
        <f>VLOOKUP('GEOMETRIC INPUTS'!D807,'Pressure Calculations'!$A$22:$B$61,2,TRUE)</f>
        <v>#N/A</v>
      </c>
      <c r="U807" s="30" t="e">
        <f>VLOOKUP('GEOMETRIC INPUTS'!D807,'Pressure Calculations'!$C$22:$D$61,2,TRUE)</f>
        <v>#N/A</v>
      </c>
      <c r="V807" t="e">
        <f>T807*'GEOMETRIC INPUTS'!S807</f>
        <v>#N/A</v>
      </c>
      <c r="W807" s="27" t="e">
        <f>U807*'GEOMETRIC INPUTS'!R807</f>
        <v>#N/A</v>
      </c>
      <c r="X807" s="27" t="e">
        <f t="shared" si="182"/>
        <v>#N/A</v>
      </c>
      <c r="Y807" s="27" t="e">
        <f t="shared" si="183"/>
        <v>#N/A</v>
      </c>
      <c r="Z807" s="27" t="e">
        <f t="shared" si="184"/>
        <v>#DIV/0!</v>
      </c>
      <c r="AA807" s="27" t="e">
        <f t="shared" si="185"/>
        <v>#DIV/0!</v>
      </c>
      <c r="AB807" s="27" t="e">
        <f t="shared" si="186"/>
        <v>#DIV/0!</v>
      </c>
      <c r="AC807" t="e">
        <f t="shared" si="187"/>
        <v>#N/A</v>
      </c>
      <c r="AD807" s="28">
        <f>'GT Data'!D809</f>
        <v>0</v>
      </c>
      <c r="AE807" t="e">
        <f t="shared" si="188"/>
        <v>#N/A</v>
      </c>
      <c r="AF807" t="e">
        <f t="shared" si="189"/>
        <v>#N/A</v>
      </c>
      <c r="AG807" s="25" t="e">
        <f t="shared" si="190"/>
        <v>#DIV/0!</v>
      </c>
      <c r="AH807" s="25">
        <v>0</v>
      </c>
      <c r="AI807" s="25">
        <v>0</v>
      </c>
      <c r="AJ807" s="25" t="e">
        <f t="shared" si="191"/>
        <v>#N/A</v>
      </c>
      <c r="AK807" s="28">
        <f>'GT Data'!N809</f>
        <v>0</v>
      </c>
      <c r="AL807" s="25" t="e">
        <f t="shared" si="192"/>
        <v>#DIV/0!</v>
      </c>
      <c r="AM807" s="25" t="e">
        <f t="shared" si="193"/>
        <v>#DIV/0!</v>
      </c>
      <c r="AN807" s="25" t="e">
        <f t="shared" si="194"/>
        <v>#DIV/0!</v>
      </c>
      <c r="AO807" s="25">
        <v>0</v>
      </c>
      <c r="AP807" s="25">
        <v>0</v>
      </c>
      <c r="AQ807" s="25">
        <v>0</v>
      </c>
    </row>
    <row r="808" spans="1:43" x14ac:dyDescent="0.3">
      <c r="A808">
        <f>'Calculated Tab Properties'!A808</f>
        <v>0</v>
      </c>
      <c r="B808">
        <f>'Calculated Tab Properties'!B808</f>
        <v>0</v>
      </c>
      <c r="C808">
        <f>'Calculated Tab Properties'!C808</f>
        <v>0</v>
      </c>
      <c r="D808">
        <f>'Calculated Tab Properties'!D808</f>
        <v>0</v>
      </c>
      <c r="E808">
        <f>'Calculated Tab Properties'!E808</f>
        <v>0</v>
      </c>
      <c r="F808">
        <f>'Calculated Tab Properties'!F808</f>
        <v>0</v>
      </c>
      <c r="G808">
        <f>'Calculated Tab Properties'!G808</f>
        <v>0</v>
      </c>
      <c r="H808">
        <f>'Calculated Tab Properties'!H808</f>
        <v>0</v>
      </c>
      <c r="I808">
        <f>'Calculated Tab Properties'!I808</f>
        <v>0</v>
      </c>
      <c r="J808" s="20" t="e">
        <f>'Calculated Tab Properties'!J808</f>
        <v>#DIV/0!</v>
      </c>
      <c r="K808">
        <v>0</v>
      </c>
      <c r="L808">
        <v>0</v>
      </c>
      <c r="M808">
        <v>0</v>
      </c>
      <c r="N808">
        <v>0</v>
      </c>
      <c r="O808" s="27">
        <v>0</v>
      </c>
      <c r="P808" s="27">
        <v>0</v>
      </c>
      <c r="Q808">
        <v>0</v>
      </c>
      <c r="R808" t="e">
        <f>'Calculated Tab Properties'!R808</f>
        <v>#DIV/0!</v>
      </c>
      <c r="T808" s="30" t="e">
        <f>VLOOKUP('GEOMETRIC INPUTS'!D808,'Pressure Calculations'!$A$22:$B$61,2,TRUE)</f>
        <v>#N/A</v>
      </c>
      <c r="U808" s="30" t="e">
        <f>VLOOKUP('GEOMETRIC INPUTS'!D808,'Pressure Calculations'!$C$22:$D$61,2,TRUE)</f>
        <v>#N/A</v>
      </c>
      <c r="V808" t="e">
        <f>T808*'GEOMETRIC INPUTS'!S808</f>
        <v>#N/A</v>
      </c>
      <c r="W808" s="27" t="e">
        <f>U808*'GEOMETRIC INPUTS'!R808</f>
        <v>#N/A</v>
      </c>
      <c r="X808" s="27" t="e">
        <f t="shared" si="182"/>
        <v>#N/A</v>
      </c>
      <c r="Y808" s="27" t="e">
        <f t="shared" si="183"/>
        <v>#N/A</v>
      </c>
      <c r="Z808" s="27" t="e">
        <f t="shared" si="184"/>
        <v>#DIV/0!</v>
      </c>
      <c r="AA808" s="27" t="e">
        <f t="shared" si="185"/>
        <v>#DIV/0!</v>
      </c>
      <c r="AB808" s="27" t="e">
        <f t="shared" si="186"/>
        <v>#DIV/0!</v>
      </c>
      <c r="AC808" t="e">
        <f t="shared" si="187"/>
        <v>#N/A</v>
      </c>
      <c r="AD808" s="28">
        <f>'GT Data'!D810</f>
        <v>0</v>
      </c>
      <c r="AE808" t="e">
        <f t="shared" si="188"/>
        <v>#N/A</v>
      </c>
      <c r="AF808" t="e">
        <f t="shared" si="189"/>
        <v>#N/A</v>
      </c>
      <c r="AG808" s="25" t="e">
        <f t="shared" si="190"/>
        <v>#DIV/0!</v>
      </c>
      <c r="AH808" s="25">
        <v>0</v>
      </c>
      <c r="AI808" s="25">
        <v>0</v>
      </c>
      <c r="AJ808" s="25" t="e">
        <f t="shared" si="191"/>
        <v>#N/A</v>
      </c>
      <c r="AK808" s="28">
        <f>'GT Data'!N810</f>
        <v>0</v>
      </c>
      <c r="AL808" s="25" t="e">
        <f t="shared" si="192"/>
        <v>#DIV/0!</v>
      </c>
      <c r="AM808" s="25" t="e">
        <f t="shared" si="193"/>
        <v>#DIV/0!</v>
      </c>
      <c r="AN808" s="25" t="e">
        <f t="shared" si="194"/>
        <v>#DIV/0!</v>
      </c>
      <c r="AO808" s="25">
        <v>0</v>
      </c>
      <c r="AP808" s="25">
        <v>0</v>
      </c>
      <c r="AQ808" s="25">
        <v>0</v>
      </c>
    </row>
    <row r="809" spans="1:43" x14ac:dyDescent="0.3">
      <c r="A809">
        <f>'Calculated Tab Properties'!A809</f>
        <v>0</v>
      </c>
      <c r="B809">
        <f>'Calculated Tab Properties'!B809</f>
        <v>0</v>
      </c>
      <c r="C809">
        <f>'Calculated Tab Properties'!C809</f>
        <v>0</v>
      </c>
      <c r="D809">
        <f>'Calculated Tab Properties'!D809</f>
        <v>0</v>
      </c>
      <c r="E809">
        <f>'Calculated Tab Properties'!E809</f>
        <v>0</v>
      </c>
      <c r="F809">
        <f>'Calculated Tab Properties'!F809</f>
        <v>0</v>
      </c>
      <c r="G809">
        <f>'Calculated Tab Properties'!G809</f>
        <v>0</v>
      </c>
      <c r="H809">
        <f>'Calculated Tab Properties'!H809</f>
        <v>0</v>
      </c>
      <c r="I809">
        <f>'Calculated Tab Properties'!I809</f>
        <v>0</v>
      </c>
      <c r="J809" s="20" t="e">
        <f>'Calculated Tab Properties'!J809</f>
        <v>#DIV/0!</v>
      </c>
      <c r="K809">
        <v>0</v>
      </c>
      <c r="L809">
        <v>0</v>
      </c>
      <c r="M809">
        <v>0</v>
      </c>
      <c r="N809">
        <v>0</v>
      </c>
      <c r="O809" s="27">
        <v>0</v>
      </c>
      <c r="P809" s="27">
        <v>0</v>
      </c>
      <c r="Q809">
        <v>0</v>
      </c>
      <c r="R809" t="e">
        <f>'Calculated Tab Properties'!R809</f>
        <v>#DIV/0!</v>
      </c>
      <c r="T809" s="30" t="e">
        <f>VLOOKUP('GEOMETRIC INPUTS'!D809,'Pressure Calculations'!$A$22:$B$61,2,TRUE)</f>
        <v>#N/A</v>
      </c>
      <c r="U809" s="30" t="e">
        <f>VLOOKUP('GEOMETRIC INPUTS'!D809,'Pressure Calculations'!$C$22:$D$61,2,TRUE)</f>
        <v>#N/A</v>
      </c>
      <c r="V809" t="e">
        <f>T809*'GEOMETRIC INPUTS'!S809</f>
        <v>#N/A</v>
      </c>
      <c r="W809" s="27" t="e">
        <f>U809*'GEOMETRIC INPUTS'!R809</f>
        <v>#N/A</v>
      </c>
      <c r="X809" s="27" t="e">
        <f t="shared" si="182"/>
        <v>#N/A</v>
      </c>
      <c r="Y809" s="27" t="e">
        <f t="shared" si="183"/>
        <v>#N/A</v>
      </c>
      <c r="Z809" s="27" t="e">
        <f t="shared" si="184"/>
        <v>#DIV/0!</v>
      </c>
      <c r="AA809" s="27" t="e">
        <f t="shared" si="185"/>
        <v>#DIV/0!</v>
      </c>
      <c r="AB809" s="27" t="e">
        <f t="shared" si="186"/>
        <v>#DIV/0!</v>
      </c>
      <c r="AC809" t="e">
        <f t="shared" si="187"/>
        <v>#N/A</v>
      </c>
      <c r="AD809" s="28">
        <f>'GT Data'!D811</f>
        <v>0</v>
      </c>
      <c r="AE809" t="e">
        <f t="shared" si="188"/>
        <v>#N/A</v>
      </c>
      <c r="AF809" t="e">
        <f t="shared" si="189"/>
        <v>#N/A</v>
      </c>
      <c r="AG809" s="25" t="e">
        <f t="shared" si="190"/>
        <v>#DIV/0!</v>
      </c>
      <c r="AH809" s="25">
        <v>0</v>
      </c>
      <c r="AI809" s="25">
        <v>0</v>
      </c>
      <c r="AJ809" s="25" t="e">
        <f t="shared" si="191"/>
        <v>#N/A</v>
      </c>
      <c r="AK809" s="28">
        <f>'GT Data'!N811</f>
        <v>0</v>
      </c>
      <c r="AL809" s="25" t="e">
        <f t="shared" si="192"/>
        <v>#DIV/0!</v>
      </c>
      <c r="AM809" s="25" t="e">
        <f t="shared" si="193"/>
        <v>#DIV/0!</v>
      </c>
      <c r="AN809" s="25" t="e">
        <f t="shared" si="194"/>
        <v>#DIV/0!</v>
      </c>
      <c r="AO809" s="25">
        <v>0</v>
      </c>
      <c r="AP809" s="25">
        <v>0</v>
      </c>
      <c r="AQ809" s="25">
        <v>0</v>
      </c>
    </row>
    <row r="810" spans="1:43" x14ac:dyDescent="0.3">
      <c r="A810">
        <f>'Calculated Tab Properties'!A810</f>
        <v>0</v>
      </c>
      <c r="B810">
        <f>'Calculated Tab Properties'!B810</f>
        <v>0</v>
      </c>
      <c r="C810">
        <f>'Calculated Tab Properties'!C810</f>
        <v>0</v>
      </c>
      <c r="D810">
        <f>'Calculated Tab Properties'!D810</f>
        <v>0</v>
      </c>
      <c r="E810">
        <f>'Calculated Tab Properties'!E810</f>
        <v>0</v>
      </c>
      <c r="F810">
        <f>'Calculated Tab Properties'!F810</f>
        <v>0</v>
      </c>
      <c r="G810">
        <f>'Calculated Tab Properties'!G810</f>
        <v>0</v>
      </c>
      <c r="H810">
        <f>'Calculated Tab Properties'!H810</f>
        <v>0</v>
      </c>
      <c r="I810">
        <f>'Calculated Tab Properties'!I810</f>
        <v>0</v>
      </c>
      <c r="J810" s="20" t="e">
        <f>'Calculated Tab Properties'!J810</f>
        <v>#DIV/0!</v>
      </c>
      <c r="K810">
        <v>0</v>
      </c>
      <c r="L810">
        <v>0</v>
      </c>
      <c r="M810">
        <v>0</v>
      </c>
      <c r="N810">
        <v>0</v>
      </c>
      <c r="O810" s="27">
        <v>0</v>
      </c>
      <c r="P810" s="27">
        <v>0</v>
      </c>
      <c r="Q810">
        <v>0</v>
      </c>
      <c r="R810" t="e">
        <f>'Calculated Tab Properties'!R810</f>
        <v>#DIV/0!</v>
      </c>
      <c r="T810" s="30" t="e">
        <f>VLOOKUP('GEOMETRIC INPUTS'!D810,'Pressure Calculations'!$A$22:$B$61,2,TRUE)</f>
        <v>#N/A</v>
      </c>
      <c r="U810" s="30" t="e">
        <f>VLOOKUP('GEOMETRIC INPUTS'!D810,'Pressure Calculations'!$C$22:$D$61,2,TRUE)</f>
        <v>#N/A</v>
      </c>
      <c r="V810" t="e">
        <f>T810*'GEOMETRIC INPUTS'!S810</f>
        <v>#N/A</v>
      </c>
      <c r="W810" s="27" t="e">
        <f>U810*'GEOMETRIC INPUTS'!R810</f>
        <v>#N/A</v>
      </c>
      <c r="X810" s="27" t="e">
        <f t="shared" si="182"/>
        <v>#N/A</v>
      </c>
      <c r="Y810" s="27" t="e">
        <f t="shared" si="183"/>
        <v>#N/A</v>
      </c>
      <c r="Z810" s="27" t="e">
        <f t="shared" si="184"/>
        <v>#DIV/0!</v>
      </c>
      <c r="AA810" s="27" t="e">
        <f t="shared" si="185"/>
        <v>#DIV/0!</v>
      </c>
      <c r="AB810" s="27" t="e">
        <f t="shared" si="186"/>
        <v>#DIV/0!</v>
      </c>
      <c r="AC810" t="e">
        <f t="shared" si="187"/>
        <v>#N/A</v>
      </c>
      <c r="AD810" s="28">
        <f>'GT Data'!D812</f>
        <v>0</v>
      </c>
      <c r="AE810" t="e">
        <f t="shared" si="188"/>
        <v>#N/A</v>
      </c>
      <c r="AF810" t="e">
        <f t="shared" si="189"/>
        <v>#N/A</v>
      </c>
      <c r="AG810" s="25" t="e">
        <f t="shared" si="190"/>
        <v>#DIV/0!</v>
      </c>
      <c r="AH810" s="25">
        <v>0</v>
      </c>
      <c r="AI810" s="25">
        <v>0</v>
      </c>
      <c r="AJ810" s="25" t="e">
        <f t="shared" si="191"/>
        <v>#N/A</v>
      </c>
      <c r="AK810" s="28">
        <f>'GT Data'!N812</f>
        <v>0</v>
      </c>
      <c r="AL810" s="25" t="e">
        <f t="shared" si="192"/>
        <v>#DIV/0!</v>
      </c>
      <c r="AM810" s="25" t="e">
        <f t="shared" si="193"/>
        <v>#DIV/0!</v>
      </c>
      <c r="AN810" s="25" t="e">
        <f t="shared" si="194"/>
        <v>#DIV/0!</v>
      </c>
      <c r="AO810" s="25">
        <v>0</v>
      </c>
      <c r="AP810" s="25">
        <v>0</v>
      </c>
      <c r="AQ810" s="25">
        <v>0</v>
      </c>
    </row>
    <row r="811" spans="1:43" x14ac:dyDescent="0.3">
      <c r="A811">
        <f>'Calculated Tab Properties'!A811</f>
        <v>0</v>
      </c>
      <c r="B811">
        <f>'Calculated Tab Properties'!B811</f>
        <v>0</v>
      </c>
      <c r="C811">
        <f>'Calculated Tab Properties'!C811</f>
        <v>0</v>
      </c>
      <c r="D811">
        <f>'Calculated Tab Properties'!D811</f>
        <v>0</v>
      </c>
      <c r="E811">
        <f>'Calculated Tab Properties'!E811</f>
        <v>0</v>
      </c>
      <c r="F811">
        <f>'Calculated Tab Properties'!F811</f>
        <v>0</v>
      </c>
      <c r="G811">
        <f>'Calculated Tab Properties'!G811</f>
        <v>0</v>
      </c>
      <c r="H811">
        <f>'Calculated Tab Properties'!H811</f>
        <v>0</v>
      </c>
      <c r="I811">
        <f>'Calculated Tab Properties'!I811</f>
        <v>0</v>
      </c>
      <c r="J811" s="20" t="e">
        <f>'Calculated Tab Properties'!J811</f>
        <v>#DIV/0!</v>
      </c>
      <c r="K811">
        <v>0</v>
      </c>
      <c r="L811">
        <v>0</v>
      </c>
      <c r="M811">
        <v>0</v>
      </c>
      <c r="N811">
        <v>0</v>
      </c>
      <c r="O811" s="27">
        <v>0</v>
      </c>
      <c r="P811" s="27">
        <v>0</v>
      </c>
      <c r="Q811">
        <v>0</v>
      </c>
      <c r="R811" t="e">
        <f>'Calculated Tab Properties'!R811</f>
        <v>#DIV/0!</v>
      </c>
      <c r="T811" s="30" t="e">
        <f>VLOOKUP('GEOMETRIC INPUTS'!D811,'Pressure Calculations'!$A$22:$B$61,2,TRUE)</f>
        <v>#N/A</v>
      </c>
      <c r="U811" s="30" t="e">
        <f>VLOOKUP('GEOMETRIC INPUTS'!D811,'Pressure Calculations'!$C$22:$D$61,2,TRUE)</f>
        <v>#N/A</v>
      </c>
      <c r="V811" t="e">
        <f>T811*'GEOMETRIC INPUTS'!S811</f>
        <v>#N/A</v>
      </c>
      <c r="W811" s="27" t="e">
        <f>U811*'GEOMETRIC INPUTS'!R811</f>
        <v>#N/A</v>
      </c>
      <c r="X811" s="27" t="e">
        <f t="shared" si="182"/>
        <v>#N/A</v>
      </c>
      <c r="Y811" s="27" t="e">
        <f t="shared" si="183"/>
        <v>#N/A</v>
      </c>
      <c r="Z811" s="27" t="e">
        <f t="shared" si="184"/>
        <v>#DIV/0!</v>
      </c>
      <c r="AA811" s="27" t="e">
        <f t="shared" si="185"/>
        <v>#DIV/0!</v>
      </c>
      <c r="AB811" s="27" t="e">
        <f t="shared" si="186"/>
        <v>#DIV/0!</v>
      </c>
      <c r="AC811" t="e">
        <f t="shared" si="187"/>
        <v>#N/A</v>
      </c>
      <c r="AD811" s="28">
        <f>'GT Data'!D813</f>
        <v>0</v>
      </c>
      <c r="AE811" t="e">
        <f t="shared" si="188"/>
        <v>#N/A</v>
      </c>
      <c r="AF811" t="e">
        <f t="shared" si="189"/>
        <v>#N/A</v>
      </c>
      <c r="AG811" s="25" t="e">
        <f t="shared" si="190"/>
        <v>#DIV/0!</v>
      </c>
      <c r="AH811" s="25">
        <v>0</v>
      </c>
      <c r="AI811" s="25">
        <v>0</v>
      </c>
      <c r="AJ811" s="25" t="e">
        <f t="shared" si="191"/>
        <v>#N/A</v>
      </c>
      <c r="AK811" s="28">
        <f>'GT Data'!N813</f>
        <v>0</v>
      </c>
      <c r="AL811" s="25" t="e">
        <f t="shared" si="192"/>
        <v>#DIV/0!</v>
      </c>
      <c r="AM811" s="25" t="e">
        <f t="shared" si="193"/>
        <v>#DIV/0!</v>
      </c>
      <c r="AN811" s="25" t="e">
        <f t="shared" si="194"/>
        <v>#DIV/0!</v>
      </c>
      <c r="AO811" s="25">
        <v>0</v>
      </c>
      <c r="AP811" s="25">
        <v>0</v>
      </c>
      <c r="AQ811" s="25">
        <v>0</v>
      </c>
    </row>
    <row r="812" spans="1:43" x14ac:dyDescent="0.3">
      <c r="A812">
        <f>'Calculated Tab Properties'!A812</f>
        <v>0</v>
      </c>
      <c r="B812">
        <f>'Calculated Tab Properties'!B812</f>
        <v>0</v>
      </c>
      <c r="C812">
        <f>'Calculated Tab Properties'!C812</f>
        <v>0</v>
      </c>
      <c r="D812">
        <f>'Calculated Tab Properties'!D812</f>
        <v>0</v>
      </c>
      <c r="E812">
        <f>'Calculated Tab Properties'!E812</f>
        <v>0</v>
      </c>
      <c r="F812">
        <f>'Calculated Tab Properties'!F812</f>
        <v>0</v>
      </c>
      <c r="G812">
        <f>'Calculated Tab Properties'!G812</f>
        <v>0</v>
      </c>
      <c r="H812">
        <f>'Calculated Tab Properties'!H812</f>
        <v>0</v>
      </c>
      <c r="I812">
        <f>'Calculated Tab Properties'!I812</f>
        <v>0</v>
      </c>
      <c r="J812" s="20" t="e">
        <f>'Calculated Tab Properties'!J812</f>
        <v>#DIV/0!</v>
      </c>
      <c r="K812">
        <v>0</v>
      </c>
      <c r="L812">
        <v>0</v>
      </c>
      <c r="M812">
        <v>0</v>
      </c>
      <c r="N812">
        <v>0</v>
      </c>
      <c r="O812" s="27">
        <v>0</v>
      </c>
      <c r="P812" s="27">
        <v>0</v>
      </c>
      <c r="Q812">
        <v>0</v>
      </c>
      <c r="R812" t="e">
        <f>'Calculated Tab Properties'!R812</f>
        <v>#DIV/0!</v>
      </c>
      <c r="T812" s="30" t="e">
        <f>VLOOKUP('GEOMETRIC INPUTS'!D812,'Pressure Calculations'!$A$22:$B$61,2,TRUE)</f>
        <v>#N/A</v>
      </c>
      <c r="U812" s="30" t="e">
        <f>VLOOKUP('GEOMETRIC INPUTS'!D812,'Pressure Calculations'!$C$22:$D$61,2,TRUE)</f>
        <v>#N/A</v>
      </c>
      <c r="V812" t="e">
        <f>T812*'GEOMETRIC INPUTS'!S812</f>
        <v>#N/A</v>
      </c>
      <c r="W812" s="27" t="e">
        <f>U812*'GEOMETRIC INPUTS'!R812</f>
        <v>#N/A</v>
      </c>
      <c r="X812" s="27" t="e">
        <f t="shared" si="182"/>
        <v>#N/A</v>
      </c>
      <c r="Y812" s="27" t="e">
        <f t="shared" si="183"/>
        <v>#N/A</v>
      </c>
      <c r="Z812" s="27" t="e">
        <f t="shared" si="184"/>
        <v>#DIV/0!</v>
      </c>
      <c r="AA812" s="27" t="e">
        <f t="shared" si="185"/>
        <v>#DIV/0!</v>
      </c>
      <c r="AB812" s="27" t="e">
        <f t="shared" si="186"/>
        <v>#DIV/0!</v>
      </c>
      <c r="AC812" t="e">
        <f t="shared" si="187"/>
        <v>#N/A</v>
      </c>
      <c r="AD812" s="28">
        <f>'GT Data'!D814</f>
        <v>0</v>
      </c>
      <c r="AE812" t="e">
        <f t="shared" si="188"/>
        <v>#N/A</v>
      </c>
      <c r="AF812" t="e">
        <f t="shared" si="189"/>
        <v>#N/A</v>
      </c>
      <c r="AG812" s="25" t="e">
        <f t="shared" si="190"/>
        <v>#DIV/0!</v>
      </c>
      <c r="AH812" s="25">
        <v>0</v>
      </c>
      <c r="AI812" s="25">
        <v>0</v>
      </c>
      <c r="AJ812" s="25" t="e">
        <f t="shared" si="191"/>
        <v>#N/A</v>
      </c>
      <c r="AK812" s="28">
        <f>'GT Data'!N814</f>
        <v>0</v>
      </c>
      <c r="AL812" s="25" t="e">
        <f t="shared" si="192"/>
        <v>#DIV/0!</v>
      </c>
      <c r="AM812" s="25" t="e">
        <f t="shared" si="193"/>
        <v>#DIV/0!</v>
      </c>
      <c r="AN812" s="25" t="e">
        <f t="shared" si="194"/>
        <v>#DIV/0!</v>
      </c>
      <c r="AO812" s="25">
        <v>0</v>
      </c>
      <c r="AP812" s="25">
        <v>0</v>
      </c>
      <c r="AQ812" s="25">
        <v>0</v>
      </c>
    </row>
    <row r="813" spans="1:43" x14ac:dyDescent="0.3">
      <c r="A813">
        <f>'Calculated Tab Properties'!A813</f>
        <v>0</v>
      </c>
      <c r="B813">
        <f>'Calculated Tab Properties'!B813</f>
        <v>0</v>
      </c>
      <c r="C813">
        <f>'Calculated Tab Properties'!C813</f>
        <v>0</v>
      </c>
      <c r="D813">
        <f>'Calculated Tab Properties'!D813</f>
        <v>0</v>
      </c>
      <c r="E813">
        <f>'Calculated Tab Properties'!E813</f>
        <v>0</v>
      </c>
      <c r="F813">
        <f>'Calculated Tab Properties'!F813</f>
        <v>0</v>
      </c>
      <c r="G813">
        <f>'Calculated Tab Properties'!G813</f>
        <v>0</v>
      </c>
      <c r="H813">
        <f>'Calculated Tab Properties'!H813</f>
        <v>0</v>
      </c>
      <c r="I813">
        <f>'Calculated Tab Properties'!I813</f>
        <v>0</v>
      </c>
      <c r="J813" s="20" t="e">
        <f>'Calculated Tab Properties'!J813</f>
        <v>#DIV/0!</v>
      </c>
      <c r="K813">
        <v>0</v>
      </c>
      <c r="L813">
        <v>0</v>
      </c>
      <c r="M813">
        <v>0</v>
      </c>
      <c r="N813">
        <v>0</v>
      </c>
      <c r="O813" s="27">
        <v>0</v>
      </c>
      <c r="P813" s="27">
        <v>0</v>
      </c>
      <c r="Q813">
        <v>0</v>
      </c>
      <c r="R813" t="e">
        <f>'Calculated Tab Properties'!R813</f>
        <v>#DIV/0!</v>
      </c>
      <c r="T813" s="30" t="e">
        <f>VLOOKUP('GEOMETRIC INPUTS'!D813,'Pressure Calculations'!$A$22:$B$61,2,TRUE)</f>
        <v>#N/A</v>
      </c>
      <c r="U813" s="30" t="e">
        <f>VLOOKUP('GEOMETRIC INPUTS'!D813,'Pressure Calculations'!$C$22:$D$61,2,TRUE)</f>
        <v>#N/A</v>
      </c>
      <c r="V813" t="e">
        <f>T813*'GEOMETRIC INPUTS'!S813</f>
        <v>#N/A</v>
      </c>
      <c r="W813" s="27" t="e">
        <f>U813*'GEOMETRIC INPUTS'!R813</f>
        <v>#N/A</v>
      </c>
      <c r="X813" s="27" t="e">
        <f t="shared" si="182"/>
        <v>#N/A</v>
      </c>
      <c r="Y813" s="27" t="e">
        <f t="shared" si="183"/>
        <v>#N/A</v>
      </c>
      <c r="Z813" s="27" t="e">
        <f t="shared" si="184"/>
        <v>#DIV/0!</v>
      </c>
      <c r="AA813" s="27" t="e">
        <f t="shared" si="185"/>
        <v>#DIV/0!</v>
      </c>
      <c r="AB813" s="27" t="e">
        <f t="shared" si="186"/>
        <v>#DIV/0!</v>
      </c>
      <c r="AC813" t="e">
        <f t="shared" si="187"/>
        <v>#N/A</v>
      </c>
      <c r="AD813" s="28">
        <f>'GT Data'!D815</f>
        <v>0</v>
      </c>
      <c r="AE813" t="e">
        <f t="shared" si="188"/>
        <v>#N/A</v>
      </c>
      <c r="AF813" t="e">
        <f t="shared" si="189"/>
        <v>#N/A</v>
      </c>
      <c r="AG813" s="25" t="e">
        <f t="shared" si="190"/>
        <v>#DIV/0!</v>
      </c>
      <c r="AH813" s="25">
        <v>0</v>
      </c>
      <c r="AI813" s="25">
        <v>0</v>
      </c>
      <c r="AJ813" s="25" t="e">
        <f t="shared" si="191"/>
        <v>#N/A</v>
      </c>
      <c r="AK813" s="28">
        <f>'GT Data'!N815</f>
        <v>0</v>
      </c>
      <c r="AL813" s="25" t="e">
        <f t="shared" si="192"/>
        <v>#DIV/0!</v>
      </c>
      <c r="AM813" s="25" t="e">
        <f t="shared" si="193"/>
        <v>#DIV/0!</v>
      </c>
      <c r="AN813" s="25" t="e">
        <f t="shared" si="194"/>
        <v>#DIV/0!</v>
      </c>
      <c r="AO813" s="25">
        <v>0</v>
      </c>
      <c r="AP813" s="25">
        <v>0</v>
      </c>
      <c r="AQ813" s="25">
        <v>0</v>
      </c>
    </row>
    <row r="814" spans="1:43" x14ac:dyDescent="0.3">
      <c r="A814">
        <f>'Calculated Tab Properties'!A814</f>
        <v>0</v>
      </c>
      <c r="B814">
        <f>'Calculated Tab Properties'!B814</f>
        <v>0</v>
      </c>
      <c r="C814">
        <f>'Calculated Tab Properties'!C814</f>
        <v>0</v>
      </c>
      <c r="D814">
        <f>'Calculated Tab Properties'!D814</f>
        <v>0</v>
      </c>
      <c r="E814">
        <f>'Calculated Tab Properties'!E814</f>
        <v>0</v>
      </c>
      <c r="F814">
        <f>'Calculated Tab Properties'!F814</f>
        <v>0</v>
      </c>
      <c r="G814">
        <f>'Calculated Tab Properties'!G814</f>
        <v>0</v>
      </c>
      <c r="H814">
        <f>'Calculated Tab Properties'!H814</f>
        <v>0</v>
      </c>
      <c r="I814">
        <f>'Calculated Tab Properties'!I814</f>
        <v>0</v>
      </c>
      <c r="J814" s="20" t="e">
        <f>'Calculated Tab Properties'!J814</f>
        <v>#DIV/0!</v>
      </c>
      <c r="K814">
        <v>0</v>
      </c>
      <c r="L814">
        <v>0</v>
      </c>
      <c r="M814">
        <v>0</v>
      </c>
      <c r="N814">
        <v>0</v>
      </c>
      <c r="O814" s="27">
        <v>0</v>
      </c>
      <c r="P814" s="27">
        <v>0</v>
      </c>
      <c r="Q814">
        <v>0</v>
      </c>
      <c r="R814" t="e">
        <f>'Calculated Tab Properties'!R814</f>
        <v>#DIV/0!</v>
      </c>
      <c r="T814" s="30" t="e">
        <f>VLOOKUP('GEOMETRIC INPUTS'!D814,'Pressure Calculations'!$A$22:$B$61,2,TRUE)</f>
        <v>#N/A</v>
      </c>
      <c r="U814" s="30" t="e">
        <f>VLOOKUP('GEOMETRIC INPUTS'!D814,'Pressure Calculations'!$C$22:$D$61,2,TRUE)</f>
        <v>#N/A</v>
      </c>
      <c r="V814" t="e">
        <f>T814*'GEOMETRIC INPUTS'!S814</f>
        <v>#N/A</v>
      </c>
      <c r="W814" s="27" t="e">
        <f>U814*'GEOMETRIC INPUTS'!R814</f>
        <v>#N/A</v>
      </c>
      <c r="X814" s="27" t="e">
        <f t="shared" si="182"/>
        <v>#N/A</v>
      </c>
      <c r="Y814" s="27" t="e">
        <f t="shared" si="183"/>
        <v>#N/A</v>
      </c>
      <c r="Z814" s="27" t="e">
        <f t="shared" si="184"/>
        <v>#DIV/0!</v>
      </c>
      <c r="AA814" s="27" t="e">
        <f t="shared" si="185"/>
        <v>#DIV/0!</v>
      </c>
      <c r="AB814" s="27" t="e">
        <f t="shared" si="186"/>
        <v>#DIV/0!</v>
      </c>
      <c r="AC814" t="e">
        <f t="shared" si="187"/>
        <v>#N/A</v>
      </c>
      <c r="AD814" s="28">
        <f>'GT Data'!D816</f>
        <v>0</v>
      </c>
      <c r="AE814" t="e">
        <f t="shared" si="188"/>
        <v>#N/A</v>
      </c>
      <c r="AF814" t="e">
        <f t="shared" si="189"/>
        <v>#N/A</v>
      </c>
      <c r="AG814" s="25" t="e">
        <f t="shared" si="190"/>
        <v>#DIV/0!</v>
      </c>
      <c r="AH814" s="25">
        <v>0</v>
      </c>
      <c r="AI814" s="25">
        <v>0</v>
      </c>
      <c r="AJ814" s="25" t="e">
        <f t="shared" si="191"/>
        <v>#N/A</v>
      </c>
      <c r="AK814" s="28">
        <f>'GT Data'!N816</f>
        <v>0</v>
      </c>
      <c r="AL814" s="25" t="e">
        <f t="shared" si="192"/>
        <v>#DIV/0!</v>
      </c>
      <c r="AM814" s="25" t="e">
        <f t="shared" si="193"/>
        <v>#DIV/0!</v>
      </c>
      <c r="AN814" s="25" t="e">
        <f t="shared" si="194"/>
        <v>#DIV/0!</v>
      </c>
      <c r="AO814" s="25">
        <v>0</v>
      </c>
      <c r="AP814" s="25">
        <v>0</v>
      </c>
      <c r="AQ814" s="25">
        <v>0</v>
      </c>
    </row>
    <row r="815" spans="1:43" x14ac:dyDescent="0.3">
      <c r="A815">
        <f>'Calculated Tab Properties'!A815</f>
        <v>0</v>
      </c>
      <c r="B815">
        <f>'Calculated Tab Properties'!B815</f>
        <v>0</v>
      </c>
      <c r="C815">
        <f>'Calculated Tab Properties'!C815</f>
        <v>0</v>
      </c>
      <c r="D815">
        <f>'Calculated Tab Properties'!D815</f>
        <v>0</v>
      </c>
      <c r="E815">
        <f>'Calculated Tab Properties'!E815</f>
        <v>0</v>
      </c>
      <c r="F815">
        <f>'Calculated Tab Properties'!F815</f>
        <v>0</v>
      </c>
      <c r="G815">
        <f>'Calculated Tab Properties'!G815</f>
        <v>0</v>
      </c>
      <c r="H815">
        <f>'Calculated Tab Properties'!H815</f>
        <v>0</v>
      </c>
      <c r="I815">
        <f>'Calculated Tab Properties'!I815</f>
        <v>0</v>
      </c>
      <c r="J815" s="20" t="e">
        <f>'Calculated Tab Properties'!J815</f>
        <v>#DIV/0!</v>
      </c>
      <c r="K815">
        <v>0</v>
      </c>
      <c r="L815">
        <v>0</v>
      </c>
      <c r="M815">
        <v>0</v>
      </c>
      <c r="N815">
        <v>0</v>
      </c>
      <c r="O815" s="27">
        <v>0</v>
      </c>
      <c r="P815" s="27">
        <v>0</v>
      </c>
      <c r="Q815">
        <v>0</v>
      </c>
      <c r="R815" t="e">
        <f>'Calculated Tab Properties'!R815</f>
        <v>#DIV/0!</v>
      </c>
      <c r="T815" s="30" t="e">
        <f>VLOOKUP('GEOMETRIC INPUTS'!D815,'Pressure Calculations'!$A$22:$B$61,2,TRUE)</f>
        <v>#N/A</v>
      </c>
      <c r="U815" s="30" t="e">
        <f>VLOOKUP('GEOMETRIC INPUTS'!D815,'Pressure Calculations'!$C$22:$D$61,2,TRUE)</f>
        <v>#N/A</v>
      </c>
      <c r="V815" t="e">
        <f>T815*'GEOMETRIC INPUTS'!S815</f>
        <v>#N/A</v>
      </c>
      <c r="W815" s="27" t="e">
        <f>U815*'GEOMETRIC INPUTS'!R815</f>
        <v>#N/A</v>
      </c>
      <c r="X815" s="27" t="e">
        <f t="shared" si="182"/>
        <v>#N/A</v>
      </c>
      <c r="Y815" s="27" t="e">
        <f t="shared" si="183"/>
        <v>#N/A</v>
      </c>
      <c r="Z815" s="27" t="e">
        <f t="shared" si="184"/>
        <v>#DIV/0!</v>
      </c>
      <c r="AA815" s="27" t="e">
        <f t="shared" si="185"/>
        <v>#DIV/0!</v>
      </c>
      <c r="AB815" s="27" t="e">
        <f t="shared" si="186"/>
        <v>#DIV/0!</v>
      </c>
      <c r="AC815" t="e">
        <f t="shared" si="187"/>
        <v>#N/A</v>
      </c>
      <c r="AD815" s="28">
        <f>'GT Data'!D817</f>
        <v>0</v>
      </c>
      <c r="AE815" t="e">
        <f t="shared" si="188"/>
        <v>#N/A</v>
      </c>
      <c r="AF815" t="e">
        <f t="shared" si="189"/>
        <v>#N/A</v>
      </c>
      <c r="AG815" s="25" t="e">
        <f t="shared" si="190"/>
        <v>#DIV/0!</v>
      </c>
      <c r="AH815" s="25">
        <v>0</v>
      </c>
      <c r="AI815" s="25">
        <v>0</v>
      </c>
      <c r="AJ815" s="25" t="e">
        <f t="shared" si="191"/>
        <v>#N/A</v>
      </c>
      <c r="AK815" s="28">
        <f>'GT Data'!N817</f>
        <v>0</v>
      </c>
      <c r="AL815" s="25" t="e">
        <f t="shared" si="192"/>
        <v>#DIV/0!</v>
      </c>
      <c r="AM815" s="25" t="e">
        <f t="shared" si="193"/>
        <v>#DIV/0!</v>
      </c>
      <c r="AN815" s="25" t="e">
        <f t="shared" si="194"/>
        <v>#DIV/0!</v>
      </c>
      <c r="AO815" s="25">
        <v>0</v>
      </c>
      <c r="AP815" s="25">
        <v>0</v>
      </c>
      <c r="AQ815" s="25">
        <v>0</v>
      </c>
    </row>
    <row r="816" spans="1:43" x14ac:dyDescent="0.3">
      <c r="A816">
        <f>'Calculated Tab Properties'!A816</f>
        <v>0</v>
      </c>
      <c r="B816">
        <f>'Calculated Tab Properties'!B816</f>
        <v>0</v>
      </c>
      <c r="C816">
        <f>'Calculated Tab Properties'!C816</f>
        <v>0</v>
      </c>
      <c r="D816">
        <f>'Calculated Tab Properties'!D816</f>
        <v>0</v>
      </c>
      <c r="E816">
        <f>'Calculated Tab Properties'!E816</f>
        <v>0</v>
      </c>
      <c r="F816">
        <f>'Calculated Tab Properties'!F816</f>
        <v>0</v>
      </c>
      <c r="G816">
        <f>'Calculated Tab Properties'!G816</f>
        <v>0</v>
      </c>
      <c r="H816">
        <f>'Calculated Tab Properties'!H816</f>
        <v>0</v>
      </c>
      <c r="I816">
        <f>'Calculated Tab Properties'!I816</f>
        <v>0</v>
      </c>
      <c r="J816" s="20" t="e">
        <f>'Calculated Tab Properties'!J816</f>
        <v>#DIV/0!</v>
      </c>
      <c r="K816">
        <v>0</v>
      </c>
      <c r="L816">
        <v>0</v>
      </c>
      <c r="M816">
        <v>0</v>
      </c>
      <c r="N816">
        <v>0</v>
      </c>
      <c r="O816" s="27">
        <v>0</v>
      </c>
      <c r="P816" s="27">
        <v>0</v>
      </c>
      <c r="Q816">
        <v>0</v>
      </c>
      <c r="R816" t="e">
        <f>'Calculated Tab Properties'!R816</f>
        <v>#DIV/0!</v>
      </c>
      <c r="T816" s="30" t="e">
        <f>VLOOKUP('GEOMETRIC INPUTS'!D816,'Pressure Calculations'!$A$22:$B$61,2,TRUE)</f>
        <v>#N/A</v>
      </c>
      <c r="U816" s="30" t="e">
        <f>VLOOKUP('GEOMETRIC INPUTS'!D816,'Pressure Calculations'!$C$22:$D$61,2,TRUE)</f>
        <v>#N/A</v>
      </c>
      <c r="V816" t="e">
        <f>T816*'GEOMETRIC INPUTS'!S816</f>
        <v>#N/A</v>
      </c>
      <c r="W816" s="27" t="e">
        <f>U816*'GEOMETRIC INPUTS'!R816</f>
        <v>#N/A</v>
      </c>
      <c r="X816" s="27" t="e">
        <f t="shared" si="182"/>
        <v>#N/A</v>
      </c>
      <c r="Y816" s="27" t="e">
        <f t="shared" si="183"/>
        <v>#N/A</v>
      </c>
      <c r="Z816" s="27" t="e">
        <f t="shared" si="184"/>
        <v>#DIV/0!</v>
      </c>
      <c r="AA816" s="27" t="e">
        <f t="shared" si="185"/>
        <v>#DIV/0!</v>
      </c>
      <c r="AB816" s="27" t="e">
        <f t="shared" si="186"/>
        <v>#DIV/0!</v>
      </c>
      <c r="AC816" t="e">
        <f t="shared" si="187"/>
        <v>#N/A</v>
      </c>
      <c r="AD816" s="28">
        <f>'GT Data'!D818</f>
        <v>0</v>
      </c>
      <c r="AE816" t="e">
        <f t="shared" si="188"/>
        <v>#N/A</v>
      </c>
      <c r="AF816" t="e">
        <f t="shared" si="189"/>
        <v>#N/A</v>
      </c>
      <c r="AG816" s="25" t="e">
        <f t="shared" si="190"/>
        <v>#DIV/0!</v>
      </c>
      <c r="AH816" s="25">
        <v>0</v>
      </c>
      <c r="AI816" s="25">
        <v>0</v>
      </c>
      <c r="AJ816" s="25" t="e">
        <f t="shared" si="191"/>
        <v>#N/A</v>
      </c>
      <c r="AK816" s="28">
        <f>'GT Data'!N818</f>
        <v>0</v>
      </c>
      <c r="AL816" s="25" t="e">
        <f t="shared" si="192"/>
        <v>#DIV/0!</v>
      </c>
      <c r="AM816" s="25" t="e">
        <f t="shared" si="193"/>
        <v>#DIV/0!</v>
      </c>
      <c r="AN816" s="25" t="e">
        <f t="shared" si="194"/>
        <v>#DIV/0!</v>
      </c>
      <c r="AO816" s="25">
        <v>0</v>
      </c>
      <c r="AP816" s="25">
        <v>0</v>
      </c>
      <c r="AQ816" s="25">
        <v>0</v>
      </c>
    </row>
    <row r="817" spans="1:43" x14ac:dyDescent="0.3">
      <c r="A817">
        <f>'Calculated Tab Properties'!A817</f>
        <v>0</v>
      </c>
      <c r="B817">
        <f>'Calculated Tab Properties'!B817</f>
        <v>0</v>
      </c>
      <c r="C817">
        <f>'Calculated Tab Properties'!C817</f>
        <v>0</v>
      </c>
      <c r="D817">
        <f>'Calculated Tab Properties'!D817</f>
        <v>0</v>
      </c>
      <c r="E817">
        <f>'Calculated Tab Properties'!E817</f>
        <v>0</v>
      </c>
      <c r="F817">
        <f>'Calculated Tab Properties'!F817</f>
        <v>0</v>
      </c>
      <c r="G817">
        <f>'Calculated Tab Properties'!G817</f>
        <v>0</v>
      </c>
      <c r="H817">
        <f>'Calculated Tab Properties'!H817</f>
        <v>0</v>
      </c>
      <c r="I817">
        <f>'Calculated Tab Properties'!I817</f>
        <v>0</v>
      </c>
      <c r="J817" s="20" t="e">
        <f>'Calculated Tab Properties'!J817</f>
        <v>#DIV/0!</v>
      </c>
      <c r="K817">
        <v>0</v>
      </c>
      <c r="L817">
        <v>0</v>
      </c>
      <c r="M817">
        <v>0</v>
      </c>
      <c r="N817">
        <v>0</v>
      </c>
      <c r="O817" s="27">
        <v>0</v>
      </c>
      <c r="P817" s="27">
        <v>0</v>
      </c>
      <c r="Q817">
        <v>0</v>
      </c>
      <c r="R817" t="e">
        <f>'Calculated Tab Properties'!R817</f>
        <v>#DIV/0!</v>
      </c>
      <c r="T817" s="30" t="e">
        <f>VLOOKUP('GEOMETRIC INPUTS'!D817,'Pressure Calculations'!$A$22:$B$61,2,TRUE)</f>
        <v>#N/A</v>
      </c>
      <c r="U817" s="30" t="e">
        <f>VLOOKUP('GEOMETRIC INPUTS'!D817,'Pressure Calculations'!$C$22:$D$61,2,TRUE)</f>
        <v>#N/A</v>
      </c>
      <c r="V817" t="e">
        <f>T817*'GEOMETRIC INPUTS'!S817</f>
        <v>#N/A</v>
      </c>
      <c r="W817" s="27" t="e">
        <f>U817*'GEOMETRIC INPUTS'!R817</f>
        <v>#N/A</v>
      </c>
      <c r="X817" s="27" t="e">
        <f t="shared" si="182"/>
        <v>#N/A</v>
      </c>
      <c r="Y817" s="27" t="e">
        <f t="shared" si="183"/>
        <v>#N/A</v>
      </c>
      <c r="Z817" s="27" t="e">
        <f t="shared" si="184"/>
        <v>#DIV/0!</v>
      </c>
      <c r="AA817" s="27" t="e">
        <f t="shared" si="185"/>
        <v>#DIV/0!</v>
      </c>
      <c r="AB817" s="27" t="e">
        <f t="shared" si="186"/>
        <v>#DIV/0!</v>
      </c>
      <c r="AC817" t="e">
        <f t="shared" si="187"/>
        <v>#N/A</v>
      </c>
      <c r="AD817" s="28">
        <f>'GT Data'!D819</f>
        <v>0</v>
      </c>
      <c r="AE817" t="e">
        <f t="shared" si="188"/>
        <v>#N/A</v>
      </c>
      <c r="AF817" t="e">
        <f t="shared" si="189"/>
        <v>#N/A</v>
      </c>
      <c r="AG817" s="25" t="e">
        <f t="shared" si="190"/>
        <v>#DIV/0!</v>
      </c>
      <c r="AH817" s="25">
        <v>0</v>
      </c>
      <c r="AI817" s="25">
        <v>0</v>
      </c>
      <c r="AJ817" s="25" t="e">
        <f t="shared" si="191"/>
        <v>#N/A</v>
      </c>
      <c r="AK817" s="28">
        <f>'GT Data'!N819</f>
        <v>0</v>
      </c>
      <c r="AL817" s="25" t="e">
        <f t="shared" si="192"/>
        <v>#DIV/0!</v>
      </c>
      <c r="AM817" s="25" t="e">
        <f t="shared" si="193"/>
        <v>#DIV/0!</v>
      </c>
      <c r="AN817" s="25" t="e">
        <f t="shared" si="194"/>
        <v>#DIV/0!</v>
      </c>
      <c r="AO817" s="25">
        <v>0</v>
      </c>
      <c r="AP817" s="25">
        <v>0</v>
      </c>
      <c r="AQ817" s="25">
        <v>0</v>
      </c>
    </row>
    <row r="818" spans="1:43" x14ac:dyDescent="0.3">
      <c r="A818">
        <f>'Calculated Tab Properties'!A818</f>
        <v>0</v>
      </c>
      <c r="B818">
        <f>'Calculated Tab Properties'!B818</f>
        <v>0</v>
      </c>
      <c r="C818">
        <f>'Calculated Tab Properties'!C818</f>
        <v>0</v>
      </c>
      <c r="D818">
        <f>'Calculated Tab Properties'!D818</f>
        <v>0</v>
      </c>
      <c r="E818">
        <f>'Calculated Tab Properties'!E818</f>
        <v>0</v>
      </c>
      <c r="F818">
        <f>'Calculated Tab Properties'!F818</f>
        <v>0</v>
      </c>
      <c r="G818">
        <f>'Calculated Tab Properties'!G818</f>
        <v>0</v>
      </c>
      <c r="H818">
        <f>'Calculated Tab Properties'!H818</f>
        <v>0</v>
      </c>
      <c r="I818">
        <f>'Calculated Tab Properties'!I818</f>
        <v>0</v>
      </c>
      <c r="J818" s="20" t="e">
        <f>'Calculated Tab Properties'!J818</f>
        <v>#DIV/0!</v>
      </c>
      <c r="K818">
        <v>0</v>
      </c>
      <c r="L818">
        <v>0</v>
      </c>
      <c r="M818">
        <v>0</v>
      </c>
      <c r="N818">
        <v>0</v>
      </c>
      <c r="O818" s="27">
        <v>0</v>
      </c>
      <c r="P818" s="27">
        <v>0</v>
      </c>
      <c r="Q818">
        <v>0</v>
      </c>
      <c r="R818" t="e">
        <f>'Calculated Tab Properties'!R818</f>
        <v>#DIV/0!</v>
      </c>
      <c r="T818" s="30" t="e">
        <f>VLOOKUP('GEOMETRIC INPUTS'!D818,'Pressure Calculations'!$A$22:$B$61,2,TRUE)</f>
        <v>#N/A</v>
      </c>
      <c r="U818" s="30" t="e">
        <f>VLOOKUP('GEOMETRIC INPUTS'!D818,'Pressure Calculations'!$C$22:$D$61,2,TRUE)</f>
        <v>#N/A</v>
      </c>
      <c r="V818" t="e">
        <f>T818*'GEOMETRIC INPUTS'!S818</f>
        <v>#N/A</v>
      </c>
      <c r="W818" s="27" t="e">
        <f>U818*'GEOMETRIC INPUTS'!R818</f>
        <v>#N/A</v>
      </c>
      <c r="X818" s="27" t="e">
        <f t="shared" si="182"/>
        <v>#N/A</v>
      </c>
      <c r="Y818" s="27" t="e">
        <f t="shared" si="183"/>
        <v>#N/A</v>
      </c>
      <c r="Z818" s="27" t="e">
        <f t="shared" si="184"/>
        <v>#DIV/0!</v>
      </c>
      <c r="AA818" s="27" t="e">
        <f t="shared" si="185"/>
        <v>#DIV/0!</v>
      </c>
      <c r="AB818" s="27" t="e">
        <f t="shared" si="186"/>
        <v>#DIV/0!</v>
      </c>
      <c r="AC818" t="e">
        <f t="shared" si="187"/>
        <v>#N/A</v>
      </c>
      <c r="AD818" s="28">
        <f>'GT Data'!D820</f>
        <v>0</v>
      </c>
      <c r="AE818" t="e">
        <f t="shared" si="188"/>
        <v>#N/A</v>
      </c>
      <c r="AF818" t="e">
        <f t="shared" si="189"/>
        <v>#N/A</v>
      </c>
      <c r="AG818" s="25" t="e">
        <f t="shared" si="190"/>
        <v>#DIV/0!</v>
      </c>
      <c r="AH818" s="25">
        <v>0</v>
      </c>
      <c r="AI818" s="25">
        <v>0</v>
      </c>
      <c r="AJ818" s="25" t="e">
        <f t="shared" si="191"/>
        <v>#N/A</v>
      </c>
      <c r="AK818" s="28">
        <f>'GT Data'!N820</f>
        <v>0</v>
      </c>
      <c r="AL818" s="25" t="e">
        <f t="shared" si="192"/>
        <v>#DIV/0!</v>
      </c>
      <c r="AM818" s="25" t="e">
        <f t="shared" si="193"/>
        <v>#DIV/0!</v>
      </c>
      <c r="AN818" s="25" t="e">
        <f t="shared" si="194"/>
        <v>#DIV/0!</v>
      </c>
      <c r="AO818" s="25">
        <v>0</v>
      </c>
      <c r="AP818" s="25">
        <v>0</v>
      </c>
      <c r="AQ818" s="25">
        <v>0</v>
      </c>
    </row>
    <row r="819" spans="1:43" x14ac:dyDescent="0.3">
      <c r="A819">
        <f>'Calculated Tab Properties'!A819</f>
        <v>0</v>
      </c>
      <c r="B819">
        <f>'Calculated Tab Properties'!B819</f>
        <v>0</v>
      </c>
      <c r="C819">
        <f>'Calculated Tab Properties'!C819</f>
        <v>0</v>
      </c>
      <c r="D819">
        <f>'Calculated Tab Properties'!D819</f>
        <v>0</v>
      </c>
      <c r="E819">
        <f>'Calculated Tab Properties'!E819</f>
        <v>0</v>
      </c>
      <c r="F819">
        <f>'Calculated Tab Properties'!F819</f>
        <v>0</v>
      </c>
      <c r="G819">
        <f>'Calculated Tab Properties'!G819</f>
        <v>0</v>
      </c>
      <c r="H819">
        <f>'Calculated Tab Properties'!H819</f>
        <v>0</v>
      </c>
      <c r="I819">
        <f>'Calculated Tab Properties'!I819</f>
        <v>0</v>
      </c>
      <c r="J819" s="20" t="e">
        <f>'Calculated Tab Properties'!J819</f>
        <v>#DIV/0!</v>
      </c>
      <c r="K819">
        <v>0</v>
      </c>
      <c r="L819">
        <v>0</v>
      </c>
      <c r="M819">
        <v>0</v>
      </c>
      <c r="N819">
        <v>0</v>
      </c>
      <c r="O819" s="27">
        <v>0</v>
      </c>
      <c r="P819" s="27">
        <v>0</v>
      </c>
      <c r="Q819">
        <v>0</v>
      </c>
      <c r="R819" t="e">
        <f>'Calculated Tab Properties'!R819</f>
        <v>#DIV/0!</v>
      </c>
      <c r="T819" s="30" t="e">
        <f>VLOOKUP('GEOMETRIC INPUTS'!D819,'Pressure Calculations'!$A$22:$B$61,2,TRUE)</f>
        <v>#N/A</v>
      </c>
      <c r="U819" s="30" t="e">
        <f>VLOOKUP('GEOMETRIC INPUTS'!D819,'Pressure Calculations'!$C$22:$D$61,2,TRUE)</f>
        <v>#N/A</v>
      </c>
      <c r="V819" t="e">
        <f>T819*'GEOMETRIC INPUTS'!S819</f>
        <v>#N/A</v>
      </c>
      <c r="W819" s="27" t="e">
        <f>U819*'GEOMETRIC INPUTS'!R819</f>
        <v>#N/A</v>
      </c>
      <c r="X819" s="27" t="e">
        <f t="shared" si="182"/>
        <v>#N/A</v>
      </c>
      <c r="Y819" s="27" t="e">
        <f t="shared" si="183"/>
        <v>#N/A</v>
      </c>
      <c r="Z819" s="27" t="e">
        <f t="shared" si="184"/>
        <v>#DIV/0!</v>
      </c>
      <c r="AA819" s="27" t="e">
        <f t="shared" si="185"/>
        <v>#DIV/0!</v>
      </c>
      <c r="AB819" s="27" t="e">
        <f t="shared" si="186"/>
        <v>#DIV/0!</v>
      </c>
      <c r="AC819" t="e">
        <f t="shared" si="187"/>
        <v>#N/A</v>
      </c>
      <c r="AD819" s="28">
        <f>'GT Data'!D821</f>
        <v>0</v>
      </c>
      <c r="AE819" t="e">
        <f t="shared" si="188"/>
        <v>#N/A</v>
      </c>
      <c r="AF819" t="e">
        <f t="shared" si="189"/>
        <v>#N/A</v>
      </c>
      <c r="AG819" s="25" t="e">
        <f t="shared" si="190"/>
        <v>#DIV/0!</v>
      </c>
      <c r="AH819" s="25">
        <v>0</v>
      </c>
      <c r="AI819" s="25">
        <v>0</v>
      </c>
      <c r="AJ819" s="25" t="e">
        <f t="shared" si="191"/>
        <v>#N/A</v>
      </c>
      <c r="AK819" s="28">
        <f>'GT Data'!N821</f>
        <v>0</v>
      </c>
      <c r="AL819" s="25" t="e">
        <f t="shared" si="192"/>
        <v>#DIV/0!</v>
      </c>
      <c r="AM819" s="25" t="e">
        <f t="shared" si="193"/>
        <v>#DIV/0!</v>
      </c>
      <c r="AN819" s="25" t="e">
        <f t="shared" si="194"/>
        <v>#DIV/0!</v>
      </c>
      <c r="AO819" s="25">
        <v>0</v>
      </c>
      <c r="AP819" s="25">
        <v>0</v>
      </c>
      <c r="AQ819" s="25">
        <v>0</v>
      </c>
    </row>
    <row r="820" spans="1:43" x14ac:dyDescent="0.3">
      <c r="A820">
        <f>'Calculated Tab Properties'!A820</f>
        <v>0</v>
      </c>
      <c r="B820">
        <f>'Calculated Tab Properties'!B820</f>
        <v>0</v>
      </c>
      <c r="C820">
        <f>'Calculated Tab Properties'!C820</f>
        <v>0</v>
      </c>
      <c r="D820">
        <f>'Calculated Tab Properties'!D820</f>
        <v>0</v>
      </c>
      <c r="E820">
        <f>'Calculated Tab Properties'!E820</f>
        <v>0</v>
      </c>
      <c r="F820">
        <f>'Calculated Tab Properties'!F820</f>
        <v>0</v>
      </c>
      <c r="G820">
        <f>'Calculated Tab Properties'!G820</f>
        <v>0</v>
      </c>
      <c r="H820">
        <f>'Calculated Tab Properties'!H820</f>
        <v>0</v>
      </c>
      <c r="I820">
        <f>'Calculated Tab Properties'!I820</f>
        <v>0</v>
      </c>
      <c r="J820" s="20" t="e">
        <f>'Calculated Tab Properties'!J820</f>
        <v>#DIV/0!</v>
      </c>
      <c r="K820">
        <v>0</v>
      </c>
      <c r="L820">
        <v>0</v>
      </c>
      <c r="M820">
        <v>0</v>
      </c>
      <c r="N820">
        <v>0</v>
      </c>
      <c r="O820" s="27">
        <v>0</v>
      </c>
      <c r="P820" s="27">
        <v>0</v>
      </c>
      <c r="Q820">
        <v>0</v>
      </c>
      <c r="R820" t="e">
        <f>'Calculated Tab Properties'!R820</f>
        <v>#DIV/0!</v>
      </c>
      <c r="T820" s="30" t="e">
        <f>VLOOKUP('GEOMETRIC INPUTS'!D820,'Pressure Calculations'!$A$22:$B$61,2,TRUE)</f>
        <v>#N/A</v>
      </c>
      <c r="U820" s="30" t="e">
        <f>VLOOKUP('GEOMETRIC INPUTS'!D820,'Pressure Calculations'!$C$22:$D$61,2,TRUE)</f>
        <v>#N/A</v>
      </c>
      <c r="V820" t="e">
        <f>T820*'GEOMETRIC INPUTS'!S820</f>
        <v>#N/A</v>
      </c>
      <c r="W820" s="27" t="e">
        <f>U820*'GEOMETRIC INPUTS'!R820</f>
        <v>#N/A</v>
      </c>
      <c r="X820" s="27" t="e">
        <f t="shared" si="182"/>
        <v>#N/A</v>
      </c>
      <c r="Y820" s="27" t="e">
        <f t="shared" si="183"/>
        <v>#N/A</v>
      </c>
      <c r="Z820" s="27" t="e">
        <f t="shared" si="184"/>
        <v>#DIV/0!</v>
      </c>
      <c r="AA820" s="27" t="e">
        <f t="shared" si="185"/>
        <v>#DIV/0!</v>
      </c>
      <c r="AB820" s="27" t="e">
        <f t="shared" si="186"/>
        <v>#DIV/0!</v>
      </c>
      <c r="AC820" t="e">
        <f t="shared" si="187"/>
        <v>#N/A</v>
      </c>
      <c r="AD820" s="28">
        <f>'GT Data'!D822</f>
        <v>0</v>
      </c>
      <c r="AE820" t="e">
        <f t="shared" si="188"/>
        <v>#N/A</v>
      </c>
      <c r="AF820" t="e">
        <f t="shared" si="189"/>
        <v>#N/A</v>
      </c>
      <c r="AG820" s="25" t="e">
        <f t="shared" si="190"/>
        <v>#DIV/0!</v>
      </c>
      <c r="AH820" s="25">
        <v>0</v>
      </c>
      <c r="AI820" s="25">
        <v>0</v>
      </c>
      <c r="AJ820" s="25" t="e">
        <f t="shared" si="191"/>
        <v>#N/A</v>
      </c>
      <c r="AK820" s="28">
        <f>'GT Data'!N822</f>
        <v>0</v>
      </c>
      <c r="AL820" s="25" t="e">
        <f t="shared" si="192"/>
        <v>#DIV/0!</v>
      </c>
      <c r="AM820" s="25" t="e">
        <f t="shared" si="193"/>
        <v>#DIV/0!</v>
      </c>
      <c r="AN820" s="25" t="e">
        <f t="shared" si="194"/>
        <v>#DIV/0!</v>
      </c>
      <c r="AO820" s="25">
        <v>0</v>
      </c>
      <c r="AP820" s="25">
        <v>0</v>
      </c>
      <c r="AQ820" s="25">
        <v>0</v>
      </c>
    </row>
    <row r="821" spans="1:43" x14ac:dyDescent="0.3">
      <c r="A821">
        <f>'Calculated Tab Properties'!A821</f>
        <v>0</v>
      </c>
      <c r="B821">
        <f>'Calculated Tab Properties'!B821</f>
        <v>0</v>
      </c>
      <c r="C821">
        <f>'Calculated Tab Properties'!C821</f>
        <v>0</v>
      </c>
      <c r="D821">
        <f>'Calculated Tab Properties'!D821</f>
        <v>0</v>
      </c>
      <c r="E821">
        <f>'Calculated Tab Properties'!E821</f>
        <v>0</v>
      </c>
      <c r="F821">
        <f>'Calculated Tab Properties'!F821</f>
        <v>0</v>
      </c>
      <c r="G821">
        <f>'Calculated Tab Properties'!G821</f>
        <v>0</v>
      </c>
      <c r="H821">
        <f>'Calculated Tab Properties'!H821</f>
        <v>0</v>
      </c>
      <c r="I821">
        <f>'Calculated Tab Properties'!I821</f>
        <v>0</v>
      </c>
      <c r="J821" s="20" t="e">
        <f>'Calculated Tab Properties'!J821</f>
        <v>#DIV/0!</v>
      </c>
      <c r="K821">
        <v>0</v>
      </c>
      <c r="L821">
        <v>0</v>
      </c>
      <c r="M821">
        <v>0</v>
      </c>
      <c r="N821">
        <v>0</v>
      </c>
      <c r="O821" s="27">
        <v>0</v>
      </c>
      <c r="P821" s="27">
        <v>0</v>
      </c>
      <c r="Q821">
        <v>0</v>
      </c>
      <c r="R821" t="e">
        <f>'Calculated Tab Properties'!R821</f>
        <v>#DIV/0!</v>
      </c>
      <c r="T821" s="30" t="e">
        <f>VLOOKUP('GEOMETRIC INPUTS'!D821,'Pressure Calculations'!$A$22:$B$61,2,TRUE)</f>
        <v>#N/A</v>
      </c>
      <c r="U821" s="30" t="e">
        <f>VLOOKUP('GEOMETRIC INPUTS'!D821,'Pressure Calculations'!$C$22:$D$61,2,TRUE)</f>
        <v>#N/A</v>
      </c>
      <c r="V821" t="e">
        <f>T821*'GEOMETRIC INPUTS'!S821</f>
        <v>#N/A</v>
      </c>
      <c r="W821" s="27" t="e">
        <f>U821*'GEOMETRIC INPUTS'!R821</f>
        <v>#N/A</v>
      </c>
      <c r="X821" s="27" t="e">
        <f t="shared" si="182"/>
        <v>#N/A</v>
      </c>
      <c r="Y821" s="27" t="e">
        <f t="shared" si="183"/>
        <v>#N/A</v>
      </c>
      <c r="Z821" s="27" t="e">
        <f t="shared" si="184"/>
        <v>#DIV/0!</v>
      </c>
      <c r="AA821" s="27" t="e">
        <f t="shared" si="185"/>
        <v>#DIV/0!</v>
      </c>
      <c r="AB821" s="27" t="e">
        <f t="shared" si="186"/>
        <v>#DIV/0!</v>
      </c>
      <c r="AC821" t="e">
        <f t="shared" si="187"/>
        <v>#N/A</v>
      </c>
      <c r="AD821" s="28">
        <f>'GT Data'!D823</f>
        <v>0</v>
      </c>
      <c r="AE821" t="e">
        <f t="shared" si="188"/>
        <v>#N/A</v>
      </c>
      <c r="AF821" t="e">
        <f t="shared" si="189"/>
        <v>#N/A</v>
      </c>
      <c r="AG821" s="25" t="e">
        <f t="shared" si="190"/>
        <v>#DIV/0!</v>
      </c>
      <c r="AH821" s="25">
        <v>0</v>
      </c>
      <c r="AI821" s="25">
        <v>0</v>
      </c>
      <c r="AJ821" s="25" t="e">
        <f t="shared" si="191"/>
        <v>#N/A</v>
      </c>
      <c r="AK821" s="28">
        <f>'GT Data'!N823</f>
        <v>0</v>
      </c>
      <c r="AL821" s="25" t="e">
        <f t="shared" si="192"/>
        <v>#DIV/0!</v>
      </c>
      <c r="AM821" s="25" t="e">
        <f t="shared" si="193"/>
        <v>#DIV/0!</v>
      </c>
      <c r="AN821" s="25" t="e">
        <f t="shared" si="194"/>
        <v>#DIV/0!</v>
      </c>
      <c r="AO821" s="25">
        <v>0</v>
      </c>
      <c r="AP821" s="25">
        <v>0</v>
      </c>
      <c r="AQ821" s="25">
        <v>0</v>
      </c>
    </row>
    <row r="822" spans="1:43" x14ac:dyDescent="0.3">
      <c r="A822">
        <f>'Calculated Tab Properties'!A822</f>
        <v>0</v>
      </c>
      <c r="B822">
        <f>'Calculated Tab Properties'!B822</f>
        <v>0</v>
      </c>
      <c r="C822">
        <f>'Calculated Tab Properties'!C822</f>
        <v>0</v>
      </c>
      <c r="D822">
        <f>'Calculated Tab Properties'!D822</f>
        <v>0</v>
      </c>
      <c r="E822">
        <f>'Calculated Tab Properties'!E822</f>
        <v>0</v>
      </c>
      <c r="F822">
        <f>'Calculated Tab Properties'!F822</f>
        <v>0</v>
      </c>
      <c r="G822">
        <f>'Calculated Tab Properties'!G822</f>
        <v>0</v>
      </c>
      <c r="H822">
        <f>'Calculated Tab Properties'!H822</f>
        <v>0</v>
      </c>
      <c r="I822">
        <f>'Calculated Tab Properties'!I822</f>
        <v>0</v>
      </c>
      <c r="J822" s="20" t="e">
        <f>'Calculated Tab Properties'!J822</f>
        <v>#DIV/0!</v>
      </c>
      <c r="K822">
        <v>0</v>
      </c>
      <c r="L822">
        <v>0</v>
      </c>
      <c r="M822">
        <v>0</v>
      </c>
      <c r="N822">
        <v>0</v>
      </c>
      <c r="O822" s="27">
        <v>0</v>
      </c>
      <c r="P822" s="27">
        <v>0</v>
      </c>
      <c r="Q822">
        <v>0</v>
      </c>
      <c r="R822" t="e">
        <f>'Calculated Tab Properties'!R822</f>
        <v>#DIV/0!</v>
      </c>
      <c r="T822" s="30" t="e">
        <f>VLOOKUP('GEOMETRIC INPUTS'!D822,'Pressure Calculations'!$A$22:$B$61,2,TRUE)</f>
        <v>#N/A</v>
      </c>
      <c r="U822" s="30" t="e">
        <f>VLOOKUP('GEOMETRIC INPUTS'!D822,'Pressure Calculations'!$C$22:$D$61,2,TRUE)</f>
        <v>#N/A</v>
      </c>
      <c r="V822" t="e">
        <f>T822*'GEOMETRIC INPUTS'!S822</f>
        <v>#N/A</v>
      </c>
      <c r="W822" s="27" t="e">
        <f>U822*'GEOMETRIC INPUTS'!R822</f>
        <v>#N/A</v>
      </c>
      <c r="X822" s="27" t="e">
        <f t="shared" si="182"/>
        <v>#N/A</v>
      </c>
      <c r="Y822" s="27" t="e">
        <f t="shared" si="183"/>
        <v>#N/A</v>
      </c>
      <c r="Z822" s="27" t="e">
        <f t="shared" si="184"/>
        <v>#DIV/0!</v>
      </c>
      <c r="AA822" s="27" t="e">
        <f t="shared" si="185"/>
        <v>#DIV/0!</v>
      </c>
      <c r="AB822" s="27" t="e">
        <f t="shared" si="186"/>
        <v>#DIV/0!</v>
      </c>
      <c r="AC822" t="e">
        <f t="shared" si="187"/>
        <v>#N/A</v>
      </c>
      <c r="AD822" s="28">
        <f>'GT Data'!D824</f>
        <v>0</v>
      </c>
      <c r="AE822" t="e">
        <f t="shared" si="188"/>
        <v>#N/A</v>
      </c>
      <c r="AF822" t="e">
        <f t="shared" si="189"/>
        <v>#N/A</v>
      </c>
      <c r="AG822" s="25" t="e">
        <f t="shared" si="190"/>
        <v>#DIV/0!</v>
      </c>
      <c r="AH822" s="25">
        <v>0</v>
      </c>
      <c r="AI822" s="25">
        <v>0</v>
      </c>
      <c r="AJ822" s="25" t="e">
        <f t="shared" si="191"/>
        <v>#N/A</v>
      </c>
      <c r="AK822" s="28">
        <f>'GT Data'!N824</f>
        <v>0</v>
      </c>
      <c r="AL822" s="25" t="e">
        <f t="shared" si="192"/>
        <v>#DIV/0!</v>
      </c>
      <c r="AM822" s="25" t="e">
        <f t="shared" si="193"/>
        <v>#DIV/0!</v>
      </c>
      <c r="AN822" s="25" t="e">
        <f t="shared" si="194"/>
        <v>#DIV/0!</v>
      </c>
      <c r="AO822" s="25">
        <v>0</v>
      </c>
      <c r="AP822" s="25">
        <v>0</v>
      </c>
      <c r="AQ822" s="25">
        <v>0</v>
      </c>
    </row>
    <row r="823" spans="1:43" x14ac:dyDescent="0.3">
      <c r="A823">
        <f>'Calculated Tab Properties'!A823</f>
        <v>0</v>
      </c>
      <c r="B823">
        <f>'Calculated Tab Properties'!B823</f>
        <v>0</v>
      </c>
      <c r="C823">
        <f>'Calculated Tab Properties'!C823</f>
        <v>0</v>
      </c>
      <c r="D823">
        <f>'Calculated Tab Properties'!D823</f>
        <v>0</v>
      </c>
      <c r="E823">
        <f>'Calculated Tab Properties'!E823</f>
        <v>0</v>
      </c>
      <c r="F823">
        <f>'Calculated Tab Properties'!F823</f>
        <v>0</v>
      </c>
      <c r="G823">
        <f>'Calculated Tab Properties'!G823</f>
        <v>0</v>
      </c>
      <c r="H823">
        <f>'Calculated Tab Properties'!H823</f>
        <v>0</v>
      </c>
      <c r="I823">
        <f>'Calculated Tab Properties'!I823</f>
        <v>0</v>
      </c>
      <c r="J823" s="20" t="e">
        <f>'Calculated Tab Properties'!J823</f>
        <v>#DIV/0!</v>
      </c>
      <c r="K823">
        <v>0</v>
      </c>
      <c r="L823">
        <v>0</v>
      </c>
      <c r="M823">
        <v>0</v>
      </c>
      <c r="N823">
        <v>0</v>
      </c>
      <c r="O823" s="27">
        <v>0</v>
      </c>
      <c r="P823" s="27">
        <v>0</v>
      </c>
      <c r="Q823">
        <v>0</v>
      </c>
      <c r="R823" t="e">
        <f>'Calculated Tab Properties'!R823</f>
        <v>#DIV/0!</v>
      </c>
      <c r="T823" s="30" t="e">
        <f>VLOOKUP('GEOMETRIC INPUTS'!D823,'Pressure Calculations'!$A$22:$B$61,2,TRUE)</f>
        <v>#N/A</v>
      </c>
      <c r="U823" s="30" t="e">
        <f>VLOOKUP('GEOMETRIC INPUTS'!D823,'Pressure Calculations'!$C$22:$D$61,2,TRUE)</f>
        <v>#N/A</v>
      </c>
      <c r="V823" t="e">
        <f>T823*'GEOMETRIC INPUTS'!S823</f>
        <v>#N/A</v>
      </c>
      <c r="W823" s="27" t="e">
        <f>U823*'GEOMETRIC INPUTS'!R823</f>
        <v>#N/A</v>
      </c>
      <c r="X823" s="27" t="e">
        <f t="shared" si="182"/>
        <v>#N/A</v>
      </c>
      <c r="Y823" s="27" t="e">
        <f t="shared" si="183"/>
        <v>#N/A</v>
      </c>
      <c r="Z823" s="27" t="e">
        <f t="shared" si="184"/>
        <v>#DIV/0!</v>
      </c>
      <c r="AA823" s="27" t="e">
        <f t="shared" si="185"/>
        <v>#DIV/0!</v>
      </c>
      <c r="AB823" s="27" t="e">
        <f t="shared" si="186"/>
        <v>#DIV/0!</v>
      </c>
      <c r="AC823" t="e">
        <f t="shared" si="187"/>
        <v>#N/A</v>
      </c>
      <c r="AD823" s="28">
        <f>'GT Data'!D825</f>
        <v>0</v>
      </c>
      <c r="AE823" t="e">
        <f t="shared" si="188"/>
        <v>#N/A</v>
      </c>
      <c r="AF823" t="e">
        <f t="shared" si="189"/>
        <v>#N/A</v>
      </c>
      <c r="AG823" s="25" t="e">
        <f t="shared" si="190"/>
        <v>#DIV/0!</v>
      </c>
      <c r="AH823" s="25">
        <v>0</v>
      </c>
      <c r="AI823" s="25">
        <v>0</v>
      </c>
      <c r="AJ823" s="25" t="e">
        <f t="shared" si="191"/>
        <v>#N/A</v>
      </c>
      <c r="AK823" s="28">
        <f>'GT Data'!N825</f>
        <v>0</v>
      </c>
      <c r="AL823" s="25" t="e">
        <f t="shared" si="192"/>
        <v>#DIV/0!</v>
      </c>
      <c r="AM823" s="25" t="e">
        <f t="shared" si="193"/>
        <v>#DIV/0!</v>
      </c>
      <c r="AN823" s="25" t="e">
        <f t="shared" si="194"/>
        <v>#DIV/0!</v>
      </c>
      <c r="AO823" s="25">
        <v>0</v>
      </c>
      <c r="AP823" s="25">
        <v>0</v>
      </c>
      <c r="AQ823" s="25">
        <v>0</v>
      </c>
    </row>
    <row r="824" spans="1:43" x14ac:dyDescent="0.3">
      <c r="A824">
        <f>'Calculated Tab Properties'!A824</f>
        <v>0</v>
      </c>
      <c r="B824">
        <f>'Calculated Tab Properties'!B824</f>
        <v>0</v>
      </c>
      <c r="C824">
        <f>'Calculated Tab Properties'!C824</f>
        <v>0</v>
      </c>
      <c r="D824">
        <f>'Calculated Tab Properties'!D824</f>
        <v>0</v>
      </c>
      <c r="E824">
        <f>'Calculated Tab Properties'!E824</f>
        <v>0</v>
      </c>
      <c r="F824">
        <f>'Calculated Tab Properties'!F824</f>
        <v>0</v>
      </c>
      <c r="G824">
        <f>'Calculated Tab Properties'!G824</f>
        <v>0</v>
      </c>
      <c r="H824">
        <f>'Calculated Tab Properties'!H824</f>
        <v>0</v>
      </c>
      <c r="I824">
        <f>'Calculated Tab Properties'!I824</f>
        <v>0</v>
      </c>
      <c r="J824" s="20" t="e">
        <f>'Calculated Tab Properties'!J824</f>
        <v>#DIV/0!</v>
      </c>
      <c r="K824">
        <v>0</v>
      </c>
      <c r="L824">
        <v>0</v>
      </c>
      <c r="M824">
        <v>0</v>
      </c>
      <c r="N824">
        <v>0</v>
      </c>
      <c r="O824" s="27">
        <v>0</v>
      </c>
      <c r="P824" s="27">
        <v>0</v>
      </c>
      <c r="Q824">
        <v>0</v>
      </c>
      <c r="R824" t="e">
        <f>'Calculated Tab Properties'!R824</f>
        <v>#DIV/0!</v>
      </c>
      <c r="T824" s="30" t="e">
        <f>VLOOKUP('GEOMETRIC INPUTS'!D824,'Pressure Calculations'!$A$22:$B$61,2,TRUE)</f>
        <v>#N/A</v>
      </c>
      <c r="U824" s="30" t="e">
        <f>VLOOKUP('GEOMETRIC INPUTS'!D824,'Pressure Calculations'!$C$22:$D$61,2,TRUE)</f>
        <v>#N/A</v>
      </c>
      <c r="V824" t="e">
        <f>T824*'GEOMETRIC INPUTS'!S824</f>
        <v>#N/A</v>
      </c>
      <c r="W824" s="27" t="e">
        <f>U824*'GEOMETRIC INPUTS'!R824</f>
        <v>#N/A</v>
      </c>
      <c r="X824" s="27" t="e">
        <f t="shared" si="182"/>
        <v>#N/A</v>
      </c>
      <c r="Y824" s="27" t="e">
        <f t="shared" si="183"/>
        <v>#N/A</v>
      </c>
      <c r="Z824" s="27" t="e">
        <f t="shared" si="184"/>
        <v>#DIV/0!</v>
      </c>
      <c r="AA824" s="27" t="e">
        <f t="shared" si="185"/>
        <v>#DIV/0!</v>
      </c>
      <c r="AB824" s="27" t="e">
        <f t="shared" si="186"/>
        <v>#DIV/0!</v>
      </c>
      <c r="AC824" t="e">
        <f t="shared" si="187"/>
        <v>#N/A</v>
      </c>
      <c r="AD824" s="28">
        <f>'GT Data'!D826</f>
        <v>0</v>
      </c>
      <c r="AE824" t="e">
        <f t="shared" si="188"/>
        <v>#N/A</v>
      </c>
      <c r="AF824" t="e">
        <f t="shared" si="189"/>
        <v>#N/A</v>
      </c>
      <c r="AG824" s="25" t="e">
        <f t="shared" si="190"/>
        <v>#DIV/0!</v>
      </c>
      <c r="AH824" s="25">
        <v>0</v>
      </c>
      <c r="AI824" s="25">
        <v>0</v>
      </c>
      <c r="AJ824" s="25" t="e">
        <f t="shared" si="191"/>
        <v>#N/A</v>
      </c>
      <c r="AK824" s="28">
        <f>'GT Data'!N826</f>
        <v>0</v>
      </c>
      <c r="AL824" s="25" t="e">
        <f t="shared" si="192"/>
        <v>#DIV/0!</v>
      </c>
      <c r="AM824" s="25" t="e">
        <f t="shared" si="193"/>
        <v>#DIV/0!</v>
      </c>
      <c r="AN824" s="25" t="e">
        <f t="shared" si="194"/>
        <v>#DIV/0!</v>
      </c>
      <c r="AO824" s="25">
        <v>0</v>
      </c>
      <c r="AP824" s="25">
        <v>0</v>
      </c>
      <c r="AQ824" s="25">
        <v>0</v>
      </c>
    </row>
    <row r="825" spans="1:43" x14ac:dyDescent="0.3">
      <c r="A825">
        <f>'Calculated Tab Properties'!A825</f>
        <v>0</v>
      </c>
      <c r="B825">
        <f>'Calculated Tab Properties'!B825</f>
        <v>0</v>
      </c>
      <c r="C825">
        <f>'Calculated Tab Properties'!C825</f>
        <v>0</v>
      </c>
      <c r="D825">
        <f>'Calculated Tab Properties'!D825</f>
        <v>0</v>
      </c>
      <c r="E825">
        <f>'Calculated Tab Properties'!E825</f>
        <v>0</v>
      </c>
      <c r="F825">
        <f>'Calculated Tab Properties'!F825</f>
        <v>0</v>
      </c>
      <c r="G825">
        <f>'Calculated Tab Properties'!G825</f>
        <v>0</v>
      </c>
      <c r="H825">
        <f>'Calculated Tab Properties'!H825</f>
        <v>0</v>
      </c>
      <c r="I825">
        <f>'Calculated Tab Properties'!I825</f>
        <v>0</v>
      </c>
      <c r="J825" s="20" t="e">
        <f>'Calculated Tab Properties'!J825</f>
        <v>#DIV/0!</v>
      </c>
      <c r="K825">
        <v>0</v>
      </c>
      <c r="L825">
        <v>0</v>
      </c>
      <c r="M825">
        <v>0</v>
      </c>
      <c r="N825">
        <v>0</v>
      </c>
      <c r="O825" s="27">
        <v>0</v>
      </c>
      <c r="P825" s="27">
        <v>0</v>
      </c>
      <c r="Q825">
        <v>0</v>
      </c>
      <c r="R825" t="e">
        <f>'Calculated Tab Properties'!R825</f>
        <v>#DIV/0!</v>
      </c>
      <c r="T825" s="30" t="e">
        <f>VLOOKUP('GEOMETRIC INPUTS'!D825,'Pressure Calculations'!$A$22:$B$61,2,TRUE)</f>
        <v>#N/A</v>
      </c>
      <c r="U825" s="30" t="e">
        <f>VLOOKUP('GEOMETRIC INPUTS'!D825,'Pressure Calculations'!$C$22:$D$61,2,TRUE)</f>
        <v>#N/A</v>
      </c>
      <c r="V825" t="e">
        <f>T825*'GEOMETRIC INPUTS'!S825</f>
        <v>#N/A</v>
      </c>
      <c r="W825" s="27" t="e">
        <f>U825*'GEOMETRIC INPUTS'!R825</f>
        <v>#N/A</v>
      </c>
      <c r="X825" s="27" t="e">
        <f t="shared" si="182"/>
        <v>#N/A</v>
      </c>
      <c r="Y825" s="27" t="e">
        <f t="shared" si="183"/>
        <v>#N/A</v>
      </c>
      <c r="Z825" s="27" t="e">
        <f t="shared" si="184"/>
        <v>#DIV/0!</v>
      </c>
      <c r="AA825" s="27" t="e">
        <f t="shared" si="185"/>
        <v>#DIV/0!</v>
      </c>
      <c r="AB825" s="27" t="e">
        <f t="shared" si="186"/>
        <v>#DIV/0!</v>
      </c>
      <c r="AC825" t="e">
        <f t="shared" si="187"/>
        <v>#N/A</v>
      </c>
      <c r="AD825" s="28">
        <f>'GT Data'!D827</f>
        <v>0</v>
      </c>
      <c r="AE825" t="e">
        <f t="shared" si="188"/>
        <v>#N/A</v>
      </c>
      <c r="AF825" t="e">
        <f t="shared" si="189"/>
        <v>#N/A</v>
      </c>
      <c r="AG825" s="25" t="e">
        <f t="shared" si="190"/>
        <v>#DIV/0!</v>
      </c>
      <c r="AH825" s="25">
        <v>0</v>
      </c>
      <c r="AI825" s="25">
        <v>0</v>
      </c>
      <c r="AJ825" s="25" t="e">
        <f t="shared" si="191"/>
        <v>#N/A</v>
      </c>
      <c r="AK825" s="28">
        <f>'GT Data'!N827</f>
        <v>0</v>
      </c>
      <c r="AL825" s="25" t="e">
        <f t="shared" si="192"/>
        <v>#DIV/0!</v>
      </c>
      <c r="AM825" s="25" t="e">
        <f t="shared" si="193"/>
        <v>#DIV/0!</v>
      </c>
      <c r="AN825" s="25" t="e">
        <f t="shared" si="194"/>
        <v>#DIV/0!</v>
      </c>
      <c r="AO825" s="25">
        <v>0</v>
      </c>
      <c r="AP825" s="25">
        <v>0</v>
      </c>
      <c r="AQ825" s="25">
        <v>0</v>
      </c>
    </row>
    <row r="826" spans="1:43" x14ac:dyDescent="0.3">
      <c r="A826">
        <f>'Calculated Tab Properties'!A826</f>
        <v>0</v>
      </c>
      <c r="B826">
        <f>'Calculated Tab Properties'!B826</f>
        <v>0</v>
      </c>
      <c r="C826">
        <f>'Calculated Tab Properties'!C826</f>
        <v>0</v>
      </c>
      <c r="D826">
        <f>'Calculated Tab Properties'!D826</f>
        <v>0</v>
      </c>
      <c r="E826">
        <f>'Calculated Tab Properties'!E826</f>
        <v>0</v>
      </c>
      <c r="F826">
        <f>'Calculated Tab Properties'!F826</f>
        <v>0</v>
      </c>
      <c r="G826">
        <f>'Calculated Tab Properties'!G826</f>
        <v>0</v>
      </c>
      <c r="H826">
        <f>'Calculated Tab Properties'!H826</f>
        <v>0</v>
      </c>
      <c r="I826">
        <f>'Calculated Tab Properties'!I826</f>
        <v>0</v>
      </c>
      <c r="J826" s="20" t="e">
        <f>'Calculated Tab Properties'!J826</f>
        <v>#DIV/0!</v>
      </c>
      <c r="K826">
        <v>0</v>
      </c>
      <c r="L826">
        <v>0</v>
      </c>
      <c r="M826">
        <v>0</v>
      </c>
      <c r="N826">
        <v>0</v>
      </c>
      <c r="O826" s="27">
        <v>0</v>
      </c>
      <c r="P826" s="27">
        <v>0</v>
      </c>
      <c r="Q826">
        <v>0</v>
      </c>
      <c r="R826" t="e">
        <f>'Calculated Tab Properties'!R826</f>
        <v>#DIV/0!</v>
      </c>
      <c r="T826" s="30" t="e">
        <f>VLOOKUP('GEOMETRIC INPUTS'!D826,'Pressure Calculations'!$A$22:$B$61,2,TRUE)</f>
        <v>#N/A</v>
      </c>
      <c r="U826" s="30" t="e">
        <f>VLOOKUP('GEOMETRIC INPUTS'!D826,'Pressure Calculations'!$C$22:$D$61,2,TRUE)</f>
        <v>#N/A</v>
      </c>
      <c r="V826" t="e">
        <f>T826*'GEOMETRIC INPUTS'!S826</f>
        <v>#N/A</v>
      </c>
      <c r="W826" s="27" t="e">
        <f>U826*'GEOMETRIC INPUTS'!R826</f>
        <v>#N/A</v>
      </c>
      <c r="X826" s="27" t="e">
        <f t="shared" si="182"/>
        <v>#N/A</v>
      </c>
      <c r="Y826" s="27" t="e">
        <f t="shared" si="183"/>
        <v>#N/A</v>
      </c>
      <c r="Z826" s="27" t="e">
        <f t="shared" si="184"/>
        <v>#DIV/0!</v>
      </c>
      <c r="AA826" s="27" t="e">
        <f t="shared" si="185"/>
        <v>#DIV/0!</v>
      </c>
      <c r="AB826" s="27" t="e">
        <f t="shared" si="186"/>
        <v>#DIV/0!</v>
      </c>
      <c r="AC826" t="e">
        <f t="shared" si="187"/>
        <v>#N/A</v>
      </c>
      <c r="AD826" s="28">
        <f>'GT Data'!D828</f>
        <v>0</v>
      </c>
      <c r="AE826" t="e">
        <f t="shared" si="188"/>
        <v>#N/A</v>
      </c>
      <c r="AF826" t="e">
        <f t="shared" si="189"/>
        <v>#N/A</v>
      </c>
      <c r="AG826" s="25" t="e">
        <f t="shared" si="190"/>
        <v>#DIV/0!</v>
      </c>
      <c r="AH826" s="25">
        <v>0</v>
      </c>
      <c r="AI826" s="25">
        <v>0</v>
      </c>
      <c r="AJ826" s="25" t="e">
        <f t="shared" si="191"/>
        <v>#N/A</v>
      </c>
      <c r="AK826" s="28">
        <f>'GT Data'!N828</f>
        <v>0</v>
      </c>
      <c r="AL826" s="25" t="e">
        <f t="shared" si="192"/>
        <v>#DIV/0!</v>
      </c>
      <c r="AM826" s="25" t="e">
        <f t="shared" si="193"/>
        <v>#DIV/0!</v>
      </c>
      <c r="AN826" s="25" t="e">
        <f t="shared" si="194"/>
        <v>#DIV/0!</v>
      </c>
      <c r="AO826" s="25">
        <v>0</v>
      </c>
      <c r="AP826" s="25">
        <v>0</v>
      </c>
      <c r="AQ826" s="25">
        <v>0</v>
      </c>
    </row>
    <row r="827" spans="1:43" x14ac:dyDescent="0.3">
      <c r="A827">
        <f>'Calculated Tab Properties'!A827</f>
        <v>0</v>
      </c>
      <c r="B827">
        <f>'Calculated Tab Properties'!B827</f>
        <v>0</v>
      </c>
      <c r="C827">
        <f>'Calculated Tab Properties'!C827</f>
        <v>0</v>
      </c>
      <c r="D827">
        <f>'Calculated Tab Properties'!D827</f>
        <v>0</v>
      </c>
      <c r="E827">
        <f>'Calculated Tab Properties'!E827</f>
        <v>0</v>
      </c>
      <c r="F827">
        <f>'Calculated Tab Properties'!F827</f>
        <v>0</v>
      </c>
      <c r="G827">
        <f>'Calculated Tab Properties'!G827</f>
        <v>0</v>
      </c>
      <c r="H827">
        <f>'Calculated Tab Properties'!H827</f>
        <v>0</v>
      </c>
      <c r="I827">
        <f>'Calculated Tab Properties'!I827</f>
        <v>0</v>
      </c>
      <c r="J827" s="20" t="e">
        <f>'Calculated Tab Properties'!J827</f>
        <v>#DIV/0!</v>
      </c>
      <c r="K827">
        <v>0</v>
      </c>
      <c r="L827">
        <v>0</v>
      </c>
      <c r="M827">
        <v>0</v>
      </c>
      <c r="N827">
        <v>0</v>
      </c>
      <c r="O827" s="27">
        <v>0</v>
      </c>
      <c r="P827" s="27">
        <v>0</v>
      </c>
      <c r="Q827">
        <v>0</v>
      </c>
      <c r="R827" t="e">
        <f>'Calculated Tab Properties'!R827</f>
        <v>#DIV/0!</v>
      </c>
      <c r="T827" s="30" t="e">
        <f>VLOOKUP('GEOMETRIC INPUTS'!D827,'Pressure Calculations'!$A$22:$B$61,2,TRUE)</f>
        <v>#N/A</v>
      </c>
      <c r="U827" s="30" t="e">
        <f>VLOOKUP('GEOMETRIC INPUTS'!D827,'Pressure Calculations'!$C$22:$D$61,2,TRUE)</f>
        <v>#N/A</v>
      </c>
      <c r="V827" t="e">
        <f>T827*'GEOMETRIC INPUTS'!S827</f>
        <v>#N/A</v>
      </c>
      <c r="W827" s="27" t="e">
        <f>U827*'GEOMETRIC INPUTS'!R827</f>
        <v>#N/A</v>
      </c>
      <c r="X827" s="27" t="e">
        <f t="shared" si="182"/>
        <v>#N/A</v>
      </c>
      <c r="Y827" s="27" t="e">
        <f t="shared" si="183"/>
        <v>#N/A</v>
      </c>
      <c r="Z827" s="27" t="e">
        <f t="shared" si="184"/>
        <v>#DIV/0!</v>
      </c>
      <c r="AA827" s="27" t="e">
        <f t="shared" si="185"/>
        <v>#DIV/0!</v>
      </c>
      <c r="AB827" s="27" t="e">
        <f t="shared" si="186"/>
        <v>#DIV/0!</v>
      </c>
      <c r="AC827" t="e">
        <f t="shared" si="187"/>
        <v>#N/A</v>
      </c>
      <c r="AD827" s="28">
        <f>'GT Data'!D829</f>
        <v>0</v>
      </c>
      <c r="AE827" t="e">
        <f t="shared" si="188"/>
        <v>#N/A</v>
      </c>
      <c r="AF827" t="e">
        <f t="shared" si="189"/>
        <v>#N/A</v>
      </c>
      <c r="AG827" s="25" t="e">
        <f t="shared" si="190"/>
        <v>#DIV/0!</v>
      </c>
      <c r="AH827" s="25">
        <v>0</v>
      </c>
      <c r="AI827" s="25">
        <v>0</v>
      </c>
      <c r="AJ827" s="25" t="e">
        <f t="shared" si="191"/>
        <v>#N/A</v>
      </c>
      <c r="AK827" s="28">
        <f>'GT Data'!N829</f>
        <v>0</v>
      </c>
      <c r="AL827" s="25" t="e">
        <f t="shared" si="192"/>
        <v>#DIV/0!</v>
      </c>
      <c r="AM827" s="25" t="e">
        <f t="shared" si="193"/>
        <v>#DIV/0!</v>
      </c>
      <c r="AN827" s="25" t="e">
        <f t="shared" si="194"/>
        <v>#DIV/0!</v>
      </c>
      <c r="AO827" s="25">
        <v>0</v>
      </c>
      <c r="AP827" s="25">
        <v>0</v>
      </c>
      <c r="AQ827" s="25">
        <v>0</v>
      </c>
    </row>
    <row r="828" spans="1:43" x14ac:dyDescent="0.3">
      <c r="A828">
        <f>'Calculated Tab Properties'!A828</f>
        <v>0</v>
      </c>
      <c r="B828">
        <f>'Calculated Tab Properties'!B828</f>
        <v>0</v>
      </c>
      <c r="C828">
        <f>'Calculated Tab Properties'!C828</f>
        <v>0</v>
      </c>
      <c r="D828">
        <f>'Calculated Tab Properties'!D828</f>
        <v>0</v>
      </c>
      <c r="E828">
        <f>'Calculated Tab Properties'!E828</f>
        <v>0</v>
      </c>
      <c r="F828">
        <f>'Calculated Tab Properties'!F828</f>
        <v>0</v>
      </c>
      <c r="G828">
        <f>'Calculated Tab Properties'!G828</f>
        <v>0</v>
      </c>
      <c r="H828">
        <f>'Calculated Tab Properties'!H828</f>
        <v>0</v>
      </c>
      <c r="I828">
        <f>'Calculated Tab Properties'!I828</f>
        <v>0</v>
      </c>
      <c r="J828" s="20" t="e">
        <f>'Calculated Tab Properties'!J828</f>
        <v>#DIV/0!</v>
      </c>
      <c r="K828">
        <v>0</v>
      </c>
      <c r="L828">
        <v>0</v>
      </c>
      <c r="M828">
        <v>0</v>
      </c>
      <c r="N828">
        <v>0</v>
      </c>
      <c r="O828" s="27">
        <v>0</v>
      </c>
      <c r="P828" s="27">
        <v>0</v>
      </c>
      <c r="Q828">
        <v>0</v>
      </c>
      <c r="R828" t="e">
        <f>'Calculated Tab Properties'!R828</f>
        <v>#DIV/0!</v>
      </c>
      <c r="T828" s="30" t="e">
        <f>VLOOKUP('GEOMETRIC INPUTS'!D828,'Pressure Calculations'!$A$22:$B$61,2,TRUE)</f>
        <v>#N/A</v>
      </c>
      <c r="U828" s="30" t="e">
        <f>VLOOKUP('GEOMETRIC INPUTS'!D828,'Pressure Calculations'!$C$22:$D$61,2,TRUE)</f>
        <v>#N/A</v>
      </c>
      <c r="V828" t="e">
        <f>T828*'GEOMETRIC INPUTS'!S828</f>
        <v>#N/A</v>
      </c>
      <c r="W828" s="27" t="e">
        <f>U828*'GEOMETRIC INPUTS'!R828</f>
        <v>#N/A</v>
      </c>
      <c r="X828" s="27" t="e">
        <f t="shared" si="182"/>
        <v>#N/A</v>
      </c>
      <c r="Y828" s="27" t="e">
        <f t="shared" si="183"/>
        <v>#N/A</v>
      </c>
      <c r="Z828" s="27" t="e">
        <f t="shared" si="184"/>
        <v>#DIV/0!</v>
      </c>
      <c r="AA828" s="27" t="e">
        <f t="shared" si="185"/>
        <v>#DIV/0!</v>
      </c>
      <c r="AB828" s="27" t="e">
        <f t="shared" si="186"/>
        <v>#DIV/0!</v>
      </c>
      <c r="AC828" t="e">
        <f t="shared" si="187"/>
        <v>#N/A</v>
      </c>
      <c r="AD828" s="28">
        <f>'GT Data'!D830</f>
        <v>0</v>
      </c>
      <c r="AE828" t="e">
        <f t="shared" si="188"/>
        <v>#N/A</v>
      </c>
      <c r="AF828" t="e">
        <f t="shared" si="189"/>
        <v>#N/A</v>
      </c>
      <c r="AG828" s="25" t="e">
        <f t="shared" si="190"/>
        <v>#DIV/0!</v>
      </c>
      <c r="AH828" s="25">
        <v>0</v>
      </c>
      <c r="AI828" s="25">
        <v>0</v>
      </c>
      <c r="AJ828" s="25" t="e">
        <f t="shared" si="191"/>
        <v>#N/A</v>
      </c>
      <c r="AK828" s="28">
        <f>'GT Data'!N830</f>
        <v>0</v>
      </c>
      <c r="AL828" s="25" t="e">
        <f t="shared" si="192"/>
        <v>#DIV/0!</v>
      </c>
      <c r="AM828" s="25" t="e">
        <f t="shared" si="193"/>
        <v>#DIV/0!</v>
      </c>
      <c r="AN828" s="25" t="e">
        <f t="shared" si="194"/>
        <v>#DIV/0!</v>
      </c>
      <c r="AO828" s="25">
        <v>0</v>
      </c>
      <c r="AP828" s="25">
        <v>0</v>
      </c>
      <c r="AQ828" s="25">
        <v>0</v>
      </c>
    </row>
    <row r="829" spans="1:43" x14ac:dyDescent="0.3">
      <c r="A829">
        <f>'Calculated Tab Properties'!A829</f>
        <v>0</v>
      </c>
      <c r="B829">
        <f>'Calculated Tab Properties'!B829</f>
        <v>0</v>
      </c>
      <c r="C829">
        <f>'Calculated Tab Properties'!C829</f>
        <v>0</v>
      </c>
      <c r="D829">
        <f>'Calculated Tab Properties'!D829</f>
        <v>0</v>
      </c>
      <c r="E829">
        <f>'Calculated Tab Properties'!E829</f>
        <v>0</v>
      </c>
      <c r="F829">
        <f>'Calculated Tab Properties'!F829</f>
        <v>0</v>
      </c>
      <c r="G829">
        <f>'Calculated Tab Properties'!G829</f>
        <v>0</v>
      </c>
      <c r="H829">
        <f>'Calculated Tab Properties'!H829</f>
        <v>0</v>
      </c>
      <c r="I829">
        <f>'Calculated Tab Properties'!I829</f>
        <v>0</v>
      </c>
      <c r="J829" s="20" t="e">
        <f>'Calculated Tab Properties'!J829</f>
        <v>#DIV/0!</v>
      </c>
      <c r="K829">
        <v>0</v>
      </c>
      <c r="L829">
        <v>0</v>
      </c>
      <c r="M829">
        <v>0</v>
      </c>
      <c r="N829">
        <v>0</v>
      </c>
      <c r="O829" s="27">
        <v>0</v>
      </c>
      <c r="P829" s="27">
        <v>0</v>
      </c>
      <c r="Q829">
        <v>0</v>
      </c>
      <c r="R829" t="e">
        <f>'Calculated Tab Properties'!R829</f>
        <v>#DIV/0!</v>
      </c>
      <c r="T829" s="30" t="e">
        <f>VLOOKUP('GEOMETRIC INPUTS'!D829,'Pressure Calculations'!$A$22:$B$61,2,TRUE)</f>
        <v>#N/A</v>
      </c>
      <c r="U829" s="30" t="e">
        <f>VLOOKUP('GEOMETRIC INPUTS'!D829,'Pressure Calculations'!$C$22:$D$61,2,TRUE)</f>
        <v>#N/A</v>
      </c>
      <c r="V829" t="e">
        <f>T829*'GEOMETRIC INPUTS'!S829</f>
        <v>#N/A</v>
      </c>
      <c r="W829" s="27" t="e">
        <f>U829*'GEOMETRIC INPUTS'!R829</f>
        <v>#N/A</v>
      </c>
      <c r="X829" s="27" t="e">
        <f t="shared" si="182"/>
        <v>#N/A</v>
      </c>
      <c r="Y829" s="27" t="e">
        <f t="shared" si="183"/>
        <v>#N/A</v>
      </c>
      <c r="Z829" s="27" t="e">
        <f t="shared" si="184"/>
        <v>#DIV/0!</v>
      </c>
      <c r="AA829" s="27" t="e">
        <f t="shared" si="185"/>
        <v>#DIV/0!</v>
      </c>
      <c r="AB829" s="27" t="e">
        <f t="shared" si="186"/>
        <v>#DIV/0!</v>
      </c>
      <c r="AC829" t="e">
        <f t="shared" si="187"/>
        <v>#N/A</v>
      </c>
      <c r="AD829" s="28">
        <f>'GT Data'!D831</f>
        <v>0</v>
      </c>
      <c r="AE829" t="e">
        <f t="shared" si="188"/>
        <v>#N/A</v>
      </c>
      <c r="AF829" t="e">
        <f t="shared" si="189"/>
        <v>#N/A</v>
      </c>
      <c r="AG829" s="25" t="e">
        <f t="shared" si="190"/>
        <v>#DIV/0!</v>
      </c>
      <c r="AH829" s="25">
        <v>0</v>
      </c>
      <c r="AI829" s="25">
        <v>0</v>
      </c>
      <c r="AJ829" s="25" t="e">
        <f t="shared" si="191"/>
        <v>#N/A</v>
      </c>
      <c r="AK829" s="28">
        <f>'GT Data'!N831</f>
        <v>0</v>
      </c>
      <c r="AL829" s="25" t="e">
        <f t="shared" si="192"/>
        <v>#DIV/0!</v>
      </c>
      <c r="AM829" s="25" t="e">
        <f t="shared" si="193"/>
        <v>#DIV/0!</v>
      </c>
      <c r="AN829" s="25" t="e">
        <f t="shared" si="194"/>
        <v>#DIV/0!</v>
      </c>
      <c r="AO829" s="25">
        <v>0</v>
      </c>
      <c r="AP829" s="25">
        <v>0</v>
      </c>
      <c r="AQ829" s="25">
        <v>0</v>
      </c>
    </row>
    <row r="830" spans="1:43" x14ac:dyDescent="0.3">
      <c r="A830">
        <f>'Calculated Tab Properties'!A830</f>
        <v>0</v>
      </c>
      <c r="B830">
        <f>'Calculated Tab Properties'!B830</f>
        <v>0</v>
      </c>
      <c r="C830">
        <f>'Calculated Tab Properties'!C830</f>
        <v>0</v>
      </c>
      <c r="D830">
        <f>'Calculated Tab Properties'!D830</f>
        <v>0</v>
      </c>
      <c r="E830">
        <f>'Calculated Tab Properties'!E830</f>
        <v>0</v>
      </c>
      <c r="F830">
        <f>'Calculated Tab Properties'!F830</f>
        <v>0</v>
      </c>
      <c r="G830">
        <f>'Calculated Tab Properties'!G830</f>
        <v>0</v>
      </c>
      <c r="H830">
        <f>'Calculated Tab Properties'!H830</f>
        <v>0</v>
      </c>
      <c r="I830">
        <f>'Calculated Tab Properties'!I830</f>
        <v>0</v>
      </c>
      <c r="J830" s="20" t="e">
        <f>'Calculated Tab Properties'!J830</f>
        <v>#DIV/0!</v>
      </c>
      <c r="K830">
        <v>0</v>
      </c>
      <c r="L830">
        <v>0</v>
      </c>
      <c r="M830">
        <v>0</v>
      </c>
      <c r="N830">
        <v>0</v>
      </c>
      <c r="O830" s="27">
        <v>0</v>
      </c>
      <c r="P830" s="27">
        <v>0</v>
      </c>
      <c r="Q830">
        <v>0</v>
      </c>
      <c r="R830" t="e">
        <f>'Calculated Tab Properties'!R830</f>
        <v>#DIV/0!</v>
      </c>
      <c r="T830" s="30" t="e">
        <f>VLOOKUP('GEOMETRIC INPUTS'!D830,'Pressure Calculations'!$A$22:$B$61,2,TRUE)</f>
        <v>#N/A</v>
      </c>
      <c r="U830" s="30" t="e">
        <f>VLOOKUP('GEOMETRIC INPUTS'!D830,'Pressure Calculations'!$C$22:$D$61,2,TRUE)</f>
        <v>#N/A</v>
      </c>
      <c r="V830" t="e">
        <f>T830*'GEOMETRIC INPUTS'!S830</f>
        <v>#N/A</v>
      </c>
      <c r="W830" s="27" t="e">
        <f>U830*'GEOMETRIC INPUTS'!R830</f>
        <v>#N/A</v>
      </c>
      <c r="X830" s="27" t="e">
        <f t="shared" si="182"/>
        <v>#N/A</v>
      </c>
      <c r="Y830" s="27" t="e">
        <f t="shared" si="183"/>
        <v>#N/A</v>
      </c>
      <c r="Z830" s="27" t="e">
        <f t="shared" si="184"/>
        <v>#DIV/0!</v>
      </c>
      <c r="AA830" s="27" t="e">
        <f t="shared" si="185"/>
        <v>#DIV/0!</v>
      </c>
      <c r="AB830" s="27" t="e">
        <f t="shared" si="186"/>
        <v>#DIV/0!</v>
      </c>
      <c r="AC830" t="e">
        <f t="shared" si="187"/>
        <v>#N/A</v>
      </c>
      <c r="AD830" s="28">
        <f>'GT Data'!D832</f>
        <v>0</v>
      </c>
      <c r="AE830" t="e">
        <f t="shared" si="188"/>
        <v>#N/A</v>
      </c>
      <c r="AF830" t="e">
        <f t="shared" si="189"/>
        <v>#N/A</v>
      </c>
      <c r="AG830" s="25" t="e">
        <f t="shared" si="190"/>
        <v>#DIV/0!</v>
      </c>
      <c r="AH830" s="25">
        <v>0</v>
      </c>
      <c r="AI830" s="25">
        <v>0</v>
      </c>
      <c r="AJ830" s="25" t="e">
        <f t="shared" si="191"/>
        <v>#N/A</v>
      </c>
      <c r="AK830" s="28">
        <f>'GT Data'!N832</f>
        <v>0</v>
      </c>
      <c r="AL830" s="25" t="e">
        <f t="shared" si="192"/>
        <v>#DIV/0!</v>
      </c>
      <c r="AM830" s="25" t="e">
        <f t="shared" si="193"/>
        <v>#DIV/0!</v>
      </c>
      <c r="AN830" s="25" t="e">
        <f t="shared" si="194"/>
        <v>#DIV/0!</v>
      </c>
      <c r="AO830" s="25">
        <v>0</v>
      </c>
      <c r="AP830" s="25">
        <v>0</v>
      </c>
      <c r="AQ830" s="25">
        <v>0</v>
      </c>
    </row>
    <row r="831" spans="1:43" x14ac:dyDescent="0.3">
      <c r="A831">
        <f>'Calculated Tab Properties'!A831</f>
        <v>0</v>
      </c>
      <c r="B831">
        <f>'Calculated Tab Properties'!B831</f>
        <v>0</v>
      </c>
      <c r="C831">
        <f>'Calculated Tab Properties'!C831</f>
        <v>0</v>
      </c>
      <c r="D831">
        <f>'Calculated Tab Properties'!D831</f>
        <v>0</v>
      </c>
      <c r="E831">
        <f>'Calculated Tab Properties'!E831</f>
        <v>0</v>
      </c>
      <c r="F831">
        <f>'Calculated Tab Properties'!F831</f>
        <v>0</v>
      </c>
      <c r="G831">
        <f>'Calculated Tab Properties'!G831</f>
        <v>0</v>
      </c>
      <c r="H831">
        <f>'Calculated Tab Properties'!H831</f>
        <v>0</v>
      </c>
      <c r="I831">
        <f>'Calculated Tab Properties'!I831</f>
        <v>0</v>
      </c>
      <c r="J831" s="20" t="e">
        <f>'Calculated Tab Properties'!J831</f>
        <v>#DIV/0!</v>
      </c>
      <c r="K831">
        <v>0</v>
      </c>
      <c r="L831">
        <v>0</v>
      </c>
      <c r="M831">
        <v>0</v>
      </c>
      <c r="N831">
        <v>0</v>
      </c>
      <c r="O831" s="27">
        <v>0</v>
      </c>
      <c r="P831" s="27">
        <v>0</v>
      </c>
      <c r="Q831">
        <v>0</v>
      </c>
      <c r="R831" t="e">
        <f>'Calculated Tab Properties'!R831</f>
        <v>#DIV/0!</v>
      </c>
      <c r="T831" s="30" t="e">
        <f>VLOOKUP('GEOMETRIC INPUTS'!D831,'Pressure Calculations'!$A$22:$B$61,2,TRUE)</f>
        <v>#N/A</v>
      </c>
      <c r="U831" s="30" t="e">
        <f>VLOOKUP('GEOMETRIC INPUTS'!D831,'Pressure Calculations'!$C$22:$D$61,2,TRUE)</f>
        <v>#N/A</v>
      </c>
      <c r="V831" t="e">
        <f>T831*'GEOMETRIC INPUTS'!S831</f>
        <v>#N/A</v>
      </c>
      <c r="W831" s="27" t="e">
        <f>U831*'GEOMETRIC INPUTS'!R831</f>
        <v>#N/A</v>
      </c>
      <c r="X831" s="27" t="e">
        <f t="shared" si="182"/>
        <v>#N/A</v>
      </c>
      <c r="Y831" s="27" t="e">
        <f t="shared" si="183"/>
        <v>#N/A</v>
      </c>
      <c r="Z831" s="27" t="e">
        <f t="shared" si="184"/>
        <v>#DIV/0!</v>
      </c>
      <c r="AA831" s="27" t="e">
        <f t="shared" si="185"/>
        <v>#DIV/0!</v>
      </c>
      <c r="AB831" s="27" t="e">
        <f t="shared" si="186"/>
        <v>#DIV/0!</v>
      </c>
      <c r="AC831" t="e">
        <f t="shared" si="187"/>
        <v>#N/A</v>
      </c>
      <c r="AD831" s="28">
        <f>'GT Data'!D833</f>
        <v>0</v>
      </c>
      <c r="AE831" t="e">
        <f t="shared" si="188"/>
        <v>#N/A</v>
      </c>
      <c r="AF831" t="e">
        <f t="shared" si="189"/>
        <v>#N/A</v>
      </c>
      <c r="AG831" s="25" t="e">
        <f t="shared" si="190"/>
        <v>#DIV/0!</v>
      </c>
      <c r="AH831" s="25">
        <v>0</v>
      </c>
      <c r="AI831" s="25">
        <v>0</v>
      </c>
      <c r="AJ831" s="25" t="e">
        <f t="shared" si="191"/>
        <v>#N/A</v>
      </c>
      <c r="AK831" s="28">
        <f>'GT Data'!N833</f>
        <v>0</v>
      </c>
      <c r="AL831" s="25" t="e">
        <f t="shared" si="192"/>
        <v>#DIV/0!</v>
      </c>
      <c r="AM831" s="25" t="e">
        <f t="shared" si="193"/>
        <v>#DIV/0!</v>
      </c>
      <c r="AN831" s="25" t="e">
        <f t="shared" si="194"/>
        <v>#DIV/0!</v>
      </c>
      <c r="AO831" s="25">
        <v>0</v>
      </c>
      <c r="AP831" s="25">
        <v>0</v>
      </c>
      <c r="AQ831" s="25">
        <v>0</v>
      </c>
    </row>
    <row r="832" spans="1:43" x14ac:dyDescent="0.3">
      <c r="A832">
        <f>'Calculated Tab Properties'!A832</f>
        <v>0</v>
      </c>
      <c r="B832">
        <f>'Calculated Tab Properties'!B832</f>
        <v>0</v>
      </c>
      <c r="C832">
        <f>'Calculated Tab Properties'!C832</f>
        <v>0</v>
      </c>
      <c r="D832">
        <f>'Calculated Tab Properties'!D832</f>
        <v>0</v>
      </c>
      <c r="E832">
        <f>'Calculated Tab Properties'!E832</f>
        <v>0</v>
      </c>
      <c r="F832">
        <f>'Calculated Tab Properties'!F832</f>
        <v>0</v>
      </c>
      <c r="G832">
        <f>'Calculated Tab Properties'!G832</f>
        <v>0</v>
      </c>
      <c r="H832">
        <f>'Calculated Tab Properties'!H832</f>
        <v>0</v>
      </c>
      <c r="I832">
        <f>'Calculated Tab Properties'!I832</f>
        <v>0</v>
      </c>
      <c r="J832" s="20" t="e">
        <f>'Calculated Tab Properties'!J832</f>
        <v>#DIV/0!</v>
      </c>
      <c r="K832">
        <v>0</v>
      </c>
      <c r="L832">
        <v>0</v>
      </c>
      <c r="M832">
        <v>0</v>
      </c>
      <c r="N832">
        <v>0</v>
      </c>
      <c r="O832" s="27">
        <v>0</v>
      </c>
      <c r="P832" s="27">
        <v>0</v>
      </c>
      <c r="Q832">
        <v>0</v>
      </c>
      <c r="R832" t="e">
        <f>'Calculated Tab Properties'!R832</f>
        <v>#DIV/0!</v>
      </c>
      <c r="T832" s="30" t="e">
        <f>VLOOKUP('GEOMETRIC INPUTS'!D832,'Pressure Calculations'!$A$22:$B$61,2,TRUE)</f>
        <v>#N/A</v>
      </c>
      <c r="U832" s="30" t="e">
        <f>VLOOKUP('GEOMETRIC INPUTS'!D832,'Pressure Calculations'!$C$22:$D$61,2,TRUE)</f>
        <v>#N/A</v>
      </c>
      <c r="V832" t="e">
        <f>T832*'GEOMETRIC INPUTS'!S832</f>
        <v>#N/A</v>
      </c>
      <c r="W832" s="27" t="e">
        <f>U832*'GEOMETRIC INPUTS'!R832</f>
        <v>#N/A</v>
      </c>
      <c r="X832" s="27" t="e">
        <f t="shared" si="182"/>
        <v>#N/A</v>
      </c>
      <c r="Y832" s="27" t="e">
        <f t="shared" si="183"/>
        <v>#N/A</v>
      </c>
      <c r="Z832" s="27" t="e">
        <f t="shared" si="184"/>
        <v>#DIV/0!</v>
      </c>
      <c r="AA832" s="27" t="e">
        <f t="shared" si="185"/>
        <v>#DIV/0!</v>
      </c>
      <c r="AB832" s="27" t="e">
        <f t="shared" si="186"/>
        <v>#DIV/0!</v>
      </c>
      <c r="AC832" t="e">
        <f t="shared" si="187"/>
        <v>#N/A</v>
      </c>
      <c r="AD832" s="28">
        <f>'GT Data'!D834</f>
        <v>0</v>
      </c>
      <c r="AE832" t="e">
        <f t="shared" si="188"/>
        <v>#N/A</v>
      </c>
      <c r="AF832" t="e">
        <f t="shared" si="189"/>
        <v>#N/A</v>
      </c>
      <c r="AG832" s="25" t="e">
        <f t="shared" si="190"/>
        <v>#DIV/0!</v>
      </c>
      <c r="AH832" s="25">
        <v>0</v>
      </c>
      <c r="AI832" s="25">
        <v>0</v>
      </c>
      <c r="AJ832" s="25" t="e">
        <f t="shared" si="191"/>
        <v>#N/A</v>
      </c>
      <c r="AK832" s="28">
        <f>'GT Data'!N834</f>
        <v>0</v>
      </c>
      <c r="AL832" s="25" t="e">
        <f t="shared" si="192"/>
        <v>#DIV/0!</v>
      </c>
      <c r="AM832" s="25" t="e">
        <f t="shared" si="193"/>
        <v>#DIV/0!</v>
      </c>
      <c r="AN832" s="25" t="e">
        <f t="shared" si="194"/>
        <v>#DIV/0!</v>
      </c>
      <c r="AO832" s="25">
        <v>0</v>
      </c>
      <c r="AP832" s="25">
        <v>0</v>
      </c>
      <c r="AQ832" s="25">
        <v>0</v>
      </c>
    </row>
    <row r="833" spans="1:43" x14ac:dyDescent="0.3">
      <c r="A833">
        <f>'Calculated Tab Properties'!A833</f>
        <v>0</v>
      </c>
      <c r="B833">
        <f>'Calculated Tab Properties'!B833</f>
        <v>0</v>
      </c>
      <c r="C833">
        <f>'Calculated Tab Properties'!C833</f>
        <v>0</v>
      </c>
      <c r="D833">
        <f>'Calculated Tab Properties'!D833</f>
        <v>0</v>
      </c>
      <c r="E833">
        <f>'Calculated Tab Properties'!E833</f>
        <v>0</v>
      </c>
      <c r="F833">
        <f>'Calculated Tab Properties'!F833</f>
        <v>0</v>
      </c>
      <c r="G833">
        <f>'Calculated Tab Properties'!G833</f>
        <v>0</v>
      </c>
      <c r="H833">
        <f>'Calculated Tab Properties'!H833</f>
        <v>0</v>
      </c>
      <c r="I833">
        <f>'Calculated Tab Properties'!I833</f>
        <v>0</v>
      </c>
      <c r="J833" s="20" t="e">
        <f>'Calculated Tab Properties'!J833</f>
        <v>#DIV/0!</v>
      </c>
      <c r="K833">
        <v>0</v>
      </c>
      <c r="L833">
        <v>0</v>
      </c>
      <c r="M833">
        <v>0</v>
      </c>
      <c r="N833">
        <v>0</v>
      </c>
      <c r="O833" s="27">
        <v>0</v>
      </c>
      <c r="P833" s="27">
        <v>0</v>
      </c>
      <c r="Q833">
        <v>0</v>
      </c>
      <c r="R833" t="e">
        <f>'Calculated Tab Properties'!R833</f>
        <v>#DIV/0!</v>
      </c>
      <c r="T833" s="30" t="e">
        <f>VLOOKUP('GEOMETRIC INPUTS'!D833,'Pressure Calculations'!$A$22:$B$61,2,TRUE)</f>
        <v>#N/A</v>
      </c>
      <c r="U833" s="30" t="e">
        <f>VLOOKUP('GEOMETRIC INPUTS'!D833,'Pressure Calculations'!$C$22:$D$61,2,TRUE)</f>
        <v>#N/A</v>
      </c>
      <c r="V833" t="e">
        <f>T833*'GEOMETRIC INPUTS'!S833</f>
        <v>#N/A</v>
      </c>
      <c r="W833" s="27" t="e">
        <f>U833*'GEOMETRIC INPUTS'!R833</f>
        <v>#N/A</v>
      </c>
      <c r="X833" s="27" t="e">
        <f t="shared" si="182"/>
        <v>#N/A</v>
      </c>
      <c r="Y833" s="27" t="e">
        <f t="shared" si="183"/>
        <v>#N/A</v>
      </c>
      <c r="Z833" s="27" t="e">
        <f t="shared" si="184"/>
        <v>#DIV/0!</v>
      </c>
      <c r="AA833" s="27" t="e">
        <f t="shared" si="185"/>
        <v>#DIV/0!</v>
      </c>
      <c r="AB833" s="27" t="e">
        <f t="shared" si="186"/>
        <v>#DIV/0!</v>
      </c>
      <c r="AC833" t="e">
        <f t="shared" si="187"/>
        <v>#N/A</v>
      </c>
      <c r="AD833" s="28">
        <f>'GT Data'!D835</f>
        <v>0</v>
      </c>
      <c r="AE833" t="e">
        <f t="shared" si="188"/>
        <v>#N/A</v>
      </c>
      <c r="AF833" t="e">
        <f t="shared" si="189"/>
        <v>#N/A</v>
      </c>
      <c r="AG833" s="25" t="e">
        <f t="shared" si="190"/>
        <v>#DIV/0!</v>
      </c>
      <c r="AH833" s="25">
        <v>0</v>
      </c>
      <c r="AI833" s="25">
        <v>0</v>
      </c>
      <c r="AJ833" s="25" t="e">
        <f t="shared" si="191"/>
        <v>#N/A</v>
      </c>
      <c r="AK833" s="28">
        <f>'GT Data'!N835</f>
        <v>0</v>
      </c>
      <c r="AL833" s="25" t="e">
        <f t="shared" si="192"/>
        <v>#DIV/0!</v>
      </c>
      <c r="AM833" s="25" t="e">
        <f t="shared" si="193"/>
        <v>#DIV/0!</v>
      </c>
      <c r="AN833" s="25" t="e">
        <f t="shared" si="194"/>
        <v>#DIV/0!</v>
      </c>
      <c r="AO833" s="25">
        <v>0</v>
      </c>
      <c r="AP833" s="25">
        <v>0</v>
      </c>
      <c r="AQ833" s="25">
        <v>0</v>
      </c>
    </row>
    <row r="834" spans="1:43" x14ac:dyDescent="0.3">
      <c r="A834">
        <f>'Calculated Tab Properties'!A834</f>
        <v>0</v>
      </c>
      <c r="B834">
        <f>'Calculated Tab Properties'!B834</f>
        <v>0</v>
      </c>
      <c r="C834">
        <f>'Calculated Tab Properties'!C834</f>
        <v>0</v>
      </c>
      <c r="D834">
        <f>'Calculated Tab Properties'!D834</f>
        <v>0</v>
      </c>
      <c r="E834">
        <f>'Calculated Tab Properties'!E834</f>
        <v>0</v>
      </c>
      <c r="F834">
        <f>'Calculated Tab Properties'!F834</f>
        <v>0</v>
      </c>
      <c r="G834">
        <f>'Calculated Tab Properties'!G834</f>
        <v>0</v>
      </c>
      <c r="H834">
        <f>'Calculated Tab Properties'!H834</f>
        <v>0</v>
      </c>
      <c r="I834">
        <f>'Calculated Tab Properties'!I834</f>
        <v>0</v>
      </c>
      <c r="J834" s="20" t="e">
        <f>'Calculated Tab Properties'!J834</f>
        <v>#DIV/0!</v>
      </c>
      <c r="K834">
        <v>0</v>
      </c>
      <c r="L834">
        <v>0</v>
      </c>
      <c r="M834">
        <v>0</v>
      </c>
      <c r="N834">
        <v>0</v>
      </c>
      <c r="O834" s="27">
        <v>0</v>
      </c>
      <c r="P834" s="27">
        <v>0</v>
      </c>
      <c r="Q834">
        <v>0</v>
      </c>
      <c r="R834" t="e">
        <f>'Calculated Tab Properties'!R834</f>
        <v>#DIV/0!</v>
      </c>
      <c r="T834" s="30" t="e">
        <f>VLOOKUP('GEOMETRIC INPUTS'!D834,'Pressure Calculations'!$A$22:$B$61,2,TRUE)</f>
        <v>#N/A</v>
      </c>
      <c r="U834" s="30" t="e">
        <f>VLOOKUP('GEOMETRIC INPUTS'!D834,'Pressure Calculations'!$C$22:$D$61,2,TRUE)</f>
        <v>#N/A</v>
      </c>
      <c r="V834" t="e">
        <f>T834*'GEOMETRIC INPUTS'!S834</f>
        <v>#N/A</v>
      </c>
      <c r="W834" s="27" t="e">
        <f>U834*'GEOMETRIC INPUTS'!R834</f>
        <v>#N/A</v>
      </c>
      <c r="X834" s="27" t="e">
        <f t="shared" si="182"/>
        <v>#N/A</v>
      </c>
      <c r="Y834" s="27" t="e">
        <f t="shared" si="183"/>
        <v>#N/A</v>
      </c>
      <c r="Z834" s="27" t="e">
        <f t="shared" si="184"/>
        <v>#DIV/0!</v>
      </c>
      <c r="AA834" s="27" t="e">
        <f t="shared" si="185"/>
        <v>#DIV/0!</v>
      </c>
      <c r="AB834" s="27" t="e">
        <f t="shared" si="186"/>
        <v>#DIV/0!</v>
      </c>
      <c r="AC834" t="e">
        <f t="shared" si="187"/>
        <v>#N/A</v>
      </c>
      <c r="AD834" s="28">
        <f>'GT Data'!D836</f>
        <v>0</v>
      </c>
      <c r="AE834" t="e">
        <f t="shared" si="188"/>
        <v>#N/A</v>
      </c>
      <c r="AF834" t="e">
        <f t="shared" si="189"/>
        <v>#N/A</v>
      </c>
      <c r="AG834" s="25" t="e">
        <f t="shared" si="190"/>
        <v>#DIV/0!</v>
      </c>
      <c r="AH834" s="25">
        <v>0</v>
      </c>
      <c r="AI834" s="25">
        <v>0</v>
      </c>
      <c r="AJ834" s="25" t="e">
        <f t="shared" si="191"/>
        <v>#N/A</v>
      </c>
      <c r="AK834" s="28">
        <f>'GT Data'!N836</f>
        <v>0</v>
      </c>
      <c r="AL834" s="25" t="e">
        <f t="shared" si="192"/>
        <v>#DIV/0!</v>
      </c>
      <c r="AM834" s="25" t="e">
        <f t="shared" si="193"/>
        <v>#DIV/0!</v>
      </c>
      <c r="AN834" s="25" t="e">
        <f t="shared" si="194"/>
        <v>#DIV/0!</v>
      </c>
      <c r="AO834" s="25">
        <v>0</v>
      </c>
      <c r="AP834" s="25">
        <v>0</v>
      </c>
      <c r="AQ834" s="25">
        <v>0</v>
      </c>
    </row>
    <row r="835" spans="1:43" x14ac:dyDescent="0.3">
      <c r="A835">
        <f>'Calculated Tab Properties'!A835</f>
        <v>0</v>
      </c>
      <c r="B835">
        <f>'Calculated Tab Properties'!B835</f>
        <v>0</v>
      </c>
      <c r="C835">
        <f>'Calculated Tab Properties'!C835</f>
        <v>0</v>
      </c>
      <c r="D835">
        <f>'Calculated Tab Properties'!D835</f>
        <v>0</v>
      </c>
      <c r="E835">
        <f>'Calculated Tab Properties'!E835</f>
        <v>0</v>
      </c>
      <c r="F835">
        <f>'Calculated Tab Properties'!F835</f>
        <v>0</v>
      </c>
      <c r="G835">
        <f>'Calculated Tab Properties'!G835</f>
        <v>0</v>
      </c>
      <c r="H835">
        <f>'Calculated Tab Properties'!H835</f>
        <v>0</v>
      </c>
      <c r="I835">
        <f>'Calculated Tab Properties'!I835</f>
        <v>0</v>
      </c>
      <c r="J835" s="20" t="e">
        <f>'Calculated Tab Properties'!J835</f>
        <v>#DIV/0!</v>
      </c>
      <c r="K835">
        <v>0</v>
      </c>
      <c r="L835">
        <v>0</v>
      </c>
      <c r="M835">
        <v>0</v>
      </c>
      <c r="N835">
        <v>0</v>
      </c>
      <c r="O835" s="27">
        <v>0</v>
      </c>
      <c r="P835" s="27">
        <v>0</v>
      </c>
      <c r="Q835">
        <v>0</v>
      </c>
      <c r="R835" t="e">
        <f>'Calculated Tab Properties'!R835</f>
        <v>#DIV/0!</v>
      </c>
      <c r="T835" s="30" t="e">
        <f>VLOOKUP('GEOMETRIC INPUTS'!D835,'Pressure Calculations'!$A$22:$B$61,2,TRUE)</f>
        <v>#N/A</v>
      </c>
      <c r="U835" s="30" t="e">
        <f>VLOOKUP('GEOMETRIC INPUTS'!D835,'Pressure Calculations'!$C$22:$D$61,2,TRUE)</f>
        <v>#N/A</v>
      </c>
      <c r="V835" t="e">
        <f>T835*'GEOMETRIC INPUTS'!S835</f>
        <v>#N/A</v>
      </c>
      <c r="W835" s="27" t="e">
        <f>U835*'GEOMETRIC INPUTS'!R835</f>
        <v>#N/A</v>
      </c>
      <c r="X835" s="27" t="e">
        <f t="shared" si="182"/>
        <v>#N/A</v>
      </c>
      <c r="Y835" s="27" t="e">
        <f t="shared" si="183"/>
        <v>#N/A</v>
      </c>
      <c r="Z835" s="27" t="e">
        <f t="shared" si="184"/>
        <v>#DIV/0!</v>
      </c>
      <c r="AA835" s="27" t="e">
        <f t="shared" si="185"/>
        <v>#DIV/0!</v>
      </c>
      <c r="AB835" s="27" t="e">
        <f t="shared" si="186"/>
        <v>#DIV/0!</v>
      </c>
      <c r="AC835" t="e">
        <f t="shared" si="187"/>
        <v>#N/A</v>
      </c>
      <c r="AD835" s="28">
        <f>'GT Data'!D837</f>
        <v>0</v>
      </c>
      <c r="AE835" t="e">
        <f t="shared" si="188"/>
        <v>#N/A</v>
      </c>
      <c r="AF835" t="e">
        <f t="shared" si="189"/>
        <v>#N/A</v>
      </c>
      <c r="AG835" s="25" t="e">
        <f t="shared" si="190"/>
        <v>#DIV/0!</v>
      </c>
      <c r="AH835" s="25">
        <v>0</v>
      </c>
      <c r="AI835" s="25">
        <v>0</v>
      </c>
      <c r="AJ835" s="25" t="e">
        <f t="shared" si="191"/>
        <v>#N/A</v>
      </c>
      <c r="AK835" s="28">
        <f>'GT Data'!N837</f>
        <v>0</v>
      </c>
      <c r="AL835" s="25" t="e">
        <f t="shared" si="192"/>
        <v>#DIV/0!</v>
      </c>
      <c r="AM835" s="25" t="e">
        <f t="shared" si="193"/>
        <v>#DIV/0!</v>
      </c>
      <c r="AN835" s="25" t="e">
        <f t="shared" si="194"/>
        <v>#DIV/0!</v>
      </c>
      <c r="AO835" s="25">
        <v>0</v>
      </c>
      <c r="AP835" s="25">
        <v>0</v>
      </c>
      <c r="AQ835" s="25">
        <v>0</v>
      </c>
    </row>
    <row r="836" spans="1:43" x14ac:dyDescent="0.3">
      <c r="A836">
        <f>'Calculated Tab Properties'!A836</f>
        <v>0</v>
      </c>
      <c r="B836">
        <f>'Calculated Tab Properties'!B836</f>
        <v>0</v>
      </c>
      <c r="C836">
        <f>'Calculated Tab Properties'!C836</f>
        <v>0</v>
      </c>
      <c r="D836">
        <f>'Calculated Tab Properties'!D836</f>
        <v>0</v>
      </c>
      <c r="E836">
        <f>'Calculated Tab Properties'!E836</f>
        <v>0</v>
      </c>
      <c r="F836">
        <f>'Calculated Tab Properties'!F836</f>
        <v>0</v>
      </c>
      <c r="G836">
        <f>'Calculated Tab Properties'!G836</f>
        <v>0</v>
      </c>
      <c r="H836">
        <f>'Calculated Tab Properties'!H836</f>
        <v>0</v>
      </c>
      <c r="I836">
        <f>'Calculated Tab Properties'!I836</f>
        <v>0</v>
      </c>
      <c r="J836" s="20" t="e">
        <f>'Calculated Tab Properties'!J836</f>
        <v>#DIV/0!</v>
      </c>
      <c r="K836">
        <v>0</v>
      </c>
      <c r="L836">
        <v>0</v>
      </c>
      <c r="M836">
        <v>0</v>
      </c>
      <c r="N836">
        <v>0</v>
      </c>
      <c r="O836" s="27">
        <v>0</v>
      </c>
      <c r="P836" s="27">
        <v>0</v>
      </c>
      <c r="Q836">
        <v>0</v>
      </c>
      <c r="R836" t="e">
        <f>'Calculated Tab Properties'!R836</f>
        <v>#DIV/0!</v>
      </c>
      <c r="T836" s="30" t="e">
        <f>VLOOKUP('GEOMETRIC INPUTS'!D836,'Pressure Calculations'!$A$22:$B$61,2,TRUE)</f>
        <v>#N/A</v>
      </c>
      <c r="U836" s="30" t="e">
        <f>VLOOKUP('GEOMETRIC INPUTS'!D836,'Pressure Calculations'!$C$22:$D$61,2,TRUE)</f>
        <v>#N/A</v>
      </c>
      <c r="V836" t="e">
        <f>T836*'GEOMETRIC INPUTS'!S836</f>
        <v>#N/A</v>
      </c>
      <c r="W836" s="27" t="e">
        <f>U836*'GEOMETRIC INPUTS'!R836</f>
        <v>#N/A</v>
      </c>
      <c r="X836" s="27" t="e">
        <f t="shared" si="182"/>
        <v>#N/A</v>
      </c>
      <c r="Y836" s="27" t="e">
        <f t="shared" si="183"/>
        <v>#N/A</v>
      </c>
      <c r="Z836" s="27" t="e">
        <f t="shared" si="184"/>
        <v>#DIV/0!</v>
      </c>
      <c r="AA836" s="27" t="e">
        <f t="shared" si="185"/>
        <v>#DIV/0!</v>
      </c>
      <c r="AB836" s="27" t="e">
        <f t="shared" si="186"/>
        <v>#DIV/0!</v>
      </c>
      <c r="AC836" t="e">
        <f t="shared" si="187"/>
        <v>#N/A</v>
      </c>
      <c r="AD836" s="28">
        <f>'GT Data'!D838</f>
        <v>0</v>
      </c>
      <c r="AE836" t="e">
        <f t="shared" si="188"/>
        <v>#N/A</v>
      </c>
      <c r="AF836" t="e">
        <f t="shared" si="189"/>
        <v>#N/A</v>
      </c>
      <c r="AG836" s="25" t="e">
        <f t="shared" si="190"/>
        <v>#DIV/0!</v>
      </c>
      <c r="AH836" s="25">
        <v>0</v>
      </c>
      <c r="AI836" s="25">
        <v>0</v>
      </c>
      <c r="AJ836" s="25" t="e">
        <f t="shared" si="191"/>
        <v>#N/A</v>
      </c>
      <c r="AK836" s="28">
        <f>'GT Data'!N838</f>
        <v>0</v>
      </c>
      <c r="AL836" s="25" t="e">
        <f t="shared" si="192"/>
        <v>#DIV/0!</v>
      </c>
      <c r="AM836" s="25" t="e">
        <f t="shared" si="193"/>
        <v>#DIV/0!</v>
      </c>
      <c r="AN836" s="25" t="e">
        <f t="shared" si="194"/>
        <v>#DIV/0!</v>
      </c>
      <c r="AO836" s="25">
        <v>0</v>
      </c>
      <c r="AP836" s="25">
        <v>0</v>
      </c>
      <c r="AQ836" s="25">
        <v>0</v>
      </c>
    </row>
    <row r="837" spans="1:43" x14ac:dyDescent="0.3">
      <c r="A837">
        <f>'Calculated Tab Properties'!A837</f>
        <v>0</v>
      </c>
      <c r="B837">
        <f>'Calculated Tab Properties'!B837</f>
        <v>0</v>
      </c>
      <c r="C837">
        <f>'Calculated Tab Properties'!C837</f>
        <v>0</v>
      </c>
      <c r="D837">
        <f>'Calculated Tab Properties'!D837</f>
        <v>0</v>
      </c>
      <c r="E837">
        <f>'Calculated Tab Properties'!E837</f>
        <v>0</v>
      </c>
      <c r="F837">
        <f>'Calculated Tab Properties'!F837</f>
        <v>0</v>
      </c>
      <c r="G837">
        <f>'Calculated Tab Properties'!G837</f>
        <v>0</v>
      </c>
      <c r="H837">
        <f>'Calculated Tab Properties'!H837</f>
        <v>0</v>
      </c>
      <c r="I837">
        <f>'Calculated Tab Properties'!I837</f>
        <v>0</v>
      </c>
      <c r="J837" s="20" t="e">
        <f>'Calculated Tab Properties'!J837</f>
        <v>#DIV/0!</v>
      </c>
      <c r="K837">
        <v>0</v>
      </c>
      <c r="L837">
        <v>0</v>
      </c>
      <c r="M837">
        <v>0</v>
      </c>
      <c r="N837">
        <v>0</v>
      </c>
      <c r="O837" s="27">
        <v>0</v>
      </c>
      <c r="P837" s="27">
        <v>0</v>
      </c>
      <c r="Q837">
        <v>0</v>
      </c>
      <c r="R837" t="e">
        <f>'Calculated Tab Properties'!R837</f>
        <v>#DIV/0!</v>
      </c>
      <c r="T837" s="30" t="e">
        <f>VLOOKUP('GEOMETRIC INPUTS'!D837,'Pressure Calculations'!$A$22:$B$61,2,TRUE)</f>
        <v>#N/A</v>
      </c>
      <c r="U837" s="30" t="e">
        <f>VLOOKUP('GEOMETRIC INPUTS'!D837,'Pressure Calculations'!$C$22:$D$61,2,TRUE)</f>
        <v>#N/A</v>
      </c>
      <c r="V837" t="e">
        <f>T837*'GEOMETRIC INPUTS'!S837</f>
        <v>#N/A</v>
      </c>
      <c r="W837" s="27" t="e">
        <f>U837*'GEOMETRIC INPUTS'!R837</f>
        <v>#N/A</v>
      </c>
      <c r="X837" s="27" t="e">
        <f t="shared" si="182"/>
        <v>#N/A</v>
      </c>
      <c r="Y837" s="27" t="e">
        <f t="shared" si="183"/>
        <v>#N/A</v>
      </c>
      <c r="Z837" s="27" t="e">
        <f t="shared" si="184"/>
        <v>#DIV/0!</v>
      </c>
      <c r="AA837" s="27" t="e">
        <f t="shared" si="185"/>
        <v>#DIV/0!</v>
      </c>
      <c r="AB837" s="27" t="e">
        <f t="shared" si="186"/>
        <v>#DIV/0!</v>
      </c>
      <c r="AC837" t="e">
        <f t="shared" si="187"/>
        <v>#N/A</v>
      </c>
      <c r="AD837" s="28">
        <f>'GT Data'!D839</f>
        <v>0</v>
      </c>
      <c r="AE837" t="e">
        <f t="shared" si="188"/>
        <v>#N/A</v>
      </c>
      <c r="AF837" t="e">
        <f t="shared" si="189"/>
        <v>#N/A</v>
      </c>
      <c r="AG837" s="25" t="e">
        <f t="shared" si="190"/>
        <v>#DIV/0!</v>
      </c>
      <c r="AH837" s="25">
        <v>0</v>
      </c>
      <c r="AI837" s="25">
        <v>0</v>
      </c>
      <c r="AJ837" s="25" t="e">
        <f t="shared" si="191"/>
        <v>#N/A</v>
      </c>
      <c r="AK837" s="28">
        <f>'GT Data'!N839</f>
        <v>0</v>
      </c>
      <c r="AL837" s="25" t="e">
        <f t="shared" si="192"/>
        <v>#DIV/0!</v>
      </c>
      <c r="AM837" s="25" t="e">
        <f t="shared" si="193"/>
        <v>#DIV/0!</v>
      </c>
      <c r="AN837" s="25" t="e">
        <f t="shared" si="194"/>
        <v>#DIV/0!</v>
      </c>
      <c r="AO837" s="25">
        <v>0</v>
      </c>
      <c r="AP837" s="25">
        <v>0</v>
      </c>
      <c r="AQ837" s="25">
        <v>0</v>
      </c>
    </row>
    <row r="838" spans="1:43" x14ac:dyDescent="0.3">
      <c r="A838">
        <f>'Calculated Tab Properties'!A838</f>
        <v>0</v>
      </c>
      <c r="B838">
        <f>'Calculated Tab Properties'!B838</f>
        <v>0</v>
      </c>
      <c r="C838">
        <f>'Calculated Tab Properties'!C838</f>
        <v>0</v>
      </c>
      <c r="D838">
        <f>'Calculated Tab Properties'!D838</f>
        <v>0</v>
      </c>
      <c r="E838">
        <f>'Calculated Tab Properties'!E838</f>
        <v>0</v>
      </c>
      <c r="F838">
        <f>'Calculated Tab Properties'!F838</f>
        <v>0</v>
      </c>
      <c r="G838">
        <f>'Calculated Tab Properties'!G838</f>
        <v>0</v>
      </c>
      <c r="H838">
        <f>'Calculated Tab Properties'!H838</f>
        <v>0</v>
      </c>
      <c r="I838">
        <f>'Calculated Tab Properties'!I838</f>
        <v>0</v>
      </c>
      <c r="J838" s="20" t="e">
        <f>'Calculated Tab Properties'!J838</f>
        <v>#DIV/0!</v>
      </c>
      <c r="K838">
        <v>0</v>
      </c>
      <c r="L838">
        <v>0</v>
      </c>
      <c r="M838">
        <v>0</v>
      </c>
      <c r="N838">
        <v>0</v>
      </c>
      <c r="O838" s="27">
        <v>0</v>
      </c>
      <c r="P838" s="27">
        <v>0</v>
      </c>
      <c r="Q838">
        <v>0</v>
      </c>
      <c r="R838" t="e">
        <f>'Calculated Tab Properties'!R838</f>
        <v>#DIV/0!</v>
      </c>
      <c r="T838" s="30" t="e">
        <f>VLOOKUP('GEOMETRIC INPUTS'!D838,'Pressure Calculations'!$A$22:$B$61,2,TRUE)</f>
        <v>#N/A</v>
      </c>
      <c r="U838" s="30" t="e">
        <f>VLOOKUP('GEOMETRIC INPUTS'!D838,'Pressure Calculations'!$C$22:$D$61,2,TRUE)</f>
        <v>#N/A</v>
      </c>
      <c r="V838" t="e">
        <f>T838*'GEOMETRIC INPUTS'!S838</f>
        <v>#N/A</v>
      </c>
      <c r="W838" s="27" t="e">
        <f>U838*'GEOMETRIC INPUTS'!R838</f>
        <v>#N/A</v>
      </c>
      <c r="X838" s="27" t="e">
        <f t="shared" si="182"/>
        <v>#N/A</v>
      </c>
      <c r="Y838" s="27" t="e">
        <f t="shared" si="183"/>
        <v>#N/A</v>
      </c>
      <c r="Z838" s="27" t="e">
        <f t="shared" si="184"/>
        <v>#DIV/0!</v>
      </c>
      <c r="AA838" s="27" t="e">
        <f t="shared" si="185"/>
        <v>#DIV/0!</v>
      </c>
      <c r="AB838" s="27" t="e">
        <f t="shared" si="186"/>
        <v>#DIV/0!</v>
      </c>
      <c r="AC838" t="e">
        <f t="shared" si="187"/>
        <v>#N/A</v>
      </c>
      <c r="AD838" s="28">
        <f>'GT Data'!D840</f>
        <v>0</v>
      </c>
      <c r="AE838" t="e">
        <f t="shared" si="188"/>
        <v>#N/A</v>
      </c>
      <c r="AF838" t="e">
        <f t="shared" si="189"/>
        <v>#N/A</v>
      </c>
      <c r="AG838" s="25" t="e">
        <f t="shared" si="190"/>
        <v>#DIV/0!</v>
      </c>
      <c r="AH838" s="25">
        <v>0</v>
      </c>
      <c r="AI838" s="25">
        <v>0</v>
      </c>
      <c r="AJ838" s="25" t="e">
        <f t="shared" si="191"/>
        <v>#N/A</v>
      </c>
      <c r="AK838" s="28">
        <f>'GT Data'!N840</f>
        <v>0</v>
      </c>
      <c r="AL838" s="25" t="e">
        <f t="shared" si="192"/>
        <v>#DIV/0!</v>
      </c>
      <c r="AM838" s="25" t="e">
        <f t="shared" si="193"/>
        <v>#DIV/0!</v>
      </c>
      <c r="AN838" s="25" t="e">
        <f t="shared" si="194"/>
        <v>#DIV/0!</v>
      </c>
      <c r="AO838" s="25">
        <v>0</v>
      </c>
      <c r="AP838" s="25">
        <v>0</v>
      </c>
      <c r="AQ838" s="25">
        <v>0</v>
      </c>
    </row>
    <row r="839" spans="1:43" x14ac:dyDescent="0.3">
      <c r="A839">
        <f>'Calculated Tab Properties'!A839</f>
        <v>0</v>
      </c>
      <c r="B839">
        <f>'Calculated Tab Properties'!B839</f>
        <v>0</v>
      </c>
      <c r="C839">
        <f>'Calculated Tab Properties'!C839</f>
        <v>0</v>
      </c>
      <c r="D839">
        <f>'Calculated Tab Properties'!D839</f>
        <v>0</v>
      </c>
      <c r="E839">
        <f>'Calculated Tab Properties'!E839</f>
        <v>0</v>
      </c>
      <c r="F839">
        <f>'Calculated Tab Properties'!F839</f>
        <v>0</v>
      </c>
      <c r="G839">
        <f>'Calculated Tab Properties'!G839</f>
        <v>0</v>
      </c>
      <c r="H839">
        <f>'Calculated Tab Properties'!H839</f>
        <v>0</v>
      </c>
      <c r="I839">
        <f>'Calculated Tab Properties'!I839</f>
        <v>0</v>
      </c>
      <c r="J839" s="20" t="e">
        <f>'Calculated Tab Properties'!J839</f>
        <v>#DIV/0!</v>
      </c>
      <c r="K839">
        <v>0</v>
      </c>
      <c r="L839">
        <v>0</v>
      </c>
      <c r="M839">
        <v>0</v>
      </c>
      <c r="N839">
        <v>0</v>
      </c>
      <c r="O839" s="27">
        <v>0</v>
      </c>
      <c r="P839" s="27">
        <v>0</v>
      </c>
      <c r="Q839">
        <v>0</v>
      </c>
      <c r="R839" t="e">
        <f>'Calculated Tab Properties'!R839</f>
        <v>#DIV/0!</v>
      </c>
      <c r="T839" s="30" t="e">
        <f>VLOOKUP('GEOMETRIC INPUTS'!D839,'Pressure Calculations'!$A$22:$B$61,2,TRUE)</f>
        <v>#N/A</v>
      </c>
      <c r="U839" s="30" t="e">
        <f>VLOOKUP('GEOMETRIC INPUTS'!D839,'Pressure Calculations'!$C$22:$D$61,2,TRUE)</f>
        <v>#N/A</v>
      </c>
      <c r="V839" t="e">
        <f>T839*'GEOMETRIC INPUTS'!S839</f>
        <v>#N/A</v>
      </c>
      <c r="W839" s="27" t="e">
        <f>U839*'GEOMETRIC INPUTS'!R839</f>
        <v>#N/A</v>
      </c>
      <c r="X839" s="27" t="e">
        <f t="shared" si="182"/>
        <v>#N/A</v>
      </c>
      <c r="Y839" s="27" t="e">
        <f t="shared" si="183"/>
        <v>#N/A</v>
      </c>
      <c r="Z839" s="27" t="e">
        <f t="shared" si="184"/>
        <v>#DIV/0!</v>
      </c>
      <c r="AA839" s="27" t="e">
        <f t="shared" si="185"/>
        <v>#DIV/0!</v>
      </c>
      <c r="AB839" s="27" t="e">
        <f t="shared" si="186"/>
        <v>#DIV/0!</v>
      </c>
      <c r="AC839" t="e">
        <f t="shared" si="187"/>
        <v>#N/A</v>
      </c>
      <c r="AD839" s="28">
        <f>'GT Data'!D841</f>
        <v>0</v>
      </c>
      <c r="AE839" t="e">
        <f t="shared" si="188"/>
        <v>#N/A</v>
      </c>
      <c r="AF839" t="e">
        <f t="shared" si="189"/>
        <v>#N/A</v>
      </c>
      <c r="AG839" s="25" t="e">
        <f t="shared" si="190"/>
        <v>#DIV/0!</v>
      </c>
      <c r="AH839" s="25">
        <v>0</v>
      </c>
      <c r="AI839" s="25">
        <v>0</v>
      </c>
      <c r="AJ839" s="25" t="e">
        <f t="shared" si="191"/>
        <v>#N/A</v>
      </c>
      <c r="AK839" s="28">
        <f>'GT Data'!N841</f>
        <v>0</v>
      </c>
      <c r="AL839" s="25" t="e">
        <f t="shared" si="192"/>
        <v>#DIV/0!</v>
      </c>
      <c r="AM839" s="25" t="e">
        <f t="shared" si="193"/>
        <v>#DIV/0!</v>
      </c>
      <c r="AN839" s="25" t="e">
        <f t="shared" si="194"/>
        <v>#DIV/0!</v>
      </c>
      <c r="AO839" s="25">
        <v>0</v>
      </c>
      <c r="AP839" s="25">
        <v>0</v>
      </c>
      <c r="AQ839" s="25">
        <v>0</v>
      </c>
    </row>
    <row r="840" spans="1:43" x14ac:dyDescent="0.3">
      <c r="A840">
        <f>'Calculated Tab Properties'!A840</f>
        <v>0</v>
      </c>
      <c r="B840">
        <f>'Calculated Tab Properties'!B840</f>
        <v>0</v>
      </c>
      <c r="C840">
        <f>'Calculated Tab Properties'!C840</f>
        <v>0</v>
      </c>
      <c r="D840">
        <f>'Calculated Tab Properties'!D840</f>
        <v>0</v>
      </c>
      <c r="E840">
        <f>'Calculated Tab Properties'!E840</f>
        <v>0</v>
      </c>
      <c r="F840">
        <f>'Calculated Tab Properties'!F840</f>
        <v>0</v>
      </c>
      <c r="G840">
        <f>'Calculated Tab Properties'!G840</f>
        <v>0</v>
      </c>
      <c r="H840">
        <f>'Calculated Tab Properties'!H840</f>
        <v>0</v>
      </c>
      <c r="I840">
        <f>'Calculated Tab Properties'!I840</f>
        <v>0</v>
      </c>
      <c r="J840" s="20" t="e">
        <f>'Calculated Tab Properties'!J840</f>
        <v>#DIV/0!</v>
      </c>
      <c r="K840">
        <v>0</v>
      </c>
      <c r="L840">
        <v>0</v>
      </c>
      <c r="M840">
        <v>0</v>
      </c>
      <c r="N840">
        <v>0</v>
      </c>
      <c r="O840" s="27">
        <v>0</v>
      </c>
      <c r="P840" s="27">
        <v>0</v>
      </c>
      <c r="Q840">
        <v>0</v>
      </c>
      <c r="R840" t="e">
        <f>'Calculated Tab Properties'!R840</f>
        <v>#DIV/0!</v>
      </c>
      <c r="T840" s="30" t="e">
        <f>VLOOKUP('GEOMETRIC INPUTS'!D840,'Pressure Calculations'!$A$22:$B$61,2,TRUE)</f>
        <v>#N/A</v>
      </c>
      <c r="U840" s="30" t="e">
        <f>VLOOKUP('GEOMETRIC INPUTS'!D840,'Pressure Calculations'!$C$22:$D$61,2,TRUE)</f>
        <v>#N/A</v>
      </c>
      <c r="V840" t="e">
        <f>T840*'GEOMETRIC INPUTS'!S840</f>
        <v>#N/A</v>
      </c>
      <c r="W840" s="27" t="e">
        <f>U840*'GEOMETRIC INPUTS'!R840</f>
        <v>#N/A</v>
      </c>
      <c r="X840" s="27" t="e">
        <f t="shared" si="182"/>
        <v>#N/A</v>
      </c>
      <c r="Y840" s="27" t="e">
        <f t="shared" si="183"/>
        <v>#N/A</v>
      </c>
      <c r="Z840" s="27" t="e">
        <f t="shared" si="184"/>
        <v>#DIV/0!</v>
      </c>
      <c r="AA840" s="27" t="e">
        <f t="shared" si="185"/>
        <v>#DIV/0!</v>
      </c>
      <c r="AB840" s="27" t="e">
        <f t="shared" si="186"/>
        <v>#DIV/0!</v>
      </c>
      <c r="AC840" t="e">
        <f t="shared" si="187"/>
        <v>#N/A</v>
      </c>
      <c r="AD840" s="28">
        <f>'GT Data'!D842</f>
        <v>0</v>
      </c>
      <c r="AE840" t="e">
        <f t="shared" si="188"/>
        <v>#N/A</v>
      </c>
      <c r="AF840" t="e">
        <f t="shared" si="189"/>
        <v>#N/A</v>
      </c>
      <c r="AG840" s="25" t="e">
        <f t="shared" si="190"/>
        <v>#DIV/0!</v>
      </c>
      <c r="AH840" s="25">
        <v>0</v>
      </c>
      <c r="AI840" s="25">
        <v>0</v>
      </c>
      <c r="AJ840" s="25" t="e">
        <f t="shared" si="191"/>
        <v>#N/A</v>
      </c>
      <c r="AK840" s="28">
        <f>'GT Data'!N842</f>
        <v>0</v>
      </c>
      <c r="AL840" s="25" t="e">
        <f t="shared" si="192"/>
        <v>#DIV/0!</v>
      </c>
      <c r="AM840" s="25" t="e">
        <f t="shared" si="193"/>
        <v>#DIV/0!</v>
      </c>
      <c r="AN840" s="25" t="e">
        <f t="shared" si="194"/>
        <v>#DIV/0!</v>
      </c>
      <c r="AO840" s="25">
        <v>0</v>
      </c>
      <c r="AP840" s="25">
        <v>0</v>
      </c>
      <c r="AQ840" s="25">
        <v>0</v>
      </c>
    </row>
    <row r="841" spans="1:43" x14ac:dyDescent="0.3">
      <c r="A841">
        <f>'Calculated Tab Properties'!A841</f>
        <v>0</v>
      </c>
      <c r="B841">
        <f>'Calculated Tab Properties'!B841</f>
        <v>0</v>
      </c>
      <c r="C841">
        <f>'Calculated Tab Properties'!C841</f>
        <v>0</v>
      </c>
      <c r="D841">
        <f>'Calculated Tab Properties'!D841</f>
        <v>0</v>
      </c>
      <c r="E841">
        <f>'Calculated Tab Properties'!E841</f>
        <v>0</v>
      </c>
      <c r="F841">
        <f>'Calculated Tab Properties'!F841</f>
        <v>0</v>
      </c>
      <c r="G841">
        <f>'Calculated Tab Properties'!G841</f>
        <v>0</v>
      </c>
      <c r="H841">
        <f>'Calculated Tab Properties'!H841</f>
        <v>0</v>
      </c>
      <c r="I841">
        <f>'Calculated Tab Properties'!I841</f>
        <v>0</v>
      </c>
      <c r="J841" s="20" t="e">
        <f>'Calculated Tab Properties'!J841</f>
        <v>#DIV/0!</v>
      </c>
      <c r="K841">
        <v>0</v>
      </c>
      <c r="L841">
        <v>0</v>
      </c>
      <c r="M841">
        <v>0</v>
      </c>
      <c r="N841">
        <v>0</v>
      </c>
      <c r="O841" s="27">
        <v>0</v>
      </c>
      <c r="P841" s="27">
        <v>0</v>
      </c>
      <c r="Q841">
        <v>0</v>
      </c>
      <c r="R841" t="e">
        <f>'Calculated Tab Properties'!R841</f>
        <v>#DIV/0!</v>
      </c>
      <c r="T841" s="30" t="e">
        <f>VLOOKUP('GEOMETRIC INPUTS'!D841,'Pressure Calculations'!$A$22:$B$61,2,TRUE)</f>
        <v>#N/A</v>
      </c>
      <c r="U841" s="30" t="e">
        <f>VLOOKUP('GEOMETRIC INPUTS'!D841,'Pressure Calculations'!$C$22:$D$61,2,TRUE)</f>
        <v>#N/A</v>
      </c>
      <c r="V841" t="e">
        <f>T841*'GEOMETRIC INPUTS'!S841</f>
        <v>#N/A</v>
      </c>
      <c r="W841" s="27" t="e">
        <f>U841*'GEOMETRIC INPUTS'!R841</f>
        <v>#N/A</v>
      </c>
      <c r="X841" s="27" t="e">
        <f t="shared" si="182"/>
        <v>#N/A</v>
      </c>
      <c r="Y841" s="27" t="e">
        <f t="shared" si="183"/>
        <v>#N/A</v>
      </c>
      <c r="Z841" s="27" t="e">
        <f t="shared" si="184"/>
        <v>#DIV/0!</v>
      </c>
      <c r="AA841" s="27" t="e">
        <f t="shared" si="185"/>
        <v>#DIV/0!</v>
      </c>
      <c r="AB841" s="27" t="e">
        <f t="shared" si="186"/>
        <v>#DIV/0!</v>
      </c>
      <c r="AC841" t="e">
        <f t="shared" si="187"/>
        <v>#N/A</v>
      </c>
      <c r="AD841" s="28">
        <f>'GT Data'!D843</f>
        <v>0</v>
      </c>
      <c r="AE841" t="e">
        <f t="shared" si="188"/>
        <v>#N/A</v>
      </c>
      <c r="AF841" t="e">
        <f t="shared" si="189"/>
        <v>#N/A</v>
      </c>
      <c r="AG841" s="25" t="e">
        <f t="shared" si="190"/>
        <v>#DIV/0!</v>
      </c>
      <c r="AH841" s="25">
        <v>0</v>
      </c>
      <c r="AI841" s="25">
        <v>0</v>
      </c>
      <c r="AJ841" s="25" t="e">
        <f t="shared" si="191"/>
        <v>#N/A</v>
      </c>
      <c r="AK841" s="28">
        <f>'GT Data'!N843</f>
        <v>0</v>
      </c>
      <c r="AL841" s="25" t="e">
        <f t="shared" si="192"/>
        <v>#DIV/0!</v>
      </c>
      <c r="AM841" s="25" t="e">
        <f t="shared" si="193"/>
        <v>#DIV/0!</v>
      </c>
      <c r="AN841" s="25" t="e">
        <f t="shared" si="194"/>
        <v>#DIV/0!</v>
      </c>
      <c r="AO841" s="25">
        <v>0</v>
      </c>
      <c r="AP841" s="25">
        <v>0</v>
      </c>
      <c r="AQ841" s="25">
        <v>0</v>
      </c>
    </row>
    <row r="842" spans="1:43" x14ac:dyDescent="0.3">
      <c r="A842">
        <f>'Calculated Tab Properties'!A842</f>
        <v>0</v>
      </c>
      <c r="B842">
        <f>'Calculated Tab Properties'!B842</f>
        <v>0</v>
      </c>
      <c r="C842">
        <f>'Calculated Tab Properties'!C842</f>
        <v>0</v>
      </c>
      <c r="D842">
        <f>'Calculated Tab Properties'!D842</f>
        <v>0</v>
      </c>
      <c r="E842">
        <f>'Calculated Tab Properties'!E842</f>
        <v>0</v>
      </c>
      <c r="F842">
        <f>'Calculated Tab Properties'!F842</f>
        <v>0</v>
      </c>
      <c r="G842">
        <f>'Calculated Tab Properties'!G842</f>
        <v>0</v>
      </c>
      <c r="H842">
        <f>'Calculated Tab Properties'!H842</f>
        <v>0</v>
      </c>
      <c r="I842">
        <f>'Calculated Tab Properties'!I842</f>
        <v>0</v>
      </c>
      <c r="J842" s="20" t="e">
        <f>'Calculated Tab Properties'!J842</f>
        <v>#DIV/0!</v>
      </c>
      <c r="K842">
        <v>0</v>
      </c>
      <c r="L842">
        <v>0</v>
      </c>
      <c r="M842">
        <v>0</v>
      </c>
      <c r="N842">
        <v>0</v>
      </c>
      <c r="O842" s="27">
        <v>0</v>
      </c>
      <c r="P842" s="27">
        <v>0</v>
      </c>
      <c r="Q842">
        <v>0</v>
      </c>
      <c r="R842" t="e">
        <f>'Calculated Tab Properties'!R842</f>
        <v>#DIV/0!</v>
      </c>
      <c r="T842" s="30" t="e">
        <f>VLOOKUP('GEOMETRIC INPUTS'!D842,'Pressure Calculations'!$A$22:$B$61,2,TRUE)</f>
        <v>#N/A</v>
      </c>
      <c r="U842" s="30" t="e">
        <f>VLOOKUP('GEOMETRIC INPUTS'!D842,'Pressure Calculations'!$C$22:$D$61,2,TRUE)</f>
        <v>#N/A</v>
      </c>
      <c r="V842" t="e">
        <f>T842*'GEOMETRIC INPUTS'!S842</f>
        <v>#N/A</v>
      </c>
      <c r="W842" s="27" t="e">
        <f>U842*'GEOMETRIC INPUTS'!R842</f>
        <v>#N/A</v>
      </c>
      <c r="X842" s="27" t="e">
        <f t="shared" si="182"/>
        <v>#N/A</v>
      </c>
      <c r="Y842" s="27" t="e">
        <f t="shared" si="183"/>
        <v>#N/A</v>
      </c>
      <c r="Z842" s="27" t="e">
        <f t="shared" si="184"/>
        <v>#DIV/0!</v>
      </c>
      <c r="AA842" s="27" t="e">
        <f t="shared" si="185"/>
        <v>#DIV/0!</v>
      </c>
      <c r="AB842" s="27" t="e">
        <f t="shared" si="186"/>
        <v>#DIV/0!</v>
      </c>
      <c r="AC842" t="e">
        <f t="shared" si="187"/>
        <v>#N/A</v>
      </c>
      <c r="AD842" s="28">
        <f>'GT Data'!D844</f>
        <v>0</v>
      </c>
      <c r="AE842" t="e">
        <f t="shared" si="188"/>
        <v>#N/A</v>
      </c>
      <c r="AF842" t="e">
        <f t="shared" si="189"/>
        <v>#N/A</v>
      </c>
      <c r="AG842" s="25" t="e">
        <f t="shared" si="190"/>
        <v>#DIV/0!</v>
      </c>
      <c r="AH842" s="25">
        <v>0</v>
      </c>
      <c r="AI842" s="25">
        <v>0</v>
      </c>
      <c r="AJ842" s="25" t="e">
        <f t="shared" si="191"/>
        <v>#N/A</v>
      </c>
      <c r="AK842" s="28">
        <f>'GT Data'!N844</f>
        <v>0</v>
      </c>
      <c r="AL842" s="25" t="e">
        <f t="shared" si="192"/>
        <v>#DIV/0!</v>
      </c>
      <c r="AM842" s="25" t="e">
        <f t="shared" si="193"/>
        <v>#DIV/0!</v>
      </c>
      <c r="AN842" s="25" t="e">
        <f t="shared" si="194"/>
        <v>#DIV/0!</v>
      </c>
      <c r="AO842" s="25">
        <v>0</v>
      </c>
      <c r="AP842" s="25">
        <v>0</v>
      </c>
      <c r="AQ842" s="25">
        <v>0</v>
      </c>
    </row>
    <row r="843" spans="1:43" x14ac:dyDescent="0.3">
      <c r="A843">
        <f>'Calculated Tab Properties'!A843</f>
        <v>0</v>
      </c>
      <c r="B843">
        <f>'Calculated Tab Properties'!B843</f>
        <v>0</v>
      </c>
      <c r="C843">
        <f>'Calculated Tab Properties'!C843</f>
        <v>0</v>
      </c>
      <c r="D843">
        <f>'Calculated Tab Properties'!D843</f>
        <v>0</v>
      </c>
      <c r="E843">
        <f>'Calculated Tab Properties'!E843</f>
        <v>0</v>
      </c>
      <c r="F843">
        <f>'Calculated Tab Properties'!F843</f>
        <v>0</v>
      </c>
      <c r="G843">
        <f>'Calculated Tab Properties'!G843</f>
        <v>0</v>
      </c>
      <c r="H843">
        <f>'Calculated Tab Properties'!H843</f>
        <v>0</v>
      </c>
      <c r="I843">
        <f>'Calculated Tab Properties'!I843</f>
        <v>0</v>
      </c>
      <c r="J843" s="20" t="e">
        <f>'Calculated Tab Properties'!J843</f>
        <v>#DIV/0!</v>
      </c>
      <c r="K843">
        <v>0</v>
      </c>
      <c r="L843">
        <v>0</v>
      </c>
      <c r="M843">
        <v>0</v>
      </c>
      <c r="N843">
        <v>0</v>
      </c>
      <c r="O843" s="27">
        <v>0</v>
      </c>
      <c r="P843" s="27">
        <v>0</v>
      </c>
      <c r="Q843">
        <v>0</v>
      </c>
      <c r="R843" t="e">
        <f>'Calculated Tab Properties'!R843</f>
        <v>#DIV/0!</v>
      </c>
      <c r="T843" s="30" t="e">
        <f>VLOOKUP('GEOMETRIC INPUTS'!D843,'Pressure Calculations'!$A$22:$B$61,2,TRUE)</f>
        <v>#N/A</v>
      </c>
      <c r="U843" s="30" t="e">
        <f>VLOOKUP('GEOMETRIC INPUTS'!D843,'Pressure Calculations'!$C$22:$D$61,2,TRUE)</f>
        <v>#N/A</v>
      </c>
      <c r="V843" t="e">
        <f>T843*'GEOMETRIC INPUTS'!S843</f>
        <v>#N/A</v>
      </c>
      <c r="W843" s="27" t="e">
        <f>U843*'GEOMETRIC INPUTS'!R843</f>
        <v>#N/A</v>
      </c>
      <c r="X843" s="27" t="e">
        <f t="shared" si="182"/>
        <v>#N/A</v>
      </c>
      <c r="Y843" s="27" t="e">
        <f t="shared" si="183"/>
        <v>#N/A</v>
      </c>
      <c r="Z843" s="27" t="e">
        <f t="shared" si="184"/>
        <v>#DIV/0!</v>
      </c>
      <c r="AA843" s="27" t="e">
        <f t="shared" si="185"/>
        <v>#DIV/0!</v>
      </c>
      <c r="AB843" s="27" t="e">
        <f t="shared" si="186"/>
        <v>#DIV/0!</v>
      </c>
      <c r="AC843" t="e">
        <f t="shared" si="187"/>
        <v>#N/A</v>
      </c>
      <c r="AD843" s="28">
        <f>'GT Data'!D845</f>
        <v>0</v>
      </c>
      <c r="AE843" t="e">
        <f t="shared" si="188"/>
        <v>#N/A</v>
      </c>
      <c r="AF843" t="e">
        <f t="shared" si="189"/>
        <v>#N/A</v>
      </c>
      <c r="AG843" s="25" t="e">
        <f t="shared" si="190"/>
        <v>#DIV/0!</v>
      </c>
      <c r="AH843" s="25">
        <v>0</v>
      </c>
      <c r="AI843" s="25">
        <v>0</v>
      </c>
      <c r="AJ843" s="25" t="e">
        <f t="shared" si="191"/>
        <v>#N/A</v>
      </c>
      <c r="AK843" s="28">
        <f>'GT Data'!N845</f>
        <v>0</v>
      </c>
      <c r="AL843" s="25" t="e">
        <f t="shared" si="192"/>
        <v>#DIV/0!</v>
      </c>
      <c r="AM843" s="25" t="e">
        <f t="shared" si="193"/>
        <v>#DIV/0!</v>
      </c>
      <c r="AN843" s="25" t="e">
        <f t="shared" si="194"/>
        <v>#DIV/0!</v>
      </c>
      <c r="AO843" s="25">
        <v>0</v>
      </c>
      <c r="AP843" s="25">
        <v>0</v>
      </c>
      <c r="AQ843" s="25">
        <v>0</v>
      </c>
    </row>
    <row r="844" spans="1:43" x14ac:dyDescent="0.3">
      <c r="A844">
        <f>'Calculated Tab Properties'!A844</f>
        <v>0</v>
      </c>
      <c r="B844">
        <f>'Calculated Tab Properties'!B844</f>
        <v>0</v>
      </c>
      <c r="C844">
        <f>'Calculated Tab Properties'!C844</f>
        <v>0</v>
      </c>
      <c r="D844">
        <f>'Calculated Tab Properties'!D844</f>
        <v>0</v>
      </c>
      <c r="E844">
        <f>'Calculated Tab Properties'!E844</f>
        <v>0</v>
      </c>
      <c r="F844">
        <f>'Calculated Tab Properties'!F844</f>
        <v>0</v>
      </c>
      <c r="G844">
        <f>'Calculated Tab Properties'!G844</f>
        <v>0</v>
      </c>
      <c r="H844">
        <f>'Calculated Tab Properties'!H844</f>
        <v>0</v>
      </c>
      <c r="I844">
        <f>'Calculated Tab Properties'!I844</f>
        <v>0</v>
      </c>
      <c r="J844" s="20" t="e">
        <f>'Calculated Tab Properties'!J844</f>
        <v>#DIV/0!</v>
      </c>
      <c r="K844">
        <v>0</v>
      </c>
      <c r="L844">
        <v>0</v>
      </c>
      <c r="M844">
        <v>0</v>
      </c>
      <c r="N844">
        <v>0</v>
      </c>
      <c r="O844" s="27">
        <v>0</v>
      </c>
      <c r="P844" s="27">
        <v>0</v>
      </c>
      <c r="Q844">
        <v>0</v>
      </c>
      <c r="R844" t="e">
        <f>'Calculated Tab Properties'!R844</f>
        <v>#DIV/0!</v>
      </c>
      <c r="T844" s="30" t="e">
        <f>VLOOKUP('GEOMETRIC INPUTS'!D844,'Pressure Calculations'!$A$22:$B$61,2,TRUE)</f>
        <v>#N/A</v>
      </c>
      <c r="U844" s="30" t="e">
        <f>VLOOKUP('GEOMETRIC INPUTS'!D844,'Pressure Calculations'!$C$22:$D$61,2,TRUE)</f>
        <v>#N/A</v>
      </c>
      <c r="V844" t="e">
        <f>T844*'GEOMETRIC INPUTS'!S844</f>
        <v>#N/A</v>
      </c>
      <c r="W844" s="27" t="e">
        <f>U844*'GEOMETRIC INPUTS'!R844</f>
        <v>#N/A</v>
      </c>
      <c r="X844" s="27" t="e">
        <f t="shared" si="182"/>
        <v>#N/A</v>
      </c>
      <c r="Y844" s="27" t="e">
        <f t="shared" si="183"/>
        <v>#N/A</v>
      </c>
      <c r="Z844" s="27" t="e">
        <f t="shared" si="184"/>
        <v>#DIV/0!</v>
      </c>
      <c r="AA844" s="27" t="e">
        <f t="shared" si="185"/>
        <v>#DIV/0!</v>
      </c>
      <c r="AB844" s="27" t="e">
        <f t="shared" si="186"/>
        <v>#DIV/0!</v>
      </c>
      <c r="AC844" t="e">
        <f t="shared" si="187"/>
        <v>#N/A</v>
      </c>
      <c r="AD844" s="28">
        <f>'GT Data'!D846</f>
        <v>0</v>
      </c>
      <c r="AE844" t="e">
        <f t="shared" si="188"/>
        <v>#N/A</v>
      </c>
      <c r="AF844" t="e">
        <f t="shared" si="189"/>
        <v>#N/A</v>
      </c>
      <c r="AG844" s="25" t="e">
        <f t="shared" si="190"/>
        <v>#DIV/0!</v>
      </c>
      <c r="AH844" s="25">
        <v>0</v>
      </c>
      <c r="AI844" s="25">
        <v>0</v>
      </c>
      <c r="AJ844" s="25" t="e">
        <f t="shared" si="191"/>
        <v>#N/A</v>
      </c>
      <c r="AK844" s="28">
        <f>'GT Data'!N846</f>
        <v>0</v>
      </c>
      <c r="AL844" s="25" t="e">
        <f t="shared" si="192"/>
        <v>#DIV/0!</v>
      </c>
      <c r="AM844" s="25" t="e">
        <f t="shared" si="193"/>
        <v>#DIV/0!</v>
      </c>
      <c r="AN844" s="25" t="e">
        <f t="shared" si="194"/>
        <v>#DIV/0!</v>
      </c>
      <c r="AO844" s="25">
        <v>0</v>
      </c>
      <c r="AP844" s="25">
        <v>0</v>
      </c>
      <c r="AQ844" s="25">
        <v>0</v>
      </c>
    </row>
    <row r="845" spans="1:43" x14ac:dyDescent="0.3">
      <c r="A845">
        <f>'Calculated Tab Properties'!A845</f>
        <v>0</v>
      </c>
      <c r="B845">
        <f>'Calculated Tab Properties'!B845</f>
        <v>0</v>
      </c>
      <c r="C845">
        <f>'Calculated Tab Properties'!C845</f>
        <v>0</v>
      </c>
      <c r="D845">
        <f>'Calculated Tab Properties'!D845</f>
        <v>0</v>
      </c>
      <c r="E845">
        <f>'Calculated Tab Properties'!E845</f>
        <v>0</v>
      </c>
      <c r="F845">
        <f>'Calculated Tab Properties'!F845</f>
        <v>0</v>
      </c>
      <c r="G845">
        <f>'Calculated Tab Properties'!G845</f>
        <v>0</v>
      </c>
      <c r="H845">
        <f>'Calculated Tab Properties'!H845</f>
        <v>0</v>
      </c>
      <c r="I845">
        <f>'Calculated Tab Properties'!I845</f>
        <v>0</v>
      </c>
      <c r="J845" s="20" t="e">
        <f>'Calculated Tab Properties'!J845</f>
        <v>#DIV/0!</v>
      </c>
      <c r="K845">
        <v>0</v>
      </c>
      <c r="L845">
        <v>0</v>
      </c>
      <c r="M845">
        <v>0</v>
      </c>
      <c r="N845">
        <v>0</v>
      </c>
      <c r="O845" s="27">
        <v>0</v>
      </c>
      <c r="P845" s="27">
        <v>0</v>
      </c>
      <c r="Q845">
        <v>0</v>
      </c>
      <c r="R845" t="e">
        <f>'Calculated Tab Properties'!R845</f>
        <v>#DIV/0!</v>
      </c>
      <c r="T845" s="30" t="e">
        <f>VLOOKUP('GEOMETRIC INPUTS'!D845,'Pressure Calculations'!$A$22:$B$61,2,TRUE)</f>
        <v>#N/A</v>
      </c>
      <c r="U845" s="30" t="e">
        <f>VLOOKUP('GEOMETRIC INPUTS'!D845,'Pressure Calculations'!$C$22:$D$61,2,TRUE)</f>
        <v>#N/A</v>
      </c>
      <c r="V845" t="e">
        <f>T845*'GEOMETRIC INPUTS'!S845</f>
        <v>#N/A</v>
      </c>
      <c r="W845" s="27" t="e">
        <f>U845*'GEOMETRIC INPUTS'!R845</f>
        <v>#N/A</v>
      </c>
      <c r="X845" s="27" t="e">
        <f t="shared" si="182"/>
        <v>#N/A</v>
      </c>
      <c r="Y845" s="27" t="e">
        <f t="shared" si="183"/>
        <v>#N/A</v>
      </c>
      <c r="Z845" s="27" t="e">
        <f t="shared" si="184"/>
        <v>#DIV/0!</v>
      </c>
      <c r="AA845" s="27" t="e">
        <f t="shared" si="185"/>
        <v>#DIV/0!</v>
      </c>
      <c r="AB845" s="27" t="e">
        <f t="shared" si="186"/>
        <v>#DIV/0!</v>
      </c>
      <c r="AC845" t="e">
        <f t="shared" si="187"/>
        <v>#N/A</v>
      </c>
      <c r="AD845" s="28">
        <f>'GT Data'!D847</f>
        <v>0</v>
      </c>
      <c r="AE845" t="e">
        <f t="shared" si="188"/>
        <v>#N/A</v>
      </c>
      <c r="AF845" t="e">
        <f t="shared" si="189"/>
        <v>#N/A</v>
      </c>
      <c r="AG845" s="25" t="e">
        <f t="shared" si="190"/>
        <v>#DIV/0!</v>
      </c>
      <c r="AH845" s="25">
        <v>0</v>
      </c>
      <c r="AI845" s="25">
        <v>0</v>
      </c>
      <c r="AJ845" s="25" t="e">
        <f t="shared" si="191"/>
        <v>#N/A</v>
      </c>
      <c r="AK845" s="28">
        <f>'GT Data'!N847</f>
        <v>0</v>
      </c>
      <c r="AL845" s="25" t="e">
        <f t="shared" si="192"/>
        <v>#DIV/0!</v>
      </c>
      <c r="AM845" s="25" t="e">
        <f t="shared" si="193"/>
        <v>#DIV/0!</v>
      </c>
      <c r="AN845" s="25" t="e">
        <f t="shared" si="194"/>
        <v>#DIV/0!</v>
      </c>
      <c r="AO845" s="25">
        <v>0</v>
      </c>
      <c r="AP845" s="25">
        <v>0</v>
      </c>
      <c r="AQ845" s="25">
        <v>0</v>
      </c>
    </row>
    <row r="846" spans="1:43" x14ac:dyDescent="0.3">
      <c r="A846">
        <f>'Calculated Tab Properties'!A846</f>
        <v>0</v>
      </c>
      <c r="B846">
        <f>'Calculated Tab Properties'!B846</f>
        <v>0</v>
      </c>
      <c r="C846">
        <f>'Calculated Tab Properties'!C846</f>
        <v>0</v>
      </c>
      <c r="D846">
        <f>'Calculated Tab Properties'!D846</f>
        <v>0</v>
      </c>
      <c r="E846">
        <f>'Calculated Tab Properties'!E846</f>
        <v>0</v>
      </c>
      <c r="F846">
        <f>'Calculated Tab Properties'!F846</f>
        <v>0</v>
      </c>
      <c r="G846">
        <f>'Calculated Tab Properties'!G846</f>
        <v>0</v>
      </c>
      <c r="H846">
        <f>'Calculated Tab Properties'!H846</f>
        <v>0</v>
      </c>
      <c r="I846">
        <f>'Calculated Tab Properties'!I846</f>
        <v>0</v>
      </c>
      <c r="J846" s="20" t="e">
        <f>'Calculated Tab Properties'!J846</f>
        <v>#DIV/0!</v>
      </c>
      <c r="K846">
        <v>0</v>
      </c>
      <c r="L846">
        <v>0</v>
      </c>
      <c r="M846">
        <v>0</v>
      </c>
      <c r="N846">
        <v>0</v>
      </c>
      <c r="O846" s="27">
        <v>0</v>
      </c>
      <c r="P846" s="27">
        <v>0</v>
      </c>
      <c r="Q846">
        <v>0</v>
      </c>
      <c r="R846" t="e">
        <f>'Calculated Tab Properties'!R846</f>
        <v>#DIV/0!</v>
      </c>
      <c r="T846" s="30" t="e">
        <f>VLOOKUP('GEOMETRIC INPUTS'!D846,'Pressure Calculations'!$A$22:$B$61,2,TRUE)</f>
        <v>#N/A</v>
      </c>
      <c r="U846" s="30" t="e">
        <f>VLOOKUP('GEOMETRIC INPUTS'!D846,'Pressure Calculations'!$C$22:$D$61,2,TRUE)</f>
        <v>#N/A</v>
      </c>
      <c r="V846" t="e">
        <f>T846*'GEOMETRIC INPUTS'!S846</f>
        <v>#N/A</v>
      </c>
      <c r="W846" s="27" t="e">
        <f>U846*'GEOMETRIC INPUTS'!R846</f>
        <v>#N/A</v>
      </c>
      <c r="X846" s="27" t="e">
        <f t="shared" si="182"/>
        <v>#N/A</v>
      </c>
      <c r="Y846" s="27" t="e">
        <f t="shared" si="183"/>
        <v>#N/A</v>
      </c>
      <c r="Z846" s="27" t="e">
        <f t="shared" si="184"/>
        <v>#DIV/0!</v>
      </c>
      <c r="AA846" s="27" t="e">
        <f t="shared" si="185"/>
        <v>#DIV/0!</v>
      </c>
      <c r="AB846" s="27" t="e">
        <f t="shared" si="186"/>
        <v>#DIV/0!</v>
      </c>
      <c r="AC846" t="e">
        <f t="shared" si="187"/>
        <v>#N/A</v>
      </c>
      <c r="AD846" s="28">
        <f>'GT Data'!D848</f>
        <v>0</v>
      </c>
      <c r="AE846" t="e">
        <f t="shared" si="188"/>
        <v>#N/A</v>
      </c>
      <c r="AF846" t="e">
        <f t="shared" si="189"/>
        <v>#N/A</v>
      </c>
      <c r="AG846" s="25" t="e">
        <f t="shared" si="190"/>
        <v>#DIV/0!</v>
      </c>
      <c r="AH846" s="25">
        <v>0</v>
      </c>
      <c r="AI846" s="25">
        <v>0</v>
      </c>
      <c r="AJ846" s="25" t="e">
        <f t="shared" si="191"/>
        <v>#N/A</v>
      </c>
      <c r="AK846" s="28">
        <f>'GT Data'!N848</f>
        <v>0</v>
      </c>
      <c r="AL846" s="25" t="e">
        <f t="shared" si="192"/>
        <v>#DIV/0!</v>
      </c>
      <c r="AM846" s="25" t="e">
        <f t="shared" si="193"/>
        <v>#DIV/0!</v>
      </c>
      <c r="AN846" s="25" t="e">
        <f t="shared" si="194"/>
        <v>#DIV/0!</v>
      </c>
      <c r="AO846" s="25">
        <v>0</v>
      </c>
      <c r="AP846" s="25">
        <v>0</v>
      </c>
      <c r="AQ846" s="25">
        <v>0</v>
      </c>
    </row>
    <row r="847" spans="1:43" x14ac:dyDescent="0.3">
      <c r="A847">
        <f>'Calculated Tab Properties'!A847</f>
        <v>0</v>
      </c>
      <c r="B847">
        <f>'Calculated Tab Properties'!B847</f>
        <v>0</v>
      </c>
      <c r="C847">
        <f>'Calculated Tab Properties'!C847</f>
        <v>0</v>
      </c>
      <c r="D847">
        <f>'Calculated Tab Properties'!D847</f>
        <v>0</v>
      </c>
      <c r="E847">
        <f>'Calculated Tab Properties'!E847</f>
        <v>0</v>
      </c>
      <c r="F847">
        <f>'Calculated Tab Properties'!F847</f>
        <v>0</v>
      </c>
      <c r="G847">
        <f>'Calculated Tab Properties'!G847</f>
        <v>0</v>
      </c>
      <c r="H847">
        <f>'Calculated Tab Properties'!H847</f>
        <v>0</v>
      </c>
      <c r="I847">
        <f>'Calculated Tab Properties'!I847</f>
        <v>0</v>
      </c>
      <c r="J847" s="20" t="e">
        <f>'Calculated Tab Properties'!J847</f>
        <v>#DIV/0!</v>
      </c>
      <c r="K847">
        <v>0</v>
      </c>
      <c r="L847">
        <v>0</v>
      </c>
      <c r="M847">
        <v>0</v>
      </c>
      <c r="N847">
        <v>0</v>
      </c>
      <c r="O847" s="27">
        <v>0</v>
      </c>
      <c r="P847" s="27">
        <v>0</v>
      </c>
      <c r="Q847">
        <v>0</v>
      </c>
      <c r="R847" t="e">
        <f>'Calculated Tab Properties'!R847</f>
        <v>#DIV/0!</v>
      </c>
      <c r="T847" s="30" t="e">
        <f>VLOOKUP('GEOMETRIC INPUTS'!D847,'Pressure Calculations'!$A$22:$B$61,2,TRUE)</f>
        <v>#N/A</v>
      </c>
      <c r="U847" s="30" t="e">
        <f>VLOOKUP('GEOMETRIC INPUTS'!D847,'Pressure Calculations'!$C$22:$D$61,2,TRUE)</f>
        <v>#N/A</v>
      </c>
      <c r="V847" t="e">
        <f>T847*'GEOMETRIC INPUTS'!S847</f>
        <v>#N/A</v>
      </c>
      <c r="W847" s="27" t="e">
        <f>U847*'GEOMETRIC INPUTS'!R847</f>
        <v>#N/A</v>
      </c>
      <c r="X847" s="27" t="e">
        <f t="shared" si="182"/>
        <v>#N/A</v>
      </c>
      <c r="Y847" s="27" t="e">
        <f t="shared" si="183"/>
        <v>#N/A</v>
      </c>
      <c r="Z847" s="27" t="e">
        <f t="shared" si="184"/>
        <v>#DIV/0!</v>
      </c>
      <c r="AA847" s="27" t="e">
        <f t="shared" si="185"/>
        <v>#DIV/0!</v>
      </c>
      <c r="AB847" s="27" t="e">
        <f t="shared" si="186"/>
        <v>#DIV/0!</v>
      </c>
      <c r="AC847" t="e">
        <f t="shared" si="187"/>
        <v>#N/A</v>
      </c>
      <c r="AD847" s="28">
        <f>'GT Data'!D849</f>
        <v>0</v>
      </c>
      <c r="AE847" t="e">
        <f t="shared" si="188"/>
        <v>#N/A</v>
      </c>
      <c r="AF847" t="e">
        <f t="shared" si="189"/>
        <v>#N/A</v>
      </c>
      <c r="AG847" s="25" t="e">
        <f t="shared" si="190"/>
        <v>#DIV/0!</v>
      </c>
      <c r="AH847" s="25">
        <v>0</v>
      </c>
      <c r="AI847" s="25">
        <v>0</v>
      </c>
      <c r="AJ847" s="25" t="e">
        <f t="shared" si="191"/>
        <v>#N/A</v>
      </c>
      <c r="AK847" s="28">
        <f>'GT Data'!N849</f>
        <v>0</v>
      </c>
      <c r="AL847" s="25" t="e">
        <f t="shared" si="192"/>
        <v>#DIV/0!</v>
      </c>
      <c r="AM847" s="25" t="e">
        <f t="shared" si="193"/>
        <v>#DIV/0!</v>
      </c>
      <c r="AN847" s="25" t="e">
        <f t="shared" si="194"/>
        <v>#DIV/0!</v>
      </c>
      <c r="AO847" s="25">
        <v>0</v>
      </c>
      <c r="AP847" s="25">
        <v>0</v>
      </c>
      <c r="AQ847" s="25">
        <v>0</v>
      </c>
    </row>
    <row r="848" spans="1:43" x14ac:dyDescent="0.3">
      <c r="A848">
        <f>'Calculated Tab Properties'!A848</f>
        <v>0</v>
      </c>
      <c r="B848">
        <f>'Calculated Tab Properties'!B848</f>
        <v>0</v>
      </c>
      <c r="C848">
        <f>'Calculated Tab Properties'!C848</f>
        <v>0</v>
      </c>
      <c r="D848">
        <f>'Calculated Tab Properties'!D848</f>
        <v>0</v>
      </c>
      <c r="E848">
        <f>'Calculated Tab Properties'!E848</f>
        <v>0</v>
      </c>
      <c r="F848">
        <f>'Calculated Tab Properties'!F848</f>
        <v>0</v>
      </c>
      <c r="G848">
        <f>'Calculated Tab Properties'!G848</f>
        <v>0</v>
      </c>
      <c r="H848">
        <f>'Calculated Tab Properties'!H848</f>
        <v>0</v>
      </c>
      <c r="I848">
        <f>'Calculated Tab Properties'!I848</f>
        <v>0</v>
      </c>
      <c r="J848" s="20" t="e">
        <f>'Calculated Tab Properties'!J848</f>
        <v>#DIV/0!</v>
      </c>
      <c r="K848">
        <v>0</v>
      </c>
      <c r="L848">
        <v>0</v>
      </c>
      <c r="M848">
        <v>0</v>
      </c>
      <c r="N848">
        <v>0</v>
      </c>
      <c r="O848" s="27">
        <v>0</v>
      </c>
      <c r="P848" s="27">
        <v>0</v>
      </c>
      <c r="Q848">
        <v>0</v>
      </c>
      <c r="R848" t="e">
        <f>'Calculated Tab Properties'!R848</f>
        <v>#DIV/0!</v>
      </c>
      <c r="T848" s="30" t="e">
        <f>VLOOKUP('GEOMETRIC INPUTS'!D848,'Pressure Calculations'!$A$22:$B$61,2,TRUE)</f>
        <v>#N/A</v>
      </c>
      <c r="U848" s="30" t="e">
        <f>VLOOKUP('GEOMETRIC INPUTS'!D848,'Pressure Calculations'!$C$22:$D$61,2,TRUE)</f>
        <v>#N/A</v>
      </c>
      <c r="V848" t="e">
        <f>T848*'GEOMETRIC INPUTS'!S848</f>
        <v>#N/A</v>
      </c>
      <c r="W848" s="27" t="e">
        <f>U848*'GEOMETRIC INPUTS'!R848</f>
        <v>#N/A</v>
      </c>
      <c r="X848" s="27" t="e">
        <f t="shared" ref="X848:X911" si="195">V848*COS(C848)-W848*SIN(C848)</f>
        <v>#N/A</v>
      </c>
      <c r="Y848" s="27" t="e">
        <f t="shared" ref="Y848:Y911" si="196">V848*SIN(C848)+W848*COS(C848)</f>
        <v>#N/A</v>
      </c>
      <c r="Z848" s="27" t="e">
        <f t="shared" ref="Z848:Z911" si="197">(F848/2*L848-G848/2*M848-G848/2*O848-I848*(K848+P848)-Q848)/F848</f>
        <v>#DIV/0!</v>
      </c>
      <c r="AA848" s="27" t="e">
        <f t="shared" ref="AA848:AA911" si="198">SUM(K848:N848) + P848+O848-Z848</f>
        <v>#DIV/0!</v>
      </c>
      <c r="AB848" s="27" t="e">
        <f t="shared" ref="AB848:AB911" si="199">(N848*H848*COS(J848) + 2*H848*COS(J848)*(L848+M848+O848+K848+P848-Z848)/(2*H848*SIN(J848)))</f>
        <v>#DIV/0!</v>
      </c>
      <c r="AC848" t="e">
        <f t="shared" ref="AC848:AC911" si="200">X848-AB848</f>
        <v>#N/A</v>
      </c>
      <c r="AD848" s="28">
        <f>'GT Data'!D850</f>
        <v>0</v>
      </c>
      <c r="AE848" t="e">
        <f t="shared" ref="AE848:AE911" si="201">AC848*COS(C848) + Y848*SIN(C848)</f>
        <v>#N/A</v>
      </c>
      <c r="AF848" t="e">
        <f t="shared" ref="AF848:AF911" si="202">-AC848*SIN(C848) + Y848*COS(C848)</f>
        <v>#N/A</v>
      </c>
      <c r="AG848" s="25" t="e">
        <f t="shared" ref="AG848:AG911" si="203">Z848</f>
        <v>#DIV/0!</v>
      </c>
      <c r="AH848" s="25">
        <v>0</v>
      </c>
      <c r="AI848" s="25">
        <v>0</v>
      </c>
      <c r="AJ848" s="25" t="e">
        <f t="shared" ref="AJ848:AJ911" si="204">Y848*(F848+I848)</f>
        <v>#N/A</v>
      </c>
      <c r="AK848" s="28">
        <f>'GT Data'!N850</f>
        <v>0</v>
      </c>
      <c r="AL848" s="25" t="e">
        <f t="shared" ref="AL848:AL911" si="205">-AB848*SIN(C848)</f>
        <v>#DIV/0!</v>
      </c>
      <c r="AM848" s="25" t="e">
        <f t="shared" ref="AM848:AM911" si="206">AB848*COS(C848)</f>
        <v>#DIV/0!</v>
      </c>
      <c r="AN848" s="25" t="e">
        <f t="shared" ref="AN848:AN911" si="207">AA848</f>
        <v>#DIV/0!</v>
      </c>
      <c r="AO848" s="25">
        <v>0</v>
      </c>
      <c r="AP848" s="25">
        <v>0</v>
      </c>
      <c r="AQ848" s="25">
        <v>0</v>
      </c>
    </row>
    <row r="849" spans="1:43" x14ac:dyDescent="0.3">
      <c r="A849">
        <f>'Calculated Tab Properties'!A849</f>
        <v>0</v>
      </c>
      <c r="B849">
        <f>'Calculated Tab Properties'!B849</f>
        <v>0</v>
      </c>
      <c r="C849">
        <f>'Calculated Tab Properties'!C849</f>
        <v>0</v>
      </c>
      <c r="D849">
        <f>'Calculated Tab Properties'!D849</f>
        <v>0</v>
      </c>
      <c r="E849">
        <f>'Calculated Tab Properties'!E849</f>
        <v>0</v>
      </c>
      <c r="F849">
        <f>'Calculated Tab Properties'!F849</f>
        <v>0</v>
      </c>
      <c r="G849">
        <f>'Calculated Tab Properties'!G849</f>
        <v>0</v>
      </c>
      <c r="H849">
        <f>'Calculated Tab Properties'!H849</f>
        <v>0</v>
      </c>
      <c r="I849">
        <f>'Calculated Tab Properties'!I849</f>
        <v>0</v>
      </c>
      <c r="J849" s="20" t="e">
        <f>'Calculated Tab Properties'!J849</f>
        <v>#DIV/0!</v>
      </c>
      <c r="K849">
        <v>0</v>
      </c>
      <c r="L849">
        <v>0</v>
      </c>
      <c r="M849">
        <v>0</v>
      </c>
      <c r="N849">
        <v>0</v>
      </c>
      <c r="O849" s="27">
        <v>0</v>
      </c>
      <c r="P849" s="27">
        <v>0</v>
      </c>
      <c r="Q849">
        <v>0</v>
      </c>
      <c r="R849" t="e">
        <f>'Calculated Tab Properties'!R849</f>
        <v>#DIV/0!</v>
      </c>
      <c r="T849" s="30" t="e">
        <f>VLOOKUP('GEOMETRIC INPUTS'!D849,'Pressure Calculations'!$A$22:$B$61,2,TRUE)</f>
        <v>#N/A</v>
      </c>
      <c r="U849" s="30" t="e">
        <f>VLOOKUP('GEOMETRIC INPUTS'!D849,'Pressure Calculations'!$C$22:$D$61,2,TRUE)</f>
        <v>#N/A</v>
      </c>
      <c r="V849" t="e">
        <f>T849*'GEOMETRIC INPUTS'!S849</f>
        <v>#N/A</v>
      </c>
      <c r="W849" s="27" t="e">
        <f>U849*'GEOMETRIC INPUTS'!R849</f>
        <v>#N/A</v>
      </c>
      <c r="X849" s="27" t="e">
        <f t="shared" si="195"/>
        <v>#N/A</v>
      </c>
      <c r="Y849" s="27" t="e">
        <f t="shared" si="196"/>
        <v>#N/A</v>
      </c>
      <c r="Z849" s="27" t="e">
        <f t="shared" si="197"/>
        <v>#DIV/0!</v>
      </c>
      <c r="AA849" s="27" t="e">
        <f t="shared" si="198"/>
        <v>#DIV/0!</v>
      </c>
      <c r="AB849" s="27" t="e">
        <f t="shared" si="199"/>
        <v>#DIV/0!</v>
      </c>
      <c r="AC849" t="e">
        <f t="shared" si="200"/>
        <v>#N/A</v>
      </c>
      <c r="AD849" s="28">
        <f>'GT Data'!D851</f>
        <v>0</v>
      </c>
      <c r="AE849" t="e">
        <f t="shared" si="201"/>
        <v>#N/A</v>
      </c>
      <c r="AF849" t="e">
        <f t="shared" si="202"/>
        <v>#N/A</v>
      </c>
      <c r="AG849" s="25" t="e">
        <f t="shared" si="203"/>
        <v>#DIV/0!</v>
      </c>
      <c r="AH849" s="25">
        <v>0</v>
      </c>
      <c r="AI849" s="25">
        <v>0</v>
      </c>
      <c r="AJ849" s="25" t="e">
        <f t="shared" si="204"/>
        <v>#N/A</v>
      </c>
      <c r="AK849" s="28">
        <f>'GT Data'!N851</f>
        <v>0</v>
      </c>
      <c r="AL849" s="25" t="e">
        <f t="shared" si="205"/>
        <v>#DIV/0!</v>
      </c>
      <c r="AM849" s="25" t="e">
        <f t="shared" si="206"/>
        <v>#DIV/0!</v>
      </c>
      <c r="AN849" s="25" t="e">
        <f t="shared" si="207"/>
        <v>#DIV/0!</v>
      </c>
      <c r="AO849" s="25">
        <v>0</v>
      </c>
      <c r="AP849" s="25">
        <v>0</v>
      </c>
      <c r="AQ849" s="25">
        <v>0</v>
      </c>
    </row>
    <row r="850" spans="1:43" x14ac:dyDescent="0.3">
      <c r="A850">
        <f>'Calculated Tab Properties'!A850</f>
        <v>0</v>
      </c>
      <c r="B850">
        <f>'Calculated Tab Properties'!B850</f>
        <v>0</v>
      </c>
      <c r="C850">
        <f>'Calculated Tab Properties'!C850</f>
        <v>0</v>
      </c>
      <c r="D850">
        <f>'Calculated Tab Properties'!D850</f>
        <v>0</v>
      </c>
      <c r="E850">
        <f>'Calculated Tab Properties'!E850</f>
        <v>0</v>
      </c>
      <c r="F850">
        <f>'Calculated Tab Properties'!F850</f>
        <v>0</v>
      </c>
      <c r="G850">
        <f>'Calculated Tab Properties'!G850</f>
        <v>0</v>
      </c>
      <c r="H850">
        <f>'Calculated Tab Properties'!H850</f>
        <v>0</v>
      </c>
      <c r="I850">
        <f>'Calculated Tab Properties'!I850</f>
        <v>0</v>
      </c>
      <c r="J850" s="20" t="e">
        <f>'Calculated Tab Properties'!J850</f>
        <v>#DIV/0!</v>
      </c>
      <c r="K850">
        <v>0</v>
      </c>
      <c r="L850">
        <v>0</v>
      </c>
      <c r="M850">
        <v>0</v>
      </c>
      <c r="N850">
        <v>0</v>
      </c>
      <c r="O850" s="27">
        <v>0</v>
      </c>
      <c r="P850" s="27">
        <v>0</v>
      </c>
      <c r="Q850">
        <v>0</v>
      </c>
      <c r="R850" t="e">
        <f>'Calculated Tab Properties'!R850</f>
        <v>#DIV/0!</v>
      </c>
      <c r="T850" s="30" t="e">
        <f>VLOOKUP('GEOMETRIC INPUTS'!D850,'Pressure Calculations'!$A$22:$B$61,2,TRUE)</f>
        <v>#N/A</v>
      </c>
      <c r="U850" s="30" t="e">
        <f>VLOOKUP('GEOMETRIC INPUTS'!D850,'Pressure Calculations'!$C$22:$D$61,2,TRUE)</f>
        <v>#N/A</v>
      </c>
      <c r="V850" t="e">
        <f>T850*'GEOMETRIC INPUTS'!S850</f>
        <v>#N/A</v>
      </c>
      <c r="W850" s="27" t="e">
        <f>U850*'GEOMETRIC INPUTS'!R850</f>
        <v>#N/A</v>
      </c>
      <c r="X850" s="27" t="e">
        <f t="shared" si="195"/>
        <v>#N/A</v>
      </c>
      <c r="Y850" s="27" t="e">
        <f t="shared" si="196"/>
        <v>#N/A</v>
      </c>
      <c r="Z850" s="27" t="e">
        <f t="shared" si="197"/>
        <v>#DIV/0!</v>
      </c>
      <c r="AA850" s="27" t="e">
        <f t="shared" si="198"/>
        <v>#DIV/0!</v>
      </c>
      <c r="AB850" s="27" t="e">
        <f t="shared" si="199"/>
        <v>#DIV/0!</v>
      </c>
      <c r="AC850" t="e">
        <f t="shared" si="200"/>
        <v>#N/A</v>
      </c>
      <c r="AD850" s="28">
        <f>'GT Data'!D852</f>
        <v>0</v>
      </c>
      <c r="AE850" t="e">
        <f t="shared" si="201"/>
        <v>#N/A</v>
      </c>
      <c r="AF850" t="e">
        <f t="shared" si="202"/>
        <v>#N/A</v>
      </c>
      <c r="AG850" s="25" t="e">
        <f t="shared" si="203"/>
        <v>#DIV/0!</v>
      </c>
      <c r="AH850" s="25">
        <v>0</v>
      </c>
      <c r="AI850" s="25">
        <v>0</v>
      </c>
      <c r="AJ850" s="25" t="e">
        <f t="shared" si="204"/>
        <v>#N/A</v>
      </c>
      <c r="AK850" s="28">
        <f>'GT Data'!N852</f>
        <v>0</v>
      </c>
      <c r="AL850" s="25" t="e">
        <f t="shared" si="205"/>
        <v>#DIV/0!</v>
      </c>
      <c r="AM850" s="25" t="e">
        <f t="shared" si="206"/>
        <v>#DIV/0!</v>
      </c>
      <c r="AN850" s="25" t="e">
        <f t="shared" si="207"/>
        <v>#DIV/0!</v>
      </c>
      <c r="AO850" s="25">
        <v>0</v>
      </c>
      <c r="AP850" s="25">
        <v>0</v>
      </c>
      <c r="AQ850" s="25">
        <v>0</v>
      </c>
    </row>
    <row r="851" spans="1:43" x14ac:dyDescent="0.3">
      <c r="A851">
        <f>'Calculated Tab Properties'!A851</f>
        <v>0</v>
      </c>
      <c r="B851">
        <f>'Calculated Tab Properties'!B851</f>
        <v>0</v>
      </c>
      <c r="C851">
        <f>'Calculated Tab Properties'!C851</f>
        <v>0</v>
      </c>
      <c r="D851">
        <f>'Calculated Tab Properties'!D851</f>
        <v>0</v>
      </c>
      <c r="E851">
        <f>'Calculated Tab Properties'!E851</f>
        <v>0</v>
      </c>
      <c r="F851">
        <f>'Calculated Tab Properties'!F851</f>
        <v>0</v>
      </c>
      <c r="G851">
        <f>'Calculated Tab Properties'!G851</f>
        <v>0</v>
      </c>
      <c r="H851">
        <f>'Calculated Tab Properties'!H851</f>
        <v>0</v>
      </c>
      <c r="I851">
        <f>'Calculated Tab Properties'!I851</f>
        <v>0</v>
      </c>
      <c r="J851" s="20" t="e">
        <f>'Calculated Tab Properties'!J851</f>
        <v>#DIV/0!</v>
      </c>
      <c r="K851">
        <v>0</v>
      </c>
      <c r="L851">
        <v>0</v>
      </c>
      <c r="M851">
        <v>0</v>
      </c>
      <c r="N851">
        <v>0</v>
      </c>
      <c r="O851" s="27">
        <v>0</v>
      </c>
      <c r="P851" s="27">
        <v>0</v>
      </c>
      <c r="Q851">
        <v>0</v>
      </c>
      <c r="R851" t="e">
        <f>'Calculated Tab Properties'!R851</f>
        <v>#DIV/0!</v>
      </c>
      <c r="T851" s="30" t="e">
        <f>VLOOKUP('GEOMETRIC INPUTS'!D851,'Pressure Calculations'!$A$22:$B$61,2,TRUE)</f>
        <v>#N/A</v>
      </c>
      <c r="U851" s="30" t="e">
        <f>VLOOKUP('GEOMETRIC INPUTS'!D851,'Pressure Calculations'!$C$22:$D$61,2,TRUE)</f>
        <v>#N/A</v>
      </c>
      <c r="V851" t="e">
        <f>T851*'GEOMETRIC INPUTS'!S851</f>
        <v>#N/A</v>
      </c>
      <c r="W851" s="27" t="e">
        <f>U851*'GEOMETRIC INPUTS'!R851</f>
        <v>#N/A</v>
      </c>
      <c r="X851" s="27" t="e">
        <f t="shared" si="195"/>
        <v>#N/A</v>
      </c>
      <c r="Y851" s="27" t="e">
        <f t="shared" si="196"/>
        <v>#N/A</v>
      </c>
      <c r="Z851" s="27" t="e">
        <f t="shared" si="197"/>
        <v>#DIV/0!</v>
      </c>
      <c r="AA851" s="27" t="e">
        <f t="shared" si="198"/>
        <v>#DIV/0!</v>
      </c>
      <c r="AB851" s="27" t="e">
        <f t="shared" si="199"/>
        <v>#DIV/0!</v>
      </c>
      <c r="AC851" t="e">
        <f t="shared" si="200"/>
        <v>#N/A</v>
      </c>
      <c r="AD851" s="28">
        <f>'GT Data'!D853</f>
        <v>0</v>
      </c>
      <c r="AE851" t="e">
        <f t="shared" si="201"/>
        <v>#N/A</v>
      </c>
      <c r="AF851" t="e">
        <f t="shared" si="202"/>
        <v>#N/A</v>
      </c>
      <c r="AG851" s="25" t="e">
        <f t="shared" si="203"/>
        <v>#DIV/0!</v>
      </c>
      <c r="AH851" s="25">
        <v>0</v>
      </c>
      <c r="AI851" s="25">
        <v>0</v>
      </c>
      <c r="AJ851" s="25" t="e">
        <f t="shared" si="204"/>
        <v>#N/A</v>
      </c>
      <c r="AK851" s="28">
        <f>'GT Data'!N853</f>
        <v>0</v>
      </c>
      <c r="AL851" s="25" t="e">
        <f t="shared" si="205"/>
        <v>#DIV/0!</v>
      </c>
      <c r="AM851" s="25" t="e">
        <f t="shared" si="206"/>
        <v>#DIV/0!</v>
      </c>
      <c r="AN851" s="25" t="e">
        <f t="shared" si="207"/>
        <v>#DIV/0!</v>
      </c>
      <c r="AO851" s="25">
        <v>0</v>
      </c>
      <c r="AP851" s="25">
        <v>0</v>
      </c>
      <c r="AQ851" s="25">
        <v>0</v>
      </c>
    </row>
    <row r="852" spans="1:43" x14ac:dyDescent="0.3">
      <c r="A852">
        <f>'Calculated Tab Properties'!A852</f>
        <v>0</v>
      </c>
      <c r="B852">
        <f>'Calculated Tab Properties'!B852</f>
        <v>0</v>
      </c>
      <c r="C852">
        <f>'Calculated Tab Properties'!C852</f>
        <v>0</v>
      </c>
      <c r="D852">
        <f>'Calculated Tab Properties'!D852</f>
        <v>0</v>
      </c>
      <c r="E852">
        <f>'Calculated Tab Properties'!E852</f>
        <v>0</v>
      </c>
      <c r="F852">
        <f>'Calculated Tab Properties'!F852</f>
        <v>0</v>
      </c>
      <c r="G852">
        <f>'Calculated Tab Properties'!G852</f>
        <v>0</v>
      </c>
      <c r="H852">
        <f>'Calculated Tab Properties'!H852</f>
        <v>0</v>
      </c>
      <c r="I852">
        <f>'Calculated Tab Properties'!I852</f>
        <v>0</v>
      </c>
      <c r="J852" s="20" t="e">
        <f>'Calculated Tab Properties'!J852</f>
        <v>#DIV/0!</v>
      </c>
      <c r="K852">
        <v>0</v>
      </c>
      <c r="L852">
        <v>0</v>
      </c>
      <c r="M852">
        <v>0</v>
      </c>
      <c r="N852">
        <v>0</v>
      </c>
      <c r="O852" s="27">
        <v>0</v>
      </c>
      <c r="P852" s="27">
        <v>0</v>
      </c>
      <c r="Q852">
        <v>0</v>
      </c>
      <c r="R852" t="e">
        <f>'Calculated Tab Properties'!R852</f>
        <v>#DIV/0!</v>
      </c>
      <c r="T852" s="30" t="e">
        <f>VLOOKUP('GEOMETRIC INPUTS'!D852,'Pressure Calculations'!$A$22:$B$61,2,TRUE)</f>
        <v>#N/A</v>
      </c>
      <c r="U852" s="30" t="e">
        <f>VLOOKUP('GEOMETRIC INPUTS'!D852,'Pressure Calculations'!$C$22:$D$61,2,TRUE)</f>
        <v>#N/A</v>
      </c>
      <c r="V852" t="e">
        <f>T852*'GEOMETRIC INPUTS'!S852</f>
        <v>#N/A</v>
      </c>
      <c r="W852" s="27" t="e">
        <f>U852*'GEOMETRIC INPUTS'!R852</f>
        <v>#N/A</v>
      </c>
      <c r="X852" s="27" t="e">
        <f t="shared" si="195"/>
        <v>#N/A</v>
      </c>
      <c r="Y852" s="27" t="e">
        <f t="shared" si="196"/>
        <v>#N/A</v>
      </c>
      <c r="Z852" s="27" t="e">
        <f t="shared" si="197"/>
        <v>#DIV/0!</v>
      </c>
      <c r="AA852" s="27" t="e">
        <f t="shared" si="198"/>
        <v>#DIV/0!</v>
      </c>
      <c r="AB852" s="27" t="e">
        <f t="shared" si="199"/>
        <v>#DIV/0!</v>
      </c>
      <c r="AC852" t="e">
        <f t="shared" si="200"/>
        <v>#N/A</v>
      </c>
      <c r="AD852" s="28">
        <f>'GT Data'!D854</f>
        <v>0</v>
      </c>
      <c r="AE852" t="e">
        <f t="shared" si="201"/>
        <v>#N/A</v>
      </c>
      <c r="AF852" t="e">
        <f t="shared" si="202"/>
        <v>#N/A</v>
      </c>
      <c r="AG852" s="25" t="e">
        <f t="shared" si="203"/>
        <v>#DIV/0!</v>
      </c>
      <c r="AH852" s="25">
        <v>0</v>
      </c>
      <c r="AI852" s="25">
        <v>0</v>
      </c>
      <c r="AJ852" s="25" t="e">
        <f t="shared" si="204"/>
        <v>#N/A</v>
      </c>
      <c r="AK852" s="28">
        <f>'GT Data'!N854</f>
        <v>0</v>
      </c>
      <c r="AL852" s="25" t="e">
        <f t="shared" si="205"/>
        <v>#DIV/0!</v>
      </c>
      <c r="AM852" s="25" t="e">
        <f t="shared" si="206"/>
        <v>#DIV/0!</v>
      </c>
      <c r="AN852" s="25" t="e">
        <f t="shared" si="207"/>
        <v>#DIV/0!</v>
      </c>
      <c r="AO852" s="25">
        <v>0</v>
      </c>
      <c r="AP852" s="25">
        <v>0</v>
      </c>
      <c r="AQ852" s="25">
        <v>0</v>
      </c>
    </row>
    <row r="853" spans="1:43" x14ac:dyDescent="0.3">
      <c r="A853">
        <f>'Calculated Tab Properties'!A853</f>
        <v>0</v>
      </c>
      <c r="B853">
        <f>'Calculated Tab Properties'!B853</f>
        <v>0</v>
      </c>
      <c r="C853">
        <f>'Calculated Tab Properties'!C853</f>
        <v>0</v>
      </c>
      <c r="D853">
        <f>'Calculated Tab Properties'!D853</f>
        <v>0</v>
      </c>
      <c r="E853">
        <f>'Calculated Tab Properties'!E853</f>
        <v>0</v>
      </c>
      <c r="F853">
        <f>'Calculated Tab Properties'!F853</f>
        <v>0</v>
      </c>
      <c r="G853">
        <f>'Calculated Tab Properties'!G853</f>
        <v>0</v>
      </c>
      <c r="H853">
        <f>'Calculated Tab Properties'!H853</f>
        <v>0</v>
      </c>
      <c r="I853">
        <f>'Calculated Tab Properties'!I853</f>
        <v>0</v>
      </c>
      <c r="J853" s="20" t="e">
        <f>'Calculated Tab Properties'!J853</f>
        <v>#DIV/0!</v>
      </c>
      <c r="K853">
        <v>0</v>
      </c>
      <c r="L853">
        <v>0</v>
      </c>
      <c r="M853">
        <v>0</v>
      </c>
      <c r="N853">
        <v>0</v>
      </c>
      <c r="O853" s="27">
        <v>0</v>
      </c>
      <c r="P853" s="27">
        <v>0</v>
      </c>
      <c r="Q853">
        <v>0</v>
      </c>
      <c r="R853" t="e">
        <f>'Calculated Tab Properties'!R853</f>
        <v>#DIV/0!</v>
      </c>
      <c r="T853" s="30" t="e">
        <f>VLOOKUP('GEOMETRIC INPUTS'!D853,'Pressure Calculations'!$A$22:$B$61,2,TRUE)</f>
        <v>#N/A</v>
      </c>
      <c r="U853" s="30" t="e">
        <f>VLOOKUP('GEOMETRIC INPUTS'!D853,'Pressure Calculations'!$C$22:$D$61,2,TRUE)</f>
        <v>#N/A</v>
      </c>
      <c r="V853" t="e">
        <f>T853*'GEOMETRIC INPUTS'!S853</f>
        <v>#N/A</v>
      </c>
      <c r="W853" s="27" t="e">
        <f>U853*'GEOMETRIC INPUTS'!R853</f>
        <v>#N/A</v>
      </c>
      <c r="X853" s="27" t="e">
        <f t="shared" si="195"/>
        <v>#N/A</v>
      </c>
      <c r="Y853" s="27" t="e">
        <f t="shared" si="196"/>
        <v>#N/A</v>
      </c>
      <c r="Z853" s="27" t="e">
        <f t="shared" si="197"/>
        <v>#DIV/0!</v>
      </c>
      <c r="AA853" s="27" t="e">
        <f t="shared" si="198"/>
        <v>#DIV/0!</v>
      </c>
      <c r="AB853" s="27" t="e">
        <f t="shared" si="199"/>
        <v>#DIV/0!</v>
      </c>
      <c r="AC853" t="e">
        <f t="shared" si="200"/>
        <v>#N/A</v>
      </c>
      <c r="AD853" s="28">
        <f>'GT Data'!D855</f>
        <v>0</v>
      </c>
      <c r="AE853" t="e">
        <f t="shared" si="201"/>
        <v>#N/A</v>
      </c>
      <c r="AF853" t="e">
        <f t="shared" si="202"/>
        <v>#N/A</v>
      </c>
      <c r="AG853" s="25" t="e">
        <f t="shared" si="203"/>
        <v>#DIV/0!</v>
      </c>
      <c r="AH853" s="25">
        <v>0</v>
      </c>
      <c r="AI853" s="25">
        <v>0</v>
      </c>
      <c r="AJ853" s="25" t="e">
        <f t="shared" si="204"/>
        <v>#N/A</v>
      </c>
      <c r="AK853" s="28">
        <f>'GT Data'!N855</f>
        <v>0</v>
      </c>
      <c r="AL853" s="25" t="e">
        <f t="shared" si="205"/>
        <v>#DIV/0!</v>
      </c>
      <c r="AM853" s="25" t="e">
        <f t="shared" si="206"/>
        <v>#DIV/0!</v>
      </c>
      <c r="AN853" s="25" t="e">
        <f t="shared" si="207"/>
        <v>#DIV/0!</v>
      </c>
      <c r="AO853" s="25">
        <v>0</v>
      </c>
      <c r="AP853" s="25">
        <v>0</v>
      </c>
      <c r="AQ853" s="25">
        <v>0</v>
      </c>
    </row>
    <row r="854" spans="1:43" x14ac:dyDescent="0.3">
      <c r="A854">
        <f>'Calculated Tab Properties'!A854</f>
        <v>0</v>
      </c>
      <c r="B854">
        <f>'Calculated Tab Properties'!B854</f>
        <v>0</v>
      </c>
      <c r="C854">
        <f>'Calculated Tab Properties'!C854</f>
        <v>0</v>
      </c>
      <c r="D854">
        <f>'Calculated Tab Properties'!D854</f>
        <v>0</v>
      </c>
      <c r="E854">
        <f>'Calculated Tab Properties'!E854</f>
        <v>0</v>
      </c>
      <c r="F854">
        <f>'Calculated Tab Properties'!F854</f>
        <v>0</v>
      </c>
      <c r="G854">
        <f>'Calculated Tab Properties'!G854</f>
        <v>0</v>
      </c>
      <c r="H854">
        <f>'Calculated Tab Properties'!H854</f>
        <v>0</v>
      </c>
      <c r="I854">
        <f>'Calculated Tab Properties'!I854</f>
        <v>0</v>
      </c>
      <c r="J854" s="20" t="e">
        <f>'Calculated Tab Properties'!J854</f>
        <v>#DIV/0!</v>
      </c>
      <c r="K854">
        <v>0</v>
      </c>
      <c r="L854">
        <v>0</v>
      </c>
      <c r="M854">
        <v>0</v>
      </c>
      <c r="N854">
        <v>0</v>
      </c>
      <c r="O854" s="27">
        <v>0</v>
      </c>
      <c r="P854" s="27">
        <v>0</v>
      </c>
      <c r="Q854">
        <v>0</v>
      </c>
      <c r="R854" t="e">
        <f>'Calculated Tab Properties'!R854</f>
        <v>#DIV/0!</v>
      </c>
      <c r="T854" s="30" t="e">
        <f>VLOOKUP('GEOMETRIC INPUTS'!D854,'Pressure Calculations'!$A$22:$B$61,2,TRUE)</f>
        <v>#N/A</v>
      </c>
      <c r="U854" s="30" t="e">
        <f>VLOOKUP('GEOMETRIC INPUTS'!D854,'Pressure Calculations'!$C$22:$D$61,2,TRUE)</f>
        <v>#N/A</v>
      </c>
      <c r="V854" t="e">
        <f>T854*'GEOMETRIC INPUTS'!S854</f>
        <v>#N/A</v>
      </c>
      <c r="W854" s="27" t="e">
        <f>U854*'GEOMETRIC INPUTS'!R854</f>
        <v>#N/A</v>
      </c>
      <c r="X854" s="27" t="e">
        <f t="shared" si="195"/>
        <v>#N/A</v>
      </c>
      <c r="Y854" s="27" t="e">
        <f t="shared" si="196"/>
        <v>#N/A</v>
      </c>
      <c r="Z854" s="27" t="e">
        <f t="shared" si="197"/>
        <v>#DIV/0!</v>
      </c>
      <c r="AA854" s="27" t="e">
        <f t="shared" si="198"/>
        <v>#DIV/0!</v>
      </c>
      <c r="AB854" s="27" t="e">
        <f t="shared" si="199"/>
        <v>#DIV/0!</v>
      </c>
      <c r="AC854" t="e">
        <f t="shared" si="200"/>
        <v>#N/A</v>
      </c>
      <c r="AD854" s="28">
        <f>'GT Data'!D856</f>
        <v>0</v>
      </c>
      <c r="AE854" t="e">
        <f t="shared" si="201"/>
        <v>#N/A</v>
      </c>
      <c r="AF854" t="e">
        <f t="shared" si="202"/>
        <v>#N/A</v>
      </c>
      <c r="AG854" s="25" t="e">
        <f t="shared" si="203"/>
        <v>#DIV/0!</v>
      </c>
      <c r="AH854" s="25">
        <v>0</v>
      </c>
      <c r="AI854" s="25">
        <v>0</v>
      </c>
      <c r="AJ854" s="25" t="e">
        <f t="shared" si="204"/>
        <v>#N/A</v>
      </c>
      <c r="AK854" s="28">
        <f>'GT Data'!N856</f>
        <v>0</v>
      </c>
      <c r="AL854" s="25" t="e">
        <f t="shared" si="205"/>
        <v>#DIV/0!</v>
      </c>
      <c r="AM854" s="25" t="e">
        <f t="shared" si="206"/>
        <v>#DIV/0!</v>
      </c>
      <c r="AN854" s="25" t="e">
        <f t="shared" si="207"/>
        <v>#DIV/0!</v>
      </c>
      <c r="AO854" s="25">
        <v>0</v>
      </c>
      <c r="AP854" s="25">
        <v>0</v>
      </c>
      <c r="AQ854" s="25">
        <v>0</v>
      </c>
    </row>
    <row r="855" spans="1:43" x14ac:dyDescent="0.3">
      <c r="A855">
        <f>'Calculated Tab Properties'!A855</f>
        <v>0</v>
      </c>
      <c r="B855">
        <f>'Calculated Tab Properties'!B855</f>
        <v>0</v>
      </c>
      <c r="C855">
        <f>'Calculated Tab Properties'!C855</f>
        <v>0</v>
      </c>
      <c r="D855">
        <f>'Calculated Tab Properties'!D855</f>
        <v>0</v>
      </c>
      <c r="E855">
        <f>'Calculated Tab Properties'!E855</f>
        <v>0</v>
      </c>
      <c r="F855">
        <f>'Calculated Tab Properties'!F855</f>
        <v>0</v>
      </c>
      <c r="G855">
        <f>'Calculated Tab Properties'!G855</f>
        <v>0</v>
      </c>
      <c r="H855">
        <f>'Calculated Tab Properties'!H855</f>
        <v>0</v>
      </c>
      <c r="I855">
        <f>'Calculated Tab Properties'!I855</f>
        <v>0</v>
      </c>
      <c r="J855" s="20" t="e">
        <f>'Calculated Tab Properties'!J855</f>
        <v>#DIV/0!</v>
      </c>
      <c r="K855">
        <v>0</v>
      </c>
      <c r="L855">
        <v>0</v>
      </c>
      <c r="M855">
        <v>0</v>
      </c>
      <c r="N855">
        <v>0</v>
      </c>
      <c r="O855" s="27">
        <v>0</v>
      </c>
      <c r="P855" s="27">
        <v>0</v>
      </c>
      <c r="Q855">
        <v>0</v>
      </c>
      <c r="R855" t="e">
        <f>'Calculated Tab Properties'!R855</f>
        <v>#DIV/0!</v>
      </c>
      <c r="T855" s="30" t="e">
        <f>VLOOKUP('GEOMETRIC INPUTS'!D855,'Pressure Calculations'!$A$22:$B$61,2,TRUE)</f>
        <v>#N/A</v>
      </c>
      <c r="U855" s="30" t="e">
        <f>VLOOKUP('GEOMETRIC INPUTS'!D855,'Pressure Calculations'!$C$22:$D$61,2,TRUE)</f>
        <v>#N/A</v>
      </c>
      <c r="V855" t="e">
        <f>T855*'GEOMETRIC INPUTS'!S855</f>
        <v>#N/A</v>
      </c>
      <c r="W855" s="27" t="e">
        <f>U855*'GEOMETRIC INPUTS'!R855</f>
        <v>#N/A</v>
      </c>
      <c r="X855" s="27" t="e">
        <f t="shared" si="195"/>
        <v>#N/A</v>
      </c>
      <c r="Y855" s="27" t="e">
        <f t="shared" si="196"/>
        <v>#N/A</v>
      </c>
      <c r="Z855" s="27" t="e">
        <f t="shared" si="197"/>
        <v>#DIV/0!</v>
      </c>
      <c r="AA855" s="27" t="e">
        <f t="shared" si="198"/>
        <v>#DIV/0!</v>
      </c>
      <c r="AB855" s="27" t="e">
        <f t="shared" si="199"/>
        <v>#DIV/0!</v>
      </c>
      <c r="AC855" t="e">
        <f t="shared" si="200"/>
        <v>#N/A</v>
      </c>
      <c r="AD855" s="28">
        <f>'GT Data'!D857</f>
        <v>0</v>
      </c>
      <c r="AE855" t="e">
        <f t="shared" si="201"/>
        <v>#N/A</v>
      </c>
      <c r="AF855" t="e">
        <f t="shared" si="202"/>
        <v>#N/A</v>
      </c>
      <c r="AG855" s="25" t="e">
        <f t="shared" si="203"/>
        <v>#DIV/0!</v>
      </c>
      <c r="AH855" s="25">
        <v>0</v>
      </c>
      <c r="AI855" s="25">
        <v>0</v>
      </c>
      <c r="AJ855" s="25" t="e">
        <f t="shared" si="204"/>
        <v>#N/A</v>
      </c>
      <c r="AK855" s="28">
        <f>'GT Data'!N857</f>
        <v>0</v>
      </c>
      <c r="AL855" s="25" t="e">
        <f t="shared" si="205"/>
        <v>#DIV/0!</v>
      </c>
      <c r="AM855" s="25" t="e">
        <f t="shared" si="206"/>
        <v>#DIV/0!</v>
      </c>
      <c r="AN855" s="25" t="e">
        <f t="shared" si="207"/>
        <v>#DIV/0!</v>
      </c>
      <c r="AO855" s="25">
        <v>0</v>
      </c>
      <c r="AP855" s="25">
        <v>0</v>
      </c>
      <c r="AQ855" s="25">
        <v>0</v>
      </c>
    </row>
    <row r="856" spans="1:43" x14ac:dyDescent="0.3">
      <c r="A856">
        <f>'Calculated Tab Properties'!A856</f>
        <v>0</v>
      </c>
      <c r="B856">
        <f>'Calculated Tab Properties'!B856</f>
        <v>0</v>
      </c>
      <c r="C856">
        <f>'Calculated Tab Properties'!C856</f>
        <v>0</v>
      </c>
      <c r="D856">
        <f>'Calculated Tab Properties'!D856</f>
        <v>0</v>
      </c>
      <c r="E856">
        <f>'Calculated Tab Properties'!E856</f>
        <v>0</v>
      </c>
      <c r="F856">
        <f>'Calculated Tab Properties'!F856</f>
        <v>0</v>
      </c>
      <c r="G856">
        <f>'Calculated Tab Properties'!G856</f>
        <v>0</v>
      </c>
      <c r="H856">
        <f>'Calculated Tab Properties'!H856</f>
        <v>0</v>
      </c>
      <c r="I856">
        <f>'Calculated Tab Properties'!I856</f>
        <v>0</v>
      </c>
      <c r="J856" s="20" t="e">
        <f>'Calculated Tab Properties'!J856</f>
        <v>#DIV/0!</v>
      </c>
      <c r="K856">
        <v>0</v>
      </c>
      <c r="L856">
        <v>0</v>
      </c>
      <c r="M856">
        <v>0</v>
      </c>
      <c r="N856">
        <v>0</v>
      </c>
      <c r="O856" s="27">
        <v>0</v>
      </c>
      <c r="P856" s="27">
        <v>0</v>
      </c>
      <c r="Q856">
        <v>0</v>
      </c>
      <c r="R856" t="e">
        <f>'Calculated Tab Properties'!R856</f>
        <v>#DIV/0!</v>
      </c>
      <c r="T856" s="30" t="e">
        <f>VLOOKUP('GEOMETRIC INPUTS'!D856,'Pressure Calculations'!$A$22:$B$61,2,TRUE)</f>
        <v>#N/A</v>
      </c>
      <c r="U856" s="30" t="e">
        <f>VLOOKUP('GEOMETRIC INPUTS'!D856,'Pressure Calculations'!$C$22:$D$61,2,TRUE)</f>
        <v>#N/A</v>
      </c>
      <c r="V856" t="e">
        <f>T856*'GEOMETRIC INPUTS'!S856</f>
        <v>#N/A</v>
      </c>
      <c r="W856" s="27" t="e">
        <f>U856*'GEOMETRIC INPUTS'!R856</f>
        <v>#N/A</v>
      </c>
      <c r="X856" s="27" t="e">
        <f t="shared" si="195"/>
        <v>#N/A</v>
      </c>
      <c r="Y856" s="27" t="e">
        <f t="shared" si="196"/>
        <v>#N/A</v>
      </c>
      <c r="Z856" s="27" t="e">
        <f t="shared" si="197"/>
        <v>#DIV/0!</v>
      </c>
      <c r="AA856" s="27" t="e">
        <f t="shared" si="198"/>
        <v>#DIV/0!</v>
      </c>
      <c r="AB856" s="27" t="e">
        <f t="shared" si="199"/>
        <v>#DIV/0!</v>
      </c>
      <c r="AC856" t="e">
        <f t="shared" si="200"/>
        <v>#N/A</v>
      </c>
      <c r="AD856" s="28">
        <f>'GT Data'!D858</f>
        <v>0</v>
      </c>
      <c r="AE856" t="e">
        <f t="shared" si="201"/>
        <v>#N/A</v>
      </c>
      <c r="AF856" t="e">
        <f t="shared" si="202"/>
        <v>#N/A</v>
      </c>
      <c r="AG856" s="25" t="e">
        <f t="shared" si="203"/>
        <v>#DIV/0!</v>
      </c>
      <c r="AH856" s="25">
        <v>0</v>
      </c>
      <c r="AI856" s="25">
        <v>0</v>
      </c>
      <c r="AJ856" s="25" t="e">
        <f t="shared" si="204"/>
        <v>#N/A</v>
      </c>
      <c r="AK856" s="28">
        <f>'GT Data'!N858</f>
        <v>0</v>
      </c>
      <c r="AL856" s="25" t="e">
        <f t="shared" si="205"/>
        <v>#DIV/0!</v>
      </c>
      <c r="AM856" s="25" t="e">
        <f t="shared" si="206"/>
        <v>#DIV/0!</v>
      </c>
      <c r="AN856" s="25" t="e">
        <f t="shared" si="207"/>
        <v>#DIV/0!</v>
      </c>
      <c r="AO856" s="25">
        <v>0</v>
      </c>
      <c r="AP856" s="25">
        <v>0</v>
      </c>
      <c r="AQ856" s="25">
        <v>0</v>
      </c>
    </row>
    <row r="857" spans="1:43" x14ac:dyDescent="0.3">
      <c r="A857">
        <f>'Calculated Tab Properties'!A857</f>
        <v>0</v>
      </c>
      <c r="B857">
        <f>'Calculated Tab Properties'!B857</f>
        <v>0</v>
      </c>
      <c r="C857">
        <f>'Calculated Tab Properties'!C857</f>
        <v>0</v>
      </c>
      <c r="D857">
        <f>'Calculated Tab Properties'!D857</f>
        <v>0</v>
      </c>
      <c r="E857">
        <f>'Calculated Tab Properties'!E857</f>
        <v>0</v>
      </c>
      <c r="F857">
        <f>'Calculated Tab Properties'!F857</f>
        <v>0</v>
      </c>
      <c r="G857">
        <f>'Calculated Tab Properties'!G857</f>
        <v>0</v>
      </c>
      <c r="H857">
        <f>'Calculated Tab Properties'!H857</f>
        <v>0</v>
      </c>
      <c r="I857">
        <f>'Calculated Tab Properties'!I857</f>
        <v>0</v>
      </c>
      <c r="J857" s="20" t="e">
        <f>'Calculated Tab Properties'!J857</f>
        <v>#DIV/0!</v>
      </c>
      <c r="K857">
        <v>0</v>
      </c>
      <c r="L857">
        <v>0</v>
      </c>
      <c r="M857">
        <v>0</v>
      </c>
      <c r="N857">
        <v>0</v>
      </c>
      <c r="O857" s="27">
        <v>0</v>
      </c>
      <c r="P857" s="27">
        <v>0</v>
      </c>
      <c r="Q857">
        <v>0</v>
      </c>
      <c r="R857" t="e">
        <f>'Calculated Tab Properties'!R857</f>
        <v>#DIV/0!</v>
      </c>
      <c r="T857" s="30" t="e">
        <f>VLOOKUP('GEOMETRIC INPUTS'!D857,'Pressure Calculations'!$A$22:$B$61,2,TRUE)</f>
        <v>#N/A</v>
      </c>
      <c r="U857" s="30" t="e">
        <f>VLOOKUP('GEOMETRIC INPUTS'!D857,'Pressure Calculations'!$C$22:$D$61,2,TRUE)</f>
        <v>#N/A</v>
      </c>
      <c r="V857" t="e">
        <f>T857*'GEOMETRIC INPUTS'!S857</f>
        <v>#N/A</v>
      </c>
      <c r="W857" s="27" t="e">
        <f>U857*'GEOMETRIC INPUTS'!R857</f>
        <v>#N/A</v>
      </c>
      <c r="X857" s="27" t="e">
        <f t="shared" si="195"/>
        <v>#N/A</v>
      </c>
      <c r="Y857" s="27" t="e">
        <f t="shared" si="196"/>
        <v>#N/A</v>
      </c>
      <c r="Z857" s="27" t="e">
        <f t="shared" si="197"/>
        <v>#DIV/0!</v>
      </c>
      <c r="AA857" s="27" t="e">
        <f t="shared" si="198"/>
        <v>#DIV/0!</v>
      </c>
      <c r="AB857" s="27" t="e">
        <f t="shared" si="199"/>
        <v>#DIV/0!</v>
      </c>
      <c r="AC857" t="e">
        <f t="shared" si="200"/>
        <v>#N/A</v>
      </c>
      <c r="AD857" s="28">
        <f>'GT Data'!D859</f>
        <v>0</v>
      </c>
      <c r="AE857" t="e">
        <f t="shared" si="201"/>
        <v>#N/A</v>
      </c>
      <c r="AF857" t="e">
        <f t="shared" si="202"/>
        <v>#N/A</v>
      </c>
      <c r="AG857" s="25" t="e">
        <f t="shared" si="203"/>
        <v>#DIV/0!</v>
      </c>
      <c r="AH857" s="25">
        <v>0</v>
      </c>
      <c r="AI857" s="25">
        <v>0</v>
      </c>
      <c r="AJ857" s="25" t="e">
        <f t="shared" si="204"/>
        <v>#N/A</v>
      </c>
      <c r="AK857" s="28">
        <f>'GT Data'!N859</f>
        <v>0</v>
      </c>
      <c r="AL857" s="25" t="e">
        <f t="shared" si="205"/>
        <v>#DIV/0!</v>
      </c>
      <c r="AM857" s="25" t="e">
        <f t="shared" si="206"/>
        <v>#DIV/0!</v>
      </c>
      <c r="AN857" s="25" t="e">
        <f t="shared" si="207"/>
        <v>#DIV/0!</v>
      </c>
      <c r="AO857" s="25">
        <v>0</v>
      </c>
      <c r="AP857" s="25">
        <v>0</v>
      </c>
      <c r="AQ857" s="25">
        <v>0</v>
      </c>
    </row>
    <row r="858" spans="1:43" x14ac:dyDescent="0.3">
      <c r="A858">
        <f>'Calculated Tab Properties'!A858</f>
        <v>0</v>
      </c>
      <c r="B858">
        <f>'Calculated Tab Properties'!B858</f>
        <v>0</v>
      </c>
      <c r="C858">
        <f>'Calculated Tab Properties'!C858</f>
        <v>0</v>
      </c>
      <c r="D858">
        <f>'Calculated Tab Properties'!D858</f>
        <v>0</v>
      </c>
      <c r="E858">
        <f>'Calculated Tab Properties'!E858</f>
        <v>0</v>
      </c>
      <c r="F858">
        <f>'Calculated Tab Properties'!F858</f>
        <v>0</v>
      </c>
      <c r="G858">
        <f>'Calculated Tab Properties'!G858</f>
        <v>0</v>
      </c>
      <c r="H858">
        <f>'Calculated Tab Properties'!H858</f>
        <v>0</v>
      </c>
      <c r="I858">
        <f>'Calculated Tab Properties'!I858</f>
        <v>0</v>
      </c>
      <c r="J858" s="20" t="e">
        <f>'Calculated Tab Properties'!J858</f>
        <v>#DIV/0!</v>
      </c>
      <c r="K858">
        <v>0</v>
      </c>
      <c r="L858">
        <v>0</v>
      </c>
      <c r="M858">
        <v>0</v>
      </c>
      <c r="N858">
        <v>0</v>
      </c>
      <c r="O858" s="27">
        <v>0</v>
      </c>
      <c r="P858" s="27">
        <v>0</v>
      </c>
      <c r="Q858">
        <v>0</v>
      </c>
      <c r="R858" t="e">
        <f>'Calculated Tab Properties'!R858</f>
        <v>#DIV/0!</v>
      </c>
      <c r="T858" s="30" t="e">
        <f>VLOOKUP('GEOMETRIC INPUTS'!D858,'Pressure Calculations'!$A$22:$B$61,2,TRUE)</f>
        <v>#N/A</v>
      </c>
      <c r="U858" s="30" t="e">
        <f>VLOOKUP('GEOMETRIC INPUTS'!D858,'Pressure Calculations'!$C$22:$D$61,2,TRUE)</f>
        <v>#N/A</v>
      </c>
      <c r="V858" t="e">
        <f>T858*'GEOMETRIC INPUTS'!S858</f>
        <v>#N/A</v>
      </c>
      <c r="W858" s="27" t="e">
        <f>U858*'GEOMETRIC INPUTS'!R858</f>
        <v>#N/A</v>
      </c>
      <c r="X858" s="27" t="e">
        <f t="shared" si="195"/>
        <v>#N/A</v>
      </c>
      <c r="Y858" s="27" t="e">
        <f t="shared" si="196"/>
        <v>#N/A</v>
      </c>
      <c r="Z858" s="27" t="e">
        <f t="shared" si="197"/>
        <v>#DIV/0!</v>
      </c>
      <c r="AA858" s="27" t="e">
        <f t="shared" si="198"/>
        <v>#DIV/0!</v>
      </c>
      <c r="AB858" s="27" t="e">
        <f t="shared" si="199"/>
        <v>#DIV/0!</v>
      </c>
      <c r="AC858" t="e">
        <f t="shared" si="200"/>
        <v>#N/A</v>
      </c>
      <c r="AD858" s="28">
        <f>'GT Data'!D860</f>
        <v>0</v>
      </c>
      <c r="AE858" t="e">
        <f t="shared" si="201"/>
        <v>#N/A</v>
      </c>
      <c r="AF858" t="e">
        <f t="shared" si="202"/>
        <v>#N/A</v>
      </c>
      <c r="AG858" s="25" t="e">
        <f t="shared" si="203"/>
        <v>#DIV/0!</v>
      </c>
      <c r="AH858" s="25">
        <v>0</v>
      </c>
      <c r="AI858" s="25">
        <v>0</v>
      </c>
      <c r="AJ858" s="25" t="e">
        <f t="shared" si="204"/>
        <v>#N/A</v>
      </c>
      <c r="AK858" s="28">
        <f>'GT Data'!N860</f>
        <v>0</v>
      </c>
      <c r="AL858" s="25" t="e">
        <f t="shared" si="205"/>
        <v>#DIV/0!</v>
      </c>
      <c r="AM858" s="25" t="e">
        <f t="shared" si="206"/>
        <v>#DIV/0!</v>
      </c>
      <c r="AN858" s="25" t="e">
        <f t="shared" si="207"/>
        <v>#DIV/0!</v>
      </c>
      <c r="AO858" s="25">
        <v>0</v>
      </c>
      <c r="AP858" s="25">
        <v>0</v>
      </c>
      <c r="AQ858" s="25">
        <v>0</v>
      </c>
    </row>
    <row r="859" spans="1:43" x14ac:dyDescent="0.3">
      <c r="A859">
        <f>'Calculated Tab Properties'!A859</f>
        <v>0</v>
      </c>
      <c r="B859">
        <f>'Calculated Tab Properties'!B859</f>
        <v>0</v>
      </c>
      <c r="C859">
        <f>'Calculated Tab Properties'!C859</f>
        <v>0</v>
      </c>
      <c r="D859">
        <f>'Calculated Tab Properties'!D859</f>
        <v>0</v>
      </c>
      <c r="E859">
        <f>'Calculated Tab Properties'!E859</f>
        <v>0</v>
      </c>
      <c r="F859">
        <f>'Calculated Tab Properties'!F859</f>
        <v>0</v>
      </c>
      <c r="G859">
        <f>'Calculated Tab Properties'!G859</f>
        <v>0</v>
      </c>
      <c r="H859">
        <f>'Calculated Tab Properties'!H859</f>
        <v>0</v>
      </c>
      <c r="I859">
        <f>'Calculated Tab Properties'!I859</f>
        <v>0</v>
      </c>
      <c r="J859" s="20" t="e">
        <f>'Calculated Tab Properties'!J859</f>
        <v>#DIV/0!</v>
      </c>
      <c r="K859">
        <v>0</v>
      </c>
      <c r="L859">
        <v>0</v>
      </c>
      <c r="M859">
        <v>0</v>
      </c>
      <c r="N859">
        <v>0</v>
      </c>
      <c r="O859" s="27">
        <v>0</v>
      </c>
      <c r="P859" s="27">
        <v>0</v>
      </c>
      <c r="Q859">
        <v>0</v>
      </c>
      <c r="R859" t="e">
        <f>'Calculated Tab Properties'!R859</f>
        <v>#DIV/0!</v>
      </c>
      <c r="T859" s="30" t="e">
        <f>VLOOKUP('GEOMETRIC INPUTS'!D859,'Pressure Calculations'!$A$22:$B$61,2,TRUE)</f>
        <v>#N/A</v>
      </c>
      <c r="U859" s="30" t="e">
        <f>VLOOKUP('GEOMETRIC INPUTS'!D859,'Pressure Calculations'!$C$22:$D$61,2,TRUE)</f>
        <v>#N/A</v>
      </c>
      <c r="V859" t="e">
        <f>T859*'GEOMETRIC INPUTS'!S859</f>
        <v>#N/A</v>
      </c>
      <c r="W859" s="27" t="e">
        <f>U859*'GEOMETRIC INPUTS'!R859</f>
        <v>#N/A</v>
      </c>
      <c r="X859" s="27" t="e">
        <f t="shared" si="195"/>
        <v>#N/A</v>
      </c>
      <c r="Y859" s="27" t="e">
        <f t="shared" si="196"/>
        <v>#N/A</v>
      </c>
      <c r="Z859" s="27" t="e">
        <f t="shared" si="197"/>
        <v>#DIV/0!</v>
      </c>
      <c r="AA859" s="27" t="e">
        <f t="shared" si="198"/>
        <v>#DIV/0!</v>
      </c>
      <c r="AB859" s="27" t="e">
        <f t="shared" si="199"/>
        <v>#DIV/0!</v>
      </c>
      <c r="AC859" t="e">
        <f t="shared" si="200"/>
        <v>#N/A</v>
      </c>
      <c r="AD859" s="28">
        <f>'GT Data'!D861</f>
        <v>0</v>
      </c>
      <c r="AE859" t="e">
        <f t="shared" si="201"/>
        <v>#N/A</v>
      </c>
      <c r="AF859" t="e">
        <f t="shared" si="202"/>
        <v>#N/A</v>
      </c>
      <c r="AG859" s="25" t="e">
        <f t="shared" si="203"/>
        <v>#DIV/0!</v>
      </c>
      <c r="AH859" s="25">
        <v>0</v>
      </c>
      <c r="AI859" s="25">
        <v>0</v>
      </c>
      <c r="AJ859" s="25" t="e">
        <f t="shared" si="204"/>
        <v>#N/A</v>
      </c>
      <c r="AK859" s="28">
        <f>'GT Data'!N861</f>
        <v>0</v>
      </c>
      <c r="AL859" s="25" t="e">
        <f t="shared" si="205"/>
        <v>#DIV/0!</v>
      </c>
      <c r="AM859" s="25" t="e">
        <f t="shared" si="206"/>
        <v>#DIV/0!</v>
      </c>
      <c r="AN859" s="25" t="e">
        <f t="shared" si="207"/>
        <v>#DIV/0!</v>
      </c>
      <c r="AO859" s="25">
        <v>0</v>
      </c>
      <c r="AP859" s="25">
        <v>0</v>
      </c>
      <c r="AQ859" s="25">
        <v>0</v>
      </c>
    </row>
    <row r="860" spans="1:43" x14ac:dyDescent="0.3">
      <c r="A860">
        <f>'Calculated Tab Properties'!A860</f>
        <v>0</v>
      </c>
      <c r="B860">
        <f>'Calculated Tab Properties'!B860</f>
        <v>0</v>
      </c>
      <c r="C860">
        <f>'Calculated Tab Properties'!C860</f>
        <v>0</v>
      </c>
      <c r="D860">
        <f>'Calculated Tab Properties'!D860</f>
        <v>0</v>
      </c>
      <c r="E860">
        <f>'Calculated Tab Properties'!E860</f>
        <v>0</v>
      </c>
      <c r="F860">
        <f>'Calculated Tab Properties'!F860</f>
        <v>0</v>
      </c>
      <c r="G860">
        <f>'Calculated Tab Properties'!G860</f>
        <v>0</v>
      </c>
      <c r="H860">
        <f>'Calculated Tab Properties'!H860</f>
        <v>0</v>
      </c>
      <c r="I860">
        <f>'Calculated Tab Properties'!I860</f>
        <v>0</v>
      </c>
      <c r="J860" s="20" t="e">
        <f>'Calculated Tab Properties'!J860</f>
        <v>#DIV/0!</v>
      </c>
      <c r="K860">
        <v>0</v>
      </c>
      <c r="L860">
        <v>0</v>
      </c>
      <c r="M860">
        <v>0</v>
      </c>
      <c r="N860">
        <v>0</v>
      </c>
      <c r="O860" s="27">
        <v>0</v>
      </c>
      <c r="P860" s="27">
        <v>0</v>
      </c>
      <c r="Q860">
        <v>0</v>
      </c>
      <c r="R860" t="e">
        <f>'Calculated Tab Properties'!R860</f>
        <v>#DIV/0!</v>
      </c>
      <c r="T860" s="30" t="e">
        <f>VLOOKUP('GEOMETRIC INPUTS'!D860,'Pressure Calculations'!$A$22:$B$61,2,TRUE)</f>
        <v>#N/A</v>
      </c>
      <c r="U860" s="30" t="e">
        <f>VLOOKUP('GEOMETRIC INPUTS'!D860,'Pressure Calculations'!$C$22:$D$61,2,TRUE)</f>
        <v>#N/A</v>
      </c>
      <c r="V860" t="e">
        <f>T860*'GEOMETRIC INPUTS'!S860</f>
        <v>#N/A</v>
      </c>
      <c r="W860" s="27" t="e">
        <f>U860*'GEOMETRIC INPUTS'!R860</f>
        <v>#N/A</v>
      </c>
      <c r="X860" s="27" t="e">
        <f t="shared" si="195"/>
        <v>#N/A</v>
      </c>
      <c r="Y860" s="27" t="e">
        <f t="shared" si="196"/>
        <v>#N/A</v>
      </c>
      <c r="Z860" s="27" t="e">
        <f t="shared" si="197"/>
        <v>#DIV/0!</v>
      </c>
      <c r="AA860" s="27" t="e">
        <f t="shared" si="198"/>
        <v>#DIV/0!</v>
      </c>
      <c r="AB860" s="27" t="e">
        <f t="shared" si="199"/>
        <v>#DIV/0!</v>
      </c>
      <c r="AC860" t="e">
        <f t="shared" si="200"/>
        <v>#N/A</v>
      </c>
      <c r="AD860" s="28">
        <f>'GT Data'!D862</f>
        <v>0</v>
      </c>
      <c r="AE860" t="e">
        <f t="shared" si="201"/>
        <v>#N/A</v>
      </c>
      <c r="AF860" t="e">
        <f t="shared" si="202"/>
        <v>#N/A</v>
      </c>
      <c r="AG860" s="25" t="e">
        <f t="shared" si="203"/>
        <v>#DIV/0!</v>
      </c>
      <c r="AH860" s="25">
        <v>0</v>
      </c>
      <c r="AI860" s="25">
        <v>0</v>
      </c>
      <c r="AJ860" s="25" t="e">
        <f t="shared" si="204"/>
        <v>#N/A</v>
      </c>
      <c r="AK860" s="28">
        <f>'GT Data'!N862</f>
        <v>0</v>
      </c>
      <c r="AL860" s="25" t="e">
        <f t="shared" si="205"/>
        <v>#DIV/0!</v>
      </c>
      <c r="AM860" s="25" t="e">
        <f t="shared" si="206"/>
        <v>#DIV/0!</v>
      </c>
      <c r="AN860" s="25" t="e">
        <f t="shared" si="207"/>
        <v>#DIV/0!</v>
      </c>
      <c r="AO860" s="25">
        <v>0</v>
      </c>
      <c r="AP860" s="25">
        <v>0</v>
      </c>
      <c r="AQ860" s="25">
        <v>0</v>
      </c>
    </row>
    <row r="861" spans="1:43" x14ac:dyDescent="0.3">
      <c r="A861">
        <f>'Calculated Tab Properties'!A861</f>
        <v>0</v>
      </c>
      <c r="B861">
        <f>'Calculated Tab Properties'!B861</f>
        <v>0</v>
      </c>
      <c r="C861">
        <f>'Calculated Tab Properties'!C861</f>
        <v>0</v>
      </c>
      <c r="D861">
        <f>'Calculated Tab Properties'!D861</f>
        <v>0</v>
      </c>
      <c r="E861">
        <f>'Calculated Tab Properties'!E861</f>
        <v>0</v>
      </c>
      <c r="F861">
        <f>'Calculated Tab Properties'!F861</f>
        <v>0</v>
      </c>
      <c r="G861">
        <f>'Calculated Tab Properties'!G861</f>
        <v>0</v>
      </c>
      <c r="H861">
        <f>'Calculated Tab Properties'!H861</f>
        <v>0</v>
      </c>
      <c r="I861">
        <f>'Calculated Tab Properties'!I861</f>
        <v>0</v>
      </c>
      <c r="J861" s="20" t="e">
        <f>'Calculated Tab Properties'!J861</f>
        <v>#DIV/0!</v>
      </c>
      <c r="K861">
        <v>0</v>
      </c>
      <c r="L861">
        <v>0</v>
      </c>
      <c r="M861">
        <v>0</v>
      </c>
      <c r="N861">
        <v>0</v>
      </c>
      <c r="O861" s="27">
        <v>0</v>
      </c>
      <c r="P861" s="27">
        <v>0</v>
      </c>
      <c r="Q861">
        <v>0</v>
      </c>
      <c r="R861" t="e">
        <f>'Calculated Tab Properties'!R861</f>
        <v>#DIV/0!</v>
      </c>
      <c r="T861" s="30" t="e">
        <f>VLOOKUP('GEOMETRIC INPUTS'!D861,'Pressure Calculations'!$A$22:$B$61,2,TRUE)</f>
        <v>#N/A</v>
      </c>
      <c r="U861" s="30" t="e">
        <f>VLOOKUP('GEOMETRIC INPUTS'!D861,'Pressure Calculations'!$C$22:$D$61,2,TRUE)</f>
        <v>#N/A</v>
      </c>
      <c r="V861" t="e">
        <f>T861*'GEOMETRIC INPUTS'!S861</f>
        <v>#N/A</v>
      </c>
      <c r="W861" s="27" t="e">
        <f>U861*'GEOMETRIC INPUTS'!R861</f>
        <v>#N/A</v>
      </c>
      <c r="X861" s="27" t="e">
        <f t="shared" si="195"/>
        <v>#N/A</v>
      </c>
      <c r="Y861" s="27" t="e">
        <f t="shared" si="196"/>
        <v>#N/A</v>
      </c>
      <c r="Z861" s="27" t="e">
        <f t="shared" si="197"/>
        <v>#DIV/0!</v>
      </c>
      <c r="AA861" s="27" t="e">
        <f t="shared" si="198"/>
        <v>#DIV/0!</v>
      </c>
      <c r="AB861" s="27" t="e">
        <f t="shared" si="199"/>
        <v>#DIV/0!</v>
      </c>
      <c r="AC861" t="e">
        <f t="shared" si="200"/>
        <v>#N/A</v>
      </c>
      <c r="AD861" s="28">
        <f>'GT Data'!D863</f>
        <v>0</v>
      </c>
      <c r="AE861" t="e">
        <f t="shared" si="201"/>
        <v>#N/A</v>
      </c>
      <c r="AF861" t="e">
        <f t="shared" si="202"/>
        <v>#N/A</v>
      </c>
      <c r="AG861" s="25" t="e">
        <f t="shared" si="203"/>
        <v>#DIV/0!</v>
      </c>
      <c r="AH861" s="25">
        <v>0</v>
      </c>
      <c r="AI861" s="25">
        <v>0</v>
      </c>
      <c r="AJ861" s="25" t="e">
        <f t="shared" si="204"/>
        <v>#N/A</v>
      </c>
      <c r="AK861" s="28">
        <f>'GT Data'!N863</f>
        <v>0</v>
      </c>
      <c r="AL861" s="25" t="e">
        <f t="shared" si="205"/>
        <v>#DIV/0!</v>
      </c>
      <c r="AM861" s="25" t="e">
        <f t="shared" si="206"/>
        <v>#DIV/0!</v>
      </c>
      <c r="AN861" s="25" t="e">
        <f t="shared" si="207"/>
        <v>#DIV/0!</v>
      </c>
      <c r="AO861" s="25">
        <v>0</v>
      </c>
      <c r="AP861" s="25">
        <v>0</v>
      </c>
      <c r="AQ861" s="25">
        <v>0</v>
      </c>
    </row>
    <row r="862" spans="1:43" x14ac:dyDescent="0.3">
      <c r="A862">
        <f>'Calculated Tab Properties'!A862</f>
        <v>0</v>
      </c>
      <c r="B862">
        <f>'Calculated Tab Properties'!B862</f>
        <v>0</v>
      </c>
      <c r="C862">
        <f>'Calculated Tab Properties'!C862</f>
        <v>0</v>
      </c>
      <c r="D862">
        <f>'Calculated Tab Properties'!D862</f>
        <v>0</v>
      </c>
      <c r="E862">
        <f>'Calculated Tab Properties'!E862</f>
        <v>0</v>
      </c>
      <c r="F862">
        <f>'Calculated Tab Properties'!F862</f>
        <v>0</v>
      </c>
      <c r="G862">
        <f>'Calculated Tab Properties'!G862</f>
        <v>0</v>
      </c>
      <c r="H862">
        <f>'Calculated Tab Properties'!H862</f>
        <v>0</v>
      </c>
      <c r="I862">
        <f>'Calculated Tab Properties'!I862</f>
        <v>0</v>
      </c>
      <c r="J862" s="20" t="e">
        <f>'Calculated Tab Properties'!J862</f>
        <v>#DIV/0!</v>
      </c>
      <c r="K862">
        <v>0</v>
      </c>
      <c r="L862">
        <v>0</v>
      </c>
      <c r="M862">
        <v>0</v>
      </c>
      <c r="N862">
        <v>0</v>
      </c>
      <c r="O862" s="27">
        <v>0</v>
      </c>
      <c r="P862" s="27">
        <v>0</v>
      </c>
      <c r="Q862">
        <v>0</v>
      </c>
      <c r="R862" t="e">
        <f>'Calculated Tab Properties'!R862</f>
        <v>#DIV/0!</v>
      </c>
      <c r="T862" s="30" t="e">
        <f>VLOOKUP('GEOMETRIC INPUTS'!D862,'Pressure Calculations'!$A$22:$B$61,2,TRUE)</f>
        <v>#N/A</v>
      </c>
      <c r="U862" s="30" t="e">
        <f>VLOOKUP('GEOMETRIC INPUTS'!D862,'Pressure Calculations'!$C$22:$D$61,2,TRUE)</f>
        <v>#N/A</v>
      </c>
      <c r="V862" t="e">
        <f>T862*'GEOMETRIC INPUTS'!S862</f>
        <v>#N/A</v>
      </c>
      <c r="W862" s="27" t="e">
        <f>U862*'GEOMETRIC INPUTS'!R862</f>
        <v>#N/A</v>
      </c>
      <c r="X862" s="27" t="e">
        <f t="shared" si="195"/>
        <v>#N/A</v>
      </c>
      <c r="Y862" s="27" t="e">
        <f t="shared" si="196"/>
        <v>#N/A</v>
      </c>
      <c r="Z862" s="27" t="e">
        <f t="shared" si="197"/>
        <v>#DIV/0!</v>
      </c>
      <c r="AA862" s="27" t="e">
        <f t="shared" si="198"/>
        <v>#DIV/0!</v>
      </c>
      <c r="AB862" s="27" t="e">
        <f t="shared" si="199"/>
        <v>#DIV/0!</v>
      </c>
      <c r="AC862" t="e">
        <f t="shared" si="200"/>
        <v>#N/A</v>
      </c>
      <c r="AD862" s="28">
        <f>'GT Data'!D864</f>
        <v>0</v>
      </c>
      <c r="AE862" t="e">
        <f t="shared" si="201"/>
        <v>#N/A</v>
      </c>
      <c r="AF862" t="e">
        <f t="shared" si="202"/>
        <v>#N/A</v>
      </c>
      <c r="AG862" s="25" t="e">
        <f t="shared" si="203"/>
        <v>#DIV/0!</v>
      </c>
      <c r="AH862" s="25">
        <v>0</v>
      </c>
      <c r="AI862" s="25">
        <v>0</v>
      </c>
      <c r="AJ862" s="25" t="e">
        <f t="shared" si="204"/>
        <v>#N/A</v>
      </c>
      <c r="AK862" s="28">
        <f>'GT Data'!N864</f>
        <v>0</v>
      </c>
      <c r="AL862" s="25" t="e">
        <f t="shared" si="205"/>
        <v>#DIV/0!</v>
      </c>
      <c r="AM862" s="25" t="e">
        <f t="shared" si="206"/>
        <v>#DIV/0!</v>
      </c>
      <c r="AN862" s="25" t="e">
        <f t="shared" si="207"/>
        <v>#DIV/0!</v>
      </c>
      <c r="AO862" s="25">
        <v>0</v>
      </c>
      <c r="AP862" s="25">
        <v>0</v>
      </c>
      <c r="AQ862" s="25">
        <v>0</v>
      </c>
    </row>
    <row r="863" spans="1:43" x14ac:dyDescent="0.3">
      <c r="A863">
        <f>'Calculated Tab Properties'!A863</f>
        <v>0</v>
      </c>
      <c r="B863">
        <f>'Calculated Tab Properties'!B863</f>
        <v>0</v>
      </c>
      <c r="C863">
        <f>'Calculated Tab Properties'!C863</f>
        <v>0</v>
      </c>
      <c r="D863">
        <f>'Calculated Tab Properties'!D863</f>
        <v>0</v>
      </c>
      <c r="E863">
        <f>'Calculated Tab Properties'!E863</f>
        <v>0</v>
      </c>
      <c r="F863">
        <f>'Calculated Tab Properties'!F863</f>
        <v>0</v>
      </c>
      <c r="G863">
        <f>'Calculated Tab Properties'!G863</f>
        <v>0</v>
      </c>
      <c r="H863">
        <f>'Calculated Tab Properties'!H863</f>
        <v>0</v>
      </c>
      <c r="I863">
        <f>'Calculated Tab Properties'!I863</f>
        <v>0</v>
      </c>
      <c r="J863" s="20" t="e">
        <f>'Calculated Tab Properties'!J863</f>
        <v>#DIV/0!</v>
      </c>
      <c r="K863">
        <v>0</v>
      </c>
      <c r="L863">
        <v>0</v>
      </c>
      <c r="M863">
        <v>0</v>
      </c>
      <c r="N863">
        <v>0</v>
      </c>
      <c r="O863" s="27">
        <v>0</v>
      </c>
      <c r="P863" s="27">
        <v>0</v>
      </c>
      <c r="Q863">
        <v>0</v>
      </c>
      <c r="R863" t="e">
        <f>'Calculated Tab Properties'!R863</f>
        <v>#DIV/0!</v>
      </c>
      <c r="T863" s="30" t="e">
        <f>VLOOKUP('GEOMETRIC INPUTS'!D863,'Pressure Calculations'!$A$22:$B$61,2,TRUE)</f>
        <v>#N/A</v>
      </c>
      <c r="U863" s="30" t="e">
        <f>VLOOKUP('GEOMETRIC INPUTS'!D863,'Pressure Calculations'!$C$22:$D$61,2,TRUE)</f>
        <v>#N/A</v>
      </c>
      <c r="V863" t="e">
        <f>T863*'GEOMETRIC INPUTS'!S863</f>
        <v>#N/A</v>
      </c>
      <c r="W863" s="27" t="e">
        <f>U863*'GEOMETRIC INPUTS'!R863</f>
        <v>#N/A</v>
      </c>
      <c r="X863" s="27" t="e">
        <f t="shared" si="195"/>
        <v>#N/A</v>
      </c>
      <c r="Y863" s="27" t="e">
        <f t="shared" si="196"/>
        <v>#N/A</v>
      </c>
      <c r="Z863" s="27" t="e">
        <f t="shared" si="197"/>
        <v>#DIV/0!</v>
      </c>
      <c r="AA863" s="27" t="e">
        <f t="shared" si="198"/>
        <v>#DIV/0!</v>
      </c>
      <c r="AB863" s="27" t="e">
        <f t="shared" si="199"/>
        <v>#DIV/0!</v>
      </c>
      <c r="AC863" t="e">
        <f t="shared" si="200"/>
        <v>#N/A</v>
      </c>
      <c r="AD863" s="28">
        <f>'GT Data'!D865</f>
        <v>0</v>
      </c>
      <c r="AE863" t="e">
        <f t="shared" si="201"/>
        <v>#N/A</v>
      </c>
      <c r="AF863" t="e">
        <f t="shared" si="202"/>
        <v>#N/A</v>
      </c>
      <c r="AG863" s="25" t="e">
        <f t="shared" si="203"/>
        <v>#DIV/0!</v>
      </c>
      <c r="AH863" s="25">
        <v>0</v>
      </c>
      <c r="AI863" s="25">
        <v>0</v>
      </c>
      <c r="AJ863" s="25" t="e">
        <f t="shared" si="204"/>
        <v>#N/A</v>
      </c>
      <c r="AK863" s="28">
        <f>'GT Data'!N865</f>
        <v>0</v>
      </c>
      <c r="AL863" s="25" t="e">
        <f t="shared" si="205"/>
        <v>#DIV/0!</v>
      </c>
      <c r="AM863" s="25" t="e">
        <f t="shared" si="206"/>
        <v>#DIV/0!</v>
      </c>
      <c r="AN863" s="25" t="e">
        <f t="shared" si="207"/>
        <v>#DIV/0!</v>
      </c>
      <c r="AO863" s="25">
        <v>0</v>
      </c>
      <c r="AP863" s="25">
        <v>0</v>
      </c>
      <c r="AQ863" s="25">
        <v>0</v>
      </c>
    </row>
    <row r="864" spans="1:43" x14ac:dyDescent="0.3">
      <c r="A864">
        <f>'Calculated Tab Properties'!A864</f>
        <v>0</v>
      </c>
      <c r="B864">
        <f>'Calculated Tab Properties'!B864</f>
        <v>0</v>
      </c>
      <c r="C864">
        <f>'Calculated Tab Properties'!C864</f>
        <v>0</v>
      </c>
      <c r="D864">
        <f>'Calculated Tab Properties'!D864</f>
        <v>0</v>
      </c>
      <c r="E864">
        <f>'Calculated Tab Properties'!E864</f>
        <v>0</v>
      </c>
      <c r="F864">
        <f>'Calculated Tab Properties'!F864</f>
        <v>0</v>
      </c>
      <c r="G864">
        <f>'Calculated Tab Properties'!G864</f>
        <v>0</v>
      </c>
      <c r="H864">
        <f>'Calculated Tab Properties'!H864</f>
        <v>0</v>
      </c>
      <c r="I864">
        <f>'Calculated Tab Properties'!I864</f>
        <v>0</v>
      </c>
      <c r="J864" s="20" t="e">
        <f>'Calculated Tab Properties'!J864</f>
        <v>#DIV/0!</v>
      </c>
      <c r="K864">
        <v>0</v>
      </c>
      <c r="L864">
        <v>0</v>
      </c>
      <c r="M864">
        <v>0</v>
      </c>
      <c r="N864">
        <v>0</v>
      </c>
      <c r="O864" s="27">
        <v>0</v>
      </c>
      <c r="P864" s="27">
        <v>0</v>
      </c>
      <c r="Q864">
        <v>0</v>
      </c>
      <c r="R864" t="e">
        <f>'Calculated Tab Properties'!R864</f>
        <v>#DIV/0!</v>
      </c>
      <c r="T864" s="30" t="e">
        <f>VLOOKUP('GEOMETRIC INPUTS'!D864,'Pressure Calculations'!$A$22:$B$61,2,TRUE)</f>
        <v>#N/A</v>
      </c>
      <c r="U864" s="30" t="e">
        <f>VLOOKUP('GEOMETRIC INPUTS'!D864,'Pressure Calculations'!$C$22:$D$61,2,TRUE)</f>
        <v>#N/A</v>
      </c>
      <c r="V864" t="e">
        <f>T864*'GEOMETRIC INPUTS'!S864</f>
        <v>#N/A</v>
      </c>
      <c r="W864" s="27" t="e">
        <f>U864*'GEOMETRIC INPUTS'!R864</f>
        <v>#N/A</v>
      </c>
      <c r="X864" s="27" t="e">
        <f t="shared" si="195"/>
        <v>#N/A</v>
      </c>
      <c r="Y864" s="27" t="e">
        <f t="shared" si="196"/>
        <v>#N/A</v>
      </c>
      <c r="Z864" s="27" t="e">
        <f t="shared" si="197"/>
        <v>#DIV/0!</v>
      </c>
      <c r="AA864" s="27" t="e">
        <f t="shared" si="198"/>
        <v>#DIV/0!</v>
      </c>
      <c r="AB864" s="27" t="e">
        <f t="shared" si="199"/>
        <v>#DIV/0!</v>
      </c>
      <c r="AC864" t="e">
        <f t="shared" si="200"/>
        <v>#N/A</v>
      </c>
      <c r="AD864" s="28">
        <f>'GT Data'!D866</f>
        <v>0</v>
      </c>
      <c r="AE864" t="e">
        <f t="shared" si="201"/>
        <v>#N/A</v>
      </c>
      <c r="AF864" t="e">
        <f t="shared" si="202"/>
        <v>#N/A</v>
      </c>
      <c r="AG864" s="25" t="e">
        <f t="shared" si="203"/>
        <v>#DIV/0!</v>
      </c>
      <c r="AH864" s="25">
        <v>0</v>
      </c>
      <c r="AI864" s="25">
        <v>0</v>
      </c>
      <c r="AJ864" s="25" t="e">
        <f t="shared" si="204"/>
        <v>#N/A</v>
      </c>
      <c r="AK864" s="28">
        <f>'GT Data'!N866</f>
        <v>0</v>
      </c>
      <c r="AL864" s="25" t="e">
        <f t="shared" si="205"/>
        <v>#DIV/0!</v>
      </c>
      <c r="AM864" s="25" t="e">
        <f t="shared" si="206"/>
        <v>#DIV/0!</v>
      </c>
      <c r="AN864" s="25" t="e">
        <f t="shared" si="207"/>
        <v>#DIV/0!</v>
      </c>
      <c r="AO864" s="25">
        <v>0</v>
      </c>
      <c r="AP864" s="25">
        <v>0</v>
      </c>
      <c r="AQ864" s="25">
        <v>0</v>
      </c>
    </row>
    <row r="865" spans="1:43" x14ac:dyDescent="0.3">
      <c r="A865">
        <f>'Calculated Tab Properties'!A865</f>
        <v>0</v>
      </c>
      <c r="B865">
        <f>'Calculated Tab Properties'!B865</f>
        <v>0</v>
      </c>
      <c r="C865">
        <f>'Calculated Tab Properties'!C865</f>
        <v>0</v>
      </c>
      <c r="D865">
        <f>'Calculated Tab Properties'!D865</f>
        <v>0</v>
      </c>
      <c r="E865">
        <f>'Calculated Tab Properties'!E865</f>
        <v>0</v>
      </c>
      <c r="F865">
        <f>'Calculated Tab Properties'!F865</f>
        <v>0</v>
      </c>
      <c r="G865">
        <f>'Calculated Tab Properties'!G865</f>
        <v>0</v>
      </c>
      <c r="H865">
        <f>'Calculated Tab Properties'!H865</f>
        <v>0</v>
      </c>
      <c r="I865">
        <f>'Calculated Tab Properties'!I865</f>
        <v>0</v>
      </c>
      <c r="J865" s="20" t="e">
        <f>'Calculated Tab Properties'!J865</f>
        <v>#DIV/0!</v>
      </c>
      <c r="K865">
        <v>0</v>
      </c>
      <c r="L865">
        <v>0</v>
      </c>
      <c r="M865">
        <v>0</v>
      </c>
      <c r="N865">
        <v>0</v>
      </c>
      <c r="O865" s="27">
        <v>0</v>
      </c>
      <c r="P865" s="27">
        <v>0</v>
      </c>
      <c r="Q865">
        <v>0</v>
      </c>
      <c r="R865" t="e">
        <f>'Calculated Tab Properties'!R865</f>
        <v>#DIV/0!</v>
      </c>
      <c r="T865" s="30" t="e">
        <f>VLOOKUP('GEOMETRIC INPUTS'!D865,'Pressure Calculations'!$A$22:$B$61,2,TRUE)</f>
        <v>#N/A</v>
      </c>
      <c r="U865" s="30" t="e">
        <f>VLOOKUP('GEOMETRIC INPUTS'!D865,'Pressure Calculations'!$C$22:$D$61,2,TRUE)</f>
        <v>#N/A</v>
      </c>
      <c r="V865" t="e">
        <f>T865*'GEOMETRIC INPUTS'!S865</f>
        <v>#N/A</v>
      </c>
      <c r="W865" s="27" t="e">
        <f>U865*'GEOMETRIC INPUTS'!R865</f>
        <v>#N/A</v>
      </c>
      <c r="X865" s="27" t="e">
        <f t="shared" si="195"/>
        <v>#N/A</v>
      </c>
      <c r="Y865" s="27" t="e">
        <f t="shared" si="196"/>
        <v>#N/A</v>
      </c>
      <c r="Z865" s="27" t="e">
        <f t="shared" si="197"/>
        <v>#DIV/0!</v>
      </c>
      <c r="AA865" s="27" t="e">
        <f t="shared" si="198"/>
        <v>#DIV/0!</v>
      </c>
      <c r="AB865" s="27" t="e">
        <f t="shared" si="199"/>
        <v>#DIV/0!</v>
      </c>
      <c r="AC865" t="e">
        <f t="shared" si="200"/>
        <v>#N/A</v>
      </c>
      <c r="AD865" s="28">
        <f>'GT Data'!D867</f>
        <v>0</v>
      </c>
      <c r="AE865" t="e">
        <f t="shared" si="201"/>
        <v>#N/A</v>
      </c>
      <c r="AF865" t="e">
        <f t="shared" si="202"/>
        <v>#N/A</v>
      </c>
      <c r="AG865" s="25" t="e">
        <f t="shared" si="203"/>
        <v>#DIV/0!</v>
      </c>
      <c r="AH865" s="25">
        <v>0</v>
      </c>
      <c r="AI865" s="25">
        <v>0</v>
      </c>
      <c r="AJ865" s="25" t="e">
        <f t="shared" si="204"/>
        <v>#N/A</v>
      </c>
      <c r="AK865" s="28">
        <f>'GT Data'!N867</f>
        <v>0</v>
      </c>
      <c r="AL865" s="25" t="e">
        <f t="shared" si="205"/>
        <v>#DIV/0!</v>
      </c>
      <c r="AM865" s="25" t="e">
        <f t="shared" si="206"/>
        <v>#DIV/0!</v>
      </c>
      <c r="AN865" s="25" t="e">
        <f t="shared" si="207"/>
        <v>#DIV/0!</v>
      </c>
      <c r="AO865" s="25">
        <v>0</v>
      </c>
      <c r="AP865" s="25">
        <v>0</v>
      </c>
      <c r="AQ865" s="25">
        <v>0</v>
      </c>
    </row>
    <row r="866" spans="1:43" x14ac:dyDescent="0.3">
      <c r="A866">
        <f>'Calculated Tab Properties'!A866</f>
        <v>0</v>
      </c>
      <c r="B866">
        <f>'Calculated Tab Properties'!B866</f>
        <v>0</v>
      </c>
      <c r="C866">
        <f>'Calculated Tab Properties'!C866</f>
        <v>0</v>
      </c>
      <c r="D866">
        <f>'Calculated Tab Properties'!D866</f>
        <v>0</v>
      </c>
      <c r="E866">
        <f>'Calculated Tab Properties'!E866</f>
        <v>0</v>
      </c>
      <c r="F866">
        <f>'Calculated Tab Properties'!F866</f>
        <v>0</v>
      </c>
      <c r="G866">
        <f>'Calculated Tab Properties'!G866</f>
        <v>0</v>
      </c>
      <c r="H866">
        <f>'Calculated Tab Properties'!H866</f>
        <v>0</v>
      </c>
      <c r="I866">
        <f>'Calculated Tab Properties'!I866</f>
        <v>0</v>
      </c>
      <c r="J866" s="20" t="e">
        <f>'Calculated Tab Properties'!J866</f>
        <v>#DIV/0!</v>
      </c>
      <c r="K866">
        <v>0</v>
      </c>
      <c r="L866">
        <v>0</v>
      </c>
      <c r="M866">
        <v>0</v>
      </c>
      <c r="N866">
        <v>0</v>
      </c>
      <c r="O866" s="27">
        <v>0</v>
      </c>
      <c r="P866" s="27">
        <v>0</v>
      </c>
      <c r="Q866">
        <v>0</v>
      </c>
      <c r="R866" t="e">
        <f>'Calculated Tab Properties'!R866</f>
        <v>#DIV/0!</v>
      </c>
      <c r="T866" s="30" t="e">
        <f>VLOOKUP('GEOMETRIC INPUTS'!D866,'Pressure Calculations'!$A$22:$B$61,2,TRUE)</f>
        <v>#N/A</v>
      </c>
      <c r="U866" s="30" t="e">
        <f>VLOOKUP('GEOMETRIC INPUTS'!D866,'Pressure Calculations'!$C$22:$D$61,2,TRUE)</f>
        <v>#N/A</v>
      </c>
      <c r="V866" t="e">
        <f>T866*'GEOMETRIC INPUTS'!S866</f>
        <v>#N/A</v>
      </c>
      <c r="W866" s="27" t="e">
        <f>U866*'GEOMETRIC INPUTS'!R866</f>
        <v>#N/A</v>
      </c>
      <c r="X866" s="27" t="e">
        <f t="shared" si="195"/>
        <v>#N/A</v>
      </c>
      <c r="Y866" s="27" t="e">
        <f t="shared" si="196"/>
        <v>#N/A</v>
      </c>
      <c r="Z866" s="27" t="e">
        <f t="shared" si="197"/>
        <v>#DIV/0!</v>
      </c>
      <c r="AA866" s="27" t="e">
        <f t="shared" si="198"/>
        <v>#DIV/0!</v>
      </c>
      <c r="AB866" s="27" t="e">
        <f t="shared" si="199"/>
        <v>#DIV/0!</v>
      </c>
      <c r="AC866" t="e">
        <f t="shared" si="200"/>
        <v>#N/A</v>
      </c>
      <c r="AD866" s="28">
        <f>'GT Data'!D868</f>
        <v>0</v>
      </c>
      <c r="AE866" t="e">
        <f t="shared" si="201"/>
        <v>#N/A</v>
      </c>
      <c r="AF866" t="e">
        <f t="shared" si="202"/>
        <v>#N/A</v>
      </c>
      <c r="AG866" s="25" t="e">
        <f t="shared" si="203"/>
        <v>#DIV/0!</v>
      </c>
      <c r="AH866" s="25">
        <v>0</v>
      </c>
      <c r="AI866" s="25">
        <v>0</v>
      </c>
      <c r="AJ866" s="25" t="e">
        <f t="shared" si="204"/>
        <v>#N/A</v>
      </c>
      <c r="AK866" s="28">
        <f>'GT Data'!N868</f>
        <v>0</v>
      </c>
      <c r="AL866" s="25" t="e">
        <f t="shared" si="205"/>
        <v>#DIV/0!</v>
      </c>
      <c r="AM866" s="25" t="e">
        <f t="shared" si="206"/>
        <v>#DIV/0!</v>
      </c>
      <c r="AN866" s="25" t="e">
        <f t="shared" si="207"/>
        <v>#DIV/0!</v>
      </c>
      <c r="AO866" s="25">
        <v>0</v>
      </c>
      <c r="AP866" s="25">
        <v>0</v>
      </c>
      <c r="AQ866" s="25">
        <v>0</v>
      </c>
    </row>
    <row r="867" spans="1:43" x14ac:dyDescent="0.3">
      <c r="A867">
        <f>'Calculated Tab Properties'!A867</f>
        <v>0</v>
      </c>
      <c r="B867">
        <f>'Calculated Tab Properties'!B867</f>
        <v>0</v>
      </c>
      <c r="C867">
        <f>'Calculated Tab Properties'!C867</f>
        <v>0</v>
      </c>
      <c r="D867">
        <f>'Calculated Tab Properties'!D867</f>
        <v>0</v>
      </c>
      <c r="E867">
        <f>'Calculated Tab Properties'!E867</f>
        <v>0</v>
      </c>
      <c r="F867">
        <f>'Calculated Tab Properties'!F867</f>
        <v>0</v>
      </c>
      <c r="G867">
        <f>'Calculated Tab Properties'!G867</f>
        <v>0</v>
      </c>
      <c r="H867">
        <f>'Calculated Tab Properties'!H867</f>
        <v>0</v>
      </c>
      <c r="I867">
        <f>'Calculated Tab Properties'!I867</f>
        <v>0</v>
      </c>
      <c r="J867" s="20" t="e">
        <f>'Calculated Tab Properties'!J867</f>
        <v>#DIV/0!</v>
      </c>
      <c r="K867">
        <v>0</v>
      </c>
      <c r="L867">
        <v>0</v>
      </c>
      <c r="M867">
        <v>0</v>
      </c>
      <c r="N867">
        <v>0</v>
      </c>
      <c r="O867" s="27">
        <v>0</v>
      </c>
      <c r="P867" s="27">
        <v>0</v>
      </c>
      <c r="Q867">
        <v>0</v>
      </c>
      <c r="R867" t="e">
        <f>'Calculated Tab Properties'!R867</f>
        <v>#DIV/0!</v>
      </c>
      <c r="T867" s="30" t="e">
        <f>VLOOKUP('GEOMETRIC INPUTS'!D867,'Pressure Calculations'!$A$22:$B$61,2,TRUE)</f>
        <v>#N/A</v>
      </c>
      <c r="U867" s="30" t="e">
        <f>VLOOKUP('GEOMETRIC INPUTS'!D867,'Pressure Calculations'!$C$22:$D$61,2,TRUE)</f>
        <v>#N/A</v>
      </c>
      <c r="V867" t="e">
        <f>T867*'GEOMETRIC INPUTS'!S867</f>
        <v>#N/A</v>
      </c>
      <c r="W867" s="27" t="e">
        <f>U867*'GEOMETRIC INPUTS'!R867</f>
        <v>#N/A</v>
      </c>
      <c r="X867" s="27" t="e">
        <f t="shared" si="195"/>
        <v>#N/A</v>
      </c>
      <c r="Y867" s="27" t="e">
        <f t="shared" si="196"/>
        <v>#N/A</v>
      </c>
      <c r="Z867" s="27" t="e">
        <f t="shared" si="197"/>
        <v>#DIV/0!</v>
      </c>
      <c r="AA867" s="27" t="e">
        <f t="shared" si="198"/>
        <v>#DIV/0!</v>
      </c>
      <c r="AB867" s="27" t="e">
        <f t="shared" si="199"/>
        <v>#DIV/0!</v>
      </c>
      <c r="AC867" t="e">
        <f t="shared" si="200"/>
        <v>#N/A</v>
      </c>
      <c r="AD867" s="28">
        <f>'GT Data'!D869</f>
        <v>0</v>
      </c>
      <c r="AE867" t="e">
        <f t="shared" si="201"/>
        <v>#N/A</v>
      </c>
      <c r="AF867" t="e">
        <f t="shared" si="202"/>
        <v>#N/A</v>
      </c>
      <c r="AG867" s="25" t="e">
        <f t="shared" si="203"/>
        <v>#DIV/0!</v>
      </c>
      <c r="AH867" s="25">
        <v>0</v>
      </c>
      <c r="AI867" s="25">
        <v>0</v>
      </c>
      <c r="AJ867" s="25" t="e">
        <f t="shared" si="204"/>
        <v>#N/A</v>
      </c>
      <c r="AK867" s="28">
        <f>'GT Data'!N869</f>
        <v>0</v>
      </c>
      <c r="AL867" s="25" t="e">
        <f t="shared" si="205"/>
        <v>#DIV/0!</v>
      </c>
      <c r="AM867" s="25" t="e">
        <f t="shared" si="206"/>
        <v>#DIV/0!</v>
      </c>
      <c r="AN867" s="25" t="e">
        <f t="shared" si="207"/>
        <v>#DIV/0!</v>
      </c>
      <c r="AO867" s="25">
        <v>0</v>
      </c>
      <c r="AP867" s="25">
        <v>0</v>
      </c>
      <c r="AQ867" s="25">
        <v>0</v>
      </c>
    </row>
    <row r="868" spans="1:43" x14ac:dyDescent="0.3">
      <c r="A868">
        <f>'Calculated Tab Properties'!A868</f>
        <v>0</v>
      </c>
      <c r="B868">
        <f>'Calculated Tab Properties'!B868</f>
        <v>0</v>
      </c>
      <c r="C868">
        <f>'Calculated Tab Properties'!C868</f>
        <v>0</v>
      </c>
      <c r="D868">
        <f>'Calculated Tab Properties'!D868</f>
        <v>0</v>
      </c>
      <c r="E868">
        <f>'Calculated Tab Properties'!E868</f>
        <v>0</v>
      </c>
      <c r="F868">
        <f>'Calculated Tab Properties'!F868</f>
        <v>0</v>
      </c>
      <c r="G868">
        <f>'Calculated Tab Properties'!G868</f>
        <v>0</v>
      </c>
      <c r="H868">
        <f>'Calculated Tab Properties'!H868</f>
        <v>0</v>
      </c>
      <c r="I868">
        <f>'Calculated Tab Properties'!I868</f>
        <v>0</v>
      </c>
      <c r="J868" s="20" t="e">
        <f>'Calculated Tab Properties'!J868</f>
        <v>#DIV/0!</v>
      </c>
      <c r="K868">
        <v>0</v>
      </c>
      <c r="L868">
        <v>0</v>
      </c>
      <c r="M868">
        <v>0</v>
      </c>
      <c r="N868">
        <v>0</v>
      </c>
      <c r="O868" s="27">
        <v>0</v>
      </c>
      <c r="P868" s="27">
        <v>0</v>
      </c>
      <c r="Q868">
        <v>0</v>
      </c>
      <c r="R868" t="e">
        <f>'Calculated Tab Properties'!R868</f>
        <v>#DIV/0!</v>
      </c>
      <c r="T868" s="30" t="e">
        <f>VLOOKUP('GEOMETRIC INPUTS'!D868,'Pressure Calculations'!$A$22:$B$61,2,TRUE)</f>
        <v>#N/A</v>
      </c>
      <c r="U868" s="30" t="e">
        <f>VLOOKUP('GEOMETRIC INPUTS'!D868,'Pressure Calculations'!$C$22:$D$61,2,TRUE)</f>
        <v>#N/A</v>
      </c>
      <c r="V868" t="e">
        <f>T868*'GEOMETRIC INPUTS'!S868</f>
        <v>#N/A</v>
      </c>
      <c r="W868" s="27" t="e">
        <f>U868*'GEOMETRIC INPUTS'!R868</f>
        <v>#N/A</v>
      </c>
      <c r="X868" s="27" t="e">
        <f t="shared" si="195"/>
        <v>#N/A</v>
      </c>
      <c r="Y868" s="27" t="e">
        <f t="shared" si="196"/>
        <v>#N/A</v>
      </c>
      <c r="Z868" s="27" t="e">
        <f t="shared" si="197"/>
        <v>#DIV/0!</v>
      </c>
      <c r="AA868" s="27" t="e">
        <f t="shared" si="198"/>
        <v>#DIV/0!</v>
      </c>
      <c r="AB868" s="27" t="e">
        <f t="shared" si="199"/>
        <v>#DIV/0!</v>
      </c>
      <c r="AC868" t="e">
        <f t="shared" si="200"/>
        <v>#N/A</v>
      </c>
      <c r="AD868" s="28">
        <f>'GT Data'!D870</f>
        <v>0</v>
      </c>
      <c r="AE868" t="e">
        <f t="shared" si="201"/>
        <v>#N/A</v>
      </c>
      <c r="AF868" t="e">
        <f t="shared" si="202"/>
        <v>#N/A</v>
      </c>
      <c r="AG868" s="25" t="e">
        <f t="shared" si="203"/>
        <v>#DIV/0!</v>
      </c>
      <c r="AH868" s="25">
        <v>0</v>
      </c>
      <c r="AI868" s="25">
        <v>0</v>
      </c>
      <c r="AJ868" s="25" t="e">
        <f t="shared" si="204"/>
        <v>#N/A</v>
      </c>
      <c r="AK868" s="28">
        <f>'GT Data'!N870</f>
        <v>0</v>
      </c>
      <c r="AL868" s="25" t="e">
        <f t="shared" si="205"/>
        <v>#DIV/0!</v>
      </c>
      <c r="AM868" s="25" t="e">
        <f t="shared" si="206"/>
        <v>#DIV/0!</v>
      </c>
      <c r="AN868" s="25" t="e">
        <f t="shared" si="207"/>
        <v>#DIV/0!</v>
      </c>
      <c r="AO868" s="25">
        <v>0</v>
      </c>
      <c r="AP868" s="25">
        <v>0</v>
      </c>
      <c r="AQ868" s="25">
        <v>0</v>
      </c>
    </row>
    <row r="869" spans="1:43" x14ac:dyDescent="0.3">
      <c r="A869">
        <f>'Calculated Tab Properties'!A869</f>
        <v>0</v>
      </c>
      <c r="B869">
        <f>'Calculated Tab Properties'!B869</f>
        <v>0</v>
      </c>
      <c r="C869">
        <f>'Calculated Tab Properties'!C869</f>
        <v>0</v>
      </c>
      <c r="D869">
        <f>'Calculated Tab Properties'!D869</f>
        <v>0</v>
      </c>
      <c r="E869">
        <f>'Calculated Tab Properties'!E869</f>
        <v>0</v>
      </c>
      <c r="F869">
        <f>'Calculated Tab Properties'!F869</f>
        <v>0</v>
      </c>
      <c r="G869">
        <f>'Calculated Tab Properties'!G869</f>
        <v>0</v>
      </c>
      <c r="H869">
        <f>'Calculated Tab Properties'!H869</f>
        <v>0</v>
      </c>
      <c r="I869">
        <f>'Calculated Tab Properties'!I869</f>
        <v>0</v>
      </c>
      <c r="J869" s="20" t="e">
        <f>'Calculated Tab Properties'!J869</f>
        <v>#DIV/0!</v>
      </c>
      <c r="K869">
        <v>0</v>
      </c>
      <c r="L869">
        <v>0</v>
      </c>
      <c r="M869">
        <v>0</v>
      </c>
      <c r="N869">
        <v>0</v>
      </c>
      <c r="O869" s="27">
        <v>0</v>
      </c>
      <c r="P869" s="27">
        <v>0</v>
      </c>
      <c r="Q869">
        <v>0</v>
      </c>
      <c r="R869" t="e">
        <f>'Calculated Tab Properties'!R869</f>
        <v>#DIV/0!</v>
      </c>
      <c r="T869" s="30" t="e">
        <f>VLOOKUP('GEOMETRIC INPUTS'!D869,'Pressure Calculations'!$A$22:$B$61,2,TRUE)</f>
        <v>#N/A</v>
      </c>
      <c r="U869" s="30" t="e">
        <f>VLOOKUP('GEOMETRIC INPUTS'!D869,'Pressure Calculations'!$C$22:$D$61,2,TRUE)</f>
        <v>#N/A</v>
      </c>
      <c r="V869" t="e">
        <f>T869*'GEOMETRIC INPUTS'!S869</f>
        <v>#N/A</v>
      </c>
      <c r="W869" s="27" t="e">
        <f>U869*'GEOMETRIC INPUTS'!R869</f>
        <v>#N/A</v>
      </c>
      <c r="X869" s="27" t="e">
        <f t="shared" si="195"/>
        <v>#N/A</v>
      </c>
      <c r="Y869" s="27" t="e">
        <f t="shared" si="196"/>
        <v>#N/A</v>
      </c>
      <c r="Z869" s="27" t="e">
        <f t="shared" si="197"/>
        <v>#DIV/0!</v>
      </c>
      <c r="AA869" s="27" t="e">
        <f t="shared" si="198"/>
        <v>#DIV/0!</v>
      </c>
      <c r="AB869" s="27" t="e">
        <f t="shared" si="199"/>
        <v>#DIV/0!</v>
      </c>
      <c r="AC869" t="e">
        <f t="shared" si="200"/>
        <v>#N/A</v>
      </c>
      <c r="AD869" s="28">
        <f>'GT Data'!D871</f>
        <v>0</v>
      </c>
      <c r="AE869" t="e">
        <f t="shared" si="201"/>
        <v>#N/A</v>
      </c>
      <c r="AF869" t="e">
        <f t="shared" si="202"/>
        <v>#N/A</v>
      </c>
      <c r="AG869" s="25" t="e">
        <f t="shared" si="203"/>
        <v>#DIV/0!</v>
      </c>
      <c r="AH869" s="25">
        <v>0</v>
      </c>
      <c r="AI869" s="25">
        <v>0</v>
      </c>
      <c r="AJ869" s="25" t="e">
        <f t="shared" si="204"/>
        <v>#N/A</v>
      </c>
      <c r="AK869" s="28">
        <f>'GT Data'!N871</f>
        <v>0</v>
      </c>
      <c r="AL869" s="25" t="e">
        <f t="shared" si="205"/>
        <v>#DIV/0!</v>
      </c>
      <c r="AM869" s="25" t="e">
        <f t="shared" si="206"/>
        <v>#DIV/0!</v>
      </c>
      <c r="AN869" s="25" t="e">
        <f t="shared" si="207"/>
        <v>#DIV/0!</v>
      </c>
      <c r="AO869" s="25">
        <v>0</v>
      </c>
      <c r="AP869" s="25">
        <v>0</v>
      </c>
      <c r="AQ869" s="25">
        <v>0</v>
      </c>
    </row>
    <row r="870" spans="1:43" x14ac:dyDescent="0.3">
      <c r="A870">
        <f>'Calculated Tab Properties'!A870</f>
        <v>0</v>
      </c>
      <c r="B870">
        <f>'Calculated Tab Properties'!B870</f>
        <v>0</v>
      </c>
      <c r="C870">
        <f>'Calculated Tab Properties'!C870</f>
        <v>0</v>
      </c>
      <c r="D870">
        <f>'Calculated Tab Properties'!D870</f>
        <v>0</v>
      </c>
      <c r="E870">
        <f>'Calculated Tab Properties'!E870</f>
        <v>0</v>
      </c>
      <c r="F870">
        <f>'Calculated Tab Properties'!F870</f>
        <v>0</v>
      </c>
      <c r="G870">
        <f>'Calculated Tab Properties'!G870</f>
        <v>0</v>
      </c>
      <c r="H870">
        <f>'Calculated Tab Properties'!H870</f>
        <v>0</v>
      </c>
      <c r="I870">
        <f>'Calculated Tab Properties'!I870</f>
        <v>0</v>
      </c>
      <c r="J870" s="20" t="e">
        <f>'Calculated Tab Properties'!J870</f>
        <v>#DIV/0!</v>
      </c>
      <c r="K870">
        <v>0</v>
      </c>
      <c r="L870">
        <v>0</v>
      </c>
      <c r="M870">
        <v>0</v>
      </c>
      <c r="N870">
        <v>0</v>
      </c>
      <c r="O870" s="27">
        <v>0</v>
      </c>
      <c r="P870" s="27">
        <v>0</v>
      </c>
      <c r="Q870">
        <v>0</v>
      </c>
      <c r="R870" t="e">
        <f>'Calculated Tab Properties'!R870</f>
        <v>#DIV/0!</v>
      </c>
      <c r="T870" s="30" t="e">
        <f>VLOOKUP('GEOMETRIC INPUTS'!D870,'Pressure Calculations'!$A$22:$B$61,2,TRUE)</f>
        <v>#N/A</v>
      </c>
      <c r="U870" s="30" t="e">
        <f>VLOOKUP('GEOMETRIC INPUTS'!D870,'Pressure Calculations'!$C$22:$D$61,2,TRUE)</f>
        <v>#N/A</v>
      </c>
      <c r="V870" t="e">
        <f>T870*'GEOMETRIC INPUTS'!S870</f>
        <v>#N/A</v>
      </c>
      <c r="W870" s="27" t="e">
        <f>U870*'GEOMETRIC INPUTS'!R870</f>
        <v>#N/A</v>
      </c>
      <c r="X870" s="27" t="e">
        <f t="shared" si="195"/>
        <v>#N/A</v>
      </c>
      <c r="Y870" s="27" t="e">
        <f t="shared" si="196"/>
        <v>#N/A</v>
      </c>
      <c r="Z870" s="27" t="e">
        <f t="shared" si="197"/>
        <v>#DIV/0!</v>
      </c>
      <c r="AA870" s="27" t="e">
        <f t="shared" si="198"/>
        <v>#DIV/0!</v>
      </c>
      <c r="AB870" s="27" t="e">
        <f t="shared" si="199"/>
        <v>#DIV/0!</v>
      </c>
      <c r="AC870" t="e">
        <f t="shared" si="200"/>
        <v>#N/A</v>
      </c>
      <c r="AD870" s="28">
        <f>'GT Data'!D872</f>
        <v>0</v>
      </c>
      <c r="AE870" t="e">
        <f t="shared" si="201"/>
        <v>#N/A</v>
      </c>
      <c r="AF870" t="e">
        <f t="shared" si="202"/>
        <v>#N/A</v>
      </c>
      <c r="AG870" s="25" t="e">
        <f t="shared" si="203"/>
        <v>#DIV/0!</v>
      </c>
      <c r="AH870" s="25">
        <v>0</v>
      </c>
      <c r="AI870" s="25">
        <v>0</v>
      </c>
      <c r="AJ870" s="25" t="e">
        <f t="shared" si="204"/>
        <v>#N/A</v>
      </c>
      <c r="AK870" s="28">
        <f>'GT Data'!N872</f>
        <v>0</v>
      </c>
      <c r="AL870" s="25" t="e">
        <f t="shared" si="205"/>
        <v>#DIV/0!</v>
      </c>
      <c r="AM870" s="25" t="e">
        <f t="shared" si="206"/>
        <v>#DIV/0!</v>
      </c>
      <c r="AN870" s="25" t="e">
        <f t="shared" si="207"/>
        <v>#DIV/0!</v>
      </c>
      <c r="AO870" s="25">
        <v>0</v>
      </c>
      <c r="AP870" s="25">
        <v>0</v>
      </c>
      <c r="AQ870" s="25">
        <v>0</v>
      </c>
    </row>
    <row r="871" spans="1:43" x14ac:dyDescent="0.3">
      <c r="A871">
        <f>'Calculated Tab Properties'!A871</f>
        <v>0</v>
      </c>
      <c r="B871">
        <f>'Calculated Tab Properties'!B871</f>
        <v>0</v>
      </c>
      <c r="C871">
        <f>'Calculated Tab Properties'!C871</f>
        <v>0</v>
      </c>
      <c r="D871">
        <f>'Calculated Tab Properties'!D871</f>
        <v>0</v>
      </c>
      <c r="E871">
        <f>'Calculated Tab Properties'!E871</f>
        <v>0</v>
      </c>
      <c r="F871">
        <f>'Calculated Tab Properties'!F871</f>
        <v>0</v>
      </c>
      <c r="G871">
        <f>'Calculated Tab Properties'!G871</f>
        <v>0</v>
      </c>
      <c r="H871">
        <f>'Calculated Tab Properties'!H871</f>
        <v>0</v>
      </c>
      <c r="I871">
        <f>'Calculated Tab Properties'!I871</f>
        <v>0</v>
      </c>
      <c r="J871" s="20" t="e">
        <f>'Calculated Tab Properties'!J871</f>
        <v>#DIV/0!</v>
      </c>
      <c r="K871">
        <v>0</v>
      </c>
      <c r="L871">
        <v>0</v>
      </c>
      <c r="M871">
        <v>0</v>
      </c>
      <c r="N871">
        <v>0</v>
      </c>
      <c r="O871" s="27">
        <v>0</v>
      </c>
      <c r="P871" s="27">
        <v>0</v>
      </c>
      <c r="Q871">
        <v>0</v>
      </c>
      <c r="R871" t="e">
        <f>'Calculated Tab Properties'!R871</f>
        <v>#DIV/0!</v>
      </c>
      <c r="T871" s="30" t="e">
        <f>VLOOKUP('GEOMETRIC INPUTS'!D871,'Pressure Calculations'!$A$22:$B$61,2,TRUE)</f>
        <v>#N/A</v>
      </c>
      <c r="U871" s="30" t="e">
        <f>VLOOKUP('GEOMETRIC INPUTS'!D871,'Pressure Calculations'!$C$22:$D$61,2,TRUE)</f>
        <v>#N/A</v>
      </c>
      <c r="V871" t="e">
        <f>T871*'GEOMETRIC INPUTS'!S871</f>
        <v>#N/A</v>
      </c>
      <c r="W871" s="27" t="e">
        <f>U871*'GEOMETRIC INPUTS'!R871</f>
        <v>#N/A</v>
      </c>
      <c r="X871" s="27" t="e">
        <f t="shared" si="195"/>
        <v>#N/A</v>
      </c>
      <c r="Y871" s="27" t="e">
        <f t="shared" si="196"/>
        <v>#N/A</v>
      </c>
      <c r="Z871" s="27" t="e">
        <f t="shared" si="197"/>
        <v>#DIV/0!</v>
      </c>
      <c r="AA871" s="27" t="e">
        <f t="shared" si="198"/>
        <v>#DIV/0!</v>
      </c>
      <c r="AB871" s="27" t="e">
        <f t="shared" si="199"/>
        <v>#DIV/0!</v>
      </c>
      <c r="AC871" t="e">
        <f t="shared" si="200"/>
        <v>#N/A</v>
      </c>
      <c r="AD871" s="28">
        <f>'GT Data'!D873</f>
        <v>0</v>
      </c>
      <c r="AE871" t="e">
        <f t="shared" si="201"/>
        <v>#N/A</v>
      </c>
      <c r="AF871" t="e">
        <f t="shared" si="202"/>
        <v>#N/A</v>
      </c>
      <c r="AG871" s="25" t="e">
        <f t="shared" si="203"/>
        <v>#DIV/0!</v>
      </c>
      <c r="AH871" s="25">
        <v>0</v>
      </c>
      <c r="AI871" s="25">
        <v>0</v>
      </c>
      <c r="AJ871" s="25" t="e">
        <f t="shared" si="204"/>
        <v>#N/A</v>
      </c>
      <c r="AK871" s="28">
        <f>'GT Data'!N873</f>
        <v>0</v>
      </c>
      <c r="AL871" s="25" t="e">
        <f t="shared" si="205"/>
        <v>#DIV/0!</v>
      </c>
      <c r="AM871" s="25" t="e">
        <f t="shared" si="206"/>
        <v>#DIV/0!</v>
      </c>
      <c r="AN871" s="25" t="e">
        <f t="shared" si="207"/>
        <v>#DIV/0!</v>
      </c>
      <c r="AO871" s="25">
        <v>0</v>
      </c>
      <c r="AP871" s="25">
        <v>0</v>
      </c>
      <c r="AQ871" s="25">
        <v>0</v>
      </c>
    </row>
    <row r="872" spans="1:43" x14ac:dyDescent="0.3">
      <c r="A872">
        <f>'Calculated Tab Properties'!A872</f>
        <v>0</v>
      </c>
      <c r="B872">
        <f>'Calculated Tab Properties'!B872</f>
        <v>0</v>
      </c>
      <c r="C872">
        <f>'Calculated Tab Properties'!C872</f>
        <v>0</v>
      </c>
      <c r="D872">
        <f>'Calculated Tab Properties'!D872</f>
        <v>0</v>
      </c>
      <c r="E872">
        <f>'Calculated Tab Properties'!E872</f>
        <v>0</v>
      </c>
      <c r="F872">
        <f>'Calculated Tab Properties'!F872</f>
        <v>0</v>
      </c>
      <c r="G872">
        <f>'Calculated Tab Properties'!G872</f>
        <v>0</v>
      </c>
      <c r="H872">
        <f>'Calculated Tab Properties'!H872</f>
        <v>0</v>
      </c>
      <c r="I872">
        <f>'Calculated Tab Properties'!I872</f>
        <v>0</v>
      </c>
      <c r="J872" s="20" t="e">
        <f>'Calculated Tab Properties'!J872</f>
        <v>#DIV/0!</v>
      </c>
      <c r="K872">
        <v>0</v>
      </c>
      <c r="L872">
        <v>0</v>
      </c>
      <c r="M872">
        <v>0</v>
      </c>
      <c r="N872">
        <v>0</v>
      </c>
      <c r="O872" s="27">
        <v>0</v>
      </c>
      <c r="P872" s="27">
        <v>0</v>
      </c>
      <c r="Q872">
        <v>0</v>
      </c>
      <c r="R872" t="e">
        <f>'Calculated Tab Properties'!R872</f>
        <v>#DIV/0!</v>
      </c>
      <c r="T872" s="30" t="e">
        <f>VLOOKUP('GEOMETRIC INPUTS'!D872,'Pressure Calculations'!$A$22:$B$61,2,TRUE)</f>
        <v>#N/A</v>
      </c>
      <c r="U872" s="30" t="e">
        <f>VLOOKUP('GEOMETRIC INPUTS'!D872,'Pressure Calculations'!$C$22:$D$61,2,TRUE)</f>
        <v>#N/A</v>
      </c>
      <c r="V872" t="e">
        <f>T872*'GEOMETRIC INPUTS'!S872</f>
        <v>#N/A</v>
      </c>
      <c r="W872" s="27" t="e">
        <f>U872*'GEOMETRIC INPUTS'!R872</f>
        <v>#N/A</v>
      </c>
      <c r="X872" s="27" t="e">
        <f t="shared" si="195"/>
        <v>#N/A</v>
      </c>
      <c r="Y872" s="27" t="e">
        <f t="shared" si="196"/>
        <v>#N/A</v>
      </c>
      <c r="Z872" s="27" t="e">
        <f t="shared" si="197"/>
        <v>#DIV/0!</v>
      </c>
      <c r="AA872" s="27" t="e">
        <f t="shared" si="198"/>
        <v>#DIV/0!</v>
      </c>
      <c r="AB872" s="27" t="e">
        <f t="shared" si="199"/>
        <v>#DIV/0!</v>
      </c>
      <c r="AC872" t="e">
        <f t="shared" si="200"/>
        <v>#N/A</v>
      </c>
      <c r="AD872" s="28">
        <f>'GT Data'!D874</f>
        <v>0</v>
      </c>
      <c r="AE872" t="e">
        <f t="shared" si="201"/>
        <v>#N/A</v>
      </c>
      <c r="AF872" t="e">
        <f t="shared" si="202"/>
        <v>#N/A</v>
      </c>
      <c r="AG872" s="25" t="e">
        <f t="shared" si="203"/>
        <v>#DIV/0!</v>
      </c>
      <c r="AH872" s="25">
        <v>0</v>
      </c>
      <c r="AI872" s="25">
        <v>0</v>
      </c>
      <c r="AJ872" s="25" t="e">
        <f t="shared" si="204"/>
        <v>#N/A</v>
      </c>
      <c r="AK872" s="28">
        <f>'GT Data'!N874</f>
        <v>0</v>
      </c>
      <c r="AL872" s="25" t="e">
        <f t="shared" si="205"/>
        <v>#DIV/0!</v>
      </c>
      <c r="AM872" s="25" t="e">
        <f t="shared" si="206"/>
        <v>#DIV/0!</v>
      </c>
      <c r="AN872" s="25" t="e">
        <f t="shared" si="207"/>
        <v>#DIV/0!</v>
      </c>
      <c r="AO872" s="25">
        <v>0</v>
      </c>
      <c r="AP872" s="25">
        <v>0</v>
      </c>
      <c r="AQ872" s="25">
        <v>0</v>
      </c>
    </row>
    <row r="873" spans="1:43" x14ac:dyDescent="0.3">
      <c r="A873">
        <f>'Calculated Tab Properties'!A873</f>
        <v>0</v>
      </c>
      <c r="B873">
        <f>'Calculated Tab Properties'!B873</f>
        <v>0</v>
      </c>
      <c r="C873">
        <f>'Calculated Tab Properties'!C873</f>
        <v>0</v>
      </c>
      <c r="D873">
        <f>'Calculated Tab Properties'!D873</f>
        <v>0</v>
      </c>
      <c r="E873">
        <f>'Calculated Tab Properties'!E873</f>
        <v>0</v>
      </c>
      <c r="F873">
        <f>'Calculated Tab Properties'!F873</f>
        <v>0</v>
      </c>
      <c r="G873">
        <f>'Calculated Tab Properties'!G873</f>
        <v>0</v>
      </c>
      <c r="H873">
        <f>'Calculated Tab Properties'!H873</f>
        <v>0</v>
      </c>
      <c r="I873">
        <f>'Calculated Tab Properties'!I873</f>
        <v>0</v>
      </c>
      <c r="J873" s="20" t="e">
        <f>'Calculated Tab Properties'!J873</f>
        <v>#DIV/0!</v>
      </c>
      <c r="K873">
        <v>0</v>
      </c>
      <c r="L873">
        <v>0</v>
      </c>
      <c r="M873">
        <v>0</v>
      </c>
      <c r="N873">
        <v>0</v>
      </c>
      <c r="O873" s="27">
        <v>0</v>
      </c>
      <c r="P873" s="27">
        <v>0</v>
      </c>
      <c r="Q873">
        <v>0</v>
      </c>
      <c r="R873" t="e">
        <f>'Calculated Tab Properties'!R873</f>
        <v>#DIV/0!</v>
      </c>
      <c r="T873" s="30" t="e">
        <f>VLOOKUP('GEOMETRIC INPUTS'!D873,'Pressure Calculations'!$A$22:$B$61,2,TRUE)</f>
        <v>#N/A</v>
      </c>
      <c r="U873" s="30" t="e">
        <f>VLOOKUP('GEOMETRIC INPUTS'!D873,'Pressure Calculations'!$C$22:$D$61,2,TRUE)</f>
        <v>#N/A</v>
      </c>
      <c r="V873" t="e">
        <f>T873*'GEOMETRIC INPUTS'!S873</f>
        <v>#N/A</v>
      </c>
      <c r="W873" s="27" t="e">
        <f>U873*'GEOMETRIC INPUTS'!R873</f>
        <v>#N/A</v>
      </c>
      <c r="X873" s="27" t="e">
        <f t="shared" si="195"/>
        <v>#N/A</v>
      </c>
      <c r="Y873" s="27" t="e">
        <f t="shared" si="196"/>
        <v>#N/A</v>
      </c>
      <c r="Z873" s="27" t="e">
        <f t="shared" si="197"/>
        <v>#DIV/0!</v>
      </c>
      <c r="AA873" s="27" t="e">
        <f t="shared" si="198"/>
        <v>#DIV/0!</v>
      </c>
      <c r="AB873" s="27" t="e">
        <f t="shared" si="199"/>
        <v>#DIV/0!</v>
      </c>
      <c r="AC873" t="e">
        <f t="shared" si="200"/>
        <v>#N/A</v>
      </c>
      <c r="AD873" s="28">
        <f>'GT Data'!D875</f>
        <v>0</v>
      </c>
      <c r="AE873" t="e">
        <f t="shared" si="201"/>
        <v>#N/A</v>
      </c>
      <c r="AF873" t="e">
        <f t="shared" si="202"/>
        <v>#N/A</v>
      </c>
      <c r="AG873" s="25" t="e">
        <f t="shared" si="203"/>
        <v>#DIV/0!</v>
      </c>
      <c r="AH873" s="25">
        <v>0</v>
      </c>
      <c r="AI873" s="25">
        <v>0</v>
      </c>
      <c r="AJ873" s="25" t="e">
        <f t="shared" si="204"/>
        <v>#N/A</v>
      </c>
      <c r="AK873" s="28">
        <f>'GT Data'!N875</f>
        <v>0</v>
      </c>
      <c r="AL873" s="25" t="e">
        <f t="shared" si="205"/>
        <v>#DIV/0!</v>
      </c>
      <c r="AM873" s="25" t="e">
        <f t="shared" si="206"/>
        <v>#DIV/0!</v>
      </c>
      <c r="AN873" s="25" t="e">
        <f t="shared" si="207"/>
        <v>#DIV/0!</v>
      </c>
      <c r="AO873" s="25">
        <v>0</v>
      </c>
      <c r="AP873" s="25">
        <v>0</v>
      </c>
      <c r="AQ873" s="25">
        <v>0</v>
      </c>
    </row>
    <row r="874" spans="1:43" x14ac:dyDescent="0.3">
      <c r="A874">
        <f>'Calculated Tab Properties'!A874</f>
        <v>0</v>
      </c>
      <c r="B874">
        <f>'Calculated Tab Properties'!B874</f>
        <v>0</v>
      </c>
      <c r="C874">
        <f>'Calculated Tab Properties'!C874</f>
        <v>0</v>
      </c>
      <c r="D874">
        <f>'Calculated Tab Properties'!D874</f>
        <v>0</v>
      </c>
      <c r="E874">
        <f>'Calculated Tab Properties'!E874</f>
        <v>0</v>
      </c>
      <c r="F874">
        <f>'Calculated Tab Properties'!F874</f>
        <v>0</v>
      </c>
      <c r="G874">
        <f>'Calculated Tab Properties'!G874</f>
        <v>0</v>
      </c>
      <c r="H874">
        <f>'Calculated Tab Properties'!H874</f>
        <v>0</v>
      </c>
      <c r="I874">
        <f>'Calculated Tab Properties'!I874</f>
        <v>0</v>
      </c>
      <c r="J874" s="20" t="e">
        <f>'Calculated Tab Properties'!J874</f>
        <v>#DIV/0!</v>
      </c>
      <c r="K874">
        <v>0</v>
      </c>
      <c r="L874">
        <v>0</v>
      </c>
      <c r="M874">
        <v>0</v>
      </c>
      <c r="N874">
        <v>0</v>
      </c>
      <c r="O874" s="27">
        <v>0</v>
      </c>
      <c r="P874" s="27">
        <v>0</v>
      </c>
      <c r="Q874">
        <v>0</v>
      </c>
      <c r="R874" t="e">
        <f>'Calculated Tab Properties'!R874</f>
        <v>#DIV/0!</v>
      </c>
      <c r="T874" s="30" t="e">
        <f>VLOOKUP('GEOMETRIC INPUTS'!D874,'Pressure Calculations'!$A$22:$B$61,2,TRUE)</f>
        <v>#N/A</v>
      </c>
      <c r="U874" s="30" t="e">
        <f>VLOOKUP('GEOMETRIC INPUTS'!D874,'Pressure Calculations'!$C$22:$D$61,2,TRUE)</f>
        <v>#N/A</v>
      </c>
      <c r="V874" t="e">
        <f>T874*'GEOMETRIC INPUTS'!S874</f>
        <v>#N/A</v>
      </c>
      <c r="W874" s="27" t="e">
        <f>U874*'GEOMETRIC INPUTS'!R874</f>
        <v>#N/A</v>
      </c>
      <c r="X874" s="27" t="e">
        <f t="shared" si="195"/>
        <v>#N/A</v>
      </c>
      <c r="Y874" s="27" t="e">
        <f t="shared" si="196"/>
        <v>#N/A</v>
      </c>
      <c r="Z874" s="27" t="e">
        <f t="shared" si="197"/>
        <v>#DIV/0!</v>
      </c>
      <c r="AA874" s="27" t="e">
        <f t="shared" si="198"/>
        <v>#DIV/0!</v>
      </c>
      <c r="AB874" s="27" t="e">
        <f t="shared" si="199"/>
        <v>#DIV/0!</v>
      </c>
      <c r="AC874" t="e">
        <f t="shared" si="200"/>
        <v>#N/A</v>
      </c>
      <c r="AD874" s="28">
        <f>'GT Data'!D876</f>
        <v>0</v>
      </c>
      <c r="AE874" t="e">
        <f t="shared" si="201"/>
        <v>#N/A</v>
      </c>
      <c r="AF874" t="e">
        <f t="shared" si="202"/>
        <v>#N/A</v>
      </c>
      <c r="AG874" s="25" t="e">
        <f t="shared" si="203"/>
        <v>#DIV/0!</v>
      </c>
      <c r="AH874" s="25">
        <v>0</v>
      </c>
      <c r="AI874" s="25">
        <v>0</v>
      </c>
      <c r="AJ874" s="25" t="e">
        <f t="shared" si="204"/>
        <v>#N/A</v>
      </c>
      <c r="AK874" s="28">
        <f>'GT Data'!N876</f>
        <v>0</v>
      </c>
      <c r="AL874" s="25" t="e">
        <f t="shared" si="205"/>
        <v>#DIV/0!</v>
      </c>
      <c r="AM874" s="25" t="e">
        <f t="shared" si="206"/>
        <v>#DIV/0!</v>
      </c>
      <c r="AN874" s="25" t="e">
        <f t="shared" si="207"/>
        <v>#DIV/0!</v>
      </c>
      <c r="AO874" s="25">
        <v>0</v>
      </c>
      <c r="AP874" s="25">
        <v>0</v>
      </c>
      <c r="AQ874" s="25">
        <v>0</v>
      </c>
    </row>
    <row r="875" spans="1:43" x14ac:dyDescent="0.3">
      <c r="A875">
        <f>'Calculated Tab Properties'!A875</f>
        <v>0</v>
      </c>
      <c r="B875">
        <f>'Calculated Tab Properties'!B875</f>
        <v>0</v>
      </c>
      <c r="C875">
        <f>'Calculated Tab Properties'!C875</f>
        <v>0</v>
      </c>
      <c r="D875">
        <f>'Calculated Tab Properties'!D875</f>
        <v>0</v>
      </c>
      <c r="E875">
        <f>'Calculated Tab Properties'!E875</f>
        <v>0</v>
      </c>
      <c r="F875">
        <f>'Calculated Tab Properties'!F875</f>
        <v>0</v>
      </c>
      <c r="G875">
        <f>'Calculated Tab Properties'!G875</f>
        <v>0</v>
      </c>
      <c r="H875">
        <f>'Calculated Tab Properties'!H875</f>
        <v>0</v>
      </c>
      <c r="I875">
        <f>'Calculated Tab Properties'!I875</f>
        <v>0</v>
      </c>
      <c r="J875" s="20" t="e">
        <f>'Calculated Tab Properties'!J875</f>
        <v>#DIV/0!</v>
      </c>
      <c r="K875">
        <v>0</v>
      </c>
      <c r="L875">
        <v>0</v>
      </c>
      <c r="M875">
        <v>0</v>
      </c>
      <c r="N875">
        <v>0</v>
      </c>
      <c r="O875" s="27">
        <v>0</v>
      </c>
      <c r="P875" s="27">
        <v>0</v>
      </c>
      <c r="Q875">
        <v>0</v>
      </c>
      <c r="R875" t="e">
        <f>'Calculated Tab Properties'!R875</f>
        <v>#DIV/0!</v>
      </c>
      <c r="T875" s="30" t="e">
        <f>VLOOKUP('GEOMETRIC INPUTS'!D875,'Pressure Calculations'!$A$22:$B$61,2,TRUE)</f>
        <v>#N/A</v>
      </c>
      <c r="U875" s="30" t="e">
        <f>VLOOKUP('GEOMETRIC INPUTS'!D875,'Pressure Calculations'!$C$22:$D$61,2,TRUE)</f>
        <v>#N/A</v>
      </c>
      <c r="V875" t="e">
        <f>T875*'GEOMETRIC INPUTS'!S875</f>
        <v>#N/A</v>
      </c>
      <c r="W875" s="27" t="e">
        <f>U875*'GEOMETRIC INPUTS'!R875</f>
        <v>#N/A</v>
      </c>
      <c r="X875" s="27" t="e">
        <f t="shared" si="195"/>
        <v>#N/A</v>
      </c>
      <c r="Y875" s="27" t="e">
        <f t="shared" si="196"/>
        <v>#N/A</v>
      </c>
      <c r="Z875" s="27" t="e">
        <f t="shared" si="197"/>
        <v>#DIV/0!</v>
      </c>
      <c r="AA875" s="27" t="e">
        <f t="shared" si="198"/>
        <v>#DIV/0!</v>
      </c>
      <c r="AB875" s="27" t="e">
        <f t="shared" si="199"/>
        <v>#DIV/0!</v>
      </c>
      <c r="AC875" t="e">
        <f t="shared" si="200"/>
        <v>#N/A</v>
      </c>
      <c r="AD875" s="28">
        <f>'GT Data'!D877</f>
        <v>0</v>
      </c>
      <c r="AE875" t="e">
        <f t="shared" si="201"/>
        <v>#N/A</v>
      </c>
      <c r="AF875" t="e">
        <f t="shared" si="202"/>
        <v>#N/A</v>
      </c>
      <c r="AG875" s="25" t="e">
        <f t="shared" si="203"/>
        <v>#DIV/0!</v>
      </c>
      <c r="AH875" s="25">
        <v>0</v>
      </c>
      <c r="AI875" s="25">
        <v>0</v>
      </c>
      <c r="AJ875" s="25" t="e">
        <f t="shared" si="204"/>
        <v>#N/A</v>
      </c>
      <c r="AK875" s="28">
        <f>'GT Data'!N877</f>
        <v>0</v>
      </c>
      <c r="AL875" s="25" t="e">
        <f t="shared" si="205"/>
        <v>#DIV/0!</v>
      </c>
      <c r="AM875" s="25" t="e">
        <f t="shared" si="206"/>
        <v>#DIV/0!</v>
      </c>
      <c r="AN875" s="25" t="e">
        <f t="shared" si="207"/>
        <v>#DIV/0!</v>
      </c>
      <c r="AO875" s="25">
        <v>0</v>
      </c>
      <c r="AP875" s="25">
        <v>0</v>
      </c>
      <c r="AQ875" s="25">
        <v>0</v>
      </c>
    </row>
    <row r="876" spans="1:43" x14ac:dyDescent="0.3">
      <c r="A876">
        <f>'Calculated Tab Properties'!A876</f>
        <v>0</v>
      </c>
      <c r="B876">
        <f>'Calculated Tab Properties'!B876</f>
        <v>0</v>
      </c>
      <c r="C876">
        <f>'Calculated Tab Properties'!C876</f>
        <v>0</v>
      </c>
      <c r="D876">
        <f>'Calculated Tab Properties'!D876</f>
        <v>0</v>
      </c>
      <c r="E876">
        <f>'Calculated Tab Properties'!E876</f>
        <v>0</v>
      </c>
      <c r="F876">
        <f>'Calculated Tab Properties'!F876</f>
        <v>0</v>
      </c>
      <c r="G876">
        <f>'Calculated Tab Properties'!G876</f>
        <v>0</v>
      </c>
      <c r="H876">
        <f>'Calculated Tab Properties'!H876</f>
        <v>0</v>
      </c>
      <c r="I876">
        <f>'Calculated Tab Properties'!I876</f>
        <v>0</v>
      </c>
      <c r="J876" s="20" t="e">
        <f>'Calculated Tab Properties'!J876</f>
        <v>#DIV/0!</v>
      </c>
      <c r="K876">
        <v>0</v>
      </c>
      <c r="L876">
        <v>0</v>
      </c>
      <c r="M876">
        <v>0</v>
      </c>
      <c r="N876">
        <v>0</v>
      </c>
      <c r="O876" s="27">
        <v>0</v>
      </c>
      <c r="P876" s="27">
        <v>0</v>
      </c>
      <c r="Q876">
        <v>0</v>
      </c>
      <c r="R876" t="e">
        <f>'Calculated Tab Properties'!R876</f>
        <v>#DIV/0!</v>
      </c>
      <c r="T876" s="30" t="e">
        <f>VLOOKUP('GEOMETRIC INPUTS'!D876,'Pressure Calculations'!$A$22:$B$61,2,TRUE)</f>
        <v>#N/A</v>
      </c>
      <c r="U876" s="30" t="e">
        <f>VLOOKUP('GEOMETRIC INPUTS'!D876,'Pressure Calculations'!$C$22:$D$61,2,TRUE)</f>
        <v>#N/A</v>
      </c>
      <c r="V876" t="e">
        <f>T876*'GEOMETRIC INPUTS'!S876</f>
        <v>#N/A</v>
      </c>
      <c r="W876" s="27" t="e">
        <f>U876*'GEOMETRIC INPUTS'!R876</f>
        <v>#N/A</v>
      </c>
      <c r="X876" s="27" t="e">
        <f t="shared" si="195"/>
        <v>#N/A</v>
      </c>
      <c r="Y876" s="27" t="e">
        <f t="shared" si="196"/>
        <v>#N/A</v>
      </c>
      <c r="Z876" s="27" t="e">
        <f t="shared" si="197"/>
        <v>#DIV/0!</v>
      </c>
      <c r="AA876" s="27" t="e">
        <f t="shared" si="198"/>
        <v>#DIV/0!</v>
      </c>
      <c r="AB876" s="27" t="e">
        <f t="shared" si="199"/>
        <v>#DIV/0!</v>
      </c>
      <c r="AC876" t="e">
        <f t="shared" si="200"/>
        <v>#N/A</v>
      </c>
      <c r="AD876" s="28">
        <f>'GT Data'!D878</f>
        <v>0</v>
      </c>
      <c r="AE876" t="e">
        <f t="shared" si="201"/>
        <v>#N/A</v>
      </c>
      <c r="AF876" t="e">
        <f t="shared" si="202"/>
        <v>#N/A</v>
      </c>
      <c r="AG876" s="25" t="e">
        <f t="shared" si="203"/>
        <v>#DIV/0!</v>
      </c>
      <c r="AH876" s="25">
        <v>0</v>
      </c>
      <c r="AI876" s="25">
        <v>0</v>
      </c>
      <c r="AJ876" s="25" t="e">
        <f t="shared" si="204"/>
        <v>#N/A</v>
      </c>
      <c r="AK876" s="28">
        <f>'GT Data'!N878</f>
        <v>0</v>
      </c>
      <c r="AL876" s="25" t="e">
        <f t="shared" si="205"/>
        <v>#DIV/0!</v>
      </c>
      <c r="AM876" s="25" t="e">
        <f t="shared" si="206"/>
        <v>#DIV/0!</v>
      </c>
      <c r="AN876" s="25" t="e">
        <f t="shared" si="207"/>
        <v>#DIV/0!</v>
      </c>
      <c r="AO876" s="25">
        <v>0</v>
      </c>
      <c r="AP876" s="25">
        <v>0</v>
      </c>
      <c r="AQ876" s="25">
        <v>0</v>
      </c>
    </row>
    <row r="877" spans="1:43" x14ac:dyDescent="0.3">
      <c r="A877">
        <f>'Calculated Tab Properties'!A877</f>
        <v>0</v>
      </c>
      <c r="B877">
        <f>'Calculated Tab Properties'!B877</f>
        <v>0</v>
      </c>
      <c r="C877">
        <f>'Calculated Tab Properties'!C877</f>
        <v>0</v>
      </c>
      <c r="D877">
        <f>'Calculated Tab Properties'!D877</f>
        <v>0</v>
      </c>
      <c r="E877">
        <f>'Calculated Tab Properties'!E877</f>
        <v>0</v>
      </c>
      <c r="F877">
        <f>'Calculated Tab Properties'!F877</f>
        <v>0</v>
      </c>
      <c r="G877">
        <f>'Calculated Tab Properties'!G877</f>
        <v>0</v>
      </c>
      <c r="H877">
        <f>'Calculated Tab Properties'!H877</f>
        <v>0</v>
      </c>
      <c r="I877">
        <f>'Calculated Tab Properties'!I877</f>
        <v>0</v>
      </c>
      <c r="J877" s="20" t="e">
        <f>'Calculated Tab Properties'!J877</f>
        <v>#DIV/0!</v>
      </c>
      <c r="K877">
        <v>0</v>
      </c>
      <c r="L877">
        <v>0</v>
      </c>
      <c r="M877">
        <v>0</v>
      </c>
      <c r="N877">
        <v>0</v>
      </c>
      <c r="O877" s="27">
        <v>0</v>
      </c>
      <c r="P877" s="27">
        <v>0</v>
      </c>
      <c r="Q877">
        <v>0</v>
      </c>
      <c r="R877" t="e">
        <f>'Calculated Tab Properties'!R877</f>
        <v>#DIV/0!</v>
      </c>
      <c r="T877" s="30" t="e">
        <f>VLOOKUP('GEOMETRIC INPUTS'!D877,'Pressure Calculations'!$A$22:$B$61,2,TRUE)</f>
        <v>#N/A</v>
      </c>
      <c r="U877" s="30" t="e">
        <f>VLOOKUP('GEOMETRIC INPUTS'!D877,'Pressure Calculations'!$C$22:$D$61,2,TRUE)</f>
        <v>#N/A</v>
      </c>
      <c r="V877" t="e">
        <f>T877*'GEOMETRIC INPUTS'!S877</f>
        <v>#N/A</v>
      </c>
      <c r="W877" s="27" t="e">
        <f>U877*'GEOMETRIC INPUTS'!R877</f>
        <v>#N/A</v>
      </c>
      <c r="X877" s="27" t="e">
        <f t="shared" si="195"/>
        <v>#N/A</v>
      </c>
      <c r="Y877" s="27" t="e">
        <f t="shared" si="196"/>
        <v>#N/A</v>
      </c>
      <c r="Z877" s="27" t="e">
        <f t="shared" si="197"/>
        <v>#DIV/0!</v>
      </c>
      <c r="AA877" s="27" t="e">
        <f t="shared" si="198"/>
        <v>#DIV/0!</v>
      </c>
      <c r="AB877" s="27" t="e">
        <f t="shared" si="199"/>
        <v>#DIV/0!</v>
      </c>
      <c r="AC877" t="e">
        <f t="shared" si="200"/>
        <v>#N/A</v>
      </c>
      <c r="AD877" s="28">
        <f>'GT Data'!D879</f>
        <v>0</v>
      </c>
      <c r="AE877" t="e">
        <f t="shared" si="201"/>
        <v>#N/A</v>
      </c>
      <c r="AF877" t="e">
        <f t="shared" si="202"/>
        <v>#N/A</v>
      </c>
      <c r="AG877" s="25" t="e">
        <f t="shared" si="203"/>
        <v>#DIV/0!</v>
      </c>
      <c r="AH877" s="25">
        <v>0</v>
      </c>
      <c r="AI877" s="25">
        <v>0</v>
      </c>
      <c r="AJ877" s="25" t="e">
        <f t="shared" si="204"/>
        <v>#N/A</v>
      </c>
      <c r="AK877" s="28">
        <f>'GT Data'!N879</f>
        <v>0</v>
      </c>
      <c r="AL877" s="25" t="e">
        <f t="shared" si="205"/>
        <v>#DIV/0!</v>
      </c>
      <c r="AM877" s="25" t="e">
        <f t="shared" si="206"/>
        <v>#DIV/0!</v>
      </c>
      <c r="AN877" s="25" t="e">
        <f t="shared" si="207"/>
        <v>#DIV/0!</v>
      </c>
      <c r="AO877" s="25">
        <v>0</v>
      </c>
      <c r="AP877" s="25">
        <v>0</v>
      </c>
      <c r="AQ877" s="25">
        <v>0</v>
      </c>
    </row>
    <row r="878" spans="1:43" x14ac:dyDescent="0.3">
      <c r="A878">
        <f>'Calculated Tab Properties'!A878</f>
        <v>0</v>
      </c>
      <c r="B878">
        <f>'Calculated Tab Properties'!B878</f>
        <v>0</v>
      </c>
      <c r="C878">
        <f>'Calculated Tab Properties'!C878</f>
        <v>0</v>
      </c>
      <c r="D878">
        <f>'Calculated Tab Properties'!D878</f>
        <v>0</v>
      </c>
      <c r="E878">
        <f>'Calculated Tab Properties'!E878</f>
        <v>0</v>
      </c>
      <c r="F878">
        <f>'Calculated Tab Properties'!F878</f>
        <v>0</v>
      </c>
      <c r="G878">
        <f>'Calculated Tab Properties'!G878</f>
        <v>0</v>
      </c>
      <c r="H878">
        <f>'Calculated Tab Properties'!H878</f>
        <v>0</v>
      </c>
      <c r="I878">
        <f>'Calculated Tab Properties'!I878</f>
        <v>0</v>
      </c>
      <c r="J878" s="20" t="e">
        <f>'Calculated Tab Properties'!J878</f>
        <v>#DIV/0!</v>
      </c>
      <c r="K878">
        <v>0</v>
      </c>
      <c r="L878">
        <v>0</v>
      </c>
      <c r="M878">
        <v>0</v>
      </c>
      <c r="N878">
        <v>0</v>
      </c>
      <c r="O878" s="27">
        <v>0</v>
      </c>
      <c r="P878" s="27">
        <v>0</v>
      </c>
      <c r="Q878">
        <v>0</v>
      </c>
      <c r="R878" t="e">
        <f>'Calculated Tab Properties'!R878</f>
        <v>#DIV/0!</v>
      </c>
      <c r="T878" s="30" t="e">
        <f>VLOOKUP('GEOMETRIC INPUTS'!D878,'Pressure Calculations'!$A$22:$B$61,2,TRUE)</f>
        <v>#N/A</v>
      </c>
      <c r="U878" s="30" t="e">
        <f>VLOOKUP('GEOMETRIC INPUTS'!D878,'Pressure Calculations'!$C$22:$D$61,2,TRUE)</f>
        <v>#N/A</v>
      </c>
      <c r="V878" t="e">
        <f>T878*'GEOMETRIC INPUTS'!S878</f>
        <v>#N/A</v>
      </c>
      <c r="W878" s="27" t="e">
        <f>U878*'GEOMETRIC INPUTS'!R878</f>
        <v>#N/A</v>
      </c>
      <c r="X878" s="27" t="e">
        <f t="shared" si="195"/>
        <v>#N/A</v>
      </c>
      <c r="Y878" s="27" t="e">
        <f t="shared" si="196"/>
        <v>#N/A</v>
      </c>
      <c r="Z878" s="27" t="e">
        <f t="shared" si="197"/>
        <v>#DIV/0!</v>
      </c>
      <c r="AA878" s="27" t="e">
        <f t="shared" si="198"/>
        <v>#DIV/0!</v>
      </c>
      <c r="AB878" s="27" t="e">
        <f t="shared" si="199"/>
        <v>#DIV/0!</v>
      </c>
      <c r="AC878" t="e">
        <f t="shared" si="200"/>
        <v>#N/A</v>
      </c>
      <c r="AD878" s="28">
        <f>'GT Data'!D880</f>
        <v>0</v>
      </c>
      <c r="AE878" t="e">
        <f t="shared" si="201"/>
        <v>#N/A</v>
      </c>
      <c r="AF878" t="e">
        <f t="shared" si="202"/>
        <v>#N/A</v>
      </c>
      <c r="AG878" s="25" t="e">
        <f t="shared" si="203"/>
        <v>#DIV/0!</v>
      </c>
      <c r="AH878" s="25">
        <v>0</v>
      </c>
      <c r="AI878" s="25">
        <v>0</v>
      </c>
      <c r="AJ878" s="25" t="e">
        <f t="shared" si="204"/>
        <v>#N/A</v>
      </c>
      <c r="AK878" s="28">
        <f>'GT Data'!N880</f>
        <v>0</v>
      </c>
      <c r="AL878" s="25" t="e">
        <f t="shared" si="205"/>
        <v>#DIV/0!</v>
      </c>
      <c r="AM878" s="25" t="e">
        <f t="shared" si="206"/>
        <v>#DIV/0!</v>
      </c>
      <c r="AN878" s="25" t="e">
        <f t="shared" si="207"/>
        <v>#DIV/0!</v>
      </c>
      <c r="AO878" s="25">
        <v>0</v>
      </c>
      <c r="AP878" s="25">
        <v>0</v>
      </c>
      <c r="AQ878" s="25">
        <v>0</v>
      </c>
    </row>
    <row r="879" spans="1:43" x14ac:dyDescent="0.3">
      <c r="A879">
        <f>'Calculated Tab Properties'!A879</f>
        <v>0</v>
      </c>
      <c r="B879">
        <f>'Calculated Tab Properties'!B879</f>
        <v>0</v>
      </c>
      <c r="C879">
        <f>'Calculated Tab Properties'!C879</f>
        <v>0</v>
      </c>
      <c r="D879">
        <f>'Calculated Tab Properties'!D879</f>
        <v>0</v>
      </c>
      <c r="E879">
        <f>'Calculated Tab Properties'!E879</f>
        <v>0</v>
      </c>
      <c r="F879">
        <f>'Calculated Tab Properties'!F879</f>
        <v>0</v>
      </c>
      <c r="G879">
        <f>'Calculated Tab Properties'!G879</f>
        <v>0</v>
      </c>
      <c r="H879">
        <f>'Calculated Tab Properties'!H879</f>
        <v>0</v>
      </c>
      <c r="I879">
        <f>'Calculated Tab Properties'!I879</f>
        <v>0</v>
      </c>
      <c r="J879" s="20" t="e">
        <f>'Calculated Tab Properties'!J879</f>
        <v>#DIV/0!</v>
      </c>
      <c r="K879">
        <v>0</v>
      </c>
      <c r="L879">
        <v>0</v>
      </c>
      <c r="M879">
        <v>0</v>
      </c>
      <c r="N879">
        <v>0</v>
      </c>
      <c r="O879" s="27">
        <v>0</v>
      </c>
      <c r="P879" s="27">
        <v>0</v>
      </c>
      <c r="Q879">
        <v>0</v>
      </c>
      <c r="R879" t="e">
        <f>'Calculated Tab Properties'!R879</f>
        <v>#DIV/0!</v>
      </c>
      <c r="T879" s="30" t="e">
        <f>VLOOKUP('GEOMETRIC INPUTS'!D879,'Pressure Calculations'!$A$22:$B$61,2,TRUE)</f>
        <v>#N/A</v>
      </c>
      <c r="U879" s="30" t="e">
        <f>VLOOKUP('GEOMETRIC INPUTS'!D879,'Pressure Calculations'!$C$22:$D$61,2,TRUE)</f>
        <v>#N/A</v>
      </c>
      <c r="V879" t="e">
        <f>T879*'GEOMETRIC INPUTS'!S879</f>
        <v>#N/A</v>
      </c>
      <c r="W879" s="27" t="e">
        <f>U879*'GEOMETRIC INPUTS'!R879</f>
        <v>#N/A</v>
      </c>
      <c r="X879" s="27" t="e">
        <f t="shared" si="195"/>
        <v>#N/A</v>
      </c>
      <c r="Y879" s="27" t="e">
        <f t="shared" si="196"/>
        <v>#N/A</v>
      </c>
      <c r="Z879" s="27" t="e">
        <f t="shared" si="197"/>
        <v>#DIV/0!</v>
      </c>
      <c r="AA879" s="27" t="e">
        <f t="shared" si="198"/>
        <v>#DIV/0!</v>
      </c>
      <c r="AB879" s="27" t="e">
        <f t="shared" si="199"/>
        <v>#DIV/0!</v>
      </c>
      <c r="AC879" t="e">
        <f t="shared" si="200"/>
        <v>#N/A</v>
      </c>
      <c r="AD879" s="28">
        <f>'GT Data'!D881</f>
        <v>0</v>
      </c>
      <c r="AE879" t="e">
        <f t="shared" si="201"/>
        <v>#N/A</v>
      </c>
      <c r="AF879" t="e">
        <f t="shared" si="202"/>
        <v>#N/A</v>
      </c>
      <c r="AG879" s="25" t="e">
        <f t="shared" si="203"/>
        <v>#DIV/0!</v>
      </c>
      <c r="AH879" s="25">
        <v>0</v>
      </c>
      <c r="AI879" s="25">
        <v>0</v>
      </c>
      <c r="AJ879" s="25" t="e">
        <f t="shared" si="204"/>
        <v>#N/A</v>
      </c>
      <c r="AK879" s="28">
        <f>'GT Data'!N881</f>
        <v>0</v>
      </c>
      <c r="AL879" s="25" t="e">
        <f t="shared" si="205"/>
        <v>#DIV/0!</v>
      </c>
      <c r="AM879" s="25" t="e">
        <f t="shared" si="206"/>
        <v>#DIV/0!</v>
      </c>
      <c r="AN879" s="25" t="e">
        <f t="shared" si="207"/>
        <v>#DIV/0!</v>
      </c>
      <c r="AO879" s="25">
        <v>0</v>
      </c>
      <c r="AP879" s="25">
        <v>0</v>
      </c>
      <c r="AQ879" s="25">
        <v>0</v>
      </c>
    </row>
    <row r="880" spans="1:43" x14ac:dyDescent="0.3">
      <c r="A880">
        <f>'Calculated Tab Properties'!A880</f>
        <v>0</v>
      </c>
      <c r="B880">
        <f>'Calculated Tab Properties'!B880</f>
        <v>0</v>
      </c>
      <c r="C880">
        <f>'Calculated Tab Properties'!C880</f>
        <v>0</v>
      </c>
      <c r="D880">
        <f>'Calculated Tab Properties'!D880</f>
        <v>0</v>
      </c>
      <c r="E880">
        <f>'Calculated Tab Properties'!E880</f>
        <v>0</v>
      </c>
      <c r="F880">
        <f>'Calculated Tab Properties'!F880</f>
        <v>0</v>
      </c>
      <c r="G880">
        <f>'Calculated Tab Properties'!G880</f>
        <v>0</v>
      </c>
      <c r="H880">
        <f>'Calculated Tab Properties'!H880</f>
        <v>0</v>
      </c>
      <c r="I880">
        <f>'Calculated Tab Properties'!I880</f>
        <v>0</v>
      </c>
      <c r="J880" s="20" t="e">
        <f>'Calculated Tab Properties'!J880</f>
        <v>#DIV/0!</v>
      </c>
      <c r="K880">
        <v>0</v>
      </c>
      <c r="L880">
        <v>0</v>
      </c>
      <c r="M880">
        <v>0</v>
      </c>
      <c r="N880">
        <v>0</v>
      </c>
      <c r="O880" s="27">
        <v>0</v>
      </c>
      <c r="P880" s="27">
        <v>0</v>
      </c>
      <c r="Q880">
        <v>0</v>
      </c>
      <c r="R880" t="e">
        <f>'Calculated Tab Properties'!R880</f>
        <v>#DIV/0!</v>
      </c>
      <c r="T880" s="30" t="e">
        <f>VLOOKUP('GEOMETRIC INPUTS'!D880,'Pressure Calculations'!$A$22:$B$61,2,TRUE)</f>
        <v>#N/A</v>
      </c>
      <c r="U880" s="30" t="e">
        <f>VLOOKUP('GEOMETRIC INPUTS'!D880,'Pressure Calculations'!$C$22:$D$61,2,TRUE)</f>
        <v>#N/A</v>
      </c>
      <c r="V880" t="e">
        <f>T880*'GEOMETRIC INPUTS'!S880</f>
        <v>#N/A</v>
      </c>
      <c r="W880" s="27" t="e">
        <f>U880*'GEOMETRIC INPUTS'!R880</f>
        <v>#N/A</v>
      </c>
      <c r="X880" s="27" t="e">
        <f t="shared" si="195"/>
        <v>#N/A</v>
      </c>
      <c r="Y880" s="27" t="e">
        <f t="shared" si="196"/>
        <v>#N/A</v>
      </c>
      <c r="Z880" s="27" t="e">
        <f t="shared" si="197"/>
        <v>#DIV/0!</v>
      </c>
      <c r="AA880" s="27" t="e">
        <f t="shared" si="198"/>
        <v>#DIV/0!</v>
      </c>
      <c r="AB880" s="27" t="e">
        <f t="shared" si="199"/>
        <v>#DIV/0!</v>
      </c>
      <c r="AC880" t="e">
        <f t="shared" si="200"/>
        <v>#N/A</v>
      </c>
      <c r="AD880" s="28">
        <f>'GT Data'!D882</f>
        <v>0</v>
      </c>
      <c r="AE880" t="e">
        <f t="shared" si="201"/>
        <v>#N/A</v>
      </c>
      <c r="AF880" t="e">
        <f t="shared" si="202"/>
        <v>#N/A</v>
      </c>
      <c r="AG880" s="25" t="e">
        <f t="shared" si="203"/>
        <v>#DIV/0!</v>
      </c>
      <c r="AH880" s="25">
        <v>0</v>
      </c>
      <c r="AI880" s="25">
        <v>0</v>
      </c>
      <c r="AJ880" s="25" t="e">
        <f t="shared" si="204"/>
        <v>#N/A</v>
      </c>
      <c r="AK880" s="28">
        <f>'GT Data'!N882</f>
        <v>0</v>
      </c>
      <c r="AL880" s="25" t="e">
        <f t="shared" si="205"/>
        <v>#DIV/0!</v>
      </c>
      <c r="AM880" s="25" t="e">
        <f t="shared" si="206"/>
        <v>#DIV/0!</v>
      </c>
      <c r="AN880" s="25" t="e">
        <f t="shared" si="207"/>
        <v>#DIV/0!</v>
      </c>
      <c r="AO880" s="25">
        <v>0</v>
      </c>
      <c r="AP880" s="25">
        <v>0</v>
      </c>
      <c r="AQ880" s="25">
        <v>0</v>
      </c>
    </row>
    <row r="881" spans="1:43" x14ac:dyDescent="0.3">
      <c r="A881">
        <f>'Calculated Tab Properties'!A881</f>
        <v>0</v>
      </c>
      <c r="B881">
        <f>'Calculated Tab Properties'!B881</f>
        <v>0</v>
      </c>
      <c r="C881">
        <f>'Calculated Tab Properties'!C881</f>
        <v>0</v>
      </c>
      <c r="D881">
        <f>'Calculated Tab Properties'!D881</f>
        <v>0</v>
      </c>
      <c r="E881">
        <f>'Calculated Tab Properties'!E881</f>
        <v>0</v>
      </c>
      <c r="F881">
        <f>'Calculated Tab Properties'!F881</f>
        <v>0</v>
      </c>
      <c r="G881">
        <f>'Calculated Tab Properties'!G881</f>
        <v>0</v>
      </c>
      <c r="H881">
        <f>'Calculated Tab Properties'!H881</f>
        <v>0</v>
      </c>
      <c r="I881">
        <f>'Calculated Tab Properties'!I881</f>
        <v>0</v>
      </c>
      <c r="J881" s="20" t="e">
        <f>'Calculated Tab Properties'!J881</f>
        <v>#DIV/0!</v>
      </c>
      <c r="K881">
        <v>0</v>
      </c>
      <c r="L881">
        <v>0</v>
      </c>
      <c r="M881">
        <v>0</v>
      </c>
      <c r="N881">
        <v>0</v>
      </c>
      <c r="O881" s="27">
        <v>0</v>
      </c>
      <c r="P881" s="27">
        <v>0</v>
      </c>
      <c r="Q881">
        <v>0</v>
      </c>
      <c r="R881" t="e">
        <f>'Calculated Tab Properties'!R881</f>
        <v>#DIV/0!</v>
      </c>
      <c r="T881" s="30" t="e">
        <f>VLOOKUP('GEOMETRIC INPUTS'!D881,'Pressure Calculations'!$A$22:$B$61,2,TRUE)</f>
        <v>#N/A</v>
      </c>
      <c r="U881" s="30" t="e">
        <f>VLOOKUP('GEOMETRIC INPUTS'!D881,'Pressure Calculations'!$C$22:$D$61,2,TRUE)</f>
        <v>#N/A</v>
      </c>
      <c r="V881" t="e">
        <f>T881*'GEOMETRIC INPUTS'!S881</f>
        <v>#N/A</v>
      </c>
      <c r="W881" s="27" t="e">
        <f>U881*'GEOMETRIC INPUTS'!R881</f>
        <v>#N/A</v>
      </c>
      <c r="X881" s="27" t="e">
        <f t="shared" si="195"/>
        <v>#N/A</v>
      </c>
      <c r="Y881" s="27" t="e">
        <f t="shared" si="196"/>
        <v>#N/A</v>
      </c>
      <c r="Z881" s="27" t="e">
        <f t="shared" si="197"/>
        <v>#DIV/0!</v>
      </c>
      <c r="AA881" s="27" t="e">
        <f t="shared" si="198"/>
        <v>#DIV/0!</v>
      </c>
      <c r="AB881" s="27" t="e">
        <f t="shared" si="199"/>
        <v>#DIV/0!</v>
      </c>
      <c r="AC881" t="e">
        <f t="shared" si="200"/>
        <v>#N/A</v>
      </c>
      <c r="AD881" s="28">
        <f>'GT Data'!D883</f>
        <v>0</v>
      </c>
      <c r="AE881" t="e">
        <f t="shared" si="201"/>
        <v>#N/A</v>
      </c>
      <c r="AF881" t="e">
        <f t="shared" si="202"/>
        <v>#N/A</v>
      </c>
      <c r="AG881" s="25" t="e">
        <f t="shared" si="203"/>
        <v>#DIV/0!</v>
      </c>
      <c r="AH881" s="25">
        <v>0</v>
      </c>
      <c r="AI881" s="25">
        <v>0</v>
      </c>
      <c r="AJ881" s="25" t="e">
        <f t="shared" si="204"/>
        <v>#N/A</v>
      </c>
      <c r="AK881" s="28">
        <f>'GT Data'!N883</f>
        <v>0</v>
      </c>
      <c r="AL881" s="25" t="e">
        <f t="shared" si="205"/>
        <v>#DIV/0!</v>
      </c>
      <c r="AM881" s="25" t="e">
        <f t="shared" si="206"/>
        <v>#DIV/0!</v>
      </c>
      <c r="AN881" s="25" t="e">
        <f t="shared" si="207"/>
        <v>#DIV/0!</v>
      </c>
      <c r="AO881" s="25">
        <v>0</v>
      </c>
      <c r="AP881" s="25">
        <v>0</v>
      </c>
      <c r="AQ881" s="25">
        <v>0</v>
      </c>
    </row>
    <row r="882" spans="1:43" x14ac:dyDescent="0.3">
      <c r="A882">
        <f>'Calculated Tab Properties'!A882</f>
        <v>0</v>
      </c>
      <c r="B882">
        <f>'Calculated Tab Properties'!B882</f>
        <v>0</v>
      </c>
      <c r="C882">
        <f>'Calculated Tab Properties'!C882</f>
        <v>0</v>
      </c>
      <c r="D882">
        <f>'Calculated Tab Properties'!D882</f>
        <v>0</v>
      </c>
      <c r="E882">
        <f>'Calculated Tab Properties'!E882</f>
        <v>0</v>
      </c>
      <c r="F882">
        <f>'Calculated Tab Properties'!F882</f>
        <v>0</v>
      </c>
      <c r="G882">
        <f>'Calculated Tab Properties'!G882</f>
        <v>0</v>
      </c>
      <c r="H882">
        <f>'Calculated Tab Properties'!H882</f>
        <v>0</v>
      </c>
      <c r="I882">
        <f>'Calculated Tab Properties'!I882</f>
        <v>0</v>
      </c>
      <c r="J882" s="20" t="e">
        <f>'Calculated Tab Properties'!J882</f>
        <v>#DIV/0!</v>
      </c>
      <c r="K882">
        <v>0</v>
      </c>
      <c r="L882">
        <v>0</v>
      </c>
      <c r="M882">
        <v>0</v>
      </c>
      <c r="N882">
        <v>0</v>
      </c>
      <c r="O882" s="27">
        <v>0</v>
      </c>
      <c r="P882" s="27">
        <v>0</v>
      </c>
      <c r="Q882">
        <v>0</v>
      </c>
      <c r="R882" t="e">
        <f>'Calculated Tab Properties'!R882</f>
        <v>#DIV/0!</v>
      </c>
      <c r="T882" s="30" t="e">
        <f>VLOOKUP('GEOMETRIC INPUTS'!D882,'Pressure Calculations'!$A$22:$B$61,2,TRUE)</f>
        <v>#N/A</v>
      </c>
      <c r="U882" s="30" t="e">
        <f>VLOOKUP('GEOMETRIC INPUTS'!D882,'Pressure Calculations'!$C$22:$D$61,2,TRUE)</f>
        <v>#N/A</v>
      </c>
      <c r="V882" t="e">
        <f>T882*'GEOMETRIC INPUTS'!S882</f>
        <v>#N/A</v>
      </c>
      <c r="W882" s="27" t="e">
        <f>U882*'GEOMETRIC INPUTS'!R882</f>
        <v>#N/A</v>
      </c>
      <c r="X882" s="27" t="e">
        <f t="shared" si="195"/>
        <v>#N/A</v>
      </c>
      <c r="Y882" s="27" t="e">
        <f t="shared" si="196"/>
        <v>#N/A</v>
      </c>
      <c r="Z882" s="27" t="e">
        <f t="shared" si="197"/>
        <v>#DIV/0!</v>
      </c>
      <c r="AA882" s="27" t="e">
        <f t="shared" si="198"/>
        <v>#DIV/0!</v>
      </c>
      <c r="AB882" s="27" t="e">
        <f t="shared" si="199"/>
        <v>#DIV/0!</v>
      </c>
      <c r="AC882" t="e">
        <f t="shared" si="200"/>
        <v>#N/A</v>
      </c>
      <c r="AD882" s="28">
        <f>'GT Data'!D884</f>
        <v>0</v>
      </c>
      <c r="AE882" t="e">
        <f t="shared" si="201"/>
        <v>#N/A</v>
      </c>
      <c r="AF882" t="e">
        <f t="shared" si="202"/>
        <v>#N/A</v>
      </c>
      <c r="AG882" s="25" t="e">
        <f t="shared" si="203"/>
        <v>#DIV/0!</v>
      </c>
      <c r="AH882" s="25">
        <v>0</v>
      </c>
      <c r="AI882" s="25">
        <v>0</v>
      </c>
      <c r="AJ882" s="25" t="e">
        <f t="shared" si="204"/>
        <v>#N/A</v>
      </c>
      <c r="AK882" s="28">
        <f>'GT Data'!N884</f>
        <v>0</v>
      </c>
      <c r="AL882" s="25" t="e">
        <f t="shared" si="205"/>
        <v>#DIV/0!</v>
      </c>
      <c r="AM882" s="25" t="e">
        <f t="shared" si="206"/>
        <v>#DIV/0!</v>
      </c>
      <c r="AN882" s="25" t="e">
        <f t="shared" si="207"/>
        <v>#DIV/0!</v>
      </c>
      <c r="AO882" s="25">
        <v>0</v>
      </c>
      <c r="AP882" s="25">
        <v>0</v>
      </c>
      <c r="AQ882" s="25">
        <v>0</v>
      </c>
    </row>
    <row r="883" spans="1:43" x14ac:dyDescent="0.3">
      <c r="A883">
        <f>'Calculated Tab Properties'!A883</f>
        <v>0</v>
      </c>
      <c r="B883">
        <f>'Calculated Tab Properties'!B883</f>
        <v>0</v>
      </c>
      <c r="C883">
        <f>'Calculated Tab Properties'!C883</f>
        <v>0</v>
      </c>
      <c r="D883">
        <f>'Calculated Tab Properties'!D883</f>
        <v>0</v>
      </c>
      <c r="E883">
        <f>'Calculated Tab Properties'!E883</f>
        <v>0</v>
      </c>
      <c r="F883">
        <f>'Calculated Tab Properties'!F883</f>
        <v>0</v>
      </c>
      <c r="G883">
        <f>'Calculated Tab Properties'!G883</f>
        <v>0</v>
      </c>
      <c r="H883">
        <f>'Calculated Tab Properties'!H883</f>
        <v>0</v>
      </c>
      <c r="I883">
        <f>'Calculated Tab Properties'!I883</f>
        <v>0</v>
      </c>
      <c r="J883" s="20" t="e">
        <f>'Calculated Tab Properties'!J883</f>
        <v>#DIV/0!</v>
      </c>
      <c r="K883">
        <v>0</v>
      </c>
      <c r="L883">
        <v>0</v>
      </c>
      <c r="M883">
        <v>0</v>
      </c>
      <c r="N883">
        <v>0</v>
      </c>
      <c r="O883" s="27">
        <v>0</v>
      </c>
      <c r="P883" s="27">
        <v>0</v>
      </c>
      <c r="Q883">
        <v>0</v>
      </c>
      <c r="R883" t="e">
        <f>'Calculated Tab Properties'!R883</f>
        <v>#DIV/0!</v>
      </c>
      <c r="T883" s="30" t="e">
        <f>VLOOKUP('GEOMETRIC INPUTS'!D883,'Pressure Calculations'!$A$22:$B$61,2,TRUE)</f>
        <v>#N/A</v>
      </c>
      <c r="U883" s="30" t="e">
        <f>VLOOKUP('GEOMETRIC INPUTS'!D883,'Pressure Calculations'!$C$22:$D$61,2,TRUE)</f>
        <v>#N/A</v>
      </c>
      <c r="V883" t="e">
        <f>T883*'GEOMETRIC INPUTS'!S883</f>
        <v>#N/A</v>
      </c>
      <c r="W883" s="27" t="e">
        <f>U883*'GEOMETRIC INPUTS'!R883</f>
        <v>#N/A</v>
      </c>
      <c r="X883" s="27" t="e">
        <f t="shared" si="195"/>
        <v>#N/A</v>
      </c>
      <c r="Y883" s="27" t="e">
        <f t="shared" si="196"/>
        <v>#N/A</v>
      </c>
      <c r="Z883" s="27" t="e">
        <f t="shared" si="197"/>
        <v>#DIV/0!</v>
      </c>
      <c r="AA883" s="27" t="e">
        <f t="shared" si="198"/>
        <v>#DIV/0!</v>
      </c>
      <c r="AB883" s="27" t="e">
        <f t="shared" si="199"/>
        <v>#DIV/0!</v>
      </c>
      <c r="AC883" t="e">
        <f t="shared" si="200"/>
        <v>#N/A</v>
      </c>
      <c r="AD883" s="28">
        <f>'GT Data'!D885</f>
        <v>0</v>
      </c>
      <c r="AE883" t="e">
        <f t="shared" si="201"/>
        <v>#N/A</v>
      </c>
      <c r="AF883" t="e">
        <f t="shared" si="202"/>
        <v>#N/A</v>
      </c>
      <c r="AG883" s="25" t="e">
        <f t="shared" si="203"/>
        <v>#DIV/0!</v>
      </c>
      <c r="AH883" s="25">
        <v>0</v>
      </c>
      <c r="AI883" s="25">
        <v>0</v>
      </c>
      <c r="AJ883" s="25" t="e">
        <f t="shared" si="204"/>
        <v>#N/A</v>
      </c>
      <c r="AK883" s="28">
        <f>'GT Data'!N885</f>
        <v>0</v>
      </c>
      <c r="AL883" s="25" t="e">
        <f t="shared" si="205"/>
        <v>#DIV/0!</v>
      </c>
      <c r="AM883" s="25" t="e">
        <f t="shared" si="206"/>
        <v>#DIV/0!</v>
      </c>
      <c r="AN883" s="25" t="e">
        <f t="shared" si="207"/>
        <v>#DIV/0!</v>
      </c>
      <c r="AO883" s="25">
        <v>0</v>
      </c>
      <c r="AP883" s="25">
        <v>0</v>
      </c>
      <c r="AQ883" s="25">
        <v>0</v>
      </c>
    </row>
    <row r="884" spans="1:43" x14ac:dyDescent="0.3">
      <c r="A884">
        <f>'Calculated Tab Properties'!A884</f>
        <v>0</v>
      </c>
      <c r="B884">
        <f>'Calculated Tab Properties'!B884</f>
        <v>0</v>
      </c>
      <c r="C884">
        <f>'Calculated Tab Properties'!C884</f>
        <v>0</v>
      </c>
      <c r="D884">
        <f>'Calculated Tab Properties'!D884</f>
        <v>0</v>
      </c>
      <c r="E884">
        <f>'Calculated Tab Properties'!E884</f>
        <v>0</v>
      </c>
      <c r="F884">
        <f>'Calculated Tab Properties'!F884</f>
        <v>0</v>
      </c>
      <c r="G884">
        <f>'Calculated Tab Properties'!G884</f>
        <v>0</v>
      </c>
      <c r="H884">
        <f>'Calculated Tab Properties'!H884</f>
        <v>0</v>
      </c>
      <c r="I884">
        <f>'Calculated Tab Properties'!I884</f>
        <v>0</v>
      </c>
      <c r="J884" s="20" t="e">
        <f>'Calculated Tab Properties'!J884</f>
        <v>#DIV/0!</v>
      </c>
      <c r="K884">
        <v>0</v>
      </c>
      <c r="L884">
        <v>0</v>
      </c>
      <c r="M884">
        <v>0</v>
      </c>
      <c r="N884">
        <v>0</v>
      </c>
      <c r="O884" s="27">
        <v>0</v>
      </c>
      <c r="P884" s="27">
        <v>0</v>
      </c>
      <c r="Q884">
        <v>0</v>
      </c>
      <c r="R884" t="e">
        <f>'Calculated Tab Properties'!R884</f>
        <v>#DIV/0!</v>
      </c>
      <c r="T884" s="30" t="e">
        <f>VLOOKUP('GEOMETRIC INPUTS'!D884,'Pressure Calculations'!$A$22:$B$61,2,TRUE)</f>
        <v>#N/A</v>
      </c>
      <c r="U884" s="30" t="e">
        <f>VLOOKUP('GEOMETRIC INPUTS'!D884,'Pressure Calculations'!$C$22:$D$61,2,TRUE)</f>
        <v>#N/A</v>
      </c>
      <c r="V884" t="e">
        <f>T884*'GEOMETRIC INPUTS'!S884</f>
        <v>#N/A</v>
      </c>
      <c r="W884" s="27" t="e">
        <f>U884*'GEOMETRIC INPUTS'!R884</f>
        <v>#N/A</v>
      </c>
      <c r="X884" s="27" t="e">
        <f t="shared" si="195"/>
        <v>#N/A</v>
      </c>
      <c r="Y884" s="27" t="e">
        <f t="shared" si="196"/>
        <v>#N/A</v>
      </c>
      <c r="Z884" s="27" t="e">
        <f t="shared" si="197"/>
        <v>#DIV/0!</v>
      </c>
      <c r="AA884" s="27" t="e">
        <f t="shared" si="198"/>
        <v>#DIV/0!</v>
      </c>
      <c r="AB884" s="27" t="e">
        <f t="shared" si="199"/>
        <v>#DIV/0!</v>
      </c>
      <c r="AC884" t="e">
        <f t="shared" si="200"/>
        <v>#N/A</v>
      </c>
      <c r="AD884" s="28">
        <f>'GT Data'!D886</f>
        <v>0</v>
      </c>
      <c r="AE884" t="e">
        <f t="shared" si="201"/>
        <v>#N/A</v>
      </c>
      <c r="AF884" t="e">
        <f t="shared" si="202"/>
        <v>#N/A</v>
      </c>
      <c r="AG884" s="25" t="e">
        <f t="shared" si="203"/>
        <v>#DIV/0!</v>
      </c>
      <c r="AH884" s="25">
        <v>0</v>
      </c>
      <c r="AI884" s="25">
        <v>0</v>
      </c>
      <c r="AJ884" s="25" t="e">
        <f t="shared" si="204"/>
        <v>#N/A</v>
      </c>
      <c r="AK884" s="28">
        <f>'GT Data'!N886</f>
        <v>0</v>
      </c>
      <c r="AL884" s="25" t="e">
        <f t="shared" si="205"/>
        <v>#DIV/0!</v>
      </c>
      <c r="AM884" s="25" t="e">
        <f t="shared" si="206"/>
        <v>#DIV/0!</v>
      </c>
      <c r="AN884" s="25" t="e">
        <f t="shared" si="207"/>
        <v>#DIV/0!</v>
      </c>
      <c r="AO884" s="25">
        <v>0</v>
      </c>
      <c r="AP884" s="25">
        <v>0</v>
      </c>
      <c r="AQ884" s="25">
        <v>0</v>
      </c>
    </row>
    <row r="885" spans="1:43" x14ac:dyDescent="0.3">
      <c r="A885">
        <f>'Calculated Tab Properties'!A885</f>
        <v>0</v>
      </c>
      <c r="B885">
        <f>'Calculated Tab Properties'!B885</f>
        <v>0</v>
      </c>
      <c r="C885">
        <f>'Calculated Tab Properties'!C885</f>
        <v>0</v>
      </c>
      <c r="D885">
        <f>'Calculated Tab Properties'!D885</f>
        <v>0</v>
      </c>
      <c r="E885">
        <f>'Calculated Tab Properties'!E885</f>
        <v>0</v>
      </c>
      <c r="F885">
        <f>'Calculated Tab Properties'!F885</f>
        <v>0</v>
      </c>
      <c r="G885">
        <f>'Calculated Tab Properties'!G885</f>
        <v>0</v>
      </c>
      <c r="H885">
        <f>'Calculated Tab Properties'!H885</f>
        <v>0</v>
      </c>
      <c r="I885">
        <f>'Calculated Tab Properties'!I885</f>
        <v>0</v>
      </c>
      <c r="J885" s="20" t="e">
        <f>'Calculated Tab Properties'!J885</f>
        <v>#DIV/0!</v>
      </c>
      <c r="K885">
        <v>0</v>
      </c>
      <c r="L885">
        <v>0</v>
      </c>
      <c r="M885">
        <v>0</v>
      </c>
      <c r="N885">
        <v>0</v>
      </c>
      <c r="O885" s="27">
        <v>0</v>
      </c>
      <c r="P885" s="27">
        <v>0</v>
      </c>
      <c r="Q885">
        <v>0</v>
      </c>
      <c r="R885" t="e">
        <f>'Calculated Tab Properties'!R885</f>
        <v>#DIV/0!</v>
      </c>
      <c r="T885" s="30" t="e">
        <f>VLOOKUP('GEOMETRIC INPUTS'!D885,'Pressure Calculations'!$A$22:$B$61,2,TRUE)</f>
        <v>#N/A</v>
      </c>
      <c r="U885" s="30" t="e">
        <f>VLOOKUP('GEOMETRIC INPUTS'!D885,'Pressure Calculations'!$C$22:$D$61,2,TRUE)</f>
        <v>#N/A</v>
      </c>
      <c r="V885" t="e">
        <f>T885*'GEOMETRIC INPUTS'!S885</f>
        <v>#N/A</v>
      </c>
      <c r="W885" s="27" t="e">
        <f>U885*'GEOMETRIC INPUTS'!R885</f>
        <v>#N/A</v>
      </c>
      <c r="X885" s="27" t="e">
        <f t="shared" si="195"/>
        <v>#N/A</v>
      </c>
      <c r="Y885" s="27" t="e">
        <f t="shared" si="196"/>
        <v>#N/A</v>
      </c>
      <c r="Z885" s="27" t="e">
        <f t="shared" si="197"/>
        <v>#DIV/0!</v>
      </c>
      <c r="AA885" s="27" t="e">
        <f t="shared" si="198"/>
        <v>#DIV/0!</v>
      </c>
      <c r="AB885" s="27" t="e">
        <f t="shared" si="199"/>
        <v>#DIV/0!</v>
      </c>
      <c r="AC885" t="e">
        <f t="shared" si="200"/>
        <v>#N/A</v>
      </c>
      <c r="AD885" s="28">
        <f>'GT Data'!D887</f>
        <v>0</v>
      </c>
      <c r="AE885" t="e">
        <f t="shared" si="201"/>
        <v>#N/A</v>
      </c>
      <c r="AF885" t="e">
        <f t="shared" si="202"/>
        <v>#N/A</v>
      </c>
      <c r="AG885" s="25" t="e">
        <f t="shared" si="203"/>
        <v>#DIV/0!</v>
      </c>
      <c r="AH885" s="25">
        <v>0</v>
      </c>
      <c r="AI885" s="25">
        <v>0</v>
      </c>
      <c r="AJ885" s="25" t="e">
        <f t="shared" si="204"/>
        <v>#N/A</v>
      </c>
      <c r="AK885" s="28">
        <f>'GT Data'!N887</f>
        <v>0</v>
      </c>
      <c r="AL885" s="25" t="e">
        <f t="shared" si="205"/>
        <v>#DIV/0!</v>
      </c>
      <c r="AM885" s="25" t="e">
        <f t="shared" si="206"/>
        <v>#DIV/0!</v>
      </c>
      <c r="AN885" s="25" t="e">
        <f t="shared" si="207"/>
        <v>#DIV/0!</v>
      </c>
      <c r="AO885" s="25">
        <v>0</v>
      </c>
      <c r="AP885" s="25">
        <v>0</v>
      </c>
      <c r="AQ885" s="25">
        <v>0</v>
      </c>
    </row>
    <row r="886" spans="1:43" x14ac:dyDescent="0.3">
      <c r="A886">
        <f>'Calculated Tab Properties'!A886</f>
        <v>0</v>
      </c>
      <c r="B886">
        <f>'Calculated Tab Properties'!B886</f>
        <v>0</v>
      </c>
      <c r="C886">
        <f>'Calculated Tab Properties'!C886</f>
        <v>0</v>
      </c>
      <c r="D886">
        <f>'Calculated Tab Properties'!D886</f>
        <v>0</v>
      </c>
      <c r="E886">
        <f>'Calculated Tab Properties'!E886</f>
        <v>0</v>
      </c>
      <c r="F886">
        <f>'Calculated Tab Properties'!F886</f>
        <v>0</v>
      </c>
      <c r="G886">
        <f>'Calculated Tab Properties'!G886</f>
        <v>0</v>
      </c>
      <c r="H886">
        <f>'Calculated Tab Properties'!H886</f>
        <v>0</v>
      </c>
      <c r="I886">
        <f>'Calculated Tab Properties'!I886</f>
        <v>0</v>
      </c>
      <c r="J886" s="20" t="e">
        <f>'Calculated Tab Properties'!J886</f>
        <v>#DIV/0!</v>
      </c>
      <c r="K886">
        <v>0</v>
      </c>
      <c r="L886">
        <v>0</v>
      </c>
      <c r="M886">
        <v>0</v>
      </c>
      <c r="N886">
        <v>0</v>
      </c>
      <c r="O886" s="27">
        <v>0</v>
      </c>
      <c r="P886" s="27">
        <v>0</v>
      </c>
      <c r="Q886">
        <v>0</v>
      </c>
      <c r="R886" t="e">
        <f>'Calculated Tab Properties'!R886</f>
        <v>#DIV/0!</v>
      </c>
      <c r="T886" s="30" t="e">
        <f>VLOOKUP('GEOMETRIC INPUTS'!D886,'Pressure Calculations'!$A$22:$B$61,2,TRUE)</f>
        <v>#N/A</v>
      </c>
      <c r="U886" s="30" t="e">
        <f>VLOOKUP('GEOMETRIC INPUTS'!D886,'Pressure Calculations'!$C$22:$D$61,2,TRUE)</f>
        <v>#N/A</v>
      </c>
      <c r="V886" t="e">
        <f>T886*'GEOMETRIC INPUTS'!S886</f>
        <v>#N/A</v>
      </c>
      <c r="W886" s="27" t="e">
        <f>U886*'GEOMETRIC INPUTS'!R886</f>
        <v>#N/A</v>
      </c>
      <c r="X886" s="27" t="e">
        <f t="shared" si="195"/>
        <v>#N/A</v>
      </c>
      <c r="Y886" s="27" t="e">
        <f t="shared" si="196"/>
        <v>#N/A</v>
      </c>
      <c r="Z886" s="27" t="e">
        <f t="shared" si="197"/>
        <v>#DIV/0!</v>
      </c>
      <c r="AA886" s="27" t="e">
        <f t="shared" si="198"/>
        <v>#DIV/0!</v>
      </c>
      <c r="AB886" s="27" t="e">
        <f t="shared" si="199"/>
        <v>#DIV/0!</v>
      </c>
      <c r="AC886" t="e">
        <f t="shared" si="200"/>
        <v>#N/A</v>
      </c>
      <c r="AD886" s="28">
        <f>'GT Data'!D888</f>
        <v>0</v>
      </c>
      <c r="AE886" t="e">
        <f t="shared" si="201"/>
        <v>#N/A</v>
      </c>
      <c r="AF886" t="e">
        <f t="shared" si="202"/>
        <v>#N/A</v>
      </c>
      <c r="AG886" s="25" t="e">
        <f t="shared" si="203"/>
        <v>#DIV/0!</v>
      </c>
      <c r="AH886" s="25">
        <v>0</v>
      </c>
      <c r="AI886" s="25">
        <v>0</v>
      </c>
      <c r="AJ886" s="25" t="e">
        <f t="shared" si="204"/>
        <v>#N/A</v>
      </c>
      <c r="AK886" s="28">
        <f>'GT Data'!N888</f>
        <v>0</v>
      </c>
      <c r="AL886" s="25" t="e">
        <f t="shared" si="205"/>
        <v>#DIV/0!</v>
      </c>
      <c r="AM886" s="25" t="e">
        <f t="shared" si="206"/>
        <v>#DIV/0!</v>
      </c>
      <c r="AN886" s="25" t="e">
        <f t="shared" si="207"/>
        <v>#DIV/0!</v>
      </c>
      <c r="AO886" s="25">
        <v>0</v>
      </c>
      <c r="AP886" s="25">
        <v>0</v>
      </c>
      <c r="AQ886" s="25">
        <v>0</v>
      </c>
    </row>
    <row r="887" spans="1:43" x14ac:dyDescent="0.3">
      <c r="A887">
        <f>'Calculated Tab Properties'!A887</f>
        <v>0</v>
      </c>
      <c r="B887">
        <f>'Calculated Tab Properties'!B887</f>
        <v>0</v>
      </c>
      <c r="C887">
        <f>'Calculated Tab Properties'!C887</f>
        <v>0</v>
      </c>
      <c r="D887">
        <f>'Calculated Tab Properties'!D887</f>
        <v>0</v>
      </c>
      <c r="E887">
        <f>'Calculated Tab Properties'!E887</f>
        <v>0</v>
      </c>
      <c r="F887">
        <f>'Calculated Tab Properties'!F887</f>
        <v>0</v>
      </c>
      <c r="G887">
        <f>'Calculated Tab Properties'!G887</f>
        <v>0</v>
      </c>
      <c r="H887">
        <f>'Calculated Tab Properties'!H887</f>
        <v>0</v>
      </c>
      <c r="I887">
        <f>'Calculated Tab Properties'!I887</f>
        <v>0</v>
      </c>
      <c r="J887" s="20" t="e">
        <f>'Calculated Tab Properties'!J887</f>
        <v>#DIV/0!</v>
      </c>
      <c r="K887">
        <v>0</v>
      </c>
      <c r="L887">
        <v>0</v>
      </c>
      <c r="M887">
        <v>0</v>
      </c>
      <c r="N887">
        <v>0</v>
      </c>
      <c r="O887" s="27">
        <v>0</v>
      </c>
      <c r="P887" s="27">
        <v>0</v>
      </c>
      <c r="Q887">
        <v>0</v>
      </c>
      <c r="R887" t="e">
        <f>'Calculated Tab Properties'!R887</f>
        <v>#DIV/0!</v>
      </c>
      <c r="T887" s="30" t="e">
        <f>VLOOKUP('GEOMETRIC INPUTS'!D887,'Pressure Calculations'!$A$22:$B$61,2,TRUE)</f>
        <v>#N/A</v>
      </c>
      <c r="U887" s="30" t="e">
        <f>VLOOKUP('GEOMETRIC INPUTS'!D887,'Pressure Calculations'!$C$22:$D$61,2,TRUE)</f>
        <v>#N/A</v>
      </c>
      <c r="V887" t="e">
        <f>T887*'GEOMETRIC INPUTS'!S887</f>
        <v>#N/A</v>
      </c>
      <c r="W887" s="27" t="e">
        <f>U887*'GEOMETRIC INPUTS'!R887</f>
        <v>#N/A</v>
      </c>
      <c r="X887" s="27" t="e">
        <f t="shared" si="195"/>
        <v>#N/A</v>
      </c>
      <c r="Y887" s="27" t="e">
        <f t="shared" si="196"/>
        <v>#N/A</v>
      </c>
      <c r="Z887" s="27" t="e">
        <f t="shared" si="197"/>
        <v>#DIV/0!</v>
      </c>
      <c r="AA887" s="27" t="e">
        <f t="shared" si="198"/>
        <v>#DIV/0!</v>
      </c>
      <c r="AB887" s="27" t="e">
        <f t="shared" si="199"/>
        <v>#DIV/0!</v>
      </c>
      <c r="AC887" t="e">
        <f t="shared" si="200"/>
        <v>#N/A</v>
      </c>
      <c r="AD887" s="28">
        <f>'GT Data'!D889</f>
        <v>0</v>
      </c>
      <c r="AE887" t="e">
        <f t="shared" si="201"/>
        <v>#N/A</v>
      </c>
      <c r="AF887" t="e">
        <f t="shared" si="202"/>
        <v>#N/A</v>
      </c>
      <c r="AG887" s="25" t="e">
        <f t="shared" si="203"/>
        <v>#DIV/0!</v>
      </c>
      <c r="AH887" s="25">
        <v>0</v>
      </c>
      <c r="AI887" s="25">
        <v>0</v>
      </c>
      <c r="AJ887" s="25" t="e">
        <f t="shared" si="204"/>
        <v>#N/A</v>
      </c>
      <c r="AK887" s="28">
        <f>'GT Data'!N889</f>
        <v>0</v>
      </c>
      <c r="AL887" s="25" t="e">
        <f t="shared" si="205"/>
        <v>#DIV/0!</v>
      </c>
      <c r="AM887" s="25" t="e">
        <f t="shared" si="206"/>
        <v>#DIV/0!</v>
      </c>
      <c r="AN887" s="25" t="e">
        <f t="shared" si="207"/>
        <v>#DIV/0!</v>
      </c>
      <c r="AO887" s="25">
        <v>0</v>
      </c>
      <c r="AP887" s="25">
        <v>0</v>
      </c>
      <c r="AQ887" s="25">
        <v>0</v>
      </c>
    </row>
    <row r="888" spans="1:43" x14ac:dyDescent="0.3">
      <c r="A888">
        <f>'Calculated Tab Properties'!A888</f>
        <v>0</v>
      </c>
      <c r="B888">
        <f>'Calculated Tab Properties'!B888</f>
        <v>0</v>
      </c>
      <c r="C888">
        <f>'Calculated Tab Properties'!C888</f>
        <v>0</v>
      </c>
      <c r="D888">
        <f>'Calculated Tab Properties'!D888</f>
        <v>0</v>
      </c>
      <c r="E888">
        <f>'Calculated Tab Properties'!E888</f>
        <v>0</v>
      </c>
      <c r="F888">
        <f>'Calculated Tab Properties'!F888</f>
        <v>0</v>
      </c>
      <c r="G888">
        <f>'Calculated Tab Properties'!G888</f>
        <v>0</v>
      </c>
      <c r="H888">
        <f>'Calculated Tab Properties'!H888</f>
        <v>0</v>
      </c>
      <c r="I888">
        <f>'Calculated Tab Properties'!I888</f>
        <v>0</v>
      </c>
      <c r="J888" s="20" t="e">
        <f>'Calculated Tab Properties'!J888</f>
        <v>#DIV/0!</v>
      </c>
      <c r="K888">
        <v>0</v>
      </c>
      <c r="L888">
        <v>0</v>
      </c>
      <c r="M888">
        <v>0</v>
      </c>
      <c r="N888">
        <v>0</v>
      </c>
      <c r="O888" s="27">
        <v>0</v>
      </c>
      <c r="P888" s="27">
        <v>0</v>
      </c>
      <c r="Q888">
        <v>0</v>
      </c>
      <c r="R888" t="e">
        <f>'Calculated Tab Properties'!R888</f>
        <v>#DIV/0!</v>
      </c>
      <c r="T888" s="30" t="e">
        <f>VLOOKUP('GEOMETRIC INPUTS'!D888,'Pressure Calculations'!$A$22:$B$61,2,TRUE)</f>
        <v>#N/A</v>
      </c>
      <c r="U888" s="30" t="e">
        <f>VLOOKUP('GEOMETRIC INPUTS'!D888,'Pressure Calculations'!$C$22:$D$61,2,TRUE)</f>
        <v>#N/A</v>
      </c>
      <c r="V888" t="e">
        <f>T888*'GEOMETRIC INPUTS'!S888</f>
        <v>#N/A</v>
      </c>
      <c r="W888" s="27" t="e">
        <f>U888*'GEOMETRIC INPUTS'!R888</f>
        <v>#N/A</v>
      </c>
      <c r="X888" s="27" t="e">
        <f t="shared" si="195"/>
        <v>#N/A</v>
      </c>
      <c r="Y888" s="27" t="e">
        <f t="shared" si="196"/>
        <v>#N/A</v>
      </c>
      <c r="Z888" s="27" t="e">
        <f t="shared" si="197"/>
        <v>#DIV/0!</v>
      </c>
      <c r="AA888" s="27" t="e">
        <f t="shared" si="198"/>
        <v>#DIV/0!</v>
      </c>
      <c r="AB888" s="27" t="e">
        <f t="shared" si="199"/>
        <v>#DIV/0!</v>
      </c>
      <c r="AC888" t="e">
        <f t="shared" si="200"/>
        <v>#N/A</v>
      </c>
      <c r="AD888" s="28">
        <f>'GT Data'!D890</f>
        <v>0</v>
      </c>
      <c r="AE888" t="e">
        <f t="shared" si="201"/>
        <v>#N/A</v>
      </c>
      <c r="AF888" t="e">
        <f t="shared" si="202"/>
        <v>#N/A</v>
      </c>
      <c r="AG888" s="25" t="e">
        <f t="shared" si="203"/>
        <v>#DIV/0!</v>
      </c>
      <c r="AH888" s="25">
        <v>0</v>
      </c>
      <c r="AI888" s="25">
        <v>0</v>
      </c>
      <c r="AJ888" s="25" t="e">
        <f t="shared" si="204"/>
        <v>#N/A</v>
      </c>
      <c r="AK888" s="28">
        <f>'GT Data'!N890</f>
        <v>0</v>
      </c>
      <c r="AL888" s="25" t="e">
        <f t="shared" si="205"/>
        <v>#DIV/0!</v>
      </c>
      <c r="AM888" s="25" t="e">
        <f t="shared" si="206"/>
        <v>#DIV/0!</v>
      </c>
      <c r="AN888" s="25" t="e">
        <f t="shared" si="207"/>
        <v>#DIV/0!</v>
      </c>
      <c r="AO888" s="25">
        <v>0</v>
      </c>
      <c r="AP888" s="25">
        <v>0</v>
      </c>
      <c r="AQ888" s="25">
        <v>0</v>
      </c>
    </row>
    <row r="889" spans="1:43" x14ac:dyDescent="0.3">
      <c r="A889">
        <f>'Calculated Tab Properties'!A889</f>
        <v>0</v>
      </c>
      <c r="B889">
        <f>'Calculated Tab Properties'!B889</f>
        <v>0</v>
      </c>
      <c r="C889">
        <f>'Calculated Tab Properties'!C889</f>
        <v>0</v>
      </c>
      <c r="D889">
        <f>'Calculated Tab Properties'!D889</f>
        <v>0</v>
      </c>
      <c r="E889">
        <f>'Calculated Tab Properties'!E889</f>
        <v>0</v>
      </c>
      <c r="F889">
        <f>'Calculated Tab Properties'!F889</f>
        <v>0</v>
      </c>
      <c r="G889">
        <f>'Calculated Tab Properties'!G889</f>
        <v>0</v>
      </c>
      <c r="H889">
        <f>'Calculated Tab Properties'!H889</f>
        <v>0</v>
      </c>
      <c r="I889">
        <f>'Calculated Tab Properties'!I889</f>
        <v>0</v>
      </c>
      <c r="J889" s="20" t="e">
        <f>'Calculated Tab Properties'!J889</f>
        <v>#DIV/0!</v>
      </c>
      <c r="K889">
        <v>0</v>
      </c>
      <c r="L889">
        <v>0</v>
      </c>
      <c r="M889">
        <v>0</v>
      </c>
      <c r="N889">
        <v>0</v>
      </c>
      <c r="O889" s="27">
        <v>0</v>
      </c>
      <c r="P889" s="27">
        <v>0</v>
      </c>
      <c r="Q889">
        <v>0</v>
      </c>
      <c r="R889" t="e">
        <f>'Calculated Tab Properties'!R889</f>
        <v>#DIV/0!</v>
      </c>
      <c r="T889" s="30" t="e">
        <f>VLOOKUP('GEOMETRIC INPUTS'!D889,'Pressure Calculations'!$A$22:$B$61,2,TRUE)</f>
        <v>#N/A</v>
      </c>
      <c r="U889" s="30" t="e">
        <f>VLOOKUP('GEOMETRIC INPUTS'!D889,'Pressure Calculations'!$C$22:$D$61,2,TRUE)</f>
        <v>#N/A</v>
      </c>
      <c r="V889" t="e">
        <f>T889*'GEOMETRIC INPUTS'!S889</f>
        <v>#N/A</v>
      </c>
      <c r="W889" s="27" t="e">
        <f>U889*'GEOMETRIC INPUTS'!R889</f>
        <v>#N/A</v>
      </c>
      <c r="X889" s="27" t="e">
        <f t="shared" si="195"/>
        <v>#N/A</v>
      </c>
      <c r="Y889" s="27" t="e">
        <f t="shared" si="196"/>
        <v>#N/A</v>
      </c>
      <c r="Z889" s="27" t="e">
        <f t="shared" si="197"/>
        <v>#DIV/0!</v>
      </c>
      <c r="AA889" s="27" t="e">
        <f t="shared" si="198"/>
        <v>#DIV/0!</v>
      </c>
      <c r="AB889" s="27" t="e">
        <f t="shared" si="199"/>
        <v>#DIV/0!</v>
      </c>
      <c r="AC889" t="e">
        <f t="shared" si="200"/>
        <v>#N/A</v>
      </c>
      <c r="AD889" s="28">
        <f>'GT Data'!D891</f>
        <v>0</v>
      </c>
      <c r="AE889" t="e">
        <f t="shared" si="201"/>
        <v>#N/A</v>
      </c>
      <c r="AF889" t="e">
        <f t="shared" si="202"/>
        <v>#N/A</v>
      </c>
      <c r="AG889" s="25" t="e">
        <f t="shared" si="203"/>
        <v>#DIV/0!</v>
      </c>
      <c r="AH889" s="25">
        <v>0</v>
      </c>
      <c r="AI889" s="25">
        <v>0</v>
      </c>
      <c r="AJ889" s="25" t="e">
        <f t="shared" si="204"/>
        <v>#N/A</v>
      </c>
      <c r="AK889" s="28">
        <f>'GT Data'!N891</f>
        <v>0</v>
      </c>
      <c r="AL889" s="25" t="e">
        <f t="shared" si="205"/>
        <v>#DIV/0!</v>
      </c>
      <c r="AM889" s="25" t="e">
        <f t="shared" si="206"/>
        <v>#DIV/0!</v>
      </c>
      <c r="AN889" s="25" t="e">
        <f t="shared" si="207"/>
        <v>#DIV/0!</v>
      </c>
      <c r="AO889" s="25">
        <v>0</v>
      </c>
      <c r="AP889" s="25">
        <v>0</v>
      </c>
      <c r="AQ889" s="25">
        <v>0</v>
      </c>
    </row>
    <row r="890" spans="1:43" x14ac:dyDescent="0.3">
      <c r="A890">
        <f>'Calculated Tab Properties'!A890</f>
        <v>0</v>
      </c>
      <c r="B890">
        <f>'Calculated Tab Properties'!B890</f>
        <v>0</v>
      </c>
      <c r="C890">
        <f>'Calculated Tab Properties'!C890</f>
        <v>0</v>
      </c>
      <c r="D890">
        <f>'Calculated Tab Properties'!D890</f>
        <v>0</v>
      </c>
      <c r="E890">
        <f>'Calculated Tab Properties'!E890</f>
        <v>0</v>
      </c>
      <c r="F890">
        <f>'Calculated Tab Properties'!F890</f>
        <v>0</v>
      </c>
      <c r="G890">
        <f>'Calculated Tab Properties'!G890</f>
        <v>0</v>
      </c>
      <c r="H890">
        <f>'Calculated Tab Properties'!H890</f>
        <v>0</v>
      </c>
      <c r="I890">
        <f>'Calculated Tab Properties'!I890</f>
        <v>0</v>
      </c>
      <c r="J890" s="20" t="e">
        <f>'Calculated Tab Properties'!J890</f>
        <v>#DIV/0!</v>
      </c>
      <c r="K890">
        <v>0</v>
      </c>
      <c r="L890">
        <v>0</v>
      </c>
      <c r="M890">
        <v>0</v>
      </c>
      <c r="N890">
        <v>0</v>
      </c>
      <c r="O890" s="27">
        <v>0</v>
      </c>
      <c r="P890" s="27">
        <v>0</v>
      </c>
      <c r="Q890">
        <v>0</v>
      </c>
      <c r="R890" t="e">
        <f>'Calculated Tab Properties'!R890</f>
        <v>#DIV/0!</v>
      </c>
      <c r="T890" s="30" t="e">
        <f>VLOOKUP('GEOMETRIC INPUTS'!D890,'Pressure Calculations'!$A$22:$B$61,2,TRUE)</f>
        <v>#N/A</v>
      </c>
      <c r="U890" s="30" t="e">
        <f>VLOOKUP('GEOMETRIC INPUTS'!D890,'Pressure Calculations'!$C$22:$D$61,2,TRUE)</f>
        <v>#N/A</v>
      </c>
      <c r="V890" t="e">
        <f>T890*'GEOMETRIC INPUTS'!S890</f>
        <v>#N/A</v>
      </c>
      <c r="W890" s="27" t="e">
        <f>U890*'GEOMETRIC INPUTS'!R890</f>
        <v>#N/A</v>
      </c>
      <c r="X890" s="27" t="e">
        <f t="shared" si="195"/>
        <v>#N/A</v>
      </c>
      <c r="Y890" s="27" t="e">
        <f t="shared" si="196"/>
        <v>#N/A</v>
      </c>
      <c r="Z890" s="27" t="e">
        <f t="shared" si="197"/>
        <v>#DIV/0!</v>
      </c>
      <c r="AA890" s="27" t="e">
        <f t="shared" si="198"/>
        <v>#DIV/0!</v>
      </c>
      <c r="AB890" s="27" t="e">
        <f t="shared" si="199"/>
        <v>#DIV/0!</v>
      </c>
      <c r="AC890" t="e">
        <f t="shared" si="200"/>
        <v>#N/A</v>
      </c>
      <c r="AD890" s="28">
        <f>'GT Data'!D892</f>
        <v>0</v>
      </c>
      <c r="AE890" t="e">
        <f t="shared" si="201"/>
        <v>#N/A</v>
      </c>
      <c r="AF890" t="e">
        <f t="shared" si="202"/>
        <v>#N/A</v>
      </c>
      <c r="AG890" s="25" t="e">
        <f t="shared" si="203"/>
        <v>#DIV/0!</v>
      </c>
      <c r="AH890" s="25">
        <v>0</v>
      </c>
      <c r="AI890" s="25">
        <v>0</v>
      </c>
      <c r="AJ890" s="25" t="e">
        <f t="shared" si="204"/>
        <v>#N/A</v>
      </c>
      <c r="AK890" s="28">
        <f>'GT Data'!N892</f>
        <v>0</v>
      </c>
      <c r="AL890" s="25" t="e">
        <f t="shared" si="205"/>
        <v>#DIV/0!</v>
      </c>
      <c r="AM890" s="25" t="e">
        <f t="shared" si="206"/>
        <v>#DIV/0!</v>
      </c>
      <c r="AN890" s="25" t="e">
        <f t="shared" si="207"/>
        <v>#DIV/0!</v>
      </c>
      <c r="AO890" s="25">
        <v>0</v>
      </c>
      <c r="AP890" s="25">
        <v>0</v>
      </c>
      <c r="AQ890" s="25">
        <v>0</v>
      </c>
    </row>
    <row r="891" spans="1:43" x14ac:dyDescent="0.3">
      <c r="A891">
        <f>'Calculated Tab Properties'!A891</f>
        <v>0</v>
      </c>
      <c r="B891">
        <f>'Calculated Tab Properties'!B891</f>
        <v>0</v>
      </c>
      <c r="C891">
        <f>'Calculated Tab Properties'!C891</f>
        <v>0</v>
      </c>
      <c r="D891">
        <f>'Calculated Tab Properties'!D891</f>
        <v>0</v>
      </c>
      <c r="E891">
        <f>'Calculated Tab Properties'!E891</f>
        <v>0</v>
      </c>
      <c r="F891">
        <f>'Calculated Tab Properties'!F891</f>
        <v>0</v>
      </c>
      <c r="G891">
        <f>'Calculated Tab Properties'!G891</f>
        <v>0</v>
      </c>
      <c r="H891">
        <f>'Calculated Tab Properties'!H891</f>
        <v>0</v>
      </c>
      <c r="I891">
        <f>'Calculated Tab Properties'!I891</f>
        <v>0</v>
      </c>
      <c r="J891" s="20" t="e">
        <f>'Calculated Tab Properties'!J891</f>
        <v>#DIV/0!</v>
      </c>
      <c r="K891">
        <v>0</v>
      </c>
      <c r="L891">
        <v>0</v>
      </c>
      <c r="M891">
        <v>0</v>
      </c>
      <c r="N891">
        <v>0</v>
      </c>
      <c r="O891" s="27">
        <v>0</v>
      </c>
      <c r="P891" s="27">
        <v>0</v>
      </c>
      <c r="Q891">
        <v>0</v>
      </c>
      <c r="R891" t="e">
        <f>'Calculated Tab Properties'!R891</f>
        <v>#DIV/0!</v>
      </c>
      <c r="T891" s="30" t="e">
        <f>VLOOKUP('GEOMETRIC INPUTS'!D891,'Pressure Calculations'!$A$22:$B$61,2,TRUE)</f>
        <v>#N/A</v>
      </c>
      <c r="U891" s="30" t="e">
        <f>VLOOKUP('GEOMETRIC INPUTS'!D891,'Pressure Calculations'!$C$22:$D$61,2,TRUE)</f>
        <v>#N/A</v>
      </c>
      <c r="V891" t="e">
        <f>T891*'GEOMETRIC INPUTS'!S891</f>
        <v>#N/A</v>
      </c>
      <c r="W891" s="27" t="e">
        <f>U891*'GEOMETRIC INPUTS'!R891</f>
        <v>#N/A</v>
      </c>
      <c r="X891" s="27" t="e">
        <f t="shared" si="195"/>
        <v>#N/A</v>
      </c>
      <c r="Y891" s="27" t="e">
        <f t="shared" si="196"/>
        <v>#N/A</v>
      </c>
      <c r="Z891" s="27" t="e">
        <f t="shared" si="197"/>
        <v>#DIV/0!</v>
      </c>
      <c r="AA891" s="27" t="e">
        <f t="shared" si="198"/>
        <v>#DIV/0!</v>
      </c>
      <c r="AB891" s="27" t="e">
        <f t="shared" si="199"/>
        <v>#DIV/0!</v>
      </c>
      <c r="AC891" t="e">
        <f t="shared" si="200"/>
        <v>#N/A</v>
      </c>
      <c r="AD891" s="28">
        <f>'GT Data'!D893</f>
        <v>0</v>
      </c>
      <c r="AE891" t="e">
        <f t="shared" si="201"/>
        <v>#N/A</v>
      </c>
      <c r="AF891" t="e">
        <f t="shared" si="202"/>
        <v>#N/A</v>
      </c>
      <c r="AG891" s="25" t="e">
        <f t="shared" si="203"/>
        <v>#DIV/0!</v>
      </c>
      <c r="AH891" s="25">
        <v>0</v>
      </c>
      <c r="AI891" s="25">
        <v>0</v>
      </c>
      <c r="AJ891" s="25" t="e">
        <f t="shared" si="204"/>
        <v>#N/A</v>
      </c>
      <c r="AK891" s="28">
        <f>'GT Data'!N893</f>
        <v>0</v>
      </c>
      <c r="AL891" s="25" t="e">
        <f t="shared" si="205"/>
        <v>#DIV/0!</v>
      </c>
      <c r="AM891" s="25" t="e">
        <f t="shared" si="206"/>
        <v>#DIV/0!</v>
      </c>
      <c r="AN891" s="25" t="e">
        <f t="shared" si="207"/>
        <v>#DIV/0!</v>
      </c>
      <c r="AO891" s="25">
        <v>0</v>
      </c>
      <c r="AP891" s="25">
        <v>0</v>
      </c>
      <c r="AQ891" s="25">
        <v>0</v>
      </c>
    </row>
    <row r="892" spans="1:43" x14ac:dyDescent="0.3">
      <c r="A892">
        <f>'Calculated Tab Properties'!A892</f>
        <v>0</v>
      </c>
      <c r="B892">
        <f>'Calculated Tab Properties'!B892</f>
        <v>0</v>
      </c>
      <c r="C892">
        <f>'Calculated Tab Properties'!C892</f>
        <v>0</v>
      </c>
      <c r="D892">
        <f>'Calculated Tab Properties'!D892</f>
        <v>0</v>
      </c>
      <c r="E892">
        <f>'Calculated Tab Properties'!E892</f>
        <v>0</v>
      </c>
      <c r="F892">
        <f>'Calculated Tab Properties'!F892</f>
        <v>0</v>
      </c>
      <c r="G892">
        <f>'Calculated Tab Properties'!G892</f>
        <v>0</v>
      </c>
      <c r="H892">
        <f>'Calculated Tab Properties'!H892</f>
        <v>0</v>
      </c>
      <c r="I892">
        <f>'Calculated Tab Properties'!I892</f>
        <v>0</v>
      </c>
      <c r="J892" s="20" t="e">
        <f>'Calculated Tab Properties'!J892</f>
        <v>#DIV/0!</v>
      </c>
      <c r="K892">
        <v>0</v>
      </c>
      <c r="L892">
        <v>0</v>
      </c>
      <c r="M892">
        <v>0</v>
      </c>
      <c r="N892">
        <v>0</v>
      </c>
      <c r="O892" s="27">
        <v>0</v>
      </c>
      <c r="P892" s="27">
        <v>0</v>
      </c>
      <c r="Q892">
        <v>0</v>
      </c>
      <c r="R892" t="e">
        <f>'Calculated Tab Properties'!R892</f>
        <v>#DIV/0!</v>
      </c>
      <c r="T892" s="30" t="e">
        <f>VLOOKUP('GEOMETRIC INPUTS'!D892,'Pressure Calculations'!$A$22:$B$61,2,TRUE)</f>
        <v>#N/A</v>
      </c>
      <c r="U892" s="30" t="e">
        <f>VLOOKUP('GEOMETRIC INPUTS'!D892,'Pressure Calculations'!$C$22:$D$61,2,TRUE)</f>
        <v>#N/A</v>
      </c>
      <c r="V892" t="e">
        <f>T892*'GEOMETRIC INPUTS'!S892</f>
        <v>#N/A</v>
      </c>
      <c r="W892" s="27" t="e">
        <f>U892*'GEOMETRIC INPUTS'!R892</f>
        <v>#N/A</v>
      </c>
      <c r="X892" s="27" t="e">
        <f t="shared" si="195"/>
        <v>#N/A</v>
      </c>
      <c r="Y892" s="27" t="e">
        <f t="shared" si="196"/>
        <v>#N/A</v>
      </c>
      <c r="Z892" s="27" t="e">
        <f t="shared" si="197"/>
        <v>#DIV/0!</v>
      </c>
      <c r="AA892" s="27" t="e">
        <f t="shared" si="198"/>
        <v>#DIV/0!</v>
      </c>
      <c r="AB892" s="27" t="e">
        <f t="shared" si="199"/>
        <v>#DIV/0!</v>
      </c>
      <c r="AC892" t="e">
        <f t="shared" si="200"/>
        <v>#N/A</v>
      </c>
      <c r="AD892" s="28">
        <f>'GT Data'!D894</f>
        <v>0</v>
      </c>
      <c r="AE892" t="e">
        <f t="shared" si="201"/>
        <v>#N/A</v>
      </c>
      <c r="AF892" t="e">
        <f t="shared" si="202"/>
        <v>#N/A</v>
      </c>
      <c r="AG892" s="25" t="e">
        <f t="shared" si="203"/>
        <v>#DIV/0!</v>
      </c>
      <c r="AH892" s="25">
        <v>0</v>
      </c>
      <c r="AI892" s="25">
        <v>0</v>
      </c>
      <c r="AJ892" s="25" t="e">
        <f t="shared" si="204"/>
        <v>#N/A</v>
      </c>
      <c r="AK892" s="28">
        <f>'GT Data'!N894</f>
        <v>0</v>
      </c>
      <c r="AL892" s="25" t="e">
        <f t="shared" si="205"/>
        <v>#DIV/0!</v>
      </c>
      <c r="AM892" s="25" t="e">
        <f t="shared" si="206"/>
        <v>#DIV/0!</v>
      </c>
      <c r="AN892" s="25" t="e">
        <f t="shared" si="207"/>
        <v>#DIV/0!</v>
      </c>
      <c r="AO892" s="25">
        <v>0</v>
      </c>
      <c r="AP892" s="25">
        <v>0</v>
      </c>
      <c r="AQ892" s="25">
        <v>0</v>
      </c>
    </row>
    <row r="893" spans="1:43" x14ac:dyDescent="0.3">
      <c r="A893">
        <f>'Calculated Tab Properties'!A893</f>
        <v>0</v>
      </c>
      <c r="B893">
        <f>'Calculated Tab Properties'!B893</f>
        <v>0</v>
      </c>
      <c r="C893">
        <f>'Calculated Tab Properties'!C893</f>
        <v>0</v>
      </c>
      <c r="D893">
        <f>'Calculated Tab Properties'!D893</f>
        <v>0</v>
      </c>
      <c r="E893">
        <f>'Calculated Tab Properties'!E893</f>
        <v>0</v>
      </c>
      <c r="F893">
        <f>'Calculated Tab Properties'!F893</f>
        <v>0</v>
      </c>
      <c r="G893">
        <f>'Calculated Tab Properties'!G893</f>
        <v>0</v>
      </c>
      <c r="H893">
        <f>'Calculated Tab Properties'!H893</f>
        <v>0</v>
      </c>
      <c r="I893">
        <f>'Calculated Tab Properties'!I893</f>
        <v>0</v>
      </c>
      <c r="J893" s="20" t="e">
        <f>'Calculated Tab Properties'!J893</f>
        <v>#DIV/0!</v>
      </c>
      <c r="K893">
        <v>0</v>
      </c>
      <c r="L893">
        <v>0</v>
      </c>
      <c r="M893">
        <v>0</v>
      </c>
      <c r="N893">
        <v>0</v>
      </c>
      <c r="O893" s="27">
        <v>0</v>
      </c>
      <c r="P893" s="27">
        <v>0</v>
      </c>
      <c r="Q893">
        <v>0</v>
      </c>
      <c r="R893" t="e">
        <f>'Calculated Tab Properties'!R893</f>
        <v>#DIV/0!</v>
      </c>
      <c r="T893" s="30" t="e">
        <f>VLOOKUP('GEOMETRIC INPUTS'!D893,'Pressure Calculations'!$A$22:$B$61,2,TRUE)</f>
        <v>#N/A</v>
      </c>
      <c r="U893" s="30" t="e">
        <f>VLOOKUP('GEOMETRIC INPUTS'!D893,'Pressure Calculations'!$C$22:$D$61,2,TRUE)</f>
        <v>#N/A</v>
      </c>
      <c r="V893" t="e">
        <f>T893*'GEOMETRIC INPUTS'!S893</f>
        <v>#N/A</v>
      </c>
      <c r="W893" s="27" t="e">
        <f>U893*'GEOMETRIC INPUTS'!R893</f>
        <v>#N/A</v>
      </c>
      <c r="X893" s="27" t="e">
        <f t="shared" si="195"/>
        <v>#N/A</v>
      </c>
      <c r="Y893" s="27" t="e">
        <f t="shared" si="196"/>
        <v>#N/A</v>
      </c>
      <c r="Z893" s="27" t="e">
        <f t="shared" si="197"/>
        <v>#DIV/0!</v>
      </c>
      <c r="AA893" s="27" t="e">
        <f t="shared" si="198"/>
        <v>#DIV/0!</v>
      </c>
      <c r="AB893" s="27" t="e">
        <f t="shared" si="199"/>
        <v>#DIV/0!</v>
      </c>
      <c r="AC893" t="e">
        <f t="shared" si="200"/>
        <v>#N/A</v>
      </c>
      <c r="AD893" s="28">
        <f>'GT Data'!D895</f>
        <v>0</v>
      </c>
      <c r="AE893" t="e">
        <f t="shared" si="201"/>
        <v>#N/A</v>
      </c>
      <c r="AF893" t="e">
        <f t="shared" si="202"/>
        <v>#N/A</v>
      </c>
      <c r="AG893" s="25" t="e">
        <f t="shared" si="203"/>
        <v>#DIV/0!</v>
      </c>
      <c r="AH893" s="25">
        <v>0</v>
      </c>
      <c r="AI893" s="25">
        <v>0</v>
      </c>
      <c r="AJ893" s="25" t="e">
        <f t="shared" si="204"/>
        <v>#N/A</v>
      </c>
      <c r="AK893" s="28">
        <f>'GT Data'!N895</f>
        <v>0</v>
      </c>
      <c r="AL893" s="25" t="e">
        <f t="shared" si="205"/>
        <v>#DIV/0!</v>
      </c>
      <c r="AM893" s="25" t="e">
        <f t="shared" si="206"/>
        <v>#DIV/0!</v>
      </c>
      <c r="AN893" s="25" t="e">
        <f t="shared" si="207"/>
        <v>#DIV/0!</v>
      </c>
      <c r="AO893" s="25">
        <v>0</v>
      </c>
      <c r="AP893" s="25">
        <v>0</v>
      </c>
      <c r="AQ893" s="25">
        <v>0</v>
      </c>
    </row>
    <row r="894" spans="1:43" x14ac:dyDescent="0.3">
      <c r="A894">
        <f>'Calculated Tab Properties'!A894</f>
        <v>0</v>
      </c>
      <c r="B894">
        <f>'Calculated Tab Properties'!B894</f>
        <v>0</v>
      </c>
      <c r="C894">
        <f>'Calculated Tab Properties'!C894</f>
        <v>0</v>
      </c>
      <c r="D894">
        <f>'Calculated Tab Properties'!D894</f>
        <v>0</v>
      </c>
      <c r="E894">
        <f>'Calculated Tab Properties'!E894</f>
        <v>0</v>
      </c>
      <c r="F894">
        <f>'Calculated Tab Properties'!F894</f>
        <v>0</v>
      </c>
      <c r="G894">
        <f>'Calculated Tab Properties'!G894</f>
        <v>0</v>
      </c>
      <c r="H894">
        <f>'Calculated Tab Properties'!H894</f>
        <v>0</v>
      </c>
      <c r="I894">
        <f>'Calculated Tab Properties'!I894</f>
        <v>0</v>
      </c>
      <c r="J894" s="20" t="e">
        <f>'Calculated Tab Properties'!J894</f>
        <v>#DIV/0!</v>
      </c>
      <c r="K894">
        <v>0</v>
      </c>
      <c r="L894">
        <v>0</v>
      </c>
      <c r="M894">
        <v>0</v>
      </c>
      <c r="N894">
        <v>0</v>
      </c>
      <c r="O894" s="27">
        <v>0</v>
      </c>
      <c r="P894" s="27">
        <v>0</v>
      </c>
      <c r="Q894">
        <v>0</v>
      </c>
      <c r="R894" t="e">
        <f>'Calculated Tab Properties'!R894</f>
        <v>#DIV/0!</v>
      </c>
      <c r="T894" s="30" t="e">
        <f>VLOOKUP('GEOMETRIC INPUTS'!D894,'Pressure Calculations'!$A$22:$B$61,2,TRUE)</f>
        <v>#N/A</v>
      </c>
      <c r="U894" s="30" t="e">
        <f>VLOOKUP('GEOMETRIC INPUTS'!D894,'Pressure Calculations'!$C$22:$D$61,2,TRUE)</f>
        <v>#N/A</v>
      </c>
      <c r="V894" t="e">
        <f>T894*'GEOMETRIC INPUTS'!S894</f>
        <v>#N/A</v>
      </c>
      <c r="W894" s="27" t="e">
        <f>U894*'GEOMETRIC INPUTS'!R894</f>
        <v>#N/A</v>
      </c>
      <c r="X894" s="27" t="e">
        <f t="shared" si="195"/>
        <v>#N/A</v>
      </c>
      <c r="Y894" s="27" t="e">
        <f t="shared" si="196"/>
        <v>#N/A</v>
      </c>
      <c r="Z894" s="27" t="e">
        <f t="shared" si="197"/>
        <v>#DIV/0!</v>
      </c>
      <c r="AA894" s="27" t="e">
        <f t="shared" si="198"/>
        <v>#DIV/0!</v>
      </c>
      <c r="AB894" s="27" t="e">
        <f t="shared" si="199"/>
        <v>#DIV/0!</v>
      </c>
      <c r="AC894" t="e">
        <f t="shared" si="200"/>
        <v>#N/A</v>
      </c>
      <c r="AD894" s="28">
        <f>'GT Data'!D896</f>
        <v>0</v>
      </c>
      <c r="AE894" t="e">
        <f t="shared" si="201"/>
        <v>#N/A</v>
      </c>
      <c r="AF894" t="e">
        <f t="shared" si="202"/>
        <v>#N/A</v>
      </c>
      <c r="AG894" s="25" t="e">
        <f t="shared" si="203"/>
        <v>#DIV/0!</v>
      </c>
      <c r="AH894" s="25">
        <v>0</v>
      </c>
      <c r="AI894" s="25">
        <v>0</v>
      </c>
      <c r="AJ894" s="25" t="e">
        <f t="shared" si="204"/>
        <v>#N/A</v>
      </c>
      <c r="AK894" s="28">
        <f>'GT Data'!N896</f>
        <v>0</v>
      </c>
      <c r="AL894" s="25" t="e">
        <f t="shared" si="205"/>
        <v>#DIV/0!</v>
      </c>
      <c r="AM894" s="25" t="e">
        <f t="shared" si="206"/>
        <v>#DIV/0!</v>
      </c>
      <c r="AN894" s="25" t="e">
        <f t="shared" si="207"/>
        <v>#DIV/0!</v>
      </c>
      <c r="AO894" s="25">
        <v>0</v>
      </c>
      <c r="AP894" s="25">
        <v>0</v>
      </c>
      <c r="AQ894" s="25">
        <v>0</v>
      </c>
    </row>
    <row r="895" spans="1:43" x14ac:dyDescent="0.3">
      <c r="A895">
        <f>'Calculated Tab Properties'!A895</f>
        <v>0</v>
      </c>
      <c r="B895">
        <f>'Calculated Tab Properties'!B895</f>
        <v>0</v>
      </c>
      <c r="C895">
        <f>'Calculated Tab Properties'!C895</f>
        <v>0</v>
      </c>
      <c r="D895">
        <f>'Calculated Tab Properties'!D895</f>
        <v>0</v>
      </c>
      <c r="E895">
        <f>'Calculated Tab Properties'!E895</f>
        <v>0</v>
      </c>
      <c r="F895">
        <f>'Calculated Tab Properties'!F895</f>
        <v>0</v>
      </c>
      <c r="G895">
        <f>'Calculated Tab Properties'!G895</f>
        <v>0</v>
      </c>
      <c r="H895">
        <f>'Calculated Tab Properties'!H895</f>
        <v>0</v>
      </c>
      <c r="I895">
        <f>'Calculated Tab Properties'!I895</f>
        <v>0</v>
      </c>
      <c r="J895" s="20" t="e">
        <f>'Calculated Tab Properties'!J895</f>
        <v>#DIV/0!</v>
      </c>
      <c r="K895">
        <v>0</v>
      </c>
      <c r="L895">
        <v>0</v>
      </c>
      <c r="M895">
        <v>0</v>
      </c>
      <c r="N895">
        <v>0</v>
      </c>
      <c r="O895" s="27">
        <v>0</v>
      </c>
      <c r="P895" s="27">
        <v>0</v>
      </c>
      <c r="Q895">
        <v>0</v>
      </c>
      <c r="R895" t="e">
        <f>'Calculated Tab Properties'!R895</f>
        <v>#DIV/0!</v>
      </c>
      <c r="T895" s="30" t="e">
        <f>VLOOKUP('GEOMETRIC INPUTS'!D895,'Pressure Calculations'!$A$22:$B$61,2,TRUE)</f>
        <v>#N/A</v>
      </c>
      <c r="U895" s="30" t="e">
        <f>VLOOKUP('GEOMETRIC INPUTS'!D895,'Pressure Calculations'!$C$22:$D$61,2,TRUE)</f>
        <v>#N/A</v>
      </c>
      <c r="V895" t="e">
        <f>T895*'GEOMETRIC INPUTS'!S895</f>
        <v>#N/A</v>
      </c>
      <c r="W895" s="27" t="e">
        <f>U895*'GEOMETRIC INPUTS'!R895</f>
        <v>#N/A</v>
      </c>
      <c r="X895" s="27" t="e">
        <f t="shared" si="195"/>
        <v>#N/A</v>
      </c>
      <c r="Y895" s="27" t="e">
        <f t="shared" si="196"/>
        <v>#N/A</v>
      </c>
      <c r="Z895" s="27" t="e">
        <f t="shared" si="197"/>
        <v>#DIV/0!</v>
      </c>
      <c r="AA895" s="27" t="e">
        <f t="shared" si="198"/>
        <v>#DIV/0!</v>
      </c>
      <c r="AB895" s="27" t="e">
        <f t="shared" si="199"/>
        <v>#DIV/0!</v>
      </c>
      <c r="AC895" t="e">
        <f t="shared" si="200"/>
        <v>#N/A</v>
      </c>
      <c r="AD895" s="28">
        <f>'GT Data'!D897</f>
        <v>0</v>
      </c>
      <c r="AE895" t="e">
        <f t="shared" si="201"/>
        <v>#N/A</v>
      </c>
      <c r="AF895" t="e">
        <f t="shared" si="202"/>
        <v>#N/A</v>
      </c>
      <c r="AG895" s="25" t="e">
        <f t="shared" si="203"/>
        <v>#DIV/0!</v>
      </c>
      <c r="AH895" s="25">
        <v>0</v>
      </c>
      <c r="AI895" s="25">
        <v>0</v>
      </c>
      <c r="AJ895" s="25" t="e">
        <f t="shared" si="204"/>
        <v>#N/A</v>
      </c>
      <c r="AK895" s="28">
        <f>'GT Data'!N897</f>
        <v>0</v>
      </c>
      <c r="AL895" s="25" t="e">
        <f t="shared" si="205"/>
        <v>#DIV/0!</v>
      </c>
      <c r="AM895" s="25" t="e">
        <f t="shared" si="206"/>
        <v>#DIV/0!</v>
      </c>
      <c r="AN895" s="25" t="e">
        <f t="shared" si="207"/>
        <v>#DIV/0!</v>
      </c>
      <c r="AO895" s="25">
        <v>0</v>
      </c>
      <c r="AP895" s="25">
        <v>0</v>
      </c>
      <c r="AQ895" s="25">
        <v>0</v>
      </c>
    </row>
    <row r="896" spans="1:43" x14ac:dyDescent="0.3">
      <c r="A896">
        <f>'Calculated Tab Properties'!A896</f>
        <v>0</v>
      </c>
      <c r="B896">
        <f>'Calculated Tab Properties'!B896</f>
        <v>0</v>
      </c>
      <c r="C896">
        <f>'Calculated Tab Properties'!C896</f>
        <v>0</v>
      </c>
      <c r="D896">
        <f>'Calculated Tab Properties'!D896</f>
        <v>0</v>
      </c>
      <c r="E896">
        <f>'Calculated Tab Properties'!E896</f>
        <v>0</v>
      </c>
      <c r="F896">
        <f>'Calculated Tab Properties'!F896</f>
        <v>0</v>
      </c>
      <c r="G896">
        <f>'Calculated Tab Properties'!G896</f>
        <v>0</v>
      </c>
      <c r="H896">
        <f>'Calculated Tab Properties'!H896</f>
        <v>0</v>
      </c>
      <c r="I896">
        <f>'Calculated Tab Properties'!I896</f>
        <v>0</v>
      </c>
      <c r="J896" s="20" t="e">
        <f>'Calculated Tab Properties'!J896</f>
        <v>#DIV/0!</v>
      </c>
      <c r="K896">
        <v>0</v>
      </c>
      <c r="L896">
        <v>0</v>
      </c>
      <c r="M896">
        <v>0</v>
      </c>
      <c r="N896">
        <v>0</v>
      </c>
      <c r="O896" s="27">
        <v>0</v>
      </c>
      <c r="P896" s="27">
        <v>0</v>
      </c>
      <c r="Q896">
        <v>0</v>
      </c>
      <c r="R896" t="e">
        <f>'Calculated Tab Properties'!R896</f>
        <v>#DIV/0!</v>
      </c>
      <c r="T896" s="30" t="e">
        <f>VLOOKUP('GEOMETRIC INPUTS'!D896,'Pressure Calculations'!$A$22:$B$61,2,TRUE)</f>
        <v>#N/A</v>
      </c>
      <c r="U896" s="30" t="e">
        <f>VLOOKUP('GEOMETRIC INPUTS'!D896,'Pressure Calculations'!$C$22:$D$61,2,TRUE)</f>
        <v>#N/A</v>
      </c>
      <c r="V896" t="e">
        <f>T896*'GEOMETRIC INPUTS'!S896</f>
        <v>#N/A</v>
      </c>
      <c r="W896" s="27" t="e">
        <f>U896*'GEOMETRIC INPUTS'!R896</f>
        <v>#N/A</v>
      </c>
      <c r="X896" s="27" t="e">
        <f t="shared" si="195"/>
        <v>#N/A</v>
      </c>
      <c r="Y896" s="27" t="e">
        <f t="shared" si="196"/>
        <v>#N/A</v>
      </c>
      <c r="Z896" s="27" t="e">
        <f t="shared" si="197"/>
        <v>#DIV/0!</v>
      </c>
      <c r="AA896" s="27" t="e">
        <f t="shared" si="198"/>
        <v>#DIV/0!</v>
      </c>
      <c r="AB896" s="27" t="e">
        <f t="shared" si="199"/>
        <v>#DIV/0!</v>
      </c>
      <c r="AC896" t="e">
        <f t="shared" si="200"/>
        <v>#N/A</v>
      </c>
      <c r="AD896" s="28">
        <f>'GT Data'!D898</f>
        <v>0</v>
      </c>
      <c r="AE896" t="e">
        <f t="shared" si="201"/>
        <v>#N/A</v>
      </c>
      <c r="AF896" t="e">
        <f t="shared" si="202"/>
        <v>#N/A</v>
      </c>
      <c r="AG896" s="25" t="e">
        <f t="shared" si="203"/>
        <v>#DIV/0!</v>
      </c>
      <c r="AH896" s="25">
        <v>0</v>
      </c>
      <c r="AI896" s="25">
        <v>0</v>
      </c>
      <c r="AJ896" s="25" t="e">
        <f t="shared" si="204"/>
        <v>#N/A</v>
      </c>
      <c r="AK896" s="28">
        <f>'GT Data'!N898</f>
        <v>0</v>
      </c>
      <c r="AL896" s="25" t="e">
        <f t="shared" si="205"/>
        <v>#DIV/0!</v>
      </c>
      <c r="AM896" s="25" t="e">
        <f t="shared" si="206"/>
        <v>#DIV/0!</v>
      </c>
      <c r="AN896" s="25" t="e">
        <f t="shared" si="207"/>
        <v>#DIV/0!</v>
      </c>
      <c r="AO896" s="25">
        <v>0</v>
      </c>
      <c r="AP896" s="25">
        <v>0</v>
      </c>
      <c r="AQ896" s="25">
        <v>0</v>
      </c>
    </row>
    <row r="897" spans="1:43" x14ac:dyDescent="0.3">
      <c r="A897">
        <f>'Calculated Tab Properties'!A897</f>
        <v>0</v>
      </c>
      <c r="B897">
        <f>'Calculated Tab Properties'!B897</f>
        <v>0</v>
      </c>
      <c r="C897">
        <f>'Calculated Tab Properties'!C897</f>
        <v>0</v>
      </c>
      <c r="D897">
        <f>'Calculated Tab Properties'!D897</f>
        <v>0</v>
      </c>
      <c r="E897">
        <f>'Calculated Tab Properties'!E897</f>
        <v>0</v>
      </c>
      <c r="F897">
        <f>'Calculated Tab Properties'!F897</f>
        <v>0</v>
      </c>
      <c r="G897">
        <f>'Calculated Tab Properties'!G897</f>
        <v>0</v>
      </c>
      <c r="H897">
        <f>'Calculated Tab Properties'!H897</f>
        <v>0</v>
      </c>
      <c r="I897">
        <f>'Calculated Tab Properties'!I897</f>
        <v>0</v>
      </c>
      <c r="J897" s="20" t="e">
        <f>'Calculated Tab Properties'!J897</f>
        <v>#DIV/0!</v>
      </c>
      <c r="K897">
        <v>0</v>
      </c>
      <c r="L897">
        <v>0</v>
      </c>
      <c r="M897">
        <v>0</v>
      </c>
      <c r="N897">
        <v>0</v>
      </c>
      <c r="O897" s="27">
        <v>0</v>
      </c>
      <c r="P897" s="27">
        <v>0</v>
      </c>
      <c r="Q897">
        <v>0</v>
      </c>
      <c r="R897" t="e">
        <f>'Calculated Tab Properties'!R897</f>
        <v>#DIV/0!</v>
      </c>
      <c r="T897" s="30" t="e">
        <f>VLOOKUP('GEOMETRIC INPUTS'!D897,'Pressure Calculations'!$A$22:$B$61,2,TRUE)</f>
        <v>#N/A</v>
      </c>
      <c r="U897" s="30" t="e">
        <f>VLOOKUP('GEOMETRIC INPUTS'!D897,'Pressure Calculations'!$C$22:$D$61,2,TRUE)</f>
        <v>#N/A</v>
      </c>
      <c r="V897" t="e">
        <f>T897*'GEOMETRIC INPUTS'!S897</f>
        <v>#N/A</v>
      </c>
      <c r="W897" s="27" t="e">
        <f>U897*'GEOMETRIC INPUTS'!R897</f>
        <v>#N/A</v>
      </c>
      <c r="X897" s="27" t="e">
        <f t="shared" si="195"/>
        <v>#N/A</v>
      </c>
      <c r="Y897" s="27" t="e">
        <f t="shared" si="196"/>
        <v>#N/A</v>
      </c>
      <c r="Z897" s="27" t="e">
        <f t="shared" si="197"/>
        <v>#DIV/0!</v>
      </c>
      <c r="AA897" s="27" t="e">
        <f t="shared" si="198"/>
        <v>#DIV/0!</v>
      </c>
      <c r="AB897" s="27" t="e">
        <f t="shared" si="199"/>
        <v>#DIV/0!</v>
      </c>
      <c r="AC897" t="e">
        <f t="shared" si="200"/>
        <v>#N/A</v>
      </c>
      <c r="AD897" s="28">
        <f>'GT Data'!D899</f>
        <v>0</v>
      </c>
      <c r="AE897" t="e">
        <f t="shared" si="201"/>
        <v>#N/A</v>
      </c>
      <c r="AF897" t="e">
        <f t="shared" si="202"/>
        <v>#N/A</v>
      </c>
      <c r="AG897" s="25" t="e">
        <f t="shared" si="203"/>
        <v>#DIV/0!</v>
      </c>
      <c r="AH897" s="25">
        <v>0</v>
      </c>
      <c r="AI897" s="25">
        <v>0</v>
      </c>
      <c r="AJ897" s="25" t="e">
        <f t="shared" si="204"/>
        <v>#N/A</v>
      </c>
      <c r="AK897" s="28">
        <f>'GT Data'!N899</f>
        <v>0</v>
      </c>
      <c r="AL897" s="25" t="e">
        <f t="shared" si="205"/>
        <v>#DIV/0!</v>
      </c>
      <c r="AM897" s="25" t="e">
        <f t="shared" si="206"/>
        <v>#DIV/0!</v>
      </c>
      <c r="AN897" s="25" t="e">
        <f t="shared" si="207"/>
        <v>#DIV/0!</v>
      </c>
      <c r="AO897" s="25">
        <v>0</v>
      </c>
      <c r="AP897" s="25">
        <v>0</v>
      </c>
      <c r="AQ897" s="25">
        <v>0</v>
      </c>
    </row>
    <row r="898" spans="1:43" x14ac:dyDescent="0.3">
      <c r="A898">
        <f>'Calculated Tab Properties'!A898</f>
        <v>0</v>
      </c>
      <c r="B898">
        <f>'Calculated Tab Properties'!B898</f>
        <v>0</v>
      </c>
      <c r="C898">
        <f>'Calculated Tab Properties'!C898</f>
        <v>0</v>
      </c>
      <c r="D898">
        <f>'Calculated Tab Properties'!D898</f>
        <v>0</v>
      </c>
      <c r="E898">
        <f>'Calculated Tab Properties'!E898</f>
        <v>0</v>
      </c>
      <c r="F898">
        <f>'Calculated Tab Properties'!F898</f>
        <v>0</v>
      </c>
      <c r="G898">
        <f>'Calculated Tab Properties'!G898</f>
        <v>0</v>
      </c>
      <c r="H898">
        <f>'Calculated Tab Properties'!H898</f>
        <v>0</v>
      </c>
      <c r="I898">
        <f>'Calculated Tab Properties'!I898</f>
        <v>0</v>
      </c>
      <c r="J898" s="20" t="e">
        <f>'Calculated Tab Properties'!J898</f>
        <v>#DIV/0!</v>
      </c>
      <c r="K898">
        <v>0</v>
      </c>
      <c r="L898">
        <v>0</v>
      </c>
      <c r="M898">
        <v>0</v>
      </c>
      <c r="N898">
        <v>0</v>
      </c>
      <c r="O898" s="27">
        <v>0</v>
      </c>
      <c r="P898" s="27">
        <v>0</v>
      </c>
      <c r="Q898">
        <v>0</v>
      </c>
      <c r="R898" t="e">
        <f>'Calculated Tab Properties'!R898</f>
        <v>#DIV/0!</v>
      </c>
      <c r="T898" s="30" t="e">
        <f>VLOOKUP('GEOMETRIC INPUTS'!D898,'Pressure Calculations'!$A$22:$B$61,2,TRUE)</f>
        <v>#N/A</v>
      </c>
      <c r="U898" s="30" t="e">
        <f>VLOOKUP('GEOMETRIC INPUTS'!D898,'Pressure Calculations'!$C$22:$D$61,2,TRUE)</f>
        <v>#N/A</v>
      </c>
      <c r="V898" t="e">
        <f>T898*'GEOMETRIC INPUTS'!S898</f>
        <v>#N/A</v>
      </c>
      <c r="W898" s="27" t="e">
        <f>U898*'GEOMETRIC INPUTS'!R898</f>
        <v>#N/A</v>
      </c>
      <c r="X898" s="27" t="e">
        <f t="shared" si="195"/>
        <v>#N/A</v>
      </c>
      <c r="Y898" s="27" t="e">
        <f t="shared" si="196"/>
        <v>#N/A</v>
      </c>
      <c r="Z898" s="27" t="e">
        <f t="shared" si="197"/>
        <v>#DIV/0!</v>
      </c>
      <c r="AA898" s="27" t="e">
        <f t="shared" si="198"/>
        <v>#DIV/0!</v>
      </c>
      <c r="AB898" s="27" t="e">
        <f t="shared" si="199"/>
        <v>#DIV/0!</v>
      </c>
      <c r="AC898" t="e">
        <f t="shared" si="200"/>
        <v>#N/A</v>
      </c>
      <c r="AD898" s="28">
        <f>'GT Data'!D900</f>
        <v>0</v>
      </c>
      <c r="AE898" t="e">
        <f t="shared" si="201"/>
        <v>#N/A</v>
      </c>
      <c r="AF898" t="e">
        <f t="shared" si="202"/>
        <v>#N/A</v>
      </c>
      <c r="AG898" s="25" t="e">
        <f t="shared" si="203"/>
        <v>#DIV/0!</v>
      </c>
      <c r="AH898" s="25">
        <v>0</v>
      </c>
      <c r="AI898" s="25">
        <v>0</v>
      </c>
      <c r="AJ898" s="25" t="e">
        <f t="shared" si="204"/>
        <v>#N/A</v>
      </c>
      <c r="AK898" s="28">
        <f>'GT Data'!N900</f>
        <v>0</v>
      </c>
      <c r="AL898" s="25" t="e">
        <f t="shared" si="205"/>
        <v>#DIV/0!</v>
      </c>
      <c r="AM898" s="25" t="e">
        <f t="shared" si="206"/>
        <v>#DIV/0!</v>
      </c>
      <c r="AN898" s="25" t="e">
        <f t="shared" si="207"/>
        <v>#DIV/0!</v>
      </c>
      <c r="AO898" s="25">
        <v>0</v>
      </c>
      <c r="AP898" s="25">
        <v>0</v>
      </c>
      <c r="AQ898" s="25">
        <v>0</v>
      </c>
    </row>
    <row r="899" spans="1:43" x14ac:dyDescent="0.3">
      <c r="A899">
        <f>'Calculated Tab Properties'!A899</f>
        <v>0</v>
      </c>
      <c r="B899">
        <f>'Calculated Tab Properties'!B899</f>
        <v>0</v>
      </c>
      <c r="C899">
        <f>'Calculated Tab Properties'!C899</f>
        <v>0</v>
      </c>
      <c r="D899">
        <f>'Calculated Tab Properties'!D899</f>
        <v>0</v>
      </c>
      <c r="E899">
        <f>'Calculated Tab Properties'!E899</f>
        <v>0</v>
      </c>
      <c r="F899">
        <f>'Calculated Tab Properties'!F899</f>
        <v>0</v>
      </c>
      <c r="G899">
        <f>'Calculated Tab Properties'!G899</f>
        <v>0</v>
      </c>
      <c r="H899">
        <f>'Calculated Tab Properties'!H899</f>
        <v>0</v>
      </c>
      <c r="I899">
        <f>'Calculated Tab Properties'!I899</f>
        <v>0</v>
      </c>
      <c r="J899" s="20" t="e">
        <f>'Calculated Tab Properties'!J899</f>
        <v>#DIV/0!</v>
      </c>
      <c r="K899">
        <v>0</v>
      </c>
      <c r="L899">
        <v>0</v>
      </c>
      <c r="M899">
        <v>0</v>
      </c>
      <c r="N899">
        <v>0</v>
      </c>
      <c r="O899" s="27">
        <v>0</v>
      </c>
      <c r="P899" s="27">
        <v>0</v>
      </c>
      <c r="Q899">
        <v>0</v>
      </c>
      <c r="R899" t="e">
        <f>'Calculated Tab Properties'!R899</f>
        <v>#DIV/0!</v>
      </c>
      <c r="T899" s="30" t="e">
        <f>VLOOKUP('GEOMETRIC INPUTS'!D899,'Pressure Calculations'!$A$22:$B$61,2,TRUE)</f>
        <v>#N/A</v>
      </c>
      <c r="U899" s="30" t="e">
        <f>VLOOKUP('GEOMETRIC INPUTS'!D899,'Pressure Calculations'!$C$22:$D$61,2,TRUE)</f>
        <v>#N/A</v>
      </c>
      <c r="V899" t="e">
        <f>T899*'GEOMETRIC INPUTS'!S899</f>
        <v>#N/A</v>
      </c>
      <c r="W899" s="27" t="e">
        <f>U899*'GEOMETRIC INPUTS'!R899</f>
        <v>#N/A</v>
      </c>
      <c r="X899" s="27" t="e">
        <f t="shared" si="195"/>
        <v>#N/A</v>
      </c>
      <c r="Y899" s="27" t="e">
        <f t="shared" si="196"/>
        <v>#N/A</v>
      </c>
      <c r="Z899" s="27" t="e">
        <f t="shared" si="197"/>
        <v>#DIV/0!</v>
      </c>
      <c r="AA899" s="27" t="e">
        <f t="shared" si="198"/>
        <v>#DIV/0!</v>
      </c>
      <c r="AB899" s="27" t="e">
        <f t="shared" si="199"/>
        <v>#DIV/0!</v>
      </c>
      <c r="AC899" t="e">
        <f t="shared" si="200"/>
        <v>#N/A</v>
      </c>
      <c r="AD899" s="28">
        <f>'GT Data'!D901</f>
        <v>0</v>
      </c>
      <c r="AE899" t="e">
        <f t="shared" si="201"/>
        <v>#N/A</v>
      </c>
      <c r="AF899" t="e">
        <f t="shared" si="202"/>
        <v>#N/A</v>
      </c>
      <c r="AG899" s="25" t="e">
        <f t="shared" si="203"/>
        <v>#DIV/0!</v>
      </c>
      <c r="AH899" s="25">
        <v>0</v>
      </c>
      <c r="AI899" s="25">
        <v>0</v>
      </c>
      <c r="AJ899" s="25" t="e">
        <f t="shared" si="204"/>
        <v>#N/A</v>
      </c>
      <c r="AK899" s="28">
        <f>'GT Data'!N901</f>
        <v>0</v>
      </c>
      <c r="AL899" s="25" t="e">
        <f t="shared" si="205"/>
        <v>#DIV/0!</v>
      </c>
      <c r="AM899" s="25" t="e">
        <f t="shared" si="206"/>
        <v>#DIV/0!</v>
      </c>
      <c r="AN899" s="25" t="e">
        <f t="shared" si="207"/>
        <v>#DIV/0!</v>
      </c>
      <c r="AO899" s="25">
        <v>0</v>
      </c>
      <c r="AP899" s="25">
        <v>0</v>
      </c>
      <c r="AQ899" s="25">
        <v>0</v>
      </c>
    </row>
    <row r="900" spans="1:43" x14ac:dyDescent="0.3">
      <c r="A900">
        <f>'Calculated Tab Properties'!A900</f>
        <v>0</v>
      </c>
      <c r="B900">
        <f>'Calculated Tab Properties'!B900</f>
        <v>0</v>
      </c>
      <c r="C900">
        <f>'Calculated Tab Properties'!C900</f>
        <v>0</v>
      </c>
      <c r="D900">
        <f>'Calculated Tab Properties'!D900</f>
        <v>0</v>
      </c>
      <c r="E900">
        <f>'Calculated Tab Properties'!E900</f>
        <v>0</v>
      </c>
      <c r="F900">
        <f>'Calculated Tab Properties'!F900</f>
        <v>0</v>
      </c>
      <c r="G900">
        <f>'Calculated Tab Properties'!G900</f>
        <v>0</v>
      </c>
      <c r="H900">
        <f>'Calculated Tab Properties'!H900</f>
        <v>0</v>
      </c>
      <c r="I900">
        <f>'Calculated Tab Properties'!I900</f>
        <v>0</v>
      </c>
      <c r="J900" s="20" t="e">
        <f>'Calculated Tab Properties'!J900</f>
        <v>#DIV/0!</v>
      </c>
      <c r="K900">
        <v>0</v>
      </c>
      <c r="L900">
        <v>0</v>
      </c>
      <c r="M900">
        <v>0</v>
      </c>
      <c r="N900">
        <v>0</v>
      </c>
      <c r="O900" s="27">
        <v>0</v>
      </c>
      <c r="P900" s="27">
        <v>0</v>
      </c>
      <c r="Q900">
        <v>0</v>
      </c>
      <c r="R900" t="e">
        <f>'Calculated Tab Properties'!R900</f>
        <v>#DIV/0!</v>
      </c>
      <c r="T900" s="30" t="e">
        <f>VLOOKUP('GEOMETRIC INPUTS'!D900,'Pressure Calculations'!$A$22:$B$61,2,TRUE)</f>
        <v>#N/A</v>
      </c>
      <c r="U900" s="30" t="e">
        <f>VLOOKUP('GEOMETRIC INPUTS'!D900,'Pressure Calculations'!$C$22:$D$61,2,TRUE)</f>
        <v>#N/A</v>
      </c>
      <c r="V900" t="e">
        <f>T900*'GEOMETRIC INPUTS'!S900</f>
        <v>#N/A</v>
      </c>
      <c r="W900" s="27" t="e">
        <f>U900*'GEOMETRIC INPUTS'!R900</f>
        <v>#N/A</v>
      </c>
      <c r="X900" s="27" t="e">
        <f t="shared" si="195"/>
        <v>#N/A</v>
      </c>
      <c r="Y900" s="27" t="e">
        <f t="shared" si="196"/>
        <v>#N/A</v>
      </c>
      <c r="Z900" s="27" t="e">
        <f t="shared" si="197"/>
        <v>#DIV/0!</v>
      </c>
      <c r="AA900" s="27" t="e">
        <f t="shared" si="198"/>
        <v>#DIV/0!</v>
      </c>
      <c r="AB900" s="27" t="e">
        <f t="shared" si="199"/>
        <v>#DIV/0!</v>
      </c>
      <c r="AC900" t="e">
        <f t="shared" si="200"/>
        <v>#N/A</v>
      </c>
      <c r="AD900" s="28">
        <f>'GT Data'!D902</f>
        <v>0</v>
      </c>
      <c r="AE900" t="e">
        <f t="shared" si="201"/>
        <v>#N/A</v>
      </c>
      <c r="AF900" t="e">
        <f t="shared" si="202"/>
        <v>#N/A</v>
      </c>
      <c r="AG900" s="25" t="e">
        <f t="shared" si="203"/>
        <v>#DIV/0!</v>
      </c>
      <c r="AH900" s="25">
        <v>0</v>
      </c>
      <c r="AI900" s="25">
        <v>0</v>
      </c>
      <c r="AJ900" s="25" t="e">
        <f t="shared" si="204"/>
        <v>#N/A</v>
      </c>
      <c r="AK900" s="28">
        <f>'GT Data'!N902</f>
        <v>0</v>
      </c>
      <c r="AL900" s="25" t="e">
        <f t="shared" si="205"/>
        <v>#DIV/0!</v>
      </c>
      <c r="AM900" s="25" t="e">
        <f t="shared" si="206"/>
        <v>#DIV/0!</v>
      </c>
      <c r="AN900" s="25" t="e">
        <f t="shared" si="207"/>
        <v>#DIV/0!</v>
      </c>
      <c r="AO900" s="25">
        <v>0</v>
      </c>
      <c r="AP900" s="25">
        <v>0</v>
      </c>
      <c r="AQ900" s="25">
        <v>0</v>
      </c>
    </row>
    <row r="901" spans="1:43" x14ac:dyDescent="0.3">
      <c r="A901">
        <f>'Calculated Tab Properties'!A901</f>
        <v>0</v>
      </c>
      <c r="B901">
        <f>'Calculated Tab Properties'!B901</f>
        <v>0</v>
      </c>
      <c r="C901">
        <f>'Calculated Tab Properties'!C901</f>
        <v>0</v>
      </c>
      <c r="D901">
        <f>'Calculated Tab Properties'!D901</f>
        <v>0</v>
      </c>
      <c r="E901">
        <f>'Calculated Tab Properties'!E901</f>
        <v>0</v>
      </c>
      <c r="F901">
        <f>'Calculated Tab Properties'!F901</f>
        <v>0</v>
      </c>
      <c r="G901">
        <f>'Calculated Tab Properties'!G901</f>
        <v>0</v>
      </c>
      <c r="H901">
        <f>'Calculated Tab Properties'!H901</f>
        <v>0</v>
      </c>
      <c r="I901">
        <f>'Calculated Tab Properties'!I901</f>
        <v>0</v>
      </c>
      <c r="J901" s="20" t="e">
        <f>'Calculated Tab Properties'!J901</f>
        <v>#DIV/0!</v>
      </c>
      <c r="K901">
        <v>0</v>
      </c>
      <c r="L901">
        <v>0</v>
      </c>
      <c r="M901">
        <v>0</v>
      </c>
      <c r="N901">
        <v>0</v>
      </c>
      <c r="O901" s="27">
        <v>0</v>
      </c>
      <c r="P901" s="27">
        <v>0</v>
      </c>
      <c r="Q901">
        <v>0</v>
      </c>
      <c r="R901" t="e">
        <f>'Calculated Tab Properties'!R901</f>
        <v>#DIV/0!</v>
      </c>
      <c r="T901" s="30" t="e">
        <f>VLOOKUP('GEOMETRIC INPUTS'!D901,'Pressure Calculations'!$A$22:$B$61,2,TRUE)</f>
        <v>#N/A</v>
      </c>
      <c r="U901" s="30" t="e">
        <f>VLOOKUP('GEOMETRIC INPUTS'!D901,'Pressure Calculations'!$C$22:$D$61,2,TRUE)</f>
        <v>#N/A</v>
      </c>
      <c r="V901" t="e">
        <f>T901*'GEOMETRIC INPUTS'!S901</f>
        <v>#N/A</v>
      </c>
      <c r="W901" s="27" t="e">
        <f>U901*'GEOMETRIC INPUTS'!R901</f>
        <v>#N/A</v>
      </c>
      <c r="X901" s="27" t="e">
        <f t="shared" si="195"/>
        <v>#N/A</v>
      </c>
      <c r="Y901" s="27" t="e">
        <f t="shared" si="196"/>
        <v>#N/A</v>
      </c>
      <c r="Z901" s="27" t="e">
        <f t="shared" si="197"/>
        <v>#DIV/0!</v>
      </c>
      <c r="AA901" s="27" t="e">
        <f t="shared" si="198"/>
        <v>#DIV/0!</v>
      </c>
      <c r="AB901" s="27" t="e">
        <f t="shared" si="199"/>
        <v>#DIV/0!</v>
      </c>
      <c r="AC901" t="e">
        <f t="shared" si="200"/>
        <v>#N/A</v>
      </c>
      <c r="AD901" s="28">
        <f>'GT Data'!D903</f>
        <v>0</v>
      </c>
      <c r="AE901" t="e">
        <f t="shared" si="201"/>
        <v>#N/A</v>
      </c>
      <c r="AF901" t="e">
        <f t="shared" si="202"/>
        <v>#N/A</v>
      </c>
      <c r="AG901" s="25" t="e">
        <f t="shared" si="203"/>
        <v>#DIV/0!</v>
      </c>
      <c r="AH901" s="25">
        <v>0</v>
      </c>
      <c r="AI901" s="25">
        <v>0</v>
      </c>
      <c r="AJ901" s="25" t="e">
        <f t="shared" si="204"/>
        <v>#N/A</v>
      </c>
      <c r="AK901" s="28">
        <f>'GT Data'!N903</f>
        <v>0</v>
      </c>
      <c r="AL901" s="25" t="e">
        <f t="shared" si="205"/>
        <v>#DIV/0!</v>
      </c>
      <c r="AM901" s="25" t="e">
        <f t="shared" si="206"/>
        <v>#DIV/0!</v>
      </c>
      <c r="AN901" s="25" t="e">
        <f t="shared" si="207"/>
        <v>#DIV/0!</v>
      </c>
      <c r="AO901" s="25">
        <v>0</v>
      </c>
      <c r="AP901" s="25">
        <v>0</v>
      </c>
      <c r="AQ901" s="25">
        <v>0</v>
      </c>
    </row>
    <row r="902" spans="1:43" x14ac:dyDescent="0.3">
      <c r="A902">
        <f>'Calculated Tab Properties'!A902</f>
        <v>0</v>
      </c>
      <c r="B902">
        <f>'Calculated Tab Properties'!B902</f>
        <v>0</v>
      </c>
      <c r="C902">
        <f>'Calculated Tab Properties'!C902</f>
        <v>0</v>
      </c>
      <c r="D902">
        <f>'Calculated Tab Properties'!D902</f>
        <v>0</v>
      </c>
      <c r="E902">
        <f>'Calculated Tab Properties'!E902</f>
        <v>0</v>
      </c>
      <c r="F902">
        <f>'Calculated Tab Properties'!F902</f>
        <v>0</v>
      </c>
      <c r="G902">
        <f>'Calculated Tab Properties'!G902</f>
        <v>0</v>
      </c>
      <c r="H902">
        <f>'Calculated Tab Properties'!H902</f>
        <v>0</v>
      </c>
      <c r="I902">
        <f>'Calculated Tab Properties'!I902</f>
        <v>0</v>
      </c>
      <c r="J902" s="20" t="e">
        <f>'Calculated Tab Properties'!J902</f>
        <v>#DIV/0!</v>
      </c>
      <c r="K902">
        <v>0</v>
      </c>
      <c r="L902">
        <v>0</v>
      </c>
      <c r="M902">
        <v>0</v>
      </c>
      <c r="N902">
        <v>0</v>
      </c>
      <c r="O902" s="27">
        <v>0</v>
      </c>
      <c r="P902" s="27">
        <v>0</v>
      </c>
      <c r="Q902">
        <v>0</v>
      </c>
      <c r="R902" t="e">
        <f>'Calculated Tab Properties'!R902</f>
        <v>#DIV/0!</v>
      </c>
      <c r="T902" s="30" t="e">
        <f>VLOOKUP('GEOMETRIC INPUTS'!D902,'Pressure Calculations'!$A$22:$B$61,2,TRUE)</f>
        <v>#N/A</v>
      </c>
      <c r="U902" s="30" t="e">
        <f>VLOOKUP('GEOMETRIC INPUTS'!D902,'Pressure Calculations'!$C$22:$D$61,2,TRUE)</f>
        <v>#N/A</v>
      </c>
      <c r="V902" t="e">
        <f>T902*'GEOMETRIC INPUTS'!S902</f>
        <v>#N/A</v>
      </c>
      <c r="W902" s="27" t="e">
        <f>U902*'GEOMETRIC INPUTS'!R902</f>
        <v>#N/A</v>
      </c>
      <c r="X902" s="27" t="e">
        <f t="shared" si="195"/>
        <v>#N/A</v>
      </c>
      <c r="Y902" s="27" t="e">
        <f t="shared" si="196"/>
        <v>#N/A</v>
      </c>
      <c r="Z902" s="27" t="e">
        <f t="shared" si="197"/>
        <v>#DIV/0!</v>
      </c>
      <c r="AA902" s="27" t="e">
        <f t="shared" si="198"/>
        <v>#DIV/0!</v>
      </c>
      <c r="AB902" s="27" t="e">
        <f t="shared" si="199"/>
        <v>#DIV/0!</v>
      </c>
      <c r="AC902" t="e">
        <f t="shared" si="200"/>
        <v>#N/A</v>
      </c>
      <c r="AD902" s="28">
        <f>'GT Data'!D904</f>
        <v>0</v>
      </c>
      <c r="AE902" t="e">
        <f t="shared" si="201"/>
        <v>#N/A</v>
      </c>
      <c r="AF902" t="e">
        <f t="shared" si="202"/>
        <v>#N/A</v>
      </c>
      <c r="AG902" s="25" t="e">
        <f t="shared" si="203"/>
        <v>#DIV/0!</v>
      </c>
      <c r="AH902" s="25">
        <v>0</v>
      </c>
      <c r="AI902" s="25">
        <v>0</v>
      </c>
      <c r="AJ902" s="25" t="e">
        <f t="shared" si="204"/>
        <v>#N/A</v>
      </c>
      <c r="AK902" s="28">
        <f>'GT Data'!N904</f>
        <v>0</v>
      </c>
      <c r="AL902" s="25" t="e">
        <f t="shared" si="205"/>
        <v>#DIV/0!</v>
      </c>
      <c r="AM902" s="25" t="e">
        <f t="shared" si="206"/>
        <v>#DIV/0!</v>
      </c>
      <c r="AN902" s="25" t="e">
        <f t="shared" si="207"/>
        <v>#DIV/0!</v>
      </c>
      <c r="AO902" s="25">
        <v>0</v>
      </c>
      <c r="AP902" s="25">
        <v>0</v>
      </c>
      <c r="AQ902" s="25">
        <v>0</v>
      </c>
    </row>
    <row r="903" spans="1:43" x14ac:dyDescent="0.3">
      <c r="A903">
        <f>'Calculated Tab Properties'!A903</f>
        <v>0</v>
      </c>
      <c r="B903">
        <f>'Calculated Tab Properties'!B903</f>
        <v>0</v>
      </c>
      <c r="C903">
        <f>'Calculated Tab Properties'!C903</f>
        <v>0</v>
      </c>
      <c r="D903">
        <f>'Calculated Tab Properties'!D903</f>
        <v>0</v>
      </c>
      <c r="E903">
        <f>'Calculated Tab Properties'!E903</f>
        <v>0</v>
      </c>
      <c r="F903">
        <f>'Calculated Tab Properties'!F903</f>
        <v>0</v>
      </c>
      <c r="G903">
        <f>'Calculated Tab Properties'!G903</f>
        <v>0</v>
      </c>
      <c r="H903">
        <f>'Calculated Tab Properties'!H903</f>
        <v>0</v>
      </c>
      <c r="I903">
        <f>'Calculated Tab Properties'!I903</f>
        <v>0</v>
      </c>
      <c r="J903" s="20" t="e">
        <f>'Calculated Tab Properties'!J903</f>
        <v>#DIV/0!</v>
      </c>
      <c r="K903">
        <v>0</v>
      </c>
      <c r="L903">
        <v>0</v>
      </c>
      <c r="M903">
        <v>0</v>
      </c>
      <c r="N903">
        <v>0</v>
      </c>
      <c r="O903" s="27">
        <v>0</v>
      </c>
      <c r="P903" s="27">
        <v>0</v>
      </c>
      <c r="Q903">
        <v>0</v>
      </c>
      <c r="R903" t="e">
        <f>'Calculated Tab Properties'!R903</f>
        <v>#DIV/0!</v>
      </c>
      <c r="T903" s="30" t="e">
        <f>VLOOKUP('GEOMETRIC INPUTS'!D903,'Pressure Calculations'!$A$22:$B$61,2,TRUE)</f>
        <v>#N/A</v>
      </c>
      <c r="U903" s="30" t="e">
        <f>VLOOKUP('GEOMETRIC INPUTS'!D903,'Pressure Calculations'!$C$22:$D$61,2,TRUE)</f>
        <v>#N/A</v>
      </c>
      <c r="V903" t="e">
        <f>T903*'GEOMETRIC INPUTS'!S903</f>
        <v>#N/A</v>
      </c>
      <c r="W903" s="27" t="e">
        <f>U903*'GEOMETRIC INPUTS'!R903</f>
        <v>#N/A</v>
      </c>
      <c r="X903" s="27" t="e">
        <f t="shared" si="195"/>
        <v>#N/A</v>
      </c>
      <c r="Y903" s="27" t="e">
        <f t="shared" si="196"/>
        <v>#N/A</v>
      </c>
      <c r="Z903" s="27" t="e">
        <f t="shared" si="197"/>
        <v>#DIV/0!</v>
      </c>
      <c r="AA903" s="27" t="e">
        <f t="shared" si="198"/>
        <v>#DIV/0!</v>
      </c>
      <c r="AB903" s="27" t="e">
        <f t="shared" si="199"/>
        <v>#DIV/0!</v>
      </c>
      <c r="AC903" t="e">
        <f t="shared" si="200"/>
        <v>#N/A</v>
      </c>
      <c r="AD903" s="28">
        <f>'GT Data'!D905</f>
        <v>0</v>
      </c>
      <c r="AE903" t="e">
        <f t="shared" si="201"/>
        <v>#N/A</v>
      </c>
      <c r="AF903" t="e">
        <f t="shared" si="202"/>
        <v>#N/A</v>
      </c>
      <c r="AG903" s="25" t="e">
        <f t="shared" si="203"/>
        <v>#DIV/0!</v>
      </c>
      <c r="AH903" s="25">
        <v>0</v>
      </c>
      <c r="AI903" s="25">
        <v>0</v>
      </c>
      <c r="AJ903" s="25" t="e">
        <f t="shared" si="204"/>
        <v>#N/A</v>
      </c>
      <c r="AK903" s="28">
        <f>'GT Data'!N905</f>
        <v>0</v>
      </c>
      <c r="AL903" s="25" t="e">
        <f t="shared" si="205"/>
        <v>#DIV/0!</v>
      </c>
      <c r="AM903" s="25" t="e">
        <f t="shared" si="206"/>
        <v>#DIV/0!</v>
      </c>
      <c r="AN903" s="25" t="e">
        <f t="shared" si="207"/>
        <v>#DIV/0!</v>
      </c>
      <c r="AO903" s="25">
        <v>0</v>
      </c>
      <c r="AP903" s="25">
        <v>0</v>
      </c>
      <c r="AQ903" s="25">
        <v>0</v>
      </c>
    </row>
    <row r="904" spans="1:43" x14ac:dyDescent="0.3">
      <c r="A904">
        <f>'Calculated Tab Properties'!A904</f>
        <v>0</v>
      </c>
      <c r="B904">
        <f>'Calculated Tab Properties'!B904</f>
        <v>0</v>
      </c>
      <c r="C904">
        <f>'Calculated Tab Properties'!C904</f>
        <v>0</v>
      </c>
      <c r="D904">
        <f>'Calculated Tab Properties'!D904</f>
        <v>0</v>
      </c>
      <c r="E904">
        <f>'Calculated Tab Properties'!E904</f>
        <v>0</v>
      </c>
      <c r="F904">
        <f>'Calculated Tab Properties'!F904</f>
        <v>0</v>
      </c>
      <c r="G904">
        <f>'Calculated Tab Properties'!G904</f>
        <v>0</v>
      </c>
      <c r="H904">
        <f>'Calculated Tab Properties'!H904</f>
        <v>0</v>
      </c>
      <c r="I904">
        <f>'Calculated Tab Properties'!I904</f>
        <v>0</v>
      </c>
      <c r="J904" s="20" t="e">
        <f>'Calculated Tab Properties'!J904</f>
        <v>#DIV/0!</v>
      </c>
      <c r="K904">
        <v>0</v>
      </c>
      <c r="L904">
        <v>0</v>
      </c>
      <c r="M904">
        <v>0</v>
      </c>
      <c r="N904">
        <v>0</v>
      </c>
      <c r="O904" s="27">
        <v>0</v>
      </c>
      <c r="P904" s="27">
        <v>0</v>
      </c>
      <c r="Q904">
        <v>0</v>
      </c>
      <c r="R904" t="e">
        <f>'Calculated Tab Properties'!R904</f>
        <v>#DIV/0!</v>
      </c>
      <c r="T904" s="30" t="e">
        <f>VLOOKUP('GEOMETRIC INPUTS'!D904,'Pressure Calculations'!$A$22:$B$61,2,TRUE)</f>
        <v>#N/A</v>
      </c>
      <c r="U904" s="30" t="e">
        <f>VLOOKUP('GEOMETRIC INPUTS'!D904,'Pressure Calculations'!$C$22:$D$61,2,TRUE)</f>
        <v>#N/A</v>
      </c>
      <c r="V904" t="e">
        <f>T904*'GEOMETRIC INPUTS'!S904</f>
        <v>#N/A</v>
      </c>
      <c r="W904" s="27" t="e">
        <f>U904*'GEOMETRIC INPUTS'!R904</f>
        <v>#N/A</v>
      </c>
      <c r="X904" s="27" t="e">
        <f t="shared" si="195"/>
        <v>#N/A</v>
      </c>
      <c r="Y904" s="27" t="e">
        <f t="shared" si="196"/>
        <v>#N/A</v>
      </c>
      <c r="Z904" s="27" t="e">
        <f t="shared" si="197"/>
        <v>#DIV/0!</v>
      </c>
      <c r="AA904" s="27" t="e">
        <f t="shared" si="198"/>
        <v>#DIV/0!</v>
      </c>
      <c r="AB904" s="27" t="e">
        <f t="shared" si="199"/>
        <v>#DIV/0!</v>
      </c>
      <c r="AC904" t="e">
        <f t="shared" si="200"/>
        <v>#N/A</v>
      </c>
      <c r="AD904" s="28">
        <f>'GT Data'!D906</f>
        <v>0</v>
      </c>
      <c r="AE904" t="e">
        <f t="shared" si="201"/>
        <v>#N/A</v>
      </c>
      <c r="AF904" t="e">
        <f t="shared" si="202"/>
        <v>#N/A</v>
      </c>
      <c r="AG904" s="25" t="e">
        <f t="shared" si="203"/>
        <v>#DIV/0!</v>
      </c>
      <c r="AH904" s="25">
        <v>0</v>
      </c>
      <c r="AI904" s="25">
        <v>0</v>
      </c>
      <c r="AJ904" s="25" t="e">
        <f t="shared" si="204"/>
        <v>#N/A</v>
      </c>
      <c r="AK904" s="28">
        <f>'GT Data'!N906</f>
        <v>0</v>
      </c>
      <c r="AL904" s="25" t="e">
        <f t="shared" si="205"/>
        <v>#DIV/0!</v>
      </c>
      <c r="AM904" s="25" t="e">
        <f t="shared" si="206"/>
        <v>#DIV/0!</v>
      </c>
      <c r="AN904" s="25" t="e">
        <f t="shared" si="207"/>
        <v>#DIV/0!</v>
      </c>
      <c r="AO904" s="25">
        <v>0</v>
      </c>
      <c r="AP904" s="25">
        <v>0</v>
      </c>
      <c r="AQ904" s="25">
        <v>0</v>
      </c>
    </row>
    <row r="905" spans="1:43" x14ac:dyDescent="0.3">
      <c r="A905">
        <f>'Calculated Tab Properties'!A905</f>
        <v>0</v>
      </c>
      <c r="B905">
        <f>'Calculated Tab Properties'!B905</f>
        <v>0</v>
      </c>
      <c r="C905">
        <f>'Calculated Tab Properties'!C905</f>
        <v>0</v>
      </c>
      <c r="D905">
        <f>'Calculated Tab Properties'!D905</f>
        <v>0</v>
      </c>
      <c r="E905">
        <f>'Calculated Tab Properties'!E905</f>
        <v>0</v>
      </c>
      <c r="F905">
        <f>'Calculated Tab Properties'!F905</f>
        <v>0</v>
      </c>
      <c r="G905">
        <f>'Calculated Tab Properties'!G905</f>
        <v>0</v>
      </c>
      <c r="H905">
        <f>'Calculated Tab Properties'!H905</f>
        <v>0</v>
      </c>
      <c r="I905">
        <f>'Calculated Tab Properties'!I905</f>
        <v>0</v>
      </c>
      <c r="J905" s="20" t="e">
        <f>'Calculated Tab Properties'!J905</f>
        <v>#DIV/0!</v>
      </c>
      <c r="K905">
        <v>0</v>
      </c>
      <c r="L905">
        <v>0</v>
      </c>
      <c r="M905">
        <v>0</v>
      </c>
      <c r="N905">
        <v>0</v>
      </c>
      <c r="O905" s="27">
        <v>0</v>
      </c>
      <c r="P905" s="27">
        <v>0</v>
      </c>
      <c r="Q905">
        <v>0</v>
      </c>
      <c r="R905" t="e">
        <f>'Calculated Tab Properties'!R905</f>
        <v>#DIV/0!</v>
      </c>
      <c r="T905" s="30" t="e">
        <f>VLOOKUP('GEOMETRIC INPUTS'!D905,'Pressure Calculations'!$A$22:$B$61,2,TRUE)</f>
        <v>#N/A</v>
      </c>
      <c r="U905" s="30" t="e">
        <f>VLOOKUP('GEOMETRIC INPUTS'!D905,'Pressure Calculations'!$C$22:$D$61,2,TRUE)</f>
        <v>#N/A</v>
      </c>
      <c r="V905" t="e">
        <f>T905*'GEOMETRIC INPUTS'!S905</f>
        <v>#N/A</v>
      </c>
      <c r="W905" s="27" t="e">
        <f>U905*'GEOMETRIC INPUTS'!R905</f>
        <v>#N/A</v>
      </c>
      <c r="X905" s="27" t="e">
        <f t="shared" si="195"/>
        <v>#N/A</v>
      </c>
      <c r="Y905" s="27" t="e">
        <f t="shared" si="196"/>
        <v>#N/A</v>
      </c>
      <c r="Z905" s="27" t="e">
        <f t="shared" si="197"/>
        <v>#DIV/0!</v>
      </c>
      <c r="AA905" s="27" t="e">
        <f t="shared" si="198"/>
        <v>#DIV/0!</v>
      </c>
      <c r="AB905" s="27" t="e">
        <f t="shared" si="199"/>
        <v>#DIV/0!</v>
      </c>
      <c r="AC905" t="e">
        <f t="shared" si="200"/>
        <v>#N/A</v>
      </c>
      <c r="AD905" s="28">
        <f>'GT Data'!D907</f>
        <v>0</v>
      </c>
      <c r="AE905" t="e">
        <f t="shared" si="201"/>
        <v>#N/A</v>
      </c>
      <c r="AF905" t="e">
        <f t="shared" si="202"/>
        <v>#N/A</v>
      </c>
      <c r="AG905" s="25" t="e">
        <f t="shared" si="203"/>
        <v>#DIV/0!</v>
      </c>
      <c r="AH905" s="25">
        <v>0</v>
      </c>
      <c r="AI905" s="25">
        <v>0</v>
      </c>
      <c r="AJ905" s="25" t="e">
        <f t="shared" si="204"/>
        <v>#N/A</v>
      </c>
      <c r="AK905" s="28">
        <f>'GT Data'!N907</f>
        <v>0</v>
      </c>
      <c r="AL905" s="25" t="e">
        <f t="shared" si="205"/>
        <v>#DIV/0!</v>
      </c>
      <c r="AM905" s="25" t="e">
        <f t="shared" si="206"/>
        <v>#DIV/0!</v>
      </c>
      <c r="AN905" s="25" t="e">
        <f t="shared" si="207"/>
        <v>#DIV/0!</v>
      </c>
      <c r="AO905" s="25">
        <v>0</v>
      </c>
      <c r="AP905" s="25">
        <v>0</v>
      </c>
      <c r="AQ905" s="25">
        <v>0</v>
      </c>
    </row>
    <row r="906" spans="1:43" x14ac:dyDescent="0.3">
      <c r="A906">
        <f>'Calculated Tab Properties'!A906</f>
        <v>0</v>
      </c>
      <c r="B906">
        <f>'Calculated Tab Properties'!B906</f>
        <v>0</v>
      </c>
      <c r="C906">
        <f>'Calculated Tab Properties'!C906</f>
        <v>0</v>
      </c>
      <c r="D906">
        <f>'Calculated Tab Properties'!D906</f>
        <v>0</v>
      </c>
      <c r="E906">
        <f>'Calculated Tab Properties'!E906</f>
        <v>0</v>
      </c>
      <c r="F906">
        <f>'Calculated Tab Properties'!F906</f>
        <v>0</v>
      </c>
      <c r="G906">
        <f>'Calculated Tab Properties'!G906</f>
        <v>0</v>
      </c>
      <c r="H906">
        <f>'Calculated Tab Properties'!H906</f>
        <v>0</v>
      </c>
      <c r="I906">
        <f>'Calculated Tab Properties'!I906</f>
        <v>0</v>
      </c>
      <c r="J906" s="20" t="e">
        <f>'Calculated Tab Properties'!J906</f>
        <v>#DIV/0!</v>
      </c>
      <c r="K906">
        <v>0</v>
      </c>
      <c r="L906">
        <v>0</v>
      </c>
      <c r="M906">
        <v>0</v>
      </c>
      <c r="N906">
        <v>0</v>
      </c>
      <c r="O906" s="27">
        <v>0</v>
      </c>
      <c r="P906" s="27">
        <v>0</v>
      </c>
      <c r="Q906">
        <v>0</v>
      </c>
      <c r="R906" t="e">
        <f>'Calculated Tab Properties'!R906</f>
        <v>#DIV/0!</v>
      </c>
      <c r="T906" s="30" t="e">
        <f>VLOOKUP('GEOMETRIC INPUTS'!D906,'Pressure Calculations'!$A$22:$B$61,2,TRUE)</f>
        <v>#N/A</v>
      </c>
      <c r="U906" s="30" t="e">
        <f>VLOOKUP('GEOMETRIC INPUTS'!D906,'Pressure Calculations'!$C$22:$D$61,2,TRUE)</f>
        <v>#N/A</v>
      </c>
      <c r="V906" t="e">
        <f>T906*'GEOMETRIC INPUTS'!S906</f>
        <v>#N/A</v>
      </c>
      <c r="W906" s="27" t="e">
        <f>U906*'GEOMETRIC INPUTS'!R906</f>
        <v>#N/A</v>
      </c>
      <c r="X906" s="27" t="e">
        <f t="shared" si="195"/>
        <v>#N/A</v>
      </c>
      <c r="Y906" s="27" t="e">
        <f t="shared" si="196"/>
        <v>#N/A</v>
      </c>
      <c r="Z906" s="27" t="e">
        <f t="shared" si="197"/>
        <v>#DIV/0!</v>
      </c>
      <c r="AA906" s="27" t="e">
        <f t="shared" si="198"/>
        <v>#DIV/0!</v>
      </c>
      <c r="AB906" s="27" t="e">
        <f t="shared" si="199"/>
        <v>#DIV/0!</v>
      </c>
      <c r="AC906" t="e">
        <f t="shared" si="200"/>
        <v>#N/A</v>
      </c>
      <c r="AD906" s="28">
        <f>'GT Data'!D908</f>
        <v>0</v>
      </c>
      <c r="AE906" t="e">
        <f t="shared" si="201"/>
        <v>#N/A</v>
      </c>
      <c r="AF906" t="e">
        <f t="shared" si="202"/>
        <v>#N/A</v>
      </c>
      <c r="AG906" s="25" t="e">
        <f t="shared" si="203"/>
        <v>#DIV/0!</v>
      </c>
      <c r="AH906" s="25">
        <v>0</v>
      </c>
      <c r="AI906" s="25">
        <v>0</v>
      </c>
      <c r="AJ906" s="25" t="e">
        <f t="shared" si="204"/>
        <v>#N/A</v>
      </c>
      <c r="AK906" s="28">
        <f>'GT Data'!N908</f>
        <v>0</v>
      </c>
      <c r="AL906" s="25" t="e">
        <f t="shared" si="205"/>
        <v>#DIV/0!</v>
      </c>
      <c r="AM906" s="25" t="e">
        <f t="shared" si="206"/>
        <v>#DIV/0!</v>
      </c>
      <c r="AN906" s="25" t="e">
        <f t="shared" si="207"/>
        <v>#DIV/0!</v>
      </c>
      <c r="AO906" s="25">
        <v>0</v>
      </c>
      <c r="AP906" s="25">
        <v>0</v>
      </c>
      <c r="AQ906" s="25">
        <v>0</v>
      </c>
    </row>
    <row r="907" spans="1:43" x14ac:dyDescent="0.3">
      <c r="A907">
        <f>'Calculated Tab Properties'!A907</f>
        <v>0</v>
      </c>
      <c r="B907">
        <f>'Calculated Tab Properties'!B907</f>
        <v>0</v>
      </c>
      <c r="C907">
        <f>'Calculated Tab Properties'!C907</f>
        <v>0</v>
      </c>
      <c r="D907">
        <f>'Calculated Tab Properties'!D907</f>
        <v>0</v>
      </c>
      <c r="E907">
        <f>'Calculated Tab Properties'!E907</f>
        <v>0</v>
      </c>
      <c r="F907">
        <f>'Calculated Tab Properties'!F907</f>
        <v>0</v>
      </c>
      <c r="G907">
        <f>'Calculated Tab Properties'!G907</f>
        <v>0</v>
      </c>
      <c r="H907">
        <f>'Calculated Tab Properties'!H907</f>
        <v>0</v>
      </c>
      <c r="I907">
        <f>'Calculated Tab Properties'!I907</f>
        <v>0</v>
      </c>
      <c r="J907" s="20" t="e">
        <f>'Calculated Tab Properties'!J907</f>
        <v>#DIV/0!</v>
      </c>
      <c r="K907">
        <v>0</v>
      </c>
      <c r="L907">
        <v>0</v>
      </c>
      <c r="M907">
        <v>0</v>
      </c>
      <c r="N907">
        <v>0</v>
      </c>
      <c r="O907" s="27">
        <v>0</v>
      </c>
      <c r="P907" s="27">
        <v>0</v>
      </c>
      <c r="Q907">
        <v>0</v>
      </c>
      <c r="R907" t="e">
        <f>'Calculated Tab Properties'!R907</f>
        <v>#DIV/0!</v>
      </c>
      <c r="T907" s="30" t="e">
        <f>VLOOKUP('GEOMETRIC INPUTS'!D907,'Pressure Calculations'!$A$22:$B$61,2,TRUE)</f>
        <v>#N/A</v>
      </c>
      <c r="U907" s="30" t="e">
        <f>VLOOKUP('GEOMETRIC INPUTS'!D907,'Pressure Calculations'!$C$22:$D$61,2,TRUE)</f>
        <v>#N/A</v>
      </c>
      <c r="V907" t="e">
        <f>T907*'GEOMETRIC INPUTS'!S907</f>
        <v>#N/A</v>
      </c>
      <c r="W907" s="27" t="e">
        <f>U907*'GEOMETRIC INPUTS'!R907</f>
        <v>#N/A</v>
      </c>
      <c r="X907" s="27" t="e">
        <f t="shared" si="195"/>
        <v>#N/A</v>
      </c>
      <c r="Y907" s="27" t="e">
        <f t="shared" si="196"/>
        <v>#N/A</v>
      </c>
      <c r="Z907" s="27" t="e">
        <f t="shared" si="197"/>
        <v>#DIV/0!</v>
      </c>
      <c r="AA907" s="27" t="e">
        <f t="shared" si="198"/>
        <v>#DIV/0!</v>
      </c>
      <c r="AB907" s="27" t="e">
        <f t="shared" si="199"/>
        <v>#DIV/0!</v>
      </c>
      <c r="AC907" t="e">
        <f t="shared" si="200"/>
        <v>#N/A</v>
      </c>
      <c r="AD907" s="28">
        <f>'GT Data'!D909</f>
        <v>0</v>
      </c>
      <c r="AE907" t="e">
        <f t="shared" si="201"/>
        <v>#N/A</v>
      </c>
      <c r="AF907" t="e">
        <f t="shared" si="202"/>
        <v>#N/A</v>
      </c>
      <c r="AG907" s="25" t="e">
        <f t="shared" si="203"/>
        <v>#DIV/0!</v>
      </c>
      <c r="AH907" s="25">
        <v>0</v>
      </c>
      <c r="AI907" s="25">
        <v>0</v>
      </c>
      <c r="AJ907" s="25" t="e">
        <f t="shared" si="204"/>
        <v>#N/A</v>
      </c>
      <c r="AK907" s="28">
        <f>'GT Data'!N909</f>
        <v>0</v>
      </c>
      <c r="AL907" s="25" t="e">
        <f t="shared" si="205"/>
        <v>#DIV/0!</v>
      </c>
      <c r="AM907" s="25" t="e">
        <f t="shared" si="206"/>
        <v>#DIV/0!</v>
      </c>
      <c r="AN907" s="25" t="e">
        <f t="shared" si="207"/>
        <v>#DIV/0!</v>
      </c>
      <c r="AO907" s="25">
        <v>0</v>
      </c>
      <c r="AP907" s="25">
        <v>0</v>
      </c>
      <c r="AQ907" s="25">
        <v>0</v>
      </c>
    </row>
    <row r="908" spans="1:43" x14ac:dyDescent="0.3">
      <c r="A908">
        <f>'Calculated Tab Properties'!A908</f>
        <v>0</v>
      </c>
      <c r="B908">
        <f>'Calculated Tab Properties'!B908</f>
        <v>0</v>
      </c>
      <c r="C908">
        <f>'Calculated Tab Properties'!C908</f>
        <v>0</v>
      </c>
      <c r="D908">
        <f>'Calculated Tab Properties'!D908</f>
        <v>0</v>
      </c>
      <c r="E908">
        <f>'Calculated Tab Properties'!E908</f>
        <v>0</v>
      </c>
      <c r="F908">
        <f>'Calculated Tab Properties'!F908</f>
        <v>0</v>
      </c>
      <c r="G908">
        <f>'Calculated Tab Properties'!G908</f>
        <v>0</v>
      </c>
      <c r="H908">
        <f>'Calculated Tab Properties'!H908</f>
        <v>0</v>
      </c>
      <c r="I908">
        <f>'Calculated Tab Properties'!I908</f>
        <v>0</v>
      </c>
      <c r="J908" s="20" t="e">
        <f>'Calculated Tab Properties'!J908</f>
        <v>#DIV/0!</v>
      </c>
      <c r="K908">
        <v>0</v>
      </c>
      <c r="L908">
        <v>0</v>
      </c>
      <c r="M908">
        <v>0</v>
      </c>
      <c r="N908">
        <v>0</v>
      </c>
      <c r="O908" s="27">
        <v>0</v>
      </c>
      <c r="P908" s="27">
        <v>0</v>
      </c>
      <c r="Q908">
        <v>0</v>
      </c>
      <c r="R908" t="e">
        <f>'Calculated Tab Properties'!R908</f>
        <v>#DIV/0!</v>
      </c>
      <c r="T908" s="30" t="e">
        <f>VLOOKUP('GEOMETRIC INPUTS'!D908,'Pressure Calculations'!$A$22:$B$61,2,TRUE)</f>
        <v>#N/A</v>
      </c>
      <c r="U908" s="30" t="e">
        <f>VLOOKUP('GEOMETRIC INPUTS'!D908,'Pressure Calculations'!$C$22:$D$61,2,TRUE)</f>
        <v>#N/A</v>
      </c>
      <c r="V908" t="e">
        <f>T908*'GEOMETRIC INPUTS'!S908</f>
        <v>#N/A</v>
      </c>
      <c r="W908" s="27" t="e">
        <f>U908*'GEOMETRIC INPUTS'!R908</f>
        <v>#N/A</v>
      </c>
      <c r="X908" s="27" t="e">
        <f t="shared" si="195"/>
        <v>#N/A</v>
      </c>
      <c r="Y908" s="27" t="e">
        <f t="shared" si="196"/>
        <v>#N/A</v>
      </c>
      <c r="Z908" s="27" t="e">
        <f t="shared" si="197"/>
        <v>#DIV/0!</v>
      </c>
      <c r="AA908" s="27" t="e">
        <f t="shared" si="198"/>
        <v>#DIV/0!</v>
      </c>
      <c r="AB908" s="27" t="e">
        <f t="shared" si="199"/>
        <v>#DIV/0!</v>
      </c>
      <c r="AC908" t="e">
        <f t="shared" si="200"/>
        <v>#N/A</v>
      </c>
      <c r="AD908" s="28">
        <f>'GT Data'!D910</f>
        <v>0</v>
      </c>
      <c r="AE908" t="e">
        <f t="shared" si="201"/>
        <v>#N/A</v>
      </c>
      <c r="AF908" t="e">
        <f t="shared" si="202"/>
        <v>#N/A</v>
      </c>
      <c r="AG908" s="25" t="e">
        <f t="shared" si="203"/>
        <v>#DIV/0!</v>
      </c>
      <c r="AH908" s="25">
        <v>0</v>
      </c>
      <c r="AI908" s="25">
        <v>0</v>
      </c>
      <c r="AJ908" s="25" t="e">
        <f t="shared" si="204"/>
        <v>#N/A</v>
      </c>
      <c r="AK908" s="28">
        <f>'GT Data'!N910</f>
        <v>0</v>
      </c>
      <c r="AL908" s="25" t="e">
        <f t="shared" si="205"/>
        <v>#DIV/0!</v>
      </c>
      <c r="AM908" s="25" t="e">
        <f t="shared" si="206"/>
        <v>#DIV/0!</v>
      </c>
      <c r="AN908" s="25" t="e">
        <f t="shared" si="207"/>
        <v>#DIV/0!</v>
      </c>
      <c r="AO908" s="25">
        <v>0</v>
      </c>
      <c r="AP908" s="25">
        <v>0</v>
      </c>
      <c r="AQ908" s="25">
        <v>0</v>
      </c>
    </row>
    <row r="909" spans="1:43" x14ac:dyDescent="0.3">
      <c r="A909">
        <f>'Calculated Tab Properties'!A909</f>
        <v>0</v>
      </c>
      <c r="B909">
        <f>'Calculated Tab Properties'!B909</f>
        <v>0</v>
      </c>
      <c r="C909">
        <f>'Calculated Tab Properties'!C909</f>
        <v>0</v>
      </c>
      <c r="D909">
        <f>'Calculated Tab Properties'!D909</f>
        <v>0</v>
      </c>
      <c r="E909">
        <f>'Calculated Tab Properties'!E909</f>
        <v>0</v>
      </c>
      <c r="F909">
        <f>'Calculated Tab Properties'!F909</f>
        <v>0</v>
      </c>
      <c r="G909">
        <f>'Calculated Tab Properties'!G909</f>
        <v>0</v>
      </c>
      <c r="H909">
        <f>'Calculated Tab Properties'!H909</f>
        <v>0</v>
      </c>
      <c r="I909">
        <f>'Calculated Tab Properties'!I909</f>
        <v>0</v>
      </c>
      <c r="J909" s="20" t="e">
        <f>'Calculated Tab Properties'!J909</f>
        <v>#DIV/0!</v>
      </c>
      <c r="K909">
        <v>0</v>
      </c>
      <c r="L909">
        <v>0</v>
      </c>
      <c r="M909">
        <v>0</v>
      </c>
      <c r="N909">
        <v>0</v>
      </c>
      <c r="O909" s="27">
        <v>0</v>
      </c>
      <c r="P909" s="27">
        <v>0</v>
      </c>
      <c r="Q909">
        <v>0</v>
      </c>
      <c r="R909" t="e">
        <f>'Calculated Tab Properties'!R909</f>
        <v>#DIV/0!</v>
      </c>
      <c r="T909" s="30" t="e">
        <f>VLOOKUP('GEOMETRIC INPUTS'!D909,'Pressure Calculations'!$A$22:$B$61,2,TRUE)</f>
        <v>#N/A</v>
      </c>
      <c r="U909" s="30" t="e">
        <f>VLOOKUP('GEOMETRIC INPUTS'!D909,'Pressure Calculations'!$C$22:$D$61,2,TRUE)</f>
        <v>#N/A</v>
      </c>
      <c r="V909" t="e">
        <f>T909*'GEOMETRIC INPUTS'!S909</f>
        <v>#N/A</v>
      </c>
      <c r="W909" s="27" t="e">
        <f>U909*'GEOMETRIC INPUTS'!R909</f>
        <v>#N/A</v>
      </c>
      <c r="X909" s="27" t="e">
        <f t="shared" si="195"/>
        <v>#N/A</v>
      </c>
      <c r="Y909" s="27" t="e">
        <f t="shared" si="196"/>
        <v>#N/A</v>
      </c>
      <c r="Z909" s="27" t="e">
        <f t="shared" si="197"/>
        <v>#DIV/0!</v>
      </c>
      <c r="AA909" s="27" t="e">
        <f t="shared" si="198"/>
        <v>#DIV/0!</v>
      </c>
      <c r="AB909" s="27" t="e">
        <f t="shared" si="199"/>
        <v>#DIV/0!</v>
      </c>
      <c r="AC909" t="e">
        <f t="shared" si="200"/>
        <v>#N/A</v>
      </c>
      <c r="AD909" s="28">
        <f>'GT Data'!D911</f>
        <v>0</v>
      </c>
      <c r="AE909" t="e">
        <f t="shared" si="201"/>
        <v>#N/A</v>
      </c>
      <c r="AF909" t="e">
        <f t="shared" si="202"/>
        <v>#N/A</v>
      </c>
      <c r="AG909" s="25" t="e">
        <f t="shared" si="203"/>
        <v>#DIV/0!</v>
      </c>
      <c r="AH909" s="25">
        <v>0</v>
      </c>
      <c r="AI909" s="25">
        <v>0</v>
      </c>
      <c r="AJ909" s="25" t="e">
        <f t="shared" si="204"/>
        <v>#N/A</v>
      </c>
      <c r="AK909" s="28">
        <f>'GT Data'!N911</f>
        <v>0</v>
      </c>
      <c r="AL909" s="25" t="e">
        <f t="shared" si="205"/>
        <v>#DIV/0!</v>
      </c>
      <c r="AM909" s="25" t="e">
        <f t="shared" si="206"/>
        <v>#DIV/0!</v>
      </c>
      <c r="AN909" s="25" t="e">
        <f t="shared" si="207"/>
        <v>#DIV/0!</v>
      </c>
      <c r="AO909" s="25">
        <v>0</v>
      </c>
      <c r="AP909" s="25">
        <v>0</v>
      </c>
      <c r="AQ909" s="25">
        <v>0</v>
      </c>
    </row>
    <row r="910" spans="1:43" x14ac:dyDescent="0.3">
      <c r="A910">
        <f>'Calculated Tab Properties'!A910</f>
        <v>0</v>
      </c>
      <c r="B910">
        <f>'Calculated Tab Properties'!B910</f>
        <v>0</v>
      </c>
      <c r="C910">
        <f>'Calculated Tab Properties'!C910</f>
        <v>0</v>
      </c>
      <c r="D910">
        <f>'Calculated Tab Properties'!D910</f>
        <v>0</v>
      </c>
      <c r="E910">
        <f>'Calculated Tab Properties'!E910</f>
        <v>0</v>
      </c>
      <c r="F910">
        <f>'Calculated Tab Properties'!F910</f>
        <v>0</v>
      </c>
      <c r="G910">
        <f>'Calculated Tab Properties'!G910</f>
        <v>0</v>
      </c>
      <c r="H910">
        <f>'Calculated Tab Properties'!H910</f>
        <v>0</v>
      </c>
      <c r="I910">
        <f>'Calculated Tab Properties'!I910</f>
        <v>0</v>
      </c>
      <c r="J910" s="20" t="e">
        <f>'Calculated Tab Properties'!J910</f>
        <v>#DIV/0!</v>
      </c>
      <c r="K910">
        <v>0</v>
      </c>
      <c r="L910">
        <v>0</v>
      </c>
      <c r="M910">
        <v>0</v>
      </c>
      <c r="N910">
        <v>0</v>
      </c>
      <c r="O910" s="27">
        <v>0</v>
      </c>
      <c r="P910" s="27">
        <v>0</v>
      </c>
      <c r="Q910">
        <v>0</v>
      </c>
      <c r="R910" t="e">
        <f>'Calculated Tab Properties'!R910</f>
        <v>#DIV/0!</v>
      </c>
      <c r="T910" s="30" t="e">
        <f>VLOOKUP('GEOMETRIC INPUTS'!D910,'Pressure Calculations'!$A$22:$B$61,2,TRUE)</f>
        <v>#N/A</v>
      </c>
      <c r="U910" s="30" t="e">
        <f>VLOOKUP('GEOMETRIC INPUTS'!D910,'Pressure Calculations'!$C$22:$D$61,2,TRUE)</f>
        <v>#N/A</v>
      </c>
      <c r="V910" t="e">
        <f>T910*'GEOMETRIC INPUTS'!S910</f>
        <v>#N/A</v>
      </c>
      <c r="W910" s="27" t="e">
        <f>U910*'GEOMETRIC INPUTS'!R910</f>
        <v>#N/A</v>
      </c>
      <c r="X910" s="27" t="e">
        <f t="shared" si="195"/>
        <v>#N/A</v>
      </c>
      <c r="Y910" s="27" t="e">
        <f t="shared" si="196"/>
        <v>#N/A</v>
      </c>
      <c r="Z910" s="27" t="e">
        <f t="shared" si="197"/>
        <v>#DIV/0!</v>
      </c>
      <c r="AA910" s="27" t="e">
        <f t="shared" si="198"/>
        <v>#DIV/0!</v>
      </c>
      <c r="AB910" s="27" t="e">
        <f t="shared" si="199"/>
        <v>#DIV/0!</v>
      </c>
      <c r="AC910" t="e">
        <f t="shared" si="200"/>
        <v>#N/A</v>
      </c>
      <c r="AD910" s="28">
        <f>'GT Data'!D912</f>
        <v>0</v>
      </c>
      <c r="AE910" t="e">
        <f t="shared" si="201"/>
        <v>#N/A</v>
      </c>
      <c r="AF910" t="e">
        <f t="shared" si="202"/>
        <v>#N/A</v>
      </c>
      <c r="AG910" s="25" t="e">
        <f t="shared" si="203"/>
        <v>#DIV/0!</v>
      </c>
      <c r="AH910" s="25">
        <v>0</v>
      </c>
      <c r="AI910" s="25">
        <v>0</v>
      </c>
      <c r="AJ910" s="25" t="e">
        <f t="shared" si="204"/>
        <v>#N/A</v>
      </c>
      <c r="AK910" s="28">
        <f>'GT Data'!N912</f>
        <v>0</v>
      </c>
      <c r="AL910" s="25" t="e">
        <f t="shared" si="205"/>
        <v>#DIV/0!</v>
      </c>
      <c r="AM910" s="25" t="e">
        <f t="shared" si="206"/>
        <v>#DIV/0!</v>
      </c>
      <c r="AN910" s="25" t="e">
        <f t="shared" si="207"/>
        <v>#DIV/0!</v>
      </c>
      <c r="AO910" s="25">
        <v>0</v>
      </c>
      <c r="AP910" s="25">
        <v>0</v>
      </c>
      <c r="AQ910" s="25">
        <v>0</v>
      </c>
    </row>
    <row r="911" spans="1:43" x14ac:dyDescent="0.3">
      <c r="A911">
        <f>'Calculated Tab Properties'!A911</f>
        <v>0</v>
      </c>
      <c r="B911">
        <f>'Calculated Tab Properties'!B911</f>
        <v>0</v>
      </c>
      <c r="C911">
        <f>'Calculated Tab Properties'!C911</f>
        <v>0</v>
      </c>
      <c r="D911">
        <f>'Calculated Tab Properties'!D911</f>
        <v>0</v>
      </c>
      <c r="E911">
        <f>'Calculated Tab Properties'!E911</f>
        <v>0</v>
      </c>
      <c r="F911">
        <f>'Calculated Tab Properties'!F911</f>
        <v>0</v>
      </c>
      <c r="G911">
        <f>'Calculated Tab Properties'!G911</f>
        <v>0</v>
      </c>
      <c r="H911">
        <f>'Calculated Tab Properties'!H911</f>
        <v>0</v>
      </c>
      <c r="I911">
        <f>'Calculated Tab Properties'!I911</f>
        <v>0</v>
      </c>
      <c r="J911" s="20" t="e">
        <f>'Calculated Tab Properties'!J911</f>
        <v>#DIV/0!</v>
      </c>
      <c r="K911">
        <v>0</v>
      </c>
      <c r="L911">
        <v>0</v>
      </c>
      <c r="M911">
        <v>0</v>
      </c>
      <c r="N911">
        <v>0</v>
      </c>
      <c r="O911" s="27">
        <v>0</v>
      </c>
      <c r="P911" s="27">
        <v>0</v>
      </c>
      <c r="Q911">
        <v>0</v>
      </c>
      <c r="R911" t="e">
        <f>'Calculated Tab Properties'!R911</f>
        <v>#DIV/0!</v>
      </c>
      <c r="T911" s="30" t="e">
        <f>VLOOKUP('GEOMETRIC INPUTS'!D911,'Pressure Calculations'!$A$22:$B$61,2,TRUE)</f>
        <v>#N/A</v>
      </c>
      <c r="U911" s="30" t="e">
        <f>VLOOKUP('GEOMETRIC INPUTS'!D911,'Pressure Calculations'!$C$22:$D$61,2,TRUE)</f>
        <v>#N/A</v>
      </c>
      <c r="V911" t="e">
        <f>T911*'GEOMETRIC INPUTS'!S911</f>
        <v>#N/A</v>
      </c>
      <c r="W911" s="27" t="e">
        <f>U911*'GEOMETRIC INPUTS'!R911</f>
        <v>#N/A</v>
      </c>
      <c r="X911" s="27" t="e">
        <f t="shared" si="195"/>
        <v>#N/A</v>
      </c>
      <c r="Y911" s="27" t="e">
        <f t="shared" si="196"/>
        <v>#N/A</v>
      </c>
      <c r="Z911" s="27" t="e">
        <f t="shared" si="197"/>
        <v>#DIV/0!</v>
      </c>
      <c r="AA911" s="27" t="e">
        <f t="shared" si="198"/>
        <v>#DIV/0!</v>
      </c>
      <c r="AB911" s="27" t="e">
        <f t="shared" si="199"/>
        <v>#DIV/0!</v>
      </c>
      <c r="AC911" t="e">
        <f t="shared" si="200"/>
        <v>#N/A</v>
      </c>
      <c r="AD911" s="28">
        <f>'GT Data'!D913</f>
        <v>0</v>
      </c>
      <c r="AE911" t="e">
        <f t="shared" si="201"/>
        <v>#N/A</v>
      </c>
      <c r="AF911" t="e">
        <f t="shared" si="202"/>
        <v>#N/A</v>
      </c>
      <c r="AG911" s="25" t="e">
        <f t="shared" si="203"/>
        <v>#DIV/0!</v>
      </c>
      <c r="AH911" s="25">
        <v>0</v>
      </c>
      <c r="AI911" s="25">
        <v>0</v>
      </c>
      <c r="AJ911" s="25" t="e">
        <f t="shared" si="204"/>
        <v>#N/A</v>
      </c>
      <c r="AK911" s="28">
        <f>'GT Data'!N913</f>
        <v>0</v>
      </c>
      <c r="AL911" s="25" t="e">
        <f t="shared" si="205"/>
        <v>#DIV/0!</v>
      </c>
      <c r="AM911" s="25" t="e">
        <f t="shared" si="206"/>
        <v>#DIV/0!</v>
      </c>
      <c r="AN911" s="25" t="e">
        <f t="shared" si="207"/>
        <v>#DIV/0!</v>
      </c>
      <c r="AO911" s="25">
        <v>0</v>
      </c>
      <c r="AP911" s="25">
        <v>0</v>
      </c>
      <c r="AQ911" s="25">
        <v>0</v>
      </c>
    </row>
    <row r="912" spans="1:43" x14ac:dyDescent="0.3">
      <c r="A912">
        <f>'Calculated Tab Properties'!A912</f>
        <v>0</v>
      </c>
      <c r="B912">
        <f>'Calculated Tab Properties'!B912</f>
        <v>0</v>
      </c>
      <c r="C912">
        <f>'Calculated Tab Properties'!C912</f>
        <v>0</v>
      </c>
      <c r="D912">
        <f>'Calculated Tab Properties'!D912</f>
        <v>0</v>
      </c>
      <c r="E912">
        <f>'Calculated Tab Properties'!E912</f>
        <v>0</v>
      </c>
      <c r="F912">
        <f>'Calculated Tab Properties'!F912</f>
        <v>0</v>
      </c>
      <c r="G912">
        <f>'Calculated Tab Properties'!G912</f>
        <v>0</v>
      </c>
      <c r="H912">
        <f>'Calculated Tab Properties'!H912</f>
        <v>0</v>
      </c>
      <c r="I912">
        <f>'Calculated Tab Properties'!I912</f>
        <v>0</v>
      </c>
      <c r="J912" s="20" t="e">
        <f>'Calculated Tab Properties'!J912</f>
        <v>#DIV/0!</v>
      </c>
      <c r="K912">
        <v>0</v>
      </c>
      <c r="L912">
        <v>0</v>
      </c>
      <c r="M912">
        <v>0</v>
      </c>
      <c r="N912">
        <v>0</v>
      </c>
      <c r="O912" s="27">
        <v>0</v>
      </c>
      <c r="P912" s="27">
        <v>0</v>
      </c>
      <c r="Q912">
        <v>0</v>
      </c>
      <c r="R912" t="e">
        <f>'Calculated Tab Properties'!R912</f>
        <v>#DIV/0!</v>
      </c>
      <c r="T912" s="30" t="e">
        <f>VLOOKUP('GEOMETRIC INPUTS'!D912,'Pressure Calculations'!$A$22:$B$61,2,TRUE)</f>
        <v>#N/A</v>
      </c>
      <c r="U912" s="30" t="e">
        <f>VLOOKUP('GEOMETRIC INPUTS'!D912,'Pressure Calculations'!$C$22:$D$61,2,TRUE)</f>
        <v>#N/A</v>
      </c>
      <c r="V912" t="e">
        <f>T912*'GEOMETRIC INPUTS'!S912</f>
        <v>#N/A</v>
      </c>
      <c r="W912" s="27" t="e">
        <f>U912*'GEOMETRIC INPUTS'!R912</f>
        <v>#N/A</v>
      </c>
      <c r="X912" s="27" t="e">
        <f t="shared" ref="X912:X975" si="208">V912*COS(C912)-W912*SIN(C912)</f>
        <v>#N/A</v>
      </c>
      <c r="Y912" s="27" t="e">
        <f t="shared" ref="Y912:Y975" si="209">V912*SIN(C912)+W912*COS(C912)</f>
        <v>#N/A</v>
      </c>
      <c r="Z912" s="27" t="e">
        <f t="shared" ref="Z912:Z975" si="210">(F912/2*L912-G912/2*M912-G912/2*O912-I912*(K912+P912)-Q912)/F912</f>
        <v>#DIV/0!</v>
      </c>
      <c r="AA912" s="27" t="e">
        <f t="shared" ref="AA912:AA975" si="211">SUM(K912:N912) + P912+O912-Z912</f>
        <v>#DIV/0!</v>
      </c>
      <c r="AB912" s="27" t="e">
        <f t="shared" ref="AB912:AB975" si="212">(N912*H912*COS(J912) + 2*H912*COS(J912)*(L912+M912+O912+K912+P912-Z912)/(2*H912*SIN(J912)))</f>
        <v>#DIV/0!</v>
      </c>
      <c r="AC912" t="e">
        <f t="shared" ref="AC912:AC975" si="213">X912-AB912</f>
        <v>#N/A</v>
      </c>
      <c r="AD912" s="28">
        <f>'GT Data'!D914</f>
        <v>0</v>
      </c>
      <c r="AE912" t="e">
        <f t="shared" ref="AE912:AE975" si="214">AC912*COS(C912) + Y912*SIN(C912)</f>
        <v>#N/A</v>
      </c>
      <c r="AF912" t="e">
        <f t="shared" ref="AF912:AF975" si="215">-AC912*SIN(C912) + Y912*COS(C912)</f>
        <v>#N/A</v>
      </c>
      <c r="AG912" s="25" t="e">
        <f t="shared" ref="AG912:AG975" si="216">Z912</f>
        <v>#DIV/0!</v>
      </c>
      <c r="AH912" s="25">
        <v>0</v>
      </c>
      <c r="AI912" s="25">
        <v>0</v>
      </c>
      <c r="AJ912" s="25" t="e">
        <f t="shared" ref="AJ912:AJ975" si="217">Y912*(F912+I912)</f>
        <v>#N/A</v>
      </c>
      <c r="AK912" s="28">
        <f>'GT Data'!N914</f>
        <v>0</v>
      </c>
      <c r="AL912" s="25" t="e">
        <f t="shared" ref="AL912:AL975" si="218">-AB912*SIN(C912)</f>
        <v>#DIV/0!</v>
      </c>
      <c r="AM912" s="25" t="e">
        <f t="shared" ref="AM912:AM975" si="219">AB912*COS(C912)</f>
        <v>#DIV/0!</v>
      </c>
      <c r="AN912" s="25" t="e">
        <f t="shared" ref="AN912:AN975" si="220">AA912</f>
        <v>#DIV/0!</v>
      </c>
      <c r="AO912" s="25">
        <v>0</v>
      </c>
      <c r="AP912" s="25">
        <v>0</v>
      </c>
      <c r="AQ912" s="25">
        <v>0</v>
      </c>
    </row>
    <row r="913" spans="1:43" x14ac:dyDescent="0.3">
      <c r="A913">
        <f>'Calculated Tab Properties'!A913</f>
        <v>0</v>
      </c>
      <c r="B913">
        <f>'Calculated Tab Properties'!B913</f>
        <v>0</v>
      </c>
      <c r="C913">
        <f>'Calculated Tab Properties'!C913</f>
        <v>0</v>
      </c>
      <c r="D913">
        <f>'Calculated Tab Properties'!D913</f>
        <v>0</v>
      </c>
      <c r="E913">
        <f>'Calculated Tab Properties'!E913</f>
        <v>0</v>
      </c>
      <c r="F913">
        <f>'Calculated Tab Properties'!F913</f>
        <v>0</v>
      </c>
      <c r="G913">
        <f>'Calculated Tab Properties'!G913</f>
        <v>0</v>
      </c>
      <c r="H913">
        <f>'Calculated Tab Properties'!H913</f>
        <v>0</v>
      </c>
      <c r="I913">
        <f>'Calculated Tab Properties'!I913</f>
        <v>0</v>
      </c>
      <c r="J913" s="20" t="e">
        <f>'Calculated Tab Properties'!J913</f>
        <v>#DIV/0!</v>
      </c>
      <c r="K913">
        <v>0</v>
      </c>
      <c r="L913">
        <v>0</v>
      </c>
      <c r="M913">
        <v>0</v>
      </c>
      <c r="N913">
        <v>0</v>
      </c>
      <c r="O913" s="27">
        <v>0</v>
      </c>
      <c r="P913" s="27">
        <v>0</v>
      </c>
      <c r="Q913">
        <v>0</v>
      </c>
      <c r="R913" t="e">
        <f>'Calculated Tab Properties'!R913</f>
        <v>#DIV/0!</v>
      </c>
      <c r="T913" s="30" t="e">
        <f>VLOOKUP('GEOMETRIC INPUTS'!D913,'Pressure Calculations'!$A$22:$B$61,2,TRUE)</f>
        <v>#N/A</v>
      </c>
      <c r="U913" s="30" t="e">
        <f>VLOOKUP('GEOMETRIC INPUTS'!D913,'Pressure Calculations'!$C$22:$D$61,2,TRUE)</f>
        <v>#N/A</v>
      </c>
      <c r="V913" t="e">
        <f>T913*'GEOMETRIC INPUTS'!S913</f>
        <v>#N/A</v>
      </c>
      <c r="W913" s="27" t="e">
        <f>U913*'GEOMETRIC INPUTS'!R913</f>
        <v>#N/A</v>
      </c>
      <c r="X913" s="27" t="e">
        <f t="shared" si="208"/>
        <v>#N/A</v>
      </c>
      <c r="Y913" s="27" t="e">
        <f t="shared" si="209"/>
        <v>#N/A</v>
      </c>
      <c r="Z913" s="27" t="e">
        <f t="shared" si="210"/>
        <v>#DIV/0!</v>
      </c>
      <c r="AA913" s="27" t="e">
        <f t="shared" si="211"/>
        <v>#DIV/0!</v>
      </c>
      <c r="AB913" s="27" t="e">
        <f t="shared" si="212"/>
        <v>#DIV/0!</v>
      </c>
      <c r="AC913" t="e">
        <f t="shared" si="213"/>
        <v>#N/A</v>
      </c>
      <c r="AD913" s="28">
        <f>'GT Data'!D915</f>
        <v>0</v>
      </c>
      <c r="AE913" t="e">
        <f t="shared" si="214"/>
        <v>#N/A</v>
      </c>
      <c r="AF913" t="e">
        <f t="shared" si="215"/>
        <v>#N/A</v>
      </c>
      <c r="AG913" s="25" t="e">
        <f t="shared" si="216"/>
        <v>#DIV/0!</v>
      </c>
      <c r="AH913" s="25">
        <v>0</v>
      </c>
      <c r="AI913" s="25">
        <v>0</v>
      </c>
      <c r="AJ913" s="25" t="e">
        <f t="shared" si="217"/>
        <v>#N/A</v>
      </c>
      <c r="AK913" s="28">
        <f>'GT Data'!N915</f>
        <v>0</v>
      </c>
      <c r="AL913" s="25" t="e">
        <f t="shared" si="218"/>
        <v>#DIV/0!</v>
      </c>
      <c r="AM913" s="25" t="e">
        <f t="shared" si="219"/>
        <v>#DIV/0!</v>
      </c>
      <c r="AN913" s="25" t="e">
        <f t="shared" si="220"/>
        <v>#DIV/0!</v>
      </c>
      <c r="AO913" s="25">
        <v>0</v>
      </c>
      <c r="AP913" s="25">
        <v>0</v>
      </c>
      <c r="AQ913" s="25">
        <v>0</v>
      </c>
    </row>
    <row r="914" spans="1:43" x14ac:dyDescent="0.3">
      <c r="A914">
        <f>'Calculated Tab Properties'!A914</f>
        <v>0</v>
      </c>
      <c r="B914">
        <f>'Calculated Tab Properties'!B914</f>
        <v>0</v>
      </c>
      <c r="C914">
        <f>'Calculated Tab Properties'!C914</f>
        <v>0</v>
      </c>
      <c r="D914">
        <f>'Calculated Tab Properties'!D914</f>
        <v>0</v>
      </c>
      <c r="E914">
        <f>'Calculated Tab Properties'!E914</f>
        <v>0</v>
      </c>
      <c r="F914">
        <f>'Calculated Tab Properties'!F914</f>
        <v>0</v>
      </c>
      <c r="G914">
        <f>'Calculated Tab Properties'!G914</f>
        <v>0</v>
      </c>
      <c r="H914">
        <f>'Calculated Tab Properties'!H914</f>
        <v>0</v>
      </c>
      <c r="I914">
        <f>'Calculated Tab Properties'!I914</f>
        <v>0</v>
      </c>
      <c r="J914" s="20" t="e">
        <f>'Calculated Tab Properties'!J914</f>
        <v>#DIV/0!</v>
      </c>
      <c r="K914">
        <v>0</v>
      </c>
      <c r="L914">
        <v>0</v>
      </c>
      <c r="M914">
        <v>0</v>
      </c>
      <c r="N914">
        <v>0</v>
      </c>
      <c r="O914" s="27">
        <v>0</v>
      </c>
      <c r="P914" s="27">
        <v>0</v>
      </c>
      <c r="Q914">
        <v>0</v>
      </c>
      <c r="R914" t="e">
        <f>'Calculated Tab Properties'!R914</f>
        <v>#DIV/0!</v>
      </c>
      <c r="T914" s="30" t="e">
        <f>VLOOKUP('GEOMETRIC INPUTS'!D914,'Pressure Calculations'!$A$22:$B$61,2,TRUE)</f>
        <v>#N/A</v>
      </c>
      <c r="U914" s="30" t="e">
        <f>VLOOKUP('GEOMETRIC INPUTS'!D914,'Pressure Calculations'!$C$22:$D$61,2,TRUE)</f>
        <v>#N/A</v>
      </c>
      <c r="V914" t="e">
        <f>T914*'GEOMETRIC INPUTS'!S914</f>
        <v>#N/A</v>
      </c>
      <c r="W914" s="27" t="e">
        <f>U914*'GEOMETRIC INPUTS'!R914</f>
        <v>#N/A</v>
      </c>
      <c r="X914" s="27" t="e">
        <f t="shared" si="208"/>
        <v>#N/A</v>
      </c>
      <c r="Y914" s="27" t="e">
        <f t="shared" si="209"/>
        <v>#N/A</v>
      </c>
      <c r="Z914" s="27" t="e">
        <f t="shared" si="210"/>
        <v>#DIV/0!</v>
      </c>
      <c r="AA914" s="27" t="e">
        <f t="shared" si="211"/>
        <v>#DIV/0!</v>
      </c>
      <c r="AB914" s="27" t="e">
        <f t="shared" si="212"/>
        <v>#DIV/0!</v>
      </c>
      <c r="AC914" t="e">
        <f t="shared" si="213"/>
        <v>#N/A</v>
      </c>
      <c r="AD914" s="28">
        <f>'GT Data'!D916</f>
        <v>0</v>
      </c>
      <c r="AE914" t="e">
        <f t="shared" si="214"/>
        <v>#N/A</v>
      </c>
      <c r="AF914" t="e">
        <f t="shared" si="215"/>
        <v>#N/A</v>
      </c>
      <c r="AG914" s="25" t="e">
        <f t="shared" si="216"/>
        <v>#DIV/0!</v>
      </c>
      <c r="AH914" s="25">
        <v>0</v>
      </c>
      <c r="AI914" s="25">
        <v>0</v>
      </c>
      <c r="AJ914" s="25" t="e">
        <f t="shared" si="217"/>
        <v>#N/A</v>
      </c>
      <c r="AK914" s="28">
        <f>'GT Data'!N916</f>
        <v>0</v>
      </c>
      <c r="AL914" s="25" t="e">
        <f t="shared" si="218"/>
        <v>#DIV/0!</v>
      </c>
      <c r="AM914" s="25" t="e">
        <f t="shared" si="219"/>
        <v>#DIV/0!</v>
      </c>
      <c r="AN914" s="25" t="e">
        <f t="shared" si="220"/>
        <v>#DIV/0!</v>
      </c>
      <c r="AO914" s="25">
        <v>0</v>
      </c>
      <c r="AP914" s="25">
        <v>0</v>
      </c>
      <c r="AQ914" s="25">
        <v>0</v>
      </c>
    </row>
    <row r="915" spans="1:43" x14ac:dyDescent="0.3">
      <c r="A915">
        <f>'Calculated Tab Properties'!A915</f>
        <v>0</v>
      </c>
      <c r="B915">
        <f>'Calculated Tab Properties'!B915</f>
        <v>0</v>
      </c>
      <c r="C915">
        <f>'Calculated Tab Properties'!C915</f>
        <v>0</v>
      </c>
      <c r="D915">
        <f>'Calculated Tab Properties'!D915</f>
        <v>0</v>
      </c>
      <c r="E915">
        <f>'Calculated Tab Properties'!E915</f>
        <v>0</v>
      </c>
      <c r="F915">
        <f>'Calculated Tab Properties'!F915</f>
        <v>0</v>
      </c>
      <c r="G915">
        <f>'Calculated Tab Properties'!G915</f>
        <v>0</v>
      </c>
      <c r="H915">
        <f>'Calculated Tab Properties'!H915</f>
        <v>0</v>
      </c>
      <c r="I915">
        <f>'Calculated Tab Properties'!I915</f>
        <v>0</v>
      </c>
      <c r="J915" s="20" t="e">
        <f>'Calculated Tab Properties'!J915</f>
        <v>#DIV/0!</v>
      </c>
      <c r="K915">
        <v>0</v>
      </c>
      <c r="L915">
        <v>0</v>
      </c>
      <c r="M915">
        <v>0</v>
      </c>
      <c r="N915">
        <v>0</v>
      </c>
      <c r="O915" s="27">
        <v>0</v>
      </c>
      <c r="P915" s="27">
        <v>0</v>
      </c>
      <c r="Q915">
        <v>0</v>
      </c>
      <c r="R915" t="e">
        <f>'Calculated Tab Properties'!R915</f>
        <v>#DIV/0!</v>
      </c>
      <c r="T915" s="30" t="e">
        <f>VLOOKUP('GEOMETRIC INPUTS'!D915,'Pressure Calculations'!$A$22:$B$61,2,TRUE)</f>
        <v>#N/A</v>
      </c>
      <c r="U915" s="30" t="e">
        <f>VLOOKUP('GEOMETRIC INPUTS'!D915,'Pressure Calculations'!$C$22:$D$61,2,TRUE)</f>
        <v>#N/A</v>
      </c>
      <c r="V915" t="e">
        <f>T915*'GEOMETRIC INPUTS'!S915</f>
        <v>#N/A</v>
      </c>
      <c r="W915" s="27" t="e">
        <f>U915*'GEOMETRIC INPUTS'!R915</f>
        <v>#N/A</v>
      </c>
      <c r="X915" s="27" t="e">
        <f t="shared" si="208"/>
        <v>#N/A</v>
      </c>
      <c r="Y915" s="27" t="e">
        <f t="shared" si="209"/>
        <v>#N/A</v>
      </c>
      <c r="Z915" s="27" t="e">
        <f t="shared" si="210"/>
        <v>#DIV/0!</v>
      </c>
      <c r="AA915" s="27" t="e">
        <f t="shared" si="211"/>
        <v>#DIV/0!</v>
      </c>
      <c r="AB915" s="27" t="e">
        <f t="shared" si="212"/>
        <v>#DIV/0!</v>
      </c>
      <c r="AC915" t="e">
        <f t="shared" si="213"/>
        <v>#N/A</v>
      </c>
      <c r="AD915" s="28">
        <f>'GT Data'!D917</f>
        <v>0</v>
      </c>
      <c r="AE915" t="e">
        <f t="shared" si="214"/>
        <v>#N/A</v>
      </c>
      <c r="AF915" t="e">
        <f t="shared" si="215"/>
        <v>#N/A</v>
      </c>
      <c r="AG915" s="25" t="e">
        <f t="shared" si="216"/>
        <v>#DIV/0!</v>
      </c>
      <c r="AH915" s="25">
        <v>0</v>
      </c>
      <c r="AI915" s="25">
        <v>0</v>
      </c>
      <c r="AJ915" s="25" t="e">
        <f t="shared" si="217"/>
        <v>#N/A</v>
      </c>
      <c r="AK915" s="28">
        <f>'GT Data'!N917</f>
        <v>0</v>
      </c>
      <c r="AL915" s="25" t="e">
        <f t="shared" si="218"/>
        <v>#DIV/0!</v>
      </c>
      <c r="AM915" s="25" t="e">
        <f t="shared" si="219"/>
        <v>#DIV/0!</v>
      </c>
      <c r="AN915" s="25" t="e">
        <f t="shared" si="220"/>
        <v>#DIV/0!</v>
      </c>
      <c r="AO915" s="25">
        <v>0</v>
      </c>
      <c r="AP915" s="25">
        <v>0</v>
      </c>
      <c r="AQ915" s="25">
        <v>0</v>
      </c>
    </row>
    <row r="916" spans="1:43" x14ac:dyDescent="0.3">
      <c r="A916">
        <f>'Calculated Tab Properties'!A916</f>
        <v>0</v>
      </c>
      <c r="B916">
        <f>'Calculated Tab Properties'!B916</f>
        <v>0</v>
      </c>
      <c r="C916">
        <f>'Calculated Tab Properties'!C916</f>
        <v>0</v>
      </c>
      <c r="D916">
        <f>'Calculated Tab Properties'!D916</f>
        <v>0</v>
      </c>
      <c r="E916">
        <f>'Calculated Tab Properties'!E916</f>
        <v>0</v>
      </c>
      <c r="F916">
        <f>'Calculated Tab Properties'!F916</f>
        <v>0</v>
      </c>
      <c r="G916">
        <f>'Calculated Tab Properties'!G916</f>
        <v>0</v>
      </c>
      <c r="H916">
        <f>'Calculated Tab Properties'!H916</f>
        <v>0</v>
      </c>
      <c r="I916">
        <f>'Calculated Tab Properties'!I916</f>
        <v>0</v>
      </c>
      <c r="J916" s="20" t="e">
        <f>'Calculated Tab Properties'!J916</f>
        <v>#DIV/0!</v>
      </c>
      <c r="K916">
        <v>0</v>
      </c>
      <c r="L916">
        <v>0</v>
      </c>
      <c r="M916">
        <v>0</v>
      </c>
      <c r="N916">
        <v>0</v>
      </c>
      <c r="O916" s="27">
        <v>0</v>
      </c>
      <c r="P916" s="27">
        <v>0</v>
      </c>
      <c r="Q916">
        <v>0</v>
      </c>
      <c r="R916" t="e">
        <f>'Calculated Tab Properties'!R916</f>
        <v>#DIV/0!</v>
      </c>
      <c r="T916" s="30" t="e">
        <f>VLOOKUP('GEOMETRIC INPUTS'!D916,'Pressure Calculations'!$A$22:$B$61,2,TRUE)</f>
        <v>#N/A</v>
      </c>
      <c r="U916" s="30" t="e">
        <f>VLOOKUP('GEOMETRIC INPUTS'!D916,'Pressure Calculations'!$C$22:$D$61,2,TRUE)</f>
        <v>#N/A</v>
      </c>
      <c r="V916" t="e">
        <f>T916*'GEOMETRIC INPUTS'!S916</f>
        <v>#N/A</v>
      </c>
      <c r="W916" s="27" t="e">
        <f>U916*'GEOMETRIC INPUTS'!R916</f>
        <v>#N/A</v>
      </c>
      <c r="X916" s="27" t="e">
        <f t="shared" si="208"/>
        <v>#N/A</v>
      </c>
      <c r="Y916" s="27" t="e">
        <f t="shared" si="209"/>
        <v>#N/A</v>
      </c>
      <c r="Z916" s="27" t="e">
        <f t="shared" si="210"/>
        <v>#DIV/0!</v>
      </c>
      <c r="AA916" s="27" t="e">
        <f t="shared" si="211"/>
        <v>#DIV/0!</v>
      </c>
      <c r="AB916" s="27" t="e">
        <f t="shared" si="212"/>
        <v>#DIV/0!</v>
      </c>
      <c r="AC916" t="e">
        <f t="shared" si="213"/>
        <v>#N/A</v>
      </c>
      <c r="AD916" s="28">
        <f>'GT Data'!D918</f>
        <v>0</v>
      </c>
      <c r="AE916" t="e">
        <f t="shared" si="214"/>
        <v>#N/A</v>
      </c>
      <c r="AF916" t="e">
        <f t="shared" si="215"/>
        <v>#N/A</v>
      </c>
      <c r="AG916" s="25" t="e">
        <f t="shared" si="216"/>
        <v>#DIV/0!</v>
      </c>
      <c r="AH916" s="25">
        <v>0</v>
      </c>
      <c r="AI916" s="25">
        <v>0</v>
      </c>
      <c r="AJ916" s="25" t="e">
        <f t="shared" si="217"/>
        <v>#N/A</v>
      </c>
      <c r="AK916" s="28">
        <f>'GT Data'!N918</f>
        <v>0</v>
      </c>
      <c r="AL916" s="25" t="e">
        <f t="shared" si="218"/>
        <v>#DIV/0!</v>
      </c>
      <c r="AM916" s="25" t="e">
        <f t="shared" si="219"/>
        <v>#DIV/0!</v>
      </c>
      <c r="AN916" s="25" t="e">
        <f t="shared" si="220"/>
        <v>#DIV/0!</v>
      </c>
      <c r="AO916" s="25">
        <v>0</v>
      </c>
      <c r="AP916" s="25">
        <v>0</v>
      </c>
      <c r="AQ916" s="25">
        <v>0</v>
      </c>
    </row>
    <row r="917" spans="1:43" x14ac:dyDescent="0.3">
      <c r="A917">
        <f>'Calculated Tab Properties'!A917</f>
        <v>0</v>
      </c>
      <c r="B917">
        <f>'Calculated Tab Properties'!B917</f>
        <v>0</v>
      </c>
      <c r="C917">
        <f>'Calculated Tab Properties'!C917</f>
        <v>0</v>
      </c>
      <c r="D917">
        <f>'Calculated Tab Properties'!D917</f>
        <v>0</v>
      </c>
      <c r="E917">
        <f>'Calculated Tab Properties'!E917</f>
        <v>0</v>
      </c>
      <c r="F917">
        <f>'Calculated Tab Properties'!F917</f>
        <v>0</v>
      </c>
      <c r="G917">
        <f>'Calculated Tab Properties'!G917</f>
        <v>0</v>
      </c>
      <c r="H917">
        <f>'Calculated Tab Properties'!H917</f>
        <v>0</v>
      </c>
      <c r="I917">
        <f>'Calculated Tab Properties'!I917</f>
        <v>0</v>
      </c>
      <c r="J917" s="20" t="e">
        <f>'Calculated Tab Properties'!J917</f>
        <v>#DIV/0!</v>
      </c>
      <c r="K917">
        <v>0</v>
      </c>
      <c r="L917">
        <v>0</v>
      </c>
      <c r="M917">
        <v>0</v>
      </c>
      <c r="N917">
        <v>0</v>
      </c>
      <c r="O917" s="27">
        <v>0</v>
      </c>
      <c r="P917" s="27">
        <v>0</v>
      </c>
      <c r="Q917">
        <v>0</v>
      </c>
      <c r="R917" t="e">
        <f>'Calculated Tab Properties'!R917</f>
        <v>#DIV/0!</v>
      </c>
      <c r="T917" s="30" t="e">
        <f>VLOOKUP('GEOMETRIC INPUTS'!D917,'Pressure Calculations'!$A$22:$B$61,2,TRUE)</f>
        <v>#N/A</v>
      </c>
      <c r="U917" s="30" t="e">
        <f>VLOOKUP('GEOMETRIC INPUTS'!D917,'Pressure Calculations'!$C$22:$D$61,2,TRUE)</f>
        <v>#N/A</v>
      </c>
      <c r="V917" t="e">
        <f>T917*'GEOMETRIC INPUTS'!S917</f>
        <v>#N/A</v>
      </c>
      <c r="W917" s="27" t="e">
        <f>U917*'GEOMETRIC INPUTS'!R917</f>
        <v>#N/A</v>
      </c>
      <c r="X917" s="27" t="e">
        <f t="shared" si="208"/>
        <v>#N/A</v>
      </c>
      <c r="Y917" s="27" t="e">
        <f t="shared" si="209"/>
        <v>#N/A</v>
      </c>
      <c r="Z917" s="27" t="e">
        <f t="shared" si="210"/>
        <v>#DIV/0!</v>
      </c>
      <c r="AA917" s="27" t="e">
        <f t="shared" si="211"/>
        <v>#DIV/0!</v>
      </c>
      <c r="AB917" s="27" t="e">
        <f t="shared" si="212"/>
        <v>#DIV/0!</v>
      </c>
      <c r="AC917" t="e">
        <f t="shared" si="213"/>
        <v>#N/A</v>
      </c>
      <c r="AD917" s="28">
        <f>'GT Data'!D919</f>
        <v>0</v>
      </c>
      <c r="AE917" t="e">
        <f t="shared" si="214"/>
        <v>#N/A</v>
      </c>
      <c r="AF917" t="e">
        <f t="shared" si="215"/>
        <v>#N/A</v>
      </c>
      <c r="AG917" s="25" t="e">
        <f t="shared" si="216"/>
        <v>#DIV/0!</v>
      </c>
      <c r="AH917" s="25">
        <v>0</v>
      </c>
      <c r="AI917" s="25">
        <v>0</v>
      </c>
      <c r="AJ917" s="25" t="e">
        <f t="shared" si="217"/>
        <v>#N/A</v>
      </c>
      <c r="AK917" s="28">
        <f>'GT Data'!N919</f>
        <v>0</v>
      </c>
      <c r="AL917" s="25" t="e">
        <f t="shared" si="218"/>
        <v>#DIV/0!</v>
      </c>
      <c r="AM917" s="25" t="e">
        <f t="shared" si="219"/>
        <v>#DIV/0!</v>
      </c>
      <c r="AN917" s="25" t="e">
        <f t="shared" si="220"/>
        <v>#DIV/0!</v>
      </c>
      <c r="AO917" s="25">
        <v>0</v>
      </c>
      <c r="AP917" s="25">
        <v>0</v>
      </c>
      <c r="AQ917" s="25">
        <v>0</v>
      </c>
    </row>
    <row r="918" spans="1:43" x14ac:dyDescent="0.3">
      <c r="A918">
        <f>'Calculated Tab Properties'!A918</f>
        <v>0</v>
      </c>
      <c r="B918">
        <f>'Calculated Tab Properties'!B918</f>
        <v>0</v>
      </c>
      <c r="C918">
        <f>'Calculated Tab Properties'!C918</f>
        <v>0</v>
      </c>
      <c r="D918">
        <f>'Calculated Tab Properties'!D918</f>
        <v>0</v>
      </c>
      <c r="E918">
        <f>'Calculated Tab Properties'!E918</f>
        <v>0</v>
      </c>
      <c r="F918">
        <f>'Calculated Tab Properties'!F918</f>
        <v>0</v>
      </c>
      <c r="G918">
        <f>'Calculated Tab Properties'!G918</f>
        <v>0</v>
      </c>
      <c r="H918">
        <f>'Calculated Tab Properties'!H918</f>
        <v>0</v>
      </c>
      <c r="I918">
        <f>'Calculated Tab Properties'!I918</f>
        <v>0</v>
      </c>
      <c r="J918" s="20" t="e">
        <f>'Calculated Tab Properties'!J918</f>
        <v>#DIV/0!</v>
      </c>
      <c r="K918">
        <v>0</v>
      </c>
      <c r="L918">
        <v>0</v>
      </c>
      <c r="M918">
        <v>0</v>
      </c>
      <c r="N918">
        <v>0</v>
      </c>
      <c r="O918" s="27">
        <v>0</v>
      </c>
      <c r="P918" s="27">
        <v>0</v>
      </c>
      <c r="Q918">
        <v>0</v>
      </c>
      <c r="R918" t="e">
        <f>'Calculated Tab Properties'!R918</f>
        <v>#DIV/0!</v>
      </c>
      <c r="T918" s="30" t="e">
        <f>VLOOKUP('GEOMETRIC INPUTS'!D918,'Pressure Calculations'!$A$22:$B$61,2,TRUE)</f>
        <v>#N/A</v>
      </c>
      <c r="U918" s="30" t="e">
        <f>VLOOKUP('GEOMETRIC INPUTS'!D918,'Pressure Calculations'!$C$22:$D$61,2,TRUE)</f>
        <v>#N/A</v>
      </c>
      <c r="V918" t="e">
        <f>T918*'GEOMETRIC INPUTS'!S918</f>
        <v>#N/A</v>
      </c>
      <c r="W918" s="27" t="e">
        <f>U918*'GEOMETRIC INPUTS'!R918</f>
        <v>#N/A</v>
      </c>
      <c r="X918" s="27" t="e">
        <f t="shared" si="208"/>
        <v>#N/A</v>
      </c>
      <c r="Y918" s="27" t="e">
        <f t="shared" si="209"/>
        <v>#N/A</v>
      </c>
      <c r="Z918" s="27" t="e">
        <f t="shared" si="210"/>
        <v>#DIV/0!</v>
      </c>
      <c r="AA918" s="27" t="e">
        <f t="shared" si="211"/>
        <v>#DIV/0!</v>
      </c>
      <c r="AB918" s="27" t="e">
        <f t="shared" si="212"/>
        <v>#DIV/0!</v>
      </c>
      <c r="AC918" t="e">
        <f t="shared" si="213"/>
        <v>#N/A</v>
      </c>
      <c r="AD918" s="28">
        <f>'GT Data'!D920</f>
        <v>0</v>
      </c>
      <c r="AE918" t="e">
        <f t="shared" si="214"/>
        <v>#N/A</v>
      </c>
      <c r="AF918" t="e">
        <f t="shared" si="215"/>
        <v>#N/A</v>
      </c>
      <c r="AG918" s="25" t="e">
        <f t="shared" si="216"/>
        <v>#DIV/0!</v>
      </c>
      <c r="AH918" s="25">
        <v>0</v>
      </c>
      <c r="AI918" s="25">
        <v>0</v>
      </c>
      <c r="AJ918" s="25" t="e">
        <f t="shared" si="217"/>
        <v>#N/A</v>
      </c>
      <c r="AK918" s="28">
        <f>'GT Data'!N920</f>
        <v>0</v>
      </c>
      <c r="AL918" s="25" t="e">
        <f t="shared" si="218"/>
        <v>#DIV/0!</v>
      </c>
      <c r="AM918" s="25" t="e">
        <f t="shared" si="219"/>
        <v>#DIV/0!</v>
      </c>
      <c r="AN918" s="25" t="e">
        <f t="shared" si="220"/>
        <v>#DIV/0!</v>
      </c>
      <c r="AO918" s="25">
        <v>0</v>
      </c>
      <c r="AP918" s="25">
        <v>0</v>
      </c>
      <c r="AQ918" s="25">
        <v>0</v>
      </c>
    </row>
    <row r="919" spans="1:43" x14ac:dyDescent="0.3">
      <c r="A919">
        <f>'Calculated Tab Properties'!A919</f>
        <v>0</v>
      </c>
      <c r="B919">
        <f>'Calculated Tab Properties'!B919</f>
        <v>0</v>
      </c>
      <c r="C919">
        <f>'Calculated Tab Properties'!C919</f>
        <v>0</v>
      </c>
      <c r="D919">
        <f>'Calculated Tab Properties'!D919</f>
        <v>0</v>
      </c>
      <c r="E919">
        <f>'Calculated Tab Properties'!E919</f>
        <v>0</v>
      </c>
      <c r="F919">
        <f>'Calculated Tab Properties'!F919</f>
        <v>0</v>
      </c>
      <c r="G919">
        <f>'Calculated Tab Properties'!G919</f>
        <v>0</v>
      </c>
      <c r="H919">
        <f>'Calculated Tab Properties'!H919</f>
        <v>0</v>
      </c>
      <c r="I919">
        <f>'Calculated Tab Properties'!I919</f>
        <v>0</v>
      </c>
      <c r="J919" s="20" t="e">
        <f>'Calculated Tab Properties'!J919</f>
        <v>#DIV/0!</v>
      </c>
      <c r="K919">
        <v>0</v>
      </c>
      <c r="L919">
        <v>0</v>
      </c>
      <c r="M919">
        <v>0</v>
      </c>
      <c r="N919">
        <v>0</v>
      </c>
      <c r="O919" s="27">
        <v>0</v>
      </c>
      <c r="P919" s="27">
        <v>0</v>
      </c>
      <c r="Q919">
        <v>0</v>
      </c>
      <c r="R919" t="e">
        <f>'Calculated Tab Properties'!R919</f>
        <v>#DIV/0!</v>
      </c>
      <c r="T919" s="30" t="e">
        <f>VLOOKUP('GEOMETRIC INPUTS'!D919,'Pressure Calculations'!$A$22:$B$61,2,TRUE)</f>
        <v>#N/A</v>
      </c>
      <c r="U919" s="30" t="e">
        <f>VLOOKUP('GEOMETRIC INPUTS'!D919,'Pressure Calculations'!$C$22:$D$61,2,TRUE)</f>
        <v>#N/A</v>
      </c>
      <c r="V919" t="e">
        <f>T919*'GEOMETRIC INPUTS'!S919</f>
        <v>#N/A</v>
      </c>
      <c r="W919" s="27" t="e">
        <f>U919*'GEOMETRIC INPUTS'!R919</f>
        <v>#N/A</v>
      </c>
      <c r="X919" s="27" t="e">
        <f t="shared" si="208"/>
        <v>#N/A</v>
      </c>
      <c r="Y919" s="27" t="e">
        <f t="shared" si="209"/>
        <v>#N/A</v>
      </c>
      <c r="Z919" s="27" t="e">
        <f t="shared" si="210"/>
        <v>#DIV/0!</v>
      </c>
      <c r="AA919" s="27" t="e">
        <f t="shared" si="211"/>
        <v>#DIV/0!</v>
      </c>
      <c r="AB919" s="27" t="e">
        <f t="shared" si="212"/>
        <v>#DIV/0!</v>
      </c>
      <c r="AC919" t="e">
        <f t="shared" si="213"/>
        <v>#N/A</v>
      </c>
      <c r="AD919" s="28">
        <f>'GT Data'!D921</f>
        <v>0</v>
      </c>
      <c r="AE919" t="e">
        <f t="shared" si="214"/>
        <v>#N/A</v>
      </c>
      <c r="AF919" t="e">
        <f t="shared" si="215"/>
        <v>#N/A</v>
      </c>
      <c r="AG919" s="25" t="e">
        <f t="shared" si="216"/>
        <v>#DIV/0!</v>
      </c>
      <c r="AH919" s="25">
        <v>0</v>
      </c>
      <c r="AI919" s="25">
        <v>0</v>
      </c>
      <c r="AJ919" s="25" t="e">
        <f t="shared" si="217"/>
        <v>#N/A</v>
      </c>
      <c r="AK919" s="28">
        <f>'GT Data'!N921</f>
        <v>0</v>
      </c>
      <c r="AL919" s="25" t="e">
        <f t="shared" si="218"/>
        <v>#DIV/0!</v>
      </c>
      <c r="AM919" s="25" t="e">
        <f t="shared" si="219"/>
        <v>#DIV/0!</v>
      </c>
      <c r="AN919" s="25" t="e">
        <f t="shared" si="220"/>
        <v>#DIV/0!</v>
      </c>
      <c r="AO919" s="25">
        <v>0</v>
      </c>
      <c r="AP919" s="25">
        <v>0</v>
      </c>
      <c r="AQ919" s="25">
        <v>0</v>
      </c>
    </row>
    <row r="920" spans="1:43" x14ac:dyDescent="0.3">
      <c r="A920">
        <f>'Calculated Tab Properties'!A920</f>
        <v>0</v>
      </c>
      <c r="B920">
        <f>'Calculated Tab Properties'!B920</f>
        <v>0</v>
      </c>
      <c r="C920">
        <f>'Calculated Tab Properties'!C920</f>
        <v>0</v>
      </c>
      <c r="D920">
        <f>'Calculated Tab Properties'!D920</f>
        <v>0</v>
      </c>
      <c r="E920">
        <f>'Calculated Tab Properties'!E920</f>
        <v>0</v>
      </c>
      <c r="F920">
        <f>'Calculated Tab Properties'!F920</f>
        <v>0</v>
      </c>
      <c r="G920">
        <f>'Calculated Tab Properties'!G920</f>
        <v>0</v>
      </c>
      <c r="H920">
        <f>'Calculated Tab Properties'!H920</f>
        <v>0</v>
      </c>
      <c r="I920">
        <f>'Calculated Tab Properties'!I920</f>
        <v>0</v>
      </c>
      <c r="J920" s="20" t="e">
        <f>'Calculated Tab Properties'!J920</f>
        <v>#DIV/0!</v>
      </c>
      <c r="K920">
        <v>0</v>
      </c>
      <c r="L920">
        <v>0</v>
      </c>
      <c r="M920">
        <v>0</v>
      </c>
      <c r="N920">
        <v>0</v>
      </c>
      <c r="O920" s="27">
        <v>0</v>
      </c>
      <c r="P920" s="27">
        <v>0</v>
      </c>
      <c r="Q920">
        <v>0</v>
      </c>
      <c r="R920" t="e">
        <f>'Calculated Tab Properties'!R920</f>
        <v>#DIV/0!</v>
      </c>
      <c r="T920" s="30" t="e">
        <f>VLOOKUP('GEOMETRIC INPUTS'!D920,'Pressure Calculations'!$A$22:$B$61,2,TRUE)</f>
        <v>#N/A</v>
      </c>
      <c r="U920" s="30" t="e">
        <f>VLOOKUP('GEOMETRIC INPUTS'!D920,'Pressure Calculations'!$C$22:$D$61,2,TRUE)</f>
        <v>#N/A</v>
      </c>
      <c r="V920" t="e">
        <f>T920*'GEOMETRIC INPUTS'!S920</f>
        <v>#N/A</v>
      </c>
      <c r="W920" s="27" t="e">
        <f>U920*'GEOMETRIC INPUTS'!R920</f>
        <v>#N/A</v>
      </c>
      <c r="X920" s="27" t="e">
        <f t="shared" si="208"/>
        <v>#N/A</v>
      </c>
      <c r="Y920" s="27" t="e">
        <f t="shared" si="209"/>
        <v>#N/A</v>
      </c>
      <c r="Z920" s="27" t="e">
        <f t="shared" si="210"/>
        <v>#DIV/0!</v>
      </c>
      <c r="AA920" s="27" t="e">
        <f t="shared" si="211"/>
        <v>#DIV/0!</v>
      </c>
      <c r="AB920" s="27" t="e">
        <f t="shared" si="212"/>
        <v>#DIV/0!</v>
      </c>
      <c r="AC920" t="e">
        <f t="shared" si="213"/>
        <v>#N/A</v>
      </c>
      <c r="AD920" s="28">
        <f>'GT Data'!D922</f>
        <v>0</v>
      </c>
      <c r="AE920" t="e">
        <f t="shared" si="214"/>
        <v>#N/A</v>
      </c>
      <c r="AF920" t="e">
        <f t="shared" si="215"/>
        <v>#N/A</v>
      </c>
      <c r="AG920" s="25" t="e">
        <f t="shared" si="216"/>
        <v>#DIV/0!</v>
      </c>
      <c r="AH920" s="25">
        <v>0</v>
      </c>
      <c r="AI920" s="25">
        <v>0</v>
      </c>
      <c r="AJ920" s="25" t="e">
        <f t="shared" si="217"/>
        <v>#N/A</v>
      </c>
      <c r="AK920" s="28">
        <f>'GT Data'!N922</f>
        <v>0</v>
      </c>
      <c r="AL920" s="25" t="e">
        <f t="shared" si="218"/>
        <v>#DIV/0!</v>
      </c>
      <c r="AM920" s="25" t="e">
        <f t="shared" si="219"/>
        <v>#DIV/0!</v>
      </c>
      <c r="AN920" s="25" t="e">
        <f t="shared" si="220"/>
        <v>#DIV/0!</v>
      </c>
      <c r="AO920" s="25">
        <v>0</v>
      </c>
      <c r="AP920" s="25">
        <v>0</v>
      </c>
      <c r="AQ920" s="25">
        <v>0</v>
      </c>
    </row>
    <row r="921" spans="1:43" x14ac:dyDescent="0.3">
      <c r="A921">
        <f>'Calculated Tab Properties'!A921</f>
        <v>0</v>
      </c>
      <c r="B921">
        <f>'Calculated Tab Properties'!B921</f>
        <v>0</v>
      </c>
      <c r="C921">
        <f>'Calculated Tab Properties'!C921</f>
        <v>0</v>
      </c>
      <c r="D921">
        <f>'Calculated Tab Properties'!D921</f>
        <v>0</v>
      </c>
      <c r="E921">
        <f>'Calculated Tab Properties'!E921</f>
        <v>0</v>
      </c>
      <c r="F921">
        <f>'Calculated Tab Properties'!F921</f>
        <v>0</v>
      </c>
      <c r="G921">
        <f>'Calculated Tab Properties'!G921</f>
        <v>0</v>
      </c>
      <c r="H921">
        <f>'Calculated Tab Properties'!H921</f>
        <v>0</v>
      </c>
      <c r="I921">
        <f>'Calculated Tab Properties'!I921</f>
        <v>0</v>
      </c>
      <c r="J921" s="20" t="e">
        <f>'Calculated Tab Properties'!J921</f>
        <v>#DIV/0!</v>
      </c>
      <c r="K921">
        <v>0</v>
      </c>
      <c r="L921">
        <v>0</v>
      </c>
      <c r="M921">
        <v>0</v>
      </c>
      <c r="N921">
        <v>0</v>
      </c>
      <c r="O921" s="27">
        <v>0</v>
      </c>
      <c r="P921" s="27">
        <v>0</v>
      </c>
      <c r="Q921">
        <v>0</v>
      </c>
      <c r="R921" t="e">
        <f>'Calculated Tab Properties'!R921</f>
        <v>#DIV/0!</v>
      </c>
      <c r="T921" s="30" t="e">
        <f>VLOOKUP('GEOMETRIC INPUTS'!D921,'Pressure Calculations'!$A$22:$B$61,2,TRUE)</f>
        <v>#N/A</v>
      </c>
      <c r="U921" s="30" t="e">
        <f>VLOOKUP('GEOMETRIC INPUTS'!D921,'Pressure Calculations'!$C$22:$D$61,2,TRUE)</f>
        <v>#N/A</v>
      </c>
      <c r="V921" t="e">
        <f>T921*'GEOMETRIC INPUTS'!S921</f>
        <v>#N/A</v>
      </c>
      <c r="W921" s="27" t="e">
        <f>U921*'GEOMETRIC INPUTS'!R921</f>
        <v>#N/A</v>
      </c>
      <c r="X921" s="27" t="e">
        <f t="shared" si="208"/>
        <v>#N/A</v>
      </c>
      <c r="Y921" s="27" t="e">
        <f t="shared" si="209"/>
        <v>#N/A</v>
      </c>
      <c r="Z921" s="27" t="e">
        <f t="shared" si="210"/>
        <v>#DIV/0!</v>
      </c>
      <c r="AA921" s="27" t="e">
        <f t="shared" si="211"/>
        <v>#DIV/0!</v>
      </c>
      <c r="AB921" s="27" t="e">
        <f t="shared" si="212"/>
        <v>#DIV/0!</v>
      </c>
      <c r="AC921" t="e">
        <f t="shared" si="213"/>
        <v>#N/A</v>
      </c>
      <c r="AD921" s="28">
        <f>'GT Data'!D923</f>
        <v>0</v>
      </c>
      <c r="AE921" t="e">
        <f t="shared" si="214"/>
        <v>#N/A</v>
      </c>
      <c r="AF921" t="e">
        <f t="shared" si="215"/>
        <v>#N/A</v>
      </c>
      <c r="AG921" s="25" t="e">
        <f t="shared" si="216"/>
        <v>#DIV/0!</v>
      </c>
      <c r="AH921" s="25">
        <v>0</v>
      </c>
      <c r="AI921" s="25">
        <v>0</v>
      </c>
      <c r="AJ921" s="25" t="e">
        <f t="shared" si="217"/>
        <v>#N/A</v>
      </c>
      <c r="AK921" s="28">
        <f>'GT Data'!N923</f>
        <v>0</v>
      </c>
      <c r="AL921" s="25" t="e">
        <f t="shared" si="218"/>
        <v>#DIV/0!</v>
      </c>
      <c r="AM921" s="25" t="e">
        <f t="shared" si="219"/>
        <v>#DIV/0!</v>
      </c>
      <c r="AN921" s="25" t="e">
        <f t="shared" si="220"/>
        <v>#DIV/0!</v>
      </c>
      <c r="AO921" s="25">
        <v>0</v>
      </c>
      <c r="AP921" s="25">
        <v>0</v>
      </c>
      <c r="AQ921" s="25">
        <v>0</v>
      </c>
    </row>
    <row r="922" spans="1:43" x14ac:dyDescent="0.3">
      <c r="A922">
        <f>'Calculated Tab Properties'!A922</f>
        <v>0</v>
      </c>
      <c r="B922">
        <f>'Calculated Tab Properties'!B922</f>
        <v>0</v>
      </c>
      <c r="C922">
        <f>'Calculated Tab Properties'!C922</f>
        <v>0</v>
      </c>
      <c r="D922">
        <f>'Calculated Tab Properties'!D922</f>
        <v>0</v>
      </c>
      <c r="E922">
        <f>'Calculated Tab Properties'!E922</f>
        <v>0</v>
      </c>
      <c r="F922">
        <f>'Calculated Tab Properties'!F922</f>
        <v>0</v>
      </c>
      <c r="G922">
        <f>'Calculated Tab Properties'!G922</f>
        <v>0</v>
      </c>
      <c r="H922">
        <f>'Calculated Tab Properties'!H922</f>
        <v>0</v>
      </c>
      <c r="I922">
        <f>'Calculated Tab Properties'!I922</f>
        <v>0</v>
      </c>
      <c r="J922" s="20" t="e">
        <f>'Calculated Tab Properties'!J922</f>
        <v>#DIV/0!</v>
      </c>
      <c r="K922">
        <v>0</v>
      </c>
      <c r="L922">
        <v>0</v>
      </c>
      <c r="M922">
        <v>0</v>
      </c>
      <c r="N922">
        <v>0</v>
      </c>
      <c r="O922" s="27">
        <v>0</v>
      </c>
      <c r="P922" s="27">
        <v>0</v>
      </c>
      <c r="Q922">
        <v>0</v>
      </c>
      <c r="R922" t="e">
        <f>'Calculated Tab Properties'!R922</f>
        <v>#DIV/0!</v>
      </c>
      <c r="T922" s="30" t="e">
        <f>VLOOKUP('GEOMETRIC INPUTS'!D922,'Pressure Calculations'!$A$22:$B$61,2,TRUE)</f>
        <v>#N/A</v>
      </c>
      <c r="U922" s="30" t="e">
        <f>VLOOKUP('GEOMETRIC INPUTS'!D922,'Pressure Calculations'!$C$22:$D$61,2,TRUE)</f>
        <v>#N/A</v>
      </c>
      <c r="V922" t="e">
        <f>T922*'GEOMETRIC INPUTS'!S922</f>
        <v>#N/A</v>
      </c>
      <c r="W922" s="27" t="e">
        <f>U922*'GEOMETRIC INPUTS'!R922</f>
        <v>#N/A</v>
      </c>
      <c r="X922" s="27" t="e">
        <f t="shared" si="208"/>
        <v>#N/A</v>
      </c>
      <c r="Y922" s="27" t="e">
        <f t="shared" si="209"/>
        <v>#N/A</v>
      </c>
      <c r="Z922" s="27" t="e">
        <f t="shared" si="210"/>
        <v>#DIV/0!</v>
      </c>
      <c r="AA922" s="27" t="e">
        <f t="shared" si="211"/>
        <v>#DIV/0!</v>
      </c>
      <c r="AB922" s="27" t="e">
        <f t="shared" si="212"/>
        <v>#DIV/0!</v>
      </c>
      <c r="AC922" t="e">
        <f t="shared" si="213"/>
        <v>#N/A</v>
      </c>
      <c r="AD922" s="28">
        <f>'GT Data'!D924</f>
        <v>0</v>
      </c>
      <c r="AE922" t="e">
        <f t="shared" si="214"/>
        <v>#N/A</v>
      </c>
      <c r="AF922" t="e">
        <f t="shared" si="215"/>
        <v>#N/A</v>
      </c>
      <c r="AG922" s="25" t="e">
        <f t="shared" si="216"/>
        <v>#DIV/0!</v>
      </c>
      <c r="AH922" s="25">
        <v>0</v>
      </c>
      <c r="AI922" s="25">
        <v>0</v>
      </c>
      <c r="AJ922" s="25" t="e">
        <f t="shared" si="217"/>
        <v>#N/A</v>
      </c>
      <c r="AK922" s="28">
        <f>'GT Data'!N924</f>
        <v>0</v>
      </c>
      <c r="AL922" s="25" t="e">
        <f t="shared" si="218"/>
        <v>#DIV/0!</v>
      </c>
      <c r="AM922" s="25" t="e">
        <f t="shared" si="219"/>
        <v>#DIV/0!</v>
      </c>
      <c r="AN922" s="25" t="e">
        <f t="shared" si="220"/>
        <v>#DIV/0!</v>
      </c>
      <c r="AO922" s="25">
        <v>0</v>
      </c>
      <c r="AP922" s="25">
        <v>0</v>
      </c>
      <c r="AQ922" s="25">
        <v>0</v>
      </c>
    </row>
    <row r="923" spans="1:43" x14ac:dyDescent="0.3">
      <c r="A923">
        <f>'Calculated Tab Properties'!A923</f>
        <v>0</v>
      </c>
      <c r="B923">
        <f>'Calculated Tab Properties'!B923</f>
        <v>0</v>
      </c>
      <c r="C923">
        <f>'Calculated Tab Properties'!C923</f>
        <v>0</v>
      </c>
      <c r="D923">
        <f>'Calculated Tab Properties'!D923</f>
        <v>0</v>
      </c>
      <c r="E923">
        <f>'Calculated Tab Properties'!E923</f>
        <v>0</v>
      </c>
      <c r="F923">
        <f>'Calculated Tab Properties'!F923</f>
        <v>0</v>
      </c>
      <c r="G923">
        <f>'Calculated Tab Properties'!G923</f>
        <v>0</v>
      </c>
      <c r="H923">
        <f>'Calculated Tab Properties'!H923</f>
        <v>0</v>
      </c>
      <c r="I923">
        <f>'Calculated Tab Properties'!I923</f>
        <v>0</v>
      </c>
      <c r="J923" s="20" t="e">
        <f>'Calculated Tab Properties'!J923</f>
        <v>#DIV/0!</v>
      </c>
      <c r="K923">
        <v>0</v>
      </c>
      <c r="L923">
        <v>0</v>
      </c>
      <c r="M923">
        <v>0</v>
      </c>
      <c r="N923">
        <v>0</v>
      </c>
      <c r="O923" s="27">
        <v>0</v>
      </c>
      <c r="P923" s="27">
        <v>0</v>
      </c>
      <c r="Q923">
        <v>0</v>
      </c>
      <c r="R923" t="e">
        <f>'Calculated Tab Properties'!R923</f>
        <v>#DIV/0!</v>
      </c>
      <c r="T923" s="30" t="e">
        <f>VLOOKUP('GEOMETRIC INPUTS'!D923,'Pressure Calculations'!$A$22:$B$61,2,TRUE)</f>
        <v>#N/A</v>
      </c>
      <c r="U923" s="30" t="e">
        <f>VLOOKUP('GEOMETRIC INPUTS'!D923,'Pressure Calculations'!$C$22:$D$61,2,TRUE)</f>
        <v>#N/A</v>
      </c>
      <c r="V923" t="e">
        <f>T923*'GEOMETRIC INPUTS'!S923</f>
        <v>#N/A</v>
      </c>
      <c r="W923" s="27" t="e">
        <f>U923*'GEOMETRIC INPUTS'!R923</f>
        <v>#N/A</v>
      </c>
      <c r="X923" s="27" t="e">
        <f t="shared" si="208"/>
        <v>#N/A</v>
      </c>
      <c r="Y923" s="27" t="e">
        <f t="shared" si="209"/>
        <v>#N/A</v>
      </c>
      <c r="Z923" s="27" t="e">
        <f t="shared" si="210"/>
        <v>#DIV/0!</v>
      </c>
      <c r="AA923" s="27" t="e">
        <f t="shared" si="211"/>
        <v>#DIV/0!</v>
      </c>
      <c r="AB923" s="27" t="e">
        <f t="shared" si="212"/>
        <v>#DIV/0!</v>
      </c>
      <c r="AC923" t="e">
        <f t="shared" si="213"/>
        <v>#N/A</v>
      </c>
      <c r="AD923" s="28">
        <f>'GT Data'!D925</f>
        <v>0</v>
      </c>
      <c r="AE923" t="e">
        <f t="shared" si="214"/>
        <v>#N/A</v>
      </c>
      <c r="AF923" t="e">
        <f t="shared" si="215"/>
        <v>#N/A</v>
      </c>
      <c r="AG923" s="25" t="e">
        <f t="shared" si="216"/>
        <v>#DIV/0!</v>
      </c>
      <c r="AH923" s="25">
        <v>0</v>
      </c>
      <c r="AI923" s="25">
        <v>0</v>
      </c>
      <c r="AJ923" s="25" t="e">
        <f t="shared" si="217"/>
        <v>#N/A</v>
      </c>
      <c r="AK923" s="28">
        <f>'GT Data'!N925</f>
        <v>0</v>
      </c>
      <c r="AL923" s="25" t="e">
        <f t="shared" si="218"/>
        <v>#DIV/0!</v>
      </c>
      <c r="AM923" s="25" t="e">
        <f t="shared" si="219"/>
        <v>#DIV/0!</v>
      </c>
      <c r="AN923" s="25" t="e">
        <f t="shared" si="220"/>
        <v>#DIV/0!</v>
      </c>
      <c r="AO923" s="25">
        <v>0</v>
      </c>
      <c r="AP923" s="25">
        <v>0</v>
      </c>
      <c r="AQ923" s="25">
        <v>0</v>
      </c>
    </row>
    <row r="924" spans="1:43" x14ac:dyDescent="0.3">
      <c r="A924">
        <f>'Calculated Tab Properties'!A924</f>
        <v>0</v>
      </c>
      <c r="B924">
        <f>'Calculated Tab Properties'!B924</f>
        <v>0</v>
      </c>
      <c r="C924">
        <f>'Calculated Tab Properties'!C924</f>
        <v>0</v>
      </c>
      <c r="D924">
        <f>'Calculated Tab Properties'!D924</f>
        <v>0</v>
      </c>
      <c r="E924">
        <f>'Calculated Tab Properties'!E924</f>
        <v>0</v>
      </c>
      <c r="F924">
        <f>'Calculated Tab Properties'!F924</f>
        <v>0</v>
      </c>
      <c r="G924">
        <f>'Calculated Tab Properties'!G924</f>
        <v>0</v>
      </c>
      <c r="H924">
        <f>'Calculated Tab Properties'!H924</f>
        <v>0</v>
      </c>
      <c r="I924">
        <f>'Calculated Tab Properties'!I924</f>
        <v>0</v>
      </c>
      <c r="J924" s="20" t="e">
        <f>'Calculated Tab Properties'!J924</f>
        <v>#DIV/0!</v>
      </c>
      <c r="K924">
        <v>0</v>
      </c>
      <c r="L924">
        <v>0</v>
      </c>
      <c r="M924">
        <v>0</v>
      </c>
      <c r="N924">
        <v>0</v>
      </c>
      <c r="O924" s="27">
        <v>0</v>
      </c>
      <c r="P924" s="27">
        <v>0</v>
      </c>
      <c r="Q924">
        <v>0</v>
      </c>
      <c r="R924" t="e">
        <f>'Calculated Tab Properties'!R924</f>
        <v>#DIV/0!</v>
      </c>
      <c r="T924" s="30" t="e">
        <f>VLOOKUP('GEOMETRIC INPUTS'!D924,'Pressure Calculations'!$A$22:$B$61,2,TRUE)</f>
        <v>#N/A</v>
      </c>
      <c r="U924" s="30" t="e">
        <f>VLOOKUP('GEOMETRIC INPUTS'!D924,'Pressure Calculations'!$C$22:$D$61,2,TRUE)</f>
        <v>#N/A</v>
      </c>
      <c r="V924" t="e">
        <f>T924*'GEOMETRIC INPUTS'!S924</f>
        <v>#N/A</v>
      </c>
      <c r="W924" s="27" t="e">
        <f>U924*'GEOMETRIC INPUTS'!R924</f>
        <v>#N/A</v>
      </c>
      <c r="X924" s="27" t="e">
        <f t="shared" si="208"/>
        <v>#N/A</v>
      </c>
      <c r="Y924" s="27" t="e">
        <f t="shared" si="209"/>
        <v>#N/A</v>
      </c>
      <c r="Z924" s="27" t="e">
        <f t="shared" si="210"/>
        <v>#DIV/0!</v>
      </c>
      <c r="AA924" s="27" t="e">
        <f t="shared" si="211"/>
        <v>#DIV/0!</v>
      </c>
      <c r="AB924" s="27" t="e">
        <f t="shared" si="212"/>
        <v>#DIV/0!</v>
      </c>
      <c r="AC924" t="e">
        <f t="shared" si="213"/>
        <v>#N/A</v>
      </c>
      <c r="AD924" s="28">
        <f>'GT Data'!D926</f>
        <v>0</v>
      </c>
      <c r="AE924" t="e">
        <f t="shared" si="214"/>
        <v>#N/A</v>
      </c>
      <c r="AF924" t="e">
        <f t="shared" si="215"/>
        <v>#N/A</v>
      </c>
      <c r="AG924" s="25" t="e">
        <f t="shared" si="216"/>
        <v>#DIV/0!</v>
      </c>
      <c r="AH924" s="25">
        <v>0</v>
      </c>
      <c r="AI924" s="25">
        <v>0</v>
      </c>
      <c r="AJ924" s="25" t="e">
        <f t="shared" si="217"/>
        <v>#N/A</v>
      </c>
      <c r="AK924" s="28">
        <f>'GT Data'!N926</f>
        <v>0</v>
      </c>
      <c r="AL924" s="25" t="e">
        <f t="shared" si="218"/>
        <v>#DIV/0!</v>
      </c>
      <c r="AM924" s="25" t="e">
        <f t="shared" si="219"/>
        <v>#DIV/0!</v>
      </c>
      <c r="AN924" s="25" t="e">
        <f t="shared" si="220"/>
        <v>#DIV/0!</v>
      </c>
      <c r="AO924" s="25">
        <v>0</v>
      </c>
      <c r="AP924" s="25">
        <v>0</v>
      </c>
      <c r="AQ924" s="25">
        <v>0</v>
      </c>
    </row>
    <row r="925" spans="1:43" x14ac:dyDescent="0.3">
      <c r="A925">
        <f>'Calculated Tab Properties'!A925</f>
        <v>0</v>
      </c>
      <c r="B925">
        <f>'Calculated Tab Properties'!B925</f>
        <v>0</v>
      </c>
      <c r="C925">
        <f>'Calculated Tab Properties'!C925</f>
        <v>0</v>
      </c>
      <c r="D925">
        <f>'Calculated Tab Properties'!D925</f>
        <v>0</v>
      </c>
      <c r="E925">
        <f>'Calculated Tab Properties'!E925</f>
        <v>0</v>
      </c>
      <c r="F925">
        <f>'Calculated Tab Properties'!F925</f>
        <v>0</v>
      </c>
      <c r="G925">
        <f>'Calculated Tab Properties'!G925</f>
        <v>0</v>
      </c>
      <c r="H925">
        <f>'Calculated Tab Properties'!H925</f>
        <v>0</v>
      </c>
      <c r="I925">
        <f>'Calculated Tab Properties'!I925</f>
        <v>0</v>
      </c>
      <c r="J925" s="20" t="e">
        <f>'Calculated Tab Properties'!J925</f>
        <v>#DIV/0!</v>
      </c>
      <c r="K925">
        <v>0</v>
      </c>
      <c r="L925">
        <v>0</v>
      </c>
      <c r="M925">
        <v>0</v>
      </c>
      <c r="N925">
        <v>0</v>
      </c>
      <c r="O925" s="27">
        <v>0</v>
      </c>
      <c r="P925" s="27">
        <v>0</v>
      </c>
      <c r="Q925">
        <v>0</v>
      </c>
      <c r="R925" t="e">
        <f>'Calculated Tab Properties'!R925</f>
        <v>#DIV/0!</v>
      </c>
      <c r="T925" s="30" t="e">
        <f>VLOOKUP('GEOMETRIC INPUTS'!D925,'Pressure Calculations'!$A$22:$B$61,2,TRUE)</f>
        <v>#N/A</v>
      </c>
      <c r="U925" s="30" t="e">
        <f>VLOOKUP('GEOMETRIC INPUTS'!D925,'Pressure Calculations'!$C$22:$D$61,2,TRUE)</f>
        <v>#N/A</v>
      </c>
      <c r="V925" t="e">
        <f>T925*'GEOMETRIC INPUTS'!S925</f>
        <v>#N/A</v>
      </c>
      <c r="W925" s="27" t="e">
        <f>U925*'GEOMETRIC INPUTS'!R925</f>
        <v>#N/A</v>
      </c>
      <c r="X925" s="27" t="e">
        <f t="shared" si="208"/>
        <v>#N/A</v>
      </c>
      <c r="Y925" s="27" t="e">
        <f t="shared" si="209"/>
        <v>#N/A</v>
      </c>
      <c r="Z925" s="27" t="e">
        <f t="shared" si="210"/>
        <v>#DIV/0!</v>
      </c>
      <c r="AA925" s="27" t="e">
        <f t="shared" si="211"/>
        <v>#DIV/0!</v>
      </c>
      <c r="AB925" s="27" t="e">
        <f t="shared" si="212"/>
        <v>#DIV/0!</v>
      </c>
      <c r="AC925" t="e">
        <f t="shared" si="213"/>
        <v>#N/A</v>
      </c>
      <c r="AD925" s="28">
        <f>'GT Data'!D927</f>
        <v>0</v>
      </c>
      <c r="AE925" t="e">
        <f t="shared" si="214"/>
        <v>#N/A</v>
      </c>
      <c r="AF925" t="e">
        <f t="shared" si="215"/>
        <v>#N/A</v>
      </c>
      <c r="AG925" s="25" t="e">
        <f t="shared" si="216"/>
        <v>#DIV/0!</v>
      </c>
      <c r="AH925" s="25">
        <v>0</v>
      </c>
      <c r="AI925" s="25">
        <v>0</v>
      </c>
      <c r="AJ925" s="25" t="e">
        <f t="shared" si="217"/>
        <v>#N/A</v>
      </c>
      <c r="AK925" s="28">
        <f>'GT Data'!N927</f>
        <v>0</v>
      </c>
      <c r="AL925" s="25" t="e">
        <f t="shared" si="218"/>
        <v>#DIV/0!</v>
      </c>
      <c r="AM925" s="25" t="e">
        <f t="shared" si="219"/>
        <v>#DIV/0!</v>
      </c>
      <c r="AN925" s="25" t="e">
        <f t="shared" si="220"/>
        <v>#DIV/0!</v>
      </c>
      <c r="AO925" s="25">
        <v>0</v>
      </c>
      <c r="AP925" s="25">
        <v>0</v>
      </c>
      <c r="AQ925" s="25">
        <v>0</v>
      </c>
    </row>
    <row r="926" spans="1:43" x14ac:dyDescent="0.3">
      <c r="A926">
        <f>'Calculated Tab Properties'!A926</f>
        <v>0</v>
      </c>
      <c r="B926">
        <f>'Calculated Tab Properties'!B926</f>
        <v>0</v>
      </c>
      <c r="C926">
        <f>'Calculated Tab Properties'!C926</f>
        <v>0</v>
      </c>
      <c r="D926">
        <f>'Calculated Tab Properties'!D926</f>
        <v>0</v>
      </c>
      <c r="E926">
        <f>'Calculated Tab Properties'!E926</f>
        <v>0</v>
      </c>
      <c r="F926">
        <f>'Calculated Tab Properties'!F926</f>
        <v>0</v>
      </c>
      <c r="G926">
        <f>'Calculated Tab Properties'!G926</f>
        <v>0</v>
      </c>
      <c r="H926">
        <f>'Calculated Tab Properties'!H926</f>
        <v>0</v>
      </c>
      <c r="I926">
        <f>'Calculated Tab Properties'!I926</f>
        <v>0</v>
      </c>
      <c r="J926" s="20" t="e">
        <f>'Calculated Tab Properties'!J926</f>
        <v>#DIV/0!</v>
      </c>
      <c r="K926">
        <v>0</v>
      </c>
      <c r="L926">
        <v>0</v>
      </c>
      <c r="M926">
        <v>0</v>
      </c>
      <c r="N926">
        <v>0</v>
      </c>
      <c r="O926" s="27">
        <v>0</v>
      </c>
      <c r="P926" s="27">
        <v>0</v>
      </c>
      <c r="Q926">
        <v>0</v>
      </c>
      <c r="R926" t="e">
        <f>'Calculated Tab Properties'!R926</f>
        <v>#DIV/0!</v>
      </c>
      <c r="T926" s="30" t="e">
        <f>VLOOKUP('GEOMETRIC INPUTS'!D926,'Pressure Calculations'!$A$22:$B$61,2,TRUE)</f>
        <v>#N/A</v>
      </c>
      <c r="U926" s="30" t="e">
        <f>VLOOKUP('GEOMETRIC INPUTS'!D926,'Pressure Calculations'!$C$22:$D$61,2,TRUE)</f>
        <v>#N/A</v>
      </c>
      <c r="V926" t="e">
        <f>T926*'GEOMETRIC INPUTS'!S926</f>
        <v>#N/A</v>
      </c>
      <c r="W926" s="27" t="e">
        <f>U926*'GEOMETRIC INPUTS'!R926</f>
        <v>#N/A</v>
      </c>
      <c r="X926" s="27" t="e">
        <f t="shared" si="208"/>
        <v>#N/A</v>
      </c>
      <c r="Y926" s="27" t="e">
        <f t="shared" si="209"/>
        <v>#N/A</v>
      </c>
      <c r="Z926" s="27" t="e">
        <f t="shared" si="210"/>
        <v>#DIV/0!</v>
      </c>
      <c r="AA926" s="27" t="e">
        <f t="shared" si="211"/>
        <v>#DIV/0!</v>
      </c>
      <c r="AB926" s="27" t="e">
        <f t="shared" si="212"/>
        <v>#DIV/0!</v>
      </c>
      <c r="AC926" t="e">
        <f t="shared" si="213"/>
        <v>#N/A</v>
      </c>
      <c r="AD926" s="28">
        <f>'GT Data'!D928</f>
        <v>0</v>
      </c>
      <c r="AE926" t="e">
        <f t="shared" si="214"/>
        <v>#N/A</v>
      </c>
      <c r="AF926" t="e">
        <f t="shared" si="215"/>
        <v>#N/A</v>
      </c>
      <c r="AG926" s="25" t="e">
        <f t="shared" si="216"/>
        <v>#DIV/0!</v>
      </c>
      <c r="AH926" s="25">
        <v>0</v>
      </c>
      <c r="AI926" s="25">
        <v>0</v>
      </c>
      <c r="AJ926" s="25" t="e">
        <f t="shared" si="217"/>
        <v>#N/A</v>
      </c>
      <c r="AK926" s="28">
        <f>'GT Data'!N928</f>
        <v>0</v>
      </c>
      <c r="AL926" s="25" t="e">
        <f t="shared" si="218"/>
        <v>#DIV/0!</v>
      </c>
      <c r="AM926" s="25" t="e">
        <f t="shared" si="219"/>
        <v>#DIV/0!</v>
      </c>
      <c r="AN926" s="25" t="e">
        <f t="shared" si="220"/>
        <v>#DIV/0!</v>
      </c>
      <c r="AO926" s="25">
        <v>0</v>
      </c>
      <c r="AP926" s="25">
        <v>0</v>
      </c>
      <c r="AQ926" s="25">
        <v>0</v>
      </c>
    </row>
    <row r="927" spans="1:43" x14ac:dyDescent="0.3">
      <c r="A927">
        <f>'Calculated Tab Properties'!A927</f>
        <v>0</v>
      </c>
      <c r="B927">
        <f>'Calculated Tab Properties'!B927</f>
        <v>0</v>
      </c>
      <c r="C927">
        <f>'Calculated Tab Properties'!C927</f>
        <v>0</v>
      </c>
      <c r="D927">
        <f>'Calculated Tab Properties'!D927</f>
        <v>0</v>
      </c>
      <c r="E927">
        <f>'Calculated Tab Properties'!E927</f>
        <v>0</v>
      </c>
      <c r="F927">
        <f>'Calculated Tab Properties'!F927</f>
        <v>0</v>
      </c>
      <c r="G927">
        <f>'Calculated Tab Properties'!G927</f>
        <v>0</v>
      </c>
      <c r="H927">
        <f>'Calculated Tab Properties'!H927</f>
        <v>0</v>
      </c>
      <c r="I927">
        <f>'Calculated Tab Properties'!I927</f>
        <v>0</v>
      </c>
      <c r="J927" s="20" t="e">
        <f>'Calculated Tab Properties'!J927</f>
        <v>#DIV/0!</v>
      </c>
      <c r="K927">
        <v>0</v>
      </c>
      <c r="L927">
        <v>0</v>
      </c>
      <c r="M927">
        <v>0</v>
      </c>
      <c r="N927">
        <v>0</v>
      </c>
      <c r="O927" s="27">
        <v>0</v>
      </c>
      <c r="P927" s="27">
        <v>0</v>
      </c>
      <c r="Q927">
        <v>0</v>
      </c>
      <c r="R927" t="e">
        <f>'Calculated Tab Properties'!R927</f>
        <v>#DIV/0!</v>
      </c>
      <c r="T927" s="30" t="e">
        <f>VLOOKUP('GEOMETRIC INPUTS'!D927,'Pressure Calculations'!$A$22:$B$61,2,TRUE)</f>
        <v>#N/A</v>
      </c>
      <c r="U927" s="30" t="e">
        <f>VLOOKUP('GEOMETRIC INPUTS'!D927,'Pressure Calculations'!$C$22:$D$61,2,TRUE)</f>
        <v>#N/A</v>
      </c>
      <c r="V927" t="e">
        <f>T927*'GEOMETRIC INPUTS'!S927</f>
        <v>#N/A</v>
      </c>
      <c r="W927" s="27" t="e">
        <f>U927*'GEOMETRIC INPUTS'!R927</f>
        <v>#N/A</v>
      </c>
      <c r="X927" s="27" t="e">
        <f t="shared" si="208"/>
        <v>#N/A</v>
      </c>
      <c r="Y927" s="27" t="e">
        <f t="shared" si="209"/>
        <v>#N/A</v>
      </c>
      <c r="Z927" s="27" t="e">
        <f t="shared" si="210"/>
        <v>#DIV/0!</v>
      </c>
      <c r="AA927" s="27" t="e">
        <f t="shared" si="211"/>
        <v>#DIV/0!</v>
      </c>
      <c r="AB927" s="27" t="e">
        <f t="shared" si="212"/>
        <v>#DIV/0!</v>
      </c>
      <c r="AC927" t="e">
        <f t="shared" si="213"/>
        <v>#N/A</v>
      </c>
      <c r="AD927" s="28">
        <f>'GT Data'!D929</f>
        <v>0</v>
      </c>
      <c r="AE927" t="e">
        <f t="shared" si="214"/>
        <v>#N/A</v>
      </c>
      <c r="AF927" t="e">
        <f t="shared" si="215"/>
        <v>#N/A</v>
      </c>
      <c r="AG927" s="25" t="e">
        <f t="shared" si="216"/>
        <v>#DIV/0!</v>
      </c>
      <c r="AH927" s="25">
        <v>0</v>
      </c>
      <c r="AI927" s="25">
        <v>0</v>
      </c>
      <c r="AJ927" s="25" t="e">
        <f t="shared" si="217"/>
        <v>#N/A</v>
      </c>
      <c r="AK927" s="28">
        <f>'GT Data'!N929</f>
        <v>0</v>
      </c>
      <c r="AL927" s="25" t="e">
        <f t="shared" si="218"/>
        <v>#DIV/0!</v>
      </c>
      <c r="AM927" s="25" t="e">
        <f t="shared" si="219"/>
        <v>#DIV/0!</v>
      </c>
      <c r="AN927" s="25" t="e">
        <f t="shared" si="220"/>
        <v>#DIV/0!</v>
      </c>
      <c r="AO927" s="25">
        <v>0</v>
      </c>
      <c r="AP927" s="25">
        <v>0</v>
      </c>
      <c r="AQ927" s="25">
        <v>0</v>
      </c>
    </row>
    <row r="928" spans="1:43" x14ac:dyDescent="0.3">
      <c r="A928">
        <f>'Calculated Tab Properties'!A928</f>
        <v>0</v>
      </c>
      <c r="B928">
        <f>'Calculated Tab Properties'!B928</f>
        <v>0</v>
      </c>
      <c r="C928">
        <f>'Calculated Tab Properties'!C928</f>
        <v>0</v>
      </c>
      <c r="D928">
        <f>'Calculated Tab Properties'!D928</f>
        <v>0</v>
      </c>
      <c r="E928">
        <f>'Calculated Tab Properties'!E928</f>
        <v>0</v>
      </c>
      <c r="F928">
        <f>'Calculated Tab Properties'!F928</f>
        <v>0</v>
      </c>
      <c r="G928">
        <f>'Calculated Tab Properties'!G928</f>
        <v>0</v>
      </c>
      <c r="H928">
        <f>'Calculated Tab Properties'!H928</f>
        <v>0</v>
      </c>
      <c r="I928">
        <f>'Calculated Tab Properties'!I928</f>
        <v>0</v>
      </c>
      <c r="J928" s="20" t="e">
        <f>'Calculated Tab Properties'!J928</f>
        <v>#DIV/0!</v>
      </c>
      <c r="K928">
        <v>0</v>
      </c>
      <c r="L928">
        <v>0</v>
      </c>
      <c r="M928">
        <v>0</v>
      </c>
      <c r="N928">
        <v>0</v>
      </c>
      <c r="O928" s="27">
        <v>0</v>
      </c>
      <c r="P928" s="27">
        <v>0</v>
      </c>
      <c r="Q928">
        <v>0</v>
      </c>
      <c r="R928" t="e">
        <f>'Calculated Tab Properties'!R928</f>
        <v>#DIV/0!</v>
      </c>
      <c r="T928" s="30" t="e">
        <f>VLOOKUP('GEOMETRIC INPUTS'!D928,'Pressure Calculations'!$A$22:$B$61,2,TRUE)</f>
        <v>#N/A</v>
      </c>
      <c r="U928" s="30" t="e">
        <f>VLOOKUP('GEOMETRIC INPUTS'!D928,'Pressure Calculations'!$C$22:$D$61,2,TRUE)</f>
        <v>#N/A</v>
      </c>
      <c r="V928" t="e">
        <f>T928*'GEOMETRIC INPUTS'!S928</f>
        <v>#N/A</v>
      </c>
      <c r="W928" s="27" t="e">
        <f>U928*'GEOMETRIC INPUTS'!R928</f>
        <v>#N/A</v>
      </c>
      <c r="X928" s="27" t="e">
        <f t="shared" si="208"/>
        <v>#N/A</v>
      </c>
      <c r="Y928" s="27" t="e">
        <f t="shared" si="209"/>
        <v>#N/A</v>
      </c>
      <c r="Z928" s="27" t="e">
        <f t="shared" si="210"/>
        <v>#DIV/0!</v>
      </c>
      <c r="AA928" s="27" t="e">
        <f t="shared" si="211"/>
        <v>#DIV/0!</v>
      </c>
      <c r="AB928" s="27" t="e">
        <f t="shared" si="212"/>
        <v>#DIV/0!</v>
      </c>
      <c r="AC928" t="e">
        <f t="shared" si="213"/>
        <v>#N/A</v>
      </c>
      <c r="AD928" s="28">
        <f>'GT Data'!D930</f>
        <v>0</v>
      </c>
      <c r="AE928" t="e">
        <f t="shared" si="214"/>
        <v>#N/A</v>
      </c>
      <c r="AF928" t="e">
        <f t="shared" si="215"/>
        <v>#N/A</v>
      </c>
      <c r="AG928" s="25" t="e">
        <f t="shared" si="216"/>
        <v>#DIV/0!</v>
      </c>
      <c r="AH928" s="25">
        <v>0</v>
      </c>
      <c r="AI928" s="25">
        <v>0</v>
      </c>
      <c r="AJ928" s="25" t="e">
        <f t="shared" si="217"/>
        <v>#N/A</v>
      </c>
      <c r="AK928" s="28">
        <f>'GT Data'!N930</f>
        <v>0</v>
      </c>
      <c r="AL928" s="25" t="e">
        <f t="shared" si="218"/>
        <v>#DIV/0!</v>
      </c>
      <c r="AM928" s="25" t="e">
        <f t="shared" si="219"/>
        <v>#DIV/0!</v>
      </c>
      <c r="AN928" s="25" t="e">
        <f t="shared" si="220"/>
        <v>#DIV/0!</v>
      </c>
      <c r="AO928" s="25">
        <v>0</v>
      </c>
      <c r="AP928" s="25">
        <v>0</v>
      </c>
      <c r="AQ928" s="25">
        <v>0</v>
      </c>
    </row>
    <row r="929" spans="1:43" x14ac:dyDescent="0.3">
      <c r="A929">
        <f>'Calculated Tab Properties'!A929</f>
        <v>0</v>
      </c>
      <c r="B929">
        <f>'Calculated Tab Properties'!B929</f>
        <v>0</v>
      </c>
      <c r="C929">
        <f>'Calculated Tab Properties'!C929</f>
        <v>0</v>
      </c>
      <c r="D929">
        <f>'Calculated Tab Properties'!D929</f>
        <v>0</v>
      </c>
      <c r="E929">
        <f>'Calculated Tab Properties'!E929</f>
        <v>0</v>
      </c>
      <c r="F929">
        <f>'Calculated Tab Properties'!F929</f>
        <v>0</v>
      </c>
      <c r="G929">
        <f>'Calculated Tab Properties'!G929</f>
        <v>0</v>
      </c>
      <c r="H929">
        <f>'Calculated Tab Properties'!H929</f>
        <v>0</v>
      </c>
      <c r="I929">
        <f>'Calculated Tab Properties'!I929</f>
        <v>0</v>
      </c>
      <c r="J929" s="20" t="e">
        <f>'Calculated Tab Properties'!J929</f>
        <v>#DIV/0!</v>
      </c>
      <c r="K929">
        <v>0</v>
      </c>
      <c r="L929">
        <v>0</v>
      </c>
      <c r="M929">
        <v>0</v>
      </c>
      <c r="N929">
        <v>0</v>
      </c>
      <c r="O929" s="27">
        <v>0</v>
      </c>
      <c r="P929" s="27">
        <v>0</v>
      </c>
      <c r="Q929">
        <v>0</v>
      </c>
      <c r="R929" t="e">
        <f>'Calculated Tab Properties'!R929</f>
        <v>#DIV/0!</v>
      </c>
      <c r="T929" s="30" t="e">
        <f>VLOOKUP('GEOMETRIC INPUTS'!D929,'Pressure Calculations'!$A$22:$B$61,2,TRUE)</f>
        <v>#N/A</v>
      </c>
      <c r="U929" s="30" t="e">
        <f>VLOOKUP('GEOMETRIC INPUTS'!D929,'Pressure Calculations'!$C$22:$D$61,2,TRUE)</f>
        <v>#N/A</v>
      </c>
      <c r="V929" t="e">
        <f>T929*'GEOMETRIC INPUTS'!S929</f>
        <v>#N/A</v>
      </c>
      <c r="W929" s="27" t="e">
        <f>U929*'GEOMETRIC INPUTS'!R929</f>
        <v>#N/A</v>
      </c>
      <c r="X929" s="27" t="e">
        <f t="shared" si="208"/>
        <v>#N/A</v>
      </c>
      <c r="Y929" s="27" t="e">
        <f t="shared" si="209"/>
        <v>#N/A</v>
      </c>
      <c r="Z929" s="27" t="e">
        <f t="shared" si="210"/>
        <v>#DIV/0!</v>
      </c>
      <c r="AA929" s="27" t="e">
        <f t="shared" si="211"/>
        <v>#DIV/0!</v>
      </c>
      <c r="AB929" s="27" t="e">
        <f t="shared" si="212"/>
        <v>#DIV/0!</v>
      </c>
      <c r="AC929" t="e">
        <f t="shared" si="213"/>
        <v>#N/A</v>
      </c>
      <c r="AD929" s="28">
        <f>'GT Data'!D931</f>
        <v>0</v>
      </c>
      <c r="AE929" t="e">
        <f t="shared" si="214"/>
        <v>#N/A</v>
      </c>
      <c r="AF929" t="e">
        <f t="shared" si="215"/>
        <v>#N/A</v>
      </c>
      <c r="AG929" s="25" t="e">
        <f t="shared" si="216"/>
        <v>#DIV/0!</v>
      </c>
      <c r="AH929" s="25">
        <v>0</v>
      </c>
      <c r="AI929" s="25">
        <v>0</v>
      </c>
      <c r="AJ929" s="25" t="e">
        <f t="shared" si="217"/>
        <v>#N/A</v>
      </c>
      <c r="AK929" s="28">
        <f>'GT Data'!N931</f>
        <v>0</v>
      </c>
      <c r="AL929" s="25" t="e">
        <f t="shared" si="218"/>
        <v>#DIV/0!</v>
      </c>
      <c r="AM929" s="25" t="e">
        <f t="shared" si="219"/>
        <v>#DIV/0!</v>
      </c>
      <c r="AN929" s="25" t="e">
        <f t="shared" si="220"/>
        <v>#DIV/0!</v>
      </c>
      <c r="AO929" s="25">
        <v>0</v>
      </c>
      <c r="AP929" s="25">
        <v>0</v>
      </c>
      <c r="AQ929" s="25">
        <v>0</v>
      </c>
    </row>
    <row r="930" spans="1:43" x14ac:dyDescent="0.3">
      <c r="A930">
        <f>'Calculated Tab Properties'!A930</f>
        <v>0</v>
      </c>
      <c r="B930">
        <f>'Calculated Tab Properties'!B930</f>
        <v>0</v>
      </c>
      <c r="C930">
        <f>'Calculated Tab Properties'!C930</f>
        <v>0</v>
      </c>
      <c r="D930">
        <f>'Calculated Tab Properties'!D930</f>
        <v>0</v>
      </c>
      <c r="E930">
        <f>'Calculated Tab Properties'!E930</f>
        <v>0</v>
      </c>
      <c r="F930">
        <f>'Calculated Tab Properties'!F930</f>
        <v>0</v>
      </c>
      <c r="G930">
        <f>'Calculated Tab Properties'!G930</f>
        <v>0</v>
      </c>
      <c r="H930">
        <f>'Calculated Tab Properties'!H930</f>
        <v>0</v>
      </c>
      <c r="I930">
        <f>'Calculated Tab Properties'!I930</f>
        <v>0</v>
      </c>
      <c r="J930" s="20" t="e">
        <f>'Calculated Tab Properties'!J930</f>
        <v>#DIV/0!</v>
      </c>
      <c r="K930">
        <v>0</v>
      </c>
      <c r="L930">
        <v>0</v>
      </c>
      <c r="M930">
        <v>0</v>
      </c>
      <c r="N930">
        <v>0</v>
      </c>
      <c r="O930" s="27">
        <v>0</v>
      </c>
      <c r="P930" s="27">
        <v>0</v>
      </c>
      <c r="Q930">
        <v>0</v>
      </c>
      <c r="R930" t="e">
        <f>'Calculated Tab Properties'!R930</f>
        <v>#DIV/0!</v>
      </c>
      <c r="T930" s="30" t="e">
        <f>VLOOKUP('GEOMETRIC INPUTS'!D930,'Pressure Calculations'!$A$22:$B$61,2,TRUE)</f>
        <v>#N/A</v>
      </c>
      <c r="U930" s="30" t="e">
        <f>VLOOKUP('GEOMETRIC INPUTS'!D930,'Pressure Calculations'!$C$22:$D$61,2,TRUE)</f>
        <v>#N/A</v>
      </c>
      <c r="V930" t="e">
        <f>T930*'GEOMETRIC INPUTS'!S930</f>
        <v>#N/A</v>
      </c>
      <c r="W930" s="27" t="e">
        <f>U930*'GEOMETRIC INPUTS'!R930</f>
        <v>#N/A</v>
      </c>
      <c r="X930" s="27" t="e">
        <f t="shared" si="208"/>
        <v>#N/A</v>
      </c>
      <c r="Y930" s="27" t="e">
        <f t="shared" si="209"/>
        <v>#N/A</v>
      </c>
      <c r="Z930" s="27" t="e">
        <f t="shared" si="210"/>
        <v>#DIV/0!</v>
      </c>
      <c r="AA930" s="27" t="e">
        <f t="shared" si="211"/>
        <v>#DIV/0!</v>
      </c>
      <c r="AB930" s="27" t="e">
        <f t="shared" si="212"/>
        <v>#DIV/0!</v>
      </c>
      <c r="AC930" t="e">
        <f t="shared" si="213"/>
        <v>#N/A</v>
      </c>
      <c r="AD930" s="28">
        <f>'GT Data'!D932</f>
        <v>0</v>
      </c>
      <c r="AE930" t="e">
        <f t="shared" si="214"/>
        <v>#N/A</v>
      </c>
      <c r="AF930" t="e">
        <f t="shared" si="215"/>
        <v>#N/A</v>
      </c>
      <c r="AG930" s="25" t="e">
        <f t="shared" si="216"/>
        <v>#DIV/0!</v>
      </c>
      <c r="AH930" s="25">
        <v>0</v>
      </c>
      <c r="AI930" s="25">
        <v>0</v>
      </c>
      <c r="AJ930" s="25" t="e">
        <f t="shared" si="217"/>
        <v>#N/A</v>
      </c>
      <c r="AK930" s="28">
        <f>'GT Data'!N932</f>
        <v>0</v>
      </c>
      <c r="AL930" s="25" t="e">
        <f t="shared" si="218"/>
        <v>#DIV/0!</v>
      </c>
      <c r="AM930" s="25" t="e">
        <f t="shared" si="219"/>
        <v>#DIV/0!</v>
      </c>
      <c r="AN930" s="25" t="e">
        <f t="shared" si="220"/>
        <v>#DIV/0!</v>
      </c>
      <c r="AO930" s="25">
        <v>0</v>
      </c>
      <c r="AP930" s="25">
        <v>0</v>
      </c>
      <c r="AQ930" s="25">
        <v>0</v>
      </c>
    </row>
    <row r="931" spans="1:43" x14ac:dyDescent="0.3">
      <c r="A931">
        <f>'Calculated Tab Properties'!A931</f>
        <v>0</v>
      </c>
      <c r="B931">
        <f>'Calculated Tab Properties'!B931</f>
        <v>0</v>
      </c>
      <c r="C931">
        <f>'Calculated Tab Properties'!C931</f>
        <v>0</v>
      </c>
      <c r="D931">
        <f>'Calculated Tab Properties'!D931</f>
        <v>0</v>
      </c>
      <c r="E931">
        <f>'Calculated Tab Properties'!E931</f>
        <v>0</v>
      </c>
      <c r="F931">
        <f>'Calculated Tab Properties'!F931</f>
        <v>0</v>
      </c>
      <c r="G931">
        <f>'Calculated Tab Properties'!G931</f>
        <v>0</v>
      </c>
      <c r="H931">
        <f>'Calculated Tab Properties'!H931</f>
        <v>0</v>
      </c>
      <c r="I931">
        <f>'Calculated Tab Properties'!I931</f>
        <v>0</v>
      </c>
      <c r="J931" s="20" t="e">
        <f>'Calculated Tab Properties'!J931</f>
        <v>#DIV/0!</v>
      </c>
      <c r="K931">
        <v>0</v>
      </c>
      <c r="L931">
        <v>0</v>
      </c>
      <c r="M931">
        <v>0</v>
      </c>
      <c r="N931">
        <v>0</v>
      </c>
      <c r="O931" s="27">
        <v>0</v>
      </c>
      <c r="P931" s="27">
        <v>0</v>
      </c>
      <c r="Q931">
        <v>0</v>
      </c>
      <c r="R931" t="e">
        <f>'Calculated Tab Properties'!R931</f>
        <v>#DIV/0!</v>
      </c>
      <c r="T931" s="30" t="e">
        <f>VLOOKUP('GEOMETRIC INPUTS'!D931,'Pressure Calculations'!$A$22:$B$61,2,TRUE)</f>
        <v>#N/A</v>
      </c>
      <c r="U931" s="30" t="e">
        <f>VLOOKUP('GEOMETRIC INPUTS'!D931,'Pressure Calculations'!$C$22:$D$61,2,TRUE)</f>
        <v>#N/A</v>
      </c>
      <c r="V931" t="e">
        <f>T931*'GEOMETRIC INPUTS'!S931</f>
        <v>#N/A</v>
      </c>
      <c r="W931" s="27" t="e">
        <f>U931*'GEOMETRIC INPUTS'!R931</f>
        <v>#N/A</v>
      </c>
      <c r="X931" s="27" t="e">
        <f t="shared" si="208"/>
        <v>#N/A</v>
      </c>
      <c r="Y931" s="27" t="e">
        <f t="shared" si="209"/>
        <v>#N/A</v>
      </c>
      <c r="Z931" s="27" t="e">
        <f t="shared" si="210"/>
        <v>#DIV/0!</v>
      </c>
      <c r="AA931" s="27" t="e">
        <f t="shared" si="211"/>
        <v>#DIV/0!</v>
      </c>
      <c r="AB931" s="27" t="e">
        <f t="shared" si="212"/>
        <v>#DIV/0!</v>
      </c>
      <c r="AC931" t="e">
        <f t="shared" si="213"/>
        <v>#N/A</v>
      </c>
      <c r="AD931" s="28">
        <f>'GT Data'!D933</f>
        <v>0</v>
      </c>
      <c r="AE931" t="e">
        <f t="shared" si="214"/>
        <v>#N/A</v>
      </c>
      <c r="AF931" t="e">
        <f t="shared" si="215"/>
        <v>#N/A</v>
      </c>
      <c r="AG931" s="25" t="e">
        <f t="shared" si="216"/>
        <v>#DIV/0!</v>
      </c>
      <c r="AH931" s="25">
        <v>0</v>
      </c>
      <c r="AI931" s="25">
        <v>0</v>
      </c>
      <c r="AJ931" s="25" t="e">
        <f t="shared" si="217"/>
        <v>#N/A</v>
      </c>
      <c r="AK931" s="28">
        <f>'GT Data'!N933</f>
        <v>0</v>
      </c>
      <c r="AL931" s="25" t="e">
        <f t="shared" si="218"/>
        <v>#DIV/0!</v>
      </c>
      <c r="AM931" s="25" t="e">
        <f t="shared" si="219"/>
        <v>#DIV/0!</v>
      </c>
      <c r="AN931" s="25" t="e">
        <f t="shared" si="220"/>
        <v>#DIV/0!</v>
      </c>
      <c r="AO931" s="25">
        <v>0</v>
      </c>
      <c r="AP931" s="25">
        <v>0</v>
      </c>
      <c r="AQ931" s="25">
        <v>0</v>
      </c>
    </row>
    <row r="932" spans="1:43" x14ac:dyDescent="0.3">
      <c r="A932">
        <f>'Calculated Tab Properties'!A932</f>
        <v>0</v>
      </c>
      <c r="B932">
        <f>'Calculated Tab Properties'!B932</f>
        <v>0</v>
      </c>
      <c r="C932">
        <f>'Calculated Tab Properties'!C932</f>
        <v>0</v>
      </c>
      <c r="D932">
        <f>'Calculated Tab Properties'!D932</f>
        <v>0</v>
      </c>
      <c r="E932">
        <f>'Calculated Tab Properties'!E932</f>
        <v>0</v>
      </c>
      <c r="F932">
        <f>'Calculated Tab Properties'!F932</f>
        <v>0</v>
      </c>
      <c r="G932">
        <f>'Calculated Tab Properties'!G932</f>
        <v>0</v>
      </c>
      <c r="H932">
        <f>'Calculated Tab Properties'!H932</f>
        <v>0</v>
      </c>
      <c r="I932">
        <f>'Calculated Tab Properties'!I932</f>
        <v>0</v>
      </c>
      <c r="J932" s="20" t="e">
        <f>'Calculated Tab Properties'!J932</f>
        <v>#DIV/0!</v>
      </c>
      <c r="K932">
        <v>0</v>
      </c>
      <c r="L932">
        <v>0</v>
      </c>
      <c r="M932">
        <v>0</v>
      </c>
      <c r="N932">
        <v>0</v>
      </c>
      <c r="O932" s="27">
        <v>0</v>
      </c>
      <c r="P932" s="27">
        <v>0</v>
      </c>
      <c r="Q932">
        <v>0</v>
      </c>
      <c r="R932" t="e">
        <f>'Calculated Tab Properties'!R932</f>
        <v>#DIV/0!</v>
      </c>
      <c r="T932" s="30" t="e">
        <f>VLOOKUP('GEOMETRIC INPUTS'!D932,'Pressure Calculations'!$A$22:$B$61,2,TRUE)</f>
        <v>#N/A</v>
      </c>
      <c r="U932" s="30" t="e">
        <f>VLOOKUP('GEOMETRIC INPUTS'!D932,'Pressure Calculations'!$C$22:$D$61,2,TRUE)</f>
        <v>#N/A</v>
      </c>
      <c r="V932" t="e">
        <f>T932*'GEOMETRIC INPUTS'!S932</f>
        <v>#N/A</v>
      </c>
      <c r="W932" s="27" t="e">
        <f>U932*'GEOMETRIC INPUTS'!R932</f>
        <v>#N/A</v>
      </c>
      <c r="X932" s="27" t="e">
        <f t="shared" si="208"/>
        <v>#N/A</v>
      </c>
      <c r="Y932" s="27" t="e">
        <f t="shared" si="209"/>
        <v>#N/A</v>
      </c>
      <c r="Z932" s="27" t="e">
        <f t="shared" si="210"/>
        <v>#DIV/0!</v>
      </c>
      <c r="AA932" s="27" t="e">
        <f t="shared" si="211"/>
        <v>#DIV/0!</v>
      </c>
      <c r="AB932" s="27" t="e">
        <f t="shared" si="212"/>
        <v>#DIV/0!</v>
      </c>
      <c r="AC932" t="e">
        <f t="shared" si="213"/>
        <v>#N/A</v>
      </c>
      <c r="AD932" s="28">
        <f>'GT Data'!D934</f>
        <v>0</v>
      </c>
      <c r="AE932" t="e">
        <f t="shared" si="214"/>
        <v>#N/A</v>
      </c>
      <c r="AF932" t="e">
        <f t="shared" si="215"/>
        <v>#N/A</v>
      </c>
      <c r="AG932" s="25" t="e">
        <f t="shared" si="216"/>
        <v>#DIV/0!</v>
      </c>
      <c r="AH932" s="25">
        <v>0</v>
      </c>
      <c r="AI932" s="25">
        <v>0</v>
      </c>
      <c r="AJ932" s="25" t="e">
        <f t="shared" si="217"/>
        <v>#N/A</v>
      </c>
      <c r="AK932" s="28">
        <f>'GT Data'!N934</f>
        <v>0</v>
      </c>
      <c r="AL932" s="25" t="e">
        <f t="shared" si="218"/>
        <v>#DIV/0!</v>
      </c>
      <c r="AM932" s="25" t="e">
        <f t="shared" si="219"/>
        <v>#DIV/0!</v>
      </c>
      <c r="AN932" s="25" t="e">
        <f t="shared" si="220"/>
        <v>#DIV/0!</v>
      </c>
      <c r="AO932" s="25">
        <v>0</v>
      </c>
      <c r="AP932" s="25">
        <v>0</v>
      </c>
      <c r="AQ932" s="25">
        <v>0</v>
      </c>
    </row>
    <row r="933" spans="1:43" x14ac:dyDescent="0.3">
      <c r="A933">
        <f>'Calculated Tab Properties'!A933</f>
        <v>0</v>
      </c>
      <c r="B933">
        <f>'Calculated Tab Properties'!B933</f>
        <v>0</v>
      </c>
      <c r="C933">
        <f>'Calculated Tab Properties'!C933</f>
        <v>0</v>
      </c>
      <c r="D933">
        <f>'Calculated Tab Properties'!D933</f>
        <v>0</v>
      </c>
      <c r="E933">
        <f>'Calculated Tab Properties'!E933</f>
        <v>0</v>
      </c>
      <c r="F933">
        <f>'Calculated Tab Properties'!F933</f>
        <v>0</v>
      </c>
      <c r="G933">
        <f>'Calculated Tab Properties'!G933</f>
        <v>0</v>
      </c>
      <c r="H933">
        <f>'Calculated Tab Properties'!H933</f>
        <v>0</v>
      </c>
      <c r="I933">
        <f>'Calculated Tab Properties'!I933</f>
        <v>0</v>
      </c>
      <c r="J933" s="20" t="e">
        <f>'Calculated Tab Properties'!J933</f>
        <v>#DIV/0!</v>
      </c>
      <c r="K933">
        <v>0</v>
      </c>
      <c r="L933">
        <v>0</v>
      </c>
      <c r="M933">
        <v>0</v>
      </c>
      <c r="N933">
        <v>0</v>
      </c>
      <c r="O933" s="27">
        <v>0</v>
      </c>
      <c r="P933" s="27">
        <v>0</v>
      </c>
      <c r="Q933">
        <v>0</v>
      </c>
      <c r="R933" t="e">
        <f>'Calculated Tab Properties'!R933</f>
        <v>#DIV/0!</v>
      </c>
      <c r="T933" s="30" t="e">
        <f>VLOOKUP('GEOMETRIC INPUTS'!D933,'Pressure Calculations'!$A$22:$B$61,2,TRUE)</f>
        <v>#N/A</v>
      </c>
      <c r="U933" s="30" t="e">
        <f>VLOOKUP('GEOMETRIC INPUTS'!D933,'Pressure Calculations'!$C$22:$D$61,2,TRUE)</f>
        <v>#N/A</v>
      </c>
      <c r="V933" t="e">
        <f>T933*'GEOMETRIC INPUTS'!S933</f>
        <v>#N/A</v>
      </c>
      <c r="W933" s="27" t="e">
        <f>U933*'GEOMETRIC INPUTS'!R933</f>
        <v>#N/A</v>
      </c>
      <c r="X933" s="27" t="e">
        <f t="shared" si="208"/>
        <v>#N/A</v>
      </c>
      <c r="Y933" s="27" t="e">
        <f t="shared" si="209"/>
        <v>#N/A</v>
      </c>
      <c r="Z933" s="27" t="e">
        <f t="shared" si="210"/>
        <v>#DIV/0!</v>
      </c>
      <c r="AA933" s="27" t="e">
        <f t="shared" si="211"/>
        <v>#DIV/0!</v>
      </c>
      <c r="AB933" s="27" t="e">
        <f t="shared" si="212"/>
        <v>#DIV/0!</v>
      </c>
      <c r="AC933" t="e">
        <f t="shared" si="213"/>
        <v>#N/A</v>
      </c>
      <c r="AD933" s="28">
        <f>'GT Data'!D935</f>
        <v>0</v>
      </c>
      <c r="AE933" t="e">
        <f t="shared" si="214"/>
        <v>#N/A</v>
      </c>
      <c r="AF933" t="e">
        <f t="shared" si="215"/>
        <v>#N/A</v>
      </c>
      <c r="AG933" s="25" t="e">
        <f t="shared" si="216"/>
        <v>#DIV/0!</v>
      </c>
      <c r="AH933" s="25">
        <v>0</v>
      </c>
      <c r="AI933" s="25">
        <v>0</v>
      </c>
      <c r="AJ933" s="25" t="e">
        <f t="shared" si="217"/>
        <v>#N/A</v>
      </c>
      <c r="AK933" s="28">
        <f>'GT Data'!N935</f>
        <v>0</v>
      </c>
      <c r="AL933" s="25" t="e">
        <f t="shared" si="218"/>
        <v>#DIV/0!</v>
      </c>
      <c r="AM933" s="25" t="e">
        <f t="shared" si="219"/>
        <v>#DIV/0!</v>
      </c>
      <c r="AN933" s="25" t="e">
        <f t="shared" si="220"/>
        <v>#DIV/0!</v>
      </c>
      <c r="AO933" s="25">
        <v>0</v>
      </c>
      <c r="AP933" s="25">
        <v>0</v>
      </c>
      <c r="AQ933" s="25">
        <v>0</v>
      </c>
    </row>
    <row r="934" spans="1:43" x14ac:dyDescent="0.3">
      <c r="A934">
        <f>'Calculated Tab Properties'!A934</f>
        <v>0</v>
      </c>
      <c r="B934">
        <f>'Calculated Tab Properties'!B934</f>
        <v>0</v>
      </c>
      <c r="C934">
        <f>'Calculated Tab Properties'!C934</f>
        <v>0</v>
      </c>
      <c r="D934">
        <f>'Calculated Tab Properties'!D934</f>
        <v>0</v>
      </c>
      <c r="E934">
        <f>'Calculated Tab Properties'!E934</f>
        <v>0</v>
      </c>
      <c r="F934">
        <f>'Calculated Tab Properties'!F934</f>
        <v>0</v>
      </c>
      <c r="G934">
        <f>'Calculated Tab Properties'!G934</f>
        <v>0</v>
      </c>
      <c r="H934">
        <f>'Calculated Tab Properties'!H934</f>
        <v>0</v>
      </c>
      <c r="I934">
        <f>'Calculated Tab Properties'!I934</f>
        <v>0</v>
      </c>
      <c r="J934" s="20" t="e">
        <f>'Calculated Tab Properties'!J934</f>
        <v>#DIV/0!</v>
      </c>
      <c r="K934">
        <v>0</v>
      </c>
      <c r="L934">
        <v>0</v>
      </c>
      <c r="M934">
        <v>0</v>
      </c>
      <c r="N934">
        <v>0</v>
      </c>
      <c r="O934" s="27">
        <v>0</v>
      </c>
      <c r="P934" s="27">
        <v>0</v>
      </c>
      <c r="Q934">
        <v>0</v>
      </c>
      <c r="R934" t="e">
        <f>'Calculated Tab Properties'!R934</f>
        <v>#DIV/0!</v>
      </c>
      <c r="T934" s="30" t="e">
        <f>VLOOKUP('GEOMETRIC INPUTS'!D934,'Pressure Calculations'!$A$22:$B$61,2,TRUE)</f>
        <v>#N/A</v>
      </c>
      <c r="U934" s="30" t="e">
        <f>VLOOKUP('GEOMETRIC INPUTS'!D934,'Pressure Calculations'!$C$22:$D$61,2,TRUE)</f>
        <v>#N/A</v>
      </c>
      <c r="V934" t="e">
        <f>T934*'GEOMETRIC INPUTS'!S934</f>
        <v>#N/A</v>
      </c>
      <c r="W934" s="27" t="e">
        <f>U934*'GEOMETRIC INPUTS'!R934</f>
        <v>#N/A</v>
      </c>
      <c r="X934" s="27" t="e">
        <f t="shared" si="208"/>
        <v>#N/A</v>
      </c>
      <c r="Y934" s="27" t="e">
        <f t="shared" si="209"/>
        <v>#N/A</v>
      </c>
      <c r="Z934" s="27" t="e">
        <f t="shared" si="210"/>
        <v>#DIV/0!</v>
      </c>
      <c r="AA934" s="27" t="e">
        <f t="shared" si="211"/>
        <v>#DIV/0!</v>
      </c>
      <c r="AB934" s="27" t="e">
        <f t="shared" si="212"/>
        <v>#DIV/0!</v>
      </c>
      <c r="AC934" t="e">
        <f t="shared" si="213"/>
        <v>#N/A</v>
      </c>
      <c r="AD934" s="28">
        <f>'GT Data'!D936</f>
        <v>0</v>
      </c>
      <c r="AE934" t="e">
        <f t="shared" si="214"/>
        <v>#N/A</v>
      </c>
      <c r="AF934" t="e">
        <f t="shared" si="215"/>
        <v>#N/A</v>
      </c>
      <c r="AG934" s="25" t="e">
        <f t="shared" si="216"/>
        <v>#DIV/0!</v>
      </c>
      <c r="AH934" s="25">
        <v>0</v>
      </c>
      <c r="AI934" s="25">
        <v>0</v>
      </c>
      <c r="AJ934" s="25" t="e">
        <f t="shared" si="217"/>
        <v>#N/A</v>
      </c>
      <c r="AK934" s="28">
        <f>'GT Data'!N936</f>
        <v>0</v>
      </c>
      <c r="AL934" s="25" t="e">
        <f t="shared" si="218"/>
        <v>#DIV/0!</v>
      </c>
      <c r="AM934" s="25" t="e">
        <f t="shared" si="219"/>
        <v>#DIV/0!</v>
      </c>
      <c r="AN934" s="25" t="e">
        <f t="shared" si="220"/>
        <v>#DIV/0!</v>
      </c>
      <c r="AO934" s="25">
        <v>0</v>
      </c>
      <c r="AP934" s="25">
        <v>0</v>
      </c>
      <c r="AQ934" s="25">
        <v>0</v>
      </c>
    </row>
    <row r="935" spans="1:43" x14ac:dyDescent="0.3">
      <c r="A935">
        <f>'Calculated Tab Properties'!A935</f>
        <v>0</v>
      </c>
      <c r="B935">
        <f>'Calculated Tab Properties'!B935</f>
        <v>0</v>
      </c>
      <c r="C935">
        <f>'Calculated Tab Properties'!C935</f>
        <v>0</v>
      </c>
      <c r="D935">
        <f>'Calculated Tab Properties'!D935</f>
        <v>0</v>
      </c>
      <c r="E935">
        <f>'Calculated Tab Properties'!E935</f>
        <v>0</v>
      </c>
      <c r="F935">
        <f>'Calculated Tab Properties'!F935</f>
        <v>0</v>
      </c>
      <c r="G935">
        <f>'Calculated Tab Properties'!G935</f>
        <v>0</v>
      </c>
      <c r="H935">
        <f>'Calculated Tab Properties'!H935</f>
        <v>0</v>
      </c>
      <c r="I935">
        <f>'Calculated Tab Properties'!I935</f>
        <v>0</v>
      </c>
      <c r="J935" s="20" t="e">
        <f>'Calculated Tab Properties'!J935</f>
        <v>#DIV/0!</v>
      </c>
      <c r="K935">
        <v>0</v>
      </c>
      <c r="L935">
        <v>0</v>
      </c>
      <c r="M935">
        <v>0</v>
      </c>
      <c r="N935">
        <v>0</v>
      </c>
      <c r="O935" s="27">
        <v>0</v>
      </c>
      <c r="P935" s="27">
        <v>0</v>
      </c>
      <c r="Q935">
        <v>0</v>
      </c>
      <c r="R935" t="e">
        <f>'Calculated Tab Properties'!R935</f>
        <v>#DIV/0!</v>
      </c>
      <c r="T935" s="30" t="e">
        <f>VLOOKUP('GEOMETRIC INPUTS'!D935,'Pressure Calculations'!$A$22:$B$61,2,TRUE)</f>
        <v>#N/A</v>
      </c>
      <c r="U935" s="30" t="e">
        <f>VLOOKUP('GEOMETRIC INPUTS'!D935,'Pressure Calculations'!$C$22:$D$61,2,TRUE)</f>
        <v>#N/A</v>
      </c>
      <c r="V935" t="e">
        <f>T935*'GEOMETRIC INPUTS'!S935</f>
        <v>#N/A</v>
      </c>
      <c r="W935" s="27" t="e">
        <f>U935*'GEOMETRIC INPUTS'!R935</f>
        <v>#N/A</v>
      </c>
      <c r="X935" s="27" t="e">
        <f t="shared" si="208"/>
        <v>#N/A</v>
      </c>
      <c r="Y935" s="27" t="e">
        <f t="shared" si="209"/>
        <v>#N/A</v>
      </c>
      <c r="Z935" s="27" t="e">
        <f t="shared" si="210"/>
        <v>#DIV/0!</v>
      </c>
      <c r="AA935" s="27" t="e">
        <f t="shared" si="211"/>
        <v>#DIV/0!</v>
      </c>
      <c r="AB935" s="27" t="e">
        <f t="shared" si="212"/>
        <v>#DIV/0!</v>
      </c>
      <c r="AC935" t="e">
        <f t="shared" si="213"/>
        <v>#N/A</v>
      </c>
      <c r="AD935" s="28">
        <f>'GT Data'!D937</f>
        <v>0</v>
      </c>
      <c r="AE935" t="e">
        <f t="shared" si="214"/>
        <v>#N/A</v>
      </c>
      <c r="AF935" t="e">
        <f t="shared" si="215"/>
        <v>#N/A</v>
      </c>
      <c r="AG935" s="25" t="e">
        <f t="shared" si="216"/>
        <v>#DIV/0!</v>
      </c>
      <c r="AH935" s="25">
        <v>0</v>
      </c>
      <c r="AI935" s="25">
        <v>0</v>
      </c>
      <c r="AJ935" s="25" t="e">
        <f t="shared" si="217"/>
        <v>#N/A</v>
      </c>
      <c r="AK935" s="28">
        <f>'GT Data'!N937</f>
        <v>0</v>
      </c>
      <c r="AL935" s="25" t="e">
        <f t="shared" si="218"/>
        <v>#DIV/0!</v>
      </c>
      <c r="AM935" s="25" t="e">
        <f t="shared" si="219"/>
        <v>#DIV/0!</v>
      </c>
      <c r="AN935" s="25" t="e">
        <f t="shared" si="220"/>
        <v>#DIV/0!</v>
      </c>
      <c r="AO935" s="25">
        <v>0</v>
      </c>
      <c r="AP935" s="25">
        <v>0</v>
      </c>
      <c r="AQ935" s="25">
        <v>0</v>
      </c>
    </row>
    <row r="936" spans="1:43" x14ac:dyDescent="0.3">
      <c r="A936">
        <f>'Calculated Tab Properties'!A936</f>
        <v>0</v>
      </c>
      <c r="B936">
        <f>'Calculated Tab Properties'!B936</f>
        <v>0</v>
      </c>
      <c r="C936">
        <f>'Calculated Tab Properties'!C936</f>
        <v>0</v>
      </c>
      <c r="D936">
        <f>'Calculated Tab Properties'!D936</f>
        <v>0</v>
      </c>
      <c r="E936">
        <f>'Calculated Tab Properties'!E936</f>
        <v>0</v>
      </c>
      <c r="F936">
        <f>'Calculated Tab Properties'!F936</f>
        <v>0</v>
      </c>
      <c r="G936">
        <f>'Calculated Tab Properties'!G936</f>
        <v>0</v>
      </c>
      <c r="H936">
        <f>'Calculated Tab Properties'!H936</f>
        <v>0</v>
      </c>
      <c r="I936">
        <f>'Calculated Tab Properties'!I936</f>
        <v>0</v>
      </c>
      <c r="J936" s="20" t="e">
        <f>'Calculated Tab Properties'!J936</f>
        <v>#DIV/0!</v>
      </c>
      <c r="K936">
        <v>0</v>
      </c>
      <c r="L936">
        <v>0</v>
      </c>
      <c r="M936">
        <v>0</v>
      </c>
      <c r="N936">
        <v>0</v>
      </c>
      <c r="O936" s="27">
        <v>0</v>
      </c>
      <c r="P936" s="27">
        <v>0</v>
      </c>
      <c r="Q936">
        <v>0</v>
      </c>
      <c r="R936" t="e">
        <f>'Calculated Tab Properties'!R936</f>
        <v>#DIV/0!</v>
      </c>
      <c r="T936" s="30" t="e">
        <f>VLOOKUP('GEOMETRIC INPUTS'!D936,'Pressure Calculations'!$A$22:$B$61,2,TRUE)</f>
        <v>#N/A</v>
      </c>
      <c r="U936" s="30" t="e">
        <f>VLOOKUP('GEOMETRIC INPUTS'!D936,'Pressure Calculations'!$C$22:$D$61,2,TRUE)</f>
        <v>#N/A</v>
      </c>
      <c r="V936" t="e">
        <f>T936*'GEOMETRIC INPUTS'!S936</f>
        <v>#N/A</v>
      </c>
      <c r="W936" s="27" t="e">
        <f>U936*'GEOMETRIC INPUTS'!R936</f>
        <v>#N/A</v>
      </c>
      <c r="X936" s="27" t="e">
        <f t="shared" si="208"/>
        <v>#N/A</v>
      </c>
      <c r="Y936" s="27" t="e">
        <f t="shared" si="209"/>
        <v>#N/A</v>
      </c>
      <c r="Z936" s="27" t="e">
        <f t="shared" si="210"/>
        <v>#DIV/0!</v>
      </c>
      <c r="AA936" s="27" t="e">
        <f t="shared" si="211"/>
        <v>#DIV/0!</v>
      </c>
      <c r="AB936" s="27" t="e">
        <f t="shared" si="212"/>
        <v>#DIV/0!</v>
      </c>
      <c r="AC936" t="e">
        <f t="shared" si="213"/>
        <v>#N/A</v>
      </c>
      <c r="AD936" s="28">
        <f>'GT Data'!D938</f>
        <v>0</v>
      </c>
      <c r="AE936" t="e">
        <f t="shared" si="214"/>
        <v>#N/A</v>
      </c>
      <c r="AF936" t="e">
        <f t="shared" si="215"/>
        <v>#N/A</v>
      </c>
      <c r="AG936" s="25" t="e">
        <f t="shared" si="216"/>
        <v>#DIV/0!</v>
      </c>
      <c r="AH936" s="25">
        <v>0</v>
      </c>
      <c r="AI936" s="25">
        <v>0</v>
      </c>
      <c r="AJ936" s="25" t="e">
        <f t="shared" si="217"/>
        <v>#N/A</v>
      </c>
      <c r="AK936" s="28">
        <f>'GT Data'!N938</f>
        <v>0</v>
      </c>
      <c r="AL936" s="25" t="e">
        <f t="shared" si="218"/>
        <v>#DIV/0!</v>
      </c>
      <c r="AM936" s="25" t="e">
        <f t="shared" si="219"/>
        <v>#DIV/0!</v>
      </c>
      <c r="AN936" s="25" t="e">
        <f t="shared" si="220"/>
        <v>#DIV/0!</v>
      </c>
      <c r="AO936" s="25">
        <v>0</v>
      </c>
      <c r="AP936" s="25">
        <v>0</v>
      </c>
      <c r="AQ936" s="25">
        <v>0</v>
      </c>
    </row>
    <row r="937" spans="1:43" x14ac:dyDescent="0.3">
      <c r="A937">
        <f>'Calculated Tab Properties'!A937</f>
        <v>0</v>
      </c>
      <c r="B937">
        <f>'Calculated Tab Properties'!B937</f>
        <v>0</v>
      </c>
      <c r="C937">
        <f>'Calculated Tab Properties'!C937</f>
        <v>0</v>
      </c>
      <c r="D937">
        <f>'Calculated Tab Properties'!D937</f>
        <v>0</v>
      </c>
      <c r="E937">
        <f>'Calculated Tab Properties'!E937</f>
        <v>0</v>
      </c>
      <c r="F937">
        <f>'Calculated Tab Properties'!F937</f>
        <v>0</v>
      </c>
      <c r="G937">
        <f>'Calculated Tab Properties'!G937</f>
        <v>0</v>
      </c>
      <c r="H937">
        <f>'Calculated Tab Properties'!H937</f>
        <v>0</v>
      </c>
      <c r="I937">
        <f>'Calculated Tab Properties'!I937</f>
        <v>0</v>
      </c>
      <c r="J937" s="20" t="e">
        <f>'Calculated Tab Properties'!J937</f>
        <v>#DIV/0!</v>
      </c>
      <c r="K937">
        <v>0</v>
      </c>
      <c r="L937">
        <v>0</v>
      </c>
      <c r="M937">
        <v>0</v>
      </c>
      <c r="N937">
        <v>0</v>
      </c>
      <c r="O937" s="27">
        <v>0</v>
      </c>
      <c r="P937" s="27">
        <v>0</v>
      </c>
      <c r="Q937">
        <v>0</v>
      </c>
      <c r="R937" t="e">
        <f>'Calculated Tab Properties'!R937</f>
        <v>#DIV/0!</v>
      </c>
      <c r="T937" s="30" t="e">
        <f>VLOOKUP('GEOMETRIC INPUTS'!D937,'Pressure Calculations'!$A$22:$B$61,2,TRUE)</f>
        <v>#N/A</v>
      </c>
      <c r="U937" s="30" t="e">
        <f>VLOOKUP('GEOMETRIC INPUTS'!D937,'Pressure Calculations'!$C$22:$D$61,2,TRUE)</f>
        <v>#N/A</v>
      </c>
      <c r="V937" t="e">
        <f>T937*'GEOMETRIC INPUTS'!S937</f>
        <v>#N/A</v>
      </c>
      <c r="W937" s="27" t="e">
        <f>U937*'GEOMETRIC INPUTS'!R937</f>
        <v>#N/A</v>
      </c>
      <c r="X937" s="27" t="e">
        <f t="shared" si="208"/>
        <v>#N/A</v>
      </c>
      <c r="Y937" s="27" t="e">
        <f t="shared" si="209"/>
        <v>#N/A</v>
      </c>
      <c r="Z937" s="27" t="e">
        <f t="shared" si="210"/>
        <v>#DIV/0!</v>
      </c>
      <c r="AA937" s="27" t="e">
        <f t="shared" si="211"/>
        <v>#DIV/0!</v>
      </c>
      <c r="AB937" s="27" t="e">
        <f t="shared" si="212"/>
        <v>#DIV/0!</v>
      </c>
      <c r="AC937" t="e">
        <f t="shared" si="213"/>
        <v>#N/A</v>
      </c>
      <c r="AD937" s="28">
        <f>'GT Data'!D939</f>
        <v>0</v>
      </c>
      <c r="AE937" t="e">
        <f t="shared" si="214"/>
        <v>#N/A</v>
      </c>
      <c r="AF937" t="e">
        <f t="shared" si="215"/>
        <v>#N/A</v>
      </c>
      <c r="AG937" s="25" t="e">
        <f t="shared" si="216"/>
        <v>#DIV/0!</v>
      </c>
      <c r="AH937" s="25">
        <v>0</v>
      </c>
      <c r="AI937" s="25">
        <v>0</v>
      </c>
      <c r="AJ937" s="25" t="e">
        <f t="shared" si="217"/>
        <v>#N/A</v>
      </c>
      <c r="AK937" s="28">
        <f>'GT Data'!N939</f>
        <v>0</v>
      </c>
      <c r="AL937" s="25" t="e">
        <f t="shared" si="218"/>
        <v>#DIV/0!</v>
      </c>
      <c r="AM937" s="25" t="e">
        <f t="shared" si="219"/>
        <v>#DIV/0!</v>
      </c>
      <c r="AN937" s="25" t="e">
        <f t="shared" si="220"/>
        <v>#DIV/0!</v>
      </c>
      <c r="AO937" s="25">
        <v>0</v>
      </c>
      <c r="AP937" s="25">
        <v>0</v>
      </c>
      <c r="AQ937" s="25">
        <v>0</v>
      </c>
    </row>
    <row r="938" spans="1:43" x14ac:dyDescent="0.3">
      <c r="A938">
        <f>'Calculated Tab Properties'!A938</f>
        <v>0</v>
      </c>
      <c r="B938">
        <f>'Calculated Tab Properties'!B938</f>
        <v>0</v>
      </c>
      <c r="C938">
        <f>'Calculated Tab Properties'!C938</f>
        <v>0</v>
      </c>
      <c r="D938">
        <f>'Calculated Tab Properties'!D938</f>
        <v>0</v>
      </c>
      <c r="E938">
        <f>'Calculated Tab Properties'!E938</f>
        <v>0</v>
      </c>
      <c r="F938">
        <f>'Calculated Tab Properties'!F938</f>
        <v>0</v>
      </c>
      <c r="G938">
        <f>'Calculated Tab Properties'!G938</f>
        <v>0</v>
      </c>
      <c r="H938">
        <f>'Calculated Tab Properties'!H938</f>
        <v>0</v>
      </c>
      <c r="I938">
        <f>'Calculated Tab Properties'!I938</f>
        <v>0</v>
      </c>
      <c r="J938" s="20" t="e">
        <f>'Calculated Tab Properties'!J938</f>
        <v>#DIV/0!</v>
      </c>
      <c r="K938">
        <v>0</v>
      </c>
      <c r="L938">
        <v>0</v>
      </c>
      <c r="M938">
        <v>0</v>
      </c>
      <c r="N938">
        <v>0</v>
      </c>
      <c r="O938" s="27">
        <v>0</v>
      </c>
      <c r="P938" s="27">
        <v>0</v>
      </c>
      <c r="Q938">
        <v>0</v>
      </c>
      <c r="R938" t="e">
        <f>'Calculated Tab Properties'!R938</f>
        <v>#DIV/0!</v>
      </c>
      <c r="T938" s="30" t="e">
        <f>VLOOKUP('GEOMETRIC INPUTS'!D938,'Pressure Calculations'!$A$22:$B$61,2,TRUE)</f>
        <v>#N/A</v>
      </c>
      <c r="U938" s="30" t="e">
        <f>VLOOKUP('GEOMETRIC INPUTS'!D938,'Pressure Calculations'!$C$22:$D$61,2,TRUE)</f>
        <v>#N/A</v>
      </c>
      <c r="V938" t="e">
        <f>T938*'GEOMETRIC INPUTS'!S938</f>
        <v>#N/A</v>
      </c>
      <c r="W938" s="27" t="e">
        <f>U938*'GEOMETRIC INPUTS'!R938</f>
        <v>#N/A</v>
      </c>
      <c r="X938" s="27" t="e">
        <f t="shared" si="208"/>
        <v>#N/A</v>
      </c>
      <c r="Y938" s="27" t="e">
        <f t="shared" si="209"/>
        <v>#N/A</v>
      </c>
      <c r="Z938" s="27" t="e">
        <f t="shared" si="210"/>
        <v>#DIV/0!</v>
      </c>
      <c r="AA938" s="27" t="e">
        <f t="shared" si="211"/>
        <v>#DIV/0!</v>
      </c>
      <c r="AB938" s="27" t="e">
        <f t="shared" si="212"/>
        <v>#DIV/0!</v>
      </c>
      <c r="AC938" t="e">
        <f t="shared" si="213"/>
        <v>#N/A</v>
      </c>
      <c r="AD938" s="28">
        <f>'GT Data'!D940</f>
        <v>0</v>
      </c>
      <c r="AE938" t="e">
        <f t="shared" si="214"/>
        <v>#N/A</v>
      </c>
      <c r="AF938" t="e">
        <f t="shared" si="215"/>
        <v>#N/A</v>
      </c>
      <c r="AG938" s="25" t="e">
        <f t="shared" si="216"/>
        <v>#DIV/0!</v>
      </c>
      <c r="AH938" s="25">
        <v>0</v>
      </c>
      <c r="AI938" s="25">
        <v>0</v>
      </c>
      <c r="AJ938" s="25" t="e">
        <f t="shared" si="217"/>
        <v>#N/A</v>
      </c>
      <c r="AK938" s="28">
        <f>'GT Data'!N940</f>
        <v>0</v>
      </c>
      <c r="AL938" s="25" t="e">
        <f t="shared" si="218"/>
        <v>#DIV/0!</v>
      </c>
      <c r="AM938" s="25" t="e">
        <f t="shared" si="219"/>
        <v>#DIV/0!</v>
      </c>
      <c r="AN938" s="25" t="e">
        <f t="shared" si="220"/>
        <v>#DIV/0!</v>
      </c>
      <c r="AO938" s="25">
        <v>0</v>
      </c>
      <c r="AP938" s="25">
        <v>0</v>
      </c>
      <c r="AQ938" s="25">
        <v>0</v>
      </c>
    </row>
    <row r="939" spans="1:43" x14ac:dyDescent="0.3">
      <c r="A939">
        <f>'Calculated Tab Properties'!A939</f>
        <v>0</v>
      </c>
      <c r="B939">
        <f>'Calculated Tab Properties'!B939</f>
        <v>0</v>
      </c>
      <c r="C939">
        <f>'Calculated Tab Properties'!C939</f>
        <v>0</v>
      </c>
      <c r="D939">
        <f>'Calculated Tab Properties'!D939</f>
        <v>0</v>
      </c>
      <c r="E939">
        <f>'Calculated Tab Properties'!E939</f>
        <v>0</v>
      </c>
      <c r="F939">
        <f>'Calculated Tab Properties'!F939</f>
        <v>0</v>
      </c>
      <c r="G939">
        <f>'Calculated Tab Properties'!G939</f>
        <v>0</v>
      </c>
      <c r="H939">
        <f>'Calculated Tab Properties'!H939</f>
        <v>0</v>
      </c>
      <c r="I939">
        <f>'Calculated Tab Properties'!I939</f>
        <v>0</v>
      </c>
      <c r="J939" s="20" t="e">
        <f>'Calculated Tab Properties'!J939</f>
        <v>#DIV/0!</v>
      </c>
      <c r="K939">
        <v>0</v>
      </c>
      <c r="L939">
        <v>0</v>
      </c>
      <c r="M939">
        <v>0</v>
      </c>
      <c r="N939">
        <v>0</v>
      </c>
      <c r="O939" s="27">
        <v>0</v>
      </c>
      <c r="P939" s="27">
        <v>0</v>
      </c>
      <c r="Q939">
        <v>0</v>
      </c>
      <c r="R939" t="e">
        <f>'Calculated Tab Properties'!R939</f>
        <v>#DIV/0!</v>
      </c>
      <c r="T939" s="30" t="e">
        <f>VLOOKUP('GEOMETRIC INPUTS'!D939,'Pressure Calculations'!$A$22:$B$61,2,TRUE)</f>
        <v>#N/A</v>
      </c>
      <c r="U939" s="30" t="e">
        <f>VLOOKUP('GEOMETRIC INPUTS'!D939,'Pressure Calculations'!$C$22:$D$61,2,TRUE)</f>
        <v>#N/A</v>
      </c>
      <c r="V939" t="e">
        <f>T939*'GEOMETRIC INPUTS'!S939</f>
        <v>#N/A</v>
      </c>
      <c r="W939" s="27" t="e">
        <f>U939*'GEOMETRIC INPUTS'!R939</f>
        <v>#N/A</v>
      </c>
      <c r="X939" s="27" t="e">
        <f t="shared" si="208"/>
        <v>#N/A</v>
      </c>
      <c r="Y939" s="27" t="e">
        <f t="shared" si="209"/>
        <v>#N/A</v>
      </c>
      <c r="Z939" s="27" t="e">
        <f t="shared" si="210"/>
        <v>#DIV/0!</v>
      </c>
      <c r="AA939" s="27" t="e">
        <f t="shared" si="211"/>
        <v>#DIV/0!</v>
      </c>
      <c r="AB939" s="27" t="e">
        <f t="shared" si="212"/>
        <v>#DIV/0!</v>
      </c>
      <c r="AC939" t="e">
        <f t="shared" si="213"/>
        <v>#N/A</v>
      </c>
      <c r="AD939" s="28">
        <f>'GT Data'!D941</f>
        <v>0</v>
      </c>
      <c r="AE939" t="e">
        <f t="shared" si="214"/>
        <v>#N/A</v>
      </c>
      <c r="AF939" t="e">
        <f t="shared" si="215"/>
        <v>#N/A</v>
      </c>
      <c r="AG939" s="25" t="e">
        <f t="shared" si="216"/>
        <v>#DIV/0!</v>
      </c>
      <c r="AH939" s="25">
        <v>0</v>
      </c>
      <c r="AI939" s="25">
        <v>0</v>
      </c>
      <c r="AJ939" s="25" t="e">
        <f t="shared" si="217"/>
        <v>#N/A</v>
      </c>
      <c r="AK939" s="28">
        <f>'GT Data'!N941</f>
        <v>0</v>
      </c>
      <c r="AL939" s="25" t="e">
        <f t="shared" si="218"/>
        <v>#DIV/0!</v>
      </c>
      <c r="AM939" s="25" t="e">
        <f t="shared" si="219"/>
        <v>#DIV/0!</v>
      </c>
      <c r="AN939" s="25" t="e">
        <f t="shared" si="220"/>
        <v>#DIV/0!</v>
      </c>
      <c r="AO939" s="25">
        <v>0</v>
      </c>
      <c r="AP939" s="25">
        <v>0</v>
      </c>
      <c r="AQ939" s="25">
        <v>0</v>
      </c>
    </row>
    <row r="940" spans="1:43" x14ac:dyDescent="0.3">
      <c r="A940">
        <f>'Calculated Tab Properties'!A940</f>
        <v>0</v>
      </c>
      <c r="B940">
        <f>'Calculated Tab Properties'!B940</f>
        <v>0</v>
      </c>
      <c r="C940">
        <f>'Calculated Tab Properties'!C940</f>
        <v>0</v>
      </c>
      <c r="D940">
        <f>'Calculated Tab Properties'!D940</f>
        <v>0</v>
      </c>
      <c r="E940">
        <f>'Calculated Tab Properties'!E940</f>
        <v>0</v>
      </c>
      <c r="F940">
        <f>'Calculated Tab Properties'!F940</f>
        <v>0</v>
      </c>
      <c r="G940">
        <f>'Calculated Tab Properties'!G940</f>
        <v>0</v>
      </c>
      <c r="H940">
        <f>'Calculated Tab Properties'!H940</f>
        <v>0</v>
      </c>
      <c r="I940">
        <f>'Calculated Tab Properties'!I940</f>
        <v>0</v>
      </c>
      <c r="J940" s="20" t="e">
        <f>'Calculated Tab Properties'!J940</f>
        <v>#DIV/0!</v>
      </c>
      <c r="K940">
        <v>0</v>
      </c>
      <c r="L940">
        <v>0</v>
      </c>
      <c r="M940">
        <v>0</v>
      </c>
      <c r="N940">
        <v>0</v>
      </c>
      <c r="O940" s="27">
        <v>0</v>
      </c>
      <c r="P940" s="27">
        <v>0</v>
      </c>
      <c r="Q940">
        <v>0</v>
      </c>
      <c r="R940" t="e">
        <f>'Calculated Tab Properties'!R940</f>
        <v>#DIV/0!</v>
      </c>
      <c r="T940" s="30" t="e">
        <f>VLOOKUP('GEOMETRIC INPUTS'!D940,'Pressure Calculations'!$A$22:$B$61,2,TRUE)</f>
        <v>#N/A</v>
      </c>
      <c r="U940" s="30" t="e">
        <f>VLOOKUP('GEOMETRIC INPUTS'!D940,'Pressure Calculations'!$C$22:$D$61,2,TRUE)</f>
        <v>#N/A</v>
      </c>
      <c r="V940" t="e">
        <f>T940*'GEOMETRIC INPUTS'!S940</f>
        <v>#N/A</v>
      </c>
      <c r="W940" s="27" t="e">
        <f>U940*'GEOMETRIC INPUTS'!R940</f>
        <v>#N/A</v>
      </c>
      <c r="X940" s="27" t="e">
        <f t="shared" si="208"/>
        <v>#N/A</v>
      </c>
      <c r="Y940" s="27" t="e">
        <f t="shared" si="209"/>
        <v>#N/A</v>
      </c>
      <c r="Z940" s="27" t="e">
        <f t="shared" si="210"/>
        <v>#DIV/0!</v>
      </c>
      <c r="AA940" s="27" t="e">
        <f t="shared" si="211"/>
        <v>#DIV/0!</v>
      </c>
      <c r="AB940" s="27" t="e">
        <f t="shared" si="212"/>
        <v>#DIV/0!</v>
      </c>
      <c r="AC940" t="e">
        <f t="shared" si="213"/>
        <v>#N/A</v>
      </c>
      <c r="AD940" s="28">
        <f>'GT Data'!D942</f>
        <v>0</v>
      </c>
      <c r="AE940" t="e">
        <f t="shared" si="214"/>
        <v>#N/A</v>
      </c>
      <c r="AF940" t="e">
        <f t="shared" si="215"/>
        <v>#N/A</v>
      </c>
      <c r="AG940" s="25" t="e">
        <f t="shared" si="216"/>
        <v>#DIV/0!</v>
      </c>
      <c r="AH940" s="25">
        <v>0</v>
      </c>
      <c r="AI940" s="25">
        <v>0</v>
      </c>
      <c r="AJ940" s="25" t="e">
        <f t="shared" si="217"/>
        <v>#N/A</v>
      </c>
      <c r="AK940" s="28">
        <f>'GT Data'!N942</f>
        <v>0</v>
      </c>
      <c r="AL940" s="25" t="e">
        <f t="shared" si="218"/>
        <v>#DIV/0!</v>
      </c>
      <c r="AM940" s="25" t="e">
        <f t="shared" si="219"/>
        <v>#DIV/0!</v>
      </c>
      <c r="AN940" s="25" t="e">
        <f t="shared" si="220"/>
        <v>#DIV/0!</v>
      </c>
      <c r="AO940" s="25">
        <v>0</v>
      </c>
      <c r="AP940" s="25">
        <v>0</v>
      </c>
      <c r="AQ940" s="25">
        <v>0</v>
      </c>
    </row>
    <row r="941" spans="1:43" x14ac:dyDescent="0.3">
      <c r="A941">
        <f>'Calculated Tab Properties'!A941</f>
        <v>0</v>
      </c>
      <c r="B941">
        <f>'Calculated Tab Properties'!B941</f>
        <v>0</v>
      </c>
      <c r="C941">
        <f>'Calculated Tab Properties'!C941</f>
        <v>0</v>
      </c>
      <c r="D941">
        <f>'Calculated Tab Properties'!D941</f>
        <v>0</v>
      </c>
      <c r="E941">
        <f>'Calculated Tab Properties'!E941</f>
        <v>0</v>
      </c>
      <c r="F941">
        <f>'Calculated Tab Properties'!F941</f>
        <v>0</v>
      </c>
      <c r="G941">
        <f>'Calculated Tab Properties'!G941</f>
        <v>0</v>
      </c>
      <c r="H941">
        <f>'Calculated Tab Properties'!H941</f>
        <v>0</v>
      </c>
      <c r="I941">
        <f>'Calculated Tab Properties'!I941</f>
        <v>0</v>
      </c>
      <c r="J941" s="20" t="e">
        <f>'Calculated Tab Properties'!J941</f>
        <v>#DIV/0!</v>
      </c>
      <c r="K941">
        <v>0</v>
      </c>
      <c r="L941">
        <v>0</v>
      </c>
      <c r="M941">
        <v>0</v>
      </c>
      <c r="N941">
        <v>0</v>
      </c>
      <c r="O941" s="27">
        <v>0</v>
      </c>
      <c r="P941" s="27">
        <v>0</v>
      </c>
      <c r="Q941">
        <v>0</v>
      </c>
      <c r="R941" t="e">
        <f>'Calculated Tab Properties'!R941</f>
        <v>#DIV/0!</v>
      </c>
      <c r="T941" s="30" t="e">
        <f>VLOOKUP('GEOMETRIC INPUTS'!D941,'Pressure Calculations'!$A$22:$B$61,2,TRUE)</f>
        <v>#N/A</v>
      </c>
      <c r="U941" s="30" t="e">
        <f>VLOOKUP('GEOMETRIC INPUTS'!D941,'Pressure Calculations'!$C$22:$D$61,2,TRUE)</f>
        <v>#N/A</v>
      </c>
      <c r="V941" t="e">
        <f>T941*'GEOMETRIC INPUTS'!S941</f>
        <v>#N/A</v>
      </c>
      <c r="W941" s="27" t="e">
        <f>U941*'GEOMETRIC INPUTS'!R941</f>
        <v>#N/A</v>
      </c>
      <c r="X941" s="27" t="e">
        <f t="shared" si="208"/>
        <v>#N/A</v>
      </c>
      <c r="Y941" s="27" t="e">
        <f t="shared" si="209"/>
        <v>#N/A</v>
      </c>
      <c r="Z941" s="27" t="e">
        <f t="shared" si="210"/>
        <v>#DIV/0!</v>
      </c>
      <c r="AA941" s="27" t="e">
        <f t="shared" si="211"/>
        <v>#DIV/0!</v>
      </c>
      <c r="AB941" s="27" t="e">
        <f t="shared" si="212"/>
        <v>#DIV/0!</v>
      </c>
      <c r="AC941" t="e">
        <f t="shared" si="213"/>
        <v>#N/A</v>
      </c>
      <c r="AD941" s="28">
        <f>'GT Data'!D943</f>
        <v>0</v>
      </c>
      <c r="AE941" t="e">
        <f t="shared" si="214"/>
        <v>#N/A</v>
      </c>
      <c r="AF941" t="e">
        <f t="shared" si="215"/>
        <v>#N/A</v>
      </c>
      <c r="AG941" s="25" t="e">
        <f t="shared" si="216"/>
        <v>#DIV/0!</v>
      </c>
      <c r="AH941" s="25">
        <v>0</v>
      </c>
      <c r="AI941" s="25">
        <v>0</v>
      </c>
      <c r="AJ941" s="25" t="e">
        <f t="shared" si="217"/>
        <v>#N/A</v>
      </c>
      <c r="AK941" s="28">
        <f>'GT Data'!N943</f>
        <v>0</v>
      </c>
      <c r="AL941" s="25" t="e">
        <f t="shared" si="218"/>
        <v>#DIV/0!</v>
      </c>
      <c r="AM941" s="25" t="e">
        <f t="shared" si="219"/>
        <v>#DIV/0!</v>
      </c>
      <c r="AN941" s="25" t="e">
        <f t="shared" si="220"/>
        <v>#DIV/0!</v>
      </c>
      <c r="AO941" s="25">
        <v>0</v>
      </c>
      <c r="AP941" s="25">
        <v>0</v>
      </c>
      <c r="AQ941" s="25">
        <v>0</v>
      </c>
    </row>
    <row r="942" spans="1:43" x14ac:dyDescent="0.3">
      <c r="A942">
        <f>'Calculated Tab Properties'!A942</f>
        <v>0</v>
      </c>
      <c r="B942">
        <f>'Calculated Tab Properties'!B942</f>
        <v>0</v>
      </c>
      <c r="C942">
        <f>'Calculated Tab Properties'!C942</f>
        <v>0</v>
      </c>
      <c r="D942">
        <f>'Calculated Tab Properties'!D942</f>
        <v>0</v>
      </c>
      <c r="E942">
        <f>'Calculated Tab Properties'!E942</f>
        <v>0</v>
      </c>
      <c r="F942">
        <f>'Calculated Tab Properties'!F942</f>
        <v>0</v>
      </c>
      <c r="G942">
        <f>'Calculated Tab Properties'!G942</f>
        <v>0</v>
      </c>
      <c r="H942">
        <f>'Calculated Tab Properties'!H942</f>
        <v>0</v>
      </c>
      <c r="I942">
        <f>'Calculated Tab Properties'!I942</f>
        <v>0</v>
      </c>
      <c r="J942" s="20" t="e">
        <f>'Calculated Tab Properties'!J942</f>
        <v>#DIV/0!</v>
      </c>
      <c r="K942">
        <v>0</v>
      </c>
      <c r="L942">
        <v>0</v>
      </c>
      <c r="M942">
        <v>0</v>
      </c>
      <c r="N942">
        <v>0</v>
      </c>
      <c r="O942" s="27">
        <v>0</v>
      </c>
      <c r="P942" s="27">
        <v>0</v>
      </c>
      <c r="Q942">
        <v>0</v>
      </c>
      <c r="R942" t="e">
        <f>'Calculated Tab Properties'!R942</f>
        <v>#DIV/0!</v>
      </c>
      <c r="T942" s="30" t="e">
        <f>VLOOKUP('GEOMETRIC INPUTS'!D942,'Pressure Calculations'!$A$22:$B$61,2,TRUE)</f>
        <v>#N/A</v>
      </c>
      <c r="U942" s="30" t="e">
        <f>VLOOKUP('GEOMETRIC INPUTS'!D942,'Pressure Calculations'!$C$22:$D$61,2,TRUE)</f>
        <v>#N/A</v>
      </c>
      <c r="V942" t="e">
        <f>T942*'GEOMETRIC INPUTS'!S942</f>
        <v>#N/A</v>
      </c>
      <c r="W942" s="27" t="e">
        <f>U942*'GEOMETRIC INPUTS'!R942</f>
        <v>#N/A</v>
      </c>
      <c r="X942" s="27" t="e">
        <f t="shared" si="208"/>
        <v>#N/A</v>
      </c>
      <c r="Y942" s="27" t="e">
        <f t="shared" si="209"/>
        <v>#N/A</v>
      </c>
      <c r="Z942" s="27" t="e">
        <f t="shared" si="210"/>
        <v>#DIV/0!</v>
      </c>
      <c r="AA942" s="27" t="e">
        <f t="shared" si="211"/>
        <v>#DIV/0!</v>
      </c>
      <c r="AB942" s="27" t="e">
        <f t="shared" si="212"/>
        <v>#DIV/0!</v>
      </c>
      <c r="AC942" t="e">
        <f t="shared" si="213"/>
        <v>#N/A</v>
      </c>
      <c r="AD942" s="28">
        <f>'GT Data'!D944</f>
        <v>0</v>
      </c>
      <c r="AE942" t="e">
        <f t="shared" si="214"/>
        <v>#N/A</v>
      </c>
      <c r="AF942" t="e">
        <f t="shared" si="215"/>
        <v>#N/A</v>
      </c>
      <c r="AG942" s="25" t="e">
        <f t="shared" si="216"/>
        <v>#DIV/0!</v>
      </c>
      <c r="AH942" s="25">
        <v>0</v>
      </c>
      <c r="AI942" s="25">
        <v>0</v>
      </c>
      <c r="AJ942" s="25" t="e">
        <f t="shared" si="217"/>
        <v>#N/A</v>
      </c>
      <c r="AK942" s="28">
        <f>'GT Data'!N944</f>
        <v>0</v>
      </c>
      <c r="AL942" s="25" t="e">
        <f t="shared" si="218"/>
        <v>#DIV/0!</v>
      </c>
      <c r="AM942" s="25" t="e">
        <f t="shared" si="219"/>
        <v>#DIV/0!</v>
      </c>
      <c r="AN942" s="25" t="e">
        <f t="shared" si="220"/>
        <v>#DIV/0!</v>
      </c>
      <c r="AO942" s="25">
        <v>0</v>
      </c>
      <c r="AP942" s="25">
        <v>0</v>
      </c>
      <c r="AQ942" s="25">
        <v>0</v>
      </c>
    </row>
    <row r="943" spans="1:43" x14ac:dyDescent="0.3">
      <c r="A943">
        <f>'Calculated Tab Properties'!A943</f>
        <v>0</v>
      </c>
      <c r="B943">
        <f>'Calculated Tab Properties'!B943</f>
        <v>0</v>
      </c>
      <c r="C943">
        <f>'Calculated Tab Properties'!C943</f>
        <v>0</v>
      </c>
      <c r="D943">
        <f>'Calculated Tab Properties'!D943</f>
        <v>0</v>
      </c>
      <c r="E943">
        <f>'Calculated Tab Properties'!E943</f>
        <v>0</v>
      </c>
      <c r="F943">
        <f>'Calculated Tab Properties'!F943</f>
        <v>0</v>
      </c>
      <c r="G943">
        <f>'Calculated Tab Properties'!G943</f>
        <v>0</v>
      </c>
      <c r="H943">
        <f>'Calculated Tab Properties'!H943</f>
        <v>0</v>
      </c>
      <c r="I943">
        <f>'Calculated Tab Properties'!I943</f>
        <v>0</v>
      </c>
      <c r="J943" s="20" t="e">
        <f>'Calculated Tab Properties'!J943</f>
        <v>#DIV/0!</v>
      </c>
      <c r="K943">
        <v>0</v>
      </c>
      <c r="L943">
        <v>0</v>
      </c>
      <c r="M943">
        <v>0</v>
      </c>
      <c r="N943">
        <v>0</v>
      </c>
      <c r="O943" s="27">
        <v>0</v>
      </c>
      <c r="P943" s="27">
        <v>0</v>
      </c>
      <c r="Q943">
        <v>0</v>
      </c>
      <c r="R943" t="e">
        <f>'Calculated Tab Properties'!R943</f>
        <v>#DIV/0!</v>
      </c>
      <c r="T943" s="30" t="e">
        <f>VLOOKUP('GEOMETRIC INPUTS'!D943,'Pressure Calculations'!$A$22:$B$61,2,TRUE)</f>
        <v>#N/A</v>
      </c>
      <c r="U943" s="30" t="e">
        <f>VLOOKUP('GEOMETRIC INPUTS'!D943,'Pressure Calculations'!$C$22:$D$61,2,TRUE)</f>
        <v>#N/A</v>
      </c>
      <c r="V943" t="e">
        <f>T943*'GEOMETRIC INPUTS'!S943</f>
        <v>#N/A</v>
      </c>
      <c r="W943" s="27" t="e">
        <f>U943*'GEOMETRIC INPUTS'!R943</f>
        <v>#N/A</v>
      </c>
      <c r="X943" s="27" t="e">
        <f t="shared" si="208"/>
        <v>#N/A</v>
      </c>
      <c r="Y943" s="27" t="e">
        <f t="shared" si="209"/>
        <v>#N/A</v>
      </c>
      <c r="Z943" s="27" t="e">
        <f t="shared" si="210"/>
        <v>#DIV/0!</v>
      </c>
      <c r="AA943" s="27" t="e">
        <f t="shared" si="211"/>
        <v>#DIV/0!</v>
      </c>
      <c r="AB943" s="27" t="e">
        <f t="shared" si="212"/>
        <v>#DIV/0!</v>
      </c>
      <c r="AC943" t="e">
        <f t="shared" si="213"/>
        <v>#N/A</v>
      </c>
      <c r="AD943" s="28">
        <f>'GT Data'!D945</f>
        <v>0</v>
      </c>
      <c r="AE943" t="e">
        <f t="shared" si="214"/>
        <v>#N/A</v>
      </c>
      <c r="AF943" t="e">
        <f t="shared" si="215"/>
        <v>#N/A</v>
      </c>
      <c r="AG943" s="25" t="e">
        <f t="shared" si="216"/>
        <v>#DIV/0!</v>
      </c>
      <c r="AH943" s="25">
        <v>0</v>
      </c>
      <c r="AI943" s="25">
        <v>0</v>
      </c>
      <c r="AJ943" s="25" t="e">
        <f t="shared" si="217"/>
        <v>#N/A</v>
      </c>
      <c r="AK943" s="28">
        <f>'GT Data'!N945</f>
        <v>0</v>
      </c>
      <c r="AL943" s="25" t="e">
        <f t="shared" si="218"/>
        <v>#DIV/0!</v>
      </c>
      <c r="AM943" s="25" t="e">
        <f t="shared" si="219"/>
        <v>#DIV/0!</v>
      </c>
      <c r="AN943" s="25" t="e">
        <f t="shared" si="220"/>
        <v>#DIV/0!</v>
      </c>
      <c r="AO943" s="25">
        <v>0</v>
      </c>
      <c r="AP943" s="25">
        <v>0</v>
      </c>
      <c r="AQ943" s="25">
        <v>0</v>
      </c>
    </row>
    <row r="944" spans="1:43" x14ac:dyDescent="0.3">
      <c r="A944">
        <f>'Calculated Tab Properties'!A944</f>
        <v>0</v>
      </c>
      <c r="B944">
        <f>'Calculated Tab Properties'!B944</f>
        <v>0</v>
      </c>
      <c r="C944">
        <f>'Calculated Tab Properties'!C944</f>
        <v>0</v>
      </c>
      <c r="D944">
        <f>'Calculated Tab Properties'!D944</f>
        <v>0</v>
      </c>
      <c r="E944">
        <f>'Calculated Tab Properties'!E944</f>
        <v>0</v>
      </c>
      <c r="F944">
        <f>'Calculated Tab Properties'!F944</f>
        <v>0</v>
      </c>
      <c r="G944">
        <f>'Calculated Tab Properties'!G944</f>
        <v>0</v>
      </c>
      <c r="H944">
        <f>'Calculated Tab Properties'!H944</f>
        <v>0</v>
      </c>
      <c r="I944">
        <f>'Calculated Tab Properties'!I944</f>
        <v>0</v>
      </c>
      <c r="J944" s="20" t="e">
        <f>'Calculated Tab Properties'!J944</f>
        <v>#DIV/0!</v>
      </c>
      <c r="K944">
        <v>0</v>
      </c>
      <c r="L944">
        <v>0</v>
      </c>
      <c r="M944">
        <v>0</v>
      </c>
      <c r="N944">
        <v>0</v>
      </c>
      <c r="O944" s="27">
        <v>0</v>
      </c>
      <c r="P944" s="27">
        <v>0</v>
      </c>
      <c r="Q944">
        <v>0</v>
      </c>
      <c r="R944" t="e">
        <f>'Calculated Tab Properties'!R944</f>
        <v>#DIV/0!</v>
      </c>
      <c r="T944" s="30" t="e">
        <f>VLOOKUP('GEOMETRIC INPUTS'!D944,'Pressure Calculations'!$A$22:$B$61,2,TRUE)</f>
        <v>#N/A</v>
      </c>
      <c r="U944" s="30" t="e">
        <f>VLOOKUP('GEOMETRIC INPUTS'!D944,'Pressure Calculations'!$C$22:$D$61,2,TRUE)</f>
        <v>#N/A</v>
      </c>
      <c r="V944" t="e">
        <f>T944*'GEOMETRIC INPUTS'!S944</f>
        <v>#N/A</v>
      </c>
      <c r="W944" s="27" t="e">
        <f>U944*'GEOMETRIC INPUTS'!R944</f>
        <v>#N/A</v>
      </c>
      <c r="X944" s="27" t="e">
        <f t="shared" si="208"/>
        <v>#N/A</v>
      </c>
      <c r="Y944" s="27" t="e">
        <f t="shared" si="209"/>
        <v>#N/A</v>
      </c>
      <c r="Z944" s="27" t="e">
        <f t="shared" si="210"/>
        <v>#DIV/0!</v>
      </c>
      <c r="AA944" s="27" t="e">
        <f t="shared" si="211"/>
        <v>#DIV/0!</v>
      </c>
      <c r="AB944" s="27" t="e">
        <f t="shared" si="212"/>
        <v>#DIV/0!</v>
      </c>
      <c r="AC944" t="e">
        <f t="shared" si="213"/>
        <v>#N/A</v>
      </c>
      <c r="AD944" s="28">
        <f>'GT Data'!D946</f>
        <v>0</v>
      </c>
      <c r="AE944" t="e">
        <f t="shared" si="214"/>
        <v>#N/A</v>
      </c>
      <c r="AF944" t="e">
        <f t="shared" si="215"/>
        <v>#N/A</v>
      </c>
      <c r="AG944" s="25" t="e">
        <f t="shared" si="216"/>
        <v>#DIV/0!</v>
      </c>
      <c r="AH944" s="25">
        <v>0</v>
      </c>
      <c r="AI944" s="25">
        <v>0</v>
      </c>
      <c r="AJ944" s="25" t="e">
        <f t="shared" si="217"/>
        <v>#N/A</v>
      </c>
      <c r="AK944" s="28">
        <f>'GT Data'!N946</f>
        <v>0</v>
      </c>
      <c r="AL944" s="25" t="e">
        <f t="shared" si="218"/>
        <v>#DIV/0!</v>
      </c>
      <c r="AM944" s="25" t="e">
        <f t="shared" si="219"/>
        <v>#DIV/0!</v>
      </c>
      <c r="AN944" s="25" t="e">
        <f t="shared" si="220"/>
        <v>#DIV/0!</v>
      </c>
      <c r="AO944" s="25">
        <v>0</v>
      </c>
      <c r="AP944" s="25">
        <v>0</v>
      </c>
      <c r="AQ944" s="25">
        <v>0</v>
      </c>
    </row>
    <row r="945" spans="1:43" x14ac:dyDescent="0.3">
      <c r="A945">
        <f>'Calculated Tab Properties'!A945</f>
        <v>0</v>
      </c>
      <c r="B945">
        <f>'Calculated Tab Properties'!B945</f>
        <v>0</v>
      </c>
      <c r="C945">
        <f>'Calculated Tab Properties'!C945</f>
        <v>0</v>
      </c>
      <c r="D945">
        <f>'Calculated Tab Properties'!D945</f>
        <v>0</v>
      </c>
      <c r="E945">
        <f>'Calculated Tab Properties'!E945</f>
        <v>0</v>
      </c>
      <c r="F945">
        <f>'Calculated Tab Properties'!F945</f>
        <v>0</v>
      </c>
      <c r="G945">
        <f>'Calculated Tab Properties'!G945</f>
        <v>0</v>
      </c>
      <c r="H945">
        <f>'Calculated Tab Properties'!H945</f>
        <v>0</v>
      </c>
      <c r="I945">
        <f>'Calculated Tab Properties'!I945</f>
        <v>0</v>
      </c>
      <c r="J945" s="20" t="e">
        <f>'Calculated Tab Properties'!J945</f>
        <v>#DIV/0!</v>
      </c>
      <c r="K945">
        <v>0</v>
      </c>
      <c r="L945">
        <v>0</v>
      </c>
      <c r="M945">
        <v>0</v>
      </c>
      <c r="N945">
        <v>0</v>
      </c>
      <c r="O945" s="27">
        <v>0</v>
      </c>
      <c r="P945" s="27">
        <v>0</v>
      </c>
      <c r="Q945">
        <v>0</v>
      </c>
      <c r="R945" t="e">
        <f>'Calculated Tab Properties'!R945</f>
        <v>#DIV/0!</v>
      </c>
      <c r="T945" s="30" t="e">
        <f>VLOOKUP('GEOMETRIC INPUTS'!D945,'Pressure Calculations'!$A$22:$B$61,2,TRUE)</f>
        <v>#N/A</v>
      </c>
      <c r="U945" s="30" t="e">
        <f>VLOOKUP('GEOMETRIC INPUTS'!D945,'Pressure Calculations'!$C$22:$D$61,2,TRUE)</f>
        <v>#N/A</v>
      </c>
      <c r="V945" t="e">
        <f>T945*'GEOMETRIC INPUTS'!S945</f>
        <v>#N/A</v>
      </c>
      <c r="W945" s="27" t="e">
        <f>U945*'GEOMETRIC INPUTS'!R945</f>
        <v>#N/A</v>
      </c>
      <c r="X945" s="27" t="e">
        <f t="shared" si="208"/>
        <v>#N/A</v>
      </c>
      <c r="Y945" s="27" t="e">
        <f t="shared" si="209"/>
        <v>#N/A</v>
      </c>
      <c r="Z945" s="27" t="e">
        <f t="shared" si="210"/>
        <v>#DIV/0!</v>
      </c>
      <c r="AA945" s="27" t="e">
        <f t="shared" si="211"/>
        <v>#DIV/0!</v>
      </c>
      <c r="AB945" s="27" t="e">
        <f t="shared" si="212"/>
        <v>#DIV/0!</v>
      </c>
      <c r="AC945" t="e">
        <f t="shared" si="213"/>
        <v>#N/A</v>
      </c>
      <c r="AD945" s="28">
        <f>'GT Data'!D947</f>
        <v>0</v>
      </c>
      <c r="AE945" t="e">
        <f t="shared" si="214"/>
        <v>#N/A</v>
      </c>
      <c r="AF945" t="e">
        <f t="shared" si="215"/>
        <v>#N/A</v>
      </c>
      <c r="AG945" s="25" t="e">
        <f t="shared" si="216"/>
        <v>#DIV/0!</v>
      </c>
      <c r="AH945" s="25">
        <v>0</v>
      </c>
      <c r="AI945" s="25">
        <v>0</v>
      </c>
      <c r="AJ945" s="25" t="e">
        <f t="shared" si="217"/>
        <v>#N/A</v>
      </c>
      <c r="AK945" s="28">
        <f>'GT Data'!N947</f>
        <v>0</v>
      </c>
      <c r="AL945" s="25" t="e">
        <f t="shared" si="218"/>
        <v>#DIV/0!</v>
      </c>
      <c r="AM945" s="25" t="e">
        <f t="shared" si="219"/>
        <v>#DIV/0!</v>
      </c>
      <c r="AN945" s="25" t="e">
        <f t="shared" si="220"/>
        <v>#DIV/0!</v>
      </c>
      <c r="AO945" s="25">
        <v>0</v>
      </c>
      <c r="AP945" s="25">
        <v>0</v>
      </c>
      <c r="AQ945" s="25">
        <v>0</v>
      </c>
    </row>
    <row r="946" spans="1:43" x14ac:dyDescent="0.3">
      <c r="A946">
        <f>'Calculated Tab Properties'!A946</f>
        <v>0</v>
      </c>
      <c r="B946">
        <f>'Calculated Tab Properties'!B946</f>
        <v>0</v>
      </c>
      <c r="C946">
        <f>'Calculated Tab Properties'!C946</f>
        <v>0</v>
      </c>
      <c r="D946">
        <f>'Calculated Tab Properties'!D946</f>
        <v>0</v>
      </c>
      <c r="E946">
        <f>'Calculated Tab Properties'!E946</f>
        <v>0</v>
      </c>
      <c r="F946">
        <f>'Calculated Tab Properties'!F946</f>
        <v>0</v>
      </c>
      <c r="G946">
        <f>'Calculated Tab Properties'!G946</f>
        <v>0</v>
      </c>
      <c r="H946">
        <f>'Calculated Tab Properties'!H946</f>
        <v>0</v>
      </c>
      <c r="I946">
        <f>'Calculated Tab Properties'!I946</f>
        <v>0</v>
      </c>
      <c r="J946" s="20" t="e">
        <f>'Calculated Tab Properties'!J946</f>
        <v>#DIV/0!</v>
      </c>
      <c r="K946">
        <v>0</v>
      </c>
      <c r="L946">
        <v>0</v>
      </c>
      <c r="M946">
        <v>0</v>
      </c>
      <c r="N946">
        <v>0</v>
      </c>
      <c r="O946" s="27">
        <v>0</v>
      </c>
      <c r="P946" s="27">
        <v>0</v>
      </c>
      <c r="Q946">
        <v>0</v>
      </c>
      <c r="R946" t="e">
        <f>'Calculated Tab Properties'!R946</f>
        <v>#DIV/0!</v>
      </c>
      <c r="T946" s="30" t="e">
        <f>VLOOKUP('GEOMETRIC INPUTS'!D946,'Pressure Calculations'!$A$22:$B$61,2,TRUE)</f>
        <v>#N/A</v>
      </c>
      <c r="U946" s="30" t="e">
        <f>VLOOKUP('GEOMETRIC INPUTS'!D946,'Pressure Calculations'!$C$22:$D$61,2,TRUE)</f>
        <v>#N/A</v>
      </c>
      <c r="V946" t="e">
        <f>T946*'GEOMETRIC INPUTS'!S946</f>
        <v>#N/A</v>
      </c>
      <c r="W946" s="27" t="e">
        <f>U946*'GEOMETRIC INPUTS'!R946</f>
        <v>#N/A</v>
      </c>
      <c r="X946" s="27" t="e">
        <f t="shared" si="208"/>
        <v>#N/A</v>
      </c>
      <c r="Y946" s="27" t="e">
        <f t="shared" si="209"/>
        <v>#N/A</v>
      </c>
      <c r="Z946" s="27" t="e">
        <f t="shared" si="210"/>
        <v>#DIV/0!</v>
      </c>
      <c r="AA946" s="27" t="e">
        <f t="shared" si="211"/>
        <v>#DIV/0!</v>
      </c>
      <c r="AB946" s="27" t="e">
        <f t="shared" si="212"/>
        <v>#DIV/0!</v>
      </c>
      <c r="AC946" t="e">
        <f t="shared" si="213"/>
        <v>#N/A</v>
      </c>
      <c r="AD946" s="28">
        <f>'GT Data'!D948</f>
        <v>0</v>
      </c>
      <c r="AE946" t="e">
        <f t="shared" si="214"/>
        <v>#N/A</v>
      </c>
      <c r="AF946" t="e">
        <f t="shared" si="215"/>
        <v>#N/A</v>
      </c>
      <c r="AG946" s="25" t="e">
        <f t="shared" si="216"/>
        <v>#DIV/0!</v>
      </c>
      <c r="AH946" s="25">
        <v>0</v>
      </c>
      <c r="AI946" s="25">
        <v>0</v>
      </c>
      <c r="AJ946" s="25" t="e">
        <f t="shared" si="217"/>
        <v>#N/A</v>
      </c>
      <c r="AK946" s="28">
        <f>'GT Data'!N948</f>
        <v>0</v>
      </c>
      <c r="AL946" s="25" t="e">
        <f t="shared" si="218"/>
        <v>#DIV/0!</v>
      </c>
      <c r="AM946" s="25" t="e">
        <f t="shared" si="219"/>
        <v>#DIV/0!</v>
      </c>
      <c r="AN946" s="25" t="e">
        <f t="shared" si="220"/>
        <v>#DIV/0!</v>
      </c>
      <c r="AO946" s="25">
        <v>0</v>
      </c>
      <c r="AP946" s="25">
        <v>0</v>
      </c>
      <c r="AQ946" s="25">
        <v>0</v>
      </c>
    </row>
    <row r="947" spans="1:43" x14ac:dyDescent="0.3">
      <c r="A947">
        <f>'Calculated Tab Properties'!A947</f>
        <v>0</v>
      </c>
      <c r="B947">
        <f>'Calculated Tab Properties'!B947</f>
        <v>0</v>
      </c>
      <c r="C947">
        <f>'Calculated Tab Properties'!C947</f>
        <v>0</v>
      </c>
      <c r="D947">
        <f>'Calculated Tab Properties'!D947</f>
        <v>0</v>
      </c>
      <c r="E947">
        <f>'Calculated Tab Properties'!E947</f>
        <v>0</v>
      </c>
      <c r="F947">
        <f>'Calculated Tab Properties'!F947</f>
        <v>0</v>
      </c>
      <c r="G947">
        <f>'Calculated Tab Properties'!G947</f>
        <v>0</v>
      </c>
      <c r="H947">
        <f>'Calculated Tab Properties'!H947</f>
        <v>0</v>
      </c>
      <c r="I947">
        <f>'Calculated Tab Properties'!I947</f>
        <v>0</v>
      </c>
      <c r="J947" s="20" t="e">
        <f>'Calculated Tab Properties'!J947</f>
        <v>#DIV/0!</v>
      </c>
      <c r="K947">
        <v>0</v>
      </c>
      <c r="L947">
        <v>0</v>
      </c>
      <c r="M947">
        <v>0</v>
      </c>
      <c r="N947">
        <v>0</v>
      </c>
      <c r="O947" s="27">
        <v>0</v>
      </c>
      <c r="P947" s="27">
        <v>0</v>
      </c>
      <c r="Q947">
        <v>0</v>
      </c>
      <c r="R947" t="e">
        <f>'Calculated Tab Properties'!R947</f>
        <v>#DIV/0!</v>
      </c>
      <c r="T947" s="30" t="e">
        <f>VLOOKUP('GEOMETRIC INPUTS'!D947,'Pressure Calculations'!$A$22:$B$61,2,TRUE)</f>
        <v>#N/A</v>
      </c>
      <c r="U947" s="30" t="e">
        <f>VLOOKUP('GEOMETRIC INPUTS'!D947,'Pressure Calculations'!$C$22:$D$61,2,TRUE)</f>
        <v>#N/A</v>
      </c>
      <c r="V947" t="e">
        <f>T947*'GEOMETRIC INPUTS'!S947</f>
        <v>#N/A</v>
      </c>
      <c r="W947" s="27" t="e">
        <f>U947*'GEOMETRIC INPUTS'!R947</f>
        <v>#N/A</v>
      </c>
      <c r="X947" s="27" t="e">
        <f t="shared" si="208"/>
        <v>#N/A</v>
      </c>
      <c r="Y947" s="27" t="e">
        <f t="shared" si="209"/>
        <v>#N/A</v>
      </c>
      <c r="Z947" s="27" t="e">
        <f t="shared" si="210"/>
        <v>#DIV/0!</v>
      </c>
      <c r="AA947" s="27" t="e">
        <f t="shared" si="211"/>
        <v>#DIV/0!</v>
      </c>
      <c r="AB947" s="27" t="e">
        <f t="shared" si="212"/>
        <v>#DIV/0!</v>
      </c>
      <c r="AC947" t="e">
        <f t="shared" si="213"/>
        <v>#N/A</v>
      </c>
      <c r="AD947" s="28">
        <f>'GT Data'!D949</f>
        <v>0</v>
      </c>
      <c r="AE947" t="e">
        <f t="shared" si="214"/>
        <v>#N/A</v>
      </c>
      <c r="AF947" t="e">
        <f t="shared" si="215"/>
        <v>#N/A</v>
      </c>
      <c r="AG947" s="25" t="e">
        <f t="shared" si="216"/>
        <v>#DIV/0!</v>
      </c>
      <c r="AH947" s="25">
        <v>0</v>
      </c>
      <c r="AI947" s="25">
        <v>0</v>
      </c>
      <c r="AJ947" s="25" t="e">
        <f t="shared" si="217"/>
        <v>#N/A</v>
      </c>
      <c r="AK947" s="28">
        <f>'GT Data'!N949</f>
        <v>0</v>
      </c>
      <c r="AL947" s="25" t="e">
        <f t="shared" si="218"/>
        <v>#DIV/0!</v>
      </c>
      <c r="AM947" s="25" t="e">
        <f t="shared" si="219"/>
        <v>#DIV/0!</v>
      </c>
      <c r="AN947" s="25" t="e">
        <f t="shared" si="220"/>
        <v>#DIV/0!</v>
      </c>
      <c r="AO947" s="25">
        <v>0</v>
      </c>
      <c r="AP947" s="25">
        <v>0</v>
      </c>
      <c r="AQ947" s="25">
        <v>0</v>
      </c>
    </row>
    <row r="948" spans="1:43" x14ac:dyDescent="0.3">
      <c r="A948">
        <f>'Calculated Tab Properties'!A948</f>
        <v>0</v>
      </c>
      <c r="B948">
        <f>'Calculated Tab Properties'!B948</f>
        <v>0</v>
      </c>
      <c r="C948">
        <f>'Calculated Tab Properties'!C948</f>
        <v>0</v>
      </c>
      <c r="D948">
        <f>'Calculated Tab Properties'!D948</f>
        <v>0</v>
      </c>
      <c r="E948">
        <f>'Calculated Tab Properties'!E948</f>
        <v>0</v>
      </c>
      <c r="F948">
        <f>'Calculated Tab Properties'!F948</f>
        <v>0</v>
      </c>
      <c r="G948">
        <f>'Calculated Tab Properties'!G948</f>
        <v>0</v>
      </c>
      <c r="H948">
        <f>'Calculated Tab Properties'!H948</f>
        <v>0</v>
      </c>
      <c r="I948">
        <f>'Calculated Tab Properties'!I948</f>
        <v>0</v>
      </c>
      <c r="J948" s="20" t="e">
        <f>'Calculated Tab Properties'!J948</f>
        <v>#DIV/0!</v>
      </c>
      <c r="K948">
        <v>0</v>
      </c>
      <c r="L948">
        <v>0</v>
      </c>
      <c r="M948">
        <v>0</v>
      </c>
      <c r="N948">
        <v>0</v>
      </c>
      <c r="O948" s="27">
        <v>0</v>
      </c>
      <c r="P948" s="27">
        <v>0</v>
      </c>
      <c r="Q948">
        <v>0</v>
      </c>
      <c r="R948" t="e">
        <f>'Calculated Tab Properties'!R948</f>
        <v>#DIV/0!</v>
      </c>
      <c r="T948" s="30" t="e">
        <f>VLOOKUP('GEOMETRIC INPUTS'!D948,'Pressure Calculations'!$A$22:$B$61,2,TRUE)</f>
        <v>#N/A</v>
      </c>
      <c r="U948" s="30" t="e">
        <f>VLOOKUP('GEOMETRIC INPUTS'!D948,'Pressure Calculations'!$C$22:$D$61,2,TRUE)</f>
        <v>#N/A</v>
      </c>
      <c r="V948" t="e">
        <f>T948*'GEOMETRIC INPUTS'!S948</f>
        <v>#N/A</v>
      </c>
      <c r="W948" s="27" t="e">
        <f>U948*'GEOMETRIC INPUTS'!R948</f>
        <v>#N/A</v>
      </c>
      <c r="X948" s="27" t="e">
        <f t="shared" si="208"/>
        <v>#N/A</v>
      </c>
      <c r="Y948" s="27" t="e">
        <f t="shared" si="209"/>
        <v>#N/A</v>
      </c>
      <c r="Z948" s="27" t="e">
        <f t="shared" si="210"/>
        <v>#DIV/0!</v>
      </c>
      <c r="AA948" s="27" t="e">
        <f t="shared" si="211"/>
        <v>#DIV/0!</v>
      </c>
      <c r="AB948" s="27" t="e">
        <f t="shared" si="212"/>
        <v>#DIV/0!</v>
      </c>
      <c r="AC948" t="e">
        <f t="shared" si="213"/>
        <v>#N/A</v>
      </c>
      <c r="AD948" s="28">
        <f>'GT Data'!D950</f>
        <v>0</v>
      </c>
      <c r="AE948" t="e">
        <f t="shared" si="214"/>
        <v>#N/A</v>
      </c>
      <c r="AF948" t="e">
        <f t="shared" si="215"/>
        <v>#N/A</v>
      </c>
      <c r="AG948" s="25" t="e">
        <f t="shared" si="216"/>
        <v>#DIV/0!</v>
      </c>
      <c r="AH948" s="25">
        <v>0</v>
      </c>
      <c r="AI948" s="25">
        <v>0</v>
      </c>
      <c r="AJ948" s="25" t="e">
        <f t="shared" si="217"/>
        <v>#N/A</v>
      </c>
      <c r="AK948" s="28">
        <f>'GT Data'!N950</f>
        <v>0</v>
      </c>
      <c r="AL948" s="25" t="e">
        <f t="shared" si="218"/>
        <v>#DIV/0!</v>
      </c>
      <c r="AM948" s="25" t="e">
        <f t="shared" si="219"/>
        <v>#DIV/0!</v>
      </c>
      <c r="AN948" s="25" t="e">
        <f t="shared" si="220"/>
        <v>#DIV/0!</v>
      </c>
      <c r="AO948" s="25">
        <v>0</v>
      </c>
      <c r="AP948" s="25">
        <v>0</v>
      </c>
      <c r="AQ948" s="25">
        <v>0</v>
      </c>
    </row>
    <row r="949" spans="1:43" x14ac:dyDescent="0.3">
      <c r="A949">
        <f>'Calculated Tab Properties'!A949</f>
        <v>0</v>
      </c>
      <c r="B949">
        <f>'Calculated Tab Properties'!B949</f>
        <v>0</v>
      </c>
      <c r="C949">
        <f>'Calculated Tab Properties'!C949</f>
        <v>0</v>
      </c>
      <c r="D949">
        <f>'Calculated Tab Properties'!D949</f>
        <v>0</v>
      </c>
      <c r="E949">
        <f>'Calculated Tab Properties'!E949</f>
        <v>0</v>
      </c>
      <c r="F949">
        <f>'Calculated Tab Properties'!F949</f>
        <v>0</v>
      </c>
      <c r="G949">
        <f>'Calculated Tab Properties'!G949</f>
        <v>0</v>
      </c>
      <c r="H949">
        <f>'Calculated Tab Properties'!H949</f>
        <v>0</v>
      </c>
      <c r="I949">
        <f>'Calculated Tab Properties'!I949</f>
        <v>0</v>
      </c>
      <c r="J949" s="20" t="e">
        <f>'Calculated Tab Properties'!J949</f>
        <v>#DIV/0!</v>
      </c>
      <c r="K949">
        <v>0</v>
      </c>
      <c r="L949">
        <v>0</v>
      </c>
      <c r="M949">
        <v>0</v>
      </c>
      <c r="N949">
        <v>0</v>
      </c>
      <c r="O949" s="27">
        <v>0</v>
      </c>
      <c r="P949" s="27">
        <v>0</v>
      </c>
      <c r="Q949">
        <v>0</v>
      </c>
      <c r="R949" t="e">
        <f>'Calculated Tab Properties'!R949</f>
        <v>#DIV/0!</v>
      </c>
      <c r="T949" s="30" t="e">
        <f>VLOOKUP('GEOMETRIC INPUTS'!D949,'Pressure Calculations'!$A$22:$B$61,2,TRUE)</f>
        <v>#N/A</v>
      </c>
      <c r="U949" s="30" t="e">
        <f>VLOOKUP('GEOMETRIC INPUTS'!D949,'Pressure Calculations'!$C$22:$D$61,2,TRUE)</f>
        <v>#N/A</v>
      </c>
      <c r="V949" t="e">
        <f>T949*'GEOMETRIC INPUTS'!S949</f>
        <v>#N/A</v>
      </c>
      <c r="W949" s="27" t="e">
        <f>U949*'GEOMETRIC INPUTS'!R949</f>
        <v>#N/A</v>
      </c>
      <c r="X949" s="27" t="e">
        <f t="shared" si="208"/>
        <v>#N/A</v>
      </c>
      <c r="Y949" s="27" t="e">
        <f t="shared" si="209"/>
        <v>#N/A</v>
      </c>
      <c r="Z949" s="27" t="e">
        <f t="shared" si="210"/>
        <v>#DIV/0!</v>
      </c>
      <c r="AA949" s="27" t="e">
        <f t="shared" si="211"/>
        <v>#DIV/0!</v>
      </c>
      <c r="AB949" s="27" t="e">
        <f t="shared" si="212"/>
        <v>#DIV/0!</v>
      </c>
      <c r="AC949" t="e">
        <f t="shared" si="213"/>
        <v>#N/A</v>
      </c>
      <c r="AD949" s="28">
        <f>'GT Data'!D951</f>
        <v>0</v>
      </c>
      <c r="AE949" t="e">
        <f t="shared" si="214"/>
        <v>#N/A</v>
      </c>
      <c r="AF949" t="e">
        <f t="shared" si="215"/>
        <v>#N/A</v>
      </c>
      <c r="AG949" s="25" t="e">
        <f t="shared" si="216"/>
        <v>#DIV/0!</v>
      </c>
      <c r="AH949" s="25">
        <v>0</v>
      </c>
      <c r="AI949" s="25">
        <v>0</v>
      </c>
      <c r="AJ949" s="25" t="e">
        <f t="shared" si="217"/>
        <v>#N/A</v>
      </c>
      <c r="AK949" s="28">
        <f>'GT Data'!N951</f>
        <v>0</v>
      </c>
      <c r="AL949" s="25" t="e">
        <f t="shared" si="218"/>
        <v>#DIV/0!</v>
      </c>
      <c r="AM949" s="25" t="e">
        <f t="shared" si="219"/>
        <v>#DIV/0!</v>
      </c>
      <c r="AN949" s="25" t="e">
        <f t="shared" si="220"/>
        <v>#DIV/0!</v>
      </c>
      <c r="AO949" s="25">
        <v>0</v>
      </c>
      <c r="AP949" s="25">
        <v>0</v>
      </c>
      <c r="AQ949" s="25">
        <v>0</v>
      </c>
    </row>
    <row r="950" spans="1:43" x14ac:dyDescent="0.3">
      <c r="A950">
        <f>'Calculated Tab Properties'!A950</f>
        <v>0</v>
      </c>
      <c r="B950">
        <f>'Calculated Tab Properties'!B950</f>
        <v>0</v>
      </c>
      <c r="C950">
        <f>'Calculated Tab Properties'!C950</f>
        <v>0</v>
      </c>
      <c r="D950">
        <f>'Calculated Tab Properties'!D950</f>
        <v>0</v>
      </c>
      <c r="E950">
        <f>'Calculated Tab Properties'!E950</f>
        <v>0</v>
      </c>
      <c r="F950">
        <f>'Calculated Tab Properties'!F950</f>
        <v>0</v>
      </c>
      <c r="G950">
        <f>'Calculated Tab Properties'!G950</f>
        <v>0</v>
      </c>
      <c r="H950">
        <f>'Calculated Tab Properties'!H950</f>
        <v>0</v>
      </c>
      <c r="I950">
        <f>'Calculated Tab Properties'!I950</f>
        <v>0</v>
      </c>
      <c r="J950" s="20" t="e">
        <f>'Calculated Tab Properties'!J950</f>
        <v>#DIV/0!</v>
      </c>
      <c r="K950">
        <v>0</v>
      </c>
      <c r="L950">
        <v>0</v>
      </c>
      <c r="M950">
        <v>0</v>
      </c>
      <c r="N950">
        <v>0</v>
      </c>
      <c r="O950" s="27">
        <v>0</v>
      </c>
      <c r="P950" s="27">
        <v>0</v>
      </c>
      <c r="Q950">
        <v>0</v>
      </c>
      <c r="R950" t="e">
        <f>'Calculated Tab Properties'!R950</f>
        <v>#DIV/0!</v>
      </c>
      <c r="T950" s="30" t="e">
        <f>VLOOKUP('GEOMETRIC INPUTS'!D950,'Pressure Calculations'!$A$22:$B$61,2,TRUE)</f>
        <v>#N/A</v>
      </c>
      <c r="U950" s="30" t="e">
        <f>VLOOKUP('GEOMETRIC INPUTS'!D950,'Pressure Calculations'!$C$22:$D$61,2,TRUE)</f>
        <v>#N/A</v>
      </c>
      <c r="V950" t="e">
        <f>T950*'GEOMETRIC INPUTS'!S950</f>
        <v>#N/A</v>
      </c>
      <c r="W950" s="27" t="e">
        <f>U950*'GEOMETRIC INPUTS'!R950</f>
        <v>#N/A</v>
      </c>
      <c r="X950" s="27" t="e">
        <f t="shared" si="208"/>
        <v>#N/A</v>
      </c>
      <c r="Y950" s="27" t="e">
        <f t="shared" si="209"/>
        <v>#N/A</v>
      </c>
      <c r="Z950" s="27" t="e">
        <f t="shared" si="210"/>
        <v>#DIV/0!</v>
      </c>
      <c r="AA950" s="27" t="e">
        <f t="shared" si="211"/>
        <v>#DIV/0!</v>
      </c>
      <c r="AB950" s="27" t="e">
        <f t="shared" si="212"/>
        <v>#DIV/0!</v>
      </c>
      <c r="AC950" t="e">
        <f t="shared" si="213"/>
        <v>#N/A</v>
      </c>
      <c r="AD950" s="28">
        <f>'GT Data'!D952</f>
        <v>0</v>
      </c>
      <c r="AE950" t="e">
        <f t="shared" si="214"/>
        <v>#N/A</v>
      </c>
      <c r="AF950" t="e">
        <f t="shared" si="215"/>
        <v>#N/A</v>
      </c>
      <c r="AG950" s="25" t="e">
        <f t="shared" si="216"/>
        <v>#DIV/0!</v>
      </c>
      <c r="AH950" s="25">
        <v>0</v>
      </c>
      <c r="AI950" s="25">
        <v>0</v>
      </c>
      <c r="AJ950" s="25" t="e">
        <f t="shared" si="217"/>
        <v>#N/A</v>
      </c>
      <c r="AK950" s="28">
        <f>'GT Data'!N952</f>
        <v>0</v>
      </c>
      <c r="AL950" s="25" t="e">
        <f t="shared" si="218"/>
        <v>#DIV/0!</v>
      </c>
      <c r="AM950" s="25" t="e">
        <f t="shared" si="219"/>
        <v>#DIV/0!</v>
      </c>
      <c r="AN950" s="25" t="e">
        <f t="shared" si="220"/>
        <v>#DIV/0!</v>
      </c>
      <c r="AO950" s="25">
        <v>0</v>
      </c>
      <c r="AP950" s="25">
        <v>0</v>
      </c>
      <c r="AQ950" s="25">
        <v>0</v>
      </c>
    </row>
    <row r="951" spans="1:43" x14ac:dyDescent="0.3">
      <c r="A951">
        <f>'Calculated Tab Properties'!A951</f>
        <v>0</v>
      </c>
      <c r="B951">
        <f>'Calculated Tab Properties'!B951</f>
        <v>0</v>
      </c>
      <c r="C951">
        <f>'Calculated Tab Properties'!C951</f>
        <v>0</v>
      </c>
      <c r="D951">
        <f>'Calculated Tab Properties'!D951</f>
        <v>0</v>
      </c>
      <c r="E951">
        <f>'Calculated Tab Properties'!E951</f>
        <v>0</v>
      </c>
      <c r="F951">
        <f>'Calculated Tab Properties'!F951</f>
        <v>0</v>
      </c>
      <c r="G951">
        <f>'Calculated Tab Properties'!G951</f>
        <v>0</v>
      </c>
      <c r="H951">
        <f>'Calculated Tab Properties'!H951</f>
        <v>0</v>
      </c>
      <c r="I951">
        <f>'Calculated Tab Properties'!I951</f>
        <v>0</v>
      </c>
      <c r="J951" s="20" t="e">
        <f>'Calculated Tab Properties'!J951</f>
        <v>#DIV/0!</v>
      </c>
      <c r="K951">
        <v>0</v>
      </c>
      <c r="L951">
        <v>0</v>
      </c>
      <c r="M951">
        <v>0</v>
      </c>
      <c r="N951">
        <v>0</v>
      </c>
      <c r="O951" s="27">
        <v>0</v>
      </c>
      <c r="P951" s="27">
        <v>0</v>
      </c>
      <c r="Q951">
        <v>0</v>
      </c>
      <c r="R951" t="e">
        <f>'Calculated Tab Properties'!R951</f>
        <v>#DIV/0!</v>
      </c>
      <c r="T951" s="30" t="e">
        <f>VLOOKUP('GEOMETRIC INPUTS'!D951,'Pressure Calculations'!$A$22:$B$61,2,TRUE)</f>
        <v>#N/A</v>
      </c>
      <c r="U951" s="30" t="e">
        <f>VLOOKUP('GEOMETRIC INPUTS'!D951,'Pressure Calculations'!$C$22:$D$61,2,TRUE)</f>
        <v>#N/A</v>
      </c>
      <c r="V951" t="e">
        <f>T951*'GEOMETRIC INPUTS'!S951</f>
        <v>#N/A</v>
      </c>
      <c r="W951" s="27" t="e">
        <f>U951*'GEOMETRIC INPUTS'!R951</f>
        <v>#N/A</v>
      </c>
      <c r="X951" s="27" t="e">
        <f t="shared" si="208"/>
        <v>#N/A</v>
      </c>
      <c r="Y951" s="27" t="e">
        <f t="shared" si="209"/>
        <v>#N/A</v>
      </c>
      <c r="Z951" s="27" t="e">
        <f t="shared" si="210"/>
        <v>#DIV/0!</v>
      </c>
      <c r="AA951" s="27" t="e">
        <f t="shared" si="211"/>
        <v>#DIV/0!</v>
      </c>
      <c r="AB951" s="27" t="e">
        <f t="shared" si="212"/>
        <v>#DIV/0!</v>
      </c>
      <c r="AC951" t="e">
        <f t="shared" si="213"/>
        <v>#N/A</v>
      </c>
      <c r="AD951" s="28">
        <f>'GT Data'!D953</f>
        <v>0</v>
      </c>
      <c r="AE951" t="e">
        <f t="shared" si="214"/>
        <v>#N/A</v>
      </c>
      <c r="AF951" t="e">
        <f t="shared" si="215"/>
        <v>#N/A</v>
      </c>
      <c r="AG951" s="25" t="e">
        <f t="shared" si="216"/>
        <v>#DIV/0!</v>
      </c>
      <c r="AH951" s="25">
        <v>0</v>
      </c>
      <c r="AI951" s="25">
        <v>0</v>
      </c>
      <c r="AJ951" s="25" t="e">
        <f t="shared" si="217"/>
        <v>#N/A</v>
      </c>
      <c r="AK951" s="28">
        <f>'GT Data'!N953</f>
        <v>0</v>
      </c>
      <c r="AL951" s="25" t="e">
        <f t="shared" si="218"/>
        <v>#DIV/0!</v>
      </c>
      <c r="AM951" s="25" t="e">
        <f t="shared" si="219"/>
        <v>#DIV/0!</v>
      </c>
      <c r="AN951" s="25" t="e">
        <f t="shared" si="220"/>
        <v>#DIV/0!</v>
      </c>
      <c r="AO951" s="25">
        <v>0</v>
      </c>
      <c r="AP951" s="25">
        <v>0</v>
      </c>
      <c r="AQ951" s="25">
        <v>0</v>
      </c>
    </row>
    <row r="952" spans="1:43" x14ac:dyDescent="0.3">
      <c r="A952">
        <f>'Calculated Tab Properties'!A952</f>
        <v>0</v>
      </c>
      <c r="B952">
        <f>'Calculated Tab Properties'!B952</f>
        <v>0</v>
      </c>
      <c r="C952">
        <f>'Calculated Tab Properties'!C952</f>
        <v>0</v>
      </c>
      <c r="D952">
        <f>'Calculated Tab Properties'!D952</f>
        <v>0</v>
      </c>
      <c r="E952">
        <f>'Calculated Tab Properties'!E952</f>
        <v>0</v>
      </c>
      <c r="F952">
        <f>'Calculated Tab Properties'!F952</f>
        <v>0</v>
      </c>
      <c r="G952">
        <f>'Calculated Tab Properties'!G952</f>
        <v>0</v>
      </c>
      <c r="H952">
        <f>'Calculated Tab Properties'!H952</f>
        <v>0</v>
      </c>
      <c r="I952">
        <f>'Calculated Tab Properties'!I952</f>
        <v>0</v>
      </c>
      <c r="J952" s="20" t="e">
        <f>'Calculated Tab Properties'!J952</f>
        <v>#DIV/0!</v>
      </c>
      <c r="K952">
        <v>0</v>
      </c>
      <c r="L952">
        <v>0</v>
      </c>
      <c r="M952">
        <v>0</v>
      </c>
      <c r="N952">
        <v>0</v>
      </c>
      <c r="O952" s="27">
        <v>0</v>
      </c>
      <c r="P952" s="27">
        <v>0</v>
      </c>
      <c r="Q952">
        <v>0</v>
      </c>
      <c r="R952" t="e">
        <f>'Calculated Tab Properties'!R952</f>
        <v>#DIV/0!</v>
      </c>
      <c r="T952" s="30" t="e">
        <f>VLOOKUP('GEOMETRIC INPUTS'!D952,'Pressure Calculations'!$A$22:$B$61,2,TRUE)</f>
        <v>#N/A</v>
      </c>
      <c r="U952" s="30" t="e">
        <f>VLOOKUP('GEOMETRIC INPUTS'!D952,'Pressure Calculations'!$C$22:$D$61,2,TRUE)</f>
        <v>#N/A</v>
      </c>
      <c r="V952" t="e">
        <f>T952*'GEOMETRIC INPUTS'!S952</f>
        <v>#N/A</v>
      </c>
      <c r="W952" s="27" t="e">
        <f>U952*'GEOMETRIC INPUTS'!R952</f>
        <v>#N/A</v>
      </c>
      <c r="X952" s="27" t="e">
        <f t="shared" si="208"/>
        <v>#N/A</v>
      </c>
      <c r="Y952" s="27" t="e">
        <f t="shared" si="209"/>
        <v>#N/A</v>
      </c>
      <c r="Z952" s="27" t="e">
        <f t="shared" si="210"/>
        <v>#DIV/0!</v>
      </c>
      <c r="AA952" s="27" t="e">
        <f t="shared" si="211"/>
        <v>#DIV/0!</v>
      </c>
      <c r="AB952" s="27" t="e">
        <f t="shared" si="212"/>
        <v>#DIV/0!</v>
      </c>
      <c r="AC952" t="e">
        <f t="shared" si="213"/>
        <v>#N/A</v>
      </c>
      <c r="AD952" s="28">
        <f>'GT Data'!D954</f>
        <v>0</v>
      </c>
      <c r="AE952" t="e">
        <f t="shared" si="214"/>
        <v>#N/A</v>
      </c>
      <c r="AF952" t="e">
        <f t="shared" si="215"/>
        <v>#N/A</v>
      </c>
      <c r="AG952" s="25" t="e">
        <f t="shared" si="216"/>
        <v>#DIV/0!</v>
      </c>
      <c r="AH952" s="25">
        <v>0</v>
      </c>
      <c r="AI952" s="25">
        <v>0</v>
      </c>
      <c r="AJ952" s="25" t="e">
        <f t="shared" si="217"/>
        <v>#N/A</v>
      </c>
      <c r="AK952" s="28">
        <f>'GT Data'!N954</f>
        <v>0</v>
      </c>
      <c r="AL952" s="25" t="e">
        <f t="shared" si="218"/>
        <v>#DIV/0!</v>
      </c>
      <c r="AM952" s="25" t="e">
        <f t="shared" si="219"/>
        <v>#DIV/0!</v>
      </c>
      <c r="AN952" s="25" t="e">
        <f t="shared" si="220"/>
        <v>#DIV/0!</v>
      </c>
      <c r="AO952" s="25">
        <v>0</v>
      </c>
      <c r="AP952" s="25">
        <v>0</v>
      </c>
      <c r="AQ952" s="25">
        <v>0</v>
      </c>
    </row>
    <row r="953" spans="1:43" x14ac:dyDescent="0.3">
      <c r="A953">
        <f>'Calculated Tab Properties'!A953</f>
        <v>0</v>
      </c>
      <c r="B953">
        <f>'Calculated Tab Properties'!B953</f>
        <v>0</v>
      </c>
      <c r="C953">
        <f>'Calculated Tab Properties'!C953</f>
        <v>0</v>
      </c>
      <c r="D953">
        <f>'Calculated Tab Properties'!D953</f>
        <v>0</v>
      </c>
      <c r="E953">
        <f>'Calculated Tab Properties'!E953</f>
        <v>0</v>
      </c>
      <c r="F953">
        <f>'Calculated Tab Properties'!F953</f>
        <v>0</v>
      </c>
      <c r="G953">
        <f>'Calculated Tab Properties'!G953</f>
        <v>0</v>
      </c>
      <c r="H953">
        <f>'Calculated Tab Properties'!H953</f>
        <v>0</v>
      </c>
      <c r="I953">
        <f>'Calculated Tab Properties'!I953</f>
        <v>0</v>
      </c>
      <c r="J953" s="20" t="e">
        <f>'Calculated Tab Properties'!J953</f>
        <v>#DIV/0!</v>
      </c>
      <c r="K953">
        <v>0</v>
      </c>
      <c r="L953">
        <v>0</v>
      </c>
      <c r="M953">
        <v>0</v>
      </c>
      <c r="N953">
        <v>0</v>
      </c>
      <c r="O953" s="27">
        <v>0</v>
      </c>
      <c r="P953" s="27">
        <v>0</v>
      </c>
      <c r="Q953">
        <v>0</v>
      </c>
      <c r="R953" t="e">
        <f>'Calculated Tab Properties'!R953</f>
        <v>#DIV/0!</v>
      </c>
      <c r="T953" s="30" t="e">
        <f>VLOOKUP('GEOMETRIC INPUTS'!D953,'Pressure Calculations'!$A$22:$B$61,2,TRUE)</f>
        <v>#N/A</v>
      </c>
      <c r="U953" s="30" t="e">
        <f>VLOOKUP('GEOMETRIC INPUTS'!D953,'Pressure Calculations'!$C$22:$D$61,2,TRUE)</f>
        <v>#N/A</v>
      </c>
      <c r="V953" t="e">
        <f>T953*'GEOMETRIC INPUTS'!S953</f>
        <v>#N/A</v>
      </c>
      <c r="W953" s="27" t="e">
        <f>U953*'GEOMETRIC INPUTS'!R953</f>
        <v>#N/A</v>
      </c>
      <c r="X953" s="27" t="e">
        <f t="shared" si="208"/>
        <v>#N/A</v>
      </c>
      <c r="Y953" s="27" t="e">
        <f t="shared" si="209"/>
        <v>#N/A</v>
      </c>
      <c r="Z953" s="27" t="e">
        <f t="shared" si="210"/>
        <v>#DIV/0!</v>
      </c>
      <c r="AA953" s="27" t="e">
        <f t="shared" si="211"/>
        <v>#DIV/0!</v>
      </c>
      <c r="AB953" s="27" t="e">
        <f t="shared" si="212"/>
        <v>#DIV/0!</v>
      </c>
      <c r="AC953" t="e">
        <f t="shared" si="213"/>
        <v>#N/A</v>
      </c>
      <c r="AD953" s="28">
        <f>'GT Data'!D955</f>
        <v>0</v>
      </c>
      <c r="AE953" t="e">
        <f t="shared" si="214"/>
        <v>#N/A</v>
      </c>
      <c r="AF953" t="e">
        <f t="shared" si="215"/>
        <v>#N/A</v>
      </c>
      <c r="AG953" s="25" t="e">
        <f t="shared" si="216"/>
        <v>#DIV/0!</v>
      </c>
      <c r="AH953" s="25">
        <v>0</v>
      </c>
      <c r="AI953" s="25">
        <v>0</v>
      </c>
      <c r="AJ953" s="25" t="e">
        <f t="shared" si="217"/>
        <v>#N/A</v>
      </c>
      <c r="AK953" s="28">
        <f>'GT Data'!N955</f>
        <v>0</v>
      </c>
      <c r="AL953" s="25" t="e">
        <f t="shared" si="218"/>
        <v>#DIV/0!</v>
      </c>
      <c r="AM953" s="25" t="e">
        <f t="shared" si="219"/>
        <v>#DIV/0!</v>
      </c>
      <c r="AN953" s="25" t="e">
        <f t="shared" si="220"/>
        <v>#DIV/0!</v>
      </c>
      <c r="AO953" s="25">
        <v>0</v>
      </c>
      <c r="AP953" s="25">
        <v>0</v>
      </c>
      <c r="AQ953" s="25">
        <v>0</v>
      </c>
    </row>
    <row r="954" spans="1:43" x14ac:dyDescent="0.3">
      <c r="A954">
        <f>'Calculated Tab Properties'!A954</f>
        <v>0</v>
      </c>
      <c r="B954">
        <f>'Calculated Tab Properties'!B954</f>
        <v>0</v>
      </c>
      <c r="C954">
        <f>'Calculated Tab Properties'!C954</f>
        <v>0</v>
      </c>
      <c r="D954">
        <f>'Calculated Tab Properties'!D954</f>
        <v>0</v>
      </c>
      <c r="E954">
        <f>'Calculated Tab Properties'!E954</f>
        <v>0</v>
      </c>
      <c r="F954">
        <f>'Calculated Tab Properties'!F954</f>
        <v>0</v>
      </c>
      <c r="G954">
        <f>'Calculated Tab Properties'!G954</f>
        <v>0</v>
      </c>
      <c r="H954">
        <f>'Calculated Tab Properties'!H954</f>
        <v>0</v>
      </c>
      <c r="I954">
        <f>'Calculated Tab Properties'!I954</f>
        <v>0</v>
      </c>
      <c r="J954" s="20" t="e">
        <f>'Calculated Tab Properties'!J954</f>
        <v>#DIV/0!</v>
      </c>
      <c r="K954">
        <v>0</v>
      </c>
      <c r="L954">
        <v>0</v>
      </c>
      <c r="M954">
        <v>0</v>
      </c>
      <c r="N954">
        <v>0</v>
      </c>
      <c r="O954" s="27">
        <v>0</v>
      </c>
      <c r="P954" s="27">
        <v>0</v>
      </c>
      <c r="Q954">
        <v>0</v>
      </c>
      <c r="R954" t="e">
        <f>'Calculated Tab Properties'!R954</f>
        <v>#DIV/0!</v>
      </c>
      <c r="T954" s="30" t="e">
        <f>VLOOKUP('GEOMETRIC INPUTS'!D954,'Pressure Calculations'!$A$22:$B$61,2,TRUE)</f>
        <v>#N/A</v>
      </c>
      <c r="U954" s="30" t="e">
        <f>VLOOKUP('GEOMETRIC INPUTS'!D954,'Pressure Calculations'!$C$22:$D$61,2,TRUE)</f>
        <v>#N/A</v>
      </c>
      <c r="V954" t="e">
        <f>T954*'GEOMETRIC INPUTS'!S954</f>
        <v>#N/A</v>
      </c>
      <c r="W954" s="27" t="e">
        <f>U954*'GEOMETRIC INPUTS'!R954</f>
        <v>#N/A</v>
      </c>
      <c r="X954" s="27" t="e">
        <f t="shared" si="208"/>
        <v>#N/A</v>
      </c>
      <c r="Y954" s="27" t="e">
        <f t="shared" si="209"/>
        <v>#N/A</v>
      </c>
      <c r="Z954" s="27" t="e">
        <f t="shared" si="210"/>
        <v>#DIV/0!</v>
      </c>
      <c r="AA954" s="27" t="e">
        <f t="shared" si="211"/>
        <v>#DIV/0!</v>
      </c>
      <c r="AB954" s="27" t="e">
        <f t="shared" si="212"/>
        <v>#DIV/0!</v>
      </c>
      <c r="AC954" t="e">
        <f t="shared" si="213"/>
        <v>#N/A</v>
      </c>
      <c r="AD954" s="28">
        <f>'GT Data'!D956</f>
        <v>0</v>
      </c>
      <c r="AE954" t="e">
        <f t="shared" si="214"/>
        <v>#N/A</v>
      </c>
      <c r="AF954" t="e">
        <f t="shared" si="215"/>
        <v>#N/A</v>
      </c>
      <c r="AG954" s="25" t="e">
        <f t="shared" si="216"/>
        <v>#DIV/0!</v>
      </c>
      <c r="AH954" s="25">
        <v>0</v>
      </c>
      <c r="AI954" s="25">
        <v>0</v>
      </c>
      <c r="AJ954" s="25" t="e">
        <f t="shared" si="217"/>
        <v>#N/A</v>
      </c>
      <c r="AK954" s="28">
        <f>'GT Data'!N956</f>
        <v>0</v>
      </c>
      <c r="AL954" s="25" t="e">
        <f t="shared" si="218"/>
        <v>#DIV/0!</v>
      </c>
      <c r="AM954" s="25" t="e">
        <f t="shared" si="219"/>
        <v>#DIV/0!</v>
      </c>
      <c r="AN954" s="25" t="e">
        <f t="shared" si="220"/>
        <v>#DIV/0!</v>
      </c>
      <c r="AO954" s="25">
        <v>0</v>
      </c>
      <c r="AP954" s="25">
        <v>0</v>
      </c>
      <c r="AQ954" s="25">
        <v>0</v>
      </c>
    </row>
    <row r="955" spans="1:43" x14ac:dyDescent="0.3">
      <c r="A955">
        <f>'Calculated Tab Properties'!A955</f>
        <v>0</v>
      </c>
      <c r="B955">
        <f>'Calculated Tab Properties'!B955</f>
        <v>0</v>
      </c>
      <c r="C955">
        <f>'Calculated Tab Properties'!C955</f>
        <v>0</v>
      </c>
      <c r="D955">
        <f>'Calculated Tab Properties'!D955</f>
        <v>0</v>
      </c>
      <c r="E955">
        <f>'Calculated Tab Properties'!E955</f>
        <v>0</v>
      </c>
      <c r="F955">
        <f>'Calculated Tab Properties'!F955</f>
        <v>0</v>
      </c>
      <c r="G955">
        <f>'Calculated Tab Properties'!G955</f>
        <v>0</v>
      </c>
      <c r="H955">
        <f>'Calculated Tab Properties'!H955</f>
        <v>0</v>
      </c>
      <c r="I955">
        <f>'Calculated Tab Properties'!I955</f>
        <v>0</v>
      </c>
      <c r="J955" s="20" t="e">
        <f>'Calculated Tab Properties'!J955</f>
        <v>#DIV/0!</v>
      </c>
      <c r="K955">
        <v>0</v>
      </c>
      <c r="L955">
        <v>0</v>
      </c>
      <c r="M955">
        <v>0</v>
      </c>
      <c r="N955">
        <v>0</v>
      </c>
      <c r="O955" s="27">
        <v>0</v>
      </c>
      <c r="P955" s="27">
        <v>0</v>
      </c>
      <c r="Q955">
        <v>0</v>
      </c>
      <c r="R955" t="e">
        <f>'Calculated Tab Properties'!R955</f>
        <v>#DIV/0!</v>
      </c>
      <c r="T955" s="30" t="e">
        <f>VLOOKUP('GEOMETRIC INPUTS'!D955,'Pressure Calculations'!$A$22:$B$61,2,TRUE)</f>
        <v>#N/A</v>
      </c>
      <c r="U955" s="30" t="e">
        <f>VLOOKUP('GEOMETRIC INPUTS'!D955,'Pressure Calculations'!$C$22:$D$61,2,TRUE)</f>
        <v>#N/A</v>
      </c>
      <c r="V955" t="e">
        <f>T955*'GEOMETRIC INPUTS'!S955</f>
        <v>#N/A</v>
      </c>
      <c r="W955" s="27" t="e">
        <f>U955*'GEOMETRIC INPUTS'!R955</f>
        <v>#N/A</v>
      </c>
      <c r="X955" s="27" t="e">
        <f t="shared" si="208"/>
        <v>#N/A</v>
      </c>
      <c r="Y955" s="27" t="e">
        <f t="shared" si="209"/>
        <v>#N/A</v>
      </c>
      <c r="Z955" s="27" t="e">
        <f t="shared" si="210"/>
        <v>#DIV/0!</v>
      </c>
      <c r="AA955" s="27" t="e">
        <f t="shared" si="211"/>
        <v>#DIV/0!</v>
      </c>
      <c r="AB955" s="27" t="e">
        <f t="shared" si="212"/>
        <v>#DIV/0!</v>
      </c>
      <c r="AC955" t="e">
        <f t="shared" si="213"/>
        <v>#N/A</v>
      </c>
      <c r="AD955" s="28">
        <f>'GT Data'!D957</f>
        <v>0</v>
      </c>
      <c r="AE955" t="e">
        <f t="shared" si="214"/>
        <v>#N/A</v>
      </c>
      <c r="AF955" t="e">
        <f t="shared" si="215"/>
        <v>#N/A</v>
      </c>
      <c r="AG955" s="25" t="e">
        <f t="shared" si="216"/>
        <v>#DIV/0!</v>
      </c>
      <c r="AH955" s="25">
        <v>0</v>
      </c>
      <c r="AI955" s="25">
        <v>0</v>
      </c>
      <c r="AJ955" s="25" t="e">
        <f t="shared" si="217"/>
        <v>#N/A</v>
      </c>
      <c r="AK955" s="28">
        <f>'GT Data'!N957</f>
        <v>0</v>
      </c>
      <c r="AL955" s="25" t="e">
        <f t="shared" si="218"/>
        <v>#DIV/0!</v>
      </c>
      <c r="AM955" s="25" t="e">
        <f t="shared" si="219"/>
        <v>#DIV/0!</v>
      </c>
      <c r="AN955" s="25" t="e">
        <f t="shared" si="220"/>
        <v>#DIV/0!</v>
      </c>
      <c r="AO955" s="25">
        <v>0</v>
      </c>
      <c r="AP955" s="25">
        <v>0</v>
      </c>
      <c r="AQ955" s="25">
        <v>0</v>
      </c>
    </row>
    <row r="956" spans="1:43" x14ac:dyDescent="0.3">
      <c r="A956">
        <f>'Calculated Tab Properties'!A956</f>
        <v>0</v>
      </c>
      <c r="B956">
        <f>'Calculated Tab Properties'!B956</f>
        <v>0</v>
      </c>
      <c r="C956">
        <f>'Calculated Tab Properties'!C956</f>
        <v>0</v>
      </c>
      <c r="D956">
        <f>'Calculated Tab Properties'!D956</f>
        <v>0</v>
      </c>
      <c r="E956">
        <f>'Calculated Tab Properties'!E956</f>
        <v>0</v>
      </c>
      <c r="F956">
        <f>'Calculated Tab Properties'!F956</f>
        <v>0</v>
      </c>
      <c r="G956">
        <f>'Calculated Tab Properties'!G956</f>
        <v>0</v>
      </c>
      <c r="H956">
        <f>'Calculated Tab Properties'!H956</f>
        <v>0</v>
      </c>
      <c r="I956">
        <f>'Calculated Tab Properties'!I956</f>
        <v>0</v>
      </c>
      <c r="J956" s="20" t="e">
        <f>'Calculated Tab Properties'!J956</f>
        <v>#DIV/0!</v>
      </c>
      <c r="K956">
        <v>0</v>
      </c>
      <c r="L956">
        <v>0</v>
      </c>
      <c r="M956">
        <v>0</v>
      </c>
      <c r="N956">
        <v>0</v>
      </c>
      <c r="O956" s="27">
        <v>0</v>
      </c>
      <c r="P956" s="27">
        <v>0</v>
      </c>
      <c r="Q956">
        <v>0</v>
      </c>
      <c r="R956" t="e">
        <f>'Calculated Tab Properties'!R956</f>
        <v>#DIV/0!</v>
      </c>
      <c r="T956" s="30" t="e">
        <f>VLOOKUP('GEOMETRIC INPUTS'!D956,'Pressure Calculations'!$A$22:$B$61,2,TRUE)</f>
        <v>#N/A</v>
      </c>
      <c r="U956" s="30" t="e">
        <f>VLOOKUP('GEOMETRIC INPUTS'!D956,'Pressure Calculations'!$C$22:$D$61,2,TRUE)</f>
        <v>#N/A</v>
      </c>
      <c r="V956" t="e">
        <f>T956*'GEOMETRIC INPUTS'!S956</f>
        <v>#N/A</v>
      </c>
      <c r="W956" s="27" t="e">
        <f>U956*'GEOMETRIC INPUTS'!R956</f>
        <v>#N/A</v>
      </c>
      <c r="X956" s="27" t="e">
        <f t="shared" si="208"/>
        <v>#N/A</v>
      </c>
      <c r="Y956" s="27" t="e">
        <f t="shared" si="209"/>
        <v>#N/A</v>
      </c>
      <c r="Z956" s="27" t="e">
        <f t="shared" si="210"/>
        <v>#DIV/0!</v>
      </c>
      <c r="AA956" s="27" t="e">
        <f t="shared" si="211"/>
        <v>#DIV/0!</v>
      </c>
      <c r="AB956" s="27" t="e">
        <f t="shared" si="212"/>
        <v>#DIV/0!</v>
      </c>
      <c r="AC956" t="e">
        <f t="shared" si="213"/>
        <v>#N/A</v>
      </c>
      <c r="AD956" s="28">
        <f>'GT Data'!D958</f>
        <v>0</v>
      </c>
      <c r="AE956" t="e">
        <f t="shared" si="214"/>
        <v>#N/A</v>
      </c>
      <c r="AF956" t="e">
        <f t="shared" si="215"/>
        <v>#N/A</v>
      </c>
      <c r="AG956" s="25" t="e">
        <f t="shared" si="216"/>
        <v>#DIV/0!</v>
      </c>
      <c r="AH956" s="25">
        <v>0</v>
      </c>
      <c r="AI956" s="25">
        <v>0</v>
      </c>
      <c r="AJ956" s="25" t="e">
        <f t="shared" si="217"/>
        <v>#N/A</v>
      </c>
      <c r="AK956" s="28">
        <f>'GT Data'!N958</f>
        <v>0</v>
      </c>
      <c r="AL956" s="25" t="e">
        <f t="shared" si="218"/>
        <v>#DIV/0!</v>
      </c>
      <c r="AM956" s="25" t="e">
        <f t="shared" si="219"/>
        <v>#DIV/0!</v>
      </c>
      <c r="AN956" s="25" t="e">
        <f t="shared" si="220"/>
        <v>#DIV/0!</v>
      </c>
      <c r="AO956" s="25">
        <v>0</v>
      </c>
      <c r="AP956" s="25">
        <v>0</v>
      </c>
      <c r="AQ956" s="25">
        <v>0</v>
      </c>
    </row>
    <row r="957" spans="1:43" x14ac:dyDescent="0.3">
      <c r="A957">
        <f>'Calculated Tab Properties'!A957</f>
        <v>0</v>
      </c>
      <c r="B957">
        <f>'Calculated Tab Properties'!B957</f>
        <v>0</v>
      </c>
      <c r="C957">
        <f>'Calculated Tab Properties'!C957</f>
        <v>0</v>
      </c>
      <c r="D957">
        <f>'Calculated Tab Properties'!D957</f>
        <v>0</v>
      </c>
      <c r="E957">
        <f>'Calculated Tab Properties'!E957</f>
        <v>0</v>
      </c>
      <c r="F957">
        <f>'Calculated Tab Properties'!F957</f>
        <v>0</v>
      </c>
      <c r="G957">
        <f>'Calculated Tab Properties'!G957</f>
        <v>0</v>
      </c>
      <c r="H957">
        <f>'Calculated Tab Properties'!H957</f>
        <v>0</v>
      </c>
      <c r="I957">
        <f>'Calculated Tab Properties'!I957</f>
        <v>0</v>
      </c>
      <c r="J957" s="20" t="e">
        <f>'Calculated Tab Properties'!J957</f>
        <v>#DIV/0!</v>
      </c>
      <c r="K957">
        <v>0</v>
      </c>
      <c r="L957">
        <v>0</v>
      </c>
      <c r="M957">
        <v>0</v>
      </c>
      <c r="N957">
        <v>0</v>
      </c>
      <c r="O957" s="27">
        <v>0</v>
      </c>
      <c r="P957" s="27">
        <v>0</v>
      </c>
      <c r="Q957">
        <v>0</v>
      </c>
      <c r="R957" t="e">
        <f>'Calculated Tab Properties'!R957</f>
        <v>#DIV/0!</v>
      </c>
      <c r="T957" s="30" t="e">
        <f>VLOOKUP('GEOMETRIC INPUTS'!D957,'Pressure Calculations'!$A$22:$B$61,2,TRUE)</f>
        <v>#N/A</v>
      </c>
      <c r="U957" s="30" t="e">
        <f>VLOOKUP('GEOMETRIC INPUTS'!D957,'Pressure Calculations'!$C$22:$D$61,2,TRUE)</f>
        <v>#N/A</v>
      </c>
      <c r="V957" t="e">
        <f>T957*'GEOMETRIC INPUTS'!S957</f>
        <v>#N/A</v>
      </c>
      <c r="W957" s="27" t="e">
        <f>U957*'GEOMETRIC INPUTS'!R957</f>
        <v>#N/A</v>
      </c>
      <c r="X957" s="27" t="e">
        <f t="shared" si="208"/>
        <v>#N/A</v>
      </c>
      <c r="Y957" s="27" t="e">
        <f t="shared" si="209"/>
        <v>#N/A</v>
      </c>
      <c r="Z957" s="27" t="e">
        <f t="shared" si="210"/>
        <v>#DIV/0!</v>
      </c>
      <c r="AA957" s="27" t="e">
        <f t="shared" si="211"/>
        <v>#DIV/0!</v>
      </c>
      <c r="AB957" s="27" t="e">
        <f t="shared" si="212"/>
        <v>#DIV/0!</v>
      </c>
      <c r="AC957" t="e">
        <f t="shared" si="213"/>
        <v>#N/A</v>
      </c>
      <c r="AD957" s="28">
        <f>'GT Data'!D959</f>
        <v>0</v>
      </c>
      <c r="AE957" t="e">
        <f t="shared" si="214"/>
        <v>#N/A</v>
      </c>
      <c r="AF957" t="e">
        <f t="shared" si="215"/>
        <v>#N/A</v>
      </c>
      <c r="AG957" s="25" t="e">
        <f t="shared" si="216"/>
        <v>#DIV/0!</v>
      </c>
      <c r="AH957" s="25">
        <v>0</v>
      </c>
      <c r="AI957" s="25">
        <v>0</v>
      </c>
      <c r="AJ957" s="25" t="e">
        <f t="shared" si="217"/>
        <v>#N/A</v>
      </c>
      <c r="AK957" s="28">
        <f>'GT Data'!N959</f>
        <v>0</v>
      </c>
      <c r="AL957" s="25" t="e">
        <f t="shared" si="218"/>
        <v>#DIV/0!</v>
      </c>
      <c r="AM957" s="25" t="e">
        <f t="shared" si="219"/>
        <v>#DIV/0!</v>
      </c>
      <c r="AN957" s="25" t="e">
        <f t="shared" si="220"/>
        <v>#DIV/0!</v>
      </c>
      <c r="AO957" s="25">
        <v>0</v>
      </c>
      <c r="AP957" s="25">
        <v>0</v>
      </c>
      <c r="AQ957" s="25">
        <v>0</v>
      </c>
    </row>
    <row r="958" spans="1:43" x14ac:dyDescent="0.3">
      <c r="A958">
        <f>'Calculated Tab Properties'!A958</f>
        <v>0</v>
      </c>
      <c r="B958">
        <f>'Calculated Tab Properties'!B958</f>
        <v>0</v>
      </c>
      <c r="C958">
        <f>'Calculated Tab Properties'!C958</f>
        <v>0</v>
      </c>
      <c r="D958">
        <f>'Calculated Tab Properties'!D958</f>
        <v>0</v>
      </c>
      <c r="E958">
        <f>'Calculated Tab Properties'!E958</f>
        <v>0</v>
      </c>
      <c r="F958">
        <f>'Calculated Tab Properties'!F958</f>
        <v>0</v>
      </c>
      <c r="G958">
        <f>'Calculated Tab Properties'!G958</f>
        <v>0</v>
      </c>
      <c r="H958">
        <f>'Calculated Tab Properties'!H958</f>
        <v>0</v>
      </c>
      <c r="I958">
        <f>'Calculated Tab Properties'!I958</f>
        <v>0</v>
      </c>
      <c r="J958" s="20" t="e">
        <f>'Calculated Tab Properties'!J958</f>
        <v>#DIV/0!</v>
      </c>
      <c r="K958">
        <v>0</v>
      </c>
      <c r="L958">
        <v>0</v>
      </c>
      <c r="M958">
        <v>0</v>
      </c>
      <c r="N958">
        <v>0</v>
      </c>
      <c r="O958" s="27">
        <v>0</v>
      </c>
      <c r="P958" s="27">
        <v>0</v>
      </c>
      <c r="Q958">
        <v>0</v>
      </c>
      <c r="R958" t="e">
        <f>'Calculated Tab Properties'!R958</f>
        <v>#DIV/0!</v>
      </c>
      <c r="T958" s="30" t="e">
        <f>VLOOKUP('GEOMETRIC INPUTS'!D958,'Pressure Calculations'!$A$22:$B$61,2,TRUE)</f>
        <v>#N/A</v>
      </c>
      <c r="U958" s="30" t="e">
        <f>VLOOKUP('GEOMETRIC INPUTS'!D958,'Pressure Calculations'!$C$22:$D$61,2,TRUE)</f>
        <v>#N/A</v>
      </c>
      <c r="V958" t="e">
        <f>T958*'GEOMETRIC INPUTS'!S958</f>
        <v>#N/A</v>
      </c>
      <c r="W958" s="27" t="e">
        <f>U958*'GEOMETRIC INPUTS'!R958</f>
        <v>#N/A</v>
      </c>
      <c r="X958" s="27" t="e">
        <f t="shared" si="208"/>
        <v>#N/A</v>
      </c>
      <c r="Y958" s="27" t="e">
        <f t="shared" si="209"/>
        <v>#N/A</v>
      </c>
      <c r="Z958" s="27" t="e">
        <f t="shared" si="210"/>
        <v>#DIV/0!</v>
      </c>
      <c r="AA958" s="27" t="e">
        <f t="shared" si="211"/>
        <v>#DIV/0!</v>
      </c>
      <c r="AB958" s="27" t="e">
        <f t="shared" si="212"/>
        <v>#DIV/0!</v>
      </c>
      <c r="AC958" t="e">
        <f t="shared" si="213"/>
        <v>#N/A</v>
      </c>
      <c r="AD958" s="28">
        <f>'GT Data'!D960</f>
        <v>0</v>
      </c>
      <c r="AE958" t="e">
        <f t="shared" si="214"/>
        <v>#N/A</v>
      </c>
      <c r="AF958" t="e">
        <f t="shared" si="215"/>
        <v>#N/A</v>
      </c>
      <c r="AG958" s="25" t="e">
        <f t="shared" si="216"/>
        <v>#DIV/0!</v>
      </c>
      <c r="AH958" s="25">
        <v>0</v>
      </c>
      <c r="AI958" s="25">
        <v>0</v>
      </c>
      <c r="AJ958" s="25" t="e">
        <f t="shared" si="217"/>
        <v>#N/A</v>
      </c>
      <c r="AK958" s="28">
        <f>'GT Data'!N960</f>
        <v>0</v>
      </c>
      <c r="AL958" s="25" t="e">
        <f t="shared" si="218"/>
        <v>#DIV/0!</v>
      </c>
      <c r="AM958" s="25" t="e">
        <f t="shared" si="219"/>
        <v>#DIV/0!</v>
      </c>
      <c r="AN958" s="25" t="e">
        <f t="shared" si="220"/>
        <v>#DIV/0!</v>
      </c>
      <c r="AO958" s="25">
        <v>0</v>
      </c>
      <c r="AP958" s="25">
        <v>0</v>
      </c>
      <c r="AQ958" s="25">
        <v>0</v>
      </c>
    </row>
    <row r="959" spans="1:43" x14ac:dyDescent="0.3">
      <c r="A959">
        <f>'Calculated Tab Properties'!A959</f>
        <v>0</v>
      </c>
      <c r="B959">
        <f>'Calculated Tab Properties'!B959</f>
        <v>0</v>
      </c>
      <c r="C959">
        <f>'Calculated Tab Properties'!C959</f>
        <v>0</v>
      </c>
      <c r="D959">
        <f>'Calculated Tab Properties'!D959</f>
        <v>0</v>
      </c>
      <c r="E959">
        <f>'Calculated Tab Properties'!E959</f>
        <v>0</v>
      </c>
      <c r="F959">
        <f>'Calculated Tab Properties'!F959</f>
        <v>0</v>
      </c>
      <c r="G959">
        <f>'Calculated Tab Properties'!G959</f>
        <v>0</v>
      </c>
      <c r="H959">
        <f>'Calculated Tab Properties'!H959</f>
        <v>0</v>
      </c>
      <c r="I959">
        <f>'Calculated Tab Properties'!I959</f>
        <v>0</v>
      </c>
      <c r="J959" s="20" t="e">
        <f>'Calculated Tab Properties'!J959</f>
        <v>#DIV/0!</v>
      </c>
      <c r="K959">
        <v>0</v>
      </c>
      <c r="L959">
        <v>0</v>
      </c>
      <c r="M959">
        <v>0</v>
      </c>
      <c r="N959">
        <v>0</v>
      </c>
      <c r="O959" s="27">
        <v>0</v>
      </c>
      <c r="P959" s="27">
        <v>0</v>
      </c>
      <c r="Q959">
        <v>0</v>
      </c>
      <c r="R959" t="e">
        <f>'Calculated Tab Properties'!R959</f>
        <v>#DIV/0!</v>
      </c>
      <c r="T959" s="30" t="e">
        <f>VLOOKUP('GEOMETRIC INPUTS'!D959,'Pressure Calculations'!$A$22:$B$61,2,TRUE)</f>
        <v>#N/A</v>
      </c>
      <c r="U959" s="30" t="e">
        <f>VLOOKUP('GEOMETRIC INPUTS'!D959,'Pressure Calculations'!$C$22:$D$61,2,TRUE)</f>
        <v>#N/A</v>
      </c>
      <c r="V959" t="e">
        <f>T959*'GEOMETRIC INPUTS'!S959</f>
        <v>#N/A</v>
      </c>
      <c r="W959" s="27" t="e">
        <f>U959*'GEOMETRIC INPUTS'!R959</f>
        <v>#N/A</v>
      </c>
      <c r="X959" s="27" t="e">
        <f t="shared" si="208"/>
        <v>#N/A</v>
      </c>
      <c r="Y959" s="27" t="e">
        <f t="shared" si="209"/>
        <v>#N/A</v>
      </c>
      <c r="Z959" s="27" t="e">
        <f t="shared" si="210"/>
        <v>#DIV/0!</v>
      </c>
      <c r="AA959" s="27" t="e">
        <f t="shared" si="211"/>
        <v>#DIV/0!</v>
      </c>
      <c r="AB959" s="27" t="e">
        <f t="shared" si="212"/>
        <v>#DIV/0!</v>
      </c>
      <c r="AC959" t="e">
        <f t="shared" si="213"/>
        <v>#N/A</v>
      </c>
      <c r="AD959" s="28">
        <f>'GT Data'!D961</f>
        <v>0</v>
      </c>
      <c r="AE959" t="e">
        <f t="shared" si="214"/>
        <v>#N/A</v>
      </c>
      <c r="AF959" t="e">
        <f t="shared" si="215"/>
        <v>#N/A</v>
      </c>
      <c r="AG959" s="25" t="e">
        <f t="shared" si="216"/>
        <v>#DIV/0!</v>
      </c>
      <c r="AH959" s="25">
        <v>0</v>
      </c>
      <c r="AI959" s="25">
        <v>0</v>
      </c>
      <c r="AJ959" s="25" t="e">
        <f t="shared" si="217"/>
        <v>#N/A</v>
      </c>
      <c r="AK959" s="28">
        <f>'GT Data'!N961</f>
        <v>0</v>
      </c>
      <c r="AL959" s="25" t="e">
        <f t="shared" si="218"/>
        <v>#DIV/0!</v>
      </c>
      <c r="AM959" s="25" t="e">
        <f t="shared" si="219"/>
        <v>#DIV/0!</v>
      </c>
      <c r="AN959" s="25" t="e">
        <f t="shared" si="220"/>
        <v>#DIV/0!</v>
      </c>
      <c r="AO959" s="25">
        <v>0</v>
      </c>
      <c r="AP959" s="25">
        <v>0</v>
      </c>
      <c r="AQ959" s="25">
        <v>0</v>
      </c>
    </row>
    <row r="960" spans="1:43" x14ac:dyDescent="0.3">
      <c r="A960">
        <f>'Calculated Tab Properties'!A960</f>
        <v>0</v>
      </c>
      <c r="B960">
        <f>'Calculated Tab Properties'!B960</f>
        <v>0</v>
      </c>
      <c r="C960">
        <f>'Calculated Tab Properties'!C960</f>
        <v>0</v>
      </c>
      <c r="D960">
        <f>'Calculated Tab Properties'!D960</f>
        <v>0</v>
      </c>
      <c r="E960">
        <f>'Calculated Tab Properties'!E960</f>
        <v>0</v>
      </c>
      <c r="F960">
        <f>'Calculated Tab Properties'!F960</f>
        <v>0</v>
      </c>
      <c r="G960">
        <f>'Calculated Tab Properties'!G960</f>
        <v>0</v>
      </c>
      <c r="H960">
        <f>'Calculated Tab Properties'!H960</f>
        <v>0</v>
      </c>
      <c r="I960">
        <f>'Calculated Tab Properties'!I960</f>
        <v>0</v>
      </c>
      <c r="J960" s="20" t="e">
        <f>'Calculated Tab Properties'!J960</f>
        <v>#DIV/0!</v>
      </c>
      <c r="K960">
        <v>0</v>
      </c>
      <c r="L960">
        <v>0</v>
      </c>
      <c r="M960">
        <v>0</v>
      </c>
      <c r="N960">
        <v>0</v>
      </c>
      <c r="O960" s="27">
        <v>0</v>
      </c>
      <c r="P960" s="27">
        <v>0</v>
      </c>
      <c r="Q960">
        <v>0</v>
      </c>
      <c r="R960" t="e">
        <f>'Calculated Tab Properties'!R960</f>
        <v>#DIV/0!</v>
      </c>
      <c r="T960" s="30" t="e">
        <f>VLOOKUP('GEOMETRIC INPUTS'!D960,'Pressure Calculations'!$A$22:$B$61,2,TRUE)</f>
        <v>#N/A</v>
      </c>
      <c r="U960" s="30" t="e">
        <f>VLOOKUP('GEOMETRIC INPUTS'!D960,'Pressure Calculations'!$C$22:$D$61,2,TRUE)</f>
        <v>#N/A</v>
      </c>
      <c r="V960" t="e">
        <f>T960*'GEOMETRIC INPUTS'!S960</f>
        <v>#N/A</v>
      </c>
      <c r="W960" s="27" t="e">
        <f>U960*'GEOMETRIC INPUTS'!R960</f>
        <v>#N/A</v>
      </c>
      <c r="X960" s="27" t="e">
        <f t="shared" si="208"/>
        <v>#N/A</v>
      </c>
      <c r="Y960" s="27" t="e">
        <f t="shared" si="209"/>
        <v>#N/A</v>
      </c>
      <c r="Z960" s="27" t="e">
        <f t="shared" si="210"/>
        <v>#DIV/0!</v>
      </c>
      <c r="AA960" s="27" t="e">
        <f t="shared" si="211"/>
        <v>#DIV/0!</v>
      </c>
      <c r="AB960" s="27" t="e">
        <f t="shared" si="212"/>
        <v>#DIV/0!</v>
      </c>
      <c r="AC960" t="e">
        <f t="shared" si="213"/>
        <v>#N/A</v>
      </c>
      <c r="AD960" s="28">
        <f>'GT Data'!D962</f>
        <v>0</v>
      </c>
      <c r="AE960" t="e">
        <f t="shared" si="214"/>
        <v>#N/A</v>
      </c>
      <c r="AF960" t="e">
        <f t="shared" si="215"/>
        <v>#N/A</v>
      </c>
      <c r="AG960" s="25" t="e">
        <f t="shared" si="216"/>
        <v>#DIV/0!</v>
      </c>
      <c r="AH960" s="25">
        <v>0</v>
      </c>
      <c r="AI960" s="25">
        <v>0</v>
      </c>
      <c r="AJ960" s="25" t="e">
        <f t="shared" si="217"/>
        <v>#N/A</v>
      </c>
      <c r="AK960" s="28">
        <f>'GT Data'!N962</f>
        <v>0</v>
      </c>
      <c r="AL960" s="25" t="e">
        <f t="shared" si="218"/>
        <v>#DIV/0!</v>
      </c>
      <c r="AM960" s="25" t="e">
        <f t="shared" si="219"/>
        <v>#DIV/0!</v>
      </c>
      <c r="AN960" s="25" t="e">
        <f t="shared" si="220"/>
        <v>#DIV/0!</v>
      </c>
      <c r="AO960" s="25">
        <v>0</v>
      </c>
      <c r="AP960" s="25">
        <v>0</v>
      </c>
      <c r="AQ960" s="25">
        <v>0</v>
      </c>
    </row>
    <row r="961" spans="1:43" x14ac:dyDescent="0.3">
      <c r="A961">
        <f>'Calculated Tab Properties'!A961</f>
        <v>0</v>
      </c>
      <c r="B961">
        <f>'Calculated Tab Properties'!B961</f>
        <v>0</v>
      </c>
      <c r="C961">
        <f>'Calculated Tab Properties'!C961</f>
        <v>0</v>
      </c>
      <c r="D961">
        <f>'Calculated Tab Properties'!D961</f>
        <v>0</v>
      </c>
      <c r="E961">
        <f>'Calculated Tab Properties'!E961</f>
        <v>0</v>
      </c>
      <c r="F961">
        <f>'Calculated Tab Properties'!F961</f>
        <v>0</v>
      </c>
      <c r="G961">
        <f>'Calculated Tab Properties'!G961</f>
        <v>0</v>
      </c>
      <c r="H961">
        <f>'Calculated Tab Properties'!H961</f>
        <v>0</v>
      </c>
      <c r="I961">
        <f>'Calculated Tab Properties'!I961</f>
        <v>0</v>
      </c>
      <c r="J961" s="20" t="e">
        <f>'Calculated Tab Properties'!J961</f>
        <v>#DIV/0!</v>
      </c>
      <c r="K961">
        <v>0</v>
      </c>
      <c r="L961">
        <v>0</v>
      </c>
      <c r="M961">
        <v>0</v>
      </c>
      <c r="N961">
        <v>0</v>
      </c>
      <c r="O961" s="27">
        <v>0</v>
      </c>
      <c r="P961" s="27">
        <v>0</v>
      </c>
      <c r="Q961">
        <v>0</v>
      </c>
      <c r="R961" t="e">
        <f>'Calculated Tab Properties'!R961</f>
        <v>#DIV/0!</v>
      </c>
      <c r="T961" s="30" t="e">
        <f>VLOOKUP('GEOMETRIC INPUTS'!D961,'Pressure Calculations'!$A$22:$B$61,2,TRUE)</f>
        <v>#N/A</v>
      </c>
      <c r="U961" s="30" t="e">
        <f>VLOOKUP('GEOMETRIC INPUTS'!D961,'Pressure Calculations'!$C$22:$D$61,2,TRUE)</f>
        <v>#N/A</v>
      </c>
      <c r="V961" t="e">
        <f>T961*'GEOMETRIC INPUTS'!S961</f>
        <v>#N/A</v>
      </c>
      <c r="W961" s="27" t="e">
        <f>U961*'GEOMETRIC INPUTS'!R961</f>
        <v>#N/A</v>
      </c>
      <c r="X961" s="27" t="e">
        <f t="shared" si="208"/>
        <v>#N/A</v>
      </c>
      <c r="Y961" s="27" t="e">
        <f t="shared" si="209"/>
        <v>#N/A</v>
      </c>
      <c r="Z961" s="27" t="e">
        <f t="shared" si="210"/>
        <v>#DIV/0!</v>
      </c>
      <c r="AA961" s="27" t="e">
        <f t="shared" si="211"/>
        <v>#DIV/0!</v>
      </c>
      <c r="AB961" s="27" t="e">
        <f t="shared" si="212"/>
        <v>#DIV/0!</v>
      </c>
      <c r="AC961" t="e">
        <f t="shared" si="213"/>
        <v>#N/A</v>
      </c>
      <c r="AD961" s="28">
        <f>'GT Data'!D963</f>
        <v>0</v>
      </c>
      <c r="AE961" t="e">
        <f t="shared" si="214"/>
        <v>#N/A</v>
      </c>
      <c r="AF961" t="e">
        <f t="shared" si="215"/>
        <v>#N/A</v>
      </c>
      <c r="AG961" s="25" t="e">
        <f t="shared" si="216"/>
        <v>#DIV/0!</v>
      </c>
      <c r="AH961" s="25">
        <v>0</v>
      </c>
      <c r="AI961" s="25">
        <v>0</v>
      </c>
      <c r="AJ961" s="25" t="e">
        <f t="shared" si="217"/>
        <v>#N/A</v>
      </c>
      <c r="AK961" s="28">
        <f>'GT Data'!N963</f>
        <v>0</v>
      </c>
      <c r="AL961" s="25" t="e">
        <f t="shared" si="218"/>
        <v>#DIV/0!</v>
      </c>
      <c r="AM961" s="25" t="e">
        <f t="shared" si="219"/>
        <v>#DIV/0!</v>
      </c>
      <c r="AN961" s="25" t="e">
        <f t="shared" si="220"/>
        <v>#DIV/0!</v>
      </c>
      <c r="AO961" s="25">
        <v>0</v>
      </c>
      <c r="AP961" s="25">
        <v>0</v>
      </c>
      <c r="AQ961" s="25">
        <v>0</v>
      </c>
    </row>
    <row r="962" spans="1:43" x14ac:dyDescent="0.3">
      <c r="A962">
        <f>'Calculated Tab Properties'!A962</f>
        <v>0</v>
      </c>
      <c r="B962">
        <f>'Calculated Tab Properties'!B962</f>
        <v>0</v>
      </c>
      <c r="C962">
        <f>'Calculated Tab Properties'!C962</f>
        <v>0</v>
      </c>
      <c r="D962">
        <f>'Calculated Tab Properties'!D962</f>
        <v>0</v>
      </c>
      <c r="E962">
        <f>'Calculated Tab Properties'!E962</f>
        <v>0</v>
      </c>
      <c r="F962">
        <f>'Calculated Tab Properties'!F962</f>
        <v>0</v>
      </c>
      <c r="G962">
        <f>'Calculated Tab Properties'!G962</f>
        <v>0</v>
      </c>
      <c r="H962">
        <f>'Calculated Tab Properties'!H962</f>
        <v>0</v>
      </c>
      <c r="I962">
        <f>'Calculated Tab Properties'!I962</f>
        <v>0</v>
      </c>
      <c r="J962" s="20" t="e">
        <f>'Calculated Tab Properties'!J962</f>
        <v>#DIV/0!</v>
      </c>
      <c r="K962">
        <v>0</v>
      </c>
      <c r="L962">
        <v>0</v>
      </c>
      <c r="M962">
        <v>0</v>
      </c>
      <c r="N962">
        <v>0</v>
      </c>
      <c r="O962" s="27">
        <v>0</v>
      </c>
      <c r="P962" s="27">
        <v>0</v>
      </c>
      <c r="Q962">
        <v>0</v>
      </c>
      <c r="R962" t="e">
        <f>'Calculated Tab Properties'!R962</f>
        <v>#DIV/0!</v>
      </c>
      <c r="T962" s="30" t="e">
        <f>VLOOKUP('GEOMETRIC INPUTS'!D962,'Pressure Calculations'!$A$22:$B$61,2,TRUE)</f>
        <v>#N/A</v>
      </c>
      <c r="U962" s="30" t="e">
        <f>VLOOKUP('GEOMETRIC INPUTS'!D962,'Pressure Calculations'!$C$22:$D$61,2,TRUE)</f>
        <v>#N/A</v>
      </c>
      <c r="V962" t="e">
        <f>T962*'GEOMETRIC INPUTS'!S962</f>
        <v>#N/A</v>
      </c>
      <c r="W962" s="27" t="e">
        <f>U962*'GEOMETRIC INPUTS'!R962</f>
        <v>#N/A</v>
      </c>
      <c r="X962" s="27" t="e">
        <f t="shared" si="208"/>
        <v>#N/A</v>
      </c>
      <c r="Y962" s="27" t="e">
        <f t="shared" si="209"/>
        <v>#N/A</v>
      </c>
      <c r="Z962" s="27" t="e">
        <f t="shared" si="210"/>
        <v>#DIV/0!</v>
      </c>
      <c r="AA962" s="27" t="e">
        <f t="shared" si="211"/>
        <v>#DIV/0!</v>
      </c>
      <c r="AB962" s="27" t="e">
        <f t="shared" si="212"/>
        <v>#DIV/0!</v>
      </c>
      <c r="AC962" t="e">
        <f t="shared" si="213"/>
        <v>#N/A</v>
      </c>
      <c r="AD962" s="28">
        <f>'GT Data'!D964</f>
        <v>0</v>
      </c>
      <c r="AE962" t="e">
        <f t="shared" si="214"/>
        <v>#N/A</v>
      </c>
      <c r="AF962" t="e">
        <f t="shared" si="215"/>
        <v>#N/A</v>
      </c>
      <c r="AG962" s="25" t="e">
        <f t="shared" si="216"/>
        <v>#DIV/0!</v>
      </c>
      <c r="AH962" s="25">
        <v>0</v>
      </c>
      <c r="AI962" s="25">
        <v>0</v>
      </c>
      <c r="AJ962" s="25" t="e">
        <f t="shared" si="217"/>
        <v>#N/A</v>
      </c>
      <c r="AK962" s="28">
        <f>'GT Data'!N964</f>
        <v>0</v>
      </c>
      <c r="AL962" s="25" t="e">
        <f t="shared" si="218"/>
        <v>#DIV/0!</v>
      </c>
      <c r="AM962" s="25" t="e">
        <f t="shared" si="219"/>
        <v>#DIV/0!</v>
      </c>
      <c r="AN962" s="25" t="e">
        <f t="shared" si="220"/>
        <v>#DIV/0!</v>
      </c>
      <c r="AO962" s="25">
        <v>0</v>
      </c>
      <c r="AP962" s="25">
        <v>0</v>
      </c>
      <c r="AQ962" s="25">
        <v>0</v>
      </c>
    </row>
    <row r="963" spans="1:43" x14ac:dyDescent="0.3">
      <c r="A963">
        <f>'Calculated Tab Properties'!A963</f>
        <v>0</v>
      </c>
      <c r="B963">
        <f>'Calculated Tab Properties'!B963</f>
        <v>0</v>
      </c>
      <c r="C963">
        <f>'Calculated Tab Properties'!C963</f>
        <v>0</v>
      </c>
      <c r="D963">
        <f>'Calculated Tab Properties'!D963</f>
        <v>0</v>
      </c>
      <c r="E963">
        <f>'Calculated Tab Properties'!E963</f>
        <v>0</v>
      </c>
      <c r="F963">
        <f>'Calculated Tab Properties'!F963</f>
        <v>0</v>
      </c>
      <c r="G963">
        <f>'Calculated Tab Properties'!G963</f>
        <v>0</v>
      </c>
      <c r="H963">
        <f>'Calculated Tab Properties'!H963</f>
        <v>0</v>
      </c>
      <c r="I963">
        <f>'Calculated Tab Properties'!I963</f>
        <v>0</v>
      </c>
      <c r="J963" s="20" t="e">
        <f>'Calculated Tab Properties'!J963</f>
        <v>#DIV/0!</v>
      </c>
      <c r="K963">
        <v>0</v>
      </c>
      <c r="L963">
        <v>0</v>
      </c>
      <c r="M963">
        <v>0</v>
      </c>
      <c r="N963">
        <v>0</v>
      </c>
      <c r="O963" s="27">
        <v>0</v>
      </c>
      <c r="P963" s="27">
        <v>0</v>
      </c>
      <c r="Q963">
        <v>0</v>
      </c>
      <c r="R963" t="e">
        <f>'Calculated Tab Properties'!R963</f>
        <v>#DIV/0!</v>
      </c>
      <c r="T963" s="30" t="e">
        <f>VLOOKUP('GEOMETRIC INPUTS'!D963,'Pressure Calculations'!$A$22:$B$61,2,TRUE)</f>
        <v>#N/A</v>
      </c>
      <c r="U963" s="30" t="e">
        <f>VLOOKUP('GEOMETRIC INPUTS'!D963,'Pressure Calculations'!$C$22:$D$61,2,TRUE)</f>
        <v>#N/A</v>
      </c>
      <c r="V963" t="e">
        <f>T963*'GEOMETRIC INPUTS'!S963</f>
        <v>#N/A</v>
      </c>
      <c r="W963" s="27" t="e">
        <f>U963*'GEOMETRIC INPUTS'!R963</f>
        <v>#N/A</v>
      </c>
      <c r="X963" s="27" t="e">
        <f t="shared" si="208"/>
        <v>#N/A</v>
      </c>
      <c r="Y963" s="27" t="e">
        <f t="shared" si="209"/>
        <v>#N/A</v>
      </c>
      <c r="Z963" s="27" t="e">
        <f t="shared" si="210"/>
        <v>#DIV/0!</v>
      </c>
      <c r="AA963" s="27" t="e">
        <f t="shared" si="211"/>
        <v>#DIV/0!</v>
      </c>
      <c r="AB963" s="27" t="e">
        <f t="shared" si="212"/>
        <v>#DIV/0!</v>
      </c>
      <c r="AC963" t="e">
        <f t="shared" si="213"/>
        <v>#N/A</v>
      </c>
      <c r="AD963" s="28">
        <f>'GT Data'!D965</f>
        <v>0</v>
      </c>
      <c r="AE963" t="e">
        <f t="shared" si="214"/>
        <v>#N/A</v>
      </c>
      <c r="AF963" t="e">
        <f t="shared" si="215"/>
        <v>#N/A</v>
      </c>
      <c r="AG963" s="25" t="e">
        <f t="shared" si="216"/>
        <v>#DIV/0!</v>
      </c>
      <c r="AH963" s="25">
        <v>0</v>
      </c>
      <c r="AI963" s="25">
        <v>0</v>
      </c>
      <c r="AJ963" s="25" t="e">
        <f t="shared" si="217"/>
        <v>#N/A</v>
      </c>
      <c r="AK963" s="28">
        <f>'GT Data'!N965</f>
        <v>0</v>
      </c>
      <c r="AL963" s="25" t="e">
        <f t="shared" si="218"/>
        <v>#DIV/0!</v>
      </c>
      <c r="AM963" s="25" t="e">
        <f t="shared" si="219"/>
        <v>#DIV/0!</v>
      </c>
      <c r="AN963" s="25" t="e">
        <f t="shared" si="220"/>
        <v>#DIV/0!</v>
      </c>
      <c r="AO963" s="25">
        <v>0</v>
      </c>
      <c r="AP963" s="25">
        <v>0</v>
      </c>
      <c r="AQ963" s="25">
        <v>0</v>
      </c>
    </row>
    <row r="964" spans="1:43" x14ac:dyDescent="0.3">
      <c r="A964">
        <f>'Calculated Tab Properties'!A964</f>
        <v>0</v>
      </c>
      <c r="B964">
        <f>'Calculated Tab Properties'!B964</f>
        <v>0</v>
      </c>
      <c r="C964">
        <f>'Calculated Tab Properties'!C964</f>
        <v>0</v>
      </c>
      <c r="D964">
        <f>'Calculated Tab Properties'!D964</f>
        <v>0</v>
      </c>
      <c r="E964">
        <f>'Calculated Tab Properties'!E964</f>
        <v>0</v>
      </c>
      <c r="F964">
        <f>'Calculated Tab Properties'!F964</f>
        <v>0</v>
      </c>
      <c r="G964">
        <f>'Calculated Tab Properties'!G964</f>
        <v>0</v>
      </c>
      <c r="H964">
        <f>'Calculated Tab Properties'!H964</f>
        <v>0</v>
      </c>
      <c r="I964">
        <f>'Calculated Tab Properties'!I964</f>
        <v>0</v>
      </c>
      <c r="J964" s="20" t="e">
        <f>'Calculated Tab Properties'!J964</f>
        <v>#DIV/0!</v>
      </c>
      <c r="K964">
        <v>0</v>
      </c>
      <c r="L964">
        <v>0</v>
      </c>
      <c r="M964">
        <v>0</v>
      </c>
      <c r="N964">
        <v>0</v>
      </c>
      <c r="O964" s="27">
        <v>0</v>
      </c>
      <c r="P964" s="27">
        <v>0</v>
      </c>
      <c r="Q964">
        <v>0</v>
      </c>
      <c r="R964" t="e">
        <f>'Calculated Tab Properties'!R964</f>
        <v>#DIV/0!</v>
      </c>
      <c r="T964" s="30" t="e">
        <f>VLOOKUP('GEOMETRIC INPUTS'!D964,'Pressure Calculations'!$A$22:$B$61,2,TRUE)</f>
        <v>#N/A</v>
      </c>
      <c r="U964" s="30" t="e">
        <f>VLOOKUP('GEOMETRIC INPUTS'!D964,'Pressure Calculations'!$C$22:$D$61,2,TRUE)</f>
        <v>#N/A</v>
      </c>
      <c r="V964" t="e">
        <f>T964*'GEOMETRIC INPUTS'!S964</f>
        <v>#N/A</v>
      </c>
      <c r="W964" s="27" t="e">
        <f>U964*'GEOMETRIC INPUTS'!R964</f>
        <v>#N/A</v>
      </c>
      <c r="X964" s="27" t="e">
        <f t="shared" si="208"/>
        <v>#N/A</v>
      </c>
      <c r="Y964" s="27" t="e">
        <f t="shared" si="209"/>
        <v>#N/A</v>
      </c>
      <c r="Z964" s="27" t="e">
        <f t="shared" si="210"/>
        <v>#DIV/0!</v>
      </c>
      <c r="AA964" s="27" t="e">
        <f t="shared" si="211"/>
        <v>#DIV/0!</v>
      </c>
      <c r="AB964" s="27" t="e">
        <f t="shared" si="212"/>
        <v>#DIV/0!</v>
      </c>
      <c r="AC964" t="e">
        <f t="shared" si="213"/>
        <v>#N/A</v>
      </c>
      <c r="AD964" s="28">
        <f>'GT Data'!D966</f>
        <v>0</v>
      </c>
      <c r="AE964" t="e">
        <f t="shared" si="214"/>
        <v>#N/A</v>
      </c>
      <c r="AF964" t="e">
        <f t="shared" si="215"/>
        <v>#N/A</v>
      </c>
      <c r="AG964" s="25" t="e">
        <f t="shared" si="216"/>
        <v>#DIV/0!</v>
      </c>
      <c r="AH964" s="25">
        <v>0</v>
      </c>
      <c r="AI964" s="25">
        <v>0</v>
      </c>
      <c r="AJ964" s="25" t="e">
        <f t="shared" si="217"/>
        <v>#N/A</v>
      </c>
      <c r="AK964" s="28">
        <f>'GT Data'!N966</f>
        <v>0</v>
      </c>
      <c r="AL964" s="25" t="e">
        <f t="shared" si="218"/>
        <v>#DIV/0!</v>
      </c>
      <c r="AM964" s="25" t="e">
        <f t="shared" si="219"/>
        <v>#DIV/0!</v>
      </c>
      <c r="AN964" s="25" t="e">
        <f t="shared" si="220"/>
        <v>#DIV/0!</v>
      </c>
      <c r="AO964" s="25">
        <v>0</v>
      </c>
      <c r="AP964" s="25">
        <v>0</v>
      </c>
      <c r="AQ964" s="25">
        <v>0</v>
      </c>
    </row>
    <row r="965" spans="1:43" x14ac:dyDescent="0.3">
      <c r="A965">
        <f>'Calculated Tab Properties'!A965</f>
        <v>0</v>
      </c>
      <c r="B965">
        <f>'Calculated Tab Properties'!B965</f>
        <v>0</v>
      </c>
      <c r="C965">
        <f>'Calculated Tab Properties'!C965</f>
        <v>0</v>
      </c>
      <c r="D965">
        <f>'Calculated Tab Properties'!D965</f>
        <v>0</v>
      </c>
      <c r="E965">
        <f>'Calculated Tab Properties'!E965</f>
        <v>0</v>
      </c>
      <c r="F965">
        <f>'Calculated Tab Properties'!F965</f>
        <v>0</v>
      </c>
      <c r="G965">
        <f>'Calculated Tab Properties'!G965</f>
        <v>0</v>
      </c>
      <c r="H965">
        <f>'Calculated Tab Properties'!H965</f>
        <v>0</v>
      </c>
      <c r="I965">
        <f>'Calculated Tab Properties'!I965</f>
        <v>0</v>
      </c>
      <c r="J965" s="20" t="e">
        <f>'Calculated Tab Properties'!J965</f>
        <v>#DIV/0!</v>
      </c>
      <c r="K965">
        <v>0</v>
      </c>
      <c r="L965">
        <v>0</v>
      </c>
      <c r="M965">
        <v>0</v>
      </c>
      <c r="N965">
        <v>0</v>
      </c>
      <c r="O965" s="27">
        <v>0</v>
      </c>
      <c r="P965" s="27">
        <v>0</v>
      </c>
      <c r="Q965">
        <v>0</v>
      </c>
      <c r="R965" t="e">
        <f>'Calculated Tab Properties'!R965</f>
        <v>#DIV/0!</v>
      </c>
      <c r="T965" s="30" t="e">
        <f>VLOOKUP('GEOMETRIC INPUTS'!D965,'Pressure Calculations'!$A$22:$B$61,2,TRUE)</f>
        <v>#N/A</v>
      </c>
      <c r="U965" s="30" t="e">
        <f>VLOOKUP('GEOMETRIC INPUTS'!D965,'Pressure Calculations'!$C$22:$D$61,2,TRUE)</f>
        <v>#N/A</v>
      </c>
      <c r="V965" t="e">
        <f>T965*'GEOMETRIC INPUTS'!S965</f>
        <v>#N/A</v>
      </c>
      <c r="W965" s="27" t="e">
        <f>U965*'GEOMETRIC INPUTS'!R965</f>
        <v>#N/A</v>
      </c>
      <c r="X965" s="27" t="e">
        <f t="shared" si="208"/>
        <v>#N/A</v>
      </c>
      <c r="Y965" s="27" t="e">
        <f t="shared" si="209"/>
        <v>#N/A</v>
      </c>
      <c r="Z965" s="27" t="e">
        <f t="shared" si="210"/>
        <v>#DIV/0!</v>
      </c>
      <c r="AA965" s="27" t="e">
        <f t="shared" si="211"/>
        <v>#DIV/0!</v>
      </c>
      <c r="AB965" s="27" t="e">
        <f t="shared" si="212"/>
        <v>#DIV/0!</v>
      </c>
      <c r="AC965" t="e">
        <f t="shared" si="213"/>
        <v>#N/A</v>
      </c>
      <c r="AD965" s="28">
        <f>'GT Data'!D967</f>
        <v>0</v>
      </c>
      <c r="AE965" t="e">
        <f t="shared" si="214"/>
        <v>#N/A</v>
      </c>
      <c r="AF965" t="e">
        <f t="shared" si="215"/>
        <v>#N/A</v>
      </c>
      <c r="AG965" s="25" t="e">
        <f t="shared" si="216"/>
        <v>#DIV/0!</v>
      </c>
      <c r="AH965" s="25">
        <v>0</v>
      </c>
      <c r="AI965" s="25">
        <v>0</v>
      </c>
      <c r="AJ965" s="25" t="e">
        <f t="shared" si="217"/>
        <v>#N/A</v>
      </c>
      <c r="AK965" s="28">
        <f>'GT Data'!N967</f>
        <v>0</v>
      </c>
      <c r="AL965" s="25" t="e">
        <f t="shared" si="218"/>
        <v>#DIV/0!</v>
      </c>
      <c r="AM965" s="25" t="e">
        <f t="shared" si="219"/>
        <v>#DIV/0!</v>
      </c>
      <c r="AN965" s="25" t="e">
        <f t="shared" si="220"/>
        <v>#DIV/0!</v>
      </c>
      <c r="AO965" s="25">
        <v>0</v>
      </c>
      <c r="AP965" s="25">
        <v>0</v>
      </c>
      <c r="AQ965" s="25">
        <v>0</v>
      </c>
    </row>
    <row r="966" spans="1:43" x14ac:dyDescent="0.3">
      <c r="A966">
        <f>'Calculated Tab Properties'!A966</f>
        <v>0</v>
      </c>
      <c r="B966">
        <f>'Calculated Tab Properties'!B966</f>
        <v>0</v>
      </c>
      <c r="C966">
        <f>'Calculated Tab Properties'!C966</f>
        <v>0</v>
      </c>
      <c r="D966">
        <f>'Calculated Tab Properties'!D966</f>
        <v>0</v>
      </c>
      <c r="E966">
        <f>'Calculated Tab Properties'!E966</f>
        <v>0</v>
      </c>
      <c r="F966">
        <f>'Calculated Tab Properties'!F966</f>
        <v>0</v>
      </c>
      <c r="G966">
        <f>'Calculated Tab Properties'!G966</f>
        <v>0</v>
      </c>
      <c r="H966">
        <f>'Calculated Tab Properties'!H966</f>
        <v>0</v>
      </c>
      <c r="I966">
        <f>'Calculated Tab Properties'!I966</f>
        <v>0</v>
      </c>
      <c r="J966" s="20" t="e">
        <f>'Calculated Tab Properties'!J966</f>
        <v>#DIV/0!</v>
      </c>
      <c r="K966">
        <v>0</v>
      </c>
      <c r="L966">
        <v>0</v>
      </c>
      <c r="M966">
        <v>0</v>
      </c>
      <c r="N966">
        <v>0</v>
      </c>
      <c r="O966" s="27">
        <v>0</v>
      </c>
      <c r="P966" s="27">
        <v>0</v>
      </c>
      <c r="Q966">
        <v>0</v>
      </c>
      <c r="R966" t="e">
        <f>'Calculated Tab Properties'!R966</f>
        <v>#DIV/0!</v>
      </c>
      <c r="T966" s="30" t="e">
        <f>VLOOKUP('GEOMETRIC INPUTS'!D966,'Pressure Calculations'!$A$22:$B$61,2,TRUE)</f>
        <v>#N/A</v>
      </c>
      <c r="U966" s="30" t="e">
        <f>VLOOKUP('GEOMETRIC INPUTS'!D966,'Pressure Calculations'!$C$22:$D$61,2,TRUE)</f>
        <v>#N/A</v>
      </c>
      <c r="V966" t="e">
        <f>T966*'GEOMETRIC INPUTS'!S966</f>
        <v>#N/A</v>
      </c>
      <c r="W966" s="27" t="e">
        <f>U966*'GEOMETRIC INPUTS'!R966</f>
        <v>#N/A</v>
      </c>
      <c r="X966" s="27" t="e">
        <f t="shared" si="208"/>
        <v>#N/A</v>
      </c>
      <c r="Y966" s="27" t="e">
        <f t="shared" si="209"/>
        <v>#N/A</v>
      </c>
      <c r="Z966" s="27" t="e">
        <f t="shared" si="210"/>
        <v>#DIV/0!</v>
      </c>
      <c r="AA966" s="27" t="e">
        <f t="shared" si="211"/>
        <v>#DIV/0!</v>
      </c>
      <c r="AB966" s="27" t="e">
        <f t="shared" si="212"/>
        <v>#DIV/0!</v>
      </c>
      <c r="AC966" t="e">
        <f t="shared" si="213"/>
        <v>#N/A</v>
      </c>
      <c r="AD966" s="28">
        <f>'GT Data'!D968</f>
        <v>0</v>
      </c>
      <c r="AE966" t="e">
        <f t="shared" si="214"/>
        <v>#N/A</v>
      </c>
      <c r="AF966" t="e">
        <f t="shared" si="215"/>
        <v>#N/A</v>
      </c>
      <c r="AG966" s="25" t="e">
        <f t="shared" si="216"/>
        <v>#DIV/0!</v>
      </c>
      <c r="AH966" s="25">
        <v>0</v>
      </c>
      <c r="AI966" s="25">
        <v>0</v>
      </c>
      <c r="AJ966" s="25" t="e">
        <f t="shared" si="217"/>
        <v>#N/A</v>
      </c>
      <c r="AK966" s="28">
        <f>'GT Data'!N968</f>
        <v>0</v>
      </c>
      <c r="AL966" s="25" t="e">
        <f t="shared" si="218"/>
        <v>#DIV/0!</v>
      </c>
      <c r="AM966" s="25" t="e">
        <f t="shared" si="219"/>
        <v>#DIV/0!</v>
      </c>
      <c r="AN966" s="25" t="e">
        <f t="shared" si="220"/>
        <v>#DIV/0!</v>
      </c>
      <c r="AO966" s="25">
        <v>0</v>
      </c>
      <c r="AP966" s="25">
        <v>0</v>
      </c>
      <c r="AQ966" s="25">
        <v>0</v>
      </c>
    </row>
    <row r="967" spans="1:43" x14ac:dyDescent="0.3">
      <c r="A967">
        <f>'Calculated Tab Properties'!A967</f>
        <v>0</v>
      </c>
      <c r="B967">
        <f>'Calculated Tab Properties'!B967</f>
        <v>0</v>
      </c>
      <c r="C967">
        <f>'Calculated Tab Properties'!C967</f>
        <v>0</v>
      </c>
      <c r="D967">
        <f>'Calculated Tab Properties'!D967</f>
        <v>0</v>
      </c>
      <c r="E967">
        <f>'Calculated Tab Properties'!E967</f>
        <v>0</v>
      </c>
      <c r="F967">
        <f>'Calculated Tab Properties'!F967</f>
        <v>0</v>
      </c>
      <c r="G967">
        <f>'Calculated Tab Properties'!G967</f>
        <v>0</v>
      </c>
      <c r="H967">
        <f>'Calculated Tab Properties'!H967</f>
        <v>0</v>
      </c>
      <c r="I967">
        <f>'Calculated Tab Properties'!I967</f>
        <v>0</v>
      </c>
      <c r="J967" s="20" t="e">
        <f>'Calculated Tab Properties'!J967</f>
        <v>#DIV/0!</v>
      </c>
      <c r="K967">
        <v>0</v>
      </c>
      <c r="L967">
        <v>0</v>
      </c>
      <c r="M967">
        <v>0</v>
      </c>
      <c r="N967">
        <v>0</v>
      </c>
      <c r="O967" s="27">
        <v>0</v>
      </c>
      <c r="P967" s="27">
        <v>0</v>
      </c>
      <c r="Q967">
        <v>0</v>
      </c>
      <c r="R967" t="e">
        <f>'Calculated Tab Properties'!R967</f>
        <v>#DIV/0!</v>
      </c>
      <c r="T967" s="30" t="e">
        <f>VLOOKUP('GEOMETRIC INPUTS'!D967,'Pressure Calculations'!$A$22:$B$61,2,TRUE)</f>
        <v>#N/A</v>
      </c>
      <c r="U967" s="30" t="e">
        <f>VLOOKUP('GEOMETRIC INPUTS'!D967,'Pressure Calculations'!$C$22:$D$61,2,TRUE)</f>
        <v>#N/A</v>
      </c>
      <c r="V967" t="e">
        <f>T967*'GEOMETRIC INPUTS'!S967</f>
        <v>#N/A</v>
      </c>
      <c r="W967" s="27" t="e">
        <f>U967*'GEOMETRIC INPUTS'!R967</f>
        <v>#N/A</v>
      </c>
      <c r="X967" s="27" t="e">
        <f t="shared" si="208"/>
        <v>#N/A</v>
      </c>
      <c r="Y967" s="27" t="e">
        <f t="shared" si="209"/>
        <v>#N/A</v>
      </c>
      <c r="Z967" s="27" t="e">
        <f t="shared" si="210"/>
        <v>#DIV/0!</v>
      </c>
      <c r="AA967" s="27" t="e">
        <f t="shared" si="211"/>
        <v>#DIV/0!</v>
      </c>
      <c r="AB967" s="27" t="e">
        <f t="shared" si="212"/>
        <v>#DIV/0!</v>
      </c>
      <c r="AC967" t="e">
        <f t="shared" si="213"/>
        <v>#N/A</v>
      </c>
      <c r="AD967" s="28">
        <f>'GT Data'!D969</f>
        <v>0</v>
      </c>
      <c r="AE967" t="e">
        <f t="shared" si="214"/>
        <v>#N/A</v>
      </c>
      <c r="AF967" t="e">
        <f t="shared" si="215"/>
        <v>#N/A</v>
      </c>
      <c r="AG967" s="25" t="e">
        <f t="shared" si="216"/>
        <v>#DIV/0!</v>
      </c>
      <c r="AH967" s="25">
        <v>0</v>
      </c>
      <c r="AI967" s="25">
        <v>0</v>
      </c>
      <c r="AJ967" s="25" t="e">
        <f t="shared" si="217"/>
        <v>#N/A</v>
      </c>
      <c r="AK967" s="28">
        <f>'GT Data'!N969</f>
        <v>0</v>
      </c>
      <c r="AL967" s="25" t="e">
        <f t="shared" si="218"/>
        <v>#DIV/0!</v>
      </c>
      <c r="AM967" s="25" t="e">
        <f t="shared" si="219"/>
        <v>#DIV/0!</v>
      </c>
      <c r="AN967" s="25" t="e">
        <f t="shared" si="220"/>
        <v>#DIV/0!</v>
      </c>
      <c r="AO967" s="25">
        <v>0</v>
      </c>
      <c r="AP967" s="25">
        <v>0</v>
      </c>
      <c r="AQ967" s="25">
        <v>0</v>
      </c>
    </row>
    <row r="968" spans="1:43" x14ac:dyDescent="0.3">
      <c r="A968">
        <f>'Calculated Tab Properties'!A968</f>
        <v>0</v>
      </c>
      <c r="B968">
        <f>'Calculated Tab Properties'!B968</f>
        <v>0</v>
      </c>
      <c r="C968">
        <f>'Calculated Tab Properties'!C968</f>
        <v>0</v>
      </c>
      <c r="D968">
        <f>'Calculated Tab Properties'!D968</f>
        <v>0</v>
      </c>
      <c r="E968">
        <f>'Calculated Tab Properties'!E968</f>
        <v>0</v>
      </c>
      <c r="F968">
        <f>'Calculated Tab Properties'!F968</f>
        <v>0</v>
      </c>
      <c r="G968">
        <f>'Calculated Tab Properties'!G968</f>
        <v>0</v>
      </c>
      <c r="H968">
        <f>'Calculated Tab Properties'!H968</f>
        <v>0</v>
      </c>
      <c r="I968">
        <f>'Calculated Tab Properties'!I968</f>
        <v>0</v>
      </c>
      <c r="J968" s="20" t="e">
        <f>'Calculated Tab Properties'!J968</f>
        <v>#DIV/0!</v>
      </c>
      <c r="K968">
        <v>0</v>
      </c>
      <c r="L968">
        <v>0</v>
      </c>
      <c r="M968">
        <v>0</v>
      </c>
      <c r="N968">
        <v>0</v>
      </c>
      <c r="O968" s="27">
        <v>0</v>
      </c>
      <c r="P968" s="27">
        <v>0</v>
      </c>
      <c r="Q968">
        <v>0</v>
      </c>
      <c r="R968" t="e">
        <f>'Calculated Tab Properties'!R968</f>
        <v>#DIV/0!</v>
      </c>
      <c r="T968" s="30" t="e">
        <f>VLOOKUP('GEOMETRIC INPUTS'!D968,'Pressure Calculations'!$A$22:$B$61,2,TRUE)</f>
        <v>#N/A</v>
      </c>
      <c r="U968" s="30" t="e">
        <f>VLOOKUP('GEOMETRIC INPUTS'!D968,'Pressure Calculations'!$C$22:$D$61,2,TRUE)</f>
        <v>#N/A</v>
      </c>
      <c r="V968" t="e">
        <f>T968*'GEOMETRIC INPUTS'!S968</f>
        <v>#N/A</v>
      </c>
      <c r="W968" s="27" t="e">
        <f>U968*'GEOMETRIC INPUTS'!R968</f>
        <v>#N/A</v>
      </c>
      <c r="X968" s="27" t="e">
        <f t="shared" si="208"/>
        <v>#N/A</v>
      </c>
      <c r="Y968" s="27" t="e">
        <f t="shared" si="209"/>
        <v>#N/A</v>
      </c>
      <c r="Z968" s="27" t="e">
        <f t="shared" si="210"/>
        <v>#DIV/0!</v>
      </c>
      <c r="AA968" s="27" t="e">
        <f t="shared" si="211"/>
        <v>#DIV/0!</v>
      </c>
      <c r="AB968" s="27" t="e">
        <f t="shared" si="212"/>
        <v>#DIV/0!</v>
      </c>
      <c r="AC968" t="e">
        <f t="shared" si="213"/>
        <v>#N/A</v>
      </c>
      <c r="AD968" s="28">
        <f>'GT Data'!D970</f>
        <v>0</v>
      </c>
      <c r="AE968" t="e">
        <f t="shared" si="214"/>
        <v>#N/A</v>
      </c>
      <c r="AF968" t="e">
        <f t="shared" si="215"/>
        <v>#N/A</v>
      </c>
      <c r="AG968" s="25" t="e">
        <f t="shared" si="216"/>
        <v>#DIV/0!</v>
      </c>
      <c r="AH968" s="25">
        <v>0</v>
      </c>
      <c r="AI968" s="25">
        <v>0</v>
      </c>
      <c r="AJ968" s="25" t="e">
        <f t="shared" si="217"/>
        <v>#N/A</v>
      </c>
      <c r="AK968" s="28">
        <f>'GT Data'!N970</f>
        <v>0</v>
      </c>
      <c r="AL968" s="25" t="e">
        <f t="shared" si="218"/>
        <v>#DIV/0!</v>
      </c>
      <c r="AM968" s="25" t="e">
        <f t="shared" si="219"/>
        <v>#DIV/0!</v>
      </c>
      <c r="AN968" s="25" t="e">
        <f t="shared" si="220"/>
        <v>#DIV/0!</v>
      </c>
      <c r="AO968" s="25">
        <v>0</v>
      </c>
      <c r="AP968" s="25">
        <v>0</v>
      </c>
      <c r="AQ968" s="25">
        <v>0</v>
      </c>
    </row>
    <row r="969" spans="1:43" x14ac:dyDescent="0.3">
      <c r="A969">
        <f>'Calculated Tab Properties'!A969</f>
        <v>0</v>
      </c>
      <c r="B969">
        <f>'Calculated Tab Properties'!B969</f>
        <v>0</v>
      </c>
      <c r="C969">
        <f>'Calculated Tab Properties'!C969</f>
        <v>0</v>
      </c>
      <c r="D969">
        <f>'Calculated Tab Properties'!D969</f>
        <v>0</v>
      </c>
      <c r="E969">
        <f>'Calculated Tab Properties'!E969</f>
        <v>0</v>
      </c>
      <c r="F969">
        <f>'Calculated Tab Properties'!F969</f>
        <v>0</v>
      </c>
      <c r="G969">
        <f>'Calculated Tab Properties'!G969</f>
        <v>0</v>
      </c>
      <c r="H969">
        <f>'Calculated Tab Properties'!H969</f>
        <v>0</v>
      </c>
      <c r="I969">
        <f>'Calculated Tab Properties'!I969</f>
        <v>0</v>
      </c>
      <c r="J969" s="20" t="e">
        <f>'Calculated Tab Properties'!J969</f>
        <v>#DIV/0!</v>
      </c>
      <c r="K969">
        <v>0</v>
      </c>
      <c r="L969">
        <v>0</v>
      </c>
      <c r="M969">
        <v>0</v>
      </c>
      <c r="N969">
        <v>0</v>
      </c>
      <c r="O969" s="27">
        <v>0</v>
      </c>
      <c r="P969" s="27">
        <v>0</v>
      </c>
      <c r="Q969">
        <v>0</v>
      </c>
      <c r="R969" t="e">
        <f>'Calculated Tab Properties'!R969</f>
        <v>#DIV/0!</v>
      </c>
      <c r="T969" s="30" t="e">
        <f>VLOOKUP('GEOMETRIC INPUTS'!D969,'Pressure Calculations'!$A$22:$B$61,2,TRUE)</f>
        <v>#N/A</v>
      </c>
      <c r="U969" s="30" t="e">
        <f>VLOOKUP('GEOMETRIC INPUTS'!D969,'Pressure Calculations'!$C$22:$D$61,2,TRUE)</f>
        <v>#N/A</v>
      </c>
      <c r="V969" t="e">
        <f>T969*'GEOMETRIC INPUTS'!S969</f>
        <v>#N/A</v>
      </c>
      <c r="W969" s="27" t="e">
        <f>U969*'GEOMETRIC INPUTS'!R969</f>
        <v>#N/A</v>
      </c>
      <c r="X969" s="27" t="e">
        <f t="shared" si="208"/>
        <v>#N/A</v>
      </c>
      <c r="Y969" s="27" t="e">
        <f t="shared" si="209"/>
        <v>#N/A</v>
      </c>
      <c r="Z969" s="27" t="e">
        <f t="shared" si="210"/>
        <v>#DIV/0!</v>
      </c>
      <c r="AA969" s="27" t="e">
        <f t="shared" si="211"/>
        <v>#DIV/0!</v>
      </c>
      <c r="AB969" s="27" t="e">
        <f t="shared" si="212"/>
        <v>#DIV/0!</v>
      </c>
      <c r="AC969" t="e">
        <f t="shared" si="213"/>
        <v>#N/A</v>
      </c>
      <c r="AD969" s="28">
        <f>'GT Data'!D971</f>
        <v>0</v>
      </c>
      <c r="AE969" t="e">
        <f t="shared" si="214"/>
        <v>#N/A</v>
      </c>
      <c r="AF969" t="e">
        <f t="shared" si="215"/>
        <v>#N/A</v>
      </c>
      <c r="AG969" s="25" t="e">
        <f t="shared" si="216"/>
        <v>#DIV/0!</v>
      </c>
      <c r="AH969" s="25">
        <v>0</v>
      </c>
      <c r="AI969" s="25">
        <v>0</v>
      </c>
      <c r="AJ969" s="25" t="e">
        <f t="shared" si="217"/>
        <v>#N/A</v>
      </c>
      <c r="AK969" s="28">
        <f>'GT Data'!N971</f>
        <v>0</v>
      </c>
      <c r="AL969" s="25" t="e">
        <f t="shared" si="218"/>
        <v>#DIV/0!</v>
      </c>
      <c r="AM969" s="25" t="e">
        <f t="shared" si="219"/>
        <v>#DIV/0!</v>
      </c>
      <c r="AN969" s="25" t="e">
        <f t="shared" si="220"/>
        <v>#DIV/0!</v>
      </c>
      <c r="AO969" s="25">
        <v>0</v>
      </c>
      <c r="AP969" s="25">
        <v>0</v>
      </c>
      <c r="AQ969" s="25">
        <v>0</v>
      </c>
    </row>
    <row r="970" spans="1:43" x14ac:dyDescent="0.3">
      <c r="A970">
        <f>'Calculated Tab Properties'!A970</f>
        <v>0</v>
      </c>
      <c r="B970">
        <f>'Calculated Tab Properties'!B970</f>
        <v>0</v>
      </c>
      <c r="C970">
        <f>'Calculated Tab Properties'!C970</f>
        <v>0</v>
      </c>
      <c r="D970">
        <f>'Calculated Tab Properties'!D970</f>
        <v>0</v>
      </c>
      <c r="E970">
        <f>'Calculated Tab Properties'!E970</f>
        <v>0</v>
      </c>
      <c r="F970">
        <f>'Calculated Tab Properties'!F970</f>
        <v>0</v>
      </c>
      <c r="G970">
        <f>'Calculated Tab Properties'!G970</f>
        <v>0</v>
      </c>
      <c r="H970">
        <f>'Calculated Tab Properties'!H970</f>
        <v>0</v>
      </c>
      <c r="I970">
        <f>'Calculated Tab Properties'!I970</f>
        <v>0</v>
      </c>
      <c r="J970" s="20" t="e">
        <f>'Calculated Tab Properties'!J970</f>
        <v>#DIV/0!</v>
      </c>
      <c r="K970">
        <v>0</v>
      </c>
      <c r="L970">
        <v>0</v>
      </c>
      <c r="M970">
        <v>0</v>
      </c>
      <c r="N970">
        <v>0</v>
      </c>
      <c r="O970" s="27">
        <v>0</v>
      </c>
      <c r="P970" s="27">
        <v>0</v>
      </c>
      <c r="Q970">
        <v>0</v>
      </c>
      <c r="R970" t="e">
        <f>'Calculated Tab Properties'!R970</f>
        <v>#DIV/0!</v>
      </c>
      <c r="T970" s="30" t="e">
        <f>VLOOKUP('GEOMETRIC INPUTS'!D970,'Pressure Calculations'!$A$22:$B$61,2,TRUE)</f>
        <v>#N/A</v>
      </c>
      <c r="U970" s="30" t="e">
        <f>VLOOKUP('GEOMETRIC INPUTS'!D970,'Pressure Calculations'!$C$22:$D$61,2,TRUE)</f>
        <v>#N/A</v>
      </c>
      <c r="V970" t="e">
        <f>T970*'GEOMETRIC INPUTS'!S970</f>
        <v>#N/A</v>
      </c>
      <c r="W970" s="27" t="e">
        <f>U970*'GEOMETRIC INPUTS'!R970</f>
        <v>#N/A</v>
      </c>
      <c r="X970" s="27" t="e">
        <f t="shared" si="208"/>
        <v>#N/A</v>
      </c>
      <c r="Y970" s="27" t="e">
        <f t="shared" si="209"/>
        <v>#N/A</v>
      </c>
      <c r="Z970" s="27" t="e">
        <f t="shared" si="210"/>
        <v>#DIV/0!</v>
      </c>
      <c r="AA970" s="27" t="e">
        <f t="shared" si="211"/>
        <v>#DIV/0!</v>
      </c>
      <c r="AB970" s="27" t="e">
        <f t="shared" si="212"/>
        <v>#DIV/0!</v>
      </c>
      <c r="AC970" t="e">
        <f t="shared" si="213"/>
        <v>#N/A</v>
      </c>
      <c r="AD970" s="28">
        <f>'GT Data'!D972</f>
        <v>0</v>
      </c>
      <c r="AE970" t="e">
        <f t="shared" si="214"/>
        <v>#N/A</v>
      </c>
      <c r="AF970" t="e">
        <f t="shared" si="215"/>
        <v>#N/A</v>
      </c>
      <c r="AG970" s="25" t="e">
        <f t="shared" si="216"/>
        <v>#DIV/0!</v>
      </c>
      <c r="AH970" s="25">
        <v>0</v>
      </c>
      <c r="AI970" s="25">
        <v>0</v>
      </c>
      <c r="AJ970" s="25" t="e">
        <f t="shared" si="217"/>
        <v>#N/A</v>
      </c>
      <c r="AK970" s="28">
        <f>'GT Data'!N972</f>
        <v>0</v>
      </c>
      <c r="AL970" s="25" t="e">
        <f t="shared" si="218"/>
        <v>#DIV/0!</v>
      </c>
      <c r="AM970" s="25" t="e">
        <f t="shared" si="219"/>
        <v>#DIV/0!</v>
      </c>
      <c r="AN970" s="25" t="e">
        <f t="shared" si="220"/>
        <v>#DIV/0!</v>
      </c>
      <c r="AO970" s="25">
        <v>0</v>
      </c>
      <c r="AP970" s="25">
        <v>0</v>
      </c>
      <c r="AQ970" s="25">
        <v>0</v>
      </c>
    </row>
    <row r="971" spans="1:43" x14ac:dyDescent="0.3">
      <c r="A971">
        <f>'Calculated Tab Properties'!A971</f>
        <v>0</v>
      </c>
      <c r="B971">
        <f>'Calculated Tab Properties'!B971</f>
        <v>0</v>
      </c>
      <c r="C971">
        <f>'Calculated Tab Properties'!C971</f>
        <v>0</v>
      </c>
      <c r="D971">
        <f>'Calculated Tab Properties'!D971</f>
        <v>0</v>
      </c>
      <c r="E971">
        <f>'Calculated Tab Properties'!E971</f>
        <v>0</v>
      </c>
      <c r="F971">
        <f>'Calculated Tab Properties'!F971</f>
        <v>0</v>
      </c>
      <c r="G971">
        <f>'Calculated Tab Properties'!G971</f>
        <v>0</v>
      </c>
      <c r="H971">
        <f>'Calculated Tab Properties'!H971</f>
        <v>0</v>
      </c>
      <c r="I971">
        <f>'Calculated Tab Properties'!I971</f>
        <v>0</v>
      </c>
      <c r="J971" s="20" t="e">
        <f>'Calculated Tab Properties'!J971</f>
        <v>#DIV/0!</v>
      </c>
      <c r="K971">
        <v>0</v>
      </c>
      <c r="L971">
        <v>0</v>
      </c>
      <c r="M971">
        <v>0</v>
      </c>
      <c r="N971">
        <v>0</v>
      </c>
      <c r="O971" s="27">
        <v>0</v>
      </c>
      <c r="P971" s="27">
        <v>0</v>
      </c>
      <c r="Q971">
        <v>0</v>
      </c>
      <c r="R971" t="e">
        <f>'Calculated Tab Properties'!R971</f>
        <v>#DIV/0!</v>
      </c>
      <c r="T971" s="30" t="e">
        <f>VLOOKUP('GEOMETRIC INPUTS'!D971,'Pressure Calculations'!$A$22:$B$61,2,TRUE)</f>
        <v>#N/A</v>
      </c>
      <c r="U971" s="30" t="e">
        <f>VLOOKUP('GEOMETRIC INPUTS'!D971,'Pressure Calculations'!$C$22:$D$61,2,TRUE)</f>
        <v>#N/A</v>
      </c>
      <c r="V971" t="e">
        <f>T971*'GEOMETRIC INPUTS'!S971</f>
        <v>#N/A</v>
      </c>
      <c r="W971" s="27" t="e">
        <f>U971*'GEOMETRIC INPUTS'!R971</f>
        <v>#N/A</v>
      </c>
      <c r="X971" s="27" t="e">
        <f t="shared" si="208"/>
        <v>#N/A</v>
      </c>
      <c r="Y971" s="27" t="e">
        <f t="shared" si="209"/>
        <v>#N/A</v>
      </c>
      <c r="Z971" s="27" t="e">
        <f t="shared" si="210"/>
        <v>#DIV/0!</v>
      </c>
      <c r="AA971" s="27" t="e">
        <f t="shared" si="211"/>
        <v>#DIV/0!</v>
      </c>
      <c r="AB971" s="27" t="e">
        <f t="shared" si="212"/>
        <v>#DIV/0!</v>
      </c>
      <c r="AC971" t="e">
        <f t="shared" si="213"/>
        <v>#N/A</v>
      </c>
      <c r="AD971" s="28">
        <f>'GT Data'!D973</f>
        <v>0</v>
      </c>
      <c r="AE971" t="e">
        <f t="shared" si="214"/>
        <v>#N/A</v>
      </c>
      <c r="AF971" t="e">
        <f t="shared" si="215"/>
        <v>#N/A</v>
      </c>
      <c r="AG971" s="25" t="e">
        <f t="shared" si="216"/>
        <v>#DIV/0!</v>
      </c>
      <c r="AH971" s="25">
        <v>0</v>
      </c>
      <c r="AI971" s="25">
        <v>0</v>
      </c>
      <c r="AJ971" s="25" t="e">
        <f t="shared" si="217"/>
        <v>#N/A</v>
      </c>
      <c r="AK971" s="28">
        <f>'GT Data'!N973</f>
        <v>0</v>
      </c>
      <c r="AL971" s="25" t="e">
        <f t="shared" si="218"/>
        <v>#DIV/0!</v>
      </c>
      <c r="AM971" s="25" t="e">
        <f t="shared" si="219"/>
        <v>#DIV/0!</v>
      </c>
      <c r="AN971" s="25" t="e">
        <f t="shared" si="220"/>
        <v>#DIV/0!</v>
      </c>
      <c r="AO971" s="25">
        <v>0</v>
      </c>
      <c r="AP971" s="25">
        <v>0</v>
      </c>
      <c r="AQ971" s="25">
        <v>0</v>
      </c>
    </row>
    <row r="972" spans="1:43" x14ac:dyDescent="0.3">
      <c r="A972">
        <f>'Calculated Tab Properties'!A972</f>
        <v>0</v>
      </c>
      <c r="B972">
        <f>'Calculated Tab Properties'!B972</f>
        <v>0</v>
      </c>
      <c r="C972">
        <f>'Calculated Tab Properties'!C972</f>
        <v>0</v>
      </c>
      <c r="D972">
        <f>'Calculated Tab Properties'!D972</f>
        <v>0</v>
      </c>
      <c r="E972">
        <f>'Calculated Tab Properties'!E972</f>
        <v>0</v>
      </c>
      <c r="F972">
        <f>'Calculated Tab Properties'!F972</f>
        <v>0</v>
      </c>
      <c r="G972">
        <f>'Calculated Tab Properties'!G972</f>
        <v>0</v>
      </c>
      <c r="H972">
        <f>'Calculated Tab Properties'!H972</f>
        <v>0</v>
      </c>
      <c r="I972">
        <f>'Calculated Tab Properties'!I972</f>
        <v>0</v>
      </c>
      <c r="J972" s="20" t="e">
        <f>'Calculated Tab Properties'!J972</f>
        <v>#DIV/0!</v>
      </c>
      <c r="K972">
        <v>0</v>
      </c>
      <c r="L972">
        <v>0</v>
      </c>
      <c r="M972">
        <v>0</v>
      </c>
      <c r="N972">
        <v>0</v>
      </c>
      <c r="O972" s="27">
        <v>0</v>
      </c>
      <c r="P972" s="27">
        <v>0</v>
      </c>
      <c r="Q972">
        <v>0</v>
      </c>
      <c r="R972" t="e">
        <f>'Calculated Tab Properties'!R972</f>
        <v>#DIV/0!</v>
      </c>
      <c r="T972" s="30" t="e">
        <f>VLOOKUP('GEOMETRIC INPUTS'!D972,'Pressure Calculations'!$A$22:$B$61,2,TRUE)</f>
        <v>#N/A</v>
      </c>
      <c r="U972" s="30" t="e">
        <f>VLOOKUP('GEOMETRIC INPUTS'!D972,'Pressure Calculations'!$C$22:$D$61,2,TRUE)</f>
        <v>#N/A</v>
      </c>
      <c r="V972" t="e">
        <f>T972*'GEOMETRIC INPUTS'!S972</f>
        <v>#N/A</v>
      </c>
      <c r="W972" s="27" t="e">
        <f>U972*'GEOMETRIC INPUTS'!R972</f>
        <v>#N/A</v>
      </c>
      <c r="X972" s="27" t="e">
        <f t="shared" si="208"/>
        <v>#N/A</v>
      </c>
      <c r="Y972" s="27" t="e">
        <f t="shared" si="209"/>
        <v>#N/A</v>
      </c>
      <c r="Z972" s="27" t="e">
        <f t="shared" si="210"/>
        <v>#DIV/0!</v>
      </c>
      <c r="AA972" s="27" t="e">
        <f t="shared" si="211"/>
        <v>#DIV/0!</v>
      </c>
      <c r="AB972" s="27" t="e">
        <f t="shared" si="212"/>
        <v>#DIV/0!</v>
      </c>
      <c r="AC972" t="e">
        <f t="shared" si="213"/>
        <v>#N/A</v>
      </c>
      <c r="AD972" s="28">
        <f>'GT Data'!D974</f>
        <v>0</v>
      </c>
      <c r="AE972" t="e">
        <f t="shared" si="214"/>
        <v>#N/A</v>
      </c>
      <c r="AF972" t="e">
        <f t="shared" si="215"/>
        <v>#N/A</v>
      </c>
      <c r="AG972" s="25" t="e">
        <f t="shared" si="216"/>
        <v>#DIV/0!</v>
      </c>
      <c r="AH972" s="25">
        <v>0</v>
      </c>
      <c r="AI972" s="25">
        <v>0</v>
      </c>
      <c r="AJ972" s="25" t="e">
        <f t="shared" si="217"/>
        <v>#N/A</v>
      </c>
      <c r="AK972" s="28">
        <f>'GT Data'!N974</f>
        <v>0</v>
      </c>
      <c r="AL972" s="25" t="e">
        <f t="shared" si="218"/>
        <v>#DIV/0!</v>
      </c>
      <c r="AM972" s="25" t="e">
        <f t="shared" si="219"/>
        <v>#DIV/0!</v>
      </c>
      <c r="AN972" s="25" t="e">
        <f t="shared" si="220"/>
        <v>#DIV/0!</v>
      </c>
      <c r="AO972" s="25">
        <v>0</v>
      </c>
      <c r="AP972" s="25">
        <v>0</v>
      </c>
      <c r="AQ972" s="25">
        <v>0</v>
      </c>
    </row>
    <row r="973" spans="1:43" x14ac:dyDescent="0.3">
      <c r="A973">
        <f>'Calculated Tab Properties'!A973</f>
        <v>0</v>
      </c>
      <c r="B973">
        <f>'Calculated Tab Properties'!B973</f>
        <v>0</v>
      </c>
      <c r="C973">
        <f>'Calculated Tab Properties'!C973</f>
        <v>0</v>
      </c>
      <c r="D973">
        <f>'Calculated Tab Properties'!D973</f>
        <v>0</v>
      </c>
      <c r="E973">
        <f>'Calculated Tab Properties'!E973</f>
        <v>0</v>
      </c>
      <c r="F973">
        <f>'Calculated Tab Properties'!F973</f>
        <v>0</v>
      </c>
      <c r="G973">
        <f>'Calculated Tab Properties'!G973</f>
        <v>0</v>
      </c>
      <c r="H973">
        <f>'Calculated Tab Properties'!H973</f>
        <v>0</v>
      </c>
      <c r="I973">
        <f>'Calculated Tab Properties'!I973</f>
        <v>0</v>
      </c>
      <c r="J973" s="20" t="e">
        <f>'Calculated Tab Properties'!J973</f>
        <v>#DIV/0!</v>
      </c>
      <c r="K973">
        <v>0</v>
      </c>
      <c r="L973">
        <v>0</v>
      </c>
      <c r="M973">
        <v>0</v>
      </c>
      <c r="N973">
        <v>0</v>
      </c>
      <c r="O973" s="27">
        <v>0</v>
      </c>
      <c r="P973" s="27">
        <v>0</v>
      </c>
      <c r="Q973">
        <v>0</v>
      </c>
      <c r="R973" t="e">
        <f>'Calculated Tab Properties'!R973</f>
        <v>#DIV/0!</v>
      </c>
      <c r="T973" s="30" t="e">
        <f>VLOOKUP('GEOMETRIC INPUTS'!D973,'Pressure Calculations'!$A$22:$B$61,2,TRUE)</f>
        <v>#N/A</v>
      </c>
      <c r="U973" s="30" t="e">
        <f>VLOOKUP('GEOMETRIC INPUTS'!D973,'Pressure Calculations'!$C$22:$D$61,2,TRUE)</f>
        <v>#N/A</v>
      </c>
      <c r="V973" t="e">
        <f>T973*'GEOMETRIC INPUTS'!S973</f>
        <v>#N/A</v>
      </c>
      <c r="W973" s="27" t="e">
        <f>U973*'GEOMETRIC INPUTS'!R973</f>
        <v>#N/A</v>
      </c>
      <c r="X973" s="27" t="e">
        <f t="shared" si="208"/>
        <v>#N/A</v>
      </c>
      <c r="Y973" s="27" t="e">
        <f t="shared" si="209"/>
        <v>#N/A</v>
      </c>
      <c r="Z973" s="27" t="e">
        <f t="shared" si="210"/>
        <v>#DIV/0!</v>
      </c>
      <c r="AA973" s="27" t="e">
        <f t="shared" si="211"/>
        <v>#DIV/0!</v>
      </c>
      <c r="AB973" s="27" t="e">
        <f t="shared" si="212"/>
        <v>#DIV/0!</v>
      </c>
      <c r="AC973" t="e">
        <f t="shared" si="213"/>
        <v>#N/A</v>
      </c>
      <c r="AD973" s="28">
        <f>'GT Data'!D975</f>
        <v>0</v>
      </c>
      <c r="AE973" t="e">
        <f t="shared" si="214"/>
        <v>#N/A</v>
      </c>
      <c r="AF973" t="e">
        <f t="shared" si="215"/>
        <v>#N/A</v>
      </c>
      <c r="AG973" s="25" t="e">
        <f t="shared" si="216"/>
        <v>#DIV/0!</v>
      </c>
      <c r="AH973" s="25">
        <v>0</v>
      </c>
      <c r="AI973" s="25">
        <v>0</v>
      </c>
      <c r="AJ973" s="25" t="e">
        <f t="shared" si="217"/>
        <v>#N/A</v>
      </c>
      <c r="AK973" s="28">
        <f>'GT Data'!N975</f>
        <v>0</v>
      </c>
      <c r="AL973" s="25" t="e">
        <f t="shared" si="218"/>
        <v>#DIV/0!</v>
      </c>
      <c r="AM973" s="25" t="e">
        <f t="shared" si="219"/>
        <v>#DIV/0!</v>
      </c>
      <c r="AN973" s="25" t="e">
        <f t="shared" si="220"/>
        <v>#DIV/0!</v>
      </c>
      <c r="AO973" s="25">
        <v>0</v>
      </c>
      <c r="AP973" s="25">
        <v>0</v>
      </c>
      <c r="AQ973" s="25">
        <v>0</v>
      </c>
    </row>
    <row r="974" spans="1:43" x14ac:dyDescent="0.3">
      <c r="A974">
        <f>'Calculated Tab Properties'!A974</f>
        <v>0</v>
      </c>
      <c r="B974">
        <f>'Calculated Tab Properties'!B974</f>
        <v>0</v>
      </c>
      <c r="C974">
        <f>'Calculated Tab Properties'!C974</f>
        <v>0</v>
      </c>
      <c r="D974">
        <f>'Calculated Tab Properties'!D974</f>
        <v>0</v>
      </c>
      <c r="E974">
        <f>'Calculated Tab Properties'!E974</f>
        <v>0</v>
      </c>
      <c r="F974">
        <f>'Calculated Tab Properties'!F974</f>
        <v>0</v>
      </c>
      <c r="G974">
        <f>'Calculated Tab Properties'!G974</f>
        <v>0</v>
      </c>
      <c r="H974">
        <f>'Calculated Tab Properties'!H974</f>
        <v>0</v>
      </c>
      <c r="I974">
        <f>'Calculated Tab Properties'!I974</f>
        <v>0</v>
      </c>
      <c r="J974" s="20" t="e">
        <f>'Calculated Tab Properties'!J974</f>
        <v>#DIV/0!</v>
      </c>
      <c r="K974">
        <v>0</v>
      </c>
      <c r="L974">
        <v>0</v>
      </c>
      <c r="M974">
        <v>0</v>
      </c>
      <c r="N974">
        <v>0</v>
      </c>
      <c r="O974" s="27">
        <v>0</v>
      </c>
      <c r="P974" s="27">
        <v>0</v>
      </c>
      <c r="Q974">
        <v>0</v>
      </c>
      <c r="R974" t="e">
        <f>'Calculated Tab Properties'!R974</f>
        <v>#DIV/0!</v>
      </c>
      <c r="T974" s="30" t="e">
        <f>VLOOKUP('GEOMETRIC INPUTS'!D974,'Pressure Calculations'!$A$22:$B$61,2,TRUE)</f>
        <v>#N/A</v>
      </c>
      <c r="U974" s="30" t="e">
        <f>VLOOKUP('GEOMETRIC INPUTS'!D974,'Pressure Calculations'!$C$22:$D$61,2,TRUE)</f>
        <v>#N/A</v>
      </c>
      <c r="V974" t="e">
        <f>T974*'GEOMETRIC INPUTS'!S974</f>
        <v>#N/A</v>
      </c>
      <c r="W974" s="27" t="e">
        <f>U974*'GEOMETRIC INPUTS'!R974</f>
        <v>#N/A</v>
      </c>
      <c r="X974" s="27" t="e">
        <f t="shared" si="208"/>
        <v>#N/A</v>
      </c>
      <c r="Y974" s="27" t="e">
        <f t="shared" si="209"/>
        <v>#N/A</v>
      </c>
      <c r="Z974" s="27" t="e">
        <f t="shared" si="210"/>
        <v>#DIV/0!</v>
      </c>
      <c r="AA974" s="27" t="e">
        <f t="shared" si="211"/>
        <v>#DIV/0!</v>
      </c>
      <c r="AB974" s="27" t="e">
        <f t="shared" si="212"/>
        <v>#DIV/0!</v>
      </c>
      <c r="AC974" t="e">
        <f t="shared" si="213"/>
        <v>#N/A</v>
      </c>
      <c r="AD974" s="28">
        <f>'GT Data'!D976</f>
        <v>0</v>
      </c>
      <c r="AE974" t="e">
        <f t="shared" si="214"/>
        <v>#N/A</v>
      </c>
      <c r="AF974" t="e">
        <f t="shared" si="215"/>
        <v>#N/A</v>
      </c>
      <c r="AG974" s="25" t="e">
        <f t="shared" si="216"/>
        <v>#DIV/0!</v>
      </c>
      <c r="AH974" s="25">
        <v>0</v>
      </c>
      <c r="AI974" s="25">
        <v>0</v>
      </c>
      <c r="AJ974" s="25" t="e">
        <f t="shared" si="217"/>
        <v>#N/A</v>
      </c>
      <c r="AK974" s="28">
        <f>'GT Data'!N976</f>
        <v>0</v>
      </c>
      <c r="AL974" s="25" t="e">
        <f t="shared" si="218"/>
        <v>#DIV/0!</v>
      </c>
      <c r="AM974" s="25" t="e">
        <f t="shared" si="219"/>
        <v>#DIV/0!</v>
      </c>
      <c r="AN974" s="25" t="e">
        <f t="shared" si="220"/>
        <v>#DIV/0!</v>
      </c>
      <c r="AO974" s="25">
        <v>0</v>
      </c>
      <c r="AP974" s="25">
        <v>0</v>
      </c>
      <c r="AQ974" s="25">
        <v>0</v>
      </c>
    </row>
    <row r="975" spans="1:43" x14ac:dyDescent="0.3">
      <c r="A975">
        <f>'Calculated Tab Properties'!A975</f>
        <v>0</v>
      </c>
      <c r="B975">
        <f>'Calculated Tab Properties'!B975</f>
        <v>0</v>
      </c>
      <c r="C975">
        <f>'Calculated Tab Properties'!C975</f>
        <v>0</v>
      </c>
      <c r="D975">
        <f>'Calculated Tab Properties'!D975</f>
        <v>0</v>
      </c>
      <c r="E975">
        <f>'Calculated Tab Properties'!E975</f>
        <v>0</v>
      </c>
      <c r="F975">
        <f>'Calculated Tab Properties'!F975</f>
        <v>0</v>
      </c>
      <c r="G975">
        <f>'Calculated Tab Properties'!G975</f>
        <v>0</v>
      </c>
      <c r="H975">
        <f>'Calculated Tab Properties'!H975</f>
        <v>0</v>
      </c>
      <c r="I975">
        <f>'Calculated Tab Properties'!I975</f>
        <v>0</v>
      </c>
      <c r="J975" s="20" t="e">
        <f>'Calculated Tab Properties'!J975</f>
        <v>#DIV/0!</v>
      </c>
      <c r="K975">
        <v>0</v>
      </c>
      <c r="L975">
        <v>0</v>
      </c>
      <c r="M975">
        <v>0</v>
      </c>
      <c r="N975">
        <v>0</v>
      </c>
      <c r="O975" s="27">
        <v>0</v>
      </c>
      <c r="P975" s="27">
        <v>0</v>
      </c>
      <c r="Q975">
        <v>0</v>
      </c>
      <c r="R975" t="e">
        <f>'Calculated Tab Properties'!R975</f>
        <v>#DIV/0!</v>
      </c>
      <c r="T975" s="30" t="e">
        <f>VLOOKUP('GEOMETRIC INPUTS'!D975,'Pressure Calculations'!$A$22:$B$61,2,TRUE)</f>
        <v>#N/A</v>
      </c>
      <c r="U975" s="30" t="e">
        <f>VLOOKUP('GEOMETRIC INPUTS'!D975,'Pressure Calculations'!$C$22:$D$61,2,TRUE)</f>
        <v>#N/A</v>
      </c>
      <c r="V975" t="e">
        <f>T975*'GEOMETRIC INPUTS'!S975</f>
        <v>#N/A</v>
      </c>
      <c r="W975" s="27" t="e">
        <f>U975*'GEOMETRIC INPUTS'!R975</f>
        <v>#N/A</v>
      </c>
      <c r="X975" s="27" t="e">
        <f t="shared" si="208"/>
        <v>#N/A</v>
      </c>
      <c r="Y975" s="27" t="e">
        <f t="shared" si="209"/>
        <v>#N/A</v>
      </c>
      <c r="Z975" s="27" t="e">
        <f t="shared" si="210"/>
        <v>#DIV/0!</v>
      </c>
      <c r="AA975" s="27" t="e">
        <f t="shared" si="211"/>
        <v>#DIV/0!</v>
      </c>
      <c r="AB975" s="27" t="e">
        <f t="shared" si="212"/>
        <v>#DIV/0!</v>
      </c>
      <c r="AC975" t="e">
        <f t="shared" si="213"/>
        <v>#N/A</v>
      </c>
      <c r="AD975" s="28">
        <f>'GT Data'!D977</f>
        <v>0</v>
      </c>
      <c r="AE975" t="e">
        <f t="shared" si="214"/>
        <v>#N/A</v>
      </c>
      <c r="AF975" t="e">
        <f t="shared" si="215"/>
        <v>#N/A</v>
      </c>
      <c r="AG975" s="25" t="e">
        <f t="shared" si="216"/>
        <v>#DIV/0!</v>
      </c>
      <c r="AH975" s="25">
        <v>0</v>
      </c>
      <c r="AI975" s="25">
        <v>0</v>
      </c>
      <c r="AJ975" s="25" t="e">
        <f t="shared" si="217"/>
        <v>#N/A</v>
      </c>
      <c r="AK975" s="28">
        <f>'GT Data'!N977</f>
        <v>0</v>
      </c>
      <c r="AL975" s="25" t="e">
        <f t="shared" si="218"/>
        <v>#DIV/0!</v>
      </c>
      <c r="AM975" s="25" t="e">
        <f t="shared" si="219"/>
        <v>#DIV/0!</v>
      </c>
      <c r="AN975" s="25" t="e">
        <f t="shared" si="220"/>
        <v>#DIV/0!</v>
      </c>
      <c r="AO975" s="25">
        <v>0</v>
      </c>
      <c r="AP975" s="25">
        <v>0</v>
      </c>
      <c r="AQ975" s="25">
        <v>0</v>
      </c>
    </row>
    <row r="976" spans="1:43" x14ac:dyDescent="0.3">
      <c r="A976">
        <f>'Calculated Tab Properties'!A976</f>
        <v>0</v>
      </c>
      <c r="B976">
        <f>'Calculated Tab Properties'!B976</f>
        <v>0</v>
      </c>
      <c r="C976">
        <f>'Calculated Tab Properties'!C976</f>
        <v>0</v>
      </c>
      <c r="D976">
        <f>'Calculated Tab Properties'!D976</f>
        <v>0</v>
      </c>
      <c r="E976">
        <f>'Calculated Tab Properties'!E976</f>
        <v>0</v>
      </c>
      <c r="F976">
        <f>'Calculated Tab Properties'!F976</f>
        <v>0</v>
      </c>
      <c r="G976">
        <f>'Calculated Tab Properties'!G976</f>
        <v>0</v>
      </c>
      <c r="H976">
        <f>'Calculated Tab Properties'!H976</f>
        <v>0</v>
      </c>
      <c r="I976">
        <f>'Calculated Tab Properties'!I976</f>
        <v>0</v>
      </c>
      <c r="J976" s="20" t="e">
        <f>'Calculated Tab Properties'!J976</f>
        <v>#DIV/0!</v>
      </c>
      <c r="K976">
        <v>0</v>
      </c>
      <c r="L976">
        <v>0</v>
      </c>
      <c r="M976">
        <v>0</v>
      </c>
      <c r="N976">
        <v>0</v>
      </c>
      <c r="O976" s="27">
        <v>0</v>
      </c>
      <c r="P976" s="27">
        <v>0</v>
      </c>
      <c r="Q976">
        <v>0</v>
      </c>
      <c r="R976" t="e">
        <f>'Calculated Tab Properties'!R976</f>
        <v>#DIV/0!</v>
      </c>
      <c r="T976" s="30" t="e">
        <f>VLOOKUP('GEOMETRIC INPUTS'!D976,'Pressure Calculations'!$A$22:$B$61,2,TRUE)</f>
        <v>#N/A</v>
      </c>
      <c r="U976" s="30" t="e">
        <f>VLOOKUP('GEOMETRIC INPUTS'!D976,'Pressure Calculations'!$C$22:$D$61,2,TRUE)</f>
        <v>#N/A</v>
      </c>
      <c r="V976" t="e">
        <f>T976*'GEOMETRIC INPUTS'!S976</f>
        <v>#N/A</v>
      </c>
      <c r="W976" s="27" t="e">
        <f>U976*'GEOMETRIC INPUTS'!R976</f>
        <v>#N/A</v>
      </c>
      <c r="X976" s="27" t="e">
        <f t="shared" ref="X976:X1000" si="221">V976*COS(C976)-W976*SIN(C976)</f>
        <v>#N/A</v>
      </c>
      <c r="Y976" s="27" t="e">
        <f t="shared" ref="Y976:Y1000" si="222">V976*SIN(C976)+W976*COS(C976)</f>
        <v>#N/A</v>
      </c>
      <c r="Z976" s="27" t="e">
        <f t="shared" ref="Z976:Z1000" si="223">(F976/2*L976-G976/2*M976-G976/2*O976-I976*(K976+P976)-Q976)/F976</f>
        <v>#DIV/0!</v>
      </c>
      <c r="AA976" s="27" t="e">
        <f t="shared" ref="AA976:AA1000" si="224">SUM(K976:N976) + P976+O976-Z976</f>
        <v>#DIV/0!</v>
      </c>
      <c r="AB976" s="27" t="e">
        <f t="shared" ref="AB976:AB1000" si="225">(N976*H976*COS(J976) + 2*H976*COS(J976)*(L976+M976+O976+K976+P976-Z976)/(2*H976*SIN(J976)))</f>
        <v>#DIV/0!</v>
      </c>
      <c r="AC976" t="e">
        <f t="shared" ref="AC976:AC1000" si="226">X976-AB976</f>
        <v>#N/A</v>
      </c>
      <c r="AD976" s="28">
        <f>'GT Data'!D978</f>
        <v>0</v>
      </c>
      <c r="AE976" t="e">
        <f t="shared" ref="AE976:AE1000" si="227">AC976*COS(C976) + Y976*SIN(C976)</f>
        <v>#N/A</v>
      </c>
      <c r="AF976" t="e">
        <f t="shared" ref="AF976:AF1000" si="228">-AC976*SIN(C976) + Y976*COS(C976)</f>
        <v>#N/A</v>
      </c>
      <c r="AG976" s="25" t="e">
        <f t="shared" ref="AG976:AG1000" si="229">Z976</f>
        <v>#DIV/0!</v>
      </c>
      <c r="AH976" s="25">
        <v>0</v>
      </c>
      <c r="AI976" s="25">
        <v>0</v>
      </c>
      <c r="AJ976" s="25" t="e">
        <f t="shared" ref="AJ976:AJ1000" si="230">Y976*(F976+I976)</f>
        <v>#N/A</v>
      </c>
      <c r="AK976" s="28">
        <f>'GT Data'!N978</f>
        <v>0</v>
      </c>
      <c r="AL976" s="25" t="e">
        <f t="shared" ref="AL976:AL1000" si="231">-AB976*SIN(C976)</f>
        <v>#DIV/0!</v>
      </c>
      <c r="AM976" s="25" t="e">
        <f t="shared" ref="AM976:AM1000" si="232">AB976*COS(C976)</f>
        <v>#DIV/0!</v>
      </c>
      <c r="AN976" s="25" t="e">
        <f t="shared" ref="AN976:AN1000" si="233">AA976</f>
        <v>#DIV/0!</v>
      </c>
      <c r="AO976" s="25">
        <v>0</v>
      </c>
      <c r="AP976" s="25">
        <v>0</v>
      </c>
      <c r="AQ976" s="25">
        <v>0</v>
      </c>
    </row>
    <row r="977" spans="1:43" x14ac:dyDescent="0.3">
      <c r="A977">
        <f>'Calculated Tab Properties'!A977</f>
        <v>0</v>
      </c>
      <c r="B977">
        <f>'Calculated Tab Properties'!B977</f>
        <v>0</v>
      </c>
      <c r="C977">
        <f>'Calculated Tab Properties'!C977</f>
        <v>0</v>
      </c>
      <c r="D977">
        <f>'Calculated Tab Properties'!D977</f>
        <v>0</v>
      </c>
      <c r="E977">
        <f>'Calculated Tab Properties'!E977</f>
        <v>0</v>
      </c>
      <c r="F977">
        <f>'Calculated Tab Properties'!F977</f>
        <v>0</v>
      </c>
      <c r="G977">
        <f>'Calculated Tab Properties'!G977</f>
        <v>0</v>
      </c>
      <c r="H977">
        <f>'Calculated Tab Properties'!H977</f>
        <v>0</v>
      </c>
      <c r="I977">
        <f>'Calculated Tab Properties'!I977</f>
        <v>0</v>
      </c>
      <c r="J977" s="20" t="e">
        <f>'Calculated Tab Properties'!J977</f>
        <v>#DIV/0!</v>
      </c>
      <c r="K977">
        <v>0</v>
      </c>
      <c r="L977">
        <v>0</v>
      </c>
      <c r="M977">
        <v>0</v>
      </c>
      <c r="N977">
        <v>0</v>
      </c>
      <c r="O977" s="27">
        <v>0</v>
      </c>
      <c r="P977" s="27">
        <v>0</v>
      </c>
      <c r="Q977">
        <v>0</v>
      </c>
      <c r="R977" t="e">
        <f>'Calculated Tab Properties'!R977</f>
        <v>#DIV/0!</v>
      </c>
      <c r="T977" s="30" t="e">
        <f>VLOOKUP('GEOMETRIC INPUTS'!D977,'Pressure Calculations'!$A$22:$B$61,2,TRUE)</f>
        <v>#N/A</v>
      </c>
      <c r="U977" s="30" t="e">
        <f>VLOOKUP('GEOMETRIC INPUTS'!D977,'Pressure Calculations'!$C$22:$D$61,2,TRUE)</f>
        <v>#N/A</v>
      </c>
      <c r="V977" t="e">
        <f>T977*'GEOMETRIC INPUTS'!S977</f>
        <v>#N/A</v>
      </c>
      <c r="W977" s="27" t="e">
        <f>U977*'GEOMETRIC INPUTS'!R977</f>
        <v>#N/A</v>
      </c>
      <c r="X977" s="27" t="e">
        <f t="shared" si="221"/>
        <v>#N/A</v>
      </c>
      <c r="Y977" s="27" t="e">
        <f t="shared" si="222"/>
        <v>#N/A</v>
      </c>
      <c r="Z977" s="27" t="e">
        <f t="shared" si="223"/>
        <v>#DIV/0!</v>
      </c>
      <c r="AA977" s="27" t="e">
        <f t="shared" si="224"/>
        <v>#DIV/0!</v>
      </c>
      <c r="AB977" s="27" t="e">
        <f t="shared" si="225"/>
        <v>#DIV/0!</v>
      </c>
      <c r="AC977" t="e">
        <f t="shared" si="226"/>
        <v>#N/A</v>
      </c>
      <c r="AD977" s="28">
        <f>'GT Data'!D979</f>
        <v>0</v>
      </c>
      <c r="AE977" t="e">
        <f t="shared" si="227"/>
        <v>#N/A</v>
      </c>
      <c r="AF977" t="e">
        <f t="shared" si="228"/>
        <v>#N/A</v>
      </c>
      <c r="AG977" s="25" t="e">
        <f t="shared" si="229"/>
        <v>#DIV/0!</v>
      </c>
      <c r="AH977" s="25">
        <v>0</v>
      </c>
      <c r="AI977" s="25">
        <v>0</v>
      </c>
      <c r="AJ977" s="25" t="e">
        <f t="shared" si="230"/>
        <v>#N/A</v>
      </c>
      <c r="AK977" s="28">
        <f>'GT Data'!N979</f>
        <v>0</v>
      </c>
      <c r="AL977" s="25" t="e">
        <f t="shared" si="231"/>
        <v>#DIV/0!</v>
      </c>
      <c r="AM977" s="25" t="e">
        <f t="shared" si="232"/>
        <v>#DIV/0!</v>
      </c>
      <c r="AN977" s="25" t="e">
        <f t="shared" si="233"/>
        <v>#DIV/0!</v>
      </c>
      <c r="AO977" s="25">
        <v>0</v>
      </c>
      <c r="AP977" s="25">
        <v>0</v>
      </c>
      <c r="AQ977" s="25">
        <v>0</v>
      </c>
    </row>
    <row r="978" spans="1:43" x14ac:dyDescent="0.3">
      <c r="A978">
        <f>'Calculated Tab Properties'!A978</f>
        <v>0</v>
      </c>
      <c r="B978">
        <f>'Calculated Tab Properties'!B978</f>
        <v>0</v>
      </c>
      <c r="C978">
        <f>'Calculated Tab Properties'!C978</f>
        <v>0</v>
      </c>
      <c r="D978">
        <f>'Calculated Tab Properties'!D978</f>
        <v>0</v>
      </c>
      <c r="E978">
        <f>'Calculated Tab Properties'!E978</f>
        <v>0</v>
      </c>
      <c r="F978">
        <f>'Calculated Tab Properties'!F978</f>
        <v>0</v>
      </c>
      <c r="G978">
        <f>'Calculated Tab Properties'!G978</f>
        <v>0</v>
      </c>
      <c r="H978">
        <f>'Calculated Tab Properties'!H978</f>
        <v>0</v>
      </c>
      <c r="I978">
        <f>'Calculated Tab Properties'!I978</f>
        <v>0</v>
      </c>
      <c r="J978" s="20" t="e">
        <f>'Calculated Tab Properties'!J978</f>
        <v>#DIV/0!</v>
      </c>
      <c r="K978">
        <v>0</v>
      </c>
      <c r="L978">
        <v>0</v>
      </c>
      <c r="M978">
        <v>0</v>
      </c>
      <c r="N978">
        <v>0</v>
      </c>
      <c r="O978" s="27">
        <v>0</v>
      </c>
      <c r="P978" s="27">
        <v>0</v>
      </c>
      <c r="Q978">
        <v>0</v>
      </c>
      <c r="R978" t="e">
        <f>'Calculated Tab Properties'!R978</f>
        <v>#DIV/0!</v>
      </c>
      <c r="T978" s="30" t="e">
        <f>VLOOKUP('GEOMETRIC INPUTS'!D978,'Pressure Calculations'!$A$22:$B$61,2,TRUE)</f>
        <v>#N/A</v>
      </c>
      <c r="U978" s="30" t="e">
        <f>VLOOKUP('GEOMETRIC INPUTS'!D978,'Pressure Calculations'!$C$22:$D$61,2,TRUE)</f>
        <v>#N/A</v>
      </c>
      <c r="V978" t="e">
        <f>T978*'GEOMETRIC INPUTS'!S978</f>
        <v>#N/A</v>
      </c>
      <c r="W978" s="27" t="e">
        <f>U978*'GEOMETRIC INPUTS'!R978</f>
        <v>#N/A</v>
      </c>
      <c r="X978" s="27" t="e">
        <f t="shared" si="221"/>
        <v>#N/A</v>
      </c>
      <c r="Y978" s="27" t="e">
        <f t="shared" si="222"/>
        <v>#N/A</v>
      </c>
      <c r="Z978" s="27" t="e">
        <f t="shared" si="223"/>
        <v>#DIV/0!</v>
      </c>
      <c r="AA978" s="27" t="e">
        <f t="shared" si="224"/>
        <v>#DIV/0!</v>
      </c>
      <c r="AB978" s="27" t="e">
        <f t="shared" si="225"/>
        <v>#DIV/0!</v>
      </c>
      <c r="AC978" t="e">
        <f t="shared" si="226"/>
        <v>#N/A</v>
      </c>
      <c r="AD978" s="28">
        <f>'GT Data'!D980</f>
        <v>0</v>
      </c>
      <c r="AE978" t="e">
        <f t="shared" si="227"/>
        <v>#N/A</v>
      </c>
      <c r="AF978" t="e">
        <f t="shared" si="228"/>
        <v>#N/A</v>
      </c>
      <c r="AG978" s="25" t="e">
        <f t="shared" si="229"/>
        <v>#DIV/0!</v>
      </c>
      <c r="AH978" s="25">
        <v>0</v>
      </c>
      <c r="AI978" s="25">
        <v>0</v>
      </c>
      <c r="AJ978" s="25" t="e">
        <f t="shared" si="230"/>
        <v>#N/A</v>
      </c>
      <c r="AK978" s="28">
        <f>'GT Data'!N980</f>
        <v>0</v>
      </c>
      <c r="AL978" s="25" t="e">
        <f t="shared" si="231"/>
        <v>#DIV/0!</v>
      </c>
      <c r="AM978" s="25" t="e">
        <f t="shared" si="232"/>
        <v>#DIV/0!</v>
      </c>
      <c r="AN978" s="25" t="e">
        <f t="shared" si="233"/>
        <v>#DIV/0!</v>
      </c>
      <c r="AO978" s="25">
        <v>0</v>
      </c>
      <c r="AP978" s="25">
        <v>0</v>
      </c>
      <c r="AQ978" s="25">
        <v>0</v>
      </c>
    </row>
    <row r="979" spans="1:43" x14ac:dyDescent="0.3">
      <c r="A979">
        <f>'Calculated Tab Properties'!A979</f>
        <v>0</v>
      </c>
      <c r="B979">
        <f>'Calculated Tab Properties'!B979</f>
        <v>0</v>
      </c>
      <c r="C979">
        <f>'Calculated Tab Properties'!C979</f>
        <v>0</v>
      </c>
      <c r="D979">
        <f>'Calculated Tab Properties'!D979</f>
        <v>0</v>
      </c>
      <c r="E979">
        <f>'Calculated Tab Properties'!E979</f>
        <v>0</v>
      </c>
      <c r="F979">
        <f>'Calculated Tab Properties'!F979</f>
        <v>0</v>
      </c>
      <c r="G979">
        <f>'Calculated Tab Properties'!G979</f>
        <v>0</v>
      </c>
      <c r="H979">
        <f>'Calculated Tab Properties'!H979</f>
        <v>0</v>
      </c>
      <c r="I979">
        <f>'Calculated Tab Properties'!I979</f>
        <v>0</v>
      </c>
      <c r="J979" s="20" t="e">
        <f>'Calculated Tab Properties'!J979</f>
        <v>#DIV/0!</v>
      </c>
      <c r="K979">
        <v>0</v>
      </c>
      <c r="L979">
        <v>0</v>
      </c>
      <c r="M979">
        <v>0</v>
      </c>
      <c r="N979">
        <v>0</v>
      </c>
      <c r="O979" s="27">
        <v>0</v>
      </c>
      <c r="P979" s="27">
        <v>0</v>
      </c>
      <c r="Q979">
        <v>0</v>
      </c>
      <c r="R979" t="e">
        <f>'Calculated Tab Properties'!R979</f>
        <v>#DIV/0!</v>
      </c>
      <c r="T979" s="30" t="e">
        <f>VLOOKUP('GEOMETRIC INPUTS'!D979,'Pressure Calculations'!$A$22:$B$61,2,TRUE)</f>
        <v>#N/A</v>
      </c>
      <c r="U979" s="30" t="e">
        <f>VLOOKUP('GEOMETRIC INPUTS'!D979,'Pressure Calculations'!$C$22:$D$61,2,TRUE)</f>
        <v>#N/A</v>
      </c>
      <c r="V979" t="e">
        <f>T979*'GEOMETRIC INPUTS'!S979</f>
        <v>#N/A</v>
      </c>
      <c r="W979" s="27" t="e">
        <f>U979*'GEOMETRIC INPUTS'!R979</f>
        <v>#N/A</v>
      </c>
      <c r="X979" s="27" t="e">
        <f t="shared" si="221"/>
        <v>#N/A</v>
      </c>
      <c r="Y979" s="27" t="e">
        <f t="shared" si="222"/>
        <v>#N/A</v>
      </c>
      <c r="Z979" s="27" t="e">
        <f t="shared" si="223"/>
        <v>#DIV/0!</v>
      </c>
      <c r="AA979" s="27" t="e">
        <f t="shared" si="224"/>
        <v>#DIV/0!</v>
      </c>
      <c r="AB979" s="27" t="e">
        <f t="shared" si="225"/>
        <v>#DIV/0!</v>
      </c>
      <c r="AC979" t="e">
        <f t="shared" si="226"/>
        <v>#N/A</v>
      </c>
      <c r="AD979" s="28">
        <f>'GT Data'!D981</f>
        <v>0</v>
      </c>
      <c r="AE979" t="e">
        <f t="shared" si="227"/>
        <v>#N/A</v>
      </c>
      <c r="AF979" t="e">
        <f t="shared" si="228"/>
        <v>#N/A</v>
      </c>
      <c r="AG979" s="25" t="e">
        <f t="shared" si="229"/>
        <v>#DIV/0!</v>
      </c>
      <c r="AH979" s="25">
        <v>0</v>
      </c>
      <c r="AI979" s="25">
        <v>0</v>
      </c>
      <c r="AJ979" s="25" t="e">
        <f t="shared" si="230"/>
        <v>#N/A</v>
      </c>
      <c r="AK979" s="28">
        <f>'GT Data'!N981</f>
        <v>0</v>
      </c>
      <c r="AL979" s="25" t="e">
        <f t="shared" si="231"/>
        <v>#DIV/0!</v>
      </c>
      <c r="AM979" s="25" t="e">
        <f t="shared" si="232"/>
        <v>#DIV/0!</v>
      </c>
      <c r="AN979" s="25" t="e">
        <f t="shared" si="233"/>
        <v>#DIV/0!</v>
      </c>
      <c r="AO979" s="25">
        <v>0</v>
      </c>
      <c r="AP979" s="25">
        <v>0</v>
      </c>
      <c r="AQ979" s="25">
        <v>0</v>
      </c>
    </row>
    <row r="980" spans="1:43" x14ac:dyDescent="0.3">
      <c r="A980">
        <f>'Calculated Tab Properties'!A980</f>
        <v>0</v>
      </c>
      <c r="B980">
        <f>'Calculated Tab Properties'!B980</f>
        <v>0</v>
      </c>
      <c r="C980">
        <f>'Calculated Tab Properties'!C980</f>
        <v>0</v>
      </c>
      <c r="D980">
        <f>'Calculated Tab Properties'!D980</f>
        <v>0</v>
      </c>
      <c r="E980">
        <f>'Calculated Tab Properties'!E980</f>
        <v>0</v>
      </c>
      <c r="F980">
        <f>'Calculated Tab Properties'!F980</f>
        <v>0</v>
      </c>
      <c r="G980">
        <f>'Calculated Tab Properties'!G980</f>
        <v>0</v>
      </c>
      <c r="H980">
        <f>'Calculated Tab Properties'!H980</f>
        <v>0</v>
      </c>
      <c r="I980">
        <f>'Calculated Tab Properties'!I980</f>
        <v>0</v>
      </c>
      <c r="J980" s="20" t="e">
        <f>'Calculated Tab Properties'!J980</f>
        <v>#DIV/0!</v>
      </c>
      <c r="K980">
        <v>0</v>
      </c>
      <c r="L980">
        <v>0</v>
      </c>
      <c r="M980">
        <v>0</v>
      </c>
      <c r="N980">
        <v>0</v>
      </c>
      <c r="O980" s="27">
        <v>0</v>
      </c>
      <c r="P980" s="27">
        <v>0</v>
      </c>
      <c r="Q980">
        <v>0</v>
      </c>
      <c r="R980" t="e">
        <f>'Calculated Tab Properties'!R980</f>
        <v>#DIV/0!</v>
      </c>
      <c r="T980" s="30" t="e">
        <f>VLOOKUP('GEOMETRIC INPUTS'!D980,'Pressure Calculations'!$A$22:$B$61,2,TRUE)</f>
        <v>#N/A</v>
      </c>
      <c r="U980" s="30" t="e">
        <f>VLOOKUP('GEOMETRIC INPUTS'!D980,'Pressure Calculations'!$C$22:$D$61,2,TRUE)</f>
        <v>#N/A</v>
      </c>
      <c r="V980" t="e">
        <f>T980*'GEOMETRIC INPUTS'!S980</f>
        <v>#N/A</v>
      </c>
      <c r="W980" s="27" t="e">
        <f>U980*'GEOMETRIC INPUTS'!R980</f>
        <v>#N/A</v>
      </c>
      <c r="X980" s="27" t="e">
        <f t="shared" si="221"/>
        <v>#N/A</v>
      </c>
      <c r="Y980" s="27" t="e">
        <f t="shared" si="222"/>
        <v>#N/A</v>
      </c>
      <c r="Z980" s="27" t="e">
        <f t="shared" si="223"/>
        <v>#DIV/0!</v>
      </c>
      <c r="AA980" s="27" t="e">
        <f t="shared" si="224"/>
        <v>#DIV/0!</v>
      </c>
      <c r="AB980" s="27" t="e">
        <f t="shared" si="225"/>
        <v>#DIV/0!</v>
      </c>
      <c r="AC980" t="e">
        <f t="shared" si="226"/>
        <v>#N/A</v>
      </c>
      <c r="AD980" s="28">
        <f>'GT Data'!D982</f>
        <v>0</v>
      </c>
      <c r="AE980" t="e">
        <f t="shared" si="227"/>
        <v>#N/A</v>
      </c>
      <c r="AF980" t="e">
        <f t="shared" si="228"/>
        <v>#N/A</v>
      </c>
      <c r="AG980" s="25" t="e">
        <f t="shared" si="229"/>
        <v>#DIV/0!</v>
      </c>
      <c r="AH980" s="25">
        <v>0</v>
      </c>
      <c r="AI980" s="25">
        <v>0</v>
      </c>
      <c r="AJ980" s="25" t="e">
        <f t="shared" si="230"/>
        <v>#N/A</v>
      </c>
      <c r="AK980" s="28">
        <f>'GT Data'!N982</f>
        <v>0</v>
      </c>
      <c r="AL980" s="25" t="e">
        <f t="shared" si="231"/>
        <v>#DIV/0!</v>
      </c>
      <c r="AM980" s="25" t="e">
        <f t="shared" si="232"/>
        <v>#DIV/0!</v>
      </c>
      <c r="AN980" s="25" t="e">
        <f t="shared" si="233"/>
        <v>#DIV/0!</v>
      </c>
      <c r="AO980" s="25">
        <v>0</v>
      </c>
      <c r="AP980" s="25">
        <v>0</v>
      </c>
      <c r="AQ980" s="25">
        <v>0</v>
      </c>
    </row>
    <row r="981" spans="1:43" x14ac:dyDescent="0.3">
      <c r="A981">
        <f>'Calculated Tab Properties'!A981</f>
        <v>0</v>
      </c>
      <c r="B981">
        <f>'Calculated Tab Properties'!B981</f>
        <v>0</v>
      </c>
      <c r="C981">
        <f>'Calculated Tab Properties'!C981</f>
        <v>0</v>
      </c>
      <c r="D981">
        <f>'Calculated Tab Properties'!D981</f>
        <v>0</v>
      </c>
      <c r="E981">
        <f>'Calculated Tab Properties'!E981</f>
        <v>0</v>
      </c>
      <c r="F981">
        <f>'Calculated Tab Properties'!F981</f>
        <v>0</v>
      </c>
      <c r="G981">
        <f>'Calculated Tab Properties'!G981</f>
        <v>0</v>
      </c>
      <c r="H981">
        <f>'Calculated Tab Properties'!H981</f>
        <v>0</v>
      </c>
      <c r="I981">
        <f>'Calculated Tab Properties'!I981</f>
        <v>0</v>
      </c>
      <c r="J981" s="20" t="e">
        <f>'Calculated Tab Properties'!J981</f>
        <v>#DIV/0!</v>
      </c>
      <c r="K981">
        <v>0</v>
      </c>
      <c r="L981">
        <v>0</v>
      </c>
      <c r="M981">
        <v>0</v>
      </c>
      <c r="N981">
        <v>0</v>
      </c>
      <c r="O981" s="27">
        <v>0</v>
      </c>
      <c r="P981" s="27">
        <v>0</v>
      </c>
      <c r="Q981">
        <v>0</v>
      </c>
      <c r="R981" t="e">
        <f>'Calculated Tab Properties'!R981</f>
        <v>#DIV/0!</v>
      </c>
      <c r="T981" s="30" t="e">
        <f>VLOOKUP('GEOMETRIC INPUTS'!D981,'Pressure Calculations'!$A$22:$B$61,2,TRUE)</f>
        <v>#N/A</v>
      </c>
      <c r="U981" s="30" t="e">
        <f>VLOOKUP('GEOMETRIC INPUTS'!D981,'Pressure Calculations'!$C$22:$D$61,2,TRUE)</f>
        <v>#N/A</v>
      </c>
      <c r="V981" t="e">
        <f>T981*'GEOMETRIC INPUTS'!S981</f>
        <v>#N/A</v>
      </c>
      <c r="W981" s="27" t="e">
        <f>U981*'GEOMETRIC INPUTS'!R981</f>
        <v>#N/A</v>
      </c>
      <c r="X981" s="27" t="e">
        <f t="shared" si="221"/>
        <v>#N/A</v>
      </c>
      <c r="Y981" s="27" t="e">
        <f t="shared" si="222"/>
        <v>#N/A</v>
      </c>
      <c r="Z981" s="27" t="e">
        <f t="shared" si="223"/>
        <v>#DIV/0!</v>
      </c>
      <c r="AA981" s="27" t="e">
        <f t="shared" si="224"/>
        <v>#DIV/0!</v>
      </c>
      <c r="AB981" s="27" t="e">
        <f t="shared" si="225"/>
        <v>#DIV/0!</v>
      </c>
      <c r="AC981" t="e">
        <f t="shared" si="226"/>
        <v>#N/A</v>
      </c>
      <c r="AD981" s="28">
        <f>'GT Data'!D983</f>
        <v>0</v>
      </c>
      <c r="AE981" t="e">
        <f t="shared" si="227"/>
        <v>#N/A</v>
      </c>
      <c r="AF981" t="e">
        <f t="shared" si="228"/>
        <v>#N/A</v>
      </c>
      <c r="AG981" s="25" t="e">
        <f t="shared" si="229"/>
        <v>#DIV/0!</v>
      </c>
      <c r="AH981" s="25">
        <v>0</v>
      </c>
      <c r="AI981" s="25">
        <v>0</v>
      </c>
      <c r="AJ981" s="25" t="e">
        <f t="shared" si="230"/>
        <v>#N/A</v>
      </c>
      <c r="AK981" s="28">
        <f>'GT Data'!N983</f>
        <v>0</v>
      </c>
      <c r="AL981" s="25" t="e">
        <f t="shared" si="231"/>
        <v>#DIV/0!</v>
      </c>
      <c r="AM981" s="25" t="e">
        <f t="shared" si="232"/>
        <v>#DIV/0!</v>
      </c>
      <c r="AN981" s="25" t="e">
        <f t="shared" si="233"/>
        <v>#DIV/0!</v>
      </c>
      <c r="AO981" s="25">
        <v>0</v>
      </c>
      <c r="AP981" s="25">
        <v>0</v>
      </c>
      <c r="AQ981" s="25">
        <v>0</v>
      </c>
    </row>
    <row r="982" spans="1:43" x14ac:dyDescent="0.3">
      <c r="A982">
        <f>'Calculated Tab Properties'!A982</f>
        <v>0</v>
      </c>
      <c r="B982">
        <f>'Calculated Tab Properties'!B982</f>
        <v>0</v>
      </c>
      <c r="C982">
        <f>'Calculated Tab Properties'!C982</f>
        <v>0</v>
      </c>
      <c r="D982">
        <f>'Calculated Tab Properties'!D982</f>
        <v>0</v>
      </c>
      <c r="E982">
        <f>'Calculated Tab Properties'!E982</f>
        <v>0</v>
      </c>
      <c r="F982">
        <f>'Calculated Tab Properties'!F982</f>
        <v>0</v>
      </c>
      <c r="G982">
        <f>'Calculated Tab Properties'!G982</f>
        <v>0</v>
      </c>
      <c r="H982">
        <f>'Calculated Tab Properties'!H982</f>
        <v>0</v>
      </c>
      <c r="I982">
        <f>'Calculated Tab Properties'!I982</f>
        <v>0</v>
      </c>
      <c r="J982" s="20" t="e">
        <f>'Calculated Tab Properties'!J982</f>
        <v>#DIV/0!</v>
      </c>
      <c r="K982">
        <v>0</v>
      </c>
      <c r="L982">
        <v>0</v>
      </c>
      <c r="M982">
        <v>0</v>
      </c>
      <c r="N982">
        <v>0</v>
      </c>
      <c r="O982" s="27">
        <v>0</v>
      </c>
      <c r="P982" s="27">
        <v>0</v>
      </c>
      <c r="Q982">
        <v>0</v>
      </c>
      <c r="R982" t="e">
        <f>'Calculated Tab Properties'!R982</f>
        <v>#DIV/0!</v>
      </c>
      <c r="T982" s="30" t="e">
        <f>VLOOKUP('GEOMETRIC INPUTS'!D982,'Pressure Calculations'!$A$22:$B$61,2,TRUE)</f>
        <v>#N/A</v>
      </c>
      <c r="U982" s="30" t="e">
        <f>VLOOKUP('GEOMETRIC INPUTS'!D982,'Pressure Calculations'!$C$22:$D$61,2,TRUE)</f>
        <v>#N/A</v>
      </c>
      <c r="V982" t="e">
        <f>T982*'GEOMETRIC INPUTS'!S982</f>
        <v>#N/A</v>
      </c>
      <c r="W982" s="27" t="e">
        <f>U982*'GEOMETRIC INPUTS'!R982</f>
        <v>#N/A</v>
      </c>
      <c r="X982" s="27" t="e">
        <f t="shared" si="221"/>
        <v>#N/A</v>
      </c>
      <c r="Y982" s="27" t="e">
        <f t="shared" si="222"/>
        <v>#N/A</v>
      </c>
      <c r="Z982" s="27" t="e">
        <f t="shared" si="223"/>
        <v>#DIV/0!</v>
      </c>
      <c r="AA982" s="27" t="e">
        <f t="shared" si="224"/>
        <v>#DIV/0!</v>
      </c>
      <c r="AB982" s="27" t="e">
        <f t="shared" si="225"/>
        <v>#DIV/0!</v>
      </c>
      <c r="AC982" t="e">
        <f t="shared" si="226"/>
        <v>#N/A</v>
      </c>
      <c r="AD982" s="28">
        <f>'GT Data'!D984</f>
        <v>0</v>
      </c>
      <c r="AE982" t="e">
        <f t="shared" si="227"/>
        <v>#N/A</v>
      </c>
      <c r="AF982" t="e">
        <f t="shared" si="228"/>
        <v>#N/A</v>
      </c>
      <c r="AG982" s="25" t="e">
        <f t="shared" si="229"/>
        <v>#DIV/0!</v>
      </c>
      <c r="AH982" s="25">
        <v>0</v>
      </c>
      <c r="AI982" s="25">
        <v>0</v>
      </c>
      <c r="AJ982" s="25" t="e">
        <f t="shared" si="230"/>
        <v>#N/A</v>
      </c>
      <c r="AK982" s="28">
        <f>'GT Data'!N984</f>
        <v>0</v>
      </c>
      <c r="AL982" s="25" t="e">
        <f t="shared" si="231"/>
        <v>#DIV/0!</v>
      </c>
      <c r="AM982" s="25" t="e">
        <f t="shared" si="232"/>
        <v>#DIV/0!</v>
      </c>
      <c r="AN982" s="25" t="e">
        <f t="shared" si="233"/>
        <v>#DIV/0!</v>
      </c>
      <c r="AO982" s="25">
        <v>0</v>
      </c>
      <c r="AP982" s="25">
        <v>0</v>
      </c>
      <c r="AQ982" s="25">
        <v>0</v>
      </c>
    </row>
    <row r="983" spans="1:43" x14ac:dyDescent="0.3">
      <c r="A983">
        <f>'Calculated Tab Properties'!A983</f>
        <v>0</v>
      </c>
      <c r="B983">
        <f>'Calculated Tab Properties'!B983</f>
        <v>0</v>
      </c>
      <c r="C983">
        <f>'Calculated Tab Properties'!C983</f>
        <v>0</v>
      </c>
      <c r="D983">
        <f>'Calculated Tab Properties'!D983</f>
        <v>0</v>
      </c>
      <c r="E983">
        <f>'Calculated Tab Properties'!E983</f>
        <v>0</v>
      </c>
      <c r="F983">
        <f>'Calculated Tab Properties'!F983</f>
        <v>0</v>
      </c>
      <c r="G983">
        <f>'Calculated Tab Properties'!G983</f>
        <v>0</v>
      </c>
      <c r="H983">
        <f>'Calculated Tab Properties'!H983</f>
        <v>0</v>
      </c>
      <c r="I983">
        <f>'Calculated Tab Properties'!I983</f>
        <v>0</v>
      </c>
      <c r="J983" s="20" t="e">
        <f>'Calculated Tab Properties'!J983</f>
        <v>#DIV/0!</v>
      </c>
      <c r="K983">
        <v>0</v>
      </c>
      <c r="L983">
        <v>0</v>
      </c>
      <c r="M983">
        <v>0</v>
      </c>
      <c r="N983">
        <v>0</v>
      </c>
      <c r="O983" s="27">
        <v>0</v>
      </c>
      <c r="P983" s="27">
        <v>0</v>
      </c>
      <c r="Q983">
        <v>0</v>
      </c>
      <c r="R983" t="e">
        <f>'Calculated Tab Properties'!R983</f>
        <v>#DIV/0!</v>
      </c>
      <c r="T983" s="30" t="e">
        <f>VLOOKUP('GEOMETRIC INPUTS'!D983,'Pressure Calculations'!$A$22:$B$61,2,TRUE)</f>
        <v>#N/A</v>
      </c>
      <c r="U983" s="30" t="e">
        <f>VLOOKUP('GEOMETRIC INPUTS'!D983,'Pressure Calculations'!$C$22:$D$61,2,TRUE)</f>
        <v>#N/A</v>
      </c>
      <c r="V983" t="e">
        <f>T983*'GEOMETRIC INPUTS'!S983</f>
        <v>#N/A</v>
      </c>
      <c r="W983" s="27" t="e">
        <f>U983*'GEOMETRIC INPUTS'!R983</f>
        <v>#N/A</v>
      </c>
      <c r="X983" s="27" t="e">
        <f t="shared" si="221"/>
        <v>#N/A</v>
      </c>
      <c r="Y983" s="27" t="e">
        <f t="shared" si="222"/>
        <v>#N/A</v>
      </c>
      <c r="Z983" s="27" t="e">
        <f t="shared" si="223"/>
        <v>#DIV/0!</v>
      </c>
      <c r="AA983" s="27" t="e">
        <f t="shared" si="224"/>
        <v>#DIV/0!</v>
      </c>
      <c r="AB983" s="27" t="e">
        <f t="shared" si="225"/>
        <v>#DIV/0!</v>
      </c>
      <c r="AC983" t="e">
        <f t="shared" si="226"/>
        <v>#N/A</v>
      </c>
      <c r="AD983" s="28">
        <f>'GT Data'!D985</f>
        <v>0</v>
      </c>
      <c r="AE983" t="e">
        <f t="shared" si="227"/>
        <v>#N/A</v>
      </c>
      <c r="AF983" t="e">
        <f t="shared" si="228"/>
        <v>#N/A</v>
      </c>
      <c r="AG983" s="25" t="e">
        <f t="shared" si="229"/>
        <v>#DIV/0!</v>
      </c>
      <c r="AH983" s="25">
        <v>0</v>
      </c>
      <c r="AI983" s="25">
        <v>0</v>
      </c>
      <c r="AJ983" s="25" t="e">
        <f t="shared" si="230"/>
        <v>#N/A</v>
      </c>
      <c r="AK983" s="28">
        <f>'GT Data'!N985</f>
        <v>0</v>
      </c>
      <c r="AL983" s="25" t="e">
        <f t="shared" si="231"/>
        <v>#DIV/0!</v>
      </c>
      <c r="AM983" s="25" t="e">
        <f t="shared" si="232"/>
        <v>#DIV/0!</v>
      </c>
      <c r="AN983" s="25" t="e">
        <f t="shared" si="233"/>
        <v>#DIV/0!</v>
      </c>
      <c r="AO983" s="25">
        <v>0</v>
      </c>
      <c r="AP983" s="25">
        <v>0</v>
      </c>
      <c r="AQ983" s="25">
        <v>0</v>
      </c>
    </row>
    <row r="984" spans="1:43" x14ac:dyDescent="0.3">
      <c r="A984">
        <f>'Calculated Tab Properties'!A984</f>
        <v>0</v>
      </c>
      <c r="B984">
        <f>'Calculated Tab Properties'!B984</f>
        <v>0</v>
      </c>
      <c r="C984">
        <f>'Calculated Tab Properties'!C984</f>
        <v>0</v>
      </c>
      <c r="D984">
        <f>'Calculated Tab Properties'!D984</f>
        <v>0</v>
      </c>
      <c r="E984">
        <f>'Calculated Tab Properties'!E984</f>
        <v>0</v>
      </c>
      <c r="F984">
        <f>'Calculated Tab Properties'!F984</f>
        <v>0</v>
      </c>
      <c r="G984">
        <f>'Calculated Tab Properties'!G984</f>
        <v>0</v>
      </c>
      <c r="H984">
        <f>'Calculated Tab Properties'!H984</f>
        <v>0</v>
      </c>
      <c r="I984">
        <f>'Calculated Tab Properties'!I984</f>
        <v>0</v>
      </c>
      <c r="J984" s="20" t="e">
        <f>'Calculated Tab Properties'!J984</f>
        <v>#DIV/0!</v>
      </c>
      <c r="K984">
        <v>0</v>
      </c>
      <c r="L984">
        <v>0</v>
      </c>
      <c r="M984">
        <v>0</v>
      </c>
      <c r="N984">
        <v>0</v>
      </c>
      <c r="O984" s="27">
        <v>0</v>
      </c>
      <c r="P984" s="27">
        <v>0</v>
      </c>
      <c r="Q984">
        <v>0</v>
      </c>
      <c r="R984" t="e">
        <f>'Calculated Tab Properties'!R984</f>
        <v>#DIV/0!</v>
      </c>
      <c r="T984" s="30" t="e">
        <f>VLOOKUP('GEOMETRIC INPUTS'!D984,'Pressure Calculations'!$A$22:$B$61,2,TRUE)</f>
        <v>#N/A</v>
      </c>
      <c r="U984" s="30" t="e">
        <f>VLOOKUP('GEOMETRIC INPUTS'!D984,'Pressure Calculations'!$C$22:$D$61,2,TRUE)</f>
        <v>#N/A</v>
      </c>
      <c r="V984" t="e">
        <f>T984*'GEOMETRIC INPUTS'!S984</f>
        <v>#N/A</v>
      </c>
      <c r="W984" s="27" t="e">
        <f>U984*'GEOMETRIC INPUTS'!R984</f>
        <v>#N/A</v>
      </c>
      <c r="X984" s="27" t="e">
        <f t="shared" si="221"/>
        <v>#N/A</v>
      </c>
      <c r="Y984" s="27" t="e">
        <f t="shared" si="222"/>
        <v>#N/A</v>
      </c>
      <c r="Z984" s="27" t="e">
        <f t="shared" si="223"/>
        <v>#DIV/0!</v>
      </c>
      <c r="AA984" s="27" t="e">
        <f t="shared" si="224"/>
        <v>#DIV/0!</v>
      </c>
      <c r="AB984" s="27" t="e">
        <f t="shared" si="225"/>
        <v>#DIV/0!</v>
      </c>
      <c r="AC984" t="e">
        <f t="shared" si="226"/>
        <v>#N/A</v>
      </c>
      <c r="AD984" s="28">
        <f>'GT Data'!D986</f>
        <v>0</v>
      </c>
      <c r="AE984" t="e">
        <f t="shared" si="227"/>
        <v>#N/A</v>
      </c>
      <c r="AF984" t="e">
        <f t="shared" si="228"/>
        <v>#N/A</v>
      </c>
      <c r="AG984" s="25" t="e">
        <f t="shared" si="229"/>
        <v>#DIV/0!</v>
      </c>
      <c r="AH984" s="25">
        <v>0</v>
      </c>
      <c r="AI984" s="25">
        <v>0</v>
      </c>
      <c r="AJ984" s="25" t="e">
        <f t="shared" si="230"/>
        <v>#N/A</v>
      </c>
      <c r="AK984" s="28">
        <f>'GT Data'!N986</f>
        <v>0</v>
      </c>
      <c r="AL984" s="25" t="e">
        <f t="shared" si="231"/>
        <v>#DIV/0!</v>
      </c>
      <c r="AM984" s="25" t="e">
        <f t="shared" si="232"/>
        <v>#DIV/0!</v>
      </c>
      <c r="AN984" s="25" t="e">
        <f t="shared" si="233"/>
        <v>#DIV/0!</v>
      </c>
      <c r="AO984" s="25">
        <v>0</v>
      </c>
      <c r="AP984" s="25">
        <v>0</v>
      </c>
      <c r="AQ984" s="25">
        <v>0</v>
      </c>
    </row>
    <row r="985" spans="1:43" x14ac:dyDescent="0.3">
      <c r="A985">
        <f>'Calculated Tab Properties'!A985</f>
        <v>0</v>
      </c>
      <c r="B985">
        <f>'Calculated Tab Properties'!B985</f>
        <v>0</v>
      </c>
      <c r="C985">
        <f>'Calculated Tab Properties'!C985</f>
        <v>0</v>
      </c>
      <c r="D985">
        <f>'Calculated Tab Properties'!D985</f>
        <v>0</v>
      </c>
      <c r="E985">
        <f>'Calculated Tab Properties'!E985</f>
        <v>0</v>
      </c>
      <c r="F985">
        <f>'Calculated Tab Properties'!F985</f>
        <v>0</v>
      </c>
      <c r="G985">
        <f>'Calculated Tab Properties'!G985</f>
        <v>0</v>
      </c>
      <c r="H985">
        <f>'Calculated Tab Properties'!H985</f>
        <v>0</v>
      </c>
      <c r="I985">
        <f>'Calculated Tab Properties'!I985</f>
        <v>0</v>
      </c>
      <c r="J985" s="20" t="e">
        <f>'Calculated Tab Properties'!J985</f>
        <v>#DIV/0!</v>
      </c>
      <c r="K985">
        <v>0</v>
      </c>
      <c r="L985">
        <v>0</v>
      </c>
      <c r="M985">
        <v>0</v>
      </c>
      <c r="N985">
        <v>0</v>
      </c>
      <c r="O985" s="27">
        <v>0</v>
      </c>
      <c r="P985" s="27">
        <v>0</v>
      </c>
      <c r="Q985">
        <v>0</v>
      </c>
      <c r="R985" t="e">
        <f>'Calculated Tab Properties'!R985</f>
        <v>#DIV/0!</v>
      </c>
      <c r="T985" s="30" t="e">
        <f>VLOOKUP('GEOMETRIC INPUTS'!D985,'Pressure Calculations'!$A$22:$B$61,2,TRUE)</f>
        <v>#N/A</v>
      </c>
      <c r="U985" s="30" t="e">
        <f>VLOOKUP('GEOMETRIC INPUTS'!D985,'Pressure Calculations'!$C$22:$D$61,2,TRUE)</f>
        <v>#N/A</v>
      </c>
      <c r="V985" t="e">
        <f>T985*'GEOMETRIC INPUTS'!S985</f>
        <v>#N/A</v>
      </c>
      <c r="W985" s="27" t="e">
        <f>U985*'GEOMETRIC INPUTS'!R985</f>
        <v>#N/A</v>
      </c>
      <c r="X985" s="27" t="e">
        <f t="shared" si="221"/>
        <v>#N/A</v>
      </c>
      <c r="Y985" s="27" t="e">
        <f t="shared" si="222"/>
        <v>#N/A</v>
      </c>
      <c r="Z985" s="27" t="e">
        <f t="shared" si="223"/>
        <v>#DIV/0!</v>
      </c>
      <c r="AA985" s="27" t="e">
        <f t="shared" si="224"/>
        <v>#DIV/0!</v>
      </c>
      <c r="AB985" s="27" t="e">
        <f t="shared" si="225"/>
        <v>#DIV/0!</v>
      </c>
      <c r="AC985" t="e">
        <f t="shared" si="226"/>
        <v>#N/A</v>
      </c>
      <c r="AD985" s="28">
        <f>'GT Data'!D987</f>
        <v>0</v>
      </c>
      <c r="AE985" t="e">
        <f t="shared" si="227"/>
        <v>#N/A</v>
      </c>
      <c r="AF985" t="e">
        <f t="shared" si="228"/>
        <v>#N/A</v>
      </c>
      <c r="AG985" s="25" t="e">
        <f t="shared" si="229"/>
        <v>#DIV/0!</v>
      </c>
      <c r="AH985" s="25">
        <v>0</v>
      </c>
      <c r="AI985" s="25">
        <v>0</v>
      </c>
      <c r="AJ985" s="25" t="e">
        <f t="shared" si="230"/>
        <v>#N/A</v>
      </c>
      <c r="AK985" s="28">
        <f>'GT Data'!N987</f>
        <v>0</v>
      </c>
      <c r="AL985" s="25" t="e">
        <f t="shared" si="231"/>
        <v>#DIV/0!</v>
      </c>
      <c r="AM985" s="25" t="e">
        <f t="shared" si="232"/>
        <v>#DIV/0!</v>
      </c>
      <c r="AN985" s="25" t="e">
        <f t="shared" si="233"/>
        <v>#DIV/0!</v>
      </c>
      <c r="AO985" s="25">
        <v>0</v>
      </c>
      <c r="AP985" s="25">
        <v>0</v>
      </c>
      <c r="AQ985" s="25">
        <v>0</v>
      </c>
    </row>
    <row r="986" spans="1:43" x14ac:dyDescent="0.3">
      <c r="A986">
        <f>'Calculated Tab Properties'!A986</f>
        <v>0</v>
      </c>
      <c r="B986">
        <f>'Calculated Tab Properties'!B986</f>
        <v>0</v>
      </c>
      <c r="C986">
        <f>'Calculated Tab Properties'!C986</f>
        <v>0</v>
      </c>
      <c r="D986">
        <f>'Calculated Tab Properties'!D986</f>
        <v>0</v>
      </c>
      <c r="E986">
        <f>'Calculated Tab Properties'!E986</f>
        <v>0</v>
      </c>
      <c r="F986">
        <f>'Calculated Tab Properties'!F986</f>
        <v>0</v>
      </c>
      <c r="G986">
        <f>'Calculated Tab Properties'!G986</f>
        <v>0</v>
      </c>
      <c r="H986">
        <f>'Calculated Tab Properties'!H986</f>
        <v>0</v>
      </c>
      <c r="I986">
        <f>'Calculated Tab Properties'!I986</f>
        <v>0</v>
      </c>
      <c r="J986" s="20" t="e">
        <f>'Calculated Tab Properties'!J986</f>
        <v>#DIV/0!</v>
      </c>
      <c r="K986">
        <v>0</v>
      </c>
      <c r="L986">
        <v>0</v>
      </c>
      <c r="M986">
        <v>0</v>
      </c>
      <c r="N986">
        <v>0</v>
      </c>
      <c r="O986" s="27">
        <v>0</v>
      </c>
      <c r="P986" s="27">
        <v>0</v>
      </c>
      <c r="Q986">
        <v>0</v>
      </c>
      <c r="R986" t="e">
        <f>'Calculated Tab Properties'!R986</f>
        <v>#DIV/0!</v>
      </c>
      <c r="T986" s="30" t="e">
        <f>VLOOKUP('GEOMETRIC INPUTS'!D986,'Pressure Calculations'!$A$22:$B$61,2,TRUE)</f>
        <v>#N/A</v>
      </c>
      <c r="U986" s="30" t="e">
        <f>VLOOKUP('GEOMETRIC INPUTS'!D986,'Pressure Calculations'!$C$22:$D$61,2,TRUE)</f>
        <v>#N/A</v>
      </c>
      <c r="V986" t="e">
        <f>T986*'GEOMETRIC INPUTS'!S986</f>
        <v>#N/A</v>
      </c>
      <c r="W986" s="27" t="e">
        <f>U986*'GEOMETRIC INPUTS'!R986</f>
        <v>#N/A</v>
      </c>
      <c r="X986" s="27" t="e">
        <f t="shared" si="221"/>
        <v>#N/A</v>
      </c>
      <c r="Y986" s="27" t="e">
        <f t="shared" si="222"/>
        <v>#N/A</v>
      </c>
      <c r="Z986" s="27" t="e">
        <f t="shared" si="223"/>
        <v>#DIV/0!</v>
      </c>
      <c r="AA986" s="27" t="e">
        <f t="shared" si="224"/>
        <v>#DIV/0!</v>
      </c>
      <c r="AB986" s="27" t="e">
        <f t="shared" si="225"/>
        <v>#DIV/0!</v>
      </c>
      <c r="AC986" t="e">
        <f t="shared" si="226"/>
        <v>#N/A</v>
      </c>
      <c r="AD986" s="28">
        <f>'GT Data'!D988</f>
        <v>0</v>
      </c>
      <c r="AE986" t="e">
        <f t="shared" si="227"/>
        <v>#N/A</v>
      </c>
      <c r="AF986" t="e">
        <f t="shared" si="228"/>
        <v>#N/A</v>
      </c>
      <c r="AG986" s="25" t="e">
        <f t="shared" si="229"/>
        <v>#DIV/0!</v>
      </c>
      <c r="AH986" s="25">
        <v>0</v>
      </c>
      <c r="AI986" s="25">
        <v>0</v>
      </c>
      <c r="AJ986" s="25" t="e">
        <f t="shared" si="230"/>
        <v>#N/A</v>
      </c>
      <c r="AK986" s="28">
        <f>'GT Data'!N988</f>
        <v>0</v>
      </c>
      <c r="AL986" s="25" t="e">
        <f t="shared" si="231"/>
        <v>#DIV/0!</v>
      </c>
      <c r="AM986" s="25" t="e">
        <f t="shared" si="232"/>
        <v>#DIV/0!</v>
      </c>
      <c r="AN986" s="25" t="e">
        <f t="shared" si="233"/>
        <v>#DIV/0!</v>
      </c>
      <c r="AO986" s="25">
        <v>0</v>
      </c>
      <c r="AP986" s="25">
        <v>0</v>
      </c>
      <c r="AQ986" s="25">
        <v>0</v>
      </c>
    </row>
    <row r="987" spans="1:43" x14ac:dyDescent="0.3">
      <c r="A987">
        <f>'Calculated Tab Properties'!A987</f>
        <v>0</v>
      </c>
      <c r="B987">
        <f>'Calculated Tab Properties'!B987</f>
        <v>0</v>
      </c>
      <c r="C987">
        <f>'Calculated Tab Properties'!C987</f>
        <v>0</v>
      </c>
      <c r="D987">
        <f>'Calculated Tab Properties'!D987</f>
        <v>0</v>
      </c>
      <c r="E987">
        <f>'Calculated Tab Properties'!E987</f>
        <v>0</v>
      </c>
      <c r="F987">
        <f>'Calculated Tab Properties'!F987</f>
        <v>0</v>
      </c>
      <c r="G987">
        <f>'Calculated Tab Properties'!G987</f>
        <v>0</v>
      </c>
      <c r="H987">
        <f>'Calculated Tab Properties'!H987</f>
        <v>0</v>
      </c>
      <c r="I987">
        <f>'Calculated Tab Properties'!I987</f>
        <v>0</v>
      </c>
      <c r="J987" s="20" t="e">
        <f>'Calculated Tab Properties'!J987</f>
        <v>#DIV/0!</v>
      </c>
      <c r="K987">
        <v>0</v>
      </c>
      <c r="L987">
        <v>0</v>
      </c>
      <c r="M987">
        <v>0</v>
      </c>
      <c r="N987">
        <v>0</v>
      </c>
      <c r="O987" s="27">
        <v>0</v>
      </c>
      <c r="P987" s="27">
        <v>0</v>
      </c>
      <c r="Q987">
        <v>0</v>
      </c>
      <c r="R987" t="e">
        <f>'Calculated Tab Properties'!R987</f>
        <v>#DIV/0!</v>
      </c>
      <c r="T987" s="30" t="e">
        <f>VLOOKUP('GEOMETRIC INPUTS'!D987,'Pressure Calculations'!$A$22:$B$61,2,TRUE)</f>
        <v>#N/A</v>
      </c>
      <c r="U987" s="30" t="e">
        <f>VLOOKUP('GEOMETRIC INPUTS'!D987,'Pressure Calculations'!$C$22:$D$61,2,TRUE)</f>
        <v>#N/A</v>
      </c>
      <c r="V987" t="e">
        <f>T987*'GEOMETRIC INPUTS'!S987</f>
        <v>#N/A</v>
      </c>
      <c r="W987" s="27" t="e">
        <f>U987*'GEOMETRIC INPUTS'!R987</f>
        <v>#N/A</v>
      </c>
      <c r="X987" s="27" t="e">
        <f t="shared" si="221"/>
        <v>#N/A</v>
      </c>
      <c r="Y987" s="27" t="e">
        <f t="shared" si="222"/>
        <v>#N/A</v>
      </c>
      <c r="Z987" s="27" t="e">
        <f t="shared" si="223"/>
        <v>#DIV/0!</v>
      </c>
      <c r="AA987" s="27" t="e">
        <f t="shared" si="224"/>
        <v>#DIV/0!</v>
      </c>
      <c r="AB987" s="27" t="e">
        <f t="shared" si="225"/>
        <v>#DIV/0!</v>
      </c>
      <c r="AC987" t="e">
        <f t="shared" si="226"/>
        <v>#N/A</v>
      </c>
      <c r="AD987" s="28">
        <f>'GT Data'!D989</f>
        <v>0</v>
      </c>
      <c r="AE987" t="e">
        <f t="shared" si="227"/>
        <v>#N/A</v>
      </c>
      <c r="AF987" t="e">
        <f t="shared" si="228"/>
        <v>#N/A</v>
      </c>
      <c r="AG987" s="25" t="e">
        <f t="shared" si="229"/>
        <v>#DIV/0!</v>
      </c>
      <c r="AH987" s="25">
        <v>0</v>
      </c>
      <c r="AI987" s="25">
        <v>0</v>
      </c>
      <c r="AJ987" s="25" t="e">
        <f t="shared" si="230"/>
        <v>#N/A</v>
      </c>
      <c r="AK987" s="28">
        <f>'GT Data'!N989</f>
        <v>0</v>
      </c>
      <c r="AL987" s="25" t="e">
        <f t="shared" si="231"/>
        <v>#DIV/0!</v>
      </c>
      <c r="AM987" s="25" t="e">
        <f t="shared" si="232"/>
        <v>#DIV/0!</v>
      </c>
      <c r="AN987" s="25" t="e">
        <f t="shared" si="233"/>
        <v>#DIV/0!</v>
      </c>
      <c r="AO987" s="25">
        <v>0</v>
      </c>
      <c r="AP987" s="25">
        <v>0</v>
      </c>
      <c r="AQ987" s="25">
        <v>0</v>
      </c>
    </row>
    <row r="988" spans="1:43" x14ac:dyDescent="0.3">
      <c r="A988">
        <f>'Calculated Tab Properties'!A988</f>
        <v>0</v>
      </c>
      <c r="B988">
        <f>'Calculated Tab Properties'!B988</f>
        <v>0</v>
      </c>
      <c r="C988">
        <f>'Calculated Tab Properties'!C988</f>
        <v>0</v>
      </c>
      <c r="D988">
        <f>'Calculated Tab Properties'!D988</f>
        <v>0</v>
      </c>
      <c r="E988">
        <f>'Calculated Tab Properties'!E988</f>
        <v>0</v>
      </c>
      <c r="F988">
        <f>'Calculated Tab Properties'!F988</f>
        <v>0</v>
      </c>
      <c r="G988">
        <f>'Calculated Tab Properties'!G988</f>
        <v>0</v>
      </c>
      <c r="H988">
        <f>'Calculated Tab Properties'!H988</f>
        <v>0</v>
      </c>
      <c r="I988">
        <f>'Calculated Tab Properties'!I988</f>
        <v>0</v>
      </c>
      <c r="J988" s="20" t="e">
        <f>'Calculated Tab Properties'!J988</f>
        <v>#DIV/0!</v>
      </c>
      <c r="K988">
        <v>0</v>
      </c>
      <c r="L988">
        <v>0</v>
      </c>
      <c r="M988">
        <v>0</v>
      </c>
      <c r="N988">
        <v>0</v>
      </c>
      <c r="O988" s="27">
        <v>0</v>
      </c>
      <c r="P988" s="27">
        <v>0</v>
      </c>
      <c r="Q988">
        <v>0</v>
      </c>
      <c r="R988" t="e">
        <f>'Calculated Tab Properties'!R988</f>
        <v>#DIV/0!</v>
      </c>
      <c r="T988" s="30" t="e">
        <f>VLOOKUP('GEOMETRIC INPUTS'!D988,'Pressure Calculations'!$A$22:$B$61,2,TRUE)</f>
        <v>#N/A</v>
      </c>
      <c r="U988" s="30" t="e">
        <f>VLOOKUP('GEOMETRIC INPUTS'!D988,'Pressure Calculations'!$C$22:$D$61,2,TRUE)</f>
        <v>#N/A</v>
      </c>
      <c r="V988" t="e">
        <f>T988*'GEOMETRIC INPUTS'!S988</f>
        <v>#N/A</v>
      </c>
      <c r="W988" s="27" t="e">
        <f>U988*'GEOMETRIC INPUTS'!R988</f>
        <v>#N/A</v>
      </c>
      <c r="X988" s="27" t="e">
        <f t="shared" si="221"/>
        <v>#N/A</v>
      </c>
      <c r="Y988" s="27" t="e">
        <f t="shared" si="222"/>
        <v>#N/A</v>
      </c>
      <c r="Z988" s="27" t="e">
        <f t="shared" si="223"/>
        <v>#DIV/0!</v>
      </c>
      <c r="AA988" s="27" t="e">
        <f t="shared" si="224"/>
        <v>#DIV/0!</v>
      </c>
      <c r="AB988" s="27" t="e">
        <f t="shared" si="225"/>
        <v>#DIV/0!</v>
      </c>
      <c r="AC988" t="e">
        <f t="shared" si="226"/>
        <v>#N/A</v>
      </c>
      <c r="AD988" s="28">
        <f>'GT Data'!D990</f>
        <v>0</v>
      </c>
      <c r="AE988" t="e">
        <f t="shared" si="227"/>
        <v>#N/A</v>
      </c>
      <c r="AF988" t="e">
        <f t="shared" si="228"/>
        <v>#N/A</v>
      </c>
      <c r="AG988" s="25" t="e">
        <f t="shared" si="229"/>
        <v>#DIV/0!</v>
      </c>
      <c r="AH988" s="25">
        <v>0</v>
      </c>
      <c r="AI988" s="25">
        <v>0</v>
      </c>
      <c r="AJ988" s="25" t="e">
        <f t="shared" si="230"/>
        <v>#N/A</v>
      </c>
      <c r="AK988" s="28">
        <f>'GT Data'!N990</f>
        <v>0</v>
      </c>
      <c r="AL988" s="25" t="e">
        <f t="shared" si="231"/>
        <v>#DIV/0!</v>
      </c>
      <c r="AM988" s="25" t="e">
        <f t="shared" si="232"/>
        <v>#DIV/0!</v>
      </c>
      <c r="AN988" s="25" t="e">
        <f t="shared" si="233"/>
        <v>#DIV/0!</v>
      </c>
      <c r="AO988" s="25">
        <v>0</v>
      </c>
      <c r="AP988" s="25">
        <v>0</v>
      </c>
      <c r="AQ988" s="25">
        <v>0</v>
      </c>
    </row>
    <row r="989" spans="1:43" x14ac:dyDescent="0.3">
      <c r="A989">
        <f>'Calculated Tab Properties'!A989</f>
        <v>0</v>
      </c>
      <c r="B989">
        <f>'Calculated Tab Properties'!B989</f>
        <v>0</v>
      </c>
      <c r="C989">
        <f>'Calculated Tab Properties'!C989</f>
        <v>0</v>
      </c>
      <c r="D989">
        <f>'Calculated Tab Properties'!D989</f>
        <v>0</v>
      </c>
      <c r="E989">
        <f>'Calculated Tab Properties'!E989</f>
        <v>0</v>
      </c>
      <c r="F989">
        <f>'Calculated Tab Properties'!F989</f>
        <v>0</v>
      </c>
      <c r="G989">
        <f>'Calculated Tab Properties'!G989</f>
        <v>0</v>
      </c>
      <c r="H989">
        <f>'Calculated Tab Properties'!H989</f>
        <v>0</v>
      </c>
      <c r="I989">
        <f>'Calculated Tab Properties'!I989</f>
        <v>0</v>
      </c>
      <c r="J989" s="20" t="e">
        <f>'Calculated Tab Properties'!J989</f>
        <v>#DIV/0!</v>
      </c>
      <c r="K989">
        <v>0</v>
      </c>
      <c r="L989">
        <v>0</v>
      </c>
      <c r="M989">
        <v>0</v>
      </c>
      <c r="N989">
        <v>0</v>
      </c>
      <c r="O989" s="27">
        <v>0</v>
      </c>
      <c r="P989" s="27">
        <v>0</v>
      </c>
      <c r="Q989">
        <v>0</v>
      </c>
      <c r="R989" t="e">
        <f>'Calculated Tab Properties'!R989</f>
        <v>#DIV/0!</v>
      </c>
      <c r="T989" s="30" t="e">
        <f>VLOOKUP('GEOMETRIC INPUTS'!D989,'Pressure Calculations'!$A$22:$B$61,2,TRUE)</f>
        <v>#N/A</v>
      </c>
      <c r="U989" s="30" t="e">
        <f>VLOOKUP('GEOMETRIC INPUTS'!D989,'Pressure Calculations'!$C$22:$D$61,2,TRUE)</f>
        <v>#N/A</v>
      </c>
      <c r="V989" t="e">
        <f>T989*'GEOMETRIC INPUTS'!S989</f>
        <v>#N/A</v>
      </c>
      <c r="W989" s="27" t="e">
        <f>U989*'GEOMETRIC INPUTS'!R989</f>
        <v>#N/A</v>
      </c>
      <c r="X989" s="27" t="e">
        <f t="shared" si="221"/>
        <v>#N/A</v>
      </c>
      <c r="Y989" s="27" t="e">
        <f t="shared" si="222"/>
        <v>#N/A</v>
      </c>
      <c r="Z989" s="27" t="e">
        <f t="shared" si="223"/>
        <v>#DIV/0!</v>
      </c>
      <c r="AA989" s="27" t="e">
        <f t="shared" si="224"/>
        <v>#DIV/0!</v>
      </c>
      <c r="AB989" s="27" t="e">
        <f t="shared" si="225"/>
        <v>#DIV/0!</v>
      </c>
      <c r="AC989" t="e">
        <f t="shared" si="226"/>
        <v>#N/A</v>
      </c>
      <c r="AD989" s="28">
        <f>'GT Data'!D991</f>
        <v>0</v>
      </c>
      <c r="AE989" t="e">
        <f t="shared" si="227"/>
        <v>#N/A</v>
      </c>
      <c r="AF989" t="e">
        <f t="shared" si="228"/>
        <v>#N/A</v>
      </c>
      <c r="AG989" s="25" t="e">
        <f t="shared" si="229"/>
        <v>#DIV/0!</v>
      </c>
      <c r="AH989" s="25">
        <v>0</v>
      </c>
      <c r="AI989" s="25">
        <v>0</v>
      </c>
      <c r="AJ989" s="25" t="e">
        <f t="shared" si="230"/>
        <v>#N/A</v>
      </c>
      <c r="AK989" s="28">
        <f>'GT Data'!N991</f>
        <v>0</v>
      </c>
      <c r="AL989" s="25" t="e">
        <f t="shared" si="231"/>
        <v>#DIV/0!</v>
      </c>
      <c r="AM989" s="25" t="e">
        <f t="shared" si="232"/>
        <v>#DIV/0!</v>
      </c>
      <c r="AN989" s="25" t="e">
        <f t="shared" si="233"/>
        <v>#DIV/0!</v>
      </c>
      <c r="AO989" s="25">
        <v>0</v>
      </c>
      <c r="AP989" s="25">
        <v>0</v>
      </c>
      <c r="AQ989" s="25">
        <v>0</v>
      </c>
    </row>
    <row r="990" spans="1:43" x14ac:dyDescent="0.3">
      <c r="A990">
        <f>'Calculated Tab Properties'!A990</f>
        <v>0</v>
      </c>
      <c r="B990">
        <f>'Calculated Tab Properties'!B990</f>
        <v>0</v>
      </c>
      <c r="C990">
        <f>'Calculated Tab Properties'!C990</f>
        <v>0</v>
      </c>
      <c r="D990">
        <f>'Calculated Tab Properties'!D990</f>
        <v>0</v>
      </c>
      <c r="E990">
        <f>'Calculated Tab Properties'!E990</f>
        <v>0</v>
      </c>
      <c r="F990">
        <f>'Calculated Tab Properties'!F990</f>
        <v>0</v>
      </c>
      <c r="G990">
        <f>'Calculated Tab Properties'!G990</f>
        <v>0</v>
      </c>
      <c r="H990">
        <f>'Calculated Tab Properties'!H990</f>
        <v>0</v>
      </c>
      <c r="I990">
        <f>'Calculated Tab Properties'!I990</f>
        <v>0</v>
      </c>
      <c r="J990" s="20" t="e">
        <f>'Calculated Tab Properties'!J990</f>
        <v>#DIV/0!</v>
      </c>
      <c r="K990">
        <v>0</v>
      </c>
      <c r="L990">
        <v>0</v>
      </c>
      <c r="M990">
        <v>0</v>
      </c>
      <c r="N990">
        <v>0</v>
      </c>
      <c r="O990" s="27">
        <v>0</v>
      </c>
      <c r="P990" s="27">
        <v>0</v>
      </c>
      <c r="Q990">
        <v>0</v>
      </c>
      <c r="R990" t="e">
        <f>'Calculated Tab Properties'!R990</f>
        <v>#DIV/0!</v>
      </c>
      <c r="T990" s="30" t="e">
        <f>VLOOKUP('GEOMETRIC INPUTS'!D990,'Pressure Calculations'!$A$22:$B$61,2,TRUE)</f>
        <v>#N/A</v>
      </c>
      <c r="U990" s="30" t="e">
        <f>VLOOKUP('GEOMETRIC INPUTS'!D990,'Pressure Calculations'!$C$22:$D$61,2,TRUE)</f>
        <v>#N/A</v>
      </c>
      <c r="V990" t="e">
        <f>T990*'GEOMETRIC INPUTS'!S990</f>
        <v>#N/A</v>
      </c>
      <c r="W990" s="27" t="e">
        <f>U990*'GEOMETRIC INPUTS'!R990</f>
        <v>#N/A</v>
      </c>
      <c r="X990" s="27" t="e">
        <f t="shared" si="221"/>
        <v>#N/A</v>
      </c>
      <c r="Y990" s="27" t="e">
        <f t="shared" si="222"/>
        <v>#N/A</v>
      </c>
      <c r="Z990" s="27" t="e">
        <f t="shared" si="223"/>
        <v>#DIV/0!</v>
      </c>
      <c r="AA990" s="27" t="e">
        <f t="shared" si="224"/>
        <v>#DIV/0!</v>
      </c>
      <c r="AB990" s="27" t="e">
        <f t="shared" si="225"/>
        <v>#DIV/0!</v>
      </c>
      <c r="AC990" t="e">
        <f t="shared" si="226"/>
        <v>#N/A</v>
      </c>
      <c r="AD990" s="28">
        <f>'GT Data'!D992</f>
        <v>0</v>
      </c>
      <c r="AE990" t="e">
        <f t="shared" si="227"/>
        <v>#N/A</v>
      </c>
      <c r="AF990" t="e">
        <f t="shared" si="228"/>
        <v>#N/A</v>
      </c>
      <c r="AG990" s="25" t="e">
        <f t="shared" si="229"/>
        <v>#DIV/0!</v>
      </c>
      <c r="AH990" s="25">
        <v>0</v>
      </c>
      <c r="AI990" s="25">
        <v>0</v>
      </c>
      <c r="AJ990" s="25" t="e">
        <f t="shared" si="230"/>
        <v>#N/A</v>
      </c>
      <c r="AK990" s="28">
        <f>'GT Data'!N992</f>
        <v>0</v>
      </c>
      <c r="AL990" s="25" t="e">
        <f t="shared" si="231"/>
        <v>#DIV/0!</v>
      </c>
      <c r="AM990" s="25" t="e">
        <f t="shared" si="232"/>
        <v>#DIV/0!</v>
      </c>
      <c r="AN990" s="25" t="e">
        <f t="shared" si="233"/>
        <v>#DIV/0!</v>
      </c>
      <c r="AO990" s="25">
        <v>0</v>
      </c>
      <c r="AP990" s="25">
        <v>0</v>
      </c>
      <c r="AQ990" s="25">
        <v>0</v>
      </c>
    </row>
    <row r="991" spans="1:43" x14ac:dyDescent="0.3">
      <c r="A991">
        <f>'Calculated Tab Properties'!A991</f>
        <v>0</v>
      </c>
      <c r="B991">
        <f>'Calculated Tab Properties'!B991</f>
        <v>0</v>
      </c>
      <c r="C991">
        <f>'Calculated Tab Properties'!C991</f>
        <v>0</v>
      </c>
      <c r="D991">
        <f>'Calculated Tab Properties'!D991</f>
        <v>0</v>
      </c>
      <c r="E991">
        <f>'Calculated Tab Properties'!E991</f>
        <v>0</v>
      </c>
      <c r="F991">
        <f>'Calculated Tab Properties'!F991</f>
        <v>0</v>
      </c>
      <c r="G991">
        <f>'Calculated Tab Properties'!G991</f>
        <v>0</v>
      </c>
      <c r="H991">
        <f>'Calculated Tab Properties'!H991</f>
        <v>0</v>
      </c>
      <c r="I991">
        <f>'Calculated Tab Properties'!I991</f>
        <v>0</v>
      </c>
      <c r="J991" s="20" t="e">
        <f>'Calculated Tab Properties'!J991</f>
        <v>#DIV/0!</v>
      </c>
      <c r="K991">
        <v>0</v>
      </c>
      <c r="L991">
        <v>0</v>
      </c>
      <c r="M991">
        <v>0</v>
      </c>
      <c r="N991">
        <v>0</v>
      </c>
      <c r="O991" s="27">
        <v>0</v>
      </c>
      <c r="P991" s="27">
        <v>0</v>
      </c>
      <c r="Q991">
        <v>0</v>
      </c>
      <c r="R991" t="e">
        <f>'Calculated Tab Properties'!R991</f>
        <v>#DIV/0!</v>
      </c>
      <c r="T991" s="30" t="e">
        <f>VLOOKUP('GEOMETRIC INPUTS'!D991,'Pressure Calculations'!$A$22:$B$61,2,TRUE)</f>
        <v>#N/A</v>
      </c>
      <c r="U991" s="30" t="e">
        <f>VLOOKUP('GEOMETRIC INPUTS'!D991,'Pressure Calculations'!$C$22:$D$61,2,TRUE)</f>
        <v>#N/A</v>
      </c>
      <c r="V991" t="e">
        <f>T991*'GEOMETRIC INPUTS'!S991</f>
        <v>#N/A</v>
      </c>
      <c r="W991" s="27" t="e">
        <f>U991*'GEOMETRIC INPUTS'!R991</f>
        <v>#N/A</v>
      </c>
      <c r="X991" s="27" t="e">
        <f t="shared" si="221"/>
        <v>#N/A</v>
      </c>
      <c r="Y991" s="27" t="e">
        <f t="shared" si="222"/>
        <v>#N/A</v>
      </c>
      <c r="Z991" s="27" t="e">
        <f t="shared" si="223"/>
        <v>#DIV/0!</v>
      </c>
      <c r="AA991" s="27" t="e">
        <f t="shared" si="224"/>
        <v>#DIV/0!</v>
      </c>
      <c r="AB991" s="27" t="e">
        <f t="shared" si="225"/>
        <v>#DIV/0!</v>
      </c>
      <c r="AC991" t="e">
        <f t="shared" si="226"/>
        <v>#N/A</v>
      </c>
      <c r="AD991" s="28">
        <f>'GT Data'!D993</f>
        <v>0</v>
      </c>
      <c r="AE991" t="e">
        <f t="shared" si="227"/>
        <v>#N/A</v>
      </c>
      <c r="AF991" t="e">
        <f t="shared" si="228"/>
        <v>#N/A</v>
      </c>
      <c r="AG991" s="25" t="e">
        <f t="shared" si="229"/>
        <v>#DIV/0!</v>
      </c>
      <c r="AH991" s="25">
        <v>0</v>
      </c>
      <c r="AI991" s="25">
        <v>0</v>
      </c>
      <c r="AJ991" s="25" t="e">
        <f t="shared" si="230"/>
        <v>#N/A</v>
      </c>
      <c r="AK991" s="28">
        <f>'GT Data'!N993</f>
        <v>0</v>
      </c>
      <c r="AL991" s="25" t="e">
        <f t="shared" si="231"/>
        <v>#DIV/0!</v>
      </c>
      <c r="AM991" s="25" t="e">
        <f t="shared" si="232"/>
        <v>#DIV/0!</v>
      </c>
      <c r="AN991" s="25" t="e">
        <f t="shared" si="233"/>
        <v>#DIV/0!</v>
      </c>
      <c r="AO991" s="25">
        <v>0</v>
      </c>
      <c r="AP991" s="25">
        <v>0</v>
      </c>
      <c r="AQ991" s="25">
        <v>0</v>
      </c>
    </row>
    <row r="992" spans="1:43" x14ac:dyDescent="0.3">
      <c r="A992">
        <f>'Calculated Tab Properties'!A992</f>
        <v>0</v>
      </c>
      <c r="B992">
        <f>'Calculated Tab Properties'!B992</f>
        <v>0</v>
      </c>
      <c r="C992">
        <f>'Calculated Tab Properties'!C992</f>
        <v>0</v>
      </c>
      <c r="D992">
        <f>'Calculated Tab Properties'!D992</f>
        <v>0</v>
      </c>
      <c r="E992">
        <f>'Calculated Tab Properties'!E992</f>
        <v>0</v>
      </c>
      <c r="F992">
        <f>'Calculated Tab Properties'!F992</f>
        <v>0</v>
      </c>
      <c r="G992">
        <f>'Calculated Tab Properties'!G992</f>
        <v>0</v>
      </c>
      <c r="H992">
        <f>'Calculated Tab Properties'!H992</f>
        <v>0</v>
      </c>
      <c r="I992">
        <f>'Calculated Tab Properties'!I992</f>
        <v>0</v>
      </c>
      <c r="J992" s="20" t="e">
        <f>'Calculated Tab Properties'!J992</f>
        <v>#DIV/0!</v>
      </c>
      <c r="K992">
        <v>0</v>
      </c>
      <c r="L992">
        <v>0</v>
      </c>
      <c r="M992">
        <v>0</v>
      </c>
      <c r="N992">
        <v>0</v>
      </c>
      <c r="O992" s="27">
        <v>0</v>
      </c>
      <c r="P992" s="27">
        <v>0</v>
      </c>
      <c r="Q992">
        <v>0</v>
      </c>
      <c r="R992" t="e">
        <f>'Calculated Tab Properties'!R992</f>
        <v>#DIV/0!</v>
      </c>
      <c r="T992" s="30" t="e">
        <f>VLOOKUP('GEOMETRIC INPUTS'!D992,'Pressure Calculations'!$A$22:$B$61,2,TRUE)</f>
        <v>#N/A</v>
      </c>
      <c r="U992" s="30" t="e">
        <f>VLOOKUP('GEOMETRIC INPUTS'!D992,'Pressure Calculations'!$C$22:$D$61,2,TRUE)</f>
        <v>#N/A</v>
      </c>
      <c r="V992" t="e">
        <f>T992*'GEOMETRIC INPUTS'!S992</f>
        <v>#N/A</v>
      </c>
      <c r="W992" s="27" t="e">
        <f>U992*'GEOMETRIC INPUTS'!R992</f>
        <v>#N/A</v>
      </c>
      <c r="X992" s="27" t="e">
        <f t="shared" si="221"/>
        <v>#N/A</v>
      </c>
      <c r="Y992" s="27" t="e">
        <f t="shared" si="222"/>
        <v>#N/A</v>
      </c>
      <c r="Z992" s="27" t="e">
        <f t="shared" si="223"/>
        <v>#DIV/0!</v>
      </c>
      <c r="AA992" s="27" t="e">
        <f t="shared" si="224"/>
        <v>#DIV/0!</v>
      </c>
      <c r="AB992" s="27" t="e">
        <f t="shared" si="225"/>
        <v>#DIV/0!</v>
      </c>
      <c r="AC992" t="e">
        <f t="shared" si="226"/>
        <v>#N/A</v>
      </c>
      <c r="AD992" s="28">
        <f>'GT Data'!D994</f>
        <v>0</v>
      </c>
      <c r="AE992" t="e">
        <f t="shared" si="227"/>
        <v>#N/A</v>
      </c>
      <c r="AF992" t="e">
        <f t="shared" si="228"/>
        <v>#N/A</v>
      </c>
      <c r="AG992" s="25" t="e">
        <f t="shared" si="229"/>
        <v>#DIV/0!</v>
      </c>
      <c r="AH992" s="25">
        <v>0</v>
      </c>
      <c r="AI992" s="25">
        <v>0</v>
      </c>
      <c r="AJ992" s="25" t="e">
        <f t="shared" si="230"/>
        <v>#N/A</v>
      </c>
      <c r="AK992" s="28">
        <f>'GT Data'!N994</f>
        <v>0</v>
      </c>
      <c r="AL992" s="25" t="e">
        <f t="shared" si="231"/>
        <v>#DIV/0!</v>
      </c>
      <c r="AM992" s="25" t="e">
        <f t="shared" si="232"/>
        <v>#DIV/0!</v>
      </c>
      <c r="AN992" s="25" t="e">
        <f t="shared" si="233"/>
        <v>#DIV/0!</v>
      </c>
      <c r="AO992" s="25">
        <v>0</v>
      </c>
      <c r="AP992" s="25">
        <v>0</v>
      </c>
      <c r="AQ992" s="25">
        <v>0</v>
      </c>
    </row>
    <row r="993" spans="1:43" x14ac:dyDescent="0.3">
      <c r="A993">
        <f>'Calculated Tab Properties'!A993</f>
        <v>0</v>
      </c>
      <c r="B993">
        <f>'Calculated Tab Properties'!B993</f>
        <v>0</v>
      </c>
      <c r="C993">
        <f>'Calculated Tab Properties'!C993</f>
        <v>0</v>
      </c>
      <c r="D993">
        <f>'Calculated Tab Properties'!D993</f>
        <v>0</v>
      </c>
      <c r="E993">
        <f>'Calculated Tab Properties'!E993</f>
        <v>0</v>
      </c>
      <c r="F993">
        <f>'Calculated Tab Properties'!F993</f>
        <v>0</v>
      </c>
      <c r="G993">
        <f>'Calculated Tab Properties'!G993</f>
        <v>0</v>
      </c>
      <c r="H993">
        <f>'Calculated Tab Properties'!H993</f>
        <v>0</v>
      </c>
      <c r="I993">
        <f>'Calculated Tab Properties'!I993</f>
        <v>0</v>
      </c>
      <c r="J993" s="20" t="e">
        <f>'Calculated Tab Properties'!J993</f>
        <v>#DIV/0!</v>
      </c>
      <c r="K993">
        <v>0</v>
      </c>
      <c r="L993">
        <v>0</v>
      </c>
      <c r="M993">
        <v>0</v>
      </c>
      <c r="N993">
        <v>0</v>
      </c>
      <c r="O993" s="27">
        <v>0</v>
      </c>
      <c r="P993" s="27">
        <v>0</v>
      </c>
      <c r="Q993">
        <v>0</v>
      </c>
      <c r="R993" t="e">
        <f>'Calculated Tab Properties'!R993</f>
        <v>#DIV/0!</v>
      </c>
      <c r="T993" s="30" t="e">
        <f>VLOOKUP('GEOMETRIC INPUTS'!D993,'Pressure Calculations'!$A$22:$B$61,2,TRUE)</f>
        <v>#N/A</v>
      </c>
      <c r="U993" s="30" t="e">
        <f>VLOOKUP('GEOMETRIC INPUTS'!D993,'Pressure Calculations'!$C$22:$D$61,2,TRUE)</f>
        <v>#N/A</v>
      </c>
      <c r="V993" t="e">
        <f>T993*'GEOMETRIC INPUTS'!S993</f>
        <v>#N/A</v>
      </c>
      <c r="W993" s="27" t="e">
        <f>U993*'GEOMETRIC INPUTS'!R993</f>
        <v>#N/A</v>
      </c>
      <c r="X993" s="27" t="e">
        <f t="shared" si="221"/>
        <v>#N/A</v>
      </c>
      <c r="Y993" s="27" t="e">
        <f t="shared" si="222"/>
        <v>#N/A</v>
      </c>
      <c r="Z993" s="27" t="e">
        <f t="shared" si="223"/>
        <v>#DIV/0!</v>
      </c>
      <c r="AA993" s="27" t="e">
        <f t="shared" si="224"/>
        <v>#DIV/0!</v>
      </c>
      <c r="AB993" s="27" t="e">
        <f t="shared" si="225"/>
        <v>#DIV/0!</v>
      </c>
      <c r="AC993" t="e">
        <f t="shared" si="226"/>
        <v>#N/A</v>
      </c>
      <c r="AD993" s="28">
        <f>'GT Data'!D995</f>
        <v>0</v>
      </c>
      <c r="AE993" t="e">
        <f t="shared" si="227"/>
        <v>#N/A</v>
      </c>
      <c r="AF993" t="e">
        <f t="shared" si="228"/>
        <v>#N/A</v>
      </c>
      <c r="AG993" s="25" t="e">
        <f t="shared" si="229"/>
        <v>#DIV/0!</v>
      </c>
      <c r="AH993" s="25">
        <v>0</v>
      </c>
      <c r="AI993" s="25">
        <v>0</v>
      </c>
      <c r="AJ993" s="25" t="e">
        <f t="shared" si="230"/>
        <v>#N/A</v>
      </c>
      <c r="AK993" s="28">
        <f>'GT Data'!N995</f>
        <v>0</v>
      </c>
      <c r="AL993" s="25" t="e">
        <f t="shared" si="231"/>
        <v>#DIV/0!</v>
      </c>
      <c r="AM993" s="25" t="e">
        <f t="shared" si="232"/>
        <v>#DIV/0!</v>
      </c>
      <c r="AN993" s="25" t="e">
        <f t="shared" si="233"/>
        <v>#DIV/0!</v>
      </c>
      <c r="AO993" s="25">
        <v>0</v>
      </c>
      <c r="AP993" s="25">
        <v>0</v>
      </c>
      <c r="AQ993" s="25">
        <v>0</v>
      </c>
    </row>
    <row r="994" spans="1:43" x14ac:dyDescent="0.3">
      <c r="A994">
        <f>'Calculated Tab Properties'!A994</f>
        <v>0</v>
      </c>
      <c r="B994">
        <f>'Calculated Tab Properties'!B994</f>
        <v>0</v>
      </c>
      <c r="C994">
        <f>'Calculated Tab Properties'!C994</f>
        <v>0</v>
      </c>
      <c r="D994">
        <f>'Calculated Tab Properties'!D994</f>
        <v>0</v>
      </c>
      <c r="E994">
        <f>'Calculated Tab Properties'!E994</f>
        <v>0</v>
      </c>
      <c r="F994">
        <f>'Calculated Tab Properties'!F994</f>
        <v>0</v>
      </c>
      <c r="G994">
        <f>'Calculated Tab Properties'!G994</f>
        <v>0</v>
      </c>
      <c r="H994">
        <f>'Calculated Tab Properties'!H994</f>
        <v>0</v>
      </c>
      <c r="I994">
        <f>'Calculated Tab Properties'!I994</f>
        <v>0</v>
      </c>
      <c r="J994" s="20" t="e">
        <f>'Calculated Tab Properties'!J994</f>
        <v>#DIV/0!</v>
      </c>
      <c r="K994">
        <v>0</v>
      </c>
      <c r="L994">
        <v>0</v>
      </c>
      <c r="M994">
        <v>0</v>
      </c>
      <c r="N994">
        <v>0</v>
      </c>
      <c r="O994" s="27">
        <v>0</v>
      </c>
      <c r="P994" s="27">
        <v>0</v>
      </c>
      <c r="Q994">
        <v>0</v>
      </c>
      <c r="R994" t="e">
        <f>'Calculated Tab Properties'!R994</f>
        <v>#DIV/0!</v>
      </c>
      <c r="T994" s="30" t="e">
        <f>VLOOKUP('GEOMETRIC INPUTS'!D994,'Pressure Calculations'!$A$22:$B$61,2,TRUE)</f>
        <v>#N/A</v>
      </c>
      <c r="U994" s="30" t="e">
        <f>VLOOKUP('GEOMETRIC INPUTS'!D994,'Pressure Calculations'!$C$22:$D$61,2,TRUE)</f>
        <v>#N/A</v>
      </c>
      <c r="V994" t="e">
        <f>T994*'GEOMETRIC INPUTS'!S994</f>
        <v>#N/A</v>
      </c>
      <c r="W994" s="27" t="e">
        <f>U994*'GEOMETRIC INPUTS'!R994</f>
        <v>#N/A</v>
      </c>
      <c r="X994" s="27" t="e">
        <f t="shared" si="221"/>
        <v>#N/A</v>
      </c>
      <c r="Y994" s="27" t="e">
        <f t="shared" si="222"/>
        <v>#N/A</v>
      </c>
      <c r="Z994" s="27" t="e">
        <f t="shared" si="223"/>
        <v>#DIV/0!</v>
      </c>
      <c r="AA994" s="27" t="e">
        <f t="shared" si="224"/>
        <v>#DIV/0!</v>
      </c>
      <c r="AB994" s="27" t="e">
        <f t="shared" si="225"/>
        <v>#DIV/0!</v>
      </c>
      <c r="AC994" t="e">
        <f t="shared" si="226"/>
        <v>#N/A</v>
      </c>
      <c r="AD994" s="28">
        <f>'GT Data'!D996</f>
        <v>0</v>
      </c>
      <c r="AE994" t="e">
        <f t="shared" si="227"/>
        <v>#N/A</v>
      </c>
      <c r="AF994" t="e">
        <f t="shared" si="228"/>
        <v>#N/A</v>
      </c>
      <c r="AG994" s="25" t="e">
        <f t="shared" si="229"/>
        <v>#DIV/0!</v>
      </c>
      <c r="AH994" s="25">
        <v>0</v>
      </c>
      <c r="AI994" s="25">
        <v>0</v>
      </c>
      <c r="AJ994" s="25" t="e">
        <f t="shared" si="230"/>
        <v>#N/A</v>
      </c>
      <c r="AK994" s="28">
        <f>'GT Data'!N996</f>
        <v>0</v>
      </c>
      <c r="AL994" s="25" t="e">
        <f t="shared" si="231"/>
        <v>#DIV/0!</v>
      </c>
      <c r="AM994" s="25" t="e">
        <f t="shared" si="232"/>
        <v>#DIV/0!</v>
      </c>
      <c r="AN994" s="25" t="e">
        <f t="shared" si="233"/>
        <v>#DIV/0!</v>
      </c>
      <c r="AO994" s="25">
        <v>0</v>
      </c>
      <c r="AP994" s="25">
        <v>0</v>
      </c>
      <c r="AQ994" s="25">
        <v>0</v>
      </c>
    </row>
    <row r="995" spans="1:43" x14ac:dyDescent="0.3">
      <c r="A995">
        <f>'Calculated Tab Properties'!A995</f>
        <v>0</v>
      </c>
      <c r="B995">
        <f>'Calculated Tab Properties'!B995</f>
        <v>0</v>
      </c>
      <c r="C995">
        <f>'Calculated Tab Properties'!C995</f>
        <v>0</v>
      </c>
      <c r="D995">
        <f>'Calculated Tab Properties'!D995</f>
        <v>0</v>
      </c>
      <c r="E995">
        <f>'Calculated Tab Properties'!E995</f>
        <v>0</v>
      </c>
      <c r="F995">
        <f>'Calculated Tab Properties'!F995</f>
        <v>0</v>
      </c>
      <c r="G995">
        <f>'Calculated Tab Properties'!G995</f>
        <v>0</v>
      </c>
      <c r="H995">
        <f>'Calculated Tab Properties'!H995</f>
        <v>0</v>
      </c>
      <c r="I995">
        <f>'Calculated Tab Properties'!I995</f>
        <v>0</v>
      </c>
      <c r="J995" s="20" t="e">
        <f>'Calculated Tab Properties'!J995</f>
        <v>#DIV/0!</v>
      </c>
      <c r="K995">
        <v>0</v>
      </c>
      <c r="L995">
        <v>0</v>
      </c>
      <c r="M995">
        <v>0</v>
      </c>
      <c r="N995">
        <v>0</v>
      </c>
      <c r="O995" s="27">
        <v>0</v>
      </c>
      <c r="P995" s="27">
        <v>0</v>
      </c>
      <c r="Q995">
        <v>0</v>
      </c>
      <c r="R995" t="e">
        <f>'Calculated Tab Properties'!R995</f>
        <v>#DIV/0!</v>
      </c>
      <c r="T995" s="30" t="e">
        <f>VLOOKUP('GEOMETRIC INPUTS'!D995,'Pressure Calculations'!$A$22:$B$61,2,TRUE)</f>
        <v>#N/A</v>
      </c>
      <c r="U995" s="30" t="e">
        <f>VLOOKUP('GEOMETRIC INPUTS'!D995,'Pressure Calculations'!$C$22:$D$61,2,TRUE)</f>
        <v>#N/A</v>
      </c>
      <c r="V995" t="e">
        <f>T995*'GEOMETRIC INPUTS'!S995</f>
        <v>#N/A</v>
      </c>
      <c r="W995" s="27" t="e">
        <f>U995*'GEOMETRIC INPUTS'!R995</f>
        <v>#N/A</v>
      </c>
      <c r="X995" s="27" t="e">
        <f t="shared" si="221"/>
        <v>#N/A</v>
      </c>
      <c r="Y995" s="27" t="e">
        <f t="shared" si="222"/>
        <v>#N/A</v>
      </c>
      <c r="Z995" s="27" t="e">
        <f t="shared" si="223"/>
        <v>#DIV/0!</v>
      </c>
      <c r="AA995" s="27" t="e">
        <f t="shared" si="224"/>
        <v>#DIV/0!</v>
      </c>
      <c r="AB995" s="27" t="e">
        <f t="shared" si="225"/>
        <v>#DIV/0!</v>
      </c>
      <c r="AC995" t="e">
        <f t="shared" si="226"/>
        <v>#N/A</v>
      </c>
      <c r="AD995" s="28">
        <f>'GT Data'!D997</f>
        <v>0</v>
      </c>
      <c r="AE995" t="e">
        <f t="shared" si="227"/>
        <v>#N/A</v>
      </c>
      <c r="AF995" t="e">
        <f t="shared" si="228"/>
        <v>#N/A</v>
      </c>
      <c r="AG995" s="25" t="e">
        <f t="shared" si="229"/>
        <v>#DIV/0!</v>
      </c>
      <c r="AH995" s="25">
        <v>0</v>
      </c>
      <c r="AI995" s="25">
        <v>0</v>
      </c>
      <c r="AJ995" s="25" t="e">
        <f t="shared" si="230"/>
        <v>#N/A</v>
      </c>
      <c r="AK995" s="28">
        <f>'GT Data'!N997</f>
        <v>0</v>
      </c>
      <c r="AL995" s="25" t="e">
        <f t="shared" si="231"/>
        <v>#DIV/0!</v>
      </c>
      <c r="AM995" s="25" t="e">
        <f t="shared" si="232"/>
        <v>#DIV/0!</v>
      </c>
      <c r="AN995" s="25" t="e">
        <f t="shared" si="233"/>
        <v>#DIV/0!</v>
      </c>
      <c r="AO995" s="25">
        <v>0</v>
      </c>
      <c r="AP995" s="25">
        <v>0</v>
      </c>
      <c r="AQ995" s="25">
        <v>0</v>
      </c>
    </row>
    <row r="996" spans="1:43" x14ac:dyDescent="0.3">
      <c r="A996">
        <f>'Calculated Tab Properties'!A996</f>
        <v>0</v>
      </c>
      <c r="B996">
        <f>'Calculated Tab Properties'!B996</f>
        <v>0</v>
      </c>
      <c r="C996">
        <f>'Calculated Tab Properties'!C996</f>
        <v>0</v>
      </c>
      <c r="D996">
        <f>'Calculated Tab Properties'!D996</f>
        <v>0</v>
      </c>
      <c r="E996">
        <f>'Calculated Tab Properties'!E996</f>
        <v>0</v>
      </c>
      <c r="F996">
        <f>'Calculated Tab Properties'!F996</f>
        <v>0</v>
      </c>
      <c r="G996">
        <f>'Calculated Tab Properties'!G996</f>
        <v>0</v>
      </c>
      <c r="H996">
        <f>'Calculated Tab Properties'!H996</f>
        <v>0</v>
      </c>
      <c r="I996">
        <f>'Calculated Tab Properties'!I996</f>
        <v>0</v>
      </c>
      <c r="J996" s="20" t="e">
        <f>'Calculated Tab Properties'!J996</f>
        <v>#DIV/0!</v>
      </c>
      <c r="K996">
        <v>0</v>
      </c>
      <c r="L996">
        <v>0</v>
      </c>
      <c r="M996">
        <v>0</v>
      </c>
      <c r="N996">
        <v>0</v>
      </c>
      <c r="O996" s="27">
        <v>0</v>
      </c>
      <c r="P996" s="27">
        <v>0</v>
      </c>
      <c r="Q996">
        <v>0</v>
      </c>
      <c r="R996" t="e">
        <f>'Calculated Tab Properties'!R996</f>
        <v>#DIV/0!</v>
      </c>
      <c r="T996" s="30" t="e">
        <f>VLOOKUP('GEOMETRIC INPUTS'!D996,'Pressure Calculations'!$A$22:$B$61,2,TRUE)</f>
        <v>#N/A</v>
      </c>
      <c r="U996" s="30" t="e">
        <f>VLOOKUP('GEOMETRIC INPUTS'!D996,'Pressure Calculations'!$C$22:$D$61,2,TRUE)</f>
        <v>#N/A</v>
      </c>
      <c r="V996" t="e">
        <f>T996*'GEOMETRIC INPUTS'!S996</f>
        <v>#N/A</v>
      </c>
      <c r="W996" s="27" t="e">
        <f>U996*'GEOMETRIC INPUTS'!R996</f>
        <v>#N/A</v>
      </c>
      <c r="X996" s="27" t="e">
        <f t="shared" si="221"/>
        <v>#N/A</v>
      </c>
      <c r="Y996" s="27" t="e">
        <f t="shared" si="222"/>
        <v>#N/A</v>
      </c>
      <c r="Z996" s="27" t="e">
        <f t="shared" si="223"/>
        <v>#DIV/0!</v>
      </c>
      <c r="AA996" s="27" t="e">
        <f t="shared" si="224"/>
        <v>#DIV/0!</v>
      </c>
      <c r="AB996" s="27" t="e">
        <f t="shared" si="225"/>
        <v>#DIV/0!</v>
      </c>
      <c r="AC996" t="e">
        <f t="shared" si="226"/>
        <v>#N/A</v>
      </c>
      <c r="AD996" s="28">
        <f>'GT Data'!D998</f>
        <v>0</v>
      </c>
      <c r="AE996" t="e">
        <f t="shared" si="227"/>
        <v>#N/A</v>
      </c>
      <c r="AF996" t="e">
        <f t="shared" si="228"/>
        <v>#N/A</v>
      </c>
      <c r="AG996" s="25" t="e">
        <f t="shared" si="229"/>
        <v>#DIV/0!</v>
      </c>
      <c r="AH996" s="25">
        <v>0</v>
      </c>
      <c r="AI996" s="25">
        <v>0</v>
      </c>
      <c r="AJ996" s="25" t="e">
        <f t="shared" si="230"/>
        <v>#N/A</v>
      </c>
      <c r="AK996" s="28">
        <f>'GT Data'!N998</f>
        <v>0</v>
      </c>
      <c r="AL996" s="25" t="e">
        <f t="shared" si="231"/>
        <v>#DIV/0!</v>
      </c>
      <c r="AM996" s="25" t="e">
        <f t="shared" si="232"/>
        <v>#DIV/0!</v>
      </c>
      <c r="AN996" s="25" t="e">
        <f t="shared" si="233"/>
        <v>#DIV/0!</v>
      </c>
      <c r="AO996" s="25">
        <v>0</v>
      </c>
      <c r="AP996" s="25">
        <v>0</v>
      </c>
      <c r="AQ996" s="25">
        <v>0</v>
      </c>
    </row>
    <row r="997" spans="1:43" x14ac:dyDescent="0.3">
      <c r="A997">
        <f>'Calculated Tab Properties'!A997</f>
        <v>0</v>
      </c>
      <c r="B997">
        <f>'Calculated Tab Properties'!B997</f>
        <v>0</v>
      </c>
      <c r="C997">
        <f>'Calculated Tab Properties'!C997</f>
        <v>0</v>
      </c>
      <c r="D997">
        <f>'Calculated Tab Properties'!D997</f>
        <v>0</v>
      </c>
      <c r="E997">
        <f>'Calculated Tab Properties'!E997</f>
        <v>0</v>
      </c>
      <c r="F997">
        <f>'Calculated Tab Properties'!F997</f>
        <v>0</v>
      </c>
      <c r="G997">
        <f>'Calculated Tab Properties'!G997</f>
        <v>0</v>
      </c>
      <c r="H997">
        <f>'Calculated Tab Properties'!H997</f>
        <v>0</v>
      </c>
      <c r="I997">
        <f>'Calculated Tab Properties'!I997</f>
        <v>0</v>
      </c>
      <c r="J997" s="20" t="e">
        <f>'Calculated Tab Properties'!J997</f>
        <v>#DIV/0!</v>
      </c>
      <c r="K997">
        <v>0</v>
      </c>
      <c r="L997">
        <v>0</v>
      </c>
      <c r="M997">
        <v>0</v>
      </c>
      <c r="N997">
        <v>0</v>
      </c>
      <c r="O997" s="27">
        <v>0</v>
      </c>
      <c r="P997" s="27">
        <v>0</v>
      </c>
      <c r="Q997">
        <v>0</v>
      </c>
      <c r="R997" t="e">
        <f>'Calculated Tab Properties'!R997</f>
        <v>#DIV/0!</v>
      </c>
      <c r="T997" s="30" t="e">
        <f>VLOOKUP('GEOMETRIC INPUTS'!D997,'Pressure Calculations'!$A$22:$B$61,2,TRUE)</f>
        <v>#N/A</v>
      </c>
      <c r="U997" s="30" t="e">
        <f>VLOOKUP('GEOMETRIC INPUTS'!D997,'Pressure Calculations'!$C$22:$D$61,2,TRUE)</f>
        <v>#N/A</v>
      </c>
      <c r="V997" t="e">
        <f>T997*'GEOMETRIC INPUTS'!S997</f>
        <v>#N/A</v>
      </c>
      <c r="W997" s="27" t="e">
        <f>U997*'GEOMETRIC INPUTS'!R997</f>
        <v>#N/A</v>
      </c>
      <c r="X997" s="27" t="e">
        <f t="shared" si="221"/>
        <v>#N/A</v>
      </c>
      <c r="Y997" s="27" t="e">
        <f t="shared" si="222"/>
        <v>#N/A</v>
      </c>
      <c r="Z997" s="27" t="e">
        <f t="shared" si="223"/>
        <v>#DIV/0!</v>
      </c>
      <c r="AA997" s="27" t="e">
        <f t="shared" si="224"/>
        <v>#DIV/0!</v>
      </c>
      <c r="AB997" s="27" t="e">
        <f t="shared" si="225"/>
        <v>#DIV/0!</v>
      </c>
      <c r="AC997" t="e">
        <f t="shared" si="226"/>
        <v>#N/A</v>
      </c>
      <c r="AD997" s="28">
        <f>'GT Data'!D999</f>
        <v>0</v>
      </c>
      <c r="AE997" t="e">
        <f t="shared" si="227"/>
        <v>#N/A</v>
      </c>
      <c r="AF997" t="e">
        <f t="shared" si="228"/>
        <v>#N/A</v>
      </c>
      <c r="AG997" s="25" t="e">
        <f t="shared" si="229"/>
        <v>#DIV/0!</v>
      </c>
      <c r="AH997" s="25">
        <v>0</v>
      </c>
      <c r="AI997" s="25">
        <v>0</v>
      </c>
      <c r="AJ997" s="25" t="e">
        <f t="shared" si="230"/>
        <v>#N/A</v>
      </c>
      <c r="AK997" s="28">
        <f>'GT Data'!N999</f>
        <v>0</v>
      </c>
      <c r="AL997" s="25" t="e">
        <f t="shared" si="231"/>
        <v>#DIV/0!</v>
      </c>
      <c r="AM997" s="25" t="e">
        <f t="shared" si="232"/>
        <v>#DIV/0!</v>
      </c>
      <c r="AN997" s="25" t="e">
        <f t="shared" si="233"/>
        <v>#DIV/0!</v>
      </c>
      <c r="AO997" s="25">
        <v>0</v>
      </c>
      <c r="AP997" s="25">
        <v>0</v>
      </c>
      <c r="AQ997" s="25">
        <v>0</v>
      </c>
    </row>
    <row r="998" spans="1:43" x14ac:dyDescent="0.3">
      <c r="A998">
        <f>'Calculated Tab Properties'!A998</f>
        <v>0</v>
      </c>
      <c r="B998">
        <f>'Calculated Tab Properties'!B998</f>
        <v>0</v>
      </c>
      <c r="C998">
        <f>'Calculated Tab Properties'!C998</f>
        <v>0</v>
      </c>
      <c r="D998">
        <f>'Calculated Tab Properties'!D998</f>
        <v>0</v>
      </c>
      <c r="E998">
        <f>'Calculated Tab Properties'!E998</f>
        <v>0</v>
      </c>
      <c r="F998">
        <f>'Calculated Tab Properties'!F998</f>
        <v>0</v>
      </c>
      <c r="G998">
        <f>'Calculated Tab Properties'!G998</f>
        <v>0</v>
      </c>
      <c r="H998">
        <f>'Calculated Tab Properties'!H998</f>
        <v>0</v>
      </c>
      <c r="I998">
        <f>'Calculated Tab Properties'!I998</f>
        <v>0</v>
      </c>
      <c r="J998" s="20" t="e">
        <f>'Calculated Tab Properties'!J998</f>
        <v>#DIV/0!</v>
      </c>
      <c r="K998">
        <v>0</v>
      </c>
      <c r="L998">
        <v>0</v>
      </c>
      <c r="M998">
        <v>0</v>
      </c>
      <c r="N998">
        <v>0</v>
      </c>
      <c r="O998" s="27">
        <v>0</v>
      </c>
      <c r="P998" s="27">
        <v>0</v>
      </c>
      <c r="Q998">
        <v>0</v>
      </c>
      <c r="R998" t="e">
        <f>'Calculated Tab Properties'!R998</f>
        <v>#DIV/0!</v>
      </c>
      <c r="T998" s="30" t="e">
        <f>VLOOKUP('GEOMETRIC INPUTS'!D998,'Pressure Calculations'!$A$22:$B$61,2,TRUE)</f>
        <v>#N/A</v>
      </c>
      <c r="U998" s="30" t="e">
        <f>VLOOKUP('GEOMETRIC INPUTS'!D998,'Pressure Calculations'!$C$22:$D$61,2,TRUE)</f>
        <v>#N/A</v>
      </c>
      <c r="V998" t="e">
        <f>T998*'GEOMETRIC INPUTS'!S998</f>
        <v>#N/A</v>
      </c>
      <c r="W998" s="27" t="e">
        <f>U998*'GEOMETRIC INPUTS'!R998</f>
        <v>#N/A</v>
      </c>
      <c r="X998" s="27" t="e">
        <f t="shared" si="221"/>
        <v>#N/A</v>
      </c>
      <c r="Y998" s="27" t="e">
        <f t="shared" si="222"/>
        <v>#N/A</v>
      </c>
      <c r="Z998" s="27" t="e">
        <f t="shared" si="223"/>
        <v>#DIV/0!</v>
      </c>
      <c r="AA998" s="27" t="e">
        <f t="shared" si="224"/>
        <v>#DIV/0!</v>
      </c>
      <c r="AB998" s="27" t="e">
        <f t="shared" si="225"/>
        <v>#DIV/0!</v>
      </c>
      <c r="AC998" t="e">
        <f t="shared" si="226"/>
        <v>#N/A</v>
      </c>
      <c r="AD998" s="28">
        <f>'GT Data'!D1000</f>
        <v>0</v>
      </c>
      <c r="AE998" t="e">
        <f t="shared" si="227"/>
        <v>#N/A</v>
      </c>
      <c r="AF998" t="e">
        <f t="shared" si="228"/>
        <v>#N/A</v>
      </c>
      <c r="AG998" s="25" t="e">
        <f t="shared" si="229"/>
        <v>#DIV/0!</v>
      </c>
      <c r="AH998" s="25">
        <v>0</v>
      </c>
      <c r="AI998" s="25">
        <v>0</v>
      </c>
      <c r="AJ998" s="25" t="e">
        <f t="shared" si="230"/>
        <v>#N/A</v>
      </c>
      <c r="AK998" s="28">
        <f>'GT Data'!N1000</f>
        <v>0</v>
      </c>
      <c r="AL998" s="25" t="e">
        <f t="shared" si="231"/>
        <v>#DIV/0!</v>
      </c>
      <c r="AM998" s="25" t="e">
        <f t="shared" si="232"/>
        <v>#DIV/0!</v>
      </c>
      <c r="AN998" s="25" t="e">
        <f t="shared" si="233"/>
        <v>#DIV/0!</v>
      </c>
      <c r="AO998" s="25">
        <v>0</v>
      </c>
      <c r="AP998" s="25">
        <v>0</v>
      </c>
      <c r="AQ998" s="25">
        <v>0</v>
      </c>
    </row>
    <row r="999" spans="1:43" x14ac:dyDescent="0.3">
      <c r="A999">
        <f>'Calculated Tab Properties'!A999</f>
        <v>0</v>
      </c>
      <c r="B999">
        <f>'Calculated Tab Properties'!B999</f>
        <v>0</v>
      </c>
      <c r="C999">
        <f>'Calculated Tab Properties'!C999</f>
        <v>0</v>
      </c>
      <c r="D999">
        <f>'Calculated Tab Properties'!D999</f>
        <v>0</v>
      </c>
      <c r="E999">
        <f>'Calculated Tab Properties'!E999</f>
        <v>0</v>
      </c>
      <c r="F999">
        <f>'Calculated Tab Properties'!F999</f>
        <v>0</v>
      </c>
      <c r="G999">
        <f>'Calculated Tab Properties'!G999</f>
        <v>0</v>
      </c>
      <c r="H999">
        <f>'Calculated Tab Properties'!H999</f>
        <v>0</v>
      </c>
      <c r="I999">
        <f>'Calculated Tab Properties'!I999</f>
        <v>0</v>
      </c>
      <c r="J999" s="20" t="e">
        <f>'Calculated Tab Properties'!J999</f>
        <v>#DIV/0!</v>
      </c>
      <c r="K999">
        <v>0</v>
      </c>
      <c r="L999">
        <v>0</v>
      </c>
      <c r="M999">
        <v>0</v>
      </c>
      <c r="N999">
        <v>0</v>
      </c>
      <c r="O999" s="27">
        <v>0</v>
      </c>
      <c r="P999" s="27">
        <v>0</v>
      </c>
      <c r="Q999">
        <v>0</v>
      </c>
      <c r="R999" t="e">
        <f>'Calculated Tab Properties'!R999</f>
        <v>#DIV/0!</v>
      </c>
      <c r="T999" s="30" t="e">
        <f>VLOOKUP('GEOMETRIC INPUTS'!D999,'Pressure Calculations'!$A$22:$B$61,2,TRUE)</f>
        <v>#N/A</v>
      </c>
      <c r="U999" s="30" t="e">
        <f>VLOOKUP('GEOMETRIC INPUTS'!D999,'Pressure Calculations'!$C$22:$D$61,2,TRUE)</f>
        <v>#N/A</v>
      </c>
      <c r="V999" t="e">
        <f>T999*'GEOMETRIC INPUTS'!S999</f>
        <v>#N/A</v>
      </c>
      <c r="W999" s="27" t="e">
        <f>U999*'GEOMETRIC INPUTS'!R999</f>
        <v>#N/A</v>
      </c>
      <c r="X999" s="27" t="e">
        <f t="shared" si="221"/>
        <v>#N/A</v>
      </c>
      <c r="Y999" s="27" t="e">
        <f t="shared" si="222"/>
        <v>#N/A</v>
      </c>
      <c r="Z999" s="27" t="e">
        <f t="shared" si="223"/>
        <v>#DIV/0!</v>
      </c>
      <c r="AA999" s="27" t="e">
        <f t="shared" si="224"/>
        <v>#DIV/0!</v>
      </c>
      <c r="AB999" s="27" t="e">
        <f t="shared" si="225"/>
        <v>#DIV/0!</v>
      </c>
      <c r="AC999" t="e">
        <f t="shared" si="226"/>
        <v>#N/A</v>
      </c>
      <c r="AD999" s="28">
        <f>'GT Data'!D1001</f>
        <v>0</v>
      </c>
      <c r="AE999" t="e">
        <f t="shared" si="227"/>
        <v>#N/A</v>
      </c>
      <c r="AF999" t="e">
        <f t="shared" si="228"/>
        <v>#N/A</v>
      </c>
      <c r="AG999" s="25" t="e">
        <f t="shared" si="229"/>
        <v>#DIV/0!</v>
      </c>
      <c r="AH999" s="25">
        <v>0</v>
      </c>
      <c r="AI999" s="25">
        <v>0</v>
      </c>
      <c r="AJ999" s="25" t="e">
        <f t="shared" si="230"/>
        <v>#N/A</v>
      </c>
      <c r="AK999" s="28">
        <f>'GT Data'!N1001</f>
        <v>0</v>
      </c>
      <c r="AL999" s="25" t="e">
        <f t="shared" si="231"/>
        <v>#DIV/0!</v>
      </c>
      <c r="AM999" s="25" t="e">
        <f t="shared" si="232"/>
        <v>#DIV/0!</v>
      </c>
      <c r="AN999" s="25" t="e">
        <f t="shared" si="233"/>
        <v>#DIV/0!</v>
      </c>
      <c r="AO999" s="25">
        <v>0</v>
      </c>
      <c r="AP999" s="25">
        <v>0</v>
      </c>
      <c r="AQ999" s="25">
        <v>0</v>
      </c>
    </row>
    <row r="1000" spans="1:43" x14ac:dyDescent="0.3">
      <c r="A1000">
        <f>'Calculated Tab Properties'!A1000</f>
        <v>0</v>
      </c>
      <c r="B1000">
        <f>'Calculated Tab Properties'!B1000</f>
        <v>0</v>
      </c>
      <c r="C1000">
        <f>'Calculated Tab Properties'!C1000</f>
        <v>0</v>
      </c>
      <c r="D1000">
        <f>'Calculated Tab Properties'!D1000</f>
        <v>0</v>
      </c>
      <c r="E1000">
        <f>'Calculated Tab Properties'!E1000</f>
        <v>0</v>
      </c>
      <c r="F1000">
        <f>'Calculated Tab Properties'!F1000</f>
        <v>0</v>
      </c>
      <c r="G1000">
        <f>'Calculated Tab Properties'!G1000</f>
        <v>0</v>
      </c>
      <c r="H1000">
        <f>'Calculated Tab Properties'!H1000</f>
        <v>0</v>
      </c>
      <c r="I1000">
        <f>'Calculated Tab Properties'!I1000</f>
        <v>0</v>
      </c>
      <c r="J1000" s="20" t="e">
        <f>'Calculated Tab Properties'!J1000</f>
        <v>#DIV/0!</v>
      </c>
      <c r="K1000">
        <v>0</v>
      </c>
      <c r="L1000">
        <v>0</v>
      </c>
      <c r="M1000">
        <v>0</v>
      </c>
      <c r="N1000">
        <v>0</v>
      </c>
      <c r="O1000" s="27">
        <v>0</v>
      </c>
      <c r="P1000" s="27">
        <v>0</v>
      </c>
      <c r="Q1000">
        <v>0</v>
      </c>
      <c r="R1000" t="e">
        <f>'Calculated Tab Properties'!R1000</f>
        <v>#DIV/0!</v>
      </c>
      <c r="T1000" s="30" t="e">
        <f>VLOOKUP('GEOMETRIC INPUTS'!D1000,'Pressure Calculations'!$A$22:$B$61,2,TRUE)</f>
        <v>#N/A</v>
      </c>
      <c r="U1000" s="30" t="e">
        <f>VLOOKUP('GEOMETRIC INPUTS'!D1000,'Pressure Calculations'!$C$22:$D$61,2,TRUE)</f>
        <v>#N/A</v>
      </c>
      <c r="V1000" t="e">
        <f>T1000*'GEOMETRIC INPUTS'!S1000</f>
        <v>#N/A</v>
      </c>
      <c r="W1000" s="27" t="e">
        <f>U1000*'GEOMETRIC INPUTS'!R1000</f>
        <v>#N/A</v>
      </c>
      <c r="X1000" s="27" t="e">
        <f t="shared" si="221"/>
        <v>#N/A</v>
      </c>
      <c r="Y1000" s="27" t="e">
        <f t="shared" si="222"/>
        <v>#N/A</v>
      </c>
      <c r="Z1000" s="27" t="e">
        <f t="shared" si="223"/>
        <v>#DIV/0!</v>
      </c>
      <c r="AA1000" s="27" t="e">
        <f t="shared" si="224"/>
        <v>#DIV/0!</v>
      </c>
      <c r="AB1000" s="27" t="e">
        <f t="shared" si="225"/>
        <v>#DIV/0!</v>
      </c>
      <c r="AC1000" t="e">
        <f t="shared" si="226"/>
        <v>#N/A</v>
      </c>
      <c r="AD1000" s="28">
        <f>'GT Data'!D1002</f>
        <v>0</v>
      </c>
      <c r="AE1000" t="e">
        <f t="shared" si="227"/>
        <v>#N/A</v>
      </c>
      <c r="AF1000" t="e">
        <f t="shared" si="228"/>
        <v>#N/A</v>
      </c>
      <c r="AG1000" s="25" t="e">
        <f t="shared" si="229"/>
        <v>#DIV/0!</v>
      </c>
      <c r="AH1000" s="25">
        <v>0</v>
      </c>
      <c r="AI1000" s="25">
        <v>0</v>
      </c>
      <c r="AJ1000" s="25" t="e">
        <f t="shared" si="230"/>
        <v>#N/A</v>
      </c>
      <c r="AK1000" s="28">
        <f>'GT Data'!N1002</f>
        <v>0</v>
      </c>
      <c r="AL1000" s="25" t="e">
        <f t="shared" si="231"/>
        <v>#DIV/0!</v>
      </c>
      <c r="AM1000" s="25" t="e">
        <f t="shared" si="232"/>
        <v>#DIV/0!</v>
      </c>
      <c r="AN1000" s="25" t="e">
        <f t="shared" si="233"/>
        <v>#DIV/0!</v>
      </c>
      <c r="AO1000" s="25">
        <v>0</v>
      </c>
      <c r="AP1000" s="25">
        <v>0</v>
      </c>
      <c r="AQ1000" s="25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E58" sqref="E58"/>
    </sheetView>
  </sheetViews>
  <sheetFormatPr defaultRowHeight="14.4" x14ac:dyDescent="0.3"/>
  <cols>
    <col min="1" max="1" width="15.21875" customWidth="1"/>
    <col min="2" max="2" width="17.77734375" customWidth="1"/>
    <col min="3" max="4" width="16.44140625" customWidth="1"/>
    <col min="5" max="5" width="16.5546875" customWidth="1"/>
    <col min="6" max="6" width="16.44140625" customWidth="1"/>
    <col min="7" max="7" width="19.109375" customWidth="1"/>
    <col min="8" max="8" width="17.33203125" customWidth="1"/>
  </cols>
  <sheetData>
    <row r="1" spans="1:9" x14ac:dyDescent="0.3">
      <c r="A1" s="4" t="s">
        <v>20</v>
      </c>
      <c r="E1" s="4" t="s">
        <v>21</v>
      </c>
      <c r="F1" t="s">
        <v>22</v>
      </c>
      <c r="H1" s="4" t="s">
        <v>23</v>
      </c>
      <c r="I1" t="s">
        <v>22</v>
      </c>
    </row>
    <row r="2" spans="1:9" x14ac:dyDescent="0.3">
      <c r="A2" t="s">
        <v>24</v>
      </c>
      <c r="B2" s="2">
        <v>30</v>
      </c>
      <c r="C2" t="s">
        <v>25</v>
      </c>
      <c r="E2" t="s">
        <v>26</v>
      </c>
      <c r="F2">
        <v>0.8</v>
      </c>
      <c r="H2" t="s">
        <v>26</v>
      </c>
      <c r="I2">
        <v>1.3</v>
      </c>
    </row>
    <row r="3" spans="1:9" x14ac:dyDescent="0.3">
      <c r="A3" t="s">
        <v>27</v>
      </c>
      <c r="B3" s="2" t="s">
        <v>28</v>
      </c>
      <c r="E3" t="s">
        <v>29</v>
      </c>
      <c r="F3">
        <v>-0.7</v>
      </c>
      <c r="H3" t="s">
        <v>29</v>
      </c>
      <c r="I3">
        <v>-1.5</v>
      </c>
    </row>
    <row r="4" spans="1:9" x14ac:dyDescent="0.3">
      <c r="A4" t="s">
        <v>30</v>
      </c>
      <c r="B4" s="2">
        <v>2.33</v>
      </c>
      <c r="E4" t="s">
        <v>31</v>
      </c>
      <c r="F4">
        <v>-0.8</v>
      </c>
      <c r="H4" t="s">
        <v>31</v>
      </c>
      <c r="I4">
        <v>0</v>
      </c>
    </row>
    <row r="5" spans="1:9" x14ac:dyDescent="0.3">
      <c r="A5" t="s">
        <v>32</v>
      </c>
      <c r="B5" s="2">
        <v>0.47</v>
      </c>
      <c r="E5" t="s">
        <v>33</v>
      </c>
      <c r="F5">
        <v>-0.5</v>
      </c>
      <c r="H5" t="s">
        <v>33</v>
      </c>
      <c r="I5">
        <v>-0.5</v>
      </c>
    </row>
    <row r="6" spans="1:9" ht="16.2" x14ac:dyDescent="0.3">
      <c r="A6" t="s">
        <v>34</v>
      </c>
      <c r="B6" s="2">
        <v>55</v>
      </c>
      <c r="C6" t="s">
        <v>35</v>
      </c>
    </row>
    <row r="8" spans="1:9" ht="16.2" x14ac:dyDescent="0.3">
      <c r="A8" t="s">
        <v>36</v>
      </c>
      <c r="B8" t="s">
        <v>37</v>
      </c>
      <c r="C8" t="s">
        <v>38</v>
      </c>
      <c r="D8" t="s">
        <v>39</v>
      </c>
      <c r="E8" t="s">
        <v>40</v>
      </c>
      <c r="F8" t="s">
        <v>41</v>
      </c>
      <c r="G8" t="s">
        <v>42</v>
      </c>
      <c r="H8" t="s">
        <v>43</v>
      </c>
    </row>
    <row r="9" spans="1:9" x14ac:dyDescent="0.3">
      <c r="A9">
        <v>5</v>
      </c>
      <c r="B9">
        <f>A9/$B$2</f>
        <v>0.16666666666666666</v>
      </c>
      <c r="C9">
        <v>1</v>
      </c>
      <c r="D9">
        <f>1+$B$4*$B$5*B9/C9</f>
        <v>1.1825166666666667</v>
      </c>
      <c r="E9">
        <f>D9*C9*$B$6*$I$2</f>
        <v>84.549941666666669</v>
      </c>
      <c r="F9">
        <f>D9*C9*$B$6*$I$3</f>
        <v>-97.557625000000002</v>
      </c>
      <c r="G9">
        <f t="shared" ref="G9:G14" si="0">D9*C9*$B$6*$I$4</f>
        <v>0</v>
      </c>
      <c r="H9">
        <f>D9*C9*$B$6*$F$5</f>
        <v>-32.519208333333331</v>
      </c>
    </row>
    <row r="10" spans="1:9" x14ac:dyDescent="0.3">
      <c r="A10">
        <v>10</v>
      </c>
      <c r="B10">
        <f t="shared" ref="B10:B14" si="1">A10/$B$2</f>
        <v>0.33333333333333331</v>
      </c>
      <c r="C10">
        <v>1</v>
      </c>
      <c r="D10">
        <f t="shared" ref="D10:D13" si="2">1+$B$4*$B$5*B10/C10</f>
        <v>1.3650333333333333</v>
      </c>
      <c r="E10">
        <f t="shared" ref="E10:E14" si="3">D10*C10*$B$6*$I$2</f>
        <v>97.599883333333324</v>
      </c>
      <c r="F10">
        <f t="shared" ref="F10:F14" si="4">D10*C10*$B$6*$I$3</f>
        <v>-112.61524999999999</v>
      </c>
      <c r="G10">
        <f t="shared" si="0"/>
        <v>0</v>
      </c>
      <c r="H10">
        <f t="shared" ref="H10:H14" si="5">D10*C10*$B$6*$F$5</f>
        <v>-37.538416666666663</v>
      </c>
    </row>
    <row r="11" spans="1:9" x14ac:dyDescent="0.3">
      <c r="A11">
        <v>15</v>
      </c>
      <c r="B11">
        <f t="shared" si="1"/>
        <v>0.5</v>
      </c>
      <c r="C11">
        <v>1.1399999999999999</v>
      </c>
      <c r="D11">
        <f t="shared" si="2"/>
        <v>1.4803070175438597</v>
      </c>
      <c r="E11">
        <f t="shared" si="3"/>
        <v>120.659825</v>
      </c>
      <c r="F11">
        <f t="shared" si="4"/>
        <v>-139.22287499999999</v>
      </c>
      <c r="G11">
        <f t="shared" si="0"/>
        <v>0</v>
      </c>
      <c r="H11">
        <f t="shared" si="5"/>
        <v>-46.407624999999996</v>
      </c>
    </row>
    <row r="12" spans="1:9" x14ac:dyDescent="0.3">
      <c r="A12">
        <v>20</v>
      </c>
      <c r="B12">
        <f t="shared" si="1"/>
        <v>0.66666666666666663</v>
      </c>
      <c r="C12">
        <v>1.25</v>
      </c>
      <c r="D12">
        <f t="shared" si="2"/>
        <v>1.5840533333333333</v>
      </c>
      <c r="E12">
        <f t="shared" si="3"/>
        <v>141.57476666666668</v>
      </c>
      <c r="F12">
        <f t="shared" si="4"/>
        <v>-163.35550000000001</v>
      </c>
      <c r="G12">
        <f t="shared" si="0"/>
        <v>0</v>
      </c>
      <c r="H12">
        <f t="shared" si="5"/>
        <v>-54.451833333333333</v>
      </c>
    </row>
    <row r="13" spans="1:9" x14ac:dyDescent="0.3">
      <c r="A13">
        <v>30</v>
      </c>
      <c r="B13">
        <f t="shared" si="1"/>
        <v>1</v>
      </c>
      <c r="C13">
        <v>1.42</v>
      </c>
      <c r="D13">
        <f t="shared" si="2"/>
        <v>1.7711971830985915</v>
      </c>
      <c r="E13">
        <f t="shared" si="3"/>
        <v>179.82965000000002</v>
      </c>
      <c r="F13">
        <f t="shared" si="4"/>
        <v>-207.49574999999999</v>
      </c>
      <c r="G13">
        <f t="shared" si="0"/>
        <v>0</v>
      </c>
      <c r="H13">
        <f t="shared" si="5"/>
        <v>-69.16525</v>
      </c>
    </row>
    <row r="14" spans="1:9" x14ac:dyDescent="0.3">
      <c r="A14">
        <v>40</v>
      </c>
      <c r="B14">
        <f t="shared" si="1"/>
        <v>1.3333333333333333</v>
      </c>
      <c r="C14">
        <v>1.56</v>
      </c>
      <c r="D14">
        <f>1+$B$4*$B$5*B14/C14</f>
        <v>1.9359829059829059</v>
      </c>
      <c r="E14">
        <f t="shared" si="3"/>
        <v>215.93953333333334</v>
      </c>
      <c r="F14">
        <f t="shared" si="4"/>
        <v>-249.161</v>
      </c>
      <c r="G14">
        <f t="shared" si="0"/>
        <v>0</v>
      </c>
      <c r="H14">
        <f t="shared" si="5"/>
        <v>-83.053666666666672</v>
      </c>
    </row>
    <row r="17" spans="1:5" x14ac:dyDescent="0.3">
      <c r="A17" t="s">
        <v>44</v>
      </c>
    </row>
    <row r="18" spans="1:5" x14ac:dyDescent="0.3">
      <c r="A18" s="4" t="s">
        <v>45</v>
      </c>
    </row>
    <row r="20" spans="1:5" x14ac:dyDescent="0.3">
      <c r="B20" s="31" t="s">
        <v>46</v>
      </c>
      <c r="C20" s="31"/>
      <c r="D20" s="5"/>
    </row>
    <row r="21" spans="1:5" ht="16.2" x14ac:dyDescent="0.3">
      <c r="A21" s="4" t="s">
        <v>36</v>
      </c>
      <c r="B21" s="4" t="s">
        <v>47</v>
      </c>
      <c r="C21" s="4" t="s">
        <v>36</v>
      </c>
      <c r="D21" s="4" t="s">
        <v>48</v>
      </c>
      <c r="E21" s="4"/>
    </row>
    <row r="22" spans="1:5" x14ac:dyDescent="0.3">
      <c r="A22">
        <v>1</v>
      </c>
      <c r="B22">
        <f>(-0.0013*A22^3+0.0817*A22^2+2.3946*A22+69.556)/100</f>
        <v>0.72030999999999989</v>
      </c>
      <c r="C22">
        <v>1</v>
      </c>
      <c r="D22">
        <f>(A22^3*0.0014-0.0942*A22^2-2.763*A22-80.256)/100</f>
        <v>-0.83111800000000002</v>
      </c>
    </row>
    <row r="23" spans="1:5" x14ac:dyDescent="0.3">
      <c r="A23">
        <f>A22+1</f>
        <v>2</v>
      </c>
      <c r="B23">
        <f t="shared" ref="B23:B61" si="6">(-0.0013*A23^3+0.0817*A23^2+2.3946*A23+69.556)/100</f>
        <v>0.74661599999999995</v>
      </c>
      <c r="C23">
        <f>C22+1</f>
        <v>2</v>
      </c>
      <c r="D23">
        <f t="shared" ref="D23:D61" si="7">(A23^3*0.0014-0.0942*A23^2-2.763*A23-80.256)/100</f>
        <v>-0.86147600000000002</v>
      </c>
    </row>
    <row r="24" spans="1:5" x14ac:dyDescent="0.3">
      <c r="A24">
        <f t="shared" ref="A24:C60" si="8">A23+1</f>
        <v>3</v>
      </c>
      <c r="B24">
        <f t="shared" si="6"/>
        <v>0.77439999999999998</v>
      </c>
      <c r="C24">
        <f t="shared" si="8"/>
        <v>3</v>
      </c>
      <c r="D24">
        <f t="shared" si="7"/>
        <v>-0.89355000000000007</v>
      </c>
    </row>
    <row r="25" spans="1:5" x14ac:dyDescent="0.3">
      <c r="A25">
        <f t="shared" si="8"/>
        <v>4</v>
      </c>
      <c r="B25">
        <f t="shared" si="6"/>
        <v>0.80358400000000008</v>
      </c>
      <c r="C25">
        <f t="shared" si="8"/>
        <v>4</v>
      </c>
      <c r="D25">
        <f t="shared" si="7"/>
        <v>-0.92725599999999997</v>
      </c>
    </row>
    <row r="26" spans="1:5" x14ac:dyDescent="0.3">
      <c r="A26">
        <f t="shared" si="8"/>
        <v>5</v>
      </c>
      <c r="B26">
        <f t="shared" si="6"/>
        <v>0.83408999999999989</v>
      </c>
      <c r="C26">
        <f t="shared" si="8"/>
        <v>5</v>
      </c>
      <c r="D26">
        <f t="shared" si="7"/>
        <v>-0.96251000000000009</v>
      </c>
    </row>
    <row r="27" spans="1:5" x14ac:dyDescent="0.3">
      <c r="A27">
        <f t="shared" si="8"/>
        <v>6</v>
      </c>
      <c r="B27">
        <f t="shared" si="6"/>
        <v>0.86584000000000005</v>
      </c>
      <c r="C27">
        <f t="shared" si="8"/>
        <v>6</v>
      </c>
      <c r="D27">
        <f t="shared" si="7"/>
        <v>-0.99922800000000001</v>
      </c>
    </row>
    <row r="28" spans="1:5" x14ac:dyDescent="0.3">
      <c r="A28">
        <f t="shared" si="8"/>
        <v>7</v>
      </c>
      <c r="B28">
        <f t="shared" si="6"/>
        <v>0.89875599999999989</v>
      </c>
      <c r="C28">
        <f t="shared" si="8"/>
        <v>7</v>
      </c>
      <c r="D28">
        <f t="shared" si="7"/>
        <v>-1.037326</v>
      </c>
    </row>
    <row r="29" spans="1:5" x14ac:dyDescent="0.3">
      <c r="A29">
        <f t="shared" si="8"/>
        <v>8</v>
      </c>
      <c r="B29">
        <f t="shared" si="6"/>
        <v>0.93275999999999992</v>
      </c>
      <c r="C29">
        <f t="shared" si="8"/>
        <v>8</v>
      </c>
      <c r="D29">
        <f t="shared" si="7"/>
        <v>-1.0767199999999999</v>
      </c>
    </row>
    <row r="30" spans="1:5" x14ac:dyDescent="0.3">
      <c r="A30">
        <f t="shared" si="8"/>
        <v>9</v>
      </c>
      <c r="B30">
        <f t="shared" si="6"/>
        <v>0.96777400000000002</v>
      </c>
      <c r="C30">
        <f t="shared" si="8"/>
        <v>9</v>
      </c>
      <c r="D30">
        <f t="shared" si="7"/>
        <v>-1.1173259999999998</v>
      </c>
    </row>
    <row r="31" spans="1:5" x14ac:dyDescent="0.3">
      <c r="A31">
        <f t="shared" si="8"/>
        <v>10</v>
      </c>
      <c r="B31">
        <f t="shared" si="6"/>
        <v>1.0037199999999999</v>
      </c>
      <c r="C31">
        <f t="shared" si="8"/>
        <v>10</v>
      </c>
      <c r="D31">
        <f t="shared" si="7"/>
        <v>-1.15906</v>
      </c>
    </row>
    <row r="32" spans="1:5" x14ac:dyDescent="0.3">
      <c r="A32">
        <f t="shared" si="8"/>
        <v>11</v>
      </c>
      <c r="B32">
        <f t="shared" si="6"/>
        <v>1.0405199999999999</v>
      </c>
      <c r="C32">
        <f t="shared" si="8"/>
        <v>11</v>
      </c>
      <c r="D32">
        <f t="shared" si="7"/>
        <v>-1.201838</v>
      </c>
    </row>
    <row r="33" spans="1:4" x14ac:dyDescent="0.3">
      <c r="A33">
        <f t="shared" si="8"/>
        <v>12</v>
      </c>
      <c r="B33">
        <f t="shared" si="6"/>
        <v>1.0780959999999999</v>
      </c>
      <c r="C33">
        <f t="shared" si="8"/>
        <v>12</v>
      </c>
      <c r="D33">
        <f t="shared" si="7"/>
        <v>-1.245576</v>
      </c>
    </row>
    <row r="34" spans="1:4" x14ac:dyDescent="0.3">
      <c r="A34">
        <f t="shared" si="8"/>
        <v>13</v>
      </c>
      <c r="B34">
        <f t="shared" si="6"/>
        <v>1.1163700000000001</v>
      </c>
      <c r="C34">
        <f t="shared" si="8"/>
        <v>13</v>
      </c>
      <c r="D34">
        <f t="shared" si="7"/>
        <v>-1.2901899999999999</v>
      </c>
    </row>
    <row r="35" spans="1:4" x14ac:dyDescent="0.3">
      <c r="A35">
        <f t="shared" si="8"/>
        <v>14</v>
      </c>
      <c r="B35">
        <f t="shared" si="6"/>
        <v>1.1552639999999998</v>
      </c>
      <c r="C35">
        <f t="shared" si="8"/>
        <v>14</v>
      </c>
      <c r="D35">
        <f t="shared" si="7"/>
        <v>-1.3355959999999998</v>
      </c>
    </row>
    <row r="36" spans="1:4" x14ac:dyDescent="0.3">
      <c r="A36">
        <f t="shared" si="8"/>
        <v>15</v>
      </c>
      <c r="B36">
        <f t="shared" si="6"/>
        <v>1.1947000000000001</v>
      </c>
      <c r="C36">
        <f t="shared" si="8"/>
        <v>15</v>
      </c>
      <c r="D36">
        <f t="shared" si="7"/>
        <v>-1.38171</v>
      </c>
    </row>
    <row r="37" spans="1:4" x14ac:dyDescent="0.3">
      <c r="A37">
        <f t="shared" si="8"/>
        <v>16</v>
      </c>
      <c r="B37">
        <f t="shared" si="6"/>
        <v>1.2345999999999999</v>
      </c>
      <c r="C37">
        <f t="shared" si="8"/>
        <v>16</v>
      </c>
      <c r="D37">
        <f t="shared" si="7"/>
        <v>-1.4284479999999999</v>
      </c>
    </row>
    <row r="38" spans="1:4" x14ac:dyDescent="0.3">
      <c r="A38">
        <f>A37+1</f>
        <v>17</v>
      </c>
      <c r="B38">
        <f t="shared" si="6"/>
        <v>1.274886</v>
      </c>
      <c r="C38">
        <f>C37+1</f>
        <v>17</v>
      </c>
      <c r="D38">
        <f t="shared" si="7"/>
        <v>-1.4757259999999999</v>
      </c>
    </row>
    <row r="39" spans="1:4" x14ac:dyDescent="0.3">
      <c r="A39">
        <f t="shared" si="8"/>
        <v>18</v>
      </c>
      <c r="B39">
        <f t="shared" si="6"/>
        <v>1.31548</v>
      </c>
      <c r="C39">
        <f t="shared" si="8"/>
        <v>18</v>
      </c>
      <c r="D39">
        <f t="shared" si="7"/>
        <v>-1.52346</v>
      </c>
    </row>
    <row r="40" spans="1:4" x14ac:dyDescent="0.3">
      <c r="A40">
        <f t="shared" si="8"/>
        <v>19</v>
      </c>
      <c r="B40">
        <f t="shared" si="6"/>
        <v>1.3563040000000002</v>
      </c>
      <c r="C40">
        <f t="shared" si="8"/>
        <v>19</v>
      </c>
      <c r="D40">
        <f t="shared" si="7"/>
        <v>-1.571566</v>
      </c>
    </row>
    <row r="41" spans="1:4" x14ac:dyDescent="0.3">
      <c r="A41">
        <f t="shared" si="8"/>
        <v>20</v>
      </c>
      <c r="B41">
        <f t="shared" si="6"/>
        <v>1.3972800000000001</v>
      </c>
      <c r="C41">
        <f t="shared" si="8"/>
        <v>20</v>
      </c>
      <c r="D41">
        <f t="shared" si="7"/>
        <v>-1.6199599999999998</v>
      </c>
    </row>
    <row r="42" spans="1:4" x14ac:dyDescent="0.3">
      <c r="A42">
        <f t="shared" si="8"/>
        <v>21</v>
      </c>
      <c r="B42">
        <f t="shared" si="6"/>
        <v>1.4383299999999999</v>
      </c>
      <c r="C42">
        <f t="shared" si="8"/>
        <v>21</v>
      </c>
      <c r="D42">
        <f t="shared" si="7"/>
        <v>-1.668558</v>
      </c>
    </row>
    <row r="43" spans="1:4" x14ac:dyDescent="0.3">
      <c r="A43">
        <f t="shared" si="8"/>
        <v>22</v>
      </c>
      <c r="B43">
        <f t="shared" si="6"/>
        <v>1.479376</v>
      </c>
      <c r="C43">
        <f t="shared" si="8"/>
        <v>22</v>
      </c>
      <c r="D43">
        <f t="shared" si="7"/>
        <v>-1.717276</v>
      </c>
    </row>
    <row r="44" spans="1:4" x14ac:dyDescent="0.3">
      <c r="A44">
        <f t="shared" si="8"/>
        <v>23</v>
      </c>
      <c r="B44">
        <f t="shared" si="6"/>
        <v>1.52034</v>
      </c>
      <c r="C44">
        <f t="shared" si="8"/>
        <v>23</v>
      </c>
      <c r="D44">
        <f t="shared" si="7"/>
        <v>-1.76603</v>
      </c>
    </row>
    <row r="45" spans="1:4" x14ac:dyDescent="0.3">
      <c r="A45">
        <f t="shared" si="8"/>
        <v>24</v>
      </c>
      <c r="B45">
        <f t="shared" si="6"/>
        <v>1.5611439999999999</v>
      </c>
      <c r="C45">
        <f t="shared" si="8"/>
        <v>24</v>
      </c>
      <c r="D45">
        <f t="shared" si="7"/>
        <v>-1.8147360000000001</v>
      </c>
    </row>
    <row r="46" spans="1:4" x14ac:dyDescent="0.3">
      <c r="A46">
        <f t="shared" si="8"/>
        <v>25</v>
      </c>
      <c r="B46">
        <f t="shared" si="6"/>
        <v>1.60171</v>
      </c>
      <c r="C46">
        <f t="shared" si="8"/>
        <v>25</v>
      </c>
      <c r="D46">
        <f t="shared" si="7"/>
        <v>-1.8633100000000002</v>
      </c>
    </row>
    <row r="47" spans="1:4" x14ac:dyDescent="0.3">
      <c r="A47">
        <f t="shared" si="8"/>
        <v>26</v>
      </c>
      <c r="B47">
        <f t="shared" si="6"/>
        <v>1.6419599999999996</v>
      </c>
      <c r="C47">
        <f t="shared" si="8"/>
        <v>26</v>
      </c>
      <c r="D47">
        <f t="shared" si="7"/>
        <v>-1.9116679999999999</v>
      </c>
    </row>
    <row r="48" spans="1:4" x14ac:dyDescent="0.3">
      <c r="A48">
        <f>A47+1</f>
        <v>27</v>
      </c>
      <c r="B48">
        <f t="shared" si="6"/>
        <v>1.681816</v>
      </c>
      <c r="C48">
        <f>C47+1</f>
        <v>27</v>
      </c>
      <c r="D48">
        <f t="shared" si="7"/>
        <v>-1.9597260000000001</v>
      </c>
    </row>
    <row r="49" spans="1:4" x14ac:dyDescent="0.3">
      <c r="A49">
        <f t="shared" si="8"/>
        <v>28</v>
      </c>
      <c r="B49">
        <f t="shared" si="6"/>
        <v>1.7212000000000001</v>
      </c>
      <c r="C49">
        <f t="shared" si="8"/>
        <v>28</v>
      </c>
      <c r="D49">
        <f t="shared" si="7"/>
        <v>-2.0074000000000001</v>
      </c>
    </row>
    <row r="50" spans="1:4" x14ac:dyDescent="0.3">
      <c r="A50">
        <f t="shared" si="8"/>
        <v>29</v>
      </c>
      <c r="B50">
        <f t="shared" si="6"/>
        <v>1.7600340000000001</v>
      </c>
      <c r="C50">
        <f t="shared" si="8"/>
        <v>29</v>
      </c>
      <c r="D50">
        <f t="shared" si="7"/>
        <v>-2.0546060000000002</v>
      </c>
    </row>
    <row r="51" spans="1:4" x14ac:dyDescent="0.3">
      <c r="A51">
        <f t="shared" si="8"/>
        <v>30</v>
      </c>
      <c r="B51">
        <f t="shared" si="6"/>
        <v>1.7982400000000001</v>
      </c>
      <c r="C51">
        <f t="shared" si="8"/>
        <v>30</v>
      </c>
      <c r="D51">
        <f t="shared" si="7"/>
        <v>-2.1012599999999999</v>
      </c>
    </row>
    <row r="52" spans="1:4" x14ac:dyDescent="0.3">
      <c r="A52">
        <f t="shared" si="8"/>
        <v>31</v>
      </c>
      <c r="B52">
        <f t="shared" si="6"/>
        <v>1.8357400000000001</v>
      </c>
      <c r="C52">
        <f t="shared" si="8"/>
        <v>31</v>
      </c>
      <c r="D52">
        <f t="shared" si="7"/>
        <v>-2.147278</v>
      </c>
    </row>
    <row r="53" spans="1:4" x14ac:dyDescent="0.3">
      <c r="A53">
        <f t="shared" si="8"/>
        <v>32</v>
      </c>
      <c r="B53">
        <f t="shared" si="6"/>
        <v>1.8724559999999999</v>
      </c>
      <c r="C53">
        <f t="shared" si="8"/>
        <v>32</v>
      </c>
      <c r="D53">
        <f t="shared" si="7"/>
        <v>-2.1925759999999999</v>
      </c>
    </row>
    <row r="54" spans="1:4" x14ac:dyDescent="0.3">
      <c r="A54">
        <f t="shared" si="8"/>
        <v>33</v>
      </c>
      <c r="B54">
        <f t="shared" si="6"/>
        <v>1.9083100000000002</v>
      </c>
      <c r="C54">
        <f t="shared" si="8"/>
        <v>33</v>
      </c>
      <c r="D54">
        <f t="shared" si="7"/>
        <v>-2.2370700000000001</v>
      </c>
    </row>
    <row r="55" spans="1:4" x14ac:dyDescent="0.3">
      <c r="A55">
        <f t="shared" si="8"/>
        <v>34</v>
      </c>
      <c r="B55">
        <f t="shared" si="6"/>
        <v>1.9432240000000001</v>
      </c>
      <c r="C55">
        <f t="shared" si="8"/>
        <v>34</v>
      </c>
      <c r="D55">
        <f t="shared" si="7"/>
        <v>-2.2806760000000001</v>
      </c>
    </row>
    <row r="56" spans="1:4" x14ac:dyDescent="0.3">
      <c r="A56">
        <f t="shared" si="8"/>
        <v>35</v>
      </c>
      <c r="B56">
        <f t="shared" si="6"/>
        <v>1.97712</v>
      </c>
      <c r="C56">
        <f t="shared" si="8"/>
        <v>35</v>
      </c>
      <c r="D56">
        <f t="shared" si="7"/>
        <v>-2.3233100000000002</v>
      </c>
    </row>
    <row r="57" spans="1:4" x14ac:dyDescent="0.3">
      <c r="A57">
        <f t="shared" si="8"/>
        <v>36</v>
      </c>
      <c r="B57">
        <f t="shared" si="6"/>
        <v>2.0099199999999997</v>
      </c>
      <c r="C57">
        <f t="shared" si="8"/>
        <v>36</v>
      </c>
      <c r="D57">
        <f t="shared" si="7"/>
        <v>-2.3648880000000001</v>
      </c>
    </row>
    <row r="58" spans="1:4" x14ac:dyDescent="0.3">
      <c r="A58">
        <f t="shared" si="8"/>
        <v>37</v>
      </c>
      <c r="B58">
        <f t="shared" si="6"/>
        <v>2.0415459999999994</v>
      </c>
      <c r="C58">
        <f t="shared" si="8"/>
        <v>37</v>
      </c>
      <c r="D58">
        <f t="shared" si="7"/>
        <v>-2.4053260000000001</v>
      </c>
    </row>
    <row r="59" spans="1:4" x14ac:dyDescent="0.3">
      <c r="A59">
        <f t="shared" si="8"/>
        <v>38</v>
      </c>
      <c r="B59">
        <f t="shared" si="6"/>
        <v>2.07192</v>
      </c>
      <c r="C59">
        <f t="shared" si="8"/>
        <v>38</v>
      </c>
      <c r="D59">
        <f t="shared" si="7"/>
        <v>-2.4445399999999999</v>
      </c>
    </row>
    <row r="60" spans="1:4" x14ac:dyDescent="0.3">
      <c r="A60">
        <f t="shared" si="8"/>
        <v>39</v>
      </c>
      <c r="B60">
        <f t="shared" si="6"/>
        <v>2.1009640000000003</v>
      </c>
      <c r="C60">
        <f t="shared" si="8"/>
        <v>39</v>
      </c>
      <c r="D60">
        <f t="shared" si="7"/>
        <v>-2.4824459999999999</v>
      </c>
    </row>
    <row r="61" spans="1:4" x14ac:dyDescent="0.3">
      <c r="A61">
        <f>A60+1</f>
        <v>40</v>
      </c>
      <c r="B61">
        <f t="shared" si="6"/>
        <v>2.1286</v>
      </c>
      <c r="C61">
        <f>C60+1</f>
        <v>40</v>
      </c>
      <c r="D61">
        <f t="shared" si="7"/>
        <v>-2.5189599999999999</v>
      </c>
    </row>
  </sheetData>
  <mergeCells count="1">
    <mergeCell ref="B20:C2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"/>
  <sheetViews>
    <sheetView workbookViewId="0">
      <selection activeCell="E6" sqref="E6"/>
    </sheetView>
  </sheetViews>
  <sheetFormatPr defaultRowHeight="14.4" x14ac:dyDescent="0.3"/>
  <cols>
    <col min="1" max="1" width="22.77734375" customWidth="1"/>
    <col min="2" max="2" width="8.88671875" style="27"/>
    <col min="5" max="5" width="20.21875" customWidth="1"/>
    <col min="6" max="6" width="8.88671875" style="27"/>
  </cols>
  <sheetData>
    <row r="1" spans="1:7" x14ac:dyDescent="0.3">
      <c r="A1" t="s">
        <v>107</v>
      </c>
      <c r="B1" s="27">
        <v>0.75</v>
      </c>
      <c r="C1" t="s">
        <v>49</v>
      </c>
      <c r="E1" t="s">
        <v>109</v>
      </c>
      <c r="F1" s="27">
        <v>0.75</v>
      </c>
      <c r="G1" t="s">
        <v>49</v>
      </c>
    </row>
    <row r="2" spans="1:7" x14ac:dyDescent="0.3">
      <c r="A2" t="s">
        <v>114</v>
      </c>
      <c r="B2" s="27">
        <v>4.4400000000000004</v>
      </c>
      <c r="C2" t="s">
        <v>49</v>
      </c>
      <c r="E2" t="s">
        <v>115</v>
      </c>
      <c r="F2" s="27">
        <v>4.4400000000000004</v>
      </c>
      <c r="G2" t="s">
        <v>49</v>
      </c>
    </row>
    <row r="3" spans="1:7" x14ac:dyDescent="0.3">
      <c r="A3" t="s">
        <v>105</v>
      </c>
      <c r="B3" s="27">
        <v>0.13</v>
      </c>
      <c r="C3" t="s">
        <v>99</v>
      </c>
      <c r="E3" t="s">
        <v>106</v>
      </c>
      <c r="F3" s="27">
        <v>0.13</v>
      </c>
      <c r="G3" t="s">
        <v>99</v>
      </c>
    </row>
    <row r="4" spans="1:7" x14ac:dyDescent="0.3">
      <c r="A4" t="s">
        <v>108</v>
      </c>
      <c r="B4" s="27">
        <v>6.3</v>
      </c>
      <c r="C4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39</vt:i4>
      </vt:variant>
    </vt:vector>
  </HeadingPairs>
  <TitlesOfParts>
    <vt:vector size="49" baseType="lpstr">
      <vt:lpstr>file path</vt:lpstr>
      <vt:lpstr>GT Data</vt:lpstr>
      <vt:lpstr>GEOMETRIC INPUTS</vt:lpstr>
      <vt:lpstr>Calculated Tab Properties</vt:lpstr>
      <vt:lpstr>DEAD</vt:lpstr>
      <vt:lpstr>Live</vt:lpstr>
      <vt:lpstr>Loading Outputs Wind +Y</vt:lpstr>
      <vt:lpstr>Loading Outputs Wind +X</vt:lpstr>
      <vt:lpstr>Pressure Calculations</vt:lpstr>
      <vt:lpstr>Loads</vt:lpstr>
      <vt:lpstr>'GT Data'!Book1</vt:lpstr>
      <vt:lpstr>'GT Data'!MDO_OUTPUT_TAB_KICKER_TRIBUTARY_AREA</vt:lpstr>
      <vt:lpstr>'GT Data'!MDO_OUTPUT_TAB_KICKER_TRIBUTARY_AREA_1</vt:lpstr>
      <vt:lpstr>'GT Data'!MDO_OUTPUT_TAB_KICKER_TRIBUTARY_AREA_10</vt:lpstr>
      <vt:lpstr>'GT Data'!MDO_OUTPUT_TAB_KICKER_TRIBUTARY_AREA_11</vt:lpstr>
      <vt:lpstr>'GT Data'!MDO_OUTPUT_TAB_KICKER_TRIBUTARY_AREA_12</vt:lpstr>
      <vt:lpstr>'GT Data'!MDO_OUTPUT_TAB_KICKER_TRIBUTARY_AREA_13</vt:lpstr>
      <vt:lpstr>'GT Data'!MDO_OUTPUT_TAB_KICKER_TRIBUTARY_AREA_14</vt:lpstr>
      <vt:lpstr>'GT Data'!MDO_OUTPUT_TAB_KICKER_TRIBUTARY_AREA_15</vt:lpstr>
      <vt:lpstr>'GT Data'!MDO_OUTPUT_TAB_KICKER_TRIBUTARY_AREA_16</vt:lpstr>
      <vt:lpstr>'GT Data'!MDO_OUTPUT_TAB_KICKER_TRIBUTARY_AREA_17</vt:lpstr>
      <vt:lpstr>'GT Data'!MDO_OUTPUT_TAB_KICKER_TRIBUTARY_AREA_18</vt:lpstr>
      <vt:lpstr>'GT Data'!MDO_OUTPUT_TAB_KICKER_TRIBUTARY_AREA_19</vt:lpstr>
      <vt:lpstr>'GT Data'!MDO_OUTPUT_TAB_KICKER_TRIBUTARY_AREA_20</vt:lpstr>
      <vt:lpstr>'GT Data'!MDO_OUTPUT_TAB_KICKER_TRIBUTARY_AREA_21</vt:lpstr>
      <vt:lpstr>'GT Data'!MDO_OUTPUT_TAB_KICKER_TRIBUTARY_AREA_22</vt:lpstr>
      <vt:lpstr>'GT Data'!MDO_OUTPUT_TAB_KICKER_TRIBUTARY_AREA_23</vt:lpstr>
      <vt:lpstr>'GT Data'!MDO_OUTPUT_TAB_KICKER_TRIBUTARY_AREA_24</vt:lpstr>
      <vt:lpstr>'GT Data'!MDO_OUTPUT_TAB_KICKER_TRIBUTARY_AREA_25</vt:lpstr>
      <vt:lpstr>'GT Data'!MDO_OUTPUT_TAB_KICKER_TRIBUTARY_AREA_26</vt:lpstr>
      <vt:lpstr>'GT Data'!MDO_OUTPUT_TAB_KICKER_TRIBUTARY_AREA_27</vt:lpstr>
      <vt:lpstr>'GT Data'!MDO_OUTPUT_TAB_KICKER_TRIBUTARY_AREA_28</vt:lpstr>
      <vt:lpstr>'GT Data'!MDO_OUTPUT_TAB_KICKER_TRIBUTARY_AREA_29</vt:lpstr>
      <vt:lpstr>'GT Data'!MDO_OUTPUT_TAB_KICKER_TRIBUTARY_AREA_30</vt:lpstr>
      <vt:lpstr>'GT Data'!MDO_OUTPUT_TAB_KICKER_TRIBUTARY_AREA_31</vt:lpstr>
      <vt:lpstr>'GT Data'!MDO_OUTPUT_TAB_KICKER_TRIBUTARY_AREA_32</vt:lpstr>
      <vt:lpstr>'GT Data'!MDO_OUTPUT_TAB_KICKER_TRIBUTARY_AREA_33</vt:lpstr>
      <vt:lpstr>'GT Data'!MDO_OUTPUT_TAB_KICKER_TRIBUTARY_AREA_34</vt:lpstr>
      <vt:lpstr>'GT Data'!MDO_OUTPUT_TAB_KICKER_TRIBUTARY_AREA_35</vt:lpstr>
      <vt:lpstr>'GT Data'!MDO_OUTPUT_TAB_KICKER_TRIBUTARY_AREA_36</vt:lpstr>
      <vt:lpstr>'GT Data'!MDO_OUTPUT_TAB_KICKER_TRIBUTARY_AREA_37</vt:lpstr>
      <vt:lpstr>'GT Data'!MDO_OUTPUT_TAB_KICKER_TRIBUTARY_AREA_39</vt:lpstr>
      <vt:lpstr>'GT Data'!MDO_OUTPUT_TAB_KICKER_TRIBUTARY_AREA_4</vt:lpstr>
      <vt:lpstr>'GT Data'!MDO_OUTPUT_TAB_KICKER_TRIBUTARY_AREA_40</vt:lpstr>
      <vt:lpstr>'GT Data'!MDO_OUTPUT_TAB_KICKER_TRIBUTARY_AREA_5</vt:lpstr>
      <vt:lpstr>'GT Data'!MDO_OUTPUT_TAB_KICKER_TRIBUTARY_AREA_6</vt:lpstr>
      <vt:lpstr>'GT Data'!MDO_OUTPUT_TAB_KICKER_TRIBUTARY_AREA_7</vt:lpstr>
      <vt:lpstr>'GT Data'!MDO_OUTPUT_TAB_KICKER_TRIBUTARY_AREA_8</vt:lpstr>
      <vt:lpstr>'GT Data'!MDO_OUTPUT_TAB_KICKER_TRIBUTARY_AREA_9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Filippo Ranalli</dc:creator>
  <cp:lastModifiedBy>Yan-Ping Wang</cp:lastModifiedBy>
  <dcterms:created xsi:type="dcterms:W3CDTF">2016-02-09T02:13:43Z</dcterms:created>
  <dcterms:modified xsi:type="dcterms:W3CDTF">2016-06-20T01:57:58Z</dcterms:modified>
</cp:coreProperties>
</file>